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evelopment\r4c_simulation\user_input\database\"/>
    </mc:Choice>
  </mc:AlternateContent>
  <bookViews>
    <workbookView xWindow="0" yWindow="0" windowWidth="15180" windowHeight="10170"/>
  </bookViews>
  <sheets>
    <sheet name="Population" sheetId="3" r:id="rId1"/>
    <sheet name="Entries" sheetId="10" r:id="rId2"/>
    <sheet name="Operator Database" sheetId="13" r:id="rId3"/>
    <sheet name="Tabelle1" sheetId="11" r:id="rId4"/>
    <sheet name="Country List.Spacetrack" sheetId="4" r:id="rId5"/>
    <sheet name="Launch Site.Spacetrack" sheetId="5" r:id="rId6"/>
    <sheet name="Launch Site.planet4589" sheetId="6" r:id="rId7"/>
    <sheet name="Orbit.planet4589" sheetId="7" r:id="rId8"/>
    <sheet name="Sources" sheetId="8" r:id="rId9"/>
  </sheets>
  <definedNames>
    <definedName name="_xlnm._FilterDatabase" localSheetId="1" hidden="1">Entries!$A$1:$CW$2573</definedName>
    <definedName name="_xlnm._FilterDatabase" localSheetId="2" hidden="1">'Operator Database'!$A$1:$C$2510</definedName>
    <definedName name="_xlnm._FilterDatabase" localSheetId="0" hidden="1">Population!$A$1:$EM$2584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9" i="3" l="1"/>
  <c r="BF9" i="3" s="1"/>
  <c r="BE10" i="3"/>
  <c r="BE11" i="3"/>
  <c r="BE12" i="3"/>
  <c r="BE13" i="3"/>
  <c r="BF13" i="3" s="1"/>
  <c r="BE14" i="3"/>
  <c r="BE15" i="3"/>
  <c r="BE16" i="3"/>
  <c r="BF16" i="3" s="1"/>
  <c r="BE17" i="3"/>
  <c r="BE18" i="3"/>
  <c r="BE19" i="3"/>
  <c r="BE20" i="3"/>
  <c r="BE21" i="3"/>
  <c r="BF21" i="3" s="1"/>
  <c r="BE22" i="3"/>
  <c r="BE23" i="3"/>
  <c r="BE24" i="3"/>
  <c r="BF24" i="3" s="1"/>
  <c r="BE25" i="3"/>
  <c r="BE26" i="3"/>
  <c r="BE27" i="3"/>
  <c r="BE28" i="3"/>
  <c r="BE29" i="3"/>
  <c r="BF29" i="3" s="1"/>
  <c r="BE30" i="3"/>
  <c r="BE31" i="3"/>
  <c r="BE32" i="3"/>
  <c r="BE33" i="3"/>
  <c r="BF33" i="3" s="1"/>
  <c r="BE34" i="3"/>
  <c r="BE35" i="3"/>
  <c r="BE36" i="3"/>
  <c r="BF36" i="3" s="1"/>
  <c r="BE37" i="3"/>
  <c r="BF37" i="3" s="1"/>
  <c r="BE38" i="3"/>
  <c r="BE39" i="3"/>
  <c r="BE40" i="3"/>
  <c r="BF40" i="3" s="1"/>
  <c r="BE41" i="3"/>
  <c r="BF41" i="3" s="1"/>
  <c r="BE42" i="3"/>
  <c r="BE43" i="3"/>
  <c r="BG43" i="3" s="1"/>
  <c r="BE44" i="3"/>
  <c r="BE45" i="3"/>
  <c r="BF45" i="3" s="1"/>
  <c r="BE46" i="3"/>
  <c r="BE47" i="3"/>
  <c r="BG47" i="3" s="1"/>
  <c r="BE48" i="3"/>
  <c r="BE49" i="3"/>
  <c r="BE50" i="3"/>
  <c r="BE51" i="3"/>
  <c r="BE52" i="3"/>
  <c r="BF52" i="3" s="1"/>
  <c r="BE53" i="3"/>
  <c r="BE54" i="3"/>
  <c r="BE55" i="3"/>
  <c r="BE56" i="3"/>
  <c r="BF56" i="3" s="1"/>
  <c r="BE57" i="3"/>
  <c r="BF57" i="3" s="1"/>
  <c r="BE58" i="3"/>
  <c r="BE59" i="3"/>
  <c r="BG59" i="3" s="1"/>
  <c r="BE60" i="3"/>
  <c r="BG60" i="3" s="1"/>
  <c r="BE61" i="3"/>
  <c r="BF61" i="3" s="1"/>
  <c r="BE62" i="3"/>
  <c r="BE63" i="3"/>
  <c r="BG63" i="3" s="1"/>
  <c r="BE64" i="3"/>
  <c r="BE65" i="3"/>
  <c r="BG65" i="3" s="1"/>
  <c r="BE66" i="3"/>
  <c r="BE67" i="3"/>
  <c r="BE68" i="3"/>
  <c r="BF68" i="3" s="1"/>
  <c r="BE69" i="3"/>
  <c r="BE70" i="3"/>
  <c r="BE71" i="3"/>
  <c r="BE72" i="3"/>
  <c r="BF72" i="3" s="1"/>
  <c r="BE73" i="3"/>
  <c r="BF73" i="3" s="1"/>
  <c r="BE74" i="3"/>
  <c r="BE75" i="3"/>
  <c r="BG75" i="3" s="1"/>
  <c r="BE76" i="3"/>
  <c r="BE77" i="3"/>
  <c r="BF77" i="3" s="1"/>
  <c r="BE78" i="3"/>
  <c r="BE79" i="3"/>
  <c r="BG79" i="3" s="1"/>
  <c r="BE80" i="3"/>
  <c r="BE81" i="3"/>
  <c r="BE82" i="3"/>
  <c r="BE83" i="3"/>
  <c r="BE84" i="3"/>
  <c r="BF84" i="3" s="1"/>
  <c r="BE85" i="3"/>
  <c r="BE86" i="3"/>
  <c r="BE87" i="3"/>
  <c r="BE88" i="3"/>
  <c r="BF88" i="3" s="1"/>
  <c r="BE89" i="3"/>
  <c r="BF89" i="3" s="1"/>
  <c r="BE90" i="3"/>
  <c r="BE91" i="3"/>
  <c r="BG91" i="3" s="1"/>
  <c r="BE92" i="3"/>
  <c r="BG92" i="3" s="1"/>
  <c r="BE93" i="3"/>
  <c r="BF93" i="3" s="1"/>
  <c r="BE94" i="3"/>
  <c r="BE95" i="3"/>
  <c r="BG95" i="3" s="1"/>
  <c r="BE96" i="3"/>
  <c r="BE97" i="3"/>
  <c r="BE98" i="3"/>
  <c r="BE99" i="3"/>
  <c r="BE100" i="3"/>
  <c r="BF100" i="3" s="1"/>
  <c r="BE101" i="3"/>
  <c r="BE102" i="3"/>
  <c r="BE103" i="3"/>
  <c r="BE104" i="3"/>
  <c r="BF104" i="3" s="1"/>
  <c r="BE105" i="3"/>
  <c r="BF105" i="3" s="1"/>
  <c r="BE106" i="3"/>
  <c r="BE107" i="3"/>
  <c r="BG107" i="3" s="1"/>
  <c r="BE108" i="3"/>
  <c r="BF108" i="3" s="1"/>
  <c r="BE109" i="3"/>
  <c r="BF109" i="3" s="1"/>
  <c r="BE110" i="3"/>
  <c r="BE111" i="3"/>
  <c r="BG111" i="3" s="1"/>
  <c r="BE112" i="3"/>
  <c r="BE113" i="3"/>
  <c r="BF113" i="3" s="1"/>
  <c r="BE114" i="3"/>
  <c r="BE115" i="3"/>
  <c r="BG115" i="3" s="1"/>
  <c r="BE116" i="3"/>
  <c r="BF116" i="3" s="1"/>
  <c r="BE117" i="3"/>
  <c r="BE118" i="3"/>
  <c r="BE119" i="3"/>
  <c r="BE120" i="3"/>
  <c r="BE121" i="3"/>
  <c r="BF121" i="3" s="1"/>
  <c r="BE122" i="3"/>
  <c r="BE123" i="3"/>
  <c r="BG123" i="3" s="1"/>
  <c r="BE124" i="3"/>
  <c r="BF124" i="3" s="1"/>
  <c r="BE125" i="3"/>
  <c r="BE126" i="3"/>
  <c r="BE127" i="3"/>
  <c r="BG127" i="3" s="1"/>
  <c r="BE128" i="3"/>
  <c r="BE129" i="3"/>
  <c r="BF129" i="3" s="1"/>
  <c r="BE130" i="3"/>
  <c r="BE131" i="3"/>
  <c r="BG131" i="3" s="1"/>
  <c r="BE132" i="3"/>
  <c r="BF132" i="3" s="1"/>
  <c r="BE133" i="3"/>
  <c r="BE134" i="3"/>
  <c r="BE135" i="3"/>
  <c r="BE136" i="3"/>
  <c r="BE137" i="3"/>
  <c r="BF137" i="3" s="1"/>
  <c r="BE138" i="3"/>
  <c r="BE139" i="3"/>
  <c r="BG139" i="3" s="1"/>
  <c r="BE140" i="3"/>
  <c r="BE141" i="3"/>
  <c r="BF141" i="3" s="1"/>
  <c r="BE142" i="3"/>
  <c r="BE143" i="3"/>
  <c r="BG143" i="3" s="1"/>
  <c r="BE144" i="3"/>
  <c r="BE145" i="3"/>
  <c r="BE146" i="3"/>
  <c r="BE147" i="3"/>
  <c r="BE148" i="3"/>
  <c r="BF148" i="3" s="1"/>
  <c r="BE149" i="3"/>
  <c r="BE150" i="3"/>
  <c r="BE151" i="3"/>
  <c r="BE152" i="3"/>
  <c r="BF152" i="3" s="1"/>
  <c r="BE153" i="3"/>
  <c r="BF153" i="3" s="1"/>
  <c r="BE154" i="3"/>
  <c r="BE155" i="3"/>
  <c r="BG155" i="3" s="1"/>
  <c r="BE156" i="3"/>
  <c r="BE157" i="3"/>
  <c r="BE158" i="3"/>
  <c r="BE159" i="3"/>
  <c r="BG159" i="3" s="1"/>
  <c r="BE160" i="3"/>
  <c r="BE161" i="3"/>
  <c r="BF161" i="3" s="1"/>
  <c r="BE162" i="3"/>
  <c r="BE163" i="3"/>
  <c r="BG163" i="3" s="1"/>
  <c r="BE164" i="3"/>
  <c r="BF164" i="3" s="1"/>
  <c r="BE165" i="3"/>
  <c r="BE166" i="3"/>
  <c r="BE167" i="3"/>
  <c r="BE168" i="3"/>
  <c r="BF168" i="3" s="1"/>
  <c r="BE169" i="3"/>
  <c r="BF169" i="3" s="1"/>
  <c r="BE170" i="3"/>
  <c r="BE171" i="3"/>
  <c r="BE172" i="3"/>
  <c r="BF172" i="3" s="1"/>
  <c r="BE173" i="3"/>
  <c r="BF173" i="3" s="1"/>
  <c r="BE174" i="3"/>
  <c r="BE175" i="3"/>
  <c r="BG175" i="3" s="1"/>
  <c r="BE176" i="3"/>
  <c r="BE177" i="3"/>
  <c r="BG177" i="3" s="1"/>
  <c r="BE178" i="3"/>
  <c r="BF178" i="3" s="1"/>
  <c r="BE179" i="3"/>
  <c r="BE180" i="3"/>
  <c r="BE181" i="3"/>
  <c r="BF181" i="3" s="1"/>
  <c r="BE182" i="3"/>
  <c r="BG182" i="3" s="1"/>
  <c r="BE183" i="3"/>
  <c r="BE184" i="3"/>
  <c r="BE185" i="3"/>
  <c r="BF185" i="3" s="1"/>
  <c r="BE186" i="3"/>
  <c r="BG186" i="3" s="1"/>
  <c r="BE187" i="3"/>
  <c r="BE188" i="3"/>
  <c r="BE189" i="3"/>
  <c r="BF189" i="3" s="1"/>
  <c r="BE190" i="3"/>
  <c r="BG190" i="3" s="1"/>
  <c r="BE191" i="3"/>
  <c r="BE192" i="3"/>
  <c r="BE193" i="3"/>
  <c r="BE194" i="3"/>
  <c r="BG194" i="3" s="1"/>
  <c r="BE195" i="3"/>
  <c r="BE196" i="3"/>
  <c r="BE197" i="3"/>
  <c r="BF197" i="3" s="1"/>
  <c r="BE198" i="3"/>
  <c r="BG198" i="3" s="1"/>
  <c r="BE199" i="3"/>
  <c r="BE200" i="3"/>
  <c r="BE201" i="3"/>
  <c r="BF201" i="3" s="1"/>
  <c r="BE202" i="3"/>
  <c r="BG202" i="3" s="1"/>
  <c r="BE203" i="3"/>
  <c r="BE204" i="3"/>
  <c r="BE205" i="3"/>
  <c r="BE206" i="3"/>
  <c r="BG206" i="3" s="1"/>
  <c r="BE207" i="3"/>
  <c r="BE208" i="3"/>
  <c r="BE209" i="3"/>
  <c r="BF209" i="3" s="1"/>
  <c r="BE210" i="3"/>
  <c r="BE211" i="3"/>
  <c r="BE212" i="3"/>
  <c r="BG212" i="3" s="1"/>
  <c r="BE213" i="3"/>
  <c r="BF213" i="3" s="1"/>
  <c r="BE214" i="3"/>
  <c r="BE215" i="3"/>
  <c r="BE216" i="3"/>
  <c r="BG216" i="3" s="1"/>
  <c r="BE217" i="3"/>
  <c r="BF217" i="3" s="1"/>
  <c r="BE218" i="3"/>
  <c r="BE219" i="3"/>
  <c r="BE220" i="3"/>
  <c r="BG220" i="3" s="1"/>
  <c r="BE221" i="3"/>
  <c r="BE222" i="3"/>
  <c r="BE223" i="3"/>
  <c r="BE224" i="3"/>
  <c r="BE225" i="3"/>
  <c r="BF225" i="3" s="1"/>
  <c r="BE226" i="3"/>
  <c r="BE227" i="3"/>
  <c r="BE228" i="3"/>
  <c r="BG228" i="3" s="1"/>
  <c r="BE229" i="3"/>
  <c r="BF229" i="3" s="1"/>
  <c r="BE230" i="3"/>
  <c r="BE231" i="3"/>
  <c r="BE232" i="3"/>
  <c r="BG232" i="3" s="1"/>
  <c r="BE233" i="3"/>
  <c r="BF233" i="3" s="1"/>
  <c r="BE234" i="3"/>
  <c r="BE235" i="3"/>
  <c r="BE236" i="3"/>
  <c r="BG236" i="3" s="1"/>
  <c r="BE237" i="3"/>
  <c r="BE238" i="3"/>
  <c r="BE239" i="3"/>
  <c r="BE240" i="3"/>
  <c r="BE241" i="3"/>
  <c r="BF241" i="3" s="1"/>
  <c r="BE242" i="3"/>
  <c r="BE243" i="3"/>
  <c r="BE244" i="3"/>
  <c r="BG244" i="3" s="1"/>
  <c r="BE245" i="3"/>
  <c r="BF245" i="3" s="1"/>
  <c r="BE246" i="3"/>
  <c r="BE247" i="3"/>
  <c r="BE248" i="3"/>
  <c r="BG248" i="3" s="1"/>
  <c r="BE249" i="3"/>
  <c r="BF249" i="3" s="1"/>
  <c r="BE250" i="3"/>
  <c r="BE251" i="3"/>
  <c r="BE252" i="3"/>
  <c r="BG252" i="3" s="1"/>
  <c r="BE253" i="3"/>
  <c r="BE254" i="3"/>
  <c r="BE255" i="3"/>
  <c r="BE256" i="3"/>
  <c r="BE257" i="3"/>
  <c r="BF257" i="3" s="1"/>
  <c r="BE258" i="3"/>
  <c r="BE259" i="3"/>
  <c r="BE260" i="3"/>
  <c r="BF260" i="3" s="1"/>
  <c r="BE261" i="3"/>
  <c r="BE262" i="3"/>
  <c r="BG262" i="3" s="1"/>
  <c r="BE263" i="3"/>
  <c r="BE264" i="3"/>
  <c r="BF264" i="3" s="1"/>
  <c r="BE265" i="3"/>
  <c r="BE266" i="3"/>
  <c r="BG266" i="3" s="1"/>
  <c r="BE267" i="3"/>
  <c r="BE268" i="3"/>
  <c r="BF268" i="3" s="1"/>
  <c r="BE269" i="3"/>
  <c r="BE270" i="3"/>
  <c r="BG270" i="3" s="1"/>
  <c r="BE271" i="3"/>
  <c r="BE272" i="3"/>
  <c r="BF272" i="3" s="1"/>
  <c r="BE273" i="3"/>
  <c r="BE274" i="3"/>
  <c r="BG274" i="3" s="1"/>
  <c r="BE275" i="3"/>
  <c r="BE276" i="3"/>
  <c r="BF276" i="3" s="1"/>
  <c r="BE277" i="3"/>
  <c r="BE278" i="3"/>
  <c r="BG278" i="3" s="1"/>
  <c r="BE279" i="3"/>
  <c r="BE280" i="3"/>
  <c r="BF280" i="3" s="1"/>
  <c r="BE281" i="3"/>
  <c r="BE282" i="3"/>
  <c r="BF282" i="3" s="1"/>
  <c r="BE283" i="3"/>
  <c r="BE284" i="3"/>
  <c r="BE285" i="3"/>
  <c r="BF285" i="3" s="1"/>
  <c r="BE286" i="3"/>
  <c r="BF286" i="3" s="1"/>
  <c r="BE287" i="3"/>
  <c r="BE288" i="3"/>
  <c r="BF288" i="3" s="1"/>
  <c r="BE289" i="3"/>
  <c r="BF289" i="3" s="1"/>
  <c r="BE290" i="3"/>
  <c r="BF290" i="3" s="1"/>
  <c r="BE291" i="3"/>
  <c r="BE292" i="3"/>
  <c r="BE293" i="3"/>
  <c r="BF293" i="3" s="1"/>
  <c r="BE294" i="3"/>
  <c r="BF294" i="3" s="1"/>
  <c r="BE295" i="3"/>
  <c r="BE296" i="3"/>
  <c r="BF296" i="3" s="1"/>
  <c r="BE297" i="3"/>
  <c r="BE298" i="3"/>
  <c r="BF298" i="3" s="1"/>
  <c r="BE299" i="3"/>
  <c r="BE300" i="3"/>
  <c r="BE301" i="3"/>
  <c r="BF301" i="3" s="1"/>
  <c r="BE302" i="3"/>
  <c r="BF302" i="3" s="1"/>
  <c r="BE303" i="3"/>
  <c r="BE304" i="3"/>
  <c r="BF304" i="3" s="1"/>
  <c r="BE305" i="3"/>
  <c r="BF305" i="3" s="1"/>
  <c r="BE306" i="3"/>
  <c r="BF306" i="3" s="1"/>
  <c r="BE307" i="3"/>
  <c r="BE308" i="3"/>
  <c r="BE309" i="3"/>
  <c r="BF309" i="3" s="1"/>
  <c r="BE310" i="3"/>
  <c r="BF310" i="3" s="1"/>
  <c r="BE311" i="3"/>
  <c r="BE312" i="3"/>
  <c r="BF312" i="3" s="1"/>
  <c r="BE313" i="3"/>
  <c r="BE314" i="3"/>
  <c r="BF314" i="3" s="1"/>
  <c r="BE315" i="3"/>
  <c r="BE316" i="3"/>
  <c r="BE317" i="3"/>
  <c r="BF317" i="3" s="1"/>
  <c r="BE318" i="3"/>
  <c r="BF318" i="3" s="1"/>
  <c r="BE319" i="3"/>
  <c r="BE320" i="3"/>
  <c r="BF320" i="3" s="1"/>
  <c r="BE321" i="3"/>
  <c r="BF321" i="3" s="1"/>
  <c r="BE322" i="3"/>
  <c r="BF322" i="3" s="1"/>
  <c r="BE323" i="3"/>
  <c r="BE324" i="3"/>
  <c r="BE325" i="3"/>
  <c r="BF325" i="3" s="1"/>
  <c r="BE326" i="3"/>
  <c r="BF326" i="3" s="1"/>
  <c r="BE327" i="3"/>
  <c r="BE328" i="3"/>
  <c r="BF328" i="3" s="1"/>
  <c r="BE329" i="3"/>
  <c r="BE330" i="3"/>
  <c r="BF330" i="3" s="1"/>
  <c r="BE331" i="3"/>
  <c r="BE332" i="3"/>
  <c r="BE333" i="3"/>
  <c r="BF333" i="3" s="1"/>
  <c r="BE334" i="3"/>
  <c r="BG334" i="3" s="1"/>
  <c r="BE335" i="3"/>
  <c r="BG335" i="3" s="1"/>
  <c r="BE336" i="3"/>
  <c r="BE337" i="3"/>
  <c r="BF337" i="3" s="1"/>
  <c r="BE338" i="3"/>
  <c r="BG338" i="3" s="1"/>
  <c r="BE339" i="3"/>
  <c r="BG339" i="3" s="1"/>
  <c r="BE340" i="3"/>
  <c r="BF340" i="3" s="1"/>
  <c r="BE341" i="3"/>
  <c r="BF341" i="3" s="1"/>
  <c r="BE342" i="3"/>
  <c r="BE343" i="3"/>
  <c r="BG343" i="3" s="1"/>
  <c r="BE344" i="3"/>
  <c r="BF344" i="3" s="1"/>
  <c r="BE345" i="3"/>
  <c r="BF345" i="3" s="1"/>
  <c r="BE346" i="3"/>
  <c r="BE347" i="3"/>
  <c r="BG347" i="3" s="1"/>
  <c r="BE348" i="3"/>
  <c r="BE349" i="3"/>
  <c r="BF349" i="3" s="1"/>
  <c r="BE350" i="3"/>
  <c r="BE351" i="3"/>
  <c r="BG351" i="3" s="1"/>
  <c r="BE352" i="3"/>
  <c r="BF352" i="3" s="1"/>
  <c r="BE353" i="3"/>
  <c r="BF353" i="3" s="1"/>
  <c r="BE354" i="3"/>
  <c r="BE355" i="3"/>
  <c r="BG355" i="3" s="1"/>
  <c r="BE356" i="3"/>
  <c r="BF356" i="3" s="1"/>
  <c r="BE357" i="3"/>
  <c r="BF357" i="3" s="1"/>
  <c r="BE358" i="3"/>
  <c r="BE359" i="3"/>
  <c r="BG359" i="3" s="1"/>
  <c r="BE360" i="3"/>
  <c r="BE361" i="3"/>
  <c r="BF361" i="3" s="1"/>
  <c r="BE362" i="3"/>
  <c r="BE363" i="3"/>
  <c r="BG363" i="3" s="1"/>
  <c r="BE364" i="3"/>
  <c r="BE365" i="3"/>
  <c r="BF365" i="3" s="1"/>
  <c r="BE366" i="3"/>
  <c r="BE367" i="3"/>
  <c r="BG367" i="3" s="1"/>
  <c r="BE368" i="3"/>
  <c r="BF368" i="3" s="1"/>
  <c r="BE369" i="3"/>
  <c r="BF369" i="3" s="1"/>
  <c r="BE370" i="3"/>
  <c r="BE371" i="3"/>
  <c r="BG371" i="3" s="1"/>
  <c r="BE372" i="3"/>
  <c r="BF372" i="3" s="1"/>
  <c r="BE373" i="3"/>
  <c r="BF373" i="3" s="1"/>
  <c r="BE374" i="3"/>
  <c r="BE375" i="3"/>
  <c r="BG375" i="3" s="1"/>
  <c r="BE376" i="3"/>
  <c r="BF376" i="3" s="1"/>
  <c r="BE377" i="3"/>
  <c r="BF377" i="3" s="1"/>
  <c r="BE378" i="3"/>
  <c r="BE379" i="3"/>
  <c r="BG379" i="3" s="1"/>
  <c r="BE380" i="3"/>
  <c r="BE381" i="3"/>
  <c r="BF381" i="3" s="1"/>
  <c r="BE382" i="3"/>
  <c r="BE383" i="3"/>
  <c r="BG383" i="3" s="1"/>
  <c r="BE384" i="3"/>
  <c r="BF384" i="3" s="1"/>
  <c r="BE385" i="3"/>
  <c r="BF385" i="3" s="1"/>
  <c r="BE386" i="3"/>
  <c r="BE387" i="3"/>
  <c r="BG387" i="3" s="1"/>
  <c r="BE388" i="3"/>
  <c r="BF388" i="3" s="1"/>
  <c r="BE389" i="3"/>
  <c r="BF389" i="3" s="1"/>
  <c r="BE390" i="3"/>
  <c r="BE391" i="3"/>
  <c r="BG391" i="3" s="1"/>
  <c r="BE392" i="3"/>
  <c r="BE393" i="3"/>
  <c r="BF393" i="3" s="1"/>
  <c r="BE394" i="3"/>
  <c r="BE395" i="3"/>
  <c r="BG395" i="3" s="1"/>
  <c r="BE396" i="3"/>
  <c r="BE397" i="3"/>
  <c r="BF397" i="3" s="1"/>
  <c r="BE398" i="3"/>
  <c r="BE399" i="3"/>
  <c r="BG399" i="3" s="1"/>
  <c r="BE400" i="3"/>
  <c r="BF400" i="3" s="1"/>
  <c r="BE401" i="3"/>
  <c r="BF401" i="3" s="1"/>
  <c r="BE402" i="3"/>
  <c r="BE403" i="3"/>
  <c r="BG403" i="3" s="1"/>
  <c r="BE404" i="3"/>
  <c r="BF404" i="3" s="1"/>
  <c r="BE405" i="3"/>
  <c r="BF405" i="3" s="1"/>
  <c r="BE406" i="3"/>
  <c r="BE407" i="3"/>
  <c r="BG407" i="3" s="1"/>
  <c r="BE408" i="3"/>
  <c r="BF408" i="3" s="1"/>
  <c r="BE409" i="3"/>
  <c r="BF409" i="3" s="1"/>
  <c r="BE410" i="3"/>
  <c r="BE411" i="3"/>
  <c r="BG411" i="3" s="1"/>
  <c r="BE412" i="3"/>
  <c r="BE413" i="3"/>
  <c r="BF413" i="3" s="1"/>
  <c r="BE414" i="3"/>
  <c r="BE415" i="3"/>
  <c r="BG415" i="3" s="1"/>
  <c r="BE416" i="3"/>
  <c r="BF416" i="3" s="1"/>
  <c r="BE417" i="3"/>
  <c r="BF417" i="3" s="1"/>
  <c r="BE418" i="3"/>
  <c r="BE419" i="3"/>
  <c r="BG419" i="3" s="1"/>
  <c r="BE420" i="3"/>
  <c r="BF420" i="3" s="1"/>
  <c r="BE421" i="3"/>
  <c r="BF421" i="3" s="1"/>
  <c r="BE422" i="3"/>
  <c r="BE423" i="3"/>
  <c r="BG423" i="3" s="1"/>
  <c r="BE424" i="3"/>
  <c r="BE425" i="3"/>
  <c r="BF425" i="3" s="1"/>
  <c r="BE426" i="3"/>
  <c r="BE427" i="3"/>
  <c r="BG427" i="3" s="1"/>
  <c r="BE428" i="3"/>
  <c r="BE429" i="3"/>
  <c r="BF429" i="3" s="1"/>
  <c r="BE430" i="3"/>
  <c r="BE431" i="3"/>
  <c r="BG431" i="3" s="1"/>
  <c r="BE432" i="3"/>
  <c r="BF432" i="3" s="1"/>
  <c r="BE433" i="3"/>
  <c r="BF433" i="3" s="1"/>
  <c r="BE434" i="3"/>
  <c r="BE435" i="3"/>
  <c r="BG435" i="3" s="1"/>
  <c r="BE436" i="3"/>
  <c r="BF436" i="3" s="1"/>
  <c r="BE437" i="3"/>
  <c r="BF437" i="3" s="1"/>
  <c r="BE438" i="3"/>
  <c r="BE439" i="3"/>
  <c r="BG439" i="3" s="1"/>
  <c r="BE440" i="3"/>
  <c r="BF440" i="3" s="1"/>
  <c r="BE441" i="3"/>
  <c r="BF441" i="3" s="1"/>
  <c r="BE442" i="3"/>
  <c r="BE443" i="3"/>
  <c r="BE444" i="3"/>
  <c r="BE445" i="3"/>
  <c r="BE446" i="3"/>
  <c r="BE447" i="3"/>
  <c r="BE448" i="3"/>
  <c r="BF448" i="3" s="1"/>
  <c r="BE449" i="3"/>
  <c r="BE450" i="3"/>
  <c r="BE451" i="3"/>
  <c r="BE452" i="3"/>
  <c r="BF452" i="3" s="1"/>
  <c r="BE453" i="3"/>
  <c r="BE454" i="3"/>
  <c r="BE455" i="3"/>
  <c r="BE456" i="3"/>
  <c r="BE457" i="3"/>
  <c r="BE458" i="3"/>
  <c r="BE459" i="3"/>
  <c r="BE460" i="3"/>
  <c r="BE461" i="3"/>
  <c r="BE462" i="3"/>
  <c r="BE463" i="3"/>
  <c r="BE464" i="3"/>
  <c r="BF464" i="3" s="1"/>
  <c r="BE465" i="3"/>
  <c r="BE466" i="3"/>
  <c r="BE467" i="3"/>
  <c r="BE468" i="3"/>
  <c r="BF468" i="3" s="1"/>
  <c r="BE469" i="3"/>
  <c r="BE470" i="3"/>
  <c r="BE471" i="3"/>
  <c r="BE472" i="3"/>
  <c r="BF472" i="3" s="1"/>
  <c r="BE473" i="3"/>
  <c r="BE474" i="3"/>
  <c r="BE475" i="3"/>
  <c r="BE476" i="3"/>
  <c r="BE477" i="3"/>
  <c r="BE478" i="3"/>
  <c r="BE479" i="3"/>
  <c r="BE480" i="3"/>
  <c r="BF480" i="3" s="1"/>
  <c r="BE481" i="3"/>
  <c r="BE482" i="3"/>
  <c r="BE483" i="3"/>
  <c r="BE484" i="3"/>
  <c r="BF484" i="3" s="1"/>
  <c r="BE485" i="3"/>
  <c r="BE486" i="3"/>
  <c r="BE487" i="3"/>
  <c r="BE488" i="3"/>
  <c r="BE489" i="3"/>
  <c r="BE490" i="3"/>
  <c r="BE491" i="3"/>
  <c r="BE492" i="3"/>
  <c r="BE493" i="3"/>
  <c r="BE494" i="3"/>
  <c r="BE495" i="3"/>
  <c r="BE496" i="3"/>
  <c r="BF496" i="3" s="1"/>
  <c r="BE497" i="3"/>
  <c r="BF497" i="3" s="1"/>
  <c r="BE498" i="3"/>
  <c r="BE499" i="3"/>
  <c r="BE500" i="3"/>
  <c r="BF500" i="3" s="1"/>
  <c r="BE501" i="3"/>
  <c r="BF501" i="3" s="1"/>
  <c r="BE502" i="3"/>
  <c r="BE503" i="3"/>
  <c r="BE504" i="3"/>
  <c r="BF504" i="3" s="1"/>
  <c r="BE505" i="3"/>
  <c r="BF505" i="3" s="1"/>
  <c r="BE506" i="3"/>
  <c r="BE507" i="3"/>
  <c r="BE508" i="3"/>
  <c r="BF508" i="3" s="1"/>
  <c r="BE509" i="3"/>
  <c r="BF509" i="3" s="1"/>
  <c r="BE510" i="3"/>
  <c r="BE511" i="3"/>
  <c r="BE512" i="3"/>
  <c r="BF512" i="3" s="1"/>
  <c r="BE513" i="3"/>
  <c r="BE514" i="3"/>
  <c r="BE515" i="3"/>
  <c r="BE516" i="3"/>
  <c r="BE517" i="3"/>
  <c r="BF517" i="3" s="1"/>
  <c r="BE518" i="3"/>
  <c r="BE519" i="3"/>
  <c r="BE520" i="3"/>
  <c r="BF520" i="3" s="1"/>
  <c r="BE521" i="3"/>
  <c r="BF521" i="3" s="1"/>
  <c r="BE522" i="3"/>
  <c r="BE523" i="3"/>
  <c r="BE524" i="3"/>
  <c r="BF524" i="3" s="1"/>
  <c r="BE525" i="3"/>
  <c r="BF525" i="3" s="1"/>
  <c r="BE526" i="3"/>
  <c r="BE527" i="3"/>
  <c r="BE528" i="3"/>
  <c r="BF528" i="3" s="1"/>
  <c r="BE529" i="3"/>
  <c r="BE530" i="3"/>
  <c r="BE531" i="3"/>
  <c r="BE532" i="3"/>
  <c r="BE533" i="3"/>
  <c r="BF533" i="3" s="1"/>
  <c r="BE534" i="3"/>
  <c r="BE535" i="3"/>
  <c r="BE536" i="3"/>
  <c r="BF536" i="3" s="1"/>
  <c r="BE537" i="3"/>
  <c r="BF537" i="3" s="1"/>
  <c r="BE538" i="3"/>
  <c r="BE539" i="3"/>
  <c r="BE540" i="3"/>
  <c r="BF540" i="3" s="1"/>
  <c r="BE541" i="3"/>
  <c r="BF541" i="3" s="1"/>
  <c r="BE542" i="3"/>
  <c r="BE543" i="3"/>
  <c r="BE544" i="3"/>
  <c r="BF544" i="3" s="1"/>
  <c r="BE545" i="3"/>
  <c r="BE546" i="3"/>
  <c r="BE547" i="3"/>
  <c r="BE548" i="3"/>
  <c r="BE549" i="3"/>
  <c r="BF549" i="3" s="1"/>
  <c r="BE550" i="3"/>
  <c r="BE551" i="3"/>
  <c r="BE552" i="3"/>
  <c r="BF552" i="3" s="1"/>
  <c r="BE553" i="3"/>
  <c r="BF553" i="3" s="1"/>
  <c r="BE554" i="3"/>
  <c r="BE555" i="3"/>
  <c r="BE556" i="3"/>
  <c r="BF556" i="3" s="1"/>
  <c r="BE557" i="3"/>
  <c r="BF557" i="3" s="1"/>
  <c r="BE558" i="3"/>
  <c r="BE559" i="3"/>
  <c r="BE560" i="3"/>
  <c r="BF560" i="3" s="1"/>
  <c r="BE561" i="3"/>
  <c r="BE562" i="3"/>
  <c r="BE563" i="3"/>
  <c r="BE564" i="3"/>
  <c r="BE565" i="3"/>
  <c r="BF565" i="3" s="1"/>
  <c r="BE566" i="3"/>
  <c r="BE567" i="3"/>
  <c r="BE568" i="3"/>
  <c r="BF568" i="3" s="1"/>
  <c r="BE569" i="3"/>
  <c r="BF569" i="3" s="1"/>
  <c r="BE570" i="3"/>
  <c r="BE571" i="3"/>
  <c r="BE572" i="3"/>
  <c r="BF572" i="3" s="1"/>
  <c r="BE573" i="3"/>
  <c r="BF573" i="3" s="1"/>
  <c r="BE574" i="3"/>
  <c r="BE575" i="3"/>
  <c r="BE576" i="3"/>
  <c r="BF576" i="3" s="1"/>
  <c r="BE577" i="3"/>
  <c r="BE578" i="3"/>
  <c r="BE579" i="3"/>
  <c r="BE580" i="3"/>
  <c r="BE581" i="3"/>
  <c r="BF581" i="3" s="1"/>
  <c r="BE582" i="3"/>
  <c r="BE583" i="3"/>
  <c r="BE584" i="3"/>
  <c r="BF584" i="3" s="1"/>
  <c r="BE585" i="3"/>
  <c r="BF585" i="3" s="1"/>
  <c r="BE586" i="3"/>
  <c r="BE587" i="3"/>
  <c r="BE588" i="3"/>
  <c r="BF588" i="3" s="1"/>
  <c r="BE589" i="3"/>
  <c r="BF589" i="3" s="1"/>
  <c r="BE590" i="3"/>
  <c r="BE591" i="3"/>
  <c r="BE592" i="3"/>
  <c r="BF592" i="3" s="1"/>
  <c r="BE593" i="3"/>
  <c r="BE594" i="3"/>
  <c r="BE595" i="3"/>
  <c r="BE596" i="3"/>
  <c r="BE597" i="3"/>
  <c r="BF597" i="3" s="1"/>
  <c r="BE598" i="3"/>
  <c r="BE599" i="3"/>
  <c r="BE600" i="3"/>
  <c r="BF600" i="3" s="1"/>
  <c r="BE601" i="3"/>
  <c r="BF601" i="3" s="1"/>
  <c r="BE602" i="3"/>
  <c r="BE603" i="3"/>
  <c r="BE604" i="3"/>
  <c r="BF604" i="3" s="1"/>
  <c r="BE605" i="3"/>
  <c r="BF605" i="3" s="1"/>
  <c r="BE606" i="3"/>
  <c r="BE607" i="3"/>
  <c r="BE608" i="3"/>
  <c r="BF608" i="3" s="1"/>
  <c r="BE609" i="3"/>
  <c r="BE610" i="3"/>
  <c r="BE611" i="3"/>
  <c r="BE612" i="3"/>
  <c r="BE613" i="3"/>
  <c r="BF613" i="3" s="1"/>
  <c r="BE614" i="3"/>
  <c r="BE615" i="3"/>
  <c r="BG615" i="3" s="1"/>
  <c r="BE616" i="3"/>
  <c r="BF616" i="3" s="1"/>
  <c r="BE617" i="3"/>
  <c r="BF617" i="3" s="1"/>
  <c r="BE618" i="3"/>
  <c r="BE619" i="3"/>
  <c r="BG619" i="3" s="1"/>
  <c r="BE620" i="3"/>
  <c r="BF620" i="3" s="1"/>
  <c r="BE621" i="3"/>
  <c r="BF621" i="3" s="1"/>
  <c r="BE622" i="3"/>
  <c r="BE623" i="3"/>
  <c r="BG623" i="3" s="1"/>
  <c r="BE624" i="3"/>
  <c r="BF624" i="3" s="1"/>
  <c r="BE625" i="3"/>
  <c r="BF625" i="3" s="1"/>
  <c r="BE626" i="3"/>
  <c r="BE627" i="3"/>
  <c r="BG627" i="3" s="1"/>
  <c r="BE628" i="3"/>
  <c r="BE629" i="3"/>
  <c r="BF629" i="3" s="1"/>
  <c r="BE630" i="3"/>
  <c r="BE631" i="3"/>
  <c r="BG631" i="3" s="1"/>
  <c r="BE632" i="3"/>
  <c r="BF632" i="3" s="1"/>
  <c r="BE633" i="3"/>
  <c r="BF633" i="3" s="1"/>
  <c r="BE634" i="3"/>
  <c r="BE635" i="3"/>
  <c r="BG635" i="3" s="1"/>
  <c r="BE636" i="3"/>
  <c r="BF636" i="3" s="1"/>
  <c r="BE637" i="3"/>
  <c r="BF637" i="3" s="1"/>
  <c r="BE638" i="3"/>
  <c r="BE639" i="3"/>
  <c r="BG639" i="3" s="1"/>
  <c r="BE640" i="3"/>
  <c r="BE641" i="3"/>
  <c r="BF641" i="3" s="1"/>
  <c r="BE642" i="3"/>
  <c r="BE643" i="3"/>
  <c r="BE644" i="3"/>
  <c r="BE645" i="3"/>
  <c r="BF645" i="3" s="1"/>
  <c r="BE646" i="3"/>
  <c r="BF646" i="3" s="1"/>
  <c r="BE647" i="3"/>
  <c r="BE648" i="3"/>
  <c r="BE649" i="3"/>
  <c r="BE650" i="3"/>
  <c r="BF650" i="3" s="1"/>
  <c r="BE651" i="3"/>
  <c r="BG651" i="3" s="1"/>
  <c r="BE652" i="3"/>
  <c r="BF652" i="3" s="1"/>
  <c r="BE653" i="3"/>
  <c r="BG653" i="3" s="1"/>
  <c r="BE654" i="3"/>
  <c r="BF654" i="3" s="1"/>
  <c r="BE655" i="3"/>
  <c r="BG655" i="3" s="1"/>
  <c r="BE656" i="3"/>
  <c r="BG656" i="3" s="1"/>
  <c r="BE657" i="3"/>
  <c r="BE658" i="3"/>
  <c r="BG658" i="3" s="1"/>
  <c r="BE659" i="3"/>
  <c r="BF659" i="3" s="1"/>
  <c r="BE660" i="3"/>
  <c r="BG660" i="3" s="1"/>
  <c r="BE661" i="3"/>
  <c r="BE662" i="3"/>
  <c r="BE663" i="3"/>
  <c r="BF663" i="3" s="1"/>
  <c r="BE664" i="3"/>
  <c r="BG664" i="3" s="1"/>
  <c r="BE665" i="3"/>
  <c r="BE666" i="3"/>
  <c r="BG666" i="3" s="1"/>
  <c r="BE667" i="3"/>
  <c r="BF667" i="3" s="1"/>
  <c r="BE668" i="3"/>
  <c r="BE669" i="3"/>
  <c r="BE670" i="3"/>
  <c r="BE671" i="3"/>
  <c r="BF671" i="3" s="1"/>
  <c r="BE672" i="3"/>
  <c r="BE673" i="3"/>
  <c r="BE674" i="3"/>
  <c r="BG674" i="3" s="1"/>
  <c r="BE675" i="3"/>
  <c r="BF675" i="3" s="1"/>
  <c r="BE676" i="3"/>
  <c r="BG676" i="3" s="1"/>
  <c r="BE677" i="3"/>
  <c r="BE678" i="3"/>
  <c r="BF678" i="3" s="1"/>
  <c r="BE679" i="3"/>
  <c r="BF679" i="3" s="1"/>
  <c r="BE680" i="3"/>
  <c r="BG680" i="3" s="1"/>
  <c r="BE681" i="3"/>
  <c r="BE682" i="3"/>
  <c r="BG682" i="3" s="1"/>
  <c r="BE683" i="3"/>
  <c r="BF683" i="3" s="1"/>
  <c r="BE684" i="3"/>
  <c r="BG684" i="3" s="1"/>
  <c r="BE685" i="3"/>
  <c r="BE686" i="3"/>
  <c r="BE687" i="3"/>
  <c r="BF687" i="3" s="1"/>
  <c r="BE688" i="3"/>
  <c r="BE689" i="3"/>
  <c r="BE690" i="3"/>
  <c r="BE691" i="3"/>
  <c r="BF691" i="3" s="1"/>
  <c r="BE692" i="3"/>
  <c r="BG692" i="3" s="1"/>
  <c r="BE693" i="3"/>
  <c r="BE694" i="3"/>
  <c r="BF694" i="3" s="1"/>
  <c r="BE695" i="3"/>
  <c r="BF695" i="3" s="1"/>
  <c r="BE696" i="3"/>
  <c r="BG696" i="3" s="1"/>
  <c r="BE697" i="3"/>
  <c r="BE698" i="3"/>
  <c r="BG698" i="3" s="1"/>
  <c r="BE699" i="3"/>
  <c r="BF699" i="3" s="1"/>
  <c r="BE700" i="3"/>
  <c r="BG700" i="3" s="1"/>
  <c r="BE701" i="3"/>
  <c r="BE702" i="3"/>
  <c r="BF702" i="3" s="1"/>
  <c r="BE703" i="3"/>
  <c r="BF703" i="3" s="1"/>
  <c r="BE704" i="3"/>
  <c r="BE705" i="3"/>
  <c r="BE706" i="3"/>
  <c r="BG706" i="3" s="1"/>
  <c r="BE707" i="3"/>
  <c r="BF707" i="3" s="1"/>
  <c r="BE708" i="3"/>
  <c r="BE709" i="3"/>
  <c r="BE710" i="3"/>
  <c r="BE711" i="3"/>
  <c r="BF711" i="3" s="1"/>
  <c r="BE712" i="3"/>
  <c r="BE713" i="3"/>
  <c r="BE714" i="3"/>
  <c r="BE715" i="3"/>
  <c r="BF715" i="3" s="1"/>
  <c r="BE716" i="3"/>
  <c r="BG716" i="3" s="1"/>
  <c r="BE717" i="3"/>
  <c r="BE718" i="3"/>
  <c r="BF718" i="3" s="1"/>
  <c r="BE719" i="3"/>
  <c r="BF719" i="3" s="1"/>
  <c r="BE720" i="3"/>
  <c r="BE721" i="3"/>
  <c r="BE722" i="3"/>
  <c r="BG722" i="3" s="1"/>
  <c r="BE723" i="3"/>
  <c r="BF723" i="3" s="1"/>
  <c r="BE724" i="3"/>
  <c r="BG724" i="3" s="1"/>
  <c r="BE725" i="3"/>
  <c r="BE726" i="3"/>
  <c r="BF726" i="3" s="1"/>
  <c r="BE727" i="3"/>
  <c r="BF727" i="3" s="1"/>
  <c r="BE728" i="3"/>
  <c r="BE729" i="3"/>
  <c r="BE730" i="3"/>
  <c r="BE731" i="3"/>
  <c r="BF731" i="3" s="1"/>
  <c r="BE732" i="3"/>
  <c r="BG732" i="3" s="1"/>
  <c r="BE733" i="3"/>
  <c r="BE734" i="3"/>
  <c r="BF734" i="3" s="1"/>
  <c r="BE735" i="3"/>
  <c r="BF735" i="3" s="1"/>
  <c r="BE736" i="3"/>
  <c r="BE737" i="3"/>
  <c r="BE738" i="3"/>
  <c r="BG738" i="3" s="1"/>
  <c r="BE739" i="3"/>
  <c r="BF739" i="3" s="1"/>
  <c r="BE740" i="3"/>
  <c r="BG740" i="3" s="1"/>
  <c r="BE741" i="3"/>
  <c r="BE742" i="3"/>
  <c r="BE743" i="3"/>
  <c r="BF743" i="3" s="1"/>
  <c r="BE744" i="3"/>
  <c r="BE745" i="3"/>
  <c r="BE746" i="3"/>
  <c r="BE747" i="3"/>
  <c r="BF747" i="3" s="1"/>
  <c r="BE748" i="3"/>
  <c r="BG748" i="3" s="1"/>
  <c r="BE749" i="3"/>
  <c r="BE750" i="3"/>
  <c r="BF750" i="3" s="1"/>
  <c r="BE751" i="3"/>
  <c r="BF751" i="3" s="1"/>
  <c r="BE752" i="3"/>
  <c r="BE753" i="3"/>
  <c r="BE754" i="3"/>
  <c r="BG754" i="3" s="1"/>
  <c r="BE755" i="3"/>
  <c r="BF755" i="3" s="1"/>
  <c r="BE756" i="3"/>
  <c r="BG756" i="3" s="1"/>
  <c r="BE757" i="3"/>
  <c r="BE758" i="3"/>
  <c r="BF758" i="3" s="1"/>
  <c r="BE759" i="3"/>
  <c r="BF759" i="3" s="1"/>
  <c r="BE760" i="3"/>
  <c r="BE761" i="3"/>
  <c r="BE762" i="3"/>
  <c r="BG762" i="3" s="1"/>
  <c r="BE763" i="3"/>
  <c r="BF763" i="3" s="1"/>
  <c r="BE764" i="3"/>
  <c r="BE765" i="3"/>
  <c r="BE766" i="3"/>
  <c r="BF766" i="3" s="1"/>
  <c r="BE767" i="3"/>
  <c r="BF767" i="3" s="1"/>
  <c r="BE768" i="3"/>
  <c r="BE769" i="3"/>
  <c r="BE770" i="3"/>
  <c r="BE771" i="3"/>
  <c r="BF771" i="3" s="1"/>
  <c r="BE772" i="3"/>
  <c r="BE773" i="3"/>
  <c r="BE774" i="3"/>
  <c r="BE775" i="3"/>
  <c r="BF775" i="3" s="1"/>
  <c r="BE776" i="3"/>
  <c r="BE777" i="3"/>
  <c r="BE778" i="3"/>
  <c r="BG778" i="3" s="1"/>
  <c r="BE779" i="3"/>
  <c r="BF779" i="3" s="1"/>
  <c r="BE780" i="3"/>
  <c r="BG780" i="3" s="1"/>
  <c r="BE781" i="3"/>
  <c r="BE782" i="3"/>
  <c r="BE783" i="3"/>
  <c r="BF783" i="3" s="1"/>
  <c r="BE784" i="3"/>
  <c r="BE785" i="3"/>
  <c r="BE786" i="3"/>
  <c r="BG786" i="3" s="1"/>
  <c r="BE787" i="3"/>
  <c r="BF787" i="3" s="1"/>
  <c r="BE788" i="3"/>
  <c r="BE789" i="3"/>
  <c r="BE790" i="3"/>
  <c r="BF790" i="3" s="1"/>
  <c r="BE791" i="3"/>
  <c r="BF791" i="3" s="1"/>
  <c r="BE792" i="3"/>
  <c r="BG792" i="3" s="1"/>
  <c r="BE793" i="3"/>
  <c r="BE794" i="3"/>
  <c r="BE795" i="3"/>
  <c r="BF795" i="3" s="1"/>
  <c r="BE796" i="3"/>
  <c r="BE797" i="3"/>
  <c r="BE798" i="3"/>
  <c r="BF798" i="3" s="1"/>
  <c r="BE799" i="3"/>
  <c r="BF799" i="3" s="1"/>
  <c r="BE800" i="3"/>
  <c r="BE801" i="3"/>
  <c r="BE802" i="3"/>
  <c r="BE803" i="3"/>
  <c r="BF803" i="3" s="1"/>
  <c r="BE804" i="3"/>
  <c r="BG804" i="3" s="1"/>
  <c r="BE805" i="3"/>
  <c r="BE806" i="3"/>
  <c r="BE807" i="3"/>
  <c r="BF807" i="3" s="1"/>
  <c r="BE808" i="3"/>
  <c r="BG808" i="3" s="1"/>
  <c r="BE809" i="3"/>
  <c r="BE810" i="3"/>
  <c r="BE811" i="3"/>
  <c r="BF811" i="3" s="1"/>
  <c r="BE812" i="3"/>
  <c r="BE813" i="3"/>
  <c r="BE814" i="3"/>
  <c r="BG814" i="3" s="1"/>
  <c r="BE815" i="3"/>
  <c r="BF815" i="3" s="1"/>
  <c r="BE816" i="3"/>
  <c r="BG816" i="3" s="1"/>
  <c r="BE817" i="3"/>
  <c r="BE818" i="3"/>
  <c r="BE819" i="3"/>
  <c r="BF819" i="3" s="1"/>
  <c r="BE820" i="3"/>
  <c r="BE821" i="3"/>
  <c r="BE822" i="3"/>
  <c r="BG822" i="3" s="1"/>
  <c r="BE823" i="3"/>
  <c r="BF823" i="3" s="1"/>
  <c r="BE824" i="3"/>
  <c r="BE825" i="3"/>
  <c r="BE826" i="3"/>
  <c r="BE827" i="3"/>
  <c r="BF827" i="3" s="1"/>
  <c r="BE828" i="3"/>
  <c r="BE829" i="3"/>
  <c r="BE830" i="3"/>
  <c r="BG830" i="3" s="1"/>
  <c r="BE831" i="3"/>
  <c r="BF831" i="3" s="1"/>
  <c r="BE832" i="3"/>
  <c r="BG832" i="3" s="1"/>
  <c r="BE833" i="3"/>
  <c r="BE834" i="3"/>
  <c r="BF834" i="3" s="1"/>
  <c r="BE835" i="3"/>
  <c r="BF835" i="3" s="1"/>
  <c r="BE836" i="3"/>
  <c r="BE837" i="3"/>
  <c r="BE838" i="3"/>
  <c r="BG838" i="3" s="1"/>
  <c r="BE839" i="3"/>
  <c r="BF839" i="3" s="1"/>
  <c r="BE840" i="3"/>
  <c r="BG840" i="3" s="1"/>
  <c r="BE841" i="3"/>
  <c r="BE842" i="3"/>
  <c r="BE843" i="3"/>
  <c r="BF843" i="3" s="1"/>
  <c r="BE844" i="3"/>
  <c r="BE845" i="3"/>
  <c r="BE846" i="3"/>
  <c r="BE847" i="3"/>
  <c r="BF847" i="3" s="1"/>
  <c r="BE848" i="3"/>
  <c r="BG848" i="3" s="1"/>
  <c r="BE849" i="3"/>
  <c r="BE850" i="3"/>
  <c r="BF850" i="3" s="1"/>
  <c r="BE851" i="3"/>
  <c r="BF851" i="3" s="1"/>
  <c r="BE852" i="3"/>
  <c r="BE853" i="3"/>
  <c r="BE854" i="3"/>
  <c r="BG854" i="3" s="1"/>
  <c r="BE855" i="3"/>
  <c r="BF855" i="3" s="1"/>
  <c r="BE856" i="3"/>
  <c r="BG856" i="3" s="1"/>
  <c r="BE857" i="3"/>
  <c r="BE858" i="3"/>
  <c r="BE859" i="3"/>
  <c r="BF859" i="3" s="1"/>
  <c r="BE860" i="3"/>
  <c r="BE861" i="3"/>
  <c r="BE862" i="3"/>
  <c r="BG862" i="3" s="1"/>
  <c r="BE863" i="3"/>
  <c r="BF863" i="3" s="1"/>
  <c r="BE864" i="3"/>
  <c r="BG864" i="3" s="1"/>
  <c r="BE865" i="3"/>
  <c r="BE866" i="3"/>
  <c r="BF866" i="3" s="1"/>
  <c r="BE867" i="3"/>
  <c r="BF867" i="3" s="1"/>
  <c r="BE868" i="3"/>
  <c r="BE869" i="3"/>
  <c r="BE870" i="3"/>
  <c r="BE871" i="3"/>
  <c r="BF871" i="3" s="1"/>
  <c r="BE872" i="3"/>
  <c r="BG872" i="3" s="1"/>
  <c r="BE873" i="3"/>
  <c r="BE874" i="3"/>
  <c r="BE875" i="3"/>
  <c r="BF875" i="3" s="1"/>
  <c r="BE876" i="3"/>
  <c r="BE877" i="3"/>
  <c r="BF877" i="3" s="1"/>
  <c r="BE878" i="3"/>
  <c r="BG878" i="3" s="1"/>
  <c r="BE879" i="3"/>
  <c r="BE880" i="3"/>
  <c r="BG880" i="3" s="1"/>
  <c r="BE881" i="3"/>
  <c r="BE882" i="3"/>
  <c r="BE883" i="3"/>
  <c r="BF883" i="3" s="1"/>
  <c r="BE884" i="3"/>
  <c r="BE885" i="3"/>
  <c r="BF885" i="3" s="1"/>
  <c r="BE886" i="3"/>
  <c r="BF886" i="3" s="1"/>
  <c r="BE887" i="3"/>
  <c r="BE888" i="3"/>
  <c r="BG888" i="3" s="1"/>
  <c r="BE889" i="3"/>
  <c r="BE890" i="3"/>
  <c r="BF890" i="3" s="1"/>
  <c r="BE891" i="3"/>
  <c r="BF891" i="3" s="1"/>
  <c r="BE892" i="3"/>
  <c r="BE893" i="3"/>
  <c r="BF893" i="3" s="1"/>
  <c r="BE894" i="3"/>
  <c r="BG894" i="3" s="1"/>
  <c r="BE895" i="3"/>
  <c r="BE896" i="3"/>
  <c r="BG896" i="3" s="1"/>
  <c r="BE897" i="3"/>
  <c r="BE898" i="3"/>
  <c r="BE899" i="3"/>
  <c r="BF899" i="3" s="1"/>
  <c r="BE900" i="3"/>
  <c r="BE901" i="3"/>
  <c r="BF901" i="3" s="1"/>
  <c r="BE902" i="3"/>
  <c r="BF902" i="3" s="1"/>
  <c r="BE903" i="3"/>
  <c r="BE904" i="3"/>
  <c r="BE905" i="3"/>
  <c r="BE906" i="3"/>
  <c r="BE907" i="3"/>
  <c r="BF907" i="3" s="1"/>
  <c r="BE908" i="3"/>
  <c r="BE909" i="3"/>
  <c r="BF909" i="3" s="1"/>
  <c r="BE910" i="3"/>
  <c r="BG910" i="3" s="1"/>
  <c r="BE911" i="3"/>
  <c r="BE912" i="3"/>
  <c r="BE913" i="3"/>
  <c r="BE914" i="3"/>
  <c r="BF914" i="3" s="1"/>
  <c r="BE915" i="3"/>
  <c r="BF915" i="3" s="1"/>
  <c r="BE916" i="3"/>
  <c r="BG916" i="3" s="1"/>
  <c r="BE917" i="3"/>
  <c r="BF917" i="3" s="1"/>
  <c r="BE918" i="3"/>
  <c r="BF918" i="3" s="1"/>
  <c r="BE919" i="3"/>
  <c r="BE920" i="3"/>
  <c r="BE921" i="3"/>
  <c r="BE922" i="3"/>
  <c r="BF922" i="3" s="1"/>
  <c r="BE923" i="3"/>
  <c r="BF923" i="3" s="1"/>
  <c r="BE924" i="3"/>
  <c r="BG924" i="3" s="1"/>
  <c r="BE925" i="3"/>
  <c r="BF925" i="3" s="1"/>
  <c r="BE926" i="3"/>
  <c r="BF926" i="3" s="1"/>
  <c r="BE927" i="3"/>
  <c r="BE928" i="3"/>
  <c r="BE929" i="3"/>
  <c r="BE930" i="3"/>
  <c r="BE931" i="3"/>
  <c r="BF931" i="3" s="1"/>
  <c r="BE932" i="3"/>
  <c r="BE933" i="3"/>
  <c r="BF933" i="3" s="1"/>
  <c r="BE934" i="3"/>
  <c r="BF934" i="3" s="1"/>
  <c r="BE935" i="3"/>
  <c r="BE936" i="3"/>
  <c r="BG936" i="3" s="1"/>
  <c r="BE937" i="3"/>
  <c r="BE938" i="3"/>
  <c r="BE939" i="3"/>
  <c r="BF939" i="3" s="1"/>
  <c r="BE940" i="3"/>
  <c r="BE941" i="3"/>
  <c r="BF941" i="3" s="1"/>
  <c r="BE942" i="3"/>
  <c r="BE943" i="3"/>
  <c r="BE944" i="3"/>
  <c r="BG944" i="3" s="1"/>
  <c r="BE945" i="3"/>
  <c r="BE946" i="3"/>
  <c r="BG946" i="3" s="1"/>
  <c r="BE947" i="3"/>
  <c r="BF947" i="3" s="1"/>
  <c r="BE948" i="3"/>
  <c r="BG948" i="3" s="1"/>
  <c r="BE949" i="3"/>
  <c r="BE950" i="3"/>
  <c r="BG950" i="3" s="1"/>
  <c r="BE951" i="3"/>
  <c r="BF951" i="3" s="1"/>
  <c r="BE952" i="3"/>
  <c r="BG952" i="3" s="1"/>
  <c r="BE953" i="3"/>
  <c r="BE954" i="3"/>
  <c r="BG954" i="3" s="1"/>
  <c r="BE955" i="3"/>
  <c r="BF955" i="3" s="1"/>
  <c r="BE956" i="3"/>
  <c r="BG956" i="3" s="1"/>
  <c r="BE957" i="3"/>
  <c r="BE958" i="3"/>
  <c r="BF958" i="3" s="1"/>
  <c r="BE959" i="3"/>
  <c r="BF959" i="3" s="1"/>
  <c r="BE960" i="3"/>
  <c r="BG960" i="3" s="1"/>
  <c r="BE961" i="3"/>
  <c r="BE962" i="3"/>
  <c r="BE963" i="3"/>
  <c r="BF963" i="3" s="1"/>
  <c r="BE964" i="3"/>
  <c r="BE965" i="3"/>
  <c r="BE966" i="3"/>
  <c r="BG966" i="3" s="1"/>
  <c r="BE967" i="3"/>
  <c r="BF967" i="3" s="1"/>
  <c r="BE968" i="3"/>
  <c r="BG968" i="3" s="1"/>
  <c r="BE969" i="3"/>
  <c r="BE970" i="3"/>
  <c r="BF970" i="3" s="1"/>
  <c r="BE971" i="3"/>
  <c r="BF971" i="3" s="1"/>
  <c r="BE972" i="3"/>
  <c r="BE973" i="3"/>
  <c r="BE974" i="3"/>
  <c r="BE975" i="3"/>
  <c r="BF975" i="3" s="1"/>
  <c r="BE976" i="3"/>
  <c r="BG976" i="3" s="1"/>
  <c r="BE977" i="3"/>
  <c r="BE978" i="3"/>
  <c r="BE979" i="3"/>
  <c r="BF979" i="3" s="1"/>
  <c r="BE980" i="3"/>
  <c r="BG980" i="3" s="1"/>
  <c r="BE981" i="3"/>
  <c r="BE982" i="3"/>
  <c r="BF982" i="3" s="1"/>
  <c r="BE983" i="3"/>
  <c r="BF983" i="3" s="1"/>
  <c r="BE984" i="3"/>
  <c r="BG984" i="3" s="1"/>
  <c r="BE985" i="3"/>
  <c r="BE986" i="3"/>
  <c r="BE987" i="3"/>
  <c r="BF987" i="3" s="1"/>
  <c r="BE988" i="3"/>
  <c r="BG988" i="3" s="1"/>
  <c r="BE989" i="3"/>
  <c r="BE990" i="3"/>
  <c r="BG990" i="3" s="1"/>
  <c r="BE991" i="3"/>
  <c r="BF991" i="3" s="1"/>
  <c r="BE992" i="3"/>
  <c r="BF992" i="3" s="1"/>
  <c r="BE993" i="3"/>
  <c r="BE994" i="3"/>
  <c r="BG994" i="3" s="1"/>
  <c r="BE995" i="3"/>
  <c r="BE996" i="3"/>
  <c r="BE997" i="3"/>
  <c r="BE998" i="3"/>
  <c r="BG998" i="3" s="1"/>
  <c r="BE999" i="3"/>
  <c r="BE1000" i="3"/>
  <c r="BF1000" i="3" s="1"/>
  <c r="BE1001" i="3"/>
  <c r="BE1002" i="3"/>
  <c r="BE1003" i="3"/>
  <c r="BE1004" i="3"/>
  <c r="BE1005" i="3"/>
  <c r="BE1006" i="3"/>
  <c r="BG1006" i="3" s="1"/>
  <c r="BE1007" i="3"/>
  <c r="BE1008" i="3"/>
  <c r="BE1009" i="3"/>
  <c r="BE1010" i="3"/>
  <c r="BE1011" i="3"/>
  <c r="BE1012" i="3"/>
  <c r="BE1013" i="3"/>
  <c r="BE1014" i="3"/>
  <c r="BE1015" i="3"/>
  <c r="BE1016" i="3"/>
  <c r="BF1016" i="3" s="1"/>
  <c r="BE1017" i="3"/>
  <c r="BE1018" i="3"/>
  <c r="BG1018" i="3" s="1"/>
  <c r="BE1019" i="3"/>
  <c r="BE1020" i="3"/>
  <c r="BE1021" i="3"/>
  <c r="BE1022" i="3"/>
  <c r="BG1022" i="3" s="1"/>
  <c r="BE1023" i="3"/>
  <c r="BE1024" i="3"/>
  <c r="BF1024" i="3" s="1"/>
  <c r="BE1025" i="3"/>
  <c r="BE1026" i="3"/>
  <c r="BG1026" i="3" s="1"/>
  <c r="BE1027" i="3"/>
  <c r="BE1028" i="3"/>
  <c r="BE1029" i="3"/>
  <c r="BE1030" i="3"/>
  <c r="BG1030" i="3" s="1"/>
  <c r="BE1031" i="3"/>
  <c r="BE1032" i="3"/>
  <c r="BF1032" i="3" s="1"/>
  <c r="BE1033" i="3"/>
  <c r="BE1034" i="3"/>
  <c r="BE1035" i="3"/>
  <c r="BE1036" i="3"/>
  <c r="BE1037" i="3"/>
  <c r="BE1038" i="3"/>
  <c r="BG1038" i="3" s="1"/>
  <c r="BE1039" i="3"/>
  <c r="BE1040" i="3"/>
  <c r="BE1041" i="3"/>
  <c r="BE1042" i="3"/>
  <c r="BG1042" i="3" s="1"/>
  <c r="BE1043" i="3"/>
  <c r="BE1044" i="3"/>
  <c r="BE1045" i="3"/>
  <c r="BE1046" i="3"/>
  <c r="BE1047" i="3"/>
  <c r="BE1048" i="3"/>
  <c r="BE1049" i="3"/>
  <c r="BE1050" i="3"/>
  <c r="BG1050" i="3" s="1"/>
  <c r="BE1051" i="3"/>
  <c r="BE1052" i="3"/>
  <c r="BE1053" i="3"/>
  <c r="BE1054" i="3"/>
  <c r="BG1054" i="3" s="1"/>
  <c r="BE1055" i="3"/>
  <c r="BE1056" i="3"/>
  <c r="BF1056" i="3" s="1"/>
  <c r="BE1057" i="3"/>
  <c r="BE1058" i="3"/>
  <c r="BG1058" i="3" s="1"/>
  <c r="BE1059" i="3"/>
  <c r="BG1059" i="3" s="1"/>
  <c r="BE1060" i="3"/>
  <c r="BF1060" i="3" s="1"/>
  <c r="BE1061" i="3"/>
  <c r="BE1062" i="3"/>
  <c r="BG1062" i="3" s="1"/>
  <c r="BE1063" i="3"/>
  <c r="BF1063" i="3" s="1"/>
  <c r="BE1064" i="3"/>
  <c r="BE1065" i="3"/>
  <c r="BE1066" i="3"/>
  <c r="BG1066" i="3" s="1"/>
  <c r="BE1067" i="3"/>
  <c r="BE1068" i="3"/>
  <c r="BE1069" i="3"/>
  <c r="BE1070" i="3"/>
  <c r="BG1070" i="3" s="1"/>
  <c r="BE1071" i="3"/>
  <c r="BE1072" i="3"/>
  <c r="BF1072" i="3" s="1"/>
  <c r="BE1073" i="3"/>
  <c r="BE1074" i="3"/>
  <c r="BG1074" i="3" s="1"/>
  <c r="BE1075" i="3"/>
  <c r="BF1075" i="3" s="1"/>
  <c r="BE1076" i="3"/>
  <c r="BF1076" i="3" s="1"/>
  <c r="BE1077" i="3"/>
  <c r="BE1078" i="3"/>
  <c r="BG1078" i="3" s="1"/>
  <c r="BE1079" i="3"/>
  <c r="BF1079" i="3" s="1"/>
  <c r="BE1080" i="3"/>
  <c r="BE1081" i="3"/>
  <c r="BE1082" i="3"/>
  <c r="BG1082" i="3" s="1"/>
  <c r="BE1083" i="3"/>
  <c r="BE1084" i="3"/>
  <c r="BE1085" i="3"/>
  <c r="BE1086" i="3"/>
  <c r="BG1086" i="3" s="1"/>
  <c r="BE1087" i="3"/>
  <c r="BE1088" i="3"/>
  <c r="BF1088" i="3" s="1"/>
  <c r="BE1089" i="3"/>
  <c r="BE1090" i="3"/>
  <c r="BG1090" i="3" s="1"/>
  <c r="BE1091" i="3"/>
  <c r="BG1091" i="3" s="1"/>
  <c r="BE1092" i="3"/>
  <c r="BF1092" i="3" s="1"/>
  <c r="BE1093" i="3"/>
  <c r="BE1094" i="3"/>
  <c r="BG1094" i="3" s="1"/>
  <c r="BE1095" i="3"/>
  <c r="BF1095" i="3" s="1"/>
  <c r="BE1096" i="3"/>
  <c r="BE1097" i="3"/>
  <c r="BE1098" i="3"/>
  <c r="BG1098" i="3" s="1"/>
  <c r="BE1099" i="3"/>
  <c r="BE1100" i="3"/>
  <c r="BF1100" i="3" s="1"/>
  <c r="BE1101" i="3"/>
  <c r="BE1102" i="3"/>
  <c r="BE1103" i="3"/>
  <c r="BG1103" i="3" s="1"/>
  <c r="BE1104" i="3"/>
  <c r="BF1104" i="3" s="1"/>
  <c r="BE1105" i="3"/>
  <c r="BE1106" i="3"/>
  <c r="BE1107" i="3"/>
  <c r="BG1107" i="3" s="1"/>
  <c r="BE1108" i="3"/>
  <c r="BF1108" i="3" s="1"/>
  <c r="BE1109" i="3"/>
  <c r="BE1110" i="3"/>
  <c r="BE1111" i="3"/>
  <c r="BF1111" i="3" s="1"/>
  <c r="BE1112" i="3"/>
  <c r="BE1113" i="3"/>
  <c r="BE1114" i="3"/>
  <c r="BE1115" i="3"/>
  <c r="BE1116" i="3"/>
  <c r="BE1117" i="3"/>
  <c r="BE1118" i="3"/>
  <c r="BE1119" i="3"/>
  <c r="BE1120" i="3"/>
  <c r="BF1120" i="3" s="1"/>
  <c r="BE1121" i="3"/>
  <c r="BE1122" i="3"/>
  <c r="BE1123" i="3"/>
  <c r="BG1123" i="3" s="1"/>
  <c r="BE1124" i="3"/>
  <c r="BF1124" i="3" s="1"/>
  <c r="BE1125" i="3"/>
  <c r="BE1126" i="3"/>
  <c r="BE1127" i="3"/>
  <c r="BF1127" i="3" s="1"/>
  <c r="BE1128" i="3"/>
  <c r="BE1129" i="3"/>
  <c r="BE1130" i="3"/>
  <c r="BE1131" i="3"/>
  <c r="BE1132" i="3"/>
  <c r="BE1133" i="3"/>
  <c r="BE1134" i="3"/>
  <c r="BE1135" i="3"/>
  <c r="BE1136" i="3"/>
  <c r="BE1137" i="3"/>
  <c r="BE1138" i="3"/>
  <c r="BE1139" i="3"/>
  <c r="BF1139" i="3" s="1"/>
  <c r="BE1140" i="3"/>
  <c r="BF1140" i="3" s="1"/>
  <c r="BE1141" i="3"/>
  <c r="BE1142" i="3"/>
  <c r="BF1142" i="3" s="1"/>
  <c r="BE1143" i="3"/>
  <c r="BE1144" i="3"/>
  <c r="BE1145" i="3"/>
  <c r="BG1145" i="3" s="1"/>
  <c r="BE1146" i="3"/>
  <c r="BG1146" i="3" s="1"/>
  <c r="BE1147" i="3"/>
  <c r="BE1148" i="3"/>
  <c r="BF1148" i="3" s="1"/>
  <c r="BE1149" i="3"/>
  <c r="BG1149" i="3" s="1"/>
  <c r="BE1150" i="3"/>
  <c r="BF1150" i="3" s="1"/>
  <c r="BE1151" i="3"/>
  <c r="BE1152" i="3"/>
  <c r="BE1153" i="3"/>
  <c r="BG1153" i="3" s="1"/>
  <c r="BE1154" i="3"/>
  <c r="BG1154" i="3" s="1"/>
  <c r="BE1155" i="3"/>
  <c r="BE1156" i="3"/>
  <c r="BF1156" i="3" s="1"/>
  <c r="BE1157" i="3"/>
  <c r="BG1157" i="3" s="1"/>
  <c r="BE1158" i="3"/>
  <c r="BF1158" i="3" s="1"/>
  <c r="BE1159" i="3"/>
  <c r="BE1160" i="3"/>
  <c r="BF1160" i="3" s="1"/>
  <c r="BE1161" i="3"/>
  <c r="BG1161" i="3" s="1"/>
  <c r="BE1162" i="3"/>
  <c r="BG1162" i="3" s="1"/>
  <c r="BE1163" i="3"/>
  <c r="BG1163" i="3" s="1"/>
  <c r="BE1164" i="3"/>
  <c r="BF1164" i="3" s="1"/>
  <c r="BE1165" i="3"/>
  <c r="BE1166" i="3"/>
  <c r="BF1166" i="3" s="1"/>
  <c r="BE1167" i="3"/>
  <c r="BF1167" i="3" s="1"/>
  <c r="BE1168" i="3"/>
  <c r="BE1169" i="3"/>
  <c r="BG1169" i="3" s="1"/>
  <c r="BE1170" i="3"/>
  <c r="BG1170" i="3" s="1"/>
  <c r="BE1171" i="3"/>
  <c r="BF1171" i="3" s="1"/>
  <c r="BE1172" i="3"/>
  <c r="BF1172" i="3" s="1"/>
  <c r="BE1173" i="3"/>
  <c r="BE1174" i="3"/>
  <c r="BF1174" i="3" s="1"/>
  <c r="BE1175" i="3"/>
  <c r="BE1176" i="3"/>
  <c r="BE1177" i="3"/>
  <c r="BG1177" i="3" s="1"/>
  <c r="BE1178" i="3"/>
  <c r="BG1178" i="3" s="1"/>
  <c r="BE1179" i="3"/>
  <c r="BE1180" i="3"/>
  <c r="BF1180" i="3" s="1"/>
  <c r="BE1181" i="3"/>
  <c r="BE1182" i="3"/>
  <c r="BF1182" i="3" s="1"/>
  <c r="BE1183" i="3"/>
  <c r="BG1183" i="3" s="1"/>
  <c r="BE1184" i="3"/>
  <c r="BF1184" i="3" s="1"/>
  <c r="BE1185" i="3"/>
  <c r="BG1185" i="3" s="1"/>
  <c r="BE1186" i="3"/>
  <c r="BG1186" i="3" s="1"/>
  <c r="BE1187" i="3"/>
  <c r="BF1187" i="3" s="1"/>
  <c r="BE1188" i="3"/>
  <c r="BF1188" i="3" s="1"/>
  <c r="BE1189" i="3"/>
  <c r="BG1189" i="3" s="1"/>
  <c r="BE1190" i="3"/>
  <c r="BF1190" i="3" s="1"/>
  <c r="BE1191" i="3"/>
  <c r="BE1192" i="3"/>
  <c r="BF1192" i="3" s="1"/>
  <c r="BE1193" i="3"/>
  <c r="BG1193" i="3" s="1"/>
  <c r="BE1194" i="3"/>
  <c r="BG1194" i="3" s="1"/>
  <c r="BE1195" i="3"/>
  <c r="BG1195" i="3" s="1"/>
  <c r="BE1196" i="3"/>
  <c r="BF1196" i="3" s="1"/>
  <c r="BE1197" i="3"/>
  <c r="BE1198" i="3"/>
  <c r="BF1198" i="3" s="1"/>
  <c r="BE1199" i="3"/>
  <c r="BG1199" i="3" s="1"/>
  <c r="BE1200" i="3"/>
  <c r="BF1200" i="3" s="1"/>
  <c r="BE1201" i="3"/>
  <c r="BG1201" i="3" s="1"/>
  <c r="BE1202" i="3"/>
  <c r="BG1202" i="3" s="1"/>
  <c r="BE1203" i="3"/>
  <c r="BF1203" i="3" s="1"/>
  <c r="BE1204" i="3"/>
  <c r="BF1204" i="3" s="1"/>
  <c r="BE1205" i="3"/>
  <c r="BG1205" i="3" s="1"/>
  <c r="BE1206" i="3"/>
  <c r="BF1206" i="3" s="1"/>
  <c r="BE1207" i="3"/>
  <c r="BE1208" i="3"/>
  <c r="BF1208" i="3" s="1"/>
  <c r="BE1209" i="3"/>
  <c r="BG1209" i="3" s="1"/>
  <c r="BE1210" i="3"/>
  <c r="BG1210" i="3" s="1"/>
  <c r="BE1211" i="3"/>
  <c r="BG1211" i="3" s="1"/>
  <c r="BE1212" i="3"/>
  <c r="BF1212" i="3" s="1"/>
  <c r="BE1213" i="3"/>
  <c r="BG1213" i="3" s="1"/>
  <c r="BE1214" i="3"/>
  <c r="BF1214" i="3" s="1"/>
  <c r="BE1215" i="3"/>
  <c r="BF1215" i="3" s="1"/>
  <c r="BE1216" i="3"/>
  <c r="BF1216" i="3" s="1"/>
  <c r="BE1217" i="3"/>
  <c r="BG1217" i="3" s="1"/>
  <c r="BE1218" i="3"/>
  <c r="BG1218" i="3" s="1"/>
  <c r="BE1219" i="3"/>
  <c r="BG1219" i="3" s="1"/>
  <c r="BE1220" i="3"/>
  <c r="BF1220" i="3" s="1"/>
  <c r="BE1221" i="3"/>
  <c r="BE1222" i="3"/>
  <c r="BF1222" i="3" s="1"/>
  <c r="BE1223" i="3"/>
  <c r="BE1224" i="3"/>
  <c r="BE1225" i="3"/>
  <c r="BG1225" i="3" s="1"/>
  <c r="BE1226" i="3"/>
  <c r="BG1226" i="3" s="1"/>
  <c r="BE1227" i="3"/>
  <c r="BE1228" i="3"/>
  <c r="BF1228" i="3" s="1"/>
  <c r="BE1229" i="3"/>
  <c r="BG1229" i="3" s="1"/>
  <c r="BE1230" i="3"/>
  <c r="BF1230" i="3" s="1"/>
  <c r="BE1231" i="3"/>
  <c r="BF1231" i="3" s="1"/>
  <c r="BE1232" i="3"/>
  <c r="BE1233" i="3"/>
  <c r="BG1233" i="3" s="1"/>
  <c r="BE1234" i="3"/>
  <c r="BG1234" i="3" s="1"/>
  <c r="BE1235" i="3"/>
  <c r="BE1236" i="3"/>
  <c r="BF1236" i="3" s="1"/>
  <c r="BE1237" i="3"/>
  <c r="BE1238" i="3"/>
  <c r="BF1238" i="3" s="1"/>
  <c r="BE1239" i="3"/>
  <c r="BE1240" i="3"/>
  <c r="BF1240" i="3" s="1"/>
  <c r="BE1241" i="3"/>
  <c r="BG1241" i="3" s="1"/>
  <c r="BE1242" i="3"/>
  <c r="BG1242" i="3" s="1"/>
  <c r="BE1243" i="3"/>
  <c r="BG1243" i="3" s="1"/>
  <c r="BE1244" i="3"/>
  <c r="BF1244" i="3" s="1"/>
  <c r="BE1245" i="3"/>
  <c r="BG1245" i="3" s="1"/>
  <c r="BE1246" i="3"/>
  <c r="BF1246" i="3" s="1"/>
  <c r="BE1247" i="3"/>
  <c r="BE1248" i="3"/>
  <c r="BE1249" i="3"/>
  <c r="BG1249" i="3" s="1"/>
  <c r="BE1250" i="3"/>
  <c r="BG1250" i="3" s="1"/>
  <c r="BE1251" i="3"/>
  <c r="BE1252" i="3"/>
  <c r="BF1252" i="3" s="1"/>
  <c r="BE1253" i="3"/>
  <c r="BG1253" i="3" s="1"/>
  <c r="BE1254" i="3"/>
  <c r="BF1254" i="3" s="1"/>
  <c r="BE1255" i="3"/>
  <c r="BE1256" i="3"/>
  <c r="BF1256" i="3" s="1"/>
  <c r="BE1257" i="3"/>
  <c r="BG1257" i="3" s="1"/>
  <c r="BE1258" i="3"/>
  <c r="BG1258" i="3" s="1"/>
  <c r="BE1259" i="3"/>
  <c r="BG1259" i="3" s="1"/>
  <c r="BE1260" i="3"/>
  <c r="BF1260" i="3" s="1"/>
  <c r="BE1261" i="3"/>
  <c r="BG1261" i="3" s="1"/>
  <c r="BE1262" i="3"/>
  <c r="BF1262" i="3" s="1"/>
  <c r="BE1263" i="3"/>
  <c r="BE1264" i="3"/>
  <c r="BF1264" i="3" s="1"/>
  <c r="BE1265" i="3"/>
  <c r="BG1265" i="3" s="1"/>
  <c r="BE1266" i="3"/>
  <c r="BG1266" i="3" s="1"/>
  <c r="BE1267" i="3"/>
  <c r="BG1267" i="3" s="1"/>
  <c r="BE1268" i="3"/>
  <c r="BF1268" i="3" s="1"/>
  <c r="BE1269" i="3"/>
  <c r="BG1269" i="3" s="1"/>
  <c r="BE1270" i="3"/>
  <c r="BF1270" i="3" s="1"/>
  <c r="BE1271" i="3"/>
  <c r="BE1272" i="3"/>
  <c r="BF1272" i="3" s="1"/>
  <c r="BE1273" i="3"/>
  <c r="BG1273" i="3" s="1"/>
  <c r="BE1274" i="3"/>
  <c r="BG1274" i="3" s="1"/>
  <c r="BE1275" i="3"/>
  <c r="BG1275" i="3" s="1"/>
  <c r="BE1276" i="3"/>
  <c r="BF1276" i="3" s="1"/>
  <c r="BE1277" i="3"/>
  <c r="BE1278" i="3"/>
  <c r="BF1278" i="3" s="1"/>
  <c r="BE1279" i="3"/>
  <c r="BF1279" i="3" s="1"/>
  <c r="BE1280" i="3"/>
  <c r="BE1281" i="3"/>
  <c r="BE1282" i="3"/>
  <c r="BE1283" i="3"/>
  <c r="BE1284" i="3"/>
  <c r="BF1284" i="3" s="1"/>
  <c r="BE1285" i="3"/>
  <c r="BE1286" i="3"/>
  <c r="BE1287" i="3"/>
  <c r="BG1287" i="3" s="1"/>
  <c r="BE1288" i="3"/>
  <c r="BF1288" i="3" s="1"/>
  <c r="BE1289" i="3"/>
  <c r="BE1290" i="3"/>
  <c r="BE1291" i="3"/>
  <c r="BG1291" i="3" s="1"/>
  <c r="BE1292" i="3"/>
  <c r="BF1292" i="3" s="1"/>
  <c r="BE1293" i="3"/>
  <c r="BE1294" i="3"/>
  <c r="BE1295" i="3"/>
  <c r="BE1296" i="3"/>
  <c r="BF1296" i="3" s="1"/>
  <c r="BE1297" i="3"/>
  <c r="BE1298" i="3"/>
  <c r="BE1299" i="3"/>
  <c r="BE1300" i="3"/>
  <c r="BF1300" i="3" s="1"/>
  <c r="BE1301" i="3"/>
  <c r="BE1302" i="3"/>
  <c r="BE1303" i="3"/>
  <c r="BG1303" i="3" s="1"/>
  <c r="BE1304" i="3"/>
  <c r="BF1304" i="3" s="1"/>
  <c r="BE1305" i="3"/>
  <c r="BE1306" i="3"/>
  <c r="BE1307" i="3"/>
  <c r="BG1307" i="3" s="1"/>
  <c r="BE1308" i="3"/>
  <c r="BF1308" i="3" s="1"/>
  <c r="BE1309" i="3"/>
  <c r="BF1309" i="3" s="1"/>
  <c r="BE1310" i="3"/>
  <c r="BG1310" i="3" s="1"/>
  <c r="BE1311" i="3"/>
  <c r="BE1312" i="3"/>
  <c r="BF1312" i="3" s="1"/>
  <c r="BE1313" i="3"/>
  <c r="BE1314" i="3"/>
  <c r="BG1314" i="3" s="1"/>
  <c r="BE1315" i="3"/>
  <c r="BF1315" i="3" s="1"/>
  <c r="BE1316" i="3"/>
  <c r="BF1316" i="3" s="1"/>
  <c r="BE1317" i="3"/>
  <c r="BE1318" i="3"/>
  <c r="BG1318" i="3" s="1"/>
  <c r="BE1319" i="3"/>
  <c r="BG1319" i="3" s="1"/>
  <c r="BE1320" i="3"/>
  <c r="BG1320" i="3" s="1"/>
  <c r="BE1321" i="3"/>
  <c r="BE1322" i="3"/>
  <c r="BG1322" i="3" s="1"/>
  <c r="BE1323" i="3"/>
  <c r="BE1324" i="3"/>
  <c r="BF1324" i="3" s="1"/>
  <c r="BE1325" i="3"/>
  <c r="BE1326" i="3"/>
  <c r="BG1326" i="3" s="1"/>
  <c r="BE1327" i="3"/>
  <c r="BG1327" i="3" s="1"/>
  <c r="BE1328" i="3"/>
  <c r="BF1328" i="3" s="1"/>
  <c r="BE1329" i="3"/>
  <c r="BE1330" i="3"/>
  <c r="BG1330" i="3" s="1"/>
  <c r="BE1331" i="3"/>
  <c r="BE1332" i="3"/>
  <c r="BF1332" i="3" s="1"/>
  <c r="BE1333" i="3"/>
  <c r="BE1334" i="3"/>
  <c r="BG1334" i="3" s="1"/>
  <c r="BE1335" i="3"/>
  <c r="BE1336" i="3"/>
  <c r="BF1336" i="3" s="1"/>
  <c r="BE1337" i="3"/>
  <c r="BE1338" i="3"/>
  <c r="BG1338" i="3" s="1"/>
  <c r="BE1339" i="3"/>
  <c r="BE1340" i="3"/>
  <c r="BF1340" i="3" s="1"/>
  <c r="BE1341" i="3"/>
  <c r="BE1342" i="3"/>
  <c r="BG1342" i="3" s="1"/>
  <c r="BE1343" i="3"/>
  <c r="BE1344" i="3"/>
  <c r="BF1344" i="3" s="1"/>
  <c r="BE1345" i="3"/>
  <c r="BE1346" i="3"/>
  <c r="BG1346" i="3" s="1"/>
  <c r="BE1347" i="3"/>
  <c r="BF1347" i="3" s="1"/>
  <c r="BE1348" i="3"/>
  <c r="BE1349" i="3"/>
  <c r="BE1350" i="3"/>
  <c r="BG1350" i="3" s="1"/>
  <c r="BE1351" i="3"/>
  <c r="BF1351" i="3" s="1"/>
  <c r="BE1352" i="3"/>
  <c r="BE1353" i="3"/>
  <c r="BE1354" i="3"/>
  <c r="BG1354" i="3" s="1"/>
  <c r="BE1355" i="3"/>
  <c r="BF1355" i="3" s="1"/>
  <c r="BE1356" i="3"/>
  <c r="BE1357" i="3"/>
  <c r="BE1358" i="3"/>
  <c r="BG1358" i="3" s="1"/>
  <c r="BE1359" i="3"/>
  <c r="BF1359" i="3" s="1"/>
  <c r="BE1360" i="3"/>
  <c r="BE1361" i="3"/>
  <c r="BE1362" i="3"/>
  <c r="BE1363" i="3"/>
  <c r="BF1363" i="3" s="1"/>
  <c r="BE1364" i="3"/>
  <c r="BF1364" i="3" s="1"/>
  <c r="BE1365" i="3"/>
  <c r="BE1366" i="3"/>
  <c r="BG1366" i="3" s="1"/>
  <c r="BE1367" i="3"/>
  <c r="BE1368" i="3"/>
  <c r="BF1368" i="3" s="1"/>
  <c r="BE1369" i="3"/>
  <c r="BE1370" i="3"/>
  <c r="BG1370" i="3" s="1"/>
  <c r="BE1371" i="3"/>
  <c r="BF1371" i="3" s="1"/>
  <c r="BE1372" i="3"/>
  <c r="BF1372" i="3" s="1"/>
  <c r="BE1373" i="3"/>
  <c r="BE1374" i="3"/>
  <c r="BG1374" i="3" s="1"/>
  <c r="BE1375" i="3"/>
  <c r="BE1376" i="3"/>
  <c r="BF1376" i="3" s="1"/>
  <c r="BE1377" i="3"/>
  <c r="BE1378" i="3"/>
  <c r="BG1378" i="3" s="1"/>
  <c r="BE1379" i="3"/>
  <c r="BF1379" i="3" s="1"/>
  <c r="BE1380" i="3"/>
  <c r="BG1380" i="3" s="1"/>
  <c r="BE1381" i="3"/>
  <c r="BE1382" i="3"/>
  <c r="BG1382" i="3" s="1"/>
  <c r="BE1383" i="3"/>
  <c r="BF1383" i="3" s="1"/>
  <c r="BE1384" i="3"/>
  <c r="BE1385" i="3"/>
  <c r="BE1386" i="3"/>
  <c r="BG1386" i="3" s="1"/>
  <c r="BE1387" i="3"/>
  <c r="BF1387" i="3" s="1"/>
  <c r="BE1388" i="3"/>
  <c r="BG1388" i="3" s="1"/>
  <c r="BE1389" i="3"/>
  <c r="BE1390" i="3"/>
  <c r="BG1390" i="3" s="1"/>
  <c r="BE1391" i="3"/>
  <c r="BF1391" i="3" s="1"/>
  <c r="BE1392" i="3"/>
  <c r="BE1393" i="3"/>
  <c r="BE1394" i="3"/>
  <c r="BE1395" i="3"/>
  <c r="BG1395" i="3" s="1"/>
  <c r="BE1396" i="3"/>
  <c r="BG1396" i="3" s="1"/>
  <c r="BE1397" i="3"/>
  <c r="BE1398" i="3"/>
  <c r="BG1398" i="3" s="1"/>
  <c r="BE1399" i="3"/>
  <c r="BE1400" i="3"/>
  <c r="BF1400" i="3" s="1"/>
  <c r="BE1401" i="3"/>
  <c r="BE1402" i="3"/>
  <c r="BG1402" i="3" s="1"/>
  <c r="BE1403" i="3"/>
  <c r="BE1404" i="3"/>
  <c r="BE1405" i="3"/>
  <c r="BE1406" i="3"/>
  <c r="BG1406" i="3" s="1"/>
  <c r="BE1407" i="3"/>
  <c r="BG1407" i="3" s="1"/>
  <c r="BE1408" i="3"/>
  <c r="BF1408" i="3" s="1"/>
  <c r="BE1409" i="3"/>
  <c r="BE1410" i="3"/>
  <c r="BE1411" i="3"/>
  <c r="BE1412" i="3"/>
  <c r="BE1413" i="3"/>
  <c r="BE1414" i="3"/>
  <c r="BG1414" i="3" s="1"/>
  <c r="BE1415" i="3"/>
  <c r="BE1416" i="3"/>
  <c r="BG1416" i="3" s="1"/>
  <c r="BE1417" i="3"/>
  <c r="BE1418" i="3"/>
  <c r="BG1418" i="3" s="1"/>
  <c r="BE1419" i="3"/>
  <c r="BE1420" i="3"/>
  <c r="BG1420" i="3" s="1"/>
  <c r="BE1421" i="3"/>
  <c r="BE1422" i="3"/>
  <c r="BG1422" i="3" s="1"/>
  <c r="BE1423" i="3"/>
  <c r="BE1424" i="3"/>
  <c r="BE1425" i="3"/>
  <c r="BE1426" i="3"/>
  <c r="BG1426" i="3" s="1"/>
  <c r="BE1427" i="3"/>
  <c r="BF1427" i="3" s="1"/>
  <c r="BE1428" i="3"/>
  <c r="BE1429" i="3"/>
  <c r="BE1430" i="3"/>
  <c r="BG1430" i="3" s="1"/>
  <c r="BE1431" i="3"/>
  <c r="BF1431" i="3" s="1"/>
  <c r="BE1432" i="3"/>
  <c r="BE1433" i="3"/>
  <c r="BE1434" i="3"/>
  <c r="BG1434" i="3" s="1"/>
  <c r="BE1435" i="3"/>
  <c r="BG1435" i="3" s="1"/>
  <c r="BE1436" i="3"/>
  <c r="BE1437" i="3"/>
  <c r="BE1438" i="3"/>
  <c r="BG1438" i="3" s="1"/>
  <c r="BE1439" i="3"/>
  <c r="BF1439" i="3" s="1"/>
  <c r="BE1440" i="3"/>
  <c r="BE1441" i="3"/>
  <c r="BE1442" i="3"/>
  <c r="BE1443" i="3"/>
  <c r="BF1443" i="3" s="1"/>
  <c r="BE1444" i="3"/>
  <c r="BG1444" i="3" s="1"/>
  <c r="BE1445" i="3"/>
  <c r="BE1446" i="3"/>
  <c r="BG1446" i="3" s="1"/>
  <c r="BE1447" i="3"/>
  <c r="BF1447" i="3" s="1"/>
  <c r="BE1448" i="3"/>
  <c r="BF1448" i="3" s="1"/>
  <c r="BE1449" i="3"/>
  <c r="BE1450" i="3"/>
  <c r="BG1450" i="3" s="1"/>
  <c r="BE1451" i="3"/>
  <c r="BG1451" i="3" s="1"/>
  <c r="BE1452" i="3"/>
  <c r="BF1452" i="3" s="1"/>
  <c r="BE1453" i="3"/>
  <c r="BE1454" i="3"/>
  <c r="BG1454" i="3" s="1"/>
  <c r="BE1455" i="3"/>
  <c r="BF1455" i="3" s="1"/>
  <c r="BE1456" i="3"/>
  <c r="BF1456" i="3" s="1"/>
  <c r="BE1457" i="3"/>
  <c r="BE1458" i="3"/>
  <c r="BG1458" i="3" s="1"/>
  <c r="BE1459" i="3"/>
  <c r="BG1459" i="3" s="1"/>
  <c r="BE1460" i="3"/>
  <c r="BF1460" i="3" s="1"/>
  <c r="BE1461" i="3"/>
  <c r="BE1462" i="3"/>
  <c r="BG1462" i="3" s="1"/>
  <c r="BE1463" i="3"/>
  <c r="BE1464" i="3"/>
  <c r="BG1464" i="3" s="1"/>
  <c r="BE1465" i="3"/>
  <c r="BE1466" i="3"/>
  <c r="BG1466" i="3" s="1"/>
  <c r="BE1467" i="3"/>
  <c r="BG1467" i="3" s="1"/>
  <c r="BE1468" i="3"/>
  <c r="BG1468" i="3" s="1"/>
  <c r="BE1469" i="3"/>
  <c r="BE1470" i="3"/>
  <c r="BG1470" i="3" s="1"/>
  <c r="BE1471" i="3"/>
  <c r="BG1471" i="3" s="1"/>
  <c r="BE1472" i="3"/>
  <c r="BF1472" i="3" s="1"/>
  <c r="BE1473" i="3"/>
  <c r="BE1474" i="3"/>
  <c r="BG1474" i="3" s="1"/>
  <c r="BE1475" i="3"/>
  <c r="BE1476" i="3"/>
  <c r="BG1476" i="3" s="1"/>
  <c r="BE1477" i="3"/>
  <c r="BE1478" i="3"/>
  <c r="BG1478" i="3" s="1"/>
  <c r="BE1479" i="3"/>
  <c r="BE1480" i="3"/>
  <c r="BE1481" i="3"/>
  <c r="BE1482" i="3"/>
  <c r="BG1482" i="3" s="1"/>
  <c r="BE1483" i="3"/>
  <c r="BE1484" i="3"/>
  <c r="BG1484" i="3" s="1"/>
  <c r="BE1485" i="3"/>
  <c r="BE1486" i="3"/>
  <c r="BG1486" i="3" s="1"/>
  <c r="BE1487" i="3"/>
  <c r="BE1488" i="3"/>
  <c r="BG1488" i="3" s="1"/>
  <c r="BE1489" i="3"/>
  <c r="BE1490" i="3"/>
  <c r="BE1491" i="3"/>
  <c r="BE1492" i="3"/>
  <c r="BE1493" i="3"/>
  <c r="BE1494" i="3"/>
  <c r="BG1494" i="3" s="1"/>
  <c r="BE1495" i="3"/>
  <c r="BF1495" i="3" s="1"/>
  <c r="BE1496" i="3"/>
  <c r="BE1497" i="3"/>
  <c r="BE1498" i="3"/>
  <c r="BG1498" i="3" s="1"/>
  <c r="BE1499" i="3"/>
  <c r="BE1500" i="3"/>
  <c r="BE1501" i="3"/>
  <c r="BE1502" i="3"/>
  <c r="BG1502" i="3" s="1"/>
  <c r="BE1503" i="3"/>
  <c r="BF1503" i="3" s="1"/>
  <c r="BE1504" i="3"/>
  <c r="BE1505" i="3"/>
  <c r="BE1506" i="3"/>
  <c r="BE1507" i="3"/>
  <c r="BF1507" i="3" s="1"/>
  <c r="BE1508" i="3"/>
  <c r="BF1508" i="3" s="1"/>
  <c r="BE1509" i="3"/>
  <c r="BE1510" i="3"/>
  <c r="BG1510" i="3" s="1"/>
  <c r="BE1511" i="3"/>
  <c r="BF1511" i="3" s="1"/>
  <c r="BE1512" i="3"/>
  <c r="BE1513" i="3"/>
  <c r="BE1514" i="3"/>
  <c r="BG1514" i="3" s="1"/>
  <c r="BE1515" i="3"/>
  <c r="BE1516" i="3"/>
  <c r="BF1516" i="3" s="1"/>
  <c r="BE1517" i="3"/>
  <c r="BE1518" i="3"/>
  <c r="BG1518" i="3" s="1"/>
  <c r="BE1519" i="3"/>
  <c r="BF1519" i="3" s="1"/>
  <c r="BE1520" i="3"/>
  <c r="BF1520" i="3" s="1"/>
  <c r="BE1521" i="3"/>
  <c r="BE1522" i="3"/>
  <c r="BG1522" i="3" s="1"/>
  <c r="BE1523" i="3"/>
  <c r="BG1523" i="3" s="1"/>
  <c r="BE1524" i="3"/>
  <c r="BG1524" i="3" s="1"/>
  <c r="BE1525" i="3"/>
  <c r="BE1526" i="3"/>
  <c r="BG1526" i="3" s="1"/>
  <c r="BE1527" i="3"/>
  <c r="BG1527" i="3" s="1"/>
  <c r="BE1528" i="3"/>
  <c r="BF1528" i="3" s="1"/>
  <c r="BE1529" i="3"/>
  <c r="BE1530" i="3"/>
  <c r="BG1530" i="3" s="1"/>
  <c r="BE1531" i="3"/>
  <c r="BG1531" i="3" s="1"/>
  <c r="BE1532" i="3"/>
  <c r="BF1532" i="3" s="1"/>
  <c r="BE1533" i="3"/>
  <c r="BE1534" i="3"/>
  <c r="BG1534" i="3" s="1"/>
  <c r="BE1535" i="3"/>
  <c r="BE1536" i="3"/>
  <c r="BG1536" i="3" s="1"/>
  <c r="BE1537" i="3"/>
  <c r="BE1538" i="3"/>
  <c r="BE1539" i="3"/>
  <c r="BE1540" i="3"/>
  <c r="BG1540" i="3" s="1"/>
  <c r="BE1541" i="3"/>
  <c r="BE1542" i="3"/>
  <c r="BG1542" i="3" s="1"/>
  <c r="BE1543" i="3"/>
  <c r="BE1544" i="3"/>
  <c r="BG1544" i="3" s="1"/>
  <c r="BE1545" i="3"/>
  <c r="BE1546" i="3"/>
  <c r="BG1546" i="3" s="1"/>
  <c r="BE1547" i="3"/>
  <c r="BE1548" i="3"/>
  <c r="BE1549" i="3"/>
  <c r="BE1550" i="3"/>
  <c r="BG1550" i="3" s="1"/>
  <c r="BE1551" i="3"/>
  <c r="BE1552" i="3"/>
  <c r="BE1553" i="3"/>
  <c r="BE1554" i="3"/>
  <c r="BG1554" i="3" s="1"/>
  <c r="BE1555" i="3"/>
  <c r="BE1556" i="3"/>
  <c r="BE1557" i="3"/>
  <c r="BE1558" i="3"/>
  <c r="BG1558" i="3" s="1"/>
  <c r="BE1559" i="3"/>
  <c r="BF1559" i="3" s="1"/>
  <c r="BE1560" i="3"/>
  <c r="BE1561" i="3"/>
  <c r="BE1562" i="3"/>
  <c r="BG1562" i="3" s="1"/>
  <c r="BE1563" i="3"/>
  <c r="BF1563" i="3" s="1"/>
  <c r="BE1564" i="3"/>
  <c r="BE1565" i="3"/>
  <c r="BE1566" i="3"/>
  <c r="BG1566" i="3" s="1"/>
  <c r="BE1567" i="3"/>
  <c r="BF1567" i="3" s="1"/>
  <c r="BE1568" i="3"/>
  <c r="BE1569" i="3"/>
  <c r="BE1570" i="3"/>
  <c r="BE1571" i="3"/>
  <c r="BG1571" i="3" s="1"/>
  <c r="BE1572" i="3"/>
  <c r="BF1572" i="3" s="1"/>
  <c r="BE1573" i="3"/>
  <c r="BE1574" i="3"/>
  <c r="BG1574" i="3" s="1"/>
  <c r="BE1575" i="3"/>
  <c r="BF1575" i="3" s="1"/>
  <c r="BE1576" i="3"/>
  <c r="BE1577" i="3"/>
  <c r="BE1578" i="3"/>
  <c r="BG1578" i="3" s="1"/>
  <c r="BE1579" i="3"/>
  <c r="BE1580" i="3"/>
  <c r="BF1580" i="3" s="1"/>
  <c r="BE1581" i="3"/>
  <c r="BE1582" i="3"/>
  <c r="BG1582" i="3" s="1"/>
  <c r="BE1583" i="3"/>
  <c r="BF1583" i="3" s="1"/>
  <c r="BE1584" i="3"/>
  <c r="BE1585" i="3"/>
  <c r="BE1586" i="3"/>
  <c r="BE1587" i="3"/>
  <c r="BE1588" i="3"/>
  <c r="BF1588" i="3" s="1"/>
  <c r="BE1589" i="3"/>
  <c r="BE1590" i="3"/>
  <c r="BG1590" i="3" s="1"/>
  <c r="BE1591" i="3"/>
  <c r="BG1591" i="3" s="1"/>
  <c r="BE1592" i="3"/>
  <c r="BF1592" i="3" s="1"/>
  <c r="BE1593" i="3"/>
  <c r="BE1594" i="3"/>
  <c r="BG1594" i="3" s="1"/>
  <c r="BE1595" i="3"/>
  <c r="BG1595" i="3" s="1"/>
  <c r="BE1596" i="3"/>
  <c r="BE1597" i="3"/>
  <c r="BF1597" i="3" s="1"/>
  <c r="BE1598" i="3"/>
  <c r="BG1598" i="3" s="1"/>
  <c r="BE1599" i="3"/>
  <c r="BF1599" i="3" s="1"/>
  <c r="BE1600" i="3"/>
  <c r="BF1600" i="3" s="1"/>
  <c r="BE1601" i="3"/>
  <c r="BF1601" i="3" s="1"/>
  <c r="BE1602" i="3"/>
  <c r="BG1602" i="3" s="1"/>
  <c r="BE1603" i="3"/>
  <c r="BE1604" i="3"/>
  <c r="BF1604" i="3" s="1"/>
  <c r="BE1605" i="3"/>
  <c r="BF1605" i="3" s="1"/>
  <c r="BE1606" i="3"/>
  <c r="BG1606" i="3" s="1"/>
  <c r="BE1607" i="3"/>
  <c r="BF1607" i="3" s="1"/>
  <c r="BE1608" i="3"/>
  <c r="BF1608" i="3" s="1"/>
  <c r="BE1609" i="3"/>
  <c r="BE1610" i="3"/>
  <c r="BG1610" i="3" s="1"/>
  <c r="BE1611" i="3"/>
  <c r="BF1611" i="3" s="1"/>
  <c r="BE1612" i="3"/>
  <c r="BF1612" i="3" s="1"/>
  <c r="BE1613" i="3"/>
  <c r="BF1613" i="3" s="1"/>
  <c r="BE1614" i="3"/>
  <c r="BG1614" i="3" s="1"/>
  <c r="BE1615" i="3"/>
  <c r="BF1615" i="3" s="1"/>
  <c r="BE1616" i="3"/>
  <c r="BE1617" i="3"/>
  <c r="BF1617" i="3" s="1"/>
  <c r="BE1618" i="3"/>
  <c r="BG1618" i="3" s="1"/>
  <c r="BE1619" i="3"/>
  <c r="BE1620" i="3"/>
  <c r="BG1620" i="3" s="1"/>
  <c r="BE1621" i="3"/>
  <c r="BF1621" i="3" s="1"/>
  <c r="BE1622" i="3"/>
  <c r="BG1622" i="3" s="1"/>
  <c r="BE1623" i="3"/>
  <c r="BF1623" i="3" s="1"/>
  <c r="BE1624" i="3"/>
  <c r="BG1624" i="3" s="1"/>
  <c r="BE1625" i="3"/>
  <c r="BF1625" i="3" s="1"/>
  <c r="BE1626" i="3"/>
  <c r="BG1626" i="3" s="1"/>
  <c r="BE1627" i="3"/>
  <c r="BF1627" i="3" s="1"/>
  <c r="BE1628" i="3"/>
  <c r="BE1629" i="3"/>
  <c r="BF1629" i="3" s="1"/>
  <c r="BE1630" i="3"/>
  <c r="BG1630" i="3" s="1"/>
  <c r="BE1631" i="3"/>
  <c r="BF1631" i="3" s="1"/>
  <c r="BE1632" i="3"/>
  <c r="BG1632" i="3" s="1"/>
  <c r="BE1633" i="3"/>
  <c r="BF1633" i="3" s="1"/>
  <c r="BE1634" i="3"/>
  <c r="BG1634" i="3" s="1"/>
  <c r="BE1635" i="3"/>
  <c r="BE1636" i="3"/>
  <c r="BF1636" i="3" s="1"/>
  <c r="BE1637" i="3"/>
  <c r="BF1637" i="3" s="1"/>
  <c r="BE1638" i="3"/>
  <c r="BG1638" i="3" s="1"/>
  <c r="BE1639" i="3"/>
  <c r="BF1639" i="3" s="1"/>
  <c r="BE1640" i="3"/>
  <c r="BE1641" i="3"/>
  <c r="BF1641" i="3" s="1"/>
  <c r="BE1642" i="3"/>
  <c r="BG1642" i="3" s="1"/>
  <c r="BE1643" i="3"/>
  <c r="BF1643" i="3" s="1"/>
  <c r="BE1644" i="3"/>
  <c r="BG1644" i="3" s="1"/>
  <c r="BE1645" i="3"/>
  <c r="BF1645" i="3" s="1"/>
  <c r="BE1646" i="3"/>
  <c r="BG1646" i="3" s="1"/>
  <c r="BE1647" i="3"/>
  <c r="BF1647" i="3" s="1"/>
  <c r="BE1648" i="3"/>
  <c r="BE1649" i="3"/>
  <c r="BF1649" i="3" s="1"/>
  <c r="BE1650" i="3"/>
  <c r="BG1650" i="3" s="1"/>
  <c r="BE1651" i="3"/>
  <c r="BF1651" i="3" s="1"/>
  <c r="BE1652" i="3"/>
  <c r="BE1653" i="3"/>
  <c r="BF1653" i="3" s="1"/>
  <c r="BE1654" i="3"/>
  <c r="BG1654" i="3" s="1"/>
  <c r="BE1655" i="3"/>
  <c r="BF1655" i="3" s="1"/>
  <c r="BE1656" i="3"/>
  <c r="BF1656" i="3" s="1"/>
  <c r="BE1657" i="3"/>
  <c r="BF1657" i="3" s="1"/>
  <c r="BE1658" i="3"/>
  <c r="BG1658" i="3" s="1"/>
  <c r="BE1659" i="3"/>
  <c r="BF1659" i="3" s="1"/>
  <c r="BE1660" i="3"/>
  <c r="BE1661" i="3"/>
  <c r="BF1661" i="3" s="1"/>
  <c r="BE1662" i="3"/>
  <c r="BG1662" i="3" s="1"/>
  <c r="BE1663" i="3"/>
  <c r="BF1663" i="3" s="1"/>
  <c r="BE1664" i="3"/>
  <c r="BG1664" i="3" s="1"/>
  <c r="BE1665" i="3"/>
  <c r="BF1665" i="3" s="1"/>
  <c r="BE1666" i="3"/>
  <c r="BG1666" i="3" s="1"/>
  <c r="BE1667" i="3"/>
  <c r="BE1668" i="3"/>
  <c r="BF1668" i="3" s="1"/>
  <c r="BE1669" i="3"/>
  <c r="BF1669" i="3" s="1"/>
  <c r="BE1670" i="3"/>
  <c r="BG1670" i="3" s="1"/>
  <c r="BE1671" i="3"/>
  <c r="BF1671" i="3" s="1"/>
  <c r="BE1672" i="3"/>
  <c r="BE1673" i="3"/>
  <c r="BF1673" i="3" s="1"/>
  <c r="BE1674" i="3"/>
  <c r="BG1674" i="3" s="1"/>
  <c r="BE1675" i="3"/>
  <c r="BF1675" i="3" s="1"/>
  <c r="BE1676" i="3"/>
  <c r="BE1677" i="3"/>
  <c r="BF1677" i="3" s="1"/>
  <c r="BE1678" i="3"/>
  <c r="BG1678" i="3" s="1"/>
  <c r="BE1679" i="3"/>
  <c r="BF1679" i="3" s="1"/>
  <c r="BE1680" i="3"/>
  <c r="BG1680" i="3" s="1"/>
  <c r="BE1681" i="3"/>
  <c r="BF1681" i="3" s="1"/>
  <c r="BE1682" i="3"/>
  <c r="BG1682" i="3" s="1"/>
  <c r="BE1683" i="3"/>
  <c r="BF1683" i="3" s="1"/>
  <c r="BE1684" i="3"/>
  <c r="BE1685" i="3"/>
  <c r="BF1685" i="3" s="1"/>
  <c r="BE1686" i="3"/>
  <c r="BG1686" i="3" s="1"/>
  <c r="BE1687" i="3"/>
  <c r="BF1687" i="3" s="1"/>
  <c r="BE1688" i="3"/>
  <c r="BE1689" i="3"/>
  <c r="BF1689" i="3" s="1"/>
  <c r="BE1690" i="3"/>
  <c r="BG1690" i="3" s="1"/>
  <c r="BE1691" i="3"/>
  <c r="BE1692" i="3"/>
  <c r="BG1692" i="3" s="1"/>
  <c r="BE1693" i="3"/>
  <c r="BF1693" i="3" s="1"/>
  <c r="BE1694" i="3"/>
  <c r="BG1694" i="3" s="1"/>
  <c r="BE1695" i="3"/>
  <c r="BF1695" i="3" s="1"/>
  <c r="BE1696" i="3"/>
  <c r="BG1696" i="3" s="1"/>
  <c r="BE1697" i="3"/>
  <c r="BF1697" i="3" s="1"/>
  <c r="BE1698" i="3"/>
  <c r="BG1698" i="3" s="1"/>
  <c r="BE1699" i="3"/>
  <c r="BE1700" i="3"/>
  <c r="BE1701" i="3"/>
  <c r="BF1701" i="3" s="1"/>
  <c r="BE1702" i="3"/>
  <c r="BG1702" i="3" s="1"/>
  <c r="BE1703" i="3"/>
  <c r="BF1703" i="3" s="1"/>
  <c r="BE1704" i="3"/>
  <c r="BE1705" i="3"/>
  <c r="BF1705" i="3" s="1"/>
  <c r="BE1706" i="3"/>
  <c r="BG1706" i="3" s="1"/>
  <c r="BE1707" i="3"/>
  <c r="BE1708" i="3"/>
  <c r="BG1708" i="3" s="1"/>
  <c r="BE1709" i="3"/>
  <c r="BF1709" i="3" s="1"/>
  <c r="BE1710" i="3"/>
  <c r="BG1710" i="3" s="1"/>
  <c r="BE1711" i="3"/>
  <c r="BF1711" i="3" s="1"/>
  <c r="BE1712" i="3"/>
  <c r="BE1713" i="3"/>
  <c r="BF1713" i="3" s="1"/>
  <c r="BE1714" i="3"/>
  <c r="BG1714" i="3" s="1"/>
  <c r="BE1715" i="3"/>
  <c r="BF1715" i="3" s="1"/>
  <c r="BE1716" i="3"/>
  <c r="BE1717" i="3"/>
  <c r="BF1717" i="3" s="1"/>
  <c r="BE1718" i="3"/>
  <c r="BG1718" i="3" s="1"/>
  <c r="BE1719" i="3"/>
  <c r="BF1719" i="3" s="1"/>
  <c r="BE1720" i="3"/>
  <c r="BE1721" i="3"/>
  <c r="BF1721" i="3" s="1"/>
  <c r="BE1722" i="3"/>
  <c r="BG1722" i="3" s="1"/>
  <c r="BE1723" i="3"/>
  <c r="BE1724" i="3"/>
  <c r="BF1724" i="3" s="1"/>
  <c r="BE1725" i="3"/>
  <c r="BF1725" i="3" s="1"/>
  <c r="BE1726" i="3"/>
  <c r="BG1726" i="3" s="1"/>
  <c r="BE1727" i="3"/>
  <c r="BF1727" i="3" s="1"/>
  <c r="BE1728" i="3"/>
  <c r="BE1729" i="3"/>
  <c r="BF1729" i="3" s="1"/>
  <c r="BE1730" i="3"/>
  <c r="BG1730" i="3" s="1"/>
  <c r="BE1731" i="3"/>
  <c r="BE1732" i="3"/>
  <c r="BF1732" i="3" s="1"/>
  <c r="BE1733" i="3"/>
  <c r="BF1733" i="3" s="1"/>
  <c r="BE1734" i="3"/>
  <c r="BG1734" i="3" s="1"/>
  <c r="BE1735" i="3"/>
  <c r="BF1735" i="3" s="1"/>
  <c r="BE1736" i="3"/>
  <c r="BE1737" i="3"/>
  <c r="BF1737" i="3" s="1"/>
  <c r="BE1738" i="3"/>
  <c r="BG1738" i="3" s="1"/>
  <c r="BE1739" i="3"/>
  <c r="BF1739" i="3" s="1"/>
  <c r="BE1740" i="3"/>
  <c r="BG1740" i="3" s="1"/>
  <c r="BE1741" i="3"/>
  <c r="BF1741" i="3" s="1"/>
  <c r="BE1742" i="3"/>
  <c r="BG1742" i="3" s="1"/>
  <c r="BE1743" i="3"/>
  <c r="BF1743" i="3" s="1"/>
  <c r="BE1744" i="3"/>
  <c r="BF1744" i="3" s="1"/>
  <c r="BE1745" i="3"/>
  <c r="BF1745" i="3" s="1"/>
  <c r="BE1746" i="3"/>
  <c r="BG1746" i="3" s="1"/>
  <c r="BE1747" i="3"/>
  <c r="BF1747" i="3" s="1"/>
  <c r="BE1748" i="3"/>
  <c r="BE1749" i="3"/>
  <c r="BF1749" i="3" s="1"/>
  <c r="BE1750" i="3"/>
  <c r="BG1750" i="3" s="1"/>
  <c r="BE1751" i="3"/>
  <c r="BF1751" i="3" s="1"/>
  <c r="BE1752" i="3"/>
  <c r="BE1753" i="3"/>
  <c r="BF1753" i="3" s="1"/>
  <c r="BE1754" i="3"/>
  <c r="BG1754" i="3" s="1"/>
  <c r="BE1755" i="3"/>
  <c r="BE1756" i="3"/>
  <c r="BG1756" i="3" s="1"/>
  <c r="BE1757" i="3"/>
  <c r="BF1757" i="3" s="1"/>
  <c r="BE1758" i="3"/>
  <c r="BG1758" i="3" s="1"/>
  <c r="BE1759" i="3"/>
  <c r="BF1759" i="3" s="1"/>
  <c r="BE1760" i="3"/>
  <c r="BG1760" i="3" s="1"/>
  <c r="BE1761" i="3"/>
  <c r="BF1761" i="3" s="1"/>
  <c r="BE1762" i="3"/>
  <c r="BG1762" i="3" s="1"/>
  <c r="BE1763" i="3"/>
  <c r="BE1764" i="3"/>
  <c r="BE1765" i="3"/>
  <c r="BF1765" i="3" s="1"/>
  <c r="BE1766" i="3"/>
  <c r="BG1766" i="3" s="1"/>
  <c r="BE1767" i="3"/>
  <c r="BF1767" i="3" s="1"/>
  <c r="BE1768" i="3"/>
  <c r="BE1769" i="3"/>
  <c r="BF1769" i="3" s="1"/>
  <c r="BE1770" i="3"/>
  <c r="BG1770" i="3" s="1"/>
  <c r="BE1771" i="3"/>
  <c r="BE1772" i="3"/>
  <c r="BG1772" i="3" s="1"/>
  <c r="BE1773" i="3"/>
  <c r="BF1773" i="3" s="1"/>
  <c r="BE1774" i="3"/>
  <c r="BG1774" i="3" s="1"/>
  <c r="BE1775" i="3"/>
  <c r="BF1775" i="3" s="1"/>
  <c r="BE1776" i="3"/>
  <c r="BF1776" i="3" s="1"/>
  <c r="BE1777" i="3"/>
  <c r="BF1777" i="3" s="1"/>
  <c r="BE1778" i="3"/>
  <c r="BG1778" i="3" s="1"/>
  <c r="BE1779" i="3"/>
  <c r="BE1780" i="3"/>
  <c r="BF1780" i="3" s="1"/>
  <c r="BE1781" i="3"/>
  <c r="BF1781" i="3" s="1"/>
  <c r="BE1782" i="3"/>
  <c r="BG1782" i="3" s="1"/>
  <c r="BE1783" i="3"/>
  <c r="BF1783" i="3" s="1"/>
  <c r="BE1784" i="3"/>
  <c r="BE1785" i="3"/>
  <c r="BF1785" i="3" s="1"/>
  <c r="BE1786" i="3"/>
  <c r="BG1786" i="3" s="1"/>
  <c r="BE1787" i="3"/>
  <c r="BE1788" i="3"/>
  <c r="BE1789" i="3"/>
  <c r="BF1789" i="3" s="1"/>
  <c r="BE1790" i="3"/>
  <c r="BG1790" i="3" s="1"/>
  <c r="BE1791" i="3"/>
  <c r="BF1791" i="3" s="1"/>
  <c r="BE1792" i="3"/>
  <c r="BG1792" i="3" s="1"/>
  <c r="BE1793" i="3"/>
  <c r="BF1793" i="3" s="1"/>
  <c r="BE1794" i="3"/>
  <c r="BG1794" i="3" s="1"/>
  <c r="BE1795" i="3"/>
  <c r="BE1796" i="3"/>
  <c r="BE1797" i="3"/>
  <c r="BF1797" i="3" s="1"/>
  <c r="BE1798" i="3"/>
  <c r="BG1798" i="3" s="1"/>
  <c r="BE1799" i="3"/>
  <c r="BF1799" i="3" s="1"/>
  <c r="BE1800" i="3"/>
  <c r="BF1800" i="3" s="1"/>
  <c r="BE1801" i="3"/>
  <c r="BF1801" i="3" s="1"/>
  <c r="BE1802" i="3"/>
  <c r="BG1802" i="3" s="1"/>
  <c r="BE1803" i="3"/>
  <c r="BF1803" i="3" s="1"/>
  <c r="BE1804" i="3"/>
  <c r="BG1804" i="3" s="1"/>
  <c r="BE1805" i="3"/>
  <c r="BF1805" i="3" s="1"/>
  <c r="BE1806" i="3"/>
  <c r="BG1806" i="3" s="1"/>
  <c r="BE1807" i="3"/>
  <c r="BF1807" i="3" s="1"/>
  <c r="BE1808" i="3"/>
  <c r="BE1809" i="3"/>
  <c r="BF1809" i="3" s="1"/>
  <c r="BE1810" i="3"/>
  <c r="BG1810" i="3" s="1"/>
  <c r="BE1811" i="3"/>
  <c r="BE1812" i="3"/>
  <c r="BF1812" i="3" s="1"/>
  <c r="BE1813" i="3"/>
  <c r="BF1813" i="3" s="1"/>
  <c r="BE1814" i="3"/>
  <c r="BG1814" i="3" s="1"/>
  <c r="BE1815" i="3"/>
  <c r="BF1815" i="3" s="1"/>
  <c r="BE1816" i="3"/>
  <c r="BE1817" i="3"/>
  <c r="BF1817" i="3" s="1"/>
  <c r="BE1818" i="3"/>
  <c r="BG1818" i="3" s="1"/>
  <c r="BE1819" i="3"/>
  <c r="BE1820" i="3"/>
  <c r="BE1821" i="3"/>
  <c r="BF1821" i="3" s="1"/>
  <c r="BE1822" i="3"/>
  <c r="BG1822" i="3" s="1"/>
  <c r="BE1823" i="3"/>
  <c r="BF1823" i="3" s="1"/>
  <c r="BE1824" i="3"/>
  <c r="BF1824" i="3" s="1"/>
  <c r="BE1825" i="3"/>
  <c r="BF1825" i="3" s="1"/>
  <c r="BE1826" i="3"/>
  <c r="BG1826" i="3" s="1"/>
  <c r="BE1827" i="3"/>
  <c r="BE1828" i="3"/>
  <c r="BF1828" i="3" s="1"/>
  <c r="BE1829" i="3"/>
  <c r="BF1829" i="3" s="1"/>
  <c r="BE1830" i="3"/>
  <c r="BG1830" i="3" s="1"/>
  <c r="BE1831" i="3"/>
  <c r="BF1831" i="3" s="1"/>
  <c r="BE1832" i="3"/>
  <c r="BF1832" i="3" s="1"/>
  <c r="BE1833" i="3"/>
  <c r="BF1833" i="3" s="1"/>
  <c r="BE1834" i="3"/>
  <c r="BG1834" i="3" s="1"/>
  <c r="BE1835" i="3"/>
  <c r="BF1835" i="3" s="1"/>
  <c r="BE1836" i="3"/>
  <c r="BG1836" i="3" s="1"/>
  <c r="BE1837" i="3"/>
  <c r="BF1837" i="3" s="1"/>
  <c r="BE1838" i="3"/>
  <c r="BG1838" i="3" s="1"/>
  <c r="BE1839" i="3"/>
  <c r="BF1839" i="3" s="1"/>
  <c r="BE1840" i="3"/>
  <c r="BF1840" i="3" s="1"/>
  <c r="BE1841" i="3"/>
  <c r="BF1841" i="3" s="1"/>
  <c r="BE1842" i="3"/>
  <c r="BG1842" i="3" s="1"/>
  <c r="BE1843" i="3"/>
  <c r="BE1844" i="3"/>
  <c r="BF1844" i="3" s="1"/>
  <c r="BE1845" i="3"/>
  <c r="BF1845" i="3" s="1"/>
  <c r="BE1846" i="3"/>
  <c r="BG1846" i="3" s="1"/>
  <c r="BE1847" i="3"/>
  <c r="BF1847" i="3" s="1"/>
  <c r="BE1848" i="3"/>
  <c r="BE1849" i="3"/>
  <c r="BF1849" i="3" s="1"/>
  <c r="BE1850" i="3"/>
  <c r="BG1850" i="3" s="1"/>
  <c r="BE1851" i="3"/>
  <c r="BE1852" i="3"/>
  <c r="BG1852" i="3" s="1"/>
  <c r="BE1853" i="3"/>
  <c r="BF1853" i="3" s="1"/>
  <c r="BE1854" i="3"/>
  <c r="BG1854" i="3" s="1"/>
  <c r="BE1855" i="3"/>
  <c r="BF1855" i="3" s="1"/>
  <c r="BE1856" i="3"/>
  <c r="BE1857" i="3"/>
  <c r="BF1857" i="3" s="1"/>
  <c r="BE1858" i="3"/>
  <c r="BF1858" i="3" s="1"/>
  <c r="BE1859" i="3"/>
  <c r="BE1860" i="3"/>
  <c r="BE1861" i="3"/>
  <c r="BF1861" i="3" s="1"/>
  <c r="BE1862" i="3"/>
  <c r="BF1862" i="3" s="1"/>
  <c r="BE1863" i="3"/>
  <c r="BE1864" i="3"/>
  <c r="BE1865" i="3"/>
  <c r="BF1865" i="3" s="1"/>
  <c r="BE1866" i="3"/>
  <c r="BF1866" i="3" s="1"/>
  <c r="BE1867" i="3"/>
  <c r="BE1868" i="3"/>
  <c r="BE1869" i="3"/>
  <c r="BF1869" i="3" s="1"/>
  <c r="BE1870" i="3"/>
  <c r="BF1870" i="3" s="1"/>
  <c r="BE1871" i="3"/>
  <c r="BE1872" i="3"/>
  <c r="BE1873" i="3"/>
  <c r="BF1873" i="3" s="1"/>
  <c r="BE1874" i="3"/>
  <c r="BF1874" i="3" s="1"/>
  <c r="BE1875" i="3"/>
  <c r="BE1876" i="3"/>
  <c r="BE1877" i="3"/>
  <c r="BF1877" i="3" s="1"/>
  <c r="BE1878" i="3"/>
  <c r="BF1878" i="3" s="1"/>
  <c r="BE1879" i="3"/>
  <c r="BE1880" i="3"/>
  <c r="BE1881" i="3"/>
  <c r="BF1881" i="3" s="1"/>
  <c r="BE1882" i="3"/>
  <c r="BF1882" i="3" s="1"/>
  <c r="BE1883" i="3"/>
  <c r="BE1884" i="3"/>
  <c r="BE1885" i="3"/>
  <c r="BE1886" i="3"/>
  <c r="BF1886" i="3" s="1"/>
  <c r="BE1887" i="3"/>
  <c r="BE1888" i="3"/>
  <c r="BE1889" i="3"/>
  <c r="BF1889" i="3" s="1"/>
  <c r="BE1890" i="3"/>
  <c r="BF1890" i="3" s="1"/>
  <c r="BE1891" i="3"/>
  <c r="BE1892" i="3"/>
  <c r="BE1893" i="3"/>
  <c r="BF1893" i="3" s="1"/>
  <c r="BE1894" i="3"/>
  <c r="BE1895" i="3"/>
  <c r="BE1896" i="3"/>
  <c r="BE1897" i="3"/>
  <c r="BF1897" i="3" s="1"/>
  <c r="BE1898" i="3"/>
  <c r="BE1899" i="3"/>
  <c r="BE1900" i="3"/>
  <c r="BF1900" i="3" s="1"/>
  <c r="BE1901" i="3"/>
  <c r="BE1902" i="3"/>
  <c r="BE1903" i="3"/>
  <c r="BE1904" i="3"/>
  <c r="BE1905" i="3"/>
  <c r="BF1905" i="3" s="1"/>
  <c r="BE1906" i="3"/>
  <c r="BE1907" i="3"/>
  <c r="BE1908" i="3"/>
  <c r="BF1908" i="3" s="1"/>
  <c r="BE1909" i="3"/>
  <c r="BE1910" i="3"/>
  <c r="BE1911" i="3"/>
  <c r="BE1912" i="3"/>
  <c r="BE1913" i="3"/>
  <c r="BF1913" i="3" s="1"/>
  <c r="BE1914" i="3"/>
  <c r="BE1915" i="3"/>
  <c r="BE1916" i="3"/>
  <c r="BF1916" i="3" s="1"/>
  <c r="BE1917" i="3"/>
  <c r="BF1917" i="3" s="1"/>
  <c r="BE1918" i="3"/>
  <c r="BE1919" i="3"/>
  <c r="BE1920" i="3"/>
  <c r="BF1920" i="3" s="1"/>
  <c r="BE1921" i="3"/>
  <c r="BF1921" i="3" s="1"/>
  <c r="BE1922" i="3"/>
  <c r="BE1923" i="3"/>
  <c r="BE1924" i="3"/>
  <c r="BF1924" i="3" s="1"/>
  <c r="BE1925" i="3"/>
  <c r="BE1926" i="3"/>
  <c r="BE1927" i="3"/>
  <c r="BE1928" i="3"/>
  <c r="BE1929" i="3"/>
  <c r="BF1929" i="3" s="1"/>
  <c r="BE1930" i="3"/>
  <c r="BE1931" i="3"/>
  <c r="BE1932" i="3"/>
  <c r="BF1932" i="3" s="1"/>
  <c r="BE1933" i="3"/>
  <c r="BE1934" i="3"/>
  <c r="BE1935" i="3"/>
  <c r="BE1936" i="3"/>
  <c r="BE1937" i="3"/>
  <c r="BF1937" i="3" s="1"/>
  <c r="BE1938" i="3"/>
  <c r="BE1939" i="3"/>
  <c r="BG1939" i="3" s="1"/>
  <c r="BE1940" i="3"/>
  <c r="BF1940" i="3" s="1"/>
  <c r="BE1941" i="3"/>
  <c r="BF1941" i="3" s="1"/>
  <c r="BE1942" i="3"/>
  <c r="BE1943" i="3"/>
  <c r="BG1943" i="3" s="1"/>
  <c r="BE1944" i="3"/>
  <c r="BE1945" i="3"/>
  <c r="BF1945" i="3" s="1"/>
  <c r="BE1946" i="3"/>
  <c r="BE1947" i="3"/>
  <c r="BG1947" i="3" s="1"/>
  <c r="BE1948" i="3"/>
  <c r="BF1948" i="3" s="1"/>
  <c r="BE1949" i="3"/>
  <c r="BF1949" i="3" s="1"/>
  <c r="BE1950" i="3"/>
  <c r="BE1951" i="3"/>
  <c r="BG1951" i="3" s="1"/>
  <c r="BE1952" i="3"/>
  <c r="BF1952" i="3" s="1"/>
  <c r="BE1953" i="3"/>
  <c r="BF1953" i="3" s="1"/>
  <c r="BE1954" i="3"/>
  <c r="BE1955" i="3"/>
  <c r="BG1955" i="3" s="1"/>
  <c r="BE1956" i="3"/>
  <c r="BE1957" i="3"/>
  <c r="BF1957" i="3" s="1"/>
  <c r="BE1958" i="3"/>
  <c r="BF1958" i="3" s="1"/>
  <c r="BE1959" i="3"/>
  <c r="BG1959" i="3" s="1"/>
  <c r="BE1960" i="3"/>
  <c r="BF1960" i="3" s="1"/>
  <c r="BE1961" i="3"/>
  <c r="BG1961" i="3" s="1"/>
  <c r="BE1962" i="3"/>
  <c r="BF1962" i="3" s="1"/>
  <c r="BE1963" i="3"/>
  <c r="BE1964" i="3"/>
  <c r="BF1964" i="3" s="1"/>
  <c r="BE1965" i="3"/>
  <c r="BG1965" i="3" s="1"/>
  <c r="BE1966" i="3"/>
  <c r="BF1966" i="3" s="1"/>
  <c r="BE1967" i="3"/>
  <c r="BG1967" i="3" s="1"/>
  <c r="BE1968" i="3"/>
  <c r="BF1968" i="3" s="1"/>
  <c r="BE1969" i="3"/>
  <c r="BE1970" i="3"/>
  <c r="BE1971" i="3"/>
  <c r="BG1971" i="3" s="1"/>
  <c r="BE1972" i="3"/>
  <c r="BE1973" i="3"/>
  <c r="BF1973" i="3" s="1"/>
  <c r="BE1974" i="3"/>
  <c r="BF1974" i="3" s="1"/>
  <c r="BE1975" i="3"/>
  <c r="BG1975" i="3" s="1"/>
  <c r="BE1976" i="3"/>
  <c r="BF1976" i="3" s="1"/>
  <c r="BE1977" i="3"/>
  <c r="BG1977" i="3" s="1"/>
  <c r="BE1978" i="3"/>
  <c r="BF1978" i="3" s="1"/>
  <c r="BE1979" i="3"/>
  <c r="BE1980" i="3"/>
  <c r="BF1980" i="3" s="1"/>
  <c r="BE1981" i="3"/>
  <c r="BG1981" i="3" s="1"/>
  <c r="BE1982" i="3"/>
  <c r="BF1982" i="3" s="1"/>
  <c r="BE1983" i="3"/>
  <c r="BG1983" i="3" s="1"/>
  <c r="BE1984" i="3"/>
  <c r="BF1984" i="3" s="1"/>
  <c r="BE1985" i="3"/>
  <c r="BG1985" i="3" s="1"/>
  <c r="BE1986" i="3"/>
  <c r="BE1987" i="3"/>
  <c r="BG1987" i="3" s="1"/>
  <c r="BE1988" i="3"/>
  <c r="BF1988" i="3" s="1"/>
  <c r="BE1989" i="3"/>
  <c r="BF1989" i="3" s="1"/>
  <c r="BE1990" i="3"/>
  <c r="BF1990" i="3" s="1"/>
  <c r="BE1991" i="3"/>
  <c r="BG1991" i="3" s="1"/>
  <c r="BE1992" i="3"/>
  <c r="BF1992" i="3" s="1"/>
  <c r="BE1993" i="3"/>
  <c r="BG1993" i="3" s="1"/>
  <c r="BE1994" i="3"/>
  <c r="BF1994" i="3" s="1"/>
  <c r="BE1995" i="3"/>
  <c r="BE1996" i="3"/>
  <c r="BF1996" i="3" s="1"/>
  <c r="BE1997" i="3"/>
  <c r="BE1998" i="3"/>
  <c r="BF1998" i="3" s="1"/>
  <c r="BE1999" i="3"/>
  <c r="BG1999" i="3" s="1"/>
  <c r="BE2000" i="3"/>
  <c r="BF2000" i="3" s="1"/>
  <c r="BE2001" i="3"/>
  <c r="BG2001" i="3" s="1"/>
  <c r="BE2002" i="3"/>
  <c r="BE2003" i="3"/>
  <c r="BG2003" i="3" s="1"/>
  <c r="BE2004" i="3"/>
  <c r="BF2004" i="3" s="1"/>
  <c r="BE2005" i="3"/>
  <c r="BF2005" i="3" s="1"/>
  <c r="BE2006" i="3"/>
  <c r="BF2006" i="3" s="1"/>
  <c r="BE2007" i="3"/>
  <c r="BG2007" i="3" s="1"/>
  <c r="BE2008" i="3"/>
  <c r="BF2008" i="3" s="1"/>
  <c r="BE2009" i="3"/>
  <c r="BE2010" i="3"/>
  <c r="BF2010" i="3" s="1"/>
  <c r="BE2011" i="3"/>
  <c r="BE2012" i="3"/>
  <c r="BF2012" i="3" s="1"/>
  <c r="BE2013" i="3"/>
  <c r="BG2013" i="3" s="1"/>
  <c r="BE2014" i="3"/>
  <c r="BF2014" i="3" s="1"/>
  <c r="BE2015" i="3"/>
  <c r="BE2016" i="3"/>
  <c r="BF2016" i="3" s="1"/>
  <c r="BE2017" i="3"/>
  <c r="BG2017" i="3" s="1"/>
  <c r="BE2018" i="3"/>
  <c r="BF2018" i="3" s="1"/>
  <c r="BE2019" i="3"/>
  <c r="BE2020" i="3"/>
  <c r="BF2020" i="3" s="1"/>
  <c r="BE2021" i="3"/>
  <c r="BE2022" i="3"/>
  <c r="BF2022" i="3" s="1"/>
  <c r="BE2023" i="3"/>
  <c r="BG2023" i="3" s="1"/>
  <c r="BE2024" i="3"/>
  <c r="BF2024" i="3" s="1"/>
  <c r="BE2025" i="3"/>
  <c r="BG2025" i="3" s="1"/>
  <c r="BE2026" i="3"/>
  <c r="BF2026" i="3" s="1"/>
  <c r="BE2027" i="3"/>
  <c r="BG2027" i="3" s="1"/>
  <c r="BE2028" i="3"/>
  <c r="BF2028" i="3" s="1"/>
  <c r="BE2029" i="3"/>
  <c r="BE2030" i="3"/>
  <c r="BF2030" i="3" s="1"/>
  <c r="BE2031" i="3"/>
  <c r="BE2032" i="3"/>
  <c r="BF2032" i="3" s="1"/>
  <c r="BE2033" i="3"/>
  <c r="BG2033" i="3" s="1"/>
  <c r="BE2034" i="3"/>
  <c r="BF2034" i="3" s="1"/>
  <c r="BE2035" i="3"/>
  <c r="BE2036" i="3"/>
  <c r="BF2036" i="3" s="1"/>
  <c r="BE2037" i="3"/>
  <c r="BE2038" i="3"/>
  <c r="BF2038" i="3" s="1"/>
  <c r="BE2039" i="3"/>
  <c r="BG2039" i="3" s="1"/>
  <c r="BE2040" i="3"/>
  <c r="BF2040" i="3" s="1"/>
  <c r="BE2041" i="3"/>
  <c r="BG2041" i="3" s="1"/>
  <c r="BE2042" i="3"/>
  <c r="BF2042" i="3" s="1"/>
  <c r="BE2043" i="3"/>
  <c r="BG2043" i="3" s="1"/>
  <c r="BE2044" i="3"/>
  <c r="BF2044" i="3" s="1"/>
  <c r="BE2045" i="3"/>
  <c r="BF2045" i="3" s="1"/>
  <c r="BE2046" i="3"/>
  <c r="BF2046" i="3" s="1"/>
  <c r="BE2047" i="3"/>
  <c r="BE2048" i="3"/>
  <c r="BF2048" i="3" s="1"/>
  <c r="BE2049" i="3"/>
  <c r="BE2050" i="3"/>
  <c r="BE2051" i="3"/>
  <c r="BG2051" i="3" s="1"/>
  <c r="BE2052" i="3"/>
  <c r="BE2053" i="3"/>
  <c r="BG2053" i="3" s="1"/>
  <c r="BE2054" i="3"/>
  <c r="BF2054" i="3" s="1"/>
  <c r="BE2055" i="3"/>
  <c r="BE2056" i="3"/>
  <c r="BF2056" i="3" s="1"/>
  <c r="BE2057" i="3"/>
  <c r="BG2057" i="3" s="1"/>
  <c r="BE2058" i="3"/>
  <c r="BF2058" i="3" s="1"/>
  <c r="BE2059" i="3"/>
  <c r="BG2059" i="3" s="1"/>
  <c r="BE2060" i="3"/>
  <c r="BF2060" i="3" s="1"/>
  <c r="BE2061" i="3"/>
  <c r="BG2061" i="3" s="1"/>
  <c r="BE2062" i="3"/>
  <c r="BF2062" i="3" s="1"/>
  <c r="BE2063" i="3"/>
  <c r="BG2063" i="3" s="1"/>
  <c r="BE2064" i="3"/>
  <c r="BF2064" i="3" s="1"/>
  <c r="BE2065" i="3"/>
  <c r="BF2065" i="3" s="1"/>
  <c r="BE2066" i="3"/>
  <c r="BE2067" i="3"/>
  <c r="BE2068" i="3"/>
  <c r="BE2069" i="3"/>
  <c r="BG2069" i="3" s="1"/>
  <c r="BE2070" i="3"/>
  <c r="BF2070" i="3" s="1"/>
  <c r="BE2071" i="3"/>
  <c r="BG2071" i="3" s="1"/>
  <c r="BE2072" i="3"/>
  <c r="BF2072" i="3" s="1"/>
  <c r="BE2073" i="3"/>
  <c r="BE2074" i="3"/>
  <c r="BF2074" i="3" s="1"/>
  <c r="BE2075" i="3"/>
  <c r="BE2076" i="3"/>
  <c r="BF2076" i="3" s="1"/>
  <c r="BE2077" i="3"/>
  <c r="BG2077" i="3" s="1"/>
  <c r="BE2078" i="3"/>
  <c r="BF2078" i="3" s="1"/>
  <c r="BE2079" i="3"/>
  <c r="BE2080" i="3"/>
  <c r="BF2080" i="3" s="1"/>
  <c r="BE2081" i="3"/>
  <c r="BG2081" i="3" s="1"/>
  <c r="BE2082" i="3"/>
  <c r="BF2082" i="3" s="1"/>
  <c r="BE2083" i="3"/>
  <c r="BE2084" i="3"/>
  <c r="BF2084" i="3" s="1"/>
  <c r="BE2085" i="3"/>
  <c r="BE2086" i="3"/>
  <c r="BF2086" i="3" s="1"/>
  <c r="BE2087" i="3"/>
  <c r="BG2087" i="3" s="1"/>
  <c r="BE2088" i="3"/>
  <c r="BF2088" i="3" s="1"/>
  <c r="BE2089" i="3"/>
  <c r="BG2089" i="3" s="1"/>
  <c r="BE2090" i="3"/>
  <c r="BF2090" i="3" s="1"/>
  <c r="BE2091" i="3"/>
  <c r="BG2091" i="3" s="1"/>
  <c r="BE2092" i="3"/>
  <c r="BF2092" i="3" s="1"/>
  <c r="BE2093" i="3"/>
  <c r="BE2094" i="3"/>
  <c r="BF2094" i="3" s="1"/>
  <c r="BE2095" i="3"/>
  <c r="BE2096" i="3"/>
  <c r="BF2096" i="3" s="1"/>
  <c r="BE2097" i="3"/>
  <c r="BG2097" i="3" s="1"/>
  <c r="BE2098" i="3"/>
  <c r="BF2098" i="3" s="1"/>
  <c r="BE2099" i="3"/>
  <c r="BE2100" i="3"/>
  <c r="BF2100" i="3" s="1"/>
  <c r="BE2101" i="3"/>
  <c r="BE2102" i="3"/>
  <c r="BF2102" i="3" s="1"/>
  <c r="BE2103" i="3"/>
  <c r="BG2103" i="3" s="1"/>
  <c r="BE2104" i="3"/>
  <c r="BF2104" i="3" s="1"/>
  <c r="BE2105" i="3"/>
  <c r="BF2105" i="3" s="1"/>
  <c r="BE2106" i="3"/>
  <c r="BF2106" i="3" s="1"/>
  <c r="BE2107" i="3"/>
  <c r="BG2107" i="3" s="1"/>
  <c r="BE2108" i="3"/>
  <c r="BF2108" i="3" s="1"/>
  <c r="BE2109" i="3"/>
  <c r="BF2109" i="3" s="1"/>
  <c r="BE2110" i="3"/>
  <c r="BF2110" i="3" s="1"/>
  <c r="BE2111" i="3"/>
  <c r="BE2112" i="3"/>
  <c r="BF2112" i="3" s="1"/>
  <c r="BE2113" i="3"/>
  <c r="BE2114" i="3"/>
  <c r="BE2115" i="3"/>
  <c r="BG2115" i="3" s="1"/>
  <c r="BE2116" i="3"/>
  <c r="BE2117" i="3"/>
  <c r="BG2117" i="3" s="1"/>
  <c r="BE2118" i="3"/>
  <c r="BF2118" i="3" s="1"/>
  <c r="BE2119" i="3"/>
  <c r="BE2120" i="3"/>
  <c r="BF2120" i="3" s="1"/>
  <c r="BE2121" i="3"/>
  <c r="BG2121" i="3" s="1"/>
  <c r="BE2122" i="3"/>
  <c r="BF2122" i="3" s="1"/>
  <c r="BE2123" i="3"/>
  <c r="BG2123" i="3" s="1"/>
  <c r="BE2124" i="3"/>
  <c r="BF2124" i="3" s="1"/>
  <c r="BE2125" i="3"/>
  <c r="BF2125" i="3" s="1"/>
  <c r="BE2126" i="3"/>
  <c r="BF2126" i="3" s="1"/>
  <c r="BE2127" i="3"/>
  <c r="BE2128" i="3"/>
  <c r="BF2128" i="3" s="1"/>
  <c r="BE2129" i="3"/>
  <c r="BG2129" i="3" s="1"/>
  <c r="BE2130" i="3"/>
  <c r="BE2131" i="3"/>
  <c r="BG2131" i="3" s="1"/>
  <c r="BE2132" i="3"/>
  <c r="BE2133" i="3"/>
  <c r="BG2133" i="3" s="1"/>
  <c r="BE2134" i="3"/>
  <c r="BF2134" i="3" s="1"/>
  <c r="BE2135" i="3"/>
  <c r="BG2135" i="3" s="1"/>
  <c r="BE2136" i="3"/>
  <c r="BF2136" i="3" s="1"/>
  <c r="BE2137" i="3"/>
  <c r="BG2137" i="3" s="1"/>
  <c r="BE2138" i="3"/>
  <c r="BF2138" i="3" s="1"/>
  <c r="BE2139" i="3"/>
  <c r="BG2139" i="3" s="1"/>
  <c r="BE2140" i="3"/>
  <c r="BG2140" i="3" s="1"/>
  <c r="BE2141" i="3"/>
  <c r="BE2142" i="3"/>
  <c r="BF2142" i="3" s="1"/>
  <c r="BE2143" i="3"/>
  <c r="BG2143" i="3" s="1"/>
  <c r="BE2144" i="3"/>
  <c r="BF2144" i="3" s="1"/>
  <c r="BE2145" i="3"/>
  <c r="BG2145" i="3" s="1"/>
  <c r="BE2146" i="3"/>
  <c r="BF2146" i="3" s="1"/>
  <c r="BE2147" i="3"/>
  <c r="BG2147" i="3" s="1"/>
  <c r="BE2148" i="3"/>
  <c r="BE2149" i="3"/>
  <c r="BG2149" i="3" s="1"/>
  <c r="BE2150" i="3"/>
  <c r="BF2150" i="3" s="1"/>
  <c r="BE2151" i="3"/>
  <c r="BG2151" i="3" s="1"/>
  <c r="BE2152" i="3"/>
  <c r="BF2152" i="3" s="1"/>
  <c r="BE2153" i="3"/>
  <c r="BG2153" i="3" s="1"/>
  <c r="BE2154" i="3"/>
  <c r="BF2154" i="3" s="1"/>
  <c r="BE2155" i="3"/>
  <c r="BG2155" i="3" s="1"/>
  <c r="BE2156" i="3"/>
  <c r="BE2157" i="3"/>
  <c r="BE2158" i="3"/>
  <c r="BF2158" i="3" s="1"/>
  <c r="BE2159" i="3"/>
  <c r="BE2160" i="3"/>
  <c r="BF2160" i="3" s="1"/>
  <c r="BE2161" i="3"/>
  <c r="BG2161" i="3" s="1"/>
  <c r="BE2162" i="3"/>
  <c r="BF2162" i="3" s="1"/>
  <c r="BE2163" i="3"/>
  <c r="BG2163" i="3" s="1"/>
  <c r="BE2164" i="3"/>
  <c r="BE2165" i="3"/>
  <c r="BG2165" i="3" s="1"/>
  <c r="BE2166" i="3"/>
  <c r="BE2167" i="3"/>
  <c r="BF2167" i="3" s="1"/>
  <c r="BE2168" i="3"/>
  <c r="BG2168" i="3" s="1"/>
  <c r="BE2169" i="3"/>
  <c r="BG2169" i="3" s="1"/>
  <c r="BE2170" i="3"/>
  <c r="BF2170" i="3" s="1"/>
  <c r="BE2171" i="3"/>
  <c r="BF2171" i="3" s="1"/>
  <c r="BE2172" i="3"/>
  <c r="BE2173" i="3"/>
  <c r="BE2174" i="3"/>
  <c r="BF2174" i="3" s="1"/>
  <c r="BE2175" i="3"/>
  <c r="BF2175" i="3" s="1"/>
  <c r="BE2176" i="3"/>
  <c r="BG2176" i="3" s="1"/>
  <c r="BE2177" i="3"/>
  <c r="BG2177" i="3" s="1"/>
  <c r="BE2178" i="3"/>
  <c r="BF2178" i="3" s="1"/>
  <c r="BE2179" i="3"/>
  <c r="BF2179" i="3" s="1"/>
  <c r="BE2180" i="3"/>
  <c r="BE2181" i="3"/>
  <c r="BG2181" i="3" s="1"/>
  <c r="BE2182" i="3"/>
  <c r="BE2183" i="3"/>
  <c r="BF2183" i="3" s="1"/>
  <c r="BE2184" i="3"/>
  <c r="BG2184" i="3" s="1"/>
  <c r="BE2185" i="3"/>
  <c r="BG2185" i="3" s="1"/>
  <c r="BE2186" i="3"/>
  <c r="BF2186" i="3" s="1"/>
  <c r="BE2187" i="3"/>
  <c r="BF2187" i="3" s="1"/>
  <c r="BE2188" i="3"/>
  <c r="BE2189" i="3"/>
  <c r="BE2190" i="3"/>
  <c r="BF2190" i="3" s="1"/>
  <c r="BE2191" i="3"/>
  <c r="BF2191" i="3" s="1"/>
  <c r="BE2192" i="3"/>
  <c r="BG2192" i="3" s="1"/>
  <c r="BE2193" i="3"/>
  <c r="BG2193" i="3" s="1"/>
  <c r="BE2194" i="3"/>
  <c r="BF2194" i="3" s="1"/>
  <c r="BE2195" i="3"/>
  <c r="BF2195" i="3" s="1"/>
  <c r="BE2196" i="3"/>
  <c r="BE2197" i="3"/>
  <c r="BG2197" i="3" s="1"/>
  <c r="BE2198" i="3"/>
  <c r="BE2199" i="3"/>
  <c r="BF2199" i="3" s="1"/>
  <c r="BE2200" i="3"/>
  <c r="BG2200" i="3" s="1"/>
  <c r="BE2201" i="3"/>
  <c r="BG2201" i="3" s="1"/>
  <c r="BE2202" i="3"/>
  <c r="BF2202" i="3" s="1"/>
  <c r="BE2203" i="3"/>
  <c r="BF2203" i="3" s="1"/>
  <c r="BE2204" i="3"/>
  <c r="BE2205" i="3"/>
  <c r="BE2206" i="3"/>
  <c r="BF2206" i="3" s="1"/>
  <c r="BE2207" i="3"/>
  <c r="BF2207" i="3" s="1"/>
  <c r="BE2208" i="3"/>
  <c r="BG2208" i="3" s="1"/>
  <c r="BE2209" i="3"/>
  <c r="BG2209" i="3" s="1"/>
  <c r="BE2210" i="3"/>
  <c r="BF2210" i="3" s="1"/>
  <c r="BE2211" i="3"/>
  <c r="BF2211" i="3" s="1"/>
  <c r="BE2212" i="3"/>
  <c r="BE2213" i="3"/>
  <c r="BG2213" i="3" s="1"/>
  <c r="BE2214" i="3"/>
  <c r="BE2215" i="3"/>
  <c r="BF2215" i="3" s="1"/>
  <c r="BE2216" i="3"/>
  <c r="BG2216" i="3" s="1"/>
  <c r="BE2217" i="3"/>
  <c r="BG2217" i="3" s="1"/>
  <c r="BE2218" i="3"/>
  <c r="BF2218" i="3" s="1"/>
  <c r="BE2219" i="3"/>
  <c r="BF2219" i="3" s="1"/>
  <c r="BE2220" i="3"/>
  <c r="BE2221" i="3"/>
  <c r="BE2222" i="3"/>
  <c r="BF2222" i="3" s="1"/>
  <c r="BE2223" i="3"/>
  <c r="BF2223" i="3" s="1"/>
  <c r="BE2224" i="3"/>
  <c r="BG2224" i="3" s="1"/>
  <c r="BE2225" i="3"/>
  <c r="BG2225" i="3" s="1"/>
  <c r="BE2226" i="3"/>
  <c r="BF2226" i="3" s="1"/>
  <c r="BE2227" i="3"/>
  <c r="BF2227" i="3" s="1"/>
  <c r="BE2228" i="3"/>
  <c r="BE2229" i="3"/>
  <c r="BG2229" i="3" s="1"/>
  <c r="BE2230" i="3"/>
  <c r="BE2231" i="3"/>
  <c r="BF2231" i="3" s="1"/>
  <c r="BE2232" i="3"/>
  <c r="BG2232" i="3" s="1"/>
  <c r="BE2233" i="3"/>
  <c r="BG2233" i="3" s="1"/>
  <c r="BE2234" i="3"/>
  <c r="BF2234" i="3" s="1"/>
  <c r="BE2235" i="3"/>
  <c r="BF2235" i="3" s="1"/>
  <c r="BE2236" i="3"/>
  <c r="BE2237" i="3"/>
  <c r="BE2238" i="3"/>
  <c r="BF2238" i="3" s="1"/>
  <c r="BE2239" i="3"/>
  <c r="BF2239" i="3" s="1"/>
  <c r="BE2240" i="3"/>
  <c r="BG2240" i="3" s="1"/>
  <c r="BE2241" i="3"/>
  <c r="BG2241" i="3" s="1"/>
  <c r="BE2242" i="3"/>
  <c r="BF2242" i="3" s="1"/>
  <c r="BE2243" i="3"/>
  <c r="BF2243" i="3" s="1"/>
  <c r="BE2244" i="3"/>
  <c r="BE2245" i="3"/>
  <c r="BG2245" i="3" s="1"/>
  <c r="BE2246" i="3"/>
  <c r="BE2247" i="3"/>
  <c r="BF2247" i="3" s="1"/>
  <c r="BE2248" i="3"/>
  <c r="BG2248" i="3" s="1"/>
  <c r="BE2249" i="3"/>
  <c r="BG2249" i="3" s="1"/>
  <c r="BE2250" i="3"/>
  <c r="BF2250" i="3" s="1"/>
  <c r="BE2251" i="3"/>
  <c r="BF2251" i="3" s="1"/>
  <c r="BE2252" i="3"/>
  <c r="BE2253" i="3"/>
  <c r="BE2254" i="3"/>
  <c r="BF2254" i="3" s="1"/>
  <c r="BE2255" i="3"/>
  <c r="BF2255" i="3" s="1"/>
  <c r="BE2256" i="3"/>
  <c r="BG2256" i="3" s="1"/>
  <c r="BE2257" i="3"/>
  <c r="BG2257" i="3" s="1"/>
  <c r="BE2258" i="3"/>
  <c r="BF2258" i="3" s="1"/>
  <c r="BE2259" i="3"/>
  <c r="BF2259" i="3" s="1"/>
  <c r="BE2260" i="3"/>
  <c r="BE2261" i="3"/>
  <c r="BG2261" i="3" s="1"/>
  <c r="BE2262" i="3"/>
  <c r="BE2263" i="3"/>
  <c r="BF2263" i="3" s="1"/>
  <c r="BE2264" i="3"/>
  <c r="BG2264" i="3" s="1"/>
  <c r="BE2265" i="3"/>
  <c r="BG2265" i="3" s="1"/>
  <c r="BE2266" i="3"/>
  <c r="BF2266" i="3" s="1"/>
  <c r="BE2267" i="3"/>
  <c r="BF2267" i="3" s="1"/>
  <c r="BE2268" i="3"/>
  <c r="BE2269" i="3"/>
  <c r="BE2270" i="3"/>
  <c r="BF2270" i="3" s="1"/>
  <c r="BE2271" i="3"/>
  <c r="BF2271" i="3" s="1"/>
  <c r="BE2272" i="3"/>
  <c r="BG2272" i="3" s="1"/>
  <c r="BE2273" i="3"/>
  <c r="BG2273" i="3" s="1"/>
  <c r="BE2274" i="3"/>
  <c r="BF2274" i="3" s="1"/>
  <c r="BE2275" i="3"/>
  <c r="BF2275" i="3" s="1"/>
  <c r="BE2276" i="3"/>
  <c r="BE2277" i="3"/>
  <c r="BG2277" i="3" s="1"/>
  <c r="BE2278" i="3"/>
  <c r="BE2279" i="3"/>
  <c r="BF2279" i="3" s="1"/>
  <c r="BE2280" i="3"/>
  <c r="BG2280" i="3" s="1"/>
  <c r="BE2281" i="3"/>
  <c r="BG2281" i="3" s="1"/>
  <c r="BE2282" i="3"/>
  <c r="BF2282" i="3" s="1"/>
  <c r="BE2283" i="3"/>
  <c r="BF2283" i="3" s="1"/>
  <c r="BE2284" i="3"/>
  <c r="BE2285" i="3"/>
  <c r="BE2286" i="3"/>
  <c r="BF2286" i="3" s="1"/>
  <c r="BE2287" i="3"/>
  <c r="BF2287" i="3" s="1"/>
  <c r="BE2288" i="3"/>
  <c r="BG2288" i="3" s="1"/>
  <c r="BE2289" i="3"/>
  <c r="BG2289" i="3" s="1"/>
  <c r="BE2290" i="3"/>
  <c r="BF2290" i="3" s="1"/>
  <c r="BE2291" i="3"/>
  <c r="BF2291" i="3" s="1"/>
  <c r="BE2292" i="3"/>
  <c r="BE2293" i="3"/>
  <c r="BG2293" i="3" s="1"/>
  <c r="BE2294" i="3"/>
  <c r="BE2295" i="3"/>
  <c r="BF2295" i="3" s="1"/>
  <c r="BE2296" i="3"/>
  <c r="BG2296" i="3" s="1"/>
  <c r="BE2297" i="3"/>
  <c r="BG2297" i="3" s="1"/>
  <c r="BE2298" i="3"/>
  <c r="BF2298" i="3" s="1"/>
  <c r="BE2299" i="3"/>
  <c r="BF2299" i="3" s="1"/>
  <c r="BE2300" i="3"/>
  <c r="BE2301" i="3"/>
  <c r="BE2302" i="3"/>
  <c r="BF2302" i="3" s="1"/>
  <c r="BE2303" i="3"/>
  <c r="BF2303" i="3" s="1"/>
  <c r="BE2304" i="3"/>
  <c r="BG2304" i="3" s="1"/>
  <c r="BE2305" i="3"/>
  <c r="BG2305" i="3" s="1"/>
  <c r="BE2306" i="3"/>
  <c r="BF2306" i="3" s="1"/>
  <c r="BE2307" i="3"/>
  <c r="BF2307" i="3" s="1"/>
  <c r="BE2308" i="3"/>
  <c r="BE2309" i="3"/>
  <c r="BG2309" i="3" s="1"/>
  <c r="BE2310" i="3"/>
  <c r="BE2311" i="3"/>
  <c r="BF2311" i="3" s="1"/>
  <c r="BE2312" i="3"/>
  <c r="BG2312" i="3" s="1"/>
  <c r="BE2313" i="3"/>
  <c r="BG2313" i="3" s="1"/>
  <c r="BE2314" i="3"/>
  <c r="BF2314" i="3" s="1"/>
  <c r="BE2315" i="3"/>
  <c r="BF2315" i="3" s="1"/>
  <c r="BE2316" i="3"/>
  <c r="BE2317" i="3"/>
  <c r="BG2317" i="3" s="1"/>
  <c r="BE2318" i="3"/>
  <c r="BE2319" i="3"/>
  <c r="BF2319" i="3" s="1"/>
  <c r="BE2320" i="3"/>
  <c r="BE2321" i="3"/>
  <c r="BE2322" i="3"/>
  <c r="BE2323" i="3"/>
  <c r="BF2323" i="3" s="1"/>
  <c r="BE2324" i="3"/>
  <c r="BE2325" i="3"/>
  <c r="BG2325" i="3" s="1"/>
  <c r="BE2326" i="3"/>
  <c r="BE2327" i="3"/>
  <c r="BF2327" i="3" s="1"/>
  <c r="BE2328" i="3"/>
  <c r="BG2328" i="3" s="1"/>
  <c r="BE2329" i="3"/>
  <c r="BE2330" i="3"/>
  <c r="BF2330" i="3" s="1"/>
  <c r="BE2331" i="3"/>
  <c r="BF2331" i="3" s="1"/>
  <c r="BE2332" i="3"/>
  <c r="BE2333" i="3"/>
  <c r="BG2333" i="3" s="1"/>
  <c r="BE2334" i="3"/>
  <c r="BF2334" i="3" s="1"/>
  <c r="BE2335" i="3"/>
  <c r="BF2335" i="3" s="1"/>
  <c r="BE2336" i="3"/>
  <c r="BE2337" i="3"/>
  <c r="BG2337" i="3" s="1"/>
  <c r="BE2338" i="3"/>
  <c r="BE2339" i="3"/>
  <c r="BF2339" i="3" s="1"/>
  <c r="BE2340" i="3"/>
  <c r="BG2340" i="3" s="1"/>
  <c r="BE2341" i="3"/>
  <c r="BG2341" i="3" s="1"/>
  <c r="BE2342" i="3"/>
  <c r="BF2342" i="3" s="1"/>
  <c r="BE2343" i="3"/>
  <c r="BF2343" i="3" s="1"/>
  <c r="BE2344" i="3"/>
  <c r="BG2344" i="3" s="1"/>
  <c r="BE2345" i="3"/>
  <c r="BE2346" i="3"/>
  <c r="BF2346" i="3" s="1"/>
  <c r="BE2347" i="3"/>
  <c r="BF2347" i="3" s="1"/>
  <c r="BE2348" i="3"/>
  <c r="BE2349" i="3"/>
  <c r="BG2349" i="3" s="1"/>
  <c r="BE2350" i="3"/>
  <c r="BE2351" i="3"/>
  <c r="BF2351" i="3" s="1"/>
  <c r="BE2352" i="3"/>
  <c r="BE2353" i="3"/>
  <c r="BE2354" i="3"/>
  <c r="BE2355" i="3"/>
  <c r="BF2355" i="3" s="1"/>
  <c r="BE2356" i="3"/>
  <c r="BE2357" i="3"/>
  <c r="BG2357" i="3" s="1"/>
  <c r="BE2358" i="3"/>
  <c r="BE2359" i="3"/>
  <c r="BF2359" i="3" s="1"/>
  <c r="BE2360" i="3"/>
  <c r="BG2360" i="3" s="1"/>
  <c r="BE2361" i="3"/>
  <c r="BE2362" i="3"/>
  <c r="BF2362" i="3" s="1"/>
  <c r="BE2363" i="3"/>
  <c r="BF2363" i="3" s="1"/>
  <c r="BE2364" i="3"/>
  <c r="BE2365" i="3"/>
  <c r="BG2365" i="3" s="1"/>
  <c r="BE2366" i="3"/>
  <c r="BF2366" i="3" s="1"/>
  <c r="BE2367" i="3"/>
  <c r="BF2367" i="3" s="1"/>
  <c r="BE2368" i="3"/>
  <c r="BE2369" i="3"/>
  <c r="BG2369" i="3" s="1"/>
  <c r="BE2370" i="3"/>
  <c r="BE2371" i="3"/>
  <c r="BF2371" i="3" s="1"/>
  <c r="BE2372" i="3"/>
  <c r="BG2372" i="3" s="1"/>
  <c r="BE2373" i="3"/>
  <c r="BG2373" i="3" s="1"/>
  <c r="BE2374" i="3"/>
  <c r="BF2374" i="3" s="1"/>
  <c r="BE2375" i="3"/>
  <c r="BF2375" i="3" s="1"/>
  <c r="BE2376" i="3"/>
  <c r="BG2376" i="3" s="1"/>
  <c r="BE2377" i="3"/>
  <c r="BE2378" i="3"/>
  <c r="BF2378" i="3" s="1"/>
  <c r="BE2379" i="3"/>
  <c r="BF2379" i="3" s="1"/>
  <c r="BE2380" i="3"/>
  <c r="BE2381" i="3"/>
  <c r="BG2381" i="3" s="1"/>
  <c r="BE2382" i="3"/>
  <c r="BE2383" i="3"/>
  <c r="BF2383" i="3" s="1"/>
  <c r="BE2384" i="3"/>
  <c r="BE2385" i="3"/>
  <c r="BE2386" i="3"/>
  <c r="BE2387" i="3"/>
  <c r="BF2387" i="3" s="1"/>
  <c r="BE2388" i="3"/>
  <c r="BE2389" i="3"/>
  <c r="BG2389" i="3" s="1"/>
  <c r="BE2390" i="3"/>
  <c r="BE2391" i="3"/>
  <c r="BE2392" i="3"/>
  <c r="BG2392" i="3" s="1"/>
  <c r="BE2393" i="3"/>
  <c r="BE2394" i="3"/>
  <c r="BF2394" i="3" s="1"/>
  <c r="BE2395" i="3"/>
  <c r="BE2396" i="3"/>
  <c r="BG2396" i="3" s="1"/>
  <c r="BE2397" i="3"/>
  <c r="BG2397" i="3" s="1"/>
  <c r="BE2398" i="3"/>
  <c r="BF2398" i="3" s="1"/>
  <c r="BE2399" i="3"/>
  <c r="BE2400" i="3"/>
  <c r="BE2401" i="3"/>
  <c r="BG2401" i="3" s="1"/>
  <c r="BE2402" i="3"/>
  <c r="BE2403" i="3"/>
  <c r="BE2404" i="3"/>
  <c r="BG2404" i="3" s="1"/>
  <c r="BE2405" i="3"/>
  <c r="BG2405" i="3" s="1"/>
  <c r="BE2406" i="3"/>
  <c r="BF2406" i="3" s="1"/>
  <c r="BE2407" i="3"/>
  <c r="BE2408" i="3"/>
  <c r="BG2408" i="3" s="1"/>
  <c r="BE2409" i="3"/>
  <c r="BE2410" i="3"/>
  <c r="BF2410" i="3" s="1"/>
  <c r="BE2411" i="3"/>
  <c r="BE2412" i="3"/>
  <c r="BG2412" i="3" s="1"/>
  <c r="BE2413" i="3"/>
  <c r="BG2413" i="3" s="1"/>
  <c r="BE2414" i="3"/>
  <c r="BF2414" i="3" s="1"/>
  <c r="BE2415" i="3"/>
  <c r="BE2416" i="3"/>
  <c r="BE2417" i="3"/>
  <c r="BG2417" i="3" s="1"/>
  <c r="BE2418" i="3"/>
  <c r="BE2419" i="3"/>
  <c r="BE2420" i="3"/>
  <c r="BG2420" i="3" s="1"/>
  <c r="BE2421" i="3"/>
  <c r="BG2421" i="3" s="1"/>
  <c r="BE2422" i="3"/>
  <c r="BF2422" i="3" s="1"/>
  <c r="BE2423" i="3"/>
  <c r="BE2424" i="3"/>
  <c r="BG2424" i="3" s="1"/>
  <c r="BE2425" i="3"/>
  <c r="BE2426" i="3"/>
  <c r="BF2426" i="3" s="1"/>
  <c r="BE2427" i="3"/>
  <c r="BE2428" i="3"/>
  <c r="BG2428" i="3" s="1"/>
  <c r="BE2429" i="3"/>
  <c r="BG2429" i="3" s="1"/>
  <c r="BE2430" i="3"/>
  <c r="BF2430" i="3" s="1"/>
  <c r="BE2431" i="3"/>
  <c r="BE2432" i="3"/>
  <c r="BG2432" i="3" s="1"/>
  <c r="BE2433" i="3"/>
  <c r="BG2433" i="3" s="1"/>
  <c r="BE2434" i="3"/>
  <c r="BF2434" i="3" s="1"/>
  <c r="BE2435" i="3"/>
  <c r="BE2436" i="3"/>
  <c r="BG2436" i="3" s="1"/>
  <c r="BE2437" i="3"/>
  <c r="BG2437" i="3" s="1"/>
  <c r="BE2438" i="3"/>
  <c r="BF2438" i="3" s="1"/>
  <c r="BE2439" i="3"/>
  <c r="BE2440" i="3"/>
  <c r="BG2440" i="3" s="1"/>
  <c r="BE2441" i="3"/>
  <c r="BG2441" i="3" s="1"/>
  <c r="BE2442" i="3"/>
  <c r="BF2442" i="3" s="1"/>
  <c r="BE2443" i="3"/>
  <c r="BE2444" i="3"/>
  <c r="BG2444" i="3" s="1"/>
  <c r="BE2445" i="3"/>
  <c r="BG2445" i="3" s="1"/>
  <c r="BE2446" i="3"/>
  <c r="BF2446" i="3" s="1"/>
  <c r="BE2447" i="3"/>
  <c r="BE2448" i="3"/>
  <c r="BG2448" i="3" s="1"/>
  <c r="BE2449" i="3"/>
  <c r="BG2449" i="3" s="1"/>
  <c r="BE2450" i="3"/>
  <c r="BF2450" i="3" s="1"/>
  <c r="BE2451" i="3"/>
  <c r="BE2452" i="3"/>
  <c r="BG2452" i="3" s="1"/>
  <c r="BE2453" i="3"/>
  <c r="BG2453" i="3" s="1"/>
  <c r="BE2454" i="3"/>
  <c r="BF2454" i="3" s="1"/>
  <c r="BE2455" i="3"/>
  <c r="BG2455" i="3" s="1"/>
  <c r="BE2456" i="3"/>
  <c r="BG2456" i="3" s="1"/>
  <c r="BE2457" i="3"/>
  <c r="BF2457" i="3" s="1"/>
  <c r="BE2458" i="3"/>
  <c r="BF2458" i="3" s="1"/>
  <c r="BE2459" i="3"/>
  <c r="BG2459" i="3" s="1"/>
  <c r="BE2460" i="3"/>
  <c r="BG2460" i="3" s="1"/>
  <c r="BE2461" i="3"/>
  <c r="BG2461" i="3" s="1"/>
  <c r="BE2462" i="3"/>
  <c r="BF2462" i="3" s="1"/>
  <c r="BE2463" i="3"/>
  <c r="BG2463" i="3" s="1"/>
  <c r="BE2464" i="3"/>
  <c r="BF2464" i="3" s="1"/>
  <c r="BE2465" i="3"/>
  <c r="BF2465" i="3" s="1"/>
  <c r="BE2466" i="3"/>
  <c r="BF2466" i="3" s="1"/>
  <c r="BE2467" i="3"/>
  <c r="BG2467" i="3" s="1"/>
  <c r="BE2468" i="3"/>
  <c r="BG2468" i="3" s="1"/>
  <c r="BE2469" i="3"/>
  <c r="BF2469" i="3" s="1"/>
  <c r="BE2470" i="3"/>
  <c r="BF2470" i="3" s="1"/>
  <c r="BE2471" i="3"/>
  <c r="BG2471" i="3" s="1"/>
  <c r="BE2472" i="3"/>
  <c r="BF2472" i="3" s="1"/>
  <c r="BE2473" i="3"/>
  <c r="BG2473" i="3" s="1"/>
  <c r="BE2474" i="3"/>
  <c r="BF2474" i="3" s="1"/>
  <c r="BE2475" i="3"/>
  <c r="BF2475" i="3" s="1"/>
  <c r="BE2476" i="3"/>
  <c r="BF2476" i="3" s="1"/>
  <c r="BE2477" i="3"/>
  <c r="BG2477" i="3" s="1"/>
  <c r="BE2478" i="3"/>
  <c r="BF2478" i="3" s="1"/>
  <c r="BE2479" i="3"/>
  <c r="BF2479" i="3" s="1"/>
  <c r="BE2480" i="3"/>
  <c r="BF2480" i="3" s="1"/>
  <c r="BE2481" i="3"/>
  <c r="BG2481" i="3" s="1"/>
  <c r="BE2482" i="3"/>
  <c r="BF2482" i="3" s="1"/>
  <c r="BE2483" i="3"/>
  <c r="BF2483" i="3" s="1"/>
  <c r="BE2484" i="3"/>
  <c r="BF2484" i="3" s="1"/>
  <c r="BE2485" i="3"/>
  <c r="BG2485" i="3" s="1"/>
  <c r="BE2486" i="3"/>
  <c r="BF2486" i="3" s="1"/>
  <c r="BE2487" i="3"/>
  <c r="BF2487" i="3" s="1"/>
  <c r="BE2488" i="3"/>
  <c r="BF2488" i="3" s="1"/>
  <c r="BE2489" i="3"/>
  <c r="BG2489" i="3" s="1"/>
  <c r="BE2490" i="3"/>
  <c r="BF2490" i="3" s="1"/>
  <c r="BE2491" i="3"/>
  <c r="BF2491" i="3" s="1"/>
  <c r="BE2492" i="3"/>
  <c r="BF2492" i="3" s="1"/>
  <c r="BE2493" i="3"/>
  <c r="BG2493" i="3" s="1"/>
  <c r="BE2494" i="3"/>
  <c r="BF2494" i="3" s="1"/>
  <c r="BE2495" i="3"/>
  <c r="BF2495" i="3" s="1"/>
  <c r="BE2496" i="3"/>
  <c r="BF2496" i="3" s="1"/>
  <c r="BE2497" i="3"/>
  <c r="BG2497" i="3" s="1"/>
  <c r="BE2498" i="3"/>
  <c r="BF2498" i="3" s="1"/>
  <c r="BE2499" i="3"/>
  <c r="BF2499" i="3" s="1"/>
  <c r="BE2500" i="3"/>
  <c r="BF2500" i="3" s="1"/>
  <c r="BE2501" i="3"/>
  <c r="BG2501" i="3" s="1"/>
  <c r="BE2502" i="3"/>
  <c r="BF2502" i="3" s="1"/>
  <c r="BE2503" i="3"/>
  <c r="BF2503" i="3" s="1"/>
  <c r="BE2504" i="3"/>
  <c r="BF2504" i="3" s="1"/>
  <c r="BE2505" i="3"/>
  <c r="BG2505" i="3" s="1"/>
  <c r="BE2506" i="3"/>
  <c r="BF2506" i="3" s="1"/>
  <c r="BE2507" i="3"/>
  <c r="BF2507" i="3" s="1"/>
  <c r="BE2508" i="3"/>
  <c r="BF2508" i="3" s="1"/>
  <c r="BE2509" i="3"/>
  <c r="BG2509" i="3" s="1"/>
  <c r="BE2510" i="3"/>
  <c r="BF2510" i="3" s="1"/>
  <c r="BE2511" i="3"/>
  <c r="BF2511" i="3" s="1"/>
  <c r="BE2512" i="3"/>
  <c r="BF2512" i="3" s="1"/>
  <c r="BE2513" i="3"/>
  <c r="BG2513" i="3" s="1"/>
  <c r="BE2514" i="3"/>
  <c r="BF2514" i="3" s="1"/>
  <c r="BE2515" i="3"/>
  <c r="BF2515" i="3" s="1"/>
  <c r="BE2516" i="3"/>
  <c r="BF2516" i="3" s="1"/>
  <c r="BE2517" i="3"/>
  <c r="BG2517" i="3" s="1"/>
  <c r="BE2518" i="3"/>
  <c r="BF2518" i="3" s="1"/>
  <c r="BE2519" i="3"/>
  <c r="BF2519" i="3" s="1"/>
  <c r="BE2520" i="3"/>
  <c r="BF2520" i="3" s="1"/>
  <c r="BE2521" i="3"/>
  <c r="BG2521" i="3" s="1"/>
  <c r="BE2522" i="3"/>
  <c r="BF2522" i="3" s="1"/>
  <c r="BE2523" i="3"/>
  <c r="BF2523" i="3" s="1"/>
  <c r="BE2524" i="3"/>
  <c r="BF2524" i="3" s="1"/>
  <c r="BE2525" i="3"/>
  <c r="BG2525" i="3" s="1"/>
  <c r="BE2526" i="3"/>
  <c r="BF2526" i="3" s="1"/>
  <c r="BE2527" i="3"/>
  <c r="BF2527" i="3" s="1"/>
  <c r="BE2528" i="3"/>
  <c r="BF2528" i="3" s="1"/>
  <c r="BE2529" i="3"/>
  <c r="BG2529" i="3" s="1"/>
  <c r="BE2530" i="3"/>
  <c r="BF2530" i="3" s="1"/>
  <c r="BE2531" i="3"/>
  <c r="BF2531" i="3" s="1"/>
  <c r="BE2532" i="3"/>
  <c r="BF2532" i="3" s="1"/>
  <c r="BE2533" i="3"/>
  <c r="BG2533" i="3" s="1"/>
  <c r="BE2534" i="3"/>
  <c r="BF2534" i="3" s="1"/>
  <c r="BE2535" i="3"/>
  <c r="BF2535" i="3" s="1"/>
  <c r="BE2536" i="3"/>
  <c r="BF2536" i="3" s="1"/>
  <c r="BE2537" i="3"/>
  <c r="BG2537" i="3" s="1"/>
  <c r="BE2538" i="3"/>
  <c r="BF2538" i="3" s="1"/>
  <c r="BE2539" i="3"/>
  <c r="BF2539" i="3" s="1"/>
  <c r="BE2540" i="3"/>
  <c r="BF2540" i="3" s="1"/>
  <c r="BE2541" i="3"/>
  <c r="BG2541" i="3" s="1"/>
  <c r="BE2542" i="3"/>
  <c r="BF2542" i="3" s="1"/>
  <c r="BE2543" i="3"/>
  <c r="BF2543" i="3" s="1"/>
  <c r="BE2544" i="3"/>
  <c r="BF2544" i="3" s="1"/>
  <c r="BE2545" i="3"/>
  <c r="BG2545" i="3" s="1"/>
  <c r="BE2546" i="3"/>
  <c r="BF2546" i="3" s="1"/>
  <c r="BE2547" i="3"/>
  <c r="BF2547" i="3" s="1"/>
  <c r="BE2548" i="3"/>
  <c r="BF2548" i="3" s="1"/>
  <c r="BE2549" i="3"/>
  <c r="BG2549" i="3" s="1"/>
  <c r="BE2550" i="3"/>
  <c r="BF2550" i="3" s="1"/>
  <c r="BE2551" i="3"/>
  <c r="BF2551" i="3" s="1"/>
  <c r="BE2552" i="3"/>
  <c r="BF2552" i="3" s="1"/>
  <c r="BE2553" i="3"/>
  <c r="BG2553" i="3" s="1"/>
  <c r="BE2554" i="3"/>
  <c r="BF2554" i="3" s="1"/>
  <c r="BE2555" i="3"/>
  <c r="BF2555" i="3" s="1"/>
  <c r="BE2556" i="3"/>
  <c r="BF2556" i="3" s="1"/>
  <c r="BE2557" i="3"/>
  <c r="BG2557" i="3" s="1"/>
  <c r="BE2558" i="3"/>
  <c r="BF2558" i="3" s="1"/>
  <c r="BE2559" i="3"/>
  <c r="BF2559" i="3" s="1"/>
  <c r="BE2560" i="3"/>
  <c r="BF2560" i="3" s="1"/>
  <c r="BE2561" i="3"/>
  <c r="BG2561" i="3" s="1"/>
  <c r="BE2562" i="3"/>
  <c r="BF2562" i="3" s="1"/>
  <c r="BE2563" i="3"/>
  <c r="BF2563" i="3" s="1"/>
  <c r="BE2564" i="3"/>
  <c r="BF2564" i="3" s="1"/>
  <c r="BE2565" i="3"/>
  <c r="BG2565" i="3" s="1"/>
  <c r="BE2566" i="3"/>
  <c r="BF2566" i="3" s="1"/>
  <c r="BE2567" i="3"/>
  <c r="BF2567" i="3" s="1"/>
  <c r="BE2568" i="3"/>
  <c r="BF2568" i="3" s="1"/>
  <c r="BE2569" i="3"/>
  <c r="BG2569" i="3" s="1"/>
  <c r="BE2570" i="3"/>
  <c r="BF2570" i="3" s="1"/>
  <c r="BE2571" i="3"/>
  <c r="BF2571" i="3" s="1"/>
  <c r="BE2572" i="3"/>
  <c r="BF2572" i="3" s="1"/>
  <c r="BE2573" i="3"/>
  <c r="BG2573" i="3" s="1"/>
  <c r="BE2574" i="3"/>
  <c r="BF2574" i="3" s="1"/>
  <c r="BE2575" i="3"/>
  <c r="BF2575" i="3" s="1"/>
  <c r="BE2576" i="3"/>
  <c r="BF2576" i="3" s="1"/>
  <c r="BE2577" i="3"/>
  <c r="BG2577" i="3" s="1"/>
  <c r="BE2578" i="3"/>
  <c r="BF2578" i="3" s="1"/>
  <c r="BE2579" i="3"/>
  <c r="BF2579" i="3" s="1"/>
  <c r="BE2580" i="3"/>
  <c r="BF2580" i="3" s="1"/>
  <c r="BE2581" i="3"/>
  <c r="BG2581" i="3" s="1"/>
  <c r="BE2582" i="3"/>
  <c r="BF2582" i="3" s="1"/>
  <c r="BE2583" i="3"/>
  <c r="BF2583" i="3" s="1"/>
  <c r="BE2584" i="3"/>
  <c r="BF2584" i="3" s="1"/>
  <c r="BE3" i="3"/>
  <c r="BF3" i="3" s="1"/>
  <c r="BE4" i="3"/>
  <c r="BF4" i="3" s="1"/>
  <c r="BE5" i="3"/>
  <c r="BG5" i="3" s="1"/>
  <c r="BE6" i="3"/>
  <c r="BF6" i="3" s="1"/>
  <c r="BE7" i="3"/>
  <c r="BF7" i="3" s="1"/>
  <c r="BE8" i="3"/>
  <c r="BF8" i="3" s="1"/>
  <c r="BE2" i="3"/>
  <c r="BF2" i="3" s="1"/>
  <c r="BF950" i="3" l="1"/>
  <c r="BF1632" i="3"/>
  <c r="BF1999" i="3"/>
  <c r="BF2103" i="3"/>
  <c r="BG2100" i="3"/>
  <c r="BG1203" i="3"/>
  <c r="BF2091" i="3"/>
  <c r="BF888" i="3"/>
  <c r="BG2506" i="3"/>
  <c r="BF994" i="3"/>
  <c r="BF2149" i="3"/>
  <c r="BG2146" i="3"/>
  <c r="BF2135" i="3"/>
  <c r="BF2063" i="3"/>
  <c r="BG1139" i="3"/>
  <c r="BG922" i="3"/>
  <c r="BG352" i="3"/>
  <c r="BF177" i="3"/>
  <c r="BG2206" i="3"/>
  <c r="BF1038" i="3"/>
  <c r="BG2538" i="3"/>
  <c r="BF2448" i="3"/>
  <c r="BF2441" i="3"/>
  <c r="BG2426" i="3"/>
  <c r="BF2296" i="3"/>
  <c r="BF2293" i="3"/>
  <c r="BG2286" i="3"/>
  <c r="BF2115" i="3"/>
  <c r="BG1776" i="3"/>
  <c r="BF1540" i="3"/>
  <c r="BF1211" i="3"/>
  <c r="BG1208" i="3"/>
  <c r="BF1205" i="3"/>
  <c r="BG1200" i="3"/>
  <c r="BG1016" i="3"/>
  <c r="BF924" i="3"/>
  <c r="BF864" i="3"/>
  <c r="BF778" i="3"/>
  <c r="BF653" i="3"/>
  <c r="BF840" i="3"/>
  <c r="BF706" i="3"/>
  <c r="BG124" i="3"/>
  <c r="BG109" i="3"/>
  <c r="BF2421" i="3"/>
  <c r="BF2089" i="3"/>
  <c r="BF2043" i="3"/>
  <c r="BF1977" i="3"/>
  <c r="BG1739" i="3"/>
  <c r="BG1732" i="3"/>
  <c r="BG1507" i="3"/>
  <c r="BG1328" i="3"/>
  <c r="BG1167" i="3"/>
  <c r="BF980" i="3"/>
  <c r="BG678" i="3"/>
  <c r="BG416" i="3"/>
  <c r="BG2474" i="3"/>
  <c r="BF2357" i="3"/>
  <c r="BG2330" i="3"/>
  <c r="BG2222" i="3"/>
  <c r="BF2168" i="3"/>
  <c r="BF2165" i="3"/>
  <c r="BF2077" i="3"/>
  <c r="BF2041" i="3"/>
  <c r="BF1983" i="3"/>
  <c r="BF1961" i="3"/>
  <c r="BG1371" i="3"/>
  <c r="BG1340" i="3"/>
  <c r="BF1291" i="3"/>
  <c r="BF1091" i="3"/>
  <c r="BG1088" i="3"/>
  <c r="BF1050" i="3"/>
  <c r="BF740" i="3"/>
  <c r="BG645" i="3"/>
  <c r="BG400" i="3"/>
  <c r="BG1400" i="3"/>
  <c r="BG2530" i="3"/>
  <c r="BF2413" i="3"/>
  <c r="BG2394" i="3"/>
  <c r="BF2123" i="3"/>
  <c r="BG2105" i="3"/>
  <c r="BF2061" i="3"/>
  <c r="BG1948" i="3"/>
  <c r="BF1692" i="3"/>
  <c r="BF1598" i="3"/>
  <c r="BF1591" i="3"/>
  <c r="BG1588" i="3"/>
  <c r="BF1320" i="3"/>
  <c r="BF1107" i="3"/>
  <c r="BG1104" i="3"/>
  <c r="BG1075" i="3"/>
  <c r="BF1026" i="3"/>
  <c r="BG1000" i="3"/>
  <c r="BF990" i="3"/>
  <c r="BF956" i="3"/>
  <c r="BF946" i="3"/>
  <c r="BF910" i="3"/>
  <c r="BF872" i="3"/>
  <c r="BF854" i="3"/>
  <c r="BF792" i="3"/>
  <c r="BF692" i="3"/>
  <c r="BG480" i="3"/>
  <c r="BG288" i="3"/>
  <c r="BG197" i="3"/>
  <c r="BF2216" i="3"/>
  <c r="BF2213" i="3"/>
  <c r="BF2140" i="3"/>
  <c r="BF2137" i="3"/>
  <c r="BF2117" i="3"/>
  <c r="BF2107" i="3"/>
  <c r="BF2097" i="3"/>
  <c r="BF2013" i="3"/>
  <c r="BG1988" i="3"/>
  <c r="BF1985" i="3"/>
  <c r="BG1920" i="3"/>
  <c r="BG1917" i="3"/>
  <c r="BF1852" i="3"/>
  <c r="BG1835" i="3"/>
  <c r="BG1828" i="3"/>
  <c r="BF1760" i="3"/>
  <c r="BG1724" i="3"/>
  <c r="BF1664" i="3"/>
  <c r="BG1611" i="3"/>
  <c r="BG1600" i="3"/>
  <c r="BF1571" i="3"/>
  <c r="BF1554" i="3"/>
  <c r="BF1523" i="3"/>
  <c r="BG1520" i="3"/>
  <c r="BF1476" i="3"/>
  <c r="BF1459" i="3"/>
  <c r="BG1456" i="3"/>
  <c r="BF1435" i="3"/>
  <c r="BF1396" i="3"/>
  <c r="BG1363" i="3"/>
  <c r="BG1279" i="3"/>
  <c r="BF1219" i="3"/>
  <c r="BG1216" i="3"/>
  <c r="BF1213" i="3"/>
  <c r="BF1183" i="3"/>
  <c r="BF1163" i="3"/>
  <c r="BG1160" i="3"/>
  <c r="BF1157" i="3"/>
  <c r="BF1006" i="3"/>
  <c r="BG970" i="3"/>
  <c r="BF948" i="3"/>
  <c r="BF894" i="3"/>
  <c r="BF880" i="3"/>
  <c r="BG866" i="3"/>
  <c r="BF830" i="3"/>
  <c r="BF816" i="3"/>
  <c r="BG798" i="3"/>
  <c r="BG750" i="3"/>
  <c r="BF732" i="3"/>
  <c r="BF722" i="3"/>
  <c r="BF716" i="3"/>
  <c r="BF698" i="3"/>
  <c r="BF684" i="3"/>
  <c r="BF674" i="3"/>
  <c r="BF660" i="3"/>
  <c r="BG500" i="3"/>
  <c r="BG497" i="3"/>
  <c r="BG464" i="3"/>
  <c r="BF60" i="3"/>
  <c r="BG45" i="3"/>
  <c r="BG2570" i="3"/>
  <c r="BG2450" i="3"/>
  <c r="BF2433" i="3"/>
  <c r="BF2317" i="3"/>
  <c r="BF2232" i="3"/>
  <c r="BF2229" i="3"/>
  <c r="BF2069" i="3"/>
  <c r="BG1889" i="3"/>
  <c r="BG1840" i="3"/>
  <c r="BG1824" i="3"/>
  <c r="BF1740" i="3"/>
  <c r="BG1627" i="3"/>
  <c r="BF1624" i="3"/>
  <c r="BG1575" i="3"/>
  <c r="BG1567" i="3"/>
  <c r="BF1531" i="3"/>
  <c r="BG1528" i="3"/>
  <c r="BF1468" i="3"/>
  <c r="BG1427" i="3"/>
  <c r="BF1416" i="3"/>
  <c r="BF1380" i="3"/>
  <c r="BG1336" i="3"/>
  <c r="BF1327" i="3"/>
  <c r="BG1324" i="3"/>
  <c r="BG1315" i="3"/>
  <c r="BF1259" i="3"/>
  <c r="BG1256" i="3"/>
  <c r="BF1253" i="3"/>
  <c r="BG1231" i="3"/>
  <c r="BF1229" i="3"/>
  <c r="BF1199" i="3"/>
  <c r="BG1187" i="3"/>
  <c r="BG1171" i="3"/>
  <c r="BF1149" i="3"/>
  <c r="BF1123" i="3"/>
  <c r="BG1120" i="3"/>
  <c r="BF1103" i="3"/>
  <c r="BG1100" i="3"/>
  <c r="BG958" i="3"/>
  <c r="BG914" i="3"/>
  <c r="BF832" i="3"/>
  <c r="BF822" i="3"/>
  <c r="BF808" i="3"/>
  <c r="BF780" i="3"/>
  <c r="BG766" i="3"/>
  <c r="BF756" i="3"/>
  <c r="BF724" i="3"/>
  <c r="BG718" i="3"/>
  <c r="BF666" i="3"/>
  <c r="BG646" i="3"/>
  <c r="BG632" i="3"/>
  <c r="BG448" i="3"/>
  <c r="BG384" i="3"/>
  <c r="BG108" i="3"/>
  <c r="BG6" i="3"/>
  <c r="BG2562" i="3"/>
  <c r="BG2498" i="3"/>
  <c r="BF2456" i="3"/>
  <c r="BF2381" i="3"/>
  <c r="BG2362" i="3"/>
  <c r="BF2344" i="3"/>
  <c r="BF2341" i="3"/>
  <c r="BG2334" i="3"/>
  <c r="BF2280" i="3"/>
  <c r="BF2277" i="3"/>
  <c r="BG2270" i="3"/>
  <c r="BF2151" i="3"/>
  <c r="BF2133" i="3"/>
  <c r="BG2098" i="3"/>
  <c r="BF2087" i="3"/>
  <c r="BG2084" i="3"/>
  <c r="BF2081" i="3"/>
  <c r="BF2071" i="3"/>
  <c r="BG2065" i="3"/>
  <c r="BG2045" i="3"/>
  <c r="BF2033" i="3"/>
  <c r="BG2018" i="3"/>
  <c r="BF1993" i="3"/>
  <c r="BF1981" i="3"/>
  <c r="BF1967" i="3"/>
  <c r="BG1873" i="3"/>
  <c r="BF1792" i="3"/>
  <c r="BF1696" i="3"/>
  <c r="BG1643" i="3"/>
  <c r="BG1636" i="3"/>
  <c r="BF1620" i="3"/>
  <c r="BG1572" i="3"/>
  <c r="BG1563" i="3"/>
  <c r="BF1524" i="3"/>
  <c r="BG1519" i="3"/>
  <c r="BF1464" i="3"/>
  <c r="BG1447" i="3"/>
  <c r="BF1444" i="3"/>
  <c r="BF1275" i="3"/>
  <c r="BG1272" i="3"/>
  <c r="BF1269" i="3"/>
  <c r="BF1245" i="3"/>
  <c r="BF1195" i="3"/>
  <c r="BG1192" i="3"/>
  <c r="BF1189" i="3"/>
  <c r="BG1184" i="3"/>
  <c r="BF1059" i="3"/>
  <c r="BG1056" i="3"/>
  <c r="BF1042" i="3"/>
  <c r="BG1032" i="3"/>
  <c r="BF1022" i="3"/>
  <c r="BF998" i="3"/>
  <c r="BG992" i="3"/>
  <c r="BG982" i="3"/>
  <c r="BF936" i="3"/>
  <c r="BF916" i="3"/>
  <c r="BF862" i="3"/>
  <c r="BF848" i="3"/>
  <c r="BG834" i="3"/>
  <c r="BF786" i="3"/>
  <c r="BF762" i="3"/>
  <c r="BG652" i="3"/>
  <c r="BG616" i="3"/>
  <c r="BG501" i="3"/>
  <c r="BG496" i="3"/>
  <c r="BG432" i="3"/>
  <c r="BG368" i="3"/>
  <c r="BF338" i="3"/>
  <c r="BF335" i="3"/>
  <c r="BG320" i="3"/>
  <c r="BG168" i="3"/>
  <c r="BG72" i="3"/>
  <c r="BF65" i="3"/>
  <c r="BG40" i="3"/>
  <c r="BG2385" i="3"/>
  <c r="BF2385" i="3"/>
  <c r="BG2284" i="3"/>
  <c r="BF2284" i="3"/>
  <c r="BG2578" i="3"/>
  <c r="BG2546" i="3"/>
  <c r="BG2514" i="3"/>
  <c r="BG2482" i="3"/>
  <c r="BF2461" i="3"/>
  <c r="BG2442" i="3"/>
  <c r="BF2440" i="3"/>
  <c r="BF2408" i="3"/>
  <c r="BF2405" i="3"/>
  <c r="BG2398" i="3"/>
  <c r="BF2389" i="3"/>
  <c r="BF2382" i="3"/>
  <c r="BG2382" i="3"/>
  <c r="BG2356" i="3"/>
  <c r="BF2356" i="3"/>
  <c r="BG2332" i="3"/>
  <c r="BF2332" i="3"/>
  <c r="BF2325" i="3"/>
  <c r="BF2318" i="3"/>
  <c r="BG2318" i="3"/>
  <c r="BG2268" i="3"/>
  <c r="BF2268" i="3"/>
  <c r="BF2264" i="3"/>
  <c r="BF2261" i="3"/>
  <c r="BG2254" i="3"/>
  <c r="BG2204" i="3"/>
  <c r="BF2204" i="3"/>
  <c r="BF2200" i="3"/>
  <c r="BF2197" i="3"/>
  <c r="BG2190" i="3"/>
  <c r="BG2156" i="3"/>
  <c r="BF2156" i="3"/>
  <c r="BG2152" i="3"/>
  <c r="BG2144" i="3"/>
  <c r="BG2138" i="3"/>
  <c r="BG2136" i="3"/>
  <c r="BF2131" i="3"/>
  <c r="BG2125" i="3"/>
  <c r="BF2116" i="3"/>
  <c r="BG2116" i="3"/>
  <c r="BG2109" i="3"/>
  <c r="BG2085" i="3"/>
  <c r="BF2085" i="3"/>
  <c r="BG2082" i="3"/>
  <c r="BG2067" i="3"/>
  <c r="BF2067" i="3"/>
  <c r="BF2059" i="3"/>
  <c r="BF2053" i="3"/>
  <c r="BG2047" i="3"/>
  <c r="BF2047" i="3"/>
  <c r="BF2039" i="3"/>
  <c r="BG2036" i="3"/>
  <c r="BF2027" i="3"/>
  <c r="BF2025" i="3"/>
  <c r="BF2017" i="3"/>
  <c r="BF1972" i="3"/>
  <c r="BG1972" i="3"/>
  <c r="BF1965" i="3"/>
  <c r="BF1933" i="3"/>
  <c r="BG1933" i="3"/>
  <c r="BG1788" i="3"/>
  <c r="BF1788" i="3"/>
  <c r="BF1616" i="3"/>
  <c r="BG1616" i="3"/>
  <c r="BG1548" i="3"/>
  <c r="BF1548" i="3"/>
  <c r="BG1515" i="3"/>
  <c r="BF1515" i="3"/>
  <c r="BG1394" i="3"/>
  <c r="BF1394" i="3"/>
  <c r="BF1375" i="3"/>
  <c r="BG1375" i="3"/>
  <c r="BG1299" i="3"/>
  <c r="BF1299" i="3"/>
  <c r="BF1280" i="3"/>
  <c r="BG1280" i="3"/>
  <c r="BG1181" i="3"/>
  <c r="BF1181" i="3"/>
  <c r="BG1173" i="3"/>
  <c r="BF1173" i="3"/>
  <c r="BG1155" i="3"/>
  <c r="BF1155" i="3"/>
  <c r="BF1151" i="3"/>
  <c r="BG1151" i="3"/>
  <c r="BF1144" i="3"/>
  <c r="BG1144" i="3"/>
  <c r="BG824" i="3"/>
  <c r="BF824" i="3"/>
  <c r="BG772" i="3"/>
  <c r="BF772" i="3"/>
  <c r="BG714" i="3"/>
  <c r="BF714" i="3"/>
  <c r="BG668" i="3"/>
  <c r="BF668" i="3"/>
  <c r="BF488" i="3"/>
  <c r="BG488" i="3"/>
  <c r="BF424" i="3"/>
  <c r="BG424" i="3"/>
  <c r="BF360" i="3"/>
  <c r="BG360" i="3"/>
  <c r="BF205" i="3"/>
  <c r="BG205" i="3"/>
  <c r="BF136" i="3"/>
  <c r="BG136" i="3"/>
  <c r="BG99" i="3"/>
  <c r="BF99" i="3"/>
  <c r="BF32" i="3"/>
  <c r="BG32" i="3"/>
  <c r="BG2321" i="3"/>
  <c r="BF2321" i="3"/>
  <c r="BG2159" i="3"/>
  <c r="BF2159" i="3"/>
  <c r="BF2050" i="3"/>
  <c r="BG2050" i="3"/>
  <c r="BG2019" i="3"/>
  <c r="BF2019" i="3"/>
  <c r="BG1997" i="3"/>
  <c r="BF1997" i="3"/>
  <c r="BF1936" i="3"/>
  <c r="BG1936" i="3"/>
  <c r="BG1856" i="3"/>
  <c r="BF1856" i="3"/>
  <c r="BG1728" i="3"/>
  <c r="BF1728" i="3"/>
  <c r="BG1676" i="3"/>
  <c r="BF1676" i="3"/>
  <c r="BF1619" i="3"/>
  <c r="BG1619" i="3"/>
  <c r="BF1584" i="3"/>
  <c r="BG1584" i="3"/>
  <c r="BF1576" i="3"/>
  <c r="BG1576" i="3"/>
  <c r="BG1410" i="3"/>
  <c r="BF1410" i="3"/>
  <c r="BG1323" i="3"/>
  <c r="BF1323" i="3"/>
  <c r="BF1247" i="3"/>
  <c r="BG1247" i="3"/>
  <c r="BG1227" i="3"/>
  <c r="BF1227" i="3"/>
  <c r="BG2236" i="3"/>
  <c r="BF2236" i="3"/>
  <c r="BG2172" i="3"/>
  <c r="BF2172" i="3"/>
  <c r="BG2127" i="3"/>
  <c r="BF2127" i="3"/>
  <c r="BG2111" i="3"/>
  <c r="BF2111" i="3"/>
  <c r="BF2052" i="3"/>
  <c r="BG2052" i="3"/>
  <c r="BG2021" i="3"/>
  <c r="BF2021" i="3"/>
  <c r="BG2009" i="3"/>
  <c r="BF2009" i="3"/>
  <c r="BF1901" i="3"/>
  <c r="BG1901" i="3"/>
  <c r="BF1771" i="3"/>
  <c r="BG1771" i="3"/>
  <c r="BF1648" i="3"/>
  <c r="BG1648" i="3"/>
  <c r="BG1587" i="3"/>
  <c r="BF1587" i="3"/>
  <c r="BF1491" i="3"/>
  <c r="BG1491" i="3"/>
  <c r="BG1399" i="3"/>
  <c r="BF1399" i="3"/>
  <c r="BG1384" i="3"/>
  <c r="BF1384" i="3"/>
  <c r="BF1263" i="3"/>
  <c r="BG1263" i="3"/>
  <c r="BF2358" i="3"/>
  <c r="BG2358" i="3"/>
  <c r="BG2348" i="3"/>
  <c r="BF2348" i="3"/>
  <c r="BG2220" i="3"/>
  <c r="BF2220" i="3"/>
  <c r="BG2079" i="3"/>
  <c r="BF2079" i="3"/>
  <c r="BG2388" i="3"/>
  <c r="BF2388" i="3"/>
  <c r="BG2364" i="3"/>
  <c r="BF2364" i="3"/>
  <c r="BF2350" i="3"/>
  <c r="BG2350" i="3"/>
  <c r="BG2324" i="3"/>
  <c r="BF2324" i="3"/>
  <c r="BG2300" i="3"/>
  <c r="BF2300" i="3"/>
  <c r="BG2554" i="3"/>
  <c r="BG2522" i="3"/>
  <c r="BG2490" i="3"/>
  <c r="BF2473" i="3"/>
  <c r="BF2449" i="3"/>
  <c r="BG2434" i="3"/>
  <c r="BF2432" i="3"/>
  <c r="BG2422" i="3"/>
  <c r="BF2420" i="3"/>
  <c r="BF2417" i="3"/>
  <c r="BG2414" i="3"/>
  <c r="BF2412" i="3"/>
  <c r="BF2396" i="3"/>
  <c r="BF2390" i="3"/>
  <c r="BG2390" i="3"/>
  <c r="BG2380" i="3"/>
  <c r="BF2380" i="3"/>
  <c r="BF2376" i="3"/>
  <c r="BF2373" i="3"/>
  <c r="BG2366" i="3"/>
  <c r="BG2353" i="3"/>
  <c r="BF2353" i="3"/>
  <c r="BF2349" i="3"/>
  <c r="BF2326" i="3"/>
  <c r="BG2326" i="3"/>
  <c r="BG2316" i="3"/>
  <c r="BF2316" i="3"/>
  <c r="BF2312" i="3"/>
  <c r="BF2309" i="3"/>
  <c r="BG2302" i="3"/>
  <c r="BG2252" i="3"/>
  <c r="BF2252" i="3"/>
  <c r="BF2248" i="3"/>
  <c r="BF2245" i="3"/>
  <c r="BG2238" i="3"/>
  <c r="BG2188" i="3"/>
  <c r="BF2188" i="3"/>
  <c r="BF2184" i="3"/>
  <c r="BF2181" i="3"/>
  <c r="BG2174" i="3"/>
  <c r="BF2129" i="3"/>
  <c r="BF2114" i="3"/>
  <c r="BG2114" i="3"/>
  <c r="BG2083" i="3"/>
  <c r="BF2083" i="3"/>
  <c r="BF2057" i="3"/>
  <c r="BF2051" i="3"/>
  <c r="BG2034" i="3"/>
  <c r="BF2023" i="3"/>
  <c r="BG2020" i="3"/>
  <c r="BG2015" i="3"/>
  <c r="BF2015" i="3"/>
  <c r="BG2004" i="3"/>
  <c r="BF2001" i="3"/>
  <c r="BG1969" i="3"/>
  <c r="BF1969" i="3"/>
  <c r="BF1956" i="3"/>
  <c r="BG1956" i="3"/>
  <c r="BG1952" i="3"/>
  <c r="BF1904" i="3"/>
  <c r="BG1904" i="3"/>
  <c r="BF1796" i="3"/>
  <c r="BG1796" i="3"/>
  <c r="BF1712" i="3"/>
  <c r="BG1712" i="3"/>
  <c r="BF1700" i="3"/>
  <c r="BG1700" i="3"/>
  <c r="BG1596" i="3"/>
  <c r="BF1596" i="3"/>
  <c r="BG1538" i="3"/>
  <c r="BF1538" i="3"/>
  <c r="BG1404" i="3"/>
  <c r="BF1404" i="3"/>
  <c r="BF1752" i="3"/>
  <c r="BG1752" i="3"/>
  <c r="BF1707" i="3"/>
  <c r="BG1707" i="3"/>
  <c r="BF1660" i="3"/>
  <c r="BG1660" i="3"/>
  <c r="BF1579" i="3"/>
  <c r="BG1579" i="3"/>
  <c r="BG1490" i="3"/>
  <c r="BF1490" i="3"/>
  <c r="BG1424" i="3"/>
  <c r="BF1424" i="3"/>
  <c r="BG1367" i="3"/>
  <c r="BF1367" i="3"/>
  <c r="BG1277" i="3"/>
  <c r="BF1277" i="3"/>
  <c r="BF1235" i="3"/>
  <c r="BG1235" i="3"/>
  <c r="BG1147" i="3"/>
  <c r="BF1147" i="3"/>
  <c r="BF1136" i="3"/>
  <c r="BG1136" i="3"/>
  <c r="BF1132" i="3"/>
  <c r="BG1132" i="3"/>
  <c r="BF1048" i="3"/>
  <c r="BG1048" i="3"/>
  <c r="BG1034" i="3"/>
  <c r="BF1034" i="3"/>
  <c r="BG1010" i="3"/>
  <c r="BF1010" i="3"/>
  <c r="BG978" i="3"/>
  <c r="BF978" i="3"/>
  <c r="BG942" i="3"/>
  <c r="BF942" i="3"/>
  <c r="BG870" i="3"/>
  <c r="BF870" i="3"/>
  <c r="BG836" i="3"/>
  <c r="BF836" i="3"/>
  <c r="BF802" i="3"/>
  <c r="BG802" i="3"/>
  <c r="BG788" i="3"/>
  <c r="BF788" i="3"/>
  <c r="BG1940" i="3"/>
  <c r="BG1869" i="3"/>
  <c r="BF1816" i="3"/>
  <c r="BG1816" i="3"/>
  <c r="BF1804" i="3"/>
  <c r="BF1755" i="3"/>
  <c r="BG1755" i="3"/>
  <c r="BF1720" i="3"/>
  <c r="BG1720" i="3"/>
  <c r="BF1688" i="3"/>
  <c r="BG1688" i="3"/>
  <c r="BF1680" i="3"/>
  <c r="BG1659" i="3"/>
  <c r="BG1656" i="3"/>
  <c r="BF1536" i="3"/>
  <c r="BG1516" i="3"/>
  <c r="BF1499" i="3"/>
  <c r="BG1499" i="3"/>
  <c r="BG1495" i="3"/>
  <c r="BG1460" i="3"/>
  <c r="BF1451" i="3"/>
  <c r="BG1448" i="3"/>
  <c r="BG1443" i="3"/>
  <c r="BG1408" i="3"/>
  <c r="BG1392" i="3"/>
  <c r="BF1392" i="3"/>
  <c r="BF1388" i="3"/>
  <c r="BF1330" i="3"/>
  <c r="BF1319" i="3"/>
  <c r="BG1316" i="3"/>
  <c r="BF1311" i="3"/>
  <c r="BG1311" i="3"/>
  <c r="BF1303" i="3"/>
  <c r="BF1267" i="3"/>
  <c r="BG1264" i="3"/>
  <c r="BF1248" i="3"/>
  <c r="BG1248" i="3"/>
  <c r="BG1221" i="3"/>
  <c r="BF1221" i="3"/>
  <c r="BG1215" i="3"/>
  <c r="BG1179" i="3"/>
  <c r="BF1179" i="3"/>
  <c r="BF1168" i="3"/>
  <c r="BG1168" i="3"/>
  <c r="BG1135" i="3"/>
  <c r="BF1135" i="3"/>
  <c r="BF1068" i="3"/>
  <c r="BG1068" i="3"/>
  <c r="BG912" i="3"/>
  <c r="BF912" i="3"/>
  <c r="BG846" i="3"/>
  <c r="BF846" i="3"/>
  <c r="BG746" i="3"/>
  <c r="BF746" i="3"/>
  <c r="BF1819" i="3"/>
  <c r="BG1819" i="3"/>
  <c r="BF1764" i="3"/>
  <c r="BG1764" i="3"/>
  <c r="BF1723" i="3"/>
  <c r="BG1723" i="3"/>
  <c r="BF1691" i="3"/>
  <c r="BG1691" i="3"/>
  <c r="BG1628" i="3"/>
  <c r="BF1628" i="3"/>
  <c r="BF1555" i="3"/>
  <c r="BG1555" i="3"/>
  <c r="BF1512" i="3"/>
  <c r="BG1512" i="3"/>
  <c r="BG1251" i="3"/>
  <c r="BF1251" i="3"/>
  <c r="BG1237" i="3"/>
  <c r="BF1237" i="3"/>
  <c r="BF1224" i="3"/>
  <c r="BG1224" i="3"/>
  <c r="BG1165" i="3"/>
  <c r="BF1165" i="3"/>
  <c r="BF1152" i="3"/>
  <c r="BG1152" i="3"/>
  <c r="BG1141" i="3"/>
  <c r="BF1141" i="3"/>
  <c r="BG1071" i="3"/>
  <c r="BF1071" i="3"/>
  <c r="BG986" i="3"/>
  <c r="BF986" i="3"/>
  <c r="BG920" i="3"/>
  <c r="BF920" i="3"/>
  <c r="BF882" i="3"/>
  <c r="BG882" i="3"/>
  <c r="BF818" i="3"/>
  <c r="BG818" i="3"/>
  <c r="BG1283" i="3"/>
  <c r="BF1283" i="3"/>
  <c r="BF1232" i="3"/>
  <c r="BG1232" i="3"/>
  <c r="BG1197" i="3"/>
  <c r="BF1197" i="3"/>
  <c r="BG1072" i="3"/>
  <c r="BF1040" i="3"/>
  <c r="BG1040" i="3"/>
  <c r="BF1030" i="3"/>
  <c r="BG1024" i="3"/>
  <c r="BF1018" i="3"/>
  <c r="BG1002" i="3"/>
  <c r="BF1002" i="3"/>
  <c r="BF988" i="3"/>
  <c r="BF966" i="3"/>
  <c r="BF954" i="3"/>
  <c r="BF944" i="3"/>
  <c r="BG926" i="3"/>
  <c r="BG904" i="3"/>
  <c r="BF904" i="3"/>
  <c r="BF896" i="3"/>
  <c r="BG890" i="3"/>
  <c r="BG884" i="3"/>
  <c r="BF884" i="3"/>
  <c r="BF878" i="3"/>
  <c r="BF856" i="3"/>
  <c r="BG850" i="3"/>
  <c r="BF838" i="3"/>
  <c r="BG820" i="3"/>
  <c r="BF820" i="3"/>
  <c r="BF814" i="3"/>
  <c r="BG764" i="3"/>
  <c r="BF764" i="3"/>
  <c r="BF754" i="3"/>
  <c r="BF748" i="3"/>
  <c r="BF738" i="3"/>
  <c r="BG208" i="3"/>
  <c r="BF208" i="3"/>
  <c r="BG67" i="3"/>
  <c r="BF67" i="3"/>
  <c r="BG1046" i="3"/>
  <c r="BF1046" i="3"/>
  <c r="BF1008" i="3"/>
  <c r="BG1008" i="3"/>
  <c r="BG972" i="3"/>
  <c r="BF972" i="3"/>
  <c r="BG868" i="3"/>
  <c r="BF868" i="3"/>
  <c r="BG800" i="3"/>
  <c r="BF800" i="3"/>
  <c r="BG770" i="3"/>
  <c r="BF770" i="3"/>
  <c r="BG708" i="3"/>
  <c r="BF708" i="3"/>
  <c r="BG640" i="3"/>
  <c r="BF640" i="3"/>
  <c r="BF456" i="3"/>
  <c r="BG456" i="3"/>
  <c r="BF392" i="3"/>
  <c r="BG392" i="3"/>
  <c r="BF97" i="3"/>
  <c r="BG97" i="3"/>
  <c r="BF1176" i="3"/>
  <c r="BG1176" i="3"/>
  <c r="BG1014" i="3"/>
  <c r="BF1014" i="3"/>
  <c r="BG928" i="3"/>
  <c r="BF928" i="3"/>
  <c r="BG892" i="3"/>
  <c r="BF892" i="3"/>
  <c r="BG852" i="3"/>
  <c r="BF852" i="3"/>
  <c r="BG806" i="3"/>
  <c r="BF806" i="3"/>
  <c r="BF782" i="3"/>
  <c r="BG782" i="3"/>
  <c r="BG730" i="3"/>
  <c r="BF730" i="3"/>
  <c r="BG690" i="3"/>
  <c r="BF690" i="3"/>
  <c r="BF662" i="3"/>
  <c r="BG662" i="3"/>
  <c r="BG643" i="3"/>
  <c r="BF643" i="3"/>
  <c r="BF157" i="3"/>
  <c r="BG157" i="3"/>
  <c r="BG76" i="3"/>
  <c r="BF76" i="3"/>
  <c r="BF700" i="3"/>
  <c r="BG694" i="3"/>
  <c r="BF682" i="3"/>
  <c r="BF676" i="3"/>
  <c r="BF658" i="3"/>
  <c r="BF655" i="3"/>
  <c r="BG650" i="3"/>
  <c r="BG624" i="3"/>
  <c r="BG472" i="3"/>
  <c r="BG440" i="3"/>
  <c r="BG408" i="3"/>
  <c r="BG376" i="3"/>
  <c r="BG344" i="3"/>
  <c r="BG304" i="3"/>
  <c r="BG189" i="3"/>
  <c r="BG161" i="3"/>
  <c r="BG152" i="3"/>
  <c r="BG141" i="3"/>
  <c r="BG113" i="3"/>
  <c r="BG104" i="3"/>
  <c r="BF92" i="3"/>
  <c r="BG77" i="3"/>
  <c r="BG2469" i="3"/>
  <c r="BG2457" i="3"/>
  <c r="BG2416" i="3"/>
  <c r="BF2416" i="3"/>
  <c r="BG2" i="3"/>
  <c r="BG2582" i="3"/>
  <c r="BG2566" i="3"/>
  <c r="BG2550" i="3"/>
  <c r="BG2534" i="3"/>
  <c r="BG2518" i="3"/>
  <c r="BG2502" i="3"/>
  <c r="BG2486" i="3"/>
  <c r="BF2471" i="3"/>
  <c r="BF2467" i="3"/>
  <c r="BF2463" i="3"/>
  <c r="BF2459" i="3"/>
  <c r="BF2453" i="3"/>
  <c r="BG2446" i="3"/>
  <c r="BF2444" i="3"/>
  <c r="BF2437" i="3"/>
  <c r="BG2430" i="3"/>
  <c r="BF2428" i="3"/>
  <c r="BF2418" i="3"/>
  <c r="BG2418" i="3"/>
  <c r="BG2410" i="3"/>
  <c r="BG2400" i="3"/>
  <c r="BF2400" i="3"/>
  <c r="BF2397" i="3"/>
  <c r="BF2392" i="3"/>
  <c r="BG2377" i="3"/>
  <c r="BF2377" i="3"/>
  <c r="BG2374" i="3"/>
  <c r="BF2372" i="3"/>
  <c r="BF2369" i="3"/>
  <c r="BF2354" i="3"/>
  <c r="BG2354" i="3"/>
  <c r="BG2346" i="3"/>
  <c r="BG2336" i="3"/>
  <c r="BF2336" i="3"/>
  <c r="BF2333" i="3"/>
  <c r="BF2328" i="3"/>
  <c r="BF2310" i="3"/>
  <c r="BG2310" i="3"/>
  <c r="BG2301" i="3"/>
  <c r="BF2301" i="3"/>
  <c r="BG2298" i="3"/>
  <c r="BF2289" i="3"/>
  <c r="BF2278" i="3"/>
  <c r="BG2278" i="3"/>
  <c r="BG2269" i="3"/>
  <c r="BF2269" i="3"/>
  <c r="BG2266" i="3"/>
  <c r="BF2257" i="3"/>
  <c r="BF2246" i="3"/>
  <c r="BG2246" i="3"/>
  <c r="BG2237" i="3"/>
  <c r="BF2237" i="3"/>
  <c r="BG2234" i="3"/>
  <c r="BF2225" i="3"/>
  <c r="BF2214" i="3"/>
  <c r="BG2214" i="3"/>
  <c r="BG2205" i="3"/>
  <c r="BF2205" i="3"/>
  <c r="BG2202" i="3"/>
  <c r="BF2193" i="3"/>
  <c r="BF2182" i="3"/>
  <c r="BG2182" i="3"/>
  <c r="BG2173" i="3"/>
  <c r="BF2173" i="3"/>
  <c r="BG2170" i="3"/>
  <c r="BF2161" i="3"/>
  <c r="BG2148" i="3"/>
  <c r="BF2148" i="3"/>
  <c r="BF2145" i="3"/>
  <c r="BF2143" i="3"/>
  <c r="BF2121" i="3"/>
  <c r="BG2101" i="3"/>
  <c r="BF2101" i="3"/>
  <c r="BG2037" i="3"/>
  <c r="BF2037" i="3"/>
  <c r="BF2002" i="3"/>
  <c r="BG2002" i="3"/>
  <c r="BG1963" i="3"/>
  <c r="BF1963" i="3"/>
  <c r="BF1912" i="3"/>
  <c r="BG1912" i="3"/>
  <c r="BF1851" i="3"/>
  <c r="BG1851" i="3"/>
  <c r="BG1820" i="3"/>
  <c r="BF1820" i="3"/>
  <c r="BG2464" i="3"/>
  <c r="BG2384" i="3"/>
  <c r="BF2384" i="3"/>
  <c r="BG2361" i="3"/>
  <c r="BF2361" i="3"/>
  <c r="BF2338" i="3"/>
  <c r="BG2338" i="3"/>
  <c r="BG2320" i="3"/>
  <c r="BF2320" i="3"/>
  <c r="BG2292" i="3"/>
  <c r="BF2292" i="3"/>
  <c r="BG2260" i="3"/>
  <c r="BF2260" i="3"/>
  <c r="BG2228" i="3"/>
  <c r="BF2228" i="3"/>
  <c r="BG2196" i="3"/>
  <c r="BF2196" i="3"/>
  <c r="BG2164" i="3"/>
  <c r="BF2164" i="3"/>
  <c r="BF2130" i="3"/>
  <c r="BG2130" i="3"/>
  <c r="BF2113" i="3"/>
  <c r="BG2113" i="3"/>
  <c r="BG2095" i="3"/>
  <c r="BF2095" i="3"/>
  <c r="BG2075" i="3"/>
  <c r="BF2075" i="3"/>
  <c r="BF2066" i="3"/>
  <c r="BG2066" i="3"/>
  <c r="BF2049" i="3"/>
  <c r="BG2049" i="3"/>
  <c r="BG2031" i="3"/>
  <c r="BF2031" i="3"/>
  <c r="BG2011" i="3"/>
  <c r="BF2011" i="3"/>
  <c r="BF1986" i="3"/>
  <c r="BG1986" i="3"/>
  <c r="BF1925" i="3"/>
  <c r="BG1925" i="3"/>
  <c r="BG2425" i="3"/>
  <c r="BF2425" i="3"/>
  <c r="BF2402" i="3"/>
  <c r="BG2402" i="3"/>
  <c r="BF5" i="3"/>
  <c r="BG2574" i="3"/>
  <c r="BG2558" i="3"/>
  <c r="BG2542" i="3"/>
  <c r="BG2526" i="3"/>
  <c r="BG2510" i="3"/>
  <c r="BG2494" i="3"/>
  <c r="BG2478" i="3"/>
  <c r="BF2468" i="3"/>
  <c r="BG2466" i="3"/>
  <c r="BG2462" i="3"/>
  <c r="BG2454" i="3"/>
  <c r="BF2452" i="3"/>
  <c r="BF2445" i="3"/>
  <c r="BG2438" i="3"/>
  <c r="BF2436" i="3"/>
  <c r="BF2429" i="3"/>
  <c r="BF2424" i="3"/>
  <c r="BG2409" i="3"/>
  <c r="BF2409" i="3"/>
  <c r="BG2406" i="3"/>
  <c r="BF2404" i="3"/>
  <c r="BF2401" i="3"/>
  <c r="BF2386" i="3"/>
  <c r="BG2386" i="3"/>
  <c r="BG2378" i="3"/>
  <c r="BG2368" i="3"/>
  <c r="BF2368" i="3"/>
  <c r="BF2365" i="3"/>
  <c r="BF2360" i="3"/>
  <c r="BG2345" i="3"/>
  <c r="BF2345" i="3"/>
  <c r="BG2342" i="3"/>
  <c r="BF2340" i="3"/>
  <c r="BF2337" i="3"/>
  <c r="BF2322" i="3"/>
  <c r="BG2322" i="3"/>
  <c r="BG2314" i="3"/>
  <c r="BF2305" i="3"/>
  <c r="BF2294" i="3"/>
  <c r="BG2294" i="3"/>
  <c r="BG2285" i="3"/>
  <c r="BF2285" i="3"/>
  <c r="BG2282" i="3"/>
  <c r="BF2273" i="3"/>
  <c r="BF2262" i="3"/>
  <c r="BG2262" i="3"/>
  <c r="BG2253" i="3"/>
  <c r="BF2253" i="3"/>
  <c r="BG2250" i="3"/>
  <c r="BF2241" i="3"/>
  <c r="BF2230" i="3"/>
  <c r="BG2230" i="3"/>
  <c r="BG2221" i="3"/>
  <c r="BF2221" i="3"/>
  <c r="BG2218" i="3"/>
  <c r="BF2209" i="3"/>
  <c r="BF2198" i="3"/>
  <c r="BG2198" i="3"/>
  <c r="BG2189" i="3"/>
  <c r="BF2189" i="3"/>
  <c r="BG2186" i="3"/>
  <c r="BF2177" i="3"/>
  <c r="BF2166" i="3"/>
  <c r="BG2166" i="3"/>
  <c r="BG2157" i="3"/>
  <c r="BF2157" i="3"/>
  <c r="BG2154" i="3"/>
  <c r="BG2132" i="3"/>
  <c r="BF2132" i="3"/>
  <c r="BF2068" i="3"/>
  <c r="BG2068" i="3"/>
  <c r="BG1995" i="3"/>
  <c r="BF1995" i="3"/>
  <c r="BF1970" i="3"/>
  <c r="BG1970" i="3"/>
  <c r="BF1928" i="3"/>
  <c r="BG1928" i="3"/>
  <c r="BF1885" i="3"/>
  <c r="BG1885" i="3"/>
  <c r="BF1808" i="3"/>
  <c r="BG1808" i="3"/>
  <c r="BF1784" i="3"/>
  <c r="BG1784" i="3"/>
  <c r="BG2393" i="3"/>
  <c r="BF2393" i="3"/>
  <c r="BF2370" i="3"/>
  <c r="BG2370" i="3"/>
  <c r="BG2352" i="3"/>
  <c r="BF2352" i="3"/>
  <c r="BG2329" i="3"/>
  <c r="BF2329" i="3"/>
  <c r="BG2308" i="3"/>
  <c r="BF2308" i="3"/>
  <c r="BG2276" i="3"/>
  <c r="BF2276" i="3"/>
  <c r="BG2244" i="3"/>
  <c r="BF2244" i="3"/>
  <c r="BG2212" i="3"/>
  <c r="BF2212" i="3"/>
  <c r="BG2180" i="3"/>
  <c r="BF2180" i="3"/>
  <c r="BG2141" i="3"/>
  <c r="BF2141" i="3"/>
  <c r="BG2119" i="3"/>
  <c r="BF2119" i="3"/>
  <c r="BG2099" i="3"/>
  <c r="BF2099" i="3"/>
  <c r="BF2093" i="3"/>
  <c r="BG2093" i="3"/>
  <c r="BF2073" i="3"/>
  <c r="BG2073" i="3"/>
  <c r="BG2055" i="3"/>
  <c r="BF2055" i="3"/>
  <c r="BG2035" i="3"/>
  <c r="BF2035" i="3"/>
  <c r="BF2029" i="3"/>
  <c r="BG2029" i="3"/>
  <c r="BG1979" i="3"/>
  <c r="BF1979" i="3"/>
  <c r="BF1944" i="3"/>
  <c r="BG1944" i="3"/>
  <c r="BF1909" i="3"/>
  <c r="BG1909" i="3"/>
  <c r="BF1848" i="3"/>
  <c r="BG1848" i="3"/>
  <c r="BF1787" i="3"/>
  <c r="BG1787" i="3"/>
  <c r="BF1255" i="3"/>
  <c r="BG1255" i="3"/>
  <c r="BF1191" i="3"/>
  <c r="BG1191" i="3"/>
  <c r="BF1119" i="3"/>
  <c r="BG1119" i="3"/>
  <c r="BF1087" i="3"/>
  <c r="BG1087" i="3"/>
  <c r="BF1055" i="3"/>
  <c r="BG1055" i="3"/>
  <c r="BF1028" i="3"/>
  <c r="BG1028" i="3"/>
  <c r="BF996" i="3"/>
  <c r="BG996" i="3"/>
  <c r="BF938" i="3"/>
  <c r="BG938" i="3"/>
  <c r="BG900" i="3"/>
  <c r="BF900" i="3"/>
  <c r="BG876" i="3"/>
  <c r="BF876" i="3"/>
  <c r="BG860" i="3"/>
  <c r="BF860" i="3"/>
  <c r="BG844" i="3"/>
  <c r="BF844" i="3"/>
  <c r="BG828" i="3"/>
  <c r="BF828" i="3"/>
  <c r="BG812" i="3"/>
  <c r="BF812" i="3"/>
  <c r="BF794" i="3"/>
  <c r="BG794" i="3"/>
  <c r="BF742" i="3"/>
  <c r="BG742" i="3"/>
  <c r="BG736" i="3"/>
  <c r="BF736" i="3"/>
  <c r="BF686" i="3"/>
  <c r="BG686" i="3"/>
  <c r="BG648" i="3"/>
  <c r="BF648" i="3"/>
  <c r="BF324" i="3"/>
  <c r="BG324" i="3"/>
  <c r="BF49" i="3"/>
  <c r="BG49" i="3"/>
  <c r="BF28" i="3"/>
  <c r="BG28" i="3"/>
  <c r="BF20" i="3"/>
  <c r="BG20" i="3"/>
  <c r="BF12" i="3"/>
  <c r="BG12" i="3"/>
  <c r="BF1239" i="3"/>
  <c r="BG1239" i="3"/>
  <c r="BF1175" i="3"/>
  <c r="BG1175" i="3"/>
  <c r="BF1036" i="3"/>
  <c r="BG1036" i="3"/>
  <c r="BF1004" i="3"/>
  <c r="BG1004" i="3"/>
  <c r="BF974" i="3"/>
  <c r="BG974" i="3"/>
  <c r="BF962" i="3"/>
  <c r="BG962" i="3"/>
  <c r="BF930" i="3"/>
  <c r="BG930" i="3"/>
  <c r="BF906" i="3"/>
  <c r="BG906" i="3"/>
  <c r="BF710" i="3"/>
  <c r="BG710" i="3"/>
  <c r="BG704" i="3"/>
  <c r="BF704" i="3"/>
  <c r="BF2313" i="3"/>
  <c r="BG2306" i="3"/>
  <c r="BF2304" i="3"/>
  <c r="BF2297" i="3"/>
  <c r="BG2290" i="3"/>
  <c r="BF2288" i="3"/>
  <c r="BF2281" i="3"/>
  <c r="BG2274" i="3"/>
  <c r="BF2272" i="3"/>
  <c r="BF2265" i="3"/>
  <c r="BG2258" i="3"/>
  <c r="BF2256" i="3"/>
  <c r="BF2249" i="3"/>
  <c r="BG2242" i="3"/>
  <c r="BF2240" i="3"/>
  <c r="BF2233" i="3"/>
  <c r="BG2226" i="3"/>
  <c r="BF2224" i="3"/>
  <c r="BF2217" i="3"/>
  <c r="BG2210" i="3"/>
  <c r="BF2208" i="3"/>
  <c r="BF2201" i="3"/>
  <c r="BG2194" i="3"/>
  <c r="BF2192" i="3"/>
  <c r="BF2185" i="3"/>
  <c r="BG2178" i="3"/>
  <c r="BF2176" i="3"/>
  <c r="BF2169" i="3"/>
  <c r="BG2162" i="3"/>
  <c r="BG2160" i="3"/>
  <c r="BF2153" i="3"/>
  <c r="BF1836" i="3"/>
  <c r="BG1803" i="3"/>
  <c r="BF1772" i="3"/>
  <c r="BG1744" i="3"/>
  <c r="BG1604" i="3"/>
  <c r="BF1595" i="3"/>
  <c r="BG1592" i="3"/>
  <c r="BG1583" i="3"/>
  <c r="BG1532" i="3"/>
  <c r="BG1511" i="3"/>
  <c r="BG1472" i="3"/>
  <c r="BG1455" i="3"/>
  <c r="BG1439" i="3"/>
  <c r="BG1431" i="3"/>
  <c r="BG1391" i="3"/>
  <c r="BG1387" i="3"/>
  <c r="BG1383" i="3"/>
  <c r="BG1379" i="3"/>
  <c r="BG1344" i="3"/>
  <c r="BG1295" i="3"/>
  <c r="BF1295" i="3"/>
  <c r="BF1223" i="3"/>
  <c r="BG1223" i="3"/>
  <c r="BF1159" i="3"/>
  <c r="BG1159" i="3"/>
  <c r="BF1044" i="3"/>
  <c r="BG1044" i="3"/>
  <c r="BF1012" i="3"/>
  <c r="BG1012" i="3"/>
  <c r="BG940" i="3"/>
  <c r="BF940" i="3"/>
  <c r="BF898" i="3"/>
  <c r="BG898" i="3"/>
  <c r="BF874" i="3"/>
  <c r="BG874" i="3"/>
  <c r="BF858" i="3"/>
  <c r="BG858" i="3"/>
  <c r="BF842" i="3"/>
  <c r="BG842" i="3"/>
  <c r="BF826" i="3"/>
  <c r="BG826" i="3"/>
  <c r="BF810" i="3"/>
  <c r="BG810" i="3"/>
  <c r="BG796" i="3"/>
  <c r="BF796" i="3"/>
  <c r="BF774" i="3"/>
  <c r="BG774" i="3"/>
  <c r="BG768" i="3"/>
  <c r="BF768" i="3"/>
  <c r="BF1756" i="3"/>
  <c r="BF1708" i="3"/>
  <c r="BG1675" i="3"/>
  <c r="BG1668" i="3"/>
  <c r="BF1644" i="3"/>
  <c r="BG1612" i="3"/>
  <c r="BF1606" i="3"/>
  <c r="BG1601" i="3"/>
  <c r="BG1580" i="3"/>
  <c r="BG1559" i="3"/>
  <c r="BG1508" i="3"/>
  <c r="BG1503" i="3"/>
  <c r="BF1484" i="3"/>
  <c r="BF1474" i="3"/>
  <c r="BF1467" i="3"/>
  <c r="BG1452" i="3"/>
  <c r="BF1407" i="3"/>
  <c r="BF1346" i="3"/>
  <c r="BG1332" i="3"/>
  <c r="BF1307" i="3"/>
  <c r="BF1287" i="3"/>
  <c r="BF1271" i="3"/>
  <c r="BG1271" i="3"/>
  <c r="BF1261" i="3"/>
  <c r="BF1243" i="3"/>
  <c r="BG1240" i="3"/>
  <c r="BF1207" i="3"/>
  <c r="BG1207" i="3"/>
  <c r="BF1143" i="3"/>
  <c r="BG1143" i="3"/>
  <c r="BF1116" i="3"/>
  <c r="BG1116" i="3"/>
  <c r="BF1084" i="3"/>
  <c r="BG1084" i="3"/>
  <c r="BF1052" i="3"/>
  <c r="BG1052" i="3"/>
  <c r="BF1020" i="3"/>
  <c r="BG1020" i="3"/>
  <c r="BG964" i="3"/>
  <c r="BF964" i="3"/>
  <c r="BG932" i="3"/>
  <c r="BF932" i="3"/>
  <c r="BG908" i="3"/>
  <c r="BF908" i="3"/>
  <c r="BF804" i="3"/>
  <c r="BG790" i="3"/>
  <c r="BG776" i="3"/>
  <c r="BF776" i="3"/>
  <c r="BG758" i="3"/>
  <c r="BG744" i="3"/>
  <c r="BF744" i="3"/>
  <c r="BG726" i="3"/>
  <c r="BG712" i="3"/>
  <c r="BF712" i="3"/>
  <c r="BF670" i="3"/>
  <c r="BG670" i="3"/>
  <c r="BF628" i="3"/>
  <c r="BG628" i="3"/>
  <c r="BF476" i="3"/>
  <c r="BG476" i="3"/>
  <c r="BF444" i="3"/>
  <c r="BG444" i="3"/>
  <c r="BF412" i="3"/>
  <c r="BG412" i="3"/>
  <c r="BF380" i="3"/>
  <c r="BG380" i="3"/>
  <c r="BF348" i="3"/>
  <c r="BG348" i="3"/>
  <c r="BF308" i="3"/>
  <c r="BG308" i="3"/>
  <c r="BF193" i="3"/>
  <c r="BG193" i="3"/>
  <c r="BF156" i="3"/>
  <c r="BG156" i="3"/>
  <c r="BF145" i="3"/>
  <c r="BG145" i="3"/>
  <c r="BF81" i="3"/>
  <c r="BG81" i="3"/>
  <c r="BG784" i="3"/>
  <c r="BF784" i="3"/>
  <c r="BG752" i="3"/>
  <c r="BF752" i="3"/>
  <c r="BG734" i="3"/>
  <c r="BG720" i="3"/>
  <c r="BF720" i="3"/>
  <c r="BG702" i="3"/>
  <c r="BG688" i="3"/>
  <c r="BF688" i="3"/>
  <c r="BF609" i="3"/>
  <c r="BG609" i="3"/>
  <c r="BF593" i="3"/>
  <c r="BG593" i="3"/>
  <c r="BF577" i="3"/>
  <c r="BG577" i="3"/>
  <c r="BF561" i="3"/>
  <c r="BG561" i="3"/>
  <c r="BF545" i="3"/>
  <c r="BG545" i="3"/>
  <c r="BF529" i="3"/>
  <c r="BG529" i="3"/>
  <c r="BF513" i="3"/>
  <c r="BG513" i="3"/>
  <c r="BF292" i="3"/>
  <c r="BG292" i="3"/>
  <c r="BF253" i="3"/>
  <c r="BG253" i="3"/>
  <c r="BF237" i="3"/>
  <c r="BG237" i="3"/>
  <c r="BF221" i="3"/>
  <c r="BG221" i="3"/>
  <c r="BF120" i="3"/>
  <c r="BG120" i="3"/>
  <c r="BG51" i="3"/>
  <c r="BF51" i="3"/>
  <c r="BF44" i="3"/>
  <c r="BG44" i="3"/>
  <c r="BG760" i="3"/>
  <c r="BF760" i="3"/>
  <c r="BG728" i="3"/>
  <c r="BF728" i="3"/>
  <c r="BG672" i="3"/>
  <c r="BF672" i="3"/>
  <c r="BF657" i="3"/>
  <c r="BG657" i="3"/>
  <c r="BF612" i="3"/>
  <c r="BG612" i="3"/>
  <c r="BF596" i="3"/>
  <c r="BG596" i="3"/>
  <c r="BF580" i="3"/>
  <c r="BG580" i="3"/>
  <c r="BF564" i="3"/>
  <c r="BG564" i="3"/>
  <c r="BF548" i="3"/>
  <c r="BG548" i="3"/>
  <c r="BF532" i="3"/>
  <c r="BG532" i="3"/>
  <c r="BF516" i="3"/>
  <c r="BG516" i="3"/>
  <c r="BF492" i="3"/>
  <c r="BG492" i="3"/>
  <c r="BF460" i="3"/>
  <c r="BG460" i="3"/>
  <c r="BF428" i="3"/>
  <c r="BG428" i="3"/>
  <c r="BF396" i="3"/>
  <c r="BG396" i="3"/>
  <c r="BF364" i="3"/>
  <c r="BG364" i="3"/>
  <c r="BF336" i="3"/>
  <c r="BG336" i="3"/>
  <c r="BG256" i="3"/>
  <c r="BF256" i="3"/>
  <c r="BG240" i="3"/>
  <c r="BF240" i="3"/>
  <c r="BG224" i="3"/>
  <c r="BF224" i="3"/>
  <c r="BG147" i="3"/>
  <c r="BF147" i="3"/>
  <c r="BF140" i="3"/>
  <c r="BG140" i="3"/>
  <c r="BF125" i="3"/>
  <c r="BG125" i="3"/>
  <c r="BG83" i="3"/>
  <c r="BF83" i="3"/>
  <c r="BF25" i="3"/>
  <c r="BG25" i="3"/>
  <c r="BF17" i="3"/>
  <c r="BG17" i="3"/>
  <c r="BF696" i="3"/>
  <c r="BF680" i="3"/>
  <c r="BF664" i="3"/>
  <c r="BG636" i="3"/>
  <c r="BG620" i="3"/>
  <c r="BG604" i="3"/>
  <c r="BG601" i="3"/>
  <c r="BG588" i="3"/>
  <c r="BG585" i="3"/>
  <c r="BG572" i="3"/>
  <c r="BG569" i="3"/>
  <c r="BG556" i="3"/>
  <c r="BG553" i="3"/>
  <c r="BG540" i="3"/>
  <c r="BG537" i="3"/>
  <c r="BG524" i="3"/>
  <c r="BG521" i="3"/>
  <c r="BG508" i="3"/>
  <c r="BG505" i="3"/>
  <c r="BG484" i="3"/>
  <c r="BG468" i="3"/>
  <c r="BG452" i="3"/>
  <c r="BG436" i="3"/>
  <c r="BG420" i="3"/>
  <c r="BG404" i="3"/>
  <c r="BG388" i="3"/>
  <c r="BG372" i="3"/>
  <c r="BG356" i="3"/>
  <c r="BG340" i="3"/>
  <c r="BG333" i="3"/>
  <c r="BG317" i="3"/>
  <c r="BG301" i="3"/>
  <c r="BG285" i="3"/>
  <c r="BF248" i="3"/>
  <c r="BG245" i="3"/>
  <c r="BF232" i="3"/>
  <c r="BG229" i="3"/>
  <c r="BF216" i="3"/>
  <c r="BG213" i="3"/>
  <c r="BG201" i="3"/>
  <c r="BG185" i="3"/>
  <c r="BG129" i="3"/>
  <c r="BF115" i="3"/>
  <c r="BG93" i="3"/>
  <c r="BG88" i="3"/>
  <c r="BG61" i="3"/>
  <c r="BG56" i="3"/>
  <c r="BG36" i="3"/>
  <c r="BG24" i="3"/>
  <c r="BG21" i="3"/>
  <c r="BG16" i="3"/>
  <c r="BG13" i="3"/>
  <c r="BG209" i="3"/>
  <c r="BG181" i="3"/>
  <c r="BG172" i="3"/>
  <c r="BF163" i="3"/>
  <c r="BF131" i="3"/>
  <c r="BG1931" i="3"/>
  <c r="BF1931" i="3"/>
  <c r="BG1923" i="3"/>
  <c r="BF1923" i="3"/>
  <c r="BG1915" i="3"/>
  <c r="BF1915" i="3"/>
  <c r="BG1907" i="3"/>
  <c r="BF1907" i="3"/>
  <c r="BG1899" i="3"/>
  <c r="BF1899" i="3"/>
  <c r="BF1896" i="3"/>
  <c r="BG1896" i="3"/>
  <c r="BG1883" i="3"/>
  <c r="BF1883" i="3"/>
  <c r="BF1880" i="3"/>
  <c r="BG1880" i="3"/>
  <c r="BG1867" i="3"/>
  <c r="BF1867" i="3"/>
  <c r="BF1864" i="3"/>
  <c r="BG1864" i="3"/>
  <c r="BF1843" i="3"/>
  <c r="BG1843" i="3"/>
  <c r="BF1811" i="3"/>
  <c r="BG1811" i="3"/>
  <c r="BF1779" i="3"/>
  <c r="BG1779" i="3"/>
  <c r="BF1716" i="3"/>
  <c r="BG1716" i="3"/>
  <c r="BF1704" i="3"/>
  <c r="BG1704" i="3"/>
  <c r="BF1667" i="3"/>
  <c r="BG1667" i="3"/>
  <c r="BF1652" i="3"/>
  <c r="BG1652" i="3"/>
  <c r="BF1640" i="3"/>
  <c r="BG1640" i="3"/>
  <c r="BF1603" i="3"/>
  <c r="BG1603" i="3"/>
  <c r="BG1552" i="3"/>
  <c r="BF1552" i="3"/>
  <c r="BF1483" i="3"/>
  <c r="BG1483" i="3"/>
  <c r="BG1362" i="3"/>
  <c r="BF1362" i="3"/>
  <c r="BF1339" i="3"/>
  <c r="BG1339" i="3"/>
  <c r="BF1331" i="3"/>
  <c r="BG1331" i="3"/>
  <c r="BF1297" i="3"/>
  <c r="BG1297" i="3"/>
  <c r="BF1281" i="3"/>
  <c r="BG1281" i="3"/>
  <c r="BF1115" i="3"/>
  <c r="BG1115" i="3"/>
  <c r="BF1083" i="3"/>
  <c r="BG1083" i="3"/>
  <c r="BF1051" i="3"/>
  <c r="BG1051" i="3"/>
  <c r="BF1043" i="3"/>
  <c r="BG1043" i="3"/>
  <c r="BF1035" i="3"/>
  <c r="BG1035" i="3"/>
  <c r="BF1027" i="3"/>
  <c r="BG1027" i="3"/>
  <c r="BF1019" i="3"/>
  <c r="BG1019" i="3"/>
  <c r="BF1011" i="3"/>
  <c r="BG1011" i="3"/>
  <c r="BF1003" i="3"/>
  <c r="BG1003" i="3"/>
  <c r="BF995" i="3"/>
  <c r="BG995" i="3"/>
  <c r="BF973" i="3"/>
  <c r="BG973" i="3"/>
  <c r="BG961" i="3"/>
  <c r="BF961" i="3"/>
  <c r="BF937" i="3"/>
  <c r="BG937" i="3"/>
  <c r="BF905" i="3"/>
  <c r="BG905" i="3"/>
  <c r="BG599" i="3"/>
  <c r="BF599" i="3"/>
  <c r="BG583" i="3"/>
  <c r="BF583" i="3"/>
  <c r="BG567" i="3"/>
  <c r="BF567" i="3"/>
  <c r="BG551" i="3"/>
  <c r="BF551" i="3"/>
  <c r="BG535" i="3"/>
  <c r="BF535" i="3"/>
  <c r="BG519" i="3"/>
  <c r="BF519" i="3"/>
  <c r="BG503" i="3"/>
  <c r="BF503" i="3"/>
  <c r="BG495" i="3"/>
  <c r="BF495" i="3"/>
  <c r="BF485" i="3"/>
  <c r="BG485" i="3"/>
  <c r="BG479" i="3"/>
  <c r="BF479" i="3"/>
  <c r="BF469" i="3"/>
  <c r="BG469" i="3"/>
  <c r="BG463" i="3"/>
  <c r="BF463" i="3"/>
  <c r="BF453" i="3"/>
  <c r="BG453" i="3"/>
  <c r="BG447" i="3"/>
  <c r="BF447" i="3"/>
  <c r="BF196" i="3"/>
  <c r="BG196" i="3"/>
  <c r="BF180" i="3"/>
  <c r="BG180" i="3"/>
  <c r="BF165" i="3"/>
  <c r="BG165" i="3"/>
  <c r="BF160" i="3"/>
  <c r="BG160" i="3"/>
  <c r="BF133" i="3"/>
  <c r="BG133" i="3"/>
  <c r="BF128" i="3"/>
  <c r="BG128" i="3"/>
  <c r="BG103" i="3"/>
  <c r="BF103" i="3"/>
  <c r="BG71" i="3"/>
  <c r="BF71" i="3"/>
  <c r="BG31" i="3"/>
  <c r="BF31" i="3"/>
  <c r="BG2583" i="3"/>
  <c r="BG2571" i="3"/>
  <c r="BG2563" i="3"/>
  <c r="BG2555" i="3"/>
  <c r="BG2547" i="3"/>
  <c r="BG2539" i="3"/>
  <c r="BG2531" i="3"/>
  <c r="BG2523" i="3"/>
  <c r="BG2515" i="3"/>
  <c r="BG2507" i="3"/>
  <c r="BG2499" i="3"/>
  <c r="BG2491" i="3"/>
  <c r="BG2487" i="3"/>
  <c r="BG2479" i="3"/>
  <c r="BG2472" i="3"/>
  <c r="BG2465" i="3"/>
  <c r="BG1895" i="3"/>
  <c r="BF1895" i="3"/>
  <c r="BF1892" i="3"/>
  <c r="BG1892" i="3"/>
  <c r="BG1879" i="3"/>
  <c r="BF1879" i="3"/>
  <c r="BF1876" i="3"/>
  <c r="BG1876" i="3"/>
  <c r="BG1863" i="3"/>
  <c r="BF1863" i="3"/>
  <c r="BF1860" i="3"/>
  <c r="BG1860" i="3"/>
  <c r="BF1763" i="3"/>
  <c r="BG1763" i="3"/>
  <c r="BF1748" i="3"/>
  <c r="BG1748" i="3"/>
  <c r="BF1736" i="3"/>
  <c r="BG1736" i="3"/>
  <c r="BG1586" i="3"/>
  <c r="BF1586" i="3"/>
  <c r="BG1570" i="3"/>
  <c r="BF1570" i="3"/>
  <c r="BF1560" i="3"/>
  <c r="BG1560" i="3"/>
  <c r="BF1504" i="3"/>
  <c r="BG1504" i="3"/>
  <c r="BG1463" i="3"/>
  <c r="BF1463" i="3"/>
  <c r="BG1403" i="3"/>
  <c r="BF1403" i="3"/>
  <c r="BG7" i="3"/>
  <c r="BG2579" i="3"/>
  <c r="BG2575" i="3"/>
  <c r="BG2567" i="3"/>
  <c r="BG2559" i="3"/>
  <c r="BG2551" i="3"/>
  <c r="BG2543" i="3"/>
  <c r="BG2535" i="3"/>
  <c r="BG2527" i="3"/>
  <c r="BG2519" i="3"/>
  <c r="BG2511" i="3"/>
  <c r="BG2503" i="3"/>
  <c r="BG2495" i="3"/>
  <c r="BG2483" i="3"/>
  <c r="BG2475" i="3"/>
  <c r="BG3" i="3"/>
  <c r="BF2581" i="3"/>
  <c r="BF2577" i="3"/>
  <c r="BF2573" i="3"/>
  <c r="BF2569" i="3"/>
  <c r="BF2565" i="3"/>
  <c r="BF2561" i="3"/>
  <c r="BF2557" i="3"/>
  <c r="BF2553" i="3"/>
  <c r="BF2549" i="3"/>
  <c r="BF2545" i="3"/>
  <c r="BF2541" i="3"/>
  <c r="BF2537" i="3"/>
  <c r="BF2533" i="3"/>
  <c r="BF2529" i="3"/>
  <c r="BF2525" i="3"/>
  <c r="BF2521" i="3"/>
  <c r="BF2517" i="3"/>
  <c r="BF2513" i="3"/>
  <c r="BF2509" i="3"/>
  <c r="BF2505" i="3"/>
  <c r="BF2501" i="3"/>
  <c r="BF2497" i="3"/>
  <c r="BF2493" i="3"/>
  <c r="BF2489" i="3"/>
  <c r="BF2485" i="3"/>
  <c r="BF2481" i="3"/>
  <c r="BF2477" i="3"/>
  <c r="BG2470" i="3"/>
  <c r="BF2460" i="3"/>
  <c r="BG2458" i="3"/>
  <c r="BF2455" i="3"/>
  <c r="BG2128" i="3"/>
  <c r="BG2126" i="3"/>
  <c r="BG2112" i="3"/>
  <c r="BG2110" i="3"/>
  <c r="BG2096" i="3"/>
  <c r="BG2094" i="3"/>
  <c r="BG2080" i="3"/>
  <c r="BG2078" i="3"/>
  <c r="BG2064" i="3"/>
  <c r="BG2062" i="3"/>
  <c r="BG2048" i="3"/>
  <c r="BG2046" i="3"/>
  <c r="BG2032" i="3"/>
  <c r="BG2030" i="3"/>
  <c r="BG2016" i="3"/>
  <c r="BG2014" i="3"/>
  <c r="BG2005" i="3"/>
  <c r="BG2000" i="3"/>
  <c r="BG1998" i="3"/>
  <c r="BG1989" i="3"/>
  <c r="BG1984" i="3"/>
  <c r="BG1982" i="3"/>
  <c r="BG1973" i="3"/>
  <c r="BG1968" i="3"/>
  <c r="BG1966" i="3"/>
  <c r="BG1957" i="3"/>
  <c r="BG1953" i="3"/>
  <c r="BG1949" i="3"/>
  <c r="BG1945" i="3"/>
  <c r="BG1941" i="3"/>
  <c r="BG1937" i="3"/>
  <c r="BG1935" i="3"/>
  <c r="BF1935" i="3"/>
  <c r="BG1932" i="3"/>
  <c r="BG1929" i="3"/>
  <c r="BG1927" i="3"/>
  <c r="BF1927" i="3"/>
  <c r="BG1924" i="3"/>
  <c r="BG1921" i="3"/>
  <c r="BG1919" i="3"/>
  <c r="BF1919" i="3"/>
  <c r="BG1916" i="3"/>
  <c r="BG1913" i="3"/>
  <c r="BG1911" i="3"/>
  <c r="BF1911" i="3"/>
  <c r="BG1908" i="3"/>
  <c r="BG1905" i="3"/>
  <c r="BG1903" i="3"/>
  <c r="BF1903" i="3"/>
  <c r="BG1900" i="3"/>
  <c r="BG1897" i="3"/>
  <c r="BG1891" i="3"/>
  <c r="BF1891" i="3"/>
  <c r="BF1888" i="3"/>
  <c r="BG1888" i="3"/>
  <c r="BG1881" i="3"/>
  <c r="BG1875" i="3"/>
  <c r="BF1875" i="3"/>
  <c r="BF1872" i="3"/>
  <c r="BG1872" i="3"/>
  <c r="BG1865" i="3"/>
  <c r="BG1859" i="3"/>
  <c r="BF1859" i="3"/>
  <c r="BG1844" i="3"/>
  <c r="BF1827" i="3"/>
  <c r="BG1827" i="3"/>
  <c r="BG1812" i="3"/>
  <c r="BF1795" i="3"/>
  <c r="BG1795" i="3"/>
  <c r="BG1780" i="3"/>
  <c r="BF1699" i="3"/>
  <c r="BG1699" i="3"/>
  <c r="BF1684" i="3"/>
  <c r="BG1684" i="3"/>
  <c r="BF1672" i="3"/>
  <c r="BG1672" i="3"/>
  <c r="BF1635" i="3"/>
  <c r="BG1635" i="3"/>
  <c r="BG1535" i="3"/>
  <c r="BF1535" i="3"/>
  <c r="BG1412" i="3"/>
  <c r="BF1412" i="3"/>
  <c r="BF2007" i="3"/>
  <c r="BF2003" i="3"/>
  <c r="BF1991" i="3"/>
  <c r="BF1987" i="3"/>
  <c r="BF1975" i="3"/>
  <c r="BF1971" i="3"/>
  <c r="BF1959" i="3"/>
  <c r="BF1955" i="3"/>
  <c r="BF1951" i="3"/>
  <c r="BF1947" i="3"/>
  <c r="BF1943" i="3"/>
  <c r="BF1939" i="3"/>
  <c r="BG1893" i="3"/>
  <c r="BG1887" i="3"/>
  <c r="BF1887" i="3"/>
  <c r="BF1884" i="3"/>
  <c r="BG1884" i="3"/>
  <c r="BG1877" i="3"/>
  <c r="BG1871" i="3"/>
  <c r="BF1871" i="3"/>
  <c r="BF1868" i="3"/>
  <c r="BG1868" i="3"/>
  <c r="BG1861" i="3"/>
  <c r="BG1832" i="3"/>
  <c r="BG1800" i="3"/>
  <c r="BF1768" i="3"/>
  <c r="BG1768" i="3"/>
  <c r="BF1731" i="3"/>
  <c r="BG1731" i="3"/>
  <c r="BF1609" i="3"/>
  <c r="BG1609" i="3"/>
  <c r="BF1539" i="3"/>
  <c r="BG1539" i="3"/>
  <c r="BG1480" i="3"/>
  <c r="BF1480" i="3"/>
  <c r="BF1415" i="3"/>
  <c r="BG1415" i="3"/>
  <c r="BG1747" i="3"/>
  <c r="BG1715" i="3"/>
  <c r="BG1683" i="3"/>
  <c r="BG1651" i="3"/>
  <c r="BG1608" i="3"/>
  <c r="BF1556" i="3"/>
  <c r="BG1556" i="3"/>
  <c r="BF1551" i="3"/>
  <c r="BG1551" i="3"/>
  <c r="BF1544" i="3"/>
  <c r="BF1527" i="3"/>
  <c r="BF1500" i="3"/>
  <c r="BG1500" i="3"/>
  <c r="BF1488" i="3"/>
  <c r="BF1479" i="3"/>
  <c r="BG1479" i="3"/>
  <c r="BF1471" i="3"/>
  <c r="BG1442" i="3"/>
  <c r="BF1442" i="3"/>
  <c r="BF1436" i="3"/>
  <c r="BG1436" i="3"/>
  <c r="BF1428" i="3"/>
  <c r="BG1428" i="3"/>
  <c r="BF1426" i="3"/>
  <c r="BF1420" i="3"/>
  <c r="BF1411" i="3"/>
  <c r="BG1411" i="3"/>
  <c r="BF1395" i="3"/>
  <c r="BF1293" i="3"/>
  <c r="BG1293" i="3"/>
  <c r="BF1128" i="3"/>
  <c r="BG1128" i="3"/>
  <c r="BF1096" i="3"/>
  <c r="BG1096" i="3"/>
  <c r="BF1064" i="3"/>
  <c r="BG1064" i="3"/>
  <c r="BG985" i="3"/>
  <c r="BF985" i="3"/>
  <c r="BF965" i="3"/>
  <c r="BG965" i="3"/>
  <c r="BG953" i="3"/>
  <c r="BF953" i="3"/>
  <c r="BF919" i="3"/>
  <c r="BG919" i="3"/>
  <c r="BF887" i="3"/>
  <c r="BG887" i="3"/>
  <c r="BG647" i="3"/>
  <c r="BF647" i="3"/>
  <c r="BF1568" i="3"/>
  <c r="BG1568" i="3"/>
  <c r="BF1547" i="3"/>
  <c r="BG1547" i="3"/>
  <c r="BG1506" i="3"/>
  <c r="BF1506" i="3"/>
  <c r="BF1496" i="3"/>
  <c r="BG1496" i="3"/>
  <c r="BF1475" i="3"/>
  <c r="BG1475" i="3"/>
  <c r="BF1423" i="3"/>
  <c r="BG1423" i="3"/>
  <c r="BF1360" i="3"/>
  <c r="BG1360" i="3"/>
  <c r="BF1356" i="3"/>
  <c r="BG1356" i="3"/>
  <c r="BF1352" i="3"/>
  <c r="BG1352" i="3"/>
  <c r="BF1348" i="3"/>
  <c r="BG1348" i="3"/>
  <c r="BF1343" i="3"/>
  <c r="BG1343" i="3"/>
  <c r="BF1335" i="3"/>
  <c r="BG1335" i="3"/>
  <c r="BF1305" i="3"/>
  <c r="BG1305" i="3"/>
  <c r="BF1289" i="3"/>
  <c r="BG1289" i="3"/>
  <c r="BF1131" i="3"/>
  <c r="BG1131" i="3"/>
  <c r="BF1099" i="3"/>
  <c r="BG1099" i="3"/>
  <c r="BF1067" i="3"/>
  <c r="BG1067" i="3"/>
  <c r="BF1047" i="3"/>
  <c r="BG1047" i="3"/>
  <c r="BF1039" i="3"/>
  <c r="BG1039" i="3"/>
  <c r="BF1031" i="3"/>
  <c r="BG1031" i="3"/>
  <c r="BF1023" i="3"/>
  <c r="BG1023" i="3"/>
  <c r="BF1015" i="3"/>
  <c r="BG1015" i="3"/>
  <c r="BF1007" i="3"/>
  <c r="BG1007" i="3"/>
  <c r="BF999" i="3"/>
  <c r="BG999" i="3"/>
  <c r="BF989" i="3"/>
  <c r="BG989" i="3"/>
  <c r="BG977" i="3"/>
  <c r="BF977" i="3"/>
  <c r="BF957" i="3"/>
  <c r="BG957" i="3"/>
  <c r="BF921" i="3"/>
  <c r="BG921" i="3"/>
  <c r="BF889" i="3"/>
  <c r="BG889" i="3"/>
  <c r="BF649" i="3"/>
  <c r="BG649" i="3"/>
  <c r="BF642" i="3"/>
  <c r="BG642" i="3"/>
  <c r="BG607" i="3"/>
  <c r="BF607" i="3"/>
  <c r="BG591" i="3"/>
  <c r="BF591" i="3"/>
  <c r="BG575" i="3"/>
  <c r="BF575" i="3"/>
  <c r="BG559" i="3"/>
  <c r="BF559" i="3"/>
  <c r="BG543" i="3"/>
  <c r="BF543" i="3"/>
  <c r="BG527" i="3"/>
  <c r="BF527" i="3"/>
  <c r="BG511" i="3"/>
  <c r="BF511" i="3"/>
  <c r="BF1564" i="3"/>
  <c r="BG1564" i="3"/>
  <c r="BF1543" i="3"/>
  <c r="BG1543" i="3"/>
  <c r="BF1492" i="3"/>
  <c r="BG1492" i="3"/>
  <c r="BF1487" i="3"/>
  <c r="BG1487" i="3"/>
  <c r="BF1440" i="3"/>
  <c r="BG1440" i="3"/>
  <c r="BF1432" i="3"/>
  <c r="BG1432" i="3"/>
  <c r="BF1419" i="3"/>
  <c r="BG1419" i="3"/>
  <c r="BF1301" i="3"/>
  <c r="BG1301" i="3"/>
  <c r="BF1285" i="3"/>
  <c r="BG1285" i="3"/>
  <c r="BF1112" i="3"/>
  <c r="BG1112" i="3"/>
  <c r="BF1080" i="3"/>
  <c r="BG1080" i="3"/>
  <c r="BF981" i="3"/>
  <c r="BG981" i="3"/>
  <c r="BG969" i="3"/>
  <c r="BF969" i="3"/>
  <c r="BF949" i="3"/>
  <c r="BG949" i="3"/>
  <c r="BF935" i="3"/>
  <c r="BG935" i="3"/>
  <c r="BF903" i="3"/>
  <c r="BG903" i="3"/>
  <c r="BF644" i="3"/>
  <c r="BG644" i="3"/>
  <c r="BF1522" i="3"/>
  <c r="BF1458" i="3"/>
  <c r="BG1376" i="3"/>
  <c r="BG1372" i="3"/>
  <c r="BG1368" i="3"/>
  <c r="BG1364" i="3"/>
  <c r="BG1359" i="3"/>
  <c r="BG1355" i="3"/>
  <c r="BG1351" i="3"/>
  <c r="BG1347" i="3"/>
  <c r="BG1312" i="3"/>
  <c r="BG1308" i="3"/>
  <c r="BG1304" i="3"/>
  <c r="BG1300" i="3"/>
  <c r="BG1296" i="3"/>
  <c r="BG1292" i="3"/>
  <c r="BG1288" i="3"/>
  <c r="BG1284" i="3"/>
  <c r="BG1127" i="3"/>
  <c r="BG1111" i="3"/>
  <c r="BG1095" i="3"/>
  <c r="BG1079" i="3"/>
  <c r="BG1063" i="3"/>
  <c r="BG934" i="3"/>
  <c r="BG918" i="3"/>
  <c r="BG902" i="3"/>
  <c r="BG886" i="3"/>
  <c r="BG641" i="3"/>
  <c r="BG637" i="3"/>
  <c r="BG633" i="3"/>
  <c r="BG629" i="3"/>
  <c r="BG625" i="3"/>
  <c r="BG621" i="3"/>
  <c r="BG617" i="3"/>
  <c r="BG613" i="3"/>
  <c r="BG491" i="3"/>
  <c r="BF491" i="3"/>
  <c r="BF481" i="3"/>
  <c r="BG481" i="3"/>
  <c r="BG475" i="3"/>
  <c r="BF475" i="3"/>
  <c r="BF465" i="3"/>
  <c r="BG465" i="3"/>
  <c r="BG459" i="3"/>
  <c r="BF459" i="3"/>
  <c r="BF449" i="3"/>
  <c r="BG449" i="3"/>
  <c r="BG443" i="3"/>
  <c r="BF443" i="3"/>
  <c r="BF1378" i="3"/>
  <c r="BF1314" i="3"/>
  <c r="BG1278" i="3"/>
  <c r="BF1274" i="3"/>
  <c r="BG1270" i="3"/>
  <c r="BF1266" i="3"/>
  <c r="BG1262" i="3"/>
  <c r="BF1258" i="3"/>
  <c r="BG1254" i="3"/>
  <c r="BF1250" i="3"/>
  <c r="BG1246" i="3"/>
  <c r="BF1242" i="3"/>
  <c r="BG1238" i="3"/>
  <c r="BF1234" i="3"/>
  <c r="BG1230" i="3"/>
  <c r="BF1226" i="3"/>
  <c r="BG1222" i="3"/>
  <c r="BF1218" i="3"/>
  <c r="BG1214" i="3"/>
  <c r="BF1210" i="3"/>
  <c r="BG1206" i="3"/>
  <c r="BF1202" i="3"/>
  <c r="BG1198" i="3"/>
  <c r="BF1194" i="3"/>
  <c r="BG1190" i="3"/>
  <c r="BF1186" i="3"/>
  <c r="BG1182" i="3"/>
  <c r="BF1178" i="3"/>
  <c r="BG1174" i="3"/>
  <c r="BF1170" i="3"/>
  <c r="BG1166" i="3"/>
  <c r="BF1162" i="3"/>
  <c r="BG1158" i="3"/>
  <c r="BF1154" i="3"/>
  <c r="BG1150" i="3"/>
  <c r="BF1146" i="3"/>
  <c r="BG1142" i="3"/>
  <c r="BG1140" i="3"/>
  <c r="BG1124" i="3"/>
  <c r="BG1108" i="3"/>
  <c r="BG1092" i="3"/>
  <c r="BG1076" i="3"/>
  <c r="BG1060" i="3"/>
  <c r="BG991" i="3"/>
  <c r="BG983" i="3"/>
  <c r="BG975" i="3"/>
  <c r="BG967" i="3"/>
  <c r="BG959" i="3"/>
  <c r="BG951" i="3"/>
  <c r="BG941" i="3"/>
  <c r="BG939" i="3"/>
  <c r="BG925" i="3"/>
  <c r="BG923" i="3"/>
  <c r="BG909" i="3"/>
  <c r="BG907" i="3"/>
  <c r="BG893" i="3"/>
  <c r="BG891" i="3"/>
  <c r="BG877" i="3"/>
  <c r="BG875" i="3"/>
  <c r="BG871" i="3"/>
  <c r="BG867" i="3"/>
  <c r="BG863" i="3"/>
  <c r="BG859" i="3"/>
  <c r="BG855" i="3"/>
  <c r="BG851" i="3"/>
  <c r="BG847" i="3"/>
  <c r="BG843" i="3"/>
  <c r="BG839" i="3"/>
  <c r="BG835" i="3"/>
  <c r="BG831" i="3"/>
  <c r="BG827" i="3"/>
  <c r="BG823" i="3"/>
  <c r="BG819" i="3"/>
  <c r="BG815" i="3"/>
  <c r="BG811" i="3"/>
  <c r="BG807" i="3"/>
  <c r="BG803" i="3"/>
  <c r="BG799" i="3"/>
  <c r="BG795" i="3"/>
  <c r="BG791" i="3"/>
  <c r="BG787" i="3"/>
  <c r="BG783" i="3"/>
  <c r="BG779" i="3"/>
  <c r="BG775" i="3"/>
  <c r="BG771" i="3"/>
  <c r="BG767" i="3"/>
  <c r="BG763" i="3"/>
  <c r="BG759" i="3"/>
  <c r="BG755" i="3"/>
  <c r="BG751" i="3"/>
  <c r="BG747" i="3"/>
  <c r="BG743" i="3"/>
  <c r="BG739" i="3"/>
  <c r="BG735" i="3"/>
  <c r="BG731" i="3"/>
  <c r="BG727" i="3"/>
  <c r="BG723" i="3"/>
  <c r="BG719" i="3"/>
  <c r="BG715" i="3"/>
  <c r="BG711" i="3"/>
  <c r="BG707" i="3"/>
  <c r="BG703" i="3"/>
  <c r="BG699" i="3"/>
  <c r="BG695" i="3"/>
  <c r="BG691" i="3"/>
  <c r="BG687" i="3"/>
  <c r="BG683" i="3"/>
  <c r="BG679" i="3"/>
  <c r="BG675" i="3"/>
  <c r="BG671" i="3"/>
  <c r="BG667" i="3"/>
  <c r="BG663" i="3"/>
  <c r="BG659" i="3"/>
  <c r="BF656" i="3"/>
  <c r="BG654" i="3"/>
  <c r="BF651" i="3"/>
  <c r="BF639" i="3"/>
  <c r="BF635" i="3"/>
  <c r="BF631" i="3"/>
  <c r="BF627" i="3"/>
  <c r="BF623" i="3"/>
  <c r="BF619" i="3"/>
  <c r="BF615" i="3"/>
  <c r="BG611" i="3"/>
  <c r="BF611" i="3"/>
  <c r="BG608" i="3"/>
  <c r="BG605" i="3"/>
  <c r="BG603" i="3"/>
  <c r="BF603" i="3"/>
  <c r="BG600" i="3"/>
  <c r="BG597" i="3"/>
  <c r="BG595" i="3"/>
  <c r="BF595" i="3"/>
  <c r="BG592" i="3"/>
  <c r="BG589" i="3"/>
  <c r="BG587" i="3"/>
  <c r="BF587" i="3"/>
  <c r="BG584" i="3"/>
  <c r="BG581" i="3"/>
  <c r="BG579" i="3"/>
  <c r="BF579" i="3"/>
  <c r="BG576" i="3"/>
  <c r="BG573" i="3"/>
  <c r="BG571" i="3"/>
  <c r="BF571" i="3"/>
  <c r="BG568" i="3"/>
  <c r="BG565" i="3"/>
  <c r="BG563" i="3"/>
  <c r="BF563" i="3"/>
  <c r="BG560" i="3"/>
  <c r="BG557" i="3"/>
  <c r="BG555" i="3"/>
  <c r="BF555" i="3"/>
  <c r="BG552" i="3"/>
  <c r="BG549" i="3"/>
  <c r="BG547" i="3"/>
  <c r="BF547" i="3"/>
  <c r="BG544" i="3"/>
  <c r="BG541" i="3"/>
  <c r="BG539" i="3"/>
  <c r="BF539" i="3"/>
  <c r="BG536" i="3"/>
  <c r="BG533" i="3"/>
  <c r="BG531" i="3"/>
  <c r="BF531" i="3"/>
  <c r="BG528" i="3"/>
  <c r="BG525" i="3"/>
  <c r="BG523" i="3"/>
  <c r="BF523" i="3"/>
  <c r="BG520" i="3"/>
  <c r="BG517" i="3"/>
  <c r="BG515" i="3"/>
  <c r="BF515" i="3"/>
  <c r="BG512" i="3"/>
  <c r="BG509" i="3"/>
  <c r="BG507" i="3"/>
  <c r="BF507" i="3"/>
  <c r="BG504" i="3"/>
  <c r="BG499" i="3"/>
  <c r="BF499" i="3"/>
  <c r="BF493" i="3"/>
  <c r="BG493" i="3"/>
  <c r="BG487" i="3"/>
  <c r="BF487" i="3"/>
  <c r="BF477" i="3"/>
  <c r="BG477" i="3"/>
  <c r="BG471" i="3"/>
  <c r="BF471" i="3"/>
  <c r="BF461" i="3"/>
  <c r="BG461" i="3"/>
  <c r="BG455" i="3"/>
  <c r="BF455" i="3"/>
  <c r="BF445" i="3"/>
  <c r="BG445" i="3"/>
  <c r="BF329" i="3"/>
  <c r="BG329" i="3"/>
  <c r="BF313" i="3"/>
  <c r="BG313" i="3"/>
  <c r="BF297" i="3"/>
  <c r="BG297" i="3"/>
  <c r="BF281" i="3"/>
  <c r="BG281" i="3"/>
  <c r="BF277" i="3"/>
  <c r="BG277" i="3"/>
  <c r="BF273" i="3"/>
  <c r="BG273" i="3"/>
  <c r="BF269" i="3"/>
  <c r="BG269" i="3"/>
  <c r="BF265" i="3"/>
  <c r="BG265" i="3"/>
  <c r="BF261" i="3"/>
  <c r="BG261" i="3"/>
  <c r="BF489" i="3"/>
  <c r="BG489" i="3"/>
  <c r="BG483" i="3"/>
  <c r="BF483" i="3"/>
  <c r="BF473" i="3"/>
  <c r="BG473" i="3"/>
  <c r="BG467" i="3"/>
  <c r="BF467" i="3"/>
  <c r="BF457" i="3"/>
  <c r="BG457" i="3"/>
  <c r="BG451" i="3"/>
  <c r="BF451" i="3"/>
  <c r="BF332" i="3"/>
  <c r="BG332" i="3"/>
  <c r="BF316" i="3"/>
  <c r="BG316" i="3"/>
  <c r="BF300" i="3"/>
  <c r="BG300" i="3"/>
  <c r="BF284" i="3"/>
  <c r="BG284" i="3"/>
  <c r="BG441" i="3"/>
  <c r="BG437" i="3"/>
  <c r="BG433" i="3"/>
  <c r="BG429" i="3"/>
  <c r="BG425" i="3"/>
  <c r="BG421" i="3"/>
  <c r="BG417" i="3"/>
  <c r="BG413" i="3"/>
  <c r="BG409" i="3"/>
  <c r="BG405" i="3"/>
  <c r="BG401" i="3"/>
  <c r="BG397" i="3"/>
  <c r="BG393" i="3"/>
  <c r="BG389" i="3"/>
  <c r="BG385" i="3"/>
  <c r="BG381" i="3"/>
  <c r="BG377" i="3"/>
  <c r="BG373" i="3"/>
  <c r="BG369" i="3"/>
  <c r="BG365" i="3"/>
  <c r="BG361" i="3"/>
  <c r="BG357" i="3"/>
  <c r="BG353" i="3"/>
  <c r="BG349" i="3"/>
  <c r="BG345" i="3"/>
  <c r="BG341" i="3"/>
  <c r="BG328" i="3"/>
  <c r="BG321" i="3"/>
  <c r="BG312" i="3"/>
  <c r="BG305" i="3"/>
  <c r="BG296" i="3"/>
  <c r="BG289" i="3"/>
  <c r="BG280" i="3"/>
  <c r="BF278" i="3"/>
  <c r="BG276" i="3"/>
  <c r="BF274" i="3"/>
  <c r="BG272" i="3"/>
  <c r="BF270" i="3"/>
  <c r="BG268" i="3"/>
  <c r="BF266" i="3"/>
  <c r="BG264" i="3"/>
  <c r="BF262" i="3"/>
  <c r="BG260" i="3"/>
  <c r="BG258" i="3"/>
  <c r="BF258" i="3"/>
  <c r="BG250" i="3"/>
  <c r="BF250" i="3"/>
  <c r="BG242" i="3"/>
  <c r="BF242" i="3"/>
  <c r="BG234" i="3"/>
  <c r="BF234" i="3"/>
  <c r="BG226" i="3"/>
  <c r="BF226" i="3"/>
  <c r="BG218" i="3"/>
  <c r="BF218" i="3"/>
  <c r="BG210" i="3"/>
  <c r="BF210" i="3"/>
  <c r="BF192" i="3"/>
  <c r="BG192" i="3"/>
  <c r="BF149" i="3"/>
  <c r="BG149" i="3"/>
  <c r="BF144" i="3"/>
  <c r="BG144" i="3"/>
  <c r="BG119" i="3"/>
  <c r="BF119" i="3"/>
  <c r="BF85" i="3"/>
  <c r="BG85" i="3"/>
  <c r="BF80" i="3"/>
  <c r="BG80" i="3"/>
  <c r="BF53" i="3"/>
  <c r="BG53" i="3"/>
  <c r="BF48" i="3"/>
  <c r="BG48" i="3"/>
  <c r="BG27" i="3"/>
  <c r="BF27" i="3"/>
  <c r="BG19" i="3"/>
  <c r="BF19" i="3"/>
  <c r="BG11" i="3"/>
  <c r="BF11" i="3"/>
  <c r="BF439" i="3"/>
  <c r="BF435" i="3"/>
  <c r="BF431" i="3"/>
  <c r="BF427" i="3"/>
  <c r="BF423" i="3"/>
  <c r="BF419" i="3"/>
  <c r="BF415" i="3"/>
  <c r="BF411" i="3"/>
  <c r="BF407" i="3"/>
  <c r="BF403" i="3"/>
  <c r="BF399" i="3"/>
  <c r="BF395" i="3"/>
  <c r="BF391" i="3"/>
  <c r="BF387" i="3"/>
  <c r="BF383" i="3"/>
  <c r="BF379" i="3"/>
  <c r="BF375" i="3"/>
  <c r="BF371" i="3"/>
  <c r="BF367" i="3"/>
  <c r="BF363" i="3"/>
  <c r="BF359" i="3"/>
  <c r="BF355" i="3"/>
  <c r="BF351" i="3"/>
  <c r="BF347" i="3"/>
  <c r="BF343" i="3"/>
  <c r="BF339" i="3"/>
  <c r="BG337" i="3"/>
  <c r="BF334" i="3"/>
  <c r="BG325" i="3"/>
  <c r="BG309" i="3"/>
  <c r="BG293" i="3"/>
  <c r="BG257" i="3"/>
  <c r="BF252" i="3"/>
  <c r="BG249" i="3"/>
  <c r="BF244" i="3"/>
  <c r="BG241" i="3"/>
  <c r="BF236" i="3"/>
  <c r="BG233" i="3"/>
  <c r="BF228" i="3"/>
  <c r="BG225" i="3"/>
  <c r="BF220" i="3"/>
  <c r="BG217" i="3"/>
  <c r="BF212" i="3"/>
  <c r="BF204" i="3"/>
  <c r="BG204" i="3"/>
  <c r="BF188" i="3"/>
  <c r="BG188" i="3"/>
  <c r="BG167" i="3"/>
  <c r="BF167" i="3"/>
  <c r="BG135" i="3"/>
  <c r="BF135" i="3"/>
  <c r="BF101" i="3"/>
  <c r="BG101" i="3"/>
  <c r="BF96" i="3"/>
  <c r="BG96" i="3"/>
  <c r="BF69" i="3"/>
  <c r="BG69" i="3"/>
  <c r="BF64" i="3"/>
  <c r="BG64" i="3"/>
  <c r="BG39" i="3"/>
  <c r="BF39" i="3"/>
  <c r="BG254" i="3"/>
  <c r="BF254" i="3"/>
  <c r="BG246" i="3"/>
  <c r="BF246" i="3"/>
  <c r="BG238" i="3"/>
  <c r="BF238" i="3"/>
  <c r="BG230" i="3"/>
  <c r="BF230" i="3"/>
  <c r="BG222" i="3"/>
  <c r="BF222" i="3"/>
  <c r="BG214" i="3"/>
  <c r="BF214" i="3"/>
  <c r="BF200" i="3"/>
  <c r="BG200" i="3"/>
  <c r="BF184" i="3"/>
  <c r="BG184" i="3"/>
  <c r="BG151" i="3"/>
  <c r="BF151" i="3"/>
  <c r="BF117" i="3"/>
  <c r="BG117" i="3"/>
  <c r="BF112" i="3"/>
  <c r="BG112" i="3"/>
  <c r="BG87" i="3"/>
  <c r="BF87" i="3"/>
  <c r="BG55" i="3"/>
  <c r="BF55" i="3"/>
  <c r="BG35" i="3"/>
  <c r="BF35" i="3"/>
  <c r="BG23" i="3"/>
  <c r="BF23" i="3"/>
  <c r="BG15" i="3"/>
  <c r="BF15" i="3"/>
  <c r="BG173" i="3"/>
  <c r="BG169" i="3"/>
  <c r="BG164" i="3"/>
  <c r="BF159" i="3"/>
  <c r="BG153" i="3"/>
  <c r="BG148" i="3"/>
  <c r="BF143" i="3"/>
  <c r="BG137" i="3"/>
  <c r="BG132" i="3"/>
  <c r="BF127" i="3"/>
  <c r="BG121" i="3"/>
  <c r="BG116" i="3"/>
  <c r="BF111" i="3"/>
  <c r="BG105" i="3"/>
  <c r="BG100" i="3"/>
  <c r="BF95" i="3"/>
  <c r="BG89" i="3"/>
  <c r="BG84" i="3"/>
  <c r="BF79" i="3"/>
  <c r="BG73" i="3"/>
  <c r="BG68" i="3"/>
  <c r="BF63" i="3"/>
  <c r="BG57" i="3"/>
  <c r="BG52" i="3"/>
  <c r="BF47" i="3"/>
  <c r="BG41" i="3"/>
  <c r="BF206" i="3"/>
  <c r="BF202" i="3"/>
  <c r="BF198" i="3"/>
  <c r="BF194" i="3"/>
  <c r="BF190" i="3"/>
  <c r="BF186" i="3"/>
  <c r="BF182" i="3"/>
  <c r="BF155" i="3"/>
  <c r="BF139" i="3"/>
  <c r="BF123" i="3"/>
  <c r="BF107" i="3"/>
  <c r="BF91" i="3"/>
  <c r="BF75" i="3"/>
  <c r="BF59" i="3"/>
  <c r="BF43" i="3"/>
  <c r="BG37" i="3"/>
  <c r="BG33" i="3"/>
  <c r="BG29" i="3"/>
  <c r="BG2584" i="3"/>
  <c r="BG2580" i="3"/>
  <c r="BG2556" i="3"/>
  <c r="BG2552" i="3"/>
  <c r="BG2548" i="3"/>
  <c r="BG2544" i="3"/>
  <c r="BG2520" i="3"/>
  <c r="BG2516" i="3"/>
  <c r="BG2512" i="3"/>
  <c r="BG2500" i="3"/>
  <c r="BG2496" i="3"/>
  <c r="BG2480" i="3"/>
  <c r="BF2447" i="3"/>
  <c r="BG2447" i="3"/>
  <c r="BF2431" i="3"/>
  <c r="BG2431" i="3"/>
  <c r="BF2415" i="3"/>
  <c r="BG2415" i="3"/>
  <c r="BF2407" i="3"/>
  <c r="BG2407" i="3"/>
  <c r="BF2391" i="3"/>
  <c r="BG2391" i="3"/>
  <c r="BG2576" i="3"/>
  <c r="BG2572" i="3"/>
  <c r="BG2568" i="3"/>
  <c r="BG2564" i="3"/>
  <c r="BG2560" i="3"/>
  <c r="BG2540" i="3"/>
  <c r="BG2536" i="3"/>
  <c r="BG2532" i="3"/>
  <c r="BG2528" i="3"/>
  <c r="BG2524" i="3"/>
  <c r="BG2508" i="3"/>
  <c r="BG2504" i="3"/>
  <c r="BG2492" i="3"/>
  <c r="BG2488" i="3"/>
  <c r="BG2484" i="3"/>
  <c r="BG2476" i="3"/>
  <c r="BF2451" i="3"/>
  <c r="BG2451" i="3"/>
  <c r="BF2443" i="3"/>
  <c r="BG2443" i="3"/>
  <c r="BF2439" i="3"/>
  <c r="BG2439" i="3"/>
  <c r="BF2435" i="3"/>
  <c r="BG2435" i="3"/>
  <c r="BF2427" i="3"/>
  <c r="BG2427" i="3"/>
  <c r="BF2423" i="3"/>
  <c r="BG2423" i="3"/>
  <c r="BF2419" i="3"/>
  <c r="BG2419" i="3"/>
  <c r="BF2411" i="3"/>
  <c r="BG2411" i="3"/>
  <c r="BF2403" i="3"/>
  <c r="BG2403" i="3"/>
  <c r="BF2399" i="3"/>
  <c r="BG2399" i="3"/>
  <c r="BF2395" i="3"/>
  <c r="BG2395" i="3"/>
  <c r="BF1954" i="3"/>
  <c r="BG1954" i="3"/>
  <c r="BF1950" i="3"/>
  <c r="BG1950" i="3"/>
  <c r="BF1946" i="3"/>
  <c r="BG1946" i="3"/>
  <c r="BF1942" i="3"/>
  <c r="BG1942" i="3"/>
  <c r="BF1938" i="3"/>
  <c r="BG1938" i="3"/>
  <c r="BF1934" i="3"/>
  <c r="BG1934" i="3"/>
  <c r="BF1930" i="3"/>
  <c r="BG1930" i="3"/>
  <c r="BF1926" i="3"/>
  <c r="BG1926" i="3"/>
  <c r="BF1922" i="3"/>
  <c r="BG1922" i="3"/>
  <c r="BF1918" i="3"/>
  <c r="BG1918" i="3"/>
  <c r="BF1914" i="3"/>
  <c r="BG1914" i="3"/>
  <c r="BF1910" i="3"/>
  <c r="BG1910" i="3"/>
  <c r="BF1906" i="3"/>
  <c r="BG1906" i="3"/>
  <c r="BF1902" i="3"/>
  <c r="BG1902" i="3"/>
  <c r="BF1898" i="3"/>
  <c r="BG1898" i="3"/>
  <c r="BF1894" i="3"/>
  <c r="BG1894" i="3"/>
  <c r="BG2387" i="3"/>
  <c r="BG2383" i="3"/>
  <c r="BG2379" i="3"/>
  <c r="BG2375" i="3"/>
  <c r="BG2371" i="3"/>
  <c r="BG2367" i="3"/>
  <c r="BG2363" i="3"/>
  <c r="BG2359" i="3"/>
  <c r="BG2355" i="3"/>
  <c r="BG2351" i="3"/>
  <c r="BG2347" i="3"/>
  <c r="BG2343" i="3"/>
  <c r="BG2339" i="3"/>
  <c r="BG2335" i="3"/>
  <c r="BG2331" i="3"/>
  <c r="BG2327" i="3"/>
  <c r="BG2323" i="3"/>
  <c r="BG2319" i="3"/>
  <c r="BG2315" i="3"/>
  <c r="BG2311" i="3"/>
  <c r="BG2307" i="3"/>
  <c r="BG2303" i="3"/>
  <c r="BG2299" i="3"/>
  <c r="BG2295" i="3"/>
  <c r="BG2291" i="3"/>
  <c r="BG2287" i="3"/>
  <c r="BG2283" i="3"/>
  <c r="BG2279" i="3"/>
  <c r="BG2275" i="3"/>
  <c r="BG2271" i="3"/>
  <c r="BG2267" i="3"/>
  <c r="BG2263" i="3"/>
  <c r="BG2259" i="3"/>
  <c r="BG2255" i="3"/>
  <c r="BG2251" i="3"/>
  <c r="BG2247" i="3"/>
  <c r="BG2243" i="3"/>
  <c r="BG2239" i="3"/>
  <c r="BG2235" i="3"/>
  <c r="BG2231" i="3"/>
  <c r="BG2227" i="3"/>
  <c r="BG2223" i="3"/>
  <c r="BG2219" i="3"/>
  <c r="BG2215" i="3"/>
  <c r="BG2211" i="3"/>
  <c r="BG2207" i="3"/>
  <c r="BG2203" i="3"/>
  <c r="BG2199" i="3"/>
  <c r="BG2195" i="3"/>
  <c r="BG2191" i="3"/>
  <c r="BG2187" i="3"/>
  <c r="BG2183" i="3"/>
  <c r="BG2179" i="3"/>
  <c r="BG2175" i="3"/>
  <c r="BG2171" i="3"/>
  <c r="BG2167" i="3"/>
  <c r="BF2163" i="3"/>
  <c r="BG2158" i="3"/>
  <c r="BF2155" i="3"/>
  <c r="BG2150" i="3"/>
  <c r="BF2147" i="3"/>
  <c r="BG2142" i="3"/>
  <c r="BF2139" i="3"/>
  <c r="BG2134" i="3"/>
  <c r="BG2124" i="3"/>
  <c r="BG2122" i="3"/>
  <c r="BG2108" i="3"/>
  <c r="BG2106" i="3"/>
  <c r="BG2092" i="3"/>
  <c r="BG2090" i="3"/>
  <c r="BG2076" i="3"/>
  <c r="BG2074" i="3"/>
  <c r="BG2060" i="3"/>
  <c r="BG2058" i="3"/>
  <c r="BG2044" i="3"/>
  <c r="BG2042" i="3"/>
  <c r="BG2028" i="3"/>
  <c r="BG2026" i="3"/>
  <c r="BG2012" i="3"/>
  <c r="BG2010" i="3"/>
  <c r="BG1996" i="3"/>
  <c r="BG1994" i="3"/>
  <c r="BG1980" i="3"/>
  <c r="BG1978" i="3"/>
  <c r="BG1964" i="3"/>
  <c r="BG1962" i="3"/>
  <c r="BG2120" i="3"/>
  <c r="BG2118" i="3"/>
  <c r="BG2104" i="3"/>
  <c r="BG2102" i="3"/>
  <c r="BG2088" i="3"/>
  <c r="BG2086" i="3"/>
  <c r="BG2072" i="3"/>
  <c r="BG2070" i="3"/>
  <c r="BG2056" i="3"/>
  <c r="BG2054" i="3"/>
  <c r="BG2040" i="3"/>
  <c r="BG2038" i="3"/>
  <c r="BG2024" i="3"/>
  <c r="BG2022" i="3"/>
  <c r="BG2008" i="3"/>
  <c r="BG2006" i="3"/>
  <c r="BG1992" i="3"/>
  <c r="BG1990" i="3"/>
  <c r="BG1976" i="3"/>
  <c r="BG1974" i="3"/>
  <c r="BG1960" i="3"/>
  <c r="BG1958" i="3"/>
  <c r="BG1890" i="3"/>
  <c r="BG1886" i="3"/>
  <c r="BG1882" i="3"/>
  <c r="BG1878" i="3"/>
  <c r="BG1874" i="3"/>
  <c r="BG1870" i="3"/>
  <c r="BG1866" i="3"/>
  <c r="BG1862" i="3"/>
  <c r="BG1858" i="3"/>
  <c r="BG1855" i="3"/>
  <c r="BG1847" i="3"/>
  <c r="BG1839" i="3"/>
  <c r="BG1831" i="3"/>
  <c r="BG1823" i="3"/>
  <c r="BG1815" i="3"/>
  <c r="BG1807" i="3"/>
  <c r="BG1799" i="3"/>
  <c r="BG1791" i="3"/>
  <c r="BG1783" i="3"/>
  <c r="BG1775" i="3"/>
  <c r="BG1767" i="3"/>
  <c r="BG1759" i="3"/>
  <c r="BG1751" i="3"/>
  <c r="BG1743" i="3"/>
  <c r="BG1735" i="3"/>
  <c r="BG1727" i="3"/>
  <c r="BG1719" i="3"/>
  <c r="BG1711" i="3"/>
  <c r="BG1703" i="3"/>
  <c r="BG1695" i="3"/>
  <c r="BG1687" i="3"/>
  <c r="BG1679" i="3"/>
  <c r="BG1671" i="3"/>
  <c r="BG1663" i="3"/>
  <c r="BG1655" i="3"/>
  <c r="BG1647" i="3"/>
  <c r="BG1639" i="3"/>
  <c r="BG1631" i="3"/>
  <c r="BG1623" i="3"/>
  <c r="BG1615" i="3"/>
  <c r="BG1607" i="3"/>
  <c r="BG1599" i="3"/>
  <c r="BF1589" i="3"/>
  <c r="BG1589" i="3"/>
  <c r="BF1582" i="3"/>
  <c r="BF1573" i="3"/>
  <c r="BG1573" i="3"/>
  <c r="BF1566" i="3"/>
  <c r="BF1557" i="3"/>
  <c r="BG1557" i="3"/>
  <c r="BF1550" i="3"/>
  <c r="BF1541" i="3"/>
  <c r="BG1541" i="3"/>
  <c r="BF1534" i="3"/>
  <c r="BF1525" i="3"/>
  <c r="BG1525" i="3"/>
  <c r="BF1518" i="3"/>
  <c r="BF1509" i="3"/>
  <c r="BG1509" i="3"/>
  <c r="BF1502" i="3"/>
  <c r="BF1493" i="3"/>
  <c r="BG1493" i="3"/>
  <c r="BF1486" i="3"/>
  <c r="BF1477" i="3"/>
  <c r="BG1477" i="3"/>
  <c r="BF1470" i="3"/>
  <c r="BF1461" i="3"/>
  <c r="BG1461" i="3"/>
  <c r="BF1454" i="3"/>
  <c r="BF1445" i="3"/>
  <c r="BG1445" i="3"/>
  <c r="BF1438" i="3"/>
  <c r="BF1429" i="3"/>
  <c r="BG1429" i="3"/>
  <c r="BF1422" i="3"/>
  <c r="BF1413" i="3"/>
  <c r="BG1413" i="3"/>
  <c r="BF1406" i="3"/>
  <c r="BF1397" i="3"/>
  <c r="BG1397" i="3"/>
  <c r="BF1390" i="3"/>
  <c r="BF1381" i="3"/>
  <c r="BG1381" i="3"/>
  <c r="BF1374" i="3"/>
  <c r="BF1365" i="3"/>
  <c r="BG1365" i="3"/>
  <c r="BF1358" i="3"/>
  <c r="BF1349" i="3"/>
  <c r="BG1349" i="3"/>
  <c r="BF1342" i="3"/>
  <c r="BF1333" i="3"/>
  <c r="BG1333" i="3"/>
  <c r="BF1326" i="3"/>
  <c r="BF1317" i="3"/>
  <c r="BG1317" i="3"/>
  <c r="BF1310" i="3"/>
  <c r="BF1306" i="3"/>
  <c r="BG1306" i="3"/>
  <c r="BF1302" i="3"/>
  <c r="BG1302" i="3"/>
  <c r="BF1298" i="3"/>
  <c r="BG1298" i="3"/>
  <c r="BF1294" i="3"/>
  <c r="BG1294" i="3"/>
  <c r="BF1290" i="3"/>
  <c r="BG1290" i="3"/>
  <c r="BF1286" i="3"/>
  <c r="BG1286" i="3"/>
  <c r="BF1282" i="3"/>
  <c r="BG1282" i="3"/>
  <c r="BG1134" i="3"/>
  <c r="BF1134" i="3"/>
  <c r="BG1118" i="3"/>
  <c r="BF1118" i="3"/>
  <c r="BG1102" i="3"/>
  <c r="BF1102" i="3"/>
  <c r="BG1853" i="3"/>
  <c r="BF1850" i="3"/>
  <c r="BG1845" i="3"/>
  <c r="BF1842" i="3"/>
  <c r="BG1837" i="3"/>
  <c r="BF1834" i="3"/>
  <c r="BG1829" i="3"/>
  <c r="BF1826" i="3"/>
  <c r="BG1821" i="3"/>
  <c r="BF1818" i="3"/>
  <c r="BG1813" i="3"/>
  <c r="BF1810" i="3"/>
  <c r="BG1805" i="3"/>
  <c r="BF1802" i="3"/>
  <c r="BG1797" i="3"/>
  <c r="BF1794" i="3"/>
  <c r="BG1789" i="3"/>
  <c r="BF1786" i="3"/>
  <c r="BG1781" i="3"/>
  <c r="BF1778" i="3"/>
  <c r="BG1773" i="3"/>
  <c r="BF1770" i="3"/>
  <c r="BG1765" i="3"/>
  <c r="BF1762" i="3"/>
  <c r="BG1757" i="3"/>
  <c r="BF1754" i="3"/>
  <c r="BG1749" i="3"/>
  <c r="BF1746" i="3"/>
  <c r="BG1741" i="3"/>
  <c r="BF1738" i="3"/>
  <c r="BG1733" i="3"/>
  <c r="BF1730" i="3"/>
  <c r="BG1725" i="3"/>
  <c r="BF1722" i="3"/>
  <c r="BG1717" i="3"/>
  <c r="BF1714" i="3"/>
  <c r="BG1709" i="3"/>
  <c r="BF1706" i="3"/>
  <c r="BG1701" i="3"/>
  <c r="BF1698" i="3"/>
  <c r="BG1693" i="3"/>
  <c r="BF1690" i="3"/>
  <c r="BG1685" i="3"/>
  <c r="BF1682" i="3"/>
  <c r="BG1677" i="3"/>
  <c r="BF1674" i="3"/>
  <c r="BG1669" i="3"/>
  <c r="BF1666" i="3"/>
  <c r="BG1661" i="3"/>
  <c r="BF1658" i="3"/>
  <c r="BG1653" i="3"/>
  <c r="BF1650" i="3"/>
  <c r="BG1645" i="3"/>
  <c r="BF1642" i="3"/>
  <c r="BG1637" i="3"/>
  <c r="BF1634" i="3"/>
  <c r="BG1629" i="3"/>
  <c r="BF1626" i="3"/>
  <c r="BG1621" i="3"/>
  <c r="BF1618" i="3"/>
  <c r="BG1613" i="3"/>
  <c r="BF1610" i="3"/>
  <c r="BG1605" i="3"/>
  <c r="BF1602" i="3"/>
  <c r="BG1597" i="3"/>
  <c r="BF1594" i="3"/>
  <c r="BF1585" i="3"/>
  <c r="BG1585" i="3"/>
  <c r="BF1578" i="3"/>
  <c r="BF1569" i="3"/>
  <c r="BG1569" i="3"/>
  <c r="BF1562" i="3"/>
  <c r="BF1553" i="3"/>
  <c r="BG1553" i="3"/>
  <c r="BF1546" i="3"/>
  <c r="BF1537" i="3"/>
  <c r="BG1537" i="3"/>
  <c r="BF1530" i="3"/>
  <c r="BF1521" i="3"/>
  <c r="BG1521" i="3"/>
  <c r="BF1514" i="3"/>
  <c r="BF1505" i="3"/>
  <c r="BG1505" i="3"/>
  <c r="BF1498" i="3"/>
  <c r="BF1489" i="3"/>
  <c r="BG1489" i="3"/>
  <c r="BF1482" i="3"/>
  <c r="BF1473" i="3"/>
  <c r="BG1473" i="3"/>
  <c r="BF1466" i="3"/>
  <c r="BF1457" i="3"/>
  <c r="BG1457" i="3"/>
  <c r="BF1450" i="3"/>
  <c r="BF1441" i="3"/>
  <c r="BG1441" i="3"/>
  <c r="BF1434" i="3"/>
  <c r="BF1425" i="3"/>
  <c r="BG1425" i="3"/>
  <c r="BF1418" i="3"/>
  <c r="BF1409" i="3"/>
  <c r="BG1409" i="3"/>
  <c r="BF1402" i="3"/>
  <c r="BF1393" i="3"/>
  <c r="BG1393" i="3"/>
  <c r="BF1386" i="3"/>
  <c r="BF1377" i="3"/>
  <c r="BG1377" i="3"/>
  <c r="BF1370" i="3"/>
  <c r="BF1361" i="3"/>
  <c r="BG1361" i="3"/>
  <c r="BF1354" i="3"/>
  <c r="BF1345" i="3"/>
  <c r="BG1345" i="3"/>
  <c r="BF1338" i="3"/>
  <c r="BF1329" i="3"/>
  <c r="BG1329" i="3"/>
  <c r="BF1322" i="3"/>
  <c r="BF1313" i="3"/>
  <c r="BG1313" i="3"/>
  <c r="BG1138" i="3"/>
  <c r="BF1138" i="3"/>
  <c r="BG1122" i="3"/>
  <c r="BF1122" i="3"/>
  <c r="BG1106" i="3"/>
  <c r="BF1106" i="3"/>
  <c r="BF1590" i="3"/>
  <c r="BF1581" i="3"/>
  <c r="BG1581" i="3"/>
  <c r="BF1574" i="3"/>
  <c r="BF1565" i="3"/>
  <c r="BG1565" i="3"/>
  <c r="BF1558" i="3"/>
  <c r="BF1549" i="3"/>
  <c r="BG1549" i="3"/>
  <c r="BF1542" i="3"/>
  <c r="BF1533" i="3"/>
  <c r="BG1533" i="3"/>
  <c r="BF1526" i="3"/>
  <c r="BF1517" i="3"/>
  <c r="BG1517" i="3"/>
  <c r="BF1510" i="3"/>
  <c r="BF1501" i="3"/>
  <c r="BG1501" i="3"/>
  <c r="BF1494" i="3"/>
  <c r="BF1485" i="3"/>
  <c r="BG1485" i="3"/>
  <c r="BF1478" i="3"/>
  <c r="BF1469" i="3"/>
  <c r="BG1469" i="3"/>
  <c r="BF1462" i="3"/>
  <c r="BF1453" i="3"/>
  <c r="BG1453" i="3"/>
  <c r="BF1446" i="3"/>
  <c r="BF1437" i="3"/>
  <c r="BG1437" i="3"/>
  <c r="BF1430" i="3"/>
  <c r="BF1421" i="3"/>
  <c r="BG1421" i="3"/>
  <c r="BF1414" i="3"/>
  <c r="BF1405" i="3"/>
  <c r="BG1405" i="3"/>
  <c r="BF1398" i="3"/>
  <c r="BF1389" i="3"/>
  <c r="BG1389" i="3"/>
  <c r="BF1382" i="3"/>
  <c r="BF1373" i="3"/>
  <c r="BG1373" i="3"/>
  <c r="BF1366" i="3"/>
  <c r="BF1357" i="3"/>
  <c r="BG1357" i="3"/>
  <c r="BF1350" i="3"/>
  <c r="BF1341" i="3"/>
  <c r="BG1341" i="3"/>
  <c r="BF1334" i="3"/>
  <c r="BF1325" i="3"/>
  <c r="BG1325" i="3"/>
  <c r="BF1318" i="3"/>
  <c r="BG1126" i="3"/>
  <c r="BF1126" i="3"/>
  <c r="BG1110" i="3"/>
  <c r="BF1110" i="3"/>
  <c r="BG1857" i="3"/>
  <c r="BF1854" i="3"/>
  <c r="BG1849" i="3"/>
  <c r="BF1846" i="3"/>
  <c r="BG1841" i="3"/>
  <c r="BF1838" i="3"/>
  <c r="BG1833" i="3"/>
  <c r="BF1830" i="3"/>
  <c r="BG1825" i="3"/>
  <c r="BF1822" i="3"/>
  <c r="BG1817" i="3"/>
  <c r="BF1814" i="3"/>
  <c r="BG1809" i="3"/>
  <c r="BF1806" i="3"/>
  <c r="BG1801" i="3"/>
  <c r="BF1798" i="3"/>
  <c r="BG1793" i="3"/>
  <c r="BF1790" i="3"/>
  <c r="BG1785" i="3"/>
  <c r="BF1782" i="3"/>
  <c r="BG1777" i="3"/>
  <c r="BF1774" i="3"/>
  <c r="BG1769" i="3"/>
  <c r="BF1766" i="3"/>
  <c r="BG1761" i="3"/>
  <c r="BF1758" i="3"/>
  <c r="BG1753" i="3"/>
  <c r="BF1750" i="3"/>
  <c r="BG1745" i="3"/>
  <c r="BF1742" i="3"/>
  <c r="BG1737" i="3"/>
  <c r="BF1734" i="3"/>
  <c r="BG1729" i="3"/>
  <c r="BF1726" i="3"/>
  <c r="BG1721" i="3"/>
  <c r="BF1718" i="3"/>
  <c r="BG1713" i="3"/>
  <c r="BF1710" i="3"/>
  <c r="BG1705" i="3"/>
  <c r="BF1702" i="3"/>
  <c r="BG1697" i="3"/>
  <c r="BF1694" i="3"/>
  <c r="BG1689" i="3"/>
  <c r="BF1686" i="3"/>
  <c r="BG1681" i="3"/>
  <c r="BF1678" i="3"/>
  <c r="BG1673" i="3"/>
  <c r="BF1670" i="3"/>
  <c r="BG1665" i="3"/>
  <c r="BF1662" i="3"/>
  <c r="BG1657" i="3"/>
  <c r="BF1654" i="3"/>
  <c r="BG1649" i="3"/>
  <c r="BF1646" i="3"/>
  <c r="BG1641" i="3"/>
  <c r="BF1638" i="3"/>
  <c r="BG1633" i="3"/>
  <c r="BF1630" i="3"/>
  <c r="BG1625" i="3"/>
  <c r="BF1622" i="3"/>
  <c r="BG1617" i="3"/>
  <c r="BF1614" i="3"/>
  <c r="BF1593" i="3"/>
  <c r="BG1593" i="3"/>
  <c r="BF1577" i="3"/>
  <c r="BG1577" i="3"/>
  <c r="BF1561" i="3"/>
  <c r="BG1561" i="3"/>
  <c r="BF1545" i="3"/>
  <c r="BG1545" i="3"/>
  <c r="BF1529" i="3"/>
  <c r="BG1529" i="3"/>
  <c r="BF1513" i="3"/>
  <c r="BG1513" i="3"/>
  <c r="BF1497" i="3"/>
  <c r="BG1497" i="3"/>
  <c r="BF1481" i="3"/>
  <c r="BG1481" i="3"/>
  <c r="BF1465" i="3"/>
  <c r="BG1465" i="3"/>
  <c r="BF1449" i="3"/>
  <c r="BG1449" i="3"/>
  <c r="BF1433" i="3"/>
  <c r="BG1433" i="3"/>
  <c r="BF1417" i="3"/>
  <c r="BG1417" i="3"/>
  <c r="BF1401" i="3"/>
  <c r="BG1401" i="3"/>
  <c r="BF1385" i="3"/>
  <c r="BG1385" i="3"/>
  <c r="BF1369" i="3"/>
  <c r="BG1369" i="3"/>
  <c r="BF1353" i="3"/>
  <c r="BG1353" i="3"/>
  <c r="BF1337" i="3"/>
  <c r="BG1337" i="3"/>
  <c r="BF1321" i="3"/>
  <c r="BG1321" i="3"/>
  <c r="BG1130" i="3"/>
  <c r="BF1130" i="3"/>
  <c r="BG1114" i="3"/>
  <c r="BF1114" i="3"/>
  <c r="BF943" i="3"/>
  <c r="BG943" i="3"/>
  <c r="BF927" i="3"/>
  <c r="BG927" i="3"/>
  <c r="BF911" i="3"/>
  <c r="BG911" i="3"/>
  <c r="BF895" i="3"/>
  <c r="BG895" i="3"/>
  <c r="BF879" i="3"/>
  <c r="BG879" i="3"/>
  <c r="BF319" i="3"/>
  <c r="BG319" i="3"/>
  <c r="BF303" i="3"/>
  <c r="BG303" i="3"/>
  <c r="BF287" i="3"/>
  <c r="BG287" i="3"/>
  <c r="BG171" i="3"/>
  <c r="BF171" i="3"/>
  <c r="BF158" i="3"/>
  <c r="BG158" i="3"/>
  <c r="BF142" i="3"/>
  <c r="BG142" i="3"/>
  <c r="BF126" i="3"/>
  <c r="BG126" i="3"/>
  <c r="BF110" i="3"/>
  <c r="BG110" i="3"/>
  <c r="BF94" i="3"/>
  <c r="BG94" i="3"/>
  <c r="BF78" i="3"/>
  <c r="BG78" i="3"/>
  <c r="BF62" i="3"/>
  <c r="BG62" i="3"/>
  <c r="BF46" i="3"/>
  <c r="BG46" i="3"/>
  <c r="BG1309" i="3"/>
  <c r="BF1137" i="3"/>
  <c r="BG1137" i="3"/>
  <c r="BF1133" i="3"/>
  <c r="BG1133" i="3"/>
  <c r="BF1129" i="3"/>
  <c r="BG1129" i="3"/>
  <c r="BF1125" i="3"/>
  <c r="BG1125" i="3"/>
  <c r="BF1121" i="3"/>
  <c r="BG1121" i="3"/>
  <c r="BF1117" i="3"/>
  <c r="BG1117" i="3"/>
  <c r="BF1113" i="3"/>
  <c r="BG1113" i="3"/>
  <c r="BF1109" i="3"/>
  <c r="BG1109" i="3"/>
  <c r="BF1105" i="3"/>
  <c r="BG1105" i="3"/>
  <c r="BF1101" i="3"/>
  <c r="BG1101" i="3"/>
  <c r="BF1097" i="3"/>
  <c r="BG1097" i="3"/>
  <c r="BF1093" i="3"/>
  <c r="BG1093" i="3"/>
  <c r="BF1089" i="3"/>
  <c r="BG1089" i="3"/>
  <c r="BF1085" i="3"/>
  <c r="BG1085" i="3"/>
  <c r="BF1081" i="3"/>
  <c r="BG1081" i="3"/>
  <c r="BF1077" i="3"/>
  <c r="BG1077" i="3"/>
  <c r="BF1073" i="3"/>
  <c r="BG1073" i="3"/>
  <c r="BF1069" i="3"/>
  <c r="BG1069" i="3"/>
  <c r="BF1065" i="3"/>
  <c r="BG1065" i="3"/>
  <c r="BF1061" i="3"/>
  <c r="BG1061" i="3"/>
  <c r="BF1057" i="3"/>
  <c r="BG1057" i="3"/>
  <c r="BF1053" i="3"/>
  <c r="BG1053" i="3"/>
  <c r="BF1049" i="3"/>
  <c r="BG1049" i="3"/>
  <c r="BF1045" i="3"/>
  <c r="BG1045" i="3"/>
  <c r="BF1041" i="3"/>
  <c r="BG1041" i="3"/>
  <c r="BF1037" i="3"/>
  <c r="BG1037" i="3"/>
  <c r="BF1033" i="3"/>
  <c r="BG1033" i="3"/>
  <c r="BF1029" i="3"/>
  <c r="BG1029" i="3"/>
  <c r="BF1025" i="3"/>
  <c r="BG1025" i="3"/>
  <c r="BF1021" i="3"/>
  <c r="BG1021" i="3"/>
  <c r="BF1017" i="3"/>
  <c r="BG1017" i="3"/>
  <c r="BF1013" i="3"/>
  <c r="BG1013" i="3"/>
  <c r="BF1009" i="3"/>
  <c r="BG1009" i="3"/>
  <c r="BF1005" i="3"/>
  <c r="BG1005" i="3"/>
  <c r="BF1001" i="3"/>
  <c r="BG1001" i="3"/>
  <c r="BF997" i="3"/>
  <c r="BG997" i="3"/>
  <c r="BF993" i="3"/>
  <c r="BG993" i="3"/>
  <c r="BF945" i="3"/>
  <c r="BG945" i="3"/>
  <c r="BF929" i="3"/>
  <c r="BG929" i="3"/>
  <c r="BF913" i="3"/>
  <c r="BG913" i="3"/>
  <c r="BF897" i="3"/>
  <c r="BG897" i="3"/>
  <c r="BF881" i="3"/>
  <c r="BG881" i="3"/>
  <c r="BG1276" i="3"/>
  <c r="BF1273" i="3"/>
  <c r="BG1268" i="3"/>
  <c r="BF1265" i="3"/>
  <c r="BG1260" i="3"/>
  <c r="BF1257" i="3"/>
  <c r="BG1252" i="3"/>
  <c r="BF1249" i="3"/>
  <c r="BG1244" i="3"/>
  <c r="BF1241" i="3"/>
  <c r="BG1236" i="3"/>
  <c r="BF1233" i="3"/>
  <c r="BG1228" i="3"/>
  <c r="BF1225" i="3"/>
  <c r="BG1220" i="3"/>
  <c r="BF1217" i="3"/>
  <c r="BG1212" i="3"/>
  <c r="BF1209" i="3"/>
  <c r="BG1204" i="3"/>
  <c r="BF1201" i="3"/>
  <c r="BG1196" i="3"/>
  <c r="BF1193" i="3"/>
  <c r="BG1188" i="3"/>
  <c r="BF1185" i="3"/>
  <c r="BG1180" i="3"/>
  <c r="BF1177" i="3"/>
  <c r="BG1172" i="3"/>
  <c r="BF1169" i="3"/>
  <c r="BG1164" i="3"/>
  <c r="BF1161" i="3"/>
  <c r="BG1156" i="3"/>
  <c r="BF1153" i="3"/>
  <c r="BG1148" i="3"/>
  <c r="BF1145" i="3"/>
  <c r="BF1098" i="3"/>
  <c r="BF1094" i="3"/>
  <c r="BF1090" i="3"/>
  <c r="BF1086" i="3"/>
  <c r="BF1082" i="3"/>
  <c r="BF1078" i="3"/>
  <c r="BF1074" i="3"/>
  <c r="BF1070" i="3"/>
  <c r="BF1066" i="3"/>
  <c r="BF1062" i="3"/>
  <c r="BF1058" i="3"/>
  <c r="BF1054" i="3"/>
  <c r="BF873" i="3"/>
  <c r="BG873" i="3"/>
  <c r="BF869" i="3"/>
  <c r="BG869" i="3"/>
  <c r="BF865" i="3"/>
  <c r="BG865" i="3"/>
  <c r="BF861" i="3"/>
  <c r="BG861" i="3"/>
  <c r="BF857" i="3"/>
  <c r="BG857" i="3"/>
  <c r="BF853" i="3"/>
  <c r="BG853" i="3"/>
  <c r="BF849" i="3"/>
  <c r="BG849" i="3"/>
  <c r="BF845" i="3"/>
  <c r="BG845" i="3"/>
  <c r="BF841" i="3"/>
  <c r="BG841" i="3"/>
  <c r="BF837" i="3"/>
  <c r="BG837" i="3"/>
  <c r="BF833" i="3"/>
  <c r="BG833" i="3"/>
  <c r="BF829" i="3"/>
  <c r="BG829" i="3"/>
  <c r="BF825" i="3"/>
  <c r="BG825" i="3"/>
  <c r="BF821" i="3"/>
  <c r="BG821" i="3"/>
  <c r="BF817" i="3"/>
  <c r="BG817" i="3"/>
  <c r="BF813" i="3"/>
  <c r="BG813" i="3"/>
  <c r="BF809" i="3"/>
  <c r="BG809" i="3"/>
  <c r="BF805" i="3"/>
  <c r="BG805" i="3"/>
  <c r="BF801" i="3"/>
  <c r="BG801" i="3"/>
  <c r="BF797" i="3"/>
  <c r="BG797" i="3"/>
  <c r="BF793" i="3"/>
  <c r="BG793" i="3"/>
  <c r="BF789" i="3"/>
  <c r="BG789" i="3"/>
  <c r="BF785" i="3"/>
  <c r="BG785" i="3"/>
  <c r="BF781" i="3"/>
  <c r="BG781" i="3"/>
  <c r="BF777" i="3"/>
  <c r="BG777" i="3"/>
  <c r="BF773" i="3"/>
  <c r="BG773" i="3"/>
  <c r="BF769" i="3"/>
  <c r="BG769" i="3"/>
  <c r="BF765" i="3"/>
  <c r="BG765" i="3"/>
  <c r="BF761" i="3"/>
  <c r="BG761" i="3"/>
  <c r="BF757" i="3"/>
  <c r="BG757" i="3"/>
  <c r="BF753" i="3"/>
  <c r="BG753" i="3"/>
  <c r="BF749" i="3"/>
  <c r="BG749" i="3"/>
  <c r="BF745" i="3"/>
  <c r="BG745" i="3"/>
  <c r="BF741" i="3"/>
  <c r="BG741" i="3"/>
  <c r="BF737" i="3"/>
  <c r="BG737" i="3"/>
  <c r="BF733" i="3"/>
  <c r="BG733" i="3"/>
  <c r="BF729" i="3"/>
  <c r="BG729" i="3"/>
  <c r="BF725" i="3"/>
  <c r="BG725" i="3"/>
  <c r="BF721" i="3"/>
  <c r="BG721" i="3"/>
  <c r="BF717" i="3"/>
  <c r="BG717" i="3"/>
  <c r="BF713" i="3"/>
  <c r="BG713" i="3"/>
  <c r="BF709" i="3"/>
  <c r="BG709" i="3"/>
  <c r="BF705" i="3"/>
  <c r="BG705" i="3"/>
  <c r="BF701" i="3"/>
  <c r="BG701" i="3"/>
  <c r="BF697" i="3"/>
  <c r="BG697" i="3"/>
  <c r="BF693" i="3"/>
  <c r="BG693" i="3"/>
  <c r="BF689" i="3"/>
  <c r="BG689" i="3"/>
  <c r="BF685" i="3"/>
  <c r="BG685" i="3"/>
  <c r="BF681" i="3"/>
  <c r="BG681" i="3"/>
  <c r="BF677" i="3"/>
  <c r="BG677" i="3"/>
  <c r="BF673" i="3"/>
  <c r="BG673" i="3"/>
  <c r="BF669" i="3"/>
  <c r="BG669" i="3"/>
  <c r="BF665" i="3"/>
  <c r="BG665" i="3"/>
  <c r="BF661" i="3"/>
  <c r="BG661" i="3"/>
  <c r="BG987" i="3"/>
  <c r="BF984" i="3"/>
  <c r="BG979" i="3"/>
  <c r="BF976" i="3"/>
  <c r="BG971" i="3"/>
  <c r="BF968" i="3"/>
  <c r="BG963" i="3"/>
  <c r="BF960" i="3"/>
  <c r="BG955" i="3"/>
  <c r="BF952" i="3"/>
  <c r="BG947" i="3"/>
  <c r="BG933" i="3"/>
  <c r="BG931" i="3"/>
  <c r="BG917" i="3"/>
  <c r="BG915" i="3"/>
  <c r="BG901" i="3"/>
  <c r="BG899" i="3"/>
  <c r="BG885" i="3"/>
  <c r="BG883" i="3"/>
  <c r="BF638" i="3"/>
  <c r="BG638" i="3"/>
  <c r="BF634" i="3"/>
  <c r="BG634" i="3"/>
  <c r="BF630" i="3"/>
  <c r="BG630" i="3"/>
  <c r="BF626" i="3"/>
  <c r="BG626" i="3"/>
  <c r="BF622" i="3"/>
  <c r="BG622" i="3"/>
  <c r="BF618" i="3"/>
  <c r="BG618" i="3"/>
  <c r="BF614" i="3"/>
  <c r="BG614" i="3"/>
  <c r="BF610" i="3"/>
  <c r="BG610" i="3"/>
  <c r="BF606" i="3"/>
  <c r="BG606" i="3"/>
  <c r="BF602" i="3"/>
  <c r="BG602" i="3"/>
  <c r="BF598" i="3"/>
  <c r="BG598" i="3"/>
  <c r="BF594" i="3"/>
  <c r="BG594" i="3"/>
  <c r="BF590" i="3"/>
  <c r="BG590" i="3"/>
  <c r="BF586" i="3"/>
  <c r="BG586" i="3"/>
  <c r="BF582" i="3"/>
  <c r="BG582" i="3"/>
  <c r="BF578" i="3"/>
  <c r="BG578" i="3"/>
  <c r="BF574" i="3"/>
  <c r="BG574" i="3"/>
  <c r="BF570" i="3"/>
  <c r="BG570" i="3"/>
  <c r="BF566" i="3"/>
  <c r="BG566" i="3"/>
  <c r="BF562" i="3"/>
  <c r="BG562" i="3"/>
  <c r="BF558" i="3"/>
  <c r="BG558" i="3"/>
  <c r="BF554" i="3"/>
  <c r="BG554" i="3"/>
  <c r="BF550" i="3"/>
  <c r="BG550" i="3"/>
  <c r="BF546" i="3"/>
  <c r="BG546" i="3"/>
  <c r="BF542" i="3"/>
  <c r="BG542" i="3"/>
  <c r="BF538" i="3"/>
  <c r="BG538" i="3"/>
  <c r="BF534" i="3"/>
  <c r="BG534" i="3"/>
  <c r="BF530" i="3"/>
  <c r="BG530" i="3"/>
  <c r="BF526" i="3"/>
  <c r="BG526" i="3"/>
  <c r="BF522" i="3"/>
  <c r="BG522" i="3"/>
  <c r="BF518" i="3"/>
  <c r="BG518" i="3"/>
  <c r="BF514" i="3"/>
  <c r="BG514" i="3"/>
  <c r="BF510" i="3"/>
  <c r="BG510" i="3"/>
  <c r="BF506" i="3"/>
  <c r="BG506" i="3"/>
  <c r="BF502" i="3"/>
  <c r="BG502" i="3"/>
  <c r="BF498" i="3"/>
  <c r="BG498" i="3"/>
  <c r="BF494" i="3"/>
  <c r="BG494" i="3"/>
  <c r="BF490" i="3"/>
  <c r="BG490" i="3"/>
  <c r="BF486" i="3"/>
  <c r="BG486" i="3"/>
  <c r="BF482" i="3"/>
  <c r="BG482" i="3"/>
  <c r="BF478" i="3"/>
  <c r="BG478" i="3"/>
  <c r="BF474" i="3"/>
  <c r="BG474" i="3"/>
  <c r="BF470" i="3"/>
  <c r="BG470" i="3"/>
  <c r="BF466" i="3"/>
  <c r="BG466" i="3"/>
  <c r="BF462" i="3"/>
  <c r="BG462" i="3"/>
  <c r="BF458" i="3"/>
  <c r="BG458" i="3"/>
  <c r="BF454" i="3"/>
  <c r="BG454" i="3"/>
  <c r="BF450" i="3"/>
  <c r="BG450" i="3"/>
  <c r="BF446" i="3"/>
  <c r="BG446" i="3"/>
  <c r="BF442" i="3"/>
  <c r="BG442" i="3"/>
  <c r="BF438" i="3"/>
  <c r="BG438" i="3"/>
  <c r="BF434" i="3"/>
  <c r="BG434" i="3"/>
  <c r="BF430" i="3"/>
  <c r="BG430" i="3"/>
  <c r="BF426" i="3"/>
  <c r="BG426" i="3"/>
  <c r="BF422" i="3"/>
  <c r="BG422" i="3"/>
  <c r="BF418" i="3"/>
  <c r="BG418" i="3"/>
  <c r="BF414" i="3"/>
  <c r="BG414" i="3"/>
  <c r="BF410" i="3"/>
  <c r="BG410" i="3"/>
  <c r="BF406" i="3"/>
  <c r="BG406" i="3"/>
  <c r="BF402" i="3"/>
  <c r="BG402" i="3"/>
  <c r="BF398" i="3"/>
  <c r="BG398" i="3"/>
  <c r="BF394" i="3"/>
  <c r="BG394" i="3"/>
  <c r="BF390" i="3"/>
  <c r="BG390" i="3"/>
  <c r="BF386" i="3"/>
  <c r="BG386" i="3"/>
  <c r="BF382" i="3"/>
  <c r="BG382" i="3"/>
  <c r="BF378" i="3"/>
  <c r="BG378" i="3"/>
  <c r="BF374" i="3"/>
  <c r="BG374" i="3"/>
  <c r="BF370" i="3"/>
  <c r="BG370" i="3"/>
  <c r="BF366" i="3"/>
  <c r="BG366" i="3"/>
  <c r="BF362" i="3"/>
  <c r="BG362" i="3"/>
  <c r="BF358" i="3"/>
  <c r="BG358" i="3"/>
  <c r="BF354" i="3"/>
  <c r="BG354" i="3"/>
  <c r="BF350" i="3"/>
  <c r="BG350" i="3"/>
  <c r="BF346" i="3"/>
  <c r="BG346" i="3"/>
  <c r="BF342" i="3"/>
  <c r="BG342" i="3"/>
  <c r="BF323" i="3"/>
  <c r="BG323" i="3"/>
  <c r="BF307" i="3"/>
  <c r="BG307" i="3"/>
  <c r="BF291" i="3"/>
  <c r="BG291" i="3"/>
  <c r="BF174" i="3"/>
  <c r="BG174" i="3"/>
  <c r="BF327" i="3"/>
  <c r="BG327" i="3"/>
  <c r="BF311" i="3"/>
  <c r="BG311" i="3"/>
  <c r="BF295" i="3"/>
  <c r="BG295" i="3"/>
  <c r="BF279" i="3"/>
  <c r="BG279" i="3"/>
  <c r="BF275" i="3"/>
  <c r="BG275" i="3"/>
  <c r="BF271" i="3"/>
  <c r="BG271" i="3"/>
  <c r="BF267" i="3"/>
  <c r="BG267" i="3"/>
  <c r="BF263" i="3"/>
  <c r="BG263" i="3"/>
  <c r="BF259" i="3"/>
  <c r="BG259" i="3"/>
  <c r="BF255" i="3"/>
  <c r="BG255" i="3"/>
  <c r="BF251" i="3"/>
  <c r="BG251" i="3"/>
  <c r="BF247" i="3"/>
  <c r="BG247" i="3"/>
  <c r="BF243" i="3"/>
  <c r="BG243" i="3"/>
  <c r="BF239" i="3"/>
  <c r="BG239" i="3"/>
  <c r="BF235" i="3"/>
  <c r="BG235" i="3"/>
  <c r="BF231" i="3"/>
  <c r="BG231" i="3"/>
  <c r="BF227" i="3"/>
  <c r="BG227" i="3"/>
  <c r="BF223" i="3"/>
  <c r="BG223" i="3"/>
  <c r="BF219" i="3"/>
  <c r="BG219" i="3"/>
  <c r="BF215" i="3"/>
  <c r="BG215" i="3"/>
  <c r="BF211" i="3"/>
  <c r="BG211" i="3"/>
  <c r="BF207" i="3"/>
  <c r="BG207" i="3"/>
  <c r="BF203" i="3"/>
  <c r="BG203" i="3"/>
  <c r="BF199" i="3"/>
  <c r="BG199" i="3"/>
  <c r="BF195" i="3"/>
  <c r="BG195" i="3"/>
  <c r="BF191" i="3"/>
  <c r="BG191" i="3"/>
  <c r="BF187" i="3"/>
  <c r="BG187" i="3"/>
  <c r="BF183" i="3"/>
  <c r="BG183" i="3"/>
  <c r="BF179" i="3"/>
  <c r="BG179" i="3"/>
  <c r="BF331" i="3"/>
  <c r="BG331" i="3"/>
  <c r="BF315" i="3"/>
  <c r="BG315" i="3"/>
  <c r="BF299" i="3"/>
  <c r="BG299" i="3"/>
  <c r="BF283" i="3"/>
  <c r="BG283" i="3"/>
  <c r="BF176" i="3"/>
  <c r="BG176" i="3"/>
  <c r="BG330" i="3"/>
  <c r="BG326" i="3"/>
  <c r="BG322" i="3"/>
  <c r="BG318" i="3"/>
  <c r="BG314" i="3"/>
  <c r="BG310" i="3"/>
  <c r="BG306" i="3"/>
  <c r="BG302" i="3"/>
  <c r="BG298" i="3"/>
  <c r="BG294" i="3"/>
  <c r="BG290" i="3"/>
  <c r="BG286" i="3"/>
  <c r="BG282" i="3"/>
  <c r="BG178" i="3"/>
  <c r="BF175" i="3"/>
  <c r="BF170" i="3"/>
  <c r="BG170" i="3"/>
  <c r="BF154" i="3"/>
  <c r="BG154" i="3"/>
  <c r="BF138" i="3"/>
  <c r="BG138" i="3"/>
  <c r="BF122" i="3"/>
  <c r="BG122" i="3"/>
  <c r="BF106" i="3"/>
  <c r="BG106" i="3"/>
  <c r="BF90" i="3"/>
  <c r="BG90" i="3"/>
  <c r="BF74" i="3"/>
  <c r="BG74" i="3"/>
  <c r="BF58" i="3"/>
  <c r="BG58" i="3"/>
  <c r="BF42" i="3"/>
  <c r="BG42" i="3"/>
  <c r="BF166" i="3"/>
  <c r="BG166" i="3"/>
  <c r="BF150" i="3"/>
  <c r="BG150" i="3"/>
  <c r="BF134" i="3"/>
  <c r="BG134" i="3"/>
  <c r="BF118" i="3"/>
  <c r="BG118" i="3"/>
  <c r="BF102" i="3"/>
  <c r="BG102" i="3"/>
  <c r="BF86" i="3"/>
  <c r="BG86" i="3"/>
  <c r="BF70" i="3"/>
  <c r="BG70" i="3"/>
  <c r="BF54" i="3"/>
  <c r="BG54" i="3"/>
  <c r="BF38" i="3"/>
  <c r="BG38" i="3"/>
  <c r="BF34" i="3"/>
  <c r="BG34" i="3"/>
  <c r="BF30" i="3"/>
  <c r="BG30" i="3"/>
  <c r="BF26" i="3"/>
  <c r="BG26" i="3"/>
  <c r="BF22" i="3"/>
  <c r="BG22" i="3"/>
  <c r="BF18" i="3"/>
  <c r="BG18" i="3"/>
  <c r="BF14" i="3"/>
  <c r="BG14" i="3"/>
  <c r="BF10" i="3"/>
  <c r="BG10" i="3"/>
  <c r="BF162" i="3"/>
  <c r="BG162" i="3"/>
  <c r="BF146" i="3"/>
  <c r="BG146" i="3"/>
  <c r="BF130" i="3"/>
  <c r="BG130" i="3"/>
  <c r="BF114" i="3"/>
  <c r="BG114" i="3"/>
  <c r="BF98" i="3"/>
  <c r="BG98" i="3"/>
  <c r="BF82" i="3"/>
  <c r="BG82" i="3"/>
  <c r="BF66" i="3"/>
  <c r="BG66" i="3"/>
  <c r="BF50" i="3"/>
  <c r="BG50" i="3"/>
  <c r="BG9" i="3"/>
  <c r="BG8" i="3"/>
  <c r="BG4" i="3"/>
  <c r="CJ4" i="3" l="1"/>
  <c r="CN4" i="3" s="1"/>
  <c r="CJ5" i="3"/>
  <c r="CJ6" i="3"/>
  <c r="CJ7" i="3"/>
  <c r="CJ8" i="3"/>
  <c r="CJ9" i="3"/>
  <c r="CJ10" i="3"/>
  <c r="CJ11" i="3"/>
  <c r="CJ12" i="3"/>
  <c r="CJ13" i="3"/>
  <c r="CJ14" i="3"/>
  <c r="CJ15" i="3"/>
  <c r="CJ16" i="3"/>
  <c r="CJ17" i="3"/>
  <c r="CJ18" i="3"/>
  <c r="CJ19" i="3"/>
  <c r="CJ20" i="3"/>
  <c r="CJ21" i="3"/>
  <c r="CJ22" i="3"/>
  <c r="CJ23" i="3"/>
  <c r="CJ24" i="3"/>
  <c r="CJ25" i="3"/>
  <c r="CJ26" i="3"/>
  <c r="CJ27" i="3"/>
  <c r="CJ28" i="3"/>
  <c r="CJ29" i="3"/>
  <c r="CJ30" i="3"/>
  <c r="CJ31" i="3"/>
  <c r="CJ32" i="3"/>
  <c r="CJ33" i="3"/>
  <c r="CJ34" i="3"/>
  <c r="CJ35" i="3"/>
  <c r="CJ36" i="3"/>
  <c r="CJ37" i="3"/>
  <c r="CJ38" i="3"/>
  <c r="CJ39" i="3"/>
  <c r="CJ40" i="3"/>
  <c r="CJ41" i="3"/>
  <c r="CJ42" i="3"/>
  <c r="CJ43" i="3"/>
  <c r="CJ44" i="3"/>
  <c r="CJ45" i="3"/>
  <c r="CJ46" i="3"/>
  <c r="CJ47" i="3"/>
  <c r="CJ48" i="3"/>
  <c r="CJ49" i="3"/>
  <c r="CJ50" i="3"/>
  <c r="CJ51" i="3"/>
  <c r="CJ52" i="3"/>
  <c r="CJ53" i="3"/>
  <c r="CJ54" i="3"/>
  <c r="CJ55" i="3"/>
  <c r="CJ56" i="3"/>
  <c r="CJ57" i="3"/>
  <c r="CJ58" i="3"/>
  <c r="CJ59" i="3"/>
  <c r="CJ60" i="3"/>
  <c r="CJ61" i="3"/>
  <c r="CJ62" i="3"/>
  <c r="CJ63" i="3"/>
  <c r="CJ64" i="3"/>
  <c r="CJ65" i="3"/>
  <c r="CJ66" i="3"/>
  <c r="CJ67" i="3"/>
  <c r="CJ68" i="3"/>
  <c r="CJ69" i="3"/>
  <c r="CJ70" i="3"/>
  <c r="CJ71" i="3"/>
  <c r="CJ72" i="3"/>
  <c r="CJ73" i="3"/>
  <c r="CJ74" i="3"/>
  <c r="CJ75" i="3"/>
  <c r="CJ76" i="3"/>
  <c r="CJ77" i="3"/>
  <c r="CJ78" i="3"/>
  <c r="CJ79" i="3"/>
  <c r="CJ80" i="3"/>
  <c r="CJ81" i="3"/>
  <c r="CJ82" i="3"/>
  <c r="CJ83" i="3"/>
  <c r="CJ84" i="3"/>
  <c r="CJ85" i="3"/>
  <c r="CJ86" i="3"/>
  <c r="CJ87" i="3"/>
  <c r="CJ88" i="3"/>
  <c r="CJ89" i="3"/>
  <c r="CJ90" i="3"/>
  <c r="CJ91" i="3"/>
  <c r="CJ92" i="3"/>
  <c r="CJ93" i="3"/>
  <c r="CJ94" i="3"/>
  <c r="CJ95" i="3"/>
  <c r="CJ96" i="3"/>
  <c r="CJ97" i="3"/>
  <c r="CJ98" i="3"/>
  <c r="CJ99" i="3"/>
  <c r="CJ100" i="3"/>
  <c r="CJ101" i="3"/>
  <c r="CJ102" i="3"/>
  <c r="CJ103" i="3"/>
  <c r="CJ104" i="3"/>
  <c r="CJ105" i="3"/>
  <c r="CJ106" i="3"/>
  <c r="CJ107" i="3"/>
  <c r="CJ108" i="3"/>
  <c r="CJ109" i="3"/>
  <c r="CJ110" i="3"/>
  <c r="CJ111" i="3"/>
  <c r="CJ112" i="3"/>
  <c r="CJ113" i="3"/>
  <c r="CJ114" i="3"/>
  <c r="CJ115" i="3"/>
  <c r="CJ116" i="3"/>
  <c r="CJ117" i="3"/>
  <c r="CJ118" i="3"/>
  <c r="CJ119" i="3"/>
  <c r="CJ120" i="3"/>
  <c r="CJ121" i="3"/>
  <c r="CJ122" i="3"/>
  <c r="CJ123" i="3"/>
  <c r="CJ124" i="3"/>
  <c r="CJ125" i="3"/>
  <c r="CJ126" i="3"/>
  <c r="CJ127" i="3"/>
  <c r="CJ128" i="3"/>
  <c r="CJ129" i="3"/>
  <c r="CJ130" i="3"/>
  <c r="CJ131" i="3"/>
  <c r="CJ132" i="3"/>
  <c r="CJ133" i="3"/>
  <c r="CJ134" i="3"/>
  <c r="CJ135" i="3"/>
  <c r="CJ136" i="3"/>
  <c r="CJ137" i="3"/>
  <c r="CJ138" i="3"/>
  <c r="CJ139" i="3"/>
  <c r="CJ140" i="3"/>
  <c r="CJ141" i="3"/>
  <c r="CJ142" i="3"/>
  <c r="CJ143" i="3"/>
  <c r="CJ144" i="3"/>
  <c r="CJ145" i="3"/>
  <c r="CJ146" i="3"/>
  <c r="CJ147" i="3"/>
  <c r="CJ148" i="3"/>
  <c r="CJ149" i="3"/>
  <c r="CJ150" i="3"/>
  <c r="CJ151" i="3"/>
  <c r="CJ152" i="3"/>
  <c r="CJ153" i="3"/>
  <c r="CJ154" i="3"/>
  <c r="CJ155" i="3"/>
  <c r="CJ156" i="3"/>
  <c r="CJ157" i="3"/>
  <c r="CJ158" i="3"/>
  <c r="CJ159" i="3"/>
  <c r="CJ160" i="3"/>
  <c r="CJ161" i="3"/>
  <c r="CJ162" i="3"/>
  <c r="CJ163" i="3"/>
  <c r="CJ164" i="3"/>
  <c r="CJ165" i="3"/>
  <c r="CJ166" i="3"/>
  <c r="CJ167" i="3"/>
  <c r="CJ168" i="3"/>
  <c r="CJ169" i="3"/>
  <c r="CJ170" i="3"/>
  <c r="CJ171" i="3"/>
  <c r="CJ172" i="3"/>
  <c r="CJ173" i="3"/>
  <c r="CJ174" i="3"/>
  <c r="CJ175" i="3"/>
  <c r="CJ176" i="3"/>
  <c r="CJ177" i="3"/>
  <c r="CJ178" i="3"/>
  <c r="CJ179" i="3"/>
  <c r="CJ180" i="3"/>
  <c r="CJ181" i="3"/>
  <c r="CJ182" i="3"/>
  <c r="CJ183" i="3"/>
  <c r="CJ184" i="3"/>
  <c r="CJ185" i="3"/>
  <c r="CJ186" i="3"/>
  <c r="CJ187" i="3"/>
  <c r="CJ188" i="3"/>
  <c r="CJ189" i="3"/>
  <c r="CJ190" i="3"/>
  <c r="CJ191" i="3"/>
  <c r="CJ192" i="3"/>
  <c r="CJ193" i="3"/>
  <c r="CJ194" i="3"/>
  <c r="CJ195" i="3"/>
  <c r="CJ196" i="3"/>
  <c r="CJ197" i="3"/>
  <c r="CJ198" i="3"/>
  <c r="CJ199" i="3"/>
  <c r="CJ200" i="3"/>
  <c r="CJ201" i="3"/>
  <c r="CJ202" i="3"/>
  <c r="CJ203" i="3"/>
  <c r="CJ204" i="3"/>
  <c r="CJ205" i="3"/>
  <c r="CJ206" i="3"/>
  <c r="CJ207" i="3"/>
  <c r="CJ208" i="3"/>
  <c r="CJ210" i="3"/>
  <c r="CJ211" i="3"/>
  <c r="CJ212" i="3"/>
  <c r="CJ213" i="3"/>
  <c r="CJ214" i="3"/>
  <c r="CJ215" i="3"/>
  <c r="CJ216" i="3"/>
  <c r="CJ217" i="3"/>
  <c r="CJ218" i="3"/>
  <c r="CJ219" i="3"/>
  <c r="CJ220" i="3"/>
  <c r="CJ221" i="3"/>
  <c r="CJ222" i="3"/>
  <c r="CJ223" i="3"/>
  <c r="CJ224" i="3"/>
  <c r="CJ225" i="3"/>
  <c r="CJ226" i="3"/>
  <c r="CJ227" i="3"/>
  <c r="CJ228" i="3"/>
  <c r="CJ229" i="3"/>
  <c r="CJ230" i="3"/>
  <c r="CJ231" i="3"/>
  <c r="CJ232" i="3"/>
  <c r="CJ233" i="3"/>
  <c r="CJ234" i="3"/>
  <c r="CJ235" i="3"/>
  <c r="CJ236" i="3"/>
  <c r="CJ237" i="3"/>
  <c r="CJ238" i="3"/>
  <c r="CJ239" i="3"/>
  <c r="CJ240" i="3"/>
  <c r="CJ241" i="3"/>
  <c r="CJ242" i="3"/>
  <c r="CJ243" i="3"/>
  <c r="CJ244" i="3"/>
  <c r="CJ245" i="3"/>
  <c r="CJ246" i="3"/>
  <c r="CJ247" i="3"/>
  <c r="CJ248" i="3"/>
  <c r="CJ249" i="3"/>
  <c r="CJ250" i="3"/>
  <c r="CJ251" i="3"/>
  <c r="CJ252" i="3"/>
  <c r="CJ253" i="3"/>
  <c r="CJ254" i="3"/>
  <c r="CJ255" i="3"/>
  <c r="CJ256" i="3"/>
  <c r="CJ257" i="3"/>
  <c r="CJ258" i="3"/>
  <c r="CJ259" i="3"/>
  <c r="CJ260" i="3"/>
  <c r="CJ261" i="3"/>
  <c r="CJ262" i="3"/>
  <c r="CJ263" i="3"/>
  <c r="CJ264" i="3"/>
  <c r="CJ265" i="3"/>
  <c r="CJ266" i="3"/>
  <c r="CJ267" i="3"/>
  <c r="CJ268" i="3"/>
  <c r="CJ269" i="3"/>
  <c r="CJ270" i="3"/>
  <c r="CJ271" i="3"/>
  <c r="CJ272" i="3"/>
  <c r="CJ273" i="3"/>
  <c r="CJ274" i="3"/>
  <c r="CJ275" i="3"/>
  <c r="CJ276" i="3"/>
  <c r="CJ277" i="3"/>
  <c r="CJ278" i="3"/>
  <c r="CJ279" i="3"/>
  <c r="CJ280" i="3"/>
  <c r="CJ281" i="3"/>
  <c r="CJ282" i="3"/>
  <c r="CJ283" i="3"/>
  <c r="CJ284" i="3"/>
  <c r="CJ285" i="3"/>
  <c r="CJ286" i="3"/>
  <c r="CJ287" i="3"/>
  <c r="CJ288" i="3"/>
  <c r="CJ289" i="3"/>
  <c r="CJ290" i="3"/>
  <c r="CJ291" i="3"/>
  <c r="CJ292" i="3"/>
  <c r="CJ293" i="3"/>
  <c r="CJ294" i="3"/>
  <c r="CJ295" i="3"/>
  <c r="CJ296" i="3"/>
  <c r="CJ297" i="3"/>
  <c r="CJ298" i="3"/>
  <c r="CJ299" i="3"/>
  <c r="CJ300" i="3"/>
  <c r="CJ301" i="3"/>
  <c r="CJ302" i="3"/>
  <c r="CJ304" i="3"/>
  <c r="CJ305" i="3"/>
  <c r="CJ306" i="3"/>
  <c r="CJ307" i="3"/>
  <c r="CJ308" i="3"/>
  <c r="CJ309" i="3"/>
  <c r="CJ310" i="3"/>
  <c r="CJ311" i="3"/>
  <c r="CJ312" i="3"/>
  <c r="CJ313" i="3"/>
  <c r="CJ314" i="3"/>
  <c r="CJ315" i="3"/>
  <c r="CJ316" i="3"/>
  <c r="CJ317" i="3"/>
  <c r="CJ318" i="3"/>
  <c r="CJ319" i="3"/>
  <c r="CJ320" i="3"/>
  <c r="CJ321" i="3"/>
  <c r="CJ322" i="3"/>
  <c r="CJ323" i="3"/>
  <c r="CJ324" i="3"/>
  <c r="CJ325" i="3"/>
  <c r="CJ326" i="3"/>
  <c r="CJ327" i="3"/>
  <c r="CJ328" i="3"/>
  <c r="CJ329" i="3"/>
  <c r="CJ330" i="3"/>
  <c r="CJ331" i="3"/>
  <c r="CJ332" i="3"/>
  <c r="CJ333" i="3"/>
  <c r="CJ334" i="3"/>
  <c r="CJ335" i="3"/>
  <c r="CJ336" i="3"/>
  <c r="CJ337" i="3"/>
  <c r="CJ338" i="3"/>
  <c r="CJ339" i="3"/>
  <c r="CJ340" i="3"/>
  <c r="CJ341" i="3"/>
  <c r="CJ342" i="3"/>
  <c r="CJ343" i="3"/>
  <c r="CJ344" i="3"/>
  <c r="CJ345" i="3"/>
  <c r="CJ346" i="3"/>
  <c r="CJ347" i="3"/>
  <c r="CJ348" i="3"/>
  <c r="CJ349" i="3"/>
  <c r="CJ350" i="3"/>
  <c r="CJ351" i="3"/>
  <c r="CJ352" i="3"/>
  <c r="CJ353" i="3"/>
  <c r="CJ354" i="3"/>
  <c r="CJ355" i="3"/>
  <c r="CJ356" i="3"/>
  <c r="CJ357" i="3"/>
  <c r="CJ358" i="3"/>
  <c r="CJ359" i="3"/>
  <c r="CJ360" i="3"/>
  <c r="CJ361" i="3"/>
  <c r="CJ362" i="3"/>
  <c r="CJ363" i="3"/>
  <c r="CJ364" i="3"/>
  <c r="CJ365" i="3"/>
  <c r="CJ366" i="3"/>
  <c r="CJ367" i="3"/>
  <c r="CJ368" i="3"/>
  <c r="CJ369" i="3"/>
  <c r="CJ370" i="3"/>
  <c r="CJ371" i="3"/>
  <c r="CJ372" i="3"/>
  <c r="CJ373" i="3"/>
  <c r="CJ374" i="3"/>
  <c r="CJ375" i="3"/>
  <c r="CJ376" i="3"/>
  <c r="CJ377" i="3"/>
  <c r="CJ378" i="3"/>
  <c r="CJ379" i="3"/>
  <c r="CJ380" i="3"/>
  <c r="CJ381" i="3"/>
  <c r="CJ382" i="3"/>
  <c r="CJ383" i="3"/>
  <c r="CJ384" i="3"/>
  <c r="CJ385" i="3"/>
  <c r="CJ386" i="3"/>
  <c r="CJ387" i="3"/>
  <c r="CJ388" i="3"/>
  <c r="CJ389" i="3"/>
  <c r="CJ390" i="3"/>
  <c r="CJ391" i="3"/>
  <c r="CJ392" i="3"/>
  <c r="CJ393" i="3"/>
  <c r="CJ394" i="3"/>
  <c r="CJ395" i="3"/>
  <c r="CJ396" i="3"/>
  <c r="CJ397" i="3"/>
  <c r="CJ398" i="3"/>
  <c r="CJ399" i="3"/>
  <c r="CJ400" i="3"/>
  <c r="CJ401" i="3"/>
  <c r="CJ402" i="3"/>
  <c r="CJ403" i="3"/>
  <c r="CJ404" i="3"/>
  <c r="CJ405" i="3"/>
  <c r="CJ406" i="3"/>
  <c r="CJ407" i="3"/>
  <c r="CJ408" i="3"/>
  <c r="CJ409" i="3"/>
  <c r="CJ410" i="3"/>
  <c r="CJ411" i="3"/>
  <c r="CJ412" i="3"/>
  <c r="CJ413" i="3"/>
  <c r="CJ414" i="3"/>
  <c r="CJ415" i="3"/>
  <c r="CJ416" i="3"/>
  <c r="CJ417" i="3"/>
  <c r="CJ418" i="3"/>
  <c r="CJ419" i="3"/>
  <c r="CJ420" i="3"/>
  <c r="CJ421" i="3"/>
  <c r="CJ422" i="3"/>
  <c r="CJ423" i="3"/>
  <c r="CJ424" i="3"/>
  <c r="CJ425" i="3"/>
  <c r="CJ426" i="3"/>
  <c r="CJ427" i="3"/>
  <c r="CJ428" i="3"/>
  <c r="CJ429" i="3"/>
  <c r="CJ430" i="3"/>
  <c r="CJ431" i="3"/>
  <c r="CJ432" i="3"/>
  <c r="CJ433" i="3"/>
  <c r="CJ434" i="3"/>
  <c r="CJ435" i="3"/>
  <c r="CJ436" i="3"/>
  <c r="CJ437" i="3"/>
  <c r="CJ438" i="3"/>
  <c r="CJ439" i="3"/>
  <c r="CJ440" i="3"/>
  <c r="CJ441" i="3"/>
  <c r="CJ442" i="3"/>
  <c r="CJ443" i="3"/>
  <c r="CJ444" i="3"/>
  <c r="CJ445" i="3"/>
  <c r="CJ446" i="3"/>
  <c r="CJ447" i="3"/>
  <c r="CJ448" i="3"/>
  <c r="CJ449" i="3"/>
  <c r="CJ450" i="3"/>
  <c r="CJ451" i="3"/>
  <c r="CJ452" i="3"/>
  <c r="CJ453" i="3"/>
  <c r="CJ454" i="3"/>
  <c r="CJ455" i="3"/>
  <c r="CJ456" i="3"/>
  <c r="CJ457" i="3"/>
  <c r="CJ458" i="3"/>
  <c r="CJ459" i="3"/>
  <c r="CJ460" i="3"/>
  <c r="CJ461" i="3"/>
  <c r="CJ462" i="3"/>
  <c r="CJ463" i="3"/>
  <c r="CJ464" i="3"/>
  <c r="CJ465" i="3"/>
  <c r="CJ466" i="3"/>
  <c r="CJ467" i="3"/>
  <c r="CJ468" i="3"/>
  <c r="CJ469" i="3"/>
  <c r="CJ470" i="3"/>
  <c r="CJ471" i="3"/>
  <c r="CJ472" i="3"/>
  <c r="CJ473" i="3"/>
  <c r="CJ474" i="3"/>
  <c r="CJ475" i="3"/>
  <c r="CJ476" i="3"/>
  <c r="CJ477" i="3"/>
  <c r="CJ478" i="3"/>
  <c r="CJ479" i="3"/>
  <c r="CJ480" i="3"/>
  <c r="CJ481" i="3"/>
  <c r="CJ482" i="3"/>
  <c r="CJ483" i="3"/>
  <c r="CJ484" i="3"/>
  <c r="CJ485" i="3"/>
  <c r="CJ486" i="3"/>
  <c r="CJ487" i="3"/>
  <c r="CJ488" i="3"/>
  <c r="CJ489" i="3"/>
  <c r="CJ490" i="3"/>
  <c r="CJ491" i="3"/>
  <c r="CJ492" i="3"/>
  <c r="CJ493" i="3"/>
  <c r="CJ494" i="3"/>
  <c r="CJ495" i="3"/>
  <c r="CJ496" i="3"/>
  <c r="CJ497" i="3"/>
  <c r="CJ498" i="3"/>
  <c r="CJ499" i="3"/>
  <c r="CJ500" i="3"/>
  <c r="CJ501" i="3"/>
  <c r="CJ502" i="3"/>
  <c r="CJ503" i="3"/>
  <c r="CJ504" i="3"/>
  <c r="CJ505" i="3"/>
  <c r="CJ506" i="3"/>
  <c r="CJ507" i="3"/>
  <c r="CJ508" i="3"/>
  <c r="CJ509" i="3"/>
  <c r="CJ510" i="3"/>
  <c r="CJ511" i="3"/>
  <c r="CJ512" i="3"/>
  <c r="CJ513" i="3"/>
  <c r="CJ514" i="3"/>
  <c r="CJ515" i="3"/>
  <c r="CJ516" i="3"/>
  <c r="CJ517" i="3"/>
  <c r="CJ518" i="3"/>
  <c r="CJ519" i="3"/>
  <c r="CJ520" i="3"/>
  <c r="CJ521" i="3"/>
  <c r="CJ522" i="3"/>
  <c r="CJ523" i="3"/>
  <c r="CJ524" i="3"/>
  <c r="CJ525" i="3"/>
  <c r="CJ526" i="3"/>
  <c r="CJ527" i="3"/>
  <c r="CJ528" i="3"/>
  <c r="CJ529" i="3"/>
  <c r="CJ530" i="3"/>
  <c r="CJ531" i="3"/>
  <c r="CJ532" i="3"/>
  <c r="CJ533" i="3"/>
  <c r="CJ534" i="3"/>
  <c r="CJ535" i="3"/>
  <c r="CJ536" i="3"/>
  <c r="CJ537" i="3"/>
  <c r="CJ538" i="3"/>
  <c r="CJ539" i="3"/>
  <c r="CJ540" i="3"/>
  <c r="CJ541" i="3"/>
  <c r="CJ542" i="3"/>
  <c r="CJ543" i="3"/>
  <c r="CJ544" i="3"/>
  <c r="CJ545" i="3"/>
  <c r="CJ546" i="3"/>
  <c r="CJ547" i="3"/>
  <c r="CJ548" i="3"/>
  <c r="CJ549" i="3"/>
  <c r="CJ550" i="3"/>
  <c r="CJ551" i="3"/>
  <c r="CJ552" i="3"/>
  <c r="CJ553" i="3"/>
  <c r="CJ554" i="3"/>
  <c r="CJ555" i="3"/>
  <c r="CJ556" i="3"/>
  <c r="CJ557" i="3"/>
  <c r="CJ558" i="3"/>
  <c r="CJ559" i="3"/>
  <c r="CJ560" i="3"/>
  <c r="CJ561" i="3"/>
  <c r="CJ562" i="3"/>
  <c r="CJ563" i="3"/>
  <c r="CJ564" i="3"/>
  <c r="CJ565" i="3"/>
  <c r="CJ566" i="3"/>
  <c r="CJ567" i="3"/>
  <c r="CJ568" i="3"/>
  <c r="CJ569" i="3"/>
  <c r="CJ570" i="3"/>
  <c r="CJ571" i="3"/>
  <c r="CJ572" i="3"/>
  <c r="CJ573" i="3"/>
  <c r="CJ574" i="3"/>
  <c r="CJ575" i="3"/>
  <c r="CJ576" i="3"/>
  <c r="CJ577" i="3"/>
  <c r="CJ578" i="3"/>
  <c r="CJ579" i="3"/>
  <c r="CJ580" i="3"/>
  <c r="CJ581" i="3"/>
  <c r="CJ582" i="3"/>
  <c r="CJ583" i="3"/>
  <c r="CJ584" i="3"/>
  <c r="CJ585" i="3"/>
  <c r="CJ586" i="3"/>
  <c r="CJ587" i="3"/>
  <c r="CJ588" i="3"/>
  <c r="CJ589" i="3"/>
  <c r="CJ590" i="3"/>
  <c r="CJ591" i="3"/>
  <c r="CJ592" i="3"/>
  <c r="CJ593" i="3"/>
  <c r="CJ594" i="3"/>
  <c r="CJ595" i="3"/>
  <c r="CJ596" i="3"/>
  <c r="CJ597" i="3"/>
  <c r="CJ598" i="3"/>
  <c r="CJ599" i="3"/>
  <c r="CJ600" i="3"/>
  <c r="CJ601" i="3"/>
  <c r="CJ602" i="3"/>
  <c r="CJ603" i="3"/>
  <c r="CJ604" i="3"/>
  <c r="CJ605" i="3"/>
  <c r="CJ606" i="3"/>
  <c r="CJ607" i="3"/>
  <c r="CJ608" i="3"/>
  <c r="CJ609" i="3"/>
  <c r="CJ610" i="3"/>
  <c r="CJ611" i="3"/>
  <c r="CJ612" i="3"/>
  <c r="CJ613" i="3"/>
  <c r="CJ614" i="3"/>
  <c r="CJ615" i="3"/>
  <c r="CJ616" i="3"/>
  <c r="CJ617" i="3"/>
  <c r="CJ618" i="3"/>
  <c r="CJ619" i="3"/>
  <c r="CJ620" i="3"/>
  <c r="CJ621" i="3"/>
  <c r="CJ622" i="3"/>
  <c r="CJ623" i="3"/>
  <c r="CJ624" i="3"/>
  <c r="CJ625" i="3"/>
  <c r="CJ626" i="3"/>
  <c r="CJ627" i="3"/>
  <c r="CJ628" i="3"/>
  <c r="CJ629" i="3"/>
  <c r="CJ630" i="3"/>
  <c r="CJ631" i="3"/>
  <c r="CJ632" i="3"/>
  <c r="CJ633" i="3"/>
  <c r="CJ634" i="3"/>
  <c r="CJ635" i="3"/>
  <c r="CJ636" i="3"/>
  <c r="CJ637" i="3"/>
  <c r="CJ638" i="3"/>
  <c r="CJ639" i="3"/>
  <c r="CJ640" i="3"/>
  <c r="CJ641" i="3"/>
  <c r="CJ642" i="3"/>
  <c r="CJ643" i="3"/>
  <c r="CJ644" i="3"/>
  <c r="CJ645" i="3"/>
  <c r="CJ646" i="3"/>
  <c r="CJ647" i="3"/>
  <c r="CJ648" i="3"/>
  <c r="CJ649" i="3"/>
  <c r="CJ650" i="3"/>
  <c r="CJ651" i="3"/>
  <c r="CJ652" i="3"/>
  <c r="CJ653" i="3"/>
  <c r="CJ654" i="3"/>
  <c r="CJ655" i="3"/>
  <c r="CJ657" i="3"/>
  <c r="CJ658" i="3"/>
  <c r="CJ659" i="3"/>
  <c r="CJ660" i="3"/>
  <c r="CJ661" i="3"/>
  <c r="CJ662" i="3"/>
  <c r="CJ663" i="3"/>
  <c r="CJ664" i="3"/>
  <c r="CJ665" i="3"/>
  <c r="CJ666" i="3"/>
  <c r="CJ667" i="3"/>
  <c r="CJ668" i="3"/>
  <c r="CJ669" i="3"/>
  <c r="CJ670" i="3"/>
  <c r="CJ671" i="3"/>
  <c r="CJ672" i="3"/>
  <c r="CJ673" i="3"/>
  <c r="CJ674" i="3"/>
  <c r="CJ675" i="3"/>
  <c r="CJ676" i="3"/>
  <c r="CJ677" i="3"/>
  <c r="CJ678" i="3"/>
  <c r="CJ679" i="3"/>
  <c r="CJ680" i="3"/>
  <c r="CJ681" i="3"/>
  <c r="CJ682" i="3"/>
  <c r="CJ683" i="3"/>
  <c r="CJ684" i="3"/>
  <c r="CJ685" i="3"/>
  <c r="CJ686" i="3"/>
  <c r="CJ687" i="3"/>
  <c r="CJ688" i="3"/>
  <c r="CJ689" i="3"/>
  <c r="CJ690" i="3"/>
  <c r="CJ691" i="3"/>
  <c r="CJ692" i="3"/>
  <c r="CJ693" i="3"/>
  <c r="CJ694" i="3"/>
  <c r="CJ695" i="3"/>
  <c r="CJ696" i="3"/>
  <c r="CJ697" i="3"/>
  <c r="CJ698" i="3"/>
  <c r="CJ699" i="3"/>
  <c r="CJ700" i="3"/>
  <c r="CJ701" i="3"/>
  <c r="CJ702" i="3"/>
  <c r="CJ703" i="3"/>
  <c r="CJ704" i="3"/>
  <c r="CJ705" i="3"/>
  <c r="CJ706" i="3"/>
  <c r="CJ707" i="3"/>
  <c r="CJ708" i="3"/>
  <c r="CJ709" i="3"/>
  <c r="CJ710" i="3"/>
  <c r="CJ711" i="3"/>
  <c r="CJ712" i="3"/>
  <c r="CJ713" i="3"/>
  <c r="CJ714" i="3"/>
  <c r="CJ715" i="3"/>
  <c r="CJ716" i="3"/>
  <c r="CJ717" i="3"/>
  <c r="CJ718" i="3"/>
  <c r="CJ719" i="3"/>
  <c r="CJ720" i="3"/>
  <c r="CJ721" i="3"/>
  <c r="CJ722" i="3"/>
  <c r="CJ723" i="3"/>
  <c r="CJ724" i="3"/>
  <c r="CJ725" i="3"/>
  <c r="CJ726" i="3"/>
  <c r="CJ727" i="3"/>
  <c r="CJ728" i="3"/>
  <c r="CJ729" i="3"/>
  <c r="CJ730" i="3"/>
  <c r="CJ731" i="3"/>
  <c r="CJ732" i="3"/>
  <c r="CJ733" i="3"/>
  <c r="CJ734" i="3"/>
  <c r="CJ735" i="3"/>
  <c r="CJ736" i="3"/>
  <c r="CJ737" i="3"/>
  <c r="CJ738" i="3"/>
  <c r="CJ739" i="3"/>
  <c r="CJ740" i="3"/>
  <c r="CJ741" i="3"/>
  <c r="CJ742" i="3"/>
  <c r="CJ743" i="3"/>
  <c r="CJ744" i="3"/>
  <c r="CJ745" i="3"/>
  <c r="CJ746" i="3"/>
  <c r="CJ747" i="3"/>
  <c r="CJ748" i="3"/>
  <c r="CJ749" i="3"/>
  <c r="CJ750" i="3"/>
  <c r="CJ751" i="3"/>
  <c r="CJ752" i="3"/>
  <c r="CJ753" i="3"/>
  <c r="CJ754" i="3"/>
  <c r="CJ755" i="3"/>
  <c r="CJ756" i="3"/>
  <c r="CJ757" i="3"/>
  <c r="CJ758" i="3"/>
  <c r="CJ759" i="3"/>
  <c r="CJ760" i="3"/>
  <c r="CJ761" i="3"/>
  <c r="CJ762" i="3"/>
  <c r="CJ763" i="3"/>
  <c r="CJ764" i="3"/>
  <c r="CJ765" i="3"/>
  <c r="CJ766" i="3"/>
  <c r="CJ767" i="3"/>
  <c r="CJ768" i="3"/>
  <c r="CJ769" i="3"/>
  <c r="CJ770" i="3"/>
  <c r="CJ771" i="3"/>
  <c r="CJ772" i="3"/>
  <c r="CJ773" i="3"/>
  <c r="CJ774" i="3"/>
  <c r="CJ775" i="3"/>
  <c r="CJ776" i="3"/>
  <c r="CJ777" i="3"/>
  <c r="CJ778" i="3"/>
  <c r="CJ779" i="3"/>
  <c r="CJ780" i="3"/>
  <c r="CJ781" i="3"/>
  <c r="CJ782" i="3"/>
  <c r="CJ783" i="3"/>
  <c r="CJ784" i="3"/>
  <c r="CJ785" i="3"/>
  <c r="CJ786" i="3"/>
  <c r="CJ787" i="3"/>
  <c r="CJ788" i="3"/>
  <c r="CJ789" i="3"/>
  <c r="CJ790" i="3"/>
  <c r="CJ791" i="3"/>
  <c r="CJ792" i="3"/>
  <c r="CJ793" i="3"/>
  <c r="CJ794" i="3"/>
  <c r="CJ795" i="3"/>
  <c r="CJ796" i="3"/>
  <c r="CJ797" i="3"/>
  <c r="CJ798" i="3"/>
  <c r="CJ799" i="3"/>
  <c r="CJ800" i="3"/>
  <c r="CJ801" i="3"/>
  <c r="CJ802" i="3"/>
  <c r="CJ803" i="3"/>
  <c r="CJ804" i="3"/>
  <c r="CJ805" i="3"/>
  <c r="CJ806" i="3"/>
  <c r="CJ807" i="3"/>
  <c r="CJ808" i="3"/>
  <c r="CJ810" i="3"/>
  <c r="CJ811" i="3"/>
  <c r="CJ812" i="3"/>
  <c r="CJ813" i="3"/>
  <c r="CJ814" i="3"/>
  <c r="CJ815" i="3"/>
  <c r="CJ816" i="3"/>
  <c r="CJ817" i="3"/>
  <c r="CJ818" i="3"/>
  <c r="CJ819" i="3"/>
  <c r="CJ820" i="3"/>
  <c r="CJ821" i="3"/>
  <c r="CJ822" i="3"/>
  <c r="CJ823" i="3"/>
  <c r="CJ824" i="3"/>
  <c r="CJ825" i="3"/>
  <c r="CJ826" i="3"/>
  <c r="CJ827" i="3"/>
  <c r="CJ828" i="3"/>
  <c r="CJ829" i="3"/>
  <c r="CJ830" i="3"/>
  <c r="CJ831" i="3"/>
  <c r="CJ832" i="3"/>
  <c r="CJ833" i="3"/>
  <c r="CJ834" i="3"/>
  <c r="CJ835" i="3"/>
  <c r="CJ836" i="3"/>
  <c r="CJ837" i="3"/>
  <c r="CJ838" i="3"/>
  <c r="CJ839" i="3"/>
  <c r="CJ840" i="3"/>
  <c r="CJ841" i="3"/>
  <c r="CJ842" i="3"/>
  <c r="CJ843" i="3"/>
  <c r="CJ844" i="3"/>
  <c r="CJ845" i="3"/>
  <c r="CJ846" i="3"/>
  <c r="CJ847" i="3"/>
  <c r="CJ848" i="3"/>
  <c r="CJ849" i="3"/>
  <c r="CJ850" i="3"/>
  <c r="CJ851" i="3"/>
  <c r="CJ852" i="3"/>
  <c r="CJ853" i="3"/>
  <c r="CJ854" i="3"/>
  <c r="CJ855" i="3"/>
  <c r="CJ856" i="3"/>
  <c r="CJ857" i="3"/>
  <c r="CJ858" i="3"/>
  <c r="CJ859" i="3"/>
  <c r="CJ860" i="3"/>
  <c r="CJ861" i="3"/>
  <c r="CJ862" i="3"/>
  <c r="CJ863" i="3"/>
  <c r="CJ864" i="3"/>
  <c r="CJ865" i="3"/>
  <c r="CJ866" i="3"/>
  <c r="CJ867" i="3"/>
  <c r="CJ868" i="3"/>
  <c r="CJ869" i="3"/>
  <c r="CJ870" i="3"/>
  <c r="CJ871" i="3"/>
  <c r="CJ872" i="3"/>
  <c r="CJ873" i="3"/>
  <c r="CJ874" i="3"/>
  <c r="CJ875" i="3"/>
  <c r="CJ876" i="3"/>
  <c r="CJ877" i="3"/>
  <c r="CJ878" i="3"/>
  <c r="CJ879" i="3"/>
  <c r="CJ880" i="3"/>
  <c r="CJ881" i="3"/>
  <c r="CJ882" i="3"/>
  <c r="CJ883" i="3"/>
  <c r="CJ884" i="3"/>
  <c r="CJ885" i="3"/>
  <c r="CJ886" i="3"/>
  <c r="CJ887" i="3"/>
  <c r="CJ888" i="3"/>
  <c r="CJ889" i="3"/>
  <c r="CJ890" i="3"/>
  <c r="CJ891" i="3"/>
  <c r="CJ892" i="3"/>
  <c r="CJ893" i="3"/>
  <c r="CJ894" i="3"/>
  <c r="CJ895" i="3"/>
  <c r="CJ896" i="3"/>
  <c r="CJ897" i="3"/>
  <c r="CJ898" i="3"/>
  <c r="CJ899" i="3"/>
  <c r="CJ900" i="3"/>
  <c r="CJ901" i="3"/>
  <c r="CJ902" i="3"/>
  <c r="CJ903" i="3"/>
  <c r="CJ904" i="3"/>
  <c r="CJ905" i="3"/>
  <c r="CJ906" i="3"/>
  <c r="CJ907" i="3"/>
  <c r="CJ908" i="3"/>
  <c r="CJ909" i="3"/>
  <c r="CJ910" i="3"/>
  <c r="CJ911" i="3"/>
  <c r="CJ912" i="3"/>
  <c r="CJ913" i="3"/>
  <c r="CJ914" i="3"/>
  <c r="CJ915" i="3"/>
  <c r="CJ916" i="3"/>
  <c r="CJ917" i="3"/>
  <c r="CJ918" i="3"/>
  <c r="CJ919" i="3"/>
  <c r="CJ920" i="3"/>
  <c r="CJ921" i="3"/>
  <c r="CJ922" i="3"/>
  <c r="CJ923" i="3"/>
  <c r="CJ924" i="3"/>
  <c r="CJ925" i="3"/>
  <c r="CJ926" i="3"/>
  <c r="CJ927" i="3"/>
  <c r="CJ928" i="3"/>
  <c r="CJ929" i="3"/>
  <c r="CJ930" i="3"/>
  <c r="CJ931" i="3"/>
  <c r="CJ932" i="3"/>
  <c r="CJ933" i="3"/>
  <c r="CJ934" i="3"/>
  <c r="CJ935" i="3"/>
  <c r="CJ936" i="3"/>
  <c r="CJ937" i="3"/>
  <c r="CJ938" i="3"/>
  <c r="CJ939" i="3"/>
  <c r="CJ940" i="3"/>
  <c r="CJ941" i="3"/>
  <c r="CJ942" i="3"/>
  <c r="CJ943" i="3"/>
  <c r="CJ944" i="3"/>
  <c r="CJ945" i="3"/>
  <c r="CJ946" i="3"/>
  <c r="CJ948" i="3"/>
  <c r="CJ949" i="3"/>
  <c r="CJ950" i="3"/>
  <c r="CJ951" i="3"/>
  <c r="CJ952" i="3"/>
  <c r="CJ953" i="3"/>
  <c r="CJ954" i="3"/>
  <c r="CJ955" i="3"/>
  <c r="CJ956" i="3"/>
  <c r="CJ957" i="3"/>
  <c r="CJ958" i="3"/>
  <c r="CJ959" i="3"/>
  <c r="CJ960" i="3"/>
  <c r="CJ961" i="3"/>
  <c r="CJ962" i="3"/>
  <c r="CJ963" i="3"/>
  <c r="CJ964" i="3"/>
  <c r="CJ965" i="3"/>
  <c r="CJ966" i="3"/>
  <c r="CJ967" i="3"/>
  <c r="CJ968" i="3"/>
  <c r="CJ969" i="3"/>
  <c r="CJ970" i="3"/>
  <c r="CJ971" i="3"/>
  <c r="CJ972" i="3"/>
  <c r="CJ973" i="3"/>
  <c r="CJ974" i="3"/>
  <c r="CJ975" i="3"/>
  <c r="CJ976" i="3"/>
  <c r="CJ977" i="3"/>
  <c r="CJ978" i="3"/>
  <c r="CJ979" i="3"/>
  <c r="CJ980" i="3"/>
  <c r="CJ981" i="3"/>
  <c r="CJ982" i="3"/>
  <c r="CJ983" i="3"/>
  <c r="CJ984" i="3"/>
  <c r="CJ985" i="3"/>
  <c r="CJ986" i="3"/>
  <c r="CJ987" i="3"/>
  <c r="CJ988" i="3"/>
  <c r="CJ989" i="3"/>
  <c r="CJ990" i="3"/>
  <c r="CJ991" i="3"/>
  <c r="CJ992" i="3"/>
  <c r="CJ993" i="3"/>
  <c r="CJ994" i="3"/>
  <c r="CJ995" i="3"/>
  <c r="CJ996" i="3"/>
  <c r="CJ997" i="3"/>
  <c r="CJ998" i="3"/>
  <c r="CJ999" i="3"/>
  <c r="CJ1000" i="3"/>
  <c r="CJ1001" i="3"/>
  <c r="CJ1002" i="3"/>
  <c r="CJ1003" i="3"/>
  <c r="CJ1004" i="3"/>
  <c r="CJ1005" i="3"/>
  <c r="CJ1006" i="3"/>
  <c r="CJ1007" i="3"/>
  <c r="CJ1008" i="3"/>
  <c r="CJ1009" i="3"/>
  <c r="CJ1010" i="3"/>
  <c r="CJ1011" i="3"/>
  <c r="CJ1012" i="3"/>
  <c r="CJ1013" i="3"/>
  <c r="CJ1014" i="3"/>
  <c r="CJ1015" i="3"/>
  <c r="CJ1016" i="3"/>
  <c r="CJ1017" i="3"/>
  <c r="CJ1018" i="3"/>
  <c r="CJ1019" i="3"/>
  <c r="CJ1020" i="3"/>
  <c r="CJ1021" i="3"/>
  <c r="CJ1022" i="3"/>
  <c r="CJ1023" i="3"/>
  <c r="CJ1024" i="3"/>
  <c r="CJ1025" i="3"/>
  <c r="CJ1026" i="3"/>
  <c r="CJ1027" i="3"/>
  <c r="CJ1028" i="3"/>
  <c r="CJ1029" i="3"/>
  <c r="CJ1030" i="3"/>
  <c r="CJ1031" i="3"/>
  <c r="CJ1032" i="3"/>
  <c r="CJ1033" i="3"/>
  <c r="CJ1034" i="3"/>
  <c r="CJ1035" i="3"/>
  <c r="CJ1036" i="3"/>
  <c r="CJ1037" i="3"/>
  <c r="CJ1038" i="3"/>
  <c r="CJ1039" i="3"/>
  <c r="CJ1040" i="3"/>
  <c r="CJ1041" i="3"/>
  <c r="CJ1042" i="3"/>
  <c r="CJ1043" i="3"/>
  <c r="CJ1044" i="3"/>
  <c r="CJ1045" i="3"/>
  <c r="CJ1046" i="3"/>
  <c r="CJ1047" i="3"/>
  <c r="CJ1048" i="3"/>
  <c r="CJ1049" i="3"/>
  <c r="CJ1050" i="3"/>
  <c r="CJ1051" i="3"/>
  <c r="CJ1052" i="3"/>
  <c r="CJ1053" i="3"/>
  <c r="CJ1054" i="3"/>
  <c r="CJ1055" i="3"/>
  <c r="CJ1056" i="3"/>
  <c r="CJ1057" i="3"/>
  <c r="CJ1058" i="3"/>
  <c r="CJ1059" i="3"/>
  <c r="CJ1060" i="3"/>
  <c r="CJ1061" i="3"/>
  <c r="CJ1062" i="3"/>
  <c r="CJ1063" i="3"/>
  <c r="CJ1064" i="3"/>
  <c r="CJ1065" i="3"/>
  <c r="CJ1066" i="3"/>
  <c r="CJ1067" i="3"/>
  <c r="CJ1068" i="3"/>
  <c r="CJ1069" i="3"/>
  <c r="CJ1070" i="3"/>
  <c r="CJ1071" i="3"/>
  <c r="CJ1072" i="3"/>
  <c r="CJ1073" i="3"/>
  <c r="CJ1074" i="3"/>
  <c r="CJ1075" i="3"/>
  <c r="CJ1076" i="3"/>
  <c r="CJ1077" i="3"/>
  <c r="CJ1078" i="3"/>
  <c r="CJ1079" i="3"/>
  <c r="CJ1080" i="3"/>
  <c r="CJ1081" i="3"/>
  <c r="CJ1082" i="3"/>
  <c r="CJ1083" i="3"/>
  <c r="CJ1084" i="3"/>
  <c r="CJ1085" i="3"/>
  <c r="CJ1086" i="3"/>
  <c r="CJ1087" i="3"/>
  <c r="CJ1088" i="3"/>
  <c r="CJ1089" i="3"/>
  <c r="CJ1090" i="3"/>
  <c r="CJ1091" i="3"/>
  <c r="CJ1092" i="3"/>
  <c r="CJ1093" i="3"/>
  <c r="CJ1094" i="3"/>
  <c r="CJ1095" i="3"/>
  <c r="CJ1096" i="3"/>
  <c r="CJ1097" i="3"/>
  <c r="CJ1098" i="3"/>
  <c r="CJ1099" i="3"/>
  <c r="CJ1100" i="3"/>
  <c r="CJ1101" i="3"/>
  <c r="CJ1102" i="3"/>
  <c r="CJ1103" i="3"/>
  <c r="CJ1104" i="3"/>
  <c r="CJ1105" i="3"/>
  <c r="CJ1106" i="3"/>
  <c r="CJ1107" i="3"/>
  <c r="CJ1108" i="3"/>
  <c r="CJ1109" i="3"/>
  <c r="CJ1110" i="3"/>
  <c r="CJ1111" i="3"/>
  <c r="CJ1112" i="3"/>
  <c r="CJ1113" i="3"/>
  <c r="CJ1114" i="3"/>
  <c r="CJ1115" i="3"/>
  <c r="CJ1116" i="3"/>
  <c r="CJ1117" i="3"/>
  <c r="CJ1118" i="3"/>
  <c r="CJ1119" i="3"/>
  <c r="CJ1120" i="3"/>
  <c r="CJ1121" i="3"/>
  <c r="CJ1122" i="3"/>
  <c r="CJ1123" i="3"/>
  <c r="CJ1124" i="3"/>
  <c r="CJ1125" i="3"/>
  <c r="CJ1126" i="3"/>
  <c r="CJ1127" i="3"/>
  <c r="CJ1128" i="3"/>
  <c r="CJ1129" i="3"/>
  <c r="CJ1130" i="3"/>
  <c r="CJ1131" i="3"/>
  <c r="CJ1132" i="3"/>
  <c r="CJ1133" i="3"/>
  <c r="CJ1134" i="3"/>
  <c r="CJ1135" i="3"/>
  <c r="CJ1136" i="3"/>
  <c r="CJ1137" i="3"/>
  <c r="CJ1138" i="3"/>
  <c r="CJ1139" i="3"/>
  <c r="CJ1140" i="3"/>
  <c r="CJ1141" i="3"/>
  <c r="CJ1142" i="3"/>
  <c r="CJ1143" i="3"/>
  <c r="CJ1144" i="3"/>
  <c r="CJ1145" i="3"/>
  <c r="CJ1146" i="3"/>
  <c r="CJ1147" i="3"/>
  <c r="CJ1148" i="3"/>
  <c r="CJ1149" i="3"/>
  <c r="CJ1150" i="3"/>
  <c r="CJ1151" i="3"/>
  <c r="CJ1152" i="3"/>
  <c r="CJ1153" i="3"/>
  <c r="CJ1154" i="3"/>
  <c r="CJ1155" i="3"/>
  <c r="CJ1156" i="3"/>
  <c r="CJ1157" i="3"/>
  <c r="CJ1158" i="3"/>
  <c r="CJ1159" i="3"/>
  <c r="CJ1160" i="3"/>
  <c r="CJ1161" i="3"/>
  <c r="CJ1162" i="3"/>
  <c r="CJ1163" i="3"/>
  <c r="CJ1164" i="3"/>
  <c r="CJ1165" i="3"/>
  <c r="CJ1166" i="3"/>
  <c r="CJ1167" i="3"/>
  <c r="CJ1168" i="3"/>
  <c r="CJ1169" i="3"/>
  <c r="CJ1170" i="3"/>
  <c r="CJ1171" i="3"/>
  <c r="CJ1172" i="3"/>
  <c r="CJ1173" i="3"/>
  <c r="CJ1174" i="3"/>
  <c r="CJ1175" i="3"/>
  <c r="CJ1176" i="3"/>
  <c r="CJ1177" i="3"/>
  <c r="CJ1178" i="3"/>
  <c r="CJ1179" i="3"/>
  <c r="CJ1180" i="3"/>
  <c r="CJ1181" i="3"/>
  <c r="CJ1182" i="3"/>
  <c r="CJ1183" i="3"/>
  <c r="CJ1184" i="3"/>
  <c r="CJ1185" i="3"/>
  <c r="CJ1186" i="3"/>
  <c r="CJ1187" i="3"/>
  <c r="CJ1188" i="3"/>
  <c r="CJ1189" i="3"/>
  <c r="CJ1190" i="3"/>
  <c r="CJ1191" i="3"/>
  <c r="CJ1192" i="3"/>
  <c r="CJ1193" i="3"/>
  <c r="CJ1194" i="3"/>
  <c r="CJ1195" i="3"/>
  <c r="CJ1196" i="3"/>
  <c r="CJ1197" i="3"/>
  <c r="CJ1198" i="3"/>
  <c r="CJ1199" i="3"/>
  <c r="CJ1200" i="3"/>
  <c r="CJ1201" i="3"/>
  <c r="CJ1202" i="3"/>
  <c r="CJ1203" i="3"/>
  <c r="CJ1204" i="3"/>
  <c r="CJ1205" i="3"/>
  <c r="CJ1206" i="3"/>
  <c r="CJ1207" i="3"/>
  <c r="CJ1208" i="3"/>
  <c r="CJ1209" i="3"/>
  <c r="CJ1210" i="3"/>
  <c r="CJ1211" i="3"/>
  <c r="CJ1212" i="3"/>
  <c r="CJ1213" i="3"/>
  <c r="CJ1214" i="3"/>
  <c r="CJ1215" i="3"/>
  <c r="CJ1216" i="3"/>
  <c r="CJ1217" i="3"/>
  <c r="CJ1218" i="3"/>
  <c r="CJ1219" i="3"/>
  <c r="CJ1220" i="3"/>
  <c r="CJ1221" i="3"/>
  <c r="CJ1222" i="3"/>
  <c r="CJ1223" i="3"/>
  <c r="CJ1224" i="3"/>
  <c r="CJ1225" i="3"/>
  <c r="CJ1226" i="3"/>
  <c r="CJ1227" i="3"/>
  <c r="CJ1228" i="3"/>
  <c r="CJ1229" i="3"/>
  <c r="CJ1230" i="3"/>
  <c r="CJ1231" i="3"/>
  <c r="CJ1232" i="3"/>
  <c r="CJ1233" i="3"/>
  <c r="CJ1234" i="3"/>
  <c r="CJ1235" i="3"/>
  <c r="CJ1236" i="3"/>
  <c r="CJ1237" i="3"/>
  <c r="CJ1238" i="3"/>
  <c r="CJ1239" i="3"/>
  <c r="CJ1240" i="3"/>
  <c r="CJ1241" i="3"/>
  <c r="CJ1242" i="3"/>
  <c r="CJ1243" i="3"/>
  <c r="CJ1244" i="3"/>
  <c r="CJ1245" i="3"/>
  <c r="CJ1246" i="3"/>
  <c r="CJ1247" i="3"/>
  <c r="CJ1248" i="3"/>
  <c r="CJ1249" i="3"/>
  <c r="CJ1250" i="3"/>
  <c r="CJ1251" i="3"/>
  <c r="CJ1252" i="3"/>
  <c r="CJ1253" i="3"/>
  <c r="CJ1254" i="3"/>
  <c r="CJ1255" i="3"/>
  <c r="CJ1256" i="3"/>
  <c r="CJ1257" i="3"/>
  <c r="CJ1258" i="3"/>
  <c r="CJ1259" i="3"/>
  <c r="CJ1260" i="3"/>
  <c r="CJ1261" i="3"/>
  <c r="CJ1262" i="3"/>
  <c r="CJ1263" i="3"/>
  <c r="CJ1264" i="3"/>
  <c r="CJ1265" i="3"/>
  <c r="CJ1266" i="3"/>
  <c r="CJ1267" i="3"/>
  <c r="CJ1268" i="3"/>
  <c r="CJ1269" i="3"/>
  <c r="CJ1270" i="3"/>
  <c r="CJ1271" i="3"/>
  <c r="CJ1272" i="3"/>
  <c r="CJ1273" i="3"/>
  <c r="CJ1274" i="3"/>
  <c r="CJ1275" i="3"/>
  <c r="CJ1276" i="3"/>
  <c r="CJ1277" i="3"/>
  <c r="CJ1278" i="3"/>
  <c r="CJ1279" i="3"/>
  <c r="CJ1280" i="3"/>
  <c r="CJ1281" i="3"/>
  <c r="CJ1282" i="3"/>
  <c r="CJ1283" i="3"/>
  <c r="CJ1284" i="3"/>
  <c r="CJ1285" i="3"/>
  <c r="CJ1286" i="3"/>
  <c r="CJ1287" i="3"/>
  <c r="CJ1288" i="3"/>
  <c r="CJ1289" i="3"/>
  <c r="CJ1290" i="3"/>
  <c r="CJ1291" i="3"/>
  <c r="CJ1292" i="3"/>
  <c r="CJ1293" i="3"/>
  <c r="CJ1294" i="3"/>
  <c r="CJ1295" i="3"/>
  <c r="CJ1296" i="3"/>
  <c r="CJ1297" i="3"/>
  <c r="CJ1298" i="3"/>
  <c r="CJ1299" i="3"/>
  <c r="CJ1300" i="3"/>
  <c r="CJ1301" i="3"/>
  <c r="CJ1302" i="3"/>
  <c r="CJ1303" i="3"/>
  <c r="CJ1304" i="3"/>
  <c r="CJ1305" i="3"/>
  <c r="CJ1306" i="3"/>
  <c r="CJ1307" i="3"/>
  <c r="CJ1308" i="3"/>
  <c r="CJ1309" i="3"/>
  <c r="CJ1310" i="3"/>
  <c r="CJ1311" i="3"/>
  <c r="CJ1312" i="3"/>
  <c r="CJ1313" i="3"/>
  <c r="CJ1314" i="3"/>
  <c r="CJ1315" i="3"/>
  <c r="CJ1316" i="3"/>
  <c r="CJ1317" i="3"/>
  <c r="CJ1318" i="3"/>
  <c r="CJ1319" i="3"/>
  <c r="CJ1320" i="3"/>
  <c r="CJ1321" i="3"/>
  <c r="CJ1322" i="3"/>
  <c r="CJ1323" i="3"/>
  <c r="CJ1324" i="3"/>
  <c r="CJ1325" i="3"/>
  <c r="CJ1326" i="3"/>
  <c r="CJ1327" i="3"/>
  <c r="CJ1328" i="3"/>
  <c r="CJ1329" i="3"/>
  <c r="CJ1330" i="3"/>
  <c r="CJ1331" i="3"/>
  <c r="CJ1332" i="3"/>
  <c r="CJ1333" i="3"/>
  <c r="CJ1334" i="3"/>
  <c r="CJ1335" i="3"/>
  <c r="CJ1336" i="3"/>
  <c r="CJ1337" i="3"/>
  <c r="CJ1338" i="3"/>
  <c r="CJ1339" i="3"/>
  <c r="CJ1340" i="3"/>
  <c r="CJ1341" i="3"/>
  <c r="CJ1342" i="3"/>
  <c r="CJ1343" i="3"/>
  <c r="CJ1344" i="3"/>
  <c r="CJ1345" i="3"/>
  <c r="CJ1346" i="3"/>
  <c r="CJ1347" i="3"/>
  <c r="CJ1348" i="3"/>
  <c r="CJ1349" i="3"/>
  <c r="CJ1350" i="3"/>
  <c r="CJ1351" i="3"/>
  <c r="CJ1352" i="3"/>
  <c r="CJ1353" i="3"/>
  <c r="CJ1354" i="3"/>
  <c r="CJ1355" i="3"/>
  <c r="CJ1356" i="3"/>
  <c r="CJ1358" i="3"/>
  <c r="CJ1359" i="3"/>
  <c r="CJ1360" i="3"/>
  <c r="CJ1361" i="3"/>
  <c r="CJ1362" i="3"/>
  <c r="CJ1363" i="3"/>
  <c r="CJ1364" i="3"/>
  <c r="CJ1365" i="3"/>
  <c r="CJ1366" i="3"/>
  <c r="CJ1367" i="3"/>
  <c r="CJ1368" i="3"/>
  <c r="CJ1369" i="3"/>
  <c r="CJ1370" i="3"/>
  <c r="CJ1371" i="3"/>
  <c r="CJ1372" i="3"/>
  <c r="CJ1373" i="3"/>
  <c r="CJ1374" i="3"/>
  <c r="CJ1375" i="3"/>
  <c r="CJ1376" i="3"/>
  <c r="CJ1377" i="3"/>
  <c r="CJ1378" i="3"/>
  <c r="CJ1379" i="3"/>
  <c r="CJ1380" i="3"/>
  <c r="CJ1381" i="3"/>
  <c r="CJ1382" i="3"/>
  <c r="CJ1383" i="3"/>
  <c r="CJ1384" i="3"/>
  <c r="CJ1385" i="3"/>
  <c r="CJ1386" i="3"/>
  <c r="CJ1387" i="3"/>
  <c r="CJ1388" i="3"/>
  <c r="CJ1389" i="3"/>
  <c r="CJ1390" i="3"/>
  <c r="CJ1391" i="3"/>
  <c r="CJ1392" i="3"/>
  <c r="CJ1393" i="3"/>
  <c r="CJ1394" i="3"/>
  <c r="CJ1395" i="3"/>
  <c r="CJ1396" i="3"/>
  <c r="CJ1397" i="3"/>
  <c r="CJ1398" i="3"/>
  <c r="CJ1399" i="3"/>
  <c r="CJ1400" i="3"/>
  <c r="CJ1401" i="3"/>
  <c r="CJ1402" i="3"/>
  <c r="CJ1403" i="3"/>
  <c r="CJ1404" i="3"/>
  <c r="CJ1405" i="3"/>
  <c r="CJ1406" i="3"/>
  <c r="CJ1407" i="3"/>
  <c r="CJ1408" i="3"/>
  <c r="CJ1409" i="3"/>
  <c r="CJ1410" i="3"/>
  <c r="CJ1411" i="3"/>
  <c r="CJ1412" i="3"/>
  <c r="CJ1413" i="3"/>
  <c r="CJ1414" i="3"/>
  <c r="CJ1415" i="3"/>
  <c r="CJ1416" i="3"/>
  <c r="CJ1417" i="3"/>
  <c r="CJ1418" i="3"/>
  <c r="CJ1419" i="3"/>
  <c r="CJ1420" i="3"/>
  <c r="CJ1421" i="3"/>
  <c r="CJ1422" i="3"/>
  <c r="CJ1423" i="3"/>
  <c r="CJ1424" i="3"/>
  <c r="CJ1425" i="3"/>
  <c r="CJ1426" i="3"/>
  <c r="CJ1427" i="3"/>
  <c r="CJ1428" i="3"/>
  <c r="CJ1429" i="3"/>
  <c r="CJ1430" i="3"/>
  <c r="CJ1431" i="3"/>
  <c r="CJ1432" i="3"/>
  <c r="CJ1433" i="3"/>
  <c r="CJ1434" i="3"/>
  <c r="CJ1435" i="3"/>
  <c r="CJ1436" i="3"/>
  <c r="CJ1437" i="3"/>
  <c r="CJ1438" i="3"/>
  <c r="CJ1439" i="3"/>
  <c r="CJ1440" i="3"/>
  <c r="CJ1442" i="3"/>
  <c r="CJ1443" i="3"/>
  <c r="CJ1444" i="3"/>
  <c r="CJ1445" i="3"/>
  <c r="CJ1446" i="3"/>
  <c r="CJ1447" i="3"/>
  <c r="CJ1448" i="3"/>
  <c r="CJ1449" i="3"/>
  <c r="CJ1450" i="3"/>
  <c r="CJ1451" i="3"/>
  <c r="CJ1452" i="3"/>
  <c r="CJ1453" i="3"/>
  <c r="CJ1454" i="3"/>
  <c r="CJ1455" i="3"/>
  <c r="CJ1456" i="3"/>
  <c r="CJ1457" i="3"/>
  <c r="CJ1458" i="3"/>
  <c r="CJ1459" i="3"/>
  <c r="CJ1460" i="3"/>
  <c r="CJ1461" i="3"/>
  <c r="CJ1462" i="3"/>
  <c r="CJ1463" i="3"/>
  <c r="CJ1464" i="3"/>
  <c r="CJ1465" i="3"/>
  <c r="CJ1466" i="3"/>
  <c r="CJ1467" i="3"/>
  <c r="CJ1468" i="3"/>
  <c r="CJ1469" i="3"/>
  <c r="CJ1470" i="3"/>
  <c r="CJ1471" i="3"/>
  <c r="CJ1472" i="3"/>
  <c r="CJ1473" i="3"/>
  <c r="CJ1474" i="3"/>
  <c r="CJ1475" i="3"/>
  <c r="CJ1476" i="3"/>
  <c r="CJ1477" i="3"/>
  <c r="CJ1478" i="3"/>
  <c r="CJ1479" i="3"/>
  <c r="CJ1480" i="3"/>
  <c r="CJ1481" i="3"/>
  <c r="CJ1482" i="3"/>
  <c r="CJ1483" i="3"/>
  <c r="CJ1484" i="3"/>
  <c r="CJ1485" i="3"/>
  <c r="CJ1486" i="3"/>
  <c r="CJ1487" i="3"/>
  <c r="CJ1488" i="3"/>
  <c r="CJ1489" i="3"/>
  <c r="CJ1490" i="3"/>
  <c r="CJ1491" i="3"/>
  <c r="CJ1492" i="3"/>
  <c r="CJ1493" i="3"/>
  <c r="CJ1494" i="3"/>
  <c r="CJ1495" i="3"/>
  <c r="CJ1496" i="3"/>
  <c r="CJ1497" i="3"/>
  <c r="CJ1498" i="3"/>
  <c r="CJ1499" i="3"/>
  <c r="CJ1500" i="3"/>
  <c r="CJ1501" i="3"/>
  <c r="CJ1502" i="3"/>
  <c r="CJ1503" i="3"/>
  <c r="CJ1504" i="3"/>
  <c r="CJ1505" i="3"/>
  <c r="CJ1506" i="3"/>
  <c r="CJ1507" i="3"/>
  <c r="CJ1508" i="3"/>
  <c r="CJ1509" i="3"/>
  <c r="CJ1510" i="3"/>
  <c r="CJ1511" i="3"/>
  <c r="CJ1512" i="3"/>
  <c r="CJ1513" i="3"/>
  <c r="CJ1514" i="3"/>
  <c r="CJ1515" i="3"/>
  <c r="CJ1516" i="3"/>
  <c r="CJ1517" i="3"/>
  <c r="CJ1518" i="3"/>
  <c r="CJ1519" i="3"/>
  <c r="CJ1520" i="3"/>
  <c r="CJ1521" i="3"/>
  <c r="CJ1522" i="3"/>
  <c r="CJ1523" i="3"/>
  <c r="CJ1524" i="3"/>
  <c r="CJ1525" i="3"/>
  <c r="CJ1526" i="3"/>
  <c r="CJ1527" i="3"/>
  <c r="CJ1528" i="3"/>
  <c r="CJ1529" i="3"/>
  <c r="CJ1530" i="3"/>
  <c r="CJ1531" i="3"/>
  <c r="CJ1532" i="3"/>
  <c r="CJ1533" i="3"/>
  <c r="CJ1534" i="3"/>
  <c r="CJ1535" i="3"/>
  <c r="CJ1536" i="3"/>
  <c r="CJ1537" i="3"/>
  <c r="CJ1538" i="3"/>
  <c r="CJ1539" i="3"/>
  <c r="CJ1540" i="3"/>
  <c r="CJ1541" i="3"/>
  <c r="CJ1542" i="3"/>
  <c r="CJ1543" i="3"/>
  <c r="CJ1544" i="3"/>
  <c r="CJ1545" i="3"/>
  <c r="CJ1546" i="3"/>
  <c r="CJ1547" i="3"/>
  <c r="CJ1548" i="3"/>
  <c r="CJ1549" i="3"/>
  <c r="CJ1550" i="3"/>
  <c r="CJ1551" i="3"/>
  <c r="CJ1552" i="3"/>
  <c r="CJ1553" i="3"/>
  <c r="CJ1554" i="3"/>
  <c r="CJ1555" i="3"/>
  <c r="CJ1556" i="3"/>
  <c r="CJ1557" i="3"/>
  <c r="CJ1558" i="3"/>
  <c r="CJ1559" i="3"/>
  <c r="CJ1560" i="3"/>
  <c r="CJ1561" i="3"/>
  <c r="CJ1562" i="3"/>
  <c r="CJ1563" i="3"/>
  <c r="CJ1564" i="3"/>
  <c r="CJ1565" i="3"/>
  <c r="CJ1566" i="3"/>
  <c r="CJ1567" i="3"/>
  <c r="CJ1568" i="3"/>
  <c r="CJ1569" i="3"/>
  <c r="CJ1570" i="3"/>
  <c r="CJ1571" i="3"/>
  <c r="CJ1572" i="3"/>
  <c r="CJ1573" i="3"/>
  <c r="CJ1574" i="3"/>
  <c r="CJ1575" i="3"/>
  <c r="CJ1576" i="3"/>
  <c r="CJ1577" i="3"/>
  <c r="CJ1578" i="3"/>
  <c r="CJ1579" i="3"/>
  <c r="CJ1580" i="3"/>
  <c r="CJ1581" i="3"/>
  <c r="CJ1582" i="3"/>
  <c r="CJ1583" i="3"/>
  <c r="CJ1584" i="3"/>
  <c r="CJ1585" i="3"/>
  <c r="CJ1586" i="3"/>
  <c r="CJ1587" i="3"/>
  <c r="CJ1588" i="3"/>
  <c r="CJ1589" i="3"/>
  <c r="CJ1590" i="3"/>
  <c r="CJ1591" i="3"/>
  <c r="CJ1592" i="3"/>
  <c r="CJ1593" i="3"/>
  <c r="CJ1594" i="3"/>
  <c r="CJ1595" i="3"/>
  <c r="CJ1596" i="3"/>
  <c r="CJ1597" i="3"/>
  <c r="CJ1598" i="3"/>
  <c r="CJ1599" i="3"/>
  <c r="CJ1600" i="3"/>
  <c r="CJ1601" i="3"/>
  <c r="CJ1602" i="3"/>
  <c r="CJ1603" i="3"/>
  <c r="CJ1604" i="3"/>
  <c r="CJ1605" i="3"/>
  <c r="CJ1606" i="3"/>
  <c r="CJ1607" i="3"/>
  <c r="CJ1608" i="3"/>
  <c r="CJ1609" i="3"/>
  <c r="CJ1611" i="3"/>
  <c r="CJ1612" i="3"/>
  <c r="CJ1613" i="3"/>
  <c r="CJ1614" i="3"/>
  <c r="CJ1615" i="3"/>
  <c r="CJ1616" i="3"/>
  <c r="CJ1617" i="3"/>
  <c r="CJ1618" i="3"/>
  <c r="CJ1619" i="3"/>
  <c r="CJ1620" i="3"/>
  <c r="CJ1621" i="3"/>
  <c r="CJ1622" i="3"/>
  <c r="CJ1623" i="3"/>
  <c r="CJ1624" i="3"/>
  <c r="CJ1625" i="3"/>
  <c r="CJ1626" i="3"/>
  <c r="CJ1627" i="3"/>
  <c r="CJ1628" i="3"/>
  <c r="CJ1629" i="3"/>
  <c r="CJ1630" i="3"/>
  <c r="CJ1631" i="3"/>
  <c r="CJ1632" i="3"/>
  <c r="CJ1633" i="3"/>
  <c r="CJ1634" i="3"/>
  <c r="CJ1635" i="3"/>
  <c r="CJ1636" i="3"/>
  <c r="CJ1637" i="3"/>
  <c r="CJ1638" i="3"/>
  <c r="CJ1639" i="3"/>
  <c r="CJ1640" i="3"/>
  <c r="CJ1641" i="3"/>
  <c r="CJ1642" i="3"/>
  <c r="CJ1643" i="3"/>
  <c r="CJ1644" i="3"/>
  <c r="CJ1645" i="3"/>
  <c r="CJ1646" i="3"/>
  <c r="CJ1647" i="3"/>
  <c r="CJ1648" i="3"/>
  <c r="CJ1649" i="3"/>
  <c r="CJ1650" i="3"/>
  <c r="CJ1651" i="3"/>
  <c r="CJ1652" i="3"/>
  <c r="CJ1653" i="3"/>
  <c r="CJ1654" i="3"/>
  <c r="CJ1655" i="3"/>
  <c r="CJ1656" i="3"/>
  <c r="CJ1657" i="3"/>
  <c r="CJ1658" i="3"/>
  <c r="CJ1659" i="3"/>
  <c r="CJ1660" i="3"/>
  <c r="CJ1661" i="3"/>
  <c r="CJ1662" i="3"/>
  <c r="CJ1663" i="3"/>
  <c r="CJ1664" i="3"/>
  <c r="CJ1665" i="3"/>
  <c r="CJ1666" i="3"/>
  <c r="CJ1667" i="3"/>
  <c r="CJ1668" i="3"/>
  <c r="CJ1669" i="3"/>
  <c r="CJ1670" i="3"/>
  <c r="CJ1671" i="3"/>
  <c r="CJ1672" i="3"/>
  <c r="CJ1673" i="3"/>
  <c r="CJ1674" i="3"/>
  <c r="CJ1675" i="3"/>
  <c r="CJ1676" i="3"/>
  <c r="CJ1677" i="3"/>
  <c r="CJ1678" i="3"/>
  <c r="CJ1679" i="3"/>
  <c r="CJ1680" i="3"/>
  <c r="CJ1681" i="3"/>
  <c r="CJ1682" i="3"/>
  <c r="CJ1683" i="3"/>
  <c r="CJ1684" i="3"/>
  <c r="CJ1685" i="3"/>
  <c r="CJ1686" i="3"/>
  <c r="CJ1687" i="3"/>
  <c r="CJ1688" i="3"/>
  <c r="CJ1689" i="3"/>
  <c r="CJ1690" i="3"/>
  <c r="CJ1691" i="3"/>
  <c r="CJ1692" i="3"/>
  <c r="CJ1693" i="3"/>
  <c r="CJ1694" i="3"/>
  <c r="CJ1695" i="3"/>
  <c r="CJ1696" i="3"/>
  <c r="CJ1697" i="3"/>
  <c r="CJ1698" i="3"/>
  <c r="CJ1699" i="3"/>
  <c r="CJ1700" i="3"/>
  <c r="CJ1701" i="3"/>
  <c r="CJ1702" i="3"/>
  <c r="CJ1703" i="3"/>
  <c r="CJ1704" i="3"/>
  <c r="CJ1705" i="3"/>
  <c r="CJ1706" i="3"/>
  <c r="CJ1707" i="3"/>
  <c r="CJ1708" i="3"/>
  <c r="CJ1709" i="3"/>
  <c r="CJ1710" i="3"/>
  <c r="CJ1711" i="3"/>
  <c r="CJ1712" i="3"/>
  <c r="CJ1713" i="3"/>
  <c r="CJ1714" i="3"/>
  <c r="CJ1715" i="3"/>
  <c r="CJ1716" i="3"/>
  <c r="CJ1717" i="3"/>
  <c r="CJ1718" i="3"/>
  <c r="CJ1719" i="3"/>
  <c r="CJ1720" i="3"/>
  <c r="CJ1721" i="3"/>
  <c r="CJ1722" i="3"/>
  <c r="CJ1723" i="3"/>
  <c r="CJ1724" i="3"/>
  <c r="CJ1725" i="3"/>
  <c r="CJ1726" i="3"/>
  <c r="CJ1727" i="3"/>
  <c r="CJ1728" i="3"/>
  <c r="CJ1729" i="3"/>
  <c r="CJ1730" i="3"/>
  <c r="CJ1731" i="3"/>
  <c r="CJ1732" i="3"/>
  <c r="CJ1733" i="3"/>
  <c r="CJ1734" i="3"/>
  <c r="CJ1735" i="3"/>
  <c r="CJ1736" i="3"/>
  <c r="CJ1737" i="3"/>
  <c r="CJ1738" i="3"/>
  <c r="CJ1739" i="3"/>
  <c r="CJ1740" i="3"/>
  <c r="CJ1741" i="3"/>
  <c r="CJ1742" i="3"/>
  <c r="CJ1743" i="3"/>
  <c r="CJ1744" i="3"/>
  <c r="CJ1745" i="3"/>
  <c r="CJ1746" i="3"/>
  <c r="CJ1747" i="3"/>
  <c r="CJ1748" i="3"/>
  <c r="CJ1749" i="3"/>
  <c r="CJ1750" i="3"/>
  <c r="CJ1751" i="3"/>
  <c r="CJ1752" i="3"/>
  <c r="CJ1753" i="3"/>
  <c r="CJ1754" i="3"/>
  <c r="CJ1755" i="3"/>
  <c r="CJ1756" i="3"/>
  <c r="CJ1757" i="3"/>
  <c r="CJ1758" i="3"/>
  <c r="CJ1759" i="3"/>
  <c r="CJ1760" i="3"/>
  <c r="CJ1761" i="3"/>
  <c r="CJ1762" i="3"/>
  <c r="CJ1763" i="3"/>
  <c r="CJ1764" i="3"/>
  <c r="CJ1765" i="3"/>
  <c r="CJ1766" i="3"/>
  <c r="CJ1767" i="3"/>
  <c r="CJ1768" i="3"/>
  <c r="CJ1769" i="3"/>
  <c r="CJ1770" i="3"/>
  <c r="CJ1771" i="3"/>
  <c r="CJ1772" i="3"/>
  <c r="CJ1773" i="3"/>
  <c r="CJ1774" i="3"/>
  <c r="CJ1775" i="3"/>
  <c r="CJ1776" i="3"/>
  <c r="CJ1777" i="3"/>
  <c r="CJ1778" i="3"/>
  <c r="CJ1779" i="3"/>
  <c r="CJ1780" i="3"/>
  <c r="CJ1781" i="3"/>
  <c r="CJ1782" i="3"/>
  <c r="CJ1783" i="3"/>
  <c r="CJ1784" i="3"/>
  <c r="CJ1785" i="3"/>
  <c r="CJ1786" i="3"/>
  <c r="CJ1787" i="3"/>
  <c r="CJ1788" i="3"/>
  <c r="CJ1789" i="3"/>
  <c r="CJ1790" i="3"/>
  <c r="CJ1791" i="3"/>
  <c r="CJ1792" i="3"/>
  <c r="CJ1793" i="3"/>
  <c r="CJ1794" i="3"/>
  <c r="CJ1795" i="3"/>
  <c r="CJ1796" i="3"/>
  <c r="CJ1797" i="3"/>
  <c r="CJ1798" i="3"/>
  <c r="CJ1799" i="3"/>
  <c r="CJ1800" i="3"/>
  <c r="CJ1801" i="3"/>
  <c r="CJ1802" i="3"/>
  <c r="CJ1803" i="3"/>
  <c r="CJ1804" i="3"/>
  <c r="CJ1805" i="3"/>
  <c r="CJ1806" i="3"/>
  <c r="CJ1807" i="3"/>
  <c r="CJ1808" i="3"/>
  <c r="CJ1809" i="3"/>
  <c r="CJ1810" i="3"/>
  <c r="CJ1811" i="3"/>
  <c r="CJ1812" i="3"/>
  <c r="CJ1813" i="3"/>
  <c r="CJ1814" i="3"/>
  <c r="CJ1815" i="3"/>
  <c r="CJ1816" i="3"/>
  <c r="CJ1817" i="3"/>
  <c r="CJ1818" i="3"/>
  <c r="CJ1819" i="3"/>
  <c r="CJ1820" i="3"/>
  <c r="CJ1821" i="3"/>
  <c r="CJ1822" i="3"/>
  <c r="CJ1823" i="3"/>
  <c r="CJ1824" i="3"/>
  <c r="CJ1825" i="3"/>
  <c r="CJ1826" i="3"/>
  <c r="CJ1827" i="3"/>
  <c r="CJ1828" i="3"/>
  <c r="CJ1829" i="3"/>
  <c r="CJ1830" i="3"/>
  <c r="CJ1831" i="3"/>
  <c r="CJ1832" i="3"/>
  <c r="CJ1833" i="3"/>
  <c r="CJ1834" i="3"/>
  <c r="CJ1835" i="3"/>
  <c r="CJ1836" i="3"/>
  <c r="CJ1837" i="3"/>
  <c r="CJ1838" i="3"/>
  <c r="CJ1839" i="3"/>
  <c r="CJ1840" i="3"/>
  <c r="CJ1841" i="3"/>
  <c r="CJ1842" i="3"/>
  <c r="CJ1843" i="3"/>
  <c r="CJ1844" i="3"/>
  <c r="CJ1845" i="3"/>
  <c r="CJ1846" i="3"/>
  <c r="CJ1847" i="3"/>
  <c r="CJ1848" i="3"/>
  <c r="CJ1849" i="3"/>
  <c r="CJ1850" i="3"/>
  <c r="CJ1851" i="3"/>
  <c r="CJ1852" i="3"/>
  <c r="CJ1853" i="3"/>
  <c r="CJ1854" i="3"/>
  <c r="CJ1855" i="3"/>
  <c r="CJ1856" i="3"/>
  <c r="CJ1857" i="3"/>
  <c r="CJ1858" i="3"/>
  <c r="CJ1859" i="3"/>
  <c r="CJ1860" i="3"/>
  <c r="CJ1861" i="3"/>
  <c r="CJ1862" i="3"/>
  <c r="CJ1863" i="3"/>
  <c r="CJ1864" i="3"/>
  <c r="CJ1865" i="3"/>
  <c r="CJ1866" i="3"/>
  <c r="CJ1867" i="3"/>
  <c r="CJ1868" i="3"/>
  <c r="CJ1869" i="3"/>
  <c r="CJ1870" i="3"/>
  <c r="CJ1871" i="3"/>
  <c r="CJ1872" i="3"/>
  <c r="CJ1873" i="3"/>
  <c r="CJ1874" i="3"/>
  <c r="CJ1875" i="3"/>
  <c r="CJ1876" i="3"/>
  <c r="CJ1877" i="3"/>
  <c r="CJ1878" i="3"/>
  <c r="CJ1879" i="3"/>
  <c r="CJ1880" i="3"/>
  <c r="CJ1881" i="3"/>
  <c r="CJ1882" i="3"/>
  <c r="CJ1883" i="3"/>
  <c r="CJ1884" i="3"/>
  <c r="CJ1885" i="3"/>
  <c r="CJ1886" i="3"/>
  <c r="CJ1887" i="3"/>
  <c r="CJ1888" i="3"/>
  <c r="CJ1889" i="3"/>
  <c r="CJ1890" i="3"/>
  <c r="CJ1891" i="3"/>
  <c r="CJ1892" i="3"/>
  <c r="CJ1893" i="3"/>
  <c r="CJ1894" i="3"/>
  <c r="CJ1895" i="3"/>
  <c r="CJ1896" i="3"/>
  <c r="CJ1897" i="3"/>
  <c r="CJ1898" i="3"/>
  <c r="CJ1899" i="3"/>
  <c r="CJ1900" i="3"/>
  <c r="CJ1901" i="3"/>
  <c r="CJ1902" i="3"/>
  <c r="CJ1903" i="3"/>
  <c r="CJ1904" i="3"/>
  <c r="CJ1905" i="3"/>
  <c r="CJ1906" i="3"/>
  <c r="CJ1907" i="3"/>
  <c r="CJ1908" i="3"/>
  <c r="CJ1909" i="3"/>
  <c r="CJ1910" i="3"/>
  <c r="CJ1911" i="3"/>
  <c r="CJ1912" i="3"/>
  <c r="CJ1913" i="3"/>
  <c r="CJ1914" i="3"/>
  <c r="CJ1915" i="3"/>
  <c r="CJ1916" i="3"/>
  <c r="CJ1917" i="3"/>
  <c r="CJ1918" i="3"/>
  <c r="CJ1919" i="3"/>
  <c r="CJ1920" i="3"/>
  <c r="CJ1921" i="3"/>
  <c r="CJ1922" i="3"/>
  <c r="CJ1923" i="3"/>
  <c r="CJ1924" i="3"/>
  <c r="CJ1925" i="3"/>
  <c r="CJ1926" i="3"/>
  <c r="CJ1927" i="3"/>
  <c r="CJ1928" i="3"/>
  <c r="CJ1929" i="3"/>
  <c r="CJ1930" i="3"/>
  <c r="CJ1931" i="3"/>
  <c r="CJ1932" i="3"/>
  <c r="CJ1933" i="3"/>
  <c r="CJ1934" i="3"/>
  <c r="CJ1935" i="3"/>
  <c r="CJ1936" i="3"/>
  <c r="CJ1937" i="3"/>
  <c r="CJ1938" i="3"/>
  <c r="CJ1939" i="3"/>
  <c r="CJ1940" i="3"/>
  <c r="CJ1941" i="3"/>
  <c r="CJ1942" i="3"/>
  <c r="CJ1943" i="3"/>
  <c r="CJ1944" i="3"/>
  <c r="CJ1945" i="3"/>
  <c r="CJ1946" i="3"/>
  <c r="CJ1947" i="3"/>
  <c r="CJ1948" i="3"/>
  <c r="CJ1949" i="3"/>
  <c r="CJ1950" i="3"/>
  <c r="CJ1951" i="3"/>
  <c r="CJ1952" i="3"/>
  <c r="CJ1953" i="3"/>
  <c r="CJ1954" i="3"/>
  <c r="CJ1955" i="3"/>
  <c r="CJ1956" i="3"/>
  <c r="CJ1957" i="3"/>
  <c r="CJ1958" i="3"/>
  <c r="CJ1959" i="3"/>
  <c r="CJ1960" i="3"/>
  <c r="CJ1961" i="3"/>
  <c r="CJ1962" i="3"/>
  <c r="CJ1963" i="3"/>
  <c r="CJ1964" i="3"/>
  <c r="CJ1965" i="3"/>
  <c r="CJ1966" i="3"/>
  <c r="CJ1967" i="3"/>
  <c r="CJ1968" i="3"/>
  <c r="CJ1969" i="3"/>
  <c r="CJ1970" i="3"/>
  <c r="CJ1971" i="3"/>
  <c r="CJ1972" i="3"/>
  <c r="CJ1973" i="3"/>
  <c r="CJ1974" i="3"/>
  <c r="CJ1975" i="3"/>
  <c r="CJ1976" i="3"/>
  <c r="CJ1977" i="3"/>
  <c r="CJ1978" i="3"/>
  <c r="CJ1979" i="3"/>
  <c r="CJ1980" i="3"/>
  <c r="CJ1981" i="3"/>
  <c r="CJ1982" i="3"/>
  <c r="CJ1983" i="3"/>
  <c r="CJ1984" i="3"/>
  <c r="CJ1985" i="3"/>
  <c r="CJ1986" i="3"/>
  <c r="CJ1987" i="3"/>
  <c r="CJ1988" i="3"/>
  <c r="CJ1989" i="3"/>
  <c r="CJ1990" i="3"/>
  <c r="CJ1991" i="3"/>
  <c r="CJ1992" i="3"/>
  <c r="CJ1993" i="3"/>
  <c r="CJ1994" i="3"/>
  <c r="CJ1995" i="3"/>
  <c r="CJ1996" i="3"/>
  <c r="CJ1997" i="3"/>
  <c r="CJ1998" i="3"/>
  <c r="CJ1999" i="3"/>
  <c r="CJ2000" i="3"/>
  <c r="CJ2001" i="3"/>
  <c r="CJ2002" i="3"/>
  <c r="CJ2003" i="3"/>
  <c r="CJ2004" i="3"/>
  <c r="CJ2005" i="3"/>
  <c r="CJ2006" i="3"/>
  <c r="CJ2007" i="3"/>
  <c r="CJ2008" i="3"/>
  <c r="CJ2009" i="3"/>
  <c r="CJ2010" i="3"/>
  <c r="CJ2011" i="3"/>
  <c r="CJ2012" i="3"/>
  <c r="CJ2013" i="3"/>
  <c r="CJ2014" i="3"/>
  <c r="CJ2015" i="3"/>
  <c r="CJ2016" i="3"/>
  <c r="CJ2017" i="3"/>
  <c r="CJ2018" i="3"/>
  <c r="CJ2019" i="3"/>
  <c r="CJ2020" i="3"/>
  <c r="CJ2021" i="3"/>
  <c r="CJ2022" i="3"/>
  <c r="CJ2023" i="3"/>
  <c r="CJ2024" i="3"/>
  <c r="CJ2025" i="3"/>
  <c r="CJ2026" i="3"/>
  <c r="CJ2027" i="3"/>
  <c r="CJ2028" i="3"/>
  <c r="CJ2029" i="3"/>
  <c r="CJ2030" i="3"/>
  <c r="CJ2031" i="3"/>
  <c r="CJ2032" i="3"/>
  <c r="CJ2033" i="3"/>
  <c r="CJ2034" i="3"/>
  <c r="CJ2035" i="3"/>
  <c r="CJ2036" i="3"/>
  <c r="CJ2037" i="3"/>
  <c r="CJ2038" i="3"/>
  <c r="CJ2039" i="3"/>
  <c r="CJ2040" i="3"/>
  <c r="CJ2041" i="3"/>
  <c r="CJ2042" i="3"/>
  <c r="CJ2043" i="3"/>
  <c r="CJ2044" i="3"/>
  <c r="CJ2045" i="3"/>
  <c r="CJ2046" i="3"/>
  <c r="CJ2047" i="3"/>
  <c r="CJ2048" i="3"/>
  <c r="CJ2049" i="3"/>
  <c r="CJ2050" i="3"/>
  <c r="CJ2051" i="3"/>
  <c r="CJ2052" i="3"/>
  <c r="CJ2053" i="3"/>
  <c r="CJ2054" i="3"/>
  <c r="CJ2055" i="3"/>
  <c r="CJ2056" i="3"/>
  <c r="CJ2057" i="3"/>
  <c r="CJ2058" i="3"/>
  <c r="CJ2059" i="3"/>
  <c r="CJ2060" i="3"/>
  <c r="CJ2061" i="3"/>
  <c r="CJ2062" i="3"/>
  <c r="CJ2063" i="3"/>
  <c r="CJ2064" i="3"/>
  <c r="CJ2065" i="3"/>
  <c r="CJ2066" i="3"/>
  <c r="CJ2067" i="3"/>
  <c r="CJ2068" i="3"/>
  <c r="CJ2069" i="3"/>
  <c r="CJ2070" i="3"/>
  <c r="CJ2071" i="3"/>
  <c r="CJ2072" i="3"/>
  <c r="CJ2073" i="3"/>
  <c r="CJ2074" i="3"/>
  <c r="CJ2075" i="3"/>
  <c r="CJ2076" i="3"/>
  <c r="CJ2077" i="3"/>
  <c r="CJ2078" i="3"/>
  <c r="CJ2079" i="3"/>
  <c r="CJ2080" i="3"/>
  <c r="CJ2081" i="3"/>
  <c r="CJ2082" i="3"/>
  <c r="CJ2083" i="3"/>
  <c r="CJ2084" i="3"/>
  <c r="CJ2085" i="3"/>
  <c r="CJ2086" i="3"/>
  <c r="CJ2087" i="3"/>
  <c r="CJ2088" i="3"/>
  <c r="CJ2089" i="3"/>
  <c r="CJ2090" i="3"/>
  <c r="CJ2091" i="3"/>
  <c r="CJ2092" i="3"/>
  <c r="CJ2093" i="3"/>
  <c r="CJ2094" i="3"/>
  <c r="CJ2095" i="3"/>
  <c r="CJ2096" i="3"/>
  <c r="CJ2097" i="3"/>
  <c r="CJ2098" i="3"/>
  <c r="CJ2099" i="3"/>
  <c r="CJ2100" i="3"/>
  <c r="CJ2101" i="3"/>
  <c r="CJ2102" i="3"/>
  <c r="CJ2103" i="3"/>
  <c r="CJ2104" i="3"/>
  <c r="CJ2105" i="3"/>
  <c r="CJ2106" i="3"/>
  <c r="CJ2107" i="3"/>
  <c r="CJ2108" i="3"/>
  <c r="CJ2109" i="3"/>
  <c r="CJ2110" i="3"/>
  <c r="CJ2111" i="3"/>
  <c r="CJ2112" i="3"/>
  <c r="CJ2113" i="3"/>
  <c r="CJ2114" i="3"/>
  <c r="CJ2115" i="3"/>
  <c r="CJ2116" i="3"/>
  <c r="CJ2117" i="3"/>
  <c r="CJ2118" i="3"/>
  <c r="CJ2119" i="3"/>
  <c r="CJ2120" i="3"/>
  <c r="CJ2121" i="3"/>
  <c r="CJ2122" i="3"/>
  <c r="CJ2123" i="3"/>
  <c r="CJ2124" i="3"/>
  <c r="CJ2125" i="3"/>
  <c r="CJ2126" i="3"/>
  <c r="CJ2127" i="3"/>
  <c r="CJ2128" i="3"/>
  <c r="CJ2129" i="3"/>
  <c r="CJ2130" i="3"/>
  <c r="CJ2131" i="3"/>
  <c r="CJ2132" i="3"/>
  <c r="CJ2133" i="3"/>
  <c r="CJ2134" i="3"/>
  <c r="CJ2135" i="3"/>
  <c r="CJ2136" i="3"/>
  <c r="CJ2137" i="3"/>
  <c r="CJ2138" i="3"/>
  <c r="CJ2139" i="3"/>
  <c r="CJ2140" i="3"/>
  <c r="CJ2141" i="3"/>
  <c r="CJ2142" i="3"/>
  <c r="CJ2143" i="3"/>
  <c r="CJ2144" i="3"/>
  <c r="CJ2145" i="3"/>
  <c r="CJ2146" i="3"/>
  <c r="CJ2147" i="3"/>
  <c r="CJ2148" i="3"/>
  <c r="CJ2149" i="3"/>
  <c r="CJ2150" i="3"/>
  <c r="CJ2151" i="3"/>
  <c r="CJ2152" i="3"/>
  <c r="CJ2153" i="3"/>
  <c r="CJ2154" i="3"/>
  <c r="CJ2155" i="3"/>
  <c r="CJ2156" i="3"/>
  <c r="CJ2157" i="3"/>
  <c r="CJ2158" i="3"/>
  <c r="CJ2159" i="3"/>
  <c r="CJ2160" i="3"/>
  <c r="CJ2161" i="3"/>
  <c r="CJ2162" i="3"/>
  <c r="CJ2163" i="3"/>
  <c r="CJ2164" i="3"/>
  <c r="CJ2165" i="3"/>
  <c r="CJ2166" i="3"/>
  <c r="CJ2167" i="3"/>
  <c r="CJ2168" i="3"/>
  <c r="CJ2169" i="3"/>
  <c r="CJ2170" i="3"/>
  <c r="CJ2171" i="3"/>
  <c r="CJ2172" i="3"/>
  <c r="CJ2173" i="3"/>
  <c r="CJ2174" i="3"/>
  <c r="CJ2175" i="3"/>
  <c r="CJ2176" i="3"/>
  <c r="CJ2177" i="3"/>
  <c r="CJ2178" i="3"/>
  <c r="CJ2179" i="3"/>
  <c r="CJ2180" i="3"/>
  <c r="CJ2181" i="3"/>
  <c r="CJ2182" i="3"/>
  <c r="CJ2183" i="3"/>
  <c r="CJ2184" i="3"/>
  <c r="CJ2185" i="3"/>
  <c r="CJ2186" i="3"/>
  <c r="CJ2187" i="3"/>
  <c r="CJ2188" i="3"/>
  <c r="CJ2189" i="3"/>
  <c r="CJ2190" i="3"/>
  <c r="CJ2191" i="3"/>
  <c r="CJ2192" i="3"/>
  <c r="CJ2193" i="3"/>
  <c r="CJ2194" i="3"/>
  <c r="CJ2195" i="3"/>
  <c r="CJ2196" i="3"/>
  <c r="CJ2197" i="3"/>
  <c r="CJ2198" i="3"/>
  <c r="CJ2199" i="3"/>
  <c r="CJ2200" i="3"/>
  <c r="CJ2201" i="3"/>
  <c r="CJ2202" i="3"/>
  <c r="CJ2203" i="3"/>
  <c r="CJ2204" i="3"/>
  <c r="CJ2205" i="3"/>
  <c r="CJ2206" i="3"/>
  <c r="CJ2207" i="3"/>
  <c r="CJ2208" i="3"/>
  <c r="CJ2209" i="3"/>
  <c r="CJ2210" i="3"/>
  <c r="CJ2211" i="3"/>
  <c r="CJ2212" i="3"/>
  <c r="CJ2213" i="3"/>
  <c r="CJ2214" i="3"/>
  <c r="CJ2215" i="3"/>
  <c r="CJ2216" i="3"/>
  <c r="CJ2217" i="3"/>
  <c r="CJ2218" i="3"/>
  <c r="CJ2219" i="3"/>
  <c r="CJ2220" i="3"/>
  <c r="CJ2221" i="3"/>
  <c r="CJ2222" i="3"/>
  <c r="CJ2223" i="3"/>
  <c r="CJ2224" i="3"/>
  <c r="CJ2225" i="3"/>
  <c r="CJ2226" i="3"/>
  <c r="CJ2227" i="3"/>
  <c r="CJ2228" i="3"/>
  <c r="CJ2229" i="3"/>
  <c r="CJ2230" i="3"/>
  <c r="CJ2231" i="3"/>
  <c r="CJ2232" i="3"/>
  <c r="CJ2233" i="3"/>
  <c r="CJ2234" i="3"/>
  <c r="CJ2235" i="3"/>
  <c r="CJ2236" i="3"/>
  <c r="CJ2237" i="3"/>
  <c r="CJ2238" i="3"/>
  <c r="CJ2239" i="3"/>
  <c r="CJ2240" i="3"/>
  <c r="CJ2241" i="3"/>
  <c r="CJ2242" i="3"/>
  <c r="CJ2243" i="3"/>
  <c r="CJ2244" i="3"/>
  <c r="CJ2245" i="3"/>
  <c r="CJ2246" i="3"/>
  <c r="CJ2247" i="3"/>
  <c r="CJ2248" i="3"/>
  <c r="CJ2249" i="3"/>
  <c r="CJ2250" i="3"/>
  <c r="CJ2251" i="3"/>
  <c r="CJ2252" i="3"/>
  <c r="CJ2253" i="3"/>
  <c r="CJ2254" i="3"/>
  <c r="CJ2255" i="3"/>
  <c r="CJ2256" i="3"/>
  <c r="CJ2257" i="3"/>
  <c r="CJ2258" i="3"/>
  <c r="CJ2259" i="3"/>
  <c r="CJ2260" i="3"/>
  <c r="CJ2261" i="3"/>
  <c r="CJ2262" i="3"/>
  <c r="CJ2263" i="3"/>
  <c r="CJ2264" i="3"/>
  <c r="CJ2265" i="3"/>
  <c r="CJ2266" i="3"/>
  <c r="CJ2267" i="3"/>
  <c r="CJ2268" i="3"/>
  <c r="CJ2269" i="3"/>
  <c r="CJ2270" i="3"/>
  <c r="CJ2271" i="3"/>
  <c r="CJ2272" i="3"/>
  <c r="CJ2273" i="3"/>
  <c r="CJ2274" i="3"/>
  <c r="CJ2275" i="3"/>
  <c r="CJ2276" i="3"/>
  <c r="CJ2277" i="3"/>
  <c r="CJ2278" i="3"/>
  <c r="CJ2279" i="3"/>
  <c r="CJ2280" i="3"/>
  <c r="CJ2281" i="3"/>
  <c r="CJ2282" i="3"/>
  <c r="CJ2283" i="3"/>
  <c r="CJ2284" i="3"/>
  <c r="CJ2285" i="3"/>
  <c r="CJ2286" i="3"/>
  <c r="CJ2287" i="3"/>
  <c r="CJ2288" i="3"/>
  <c r="CJ2289" i="3"/>
  <c r="CJ2290" i="3"/>
  <c r="CJ2291" i="3"/>
  <c r="CJ2292" i="3"/>
  <c r="CJ2293" i="3"/>
  <c r="CJ2294" i="3"/>
  <c r="CJ2295" i="3"/>
  <c r="CJ2296" i="3"/>
  <c r="CJ2297" i="3"/>
  <c r="CJ2298" i="3"/>
  <c r="CJ2299" i="3"/>
  <c r="CJ2300" i="3"/>
  <c r="CJ2301" i="3"/>
  <c r="CJ2302" i="3"/>
  <c r="CJ2303" i="3"/>
  <c r="CJ2304" i="3"/>
  <c r="CJ2305" i="3"/>
  <c r="CJ2306" i="3"/>
  <c r="CJ2307" i="3"/>
  <c r="CJ2308" i="3"/>
  <c r="CJ2309" i="3"/>
  <c r="CJ2310" i="3"/>
  <c r="CJ2311" i="3"/>
  <c r="CJ2312" i="3"/>
  <c r="CJ2313" i="3"/>
  <c r="CJ2314" i="3"/>
  <c r="CJ2315" i="3"/>
  <c r="CJ2316" i="3"/>
  <c r="CJ2317" i="3"/>
  <c r="CJ2318" i="3"/>
  <c r="CJ2319" i="3"/>
  <c r="CJ2320" i="3"/>
  <c r="CJ2321" i="3"/>
  <c r="CJ2322" i="3"/>
  <c r="CJ2323" i="3"/>
  <c r="CJ2324" i="3"/>
  <c r="CJ2325" i="3"/>
  <c r="CJ2326" i="3"/>
  <c r="CJ2327" i="3"/>
  <c r="CJ2328" i="3"/>
  <c r="CJ2329" i="3"/>
  <c r="CJ2330" i="3"/>
  <c r="CJ2331" i="3"/>
  <c r="CJ2332" i="3"/>
  <c r="CJ2333" i="3"/>
  <c r="CJ2335" i="3"/>
  <c r="CJ2336" i="3"/>
  <c r="CJ2337" i="3"/>
  <c r="CJ2338" i="3"/>
  <c r="CJ2339" i="3"/>
  <c r="CJ2340" i="3"/>
  <c r="CJ2341" i="3"/>
  <c r="CJ2342" i="3"/>
  <c r="CJ2343" i="3"/>
  <c r="CJ2344" i="3"/>
  <c r="CJ2345" i="3"/>
  <c r="CJ2346" i="3"/>
  <c r="CJ2347" i="3"/>
  <c r="CJ2348" i="3"/>
  <c r="CJ2349" i="3"/>
  <c r="CJ2350" i="3"/>
  <c r="CJ2351" i="3"/>
  <c r="CJ2352" i="3"/>
  <c r="CJ2353" i="3"/>
  <c r="CJ2354" i="3"/>
  <c r="CJ2355" i="3"/>
  <c r="CJ2356" i="3"/>
  <c r="CJ2357" i="3"/>
  <c r="CJ2358" i="3"/>
  <c r="CJ2359" i="3"/>
  <c r="CJ2360" i="3"/>
  <c r="CJ2361" i="3"/>
  <c r="CJ2362" i="3"/>
  <c r="CJ2363" i="3"/>
  <c r="CJ2364" i="3"/>
  <c r="CJ2365" i="3"/>
  <c r="CJ2366" i="3"/>
  <c r="CJ2367" i="3"/>
  <c r="CJ2368" i="3"/>
  <c r="CJ2369" i="3"/>
  <c r="CJ2370" i="3"/>
  <c r="CJ2371" i="3"/>
  <c r="CJ2373" i="3"/>
  <c r="CJ2374" i="3"/>
  <c r="CJ2375" i="3"/>
  <c r="CJ2376" i="3"/>
  <c r="CJ2377" i="3"/>
  <c r="CJ2378" i="3"/>
  <c r="CJ2379" i="3"/>
  <c r="CJ2380" i="3"/>
  <c r="CJ2381" i="3"/>
  <c r="CJ2382" i="3"/>
  <c r="CJ2383" i="3"/>
  <c r="CJ2384" i="3"/>
  <c r="CJ2385" i="3"/>
  <c r="CJ2386" i="3"/>
  <c r="CJ2387" i="3"/>
  <c r="CJ2388" i="3"/>
  <c r="CJ2389" i="3"/>
  <c r="CJ2390" i="3"/>
  <c r="CJ2391" i="3"/>
  <c r="CJ2392" i="3"/>
  <c r="CJ2393" i="3"/>
  <c r="CJ2394" i="3"/>
  <c r="CJ2395" i="3"/>
  <c r="CJ2396" i="3"/>
  <c r="CJ2397" i="3"/>
  <c r="CJ2398" i="3"/>
  <c r="CJ2399" i="3"/>
  <c r="CJ2400" i="3"/>
  <c r="CJ2401" i="3"/>
  <c r="CJ2402" i="3"/>
  <c r="CJ2403" i="3"/>
  <c r="CJ2404" i="3"/>
  <c r="CJ2405" i="3"/>
  <c r="CJ2406" i="3"/>
  <c r="CJ2407" i="3"/>
  <c r="CJ2408" i="3"/>
  <c r="CJ2409" i="3"/>
  <c r="CJ2410" i="3"/>
  <c r="CJ2411" i="3"/>
  <c r="CJ2412" i="3"/>
  <c r="CJ2413" i="3"/>
  <c r="CJ2414" i="3"/>
  <c r="CJ2415" i="3"/>
  <c r="CJ2416" i="3"/>
  <c r="CJ2417" i="3"/>
  <c r="CJ2418" i="3"/>
  <c r="CJ2419" i="3"/>
  <c r="CJ2420" i="3"/>
  <c r="CJ2421" i="3"/>
  <c r="CJ2422" i="3"/>
  <c r="CJ2423" i="3"/>
  <c r="CJ2424" i="3"/>
  <c r="CJ2425" i="3"/>
  <c r="CJ2426" i="3"/>
  <c r="CJ2427" i="3"/>
  <c r="CJ2428" i="3"/>
  <c r="CJ2429" i="3"/>
  <c r="CJ2430" i="3"/>
  <c r="CJ2431" i="3"/>
  <c r="CJ2432" i="3"/>
  <c r="CJ2433" i="3"/>
  <c r="CJ2434" i="3"/>
  <c r="CJ2435" i="3"/>
  <c r="CJ2436" i="3"/>
  <c r="CJ2437" i="3"/>
  <c r="CJ2438" i="3"/>
  <c r="CJ2439" i="3"/>
  <c r="CJ2440" i="3"/>
  <c r="CJ2441" i="3"/>
  <c r="CJ2442" i="3"/>
  <c r="CJ2443" i="3"/>
  <c r="CJ2444" i="3"/>
  <c r="CJ2445" i="3"/>
  <c r="CJ2446" i="3"/>
  <c r="CJ2447" i="3"/>
  <c r="CJ2448" i="3"/>
  <c r="CJ2449" i="3"/>
  <c r="CJ2450" i="3"/>
  <c r="CJ2451" i="3"/>
  <c r="CJ2452" i="3"/>
  <c r="CJ2453" i="3"/>
  <c r="CJ2454" i="3"/>
  <c r="CJ2455" i="3"/>
  <c r="CJ2456" i="3"/>
  <c r="CJ2457" i="3"/>
  <c r="CJ2458" i="3"/>
  <c r="CJ2459" i="3"/>
  <c r="CJ2460" i="3"/>
  <c r="CJ2461" i="3"/>
  <c r="CJ2462" i="3"/>
  <c r="CJ2463" i="3"/>
  <c r="CJ2464" i="3"/>
  <c r="CJ2465" i="3"/>
  <c r="CJ2466" i="3"/>
  <c r="CJ2467" i="3"/>
  <c r="CJ2468" i="3"/>
  <c r="CJ2469" i="3"/>
  <c r="CJ2470" i="3"/>
  <c r="CJ2471" i="3"/>
  <c r="CJ2472" i="3"/>
  <c r="CJ2473" i="3"/>
  <c r="CJ2474" i="3"/>
  <c r="CJ2475" i="3"/>
  <c r="CJ2476" i="3"/>
  <c r="CJ2477" i="3"/>
  <c r="CJ2478" i="3"/>
  <c r="CJ2479" i="3"/>
  <c r="CJ2480" i="3"/>
  <c r="CJ2481" i="3"/>
  <c r="CJ2482" i="3"/>
  <c r="CJ2483" i="3"/>
  <c r="CJ2484" i="3"/>
  <c r="CJ2485" i="3"/>
  <c r="CJ2486" i="3"/>
  <c r="CJ2487" i="3"/>
  <c r="CJ2488" i="3"/>
  <c r="CJ2489" i="3"/>
  <c r="CJ2490" i="3"/>
  <c r="CJ2491" i="3"/>
  <c r="CJ2493" i="3"/>
  <c r="CJ2494" i="3"/>
  <c r="CJ2495" i="3"/>
  <c r="CJ2496" i="3"/>
  <c r="CJ2497" i="3"/>
  <c r="CJ2498" i="3"/>
  <c r="CJ2499" i="3"/>
  <c r="CJ2500" i="3"/>
  <c r="CJ2501" i="3"/>
  <c r="CJ2502" i="3"/>
  <c r="CJ2503" i="3"/>
  <c r="CJ2504" i="3"/>
  <c r="CJ2505" i="3"/>
  <c r="CJ2506" i="3"/>
  <c r="CJ2507" i="3"/>
  <c r="CJ2508" i="3"/>
  <c r="CJ2509" i="3"/>
  <c r="CJ2510" i="3"/>
  <c r="CJ2511" i="3"/>
  <c r="CJ2512" i="3"/>
  <c r="CJ2513" i="3"/>
  <c r="CJ2514" i="3"/>
  <c r="CJ2515" i="3"/>
  <c r="CJ2516" i="3"/>
  <c r="CJ2517" i="3"/>
  <c r="CJ2518" i="3"/>
  <c r="CJ2519" i="3"/>
  <c r="CJ2520" i="3"/>
  <c r="CJ2521" i="3"/>
  <c r="CJ2522" i="3"/>
  <c r="CJ2523" i="3"/>
  <c r="CJ2524" i="3"/>
  <c r="CJ2525" i="3"/>
  <c r="CJ2526" i="3"/>
  <c r="CJ2527" i="3"/>
  <c r="CJ2528" i="3"/>
  <c r="CJ2529" i="3"/>
  <c r="CJ2530" i="3"/>
  <c r="CJ2531" i="3"/>
  <c r="CJ2532" i="3"/>
  <c r="CJ2533" i="3"/>
  <c r="CJ2534" i="3"/>
  <c r="CJ2535" i="3"/>
  <c r="CJ2536" i="3"/>
  <c r="CJ2537" i="3"/>
  <c r="CJ2538" i="3"/>
  <c r="CJ2539" i="3"/>
  <c r="CJ2540" i="3"/>
  <c r="CJ2541" i="3"/>
  <c r="CJ2542" i="3"/>
  <c r="CJ2543" i="3"/>
  <c r="CJ2544" i="3"/>
  <c r="CJ2545" i="3"/>
  <c r="CJ2546" i="3"/>
  <c r="CJ2547" i="3"/>
  <c r="CJ2548" i="3"/>
  <c r="CJ2549" i="3"/>
  <c r="CJ2550" i="3"/>
  <c r="CJ2551" i="3"/>
  <c r="CJ2552" i="3"/>
  <c r="CJ2553" i="3"/>
  <c r="CJ2554" i="3"/>
  <c r="CJ2555" i="3"/>
  <c r="CJ2556" i="3"/>
  <c r="CJ2557" i="3"/>
  <c r="CJ2558" i="3"/>
  <c r="CJ2559" i="3"/>
  <c r="CJ2560" i="3"/>
  <c r="CJ2561" i="3"/>
  <c r="CJ2562" i="3"/>
  <c r="CJ2563" i="3"/>
  <c r="CJ2564" i="3"/>
  <c r="CJ2565" i="3"/>
  <c r="CJ2566" i="3"/>
  <c r="CJ2567" i="3"/>
  <c r="CJ2568" i="3"/>
  <c r="CJ2569" i="3"/>
  <c r="CJ2570" i="3"/>
  <c r="CJ2571" i="3"/>
  <c r="CJ2572" i="3"/>
  <c r="CJ2573" i="3"/>
  <c r="CJ2574" i="3"/>
  <c r="CJ2575" i="3"/>
  <c r="CJ2576" i="3"/>
  <c r="CJ2577" i="3"/>
  <c r="CJ2578" i="3"/>
  <c r="CJ2579" i="3"/>
  <c r="CJ2580" i="3"/>
  <c r="CJ2581" i="3"/>
  <c r="CJ2582" i="3"/>
  <c r="CJ2583" i="3"/>
  <c r="CJ2584" i="3"/>
  <c r="BV4" i="3"/>
  <c r="BV5" i="3"/>
  <c r="BV6" i="3"/>
  <c r="BV7" i="3"/>
  <c r="BV8" i="3"/>
  <c r="BV9" i="3"/>
  <c r="BV10" i="3"/>
  <c r="BV11" i="3"/>
  <c r="BV12" i="3"/>
  <c r="BV13" i="3"/>
  <c r="BV14" i="3"/>
  <c r="BV15" i="3"/>
  <c r="BV16" i="3"/>
  <c r="BV17" i="3"/>
  <c r="BV18" i="3"/>
  <c r="BV19" i="3"/>
  <c r="BV20" i="3"/>
  <c r="BV21" i="3"/>
  <c r="BV22" i="3"/>
  <c r="BV23" i="3"/>
  <c r="BV24" i="3"/>
  <c r="BV25" i="3"/>
  <c r="BV26" i="3"/>
  <c r="BV27" i="3"/>
  <c r="BV28" i="3"/>
  <c r="BV29" i="3"/>
  <c r="BV30" i="3"/>
  <c r="BV31" i="3"/>
  <c r="BV32" i="3"/>
  <c r="BV33" i="3"/>
  <c r="BV34" i="3"/>
  <c r="BV35" i="3"/>
  <c r="BV36" i="3"/>
  <c r="BV37" i="3"/>
  <c r="BV38" i="3"/>
  <c r="BV39" i="3"/>
  <c r="BV40" i="3"/>
  <c r="BV41" i="3"/>
  <c r="BV42" i="3"/>
  <c r="BV43" i="3"/>
  <c r="BV44" i="3"/>
  <c r="BV45" i="3"/>
  <c r="BV46" i="3"/>
  <c r="BV47" i="3"/>
  <c r="BV48" i="3"/>
  <c r="BV49" i="3"/>
  <c r="BV50" i="3"/>
  <c r="BV51" i="3"/>
  <c r="BV52" i="3"/>
  <c r="BV53" i="3"/>
  <c r="BV54" i="3"/>
  <c r="BV55" i="3"/>
  <c r="BV56" i="3"/>
  <c r="BV57" i="3"/>
  <c r="BV58" i="3"/>
  <c r="BV59" i="3"/>
  <c r="BV60" i="3"/>
  <c r="BV61" i="3"/>
  <c r="BV62" i="3"/>
  <c r="BV63" i="3"/>
  <c r="BV64" i="3"/>
  <c r="BV65" i="3"/>
  <c r="BV66" i="3"/>
  <c r="BV67" i="3"/>
  <c r="BV68" i="3"/>
  <c r="BV69" i="3"/>
  <c r="BV70" i="3"/>
  <c r="BV71" i="3"/>
  <c r="BV72" i="3"/>
  <c r="BV73" i="3"/>
  <c r="BV74" i="3"/>
  <c r="BV75" i="3"/>
  <c r="BV76" i="3"/>
  <c r="BV77" i="3"/>
  <c r="BV78" i="3"/>
  <c r="BV79" i="3"/>
  <c r="BV80" i="3"/>
  <c r="BV81" i="3"/>
  <c r="BV82" i="3"/>
  <c r="BV83" i="3"/>
  <c r="BV84" i="3"/>
  <c r="BV85" i="3"/>
  <c r="BV86" i="3"/>
  <c r="BV87" i="3"/>
  <c r="BV88" i="3"/>
  <c r="BV89" i="3"/>
  <c r="BV90" i="3"/>
  <c r="BV91" i="3"/>
  <c r="BV92" i="3"/>
  <c r="BV93" i="3"/>
  <c r="BV94" i="3"/>
  <c r="BV95" i="3"/>
  <c r="BV96" i="3"/>
  <c r="BV97" i="3"/>
  <c r="BV98" i="3"/>
  <c r="BV99" i="3"/>
  <c r="BV100" i="3"/>
  <c r="BV101" i="3"/>
  <c r="BV102" i="3"/>
  <c r="BV103" i="3"/>
  <c r="BV104" i="3"/>
  <c r="BV105" i="3"/>
  <c r="BV106" i="3"/>
  <c r="BV107" i="3"/>
  <c r="BV108" i="3"/>
  <c r="BV109" i="3"/>
  <c r="BV110" i="3"/>
  <c r="BV111" i="3"/>
  <c r="BV112" i="3"/>
  <c r="BV113" i="3"/>
  <c r="BV114" i="3"/>
  <c r="BV115" i="3"/>
  <c r="BV116" i="3"/>
  <c r="BV117" i="3"/>
  <c r="BV118" i="3"/>
  <c r="BV119" i="3"/>
  <c r="BV120" i="3"/>
  <c r="BV121" i="3"/>
  <c r="BV122" i="3"/>
  <c r="BV123" i="3"/>
  <c r="BV124" i="3"/>
  <c r="BV125" i="3"/>
  <c r="BV126" i="3"/>
  <c r="BV127" i="3"/>
  <c r="BV128" i="3"/>
  <c r="BV129" i="3"/>
  <c r="BV130" i="3"/>
  <c r="BV131" i="3"/>
  <c r="BV132" i="3"/>
  <c r="BV133" i="3"/>
  <c r="BV134" i="3"/>
  <c r="BV135" i="3"/>
  <c r="BV136" i="3"/>
  <c r="BV137" i="3"/>
  <c r="BV138" i="3"/>
  <c r="BV139" i="3"/>
  <c r="BV140" i="3"/>
  <c r="BV141" i="3"/>
  <c r="BV142" i="3"/>
  <c r="BV143" i="3"/>
  <c r="BV144" i="3"/>
  <c r="BV145" i="3"/>
  <c r="BV146" i="3"/>
  <c r="BV147" i="3"/>
  <c r="BV148" i="3"/>
  <c r="BV149" i="3"/>
  <c r="BV150" i="3"/>
  <c r="BV151" i="3"/>
  <c r="BV152" i="3"/>
  <c r="BV153" i="3"/>
  <c r="BV154" i="3"/>
  <c r="BV155" i="3"/>
  <c r="BV156" i="3"/>
  <c r="BV157" i="3"/>
  <c r="BV158" i="3"/>
  <c r="BV159" i="3"/>
  <c r="BV160" i="3"/>
  <c r="BV161" i="3"/>
  <c r="BV162" i="3"/>
  <c r="BV163" i="3"/>
  <c r="BV164" i="3"/>
  <c r="BV165" i="3"/>
  <c r="BV166" i="3"/>
  <c r="BV167" i="3"/>
  <c r="BV168" i="3"/>
  <c r="BV169" i="3"/>
  <c r="BV170" i="3"/>
  <c r="BV171" i="3"/>
  <c r="BV172" i="3"/>
  <c r="BV173" i="3"/>
  <c r="BV174" i="3"/>
  <c r="BV175" i="3"/>
  <c r="BV176" i="3"/>
  <c r="BV177" i="3"/>
  <c r="BV178" i="3"/>
  <c r="BV179" i="3"/>
  <c r="BV180" i="3"/>
  <c r="BV181" i="3"/>
  <c r="BV182" i="3"/>
  <c r="BV183" i="3"/>
  <c r="BV184" i="3"/>
  <c r="BV185" i="3"/>
  <c r="BV186" i="3"/>
  <c r="BV187" i="3"/>
  <c r="BV188" i="3"/>
  <c r="BV189" i="3"/>
  <c r="BV190" i="3"/>
  <c r="BV191" i="3"/>
  <c r="BV192" i="3"/>
  <c r="BV193" i="3"/>
  <c r="BV194" i="3"/>
  <c r="BV195" i="3"/>
  <c r="BV196" i="3"/>
  <c r="BV197" i="3"/>
  <c r="BV198" i="3"/>
  <c r="BV199" i="3"/>
  <c r="BV200" i="3"/>
  <c r="BV201" i="3"/>
  <c r="BV202" i="3"/>
  <c r="BV203" i="3"/>
  <c r="BV204" i="3"/>
  <c r="BV205" i="3"/>
  <c r="BV206" i="3"/>
  <c r="BV207" i="3"/>
  <c r="BV208" i="3"/>
  <c r="BV210" i="3"/>
  <c r="BV211" i="3"/>
  <c r="BV212" i="3"/>
  <c r="BV213" i="3"/>
  <c r="BV214" i="3"/>
  <c r="BV215" i="3"/>
  <c r="BV216" i="3"/>
  <c r="BV217" i="3"/>
  <c r="BV218" i="3"/>
  <c r="BV219" i="3"/>
  <c r="BV220" i="3"/>
  <c r="BV221" i="3"/>
  <c r="BV222" i="3"/>
  <c r="BV223" i="3"/>
  <c r="BV224" i="3"/>
  <c r="BV225" i="3"/>
  <c r="BV226" i="3"/>
  <c r="BV227" i="3"/>
  <c r="BV228" i="3"/>
  <c r="BV229" i="3"/>
  <c r="BV230" i="3"/>
  <c r="BV231" i="3"/>
  <c r="BV232" i="3"/>
  <c r="BV233" i="3"/>
  <c r="BV234" i="3"/>
  <c r="BV235" i="3"/>
  <c r="BV236" i="3"/>
  <c r="BV237" i="3"/>
  <c r="BV238" i="3"/>
  <c r="BV239" i="3"/>
  <c r="BV240" i="3"/>
  <c r="BV241" i="3"/>
  <c r="BV242" i="3"/>
  <c r="BV243" i="3"/>
  <c r="BV244" i="3"/>
  <c r="BV245" i="3"/>
  <c r="BV246" i="3"/>
  <c r="BV247" i="3"/>
  <c r="BV248" i="3"/>
  <c r="BV249" i="3"/>
  <c r="BV250" i="3"/>
  <c r="BV251" i="3"/>
  <c r="BV252" i="3"/>
  <c r="BV253" i="3"/>
  <c r="BV254" i="3"/>
  <c r="BV255" i="3"/>
  <c r="BV256" i="3"/>
  <c r="BV257" i="3"/>
  <c r="BV258" i="3"/>
  <c r="BV259" i="3"/>
  <c r="BV260" i="3"/>
  <c r="BV261" i="3"/>
  <c r="BV262" i="3"/>
  <c r="BV263" i="3"/>
  <c r="BV264" i="3"/>
  <c r="BV265" i="3"/>
  <c r="BV266" i="3"/>
  <c r="BV267" i="3"/>
  <c r="BV268" i="3"/>
  <c r="BV269" i="3"/>
  <c r="BV270" i="3"/>
  <c r="BV271" i="3"/>
  <c r="BV272" i="3"/>
  <c r="BV273" i="3"/>
  <c r="BV274" i="3"/>
  <c r="BV275" i="3"/>
  <c r="BV276" i="3"/>
  <c r="BV277" i="3"/>
  <c r="BV278" i="3"/>
  <c r="BV279" i="3"/>
  <c r="BV280" i="3"/>
  <c r="BV281" i="3"/>
  <c r="BV282" i="3"/>
  <c r="BV283" i="3"/>
  <c r="BV284" i="3"/>
  <c r="BV285" i="3"/>
  <c r="BV286" i="3"/>
  <c r="BV287" i="3"/>
  <c r="BV288" i="3"/>
  <c r="BV289" i="3"/>
  <c r="BV290" i="3"/>
  <c r="BV291" i="3"/>
  <c r="BV292" i="3"/>
  <c r="BV293" i="3"/>
  <c r="BV294" i="3"/>
  <c r="BV295" i="3"/>
  <c r="BV296" i="3"/>
  <c r="BV297" i="3"/>
  <c r="BV298" i="3"/>
  <c r="BV299" i="3"/>
  <c r="BV300" i="3"/>
  <c r="BV301" i="3"/>
  <c r="BV302" i="3"/>
  <c r="BV304" i="3"/>
  <c r="BV305" i="3"/>
  <c r="BV306" i="3"/>
  <c r="BV307" i="3"/>
  <c r="BV308" i="3"/>
  <c r="BV309" i="3"/>
  <c r="BV310" i="3"/>
  <c r="BV311" i="3"/>
  <c r="BV312" i="3"/>
  <c r="BV313" i="3"/>
  <c r="BV314" i="3"/>
  <c r="BV315" i="3"/>
  <c r="BV316" i="3"/>
  <c r="BV317" i="3"/>
  <c r="BV318" i="3"/>
  <c r="BV319" i="3"/>
  <c r="BV320" i="3"/>
  <c r="BV321" i="3"/>
  <c r="BV322" i="3"/>
  <c r="BV323" i="3"/>
  <c r="BV324" i="3"/>
  <c r="BV325" i="3"/>
  <c r="BV326" i="3"/>
  <c r="BV327" i="3"/>
  <c r="BV328" i="3"/>
  <c r="BV329" i="3"/>
  <c r="BV330" i="3"/>
  <c r="BV331" i="3"/>
  <c r="BV332" i="3"/>
  <c r="BV333" i="3"/>
  <c r="BV334" i="3"/>
  <c r="BV335" i="3"/>
  <c r="BV336" i="3"/>
  <c r="BV337" i="3"/>
  <c r="BV338" i="3"/>
  <c r="BV339" i="3"/>
  <c r="BV340" i="3"/>
  <c r="BV341" i="3"/>
  <c r="BV342" i="3"/>
  <c r="BV343" i="3"/>
  <c r="BV344" i="3"/>
  <c r="BV345" i="3"/>
  <c r="BV346" i="3"/>
  <c r="BV347" i="3"/>
  <c r="BV348" i="3"/>
  <c r="BV349" i="3"/>
  <c r="BV350" i="3"/>
  <c r="BV351" i="3"/>
  <c r="BV352" i="3"/>
  <c r="BV353" i="3"/>
  <c r="BV354" i="3"/>
  <c r="BV355" i="3"/>
  <c r="BV356" i="3"/>
  <c r="BV357" i="3"/>
  <c r="BV358" i="3"/>
  <c r="BV359" i="3"/>
  <c r="BV360" i="3"/>
  <c r="BV361" i="3"/>
  <c r="BV362" i="3"/>
  <c r="BV363" i="3"/>
  <c r="BV364" i="3"/>
  <c r="BV365" i="3"/>
  <c r="BV366" i="3"/>
  <c r="BV367" i="3"/>
  <c r="BV368" i="3"/>
  <c r="BV369" i="3"/>
  <c r="BV370" i="3"/>
  <c r="BV371" i="3"/>
  <c r="BV372" i="3"/>
  <c r="BV373" i="3"/>
  <c r="BV374" i="3"/>
  <c r="BV375" i="3"/>
  <c r="BV376" i="3"/>
  <c r="BV377" i="3"/>
  <c r="BV378" i="3"/>
  <c r="BV379" i="3"/>
  <c r="BV380" i="3"/>
  <c r="BV381" i="3"/>
  <c r="BV382" i="3"/>
  <c r="BV383" i="3"/>
  <c r="BV384" i="3"/>
  <c r="BV385" i="3"/>
  <c r="BV386" i="3"/>
  <c r="BV387" i="3"/>
  <c r="BV388" i="3"/>
  <c r="BV389" i="3"/>
  <c r="BV390" i="3"/>
  <c r="BV391" i="3"/>
  <c r="BV392" i="3"/>
  <c r="BV393" i="3"/>
  <c r="BV394" i="3"/>
  <c r="BV395" i="3"/>
  <c r="BV396" i="3"/>
  <c r="BV397" i="3"/>
  <c r="BV398" i="3"/>
  <c r="BV399" i="3"/>
  <c r="BV400" i="3"/>
  <c r="BV401" i="3"/>
  <c r="BV402" i="3"/>
  <c r="BV403" i="3"/>
  <c r="BV404" i="3"/>
  <c r="BV405" i="3"/>
  <c r="BV406" i="3"/>
  <c r="BV407" i="3"/>
  <c r="BV408" i="3"/>
  <c r="BV409" i="3"/>
  <c r="BV410" i="3"/>
  <c r="BV411" i="3"/>
  <c r="BV412" i="3"/>
  <c r="BV413" i="3"/>
  <c r="BV414" i="3"/>
  <c r="BV415" i="3"/>
  <c r="BV416" i="3"/>
  <c r="BV417" i="3"/>
  <c r="BV418" i="3"/>
  <c r="BV419" i="3"/>
  <c r="BV420" i="3"/>
  <c r="BV421" i="3"/>
  <c r="BV422" i="3"/>
  <c r="BV423" i="3"/>
  <c r="BV424" i="3"/>
  <c r="BV425" i="3"/>
  <c r="BV426" i="3"/>
  <c r="BV427" i="3"/>
  <c r="BV428" i="3"/>
  <c r="BV429" i="3"/>
  <c r="BV430" i="3"/>
  <c r="BV431" i="3"/>
  <c r="BV432" i="3"/>
  <c r="BV433" i="3"/>
  <c r="BV434" i="3"/>
  <c r="BV435" i="3"/>
  <c r="BV436" i="3"/>
  <c r="BV437" i="3"/>
  <c r="BV438" i="3"/>
  <c r="BV439" i="3"/>
  <c r="BV440" i="3"/>
  <c r="BV441" i="3"/>
  <c r="BV442" i="3"/>
  <c r="BV443" i="3"/>
  <c r="BV444" i="3"/>
  <c r="BV445" i="3"/>
  <c r="BV446" i="3"/>
  <c r="BV447" i="3"/>
  <c r="BV448" i="3"/>
  <c r="BV449" i="3"/>
  <c r="BV450" i="3"/>
  <c r="BV451" i="3"/>
  <c r="BV452" i="3"/>
  <c r="BV453" i="3"/>
  <c r="BV454" i="3"/>
  <c r="BV455" i="3"/>
  <c r="BV456" i="3"/>
  <c r="BV457" i="3"/>
  <c r="BV458" i="3"/>
  <c r="BV459" i="3"/>
  <c r="BV460" i="3"/>
  <c r="BV461" i="3"/>
  <c r="BV462" i="3"/>
  <c r="BV463" i="3"/>
  <c r="BV464" i="3"/>
  <c r="BV465" i="3"/>
  <c r="BV466" i="3"/>
  <c r="BV467" i="3"/>
  <c r="BV468" i="3"/>
  <c r="BV469" i="3"/>
  <c r="BV470" i="3"/>
  <c r="BV471" i="3"/>
  <c r="BV472" i="3"/>
  <c r="BV473" i="3"/>
  <c r="BV474" i="3"/>
  <c r="BV475" i="3"/>
  <c r="BV476" i="3"/>
  <c r="BV477" i="3"/>
  <c r="BV478" i="3"/>
  <c r="BV479" i="3"/>
  <c r="BV480" i="3"/>
  <c r="BV481" i="3"/>
  <c r="BV482" i="3"/>
  <c r="BV483" i="3"/>
  <c r="BV484" i="3"/>
  <c r="BV485" i="3"/>
  <c r="BV486" i="3"/>
  <c r="BV487" i="3"/>
  <c r="BV488" i="3"/>
  <c r="BV489" i="3"/>
  <c r="BV490" i="3"/>
  <c r="BV491" i="3"/>
  <c r="BV492" i="3"/>
  <c r="BV493" i="3"/>
  <c r="BV494" i="3"/>
  <c r="BV495" i="3"/>
  <c r="BV496" i="3"/>
  <c r="BV497" i="3"/>
  <c r="BV498" i="3"/>
  <c r="BV499" i="3"/>
  <c r="BV500" i="3"/>
  <c r="BV501" i="3"/>
  <c r="BV502" i="3"/>
  <c r="BV503" i="3"/>
  <c r="BV504" i="3"/>
  <c r="BV505" i="3"/>
  <c r="BV506" i="3"/>
  <c r="BV507" i="3"/>
  <c r="BV508" i="3"/>
  <c r="BV509" i="3"/>
  <c r="BV510" i="3"/>
  <c r="BV511" i="3"/>
  <c r="BV512" i="3"/>
  <c r="BV513" i="3"/>
  <c r="BV514" i="3"/>
  <c r="BV515" i="3"/>
  <c r="BV516" i="3"/>
  <c r="BV517" i="3"/>
  <c r="BV518" i="3"/>
  <c r="BV519" i="3"/>
  <c r="BV520" i="3"/>
  <c r="BV521" i="3"/>
  <c r="BV522" i="3"/>
  <c r="BV523" i="3"/>
  <c r="BV524" i="3"/>
  <c r="BV525" i="3"/>
  <c r="BV526" i="3"/>
  <c r="BV527" i="3"/>
  <c r="BV528" i="3"/>
  <c r="BV529" i="3"/>
  <c r="BV530" i="3"/>
  <c r="BV531" i="3"/>
  <c r="BV532" i="3"/>
  <c r="BV533" i="3"/>
  <c r="BV534" i="3"/>
  <c r="BV535" i="3"/>
  <c r="BV536" i="3"/>
  <c r="BV537" i="3"/>
  <c r="BV538" i="3"/>
  <c r="BV539" i="3"/>
  <c r="BV540" i="3"/>
  <c r="BV541" i="3"/>
  <c r="BV542" i="3"/>
  <c r="BV543" i="3"/>
  <c r="BV544" i="3"/>
  <c r="BV545" i="3"/>
  <c r="BV546" i="3"/>
  <c r="BV547" i="3"/>
  <c r="BV548" i="3"/>
  <c r="BV549" i="3"/>
  <c r="BV550" i="3"/>
  <c r="BV551" i="3"/>
  <c r="BV552" i="3"/>
  <c r="BV553" i="3"/>
  <c r="BV554" i="3"/>
  <c r="BV555" i="3"/>
  <c r="BV556" i="3"/>
  <c r="BV557" i="3"/>
  <c r="BV558" i="3"/>
  <c r="BV559" i="3"/>
  <c r="BV560" i="3"/>
  <c r="BV561" i="3"/>
  <c r="BV562" i="3"/>
  <c r="BV563" i="3"/>
  <c r="BV564" i="3"/>
  <c r="BV565" i="3"/>
  <c r="BV566" i="3"/>
  <c r="BV567" i="3"/>
  <c r="BV568" i="3"/>
  <c r="BV569" i="3"/>
  <c r="BV570" i="3"/>
  <c r="BV571" i="3"/>
  <c r="BV572" i="3"/>
  <c r="BV573" i="3"/>
  <c r="BV574" i="3"/>
  <c r="BV575" i="3"/>
  <c r="BV576" i="3"/>
  <c r="BV577" i="3"/>
  <c r="BV578" i="3"/>
  <c r="BV579" i="3"/>
  <c r="BV580" i="3"/>
  <c r="BV581" i="3"/>
  <c r="BV582" i="3"/>
  <c r="BV583" i="3"/>
  <c r="BV584" i="3"/>
  <c r="BV585" i="3"/>
  <c r="BV586" i="3"/>
  <c r="BV587" i="3"/>
  <c r="BV588" i="3"/>
  <c r="BV589" i="3"/>
  <c r="BV590" i="3"/>
  <c r="BV591" i="3"/>
  <c r="BV592" i="3"/>
  <c r="BV593" i="3"/>
  <c r="BV594" i="3"/>
  <c r="BV595" i="3"/>
  <c r="BV596" i="3"/>
  <c r="BV597" i="3"/>
  <c r="BV598" i="3"/>
  <c r="BV599" i="3"/>
  <c r="BV600" i="3"/>
  <c r="BV601" i="3"/>
  <c r="BV602" i="3"/>
  <c r="BV603" i="3"/>
  <c r="BV604" i="3"/>
  <c r="BV605" i="3"/>
  <c r="BV606" i="3"/>
  <c r="BV607" i="3"/>
  <c r="BV608" i="3"/>
  <c r="BV609" i="3"/>
  <c r="BV610" i="3"/>
  <c r="BV611" i="3"/>
  <c r="BV612" i="3"/>
  <c r="BV613" i="3"/>
  <c r="BV614" i="3"/>
  <c r="BV615" i="3"/>
  <c r="BV616" i="3"/>
  <c r="BV617" i="3"/>
  <c r="BV618" i="3"/>
  <c r="BV619" i="3"/>
  <c r="BV620" i="3"/>
  <c r="BV621" i="3"/>
  <c r="BV622" i="3"/>
  <c r="BV623" i="3"/>
  <c r="BV624" i="3"/>
  <c r="BV625" i="3"/>
  <c r="BV626" i="3"/>
  <c r="BV627" i="3"/>
  <c r="BV628" i="3"/>
  <c r="BV629" i="3"/>
  <c r="BV630" i="3"/>
  <c r="BV631" i="3"/>
  <c r="BV632" i="3"/>
  <c r="BV633" i="3"/>
  <c r="BV634" i="3"/>
  <c r="BV635" i="3"/>
  <c r="BV636" i="3"/>
  <c r="BV637" i="3"/>
  <c r="BV638" i="3"/>
  <c r="BV639" i="3"/>
  <c r="BV640" i="3"/>
  <c r="BV641" i="3"/>
  <c r="BV642" i="3"/>
  <c r="BV643" i="3"/>
  <c r="BV644" i="3"/>
  <c r="BV645" i="3"/>
  <c r="BV646" i="3"/>
  <c r="BV647" i="3"/>
  <c r="BV648" i="3"/>
  <c r="BV649" i="3"/>
  <c r="BV650" i="3"/>
  <c r="BV651" i="3"/>
  <c r="BV652" i="3"/>
  <c r="BV653" i="3"/>
  <c r="BV654" i="3"/>
  <c r="BV655" i="3"/>
  <c r="BV657" i="3"/>
  <c r="BV658" i="3"/>
  <c r="BV659" i="3"/>
  <c r="BV660" i="3"/>
  <c r="BV661" i="3"/>
  <c r="BV662" i="3"/>
  <c r="BV663" i="3"/>
  <c r="BV664" i="3"/>
  <c r="BV665" i="3"/>
  <c r="BV666" i="3"/>
  <c r="BV667" i="3"/>
  <c r="BV668" i="3"/>
  <c r="BV669" i="3"/>
  <c r="BV670" i="3"/>
  <c r="BV671" i="3"/>
  <c r="BV672" i="3"/>
  <c r="BV673" i="3"/>
  <c r="BV674" i="3"/>
  <c r="BV675" i="3"/>
  <c r="BV676" i="3"/>
  <c r="BV677" i="3"/>
  <c r="BV678" i="3"/>
  <c r="BV679" i="3"/>
  <c r="BV680" i="3"/>
  <c r="BV681" i="3"/>
  <c r="BV682" i="3"/>
  <c r="BV683" i="3"/>
  <c r="BV684" i="3"/>
  <c r="BV685" i="3"/>
  <c r="BV686" i="3"/>
  <c r="BV687" i="3"/>
  <c r="BV688" i="3"/>
  <c r="BV689" i="3"/>
  <c r="BV690" i="3"/>
  <c r="BV691" i="3"/>
  <c r="BV692" i="3"/>
  <c r="BV693" i="3"/>
  <c r="BV694" i="3"/>
  <c r="BV695" i="3"/>
  <c r="BV696" i="3"/>
  <c r="BV697" i="3"/>
  <c r="BV698" i="3"/>
  <c r="BV699" i="3"/>
  <c r="BV700" i="3"/>
  <c r="BV701" i="3"/>
  <c r="BV702" i="3"/>
  <c r="BV703" i="3"/>
  <c r="BV704" i="3"/>
  <c r="BV705" i="3"/>
  <c r="BV706" i="3"/>
  <c r="BV707" i="3"/>
  <c r="BV708" i="3"/>
  <c r="BV709" i="3"/>
  <c r="BV710" i="3"/>
  <c r="BV711" i="3"/>
  <c r="BV712" i="3"/>
  <c r="BV713" i="3"/>
  <c r="BV714" i="3"/>
  <c r="BV715" i="3"/>
  <c r="BV716" i="3"/>
  <c r="BV717" i="3"/>
  <c r="BV718" i="3"/>
  <c r="BV719" i="3"/>
  <c r="BV720" i="3"/>
  <c r="BV721" i="3"/>
  <c r="BV722" i="3"/>
  <c r="BV723" i="3"/>
  <c r="BV724" i="3"/>
  <c r="BV725" i="3"/>
  <c r="BV726" i="3"/>
  <c r="BV727" i="3"/>
  <c r="BV728" i="3"/>
  <c r="BV729" i="3"/>
  <c r="BV730" i="3"/>
  <c r="BV731" i="3"/>
  <c r="BV732" i="3"/>
  <c r="BV733" i="3"/>
  <c r="BV734" i="3"/>
  <c r="BV735" i="3"/>
  <c r="BV736" i="3"/>
  <c r="BV737" i="3"/>
  <c r="BV738" i="3"/>
  <c r="BV739" i="3"/>
  <c r="BV740" i="3"/>
  <c r="BV741" i="3"/>
  <c r="BV742" i="3"/>
  <c r="BV743" i="3"/>
  <c r="BV744" i="3"/>
  <c r="BV745" i="3"/>
  <c r="BV746" i="3"/>
  <c r="BV747" i="3"/>
  <c r="BV748" i="3"/>
  <c r="BV749" i="3"/>
  <c r="BV750" i="3"/>
  <c r="BV751" i="3"/>
  <c r="BV752" i="3"/>
  <c r="BV753" i="3"/>
  <c r="BV754" i="3"/>
  <c r="BV755" i="3"/>
  <c r="BV756" i="3"/>
  <c r="BV757" i="3"/>
  <c r="BV758" i="3"/>
  <c r="BV759" i="3"/>
  <c r="BV760" i="3"/>
  <c r="BV761" i="3"/>
  <c r="BV762" i="3"/>
  <c r="BV763" i="3"/>
  <c r="BV764" i="3"/>
  <c r="BV765" i="3"/>
  <c r="BV766" i="3"/>
  <c r="BV767" i="3"/>
  <c r="BV768" i="3"/>
  <c r="BV769" i="3"/>
  <c r="BV770" i="3"/>
  <c r="BV771" i="3"/>
  <c r="BV772" i="3"/>
  <c r="BV773" i="3"/>
  <c r="BV774" i="3"/>
  <c r="BV775" i="3"/>
  <c r="BV776" i="3"/>
  <c r="BV777" i="3"/>
  <c r="BV778" i="3"/>
  <c r="BV779" i="3"/>
  <c r="BV780" i="3"/>
  <c r="BV781" i="3"/>
  <c r="BV782" i="3"/>
  <c r="BV783" i="3"/>
  <c r="BV784" i="3"/>
  <c r="BV785" i="3"/>
  <c r="BV786" i="3"/>
  <c r="BV787" i="3"/>
  <c r="BV788" i="3"/>
  <c r="BV789" i="3"/>
  <c r="BV790" i="3"/>
  <c r="BV791" i="3"/>
  <c r="BV792" i="3"/>
  <c r="BV793" i="3"/>
  <c r="BV794" i="3"/>
  <c r="BV795" i="3"/>
  <c r="BV796" i="3"/>
  <c r="BV797" i="3"/>
  <c r="BV798" i="3"/>
  <c r="BV799" i="3"/>
  <c r="BV800" i="3"/>
  <c r="BV801" i="3"/>
  <c r="BV802" i="3"/>
  <c r="BV803" i="3"/>
  <c r="BV804" i="3"/>
  <c r="BV805" i="3"/>
  <c r="BV806" i="3"/>
  <c r="BV807" i="3"/>
  <c r="BV808" i="3"/>
  <c r="BV810" i="3"/>
  <c r="BV811" i="3"/>
  <c r="BV812" i="3"/>
  <c r="BV813" i="3"/>
  <c r="BV814" i="3"/>
  <c r="BV815" i="3"/>
  <c r="BV816" i="3"/>
  <c r="BV817" i="3"/>
  <c r="BV818" i="3"/>
  <c r="BV819" i="3"/>
  <c r="BV820" i="3"/>
  <c r="BV821" i="3"/>
  <c r="BV822" i="3"/>
  <c r="BV823" i="3"/>
  <c r="BV824" i="3"/>
  <c r="BV825" i="3"/>
  <c r="BV826" i="3"/>
  <c r="BV827" i="3"/>
  <c r="BV828" i="3"/>
  <c r="BV829" i="3"/>
  <c r="BV830" i="3"/>
  <c r="BV831" i="3"/>
  <c r="BV832" i="3"/>
  <c r="BV833" i="3"/>
  <c r="BV834" i="3"/>
  <c r="BV835" i="3"/>
  <c r="BV836" i="3"/>
  <c r="BV837" i="3"/>
  <c r="BV838" i="3"/>
  <c r="BV839" i="3"/>
  <c r="BV840" i="3"/>
  <c r="BV841" i="3"/>
  <c r="BV842" i="3"/>
  <c r="BV843" i="3"/>
  <c r="BV844" i="3"/>
  <c r="BV845" i="3"/>
  <c r="BV846" i="3"/>
  <c r="BV847" i="3"/>
  <c r="BV848" i="3"/>
  <c r="BV849" i="3"/>
  <c r="BV850" i="3"/>
  <c r="BV851" i="3"/>
  <c r="BV852" i="3"/>
  <c r="BV853" i="3"/>
  <c r="BV854" i="3"/>
  <c r="BV855" i="3"/>
  <c r="BV856" i="3"/>
  <c r="BV857" i="3"/>
  <c r="BV858" i="3"/>
  <c r="BV859" i="3"/>
  <c r="BV860" i="3"/>
  <c r="BV861" i="3"/>
  <c r="BV862" i="3"/>
  <c r="BV863" i="3"/>
  <c r="BV864" i="3"/>
  <c r="BV865" i="3"/>
  <c r="BV866" i="3"/>
  <c r="BV867" i="3"/>
  <c r="BV868" i="3"/>
  <c r="BV869" i="3"/>
  <c r="BV870" i="3"/>
  <c r="BV871" i="3"/>
  <c r="BV872" i="3"/>
  <c r="BV873" i="3"/>
  <c r="BV874" i="3"/>
  <c r="BV875" i="3"/>
  <c r="BV876" i="3"/>
  <c r="BV877" i="3"/>
  <c r="BV878" i="3"/>
  <c r="BV879" i="3"/>
  <c r="BV880" i="3"/>
  <c r="BV881" i="3"/>
  <c r="BV882" i="3"/>
  <c r="BV883" i="3"/>
  <c r="BV884" i="3"/>
  <c r="BV885" i="3"/>
  <c r="BV886" i="3"/>
  <c r="BV887" i="3"/>
  <c r="BV888" i="3"/>
  <c r="BV889" i="3"/>
  <c r="BV890" i="3"/>
  <c r="BV891" i="3"/>
  <c r="BV892" i="3"/>
  <c r="BV893" i="3"/>
  <c r="BV894" i="3"/>
  <c r="BV895" i="3"/>
  <c r="BV896" i="3"/>
  <c r="BV897" i="3"/>
  <c r="BV898" i="3"/>
  <c r="BV899" i="3"/>
  <c r="BV900" i="3"/>
  <c r="BV901" i="3"/>
  <c r="BV902" i="3"/>
  <c r="BV903" i="3"/>
  <c r="BV904" i="3"/>
  <c r="BV905" i="3"/>
  <c r="BV906" i="3"/>
  <c r="BV907" i="3"/>
  <c r="BV908" i="3"/>
  <c r="BV909" i="3"/>
  <c r="BV910" i="3"/>
  <c r="BV911" i="3"/>
  <c r="BV912" i="3"/>
  <c r="BV913" i="3"/>
  <c r="BV914" i="3"/>
  <c r="BV915" i="3"/>
  <c r="BV916" i="3"/>
  <c r="BV917" i="3"/>
  <c r="BV918" i="3"/>
  <c r="BV919" i="3"/>
  <c r="BV920" i="3"/>
  <c r="BV921" i="3"/>
  <c r="BV922" i="3"/>
  <c r="BV923" i="3"/>
  <c r="BV924" i="3"/>
  <c r="BV925" i="3"/>
  <c r="BV926" i="3"/>
  <c r="BV927" i="3"/>
  <c r="BV928" i="3"/>
  <c r="BV929" i="3"/>
  <c r="BV930" i="3"/>
  <c r="BV931" i="3"/>
  <c r="BV932" i="3"/>
  <c r="BV933" i="3"/>
  <c r="BV934" i="3"/>
  <c r="BV935" i="3"/>
  <c r="BV936" i="3"/>
  <c r="BV937" i="3"/>
  <c r="BV938" i="3"/>
  <c r="BV939" i="3"/>
  <c r="BV940" i="3"/>
  <c r="BV941" i="3"/>
  <c r="BV942" i="3"/>
  <c r="BV943" i="3"/>
  <c r="BV944" i="3"/>
  <c r="BV945" i="3"/>
  <c r="BV946" i="3"/>
  <c r="BV948" i="3"/>
  <c r="BV949" i="3"/>
  <c r="BV950" i="3"/>
  <c r="BV951" i="3"/>
  <c r="BV952" i="3"/>
  <c r="BV953" i="3"/>
  <c r="BV954" i="3"/>
  <c r="BV955" i="3"/>
  <c r="BV956" i="3"/>
  <c r="BV957" i="3"/>
  <c r="BV958" i="3"/>
  <c r="BV959" i="3"/>
  <c r="BV960" i="3"/>
  <c r="BV961" i="3"/>
  <c r="BV962" i="3"/>
  <c r="BV963" i="3"/>
  <c r="BV964" i="3"/>
  <c r="BV965" i="3"/>
  <c r="BV966" i="3"/>
  <c r="BV967" i="3"/>
  <c r="BV968" i="3"/>
  <c r="BV969" i="3"/>
  <c r="BV970" i="3"/>
  <c r="BV971" i="3"/>
  <c r="BV972" i="3"/>
  <c r="BV973" i="3"/>
  <c r="BV974" i="3"/>
  <c r="BV975" i="3"/>
  <c r="BV976" i="3"/>
  <c r="BV977" i="3"/>
  <c r="BV978" i="3"/>
  <c r="BV979" i="3"/>
  <c r="BV980" i="3"/>
  <c r="BV981" i="3"/>
  <c r="BV982" i="3"/>
  <c r="BV983" i="3"/>
  <c r="BV984" i="3"/>
  <c r="BV985" i="3"/>
  <c r="BV986" i="3"/>
  <c r="BV987" i="3"/>
  <c r="BV988" i="3"/>
  <c r="BV989" i="3"/>
  <c r="BV990" i="3"/>
  <c r="BV991" i="3"/>
  <c r="BV992" i="3"/>
  <c r="BV993" i="3"/>
  <c r="BV994" i="3"/>
  <c r="BV995" i="3"/>
  <c r="BV996" i="3"/>
  <c r="BV997" i="3"/>
  <c r="BV998" i="3"/>
  <c r="BV999" i="3"/>
  <c r="BV1000" i="3"/>
  <c r="BV1001" i="3"/>
  <c r="BV1002" i="3"/>
  <c r="BV1003" i="3"/>
  <c r="BV1004" i="3"/>
  <c r="BV1005" i="3"/>
  <c r="BV1006" i="3"/>
  <c r="BV1007" i="3"/>
  <c r="BV1008" i="3"/>
  <c r="BV1009" i="3"/>
  <c r="BV1010" i="3"/>
  <c r="BV1011" i="3"/>
  <c r="BV1012" i="3"/>
  <c r="BV1013" i="3"/>
  <c r="BV1014" i="3"/>
  <c r="BV1015" i="3"/>
  <c r="BV1016" i="3"/>
  <c r="BV1017" i="3"/>
  <c r="BV1018" i="3"/>
  <c r="BV1019" i="3"/>
  <c r="BV1020" i="3"/>
  <c r="BV1021" i="3"/>
  <c r="BV1022" i="3"/>
  <c r="BV1023" i="3"/>
  <c r="BV1024" i="3"/>
  <c r="BV1025" i="3"/>
  <c r="BV1026" i="3"/>
  <c r="BV1027" i="3"/>
  <c r="BV1028" i="3"/>
  <c r="BV1029" i="3"/>
  <c r="BV1030" i="3"/>
  <c r="BV1031" i="3"/>
  <c r="BV1032" i="3"/>
  <c r="BV1033" i="3"/>
  <c r="BV1034" i="3"/>
  <c r="BV1035" i="3"/>
  <c r="BV1036" i="3"/>
  <c r="BV1037" i="3"/>
  <c r="BV1038" i="3"/>
  <c r="BV1039" i="3"/>
  <c r="BV1040" i="3"/>
  <c r="BV1041" i="3"/>
  <c r="BV1042" i="3"/>
  <c r="BV1043" i="3"/>
  <c r="BV1044" i="3"/>
  <c r="BV1045" i="3"/>
  <c r="BV1046" i="3"/>
  <c r="BV1047" i="3"/>
  <c r="BV1048" i="3"/>
  <c r="BV1049" i="3"/>
  <c r="BV1050" i="3"/>
  <c r="BV1051" i="3"/>
  <c r="BV1052" i="3"/>
  <c r="BV1053" i="3"/>
  <c r="BV1054" i="3"/>
  <c r="BV1055" i="3"/>
  <c r="BV1056" i="3"/>
  <c r="BV1057" i="3"/>
  <c r="BV1058" i="3"/>
  <c r="BV1059" i="3"/>
  <c r="BV1060" i="3"/>
  <c r="BV1061" i="3"/>
  <c r="BV1062" i="3"/>
  <c r="BV1063" i="3"/>
  <c r="BV1064" i="3"/>
  <c r="BV1065" i="3"/>
  <c r="BV1066" i="3"/>
  <c r="BV1067" i="3"/>
  <c r="BV1068" i="3"/>
  <c r="BV1069" i="3"/>
  <c r="BV1070" i="3"/>
  <c r="BV1071" i="3"/>
  <c r="BV1072" i="3"/>
  <c r="BV1073" i="3"/>
  <c r="BV1074" i="3"/>
  <c r="BV1075" i="3"/>
  <c r="BV1076" i="3"/>
  <c r="BV1077" i="3"/>
  <c r="BV1078" i="3"/>
  <c r="BV1079" i="3"/>
  <c r="BV1080" i="3"/>
  <c r="BV1081" i="3"/>
  <c r="BV1082" i="3"/>
  <c r="BV1083" i="3"/>
  <c r="BV1084" i="3"/>
  <c r="BV1085" i="3"/>
  <c r="BV1086" i="3"/>
  <c r="BV1087" i="3"/>
  <c r="BV1088" i="3"/>
  <c r="BV1089" i="3"/>
  <c r="BV1090" i="3"/>
  <c r="BV1091" i="3"/>
  <c r="BV1092" i="3"/>
  <c r="BV1093" i="3"/>
  <c r="BV1094" i="3"/>
  <c r="BV1095" i="3"/>
  <c r="BV1096" i="3"/>
  <c r="BV1097" i="3"/>
  <c r="BV1098" i="3"/>
  <c r="BV1099" i="3"/>
  <c r="BV1100" i="3"/>
  <c r="BV1101" i="3"/>
  <c r="BV1102" i="3"/>
  <c r="BV1103" i="3"/>
  <c r="BV1104" i="3"/>
  <c r="BV1105" i="3"/>
  <c r="BV1106" i="3"/>
  <c r="BV1107" i="3"/>
  <c r="BV1108" i="3"/>
  <c r="BV1109" i="3"/>
  <c r="BV1110" i="3"/>
  <c r="BV1111" i="3"/>
  <c r="BV1112" i="3"/>
  <c r="BV1113" i="3"/>
  <c r="BV1114" i="3"/>
  <c r="BV1115" i="3"/>
  <c r="BV1116" i="3"/>
  <c r="BV1117" i="3"/>
  <c r="BV1118" i="3"/>
  <c r="BV1119" i="3"/>
  <c r="BV1120" i="3"/>
  <c r="BV1121" i="3"/>
  <c r="BV1122" i="3"/>
  <c r="BV1123" i="3"/>
  <c r="BV1124" i="3"/>
  <c r="BV1125" i="3"/>
  <c r="BV1126" i="3"/>
  <c r="BV1127" i="3"/>
  <c r="BV1128" i="3"/>
  <c r="BV1129" i="3"/>
  <c r="BV1130" i="3"/>
  <c r="BV1131" i="3"/>
  <c r="BV1132" i="3"/>
  <c r="BV1133" i="3"/>
  <c r="BV1134" i="3"/>
  <c r="BV1135" i="3"/>
  <c r="BV1136" i="3"/>
  <c r="BV1137" i="3"/>
  <c r="BV1138" i="3"/>
  <c r="BV1139" i="3"/>
  <c r="BV1140" i="3"/>
  <c r="BV1141" i="3"/>
  <c r="BV1142" i="3"/>
  <c r="BV1143" i="3"/>
  <c r="BV1144" i="3"/>
  <c r="BV1145" i="3"/>
  <c r="BV1146" i="3"/>
  <c r="BV1147" i="3"/>
  <c r="BV1148" i="3"/>
  <c r="BV1149" i="3"/>
  <c r="BV1150" i="3"/>
  <c r="BV1151" i="3"/>
  <c r="BV1152" i="3"/>
  <c r="BV1153" i="3"/>
  <c r="BV1154" i="3"/>
  <c r="BV1155" i="3"/>
  <c r="BV1156" i="3"/>
  <c r="BV1157" i="3"/>
  <c r="BV1158" i="3"/>
  <c r="BV1159" i="3"/>
  <c r="BV1160" i="3"/>
  <c r="BV1161" i="3"/>
  <c r="BV1162" i="3"/>
  <c r="BV1163" i="3"/>
  <c r="BV1164" i="3"/>
  <c r="BV1165" i="3"/>
  <c r="BV1166" i="3"/>
  <c r="BV1167" i="3"/>
  <c r="BV1168" i="3"/>
  <c r="BV1169" i="3"/>
  <c r="BV1170" i="3"/>
  <c r="BV1171" i="3"/>
  <c r="BV1172" i="3"/>
  <c r="BV1173" i="3"/>
  <c r="BV1174" i="3"/>
  <c r="BV1175" i="3"/>
  <c r="BV1176" i="3"/>
  <c r="BV1177" i="3"/>
  <c r="BV1178" i="3"/>
  <c r="BV1179" i="3"/>
  <c r="BV1180" i="3"/>
  <c r="BV1181" i="3"/>
  <c r="BV1182" i="3"/>
  <c r="BV1183" i="3"/>
  <c r="BV1184" i="3"/>
  <c r="BV1185" i="3"/>
  <c r="BV1186" i="3"/>
  <c r="BV1187" i="3"/>
  <c r="BV1188" i="3"/>
  <c r="BV1189" i="3"/>
  <c r="BV1190" i="3"/>
  <c r="BV1191" i="3"/>
  <c r="BV1192" i="3"/>
  <c r="BV1193" i="3"/>
  <c r="BV1194" i="3"/>
  <c r="BV1195" i="3"/>
  <c r="BV1196" i="3"/>
  <c r="BV1197" i="3"/>
  <c r="BV1198" i="3"/>
  <c r="BV1199" i="3"/>
  <c r="BV1200" i="3"/>
  <c r="BV1201" i="3"/>
  <c r="BV1202" i="3"/>
  <c r="BV1203" i="3"/>
  <c r="BV1204" i="3"/>
  <c r="BV1205" i="3"/>
  <c r="BV1206" i="3"/>
  <c r="BV1207" i="3"/>
  <c r="BV1208" i="3"/>
  <c r="BV1209" i="3"/>
  <c r="BV1210" i="3"/>
  <c r="BV1211" i="3"/>
  <c r="BV1212" i="3"/>
  <c r="BV1213" i="3"/>
  <c r="BV1214" i="3"/>
  <c r="BV1215" i="3"/>
  <c r="BV1216" i="3"/>
  <c r="BV1217" i="3"/>
  <c r="BV1218" i="3"/>
  <c r="BV1219" i="3"/>
  <c r="BV1220" i="3"/>
  <c r="BV1221" i="3"/>
  <c r="BV1222" i="3"/>
  <c r="BV1223" i="3"/>
  <c r="BV1224" i="3"/>
  <c r="BV1225" i="3"/>
  <c r="BV1226" i="3"/>
  <c r="BV1227" i="3"/>
  <c r="BV1228" i="3"/>
  <c r="BV1229" i="3"/>
  <c r="BV1230" i="3"/>
  <c r="BV1231" i="3"/>
  <c r="BV1232" i="3"/>
  <c r="BV1233" i="3"/>
  <c r="BV1234" i="3"/>
  <c r="BV1235" i="3"/>
  <c r="BV1236" i="3"/>
  <c r="BV1237" i="3"/>
  <c r="BV1238" i="3"/>
  <c r="BV1239" i="3"/>
  <c r="BV1240" i="3"/>
  <c r="BV1241" i="3"/>
  <c r="BV1242" i="3"/>
  <c r="BV1243" i="3"/>
  <c r="BV1244" i="3"/>
  <c r="BV1245" i="3"/>
  <c r="BV1246" i="3"/>
  <c r="BV1247" i="3"/>
  <c r="BV1248" i="3"/>
  <c r="BV1249" i="3"/>
  <c r="BV1250" i="3"/>
  <c r="BV1251" i="3"/>
  <c r="BV1252" i="3"/>
  <c r="BV1253" i="3"/>
  <c r="BV1254" i="3"/>
  <c r="BV1255" i="3"/>
  <c r="BV1256" i="3"/>
  <c r="BV1257" i="3"/>
  <c r="BV1258" i="3"/>
  <c r="BV1259" i="3"/>
  <c r="BV1260" i="3"/>
  <c r="BV1261" i="3"/>
  <c r="BV1262" i="3"/>
  <c r="BV1263" i="3"/>
  <c r="BV1264" i="3"/>
  <c r="BV1265" i="3"/>
  <c r="BV1266" i="3"/>
  <c r="BV1267" i="3"/>
  <c r="BV1268" i="3"/>
  <c r="BV1269" i="3"/>
  <c r="BV1270" i="3"/>
  <c r="BV1271" i="3"/>
  <c r="BV1272" i="3"/>
  <c r="BV1273" i="3"/>
  <c r="BV1274" i="3"/>
  <c r="BV1275" i="3"/>
  <c r="BV1276" i="3"/>
  <c r="BV1277" i="3"/>
  <c r="BV1278" i="3"/>
  <c r="BV1279" i="3"/>
  <c r="BV1280" i="3"/>
  <c r="BV1281" i="3"/>
  <c r="BV1282" i="3"/>
  <c r="BV1283" i="3"/>
  <c r="BV1284" i="3"/>
  <c r="BV1285" i="3"/>
  <c r="BV1286" i="3"/>
  <c r="BV1287" i="3"/>
  <c r="BV1288" i="3"/>
  <c r="BV1289" i="3"/>
  <c r="BV1290" i="3"/>
  <c r="BV1291" i="3"/>
  <c r="BV1292" i="3"/>
  <c r="BV1293" i="3"/>
  <c r="BV1294" i="3"/>
  <c r="BV1295" i="3"/>
  <c r="BV1296" i="3"/>
  <c r="BV1297" i="3"/>
  <c r="BV1298" i="3"/>
  <c r="BV1299" i="3"/>
  <c r="BV1300" i="3"/>
  <c r="BV1301" i="3"/>
  <c r="BV1302" i="3"/>
  <c r="BV1303" i="3"/>
  <c r="BV1304" i="3"/>
  <c r="BV1305" i="3"/>
  <c r="BV1306" i="3"/>
  <c r="BV1307" i="3"/>
  <c r="BV1308" i="3"/>
  <c r="BV1309" i="3"/>
  <c r="BV1310" i="3"/>
  <c r="BV1311" i="3"/>
  <c r="BV1312" i="3"/>
  <c r="BV1313" i="3"/>
  <c r="BV1314" i="3"/>
  <c r="BV1315" i="3"/>
  <c r="BV1316" i="3"/>
  <c r="BV1317" i="3"/>
  <c r="BV1318" i="3"/>
  <c r="BV1319" i="3"/>
  <c r="BV1320" i="3"/>
  <c r="BV1321" i="3"/>
  <c r="BV1322" i="3"/>
  <c r="BV1323" i="3"/>
  <c r="BV1324" i="3"/>
  <c r="BV1325" i="3"/>
  <c r="BV1326" i="3"/>
  <c r="BV1327" i="3"/>
  <c r="BV1328" i="3"/>
  <c r="BV1329" i="3"/>
  <c r="BV1330" i="3"/>
  <c r="BV1331" i="3"/>
  <c r="BV1332" i="3"/>
  <c r="BV1333" i="3"/>
  <c r="BV1334" i="3"/>
  <c r="BV1335" i="3"/>
  <c r="BV1336" i="3"/>
  <c r="BV1337" i="3"/>
  <c r="BV1338" i="3"/>
  <c r="BV1339" i="3"/>
  <c r="BV1340" i="3"/>
  <c r="BV1341" i="3"/>
  <c r="BV1342" i="3"/>
  <c r="BV1343" i="3"/>
  <c r="BV1344" i="3"/>
  <c r="BV1345" i="3"/>
  <c r="BV1346" i="3"/>
  <c r="BV1347" i="3"/>
  <c r="BV1348" i="3"/>
  <c r="BV1349" i="3"/>
  <c r="BV1350" i="3"/>
  <c r="BV1351" i="3"/>
  <c r="BV1352" i="3"/>
  <c r="BV1353" i="3"/>
  <c r="BV1354" i="3"/>
  <c r="BV1355" i="3"/>
  <c r="BV1356" i="3"/>
  <c r="BV1358" i="3"/>
  <c r="BV1359" i="3"/>
  <c r="BV1360" i="3"/>
  <c r="BV1361" i="3"/>
  <c r="BV1362" i="3"/>
  <c r="BV1363" i="3"/>
  <c r="BV1364" i="3"/>
  <c r="BV1365" i="3"/>
  <c r="BV1366" i="3"/>
  <c r="BV1367" i="3"/>
  <c r="BV1368" i="3"/>
  <c r="BV1369" i="3"/>
  <c r="BV1370" i="3"/>
  <c r="BV1371" i="3"/>
  <c r="BV1372" i="3"/>
  <c r="BV1373" i="3"/>
  <c r="BV1374" i="3"/>
  <c r="BV1375" i="3"/>
  <c r="BV1376" i="3"/>
  <c r="BV1377" i="3"/>
  <c r="BV1378" i="3"/>
  <c r="BV1379" i="3"/>
  <c r="BV1380" i="3"/>
  <c r="BV1381" i="3"/>
  <c r="BV1382" i="3"/>
  <c r="BV1383" i="3"/>
  <c r="BV1384" i="3"/>
  <c r="BV1385" i="3"/>
  <c r="BV1386" i="3"/>
  <c r="BV1387" i="3"/>
  <c r="BV1388" i="3"/>
  <c r="BV1389" i="3"/>
  <c r="BV1390" i="3"/>
  <c r="BV1391" i="3"/>
  <c r="BV1392" i="3"/>
  <c r="BV1393" i="3"/>
  <c r="BV1394" i="3"/>
  <c r="BV1395" i="3"/>
  <c r="BV1396" i="3"/>
  <c r="BV1397" i="3"/>
  <c r="BV1398" i="3"/>
  <c r="BV1399" i="3"/>
  <c r="BV1400" i="3"/>
  <c r="BV1401" i="3"/>
  <c r="BV1402" i="3"/>
  <c r="BV1403" i="3"/>
  <c r="BV1404" i="3"/>
  <c r="BV1405" i="3"/>
  <c r="BV1406" i="3"/>
  <c r="BV1407" i="3"/>
  <c r="BV1408" i="3"/>
  <c r="BV1409" i="3"/>
  <c r="BV1410" i="3"/>
  <c r="BV1411" i="3"/>
  <c r="BV1412" i="3"/>
  <c r="BV1413" i="3"/>
  <c r="BV1414" i="3"/>
  <c r="BV1415" i="3"/>
  <c r="BV1416" i="3"/>
  <c r="BV1417" i="3"/>
  <c r="BV1418" i="3"/>
  <c r="BV1419" i="3"/>
  <c r="BV1420" i="3"/>
  <c r="BV1421" i="3"/>
  <c r="BV1422" i="3"/>
  <c r="BV1423" i="3"/>
  <c r="BV1424" i="3"/>
  <c r="BV1425" i="3"/>
  <c r="BV1426" i="3"/>
  <c r="BV1427" i="3"/>
  <c r="BV1428" i="3"/>
  <c r="BV1429" i="3"/>
  <c r="BV1430" i="3"/>
  <c r="BV1431" i="3"/>
  <c r="BV1432" i="3"/>
  <c r="BV1433" i="3"/>
  <c r="BV1434" i="3"/>
  <c r="BV1435" i="3"/>
  <c r="BV1436" i="3"/>
  <c r="BV1437" i="3"/>
  <c r="BV1438" i="3"/>
  <c r="BV1439" i="3"/>
  <c r="BV1440" i="3"/>
  <c r="BV1442" i="3"/>
  <c r="BV1443" i="3"/>
  <c r="BV1444" i="3"/>
  <c r="BV1445" i="3"/>
  <c r="BV1446" i="3"/>
  <c r="BV1447" i="3"/>
  <c r="BV1448" i="3"/>
  <c r="BV1449" i="3"/>
  <c r="BV1450" i="3"/>
  <c r="BV1451" i="3"/>
  <c r="BV1452" i="3"/>
  <c r="BV1453" i="3"/>
  <c r="BV1454" i="3"/>
  <c r="BV1455" i="3"/>
  <c r="BV1456" i="3"/>
  <c r="BV1457" i="3"/>
  <c r="BV1458" i="3"/>
  <c r="BV1459" i="3"/>
  <c r="BV1460" i="3"/>
  <c r="BV1461" i="3"/>
  <c r="BV1462" i="3"/>
  <c r="BV1463" i="3"/>
  <c r="BV1464" i="3"/>
  <c r="BV1465" i="3"/>
  <c r="BV1466" i="3"/>
  <c r="BV1467" i="3"/>
  <c r="BV1468" i="3"/>
  <c r="BV1469" i="3"/>
  <c r="BV1470" i="3"/>
  <c r="BV1471" i="3"/>
  <c r="BV1472" i="3"/>
  <c r="BV1473" i="3"/>
  <c r="BV1474" i="3"/>
  <c r="BV1475" i="3"/>
  <c r="BV1476" i="3"/>
  <c r="BV1477" i="3"/>
  <c r="BV1478" i="3"/>
  <c r="BV1479" i="3"/>
  <c r="BV1480" i="3"/>
  <c r="BV1481" i="3"/>
  <c r="BV1482" i="3"/>
  <c r="BV1483" i="3"/>
  <c r="BV1484" i="3"/>
  <c r="BV1485" i="3"/>
  <c r="BV1486" i="3"/>
  <c r="BV1487" i="3"/>
  <c r="BV1488" i="3"/>
  <c r="BV1489" i="3"/>
  <c r="BV1490" i="3"/>
  <c r="BV1491" i="3"/>
  <c r="BV1492" i="3"/>
  <c r="BV1493" i="3"/>
  <c r="BV1494" i="3"/>
  <c r="BV1495" i="3"/>
  <c r="BV1496" i="3"/>
  <c r="BV1497" i="3"/>
  <c r="BV1498" i="3"/>
  <c r="BV1499" i="3"/>
  <c r="BV1500" i="3"/>
  <c r="BV1501" i="3"/>
  <c r="BV1502" i="3"/>
  <c r="BV1503" i="3"/>
  <c r="BV1504" i="3"/>
  <c r="BV1505" i="3"/>
  <c r="BV1506" i="3"/>
  <c r="BV1507" i="3"/>
  <c r="BV1508" i="3"/>
  <c r="BV1509" i="3"/>
  <c r="BV1510" i="3"/>
  <c r="BV1511" i="3"/>
  <c r="BV1512" i="3"/>
  <c r="BV1513" i="3"/>
  <c r="BV1514" i="3"/>
  <c r="BV1515" i="3"/>
  <c r="BV1516" i="3"/>
  <c r="BV1517" i="3"/>
  <c r="BV1518" i="3"/>
  <c r="BV1519" i="3"/>
  <c r="BV1520" i="3"/>
  <c r="BV1521" i="3"/>
  <c r="BV1522" i="3"/>
  <c r="BV1523" i="3"/>
  <c r="BV1524" i="3"/>
  <c r="BV1525" i="3"/>
  <c r="BV1526" i="3"/>
  <c r="BV1527" i="3"/>
  <c r="BV1528" i="3"/>
  <c r="BV1529" i="3"/>
  <c r="BV1530" i="3"/>
  <c r="BV1531" i="3"/>
  <c r="BV1532" i="3"/>
  <c r="BV1533" i="3"/>
  <c r="BV1534" i="3"/>
  <c r="BV1535" i="3"/>
  <c r="BV1536" i="3"/>
  <c r="BV1537" i="3"/>
  <c r="BV1538" i="3"/>
  <c r="BV1539" i="3"/>
  <c r="BV1540" i="3"/>
  <c r="BV1541" i="3"/>
  <c r="BV1542" i="3"/>
  <c r="BV1543" i="3"/>
  <c r="BV1544" i="3"/>
  <c r="BV1545" i="3"/>
  <c r="BV1546" i="3"/>
  <c r="BV1547" i="3"/>
  <c r="BV1548" i="3"/>
  <c r="BV1549" i="3"/>
  <c r="BV1550" i="3"/>
  <c r="BV1551" i="3"/>
  <c r="BV1552" i="3"/>
  <c r="BV1553" i="3"/>
  <c r="BV1554" i="3"/>
  <c r="BV1555" i="3"/>
  <c r="BV1556" i="3"/>
  <c r="BV1557" i="3"/>
  <c r="BV1558" i="3"/>
  <c r="BV1559" i="3"/>
  <c r="BV1560" i="3"/>
  <c r="BV1561" i="3"/>
  <c r="BV1562" i="3"/>
  <c r="BV1563" i="3"/>
  <c r="BV1564" i="3"/>
  <c r="BV1565" i="3"/>
  <c r="BV1566" i="3"/>
  <c r="BV1567" i="3"/>
  <c r="BV1568" i="3"/>
  <c r="BV1569" i="3"/>
  <c r="BV1570" i="3"/>
  <c r="BV1571" i="3"/>
  <c r="BV1572" i="3"/>
  <c r="BV1573" i="3"/>
  <c r="BV1574" i="3"/>
  <c r="BV1575" i="3"/>
  <c r="BV1576" i="3"/>
  <c r="BV1577" i="3"/>
  <c r="BV1578" i="3"/>
  <c r="BV1579" i="3"/>
  <c r="BV1580" i="3"/>
  <c r="BV1581" i="3"/>
  <c r="BV1582" i="3"/>
  <c r="BV1583" i="3"/>
  <c r="BV1584" i="3"/>
  <c r="BV1585" i="3"/>
  <c r="BV1586" i="3"/>
  <c r="BV1587" i="3"/>
  <c r="BV1588" i="3"/>
  <c r="BV1589" i="3"/>
  <c r="BV1590" i="3"/>
  <c r="BV1591" i="3"/>
  <c r="BV1592" i="3"/>
  <c r="BV1593" i="3"/>
  <c r="BV1594" i="3"/>
  <c r="BV1595" i="3"/>
  <c r="BV1596" i="3"/>
  <c r="BV1597" i="3"/>
  <c r="BV1598" i="3"/>
  <c r="BV1599" i="3"/>
  <c r="BV1600" i="3"/>
  <c r="BV1601" i="3"/>
  <c r="BV1602" i="3"/>
  <c r="BV1603" i="3"/>
  <c r="BV1604" i="3"/>
  <c r="BV1605" i="3"/>
  <c r="BV1606" i="3"/>
  <c r="BV1607" i="3"/>
  <c r="BV1608" i="3"/>
  <c r="BV1609" i="3"/>
  <c r="BV1611" i="3"/>
  <c r="BV1612" i="3"/>
  <c r="BV1613" i="3"/>
  <c r="BV1614" i="3"/>
  <c r="BV1615" i="3"/>
  <c r="BV1616" i="3"/>
  <c r="BV1617" i="3"/>
  <c r="BV1618" i="3"/>
  <c r="BV1619" i="3"/>
  <c r="BV1620" i="3"/>
  <c r="BV1621" i="3"/>
  <c r="BV1622" i="3"/>
  <c r="BV1623" i="3"/>
  <c r="BV1624" i="3"/>
  <c r="BV1625" i="3"/>
  <c r="BV1626" i="3"/>
  <c r="BV1627" i="3"/>
  <c r="BV1628" i="3"/>
  <c r="BV1629" i="3"/>
  <c r="BV1630" i="3"/>
  <c r="BV1631" i="3"/>
  <c r="BV1632" i="3"/>
  <c r="BV1633" i="3"/>
  <c r="BV1634" i="3"/>
  <c r="BV1635" i="3"/>
  <c r="BV1636" i="3"/>
  <c r="BV1637" i="3"/>
  <c r="BV1638" i="3"/>
  <c r="BV1639" i="3"/>
  <c r="BV1640" i="3"/>
  <c r="BV1641" i="3"/>
  <c r="BV1642" i="3"/>
  <c r="BV1643" i="3"/>
  <c r="BV1644" i="3"/>
  <c r="BV1645" i="3"/>
  <c r="BV1646" i="3"/>
  <c r="BV1647" i="3"/>
  <c r="BV1648" i="3"/>
  <c r="BV1649" i="3"/>
  <c r="BV1650" i="3"/>
  <c r="BV1651" i="3"/>
  <c r="BV1652" i="3"/>
  <c r="BV1653" i="3"/>
  <c r="BV1654" i="3"/>
  <c r="BV1655" i="3"/>
  <c r="BV1656" i="3"/>
  <c r="BV1657" i="3"/>
  <c r="BV1658" i="3"/>
  <c r="BV1659" i="3"/>
  <c r="BV1660" i="3"/>
  <c r="BV1661" i="3"/>
  <c r="BV1662" i="3"/>
  <c r="BV1663" i="3"/>
  <c r="BV1664" i="3"/>
  <c r="BV1665" i="3"/>
  <c r="BV1666" i="3"/>
  <c r="BV1667" i="3"/>
  <c r="BV1668" i="3"/>
  <c r="BV1669" i="3"/>
  <c r="BV1670" i="3"/>
  <c r="BV1671" i="3"/>
  <c r="BV1672" i="3"/>
  <c r="BV1673" i="3"/>
  <c r="BV1674" i="3"/>
  <c r="BV1675" i="3"/>
  <c r="BV1676" i="3"/>
  <c r="BV1677" i="3"/>
  <c r="BV1678" i="3"/>
  <c r="BV1679" i="3"/>
  <c r="BV1680" i="3"/>
  <c r="BV1681" i="3"/>
  <c r="BV1682" i="3"/>
  <c r="BV1683" i="3"/>
  <c r="BV1684" i="3"/>
  <c r="BV1685" i="3"/>
  <c r="BV1686" i="3"/>
  <c r="BV1687" i="3"/>
  <c r="BV1688" i="3"/>
  <c r="BV1689" i="3"/>
  <c r="BV1690" i="3"/>
  <c r="BV1691" i="3"/>
  <c r="BV1692" i="3"/>
  <c r="BV1693" i="3"/>
  <c r="BV1694" i="3"/>
  <c r="BV1695" i="3"/>
  <c r="BV1696" i="3"/>
  <c r="BV1697" i="3"/>
  <c r="BV1698" i="3"/>
  <c r="BV1699" i="3"/>
  <c r="BV1700" i="3"/>
  <c r="BV1701" i="3"/>
  <c r="BV1702" i="3"/>
  <c r="BV1703" i="3"/>
  <c r="BV1704" i="3"/>
  <c r="BV1705" i="3"/>
  <c r="BV1706" i="3"/>
  <c r="BV1707" i="3"/>
  <c r="BV1708" i="3"/>
  <c r="BV1709" i="3"/>
  <c r="BV1710" i="3"/>
  <c r="BV1711" i="3"/>
  <c r="BV1712" i="3"/>
  <c r="BV1713" i="3"/>
  <c r="BV1714" i="3"/>
  <c r="BV1715" i="3"/>
  <c r="BV1716" i="3"/>
  <c r="BV1717" i="3"/>
  <c r="BV1718" i="3"/>
  <c r="BV1719" i="3"/>
  <c r="BV1720" i="3"/>
  <c r="BV1721" i="3"/>
  <c r="BV1722" i="3"/>
  <c r="BV1723" i="3"/>
  <c r="BV1724" i="3"/>
  <c r="BV1725" i="3"/>
  <c r="BV1726" i="3"/>
  <c r="BV1727" i="3"/>
  <c r="BV1728" i="3"/>
  <c r="BV1729" i="3"/>
  <c r="BV1730" i="3"/>
  <c r="BV1731" i="3"/>
  <c r="BV1732" i="3"/>
  <c r="BV1733" i="3"/>
  <c r="BV1734" i="3"/>
  <c r="BV1735" i="3"/>
  <c r="BV1736" i="3"/>
  <c r="BV1737" i="3"/>
  <c r="BV1738" i="3"/>
  <c r="BV1739" i="3"/>
  <c r="BV1740" i="3"/>
  <c r="BV1741" i="3"/>
  <c r="BV1742" i="3"/>
  <c r="BV1743" i="3"/>
  <c r="BV1744" i="3"/>
  <c r="BV1745" i="3"/>
  <c r="BV1746" i="3"/>
  <c r="BV1747" i="3"/>
  <c r="BV1748" i="3"/>
  <c r="BV1749" i="3"/>
  <c r="BV1750" i="3"/>
  <c r="BV1751" i="3"/>
  <c r="BV1752" i="3"/>
  <c r="BV1753" i="3"/>
  <c r="BV1754" i="3"/>
  <c r="BV1755" i="3"/>
  <c r="BV1756" i="3"/>
  <c r="BV1757" i="3"/>
  <c r="BV1758" i="3"/>
  <c r="BV1759" i="3"/>
  <c r="BV1760" i="3"/>
  <c r="BV1761" i="3"/>
  <c r="BV1762" i="3"/>
  <c r="BV1763" i="3"/>
  <c r="BV1764" i="3"/>
  <c r="BV1765" i="3"/>
  <c r="BV1766" i="3"/>
  <c r="BV1767" i="3"/>
  <c r="BV1768" i="3"/>
  <c r="BV1769" i="3"/>
  <c r="BV1770" i="3"/>
  <c r="BV1771" i="3"/>
  <c r="BV1772" i="3"/>
  <c r="BV1773" i="3"/>
  <c r="BV1774" i="3"/>
  <c r="BV1775" i="3"/>
  <c r="BV1776" i="3"/>
  <c r="BV1777" i="3"/>
  <c r="BV1778" i="3"/>
  <c r="BV1779" i="3"/>
  <c r="BV1780" i="3"/>
  <c r="BV1781" i="3"/>
  <c r="BV1782" i="3"/>
  <c r="BV1783" i="3"/>
  <c r="BV1784" i="3"/>
  <c r="BV1785" i="3"/>
  <c r="BV1786" i="3"/>
  <c r="BV1787" i="3"/>
  <c r="BV1788" i="3"/>
  <c r="BV1789" i="3"/>
  <c r="BV1790" i="3"/>
  <c r="BV1791" i="3"/>
  <c r="BV1792" i="3"/>
  <c r="BV1793" i="3"/>
  <c r="BV1794" i="3"/>
  <c r="BV1795" i="3"/>
  <c r="BV1796" i="3"/>
  <c r="BV1797" i="3"/>
  <c r="BV1798" i="3"/>
  <c r="BV1799" i="3"/>
  <c r="BV1800" i="3"/>
  <c r="BV1801" i="3"/>
  <c r="BV1802" i="3"/>
  <c r="BV1803" i="3"/>
  <c r="BV1804" i="3"/>
  <c r="BV1805" i="3"/>
  <c r="BV1806" i="3"/>
  <c r="BV1807" i="3"/>
  <c r="BV1808" i="3"/>
  <c r="BV1809" i="3"/>
  <c r="BV1810" i="3"/>
  <c r="BV1811" i="3"/>
  <c r="BV1812" i="3"/>
  <c r="BV1813" i="3"/>
  <c r="BV1814" i="3"/>
  <c r="BV1815" i="3"/>
  <c r="BV1816" i="3"/>
  <c r="BV1817" i="3"/>
  <c r="BV1818" i="3"/>
  <c r="BV1819" i="3"/>
  <c r="BV1820" i="3"/>
  <c r="BV1821" i="3"/>
  <c r="BV1822" i="3"/>
  <c r="BV1823" i="3"/>
  <c r="BV1824" i="3"/>
  <c r="BV1825" i="3"/>
  <c r="BV1826" i="3"/>
  <c r="BV1827" i="3"/>
  <c r="BV1828" i="3"/>
  <c r="BV1829" i="3"/>
  <c r="BV1830" i="3"/>
  <c r="BV1831" i="3"/>
  <c r="BV1832" i="3"/>
  <c r="BV1833" i="3"/>
  <c r="BV1834" i="3"/>
  <c r="BV1835" i="3"/>
  <c r="BV1836" i="3"/>
  <c r="BV1837" i="3"/>
  <c r="BV1838" i="3"/>
  <c r="BV1839" i="3"/>
  <c r="BV1840" i="3"/>
  <c r="BV1841" i="3"/>
  <c r="BV1842" i="3"/>
  <c r="BV1843" i="3"/>
  <c r="BV1844" i="3"/>
  <c r="BV1845" i="3"/>
  <c r="BV1846" i="3"/>
  <c r="BV1847" i="3"/>
  <c r="BV1848" i="3"/>
  <c r="BV1849" i="3"/>
  <c r="BV1850" i="3"/>
  <c r="BV1851" i="3"/>
  <c r="BV1852" i="3"/>
  <c r="BV1853" i="3"/>
  <c r="BV1854" i="3"/>
  <c r="BV1855" i="3"/>
  <c r="BV1856" i="3"/>
  <c r="BV1857" i="3"/>
  <c r="BV1858" i="3"/>
  <c r="BV1859" i="3"/>
  <c r="BV1860" i="3"/>
  <c r="BV1861" i="3"/>
  <c r="BV1862" i="3"/>
  <c r="BV1863" i="3"/>
  <c r="BV1864" i="3"/>
  <c r="BV1865" i="3"/>
  <c r="BV1866" i="3"/>
  <c r="BV1867" i="3"/>
  <c r="BV1868" i="3"/>
  <c r="BV1869" i="3"/>
  <c r="BV1870" i="3"/>
  <c r="BV1871" i="3"/>
  <c r="BV1872" i="3"/>
  <c r="BV1873" i="3"/>
  <c r="BV1874" i="3"/>
  <c r="BV1875" i="3"/>
  <c r="BV1876" i="3"/>
  <c r="BV1877" i="3"/>
  <c r="BV1878" i="3"/>
  <c r="BV1879" i="3"/>
  <c r="BV1880" i="3"/>
  <c r="BV1881" i="3"/>
  <c r="BV1882" i="3"/>
  <c r="BV1883" i="3"/>
  <c r="BV1884" i="3"/>
  <c r="BV1885" i="3"/>
  <c r="BV1886" i="3"/>
  <c r="BV1887" i="3"/>
  <c r="BV1888" i="3"/>
  <c r="BV1889" i="3"/>
  <c r="BV1890" i="3"/>
  <c r="BV1891" i="3"/>
  <c r="BV1892" i="3"/>
  <c r="BV1893" i="3"/>
  <c r="BV1894" i="3"/>
  <c r="BV1895" i="3"/>
  <c r="BV1896" i="3"/>
  <c r="BV1897" i="3"/>
  <c r="BV1898" i="3"/>
  <c r="BV1899" i="3"/>
  <c r="BV1900" i="3"/>
  <c r="BV1901" i="3"/>
  <c r="BV1902" i="3"/>
  <c r="BV1903" i="3"/>
  <c r="BV1904" i="3"/>
  <c r="BV1905" i="3"/>
  <c r="BV1906" i="3"/>
  <c r="BV1907" i="3"/>
  <c r="BV1908" i="3"/>
  <c r="BV1909" i="3"/>
  <c r="BV1910" i="3"/>
  <c r="BV1911" i="3"/>
  <c r="BV1912" i="3"/>
  <c r="BV1913" i="3"/>
  <c r="BV1914" i="3"/>
  <c r="BV1915" i="3"/>
  <c r="BV1916" i="3"/>
  <c r="BV1917" i="3"/>
  <c r="BV1918" i="3"/>
  <c r="BV1919" i="3"/>
  <c r="BV1920" i="3"/>
  <c r="BV1921" i="3"/>
  <c r="BV1922" i="3"/>
  <c r="BV1923" i="3"/>
  <c r="BV1924" i="3"/>
  <c r="BV1925" i="3"/>
  <c r="BV1926" i="3"/>
  <c r="BV1927" i="3"/>
  <c r="BV1928" i="3"/>
  <c r="BV1929" i="3"/>
  <c r="BV1930" i="3"/>
  <c r="BV1931" i="3"/>
  <c r="BV1932" i="3"/>
  <c r="BV1933" i="3"/>
  <c r="BV1934" i="3"/>
  <c r="BV1935" i="3"/>
  <c r="BV1936" i="3"/>
  <c r="BV1937" i="3"/>
  <c r="BV1938" i="3"/>
  <c r="BV1939" i="3"/>
  <c r="BV1940" i="3"/>
  <c r="BV1941" i="3"/>
  <c r="BV1942" i="3"/>
  <c r="BV1943" i="3"/>
  <c r="BV1944" i="3"/>
  <c r="BV1945" i="3"/>
  <c r="BV1946" i="3"/>
  <c r="BV1947" i="3"/>
  <c r="BV1948" i="3"/>
  <c r="BV1949" i="3"/>
  <c r="BV1950" i="3"/>
  <c r="BV1951" i="3"/>
  <c r="BV1952" i="3"/>
  <c r="BV1953" i="3"/>
  <c r="BV1954" i="3"/>
  <c r="BV1955" i="3"/>
  <c r="BV1956" i="3"/>
  <c r="BV1957" i="3"/>
  <c r="BV1958" i="3"/>
  <c r="BV1959" i="3"/>
  <c r="BV1960" i="3"/>
  <c r="BV1961" i="3"/>
  <c r="BV1962" i="3"/>
  <c r="BV1963" i="3"/>
  <c r="BV1964" i="3"/>
  <c r="BV1965" i="3"/>
  <c r="BV1966" i="3"/>
  <c r="BV1967" i="3"/>
  <c r="BV1968" i="3"/>
  <c r="BV1969" i="3"/>
  <c r="BV1970" i="3"/>
  <c r="BV1971" i="3"/>
  <c r="BV1972" i="3"/>
  <c r="BV1973" i="3"/>
  <c r="BV1974" i="3"/>
  <c r="BV1975" i="3"/>
  <c r="BV1976" i="3"/>
  <c r="BV1977" i="3"/>
  <c r="BV1978" i="3"/>
  <c r="BV1979" i="3"/>
  <c r="BV1980" i="3"/>
  <c r="BV1981" i="3"/>
  <c r="BV1982" i="3"/>
  <c r="BV1983" i="3"/>
  <c r="BV1984" i="3"/>
  <c r="BV1985" i="3"/>
  <c r="BV1986" i="3"/>
  <c r="BV1987" i="3"/>
  <c r="BV1988" i="3"/>
  <c r="BV1989" i="3"/>
  <c r="BV1990" i="3"/>
  <c r="BV1991" i="3"/>
  <c r="BV1992" i="3"/>
  <c r="BV1993" i="3"/>
  <c r="BV1994" i="3"/>
  <c r="BV1995" i="3"/>
  <c r="BV1996" i="3"/>
  <c r="BV1997" i="3"/>
  <c r="BV1998" i="3"/>
  <c r="BV1999" i="3"/>
  <c r="BV2000" i="3"/>
  <c r="BV2001" i="3"/>
  <c r="BV2002" i="3"/>
  <c r="BV2003" i="3"/>
  <c r="BV2004" i="3"/>
  <c r="BV2005" i="3"/>
  <c r="BV2006" i="3"/>
  <c r="BV2007" i="3"/>
  <c r="BV2008" i="3"/>
  <c r="BV2009" i="3"/>
  <c r="BV2010" i="3"/>
  <c r="BV2011" i="3"/>
  <c r="BV2012" i="3"/>
  <c r="BV2013" i="3"/>
  <c r="BV2014" i="3"/>
  <c r="BV2015" i="3"/>
  <c r="BV2016" i="3"/>
  <c r="BV2017" i="3"/>
  <c r="BV2018" i="3"/>
  <c r="BV2019" i="3"/>
  <c r="BV2020" i="3"/>
  <c r="BV2021" i="3"/>
  <c r="BV2022" i="3"/>
  <c r="BV2023" i="3"/>
  <c r="BV2024" i="3"/>
  <c r="BV2025" i="3"/>
  <c r="BV2026" i="3"/>
  <c r="BV2027" i="3"/>
  <c r="BV2028" i="3"/>
  <c r="BV2029" i="3"/>
  <c r="BV2030" i="3"/>
  <c r="BV2031" i="3"/>
  <c r="BV2032" i="3"/>
  <c r="BV2033" i="3"/>
  <c r="BV2034" i="3"/>
  <c r="BV2035" i="3"/>
  <c r="BV2036" i="3"/>
  <c r="BV2037" i="3"/>
  <c r="BV2038" i="3"/>
  <c r="BV2039" i="3"/>
  <c r="BV2040" i="3"/>
  <c r="BV2041" i="3"/>
  <c r="BV2042" i="3"/>
  <c r="BV2043" i="3"/>
  <c r="BV2044" i="3"/>
  <c r="BV2045" i="3"/>
  <c r="BV2046" i="3"/>
  <c r="BV2047" i="3"/>
  <c r="BV2048" i="3"/>
  <c r="BV2049" i="3"/>
  <c r="BV2050" i="3"/>
  <c r="BV2051" i="3"/>
  <c r="BV2052" i="3"/>
  <c r="BV2053" i="3"/>
  <c r="BV2054" i="3"/>
  <c r="BV2055" i="3"/>
  <c r="BV2056" i="3"/>
  <c r="BV2057" i="3"/>
  <c r="BV2058" i="3"/>
  <c r="BV2059" i="3"/>
  <c r="BV2060" i="3"/>
  <c r="BV2061" i="3"/>
  <c r="BV2062" i="3"/>
  <c r="BV2063" i="3"/>
  <c r="BV2064" i="3"/>
  <c r="BV2065" i="3"/>
  <c r="BV2066" i="3"/>
  <c r="BV2067" i="3"/>
  <c r="BV2068" i="3"/>
  <c r="BV2069" i="3"/>
  <c r="BV2070" i="3"/>
  <c r="BV2071" i="3"/>
  <c r="BV2072" i="3"/>
  <c r="BV2073" i="3"/>
  <c r="BV2074" i="3"/>
  <c r="BV2075" i="3"/>
  <c r="BV2076" i="3"/>
  <c r="BV2077" i="3"/>
  <c r="BV2078" i="3"/>
  <c r="BV2079" i="3"/>
  <c r="BV2080" i="3"/>
  <c r="BV2081" i="3"/>
  <c r="BV2082" i="3"/>
  <c r="BV2083" i="3"/>
  <c r="BV2084" i="3"/>
  <c r="BV2085" i="3"/>
  <c r="BV2086" i="3"/>
  <c r="BV2087" i="3"/>
  <c r="BV2088" i="3"/>
  <c r="BV2089" i="3"/>
  <c r="BV2090" i="3"/>
  <c r="BV2091" i="3"/>
  <c r="BV2092" i="3"/>
  <c r="BV2093" i="3"/>
  <c r="BV2094" i="3"/>
  <c r="BV2095" i="3"/>
  <c r="BV2096" i="3"/>
  <c r="BV2097" i="3"/>
  <c r="BV2098" i="3"/>
  <c r="BV2099" i="3"/>
  <c r="BV2100" i="3"/>
  <c r="BV2101" i="3"/>
  <c r="BV2102" i="3"/>
  <c r="BV2103" i="3"/>
  <c r="BV2104" i="3"/>
  <c r="BV2105" i="3"/>
  <c r="BV2106" i="3"/>
  <c r="BV2107" i="3"/>
  <c r="BV2108" i="3"/>
  <c r="BV2109" i="3"/>
  <c r="BV2110" i="3"/>
  <c r="BV2111" i="3"/>
  <c r="BV2112" i="3"/>
  <c r="BV2113" i="3"/>
  <c r="BV2114" i="3"/>
  <c r="BV2115" i="3"/>
  <c r="BV2116" i="3"/>
  <c r="BV2117" i="3"/>
  <c r="BV2118" i="3"/>
  <c r="BV2119" i="3"/>
  <c r="BV2120" i="3"/>
  <c r="BV2121" i="3"/>
  <c r="BV2122" i="3"/>
  <c r="BV2123" i="3"/>
  <c r="BV2124" i="3"/>
  <c r="BV2125" i="3"/>
  <c r="BV2126" i="3"/>
  <c r="BV2127" i="3"/>
  <c r="BV2128" i="3"/>
  <c r="BV2129" i="3"/>
  <c r="BV2130" i="3"/>
  <c r="BV2131" i="3"/>
  <c r="BV2132" i="3"/>
  <c r="BV2133" i="3"/>
  <c r="BV2134" i="3"/>
  <c r="BV2135" i="3"/>
  <c r="BV2136" i="3"/>
  <c r="BV2137" i="3"/>
  <c r="BV2138" i="3"/>
  <c r="BV2139" i="3"/>
  <c r="BV2140" i="3"/>
  <c r="BV2141" i="3"/>
  <c r="BV2142" i="3"/>
  <c r="BV2143" i="3"/>
  <c r="BV2144" i="3"/>
  <c r="BV2145" i="3"/>
  <c r="BV2146" i="3"/>
  <c r="BV2147" i="3"/>
  <c r="BV2148" i="3"/>
  <c r="BV2149" i="3"/>
  <c r="BV2150" i="3"/>
  <c r="BV2151" i="3"/>
  <c r="BV2152" i="3"/>
  <c r="BV2153" i="3"/>
  <c r="BV2154" i="3"/>
  <c r="BV2155" i="3"/>
  <c r="BV2156" i="3"/>
  <c r="BV2157" i="3"/>
  <c r="BV2158" i="3"/>
  <c r="BV2159" i="3"/>
  <c r="BV2160" i="3"/>
  <c r="BV2161" i="3"/>
  <c r="BV2162" i="3"/>
  <c r="BV2163" i="3"/>
  <c r="BV2164" i="3"/>
  <c r="BV2165" i="3"/>
  <c r="BV2166" i="3"/>
  <c r="BV2167" i="3"/>
  <c r="BV2168" i="3"/>
  <c r="BV2169" i="3"/>
  <c r="BV2170" i="3"/>
  <c r="BV2171" i="3"/>
  <c r="BV2172" i="3"/>
  <c r="BV2173" i="3"/>
  <c r="BV2174" i="3"/>
  <c r="BV2175" i="3"/>
  <c r="BV2176" i="3"/>
  <c r="BV2177" i="3"/>
  <c r="BV2178" i="3"/>
  <c r="BV2179" i="3"/>
  <c r="BV2180" i="3"/>
  <c r="BV2181" i="3"/>
  <c r="BV2182" i="3"/>
  <c r="BV2183" i="3"/>
  <c r="BV2184" i="3"/>
  <c r="BV2185" i="3"/>
  <c r="BV2186" i="3"/>
  <c r="BV2187" i="3"/>
  <c r="BV2188" i="3"/>
  <c r="BV2189" i="3"/>
  <c r="BV2190" i="3"/>
  <c r="BV2191" i="3"/>
  <c r="BV2192" i="3"/>
  <c r="BV2193" i="3"/>
  <c r="BV2194" i="3"/>
  <c r="BV2195" i="3"/>
  <c r="BV2196" i="3"/>
  <c r="BV2197" i="3"/>
  <c r="BV2198" i="3"/>
  <c r="BV2199" i="3"/>
  <c r="BV2200" i="3"/>
  <c r="BV2201" i="3"/>
  <c r="BV2202" i="3"/>
  <c r="BV2203" i="3"/>
  <c r="BV2204" i="3"/>
  <c r="BV2205" i="3"/>
  <c r="BV2206" i="3"/>
  <c r="BV2207" i="3"/>
  <c r="BV2208" i="3"/>
  <c r="BV2209" i="3"/>
  <c r="BV2210" i="3"/>
  <c r="BV2211" i="3"/>
  <c r="BV2212" i="3"/>
  <c r="BV2213" i="3"/>
  <c r="BV2214" i="3"/>
  <c r="BV2215" i="3"/>
  <c r="BV2216" i="3"/>
  <c r="BV2217" i="3"/>
  <c r="BV2218" i="3"/>
  <c r="BV2219" i="3"/>
  <c r="BV2220" i="3"/>
  <c r="BV2221" i="3"/>
  <c r="BV2222" i="3"/>
  <c r="BV2223" i="3"/>
  <c r="BV2224" i="3"/>
  <c r="BV2225" i="3"/>
  <c r="BV2226" i="3"/>
  <c r="BV2227" i="3"/>
  <c r="BV2228" i="3"/>
  <c r="BV2229" i="3"/>
  <c r="BV2230" i="3"/>
  <c r="BV2231" i="3"/>
  <c r="BV2232" i="3"/>
  <c r="BV2233" i="3"/>
  <c r="BV2234" i="3"/>
  <c r="BV2235" i="3"/>
  <c r="BV2236" i="3"/>
  <c r="BV2237" i="3"/>
  <c r="BV2238" i="3"/>
  <c r="BV2239" i="3"/>
  <c r="BV2240" i="3"/>
  <c r="BV2241" i="3"/>
  <c r="BV2242" i="3"/>
  <c r="BV2243" i="3"/>
  <c r="BV2244" i="3"/>
  <c r="BV2245" i="3"/>
  <c r="BV2246" i="3"/>
  <c r="BV2247" i="3"/>
  <c r="BV2248" i="3"/>
  <c r="BV2249" i="3"/>
  <c r="BV2250" i="3"/>
  <c r="BV2251" i="3"/>
  <c r="BV2252" i="3"/>
  <c r="BV2253" i="3"/>
  <c r="BV2254" i="3"/>
  <c r="BV2255" i="3"/>
  <c r="BV2256" i="3"/>
  <c r="BV2257" i="3"/>
  <c r="BV2258" i="3"/>
  <c r="BV2259" i="3"/>
  <c r="BV2260" i="3"/>
  <c r="BV2261" i="3"/>
  <c r="BV2262" i="3"/>
  <c r="BV2263" i="3"/>
  <c r="BV2264" i="3"/>
  <c r="BV2265" i="3"/>
  <c r="BV2266" i="3"/>
  <c r="BV2267" i="3"/>
  <c r="BV2268" i="3"/>
  <c r="BV2269" i="3"/>
  <c r="BV2270" i="3"/>
  <c r="BV2271" i="3"/>
  <c r="BV2272" i="3"/>
  <c r="BV2273" i="3"/>
  <c r="BV2274" i="3"/>
  <c r="BV2275" i="3"/>
  <c r="BV2276" i="3"/>
  <c r="BV2277" i="3"/>
  <c r="BV2278" i="3"/>
  <c r="BV2279" i="3"/>
  <c r="BV2280" i="3"/>
  <c r="BV2281" i="3"/>
  <c r="BV2282" i="3"/>
  <c r="BV2283" i="3"/>
  <c r="BV2284" i="3"/>
  <c r="BV2285" i="3"/>
  <c r="BV2286" i="3"/>
  <c r="BV2287" i="3"/>
  <c r="BV2288" i="3"/>
  <c r="BV2289" i="3"/>
  <c r="BV2290" i="3"/>
  <c r="BV2291" i="3"/>
  <c r="BV2292" i="3"/>
  <c r="BV2293" i="3"/>
  <c r="BV2294" i="3"/>
  <c r="BV2295" i="3"/>
  <c r="BV2296" i="3"/>
  <c r="BV2297" i="3"/>
  <c r="BV2298" i="3"/>
  <c r="BV2299" i="3"/>
  <c r="BV2300" i="3"/>
  <c r="BV2301" i="3"/>
  <c r="BV2302" i="3"/>
  <c r="BV2303" i="3"/>
  <c r="BV2304" i="3"/>
  <c r="BV2305" i="3"/>
  <c r="BV2306" i="3"/>
  <c r="BV2307" i="3"/>
  <c r="BV2308" i="3"/>
  <c r="BV2309" i="3"/>
  <c r="BV2310" i="3"/>
  <c r="BV2311" i="3"/>
  <c r="BV2312" i="3"/>
  <c r="BV2313" i="3"/>
  <c r="BV2314" i="3"/>
  <c r="BV2315" i="3"/>
  <c r="BV2316" i="3"/>
  <c r="BV2317" i="3"/>
  <c r="BV2318" i="3"/>
  <c r="BV2319" i="3"/>
  <c r="BV2320" i="3"/>
  <c r="BV2321" i="3"/>
  <c r="BV2322" i="3"/>
  <c r="BV2323" i="3"/>
  <c r="BV2324" i="3"/>
  <c r="BV2325" i="3"/>
  <c r="BV2326" i="3"/>
  <c r="BV2327" i="3"/>
  <c r="BV2328" i="3"/>
  <c r="BV2329" i="3"/>
  <c r="BV2330" i="3"/>
  <c r="BV2331" i="3"/>
  <c r="BV2332" i="3"/>
  <c r="BV2333" i="3"/>
  <c r="BV2335" i="3"/>
  <c r="BV2336" i="3"/>
  <c r="BV2337" i="3"/>
  <c r="BV2338" i="3"/>
  <c r="BV2339" i="3"/>
  <c r="BV2340" i="3"/>
  <c r="BV2341" i="3"/>
  <c r="BV2342" i="3"/>
  <c r="BV2343" i="3"/>
  <c r="BV2344" i="3"/>
  <c r="BV2345" i="3"/>
  <c r="BV2346" i="3"/>
  <c r="BV2347" i="3"/>
  <c r="BV2348" i="3"/>
  <c r="BV2349" i="3"/>
  <c r="BV2350" i="3"/>
  <c r="BV2351" i="3"/>
  <c r="BV2352" i="3"/>
  <c r="BV2353" i="3"/>
  <c r="BV2354" i="3"/>
  <c r="BV2355" i="3"/>
  <c r="BV2356" i="3"/>
  <c r="BV2357" i="3"/>
  <c r="BV2358" i="3"/>
  <c r="BV2359" i="3"/>
  <c r="BV2360" i="3"/>
  <c r="BV2361" i="3"/>
  <c r="BV2362" i="3"/>
  <c r="BV2363" i="3"/>
  <c r="BV2364" i="3"/>
  <c r="BV2365" i="3"/>
  <c r="BV2366" i="3"/>
  <c r="BV2367" i="3"/>
  <c r="BV2368" i="3"/>
  <c r="BV2369" i="3"/>
  <c r="BV2370" i="3"/>
  <c r="BV2371" i="3"/>
  <c r="BV2373" i="3"/>
  <c r="BV2374" i="3"/>
  <c r="BV2375" i="3"/>
  <c r="BV2376" i="3"/>
  <c r="BV2377" i="3"/>
  <c r="BV2378" i="3"/>
  <c r="BV2379" i="3"/>
  <c r="BV2380" i="3"/>
  <c r="BV2381" i="3"/>
  <c r="BV2382" i="3"/>
  <c r="BV2383" i="3"/>
  <c r="BV2384" i="3"/>
  <c r="BV2385" i="3"/>
  <c r="BV2386" i="3"/>
  <c r="BV2387" i="3"/>
  <c r="BV2388" i="3"/>
  <c r="BV2389" i="3"/>
  <c r="BV2390" i="3"/>
  <c r="BV2391" i="3"/>
  <c r="BV2392" i="3"/>
  <c r="BV2393" i="3"/>
  <c r="BV2394" i="3"/>
  <c r="BV2395" i="3"/>
  <c r="BV2396" i="3"/>
  <c r="BV2397" i="3"/>
  <c r="BV2398" i="3"/>
  <c r="BV2399" i="3"/>
  <c r="BV2400" i="3"/>
  <c r="BV2401" i="3"/>
  <c r="BV2402" i="3"/>
  <c r="BV2403" i="3"/>
  <c r="BV2404" i="3"/>
  <c r="BV2405" i="3"/>
  <c r="BV2406" i="3"/>
  <c r="BV2407" i="3"/>
  <c r="BV2408" i="3"/>
  <c r="BV2409" i="3"/>
  <c r="BV2410" i="3"/>
  <c r="BV2411" i="3"/>
  <c r="BV2412" i="3"/>
  <c r="BV2413" i="3"/>
  <c r="BV2414" i="3"/>
  <c r="BV2415" i="3"/>
  <c r="BV2416" i="3"/>
  <c r="BV2417" i="3"/>
  <c r="BV2418" i="3"/>
  <c r="BV2419" i="3"/>
  <c r="BV2420" i="3"/>
  <c r="BV2421" i="3"/>
  <c r="BV2422" i="3"/>
  <c r="BV2423" i="3"/>
  <c r="BV2424" i="3"/>
  <c r="BV2425" i="3"/>
  <c r="BV2426" i="3"/>
  <c r="BV2427" i="3"/>
  <c r="BV2428" i="3"/>
  <c r="BV2429" i="3"/>
  <c r="BV2430" i="3"/>
  <c r="BV2431" i="3"/>
  <c r="BV2432" i="3"/>
  <c r="BV2433" i="3"/>
  <c r="BV2434" i="3"/>
  <c r="BV2435" i="3"/>
  <c r="BV2436" i="3"/>
  <c r="BV2437" i="3"/>
  <c r="BV2438" i="3"/>
  <c r="BV2439" i="3"/>
  <c r="BV2440" i="3"/>
  <c r="BV2441" i="3"/>
  <c r="BV2442" i="3"/>
  <c r="BV2443" i="3"/>
  <c r="BV2444" i="3"/>
  <c r="BV2445" i="3"/>
  <c r="BV2446" i="3"/>
  <c r="BV2447" i="3"/>
  <c r="BV2448" i="3"/>
  <c r="BV2449" i="3"/>
  <c r="BV2450" i="3"/>
  <c r="BV2451" i="3"/>
  <c r="BV2452" i="3"/>
  <c r="BV2453" i="3"/>
  <c r="BV2454" i="3"/>
  <c r="BV2455" i="3"/>
  <c r="BV2456" i="3"/>
  <c r="BV2457" i="3"/>
  <c r="BV2458" i="3"/>
  <c r="BV2459" i="3"/>
  <c r="BV2460" i="3"/>
  <c r="BV2461" i="3"/>
  <c r="BV2462" i="3"/>
  <c r="BV2463" i="3"/>
  <c r="BV2464" i="3"/>
  <c r="BV2465" i="3"/>
  <c r="BV2466" i="3"/>
  <c r="BV2467" i="3"/>
  <c r="BV2468" i="3"/>
  <c r="BV2469" i="3"/>
  <c r="BV2470" i="3"/>
  <c r="BV2471" i="3"/>
  <c r="BV2472" i="3"/>
  <c r="BV2473" i="3"/>
  <c r="BV2474" i="3"/>
  <c r="BV2475" i="3"/>
  <c r="BV2476" i="3"/>
  <c r="BV2477" i="3"/>
  <c r="BV2478" i="3"/>
  <c r="BV2479" i="3"/>
  <c r="BV2480" i="3"/>
  <c r="BV2481" i="3"/>
  <c r="BV2482" i="3"/>
  <c r="BV2483" i="3"/>
  <c r="BV2484" i="3"/>
  <c r="BV2485" i="3"/>
  <c r="BV2486" i="3"/>
  <c r="BV2487" i="3"/>
  <c r="BV2488" i="3"/>
  <c r="BV2489" i="3"/>
  <c r="BV2490" i="3"/>
  <c r="BV2491" i="3"/>
  <c r="BV2493" i="3"/>
  <c r="BV2494" i="3"/>
  <c r="BV2495" i="3"/>
  <c r="BV2496" i="3"/>
  <c r="BV2497" i="3"/>
  <c r="BV2498" i="3"/>
  <c r="BV2499" i="3"/>
  <c r="BV2500" i="3"/>
  <c r="BV2501" i="3"/>
  <c r="BV2502" i="3"/>
  <c r="BV2503" i="3"/>
  <c r="BV2504" i="3"/>
  <c r="BV2505" i="3"/>
  <c r="BV2506" i="3"/>
  <c r="BV2507" i="3"/>
  <c r="BV2508" i="3"/>
  <c r="BV2509" i="3"/>
  <c r="BV2510" i="3"/>
  <c r="BV2511" i="3"/>
  <c r="BV2512" i="3"/>
  <c r="BV2513" i="3"/>
  <c r="BV2514" i="3"/>
  <c r="BV2515" i="3"/>
  <c r="BV2516" i="3"/>
  <c r="BV2517" i="3"/>
  <c r="BV2518" i="3"/>
  <c r="BV2519" i="3"/>
  <c r="BV2520" i="3"/>
  <c r="BV2521" i="3"/>
  <c r="BV2522" i="3"/>
  <c r="BV2523" i="3"/>
  <c r="BV2524" i="3"/>
  <c r="BV2525" i="3"/>
  <c r="BV2526" i="3"/>
  <c r="BV2527" i="3"/>
  <c r="BV2528" i="3"/>
  <c r="BV2529" i="3"/>
  <c r="BV2530" i="3"/>
  <c r="BV2531" i="3"/>
  <c r="BV2532" i="3"/>
  <c r="BV2533" i="3"/>
  <c r="BV2534" i="3"/>
  <c r="BV2535" i="3"/>
  <c r="BV2536" i="3"/>
  <c r="BV2537" i="3"/>
  <c r="BV2538" i="3"/>
  <c r="BV2539" i="3"/>
  <c r="BV2540" i="3"/>
  <c r="BV2541" i="3"/>
  <c r="BV2542" i="3"/>
  <c r="BV2543" i="3"/>
  <c r="BV2544" i="3"/>
  <c r="BV2545" i="3"/>
  <c r="BV2546" i="3"/>
  <c r="BV2547" i="3"/>
  <c r="BV2548" i="3"/>
  <c r="BV2549" i="3"/>
  <c r="BV2550" i="3"/>
  <c r="BV2551" i="3"/>
  <c r="BV2552" i="3"/>
  <c r="BV2553" i="3"/>
  <c r="BV2554" i="3"/>
  <c r="BV2555" i="3"/>
  <c r="BV2556" i="3"/>
  <c r="BV2557" i="3"/>
  <c r="BV2558" i="3"/>
  <c r="BV2559" i="3"/>
  <c r="BV2560" i="3"/>
  <c r="BV2561" i="3"/>
  <c r="BV2562" i="3"/>
  <c r="BV2563" i="3"/>
  <c r="BV2564" i="3"/>
  <c r="BV2565" i="3"/>
  <c r="BV2566" i="3"/>
  <c r="BV2567" i="3"/>
  <c r="BV2568" i="3"/>
  <c r="BV2569" i="3"/>
  <c r="BV2570" i="3"/>
  <c r="BV2571" i="3"/>
  <c r="BV2572" i="3"/>
  <c r="BV2573" i="3"/>
  <c r="BV2574" i="3"/>
  <c r="BV2575" i="3"/>
  <c r="BV2576" i="3"/>
  <c r="BV2577" i="3"/>
  <c r="BV2578" i="3"/>
  <c r="BV2579" i="3"/>
  <c r="BV2580" i="3"/>
  <c r="BV2581" i="3"/>
  <c r="BV2582" i="3"/>
  <c r="BV2583" i="3"/>
  <c r="BV2584" i="3"/>
  <c r="BV3" i="3"/>
  <c r="BV2" i="3"/>
  <c r="CM4" i="3"/>
  <c r="CM5" i="3"/>
  <c r="CM6" i="3"/>
  <c r="CM7" i="3"/>
  <c r="CM8" i="3"/>
  <c r="CM9" i="3"/>
  <c r="CM10" i="3"/>
  <c r="CM11" i="3"/>
  <c r="CM12" i="3"/>
  <c r="CM13" i="3"/>
  <c r="CM14" i="3"/>
  <c r="CM15" i="3"/>
  <c r="CM16" i="3"/>
  <c r="CM17" i="3"/>
  <c r="CM18" i="3"/>
  <c r="CM19" i="3"/>
  <c r="CM20" i="3"/>
  <c r="CM21" i="3"/>
  <c r="CM22" i="3"/>
  <c r="CM23" i="3"/>
  <c r="CM24" i="3"/>
  <c r="CM25" i="3"/>
  <c r="CM26" i="3"/>
  <c r="CM27" i="3"/>
  <c r="CM28" i="3"/>
  <c r="CM29" i="3"/>
  <c r="CM30" i="3"/>
  <c r="CM31" i="3"/>
  <c r="CM32" i="3"/>
  <c r="CM33" i="3"/>
  <c r="CM34" i="3"/>
  <c r="CM35" i="3"/>
  <c r="CM36" i="3"/>
  <c r="CM37" i="3"/>
  <c r="CM38" i="3"/>
  <c r="CM39" i="3"/>
  <c r="CM40" i="3"/>
  <c r="CM41" i="3"/>
  <c r="CM42" i="3"/>
  <c r="CM43" i="3"/>
  <c r="CM44" i="3"/>
  <c r="CM45" i="3"/>
  <c r="CM46" i="3"/>
  <c r="CM47" i="3"/>
  <c r="CM48" i="3"/>
  <c r="CM49" i="3"/>
  <c r="CM50" i="3"/>
  <c r="CM51" i="3"/>
  <c r="CM52" i="3"/>
  <c r="CM53" i="3"/>
  <c r="CM54" i="3"/>
  <c r="CM55" i="3"/>
  <c r="CM56" i="3"/>
  <c r="CM57" i="3"/>
  <c r="CM58" i="3"/>
  <c r="CM59" i="3"/>
  <c r="CM60" i="3"/>
  <c r="CM61" i="3"/>
  <c r="CM62" i="3"/>
  <c r="CM63" i="3"/>
  <c r="CM64" i="3"/>
  <c r="CM65" i="3"/>
  <c r="CM66" i="3"/>
  <c r="CM67" i="3"/>
  <c r="CM68" i="3"/>
  <c r="CM69" i="3"/>
  <c r="CM70" i="3"/>
  <c r="CM71" i="3"/>
  <c r="CM72" i="3"/>
  <c r="CM73" i="3"/>
  <c r="CM74" i="3"/>
  <c r="CM75" i="3"/>
  <c r="CM76" i="3"/>
  <c r="CM77" i="3"/>
  <c r="CM78" i="3"/>
  <c r="CM79" i="3"/>
  <c r="CM80" i="3"/>
  <c r="CM81" i="3"/>
  <c r="CM82" i="3"/>
  <c r="CM83" i="3"/>
  <c r="CM84" i="3"/>
  <c r="CM85" i="3"/>
  <c r="CM86" i="3"/>
  <c r="CM87" i="3"/>
  <c r="CM88" i="3"/>
  <c r="CM89" i="3"/>
  <c r="CM90" i="3"/>
  <c r="CM91" i="3"/>
  <c r="CM92" i="3"/>
  <c r="CM93" i="3"/>
  <c r="CM94" i="3"/>
  <c r="CM95" i="3"/>
  <c r="CM96" i="3"/>
  <c r="CM97" i="3"/>
  <c r="CM98" i="3"/>
  <c r="CM99" i="3"/>
  <c r="CM100" i="3"/>
  <c r="CM101" i="3"/>
  <c r="CM102" i="3"/>
  <c r="CM103" i="3"/>
  <c r="CM104" i="3"/>
  <c r="CM105" i="3"/>
  <c r="CM106" i="3"/>
  <c r="CM107" i="3"/>
  <c r="CM108" i="3"/>
  <c r="CM109" i="3"/>
  <c r="CM110" i="3"/>
  <c r="CM111" i="3"/>
  <c r="CM112" i="3"/>
  <c r="CM113" i="3"/>
  <c r="CM114" i="3"/>
  <c r="CM115" i="3"/>
  <c r="CM116" i="3"/>
  <c r="CM117" i="3"/>
  <c r="CM118" i="3"/>
  <c r="CM119" i="3"/>
  <c r="CM120" i="3"/>
  <c r="CM121" i="3"/>
  <c r="CM122" i="3"/>
  <c r="CM123" i="3"/>
  <c r="CM124" i="3"/>
  <c r="CM125" i="3"/>
  <c r="CM126" i="3"/>
  <c r="CM127" i="3"/>
  <c r="CM128" i="3"/>
  <c r="CM129" i="3"/>
  <c r="CM130" i="3"/>
  <c r="CM131" i="3"/>
  <c r="CM132" i="3"/>
  <c r="CM133" i="3"/>
  <c r="CM134" i="3"/>
  <c r="CM135" i="3"/>
  <c r="CM136" i="3"/>
  <c r="CM137" i="3"/>
  <c r="CM138" i="3"/>
  <c r="CM139" i="3"/>
  <c r="CM140" i="3"/>
  <c r="CM141" i="3"/>
  <c r="CM142" i="3"/>
  <c r="CM143" i="3"/>
  <c r="CM144" i="3"/>
  <c r="CM145" i="3"/>
  <c r="CM146" i="3"/>
  <c r="CM147" i="3"/>
  <c r="CM148" i="3"/>
  <c r="CM149" i="3"/>
  <c r="CM150" i="3"/>
  <c r="CM151" i="3"/>
  <c r="CM152" i="3"/>
  <c r="CM153" i="3"/>
  <c r="CM154" i="3"/>
  <c r="CM155" i="3"/>
  <c r="CM156" i="3"/>
  <c r="CM157" i="3"/>
  <c r="CM158" i="3"/>
  <c r="CM159" i="3"/>
  <c r="CM160" i="3"/>
  <c r="CM161" i="3"/>
  <c r="CM162" i="3"/>
  <c r="CM163" i="3"/>
  <c r="CM164" i="3"/>
  <c r="CM165" i="3"/>
  <c r="CM166" i="3"/>
  <c r="CM167" i="3"/>
  <c r="CM168" i="3"/>
  <c r="CM169" i="3"/>
  <c r="CM170" i="3"/>
  <c r="CM171" i="3"/>
  <c r="CM172" i="3"/>
  <c r="CM173" i="3"/>
  <c r="CM174" i="3"/>
  <c r="CM175" i="3"/>
  <c r="CM176" i="3"/>
  <c r="CM177" i="3"/>
  <c r="CM178" i="3"/>
  <c r="CM179" i="3"/>
  <c r="CM180" i="3"/>
  <c r="CM181" i="3"/>
  <c r="CM182" i="3"/>
  <c r="CM183" i="3"/>
  <c r="CM184" i="3"/>
  <c r="CM185" i="3"/>
  <c r="CM186" i="3"/>
  <c r="CM187" i="3"/>
  <c r="CM188" i="3"/>
  <c r="CM189" i="3"/>
  <c r="CM190" i="3"/>
  <c r="CM191" i="3"/>
  <c r="CM192" i="3"/>
  <c r="CM193" i="3"/>
  <c r="CM194" i="3"/>
  <c r="CM195" i="3"/>
  <c r="CM196" i="3"/>
  <c r="CM197" i="3"/>
  <c r="CM198" i="3"/>
  <c r="CM199" i="3"/>
  <c r="CM200" i="3"/>
  <c r="CM201" i="3"/>
  <c r="CM202" i="3"/>
  <c r="CM203" i="3"/>
  <c r="CM204" i="3"/>
  <c r="CM205" i="3"/>
  <c r="CM206" i="3"/>
  <c r="CM207" i="3"/>
  <c r="CM208" i="3"/>
  <c r="CM210" i="3"/>
  <c r="CM211" i="3"/>
  <c r="CM212" i="3"/>
  <c r="CM213" i="3"/>
  <c r="CM214" i="3"/>
  <c r="CM215" i="3"/>
  <c r="CM216" i="3"/>
  <c r="CM217" i="3"/>
  <c r="CM218" i="3"/>
  <c r="CM219" i="3"/>
  <c r="CM220" i="3"/>
  <c r="CM221" i="3"/>
  <c r="CM222" i="3"/>
  <c r="CM223" i="3"/>
  <c r="CM224" i="3"/>
  <c r="CM225" i="3"/>
  <c r="CM226" i="3"/>
  <c r="CM227" i="3"/>
  <c r="CM228" i="3"/>
  <c r="CM229" i="3"/>
  <c r="CM230" i="3"/>
  <c r="CM231" i="3"/>
  <c r="CM232" i="3"/>
  <c r="CM233" i="3"/>
  <c r="CM234" i="3"/>
  <c r="CM235" i="3"/>
  <c r="CM236" i="3"/>
  <c r="CM237" i="3"/>
  <c r="CM238" i="3"/>
  <c r="CM239" i="3"/>
  <c r="CM240" i="3"/>
  <c r="CM241" i="3"/>
  <c r="CM242" i="3"/>
  <c r="CM243" i="3"/>
  <c r="CM244" i="3"/>
  <c r="CM245" i="3"/>
  <c r="CM246" i="3"/>
  <c r="CM247" i="3"/>
  <c r="CM248" i="3"/>
  <c r="CM249" i="3"/>
  <c r="CM250" i="3"/>
  <c r="CM251" i="3"/>
  <c r="CM252" i="3"/>
  <c r="CM253" i="3"/>
  <c r="CM254" i="3"/>
  <c r="CM255" i="3"/>
  <c r="CM256" i="3"/>
  <c r="CM257" i="3"/>
  <c r="CM258" i="3"/>
  <c r="CM259" i="3"/>
  <c r="CM260" i="3"/>
  <c r="CM261" i="3"/>
  <c r="CM262" i="3"/>
  <c r="CM263" i="3"/>
  <c r="CM264" i="3"/>
  <c r="CM265" i="3"/>
  <c r="CM266" i="3"/>
  <c r="CM267" i="3"/>
  <c r="CM268" i="3"/>
  <c r="CM269" i="3"/>
  <c r="CM270" i="3"/>
  <c r="CM271" i="3"/>
  <c r="CM272" i="3"/>
  <c r="CM273" i="3"/>
  <c r="CM274" i="3"/>
  <c r="CM275" i="3"/>
  <c r="CM276" i="3"/>
  <c r="CM277" i="3"/>
  <c r="CM278" i="3"/>
  <c r="CM279" i="3"/>
  <c r="CM280" i="3"/>
  <c r="CM281" i="3"/>
  <c r="CM282" i="3"/>
  <c r="CM283" i="3"/>
  <c r="CM284" i="3"/>
  <c r="CM285" i="3"/>
  <c r="CM286" i="3"/>
  <c r="CM287" i="3"/>
  <c r="CM288" i="3"/>
  <c r="CM289" i="3"/>
  <c r="CM290" i="3"/>
  <c r="CM291" i="3"/>
  <c r="CM292" i="3"/>
  <c r="CM293" i="3"/>
  <c r="CM294" i="3"/>
  <c r="CM295" i="3"/>
  <c r="CM296" i="3"/>
  <c r="CM297" i="3"/>
  <c r="CM298" i="3"/>
  <c r="CM299" i="3"/>
  <c r="CM300" i="3"/>
  <c r="CM301" i="3"/>
  <c r="CM302" i="3"/>
  <c r="CM304" i="3"/>
  <c r="CM305" i="3"/>
  <c r="CM306" i="3"/>
  <c r="CM307" i="3"/>
  <c r="CM308" i="3"/>
  <c r="CM309" i="3"/>
  <c r="CM310" i="3"/>
  <c r="CM311" i="3"/>
  <c r="CM312" i="3"/>
  <c r="CM313" i="3"/>
  <c r="CM314" i="3"/>
  <c r="CM315" i="3"/>
  <c r="CM316" i="3"/>
  <c r="CM317" i="3"/>
  <c r="CM318" i="3"/>
  <c r="CM319" i="3"/>
  <c r="CM320" i="3"/>
  <c r="CM321" i="3"/>
  <c r="CM322" i="3"/>
  <c r="CM323" i="3"/>
  <c r="CM324" i="3"/>
  <c r="CM325" i="3"/>
  <c r="CM326" i="3"/>
  <c r="CM327" i="3"/>
  <c r="CM328" i="3"/>
  <c r="CM329" i="3"/>
  <c r="CM330" i="3"/>
  <c r="CM331" i="3"/>
  <c r="CM332" i="3"/>
  <c r="CM333" i="3"/>
  <c r="CM334" i="3"/>
  <c r="CM335" i="3"/>
  <c r="CM336" i="3"/>
  <c r="CM337" i="3"/>
  <c r="CM338" i="3"/>
  <c r="CM339" i="3"/>
  <c r="CM340" i="3"/>
  <c r="CM341" i="3"/>
  <c r="CM342" i="3"/>
  <c r="CM343" i="3"/>
  <c r="CM344" i="3"/>
  <c r="CM345" i="3"/>
  <c r="CM346" i="3"/>
  <c r="CM347" i="3"/>
  <c r="CM348" i="3"/>
  <c r="CM349" i="3"/>
  <c r="CM350" i="3"/>
  <c r="CM351" i="3"/>
  <c r="CM352" i="3"/>
  <c r="CM353" i="3"/>
  <c r="CM354" i="3"/>
  <c r="CM355" i="3"/>
  <c r="CM356" i="3"/>
  <c r="CM357" i="3"/>
  <c r="CM358" i="3"/>
  <c r="CM359" i="3"/>
  <c r="CM360" i="3"/>
  <c r="CM361" i="3"/>
  <c r="CM362" i="3"/>
  <c r="CM363" i="3"/>
  <c r="CM364" i="3"/>
  <c r="CM365" i="3"/>
  <c r="CM366" i="3"/>
  <c r="CM367" i="3"/>
  <c r="CM368" i="3"/>
  <c r="CM369" i="3"/>
  <c r="CM370" i="3"/>
  <c r="CM371" i="3"/>
  <c r="CM372" i="3"/>
  <c r="CM373" i="3"/>
  <c r="CM374" i="3"/>
  <c r="CM375" i="3"/>
  <c r="CM376" i="3"/>
  <c r="CM377" i="3"/>
  <c r="CM378" i="3"/>
  <c r="CM379" i="3"/>
  <c r="CM380" i="3"/>
  <c r="CM381" i="3"/>
  <c r="CM382" i="3"/>
  <c r="CM383" i="3"/>
  <c r="CM384" i="3"/>
  <c r="CM385" i="3"/>
  <c r="CM386" i="3"/>
  <c r="CM387" i="3"/>
  <c r="CM388" i="3"/>
  <c r="CM389" i="3"/>
  <c r="CM390" i="3"/>
  <c r="CM391" i="3"/>
  <c r="CM392" i="3"/>
  <c r="CM393" i="3"/>
  <c r="CM394" i="3"/>
  <c r="CM395" i="3"/>
  <c r="CM396" i="3"/>
  <c r="CM397" i="3"/>
  <c r="CM398" i="3"/>
  <c r="CM399" i="3"/>
  <c r="CM400" i="3"/>
  <c r="CM401" i="3"/>
  <c r="CM402" i="3"/>
  <c r="CM403" i="3"/>
  <c r="CM404" i="3"/>
  <c r="CM405" i="3"/>
  <c r="CM406" i="3"/>
  <c r="CM407" i="3"/>
  <c r="CM408" i="3"/>
  <c r="CM409" i="3"/>
  <c r="CM410" i="3"/>
  <c r="CM411" i="3"/>
  <c r="CM412" i="3"/>
  <c r="CM413" i="3"/>
  <c r="CM414" i="3"/>
  <c r="CM415" i="3"/>
  <c r="CM416" i="3"/>
  <c r="CM417" i="3"/>
  <c r="CM418" i="3"/>
  <c r="CM419" i="3"/>
  <c r="CM420" i="3"/>
  <c r="CM421" i="3"/>
  <c r="CM422" i="3"/>
  <c r="CM423" i="3"/>
  <c r="CM424" i="3"/>
  <c r="CM425" i="3"/>
  <c r="CM426" i="3"/>
  <c r="CM427" i="3"/>
  <c r="CM428" i="3"/>
  <c r="CM429" i="3"/>
  <c r="CM430" i="3"/>
  <c r="CM431" i="3"/>
  <c r="CM432" i="3"/>
  <c r="CM433" i="3"/>
  <c r="CM434" i="3"/>
  <c r="CM435" i="3"/>
  <c r="CM436" i="3"/>
  <c r="CM437" i="3"/>
  <c r="CM438" i="3"/>
  <c r="CM439" i="3"/>
  <c r="CM440" i="3"/>
  <c r="CM441" i="3"/>
  <c r="CM442" i="3"/>
  <c r="CM443" i="3"/>
  <c r="CM444" i="3"/>
  <c r="CM445" i="3"/>
  <c r="CM446" i="3"/>
  <c r="CM447" i="3"/>
  <c r="CM448" i="3"/>
  <c r="CM449" i="3"/>
  <c r="CM450" i="3"/>
  <c r="CM451" i="3"/>
  <c r="CM452" i="3"/>
  <c r="CM453" i="3"/>
  <c r="CM454" i="3"/>
  <c r="CM455" i="3"/>
  <c r="CM456" i="3"/>
  <c r="CM457" i="3"/>
  <c r="CM458" i="3"/>
  <c r="CM459" i="3"/>
  <c r="CM460" i="3"/>
  <c r="CM461" i="3"/>
  <c r="CM462" i="3"/>
  <c r="CM463" i="3"/>
  <c r="CM464" i="3"/>
  <c r="CM465" i="3"/>
  <c r="CM466" i="3"/>
  <c r="CM467" i="3"/>
  <c r="CM468" i="3"/>
  <c r="CM469" i="3"/>
  <c r="CM470" i="3"/>
  <c r="CM471" i="3"/>
  <c r="CM472" i="3"/>
  <c r="CM473" i="3"/>
  <c r="CM474" i="3"/>
  <c r="CM475" i="3"/>
  <c r="CM476" i="3"/>
  <c r="CM477" i="3"/>
  <c r="CM478" i="3"/>
  <c r="CM479" i="3"/>
  <c r="CM480" i="3"/>
  <c r="CM481" i="3"/>
  <c r="CM482" i="3"/>
  <c r="CM483" i="3"/>
  <c r="CM484" i="3"/>
  <c r="CM485" i="3"/>
  <c r="CM486" i="3"/>
  <c r="CM487" i="3"/>
  <c r="CM488" i="3"/>
  <c r="CM489" i="3"/>
  <c r="CM490" i="3"/>
  <c r="CM491" i="3"/>
  <c r="CM492" i="3"/>
  <c r="CM493" i="3"/>
  <c r="CM494" i="3"/>
  <c r="CM495" i="3"/>
  <c r="CM496" i="3"/>
  <c r="CM497" i="3"/>
  <c r="CM498" i="3"/>
  <c r="CM499" i="3"/>
  <c r="CM500" i="3"/>
  <c r="CM501" i="3"/>
  <c r="CM502" i="3"/>
  <c r="CM503" i="3"/>
  <c r="CM504" i="3"/>
  <c r="CM505" i="3"/>
  <c r="CM506" i="3"/>
  <c r="CM507" i="3"/>
  <c r="CM508" i="3"/>
  <c r="CM509" i="3"/>
  <c r="CM510" i="3"/>
  <c r="CM511" i="3"/>
  <c r="CM512" i="3"/>
  <c r="CM513" i="3"/>
  <c r="CM514" i="3"/>
  <c r="CM515" i="3"/>
  <c r="CM516" i="3"/>
  <c r="CM517" i="3"/>
  <c r="CM518" i="3"/>
  <c r="CM519" i="3"/>
  <c r="CM520" i="3"/>
  <c r="CM521" i="3"/>
  <c r="CM522" i="3"/>
  <c r="CM523" i="3"/>
  <c r="CM524" i="3"/>
  <c r="CM525" i="3"/>
  <c r="CM526" i="3"/>
  <c r="CM527" i="3"/>
  <c r="CM528" i="3"/>
  <c r="CM529" i="3"/>
  <c r="CM530" i="3"/>
  <c r="CM531" i="3"/>
  <c r="CM532" i="3"/>
  <c r="CM533" i="3"/>
  <c r="CM534" i="3"/>
  <c r="CM535" i="3"/>
  <c r="CM536" i="3"/>
  <c r="CM537" i="3"/>
  <c r="CM538" i="3"/>
  <c r="CM539" i="3"/>
  <c r="CM540" i="3"/>
  <c r="CM541" i="3"/>
  <c r="CM542" i="3"/>
  <c r="CM543" i="3"/>
  <c r="CM544" i="3"/>
  <c r="CM545" i="3"/>
  <c r="CM546" i="3"/>
  <c r="CM547" i="3"/>
  <c r="CM548" i="3"/>
  <c r="CM549" i="3"/>
  <c r="CM550" i="3"/>
  <c r="CM551" i="3"/>
  <c r="CM552" i="3"/>
  <c r="CM553" i="3"/>
  <c r="CM554" i="3"/>
  <c r="CM555" i="3"/>
  <c r="CM556" i="3"/>
  <c r="CM557" i="3"/>
  <c r="CM558" i="3"/>
  <c r="CM559" i="3"/>
  <c r="CM560" i="3"/>
  <c r="CM561" i="3"/>
  <c r="CM562" i="3"/>
  <c r="CM563" i="3"/>
  <c r="CM564" i="3"/>
  <c r="CM565" i="3"/>
  <c r="CM566" i="3"/>
  <c r="CM567" i="3"/>
  <c r="CM568" i="3"/>
  <c r="CM569" i="3"/>
  <c r="CM570" i="3"/>
  <c r="CM571" i="3"/>
  <c r="CM572" i="3"/>
  <c r="CM573" i="3"/>
  <c r="CM574" i="3"/>
  <c r="CM575" i="3"/>
  <c r="CM576" i="3"/>
  <c r="CM577" i="3"/>
  <c r="CM578" i="3"/>
  <c r="CM579" i="3"/>
  <c r="CM580" i="3"/>
  <c r="CM581" i="3"/>
  <c r="CM582" i="3"/>
  <c r="CM583" i="3"/>
  <c r="CM584" i="3"/>
  <c r="CM585" i="3"/>
  <c r="CM586" i="3"/>
  <c r="CM587" i="3"/>
  <c r="CM588" i="3"/>
  <c r="CM589" i="3"/>
  <c r="CM590" i="3"/>
  <c r="CM591" i="3"/>
  <c r="CM592" i="3"/>
  <c r="CM593" i="3"/>
  <c r="CM594" i="3"/>
  <c r="CM595" i="3"/>
  <c r="CM596" i="3"/>
  <c r="CM597" i="3"/>
  <c r="CM598" i="3"/>
  <c r="CM599" i="3"/>
  <c r="CM600" i="3"/>
  <c r="CM601" i="3"/>
  <c r="CM602" i="3"/>
  <c r="CM603" i="3"/>
  <c r="CM604" i="3"/>
  <c r="CM605" i="3"/>
  <c r="CM606" i="3"/>
  <c r="CM607" i="3"/>
  <c r="CM608" i="3"/>
  <c r="CM609" i="3"/>
  <c r="CM610" i="3"/>
  <c r="CM611" i="3"/>
  <c r="CM612" i="3"/>
  <c r="CM613" i="3"/>
  <c r="CM614" i="3"/>
  <c r="CM615" i="3"/>
  <c r="CM616" i="3"/>
  <c r="CM617" i="3"/>
  <c r="CM618" i="3"/>
  <c r="CM619" i="3"/>
  <c r="CM620" i="3"/>
  <c r="CM621" i="3"/>
  <c r="CM622" i="3"/>
  <c r="CM623" i="3"/>
  <c r="CM624" i="3"/>
  <c r="CM625" i="3"/>
  <c r="CM626" i="3"/>
  <c r="CM627" i="3"/>
  <c r="CM628" i="3"/>
  <c r="CM629" i="3"/>
  <c r="CM630" i="3"/>
  <c r="CM631" i="3"/>
  <c r="CM632" i="3"/>
  <c r="CM633" i="3"/>
  <c r="CM634" i="3"/>
  <c r="CM635" i="3"/>
  <c r="CM636" i="3"/>
  <c r="CM637" i="3"/>
  <c r="CM638" i="3"/>
  <c r="CM639" i="3"/>
  <c r="CM640" i="3"/>
  <c r="CM641" i="3"/>
  <c r="CM642" i="3"/>
  <c r="CM643" i="3"/>
  <c r="CM644" i="3"/>
  <c r="CM645" i="3"/>
  <c r="CM646" i="3"/>
  <c r="CM647" i="3"/>
  <c r="CM648" i="3"/>
  <c r="CM649" i="3"/>
  <c r="CM650" i="3"/>
  <c r="CM651" i="3"/>
  <c r="CM652" i="3"/>
  <c r="CM653" i="3"/>
  <c r="CM654" i="3"/>
  <c r="CM655" i="3"/>
  <c r="CM657" i="3"/>
  <c r="CM658" i="3"/>
  <c r="CM659" i="3"/>
  <c r="CM660" i="3"/>
  <c r="CM661" i="3"/>
  <c r="CM662" i="3"/>
  <c r="CM663" i="3"/>
  <c r="CM664" i="3"/>
  <c r="CM665" i="3"/>
  <c r="CM666" i="3"/>
  <c r="CM667" i="3"/>
  <c r="CM668" i="3"/>
  <c r="CM669" i="3"/>
  <c r="CM670" i="3"/>
  <c r="CM671" i="3"/>
  <c r="CM672" i="3"/>
  <c r="CM673" i="3"/>
  <c r="CM674" i="3"/>
  <c r="CM675" i="3"/>
  <c r="CM676" i="3"/>
  <c r="CM677" i="3"/>
  <c r="CM678" i="3"/>
  <c r="CM679" i="3"/>
  <c r="CM680" i="3"/>
  <c r="CM681" i="3"/>
  <c r="CM682" i="3"/>
  <c r="CM683" i="3"/>
  <c r="CM684" i="3"/>
  <c r="CM685" i="3"/>
  <c r="CM686" i="3"/>
  <c r="CM687" i="3"/>
  <c r="CM688" i="3"/>
  <c r="CM689" i="3"/>
  <c r="CM690" i="3"/>
  <c r="CM691" i="3"/>
  <c r="CM692" i="3"/>
  <c r="CM693" i="3"/>
  <c r="CM694" i="3"/>
  <c r="CM695" i="3"/>
  <c r="CM696" i="3"/>
  <c r="CM697" i="3"/>
  <c r="CM698" i="3"/>
  <c r="CM699" i="3"/>
  <c r="CM700" i="3"/>
  <c r="CM701" i="3"/>
  <c r="CM702" i="3"/>
  <c r="CM703" i="3"/>
  <c r="CM704" i="3"/>
  <c r="CM705" i="3"/>
  <c r="CM706" i="3"/>
  <c r="CM707" i="3"/>
  <c r="CM708" i="3"/>
  <c r="CM709" i="3"/>
  <c r="CM710" i="3"/>
  <c r="CM711" i="3"/>
  <c r="CM712" i="3"/>
  <c r="CM713" i="3"/>
  <c r="CM714" i="3"/>
  <c r="CM715" i="3"/>
  <c r="CM716" i="3"/>
  <c r="CM717" i="3"/>
  <c r="CM718" i="3"/>
  <c r="CM719" i="3"/>
  <c r="CM720" i="3"/>
  <c r="CM721" i="3"/>
  <c r="CM722" i="3"/>
  <c r="CM723" i="3"/>
  <c r="CM724" i="3"/>
  <c r="CM725" i="3"/>
  <c r="CM726" i="3"/>
  <c r="CM727" i="3"/>
  <c r="CM728" i="3"/>
  <c r="CM729" i="3"/>
  <c r="CM730" i="3"/>
  <c r="CM731" i="3"/>
  <c r="CM732" i="3"/>
  <c r="CM733" i="3"/>
  <c r="CM734" i="3"/>
  <c r="CM735" i="3"/>
  <c r="CM736" i="3"/>
  <c r="CM737" i="3"/>
  <c r="CM738" i="3"/>
  <c r="CM739" i="3"/>
  <c r="CM740" i="3"/>
  <c r="CM741" i="3"/>
  <c r="CM742" i="3"/>
  <c r="CM743" i="3"/>
  <c r="CM744" i="3"/>
  <c r="CM745" i="3"/>
  <c r="CM746" i="3"/>
  <c r="CM747" i="3"/>
  <c r="CM748" i="3"/>
  <c r="CM749" i="3"/>
  <c r="CM750" i="3"/>
  <c r="CM751" i="3"/>
  <c r="CM752" i="3"/>
  <c r="CM753" i="3"/>
  <c r="CM754" i="3"/>
  <c r="CM755" i="3"/>
  <c r="CM756" i="3"/>
  <c r="CM757" i="3"/>
  <c r="CM758" i="3"/>
  <c r="CM759" i="3"/>
  <c r="CM760" i="3"/>
  <c r="CM761" i="3"/>
  <c r="CM762" i="3"/>
  <c r="CM763" i="3"/>
  <c r="CM764" i="3"/>
  <c r="CM765" i="3"/>
  <c r="CM766" i="3"/>
  <c r="CM767" i="3"/>
  <c r="CM768" i="3"/>
  <c r="CM769" i="3"/>
  <c r="CM770" i="3"/>
  <c r="CM771" i="3"/>
  <c r="CM772" i="3"/>
  <c r="CM773" i="3"/>
  <c r="CM774" i="3"/>
  <c r="CM775" i="3"/>
  <c r="CM776" i="3"/>
  <c r="CM777" i="3"/>
  <c r="CM778" i="3"/>
  <c r="CM779" i="3"/>
  <c r="CM780" i="3"/>
  <c r="CM781" i="3"/>
  <c r="CM782" i="3"/>
  <c r="CM783" i="3"/>
  <c r="CM784" i="3"/>
  <c r="CM785" i="3"/>
  <c r="CM786" i="3"/>
  <c r="CM787" i="3"/>
  <c r="CM788" i="3"/>
  <c r="CM789" i="3"/>
  <c r="CM790" i="3"/>
  <c r="CM791" i="3"/>
  <c r="CM792" i="3"/>
  <c r="CM793" i="3"/>
  <c r="CM794" i="3"/>
  <c r="CM795" i="3"/>
  <c r="CM796" i="3"/>
  <c r="CM797" i="3"/>
  <c r="CM798" i="3"/>
  <c r="CM799" i="3"/>
  <c r="CM800" i="3"/>
  <c r="CM801" i="3"/>
  <c r="CM802" i="3"/>
  <c r="CM803" i="3"/>
  <c r="CM804" i="3"/>
  <c r="CM805" i="3"/>
  <c r="CM806" i="3"/>
  <c r="CM807" i="3"/>
  <c r="CM808" i="3"/>
  <c r="CM810" i="3"/>
  <c r="CM811" i="3"/>
  <c r="CM812" i="3"/>
  <c r="CM813" i="3"/>
  <c r="CM814" i="3"/>
  <c r="CM815" i="3"/>
  <c r="CM816" i="3"/>
  <c r="CM817" i="3"/>
  <c r="CM818" i="3"/>
  <c r="CM819" i="3"/>
  <c r="CM820" i="3"/>
  <c r="CM821" i="3"/>
  <c r="CM822" i="3"/>
  <c r="CM823" i="3"/>
  <c r="CM824" i="3"/>
  <c r="CM825" i="3"/>
  <c r="CM826" i="3"/>
  <c r="CM827" i="3"/>
  <c r="CM828" i="3"/>
  <c r="CM829" i="3"/>
  <c r="CM830" i="3"/>
  <c r="CM831" i="3"/>
  <c r="CM832" i="3"/>
  <c r="CM833" i="3"/>
  <c r="CM834" i="3"/>
  <c r="CM835" i="3"/>
  <c r="CM836" i="3"/>
  <c r="CM837" i="3"/>
  <c r="CM838" i="3"/>
  <c r="CM839" i="3"/>
  <c r="CM840" i="3"/>
  <c r="CM841" i="3"/>
  <c r="CM842" i="3"/>
  <c r="CM843" i="3"/>
  <c r="CM844" i="3"/>
  <c r="CM845" i="3"/>
  <c r="CM846" i="3"/>
  <c r="CM847" i="3"/>
  <c r="CM848" i="3"/>
  <c r="CM849" i="3"/>
  <c r="CM850" i="3"/>
  <c r="CM851" i="3"/>
  <c r="CM852" i="3"/>
  <c r="CM853" i="3"/>
  <c r="CM854" i="3"/>
  <c r="CM855" i="3"/>
  <c r="CM856" i="3"/>
  <c r="CM857" i="3"/>
  <c r="CM858" i="3"/>
  <c r="CM859" i="3"/>
  <c r="CM860" i="3"/>
  <c r="CM861" i="3"/>
  <c r="CM862" i="3"/>
  <c r="CM863" i="3"/>
  <c r="CM864" i="3"/>
  <c r="CM865" i="3"/>
  <c r="CM866" i="3"/>
  <c r="CM867" i="3"/>
  <c r="CM868" i="3"/>
  <c r="CM869" i="3"/>
  <c r="CM870" i="3"/>
  <c r="CM871" i="3"/>
  <c r="CM872" i="3"/>
  <c r="CM873" i="3"/>
  <c r="CM874" i="3"/>
  <c r="CM875" i="3"/>
  <c r="CM876" i="3"/>
  <c r="CM877" i="3"/>
  <c r="CM878" i="3"/>
  <c r="CM879" i="3"/>
  <c r="CM880" i="3"/>
  <c r="CM881" i="3"/>
  <c r="CM882" i="3"/>
  <c r="CM883" i="3"/>
  <c r="CM884" i="3"/>
  <c r="CM885" i="3"/>
  <c r="CM886" i="3"/>
  <c r="CM887" i="3"/>
  <c r="CM888" i="3"/>
  <c r="CM889" i="3"/>
  <c r="CM890" i="3"/>
  <c r="CM891" i="3"/>
  <c r="CM892" i="3"/>
  <c r="CM893" i="3"/>
  <c r="CM894" i="3"/>
  <c r="CM895" i="3"/>
  <c r="CM896" i="3"/>
  <c r="CM897" i="3"/>
  <c r="CM898" i="3"/>
  <c r="CM899" i="3"/>
  <c r="CM900" i="3"/>
  <c r="CM901" i="3"/>
  <c r="CM902" i="3"/>
  <c r="CM903" i="3"/>
  <c r="CM904" i="3"/>
  <c r="CM905" i="3"/>
  <c r="CM906" i="3"/>
  <c r="CM907" i="3"/>
  <c r="CM908" i="3"/>
  <c r="CM909" i="3"/>
  <c r="CM910" i="3"/>
  <c r="CM911" i="3"/>
  <c r="CM912" i="3"/>
  <c r="CM913" i="3"/>
  <c r="CM914" i="3"/>
  <c r="CM915" i="3"/>
  <c r="CM916" i="3"/>
  <c r="CM917" i="3"/>
  <c r="CM918" i="3"/>
  <c r="CM919" i="3"/>
  <c r="CM920" i="3"/>
  <c r="CM921" i="3"/>
  <c r="CM922" i="3"/>
  <c r="CM923" i="3"/>
  <c r="CM924" i="3"/>
  <c r="CM925" i="3"/>
  <c r="CM926" i="3"/>
  <c r="CM927" i="3"/>
  <c r="CM928" i="3"/>
  <c r="CM929" i="3"/>
  <c r="CM930" i="3"/>
  <c r="CM931" i="3"/>
  <c r="CM932" i="3"/>
  <c r="CM933" i="3"/>
  <c r="CM934" i="3"/>
  <c r="CM935" i="3"/>
  <c r="CM936" i="3"/>
  <c r="CM937" i="3"/>
  <c r="CM938" i="3"/>
  <c r="CM939" i="3"/>
  <c r="CM940" i="3"/>
  <c r="CM941" i="3"/>
  <c r="CM942" i="3"/>
  <c r="CM943" i="3"/>
  <c r="CM944" i="3"/>
  <c r="CM945" i="3"/>
  <c r="CM946" i="3"/>
  <c r="CM948" i="3"/>
  <c r="CM949" i="3"/>
  <c r="CM950" i="3"/>
  <c r="CM951" i="3"/>
  <c r="CM952" i="3"/>
  <c r="CM953" i="3"/>
  <c r="CM954" i="3"/>
  <c r="CM955" i="3"/>
  <c r="CM956" i="3"/>
  <c r="CM957" i="3"/>
  <c r="CM958" i="3"/>
  <c r="CM959" i="3"/>
  <c r="CM960" i="3"/>
  <c r="CM961" i="3"/>
  <c r="CM962" i="3"/>
  <c r="CM963" i="3"/>
  <c r="CM964" i="3"/>
  <c r="CM965" i="3"/>
  <c r="CM966" i="3"/>
  <c r="CM967" i="3"/>
  <c r="CM968" i="3"/>
  <c r="CM969" i="3"/>
  <c r="CM970" i="3"/>
  <c r="CM971" i="3"/>
  <c r="CM972" i="3"/>
  <c r="CM973" i="3"/>
  <c r="CM974" i="3"/>
  <c r="CM975" i="3"/>
  <c r="CM976" i="3"/>
  <c r="CM977" i="3"/>
  <c r="CM978" i="3"/>
  <c r="CM979" i="3"/>
  <c r="CM980" i="3"/>
  <c r="CM981" i="3"/>
  <c r="CM982" i="3"/>
  <c r="CM983" i="3"/>
  <c r="CM984" i="3"/>
  <c r="CM985" i="3"/>
  <c r="CM986" i="3"/>
  <c r="CM987" i="3"/>
  <c r="CM988" i="3"/>
  <c r="CM989" i="3"/>
  <c r="CM990" i="3"/>
  <c r="CM991" i="3"/>
  <c r="CM992" i="3"/>
  <c r="CM993" i="3"/>
  <c r="CM994" i="3"/>
  <c r="CM995" i="3"/>
  <c r="CM996" i="3"/>
  <c r="CM997" i="3"/>
  <c r="CM998" i="3"/>
  <c r="CM999" i="3"/>
  <c r="CM1000" i="3"/>
  <c r="CM1001" i="3"/>
  <c r="CM1002" i="3"/>
  <c r="CM1003" i="3"/>
  <c r="CM1004" i="3"/>
  <c r="CM1005" i="3"/>
  <c r="CM1006" i="3"/>
  <c r="CM1007" i="3"/>
  <c r="CM1008" i="3"/>
  <c r="CM1009" i="3"/>
  <c r="CM1010" i="3"/>
  <c r="CM1011" i="3"/>
  <c r="CM1012" i="3"/>
  <c r="CM1013" i="3"/>
  <c r="CM1014" i="3"/>
  <c r="CM1015" i="3"/>
  <c r="CM1016" i="3"/>
  <c r="CM1017" i="3"/>
  <c r="CM1018" i="3"/>
  <c r="CM1019" i="3"/>
  <c r="CM1020" i="3"/>
  <c r="CM1021" i="3"/>
  <c r="CM1022" i="3"/>
  <c r="CM1023" i="3"/>
  <c r="CM1024" i="3"/>
  <c r="CM1025" i="3"/>
  <c r="CM1026" i="3"/>
  <c r="CM1027" i="3"/>
  <c r="CM1028" i="3"/>
  <c r="CM1029" i="3"/>
  <c r="CM1030" i="3"/>
  <c r="CM1031" i="3"/>
  <c r="CM1032" i="3"/>
  <c r="CM1033" i="3"/>
  <c r="CM1034" i="3"/>
  <c r="CM1035" i="3"/>
  <c r="CM1036" i="3"/>
  <c r="CM1037" i="3"/>
  <c r="CM1038" i="3"/>
  <c r="CM1039" i="3"/>
  <c r="CM1040" i="3"/>
  <c r="CM1041" i="3"/>
  <c r="CM1042" i="3"/>
  <c r="CM1043" i="3"/>
  <c r="CM1044" i="3"/>
  <c r="CM1045" i="3"/>
  <c r="CM1046" i="3"/>
  <c r="CM1047" i="3"/>
  <c r="CM1048" i="3"/>
  <c r="CM1049" i="3"/>
  <c r="CM1050" i="3"/>
  <c r="CM1051" i="3"/>
  <c r="CM1052" i="3"/>
  <c r="CM1053" i="3"/>
  <c r="CM1054" i="3"/>
  <c r="CM1055" i="3"/>
  <c r="CM1056" i="3"/>
  <c r="CM1057" i="3"/>
  <c r="CM1058" i="3"/>
  <c r="CM1059" i="3"/>
  <c r="CM1060" i="3"/>
  <c r="CM1061" i="3"/>
  <c r="CM1062" i="3"/>
  <c r="CM1063" i="3"/>
  <c r="CM1064" i="3"/>
  <c r="CM1065" i="3"/>
  <c r="CM1066" i="3"/>
  <c r="CM1067" i="3"/>
  <c r="CM1068" i="3"/>
  <c r="CM1069" i="3"/>
  <c r="CM1070" i="3"/>
  <c r="CM1071" i="3"/>
  <c r="CM1072" i="3"/>
  <c r="CM1073" i="3"/>
  <c r="CM1074" i="3"/>
  <c r="CM1075" i="3"/>
  <c r="CM1076" i="3"/>
  <c r="CM1077" i="3"/>
  <c r="CM1078" i="3"/>
  <c r="CM1079" i="3"/>
  <c r="CM1080" i="3"/>
  <c r="CM1081" i="3"/>
  <c r="CM1082" i="3"/>
  <c r="CM1083" i="3"/>
  <c r="CM1084" i="3"/>
  <c r="CM1085" i="3"/>
  <c r="CM1086" i="3"/>
  <c r="CM1087" i="3"/>
  <c r="CM1088" i="3"/>
  <c r="CM1089" i="3"/>
  <c r="CM1090" i="3"/>
  <c r="CM1091" i="3"/>
  <c r="CM1092" i="3"/>
  <c r="CM1093" i="3"/>
  <c r="CM1094" i="3"/>
  <c r="CM1095" i="3"/>
  <c r="CM1096" i="3"/>
  <c r="CM1097" i="3"/>
  <c r="CM1098" i="3"/>
  <c r="CM1099" i="3"/>
  <c r="CM1100" i="3"/>
  <c r="CM1101" i="3"/>
  <c r="CM1102" i="3"/>
  <c r="CM1103" i="3"/>
  <c r="CM1104" i="3"/>
  <c r="CM1105" i="3"/>
  <c r="CM1106" i="3"/>
  <c r="CM1107" i="3"/>
  <c r="CM1108" i="3"/>
  <c r="CM1109" i="3"/>
  <c r="CM1110" i="3"/>
  <c r="CM1111" i="3"/>
  <c r="CM1112" i="3"/>
  <c r="CM1113" i="3"/>
  <c r="CM1114" i="3"/>
  <c r="CM1115" i="3"/>
  <c r="CM1116" i="3"/>
  <c r="CM1117" i="3"/>
  <c r="CM1118" i="3"/>
  <c r="CM1119" i="3"/>
  <c r="CM1120" i="3"/>
  <c r="CM1121" i="3"/>
  <c r="CM1122" i="3"/>
  <c r="CM1123" i="3"/>
  <c r="CM1124" i="3"/>
  <c r="CM1125" i="3"/>
  <c r="CM1126" i="3"/>
  <c r="CM1127" i="3"/>
  <c r="CM1128" i="3"/>
  <c r="CM1129" i="3"/>
  <c r="CM1130" i="3"/>
  <c r="CM1131" i="3"/>
  <c r="CM1132" i="3"/>
  <c r="CM1133" i="3"/>
  <c r="CM1134" i="3"/>
  <c r="CM1135" i="3"/>
  <c r="CM1136" i="3"/>
  <c r="CM1137" i="3"/>
  <c r="CM1138" i="3"/>
  <c r="CM1139" i="3"/>
  <c r="CM1140" i="3"/>
  <c r="CM1141" i="3"/>
  <c r="CM1142" i="3"/>
  <c r="CM1143" i="3"/>
  <c r="CM1144" i="3"/>
  <c r="CM1145" i="3"/>
  <c r="CM1146" i="3"/>
  <c r="CM1147" i="3"/>
  <c r="CM1148" i="3"/>
  <c r="CM1149" i="3"/>
  <c r="CM1150" i="3"/>
  <c r="CM1151" i="3"/>
  <c r="CM1152" i="3"/>
  <c r="CM1153" i="3"/>
  <c r="CM1154" i="3"/>
  <c r="CM1155" i="3"/>
  <c r="CM1156" i="3"/>
  <c r="CM1157" i="3"/>
  <c r="CM1158" i="3"/>
  <c r="CM1159" i="3"/>
  <c r="CM1160" i="3"/>
  <c r="CM1161" i="3"/>
  <c r="CM1162" i="3"/>
  <c r="CM1163" i="3"/>
  <c r="CM1164" i="3"/>
  <c r="CM1165" i="3"/>
  <c r="CM1166" i="3"/>
  <c r="CM1167" i="3"/>
  <c r="CM1168" i="3"/>
  <c r="CM1169" i="3"/>
  <c r="CM1170" i="3"/>
  <c r="CM1171" i="3"/>
  <c r="CM1172" i="3"/>
  <c r="CM1173" i="3"/>
  <c r="CM1174" i="3"/>
  <c r="CM1175" i="3"/>
  <c r="CM1176" i="3"/>
  <c r="CM1177" i="3"/>
  <c r="CM1178" i="3"/>
  <c r="CM1179" i="3"/>
  <c r="CM1180" i="3"/>
  <c r="CM1181" i="3"/>
  <c r="CM1182" i="3"/>
  <c r="CM1183" i="3"/>
  <c r="CM1184" i="3"/>
  <c r="CM1185" i="3"/>
  <c r="CM1186" i="3"/>
  <c r="CM1187" i="3"/>
  <c r="CM1188" i="3"/>
  <c r="CM1189" i="3"/>
  <c r="CM1190" i="3"/>
  <c r="CM1191" i="3"/>
  <c r="CM1192" i="3"/>
  <c r="CM1193" i="3"/>
  <c r="CM1194" i="3"/>
  <c r="CM1195" i="3"/>
  <c r="CM1196" i="3"/>
  <c r="CM1197" i="3"/>
  <c r="CM1198" i="3"/>
  <c r="CM1199" i="3"/>
  <c r="CM1200" i="3"/>
  <c r="CM1201" i="3"/>
  <c r="CM1202" i="3"/>
  <c r="CM1203" i="3"/>
  <c r="CM1204" i="3"/>
  <c r="CM1205" i="3"/>
  <c r="CM1206" i="3"/>
  <c r="CM1207" i="3"/>
  <c r="CM1208" i="3"/>
  <c r="CM1209" i="3"/>
  <c r="CM1210" i="3"/>
  <c r="CM1211" i="3"/>
  <c r="CM1212" i="3"/>
  <c r="CM1213" i="3"/>
  <c r="CM1214" i="3"/>
  <c r="CM1215" i="3"/>
  <c r="CM1216" i="3"/>
  <c r="CM1217" i="3"/>
  <c r="CM1218" i="3"/>
  <c r="CM1219" i="3"/>
  <c r="CM1220" i="3"/>
  <c r="CM1221" i="3"/>
  <c r="CM1222" i="3"/>
  <c r="CM1223" i="3"/>
  <c r="CM1224" i="3"/>
  <c r="CM1225" i="3"/>
  <c r="CM1226" i="3"/>
  <c r="CM1227" i="3"/>
  <c r="CM1228" i="3"/>
  <c r="CM1229" i="3"/>
  <c r="CM1230" i="3"/>
  <c r="CM1231" i="3"/>
  <c r="CM1232" i="3"/>
  <c r="CM1233" i="3"/>
  <c r="CM1234" i="3"/>
  <c r="CM1235" i="3"/>
  <c r="CM1236" i="3"/>
  <c r="CM1237" i="3"/>
  <c r="CM1238" i="3"/>
  <c r="CM1239" i="3"/>
  <c r="CM1240" i="3"/>
  <c r="CM1241" i="3"/>
  <c r="CM1242" i="3"/>
  <c r="CM1243" i="3"/>
  <c r="CM1244" i="3"/>
  <c r="CM1245" i="3"/>
  <c r="CM1246" i="3"/>
  <c r="CM1247" i="3"/>
  <c r="CM1248" i="3"/>
  <c r="CM1249" i="3"/>
  <c r="CM1250" i="3"/>
  <c r="CM1251" i="3"/>
  <c r="CM1252" i="3"/>
  <c r="CM1253" i="3"/>
  <c r="CM1254" i="3"/>
  <c r="CM1255" i="3"/>
  <c r="CM1256" i="3"/>
  <c r="CM1257" i="3"/>
  <c r="CM1258" i="3"/>
  <c r="CM1259" i="3"/>
  <c r="CM1260" i="3"/>
  <c r="CM1261" i="3"/>
  <c r="CM1262" i="3"/>
  <c r="CM1263" i="3"/>
  <c r="CM1264" i="3"/>
  <c r="CM1265" i="3"/>
  <c r="CM1266" i="3"/>
  <c r="CM1267" i="3"/>
  <c r="CM1268" i="3"/>
  <c r="CM1269" i="3"/>
  <c r="CM1270" i="3"/>
  <c r="CM1271" i="3"/>
  <c r="CM1272" i="3"/>
  <c r="CM1273" i="3"/>
  <c r="CM1274" i="3"/>
  <c r="CM1275" i="3"/>
  <c r="CM1276" i="3"/>
  <c r="CM1277" i="3"/>
  <c r="CM1278" i="3"/>
  <c r="CM1279" i="3"/>
  <c r="CM1280" i="3"/>
  <c r="CM1281" i="3"/>
  <c r="CM1282" i="3"/>
  <c r="CM1283" i="3"/>
  <c r="CM1284" i="3"/>
  <c r="CM1285" i="3"/>
  <c r="CM1286" i="3"/>
  <c r="CM1287" i="3"/>
  <c r="CM1288" i="3"/>
  <c r="CM1289" i="3"/>
  <c r="CM1290" i="3"/>
  <c r="CM1291" i="3"/>
  <c r="CM1292" i="3"/>
  <c r="CM1293" i="3"/>
  <c r="CM1294" i="3"/>
  <c r="CM1295" i="3"/>
  <c r="CM1296" i="3"/>
  <c r="CM1297" i="3"/>
  <c r="CM1298" i="3"/>
  <c r="CM1299" i="3"/>
  <c r="CM1300" i="3"/>
  <c r="CM1301" i="3"/>
  <c r="CM1302" i="3"/>
  <c r="CM1303" i="3"/>
  <c r="CM1304" i="3"/>
  <c r="CM1305" i="3"/>
  <c r="CM1306" i="3"/>
  <c r="CM1307" i="3"/>
  <c r="CM1308" i="3"/>
  <c r="CM1309" i="3"/>
  <c r="CM1310" i="3"/>
  <c r="CM1311" i="3"/>
  <c r="CM1312" i="3"/>
  <c r="CM1313" i="3"/>
  <c r="CM1314" i="3"/>
  <c r="CM1315" i="3"/>
  <c r="CM1316" i="3"/>
  <c r="CM1317" i="3"/>
  <c r="CM1318" i="3"/>
  <c r="CM1319" i="3"/>
  <c r="CM1320" i="3"/>
  <c r="CM1321" i="3"/>
  <c r="CM1322" i="3"/>
  <c r="CM1323" i="3"/>
  <c r="CM1324" i="3"/>
  <c r="CM1325" i="3"/>
  <c r="CM1326" i="3"/>
  <c r="CM1327" i="3"/>
  <c r="CM1328" i="3"/>
  <c r="CM1329" i="3"/>
  <c r="CM1330" i="3"/>
  <c r="CM1331" i="3"/>
  <c r="CM1332" i="3"/>
  <c r="CM1333" i="3"/>
  <c r="CM1334" i="3"/>
  <c r="CM1335" i="3"/>
  <c r="CM1336" i="3"/>
  <c r="CM1337" i="3"/>
  <c r="CM1338" i="3"/>
  <c r="CM1339" i="3"/>
  <c r="CM1340" i="3"/>
  <c r="CM1341" i="3"/>
  <c r="CM1342" i="3"/>
  <c r="CM1343" i="3"/>
  <c r="CM1344" i="3"/>
  <c r="CM1345" i="3"/>
  <c r="CM1346" i="3"/>
  <c r="CM1347" i="3"/>
  <c r="CM1348" i="3"/>
  <c r="CM1349" i="3"/>
  <c r="CM1350" i="3"/>
  <c r="CM1351" i="3"/>
  <c r="CM1352" i="3"/>
  <c r="CM1353" i="3"/>
  <c r="CM1354" i="3"/>
  <c r="CM1355" i="3"/>
  <c r="CM1356" i="3"/>
  <c r="CM1358" i="3"/>
  <c r="CM1359" i="3"/>
  <c r="CM1360" i="3"/>
  <c r="CM1361" i="3"/>
  <c r="CM1362" i="3"/>
  <c r="CM1363" i="3"/>
  <c r="CM1364" i="3"/>
  <c r="CM1365" i="3"/>
  <c r="CM1366" i="3"/>
  <c r="CM1367" i="3"/>
  <c r="CM1368" i="3"/>
  <c r="CM1369" i="3"/>
  <c r="CM1370" i="3"/>
  <c r="CM1371" i="3"/>
  <c r="CM1372" i="3"/>
  <c r="CM1373" i="3"/>
  <c r="CM1374" i="3"/>
  <c r="CM1375" i="3"/>
  <c r="CM1376" i="3"/>
  <c r="CM1377" i="3"/>
  <c r="CM1378" i="3"/>
  <c r="CM1379" i="3"/>
  <c r="CM1380" i="3"/>
  <c r="CM1381" i="3"/>
  <c r="CM1382" i="3"/>
  <c r="CM1383" i="3"/>
  <c r="CM1384" i="3"/>
  <c r="CM1385" i="3"/>
  <c r="CM1386" i="3"/>
  <c r="CM1387" i="3"/>
  <c r="CM1388" i="3"/>
  <c r="CM1389" i="3"/>
  <c r="CM1390" i="3"/>
  <c r="CM1391" i="3"/>
  <c r="CM1392" i="3"/>
  <c r="CM1393" i="3"/>
  <c r="CM1394" i="3"/>
  <c r="CM1395" i="3"/>
  <c r="CM1396" i="3"/>
  <c r="CM1397" i="3"/>
  <c r="CM1398" i="3"/>
  <c r="CM1399" i="3"/>
  <c r="CM1400" i="3"/>
  <c r="CM1401" i="3"/>
  <c r="CM1402" i="3"/>
  <c r="CM1403" i="3"/>
  <c r="CM1404" i="3"/>
  <c r="CM1405" i="3"/>
  <c r="CM1406" i="3"/>
  <c r="CM1407" i="3"/>
  <c r="CM1408" i="3"/>
  <c r="CM1409" i="3"/>
  <c r="CM1410" i="3"/>
  <c r="CM1411" i="3"/>
  <c r="CM1412" i="3"/>
  <c r="CM1413" i="3"/>
  <c r="CM1414" i="3"/>
  <c r="CM1415" i="3"/>
  <c r="CM1416" i="3"/>
  <c r="CM1417" i="3"/>
  <c r="CM1418" i="3"/>
  <c r="CM1419" i="3"/>
  <c r="CM1420" i="3"/>
  <c r="CM1421" i="3"/>
  <c r="CM1422" i="3"/>
  <c r="CM1423" i="3"/>
  <c r="CM1424" i="3"/>
  <c r="CM1425" i="3"/>
  <c r="CM1426" i="3"/>
  <c r="CM1427" i="3"/>
  <c r="CM1428" i="3"/>
  <c r="CM1429" i="3"/>
  <c r="CM1430" i="3"/>
  <c r="CM1431" i="3"/>
  <c r="CM1432" i="3"/>
  <c r="CM1433" i="3"/>
  <c r="CM1434" i="3"/>
  <c r="CM1435" i="3"/>
  <c r="CM1436" i="3"/>
  <c r="CM1437" i="3"/>
  <c r="CM1438" i="3"/>
  <c r="CM1439" i="3"/>
  <c r="CM1440" i="3"/>
  <c r="CM1442" i="3"/>
  <c r="CM1443" i="3"/>
  <c r="CM1444" i="3"/>
  <c r="CM1445" i="3"/>
  <c r="CM1446" i="3"/>
  <c r="CM1447" i="3"/>
  <c r="CM1448" i="3"/>
  <c r="CM1449" i="3"/>
  <c r="CM1450" i="3"/>
  <c r="CM1451" i="3"/>
  <c r="CM1452" i="3"/>
  <c r="CM1453" i="3"/>
  <c r="CM1454" i="3"/>
  <c r="CM1455" i="3"/>
  <c r="CM1456" i="3"/>
  <c r="CM1457" i="3"/>
  <c r="CM1458" i="3"/>
  <c r="CM1459" i="3"/>
  <c r="CM1460" i="3"/>
  <c r="CM1461" i="3"/>
  <c r="CM1462" i="3"/>
  <c r="CM1463" i="3"/>
  <c r="CM1464" i="3"/>
  <c r="CM1465" i="3"/>
  <c r="CM1466" i="3"/>
  <c r="CM1467" i="3"/>
  <c r="CM1468" i="3"/>
  <c r="CM1469" i="3"/>
  <c r="CM1470" i="3"/>
  <c r="CM1471" i="3"/>
  <c r="CM1472" i="3"/>
  <c r="CM1473" i="3"/>
  <c r="CM1474" i="3"/>
  <c r="CM1475" i="3"/>
  <c r="CM1476" i="3"/>
  <c r="CM1477" i="3"/>
  <c r="CM1478" i="3"/>
  <c r="CM1479" i="3"/>
  <c r="CM1480" i="3"/>
  <c r="CM1481" i="3"/>
  <c r="CM1482" i="3"/>
  <c r="CM1483" i="3"/>
  <c r="CM1484" i="3"/>
  <c r="CM1485" i="3"/>
  <c r="CM1486" i="3"/>
  <c r="CM1487" i="3"/>
  <c r="CM1488" i="3"/>
  <c r="CM1489" i="3"/>
  <c r="CM1490" i="3"/>
  <c r="CM1491" i="3"/>
  <c r="CM1492" i="3"/>
  <c r="CM1493" i="3"/>
  <c r="CM1494" i="3"/>
  <c r="CM1495" i="3"/>
  <c r="CM1496" i="3"/>
  <c r="CM1497" i="3"/>
  <c r="CM1498" i="3"/>
  <c r="CM1499" i="3"/>
  <c r="CM1500" i="3"/>
  <c r="CM1501" i="3"/>
  <c r="CM1502" i="3"/>
  <c r="CM1503" i="3"/>
  <c r="CM1504" i="3"/>
  <c r="CM1505" i="3"/>
  <c r="CM1506" i="3"/>
  <c r="CM1507" i="3"/>
  <c r="CM1508" i="3"/>
  <c r="CM1509" i="3"/>
  <c r="CM1510" i="3"/>
  <c r="CM1511" i="3"/>
  <c r="CM1512" i="3"/>
  <c r="CM1513" i="3"/>
  <c r="CM1514" i="3"/>
  <c r="CM1515" i="3"/>
  <c r="CM1516" i="3"/>
  <c r="CM1517" i="3"/>
  <c r="CM1518" i="3"/>
  <c r="CM1519" i="3"/>
  <c r="CM1520" i="3"/>
  <c r="CM1521" i="3"/>
  <c r="CM1522" i="3"/>
  <c r="CM1523" i="3"/>
  <c r="CM1524" i="3"/>
  <c r="CM1525" i="3"/>
  <c r="CM1526" i="3"/>
  <c r="CM1527" i="3"/>
  <c r="CM1528" i="3"/>
  <c r="CM1529" i="3"/>
  <c r="CM1530" i="3"/>
  <c r="CM1531" i="3"/>
  <c r="CM1532" i="3"/>
  <c r="CM1533" i="3"/>
  <c r="CM1534" i="3"/>
  <c r="CM1535" i="3"/>
  <c r="CM1536" i="3"/>
  <c r="CM1537" i="3"/>
  <c r="CM1538" i="3"/>
  <c r="CM1539" i="3"/>
  <c r="CM1540" i="3"/>
  <c r="CM1541" i="3"/>
  <c r="CM1542" i="3"/>
  <c r="CM1543" i="3"/>
  <c r="CM1544" i="3"/>
  <c r="CM1545" i="3"/>
  <c r="CM1546" i="3"/>
  <c r="CM1547" i="3"/>
  <c r="CM1548" i="3"/>
  <c r="CM1549" i="3"/>
  <c r="CM1550" i="3"/>
  <c r="CM1551" i="3"/>
  <c r="CM1552" i="3"/>
  <c r="CM1553" i="3"/>
  <c r="CM1554" i="3"/>
  <c r="CM1555" i="3"/>
  <c r="CM1556" i="3"/>
  <c r="CM1557" i="3"/>
  <c r="CM1558" i="3"/>
  <c r="CM1559" i="3"/>
  <c r="CM1560" i="3"/>
  <c r="CM1561" i="3"/>
  <c r="CM1562" i="3"/>
  <c r="CM1563" i="3"/>
  <c r="CM1564" i="3"/>
  <c r="CM1565" i="3"/>
  <c r="CM1566" i="3"/>
  <c r="CM1567" i="3"/>
  <c r="CM1568" i="3"/>
  <c r="CM1569" i="3"/>
  <c r="CM1570" i="3"/>
  <c r="CM1571" i="3"/>
  <c r="CM1572" i="3"/>
  <c r="CM1573" i="3"/>
  <c r="CM1574" i="3"/>
  <c r="CM1575" i="3"/>
  <c r="CM1576" i="3"/>
  <c r="CM1577" i="3"/>
  <c r="CM1578" i="3"/>
  <c r="CM1579" i="3"/>
  <c r="CM1580" i="3"/>
  <c r="CM1581" i="3"/>
  <c r="CM1582" i="3"/>
  <c r="CM1583" i="3"/>
  <c r="CM1584" i="3"/>
  <c r="CM1585" i="3"/>
  <c r="CM1586" i="3"/>
  <c r="CM1587" i="3"/>
  <c r="CM1588" i="3"/>
  <c r="CM1589" i="3"/>
  <c r="CM1590" i="3"/>
  <c r="CM1591" i="3"/>
  <c r="CM1592" i="3"/>
  <c r="CM1593" i="3"/>
  <c r="CM1594" i="3"/>
  <c r="CM1595" i="3"/>
  <c r="CM1596" i="3"/>
  <c r="CM1597" i="3"/>
  <c r="CM1598" i="3"/>
  <c r="CM1599" i="3"/>
  <c r="CM1600" i="3"/>
  <c r="CM1601" i="3"/>
  <c r="CM1602" i="3"/>
  <c r="CM1603" i="3"/>
  <c r="CM1604" i="3"/>
  <c r="CM1605" i="3"/>
  <c r="CM1606" i="3"/>
  <c r="CM1607" i="3"/>
  <c r="CM1608" i="3"/>
  <c r="CM1609" i="3"/>
  <c r="CM1611" i="3"/>
  <c r="CM1612" i="3"/>
  <c r="CM1613" i="3"/>
  <c r="CM1614" i="3"/>
  <c r="CM1615" i="3"/>
  <c r="CM1616" i="3"/>
  <c r="CM1617" i="3"/>
  <c r="CM1618" i="3"/>
  <c r="CM1619" i="3"/>
  <c r="CM1620" i="3"/>
  <c r="CM1621" i="3"/>
  <c r="CM1622" i="3"/>
  <c r="CM1623" i="3"/>
  <c r="CM1624" i="3"/>
  <c r="CM1625" i="3"/>
  <c r="CM1626" i="3"/>
  <c r="CM1627" i="3"/>
  <c r="CM1628" i="3"/>
  <c r="CM1629" i="3"/>
  <c r="CM1630" i="3"/>
  <c r="CM1631" i="3"/>
  <c r="CM1632" i="3"/>
  <c r="CM1633" i="3"/>
  <c r="CM1634" i="3"/>
  <c r="CM1635" i="3"/>
  <c r="CM1636" i="3"/>
  <c r="CM1637" i="3"/>
  <c r="CM1638" i="3"/>
  <c r="CM1639" i="3"/>
  <c r="CM1640" i="3"/>
  <c r="CM1641" i="3"/>
  <c r="CM1642" i="3"/>
  <c r="CM1643" i="3"/>
  <c r="CM1644" i="3"/>
  <c r="CM1645" i="3"/>
  <c r="CM1646" i="3"/>
  <c r="CM1647" i="3"/>
  <c r="CM1648" i="3"/>
  <c r="CM1649" i="3"/>
  <c r="CM1650" i="3"/>
  <c r="CM1651" i="3"/>
  <c r="CM1652" i="3"/>
  <c r="CM1653" i="3"/>
  <c r="CM1654" i="3"/>
  <c r="CM1655" i="3"/>
  <c r="CM1656" i="3"/>
  <c r="CM1657" i="3"/>
  <c r="CM1658" i="3"/>
  <c r="CM1659" i="3"/>
  <c r="CM1660" i="3"/>
  <c r="CM1661" i="3"/>
  <c r="CM1662" i="3"/>
  <c r="CM1663" i="3"/>
  <c r="CM1664" i="3"/>
  <c r="CM1665" i="3"/>
  <c r="CM1666" i="3"/>
  <c r="CM1667" i="3"/>
  <c r="CM1668" i="3"/>
  <c r="CM1669" i="3"/>
  <c r="CM1670" i="3"/>
  <c r="CM1671" i="3"/>
  <c r="CM1672" i="3"/>
  <c r="CM1673" i="3"/>
  <c r="CM1674" i="3"/>
  <c r="CM1675" i="3"/>
  <c r="CM1676" i="3"/>
  <c r="CM1677" i="3"/>
  <c r="CM1678" i="3"/>
  <c r="CM1679" i="3"/>
  <c r="CM1680" i="3"/>
  <c r="CM1681" i="3"/>
  <c r="CM1682" i="3"/>
  <c r="CM1683" i="3"/>
  <c r="CM1684" i="3"/>
  <c r="CM1685" i="3"/>
  <c r="CM1686" i="3"/>
  <c r="CM1687" i="3"/>
  <c r="CM1688" i="3"/>
  <c r="CM1689" i="3"/>
  <c r="CM1690" i="3"/>
  <c r="CM1691" i="3"/>
  <c r="CM1692" i="3"/>
  <c r="CM1693" i="3"/>
  <c r="CM1694" i="3"/>
  <c r="CM1695" i="3"/>
  <c r="CM1696" i="3"/>
  <c r="CM1697" i="3"/>
  <c r="CM1698" i="3"/>
  <c r="CM1699" i="3"/>
  <c r="CM1700" i="3"/>
  <c r="CM1701" i="3"/>
  <c r="CM1702" i="3"/>
  <c r="CM1703" i="3"/>
  <c r="CM1704" i="3"/>
  <c r="CM1705" i="3"/>
  <c r="CM1706" i="3"/>
  <c r="CM1707" i="3"/>
  <c r="CM1708" i="3"/>
  <c r="CM1709" i="3"/>
  <c r="CM1710" i="3"/>
  <c r="CM1711" i="3"/>
  <c r="CM1712" i="3"/>
  <c r="CM1713" i="3"/>
  <c r="CM1714" i="3"/>
  <c r="CM1715" i="3"/>
  <c r="CM1716" i="3"/>
  <c r="CM1717" i="3"/>
  <c r="CM1718" i="3"/>
  <c r="CM1719" i="3"/>
  <c r="CM1720" i="3"/>
  <c r="CM1721" i="3"/>
  <c r="CM1722" i="3"/>
  <c r="CM1723" i="3"/>
  <c r="CM1724" i="3"/>
  <c r="CM1725" i="3"/>
  <c r="CM1726" i="3"/>
  <c r="CM1727" i="3"/>
  <c r="CM1728" i="3"/>
  <c r="CM1729" i="3"/>
  <c r="CM1730" i="3"/>
  <c r="CM1731" i="3"/>
  <c r="CM1732" i="3"/>
  <c r="CM1733" i="3"/>
  <c r="CM1734" i="3"/>
  <c r="CM1735" i="3"/>
  <c r="CM1736" i="3"/>
  <c r="CM1737" i="3"/>
  <c r="CM1738" i="3"/>
  <c r="CM1739" i="3"/>
  <c r="CM1740" i="3"/>
  <c r="CM1741" i="3"/>
  <c r="CM1742" i="3"/>
  <c r="CM1743" i="3"/>
  <c r="CM1744" i="3"/>
  <c r="CM1745" i="3"/>
  <c r="CM1746" i="3"/>
  <c r="CM1747" i="3"/>
  <c r="CM1748" i="3"/>
  <c r="CM1749" i="3"/>
  <c r="CM1750" i="3"/>
  <c r="CM1751" i="3"/>
  <c r="CM1752" i="3"/>
  <c r="CM1753" i="3"/>
  <c r="CM1754" i="3"/>
  <c r="CM1755" i="3"/>
  <c r="CM1756" i="3"/>
  <c r="CM1757" i="3"/>
  <c r="CM1758" i="3"/>
  <c r="CM1759" i="3"/>
  <c r="CM1760" i="3"/>
  <c r="CM1761" i="3"/>
  <c r="CM1762" i="3"/>
  <c r="CM1763" i="3"/>
  <c r="CM1764" i="3"/>
  <c r="CM1765" i="3"/>
  <c r="CM1766" i="3"/>
  <c r="CM1767" i="3"/>
  <c r="CM1768" i="3"/>
  <c r="CM1769" i="3"/>
  <c r="CM1770" i="3"/>
  <c r="CM1771" i="3"/>
  <c r="CM1772" i="3"/>
  <c r="CM1773" i="3"/>
  <c r="CM1774" i="3"/>
  <c r="CM1775" i="3"/>
  <c r="CM1776" i="3"/>
  <c r="CM1777" i="3"/>
  <c r="CM1778" i="3"/>
  <c r="CM1779" i="3"/>
  <c r="CM1780" i="3"/>
  <c r="CM1781" i="3"/>
  <c r="CM1782" i="3"/>
  <c r="CM1783" i="3"/>
  <c r="CM1784" i="3"/>
  <c r="CM1785" i="3"/>
  <c r="CM1786" i="3"/>
  <c r="CM1787" i="3"/>
  <c r="CM1788" i="3"/>
  <c r="CM1789" i="3"/>
  <c r="CM1790" i="3"/>
  <c r="CM1791" i="3"/>
  <c r="CM1792" i="3"/>
  <c r="CM1793" i="3"/>
  <c r="CM1794" i="3"/>
  <c r="CM1795" i="3"/>
  <c r="CM1796" i="3"/>
  <c r="CM1797" i="3"/>
  <c r="CM1798" i="3"/>
  <c r="CM1799" i="3"/>
  <c r="CM1800" i="3"/>
  <c r="CM1801" i="3"/>
  <c r="CM1802" i="3"/>
  <c r="CM1803" i="3"/>
  <c r="CM1804" i="3"/>
  <c r="CM1805" i="3"/>
  <c r="CM1806" i="3"/>
  <c r="CM1807" i="3"/>
  <c r="CM1808" i="3"/>
  <c r="CM1809" i="3"/>
  <c r="CM1810" i="3"/>
  <c r="CM1811" i="3"/>
  <c r="CM1812" i="3"/>
  <c r="CM1813" i="3"/>
  <c r="CM1814" i="3"/>
  <c r="CM1815" i="3"/>
  <c r="CM1816" i="3"/>
  <c r="CM1817" i="3"/>
  <c r="CM1818" i="3"/>
  <c r="CM1819" i="3"/>
  <c r="CM1820" i="3"/>
  <c r="CM1821" i="3"/>
  <c r="CM1822" i="3"/>
  <c r="CM1823" i="3"/>
  <c r="CM1824" i="3"/>
  <c r="CM1825" i="3"/>
  <c r="CM1826" i="3"/>
  <c r="CM1827" i="3"/>
  <c r="CM1828" i="3"/>
  <c r="CM1829" i="3"/>
  <c r="CM1830" i="3"/>
  <c r="CM1831" i="3"/>
  <c r="CM1832" i="3"/>
  <c r="CM1833" i="3"/>
  <c r="CM1834" i="3"/>
  <c r="CM1835" i="3"/>
  <c r="CM1836" i="3"/>
  <c r="CM1837" i="3"/>
  <c r="CM1838" i="3"/>
  <c r="CM1839" i="3"/>
  <c r="CM1840" i="3"/>
  <c r="CM1841" i="3"/>
  <c r="CM1842" i="3"/>
  <c r="CM1843" i="3"/>
  <c r="CM1844" i="3"/>
  <c r="CM1845" i="3"/>
  <c r="CM1846" i="3"/>
  <c r="CM1847" i="3"/>
  <c r="CM1848" i="3"/>
  <c r="CM1849" i="3"/>
  <c r="CM1850" i="3"/>
  <c r="CM1851" i="3"/>
  <c r="CM1852" i="3"/>
  <c r="CM1853" i="3"/>
  <c r="CM1854" i="3"/>
  <c r="CM1855" i="3"/>
  <c r="CM1856" i="3"/>
  <c r="CM1857" i="3"/>
  <c r="CM1858" i="3"/>
  <c r="CM1859" i="3"/>
  <c r="CM1860" i="3"/>
  <c r="CM1861" i="3"/>
  <c r="CM1862" i="3"/>
  <c r="CM1863" i="3"/>
  <c r="CM1864" i="3"/>
  <c r="CM1865" i="3"/>
  <c r="CM1866" i="3"/>
  <c r="CM1867" i="3"/>
  <c r="CM1868" i="3"/>
  <c r="CM1869" i="3"/>
  <c r="CM1870" i="3"/>
  <c r="CM1871" i="3"/>
  <c r="CM1872" i="3"/>
  <c r="CM1873" i="3"/>
  <c r="CM1874" i="3"/>
  <c r="CM1875" i="3"/>
  <c r="CM1876" i="3"/>
  <c r="CM1877" i="3"/>
  <c r="CM1878" i="3"/>
  <c r="CM1879" i="3"/>
  <c r="CM1880" i="3"/>
  <c r="CM1881" i="3"/>
  <c r="CM1882" i="3"/>
  <c r="CM1883" i="3"/>
  <c r="CM1884" i="3"/>
  <c r="CM1885" i="3"/>
  <c r="CM1886" i="3"/>
  <c r="CM1887" i="3"/>
  <c r="CM1888" i="3"/>
  <c r="CM1889" i="3"/>
  <c r="CM1890" i="3"/>
  <c r="CM1891" i="3"/>
  <c r="CM1892" i="3"/>
  <c r="CM1893" i="3"/>
  <c r="CM1894" i="3"/>
  <c r="CM1895" i="3"/>
  <c r="CM1896" i="3"/>
  <c r="CM1897" i="3"/>
  <c r="CM1898" i="3"/>
  <c r="CM1899" i="3"/>
  <c r="CM1900" i="3"/>
  <c r="CM1901" i="3"/>
  <c r="CM1902" i="3"/>
  <c r="CM1903" i="3"/>
  <c r="CM1904" i="3"/>
  <c r="CM1905" i="3"/>
  <c r="CM1906" i="3"/>
  <c r="CM1907" i="3"/>
  <c r="CM1908" i="3"/>
  <c r="CM1909" i="3"/>
  <c r="CM1910" i="3"/>
  <c r="CM1911" i="3"/>
  <c r="CM1912" i="3"/>
  <c r="CM1913" i="3"/>
  <c r="CM1914" i="3"/>
  <c r="CM1915" i="3"/>
  <c r="CM1916" i="3"/>
  <c r="CM1917" i="3"/>
  <c r="CM1918" i="3"/>
  <c r="CM1919" i="3"/>
  <c r="CM1920" i="3"/>
  <c r="CM1921" i="3"/>
  <c r="CM1922" i="3"/>
  <c r="CM1923" i="3"/>
  <c r="CM1924" i="3"/>
  <c r="CM1925" i="3"/>
  <c r="CM1926" i="3"/>
  <c r="CM1927" i="3"/>
  <c r="CM1928" i="3"/>
  <c r="CM1929" i="3"/>
  <c r="CM1930" i="3"/>
  <c r="CM1931" i="3"/>
  <c r="CM1932" i="3"/>
  <c r="CM1933" i="3"/>
  <c r="CM1934" i="3"/>
  <c r="CM1935" i="3"/>
  <c r="CM1936" i="3"/>
  <c r="CM1937" i="3"/>
  <c r="CM1938" i="3"/>
  <c r="CM1939" i="3"/>
  <c r="CM1940" i="3"/>
  <c r="CM1941" i="3"/>
  <c r="CM1942" i="3"/>
  <c r="CM1943" i="3"/>
  <c r="CM1944" i="3"/>
  <c r="CM1945" i="3"/>
  <c r="CM1946" i="3"/>
  <c r="CM1947" i="3"/>
  <c r="CM1948" i="3"/>
  <c r="CM1949" i="3"/>
  <c r="CM1950" i="3"/>
  <c r="CM1951" i="3"/>
  <c r="CM1952" i="3"/>
  <c r="CM1953" i="3"/>
  <c r="CM1954" i="3"/>
  <c r="CM1955" i="3"/>
  <c r="CM1956" i="3"/>
  <c r="CM1957" i="3"/>
  <c r="CM1958" i="3"/>
  <c r="CM1959" i="3"/>
  <c r="CM1960" i="3"/>
  <c r="CM1961" i="3"/>
  <c r="CM1962" i="3"/>
  <c r="CM1963" i="3"/>
  <c r="CM1964" i="3"/>
  <c r="CM1965" i="3"/>
  <c r="CM1966" i="3"/>
  <c r="CM1967" i="3"/>
  <c r="CM1968" i="3"/>
  <c r="CM1969" i="3"/>
  <c r="CM1970" i="3"/>
  <c r="CM1971" i="3"/>
  <c r="CM1972" i="3"/>
  <c r="CM1973" i="3"/>
  <c r="CM1974" i="3"/>
  <c r="CM1975" i="3"/>
  <c r="CM1976" i="3"/>
  <c r="CM1977" i="3"/>
  <c r="CM1978" i="3"/>
  <c r="CM1979" i="3"/>
  <c r="CM1980" i="3"/>
  <c r="CM1981" i="3"/>
  <c r="CM1982" i="3"/>
  <c r="CM1983" i="3"/>
  <c r="CM1984" i="3"/>
  <c r="CM1985" i="3"/>
  <c r="CM1986" i="3"/>
  <c r="CM1987" i="3"/>
  <c r="CM1988" i="3"/>
  <c r="CM1989" i="3"/>
  <c r="CM1990" i="3"/>
  <c r="CM1991" i="3"/>
  <c r="CM1992" i="3"/>
  <c r="CM1993" i="3"/>
  <c r="CM1994" i="3"/>
  <c r="CM1995" i="3"/>
  <c r="CM1996" i="3"/>
  <c r="CM1997" i="3"/>
  <c r="CM1998" i="3"/>
  <c r="CM1999" i="3"/>
  <c r="CM2000" i="3"/>
  <c r="CM2001" i="3"/>
  <c r="CM2002" i="3"/>
  <c r="CM2003" i="3"/>
  <c r="CM2004" i="3"/>
  <c r="CM2005" i="3"/>
  <c r="CM2006" i="3"/>
  <c r="CM2007" i="3"/>
  <c r="CM2008" i="3"/>
  <c r="CM2009" i="3"/>
  <c r="CM2010" i="3"/>
  <c r="CM2011" i="3"/>
  <c r="CM2012" i="3"/>
  <c r="CM2013" i="3"/>
  <c r="CM2014" i="3"/>
  <c r="CM2015" i="3"/>
  <c r="CM2016" i="3"/>
  <c r="CM2017" i="3"/>
  <c r="CM2018" i="3"/>
  <c r="CM2019" i="3"/>
  <c r="CM2020" i="3"/>
  <c r="CM2021" i="3"/>
  <c r="CM2022" i="3"/>
  <c r="CM2023" i="3"/>
  <c r="CM2024" i="3"/>
  <c r="CM2025" i="3"/>
  <c r="CM2026" i="3"/>
  <c r="CM2027" i="3"/>
  <c r="CM2028" i="3"/>
  <c r="CM2029" i="3"/>
  <c r="CM2030" i="3"/>
  <c r="CM2031" i="3"/>
  <c r="CM2032" i="3"/>
  <c r="CM2033" i="3"/>
  <c r="CM2034" i="3"/>
  <c r="CM2035" i="3"/>
  <c r="CM2036" i="3"/>
  <c r="CM2037" i="3"/>
  <c r="CM2038" i="3"/>
  <c r="CM2039" i="3"/>
  <c r="CM2040" i="3"/>
  <c r="CM2041" i="3"/>
  <c r="CM2042" i="3"/>
  <c r="CM2043" i="3"/>
  <c r="CM2044" i="3"/>
  <c r="CM2045" i="3"/>
  <c r="CM2046" i="3"/>
  <c r="CM2047" i="3"/>
  <c r="CM2048" i="3"/>
  <c r="CM2049" i="3"/>
  <c r="CM2050" i="3"/>
  <c r="CM2051" i="3"/>
  <c r="CM2052" i="3"/>
  <c r="CM2053" i="3"/>
  <c r="CM2054" i="3"/>
  <c r="CM2055" i="3"/>
  <c r="CM2056" i="3"/>
  <c r="CM2057" i="3"/>
  <c r="CM2058" i="3"/>
  <c r="CM2059" i="3"/>
  <c r="CM2060" i="3"/>
  <c r="CM2061" i="3"/>
  <c r="CM2062" i="3"/>
  <c r="CM2063" i="3"/>
  <c r="CM2064" i="3"/>
  <c r="CM2065" i="3"/>
  <c r="CM2066" i="3"/>
  <c r="CM2067" i="3"/>
  <c r="CM2068" i="3"/>
  <c r="CM2069" i="3"/>
  <c r="CM2070" i="3"/>
  <c r="CM2071" i="3"/>
  <c r="CM2072" i="3"/>
  <c r="CM2073" i="3"/>
  <c r="CM2074" i="3"/>
  <c r="CM2075" i="3"/>
  <c r="CM2076" i="3"/>
  <c r="CM2077" i="3"/>
  <c r="CM2078" i="3"/>
  <c r="CM2079" i="3"/>
  <c r="CM2080" i="3"/>
  <c r="CM2081" i="3"/>
  <c r="CM2082" i="3"/>
  <c r="CM2083" i="3"/>
  <c r="CM2084" i="3"/>
  <c r="CM2085" i="3"/>
  <c r="CM2086" i="3"/>
  <c r="CM2087" i="3"/>
  <c r="CM2088" i="3"/>
  <c r="CM2089" i="3"/>
  <c r="CM2090" i="3"/>
  <c r="CM2091" i="3"/>
  <c r="CM2092" i="3"/>
  <c r="CM2093" i="3"/>
  <c r="CM2094" i="3"/>
  <c r="CM2095" i="3"/>
  <c r="CM2096" i="3"/>
  <c r="CM2097" i="3"/>
  <c r="CM2098" i="3"/>
  <c r="CM2099" i="3"/>
  <c r="CM2100" i="3"/>
  <c r="CM2101" i="3"/>
  <c r="CM2102" i="3"/>
  <c r="CM2103" i="3"/>
  <c r="CM2104" i="3"/>
  <c r="CM2105" i="3"/>
  <c r="CM2106" i="3"/>
  <c r="CM2107" i="3"/>
  <c r="CM2108" i="3"/>
  <c r="CM2109" i="3"/>
  <c r="CM2110" i="3"/>
  <c r="CM2111" i="3"/>
  <c r="CM2112" i="3"/>
  <c r="CM2113" i="3"/>
  <c r="CM2114" i="3"/>
  <c r="CM2115" i="3"/>
  <c r="CM2116" i="3"/>
  <c r="CM2117" i="3"/>
  <c r="CM2118" i="3"/>
  <c r="CM2119" i="3"/>
  <c r="CM2120" i="3"/>
  <c r="CM2121" i="3"/>
  <c r="CM2122" i="3"/>
  <c r="CM2123" i="3"/>
  <c r="CM2124" i="3"/>
  <c r="CM2125" i="3"/>
  <c r="CM2126" i="3"/>
  <c r="CM2127" i="3"/>
  <c r="CM2128" i="3"/>
  <c r="CM2129" i="3"/>
  <c r="CM2130" i="3"/>
  <c r="CM2131" i="3"/>
  <c r="CM2132" i="3"/>
  <c r="CM2133" i="3"/>
  <c r="CM2134" i="3"/>
  <c r="CM2135" i="3"/>
  <c r="CM2136" i="3"/>
  <c r="CM2137" i="3"/>
  <c r="CM2138" i="3"/>
  <c r="CM2139" i="3"/>
  <c r="CM2140" i="3"/>
  <c r="CM2141" i="3"/>
  <c r="CM2142" i="3"/>
  <c r="CM2143" i="3"/>
  <c r="CM2144" i="3"/>
  <c r="CM2145" i="3"/>
  <c r="CM2146" i="3"/>
  <c r="CM2147" i="3"/>
  <c r="CM2148" i="3"/>
  <c r="CM2149" i="3"/>
  <c r="CM2150" i="3"/>
  <c r="CM2151" i="3"/>
  <c r="CM2152" i="3"/>
  <c r="CM2153" i="3"/>
  <c r="CM2154" i="3"/>
  <c r="CM2155" i="3"/>
  <c r="CM2156" i="3"/>
  <c r="CM2157" i="3"/>
  <c r="CM2158" i="3"/>
  <c r="CM2159" i="3"/>
  <c r="CM2160" i="3"/>
  <c r="CM2161" i="3"/>
  <c r="CM2162" i="3"/>
  <c r="CM2163" i="3"/>
  <c r="CM2164" i="3"/>
  <c r="CM2165" i="3"/>
  <c r="CM2166" i="3"/>
  <c r="CM2167" i="3"/>
  <c r="CM2168" i="3"/>
  <c r="CM2169" i="3"/>
  <c r="CM2170" i="3"/>
  <c r="CM2171" i="3"/>
  <c r="CM2172" i="3"/>
  <c r="CM2173" i="3"/>
  <c r="CM2174" i="3"/>
  <c r="CM2175" i="3"/>
  <c r="CM2176" i="3"/>
  <c r="CM2177" i="3"/>
  <c r="CM2178" i="3"/>
  <c r="CM2179" i="3"/>
  <c r="CM2180" i="3"/>
  <c r="CM2181" i="3"/>
  <c r="CM2182" i="3"/>
  <c r="CM2183" i="3"/>
  <c r="CM2184" i="3"/>
  <c r="CM2185" i="3"/>
  <c r="CM2186" i="3"/>
  <c r="CM2187" i="3"/>
  <c r="CM2188" i="3"/>
  <c r="CM2189" i="3"/>
  <c r="CM2190" i="3"/>
  <c r="CM2191" i="3"/>
  <c r="CM2192" i="3"/>
  <c r="CM2193" i="3"/>
  <c r="CM2194" i="3"/>
  <c r="CM2195" i="3"/>
  <c r="CM2196" i="3"/>
  <c r="CM2197" i="3"/>
  <c r="CM2198" i="3"/>
  <c r="CM2199" i="3"/>
  <c r="CM2200" i="3"/>
  <c r="CM2201" i="3"/>
  <c r="CM2202" i="3"/>
  <c r="CM2203" i="3"/>
  <c r="CM2204" i="3"/>
  <c r="CM2205" i="3"/>
  <c r="CM2206" i="3"/>
  <c r="CM2207" i="3"/>
  <c r="CM2208" i="3"/>
  <c r="CM2209" i="3"/>
  <c r="CM2210" i="3"/>
  <c r="CM2211" i="3"/>
  <c r="CM2212" i="3"/>
  <c r="CM2213" i="3"/>
  <c r="CM2214" i="3"/>
  <c r="CM2215" i="3"/>
  <c r="CM2216" i="3"/>
  <c r="CM2217" i="3"/>
  <c r="CM2218" i="3"/>
  <c r="CM2219" i="3"/>
  <c r="CM2220" i="3"/>
  <c r="CM2221" i="3"/>
  <c r="CM2222" i="3"/>
  <c r="CM2223" i="3"/>
  <c r="CM2224" i="3"/>
  <c r="CM2225" i="3"/>
  <c r="CM2226" i="3"/>
  <c r="CM2227" i="3"/>
  <c r="CM2228" i="3"/>
  <c r="CM2229" i="3"/>
  <c r="CM2230" i="3"/>
  <c r="CM2231" i="3"/>
  <c r="CM2232" i="3"/>
  <c r="CM2233" i="3"/>
  <c r="CM2234" i="3"/>
  <c r="CM2235" i="3"/>
  <c r="CM2236" i="3"/>
  <c r="CM2237" i="3"/>
  <c r="CM2238" i="3"/>
  <c r="CM2239" i="3"/>
  <c r="CM2240" i="3"/>
  <c r="CM2241" i="3"/>
  <c r="CM2242" i="3"/>
  <c r="CM2243" i="3"/>
  <c r="CM2244" i="3"/>
  <c r="CM2245" i="3"/>
  <c r="CM2246" i="3"/>
  <c r="CM2247" i="3"/>
  <c r="CM2248" i="3"/>
  <c r="CM2249" i="3"/>
  <c r="CM2250" i="3"/>
  <c r="CM2251" i="3"/>
  <c r="CM2252" i="3"/>
  <c r="CM2253" i="3"/>
  <c r="CM2254" i="3"/>
  <c r="CM2255" i="3"/>
  <c r="CM2256" i="3"/>
  <c r="CM2257" i="3"/>
  <c r="CM2258" i="3"/>
  <c r="CM2259" i="3"/>
  <c r="CM2260" i="3"/>
  <c r="CM2261" i="3"/>
  <c r="CM2262" i="3"/>
  <c r="CM2263" i="3"/>
  <c r="CM2264" i="3"/>
  <c r="CM2265" i="3"/>
  <c r="CM2266" i="3"/>
  <c r="CM2267" i="3"/>
  <c r="CM2268" i="3"/>
  <c r="CM2269" i="3"/>
  <c r="CM2270" i="3"/>
  <c r="CM2271" i="3"/>
  <c r="CM2272" i="3"/>
  <c r="CM2273" i="3"/>
  <c r="CM2274" i="3"/>
  <c r="CM2275" i="3"/>
  <c r="CM2276" i="3"/>
  <c r="CM2277" i="3"/>
  <c r="CM2278" i="3"/>
  <c r="CM2279" i="3"/>
  <c r="CM2280" i="3"/>
  <c r="CM2281" i="3"/>
  <c r="CM2282" i="3"/>
  <c r="CM2283" i="3"/>
  <c r="CM2284" i="3"/>
  <c r="CM2285" i="3"/>
  <c r="CM2286" i="3"/>
  <c r="CM2287" i="3"/>
  <c r="CM2288" i="3"/>
  <c r="CM2289" i="3"/>
  <c r="CM2290" i="3"/>
  <c r="CM2291" i="3"/>
  <c r="CM2292" i="3"/>
  <c r="CM2293" i="3"/>
  <c r="CM2294" i="3"/>
  <c r="CM2295" i="3"/>
  <c r="CM2296" i="3"/>
  <c r="CM2297" i="3"/>
  <c r="CM2298" i="3"/>
  <c r="CM2299" i="3"/>
  <c r="CM2300" i="3"/>
  <c r="CM2301" i="3"/>
  <c r="CM2302" i="3"/>
  <c r="CM2303" i="3"/>
  <c r="CM2304" i="3"/>
  <c r="CM2305" i="3"/>
  <c r="CM2306" i="3"/>
  <c r="CM2307" i="3"/>
  <c r="CM2308" i="3"/>
  <c r="CM2309" i="3"/>
  <c r="CM2310" i="3"/>
  <c r="CM2311" i="3"/>
  <c r="CM2312" i="3"/>
  <c r="CM2313" i="3"/>
  <c r="CM2314" i="3"/>
  <c r="CM2315" i="3"/>
  <c r="CM2316" i="3"/>
  <c r="CM2317" i="3"/>
  <c r="CM2318" i="3"/>
  <c r="CM2319" i="3"/>
  <c r="CM2320" i="3"/>
  <c r="CM2321" i="3"/>
  <c r="CM2322" i="3"/>
  <c r="CM2323" i="3"/>
  <c r="CM2324" i="3"/>
  <c r="CM2325" i="3"/>
  <c r="CM2326" i="3"/>
  <c r="CM2327" i="3"/>
  <c r="CM2328" i="3"/>
  <c r="CM2329" i="3"/>
  <c r="CM2330" i="3"/>
  <c r="CM2331" i="3"/>
  <c r="CM2332" i="3"/>
  <c r="CM2333" i="3"/>
  <c r="CM2335" i="3"/>
  <c r="CM2336" i="3"/>
  <c r="CM2337" i="3"/>
  <c r="CM2338" i="3"/>
  <c r="CM2339" i="3"/>
  <c r="CM2340" i="3"/>
  <c r="CM2341" i="3"/>
  <c r="CM2342" i="3"/>
  <c r="CM2343" i="3"/>
  <c r="CM2344" i="3"/>
  <c r="CM2345" i="3"/>
  <c r="CM2346" i="3"/>
  <c r="CM2347" i="3"/>
  <c r="CM2348" i="3"/>
  <c r="CM2349" i="3"/>
  <c r="CM2350" i="3"/>
  <c r="CM2351" i="3"/>
  <c r="CM2352" i="3"/>
  <c r="CM2353" i="3"/>
  <c r="CM2354" i="3"/>
  <c r="CM2355" i="3"/>
  <c r="CM2356" i="3"/>
  <c r="CM2357" i="3"/>
  <c r="CM2358" i="3"/>
  <c r="CM2359" i="3"/>
  <c r="CM2360" i="3"/>
  <c r="CM2361" i="3"/>
  <c r="CM2362" i="3"/>
  <c r="CM2363" i="3"/>
  <c r="CM2364" i="3"/>
  <c r="CM2365" i="3"/>
  <c r="CM2366" i="3"/>
  <c r="CM2367" i="3"/>
  <c r="CM2368" i="3"/>
  <c r="CM2369" i="3"/>
  <c r="CM2370" i="3"/>
  <c r="CM2371" i="3"/>
  <c r="CM2373" i="3"/>
  <c r="CM2374" i="3"/>
  <c r="CM2375" i="3"/>
  <c r="CM2376" i="3"/>
  <c r="CM2377" i="3"/>
  <c r="CM2378" i="3"/>
  <c r="CM2379" i="3"/>
  <c r="CM2380" i="3"/>
  <c r="CM2381" i="3"/>
  <c r="CM2382" i="3"/>
  <c r="CM2383" i="3"/>
  <c r="CM2384" i="3"/>
  <c r="CM2385" i="3"/>
  <c r="CM2386" i="3"/>
  <c r="CM2387" i="3"/>
  <c r="CM2388" i="3"/>
  <c r="CM2389" i="3"/>
  <c r="CM2390" i="3"/>
  <c r="CM2391" i="3"/>
  <c r="CM2392" i="3"/>
  <c r="CM2393" i="3"/>
  <c r="CM2394" i="3"/>
  <c r="CM2395" i="3"/>
  <c r="CM2396" i="3"/>
  <c r="CM2397" i="3"/>
  <c r="CM2398" i="3"/>
  <c r="CM2399" i="3"/>
  <c r="CM2400" i="3"/>
  <c r="CM2401" i="3"/>
  <c r="CM2402" i="3"/>
  <c r="CM2403" i="3"/>
  <c r="CM2404" i="3"/>
  <c r="CM2405" i="3"/>
  <c r="CM2406" i="3"/>
  <c r="CM2407" i="3"/>
  <c r="CM2408" i="3"/>
  <c r="CM2409" i="3"/>
  <c r="CM2410" i="3"/>
  <c r="CM2411" i="3"/>
  <c r="CM2412" i="3"/>
  <c r="CM2413" i="3"/>
  <c r="CM2414" i="3"/>
  <c r="CM2415" i="3"/>
  <c r="CM2416" i="3"/>
  <c r="CM2417" i="3"/>
  <c r="CM2418" i="3"/>
  <c r="CM2419" i="3"/>
  <c r="CM2420" i="3"/>
  <c r="CM2421" i="3"/>
  <c r="CM2422" i="3"/>
  <c r="CM2423" i="3"/>
  <c r="CM2424" i="3"/>
  <c r="CM2425" i="3"/>
  <c r="CM2426" i="3"/>
  <c r="CM2427" i="3"/>
  <c r="CM2428" i="3"/>
  <c r="CM2429" i="3"/>
  <c r="CM2430" i="3"/>
  <c r="CM2431" i="3"/>
  <c r="CM2432" i="3"/>
  <c r="CM2433" i="3"/>
  <c r="CM2434" i="3"/>
  <c r="CM2435" i="3"/>
  <c r="CM2436" i="3"/>
  <c r="CM2437" i="3"/>
  <c r="CM2438" i="3"/>
  <c r="CM2439" i="3"/>
  <c r="CM2440" i="3"/>
  <c r="CM2441" i="3"/>
  <c r="CM2442" i="3"/>
  <c r="CM2443" i="3"/>
  <c r="CM2444" i="3"/>
  <c r="CM2445" i="3"/>
  <c r="CM2446" i="3"/>
  <c r="CM2447" i="3"/>
  <c r="CM2448" i="3"/>
  <c r="CM2449" i="3"/>
  <c r="CM2450" i="3"/>
  <c r="CM2451" i="3"/>
  <c r="CM2452" i="3"/>
  <c r="CM2453" i="3"/>
  <c r="CM2454" i="3"/>
  <c r="CM2455" i="3"/>
  <c r="CM2456" i="3"/>
  <c r="CM2457" i="3"/>
  <c r="CM2458" i="3"/>
  <c r="CM2459" i="3"/>
  <c r="CM2460" i="3"/>
  <c r="CM2461" i="3"/>
  <c r="CM2462" i="3"/>
  <c r="CM2463" i="3"/>
  <c r="CM2464" i="3"/>
  <c r="CM2465" i="3"/>
  <c r="CM2466" i="3"/>
  <c r="CM2467" i="3"/>
  <c r="CM2468" i="3"/>
  <c r="CM2469" i="3"/>
  <c r="CM2470" i="3"/>
  <c r="CM2471" i="3"/>
  <c r="CM2472" i="3"/>
  <c r="CM2473" i="3"/>
  <c r="CM2474" i="3"/>
  <c r="CM2475" i="3"/>
  <c r="CM2476" i="3"/>
  <c r="CM2477" i="3"/>
  <c r="CM2478" i="3"/>
  <c r="CM2479" i="3"/>
  <c r="CM2480" i="3"/>
  <c r="CM2481" i="3"/>
  <c r="CM2482" i="3"/>
  <c r="CM2483" i="3"/>
  <c r="CM2484" i="3"/>
  <c r="CM2485" i="3"/>
  <c r="CM2486" i="3"/>
  <c r="CM2487" i="3"/>
  <c r="CM2488" i="3"/>
  <c r="CM2489" i="3"/>
  <c r="CM2490" i="3"/>
  <c r="CM2491" i="3"/>
  <c r="CM2493" i="3"/>
  <c r="CM2494" i="3"/>
  <c r="CM2495" i="3"/>
  <c r="CM2496" i="3"/>
  <c r="CM2497" i="3"/>
  <c r="CM2498" i="3"/>
  <c r="CM2499" i="3"/>
  <c r="CM2500" i="3"/>
  <c r="CM2501" i="3"/>
  <c r="CM2502" i="3"/>
  <c r="CM2503" i="3"/>
  <c r="CM2504" i="3"/>
  <c r="CM2505" i="3"/>
  <c r="CM2506" i="3"/>
  <c r="CM2507" i="3"/>
  <c r="CM2508" i="3"/>
  <c r="CM2509" i="3"/>
  <c r="CM2510" i="3"/>
  <c r="CM2511" i="3"/>
  <c r="CM2512" i="3"/>
  <c r="CM2513" i="3"/>
  <c r="CM2514" i="3"/>
  <c r="CM2515" i="3"/>
  <c r="CM2516" i="3"/>
  <c r="CM2517" i="3"/>
  <c r="CM2518" i="3"/>
  <c r="CM2519" i="3"/>
  <c r="CM2520" i="3"/>
  <c r="CM2521" i="3"/>
  <c r="CM2522" i="3"/>
  <c r="CM2523" i="3"/>
  <c r="CM2524" i="3"/>
  <c r="CM2525" i="3"/>
  <c r="CM2526" i="3"/>
  <c r="CM2527" i="3"/>
  <c r="CM2528" i="3"/>
  <c r="CM2529" i="3"/>
  <c r="CM2530" i="3"/>
  <c r="CM2531" i="3"/>
  <c r="CM2532" i="3"/>
  <c r="CM2533" i="3"/>
  <c r="CM2534" i="3"/>
  <c r="CM2535" i="3"/>
  <c r="CM2536" i="3"/>
  <c r="CM2537" i="3"/>
  <c r="CM2538" i="3"/>
  <c r="CM2539" i="3"/>
  <c r="CM2540" i="3"/>
  <c r="CM2541" i="3"/>
  <c r="CM2542" i="3"/>
  <c r="CM2543" i="3"/>
  <c r="CM2544" i="3"/>
  <c r="CM2545" i="3"/>
  <c r="CM2546" i="3"/>
  <c r="CM2547" i="3"/>
  <c r="CM2548" i="3"/>
  <c r="CM2549" i="3"/>
  <c r="CM2550" i="3"/>
  <c r="CM2551" i="3"/>
  <c r="CM2552" i="3"/>
  <c r="CM2553" i="3"/>
  <c r="CM2554" i="3"/>
  <c r="CM2555" i="3"/>
  <c r="CM2556" i="3"/>
  <c r="CM2557" i="3"/>
  <c r="CM2558" i="3"/>
  <c r="CM2559" i="3"/>
  <c r="CM2560" i="3"/>
  <c r="CM2561" i="3"/>
  <c r="CM2562" i="3"/>
  <c r="CM2563" i="3"/>
  <c r="CM2564" i="3"/>
  <c r="CM2565" i="3"/>
  <c r="CM2566" i="3"/>
  <c r="CM2567" i="3"/>
  <c r="CM2568" i="3"/>
  <c r="CM2569" i="3"/>
  <c r="CM2570" i="3"/>
  <c r="CM2571" i="3"/>
  <c r="CM2572" i="3"/>
  <c r="CM2573" i="3"/>
  <c r="CM2574" i="3"/>
  <c r="CM2575" i="3"/>
  <c r="CM2576" i="3"/>
  <c r="CM2577" i="3"/>
  <c r="CM2578" i="3"/>
  <c r="CM2579" i="3"/>
  <c r="CM2580" i="3"/>
  <c r="CM2581" i="3"/>
  <c r="CM2582" i="3"/>
  <c r="CM2583" i="3"/>
  <c r="CM2584" i="3"/>
  <c r="CM3" i="3"/>
  <c r="CM2" i="3"/>
  <c r="CO2" i="3"/>
  <c r="CO3" i="3"/>
  <c r="CO4" i="3"/>
  <c r="CO5" i="3"/>
  <c r="CO7" i="3"/>
  <c r="CO8" i="3"/>
  <c r="CO9" i="3"/>
  <c r="CO10" i="3"/>
  <c r="CO11" i="3"/>
  <c r="CO13" i="3"/>
  <c r="CO14" i="3"/>
  <c r="CO15" i="3"/>
  <c r="CO16" i="3"/>
  <c r="CO17" i="3"/>
  <c r="CO18" i="3"/>
  <c r="CO19" i="3"/>
  <c r="CO20" i="3"/>
  <c r="CO21" i="3"/>
  <c r="CO22" i="3"/>
  <c r="CO23" i="3"/>
  <c r="CO24" i="3"/>
  <c r="CO25" i="3"/>
  <c r="CO26" i="3"/>
  <c r="CO31" i="3"/>
  <c r="CO34" i="3"/>
  <c r="CO35" i="3"/>
  <c r="CO37" i="3"/>
  <c r="CO38" i="3"/>
  <c r="CO39" i="3"/>
  <c r="CO42" i="3"/>
  <c r="CO43" i="3"/>
  <c r="CO48" i="3"/>
  <c r="CO49" i="3"/>
  <c r="CO50" i="3"/>
  <c r="CO51" i="3"/>
  <c r="CO52" i="3"/>
  <c r="CO53" i="3"/>
  <c r="CO54" i="3"/>
  <c r="CO55" i="3"/>
  <c r="CO56" i="3"/>
  <c r="CO58" i="3"/>
  <c r="CO59" i="3"/>
  <c r="CO60" i="3"/>
  <c r="CO61" i="3"/>
  <c r="CO62" i="3"/>
  <c r="CO63" i="3"/>
  <c r="CO64" i="3"/>
  <c r="CO65" i="3"/>
  <c r="CO66" i="3"/>
  <c r="CO67" i="3"/>
  <c r="CO71" i="3"/>
  <c r="CO72" i="3"/>
  <c r="CO73" i="3"/>
  <c r="CO76" i="3"/>
  <c r="CO77" i="3"/>
  <c r="CO79" i="3"/>
  <c r="CO80" i="3"/>
  <c r="CO81" i="3"/>
  <c r="CO83" i="3"/>
  <c r="CO84" i="3"/>
  <c r="CO85" i="3"/>
  <c r="CO86" i="3"/>
  <c r="CO87" i="3"/>
  <c r="CO88" i="3"/>
  <c r="CO89" i="3"/>
  <c r="CO92" i="3"/>
  <c r="CO96" i="3"/>
  <c r="CO97" i="3"/>
  <c r="CO99" i="3"/>
  <c r="CO100" i="3"/>
  <c r="CO101" i="3"/>
  <c r="CO102" i="3"/>
  <c r="CO103" i="3"/>
  <c r="CO104" i="3"/>
  <c r="CO105" i="3"/>
  <c r="CO106" i="3"/>
  <c r="CO107" i="3"/>
  <c r="CO109" i="3"/>
  <c r="CO110" i="3"/>
  <c r="CO112" i="3"/>
  <c r="CO113" i="3"/>
  <c r="CO114" i="3"/>
  <c r="CO115" i="3"/>
  <c r="CO116" i="3"/>
  <c r="CO117" i="3"/>
  <c r="CO128" i="3"/>
  <c r="CO129" i="3"/>
  <c r="CO132" i="3"/>
  <c r="CO133" i="3"/>
  <c r="CO134" i="3"/>
  <c r="CO137" i="3"/>
  <c r="CO140" i="3"/>
  <c r="CO141" i="3"/>
  <c r="CO143" i="3"/>
  <c r="CO145" i="3"/>
  <c r="CO149" i="3"/>
  <c r="CO150" i="3"/>
  <c r="CO151" i="3"/>
  <c r="CO152" i="3"/>
  <c r="CO154" i="3"/>
  <c r="CO155" i="3"/>
  <c r="CO158" i="3"/>
  <c r="CO159" i="3"/>
  <c r="CO160" i="3"/>
  <c r="CO161" i="3"/>
  <c r="CO162" i="3"/>
  <c r="CO207" i="3"/>
  <c r="CO215" i="3"/>
  <c r="CO216" i="3"/>
  <c r="CO223" i="3"/>
  <c r="CO224" i="3"/>
  <c r="CO225" i="3"/>
  <c r="CO228" i="3"/>
  <c r="CO229" i="3"/>
  <c r="CO230" i="3"/>
  <c r="CO232" i="3"/>
  <c r="CO233" i="3"/>
  <c r="CO234" i="3"/>
  <c r="CO235" i="3"/>
  <c r="CO236" i="3"/>
  <c r="CO237" i="3"/>
  <c r="CO238" i="3"/>
  <c r="CO239" i="3"/>
  <c r="CO240" i="3"/>
  <c r="CO241" i="3"/>
  <c r="CO242" i="3"/>
  <c r="CO243" i="3"/>
  <c r="CO245" i="3"/>
  <c r="CO248" i="3"/>
  <c r="CO249" i="3"/>
  <c r="CO250" i="3"/>
  <c r="CO251" i="3"/>
  <c r="CO252" i="3"/>
  <c r="CO253" i="3"/>
  <c r="CO254" i="3"/>
  <c r="CO255" i="3"/>
  <c r="CO256" i="3"/>
  <c r="CO257" i="3"/>
  <c r="CO258" i="3"/>
  <c r="CO259" i="3"/>
  <c r="CO268" i="3"/>
  <c r="CO269" i="3"/>
  <c r="CO271" i="3"/>
  <c r="CO272" i="3"/>
  <c r="CO275" i="3"/>
  <c r="CO276" i="3"/>
  <c r="CO277" i="3"/>
  <c r="CO278" i="3"/>
  <c r="CO279" i="3"/>
  <c r="CO281" i="3"/>
  <c r="CO282" i="3"/>
  <c r="CO285" i="3"/>
  <c r="CO286" i="3"/>
  <c r="CO289" i="3"/>
  <c r="CO291" i="3"/>
  <c r="CO292" i="3"/>
  <c r="CO293" i="3"/>
  <c r="CO297" i="3"/>
  <c r="CO299" i="3"/>
  <c r="CO300" i="3"/>
  <c r="CO301" i="3"/>
  <c r="CO305" i="3"/>
  <c r="CO306" i="3"/>
  <c r="CO307" i="3"/>
  <c r="CO313" i="3"/>
  <c r="CO314" i="3"/>
  <c r="CO315" i="3"/>
  <c r="CO316" i="3"/>
  <c r="CO317" i="3"/>
  <c r="CO318" i="3"/>
  <c r="CO319" i="3"/>
  <c r="CO320" i="3"/>
  <c r="CO321" i="3"/>
  <c r="CO322" i="3"/>
  <c r="CO323" i="3"/>
  <c r="CO324" i="3"/>
  <c r="CO325" i="3"/>
  <c r="CO326" i="3"/>
  <c r="CO327" i="3"/>
  <c r="CO328" i="3"/>
  <c r="CO329" i="3"/>
  <c r="CO330" i="3"/>
  <c r="CO331" i="3"/>
  <c r="CO332" i="3"/>
  <c r="CO333" i="3"/>
  <c r="CO334" i="3"/>
  <c r="CO335" i="3"/>
  <c r="CO336" i="3"/>
  <c r="CO337" i="3"/>
  <c r="CO338" i="3"/>
  <c r="CO339" i="3"/>
  <c r="CO340" i="3"/>
  <c r="CO341" i="3"/>
  <c r="CO342" i="3"/>
  <c r="CO343" i="3"/>
  <c r="CO344" i="3"/>
  <c r="CO345" i="3"/>
  <c r="CO346" i="3"/>
  <c r="CO347" i="3"/>
  <c r="CO348" i="3"/>
  <c r="CO349" i="3"/>
  <c r="CO350" i="3"/>
  <c r="CO351" i="3"/>
  <c r="CO352" i="3"/>
  <c r="CO353" i="3"/>
  <c r="CO354" i="3"/>
  <c r="CO355" i="3"/>
  <c r="CO356" i="3"/>
  <c r="CO357" i="3"/>
  <c r="CO358" i="3"/>
  <c r="CO359" i="3"/>
  <c r="CO360" i="3"/>
  <c r="CO361" i="3"/>
  <c r="CO362" i="3"/>
  <c r="CO404" i="3"/>
  <c r="CO405" i="3"/>
  <c r="CO406" i="3"/>
  <c r="CO407" i="3"/>
  <c r="CO408" i="3"/>
  <c r="CO409" i="3"/>
  <c r="CO410" i="3"/>
  <c r="CO411" i="3"/>
  <c r="CO412" i="3"/>
  <c r="CO413" i="3"/>
  <c r="CO414" i="3"/>
  <c r="CO415" i="3"/>
  <c r="CO416" i="3"/>
  <c r="CO417" i="3"/>
  <c r="CO418" i="3"/>
  <c r="CO419" i="3"/>
  <c r="CO420" i="3"/>
  <c r="CO421" i="3"/>
  <c r="CO422" i="3"/>
  <c r="CO423" i="3"/>
  <c r="CO424" i="3"/>
  <c r="CO425" i="3"/>
  <c r="CO426" i="3"/>
  <c r="CO427" i="3"/>
  <c r="CO428" i="3"/>
  <c r="CO429" i="3"/>
  <c r="CO430" i="3"/>
  <c r="CO431" i="3"/>
  <c r="CO432" i="3"/>
  <c r="CO433" i="3"/>
  <c r="CO434" i="3"/>
  <c r="CO435" i="3"/>
  <c r="CO436" i="3"/>
  <c r="CO437" i="3"/>
  <c r="CO438" i="3"/>
  <c r="CO439" i="3"/>
  <c r="CO440" i="3"/>
  <c r="CO441" i="3"/>
  <c r="CO442" i="3"/>
  <c r="CO443" i="3"/>
  <c r="CO444" i="3"/>
  <c r="CO445" i="3"/>
  <c r="CO446" i="3"/>
  <c r="CO447" i="3"/>
  <c r="CO448" i="3"/>
  <c r="CO449" i="3"/>
  <c r="CO450" i="3"/>
  <c r="CO451" i="3"/>
  <c r="CO452" i="3"/>
  <c r="CO453" i="3"/>
  <c r="CO454" i="3"/>
  <c r="CO455" i="3"/>
  <c r="CO456" i="3"/>
  <c r="CO457" i="3"/>
  <c r="CO458" i="3"/>
  <c r="CO459" i="3"/>
  <c r="CO460" i="3"/>
  <c r="CO461" i="3"/>
  <c r="CO462" i="3"/>
  <c r="CO463" i="3"/>
  <c r="CO464" i="3"/>
  <c r="CO465" i="3"/>
  <c r="CO466" i="3"/>
  <c r="CO467" i="3"/>
  <c r="CO468" i="3"/>
  <c r="CO469" i="3"/>
  <c r="CO470" i="3"/>
  <c r="CO471" i="3"/>
  <c r="CO472" i="3"/>
  <c r="CO473" i="3"/>
  <c r="CO474" i="3"/>
  <c r="CO475" i="3"/>
  <c r="CO476" i="3"/>
  <c r="CO477" i="3"/>
  <c r="CO478" i="3"/>
  <c r="CO479" i="3"/>
  <c r="CO480" i="3"/>
  <c r="CO481" i="3"/>
  <c r="CO482" i="3"/>
  <c r="CO498" i="3"/>
  <c r="CO499" i="3"/>
  <c r="CO500" i="3"/>
  <c r="CO501" i="3"/>
  <c r="CO525" i="3"/>
  <c r="CO526" i="3"/>
  <c r="CO528" i="3"/>
  <c r="CO570" i="3"/>
  <c r="CO571" i="3"/>
  <c r="CO574" i="3"/>
  <c r="CO575" i="3"/>
  <c r="CO602" i="3"/>
  <c r="CO603" i="3"/>
  <c r="CO604" i="3"/>
  <c r="CO612" i="3"/>
  <c r="CO614" i="3"/>
  <c r="CO618" i="3"/>
  <c r="CO619" i="3"/>
  <c r="CO621" i="3"/>
  <c r="CO623" i="3"/>
  <c r="CO628" i="3"/>
  <c r="CO629" i="3"/>
  <c r="CO633" i="3"/>
  <c r="CO634" i="3"/>
  <c r="CO635" i="3"/>
  <c r="CO640" i="3"/>
  <c r="CO643" i="3"/>
  <c r="CO644" i="3"/>
  <c r="CO645" i="3"/>
  <c r="CO646" i="3"/>
  <c r="CO650" i="3"/>
  <c r="CO653" i="3"/>
  <c r="CO737" i="3"/>
  <c r="CO738" i="3"/>
  <c r="CO740" i="3"/>
  <c r="CO741" i="3"/>
  <c r="CO742" i="3"/>
  <c r="CO743" i="3"/>
  <c r="CO746" i="3"/>
  <c r="CO768" i="3"/>
  <c r="CO769" i="3"/>
  <c r="CO770" i="3"/>
  <c r="CO772" i="3"/>
  <c r="CO779" i="3"/>
  <c r="CO782" i="3"/>
  <c r="CO784" i="3"/>
  <c r="CO785" i="3"/>
  <c r="CO786" i="3"/>
  <c r="CO787" i="3"/>
  <c r="CO789" i="3"/>
  <c r="CO798" i="3"/>
  <c r="CO799" i="3"/>
  <c r="CO800" i="3"/>
  <c r="CO802" i="3"/>
  <c r="CO803" i="3"/>
  <c r="CO804" i="3"/>
  <c r="CO806" i="3"/>
  <c r="CO810" i="3"/>
  <c r="CO811" i="3"/>
  <c r="CO812" i="3"/>
  <c r="CO813" i="3"/>
  <c r="CO814" i="3"/>
  <c r="CO815" i="3"/>
  <c r="CO816" i="3"/>
  <c r="CO817" i="3"/>
  <c r="CO818" i="3"/>
  <c r="CO819" i="3"/>
  <c r="CO820" i="3"/>
  <c r="CO821" i="3"/>
  <c r="CO822" i="3"/>
  <c r="CO823" i="3"/>
  <c r="CO824" i="3"/>
  <c r="CO825" i="3"/>
  <c r="CO826" i="3"/>
  <c r="CO827" i="3"/>
  <c r="CO828" i="3"/>
  <c r="CO829" i="3"/>
  <c r="CO830" i="3"/>
  <c r="CO831" i="3"/>
  <c r="CO832" i="3"/>
  <c r="CO833" i="3"/>
  <c r="CO834" i="3"/>
  <c r="CO835" i="3"/>
  <c r="CO836" i="3"/>
  <c r="CO837" i="3"/>
  <c r="CO838" i="3"/>
  <c r="CO839" i="3"/>
  <c r="CO840" i="3"/>
  <c r="CO841" i="3"/>
  <c r="CO842" i="3"/>
  <c r="CO843" i="3"/>
  <c r="CO844" i="3"/>
  <c r="CO845" i="3"/>
  <c r="CO846" i="3"/>
  <c r="CO847" i="3"/>
  <c r="CO848" i="3"/>
  <c r="CO849" i="3"/>
  <c r="CO850" i="3"/>
  <c r="CO851" i="3"/>
  <c r="CO852" i="3"/>
  <c r="CO853" i="3"/>
  <c r="CO854" i="3"/>
  <c r="CO855" i="3"/>
  <c r="CO856" i="3"/>
  <c r="CO857" i="3"/>
  <c r="CO858" i="3"/>
  <c r="CO859" i="3"/>
  <c r="CO860" i="3"/>
  <c r="CO861" i="3"/>
  <c r="CO862" i="3"/>
  <c r="CO863" i="3"/>
  <c r="CO864" i="3"/>
  <c r="CO865" i="3"/>
  <c r="CO866" i="3"/>
  <c r="CO867" i="3"/>
  <c r="CO868" i="3"/>
  <c r="CO869" i="3"/>
  <c r="CO870" i="3"/>
  <c r="CO871" i="3"/>
  <c r="CO872" i="3"/>
  <c r="CO873" i="3"/>
  <c r="CO874" i="3"/>
  <c r="CO875" i="3"/>
  <c r="CO876" i="3"/>
  <c r="CO877" i="3"/>
  <c r="CO878" i="3"/>
  <c r="CO879" i="3"/>
  <c r="CO880" i="3"/>
  <c r="CO881" i="3"/>
  <c r="CO882" i="3"/>
  <c r="CO883" i="3"/>
  <c r="CO884" i="3"/>
  <c r="CO885" i="3"/>
  <c r="CO886" i="3"/>
  <c r="CO887" i="3"/>
  <c r="CO888" i="3"/>
  <c r="CO889" i="3"/>
  <c r="CO890" i="3"/>
  <c r="CO891" i="3"/>
  <c r="CO892" i="3"/>
  <c r="CO893" i="3"/>
  <c r="CO894" i="3"/>
  <c r="CO895" i="3"/>
  <c r="CO896" i="3"/>
  <c r="CO897" i="3"/>
  <c r="CO898" i="3"/>
  <c r="CO899" i="3"/>
  <c r="CO900" i="3"/>
  <c r="CO901" i="3"/>
  <c r="CO902" i="3"/>
  <c r="CO903" i="3"/>
  <c r="CO904" i="3"/>
  <c r="CO905" i="3"/>
  <c r="CO906" i="3"/>
  <c r="CO907" i="3"/>
  <c r="CO908" i="3"/>
  <c r="CO909" i="3"/>
  <c r="CO910" i="3"/>
  <c r="CO911" i="3"/>
  <c r="CO912" i="3"/>
  <c r="CO913" i="3"/>
  <c r="CO914" i="3"/>
  <c r="CO915" i="3"/>
  <c r="CO916" i="3"/>
  <c r="CO918" i="3"/>
  <c r="CO919" i="3"/>
  <c r="CO922" i="3"/>
  <c r="CO923" i="3"/>
  <c r="CO924" i="3"/>
  <c r="CO925" i="3"/>
  <c r="CO931" i="3"/>
  <c r="CO932" i="3"/>
  <c r="CO933" i="3"/>
  <c r="CO936" i="3"/>
  <c r="CO937" i="3"/>
  <c r="CO938" i="3"/>
  <c r="CO939" i="3"/>
  <c r="CO940" i="3"/>
  <c r="CO941" i="3"/>
  <c r="CO955" i="3"/>
  <c r="CO956" i="3"/>
  <c r="CO957" i="3"/>
  <c r="CO959" i="3"/>
  <c r="CO960" i="3"/>
  <c r="CO966" i="3"/>
  <c r="CO967" i="3"/>
  <c r="CO971" i="3"/>
  <c r="CO973" i="3"/>
  <c r="CO974" i="3"/>
  <c r="CO975" i="3"/>
  <c r="CO976" i="3"/>
  <c r="CO977" i="3"/>
  <c r="CO978" i="3"/>
  <c r="CO979" i="3"/>
  <c r="CO980" i="3"/>
  <c r="CO981" i="3"/>
  <c r="CO983" i="3"/>
  <c r="CO984" i="3"/>
  <c r="CO985" i="3"/>
  <c r="CO986" i="3"/>
  <c r="CO987" i="3"/>
  <c r="CO988" i="3"/>
  <c r="CO990" i="3"/>
  <c r="CO998" i="3"/>
  <c r="CO1007" i="3"/>
  <c r="CO1008" i="3"/>
  <c r="CO1009" i="3"/>
  <c r="CO1010" i="3"/>
  <c r="CO1014" i="3"/>
  <c r="CO1015" i="3"/>
  <c r="CO1016" i="3"/>
  <c r="CO1017" i="3"/>
  <c r="CO1020" i="3"/>
  <c r="CO1021" i="3"/>
  <c r="CO1022" i="3"/>
  <c r="CO1023" i="3"/>
  <c r="CO1024" i="3"/>
  <c r="CO1027" i="3"/>
  <c r="CO1028" i="3"/>
  <c r="CO1030" i="3"/>
  <c r="CO1142" i="3"/>
  <c r="CO1143" i="3"/>
  <c r="CO1144" i="3"/>
  <c r="CO1145" i="3"/>
  <c r="CO1182" i="3"/>
  <c r="CO1183" i="3"/>
  <c r="CO1186" i="3"/>
  <c r="CO1188" i="3"/>
  <c r="CO1189" i="3"/>
  <c r="CO1190" i="3"/>
  <c r="CO1193" i="3"/>
  <c r="CO1195" i="3"/>
  <c r="CO1196" i="3"/>
  <c r="CO1201" i="3"/>
  <c r="CO1203" i="3"/>
  <c r="CO1204" i="3"/>
  <c r="CO1206" i="3"/>
  <c r="CO1207" i="3"/>
  <c r="CO1209" i="3"/>
  <c r="CO1210" i="3"/>
  <c r="CO1211" i="3"/>
  <c r="CO1212" i="3"/>
  <c r="CO1213" i="3"/>
  <c r="CO1214" i="3"/>
  <c r="CO1218" i="3"/>
  <c r="CO1219" i="3"/>
  <c r="CO1220" i="3"/>
  <c r="CO1221" i="3"/>
  <c r="CO1222" i="3"/>
  <c r="CO1228" i="3"/>
  <c r="CO1229" i="3"/>
  <c r="CO1230" i="3"/>
  <c r="CO1231" i="3"/>
  <c r="CO1232" i="3"/>
  <c r="CO1235" i="3"/>
  <c r="CO1237" i="3"/>
  <c r="CO1239" i="3"/>
  <c r="CO1240" i="3"/>
  <c r="CO1241" i="3"/>
  <c r="CO1243" i="3"/>
  <c r="CO1245" i="3"/>
  <c r="CO1246" i="3"/>
  <c r="CO1247" i="3"/>
  <c r="CO1249" i="3"/>
  <c r="CO1250" i="3"/>
  <c r="CO1252" i="3"/>
  <c r="CO1253" i="3"/>
  <c r="CO1254" i="3"/>
  <c r="CO1257" i="3"/>
  <c r="CO1261" i="3"/>
  <c r="CO1262" i="3"/>
  <c r="CO1263" i="3"/>
  <c r="CO1264" i="3"/>
  <c r="CO1272" i="3"/>
  <c r="CO1274" i="3"/>
  <c r="CO1279" i="3"/>
  <c r="CO1280" i="3"/>
  <c r="CO1282" i="3"/>
  <c r="CO1283" i="3"/>
  <c r="CO1288" i="3"/>
  <c r="CO1289" i="3"/>
  <c r="CO1290" i="3"/>
  <c r="CO1291" i="3"/>
  <c r="CO1292" i="3"/>
  <c r="CO1293" i="3"/>
  <c r="CO1294" i="3"/>
  <c r="CO1295" i="3"/>
  <c r="CO1296" i="3"/>
  <c r="CO1297" i="3"/>
  <c r="CO1303" i="3"/>
  <c r="CO1304" i="3"/>
  <c r="CO1306" i="3"/>
  <c r="CO1307" i="3"/>
  <c r="CO1308" i="3"/>
  <c r="CO1309" i="3"/>
  <c r="CO1318" i="3"/>
  <c r="CO1319" i="3"/>
  <c r="CO1320" i="3"/>
  <c r="CO1326" i="3"/>
  <c r="CO1328" i="3"/>
  <c r="CO1350" i="3"/>
  <c r="CO1355" i="3"/>
  <c r="CO1356" i="3"/>
  <c r="CO1378" i="3"/>
  <c r="CO1379" i="3"/>
  <c r="CO1380" i="3"/>
  <c r="CO1381" i="3"/>
  <c r="CO1382" i="3"/>
  <c r="CO1383" i="3"/>
  <c r="CO1386" i="3"/>
  <c r="CO1388" i="3"/>
  <c r="CO1389" i="3"/>
  <c r="CO1390" i="3"/>
  <c r="CO1391" i="3"/>
  <c r="CO1392" i="3"/>
  <c r="CO1393" i="3"/>
  <c r="CO1394" i="3"/>
  <c r="CO1395" i="3"/>
  <c r="CO1396" i="3"/>
  <c r="CO1397" i="3"/>
  <c r="CO1398" i="3"/>
  <c r="CO1399" i="3"/>
  <c r="CO1400" i="3"/>
  <c r="CO1401" i="3"/>
  <c r="CO1402" i="3"/>
  <c r="CO1403" i="3"/>
  <c r="CO1404" i="3"/>
  <c r="CO1405" i="3"/>
  <c r="CO1406" i="3"/>
  <c r="CO1407" i="3"/>
  <c r="CO1408" i="3"/>
  <c r="CO1409" i="3"/>
  <c r="CO1410" i="3"/>
  <c r="CO1411" i="3"/>
  <c r="CO1412" i="3"/>
  <c r="CO1413" i="3"/>
  <c r="CO1414" i="3"/>
  <c r="CO1415" i="3"/>
  <c r="CO1416" i="3"/>
  <c r="CO1417" i="3"/>
  <c r="CO1418" i="3"/>
  <c r="CO1419" i="3"/>
  <c r="CO1420" i="3"/>
  <c r="CO1421" i="3"/>
  <c r="CO1422" i="3"/>
  <c r="CO1423" i="3"/>
  <c r="CO1424" i="3"/>
  <c r="CO1425" i="3"/>
  <c r="CO1426" i="3"/>
  <c r="CO1427" i="3"/>
  <c r="CO1428" i="3"/>
  <c r="CO1429" i="3"/>
  <c r="CO1430" i="3"/>
  <c r="CO1431" i="3"/>
  <c r="CO1432" i="3"/>
  <c r="CO1433" i="3"/>
  <c r="CO1434" i="3"/>
  <c r="CO1436" i="3"/>
  <c r="CO1437" i="3"/>
  <c r="CO1438" i="3"/>
  <c r="CO1445" i="3"/>
  <c r="CO1446" i="3"/>
  <c r="CO1450" i="3"/>
  <c r="CO2336" i="3"/>
  <c r="CO2337" i="3"/>
  <c r="CO2338" i="3"/>
  <c r="CO2339" i="3"/>
  <c r="CO2340" i="3"/>
  <c r="CO2342" i="3"/>
  <c r="CO2348" i="3"/>
  <c r="CO2349" i="3"/>
  <c r="CO2354" i="3"/>
  <c r="CO2355" i="3"/>
  <c r="CO2356" i="3"/>
  <c r="CO2357" i="3"/>
  <c r="CO2362" i="3"/>
  <c r="CO2364" i="3"/>
  <c r="CO2366" i="3"/>
  <c r="CO2370" i="3"/>
  <c r="CO2371" i="3"/>
  <c r="CO2374" i="3"/>
  <c r="CO2375" i="3"/>
  <c r="CO2376" i="3"/>
  <c r="CO2378" i="3"/>
  <c r="CO2379" i="3"/>
  <c r="CO2380" i="3"/>
  <c r="CO2384" i="3"/>
  <c r="CO2394" i="3"/>
  <c r="CO2395" i="3"/>
  <c r="CO2396" i="3"/>
  <c r="CO2397" i="3"/>
  <c r="CO2398" i="3"/>
  <c r="CO2399" i="3"/>
  <c r="CO2401" i="3"/>
  <c r="CO2403" i="3"/>
  <c r="CO2404" i="3"/>
  <c r="CO2407" i="3"/>
  <c r="CO2409" i="3"/>
  <c r="CO2410" i="3"/>
  <c r="CO2411" i="3"/>
  <c r="CO2412" i="3"/>
  <c r="CO2414" i="3"/>
  <c r="CO2415" i="3"/>
  <c r="CO2416" i="3"/>
  <c r="CO2417" i="3"/>
  <c r="CO2418" i="3"/>
  <c r="CO2419" i="3"/>
  <c r="CO2420" i="3"/>
  <c r="CO2421" i="3"/>
  <c r="CO2422" i="3"/>
  <c r="CO2424" i="3"/>
  <c r="CO2425" i="3"/>
  <c r="CO2426" i="3"/>
  <c r="CO2428" i="3"/>
  <c r="CO2430" i="3"/>
  <c r="CO2432" i="3"/>
  <c r="CO2433" i="3"/>
  <c r="CO2434" i="3"/>
  <c r="CO2435" i="3"/>
  <c r="CO2437" i="3"/>
  <c r="CO2439" i="3"/>
  <c r="CO2442" i="3"/>
  <c r="CO2444" i="3"/>
  <c r="CO2445" i="3"/>
  <c r="CO2446" i="3"/>
  <c r="CO2447" i="3"/>
  <c r="CO2448" i="3"/>
  <c r="CO2453" i="3"/>
  <c r="CO2456" i="3"/>
  <c r="CO2457" i="3"/>
  <c r="CO2458" i="3"/>
  <c r="CO2459" i="3"/>
  <c r="CO2463" i="3"/>
  <c r="CO2470" i="3"/>
  <c r="CO2471" i="3"/>
  <c r="CO2473" i="3"/>
  <c r="CO2474" i="3"/>
  <c r="CO2475" i="3"/>
  <c r="CO2476" i="3"/>
  <c r="CO2477" i="3"/>
  <c r="CO2478" i="3"/>
  <c r="CO2479" i="3"/>
  <c r="CO2545" i="3"/>
  <c r="CO2546" i="3"/>
  <c r="CO2547" i="3"/>
  <c r="CO2550" i="3"/>
  <c r="CO2551" i="3"/>
  <c r="CO2560" i="3"/>
  <c r="CO2561" i="3"/>
  <c r="CO2562" i="3"/>
  <c r="CO2563" i="3"/>
  <c r="CO2565" i="3"/>
  <c r="CO2566" i="3"/>
  <c r="CO2567" i="3"/>
  <c r="CO2568" i="3"/>
  <c r="CO2570" i="3"/>
  <c r="CO2571" i="3"/>
  <c r="CO2572" i="3"/>
  <c r="CO2573" i="3"/>
  <c r="CO2574" i="3"/>
  <c r="CO2575" i="3"/>
  <c r="CO2576" i="3"/>
  <c r="CO2577" i="3"/>
  <c r="CO2578" i="3"/>
  <c r="CO2579" i="3"/>
  <c r="CK3" i="3"/>
  <c r="CL36" i="3"/>
  <c r="CL37" i="3"/>
  <c r="CL38" i="3"/>
  <c r="CL39" i="3"/>
  <c r="CL40" i="3"/>
  <c r="CL41" i="3"/>
  <c r="CL42" i="3"/>
  <c r="CL43" i="3"/>
  <c r="CL44" i="3"/>
  <c r="CL45" i="3"/>
  <c r="CL46" i="3"/>
  <c r="CL47" i="3"/>
  <c r="CL48" i="3"/>
  <c r="CL49" i="3"/>
  <c r="CL50" i="3"/>
  <c r="CL51" i="3"/>
  <c r="CL52" i="3"/>
  <c r="CL53" i="3"/>
  <c r="CL54" i="3"/>
  <c r="CL55" i="3"/>
  <c r="CL56" i="3"/>
  <c r="CL57" i="3"/>
  <c r="CL58" i="3"/>
  <c r="CL59" i="3"/>
  <c r="CL60" i="3"/>
  <c r="CL61" i="3"/>
  <c r="CL62" i="3"/>
  <c r="CL63" i="3"/>
  <c r="CL64" i="3"/>
  <c r="CL65" i="3"/>
  <c r="CL66" i="3"/>
  <c r="CL67" i="3"/>
  <c r="CL68" i="3"/>
  <c r="CL69" i="3"/>
  <c r="CL70" i="3"/>
  <c r="CL71" i="3"/>
  <c r="CL72" i="3"/>
  <c r="CL73" i="3"/>
  <c r="CL74" i="3"/>
  <c r="CL75" i="3"/>
  <c r="CL76" i="3"/>
  <c r="CL77" i="3"/>
  <c r="CL78" i="3"/>
  <c r="CL79" i="3"/>
  <c r="CL80" i="3"/>
  <c r="CL81" i="3"/>
  <c r="CL82" i="3"/>
  <c r="CL83" i="3"/>
  <c r="CL84" i="3"/>
  <c r="CL85" i="3"/>
  <c r="CL86" i="3"/>
  <c r="CL87" i="3"/>
  <c r="CL88" i="3"/>
  <c r="CL89" i="3"/>
  <c r="CL90" i="3"/>
  <c r="CL91" i="3"/>
  <c r="CL92" i="3"/>
  <c r="CL93" i="3"/>
  <c r="CL94" i="3"/>
  <c r="CL95" i="3"/>
  <c r="CL96" i="3"/>
  <c r="CL97" i="3"/>
  <c r="CL98" i="3"/>
  <c r="CL99" i="3"/>
  <c r="CL100" i="3"/>
  <c r="CL101" i="3"/>
  <c r="CL102" i="3"/>
  <c r="CL103" i="3"/>
  <c r="CL104" i="3"/>
  <c r="CL105" i="3"/>
  <c r="CL106" i="3"/>
  <c r="CL107" i="3"/>
  <c r="CL108" i="3"/>
  <c r="CL109" i="3"/>
  <c r="CL110" i="3"/>
  <c r="CL111" i="3"/>
  <c r="CL112" i="3"/>
  <c r="CL113" i="3"/>
  <c r="CL114" i="3"/>
  <c r="CL115" i="3"/>
  <c r="CL116" i="3"/>
  <c r="CL117" i="3"/>
  <c r="CL118" i="3"/>
  <c r="CL119" i="3"/>
  <c r="CL120" i="3"/>
  <c r="CL121" i="3"/>
  <c r="CL122" i="3"/>
  <c r="CL123" i="3"/>
  <c r="CL124" i="3"/>
  <c r="CL125" i="3"/>
  <c r="CL126" i="3"/>
  <c r="CL127" i="3"/>
  <c r="CL128" i="3"/>
  <c r="CL129" i="3"/>
  <c r="CL130" i="3"/>
  <c r="CL131" i="3"/>
  <c r="CL132" i="3"/>
  <c r="CL133" i="3"/>
  <c r="CL134" i="3"/>
  <c r="CL135" i="3"/>
  <c r="CL136" i="3"/>
  <c r="CL137" i="3"/>
  <c r="CL138" i="3"/>
  <c r="CL139" i="3"/>
  <c r="CL140" i="3"/>
  <c r="CL141" i="3"/>
  <c r="CL142" i="3"/>
  <c r="CL143" i="3"/>
  <c r="CL144" i="3"/>
  <c r="CL145" i="3"/>
  <c r="CL146" i="3"/>
  <c r="CL147" i="3"/>
  <c r="CL148" i="3"/>
  <c r="CL149" i="3"/>
  <c r="CL150" i="3"/>
  <c r="CL151" i="3"/>
  <c r="CL152" i="3"/>
  <c r="CL153" i="3"/>
  <c r="CL154" i="3"/>
  <c r="CL155" i="3"/>
  <c r="CL156" i="3"/>
  <c r="CL157" i="3"/>
  <c r="CL158" i="3"/>
  <c r="CL159" i="3"/>
  <c r="CL160" i="3"/>
  <c r="CL161" i="3"/>
  <c r="CL162" i="3"/>
  <c r="CL163" i="3"/>
  <c r="CL164" i="3"/>
  <c r="CL165" i="3"/>
  <c r="CL166" i="3"/>
  <c r="CL167" i="3"/>
  <c r="CL168" i="3"/>
  <c r="CL169" i="3"/>
  <c r="CL170" i="3"/>
  <c r="CO170" i="3" s="1"/>
  <c r="CL171" i="3"/>
  <c r="CL172" i="3"/>
  <c r="CL173" i="3"/>
  <c r="CL174" i="3"/>
  <c r="CL175" i="3"/>
  <c r="CL176" i="3"/>
  <c r="CL177" i="3"/>
  <c r="CL178" i="3"/>
  <c r="CL179" i="3"/>
  <c r="CL180" i="3"/>
  <c r="CL181" i="3"/>
  <c r="CL182" i="3"/>
  <c r="CL183" i="3"/>
  <c r="CL184" i="3"/>
  <c r="CL185" i="3"/>
  <c r="CL186" i="3"/>
  <c r="CL187" i="3"/>
  <c r="CL188" i="3"/>
  <c r="CL189" i="3"/>
  <c r="CL190" i="3"/>
  <c r="CL191" i="3"/>
  <c r="CL192" i="3"/>
  <c r="CL193" i="3"/>
  <c r="CL194" i="3"/>
  <c r="CL195" i="3"/>
  <c r="CL196" i="3"/>
  <c r="CL197" i="3"/>
  <c r="CL198" i="3"/>
  <c r="CL199" i="3"/>
  <c r="CL200" i="3"/>
  <c r="CL201" i="3"/>
  <c r="CL202" i="3"/>
  <c r="CL203" i="3"/>
  <c r="CL204" i="3"/>
  <c r="CL205" i="3"/>
  <c r="CL206" i="3"/>
  <c r="CL207" i="3"/>
  <c r="CL208" i="3"/>
  <c r="CL210" i="3"/>
  <c r="CL211" i="3"/>
  <c r="CL212" i="3"/>
  <c r="CL213" i="3"/>
  <c r="CL214" i="3"/>
  <c r="CL215" i="3"/>
  <c r="CL216" i="3"/>
  <c r="CL217" i="3"/>
  <c r="CL218" i="3"/>
  <c r="CL219" i="3"/>
  <c r="CL220" i="3"/>
  <c r="CL221" i="3"/>
  <c r="CL222" i="3"/>
  <c r="CL223" i="3"/>
  <c r="CL224" i="3"/>
  <c r="CL225" i="3"/>
  <c r="CL226" i="3"/>
  <c r="CL227" i="3"/>
  <c r="CO227" i="3" s="1"/>
  <c r="CL228" i="3"/>
  <c r="CL229" i="3"/>
  <c r="CL230" i="3"/>
  <c r="CL231" i="3"/>
  <c r="CL232" i="3"/>
  <c r="CL233" i="3"/>
  <c r="CL234" i="3"/>
  <c r="CL235" i="3"/>
  <c r="CL236" i="3"/>
  <c r="CL237" i="3"/>
  <c r="CL238" i="3"/>
  <c r="CL239" i="3"/>
  <c r="CL240" i="3"/>
  <c r="CL241" i="3"/>
  <c r="CL242" i="3"/>
  <c r="CL243" i="3"/>
  <c r="CL244" i="3"/>
  <c r="CL245" i="3"/>
  <c r="CL246" i="3"/>
  <c r="CL247" i="3"/>
  <c r="CL248" i="3"/>
  <c r="CL249" i="3"/>
  <c r="CL250" i="3"/>
  <c r="CL251" i="3"/>
  <c r="CL252" i="3"/>
  <c r="CL253" i="3"/>
  <c r="CL254" i="3"/>
  <c r="CL255" i="3"/>
  <c r="CL256" i="3"/>
  <c r="CL257" i="3"/>
  <c r="CL258" i="3"/>
  <c r="CL259" i="3"/>
  <c r="CL260" i="3"/>
  <c r="CL261" i="3"/>
  <c r="CL262" i="3"/>
  <c r="CL263" i="3"/>
  <c r="CL264" i="3"/>
  <c r="CL265" i="3"/>
  <c r="CL266" i="3"/>
  <c r="CL267" i="3"/>
  <c r="CL268" i="3"/>
  <c r="CL269" i="3"/>
  <c r="CL270" i="3"/>
  <c r="CL271" i="3"/>
  <c r="CL272" i="3"/>
  <c r="CL273" i="3"/>
  <c r="CL274" i="3"/>
  <c r="CL275" i="3"/>
  <c r="CL276" i="3"/>
  <c r="CL277" i="3"/>
  <c r="CL278" i="3"/>
  <c r="CL279" i="3"/>
  <c r="CL280" i="3"/>
  <c r="CL281" i="3"/>
  <c r="CL282" i="3"/>
  <c r="CL283" i="3"/>
  <c r="CO283" i="3" s="1"/>
  <c r="CL284" i="3"/>
  <c r="CL285" i="3"/>
  <c r="CL286" i="3"/>
  <c r="CL287" i="3"/>
  <c r="CL288" i="3"/>
  <c r="CL289" i="3"/>
  <c r="CL290" i="3"/>
  <c r="CL291" i="3"/>
  <c r="CL292" i="3"/>
  <c r="CL293" i="3"/>
  <c r="CL294" i="3"/>
  <c r="CL295" i="3"/>
  <c r="CL296" i="3"/>
  <c r="CL297" i="3"/>
  <c r="CL298" i="3"/>
  <c r="CL299" i="3"/>
  <c r="CL300" i="3"/>
  <c r="CL301" i="3"/>
  <c r="CL302" i="3"/>
  <c r="CL304" i="3"/>
  <c r="CL305" i="3"/>
  <c r="CL306" i="3"/>
  <c r="CL307" i="3"/>
  <c r="CL308" i="3"/>
  <c r="CL309" i="3"/>
  <c r="CL310" i="3"/>
  <c r="CL311" i="3"/>
  <c r="CL312" i="3"/>
  <c r="CL313" i="3"/>
  <c r="CL314" i="3"/>
  <c r="CL315" i="3"/>
  <c r="CL316" i="3"/>
  <c r="CL317" i="3"/>
  <c r="CL318" i="3"/>
  <c r="CL319" i="3"/>
  <c r="CL320" i="3"/>
  <c r="CL321" i="3"/>
  <c r="CL322" i="3"/>
  <c r="CL323" i="3"/>
  <c r="CL324" i="3"/>
  <c r="CL325" i="3"/>
  <c r="CL326" i="3"/>
  <c r="CL327" i="3"/>
  <c r="CL328" i="3"/>
  <c r="CL329" i="3"/>
  <c r="CL330" i="3"/>
  <c r="CL331" i="3"/>
  <c r="CL332" i="3"/>
  <c r="CL333" i="3"/>
  <c r="CL334" i="3"/>
  <c r="CL335" i="3"/>
  <c r="CL336" i="3"/>
  <c r="CL337" i="3"/>
  <c r="CL338" i="3"/>
  <c r="CL339" i="3"/>
  <c r="CL340" i="3"/>
  <c r="CL341" i="3"/>
  <c r="CL342" i="3"/>
  <c r="CL343" i="3"/>
  <c r="CL344" i="3"/>
  <c r="CL345" i="3"/>
  <c r="CL346" i="3"/>
  <c r="CL347" i="3"/>
  <c r="CL348" i="3"/>
  <c r="CL349" i="3"/>
  <c r="CL350" i="3"/>
  <c r="CL351" i="3"/>
  <c r="CL352" i="3"/>
  <c r="CL353" i="3"/>
  <c r="CL354" i="3"/>
  <c r="CL355" i="3"/>
  <c r="CL356" i="3"/>
  <c r="CL357" i="3"/>
  <c r="CL358" i="3"/>
  <c r="CL359" i="3"/>
  <c r="CL360" i="3"/>
  <c r="CL361" i="3"/>
  <c r="CL362" i="3"/>
  <c r="CL363" i="3"/>
  <c r="CL364" i="3"/>
  <c r="CL365" i="3"/>
  <c r="CL366" i="3"/>
  <c r="CL367" i="3"/>
  <c r="CL368" i="3"/>
  <c r="CL369" i="3"/>
  <c r="CL370" i="3"/>
  <c r="CL371" i="3"/>
  <c r="CL372" i="3"/>
  <c r="CL373" i="3"/>
  <c r="CL374" i="3"/>
  <c r="CL375" i="3"/>
  <c r="CL376" i="3"/>
  <c r="CL377" i="3"/>
  <c r="CL378" i="3"/>
  <c r="CL379" i="3"/>
  <c r="CL380" i="3"/>
  <c r="CL381" i="3"/>
  <c r="CL382" i="3"/>
  <c r="CL383" i="3"/>
  <c r="CL384" i="3"/>
  <c r="CL385" i="3"/>
  <c r="CL386" i="3"/>
  <c r="CL387" i="3"/>
  <c r="CL388" i="3"/>
  <c r="CL389" i="3"/>
  <c r="CL390" i="3"/>
  <c r="CL391" i="3"/>
  <c r="CL392" i="3"/>
  <c r="CL393" i="3"/>
  <c r="CL394" i="3"/>
  <c r="CL395" i="3"/>
  <c r="CL396" i="3"/>
  <c r="CL397" i="3"/>
  <c r="CL398" i="3"/>
  <c r="CL399" i="3"/>
  <c r="CL400" i="3"/>
  <c r="CL401" i="3"/>
  <c r="CL402" i="3"/>
  <c r="CL403" i="3"/>
  <c r="CL404" i="3"/>
  <c r="CL405" i="3"/>
  <c r="CL406" i="3"/>
  <c r="CL407" i="3"/>
  <c r="CL408" i="3"/>
  <c r="CL409" i="3"/>
  <c r="CL410" i="3"/>
  <c r="CL411" i="3"/>
  <c r="CL412" i="3"/>
  <c r="CL413" i="3"/>
  <c r="CL414" i="3"/>
  <c r="CL415" i="3"/>
  <c r="CL416" i="3"/>
  <c r="CL417" i="3"/>
  <c r="CL418" i="3"/>
  <c r="CL419" i="3"/>
  <c r="CL420" i="3"/>
  <c r="CL421" i="3"/>
  <c r="CL422" i="3"/>
  <c r="CL423" i="3"/>
  <c r="CL424" i="3"/>
  <c r="CL425" i="3"/>
  <c r="CL426" i="3"/>
  <c r="CL427" i="3"/>
  <c r="CL428" i="3"/>
  <c r="CL429" i="3"/>
  <c r="CL430" i="3"/>
  <c r="CL431" i="3"/>
  <c r="CL432" i="3"/>
  <c r="CL433" i="3"/>
  <c r="CL434" i="3"/>
  <c r="CL435" i="3"/>
  <c r="CL436" i="3"/>
  <c r="CL437" i="3"/>
  <c r="CL438" i="3"/>
  <c r="CL439" i="3"/>
  <c r="CL440" i="3"/>
  <c r="CL441" i="3"/>
  <c r="CL442" i="3"/>
  <c r="CL443" i="3"/>
  <c r="CL444" i="3"/>
  <c r="CL445" i="3"/>
  <c r="CL446" i="3"/>
  <c r="CL447" i="3"/>
  <c r="CL448" i="3"/>
  <c r="CL449" i="3"/>
  <c r="CL450" i="3"/>
  <c r="CL451" i="3"/>
  <c r="CL452" i="3"/>
  <c r="CL453" i="3"/>
  <c r="CL454" i="3"/>
  <c r="CL455" i="3"/>
  <c r="CL456" i="3"/>
  <c r="CL457" i="3"/>
  <c r="CL458" i="3"/>
  <c r="CL459" i="3"/>
  <c r="CL460" i="3"/>
  <c r="CL461" i="3"/>
  <c r="CL462" i="3"/>
  <c r="CL463" i="3"/>
  <c r="CL464" i="3"/>
  <c r="CL465" i="3"/>
  <c r="CL466" i="3"/>
  <c r="CL467" i="3"/>
  <c r="CL468" i="3"/>
  <c r="CL469" i="3"/>
  <c r="CL470" i="3"/>
  <c r="CL471" i="3"/>
  <c r="CL472" i="3"/>
  <c r="CL473" i="3"/>
  <c r="CL474" i="3"/>
  <c r="CL475" i="3"/>
  <c r="CL476" i="3"/>
  <c r="CL477" i="3"/>
  <c r="CL478" i="3"/>
  <c r="CL479" i="3"/>
  <c r="CL480" i="3"/>
  <c r="CL481" i="3"/>
  <c r="CL482" i="3"/>
  <c r="CL483" i="3"/>
  <c r="CL484" i="3"/>
  <c r="CL485" i="3"/>
  <c r="CL486" i="3"/>
  <c r="CL487" i="3"/>
  <c r="CL488" i="3"/>
  <c r="CL489" i="3"/>
  <c r="CL490" i="3"/>
  <c r="CL491" i="3"/>
  <c r="CL492" i="3"/>
  <c r="CL493" i="3"/>
  <c r="CL494" i="3"/>
  <c r="CL495" i="3"/>
  <c r="CL496" i="3"/>
  <c r="CL497" i="3"/>
  <c r="CL498" i="3"/>
  <c r="CL499" i="3"/>
  <c r="CL500" i="3"/>
  <c r="CL501" i="3"/>
  <c r="CL502" i="3"/>
  <c r="CL503" i="3"/>
  <c r="CL504" i="3"/>
  <c r="CL505" i="3"/>
  <c r="CL506" i="3"/>
  <c r="CL507" i="3"/>
  <c r="CL508" i="3"/>
  <c r="CL509" i="3"/>
  <c r="CL510" i="3"/>
  <c r="CL511" i="3"/>
  <c r="CL512" i="3"/>
  <c r="CL513" i="3"/>
  <c r="CL514" i="3"/>
  <c r="CL515" i="3"/>
  <c r="CL516" i="3"/>
  <c r="CL517" i="3"/>
  <c r="CL518" i="3"/>
  <c r="CL519" i="3"/>
  <c r="CL520" i="3"/>
  <c r="CO520" i="3" s="1"/>
  <c r="CL521" i="3"/>
  <c r="CL522" i="3"/>
  <c r="CL523" i="3"/>
  <c r="CL524" i="3"/>
  <c r="CL525" i="3"/>
  <c r="CL526" i="3"/>
  <c r="CL527" i="3"/>
  <c r="CL528" i="3"/>
  <c r="CL529" i="3"/>
  <c r="CL530" i="3"/>
  <c r="CL531" i="3"/>
  <c r="CL532" i="3"/>
  <c r="CL533" i="3"/>
  <c r="CL534" i="3"/>
  <c r="CL535" i="3"/>
  <c r="CL536" i="3"/>
  <c r="CL537" i="3"/>
  <c r="CL538" i="3"/>
  <c r="CL539" i="3"/>
  <c r="CL540" i="3"/>
  <c r="CL541" i="3"/>
  <c r="CL542" i="3"/>
  <c r="CL543" i="3"/>
  <c r="CL544" i="3"/>
  <c r="CL545" i="3"/>
  <c r="CL546" i="3"/>
  <c r="CL547" i="3"/>
  <c r="CL548" i="3"/>
  <c r="CL549" i="3"/>
  <c r="CL550" i="3"/>
  <c r="CL551" i="3"/>
  <c r="CL552" i="3"/>
  <c r="CL553" i="3"/>
  <c r="CL554" i="3"/>
  <c r="CL555" i="3"/>
  <c r="CL556" i="3"/>
  <c r="CL557" i="3"/>
  <c r="CL558" i="3"/>
  <c r="CL559" i="3"/>
  <c r="CL560" i="3"/>
  <c r="CL561" i="3"/>
  <c r="CL562" i="3"/>
  <c r="CL563" i="3"/>
  <c r="CL564" i="3"/>
  <c r="CL565" i="3"/>
  <c r="CL566" i="3"/>
  <c r="CL567" i="3"/>
  <c r="CL568" i="3"/>
  <c r="CL569" i="3"/>
  <c r="CL570" i="3"/>
  <c r="CL571" i="3"/>
  <c r="CL572" i="3"/>
  <c r="CL573" i="3"/>
  <c r="CL574" i="3"/>
  <c r="CL575" i="3"/>
  <c r="CL576" i="3"/>
  <c r="CL577" i="3"/>
  <c r="CL578" i="3"/>
  <c r="CL579" i="3"/>
  <c r="CL580" i="3"/>
  <c r="CO580" i="3" s="1"/>
  <c r="CL581" i="3"/>
  <c r="CL582" i="3"/>
  <c r="CL583" i="3"/>
  <c r="CL584" i="3"/>
  <c r="CO584" i="3" s="1"/>
  <c r="CL585" i="3"/>
  <c r="CL586" i="3"/>
  <c r="CL587" i="3"/>
  <c r="CL588" i="3"/>
  <c r="CO588" i="3" s="1"/>
  <c r="CL589" i="3"/>
  <c r="CL590" i="3"/>
  <c r="CL591" i="3"/>
  <c r="CL592" i="3"/>
  <c r="CO592" i="3" s="1"/>
  <c r="CL593" i="3"/>
  <c r="CL594" i="3"/>
  <c r="CL595" i="3"/>
  <c r="CL596" i="3"/>
  <c r="CO596" i="3" s="1"/>
  <c r="CL597" i="3"/>
  <c r="CL598" i="3"/>
  <c r="CL599" i="3"/>
  <c r="CL600" i="3"/>
  <c r="CL601" i="3"/>
  <c r="CL602" i="3"/>
  <c r="CL603" i="3"/>
  <c r="CL604" i="3"/>
  <c r="CL605" i="3"/>
  <c r="CL606" i="3"/>
  <c r="CL607" i="3"/>
  <c r="CL608" i="3"/>
  <c r="CO608" i="3" s="1"/>
  <c r="CL609" i="3"/>
  <c r="CL610" i="3"/>
  <c r="CL611" i="3"/>
  <c r="CL612" i="3"/>
  <c r="CL613" i="3"/>
  <c r="CL614" i="3"/>
  <c r="CL615" i="3"/>
  <c r="CL616" i="3"/>
  <c r="CL617" i="3"/>
  <c r="CL618" i="3"/>
  <c r="CL619" i="3"/>
  <c r="CL620" i="3"/>
  <c r="CL621" i="3"/>
  <c r="CL622" i="3"/>
  <c r="CL623" i="3"/>
  <c r="CL624" i="3"/>
  <c r="CO624" i="3" s="1"/>
  <c r="CL625" i="3"/>
  <c r="CL626" i="3"/>
  <c r="CL627" i="3"/>
  <c r="CL628" i="3"/>
  <c r="CL629" i="3"/>
  <c r="CL630" i="3"/>
  <c r="CL631" i="3"/>
  <c r="CL632" i="3"/>
  <c r="CO632" i="3" s="1"/>
  <c r="CL633" i="3"/>
  <c r="CL634" i="3"/>
  <c r="CL635" i="3"/>
  <c r="CL636" i="3"/>
  <c r="CL637" i="3"/>
  <c r="CL638" i="3"/>
  <c r="CL639" i="3"/>
  <c r="CL640" i="3"/>
  <c r="CL641" i="3"/>
  <c r="CL642" i="3"/>
  <c r="CL643" i="3"/>
  <c r="CL644" i="3"/>
  <c r="CL645" i="3"/>
  <c r="CL646" i="3"/>
  <c r="CL647" i="3"/>
  <c r="CL648" i="3"/>
  <c r="CL649" i="3"/>
  <c r="CL650" i="3"/>
  <c r="CL651" i="3"/>
  <c r="CL652" i="3"/>
  <c r="CL653" i="3"/>
  <c r="CL654" i="3"/>
  <c r="CL655" i="3"/>
  <c r="CL657" i="3"/>
  <c r="CL658" i="3"/>
  <c r="CL659" i="3"/>
  <c r="CL660" i="3"/>
  <c r="CL661" i="3"/>
  <c r="CL662" i="3"/>
  <c r="CL663" i="3"/>
  <c r="CL664" i="3"/>
  <c r="CL665" i="3"/>
  <c r="CL666" i="3"/>
  <c r="CL667" i="3"/>
  <c r="CL668" i="3"/>
  <c r="CL669" i="3"/>
  <c r="CL670" i="3"/>
  <c r="CL671" i="3"/>
  <c r="CL672" i="3"/>
  <c r="CL673" i="3"/>
  <c r="CL674" i="3"/>
  <c r="CL675" i="3"/>
  <c r="CL676" i="3"/>
  <c r="CL677" i="3"/>
  <c r="CL678" i="3"/>
  <c r="CL679" i="3"/>
  <c r="CL680" i="3"/>
  <c r="CL681" i="3"/>
  <c r="CL682" i="3"/>
  <c r="CL683" i="3"/>
  <c r="CL684" i="3"/>
  <c r="CL685" i="3"/>
  <c r="CL686" i="3"/>
  <c r="CL687" i="3"/>
  <c r="CL688" i="3"/>
  <c r="CL689" i="3"/>
  <c r="CL690" i="3"/>
  <c r="CL691" i="3"/>
  <c r="CL692" i="3"/>
  <c r="CL693" i="3"/>
  <c r="CL694" i="3"/>
  <c r="CL695" i="3"/>
  <c r="CL696" i="3"/>
  <c r="CL697" i="3"/>
  <c r="CL698" i="3"/>
  <c r="CL699" i="3"/>
  <c r="CL700" i="3"/>
  <c r="CL701" i="3"/>
  <c r="CL702" i="3"/>
  <c r="CL703" i="3"/>
  <c r="CL704" i="3"/>
  <c r="CL705" i="3"/>
  <c r="CL706" i="3"/>
  <c r="CL707" i="3"/>
  <c r="CL708" i="3"/>
  <c r="CL709" i="3"/>
  <c r="CL710" i="3"/>
  <c r="CL711" i="3"/>
  <c r="CL712" i="3"/>
  <c r="CL713" i="3"/>
  <c r="CL714" i="3"/>
  <c r="CL715" i="3"/>
  <c r="CL716" i="3"/>
  <c r="CL717" i="3"/>
  <c r="CL718" i="3"/>
  <c r="CL719" i="3"/>
  <c r="CL720" i="3"/>
  <c r="CL721" i="3"/>
  <c r="CL722" i="3"/>
  <c r="CL723" i="3"/>
  <c r="CL724" i="3"/>
  <c r="CL725" i="3"/>
  <c r="CL726" i="3"/>
  <c r="CL727" i="3"/>
  <c r="CL728" i="3"/>
  <c r="CL729" i="3"/>
  <c r="CL730" i="3"/>
  <c r="CL731" i="3"/>
  <c r="CL732" i="3"/>
  <c r="CL733" i="3"/>
  <c r="CL734" i="3"/>
  <c r="CL735" i="3"/>
  <c r="CL736" i="3"/>
  <c r="CL737" i="3"/>
  <c r="CL738" i="3"/>
  <c r="CL739" i="3"/>
  <c r="CL740" i="3"/>
  <c r="CL741" i="3"/>
  <c r="CL742" i="3"/>
  <c r="CL743" i="3"/>
  <c r="CL744" i="3"/>
  <c r="CL745" i="3"/>
  <c r="CL746" i="3"/>
  <c r="CL747" i="3"/>
  <c r="CL748" i="3"/>
  <c r="CL749" i="3"/>
  <c r="CL750" i="3"/>
  <c r="CL751" i="3"/>
  <c r="CL752" i="3"/>
  <c r="CL753" i="3"/>
  <c r="CL754" i="3"/>
  <c r="CL755" i="3"/>
  <c r="CL756" i="3"/>
  <c r="CL757" i="3"/>
  <c r="CL758" i="3"/>
  <c r="CL759" i="3"/>
  <c r="CL760" i="3"/>
  <c r="CL761" i="3"/>
  <c r="CL762" i="3"/>
  <c r="CL763" i="3"/>
  <c r="CL764" i="3"/>
  <c r="CL765" i="3"/>
  <c r="CL766" i="3"/>
  <c r="CL767" i="3"/>
  <c r="CL768" i="3"/>
  <c r="CL769" i="3"/>
  <c r="CL770" i="3"/>
  <c r="CL771" i="3"/>
  <c r="CL772" i="3"/>
  <c r="CL773" i="3"/>
  <c r="CL774" i="3"/>
  <c r="CL775" i="3"/>
  <c r="CL776" i="3"/>
  <c r="CL777" i="3"/>
  <c r="CL778" i="3"/>
  <c r="CL779" i="3"/>
  <c r="CL780" i="3"/>
  <c r="CL781" i="3"/>
  <c r="CL782" i="3"/>
  <c r="CL783" i="3"/>
  <c r="CL784" i="3"/>
  <c r="CL785" i="3"/>
  <c r="CL786" i="3"/>
  <c r="CL787" i="3"/>
  <c r="CL788" i="3"/>
  <c r="CL789" i="3"/>
  <c r="CL790" i="3"/>
  <c r="CL791" i="3"/>
  <c r="CL792" i="3"/>
  <c r="CL793" i="3"/>
  <c r="CL794" i="3"/>
  <c r="CL795" i="3"/>
  <c r="CL796" i="3"/>
  <c r="CL797" i="3"/>
  <c r="CL798" i="3"/>
  <c r="CL799" i="3"/>
  <c r="CL800" i="3"/>
  <c r="CL801" i="3"/>
  <c r="CL802" i="3"/>
  <c r="CL803" i="3"/>
  <c r="CL804" i="3"/>
  <c r="CL805" i="3"/>
  <c r="CL806" i="3"/>
  <c r="CL807" i="3"/>
  <c r="CL808" i="3"/>
  <c r="CL810" i="3"/>
  <c r="CL811" i="3"/>
  <c r="CL812" i="3"/>
  <c r="CL813" i="3"/>
  <c r="CL814" i="3"/>
  <c r="CL815" i="3"/>
  <c r="CL816" i="3"/>
  <c r="CL817" i="3"/>
  <c r="CL818" i="3"/>
  <c r="CL819" i="3"/>
  <c r="CL820" i="3"/>
  <c r="CL821" i="3"/>
  <c r="CL822" i="3"/>
  <c r="CL823" i="3"/>
  <c r="CL824" i="3"/>
  <c r="CL825" i="3"/>
  <c r="CL826" i="3"/>
  <c r="CL827" i="3"/>
  <c r="CL828" i="3"/>
  <c r="CL829" i="3"/>
  <c r="CL830" i="3"/>
  <c r="CL831" i="3"/>
  <c r="CL832" i="3"/>
  <c r="CL833" i="3"/>
  <c r="CL834" i="3"/>
  <c r="CL835" i="3"/>
  <c r="CL836" i="3"/>
  <c r="CL837" i="3"/>
  <c r="CL838" i="3"/>
  <c r="CL839" i="3"/>
  <c r="CL840" i="3"/>
  <c r="CL841" i="3"/>
  <c r="CL842" i="3"/>
  <c r="CL843" i="3"/>
  <c r="CL844" i="3"/>
  <c r="CL845" i="3"/>
  <c r="CL846" i="3"/>
  <c r="CL847" i="3"/>
  <c r="CL848" i="3"/>
  <c r="CL849" i="3"/>
  <c r="CL850" i="3"/>
  <c r="CL851" i="3"/>
  <c r="CL852" i="3"/>
  <c r="CL853" i="3"/>
  <c r="CL854" i="3"/>
  <c r="CL855" i="3"/>
  <c r="CL856" i="3"/>
  <c r="CL857" i="3"/>
  <c r="CL858" i="3"/>
  <c r="CL859" i="3"/>
  <c r="CL860" i="3"/>
  <c r="CL861" i="3"/>
  <c r="CL862" i="3"/>
  <c r="CL863" i="3"/>
  <c r="CL864" i="3"/>
  <c r="CL865" i="3"/>
  <c r="CL866" i="3"/>
  <c r="CL867" i="3"/>
  <c r="CL868" i="3"/>
  <c r="CL869" i="3"/>
  <c r="CL870" i="3"/>
  <c r="CL871" i="3"/>
  <c r="CL872" i="3"/>
  <c r="CL873" i="3"/>
  <c r="CL874" i="3"/>
  <c r="CL875" i="3"/>
  <c r="CL876" i="3"/>
  <c r="CL877" i="3"/>
  <c r="CL878" i="3"/>
  <c r="CL879" i="3"/>
  <c r="CL880" i="3"/>
  <c r="CL881" i="3"/>
  <c r="CL882" i="3"/>
  <c r="CL883" i="3"/>
  <c r="CL884" i="3"/>
  <c r="CL885" i="3"/>
  <c r="CL886" i="3"/>
  <c r="CL887" i="3"/>
  <c r="CL888" i="3"/>
  <c r="CL889" i="3"/>
  <c r="CL890" i="3"/>
  <c r="CL891" i="3"/>
  <c r="CL892" i="3"/>
  <c r="CL893" i="3"/>
  <c r="CL894" i="3"/>
  <c r="CL895" i="3"/>
  <c r="CL896" i="3"/>
  <c r="CL897" i="3"/>
  <c r="CL898" i="3"/>
  <c r="CL899" i="3"/>
  <c r="CL900" i="3"/>
  <c r="CL901" i="3"/>
  <c r="CL902" i="3"/>
  <c r="CL903" i="3"/>
  <c r="CL904" i="3"/>
  <c r="CL905" i="3"/>
  <c r="CL906" i="3"/>
  <c r="CL907" i="3"/>
  <c r="CL908" i="3"/>
  <c r="CL909" i="3"/>
  <c r="CL910" i="3"/>
  <c r="CL911" i="3"/>
  <c r="CL912" i="3"/>
  <c r="CL913" i="3"/>
  <c r="CL914" i="3"/>
  <c r="CL915" i="3"/>
  <c r="CL916" i="3"/>
  <c r="CL917" i="3"/>
  <c r="CL918" i="3"/>
  <c r="CL919" i="3"/>
  <c r="CL920" i="3"/>
  <c r="CL921" i="3"/>
  <c r="CL922" i="3"/>
  <c r="CL923" i="3"/>
  <c r="CL924" i="3"/>
  <c r="CL925" i="3"/>
  <c r="CL926" i="3"/>
  <c r="CL927" i="3"/>
  <c r="CL928" i="3"/>
  <c r="CL929" i="3"/>
  <c r="CL930" i="3"/>
  <c r="CL931" i="3"/>
  <c r="CL932" i="3"/>
  <c r="CL933" i="3"/>
  <c r="CL934" i="3"/>
  <c r="CL935" i="3"/>
  <c r="CL936" i="3"/>
  <c r="CL937" i="3"/>
  <c r="CL938" i="3"/>
  <c r="CL939" i="3"/>
  <c r="CL940" i="3"/>
  <c r="CL941" i="3"/>
  <c r="CL942" i="3"/>
  <c r="CL943" i="3"/>
  <c r="CL944" i="3"/>
  <c r="CL945" i="3"/>
  <c r="CL946" i="3"/>
  <c r="CL948" i="3"/>
  <c r="CL949" i="3"/>
  <c r="CL950" i="3"/>
  <c r="CL951" i="3"/>
  <c r="CL952" i="3"/>
  <c r="CL953" i="3"/>
  <c r="CL954" i="3"/>
  <c r="CL955" i="3"/>
  <c r="CL956" i="3"/>
  <c r="CL957" i="3"/>
  <c r="CL958" i="3"/>
  <c r="CL959" i="3"/>
  <c r="CL960" i="3"/>
  <c r="CL961" i="3"/>
  <c r="CL962" i="3"/>
  <c r="CL963" i="3"/>
  <c r="CL964" i="3"/>
  <c r="CL965" i="3"/>
  <c r="CL966" i="3"/>
  <c r="CL967" i="3"/>
  <c r="CL968" i="3"/>
  <c r="CL969" i="3"/>
  <c r="CL970" i="3"/>
  <c r="CL971" i="3"/>
  <c r="CL972" i="3"/>
  <c r="CL973" i="3"/>
  <c r="CL974" i="3"/>
  <c r="CL975" i="3"/>
  <c r="CL976" i="3"/>
  <c r="CL977" i="3"/>
  <c r="CL978" i="3"/>
  <c r="CL979" i="3"/>
  <c r="CL980" i="3"/>
  <c r="CL981" i="3"/>
  <c r="CL982" i="3"/>
  <c r="CL983" i="3"/>
  <c r="CL984" i="3"/>
  <c r="CL985" i="3"/>
  <c r="CL986" i="3"/>
  <c r="CL987" i="3"/>
  <c r="CL988" i="3"/>
  <c r="CL989" i="3"/>
  <c r="CL990" i="3"/>
  <c r="CL991" i="3"/>
  <c r="CL992" i="3"/>
  <c r="CL993" i="3"/>
  <c r="CL994" i="3"/>
  <c r="CL995" i="3"/>
  <c r="CL996" i="3"/>
  <c r="CL997" i="3"/>
  <c r="CL998" i="3"/>
  <c r="CL999" i="3"/>
  <c r="CL1000" i="3"/>
  <c r="CL1001" i="3"/>
  <c r="CL1002" i="3"/>
  <c r="CL1003" i="3"/>
  <c r="CL1004" i="3"/>
  <c r="CL1005" i="3"/>
  <c r="CL1006" i="3"/>
  <c r="CL1007" i="3"/>
  <c r="CL1008" i="3"/>
  <c r="CL1009" i="3"/>
  <c r="CL1010" i="3"/>
  <c r="CL1011" i="3"/>
  <c r="CL1012" i="3"/>
  <c r="CL1013" i="3"/>
  <c r="CL1014" i="3"/>
  <c r="CL1015" i="3"/>
  <c r="CL1016" i="3"/>
  <c r="CL1017" i="3"/>
  <c r="CL1018" i="3"/>
  <c r="CL1019" i="3"/>
  <c r="CL1020" i="3"/>
  <c r="CL1021" i="3"/>
  <c r="CL1022" i="3"/>
  <c r="CL1023" i="3"/>
  <c r="CL1024" i="3"/>
  <c r="CL1025" i="3"/>
  <c r="CL1026" i="3"/>
  <c r="CL1027" i="3"/>
  <c r="CL1028" i="3"/>
  <c r="CL1029" i="3"/>
  <c r="CL1030" i="3"/>
  <c r="CL1031" i="3"/>
  <c r="CL1032" i="3"/>
  <c r="CL1033" i="3"/>
  <c r="CL1034" i="3"/>
  <c r="CL1035" i="3"/>
  <c r="CL1036" i="3"/>
  <c r="CL1037" i="3"/>
  <c r="CL1038" i="3"/>
  <c r="CL1039" i="3"/>
  <c r="CL1040" i="3"/>
  <c r="CL1041" i="3"/>
  <c r="CL1042" i="3"/>
  <c r="CL1043" i="3"/>
  <c r="CL1044" i="3"/>
  <c r="CL1045" i="3"/>
  <c r="CL1046" i="3"/>
  <c r="CL1047" i="3"/>
  <c r="CL1048" i="3"/>
  <c r="CL1049" i="3"/>
  <c r="CL1050" i="3"/>
  <c r="CL1051" i="3"/>
  <c r="CL1052" i="3"/>
  <c r="CL1053" i="3"/>
  <c r="CL1054" i="3"/>
  <c r="CL1055" i="3"/>
  <c r="CL1056" i="3"/>
  <c r="CL1057" i="3"/>
  <c r="CL1058" i="3"/>
  <c r="CL1059" i="3"/>
  <c r="CL1060" i="3"/>
  <c r="CL1061" i="3"/>
  <c r="CL1062" i="3"/>
  <c r="CL1063" i="3"/>
  <c r="CL1064" i="3"/>
  <c r="CL1065" i="3"/>
  <c r="CL1066" i="3"/>
  <c r="CL1067" i="3"/>
  <c r="CL1068" i="3"/>
  <c r="CL1069" i="3"/>
  <c r="CL1070" i="3"/>
  <c r="CL1071" i="3"/>
  <c r="CL1072" i="3"/>
  <c r="CL1073" i="3"/>
  <c r="CL1074" i="3"/>
  <c r="CL1075" i="3"/>
  <c r="CL1076" i="3"/>
  <c r="CL1077" i="3"/>
  <c r="CL1078" i="3"/>
  <c r="CL1079" i="3"/>
  <c r="CL1080" i="3"/>
  <c r="CL1081" i="3"/>
  <c r="CL1082" i="3"/>
  <c r="CL1083" i="3"/>
  <c r="CL1084" i="3"/>
  <c r="CL1085" i="3"/>
  <c r="CL1086" i="3"/>
  <c r="CL1087" i="3"/>
  <c r="CL1088" i="3"/>
  <c r="CL1089" i="3"/>
  <c r="CL1090" i="3"/>
  <c r="CL1091" i="3"/>
  <c r="CL1092" i="3"/>
  <c r="CL1093" i="3"/>
  <c r="CL1094" i="3"/>
  <c r="CL1095" i="3"/>
  <c r="CL1096" i="3"/>
  <c r="CL1097" i="3"/>
  <c r="CL1098" i="3"/>
  <c r="CL1099" i="3"/>
  <c r="CL1100" i="3"/>
  <c r="CL1101" i="3"/>
  <c r="CL1102" i="3"/>
  <c r="CL1103" i="3"/>
  <c r="CL1104" i="3"/>
  <c r="CL1105" i="3"/>
  <c r="CL1106" i="3"/>
  <c r="CL1107" i="3"/>
  <c r="CL1108" i="3"/>
  <c r="CL1109" i="3"/>
  <c r="CL1110" i="3"/>
  <c r="CL1111" i="3"/>
  <c r="CL1112" i="3"/>
  <c r="CL1113" i="3"/>
  <c r="CL1114" i="3"/>
  <c r="CL1115" i="3"/>
  <c r="CL1116" i="3"/>
  <c r="CL1117" i="3"/>
  <c r="CL1118" i="3"/>
  <c r="CL1119" i="3"/>
  <c r="CL1120" i="3"/>
  <c r="CL1121" i="3"/>
  <c r="CL1122" i="3"/>
  <c r="CL1123" i="3"/>
  <c r="CL1124" i="3"/>
  <c r="CL1125" i="3"/>
  <c r="CL1126" i="3"/>
  <c r="CL1127" i="3"/>
  <c r="CL1128" i="3"/>
  <c r="CL1129" i="3"/>
  <c r="CL1130" i="3"/>
  <c r="CL1131" i="3"/>
  <c r="CL1132" i="3"/>
  <c r="CL1133" i="3"/>
  <c r="CL1134" i="3"/>
  <c r="CL1135" i="3"/>
  <c r="CL1136" i="3"/>
  <c r="CL1137" i="3"/>
  <c r="CL1138" i="3"/>
  <c r="CL1139" i="3"/>
  <c r="CL1140" i="3"/>
  <c r="CL1141" i="3"/>
  <c r="CL1142" i="3"/>
  <c r="CL1143" i="3"/>
  <c r="CL1144" i="3"/>
  <c r="CL1145" i="3"/>
  <c r="CL1146" i="3"/>
  <c r="CL1147" i="3"/>
  <c r="CL1148" i="3"/>
  <c r="CL1149" i="3"/>
  <c r="CL1150" i="3"/>
  <c r="CL1151" i="3"/>
  <c r="CL1152" i="3"/>
  <c r="CL1153" i="3"/>
  <c r="CL1154" i="3"/>
  <c r="CL1155" i="3"/>
  <c r="CL1156" i="3"/>
  <c r="CL1157" i="3"/>
  <c r="CL1158" i="3"/>
  <c r="CL1159" i="3"/>
  <c r="CL1160" i="3"/>
  <c r="CL1161" i="3"/>
  <c r="CL1162" i="3"/>
  <c r="CL1163" i="3"/>
  <c r="CL1164" i="3"/>
  <c r="CL1165" i="3"/>
  <c r="CL1166" i="3"/>
  <c r="CL1167" i="3"/>
  <c r="CL1168" i="3"/>
  <c r="CL1169" i="3"/>
  <c r="CL1170" i="3"/>
  <c r="CL1171" i="3"/>
  <c r="CL1172" i="3"/>
  <c r="CL1173" i="3"/>
  <c r="CL1174" i="3"/>
  <c r="CL1175" i="3"/>
  <c r="CL1176" i="3"/>
  <c r="CL1177" i="3"/>
  <c r="CL1178" i="3"/>
  <c r="CL1179" i="3"/>
  <c r="CL1180" i="3"/>
  <c r="CL1181" i="3"/>
  <c r="CL1182" i="3"/>
  <c r="CL1183" i="3"/>
  <c r="CL1184" i="3"/>
  <c r="CL1185" i="3"/>
  <c r="CL1186" i="3"/>
  <c r="CL1187" i="3"/>
  <c r="CL1188" i="3"/>
  <c r="CL1189" i="3"/>
  <c r="CL1190" i="3"/>
  <c r="CL1191" i="3"/>
  <c r="CL1192" i="3"/>
  <c r="CL1193" i="3"/>
  <c r="CL1194" i="3"/>
  <c r="CL1195" i="3"/>
  <c r="CL1196" i="3"/>
  <c r="CL1197" i="3"/>
  <c r="CL1198" i="3"/>
  <c r="CL1199" i="3"/>
  <c r="CL1200" i="3"/>
  <c r="CL1201" i="3"/>
  <c r="CL1202" i="3"/>
  <c r="CL1203" i="3"/>
  <c r="CL1204" i="3"/>
  <c r="CL1205" i="3"/>
  <c r="CL1206" i="3"/>
  <c r="CL1207" i="3"/>
  <c r="CL1208" i="3"/>
  <c r="CL1209" i="3"/>
  <c r="CL1210" i="3"/>
  <c r="CL1211" i="3"/>
  <c r="CL1212" i="3"/>
  <c r="CL1213" i="3"/>
  <c r="CL1214" i="3"/>
  <c r="CL1215" i="3"/>
  <c r="CL1216" i="3"/>
  <c r="CL1217" i="3"/>
  <c r="CL1218" i="3"/>
  <c r="CL1219" i="3"/>
  <c r="CL1220" i="3"/>
  <c r="CL1221" i="3"/>
  <c r="CL1222" i="3"/>
  <c r="CL1223" i="3"/>
  <c r="CL1224" i="3"/>
  <c r="CL1225" i="3"/>
  <c r="CL1226" i="3"/>
  <c r="CL1227" i="3"/>
  <c r="CL1228" i="3"/>
  <c r="CL1229" i="3"/>
  <c r="CL1230" i="3"/>
  <c r="CL1231" i="3"/>
  <c r="CL1232" i="3"/>
  <c r="CL1233" i="3"/>
  <c r="CL1234" i="3"/>
  <c r="CL1235" i="3"/>
  <c r="CL1236" i="3"/>
  <c r="CL1237" i="3"/>
  <c r="CL1238" i="3"/>
  <c r="CL1239" i="3"/>
  <c r="CL1240" i="3"/>
  <c r="CL1241" i="3"/>
  <c r="CL1242" i="3"/>
  <c r="CL1243" i="3"/>
  <c r="CL1244" i="3"/>
  <c r="CL1245" i="3"/>
  <c r="CL1246" i="3"/>
  <c r="CL1247" i="3"/>
  <c r="CL1248" i="3"/>
  <c r="CL1249" i="3"/>
  <c r="CL1250" i="3"/>
  <c r="CL1251" i="3"/>
  <c r="CL1252" i="3"/>
  <c r="CL1253" i="3"/>
  <c r="CL1254" i="3"/>
  <c r="CL1255" i="3"/>
  <c r="CL1256" i="3"/>
  <c r="CL1257" i="3"/>
  <c r="CL1258" i="3"/>
  <c r="CL1259" i="3"/>
  <c r="CL1260" i="3"/>
  <c r="CL1261" i="3"/>
  <c r="CL1262" i="3"/>
  <c r="CL1263" i="3"/>
  <c r="CL1264" i="3"/>
  <c r="CL1265" i="3"/>
  <c r="CL1266" i="3"/>
  <c r="CL1267" i="3"/>
  <c r="CL1268" i="3"/>
  <c r="CL1269" i="3"/>
  <c r="CL1270" i="3"/>
  <c r="CL1271" i="3"/>
  <c r="CL1272" i="3"/>
  <c r="CL1273" i="3"/>
  <c r="CL1274" i="3"/>
  <c r="CL1275" i="3"/>
  <c r="CL1276" i="3"/>
  <c r="CL1277" i="3"/>
  <c r="CL1278" i="3"/>
  <c r="CL1279" i="3"/>
  <c r="CL1280" i="3"/>
  <c r="CL1281" i="3"/>
  <c r="CL1282" i="3"/>
  <c r="CL1283" i="3"/>
  <c r="CL1284" i="3"/>
  <c r="CL1285" i="3"/>
  <c r="CL1286" i="3"/>
  <c r="CL1287" i="3"/>
  <c r="CL1288" i="3"/>
  <c r="CL1289" i="3"/>
  <c r="CL1290" i="3"/>
  <c r="CL1291" i="3"/>
  <c r="CL1292" i="3"/>
  <c r="CL1293" i="3"/>
  <c r="CL1294" i="3"/>
  <c r="CL1295" i="3"/>
  <c r="CL1296" i="3"/>
  <c r="CL1297" i="3"/>
  <c r="CL1298" i="3"/>
  <c r="CL1299" i="3"/>
  <c r="CL1300" i="3"/>
  <c r="CL1301" i="3"/>
  <c r="CL1302" i="3"/>
  <c r="CL1303" i="3"/>
  <c r="CL1304" i="3"/>
  <c r="CL1305" i="3"/>
  <c r="CL1306" i="3"/>
  <c r="CL1307" i="3"/>
  <c r="CL1308" i="3"/>
  <c r="CL1309" i="3"/>
  <c r="CL1310" i="3"/>
  <c r="CL1311" i="3"/>
  <c r="CL1312" i="3"/>
  <c r="CL1313" i="3"/>
  <c r="CL1314" i="3"/>
  <c r="CL1315" i="3"/>
  <c r="CL1316" i="3"/>
  <c r="CL1317" i="3"/>
  <c r="CL1318" i="3"/>
  <c r="CL1319" i="3"/>
  <c r="CL1320" i="3"/>
  <c r="CL1321" i="3"/>
  <c r="CL1322" i="3"/>
  <c r="CL1323" i="3"/>
  <c r="CO1323" i="3" s="1"/>
  <c r="CL1324" i="3"/>
  <c r="CL1325" i="3"/>
  <c r="CL1326" i="3"/>
  <c r="CL1327" i="3"/>
  <c r="CO1327" i="3" s="1"/>
  <c r="CL1328" i="3"/>
  <c r="CL1329" i="3"/>
  <c r="CL1330" i="3"/>
  <c r="CL1331" i="3"/>
  <c r="CO1331" i="3" s="1"/>
  <c r="CL1332" i="3"/>
  <c r="CL1333" i="3"/>
  <c r="CL1334" i="3"/>
  <c r="CL1335" i="3"/>
  <c r="CL1336" i="3"/>
  <c r="CL1337" i="3"/>
  <c r="CL1338" i="3"/>
  <c r="CL1339" i="3"/>
  <c r="CL1340" i="3"/>
  <c r="CL1341" i="3"/>
  <c r="CL1342" i="3"/>
  <c r="CL1343" i="3"/>
  <c r="CO1343" i="3" s="1"/>
  <c r="CL1344" i="3"/>
  <c r="CL1345" i="3"/>
  <c r="CL1346" i="3"/>
  <c r="CL1347" i="3"/>
  <c r="CL1348" i="3"/>
  <c r="CL1349" i="3"/>
  <c r="CL1350" i="3"/>
  <c r="CL1351" i="3"/>
  <c r="CL1352" i="3"/>
  <c r="CL1353" i="3"/>
  <c r="CL1354" i="3"/>
  <c r="CL1355" i="3"/>
  <c r="CL1356" i="3"/>
  <c r="CL1358" i="3"/>
  <c r="CL1359" i="3"/>
  <c r="CL1360" i="3"/>
  <c r="CL1361" i="3"/>
  <c r="CL1362" i="3"/>
  <c r="CL1363" i="3"/>
  <c r="CL1364" i="3"/>
  <c r="CL1365" i="3"/>
  <c r="CL1366" i="3"/>
  <c r="CL1367" i="3"/>
  <c r="CL1368" i="3"/>
  <c r="CL1369" i="3"/>
  <c r="CL1370" i="3"/>
  <c r="CL1371" i="3"/>
  <c r="CL1372" i="3"/>
  <c r="CL1373" i="3"/>
  <c r="CL1374" i="3"/>
  <c r="CL1375" i="3"/>
  <c r="CL1376" i="3"/>
  <c r="CL1377" i="3"/>
  <c r="CL1378" i="3"/>
  <c r="CL1379" i="3"/>
  <c r="CL1380" i="3"/>
  <c r="CL1381" i="3"/>
  <c r="CL1382" i="3"/>
  <c r="CL1383" i="3"/>
  <c r="CL1384" i="3"/>
  <c r="CL1385" i="3"/>
  <c r="CL1386" i="3"/>
  <c r="CL1387" i="3"/>
  <c r="CL1388" i="3"/>
  <c r="CL1389" i="3"/>
  <c r="CL1390" i="3"/>
  <c r="CL1391" i="3"/>
  <c r="CL1392" i="3"/>
  <c r="CL1393" i="3"/>
  <c r="CL1394" i="3"/>
  <c r="CL1395" i="3"/>
  <c r="CL1396" i="3"/>
  <c r="CL1397" i="3"/>
  <c r="CL1398" i="3"/>
  <c r="CL1399" i="3"/>
  <c r="CL1400" i="3"/>
  <c r="CL1401" i="3"/>
  <c r="CL1402" i="3"/>
  <c r="CL1403" i="3"/>
  <c r="CL1404" i="3"/>
  <c r="CL1405" i="3"/>
  <c r="CL1406" i="3"/>
  <c r="CL1407" i="3"/>
  <c r="CL1408" i="3"/>
  <c r="CL1409" i="3"/>
  <c r="CL1410" i="3"/>
  <c r="CL1411" i="3"/>
  <c r="CL1412" i="3"/>
  <c r="CL1413" i="3"/>
  <c r="CL1414" i="3"/>
  <c r="CL1415" i="3"/>
  <c r="CL1416" i="3"/>
  <c r="CL1417" i="3"/>
  <c r="CL1418" i="3"/>
  <c r="CL1419" i="3"/>
  <c r="CL1420" i="3"/>
  <c r="CL1421" i="3"/>
  <c r="CL1422" i="3"/>
  <c r="CL1423" i="3"/>
  <c r="CL1424" i="3"/>
  <c r="CL1425" i="3"/>
  <c r="CL1426" i="3"/>
  <c r="CL1427" i="3"/>
  <c r="CL1428" i="3"/>
  <c r="CL1429" i="3"/>
  <c r="CL1430" i="3"/>
  <c r="CL1431" i="3"/>
  <c r="CL1432" i="3"/>
  <c r="CL1433" i="3"/>
  <c r="CL1434" i="3"/>
  <c r="CL1435" i="3"/>
  <c r="CL1436" i="3"/>
  <c r="CL1437" i="3"/>
  <c r="CL1438" i="3"/>
  <c r="CL1439" i="3"/>
  <c r="CL1440" i="3"/>
  <c r="CL1442" i="3"/>
  <c r="CL1443" i="3"/>
  <c r="CL1444" i="3"/>
  <c r="CL1445" i="3"/>
  <c r="CL1446" i="3"/>
  <c r="CL1447" i="3"/>
  <c r="CL1448" i="3"/>
  <c r="CL1449" i="3"/>
  <c r="CL1450" i="3"/>
  <c r="CL1451" i="3"/>
  <c r="CL1452" i="3"/>
  <c r="CL1453" i="3"/>
  <c r="CL1454" i="3"/>
  <c r="CL1455" i="3"/>
  <c r="CL1456" i="3"/>
  <c r="CL1457" i="3"/>
  <c r="CL1458" i="3"/>
  <c r="CL1459" i="3"/>
  <c r="CL1460" i="3"/>
  <c r="CL1461" i="3"/>
  <c r="CL1462" i="3"/>
  <c r="CL1463" i="3"/>
  <c r="CL1464" i="3"/>
  <c r="CL1465" i="3"/>
  <c r="CL1466" i="3"/>
  <c r="CL1467" i="3"/>
  <c r="CL1468" i="3"/>
  <c r="CL1469" i="3"/>
  <c r="CL1470" i="3"/>
  <c r="CL1471" i="3"/>
  <c r="CL1472" i="3"/>
  <c r="CL1473" i="3"/>
  <c r="CL1474" i="3"/>
  <c r="CL1475" i="3"/>
  <c r="CL1476" i="3"/>
  <c r="CL1477" i="3"/>
  <c r="CL1478" i="3"/>
  <c r="CL1479" i="3"/>
  <c r="CL1480" i="3"/>
  <c r="CL1481" i="3"/>
  <c r="CL1482" i="3"/>
  <c r="CL1483" i="3"/>
  <c r="CL1484" i="3"/>
  <c r="CL1485" i="3"/>
  <c r="CL1486" i="3"/>
  <c r="CL1487" i="3"/>
  <c r="CL1488" i="3"/>
  <c r="CL1489" i="3"/>
  <c r="CL1490" i="3"/>
  <c r="CL1491" i="3"/>
  <c r="CL1492" i="3"/>
  <c r="CL1493" i="3"/>
  <c r="CL1494" i="3"/>
  <c r="CL1495" i="3"/>
  <c r="CL1496" i="3"/>
  <c r="CL1497" i="3"/>
  <c r="CL1498" i="3"/>
  <c r="CL1499" i="3"/>
  <c r="CL1500" i="3"/>
  <c r="CL1501" i="3"/>
  <c r="CL1502" i="3"/>
  <c r="CL1503" i="3"/>
  <c r="CL1504" i="3"/>
  <c r="CL1505" i="3"/>
  <c r="CL1506" i="3"/>
  <c r="CL1507" i="3"/>
  <c r="CL1508" i="3"/>
  <c r="CL1509" i="3"/>
  <c r="CL1510" i="3"/>
  <c r="CL1511" i="3"/>
  <c r="CL1512" i="3"/>
  <c r="CL1513" i="3"/>
  <c r="CL1514" i="3"/>
  <c r="CL1515" i="3"/>
  <c r="CL1516" i="3"/>
  <c r="CL1517" i="3"/>
  <c r="CL1518" i="3"/>
  <c r="CL1519" i="3"/>
  <c r="CL1520" i="3"/>
  <c r="CL1521" i="3"/>
  <c r="CL1522" i="3"/>
  <c r="CL1523" i="3"/>
  <c r="CL1524" i="3"/>
  <c r="CL1525" i="3"/>
  <c r="CL1526" i="3"/>
  <c r="CL1527" i="3"/>
  <c r="CL1528" i="3"/>
  <c r="CL1529" i="3"/>
  <c r="CL1530" i="3"/>
  <c r="CL1531" i="3"/>
  <c r="CL1532" i="3"/>
  <c r="CL1533" i="3"/>
  <c r="CL1534" i="3"/>
  <c r="CL1535" i="3"/>
  <c r="CL1536" i="3"/>
  <c r="CL1537" i="3"/>
  <c r="CL1538" i="3"/>
  <c r="CL1539" i="3"/>
  <c r="CL1540" i="3"/>
  <c r="CL1541" i="3"/>
  <c r="CL1542" i="3"/>
  <c r="CL1543" i="3"/>
  <c r="CL1544" i="3"/>
  <c r="CL1545" i="3"/>
  <c r="CL1546" i="3"/>
  <c r="CL1547" i="3"/>
  <c r="CL1548" i="3"/>
  <c r="CL1549" i="3"/>
  <c r="CL1550" i="3"/>
  <c r="CL1551" i="3"/>
  <c r="CL1552" i="3"/>
  <c r="CL1553" i="3"/>
  <c r="CL1554" i="3"/>
  <c r="CL1555" i="3"/>
  <c r="CL1556" i="3"/>
  <c r="CL1557" i="3"/>
  <c r="CL1558" i="3"/>
  <c r="CL1559" i="3"/>
  <c r="CL1560" i="3"/>
  <c r="CL1561" i="3"/>
  <c r="CL1562" i="3"/>
  <c r="CL1563" i="3"/>
  <c r="CL1564" i="3"/>
  <c r="CL1565" i="3"/>
  <c r="CL1566" i="3"/>
  <c r="CL1567" i="3"/>
  <c r="CL1568" i="3"/>
  <c r="CL1569" i="3"/>
  <c r="CL1570" i="3"/>
  <c r="CL1571" i="3"/>
  <c r="CL1572" i="3"/>
  <c r="CL1573" i="3"/>
  <c r="CL1574" i="3"/>
  <c r="CL1575" i="3"/>
  <c r="CL1576" i="3"/>
  <c r="CL1577" i="3"/>
  <c r="CL1578" i="3"/>
  <c r="CL1579" i="3"/>
  <c r="CL1580" i="3"/>
  <c r="CL1581" i="3"/>
  <c r="CL1582" i="3"/>
  <c r="CL1583" i="3"/>
  <c r="CL1584" i="3"/>
  <c r="CL1585" i="3"/>
  <c r="CL1586" i="3"/>
  <c r="CL1587" i="3"/>
  <c r="CL1588" i="3"/>
  <c r="CL1589" i="3"/>
  <c r="CL1590" i="3"/>
  <c r="CL1591" i="3"/>
  <c r="CL1592" i="3"/>
  <c r="CL1593" i="3"/>
  <c r="CL1594" i="3"/>
  <c r="CL1595" i="3"/>
  <c r="CL1596" i="3"/>
  <c r="CL1597" i="3"/>
  <c r="CL1598" i="3"/>
  <c r="CL1599" i="3"/>
  <c r="CL1600" i="3"/>
  <c r="CL1601" i="3"/>
  <c r="CL1602" i="3"/>
  <c r="CL1603" i="3"/>
  <c r="CL1604" i="3"/>
  <c r="CL1605" i="3"/>
  <c r="CL1606" i="3"/>
  <c r="CL1607" i="3"/>
  <c r="CL1608" i="3"/>
  <c r="CL1609" i="3"/>
  <c r="CL1611" i="3"/>
  <c r="CL1612" i="3"/>
  <c r="CL1613" i="3"/>
  <c r="CL1614" i="3"/>
  <c r="CL1615" i="3"/>
  <c r="CL1616" i="3"/>
  <c r="CL1617" i="3"/>
  <c r="CL1618" i="3"/>
  <c r="CL1619" i="3"/>
  <c r="CL1620" i="3"/>
  <c r="CL1621" i="3"/>
  <c r="CL1622" i="3"/>
  <c r="CL1623" i="3"/>
  <c r="CL1624" i="3"/>
  <c r="CL1625" i="3"/>
  <c r="CL1626" i="3"/>
  <c r="CL1627" i="3"/>
  <c r="CL1628" i="3"/>
  <c r="CL1629" i="3"/>
  <c r="CL1630" i="3"/>
  <c r="CL1631" i="3"/>
  <c r="CL1632" i="3"/>
  <c r="CL1633" i="3"/>
  <c r="CL1634" i="3"/>
  <c r="CL1635" i="3"/>
  <c r="CL1636" i="3"/>
  <c r="CL1637" i="3"/>
  <c r="CL1638" i="3"/>
  <c r="CL1639" i="3"/>
  <c r="CL1640" i="3"/>
  <c r="CL1641" i="3"/>
  <c r="CL1642" i="3"/>
  <c r="CL1643" i="3"/>
  <c r="CL1644" i="3"/>
  <c r="CL1645" i="3"/>
  <c r="CL1646" i="3"/>
  <c r="CL1647" i="3"/>
  <c r="CL1648" i="3"/>
  <c r="CL1649" i="3"/>
  <c r="CL1650" i="3"/>
  <c r="CL1651" i="3"/>
  <c r="CL1652" i="3"/>
  <c r="CL1653" i="3"/>
  <c r="CL1654" i="3"/>
  <c r="CL1655" i="3"/>
  <c r="CL1656" i="3"/>
  <c r="CL1657" i="3"/>
  <c r="CL1658" i="3"/>
  <c r="CL1659" i="3"/>
  <c r="CL1660" i="3"/>
  <c r="CL1661" i="3"/>
  <c r="CL1662" i="3"/>
  <c r="CL1663" i="3"/>
  <c r="CL1664" i="3"/>
  <c r="CL1665" i="3"/>
  <c r="CL1666" i="3"/>
  <c r="CL1667" i="3"/>
  <c r="CL1668" i="3"/>
  <c r="CL1669" i="3"/>
  <c r="CL1670" i="3"/>
  <c r="CL1671" i="3"/>
  <c r="CL1672" i="3"/>
  <c r="CL1673" i="3"/>
  <c r="CL1674" i="3"/>
  <c r="CL1675" i="3"/>
  <c r="CL1676" i="3"/>
  <c r="CL1677" i="3"/>
  <c r="CL1678" i="3"/>
  <c r="CL1679" i="3"/>
  <c r="CL1680" i="3"/>
  <c r="CL1681" i="3"/>
  <c r="CL1682" i="3"/>
  <c r="CL1683" i="3"/>
  <c r="CL1684" i="3"/>
  <c r="CL1685" i="3"/>
  <c r="CL1686" i="3"/>
  <c r="CL1687" i="3"/>
  <c r="CL1688" i="3"/>
  <c r="CL1689" i="3"/>
  <c r="CL1690" i="3"/>
  <c r="CL1691" i="3"/>
  <c r="CL1692" i="3"/>
  <c r="CL1693" i="3"/>
  <c r="CL1694" i="3"/>
  <c r="CL1695" i="3"/>
  <c r="CL1696" i="3"/>
  <c r="CL1697" i="3"/>
  <c r="CL1698" i="3"/>
  <c r="CL1699" i="3"/>
  <c r="CL1700" i="3"/>
  <c r="CL1701" i="3"/>
  <c r="CL1702" i="3"/>
  <c r="CL1703" i="3"/>
  <c r="CL1704" i="3"/>
  <c r="CL1705" i="3"/>
  <c r="CL1706" i="3"/>
  <c r="CL1707" i="3"/>
  <c r="CL1708" i="3"/>
  <c r="CL1709" i="3"/>
  <c r="CL1710" i="3"/>
  <c r="CL1711" i="3"/>
  <c r="CL1712" i="3"/>
  <c r="CL1713" i="3"/>
  <c r="CL1714" i="3"/>
  <c r="CL1715" i="3"/>
  <c r="CL1716" i="3"/>
  <c r="CL1717" i="3"/>
  <c r="CL1718" i="3"/>
  <c r="CL1719" i="3"/>
  <c r="CL1720" i="3"/>
  <c r="CL1721" i="3"/>
  <c r="CL1722" i="3"/>
  <c r="CL1723" i="3"/>
  <c r="CL1724" i="3"/>
  <c r="CL1725" i="3"/>
  <c r="CL1726" i="3"/>
  <c r="CL1727" i="3"/>
  <c r="CL1728" i="3"/>
  <c r="CL1729" i="3"/>
  <c r="CL1730" i="3"/>
  <c r="CL1731" i="3"/>
  <c r="CL1732" i="3"/>
  <c r="CL1733" i="3"/>
  <c r="CL1734" i="3"/>
  <c r="CL1735" i="3"/>
  <c r="CL1736" i="3"/>
  <c r="CL1737" i="3"/>
  <c r="CL1738" i="3"/>
  <c r="CL1739" i="3"/>
  <c r="CL1740" i="3"/>
  <c r="CL1741" i="3"/>
  <c r="CL1742" i="3"/>
  <c r="CL1743" i="3"/>
  <c r="CL1744" i="3"/>
  <c r="CL1745" i="3"/>
  <c r="CL1746" i="3"/>
  <c r="CL1747" i="3"/>
  <c r="CL1748" i="3"/>
  <c r="CL1749" i="3"/>
  <c r="CL1750" i="3"/>
  <c r="CL1751" i="3"/>
  <c r="CL1752" i="3"/>
  <c r="CL1753" i="3"/>
  <c r="CL1754" i="3"/>
  <c r="CL1755" i="3"/>
  <c r="CL1756" i="3"/>
  <c r="CL1757" i="3"/>
  <c r="CL1758" i="3"/>
  <c r="CL1759" i="3"/>
  <c r="CL1760" i="3"/>
  <c r="CL1761" i="3"/>
  <c r="CL1762" i="3"/>
  <c r="CL1763" i="3"/>
  <c r="CL1764" i="3"/>
  <c r="CL1765" i="3"/>
  <c r="CL1766" i="3"/>
  <c r="CL1767" i="3"/>
  <c r="CL1768" i="3"/>
  <c r="CL1769" i="3"/>
  <c r="CL1770" i="3"/>
  <c r="CL1771" i="3"/>
  <c r="CL1772" i="3"/>
  <c r="CL1773" i="3"/>
  <c r="CL1774" i="3"/>
  <c r="CL1775" i="3"/>
  <c r="CL1776" i="3"/>
  <c r="CL1777" i="3"/>
  <c r="CL1778" i="3"/>
  <c r="CL1779" i="3"/>
  <c r="CL1780" i="3"/>
  <c r="CL1781" i="3"/>
  <c r="CL1782" i="3"/>
  <c r="CL1783" i="3"/>
  <c r="CL1784" i="3"/>
  <c r="CL1785" i="3"/>
  <c r="CL1786" i="3"/>
  <c r="CL1787" i="3"/>
  <c r="CL1788" i="3"/>
  <c r="CL1789" i="3"/>
  <c r="CL1790" i="3"/>
  <c r="CL1791" i="3"/>
  <c r="CL1792" i="3"/>
  <c r="CL1793" i="3"/>
  <c r="CL1794" i="3"/>
  <c r="CL1795" i="3"/>
  <c r="CL1796" i="3"/>
  <c r="CL1797" i="3"/>
  <c r="CL1798" i="3"/>
  <c r="CL1799" i="3"/>
  <c r="CL1800" i="3"/>
  <c r="CL1801" i="3"/>
  <c r="CL1802" i="3"/>
  <c r="CL1803" i="3"/>
  <c r="CL1804" i="3"/>
  <c r="CL1805" i="3"/>
  <c r="CL1806" i="3"/>
  <c r="CL1807" i="3"/>
  <c r="CL1808" i="3"/>
  <c r="CL1809" i="3"/>
  <c r="CL1810" i="3"/>
  <c r="CL1811" i="3"/>
  <c r="CL1812" i="3"/>
  <c r="CL1813" i="3"/>
  <c r="CL1814" i="3"/>
  <c r="CL1815" i="3"/>
  <c r="CL1816" i="3"/>
  <c r="CL1817" i="3"/>
  <c r="CL1818" i="3"/>
  <c r="CL1819" i="3"/>
  <c r="CL1820" i="3"/>
  <c r="CL1821" i="3"/>
  <c r="CL1822" i="3"/>
  <c r="CL1823" i="3"/>
  <c r="CL1824" i="3"/>
  <c r="CL1825" i="3"/>
  <c r="CL1826" i="3"/>
  <c r="CL1827" i="3"/>
  <c r="CL1828" i="3"/>
  <c r="CL1829" i="3"/>
  <c r="CL1830" i="3"/>
  <c r="CL1831" i="3"/>
  <c r="CL1832" i="3"/>
  <c r="CL1833" i="3"/>
  <c r="CL1834" i="3"/>
  <c r="CL1835" i="3"/>
  <c r="CL1836" i="3"/>
  <c r="CL1837" i="3"/>
  <c r="CL1838" i="3"/>
  <c r="CL1839" i="3"/>
  <c r="CL1840" i="3"/>
  <c r="CL1841" i="3"/>
  <c r="CL1842" i="3"/>
  <c r="CL1843" i="3"/>
  <c r="CL1844" i="3"/>
  <c r="CL1845" i="3"/>
  <c r="CL1846" i="3"/>
  <c r="CL1847" i="3"/>
  <c r="CL1848" i="3"/>
  <c r="CL1849" i="3"/>
  <c r="CL1850" i="3"/>
  <c r="CL1851" i="3"/>
  <c r="CL1852" i="3"/>
  <c r="CL1853" i="3"/>
  <c r="CL1854" i="3"/>
  <c r="CL1855" i="3"/>
  <c r="CL1856" i="3"/>
  <c r="CL1857" i="3"/>
  <c r="CL1858" i="3"/>
  <c r="CL1859" i="3"/>
  <c r="CL1860" i="3"/>
  <c r="CL1861" i="3"/>
  <c r="CL1862" i="3"/>
  <c r="CL1863" i="3"/>
  <c r="CL1864" i="3"/>
  <c r="CL1865" i="3"/>
  <c r="CL1866" i="3"/>
  <c r="CL1867" i="3"/>
  <c r="CL1868" i="3"/>
  <c r="CL1869" i="3"/>
  <c r="CL1870" i="3"/>
  <c r="CL1871" i="3"/>
  <c r="CL1872" i="3"/>
  <c r="CL1873" i="3"/>
  <c r="CL1874" i="3"/>
  <c r="CL1875" i="3"/>
  <c r="CL1876" i="3"/>
  <c r="CL1877" i="3"/>
  <c r="CL1878" i="3"/>
  <c r="CL1879" i="3"/>
  <c r="CL1880" i="3"/>
  <c r="CL1881" i="3"/>
  <c r="CL1882" i="3"/>
  <c r="CL1883" i="3"/>
  <c r="CL1884" i="3"/>
  <c r="CL1885" i="3"/>
  <c r="CL1886" i="3"/>
  <c r="CL1887" i="3"/>
  <c r="CL1888" i="3"/>
  <c r="CL1889" i="3"/>
  <c r="CL1890" i="3"/>
  <c r="CL1891" i="3"/>
  <c r="CL1892" i="3"/>
  <c r="CL1893" i="3"/>
  <c r="CL1894" i="3"/>
  <c r="CL1895" i="3"/>
  <c r="CL1896" i="3"/>
  <c r="CL1897" i="3"/>
  <c r="CL1898" i="3"/>
  <c r="CL1899" i="3"/>
  <c r="CL1900" i="3"/>
  <c r="CL1901" i="3"/>
  <c r="CL1902" i="3"/>
  <c r="CL1903" i="3"/>
  <c r="CL1904" i="3"/>
  <c r="CL1905" i="3"/>
  <c r="CL1906" i="3"/>
  <c r="CL1907" i="3"/>
  <c r="CL1908" i="3"/>
  <c r="CL1909" i="3"/>
  <c r="CL1910" i="3"/>
  <c r="CL1911" i="3"/>
  <c r="CL1912" i="3"/>
  <c r="CL1913" i="3"/>
  <c r="CL1914" i="3"/>
  <c r="CL1915" i="3"/>
  <c r="CL1916" i="3"/>
  <c r="CL1917" i="3"/>
  <c r="CL1918" i="3"/>
  <c r="CL1919" i="3"/>
  <c r="CL1920" i="3"/>
  <c r="CL1921" i="3"/>
  <c r="CL1922" i="3"/>
  <c r="CL1923" i="3"/>
  <c r="CL1924" i="3"/>
  <c r="CL1925" i="3"/>
  <c r="CL1926" i="3"/>
  <c r="CL1927" i="3"/>
  <c r="CL1928" i="3"/>
  <c r="CL1929" i="3"/>
  <c r="CL1930" i="3"/>
  <c r="CL1931" i="3"/>
  <c r="CL1932" i="3"/>
  <c r="CL1933" i="3"/>
  <c r="CL1934" i="3"/>
  <c r="CL1935" i="3"/>
  <c r="CL1936" i="3"/>
  <c r="CL1937" i="3"/>
  <c r="CL1938" i="3"/>
  <c r="CL1939" i="3"/>
  <c r="CL1940" i="3"/>
  <c r="CL1941" i="3"/>
  <c r="CL1942" i="3"/>
  <c r="CL1943" i="3"/>
  <c r="CL1944" i="3"/>
  <c r="CL1945" i="3"/>
  <c r="CL1946" i="3"/>
  <c r="CL1947" i="3"/>
  <c r="CL1948" i="3"/>
  <c r="CL1949" i="3"/>
  <c r="CL1950" i="3"/>
  <c r="CL1951" i="3"/>
  <c r="CL1952" i="3"/>
  <c r="CL1953" i="3"/>
  <c r="CL1954" i="3"/>
  <c r="CL1955" i="3"/>
  <c r="CL1956" i="3"/>
  <c r="CL1957" i="3"/>
  <c r="CL1958" i="3"/>
  <c r="CL1959" i="3"/>
  <c r="CL1960" i="3"/>
  <c r="CL1961" i="3"/>
  <c r="CL1962" i="3"/>
  <c r="CL1963" i="3"/>
  <c r="CL1964" i="3"/>
  <c r="CL1965" i="3"/>
  <c r="CL1966" i="3"/>
  <c r="CL1967" i="3"/>
  <c r="CL1968" i="3"/>
  <c r="CL1969" i="3"/>
  <c r="CL1970" i="3"/>
  <c r="CL1971" i="3"/>
  <c r="CL1972" i="3"/>
  <c r="CL1973" i="3"/>
  <c r="CL1974" i="3"/>
  <c r="CL1975" i="3"/>
  <c r="CL1976" i="3"/>
  <c r="CL1977" i="3"/>
  <c r="CL1978" i="3"/>
  <c r="CL1979" i="3"/>
  <c r="CL1980" i="3"/>
  <c r="CL1981" i="3"/>
  <c r="CL1982" i="3"/>
  <c r="CL1983" i="3"/>
  <c r="CL1984" i="3"/>
  <c r="CL1985" i="3"/>
  <c r="CL1986" i="3"/>
  <c r="CL1987" i="3"/>
  <c r="CL1988" i="3"/>
  <c r="CL1989" i="3"/>
  <c r="CL1990" i="3"/>
  <c r="CL1991" i="3"/>
  <c r="CL1992" i="3"/>
  <c r="CL1993" i="3"/>
  <c r="CL1994" i="3"/>
  <c r="CL1995" i="3"/>
  <c r="CL1996" i="3"/>
  <c r="CL1997" i="3"/>
  <c r="CL1998" i="3"/>
  <c r="CL1999" i="3"/>
  <c r="CL2000" i="3"/>
  <c r="CL2001" i="3"/>
  <c r="CL2002" i="3"/>
  <c r="CL2003" i="3"/>
  <c r="CL2004" i="3"/>
  <c r="CL2005" i="3"/>
  <c r="CL2006" i="3"/>
  <c r="CL2007" i="3"/>
  <c r="CL2008" i="3"/>
  <c r="CL2009" i="3"/>
  <c r="CL2010" i="3"/>
  <c r="CL2011" i="3"/>
  <c r="CL2012" i="3"/>
  <c r="CL2013" i="3"/>
  <c r="CL2014" i="3"/>
  <c r="CL2015" i="3"/>
  <c r="CL2016" i="3"/>
  <c r="CL2017" i="3"/>
  <c r="CL2018" i="3"/>
  <c r="CL2019" i="3"/>
  <c r="CL2020" i="3"/>
  <c r="CL2021" i="3"/>
  <c r="CL2022" i="3"/>
  <c r="CL2023" i="3"/>
  <c r="CL2024" i="3"/>
  <c r="CL2025" i="3"/>
  <c r="CL2026" i="3"/>
  <c r="CL2027" i="3"/>
  <c r="CL2028" i="3"/>
  <c r="CL2029" i="3"/>
  <c r="CL2030" i="3"/>
  <c r="CL2031" i="3"/>
  <c r="CL2032" i="3"/>
  <c r="CL2033" i="3"/>
  <c r="CL2034" i="3"/>
  <c r="CL2035" i="3"/>
  <c r="CL2036" i="3"/>
  <c r="CL2037" i="3"/>
  <c r="CL2038" i="3"/>
  <c r="CL2039" i="3"/>
  <c r="CL2040" i="3"/>
  <c r="CL2041" i="3"/>
  <c r="CL2042" i="3"/>
  <c r="CL2043" i="3"/>
  <c r="CL2044" i="3"/>
  <c r="CL2045" i="3"/>
  <c r="CL2046" i="3"/>
  <c r="CL2047" i="3"/>
  <c r="CL2048" i="3"/>
  <c r="CL2049" i="3"/>
  <c r="CL2050" i="3"/>
  <c r="CL2051" i="3"/>
  <c r="CL2052" i="3"/>
  <c r="CL2053" i="3"/>
  <c r="CL2054" i="3"/>
  <c r="CL2055" i="3"/>
  <c r="CL2056" i="3"/>
  <c r="CL2057" i="3"/>
  <c r="CL2058" i="3"/>
  <c r="CL2059" i="3"/>
  <c r="CL2060" i="3"/>
  <c r="CL2061" i="3"/>
  <c r="CL2062" i="3"/>
  <c r="CL2063" i="3"/>
  <c r="CL2064" i="3"/>
  <c r="CL2065" i="3"/>
  <c r="CL2066" i="3"/>
  <c r="CL2067" i="3"/>
  <c r="CL2068" i="3"/>
  <c r="CL2069" i="3"/>
  <c r="CL2070" i="3"/>
  <c r="CL2071" i="3"/>
  <c r="CL2072" i="3"/>
  <c r="CL2073" i="3"/>
  <c r="CL2074" i="3"/>
  <c r="CL2075" i="3"/>
  <c r="CL2076" i="3"/>
  <c r="CL2077" i="3"/>
  <c r="CL2078" i="3"/>
  <c r="CL2079" i="3"/>
  <c r="CL2080" i="3"/>
  <c r="CL2081" i="3"/>
  <c r="CL2082" i="3"/>
  <c r="CL2083" i="3"/>
  <c r="CL2084" i="3"/>
  <c r="CL2085" i="3"/>
  <c r="CL2086" i="3"/>
  <c r="CL2087" i="3"/>
  <c r="CL2088" i="3"/>
  <c r="CL2089" i="3"/>
  <c r="CL2090" i="3"/>
  <c r="CL2091" i="3"/>
  <c r="CL2092" i="3"/>
  <c r="CL2093" i="3"/>
  <c r="CL2094" i="3"/>
  <c r="CL2095" i="3"/>
  <c r="CL2096" i="3"/>
  <c r="CL2097" i="3"/>
  <c r="CL2098" i="3"/>
  <c r="CL2099" i="3"/>
  <c r="CL2100" i="3"/>
  <c r="CL2101" i="3"/>
  <c r="CL2102" i="3"/>
  <c r="CL2103" i="3"/>
  <c r="CL2104" i="3"/>
  <c r="CL2105" i="3"/>
  <c r="CL2106" i="3"/>
  <c r="CL2107" i="3"/>
  <c r="CL2108" i="3"/>
  <c r="CL2109" i="3"/>
  <c r="CL2110" i="3"/>
  <c r="CL2111" i="3"/>
  <c r="CL2112" i="3"/>
  <c r="CL2113" i="3"/>
  <c r="CL2114" i="3"/>
  <c r="CL2115" i="3"/>
  <c r="CL2116" i="3"/>
  <c r="CL2117" i="3"/>
  <c r="CL2118" i="3"/>
  <c r="CL2119" i="3"/>
  <c r="CL2120" i="3"/>
  <c r="CL2121" i="3"/>
  <c r="CL2122" i="3"/>
  <c r="CL2123" i="3"/>
  <c r="CL2124" i="3"/>
  <c r="CL2125" i="3"/>
  <c r="CL2126" i="3"/>
  <c r="CL2127" i="3"/>
  <c r="CL2128" i="3"/>
  <c r="CL2129" i="3"/>
  <c r="CL2130" i="3"/>
  <c r="CL2131" i="3"/>
  <c r="CL2132" i="3"/>
  <c r="CL2133" i="3"/>
  <c r="CL2134" i="3"/>
  <c r="CL2135" i="3"/>
  <c r="CL2136" i="3"/>
  <c r="CL2137" i="3"/>
  <c r="CL2138" i="3"/>
  <c r="CL2139" i="3"/>
  <c r="CL2140" i="3"/>
  <c r="CL2141" i="3"/>
  <c r="CL2142" i="3"/>
  <c r="CL2143" i="3"/>
  <c r="CL2144" i="3"/>
  <c r="CL2145" i="3"/>
  <c r="CL2146" i="3"/>
  <c r="CL2147" i="3"/>
  <c r="CL2148" i="3"/>
  <c r="CL2149" i="3"/>
  <c r="CL2150" i="3"/>
  <c r="CL2151" i="3"/>
  <c r="CL2152" i="3"/>
  <c r="CL2153" i="3"/>
  <c r="CL2154" i="3"/>
  <c r="CL2155" i="3"/>
  <c r="CL2156" i="3"/>
  <c r="CL2157" i="3"/>
  <c r="CL2158" i="3"/>
  <c r="CL2159" i="3"/>
  <c r="CL2160" i="3"/>
  <c r="CL2161" i="3"/>
  <c r="CL2162" i="3"/>
  <c r="CL2163" i="3"/>
  <c r="CL2164" i="3"/>
  <c r="CL2165" i="3"/>
  <c r="CL2166" i="3"/>
  <c r="CL2167" i="3"/>
  <c r="CL2168" i="3"/>
  <c r="CL2169" i="3"/>
  <c r="CL2170" i="3"/>
  <c r="CL2171" i="3"/>
  <c r="CL2172" i="3"/>
  <c r="CL2173" i="3"/>
  <c r="CL2174" i="3"/>
  <c r="CL2175" i="3"/>
  <c r="CL2176" i="3"/>
  <c r="CL2177" i="3"/>
  <c r="CL2178" i="3"/>
  <c r="CL2179" i="3"/>
  <c r="CL2180" i="3"/>
  <c r="CL2181" i="3"/>
  <c r="CL2182" i="3"/>
  <c r="CL2183" i="3"/>
  <c r="CL2184" i="3"/>
  <c r="CL2185" i="3"/>
  <c r="CL2186" i="3"/>
  <c r="CL2187" i="3"/>
  <c r="CL2188" i="3"/>
  <c r="CL2189" i="3"/>
  <c r="CL2190" i="3"/>
  <c r="CL2191" i="3"/>
  <c r="CL2192" i="3"/>
  <c r="CL2193" i="3"/>
  <c r="CL2194" i="3"/>
  <c r="CL2195" i="3"/>
  <c r="CL2196" i="3"/>
  <c r="CL2197" i="3"/>
  <c r="CL2198" i="3"/>
  <c r="CL2199" i="3"/>
  <c r="CL2200" i="3"/>
  <c r="CL2201" i="3"/>
  <c r="CL2202" i="3"/>
  <c r="CL2203" i="3"/>
  <c r="CL2204" i="3"/>
  <c r="CL2205" i="3"/>
  <c r="CL2206" i="3"/>
  <c r="CL2207" i="3"/>
  <c r="CL2208" i="3"/>
  <c r="CL2209" i="3"/>
  <c r="CL2210" i="3"/>
  <c r="CL2211" i="3"/>
  <c r="CL2212" i="3"/>
  <c r="CL2213" i="3"/>
  <c r="CL2214" i="3"/>
  <c r="CL2215" i="3"/>
  <c r="CL2216" i="3"/>
  <c r="CL2217" i="3"/>
  <c r="CL2218" i="3"/>
  <c r="CL2219" i="3"/>
  <c r="CL2220" i="3"/>
  <c r="CL2221" i="3"/>
  <c r="CL2222" i="3"/>
  <c r="CL2223" i="3"/>
  <c r="CL2224" i="3"/>
  <c r="CL2225" i="3"/>
  <c r="CL2226" i="3"/>
  <c r="CL2227" i="3"/>
  <c r="CL2228" i="3"/>
  <c r="CL2229" i="3"/>
  <c r="CL2230" i="3"/>
  <c r="CL2231" i="3"/>
  <c r="CL2232" i="3"/>
  <c r="CL2233" i="3"/>
  <c r="CL2234" i="3"/>
  <c r="CL2235" i="3"/>
  <c r="CL2236" i="3"/>
  <c r="CL2237" i="3"/>
  <c r="CL2238" i="3"/>
  <c r="CL2239" i="3"/>
  <c r="CL2240" i="3"/>
  <c r="CL2241" i="3"/>
  <c r="CL2242" i="3"/>
  <c r="CL2243" i="3"/>
  <c r="CL2244" i="3"/>
  <c r="CL2245" i="3"/>
  <c r="CL2246" i="3"/>
  <c r="CL2247" i="3"/>
  <c r="CL2248" i="3"/>
  <c r="CL2249" i="3"/>
  <c r="CL2250" i="3"/>
  <c r="CL2251" i="3"/>
  <c r="CL2252" i="3"/>
  <c r="CL2253" i="3"/>
  <c r="CL2254" i="3"/>
  <c r="CL2255" i="3"/>
  <c r="CL2256" i="3"/>
  <c r="CL2257" i="3"/>
  <c r="CL2258" i="3"/>
  <c r="CL2259" i="3"/>
  <c r="CL2260" i="3"/>
  <c r="CL2261" i="3"/>
  <c r="CL2262" i="3"/>
  <c r="CL2263" i="3"/>
  <c r="CL2264" i="3"/>
  <c r="CL2265" i="3"/>
  <c r="CL2266" i="3"/>
  <c r="CL2267" i="3"/>
  <c r="CL2268" i="3"/>
  <c r="CL2269" i="3"/>
  <c r="CL2270" i="3"/>
  <c r="CL2271" i="3"/>
  <c r="CL2272" i="3"/>
  <c r="CL2273" i="3"/>
  <c r="CL2274" i="3"/>
  <c r="CL2275" i="3"/>
  <c r="CL2276" i="3"/>
  <c r="CL2277" i="3"/>
  <c r="CL2278" i="3"/>
  <c r="CL2279" i="3"/>
  <c r="CL2280" i="3"/>
  <c r="CL2281" i="3"/>
  <c r="CL2282" i="3"/>
  <c r="CL2283" i="3"/>
  <c r="CL2284" i="3"/>
  <c r="CL2285" i="3"/>
  <c r="CL2286" i="3"/>
  <c r="CL2287" i="3"/>
  <c r="CL2288" i="3"/>
  <c r="CL2289" i="3"/>
  <c r="CL2290" i="3"/>
  <c r="CL2291" i="3"/>
  <c r="CL2292" i="3"/>
  <c r="CL2293" i="3"/>
  <c r="CL2294" i="3"/>
  <c r="CL2295" i="3"/>
  <c r="CL2296" i="3"/>
  <c r="CL2297" i="3"/>
  <c r="CL2298" i="3"/>
  <c r="CL2299" i="3"/>
  <c r="CL2300" i="3"/>
  <c r="CL2301" i="3"/>
  <c r="CL2302" i="3"/>
  <c r="CL2303" i="3"/>
  <c r="CL2304" i="3"/>
  <c r="CL2305" i="3"/>
  <c r="CL2306" i="3"/>
  <c r="CL2307" i="3"/>
  <c r="CL2308" i="3"/>
  <c r="CL2309" i="3"/>
  <c r="CL2310" i="3"/>
  <c r="CL2311" i="3"/>
  <c r="CL2312" i="3"/>
  <c r="CL2313" i="3"/>
  <c r="CL2314" i="3"/>
  <c r="CL2315" i="3"/>
  <c r="CL2316" i="3"/>
  <c r="CL2317" i="3"/>
  <c r="CL2318" i="3"/>
  <c r="CL2319" i="3"/>
  <c r="CL2320" i="3"/>
  <c r="CL2321" i="3"/>
  <c r="CL2322" i="3"/>
  <c r="CL2323" i="3"/>
  <c r="CL2324" i="3"/>
  <c r="CL2325" i="3"/>
  <c r="CL2326" i="3"/>
  <c r="CL2327" i="3"/>
  <c r="CL2328" i="3"/>
  <c r="CL2329" i="3"/>
  <c r="CL2330" i="3"/>
  <c r="CL2331" i="3"/>
  <c r="CL2332" i="3"/>
  <c r="CL2333" i="3"/>
  <c r="CL2335" i="3"/>
  <c r="CL2336" i="3"/>
  <c r="CL2337" i="3"/>
  <c r="CL2338" i="3"/>
  <c r="CL2339" i="3"/>
  <c r="CL2340" i="3"/>
  <c r="CL2341" i="3"/>
  <c r="CL2342" i="3"/>
  <c r="CL2343" i="3"/>
  <c r="CL2344" i="3"/>
  <c r="CL2345" i="3"/>
  <c r="CL2346" i="3"/>
  <c r="CL2347" i="3"/>
  <c r="CL2348" i="3"/>
  <c r="CL2349" i="3"/>
  <c r="CL2350" i="3"/>
  <c r="CL2351" i="3"/>
  <c r="CL2352" i="3"/>
  <c r="CL2353" i="3"/>
  <c r="CL2354" i="3"/>
  <c r="CL2355" i="3"/>
  <c r="CL2356" i="3"/>
  <c r="CL2357" i="3"/>
  <c r="CL2358" i="3"/>
  <c r="CL2359" i="3"/>
  <c r="CL2360" i="3"/>
  <c r="CL2361" i="3"/>
  <c r="CL2362" i="3"/>
  <c r="CL2363" i="3"/>
  <c r="CL2364" i="3"/>
  <c r="CL2365" i="3"/>
  <c r="CL2366" i="3"/>
  <c r="CL2367" i="3"/>
  <c r="CL2368" i="3"/>
  <c r="CL2369" i="3"/>
  <c r="CL2370" i="3"/>
  <c r="CL2371" i="3"/>
  <c r="CL2373" i="3"/>
  <c r="CL2374" i="3"/>
  <c r="CL2375" i="3"/>
  <c r="CL2376" i="3"/>
  <c r="CL2377" i="3"/>
  <c r="CL2378" i="3"/>
  <c r="CL2379" i="3"/>
  <c r="CL2380" i="3"/>
  <c r="CL2381" i="3"/>
  <c r="CL2382" i="3"/>
  <c r="CL2383" i="3"/>
  <c r="CL2384" i="3"/>
  <c r="CL2385" i="3"/>
  <c r="CL2386" i="3"/>
  <c r="CL2387" i="3"/>
  <c r="CL2388" i="3"/>
  <c r="CL2389" i="3"/>
  <c r="CL2390" i="3"/>
  <c r="CL2391" i="3"/>
  <c r="CL2392" i="3"/>
  <c r="CL2393" i="3"/>
  <c r="CL2394" i="3"/>
  <c r="CL2395" i="3"/>
  <c r="CL2396" i="3"/>
  <c r="CL2397" i="3"/>
  <c r="CL2398" i="3"/>
  <c r="CL2399" i="3"/>
  <c r="CL2400" i="3"/>
  <c r="CL2401" i="3"/>
  <c r="CL2402" i="3"/>
  <c r="CL2403" i="3"/>
  <c r="CL2404" i="3"/>
  <c r="CL2405" i="3"/>
  <c r="CL2406" i="3"/>
  <c r="CL2407" i="3"/>
  <c r="CL2408" i="3"/>
  <c r="CO2408" i="3" s="1"/>
  <c r="CL2409" i="3"/>
  <c r="CL2410" i="3"/>
  <c r="CL2411" i="3"/>
  <c r="CL2412" i="3"/>
  <c r="CL2413" i="3"/>
  <c r="CL2414" i="3"/>
  <c r="CL2415" i="3"/>
  <c r="CL2416" i="3"/>
  <c r="CL2417" i="3"/>
  <c r="CL2418" i="3"/>
  <c r="CL2419" i="3"/>
  <c r="CL2420" i="3"/>
  <c r="CL2421" i="3"/>
  <c r="CL2422" i="3"/>
  <c r="CL2423" i="3"/>
  <c r="CL2424" i="3"/>
  <c r="CL2425" i="3"/>
  <c r="CL2426" i="3"/>
  <c r="CL2427" i="3"/>
  <c r="CL2428" i="3"/>
  <c r="CL2429" i="3"/>
  <c r="CL2430" i="3"/>
  <c r="CL2431" i="3"/>
  <c r="CL2432" i="3"/>
  <c r="CL2433" i="3"/>
  <c r="CL2434" i="3"/>
  <c r="CL2435" i="3"/>
  <c r="CL2436" i="3"/>
  <c r="CL2437" i="3"/>
  <c r="CL2438" i="3"/>
  <c r="CL2439" i="3"/>
  <c r="CL2440" i="3"/>
  <c r="CL2441" i="3"/>
  <c r="CL2442" i="3"/>
  <c r="CL2443" i="3"/>
  <c r="CL2444" i="3"/>
  <c r="CL2445" i="3"/>
  <c r="CL2446" i="3"/>
  <c r="CL2447" i="3"/>
  <c r="CL2448" i="3"/>
  <c r="CL2449" i="3"/>
  <c r="CL2450" i="3"/>
  <c r="CL2451" i="3"/>
  <c r="CL2452" i="3"/>
  <c r="CL2453" i="3"/>
  <c r="CL2454" i="3"/>
  <c r="CL2455" i="3"/>
  <c r="CL2456" i="3"/>
  <c r="CL2457" i="3"/>
  <c r="CL2458" i="3"/>
  <c r="CL2459" i="3"/>
  <c r="CL2460" i="3"/>
  <c r="CL2461" i="3"/>
  <c r="CL2462" i="3"/>
  <c r="CL2463" i="3"/>
  <c r="CL2464" i="3"/>
  <c r="CL2465" i="3"/>
  <c r="CL2466" i="3"/>
  <c r="CL2467" i="3"/>
  <c r="CL2468" i="3"/>
  <c r="CO2468" i="3" s="1"/>
  <c r="CL2469" i="3"/>
  <c r="CL2470" i="3"/>
  <c r="CL2471" i="3"/>
  <c r="CL2472" i="3"/>
  <c r="CO2472" i="3" s="1"/>
  <c r="CL2473" i="3"/>
  <c r="CL2474" i="3"/>
  <c r="CL2475" i="3"/>
  <c r="CL2476" i="3"/>
  <c r="CL2477" i="3"/>
  <c r="CL2478" i="3"/>
  <c r="CL2479" i="3"/>
  <c r="CL2480" i="3"/>
  <c r="CL2481" i="3"/>
  <c r="CL2482" i="3"/>
  <c r="CL2483" i="3"/>
  <c r="CL2484" i="3"/>
  <c r="CL2485" i="3"/>
  <c r="CL2486" i="3"/>
  <c r="CL2487" i="3"/>
  <c r="CL2488" i="3"/>
  <c r="CL2489" i="3"/>
  <c r="CL2490" i="3"/>
  <c r="CL2491" i="3"/>
  <c r="CL2493" i="3"/>
  <c r="CL2494" i="3"/>
  <c r="CL2495" i="3"/>
  <c r="CL2496" i="3"/>
  <c r="CL2497" i="3"/>
  <c r="CL2498" i="3"/>
  <c r="CL2499" i="3"/>
  <c r="CL2500" i="3"/>
  <c r="CL2501" i="3"/>
  <c r="CL2502" i="3"/>
  <c r="CL2503" i="3"/>
  <c r="CL2504" i="3"/>
  <c r="CL2505" i="3"/>
  <c r="CL2506" i="3"/>
  <c r="CL2507" i="3"/>
  <c r="CL2508" i="3"/>
  <c r="CL2509" i="3"/>
  <c r="CL2510" i="3"/>
  <c r="CL2511" i="3"/>
  <c r="CL2512" i="3"/>
  <c r="CL2513" i="3"/>
  <c r="CL2514" i="3"/>
  <c r="CL2515" i="3"/>
  <c r="CL2516" i="3"/>
  <c r="CL2517" i="3"/>
  <c r="CL2518" i="3"/>
  <c r="CL2519" i="3"/>
  <c r="CL2520" i="3"/>
  <c r="CL2521" i="3"/>
  <c r="CL2522" i="3"/>
  <c r="CL2523" i="3"/>
  <c r="CL2524" i="3"/>
  <c r="CL2525" i="3"/>
  <c r="CL2526" i="3"/>
  <c r="CL2527" i="3"/>
  <c r="CL2528" i="3"/>
  <c r="CL2529" i="3"/>
  <c r="CL2530" i="3"/>
  <c r="CL2531" i="3"/>
  <c r="CL2532" i="3"/>
  <c r="CL2533" i="3"/>
  <c r="CL2534" i="3"/>
  <c r="CL2535" i="3"/>
  <c r="CL2536" i="3"/>
  <c r="CL2537" i="3"/>
  <c r="CL2538" i="3"/>
  <c r="CL2539" i="3"/>
  <c r="CL2540" i="3"/>
  <c r="CL2541" i="3"/>
  <c r="CL2542" i="3"/>
  <c r="CL2543" i="3"/>
  <c r="CL2544" i="3"/>
  <c r="CL2545" i="3"/>
  <c r="CL2546" i="3"/>
  <c r="CL2547" i="3"/>
  <c r="CL2548" i="3"/>
  <c r="CL2549" i="3"/>
  <c r="CL2550" i="3"/>
  <c r="CL2551" i="3"/>
  <c r="CL2552" i="3"/>
  <c r="CL2553" i="3"/>
  <c r="CL2554" i="3"/>
  <c r="CL2555" i="3"/>
  <c r="CL2556" i="3"/>
  <c r="CL2557" i="3"/>
  <c r="CL2558" i="3"/>
  <c r="CL2559" i="3"/>
  <c r="CL2560" i="3"/>
  <c r="CL2561" i="3"/>
  <c r="CL2562" i="3"/>
  <c r="CL2563" i="3"/>
  <c r="CL2564" i="3"/>
  <c r="CL2565" i="3"/>
  <c r="CL2566" i="3"/>
  <c r="CL2567" i="3"/>
  <c r="CL2568" i="3"/>
  <c r="CL2569" i="3"/>
  <c r="CL2570" i="3"/>
  <c r="CL2571" i="3"/>
  <c r="CL2572" i="3"/>
  <c r="CL2573" i="3"/>
  <c r="CL2574" i="3"/>
  <c r="CL2575" i="3"/>
  <c r="CL2576" i="3"/>
  <c r="CL2577" i="3"/>
  <c r="CL2578" i="3"/>
  <c r="CL2579" i="3"/>
  <c r="CL2580" i="3"/>
  <c r="CL2581" i="3"/>
  <c r="CL2582" i="3"/>
  <c r="CL2583" i="3"/>
  <c r="CL2584" i="3"/>
  <c r="CK36" i="3"/>
  <c r="CK37" i="3"/>
  <c r="CK38" i="3"/>
  <c r="CK39" i="3"/>
  <c r="CK40" i="3"/>
  <c r="CK41" i="3"/>
  <c r="CK42" i="3"/>
  <c r="CK43" i="3"/>
  <c r="CK44" i="3"/>
  <c r="CK45" i="3"/>
  <c r="CK46" i="3"/>
  <c r="CK47" i="3"/>
  <c r="CK48" i="3"/>
  <c r="CK49" i="3"/>
  <c r="CK50" i="3"/>
  <c r="CK51" i="3"/>
  <c r="CK52" i="3"/>
  <c r="CK53" i="3"/>
  <c r="CK54" i="3"/>
  <c r="CK55" i="3"/>
  <c r="CK56" i="3"/>
  <c r="CK57" i="3"/>
  <c r="CK58" i="3"/>
  <c r="CK59" i="3"/>
  <c r="CK60" i="3"/>
  <c r="CK61" i="3"/>
  <c r="CK62" i="3"/>
  <c r="CK63" i="3"/>
  <c r="CK64" i="3"/>
  <c r="CK65" i="3"/>
  <c r="CK66" i="3"/>
  <c r="CK67" i="3"/>
  <c r="CK68" i="3"/>
  <c r="CK69" i="3"/>
  <c r="CK70" i="3"/>
  <c r="CK71" i="3"/>
  <c r="CK72" i="3"/>
  <c r="CK73" i="3"/>
  <c r="CK74" i="3"/>
  <c r="CK75" i="3"/>
  <c r="CK76" i="3"/>
  <c r="CK77" i="3"/>
  <c r="CK78" i="3"/>
  <c r="CK79" i="3"/>
  <c r="CK80" i="3"/>
  <c r="CK81" i="3"/>
  <c r="CK82" i="3"/>
  <c r="CK83" i="3"/>
  <c r="CK84" i="3"/>
  <c r="CK85" i="3"/>
  <c r="CK86" i="3"/>
  <c r="CK87" i="3"/>
  <c r="CK88" i="3"/>
  <c r="CK89" i="3"/>
  <c r="CK90" i="3"/>
  <c r="CK91" i="3"/>
  <c r="CK92" i="3"/>
  <c r="CK93" i="3"/>
  <c r="CK94" i="3"/>
  <c r="CK95" i="3"/>
  <c r="CK96" i="3"/>
  <c r="CK97" i="3"/>
  <c r="CK98" i="3"/>
  <c r="CK99" i="3"/>
  <c r="CK100" i="3"/>
  <c r="CK101" i="3"/>
  <c r="CK102" i="3"/>
  <c r="CK103" i="3"/>
  <c r="CK104" i="3"/>
  <c r="CK105" i="3"/>
  <c r="CK106" i="3"/>
  <c r="CK107" i="3"/>
  <c r="CK108" i="3"/>
  <c r="CK109" i="3"/>
  <c r="CK110" i="3"/>
  <c r="CK111" i="3"/>
  <c r="CK112" i="3"/>
  <c r="CK113" i="3"/>
  <c r="CK114" i="3"/>
  <c r="CK115" i="3"/>
  <c r="CK116" i="3"/>
  <c r="CK117" i="3"/>
  <c r="CK118" i="3"/>
  <c r="CK119" i="3"/>
  <c r="CK120" i="3"/>
  <c r="CK121" i="3"/>
  <c r="CK122" i="3"/>
  <c r="CK123" i="3"/>
  <c r="CK124" i="3"/>
  <c r="CK125" i="3"/>
  <c r="CK126" i="3"/>
  <c r="CK127" i="3"/>
  <c r="CK128" i="3"/>
  <c r="CK129" i="3"/>
  <c r="CK130" i="3"/>
  <c r="CK131" i="3"/>
  <c r="CK132" i="3"/>
  <c r="CK133" i="3"/>
  <c r="CK134" i="3"/>
  <c r="CK135" i="3"/>
  <c r="CK136" i="3"/>
  <c r="CK137" i="3"/>
  <c r="CK138" i="3"/>
  <c r="CK139" i="3"/>
  <c r="CK140" i="3"/>
  <c r="CK141" i="3"/>
  <c r="CK142" i="3"/>
  <c r="CK143" i="3"/>
  <c r="CK144" i="3"/>
  <c r="CK145" i="3"/>
  <c r="CK146" i="3"/>
  <c r="CK147" i="3"/>
  <c r="CK148" i="3"/>
  <c r="CK149" i="3"/>
  <c r="CK150" i="3"/>
  <c r="CK151" i="3"/>
  <c r="CK152" i="3"/>
  <c r="CK153" i="3"/>
  <c r="CK154" i="3"/>
  <c r="CK155" i="3"/>
  <c r="CK156" i="3"/>
  <c r="CK157" i="3"/>
  <c r="CK158" i="3"/>
  <c r="CK159" i="3"/>
  <c r="CK160" i="3"/>
  <c r="CK161" i="3"/>
  <c r="CK162" i="3"/>
  <c r="CK163" i="3"/>
  <c r="CK164" i="3"/>
  <c r="CK165" i="3"/>
  <c r="CK166" i="3"/>
  <c r="CK167" i="3"/>
  <c r="CK168" i="3"/>
  <c r="CK169" i="3"/>
  <c r="CK170" i="3"/>
  <c r="CK171" i="3"/>
  <c r="CK172" i="3"/>
  <c r="CK173" i="3"/>
  <c r="CK174" i="3"/>
  <c r="CK175" i="3"/>
  <c r="CK176" i="3"/>
  <c r="CK177" i="3"/>
  <c r="CK178" i="3"/>
  <c r="CK179" i="3"/>
  <c r="CK180" i="3"/>
  <c r="CK181" i="3"/>
  <c r="CK182" i="3"/>
  <c r="CK183" i="3"/>
  <c r="CK184" i="3"/>
  <c r="CK185" i="3"/>
  <c r="CK186" i="3"/>
  <c r="CK187" i="3"/>
  <c r="CK188" i="3"/>
  <c r="CK189" i="3"/>
  <c r="CK190" i="3"/>
  <c r="CK191" i="3"/>
  <c r="CK192" i="3"/>
  <c r="CK193" i="3"/>
  <c r="CK194" i="3"/>
  <c r="CK195" i="3"/>
  <c r="CK196" i="3"/>
  <c r="CK197" i="3"/>
  <c r="CK198" i="3"/>
  <c r="CK199" i="3"/>
  <c r="CK200" i="3"/>
  <c r="CK201" i="3"/>
  <c r="CK202" i="3"/>
  <c r="CK203" i="3"/>
  <c r="CK204" i="3"/>
  <c r="CK205" i="3"/>
  <c r="CK206" i="3"/>
  <c r="CK207" i="3"/>
  <c r="CK208" i="3"/>
  <c r="CK210" i="3"/>
  <c r="CK211" i="3"/>
  <c r="CK212" i="3"/>
  <c r="CK213" i="3"/>
  <c r="CK214" i="3"/>
  <c r="CK215" i="3"/>
  <c r="CK216" i="3"/>
  <c r="CK217" i="3"/>
  <c r="CK218" i="3"/>
  <c r="CK219" i="3"/>
  <c r="CK220" i="3"/>
  <c r="CK221" i="3"/>
  <c r="CK222" i="3"/>
  <c r="CK223" i="3"/>
  <c r="CK224" i="3"/>
  <c r="CK225" i="3"/>
  <c r="CK226" i="3"/>
  <c r="CK227" i="3"/>
  <c r="CK228" i="3"/>
  <c r="CK229" i="3"/>
  <c r="CK230" i="3"/>
  <c r="CK231" i="3"/>
  <c r="CK232" i="3"/>
  <c r="CK233" i="3"/>
  <c r="CK234" i="3"/>
  <c r="CK235" i="3"/>
  <c r="CK236" i="3"/>
  <c r="CK237" i="3"/>
  <c r="CK238" i="3"/>
  <c r="CK239" i="3"/>
  <c r="CK240" i="3"/>
  <c r="CK241" i="3"/>
  <c r="CK242" i="3"/>
  <c r="CK243" i="3"/>
  <c r="CK244" i="3"/>
  <c r="CK245" i="3"/>
  <c r="CK246" i="3"/>
  <c r="CK247" i="3"/>
  <c r="CK248" i="3"/>
  <c r="CK249" i="3"/>
  <c r="CK250" i="3"/>
  <c r="CK251" i="3"/>
  <c r="CK252" i="3"/>
  <c r="CK253" i="3"/>
  <c r="CK254" i="3"/>
  <c r="CK255" i="3"/>
  <c r="CK256" i="3"/>
  <c r="CK257" i="3"/>
  <c r="CK258" i="3"/>
  <c r="CK259" i="3"/>
  <c r="CK260" i="3"/>
  <c r="CK261" i="3"/>
  <c r="CK262" i="3"/>
  <c r="CK263" i="3"/>
  <c r="CK264" i="3"/>
  <c r="CK265" i="3"/>
  <c r="CK266" i="3"/>
  <c r="CK267" i="3"/>
  <c r="CK268" i="3"/>
  <c r="CK269" i="3"/>
  <c r="CK270" i="3"/>
  <c r="CK271" i="3"/>
  <c r="CK272" i="3"/>
  <c r="CK273" i="3"/>
  <c r="CK274" i="3"/>
  <c r="CK275" i="3"/>
  <c r="CK276" i="3"/>
  <c r="CK277" i="3"/>
  <c r="CK278" i="3"/>
  <c r="CK279" i="3"/>
  <c r="CK280" i="3"/>
  <c r="CK281" i="3"/>
  <c r="CK282" i="3"/>
  <c r="CK283" i="3"/>
  <c r="CK284" i="3"/>
  <c r="CK285" i="3"/>
  <c r="CK286" i="3"/>
  <c r="CK287" i="3"/>
  <c r="CK288" i="3"/>
  <c r="CK289" i="3"/>
  <c r="CK290" i="3"/>
  <c r="CK291" i="3"/>
  <c r="CK292" i="3"/>
  <c r="CK293" i="3"/>
  <c r="CK294" i="3"/>
  <c r="CK295" i="3"/>
  <c r="CK296" i="3"/>
  <c r="CK297" i="3"/>
  <c r="CK298" i="3"/>
  <c r="CK299" i="3"/>
  <c r="CK300" i="3"/>
  <c r="CK301" i="3"/>
  <c r="CK302" i="3"/>
  <c r="CK304" i="3"/>
  <c r="CK305" i="3"/>
  <c r="CK306" i="3"/>
  <c r="CK307" i="3"/>
  <c r="CK308" i="3"/>
  <c r="CK309" i="3"/>
  <c r="CK310" i="3"/>
  <c r="CK311" i="3"/>
  <c r="CK312" i="3"/>
  <c r="CK313" i="3"/>
  <c r="CK314" i="3"/>
  <c r="CK315" i="3"/>
  <c r="CK316" i="3"/>
  <c r="CK317" i="3"/>
  <c r="CK318" i="3"/>
  <c r="CK319" i="3"/>
  <c r="CK320" i="3"/>
  <c r="CK321" i="3"/>
  <c r="CK322" i="3"/>
  <c r="CK323" i="3"/>
  <c r="CK324" i="3"/>
  <c r="CK325" i="3"/>
  <c r="CK326" i="3"/>
  <c r="CK327" i="3"/>
  <c r="CK328" i="3"/>
  <c r="CK329" i="3"/>
  <c r="CK330" i="3"/>
  <c r="CK331" i="3"/>
  <c r="CK332" i="3"/>
  <c r="CK333" i="3"/>
  <c r="CK334" i="3"/>
  <c r="CK335" i="3"/>
  <c r="CK336" i="3"/>
  <c r="CK337" i="3"/>
  <c r="CK338" i="3"/>
  <c r="CK339" i="3"/>
  <c r="CK340" i="3"/>
  <c r="CK341" i="3"/>
  <c r="CK342" i="3"/>
  <c r="CK343" i="3"/>
  <c r="CK344" i="3"/>
  <c r="CK345" i="3"/>
  <c r="CK346" i="3"/>
  <c r="CK347" i="3"/>
  <c r="CK348" i="3"/>
  <c r="CK349" i="3"/>
  <c r="CK350" i="3"/>
  <c r="CK351" i="3"/>
  <c r="CK352" i="3"/>
  <c r="CK353" i="3"/>
  <c r="CK354" i="3"/>
  <c r="CK355" i="3"/>
  <c r="CK356" i="3"/>
  <c r="CK357" i="3"/>
  <c r="CK358" i="3"/>
  <c r="CK359" i="3"/>
  <c r="CK360" i="3"/>
  <c r="CK361" i="3"/>
  <c r="CK362" i="3"/>
  <c r="CK363" i="3"/>
  <c r="CK364" i="3"/>
  <c r="CK365" i="3"/>
  <c r="CK366" i="3"/>
  <c r="CK367" i="3"/>
  <c r="CK368" i="3"/>
  <c r="CK369" i="3"/>
  <c r="CK370" i="3"/>
  <c r="CK371" i="3"/>
  <c r="CK372" i="3"/>
  <c r="CK373" i="3"/>
  <c r="CK374" i="3"/>
  <c r="CK375" i="3"/>
  <c r="CK376" i="3"/>
  <c r="CK377" i="3"/>
  <c r="CK378" i="3"/>
  <c r="CK379" i="3"/>
  <c r="CK380" i="3"/>
  <c r="CK381" i="3"/>
  <c r="CK382" i="3"/>
  <c r="CK383" i="3"/>
  <c r="CK384" i="3"/>
  <c r="CK385" i="3"/>
  <c r="CK386" i="3"/>
  <c r="CK387" i="3"/>
  <c r="CK388" i="3"/>
  <c r="CK389" i="3"/>
  <c r="CK390" i="3"/>
  <c r="CK391" i="3"/>
  <c r="CK392" i="3"/>
  <c r="CK393" i="3"/>
  <c r="CK394" i="3"/>
  <c r="CK395" i="3"/>
  <c r="CK396" i="3"/>
  <c r="CK397" i="3"/>
  <c r="CK398" i="3"/>
  <c r="CK399" i="3"/>
  <c r="CK400" i="3"/>
  <c r="CK401" i="3"/>
  <c r="CK402" i="3"/>
  <c r="CK403" i="3"/>
  <c r="CK404" i="3"/>
  <c r="CK405" i="3"/>
  <c r="CK406" i="3"/>
  <c r="CK407" i="3"/>
  <c r="CK408" i="3"/>
  <c r="CK409" i="3"/>
  <c r="CK410" i="3"/>
  <c r="CK411" i="3"/>
  <c r="CK412" i="3"/>
  <c r="CK413" i="3"/>
  <c r="CK414" i="3"/>
  <c r="CK415" i="3"/>
  <c r="CK416" i="3"/>
  <c r="CK417" i="3"/>
  <c r="CK418" i="3"/>
  <c r="CK419" i="3"/>
  <c r="CK420" i="3"/>
  <c r="CK421" i="3"/>
  <c r="CK422" i="3"/>
  <c r="CK423" i="3"/>
  <c r="CK424" i="3"/>
  <c r="CK425" i="3"/>
  <c r="CK426" i="3"/>
  <c r="CK427" i="3"/>
  <c r="CK428" i="3"/>
  <c r="CK429" i="3"/>
  <c r="CK430" i="3"/>
  <c r="CK431" i="3"/>
  <c r="CK432" i="3"/>
  <c r="CK433" i="3"/>
  <c r="CK434" i="3"/>
  <c r="CK435" i="3"/>
  <c r="CK436" i="3"/>
  <c r="CK437" i="3"/>
  <c r="CK438" i="3"/>
  <c r="CK439" i="3"/>
  <c r="CK440" i="3"/>
  <c r="CK441" i="3"/>
  <c r="CK442" i="3"/>
  <c r="CK443" i="3"/>
  <c r="CK444" i="3"/>
  <c r="CK445" i="3"/>
  <c r="CK446" i="3"/>
  <c r="CK447" i="3"/>
  <c r="CK448" i="3"/>
  <c r="CK449" i="3"/>
  <c r="CK450" i="3"/>
  <c r="CK451" i="3"/>
  <c r="CK452" i="3"/>
  <c r="CK453" i="3"/>
  <c r="CK454" i="3"/>
  <c r="CK455" i="3"/>
  <c r="CK456" i="3"/>
  <c r="CK457" i="3"/>
  <c r="CK458" i="3"/>
  <c r="CK459" i="3"/>
  <c r="CK460" i="3"/>
  <c r="CK461" i="3"/>
  <c r="CK462" i="3"/>
  <c r="CK463" i="3"/>
  <c r="CK464" i="3"/>
  <c r="CK465" i="3"/>
  <c r="CK466" i="3"/>
  <c r="CK467" i="3"/>
  <c r="CK468" i="3"/>
  <c r="CK469" i="3"/>
  <c r="CK470" i="3"/>
  <c r="CK471" i="3"/>
  <c r="CK472" i="3"/>
  <c r="CK473" i="3"/>
  <c r="CK474" i="3"/>
  <c r="CK475" i="3"/>
  <c r="CK476" i="3"/>
  <c r="CK477" i="3"/>
  <c r="CK478" i="3"/>
  <c r="CK479" i="3"/>
  <c r="CK480" i="3"/>
  <c r="CK481" i="3"/>
  <c r="CK482" i="3"/>
  <c r="CK483" i="3"/>
  <c r="CK484" i="3"/>
  <c r="CK485" i="3"/>
  <c r="CK486" i="3"/>
  <c r="CK487" i="3"/>
  <c r="CK488" i="3"/>
  <c r="CK489" i="3"/>
  <c r="CK490" i="3"/>
  <c r="CK491" i="3"/>
  <c r="CK492" i="3"/>
  <c r="CK493" i="3"/>
  <c r="CK494" i="3"/>
  <c r="CK495" i="3"/>
  <c r="CK496" i="3"/>
  <c r="CK497" i="3"/>
  <c r="CK498" i="3"/>
  <c r="CK499" i="3"/>
  <c r="CK500" i="3"/>
  <c r="CK501" i="3"/>
  <c r="CK502" i="3"/>
  <c r="CK503" i="3"/>
  <c r="CK504" i="3"/>
  <c r="CK505" i="3"/>
  <c r="CK506" i="3"/>
  <c r="CK507" i="3"/>
  <c r="CK508" i="3"/>
  <c r="CK509" i="3"/>
  <c r="CK510" i="3"/>
  <c r="CK511" i="3"/>
  <c r="CK512" i="3"/>
  <c r="CK513" i="3"/>
  <c r="CK514" i="3"/>
  <c r="CK515" i="3"/>
  <c r="CK516" i="3"/>
  <c r="CK517" i="3"/>
  <c r="CK518" i="3"/>
  <c r="CK519" i="3"/>
  <c r="CK520" i="3"/>
  <c r="CK521" i="3"/>
  <c r="CK522" i="3"/>
  <c r="CK523" i="3"/>
  <c r="CK524" i="3"/>
  <c r="CK525" i="3"/>
  <c r="CK526" i="3"/>
  <c r="CK527" i="3"/>
  <c r="CK528" i="3"/>
  <c r="CK529" i="3"/>
  <c r="CK530" i="3"/>
  <c r="CK531" i="3"/>
  <c r="CK532" i="3"/>
  <c r="CK533" i="3"/>
  <c r="CK534" i="3"/>
  <c r="CK535" i="3"/>
  <c r="CK536" i="3"/>
  <c r="CK537" i="3"/>
  <c r="CK538" i="3"/>
  <c r="CK539" i="3"/>
  <c r="CK540" i="3"/>
  <c r="CK541" i="3"/>
  <c r="CK542" i="3"/>
  <c r="CK543" i="3"/>
  <c r="CK544" i="3"/>
  <c r="CK545" i="3"/>
  <c r="CK546" i="3"/>
  <c r="CK547" i="3"/>
  <c r="CK548" i="3"/>
  <c r="CK549" i="3"/>
  <c r="CK550" i="3"/>
  <c r="CK551" i="3"/>
  <c r="CK552" i="3"/>
  <c r="CK553" i="3"/>
  <c r="CK554" i="3"/>
  <c r="CK555" i="3"/>
  <c r="CK556" i="3"/>
  <c r="CK557" i="3"/>
  <c r="CK558" i="3"/>
  <c r="CK559" i="3"/>
  <c r="CK560" i="3"/>
  <c r="CK561" i="3"/>
  <c r="CK562" i="3"/>
  <c r="CK563" i="3"/>
  <c r="CK564" i="3"/>
  <c r="CK565" i="3"/>
  <c r="CK566" i="3"/>
  <c r="CK567" i="3"/>
  <c r="CK568" i="3"/>
  <c r="CK569" i="3"/>
  <c r="CK570" i="3"/>
  <c r="CK571" i="3"/>
  <c r="CK572" i="3"/>
  <c r="CK573" i="3"/>
  <c r="CK574" i="3"/>
  <c r="CK575" i="3"/>
  <c r="CK576" i="3"/>
  <c r="CK577" i="3"/>
  <c r="CK578" i="3"/>
  <c r="CK579" i="3"/>
  <c r="CK580" i="3"/>
  <c r="CK581" i="3"/>
  <c r="CK582" i="3"/>
  <c r="CK583" i="3"/>
  <c r="CK584" i="3"/>
  <c r="CK585" i="3"/>
  <c r="CK586" i="3"/>
  <c r="CK587" i="3"/>
  <c r="CK588" i="3"/>
  <c r="CK589" i="3"/>
  <c r="CK590" i="3"/>
  <c r="CK591" i="3"/>
  <c r="CK592" i="3"/>
  <c r="CK593" i="3"/>
  <c r="CK594" i="3"/>
  <c r="CK595" i="3"/>
  <c r="CK596" i="3"/>
  <c r="CK597" i="3"/>
  <c r="CK598" i="3"/>
  <c r="CK599" i="3"/>
  <c r="CK600" i="3"/>
  <c r="CK601" i="3"/>
  <c r="CK602" i="3"/>
  <c r="CK603" i="3"/>
  <c r="CK604" i="3"/>
  <c r="CK605" i="3"/>
  <c r="CK606" i="3"/>
  <c r="CK607" i="3"/>
  <c r="CK608" i="3"/>
  <c r="CK609" i="3"/>
  <c r="CK610" i="3"/>
  <c r="CK611" i="3"/>
  <c r="CK612" i="3"/>
  <c r="CK613" i="3"/>
  <c r="CK614" i="3"/>
  <c r="CK615" i="3"/>
  <c r="CK616" i="3"/>
  <c r="CK617" i="3"/>
  <c r="CK618" i="3"/>
  <c r="CK619" i="3"/>
  <c r="CK620" i="3"/>
  <c r="CK621" i="3"/>
  <c r="CK622" i="3"/>
  <c r="CK623" i="3"/>
  <c r="CK624" i="3"/>
  <c r="CK625" i="3"/>
  <c r="CK626" i="3"/>
  <c r="CK627" i="3"/>
  <c r="CK628" i="3"/>
  <c r="CK629" i="3"/>
  <c r="CK630" i="3"/>
  <c r="CK631" i="3"/>
  <c r="CK632" i="3"/>
  <c r="CK633" i="3"/>
  <c r="CK634" i="3"/>
  <c r="CK635" i="3"/>
  <c r="CK636" i="3"/>
  <c r="CK637" i="3"/>
  <c r="CK638" i="3"/>
  <c r="CK639" i="3"/>
  <c r="CK640" i="3"/>
  <c r="CK641" i="3"/>
  <c r="CK642" i="3"/>
  <c r="CK643" i="3"/>
  <c r="CK644" i="3"/>
  <c r="CK645" i="3"/>
  <c r="CK646" i="3"/>
  <c r="CK647" i="3"/>
  <c r="CK648" i="3"/>
  <c r="CK649" i="3"/>
  <c r="CK650" i="3"/>
  <c r="CK651" i="3"/>
  <c r="CK652" i="3"/>
  <c r="CK653" i="3"/>
  <c r="CK654" i="3"/>
  <c r="CK655" i="3"/>
  <c r="CK657" i="3"/>
  <c r="CK658" i="3"/>
  <c r="CK659" i="3"/>
  <c r="CK660" i="3"/>
  <c r="CK661" i="3"/>
  <c r="CK662" i="3"/>
  <c r="CK663" i="3"/>
  <c r="CK664" i="3"/>
  <c r="CK665" i="3"/>
  <c r="CK666" i="3"/>
  <c r="CK667" i="3"/>
  <c r="CK668" i="3"/>
  <c r="CK669" i="3"/>
  <c r="CK670" i="3"/>
  <c r="CK671" i="3"/>
  <c r="CK672" i="3"/>
  <c r="CK673" i="3"/>
  <c r="CK674" i="3"/>
  <c r="CK675" i="3"/>
  <c r="CK676" i="3"/>
  <c r="CK677" i="3"/>
  <c r="CK678" i="3"/>
  <c r="CK679" i="3"/>
  <c r="CK680" i="3"/>
  <c r="CK681" i="3"/>
  <c r="CK682" i="3"/>
  <c r="CK683" i="3"/>
  <c r="CK684" i="3"/>
  <c r="CK685" i="3"/>
  <c r="CK686" i="3"/>
  <c r="CK687" i="3"/>
  <c r="CK688" i="3"/>
  <c r="CK689" i="3"/>
  <c r="CK690" i="3"/>
  <c r="CK691" i="3"/>
  <c r="CK692" i="3"/>
  <c r="CK693" i="3"/>
  <c r="CK694" i="3"/>
  <c r="CK695" i="3"/>
  <c r="CK696" i="3"/>
  <c r="CK697" i="3"/>
  <c r="CK698" i="3"/>
  <c r="CK699" i="3"/>
  <c r="CK700" i="3"/>
  <c r="CK701" i="3"/>
  <c r="CK702" i="3"/>
  <c r="CK703" i="3"/>
  <c r="CK704" i="3"/>
  <c r="CK705" i="3"/>
  <c r="CK706" i="3"/>
  <c r="CK707" i="3"/>
  <c r="CK708" i="3"/>
  <c r="CK709" i="3"/>
  <c r="CK710" i="3"/>
  <c r="CK711" i="3"/>
  <c r="CK712" i="3"/>
  <c r="CK713" i="3"/>
  <c r="CK714" i="3"/>
  <c r="CK715" i="3"/>
  <c r="CK716" i="3"/>
  <c r="CK717" i="3"/>
  <c r="CK718" i="3"/>
  <c r="CK719" i="3"/>
  <c r="CK720" i="3"/>
  <c r="CK721" i="3"/>
  <c r="CK722" i="3"/>
  <c r="CK723" i="3"/>
  <c r="CK724" i="3"/>
  <c r="CK725" i="3"/>
  <c r="CK726" i="3"/>
  <c r="CK727" i="3"/>
  <c r="CK728" i="3"/>
  <c r="CK729" i="3"/>
  <c r="CK730" i="3"/>
  <c r="CK731" i="3"/>
  <c r="CK732" i="3"/>
  <c r="CK733" i="3"/>
  <c r="CK734" i="3"/>
  <c r="CK735" i="3"/>
  <c r="CK736" i="3"/>
  <c r="CK737" i="3"/>
  <c r="CK738" i="3"/>
  <c r="CK739" i="3"/>
  <c r="CK740" i="3"/>
  <c r="CK741" i="3"/>
  <c r="CK742" i="3"/>
  <c r="CK743" i="3"/>
  <c r="CK744" i="3"/>
  <c r="CK745" i="3"/>
  <c r="CK746" i="3"/>
  <c r="CK747" i="3"/>
  <c r="CK748" i="3"/>
  <c r="CK749" i="3"/>
  <c r="CK750" i="3"/>
  <c r="CK751" i="3"/>
  <c r="CK752" i="3"/>
  <c r="CK753" i="3"/>
  <c r="CK754" i="3"/>
  <c r="CK755" i="3"/>
  <c r="CK756" i="3"/>
  <c r="CK757" i="3"/>
  <c r="CK758" i="3"/>
  <c r="CK759" i="3"/>
  <c r="CK760" i="3"/>
  <c r="CK761" i="3"/>
  <c r="CK762" i="3"/>
  <c r="CK763" i="3"/>
  <c r="CK764" i="3"/>
  <c r="CK765" i="3"/>
  <c r="CK766" i="3"/>
  <c r="CK767" i="3"/>
  <c r="CK768" i="3"/>
  <c r="CK769" i="3"/>
  <c r="CK770" i="3"/>
  <c r="CK771" i="3"/>
  <c r="CK772" i="3"/>
  <c r="CK773" i="3"/>
  <c r="CK774" i="3"/>
  <c r="CK775" i="3"/>
  <c r="CK776" i="3"/>
  <c r="CK777" i="3"/>
  <c r="CK778" i="3"/>
  <c r="CK779" i="3"/>
  <c r="CK780" i="3"/>
  <c r="CK781" i="3"/>
  <c r="CK782" i="3"/>
  <c r="CK783" i="3"/>
  <c r="CK784" i="3"/>
  <c r="CK785" i="3"/>
  <c r="CK786" i="3"/>
  <c r="CK787" i="3"/>
  <c r="CK788" i="3"/>
  <c r="CK789" i="3"/>
  <c r="CK790" i="3"/>
  <c r="CK791" i="3"/>
  <c r="CK792" i="3"/>
  <c r="CK793" i="3"/>
  <c r="CK794" i="3"/>
  <c r="CK795" i="3"/>
  <c r="CK796" i="3"/>
  <c r="CK797" i="3"/>
  <c r="CK798" i="3"/>
  <c r="CK799" i="3"/>
  <c r="CK800" i="3"/>
  <c r="CK801" i="3"/>
  <c r="CK802" i="3"/>
  <c r="CK803" i="3"/>
  <c r="CK804" i="3"/>
  <c r="CK805" i="3"/>
  <c r="CK806" i="3"/>
  <c r="CK807" i="3"/>
  <c r="CK808" i="3"/>
  <c r="CK810" i="3"/>
  <c r="CK811" i="3"/>
  <c r="CK812" i="3"/>
  <c r="CK813" i="3"/>
  <c r="CK814" i="3"/>
  <c r="CK815" i="3"/>
  <c r="CK816" i="3"/>
  <c r="CK817" i="3"/>
  <c r="CK818" i="3"/>
  <c r="CK819" i="3"/>
  <c r="CK820" i="3"/>
  <c r="CK821" i="3"/>
  <c r="CK822" i="3"/>
  <c r="CK823" i="3"/>
  <c r="CK824" i="3"/>
  <c r="CK825" i="3"/>
  <c r="CK826" i="3"/>
  <c r="CK827" i="3"/>
  <c r="CK828" i="3"/>
  <c r="CK829" i="3"/>
  <c r="CK830" i="3"/>
  <c r="CK831" i="3"/>
  <c r="CK832" i="3"/>
  <c r="CK833" i="3"/>
  <c r="CK834" i="3"/>
  <c r="CK835" i="3"/>
  <c r="CK836" i="3"/>
  <c r="CK837" i="3"/>
  <c r="CK838" i="3"/>
  <c r="CK839" i="3"/>
  <c r="CK840" i="3"/>
  <c r="CK841" i="3"/>
  <c r="CK842" i="3"/>
  <c r="CK843" i="3"/>
  <c r="CK844" i="3"/>
  <c r="CK845" i="3"/>
  <c r="CK846" i="3"/>
  <c r="CK847" i="3"/>
  <c r="CK848" i="3"/>
  <c r="CK849" i="3"/>
  <c r="CK850" i="3"/>
  <c r="CK851" i="3"/>
  <c r="CK852" i="3"/>
  <c r="CK853" i="3"/>
  <c r="CK854" i="3"/>
  <c r="CK855" i="3"/>
  <c r="CK856" i="3"/>
  <c r="CK857" i="3"/>
  <c r="CK858" i="3"/>
  <c r="CK859" i="3"/>
  <c r="CK860" i="3"/>
  <c r="CK861" i="3"/>
  <c r="CK862" i="3"/>
  <c r="CK863" i="3"/>
  <c r="CK864" i="3"/>
  <c r="CK865" i="3"/>
  <c r="CK866" i="3"/>
  <c r="CK867" i="3"/>
  <c r="CK868" i="3"/>
  <c r="CK869" i="3"/>
  <c r="CK870" i="3"/>
  <c r="CK871" i="3"/>
  <c r="CK872" i="3"/>
  <c r="CK873" i="3"/>
  <c r="CK874" i="3"/>
  <c r="CK875" i="3"/>
  <c r="CK876" i="3"/>
  <c r="CK877" i="3"/>
  <c r="CK878" i="3"/>
  <c r="CK879" i="3"/>
  <c r="CK880" i="3"/>
  <c r="CK881" i="3"/>
  <c r="CK882" i="3"/>
  <c r="CK883" i="3"/>
  <c r="CK884" i="3"/>
  <c r="CK885" i="3"/>
  <c r="CK886" i="3"/>
  <c r="CK887" i="3"/>
  <c r="CK888" i="3"/>
  <c r="CK889" i="3"/>
  <c r="CK890" i="3"/>
  <c r="CK891" i="3"/>
  <c r="CK892" i="3"/>
  <c r="CK893" i="3"/>
  <c r="CK894" i="3"/>
  <c r="CK895" i="3"/>
  <c r="CK896" i="3"/>
  <c r="CK897" i="3"/>
  <c r="CK898" i="3"/>
  <c r="CK899" i="3"/>
  <c r="CK900" i="3"/>
  <c r="CK901" i="3"/>
  <c r="CK902" i="3"/>
  <c r="CK903" i="3"/>
  <c r="CK904" i="3"/>
  <c r="CK905" i="3"/>
  <c r="CK906" i="3"/>
  <c r="CK907" i="3"/>
  <c r="CK908" i="3"/>
  <c r="CK909" i="3"/>
  <c r="CK910" i="3"/>
  <c r="CK911" i="3"/>
  <c r="CK912" i="3"/>
  <c r="CK913" i="3"/>
  <c r="CK914" i="3"/>
  <c r="CK915" i="3"/>
  <c r="CK916" i="3"/>
  <c r="CK917" i="3"/>
  <c r="CK918" i="3"/>
  <c r="CK919" i="3"/>
  <c r="CK920" i="3"/>
  <c r="CK921" i="3"/>
  <c r="CK922" i="3"/>
  <c r="CK923" i="3"/>
  <c r="CK924" i="3"/>
  <c r="CK925" i="3"/>
  <c r="CK926" i="3"/>
  <c r="CK927" i="3"/>
  <c r="CK928" i="3"/>
  <c r="CK929" i="3"/>
  <c r="CK930" i="3"/>
  <c r="CK931" i="3"/>
  <c r="CK932" i="3"/>
  <c r="CK933" i="3"/>
  <c r="CK934" i="3"/>
  <c r="CK935" i="3"/>
  <c r="CK936" i="3"/>
  <c r="CK937" i="3"/>
  <c r="CK938" i="3"/>
  <c r="CK939" i="3"/>
  <c r="CK940" i="3"/>
  <c r="CK941" i="3"/>
  <c r="CK942" i="3"/>
  <c r="CK943" i="3"/>
  <c r="CK944" i="3"/>
  <c r="CK945" i="3"/>
  <c r="CK946" i="3"/>
  <c r="CK948" i="3"/>
  <c r="CK949" i="3"/>
  <c r="CK950" i="3"/>
  <c r="CK951" i="3"/>
  <c r="CK952" i="3"/>
  <c r="CK953" i="3"/>
  <c r="CK954" i="3"/>
  <c r="CK955" i="3"/>
  <c r="CK956" i="3"/>
  <c r="CK957" i="3"/>
  <c r="CK958" i="3"/>
  <c r="CK959" i="3"/>
  <c r="CK960" i="3"/>
  <c r="CK961" i="3"/>
  <c r="CK962" i="3"/>
  <c r="CK963" i="3"/>
  <c r="CK964" i="3"/>
  <c r="CK965" i="3"/>
  <c r="CK966" i="3"/>
  <c r="CK967" i="3"/>
  <c r="CK968" i="3"/>
  <c r="CK969" i="3"/>
  <c r="CK970" i="3"/>
  <c r="CK971" i="3"/>
  <c r="CK972" i="3"/>
  <c r="CK973" i="3"/>
  <c r="CK974" i="3"/>
  <c r="CK975" i="3"/>
  <c r="CK976" i="3"/>
  <c r="CK977" i="3"/>
  <c r="CK978" i="3"/>
  <c r="CK979" i="3"/>
  <c r="CK980" i="3"/>
  <c r="CK981" i="3"/>
  <c r="CK982" i="3"/>
  <c r="CK983" i="3"/>
  <c r="CK984" i="3"/>
  <c r="CK985" i="3"/>
  <c r="CK986" i="3"/>
  <c r="CK987" i="3"/>
  <c r="CK988" i="3"/>
  <c r="CK989" i="3"/>
  <c r="CK990" i="3"/>
  <c r="CK991" i="3"/>
  <c r="CK992" i="3"/>
  <c r="CK993" i="3"/>
  <c r="CK994" i="3"/>
  <c r="CK995" i="3"/>
  <c r="CK996" i="3"/>
  <c r="CK997" i="3"/>
  <c r="CK998" i="3"/>
  <c r="CK999" i="3"/>
  <c r="CK1000" i="3"/>
  <c r="CK1001" i="3"/>
  <c r="CK1002" i="3"/>
  <c r="CK1003" i="3"/>
  <c r="CK1004" i="3"/>
  <c r="CK1005" i="3"/>
  <c r="CK1006" i="3"/>
  <c r="CK1007" i="3"/>
  <c r="CK1008" i="3"/>
  <c r="CK1009" i="3"/>
  <c r="CK1010" i="3"/>
  <c r="CK1011" i="3"/>
  <c r="CK1012" i="3"/>
  <c r="CK1013" i="3"/>
  <c r="CK1014" i="3"/>
  <c r="CK1015" i="3"/>
  <c r="CK1016" i="3"/>
  <c r="CK1017" i="3"/>
  <c r="CK1018" i="3"/>
  <c r="CK1019" i="3"/>
  <c r="CK1020" i="3"/>
  <c r="CK1021" i="3"/>
  <c r="CK1022" i="3"/>
  <c r="CK1023" i="3"/>
  <c r="CK1024" i="3"/>
  <c r="CK1025" i="3"/>
  <c r="CK1026" i="3"/>
  <c r="CK1027" i="3"/>
  <c r="CK1028" i="3"/>
  <c r="CK1029" i="3"/>
  <c r="CK1030" i="3"/>
  <c r="CK1031" i="3"/>
  <c r="CK1032" i="3"/>
  <c r="CK1033" i="3"/>
  <c r="CK1034" i="3"/>
  <c r="CK1035" i="3"/>
  <c r="CK1036" i="3"/>
  <c r="CK1037" i="3"/>
  <c r="CK1038" i="3"/>
  <c r="CK1039" i="3"/>
  <c r="CK1040" i="3"/>
  <c r="CK1041" i="3"/>
  <c r="CK1042" i="3"/>
  <c r="CK1043" i="3"/>
  <c r="CK1044" i="3"/>
  <c r="CK1045" i="3"/>
  <c r="CK1046" i="3"/>
  <c r="CK1047" i="3"/>
  <c r="CK1048" i="3"/>
  <c r="CK1049" i="3"/>
  <c r="CK1050" i="3"/>
  <c r="CK1051" i="3"/>
  <c r="CK1052" i="3"/>
  <c r="CK1053" i="3"/>
  <c r="CK1054" i="3"/>
  <c r="CK1055" i="3"/>
  <c r="CK1056" i="3"/>
  <c r="CK1057" i="3"/>
  <c r="CK1058" i="3"/>
  <c r="CK1059" i="3"/>
  <c r="CK1060" i="3"/>
  <c r="CK1061" i="3"/>
  <c r="CK1062" i="3"/>
  <c r="CK1063" i="3"/>
  <c r="CK1064" i="3"/>
  <c r="CK1065" i="3"/>
  <c r="CK1066" i="3"/>
  <c r="CK1067" i="3"/>
  <c r="CK1068" i="3"/>
  <c r="CK1069" i="3"/>
  <c r="CK1070" i="3"/>
  <c r="CK1071" i="3"/>
  <c r="CK1072" i="3"/>
  <c r="CK1073" i="3"/>
  <c r="CK1074" i="3"/>
  <c r="CK1075" i="3"/>
  <c r="CK1076" i="3"/>
  <c r="CK1077" i="3"/>
  <c r="CK1078" i="3"/>
  <c r="CK1079" i="3"/>
  <c r="CK1080" i="3"/>
  <c r="CK1081" i="3"/>
  <c r="CK1082" i="3"/>
  <c r="CK1083" i="3"/>
  <c r="CK1084" i="3"/>
  <c r="CK1085" i="3"/>
  <c r="CK1086" i="3"/>
  <c r="CK1087" i="3"/>
  <c r="CK1088" i="3"/>
  <c r="CK1089" i="3"/>
  <c r="CK1090" i="3"/>
  <c r="CK1091" i="3"/>
  <c r="CK1092" i="3"/>
  <c r="CK1093" i="3"/>
  <c r="CK1094" i="3"/>
  <c r="CK1095" i="3"/>
  <c r="CK1096" i="3"/>
  <c r="CK1097" i="3"/>
  <c r="CK1098" i="3"/>
  <c r="CK1099" i="3"/>
  <c r="CK1100" i="3"/>
  <c r="CK1101" i="3"/>
  <c r="CK1102" i="3"/>
  <c r="CK1103" i="3"/>
  <c r="CK1104" i="3"/>
  <c r="CK1105" i="3"/>
  <c r="CK1106" i="3"/>
  <c r="CK1107" i="3"/>
  <c r="CK1108" i="3"/>
  <c r="CK1109" i="3"/>
  <c r="CK1110" i="3"/>
  <c r="CK1111" i="3"/>
  <c r="CK1112" i="3"/>
  <c r="CK1113" i="3"/>
  <c r="CK1114" i="3"/>
  <c r="CK1115" i="3"/>
  <c r="CK1116" i="3"/>
  <c r="CK1117" i="3"/>
  <c r="CK1118" i="3"/>
  <c r="CK1119" i="3"/>
  <c r="CK1120" i="3"/>
  <c r="CK1121" i="3"/>
  <c r="CK1122" i="3"/>
  <c r="CK1123" i="3"/>
  <c r="CK1124" i="3"/>
  <c r="CK1125" i="3"/>
  <c r="CK1126" i="3"/>
  <c r="CK1127" i="3"/>
  <c r="CK1128" i="3"/>
  <c r="CK1129" i="3"/>
  <c r="CK1130" i="3"/>
  <c r="CK1131" i="3"/>
  <c r="CK1132" i="3"/>
  <c r="CK1133" i="3"/>
  <c r="CK1134" i="3"/>
  <c r="CK1135" i="3"/>
  <c r="CK1136" i="3"/>
  <c r="CK1137" i="3"/>
  <c r="CK1138" i="3"/>
  <c r="CK1139" i="3"/>
  <c r="CK1140" i="3"/>
  <c r="CK1141" i="3"/>
  <c r="CK1142" i="3"/>
  <c r="CK1143" i="3"/>
  <c r="CK1144" i="3"/>
  <c r="CK1145" i="3"/>
  <c r="CK1146" i="3"/>
  <c r="CK1147" i="3"/>
  <c r="CK1148" i="3"/>
  <c r="CK1149" i="3"/>
  <c r="CK1150" i="3"/>
  <c r="CK1151" i="3"/>
  <c r="CK1152" i="3"/>
  <c r="CK1153" i="3"/>
  <c r="CK1154" i="3"/>
  <c r="CK1155" i="3"/>
  <c r="CK1156" i="3"/>
  <c r="CK1157" i="3"/>
  <c r="CK1158" i="3"/>
  <c r="CK1159" i="3"/>
  <c r="CK1160" i="3"/>
  <c r="CK1161" i="3"/>
  <c r="CK1162" i="3"/>
  <c r="CK1163" i="3"/>
  <c r="CK1164" i="3"/>
  <c r="CK1165" i="3"/>
  <c r="CK1166" i="3"/>
  <c r="CK1167" i="3"/>
  <c r="CK1168" i="3"/>
  <c r="CK1169" i="3"/>
  <c r="CK1170" i="3"/>
  <c r="CK1171" i="3"/>
  <c r="CK1172" i="3"/>
  <c r="CK1173" i="3"/>
  <c r="CK1174" i="3"/>
  <c r="CK1175" i="3"/>
  <c r="CK1176" i="3"/>
  <c r="CK1177" i="3"/>
  <c r="CK1178" i="3"/>
  <c r="CK1179" i="3"/>
  <c r="CK1180" i="3"/>
  <c r="CK1181" i="3"/>
  <c r="CK1182" i="3"/>
  <c r="CK1183" i="3"/>
  <c r="CK1184" i="3"/>
  <c r="CK1185" i="3"/>
  <c r="CK1186" i="3"/>
  <c r="CK1187" i="3"/>
  <c r="CK1188" i="3"/>
  <c r="CK1189" i="3"/>
  <c r="CK1190" i="3"/>
  <c r="CK1191" i="3"/>
  <c r="CK1192" i="3"/>
  <c r="CK1193" i="3"/>
  <c r="CK1194" i="3"/>
  <c r="CK1195" i="3"/>
  <c r="CK1196" i="3"/>
  <c r="CK1197" i="3"/>
  <c r="CK1198" i="3"/>
  <c r="CK1199" i="3"/>
  <c r="CK1200" i="3"/>
  <c r="CK1201" i="3"/>
  <c r="CK1202" i="3"/>
  <c r="CK1203" i="3"/>
  <c r="CK1204" i="3"/>
  <c r="CK1205" i="3"/>
  <c r="CK1206" i="3"/>
  <c r="CK1207" i="3"/>
  <c r="CK1208" i="3"/>
  <c r="CK1209" i="3"/>
  <c r="CK1210" i="3"/>
  <c r="CK1211" i="3"/>
  <c r="CK1212" i="3"/>
  <c r="CK1213" i="3"/>
  <c r="CK1214" i="3"/>
  <c r="CK1215" i="3"/>
  <c r="CK1216" i="3"/>
  <c r="CK1217" i="3"/>
  <c r="CK1218" i="3"/>
  <c r="CK1219" i="3"/>
  <c r="CK1220" i="3"/>
  <c r="CK1221" i="3"/>
  <c r="CK1222" i="3"/>
  <c r="CK1223" i="3"/>
  <c r="CK1224" i="3"/>
  <c r="CK1225" i="3"/>
  <c r="CK1226" i="3"/>
  <c r="CK1227" i="3"/>
  <c r="CK1228" i="3"/>
  <c r="CK1229" i="3"/>
  <c r="CK1230" i="3"/>
  <c r="CK1231" i="3"/>
  <c r="CK1232" i="3"/>
  <c r="CK1233" i="3"/>
  <c r="CK1234" i="3"/>
  <c r="CK1235" i="3"/>
  <c r="CK1236" i="3"/>
  <c r="CK1237" i="3"/>
  <c r="CK1238" i="3"/>
  <c r="CK1239" i="3"/>
  <c r="CK1240" i="3"/>
  <c r="CK1241" i="3"/>
  <c r="CK1242" i="3"/>
  <c r="CK1243" i="3"/>
  <c r="CK1244" i="3"/>
  <c r="CK1245" i="3"/>
  <c r="CK1246" i="3"/>
  <c r="CK1247" i="3"/>
  <c r="CK1248" i="3"/>
  <c r="CK1249" i="3"/>
  <c r="CK1250" i="3"/>
  <c r="CK1251" i="3"/>
  <c r="CK1252" i="3"/>
  <c r="CK1253" i="3"/>
  <c r="CK1254" i="3"/>
  <c r="CK1255" i="3"/>
  <c r="CK1256" i="3"/>
  <c r="CK1257" i="3"/>
  <c r="CK1258" i="3"/>
  <c r="CK1259" i="3"/>
  <c r="CK1260" i="3"/>
  <c r="CK1261" i="3"/>
  <c r="CK1262" i="3"/>
  <c r="CK1263" i="3"/>
  <c r="CK1264" i="3"/>
  <c r="CK1265" i="3"/>
  <c r="CK1266" i="3"/>
  <c r="CK1267" i="3"/>
  <c r="CK1268" i="3"/>
  <c r="CK1269" i="3"/>
  <c r="CK1270" i="3"/>
  <c r="CK1271" i="3"/>
  <c r="CK1272" i="3"/>
  <c r="CK1273" i="3"/>
  <c r="CK1274" i="3"/>
  <c r="CK1275" i="3"/>
  <c r="CK1276" i="3"/>
  <c r="CK1277" i="3"/>
  <c r="CK1278" i="3"/>
  <c r="CK1279" i="3"/>
  <c r="CK1280" i="3"/>
  <c r="CK1281" i="3"/>
  <c r="CK1282" i="3"/>
  <c r="CK1283" i="3"/>
  <c r="CK1284" i="3"/>
  <c r="CK1285" i="3"/>
  <c r="CK1286" i="3"/>
  <c r="CK1287" i="3"/>
  <c r="CK1288" i="3"/>
  <c r="CK1289" i="3"/>
  <c r="CK1290" i="3"/>
  <c r="CK1291" i="3"/>
  <c r="CK1292" i="3"/>
  <c r="CK1293" i="3"/>
  <c r="CK1294" i="3"/>
  <c r="CK1295" i="3"/>
  <c r="CK1296" i="3"/>
  <c r="CK1297" i="3"/>
  <c r="CK1298" i="3"/>
  <c r="CK1299" i="3"/>
  <c r="CK1300" i="3"/>
  <c r="CK1301" i="3"/>
  <c r="CK1302" i="3"/>
  <c r="CK1303" i="3"/>
  <c r="CK1304" i="3"/>
  <c r="CK1305" i="3"/>
  <c r="CK1306" i="3"/>
  <c r="CK1307" i="3"/>
  <c r="CK1308" i="3"/>
  <c r="CK1309" i="3"/>
  <c r="CK1310" i="3"/>
  <c r="CK1311" i="3"/>
  <c r="CK1312" i="3"/>
  <c r="CK1313" i="3"/>
  <c r="CK1314" i="3"/>
  <c r="CK1315" i="3"/>
  <c r="CK1316" i="3"/>
  <c r="CK1317" i="3"/>
  <c r="CK1318" i="3"/>
  <c r="CK1319" i="3"/>
  <c r="CK1320" i="3"/>
  <c r="CK1321" i="3"/>
  <c r="CK1322" i="3"/>
  <c r="CK1323" i="3"/>
  <c r="CK1324" i="3"/>
  <c r="CK1325" i="3"/>
  <c r="CK1326" i="3"/>
  <c r="CK1327" i="3"/>
  <c r="CK1328" i="3"/>
  <c r="CK1329" i="3"/>
  <c r="CK1330" i="3"/>
  <c r="CK1331" i="3"/>
  <c r="CK1332" i="3"/>
  <c r="CK1333" i="3"/>
  <c r="CK1334" i="3"/>
  <c r="CK1335" i="3"/>
  <c r="CK1336" i="3"/>
  <c r="CK1337" i="3"/>
  <c r="CK1338" i="3"/>
  <c r="CK1339" i="3"/>
  <c r="CK1340" i="3"/>
  <c r="CK1341" i="3"/>
  <c r="CK1342" i="3"/>
  <c r="CK1343" i="3"/>
  <c r="CK1344" i="3"/>
  <c r="CK1345" i="3"/>
  <c r="CK1346" i="3"/>
  <c r="CK1347" i="3"/>
  <c r="CK1348" i="3"/>
  <c r="CK1349" i="3"/>
  <c r="CK1350" i="3"/>
  <c r="CK1351" i="3"/>
  <c r="CK1352" i="3"/>
  <c r="CK1353" i="3"/>
  <c r="CK1354" i="3"/>
  <c r="CK1355" i="3"/>
  <c r="CK1356" i="3"/>
  <c r="CK1358" i="3"/>
  <c r="CK1359" i="3"/>
  <c r="CK1360" i="3"/>
  <c r="CK1361" i="3"/>
  <c r="CK1362" i="3"/>
  <c r="CK1363" i="3"/>
  <c r="CK1364" i="3"/>
  <c r="CK1365" i="3"/>
  <c r="CK1366" i="3"/>
  <c r="CK1367" i="3"/>
  <c r="CK1368" i="3"/>
  <c r="CK1369" i="3"/>
  <c r="CK1370" i="3"/>
  <c r="CK1371" i="3"/>
  <c r="CK1372" i="3"/>
  <c r="CK1373" i="3"/>
  <c r="CK1374" i="3"/>
  <c r="CK1375" i="3"/>
  <c r="CK1376" i="3"/>
  <c r="CK1377" i="3"/>
  <c r="CK1378" i="3"/>
  <c r="CK1379" i="3"/>
  <c r="CK1380" i="3"/>
  <c r="CK1381" i="3"/>
  <c r="CK1382" i="3"/>
  <c r="CK1383" i="3"/>
  <c r="CK1384" i="3"/>
  <c r="CK1385" i="3"/>
  <c r="CK1386" i="3"/>
  <c r="CK1387" i="3"/>
  <c r="CK1388" i="3"/>
  <c r="CK1389" i="3"/>
  <c r="CK1390" i="3"/>
  <c r="CK1391" i="3"/>
  <c r="CK1392" i="3"/>
  <c r="CK1393" i="3"/>
  <c r="CK1394" i="3"/>
  <c r="CK1395" i="3"/>
  <c r="CK1396" i="3"/>
  <c r="CK1397" i="3"/>
  <c r="CK1398" i="3"/>
  <c r="CK1399" i="3"/>
  <c r="CK1400" i="3"/>
  <c r="CK1401" i="3"/>
  <c r="CK1402" i="3"/>
  <c r="CK1403" i="3"/>
  <c r="CK1404" i="3"/>
  <c r="CK1405" i="3"/>
  <c r="CK1406" i="3"/>
  <c r="CK1407" i="3"/>
  <c r="CK1408" i="3"/>
  <c r="CK1409" i="3"/>
  <c r="CK1410" i="3"/>
  <c r="CK1411" i="3"/>
  <c r="CK1412" i="3"/>
  <c r="CK1413" i="3"/>
  <c r="CK1414" i="3"/>
  <c r="CK1415" i="3"/>
  <c r="CK1416" i="3"/>
  <c r="CK1417" i="3"/>
  <c r="CK1418" i="3"/>
  <c r="CK1419" i="3"/>
  <c r="CK1420" i="3"/>
  <c r="CK1421" i="3"/>
  <c r="CK1422" i="3"/>
  <c r="CK1423" i="3"/>
  <c r="CK1424" i="3"/>
  <c r="CK1425" i="3"/>
  <c r="CK1426" i="3"/>
  <c r="CK1427" i="3"/>
  <c r="CK1428" i="3"/>
  <c r="CK1429" i="3"/>
  <c r="CK1430" i="3"/>
  <c r="CK1431" i="3"/>
  <c r="CK1432" i="3"/>
  <c r="CK1433" i="3"/>
  <c r="CK1434" i="3"/>
  <c r="CK1435" i="3"/>
  <c r="CK1436" i="3"/>
  <c r="CK1437" i="3"/>
  <c r="CK1438" i="3"/>
  <c r="CK1439" i="3"/>
  <c r="CK1440" i="3"/>
  <c r="CK1442" i="3"/>
  <c r="CK1443" i="3"/>
  <c r="CK1444" i="3"/>
  <c r="CK1445" i="3"/>
  <c r="CK1446" i="3"/>
  <c r="CK1447" i="3"/>
  <c r="CK1448" i="3"/>
  <c r="CK1449" i="3"/>
  <c r="CK1450" i="3"/>
  <c r="CK1451" i="3"/>
  <c r="CK1452" i="3"/>
  <c r="CK1453" i="3"/>
  <c r="CK1454" i="3"/>
  <c r="CK1455" i="3"/>
  <c r="CK1456" i="3"/>
  <c r="CK1457" i="3"/>
  <c r="CK1458" i="3"/>
  <c r="CK1459" i="3"/>
  <c r="CK1460" i="3"/>
  <c r="CK1461" i="3"/>
  <c r="CK1462" i="3"/>
  <c r="CK1463" i="3"/>
  <c r="CK1464" i="3"/>
  <c r="CK1465" i="3"/>
  <c r="CK1466" i="3"/>
  <c r="CK1467" i="3"/>
  <c r="CK1468" i="3"/>
  <c r="CK1469" i="3"/>
  <c r="CK1470" i="3"/>
  <c r="CK1471" i="3"/>
  <c r="CK1472" i="3"/>
  <c r="CK1473" i="3"/>
  <c r="CK1474" i="3"/>
  <c r="CK1475" i="3"/>
  <c r="CK1476" i="3"/>
  <c r="CK1477" i="3"/>
  <c r="CK1478" i="3"/>
  <c r="CK1479" i="3"/>
  <c r="CK1480" i="3"/>
  <c r="CK1481" i="3"/>
  <c r="CK1482" i="3"/>
  <c r="CK1483" i="3"/>
  <c r="CK1484" i="3"/>
  <c r="CK1485" i="3"/>
  <c r="CK1486" i="3"/>
  <c r="CK1487" i="3"/>
  <c r="CK1488" i="3"/>
  <c r="CK1489" i="3"/>
  <c r="CK1490" i="3"/>
  <c r="CK1491" i="3"/>
  <c r="CK1492" i="3"/>
  <c r="CK1493" i="3"/>
  <c r="CK1494" i="3"/>
  <c r="CK1495" i="3"/>
  <c r="CK1496" i="3"/>
  <c r="CK1497" i="3"/>
  <c r="CK1498" i="3"/>
  <c r="CK1499" i="3"/>
  <c r="CK1500" i="3"/>
  <c r="CK1501" i="3"/>
  <c r="CK1502" i="3"/>
  <c r="CK1503" i="3"/>
  <c r="CK1504" i="3"/>
  <c r="CK1505" i="3"/>
  <c r="CK1506" i="3"/>
  <c r="CK1507" i="3"/>
  <c r="CK1508" i="3"/>
  <c r="CK1509" i="3"/>
  <c r="CK1510" i="3"/>
  <c r="CK1511" i="3"/>
  <c r="CK1512" i="3"/>
  <c r="CK1513" i="3"/>
  <c r="CK1514" i="3"/>
  <c r="CK1515" i="3"/>
  <c r="CK1516" i="3"/>
  <c r="CK1517" i="3"/>
  <c r="CK1518" i="3"/>
  <c r="CK1519" i="3"/>
  <c r="CK1520" i="3"/>
  <c r="CK1521" i="3"/>
  <c r="CK1522" i="3"/>
  <c r="CK1523" i="3"/>
  <c r="CK1524" i="3"/>
  <c r="CK1525" i="3"/>
  <c r="CK1526" i="3"/>
  <c r="CK1527" i="3"/>
  <c r="CK1528" i="3"/>
  <c r="CK1529" i="3"/>
  <c r="CK1530" i="3"/>
  <c r="CK1531" i="3"/>
  <c r="CK1532" i="3"/>
  <c r="CK1533" i="3"/>
  <c r="CK1534" i="3"/>
  <c r="CK1535" i="3"/>
  <c r="CK1536" i="3"/>
  <c r="CK1537" i="3"/>
  <c r="CK1538" i="3"/>
  <c r="CK1539" i="3"/>
  <c r="CK1540" i="3"/>
  <c r="CK1541" i="3"/>
  <c r="CK1542" i="3"/>
  <c r="CK1543" i="3"/>
  <c r="CK1544" i="3"/>
  <c r="CK1545" i="3"/>
  <c r="CK1546" i="3"/>
  <c r="CK1547" i="3"/>
  <c r="CK1548" i="3"/>
  <c r="CK1549" i="3"/>
  <c r="CK1550" i="3"/>
  <c r="CK1551" i="3"/>
  <c r="CK1552" i="3"/>
  <c r="CK1553" i="3"/>
  <c r="CK1554" i="3"/>
  <c r="CK1555" i="3"/>
  <c r="CK1556" i="3"/>
  <c r="CK1557" i="3"/>
  <c r="CK1558" i="3"/>
  <c r="CK1559" i="3"/>
  <c r="CK1560" i="3"/>
  <c r="CK1561" i="3"/>
  <c r="CK1562" i="3"/>
  <c r="CK1563" i="3"/>
  <c r="CK1564" i="3"/>
  <c r="CK1565" i="3"/>
  <c r="CK1566" i="3"/>
  <c r="CK1567" i="3"/>
  <c r="CK1568" i="3"/>
  <c r="CK1569" i="3"/>
  <c r="CK1570" i="3"/>
  <c r="CK1571" i="3"/>
  <c r="CK1572" i="3"/>
  <c r="CK1573" i="3"/>
  <c r="CK1574" i="3"/>
  <c r="CK1575" i="3"/>
  <c r="CK1576" i="3"/>
  <c r="CK1577" i="3"/>
  <c r="CK1578" i="3"/>
  <c r="CK1579" i="3"/>
  <c r="CK1580" i="3"/>
  <c r="CK1581" i="3"/>
  <c r="CK1582" i="3"/>
  <c r="CK1583" i="3"/>
  <c r="CK1584" i="3"/>
  <c r="CK1585" i="3"/>
  <c r="CK1586" i="3"/>
  <c r="CK1587" i="3"/>
  <c r="CK1588" i="3"/>
  <c r="CK1589" i="3"/>
  <c r="CK1590" i="3"/>
  <c r="CK1591" i="3"/>
  <c r="CK1592" i="3"/>
  <c r="CK1593" i="3"/>
  <c r="CK1594" i="3"/>
  <c r="CK1595" i="3"/>
  <c r="CK1596" i="3"/>
  <c r="CK1597" i="3"/>
  <c r="CK1598" i="3"/>
  <c r="CK1599" i="3"/>
  <c r="CK1600" i="3"/>
  <c r="CK1601" i="3"/>
  <c r="CK1602" i="3"/>
  <c r="CK1603" i="3"/>
  <c r="CK1604" i="3"/>
  <c r="CK1605" i="3"/>
  <c r="CK1606" i="3"/>
  <c r="CK1607" i="3"/>
  <c r="CK1608" i="3"/>
  <c r="CK1609" i="3"/>
  <c r="CK1611" i="3"/>
  <c r="CK1612" i="3"/>
  <c r="CK1613" i="3"/>
  <c r="CK1614" i="3"/>
  <c r="CK1615" i="3"/>
  <c r="CK1616" i="3"/>
  <c r="CK1617" i="3"/>
  <c r="CK1618" i="3"/>
  <c r="CK1619" i="3"/>
  <c r="CK1620" i="3"/>
  <c r="CK1621" i="3"/>
  <c r="CK1622" i="3"/>
  <c r="CK1623" i="3"/>
  <c r="CK1624" i="3"/>
  <c r="CK1625" i="3"/>
  <c r="CK1626" i="3"/>
  <c r="CK1627" i="3"/>
  <c r="CK1628" i="3"/>
  <c r="CK1629" i="3"/>
  <c r="CK1630" i="3"/>
  <c r="CK1631" i="3"/>
  <c r="CK1632" i="3"/>
  <c r="CK1633" i="3"/>
  <c r="CK1634" i="3"/>
  <c r="CK1635" i="3"/>
  <c r="CK1636" i="3"/>
  <c r="CK1637" i="3"/>
  <c r="CK1638" i="3"/>
  <c r="CK1639" i="3"/>
  <c r="CK1640" i="3"/>
  <c r="CK1641" i="3"/>
  <c r="CK1642" i="3"/>
  <c r="CK1643" i="3"/>
  <c r="CK1644" i="3"/>
  <c r="CK1645" i="3"/>
  <c r="CK1646" i="3"/>
  <c r="CK1647" i="3"/>
  <c r="CK1648" i="3"/>
  <c r="CK1649" i="3"/>
  <c r="CK1650" i="3"/>
  <c r="CK1651" i="3"/>
  <c r="CK1652" i="3"/>
  <c r="CK1653" i="3"/>
  <c r="CK1654" i="3"/>
  <c r="CK1655" i="3"/>
  <c r="CK1656" i="3"/>
  <c r="CK1657" i="3"/>
  <c r="CK1658" i="3"/>
  <c r="CK1659" i="3"/>
  <c r="CK1660" i="3"/>
  <c r="CK1661" i="3"/>
  <c r="CK1662" i="3"/>
  <c r="CK1663" i="3"/>
  <c r="CK1664" i="3"/>
  <c r="CK1665" i="3"/>
  <c r="CK1666" i="3"/>
  <c r="CK1667" i="3"/>
  <c r="CK1668" i="3"/>
  <c r="CK1669" i="3"/>
  <c r="CK1670" i="3"/>
  <c r="CK1671" i="3"/>
  <c r="CK1672" i="3"/>
  <c r="CK1673" i="3"/>
  <c r="CK1674" i="3"/>
  <c r="CK1675" i="3"/>
  <c r="CK1676" i="3"/>
  <c r="CK1677" i="3"/>
  <c r="CK1678" i="3"/>
  <c r="CK1679" i="3"/>
  <c r="CK1680" i="3"/>
  <c r="CK1681" i="3"/>
  <c r="CK1682" i="3"/>
  <c r="CK1683" i="3"/>
  <c r="CK1684" i="3"/>
  <c r="CK1685" i="3"/>
  <c r="CK1686" i="3"/>
  <c r="CK1687" i="3"/>
  <c r="CK1688" i="3"/>
  <c r="CK1689" i="3"/>
  <c r="CK1690" i="3"/>
  <c r="CK1691" i="3"/>
  <c r="CK1692" i="3"/>
  <c r="CK1693" i="3"/>
  <c r="CK1694" i="3"/>
  <c r="CK1695" i="3"/>
  <c r="CK1696" i="3"/>
  <c r="CK1697" i="3"/>
  <c r="CK1698" i="3"/>
  <c r="CK1699" i="3"/>
  <c r="CK1700" i="3"/>
  <c r="CK1701" i="3"/>
  <c r="CK1702" i="3"/>
  <c r="CK1703" i="3"/>
  <c r="CK1704" i="3"/>
  <c r="CK1705" i="3"/>
  <c r="CK1706" i="3"/>
  <c r="CK1707" i="3"/>
  <c r="CK1708" i="3"/>
  <c r="CK1709" i="3"/>
  <c r="CK1710" i="3"/>
  <c r="CK1711" i="3"/>
  <c r="CK1712" i="3"/>
  <c r="CK1713" i="3"/>
  <c r="CK1714" i="3"/>
  <c r="CK1715" i="3"/>
  <c r="CK1716" i="3"/>
  <c r="CK1717" i="3"/>
  <c r="CK1718" i="3"/>
  <c r="CK1719" i="3"/>
  <c r="CK1720" i="3"/>
  <c r="CK1721" i="3"/>
  <c r="CK1722" i="3"/>
  <c r="CK1723" i="3"/>
  <c r="CK1724" i="3"/>
  <c r="CK1725" i="3"/>
  <c r="CK1726" i="3"/>
  <c r="CK1727" i="3"/>
  <c r="CK1728" i="3"/>
  <c r="CK1729" i="3"/>
  <c r="CK1730" i="3"/>
  <c r="CK1731" i="3"/>
  <c r="CK1732" i="3"/>
  <c r="CK1733" i="3"/>
  <c r="CK1734" i="3"/>
  <c r="CK1735" i="3"/>
  <c r="CK1736" i="3"/>
  <c r="CK1737" i="3"/>
  <c r="CK1738" i="3"/>
  <c r="CK1739" i="3"/>
  <c r="CK1740" i="3"/>
  <c r="CK1741" i="3"/>
  <c r="CK1742" i="3"/>
  <c r="CK1743" i="3"/>
  <c r="CK1744" i="3"/>
  <c r="CK1745" i="3"/>
  <c r="CK1746" i="3"/>
  <c r="CK1747" i="3"/>
  <c r="CK1748" i="3"/>
  <c r="CK1749" i="3"/>
  <c r="CK1750" i="3"/>
  <c r="CK1751" i="3"/>
  <c r="CK1752" i="3"/>
  <c r="CK1753" i="3"/>
  <c r="CK1754" i="3"/>
  <c r="CK1755" i="3"/>
  <c r="CK1756" i="3"/>
  <c r="CK1757" i="3"/>
  <c r="CK1758" i="3"/>
  <c r="CK1759" i="3"/>
  <c r="CK1760" i="3"/>
  <c r="CK1761" i="3"/>
  <c r="CK1762" i="3"/>
  <c r="CK1763" i="3"/>
  <c r="CK1764" i="3"/>
  <c r="CK1765" i="3"/>
  <c r="CK1766" i="3"/>
  <c r="CK1767" i="3"/>
  <c r="CK1768" i="3"/>
  <c r="CK1769" i="3"/>
  <c r="CK1770" i="3"/>
  <c r="CK1771" i="3"/>
  <c r="CK1772" i="3"/>
  <c r="CK1773" i="3"/>
  <c r="CK1774" i="3"/>
  <c r="CK1775" i="3"/>
  <c r="CK1776" i="3"/>
  <c r="CK1777" i="3"/>
  <c r="CK1778" i="3"/>
  <c r="CK1779" i="3"/>
  <c r="CK1780" i="3"/>
  <c r="CK1781" i="3"/>
  <c r="CK1782" i="3"/>
  <c r="CK1783" i="3"/>
  <c r="CK1784" i="3"/>
  <c r="CK1785" i="3"/>
  <c r="CK1786" i="3"/>
  <c r="CK1787" i="3"/>
  <c r="CK1788" i="3"/>
  <c r="CK1789" i="3"/>
  <c r="CK1790" i="3"/>
  <c r="CK1791" i="3"/>
  <c r="CK1792" i="3"/>
  <c r="CK1793" i="3"/>
  <c r="CK1794" i="3"/>
  <c r="CK1795" i="3"/>
  <c r="CK1796" i="3"/>
  <c r="CK1797" i="3"/>
  <c r="CK1798" i="3"/>
  <c r="CK1799" i="3"/>
  <c r="CK1800" i="3"/>
  <c r="CK1801" i="3"/>
  <c r="CK1802" i="3"/>
  <c r="CK1803" i="3"/>
  <c r="CK1804" i="3"/>
  <c r="CK1805" i="3"/>
  <c r="CK1806" i="3"/>
  <c r="CK1807" i="3"/>
  <c r="CK1808" i="3"/>
  <c r="CK1809" i="3"/>
  <c r="CK1810" i="3"/>
  <c r="CK1811" i="3"/>
  <c r="CK1812" i="3"/>
  <c r="CK1813" i="3"/>
  <c r="CK1814" i="3"/>
  <c r="CK1815" i="3"/>
  <c r="CK1816" i="3"/>
  <c r="CK1817" i="3"/>
  <c r="CK1818" i="3"/>
  <c r="CK1819" i="3"/>
  <c r="CK1820" i="3"/>
  <c r="CK1821" i="3"/>
  <c r="CK1822" i="3"/>
  <c r="CK1823" i="3"/>
  <c r="CK1824" i="3"/>
  <c r="CK1825" i="3"/>
  <c r="CK1826" i="3"/>
  <c r="CK1827" i="3"/>
  <c r="CK1828" i="3"/>
  <c r="CK1829" i="3"/>
  <c r="CK1830" i="3"/>
  <c r="CK1831" i="3"/>
  <c r="CK1832" i="3"/>
  <c r="CK1833" i="3"/>
  <c r="CK1834" i="3"/>
  <c r="CK1835" i="3"/>
  <c r="CK1836" i="3"/>
  <c r="CK1837" i="3"/>
  <c r="CK1838" i="3"/>
  <c r="CK1839" i="3"/>
  <c r="CK1840" i="3"/>
  <c r="CK1841" i="3"/>
  <c r="CK1842" i="3"/>
  <c r="CK1843" i="3"/>
  <c r="CK1844" i="3"/>
  <c r="CK1845" i="3"/>
  <c r="CK1846" i="3"/>
  <c r="CK1847" i="3"/>
  <c r="CK1848" i="3"/>
  <c r="CK1849" i="3"/>
  <c r="CK1850" i="3"/>
  <c r="CK1851" i="3"/>
  <c r="CK1852" i="3"/>
  <c r="CK1853" i="3"/>
  <c r="CK1854" i="3"/>
  <c r="CK1855" i="3"/>
  <c r="CK1856" i="3"/>
  <c r="CK1857" i="3"/>
  <c r="CK1858" i="3"/>
  <c r="CK1859" i="3"/>
  <c r="CK1860" i="3"/>
  <c r="CK1861" i="3"/>
  <c r="CK1862" i="3"/>
  <c r="CK1863" i="3"/>
  <c r="CK1864" i="3"/>
  <c r="CK1865" i="3"/>
  <c r="CK1866" i="3"/>
  <c r="CK1867" i="3"/>
  <c r="CK1868" i="3"/>
  <c r="CK1869" i="3"/>
  <c r="CK1870" i="3"/>
  <c r="CK1871" i="3"/>
  <c r="CK1872" i="3"/>
  <c r="CK1873" i="3"/>
  <c r="CK1874" i="3"/>
  <c r="CK1875" i="3"/>
  <c r="CK1876" i="3"/>
  <c r="CK1877" i="3"/>
  <c r="CK1878" i="3"/>
  <c r="CK1879" i="3"/>
  <c r="CK1880" i="3"/>
  <c r="CK1881" i="3"/>
  <c r="CK1882" i="3"/>
  <c r="CK1883" i="3"/>
  <c r="CK1884" i="3"/>
  <c r="CK1885" i="3"/>
  <c r="CK1886" i="3"/>
  <c r="CK1887" i="3"/>
  <c r="CK1888" i="3"/>
  <c r="CK1889" i="3"/>
  <c r="CK1890" i="3"/>
  <c r="CK1891" i="3"/>
  <c r="CK1892" i="3"/>
  <c r="CK1893" i="3"/>
  <c r="CK1894" i="3"/>
  <c r="CK1895" i="3"/>
  <c r="CK1896" i="3"/>
  <c r="CK1897" i="3"/>
  <c r="CK1898" i="3"/>
  <c r="CK1899" i="3"/>
  <c r="CK1900" i="3"/>
  <c r="CK1901" i="3"/>
  <c r="CK1902" i="3"/>
  <c r="CK1903" i="3"/>
  <c r="CK1904" i="3"/>
  <c r="CK1905" i="3"/>
  <c r="CK1906" i="3"/>
  <c r="CK1907" i="3"/>
  <c r="CK1908" i="3"/>
  <c r="CK1909" i="3"/>
  <c r="CK1910" i="3"/>
  <c r="CK1911" i="3"/>
  <c r="CK1912" i="3"/>
  <c r="CK1913" i="3"/>
  <c r="CK1914" i="3"/>
  <c r="CK1915" i="3"/>
  <c r="CK1916" i="3"/>
  <c r="CK1917" i="3"/>
  <c r="CK1918" i="3"/>
  <c r="CK1919" i="3"/>
  <c r="CK1920" i="3"/>
  <c r="CK1921" i="3"/>
  <c r="CK1922" i="3"/>
  <c r="CK1923" i="3"/>
  <c r="CK1924" i="3"/>
  <c r="CK1925" i="3"/>
  <c r="CK1926" i="3"/>
  <c r="CK1927" i="3"/>
  <c r="CK1928" i="3"/>
  <c r="CK1929" i="3"/>
  <c r="CK1930" i="3"/>
  <c r="CK1931" i="3"/>
  <c r="CK1932" i="3"/>
  <c r="CK1933" i="3"/>
  <c r="CK1934" i="3"/>
  <c r="CK1935" i="3"/>
  <c r="CK1936" i="3"/>
  <c r="CK1937" i="3"/>
  <c r="CK1938" i="3"/>
  <c r="CK1939" i="3"/>
  <c r="CK1940" i="3"/>
  <c r="CK1941" i="3"/>
  <c r="CK1942" i="3"/>
  <c r="CK1943" i="3"/>
  <c r="CK1944" i="3"/>
  <c r="CK1945" i="3"/>
  <c r="CK1946" i="3"/>
  <c r="CK1947" i="3"/>
  <c r="CK1948" i="3"/>
  <c r="CK1949" i="3"/>
  <c r="CK1950" i="3"/>
  <c r="CK1951" i="3"/>
  <c r="CK1952" i="3"/>
  <c r="CK1953" i="3"/>
  <c r="CK1954" i="3"/>
  <c r="CK1955" i="3"/>
  <c r="CK1956" i="3"/>
  <c r="CK1957" i="3"/>
  <c r="CK1958" i="3"/>
  <c r="CK1959" i="3"/>
  <c r="CK1960" i="3"/>
  <c r="CK1961" i="3"/>
  <c r="CK1962" i="3"/>
  <c r="CK1963" i="3"/>
  <c r="CK1964" i="3"/>
  <c r="CK1965" i="3"/>
  <c r="CK1966" i="3"/>
  <c r="CK1967" i="3"/>
  <c r="CK1968" i="3"/>
  <c r="CK1969" i="3"/>
  <c r="CK1970" i="3"/>
  <c r="CK1971" i="3"/>
  <c r="CK1972" i="3"/>
  <c r="CK1973" i="3"/>
  <c r="CK1974" i="3"/>
  <c r="CK1975" i="3"/>
  <c r="CK1976" i="3"/>
  <c r="CK1977" i="3"/>
  <c r="CK1978" i="3"/>
  <c r="CK1979" i="3"/>
  <c r="CK1980" i="3"/>
  <c r="CK1981" i="3"/>
  <c r="CK1982" i="3"/>
  <c r="CK1983" i="3"/>
  <c r="CK1984" i="3"/>
  <c r="CK1985" i="3"/>
  <c r="CK1986" i="3"/>
  <c r="CK1987" i="3"/>
  <c r="CK1988" i="3"/>
  <c r="CK1989" i="3"/>
  <c r="CK1990" i="3"/>
  <c r="CK1991" i="3"/>
  <c r="CK1992" i="3"/>
  <c r="CK1993" i="3"/>
  <c r="CK1994" i="3"/>
  <c r="CK1995" i="3"/>
  <c r="CK1996" i="3"/>
  <c r="CK1997" i="3"/>
  <c r="CK1998" i="3"/>
  <c r="CK1999" i="3"/>
  <c r="CK2000" i="3"/>
  <c r="CK2001" i="3"/>
  <c r="CK2002" i="3"/>
  <c r="CK2003" i="3"/>
  <c r="CK2004" i="3"/>
  <c r="CK2005" i="3"/>
  <c r="CK2006" i="3"/>
  <c r="CK2007" i="3"/>
  <c r="CK2008" i="3"/>
  <c r="CK2009" i="3"/>
  <c r="CK2010" i="3"/>
  <c r="CK2011" i="3"/>
  <c r="CK2012" i="3"/>
  <c r="CK2013" i="3"/>
  <c r="CK2014" i="3"/>
  <c r="CK2015" i="3"/>
  <c r="CK2016" i="3"/>
  <c r="CK2017" i="3"/>
  <c r="CK2018" i="3"/>
  <c r="CK2019" i="3"/>
  <c r="CK2020" i="3"/>
  <c r="CK2021" i="3"/>
  <c r="CK2022" i="3"/>
  <c r="CK2023" i="3"/>
  <c r="CK2024" i="3"/>
  <c r="CK2025" i="3"/>
  <c r="CK2026" i="3"/>
  <c r="CK2027" i="3"/>
  <c r="CK2028" i="3"/>
  <c r="CK2029" i="3"/>
  <c r="CK2030" i="3"/>
  <c r="CK2031" i="3"/>
  <c r="CK2032" i="3"/>
  <c r="CK2033" i="3"/>
  <c r="CK2034" i="3"/>
  <c r="CK2035" i="3"/>
  <c r="CK2036" i="3"/>
  <c r="CK2037" i="3"/>
  <c r="CK2038" i="3"/>
  <c r="CK2039" i="3"/>
  <c r="CK2040" i="3"/>
  <c r="CK2041" i="3"/>
  <c r="CK2042" i="3"/>
  <c r="CK2043" i="3"/>
  <c r="CK2044" i="3"/>
  <c r="CK2045" i="3"/>
  <c r="CK2046" i="3"/>
  <c r="CK2047" i="3"/>
  <c r="CK2048" i="3"/>
  <c r="CK2049" i="3"/>
  <c r="CK2050" i="3"/>
  <c r="CK2051" i="3"/>
  <c r="CK2052" i="3"/>
  <c r="CK2053" i="3"/>
  <c r="CK2054" i="3"/>
  <c r="CK2055" i="3"/>
  <c r="CK2056" i="3"/>
  <c r="CK2057" i="3"/>
  <c r="CK2058" i="3"/>
  <c r="CK2059" i="3"/>
  <c r="CK2060" i="3"/>
  <c r="CK2061" i="3"/>
  <c r="CK2062" i="3"/>
  <c r="CK2063" i="3"/>
  <c r="CK2064" i="3"/>
  <c r="CK2065" i="3"/>
  <c r="CK2066" i="3"/>
  <c r="CK2067" i="3"/>
  <c r="CK2068" i="3"/>
  <c r="CK2069" i="3"/>
  <c r="CK2070" i="3"/>
  <c r="CK2071" i="3"/>
  <c r="CK2072" i="3"/>
  <c r="CK2073" i="3"/>
  <c r="CK2074" i="3"/>
  <c r="CK2075" i="3"/>
  <c r="CK2076" i="3"/>
  <c r="CK2077" i="3"/>
  <c r="CK2078" i="3"/>
  <c r="CK2079" i="3"/>
  <c r="CK2080" i="3"/>
  <c r="CK2081" i="3"/>
  <c r="CK2082" i="3"/>
  <c r="CK2083" i="3"/>
  <c r="CK2084" i="3"/>
  <c r="CK2085" i="3"/>
  <c r="CK2086" i="3"/>
  <c r="CK2087" i="3"/>
  <c r="CK2088" i="3"/>
  <c r="CK2089" i="3"/>
  <c r="CK2090" i="3"/>
  <c r="CK2091" i="3"/>
  <c r="CK2092" i="3"/>
  <c r="CK2093" i="3"/>
  <c r="CK2094" i="3"/>
  <c r="CK2095" i="3"/>
  <c r="CK2096" i="3"/>
  <c r="CK2097" i="3"/>
  <c r="CK2098" i="3"/>
  <c r="CK2099" i="3"/>
  <c r="CK2100" i="3"/>
  <c r="CK2101" i="3"/>
  <c r="CK2102" i="3"/>
  <c r="CK2103" i="3"/>
  <c r="CK2104" i="3"/>
  <c r="CK2105" i="3"/>
  <c r="CK2106" i="3"/>
  <c r="CK2107" i="3"/>
  <c r="CK2108" i="3"/>
  <c r="CK2109" i="3"/>
  <c r="CK2110" i="3"/>
  <c r="CK2111" i="3"/>
  <c r="CK2112" i="3"/>
  <c r="CK2113" i="3"/>
  <c r="CK2114" i="3"/>
  <c r="CK2115" i="3"/>
  <c r="CK2116" i="3"/>
  <c r="CK2117" i="3"/>
  <c r="CK2118" i="3"/>
  <c r="CK2119" i="3"/>
  <c r="CK2120" i="3"/>
  <c r="CK2121" i="3"/>
  <c r="CK2122" i="3"/>
  <c r="CK2123" i="3"/>
  <c r="CK2124" i="3"/>
  <c r="CK2125" i="3"/>
  <c r="CK2126" i="3"/>
  <c r="CK2127" i="3"/>
  <c r="CK2128" i="3"/>
  <c r="CK2129" i="3"/>
  <c r="CK2130" i="3"/>
  <c r="CK2131" i="3"/>
  <c r="CK2132" i="3"/>
  <c r="CK2133" i="3"/>
  <c r="CK2134" i="3"/>
  <c r="CK2135" i="3"/>
  <c r="CK2136" i="3"/>
  <c r="CK2137" i="3"/>
  <c r="CK2138" i="3"/>
  <c r="CK2139" i="3"/>
  <c r="CK2140" i="3"/>
  <c r="CK2141" i="3"/>
  <c r="CK2142" i="3"/>
  <c r="CK2143" i="3"/>
  <c r="CK2144" i="3"/>
  <c r="CK2145" i="3"/>
  <c r="CK2146" i="3"/>
  <c r="CK2147" i="3"/>
  <c r="CK2148" i="3"/>
  <c r="CK2149" i="3"/>
  <c r="CK2150" i="3"/>
  <c r="CK2151" i="3"/>
  <c r="CK2152" i="3"/>
  <c r="CK2153" i="3"/>
  <c r="CK2154" i="3"/>
  <c r="CK2155" i="3"/>
  <c r="CK2156" i="3"/>
  <c r="CK2157" i="3"/>
  <c r="CK2158" i="3"/>
  <c r="CK2159" i="3"/>
  <c r="CK2160" i="3"/>
  <c r="CK2161" i="3"/>
  <c r="CK2162" i="3"/>
  <c r="CK2163" i="3"/>
  <c r="CK2164" i="3"/>
  <c r="CK2165" i="3"/>
  <c r="CK2166" i="3"/>
  <c r="CK2167" i="3"/>
  <c r="CK2168" i="3"/>
  <c r="CK2169" i="3"/>
  <c r="CK2170" i="3"/>
  <c r="CK2171" i="3"/>
  <c r="CK2172" i="3"/>
  <c r="CK2173" i="3"/>
  <c r="CK2174" i="3"/>
  <c r="CK2175" i="3"/>
  <c r="CK2176" i="3"/>
  <c r="CK2177" i="3"/>
  <c r="CK2178" i="3"/>
  <c r="CK2179" i="3"/>
  <c r="CK2180" i="3"/>
  <c r="CK2181" i="3"/>
  <c r="CK2182" i="3"/>
  <c r="CK2183" i="3"/>
  <c r="CK2184" i="3"/>
  <c r="CK2185" i="3"/>
  <c r="CK2186" i="3"/>
  <c r="CK2187" i="3"/>
  <c r="CK2188" i="3"/>
  <c r="CK2189" i="3"/>
  <c r="CK2190" i="3"/>
  <c r="CK2191" i="3"/>
  <c r="CK2192" i="3"/>
  <c r="CK2193" i="3"/>
  <c r="CK2194" i="3"/>
  <c r="CK2195" i="3"/>
  <c r="CK2196" i="3"/>
  <c r="CK2197" i="3"/>
  <c r="CK2198" i="3"/>
  <c r="CK2199" i="3"/>
  <c r="CK2200" i="3"/>
  <c r="CK2201" i="3"/>
  <c r="CK2202" i="3"/>
  <c r="CK2203" i="3"/>
  <c r="CK2204" i="3"/>
  <c r="CK2205" i="3"/>
  <c r="CK2206" i="3"/>
  <c r="CK2207" i="3"/>
  <c r="CK2208" i="3"/>
  <c r="CK2209" i="3"/>
  <c r="CK2210" i="3"/>
  <c r="CK2211" i="3"/>
  <c r="CK2212" i="3"/>
  <c r="CK2213" i="3"/>
  <c r="CK2214" i="3"/>
  <c r="CK2215" i="3"/>
  <c r="CK2216" i="3"/>
  <c r="CK2217" i="3"/>
  <c r="CK2218" i="3"/>
  <c r="CK2219" i="3"/>
  <c r="CK2220" i="3"/>
  <c r="CK2221" i="3"/>
  <c r="CK2222" i="3"/>
  <c r="CK2223" i="3"/>
  <c r="CK2224" i="3"/>
  <c r="CK2225" i="3"/>
  <c r="CK2226" i="3"/>
  <c r="CK2227" i="3"/>
  <c r="CK2228" i="3"/>
  <c r="CK2229" i="3"/>
  <c r="CK2230" i="3"/>
  <c r="CK2231" i="3"/>
  <c r="CK2232" i="3"/>
  <c r="CK2233" i="3"/>
  <c r="CK2234" i="3"/>
  <c r="CK2235" i="3"/>
  <c r="CK2236" i="3"/>
  <c r="CK2237" i="3"/>
  <c r="CK2238" i="3"/>
  <c r="CK2239" i="3"/>
  <c r="CK2240" i="3"/>
  <c r="CK2241" i="3"/>
  <c r="CK2242" i="3"/>
  <c r="CK2243" i="3"/>
  <c r="CK2244" i="3"/>
  <c r="CK2245" i="3"/>
  <c r="CK2246" i="3"/>
  <c r="CK2247" i="3"/>
  <c r="CK2248" i="3"/>
  <c r="CK2249" i="3"/>
  <c r="CK2250" i="3"/>
  <c r="CK2251" i="3"/>
  <c r="CK2252" i="3"/>
  <c r="CK2253" i="3"/>
  <c r="CK2254" i="3"/>
  <c r="CK2255" i="3"/>
  <c r="CK2256" i="3"/>
  <c r="CK2257" i="3"/>
  <c r="CK2258" i="3"/>
  <c r="CK2259" i="3"/>
  <c r="CK2260" i="3"/>
  <c r="CK2261" i="3"/>
  <c r="CK2262" i="3"/>
  <c r="CK2263" i="3"/>
  <c r="CK2264" i="3"/>
  <c r="CK2265" i="3"/>
  <c r="CK2266" i="3"/>
  <c r="CK2267" i="3"/>
  <c r="CK2268" i="3"/>
  <c r="CK2269" i="3"/>
  <c r="CK2270" i="3"/>
  <c r="CK2271" i="3"/>
  <c r="CK2272" i="3"/>
  <c r="CK2273" i="3"/>
  <c r="CK2274" i="3"/>
  <c r="CK2275" i="3"/>
  <c r="CK2276" i="3"/>
  <c r="CK2277" i="3"/>
  <c r="CK2278" i="3"/>
  <c r="CK2279" i="3"/>
  <c r="CK2280" i="3"/>
  <c r="CK2281" i="3"/>
  <c r="CK2282" i="3"/>
  <c r="CK2283" i="3"/>
  <c r="CK2284" i="3"/>
  <c r="CK2285" i="3"/>
  <c r="CK2286" i="3"/>
  <c r="CK2287" i="3"/>
  <c r="CK2288" i="3"/>
  <c r="CK2289" i="3"/>
  <c r="CK2290" i="3"/>
  <c r="CK2291" i="3"/>
  <c r="CK2292" i="3"/>
  <c r="CK2293" i="3"/>
  <c r="CK2294" i="3"/>
  <c r="CK2295" i="3"/>
  <c r="CK2296" i="3"/>
  <c r="CK2297" i="3"/>
  <c r="CK2298" i="3"/>
  <c r="CK2299" i="3"/>
  <c r="CK2300" i="3"/>
  <c r="CK2301" i="3"/>
  <c r="CK2302" i="3"/>
  <c r="CK2303" i="3"/>
  <c r="CK2304" i="3"/>
  <c r="CK2305" i="3"/>
  <c r="CK2306" i="3"/>
  <c r="CK2307" i="3"/>
  <c r="CK2308" i="3"/>
  <c r="CK2309" i="3"/>
  <c r="CK2310" i="3"/>
  <c r="CK2311" i="3"/>
  <c r="CK2312" i="3"/>
  <c r="CK2313" i="3"/>
  <c r="CK2314" i="3"/>
  <c r="CK2315" i="3"/>
  <c r="CK2316" i="3"/>
  <c r="CK2317" i="3"/>
  <c r="CK2318" i="3"/>
  <c r="CK2319" i="3"/>
  <c r="CK2320" i="3"/>
  <c r="CK2321" i="3"/>
  <c r="CK2322" i="3"/>
  <c r="CK2323" i="3"/>
  <c r="CK2324" i="3"/>
  <c r="CK2325" i="3"/>
  <c r="CK2326" i="3"/>
  <c r="CK2327" i="3"/>
  <c r="CK2328" i="3"/>
  <c r="CK2329" i="3"/>
  <c r="CK2330" i="3"/>
  <c r="CK2331" i="3"/>
  <c r="CK2332" i="3"/>
  <c r="CK2333" i="3"/>
  <c r="CK2335" i="3"/>
  <c r="CK2336" i="3"/>
  <c r="CK2337" i="3"/>
  <c r="CK2338" i="3"/>
  <c r="CK2339" i="3"/>
  <c r="CK2340" i="3"/>
  <c r="CK2341" i="3"/>
  <c r="CK2342" i="3"/>
  <c r="CK2343" i="3"/>
  <c r="CK2344" i="3"/>
  <c r="CK2345" i="3"/>
  <c r="CK2346" i="3"/>
  <c r="CK2347" i="3"/>
  <c r="CK2348" i="3"/>
  <c r="CK2349" i="3"/>
  <c r="CK2350" i="3"/>
  <c r="CK2351" i="3"/>
  <c r="CK2352" i="3"/>
  <c r="CK2353" i="3"/>
  <c r="CK2354" i="3"/>
  <c r="CK2355" i="3"/>
  <c r="CK2356" i="3"/>
  <c r="CK2357" i="3"/>
  <c r="CK2358" i="3"/>
  <c r="CK2359" i="3"/>
  <c r="CK2360" i="3"/>
  <c r="CK2361" i="3"/>
  <c r="CK2362" i="3"/>
  <c r="CK2363" i="3"/>
  <c r="CK2364" i="3"/>
  <c r="CK2365" i="3"/>
  <c r="CK2366" i="3"/>
  <c r="CK2367" i="3"/>
  <c r="CK2368" i="3"/>
  <c r="CK2369" i="3"/>
  <c r="CK2370" i="3"/>
  <c r="CK2371" i="3"/>
  <c r="CK2373" i="3"/>
  <c r="CK2374" i="3"/>
  <c r="CK2375" i="3"/>
  <c r="CK2376" i="3"/>
  <c r="CK2377" i="3"/>
  <c r="CK2378" i="3"/>
  <c r="CK2379" i="3"/>
  <c r="CK2380" i="3"/>
  <c r="CK2381" i="3"/>
  <c r="CK2382" i="3"/>
  <c r="CK2383" i="3"/>
  <c r="CK2384" i="3"/>
  <c r="CK2385" i="3"/>
  <c r="CK2386" i="3"/>
  <c r="CK2387" i="3"/>
  <c r="CK2388" i="3"/>
  <c r="CK2389" i="3"/>
  <c r="CK2390" i="3"/>
  <c r="CK2391" i="3"/>
  <c r="CK2392" i="3"/>
  <c r="CK2393" i="3"/>
  <c r="CK2394" i="3"/>
  <c r="CK2395" i="3"/>
  <c r="CK2396" i="3"/>
  <c r="CK2397" i="3"/>
  <c r="CK2398" i="3"/>
  <c r="CK2399" i="3"/>
  <c r="CK2400" i="3"/>
  <c r="CK2401" i="3"/>
  <c r="CK2402" i="3"/>
  <c r="CK2403" i="3"/>
  <c r="CK2404" i="3"/>
  <c r="CK2405" i="3"/>
  <c r="CK2406" i="3"/>
  <c r="CK2407" i="3"/>
  <c r="CK2408" i="3"/>
  <c r="CK2409" i="3"/>
  <c r="CK2410" i="3"/>
  <c r="CK2411" i="3"/>
  <c r="CK2412" i="3"/>
  <c r="CK2413" i="3"/>
  <c r="CK2414" i="3"/>
  <c r="CK2415" i="3"/>
  <c r="CK2416" i="3"/>
  <c r="CK2417" i="3"/>
  <c r="CK2418" i="3"/>
  <c r="CK2419" i="3"/>
  <c r="CK2420" i="3"/>
  <c r="CK2421" i="3"/>
  <c r="CK2422" i="3"/>
  <c r="CK2423" i="3"/>
  <c r="CK2424" i="3"/>
  <c r="CK2425" i="3"/>
  <c r="CK2426" i="3"/>
  <c r="CK2427" i="3"/>
  <c r="CK2428" i="3"/>
  <c r="CK2429" i="3"/>
  <c r="CK2430" i="3"/>
  <c r="CK2431" i="3"/>
  <c r="CK2432" i="3"/>
  <c r="CK2433" i="3"/>
  <c r="CK2434" i="3"/>
  <c r="CK2435" i="3"/>
  <c r="CK2436" i="3"/>
  <c r="CK2437" i="3"/>
  <c r="CK2438" i="3"/>
  <c r="CK2439" i="3"/>
  <c r="CK2440" i="3"/>
  <c r="CK2441" i="3"/>
  <c r="CK2442" i="3"/>
  <c r="CK2443" i="3"/>
  <c r="CK2444" i="3"/>
  <c r="CK2445" i="3"/>
  <c r="CK2446" i="3"/>
  <c r="CK2447" i="3"/>
  <c r="CK2448" i="3"/>
  <c r="CK2449" i="3"/>
  <c r="CK2450" i="3"/>
  <c r="CK2451" i="3"/>
  <c r="CK2452" i="3"/>
  <c r="CK2453" i="3"/>
  <c r="CK2454" i="3"/>
  <c r="CK2455" i="3"/>
  <c r="CK2456" i="3"/>
  <c r="CK2457" i="3"/>
  <c r="CK2458" i="3"/>
  <c r="CK2459" i="3"/>
  <c r="CK2460" i="3"/>
  <c r="CK2461" i="3"/>
  <c r="CK2462" i="3"/>
  <c r="CK2463" i="3"/>
  <c r="CK2464" i="3"/>
  <c r="CK2465" i="3"/>
  <c r="CK2466" i="3"/>
  <c r="CK2467" i="3"/>
  <c r="CK2468" i="3"/>
  <c r="CK2469" i="3"/>
  <c r="CK2470" i="3"/>
  <c r="CK2471" i="3"/>
  <c r="CK2472" i="3"/>
  <c r="CK2473" i="3"/>
  <c r="CK2474" i="3"/>
  <c r="CK2475" i="3"/>
  <c r="CK2476" i="3"/>
  <c r="CK2477" i="3"/>
  <c r="CK2478" i="3"/>
  <c r="CK2479" i="3"/>
  <c r="CK2480" i="3"/>
  <c r="CK2481" i="3"/>
  <c r="CK2482" i="3"/>
  <c r="CK2483" i="3"/>
  <c r="CK2484" i="3"/>
  <c r="CK2485" i="3"/>
  <c r="CK2486" i="3"/>
  <c r="CK2487" i="3"/>
  <c r="CK2488" i="3"/>
  <c r="CK2489" i="3"/>
  <c r="CK2490" i="3"/>
  <c r="CK2491" i="3"/>
  <c r="CK2493" i="3"/>
  <c r="CK2494" i="3"/>
  <c r="CK2495" i="3"/>
  <c r="CK2496" i="3"/>
  <c r="CK2497" i="3"/>
  <c r="CK2498" i="3"/>
  <c r="CK2499" i="3"/>
  <c r="CK2500" i="3"/>
  <c r="CK2501" i="3"/>
  <c r="CK2502" i="3"/>
  <c r="CK2503" i="3"/>
  <c r="CK2504" i="3"/>
  <c r="CK2505" i="3"/>
  <c r="CK2506" i="3"/>
  <c r="CK2507" i="3"/>
  <c r="CK2508" i="3"/>
  <c r="CK2509" i="3"/>
  <c r="CK2510" i="3"/>
  <c r="CK2511" i="3"/>
  <c r="CK2512" i="3"/>
  <c r="CK2513" i="3"/>
  <c r="CK2514" i="3"/>
  <c r="CK2515" i="3"/>
  <c r="CK2516" i="3"/>
  <c r="CK2517" i="3"/>
  <c r="CK2518" i="3"/>
  <c r="CK2519" i="3"/>
  <c r="CK2520" i="3"/>
  <c r="CK2521" i="3"/>
  <c r="CK2522" i="3"/>
  <c r="CK2523" i="3"/>
  <c r="CK2524" i="3"/>
  <c r="CK2525" i="3"/>
  <c r="CK2526" i="3"/>
  <c r="CK2527" i="3"/>
  <c r="CK2528" i="3"/>
  <c r="CK2529" i="3"/>
  <c r="CK2530" i="3"/>
  <c r="CK2531" i="3"/>
  <c r="CK2532" i="3"/>
  <c r="CK2533" i="3"/>
  <c r="CK2534" i="3"/>
  <c r="CK2535" i="3"/>
  <c r="CK2536" i="3"/>
  <c r="CK2537" i="3"/>
  <c r="CK2538" i="3"/>
  <c r="CK2539" i="3"/>
  <c r="CK2540" i="3"/>
  <c r="CK2541" i="3"/>
  <c r="CK2542" i="3"/>
  <c r="CK2543" i="3"/>
  <c r="CK2544" i="3"/>
  <c r="CK2545" i="3"/>
  <c r="CK2546" i="3"/>
  <c r="CK2547" i="3"/>
  <c r="CK2548" i="3"/>
  <c r="CK2549" i="3"/>
  <c r="CK2550" i="3"/>
  <c r="CK2551" i="3"/>
  <c r="CK2552" i="3"/>
  <c r="CK2553" i="3"/>
  <c r="CK2554" i="3"/>
  <c r="CK2555" i="3"/>
  <c r="CK2556" i="3"/>
  <c r="CK2557" i="3"/>
  <c r="CK2558" i="3"/>
  <c r="CK2559" i="3"/>
  <c r="CK2560" i="3"/>
  <c r="CK2561" i="3"/>
  <c r="CK2562" i="3"/>
  <c r="CK2563" i="3"/>
  <c r="CK2564" i="3"/>
  <c r="CK2565" i="3"/>
  <c r="CK2566" i="3"/>
  <c r="CK2567" i="3"/>
  <c r="CK2568" i="3"/>
  <c r="CK2569" i="3"/>
  <c r="CK2570" i="3"/>
  <c r="CK2571" i="3"/>
  <c r="CK2572" i="3"/>
  <c r="CK2573" i="3"/>
  <c r="CK2574" i="3"/>
  <c r="CK2575" i="3"/>
  <c r="CK2576" i="3"/>
  <c r="CK2577" i="3"/>
  <c r="CK2578" i="3"/>
  <c r="CK2579" i="3"/>
  <c r="CK2580" i="3"/>
  <c r="CK2581" i="3"/>
  <c r="CK2582" i="3"/>
  <c r="CK2583" i="3"/>
  <c r="CK2584" i="3"/>
  <c r="CK4" i="3"/>
  <c r="CK5" i="3"/>
  <c r="CK6" i="3"/>
  <c r="CK7" i="3"/>
  <c r="CK8" i="3"/>
  <c r="CK9" i="3"/>
  <c r="CK10" i="3"/>
  <c r="CK11" i="3"/>
  <c r="CK12" i="3"/>
  <c r="CK13" i="3"/>
  <c r="CK14" i="3"/>
  <c r="CK15" i="3"/>
  <c r="CK16" i="3"/>
  <c r="CK17" i="3"/>
  <c r="CK18" i="3"/>
  <c r="CK19" i="3"/>
  <c r="CK20" i="3"/>
  <c r="CK21" i="3"/>
  <c r="CK22" i="3"/>
  <c r="CK23" i="3"/>
  <c r="CK24" i="3"/>
  <c r="CK25" i="3"/>
  <c r="CK26" i="3"/>
  <c r="CK27" i="3"/>
  <c r="CK28" i="3"/>
  <c r="CK29" i="3"/>
  <c r="CK30" i="3"/>
  <c r="CK31" i="3"/>
  <c r="CK32" i="3"/>
  <c r="CK33" i="3"/>
  <c r="CK34" i="3"/>
  <c r="CK35" i="3"/>
  <c r="CL4" i="3"/>
  <c r="CL5" i="3"/>
  <c r="CL6" i="3"/>
  <c r="CL7" i="3"/>
  <c r="CL8" i="3"/>
  <c r="CL9" i="3"/>
  <c r="CL10" i="3"/>
  <c r="CL11" i="3"/>
  <c r="CL12" i="3"/>
  <c r="CL13" i="3"/>
  <c r="CL14" i="3"/>
  <c r="CL15" i="3"/>
  <c r="CL16" i="3"/>
  <c r="CL17" i="3"/>
  <c r="CL18" i="3"/>
  <c r="CL19" i="3"/>
  <c r="CL20" i="3"/>
  <c r="CL21" i="3"/>
  <c r="CL22" i="3"/>
  <c r="CL23" i="3"/>
  <c r="CL24" i="3"/>
  <c r="CL25" i="3"/>
  <c r="CL26" i="3"/>
  <c r="CL27" i="3"/>
  <c r="CL28" i="3"/>
  <c r="CL29" i="3"/>
  <c r="CL30" i="3"/>
  <c r="CL31" i="3"/>
  <c r="CL32" i="3"/>
  <c r="CL33" i="3"/>
  <c r="CO33" i="3" s="1"/>
  <c r="CL34" i="3"/>
  <c r="CL35" i="3"/>
  <c r="CL3" i="3"/>
  <c r="CL2" i="3"/>
  <c r="CK2" i="3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198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3" i="3"/>
  <c r="W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198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3" i="3"/>
  <c r="P2494" i="3"/>
  <c r="P2495" i="3"/>
  <c r="P2496" i="3"/>
  <c r="P2497" i="3"/>
  <c r="P2498" i="3"/>
  <c r="P2499" i="3"/>
  <c r="P2500" i="3"/>
  <c r="P2501" i="3"/>
  <c r="P2502" i="3"/>
  <c r="P2503" i="3"/>
  <c r="P2504" i="3"/>
  <c r="P2505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0" i="3"/>
  <c r="P2521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5" i="3"/>
  <c r="P2536" i="3"/>
  <c r="P2537" i="3"/>
  <c r="P2538" i="3"/>
  <c r="P2539" i="3"/>
  <c r="P2540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" i="3"/>
  <c r="BH2" i="10"/>
  <c r="BG2" i="10"/>
  <c r="AV2" i="10"/>
  <c r="AT2" i="10"/>
  <c r="AR2" i="10"/>
  <c r="AO2" i="10"/>
  <c r="AM2" i="10"/>
  <c r="CO1267" i="3" l="1"/>
  <c r="CO1199" i="3"/>
  <c r="CO995" i="3"/>
  <c r="CO942" i="3"/>
  <c r="CO773" i="3"/>
  <c r="CO2556" i="3"/>
  <c r="CO2544" i="3"/>
  <c r="CO2520" i="3"/>
  <c r="CO2504" i="3"/>
  <c r="CO2455" i="3"/>
  <c r="CO1448" i="3"/>
  <c r="CO1298" i="3"/>
  <c r="CO954" i="3"/>
  <c r="CO595" i="3"/>
  <c r="CO591" i="3"/>
  <c r="CO587" i="3"/>
  <c r="CO583" i="3"/>
  <c r="CO579" i="3"/>
  <c r="CO511" i="3"/>
  <c r="CO226" i="3"/>
  <c r="CO201" i="3"/>
  <c r="CO153" i="3"/>
  <c r="CO1029" i="3"/>
  <c r="CO2460" i="3"/>
  <c r="CO2436" i="3"/>
  <c r="CO2359" i="3"/>
  <c r="CO2486" i="3"/>
  <c r="CO2450" i="3"/>
  <c r="CO2406" i="3"/>
  <c r="CO2345" i="3"/>
  <c r="CO1341" i="3"/>
  <c r="CO1321" i="3"/>
  <c r="CO638" i="3"/>
  <c r="CO594" i="3"/>
  <c r="CO590" i="3"/>
  <c r="CO586" i="3"/>
  <c r="CO582" i="3"/>
  <c r="CO578" i="3"/>
  <c r="CO221" i="3"/>
  <c r="CO217" i="3"/>
  <c r="CO192" i="3"/>
  <c r="CO176" i="3"/>
  <c r="CO168" i="3"/>
  <c r="CO44" i="3"/>
  <c r="CO2510" i="3"/>
  <c r="CO2494" i="3"/>
  <c r="CO2377" i="3"/>
  <c r="CO1268" i="3"/>
  <c r="CO593" i="3"/>
  <c r="CO589" i="3"/>
  <c r="CO585" i="3"/>
  <c r="CO581" i="3"/>
  <c r="CO577" i="3"/>
  <c r="CO220" i="3"/>
  <c r="CO171" i="3"/>
  <c r="CO2508" i="3"/>
  <c r="CO1286" i="3"/>
  <c r="CO655" i="3"/>
  <c r="CO639" i="3"/>
  <c r="CO627" i="3"/>
  <c r="CO515" i="3"/>
  <c r="CO193" i="3"/>
  <c r="CO1336" i="3"/>
  <c r="CO1300" i="3"/>
  <c r="CO127" i="3"/>
  <c r="CO1930" i="3"/>
  <c r="CO12" i="3"/>
  <c r="CO754" i="3"/>
  <c r="CO2325" i="3"/>
  <c r="CO2313" i="3"/>
  <c r="CO2301" i="3"/>
  <c r="CO2289" i="3"/>
  <c r="CO27" i="3"/>
  <c r="CO30" i="3"/>
  <c r="CO6" i="3"/>
  <c r="CO111" i="3"/>
  <c r="CO75" i="3"/>
  <c r="CO2580" i="3"/>
  <c r="CO2532" i="3"/>
  <c r="CO2496" i="3"/>
  <c r="CO2483" i="3"/>
  <c r="CO2423" i="3"/>
  <c r="CO2387" i="3"/>
  <c r="CO2350" i="3"/>
  <c r="CO2534" i="3"/>
  <c r="CO2413" i="3"/>
  <c r="CO2279" i="3"/>
  <c r="CO2219" i="3"/>
  <c r="CO2159" i="3"/>
  <c r="CO2099" i="3"/>
  <c r="CO2039" i="3"/>
  <c r="CO1979" i="3"/>
  <c r="CO1907" i="3"/>
  <c r="CO1835" i="3"/>
  <c r="CO1775" i="3"/>
  <c r="CO1715" i="3"/>
  <c r="CO1655" i="3"/>
  <c r="CO1594" i="3"/>
  <c r="CO1522" i="3"/>
  <c r="CO1474" i="3"/>
  <c r="CO1244" i="3"/>
  <c r="CO1160" i="3"/>
  <c r="CO1088" i="3"/>
  <c r="CO1004" i="3"/>
  <c r="CO774" i="3"/>
  <c r="CO702" i="3"/>
  <c r="CO617" i="3"/>
  <c r="CO545" i="3"/>
  <c r="CO365" i="3"/>
  <c r="CO147" i="3"/>
  <c r="CO2389" i="3"/>
  <c r="CO2291" i="3"/>
  <c r="CO2231" i="3"/>
  <c r="CO2171" i="3"/>
  <c r="CO2111" i="3"/>
  <c r="CO2051" i="3"/>
  <c r="CO1991" i="3"/>
  <c r="CO1931" i="3"/>
  <c r="CO1871" i="3"/>
  <c r="CO1823" i="3"/>
  <c r="CO1763" i="3"/>
  <c r="CO1703" i="3"/>
  <c r="CO1643" i="3"/>
  <c r="CO1582" i="3"/>
  <c r="CO1510" i="3"/>
  <c r="CO1340" i="3"/>
  <c r="CO1208" i="3"/>
  <c r="CO1136" i="3"/>
  <c r="CO1064" i="3"/>
  <c r="CO968" i="3"/>
  <c r="CO726" i="3"/>
  <c r="CO678" i="3"/>
  <c r="CO557" i="3"/>
  <c r="CO401" i="3"/>
  <c r="CO280" i="3"/>
  <c r="CO195" i="3"/>
  <c r="CO2277" i="3"/>
  <c r="CO2265" i="3"/>
  <c r="CO2253" i="3"/>
  <c r="CO2522" i="3"/>
  <c r="CO2449" i="3"/>
  <c r="CO2352" i="3"/>
  <c r="CO2303" i="3"/>
  <c r="CO2243" i="3"/>
  <c r="CO2183" i="3"/>
  <c r="CO2135" i="3"/>
  <c r="CO2063" i="3"/>
  <c r="CO2015" i="3"/>
  <c r="CO1955" i="3"/>
  <c r="CO1919" i="3"/>
  <c r="CO1859" i="3"/>
  <c r="CO1799" i="3"/>
  <c r="CO1739" i="3"/>
  <c r="CO1679" i="3"/>
  <c r="CO1631" i="3"/>
  <c r="CO1570" i="3"/>
  <c r="CO1534" i="3"/>
  <c r="CO1498" i="3"/>
  <c r="CO1365" i="3"/>
  <c r="CO1256" i="3"/>
  <c r="CO1148" i="3"/>
  <c r="CO1112" i="3"/>
  <c r="CO1052" i="3"/>
  <c r="CO943" i="3"/>
  <c r="CO714" i="3"/>
  <c r="CO641" i="3"/>
  <c r="CO569" i="3"/>
  <c r="CO509" i="3"/>
  <c r="CO389" i="3"/>
  <c r="CO183" i="3"/>
  <c r="CO2558" i="3"/>
  <c r="CO2461" i="3"/>
  <c r="CO2315" i="3"/>
  <c r="CO2255" i="3"/>
  <c r="CO2195" i="3"/>
  <c r="CO2123" i="3"/>
  <c r="CO2075" i="3"/>
  <c r="CO2003" i="3"/>
  <c r="CO1943" i="3"/>
  <c r="CO1883" i="3"/>
  <c r="CO1811" i="3"/>
  <c r="CO1751" i="3"/>
  <c r="CO1691" i="3"/>
  <c r="CO1619" i="3"/>
  <c r="CO1558" i="3"/>
  <c r="CO1486" i="3"/>
  <c r="CO1377" i="3"/>
  <c r="CO1184" i="3"/>
  <c r="CO1124" i="3"/>
  <c r="CO1076" i="3"/>
  <c r="CO992" i="3"/>
  <c r="CO750" i="3"/>
  <c r="CO666" i="3"/>
  <c r="CO533" i="3"/>
  <c r="CO377" i="3"/>
  <c r="CO123" i="3"/>
  <c r="CO2582" i="3"/>
  <c r="CO2485" i="3"/>
  <c r="CO2327" i="3"/>
  <c r="CO2267" i="3"/>
  <c r="CO2207" i="3"/>
  <c r="CO2147" i="3"/>
  <c r="CO2087" i="3"/>
  <c r="CO2027" i="3"/>
  <c r="CO1967" i="3"/>
  <c r="CO1895" i="3"/>
  <c r="CO1847" i="3"/>
  <c r="CO1787" i="3"/>
  <c r="CO1727" i="3"/>
  <c r="CO1667" i="3"/>
  <c r="CO1606" i="3"/>
  <c r="CO1546" i="3"/>
  <c r="CO1462" i="3"/>
  <c r="CO1352" i="3"/>
  <c r="CO1172" i="3"/>
  <c r="CO1100" i="3"/>
  <c r="CO1040" i="3"/>
  <c r="CO762" i="3"/>
  <c r="CO690" i="3"/>
  <c r="CO605" i="3"/>
  <c r="CO521" i="3"/>
  <c r="CO244" i="3"/>
  <c r="CO135" i="3"/>
  <c r="CO1680" i="3"/>
  <c r="CO32" i="3"/>
  <c r="CO2555" i="3"/>
  <c r="CO2543" i="3"/>
  <c r="CO2531" i="3"/>
  <c r="CO2519" i="3"/>
  <c r="CO2507" i="3"/>
  <c r="CO2495" i="3"/>
  <c r="CO2482" i="3"/>
  <c r="CO2386" i="3"/>
  <c r="CO2361" i="3"/>
  <c r="CO2324" i="3"/>
  <c r="CO2312" i="3"/>
  <c r="CO2300" i="3"/>
  <c r="CO2288" i="3"/>
  <c r="CO2276" i="3"/>
  <c r="CO2264" i="3"/>
  <c r="CO2252" i="3"/>
  <c r="CO2240" i="3"/>
  <c r="CO2228" i="3"/>
  <c r="CO2216" i="3"/>
  <c r="CO2204" i="3"/>
  <c r="CO2192" i="3"/>
  <c r="CO2180" i="3"/>
  <c r="CO2168" i="3"/>
  <c r="CO2156" i="3"/>
  <c r="CO2144" i="3"/>
  <c r="CO2132" i="3"/>
  <c r="CO2120" i="3"/>
  <c r="CO2108" i="3"/>
  <c r="CO2096" i="3"/>
  <c r="CO2084" i="3"/>
  <c r="CO2072" i="3"/>
  <c r="CO2060" i="3"/>
  <c r="CO2048" i="3"/>
  <c r="CO2036" i="3"/>
  <c r="CO2024" i="3"/>
  <c r="CO2012" i="3"/>
  <c r="CO2000" i="3"/>
  <c r="CO1988" i="3"/>
  <c r="CO1976" i="3"/>
  <c r="CO1964" i="3"/>
  <c r="CO1952" i="3"/>
  <c r="CO1940" i="3"/>
  <c r="CO1928" i="3"/>
  <c r="CO1916" i="3"/>
  <c r="CO1904" i="3"/>
  <c r="CO1892" i="3"/>
  <c r="CO1880" i="3"/>
  <c r="CO1868" i="3"/>
  <c r="CO1856" i="3"/>
  <c r="CO1844" i="3"/>
  <c r="CO1832" i="3"/>
  <c r="CO1820" i="3"/>
  <c r="CO1808" i="3"/>
  <c r="CO2554" i="3"/>
  <c r="CO2542" i="3"/>
  <c r="CO2530" i="3"/>
  <c r="CO2518" i="3"/>
  <c r="CO2506" i="3"/>
  <c r="CO2481" i="3"/>
  <c r="CO2469" i="3"/>
  <c r="CO2385" i="3"/>
  <c r="CO2373" i="3"/>
  <c r="CO2323" i="3"/>
  <c r="CO2553" i="3"/>
  <c r="CO2541" i="3"/>
  <c r="CO2529" i="3"/>
  <c r="CO2517" i="3"/>
  <c r="CO2505" i="3"/>
  <c r="CO2493" i="3"/>
  <c r="CO2480" i="3"/>
  <c r="CO2347" i="3"/>
  <c r="CO2335" i="3"/>
  <c r="CO2322" i="3"/>
  <c r="CO2310" i="3"/>
  <c r="CO2298" i="3"/>
  <c r="CO2286" i="3"/>
  <c r="CO2274" i="3"/>
  <c r="CO2262" i="3"/>
  <c r="CO2250" i="3"/>
  <c r="CO2238" i="3"/>
  <c r="CO2226" i="3"/>
  <c r="CO2214" i="3"/>
  <c r="CO2202" i="3"/>
  <c r="CO2190" i="3"/>
  <c r="CO2178" i="3"/>
  <c r="CO2166" i="3"/>
  <c r="CO2154" i="3"/>
  <c r="CO2142" i="3"/>
  <c r="CO2130" i="3"/>
  <c r="CO2118" i="3"/>
  <c r="CO2106" i="3"/>
  <c r="CO2094" i="3"/>
  <c r="CO2082" i="3"/>
  <c r="CO2070" i="3"/>
  <c r="CO2058" i="3"/>
  <c r="CO2046" i="3"/>
  <c r="CO2034" i="3"/>
  <c r="CO2022" i="3"/>
  <c r="CO2010" i="3"/>
  <c r="CO1998" i="3"/>
  <c r="CO1986" i="3"/>
  <c r="CO1974" i="3"/>
  <c r="CO1962" i="3"/>
  <c r="CO1950" i="3"/>
  <c r="CO1938" i="3"/>
  <c r="CO1926" i="3"/>
  <c r="CO1914" i="3"/>
  <c r="CO1902" i="3"/>
  <c r="CO1890" i="3"/>
  <c r="CO1878" i="3"/>
  <c r="CO1866" i="3"/>
  <c r="CO1854" i="3"/>
  <c r="CO1842" i="3"/>
  <c r="CO1830" i="3"/>
  <c r="CO1818" i="3"/>
  <c r="CO1806" i="3"/>
  <c r="CO1794" i="3"/>
  <c r="CO1782" i="3"/>
  <c r="CO1770" i="3"/>
  <c r="CO1758" i="3"/>
  <c r="CO1746" i="3"/>
  <c r="CO1734" i="3"/>
  <c r="CO1722" i="3"/>
  <c r="CO1710" i="3"/>
  <c r="CO1698" i="3"/>
  <c r="CO1686" i="3"/>
  <c r="CO1674" i="3"/>
  <c r="CO1662" i="3"/>
  <c r="CO1650" i="3"/>
  <c r="CO1638" i="3"/>
  <c r="CO1626" i="3"/>
  <c r="CO1614" i="3"/>
  <c r="CO1601" i="3"/>
  <c r="CO1589" i="3"/>
  <c r="CO1577" i="3"/>
  <c r="CO1565" i="3"/>
  <c r="CO1553" i="3"/>
  <c r="CO1541" i="3"/>
  <c r="CO1529" i="3"/>
  <c r="CO1517" i="3"/>
  <c r="CO1505" i="3"/>
  <c r="CO1493" i="3"/>
  <c r="CO1481" i="3"/>
  <c r="CO1469" i="3"/>
  <c r="CO1457" i="3"/>
  <c r="CO1384" i="3"/>
  <c r="CO29" i="3"/>
  <c r="CO2564" i="3"/>
  <c r="CO2552" i="3"/>
  <c r="CO2540" i="3"/>
  <c r="CO2528" i="3"/>
  <c r="CO2516" i="3"/>
  <c r="CO2491" i="3"/>
  <c r="CO2467" i="3"/>
  <c r="CO2443" i="3"/>
  <c r="CO2431" i="3"/>
  <c r="CO2383" i="3"/>
  <c r="CO2358" i="3"/>
  <c r="CO2346" i="3"/>
  <c r="CO2333" i="3"/>
  <c r="CO2321" i="3"/>
  <c r="CO2309" i="3"/>
  <c r="CO2297" i="3"/>
  <c r="CO2285" i="3"/>
  <c r="CO2273" i="3"/>
  <c r="CO2261" i="3"/>
  <c r="CO2249" i="3"/>
  <c r="CO2237" i="3"/>
  <c r="CO2009" i="3"/>
  <c r="CO28" i="3"/>
  <c r="CO1852" i="3"/>
  <c r="CO2538" i="3"/>
  <c r="CO2526" i="3"/>
  <c r="CO2514" i="3"/>
  <c r="CO2502" i="3"/>
  <c r="CO2489" i="3"/>
  <c r="CO2465" i="3"/>
  <c r="CO2441" i="3"/>
  <c r="CO2429" i="3"/>
  <c r="CO2405" i="3"/>
  <c r="CO2393" i="3"/>
  <c r="CO2381" i="3"/>
  <c r="CO2368" i="3"/>
  <c r="CO2344" i="3"/>
  <c r="CO2331" i="3"/>
  <c r="CO2319" i="3"/>
  <c r="CO2307" i="3"/>
  <c r="CO2295" i="3"/>
  <c r="CO2283" i="3"/>
  <c r="CO2271" i="3"/>
  <c r="CO2259" i="3"/>
  <c r="CO2247" i="3"/>
  <c r="CO2235" i="3"/>
  <c r="CO2223" i="3"/>
  <c r="CO2211" i="3"/>
  <c r="CO2199" i="3"/>
  <c r="CO2187" i="3"/>
  <c r="CO2175" i="3"/>
  <c r="CO2163" i="3"/>
  <c r="CO2151" i="3"/>
  <c r="CO2139" i="3"/>
  <c r="CO2127" i="3"/>
  <c r="CO2115" i="3"/>
  <c r="CO2103" i="3"/>
  <c r="CO2091" i="3"/>
  <c r="CO2079" i="3"/>
  <c r="CO2067" i="3"/>
  <c r="CO2055" i="3"/>
  <c r="CO2043" i="3"/>
  <c r="CO2031" i="3"/>
  <c r="CO2019" i="3"/>
  <c r="CO2007" i="3"/>
  <c r="CO1995" i="3"/>
  <c r="CO1983" i="3"/>
  <c r="CO1971" i="3"/>
  <c r="CO1959" i="3"/>
  <c r="CO1947" i="3"/>
  <c r="CO1935" i="3"/>
  <c r="CO1923" i="3"/>
  <c r="CO1911" i="3"/>
  <c r="CO1899" i="3"/>
  <c r="CO2549" i="3"/>
  <c r="CO2537" i="3"/>
  <c r="CO2525" i="3"/>
  <c r="CO2513" i="3"/>
  <c r="CO2501" i="3"/>
  <c r="CO2488" i="3"/>
  <c r="CO2464" i="3"/>
  <c r="CO2452" i="3"/>
  <c r="CO2440" i="3"/>
  <c r="CO2524" i="3"/>
  <c r="CO2245" i="3"/>
  <c r="CO2583" i="3"/>
  <c r="CO2559" i="3"/>
  <c r="CO2535" i="3"/>
  <c r="CO2523" i="3"/>
  <c r="CO2511" i="3"/>
  <c r="CO2499" i="3"/>
  <c r="CO2462" i="3"/>
  <c r="CO2438" i="3"/>
  <c r="CO2402" i="3"/>
  <c r="CO2390" i="3"/>
  <c r="CO2365" i="3"/>
  <c r="CO2353" i="3"/>
  <c r="CO2341" i="3"/>
  <c r="CO2328" i="3"/>
  <c r="CO2316" i="3"/>
  <c r="CO2304" i="3"/>
  <c r="CO2292" i="3"/>
  <c r="CO2280" i="3"/>
  <c r="CO2268" i="3"/>
  <c r="CO2256" i="3"/>
  <c r="CO2244" i="3"/>
  <c r="CO2232" i="3"/>
  <c r="CO2220" i="3"/>
  <c r="CO2208" i="3"/>
  <c r="CO2196" i="3"/>
  <c r="CO2184" i="3"/>
  <c r="CO2172" i="3"/>
  <c r="CO2160" i="3"/>
  <c r="CO2148" i="3"/>
  <c r="CO2136" i="3"/>
  <c r="CO2124" i="3"/>
  <c r="CO2112" i="3"/>
  <c r="CO2100" i="3"/>
  <c r="CO2088" i="3"/>
  <c r="CO2076" i="3"/>
  <c r="CO2064" i="3"/>
  <c r="CO2052" i="3"/>
  <c r="CO2040" i="3"/>
  <c r="CO2028" i="3"/>
  <c r="CO2016" i="3"/>
  <c r="CO2004" i="3"/>
  <c r="CO1992" i="3"/>
  <c r="CO1980" i="3"/>
  <c r="CO1968" i="3"/>
  <c r="CO1956" i="3"/>
  <c r="CO1944" i="3"/>
  <c r="CO1932" i="3"/>
  <c r="CO1920" i="3"/>
  <c r="CO1908" i="3"/>
  <c r="CO1896" i="3"/>
  <c r="CO1884" i="3"/>
  <c r="CO1872" i="3"/>
  <c r="CO1860" i="3"/>
  <c r="CO1848" i="3"/>
  <c r="CO1836" i="3"/>
  <c r="CO1824" i="3"/>
  <c r="CO1812" i="3"/>
  <c r="CO1800" i="3"/>
  <c r="CO1788" i="3"/>
  <c r="CO1776" i="3"/>
  <c r="CO1764" i="3"/>
  <c r="CO1752" i="3"/>
  <c r="CO1740" i="3"/>
  <c r="CO1728" i="3"/>
  <c r="CO1716" i="3"/>
  <c r="CO1704" i="3"/>
  <c r="CO1692" i="3"/>
  <c r="CO1668" i="3"/>
  <c r="CO1656" i="3"/>
  <c r="CO1644" i="3"/>
  <c r="CO1632" i="3"/>
  <c r="CO1620" i="3"/>
  <c r="CO1607" i="3"/>
  <c r="CO1595" i="3"/>
  <c r="CO1583" i="3"/>
  <c r="CO1571" i="3"/>
  <c r="CO1559" i="3"/>
  <c r="CO1547" i="3"/>
  <c r="CO1535" i="3"/>
  <c r="CO1523" i="3"/>
  <c r="CO1511" i="3"/>
  <c r="CO1499" i="3"/>
  <c r="CO1487" i="3"/>
  <c r="CO1475" i="3"/>
  <c r="CO1463" i="3"/>
  <c r="CO1451" i="3"/>
  <c r="CO1366" i="3"/>
  <c r="CO1353" i="3"/>
  <c r="CO1329" i="3"/>
  <c r="CO1317" i="3"/>
  <c r="CO1305" i="3"/>
  <c r="CO1281" i="3"/>
  <c r="CO1269" i="3"/>
  <c r="CO1233" i="3"/>
  <c r="CO1197" i="3"/>
  <c r="CO1185" i="3"/>
  <c r="CO1173" i="3"/>
  <c r="CO1161" i="3"/>
  <c r="CO1149" i="3"/>
  <c r="CO1137" i="3"/>
  <c r="CO1125" i="3"/>
  <c r="CO1113" i="3"/>
  <c r="CO1101" i="3"/>
  <c r="CO1089" i="3"/>
  <c r="CO1077" i="3"/>
  <c r="CO1065" i="3"/>
  <c r="CO1053" i="3"/>
  <c r="CO1041" i="3"/>
  <c r="CO1005" i="3"/>
  <c r="CO993" i="3"/>
  <c r="CO969" i="3"/>
  <c r="CO944" i="3"/>
  <c r="CO920" i="3"/>
  <c r="CO2581" i="3"/>
  <c r="CO2569" i="3"/>
  <c r="CO2557" i="3"/>
  <c r="CO2533" i="3"/>
  <c r="CO2521" i="3"/>
  <c r="CO2509" i="3"/>
  <c r="CO2497" i="3"/>
  <c r="CO2484" i="3"/>
  <c r="CO2400" i="3"/>
  <c r="CO2388" i="3"/>
  <c r="CO2363" i="3"/>
  <c r="CO2351" i="3"/>
  <c r="CO2326" i="3"/>
  <c r="CO2314" i="3"/>
  <c r="CO2302" i="3"/>
  <c r="CO2290" i="3"/>
  <c r="CO2278" i="3"/>
  <c r="CO2266" i="3"/>
  <c r="CO2254" i="3"/>
  <c r="CO2242" i="3"/>
  <c r="CO2230" i="3"/>
  <c r="CO2218" i="3"/>
  <c r="CO2206" i="3"/>
  <c r="CO2194" i="3"/>
  <c r="CO2182" i="3"/>
  <c r="CO2170" i="3"/>
  <c r="CO2158" i="3"/>
  <c r="CO2146" i="3"/>
  <c r="CO2134" i="3"/>
  <c r="CO2122" i="3"/>
  <c r="CO2110" i="3"/>
  <c r="CO2098" i="3"/>
  <c r="CO2086" i="3"/>
  <c r="CO2074" i="3"/>
  <c r="CO2062" i="3"/>
  <c r="CO2050" i="3"/>
  <c r="CO2038" i="3"/>
  <c r="CO2026" i="3"/>
  <c r="CO2014" i="3"/>
  <c r="CO2002" i="3"/>
  <c r="CO1990" i="3"/>
  <c r="CO1978" i="3"/>
  <c r="CO1966" i="3"/>
  <c r="CO1954" i="3"/>
  <c r="CO1942" i="3"/>
  <c r="CO1918" i="3"/>
  <c r="CO1906" i="3"/>
  <c r="CO1894" i="3"/>
  <c r="CO1882" i="3"/>
  <c r="CO1870" i="3"/>
  <c r="CO1858" i="3"/>
  <c r="CO1846" i="3"/>
  <c r="CO1834" i="3"/>
  <c r="CO1822" i="3"/>
  <c r="CO1810" i="3"/>
  <c r="CO1798" i="3"/>
  <c r="CO1786" i="3"/>
  <c r="CO1774" i="3"/>
  <c r="CO1762" i="3"/>
  <c r="CO1750" i="3"/>
  <c r="CO1738" i="3"/>
  <c r="CO1726" i="3"/>
  <c r="CO1714" i="3"/>
  <c r="CO1702" i="3"/>
  <c r="CO1690" i="3"/>
  <c r="CO1678" i="3"/>
  <c r="CO1666" i="3"/>
  <c r="CO1654" i="3"/>
  <c r="CO1461" i="3"/>
  <c r="CO2241" i="3"/>
  <c r="CO2229" i="3"/>
  <c r="CO2217" i="3"/>
  <c r="CO2205" i="3"/>
  <c r="CO2193" i="3"/>
  <c r="CO2181" i="3"/>
  <c r="CO2169" i="3"/>
  <c r="CO2157" i="3"/>
  <c r="CO2145" i="3"/>
  <c r="CO2133" i="3"/>
  <c r="CO2121" i="3"/>
  <c r="CO2109" i="3"/>
  <c r="CO2097" i="3"/>
  <c r="CO2085" i="3"/>
  <c r="CO2073" i="3"/>
  <c r="CO2061" i="3"/>
  <c r="CO2049" i="3"/>
  <c r="CO2037" i="3"/>
  <c r="CO2025" i="3"/>
  <c r="CO2013" i="3"/>
  <c r="CO2001" i="3"/>
  <c r="CO1989" i="3"/>
  <c r="CO1977" i="3"/>
  <c r="CO1965" i="3"/>
  <c r="CO1953" i="3"/>
  <c r="CO1941" i="3"/>
  <c r="CO1929" i="3"/>
  <c r="CO1917" i="3"/>
  <c r="CO1905" i="3"/>
  <c r="CO1893" i="3"/>
  <c r="CO1881" i="3"/>
  <c r="CO1869" i="3"/>
  <c r="CO1857" i="3"/>
  <c r="CO1845" i="3"/>
  <c r="CO1833" i="3"/>
  <c r="CO1821" i="3"/>
  <c r="CO1809" i="3"/>
  <c r="CO1797" i="3"/>
  <c r="CO1785" i="3"/>
  <c r="CO1773" i="3"/>
  <c r="CO1761" i="3"/>
  <c r="CO1749" i="3"/>
  <c r="CO1796" i="3"/>
  <c r="CO1784" i="3"/>
  <c r="CO1772" i="3"/>
  <c r="CO1760" i="3"/>
  <c r="CO1748" i="3"/>
  <c r="CO1736" i="3"/>
  <c r="CO1724" i="3"/>
  <c r="CO1712" i="3"/>
  <c r="CO1700" i="3"/>
  <c r="CO1688" i="3"/>
  <c r="CO1676" i="3"/>
  <c r="CO1664" i="3"/>
  <c r="CO1652" i="3"/>
  <c r="CO1640" i="3"/>
  <c r="CO1628" i="3"/>
  <c r="CO1616" i="3"/>
  <c r="CO1603" i="3"/>
  <c r="CO1591" i="3"/>
  <c r="CO1579" i="3"/>
  <c r="CO1567" i="3"/>
  <c r="CO1555" i="3"/>
  <c r="CO1543" i="3"/>
  <c r="CO1531" i="3"/>
  <c r="CO1519" i="3"/>
  <c r="CO1507" i="3"/>
  <c r="CO1495" i="3"/>
  <c r="CO1483" i="3"/>
  <c r="CO1471" i="3"/>
  <c r="CO1459" i="3"/>
  <c r="CO1447" i="3"/>
  <c r="CO1374" i="3"/>
  <c r="CO1362" i="3"/>
  <c r="CO1349" i="3"/>
  <c r="CO1337" i="3"/>
  <c r="CO1325" i="3"/>
  <c r="CO1313" i="3"/>
  <c r="CO1301" i="3"/>
  <c r="CO1277" i="3"/>
  <c r="CO1265" i="3"/>
  <c r="CO1217" i="3"/>
  <c r="CO1205" i="3"/>
  <c r="CO1181" i="3"/>
  <c r="CO1169" i="3"/>
  <c r="CO1157" i="3"/>
  <c r="CO1133" i="3"/>
  <c r="CO1121" i="3"/>
  <c r="CO1109" i="3"/>
  <c r="CO1097" i="3"/>
  <c r="CO1085" i="3"/>
  <c r="CO1073" i="3"/>
  <c r="CO1061" i="3"/>
  <c r="CO1049" i="3"/>
  <c r="CO1037" i="3"/>
  <c r="CO1025" i="3"/>
  <c r="CO1013" i="3"/>
  <c r="CO1001" i="3"/>
  <c r="CO989" i="3"/>
  <c r="CO965" i="3"/>
  <c r="CO953" i="3"/>
  <c r="CO928" i="3"/>
  <c r="CO807" i="3"/>
  <c r="CO795" i="3"/>
  <c r="CO783" i="3"/>
  <c r="CO771" i="3"/>
  <c r="CO759" i="3"/>
  <c r="CO747" i="3"/>
  <c r="CO735" i="3"/>
  <c r="CO723" i="3"/>
  <c r="CO711" i="3"/>
  <c r="CO699" i="3"/>
  <c r="CO687" i="3"/>
  <c r="CO675" i="3"/>
  <c r="CO663" i="3"/>
  <c r="CO626" i="3"/>
  <c r="CO566" i="3"/>
  <c r="CO554" i="3"/>
  <c r="CO542" i="3"/>
  <c r="CO530" i="3"/>
  <c r="CO518" i="3"/>
  <c r="CO2360" i="3"/>
  <c r="CO2311" i="3"/>
  <c r="CO2299" i="3"/>
  <c r="CO2287" i="3"/>
  <c r="CO2275" i="3"/>
  <c r="CO2263" i="3"/>
  <c r="CO2251" i="3"/>
  <c r="CO2239" i="3"/>
  <c r="CO2227" i="3"/>
  <c r="CO2215" i="3"/>
  <c r="CO2203" i="3"/>
  <c r="CO2191" i="3"/>
  <c r="CO2179" i="3"/>
  <c r="CO2167" i="3"/>
  <c r="CO2155" i="3"/>
  <c r="CO2143" i="3"/>
  <c r="CO2131" i="3"/>
  <c r="CO2119" i="3"/>
  <c r="CO2107" i="3"/>
  <c r="CO2095" i="3"/>
  <c r="CO2083" i="3"/>
  <c r="CO2071" i="3"/>
  <c r="CO2059" i="3"/>
  <c r="CO2047" i="3"/>
  <c r="CO2035" i="3"/>
  <c r="CO2023" i="3"/>
  <c r="CO2011" i="3"/>
  <c r="CO1999" i="3"/>
  <c r="CO1987" i="3"/>
  <c r="CO1975" i="3"/>
  <c r="CO1963" i="3"/>
  <c r="CO1951" i="3"/>
  <c r="CO1939" i="3"/>
  <c r="CO1927" i="3"/>
  <c r="CO1915" i="3"/>
  <c r="CO1903" i="3"/>
  <c r="CO1891" i="3"/>
  <c r="CO1879" i="3"/>
  <c r="CO1867" i="3"/>
  <c r="CO1855" i="3"/>
  <c r="CO1843" i="3"/>
  <c r="CO1831" i="3"/>
  <c r="CO1819" i="3"/>
  <c r="CO1807" i="3"/>
  <c r="CO1795" i="3"/>
  <c r="CO1783" i="3"/>
  <c r="CO1771" i="3"/>
  <c r="CO1759" i="3"/>
  <c r="CO1747" i="3"/>
  <c r="CO1735" i="3"/>
  <c r="CO1723" i="3"/>
  <c r="CO1711" i="3"/>
  <c r="CO1699" i="3"/>
  <c r="CO1687" i="3"/>
  <c r="CO1675" i="3"/>
  <c r="CO1663" i="3"/>
  <c r="CO1651" i="3"/>
  <c r="CO1639" i="3"/>
  <c r="CO1627" i="3"/>
  <c r="CO1615" i="3"/>
  <c r="CO1602" i="3"/>
  <c r="CO1590" i="3"/>
  <c r="CO1578" i="3"/>
  <c r="CO1566" i="3"/>
  <c r="CO1554" i="3"/>
  <c r="CO1542" i="3"/>
  <c r="CO1530" i="3"/>
  <c r="CO1518" i="3"/>
  <c r="CO1506" i="3"/>
  <c r="CO1494" i="3"/>
  <c r="CO1482" i="3"/>
  <c r="CO1470" i="3"/>
  <c r="CO1458" i="3"/>
  <c r="CO1385" i="3"/>
  <c r="CO1373" i="3"/>
  <c r="CO1361" i="3"/>
  <c r="CO1348" i="3"/>
  <c r="CO1324" i="3"/>
  <c r="CO1312" i="3"/>
  <c r="CO1276" i="3"/>
  <c r="CO1216" i="3"/>
  <c r="CO1192" i="3"/>
  <c r="CO1180" i="3"/>
  <c r="CO1012" i="3"/>
  <c r="CO1372" i="3"/>
  <c r="CO1360" i="3"/>
  <c r="CO1347" i="3"/>
  <c r="CO1335" i="3"/>
  <c r="CO1311" i="3"/>
  <c r="CO1299" i="3"/>
  <c r="CO1287" i="3"/>
  <c r="CO1275" i="3"/>
  <c r="CO1251" i="3"/>
  <c r="CO1227" i="3"/>
  <c r="CO1215" i="3"/>
  <c r="CO1191" i="3"/>
  <c r="CO1179" i="3"/>
  <c r="CO1167" i="3"/>
  <c r="CO1155" i="3"/>
  <c r="CO1131" i="3"/>
  <c r="CO1119" i="3"/>
  <c r="CO1107" i="3"/>
  <c r="CO1095" i="3"/>
  <c r="CO1083" i="3"/>
  <c r="CO1071" i="3"/>
  <c r="CO1059" i="3"/>
  <c r="CO1047" i="3"/>
  <c r="CO1035" i="3"/>
  <c r="CO1011" i="3"/>
  <c r="CO999" i="3"/>
  <c r="CO963" i="3"/>
  <c r="CO951" i="3"/>
  <c r="CO926" i="3"/>
  <c r="CO805" i="3"/>
  <c r="CO793" i="3"/>
  <c r="CO781" i="3"/>
  <c r="CO757" i="3"/>
  <c r="CO745" i="3"/>
  <c r="CO733" i="3"/>
  <c r="CO721" i="3"/>
  <c r="CO709" i="3"/>
  <c r="CO697" i="3"/>
  <c r="CO685" i="3"/>
  <c r="CO673" i="3"/>
  <c r="CO661" i="3"/>
  <c r="CO648" i="3"/>
  <c r="CO636" i="3"/>
  <c r="CO600" i="3"/>
  <c r="CO576" i="3"/>
  <c r="CO564" i="3"/>
  <c r="CO552" i="3"/>
  <c r="CO540" i="3"/>
  <c r="CO516" i="3"/>
  <c r="CO504" i="3"/>
  <c r="CO492" i="3"/>
  <c r="CO396" i="3"/>
  <c r="CO384" i="3"/>
  <c r="CO372" i="3"/>
  <c r="CO312" i="3"/>
  <c r="CO287" i="3"/>
  <c r="CO263" i="3"/>
  <c r="CO202" i="3"/>
  <c r="CO190" i="3"/>
  <c r="CO178" i="3"/>
  <c r="CO166" i="3"/>
  <c r="CO142" i="3"/>
  <c r="CO130" i="3"/>
  <c r="CO2225" i="3"/>
  <c r="CO2213" i="3"/>
  <c r="CO2201" i="3"/>
  <c r="CO2189" i="3"/>
  <c r="CO2177" i="3"/>
  <c r="CO2165" i="3"/>
  <c r="CO2153" i="3"/>
  <c r="CO2141" i="3"/>
  <c r="CO2129" i="3"/>
  <c r="CO2117" i="3"/>
  <c r="CO2105" i="3"/>
  <c r="CO2093" i="3"/>
  <c r="CO2081" i="3"/>
  <c r="CO2069" i="3"/>
  <c r="CO2057" i="3"/>
  <c r="CO2045" i="3"/>
  <c r="CO2033" i="3"/>
  <c r="CO2021" i="3"/>
  <c r="CO1997" i="3"/>
  <c r="CO1985" i="3"/>
  <c r="CO1973" i="3"/>
  <c r="CO1961" i="3"/>
  <c r="CO1949" i="3"/>
  <c r="CO1937" i="3"/>
  <c r="CO1925" i="3"/>
  <c r="CO1913" i="3"/>
  <c r="CO1901" i="3"/>
  <c r="CO1889" i="3"/>
  <c r="CO1877" i="3"/>
  <c r="CO1865" i="3"/>
  <c r="CO1853" i="3"/>
  <c r="CO1841" i="3"/>
  <c r="CO1829" i="3"/>
  <c r="CO1817" i="3"/>
  <c r="CO1805" i="3"/>
  <c r="CO1793" i="3"/>
  <c r="CO1781" i="3"/>
  <c r="CO1769" i="3"/>
  <c r="CO1757" i="3"/>
  <c r="CO1745" i="3"/>
  <c r="CO1733" i="3"/>
  <c r="CO1721" i="3"/>
  <c r="CO1709" i="3"/>
  <c r="CO1697" i="3"/>
  <c r="CO1685" i="3"/>
  <c r="CO1673" i="3"/>
  <c r="CO1661" i="3"/>
  <c r="CO1649" i="3"/>
  <c r="CO1637" i="3"/>
  <c r="CO1625" i="3"/>
  <c r="CO1613" i="3"/>
  <c r="CO1600" i="3"/>
  <c r="CO1588" i="3"/>
  <c r="CO1576" i="3"/>
  <c r="CO1564" i="3"/>
  <c r="CO1552" i="3"/>
  <c r="CO1540" i="3"/>
  <c r="CO1528" i="3"/>
  <c r="CO1516" i="3"/>
  <c r="CO1504" i="3"/>
  <c r="CO1492" i="3"/>
  <c r="CO1480" i="3"/>
  <c r="CO1468" i="3"/>
  <c r="CO1456" i="3"/>
  <c r="CO1444" i="3"/>
  <c r="CO1371" i="3"/>
  <c r="CO2539" i="3"/>
  <c r="CO2527" i="3"/>
  <c r="CO2515" i="3"/>
  <c r="CO2503" i="3"/>
  <c r="CO2490" i="3"/>
  <c r="CO2466" i="3"/>
  <c r="CO2454" i="3"/>
  <c r="CO2382" i="3"/>
  <c r="CO2369" i="3"/>
  <c r="CO2332" i="3"/>
  <c r="CO2320" i="3"/>
  <c r="CO2308" i="3"/>
  <c r="CO2296" i="3"/>
  <c r="CO2284" i="3"/>
  <c r="CO2272" i="3"/>
  <c r="CO2260" i="3"/>
  <c r="CO2248" i="3"/>
  <c r="CO2236" i="3"/>
  <c r="CO2224" i="3"/>
  <c r="CO2212" i="3"/>
  <c r="CO2200" i="3"/>
  <c r="CO2188" i="3"/>
  <c r="CO2176" i="3"/>
  <c r="CO2164" i="3"/>
  <c r="CO2152" i="3"/>
  <c r="CO2140" i="3"/>
  <c r="CO2128" i="3"/>
  <c r="CO2116" i="3"/>
  <c r="CO2104" i="3"/>
  <c r="CO2092" i="3"/>
  <c r="CO2080" i="3"/>
  <c r="CO2068" i="3"/>
  <c r="CO2056" i="3"/>
  <c r="CO2044" i="3"/>
  <c r="CO2032" i="3"/>
  <c r="CO2020" i="3"/>
  <c r="CO2008" i="3"/>
  <c r="CO1996" i="3"/>
  <c r="CO1984" i="3"/>
  <c r="CO1972" i="3"/>
  <c r="CO1960" i="3"/>
  <c r="CO1948" i="3"/>
  <c r="CO1936" i="3"/>
  <c r="CO1924" i="3"/>
  <c r="CO1912" i="3"/>
  <c r="CO1900" i="3"/>
  <c r="CO1888" i="3"/>
  <c r="CO1876" i="3"/>
  <c r="CO1864" i="3"/>
  <c r="CO1840" i="3"/>
  <c r="CO1828" i="3"/>
  <c r="CO1816" i="3"/>
  <c r="CO1804" i="3"/>
  <c r="CO1792" i="3"/>
  <c r="CO1780" i="3"/>
  <c r="CO1768" i="3"/>
  <c r="CO1756" i="3"/>
  <c r="CO1744" i="3"/>
  <c r="CO1732" i="3"/>
  <c r="CO1720" i="3"/>
  <c r="CO1887" i="3"/>
  <c r="CO1875" i="3"/>
  <c r="CO1863" i="3"/>
  <c r="CO1851" i="3"/>
  <c r="CO1839" i="3"/>
  <c r="CO1827" i="3"/>
  <c r="CO1815" i="3"/>
  <c r="CO1803" i="3"/>
  <c r="CO1791" i="3"/>
  <c r="CO1779" i="3"/>
  <c r="CO1767" i="3"/>
  <c r="CO1755" i="3"/>
  <c r="CO1743" i="3"/>
  <c r="CO1731" i="3"/>
  <c r="CO1719" i="3"/>
  <c r="CO1707" i="3"/>
  <c r="CO1695" i="3"/>
  <c r="CO1683" i="3"/>
  <c r="CO1671" i="3"/>
  <c r="CO1659" i="3"/>
  <c r="CO1647" i="3"/>
  <c r="CO1635" i="3"/>
  <c r="CO1623" i="3"/>
  <c r="CO1514" i="3"/>
  <c r="CO2392" i="3"/>
  <c r="CO2367" i="3"/>
  <c r="CO2343" i="3"/>
  <c r="CO2330" i="3"/>
  <c r="CO2318" i="3"/>
  <c r="CO2306" i="3"/>
  <c r="CO2294" i="3"/>
  <c r="CO2282" i="3"/>
  <c r="CO2270" i="3"/>
  <c r="CO2258" i="3"/>
  <c r="CO2246" i="3"/>
  <c r="CO2234" i="3"/>
  <c r="CO2222" i="3"/>
  <c r="CO2210" i="3"/>
  <c r="CO2198" i="3"/>
  <c r="CO2186" i="3"/>
  <c r="CO2174" i="3"/>
  <c r="CO2162" i="3"/>
  <c r="CO2150" i="3"/>
  <c r="CO2138" i="3"/>
  <c r="CO2126" i="3"/>
  <c r="CO2114" i="3"/>
  <c r="CO2102" i="3"/>
  <c r="CO2090" i="3"/>
  <c r="CO2078" i="3"/>
  <c r="CO2066" i="3"/>
  <c r="CO2054" i="3"/>
  <c r="CO2042" i="3"/>
  <c r="CO2030" i="3"/>
  <c r="CO2018" i="3"/>
  <c r="CO2006" i="3"/>
  <c r="CO1994" i="3"/>
  <c r="CO1982" i="3"/>
  <c r="CO1970" i="3"/>
  <c r="CO1958" i="3"/>
  <c r="CO1946" i="3"/>
  <c r="CO1934" i="3"/>
  <c r="CO1922" i="3"/>
  <c r="CO1910" i="3"/>
  <c r="CO1898" i="3"/>
  <c r="CO1886" i="3"/>
  <c r="CO1874" i="3"/>
  <c r="CO1862" i="3"/>
  <c r="CO1850" i="3"/>
  <c r="CO1838" i="3"/>
  <c r="CO1826" i="3"/>
  <c r="CO1814" i="3"/>
  <c r="CO1802" i="3"/>
  <c r="CO1790" i="3"/>
  <c r="CO1778" i="3"/>
  <c r="CO1766" i="3"/>
  <c r="CO1754" i="3"/>
  <c r="CO1742" i="3"/>
  <c r="CO1730" i="3"/>
  <c r="CO1718" i="3"/>
  <c r="CO1706" i="3"/>
  <c r="CO1694" i="3"/>
  <c r="CO1682" i="3"/>
  <c r="CO1670" i="3"/>
  <c r="CO1658" i="3"/>
  <c r="CO1646" i="3"/>
  <c r="CO1634" i="3"/>
  <c r="CO1622" i="3"/>
  <c r="CO1609" i="3"/>
  <c r="CO1597" i="3"/>
  <c r="CO1585" i="3"/>
  <c r="CO1573" i="3"/>
  <c r="CO1561" i="3"/>
  <c r="CO1549" i="3"/>
  <c r="CO1537" i="3"/>
  <c r="CO1525" i="3"/>
  <c r="CO1513" i="3"/>
  <c r="CO1501" i="3"/>
  <c r="CO1489" i="3"/>
  <c r="CO1477" i="3"/>
  <c r="CO1103" i="3"/>
  <c r="CO2584" i="3"/>
  <c r="CO2548" i="3"/>
  <c r="CO2536" i="3"/>
  <c r="CO2512" i="3"/>
  <c r="CO2500" i="3"/>
  <c r="CO2487" i="3"/>
  <c r="CO2451" i="3"/>
  <c r="CO2427" i="3"/>
  <c r="CO2391" i="3"/>
  <c r="CO2329" i="3"/>
  <c r="CO2317" i="3"/>
  <c r="CO2305" i="3"/>
  <c r="CO2293" i="3"/>
  <c r="CO2281" i="3"/>
  <c r="CO2269" i="3"/>
  <c r="CO2257" i="3"/>
  <c r="CO2233" i="3"/>
  <c r="CO2221" i="3"/>
  <c r="CO2209" i="3"/>
  <c r="CO2197" i="3"/>
  <c r="CO2185" i="3"/>
  <c r="CO2173" i="3"/>
  <c r="CO2161" i="3"/>
  <c r="CO2149" i="3"/>
  <c r="CO2137" i="3"/>
  <c r="CO2125" i="3"/>
  <c r="CO2113" i="3"/>
  <c r="CO2101" i="3"/>
  <c r="CO2089" i="3"/>
  <c r="CO2077" i="3"/>
  <c r="CO2065" i="3"/>
  <c r="CO2053" i="3"/>
  <c r="CO2041" i="3"/>
  <c r="CO2029" i="3"/>
  <c r="CO2017" i="3"/>
  <c r="CO2005" i="3"/>
  <c r="CO1993" i="3"/>
  <c r="CO1981" i="3"/>
  <c r="CO1969" i="3"/>
  <c r="CO1957" i="3"/>
  <c r="CO1945" i="3"/>
  <c r="CO1933" i="3"/>
  <c r="CO1921" i="3"/>
  <c r="CO1909" i="3"/>
  <c r="CO1897" i="3"/>
  <c r="CO1885" i="3"/>
  <c r="CO1873" i="3"/>
  <c r="CO1861" i="3"/>
  <c r="CO1849" i="3"/>
  <c r="CO1837" i="3"/>
  <c r="CO1825" i="3"/>
  <c r="CO1813" i="3"/>
  <c r="CO1801" i="3"/>
  <c r="CO1789" i="3"/>
  <c r="CO1777" i="3"/>
  <c r="CO1765" i="3"/>
  <c r="CO1753" i="3"/>
  <c r="CO1741" i="3"/>
  <c r="CO1729" i="3"/>
  <c r="CO1717" i="3"/>
  <c r="CO1705" i="3"/>
  <c r="CO1693" i="3"/>
  <c r="CO1681" i="3"/>
  <c r="CO1669" i="3"/>
  <c r="CO1657" i="3"/>
  <c r="CO1645" i="3"/>
  <c r="CO1633" i="3"/>
  <c r="CO1621" i="3"/>
  <c r="CO1608" i="3"/>
  <c r="CO1596" i="3"/>
  <c r="CO1584" i="3"/>
  <c r="CO1342" i="3"/>
  <c r="CO1198" i="3"/>
  <c r="CO668" i="3"/>
  <c r="CO1168" i="3"/>
  <c r="CO1156" i="3"/>
  <c r="CO1132" i="3"/>
  <c r="CO1120" i="3"/>
  <c r="CO1108" i="3"/>
  <c r="CO1096" i="3"/>
  <c r="CO1084" i="3"/>
  <c r="CO1072" i="3"/>
  <c r="CO1060" i="3"/>
  <c r="CO1048" i="3"/>
  <c r="CO1036" i="3"/>
  <c r="CO1000" i="3"/>
  <c r="CO964" i="3"/>
  <c r="CO952" i="3"/>
  <c r="CO927" i="3"/>
  <c r="CO794" i="3"/>
  <c r="CO758" i="3"/>
  <c r="CO734" i="3"/>
  <c r="CO722" i="3"/>
  <c r="CO710" i="3"/>
  <c r="CO698" i="3"/>
  <c r="CO686" i="3"/>
  <c r="CO674" i="3"/>
  <c r="CO662" i="3"/>
  <c r="CO649" i="3"/>
  <c r="CO637" i="3"/>
  <c r="CO625" i="3"/>
  <c r="CO613" i="3"/>
  <c r="CO601" i="3"/>
  <c r="CO565" i="3"/>
  <c r="CO553" i="3"/>
  <c r="CO541" i="3"/>
  <c r="CO529" i="3"/>
  <c r="CO517" i="3"/>
  <c r="CO119" i="3"/>
  <c r="CO118" i="3"/>
  <c r="CO70" i="3"/>
  <c r="CO1359" i="3"/>
  <c r="CO1346" i="3"/>
  <c r="CO1334" i="3"/>
  <c r="CO1322" i="3"/>
  <c r="CO1310" i="3"/>
  <c r="CO1238" i="3"/>
  <c r="CO1226" i="3"/>
  <c r="CO1202" i="3"/>
  <c r="CO1178" i="3"/>
  <c r="CO1166" i="3"/>
  <c r="CO1154" i="3"/>
  <c r="CO1130" i="3"/>
  <c r="CO1118" i="3"/>
  <c r="CO1106" i="3"/>
  <c r="CO1094" i="3"/>
  <c r="CO1082" i="3"/>
  <c r="CO1070" i="3"/>
  <c r="CO1058" i="3"/>
  <c r="CO1046" i="3"/>
  <c r="CO1034" i="3"/>
  <c r="CO962" i="3"/>
  <c r="CO950" i="3"/>
  <c r="CO792" i="3"/>
  <c r="CO780" i="3"/>
  <c r="CO756" i="3"/>
  <c r="CO744" i="3"/>
  <c r="CO732" i="3"/>
  <c r="CO720" i="3"/>
  <c r="CO708" i="3"/>
  <c r="CO696" i="3"/>
  <c r="CO684" i="3"/>
  <c r="CO672" i="3"/>
  <c r="CO660" i="3"/>
  <c r="CO647" i="3"/>
  <c r="CO611" i="3"/>
  <c r="CO599" i="3"/>
  <c r="CO563" i="3"/>
  <c r="CO551" i="3"/>
  <c r="CO539" i="3"/>
  <c r="CO527" i="3"/>
  <c r="CO503" i="3"/>
  <c r="CO491" i="3"/>
  <c r="CO395" i="3"/>
  <c r="CO383" i="3"/>
  <c r="CO371" i="3"/>
  <c r="CO311" i="3"/>
  <c r="CO298" i="3"/>
  <c r="CO274" i="3"/>
  <c r="CO262" i="3"/>
  <c r="CO214" i="3"/>
  <c r="CO189" i="3"/>
  <c r="CO177" i="3"/>
  <c r="CO165" i="3"/>
  <c r="CO93" i="3"/>
  <c r="CO69" i="3"/>
  <c r="CO57" i="3"/>
  <c r="CO45" i="3"/>
  <c r="CO1708" i="3"/>
  <c r="CO1696" i="3"/>
  <c r="CO1684" i="3"/>
  <c r="CO1672" i="3"/>
  <c r="CO1660" i="3"/>
  <c r="CO1648" i="3"/>
  <c r="CO1636" i="3"/>
  <c r="CO1624" i="3"/>
  <c r="CO1612" i="3"/>
  <c r="CO1599" i="3"/>
  <c r="CO1587" i="3"/>
  <c r="CO1575" i="3"/>
  <c r="CO1563" i="3"/>
  <c r="CO1551" i="3"/>
  <c r="CO1539" i="3"/>
  <c r="CO1527" i="3"/>
  <c r="CO1515" i="3"/>
  <c r="CO1503" i="3"/>
  <c r="CO1491" i="3"/>
  <c r="CO1479" i="3"/>
  <c r="CO1467" i="3"/>
  <c r="CO1455" i="3"/>
  <c r="CO1443" i="3"/>
  <c r="CO1370" i="3"/>
  <c r="CO1358" i="3"/>
  <c r="CO1345" i="3"/>
  <c r="CO1333" i="3"/>
  <c r="CO1285" i="3"/>
  <c r="CO1273" i="3"/>
  <c r="CO1225" i="3"/>
  <c r="CO1177" i="3"/>
  <c r="CO1165" i="3"/>
  <c r="CO1153" i="3"/>
  <c r="CO1141" i="3"/>
  <c r="CO1129" i="3"/>
  <c r="CO1117" i="3"/>
  <c r="CO1105" i="3"/>
  <c r="CO1093" i="3"/>
  <c r="CO1081" i="3"/>
  <c r="CO1069" i="3"/>
  <c r="CO1057" i="3"/>
  <c r="CO1045" i="3"/>
  <c r="CO1033" i="3"/>
  <c r="CO997" i="3"/>
  <c r="CO961" i="3"/>
  <c r="CO949" i="3"/>
  <c r="CO791" i="3"/>
  <c r="CO767" i="3"/>
  <c r="CO755" i="3"/>
  <c r="CO731" i="3"/>
  <c r="CO719" i="3"/>
  <c r="CO707" i="3"/>
  <c r="CO695" i="3"/>
  <c r="CO683" i="3"/>
  <c r="CO671" i="3"/>
  <c r="CO659" i="3"/>
  <c r="CO622" i="3"/>
  <c r="CO610" i="3"/>
  <c r="CO598" i="3"/>
  <c r="CO562" i="3"/>
  <c r="CO550" i="3"/>
  <c r="CO538" i="3"/>
  <c r="CO514" i="3"/>
  <c r="CO502" i="3"/>
  <c r="CO490" i="3"/>
  <c r="CO394" i="3"/>
  <c r="CO382" i="3"/>
  <c r="CO370" i="3"/>
  <c r="CO310" i="3"/>
  <c r="CO273" i="3"/>
  <c r="CO261" i="3"/>
  <c r="CO213" i="3"/>
  <c r="CO200" i="3"/>
  <c r="CO188" i="3"/>
  <c r="CO1611" i="3"/>
  <c r="CO1598" i="3"/>
  <c r="CO1586" i="3"/>
  <c r="CO1574" i="3"/>
  <c r="CO1562" i="3"/>
  <c r="CO1550" i="3"/>
  <c r="CO1538" i="3"/>
  <c r="CO1526" i="3"/>
  <c r="CO1502" i="3"/>
  <c r="CO1490" i="3"/>
  <c r="CO1478" i="3"/>
  <c r="CO1466" i="3"/>
  <c r="CO1454" i="3"/>
  <c r="CO1442" i="3"/>
  <c r="CO1369" i="3"/>
  <c r="CO1344" i="3"/>
  <c r="CO1332" i="3"/>
  <c r="CO1284" i="3"/>
  <c r="CO1260" i="3"/>
  <c r="CO1248" i="3"/>
  <c r="CO1236" i="3"/>
  <c r="CO1224" i="3"/>
  <c r="CO1200" i="3"/>
  <c r="CO1176" i="3"/>
  <c r="CO1164" i="3"/>
  <c r="CO1152" i="3"/>
  <c r="CO1140" i="3"/>
  <c r="CO1128" i="3"/>
  <c r="CO1116" i="3"/>
  <c r="CO1104" i="3"/>
  <c r="CO1092" i="3"/>
  <c r="CO1080" i="3"/>
  <c r="CO1068" i="3"/>
  <c r="CO1056" i="3"/>
  <c r="CO1044" i="3"/>
  <c r="CO1032" i="3"/>
  <c r="CO996" i="3"/>
  <c r="CO972" i="3"/>
  <c r="CO948" i="3"/>
  <c r="CO935" i="3"/>
  <c r="CO790" i="3"/>
  <c r="CO778" i="3"/>
  <c r="CO766" i="3"/>
  <c r="CO730" i="3"/>
  <c r="CO718" i="3"/>
  <c r="CO706" i="3"/>
  <c r="CO694" i="3"/>
  <c r="CO682" i="3"/>
  <c r="CO670" i="3"/>
  <c r="CO658" i="3"/>
  <c r="CO609" i="3"/>
  <c r="CO597" i="3"/>
  <c r="CO573" i="3"/>
  <c r="CO561" i="3"/>
  <c r="CO549" i="3"/>
  <c r="CO537" i="3"/>
  <c r="CO513" i="3"/>
  <c r="CO489" i="3"/>
  <c r="CO393" i="3"/>
  <c r="CO381" i="3"/>
  <c r="CO369" i="3"/>
  <c r="CO309" i="3"/>
  <c r="CO296" i="3"/>
  <c r="CO284" i="3"/>
  <c r="CO260" i="3"/>
  <c r="CO212" i="3"/>
  <c r="CO199" i="3"/>
  <c r="CO187" i="3"/>
  <c r="CO175" i="3"/>
  <c r="CO163" i="3"/>
  <c r="CO139" i="3"/>
  <c r="CO91" i="3"/>
  <c r="CO1465" i="3"/>
  <c r="CO1453" i="3"/>
  <c r="CO1440" i="3"/>
  <c r="CO1368" i="3"/>
  <c r="CO1271" i="3"/>
  <c r="CO1259" i="3"/>
  <c r="CO1223" i="3"/>
  <c r="CO1187" i="3"/>
  <c r="CO1175" i="3"/>
  <c r="CO1163" i="3"/>
  <c r="CO1151" i="3"/>
  <c r="CO1139" i="3"/>
  <c r="CO1127" i="3"/>
  <c r="CO1115" i="3"/>
  <c r="CO1091" i="3"/>
  <c r="CO1079" i="3"/>
  <c r="CO1067" i="3"/>
  <c r="CO1055" i="3"/>
  <c r="CO1043" i="3"/>
  <c r="CO1031" i="3"/>
  <c r="CO1019" i="3"/>
  <c r="CO946" i="3"/>
  <c r="CO934" i="3"/>
  <c r="CO801" i="3"/>
  <c r="CO777" i="3"/>
  <c r="CO765" i="3"/>
  <c r="CO753" i="3"/>
  <c r="CO729" i="3"/>
  <c r="CO717" i="3"/>
  <c r="CO705" i="3"/>
  <c r="CO693" i="3"/>
  <c r="CO681" i="3"/>
  <c r="CO669" i="3"/>
  <c r="CO657" i="3"/>
  <c r="CO620" i="3"/>
  <c r="CO572" i="3"/>
  <c r="CO560" i="3"/>
  <c r="CO548" i="3"/>
  <c r="CO536" i="3"/>
  <c r="CO524" i="3"/>
  <c r="CO512" i="3"/>
  <c r="CO488" i="3"/>
  <c r="CO392" i="3"/>
  <c r="CO380" i="3"/>
  <c r="CO186" i="3"/>
  <c r="CO1572" i="3"/>
  <c r="CO1560" i="3"/>
  <c r="CO1548" i="3"/>
  <c r="CO1536" i="3"/>
  <c r="CO1524" i="3"/>
  <c r="CO1512" i="3"/>
  <c r="CO1500" i="3"/>
  <c r="CO1488" i="3"/>
  <c r="CO1476" i="3"/>
  <c r="CO1464" i="3"/>
  <c r="CO1452" i="3"/>
  <c r="CO1439" i="3"/>
  <c r="CO1367" i="3"/>
  <c r="CO1270" i="3"/>
  <c r="CO1258" i="3"/>
  <c r="CO1234" i="3"/>
  <c r="CO1138" i="3"/>
  <c r="CO1126" i="3"/>
  <c r="CO1114" i="3"/>
  <c r="CO1102" i="3"/>
  <c r="CO1090" i="3"/>
  <c r="CO1078" i="3"/>
  <c r="CO1066" i="3"/>
  <c r="CO1054" i="3"/>
  <c r="CO1042" i="3"/>
  <c r="CO1018" i="3"/>
  <c r="CO1006" i="3"/>
  <c r="CO970" i="3"/>
  <c r="CO958" i="3"/>
  <c r="CO921" i="3"/>
  <c r="CO776" i="3"/>
  <c r="CO728" i="3"/>
  <c r="CO716" i="3"/>
  <c r="CO704" i="3"/>
  <c r="CO692" i="3"/>
  <c r="CO680" i="3"/>
  <c r="CO631" i="3"/>
  <c r="CO559" i="3"/>
  <c r="CO547" i="3"/>
  <c r="CO535" i="3"/>
  <c r="CO523" i="3"/>
  <c r="CO487" i="3"/>
  <c r="CO403" i="3"/>
  <c r="CO391" i="3"/>
  <c r="CO379" i="3"/>
  <c r="CO367" i="3"/>
  <c r="CO294" i="3"/>
  <c r="CO270" i="3"/>
  <c r="CO246" i="3"/>
  <c r="CO222" i="3"/>
  <c r="CO210" i="3"/>
  <c r="CO197" i="3"/>
  <c r="CO185" i="3"/>
  <c r="CO173" i="3"/>
  <c r="CO125" i="3"/>
  <c r="CO41" i="3"/>
  <c r="CO775" i="3"/>
  <c r="CO763" i="3"/>
  <c r="CO751" i="3"/>
  <c r="CO739" i="3"/>
  <c r="CO727" i="3"/>
  <c r="CO715" i="3"/>
  <c r="CO703" i="3"/>
  <c r="CO691" i="3"/>
  <c r="CO679" i="3"/>
  <c r="CO667" i="3"/>
  <c r="CO654" i="3"/>
  <c r="CO642" i="3"/>
  <c r="CO630" i="3"/>
  <c r="CO606" i="3"/>
  <c r="CO558" i="3"/>
  <c r="CO546" i="3"/>
  <c r="CO534" i="3"/>
  <c r="CO522" i="3"/>
  <c r="CO510" i="3"/>
  <c r="CO486" i="3"/>
  <c r="CO402" i="3"/>
  <c r="CO390" i="3"/>
  <c r="CO378" i="3"/>
  <c r="CO366" i="3"/>
  <c r="CO208" i="3"/>
  <c r="CO196" i="3"/>
  <c r="CO184" i="3"/>
  <c r="CO172" i="3"/>
  <c r="CO148" i="3"/>
  <c r="CO136" i="3"/>
  <c r="CO2498" i="3"/>
  <c r="CO1316" i="3"/>
  <c r="CO497" i="3"/>
  <c r="CO485" i="3"/>
  <c r="CO1642" i="3"/>
  <c r="CO1630" i="3"/>
  <c r="CO1618" i="3"/>
  <c r="CO1605" i="3"/>
  <c r="CO1593" i="3"/>
  <c r="CO1581" i="3"/>
  <c r="CO1569" i="3"/>
  <c r="CO1557" i="3"/>
  <c r="CO1545" i="3"/>
  <c r="CO1533" i="3"/>
  <c r="CO1521" i="3"/>
  <c r="CO1509" i="3"/>
  <c r="CO1497" i="3"/>
  <c r="CO1485" i="3"/>
  <c r="CO1473" i="3"/>
  <c r="CO1449" i="3"/>
  <c r="CO1376" i="3"/>
  <c r="CO1364" i="3"/>
  <c r="CO1351" i="3"/>
  <c r="CO1339" i="3"/>
  <c r="CO1315" i="3"/>
  <c r="CO1255" i="3"/>
  <c r="CO1171" i="3"/>
  <c r="CO1159" i="3"/>
  <c r="CO1147" i="3"/>
  <c r="CO1135" i="3"/>
  <c r="CO1123" i="3"/>
  <c r="CO1111" i="3"/>
  <c r="CO1099" i="3"/>
  <c r="CO1087" i="3"/>
  <c r="CO1075" i="3"/>
  <c r="CO1063" i="3"/>
  <c r="CO1051" i="3"/>
  <c r="CO1039" i="3"/>
  <c r="CO1003" i="3"/>
  <c r="CO991" i="3"/>
  <c r="CO930" i="3"/>
  <c r="CO797" i="3"/>
  <c r="CO761" i="3"/>
  <c r="CO749" i="3"/>
  <c r="CO725" i="3"/>
  <c r="CO713" i="3"/>
  <c r="CO701" i="3"/>
  <c r="CO689" i="3"/>
  <c r="CO677" i="3"/>
  <c r="CO665" i="3"/>
  <c r="CO652" i="3"/>
  <c r="CO616" i="3"/>
  <c r="CO568" i="3"/>
  <c r="CO556" i="3"/>
  <c r="CO544" i="3"/>
  <c r="CO532" i="3"/>
  <c r="CO508" i="3"/>
  <c r="CO496" i="3"/>
  <c r="CO484" i="3"/>
  <c r="CO400" i="3"/>
  <c r="CO388" i="3"/>
  <c r="CO376" i="3"/>
  <c r="CO364" i="3"/>
  <c r="CO304" i="3"/>
  <c r="CO267" i="3"/>
  <c r="CO231" i="3"/>
  <c r="CO219" i="3"/>
  <c r="CO206" i="3"/>
  <c r="CO194" i="3"/>
  <c r="CO182" i="3"/>
  <c r="CO146" i="3"/>
  <c r="CO122" i="3"/>
  <c r="CO1737" i="3"/>
  <c r="CO1725" i="3"/>
  <c r="CO1713" i="3"/>
  <c r="CO1701" i="3"/>
  <c r="CO1689" i="3"/>
  <c r="CO1677" i="3"/>
  <c r="CO1665" i="3"/>
  <c r="CO1653" i="3"/>
  <c r="CO1641" i="3"/>
  <c r="CO1629" i="3"/>
  <c r="CO1617" i="3"/>
  <c r="CO1604" i="3"/>
  <c r="CO1592" i="3"/>
  <c r="CO1580" i="3"/>
  <c r="CO1568" i="3"/>
  <c r="CO1556" i="3"/>
  <c r="CO1544" i="3"/>
  <c r="CO1532" i="3"/>
  <c r="CO1520" i="3"/>
  <c r="CO1508" i="3"/>
  <c r="CO1496" i="3"/>
  <c r="CO1484" i="3"/>
  <c r="CO1472" i="3"/>
  <c r="CO1460" i="3"/>
  <c r="CO1435" i="3"/>
  <c r="CO1387" i="3"/>
  <c r="CO1375" i="3"/>
  <c r="CO1363" i="3"/>
  <c r="CO1338" i="3"/>
  <c r="CO1314" i="3"/>
  <c r="CO1302" i="3"/>
  <c r="CO1278" i="3"/>
  <c r="CO1266" i="3"/>
  <c r="CO1242" i="3"/>
  <c r="CO1194" i="3"/>
  <c r="CO1170" i="3"/>
  <c r="CO1158" i="3"/>
  <c r="CO1146" i="3"/>
  <c r="CO1134" i="3"/>
  <c r="CO1122" i="3"/>
  <c r="CO1110" i="3"/>
  <c r="CO1098" i="3"/>
  <c r="CO1086" i="3"/>
  <c r="CO1074" i="3"/>
  <c r="CO1062" i="3"/>
  <c r="CO1050" i="3"/>
  <c r="CO1038" i="3"/>
  <c r="CO1026" i="3"/>
  <c r="CO1002" i="3"/>
  <c r="CO929" i="3"/>
  <c r="CO917" i="3"/>
  <c r="CO808" i="3"/>
  <c r="CO796" i="3"/>
  <c r="CO760" i="3"/>
  <c r="CO748" i="3"/>
  <c r="CO736" i="3"/>
  <c r="CO724" i="3"/>
  <c r="CO712" i="3"/>
  <c r="CO700" i="3"/>
  <c r="CO688" i="3"/>
  <c r="CO676" i="3"/>
  <c r="CO664" i="3"/>
  <c r="CO651" i="3"/>
  <c r="CO615" i="3"/>
  <c r="CO567" i="3"/>
  <c r="CO555" i="3"/>
  <c r="CO543" i="3"/>
  <c r="CO531" i="3"/>
  <c r="CO519" i="3"/>
  <c r="CO507" i="3"/>
  <c r="CO495" i="3"/>
  <c r="CO483" i="3"/>
  <c r="CO302" i="3"/>
  <c r="CO164" i="3"/>
  <c r="CO68" i="3"/>
  <c r="CO368" i="3"/>
  <c r="CO308" i="3"/>
  <c r="CO295" i="3"/>
  <c r="CO247" i="3"/>
  <c r="CO211" i="3"/>
  <c r="CO198" i="3"/>
  <c r="CO174" i="3"/>
  <c r="CO138" i="3"/>
  <c r="CO126" i="3"/>
  <c r="CO90" i="3"/>
  <c r="CO78" i="3"/>
  <c r="CO124" i="3"/>
  <c r="CO40" i="3"/>
  <c r="CO98" i="3"/>
  <c r="CO74" i="3"/>
  <c r="CO399" i="3"/>
  <c r="CO387" i="3"/>
  <c r="CO375" i="3"/>
  <c r="CO363" i="3"/>
  <c r="CO290" i="3"/>
  <c r="CO266" i="3"/>
  <c r="CO218" i="3"/>
  <c r="CO205" i="3"/>
  <c r="CO181" i="3"/>
  <c r="CO169" i="3"/>
  <c r="CO157" i="3"/>
  <c r="CO121" i="3"/>
  <c r="CO506" i="3"/>
  <c r="CO494" i="3"/>
  <c r="CO398" i="3"/>
  <c r="CO386" i="3"/>
  <c r="CO374" i="3"/>
  <c r="CO265" i="3"/>
  <c r="CO204" i="3"/>
  <c r="CO180" i="3"/>
  <c r="CO156" i="3"/>
  <c r="CO144" i="3"/>
  <c r="CO120" i="3"/>
  <c r="CO108" i="3"/>
  <c r="CO36" i="3"/>
  <c r="CO505" i="3"/>
  <c r="CO493" i="3"/>
  <c r="CO397" i="3"/>
  <c r="CO385" i="3"/>
  <c r="CO373" i="3"/>
  <c r="CO288" i="3"/>
  <c r="CO264" i="3"/>
  <c r="CO203" i="3"/>
  <c r="CO191" i="3"/>
  <c r="CO179" i="3"/>
  <c r="CO167" i="3"/>
  <c r="CO131" i="3"/>
  <c r="CO95" i="3"/>
  <c r="CO47" i="3"/>
  <c r="CO94" i="3"/>
  <c r="CO82" i="3"/>
  <c r="CO46" i="3"/>
  <c r="CO1354" i="3"/>
  <c r="CO1330" i="3"/>
  <c r="CO1174" i="3"/>
  <c r="CO1162" i="3"/>
  <c r="CO1150" i="3"/>
  <c r="CO994" i="3"/>
  <c r="CO982" i="3"/>
  <c r="CO945" i="3"/>
  <c r="CO788" i="3"/>
  <c r="CO764" i="3"/>
  <c r="CO752" i="3"/>
  <c r="CO607" i="3"/>
  <c r="AW2" i="10"/>
  <c r="AX2" i="10"/>
  <c r="CN744" i="3" l="1"/>
  <c r="CN1317" i="3"/>
  <c r="CN54" i="3"/>
  <c r="CN55" i="3"/>
  <c r="CN56" i="3"/>
  <c r="CN1190" i="3"/>
  <c r="CN740" i="3"/>
  <c r="CN1252" i="3"/>
  <c r="CN743" i="3"/>
  <c r="CN2376" i="3"/>
  <c r="CN500" i="3"/>
  <c r="CN804" i="3"/>
  <c r="CN635" i="3"/>
  <c r="CN966" i="3"/>
  <c r="CN157" i="3"/>
  <c r="CN983" i="3"/>
  <c r="CN1444" i="3"/>
  <c r="CN244" i="3"/>
  <c r="CN142" i="3"/>
  <c r="CN1211" i="3"/>
  <c r="CN2337" i="3"/>
  <c r="CN100" i="3"/>
  <c r="CN101" i="3"/>
  <c r="CN32" i="3"/>
  <c r="CN2361" i="3"/>
  <c r="CN2454" i="3"/>
  <c r="CN2455" i="3"/>
  <c r="CN78" i="3"/>
  <c r="CN655" i="3"/>
  <c r="CN2363" i="3"/>
  <c r="CN529" i="3"/>
  <c r="CN2446" i="3"/>
  <c r="CN300" i="3"/>
  <c r="CN639" i="3"/>
  <c r="CN1024" i="3"/>
  <c r="CN940" i="3"/>
  <c r="CN1305" i="3"/>
  <c r="CN33" i="3"/>
  <c r="CN812" i="3"/>
  <c r="CN283" i="3"/>
  <c r="CN2379" i="3"/>
  <c r="CN2355" i="3"/>
  <c r="CN2354" i="3"/>
  <c r="CN132" i="3"/>
  <c r="CN1144" i="3"/>
  <c r="CN1438" i="3"/>
  <c r="CN1437" i="3"/>
  <c r="CN1227" i="3"/>
  <c r="CN299" i="3"/>
  <c r="CN62" i="3"/>
  <c r="CN61" i="3"/>
  <c r="CN63" i="3"/>
  <c r="CN65" i="3"/>
  <c r="CN66" i="3"/>
  <c r="CN59" i="3"/>
  <c r="CN60" i="3"/>
  <c r="CN58" i="3"/>
  <c r="CN943" i="3"/>
  <c r="CN34" i="3"/>
  <c r="CN295" i="3"/>
  <c r="CN944" i="3"/>
  <c r="CN64" i="3"/>
  <c r="CN67" i="3"/>
  <c r="CN35" i="3"/>
  <c r="CN920" i="3"/>
  <c r="CN945" i="3"/>
  <c r="CN203" i="3"/>
  <c r="CN255" i="3"/>
  <c r="CN254" i="3"/>
  <c r="CN253" i="3"/>
  <c r="CN536" i="3"/>
  <c r="CN537" i="3"/>
  <c r="CN538" i="3"/>
  <c r="CN539" i="3"/>
  <c r="CN542" i="3"/>
  <c r="CN545" i="3"/>
  <c r="CN544" i="3"/>
  <c r="CN541" i="3"/>
  <c r="CN543" i="3"/>
  <c r="CN540" i="3"/>
  <c r="CN552" i="3"/>
  <c r="CN547" i="3"/>
  <c r="CN549" i="3"/>
  <c r="CN550" i="3"/>
  <c r="CN548" i="3"/>
  <c r="CN546" i="3"/>
  <c r="CN556" i="3"/>
  <c r="CN560" i="3"/>
  <c r="CN563" i="3"/>
  <c r="CN558" i="3"/>
  <c r="CN554" i="3"/>
  <c r="CN561" i="3"/>
  <c r="CN557" i="3"/>
  <c r="CN553" i="3"/>
  <c r="CN555" i="3"/>
  <c r="CN564" i="3"/>
  <c r="CN562" i="3"/>
  <c r="CN559" i="3"/>
  <c r="CN569" i="3"/>
  <c r="CN565" i="3"/>
  <c r="CN566" i="3"/>
  <c r="CN568" i="3"/>
  <c r="CN551" i="3"/>
  <c r="CN567" i="3"/>
  <c r="CN663" i="3"/>
  <c r="CN660" i="3"/>
  <c r="CN666" i="3"/>
  <c r="CN659" i="3"/>
  <c r="CN662" i="3"/>
  <c r="CN661" i="3"/>
  <c r="CN671" i="3"/>
  <c r="CN665" i="3"/>
  <c r="CN669" i="3"/>
  <c r="CN668" i="3"/>
  <c r="CN670" i="3"/>
  <c r="CN680" i="3"/>
  <c r="CN677" i="3"/>
  <c r="CN672" i="3"/>
  <c r="CN675" i="3"/>
  <c r="CN674" i="3"/>
  <c r="CN683" i="3"/>
  <c r="CN681" i="3"/>
  <c r="CN684" i="3"/>
  <c r="CN678" i="3"/>
  <c r="CN689" i="3"/>
  <c r="CN658" i="3"/>
  <c r="CN679" i="3"/>
  <c r="CN685" i="3"/>
  <c r="CN676" i="3"/>
  <c r="CN664" i="3"/>
  <c r="CN688" i="3"/>
  <c r="CN692" i="3"/>
  <c r="CN695" i="3"/>
  <c r="CN682" i="3"/>
  <c r="CN691" i="3"/>
  <c r="CN694" i="3"/>
  <c r="CN673" i="3"/>
  <c r="CN686" i="3"/>
  <c r="CN707" i="3"/>
  <c r="CN690" i="3"/>
  <c r="CN693" i="3"/>
  <c r="CN697" i="3"/>
  <c r="CN709" i="3"/>
  <c r="CN687" i="3"/>
  <c r="CN700" i="3"/>
  <c r="CN705" i="3"/>
  <c r="CN713" i="3"/>
  <c r="CN696" i="3"/>
  <c r="CN701" i="3"/>
  <c r="CN702" i="3"/>
  <c r="CN704" i="3"/>
  <c r="CN698" i="3"/>
  <c r="CN706" i="3"/>
  <c r="CN699" i="3"/>
  <c r="CN717" i="3"/>
  <c r="CN708" i="3"/>
  <c r="CN703" i="3"/>
  <c r="CN667" i="3"/>
  <c r="CN718" i="3"/>
  <c r="CN716" i="3"/>
  <c r="CN722" i="3"/>
  <c r="CN714" i="3"/>
  <c r="CN721" i="3"/>
  <c r="CN711" i="3"/>
  <c r="CN710" i="3"/>
  <c r="CN719" i="3"/>
  <c r="CN712" i="3"/>
  <c r="CN720" i="3"/>
  <c r="CN715" i="3"/>
  <c r="CN732" i="3"/>
  <c r="CN731" i="3"/>
  <c r="CN724" i="3"/>
  <c r="CN729" i="3"/>
  <c r="CN1234" i="3"/>
  <c r="CN725" i="3"/>
  <c r="CN1235" i="3"/>
  <c r="CN728" i="3"/>
  <c r="CN746" i="3"/>
  <c r="CN730" i="3"/>
  <c r="CN133" i="3"/>
  <c r="CN727" i="3"/>
  <c r="CN726" i="3"/>
  <c r="CN723" i="3"/>
  <c r="CN786" i="3"/>
  <c r="CN622" i="3"/>
  <c r="CN1328" i="3"/>
  <c r="CN37" i="3"/>
  <c r="CN623" i="3"/>
  <c r="CN76" i="3"/>
  <c r="CN134" i="3"/>
  <c r="CN77" i="3"/>
  <c r="CN38" i="3"/>
  <c r="CN946" i="3"/>
  <c r="CN219" i="3"/>
  <c r="CN1072" i="3"/>
  <c r="CN1070" i="3"/>
  <c r="CN1069" i="3"/>
  <c r="CN1068" i="3"/>
  <c r="CN1067" i="3"/>
  <c r="CN1071" i="3"/>
  <c r="CN1073" i="3"/>
  <c r="CN1074" i="3"/>
  <c r="CN1077" i="3"/>
  <c r="CN1078" i="3"/>
  <c r="CN1079" i="3"/>
  <c r="CN1080" i="3"/>
  <c r="CN1081" i="3"/>
  <c r="CN1082" i="3"/>
  <c r="CN1083" i="3"/>
  <c r="CN1085" i="3"/>
  <c r="CN1088" i="3"/>
  <c r="CN1089" i="3"/>
  <c r="CN1091" i="3"/>
  <c r="CN1092" i="3"/>
  <c r="CN1094" i="3"/>
  <c r="CN1095" i="3"/>
  <c r="CN1096" i="3"/>
  <c r="CN1097" i="3"/>
  <c r="CN1099" i="3"/>
  <c r="CN1100" i="3"/>
  <c r="CN1101" i="3"/>
  <c r="CN1103" i="3"/>
  <c r="CN1104" i="3"/>
  <c r="CN1105" i="3"/>
  <c r="CN1107" i="3"/>
  <c r="CN1108" i="3"/>
  <c r="CN1109" i="3"/>
  <c r="CN1110" i="3"/>
  <c r="CN1112" i="3"/>
  <c r="CN1113" i="3"/>
  <c r="CN1114" i="3"/>
  <c r="CN1115" i="3"/>
  <c r="CN1118" i="3"/>
  <c r="CN1121" i="3"/>
  <c r="CN1122" i="3"/>
  <c r="CN1123" i="3"/>
  <c r="CN1126" i="3"/>
  <c r="CN1134" i="3"/>
  <c r="CN1117" i="3"/>
  <c r="CN1127" i="3"/>
  <c r="CN1125" i="3"/>
  <c r="CN1087" i="3"/>
  <c r="CN1084" i="3"/>
  <c r="CN1120" i="3"/>
  <c r="CN1075" i="3"/>
  <c r="CN1129" i="3"/>
  <c r="CN1138" i="3"/>
  <c r="CN1135" i="3"/>
  <c r="CN1130" i="3"/>
  <c r="CN790" i="3"/>
  <c r="CN791" i="3"/>
  <c r="CN1139" i="3"/>
  <c r="CN1093" i="3"/>
  <c r="CN1098" i="3"/>
  <c r="CN1140" i="3"/>
  <c r="CN1111" i="3"/>
  <c r="CN1136" i="3"/>
  <c r="CN1086" i="3"/>
  <c r="CN1124" i="3"/>
  <c r="CN1102" i="3"/>
  <c r="CN1119" i="3"/>
  <c r="CN1076" i="3"/>
  <c r="CN1137" i="3"/>
  <c r="CN1132" i="3"/>
  <c r="CN1128" i="3"/>
  <c r="CN1106" i="3"/>
  <c r="CN1090" i="3"/>
  <c r="CN1116" i="3"/>
  <c r="CN1131" i="3"/>
  <c r="CN1133" i="3"/>
  <c r="CN1047" i="3"/>
  <c r="CN1054" i="3"/>
  <c r="CN1064" i="3"/>
  <c r="CN1058" i="3"/>
  <c r="CN1046" i="3"/>
  <c r="CN1052" i="3"/>
  <c r="CN1037" i="3"/>
  <c r="CN1053" i="3"/>
  <c r="CN1031" i="3"/>
  <c r="CN1042" i="3"/>
  <c r="CN1033" i="3"/>
  <c r="CN1039" i="3"/>
  <c r="CN1050" i="3"/>
  <c r="CN1061" i="3"/>
  <c r="CN1049" i="3"/>
  <c r="CN1055" i="3"/>
  <c r="CN1056" i="3"/>
  <c r="CN1066" i="3"/>
  <c r="CN1043" i="3"/>
  <c r="CN1045" i="3"/>
  <c r="CN1038" i="3"/>
  <c r="CN1057" i="3"/>
  <c r="CN1065" i="3"/>
  <c r="CN1060" i="3"/>
  <c r="CN1062" i="3"/>
  <c r="CN1040" i="3"/>
  <c r="CN1048" i="3"/>
  <c r="CN1036" i="3"/>
  <c r="CN1034" i="3"/>
  <c r="CN1051" i="3"/>
  <c r="CN1059" i="3"/>
  <c r="CN1063" i="3"/>
  <c r="CN1032" i="3"/>
  <c r="CN1041" i="3"/>
  <c r="CN1035" i="3"/>
  <c r="CN1044" i="3"/>
  <c r="CN1180" i="3"/>
  <c r="CN1146" i="3"/>
  <c r="CN1160" i="3"/>
  <c r="CN1181" i="3"/>
  <c r="CN1177" i="3"/>
  <c r="CN1178" i="3"/>
  <c r="CN1179" i="3"/>
  <c r="CN1176" i="3"/>
  <c r="CN1164" i="3"/>
  <c r="CN1165" i="3"/>
  <c r="CN1166" i="3"/>
  <c r="CN1163" i="3"/>
  <c r="CN1162" i="3"/>
  <c r="CN1161" i="3"/>
  <c r="CN1167" i="3"/>
  <c r="CN1168" i="3"/>
  <c r="CN1169" i="3"/>
  <c r="CN1170" i="3"/>
  <c r="CN1171" i="3"/>
  <c r="CN2398" i="3"/>
  <c r="CN1172" i="3"/>
  <c r="CN1173" i="3"/>
  <c r="CN1175" i="3"/>
  <c r="CN1174" i="3"/>
  <c r="CN2326" i="3"/>
  <c r="CN2329" i="3"/>
  <c r="CN2333" i="3"/>
  <c r="CN2327" i="3"/>
  <c r="CN2330" i="3"/>
  <c r="CN2331" i="3"/>
  <c r="CN2332" i="3"/>
  <c r="CN2335" i="3"/>
  <c r="CN2328" i="3"/>
  <c r="CN1451" i="3"/>
  <c r="CN1452" i="3"/>
  <c r="CN1453" i="3"/>
  <c r="CN1454" i="3"/>
  <c r="CN1455" i="3"/>
  <c r="CN1456" i="3"/>
  <c r="CN1457" i="3"/>
  <c r="CN1458" i="3"/>
  <c r="CN1459" i="3"/>
  <c r="CN1460" i="3"/>
  <c r="CN1461" i="3"/>
  <c r="CN1462" i="3"/>
  <c r="CN1463" i="3"/>
  <c r="CN1464" i="3"/>
  <c r="CN1465" i="3"/>
  <c r="CN1466" i="3"/>
  <c r="CN1467" i="3"/>
  <c r="CN1468" i="3"/>
  <c r="CN1469" i="3"/>
  <c r="CN1470" i="3"/>
  <c r="CN1471" i="3"/>
  <c r="CN1472" i="3"/>
  <c r="CN1473" i="3"/>
  <c r="CN1474" i="3"/>
  <c r="CN1475" i="3"/>
  <c r="CN1476" i="3"/>
  <c r="CN1477" i="3"/>
  <c r="CN1478" i="3"/>
  <c r="CN1479" i="3"/>
  <c r="CN1480" i="3"/>
  <c r="CN1481" i="3"/>
  <c r="CN1482" i="3"/>
  <c r="CN1483" i="3"/>
  <c r="CN1484" i="3"/>
  <c r="CN1485" i="3"/>
  <c r="CN1486" i="3"/>
  <c r="CN1487" i="3"/>
  <c r="CN1488" i="3"/>
  <c r="CN1489" i="3"/>
  <c r="CN1490" i="3"/>
  <c r="CN1491" i="3"/>
  <c r="CN1492" i="3"/>
  <c r="CN1493" i="3"/>
  <c r="CN1494" i="3"/>
  <c r="CN1495" i="3"/>
  <c r="CN1496" i="3"/>
  <c r="CN1497" i="3"/>
  <c r="CN1498" i="3"/>
  <c r="CN1499" i="3"/>
  <c r="CN1500" i="3"/>
  <c r="CN1501" i="3"/>
  <c r="CN1502" i="3"/>
  <c r="CN1503" i="3"/>
  <c r="CN1504" i="3"/>
  <c r="CN1505" i="3"/>
  <c r="CN1507" i="3"/>
  <c r="CN1508" i="3"/>
  <c r="CN1513" i="3"/>
  <c r="CN1523" i="3"/>
  <c r="CN1535" i="3"/>
  <c r="CN1536" i="3"/>
  <c r="CN1537" i="3"/>
  <c r="CN1539" i="3"/>
  <c r="CN1540" i="3"/>
  <c r="CN1541" i="3"/>
  <c r="CN1542" i="3"/>
  <c r="CN1544" i="3"/>
  <c r="CN1549" i="3"/>
  <c r="CN1550" i="3"/>
  <c r="CN1551" i="3"/>
  <c r="CN1552" i="3"/>
  <c r="CN1556" i="3"/>
  <c r="CN1558" i="3"/>
  <c r="CN1560" i="3"/>
  <c r="CN1565" i="3"/>
  <c r="CN1567" i="3"/>
  <c r="CN1581" i="3"/>
  <c r="CN1511" i="3"/>
  <c r="CN1512" i="3"/>
  <c r="CN1517" i="3"/>
  <c r="CN1518" i="3"/>
  <c r="CN1521" i="3"/>
  <c r="CN1522" i="3"/>
  <c r="CN1529" i="3"/>
  <c r="CN1532" i="3"/>
  <c r="CN1534" i="3"/>
  <c r="CN1538" i="3"/>
  <c r="CN1546" i="3"/>
  <c r="CN1547" i="3"/>
  <c r="CN1548" i="3"/>
  <c r="CN1554" i="3"/>
  <c r="CN1559" i="3"/>
  <c r="CN1562" i="3"/>
  <c r="CN1563" i="3"/>
  <c r="CN1555" i="3"/>
  <c r="CN1561" i="3"/>
  <c r="CN1506" i="3"/>
  <c r="CN1509" i="3"/>
  <c r="CN1510" i="3"/>
  <c r="CN1514" i="3"/>
  <c r="CN1515" i="3"/>
  <c r="CN1516" i="3"/>
  <c r="CN1519" i="3"/>
  <c r="CN1520" i="3"/>
  <c r="CN1524" i="3"/>
  <c r="CN1525" i="3"/>
  <c r="CN1526" i="3"/>
  <c r="CN1527" i="3"/>
  <c r="CN1528" i="3"/>
  <c r="CN1530" i="3"/>
  <c r="CN1531" i="3"/>
  <c r="CN1533" i="3"/>
  <c r="CN1545" i="3"/>
  <c r="CN1553" i="3"/>
  <c r="CN1569" i="3"/>
  <c r="CN1557" i="3"/>
  <c r="CN1566" i="3"/>
  <c r="CN1568" i="3"/>
  <c r="CN1571" i="3"/>
  <c r="CN1572" i="3"/>
  <c r="CN1577" i="3"/>
  <c r="CN1578" i="3"/>
  <c r="CN1585" i="3"/>
  <c r="CN1592" i="3"/>
  <c r="CN1593" i="3"/>
  <c r="CN1594" i="3"/>
  <c r="CN1597" i="3"/>
  <c r="CN1600" i="3"/>
  <c r="CN1601" i="3"/>
  <c r="CN1604" i="3"/>
  <c r="CN1606" i="3"/>
  <c r="CN1613" i="3"/>
  <c r="CN1570" i="3"/>
  <c r="CN1576" i="3"/>
  <c r="CN1582" i="3"/>
  <c r="CN1587" i="3"/>
  <c r="CN1596" i="3"/>
  <c r="CN1598" i="3"/>
  <c r="CN1599" i="3"/>
  <c r="CN1602" i="3"/>
  <c r="CN1603" i="3"/>
  <c r="CN1605" i="3"/>
  <c r="CN1607" i="3"/>
  <c r="CN1609" i="3"/>
  <c r="CN1615" i="3"/>
  <c r="CN1617" i="3"/>
  <c r="CN1612" i="3"/>
  <c r="CN1586" i="3"/>
  <c r="CN1590" i="3"/>
  <c r="CN1588" i="3"/>
  <c r="CN1595" i="3"/>
  <c r="CN1625" i="3"/>
  <c r="CN1608" i="3"/>
  <c r="CN1614" i="3"/>
  <c r="CN1616" i="3"/>
  <c r="CN1620" i="3"/>
  <c r="CN1618" i="3"/>
  <c r="CN1573" i="3"/>
  <c r="CN1611" i="3"/>
  <c r="CN1564" i="3"/>
  <c r="CN1574" i="3"/>
  <c r="CN1579" i="3"/>
  <c r="CN1583" i="3"/>
  <c r="CN1584" i="3"/>
  <c r="CN1589" i="3"/>
  <c r="CN1619" i="3"/>
  <c r="CN1621" i="3"/>
  <c r="CN1628" i="3"/>
  <c r="CN1629" i="3"/>
  <c r="CN1630" i="3"/>
  <c r="CN1631" i="3"/>
  <c r="CN1575" i="3"/>
  <c r="CN1580" i="3"/>
  <c r="CN1627" i="3"/>
  <c r="CN1635" i="3"/>
  <c r="CN1636" i="3"/>
  <c r="CN1637" i="3"/>
  <c r="CN1640" i="3"/>
  <c r="CN1651" i="3"/>
  <c r="CN1657" i="3"/>
  <c r="CN1658" i="3"/>
  <c r="CN1661" i="3"/>
  <c r="CN1663" i="3"/>
  <c r="CN1667" i="3"/>
  <c r="CN1669" i="3"/>
  <c r="CN1670" i="3"/>
  <c r="CN1672" i="3"/>
  <c r="CN1673" i="3"/>
  <c r="CN1674" i="3"/>
  <c r="CN1676" i="3"/>
  <c r="CN1694" i="3"/>
  <c r="CN1591" i="3"/>
  <c r="CN1632" i="3"/>
  <c r="CN1633" i="3"/>
  <c r="CN1634" i="3"/>
  <c r="CN1638" i="3"/>
  <c r="CN1639" i="3"/>
  <c r="CN2460" i="3"/>
  <c r="CN2461" i="3"/>
  <c r="CN1641" i="3"/>
  <c r="CN1643" i="3"/>
  <c r="CN1644" i="3"/>
  <c r="CN1645" i="3"/>
  <c r="CN1646" i="3"/>
  <c r="CN1653" i="3"/>
  <c r="CN1654" i="3"/>
  <c r="CN1664" i="3"/>
  <c r="CN1665" i="3"/>
  <c r="CN1666" i="3"/>
  <c r="CN1677" i="3"/>
  <c r="CN1680" i="3"/>
  <c r="CN1696" i="3"/>
  <c r="CN1543" i="3"/>
  <c r="CN1622" i="3"/>
  <c r="CN1623" i="3"/>
  <c r="CN1624" i="3"/>
  <c r="CN1626" i="3"/>
  <c r="CN1647" i="3"/>
  <c r="CN1649" i="3"/>
  <c r="CN1650" i="3"/>
  <c r="CN1652" i="3"/>
  <c r="CN1655" i="3"/>
  <c r="CN1656" i="3"/>
  <c r="CN1659" i="3"/>
  <c r="CN1660" i="3"/>
  <c r="CN1662" i="3"/>
  <c r="CN1668" i="3"/>
  <c r="CN1671" i="3"/>
  <c r="CN1675" i="3"/>
  <c r="CN1678" i="3"/>
  <c r="CN1679" i="3"/>
  <c r="CN1695" i="3"/>
  <c r="CN1704" i="3"/>
  <c r="CN1726" i="3"/>
  <c r="CN1731" i="3"/>
  <c r="CN1737" i="3"/>
  <c r="CN1739" i="3"/>
  <c r="CN1688" i="3"/>
  <c r="CN1698" i="3"/>
  <c r="CN1701" i="3"/>
  <c r="CN1702" i="3"/>
  <c r="CN1706" i="3"/>
  <c r="CN1712" i="3"/>
  <c r="CN1713" i="3"/>
  <c r="CN1720" i="3"/>
  <c r="CN1725" i="3"/>
  <c r="CN1727" i="3"/>
  <c r="CN1729" i="3"/>
  <c r="CN1730" i="3"/>
  <c r="CN1735" i="3"/>
  <c r="CN1741" i="3"/>
  <c r="CN1642" i="3"/>
  <c r="CN1684" i="3"/>
  <c r="CN1690" i="3"/>
  <c r="CN1692" i="3"/>
  <c r="CN1693" i="3"/>
  <c r="CN1697" i="3"/>
  <c r="CN1699" i="3"/>
  <c r="CN1705" i="3"/>
  <c r="CN1708" i="3"/>
  <c r="CN1709" i="3"/>
  <c r="CN1714" i="3"/>
  <c r="CN1715" i="3"/>
  <c r="CN1716" i="3"/>
  <c r="CN1717" i="3"/>
  <c r="CN1722" i="3"/>
  <c r="CN1728" i="3"/>
  <c r="CN1732" i="3"/>
  <c r="CN1736" i="3"/>
  <c r="CN1681" i="3"/>
  <c r="CN1648" i="3"/>
  <c r="CN1682" i="3"/>
  <c r="CN1683" i="3"/>
  <c r="CN1685" i="3"/>
  <c r="CN1686" i="3"/>
  <c r="CN1689" i="3"/>
  <c r="CN1691" i="3"/>
  <c r="CN1700" i="3"/>
  <c r="CN1703" i="3"/>
  <c r="CN1707" i="3"/>
  <c r="CN1710" i="3"/>
  <c r="CN1718" i="3"/>
  <c r="CN1721" i="3"/>
  <c r="CN1723" i="3"/>
  <c r="CN1734" i="3"/>
  <c r="CN1738" i="3"/>
  <c r="CN1740" i="3"/>
  <c r="CN1711" i="3"/>
  <c r="CN1724" i="3"/>
  <c r="CN1733" i="3"/>
  <c r="CN1751" i="3"/>
  <c r="CN1760" i="3"/>
  <c r="CN1761" i="3"/>
  <c r="CN1763" i="3"/>
  <c r="CN1772" i="3"/>
  <c r="CN1774" i="3"/>
  <c r="CN1775" i="3"/>
  <c r="CN1783" i="3"/>
  <c r="CN1788" i="3"/>
  <c r="CN1789" i="3"/>
  <c r="CN1790" i="3"/>
  <c r="CN1792" i="3"/>
  <c r="CN1793" i="3"/>
  <c r="CN1794" i="3"/>
  <c r="CN1795" i="3"/>
  <c r="CN1796" i="3"/>
  <c r="CN1798" i="3"/>
  <c r="CN1799" i="3"/>
  <c r="CN1800" i="3"/>
  <c r="CN1801" i="3"/>
  <c r="CN1719" i="3"/>
  <c r="CN1744" i="3"/>
  <c r="CN1745" i="3"/>
  <c r="CN1747" i="3"/>
  <c r="CN1749" i="3"/>
  <c r="CN1756" i="3"/>
  <c r="CN1758" i="3"/>
  <c r="CN1764" i="3"/>
  <c r="CN1766" i="3"/>
  <c r="CN1768" i="3"/>
  <c r="CN1770" i="3"/>
  <c r="CN1776" i="3"/>
  <c r="CN1777" i="3"/>
  <c r="CN1778" i="3"/>
  <c r="CN1779" i="3"/>
  <c r="CN1780" i="3"/>
  <c r="CN1782" i="3"/>
  <c r="CN1784" i="3"/>
  <c r="CN1787" i="3"/>
  <c r="CN1797" i="3"/>
  <c r="CN1687" i="3"/>
  <c r="CN1742" i="3"/>
  <c r="CN1743" i="3"/>
  <c r="CN1746" i="3"/>
  <c r="CN1748" i="3"/>
  <c r="CN1750" i="3"/>
  <c r="CN1752" i="3"/>
  <c r="CN1753" i="3"/>
  <c r="CN1754" i="3"/>
  <c r="CN1755" i="3"/>
  <c r="CN1757" i="3"/>
  <c r="CN1759" i="3"/>
  <c r="CN1762" i="3"/>
  <c r="CN1765" i="3"/>
  <c r="CN1767" i="3"/>
  <c r="CN1769" i="3"/>
  <c r="CN1771" i="3"/>
  <c r="CN1781" i="3"/>
  <c r="CN1785" i="3"/>
  <c r="CN1786" i="3"/>
  <c r="CN1841" i="3"/>
  <c r="CN1842" i="3"/>
  <c r="CN1843" i="3"/>
  <c r="CN1844" i="3"/>
  <c r="CN1845" i="3"/>
  <c r="CN1846" i="3"/>
  <c r="CN1847" i="3"/>
  <c r="CN1848" i="3"/>
  <c r="CN1849" i="3"/>
  <c r="CN1850" i="3"/>
  <c r="CN1851" i="3"/>
  <c r="CN1852" i="3"/>
  <c r="CN1853" i="3"/>
  <c r="CN1854" i="3"/>
  <c r="CN1855" i="3"/>
  <c r="CN1856" i="3"/>
  <c r="CN1857" i="3"/>
  <c r="CN1859" i="3"/>
  <c r="CN1803" i="3"/>
  <c r="CN1804" i="3"/>
  <c r="CN1805" i="3"/>
  <c r="CN1806" i="3"/>
  <c r="CN1807" i="3"/>
  <c r="CN1808" i="3"/>
  <c r="CN1810" i="3"/>
  <c r="CN1812" i="3"/>
  <c r="CN1813" i="3"/>
  <c r="CN1815" i="3"/>
  <c r="CN1817" i="3"/>
  <c r="CN1819" i="3"/>
  <c r="CN1824" i="3"/>
  <c r="CN1825" i="3"/>
  <c r="CN1826" i="3"/>
  <c r="CN1827" i="3"/>
  <c r="CN1828" i="3"/>
  <c r="CN1830" i="3"/>
  <c r="CN1831" i="3"/>
  <c r="CN1833" i="3"/>
  <c r="CN1773" i="3"/>
  <c r="CN1791" i="3"/>
  <c r="CN1809" i="3"/>
  <c r="CN1811" i="3"/>
  <c r="CN1814" i="3"/>
  <c r="CN1816" i="3"/>
  <c r="CN1818" i="3"/>
  <c r="CN1820" i="3"/>
  <c r="CN1821" i="3"/>
  <c r="CN1822" i="3"/>
  <c r="CN1823" i="3"/>
  <c r="CN1829" i="3"/>
  <c r="CN1832" i="3"/>
  <c r="CN1834" i="3"/>
  <c r="CN1835" i="3"/>
  <c r="CN1836" i="3"/>
  <c r="CN1837" i="3"/>
  <c r="CN1838" i="3"/>
  <c r="CN1839" i="3"/>
  <c r="CN1840" i="3"/>
  <c r="CN1860" i="3"/>
  <c r="CN1864" i="3"/>
  <c r="CN1865" i="3"/>
  <c r="CN1866" i="3"/>
  <c r="CN1867" i="3"/>
  <c r="CN1870" i="3"/>
  <c r="CN1871" i="3"/>
  <c r="CN1872" i="3"/>
  <c r="CN1873" i="3"/>
  <c r="CN1874" i="3"/>
  <c r="CN1878" i="3"/>
  <c r="CN1879" i="3"/>
  <c r="CN1880" i="3"/>
  <c r="CN1882" i="3"/>
  <c r="CN1899" i="3"/>
  <c r="CN1902" i="3"/>
  <c r="CN1903" i="3"/>
  <c r="CN1905" i="3"/>
  <c r="CN1906" i="3"/>
  <c r="CN1915" i="3"/>
  <c r="CN1802" i="3"/>
  <c r="CN1863" i="3"/>
  <c r="CN1868" i="3"/>
  <c r="CN1875" i="3"/>
  <c r="CN1876" i="3"/>
  <c r="CN1877" i="3"/>
  <c r="CN1883" i="3"/>
  <c r="CN1885" i="3"/>
  <c r="CN1886" i="3"/>
  <c r="CN1892" i="3"/>
  <c r="CN1893" i="3"/>
  <c r="CN1894" i="3"/>
  <c r="CN1898" i="3"/>
  <c r="CN1900" i="3"/>
  <c r="CN1901" i="3"/>
  <c r="CN1907" i="3"/>
  <c r="CN1908" i="3"/>
  <c r="CN1910" i="3"/>
  <c r="CN1917" i="3"/>
  <c r="CN1858" i="3"/>
  <c r="CN1861" i="3"/>
  <c r="CN1862" i="3"/>
  <c r="CN1869" i="3"/>
  <c r="CN1881" i="3"/>
  <c r="CN1884" i="3"/>
  <c r="CN1887" i="3"/>
  <c r="CN1888" i="3"/>
  <c r="CN1889" i="3"/>
  <c r="CN1890" i="3"/>
  <c r="CN1891" i="3"/>
  <c r="CN1895" i="3"/>
  <c r="CN1896" i="3"/>
  <c r="CN1897" i="3"/>
  <c r="CN1904" i="3"/>
  <c r="CN1909" i="3"/>
  <c r="CN1911" i="3"/>
  <c r="CN1912" i="3"/>
  <c r="CN1916" i="3"/>
  <c r="CN1918" i="3"/>
  <c r="CN1919" i="3"/>
  <c r="CN1922" i="3"/>
  <c r="CN1929" i="3"/>
  <c r="CN1938" i="3"/>
  <c r="CN1949" i="3"/>
  <c r="CN1950" i="3"/>
  <c r="CN1951" i="3"/>
  <c r="CN1952" i="3"/>
  <c r="CN1954" i="3"/>
  <c r="CN1959" i="3"/>
  <c r="CN1961" i="3"/>
  <c r="CN1963" i="3"/>
  <c r="CN1970" i="3"/>
  <c r="CN1974" i="3"/>
  <c r="CN1975" i="3"/>
  <c r="CN1976" i="3"/>
  <c r="CN1978" i="3"/>
  <c r="CN1985" i="3"/>
  <c r="CN1913" i="3"/>
  <c r="CN1920" i="3"/>
  <c r="CN1923" i="3"/>
  <c r="CN1925" i="3"/>
  <c r="CN1930" i="3"/>
  <c r="CN1934" i="3"/>
  <c r="CN1935" i="3"/>
  <c r="CN1937" i="3"/>
  <c r="CN1942" i="3"/>
  <c r="CN1948" i="3"/>
  <c r="CN1955" i="3"/>
  <c r="CN1956" i="3"/>
  <c r="CN1958" i="3"/>
  <c r="CN1964" i="3"/>
  <c r="CN1966" i="3"/>
  <c r="CN1967" i="3"/>
  <c r="CN1968" i="3"/>
  <c r="CN1971" i="3"/>
  <c r="CN1977" i="3"/>
  <c r="CN1914" i="3"/>
  <c r="CN1921" i="3"/>
  <c r="CN1924" i="3"/>
  <c r="CN1927" i="3"/>
  <c r="CN1928" i="3"/>
  <c r="CN1931" i="3"/>
  <c r="CN1932" i="3"/>
  <c r="CN1933" i="3"/>
  <c r="CN1936" i="3"/>
  <c r="CN1943" i="3"/>
  <c r="CN1945" i="3"/>
  <c r="CN1946" i="3"/>
  <c r="CN1953" i="3"/>
  <c r="CN1957" i="3"/>
  <c r="CN1960" i="3"/>
  <c r="CN1962" i="3"/>
  <c r="CN1965" i="3"/>
  <c r="CN1972" i="3"/>
  <c r="CN1973" i="3"/>
  <c r="CN1979" i="3"/>
  <c r="CN1982" i="3"/>
  <c r="CN1987" i="3"/>
  <c r="CN1995" i="3"/>
  <c r="CN1996" i="3"/>
  <c r="CN1998" i="3"/>
  <c r="CN1999" i="3"/>
  <c r="CN2007" i="3"/>
  <c r="CN2011" i="3"/>
  <c r="CN2012" i="3"/>
  <c r="CN2014" i="3"/>
  <c r="CN2015" i="3"/>
  <c r="CN2016" i="3"/>
  <c r="CN2017" i="3"/>
  <c r="CN2018" i="3"/>
  <c r="CN2023" i="3"/>
  <c r="CN2030" i="3"/>
  <c r="CN2031" i="3"/>
  <c r="CN2032" i="3"/>
  <c r="CN2036" i="3"/>
  <c r="CN1980" i="3"/>
  <c r="CN1984" i="3"/>
  <c r="CN1986" i="3"/>
  <c r="CN1988" i="3"/>
  <c r="CN1990" i="3"/>
  <c r="CN1991" i="3"/>
  <c r="CN1993" i="3"/>
  <c r="CN2000" i="3"/>
  <c r="CN2001" i="3"/>
  <c r="CN2002" i="3"/>
  <c r="CN2004" i="3"/>
  <c r="CN2009" i="3"/>
  <c r="CN2013" i="3"/>
  <c r="CN2022" i="3"/>
  <c r="CN2024" i="3"/>
  <c r="CN2027" i="3"/>
  <c r="CN2029" i="3"/>
  <c r="CN2035" i="3"/>
  <c r="CN2057" i="3"/>
  <c r="CN1939" i="3"/>
  <c r="CN1981" i="3"/>
  <c r="CN1983" i="3"/>
  <c r="CN1989" i="3"/>
  <c r="CN1992" i="3"/>
  <c r="CN1994" i="3"/>
  <c r="CN1997" i="3"/>
  <c r="CN2003" i="3"/>
  <c r="CN2005" i="3"/>
  <c r="CN2006" i="3"/>
  <c r="CN2008" i="3"/>
  <c r="CN2019" i="3"/>
  <c r="CN2020" i="3"/>
  <c r="CN2021" i="3"/>
  <c r="CN2025" i="3"/>
  <c r="CN2026" i="3"/>
  <c r="CN2028" i="3"/>
  <c r="CN2033" i="3"/>
  <c r="CN2034" i="3"/>
  <c r="CN2120" i="3"/>
  <c r="CN2045" i="3"/>
  <c r="CN2062" i="3"/>
  <c r="CN2075" i="3"/>
  <c r="CN2084" i="3"/>
  <c r="CN2096" i="3"/>
  <c r="CN2105" i="3"/>
  <c r="CN2107" i="3"/>
  <c r="CN2109" i="3"/>
  <c r="CN2111" i="3"/>
  <c r="CN2113" i="3"/>
  <c r="CN2124" i="3"/>
  <c r="CN2136" i="3"/>
  <c r="CN2138" i="3"/>
  <c r="CN2143" i="3"/>
  <c r="CN2145" i="3"/>
  <c r="CN2146" i="3"/>
  <c r="CN2147" i="3"/>
  <c r="CN2149" i="3"/>
  <c r="CN2150" i="3"/>
  <c r="CN2152" i="3"/>
  <c r="CN1940" i="3"/>
  <c r="CN1941" i="3"/>
  <c r="CN1947" i="3"/>
  <c r="CN1969" i="3"/>
  <c r="CN2010" i="3"/>
  <c r="CN2038" i="3"/>
  <c r="CN2044" i="3"/>
  <c r="CN2046" i="3"/>
  <c r="CN2047" i="3"/>
  <c r="CN2051" i="3"/>
  <c r="CN2055" i="3"/>
  <c r="CN2056" i="3"/>
  <c r="CN2079" i="3"/>
  <c r="CN2093" i="3"/>
  <c r="CN2099" i="3"/>
  <c r="CN2108" i="3"/>
  <c r="CN2112" i="3"/>
  <c r="CN2125" i="3"/>
  <c r="CN2148" i="3"/>
  <c r="CN1944" i="3"/>
  <c r="CN2042" i="3"/>
  <c r="CN2043" i="3"/>
  <c r="CN2048" i="3"/>
  <c r="CN2052" i="3"/>
  <c r="CN2059" i="3"/>
  <c r="CN2077" i="3"/>
  <c r="CN2078" i="3"/>
  <c r="CN2080" i="3"/>
  <c r="CN2097" i="3"/>
  <c r="CN2110" i="3"/>
  <c r="CN2128" i="3"/>
  <c r="CN2131" i="3"/>
  <c r="CN2137" i="3"/>
  <c r="CN2142" i="3"/>
  <c r="CN2144" i="3"/>
  <c r="CN2153" i="3"/>
  <c r="CN2154" i="3"/>
  <c r="CN2155" i="3"/>
  <c r="CN2156" i="3"/>
  <c r="CN2037" i="3"/>
  <c r="CN2039" i="3"/>
  <c r="CN2049" i="3"/>
  <c r="CN2053" i="3"/>
  <c r="CN2058" i="3"/>
  <c r="CN2061" i="3"/>
  <c r="CN2067" i="3"/>
  <c r="CN2073" i="3"/>
  <c r="CN2074" i="3"/>
  <c r="CN2076" i="3"/>
  <c r="CN2081" i="3"/>
  <c r="CN2082" i="3"/>
  <c r="CN2083" i="3"/>
  <c r="CN2085" i="3"/>
  <c r="CN2086" i="3"/>
  <c r="CN2087" i="3"/>
  <c r="CN2088" i="3"/>
  <c r="CN2089" i="3"/>
  <c r="CN2090" i="3"/>
  <c r="CN2040" i="3"/>
  <c r="CN2054" i="3"/>
  <c r="CN2060" i="3"/>
  <c r="CN2063" i="3"/>
  <c r="CN2065" i="3"/>
  <c r="CN2068" i="3"/>
  <c r="CN2069" i="3"/>
  <c r="CN2070" i="3"/>
  <c r="CN2092" i="3"/>
  <c r="CN2095" i="3"/>
  <c r="CN2100" i="3"/>
  <c r="CN2116" i="3"/>
  <c r="CN2119" i="3"/>
  <c r="CN2121" i="3"/>
  <c r="CN2126" i="3"/>
  <c r="CN2127" i="3"/>
  <c r="CN2129" i="3"/>
  <c r="CN2133" i="3"/>
  <c r="CN2134" i="3"/>
  <c r="CN2139" i="3"/>
  <c r="CN1926" i="3"/>
  <c r="CN2041" i="3"/>
  <c r="CN2050" i="3"/>
  <c r="CN2064" i="3"/>
  <c r="CN2066" i="3"/>
  <c r="CN2071" i="3"/>
  <c r="CN2072" i="3"/>
  <c r="CN2091" i="3"/>
  <c r="CN2094" i="3"/>
  <c r="CN2098" i="3"/>
  <c r="CN2114" i="3"/>
  <c r="CN2115" i="3"/>
  <c r="CN2118" i="3"/>
  <c r="CN2122" i="3"/>
  <c r="CN2123" i="3"/>
  <c r="CN2130" i="3"/>
  <c r="CN2132" i="3"/>
  <c r="CN2135" i="3"/>
  <c r="CN2140" i="3"/>
  <c r="CN2141" i="3"/>
  <c r="CN2101" i="3"/>
  <c r="CN2102" i="3"/>
  <c r="CN2103" i="3"/>
  <c r="CN2104" i="3"/>
  <c r="CN2106" i="3"/>
  <c r="CN2117" i="3"/>
  <c r="CN2151" i="3"/>
  <c r="CN2157" i="3"/>
  <c r="CN2158" i="3"/>
  <c r="CN2159" i="3"/>
  <c r="CN2160" i="3"/>
  <c r="CN2162" i="3"/>
  <c r="CN2164" i="3"/>
  <c r="CN2165" i="3"/>
  <c r="CN2166" i="3"/>
  <c r="CN2167" i="3"/>
  <c r="CN2169" i="3"/>
  <c r="CN2171" i="3"/>
  <c r="CN2172" i="3"/>
  <c r="CN2173" i="3"/>
  <c r="CN2174" i="3"/>
  <c r="CN2175" i="3"/>
  <c r="CN2176" i="3"/>
  <c r="CN2177" i="3"/>
  <c r="CN2178" i="3"/>
  <c r="CN2179" i="3"/>
  <c r="CN2180" i="3"/>
  <c r="CN2182" i="3"/>
  <c r="CN2183" i="3"/>
  <c r="CN2184" i="3"/>
  <c r="CN2185" i="3"/>
  <c r="CN2186" i="3"/>
  <c r="CN2187" i="3"/>
  <c r="CN2188" i="3"/>
  <c r="CN2189" i="3"/>
  <c r="CN2190" i="3"/>
  <c r="CN2191" i="3"/>
  <c r="CN2192" i="3"/>
  <c r="CN2193" i="3"/>
  <c r="CN2195" i="3"/>
  <c r="CN2196" i="3"/>
  <c r="CN2197" i="3"/>
  <c r="CN2198" i="3"/>
  <c r="CN2199" i="3"/>
  <c r="CN2200" i="3"/>
  <c r="CN2201" i="3"/>
  <c r="CN2202" i="3"/>
  <c r="CN2203" i="3"/>
  <c r="CN2204" i="3"/>
  <c r="CN2205" i="3"/>
  <c r="CN2206" i="3"/>
  <c r="CN2207" i="3"/>
  <c r="CN2208" i="3"/>
  <c r="CN2209" i="3"/>
  <c r="CN2210" i="3"/>
  <c r="CN2211" i="3"/>
  <c r="CN2212" i="3"/>
  <c r="CN2222" i="3"/>
  <c r="CN2228" i="3"/>
  <c r="CN2229" i="3"/>
  <c r="CN2246" i="3"/>
  <c r="CN2253" i="3"/>
  <c r="CN2273" i="3"/>
  <c r="CN2275" i="3"/>
  <c r="CN2279" i="3"/>
  <c r="CN2285" i="3"/>
  <c r="CN2288" i="3"/>
  <c r="CN2289" i="3"/>
  <c r="CN2290" i="3"/>
  <c r="CN2298" i="3"/>
  <c r="CN2299" i="3"/>
  <c r="CN2300" i="3"/>
  <c r="CN2301" i="3"/>
  <c r="CN2302" i="3"/>
  <c r="CN2303" i="3"/>
  <c r="CN2304" i="3"/>
  <c r="CN2306" i="3"/>
  <c r="CN2214" i="3"/>
  <c r="CN2277" i="3"/>
  <c r="CN2278" i="3"/>
  <c r="CN2282" i="3"/>
  <c r="CN2283" i="3"/>
  <c r="CN2284" i="3"/>
  <c r="CN2286" i="3"/>
  <c r="CN2294" i="3"/>
  <c r="CN2295" i="3"/>
  <c r="CN2296" i="3"/>
  <c r="CN2297" i="3"/>
  <c r="CN2310" i="3"/>
  <c r="CN2313" i="3"/>
  <c r="CN2314" i="3"/>
  <c r="CN2315" i="3"/>
  <c r="CN2316" i="3"/>
  <c r="CN2321" i="3"/>
  <c r="CN2322" i="3"/>
  <c r="CN2325" i="3"/>
  <c r="CN2181" i="3"/>
  <c r="CN2213" i="3"/>
  <c r="CN2215" i="3"/>
  <c r="CN2216" i="3"/>
  <c r="CN2232" i="3"/>
  <c r="CN2263" i="3"/>
  <c r="CN2264" i="3"/>
  <c r="CN2274" i="3"/>
  <c r="CN2280" i="3"/>
  <c r="CN2307" i="3"/>
  <c r="CN2308" i="3"/>
  <c r="CN2309" i="3"/>
  <c r="CN2311" i="3"/>
  <c r="CN2312" i="3"/>
  <c r="CN2317" i="3"/>
  <c r="CN2318" i="3"/>
  <c r="CN2319" i="3"/>
  <c r="CN2320" i="3"/>
  <c r="CN2323" i="3"/>
  <c r="CN2324" i="3"/>
  <c r="CN2161" i="3"/>
  <c r="CN2163" i="3"/>
  <c r="CN2168" i="3"/>
  <c r="CN2170" i="3"/>
  <c r="CN2194" i="3"/>
  <c r="CN2217" i="3"/>
  <c r="CN2218" i="3"/>
  <c r="CN2219" i="3"/>
  <c r="CN2220" i="3"/>
  <c r="CN2221" i="3"/>
  <c r="CN2223" i="3"/>
  <c r="CN2224" i="3"/>
  <c r="CN2225" i="3"/>
  <c r="CN2226" i="3"/>
  <c r="CN2227" i="3"/>
  <c r="CN2230" i="3"/>
  <c r="CN2231" i="3"/>
  <c r="CN2233" i="3"/>
  <c r="CN2234" i="3"/>
  <c r="CN2235" i="3"/>
  <c r="CN2236" i="3"/>
  <c r="CN2237" i="3"/>
  <c r="CN2238" i="3"/>
  <c r="CN2239" i="3"/>
  <c r="CN2240" i="3"/>
  <c r="CN2241" i="3"/>
  <c r="CN2242" i="3"/>
  <c r="CN2243" i="3"/>
  <c r="CN2244" i="3"/>
  <c r="CN2245" i="3"/>
  <c r="CN2247" i="3"/>
  <c r="CN2248" i="3"/>
  <c r="CN2249" i="3"/>
  <c r="CN2250" i="3"/>
  <c r="CN2251" i="3"/>
  <c r="CN2252" i="3"/>
  <c r="CN2254" i="3"/>
  <c r="CN2255" i="3"/>
  <c r="CN2256" i="3"/>
  <c r="CN2257" i="3"/>
  <c r="CN2258" i="3"/>
  <c r="CN2259" i="3"/>
  <c r="CN2260" i="3"/>
  <c r="CN2261" i="3"/>
  <c r="CN2262" i="3"/>
  <c r="CN2265" i="3"/>
  <c r="CN2266" i="3"/>
  <c r="CN2267" i="3"/>
  <c r="CN2268" i="3"/>
  <c r="CN2269" i="3"/>
  <c r="CN2270" i="3"/>
  <c r="CN2271" i="3"/>
  <c r="CN2272" i="3"/>
  <c r="CN2276" i="3"/>
  <c r="CN2281" i="3"/>
  <c r="CN2287" i="3"/>
  <c r="CN2291" i="3"/>
  <c r="CN2292" i="3"/>
  <c r="CN2293" i="3"/>
  <c r="CN2305" i="3"/>
  <c r="CN2463" i="3"/>
  <c r="CN2396" i="3"/>
  <c r="CN50" i="3"/>
  <c r="CN53" i="3"/>
  <c r="CN1400" i="3"/>
  <c r="CN1399" i="3"/>
  <c r="CN1394" i="3"/>
  <c r="CN1398" i="3"/>
  <c r="CN1397" i="3"/>
  <c r="CN1389" i="3"/>
  <c r="CN1396" i="3"/>
  <c r="CN1390" i="3"/>
  <c r="CN1395" i="3"/>
  <c r="CN1391" i="3"/>
  <c r="CN1392" i="3"/>
  <c r="CN1393" i="3"/>
  <c r="CN1423" i="3"/>
  <c r="CN1424" i="3"/>
  <c r="CN1425" i="3"/>
  <c r="CN1426" i="3"/>
  <c r="CN1427" i="3"/>
  <c r="CN1415" i="3"/>
  <c r="CN1416" i="3"/>
  <c r="CN1417" i="3"/>
  <c r="CN1418" i="3"/>
  <c r="CN1411" i="3"/>
  <c r="CN1410" i="3"/>
  <c r="CN1408" i="3"/>
  <c r="CN1409" i="3"/>
  <c r="CN1406" i="3"/>
  <c r="CN1407" i="3"/>
  <c r="CN1405" i="3"/>
  <c r="CN1403" i="3"/>
  <c r="CN1402" i="3"/>
  <c r="CN1401" i="3"/>
  <c r="CN1404" i="3"/>
  <c r="CN1414" i="3"/>
  <c r="CN1412" i="3"/>
  <c r="CN1413" i="3"/>
  <c r="CN1421" i="3"/>
  <c r="CN2370" i="3"/>
  <c r="CN806" i="3"/>
  <c r="CN2399" i="3"/>
  <c r="CN2397" i="3"/>
  <c r="CN591" i="3"/>
  <c r="CN592" i="3"/>
  <c r="CN593" i="3"/>
  <c r="CN594" i="3"/>
  <c r="CN595" i="3"/>
  <c r="CN596" i="3"/>
  <c r="CN577" i="3"/>
  <c r="CN578" i="3"/>
  <c r="CN579" i="3"/>
  <c r="CN580" i="3"/>
  <c r="CN581" i="3"/>
  <c r="CN582" i="3"/>
  <c r="CN583" i="3"/>
  <c r="CN584" i="3"/>
  <c r="CN585" i="3"/>
  <c r="CN586" i="3"/>
  <c r="CN587" i="3"/>
  <c r="CN588" i="3"/>
  <c r="CN589" i="3"/>
  <c r="CN590" i="3"/>
  <c r="CN73" i="3"/>
  <c r="CN127" i="3"/>
  <c r="CN1428" i="3"/>
  <c r="CN1422" i="3"/>
  <c r="CN1420" i="3"/>
  <c r="CN1419" i="3"/>
  <c r="CN1431" i="3"/>
  <c r="CN1429" i="3"/>
  <c r="CN1430" i="3"/>
  <c r="CN1433" i="3"/>
  <c r="CN1432" i="3"/>
  <c r="CN618" i="3"/>
  <c r="CN619" i="3"/>
  <c r="CN620" i="3"/>
  <c r="CN814" i="3"/>
  <c r="CN813" i="3"/>
  <c r="CN1151" i="3"/>
  <c r="CN1150" i="3"/>
  <c r="CN1148" i="3"/>
  <c r="CN1147" i="3"/>
  <c r="CN1155" i="3"/>
  <c r="CN1152" i="3"/>
  <c r="CN1159" i="3"/>
  <c r="CN1153" i="3"/>
  <c r="CN1154" i="3"/>
  <c r="CN1156" i="3"/>
  <c r="CN1149" i="3"/>
  <c r="CN1158" i="3"/>
  <c r="CN1157" i="3"/>
  <c r="CN1218" i="3"/>
  <c r="CN1219" i="3"/>
  <c r="CN2548" i="3"/>
  <c r="CN2422" i="3"/>
  <c r="CN970" i="3"/>
  <c r="CN1303" i="3"/>
  <c r="CN1304" i="3"/>
  <c r="CN1439" i="3"/>
  <c r="CN1440" i="3"/>
  <c r="CN113" i="3"/>
  <c r="CN2406" i="3"/>
  <c r="CN640" i="3"/>
  <c r="CN268" i="3"/>
  <c r="CN43" i="3"/>
  <c r="CN155" i="3"/>
  <c r="CN779" i="3"/>
  <c r="CN621" i="3"/>
  <c r="CN117" i="3"/>
  <c r="CN285" i="3"/>
  <c r="CN939" i="3"/>
  <c r="CN2437" i="3"/>
  <c r="CN924" i="3"/>
  <c r="CN82" i="3"/>
  <c r="CN108" i="3"/>
  <c r="CN1026" i="3"/>
  <c r="CN69" i="3"/>
  <c r="CN153" i="3"/>
  <c r="CN530" i="3"/>
  <c r="CN531" i="3"/>
  <c r="CN532" i="3"/>
  <c r="CN807" i="3"/>
  <c r="CN2412" i="3"/>
  <c r="CN533" i="3"/>
  <c r="CN534" i="3"/>
  <c r="CN535" i="3"/>
  <c r="CN1191" i="3"/>
  <c r="CN2381" i="3"/>
  <c r="CN93" i="3"/>
  <c r="CN938" i="3"/>
  <c r="CN2369" i="3"/>
  <c r="CN745" i="3"/>
  <c r="CN288" i="3"/>
  <c r="CN793" i="3"/>
  <c r="CN811" i="3"/>
  <c r="CN159" i="3"/>
  <c r="CN91" i="3"/>
  <c r="CN246" i="3"/>
  <c r="CN260" i="3"/>
  <c r="CN991" i="3"/>
  <c r="CN261" i="3"/>
  <c r="CN2494" i="3"/>
  <c r="CN262" i="3"/>
  <c r="CN263" i="3"/>
  <c r="CN45" i="3"/>
  <c r="CN2449" i="3"/>
  <c r="CN2509" i="3"/>
  <c r="CN158" i="3"/>
  <c r="CN160" i="3"/>
  <c r="CN625" i="3"/>
  <c r="CN626" i="3"/>
  <c r="CN527" i="3"/>
  <c r="CN2388" i="3"/>
  <c r="CN1321" i="3"/>
  <c r="CN2514" i="3"/>
  <c r="CN597" i="3"/>
  <c r="CN2515" i="3"/>
  <c r="CN161" i="3"/>
  <c r="CN1025" i="3"/>
  <c r="CN2450" i="3"/>
  <c r="CN162" i="3"/>
  <c r="CN2516" i="3"/>
  <c r="CN2517" i="3"/>
  <c r="CN2518" i="3"/>
  <c r="CN2519" i="3"/>
  <c r="CN2520" i="3"/>
  <c r="CN46" i="3"/>
  <c r="CN2480" i="3"/>
  <c r="CN2481" i="3"/>
  <c r="CN2436" i="3"/>
  <c r="CN1256" i="3"/>
  <c r="CN2482" i="3"/>
  <c r="CN2483" i="3"/>
  <c r="CN1448" i="3"/>
  <c r="CN1215" i="3"/>
  <c r="CN2581" i="3"/>
  <c r="CN2582" i="3"/>
  <c r="CN2484" i="3"/>
  <c r="CN523" i="3"/>
  <c r="CN794" i="3"/>
  <c r="CN2485" i="3"/>
  <c r="CN773" i="3"/>
  <c r="CN95" i="3"/>
  <c r="CN1442" i="3"/>
  <c r="CN2440" i="3"/>
  <c r="CN2486" i="3"/>
  <c r="CN2487" i="3"/>
  <c r="CN2488" i="3"/>
  <c r="CN1216" i="3"/>
  <c r="CN808" i="3"/>
  <c r="CN505" i="3"/>
  <c r="CN2438" i="3"/>
  <c r="CN1269" i="3"/>
  <c r="CN796" i="3"/>
  <c r="CN2489" i="3"/>
  <c r="CN2490" i="3"/>
  <c r="CN2491" i="3"/>
  <c r="CN2493" i="3"/>
  <c r="CN1355" i="3"/>
  <c r="CN2447" i="3"/>
  <c r="CN921" i="3"/>
  <c r="CN922" i="3"/>
  <c r="CN1323" i="3"/>
  <c r="CN599" i="3"/>
  <c r="CN780" i="3"/>
  <c r="CN44" i="3"/>
  <c r="CN2423" i="3"/>
  <c r="CN1385" i="3"/>
  <c r="CN781" i="3"/>
  <c r="CN247" i="3"/>
  <c r="CN747" i="3"/>
  <c r="CN2404" i="3"/>
  <c r="CN1443" i="3"/>
  <c r="CN767" i="3"/>
  <c r="CN1356" i="3"/>
  <c r="CN2495" i="3"/>
  <c r="CN2496" i="3"/>
  <c r="CN2497" i="3"/>
  <c r="CN2451" i="3"/>
  <c r="CN512" i="3"/>
  <c r="CN2498" i="3"/>
  <c r="CN2499" i="3"/>
  <c r="CN2500" i="3"/>
  <c r="CN2501" i="3"/>
  <c r="CN2502" i="3"/>
  <c r="CN2503" i="3"/>
  <c r="CN2504" i="3"/>
  <c r="CN2505" i="3"/>
  <c r="CN751" i="3"/>
  <c r="CN752" i="3"/>
  <c r="CN795" i="3"/>
  <c r="CN516" i="3"/>
  <c r="CN2506" i="3"/>
  <c r="CN517" i="3"/>
  <c r="CN753" i="3"/>
  <c r="CN754" i="3"/>
  <c r="CN755" i="3"/>
  <c r="CN756" i="3"/>
  <c r="CN757" i="3"/>
  <c r="CN2507" i="3"/>
  <c r="CN2508" i="3"/>
  <c r="CN784" i="3"/>
  <c r="CN2377" i="3"/>
  <c r="CN748" i="3"/>
  <c r="CN792" i="3"/>
  <c r="CN1271" i="3"/>
  <c r="CN2510" i="3"/>
  <c r="CN2583" i="3"/>
  <c r="CN749" i="3"/>
  <c r="CN528" i="3"/>
  <c r="CN750" i="3"/>
  <c r="CN513" i="3"/>
  <c r="CN1370" i="3"/>
  <c r="CN1371" i="3"/>
  <c r="CN1368" i="3"/>
  <c r="CN1369" i="3"/>
  <c r="CN2389" i="3"/>
  <c r="CN47" i="3"/>
  <c r="CN1196" i="3"/>
  <c r="CN2390" i="3"/>
  <c r="CN2391" i="3"/>
  <c r="CN2452" i="3"/>
  <c r="CN2547" i="3"/>
  <c r="CN1435" i="3"/>
  <c r="CN1436" i="3"/>
  <c r="CN2392" i="3"/>
  <c r="CN2393" i="3"/>
  <c r="CN131" i="3"/>
  <c r="CN490" i="3"/>
  <c r="CN484" i="3"/>
  <c r="CN485" i="3"/>
  <c r="CN998" i="3"/>
  <c r="CN130" i="3"/>
  <c r="CN136" i="3"/>
  <c r="CN486" i="3"/>
  <c r="CN487" i="3"/>
  <c r="CN488" i="3"/>
  <c r="CN489" i="3"/>
  <c r="CJ2" i="3"/>
  <c r="CN2" i="3" s="1"/>
  <c r="CN493" i="3"/>
  <c r="CN491" i="3"/>
  <c r="CN494" i="3"/>
  <c r="CN492" i="3"/>
  <c r="CN149" i="3"/>
  <c r="CN496" i="3"/>
  <c r="CN495" i="3"/>
  <c r="CN778" i="3"/>
  <c r="CN2448" i="3"/>
  <c r="CN2522" i="3"/>
  <c r="CN2523" i="3"/>
  <c r="CN2524" i="3"/>
  <c r="CN2441" i="3"/>
  <c r="CN1316" i="3"/>
  <c r="CN1359" i="3"/>
  <c r="CN1358" i="3"/>
  <c r="CN1375" i="3"/>
  <c r="CN1374" i="3"/>
  <c r="CN1373" i="3"/>
  <c r="CN1372" i="3"/>
  <c r="CN2525" i="3"/>
  <c r="CN2526" i="3"/>
  <c r="CN2527" i="3"/>
  <c r="CN927" i="3"/>
  <c r="CN524" i="3"/>
  <c r="CN928" i="3"/>
  <c r="CN2528" i="3"/>
  <c r="CN2529" i="3"/>
  <c r="CN2530" i="3"/>
  <c r="CN150" i="3"/>
  <c r="CN929" i="3"/>
  <c r="CN2531" i="3"/>
  <c r="CN2532" i="3"/>
  <c r="CN2533" i="3"/>
  <c r="CN774" i="3"/>
  <c r="CN775" i="3"/>
  <c r="CN930" i="3"/>
  <c r="CN506" i="3"/>
  <c r="CN507" i="3"/>
  <c r="CN508" i="3"/>
  <c r="CN2540" i="3"/>
  <c r="CN2541" i="3"/>
  <c r="CN2542" i="3"/>
  <c r="CN522" i="3"/>
  <c r="CN514" i="3"/>
  <c r="CN932" i="3"/>
  <c r="CN1194" i="3"/>
  <c r="CN1236" i="3"/>
  <c r="CN510" i="3"/>
  <c r="CN2543" i="3"/>
  <c r="CN2544" i="3"/>
  <c r="CN598" i="3"/>
  <c r="CN259" i="3"/>
  <c r="CN148" i="3"/>
  <c r="CN758" i="3"/>
  <c r="CN759" i="3"/>
  <c r="CN760" i="3"/>
  <c r="CN761" i="3"/>
  <c r="CN762" i="3"/>
  <c r="CN763" i="3"/>
  <c r="CN764" i="3"/>
  <c r="CN765" i="3"/>
  <c r="CN151" i="3"/>
  <c r="CN766" i="3"/>
  <c r="CN785" i="3"/>
  <c r="CN783" i="3"/>
  <c r="CN278" i="3"/>
  <c r="CN1360" i="3"/>
  <c r="CN735" i="3"/>
  <c r="CN1361" i="3"/>
  <c r="CN1307" i="3"/>
  <c r="CN776" i="3"/>
  <c r="CN777" i="3"/>
  <c r="CN603" i="3"/>
  <c r="CN126" i="3"/>
  <c r="CN119" i="3"/>
  <c r="CN923" i="3"/>
  <c r="CN118" i="3"/>
  <c r="CN120" i="3"/>
  <c r="CN280" i="3"/>
  <c r="CN1223" i="3"/>
  <c r="CN121" i="3"/>
  <c r="CN1267" i="3"/>
  <c r="CN122" i="3"/>
  <c r="CN123" i="3"/>
  <c r="CN124" i="3"/>
  <c r="CN641" i="3"/>
  <c r="CN2534" i="3"/>
  <c r="CN2535" i="3"/>
  <c r="CN2536" i="3"/>
  <c r="CN2584" i="3"/>
  <c r="CN97" i="3"/>
  <c r="CN509" i="3"/>
  <c r="CN125" i="3"/>
  <c r="CN515" i="3"/>
  <c r="CN1447" i="3"/>
  <c r="CN1266" i="3"/>
  <c r="CN511" i="3"/>
  <c r="CN650" i="3"/>
  <c r="CN2570" i="3"/>
  <c r="CN2569" i="3"/>
  <c r="CN2576" i="3"/>
  <c r="CN2580" i="3"/>
  <c r="CN2577" i="3"/>
  <c r="CN2578" i="3"/>
  <c r="CN2579" i="3"/>
  <c r="CN2571" i="3"/>
  <c r="CN2572" i="3"/>
  <c r="CN2573" i="3"/>
  <c r="CN2574" i="3"/>
  <c r="CN2575" i="3"/>
  <c r="CN2537" i="3"/>
  <c r="CN2538" i="3"/>
  <c r="CN2539" i="3"/>
  <c r="CN518" i="3"/>
  <c r="CN1362" i="3"/>
  <c r="CN1364" i="3"/>
  <c r="CN1363" i="3"/>
  <c r="CN519" i="3"/>
  <c r="CN521" i="3"/>
  <c r="CN520" i="3"/>
  <c r="CN1365" i="3"/>
  <c r="CN1366" i="3"/>
  <c r="CN504" i="3"/>
  <c r="CN1367" i="3"/>
  <c r="CN982" i="3"/>
  <c r="CN733" i="3"/>
  <c r="CN502" i="3"/>
  <c r="CN637" i="3"/>
  <c r="CN638" i="3"/>
  <c r="CN955" i="3"/>
  <c r="CN137" i="3"/>
  <c r="CN503" i="3"/>
  <c r="CN2350" i="3"/>
  <c r="CN2351" i="3"/>
  <c r="CN2352" i="3"/>
  <c r="CN2353" i="3"/>
  <c r="CN293" i="3"/>
  <c r="CN1312" i="3"/>
  <c r="CN1314" i="3"/>
  <c r="CN1313" i="3"/>
  <c r="CN1315" i="3"/>
  <c r="CN1351" i="3"/>
  <c r="CN1352" i="3"/>
  <c r="CN1353" i="3"/>
  <c r="CN1354" i="3"/>
  <c r="CN1251" i="3"/>
  <c r="CN1275" i="3"/>
  <c r="CN1310" i="3"/>
  <c r="CN1311" i="3"/>
  <c r="CN1284" i="3"/>
  <c r="CN1276" i="3"/>
  <c r="CN1277" i="3"/>
  <c r="CN227" i="3"/>
  <c r="CN1258" i="3"/>
  <c r="CN1260" i="3"/>
  <c r="CN1259" i="3"/>
  <c r="CN2521" i="3"/>
  <c r="CN2445" i="3"/>
  <c r="CN1318" i="3"/>
  <c r="CN648" i="3"/>
  <c r="CN647" i="3"/>
  <c r="CN1285" i="3"/>
  <c r="CN287" i="3"/>
  <c r="CN2346" i="3"/>
  <c r="CN606" i="3"/>
  <c r="CN498" i="3"/>
  <c r="CN499" i="3"/>
  <c r="CN905" i="3"/>
  <c r="CN909" i="3"/>
  <c r="CN911" i="3"/>
  <c r="CN904" i="3"/>
  <c r="CN913" i="3"/>
  <c r="CN915" i="3"/>
  <c r="CN912" i="3"/>
  <c r="CN903" i="3"/>
  <c r="CN914" i="3"/>
  <c r="CN908" i="3"/>
  <c r="CN910" i="3"/>
  <c r="CN907" i="3"/>
  <c r="CN916" i="3"/>
  <c r="CN906" i="3"/>
  <c r="CN810" i="3"/>
  <c r="CN1268" i="3"/>
  <c r="CN1270" i="3"/>
  <c r="CN627" i="3"/>
  <c r="CN797" i="3"/>
  <c r="CN643" i="3"/>
  <c r="CN645" i="3"/>
  <c r="CN644" i="3"/>
  <c r="CN646" i="3"/>
  <c r="CN1011" i="3"/>
  <c r="CN1242" i="3"/>
  <c r="CN1281" i="3"/>
  <c r="CN273" i="3"/>
  <c r="CN2473" i="3"/>
  <c r="CN274" i="3"/>
  <c r="CN960" i="3"/>
  <c r="CN957" i="3"/>
  <c r="CN788" i="3"/>
  <c r="CN614" i="3"/>
  <c r="CN962" i="3"/>
  <c r="CN842" i="3"/>
  <c r="CN825" i="3"/>
  <c r="CN864" i="3"/>
  <c r="CN891" i="3"/>
  <c r="CN877" i="3"/>
  <c r="CN820" i="3"/>
  <c r="CN890" i="3"/>
  <c r="CN841" i="3"/>
  <c r="CN878" i="3"/>
  <c r="CN874" i="3"/>
  <c r="CN876" i="3"/>
  <c r="CN867" i="3"/>
  <c r="CN880" i="3"/>
  <c r="CN861" i="3"/>
  <c r="CN857" i="3"/>
  <c r="CN819" i="3"/>
  <c r="CN839" i="3"/>
  <c r="CN869" i="3"/>
  <c r="CN879" i="3"/>
  <c r="CN875" i="3"/>
  <c r="CN892" i="3"/>
  <c r="CN851" i="3"/>
  <c r="CN847" i="3"/>
  <c r="CN852" i="3"/>
  <c r="CN849" i="3"/>
  <c r="CN872" i="3"/>
  <c r="CN856" i="3"/>
  <c r="CN835" i="3"/>
  <c r="CN818" i="3"/>
  <c r="CN858" i="3"/>
  <c r="CN834" i="3"/>
  <c r="CN865" i="3"/>
  <c r="CN829" i="3"/>
  <c r="CN896" i="3"/>
  <c r="CN821" i="3"/>
  <c r="CN870" i="3"/>
  <c r="CN894" i="3"/>
  <c r="CN845" i="3"/>
  <c r="CN822" i="3"/>
  <c r="CN871" i="3"/>
  <c r="CN855" i="3"/>
  <c r="CN831" i="3"/>
  <c r="CN850" i="3"/>
  <c r="CN854" i="3"/>
  <c r="CN866" i="3"/>
  <c r="CN823" i="3"/>
  <c r="CN828" i="3"/>
  <c r="CN853" i="3"/>
  <c r="CN881" i="3"/>
  <c r="CN840" i="3"/>
  <c r="CN886" i="3"/>
  <c r="CN844" i="3"/>
  <c r="CN882" i="3"/>
  <c r="CN888" i="3"/>
  <c r="CN816" i="3"/>
  <c r="CN895" i="3"/>
  <c r="CN885" i="3"/>
  <c r="CN898" i="3"/>
  <c r="CN824" i="3"/>
  <c r="CN862" i="3"/>
  <c r="CN846" i="3"/>
  <c r="CN830" i="3"/>
  <c r="CN887" i="3"/>
  <c r="CN826" i="3"/>
  <c r="CN884" i="3"/>
  <c r="CN868" i="3"/>
  <c r="CN837" i="3"/>
  <c r="CN897" i="3"/>
  <c r="CN860" i="3"/>
  <c r="CN873" i="3"/>
  <c r="CN827" i="3"/>
  <c r="CN901" i="3"/>
  <c r="CN899" i="3"/>
  <c r="CN900" i="3"/>
  <c r="CN902" i="3"/>
  <c r="CN848" i="3"/>
  <c r="CN889" i="3"/>
  <c r="CN859" i="3"/>
  <c r="CN832" i="3"/>
  <c r="CN817" i="3"/>
  <c r="CN833" i="3"/>
  <c r="CN836" i="3"/>
  <c r="CN893" i="3"/>
  <c r="CN843" i="3"/>
  <c r="CN838" i="3"/>
  <c r="CN863" i="3"/>
  <c r="CN883" i="3"/>
  <c r="CN1377" i="3"/>
  <c r="CN2368" i="3"/>
  <c r="CN139" i="3"/>
  <c r="CN2359" i="3"/>
  <c r="CN2358" i="3"/>
  <c r="CN2360" i="3"/>
  <c r="CN6" i="3"/>
  <c r="CN1302" i="3"/>
  <c r="CN942" i="3"/>
  <c r="CN1287" i="3"/>
  <c r="CN1376" i="3"/>
  <c r="CN1387" i="3"/>
  <c r="CN600" i="3"/>
  <c r="CN601" i="3"/>
  <c r="CN570" i="3"/>
  <c r="CN1257" i="3"/>
  <c r="CN2474" i="3"/>
  <c r="CN2476" i="3"/>
  <c r="CN2477" i="3"/>
  <c r="CN919" i="3"/>
  <c r="CN2478" i="3"/>
  <c r="CN2475" i="3"/>
  <c r="CN1350" i="3"/>
  <c r="CN307" i="3"/>
  <c r="CN1319" i="3"/>
  <c r="CN604" i="3"/>
  <c r="CN1274" i="3"/>
  <c r="CN497" i="3"/>
  <c r="CN969" i="3"/>
  <c r="CN144" i="3"/>
  <c r="CN145" i="3"/>
  <c r="CN146" i="3"/>
  <c r="CN1198" i="3"/>
  <c r="CN147" i="3"/>
  <c r="CN634" i="3"/>
  <c r="CN304" i="3"/>
  <c r="CN738" i="3"/>
  <c r="CN305" i="3"/>
  <c r="CN1262" i="3"/>
  <c r="CN1263" i="3"/>
  <c r="CN1264" i="3"/>
  <c r="CN1201" i="3"/>
  <c r="CN1237" i="3"/>
  <c r="CN79" i="3"/>
  <c r="CN934" i="3"/>
  <c r="CN1450" i="3"/>
  <c r="CN2339" i="3"/>
  <c r="CN642" i="3"/>
  <c r="CN1005" i="3"/>
  <c r="CN1006" i="3"/>
  <c r="CN1001" i="3"/>
  <c r="CN264" i="3"/>
  <c r="CN265" i="3"/>
  <c r="CN1002" i="3"/>
  <c r="CN952" i="3"/>
  <c r="CN266" i="3"/>
  <c r="CN309" i="3"/>
  <c r="CN1003" i="3"/>
  <c r="CN951" i="3"/>
  <c r="CN267" i="3"/>
  <c r="CN310" i="3"/>
  <c r="CN1012" i="3"/>
  <c r="CN953" i="3"/>
  <c r="CN311" i="3"/>
  <c r="CN949" i="3"/>
  <c r="CN312" i="3"/>
  <c r="CN1004" i="3"/>
  <c r="CN954" i="3"/>
  <c r="CN2554" i="3"/>
  <c r="CN2555" i="3"/>
  <c r="CN2556" i="3"/>
  <c r="CN2557" i="3"/>
  <c r="CN2558" i="3"/>
  <c r="CN2559" i="3"/>
  <c r="CN950" i="3"/>
  <c r="CN156" i="3"/>
  <c r="CN2552" i="3"/>
  <c r="CN2553" i="3"/>
  <c r="CN298" i="3"/>
  <c r="CN257" i="3"/>
  <c r="CN258" i="3"/>
  <c r="CN2345" i="3"/>
  <c r="CN102" i="3"/>
  <c r="CN968" i="3"/>
  <c r="CN607" i="3"/>
  <c r="CN610" i="3"/>
  <c r="CN608" i="3"/>
  <c r="CN611" i="3"/>
  <c r="CN609" i="3"/>
  <c r="CN605" i="3"/>
  <c r="CN734" i="3"/>
  <c r="CN631" i="3"/>
  <c r="CN632" i="3"/>
  <c r="CN226" i="3"/>
  <c r="CN109" i="3"/>
  <c r="CN110" i="3"/>
  <c r="CN1142" i="3"/>
  <c r="CN1141" i="3"/>
  <c r="CN1188" i="3"/>
  <c r="CN302" i="3"/>
  <c r="CN787" i="3"/>
  <c r="CN572" i="3"/>
  <c r="CN573" i="3"/>
  <c r="CN963" i="3"/>
  <c r="CN964" i="3"/>
  <c r="CN1337" i="3"/>
  <c r="CN651" i="3"/>
  <c r="CN2385" i="3"/>
  <c r="CN2386" i="3"/>
  <c r="CN2387" i="3"/>
  <c r="CN1221" i="3"/>
  <c r="CN1222" i="3"/>
  <c r="CN31" i="3"/>
  <c r="CN228" i="3"/>
  <c r="CN649" i="3"/>
  <c r="CN282" i="3"/>
  <c r="CN281" i="3"/>
  <c r="CN959" i="3"/>
  <c r="CN803" i="3"/>
  <c r="CN802" i="3"/>
  <c r="CN800" i="3"/>
  <c r="CN801" i="3"/>
  <c r="CN103" i="3"/>
  <c r="CN104" i="3"/>
  <c r="CN615" i="3"/>
  <c r="CN616" i="3"/>
  <c r="CN617" i="3"/>
  <c r="CN993" i="3"/>
  <c r="CN994" i="3"/>
  <c r="CN995" i="3"/>
  <c r="CN996" i="3"/>
  <c r="CN997" i="3"/>
  <c r="CN2382" i="3"/>
  <c r="CN2367" i="3"/>
  <c r="CN1200" i="3"/>
  <c r="CN2462" i="3"/>
  <c r="CN657" i="3"/>
  <c r="CN1309" i="3"/>
  <c r="CN958" i="3"/>
  <c r="CN1244" i="3"/>
  <c r="CN1007" i="3"/>
  <c r="CN248" i="3"/>
  <c r="CN2545" i="3"/>
  <c r="CN2546" i="3"/>
  <c r="CN2374" i="3"/>
  <c r="CN2411" i="3"/>
  <c r="CN1028" i="3"/>
  <c r="CN297" i="3"/>
  <c r="CN2405" i="3"/>
  <c r="CN2425" i="3"/>
  <c r="CN275" i="3"/>
  <c r="CN974" i="3"/>
  <c r="CN2549" i="3"/>
  <c r="CN961" i="3"/>
  <c r="CN1008" i="3"/>
  <c r="CN1009" i="3"/>
  <c r="CN2511" i="3"/>
  <c r="CN2512" i="3"/>
  <c r="CN2513" i="3"/>
  <c r="CN1273" i="3"/>
  <c r="CN624" i="3"/>
  <c r="CN739" i="3"/>
  <c r="CN1301" i="3"/>
  <c r="CN1286" i="3"/>
  <c r="CN1187" i="3"/>
  <c r="CN1348" i="3"/>
  <c r="CN1349" i="3"/>
  <c r="CN308" i="3"/>
  <c r="CN279" i="3"/>
  <c r="CN1189" i="3"/>
  <c r="CN1434" i="3"/>
  <c r="CN1295" i="3"/>
  <c r="CN232" i="3"/>
  <c r="CN1296" i="3"/>
  <c r="CN1339" i="3"/>
  <c r="CN1340" i="3"/>
  <c r="CN1347" i="3"/>
  <c r="CN652" i="3"/>
  <c r="CN1327" i="3"/>
  <c r="CN1341" i="3"/>
  <c r="CN1342" i="3"/>
  <c r="CN1029" i="3"/>
  <c r="CN138" i="3"/>
  <c r="CN347" i="3"/>
  <c r="CN349" i="3"/>
  <c r="CN344" i="3"/>
  <c r="CN348" i="3"/>
  <c r="CN345" i="3"/>
  <c r="CN346" i="3"/>
  <c r="CN233" i="3"/>
  <c r="CN249" i="3"/>
  <c r="CN111" i="3"/>
  <c r="CN1308" i="3"/>
  <c r="CN1343" i="3"/>
  <c r="CN1344" i="3"/>
  <c r="CN2336" i="3"/>
  <c r="CN789" i="3"/>
  <c r="CN1195" i="3"/>
  <c r="CN2364" i="3"/>
  <c r="CN85" i="3"/>
  <c r="CN223" i="3"/>
  <c r="CN224" i="3"/>
  <c r="CN52" i="3"/>
  <c r="CN2565" i="3"/>
  <c r="CN2566" i="3"/>
  <c r="CN1345" i="3"/>
  <c r="CN1346" i="3"/>
  <c r="CN941" i="3"/>
  <c r="CN2383" i="3"/>
  <c r="CN2344" i="3"/>
  <c r="CN1386" i="3"/>
  <c r="CN87" i="3"/>
  <c r="CN86" i="3"/>
  <c r="CN980" i="3"/>
  <c r="CN317" i="3"/>
  <c r="CN318" i="3"/>
  <c r="CN343" i="3"/>
  <c r="CN342" i="3"/>
  <c r="CN1338" i="3"/>
  <c r="CN2341" i="3"/>
  <c r="CN329" i="3"/>
  <c r="CN2560" i="3"/>
  <c r="CN1145" i="3"/>
  <c r="CN328" i="3"/>
  <c r="CN2410" i="3"/>
  <c r="CN316" i="3"/>
  <c r="CN229" i="3"/>
  <c r="CN981" i="3"/>
  <c r="CN2428" i="3"/>
  <c r="CN320" i="3"/>
  <c r="CN338" i="3"/>
  <c r="CN1445" i="3"/>
  <c r="CN1298" i="3"/>
  <c r="CN272" i="3"/>
  <c r="CN1220" i="3"/>
  <c r="CN337" i="3"/>
  <c r="CN22" i="3"/>
  <c r="CN23" i="3"/>
  <c r="CN999" i="3"/>
  <c r="CN1000" i="3"/>
  <c r="CN336" i="3"/>
  <c r="CN333" i="3"/>
  <c r="CN334" i="3"/>
  <c r="CN2421" i="3"/>
  <c r="CN2373" i="3"/>
  <c r="CN331" i="3"/>
  <c r="CN332" i="3"/>
  <c r="CN341" i="3"/>
  <c r="CN2400" i="3"/>
  <c r="CN340" i="3"/>
  <c r="CN339" i="3"/>
  <c r="CN770" i="3"/>
  <c r="CN313" i="3"/>
  <c r="CN314" i="3"/>
  <c r="CN602" i="3"/>
  <c r="CN335" i="3"/>
  <c r="CN330" i="3"/>
  <c r="CN327" i="3"/>
  <c r="CN27" i="3"/>
  <c r="CN28" i="3"/>
  <c r="CN326" i="3"/>
  <c r="CN325" i="3"/>
  <c r="CN324" i="3"/>
  <c r="CN1015" i="3"/>
  <c r="CN2562" i="3"/>
  <c r="CN2563" i="3"/>
  <c r="CN772" i="3"/>
  <c r="CN2402" i="3"/>
  <c r="CN323" i="3"/>
  <c r="CN322" i="3"/>
  <c r="CN321" i="3"/>
  <c r="CN319" i="3"/>
  <c r="CN21" i="3"/>
  <c r="CN24" i="3"/>
  <c r="CN2435" i="3"/>
  <c r="CN80" i="3"/>
  <c r="CN501" i="3"/>
  <c r="CN2434" i="3"/>
  <c r="CN362" i="3"/>
  <c r="CN361" i="3"/>
  <c r="CN417" i="3"/>
  <c r="CN410" i="3"/>
  <c r="CN409" i="3"/>
  <c r="CN416" i="3"/>
  <c r="CN633" i="3"/>
  <c r="CN291" i="3"/>
  <c r="CN36" i="3"/>
  <c r="CN94" i="3"/>
  <c r="CN413" i="3"/>
  <c r="CN2362" i="3"/>
  <c r="CN412" i="3"/>
  <c r="CN411" i="3"/>
  <c r="CN408" i="3"/>
  <c r="CN414" i="3"/>
  <c r="CN415" i="3"/>
  <c r="CN88" i="3"/>
  <c r="CN1329" i="3"/>
  <c r="CN407" i="3"/>
  <c r="CN112" i="3"/>
  <c r="CN771" i="3"/>
  <c r="CN2472" i="3"/>
  <c r="CN2456" i="3"/>
  <c r="CN1212" i="3"/>
  <c r="CN1213" i="3"/>
  <c r="CN30" i="3"/>
  <c r="CN29" i="3"/>
  <c r="CN1228" i="3"/>
  <c r="CN1229" i="3"/>
  <c r="CN418" i="3"/>
  <c r="CN420" i="3"/>
  <c r="CN419" i="3"/>
  <c r="CN354" i="3"/>
  <c r="CN925" i="3"/>
  <c r="CN355" i="3"/>
  <c r="CN350" i="3"/>
  <c r="CN353" i="3"/>
  <c r="CN357" i="3"/>
  <c r="CN356" i="3"/>
  <c r="CN359" i="3"/>
  <c r="CN358" i="3"/>
  <c r="CN352" i="3"/>
  <c r="CN70" i="3"/>
  <c r="CN351" i="3"/>
  <c r="CN360" i="3"/>
  <c r="CN421" i="3"/>
  <c r="CN431" i="3"/>
  <c r="CN432" i="3"/>
  <c r="CN433" i="3"/>
  <c r="CN428" i="3"/>
  <c r="CN429" i="3"/>
  <c r="CN430" i="3"/>
  <c r="CN436" i="3"/>
  <c r="CN435" i="3"/>
  <c r="CN434" i="3"/>
  <c r="CN423" i="3"/>
  <c r="CN422" i="3"/>
  <c r="CN437" i="3"/>
  <c r="CN427" i="3"/>
  <c r="CN426" i="3"/>
  <c r="CN425" i="3"/>
  <c r="CN424" i="3"/>
  <c r="CN457" i="3"/>
  <c r="CN448" i="3"/>
  <c r="CN449" i="3"/>
  <c r="CN450" i="3"/>
  <c r="CN453" i="3"/>
  <c r="CN452" i="3"/>
  <c r="CN451" i="3"/>
  <c r="CN447" i="3"/>
  <c r="CN456" i="3"/>
  <c r="CN455" i="3"/>
  <c r="CN454" i="3"/>
  <c r="CN482" i="3"/>
  <c r="CN461" i="3"/>
  <c r="CN460" i="3"/>
  <c r="CN463" i="3"/>
  <c r="CN481" i="3"/>
  <c r="CN479" i="3"/>
  <c r="CN478" i="3"/>
  <c r="CN480" i="3"/>
  <c r="CN92" i="3"/>
  <c r="CN459" i="3"/>
  <c r="CN462" i="3"/>
  <c r="CN458" i="3"/>
  <c r="CN477" i="3"/>
  <c r="CN469" i="3"/>
  <c r="CN476" i="3"/>
  <c r="CN1204" i="3"/>
  <c r="CN42" i="3"/>
  <c r="CN465" i="3"/>
  <c r="CN464" i="3"/>
  <c r="CN466" i="3"/>
  <c r="CN470" i="3"/>
  <c r="CN467" i="3"/>
  <c r="CN468" i="3"/>
  <c r="CN471" i="3"/>
  <c r="CN472" i="3"/>
  <c r="CN473" i="3"/>
  <c r="CN474" i="3"/>
  <c r="CN438" i="3"/>
  <c r="CN444" i="3"/>
  <c r="CN446" i="3"/>
  <c r="CN445" i="3"/>
  <c r="CN442" i="3"/>
  <c r="CN440" i="3"/>
  <c r="CN439" i="3"/>
  <c r="CN441" i="3"/>
  <c r="CN443" i="3"/>
  <c r="CN475" i="3"/>
  <c r="CN154" i="3"/>
  <c r="CN1280" i="3"/>
  <c r="CN270" i="3"/>
  <c r="CN2413" i="3"/>
  <c r="CN2375" i="3"/>
  <c r="CN483" i="3"/>
  <c r="CN972" i="3"/>
  <c r="CN105" i="3"/>
  <c r="CN936" i="3"/>
  <c r="CN1143" i="3"/>
  <c r="CN1224" i="3"/>
  <c r="CN1225" i="3"/>
  <c r="CN25" i="3"/>
  <c r="CN26" i="3"/>
  <c r="CN140" i="3"/>
  <c r="CN737" i="3"/>
  <c r="CN306" i="3"/>
  <c r="CN1226" i="3"/>
  <c r="CN71" i="3"/>
  <c r="CN2458" i="3"/>
  <c r="CN1246" i="3"/>
  <c r="CN2443" i="3"/>
  <c r="CN1381" i="3"/>
  <c r="CN1379" i="3"/>
  <c r="CN1378" i="3"/>
  <c r="CN1380" i="3"/>
  <c r="CN576" i="3"/>
  <c r="CN575" i="3"/>
  <c r="CN1217" i="3"/>
  <c r="CN2444" i="3"/>
  <c r="CN1265" i="3"/>
  <c r="CN2378" i="3"/>
  <c r="CN11" i="3"/>
  <c r="CN12" i="3"/>
  <c r="CN2356" i="3"/>
  <c r="CN135" i="3"/>
  <c r="CN2338" i="3"/>
  <c r="CN83" i="3"/>
  <c r="CN971" i="3"/>
  <c r="CN736" i="3"/>
  <c r="CN2403" i="3"/>
  <c r="CN1324" i="3"/>
  <c r="CN2394" i="3"/>
  <c r="CN2395" i="3"/>
  <c r="CN1261" i="3"/>
  <c r="CN2343" i="3"/>
  <c r="CN1254" i="3"/>
  <c r="CN805" i="3"/>
  <c r="CN967" i="3"/>
  <c r="CN1382" i="3"/>
  <c r="CN1183" i="3"/>
  <c r="CN782" i="3"/>
  <c r="CN290" i="3"/>
  <c r="CN1182" i="3"/>
  <c r="CN2384" i="3"/>
  <c r="CN989" i="3"/>
  <c r="CN296" i="3"/>
  <c r="CN10" i="3"/>
  <c r="CN1320" i="3"/>
  <c r="CN2340" i="3"/>
  <c r="CN143" i="3"/>
  <c r="CN571" i="3"/>
  <c r="CN9" i="3"/>
  <c r="CN2429" i="3"/>
  <c r="CN2561" i="3"/>
  <c r="CN931" i="3"/>
  <c r="CN1255" i="3"/>
  <c r="CN1186" i="3"/>
  <c r="CN956" i="3"/>
  <c r="CN990" i="3"/>
  <c r="CN2459" i="3"/>
  <c r="CN141" i="3"/>
  <c r="CN1249" i="3"/>
  <c r="CN96" i="3"/>
  <c r="CN984" i="3"/>
  <c r="CN1013" i="3"/>
  <c r="CN1192" i="3"/>
  <c r="CN653" i="3"/>
  <c r="CN72" i="3"/>
  <c r="CN654" i="3"/>
  <c r="CN1232" i="3"/>
  <c r="CN5" i="3"/>
  <c r="CN1231" i="3"/>
  <c r="CN1230" i="3"/>
  <c r="CN1014" i="3"/>
  <c r="CN2433" i="3"/>
  <c r="CN48" i="3"/>
  <c r="CN269" i="3"/>
  <c r="CN116" i="3"/>
  <c r="CN965" i="3"/>
  <c r="CN89" i="3"/>
  <c r="CN1384" i="3"/>
  <c r="CN978" i="3"/>
  <c r="CN1245" i="3"/>
  <c r="CN1272" i="3"/>
  <c r="CN1184" i="3"/>
  <c r="CN742" i="3"/>
  <c r="CN918" i="3"/>
  <c r="CN2430" i="3"/>
  <c r="CN286" i="3"/>
  <c r="CN2432" i="3"/>
  <c r="CN2431" i="3"/>
  <c r="CN8" i="3"/>
  <c r="CN7" i="3"/>
  <c r="CN1202" i="3"/>
  <c r="CN1203" i="3"/>
  <c r="CN2453" i="3"/>
  <c r="CN2371" i="3"/>
  <c r="CN988" i="3"/>
  <c r="CN987" i="3"/>
  <c r="CN2457" i="3"/>
  <c r="CN985" i="3"/>
  <c r="CN986" i="3"/>
  <c r="CN68" i="3"/>
  <c r="CN977" i="3"/>
  <c r="CN948" i="3"/>
  <c r="CN2380" i="3"/>
  <c r="CN2414" i="3"/>
  <c r="CN2415" i="3"/>
  <c r="CN1250" i="3"/>
  <c r="CN2420" i="3"/>
  <c r="CN57" i="3"/>
  <c r="CN2342" i="3"/>
  <c r="CN1292" i="3"/>
  <c r="CN1290" i="3"/>
  <c r="CN1288" i="3"/>
  <c r="CN1289" i="3"/>
  <c r="CN1294" i="3"/>
  <c r="CN1293" i="3"/>
  <c r="CN1291" i="3"/>
  <c r="CN1330" i="3"/>
  <c r="CN1332" i="3"/>
  <c r="CN1331" i="3"/>
  <c r="CN1333" i="3"/>
  <c r="CN1334" i="3"/>
  <c r="CN1335" i="3"/>
  <c r="CN1336" i="3"/>
  <c r="CN1030" i="3"/>
  <c r="CN13" i="3"/>
  <c r="CN2357" i="3"/>
  <c r="CN14" i="3"/>
  <c r="CN16" i="3"/>
  <c r="CN2439" i="3"/>
  <c r="CN152" i="3"/>
  <c r="CN937" i="3"/>
  <c r="CN1185" i="3"/>
  <c r="CN1209" i="3"/>
  <c r="CN225" i="3"/>
  <c r="CN84" i="3"/>
  <c r="CN1253" i="3"/>
  <c r="CN1239" i="3"/>
  <c r="CN1388" i="3"/>
  <c r="CN1247" i="3"/>
  <c r="CN51" i="3"/>
  <c r="CN933" i="3"/>
  <c r="CN2567" i="3"/>
  <c r="CN1325" i="3"/>
  <c r="CN251" i="3"/>
  <c r="CN2401" i="3"/>
  <c r="CN276" i="3"/>
  <c r="CN315" i="3"/>
  <c r="CN2426" i="3"/>
  <c r="CN1326" i="3"/>
  <c r="CN49" i="3"/>
  <c r="CN1027" i="3"/>
  <c r="CN1283" i="3"/>
  <c r="CN90" i="3"/>
  <c r="CN256" i="3"/>
  <c r="CN39" i="3"/>
  <c r="CN81" i="3"/>
  <c r="CN798" i="3"/>
  <c r="CN2550" i="3"/>
  <c r="CN17" i="3"/>
  <c r="CN18" i="3"/>
  <c r="CN19" i="3"/>
  <c r="CN20" i="3"/>
  <c r="CN15" i="3"/>
  <c r="CN2366" i="3"/>
  <c r="CN1248" i="3"/>
  <c r="CN612" i="3"/>
  <c r="CN976" i="3"/>
  <c r="CN2409" i="3"/>
  <c r="CN1205" i="3"/>
  <c r="CN1210" i="3"/>
  <c r="CJ3" i="3"/>
  <c r="CN3" i="3" s="1"/>
  <c r="CN74" i="3"/>
  <c r="CN75" i="3"/>
  <c r="CN40" i="3"/>
  <c r="CN41" i="3"/>
  <c r="CN198" i="3"/>
  <c r="CN769" i="3"/>
  <c r="CN107" i="3"/>
  <c r="CN2347" i="3"/>
  <c r="CN2419" i="3"/>
  <c r="CN1016" i="3"/>
  <c r="CN1233" i="3"/>
  <c r="CN2365" i="3"/>
  <c r="CN252" i="3"/>
  <c r="CN99" i="3"/>
  <c r="CN98" i="3"/>
  <c r="CN935" i="3"/>
  <c r="CN1297" i="3"/>
  <c r="CN768" i="3"/>
  <c r="CN1446" i="3"/>
  <c r="CN292" i="3"/>
  <c r="CN630" i="3"/>
  <c r="CN106" i="3"/>
  <c r="CN629" i="3"/>
  <c r="CN628" i="3"/>
  <c r="CN1243" i="3"/>
  <c r="CN114" i="3"/>
  <c r="CN115" i="3"/>
  <c r="CN301" i="3"/>
  <c r="CN815" i="3"/>
  <c r="CN1299" i="3"/>
  <c r="CN1300" i="3"/>
  <c r="CN1278" i="3"/>
  <c r="CN1214" i="3"/>
  <c r="CN1193" i="3"/>
  <c r="CN613" i="3"/>
  <c r="CN2407" i="3"/>
  <c r="CN979" i="3"/>
  <c r="CN926" i="3"/>
  <c r="CN2348" i="3"/>
  <c r="CN2568" i="3"/>
  <c r="CN799" i="3"/>
  <c r="CN1282" i="3"/>
  <c r="CN367" i="3"/>
  <c r="CN398" i="3"/>
  <c r="CN382" i="3"/>
  <c r="CN369" i="3"/>
  <c r="CN376" i="3"/>
  <c r="CN366" i="3"/>
  <c r="CN370" i="3"/>
  <c r="CN364" i="3"/>
  <c r="CN363" i="3"/>
  <c r="CN387" i="3"/>
  <c r="CN386" i="3"/>
  <c r="CN385" i="3"/>
  <c r="CN393" i="3"/>
  <c r="CN397" i="3"/>
  <c r="CN402" i="3"/>
  <c r="CN374" i="3"/>
  <c r="CN375" i="3"/>
  <c r="CN373" i="3"/>
  <c r="CN380" i="3"/>
  <c r="CN392" i="3"/>
  <c r="CN388" i="3"/>
  <c r="CN377" i="3"/>
  <c r="CN365" i="3"/>
  <c r="CN383" i="3"/>
  <c r="CN368" i="3"/>
  <c r="CN395" i="3"/>
  <c r="CN372" i="3"/>
  <c r="CN396" i="3"/>
  <c r="CN399" i="3"/>
  <c r="CN391" i="3"/>
  <c r="CN390" i="3"/>
  <c r="CN381" i="3"/>
  <c r="CN378" i="3"/>
  <c r="CN379" i="3"/>
  <c r="CN389" i="3"/>
  <c r="CN384" i="3"/>
  <c r="CN400" i="3"/>
  <c r="CN403" i="3"/>
  <c r="CN394" i="3"/>
  <c r="CN371" i="3"/>
  <c r="CN401" i="3"/>
  <c r="CN405" i="3"/>
  <c r="CN404" i="3"/>
  <c r="CN406" i="3"/>
  <c r="CN250" i="3"/>
  <c r="CN525" i="3"/>
  <c r="CN526" i="3"/>
  <c r="CN2349" i="3"/>
  <c r="CN2424" i="3"/>
  <c r="CN1240" i="3"/>
  <c r="CN1241" i="3"/>
  <c r="CN2427" i="3"/>
  <c r="CN2442" i="3"/>
  <c r="CN1383" i="3"/>
  <c r="CN1306" i="3"/>
  <c r="CN574" i="3"/>
  <c r="CN277" i="3"/>
  <c r="CN271" i="3"/>
  <c r="CN243" i="3"/>
  <c r="CN242" i="3"/>
  <c r="CN1207" i="3"/>
  <c r="CN1206" i="3"/>
  <c r="CN289" i="3"/>
  <c r="CN992" i="3"/>
  <c r="CN163" i="3"/>
  <c r="CN164" i="3"/>
  <c r="CN165" i="3"/>
  <c r="CN166" i="3"/>
  <c r="CN230" i="3"/>
  <c r="CN167" i="3"/>
  <c r="CN168" i="3"/>
  <c r="CN169" i="3"/>
  <c r="CN170" i="3"/>
  <c r="CN171" i="3"/>
  <c r="CN975" i="3"/>
  <c r="CN172" i="3"/>
  <c r="CN231" i="3"/>
  <c r="CN173" i="3"/>
  <c r="CN174" i="3"/>
  <c r="CN2551" i="3"/>
  <c r="CN175" i="3"/>
  <c r="CN176" i="3"/>
  <c r="CN177" i="3"/>
  <c r="CN178" i="3"/>
  <c r="CN179" i="3"/>
  <c r="CN973" i="3"/>
  <c r="CN741" i="3"/>
  <c r="CN180" i="3"/>
  <c r="CN181" i="3"/>
  <c r="CN182" i="3"/>
  <c r="CN183" i="3"/>
  <c r="CN1322" i="3"/>
  <c r="CN184" i="3"/>
  <c r="CN185" i="3"/>
  <c r="CN186" i="3"/>
  <c r="CN187" i="3"/>
  <c r="CN188" i="3"/>
  <c r="CN189" i="3"/>
  <c r="CN1197" i="3"/>
  <c r="CN1199" i="3"/>
  <c r="CN190" i="3"/>
  <c r="CN191" i="3"/>
  <c r="CN192" i="3"/>
  <c r="CN193" i="3"/>
  <c r="CN194" i="3"/>
  <c r="CN195" i="3"/>
  <c r="CN1279" i="3"/>
  <c r="CN196" i="3"/>
  <c r="CN197" i="3"/>
  <c r="CN199" i="3"/>
  <c r="CN200" i="3"/>
  <c r="CN201" i="3"/>
  <c r="CN202" i="3"/>
  <c r="CN1238" i="3"/>
  <c r="CN204" i="3"/>
  <c r="CN1017" i="3"/>
  <c r="CN1018" i="3"/>
  <c r="CN205" i="3"/>
  <c r="CN1208" i="3"/>
  <c r="CN2479" i="3"/>
  <c r="CN2408" i="3"/>
  <c r="CN1021" i="3"/>
  <c r="CN206" i="3"/>
  <c r="CN284" i="3"/>
  <c r="CN207" i="3"/>
  <c r="CN208" i="3"/>
  <c r="CN917" i="3"/>
  <c r="CN2418" i="3"/>
  <c r="CN2564" i="3"/>
  <c r="CN1019" i="3"/>
  <c r="CN1020" i="3"/>
  <c r="CN2464" i="3"/>
  <c r="CN2465" i="3"/>
  <c r="CN1449" i="3"/>
  <c r="CN210" i="3"/>
  <c r="CN211" i="3"/>
  <c r="CN212" i="3"/>
  <c r="CN213" i="3"/>
  <c r="CN294" i="3"/>
  <c r="CN245" i="3"/>
  <c r="CN129" i="3"/>
  <c r="CN128" i="3"/>
  <c r="CN214" i="3"/>
  <c r="CN215" i="3"/>
  <c r="CN216" i="3"/>
  <c r="CN217" i="3"/>
  <c r="CN218" i="3"/>
  <c r="CN636" i="3"/>
  <c r="CN220" i="3"/>
  <c r="CN221" i="3"/>
  <c r="CN1022" i="3"/>
  <c r="CN1023" i="3"/>
  <c r="CN2466" i="3"/>
  <c r="CN2467" i="3"/>
  <c r="CN2468" i="3"/>
  <c r="CN2469" i="3"/>
  <c r="CN1010" i="3"/>
  <c r="CN222" i="3"/>
  <c r="CN2470" i="3"/>
  <c r="CN2471" i="3"/>
  <c r="CN2417" i="3"/>
  <c r="CN2416" i="3"/>
  <c r="CN238" i="3"/>
  <c r="CN237" i="3"/>
  <c r="CN235" i="3"/>
  <c r="CN234" i="3"/>
  <c r="CN241" i="3"/>
  <c r="CN239" i="3"/>
  <c r="CN240" i="3"/>
  <c r="CN236" i="3"/>
</calcChain>
</file>

<file path=xl/comments1.xml><?xml version="1.0" encoding="utf-8"?>
<comments xmlns="http://schemas.openxmlformats.org/spreadsheetml/2006/main">
  <authors>
    <author>Philipp</author>
  </authors>
  <commentList>
    <comment ref="BV1" authorId="0" shapeId="0">
      <text>
        <r>
          <rPr>
            <b/>
            <sz val="9"/>
            <color indexed="81"/>
            <rFont val="Segoe UI"/>
            <charset val="1"/>
          </rPr>
          <t>Philipp:</t>
        </r>
        <r>
          <rPr>
            <sz val="9"/>
            <color indexed="81"/>
            <rFont val="Segoe UI"/>
            <charset val="1"/>
          </rPr>
          <t xml:space="preserve">
helper value used in VBA script to determine station keeping parameters</t>
        </r>
      </text>
    </comment>
    <comment ref="CN1" authorId="0" shapeId="0">
      <text>
        <r>
          <rPr>
            <b/>
            <sz val="9"/>
            <color indexed="81"/>
            <rFont val="Segoe UI"/>
            <charset val="1"/>
          </rPr>
          <t>Philipp:</t>
        </r>
        <r>
          <rPr>
            <sz val="9"/>
            <color indexed="81"/>
            <rFont val="Segoe UI"/>
            <charset val="1"/>
          </rPr>
          <t xml:space="preserve">
used in VBA station keeping script to filter satellites</t>
        </r>
      </text>
    </comment>
  </commentList>
</comments>
</file>

<file path=xl/connections.xml><?xml version="1.0" encoding="utf-8"?>
<connections xmlns="http://schemas.openxmlformats.org/spreadsheetml/2006/main">
  <connection id="1" keepAlive="1" name="Abfrage - Celestrak" description="Verbindung mit der Abfrage 'Celestrak' in der Arbeitsmappe." type="5" refreshedVersion="6" background="1" saveData="1">
    <dbPr connection="Provider=Microsoft.Mashup.OleDb.1;Data Source=$Workbook$;Location=Celestrak;Extended Properties=&quot;&quot;" command="SELECT * FROM [Celestrak]"/>
  </connection>
  <connection id="2" keepAlive="1" name="Abfrage - DISCOS" description="Verbindung mit der Abfrage 'DISCOS' in der Arbeitsmappe." type="5" refreshedVersion="6" background="1" saveData="1">
    <dbPr connection="Provider=Microsoft.Mashup.OleDb.1;Data Source=$Workbook$;Location=DISCOS;Extended Properties=&quot;&quot;" command="SELECT * FROM [DISCOS]"/>
  </connection>
  <connection id="3" keepAlive="1" name="Abfrage - Oscar" description="Verbindung mit der Abfrage 'Oscar' in der Arbeitsmappe." type="5" refreshedVersion="6" background="1" saveData="1">
    <dbPr connection="Provider=Microsoft.Mashup.OleDb.1;Data Source=$Workbook$;Location=Oscar;Extended Properties=&quot;&quot;" command="SELECT * FROM [Oscar]"/>
  </connection>
  <connection id="4" keepAlive="1" name="Abfrage - planet4589" description="Verbindung mit der Abfrage 'planet4589' in der Arbeitsmappe." type="5" refreshedVersion="6" background="1" saveData="1">
    <dbPr connection="Provider=Microsoft.Mashup.OleDb.1;Data Source=$Workbook$;Location=planet4589;Extended Properties=&quot;&quot;" command="SELECT * FROM [planet4589]"/>
  </connection>
  <connection id="5" keepAlive="1" name="Abfrage - Satcat" description="Verbindung mit der Abfrage 'Satcat' in der Arbeitsmappe." type="5" refreshedVersion="6" background="1" saveData="1">
    <dbPr connection="Provider=Microsoft.Mashup.OleDb.1;Data Source=$Workbook$;Location=Satcat;Extended Properties=&quot;&quot;" command="SELECT * FROM [Satcat]"/>
  </connection>
  <connection id="6" keepAlive="1" name="Abfrage - Spacetrack" description="Verbindung mit der Abfrage 'Spacetrack' in der Arbeitsmappe." type="5" refreshedVersion="6" background="1" saveData="1">
    <dbPr connection="Provider=Microsoft.Mashup.OleDb.1;Data Source=$Workbook$;Location=Spacetrack;Extended Properties=&quot;&quot;" command="SELECT * FROM [Spacetrack]"/>
  </connection>
  <connection id="7" keepAlive="1" name="Abfrage - UCS" description="Verbindung mit der Abfrage 'UCS' in der Arbeitsmappe." type="5" refreshedVersion="6" background="1" saveData="1">
    <dbPr connection="Provider=Microsoft.Mashup.OleDb.1;Data Source=$Workbook$;Location=UCS;Extended Properties=&quot;&quot;" command="SELECT * FROM [UCS]"/>
  </connection>
</connections>
</file>

<file path=xl/sharedStrings.xml><?xml version="1.0" encoding="utf-8"?>
<sst xmlns="http://schemas.openxmlformats.org/spreadsheetml/2006/main" count="122354" uniqueCount="15501">
  <si>
    <t>Name</t>
  </si>
  <si>
    <t>Constellation</t>
  </si>
  <si>
    <t>NORAD</t>
  </si>
  <si>
    <t>COSPAR</t>
  </si>
  <si>
    <t>DISCOS ID</t>
  </si>
  <si>
    <t>launch_date</t>
  </si>
  <si>
    <t>Launch Site</t>
  </si>
  <si>
    <t>Launch Vehicle</t>
  </si>
  <si>
    <t>Launch Country</t>
  </si>
  <si>
    <t>Country/Org of UN Registry</t>
  </si>
  <si>
    <t>operator_no1</t>
  </si>
  <si>
    <t>operator_country_no1</t>
  </si>
  <si>
    <t>operator_no2</t>
  </si>
  <si>
    <t>operator_country_no2</t>
  </si>
  <si>
    <t>operator_group</t>
  </si>
  <si>
    <t>satellite_type</t>
  </si>
  <si>
    <t>mission</t>
  </si>
  <si>
    <t>mission_type</t>
  </si>
  <si>
    <t>mission_phase</t>
  </si>
  <si>
    <t>expected_lifetime [years]</t>
  </si>
  <si>
    <t>Source for expected_lifetime</t>
  </si>
  <si>
    <t>time over planned lifetime [year]</t>
  </si>
  <si>
    <t>health_status</t>
  </si>
  <si>
    <t>(Orbit Type by Height)</t>
  </si>
  <si>
    <t>orbit_type</t>
  </si>
  <si>
    <t>orbit</t>
  </si>
  <si>
    <t>TLE_raw_epoch</t>
  </si>
  <si>
    <t>TLE_raw_1st derivative of Mean Motion or Ballistic Coefficient [Revs/day]</t>
  </si>
  <si>
    <t>TLE_raw_2nd derivative of Mean Motion, usually blank [Revs/day3]</t>
  </si>
  <si>
    <t>TLE_raw_Drag term or radiation pressure coefficient [1/Earth Radii]</t>
  </si>
  <si>
    <t>TLE_raw_inclination [degree]</t>
  </si>
  <si>
    <t>TLE_raw_inclination_calculated [rad]</t>
  </si>
  <si>
    <t>TLE_raw_RAAN [degree]</t>
  </si>
  <si>
    <t>TLE_raw_RAAN_calculated [rad]</t>
  </si>
  <si>
    <t>TLE_raw_eccentricity</t>
  </si>
  <si>
    <t>TLE_raw_AoP [degree]</t>
  </si>
  <si>
    <t>TLE_raw_AoP_calculated [rad]</t>
  </si>
  <si>
    <t>TLE_raw_mean_anomaly [degree]</t>
  </si>
  <si>
    <t>TLE_raw_mean_anomaly_calculated [rad]</t>
  </si>
  <si>
    <t>mean_motion [per day]</t>
  </si>
  <si>
    <t>TLE_raw_semimajor_axis_calculated [km]</t>
  </si>
  <si>
    <t>TLE_raw_apogee_calculated [km]</t>
  </si>
  <si>
    <t>TLE_raw_perigee_calculated [km]</t>
  </si>
  <si>
    <t>TLE_propagated_epoch</t>
  </si>
  <si>
    <t>TLE_propagated_inclination [rad]</t>
  </si>
  <si>
    <t>TLE_propagated_RAAN [rad]</t>
  </si>
  <si>
    <t>TLE_propagated_eccentricity</t>
  </si>
  <si>
    <t>TLE_propagated_AoP [rad]</t>
  </si>
  <si>
    <t>TLE_propagated_mean_anomaly [rad]</t>
  </si>
  <si>
    <t>TLE_propagated_semimajor_axis [km]</t>
  </si>
  <si>
    <t>TLE_propagated_apogee_calculated [km]</t>
  </si>
  <si>
    <t>TLE_propagated_perigee_calculated [km]</t>
  </si>
  <si>
    <t>station_keeping_threshold_0_altitude difference in [km]</t>
  </si>
  <si>
    <t>station_keeping_threshold_1_altitude difference in [km] (advanced)</t>
  </si>
  <si>
    <t>station_keeping_threshold_2_deviation from groundtrack [km]</t>
  </si>
  <si>
    <t>station_keeping_threshold_3_deviation from local time [s]</t>
  </si>
  <si>
    <t>longitude [degree_E]</t>
  </si>
  <si>
    <t>longitude [rad_E]</t>
  </si>
  <si>
    <t>Shape</t>
  </si>
  <si>
    <t>length</t>
  </si>
  <si>
    <t>height</t>
  </si>
  <si>
    <t>depth</t>
  </si>
  <si>
    <r>
      <t>DISCOS.Maximal cross section [m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</si>
  <si>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r>
      <t>DISCOS.Minimal cross section [m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</si>
  <si>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av_crosssection</t>
  </si>
  <si>
    <t>Satcat.Length [m]</t>
  </si>
  <si>
    <t>Satcat.Diameter [m]</t>
  </si>
  <si>
    <t>Satcat.Span [m]</t>
  </si>
  <si>
    <t>mass_init</t>
  </si>
  <si>
    <t>Satcat.TotMass [kg]</t>
  </si>
  <si>
    <t>Satcat.DryMass [kg]</t>
  </si>
  <si>
    <t>propellant_mass_init</t>
  </si>
  <si>
    <t>propellant_mass_fraction</t>
  </si>
  <si>
    <t>Propulsion System</t>
  </si>
  <si>
    <t>propulsion_class</t>
  </si>
  <si>
    <t>Source for propulsion_class</t>
  </si>
  <si>
    <t>specific_impulse</t>
  </si>
  <si>
    <t>nominal_thrust</t>
  </si>
  <si>
    <t>Manufacturer</t>
  </si>
  <si>
    <t>Contractor</t>
  </si>
  <si>
    <t>Country of Contractor</t>
  </si>
  <si>
    <t>Bus</t>
  </si>
  <si>
    <t>Motor</t>
  </si>
  <si>
    <t>Power</t>
  </si>
  <si>
    <t>Power [watts]</t>
  </si>
  <si>
    <t>AALTO 1</t>
  </si>
  <si>
    <t>2017-036L</t>
  </si>
  <si>
    <t>SRI</t>
  </si>
  <si>
    <t>PSLV</t>
  </si>
  <si>
    <t>FIN</t>
  </si>
  <si>
    <t>Finland</t>
  </si>
  <si>
    <t>University of Aalto</t>
  </si>
  <si>
    <t>Civil</t>
  </si>
  <si>
    <t>Micro Satellite</t>
  </si>
  <si>
    <t>Earth Observation</t>
  </si>
  <si>
    <t>Real</t>
  </si>
  <si>
    <t>LLEO/S</t>
  </si>
  <si>
    <t>Sunsynchron</t>
  </si>
  <si>
    <t>Ambiguous</t>
  </si>
  <si>
    <t>.00001049</t>
  </si>
  <si>
    <t>00000-0</t>
  </si>
  <si>
    <t>48095-4</t>
  </si>
  <si>
    <t>0,0015213</t>
  </si>
  <si>
    <t>None</t>
  </si>
  <si>
    <t>Box</t>
  </si>
  <si>
    <t>AALTO</t>
  </si>
  <si>
    <t>Cubesat 3U</t>
  </si>
  <si>
    <t>-</t>
  </si>
  <si>
    <t>Solar cells, batteries</t>
  </si>
  <si>
    <t>AAUSAT 4</t>
  </si>
  <si>
    <t>2016-025E</t>
  </si>
  <si>
    <t>FRGUI</t>
  </si>
  <si>
    <t>Soyuz 2.1a</t>
  </si>
  <si>
    <t>DEN</t>
  </si>
  <si>
    <t>Denmark</t>
  </si>
  <si>
    <t>University of Aalborg</t>
  </si>
  <si>
    <t>Technology, traffic monitoring</t>
  </si>
  <si>
    <t>Technology</t>
  </si>
  <si>
    <t>Derived</t>
  </si>
  <si>
    <t>AAU</t>
  </si>
  <si>
    <t>Cubesat 1U</t>
  </si>
  <si>
    <t>AAUSAT CUBESAT 2</t>
  </si>
  <si>
    <t>2008-021F</t>
  </si>
  <si>
    <t>Unknown</t>
  </si>
  <si>
    <t>Aalborg University</t>
  </si>
  <si>
    <t>LEO/S</t>
  </si>
  <si>
    <t>ACRUX 1</t>
  </si>
  <si>
    <t>2019-037E</t>
  </si>
  <si>
    <t>RLLC</t>
  </si>
  <si>
    <t>Electron</t>
  </si>
  <si>
    <t>AUS</t>
  </si>
  <si>
    <t>Melbourne Space Program</t>
  </si>
  <si>
    <t>Australia</t>
  </si>
  <si>
    <t>LLEO/I</t>
  </si>
  <si>
    <t>Inclined</t>
  </si>
  <si>
    <t>MELB</t>
  </si>
  <si>
    <t>AEOLUS</t>
  </si>
  <si>
    <t>2018-066A</t>
  </si>
  <si>
    <t>Vega</t>
  </si>
  <si>
    <t>ESA</t>
  </si>
  <si>
    <t>European Space Agency (ESA)</t>
  </si>
  <si>
    <t>Government</t>
  </si>
  <si>
    <t>Heavy Satellite</t>
  </si>
  <si>
    <t>Earth Science</t>
  </si>
  <si>
    <t>Science</t>
  </si>
  <si>
    <t>Box-cyl+2 panels</t>
  </si>
  <si>
    <t>ASTUK</t>
  </si>
  <si>
    <t>Airbus Defense and Space</t>
  </si>
  <si>
    <t>France/UK/Germany/Spain</t>
  </si>
  <si>
    <t>Mars Express</t>
  </si>
  <si>
    <t>AOCS</t>
  </si>
  <si>
    <t>2 deployable solar arrays, batteries</t>
  </si>
  <si>
    <t>AEROCUBE 10A (JIMSAT)</t>
  </si>
  <si>
    <t>2019-022D</t>
  </si>
  <si>
    <t>WLPIS</t>
  </si>
  <si>
    <t>Nanorack Deployer</t>
  </si>
  <si>
    <t>US</t>
  </si>
  <si>
    <t>USA</t>
  </si>
  <si>
    <t>Aerospace Corporation</t>
  </si>
  <si>
    <t>Commercial</t>
  </si>
  <si>
    <t>Non-Polar Inclined</t>
  </si>
  <si>
    <t>AERO</t>
  </si>
  <si>
    <t>Cubesat 1.5U</t>
  </si>
  <si>
    <t>2 deployable fixed solar arrays, batteries</t>
  </si>
  <si>
    <t>AEROCUBE 10B (DOUGSAT)</t>
  </si>
  <si>
    <t>2019-022C</t>
  </si>
  <si>
    <t>AEROCUBE 11-EAGLESCOUT</t>
  </si>
  <si>
    <t>2018-104N</t>
  </si>
  <si>
    <t>LLEO/P</t>
  </si>
  <si>
    <t>Polar</t>
  </si>
  <si>
    <t>Box+2 pan</t>
  </si>
  <si>
    <t>AEROCUBE 11-R3</t>
  </si>
  <si>
    <t>2018-104A</t>
  </si>
  <si>
    <t>AEROCUBE 12A</t>
  </si>
  <si>
    <t>2018-046C</t>
  </si>
  <si>
    <t>AEROCUBE 12B</t>
  </si>
  <si>
    <t>2018-046D</t>
  </si>
  <si>
    <t>electric propulsion</t>
  </si>
  <si>
    <t>AEROCUBE 14A</t>
  </si>
  <si>
    <t>2019-071D</t>
  </si>
  <si>
    <t>Military</t>
  </si>
  <si>
    <t>AEROCUBE 14B</t>
  </si>
  <si>
    <t>2019-071F</t>
  </si>
  <si>
    <t>AEROCUBE 15A</t>
  </si>
  <si>
    <t>2019-071H</t>
  </si>
  <si>
    <t>Technology Development</t>
  </si>
  <si>
    <t>AEROCUBE 15B</t>
  </si>
  <si>
    <t>2019-071G</t>
  </si>
  <si>
    <t>AEROCUBE 4.5A</t>
  </si>
  <si>
    <t>2012-048K</t>
  </si>
  <si>
    <t>AFWTR</t>
  </si>
  <si>
    <t>LEO/I</t>
  </si>
  <si>
    <t>Box + pan</t>
  </si>
  <si>
    <t>2 deployable and retractable solar arrays, solar cells, batteries</t>
  </si>
  <si>
    <t>AEROCUBE 4.5B</t>
  </si>
  <si>
    <t>2012-048L</t>
  </si>
  <si>
    <t>AEROCUBE 5A</t>
  </si>
  <si>
    <t>2013-072D</t>
  </si>
  <si>
    <t>LEO/R</t>
  </si>
  <si>
    <t>Retrograd</t>
  </si>
  <si>
    <t>AEROCUBE 5B</t>
  </si>
  <si>
    <t>2013-072E</t>
  </si>
  <si>
    <t>AEROCUBE 5C</t>
  </si>
  <si>
    <t>2015-058B</t>
  </si>
  <si>
    <t>Atlas 5</t>
  </si>
  <si>
    <t>AEROCUBE 6A</t>
  </si>
  <si>
    <t>2014-033AM</t>
  </si>
  <si>
    <t>OREN</t>
  </si>
  <si>
    <t>Dnepr</t>
  </si>
  <si>
    <t>Cubesat 0.5U</t>
  </si>
  <si>
    <t>AEROCUBE 6B</t>
  </si>
  <si>
    <t>2014-033AN</t>
  </si>
  <si>
    <t>AEROCUBE 7</t>
  </si>
  <si>
    <t>2015-058C</t>
  </si>
  <si>
    <t>AEROCUBE 7B</t>
  </si>
  <si>
    <t>2017-071F</t>
  </si>
  <si>
    <t>Antares 230</t>
  </si>
  <si>
    <t>AEROCUBE 7C</t>
  </si>
  <si>
    <t>2017-071G</t>
  </si>
  <si>
    <t>AEROCUBE 8A</t>
  </si>
  <si>
    <t>2015-025J</t>
  </si>
  <si>
    <t>AFETR</t>
  </si>
  <si>
    <t>SiEPro (Electrospray)</t>
  </si>
  <si>
    <t>AEROCUBE 8B</t>
  </si>
  <si>
    <t>2015-025K</t>
  </si>
  <si>
    <t>AEROCUBE 8C</t>
  </si>
  <si>
    <t>2016-067F</t>
  </si>
  <si>
    <t>AEROCUBE 8D</t>
  </si>
  <si>
    <t>2016-067E</t>
  </si>
  <si>
    <t>AFOTEC-1</t>
  </si>
  <si>
    <t>2019-026A</t>
  </si>
  <si>
    <t>US Air Force Academy</t>
  </si>
  <si>
    <t>Research (Atmospheric density)</t>
  </si>
  <si>
    <t>USAFA</t>
  </si>
  <si>
    <t>AGILE</t>
  </si>
  <si>
    <t>2007-013A</t>
  </si>
  <si>
    <t>IT</t>
  </si>
  <si>
    <t>Italian Space Agency (ASI)</t>
  </si>
  <si>
    <t>Italy</t>
  </si>
  <si>
    <t>Medium Satellite</t>
  </si>
  <si>
    <t>Astronomy, Gamma</t>
  </si>
  <si>
    <t>LLEO/E</t>
  </si>
  <si>
    <t>Equatorial</t>
  </si>
  <si>
    <t>Hex Cyl + Pan</t>
  </si>
  <si>
    <t>CGS/MILAN</t>
  </si>
  <si>
    <t>MITA</t>
  </si>
  <si>
    <t>Fixed solar array, batteries</t>
  </si>
  <si>
    <t>AIM</t>
  </si>
  <si>
    <t>2007-015A</t>
  </si>
  <si>
    <t>WRAS</t>
  </si>
  <si>
    <t>Pegasus XL</t>
  </si>
  <si>
    <t>NASA</t>
  </si>
  <si>
    <t>Atmospheric science</t>
  </si>
  <si>
    <t>Cyl + 2 Pan</t>
  </si>
  <si>
    <t>OSCD</t>
  </si>
  <si>
    <t>Orbital Sciences Corp.</t>
  </si>
  <si>
    <t>LeoStar-2</t>
  </si>
  <si>
    <t>Deployable solar array, batteries</t>
  </si>
  <si>
    <t>AISSAT 1</t>
  </si>
  <si>
    <t>2010-035C</t>
  </si>
  <si>
    <t>NOR</t>
  </si>
  <si>
    <t>Norway</t>
  </si>
  <si>
    <t>Norwegian Coastal Admnistration</t>
  </si>
  <si>
    <t>Communication</t>
  </si>
  <si>
    <t>Box + Ant + Ant</t>
  </si>
  <si>
    <t>UTIAS</t>
  </si>
  <si>
    <t>Kongsberg Seatex AS/University of Toronto Institute for Aerospace Studies</t>
  </si>
  <si>
    <t>Canada</t>
  </si>
  <si>
    <t>GNB</t>
  </si>
  <si>
    <t>AISSAT 2</t>
  </si>
  <si>
    <t>2014-037G</t>
  </si>
  <si>
    <t>TTMTR</t>
  </si>
  <si>
    <t>Soyuz-2.1b</t>
  </si>
  <si>
    <t>Norway/Canada</t>
  </si>
  <si>
    <t>AIST 2D</t>
  </si>
  <si>
    <t>2016-026B</t>
  </si>
  <si>
    <t>VOSTO</t>
  </si>
  <si>
    <t>CIS</t>
  </si>
  <si>
    <t>Russia</t>
  </si>
  <si>
    <t>Samara State Aerospace University, SGAU</t>
  </si>
  <si>
    <t>SGAU</t>
  </si>
  <si>
    <t>Samara State Aerospace University/TsSKB Progress</t>
  </si>
  <si>
    <t>AIST</t>
  </si>
  <si>
    <t>AISTECHSAT-2</t>
  </si>
  <si>
    <t>2018-099L</t>
  </si>
  <si>
    <t>Falcon 9</t>
  </si>
  <si>
    <t>SPN</t>
  </si>
  <si>
    <t>AISTech</t>
  </si>
  <si>
    <t>Spain</t>
  </si>
  <si>
    <t>Box+3 pan</t>
  </si>
  <si>
    <t>AISTS</t>
  </si>
  <si>
    <t>GomSpace ApS</t>
  </si>
  <si>
    <t>Cubesat 6U</t>
  </si>
  <si>
    <t>AISTECHSAT-3</t>
  </si>
  <si>
    <t>2019-018AB</t>
  </si>
  <si>
    <t>Cubesat 2U</t>
  </si>
  <si>
    <t>Alchemy</t>
  </si>
  <si>
    <t>2020-085AB</t>
  </si>
  <si>
    <t>Electron KS</t>
  </si>
  <si>
    <t>NZ</t>
  </si>
  <si>
    <t>TriSept Corp.</t>
  </si>
  <si>
    <t>Box + Tether</t>
  </si>
  <si>
    <t>MILLES</t>
  </si>
  <si>
    <t>TSEPT</t>
  </si>
  <si>
    <t>ALE-1</t>
  </si>
  <si>
    <t>2019-003G</t>
  </si>
  <si>
    <t>KSCUT</t>
  </si>
  <si>
    <t>Epsilon</t>
  </si>
  <si>
    <t>JPN</t>
  </si>
  <si>
    <t>Astro Live Experiences</t>
  </si>
  <si>
    <t>Japan</t>
  </si>
  <si>
    <t>Technology/ Earth Science</t>
  </si>
  <si>
    <t>ALE</t>
  </si>
  <si>
    <t>ALE-2</t>
  </si>
  <si>
    <t>2019-084A</t>
  </si>
  <si>
    <t>AL-FARABI 1</t>
  </si>
  <si>
    <t>2017-008BW</t>
  </si>
  <si>
    <t>PSLV XL</t>
  </si>
  <si>
    <t>KAZ</t>
  </si>
  <si>
    <t>Al-Farabi Kazakh National University</t>
  </si>
  <si>
    <t>Kazakhstan</t>
  </si>
  <si>
    <t>KAZNU</t>
  </si>
  <si>
    <t>Alice</t>
  </si>
  <si>
    <t>Aleph-1</t>
  </si>
  <si>
    <t>2020-079B</t>
  </si>
  <si>
    <t>CZ-6</t>
  </si>
  <si>
    <t>PRC</t>
  </si>
  <si>
    <t>Satellogic S.A.</t>
  </si>
  <si>
    <t>Argentina</t>
  </si>
  <si>
    <t>Earth observation</t>
  </si>
  <si>
    <t>URUGUS</t>
  </si>
  <si>
    <t>UY</t>
  </si>
  <si>
    <t>Aleph</t>
  </si>
  <si>
    <t>ALOS 2</t>
  </si>
  <si>
    <t>2014-029A</t>
  </si>
  <si>
    <t>TNSTA</t>
  </si>
  <si>
    <t>H2A</t>
  </si>
  <si>
    <t>Japan Aerospace Exploration Agency (JAXA)</t>
  </si>
  <si>
    <t>Box + 2 Pan</t>
  </si>
  <si>
    <t>MELCO</t>
  </si>
  <si>
    <t>Mitsubishi Electric</t>
  </si>
  <si>
    <t>ALOS</t>
  </si>
  <si>
    <t>ALSAT 1B</t>
  </si>
  <si>
    <t>Disaster Monitoring Constellation</t>
  </si>
  <si>
    <t>2016-059C</t>
  </si>
  <si>
    <t>ALG</t>
  </si>
  <si>
    <t>Algeria</t>
  </si>
  <si>
    <t>Algerian Space Agency (ASAL)</t>
  </si>
  <si>
    <t>Box + Ant</t>
  </si>
  <si>
    <t>Resistojets</t>
  </si>
  <si>
    <t>SSTL</t>
  </si>
  <si>
    <t>Surrey Satellite Technology Ltd.</t>
  </si>
  <si>
    <t>UK</t>
  </si>
  <si>
    <t>SSTL-100</t>
  </si>
  <si>
    <t>ALSAT 2A</t>
  </si>
  <si>
    <t>2010-035D</t>
  </si>
  <si>
    <t>Box + Pan</t>
  </si>
  <si>
    <t>ASTT</t>
  </si>
  <si>
    <t>EADS Astrium</t>
  </si>
  <si>
    <t>Myriade</t>
  </si>
  <si>
    <t>ALSAT 2B</t>
  </si>
  <si>
    <t>2016-059D</t>
  </si>
  <si>
    <t>Box+panel</t>
  </si>
  <si>
    <t>AMGU-1 (AMURSAT)</t>
  </si>
  <si>
    <t>2019-038J</t>
  </si>
  <si>
    <t>Soyuz 2.1b</t>
  </si>
  <si>
    <t>Moscow State University</t>
  </si>
  <si>
    <t>MGU</t>
  </si>
  <si>
    <t>AMICal-Sat</t>
  </si>
  <si>
    <t>2020-061R</t>
  </si>
  <si>
    <t>CSUG-IPAG</t>
  </si>
  <si>
    <t>CSUG</t>
  </si>
  <si>
    <t>F</t>
  </si>
  <si>
    <t>Amidala</t>
  </si>
  <si>
    <t>Kepler</t>
  </si>
  <si>
    <t>2020-068N</t>
  </si>
  <si>
    <t>Soyuz-2-1b Fregat</t>
  </si>
  <si>
    <t>Kepler Communications</t>
  </si>
  <si>
    <t>Communication M2M/IoT</t>
  </si>
  <si>
    <t>Box + 2 pan</t>
  </si>
  <si>
    <t>KEPLER/UTIAS</t>
  </si>
  <si>
    <t>KEPLER</t>
  </si>
  <si>
    <t>CA</t>
  </si>
  <si>
    <t>ANDESITE</t>
  </si>
  <si>
    <t>2020-037D</t>
  </si>
  <si>
    <t>ANDESITE - Boston University</t>
  </si>
  <si>
    <t>-.00000067</t>
  </si>
  <si>
    <t>BU</t>
  </si>
  <si>
    <t>ANGELS</t>
  </si>
  <si>
    <t>2019-092D</t>
  </si>
  <si>
    <t>Soyuz</t>
  </si>
  <si>
    <t>FR</t>
  </si>
  <si>
    <t>Centre National d'Etudes Spatiales (CNES)</t>
  </si>
  <si>
    <t>HEMER</t>
  </si>
  <si>
    <t xml:space="preserve">CNES </t>
  </si>
  <si>
    <t>Cubesat 12U</t>
  </si>
  <si>
    <t>Antilles</t>
  </si>
  <si>
    <t>2020-068P</t>
  </si>
  <si>
    <t>AO-91</t>
  </si>
  <si>
    <t>2017-073E</t>
  </si>
  <si>
    <t>Delta 2</t>
  </si>
  <si>
    <t>Vanderbilt University/AMSAT</t>
  </si>
  <si>
    <t>Amateur communication/Technology</t>
  </si>
  <si>
    <t>VANDU</t>
  </si>
  <si>
    <t>AO-92</t>
  </si>
  <si>
    <t>2018-004AC</t>
  </si>
  <si>
    <t>AMSAT-NA</t>
  </si>
  <si>
    <t>AMNA</t>
  </si>
  <si>
    <t>AMSAT/University of Iowa/Penn State Erie/Virginia Tech</t>
  </si>
  <si>
    <t>France/Italy</t>
  </si>
  <si>
    <t>AO-95</t>
  </si>
  <si>
    <t>2018-099N</t>
  </si>
  <si>
    <t>Radio Amateur Satellite Corporation (AMSAT)</t>
  </si>
  <si>
    <t>AOBA VELOX-IV</t>
  </si>
  <si>
    <t>2019-003J</t>
  </si>
  <si>
    <t>Kyushu Institute of Technology (KIT)</t>
  </si>
  <si>
    <t>PPT</t>
  </si>
  <si>
    <t>KYUT</t>
  </si>
  <si>
    <t>Kyushu Institute of Technology</t>
  </si>
  <si>
    <t>APRIZESAT 1</t>
  </si>
  <si>
    <t>2004-025G</t>
  </si>
  <si>
    <t>Aprize Satellite</t>
  </si>
  <si>
    <t>SPQ</t>
  </si>
  <si>
    <t xml:space="preserve">Aprize Satellite </t>
  </si>
  <si>
    <t>Aprize</t>
  </si>
  <si>
    <t>APRIZESAT 10</t>
  </si>
  <si>
    <t>2014-033K</t>
  </si>
  <si>
    <t>SpaceQuest</t>
  </si>
  <si>
    <t>APRIZESAT 2</t>
  </si>
  <si>
    <t>2004-025A</t>
  </si>
  <si>
    <t>-.00000013</t>
  </si>
  <si>
    <t>APRIZESAT 3</t>
  </si>
  <si>
    <t>2009-041F</t>
  </si>
  <si>
    <t>APRIZESAT 4</t>
  </si>
  <si>
    <t>2009-041D</t>
  </si>
  <si>
    <t>APRIZESAT 5</t>
  </si>
  <si>
    <t>2011-044E</t>
  </si>
  <si>
    <t>APRIZESAT 6</t>
  </si>
  <si>
    <t>2011-044F</t>
  </si>
  <si>
    <t>exactEarth</t>
  </si>
  <si>
    <t>APRIZESAT 7</t>
  </si>
  <si>
    <t>2013-066A</t>
  </si>
  <si>
    <t>APRIZESAT 8</t>
  </si>
  <si>
    <t>2013-066K</t>
  </si>
  <si>
    <t>APRIZESAT 9</t>
  </si>
  <si>
    <t>2014-033J</t>
  </si>
  <si>
    <t>AQT-D</t>
  </si>
  <si>
    <t>1998-067QW</t>
  </si>
  <si>
    <t>J-SSOD Deployer</t>
  </si>
  <si>
    <t>University of Tokyo</t>
  </si>
  <si>
    <t>AQUARIUS-1U propulsion system</t>
  </si>
  <si>
    <t>TOK</t>
  </si>
  <si>
    <t>AQUA</t>
  </si>
  <si>
    <t>A-Train</t>
  </si>
  <si>
    <t>2002-022A</t>
  </si>
  <si>
    <t>Delta</t>
  </si>
  <si>
    <t>National Aeronautics and Space Administration (NASA)</t>
  </si>
  <si>
    <t>TRW</t>
  </si>
  <si>
    <t>NASA/Jet Propulsion Laboratory/Japan Aerospace Exploration Agency/Equatorial Systems (Brazil)</t>
  </si>
  <si>
    <t>USA/Japan/Brazil</t>
  </si>
  <si>
    <t>T-330</t>
  </si>
  <si>
    <t>4,860 (EOL)</t>
  </si>
  <si>
    <t>ARASE (ERG)</t>
  </si>
  <si>
    <t>2016-080A</t>
  </si>
  <si>
    <t>HEO</t>
  </si>
  <si>
    <t>High Elliptical</t>
  </si>
  <si>
    <t>-.00000159</t>
  </si>
  <si>
    <t>Box+4 pan+6 ant</t>
  </si>
  <si>
    <t>ISASJ</t>
  </si>
  <si>
    <t>SPRINT-B</t>
  </si>
  <si>
    <t>4 deployable solar arrays, batteries</t>
  </si>
  <si>
    <t>ARKYD 6A</t>
  </si>
  <si>
    <t>2018-004V</t>
  </si>
  <si>
    <t>Planetary Resources</t>
  </si>
  <si>
    <t>PLRES</t>
  </si>
  <si>
    <t>ARMADILLO</t>
  </si>
  <si>
    <t>2019-036P</t>
  </si>
  <si>
    <t>Falcon Heavy</t>
  </si>
  <si>
    <t>Satellite Design Laboratory UT Austin/Baylor University</t>
  </si>
  <si>
    <t>UT</t>
  </si>
  <si>
    <t>UT Austin/Baylor University</t>
  </si>
  <si>
    <t>ASGARDIA 1</t>
  </si>
  <si>
    <t>2017-071N</t>
  </si>
  <si>
    <t>Communication/ Technology</t>
  </si>
  <si>
    <t>NSL</t>
  </si>
  <si>
    <t>ASNARO</t>
  </si>
  <si>
    <t>2014-070A</t>
  </si>
  <si>
    <t>Japan Space Systems</t>
  </si>
  <si>
    <t>57677-4</t>
  </si>
  <si>
    <t>Cyl+2 pan</t>
  </si>
  <si>
    <t>NECTF</t>
  </si>
  <si>
    <t>NEC Corporation</t>
  </si>
  <si>
    <t>Nextar-300L</t>
  </si>
  <si>
    <t>ASNARO-2</t>
  </si>
  <si>
    <t>2018-007A</t>
  </si>
  <si>
    <t>Cyl+2 pan + dish</t>
  </si>
  <si>
    <t>ASTROCAST-01</t>
  </si>
  <si>
    <t>2018-099AS</t>
  </si>
  <si>
    <t>SWTZ</t>
  </si>
  <si>
    <t>Astrocast</t>
  </si>
  <si>
    <t>Switzerland</t>
  </si>
  <si>
    <t>ACAST</t>
  </si>
  <si>
    <t>ASTROCAST-02</t>
  </si>
  <si>
    <t>2019-018F</t>
  </si>
  <si>
    <t>ASTROSAT</t>
  </si>
  <si>
    <t>2015-052A</t>
  </si>
  <si>
    <t>PSLV C-30</t>
  </si>
  <si>
    <t>IND</t>
  </si>
  <si>
    <t>Telemetry Tracking and Command Network (ISTRAC) Centre</t>
  </si>
  <si>
    <t>India</t>
  </si>
  <si>
    <t>Astronomy/ Earth Science</t>
  </si>
  <si>
    <t>LEO/E</t>
  </si>
  <si>
    <t>Box+ 2 pan</t>
  </si>
  <si>
    <t>8 times; 11 N hydrazine monopropellant thrusters</t>
  </si>
  <si>
    <t>ISAC</t>
  </si>
  <si>
    <t>Indian Space Research Organization (ISRO)</t>
  </si>
  <si>
    <t>Astrosat</t>
  </si>
  <si>
    <t>Athena</t>
  </si>
  <si>
    <t>2020-061D</t>
  </si>
  <si>
    <t>PointView Tech LLC.</t>
  </si>
  <si>
    <t>Experimental Communication</t>
  </si>
  <si>
    <t>LOR/SFLIN</t>
  </si>
  <si>
    <t>PNTV</t>
  </si>
  <si>
    <t>SSL-100</t>
  </si>
  <si>
    <t>ATHENOXAT 1</t>
  </si>
  <si>
    <t>2015-077C</t>
  </si>
  <si>
    <t>PSLV-C29</t>
  </si>
  <si>
    <t>SING</t>
  </si>
  <si>
    <t>Microspace Rapid Pvt Ltd.</t>
  </si>
  <si>
    <t>Singapore</t>
  </si>
  <si>
    <t>MICSG</t>
  </si>
  <si>
    <t>4 depoloyable fixed solar arrays, solar cells, batteries</t>
  </si>
  <si>
    <t>Augury</t>
  </si>
  <si>
    <t>2020-085AC</t>
  </si>
  <si>
    <t>AURA</t>
  </si>
  <si>
    <t>2004-026A</t>
  </si>
  <si>
    <t>NGST</t>
  </si>
  <si>
    <t>4 deployable fixed solar arrays, batteries</t>
  </si>
  <si>
    <t>4,600 (EOL)</t>
  </si>
  <si>
    <t>AUTCUBE 2</t>
  </si>
  <si>
    <t>2018-084K</t>
  </si>
  <si>
    <t>TBD</t>
  </si>
  <si>
    <t>Aichi University of Technology</t>
  </si>
  <si>
    <t>AUT</t>
  </si>
  <si>
    <t>AZTECHSAT-1</t>
  </si>
  <si>
    <t>1998-067RE</t>
  </si>
  <si>
    <t>Von Karman Institute (VKI)</t>
  </si>
  <si>
    <t>Belgium</t>
  </si>
  <si>
    <t>UPAEP</t>
  </si>
  <si>
    <t>Von Karman Institiute (VKI)</t>
  </si>
  <si>
    <t>BEESAT</t>
  </si>
  <si>
    <t>2009-051C</t>
  </si>
  <si>
    <t>GER</t>
  </si>
  <si>
    <t>Technical University Berlin</t>
  </si>
  <si>
    <t>Germany</t>
  </si>
  <si>
    <t>TUB</t>
  </si>
  <si>
    <t>BEESAT 2</t>
  </si>
  <si>
    <t>2013-015G</t>
  </si>
  <si>
    <t>BEESAT 3</t>
  </si>
  <si>
    <t>2013-015F</t>
  </si>
  <si>
    <t>BEESAT 4</t>
  </si>
  <si>
    <t>2016-040W</t>
  </si>
  <si>
    <t>BEESAT 9</t>
  </si>
  <si>
    <t>2019-038AC</t>
  </si>
  <si>
    <t>Beihang kongshi 1</t>
  </si>
  <si>
    <t>2020-079L</t>
  </si>
  <si>
    <t>Spacety Aerospace Co.</t>
  </si>
  <si>
    <t>Box + 2 pan?</t>
  </si>
  <si>
    <t>NPT30-I2 thruster</t>
  </si>
  <si>
    <t>CTYK</t>
  </si>
  <si>
    <t>BUAA</t>
  </si>
  <si>
    <t>CN</t>
  </si>
  <si>
    <t>BEIJING 1 (TSINGHUA)</t>
  </si>
  <si>
    <t>2005-043A</t>
  </si>
  <si>
    <t>PKMTR</t>
  </si>
  <si>
    <t>Kosmos 3M</t>
  </si>
  <si>
    <t>China</t>
  </si>
  <si>
    <t>Beijing Landview Mapping Information Technology Co. Ltd (BLMIT)</t>
  </si>
  <si>
    <t>China/UK</t>
  </si>
  <si>
    <t>SSTL-150</t>
  </si>
  <si>
    <t>BGUSAT</t>
  </si>
  <si>
    <t>2017-008BD</t>
  </si>
  <si>
    <t>ISRA</t>
  </si>
  <si>
    <t>Ben Gurion University</t>
  </si>
  <si>
    <t>Israel</t>
  </si>
  <si>
    <t>Box+4 pan</t>
  </si>
  <si>
    <t>BGU/IAI</t>
  </si>
  <si>
    <t>BIRD 2</t>
  </si>
  <si>
    <t>2001-049C</t>
  </si>
  <si>
    <t>PSLV C3</t>
  </si>
  <si>
    <t>Institute of Space Sensor Technology and Planetary Exploration</t>
  </si>
  <si>
    <t>49466-4</t>
  </si>
  <si>
    <t>DLR</t>
  </si>
  <si>
    <t>Deutsches Zentrum für Luft- und Raumfahrt</t>
  </si>
  <si>
    <t>BIRD</t>
  </si>
  <si>
    <t>BIROS</t>
  </si>
  <si>
    <t>2016-040F</t>
  </si>
  <si>
    <t>German Aerospace Center (DLR)</t>
  </si>
  <si>
    <t>2 × 0.1 N cold gas thusters</t>
  </si>
  <si>
    <t>ASTFN/KTHR</t>
  </si>
  <si>
    <t>TET-X</t>
  </si>
  <si>
    <t>BKA 2</t>
  </si>
  <si>
    <t>2012-039B</t>
  </si>
  <si>
    <t>Soyuz-Fregat</t>
  </si>
  <si>
    <t>BELA</t>
  </si>
  <si>
    <t>Belarus</t>
  </si>
  <si>
    <t>National Academy of Sciences</t>
  </si>
  <si>
    <t>Hall</t>
  </si>
  <si>
    <t>VNIEM</t>
  </si>
  <si>
    <t>NPO VNIIEM</t>
  </si>
  <si>
    <t>Kanopus</t>
  </si>
  <si>
    <t>BLUEWALKER 1</t>
  </si>
  <si>
    <t>2019-018AD</t>
  </si>
  <si>
    <t>LTU</t>
  </si>
  <si>
    <t>Lithuania</t>
  </si>
  <si>
    <t>NanoAvionics</t>
  </si>
  <si>
    <t>NANAVU</t>
  </si>
  <si>
    <t>BNU-1</t>
  </si>
  <si>
    <t>2019-059B</t>
  </si>
  <si>
    <t>TSC</t>
  </si>
  <si>
    <t>Long March 4B</t>
  </si>
  <si>
    <t>Chinese University Corporation for Polar Research</t>
  </si>
  <si>
    <t>BNU</t>
  </si>
  <si>
    <t>Shenzhen Aerospace Dongfanghong Development Ltd.</t>
  </si>
  <si>
    <t>BRICSAT 2</t>
  </si>
  <si>
    <t>2019-036S</t>
  </si>
  <si>
    <t>US Naval Academy</t>
  </si>
  <si>
    <t>Technology/Communication</t>
  </si>
  <si>
    <t>4 × µCAT</t>
  </si>
  <si>
    <t>USNA</t>
  </si>
  <si>
    <t>US Naval Academy Satellite Laboratory</t>
  </si>
  <si>
    <t>BRIO</t>
  </si>
  <si>
    <t>2018-099BH</t>
  </si>
  <si>
    <t>BRITE TORONTO</t>
  </si>
  <si>
    <t>2014-033L</t>
  </si>
  <si>
    <t>University of Toronto, Institute for Aerospace Studies</t>
  </si>
  <si>
    <t>Astronomy / Technology</t>
  </si>
  <si>
    <t>BRITE-PL 2</t>
  </si>
  <si>
    <t>2014-049B</t>
  </si>
  <si>
    <t>CZ-4B</t>
  </si>
  <si>
    <t>POL</t>
  </si>
  <si>
    <t>BRITE Consortium</t>
  </si>
  <si>
    <t>Multinational</t>
  </si>
  <si>
    <t>CBKPL/UTIAS</t>
  </si>
  <si>
    <t>Space Research Center, Polish Academy of Sciences</t>
  </si>
  <si>
    <t>Poland</t>
  </si>
  <si>
    <t>BRO-1</t>
  </si>
  <si>
    <t>2019-054A</t>
  </si>
  <si>
    <t>UnseenLabs</t>
  </si>
  <si>
    <t>France</t>
  </si>
  <si>
    <t>Monitoring</t>
  </si>
  <si>
    <t>GOMSP</t>
  </si>
  <si>
    <t>BRO-2</t>
  </si>
  <si>
    <t>2020-085M</t>
  </si>
  <si>
    <t>RF spectrum monitoring, SIGINT, Traffic monitoring</t>
  </si>
  <si>
    <t>UNSEEN</t>
  </si>
  <si>
    <t>BRO-3</t>
  </si>
  <si>
    <t>2020-085Q</t>
  </si>
  <si>
    <t>BUCCANEER RMM</t>
  </si>
  <si>
    <t>2017-073B</t>
  </si>
  <si>
    <t>Defence Science and Technology Group</t>
  </si>
  <si>
    <t>University of New South Wales</t>
  </si>
  <si>
    <t>Box + 2 pan + ant</t>
  </si>
  <si>
    <t>UNSWC</t>
  </si>
  <si>
    <t>Defence Science and Technology Group/University of New South Wales</t>
  </si>
  <si>
    <t>BUGSAT 1</t>
  </si>
  <si>
    <t>2014-033E</t>
  </si>
  <si>
    <t>ARGN</t>
  </si>
  <si>
    <t>Technology/Earth observation</t>
  </si>
  <si>
    <t>SATELOG</t>
  </si>
  <si>
    <t>BugSat</t>
  </si>
  <si>
    <t>BY70-2</t>
  </si>
  <si>
    <t>2020-042B</t>
  </si>
  <si>
    <t>China National Space Administration (CNSA)</t>
  </si>
  <si>
    <t>Technology/Amateur communication</t>
  </si>
  <si>
    <t>LINGZ/CASTIX</t>
  </si>
  <si>
    <t>CALIPSO</t>
  </si>
  <si>
    <t>2006-016B</t>
  </si>
  <si>
    <t>ALCAF/CNES</t>
  </si>
  <si>
    <t>Alcatel Alenia Space</t>
  </si>
  <si>
    <t>Proteus</t>
  </si>
  <si>
    <t>CALSPHERE 2</t>
  </si>
  <si>
    <t>1964-063E</t>
  </si>
  <si>
    <t>Naval Research Laboratory (NRL)</t>
  </si>
  <si>
    <t>Radar calibration</t>
  </si>
  <si>
    <t>LEO/P</t>
  </si>
  <si>
    <t>Sphere</t>
  </si>
  <si>
    <t>NRL</t>
  </si>
  <si>
    <t>NRL 14"</t>
  </si>
  <si>
    <t>CALSPHERE 4(A)</t>
  </si>
  <si>
    <t>1965-065H</t>
  </si>
  <si>
    <t>CANX-2</t>
  </si>
  <si>
    <t>2008-021H</t>
  </si>
  <si>
    <t>PSLV C9</t>
  </si>
  <si>
    <t>NANOPS</t>
  </si>
  <si>
    <t>University of Toronto Institute for Aerospace Studies</t>
  </si>
  <si>
    <t>CANX-7</t>
  </si>
  <si>
    <t>2016-059F</t>
  </si>
  <si>
    <t>Box + Sail</t>
  </si>
  <si>
    <t>Cubesat 3U+</t>
  </si>
  <si>
    <t>CAPELLA-1</t>
  </si>
  <si>
    <t>2018-099AK</t>
  </si>
  <si>
    <t>Capella Space</t>
  </si>
  <si>
    <t>Earth observatio/Radar</t>
  </si>
  <si>
    <t>CAPSP</t>
  </si>
  <si>
    <t>CARBONITE 1</t>
  </si>
  <si>
    <t>2015-032D</t>
  </si>
  <si>
    <t>United Kingdom</t>
  </si>
  <si>
    <t>Box+cyl</t>
  </si>
  <si>
    <t>SSTLA</t>
  </si>
  <si>
    <t>CBNT</t>
  </si>
  <si>
    <t>CARBONITE 2</t>
  </si>
  <si>
    <t>2018-004E</t>
  </si>
  <si>
    <t>Earthi/Surrey Satellite Technology Ltd.</t>
  </si>
  <si>
    <t>CARBONIX</t>
  </si>
  <si>
    <t>2019-038U</t>
  </si>
  <si>
    <t>Batteries</t>
  </si>
  <si>
    <t>Caroline</t>
  </si>
  <si>
    <t>2020-079F</t>
  </si>
  <si>
    <t>CARTOSAT 2A</t>
  </si>
  <si>
    <t>2008-021A</t>
  </si>
  <si>
    <t>Hex Cyl + 2 Pan</t>
  </si>
  <si>
    <t>ISRO</t>
  </si>
  <si>
    <t>IRS-2</t>
  </si>
  <si>
    <t>CARTOSAT 2AT</t>
  </si>
  <si>
    <t>2007-001B</t>
  </si>
  <si>
    <t>PSLV C7</t>
  </si>
  <si>
    <t>CARTOSAT 2B</t>
  </si>
  <si>
    <t>2010-035A</t>
  </si>
  <si>
    <t>CARTOSAT 2C</t>
  </si>
  <si>
    <t>2016-040A</t>
  </si>
  <si>
    <t>CARTOSAT 2D</t>
  </si>
  <si>
    <t>2017-008A</t>
  </si>
  <si>
    <t>10000-3</t>
  </si>
  <si>
    <t>CARTOSAT 2E</t>
  </si>
  <si>
    <t>2017-036C</t>
  </si>
  <si>
    <t>CARTOSAT 2F</t>
  </si>
  <si>
    <t>2018-004A</t>
  </si>
  <si>
    <t>CARTOSAT 3</t>
  </si>
  <si>
    <t>2019-081A</t>
  </si>
  <si>
    <t>CARTOSAT-1</t>
  </si>
  <si>
    <t>2005-017A</t>
  </si>
  <si>
    <t>PSLV C6</t>
  </si>
  <si>
    <t>IRS</t>
  </si>
  <si>
    <t>CASSIOPE</t>
  </si>
  <si>
    <t>2013-055A</t>
  </si>
  <si>
    <t>Canadian Space Agency</t>
  </si>
  <si>
    <t>Communication/Store dump/Science</t>
  </si>
  <si>
    <t>Hex prism+antennae</t>
  </si>
  <si>
    <t>BALM/MDAM</t>
  </si>
  <si>
    <t>MAC-200</t>
  </si>
  <si>
    <t>CATSAT-1</t>
  </si>
  <si>
    <t>1998-067PZ</t>
  </si>
  <si>
    <t>Johns Hopkins Applied Physics Laboratory</t>
  </si>
  <si>
    <t>APL/BLCAN</t>
  </si>
  <si>
    <t>Solar arrays, batteries</t>
  </si>
  <si>
    <t>CATSAT-2</t>
  </si>
  <si>
    <t>1998-067PV</t>
  </si>
  <si>
    <t>CBERS 4A</t>
  </si>
  <si>
    <t>2019-093E</t>
  </si>
  <si>
    <t>CHBZ</t>
  </si>
  <si>
    <t>National Institute for Space Research (INPE)</t>
  </si>
  <si>
    <t>CAST/INPE</t>
  </si>
  <si>
    <t>China Academy of Space Technology (CAST)</t>
  </si>
  <si>
    <t>ZY</t>
  </si>
  <si>
    <t>AOCS 20N</t>
  </si>
  <si>
    <t>CBERS-4</t>
  </si>
  <si>
    <t>2014-079A</t>
  </si>
  <si>
    <t>CELTEE 1</t>
  </si>
  <si>
    <t>2016-067C</t>
  </si>
  <si>
    <t>Air Force Research Laboratory</t>
  </si>
  <si>
    <t>Calibration</t>
  </si>
  <si>
    <t>M42</t>
  </si>
  <si>
    <t>M42 Technologies</t>
  </si>
  <si>
    <t>CENTAURI 2</t>
  </si>
  <si>
    <t>2018-096D</t>
  </si>
  <si>
    <t>Fleet Space Technologies</t>
  </si>
  <si>
    <t>LEO</t>
  </si>
  <si>
    <t>FLEET</t>
  </si>
  <si>
    <t>Pumpkin Space Systems</t>
  </si>
  <si>
    <t>CENTAURI-1</t>
  </si>
  <si>
    <t>2018-099BD</t>
  </si>
  <si>
    <t>CENTISPACE-1 S1</t>
  </si>
  <si>
    <t>2018-075A</t>
  </si>
  <si>
    <t>JSC</t>
  </si>
  <si>
    <t>Kuaizhou</t>
  </si>
  <si>
    <t>Beijing Future Navigation Technology Co. Ltd.</t>
  </si>
  <si>
    <t>IMICAS</t>
  </si>
  <si>
    <t>Innovation Academy for Microsatellites (CAS)</t>
  </si>
  <si>
    <t>WN100</t>
  </si>
  <si>
    <t>CE-SAT 1</t>
  </si>
  <si>
    <t>2017-036E</t>
  </si>
  <si>
    <t>Canon Electronics Space Technology Laboratory</t>
  </si>
  <si>
    <t>CANON</t>
  </si>
  <si>
    <t>CE-SAT</t>
  </si>
  <si>
    <t>CE-SAT-IIB</t>
  </si>
  <si>
    <t>2020-077F</t>
  </si>
  <si>
    <t>J</t>
  </si>
  <si>
    <t>CFESAT</t>
  </si>
  <si>
    <t>2007-006F</t>
  </si>
  <si>
    <t>Los Alamos National Laboratory</t>
  </si>
  <si>
    <t>Box + 4 Pan + Ant</t>
  </si>
  <si>
    <t>SSTL/LANL</t>
  </si>
  <si>
    <t>CFOSAT</t>
  </si>
  <si>
    <t>2018-083A</t>
  </si>
  <si>
    <t>Long March 2C</t>
  </si>
  <si>
    <t>DFH</t>
  </si>
  <si>
    <t>China Academy of Space Technology (CAST)/National Centre for Space Studies (CNES)</t>
  </si>
  <si>
    <t>China/France</t>
  </si>
  <si>
    <t>CAST-2000</t>
  </si>
  <si>
    <t>CHEFSAT</t>
  </si>
  <si>
    <t>2017-071H</t>
  </si>
  <si>
    <t>Box+Panel</t>
  </si>
  <si>
    <t>CHEFSAT-2</t>
  </si>
  <si>
    <t>2018-092E</t>
  </si>
  <si>
    <t>CHEOPS</t>
  </si>
  <si>
    <t>2019-092B</t>
  </si>
  <si>
    <t>Astronomy</t>
  </si>
  <si>
    <t>Hex cyl+panel</t>
  </si>
  <si>
    <t>EADSCA</t>
  </si>
  <si>
    <t>European Space Agency</t>
  </si>
  <si>
    <t>ESA/EADS CASA Espacio</t>
  </si>
  <si>
    <t>SEOSAT</t>
  </si>
  <si>
    <t>solar array, batteries</t>
  </si>
  <si>
    <t>CHOMPTT</t>
  </si>
  <si>
    <t>2018-104G</t>
  </si>
  <si>
    <t>University of Florida</t>
  </si>
  <si>
    <t>50242-4</t>
  </si>
  <si>
    <t>UFL</t>
  </si>
  <si>
    <t>CHUANG XIN 1 (CZ-1)</t>
  </si>
  <si>
    <t>2003-049B</t>
  </si>
  <si>
    <t>Long March 3B</t>
  </si>
  <si>
    <t>Chinese Academy of Sciences (CAS)</t>
  </si>
  <si>
    <t>Experimental</t>
  </si>
  <si>
    <t>SECM</t>
  </si>
  <si>
    <t>Chinese Academy of Sciences</t>
  </si>
  <si>
    <t>CX</t>
  </si>
  <si>
    <t>CHUANG XIN 1-02(CX-1-02)</t>
  </si>
  <si>
    <t>2008-056B</t>
  </si>
  <si>
    <t>Long March 2D</t>
  </si>
  <si>
    <t>-.00000021</t>
  </si>
  <si>
    <t>CHUANG XIN 1-03</t>
  </si>
  <si>
    <t>2011-068A</t>
  </si>
  <si>
    <t>-.00000010</t>
  </si>
  <si>
    <t>CHUANG XIN 1-04</t>
  </si>
  <si>
    <t>2014-051B</t>
  </si>
  <si>
    <t>-.00000012</t>
  </si>
  <si>
    <t xml:space="preserve">China </t>
  </si>
  <si>
    <t>PAYLOAD B</t>
  </si>
  <si>
    <t>2013-037B</t>
  </si>
  <si>
    <t>CICERO 10</t>
  </si>
  <si>
    <t>2018-088A</t>
  </si>
  <si>
    <t>GeoOptics Inc.</t>
  </si>
  <si>
    <t>TYVAK</t>
  </si>
  <si>
    <t>Tyvak Nanosatellite Systems</t>
  </si>
  <si>
    <t>CICERO 6</t>
  </si>
  <si>
    <t>2017-036AE</t>
  </si>
  <si>
    <t>CICERO 7</t>
  </si>
  <si>
    <t>2018-004AJ</t>
  </si>
  <si>
    <t>CICERO 8</t>
  </si>
  <si>
    <t>2018-096U</t>
  </si>
  <si>
    <t>CIRIS</t>
  </si>
  <si>
    <t>2019-071L</t>
  </si>
  <si>
    <t>SEOPS Slingshot Deployer</t>
  </si>
  <si>
    <t>Utah State University</t>
  </si>
  <si>
    <t>USU</t>
  </si>
  <si>
    <t>Utah State University/Ball Aerospace/NASA</t>
  </si>
  <si>
    <t>Deployable fixed solar array, batteries</t>
  </si>
  <si>
    <t>CLOUDSAT</t>
  </si>
  <si>
    <t>2006-016A</t>
  </si>
  <si>
    <t>BALL</t>
  </si>
  <si>
    <t>NASA Jet Propulsion Laboratory</t>
  </si>
  <si>
    <t>BCP-2000</t>
  </si>
  <si>
    <t>COMPASS 2</t>
  </si>
  <si>
    <t>2017-036N</t>
  </si>
  <si>
    <t>FH Aachen</t>
  </si>
  <si>
    <t>AACH</t>
  </si>
  <si>
    <t>Cora</t>
  </si>
  <si>
    <t>2020-079C</t>
  </si>
  <si>
    <t>CORIOLIS</t>
  </si>
  <si>
    <t>2003-001A</t>
  </si>
  <si>
    <t>Titan 2</t>
  </si>
  <si>
    <t xml:space="preserve">US Air Force </t>
  </si>
  <si>
    <t>Meteorology, Experimental</t>
  </si>
  <si>
    <t>Box + Pan + Dish</t>
  </si>
  <si>
    <t>SPA</t>
  </si>
  <si>
    <t>Spectrum Astro, Inc.</t>
  </si>
  <si>
    <t>SA-200HP</t>
  </si>
  <si>
    <t>COROT</t>
  </si>
  <si>
    <t>2006-063A</t>
  </si>
  <si>
    <t>ALCAF</t>
  </si>
  <si>
    <t>CORVUS BC1</t>
  </si>
  <si>
    <t>2017-042Y</t>
  </si>
  <si>
    <t>Soyuz 2</t>
  </si>
  <si>
    <t>Astro Digital</t>
  </si>
  <si>
    <t>ADIG</t>
  </si>
  <si>
    <t>CORVUS BC2</t>
  </si>
  <si>
    <t>2017-042X</t>
  </si>
  <si>
    <t>CORVUS BC3</t>
  </si>
  <si>
    <t>2018-004H</t>
  </si>
  <si>
    <t>CORVUS BC4</t>
  </si>
  <si>
    <t>2018-099K</t>
  </si>
  <si>
    <t>CORVUS BC5</t>
  </si>
  <si>
    <t>2020-085C</t>
  </si>
  <si>
    <t>COSMOS 2385</t>
  </si>
  <si>
    <t>2001-058B</t>
  </si>
  <si>
    <t>Tsyklon 3</t>
  </si>
  <si>
    <t>Ministry of Defense</t>
  </si>
  <si>
    <t>11073-3</t>
  </si>
  <si>
    <t>Cyl + Ant</t>
  </si>
  <si>
    <t>NPOPMR</t>
  </si>
  <si>
    <t>NPO/PM - Scientific Research Institute for Precision Instruments (NII-TP)</t>
  </si>
  <si>
    <t>Strela-3</t>
  </si>
  <si>
    <t>COSMOS 2386</t>
  </si>
  <si>
    <t>2001-058C</t>
  </si>
  <si>
    <t>COSMOS 2390</t>
  </si>
  <si>
    <t>2002-036A</t>
  </si>
  <si>
    <t>-.00000018</t>
  </si>
  <si>
    <t>COSMOS 2391</t>
  </si>
  <si>
    <t>2002-036B</t>
  </si>
  <si>
    <t>COSMOS 2400</t>
  </si>
  <si>
    <t>2003-037A</t>
  </si>
  <si>
    <t>-.00000007</t>
  </si>
  <si>
    <t>COSMOS 2401</t>
  </si>
  <si>
    <t>2003-037B</t>
  </si>
  <si>
    <t>COSMOS 2407</t>
  </si>
  <si>
    <t>2004-028A</t>
  </si>
  <si>
    <t>NPO-PM</t>
  </si>
  <si>
    <t>KAUR-1 11F627</t>
  </si>
  <si>
    <t>COSMOS 2408</t>
  </si>
  <si>
    <t>2004-037A</t>
  </si>
  <si>
    <t>COSMOS 2409</t>
  </si>
  <si>
    <t>2004-037B</t>
  </si>
  <si>
    <t>COSMOS 2414</t>
  </si>
  <si>
    <t>2005-002A</t>
  </si>
  <si>
    <t>COSMOS 2416</t>
  </si>
  <si>
    <t>2005-048A</t>
  </si>
  <si>
    <t>Strela-3M</t>
  </si>
  <si>
    <t>COSMOS 2428</t>
  </si>
  <si>
    <t>2007-029A</t>
  </si>
  <si>
    <t>Zenit 2M</t>
  </si>
  <si>
    <t>Cyl + 2 Pan + Ant</t>
  </si>
  <si>
    <t>YUZH</t>
  </si>
  <si>
    <t>KB Yuznoye</t>
  </si>
  <si>
    <t>Ukraine</t>
  </si>
  <si>
    <t>Tselina-2</t>
  </si>
  <si>
    <t>COSMOS 2437</t>
  </si>
  <si>
    <t>2008-025B</t>
  </si>
  <si>
    <t>Rokot</t>
  </si>
  <si>
    <t>RESH</t>
  </si>
  <si>
    <t>OAO ISS</t>
  </si>
  <si>
    <t>COSMOS 2438</t>
  </si>
  <si>
    <t>2008-025C</t>
  </si>
  <si>
    <t>-.00000011</t>
  </si>
  <si>
    <t>COSMOS 2439</t>
  </si>
  <si>
    <t>2008-025D</t>
  </si>
  <si>
    <t>-.00000006</t>
  </si>
  <si>
    <t>COSMOS 2451</t>
  </si>
  <si>
    <t>2009-036A</t>
  </si>
  <si>
    <t>COSMOS 2453</t>
  </si>
  <si>
    <t>2009-036C</t>
  </si>
  <si>
    <t>COSMOS 2455</t>
  </si>
  <si>
    <t>2009-063A</t>
  </si>
  <si>
    <t>Soyuz U</t>
  </si>
  <si>
    <t>-.00000072</t>
  </si>
  <si>
    <t>TSSKBP/ARSL</t>
  </si>
  <si>
    <t>TsSKB-Progress Samara Space Center and KB Arsenal</t>
  </si>
  <si>
    <t>Yantar'-Lotos</t>
  </si>
  <si>
    <t>11D428</t>
  </si>
  <si>
    <t>COSMOS 2463</t>
  </si>
  <si>
    <t>2010-017A</t>
  </si>
  <si>
    <t>POLK</t>
  </si>
  <si>
    <t>Information Satellite Systems (formerly NPO-PM)</t>
  </si>
  <si>
    <t>COSMOS 2467</t>
  </si>
  <si>
    <t>2010-043A</t>
  </si>
  <si>
    <t>OAO ISS</t>
  </si>
  <si>
    <t>COSMOS 2468</t>
  </si>
  <si>
    <t>2010-043C</t>
  </si>
  <si>
    <t>COSMOS 2481</t>
  </si>
  <si>
    <t>2012-041A</t>
  </si>
  <si>
    <t>COSMOS 2482</t>
  </si>
  <si>
    <t>2013-001A</t>
  </si>
  <si>
    <t>COSMOS 2483</t>
  </si>
  <si>
    <t>2013-001B</t>
  </si>
  <si>
    <t>-61879-4</t>
  </si>
  <si>
    <t>COSMOS 2484</t>
  </si>
  <si>
    <t>2013-001C</t>
  </si>
  <si>
    <t>COSMOS 2486</t>
  </si>
  <si>
    <t>2013-028A</t>
  </si>
  <si>
    <t>-.00000023</t>
  </si>
  <si>
    <t>TSSKB</t>
  </si>
  <si>
    <t>TsSKB Progress</t>
  </si>
  <si>
    <t>Persona-1</t>
  </si>
  <si>
    <t>COSMOS 2487</t>
  </si>
  <si>
    <t>2013-032A</t>
  </si>
  <si>
    <t>Strela</t>
  </si>
  <si>
    <t>Box+2 pan+dish</t>
  </si>
  <si>
    <t>NPOMA</t>
  </si>
  <si>
    <t>NPO Mashinostroyeniya</t>
  </si>
  <si>
    <t>Kondor</t>
  </si>
  <si>
    <t>COSMOS 2488</t>
  </si>
  <si>
    <t>2013-076A</t>
  </si>
  <si>
    <t>COSMOS 2489</t>
  </si>
  <si>
    <t>2013-076B</t>
  </si>
  <si>
    <t>COSMOS 2490</t>
  </si>
  <si>
    <t>2013-076C</t>
  </si>
  <si>
    <t>COSMOS 2496</t>
  </si>
  <si>
    <t>2014-028A</t>
  </si>
  <si>
    <t>OAS ISS</t>
  </si>
  <si>
    <t>COSMOS 2497</t>
  </si>
  <si>
    <t>2014-028B</t>
  </si>
  <si>
    <t>COSMOS 2498</t>
  </si>
  <si>
    <t>2014-028C</t>
  </si>
  <si>
    <t>COSMOS 2502</t>
  </si>
  <si>
    <t>2014-086A</t>
  </si>
  <si>
    <t>-.00000049</t>
  </si>
  <si>
    <t>COSMOS 2503</t>
  </si>
  <si>
    <t>2015-009A</t>
  </si>
  <si>
    <t>ARSL</t>
  </si>
  <si>
    <t>Progress Rocket and Space Center</t>
  </si>
  <si>
    <t>Yantar'-4K2M</t>
  </si>
  <si>
    <t>COSMOS 2504</t>
  </si>
  <si>
    <t>2015-020D</t>
  </si>
  <si>
    <t>Hex Cyl + Ant</t>
  </si>
  <si>
    <t>TSKHM</t>
  </si>
  <si>
    <t>ISS Reshetnev</t>
  </si>
  <si>
    <t>Nivelir</t>
  </si>
  <si>
    <t>COSMOS 2506</t>
  </si>
  <si>
    <t>2015-029A</t>
  </si>
  <si>
    <t>-.00000025</t>
  </si>
  <si>
    <t>COSMOS 2507</t>
  </si>
  <si>
    <t>2015-050A</t>
  </si>
  <si>
    <t>COSMOS 2508</t>
  </si>
  <si>
    <t>2015-050B</t>
  </si>
  <si>
    <t>COSMOS 2509</t>
  </si>
  <si>
    <t>2015-050C</t>
  </si>
  <si>
    <t>COSMOS 2510</t>
  </si>
  <si>
    <t>2015-066A</t>
  </si>
  <si>
    <t>Soyuz 2.1</t>
  </si>
  <si>
    <t>HEO/M</t>
  </si>
  <si>
    <t>Molniya</t>
  </si>
  <si>
    <t>-.00000811</t>
  </si>
  <si>
    <t>00000+0</t>
  </si>
  <si>
    <t>RKKE/KOMET</t>
  </si>
  <si>
    <t>RKK Energia</t>
  </si>
  <si>
    <t>14F142</t>
  </si>
  <si>
    <t>COSMOS 2515</t>
  </si>
  <si>
    <t>2016-020A</t>
  </si>
  <si>
    <t>COSMOS 2517 (GEO-IK)</t>
  </si>
  <si>
    <t>2016-034A</t>
  </si>
  <si>
    <t>-.00000044</t>
  </si>
  <si>
    <t>Geo-IK-2 14F31</t>
  </si>
  <si>
    <t>COSMOS 2519</t>
  </si>
  <si>
    <t>2017-037A</t>
  </si>
  <si>
    <t>Soyuz 2.1v</t>
  </si>
  <si>
    <t>20044-3</t>
  </si>
  <si>
    <t>K50-10.5 thermal catalytic thruster</t>
  </si>
  <si>
    <t>NPOL</t>
  </si>
  <si>
    <t>NPO Lavochkin</t>
  </si>
  <si>
    <t>Karat-200</t>
  </si>
  <si>
    <t>COSMOS 2523</t>
  </si>
  <si>
    <t>2017-037E</t>
  </si>
  <si>
    <t>none</t>
  </si>
  <si>
    <t>Naprazheniye</t>
  </si>
  <si>
    <t>COSMOS 2524</t>
  </si>
  <si>
    <t>2017-076A</t>
  </si>
  <si>
    <t>-.00000061</t>
  </si>
  <si>
    <t>COSMOS 2528</t>
  </si>
  <si>
    <t>2018-082A</t>
  </si>
  <si>
    <t>-.00000059</t>
  </si>
  <si>
    <t>COSMOS 2530</t>
  </si>
  <si>
    <t>2018-097A</t>
  </si>
  <si>
    <t>-11632-3</t>
  </si>
  <si>
    <t>COSMOS 2531</t>
  </si>
  <si>
    <t>2018-097B</t>
  </si>
  <si>
    <t>COSMOS 2532</t>
  </si>
  <si>
    <t>2018-097C</t>
  </si>
  <si>
    <t>-65709-5</t>
  </si>
  <si>
    <t>COSMOS 2535</t>
  </si>
  <si>
    <t>2019-039A</t>
  </si>
  <si>
    <t>COSMOS 2536</t>
  </si>
  <si>
    <t>2019-039B</t>
  </si>
  <si>
    <t>COSMOS 2537</t>
  </si>
  <si>
    <t>2019-039C</t>
  </si>
  <si>
    <t>ALMAN</t>
  </si>
  <si>
    <t>SKRL</t>
  </si>
  <si>
    <t>COSMOS 2538</t>
  </si>
  <si>
    <t>2019-039D</t>
  </si>
  <si>
    <t>COSMOS 2540</t>
  </si>
  <si>
    <t>2019-057A</t>
  </si>
  <si>
    <t>COSMOS 2541</t>
  </si>
  <si>
    <t>2019-065A</t>
  </si>
  <si>
    <t>COSMOS 2542</t>
  </si>
  <si>
    <t>2019-079A</t>
  </si>
  <si>
    <t>14F150</t>
  </si>
  <si>
    <t>COSMOS 2543</t>
  </si>
  <si>
    <t>2019-079D</t>
  </si>
  <si>
    <t>COSMOS 2546</t>
  </si>
  <si>
    <t>2020-031A</t>
  </si>
  <si>
    <t>CP-7 DAVE</t>
  </si>
  <si>
    <t>2018-070C</t>
  </si>
  <si>
    <t>California Polytechnic State University</t>
  </si>
  <si>
    <t>CALP</t>
  </si>
  <si>
    <t>California Polytechnic University</t>
  </si>
  <si>
    <t>CP-9 LEO</t>
  </si>
  <si>
    <t>2019-036X</t>
  </si>
  <si>
    <t>CRYOCUBE</t>
  </si>
  <si>
    <t>1998-067RD</t>
  </si>
  <si>
    <t>Box+2 disks</t>
  </si>
  <si>
    <t>KSC</t>
  </si>
  <si>
    <t>CRYOSAT 2</t>
  </si>
  <si>
    <t>2010-013A</t>
  </si>
  <si>
    <t>Radar Altimetry Mission</t>
  </si>
  <si>
    <t>Hex Cyl</t>
  </si>
  <si>
    <t>EASF</t>
  </si>
  <si>
    <t>Flexbus</t>
  </si>
  <si>
    <t>AOCS 2x40mN</t>
  </si>
  <si>
    <t>CSG-1</t>
  </si>
  <si>
    <t>2019-092A</t>
  </si>
  <si>
    <t>Earth observation (Radar)</t>
  </si>
  <si>
    <t>Box + 3 Pan</t>
  </si>
  <si>
    <t>THALA</t>
  </si>
  <si>
    <t>Thales Alenia Space</t>
  </si>
  <si>
    <t>Prima</t>
  </si>
  <si>
    <t>CSIM</t>
  </si>
  <si>
    <t>2018-099AM</t>
  </si>
  <si>
    <t>University of Colorado</t>
  </si>
  <si>
    <t>Research, solar</t>
  </si>
  <si>
    <t>BLCAN</t>
  </si>
  <si>
    <t>Blue Canyon Technologies</t>
  </si>
  <si>
    <t>2 deployable fixed solar arrays, solar cells, batteries</t>
  </si>
  <si>
    <t>CUBEBUG 2</t>
  </si>
  <si>
    <t>2013-066AA</t>
  </si>
  <si>
    <t>Argentinian Ministry of Science, Technology and Productive Innovation/Radio Club Bariloche</t>
  </si>
  <si>
    <t>INVAP</t>
  </si>
  <si>
    <t>Argentinian Ministry of Science, Technology and Productive Innovation</t>
  </si>
  <si>
    <t>CUBESAT XI 4</t>
  </si>
  <si>
    <t>2003-031J</t>
  </si>
  <si>
    <t>Department of Astronautics, University of Tokyo</t>
  </si>
  <si>
    <t>CUBESAT XI 5</t>
  </si>
  <si>
    <t>2005-043F</t>
  </si>
  <si>
    <t>CUTE-1</t>
  </si>
  <si>
    <t>2003-031E</t>
  </si>
  <si>
    <t>Tokyo Institute of Technology Laboratory for Space Systems (LSS)</t>
  </si>
  <si>
    <t>TIT</t>
  </si>
  <si>
    <t>CUTE-1.7+APD II</t>
  </si>
  <si>
    <t>2008-021C</t>
  </si>
  <si>
    <t>CYGFM01</t>
  </si>
  <si>
    <t>Cyclone Global Navigation Satellite System</t>
  </si>
  <si>
    <t>2016-078D</t>
  </si>
  <si>
    <t>ERAS</t>
  </si>
  <si>
    <t>Pegasus</t>
  </si>
  <si>
    <t>University of Michigan/NASA Earth Science Technology Office</t>
  </si>
  <si>
    <t>Weather/Earth Science</t>
  </si>
  <si>
    <t>Weather</t>
  </si>
  <si>
    <t>Trunc prism+2 pan</t>
  </si>
  <si>
    <t>SSTUS</t>
  </si>
  <si>
    <t>Southwest Research Institute</t>
  </si>
  <si>
    <t>CYGNSS</t>
  </si>
  <si>
    <t>CYGFM02</t>
  </si>
  <si>
    <t>2016-078C</t>
  </si>
  <si>
    <t>CYGFM03</t>
  </si>
  <si>
    <t>2016-078H</t>
  </si>
  <si>
    <t>CYGFM04</t>
  </si>
  <si>
    <t>2016-078B</t>
  </si>
  <si>
    <t>CYGFM05</t>
  </si>
  <si>
    <t>2016-078A</t>
  </si>
  <si>
    <t>CYGFM06</t>
  </si>
  <si>
    <t>2016-078F</t>
  </si>
  <si>
    <t>CYGFM07</t>
  </si>
  <si>
    <t>2016-078G</t>
  </si>
  <si>
    <t>CYGFM08</t>
  </si>
  <si>
    <t>2016-078E</t>
  </si>
  <si>
    <t>D STAR ONE (EXOCONNECT)</t>
  </si>
  <si>
    <t>2019-038AA</t>
  </si>
  <si>
    <t xml:space="preserve">German Orbital Systems </t>
  </si>
  <si>
    <t>Technology/Traffic monitoring</t>
  </si>
  <si>
    <t>GOS</t>
  </si>
  <si>
    <t>German Orbital Systems</t>
  </si>
  <si>
    <t>D STAR ONE (LIGHTSAT)</t>
  </si>
  <si>
    <t>2019-038H</t>
  </si>
  <si>
    <t>DAMPE</t>
  </si>
  <si>
    <t>2015-078A</t>
  </si>
  <si>
    <t>China Academy of Science</t>
  </si>
  <si>
    <t>DAVINCI</t>
  </si>
  <si>
    <t>2018-104J</t>
  </si>
  <si>
    <t>North Idaho STEM Charter Academy</t>
  </si>
  <si>
    <t>12906-3</t>
  </si>
  <si>
    <t>NISCA</t>
  </si>
  <si>
    <t>DEIMOS 1</t>
  </si>
  <si>
    <t>2009-041A</t>
  </si>
  <si>
    <t>Deimos Imaging/DMC International Imaging (DMCII)</t>
  </si>
  <si>
    <t>DEIMOS 2</t>
  </si>
  <si>
    <t>2014-033D</t>
  </si>
  <si>
    <t>Hex Cyl + 3 Pan</t>
  </si>
  <si>
    <t>Hall Effect Propulsion System (HEPS)</t>
  </si>
  <si>
    <t>ELDEC/KAISR</t>
  </si>
  <si>
    <t>Satrec Initiative</t>
  </si>
  <si>
    <t>South Korea</t>
  </si>
  <si>
    <t>Deimos-2</t>
  </si>
  <si>
    <t>Dekart</t>
  </si>
  <si>
    <t>2020-068H</t>
  </si>
  <si>
    <t>MSU (Moscow State University) and SINP MSU (Skobeltsyn Institute of Nuclear Physics at the Moscow State University)</t>
  </si>
  <si>
    <t xml:space="preserve">Science </t>
  </si>
  <si>
    <t>RU</t>
  </si>
  <si>
    <t>DELFI C3</t>
  </si>
  <si>
    <t>2008-021G</t>
  </si>
  <si>
    <t>NETH</t>
  </si>
  <si>
    <t>Technical University, Delft</t>
  </si>
  <si>
    <t>Netherlands</t>
  </si>
  <si>
    <t>DELFT</t>
  </si>
  <si>
    <t>Technical University of Delft</t>
  </si>
  <si>
    <t>DELLINGR (RBLE)</t>
  </si>
  <si>
    <t>1998-067NJ</t>
  </si>
  <si>
    <t>Technology/Heliophysics/Magnetospheric research</t>
  </si>
  <si>
    <t>GSFC</t>
  </si>
  <si>
    <t>NASA Goddard Space Flight Center</t>
  </si>
  <si>
    <t>DEMI</t>
  </si>
  <si>
    <t>1998-067RP</t>
  </si>
  <si>
    <t>Massachusetts Institute of Technology</t>
  </si>
  <si>
    <t>BLCAN/MIT</t>
  </si>
  <si>
    <t>DEMOSAT 2</t>
  </si>
  <si>
    <t>2018-004S</t>
  </si>
  <si>
    <t>Astranis</t>
  </si>
  <si>
    <t>ASTRAN</t>
  </si>
  <si>
    <t>DIAMOND BLUE</t>
  </si>
  <si>
    <t>2017-036X</t>
  </si>
  <si>
    <t>Sky and Space Global, UK</t>
  </si>
  <si>
    <t>DIAMOND GREEN</t>
  </si>
  <si>
    <t>2017-036W</t>
  </si>
  <si>
    <t>DIAMOND RED</t>
  </si>
  <si>
    <t>2017-036U</t>
  </si>
  <si>
    <t>Dianzi keji daxue</t>
  </si>
  <si>
    <t>2020-079M</t>
  </si>
  <si>
    <t>Chinese</t>
  </si>
  <si>
    <t>WEINA/GUOX</t>
  </si>
  <si>
    <t>GUOX</t>
  </si>
  <si>
    <t>MN50</t>
  </si>
  <si>
    <t>DIDO 2</t>
  </si>
  <si>
    <t>2017-008BE</t>
  </si>
  <si>
    <t>SpacePharma</t>
  </si>
  <si>
    <t>Micro-gravity research</t>
  </si>
  <si>
    <t>SPHARM</t>
  </si>
  <si>
    <t>Innovative Solutions in Space BV</t>
  </si>
  <si>
    <t>Dido-3</t>
  </si>
  <si>
    <t>2020-061N</t>
  </si>
  <si>
    <t>IL</t>
  </si>
  <si>
    <t>DIWATA 2B</t>
  </si>
  <si>
    <t>2018-084H</t>
  </si>
  <si>
    <t>RP</t>
  </si>
  <si>
    <t>Philippines’ Department of Science and Technology, University of the Philippines Diliman, and Japan’s Hokkaido University and Tohoku University</t>
  </si>
  <si>
    <t>-.00000235</t>
  </si>
  <si>
    <t>DOST/UPD</t>
  </si>
  <si>
    <t>PHL Microsat</t>
  </si>
  <si>
    <t>Philippines</t>
  </si>
  <si>
    <t>Diwata</t>
  </si>
  <si>
    <t>DMC 2</t>
  </si>
  <si>
    <t>2009-041C</t>
  </si>
  <si>
    <t>UK/DMC International Imaging (DMCII)</t>
  </si>
  <si>
    <t>Surrey Satellite Technology Ltd. (SSTL)</t>
  </si>
  <si>
    <t>DMC 3-FM1</t>
  </si>
  <si>
    <t>2015-032A</t>
  </si>
  <si>
    <t>Hept prism+cyl</t>
  </si>
  <si>
    <t>SSTL-300S1</t>
  </si>
  <si>
    <t>DMC 3-FM2</t>
  </si>
  <si>
    <t>2015-032B</t>
  </si>
  <si>
    <t>DMC 3-FM3</t>
  </si>
  <si>
    <t>2015-032C</t>
  </si>
  <si>
    <t>DMSP 5D-2 F15 (USA 147)</t>
  </si>
  <si>
    <t>1999-067A</t>
  </si>
  <si>
    <t>DoD/NOAA</t>
  </si>
  <si>
    <t>Meteorology</t>
  </si>
  <si>
    <t>-.00000086</t>
  </si>
  <si>
    <t>Star-37XFP</t>
  </si>
  <si>
    <t>RCA</t>
  </si>
  <si>
    <t>Lockheed Martin Missiles &amp; Space</t>
  </si>
  <si>
    <t>Block 5D</t>
  </si>
  <si>
    <t>Star 37FP</t>
  </si>
  <si>
    <t>DMSP 5D-3 F16 (USA 172)</t>
  </si>
  <si>
    <t>2003-048A</t>
  </si>
  <si>
    <t>DMSP 5D-3 F17 (USA 191)</t>
  </si>
  <si>
    <t>2006-050A</t>
  </si>
  <si>
    <t>Delta 4</t>
  </si>
  <si>
    <t>DMSP 5D-3 F18 (USA 210)</t>
  </si>
  <si>
    <t>2009-057A</t>
  </si>
  <si>
    <t>RCA/LMSS</t>
  </si>
  <si>
    <t>Dorothy</t>
  </si>
  <si>
    <t>2020-079A</t>
  </si>
  <si>
    <t>DOT-1</t>
  </si>
  <si>
    <t>2019-038P</t>
  </si>
  <si>
    <t>DoT</t>
  </si>
  <si>
    <t>DSAT</t>
  </si>
  <si>
    <t>2017-036AF</t>
  </si>
  <si>
    <t>D-Orbit</t>
  </si>
  <si>
    <t>compact solid rocket motor</t>
  </si>
  <si>
    <t>DORBIT</t>
  </si>
  <si>
    <t>D-STAR ONE SPARROW</t>
  </si>
  <si>
    <t>2018-111F</t>
  </si>
  <si>
    <t>DTUSAT 2</t>
  </si>
  <si>
    <t>2014-033W</t>
  </si>
  <si>
    <t>Danmarks Teknsike Universitet</t>
  </si>
  <si>
    <t>DTU</t>
  </si>
  <si>
    <t>DUBAISAT 1</t>
  </si>
  <si>
    <t>2009-041B</t>
  </si>
  <si>
    <t>UAE</t>
  </si>
  <si>
    <t>United Arab Emirates Institution for Advanced Science and Technology (EIAST)</t>
  </si>
  <si>
    <t>United Arab Emirates</t>
  </si>
  <si>
    <t>Earth Observation/Technology</t>
  </si>
  <si>
    <t>KAISR</t>
  </si>
  <si>
    <t>Satrec</t>
  </si>
  <si>
    <t>3 deployable fixed solar arrays, batteries</t>
  </si>
  <si>
    <t>DUBAISAT 2</t>
  </si>
  <si>
    <t>2013-066D</t>
  </si>
  <si>
    <t>Emirates Institution for Advanced Science &amp; Technology (EIAST)</t>
  </si>
  <si>
    <t>SI-300</t>
  </si>
  <si>
    <t>DUCHIFAT 1</t>
  </si>
  <si>
    <t>2014-033M</t>
  </si>
  <si>
    <t>Herzliya Science Center (HSC)</t>
  </si>
  <si>
    <t>Science/Magnetosphere</t>
  </si>
  <si>
    <t>Box+Antennae</t>
  </si>
  <si>
    <t>HSCIL</t>
  </si>
  <si>
    <t>Duogongneng Shiyan Weixing</t>
  </si>
  <si>
    <t>2020-058C</t>
  </si>
  <si>
    <t>CZ-2D (2)</t>
  </si>
  <si>
    <t>National University of Defense Technology (NUDT)</t>
  </si>
  <si>
    <t>JKY</t>
  </si>
  <si>
    <t>Cubesat?</t>
  </si>
  <si>
    <t>DX 1</t>
  </si>
  <si>
    <t>2014-037C</t>
  </si>
  <si>
    <t>Dauria Aerospace</t>
  </si>
  <si>
    <t>DAUR</t>
  </si>
  <si>
    <t>DX-1</t>
  </si>
  <si>
    <t>EAGLET 1</t>
  </si>
  <si>
    <t>2018-099AJ</t>
  </si>
  <si>
    <t>OHB Italia</t>
  </si>
  <si>
    <t>OHBI</t>
  </si>
  <si>
    <t>EGS (AJISAI)</t>
  </si>
  <si>
    <t>1986-061A</t>
  </si>
  <si>
    <t>National Space Development Agency (NASDA)</t>
  </si>
  <si>
    <t>Sphere + DCone</t>
  </si>
  <si>
    <t>KAWA</t>
  </si>
  <si>
    <t>EGP</t>
  </si>
  <si>
    <t>EGYPTSAT A</t>
  </si>
  <si>
    <t>2019-008A</t>
  </si>
  <si>
    <t>EGYP</t>
  </si>
  <si>
    <t>National Authority for Remote Sensing and Space Science (NARSS)</t>
  </si>
  <si>
    <t>Egypt</t>
  </si>
  <si>
    <t>SPD-70 Xe plasma thrusters</t>
  </si>
  <si>
    <t>Egyptsat</t>
  </si>
  <si>
    <t>ELFIN A</t>
  </si>
  <si>
    <t>2018-070E</t>
  </si>
  <si>
    <t>University of California</t>
  </si>
  <si>
    <t>Research/Magnetosphere</t>
  </si>
  <si>
    <t>UCLA</t>
  </si>
  <si>
    <t>ELFIN B</t>
  </si>
  <si>
    <t>2018-070D</t>
  </si>
  <si>
    <t>ELYUSIUM/LOWER FREE FLYE</t>
  </si>
  <si>
    <t>2018-099C</t>
  </si>
  <si>
    <t>Elysium Space</t>
  </si>
  <si>
    <t>Burial Services</t>
  </si>
  <si>
    <t>Cyl+Sail</t>
  </si>
  <si>
    <t>SFLIN</t>
  </si>
  <si>
    <t>SFL-LFF</t>
  </si>
  <si>
    <t>EMISAT</t>
  </si>
  <si>
    <t>2019-018A</t>
  </si>
  <si>
    <t>Defence Research and Development Organization</t>
  </si>
  <si>
    <t>SSB-2</t>
  </si>
  <si>
    <t>Emmy</t>
  </si>
  <si>
    <t>2020-079G</t>
  </si>
  <si>
    <t>ENTRYSAT</t>
  </si>
  <si>
    <t>1998-067QP</t>
  </si>
  <si>
    <t>Insitut Supérieur de l'Aéronautique et de l'Espace (ISAE)</t>
  </si>
  <si>
    <t>ONERA</t>
  </si>
  <si>
    <t>ISAE</t>
  </si>
  <si>
    <t>EOS-1</t>
  </si>
  <si>
    <t>2020-081A</t>
  </si>
  <si>
    <t>PSLV-DL</t>
  </si>
  <si>
    <t>Earth observation, radar</t>
  </si>
  <si>
    <t>Hex Cyl + 2 Pan + Dish</t>
  </si>
  <si>
    <t>IN</t>
  </si>
  <si>
    <t>TechSar</t>
  </si>
  <si>
    <t>EROS B</t>
  </si>
  <si>
    <t>2006-014A</t>
  </si>
  <si>
    <t>SVOB</t>
  </si>
  <si>
    <t>Start 1</t>
  </si>
  <si>
    <t>ImageSat International, NV/Ministry of Defense</t>
  </si>
  <si>
    <t>Taper Cyl + 2 Pan</t>
  </si>
  <si>
    <t>IAI</t>
  </si>
  <si>
    <t>Israel Aircraft Industries (IAI)</t>
  </si>
  <si>
    <t>Ofeq</t>
  </si>
  <si>
    <t>ESAIL</t>
  </si>
  <si>
    <t>2020-061B</t>
  </si>
  <si>
    <t>Traffic monitoring</t>
  </si>
  <si>
    <t>LUXS</t>
  </si>
  <si>
    <t>EXEA</t>
  </si>
  <si>
    <t>Triton-2</t>
  </si>
  <si>
    <t>ESEO</t>
  </si>
  <si>
    <t>2018-099AL</t>
  </si>
  <si>
    <t>European University Network</t>
  </si>
  <si>
    <t>ESTEC/CGS</t>
  </si>
  <si>
    <t>Carlo Gavazzi Space (CGS) working with network of universities</t>
  </si>
  <si>
    <t>E-STAR-2</t>
  </si>
  <si>
    <t>2016-025D</t>
  </si>
  <si>
    <t>Politecnico di Torino</t>
  </si>
  <si>
    <t>TORP</t>
  </si>
  <si>
    <t>ESTCUBE 1</t>
  </si>
  <si>
    <t>2013-021C</t>
  </si>
  <si>
    <t>EST</t>
  </si>
  <si>
    <t>University of Tartu</t>
  </si>
  <si>
    <t>Estonia</t>
  </si>
  <si>
    <t>ESSP/TARTU</t>
  </si>
  <si>
    <t>ET-SMART-RSS</t>
  </si>
  <si>
    <t>2020-102E</t>
  </si>
  <si>
    <t>CZ-8</t>
  </si>
  <si>
    <t>Ethiopian Space Science and Technology Institute (ESSTI)</t>
  </si>
  <si>
    <t>Ethiopia</t>
  </si>
  <si>
    <t>ZHIX</t>
  </si>
  <si>
    <t>ESSTI</t>
  </si>
  <si>
    <t>ET</t>
  </si>
  <si>
    <t>EUCROPIS</t>
  </si>
  <si>
    <t>2018-099BB</t>
  </si>
  <si>
    <t>Cyl+4 pan</t>
  </si>
  <si>
    <t>DLRB</t>
  </si>
  <si>
    <t>CSBus</t>
  </si>
  <si>
    <t>EUTE W3B</t>
  </si>
  <si>
    <t>2010-056A</t>
  </si>
  <si>
    <t>EUTE</t>
  </si>
  <si>
    <t>Eutelsat</t>
  </si>
  <si>
    <t>GTO</t>
  </si>
  <si>
    <t>Geostationary Transfer Orbit</t>
  </si>
  <si>
    <t>Box + 2 Pan + Dish</t>
  </si>
  <si>
    <t>THALES</t>
  </si>
  <si>
    <t>Spacebus 4000C3</t>
  </si>
  <si>
    <t>S400</t>
  </si>
  <si>
    <t>EXCITE</t>
  </si>
  <si>
    <t>2018-099BP</t>
  </si>
  <si>
    <t>Defense Advanced Research Projects Agency (DARPA)</t>
  </si>
  <si>
    <t>NWURKS</t>
  </si>
  <si>
    <t>NovaWurks</t>
  </si>
  <si>
    <t>HISat</t>
  </si>
  <si>
    <t>EXOCUBE</t>
  </si>
  <si>
    <t>2015-003E</t>
  </si>
  <si>
    <t>Science/Atmosphere</t>
  </si>
  <si>
    <t>California Polytechnic University/NASA JPL</t>
  </si>
  <si>
    <t>EXPRESS MD2</t>
  </si>
  <si>
    <t>2012-044B</t>
  </si>
  <si>
    <t>Russian Satellite Communications Company (RSCC)</t>
  </si>
  <si>
    <t>Micro gravity and return</t>
  </si>
  <si>
    <t>MEO</t>
  </si>
  <si>
    <t>Medium Earth Orbit</t>
  </si>
  <si>
    <t>KHRR</t>
  </si>
  <si>
    <t>Kazsat</t>
  </si>
  <si>
    <t>EYESAT A</t>
  </si>
  <si>
    <t>1993-061C</t>
  </si>
  <si>
    <t>AMRAD</t>
  </si>
  <si>
    <t>Cube</t>
  </si>
  <si>
    <t>INFER</t>
  </si>
  <si>
    <t>Microsat</t>
  </si>
  <si>
    <t>EYESAT-NANO</t>
  </si>
  <si>
    <t>2019-092E</t>
  </si>
  <si>
    <t>Astronomy/Optical</t>
  </si>
  <si>
    <t>CNEST</t>
  </si>
  <si>
    <t>CNES</t>
  </si>
  <si>
    <t>FACSAT-1</t>
  </si>
  <si>
    <t>2018-096C</t>
  </si>
  <si>
    <t>COL</t>
  </si>
  <si>
    <t>Colombia</t>
  </si>
  <si>
    <t>Colombian Air Force</t>
  </si>
  <si>
    <t>GomSpace</t>
  </si>
  <si>
    <t>FalconEye 2</t>
  </si>
  <si>
    <t>2020-090A</t>
  </si>
  <si>
    <t>Soyuz-ST-A Fregat-M</t>
  </si>
  <si>
    <t>United Arab Emirates Armed Forces</t>
  </si>
  <si>
    <t>Reconnaissance, optical</t>
  </si>
  <si>
    <t>Hex-cyl+3 panels</t>
  </si>
  <si>
    <t>4 × 15 Nms hydrazine thrusters</t>
  </si>
  <si>
    <t>ADST</t>
  </si>
  <si>
    <t>UAEAF</t>
  </si>
  <si>
    <t>Astrosat-1000</t>
  </si>
  <si>
    <t>3 deployable solar arrays, batteries</t>
  </si>
  <si>
    <t>FALCONSAT-6</t>
  </si>
  <si>
    <t>2018-099BK</t>
  </si>
  <si>
    <t>US Air Force</t>
  </si>
  <si>
    <t>Hall effect thruster</t>
  </si>
  <si>
    <t>Falconsat</t>
  </si>
  <si>
    <t>FALCONSAT-7</t>
  </si>
  <si>
    <t>2019-036J</t>
  </si>
  <si>
    <t>Box+pan+truss</t>
  </si>
  <si>
    <t>Deployable solar arrays, batteries</t>
  </si>
  <si>
    <t>FAUNA</t>
  </si>
  <si>
    <t>2017-071R</t>
  </si>
  <si>
    <t>Naval Post-Graduate School</t>
  </si>
  <si>
    <t>FENGMANIU-1</t>
  </si>
  <si>
    <t>2018-015A</t>
  </si>
  <si>
    <t>Link Space Aerospace Technology</t>
  </si>
  <si>
    <t>Education/Technology</t>
  </si>
  <si>
    <t>LINGZ</t>
  </si>
  <si>
    <t>FENGNIAO 1 (FN-1)</t>
  </si>
  <si>
    <t>2012-064B</t>
  </si>
  <si>
    <t>Technological experiments</t>
  </si>
  <si>
    <t>Box+panels</t>
  </si>
  <si>
    <t>Micro</t>
  </si>
  <si>
    <t>2 deployable solar arrays, batteries (#1); solar cells, batteries (#1A);</t>
  </si>
  <si>
    <t>FENGYUN 3A</t>
  </si>
  <si>
    <t>2008-026A</t>
  </si>
  <si>
    <t>China Meteorological Administration</t>
  </si>
  <si>
    <t>SISE</t>
  </si>
  <si>
    <t>FY-3</t>
  </si>
  <si>
    <t>FENGYUN 3B</t>
  </si>
  <si>
    <t>2010-059A</t>
  </si>
  <si>
    <t>Long March 4C</t>
  </si>
  <si>
    <t>Shanghai Academy of Space Flight Technology</t>
  </si>
  <si>
    <t>FENGYUN 3C</t>
  </si>
  <si>
    <t>2013-052A</t>
  </si>
  <si>
    <t>FENGYUN 3D</t>
  </si>
  <si>
    <t>2017-072A</t>
  </si>
  <si>
    <t>FIREBIRD 3</t>
  </si>
  <si>
    <t>2015-003B</t>
  </si>
  <si>
    <t>Firebird Consortium (Montana State Univ., Univ. of New Hampshire, Aerospace Corp., Los Alamos National Laboratory)</t>
  </si>
  <si>
    <t>MSU/UNH</t>
  </si>
  <si>
    <t>Montana State University</t>
  </si>
  <si>
    <t>FIREBIRD 4</t>
  </si>
  <si>
    <t>2015-003C</t>
  </si>
  <si>
    <t>First Light</t>
  </si>
  <si>
    <t>2020-060A</t>
  </si>
  <si>
    <t>Electron Photon-LEO</t>
  </si>
  <si>
    <t>Rocket Lab</t>
  </si>
  <si>
    <t>Trunc cone</t>
  </si>
  <si>
    <t>RLABN</t>
  </si>
  <si>
    <t>Photon</t>
  </si>
  <si>
    <t>Curie</t>
  </si>
  <si>
    <t>FIRST-MOVE</t>
  </si>
  <si>
    <t>2013-066Z</t>
  </si>
  <si>
    <t>Technical University of Munich</t>
  </si>
  <si>
    <t>TUM</t>
  </si>
  <si>
    <t>FLOCK 2K 03</t>
  </si>
  <si>
    <t>FLOCK</t>
  </si>
  <si>
    <t>2017-042AB</t>
  </si>
  <si>
    <t>Planet Labs</t>
  </si>
  <si>
    <t>PLABS</t>
  </si>
  <si>
    <t>Planet Labs, Inc.</t>
  </si>
  <si>
    <t>FLOCK 2K 04</t>
  </si>
  <si>
    <t>2017-042AC</t>
  </si>
  <si>
    <t>FLOCK 2K 06</t>
  </si>
  <si>
    <t>2017-042CA</t>
  </si>
  <si>
    <t>FLOCK 2K 07</t>
  </si>
  <si>
    <t>2017-042AP</t>
  </si>
  <si>
    <t>FLOCK 2K 09</t>
  </si>
  <si>
    <t>2017-042BZ</t>
  </si>
  <si>
    <t>FLOCK 2K 10</t>
  </si>
  <si>
    <t>2017-042BY</t>
  </si>
  <si>
    <t>FLOCK 2K 12</t>
  </si>
  <si>
    <t>2017-042BW</t>
  </si>
  <si>
    <t>FLOCK 2K 15</t>
  </si>
  <si>
    <t>2017-042BT</t>
  </si>
  <si>
    <t>FLOCK 2K 16</t>
  </si>
  <si>
    <t>2017-042BS</t>
  </si>
  <si>
    <t>FLOCK 2K 18</t>
  </si>
  <si>
    <t>2017-042BQ</t>
  </si>
  <si>
    <t>FLOCK 2K 19</t>
  </si>
  <si>
    <t>2017-042BP</t>
  </si>
  <si>
    <t>FLOCK 2K 21</t>
  </si>
  <si>
    <t>2017-042AM</t>
  </si>
  <si>
    <t>FLOCK 2K 23</t>
  </si>
  <si>
    <t>2017-042AL</t>
  </si>
  <si>
    <t>FLOCK 2K 25</t>
  </si>
  <si>
    <t>2017-042BM</t>
  </si>
  <si>
    <t>FLOCK 2K 29</t>
  </si>
  <si>
    <t>2017-042AY</t>
  </si>
  <si>
    <t>FLOCK 2K 30</t>
  </si>
  <si>
    <t>2017-042AZ</t>
  </si>
  <si>
    <t>FLOCK 2K 31</t>
  </si>
  <si>
    <t>2017-042AW</t>
  </si>
  <si>
    <t>FLOCK 2K 32</t>
  </si>
  <si>
    <t>2017-042AX</t>
  </si>
  <si>
    <t>FLOCK 2K 35</t>
  </si>
  <si>
    <t>2017-042BE</t>
  </si>
  <si>
    <t>FLOCK 2K 37</t>
  </si>
  <si>
    <t>2017-042AU</t>
  </si>
  <si>
    <t>FLOCK 2K 39</t>
  </si>
  <si>
    <t>2017-042AT</t>
  </si>
  <si>
    <t>FLOCK 2K 40</t>
  </si>
  <si>
    <t>2017-042AS</t>
  </si>
  <si>
    <t>FLOCK 2K 41</t>
  </si>
  <si>
    <t>2017-042BC</t>
  </si>
  <si>
    <t>FLOCK 2K 43</t>
  </si>
  <si>
    <t>2017-042BB</t>
  </si>
  <si>
    <t>FLOCK 2K 44</t>
  </si>
  <si>
    <t>2017-042BA</t>
  </si>
  <si>
    <t>FLOCK 2K 45</t>
  </si>
  <si>
    <t>2017-042AH</t>
  </si>
  <si>
    <t>FLOCK 2K 47</t>
  </si>
  <si>
    <t>2017-042AF</t>
  </si>
  <si>
    <t>FLOCK 2P 10</t>
  </si>
  <si>
    <t>2016-040P</t>
  </si>
  <si>
    <t>FLOCK 2P 12</t>
  </si>
  <si>
    <t>2016-040R</t>
  </si>
  <si>
    <t>FLOCK 2P 3</t>
  </si>
  <si>
    <t>2016-040V</t>
  </si>
  <si>
    <t>FLOCK 2P 6</t>
  </si>
  <si>
    <t>2016-040H</t>
  </si>
  <si>
    <t>FLOCK 2P 8</t>
  </si>
  <si>
    <t>2016-040Q</t>
  </si>
  <si>
    <t>FLOCK 2P 9</t>
  </si>
  <si>
    <t>2016-040M</t>
  </si>
  <si>
    <t>FLOCK 3K 1</t>
  </si>
  <si>
    <t>2018-111U</t>
  </si>
  <si>
    <t>FLOCK 3K 10</t>
  </si>
  <si>
    <t>2018-111AF</t>
  </si>
  <si>
    <t>FLOCK 3K 11</t>
  </si>
  <si>
    <t>2018-111AE</t>
  </si>
  <si>
    <t>FLOCK 3K 2</t>
  </si>
  <si>
    <t>2018-111V</t>
  </si>
  <si>
    <t>FLOCK 3K 3</t>
  </si>
  <si>
    <t>2018-111S</t>
  </si>
  <si>
    <t>FLOCK 3K 4</t>
  </si>
  <si>
    <t>2018-111T</t>
  </si>
  <si>
    <t>FLOCK 3K 5</t>
  </si>
  <si>
    <t>2018-111Z</t>
  </si>
  <si>
    <t>FLOCK 3K 6</t>
  </si>
  <si>
    <t>2018-111W</t>
  </si>
  <si>
    <t>FLOCK 3K 7</t>
  </si>
  <si>
    <t>2018-111AC</t>
  </si>
  <si>
    <t>FLOCK 3K 8</t>
  </si>
  <si>
    <t>2018-111AB</t>
  </si>
  <si>
    <t>FLOCK 3K 9</t>
  </si>
  <si>
    <t>2018-111AG</t>
  </si>
  <si>
    <t>FLOCK 3M 2</t>
  </si>
  <si>
    <t>2017-068M</t>
  </si>
  <si>
    <t>Minotaur-C</t>
  </si>
  <si>
    <t>FLOCK 3M 4</t>
  </si>
  <si>
    <t>2017-068L</t>
  </si>
  <si>
    <t>FLOCK 3P 11</t>
  </si>
  <si>
    <t>2017-008AD</t>
  </si>
  <si>
    <t>Technology/Experimental</t>
  </si>
  <si>
    <t>FEEP</t>
  </si>
  <si>
    <t>FLOCK 3P 12</t>
  </si>
  <si>
    <t>2017-008AA</t>
  </si>
  <si>
    <t>FLOCK 3P 14</t>
  </si>
  <si>
    <t>2017-008BS</t>
  </si>
  <si>
    <t>FLOCK 3P 2</t>
  </si>
  <si>
    <t>2017-008U</t>
  </si>
  <si>
    <t>FLOCK 3P 20</t>
  </si>
  <si>
    <t>2017-008C</t>
  </si>
  <si>
    <t>FLOCK 3P 23</t>
  </si>
  <si>
    <t>2017-008BY</t>
  </si>
  <si>
    <t>FLOCK 3P 24</t>
  </si>
  <si>
    <t>2017-008J</t>
  </si>
  <si>
    <t>FLOCK 3P 3</t>
  </si>
  <si>
    <t>2017-008W</t>
  </si>
  <si>
    <t>FLOCK 3P 31</t>
  </si>
  <si>
    <t>2017-008DF</t>
  </si>
  <si>
    <t>FLOCK 3P 32</t>
  </si>
  <si>
    <t>2017-008CD</t>
  </si>
  <si>
    <t>FLOCK 3P 33</t>
  </si>
  <si>
    <t>2017-008AU</t>
  </si>
  <si>
    <t>FLOCK 3P 34</t>
  </si>
  <si>
    <t>2017-008AS</t>
  </si>
  <si>
    <t>FLOCK 3P 35</t>
  </si>
  <si>
    <t>2017-008AT</t>
  </si>
  <si>
    <t>11705-3</t>
  </si>
  <si>
    <t>FLOCK 3P 4</t>
  </si>
  <si>
    <t>2017-008T</t>
  </si>
  <si>
    <t>FLOCK 3P 40</t>
  </si>
  <si>
    <t>2017-008BQ</t>
  </si>
  <si>
    <t>FLOCK 3P 46</t>
  </si>
  <si>
    <t>2017-008CM</t>
  </si>
  <si>
    <t>FLOCK 3P 47</t>
  </si>
  <si>
    <t>2017-008CN</t>
  </si>
  <si>
    <t>FLOCK 3P 49</t>
  </si>
  <si>
    <t>2017-008BF</t>
  </si>
  <si>
    <t>FLOCK 3P 50</t>
  </si>
  <si>
    <t>2017-008CK</t>
  </si>
  <si>
    <t>FLOCK 3P 51</t>
  </si>
  <si>
    <t>2017-008E</t>
  </si>
  <si>
    <t>FLOCK 3P 54</t>
  </si>
  <si>
    <t>2017-008BU</t>
  </si>
  <si>
    <t>FLOCK 3P 55</t>
  </si>
  <si>
    <t>2017-008CX</t>
  </si>
  <si>
    <t>FLOCK 3P 57</t>
  </si>
  <si>
    <t>2017-008AG</t>
  </si>
  <si>
    <t>FLOCK 3P 58</t>
  </si>
  <si>
    <t>2017-008AF</t>
  </si>
  <si>
    <t>FLOCK 3P 60</t>
  </si>
  <si>
    <t>2017-008AE</t>
  </si>
  <si>
    <t>FLOCK 3P 61</t>
  </si>
  <si>
    <t>2017-008BP</t>
  </si>
  <si>
    <t>FLOCK 3P 64</t>
  </si>
  <si>
    <t>2017-008CQ</t>
  </si>
  <si>
    <t>FLOCK 3P 65</t>
  </si>
  <si>
    <t>2017-008CJ</t>
  </si>
  <si>
    <t>FLOCK 3P 66</t>
  </si>
  <si>
    <t>2017-008CH</t>
  </si>
  <si>
    <t>FLOCK 3P 68</t>
  </si>
  <si>
    <t>2017-008BH</t>
  </si>
  <si>
    <t>FLOCK 3P 70</t>
  </si>
  <si>
    <t>2017-008AJ</t>
  </si>
  <si>
    <t>FLOCK 3P 74</t>
  </si>
  <si>
    <t>2017-008DE</t>
  </si>
  <si>
    <t>FLOCK 3P 76</t>
  </si>
  <si>
    <t>2017-008BZ</t>
  </si>
  <si>
    <t>FLOCK 3P 77</t>
  </si>
  <si>
    <t>2017-008CF</t>
  </si>
  <si>
    <t>FLOCK 3P 79</t>
  </si>
  <si>
    <t>2017-008AN</t>
  </si>
  <si>
    <t>FLOCK 3P 8</t>
  </si>
  <si>
    <t>2017-008D</t>
  </si>
  <si>
    <t>FLOCK 3P 80</t>
  </si>
  <si>
    <t>2017-008CG</t>
  </si>
  <si>
    <t>FLOCK 3P 81</t>
  </si>
  <si>
    <t>2017-008CZ</t>
  </si>
  <si>
    <t>FLOCK 3P 83</t>
  </si>
  <si>
    <t>2017-008DG</t>
  </si>
  <si>
    <t>FLOCK 3P 86</t>
  </si>
  <si>
    <t>2017-008AP</t>
  </si>
  <si>
    <t>FLOCK 3P 87</t>
  </si>
  <si>
    <t>2017-008DA</t>
  </si>
  <si>
    <t>FLOCK 3PP 2</t>
  </si>
  <si>
    <t>2018-004K</t>
  </si>
  <si>
    <t>FLOCK 3PP 3</t>
  </si>
  <si>
    <t>2018-004J</t>
  </si>
  <si>
    <t>FLOCK 3PP 4</t>
  </si>
  <si>
    <t>2018-004M</t>
  </si>
  <si>
    <t>FLOCK 3R 1</t>
  </si>
  <si>
    <t>2018-096AE</t>
  </si>
  <si>
    <t>FLOCK 3R 10</t>
  </si>
  <si>
    <t>2018-096X</t>
  </si>
  <si>
    <t>FLOCK 3R 11</t>
  </si>
  <si>
    <t>2018-096G</t>
  </si>
  <si>
    <t>FLOCK 3R 12</t>
  </si>
  <si>
    <t>2018-096F</t>
  </si>
  <si>
    <t>FLOCK 3R 15</t>
  </si>
  <si>
    <t>2018-096T</t>
  </si>
  <si>
    <t>FLOCK 3R 3</t>
  </si>
  <si>
    <t>2018-096R</t>
  </si>
  <si>
    <t>FLOCK 3R 4</t>
  </si>
  <si>
    <t>2018-096Q</t>
  </si>
  <si>
    <t>FLOCK 3R 6</t>
  </si>
  <si>
    <t>2018-096Y</t>
  </si>
  <si>
    <t>FLOCK 3R 7</t>
  </si>
  <si>
    <t>2018-096Z</t>
  </si>
  <si>
    <t>FLOCK 3R 8</t>
  </si>
  <si>
    <t>2018-096J</t>
  </si>
  <si>
    <t>FLOCK 3R 9</t>
  </si>
  <si>
    <t>2018-096E</t>
  </si>
  <si>
    <t>FLOCK 3S 1</t>
  </si>
  <si>
    <t>2018-099M</t>
  </si>
  <si>
    <t>FLOCK 3S 2</t>
  </si>
  <si>
    <t>2018-099BR</t>
  </si>
  <si>
    <t>FLOCK 3S 3</t>
  </si>
  <si>
    <t>2018-099AG</t>
  </si>
  <si>
    <t>FLOCK 4A 1</t>
  </si>
  <si>
    <t>2019-018B</t>
  </si>
  <si>
    <t>FLOCK 4A 10</t>
  </si>
  <si>
    <t>2019-018V</t>
  </si>
  <si>
    <t>FLOCK 4A 11</t>
  </si>
  <si>
    <t>2019-018U</t>
  </si>
  <si>
    <t>FLOCK 4A 12</t>
  </si>
  <si>
    <t>2019-018AE</t>
  </si>
  <si>
    <t>FLOCK 4A 13</t>
  </si>
  <si>
    <t>2019-018AA</t>
  </si>
  <si>
    <t>FLOCK 4A 15</t>
  </si>
  <si>
    <t>2019-018Y</t>
  </si>
  <si>
    <t>FLOCK 4A 16</t>
  </si>
  <si>
    <t>2019-018X</t>
  </si>
  <si>
    <t>FLOCK 4A 17</t>
  </si>
  <si>
    <t>2019-018L</t>
  </si>
  <si>
    <t>FLOCK 4A 18</t>
  </si>
  <si>
    <t>2019-018M</t>
  </si>
  <si>
    <t>FLOCK 4A 19</t>
  </si>
  <si>
    <t>2019-018N</t>
  </si>
  <si>
    <t>FLOCK 4A 2</t>
  </si>
  <si>
    <t>2019-018C</t>
  </si>
  <si>
    <t>FLOCK 4A 3</t>
  </si>
  <si>
    <t>2019-018D</t>
  </si>
  <si>
    <t>FLOCK 4A 4</t>
  </si>
  <si>
    <t>2019-018E</t>
  </si>
  <si>
    <t>FLOCK 4A 5</t>
  </si>
  <si>
    <t>2019-018T</t>
  </si>
  <si>
    <t>FLOCK 4A 6</t>
  </si>
  <si>
    <t>2019-018S</t>
  </si>
  <si>
    <t>FLOCK 4A 7</t>
  </si>
  <si>
    <t>2019-018R</t>
  </si>
  <si>
    <t>FLOCK 4A 9</t>
  </si>
  <si>
    <t>2019-018W</t>
  </si>
  <si>
    <t>Flock 4e'-1</t>
  </si>
  <si>
    <t>2020-077A</t>
  </si>
  <si>
    <t>Flock 4e'-2</t>
  </si>
  <si>
    <t>2020-077H</t>
  </si>
  <si>
    <t>Flock 4e'-3</t>
  </si>
  <si>
    <t>2020-077G</t>
  </si>
  <si>
    <t>Flock 4e'-4</t>
  </si>
  <si>
    <t>2020-077J</t>
  </si>
  <si>
    <t>43455-4</t>
  </si>
  <si>
    <t>Flock 4e'-5</t>
  </si>
  <si>
    <t>2020-077E</t>
  </si>
  <si>
    <t>Flock 4e'-6</t>
  </si>
  <si>
    <t>2020-077K</t>
  </si>
  <si>
    <t>Flock 4e'-7</t>
  </si>
  <si>
    <t>2020-077B</t>
  </si>
  <si>
    <t>Flock 4e'-8</t>
  </si>
  <si>
    <t>2020-077D</t>
  </si>
  <si>
    <t>Flock 4e'-9</t>
  </si>
  <si>
    <t>2020-077C</t>
  </si>
  <si>
    <t>FLOCK 4P 1</t>
  </si>
  <si>
    <t>2019-081L</t>
  </si>
  <si>
    <t>FLOCK 4P 10</t>
  </si>
  <si>
    <t>2019-081E</t>
  </si>
  <si>
    <t>FLOCK 4P 11</t>
  </si>
  <si>
    <t>2019-081F</t>
  </si>
  <si>
    <t>FLOCK 4P 12</t>
  </si>
  <si>
    <t>2019-081G</t>
  </si>
  <si>
    <t>FLOCK 4P 2</t>
  </si>
  <si>
    <t>2019-081K</t>
  </si>
  <si>
    <t>FLOCK 4P 3</t>
  </si>
  <si>
    <t>2019-081J</t>
  </si>
  <si>
    <t>FLOCK 4P 4</t>
  </si>
  <si>
    <t>2019-081H</t>
  </si>
  <si>
    <t>FLOCK 4P 5</t>
  </si>
  <si>
    <t>2019-081Q</t>
  </si>
  <si>
    <t>FLOCK 4P 6</t>
  </si>
  <si>
    <t>2019-081P</t>
  </si>
  <si>
    <t>FLOCK 4P 7</t>
  </si>
  <si>
    <t>2019-081N</t>
  </si>
  <si>
    <t>FLOCK 4P 9</t>
  </si>
  <si>
    <t>2019-081D</t>
  </si>
  <si>
    <t>Flock 4v-1</t>
  </si>
  <si>
    <t>2020-061AT</t>
  </si>
  <si>
    <t>Flock 4v-10</t>
  </si>
  <si>
    <t>2020-061AA</t>
  </si>
  <si>
    <t>Flock 4v-11</t>
  </si>
  <si>
    <t>2020-061P</t>
  </si>
  <si>
    <t>Flock 4v-12</t>
  </si>
  <si>
    <t>2020-061M</t>
  </si>
  <si>
    <t>Flock 4v-13</t>
  </si>
  <si>
    <t>2020-061AB</t>
  </si>
  <si>
    <t>Flock 4v-14</t>
  </si>
  <si>
    <t>2020-061Q</t>
  </si>
  <si>
    <t>Flock 4v-15</t>
  </si>
  <si>
    <t>2020-061BE</t>
  </si>
  <si>
    <t>Flock 4v-16</t>
  </si>
  <si>
    <t>2020-061BD</t>
  </si>
  <si>
    <t>Flock 4v-17</t>
  </si>
  <si>
    <t>2020-061BF</t>
  </si>
  <si>
    <t>Flock 4v-18</t>
  </si>
  <si>
    <t>2020-061BG</t>
  </si>
  <si>
    <t>Flock 4v-19</t>
  </si>
  <si>
    <t>2020-061BH</t>
  </si>
  <si>
    <t>Flock 4v-2</t>
  </si>
  <si>
    <t>2020-061BB</t>
  </si>
  <si>
    <t>Flock 4v-21</t>
  </si>
  <si>
    <t>2020-061BK</t>
  </si>
  <si>
    <t>Flock 4v-22</t>
  </si>
  <si>
    <t>2020-061BL</t>
  </si>
  <si>
    <t>Flock 4v-23</t>
  </si>
  <si>
    <t>2020-061BM</t>
  </si>
  <si>
    <t>Flock 4v-24</t>
  </si>
  <si>
    <t>2020-061BN</t>
  </si>
  <si>
    <t>Flock 4v-25</t>
  </si>
  <si>
    <t>2020-061BP</t>
  </si>
  <si>
    <t>Flock 4v-26</t>
  </si>
  <si>
    <t>2020-061BQ</t>
  </si>
  <si>
    <t>Flock 4v-3</t>
  </si>
  <si>
    <t>2020-061BC</t>
  </si>
  <si>
    <t>Flock 4v-4</t>
  </si>
  <si>
    <t>2020-061AU</t>
  </si>
  <si>
    <t>Flock 4v-5</t>
  </si>
  <si>
    <t>2020-061U</t>
  </si>
  <si>
    <t>Flock 4v-6</t>
  </si>
  <si>
    <t>2020-061T</t>
  </si>
  <si>
    <t>Flock 4v-7</t>
  </si>
  <si>
    <t>2020-061V</t>
  </si>
  <si>
    <t>Flock 4v-8</t>
  </si>
  <si>
    <t>2020-061S</t>
  </si>
  <si>
    <t>Flock 4v-9</t>
  </si>
  <si>
    <t>2020-061L</t>
  </si>
  <si>
    <t>FLYING LAPTOP</t>
  </si>
  <si>
    <t>2017-042G</t>
  </si>
  <si>
    <t>University of Stuttgart</t>
  </si>
  <si>
    <t>IRSS</t>
  </si>
  <si>
    <t>FLP</t>
  </si>
  <si>
    <t>FORMOSAT 3A</t>
  </si>
  <si>
    <t>FORMOSAT 3</t>
  </si>
  <si>
    <t>2006-011A</t>
  </si>
  <si>
    <t>Minotaur-1</t>
  </si>
  <si>
    <t>ROC</t>
  </si>
  <si>
    <t>National Space Program Office (NSPO)/University Corporation for Atmospheric Research (UCAR) Boulder, CO</t>
  </si>
  <si>
    <t>Taiwan/USA</t>
  </si>
  <si>
    <t>Microstar</t>
  </si>
  <si>
    <t>FORMOSAT 3B</t>
  </si>
  <si>
    <t>2006-011B</t>
  </si>
  <si>
    <t>FORMOSAT 3C</t>
  </si>
  <si>
    <t>2006-011C</t>
  </si>
  <si>
    <t>FORMOSAT 3D</t>
  </si>
  <si>
    <t>2006-011D</t>
  </si>
  <si>
    <t>FORMOSAT 3E</t>
  </si>
  <si>
    <t>2006-011E</t>
  </si>
  <si>
    <t>FORMOSAT 3F</t>
  </si>
  <si>
    <t>2006-011F</t>
  </si>
  <si>
    <t>FORMOSAT-5</t>
  </si>
  <si>
    <t xml:space="preserve">FORMOSAT </t>
  </si>
  <si>
    <t>2017-049A</t>
  </si>
  <si>
    <t>National Space Organization</t>
  </si>
  <si>
    <t>Taiwan</t>
  </si>
  <si>
    <t>-.00000009</t>
  </si>
  <si>
    <t>Oct cyl+2 pan</t>
  </si>
  <si>
    <t>NSPO</t>
  </si>
  <si>
    <t>FORMOSAT7-1/COSMIC2-1</t>
  </si>
  <si>
    <t>FORMOSAT 7</t>
  </si>
  <si>
    <t>2019-036L</t>
  </si>
  <si>
    <t>Taiwan's National Space Organization/National Oceanographic and Atmospheric Admistration (NOAA)</t>
  </si>
  <si>
    <t>Box+ 1 pan</t>
  </si>
  <si>
    <t>Hydrazine monopropellant system</t>
  </si>
  <si>
    <t>Surrey Satellite Technology Ltd</t>
  </si>
  <si>
    <t>FORMOSAT7-2/COSMIC2-2</t>
  </si>
  <si>
    <t>2019-036N</t>
  </si>
  <si>
    <t>FORMOSAT7-3/COSMIC2-3</t>
  </si>
  <si>
    <t>2019-036E</t>
  </si>
  <si>
    <t>FORMOSAT7-4/COSMIC2-4</t>
  </si>
  <si>
    <t>2019-036M</t>
  </si>
  <si>
    <t>FORMOSAT7-5/COSMIC2-5</t>
  </si>
  <si>
    <t>2019-036V</t>
  </si>
  <si>
    <t>FORMOSAT7-6/COSMIC2-6</t>
  </si>
  <si>
    <t>2019-036Q</t>
  </si>
  <si>
    <t>FORTE</t>
  </si>
  <si>
    <t>1997-047A</t>
  </si>
  <si>
    <t>Cyl + 2 Ant</t>
  </si>
  <si>
    <t>LANL</t>
  </si>
  <si>
    <t>Los Alamos National Laboratory/Sandia National Laboratory</t>
  </si>
  <si>
    <t>FSSCAT A</t>
  </si>
  <si>
    <t>2020-061W</t>
  </si>
  <si>
    <t>Universidad Politécnica de Cataluña (UPC)</t>
  </si>
  <si>
    <t>Earth observation, technology</t>
  </si>
  <si>
    <t>UPC</t>
  </si>
  <si>
    <t>E</t>
  </si>
  <si>
    <t>FSSCAT B</t>
  </si>
  <si>
    <t>2020-061X</t>
  </si>
  <si>
    <t>FUNCUBE 1</t>
  </si>
  <si>
    <t>2013-066AE</t>
  </si>
  <si>
    <t>Amateur radio communication</t>
  </si>
  <si>
    <t>ISISBV</t>
  </si>
  <si>
    <t>AMSAT/UK-AMSAT/NL</t>
  </si>
  <si>
    <t>UK/Netherlands</t>
  </si>
  <si>
    <t>GALASSIA</t>
  </si>
  <si>
    <t>2015-077E</t>
  </si>
  <si>
    <t>Nanyang Technological University</t>
  </si>
  <si>
    <t>NUS</t>
  </si>
  <si>
    <t>Gao Fen 11-02</t>
  </si>
  <si>
    <t>2020-064A</t>
  </si>
  <si>
    <t>CHEOS</t>
  </si>
  <si>
    <t>CAST</t>
  </si>
  <si>
    <t>ZZB</t>
  </si>
  <si>
    <t>JB-16</t>
  </si>
  <si>
    <t>Solar array, batteries</t>
  </si>
  <si>
    <t>Gao Fen 14</t>
  </si>
  <si>
    <t>2020-092A</t>
  </si>
  <si>
    <t>CZ-3B/G5</t>
  </si>
  <si>
    <t>YWZB</t>
  </si>
  <si>
    <t>GF-14</t>
  </si>
  <si>
    <t>Gao Fen 9 05 xing</t>
  </si>
  <si>
    <t>2020-058A</t>
  </si>
  <si>
    <t>CNSAS</t>
  </si>
  <si>
    <t>CAST-3000</t>
  </si>
  <si>
    <t>GAOFEN 1</t>
  </si>
  <si>
    <t>2013-018A</t>
  </si>
  <si>
    <t>China National Academy of Sciences (CNSAS)</t>
  </si>
  <si>
    <t>GAOFEN 1-02</t>
  </si>
  <si>
    <t>2018-031A</t>
  </si>
  <si>
    <t>China Spacesat</t>
  </si>
  <si>
    <t>GAOFEN 1-03</t>
  </si>
  <si>
    <t>2018-031B</t>
  </si>
  <si>
    <t>GAOFEN 1-04</t>
  </si>
  <si>
    <t>2018-031D</t>
  </si>
  <si>
    <t>5 deployable solar arrays, batteries</t>
  </si>
  <si>
    <t>GAOFEN 10R</t>
  </si>
  <si>
    <t>2019-066A</t>
  </si>
  <si>
    <t>SAST</t>
  </si>
  <si>
    <t>CS-L3000B</t>
  </si>
  <si>
    <t>GAOFEN 11</t>
  </si>
  <si>
    <t>2018-063A</t>
  </si>
  <si>
    <t>People's Liberation Army (C41)</t>
  </si>
  <si>
    <t>YW-5</t>
  </si>
  <si>
    <t>GAOFEN 12</t>
  </si>
  <si>
    <t>2019-082A</t>
  </si>
  <si>
    <t>-.00000003</t>
  </si>
  <si>
    <t>GAOFEN 2</t>
  </si>
  <si>
    <t>2014-049A</t>
  </si>
  <si>
    <t>LS-3000A</t>
  </si>
  <si>
    <t>GAOFEN 3</t>
  </si>
  <si>
    <t>2016-049A</t>
  </si>
  <si>
    <t>State Oceanic Administration (SOA)</t>
  </si>
  <si>
    <t>-.00000040</t>
  </si>
  <si>
    <t>GAOFEN 6</t>
  </si>
  <si>
    <t>2018-048A</t>
  </si>
  <si>
    <t>DFHZ</t>
  </si>
  <si>
    <t>GAOFEN 7</t>
  </si>
  <si>
    <t>2019-072A</t>
  </si>
  <si>
    <t>Ministry of Natural Resources/Ministry of Housing and Urban-Rural Development/National Bureau of Statistics</t>
  </si>
  <si>
    <t>solar arrays, batteries</t>
  </si>
  <si>
    <t>GAOFEN 8</t>
  </si>
  <si>
    <t>2015-030A</t>
  </si>
  <si>
    <t>GAOFEN 9</t>
  </si>
  <si>
    <t>2015-047A</t>
  </si>
  <si>
    <t>GAOFEN 9 02</t>
  </si>
  <si>
    <t>2020-034B</t>
  </si>
  <si>
    <t>GAOFEN 9 03</t>
  </si>
  <si>
    <t>2020-039A</t>
  </si>
  <si>
    <t>GAOFEN 9 04</t>
  </si>
  <si>
    <t>2020-054A</t>
  </si>
  <si>
    <t xml:space="preserve">LLEO/P </t>
  </si>
  <si>
    <t>GAOFEN DUOMO (GFDM)</t>
  </si>
  <si>
    <t>2020-042A</t>
  </si>
  <si>
    <t>GAOFEN-5</t>
  </si>
  <si>
    <t>2018-043A</t>
  </si>
  <si>
    <t>SAST-5000B</t>
  </si>
  <si>
    <t>GCOM W1</t>
  </si>
  <si>
    <t>2012-025A</t>
  </si>
  <si>
    <t>USA/Japan</t>
  </si>
  <si>
    <t>Box +2 pan + dish</t>
  </si>
  <si>
    <t>GCOM</t>
  </si>
  <si>
    <t>GCOM-C</t>
  </si>
  <si>
    <t>2017-082A</t>
  </si>
  <si>
    <t>GENESIS 1</t>
  </si>
  <si>
    <t>2006-029A</t>
  </si>
  <si>
    <t>Bigelow Aerospace</t>
  </si>
  <si>
    <t>Technology/Inflateable structures</t>
  </si>
  <si>
    <t>BIGEL</t>
  </si>
  <si>
    <t>8 deployable fixed solar arrays, batteries</t>
  </si>
  <si>
    <t>GENESIS 2</t>
  </si>
  <si>
    <t>2007-028A</t>
  </si>
  <si>
    <t>Cyl</t>
  </si>
  <si>
    <t>GEOEYE 1</t>
  </si>
  <si>
    <t>2008-042A</t>
  </si>
  <si>
    <t>DigitalGlobe Corporation</t>
  </si>
  <si>
    <t>-.00000057</t>
  </si>
  <si>
    <t>blowdown monopropellant hydrazine with 8 × 22 N thrusters</t>
  </si>
  <si>
    <t>GDG</t>
  </si>
  <si>
    <t>General Dynamics</t>
  </si>
  <si>
    <t>GHGSAT-D</t>
  </si>
  <si>
    <t>2016-040D</t>
  </si>
  <si>
    <t>GHGSat Inc.</t>
  </si>
  <si>
    <t>University of Toronto, Institute for Aerospace Studies/ Space Flight Laboratory</t>
  </si>
  <si>
    <t>Nemo-V1</t>
  </si>
  <si>
    <t>GLAST</t>
  </si>
  <si>
    <t>2008-029A</t>
  </si>
  <si>
    <t>Astronomy/Gamma rays</t>
  </si>
  <si>
    <t>Box + Cyl + 2 Pan</t>
  </si>
  <si>
    <t>12 × thrusters</t>
  </si>
  <si>
    <t>SA-200</t>
  </si>
  <si>
    <t>GLOBAL-1</t>
  </si>
  <si>
    <t>BlackSky</t>
  </si>
  <si>
    <t>2018-096M</t>
  </si>
  <si>
    <t>BlackSky Global</t>
  </si>
  <si>
    <t>LEOSTL</t>
  </si>
  <si>
    <t>Spaceflight Industries</t>
  </si>
  <si>
    <t>BSky</t>
  </si>
  <si>
    <t>GLOBAL-2</t>
  </si>
  <si>
    <t>2018-099BG</t>
  </si>
  <si>
    <t>GLOBAL-3</t>
  </si>
  <si>
    <t>2019-037C</t>
  </si>
  <si>
    <t>GLOBAL-4</t>
  </si>
  <si>
    <t>2019-054E</t>
  </si>
  <si>
    <t>GLOBAL-7</t>
  </si>
  <si>
    <t>2020-055BP</t>
  </si>
  <si>
    <t xml:space="preserve">LLEO/I </t>
  </si>
  <si>
    <t>GLOBAL-8</t>
  </si>
  <si>
    <t>2020-055BQ</t>
  </si>
  <si>
    <t>GLOBALSTAR M023</t>
  </si>
  <si>
    <t>Globalstar</t>
  </si>
  <si>
    <t>1999-004A</t>
  </si>
  <si>
    <t>GLOB</t>
  </si>
  <si>
    <t>LOR</t>
  </si>
  <si>
    <t>Space Systems/Loral/Alenia Aerospazio</t>
  </si>
  <si>
    <t>LS-400</t>
  </si>
  <si>
    <t>LS-400 AOCS</t>
  </si>
  <si>
    <t>GLOBALSTAR M037</t>
  </si>
  <si>
    <t>1999-012D</t>
  </si>
  <si>
    <t>-.00000107</t>
  </si>
  <si>
    <t>GLOBALSTAR M063</t>
  </si>
  <si>
    <t>2000-008A</t>
  </si>
  <si>
    <t>GLOBALSTAR M065</t>
  </si>
  <si>
    <t>2007-020A</t>
  </si>
  <si>
    <t>-.00000114</t>
  </si>
  <si>
    <t>USA/Italy</t>
  </si>
  <si>
    <t>GLOBALSTAR M066</t>
  </si>
  <si>
    <t>2007-048C</t>
  </si>
  <si>
    <t>-.00000075</t>
  </si>
  <si>
    <t>6 deployable solar arrays, batteries</t>
  </si>
  <si>
    <t>GLOBALSTAR M067</t>
  </si>
  <si>
    <t>2007-048A</t>
  </si>
  <si>
    <t>-.00000054</t>
  </si>
  <si>
    <t>7 deployable solar arrays, batteries</t>
  </si>
  <si>
    <t>GLOBALSTAR M069</t>
  </si>
  <si>
    <t>2007-020C</t>
  </si>
  <si>
    <t>-.00000101</t>
  </si>
  <si>
    <t>8 deployable solar arrays, batteries</t>
  </si>
  <si>
    <t>GLOBALSTAR M070</t>
  </si>
  <si>
    <t>2007-048B</t>
  </si>
  <si>
    <t>9 deployable solar arrays, batteries</t>
  </si>
  <si>
    <t>GLOBALSTAR M071</t>
  </si>
  <si>
    <t>2007-020F</t>
  </si>
  <si>
    <t>-.00000095</t>
  </si>
  <si>
    <t>10 deployable solar arrays, batteries</t>
  </si>
  <si>
    <t>GLOBALSTAR M072</t>
  </si>
  <si>
    <t>2007-020D</t>
  </si>
  <si>
    <t>11 deployable solar arrays, batteries</t>
  </si>
  <si>
    <t>GLOBALSTAR M073</t>
  </si>
  <si>
    <t>Globalstar-2</t>
  </si>
  <si>
    <t>2010-054F</t>
  </si>
  <si>
    <t>Trap Cyl + 2 Pan</t>
  </si>
  <si>
    <t>THALR</t>
  </si>
  <si>
    <t>Prisma</t>
  </si>
  <si>
    <t>2 deployable solar arrays, 2.4 kW (bol), 1.7 kW (eol), batteries</t>
  </si>
  <si>
    <t>GLOBALSTAR M074</t>
  </si>
  <si>
    <t>2010-054B</t>
  </si>
  <si>
    <t>-.00000103</t>
  </si>
  <si>
    <t>GLOBALSTAR M075</t>
  </si>
  <si>
    <t>2010-054E</t>
  </si>
  <si>
    <t>GLOBALSTAR M076</t>
  </si>
  <si>
    <t>2010-054C</t>
  </si>
  <si>
    <t>-.00000104</t>
  </si>
  <si>
    <t>GLOBALSTAR M077</t>
  </si>
  <si>
    <t>2010-054D</t>
  </si>
  <si>
    <t>GLOBALSTAR M078</t>
  </si>
  <si>
    <t>2013-005E</t>
  </si>
  <si>
    <t>Soyuz.2.1a/Fregat</t>
  </si>
  <si>
    <t>-.00000085</t>
  </si>
  <si>
    <t>GLOBALSTAR M079</t>
  </si>
  <si>
    <t>2010-054A</t>
  </si>
  <si>
    <t>GLOBALSTAR M080</t>
  </si>
  <si>
    <t>2011-080B</t>
  </si>
  <si>
    <t>Soyuz 2.1a/Fregat</t>
  </si>
  <si>
    <t>GLOBALSTAR M081</t>
  </si>
  <si>
    <t>2011-033E</t>
  </si>
  <si>
    <t>-.00000116</t>
  </si>
  <si>
    <t>GLOBALSTAR M082</t>
  </si>
  <si>
    <t>2011-080C</t>
  </si>
  <si>
    <t>-.00000087</t>
  </si>
  <si>
    <t>GLOBALSTAR M083</t>
  </si>
  <si>
    <t>2011-033A</t>
  </si>
  <si>
    <t>GLOBALSTAR M084</t>
  </si>
  <si>
    <t>2011-080A</t>
  </si>
  <si>
    <t>GLOBALSTAR M085</t>
  </si>
  <si>
    <t>2011-033D</t>
  </si>
  <si>
    <t>GLOBALSTAR M086</t>
  </si>
  <si>
    <t>2011-080F</t>
  </si>
  <si>
    <t>-.00000088</t>
  </si>
  <si>
    <t>GLOBALSTAR M088</t>
  </si>
  <si>
    <t>2011-033B</t>
  </si>
  <si>
    <t>-.00000079</t>
  </si>
  <si>
    <t>GLOBALSTAR M089</t>
  </si>
  <si>
    <t>2011-033F</t>
  </si>
  <si>
    <t>GLOBALSTAR M090</t>
  </si>
  <si>
    <t>2011-080E</t>
  </si>
  <si>
    <t>-.00000092</t>
  </si>
  <si>
    <t>GLOBALSTAR M091</t>
  </si>
  <si>
    <t>2011-033C</t>
  </si>
  <si>
    <t>GLOBALSTAR M092</t>
  </si>
  <si>
    <t>2011-080D</t>
  </si>
  <si>
    <t>-10119-3</t>
  </si>
  <si>
    <t>GLOBALSTAR M093</t>
  </si>
  <si>
    <t>2013-005B</t>
  </si>
  <si>
    <t>-.00000089</t>
  </si>
  <si>
    <t>GLOBALSTAR M094</t>
  </si>
  <si>
    <t>2013-005C</t>
  </si>
  <si>
    <t>GLOBALSTAR M095</t>
  </si>
  <si>
    <t>2013-005F</t>
  </si>
  <si>
    <t>GLOBALSTAR M096</t>
  </si>
  <si>
    <t>2013-005D</t>
  </si>
  <si>
    <t>GLOBALSTAR M097</t>
  </si>
  <si>
    <t>2013-005A</t>
  </si>
  <si>
    <t>GNOMES-1</t>
  </si>
  <si>
    <t>GNOMES</t>
  </si>
  <si>
    <t>2020-059B</t>
  </si>
  <si>
    <t>Falcon-9 v1.2 (Block 5)</t>
  </si>
  <si>
    <t>PlanetiQ</t>
  </si>
  <si>
    <t>Earth sciences</t>
  </si>
  <si>
    <t>PLANQ</t>
  </si>
  <si>
    <t>XSat</t>
  </si>
  <si>
    <t>GOERGEN</t>
  </si>
  <si>
    <t>2018-104M</t>
  </si>
  <si>
    <t>Box+4 ant</t>
  </si>
  <si>
    <t>DARPA</t>
  </si>
  <si>
    <t>GOKTURK 2</t>
  </si>
  <si>
    <t>2012-073A</t>
  </si>
  <si>
    <t>TURK</t>
  </si>
  <si>
    <t>Turkish Ministry of National Defense</t>
  </si>
  <si>
    <t>Turkey</t>
  </si>
  <si>
    <t>Reconnaissance/Optical</t>
  </si>
  <si>
    <t>Box +  panels</t>
  </si>
  <si>
    <t>TUBTU</t>
  </si>
  <si>
    <t>TÜBİTAK Space Technologies Research Institute/Turkish Aerospace Industries</t>
  </si>
  <si>
    <t>UNK</t>
  </si>
  <si>
    <t>GOKTURK-1A</t>
  </si>
  <si>
    <t>2016-073A</t>
  </si>
  <si>
    <t>Box + 2 panels</t>
  </si>
  <si>
    <t>PROTEUS</t>
  </si>
  <si>
    <t>GOMX 1</t>
  </si>
  <si>
    <t>2013-066Q</t>
  </si>
  <si>
    <t>GOMSP/AAU</t>
  </si>
  <si>
    <t>GomSpace/University of Aalborg</t>
  </si>
  <si>
    <t>GOMX4-A</t>
  </si>
  <si>
    <t>2018-015F</t>
  </si>
  <si>
    <t>GOMX4-B</t>
  </si>
  <si>
    <t>2018-015E</t>
  </si>
  <si>
    <t>4 × 1 nN cold gas thrusters</t>
  </si>
  <si>
    <t>GONETS M 03</t>
  </si>
  <si>
    <t>Gonets-D1M</t>
  </si>
  <si>
    <t>2012-041B</t>
  </si>
  <si>
    <t>Gonets Satcom</t>
  </si>
  <si>
    <t>Communication/ Store-Dump</t>
  </si>
  <si>
    <t>GONETS M 04</t>
  </si>
  <si>
    <t>2012-041D</t>
  </si>
  <si>
    <t>GONETS M 05</t>
  </si>
  <si>
    <t>2013-048A</t>
  </si>
  <si>
    <t>GONETS M 06</t>
  </si>
  <si>
    <t>2013-048B</t>
  </si>
  <si>
    <t>-.00000004</t>
  </si>
  <si>
    <t>GONETS M 07</t>
  </si>
  <si>
    <t>2013-048C</t>
  </si>
  <si>
    <t>GONETS M 08 (M18)</t>
  </si>
  <si>
    <t>2014-036A</t>
  </si>
  <si>
    <t>GONETS M 09 (M19)</t>
  </si>
  <si>
    <t>2014-036B</t>
  </si>
  <si>
    <t>GONETS M 10 (M20)</t>
  </si>
  <si>
    <t>2014-036C</t>
  </si>
  <si>
    <t>GONETS M 11 (M21)</t>
  </si>
  <si>
    <t>2015-020A</t>
  </si>
  <si>
    <t>GONETS M 12 (M22)</t>
  </si>
  <si>
    <t>2015-020B</t>
  </si>
  <si>
    <t>GONETS M 13 (M23)</t>
  </si>
  <si>
    <t>2015-020C</t>
  </si>
  <si>
    <t>GONETS M 14 (M24)</t>
  </si>
  <si>
    <t>2019-096A</t>
  </si>
  <si>
    <t>GONETS M 15 (M25)</t>
  </si>
  <si>
    <t>2019-096B</t>
  </si>
  <si>
    <t>GONETS M 16 (M26)</t>
  </si>
  <si>
    <t>2019-096C</t>
  </si>
  <si>
    <t>Gonets-M No. 27L</t>
  </si>
  <si>
    <t>Gonets</t>
  </si>
  <si>
    <t>2020-068A</t>
  </si>
  <si>
    <t>Roscosmos State Corporation</t>
  </si>
  <si>
    <t>Communication, Store-Dump</t>
  </si>
  <si>
    <t>KVR</t>
  </si>
  <si>
    <t>Gonets-M No. 28L</t>
  </si>
  <si>
    <t>2020-068B</t>
  </si>
  <si>
    <t>Gonets-M No. 29L</t>
  </si>
  <si>
    <t>2020-068C</t>
  </si>
  <si>
    <t>Gonets-M No. 30L</t>
  </si>
  <si>
    <t>2020-091A</t>
  </si>
  <si>
    <t>Gonets-M No. 31L</t>
  </si>
  <si>
    <t>2020-091B</t>
  </si>
  <si>
    <t>Gonets-M No. 32L</t>
  </si>
  <si>
    <t>2020-091C</t>
  </si>
  <si>
    <t>-.00001933</t>
  </si>
  <si>
    <t>-14026-1</t>
  </si>
  <si>
    <t>GOSAT (IBUKI)</t>
  </si>
  <si>
    <t>2009-002A</t>
  </si>
  <si>
    <t>GOSAT</t>
  </si>
  <si>
    <t>GOSAT 2</t>
  </si>
  <si>
    <t>2018-084B</t>
  </si>
  <si>
    <t>-.00000124</t>
  </si>
  <si>
    <t>GPM</t>
  </si>
  <si>
    <t>2014-009C</t>
  </si>
  <si>
    <t>Box + 2  pan</t>
  </si>
  <si>
    <t>NASA/Goddard Space Flight Center</t>
  </si>
  <si>
    <t>GRACE-FO 1</t>
  </si>
  <si>
    <t>2018-047A</t>
  </si>
  <si>
    <t>Earth Science/Gravity field mapping</t>
  </si>
  <si>
    <t>Half Hex Prism</t>
  </si>
  <si>
    <t>ASTD</t>
  </si>
  <si>
    <t>NASA Jet Propulsion Laboratory/Airbus</t>
  </si>
  <si>
    <t>USA/Germany</t>
  </si>
  <si>
    <t>FlexBus</t>
  </si>
  <si>
    <t>N2 AOCS</t>
  </si>
  <si>
    <t>GRACE-FO 2</t>
  </si>
  <si>
    <t>2018-047B</t>
  </si>
  <si>
    <t>GRIFEX</t>
  </si>
  <si>
    <t>2015-003D</t>
  </si>
  <si>
    <t>UMI/JPL</t>
  </si>
  <si>
    <t>Michigan Exploration Laboratory, University of Michigan</t>
  </si>
  <si>
    <t>GRUS-1A</t>
  </si>
  <si>
    <t>2018-111Q</t>
  </si>
  <si>
    <t>Axelspace</t>
  </si>
  <si>
    <t>AXEL</t>
  </si>
  <si>
    <t>GRUS</t>
  </si>
  <si>
    <t>G-SAT</t>
  </si>
  <si>
    <t>1998-067RK</t>
  </si>
  <si>
    <t>Tokyo 2020 One Team Project</t>
  </si>
  <si>
    <t>Entertainment/Promotion</t>
  </si>
  <si>
    <t>solar cells, batteries</t>
  </si>
  <si>
    <t>Hai Yang 2 03 xing</t>
  </si>
  <si>
    <t>2020-066A</t>
  </si>
  <si>
    <t>Oceanography</t>
  </si>
  <si>
    <t>GYZ/CASC</t>
  </si>
  <si>
    <t>CAST-968?</t>
  </si>
  <si>
    <t>Haisi-1</t>
  </si>
  <si>
    <t>2020-102B</t>
  </si>
  <si>
    <t>CETC38</t>
  </si>
  <si>
    <t>ThrustMe Iodine Electric Propulsion system</t>
  </si>
  <si>
    <t>DKJ38</t>
  </si>
  <si>
    <t>TY-MINISAR</t>
  </si>
  <si>
    <t>HAIYANG 1B</t>
  </si>
  <si>
    <t>2007-010A</t>
  </si>
  <si>
    <t>CAST-968</t>
  </si>
  <si>
    <t>HAIYANG 1C</t>
  </si>
  <si>
    <t>2018-068A</t>
  </si>
  <si>
    <t>HAIYANG 1D</t>
  </si>
  <si>
    <t>2020-036A</t>
  </si>
  <si>
    <t>HAIYANG 2A</t>
  </si>
  <si>
    <t>2011-043A</t>
  </si>
  <si>
    <t>-.00000017</t>
  </si>
  <si>
    <t>HAIYANG 2B</t>
  </si>
  <si>
    <t>2018-081A</t>
  </si>
  <si>
    <t>Hamarik</t>
  </si>
  <si>
    <t>2020-061AS</t>
  </si>
  <si>
    <t>Tallin University of Technology</t>
  </si>
  <si>
    <t>Technology, Earth observation</t>
  </si>
  <si>
    <t>TTU</t>
  </si>
  <si>
    <t>EE</t>
  </si>
  <si>
    <t>HARBINGER</t>
  </si>
  <si>
    <t>2019-026E</t>
  </si>
  <si>
    <t>U.S. Army Space and Missile Defense Command</t>
  </si>
  <si>
    <t>Technology/Earth observing/Radar</t>
  </si>
  <si>
    <t>Box+6 pan</t>
  </si>
  <si>
    <t>YORKSS</t>
  </si>
  <si>
    <t>York Space Systems</t>
  </si>
  <si>
    <t>S-Class</t>
  </si>
  <si>
    <t>HARP</t>
  </si>
  <si>
    <t>1998-067QZ</t>
  </si>
  <si>
    <t>University of Maryland</t>
  </si>
  <si>
    <t>Earth observation/Technology</t>
  </si>
  <si>
    <t>UMBC</t>
  </si>
  <si>
    <t>HAWK-A</t>
  </si>
  <si>
    <t>HAWK</t>
  </si>
  <si>
    <t>2018-099H</t>
  </si>
  <si>
    <t>HawkEye 360</t>
  </si>
  <si>
    <t>RF spectrum monitoring/SIGINT/Traffic monitoring</t>
  </si>
  <si>
    <t>Comet-1 propulsion system</t>
  </si>
  <si>
    <t>GomSpace/Unitas SFL</t>
  </si>
  <si>
    <t>Denmark/Canada</t>
  </si>
  <si>
    <t>HAWK-B</t>
  </si>
  <si>
    <t>2018-099AN</t>
  </si>
  <si>
    <t>HAWK-C</t>
  </si>
  <si>
    <t>2018-099AT</t>
  </si>
  <si>
    <t>HEAD-1</t>
  </si>
  <si>
    <t>Skywalker</t>
  </si>
  <si>
    <t>2017-072B</t>
  </si>
  <si>
    <t>HEAD Aerospace</t>
  </si>
  <si>
    <t>Communication/Trafffic monitoring</t>
  </si>
  <si>
    <t>LIZH/SAST</t>
  </si>
  <si>
    <t>HEAD-4</t>
  </si>
  <si>
    <t>2020-034A</t>
  </si>
  <si>
    <t>HEAD-5</t>
  </si>
  <si>
    <t>2020-039C</t>
  </si>
  <si>
    <t>Hedy</t>
  </si>
  <si>
    <t>2020-079E</t>
  </si>
  <si>
    <t>HIBER-1</t>
  </si>
  <si>
    <t>2018-096AB</t>
  </si>
  <si>
    <t>Hiber Global</t>
  </si>
  <si>
    <t>HIBER-2</t>
  </si>
  <si>
    <t>2018-099S</t>
  </si>
  <si>
    <t>HINODE (SOLAR B)</t>
  </si>
  <si>
    <t>2006-041A</t>
  </si>
  <si>
    <t>JAXA M-V</t>
  </si>
  <si>
    <t>Institute of Space and Aeronautical Science</t>
  </si>
  <si>
    <t>Solar observatory</t>
  </si>
  <si>
    <t>Institute of Space and Aeronautical Science, University of Tokyo/NASA</t>
  </si>
  <si>
    <t>Japan/USA/UK/Germany</t>
  </si>
  <si>
    <t>SOLAR B</t>
  </si>
  <si>
    <t>HJ-1A</t>
  </si>
  <si>
    <t>2008-041A</t>
  </si>
  <si>
    <t>National Remote Sensing Center (NRSCC)</t>
  </si>
  <si>
    <t>China Academy of Space Technology (CAST)/DFH Satellite Co. Ltd.</t>
  </si>
  <si>
    <t>HJ-1B</t>
  </si>
  <si>
    <t>2008-041B</t>
  </si>
  <si>
    <t>HJ-1C</t>
  </si>
  <si>
    <t>2012-064A</t>
  </si>
  <si>
    <t>National Committee for Disaster Reduction and State Environmental Protection</t>
  </si>
  <si>
    <t>Earth observation/Radar</t>
  </si>
  <si>
    <t>Box+panels+plate</t>
  </si>
  <si>
    <t>CAST-968B</t>
  </si>
  <si>
    <t>HODOYOSHI 1</t>
  </si>
  <si>
    <t>2014-070B</t>
  </si>
  <si>
    <t>University of Tokyo and NESTRA</t>
  </si>
  <si>
    <t>Hodoyoshi</t>
  </si>
  <si>
    <t>HODOYOSHI 3</t>
  </si>
  <si>
    <t>2014-033F</t>
  </si>
  <si>
    <t>HODOYOSHI 4</t>
  </si>
  <si>
    <t>2014-033B</t>
  </si>
  <si>
    <t>Gridded Ion</t>
  </si>
  <si>
    <t>HONGYAN 1</t>
  </si>
  <si>
    <t>2018-112F</t>
  </si>
  <si>
    <t>China Aerospace Science and Technology Corp. (CASC)</t>
  </si>
  <si>
    <t>Prototype</t>
  </si>
  <si>
    <t>-.00000127</t>
  </si>
  <si>
    <t>DFHS</t>
  </si>
  <si>
    <t>Hongyan</t>
  </si>
  <si>
    <t>HONGYUN 1</t>
  </si>
  <si>
    <t>2018-108A</t>
  </si>
  <si>
    <t>Long March 11</t>
  </si>
  <si>
    <t>China Aerospace Science and Industry Corporation (CASIC)</t>
  </si>
  <si>
    <t>-.00000032</t>
  </si>
  <si>
    <t>CASIC</t>
  </si>
  <si>
    <t>Hongyun</t>
  </si>
  <si>
    <t>HORYU 4</t>
  </si>
  <si>
    <t>2016-012D</t>
  </si>
  <si>
    <t>HORYU</t>
  </si>
  <si>
    <t>HSAT</t>
  </si>
  <si>
    <t>2018-096B</t>
  </si>
  <si>
    <t>Harris Corporation</t>
  </si>
  <si>
    <t>Box+2 pan+boom</t>
  </si>
  <si>
    <t>HARR</t>
  </si>
  <si>
    <t>HST</t>
  </si>
  <si>
    <t>1990-037B</t>
  </si>
  <si>
    <t>Space Shuttle (STS 31)</t>
  </si>
  <si>
    <t>ESA/USA</t>
  </si>
  <si>
    <t>Step Cyl + 2 Pan</t>
  </si>
  <si>
    <t>LMSC</t>
  </si>
  <si>
    <t>European Space Agency/NASA</t>
  </si>
  <si>
    <t>International</t>
  </si>
  <si>
    <t>HUANGPU-1</t>
  </si>
  <si>
    <t>2019-072C</t>
  </si>
  <si>
    <t>Shanghai Lizheng Satellite Application Technology</t>
  </si>
  <si>
    <t>LIZH</t>
  </si>
  <si>
    <t>Jingzhi</t>
  </si>
  <si>
    <t>Huanjing Jianzai 02A</t>
  </si>
  <si>
    <t>2020-067A</t>
  </si>
  <si>
    <t>China Centre for Resources Satellite Data and Application (CRESDA)</t>
  </si>
  <si>
    <t>ZZWYZ</t>
  </si>
  <si>
    <t>Huanjing Jianzai 02B</t>
  </si>
  <si>
    <t>2020-067B</t>
  </si>
  <si>
    <t>HXMT</t>
  </si>
  <si>
    <t>2017-034A</t>
  </si>
  <si>
    <t>National Space Science Center (NSSC)</t>
  </si>
  <si>
    <t>Astronomy/X-Ray</t>
  </si>
  <si>
    <t>Hypatia</t>
  </si>
  <si>
    <t>2020-061A</t>
  </si>
  <si>
    <t>Uruguay</t>
  </si>
  <si>
    <t>HYSIS</t>
  </si>
  <si>
    <t>2018-096A</t>
  </si>
  <si>
    <t>ICESAT-2</t>
  </si>
  <si>
    <t>2018-070A</t>
  </si>
  <si>
    <t>Laser Altimetry Mission</t>
  </si>
  <si>
    <t>Box +  panel</t>
  </si>
  <si>
    <t>Blowdown hydrazine, four 22 N thrusters and eight 4.5 N thrusters, 158 kg tank capacity</t>
  </si>
  <si>
    <t>OSCGA</t>
  </si>
  <si>
    <t>Northrup Grumman Information Systems</t>
  </si>
  <si>
    <t>Leostar-3</t>
  </si>
  <si>
    <t>ICEYE-X1</t>
  </si>
  <si>
    <t>ICEEYE</t>
  </si>
  <si>
    <t>2018-004D</t>
  </si>
  <si>
    <t>ICEYE</t>
  </si>
  <si>
    <t>58960-4</t>
  </si>
  <si>
    <t>ICEYE Ltd.</t>
  </si>
  <si>
    <t>ICEYE-X2</t>
  </si>
  <si>
    <t xml:space="preserve">ICEEYE </t>
  </si>
  <si>
    <t>2018-099AU</t>
  </si>
  <si>
    <t>29781-4</t>
  </si>
  <si>
    <t>ICEYE-X4</t>
  </si>
  <si>
    <t>2019-038D</t>
  </si>
  <si>
    <t>88242-4</t>
  </si>
  <si>
    <t>ICEYE-X5</t>
  </si>
  <si>
    <t>2019-038C</t>
  </si>
  <si>
    <t>70986-5</t>
  </si>
  <si>
    <t>ICEYE-X6</t>
  </si>
  <si>
    <t>2020-068M</t>
  </si>
  <si>
    <t>Earth observation, Radar</t>
  </si>
  <si>
    <t>74013-4</t>
  </si>
  <si>
    <t>FI</t>
  </si>
  <si>
    <t>ICEYE-X7</t>
  </si>
  <si>
    <t>2020-068L</t>
  </si>
  <si>
    <t>-12093-2</t>
  </si>
  <si>
    <t>ICON</t>
  </si>
  <si>
    <t>2019-068A</t>
  </si>
  <si>
    <t>Research/Ionosphere</t>
  </si>
  <si>
    <t>33651-4</t>
  </si>
  <si>
    <t>Hex cyl+cyl+1 pan</t>
  </si>
  <si>
    <t>NGISD</t>
  </si>
  <si>
    <t>Leostar-2/750</t>
  </si>
  <si>
    <t>IHOPSAT-TD</t>
  </si>
  <si>
    <t>2019-089H</t>
  </si>
  <si>
    <t>Hera Systems</t>
  </si>
  <si>
    <t>17793-4</t>
  </si>
  <si>
    <t>HERA</t>
  </si>
  <si>
    <t>IMAGE</t>
  </si>
  <si>
    <t>2000-017A</t>
  </si>
  <si>
    <t>Research</t>
  </si>
  <si>
    <t>50526-2</t>
  </si>
  <si>
    <t>Oct Cyl + 4 Ant</t>
  </si>
  <si>
    <t>LMMS</t>
  </si>
  <si>
    <t>LM100</t>
  </si>
  <si>
    <t>INDEX</t>
  </si>
  <si>
    <t>2005-031B</t>
  </si>
  <si>
    <t>36331-4</t>
  </si>
  <si>
    <t>Institute of Space and Astronautical Science (ISAS)</t>
  </si>
  <si>
    <t>Index</t>
  </si>
  <si>
    <t>INS-1A</t>
  </si>
  <si>
    <t>2017-008B</t>
  </si>
  <si>
    <t>71859-4</t>
  </si>
  <si>
    <t>ISRO Satellite Center</t>
  </si>
  <si>
    <t>INS-1B</t>
  </si>
  <si>
    <t>2017-008G</t>
  </si>
  <si>
    <t>71184-4</t>
  </si>
  <si>
    <t>INTEGRAL</t>
  </si>
  <si>
    <t>2002-048A</t>
  </si>
  <si>
    <t>Proton</t>
  </si>
  <si>
    <t>ESA/USA/Russia</t>
  </si>
  <si>
    <t>Astronomy/Gamma</t>
  </si>
  <si>
    <t>Very High Earth Orbit</t>
  </si>
  <si>
    <t>ALEN</t>
  </si>
  <si>
    <t>XMM</t>
  </si>
  <si>
    <t>ION SVC LUCAS</t>
  </si>
  <si>
    <t>2020-061C</t>
  </si>
  <si>
    <t>Satellite deployment</t>
  </si>
  <si>
    <t>29270-4</t>
  </si>
  <si>
    <t>I</t>
  </si>
  <si>
    <t>ION-SC</t>
  </si>
  <si>
    <t>PM200</t>
  </si>
  <si>
    <t>IRIDIUM 100</t>
  </si>
  <si>
    <t>Iridium Next</t>
  </si>
  <si>
    <t>2017-061B</t>
  </si>
  <si>
    <t>Iridium Communications, Inc.</t>
  </si>
  <si>
    <t>20856-4</t>
  </si>
  <si>
    <t>Half Hex Prism+2 pan</t>
  </si>
  <si>
    <t>Hydrazine monopropellant propulsion system</t>
  </si>
  <si>
    <t>OATKGA</t>
  </si>
  <si>
    <t>Thales Alenia Space/Orbital ATK</t>
  </si>
  <si>
    <t>France/Italy/USA</t>
  </si>
  <si>
    <t>EliteBus</t>
  </si>
  <si>
    <t>IRIDIUM 102</t>
  </si>
  <si>
    <t>2017-003D</t>
  </si>
  <si>
    <t>19557-4</t>
  </si>
  <si>
    <t>IRIDIUM 103</t>
  </si>
  <si>
    <t>2017-003B</t>
  </si>
  <si>
    <t>17396-4</t>
  </si>
  <si>
    <t>IRIDIUM 104</t>
  </si>
  <si>
    <t>2017-003F</t>
  </si>
  <si>
    <t>18751-4</t>
  </si>
  <si>
    <t>IRIDIUM 105</t>
  </si>
  <si>
    <t>2017-003E</t>
  </si>
  <si>
    <t>29576-4</t>
  </si>
  <si>
    <t>IRIDIUM 106</t>
  </si>
  <si>
    <t>2017-003A</t>
  </si>
  <si>
    <t>19705-4</t>
  </si>
  <si>
    <t>IRIDIUM 107</t>
  </si>
  <si>
    <t>2017-061F</t>
  </si>
  <si>
    <t>19444-4</t>
  </si>
  <si>
    <t>IRIDIUM 108</t>
  </si>
  <si>
    <t>2017-003H</t>
  </si>
  <si>
    <t>27244-4</t>
  </si>
  <si>
    <t>IRIDIUM 109</t>
  </si>
  <si>
    <t>2017-003C</t>
  </si>
  <si>
    <t>15834-4</t>
  </si>
  <si>
    <t>IRIDIUM 110</t>
  </si>
  <si>
    <t>2018-047F</t>
  </si>
  <si>
    <t>18655-4</t>
  </si>
  <si>
    <t>IRIDIUM 111</t>
  </si>
  <si>
    <t>2017-003K</t>
  </si>
  <si>
    <t>18117-4</t>
  </si>
  <si>
    <t>IRIDIUM 112</t>
  </si>
  <si>
    <t>2017-003J</t>
  </si>
  <si>
    <t>17722-4</t>
  </si>
  <si>
    <t>IRIDIUM 113</t>
  </si>
  <si>
    <t>2017-039A</t>
  </si>
  <si>
    <t>21543-4</t>
  </si>
  <si>
    <t>IRIDIUM 114</t>
  </si>
  <si>
    <t>2017-003G</t>
  </si>
  <si>
    <t>17171-4</t>
  </si>
  <si>
    <t>IRIDIUM 115</t>
  </si>
  <si>
    <t>2017-039D</t>
  </si>
  <si>
    <t>22148-4</t>
  </si>
  <si>
    <t>IRIDIUM 116</t>
  </si>
  <si>
    <t>2017-083C</t>
  </si>
  <si>
    <t>17587-4</t>
  </si>
  <si>
    <t>IRIDIUM 117</t>
  </si>
  <si>
    <t>2017-039F</t>
  </si>
  <si>
    <t>25561-4</t>
  </si>
  <si>
    <t>IRIDIUM 118</t>
  </si>
  <si>
    <t>2017-039E</t>
  </si>
  <si>
    <t>25026-4</t>
  </si>
  <si>
    <t>IRIDIUM 119</t>
  </si>
  <si>
    <t>2017-061E</t>
  </si>
  <si>
    <t>23932-4</t>
  </si>
  <si>
    <t>IRIDIUM 120</t>
  </si>
  <si>
    <t>2017-039C</t>
  </si>
  <si>
    <t>18693-4</t>
  </si>
  <si>
    <t>IRIDIUM 121</t>
  </si>
  <si>
    <t>2017-039K</t>
  </si>
  <si>
    <t>25392-4</t>
  </si>
  <si>
    <t>IRIDIUM 122</t>
  </si>
  <si>
    <t>2017-061C</t>
  </si>
  <si>
    <t>22487-4</t>
  </si>
  <si>
    <t>IRIDIUM 123</t>
  </si>
  <si>
    <t>2017-039B</t>
  </si>
  <si>
    <t>25253-4</t>
  </si>
  <si>
    <t>IRIDIUM 124</t>
  </si>
  <si>
    <t>2017-039H</t>
  </si>
  <si>
    <t>23591-4</t>
  </si>
  <si>
    <t>IRIDIUM 125</t>
  </si>
  <si>
    <t>2017-061K</t>
  </si>
  <si>
    <t>21870-4</t>
  </si>
  <si>
    <t>IRIDIUM 126</t>
  </si>
  <si>
    <t>2017-039G</t>
  </si>
  <si>
    <t>35992-4</t>
  </si>
  <si>
    <t>IRIDIUM 128</t>
  </si>
  <si>
    <t>2017-039J</t>
  </si>
  <si>
    <t>11482-4</t>
  </si>
  <si>
    <t>IRIDIUM 129</t>
  </si>
  <si>
    <t>2017-061D</t>
  </si>
  <si>
    <t>20363-4</t>
  </si>
  <si>
    <t>IRIDIUM 130</t>
  </si>
  <si>
    <t>2017-083D</t>
  </si>
  <si>
    <t>22085-4</t>
  </si>
  <si>
    <t>IRIDIUM 131</t>
  </si>
  <si>
    <t>2017-083K</t>
  </si>
  <si>
    <t>25903-4</t>
  </si>
  <si>
    <t>IRIDIUM 132</t>
  </si>
  <si>
    <t>2017-061G</t>
  </si>
  <si>
    <t>24713-4</t>
  </si>
  <si>
    <t>IRIDIUM 133</t>
  </si>
  <si>
    <t>2017-061A</t>
  </si>
  <si>
    <t>23102-4</t>
  </si>
  <si>
    <t>IRIDIUM 134</t>
  </si>
  <si>
    <t>2017-083F</t>
  </si>
  <si>
    <t>22460-4</t>
  </si>
  <si>
    <t>IRIDIUM 135</t>
  </si>
  <si>
    <t>2017-083A</t>
  </si>
  <si>
    <t>21329-4</t>
  </si>
  <si>
    <t>IRIDIUM 136</t>
  </si>
  <si>
    <t>2017-061H</t>
  </si>
  <si>
    <t>26503-4</t>
  </si>
  <si>
    <t>IRIDIUM 137</t>
  </si>
  <si>
    <t>2017-083G</t>
  </si>
  <si>
    <t>18876-4</t>
  </si>
  <si>
    <t>IRIDIUM 138</t>
  </si>
  <si>
    <t>2017-083B</t>
  </si>
  <si>
    <t>20760-4</t>
  </si>
  <si>
    <t>IRIDIUM 139</t>
  </si>
  <si>
    <t>2017-061J</t>
  </si>
  <si>
    <t>20960-4</t>
  </si>
  <si>
    <t>IRIDIUM 140</t>
  </si>
  <si>
    <t>2018-030D</t>
  </si>
  <si>
    <t>18893-4</t>
  </si>
  <si>
    <t>IRIDIUM 141</t>
  </si>
  <si>
    <t>2017-083H</t>
  </si>
  <si>
    <t>18716-4</t>
  </si>
  <si>
    <t>IRIDIUM 142</t>
  </si>
  <si>
    <t>2018-030H</t>
  </si>
  <si>
    <t>21482-4</t>
  </si>
  <si>
    <t>IRIDIUM 143</t>
  </si>
  <si>
    <t>2018-030K</t>
  </si>
  <si>
    <t>20569-4</t>
  </si>
  <si>
    <t>IRIDIUM 144</t>
  </si>
  <si>
    <t>2018-030A</t>
  </si>
  <si>
    <t>16666-4</t>
  </si>
  <si>
    <t>IRIDIUM 145</t>
  </si>
  <si>
    <t>2018-030E</t>
  </si>
  <si>
    <t>19541-4</t>
  </si>
  <si>
    <t>IRIDIUM 146</t>
  </si>
  <si>
    <t>2018-030F</t>
  </si>
  <si>
    <t>22971-4</t>
  </si>
  <si>
    <t>IRIDIUM 147</t>
  </si>
  <si>
    <t>2018-047E</t>
  </si>
  <si>
    <t>18966-4</t>
  </si>
  <si>
    <t>IRIDIUM 148</t>
  </si>
  <si>
    <t>2018-030G</t>
  </si>
  <si>
    <t>18344-4</t>
  </si>
  <si>
    <t>IRIDIUM 149</t>
  </si>
  <si>
    <t>2018-030B</t>
  </si>
  <si>
    <t>22071-4</t>
  </si>
  <si>
    <t>IRIDIUM 150</t>
  </si>
  <si>
    <t>2018-030J</t>
  </si>
  <si>
    <t>21599-4</t>
  </si>
  <si>
    <t>IRIDIUM 151</t>
  </si>
  <si>
    <t>2017-083E</t>
  </si>
  <si>
    <t>20268-4</t>
  </si>
  <si>
    <t>IRIDIUM 152</t>
  </si>
  <si>
    <t>2018-047D</t>
  </si>
  <si>
    <t>16707-4</t>
  </si>
  <si>
    <t>IRIDIUM 153</t>
  </si>
  <si>
    <t>2017-083J</t>
  </si>
  <si>
    <t>21247-4</t>
  </si>
  <si>
    <t>IRIDIUM 154</t>
  </si>
  <si>
    <t>2018-061F</t>
  </si>
  <si>
    <t>33861-4</t>
  </si>
  <si>
    <t>IRIDIUM 155</t>
  </si>
  <si>
    <t>2018-061E</t>
  </si>
  <si>
    <t>26366-4</t>
  </si>
  <si>
    <t>IRIDIUM 156</t>
  </si>
  <si>
    <t>2018-061H</t>
  </si>
  <si>
    <t>23505-4</t>
  </si>
  <si>
    <t>IRIDIUM 157</t>
  </si>
  <si>
    <t>2018-030C</t>
  </si>
  <si>
    <t>20793-4</t>
  </si>
  <si>
    <t>IRIDIUM 158</t>
  </si>
  <si>
    <t>2018-061C</t>
  </si>
  <si>
    <t>25226-4</t>
  </si>
  <si>
    <t>IRIDIUM 159</t>
  </si>
  <si>
    <t>2018-061K</t>
  </si>
  <si>
    <t>24562-4</t>
  </si>
  <si>
    <t>IRIDIUM 160</t>
  </si>
  <si>
    <t>2018-061A</t>
  </si>
  <si>
    <t>24347-4</t>
  </si>
  <si>
    <t>IRIDIUM 161</t>
  </si>
  <si>
    <t>2018-047C</t>
  </si>
  <si>
    <t>20043-4</t>
  </si>
  <si>
    <t>IRIDIUM 162</t>
  </si>
  <si>
    <t>2018-047G</t>
  </si>
  <si>
    <t>17584-4</t>
  </si>
  <si>
    <t>IRIDIUM 163</t>
  </si>
  <si>
    <t>2018-061G</t>
  </si>
  <si>
    <t>51073-4</t>
  </si>
  <si>
    <t>IRIDIUM 164</t>
  </si>
  <si>
    <t>2018-061J</t>
  </si>
  <si>
    <t>25624-4</t>
  </si>
  <si>
    <t>IRIDIUM 165</t>
  </si>
  <si>
    <t>2018-061D</t>
  </si>
  <si>
    <t>24975-4</t>
  </si>
  <si>
    <t>IRIDIUM 166</t>
  </si>
  <si>
    <t>2018-061B</t>
  </si>
  <si>
    <t>25983-4</t>
  </si>
  <si>
    <t>IRIDIUM 167</t>
  </si>
  <si>
    <t>2019-002K</t>
  </si>
  <si>
    <t>24386-4</t>
  </si>
  <si>
    <t>IRIDIUM 168</t>
  </si>
  <si>
    <t>2019-002C</t>
  </si>
  <si>
    <t>23526-4</t>
  </si>
  <si>
    <t>IRIDIUM 169</t>
  </si>
  <si>
    <t>2019-002E</t>
  </si>
  <si>
    <t>16310-4</t>
  </si>
  <si>
    <t>IRIDIUM 170</t>
  </si>
  <si>
    <t>2019-002J</t>
  </si>
  <si>
    <t>21332-4</t>
  </si>
  <si>
    <t>IRIDIUM 171</t>
  </si>
  <si>
    <t>2019-002H</t>
  </si>
  <si>
    <t>23098-4</t>
  </si>
  <si>
    <t>IRIDIUM 172</t>
  </si>
  <si>
    <t>2019-002F</t>
  </si>
  <si>
    <t>26625-4</t>
  </si>
  <si>
    <t>IRIDIUM 173</t>
  </si>
  <si>
    <t>2019-002D</t>
  </si>
  <si>
    <t>22891-4</t>
  </si>
  <si>
    <t>IRIDIUM 175</t>
  </si>
  <si>
    <t>2019-002G</t>
  </si>
  <si>
    <t>21897-4</t>
  </si>
  <si>
    <t>IRIDIUM 176</t>
  </si>
  <si>
    <t>2019-002B</t>
  </si>
  <si>
    <t>21557-4</t>
  </si>
  <si>
    <t>IRIDIUM 180</t>
  </si>
  <si>
    <t>2019-002A</t>
  </si>
  <si>
    <t>22606-4</t>
  </si>
  <si>
    <t>Iris</t>
  </si>
  <si>
    <t>2020-061G</t>
  </si>
  <si>
    <t>44053-4</t>
  </si>
  <si>
    <t>GHG</t>
  </si>
  <si>
    <t>IRIS</t>
  </si>
  <si>
    <t>2013-033A</t>
  </si>
  <si>
    <t>L1011</t>
  </si>
  <si>
    <t>Particle imaging</t>
  </si>
  <si>
    <t>20988-4</t>
  </si>
  <si>
    <t>Hex+Cyl+2 pan</t>
  </si>
  <si>
    <t>LMSAL</t>
  </si>
  <si>
    <t>Lockheed Martin Space Systems Advanced Technology Center (ATC)</t>
  </si>
  <si>
    <t>SMEX</t>
  </si>
  <si>
    <t>IRS P6</t>
  </si>
  <si>
    <t>2003-046A</t>
  </si>
  <si>
    <t>PSLV C5</t>
  </si>
  <si>
    <t>19485-4</t>
  </si>
  <si>
    <t>ISAC/HAL</t>
  </si>
  <si>
    <t>IRVINE01</t>
  </si>
  <si>
    <t>2018-088D</t>
  </si>
  <si>
    <t>Irvine Public Schools Foundation</t>
  </si>
  <si>
    <t>13173-3</t>
  </si>
  <si>
    <t>Electric propulsion system</t>
  </si>
  <si>
    <t>IPSF</t>
  </si>
  <si>
    <t>Irvine, CA and Tustin-CA student-built</t>
  </si>
  <si>
    <t>ISARA</t>
  </si>
  <si>
    <t>2017-071P</t>
  </si>
  <si>
    <t>23249-3</t>
  </si>
  <si>
    <t>JPL</t>
  </si>
  <si>
    <t>ISAT</t>
  </si>
  <si>
    <t>2018-111D</t>
  </si>
  <si>
    <t>iSky Technology</t>
  </si>
  <si>
    <t>Czech Republic</t>
  </si>
  <si>
    <t>61434-6</t>
  </si>
  <si>
    <t>ISS (ZARYA)</t>
  </si>
  <si>
    <t>1998-067A</t>
  </si>
  <si>
    <t>ISS</t>
  </si>
  <si>
    <t>Manned Spacecraft</t>
  </si>
  <si>
    <t>Space Station central module</t>
  </si>
  <si>
    <t>45150-4</t>
  </si>
  <si>
    <t>Boeing Satellite Systems (prime)/Multinational</t>
  </si>
  <si>
    <t>77KS</t>
  </si>
  <si>
    <t>ITAMSAT</t>
  </si>
  <si>
    <t>1993-061D</t>
  </si>
  <si>
    <t>AMSAT Italia</t>
  </si>
  <si>
    <t>21498-4</t>
  </si>
  <si>
    <t>UoSAT</t>
  </si>
  <si>
    <t>ITUPSAT 1</t>
  </si>
  <si>
    <t>2009-051E</t>
  </si>
  <si>
    <t>ITU Space Systems Design &amp; Test Laboratory</t>
  </si>
  <si>
    <t>35765-4</t>
  </si>
  <si>
    <t>ITUTR</t>
  </si>
  <si>
    <t>JAISAT 1</t>
  </si>
  <si>
    <t>2019-038F</t>
  </si>
  <si>
    <t>THAI</t>
  </si>
  <si>
    <t>Radio Amateur Society of Thailand (RAST)</t>
  </si>
  <si>
    <t>Thailand</t>
  </si>
  <si>
    <t>65254-4</t>
  </si>
  <si>
    <t>JAS 2</t>
  </si>
  <si>
    <t>1996-046B</t>
  </si>
  <si>
    <t>Japan Radio Amateur League (JARL)</t>
  </si>
  <si>
    <t>-.00000026</t>
  </si>
  <si>
    <t>11699-4</t>
  </si>
  <si>
    <t>Poly + Ant</t>
  </si>
  <si>
    <t>JARL</t>
  </si>
  <si>
    <t>JAS</t>
  </si>
  <si>
    <t>JASON 3</t>
  </si>
  <si>
    <t>2016-002A</t>
  </si>
  <si>
    <t>EUMETSAT (European Organization for the Exploitation of Meteorological Satellites)</t>
  </si>
  <si>
    <t>Altimetry, Radar</t>
  </si>
  <si>
    <t>-12654-4</t>
  </si>
  <si>
    <t>JB-3 C</t>
  </si>
  <si>
    <t>2004-044A</t>
  </si>
  <si>
    <t>Chang Zheng 4B</t>
  </si>
  <si>
    <t>21437-4</t>
  </si>
  <si>
    <t>JIADING 1</t>
  </si>
  <si>
    <t>2018-094D</t>
  </si>
  <si>
    <t>Space OK (Shanghai Ok Space Co Ltd.)</t>
  </si>
  <si>
    <t>29293-4</t>
  </si>
  <si>
    <t>SPCOK</t>
  </si>
  <si>
    <t>OKSAT</t>
  </si>
  <si>
    <t>JILIN 1</t>
  </si>
  <si>
    <t>2015-057D</t>
  </si>
  <si>
    <t>Chang Guang Satellite Technology Co.</t>
  </si>
  <si>
    <t>18586-4</t>
  </si>
  <si>
    <t>HARB/CIOMP</t>
  </si>
  <si>
    <t>Chang Guang Satellite Technology Co. Ltd.</t>
  </si>
  <si>
    <t>JL-1</t>
  </si>
  <si>
    <t>JILIN-01 GAOFEN 2A</t>
  </si>
  <si>
    <t>2019-075A</t>
  </si>
  <si>
    <t>Kuaizhou 1A</t>
  </si>
  <si>
    <t>37776-4</t>
  </si>
  <si>
    <t>Box+pan</t>
  </si>
  <si>
    <t>CGSTL</t>
  </si>
  <si>
    <t>JILIN-01 GAOFEN 2B</t>
  </si>
  <si>
    <t>2019-086A</t>
  </si>
  <si>
    <t>28608-4</t>
  </si>
  <si>
    <t>JILIN-01 KUANFU 01</t>
  </si>
  <si>
    <t>2020-003A</t>
  </si>
  <si>
    <t>39813-4</t>
  </si>
  <si>
    <t>JILIN-01-04</t>
  </si>
  <si>
    <t>2017-074A</t>
  </si>
  <si>
    <t>Long March 6</t>
  </si>
  <si>
    <t>40845-4</t>
  </si>
  <si>
    <t>JILIN-01-05</t>
  </si>
  <si>
    <t>2017-074B</t>
  </si>
  <si>
    <t>36525-4</t>
  </si>
  <si>
    <t>JILIN-01-06</t>
  </si>
  <si>
    <t>2017-074C</t>
  </si>
  <si>
    <t>-.00000002</t>
  </si>
  <si>
    <t>37679-5</t>
  </si>
  <si>
    <t>JILIN-01-07</t>
  </si>
  <si>
    <t>2018-008E</t>
  </si>
  <si>
    <t>17166-4</t>
  </si>
  <si>
    <t>JILIN-01-08</t>
  </si>
  <si>
    <t>2018-008F</t>
  </si>
  <si>
    <t>50077-4</t>
  </si>
  <si>
    <t>JILIN-01-09</t>
  </si>
  <si>
    <t>2019-005B</t>
  </si>
  <si>
    <t>28647-4</t>
  </si>
  <si>
    <t>CIOMP</t>
  </si>
  <si>
    <t>JILIN-01-10</t>
  </si>
  <si>
    <t>2019-005E</t>
  </si>
  <si>
    <t>29907-4</t>
  </si>
  <si>
    <t>Jilin-1 GaoFen 03B 01 xing</t>
  </si>
  <si>
    <t>Jilin-1</t>
  </si>
  <si>
    <t>2020-065A</t>
  </si>
  <si>
    <t>CZ-11H</t>
  </si>
  <si>
    <t>26242-4</t>
  </si>
  <si>
    <t>Jilin-1 GaoFen 03B 02 xing</t>
  </si>
  <si>
    <t>2020-065B</t>
  </si>
  <si>
    <t>56012-4</t>
  </si>
  <si>
    <t>Jilin-1 GaoFen 03B 03 xing</t>
  </si>
  <si>
    <t>2020-065C</t>
  </si>
  <si>
    <t>66898-4</t>
  </si>
  <si>
    <t>Jilin-1 GaoFen 03B 04 xing</t>
  </si>
  <si>
    <t>2020-065D</t>
  </si>
  <si>
    <t>66896-4</t>
  </si>
  <si>
    <t>Jilin-1 GaoFen 03B 05 xing</t>
  </si>
  <si>
    <t>2020-065E</t>
  </si>
  <si>
    <t>39327-4</t>
  </si>
  <si>
    <t>Jilin-1 GaoFen 03B 06 xing</t>
  </si>
  <si>
    <t>2020-065F</t>
  </si>
  <si>
    <t>50157-4</t>
  </si>
  <si>
    <t>Jilin-1 GaoFen 03C 01 xing</t>
  </si>
  <si>
    <t>2020-065G</t>
  </si>
  <si>
    <t>28259-4</t>
  </si>
  <si>
    <t>Jilin-1 GaoFen 03C 02 xing</t>
  </si>
  <si>
    <t>2020-065H</t>
  </si>
  <si>
    <t>10358-4</t>
  </si>
  <si>
    <t>Jilin-1 GaoFen 03C 03 xing</t>
  </si>
  <si>
    <t>2020-065J</t>
  </si>
  <si>
    <t>15217-4</t>
  </si>
  <si>
    <t>JILIN-1-03</t>
  </si>
  <si>
    <t>2017-002B</t>
  </si>
  <si>
    <t>28250-4</t>
  </si>
  <si>
    <t>JUGNU</t>
  </si>
  <si>
    <t>2011-058B</t>
  </si>
  <si>
    <t>Indian Insitute of Technology Kanpur</t>
  </si>
  <si>
    <t>26109-4</t>
  </si>
  <si>
    <t>IITK</t>
  </si>
  <si>
    <t>JY1SAT</t>
  </si>
  <si>
    <t>2018-099AX</t>
  </si>
  <si>
    <t>JOR</t>
  </si>
  <si>
    <t>Crown Prince Foundation</t>
  </si>
  <si>
    <t>Jordan</t>
  </si>
  <si>
    <t>Technology/amateur communication</t>
  </si>
  <si>
    <t>49765-4</t>
  </si>
  <si>
    <t>JUST</t>
  </si>
  <si>
    <t>Royal Jordanian Radio Amateur Society</t>
  </si>
  <si>
    <t>KAIDUN 1</t>
  </si>
  <si>
    <t>2017-002C</t>
  </si>
  <si>
    <t>38775-4</t>
  </si>
  <si>
    <t>NJUST</t>
  </si>
  <si>
    <t>KAITUO 1A</t>
  </si>
  <si>
    <t>2015-049F</t>
  </si>
  <si>
    <t>43794-4</t>
  </si>
  <si>
    <t>Deployable solar array, solar cells, batteries</t>
  </si>
  <si>
    <t>KAITUO 1B</t>
  </si>
  <si>
    <t>2015-049P</t>
  </si>
  <si>
    <t>Chinese Amateur Satellite (CAMSAT)</t>
  </si>
  <si>
    <t>83152-4</t>
  </si>
  <si>
    <t>Shenzhen Aerospace Dongfanghong HIT Satellite Ltd./CAMSAT</t>
  </si>
  <si>
    <t>KANOPUS-V 1</t>
  </si>
  <si>
    <t>2012-039A</t>
  </si>
  <si>
    <t>Scientific Production Corporation (joint stock creation of Russian Space Agency)</t>
  </si>
  <si>
    <t>32078-4</t>
  </si>
  <si>
    <t>All-Russia Research Institute of Electromechanics (NPP VNIIEM)</t>
  </si>
  <si>
    <t>KANOPUS-V 3</t>
  </si>
  <si>
    <t>2018-014A</t>
  </si>
  <si>
    <t>20295-4</t>
  </si>
  <si>
    <t>Roscosmos</t>
  </si>
  <si>
    <t>KANOPUS-V 4</t>
  </si>
  <si>
    <t>2018-014B</t>
  </si>
  <si>
    <t>16600-4</t>
  </si>
  <si>
    <t>KANOPUS-V 5</t>
  </si>
  <si>
    <t>2018-111A</t>
  </si>
  <si>
    <t>34129-5</t>
  </si>
  <si>
    <t>KANOPUS-V 6</t>
  </si>
  <si>
    <t>2018-111B</t>
  </si>
  <si>
    <t>12228-4</t>
  </si>
  <si>
    <t>KANOPUS-V-IK</t>
  </si>
  <si>
    <t>2017-042A</t>
  </si>
  <si>
    <t>14087-4</t>
  </si>
  <si>
    <t>Katherine</t>
  </si>
  <si>
    <t>2020-079D</t>
  </si>
  <si>
    <t>41165-4</t>
  </si>
  <si>
    <t>KAZEOSAT 1</t>
  </si>
  <si>
    <t>2014-024A</t>
  </si>
  <si>
    <t>Kazcosmos</t>
  </si>
  <si>
    <t>14554-4</t>
  </si>
  <si>
    <t>Box + panels</t>
  </si>
  <si>
    <t>Hydrazine thrusters</t>
  </si>
  <si>
    <t>Airbus Defence and Space</t>
  </si>
  <si>
    <t>Astrosat-500</t>
  </si>
  <si>
    <t>KAZEOSAT 2</t>
  </si>
  <si>
    <t>2014-033A</t>
  </si>
  <si>
    <t>12806-4</t>
  </si>
  <si>
    <t>KAZSCISAT-1</t>
  </si>
  <si>
    <t>2018-099AF</t>
  </si>
  <si>
    <t>Ghalam LLP</t>
  </si>
  <si>
    <t>58649-4</t>
  </si>
  <si>
    <t>GHALAM</t>
  </si>
  <si>
    <t>KAZSTSAT</t>
  </si>
  <si>
    <t>2018-099AB</t>
  </si>
  <si>
    <t>34453-4</t>
  </si>
  <si>
    <t>SSTL-X50</t>
  </si>
  <si>
    <t>KENT RIDGE 1</t>
  </si>
  <si>
    <t>2015-077B</t>
  </si>
  <si>
    <t>National University of Singapore</t>
  </si>
  <si>
    <t>16526-4</t>
  </si>
  <si>
    <t>BST</t>
  </si>
  <si>
    <t>LEOS-50</t>
  </si>
  <si>
    <t>KEPLER-0 (KIPP)</t>
  </si>
  <si>
    <t>2018-008C</t>
  </si>
  <si>
    <t>53165-4</t>
  </si>
  <si>
    <t>CLYDE</t>
  </si>
  <si>
    <t>Clyde Space</t>
  </si>
  <si>
    <t>KEPLER-1 (CASE)</t>
  </si>
  <si>
    <t>2018-096L</t>
  </si>
  <si>
    <t>11137-3</t>
  </si>
  <si>
    <t>KESTREL EYE 2M</t>
  </si>
  <si>
    <t>1998-067NE</t>
  </si>
  <si>
    <t>Reconnaissance/Electro-optical</t>
  </si>
  <si>
    <t>16925-3</t>
  </si>
  <si>
    <t>Cyl + panels</t>
  </si>
  <si>
    <t>AMAI</t>
  </si>
  <si>
    <t>U.S. Army Space and Missile Defense Command/Army Forces Strategic Command</t>
  </si>
  <si>
    <t>KestrelEye</t>
  </si>
  <si>
    <t>KHALIFASAT</t>
  </si>
  <si>
    <t>2018-084F</t>
  </si>
  <si>
    <t>12875-4</t>
  </si>
  <si>
    <t>EIAST/KAISR</t>
  </si>
  <si>
    <t>Mohammed bin Rashid Space Center</t>
  </si>
  <si>
    <t>KKS-1 (KISEKI)</t>
  </si>
  <si>
    <t>2009-002H</t>
  </si>
  <si>
    <t>Tokyo Metropolitan College of Industrial Technology</t>
  </si>
  <si>
    <t>22341-4</t>
  </si>
  <si>
    <t>KOUKO</t>
  </si>
  <si>
    <t>KKS-1</t>
  </si>
  <si>
    <t>KL-ALPHA A</t>
  </si>
  <si>
    <t>2019-077A</t>
  </si>
  <si>
    <t>KLEO Connect</t>
  </si>
  <si>
    <t>68413-5</t>
  </si>
  <si>
    <t>KLA</t>
  </si>
  <si>
    <t>KL-ALPHA B</t>
  </si>
  <si>
    <t>2019-077B</t>
  </si>
  <si>
    <t>23581-5</t>
  </si>
  <si>
    <t>KMS 4</t>
  </si>
  <si>
    <t>2016-009A</t>
  </si>
  <si>
    <t>YUN</t>
  </si>
  <si>
    <t>NKOR</t>
  </si>
  <si>
    <t>National Aerospace Development Administration (NADA)</t>
  </si>
  <si>
    <t>North Korea</t>
  </si>
  <si>
    <t>69963-4</t>
  </si>
  <si>
    <t>NADA</t>
  </si>
  <si>
    <t>TD Satellite</t>
  </si>
  <si>
    <t>KOMPSAT 2</t>
  </si>
  <si>
    <t>2006-031A</t>
  </si>
  <si>
    <t>SKOR</t>
  </si>
  <si>
    <t>Korea Aerospace Research Institute (KARI)</t>
  </si>
  <si>
    <t>17057-4</t>
  </si>
  <si>
    <t>KARI</t>
  </si>
  <si>
    <t>Korea Aerospace Research Institute (KARI)/ EADS Astrium</t>
  </si>
  <si>
    <t>South Korea/France/UK/Germany</t>
  </si>
  <si>
    <t>Kompsat</t>
  </si>
  <si>
    <t>KOMPSAT 3</t>
  </si>
  <si>
    <t>2012-025B</t>
  </si>
  <si>
    <t>26471-4</t>
  </si>
  <si>
    <t>Hex + 3 pan</t>
  </si>
  <si>
    <t>KOMPSAT 3A</t>
  </si>
  <si>
    <t>2015-014A</t>
  </si>
  <si>
    <t>46085-4</t>
  </si>
  <si>
    <t>Hex + 3 panels</t>
  </si>
  <si>
    <t>APAERO</t>
  </si>
  <si>
    <t>KOMPSAT 5</t>
  </si>
  <si>
    <t>2013-042A</t>
  </si>
  <si>
    <t>-47578-5</t>
  </si>
  <si>
    <t>Hex + panels</t>
  </si>
  <si>
    <t>KONDOR E</t>
  </si>
  <si>
    <t>2014-084A</t>
  </si>
  <si>
    <t>SAFR</t>
  </si>
  <si>
    <t>Armed Forces</t>
  </si>
  <si>
    <t>South Africa</t>
  </si>
  <si>
    <t>11427-3</t>
  </si>
  <si>
    <t>Kosmos-2548</t>
  </si>
  <si>
    <t>2020-091D</t>
  </si>
  <si>
    <t>VKS</t>
  </si>
  <si>
    <t>-34116-4</t>
  </si>
  <si>
    <t>RESH?</t>
  </si>
  <si>
    <t>MORF</t>
  </si>
  <si>
    <t>KRAKSAT</t>
  </si>
  <si>
    <t>1998-067QM</t>
  </si>
  <si>
    <t>SatRevolution</t>
  </si>
  <si>
    <t>Technology/Education</t>
  </si>
  <si>
    <t>18271-3</t>
  </si>
  <si>
    <t>SATRV</t>
  </si>
  <si>
    <t>KSM1-A</t>
  </si>
  <si>
    <t>2020-081H</t>
  </si>
  <si>
    <t>Kleos Space</t>
  </si>
  <si>
    <t>Luxembourg</t>
  </si>
  <si>
    <t>-62885-1</t>
  </si>
  <si>
    <t>KLEOS</t>
  </si>
  <si>
    <t>L</t>
  </si>
  <si>
    <t>KSM1-B</t>
  </si>
  <si>
    <t>2020-081K</t>
  </si>
  <si>
    <t>32141-4</t>
  </si>
  <si>
    <t>KSM1-C</t>
  </si>
  <si>
    <t>2020-081C</t>
  </si>
  <si>
    <t>29297-4</t>
  </si>
  <si>
    <t>KSM1-D</t>
  </si>
  <si>
    <t>2020-081B</t>
  </si>
  <si>
    <t>34619-7</t>
  </si>
  <si>
    <t>KX-09</t>
  </si>
  <si>
    <t>2019-058B</t>
  </si>
  <si>
    <t>Art</t>
  </si>
  <si>
    <t>27988-4</t>
  </si>
  <si>
    <t>CNSSC</t>
  </si>
  <si>
    <t>LACMA ENOCH</t>
  </si>
  <si>
    <t>2018-099V</t>
  </si>
  <si>
    <t>Los Angeles County Museum of Art (LACMA)</t>
  </si>
  <si>
    <t>12343-2</t>
  </si>
  <si>
    <t>SPX</t>
  </si>
  <si>
    <t>LacunaSat 3</t>
  </si>
  <si>
    <t>2020-068G</t>
  </si>
  <si>
    <t>Lacuna Space</t>
  </si>
  <si>
    <t>66318-4</t>
  </si>
  <si>
    <t>LACUNA</t>
  </si>
  <si>
    <t>LANDSAT 7</t>
  </si>
  <si>
    <t>1999-020A</t>
  </si>
  <si>
    <t>13155-4</t>
  </si>
  <si>
    <t>LMVF</t>
  </si>
  <si>
    <t>Tiros-N</t>
  </si>
  <si>
    <t>LANDSAT 8</t>
  </si>
  <si>
    <t>2013-008A</t>
  </si>
  <si>
    <t>18723-4</t>
  </si>
  <si>
    <t>Cyl hex + pan</t>
  </si>
  <si>
    <t>LAPAN A3</t>
  </si>
  <si>
    <t>2016-040E</t>
  </si>
  <si>
    <t>INDO</t>
  </si>
  <si>
    <t>Indonesia</t>
  </si>
  <si>
    <t>Indonesian National Aeronautics and Space Agency (Lembaga Penerbangan dan Antariksa Nasional - LAPAN)</t>
  </si>
  <si>
    <t>Earth observation/Amateur communications/Traffic monitoring</t>
  </si>
  <si>
    <t>64818-5</t>
  </si>
  <si>
    <t>LAPAN</t>
  </si>
  <si>
    <t>Indonesian National Institute of Aeronautics and Space</t>
  </si>
  <si>
    <t>Tubsat</t>
  </si>
  <si>
    <t>LAPAN-TUBSAT</t>
  </si>
  <si>
    <t>2007-001A</t>
  </si>
  <si>
    <t>14374-4</t>
  </si>
  <si>
    <t>LAPAN/TUB</t>
  </si>
  <si>
    <t>LARES</t>
  </si>
  <si>
    <t>2012-006A</t>
  </si>
  <si>
    <t>Basic research/Geodesy</t>
  </si>
  <si>
    <t>-.00000045</t>
  </si>
  <si>
    <t>-38784-4</t>
  </si>
  <si>
    <t>CGSO</t>
  </si>
  <si>
    <t>Lares</t>
  </si>
  <si>
    <t>LATINSAT A</t>
  </si>
  <si>
    <t>2002-058H</t>
  </si>
  <si>
    <t>Communication/Traffic monitoring</t>
  </si>
  <si>
    <t>20066-4</t>
  </si>
  <si>
    <t>LATINSAT B</t>
  </si>
  <si>
    <t>2002-058B</t>
  </si>
  <si>
    <t>19819-4</t>
  </si>
  <si>
    <t>LEMUR 1</t>
  </si>
  <si>
    <t xml:space="preserve">Lemur </t>
  </si>
  <si>
    <t>2014-033AL</t>
  </si>
  <si>
    <t>Spire Global Inc.</t>
  </si>
  <si>
    <t>31748-4</t>
  </si>
  <si>
    <t>NANSFI</t>
  </si>
  <si>
    <t>NanoSatisfi Inc.</t>
  </si>
  <si>
    <t>LEMUR 2 ALEXANDER</t>
  </si>
  <si>
    <t>Lemur-2</t>
  </si>
  <si>
    <t>2018-046F</t>
  </si>
  <si>
    <t>Earth observation/Traffic monitoring</t>
  </si>
  <si>
    <t>85339-4</t>
  </si>
  <si>
    <t>SPIREG</t>
  </si>
  <si>
    <t>Spire Global</t>
  </si>
  <si>
    <t>LEMUR 2 ALEX-MADDY</t>
  </si>
  <si>
    <t>2019-038X</t>
  </si>
  <si>
    <t>71526-4</t>
  </si>
  <si>
    <t>LEMUR 2 ANDIS</t>
  </si>
  <si>
    <t>2017-042P</t>
  </si>
  <si>
    <t>26507-4</t>
  </si>
  <si>
    <t>LEMUR 2 ANGELA</t>
  </si>
  <si>
    <t>2017-019B</t>
  </si>
  <si>
    <t>98257-4</t>
  </si>
  <si>
    <t>LEMUR 2 ANUBHAVTHAKUR</t>
  </si>
  <si>
    <t>2016-062E</t>
  </si>
  <si>
    <t>55822-4</t>
  </si>
  <si>
    <t>LEMUR 2 ARTFISCHER</t>
  </si>
  <si>
    <t>2017-042BJ</t>
  </si>
  <si>
    <t>12362-3</t>
  </si>
  <si>
    <t>LEMUR 2 BRIANDAVIE</t>
  </si>
  <si>
    <t>2017-071L</t>
  </si>
  <si>
    <t>23444-3</t>
  </si>
  <si>
    <t>LEMUR 2 BROWNCOW</t>
  </si>
  <si>
    <t>2018-004Q</t>
  </si>
  <si>
    <t>11308-3</t>
  </si>
  <si>
    <t>LEMUR 2 CHANUSIAK</t>
  </si>
  <si>
    <t>2018-088H</t>
  </si>
  <si>
    <t>67354-4</t>
  </si>
  <si>
    <t>LEMUR 2 CHRIS</t>
  </si>
  <si>
    <t>2015-052D</t>
  </si>
  <si>
    <t>36703-4</t>
  </si>
  <si>
    <t>LEMUR 2 CHRISTINAHOLT</t>
  </si>
  <si>
    <t>2018-111G</t>
  </si>
  <si>
    <t>15983-4</t>
  </si>
  <si>
    <t>LEMUR 2 DAISY-HARPER</t>
  </si>
  <si>
    <t>2018-111P</t>
  </si>
  <si>
    <t>67305-4</t>
  </si>
  <si>
    <t>LEMUR 2 DAVEWILSON</t>
  </si>
  <si>
    <t>2018-004R</t>
  </si>
  <si>
    <t>10985-3</t>
  </si>
  <si>
    <t>LEMUR 2 DEMBITZ</t>
  </si>
  <si>
    <t>2017-042T</t>
  </si>
  <si>
    <t>63087-4</t>
  </si>
  <si>
    <t>LEMUR 2 DULY</t>
  </si>
  <si>
    <t>2018-096AC</t>
  </si>
  <si>
    <t>LEMUR 2 DUNLOP</t>
  </si>
  <si>
    <t>2017-071S</t>
  </si>
  <si>
    <t>21178-3</t>
  </si>
  <si>
    <t>LEMUR 2 DUSTINTHEWIND</t>
  </si>
  <si>
    <t>2019-038V</t>
  </si>
  <si>
    <t>81314-4</t>
  </si>
  <si>
    <t>LEMUR 2 EJATTA</t>
  </si>
  <si>
    <t>2019-038Z</t>
  </si>
  <si>
    <t>88070-4</t>
  </si>
  <si>
    <t>LEMUR 2 FURIAUS</t>
  </si>
  <si>
    <t>2017-042R</t>
  </si>
  <si>
    <t>20864-4</t>
  </si>
  <si>
    <t>LEMUR 2 GREENBERG</t>
  </si>
  <si>
    <t>2017-042N</t>
  </si>
  <si>
    <t>28816-4</t>
  </si>
  <si>
    <t>LEMUR 2 GREGROBINSON</t>
  </si>
  <si>
    <t>2019-038AB</t>
  </si>
  <si>
    <t>LEMUR 2 GUSTAVO</t>
  </si>
  <si>
    <t>2018-111K</t>
  </si>
  <si>
    <t>32957-4</t>
  </si>
  <si>
    <t>LEMUR 2 HIMOMANDDAD</t>
  </si>
  <si>
    <t>2019-089J</t>
  </si>
  <si>
    <t>63163-4</t>
  </si>
  <si>
    <t>LEMUR 2 JENNYBARNA</t>
  </si>
  <si>
    <t>2017-019C</t>
  </si>
  <si>
    <t>11403-3</t>
  </si>
  <si>
    <t>LEMUR 2 JIN-LUEN</t>
  </si>
  <si>
    <t>2018-014C</t>
  </si>
  <si>
    <t>89269-5</t>
  </si>
  <si>
    <t>LEMUR 2 JOBANPUTRA</t>
  </si>
  <si>
    <t>2017-008AV</t>
  </si>
  <si>
    <t>PSLV-XL</t>
  </si>
  <si>
    <t>64569-4</t>
  </si>
  <si>
    <t>LEMUR 2 JOEL</t>
  </si>
  <si>
    <t>2015-052C</t>
  </si>
  <si>
    <t>38771-4</t>
  </si>
  <si>
    <t>LEMUR 2 JPGSQUARED</t>
  </si>
  <si>
    <t>2019-089D</t>
  </si>
  <si>
    <t>85374-4</t>
  </si>
  <si>
    <t>LEMUR 2 KADI</t>
  </si>
  <si>
    <t>2018-014E</t>
  </si>
  <si>
    <t>49628-4</t>
  </si>
  <si>
    <t>LEMUR 2 KEVIN</t>
  </si>
  <si>
    <t>2017-071K</t>
  </si>
  <si>
    <t>21777-3</t>
  </si>
  <si>
    <t>LEMUR 2 KOBYSZCZE</t>
  </si>
  <si>
    <t>2018-096P</t>
  </si>
  <si>
    <t>12246-3</t>
  </si>
  <si>
    <t>LEMUR 2 KUNGFOO</t>
  </si>
  <si>
    <t>2017-036K</t>
  </si>
  <si>
    <t>82682-4</t>
  </si>
  <si>
    <t>LEMUR 2 LILLYJO</t>
  </si>
  <si>
    <t>2019-038L</t>
  </si>
  <si>
    <t>97869-4</t>
  </si>
  <si>
    <t>LEMUR 2 LISASAURUS</t>
  </si>
  <si>
    <t>2017-036R</t>
  </si>
  <si>
    <t>53579-4</t>
  </si>
  <si>
    <t>LEMUR 2 LIU-POU-CHUN</t>
  </si>
  <si>
    <t>2017-071T</t>
  </si>
  <si>
    <t>20068-3</t>
  </si>
  <si>
    <t>LEMUR 2 LUCYBRYCE</t>
  </si>
  <si>
    <t>2017-036J</t>
  </si>
  <si>
    <t>53733-4</t>
  </si>
  <si>
    <t>LEMUR 2 LYNSEY-SYMO</t>
  </si>
  <si>
    <t>2017-036Q</t>
  </si>
  <si>
    <t>85031-4</t>
  </si>
  <si>
    <t>LEMUR 2 MARSHALL</t>
  </si>
  <si>
    <t>2018-010C</t>
  </si>
  <si>
    <t>89028-4</t>
  </si>
  <si>
    <t>LEMUR 2 MCCAFFERTY</t>
  </si>
  <si>
    <t>2018-004N</t>
  </si>
  <si>
    <t>95900-4</t>
  </si>
  <si>
    <t>LEMUR 2 MCCULLAGH</t>
  </si>
  <si>
    <t>2017-071Q</t>
  </si>
  <si>
    <t>22090-3</t>
  </si>
  <si>
    <t>LEMUR 2 MCPEAKE</t>
  </si>
  <si>
    <t>2017-036T</t>
  </si>
  <si>
    <t>83241-4</t>
  </si>
  <si>
    <t>LEMUR 2 MIA-GRACE</t>
  </si>
  <si>
    <t>2017-008BC</t>
  </si>
  <si>
    <t>66431-4</t>
  </si>
  <si>
    <t>LEMUR 2 MONSON</t>
  </si>
  <si>
    <t>2017-042Q</t>
  </si>
  <si>
    <t>61380-4</t>
  </si>
  <si>
    <t>LEMUR 2 MORAG</t>
  </si>
  <si>
    <t>2019-038T</t>
  </si>
  <si>
    <t>97317-4</t>
  </si>
  <si>
    <t>LEMUR 2 NATALIEMURRAY</t>
  </si>
  <si>
    <t>2018-111M</t>
  </si>
  <si>
    <t>82112-4</t>
  </si>
  <si>
    <t>LEMUR 2 NOGUECORREIG</t>
  </si>
  <si>
    <t>2017-008BB</t>
  </si>
  <si>
    <t>85723-4</t>
  </si>
  <si>
    <t>LEMUR 2 ORZULAK</t>
  </si>
  <si>
    <t>2018-096N</t>
  </si>
  <si>
    <t>14419-3</t>
  </si>
  <si>
    <t>LEMUR 2 PAPPY</t>
  </si>
  <si>
    <t>2019-089K</t>
  </si>
  <si>
    <t>60425-4</t>
  </si>
  <si>
    <t>LEMUR 2 PETER</t>
  </si>
  <si>
    <t>2015-052F</t>
  </si>
  <si>
    <t>40211-4</t>
  </si>
  <si>
    <t>LEMUR 2 PETERG</t>
  </si>
  <si>
    <t>2017-042S</t>
  </si>
  <si>
    <t>56418-4</t>
  </si>
  <si>
    <t>LEMUR 2 PETERWEBSTER</t>
  </si>
  <si>
    <t>2018-004P</t>
  </si>
  <si>
    <t>96112-4</t>
  </si>
  <si>
    <t>LEMUR 2 RDEATON</t>
  </si>
  <si>
    <t>2017-008AZ</t>
  </si>
  <si>
    <t>64529-4</t>
  </si>
  <si>
    <t>LEMUR 2 REMY-COLTON</t>
  </si>
  <si>
    <t>2018-111J</t>
  </si>
  <si>
    <t>41071-4</t>
  </si>
  <si>
    <t>LEMUR 2 ROBMOORE</t>
  </si>
  <si>
    <t>2017-019D</t>
  </si>
  <si>
    <t>79716-4</t>
  </si>
  <si>
    <t>LEMUR 2 ROCKETJONAH</t>
  </si>
  <si>
    <t>2017-071E</t>
  </si>
  <si>
    <t>23680-3</t>
  </si>
  <si>
    <t>LEMUR 2 ROMACOSTE</t>
  </si>
  <si>
    <t>2017-071M</t>
  </si>
  <si>
    <t>22782-3</t>
  </si>
  <si>
    <t>LEMUR 2 SAM-AMELIA</t>
  </si>
  <si>
    <t>2017-036S</t>
  </si>
  <si>
    <t>54882-4</t>
  </si>
  <si>
    <t>LEMUR 2 SARAHBETTYBOO</t>
  </si>
  <si>
    <t>2018-111N</t>
  </si>
  <si>
    <t>64261-5</t>
  </si>
  <si>
    <t>LEMUR 2 SATCHMO</t>
  </si>
  <si>
    <t>2017-008AX</t>
  </si>
  <si>
    <t>64029-4</t>
  </si>
  <si>
    <t>LEMUR 2 SHAINAJOHL</t>
  </si>
  <si>
    <t>2017-036G</t>
  </si>
  <si>
    <t>80942-4</t>
  </si>
  <si>
    <t>LEMUR 2 SMITA-SHARAD</t>
  </si>
  <si>
    <t>2017-008AY</t>
  </si>
  <si>
    <t>89120-4</t>
  </si>
  <si>
    <t>LEMUR 2 SOKOLSKY</t>
  </si>
  <si>
    <t>2016-062D</t>
  </si>
  <si>
    <t>61580-4</t>
  </si>
  <si>
    <t>LEMUR 2 SPIRE-MINIONS</t>
  </si>
  <si>
    <t>2017-008AW</t>
  </si>
  <si>
    <t>87142-4</t>
  </si>
  <si>
    <t>LEMUR 2 SPIROVISION</t>
  </si>
  <si>
    <t>2017-019E</t>
  </si>
  <si>
    <t>12045-3</t>
  </si>
  <si>
    <t>LEMUR 2 TACHIKOMA</t>
  </si>
  <si>
    <t>2017-008BA</t>
  </si>
  <si>
    <t>81621-4</t>
  </si>
  <si>
    <t>LEMUR 2 TALLHAMN-ATC</t>
  </si>
  <si>
    <t>2018-010E</t>
  </si>
  <si>
    <t>73084-4</t>
  </si>
  <si>
    <t>LEMUR 2 THENICKMOLO</t>
  </si>
  <si>
    <t>2018-014F</t>
  </si>
  <si>
    <t>28138-4</t>
  </si>
  <si>
    <t>LEMUR 2 THEODOSIA</t>
  </si>
  <si>
    <t>2019-089M</t>
  </si>
  <si>
    <t>92975-4</t>
  </si>
  <si>
    <t>LEMUR 2 TINYKEV</t>
  </si>
  <si>
    <t>2018-111H</t>
  </si>
  <si>
    <t>85497-4</t>
  </si>
  <si>
    <t>LEMUR 2 TOMHENDERSON</t>
  </si>
  <si>
    <t>2018-046H</t>
  </si>
  <si>
    <t>93609-4</t>
  </si>
  <si>
    <t>LEMUR 2 URAMCHANSOL</t>
  </si>
  <si>
    <t>2018-014D</t>
  </si>
  <si>
    <t>69986-4</t>
  </si>
  <si>
    <t>LEMUR 2 VLADIMIR</t>
  </si>
  <si>
    <t>2018-096AD</t>
  </si>
  <si>
    <t>12968-3</t>
  </si>
  <si>
    <t>LEMUR 2 VU</t>
  </si>
  <si>
    <t>2018-046E</t>
  </si>
  <si>
    <t>87260-4</t>
  </si>
  <si>
    <t>LEMUR 2 WANLI</t>
  </si>
  <si>
    <t>2019-038S</t>
  </si>
  <si>
    <t>83291-4</t>
  </si>
  <si>
    <t>LEMUR 2 WINGO</t>
  </si>
  <si>
    <t>2016-062F</t>
  </si>
  <si>
    <t>77948-4</t>
  </si>
  <si>
    <t>LEMUR 2 XIAOQING</t>
  </si>
  <si>
    <t>2016-062C</t>
  </si>
  <si>
    <t>10419-3</t>
  </si>
  <si>
    <t>LEMUR 2 XUENITERENCE</t>
  </si>
  <si>
    <t>2017-036H</t>
  </si>
  <si>
    <t>83248-4</t>
  </si>
  <si>
    <t>LEMUR 2 YNDRD</t>
  </si>
  <si>
    <t>2019-038AD</t>
  </si>
  <si>
    <t>61680-4</t>
  </si>
  <si>
    <t>LEMUR 2 YONGLIN</t>
  </si>
  <si>
    <t>2017-071J</t>
  </si>
  <si>
    <t>18149-3</t>
  </si>
  <si>
    <t>LEMUR 2 YUASA</t>
  </si>
  <si>
    <t>2018-046G</t>
  </si>
  <si>
    <t>69435-4</t>
  </si>
  <si>
    <t>LEMUR 2 ZACHARY</t>
  </si>
  <si>
    <t>2017-042W</t>
  </si>
  <si>
    <t>61179-4</t>
  </si>
  <si>
    <t>LEMUR 2 ZO</t>
  </si>
  <si>
    <t>2018-111L</t>
  </si>
  <si>
    <t>78261-4</t>
  </si>
  <si>
    <t>LEMUR 2 ZUPANSKI</t>
  </si>
  <si>
    <t>2018-088F</t>
  </si>
  <si>
    <t>66473-4</t>
  </si>
  <si>
    <t>LEMUR-2 BEAUDACIOUS</t>
  </si>
  <si>
    <t>2019-018H</t>
  </si>
  <si>
    <t>11639-3</t>
  </si>
  <si>
    <t>LEMUR-2 ELHAM</t>
  </si>
  <si>
    <t>2019-018J</t>
  </si>
  <si>
    <t>11384-3</t>
  </si>
  <si>
    <t>LEMUR-2 JOHANLORAN</t>
  </si>
  <si>
    <t>2019-018G</t>
  </si>
  <si>
    <t>13193-3</t>
  </si>
  <si>
    <t>LEMUR-2 VICTOR-ANDREW</t>
  </si>
  <si>
    <t>2019-018K</t>
  </si>
  <si>
    <t>12247-3</t>
  </si>
  <si>
    <t>Lemur-2-DayWzaGoodDay</t>
  </si>
  <si>
    <t>2020-068R</t>
  </si>
  <si>
    <t>Earth observation, traffic monitoring</t>
  </si>
  <si>
    <t>13895-3</t>
  </si>
  <si>
    <t>SPIRE</t>
  </si>
  <si>
    <t>Lemur-2-DJUProEra</t>
  </si>
  <si>
    <t>2020-061AW</t>
  </si>
  <si>
    <t>94854-4</t>
  </si>
  <si>
    <t>Lemur-2-EthanOakes</t>
  </si>
  <si>
    <t>2020-061AC</t>
  </si>
  <si>
    <t>10706-3</t>
  </si>
  <si>
    <t>Lemur-2-Jeremiah</t>
  </si>
  <si>
    <t>2020-081G</t>
  </si>
  <si>
    <t>69511-4</t>
  </si>
  <si>
    <t>Lemur-2-Jindra</t>
  </si>
  <si>
    <t>2020-081E</t>
  </si>
  <si>
    <t>57231-4</t>
  </si>
  <si>
    <t>Lemur-2-Nichol</t>
  </si>
  <si>
    <t>2020-068T</t>
  </si>
  <si>
    <t>84683-4</t>
  </si>
  <si>
    <t>Lemur-2-Oscarlator</t>
  </si>
  <si>
    <t>2020-061AD</t>
  </si>
  <si>
    <t>10254-3</t>
  </si>
  <si>
    <t>Lemur-2-Ozarak</t>
  </si>
  <si>
    <t>2020-081D</t>
  </si>
  <si>
    <t>63217-4</t>
  </si>
  <si>
    <t>Lemur-2-SchmidtFall</t>
  </si>
  <si>
    <t>2020-061AV</t>
  </si>
  <si>
    <t>88659-4</t>
  </si>
  <si>
    <t>Lemur-2-Slicers</t>
  </si>
  <si>
    <t>2020-068Q</t>
  </si>
  <si>
    <t>39830-4</t>
  </si>
  <si>
    <t>Lemur-2-SquareJaws</t>
  </si>
  <si>
    <t>2020-061AX</t>
  </si>
  <si>
    <t>87239-4</t>
  </si>
  <si>
    <t>Lemur-2-Susurrus</t>
  </si>
  <si>
    <t>2020-068S</t>
  </si>
  <si>
    <t>13161-3</t>
  </si>
  <si>
    <t>Lemur-2-Ursa Avion</t>
  </si>
  <si>
    <t>2020-061AY</t>
  </si>
  <si>
    <t>10109-3</t>
  </si>
  <si>
    <t>Lemur-2-Wallace</t>
  </si>
  <si>
    <t>2020-081F</t>
  </si>
  <si>
    <t>65336-4</t>
  </si>
  <si>
    <t>LEO 1</t>
  </si>
  <si>
    <t>2018-004C</t>
  </si>
  <si>
    <t>Telesat Canada Ltd. (BCE, Inc.)</t>
  </si>
  <si>
    <t>-.00000050</t>
  </si>
  <si>
    <t>-52495-5</t>
  </si>
  <si>
    <t>Box +dish</t>
  </si>
  <si>
    <t>SSTL-42</t>
  </si>
  <si>
    <t>LIGHTSAIL</t>
  </si>
  <si>
    <t>2019-036AC</t>
  </si>
  <si>
    <t>The Planetary Society</t>
  </si>
  <si>
    <t>16351-2</t>
  </si>
  <si>
    <t>Box+Sail</t>
  </si>
  <si>
    <t>ECLIP</t>
  </si>
  <si>
    <t>LILACSAT 2</t>
  </si>
  <si>
    <t>2015-049K</t>
  </si>
  <si>
    <t>Harbin Institute</t>
  </si>
  <si>
    <t>China Amateur Satellite (CAMSAT)</t>
  </si>
  <si>
    <t>Education/Amateur radio communication/Technology</t>
  </si>
  <si>
    <t>35045-4</t>
  </si>
  <si>
    <t>HARB</t>
  </si>
  <si>
    <t>Harbin Institute of Technology</t>
  </si>
  <si>
    <t>CAS-3H</t>
  </si>
  <si>
    <t>LING QIAO</t>
  </si>
  <si>
    <t>2014-051A</t>
  </si>
  <si>
    <t>Xinwei Telecom Technology Company</t>
  </si>
  <si>
    <t>73198-5</t>
  </si>
  <si>
    <t>TSHUA</t>
  </si>
  <si>
    <t>Xinwei Telecom Technology Co/Tsinghua University</t>
  </si>
  <si>
    <t>LQ</t>
  </si>
  <si>
    <t>LINGQIAO VIDEO A</t>
  </si>
  <si>
    <t>2015-057B</t>
  </si>
  <si>
    <t>12159-4</t>
  </si>
  <si>
    <t>LINGQIAO VIDEO B</t>
  </si>
  <si>
    <t>2015-057C</t>
  </si>
  <si>
    <t>10662-4</t>
  </si>
  <si>
    <t>LINGQUE 1A</t>
  </si>
  <si>
    <t>2019-005A</t>
  </si>
  <si>
    <t>Beijing ZeroG Technology Co. Ltd.</t>
  </si>
  <si>
    <t>33932-3</t>
  </si>
  <si>
    <t>Lise</t>
  </si>
  <si>
    <t>2020-079P</t>
  </si>
  <si>
    <t>59207-4</t>
  </si>
  <si>
    <t>LISHUI 1-01</t>
  </si>
  <si>
    <t>2016-066E</t>
  </si>
  <si>
    <t>Long March 15</t>
  </si>
  <si>
    <t>40019-3</t>
  </si>
  <si>
    <t>ZHELZ</t>
  </si>
  <si>
    <t>LITUANICASAT 2</t>
  </si>
  <si>
    <t>2017-036D</t>
  </si>
  <si>
    <t>Vilnius University</t>
  </si>
  <si>
    <t>11115-3</t>
  </si>
  <si>
    <t>Green monopropellant micro-thruster</t>
  </si>
  <si>
    <t>VILN</t>
  </si>
  <si>
    <t>4 deployable fixed solar arrays, solar cells, batteries</t>
  </si>
  <si>
    <t>LKW-1</t>
  </si>
  <si>
    <t>2017-077A</t>
  </si>
  <si>
    <t>37712-4</t>
  </si>
  <si>
    <t>Hex cyl + 3 Pan</t>
  </si>
  <si>
    <t>LKW</t>
  </si>
  <si>
    <t>LKW-2</t>
  </si>
  <si>
    <t>2017-084A</t>
  </si>
  <si>
    <t>38971-4</t>
  </si>
  <si>
    <t>LKW-3</t>
  </si>
  <si>
    <t>2018-006A</t>
  </si>
  <si>
    <t>47461-4</t>
  </si>
  <si>
    <t>LKW-4</t>
  </si>
  <si>
    <t>2018-025A</t>
  </si>
  <si>
    <t>40348-4</t>
  </si>
  <si>
    <t>LUME-1</t>
  </si>
  <si>
    <t>2018-111AJ</t>
  </si>
  <si>
    <t>University of Vigo/Alén Space</t>
  </si>
  <si>
    <t>55500-4</t>
  </si>
  <si>
    <t>VIGO</t>
  </si>
  <si>
    <t>LUOJIA-1 01</t>
  </si>
  <si>
    <t>2018-048B</t>
  </si>
  <si>
    <t>Wuhan University</t>
  </si>
  <si>
    <t>32662-4</t>
  </si>
  <si>
    <t>WUHAN</t>
  </si>
  <si>
    <t>M2 PATHFINDER</t>
  </si>
  <si>
    <t>2020-037E</t>
  </si>
  <si>
    <t>University of New South Wales/Department of Defence</t>
  </si>
  <si>
    <t>10921-4</t>
  </si>
  <si>
    <t>M3MSAT</t>
  </si>
  <si>
    <t>2016-040G</t>
  </si>
  <si>
    <t>Defence Research and Development Canada (DRDC)</t>
  </si>
  <si>
    <t>Experimental communication/Traffic monitoring</t>
  </si>
  <si>
    <t>28322-4</t>
  </si>
  <si>
    <t>COMDEV</t>
  </si>
  <si>
    <t>Com Dev International (Honeywell Canada)</t>
  </si>
  <si>
    <t>MMMS</t>
  </si>
  <si>
    <t>M6P</t>
  </si>
  <si>
    <t>2019-018AF</t>
  </si>
  <si>
    <t>Technology/Communications</t>
  </si>
  <si>
    <t>63439-4</t>
  </si>
  <si>
    <t>MAKERSAT 0</t>
  </si>
  <si>
    <t>2017-073D</t>
  </si>
  <si>
    <t>Northwest Nazarene University</t>
  </si>
  <si>
    <t>50232-4</t>
  </si>
  <si>
    <t>NWNAZ</t>
  </si>
  <si>
    <t>MAKERSAT 1</t>
  </si>
  <si>
    <t>2019-071M</t>
  </si>
  <si>
    <t>16400-3</t>
  </si>
  <si>
    <t>MAROC TUBSAT</t>
  </si>
  <si>
    <t>2001-056D</t>
  </si>
  <si>
    <t>Zenit</t>
  </si>
  <si>
    <t>CTRS Morocco</t>
  </si>
  <si>
    <t>Morocco</t>
  </si>
  <si>
    <t>Institut für Luft-und Raumfahrttechnik (Berlin)</t>
  </si>
  <si>
    <t>14197-4</t>
  </si>
  <si>
    <t>CRTS Morocco/Institut für Luft-und Raumfahrttechnik</t>
  </si>
  <si>
    <t>Morocco/Germany</t>
  </si>
  <si>
    <t>TUBSAT</t>
  </si>
  <si>
    <t>Mary</t>
  </si>
  <si>
    <t>2020-079J</t>
  </si>
  <si>
    <t>46158-4</t>
  </si>
  <si>
    <t>MAX VALIER SAT</t>
  </si>
  <si>
    <t>2017-036P</t>
  </si>
  <si>
    <t>Max Valier school Bolzano, Italy, Oskar von Miller school, Merano, Italy</t>
  </si>
  <si>
    <t>Astronomy/X-Ray/Technology</t>
  </si>
  <si>
    <t>54389-4</t>
  </si>
  <si>
    <t>AAMV</t>
  </si>
  <si>
    <t>Two high schools and OHB System AG</t>
  </si>
  <si>
    <t>Italy/Germany</t>
  </si>
  <si>
    <t>MaxValier</t>
  </si>
  <si>
    <t>Solar cell, batteries</t>
  </si>
  <si>
    <t>M-CUBED/EXP-1 PRIME</t>
  </si>
  <si>
    <t>2011-061F</t>
  </si>
  <si>
    <t>Delta 7920</t>
  </si>
  <si>
    <t>79645-4</t>
  </si>
  <si>
    <t>MSU</t>
  </si>
  <si>
    <t>University of Michigan/Montana University/Montana Space Grant Consortium</t>
  </si>
  <si>
    <t>MEGHA-TROPIQUES</t>
  </si>
  <si>
    <t>2011-058A</t>
  </si>
  <si>
    <t>12785-4</t>
  </si>
  <si>
    <t>MERIDIAN 2</t>
  </si>
  <si>
    <t>2009-029A</t>
  </si>
  <si>
    <t>Military Space Forces (VKS)</t>
  </si>
  <si>
    <t>Meridian</t>
  </si>
  <si>
    <t>MERIDIAN 4</t>
  </si>
  <si>
    <t>2011-018A</t>
  </si>
  <si>
    <t>PO Polyot</t>
  </si>
  <si>
    <t>MERIDIAN 7</t>
  </si>
  <si>
    <t>2014-069A</t>
  </si>
  <si>
    <t>MERIDIAN 8</t>
  </si>
  <si>
    <t>2019-046A</t>
  </si>
  <si>
    <t>MESHBED</t>
  </si>
  <si>
    <t>2019-081C</t>
  </si>
  <si>
    <t>Analytical Space</t>
  </si>
  <si>
    <t>10005-3</t>
  </si>
  <si>
    <t>ANSP</t>
  </si>
  <si>
    <t>3 deplyable fixed solar arrays, batteries</t>
  </si>
  <si>
    <t>METEOR M2</t>
  </si>
  <si>
    <t>2014-037A</t>
  </si>
  <si>
    <t>Russian Federal Service For Hydrometeorology and Environmental Monitoring (ROSHYDROMET)</t>
  </si>
  <si>
    <t>-34564-5</t>
  </si>
  <si>
    <t>Cyl+panels</t>
  </si>
  <si>
    <t>VNIEMR</t>
  </si>
  <si>
    <t>VNIIEM</t>
  </si>
  <si>
    <t>Resurs-O</t>
  </si>
  <si>
    <t>METEOR M2-2</t>
  </si>
  <si>
    <t>2019-038A</t>
  </si>
  <si>
    <t>-.00000019</t>
  </si>
  <si>
    <t>10970-4</t>
  </si>
  <si>
    <t>METEOR-M</t>
  </si>
  <si>
    <t>2009-049A</t>
  </si>
  <si>
    <t>22435-4</t>
  </si>
  <si>
    <t>METOP-A</t>
  </si>
  <si>
    <t>2006-044A</t>
  </si>
  <si>
    <t>Soyuz-Fregat(Soyuz 2)</t>
  </si>
  <si>
    <t>EUME</t>
  </si>
  <si>
    <t>-.00000001</t>
  </si>
  <si>
    <t>18857-4</t>
  </si>
  <si>
    <t>EADSB</t>
  </si>
  <si>
    <t>Metop</t>
  </si>
  <si>
    <t>METOP-B</t>
  </si>
  <si>
    <t>2012-049A</t>
  </si>
  <si>
    <t>-.00000008</t>
  </si>
  <si>
    <t>16442-4</t>
  </si>
  <si>
    <t>Box + panel</t>
  </si>
  <si>
    <t>METOP-C</t>
  </si>
  <si>
    <t>2018-087A</t>
  </si>
  <si>
    <t>15861-4</t>
  </si>
  <si>
    <t>MeznSat</t>
  </si>
  <si>
    <t>2020-068D</t>
  </si>
  <si>
    <t>Khalifa University of Science and Technology (KUST), American University of Ras Al-Khaimah (AURAK)</t>
  </si>
  <si>
    <t>28621-4</t>
  </si>
  <si>
    <t>MASDAR/AURAK</t>
  </si>
  <si>
    <t>AURAK/MASDAR</t>
  </si>
  <si>
    <t>MICRODRAGON</t>
  </si>
  <si>
    <t>2019-003D</t>
  </si>
  <si>
    <t>Vietnam National Space Center</t>
  </si>
  <si>
    <t>Vietnam</t>
  </si>
  <si>
    <t>38627-4</t>
  </si>
  <si>
    <t>VNSC</t>
  </si>
  <si>
    <t>Built by Vietnamese engineers studying in Japan.</t>
  </si>
  <si>
    <t>MicroDragon</t>
  </si>
  <si>
    <t>MICROMAS 2A</t>
  </si>
  <si>
    <t>2018-004W</t>
  </si>
  <si>
    <t>10621-3</t>
  </si>
  <si>
    <t>MITLL/MIT</t>
  </si>
  <si>
    <t>MIT/LL-UM  Amherst</t>
  </si>
  <si>
    <t>MICROSCOPE</t>
  </si>
  <si>
    <t>2016-025B</t>
  </si>
  <si>
    <t>41222-4</t>
  </si>
  <si>
    <t>Box + 2 panels+ 2 booms</t>
  </si>
  <si>
    <t>cold-gas microthrusters</t>
  </si>
  <si>
    <t>ONERA/CNES</t>
  </si>
  <si>
    <t>MINXSS-2</t>
  </si>
  <si>
    <t>2018-099A</t>
  </si>
  <si>
    <t>Research/Solar</t>
  </si>
  <si>
    <t>67079-4</t>
  </si>
  <si>
    <t>Box+2 pan+ant</t>
  </si>
  <si>
    <t>CLASP</t>
  </si>
  <si>
    <t>Student-built</t>
  </si>
  <si>
    <t>MIRATA</t>
  </si>
  <si>
    <t>2017-073C</t>
  </si>
  <si>
    <t>72404-4</t>
  </si>
  <si>
    <t>MIT</t>
  </si>
  <si>
    <t>MKA PN2 (RELEK)</t>
  </si>
  <si>
    <t>2014-037B</t>
  </si>
  <si>
    <t>Skobeltsyn Institute of Nuclear Physics</t>
  </si>
  <si>
    <t>Science/Solar cosmic rays/Magnetosphere</t>
  </si>
  <si>
    <t>28764-4</t>
  </si>
  <si>
    <t>Karat</t>
  </si>
  <si>
    <t>3 deployable, fixed solar arrays, batteries</t>
  </si>
  <si>
    <t>MKA-FKI 1</t>
  </si>
  <si>
    <t>2012-039E</t>
  </si>
  <si>
    <t>23796-4</t>
  </si>
  <si>
    <t>Box+ 3 pan</t>
  </si>
  <si>
    <t>MOHAMMED VI-A</t>
  </si>
  <si>
    <t>2017-070A</t>
  </si>
  <si>
    <t>MA</t>
  </si>
  <si>
    <t>Kingdom of Morocco</t>
  </si>
  <si>
    <t>15270-4</t>
  </si>
  <si>
    <t>Thales/Alenia Space and Airbus Defense and Space</t>
  </si>
  <si>
    <t>France/UK/Germany/Spain/Italy</t>
  </si>
  <si>
    <t>MOHAMMED VI-B</t>
  </si>
  <si>
    <t>2018-095A</t>
  </si>
  <si>
    <t>MOMENTUS-X1</t>
  </si>
  <si>
    <t>2019-038Y</t>
  </si>
  <si>
    <t>Momentus</t>
  </si>
  <si>
    <t>30869-4</t>
  </si>
  <si>
    <t>Mykro EP</t>
  </si>
  <si>
    <t>Cubesat 16U</t>
  </si>
  <si>
    <t>MOST</t>
  </si>
  <si>
    <t>2003-031D</t>
  </si>
  <si>
    <t>20980-4</t>
  </si>
  <si>
    <t>DYN</t>
  </si>
  <si>
    <t>Dynacon Inc./University of Toronto Institute for Aerospace Studies/University of British Columbia</t>
  </si>
  <si>
    <t>MOVE-II</t>
  </si>
  <si>
    <t>2018-099Y</t>
  </si>
  <si>
    <t>16284-4</t>
  </si>
  <si>
    <t>MOZHAYETS 4</t>
  </si>
  <si>
    <t>2003-042A</t>
  </si>
  <si>
    <t>Mozhaisky Space Engineering Academy</t>
  </si>
  <si>
    <t>Navigational and scientific satellite/Amateur communication</t>
  </si>
  <si>
    <t>46772-4</t>
  </si>
  <si>
    <t>Poly</t>
  </si>
  <si>
    <t>Mozhaiskiy Space Engineering Academy</t>
  </si>
  <si>
    <t>Strela-1M</t>
  </si>
  <si>
    <t>MTI</t>
  </si>
  <si>
    <t>2000-014A</t>
  </si>
  <si>
    <t>Taurus</t>
  </si>
  <si>
    <t>US Department of Energy/Office of Nonproliferation and National Security</t>
  </si>
  <si>
    <t>97515-4</t>
  </si>
  <si>
    <t>DOE/SANL/BALL</t>
  </si>
  <si>
    <t>Ball Aerospace/TRW/Raytheon</t>
  </si>
  <si>
    <t>BCP-300</t>
  </si>
  <si>
    <t>MVL 300</t>
  </si>
  <si>
    <t>2016-026A</t>
  </si>
  <si>
    <t>Cosmic Radiation</t>
  </si>
  <si>
    <t>23149-4</t>
  </si>
  <si>
    <t>Kanopus-V</t>
  </si>
  <si>
    <t>NABEO/ELECTRON</t>
  </si>
  <si>
    <t>2018-088C</t>
  </si>
  <si>
    <t>HPS GmbH</t>
  </si>
  <si>
    <t>81411-4</t>
  </si>
  <si>
    <t>HPS</t>
  </si>
  <si>
    <t>ADEO-N</t>
  </si>
  <si>
    <t>NANOACE</t>
  </si>
  <si>
    <t>2017-042V</t>
  </si>
  <si>
    <t>Tyvak Nanosatellite Systems, Inc.</t>
  </si>
  <si>
    <t>27644-4</t>
  </si>
  <si>
    <t>8 cold gas thrusters</t>
  </si>
  <si>
    <t>NANOSAT 1B</t>
  </si>
  <si>
    <t>2009-041E</t>
  </si>
  <si>
    <t>Instituto Nacional de Técnia Aeroespacial (INTA)</t>
  </si>
  <si>
    <t>17123-4</t>
  </si>
  <si>
    <t>INTA</t>
  </si>
  <si>
    <t>Nanosat</t>
  </si>
  <si>
    <t>NANOSAT C BR1</t>
  </si>
  <si>
    <t>2014-033Q</t>
  </si>
  <si>
    <t>BRAZ</t>
  </si>
  <si>
    <t>Brazil</t>
  </si>
  <si>
    <t>40486-4</t>
  </si>
  <si>
    <t>INPES/UFSM</t>
  </si>
  <si>
    <t>NANOSAT(1)</t>
  </si>
  <si>
    <t>2004-049B</t>
  </si>
  <si>
    <t>Ariane 5G</t>
  </si>
  <si>
    <t>19881-4</t>
  </si>
  <si>
    <t>NAPA 1</t>
  </si>
  <si>
    <t>2020-061BA</t>
  </si>
  <si>
    <t>Royal Thai Air Force (RTAF)</t>
  </si>
  <si>
    <t>Technology, earth observation</t>
  </si>
  <si>
    <t>30182-4</t>
  </si>
  <si>
    <t>RTAF</t>
  </si>
  <si>
    <t>T</t>
  </si>
  <si>
    <t>NARSSCUBE-1</t>
  </si>
  <si>
    <t>1998-067QX</t>
  </si>
  <si>
    <t>21497-3</t>
  </si>
  <si>
    <t>EGYSA</t>
  </si>
  <si>
    <t>NARSSCUBE-2</t>
  </si>
  <si>
    <t>2019-022E</t>
  </si>
  <si>
    <t>38261-4</t>
  </si>
  <si>
    <t>NARSS</t>
  </si>
  <si>
    <t>NAYIF 1</t>
  </si>
  <si>
    <t>2017-008BX</t>
  </si>
  <si>
    <t>Mohammed bin Rashid Space Centre/American University of Sharjah</t>
  </si>
  <si>
    <t>76930-4</t>
  </si>
  <si>
    <t>MBRSC</t>
  </si>
  <si>
    <t>NEE 01 PEGASUS</t>
  </si>
  <si>
    <t>2013-018B</t>
  </si>
  <si>
    <t>ECU</t>
  </si>
  <si>
    <t>Agencia Espacial Civil Ecuatoriana (EXA)</t>
  </si>
  <si>
    <t>Ecuador</t>
  </si>
  <si>
    <t>31181-4</t>
  </si>
  <si>
    <t>EXA</t>
  </si>
  <si>
    <t>NEE 02 KRYSAOR</t>
  </si>
  <si>
    <t>2013-066AB</t>
  </si>
  <si>
    <t>32525-4</t>
  </si>
  <si>
    <t>NEMO-HD</t>
  </si>
  <si>
    <t>2020-061F</t>
  </si>
  <si>
    <t>Space-SI</t>
  </si>
  <si>
    <t>Slovenia</t>
  </si>
  <si>
    <t>15349-4</t>
  </si>
  <si>
    <t>Oct cyl</t>
  </si>
  <si>
    <t>SPSI</t>
  </si>
  <si>
    <t>SI</t>
  </si>
  <si>
    <t>Nemo-HD</t>
  </si>
  <si>
    <t>NEOSSAT</t>
  </si>
  <si>
    <t>2013-009D</t>
  </si>
  <si>
    <t>35673-4</t>
  </si>
  <si>
    <t>Box + 1 pan</t>
  </si>
  <si>
    <t>MSCI</t>
  </si>
  <si>
    <t>Microsat Systems Canada Inc.</t>
  </si>
  <si>
    <t>NEPALISAT1</t>
  </si>
  <si>
    <t>1998-067QE</t>
  </si>
  <si>
    <t>NPL</t>
  </si>
  <si>
    <t>National Academy of Science and Technology (NAST)</t>
  </si>
  <si>
    <t>Nepal</t>
  </si>
  <si>
    <t>26514-3</t>
  </si>
  <si>
    <t>NetSat 1</t>
  </si>
  <si>
    <t>NetSat</t>
  </si>
  <si>
    <t>2020-068W</t>
  </si>
  <si>
    <t>Zentrum für Telematik (ZfT)</t>
  </si>
  <si>
    <t>82719-4</t>
  </si>
  <si>
    <t>ZFT</t>
  </si>
  <si>
    <t>D</t>
  </si>
  <si>
    <t>NetSat 2</t>
  </si>
  <si>
    <t>2020-068X</t>
  </si>
  <si>
    <t>94722-4</t>
  </si>
  <si>
    <t>NetSat 3</t>
  </si>
  <si>
    <t>2020-068V</t>
  </si>
  <si>
    <t>63092-4</t>
  </si>
  <si>
    <t>NetSat 4</t>
  </si>
  <si>
    <t>2020-068U</t>
  </si>
  <si>
    <t>45514-4</t>
  </si>
  <si>
    <t>NEXTSAT-1</t>
  </si>
  <si>
    <t>2018-099BF</t>
  </si>
  <si>
    <t>Korea Advanced Institute of Science and Technology (KAIST)</t>
  </si>
  <si>
    <t>-25002-4</t>
  </si>
  <si>
    <t>Box+cyl+pan</t>
  </si>
  <si>
    <t>SaTReC (Satellite Technology Research Center) of KAIST</t>
  </si>
  <si>
    <t>NEXTSat</t>
  </si>
  <si>
    <t>NEXUS</t>
  </si>
  <si>
    <t>2019-003F</t>
  </si>
  <si>
    <t>Nihon University</t>
  </si>
  <si>
    <t>64642-4</t>
  </si>
  <si>
    <t>NIHON</t>
  </si>
  <si>
    <t>Nahon University</t>
  </si>
  <si>
    <t>NIGERIASAT 2</t>
  </si>
  <si>
    <t>2011-044B</t>
  </si>
  <si>
    <t>NIG</t>
  </si>
  <si>
    <t>Nigeria</t>
  </si>
  <si>
    <t>National Space Research and Development Agency (NASRDA)</t>
  </si>
  <si>
    <t>40166-5</t>
  </si>
  <si>
    <t xml:space="preserve">Surrey Satellite Technology Ltd. </t>
  </si>
  <si>
    <t>SSTL-300</t>
  </si>
  <si>
    <t>NIGERIASAT X</t>
  </si>
  <si>
    <t>2011-044C</t>
  </si>
  <si>
    <t>Training/Earth Observation</t>
  </si>
  <si>
    <t>10976-4</t>
  </si>
  <si>
    <t>SSTL/NSRDA</t>
  </si>
  <si>
    <t>NINGXIA-1 1</t>
  </si>
  <si>
    <t>2019-076A</t>
  </si>
  <si>
    <t>Ningxia Jingui Information Technology Co. Ltd.</t>
  </si>
  <si>
    <t>-.00000117</t>
  </si>
  <si>
    <t>84724-5</t>
  </si>
  <si>
    <t>DFH Satellite Co. Ltd.</t>
  </si>
  <si>
    <t>NX-1</t>
  </si>
  <si>
    <t>NINGXIA-1 2</t>
  </si>
  <si>
    <t>2019-076B</t>
  </si>
  <si>
    <t>34643-5</t>
  </si>
  <si>
    <t>NINGXIA-1 3</t>
  </si>
  <si>
    <t>2019-076C</t>
  </si>
  <si>
    <t>-.00000130</t>
  </si>
  <si>
    <t>35740-8</t>
  </si>
  <si>
    <t>NINGXIA-1 4</t>
  </si>
  <si>
    <t>2019-076D</t>
  </si>
  <si>
    <t>-.00000118</t>
  </si>
  <si>
    <t>79663-5</t>
  </si>
  <si>
    <t>NINGXIA-1 5</t>
  </si>
  <si>
    <t>2019-076E</t>
  </si>
  <si>
    <t>10477-4</t>
  </si>
  <si>
    <t>NIUSAT</t>
  </si>
  <si>
    <t>2017-036B</t>
  </si>
  <si>
    <t>Noorul Islam University</t>
  </si>
  <si>
    <t>55688-4</t>
  </si>
  <si>
    <t>NIUTN</t>
  </si>
  <si>
    <t>NLS 7.1/CANX 4</t>
  </si>
  <si>
    <t>2014-034C</t>
  </si>
  <si>
    <t>PSLV-CA</t>
  </si>
  <si>
    <t>25791-4</t>
  </si>
  <si>
    <t>Box+antennae</t>
  </si>
  <si>
    <t>4 cold gad thrusters</t>
  </si>
  <si>
    <t>NLS 7.2/CANX 5</t>
  </si>
  <si>
    <t>2014-034D</t>
  </si>
  <si>
    <t>24645-4</t>
  </si>
  <si>
    <t>NOAA 15</t>
  </si>
  <si>
    <t>1998-030A</t>
  </si>
  <si>
    <t>National Oceanographic and Atmospheric Administration (NOAA)</t>
  </si>
  <si>
    <t>35360-4</t>
  </si>
  <si>
    <t>Star-37S</t>
  </si>
  <si>
    <t>ATN</t>
  </si>
  <si>
    <t>Star 37XFP</t>
  </si>
  <si>
    <t>NOAA 18</t>
  </si>
  <si>
    <t>2005-018A</t>
  </si>
  <si>
    <t>70616-4</t>
  </si>
  <si>
    <t>LMSS</t>
  </si>
  <si>
    <t>Lockheed Martin Space Systems</t>
  </si>
  <si>
    <t>NOAA 19</t>
  </si>
  <si>
    <t>2009-005A</t>
  </si>
  <si>
    <t>43304-4</t>
  </si>
  <si>
    <t>NOAA 20</t>
  </si>
  <si>
    <t>2017-073A</t>
  </si>
  <si>
    <t>16561-4</t>
  </si>
  <si>
    <t>Ball Aerospace and Technologies Corp.</t>
  </si>
  <si>
    <t>NOAA 6</t>
  </si>
  <si>
    <t>1979-057A</t>
  </si>
  <si>
    <t>35995-4</t>
  </si>
  <si>
    <t>Tiros N</t>
  </si>
  <si>
    <t>Star 37S</t>
  </si>
  <si>
    <t>NOAA 9</t>
  </si>
  <si>
    <t>1984-123A</t>
  </si>
  <si>
    <t>26219-4</t>
  </si>
  <si>
    <t>Norbi</t>
  </si>
  <si>
    <t>2020-068J</t>
  </si>
  <si>
    <t>Novosibirsk State University</t>
  </si>
  <si>
    <t>89925-4</t>
  </si>
  <si>
    <t>NOVSU</t>
  </si>
  <si>
    <t>NORSAT 1</t>
  </si>
  <si>
    <t>2017-042B</t>
  </si>
  <si>
    <t>Norwegian Space Center</t>
  </si>
  <si>
    <t>Science/Technology/Traffic monitoring</t>
  </si>
  <si>
    <t>36668-4</t>
  </si>
  <si>
    <t>Box +2 pan+4 ant</t>
  </si>
  <si>
    <t>NORSAT 2</t>
  </si>
  <si>
    <t>2017-042D</t>
  </si>
  <si>
    <t>Science/Traffic monitoring</t>
  </si>
  <si>
    <t>55715-4</t>
  </si>
  <si>
    <t>NOUR 01</t>
  </si>
  <si>
    <t>2020-024A</t>
  </si>
  <si>
    <t>SMTS</t>
  </si>
  <si>
    <t>Qased</t>
  </si>
  <si>
    <t>IRAN</t>
  </si>
  <si>
    <t>Revolutionary Guard Corps</t>
  </si>
  <si>
    <t>Iran</t>
  </si>
  <si>
    <t>19620-3</t>
  </si>
  <si>
    <t>Box + 3 pan</t>
  </si>
  <si>
    <t>IRGC</t>
  </si>
  <si>
    <t>NOVASAR 1</t>
  </si>
  <si>
    <t>2018-071B</t>
  </si>
  <si>
    <t>18604-4</t>
  </si>
  <si>
    <t>Box tri</t>
  </si>
  <si>
    <t>Surrey Satellite Technologies Ltd./Airbus Defense and Space</t>
  </si>
  <si>
    <t>NovaSAR-S</t>
  </si>
  <si>
    <t>Xe</t>
  </si>
  <si>
    <t>NPP</t>
  </si>
  <si>
    <t>2011-061A</t>
  </si>
  <si>
    <t>22233-4</t>
  </si>
  <si>
    <t>Ball Aerospace</t>
  </si>
  <si>
    <t>NPSAT1</t>
  </si>
  <si>
    <t>2019-036B</t>
  </si>
  <si>
    <t>USAF Space Test Program</t>
  </si>
  <si>
    <t>13494-3</t>
  </si>
  <si>
    <t>Cyl + 2 booms</t>
  </si>
  <si>
    <t>USNPS</t>
  </si>
  <si>
    <t>Naval Postgraduate School</t>
  </si>
  <si>
    <t>NPSAT</t>
  </si>
  <si>
    <t>NSL-1</t>
  </si>
  <si>
    <t>2019-038E</t>
  </si>
  <si>
    <t>NSLComm</t>
  </si>
  <si>
    <t>65074-4</t>
  </si>
  <si>
    <t>Box+Dish</t>
  </si>
  <si>
    <t>CLAAC</t>
  </si>
  <si>
    <t>NUDT-PHONESAT</t>
  </si>
  <si>
    <t>2015-049B</t>
  </si>
  <si>
    <t>Zhejiang University</t>
  </si>
  <si>
    <t>13498-3</t>
  </si>
  <si>
    <t>NUDTC</t>
  </si>
  <si>
    <t>NUDT</t>
  </si>
  <si>
    <t>NUDTSAT</t>
  </si>
  <si>
    <t>2017-036Y</t>
  </si>
  <si>
    <t>Technology/Atmosphere</t>
  </si>
  <si>
    <t>10829-3</t>
  </si>
  <si>
    <t>National University of Defense Technology</t>
  </si>
  <si>
    <t>NUSAT 1</t>
  </si>
  <si>
    <t>2016-033B</t>
  </si>
  <si>
    <t>73153-4</t>
  </si>
  <si>
    <t>Satellogic</t>
  </si>
  <si>
    <t>NUSAT 2</t>
  </si>
  <si>
    <t>2016-033C</t>
  </si>
  <si>
    <t>67428-4</t>
  </si>
  <si>
    <t>NUSAT 4</t>
  </si>
  <si>
    <t>2018-015D</t>
  </si>
  <si>
    <t>74752-4</t>
  </si>
  <si>
    <t>NUSAT 5</t>
  </si>
  <si>
    <t>2018-015K</t>
  </si>
  <si>
    <t>78755-4</t>
  </si>
  <si>
    <t>NUSAT-3</t>
  </si>
  <si>
    <t>2017-034C</t>
  </si>
  <si>
    <t>43046-4</t>
  </si>
  <si>
    <t>NUSAT-7 (SOPHIE)</t>
  </si>
  <si>
    <t>2020-003B</t>
  </si>
  <si>
    <t>64504-4</t>
  </si>
  <si>
    <t>NUSAT-8 (MARIE)</t>
  </si>
  <si>
    <t>2020-003C</t>
  </si>
  <si>
    <t>74044-4</t>
  </si>
  <si>
    <t>NUSTAR</t>
  </si>
  <si>
    <t>2012-031A</t>
  </si>
  <si>
    <t>KWAJL</t>
  </si>
  <si>
    <t>Astronomy/X-ray</t>
  </si>
  <si>
    <t>37082-4</t>
  </si>
  <si>
    <t>Cyls-boom-cyl+2 pan</t>
  </si>
  <si>
    <t>Leostar-2</t>
  </si>
  <si>
    <t>OCEANSAT 2</t>
  </si>
  <si>
    <t>2009-051A</t>
  </si>
  <si>
    <t>36439-4</t>
  </si>
  <si>
    <t>OCO 2</t>
  </si>
  <si>
    <t>2014-035A</t>
  </si>
  <si>
    <t>20179-4</t>
  </si>
  <si>
    <t>Hydrazine propulsion</t>
  </si>
  <si>
    <t>OCULUS-ASR</t>
  </si>
  <si>
    <t>2019-036K</t>
  </si>
  <si>
    <t>22457-3</t>
  </si>
  <si>
    <t>Box+Oct cyl+4 pan</t>
  </si>
  <si>
    <t>MTU</t>
  </si>
  <si>
    <t>SRI International</t>
  </si>
  <si>
    <t>Oculus-ASR</t>
  </si>
  <si>
    <t>ODIN</t>
  </si>
  <si>
    <t>2001-007A</t>
  </si>
  <si>
    <t>SWED</t>
  </si>
  <si>
    <t>Sweden</t>
  </si>
  <si>
    <t>Swedish National Space Board</t>
  </si>
  <si>
    <t>Science/Astronomy and aeronomy</t>
  </si>
  <si>
    <t>21095-4</t>
  </si>
  <si>
    <t>Box + Plate + Ant</t>
  </si>
  <si>
    <t>SAABSA</t>
  </si>
  <si>
    <t>Swedish Space Corporation/Canadian Space Agency/National Technology Agency of Finland/Centre National d'Etudes Spatiales</t>
  </si>
  <si>
    <t>Sweden/Canada/Finland/France</t>
  </si>
  <si>
    <t>Odin</t>
  </si>
  <si>
    <t>OE (NEXTSAT)</t>
  </si>
  <si>
    <t>2007-006C</t>
  </si>
  <si>
    <t>68213-4</t>
  </si>
  <si>
    <t>Oct Cyl + Pan</t>
  </si>
  <si>
    <t>OF-2</t>
  </si>
  <si>
    <t>2019-071C</t>
  </si>
  <si>
    <t>Nanoracks Deployer</t>
  </si>
  <si>
    <t>University of Washington</t>
  </si>
  <si>
    <t>11285-3</t>
  </si>
  <si>
    <t>UTEP</t>
  </si>
  <si>
    <t>OneWeb SL102</t>
  </si>
  <si>
    <t>OneWeb</t>
  </si>
  <si>
    <t>2020-100J</t>
  </si>
  <si>
    <t>OneWeb Satellites</t>
  </si>
  <si>
    <t>92431-2</t>
  </si>
  <si>
    <t>Trapezoid+2 pan</t>
  </si>
  <si>
    <t>OneWeb Satellites/Airbus</t>
  </si>
  <si>
    <t>ARROW</t>
  </si>
  <si>
    <t>OneWeb SL109</t>
  </si>
  <si>
    <t>2020-100AJ</t>
  </si>
  <si>
    <t>-91311-2</t>
  </si>
  <si>
    <t>OneWeb SL110</t>
  </si>
  <si>
    <t>2020-100L</t>
  </si>
  <si>
    <t>-69741-2</t>
  </si>
  <si>
    <t>OneWeb SL111</t>
  </si>
  <si>
    <t>2020-100AE</t>
  </si>
  <si>
    <t>-73195-2</t>
  </si>
  <si>
    <t>OneWeb SL114</t>
  </si>
  <si>
    <t>2020-100AL</t>
  </si>
  <si>
    <t>-95008-2</t>
  </si>
  <si>
    <t>OneWeb SL117</t>
  </si>
  <si>
    <t>2020-100AD</t>
  </si>
  <si>
    <t>91033-2</t>
  </si>
  <si>
    <t>OneWeb SL118</t>
  </si>
  <si>
    <t>2020-100G</t>
  </si>
  <si>
    <t>46606-1</t>
  </si>
  <si>
    <t>OneWeb SL119</t>
  </si>
  <si>
    <t>2020-100W</t>
  </si>
  <si>
    <t>-79939-2</t>
  </si>
  <si>
    <t>OneWeb SL120</t>
  </si>
  <si>
    <t>2020-100M</t>
  </si>
  <si>
    <t>-90942-2</t>
  </si>
  <si>
    <t>OneWeb SL121</t>
  </si>
  <si>
    <t>2020-100AB</t>
  </si>
  <si>
    <t>11201-1</t>
  </si>
  <si>
    <t>OneWeb SL122</t>
  </si>
  <si>
    <t>2020-100AK</t>
  </si>
  <si>
    <t>40341-1</t>
  </si>
  <si>
    <t>OneWeb SL123</t>
  </si>
  <si>
    <t>2020-100K</t>
  </si>
  <si>
    <t>-65059-2</t>
  </si>
  <si>
    <t>OneWeb SL124</t>
  </si>
  <si>
    <t>2020-100U</t>
  </si>
  <si>
    <t>-67658-2</t>
  </si>
  <si>
    <t>OneWeb SL125</t>
  </si>
  <si>
    <t>2020-100AM</t>
  </si>
  <si>
    <t>-70207-2</t>
  </si>
  <si>
    <t>OneWeb SL126</t>
  </si>
  <si>
    <t>2020-100V</t>
  </si>
  <si>
    <t>93408-1</t>
  </si>
  <si>
    <t>OneWeb SL127</t>
  </si>
  <si>
    <t>2020-100E</t>
  </si>
  <si>
    <t>-73317-2</t>
  </si>
  <si>
    <t>OneWeb SL128</t>
  </si>
  <si>
    <t>2020-100A</t>
  </si>
  <si>
    <t>-74386-2</t>
  </si>
  <si>
    <t>OneWeb SL129</t>
  </si>
  <si>
    <t>2020-100AC</t>
  </si>
  <si>
    <t>OneWeb SL130</t>
  </si>
  <si>
    <t>2020-100Q</t>
  </si>
  <si>
    <t>-96800-2</t>
  </si>
  <si>
    <t>OneWeb SL131</t>
  </si>
  <si>
    <t>2020-100N</t>
  </si>
  <si>
    <t>-94647-2</t>
  </si>
  <si>
    <t>OneWeb SL132</t>
  </si>
  <si>
    <t>2020-100AF</t>
  </si>
  <si>
    <t>-34222-2</t>
  </si>
  <si>
    <t>OneWeb SL133</t>
  </si>
  <si>
    <t>2020-100F</t>
  </si>
  <si>
    <t>OneWeb SL134</t>
  </si>
  <si>
    <t>2020-100H</t>
  </si>
  <si>
    <t>-69393-2</t>
  </si>
  <si>
    <t>OneWeb SL135</t>
  </si>
  <si>
    <t>2020-100B</t>
  </si>
  <si>
    <t>73375-2</t>
  </si>
  <si>
    <t>OneWeb SL136</t>
  </si>
  <si>
    <t>2020-100R</t>
  </si>
  <si>
    <t>93084-2</t>
  </si>
  <si>
    <t>OneWeb SL137</t>
  </si>
  <si>
    <t>2020-100S</t>
  </si>
  <si>
    <t>-17512-2</t>
  </si>
  <si>
    <t>OneWeb SL138</t>
  </si>
  <si>
    <t>2020-100X</t>
  </si>
  <si>
    <t>OneWeb SL139</t>
  </si>
  <si>
    <t>2020-100D</t>
  </si>
  <si>
    <t>-81679-2</t>
  </si>
  <si>
    <t>OneWeb SL140</t>
  </si>
  <si>
    <t>2020-100AG</t>
  </si>
  <si>
    <t>-70293-2</t>
  </si>
  <si>
    <t>OneWeb SL141</t>
  </si>
  <si>
    <t>2020-100Z</t>
  </si>
  <si>
    <t>-29499-1</t>
  </si>
  <si>
    <t>OneWeb SL142</t>
  </si>
  <si>
    <t>2020-100P</t>
  </si>
  <si>
    <t>71708-2</t>
  </si>
  <si>
    <t>OneWeb SL143</t>
  </si>
  <si>
    <t>2020-100AA</t>
  </si>
  <si>
    <t>-64270-2</t>
  </si>
  <si>
    <t>OneWeb SL144</t>
  </si>
  <si>
    <t>2020-100AH</t>
  </si>
  <si>
    <t>46311-1</t>
  </si>
  <si>
    <t>OneWeb SL145</t>
  </si>
  <si>
    <t>2020-100C</t>
  </si>
  <si>
    <t>-91679-1</t>
  </si>
  <si>
    <t>OneWeb SL146</t>
  </si>
  <si>
    <t>2020-100Y</t>
  </si>
  <si>
    <t>-93915-2</t>
  </si>
  <si>
    <t>OneWeb SL147</t>
  </si>
  <si>
    <t>2020-100T</t>
  </si>
  <si>
    <t>96033-1</t>
  </si>
  <si>
    <t>ONEWEB-0006</t>
  </si>
  <si>
    <t>2019-010E</t>
  </si>
  <si>
    <t>Soyuz ST-B</t>
  </si>
  <si>
    <t>14640-3</t>
  </si>
  <si>
    <t>ONEWEB-0007</t>
  </si>
  <si>
    <t>2019-010D</t>
  </si>
  <si>
    <t>-67622-3</t>
  </si>
  <si>
    <t>ONEWEB-0008</t>
  </si>
  <si>
    <t>2019-010C</t>
  </si>
  <si>
    <t>26707-3</t>
  </si>
  <si>
    <t>ONEWEB-0010</t>
  </si>
  <si>
    <t>2019-010B</t>
  </si>
  <si>
    <t>14348-3</t>
  </si>
  <si>
    <t>ONEWEB-0011</t>
  </si>
  <si>
    <t>2019-010F</t>
  </si>
  <si>
    <t>70763-4</t>
  </si>
  <si>
    <t>ONEWEB-0012</t>
  </si>
  <si>
    <t>2019-010A</t>
  </si>
  <si>
    <t>28041-3</t>
  </si>
  <si>
    <t>ONEWEB-0013</t>
  </si>
  <si>
    <t>2020-008A</t>
  </si>
  <si>
    <t>-21386-1</t>
  </si>
  <si>
    <t>ONEWEB-0017</t>
  </si>
  <si>
    <t>2020-008B</t>
  </si>
  <si>
    <t>-15721-2</t>
  </si>
  <si>
    <t>ONEWEB-0018</t>
  </si>
  <si>
    <t>2020-020L</t>
  </si>
  <si>
    <t>-14440-2</t>
  </si>
  <si>
    <t>ONEWEB-0019</t>
  </si>
  <si>
    <t>2020-020AB</t>
  </si>
  <si>
    <t>-10910-2</t>
  </si>
  <si>
    <t>ONEWEB-0020</t>
  </si>
  <si>
    <t>2020-008C</t>
  </si>
  <si>
    <t>22904-2</t>
  </si>
  <si>
    <t>ONEWEB-0021</t>
  </si>
  <si>
    <t>2020-008D</t>
  </si>
  <si>
    <t>47101-3</t>
  </si>
  <si>
    <t>ONEWEB-0022</t>
  </si>
  <si>
    <t>2020-008E</t>
  </si>
  <si>
    <t>-.00000631</t>
  </si>
  <si>
    <t>-18427-2</t>
  </si>
  <si>
    <t>ONEWEB-0023</t>
  </si>
  <si>
    <t>2020-008F</t>
  </si>
  <si>
    <t>-12278-2</t>
  </si>
  <si>
    <t>ONEWEB-0024</t>
  </si>
  <si>
    <t>2020-008G</t>
  </si>
  <si>
    <t>19191-2</t>
  </si>
  <si>
    <t>ONEWEB-0025</t>
  </si>
  <si>
    <t>2020-008H</t>
  </si>
  <si>
    <t>-16393-4</t>
  </si>
  <si>
    <t>ONEWEB-0026</t>
  </si>
  <si>
    <t>2020-008J</t>
  </si>
  <si>
    <t>-32757+0</t>
  </si>
  <si>
    <t>ONEWEB-0027</t>
  </si>
  <si>
    <t>2020-020J</t>
  </si>
  <si>
    <t>-68205+0</t>
  </si>
  <si>
    <t>ONEWEB-0028</t>
  </si>
  <si>
    <t>2020-008K</t>
  </si>
  <si>
    <t>17439-2</t>
  </si>
  <si>
    <t>ONEWEB-0029</t>
  </si>
  <si>
    <t>2020-020X</t>
  </si>
  <si>
    <t>11384-2</t>
  </si>
  <si>
    <t>ONEWEB-0031</t>
  </si>
  <si>
    <t>2020-020H</t>
  </si>
  <si>
    <t>28212-3</t>
  </si>
  <si>
    <t>ONEWEB-0032</t>
  </si>
  <si>
    <t>2020-008L</t>
  </si>
  <si>
    <t>-18993-2</t>
  </si>
  <si>
    <t>ONEWEB-0033</t>
  </si>
  <si>
    <t>2020-008M</t>
  </si>
  <si>
    <t>16895-2</t>
  </si>
  <si>
    <t>ONEWEB-0034</t>
  </si>
  <si>
    <t>2020-020AG</t>
  </si>
  <si>
    <t>-11779-2</t>
  </si>
  <si>
    <t>ONEWEB-0035</t>
  </si>
  <si>
    <t>2020-008N</t>
  </si>
  <si>
    <t>-21687-2</t>
  </si>
  <si>
    <t>ONEWEB-0036</t>
  </si>
  <si>
    <t>2020-008P</t>
  </si>
  <si>
    <t>-.00000417</t>
  </si>
  <si>
    <t>-12307-2</t>
  </si>
  <si>
    <t>ONEWEB-0037</t>
  </si>
  <si>
    <t>2020-020S</t>
  </si>
  <si>
    <t>-32118-3</t>
  </si>
  <si>
    <t>ONEWEB-0038</t>
  </si>
  <si>
    <t>2020-008Q</t>
  </si>
  <si>
    <t>-40289-3</t>
  </si>
  <si>
    <t>ONEWEB-0039</t>
  </si>
  <si>
    <t>2020-008R</t>
  </si>
  <si>
    <t>14701-2</t>
  </si>
  <si>
    <t>ONEWEB-0040</t>
  </si>
  <si>
    <t>2020-008S</t>
  </si>
  <si>
    <t>19523-2</t>
  </si>
  <si>
    <t>ONEWEB-0041</t>
  </si>
  <si>
    <t>2020-008T</t>
  </si>
  <si>
    <t>16079-4</t>
  </si>
  <si>
    <t>ONEWEB-0042</t>
  </si>
  <si>
    <t>2020-020T</t>
  </si>
  <si>
    <t>10448-2</t>
  </si>
  <si>
    <t>ONEWEB-0043</t>
  </si>
  <si>
    <t>2020-008U</t>
  </si>
  <si>
    <t>17543-2</t>
  </si>
  <si>
    <t>ONEWEB-0044</t>
  </si>
  <si>
    <t>2020-008V</t>
  </si>
  <si>
    <t>-18767-2</t>
  </si>
  <si>
    <t>ONEWEB-0045</t>
  </si>
  <si>
    <t>2020-008W</t>
  </si>
  <si>
    <t>-11337-1</t>
  </si>
  <si>
    <t>ONEWEB-0046</t>
  </si>
  <si>
    <t>2020-020Z</t>
  </si>
  <si>
    <t>-13728-2</t>
  </si>
  <si>
    <t>ONEWEB-0047</t>
  </si>
  <si>
    <t>2020-008X</t>
  </si>
  <si>
    <t>-11728-2</t>
  </si>
  <si>
    <t>ONEWEB-0048</t>
  </si>
  <si>
    <t>2020-008Y</t>
  </si>
  <si>
    <t>-62901-3</t>
  </si>
  <si>
    <t>ONEWEB-0049</t>
  </si>
  <si>
    <t>2020-008Z</t>
  </si>
  <si>
    <t>-60865-3</t>
  </si>
  <si>
    <t>ONEWEB-0050</t>
  </si>
  <si>
    <t>2020-020AF</t>
  </si>
  <si>
    <t>39038-4</t>
  </si>
  <si>
    <t>ONEWEB-0051</t>
  </si>
  <si>
    <t>2020-008AA</t>
  </si>
  <si>
    <t>-40756-2</t>
  </si>
  <si>
    <t>ONEWEB-0052</t>
  </si>
  <si>
    <t>2020-008AB</t>
  </si>
  <si>
    <t>-.00000042</t>
  </si>
  <si>
    <t>-15525-3</t>
  </si>
  <si>
    <t>ONEWEB-0053</t>
  </si>
  <si>
    <t>2020-008AC</t>
  </si>
  <si>
    <t>17349-2</t>
  </si>
  <si>
    <t>ONEWEB-0054</t>
  </si>
  <si>
    <t>2020-008AD</t>
  </si>
  <si>
    <t>-18549-2</t>
  </si>
  <si>
    <t>ONEWEB-0055</t>
  </si>
  <si>
    <t>2020-020V</t>
  </si>
  <si>
    <t>78696-3</t>
  </si>
  <si>
    <t>ONEWEB-0056</t>
  </si>
  <si>
    <t>2020-008AE</t>
  </si>
  <si>
    <t>17200-2</t>
  </si>
  <si>
    <t>ONEWEB-0057</t>
  </si>
  <si>
    <t>2020-008AF</t>
  </si>
  <si>
    <t>-74838-3</t>
  </si>
  <si>
    <t>ONEWEB-0058</t>
  </si>
  <si>
    <t>2020-008AG</t>
  </si>
  <si>
    <t>91853-3</t>
  </si>
  <si>
    <t>ONEWEB-0059</t>
  </si>
  <si>
    <t>2020-008AH</t>
  </si>
  <si>
    <t>13101-2</t>
  </si>
  <si>
    <t>ONEWEB-0060</t>
  </si>
  <si>
    <t>2020-020AH</t>
  </si>
  <si>
    <t>-15802-2</t>
  </si>
  <si>
    <t>ONEWEB-0061</t>
  </si>
  <si>
    <t>2020-020E</t>
  </si>
  <si>
    <t>15987-2</t>
  </si>
  <si>
    <t>ONEWEB-0062</t>
  </si>
  <si>
    <t>2020-008AJ</t>
  </si>
  <si>
    <t>-18611-2</t>
  </si>
  <si>
    <t>ONEWEB-0063</t>
  </si>
  <si>
    <t>2020-020AA</t>
  </si>
  <si>
    <t>14520-2</t>
  </si>
  <si>
    <t>ONEWEB-0064</t>
  </si>
  <si>
    <t>2020-020K</t>
  </si>
  <si>
    <t>24049-3</t>
  </si>
  <si>
    <t>ONEWEB-0065</t>
  </si>
  <si>
    <t>2020-008AK</t>
  </si>
  <si>
    <t>83507-3</t>
  </si>
  <si>
    <t>ONEWEB-0066</t>
  </si>
  <si>
    <t>2020-020A</t>
  </si>
  <si>
    <t>-13778-2</t>
  </si>
  <si>
    <t>ONEWEB-0067</t>
  </si>
  <si>
    <t>2020-020B</t>
  </si>
  <si>
    <t>13285-2</t>
  </si>
  <si>
    <t>ONEWEB-0068</t>
  </si>
  <si>
    <t>2020-020Y</t>
  </si>
  <si>
    <t>-12128-2</t>
  </si>
  <si>
    <t>ONEWEB-0069</t>
  </si>
  <si>
    <t>2020-020G</t>
  </si>
  <si>
    <t>-14837-2</t>
  </si>
  <si>
    <t>ONEWEB-0080</t>
  </si>
  <si>
    <t>2020-020C</t>
  </si>
  <si>
    <t>-64766-3</t>
  </si>
  <si>
    <t>ONEWEB-0081</t>
  </si>
  <si>
    <t>2020-020F</t>
  </si>
  <si>
    <t>-11601-2</t>
  </si>
  <si>
    <t>ONEWEB-0082</t>
  </si>
  <si>
    <t>2020-020AE</t>
  </si>
  <si>
    <t>35543-3</t>
  </si>
  <si>
    <t>ONEWEB-0083</t>
  </si>
  <si>
    <t>2020-020M</t>
  </si>
  <si>
    <t>-11013-2</t>
  </si>
  <si>
    <t>ONEWEB-0085</t>
  </si>
  <si>
    <t>2020-020Q</t>
  </si>
  <si>
    <t>-91213-3</t>
  </si>
  <si>
    <t>ONEWEB-0086</t>
  </si>
  <si>
    <t>2020-020AJ</t>
  </si>
  <si>
    <t>-12159-2</t>
  </si>
  <si>
    <t>ONEWEB-0087</t>
  </si>
  <si>
    <t>2020-020AD</t>
  </si>
  <si>
    <t>67956-3</t>
  </si>
  <si>
    <t>ONEWEB-0088</t>
  </si>
  <si>
    <t>2020-020AK</t>
  </si>
  <si>
    <t>-12611-2</t>
  </si>
  <si>
    <t>ONEWEB-0090</t>
  </si>
  <si>
    <t>2020-020D</t>
  </si>
  <si>
    <t>-16848-2</t>
  </si>
  <si>
    <t>ONEWEB-0092</t>
  </si>
  <si>
    <t>2020-020P</t>
  </si>
  <si>
    <t>13585-2</t>
  </si>
  <si>
    <t>ONEWEB-0093</t>
  </si>
  <si>
    <t>2020-020W</t>
  </si>
  <si>
    <t>-94372-3</t>
  </si>
  <si>
    <t>ONEWEB-0094</t>
  </si>
  <si>
    <t>2020-020AC</t>
  </si>
  <si>
    <t>-69433+0</t>
  </si>
  <si>
    <t>ONEWEB-0095</t>
  </si>
  <si>
    <t>2020-020N</t>
  </si>
  <si>
    <t>-.00000039</t>
  </si>
  <si>
    <t>-14617-3</t>
  </si>
  <si>
    <t>ONEWEB-0096</t>
  </si>
  <si>
    <t>2020-020R</t>
  </si>
  <si>
    <t>-12309-2</t>
  </si>
  <si>
    <t>ONEWEB-0098</t>
  </si>
  <si>
    <t>2020-020U</t>
  </si>
  <si>
    <t>-36941-3</t>
  </si>
  <si>
    <t>OPS 5712 (P/L 153)</t>
  </si>
  <si>
    <t>1967-053H</t>
  </si>
  <si>
    <t>Radar Calibration</t>
  </si>
  <si>
    <t>21938-4</t>
  </si>
  <si>
    <t>Ell + Ant</t>
  </si>
  <si>
    <t>NRL MULTI</t>
  </si>
  <si>
    <t>OPS 5712 (P/L 160)</t>
  </si>
  <si>
    <t>1967-053A</t>
  </si>
  <si>
    <t>15934-3</t>
  </si>
  <si>
    <t>OPS-SAT</t>
  </si>
  <si>
    <t>2019-092F</t>
  </si>
  <si>
    <t>67555-4</t>
  </si>
  <si>
    <t>TUG/GOMSP</t>
  </si>
  <si>
    <t>OPTICUBE 04</t>
  </si>
  <si>
    <t>2016-067D</t>
  </si>
  <si>
    <t>NASA Orbital Debris Program Office</t>
  </si>
  <si>
    <t>-16911-4</t>
  </si>
  <si>
    <t>OPTOS</t>
  </si>
  <si>
    <t>2013-066E</t>
  </si>
  <si>
    <t>Spanish Space Agency</t>
  </si>
  <si>
    <t>50626-4</t>
  </si>
  <si>
    <t>Instituto Nacional de Tecnica Aerospacial (INTA)</t>
  </si>
  <si>
    <t>ORBCOMM FM 10</t>
  </si>
  <si>
    <t>Orbcomm</t>
  </si>
  <si>
    <t>1997-084B</t>
  </si>
  <si>
    <t>ORB</t>
  </si>
  <si>
    <t>ORBCOMM</t>
  </si>
  <si>
    <t>93001-4</t>
  </si>
  <si>
    <t>OSCG</t>
  </si>
  <si>
    <t>ORBCOMM FM 103</t>
  </si>
  <si>
    <t>2014-040F</t>
  </si>
  <si>
    <t>25866-4</t>
  </si>
  <si>
    <t>Box+pan+ant</t>
  </si>
  <si>
    <t>SNVL</t>
  </si>
  <si>
    <t>Boeing Corp./Sierra Nevada Corp.</t>
  </si>
  <si>
    <t>SN-100A</t>
  </si>
  <si>
    <t>ORBCOMM FM 107</t>
  </si>
  <si>
    <t>2014-040B</t>
  </si>
  <si>
    <t>-.00000037</t>
  </si>
  <si>
    <t>29685-4</t>
  </si>
  <si>
    <t>ORBCOMM FM 108</t>
  </si>
  <si>
    <t>2015-081J</t>
  </si>
  <si>
    <t>-.00000041</t>
  </si>
  <si>
    <t>28808-4</t>
  </si>
  <si>
    <t>ORBCOMM FM 109</t>
  </si>
  <si>
    <t>2014-040A</t>
  </si>
  <si>
    <t>-.00000053</t>
  </si>
  <si>
    <t>26006-4</t>
  </si>
  <si>
    <t>ORBCOMM FM 11</t>
  </si>
  <si>
    <t>1997-084C</t>
  </si>
  <si>
    <t>76059-4</t>
  </si>
  <si>
    <t>ORBCOMM FM 110</t>
  </si>
  <si>
    <t>2015-081D</t>
  </si>
  <si>
    <t>31276-4</t>
  </si>
  <si>
    <t>ORBCOMM FM 112</t>
  </si>
  <si>
    <t>2015-081F</t>
  </si>
  <si>
    <t>34147-4</t>
  </si>
  <si>
    <t>ORBCOMM FM 113</t>
  </si>
  <si>
    <t>2015-081G</t>
  </si>
  <si>
    <t>29352-4</t>
  </si>
  <si>
    <t>ORBCOMM FM 114</t>
  </si>
  <si>
    <t>2015-081A</t>
  </si>
  <si>
    <t>27401-4</t>
  </si>
  <si>
    <t>ORBCOMM FM 115</t>
  </si>
  <si>
    <t>2015-081H</t>
  </si>
  <si>
    <t>19379-4</t>
  </si>
  <si>
    <t>ORBCOMM FM 116</t>
  </si>
  <si>
    <t>2015-081L</t>
  </si>
  <si>
    <t>35102-4</t>
  </si>
  <si>
    <t>ORBCOMM FM 117</t>
  </si>
  <si>
    <t>2015-081K</t>
  </si>
  <si>
    <t>29451-4</t>
  </si>
  <si>
    <t>ORBCOMM FM 118</t>
  </si>
  <si>
    <t>2015-081E</t>
  </si>
  <si>
    <t>29515-4</t>
  </si>
  <si>
    <t>ORBCOMM FM 12</t>
  </si>
  <si>
    <t>1997-084D</t>
  </si>
  <si>
    <t>81742-4</t>
  </si>
  <si>
    <t>ORBCOMM FM 13</t>
  </si>
  <si>
    <t>1998-046H</t>
  </si>
  <si>
    <t>98350-4</t>
  </si>
  <si>
    <t>ORBCOMM FM 14</t>
  </si>
  <si>
    <t>1998-046G</t>
  </si>
  <si>
    <t>90645-4</t>
  </si>
  <si>
    <t>ORBCOMM FM 15</t>
  </si>
  <si>
    <t>1998-046F</t>
  </si>
  <si>
    <t>92157-4</t>
  </si>
  <si>
    <t>ORBCOMM FM 18</t>
  </si>
  <si>
    <t>1998-046B</t>
  </si>
  <si>
    <t>67758-4</t>
  </si>
  <si>
    <t>ORBCOMM FM 19</t>
  </si>
  <si>
    <t>1998-046C</t>
  </si>
  <si>
    <t>66268-4</t>
  </si>
  <si>
    <t>ORBCOMM FM 20</t>
  </si>
  <si>
    <t>1998-046D</t>
  </si>
  <si>
    <t>76379-4</t>
  </si>
  <si>
    <t>ORBCOMM FM 21</t>
  </si>
  <si>
    <t>1998-053A</t>
  </si>
  <si>
    <t>72584-4</t>
  </si>
  <si>
    <t>ORBCOMM FM 23</t>
  </si>
  <si>
    <t>1998-053C</t>
  </si>
  <si>
    <t>84461-4</t>
  </si>
  <si>
    <t>ORBCOMM FM 27</t>
  </si>
  <si>
    <t>1998-053G</t>
  </si>
  <si>
    <t>78805-4</t>
  </si>
  <si>
    <t>ORBCOMM FM 30</t>
  </si>
  <si>
    <t>1999-065A</t>
  </si>
  <si>
    <t>80856-4</t>
  </si>
  <si>
    <t>ORBCOMM FM 31</t>
  </si>
  <si>
    <t>1999-065B</t>
  </si>
  <si>
    <t>81266-4</t>
  </si>
  <si>
    <t>ORBCOMM FM 32</t>
  </si>
  <si>
    <t>1999-065C</t>
  </si>
  <si>
    <t>56997-4</t>
  </si>
  <si>
    <t>ORBCOMM FM 33</t>
  </si>
  <si>
    <t>1999-065D</t>
  </si>
  <si>
    <t>61802-4</t>
  </si>
  <si>
    <t>ORBCOMM FM 35</t>
  </si>
  <si>
    <t>1999-065F</t>
  </si>
  <si>
    <t>80564-4</t>
  </si>
  <si>
    <t>ORBCOMM FM 36</t>
  </si>
  <si>
    <t>1999-065E</t>
  </si>
  <si>
    <t>28235-4</t>
  </si>
  <si>
    <t>ORBCOMM FM 4</t>
  </si>
  <si>
    <t>1998-007C</t>
  </si>
  <si>
    <t>10222-3</t>
  </si>
  <si>
    <t>ORBCOMM FM 5</t>
  </si>
  <si>
    <t>1997-084F</t>
  </si>
  <si>
    <t>85430-4</t>
  </si>
  <si>
    <t>ORBCOMM FM 6</t>
  </si>
  <si>
    <t>1997-084G</t>
  </si>
  <si>
    <t>72593-4</t>
  </si>
  <si>
    <t>ORBCOMM FM 7</t>
  </si>
  <si>
    <t>1997-084H</t>
  </si>
  <si>
    <t>93950-4</t>
  </si>
  <si>
    <t>ORBCOMM FM 8</t>
  </si>
  <si>
    <t>1997-084A</t>
  </si>
  <si>
    <t>92142-4</t>
  </si>
  <si>
    <t>ORBCOMM FM 9</t>
  </si>
  <si>
    <t>1997-084E</t>
  </si>
  <si>
    <t>76305-4</t>
  </si>
  <si>
    <t>ORBWEAVER 1</t>
  </si>
  <si>
    <t>2018-099AP</t>
  </si>
  <si>
    <t>11424-3</t>
  </si>
  <si>
    <t>FIRMA</t>
  </si>
  <si>
    <t>Firmamentum</t>
  </si>
  <si>
    <t>ORBWEAVER 2</t>
  </si>
  <si>
    <t>2018-099AD</t>
  </si>
  <si>
    <t>10717-3</t>
  </si>
  <si>
    <t>ORCA-1</t>
  </si>
  <si>
    <t>2019-022H</t>
  </si>
  <si>
    <t>14386-3</t>
  </si>
  <si>
    <t>HYPGG/BLCAN</t>
  </si>
  <si>
    <t>ORCA-8</t>
  </si>
  <si>
    <t>2019-071R</t>
  </si>
  <si>
    <t>20886-3</t>
  </si>
  <si>
    <t>ORIGAMISAT-1</t>
  </si>
  <si>
    <t>2019-003B</t>
  </si>
  <si>
    <t>32464-3</t>
  </si>
  <si>
    <t>Box+boom+sail</t>
  </si>
  <si>
    <t>ORS 5 SENSORSAT</t>
  </si>
  <si>
    <t>2017-050A</t>
  </si>
  <si>
    <t>Minotaur 4</t>
  </si>
  <si>
    <t>Space surveillance</t>
  </si>
  <si>
    <t>15466-4</t>
  </si>
  <si>
    <t>MITLL</t>
  </si>
  <si>
    <t>MIT Lincoln Laboratory</t>
  </si>
  <si>
    <t>ORS-5</t>
  </si>
  <si>
    <t>OSCAR 11 (UoSAT 2)</t>
  </si>
  <si>
    <t>1984-021B</t>
  </si>
  <si>
    <t>University of Surrey</t>
  </si>
  <si>
    <t>Radio amateur communication</t>
  </si>
  <si>
    <t>19003-4</t>
  </si>
  <si>
    <t>UOS</t>
  </si>
  <si>
    <t>OSCAR 19 (LUSAT)</t>
  </si>
  <si>
    <t>1990-005G</t>
  </si>
  <si>
    <t>AMSAT Argentina</t>
  </si>
  <si>
    <t>15602-4</t>
  </si>
  <si>
    <t>OSCAR 7</t>
  </si>
  <si>
    <t>1974-089B</t>
  </si>
  <si>
    <t>Delta 2310</t>
  </si>
  <si>
    <t>87716-4</t>
  </si>
  <si>
    <t>Oct Cyl</t>
  </si>
  <si>
    <t>Amsat-NA</t>
  </si>
  <si>
    <t>AMSAT Phase 2</t>
  </si>
  <si>
    <t>OSM-1 CICERO</t>
  </si>
  <si>
    <t>Cicero</t>
  </si>
  <si>
    <t>2020-061Y</t>
  </si>
  <si>
    <t>61140-4</t>
  </si>
  <si>
    <t>OSM/TYVAK</t>
  </si>
  <si>
    <t>GEOOPT/OSM</t>
  </si>
  <si>
    <t>OTB</t>
  </si>
  <si>
    <t>2019-036C</t>
  </si>
  <si>
    <t>General Atomics - Electromagnetic Systems Group</t>
  </si>
  <si>
    <t>60698-5</t>
  </si>
  <si>
    <t>Box + 4 Pan</t>
  </si>
  <si>
    <t>GACO</t>
  </si>
  <si>
    <t>PAINANI 1</t>
  </si>
  <si>
    <t>2019-037A</t>
  </si>
  <si>
    <t>MEX</t>
  </si>
  <si>
    <t>Mexico Secretariat of National Defense (SEDENA)</t>
  </si>
  <si>
    <t>Mexico</t>
  </si>
  <si>
    <t>10510-3</t>
  </si>
  <si>
    <t>UDEFA</t>
  </si>
  <si>
    <t>AIVT by Mexican University of the Army and Air Force</t>
  </si>
  <si>
    <t>PAKTES 1A</t>
  </si>
  <si>
    <t>2018-056A</t>
  </si>
  <si>
    <t>PAKI</t>
  </si>
  <si>
    <t>Pakistan</t>
  </si>
  <si>
    <t>Pakistan Space and Upper Atmosphere Research Commission (SUPARCO)</t>
  </si>
  <si>
    <t>11413-4</t>
  </si>
  <si>
    <t>CAST/DFH Satellite Co. Ltd.</t>
  </si>
  <si>
    <t>PALISADE</t>
  </si>
  <si>
    <t>2019-069A</t>
  </si>
  <si>
    <t>-13190-2</t>
  </si>
  <si>
    <t>PATHFINDER 1</t>
  </si>
  <si>
    <t>2016-059E</t>
  </si>
  <si>
    <t>18603-4</t>
  </si>
  <si>
    <t>PAYLOAD A</t>
  </si>
  <si>
    <t>2013-037A</t>
  </si>
  <si>
    <t>18651-4</t>
  </si>
  <si>
    <t>Box + 2 Pan + boom</t>
  </si>
  <si>
    <t>SY</t>
  </si>
  <si>
    <t>PAYLOAD C</t>
  </si>
  <si>
    <t>2013-037C</t>
  </si>
  <si>
    <t>Long March 3C</t>
  </si>
  <si>
    <t>23404-4</t>
  </si>
  <si>
    <t>SJ-15</t>
  </si>
  <si>
    <t>PAZ</t>
  </si>
  <si>
    <t>2018-020A</t>
  </si>
  <si>
    <t>Hisdesat</t>
  </si>
  <si>
    <t>SAR</t>
  </si>
  <si>
    <t>10509-4</t>
  </si>
  <si>
    <t>ASTM</t>
  </si>
  <si>
    <t>France/UK/Spain</t>
  </si>
  <si>
    <t>SEOSar</t>
  </si>
  <si>
    <t>PCSAT</t>
  </si>
  <si>
    <t>2001-043C</t>
  </si>
  <si>
    <t>KODAK</t>
  </si>
  <si>
    <t>Athena 1</t>
  </si>
  <si>
    <t>27655-4</t>
  </si>
  <si>
    <t>PCSat</t>
  </si>
  <si>
    <t>PEARL WHITE 1</t>
  </si>
  <si>
    <t>2019-054C</t>
  </si>
  <si>
    <t>Tiger Innovations</t>
  </si>
  <si>
    <t>44036-4</t>
  </si>
  <si>
    <t>TIGER</t>
  </si>
  <si>
    <t>PEARL WHITE 2</t>
  </si>
  <si>
    <t>2019-054D</t>
  </si>
  <si>
    <t>45791-4</t>
  </si>
  <si>
    <t>PEASSS</t>
  </si>
  <si>
    <t>2017-008BV</t>
  </si>
  <si>
    <t>Netherlands Organization for Applied Scientific Research (NTO) consortium</t>
  </si>
  <si>
    <t>64067-4</t>
  </si>
  <si>
    <t>PEGASUS</t>
  </si>
  <si>
    <t>2017-036V</t>
  </si>
  <si>
    <t>ASRA</t>
  </si>
  <si>
    <t>Austria</t>
  </si>
  <si>
    <t>Technical University Vienna/University of Applied Sciences (FHWN)</t>
  </si>
  <si>
    <t>Technology, thermospheric research</t>
  </si>
  <si>
    <t>66277-4</t>
  </si>
  <si>
    <t>4 µPPTs</t>
  </si>
  <si>
    <t>FHWN</t>
  </si>
  <si>
    <t>PERSEUS M1</t>
  </si>
  <si>
    <t>2014-033AF</t>
  </si>
  <si>
    <t>Canopus Systems US</t>
  </si>
  <si>
    <t>20743-4</t>
  </si>
  <si>
    <t>CANOP</t>
  </si>
  <si>
    <t>Dauria Aerospace/Canopus Systems</t>
  </si>
  <si>
    <t>Russia/USA</t>
  </si>
  <si>
    <t>PERSEUS M2</t>
  </si>
  <si>
    <t>2014-033AD</t>
  </si>
  <si>
    <t>17490-4</t>
  </si>
  <si>
    <t>PERUSAT 1</t>
  </si>
  <si>
    <t>2016-058A</t>
  </si>
  <si>
    <t>PER</t>
  </si>
  <si>
    <t>Peru</t>
  </si>
  <si>
    <t>Peruvian SpaceAgency</t>
  </si>
  <si>
    <t>15565-4</t>
  </si>
  <si>
    <t>Astrobus-S</t>
  </si>
  <si>
    <t>PHOENIX</t>
  </si>
  <si>
    <t>1998-067RB</t>
  </si>
  <si>
    <t>Arizona State University</t>
  </si>
  <si>
    <t>11271-3</t>
  </si>
  <si>
    <t>ASU</t>
  </si>
  <si>
    <t>PICASSO</t>
  </si>
  <si>
    <t>2020-061K</t>
  </si>
  <si>
    <t>Belgian Institute of Space Aeronomy (BISA)</t>
  </si>
  <si>
    <t>77353-4</t>
  </si>
  <si>
    <t>IASB/CLYDE</t>
  </si>
  <si>
    <t>IASB</t>
  </si>
  <si>
    <t>B</t>
  </si>
  <si>
    <t>PICSAT</t>
  </si>
  <si>
    <t>2018-004X</t>
  </si>
  <si>
    <t>Observatoire de Paris (OBSPM)</t>
  </si>
  <si>
    <t>68986-4</t>
  </si>
  <si>
    <t>OPM</t>
  </si>
  <si>
    <t>PINA 2A</t>
  </si>
  <si>
    <t>2016-066C</t>
  </si>
  <si>
    <t>Long March 13</t>
  </si>
  <si>
    <t>50291-4</t>
  </si>
  <si>
    <t>Pina-2</t>
  </si>
  <si>
    <t>PINA 2B</t>
  </si>
  <si>
    <t>2016-066D</t>
  </si>
  <si>
    <t>Long March 14</t>
  </si>
  <si>
    <t>53182-4</t>
  </si>
  <si>
    <t>PISAT</t>
  </si>
  <si>
    <t>2016-059B</t>
  </si>
  <si>
    <t>26451-4</t>
  </si>
  <si>
    <t>PESU</t>
  </si>
  <si>
    <t>PES University, Bengaluru</t>
  </si>
  <si>
    <t>PLEIADES 1</t>
  </si>
  <si>
    <t>2011-076F</t>
  </si>
  <si>
    <t>Soyuz 2/Fregat</t>
  </si>
  <si>
    <t>81430-5</t>
  </si>
  <si>
    <t>Hex Cyl + Cyl + 3 Pan</t>
  </si>
  <si>
    <t>Astrium</t>
  </si>
  <si>
    <t>PLEIADES 1B</t>
  </si>
  <si>
    <t>2012-068A</t>
  </si>
  <si>
    <t>Soyuz STA/Fregat</t>
  </si>
  <si>
    <t>85229-5</t>
  </si>
  <si>
    <t>PODSAT</t>
  </si>
  <si>
    <t>2018-023B</t>
  </si>
  <si>
    <t>62826-3</t>
  </si>
  <si>
    <t>SIMPL</t>
  </si>
  <si>
    <t>POLAR SCOUT KODIAK</t>
  </si>
  <si>
    <t>2018-099G</t>
  </si>
  <si>
    <t>US Coast Guard</t>
  </si>
  <si>
    <t>Communications</t>
  </si>
  <si>
    <t>55264-5</t>
  </si>
  <si>
    <t>MILLEI</t>
  </si>
  <si>
    <t>Raytheon</t>
  </si>
  <si>
    <t>POLAR SCOUT YUKON</t>
  </si>
  <si>
    <t>2018-099BC</t>
  </si>
  <si>
    <t>75174-4</t>
  </si>
  <si>
    <t>POLYITAN 1</t>
  </si>
  <si>
    <t>2014-033AJ</t>
  </si>
  <si>
    <t>UKR</t>
  </si>
  <si>
    <t>National Technical University</t>
  </si>
  <si>
    <t>46862-4</t>
  </si>
  <si>
    <t>KPI</t>
  </si>
  <si>
    <t>POPACS 1</t>
  </si>
  <si>
    <t>2013-055D</t>
  </si>
  <si>
    <t>15103-3</t>
  </si>
  <si>
    <t>PSC</t>
  </si>
  <si>
    <t>POPACS</t>
  </si>
  <si>
    <t>POPACS 2</t>
  </si>
  <si>
    <t>2013-055E</t>
  </si>
  <si>
    <t>72360-4</t>
  </si>
  <si>
    <t>PRISMA</t>
  </si>
  <si>
    <t>2019-015A</t>
  </si>
  <si>
    <t>19403-4</t>
  </si>
  <si>
    <t>PROBA 1</t>
  </si>
  <si>
    <t>2001-049B</t>
  </si>
  <si>
    <t>65652-4</t>
  </si>
  <si>
    <t>VERSI</t>
  </si>
  <si>
    <t>Verhaert Design and Development NV (leading a European consortium)</t>
  </si>
  <si>
    <t>MiniSIL</t>
  </si>
  <si>
    <t>PROBA 2</t>
  </si>
  <si>
    <t>2009-059B</t>
  </si>
  <si>
    <t>Breeze KM</t>
  </si>
  <si>
    <t>15002-4</t>
  </si>
  <si>
    <t>VER</t>
  </si>
  <si>
    <t>Proba</t>
  </si>
  <si>
    <t>PROBA V</t>
  </si>
  <si>
    <t>2013-021A</t>
  </si>
  <si>
    <t>10733-4</t>
  </si>
  <si>
    <t>QINS</t>
  </si>
  <si>
    <t>QinetiQ Space Belgium</t>
  </si>
  <si>
    <t>Proba-2</t>
  </si>
  <si>
    <t>PROGRESS MS-14</t>
  </si>
  <si>
    <t>2020-026A</t>
  </si>
  <si>
    <t>Cargo</t>
  </si>
  <si>
    <t>24825-4</t>
  </si>
  <si>
    <t>Cyl + Sphere + Cone + 2 Pan</t>
  </si>
  <si>
    <t>PROGT</t>
  </si>
  <si>
    <t>7K-TGM</t>
  </si>
  <si>
    <t>11D428A</t>
  </si>
  <si>
    <t>PROMETHEUS 2-1</t>
  </si>
  <si>
    <t>2016-067G</t>
  </si>
  <si>
    <t>45814-4</t>
  </si>
  <si>
    <t>PROMETHEUS 2-3</t>
  </si>
  <si>
    <t>2016-067H</t>
  </si>
  <si>
    <t>40609-4</t>
  </si>
  <si>
    <t>PROMETHEUS 2-6</t>
  </si>
  <si>
    <t>2019-036AB</t>
  </si>
  <si>
    <t>33558-3</t>
  </si>
  <si>
    <t>PROMETHEUS 2-7</t>
  </si>
  <si>
    <t>2019-037K</t>
  </si>
  <si>
    <t>18164-3</t>
  </si>
  <si>
    <t>PROMETHEUS 2-9</t>
  </si>
  <si>
    <t>2019-037B</t>
  </si>
  <si>
    <t>17887-3</t>
  </si>
  <si>
    <t>PROX-1</t>
  </si>
  <si>
    <t>2019-036A</t>
  </si>
  <si>
    <t>Georgia Institute of Technology</t>
  </si>
  <si>
    <t>Technology/Calibration</t>
  </si>
  <si>
    <t>20431-3</t>
  </si>
  <si>
    <t>Box+tether</t>
  </si>
  <si>
    <t>GIT</t>
  </si>
  <si>
    <t>Prox-1</t>
  </si>
  <si>
    <t>PROXIMA I</t>
  </si>
  <si>
    <t>2018-088E</t>
  </si>
  <si>
    <t>58614-4</t>
  </si>
  <si>
    <t>PROXIMA II</t>
  </si>
  <si>
    <t>2018-088G</t>
  </si>
  <si>
    <t>58561-4</t>
  </si>
  <si>
    <t>PRSS 1</t>
  </si>
  <si>
    <t>2018-056B</t>
  </si>
  <si>
    <t>20029-4</t>
  </si>
  <si>
    <t>Box + 1 Pan</t>
  </si>
  <si>
    <t>SUPA</t>
  </si>
  <si>
    <t>PakTES</t>
  </si>
  <si>
    <t>PSAT 2</t>
  </si>
  <si>
    <t>2019-036R</t>
  </si>
  <si>
    <t>22196-3</t>
  </si>
  <si>
    <t>PUJIANG 1 (PJ-1)</t>
  </si>
  <si>
    <t>2015-051A</t>
  </si>
  <si>
    <t>Shanghai Academy of Spaceflight Technology (SAST)</t>
  </si>
  <si>
    <t>41670-4</t>
  </si>
  <si>
    <t>Hex cyl</t>
  </si>
  <si>
    <t>SAST/SISE</t>
  </si>
  <si>
    <t>PJ</t>
  </si>
  <si>
    <t>QARMAN</t>
  </si>
  <si>
    <t>1998-067RG</t>
  </si>
  <si>
    <t>BEL</t>
  </si>
  <si>
    <t>19527-3</t>
  </si>
  <si>
    <t>Box + 4 pan</t>
  </si>
  <si>
    <t>VKI</t>
  </si>
  <si>
    <t>QB50P1</t>
  </si>
  <si>
    <t>2014-033R</t>
  </si>
  <si>
    <t>Technology/Thermospheric research</t>
  </si>
  <si>
    <t>45442-4</t>
  </si>
  <si>
    <t>QB50P2</t>
  </si>
  <si>
    <t>2014-033Y</t>
  </si>
  <si>
    <t>40603-4</t>
  </si>
  <si>
    <t>QPS-SAR-1 IZANAGI</t>
  </si>
  <si>
    <t>2019-089E</t>
  </si>
  <si>
    <t>iQPS</t>
  </si>
  <si>
    <t>70748-4</t>
  </si>
  <si>
    <t>QPS</t>
  </si>
  <si>
    <t>QSAT</t>
  </si>
  <si>
    <t>2 deployable solar arrays, solar cells, batteries</t>
  </si>
  <si>
    <t>QSAT-EOS</t>
  </si>
  <si>
    <t>2014-070D</t>
  </si>
  <si>
    <t>Kyushu University</t>
  </si>
  <si>
    <t>87118-4</t>
  </si>
  <si>
    <t>KYUD/QPS</t>
  </si>
  <si>
    <t>QSS</t>
  </si>
  <si>
    <t>2016-051A</t>
  </si>
  <si>
    <t>University of Science and Technology</t>
  </si>
  <si>
    <t>24054-4</t>
  </si>
  <si>
    <t>SECM/USTC</t>
  </si>
  <si>
    <t>Chinese Academy of Sciences/Austrian Academy of Sciences</t>
  </si>
  <si>
    <t>China/Austria</t>
  </si>
  <si>
    <t>QUANTUM-RADAR 3</t>
  </si>
  <si>
    <t>2019-022F</t>
  </si>
  <si>
    <t>SEOPS/Hypergiant</t>
  </si>
  <si>
    <t>12085-3</t>
  </si>
  <si>
    <t>HYPGG</t>
  </si>
  <si>
    <t>QUANTUTONG 1</t>
  </si>
  <si>
    <t>2018-008D</t>
  </si>
  <si>
    <t>53524-4</t>
  </si>
  <si>
    <t>QUETZAL-1</t>
  </si>
  <si>
    <t>1998-067RL</t>
  </si>
  <si>
    <t>Universidad del Valle de Guatemala (UVG)</t>
  </si>
  <si>
    <t>Guatemala</t>
  </si>
  <si>
    <t>17078-3</t>
  </si>
  <si>
    <t>R2</t>
  </si>
  <si>
    <t>2020-081J</t>
  </si>
  <si>
    <t>Technology, communications</t>
  </si>
  <si>
    <t>26911-4</t>
  </si>
  <si>
    <t>NANAV</t>
  </si>
  <si>
    <t>LT</t>
  </si>
  <si>
    <t>R3D2</t>
  </si>
  <si>
    <t>2019-016A</t>
  </si>
  <si>
    <t>63212-3</t>
  </si>
  <si>
    <t>Box + 3 booms+antenna</t>
  </si>
  <si>
    <t>NGST/BLCAN</t>
  </si>
  <si>
    <t>Norhrup Grumman/Blue Canyon Technologies</t>
  </si>
  <si>
    <t>RAAVANA1</t>
  </si>
  <si>
    <t>1998-067QF</t>
  </si>
  <si>
    <t>LKA</t>
  </si>
  <si>
    <t>Sri Lanka</t>
  </si>
  <si>
    <t>25644-3</t>
  </si>
  <si>
    <t>RADARSAT 2</t>
  </si>
  <si>
    <t>2007-061A</t>
  </si>
  <si>
    <t>MDA Corporation</t>
  </si>
  <si>
    <t>40157-4</t>
  </si>
  <si>
    <t>MacDonald, Dettwiler/Thales Alenia Spazio</t>
  </si>
  <si>
    <t>Canada/Italy</t>
  </si>
  <si>
    <t>RADIO ROSTO</t>
  </si>
  <si>
    <t>1994-085A</t>
  </si>
  <si>
    <t>RS3A Control Station</t>
  </si>
  <si>
    <t>15882-3</t>
  </si>
  <si>
    <t>Nilakt Posto and radio amateurs</t>
  </si>
  <si>
    <t>RADSAT-U</t>
  </si>
  <si>
    <t>1998-067RF</t>
  </si>
  <si>
    <t>14124-3</t>
  </si>
  <si>
    <t>Montana State University/NASA</t>
  </si>
  <si>
    <t>RANGE-A</t>
  </si>
  <si>
    <t>2018-099R</t>
  </si>
  <si>
    <t>73161-5</t>
  </si>
  <si>
    <t>RAPIS-1</t>
  </si>
  <si>
    <t>2019-003A</t>
  </si>
  <si>
    <t>58172-4</t>
  </si>
  <si>
    <t>JAXA</t>
  </si>
  <si>
    <t>RAPIS</t>
  </si>
  <si>
    <t>RASAT</t>
  </si>
  <si>
    <t>2011-044D</t>
  </si>
  <si>
    <t>Space Technologies Research Institute</t>
  </si>
  <si>
    <t>23418-4</t>
  </si>
  <si>
    <t>MS-100</t>
  </si>
  <si>
    <t>RAVAN</t>
  </si>
  <si>
    <t>2016-067B</t>
  </si>
  <si>
    <t>Applied Physics Laboratory</t>
  </si>
  <si>
    <t>Earth sciences/Technology</t>
  </si>
  <si>
    <t>-11219-4</t>
  </si>
  <si>
    <t>RCM-1</t>
  </si>
  <si>
    <t>Radarsat Constellation Mission</t>
  </si>
  <si>
    <t>2019-033A</t>
  </si>
  <si>
    <t>45732-4</t>
  </si>
  <si>
    <t>Box+2 panels</t>
  </si>
  <si>
    <t>BALM/MDABC</t>
  </si>
  <si>
    <t>RCM-2</t>
  </si>
  <si>
    <t>2019-033C</t>
  </si>
  <si>
    <t>17241-4</t>
  </si>
  <si>
    <t>RCM-3</t>
  </si>
  <si>
    <t>2019-033B</t>
  </si>
  <si>
    <t>-29531-4</t>
  </si>
  <si>
    <t>REAKTOR HELLO WORLD</t>
  </si>
  <si>
    <t>2018-096AA</t>
  </si>
  <si>
    <t>Reaktor Space Lab</t>
  </si>
  <si>
    <t>66643-4</t>
  </si>
  <si>
    <t>REAKT</t>
  </si>
  <si>
    <t>REDEYE 1 (PINOT)</t>
  </si>
  <si>
    <t>1998-067QJ</t>
  </si>
  <si>
    <t>Kaber Microsatellite Deployer</t>
  </si>
  <si>
    <t>96018-4</t>
  </si>
  <si>
    <t>RED-EYE</t>
  </si>
  <si>
    <t>REDEYE 2 (MERLOT)</t>
  </si>
  <si>
    <t>1998-067RM</t>
  </si>
  <si>
    <t>Dextre Arm + Kaber Microsatellite Deployer</t>
  </si>
  <si>
    <t>80830-4</t>
  </si>
  <si>
    <t>REDEYE 3 (CABERNET)</t>
  </si>
  <si>
    <t>1998-067RN</t>
  </si>
  <si>
    <t>79969-4</t>
  </si>
  <si>
    <t>REMOVEDEBRIS</t>
  </si>
  <si>
    <t>1998-067NT</t>
  </si>
  <si>
    <t>Surrey Space Center</t>
  </si>
  <si>
    <t>17635-3</t>
  </si>
  <si>
    <t>Box+boom</t>
  </si>
  <si>
    <t>Solar cells, batteries (Remove DEBRIS); batteries (DebrisSat 1); solar cells, batteries (DebrisSat 2)</t>
  </si>
  <si>
    <t>RESOURCESAT 2</t>
  </si>
  <si>
    <t>2011-015A</t>
  </si>
  <si>
    <t>PSLV C16</t>
  </si>
  <si>
    <t>15708-4</t>
  </si>
  <si>
    <t>RESOURCESAT 2A</t>
  </si>
  <si>
    <t>2016-074A</t>
  </si>
  <si>
    <t>96263-5</t>
  </si>
  <si>
    <t>RESURS DK-1</t>
  </si>
  <si>
    <t>2006-021A</t>
  </si>
  <si>
    <t>Earth observation/Cosmic rays</t>
  </si>
  <si>
    <t>11520-4</t>
  </si>
  <si>
    <t>TSSKBP</t>
  </si>
  <si>
    <t>Yantar-4</t>
  </si>
  <si>
    <t>RESURS P1</t>
  </si>
  <si>
    <t>2013-030A</t>
  </si>
  <si>
    <t>Russian Federal Space Agency</t>
  </si>
  <si>
    <t>33425-4</t>
  </si>
  <si>
    <t>Cy+2 pan</t>
  </si>
  <si>
    <t>TsSKB Progress (State Research &amp; Production Space Rocket Center)</t>
  </si>
  <si>
    <t>Resurs P</t>
  </si>
  <si>
    <t>RESURS P2</t>
  </si>
  <si>
    <t>2014-087A</t>
  </si>
  <si>
    <t>29511-4</t>
  </si>
  <si>
    <t>RESURS P3</t>
  </si>
  <si>
    <t>2016-016A</t>
  </si>
  <si>
    <t>23564-4</t>
  </si>
  <si>
    <t>RFTSAT</t>
  </si>
  <si>
    <t>2019-022G</t>
  </si>
  <si>
    <t>93796-4</t>
  </si>
  <si>
    <t>RHESSI</t>
  </si>
  <si>
    <t>2002-004A</t>
  </si>
  <si>
    <t>Space Sciences Laboratory, UC Berkeley/NASA</t>
  </si>
  <si>
    <t>84162-4</t>
  </si>
  <si>
    <t>Cyl + Box + 4 Pan</t>
  </si>
  <si>
    <t>SA-200S</t>
  </si>
  <si>
    <t>RIGIDSPHERE 2 (LCS 4)</t>
  </si>
  <si>
    <t>1971-067E</t>
  </si>
  <si>
    <t>47746-4</t>
  </si>
  <si>
    <t>ROHR/MITLL</t>
  </si>
  <si>
    <t>LCS</t>
  </si>
  <si>
    <t>RISAT 2</t>
  </si>
  <si>
    <t>2009-019A</t>
  </si>
  <si>
    <t>PSLV C12</t>
  </si>
  <si>
    <t>15066-3</t>
  </si>
  <si>
    <t>RISAT 2B</t>
  </si>
  <si>
    <t>2019-028A</t>
  </si>
  <si>
    <t>37608-4</t>
  </si>
  <si>
    <t>RISAT-2BR1</t>
  </si>
  <si>
    <t>2019-089F</t>
  </si>
  <si>
    <t>33759-4</t>
  </si>
  <si>
    <t>RISESAT</t>
  </si>
  <si>
    <t>2019-003C</t>
  </si>
  <si>
    <t>Tohoku University</t>
  </si>
  <si>
    <t>23695-4</t>
  </si>
  <si>
    <t>TOHO</t>
  </si>
  <si>
    <t>RISING 2</t>
  </si>
  <si>
    <t>2014-029D</t>
  </si>
  <si>
    <t>19275-4</t>
  </si>
  <si>
    <t>Tohoku University/Hokkaido University</t>
  </si>
  <si>
    <t>ROBUSTA 1B</t>
  </si>
  <si>
    <t>2017-036AD</t>
  </si>
  <si>
    <t>University of Montpellier</t>
  </si>
  <si>
    <t>73283-4</t>
  </si>
  <si>
    <t>Box + 4 Ant</t>
  </si>
  <si>
    <t>MONTP2</t>
  </si>
  <si>
    <t>ROCSAT 2</t>
  </si>
  <si>
    <t>2004-018A</t>
  </si>
  <si>
    <t>National Space Organization (NSPO)</t>
  </si>
  <si>
    <t>Earth observation/Science</t>
  </si>
  <si>
    <t>-15804-3</t>
  </si>
  <si>
    <t>RWASAT-1</t>
  </si>
  <si>
    <t>1998-067QV</t>
  </si>
  <si>
    <t>RWA</t>
  </si>
  <si>
    <t>Rwanda Utilities Regulatory Authority (RURA)</t>
  </si>
  <si>
    <t>Rwanda</t>
  </si>
  <si>
    <t>15478-3</t>
  </si>
  <si>
    <t>SALSAT</t>
  </si>
  <si>
    <t>2020-068K</t>
  </si>
  <si>
    <t>29842-4</t>
  </si>
  <si>
    <t>TUBiX10</t>
  </si>
  <si>
    <t>SAOCOM 1-A</t>
  </si>
  <si>
    <t>2018-076A</t>
  </si>
  <si>
    <t>National Space Activities Commission (CONAE)</t>
  </si>
  <si>
    <t>87038-5</t>
  </si>
  <si>
    <t>Cyl+ 2 panels</t>
  </si>
  <si>
    <t>Saocom</t>
  </si>
  <si>
    <t>SAOCOM 1B</t>
  </si>
  <si>
    <t>SAOCOM</t>
  </si>
  <si>
    <t>2020-059A</t>
  </si>
  <si>
    <t>CONAE</t>
  </si>
  <si>
    <t>-74756-4</t>
  </si>
  <si>
    <t>AR</t>
  </si>
  <si>
    <t>SAPPHIRE</t>
  </si>
  <si>
    <t>2013-009C</t>
  </si>
  <si>
    <t>Department of National Defense</t>
  </si>
  <si>
    <t>14084-4</t>
  </si>
  <si>
    <t>SSTL/MDABC</t>
  </si>
  <si>
    <t>Surrey Satellite Technology, Ltd/MacDonald, Dettwiler and Associates</t>
  </si>
  <si>
    <t>UK/Canada</t>
  </si>
  <si>
    <t>SARAL</t>
  </si>
  <si>
    <t>2013-009A</t>
  </si>
  <si>
    <t>15622-4</t>
  </si>
  <si>
    <t>SAUDICOMSAT 1</t>
  </si>
  <si>
    <t xml:space="preserve">Saudisat </t>
  </si>
  <si>
    <t>2004-025D</t>
  </si>
  <si>
    <t>SAUD</t>
  </si>
  <si>
    <t>Saudi Arabia</t>
  </si>
  <si>
    <t>Riyadh Space Research Institute</t>
  </si>
  <si>
    <t>26181-4</t>
  </si>
  <si>
    <t>KACST</t>
  </si>
  <si>
    <t>Space Research Institute, King Abdulaziz City for Science and Technology</t>
  </si>
  <si>
    <t>Saudisat</t>
  </si>
  <si>
    <t>SAUDICOMSAT 2</t>
  </si>
  <si>
    <t>2004-025E</t>
  </si>
  <si>
    <t>24139-4</t>
  </si>
  <si>
    <t>SAUDICOMSAT 3</t>
  </si>
  <si>
    <t>2007-012J</t>
  </si>
  <si>
    <t>27216-4</t>
  </si>
  <si>
    <t>SAUDICOMSAT 4</t>
  </si>
  <si>
    <t>2007-012L</t>
  </si>
  <si>
    <t>22639-4</t>
  </si>
  <si>
    <t>SAUDICOMSAT 5</t>
  </si>
  <si>
    <t>2007-012H</t>
  </si>
  <si>
    <t>22026-4</t>
  </si>
  <si>
    <t>SAUDICOMSAT 6</t>
  </si>
  <si>
    <t>2007-012E</t>
  </si>
  <si>
    <t>21757-4</t>
  </si>
  <si>
    <t>SAUDICOMSAT 7</t>
  </si>
  <si>
    <t>2007-012C</t>
  </si>
  <si>
    <t>23277-4</t>
  </si>
  <si>
    <t>SAUDISAT 1C</t>
  </si>
  <si>
    <t>2002-058C</t>
  </si>
  <si>
    <t>19086-4</t>
  </si>
  <si>
    <t>SAUDISAT 2</t>
  </si>
  <si>
    <t>2004-025F</t>
  </si>
  <si>
    <t>26922-4</t>
  </si>
  <si>
    <t>SAUDISAT 3</t>
  </si>
  <si>
    <t>2007-012B</t>
  </si>
  <si>
    <t>70173-5</t>
  </si>
  <si>
    <t>King Abdulaziz City for Science and Technology</t>
  </si>
  <si>
    <t>SAUDISAT 4</t>
  </si>
  <si>
    <t>2014-033G</t>
  </si>
  <si>
    <t>13562-4</t>
  </si>
  <si>
    <t>King Abdulaziz City for Science and Technology/Stanford University</t>
  </si>
  <si>
    <t>SAUDISAT 5A</t>
  </si>
  <si>
    <t>2018-102A</t>
  </si>
  <si>
    <t>61758-4</t>
  </si>
  <si>
    <t>SAUDISAT 5B</t>
  </si>
  <si>
    <t>2018-102C</t>
  </si>
  <si>
    <t>-24274-5</t>
  </si>
  <si>
    <t>SBSS (USA 216)</t>
  </si>
  <si>
    <t>2010-048A</t>
  </si>
  <si>
    <t>Strategic Space Command/Space Surveillance Network</t>
  </si>
  <si>
    <t>Space Surveillance</t>
  </si>
  <si>
    <t>13212-4</t>
  </si>
  <si>
    <t>BALL/BOSB</t>
  </si>
  <si>
    <t>Boeing/Ball Aerospace</t>
  </si>
  <si>
    <t>2 deployable solar arrays with ITJ cells, 840 W (EOL), batteries</t>
  </si>
  <si>
    <t>SCATSAT 1</t>
  </si>
  <si>
    <t>2016-059H</t>
  </si>
  <si>
    <t>13606-4</t>
  </si>
  <si>
    <t>SCD 1</t>
  </si>
  <si>
    <t>1993-009B</t>
  </si>
  <si>
    <t>Instituto Nacional de Pesquisas Espaciais (INPE)</t>
  </si>
  <si>
    <t>Data collection and relay</t>
  </si>
  <si>
    <t>11795-4</t>
  </si>
  <si>
    <t>INPE</t>
  </si>
  <si>
    <t>SCD</t>
  </si>
  <si>
    <t>SCD 2</t>
  </si>
  <si>
    <t>1998-060A</t>
  </si>
  <si>
    <t>16421-4</t>
  </si>
  <si>
    <t>SCISAT 1</t>
  </si>
  <si>
    <t>2003-036A</t>
  </si>
  <si>
    <t>14574-4</t>
  </si>
  <si>
    <t>BRIS</t>
  </si>
  <si>
    <t>Bristol Aerospace Ltd.</t>
  </si>
  <si>
    <t>MAC-100</t>
  </si>
  <si>
    <t>SDS-4</t>
  </si>
  <si>
    <t>2012-025C</t>
  </si>
  <si>
    <t>16182-4</t>
  </si>
  <si>
    <t>SDS-1</t>
  </si>
  <si>
    <t>SEAHAWK-1</t>
  </si>
  <si>
    <t>2018-099BQ</t>
  </si>
  <si>
    <t>University of North Carolina - Wilmington</t>
  </si>
  <si>
    <t>91277-5</t>
  </si>
  <si>
    <t>University of North Carolina/Clyde</t>
  </si>
  <si>
    <t>USA/UK</t>
  </si>
  <si>
    <t>SEEDS</t>
  </si>
  <si>
    <t>2008-021J</t>
  </si>
  <si>
    <t>58777-4</t>
  </si>
  <si>
    <t>SEEKER</t>
  </si>
  <si>
    <t>2019-022K</t>
  </si>
  <si>
    <t>Satellite inspector</t>
  </si>
  <si>
    <t>71617-4</t>
  </si>
  <si>
    <t>SENTINEL 1A</t>
  </si>
  <si>
    <t>2014-016A</t>
  </si>
  <si>
    <t>-17616-4</t>
  </si>
  <si>
    <t>Thales Alenia Space Italia</t>
  </si>
  <si>
    <t>SENTINEL 1B</t>
  </si>
  <si>
    <t>2016-025A</t>
  </si>
  <si>
    <t>-21653-4</t>
  </si>
  <si>
    <t>SENTINEL 2A</t>
  </si>
  <si>
    <t>2015-028A</t>
  </si>
  <si>
    <t>Earth observation (Ocean)</t>
  </si>
  <si>
    <t>19354-4</t>
  </si>
  <si>
    <t>Box + 1 panel</t>
  </si>
  <si>
    <t>France/UK/Germany</t>
  </si>
  <si>
    <t>Sentinel-2</t>
  </si>
  <si>
    <t>SENTINEL 2B</t>
  </si>
  <si>
    <t>2017-013A</t>
  </si>
  <si>
    <t>19905-4</t>
  </si>
  <si>
    <t>SENTINEL 3A</t>
  </si>
  <si>
    <t>2016-011A</t>
  </si>
  <si>
    <t>13282-4</t>
  </si>
  <si>
    <t>Sentinel-3A</t>
  </si>
  <si>
    <t>SENTINEL 3B</t>
  </si>
  <si>
    <t>2018-039A</t>
  </si>
  <si>
    <t>13993-4</t>
  </si>
  <si>
    <t>SENTINEL 5P</t>
  </si>
  <si>
    <t>2017-064A</t>
  </si>
  <si>
    <t>-.00000020</t>
  </si>
  <si>
    <t>11295-4</t>
  </si>
  <si>
    <t>Hex cyl+3 pan</t>
  </si>
  <si>
    <t>ADSUK</t>
  </si>
  <si>
    <t>AstroSat-L250M</t>
  </si>
  <si>
    <t>Sentinel-6 Michael Freilich</t>
  </si>
  <si>
    <t>2020-086A</t>
  </si>
  <si>
    <t>COPERN/ESA</t>
  </si>
  <si>
    <t>I-EU</t>
  </si>
  <si>
    <t>Sequoia</t>
  </si>
  <si>
    <t>Capella</t>
  </si>
  <si>
    <t>2020-060B</t>
  </si>
  <si>
    <t>21155-3</t>
  </si>
  <si>
    <t>SHAONIAN XING</t>
  </si>
  <si>
    <t>2018-015H</t>
  </si>
  <si>
    <t>Teen Satellite Project</t>
  </si>
  <si>
    <t>99332-4</t>
  </si>
  <si>
    <t>SHAOX</t>
  </si>
  <si>
    <t>SHIELDS 1</t>
  </si>
  <si>
    <t>2018-104B</t>
  </si>
  <si>
    <t>26531-4</t>
  </si>
  <si>
    <t>LARCN</t>
  </si>
  <si>
    <t>NASA Langley Research Center</t>
  </si>
  <si>
    <t>SHIYAN 3 (SY-3)</t>
  </si>
  <si>
    <t>2008-056A</t>
  </si>
  <si>
    <t>21430-4</t>
  </si>
  <si>
    <t>DFH/HARB</t>
  </si>
  <si>
    <t>SHIYAN 4 (SY-4)</t>
  </si>
  <si>
    <t>2011-068B</t>
  </si>
  <si>
    <t>43233-4</t>
  </si>
  <si>
    <t>DFHS/HARB</t>
  </si>
  <si>
    <t>CAST/DFH Satellite Co. Ltd./HIT</t>
  </si>
  <si>
    <t>SHIYAN 5 (SY-5)</t>
  </si>
  <si>
    <t>2013-068A</t>
  </si>
  <si>
    <t>-34626-2</t>
  </si>
  <si>
    <t>SHIYAN 6 (SY-6)</t>
  </si>
  <si>
    <t>2018-094B</t>
  </si>
  <si>
    <t>25741-4</t>
  </si>
  <si>
    <t>Shanghai Ok Space Co Ltd.</t>
  </si>
  <si>
    <t>SW6</t>
  </si>
  <si>
    <t>SHIYAN 6 02 (SY-6 02)</t>
  </si>
  <si>
    <t>2020-043A</t>
  </si>
  <si>
    <t>20671-4</t>
  </si>
  <si>
    <t>SIMBA</t>
  </si>
  <si>
    <t>2020-061H</t>
  </si>
  <si>
    <t>Royal Meteorological Institute of Belgium</t>
  </si>
  <si>
    <t>50315-4</t>
  </si>
  <si>
    <t>IRMB/ISISBV</t>
  </si>
  <si>
    <t>IRMB</t>
  </si>
  <si>
    <t>SINAH 1</t>
  </si>
  <si>
    <t>2005-043D</t>
  </si>
  <si>
    <t>Iranian Research Organization for Science and Technology (IROST)</t>
  </si>
  <si>
    <t>12376-4</t>
  </si>
  <si>
    <t>Box + Half Cyl</t>
  </si>
  <si>
    <t>Polyot</t>
  </si>
  <si>
    <t>Sterkh</t>
  </si>
  <si>
    <t>SIRION PATHFINDER-2</t>
  </si>
  <si>
    <t>2018-099B</t>
  </si>
  <si>
    <t>Helios Wire</t>
  </si>
  <si>
    <t>54227-4</t>
  </si>
  <si>
    <t>Solar cells batteries</t>
  </si>
  <si>
    <t>SJ 16-02</t>
  </si>
  <si>
    <t>2016-043A</t>
  </si>
  <si>
    <t>15599-4</t>
  </si>
  <si>
    <t>SJ-16</t>
  </si>
  <si>
    <t>SJ-11-01</t>
  </si>
  <si>
    <t>SJ 11</t>
  </si>
  <si>
    <t>2009-061A</t>
  </si>
  <si>
    <t>-.00000016</t>
  </si>
  <si>
    <t>59025-5</t>
  </si>
  <si>
    <t>China Academy of Space Technology (CAST)/ DFH Satellite Co. Ltd.</t>
  </si>
  <si>
    <t>SJ-11-02</t>
  </si>
  <si>
    <t>2011-039A</t>
  </si>
  <si>
    <t>17103-4</t>
  </si>
  <si>
    <t>China Academy of Space Technology (CAST/DFH Satellite Co. Ltd.</t>
  </si>
  <si>
    <t>SJ-11-03</t>
  </si>
  <si>
    <t>2011-030A</t>
  </si>
  <si>
    <t>10808-4</t>
  </si>
  <si>
    <t>SJ-11-05</t>
  </si>
  <si>
    <t>2013-035A</t>
  </si>
  <si>
    <t>23052-4</t>
  </si>
  <si>
    <t>SJ-11-06</t>
  </si>
  <si>
    <t>2014-014A</t>
  </si>
  <si>
    <t>18192-4</t>
  </si>
  <si>
    <t>SJ-11-07</t>
  </si>
  <si>
    <t>2014-059A</t>
  </si>
  <si>
    <t>22657-4</t>
  </si>
  <si>
    <t>SJ-11-08</t>
  </si>
  <si>
    <t>2014-066A</t>
  </si>
  <si>
    <t>28182-4</t>
  </si>
  <si>
    <t>SJ-12</t>
  </si>
  <si>
    <t>2010-027A</t>
  </si>
  <si>
    <t>Rendezvous Technology</t>
  </si>
  <si>
    <t>60021-4</t>
  </si>
  <si>
    <t>FY-1</t>
  </si>
  <si>
    <t>2013-057A</t>
  </si>
  <si>
    <t>20818-4</t>
  </si>
  <si>
    <t>SJ-6A</t>
  </si>
  <si>
    <t>2004-035A</t>
  </si>
  <si>
    <t>92323-4</t>
  </si>
  <si>
    <t>Shanghai Academy of Space Flight Technology/Dongfanghong Satellite Co.</t>
  </si>
  <si>
    <t>SJ-6B</t>
  </si>
  <si>
    <t>2004-035B</t>
  </si>
  <si>
    <t>74905-4</t>
  </si>
  <si>
    <t>SJ-6C</t>
  </si>
  <si>
    <t>2006-046A</t>
  </si>
  <si>
    <t>47569-4</t>
  </si>
  <si>
    <t>SJ-6D</t>
  </si>
  <si>
    <t>2006-046B</t>
  </si>
  <si>
    <t>-.00000068</t>
  </si>
  <si>
    <t>-10396-5</t>
  </si>
  <si>
    <t>SJ-6E</t>
  </si>
  <si>
    <t>2008-053A</t>
  </si>
  <si>
    <t>52647-4</t>
  </si>
  <si>
    <t>SJ-6F</t>
  </si>
  <si>
    <t>2008-053B</t>
  </si>
  <si>
    <t>-41880-5</t>
  </si>
  <si>
    <t>SJ-6G</t>
  </si>
  <si>
    <t>2010-051A</t>
  </si>
  <si>
    <t>-32504-4</t>
  </si>
  <si>
    <t>SJ-6H</t>
  </si>
  <si>
    <t>2010-051B</t>
  </si>
  <si>
    <t>-12247-4</t>
  </si>
  <si>
    <t>SJ-7</t>
  </si>
  <si>
    <t>2005-024A</t>
  </si>
  <si>
    <t>36294-4</t>
  </si>
  <si>
    <t>SJ-9A</t>
  </si>
  <si>
    <t>2012-056A</t>
  </si>
  <si>
    <t>13968-4</t>
  </si>
  <si>
    <t>LIPS-200 ion thruster, HET-40 Hall-effect thrusters</t>
  </si>
  <si>
    <t>SJ-9B</t>
  </si>
  <si>
    <t>2012-056B</t>
  </si>
  <si>
    <t>17987-4</t>
  </si>
  <si>
    <t>CAST-100</t>
  </si>
  <si>
    <t>SKCUBE</t>
  </si>
  <si>
    <t>2017-036AA</t>
  </si>
  <si>
    <t>CZCH</t>
  </si>
  <si>
    <t>Slovak Organization for Space Activities (SOSA)</t>
  </si>
  <si>
    <t>Slovakia</t>
  </si>
  <si>
    <t>Education/Eechnology</t>
  </si>
  <si>
    <t>72188-4</t>
  </si>
  <si>
    <t>SOSA</t>
  </si>
  <si>
    <t>SKYMED 1</t>
  </si>
  <si>
    <t>COSMO-Skymed</t>
  </si>
  <si>
    <t>2007-023A</t>
  </si>
  <si>
    <t>Delta 7000</t>
  </si>
  <si>
    <t>53104-4</t>
  </si>
  <si>
    <t>SKYMED 2</t>
  </si>
  <si>
    <t>2007-059A</t>
  </si>
  <si>
    <t>-28559-3</t>
  </si>
  <si>
    <t>Thales Alenia Space</t>
  </si>
  <si>
    <t>SKYMED 3</t>
  </si>
  <si>
    <t>2008-054A</t>
  </si>
  <si>
    <t>Delta 7420</t>
  </si>
  <si>
    <t>45932-5</t>
  </si>
  <si>
    <t>SKYMED 4</t>
  </si>
  <si>
    <t>2010-060A</t>
  </si>
  <si>
    <t>86586-5</t>
  </si>
  <si>
    <t>SKYSAT 1</t>
  </si>
  <si>
    <t>2013-066C</t>
  </si>
  <si>
    <t>-24007-4</t>
  </si>
  <si>
    <t>SKYBOX</t>
  </si>
  <si>
    <t>Skybox Imaging</t>
  </si>
  <si>
    <t>SkyStat</t>
  </si>
  <si>
    <t>SKYSAT 2</t>
  </si>
  <si>
    <t>2014-037D</t>
  </si>
  <si>
    <t>20007-4</t>
  </si>
  <si>
    <t>SkySat</t>
  </si>
  <si>
    <t>SKYSAT C10</t>
  </si>
  <si>
    <t>2017-068B</t>
  </si>
  <si>
    <t>54428-4</t>
  </si>
  <si>
    <t xml:space="preserve"> × 1 N HPGP thrusters</t>
  </si>
  <si>
    <t>Space Systems/Loral</t>
  </si>
  <si>
    <t>SkySat-Gen2</t>
  </si>
  <si>
    <t>SKYSAT C11</t>
  </si>
  <si>
    <t>2017-068A</t>
  </si>
  <si>
    <t>53513-4</t>
  </si>
  <si>
    <t>SKYSAT C12</t>
  </si>
  <si>
    <t>2018-099AR</t>
  </si>
  <si>
    <t>48081-4</t>
  </si>
  <si>
    <t>SKYSAT C13</t>
  </si>
  <si>
    <t>2018-099AW</t>
  </si>
  <si>
    <t>40715-4</t>
  </si>
  <si>
    <t>SKYSAT C14</t>
  </si>
  <si>
    <t>2020-038BL</t>
  </si>
  <si>
    <t>82499-4</t>
  </si>
  <si>
    <t>SKYSAT C15</t>
  </si>
  <si>
    <t>2020-038BN</t>
  </si>
  <si>
    <t>84837-4</t>
  </si>
  <si>
    <t>SKYSAT C16</t>
  </si>
  <si>
    <t>2020-038BM</t>
  </si>
  <si>
    <t>86068-4</t>
  </si>
  <si>
    <t>SkySat C17</t>
  </si>
  <si>
    <t>2020-057BQ</t>
  </si>
  <si>
    <t>10090-3</t>
  </si>
  <si>
    <t>? × 1 N HPGP thrusters</t>
  </si>
  <si>
    <t>PLABST</t>
  </si>
  <si>
    <t>SkySat C18</t>
  </si>
  <si>
    <t>2020-057BR</t>
  </si>
  <si>
    <t>10531-3</t>
  </si>
  <si>
    <t>SkySat C19</t>
  </si>
  <si>
    <t>2020-057BS</t>
  </si>
  <si>
    <t>95126-4</t>
  </si>
  <si>
    <t>SKYSAT C2</t>
  </si>
  <si>
    <t>2016-058D</t>
  </si>
  <si>
    <t>46842-4</t>
  </si>
  <si>
    <t>SKYSAT C3</t>
  </si>
  <si>
    <t>2016-058E</t>
  </si>
  <si>
    <t>46572-4</t>
  </si>
  <si>
    <t>SKYSAT C4</t>
  </si>
  <si>
    <t>2016-058B</t>
  </si>
  <si>
    <t>46938-4</t>
  </si>
  <si>
    <t>SKYSAT C5</t>
  </si>
  <si>
    <t>2016-058C</t>
  </si>
  <si>
    <t>30007-4</t>
  </si>
  <si>
    <t>SKYSAT C6</t>
  </si>
  <si>
    <t>2017-068F</t>
  </si>
  <si>
    <t>52272-4</t>
  </si>
  <si>
    <t>SKYSAT C7</t>
  </si>
  <si>
    <t>2017-068E</t>
  </si>
  <si>
    <t>53523-4</t>
  </si>
  <si>
    <t>SKYSAT C8</t>
  </si>
  <si>
    <t>2017-068D</t>
  </si>
  <si>
    <t>52983-4</t>
  </si>
  <si>
    <t>SKYSAT C9</t>
  </si>
  <si>
    <t>2017-068C</t>
  </si>
  <si>
    <t>52955-4</t>
  </si>
  <si>
    <t>SMAP</t>
  </si>
  <si>
    <t>2015-003A</t>
  </si>
  <si>
    <t>19531-4</t>
  </si>
  <si>
    <t>Box+boom+dish</t>
  </si>
  <si>
    <t>Jet Propulsion Laboratory (NASA)</t>
  </si>
  <si>
    <t>Deployable fixed solar array</t>
  </si>
  <si>
    <t>SMOS</t>
  </si>
  <si>
    <t>2009-059A</t>
  </si>
  <si>
    <t>40613-4</t>
  </si>
  <si>
    <t>Box + 2 Pan + 3 Ant</t>
  </si>
  <si>
    <t>S-NET A</t>
  </si>
  <si>
    <t>2018-014J</t>
  </si>
  <si>
    <t>35412-4</t>
  </si>
  <si>
    <t>S-NET B</t>
  </si>
  <si>
    <t>2018-014H</t>
  </si>
  <si>
    <t>34765-4</t>
  </si>
  <si>
    <t>S-NET C</t>
  </si>
  <si>
    <t>2018-014K</t>
  </si>
  <si>
    <t>25383-4</t>
  </si>
  <si>
    <t>S-NET D</t>
  </si>
  <si>
    <t>2018-014G</t>
  </si>
  <si>
    <t>38283-4</t>
  </si>
  <si>
    <t>SNUGLITE</t>
  </si>
  <si>
    <t>2018-099AC</t>
  </si>
  <si>
    <t>Seoul National University</t>
  </si>
  <si>
    <t>-37155-5</t>
  </si>
  <si>
    <t>SNU</t>
  </si>
  <si>
    <t>SNUSAT-2</t>
  </si>
  <si>
    <t>2018-099AA</t>
  </si>
  <si>
    <t>36322-4</t>
  </si>
  <si>
    <t>SOCRAT</t>
  </si>
  <si>
    <t>2019-038AE</t>
  </si>
  <si>
    <t>47703-4</t>
  </si>
  <si>
    <t>Hydrogen peroxide thrusters</t>
  </si>
  <si>
    <t>EXOL</t>
  </si>
  <si>
    <t>SOCRATES</t>
  </si>
  <si>
    <t>2014-029C</t>
  </si>
  <si>
    <t>National Institute of Information and Communications Technology (JPN)</t>
  </si>
  <si>
    <t>24635-4</t>
  </si>
  <si>
    <t>AESCO</t>
  </si>
  <si>
    <t>Advanced Engineering Services Company, Ltd.</t>
  </si>
  <si>
    <t>Socrates</t>
  </si>
  <si>
    <t>SOMP</t>
  </si>
  <si>
    <t>2013-015E</t>
  </si>
  <si>
    <t>Technical University Dresden</t>
  </si>
  <si>
    <t>86372-4</t>
  </si>
  <si>
    <t>TUD</t>
  </si>
  <si>
    <t>SORCE</t>
  </si>
  <si>
    <t>2003-004A</t>
  </si>
  <si>
    <t>Earth science</t>
  </si>
  <si>
    <t>23459-4</t>
  </si>
  <si>
    <t>Cyl + 6 Pan</t>
  </si>
  <si>
    <t>6 deployable fixed solar arrays, batteries</t>
  </si>
  <si>
    <t>SORTIE</t>
  </si>
  <si>
    <t>1998-067RH</t>
  </si>
  <si>
    <t xml:space="preserve">COSMIAC (Configurable Space Microsystems Innovations &amp; Applications Center) </t>
  </si>
  <si>
    <t>94829-4</t>
  </si>
  <si>
    <t>UNMC/BLCAN</t>
  </si>
  <si>
    <t>SpaceBEE 10</t>
  </si>
  <si>
    <t>SpaceBEE</t>
  </si>
  <si>
    <t>2020-061AK</t>
  </si>
  <si>
    <t>Swarm Technologies</t>
  </si>
  <si>
    <t>14262-3</t>
  </si>
  <si>
    <t>Box+2 ant</t>
  </si>
  <si>
    <t>SWARM</t>
  </si>
  <si>
    <t>Cubesat 0.25U</t>
  </si>
  <si>
    <t>SpaceBEE 11</t>
  </si>
  <si>
    <t>2020-061AM</t>
  </si>
  <si>
    <t>14449-3</t>
  </si>
  <si>
    <t>SpaceBEE 12</t>
  </si>
  <si>
    <t>2020-061AP</t>
  </si>
  <si>
    <t>14007-3</t>
  </si>
  <si>
    <t>SpaceBEE 13</t>
  </si>
  <si>
    <t>2020-061AQ</t>
  </si>
  <si>
    <t>14615-3</t>
  </si>
  <si>
    <t>SpaceBEE 14</t>
  </si>
  <si>
    <t>2020-061AR</t>
  </si>
  <si>
    <t>14870-3</t>
  </si>
  <si>
    <t>SpaceBEE 15</t>
  </si>
  <si>
    <t>2020-061AG</t>
  </si>
  <si>
    <t>14300-3</t>
  </si>
  <si>
    <t>SpaceBEE 16</t>
  </si>
  <si>
    <t>2020-061AN</t>
  </si>
  <si>
    <t>13763-3</t>
  </si>
  <si>
    <t>SpaceBEE 17</t>
  </si>
  <si>
    <t>2020-061AL</t>
  </si>
  <si>
    <t>14187-3</t>
  </si>
  <si>
    <t>SpaceBEE 18</t>
  </si>
  <si>
    <t>2020-061AJ</t>
  </si>
  <si>
    <t>14532-3</t>
  </si>
  <si>
    <t>SpaceBEE 19</t>
  </si>
  <si>
    <t>2020-061AH</t>
  </si>
  <si>
    <t>14509-3</t>
  </si>
  <si>
    <t>SpaceBEE 20</t>
  </si>
  <si>
    <t>2020-061AF</t>
  </si>
  <si>
    <t>14213-3</t>
  </si>
  <si>
    <t>SpaceBEE 21</t>
  </si>
  <si>
    <t>2020-061AE</t>
  </si>
  <si>
    <t>14633-3</t>
  </si>
  <si>
    <t>SpaceBEE 22</t>
  </si>
  <si>
    <t>2020-085AA</t>
  </si>
  <si>
    <t>25872-3</t>
  </si>
  <si>
    <t>SpaceBEE 24</t>
  </si>
  <si>
    <t>2020-085Z</t>
  </si>
  <si>
    <t>23311-3</t>
  </si>
  <si>
    <t>SpaceBEE 25</t>
  </si>
  <si>
    <t>2020-085Y</t>
  </si>
  <si>
    <t>24651-3</t>
  </si>
  <si>
    <t>SpaceBEE 26</t>
  </si>
  <si>
    <t>2020-085AD</t>
  </si>
  <si>
    <t>23877-3</t>
  </si>
  <si>
    <t>SpaceBEE 27</t>
  </si>
  <si>
    <t>2020-085X</t>
  </si>
  <si>
    <t>24231-3</t>
  </si>
  <si>
    <t>SpaceBEE 28</t>
  </si>
  <si>
    <t>2020-085V</t>
  </si>
  <si>
    <t>23500-3</t>
  </si>
  <si>
    <t>SpaceBEE 29</t>
  </si>
  <si>
    <t>2020-085W</t>
  </si>
  <si>
    <t>22476-3</t>
  </si>
  <si>
    <t>SpaceBEE 30</t>
  </si>
  <si>
    <t>2020-085T</t>
  </si>
  <si>
    <t>21869-3</t>
  </si>
  <si>
    <t>SpaceBEE 31</t>
  </si>
  <si>
    <t>2020-085U</t>
  </si>
  <si>
    <t>22469-3</t>
  </si>
  <si>
    <t>SpaceBEE 32</t>
  </si>
  <si>
    <t>2020-085S</t>
  </si>
  <si>
    <t>SpaceBEE 33</t>
  </si>
  <si>
    <t>2020-085R</t>
  </si>
  <si>
    <t>22656-3</t>
  </si>
  <si>
    <t>SpaceBEE 39</t>
  </si>
  <si>
    <t>2020-085AF</t>
  </si>
  <si>
    <t>22071-3</t>
  </si>
  <si>
    <t>SpaceBEE NZ-1</t>
  </si>
  <si>
    <t>2020-085AG</t>
  </si>
  <si>
    <t>16347-3</t>
  </si>
  <si>
    <t>SWARNZ</t>
  </si>
  <si>
    <t>SpaceBEE NZ-2</t>
  </si>
  <si>
    <t>2020-085AE</t>
  </si>
  <si>
    <t>16146-3</t>
  </si>
  <si>
    <t>SpaceBEE NZ-3</t>
  </si>
  <si>
    <t>2020-085K</t>
  </si>
  <si>
    <t>15859-3</t>
  </si>
  <si>
    <t>SpaceBEE NZ-4</t>
  </si>
  <si>
    <t>2020-085L</t>
  </si>
  <si>
    <t>14781-3</t>
  </si>
  <si>
    <t>SpaceBEE NZ-5</t>
  </si>
  <si>
    <t>2020-085N</t>
  </si>
  <si>
    <t>15197-3</t>
  </si>
  <si>
    <t>SpaceBEE NZ-6</t>
  </si>
  <si>
    <t>2020-085P</t>
  </si>
  <si>
    <t>14694-3</t>
  </si>
  <si>
    <t>SPACEBEE-1</t>
  </si>
  <si>
    <t>2018-004AH</t>
  </si>
  <si>
    <t>Communication/Technology</t>
  </si>
  <si>
    <t>20618-3</t>
  </si>
  <si>
    <t>SPACEBEE-2</t>
  </si>
  <si>
    <t>2018-004AG</t>
  </si>
  <si>
    <t>18701-3</t>
  </si>
  <si>
    <t>SpaceBEE-23</t>
  </si>
  <si>
    <t>2020-085AH</t>
  </si>
  <si>
    <t>25046-3</t>
  </si>
  <si>
    <t>SPACEBEE-3</t>
  </si>
  <si>
    <t>2018-004AF</t>
  </si>
  <si>
    <t>17684-3</t>
  </si>
  <si>
    <t>SpaceBEE-34</t>
  </si>
  <si>
    <t>2020-085E</t>
  </si>
  <si>
    <t>25862-3</t>
  </si>
  <si>
    <t>SpaceBEE-35</t>
  </si>
  <si>
    <t>2020-085F</t>
  </si>
  <si>
    <t>24322-3</t>
  </si>
  <si>
    <t>SpaceBEE-36</t>
  </si>
  <si>
    <t>2020-085G</t>
  </si>
  <si>
    <t>24400-3</t>
  </si>
  <si>
    <t>SpaceBEE-37</t>
  </si>
  <si>
    <t>2020-085H</t>
  </si>
  <si>
    <t>23275-3</t>
  </si>
  <si>
    <t>SpaceBEE-38</t>
  </si>
  <si>
    <t>2020-085J</t>
  </si>
  <si>
    <t>22673-3</t>
  </si>
  <si>
    <t>SPACEBEE-4</t>
  </si>
  <si>
    <t>2018-004AE</t>
  </si>
  <si>
    <t>14391-3</t>
  </si>
  <si>
    <t>SPACEBEE-5</t>
  </si>
  <si>
    <t>2018-099BM</t>
  </si>
  <si>
    <t>77163-4</t>
  </si>
  <si>
    <t>SPACEBEE-6</t>
  </si>
  <si>
    <t>2018-099BN</t>
  </si>
  <si>
    <t>21512-4</t>
  </si>
  <si>
    <t>SPACEBEE-7</t>
  </si>
  <si>
    <t>2018-099BL</t>
  </si>
  <si>
    <t>39623-4</t>
  </si>
  <si>
    <t>SPACEBEE-8</t>
  </si>
  <si>
    <t>2019-037G</t>
  </si>
  <si>
    <t>12681-2</t>
  </si>
  <si>
    <t>SPACEBEE-9</t>
  </si>
  <si>
    <t>2019-037F</t>
  </si>
  <si>
    <t>36237-3</t>
  </si>
  <si>
    <t>SPARC-1</t>
  </si>
  <si>
    <t>2019-026B</t>
  </si>
  <si>
    <t>10688-3</t>
  </si>
  <si>
    <t>AFRL</t>
  </si>
  <si>
    <t>ÅAC Microtecs</t>
  </si>
  <si>
    <t>SPARK 1</t>
  </si>
  <si>
    <t>2016-081C</t>
  </si>
  <si>
    <t>Shanghai Engineering Center for Microsatellites</t>
  </si>
  <si>
    <t>34523-4</t>
  </si>
  <si>
    <t>Spark</t>
  </si>
  <si>
    <t>SPARK 2</t>
  </si>
  <si>
    <t>2016-081D</t>
  </si>
  <si>
    <t>27572-4</t>
  </si>
  <si>
    <t>SPAWAR-CAL-OR</t>
  </si>
  <si>
    <t>2018-099W</t>
  </si>
  <si>
    <t>US Navy PEO Space Systems</t>
  </si>
  <si>
    <t>55332-4</t>
  </si>
  <si>
    <t>SPAWAR</t>
  </si>
  <si>
    <t>SPAWAR-CAL-R</t>
  </si>
  <si>
    <t>2018-099U</t>
  </si>
  <si>
    <t>55832-4</t>
  </si>
  <si>
    <t>SPIRALE A</t>
  </si>
  <si>
    <t>2009-008C</t>
  </si>
  <si>
    <t>Ariane 5 ECA</t>
  </si>
  <si>
    <t>General Delegation for Ordnance (DGA)</t>
  </si>
  <si>
    <t>Early warning</t>
  </si>
  <si>
    <t>79292-3</t>
  </si>
  <si>
    <t>ASTT/THALES</t>
  </si>
  <si>
    <t>SPIRALE B</t>
  </si>
  <si>
    <t>2009-008D</t>
  </si>
  <si>
    <t>81747-3</t>
  </si>
  <si>
    <t>SPOT 6</t>
  </si>
  <si>
    <t>2012-047A</t>
  </si>
  <si>
    <t>Spot Image</t>
  </si>
  <si>
    <t>France/Belgium/Sweden</t>
  </si>
  <si>
    <t>-.00000015</t>
  </si>
  <si>
    <t>65520-5</t>
  </si>
  <si>
    <t>Monopropellant hydrazine thrusters</t>
  </si>
  <si>
    <t>AstroSat-500L</t>
  </si>
  <si>
    <t>SPOT 7</t>
  </si>
  <si>
    <t>2014-034A</t>
  </si>
  <si>
    <t>AZER</t>
  </si>
  <si>
    <t>48252-5</t>
  </si>
  <si>
    <t>SPRINT A</t>
  </si>
  <si>
    <t>2013-049A</t>
  </si>
  <si>
    <t>65151-4</t>
  </si>
  <si>
    <t>SPRINT-A</t>
  </si>
  <si>
    <t>SPROUT</t>
  </si>
  <si>
    <t>2014-029E</t>
  </si>
  <si>
    <t>12221-3</t>
  </si>
  <si>
    <t>Box+Tri Sail</t>
  </si>
  <si>
    <t>Sprout</t>
  </si>
  <si>
    <t>SRMSAT</t>
  </si>
  <si>
    <t>2011-058D</t>
  </si>
  <si>
    <t>SRM University</t>
  </si>
  <si>
    <t>21128-4</t>
  </si>
  <si>
    <t>SRMU</t>
  </si>
  <si>
    <t>SSES-1</t>
  </si>
  <si>
    <t>2019-072B</t>
  </si>
  <si>
    <t>SDN</t>
  </si>
  <si>
    <t>Government of Sudan</t>
  </si>
  <si>
    <t>Sudan</t>
  </si>
  <si>
    <t>70269-4</t>
  </si>
  <si>
    <t>Shenzhen Aerospace Oriental Red Sea Satellite Co.</t>
  </si>
  <si>
    <t>DFHS Sat</t>
  </si>
  <si>
    <t>SSOT</t>
  </si>
  <si>
    <t>2011-076E</t>
  </si>
  <si>
    <t>CHLE</t>
  </si>
  <si>
    <t>Chile</t>
  </si>
  <si>
    <t>Chilean Air Force</t>
  </si>
  <si>
    <t>24949-4</t>
  </si>
  <si>
    <t>SSTL S1-4</t>
  </si>
  <si>
    <t>2018-071A</t>
  </si>
  <si>
    <t>67141-4</t>
  </si>
  <si>
    <t>STARLETTE</t>
  </si>
  <si>
    <t>1975-010A</t>
  </si>
  <si>
    <t>Geodesy</t>
  </si>
  <si>
    <t>-90182-5</t>
  </si>
  <si>
    <t>Starlette</t>
  </si>
  <si>
    <t>STARLINK-1007</t>
  </si>
  <si>
    <t>Starlink v1.0</t>
  </si>
  <si>
    <t>2019-074A</t>
  </si>
  <si>
    <t>SpaceX</t>
  </si>
  <si>
    <t>Starlink</t>
  </si>
  <si>
    <t>68999-4</t>
  </si>
  <si>
    <t>krypton Hall-effect ion thrusters</t>
  </si>
  <si>
    <t>SPXS</t>
  </si>
  <si>
    <t>STARLINK-1008</t>
  </si>
  <si>
    <t>2019-074B</t>
  </si>
  <si>
    <t>-19056-4</t>
  </si>
  <si>
    <t>STARLINK-1009</t>
  </si>
  <si>
    <t>2019-074C</t>
  </si>
  <si>
    <t>60992-4</t>
  </si>
  <si>
    <t>STARLINK-1010</t>
  </si>
  <si>
    <t>2019-074D</t>
  </si>
  <si>
    <t>71637-4</t>
  </si>
  <si>
    <t>STARLINK-1011</t>
  </si>
  <si>
    <t>2019-074E</t>
  </si>
  <si>
    <t>17007-3</t>
  </si>
  <si>
    <t>STARLINK-1012</t>
  </si>
  <si>
    <t>2019-074F</t>
  </si>
  <si>
    <t>52531-4</t>
  </si>
  <si>
    <t>STARLINK-1013</t>
  </si>
  <si>
    <t>2019-074G</t>
  </si>
  <si>
    <t>70088-4</t>
  </si>
  <si>
    <t>STARLINK-1014</t>
  </si>
  <si>
    <t>2019-074H</t>
  </si>
  <si>
    <t>10974-3</t>
  </si>
  <si>
    <t>STARLINK-1015</t>
  </si>
  <si>
    <t>2019-074J</t>
  </si>
  <si>
    <t>-.00001213</t>
  </si>
  <si>
    <t>-62531-4</t>
  </si>
  <si>
    <t>STARLINK-1016</t>
  </si>
  <si>
    <t>2019-074K</t>
  </si>
  <si>
    <t>-.00000636</t>
  </si>
  <si>
    <t>-23807-4</t>
  </si>
  <si>
    <t>STARLINK-1017</t>
  </si>
  <si>
    <t>2019-074L</t>
  </si>
  <si>
    <t>65802-4</t>
  </si>
  <si>
    <t>STARLINK-1019</t>
  </si>
  <si>
    <t>2019-074M</t>
  </si>
  <si>
    <t>62975-4</t>
  </si>
  <si>
    <t>STARLINK-1020</t>
  </si>
  <si>
    <t>2019-074N</t>
  </si>
  <si>
    <t>-.00000918</t>
  </si>
  <si>
    <t>-42743-4</t>
  </si>
  <si>
    <t>STARLINK-1021</t>
  </si>
  <si>
    <t>2019-074P</t>
  </si>
  <si>
    <t>62832-4</t>
  </si>
  <si>
    <t>STARLINK-1022</t>
  </si>
  <si>
    <t>2019-074Q</t>
  </si>
  <si>
    <t>58893-4</t>
  </si>
  <si>
    <t>STARLINK-1023</t>
  </si>
  <si>
    <t>2019-074R</t>
  </si>
  <si>
    <t>73026-4</t>
  </si>
  <si>
    <t>STARLINK-1024</t>
  </si>
  <si>
    <t>2019-074S</t>
  </si>
  <si>
    <t>14987-3</t>
  </si>
  <si>
    <t>STARLINK-1025</t>
  </si>
  <si>
    <t>2019-074T</t>
  </si>
  <si>
    <t>54044-4</t>
  </si>
  <si>
    <t>STARLINK-1026</t>
  </si>
  <si>
    <t>2019-074U</t>
  </si>
  <si>
    <t>-39044-4</t>
  </si>
  <si>
    <t>STARLINK-1027</t>
  </si>
  <si>
    <t>2019-074V</t>
  </si>
  <si>
    <t>74981-4</t>
  </si>
  <si>
    <t>STARLINK-1028</t>
  </si>
  <si>
    <t>2019-074W</t>
  </si>
  <si>
    <t>69411-4</t>
  </si>
  <si>
    <t>STARLINK-1029</t>
  </si>
  <si>
    <t>2019-074X</t>
  </si>
  <si>
    <t>46307-4</t>
  </si>
  <si>
    <t>STARLINK-1030</t>
  </si>
  <si>
    <t>2019-074Y</t>
  </si>
  <si>
    <t>76285-4</t>
  </si>
  <si>
    <t>STARLINK-1031</t>
  </si>
  <si>
    <t>2019-074Z</t>
  </si>
  <si>
    <t>53649-5</t>
  </si>
  <si>
    <t>STARLINK-1032</t>
  </si>
  <si>
    <t>2019-074AA</t>
  </si>
  <si>
    <t>68231-4</t>
  </si>
  <si>
    <t>STARLINK-1033</t>
  </si>
  <si>
    <t>2019-074AB</t>
  </si>
  <si>
    <t>77064-4</t>
  </si>
  <si>
    <t>STARLINK-1034</t>
  </si>
  <si>
    <t>2019-074AC</t>
  </si>
  <si>
    <t>14649-3</t>
  </si>
  <si>
    <t>STARLINK-1035</t>
  </si>
  <si>
    <t>2019-074AD</t>
  </si>
  <si>
    <t>67544-4</t>
  </si>
  <si>
    <t>STARLINK-1036</t>
  </si>
  <si>
    <t>2019-074AE</t>
  </si>
  <si>
    <t>53599-4</t>
  </si>
  <si>
    <t>STARLINK-1038</t>
  </si>
  <si>
    <t>2019-074AG</t>
  </si>
  <si>
    <t>10994-3</t>
  </si>
  <si>
    <t>STARLINK-1039</t>
  </si>
  <si>
    <t>2019-074AH</t>
  </si>
  <si>
    <t>73625-4</t>
  </si>
  <si>
    <t>STARLINK-1041</t>
  </si>
  <si>
    <t>2019-074AK</t>
  </si>
  <si>
    <t>-.00000386</t>
  </si>
  <si>
    <t>-70349-5</t>
  </si>
  <si>
    <t>STARLINK-1042</t>
  </si>
  <si>
    <t>2019-074AL</t>
  </si>
  <si>
    <t>-57326-4</t>
  </si>
  <si>
    <t>STARLINK-1043</t>
  </si>
  <si>
    <t>2019-074AM</t>
  </si>
  <si>
    <t>95360-5</t>
  </si>
  <si>
    <t>STARLINK-1044</t>
  </si>
  <si>
    <t>2019-074AN</t>
  </si>
  <si>
    <t>74653-4</t>
  </si>
  <si>
    <t>STARLINK-1045</t>
  </si>
  <si>
    <t>2019-074AP</t>
  </si>
  <si>
    <t>26068-3</t>
  </si>
  <si>
    <t>STARLINK-1046</t>
  </si>
  <si>
    <t>2019-074AQ</t>
  </si>
  <si>
    <t>68134-4</t>
  </si>
  <si>
    <t>STARLINK-1047</t>
  </si>
  <si>
    <t>2019-074AR</t>
  </si>
  <si>
    <t>-.00001014</t>
  </si>
  <si>
    <t>-49149-4</t>
  </si>
  <si>
    <t>STARLINK-1048</t>
  </si>
  <si>
    <t>2019-074AS</t>
  </si>
  <si>
    <t>-46650-4</t>
  </si>
  <si>
    <t>STARLINK-1049</t>
  </si>
  <si>
    <t>2019-074AT</t>
  </si>
  <si>
    <t>64459-4</t>
  </si>
  <si>
    <t>STARLINK-1050</t>
  </si>
  <si>
    <t>2019-074AU</t>
  </si>
  <si>
    <t>-.00001046</t>
  </si>
  <si>
    <t>-51350-4</t>
  </si>
  <si>
    <t>STARLINK-1051</t>
  </si>
  <si>
    <t>2019-074AV</t>
  </si>
  <si>
    <t>78238-4</t>
  </si>
  <si>
    <t>STARLINK-1052</t>
  </si>
  <si>
    <t>2019-074AW</t>
  </si>
  <si>
    <t>-42923-4</t>
  </si>
  <si>
    <t>STARLINK-1053</t>
  </si>
  <si>
    <t>2019-074AX</t>
  </si>
  <si>
    <t>28096-5</t>
  </si>
  <si>
    <t>STARLINK-1054</t>
  </si>
  <si>
    <t>2019-074AY</t>
  </si>
  <si>
    <t>65082-4</t>
  </si>
  <si>
    <t>STARLINK-1055</t>
  </si>
  <si>
    <t>2019-074AZ</t>
  </si>
  <si>
    <t>74798-4</t>
  </si>
  <si>
    <t>STARLINK-1056</t>
  </si>
  <si>
    <t>2019-074BA</t>
  </si>
  <si>
    <t>-.00000951</t>
  </si>
  <si>
    <t>-44923-4</t>
  </si>
  <si>
    <t>STARLINK-1057</t>
  </si>
  <si>
    <t>2019-074BB</t>
  </si>
  <si>
    <t>67288-4</t>
  </si>
  <si>
    <t>STARLINK-1058</t>
  </si>
  <si>
    <t>2019-074BC</t>
  </si>
  <si>
    <t>67307-4</t>
  </si>
  <si>
    <t>STARLINK-1059</t>
  </si>
  <si>
    <t>2019-074BD</t>
  </si>
  <si>
    <t>55900-4</t>
  </si>
  <si>
    <t>STARLINK-1060</t>
  </si>
  <si>
    <t>2019-074BE</t>
  </si>
  <si>
    <t>-35864-4</t>
  </si>
  <si>
    <t>STARLINK-1061</t>
  </si>
  <si>
    <t>2019-074BF</t>
  </si>
  <si>
    <t>-32724-4</t>
  </si>
  <si>
    <t>STARLINK-1062</t>
  </si>
  <si>
    <t>2019-074BG</t>
  </si>
  <si>
    <t>78660-4</t>
  </si>
  <si>
    <t>STARLINK-1063</t>
  </si>
  <si>
    <t>2019-074BH</t>
  </si>
  <si>
    <t>65518-4</t>
  </si>
  <si>
    <t>STARLINK-1064</t>
  </si>
  <si>
    <t>2019-074BJ</t>
  </si>
  <si>
    <t>-27580-4</t>
  </si>
  <si>
    <t>STARLINK-1066</t>
  </si>
  <si>
    <t>2020-001AS</t>
  </si>
  <si>
    <t>41384-4</t>
  </si>
  <si>
    <t>STARLINK-1067</t>
  </si>
  <si>
    <t>2019-074BL</t>
  </si>
  <si>
    <t>-.00000995</t>
  </si>
  <si>
    <t>-47892-4</t>
  </si>
  <si>
    <t>STARLINK-1068</t>
  </si>
  <si>
    <t>2019-074BM</t>
  </si>
  <si>
    <t>63162-4</t>
  </si>
  <si>
    <t>STARLINK-1069</t>
  </si>
  <si>
    <t>2020-001AT</t>
  </si>
  <si>
    <t>42517-4</t>
  </si>
  <si>
    <t>STARLINK-1070</t>
  </si>
  <si>
    <t>2020-001AU</t>
  </si>
  <si>
    <t>51733-4</t>
  </si>
  <si>
    <t>STARLINK-1071</t>
  </si>
  <si>
    <t>2020-001W</t>
  </si>
  <si>
    <t>52078-4</t>
  </si>
  <si>
    <t>STARLINK-1072</t>
  </si>
  <si>
    <t>2020-001X</t>
  </si>
  <si>
    <t>STARLINK-1073</t>
  </si>
  <si>
    <t>2020-001A</t>
  </si>
  <si>
    <t>-41545-5</t>
  </si>
  <si>
    <t>STARLINK-1074</t>
  </si>
  <si>
    <t>2020-001AV</t>
  </si>
  <si>
    <t>-24279-4</t>
  </si>
  <si>
    <t>STARLINK-1075</t>
  </si>
  <si>
    <t>2020-001AW</t>
  </si>
  <si>
    <t>57327-4</t>
  </si>
  <si>
    <t>STARLINK-1076</t>
  </si>
  <si>
    <t>2020-001AX</t>
  </si>
  <si>
    <t>60631-4</t>
  </si>
  <si>
    <t>STARLINK-1078</t>
  </si>
  <si>
    <t>2020-001Y</t>
  </si>
  <si>
    <t>46073-4</t>
  </si>
  <si>
    <t>STARLINK-1079</t>
  </si>
  <si>
    <t>2020-001Z</t>
  </si>
  <si>
    <t>62990-4</t>
  </si>
  <si>
    <t>STARLINK-1080</t>
  </si>
  <si>
    <t>2020-001AZ</t>
  </si>
  <si>
    <t>35406-4</t>
  </si>
  <si>
    <t>STARLINK-1081</t>
  </si>
  <si>
    <t>2020-001BA</t>
  </si>
  <si>
    <t>38835-4</t>
  </si>
  <si>
    <t>STARLINK-1082</t>
  </si>
  <si>
    <t>2020-001AA</t>
  </si>
  <si>
    <t>18564-6</t>
  </si>
  <si>
    <t>STARLINK-1083</t>
  </si>
  <si>
    <t>2020-001AB</t>
  </si>
  <si>
    <t>77778-4</t>
  </si>
  <si>
    <t>STARLINK-1084</t>
  </si>
  <si>
    <t>2020-001B</t>
  </si>
  <si>
    <t>37291-4</t>
  </si>
  <si>
    <t>STARLINK-1085</t>
  </si>
  <si>
    <t>2020-001BB</t>
  </si>
  <si>
    <t>17765-3</t>
  </si>
  <si>
    <t>STARLINK-1086</t>
  </si>
  <si>
    <t>2020-001BC</t>
  </si>
  <si>
    <t>57902-4</t>
  </si>
  <si>
    <t>STARLINK-1088</t>
  </si>
  <si>
    <t>2020-001BE</t>
  </si>
  <si>
    <t>84073-4</t>
  </si>
  <si>
    <t>STARLINK-1089</t>
  </si>
  <si>
    <t>2020-001BF</t>
  </si>
  <si>
    <t>41320-4</t>
  </si>
  <si>
    <t>STARLINK-1090</t>
  </si>
  <si>
    <t>2020-001BG</t>
  </si>
  <si>
    <t>64023-3</t>
  </si>
  <si>
    <t>STARLINK-1091</t>
  </si>
  <si>
    <t>2020-001AC</t>
  </si>
  <si>
    <t>29285-4</t>
  </si>
  <si>
    <t>STARLINK-1092</t>
  </si>
  <si>
    <t>2020-001BH</t>
  </si>
  <si>
    <t>38006-4</t>
  </si>
  <si>
    <t>STARLINK-1093</t>
  </si>
  <si>
    <t>2020-001BJ</t>
  </si>
  <si>
    <t>56422-4</t>
  </si>
  <si>
    <t>STARLINK-1094</t>
  </si>
  <si>
    <t>2020-001AD</t>
  </si>
  <si>
    <t>36783-4</t>
  </si>
  <si>
    <t>STARLINK-1095</t>
  </si>
  <si>
    <t>2020-001BK</t>
  </si>
  <si>
    <t>81208-4</t>
  </si>
  <si>
    <t>STARLINK-1096</t>
  </si>
  <si>
    <t>2020-001AE</t>
  </si>
  <si>
    <t>28429-4</t>
  </si>
  <si>
    <t>STARLINK-1097</t>
  </si>
  <si>
    <t>2020-001C</t>
  </si>
  <si>
    <t>-56380-4</t>
  </si>
  <si>
    <t>STARLINK-1098</t>
  </si>
  <si>
    <t>2020-001D</t>
  </si>
  <si>
    <t>40578-4</t>
  </si>
  <si>
    <t>STARLINK-1099</t>
  </si>
  <si>
    <t>2020-001E</t>
  </si>
  <si>
    <t>46383-4</t>
  </si>
  <si>
    <t>STARLINK-1100</t>
  </si>
  <si>
    <t>2020-001AF</t>
  </si>
  <si>
    <t>33356-3</t>
  </si>
  <si>
    <t>STARLINK-1101</t>
  </si>
  <si>
    <t>2020-001F</t>
  </si>
  <si>
    <t>33190-4</t>
  </si>
  <si>
    <t>STARLINK-1102</t>
  </si>
  <si>
    <t>2020-001G</t>
  </si>
  <si>
    <t>42998-4</t>
  </si>
  <si>
    <t>STARLINK-1103</t>
  </si>
  <si>
    <t>2020-001H</t>
  </si>
  <si>
    <t>44406-4</t>
  </si>
  <si>
    <t>STARLINK-1104</t>
  </si>
  <si>
    <t>2020-001J</t>
  </si>
  <si>
    <t>46133-4</t>
  </si>
  <si>
    <t>STARLINK-1105</t>
  </si>
  <si>
    <t>2020-012AS</t>
  </si>
  <si>
    <t>73934-4</t>
  </si>
  <si>
    <t>STARLINK-1106</t>
  </si>
  <si>
    <t>2020-001K</t>
  </si>
  <si>
    <t>41069-4</t>
  </si>
  <si>
    <t>STARLINK-1107</t>
  </si>
  <si>
    <t>2020-001BL</t>
  </si>
  <si>
    <t>50421-4</t>
  </si>
  <si>
    <t>STARLINK-1108</t>
  </si>
  <si>
    <t>2020-001AG</t>
  </si>
  <si>
    <t>92530-4</t>
  </si>
  <si>
    <t>STARLINK-1109</t>
  </si>
  <si>
    <t>2020-001AH</t>
  </si>
  <si>
    <t>29568-4</t>
  </si>
  <si>
    <t>STARLINK-1110</t>
  </si>
  <si>
    <t>2020-001AJ</t>
  </si>
  <si>
    <t>92545-4</t>
  </si>
  <si>
    <t>STARLINK-1111</t>
  </si>
  <si>
    <t>2020-001L</t>
  </si>
  <si>
    <t>48159-4</t>
  </si>
  <si>
    <t>STARLINK-1112</t>
  </si>
  <si>
    <t>2020-001M</t>
  </si>
  <si>
    <t>43492-4</t>
  </si>
  <si>
    <t>STARLINK-1113</t>
  </si>
  <si>
    <t>2020-001N</t>
  </si>
  <si>
    <t>-64347-4</t>
  </si>
  <si>
    <t>STARLINK-1114</t>
  </si>
  <si>
    <t>2020-001P</t>
  </si>
  <si>
    <t>38780-4</t>
  </si>
  <si>
    <t>STARLINK-1115</t>
  </si>
  <si>
    <t>2020-001BM</t>
  </si>
  <si>
    <t>40775-4</t>
  </si>
  <si>
    <t>STARLINK-1116</t>
  </si>
  <si>
    <t>2020-001AK</t>
  </si>
  <si>
    <t>-30629-4</t>
  </si>
  <si>
    <t>STARLINK-1117</t>
  </si>
  <si>
    <t>2020-001AQ</t>
  </si>
  <si>
    <t>35132-4</t>
  </si>
  <si>
    <t>STARLINK-1119</t>
  </si>
  <si>
    <t>2020-001Q</t>
  </si>
  <si>
    <t>28537-4</t>
  </si>
  <si>
    <t>STARLINK-1120</t>
  </si>
  <si>
    <t>2020-006B</t>
  </si>
  <si>
    <t>35806-4</t>
  </si>
  <si>
    <t>STARLINK-1121</t>
  </si>
  <si>
    <t>2020-001R</t>
  </si>
  <si>
    <t>51063-4</t>
  </si>
  <si>
    <t>STARLINK-1122</t>
  </si>
  <si>
    <t>2020-001AM</t>
  </si>
  <si>
    <t>41850-4</t>
  </si>
  <si>
    <t>STARLINK-1123</t>
  </si>
  <si>
    <t>2020-001S</t>
  </si>
  <si>
    <t>37561-4</t>
  </si>
  <si>
    <t>STARLINK-1124</t>
  </si>
  <si>
    <t>2020-001AR</t>
  </si>
  <si>
    <t>33945-4</t>
  </si>
  <si>
    <t>STARLINK-1125</t>
  </si>
  <si>
    <t>2020-001AN</t>
  </si>
  <si>
    <t>30045-4</t>
  </si>
  <si>
    <t>STARLINK-1126</t>
  </si>
  <si>
    <t>2020-001AP</t>
  </si>
  <si>
    <t>88622-4</t>
  </si>
  <si>
    <t>STARLINK-1127</t>
  </si>
  <si>
    <t>2020-006AZ</t>
  </si>
  <si>
    <t>69145-4</t>
  </si>
  <si>
    <t>STARLINK-1128</t>
  </si>
  <si>
    <t>2020-001T</t>
  </si>
  <si>
    <t>30126-4</t>
  </si>
  <si>
    <t>STARLINK-1129</t>
  </si>
  <si>
    <t>2020-006C</t>
  </si>
  <si>
    <t>17539-3</t>
  </si>
  <si>
    <t>STARLINK-1130</t>
  </si>
  <si>
    <t>2020-001U</t>
  </si>
  <si>
    <t>-72285-4</t>
  </si>
  <si>
    <t>STARLINK-1131</t>
  </si>
  <si>
    <t>2020-006D</t>
  </si>
  <si>
    <t>41091-4</t>
  </si>
  <si>
    <t>STARLINK-1132</t>
  </si>
  <si>
    <t>2020-006A</t>
  </si>
  <si>
    <t>62968-4</t>
  </si>
  <si>
    <t>STARLINK-1133</t>
  </si>
  <si>
    <t>2020-006W</t>
  </si>
  <si>
    <t>42613-4</t>
  </si>
  <si>
    <t>STARLINK-1134</t>
  </si>
  <si>
    <t>2020-006E</t>
  </si>
  <si>
    <t>65631-4</t>
  </si>
  <si>
    <t>STARLINK-1135</t>
  </si>
  <si>
    <t>2020-006F</t>
  </si>
  <si>
    <t>39147-4</t>
  </si>
  <si>
    <t>STARLINK-1136</t>
  </si>
  <si>
    <t>2020-006AX</t>
  </si>
  <si>
    <t>62699-4</t>
  </si>
  <si>
    <t>STARLINK-1137</t>
  </si>
  <si>
    <t>2020-006BA</t>
  </si>
  <si>
    <t>80713-4</t>
  </si>
  <si>
    <t>STARLINK-1138</t>
  </si>
  <si>
    <t>2020-012A</t>
  </si>
  <si>
    <t>70909-4</t>
  </si>
  <si>
    <t>STARLINK-1139</t>
  </si>
  <si>
    <t>2020-006X</t>
  </si>
  <si>
    <t>61007-4</t>
  </si>
  <si>
    <t>STARLINK-1140</t>
  </si>
  <si>
    <t>2020-006G</t>
  </si>
  <si>
    <t>42747-4</t>
  </si>
  <si>
    <t>STARLINK-1141</t>
  </si>
  <si>
    <t>2020-006H</t>
  </si>
  <si>
    <t>45264-4</t>
  </si>
  <si>
    <t>STARLINK-1142</t>
  </si>
  <si>
    <t>2020-006BB</t>
  </si>
  <si>
    <t>95387-4</t>
  </si>
  <si>
    <t>STARLINK-1143</t>
  </si>
  <si>
    <t>2020-012B</t>
  </si>
  <si>
    <t>49741-4</t>
  </si>
  <si>
    <t>STARLINK-1144</t>
  </si>
  <si>
    <t>2020-001V</t>
  </si>
  <si>
    <t>-54203-4</t>
  </si>
  <si>
    <t>STARLINK-1145</t>
  </si>
  <si>
    <t>2020-006Y</t>
  </si>
  <si>
    <t>45075-4</t>
  </si>
  <si>
    <t>STARLINK-1146</t>
  </si>
  <si>
    <t>2020-006BC</t>
  </si>
  <si>
    <t>76924-4</t>
  </si>
  <si>
    <t>STARLINK-1147</t>
  </si>
  <si>
    <t>2020-006BD</t>
  </si>
  <si>
    <t>-32332-4</t>
  </si>
  <si>
    <t>STARLINK-1148</t>
  </si>
  <si>
    <t>2020-006J</t>
  </si>
  <si>
    <t>47387-4</t>
  </si>
  <si>
    <t>STARLINK-1149</t>
  </si>
  <si>
    <t>2020-006AM</t>
  </si>
  <si>
    <t>40467-4</t>
  </si>
  <si>
    <t>STARLINK-1150</t>
  </si>
  <si>
    <t>2020-006Z</t>
  </si>
  <si>
    <t>-16346-5</t>
  </si>
  <si>
    <t>STARLINK-1151</t>
  </si>
  <si>
    <t>2020-006AP</t>
  </si>
  <si>
    <t>-.00001199</t>
  </si>
  <si>
    <t>-61655-4</t>
  </si>
  <si>
    <t>STARLINK-1152</t>
  </si>
  <si>
    <t>2020-006BE</t>
  </si>
  <si>
    <t>-58651-4</t>
  </si>
  <si>
    <t>STARLINK-1153</t>
  </si>
  <si>
    <t>2020-006AN</t>
  </si>
  <si>
    <t>55730-4</t>
  </si>
  <si>
    <t>STARLINK-1154</t>
  </si>
  <si>
    <t>2020-012W</t>
  </si>
  <si>
    <t>52098-4</t>
  </si>
  <si>
    <t>STARLINK-1155</t>
  </si>
  <si>
    <t>2020-006K</t>
  </si>
  <si>
    <t>10421-3</t>
  </si>
  <si>
    <t>STARLINK-1156</t>
  </si>
  <si>
    <t>2020-006L</t>
  </si>
  <si>
    <t>39277-4</t>
  </si>
  <si>
    <t>STARLINK-1159</t>
  </si>
  <si>
    <t>2020-006P</t>
  </si>
  <si>
    <t>47195-4</t>
  </si>
  <si>
    <t>STARLINK-1160</t>
  </si>
  <si>
    <t>2020-006AQ</t>
  </si>
  <si>
    <t>44160-4</t>
  </si>
  <si>
    <t>STARLINK-1161</t>
  </si>
  <si>
    <t>2020-006AA</t>
  </si>
  <si>
    <t>-.00001736</t>
  </si>
  <si>
    <t>-97703-4</t>
  </si>
  <si>
    <t>STARLINK-1162</t>
  </si>
  <si>
    <t>2020-006Q</t>
  </si>
  <si>
    <t>54452-4</t>
  </si>
  <si>
    <t>STARLINK-1163</t>
  </si>
  <si>
    <t>2020-006AB</t>
  </si>
  <si>
    <t>-72760-4</t>
  </si>
  <si>
    <t>STARLINK-1164</t>
  </si>
  <si>
    <t>2020-006AC</t>
  </si>
  <si>
    <t>43193-4</t>
  </si>
  <si>
    <t>STARLINK-1165</t>
  </si>
  <si>
    <t>2020-006R</t>
  </si>
  <si>
    <t>53115-4</t>
  </si>
  <si>
    <t>STARLINK-1166</t>
  </si>
  <si>
    <t>2020-006S</t>
  </si>
  <si>
    <t>53244-4</t>
  </si>
  <si>
    <t>STARLINK-1167</t>
  </si>
  <si>
    <t>2020-006AD</t>
  </si>
  <si>
    <t>35301-4</t>
  </si>
  <si>
    <t>STARLINK-1168</t>
  </si>
  <si>
    <t>2020-006AE</t>
  </si>
  <si>
    <t>79083-4</t>
  </si>
  <si>
    <t>STARLINK-1169</t>
  </si>
  <si>
    <t>2020-006T</t>
  </si>
  <si>
    <t>-83723-4</t>
  </si>
  <si>
    <t>STARLINK-1170</t>
  </si>
  <si>
    <t>2020-006AF</t>
  </si>
  <si>
    <t>55165-4</t>
  </si>
  <si>
    <t>STARLINK-1171</t>
  </si>
  <si>
    <t>2020-006U</t>
  </si>
  <si>
    <t>18393-4</t>
  </si>
  <si>
    <t>STARLINK-1172</t>
  </si>
  <si>
    <t>2020-006AG</t>
  </si>
  <si>
    <t>73112-4</t>
  </si>
  <si>
    <t>STARLINK-1173</t>
  </si>
  <si>
    <t>2020-006AS</t>
  </si>
  <si>
    <t>65493-4</t>
  </si>
  <si>
    <t>STARLINK-1174</t>
  </si>
  <si>
    <t>2020-006AH</t>
  </si>
  <si>
    <t>97698-4</t>
  </si>
  <si>
    <t>STARLINK-1176</t>
  </si>
  <si>
    <t>2020-006AY</t>
  </si>
  <si>
    <t>70126-4</t>
  </si>
  <si>
    <t>STARLINK-1177</t>
  </si>
  <si>
    <t>2020-006AL</t>
  </si>
  <si>
    <t>60736-4</t>
  </si>
  <si>
    <t>STARLINK-1178</t>
  </si>
  <si>
    <t>2020-006V</t>
  </si>
  <si>
    <t>59615-4</t>
  </si>
  <si>
    <t>STARLINK-1179</t>
  </si>
  <si>
    <t>2020-006AT</t>
  </si>
  <si>
    <t>59815-4</t>
  </si>
  <si>
    <t>STARLINK-1180</t>
  </si>
  <si>
    <t>2020-006AJ</t>
  </si>
  <si>
    <t>-.00001187</t>
  </si>
  <si>
    <t>-60832-4</t>
  </si>
  <si>
    <t>STARLINK-1181</t>
  </si>
  <si>
    <t>2020-006AU</t>
  </si>
  <si>
    <t>11342-3</t>
  </si>
  <si>
    <t>STARLINK-1182</t>
  </si>
  <si>
    <t>2020-006AK</t>
  </si>
  <si>
    <t>45180-4</t>
  </si>
  <si>
    <t>STARLINK-1183</t>
  </si>
  <si>
    <t>2020-006AW</t>
  </si>
  <si>
    <t>70304-4</t>
  </si>
  <si>
    <t>STARLINK-1184</t>
  </si>
  <si>
    <t>2020-006BG</t>
  </si>
  <si>
    <t>-.00000840</t>
  </si>
  <si>
    <t>-37490-4</t>
  </si>
  <si>
    <t>STARLINK-1185</t>
  </si>
  <si>
    <t>2020-006AV</t>
  </si>
  <si>
    <t>89590-4</t>
  </si>
  <si>
    <t>STARLINK-1186</t>
  </si>
  <si>
    <t>2020-006BH</t>
  </si>
  <si>
    <t>-31081-4</t>
  </si>
  <si>
    <t>STARLINK-1187</t>
  </si>
  <si>
    <t>2020-012AT</t>
  </si>
  <si>
    <t>12756-3</t>
  </si>
  <si>
    <t>STARLINK-1188</t>
  </si>
  <si>
    <t>2020-012AU</t>
  </si>
  <si>
    <t>-23721-4</t>
  </si>
  <si>
    <t>STARLINK-1189</t>
  </si>
  <si>
    <t>2020-012AV</t>
  </si>
  <si>
    <t>-.00000872</t>
  </si>
  <si>
    <t>-39675-4</t>
  </si>
  <si>
    <t>STARLINK-1190</t>
  </si>
  <si>
    <t>2020-006AR</t>
  </si>
  <si>
    <t>-67531-4</t>
  </si>
  <si>
    <t>STARLINK-1191</t>
  </si>
  <si>
    <t>2020-012AW</t>
  </si>
  <si>
    <t>-.00000911</t>
  </si>
  <si>
    <t>-42279-4</t>
  </si>
  <si>
    <t>STARLINK-1192</t>
  </si>
  <si>
    <t>2020-012C</t>
  </si>
  <si>
    <t>-51359-4</t>
  </si>
  <si>
    <t>STARLINK-1193</t>
  </si>
  <si>
    <t>2020-006BJ</t>
  </si>
  <si>
    <t>-.00001063</t>
  </si>
  <si>
    <t>-52505-4</t>
  </si>
  <si>
    <t>STARLINK-1194</t>
  </si>
  <si>
    <t>2020-006BK</t>
  </si>
  <si>
    <t>-50724-4</t>
  </si>
  <si>
    <t>STARLINK-1195</t>
  </si>
  <si>
    <t>2020-006BL</t>
  </si>
  <si>
    <t>84338-4</t>
  </si>
  <si>
    <t>STARLINK-1196</t>
  </si>
  <si>
    <t>2020-006BM</t>
  </si>
  <si>
    <t>90449-4</t>
  </si>
  <si>
    <t>STARLINK-1197</t>
  </si>
  <si>
    <t>2020-012X</t>
  </si>
  <si>
    <t>70429-4</t>
  </si>
  <si>
    <t>STARLINK-1198</t>
  </si>
  <si>
    <t>2020-012Y</t>
  </si>
  <si>
    <t>-22187-4</t>
  </si>
  <si>
    <t>STARLINK-1199</t>
  </si>
  <si>
    <t>2020-012Z</t>
  </si>
  <si>
    <t>-56314-5</t>
  </si>
  <si>
    <t>STARLINK-1200</t>
  </si>
  <si>
    <t>2020-012D</t>
  </si>
  <si>
    <t>57929-4</t>
  </si>
  <si>
    <t>STARLINK-1201</t>
  </si>
  <si>
    <t>2020-012E</t>
  </si>
  <si>
    <t>-61265-4</t>
  </si>
  <si>
    <t>STARLINK-1202</t>
  </si>
  <si>
    <t>2020-012F</t>
  </si>
  <si>
    <t>76654-4</t>
  </si>
  <si>
    <t>STARLINK-1203</t>
  </si>
  <si>
    <t>2020-012AA</t>
  </si>
  <si>
    <t>12571-3</t>
  </si>
  <si>
    <t>STARLINK-1204</t>
  </si>
  <si>
    <t>2020-012AB</t>
  </si>
  <si>
    <t>15264-3</t>
  </si>
  <si>
    <t>STARLINK-1205</t>
  </si>
  <si>
    <t>2020-012G</t>
  </si>
  <si>
    <t>65225-4</t>
  </si>
  <si>
    <t>STARLINK-1206</t>
  </si>
  <si>
    <t>2020-012AC</t>
  </si>
  <si>
    <t>47657-4</t>
  </si>
  <si>
    <t>STARLINK-1207</t>
  </si>
  <si>
    <t>2020-019W</t>
  </si>
  <si>
    <t>17534-3</t>
  </si>
  <si>
    <t>STARLINK-1208</t>
  </si>
  <si>
    <t>2020-012AD</t>
  </si>
  <si>
    <t>-52872-4</t>
  </si>
  <si>
    <t>STARLINK-1209</t>
  </si>
  <si>
    <t>2020-012AE</t>
  </si>
  <si>
    <t>-75756-4</t>
  </si>
  <si>
    <t>STARLINK-1210</t>
  </si>
  <si>
    <t>2020-012AF</t>
  </si>
  <si>
    <t>-56240-4</t>
  </si>
  <si>
    <t>STARLINK-1211</t>
  </si>
  <si>
    <t>2020-012AG</t>
  </si>
  <si>
    <t>-49862-4</t>
  </si>
  <si>
    <t>STARLINK-1212</t>
  </si>
  <si>
    <t>2020-012AX</t>
  </si>
  <si>
    <t>STARLINK-1213</t>
  </si>
  <si>
    <t>2020-019AS</t>
  </si>
  <si>
    <t>64524-4</t>
  </si>
  <si>
    <t>STARLINK-1214</t>
  </si>
  <si>
    <t>2020-012AY</t>
  </si>
  <si>
    <t>39312-4</t>
  </si>
  <si>
    <t>STARLINK-1215</t>
  </si>
  <si>
    <t>2020-012AZ</t>
  </si>
  <si>
    <t>39300-4</t>
  </si>
  <si>
    <t>STARLINK-1216</t>
  </si>
  <si>
    <t>2020-012H</t>
  </si>
  <si>
    <t>-31544-4</t>
  </si>
  <si>
    <t>STARLINK-1217</t>
  </si>
  <si>
    <t>2020-012BA</t>
  </si>
  <si>
    <t>52823-4</t>
  </si>
  <si>
    <t>STARLINK-1218</t>
  </si>
  <si>
    <t>2020-012AH</t>
  </si>
  <si>
    <t>67583-4</t>
  </si>
  <si>
    <t>STARLINK-1219</t>
  </si>
  <si>
    <t>2020-012AJ</t>
  </si>
  <si>
    <t>-17192-3</t>
  </si>
  <si>
    <t>STARLINK-1221</t>
  </si>
  <si>
    <t>2020-012BB</t>
  </si>
  <si>
    <t>46340-4</t>
  </si>
  <si>
    <t>STARLINK-1222</t>
  </si>
  <si>
    <t>2020-012BC</t>
  </si>
  <si>
    <t>38059-4</t>
  </si>
  <si>
    <t>STARLINK-1224</t>
  </si>
  <si>
    <t>2020-012J</t>
  </si>
  <si>
    <t>-67149-4</t>
  </si>
  <si>
    <t>STARLINK-1225</t>
  </si>
  <si>
    <t>2020-012K</t>
  </si>
  <si>
    <t>-45991-4</t>
  </si>
  <si>
    <t>STARLINK-1226</t>
  </si>
  <si>
    <t>2020-012BD</t>
  </si>
  <si>
    <t>36906-4</t>
  </si>
  <si>
    <t>STARLINK-1227</t>
  </si>
  <si>
    <t>2020-012BE</t>
  </si>
  <si>
    <t>STARLINK-1228</t>
  </si>
  <si>
    <t>2020-012L</t>
  </si>
  <si>
    <t>57268-4</t>
  </si>
  <si>
    <t>STARLINK-1229</t>
  </si>
  <si>
    <t>2020-012BF</t>
  </si>
  <si>
    <t>45461-4</t>
  </si>
  <si>
    <t>STARLINK-1230</t>
  </si>
  <si>
    <t>2020-012M</t>
  </si>
  <si>
    <t>-50838-4</t>
  </si>
  <si>
    <t>STARLINK-1231</t>
  </si>
  <si>
    <t>2020-012AL</t>
  </si>
  <si>
    <t>55806-4</t>
  </si>
  <si>
    <t>STARLINK-1232</t>
  </si>
  <si>
    <t>2020-012AM</t>
  </si>
  <si>
    <t>-64713-4</t>
  </si>
  <si>
    <t>STARLINK-1233</t>
  </si>
  <si>
    <t>2020-012AN</t>
  </si>
  <si>
    <t>-.00001206</t>
  </si>
  <si>
    <t>-62091-4</t>
  </si>
  <si>
    <t>STARLINK-1234</t>
  </si>
  <si>
    <t>2020-012N</t>
  </si>
  <si>
    <t>45696-4</t>
  </si>
  <si>
    <t>STARLINK-1235</t>
  </si>
  <si>
    <t>2020-012BG</t>
  </si>
  <si>
    <t>-28010-4</t>
  </si>
  <si>
    <t>STARLINK-1236</t>
  </si>
  <si>
    <t>2020-012P</t>
  </si>
  <si>
    <t>79873-4</t>
  </si>
  <si>
    <t>STARLINK-1237</t>
  </si>
  <si>
    <t>2020-012Q</t>
  </si>
  <si>
    <t>-48548-4</t>
  </si>
  <si>
    <t>STARLINK-1238</t>
  </si>
  <si>
    <t>2020-012BH</t>
  </si>
  <si>
    <t>60532-4</t>
  </si>
  <si>
    <t>STARLINK-1239</t>
  </si>
  <si>
    <t>2020-012R</t>
  </si>
  <si>
    <t>-.00001157</t>
  </si>
  <si>
    <t>-58825-4</t>
  </si>
  <si>
    <t>STARLINK-1240</t>
  </si>
  <si>
    <t>2020-012S</t>
  </si>
  <si>
    <t>-48743-4</t>
  </si>
  <si>
    <t>STARLINK-1241</t>
  </si>
  <si>
    <t>2020-012T</t>
  </si>
  <si>
    <t>57816-4</t>
  </si>
  <si>
    <t>STARLINK-1243</t>
  </si>
  <si>
    <t>2020-012BJ</t>
  </si>
  <si>
    <t>65108-4</t>
  </si>
  <si>
    <t>STARLINK-1244</t>
  </si>
  <si>
    <t>2020-012U</t>
  </si>
  <si>
    <t>61344-4</t>
  </si>
  <si>
    <t>STARLINK-1245</t>
  </si>
  <si>
    <t>2020-012AP</t>
  </si>
  <si>
    <t>79636-4</t>
  </si>
  <si>
    <t>STARLINK-1246</t>
  </si>
  <si>
    <t>2020-012BK</t>
  </si>
  <si>
    <t>-38457-4</t>
  </si>
  <si>
    <t>STARLINK-1247</t>
  </si>
  <si>
    <t>2020-012BL</t>
  </si>
  <si>
    <t>42075-4</t>
  </si>
  <si>
    <t>STARLINK-1254</t>
  </si>
  <si>
    <t>2020-012AQ</t>
  </si>
  <si>
    <t>58132-4</t>
  </si>
  <si>
    <t>STARLINK-1255</t>
  </si>
  <si>
    <t>2020-019AR</t>
  </si>
  <si>
    <t>-59503-4</t>
  </si>
  <si>
    <t>STARLINK-1256</t>
  </si>
  <si>
    <t>2020-019AT</t>
  </si>
  <si>
    <t>56577-4</t>
  </si>
  <si>
    <t>STARLINK-1257</t>
  </si>
  <si>
    <t>2020-019AU</t>
  </si>
  <si>
    <t>41082-4</t>
  </si>
  <si>
    <t>STARLINK-1258</t>
  </si>
  <si>
    <t>2020-019X</t>
  </si>
  <si>
    <t>-23155-4</t>
  </si>
  <si>
    <t>STARLINK-1259</t>
  </si>
  <si>
    <t>2020-019AV</t>
  </si>
  <si>
    <t>52665-4</t>
  </si>
  <si>
    <t>STARLINK-1260</t>
  </si>
  <si>
    <t>2020-019AW</t>
  </si>
  <si>
    <t>63797-4</t>
  </si>
  <si>
    <t>STARLINK-1261</t>
  </si>
  <si>
    <t>2020-025AS</t>
  </si>
  <si>
    <t>-.00000777</t>
  </si>
  <si>
    <t>-33275-4</t>
  </si>
  <si>
    <t>STARLINK-1262</t>
  </si>
  <si>
    <t>2020-019G</t>
  </si>
  <si>
    <t>-.00000497</t>
  </si>
  <si>
    <t>-14459-4</t>
  </si>
  <si>
    <t>STARLINK-1263</t>
  </si>
  <si>
    <t>2020-019AX</t>
  </si>
  <si>
    <t>-.00000436</t>
  </si>
  <si>
    <t>-10360-4</t>
  </si>
  <si>
    <t>STARLINK-1264</t>
  </si>
  <si>
    <t>2020-019Y</t>
  </si>
  <si>
    <t>-49687-4</t>
  </si>
  <si>
    <t>STARLINK-1265</t>
  </si>
  <si>
    <t>2020-019AY</t>
  </si>
  <si>
    <t>57854-4</t>
  </si>
  <si>
    <t>STARLINK-1266</t>
  </si>
  <si>
    <t>2020-019Z</t>
  </si>
  <si>
    <t>-.00001394</t>
  </si>
  <si>
    <t>-74677-4</t>
  </si>
  <si>
    <t>STARLINK-1267</t>
  </si>
  <si>
    <t>2020-019AA</t>
  </si>
  <si>
    <t>68301-4</t>
  </si>
  <si>
    <t>STARLINK-1269</t>
  </si>
  <si>
    <t>2020-012V</t>
  </si>
  <si>
    <t>90494-4</t>
  </si>
  <si>
    <t>STARLINK-1270</t>
  </si>
  <si>
    <t>2020-012BM</t>
  </si>
  <si>
    <t>60579-4</t>
  </si>
  <si>
    <t>STARLINK-1271</t>
  </si>
  <si>
    <t>2020-012AR</t>
  </si>
  <si>
    <t>84498-4</t>
  </si>
  <si>
    <t>STARLINK-1272</t>
  </si>
  <si>
    <t>2020-019AC</t>
  </si>
  <si>
    <t>-14554-3</t>
  </si>
  <si>
    <t>STARLINK-1273</t>
  </si>
  <si>
    <t>2020-019H</t>
  </si>
  <si>
    <t>73466-4</t>
  </si>
  <si>
    <t>STARLINK-1274</t>
  </si>
  <si>
    <t>2020-019AD</t>
  </si>
  <si>
    <t>47303-4</t>
  </si>
  <si>
    <t>STARLINK-1275</t>
  </si>
  <si>
    <t>2020-019AZ</t>
  </si>
  <si>
    <t>55853-4</t>
  </si>
  <si>
    <t>STARLINK-1276</t>
  </si>
  <si>
    <t>2020-019J</t>
  </si>
  <si>
    <t>29805-4</t>
  </si>
  <si>
    <t>STARLINK-1277</t>
  </si>
  <si>
    <t>2020-019K</t>
  </si>
  <si>
    <t>50020-4</t>
  </si>
  <si>
    <t>STARLINK-1278</t>
  </si>
  <si>
    <t>2020-019BA</t>
  </si>
  <si>
    <t>68980-4</t>
  </si>
  <si>
    <t>STARLINK-1279</t>
  </si>
  <si>
    <t>2020-019A</t>
  </si>
  <si>
    <t>54942-4</t>
  </si>
  <si>
    <t>STARLINK-1280</t>
  </si>
  <si>
    <t>2020-019AE</t>
  </si>
  <si>
    <t>77823-4</t>
  </si>
  <si>
    <t>STARLINK-1281</t>
  </si>
  <si>
    <t>2020-019L</t>
  </si>
  <si>
    <t>68544-4</t>
  </si>
  <si>
    <t>STARLINK-1282</t>
  </si>
  <si>
    <t>2020-019BB</t>
  </si>
  <si>
    <t>-64480-4</t>
  </si>
  <si>
    <t>STARLINK-1283</t>
  </si>
  <si>
    <t>2020-019AF</t>
  </si>
  <si>
    <t>-59218-4</t>
  </si>
  <si>
    <t>STARLINK-1284</t>
  </si>
  <si>
    <t>2020-019AG</t>
  </si>
  <si>
    <t>39431-4</t>
  </si>
  <si>
    <t>STARLINK-1285</t>
  </si>
  <si>
    <t>2020-019BC</t>
  </si>
  <si>
    <t>51872-4</t>
  </si>
  <si>
    <t>STARLINK-1286</t>
  </si>
  <si>
    <t>2020-019BK</t>
  </si>
  <si>
    <t>60217-4</t>
  </si>
  <si>
    <t>STARLINK-1287</t>
  </si>
  <si>
    <t>2020-019M</t>
  </si>
  <si>
    <t>-.00001251</t>
  </si>
  <si>
    <t>-65104-4</t>
  </si>
  <si>
    <t>STARLINK-1288</t>
  </si>
  <si>
    <t>2020-019N</t>
  </si>
  <si>
    <t>20829-4</t>
  </si>
  <si>
    <t>STARLINK-1289</t>
  </si>
  <si>
    <t>2020-019AH</t>
  </si>
  <si>
    <t>44673-4</t>
  </si>
  <si>
    <t>STARLINK-1290</t>
  </si>
  <si>
    <t>2020-019AJ</t>
  </si>
  <si>
    <t>12276-3</t>
  </si>
  <si>
    <t>STARLINK-1291</t>
  </si>
  <si>
    <t>2020-019AK</t>
  </si>
  <si>
    <t>-49213-4</t>
  </si>
  <si>
    <t>STARLINK-1292</t>
  </si>
  <si>
    <t>2020-019AL</t>
  </si>
  <si>
    <t>23836-4</t>
  </si>
  <si>
    <t>STARLINK-1293</t>
  </si>
  <si>
    <t>2020-019BD</t>
  </si>
  <si>
    <t>56342-4</t>
  </si>
  <si>
    <t>STARLINK-1294</t>
  </si>
  <si>
    <t>2020-025W</t>
  </si>
  <si>
    <t>84733-4</t>
  </si>
  <si>
    <t>STARLINK-1295</t>
  </si>
  <si>
    <t>2020-019P</t>
  </si>
  <si>
    <t>-58489-4</t>
  </si>
  <si>
    <t>STARLINK-1296</t>
  </si>
  <si>
    <t>2020-019BE</t>
  </si>
  <si>
    <t>42659-4</t>
  </si>
  <si>
    <t>STARLINK-1297</t>
  </si>
  <si>
    <t>2020-019AM</t>
  </si>
  <si>
    <t>46400-4</t>
  </si>
  <si>
    <t>STARLINK-1298</t>
  </si>
  <si>
    <t>2020-019BF</t>
  </si>
  <si>
    <t>36675-4</t>
  </si>
  <si>
    <t>STARLINK-1299</t>
  </si>
  <si>
    <t>2020-019BL</t>
  </si>
  <si>
    <t>16134-3</t>
  </si>
  <si>
    <t>STARLINK-1300</t>
  </si>
  <si>
    <t>2020-019Q</t>
  </si>
  <si>
    <t>-65044-4</t>
  </si>
  <si>
    <t>STARLINK-1301</t>
  </si>
  <si>
    <t>2020-019B</t>
  </si>
  <si>
    <t>45157-4</t>
  </si>
  <si>
    <t>STARLINK-1302</t>
  </si>
  <si>
    <t>2020-019R</t>
  </si>
  <si>
    <t>-.00000860</t>
  </si>
  <si>
    <t>-38850-4</t>
  </si>
  <si>
    <t>STARLINK-1303</t>
  </si>
  <si>
    <t>2020-019AN</t>
  </si>
  <si>
    <t>39997-4</t>
  </si>
  <si>
    <t>STARLINK-1304</t>
  </si>
  <si>
    <t>2020-019S</t>
  </si>
  <si>
    <t>72983-4</t>
  </si>
  <si>
    <t>STARLINK-1305</t>
  </si>
  <si>
    <t>2020-019T</t>
  </si>
  <si>
    <t>44018-4</t>
  </si>
  <si>
    <t>STARLINK-1306</t>
  </si>
  <si>
    <t>2020-019C</t>
  </si>
  <si>
    <t>-40082-4</t>
  </si>
  <si>
    <t>STARLINK-1307</t>
  </si>
  <si>
    <t>2020-019AP</t>
  </si>
  <si>
    <t>-60953-4</t>
  </si>
  <si>
    <t>STARLINK-1308</t>
  </si>
  <si>
    <t>2020-019BM</t>
  </si>
  <si>
    <t>74698-4</t>
  </si>
  <si>
    <t>STARLINK-1309</t>
  </si>
  <si>
    <t>2020-019BG</t>
  </si>
  <si>
    <t>59409-4</t>
  </si>
  <si>
    <t>STARLINK-1310</t>
  </si>
  <si>
    <t>2020-019U</t>
  </si>
  <si>
    <t>55261-4</t>
  </si>
  <si>
    <t>STARLINK-1312</t>
  </si>
  <si>
    <t>2020-019AQ</t>
  </si>
  <si>
    <t>-10683-4</t>
  </si>
  <si>
    <t>STARLINK-1313</t>
  </si>
  <si>
    <t>2020-019E</t>
  </si>
  <si>
    <t>-78772-4</t>
  </si>
  <si>
    <t>STARLINK-1316</t>
  </si>
  <si>
    <t>2020-019BH</t>
  </si>
  <si>
    <t>-68660-4</t>
  </si>
  <si>
    <t>STARLINK-1317</t>
  </si>
  <si>
    <t>2020-019F</t>
  </si>
  <si>
    <t>-99760-4</t>
  </si>
  <si>
    <t>STARLINK-1318</t>
  </si>
  <si>
    <t>2020-019BJ</t>
  </si>
  <si>
    <t>-.00001268</t>
  </si>
  <si>
    <t>-66304-4</t>
  </si>
  <si>
    <t>STARLINK-1319</t>
  </si>
  <si>
    <t>2020-019V</t>
  </si>
  <si>
    <t>52834-4</t>
  </si>
  <si>
    <t>STARLINK-1320</t>
  </si>
  <si>
    <t>2020-025AT</t>
  </si>
  <si>
    <t>78033-4</t>
  </si>
  <si>
    <t>STARLINK-1321</t>
  </si>
  <si>
    <t>2020-025AU</t>
  </si>
  <si>
    <t>-40254-4</t>
  </si>
  <si>
    <t>STARLINK-1322</t>
  </si>
  <si>
    <t>2020-025X</t>
  </si>
  <si>
    <t>-74031-4</t>
  </si>
  <si>
    <t>STARLINK-1323</t>
  </si>
  <si>
    <t>2020-025Y</t>
  </si>
  <si>
    <t>-42715-4</t>
  </si>
  <si>
    <t>STARLINK-1324</t>
  </si>
  <si>
    <t>2020-025AV</t>
  </si>
  <si>
    <t>67318-4</t>
  </si>
  <si>
    <t>STARLINK-1325</t>
  </si>
  <si>
    <t>2020-025Z</t>
  </si>
  <si>
    <t>81371-4</t>
  </si>
  <si>
    <t>STARLINK-1326</t>
  </si>
  <si>
    <t>2020-025AW</t>
  </si>
  <si>
    <t>13575-3</t>
  </si>
  <si>
    <t>STARLINK-1327</t>
  </si>
  <si>
    <t>2020-025AA</t>
  </si>
  <si>
    <t>67423-4</t>
  </si>
  <si>
    <t>STARLINK-1328</t>
  </si>
  <si>
    <t>2020-025AX</t>
  </si>
  <si>
    <t>84723-4</t>
  </si>
  <si>
    <t>STARLINK-1329</t>
  </si>
  <si>
    <t>2020-025A</t>
  </si>
  <si>
    <t>50991-4</t>
  </si>
  <si>
    <t>STARLINK-1330</t>
  </si>
  <si>
    <t>2020-025AY</t>
  </si>
  <si>
    <t>-42123-4</t>
  </si>
  <si>
    <t>STARLINK-1331</t>
  </si>
  <si>
    <t>2020-025AZ</t>
  </si>
  <si>
    <t>64122-6</t>
  </si>
  <si>
    <t>STARLINK-1332</t>
  </si>
  <si>
    <t>2020-025BA</t>
  </si>
  <si>
    <t>-.00001417</t>
  </si>
  <si>
    <t>-75970-4</t>
  </si>
  <si>
    <t>STARLINK-1333</t>
  </si>
  <si>
    <t>2020-025BB</t>
  </si>
  <si>
    <t>-52634-4</t>
  </si>
  <si>
    <t>STARLINK-1334</t>
  </si>
  <si>
    <t>2020-025AB</t>
  </si>
  <si>
    <t>60495-4</t>
  </si>
  <si>
    <t>STARLINK-1335</t>
  </si>
  <si>
    <t>2020-025BC</t>
  </si>
  <si>
    <t>-46968-4</t>
  </si>
  <si>
    <t>STARLINK-1336</t>
  </si>
  <si>
    <t>2020-025AC</t>
  </si>
  <si>
    <t>26453-4</t>
  </si>
  <si>
    <t>STARLINK-1337</t>
  </si>
  <si>
    <t>2020-025BD</t>
  </si>
  <si>
    <t>-24579-5</t>
  </si>
  <si>
    <t>STARLINK-1338</t>
  </si>
  <si>
    <t>2020-025B</t>
  </si>
  <si>
    <t>71141-4</t>
  </si>
  <si>
    <t>STARLINK-1339</t>
  </si>
  <si>
    <t>2020-025C</t>
  </si>
  <si>
    <t>STARLINK-1340</t>
  </si>
  <si>
    <t>2020-025BE</t>
  </si>
  <si>
    <t>62295-4</t>
  </si>
  <si>
    <t>STARLINK-1341</t>
  </si>
  <si>
    <t>2020-025D</t>
  </si>
  <si>
    <t>39012-4</t>
  </si>
  <si>
    <t>STARLINK-1342</t>
  </si>
  <si>
    <t>2020-025AD</t>
  </si>
  <si>
    <t>-54739-4</t>
  </si>
  <si>
    <t>STARLINK-1343</t>
  </si>
  <si>
    <t>2020-025BF</t>
  </si>
  <si>
    <t>-35883-4</t>
  </si>
  <si>
    <t>STARLINK-1344</t>
  </si>
  <si>
    <t>2020-025AE</t>
  </si>
  <si>
    <t>-42843-4</t>
  </si>
  <si>
    <t>STARLINK-1345</t>
  </si>
  <si>
    <t>2020-025BG</t>
  </si>
  <si>
    <t>-52700-4</t>
  </si>
  <si>
    <t>STARLINK-1346</t>
  </si>
  <si>
    <t>2020-025AF</t>
  </si>
  <si>
    <t>55656-4</t>
  </si>
  <si>
    <t>STARLINK-1347</t>
  </si>
  <si>
    <t>2020-025BH</t>
  </si>
  <si>
    <t>76158-4</t>
  </si>
  <si>
    <t>STARLINK-1348</t>
  </si>
  <si>
    <t>2020-025AG</t>
  </si>
  <si>
    <t>12386-3</t>
  </si>
  <si>
    <t>STARLINK-1349</t>
  </si>
  <si>
    <t>2020-025BJ</t>
  </si>
  <si>
    <t>59560-4</t>
  </si>
  <si>
    <t>STARLINK-1350</t>
  </si>
  <si>
    <t>2020-025E</t>
  </si>
  <si>
    <t>-.00001094</t>
  </si>
  <si>
    <t>-54537-4</t>
  </si>
  <si>
    <t>STARLINK-1351</t>
  </si>
  <si>
    <t>2020-035AS</t>
  </si>
  <si>
    <t>-68347-4</t>
  </si>
  <si>
    <t>STARLINK-1352</t>
  </si>
  <si>
    <t>2020-025F</t>
  </si>
  <si>
    <t>48981-4</t>
  </si>
  <si>
    <t>STARLINK-1353</t>
  </si>
  <si>
    <t>2020-025G</t>
  </si>
  <si>
    <t>15645-3</t>
  </si>
  <si>
    <t>STARLINK-1354</t>
  </si>
  <si>
    <t>2020-025AH</t>
  </si>
  <si>
    <t>17438-3</t>
  </si>
  <si>
    <t>STARLINK-1355</t>
  </si>
  <si>
    <t>2020-025AJ</t>
  </si>
  <si>
    <t>-57923-4</t>
  </si>
  <si>
    <t>STARLINK-1356</t>
  </si>
  <si>
    <t>2020-025AK</t>
  </si>
  <si>
    <t>-66113-4</t>
  </si>
  <si>
    <t>STARLINK-1357</t>
  </si>
  <si>
    <t>2020-025AL</t>
  </si>
  <si>
    <t>52716-4</t>
  </si>
  <si>
    <t>STARLINK-1358</t>
  </si>
  <si>
    <t>2020-025AM</t>
  </si>
  <si>
    <t>63204-4</t>
  </si>
  <si>
    <t>STARLINK-1360</t>
  </si>
  <si>
    <t>2020-025BK</t>
  </si>
  <si>
    <t>64497-4</t>
  </si>
  <si>
    <t>STARLINK-1361</t>
  </si>
  <si>
    <t>2020-025AN</t>
  </si>
  <si>
    <t>-59523-4</t>
  </si>
  <si>
    <t>STARLINK-1362</t>
  </si>
  <si>
    <t>2020-025H</t>
  </si>
  <si>
    <t>50184-4</t>
  </si>
  <si>
    <t>STARLINK-1363</t>
  </si>
  <si>
    <t>2020-025AP</t>
  </si>
  <si>
    <t>-63342-4</t>
  </si>
  <si>
    <t>STARLINK-1364</t>
  </si>
  <si>
    <t>2020-025BL</t>
  </si>
  <si>
    <t>72174-4</t>
  </si>
  <si>
    <t>STARLINK-1365</t>
  </si>
  <si>
    <t>2020-025BM</t>
  </si>
  <si>
    <t>77274-4</t>
  </si>
  <si>
    <t>STARLINK-1366</t>
  </si>
  <si>
    <t>2020-025AQ</t>
  </si>
  <si>
    <t>-67490-4</t>
  </si>
  <si>
    <t>STARLINK-1367</t>
  </si>
  <si>
    <t>2020-025J</t>
  </si>
  <si>
    <t>62197-4</t>
  </si>
  <si>
    <t>STARLINK-1368</t>
  </si>
  <si>
    <t>2020-025K</t>
  </si>
  <si>
    <t>-71209-4</t>
  </si>
  <si>
    <t>STARLINK-1369</t>
  </si>
  <si>
    <t>2020-025L</t>
  </si>
  <si>
    <t>-.00000759</t>
  </si>
  <si>
    <t>-32043-4</t>
  </si>
  <si>
    <t>STARLINK-1370</t>
  </si>
  <si>
    <t>2020-035AT</t>
  </si>
  <si>
    <t>64027-4</t>
  </si>
  <si>
    <t>STARLINK-1371</t>
  </si>
  <si>
    <t>2020-025M</t>
  </si>
  <si>
    <t>-65391-4</t>
  </si>
  <si>
    <t>STARLINK-1372</t>
  </si>
  <si>
    <t>2020-025N</t>
  </si>
  <si>
    <t>58744-4</t>
  </si>
  <si>
    <t>STARLINK-1373</t>
  </si>
  <si>
    <t>2020-025P</t>
  </si>
  <si>
    <t>66856-4</t>
  </si>
  <si>
    <t>STARLINK-1374</t>
  </si>
  <si>
    <t>2020-025Q</t>
  </si>
  <si>
    <t>-52221-4</t>
  </si>
  <si>
    <t>STARLINK-1375</t>
  </si>
  <si>
    <t>2020-025R</t>
  </si>
  <si>
    <t>-33951-4</t>
  </si>
  <si>
    <t>STARLINK-1376</t>
  </si>
  <si>
    <t>2020-025AR</t>
  </si>
  <si>
    <t>63409-4</t>
  </si>
  <si>
    <t>STARLINK-1377</t>
  </si>
  <si>
    <t>2020-025S</t>
  </si>
  <si>
    <t>-23898-4</t>
  </si>
  <si>
    <t>STARLINK-1378</t>
  </si>
  <si>
    <t>2020-025T</t>
  </si>
  <si>
    <t>62141-4</t>
  </si>
  <si>
    <t>STARLINK-1379</t>
  </si>
  <si>
    <t>2020-025U</t>
  </si>
  <si>
    <t>47109-4</t>
  </si>
  <si>
    <t>STARLINK-1390</t>
  </si>
  <si>
    <t>2020-025V</t>
  </si>
  <si>
    <t>-.00000977</t>
  </si>
  <si>
    <t>-46681-4</t>
  </si>
  <si>
    <t>STARLINK-1391</t>
  </si>
  <si>
    <t>2020-038W</t>
  </si>
  <si>
    <t>-27524-3</t>
  </si>
  <si>
    <t>STARLINK-1392</t>
  </si>
  <si>
    <t>2020-035W</t>
  </si>
  <si>
    <t>-47837-4</t>
  </si>
  <si>
    <t>STARLINK-1393</t>
  </si>
  <si>
    <t>2020-035X</t>
  </si>
  <si>
    <t>72931-4</t>
  </si>
  <si>
    <t>STARLINK-1394</t>
  </si>
  <si>
    <t>2020-035Y</t>
  </si>
  <si>
    <t>59152-4</t>
  </si>
  <si>
    <t>STARLINK-1395</t>
  </si>
  <si>
    <t>2020-035Z</t>
  </si>
  <si>
    <t>47576-4</t>
  </si>
  <si>
    <t>STARLINK-1396</t>
  </si>
  <si>
    <t>2020-035AA</t>
  </si>
  <si>
    <t>-31002-4</t>
  </si>
  <si>
    <t>STARLINK-1397</t>
  </si>
  <si>
    <t>2020-035AB</t>
  </si>
  <si>
    <t>STARLINK-1398</t>
  </si>
  <si>
    <t>2020-035AU</t>
  </si>
  <si>
    <t>-40037-4</t>
  </si>
  <si>
    <t>STARLINK-1399</t>
  </si>
  <si>
    <t>2020-035AC</t>
  </si>
  <si>
    <t>60300-4</t>
  </si>
  <si>
    <t>STARLINK-1400</t>
  </si>
  <si>
    <t>2020-035AV</t>
  </si>
  <si>
    <t>61444-4</t>
  </si>
  <si>
    <t>STARLINK-1401</t>
  </si>
  <si>
    <t>2020-035AD</t>
  </si>
  <si>
    <t>-.00000997</t>
  </si>
  <si>
    <t>-48077-4</t>
  </si>
  <si>
    <t>STARLINK-1402</t>
  </si>
  <si>
    <t>2020-035AE</t>
  </si>
  <si>
    <t>-43244-4</t>
  </si>
  <si>
    <t>STARLINK-1403</t>
  </si>
  <si>
    <t>2020-035AW</t>
  </si>
  <si>
    <t>-49981-4</t>
  </si>
  <si>
    <t>STARLINK-1404</t>
  </si>
  <si>
    <t>2020-035AF</t>
  </si>
  <si>
    <t>-40984-4</t>
  </si>
  <si>
    <t>STARLINK-1405</t>
  </si>
  <si>
    <t>2020-035AX</t>
  </si>
  <si>
    <t>-39101-4</t>
  </si>
  <si>
    <t>STARLINK-1406</t>
  </si>
  <si>
    <t>2020-035AG</t>
  </si>
  <si>
    <t>64899-4</t>
  </si>
  <si>
    <t>STARLINK-1407</t>
  </si>
  <si>
    <t>2020-035AY</t>
  </si>
  <si>
    <t>60169-4</t>
  </si>
  <si>
    <t>STARLINK-1408</t>
  </si>
  <si>
    <t>2020-035AH</t>
  </si>
  <si>
    <t>-23537-4</t>
  </si>
  <si>
    <t>STARLINK-1409</t>
  </si>
  <si>
    <t>2020-035AZ</t>
  </si>
  <si>
    <t>75366-4</t>
  </si>
  <si>
    <t>STARLINK-1410</t>
  </si>
  <si>
    <t>2020-035BA</t>
  </si>
  <si>
    <t>69460-5</t>
  </si>
  <si>
    <t>STARLINK-1411</t>
  </si>
  <si>
    <t>2020-035BB</t>
  </si>
  <si>
    <t>54551-4</t>
  </si>
  <si>
    <t>STARLINK-1412</t>
  </si>
  <si>
    <t>2020-035BC</t>
  </si>
  <si>
    <t>64597-4</t>
  </si>
  <si>
    <t>STARLINK-1413</t>
  </si>
  <si>
    <t>2020-035AJ</t>
  </si>
  <si>
    <t>72696-4</t>
  </si>
  <si>
    <t>STARLINK-1414</t>
  </si>
  <si>
    <t>2020-035AK</t>
  </si>
  <si>
    <t>-57693-4</t>
  </si>
  <si>
    <t>STARLINK-1415</t>
  </si>
  <si>
    <t>2020-035AL</t>
  </si>
  <si>
    <t>-.00001095</t>
  </si>
  <si>
    <t>-54610-4</t>
  </si>
  <si>
    <t>STARLINK-1416</t>
  </si>
  <si>
    <t>2020-035AM</t>
  </si>
  <si>
    <t>-37873-4</t>
  </si>
  <si>
    <t>STARLINK-1417</t>
  </si>
  <si>
    <t>2020-035AN</t>
  </si>
  <si>
    <t>-34240-4</t>
  </si>
  <si>
    <t>STARLINK-1418</t>
  </si>
  <si>
    <t>2020-035BD</t>
  </si>
  <si>
    <t>76395-4</t>
  </si>
  <si>
    <t>STARLINK-1419</t>
  </si>
  <si>
    <t>2020-035AP</t>
  </si>
  <si>
    <t>-34924-4</t>
  </si>
  <si>
    <t>STARLINK-1420</t>
  </si>
  <si>
    <t>2020-035AQ</t>
  </si>
  <si>
    <t>69175-4</t>
  </si>
  <si>
    <t>STARLINK-1421</t>
  </si>
  <si>
    <t>2020-035BE</t>
  </si>
  <si>
    <t>56931-4</t>
  </si>
  <si>
    <t>STARLINK-1422</t>
  </si>
  <si>
    <t>2020-035AR</t>
  </si>
  <si>
    <t>72625-4</t>
  </si>
  <si>
    <t>STARLINK-1423</t>
  </si>
  <si>
    <t>2020-035BF</t>
  </si>
  <si>
    <t>62754-4</t>
  </si>
  <si>
    <t>STARLINK-1433</t>
  </si>
  <si>
    <t>2020-035BG</t>
  </si>
  <si>
    <t>-78248-4</t>
  </si>
  <si>
    <t>STARLINK-1434</t>
  </si>
  <si>
    <t>2020-035BH</t>
  </si>
  <si>
    <t>52788-6</t>
  </si>
  <si>
    <t>STARLINK-1436</t>
  </si>
  <si>
    <t>2020-035BJ</t>
  </si>
  <si>
    <t>68938-4</t>
  </si>
  <si>
    <t>STARLINK-1437</t>
  </si>
  <si>
    <t>2020-035BK</t>
  </si>
  <si>
    <t>64737-4</t>
  </si>
  <si>
    <t>STARLINK-1438</t>
  </si>
  <si>
    <t>2020-035BL</t>
  </si>
  <si>
    <t>10227-4</t>
  </si>
  <si>
    <t>STARLINK-1439</t>
  </si>
  <si>
    <t>2020-035BM</t>
  </si>
  <si>
    <t>42300-4</t>
  </si>
  <si>
    <t>STARLINK-1441</t>
  </si>
  <si>
    <t>2020-035B</t>
  </si>
  <si>
    <t>-.00001233</t>
  </si>
  <si>
    <t>-63916-4</t>
  </si>
  <si>
    <t>STARLINK-1442</t>
  </si>
  <si>
    <t>2020-035C</t>
  </si>
  <si>
    <t>-19212-4</t>
  </si>
  <si>
    <t>STARLINK-1443</t>
  </si>
  <si>
    <t>2020-035D</t>
  </si>
  <si>
    <t>88973-4</t>
  </si>
  <si>
    <t>STARLINK-1444</t>
  </si>
  <si>
    <t>2020-035E</t>
  </si>
  <si>
    <t>56068-4</t>
  </si>
  <si>
    <t>STARLINK-1445</t>
  </si>
  <si>
    <t>2020-035F</t>
  </si>
  <si>
    <t>59378-4</t>
  </si>
  <si>
    <t>STARLINK-1446</t>
  </si>
  <si>
    <t>2020-035G</t>
  </si>
  <si>
    <t>86617-4</t>
  </si>
  <si>
    <t>STARLINK-1448</t>
  </si>
  <si>
    <t>2020-035J</t>
  </si>
  <si>
    <t>65208-4</t>
  </si>
  <si>
    <t>STARLINK-1449</t>
  </si>
  <si>
    <t>2020-035K</t>
  </si>
  <si>
    <t>-61411-4</t>
  </si>
  <si>
    <t>STARLINK-1450</t>
  </si>
  <si>
    <t>2020-035L</t>
  </si>
  <si>
    <t>-21624-4</t>
  </si>
  <si>
    <t>STARLINK-1451</t>
  </si>
  <si>
    <t>2020-035M</t>
  </si>
  <si>
    <t>-53500-4</t>
  </si>
  <si>
    <t>STARLINK-1452</t>
  </si>
  <si>
    <t>2020-035N</t>
  </si>
  <si>
    <t>76152-4</t>
  </si>
  <si>
    <t>STARLINK-1453</t>
  </si>
  <si>
    <t>2020-035P</t>
  </si>
  <si>
    <t>-11725-3</t>
  </si>
  <si>
    <t>STARLINK-1454</t>
  </si>
  <si>
    <t>2020-035Q</t>
  </si>
  <si>
    <t>-48011-4</t>
  </si>
  <si>
    <t>STARLINK-1455</t>
  </si>
  <si>
    <t>2020-035R</t>
  </si>
  <si>
    <t>71976-4</t>
  </si>
  <si>
    <t>STARLINK-1456</t>
  </si>
  <si>
    <t>2020-035S</t>
  </si>
  <si>
    <t>-26552-4</t>
  </si>
  <si>
    <t>STARLINK-1457</t>
  </si>
  <si>
    <t>2020-035T</t>
  </si>
  <si>
    <t>-.00000962</t>
  </si>
  <si>
    <t>-45703-4</t>
  </si>
  <si>
    <t>STARLINK-1458</t>
  </si>
  <si>
    <t>2020-035U</t>
  </si>
  <si>
    <t>77768-4</t>
  </si>
  <si>
    <t>STARLINK-1459</t>
  </si>
  <si>
    <t>2020-038AR</t>
  </si>
  <si>
    <t>59717-4</t>
  </si>
  <si>
    <t>STARLINK-1460</t>
  </si>
  <si>
    <t>2020-035V</t>
  </si>
  <si>
    <t>-50528-4</t>
  </si>
  <si>
    <t>STARLINK-1461</t>
  </si>
  <si>
    <t>2020-038A</t>
  </si>
  <si>
    <t>-61183-4</t>
  </si>
  <si>
    <t>STARLINK-1462</t>
  </si>
  <si>
    <t>2020-038AS</t>
  </si>
  <si>
    <t>76265-4</t>
  </si>
  <si>
    <t>STARLINK-1463</t>
  </si>
  <si>
    <t>2020-038AT</t>
  </si>
  <si>
    <t>68749-4</t>
  </si>
  <si>
    <t>STARLINK-1464</t>
  </si>
  <si>
    <t>2020-038X</t>
  </si>
  <si>
    <t>-69467-4</t>
  </si>
  <si>
    <t>STARLINK-1465</t>
  </si>
  <si>
    <t>2020-038B</t>
  </si>
  <si>
    <t>90994-4</t>
  </si>
  <si>
    <t>STARLINK-1466</t>
  </si>
  <si>
    <t>2020-038C</t>
  </si>
  <si>
    <t>80500-4</t>
  </si>
  <si>
    <t>STARLINK-1467</t>
  </si>
  <si>
    <t>2020-038D</t>
  </si>
  <si>
    <t>95073-4</t>
  </si>
  <si>
    <t>STARLINK-1468</t>
  </si>
  <si>
    <t>2020-038E</t>
  </si>
  <si>
    <t>70787-4</t>
  </si>
  <si>
    <t>STARLINK-1469</t>
  </si>
  <si>
    <t>2020-038Y</t>
  </si>
  <si>
    <t>33816-3</t>
  </si>
  <si>
    <t>STARLINK-1470</t>
  </si>
  <si>
    <t>2020-038AU</t>
  </si>
  <si>
    <t>-46538-3</t>
  </si>
  <si>
    <t>STARLINK-1471</t>
  </si>
  <si>
    <t>2020-038F</t>
  </si>
  <si>
    <t>79590-4</t>
  </si>
  <si>
    <t>STARLINK-1472</t>
  </si>
  <si>
    <t>2020-038G</t>
  </si>
  <si>
    <t>77191-4</t>
  </si>
  <si>
    <t>STARLINK-1473</t>
  </si>
  <si>
    <t>2020-038H</t>
  </si>
  <si>
    <t>95255-4</t>
  </si>
  <si>
    <t>STARLINK-1474</t>
  </si>
  <si>
    <t>2020-038J</t>
  </si>
  <si>
    <t>12479-3</t>
  </si>
  <si>
    <t>STARLINK-1475</t>
  </si>
  <si>
    <t>2020-038K</t>
  </si>
  <si>
    <t>88375-4</t>
  </si>
  <si>
    <t>STARLINK-1476</t>
  </si>
  <si>
    <t>2020-038Z</t>
  </si>
  <si>
    <t>80858-4</t>
  </si>
  <si>
    <t>STARLINK-1477</t>
  </si>
  <si>
    <t>2020-038AA</t>
  </si>
  <si>
    <t>-36472-4</t>
  </si>
  <si>
    <t>STARLINK-1478</t>
  </si>
  <si>
    <t>2020-038AB</t>
  </si>
  <si>
    <t>83180-4</t>
  </si>
  <si>
    <t>STARLINK-1479</t>
  </si>
  <si>
    <t>2020-038L</t>
  </si>
  <si>
    <t>56755-4</t>
  </si>
  <si>
    <t>STARLINK-1480</t>
  </si>
  <si>
    <t>2020-038M</t>
  </si>
  <si>
    <t>-34997-4</t>
  </si>
  <si>
    <t>STARLINK-1481</t>
  </si>
  <si>
    <t>2020-038N</t>
  </si>
  <si>
    <t>37119-4</t>
  </si>
  <si>
    <t>STARLINK-1482</t>
  </si>
  <si>
    <t>2020-038AV</t>
  </si>
  <si>
    <t>63205-4</t>
  </si>
  <si>
    <t>STARLINK-1483</t>
  </si>
  <si>
    <t>2020-038P</t>
  </si>
  <si>
    <t>75758-4</t>
  </si>
  <si>
    <t>STARLINK-1484</t>
  </si>
  <si>
    <t>2020-038AC</t>
  </si>
  <si>
    <t>-.00000383</t>
  </si>
  <si>
    <t>-68300-5</t>
  </si>
  <si>
    <t>STARLINK-1485</t>
  </si>
  <si>
    <t>2020-038AW</t>
  </si>
  <si>
    <t>-50441-4</t>
  </si>
  <si>
    <t>STARLINK-1486</t>
  </si>
  <si>
    <t>2020-038AD</t>
  </si>
  <si>
    <t>58511-4</t>
  </si>
  <si>
    <t>STARLINK-1487</t>
  </si>
  <si>
    <t>2020-038AE</t>
  </si>
  <si>
    <t>-32092-4</t>
  </si>
  <si>
    <t>STARLINK-1488</t>
  </si>
  <si>
    <t>2020-038AX</t>
  </si>
  <si>
    <t>73497-4</t>
  </si>
  <si>
    <t>STARLINK-1489</t>
  </si>
  <si>
    <t>2020-038AY</t>
  </si>
  <si>
    <t>-16516-4</t>
  </si>
  <si>
    <t>STARLINK-1490</t>
  </si>
  <si>
    <t>2020-038AZ</t>
  </si>
  <si>
    <t>79903-4</t>
  </si>
  <si>
    <t>STARLINK-1491</t>
  </si>
  <si>
    <t>2020-038BA</t>
  </si>
  <si>
    <t>11434-3</t>
  </si>
  <si>
    <t>STARLINK-1492</t>
  </si>
  <si>
    <t>2020-038BB</t>
  </si>
  <si>
    <t>82641-4</t>
  </si>
  <si>
    <t>STARLINK-1493</t>
  </si>
  <si>
    <t>2020-038AF</t>
  </si>
  <si>
    <t>73871-4</t>
  </si>
  <si>
    <t>STARLINK-1494</t>
  </si>
  <si>
    <t>2020-038AG</t>
  </si>
  <si>
    <t>29831-4</t>
  </si>
  <si>
    <t>STARLINK-1495</t>
  </si>
  <si>
    <t>2020-038AH</t>
  </si>
  <si>
    <t>73282-4</t>
  </si>
  <si>
    <t>STARLINK-1496</t>
  </si>
  <si>
    <t>2020-038BC</t>
  </si>
  <si>
    <t>-17647-3</t>
  </si>
  <si>
    <t>STARLINK-1497</t>
  </si>
  <si>
    <t>2020-038BD</t>
  </si>
  <si>
    <t>-22447-3</t>
  </si>
  <si>
    <t>STARLINK-1498</t>
  </si>
  <si>
    <t>2020-038BE</t>
  </si>
  <si>
    <t>64418-4</t>
  </si>
  <si>
    <t>STARLINK-1499</t>
  </si>
  <si>
    <t>2020-038AJ</t>
  </si>
  <si>
    <t>66982-4</t>
  </si>
  <si>
    <t>STARLINK-1500</t>
  </si>
  <si>
    <t>2020-038Q</t>
  </si>
  <si>
    <t>-41448-4</t>
  </si>
  <si>
    <t>STARLINK-1501</t>
  </si>
  <si>
    <t>2020-038AK</t>
  </si>
  <si>
    <t>-51274-4</t>
  </si>
  <si>
    <t>STARLINK-1502</t>
  </si>
  <si>
    <t>2020-038AL</t>
  </si>
  <si>
    <t>15004-3</t>
  </si>
  <si>
    <t>STARLINK-1503</t>
  </si>
  <si>
    <t>2020-038R</t>
  </si>
  <si>
    <t>11348-3</t>
  </si>
  <si>
    <t>STARLINK-1504</t>
  </si>
  <si>
    <t>2020-038S</t>
  </si>
  <si>
    <t>-28066-4</t>
  </si>
  <si>
    <t>STARLINK-1505</t>
  </si>
  <si>
    <t>2020-038BF</t>
  </si>
  <si>
    <t>79320-4</t>
  </si>
  <si>
    <t>STARLINK-1506</t>
  </si>
  <si>
    <t>2020-038T</t>
  </si>
  <si>
    <t>78229-4</t>
  </si>
  <si>
    <t>STARLINK-1507</t>
  </si>
  <si>
    <t>2020-038U</t>
  </si>
  <si>
    <t>-.00000850</t>
  </si>
  <si>
    <t>-38190-4</t>
  </si>
  <si>
    <t>STARLINK-1508</t>
  </si>
  <si>
    <t>2020-038AM</t>
  </si>
  <si>
    <t>89126-4</t>
  </si>
  <si>
    <t>STARLINK-1509</t>
  </si>
  <si>
    <t>2020-038AN</t>
  </si>
  <si>
    <t>72317-4</t>
  </si>
  <si>
    <t>STARLINK-1510</t>
  </si>
  <si>
    <t>2020-038BG</t>
  </si>
  <si>
    <t>91466-4</t>
  </si>
  <si>
    <t>STARLINK-1511</t>
  </si>
  <si>
    <t>2020-038AP</t>
  </si>
  <si>
    <t>73788-4</t>
  </si>
  <si>
    <t>STARLINK-1512</t>
  </si>
  <si>
    <t>2020-038BH</t>
  </si>
  <si>
    <t>47121-4</t>
  </si>
  <si>
    <t>STARLINK-1513</t>
  </si>
  <si>
    <t>2020-038BJ</t>
  </si>
  <si>
    <t>80216-4</t>
  </si>
  <si>
    <t>STARLINK-1514</t>
  </si>
  <si>
    <t>2020-055V</t>
  </si>
  <si>
    <t>61391-4</t>
  </si>
  <si>
    <t>STARLINK-1515</t>
  </si>
  <si>
    <t>2020-055AQ</t>
  </si>
  <si>
    <t>77732-4</t>
  </si>
  <si>
    <t>STARLINK-1516</t>
  </si>
  <si>
    <t>2020-038V</t>
  </si>
  <si>
    <t>16451-3</t>
  </si>
  <si>
    <t>STARLINK-1517</t>
  </si>
  <si>
    <t>2020-038BK</t>
  </si>
  <si>
    <t>65854-4</t>
  </si>
  <si>
    <t>STARLINK-1521</t>
  </si>
  <si>
    <t>2020-038AQ</t>
  </si>
  <si>
    <t>89327-4</t>
  </si>
  <si>
    <t>STARLINK-1522</t>
  </si>
  <si>
    <t>2020-055A</t>
  </si>
  <si>
    <t>STARLINK-1523</t>
  </si>
  <si>
    <t>2020-055B</t>
  </si>
  <si>
    <t>48218-4</t>
  </si>
  <si>
    <t>STARLINK-1524</t>
  </si>
  <si>
    <t>2020-055W</t>
  </si>
  <si>
    <t>26692-3</t>
  </si>
  <si>
    <t>STARLINK-1525</t>
  </si>
  <si>
    <t>2020-055AR</t>
  </si>
  <si>
    <t>-.00000905</t>
  </si>
  <si>
    <t>-41913-4</t>
  </si>
  <si>
    <t>STARLINK-1526</t>
  </si>
  <si>
    <t>2020-055C</t>
  </si>
  <si>
    <t>53541-4</t>
  </si>
  <si>
    <t>STARLINK-1527</t>
  </si>
  <si>
    <t>2020-055X</t>
  </si>
  <si>
    <t>-48146-4</t>
  </si>
  <si>
    <t>STARLINK-1529</t>
  </si>
  <si>
    <t>2020-055AS</t>
  </si>
  <si>
    <t>-62786-4</t>
  </si>
  <si>
    <t>STARLINK-1530</t>
  </si>
  <si>
    <t>2020-055Y</t>
  </si>
  <si>
    <t>73185-4</t>
  </si>
  <si>
    <t>STARLINK-1531</t>
  </si>
  <si>
    <t>2020-070AS</t>
  </si>
  <si>
    <t>68463-4</t>
  </si>
  <si>
    <t>STARLINK-1532</t>
  </si>
  <si>
    <t>2020-055AT</t>
  </si>
  <si>
    <t>88886-4</t>
  </si>
  <si>
    <t>STARLINK-1533</t>
  </si>
  <si>
    <t>2020-055AU</t>
  </si>
  <si>
    <t>73082-4</t>
  </si>
  <si>
    <t>STARLINK-1534</t>
  </si>
  <si>
    <t>2020-055D</t>
  </si>
  <si>
    <t>-74697-4</t>
  </si>
  <si>
    <t>STARLINK-1535</t>
  </si>
  <si>
    <t>2020-055Z</t>
  </si>
  <si>
    <t>68904-4</t>
  </si>
  <si>
    <t>STARLINK-1536</t>
  </si>
  <si>
    <t>2020-055AV</t>
  </si>
  <si>
    <t>74827-4</t>
  </si>
  <si>
    <t>STARLINK-1538</t>
  </si>
  <si>
    <t>2020-055AW</t>
  </si>
  <si>
    <t>61714-4</t>
  </si>
  <si>
    <t>STARLINK-1539</t>
  </si>
  <si>
    <t>2020-055AX</t>
  </si>
  <si>
    <t>66195-4</t>
  </si>
  <si>
    <t>STARLINK-1540</t>
  </si>
  <si>
    <t>2020-055AA</t>
  </si>
  <si>
    <t>-61152-4</t>
  </si>
  <si>
    <t>STARLINK-1541</t>
  </si>
  <si>
    <t>2020-055AB</t>
  </si>
  <si>
    <t>59131-4</t>
  </si>
  <si>
    <t>STARLINK-1542</t>
  </si>
  <si>
    <t>2020-055AY</t>
  </si>
  <si>
    <t>62640-4</t>
  </si>
  <si>
    <t>STARLINK-1543</t>
  </si>
  <si>
    <t>2020-055AC</t>
  </si>
  <si>
    <t>52632-4</t>
  </si>
  <si>
    <t>STARLINK-1544</t>
  </si>
  <si>
    <t>2020-055E</t>
  </si>
  <si>
    <t>-59629-4</t>
  </si>
  <si>
    <t>STARLINK-1545</t>
  </si>
  <si>
    <t>2020-057AR</t>
  </si>
  <si>
    <t>44904-4</t>
  </si>
  <si>
    <t>STARLINK-1546</t>
  </si>
  <si>
    <t>2020-062X</t>
  </si>
  <si>
    <t>22354-3</t>
  </si>
  <si>
    <t>STARLINK-1547</t>
  </si>
  <si>
    <t>2020-062Y</t>
  </si>
  <si>
    <t>-89419-4</t>
  </si>
  <si>
    <t>STARLINK-1548</t>
  </si>
  <si>
    <t>2020-055AD</t>
  </si>
  <si>
    <t>76705-4</t>
  </si>
  <si>
    <t>STARLINK-1549</t>
  </si>
  <si>
    <t>2020-055AZ</t>
  </si>
  <si>
    <t>-62373-4</t>
  </si>
  <si>
    <t>STARLINK-1550</t>
  </si>
  <si>
    <t>2020-062AS</t>
  </si>
  <si>
    <t>52917-4</t>
  </si>
  <si>
    <t>STARLINK-1551</t>
  </si>
  <si>
    <t>2020-055BA</t>
  </si>
  <si>
    <t>62781-4</t>
  </si>
  <si>
    <t>STARLINK-1552</t>
  </si>
  <si>
    <t>2020-055BB</t>
  </si>
  <si>
    <t>50886-4</t>
  </si>
  <si>
    <t>STARLINK-1553</t>
  </si>
  <si>
    <t>2020-062Z</t>
  </si>
  <si>
    <t>13273-1</t>
  </si>
  <si>
    <t>STARLINK-1554</t>
  </si>
  <si>
    <t>2020-055AE</t>
  </si>
  <si>
    <t>-.00000993</t>
  </si>
  <si>
    <t>-47766-4</t>
  </si>
  <si>
    <t>STARLINK-1555</t>
  </si>
  <si>
    <t>2020-055F</t>
  </si>
  <si>
    <t>-62259-4</t>
  </si>
  <si>
    <t>STARLINK-1556</t>
  </si>
  <si>
    <t>2020-055G</t>
  </si>
  <si>
    <t>-58842-4</t>
  </si>
  <si>
    <t>STARLINK-1557</t>
  </si>
  <si>
    <t>2020-055H</t>
  </si>
  <si>
    <t>85248-4</t>
  </si>
  <si>
    <t>STARLINK-1558</t>
  </si>
  <si>
    <t>2020-055J</t>
  </si>
  <si>
    <t>22504-4</t>
  </si>
  <si>
    <t>STARLINK-1559</t>
  </si>
  <si>
    <t>2020-055BC</t>
  </si>
  <si>
    <t>-75021-4</t>
  </si>
  <si>
    <t>STARLINK-1560</t>
  </si>
  <si>
    <t>2020-055K</t>
  </si>
  <si>
    <t>-.00001160</t>
  </si>
  <si>
    <t>-59001-4</t>
  </si>
  <si>
    <t>STARLINK-1561</t>
  </si>
  <si>
    <t>2020-055AF</t>
  </si>
  <si>
    <t>66859-4</t>
  </si>
  <si>
    <t>STARLINK-1562</t>
  </si>
  <si>
    <t>2020-055AG</t>
  </si>
  <si>
    <t>51388-4</t>
  </si>
  <si>
    <t>STARLINK-1563</t>
  </si>
  <si>
    <t>2020-055BD</t>
  </si>
  <si>
    <t>38937-4</t>
  </si>
  <si>
    <t>STARLINK-1564</t>
  </si>
  <si>
    <t>2020-055AH</t>
  </si>
  <si>
    <t>75367-4</t>
  </si>
  <si>
    <t>STARLINK-1565</t>
  </si>
  <si>
    <t>2020-055L</t>
  </si>
  <si>
    <t>51795-4</t>
  </si>
  <si>
    <t>STARLINK-1566</t>
  </si>
  <si>
    <t>2020-055BE</t>
  </si>
  <si>
    <t>62686-4</t>
  </si>
  <si>
    <t>STARLINK-1567</t>
  </si>
  <si>
    <t>2020-055M</t>
  </si>
  <si>
    <t>-85884-4</t>
  </si>
  <si>
    <t>STARLINK-1568</t>
  </si>
  <si>
    <t>2020-055BF</t>
  </si>
  <si>
    <t>56154-4</t>
  </si>
  <si>
    <t>STARLINK-1569</t>
  </si>
  <si>
    <t>2020-055N</t>
  </si>
  <si>
    <t>75214-4</t>
  </si>
  <si>
    <t>STARLINK-1570</t>
  </si>
  <si>
    <t>2020-055AJ</t>
  </si>
  <si>
    <t>57204-4</t>
  </si>
  <si>
    <t>STARLINK-1571</t>
  </si>
  <si>
    <t>2020-055BG</t>
  </si>
  <si>
    <t>18380-3</t>
  </si>
  <si>
    <t>STARLINK-1572</t>
  </si>
  <si>
    <t>2020-055AK</t>
  </si>
  <si>
    <t>-50335-4</t>
  </si>
  <si>
    <t>STARLINK-1573</t>
  </si>
  <si>
    <t>2020-055AL</t>
  </si>
  <si>
    <t>35153-4</t>
  </si>
  <si>
    <t>STARLINK-1574</t>
  </si>
  <si>
    <t>2020-055AM</t>
  </si>
  <si>
    <t>-66348-4</t>
  </si>
  <si>
    <t>STARLINK-1575</t>
  </si>
  <si>
    <t>2020-062AA</t>
  </si>
  <si>
    <t>-79780-4</t>
  </si>
  <si>
    <t>STARLINK-1576</t>
  </si>
  <si>
    <t>2020-055P</t>
  </si>
  <si>
    <t>64041-4</t>
  </si>
  <si>
    <t>STARLINK-1577</t>
  </si>
  <si>
    <t>2020-055AN</t>
  </si>
  <si>
    <t>45663-4</t>
  </si>
  <si>
    <t>STARLINK-1578</t>
  </si>
  <si>
    <t>2020-055BH</t>
  </si>
  <si>
    <t>47775-4</t>
  </si>
  <si>
    <t>STARLINK-1579</t>
  </si>
  <si>
    <t>2020-055BJ</t>
  </si>
  <si>
    <t>66990-4</t>
  </si>
  <si>
    <t>STARLINK-1580</t>
  </si>
  <si>
    <t>2020-055Q</t>
  </si>
  <si>
    <t>-39010-4</t>
  </si>
  <si>
    <t>STARLINK-1581</t>
  </si>
  <si>
    <t>2020-055R</t>
  </si>
  <si>
    <t>56165-4</t>
  </si>
  <si>
    <t>STARLINK-1582</t>
  </si>
  <si>
    <t>2020-055S</t>
  </si>
  <si>
    <t>51715-4</t>
  </si>
  <si>
    <t>STARLINK-1583</t>
  </si>
  <si>
    <t>2020-055AP</t>
  </si>
  <si>
    <t>61353-4</t>
  </si>
  <si>
    <t>STARLINK-1584</t>
  </si>
  <si>
    <t>2020-055T</t>
  </si>
  <si>
    <t>-76888-4</t>
  </si>
  <si>
    <t>STARLINK-1585</t>
  </si>
  <si>
    <t>2020-057A</t>
  </si>
  <si>
    <t>41324-4</t>
  </si>
  <si>
    <t>STARLINK-1586</t>
  </si>
  <si>
    <t>2020-057W</t>
  </si>
  <si>
    <t>46396-4</t>
  </si>
  <si>
    <t>STARLINK-1587</t>
  </si>
  <si>
    <t>2020-057AS</t>
  </si>
  <si>
    <t>32040-4</t>
  </si>
  <si>
    <t>STARLINK-1588</t>
  </si>
  <si>
    <t>2020-057B</t>
  </si>
  <si>
    <t>46760-4</t>
  </si>
  <si>
    <t>STARLINK-1589</t>
  </si>
  <si>
    <t>2020-057AT</t>
  </si>
  <si>
    <t>28860-4</t>
  </si>
  <si>
    <t>STARLINK-1590</t>
  </si>
  <si>
    <t>2020-057X</t>
  </si>
  <si>
    <t>-91895-4</t>
  </si>
  <si>
    <t>STARLINK-1591</t>
  </si>
  <si>
    <t>2020-055U</t>
  </si>
  <si>
    <t>-.00001270</t>
  </si>
  <si>
    <t>-66361-4</t>
  </si>
  <si>
    <t>STARLINK-1592</t>
  </si>
  <si>
    <t>2020-057Y</t>
  </si>
  <si>
    <t>93764-4</t>
  </si>
  <si>
    <t>STARLINK-1593</t>
  </si>
  <si>
    <t>2020-057C</t>
  </si>
  <si>
    <t>36017-4</t>
  </si>
  <si>
    <t>STARLINK-1594</t>
  </si>
  <si>
    <t>2020-057Z</t>
  </si>
  <si>
    <t>-73035-4</t>
  </si>
  <si>
    <t>STARLINK-1595</t>
  </si>
  <si>
    <t>2020-057AU</t>
  </si>
  <si>
    <t>26902-4</t>
  </si>
  <si>
    <t>STARLINK-1596</t>
  </si>
  <si>
    <t>2020-057AA</t>
  </si>
  <si>
    <t>45980-4</t>
  </si>
  <si>
    <t>STARLINK-1597</t>
  </si>
  <si>
    <t>2020-057AB</t>
  </si>
  <si>
    <t>30707-4</t>
  </si>
  <si>
    <t>STARLINK-1598</t>
  </si>
  <si>
    <t>2020-057AV</t>
  </si>
  <si>
    <t>24698-4</t>
  </si>
  <si>
    <t>STARLINK-1599</t>
  </si>
  <si>
    <t>2020-057AC</t>
  </si>
  <si>
    <t>61925-4</t>
  </si>
  <si>
    <t>STARLINK-1600</t>
  </si>
  <si>
    <t>2020-057AW</t>
  </si>
  <si>
    <t>-.00001507</t>
  </si>
  <si>
    <t>-82340-4</t>
  </si>
  <si>
    <t>STARLINK-1601</t>
  </si>
  <si>
    <t>2020-057D</t>
  </si>
  <si>
    <t>46855-4</t>
  </si>
  <si>
    <t>STARLINK-1602</t>
  </si>
  <si>
    <t>2020-057E</t>
  </si>
  <si>
    <t>33900-4</t>
  </si>
  <si>
    <t>STARLINK-1603</t>
  </si>
  <si>
    <t>2020-057AX</t>
  </si>
  <si>
    <t>-25078-4</t>
  </si>
  <si>
    <t>STARLINK-1604</t>
  </si>
  <si>
    <t>2020-057F</t>
  </si>
  <si>
    <t>45269-4</t>
  </si>
  <si>
    <t>STARLINK-1605</t>
  </si>
  <si>
    <t>2020-057G</t>
  </si>
  <si>
    <t>-54767-4</t>
  </si>
  <si>
    <t>STARLINK-1606</t>
  </si>
  <si>
    <t>2020-057AD</t>
  </si>
  <si>
    <t>55520-4</t>
  </si>
  <si>
    <t>STARLINK-1607</t>
  </si>
  <si>
    <t>2020-057AE</t>
  </si>
  <si>
    <t>53144-4</t>
  </si>
  <si>
    <t>STARLINK-1608</t>
  </si>
  <si>
    <t>2020-057AF</t>
  </si>
  <si>
    <t>51936-4</t>
  </si>
  <si>
    <t>STARLINK-1610</t>
  </si>
  <si>
    <t>2020-057AY</t>
  </si>
  <si>
    <t>43588-4</t>
  </si>
  <si>
    <t>STARLINK-1611</t>
  </si>
  <si>
    <t>2020-057AG</t>
  </si>
  <si>
    <t>68503-4</t>
  </si>
  <si>
    <t>STARLINK-1612</t>
  </si>
  <si>
    <t>2020-057AZ</t>
  </si>
  <si>
    <t>57572-4</t>
  </si>
  <si>
    <t>STARLINK-1613</t>
  </si>
  <si>
    <t>2020-057BA</t>
  </si>
  <si>
    <t>55146-4</t>
  </si>
  <si>
    <t>STARLINK-1614</t>
  </si>
  <si>
    <t>2020-057H</t>
  </si>
  <si>
    <t>-59665-4</t>
  </si>
  <si>
    <t>STARLINK-1615</t>
  </si>
  <si>
    <t>2020-057BB</t>
  </si>
  <si>
    <t>38386-4</t>
  </si>
  <si>
    <t>STARLINK-1616</t>
  </si>
  <si>
    <t>2020-057AH</t>
  </si>
  <si>
    <t>-78043-4</t>
  </si>
  <si>
    <t>STARLINK-1617</t>
  </si>
  <si>
    <t>2020-062AB</t>
  </si>
  <si>
    <t>-.00000742</t>
  </si>
  <si>
    <t>-30921-4</t>
  </si>
  <si>
    <t>STARLINK-1618</t>
  </si>
  <si>
    <t>2020-057J</t>
  </si>
  <si>
    <t>54608-4</t>
  </si>
  <si>
    <t>STARLINK-1619</t>
  </si>
  <si>
    <t>2020-057K</t>
  </si>
  <si>
    <t>44319-4</t>
  </si>
  <si>
    <t>STARLINK-1620</t>
  </si>
  <si>
    <t>2020-057AJ</t>
  </si>
  <si>
    <t>46283-4</t>
  </si>
  <si>
    <t>STARLINK-1621</t>
  </si>
  <si>
    <t>2020-057L</t>
  </si>
  <si>
    <t>64620-4</t>
  </si>
  <si>
    <t>STARLINK-1622</t>
  </si>
  <si>
    <t>2020-057M</t>
  </si>
  <si>
    <t>40453-4</t>
  </si>
  <si>
    <t>STARLINK-1623</t>
  </si>
  <si>
    <t>2020-057N</t>
  </si>
  <si>
    <t>-.00000877</t>
  </si>
  <si>
    <t>-39996-4</t>
  </si>
  <si>
    <t>STARLINK-1624</t>
  </si>
  <si>
    <t>2020-057P</t>
  </si>
  <si>
    <t>57636-4</t>
  </si>
  <si>
    <t>STARLINK-1625</t>
  </si>
  <si>
    <t>2020-057Q</t>
  </si>
  <si>
    <t>-55962-4</t>
  </si>
  <si>
    <t>STARLINK-1626</t>
  </si>
  <si>
    <t>2020-057BC</t>
  </si>
  <si>
    <t>52403-4</t>
  </si>
  <si>
    <t>STARLINK-1627</t>
  </si>
  <si>
    <t>2020-057BD</t>
  </si>
  <si>
    <t>60267-4</t>
  </si>
  <si>
    <t>STARLINK-1628</t>
  </si>
  <si>
    <t>2020-057BE</t>
  </si>
  <si>
    <t>48577-4</t>
  </si>
  <si>
    <t>STARLINK-1629</t>
  </si>
  <si>
    <t>2020-057AK</t>
  </si>
  <si>
    <t>44139-4</t>
  </si>
  <si>
    <t>STARLINK-1630</t>
  </si>
  <si>
    <t>2020-057R</t>
  </si>
  <si>
    <t>55254-4</t>
  </si>
  <si>
    <t>STARLINK-1631</t>
  </si>
  <si>
    <t>2020-057AL</t>
  </si>
  <si>
    <t>38307-4</t>
  </si>
  <si>
    <t>STARLINK-1632</t>
  </si>
  <si>
    <t>2020-057BF</t>
  </si>
  <si>
    <t>10603-3</t>
  </si>
  <si>
    <t>STARLINK-1633</t>
  </si>
  <si>
    <t>2020-057BG</t>
  </si>
  <si>
    <t>-73937-4</t>
  </si>
  <si>
    <t>STARLINK-1634</t>
  </si>
  <si>
    <t>2020-057AM</t>
  </si>
  <si>
    <t>47753-4</t>
  </si>
  <si>
    <t>STARLINK-1635</t>
  </si>
  <si>
    <t>2020-057BH</t>
  </si>
  <si>
    <t>63850-4</t>
  </si>
  <si>
    <t>STARLINK-1636</t>
  </si>
  <si>
    <t>2020-057AN</t>
  </si>
  <si>
    <t>-45766-4</t>
  </si>
  <si>
    <t>STARLINK-1637</t>
  </si>
  <si>
    <t>2020-057S</t>
  </si>
  <si>
    <t>-.00000610</t>
  </si>
  <si>
    <t>-22077-4</t>
  </si>
  <si>
    <t>STARLINK-1638</t>
  </si>
  <si>
    <t>2020-057T</t>
  </si>
  <si>
    <t>55527-4</t>
  </si>
  <si>
    <t>STARLINK-1639</t>
  </si>
  <si>
    <t>2020-057U</t>
  </si>
  <si>
    <t>55460-4</t>
  </si>
  <si>
    <t>STARLINK-1640</t>
  </si>
  <si>
    <t>2020-057BJ</t>
  </si>
  <si>
    <t>-61859-4</t>
  </si>
  <si>
    <t>STARLINK-1641</t>
  </si>
  <si>
    <t>2020-057BK</t>
  </si>
  <si>
    <t>-64331-4</t>
  </si>
  <si>
    <t>STARLINK-1642</t>
  </si>
  <si>
    <t>2020-057AP</t>
  </si>
  <si>
    <t>-67146-4</t>
  </si>
  <si>
    <t>STARLINK-1643</t>
  </si>
  <si>
    <t>2020-057V</t>
  </si>
  <si>
    <t>47528-4</t>
  </si>
  <si>
    <t>STARLINK-1644</t>
  </si>
  <si>
    <t>2020-070A</t>
  </si>
  <si>
    <t>70542-4</t>
  </si>
  <si>
    <t>STARLINK-1646</t>
  </si>
  <si>
    <t>2020-062AC</t>
  </si>
  <si>
    <t>42408-4</t>
  </si>
  <si>
    <t>STARLINK-1648</t>
  </si>
  <si>
    <t>2020-070B</t>
  </si>
  <si>
    <t>51993-4</t>
  </si>
  <si>
    <t>STARLINK-1649</t>
  </si>
  <si>
    <t>2020-070W</t>
  </si>
  <si>
    <t>-65586-4</t>
  </si>
  <si>
    <t>STARLINK-1650</t>
  </si>
  <si>
    <t>2020-070AT</t>
  </si>
  <si>
    <t>43222-4</t>
  </si>
  <si>
    <t>STARLINK-1651</t>
  </si>
  <si>
    <t>2020-062AT</t>
  </si>
  <si>
    <t>-78442-4</t>
  </si>
  <si>
    <t>STARLINK-1652</t>
  </si>
  <si>
    <t>2020-062AU</t>
  </si>
  <si>
    <t>-40315-4</t>
  </si>
  <si>
    <t>STARLINK-1653</t>
  </si>
  <si>
    <t>2020-062AD</t>
  </si>
  <si>
    <t>66718-4</t>
  </si>
  <si>
    <t>STARLINK-1654</t>
  </si>
  <si>
    <t>2020-062B</t>
  </si>
  <si>
    <t>50538-4</t>
  </si>
  <si>
    <t>STARLINK-1656</t>
  </si>
  <si>
    <t>2020-062AE</t>
  </si>
  <si>
    <t>10552-3</t>
  </si>
  <si>
    <t>STARLINK-1657</t>
  </si>
  <si>
    <t>2020-062AF</t>
  </si>
  <si>
    <t>60373-4</t>
  </si>
  <si>
    <t>STARLINK-1658</t>
  </si>
  <si>
    <t>2020-062AV</t>
  </si>
  <si>
    <t>30338-4</t>
  </si>
  <si>
    <t>STARLINK-1659</t>
  </si>
  <si>
    <t>2020-070C</t>
  </si>
  <si>
    <t>58743-4</t>
  </si>
  <si>
    <t>STARLINK-1660</t>
  </si>
  <si>
    <t>2020-070AU</t>
  </si>
  <si>
    <t>58530-4</t>
  </si>
  <si>
    <t>STARLINK-1661</t>
  </si>
  <si>
    <t>2020-062AG</t>
  </si>
  <si>
    <t>52534-4</t>
  </si>
  <si>
    <t>STARLINK-1662</t>
  </si>
  <si>
    <t>2020-062AW</t>
  </si>
  <si>
    <t>42131-4</t>
  </si>
  <si>
    <t>STARLINK-1663</t>
  </si>
  <si>
    <t>2020-070D</t>
  </si>
  <si>
    <t>72286-4</t>
  </si>
  <si>
    <t>STARLINK-1664</t>
  </si>
  <si>
    <t>2020-070X</t>
  </si>
  <si>
    <t>55373-4</t>
  </si>
  <si>
    <t>STARLINK-1665</t>
  </si>
  <si>
    <t>2020-062AH</t>
  </si>
  <si>
    <t>45096-4</t>
  </si>
  <si>
    <t>STARLINK-1666</t>
  </si>
  <si>
    <t>2020-062AJ</t>
  </si>
  <si>
    <t>54926-4</t>
  </si>
  <si>
    <t>STARLINK-1667</t>
  </si>
  <si>
    <t>2020-057AQ</t>
  </si>
  <si>
    <t>-59081-4</t>
  </si>
  <si>
    <t>STARLINK-1668</t>
  </si>
  <si>
    <t>2020-070E</t>
  </si>
  <si>
    <t>20253-3</t>
  </si>
  <si>
    <t>STARLINK-1670</t>
  </si>
  <si>
    <t>2020-062AX</t>
  </si>
  <si>
    <t>45335-4</t>
  </si>
  <si>
    <t>STARLINK-1671</t>
  </si>
  <si>
    <t>2020-070Y</t>
  </si>
  <si>
    <t>-70708-5</t>
  </si>
  <si>
    <t>STARLINK-1672</t>
  </si>
  <si>
    <t>2020-070F</t>
  </si>
  <si>
    <t>71387-4</t>
  </si>
  <si>
    <t>STARLINK-1673</t>
  </si>
  <si>
    <t>2020-062C</t>
  </si>
  <si>
    <t>59002-4</t>
  </si>
  <si>
    <t>STARLINK-1674</t>
  </si>
  <si>
    <t>2020-070Z</t>
  </si>
  <si>
    <t>72845-4</t>
  </si>
  <si>
    <t>STARLINK-1675</t>
  </si>
  <si>
    <t>2020-070AV</t>
  </si>
  <si>
    <t>59388-4</t>
  </si>
  <si>
    <t>STARLINK-1676</t>
  </si>
  <si>
    <t>2020-070AA</t>
  </si>
  <si>
    <t>37338-4</t>
  </si>
  <si>
    <t>STARLINK-1677</t>
  </si>
  <si>
    <t>2020-070AW</t>
  </si>
  <si>
    <t>73164-4</t>
  </si>
  <si>
    <t>STARLINK-1678</t>
  </si>
  <si>
    <t>2020-070G</t>
  </si>
  <si>
    <t>-33389-4</t>
  </si>
  <si>
    <t>STARLINK-1679</t>
  </si>
  <si>
    <t>2020-070AB</t>
  </si>
  <si>
    <t>-61400-5</t>
  </si>
  <si>
    <t>STARLINK-1680</t>
  </si>
  <si>
    <t>2020-070AC</t>
  </si>
  <si>
    <t>78094-4</t>
  </si>
  <si>
    <t>STARLINK-1681</t>
  </si>
  <si>
    <t>2020-070AD</t>
  </si>
  <si>
    <t>61812-4</t>
  </si>
  <si>
    <t>STARLINK-1682</t>
  </si>
  <si>
    <t>2020-070AX</t>
  </si>
  <si>
    <t>-56543-4</t>
  </si>
  <si>
    <t>STARLINK-1683</t>
  </si>
  <si>
    <t>2020-070AY</t>
  </si>
  <si>
    <t>-35250-4</t>
  </si>
  <si>
    <t>STARLINK-1684</t>
  </si>
  <si>
    <t>2020-070H</t>
  </si>
  <si>
    <t>92551-4</t>
  </si>
  <si>
    <t>STARLINK-1685</t>
  </si>
  <si>
    <t>2020-070J</t>
  </si>
  <si>
    <t>-64156-4</t>
  </si>
  <si>
    <t>STARLINK-1686</t>
  </si>
  <si>
    <t>2020-062D</t>
  </si>
  <si>
    <t>48203-4</t>
  </si>
  <si>
    <t>STARLINK-1687</t>
  </si>
  <si>
    <t>2020-070K</t>
  </si>
  <si>
    <t>58799-4</t>
  </si>
  <si>
    <t>STARLINK-1688</t>
  </si>
  <si>
    <t>2020-062AY</t>
  </si>
  <si>
    <t>-64350-4</t>
  </si>
  <si>
    <t>STARLINK-1689</t>
  </si>
  <si>
    <t>2020-062AZ</t>
  </si>
  <si>
    <t>71495-4</t>
  </si>
  <si>
    <t>STARLINK-1690</t>
  </si>
  <si>
    <t>2020-062AK</t>
  </si>
  <si>
    <t>-14033-4</t>
  </si>
  <si>
    <t>STARLINK-1691</t>
  </si>
  <si>
    <t>2020-062BA</t>
  </si>
  <si>
    <t>44896-4</t>
  </si>
  <si>
    <t>STARLINK-1692</t>
  </si>
  <si>
    <t>2020-070L</t>
  </si>
  <si>
    <t>67310-4</t>
  </si>
  <si>
    <t>STARLINK-1693</t>
  </si>
  <si>
    <t>2020-070M</t>
  </si>
  <si>
    <t>85035-4</t>
  </si>
  <si>
    <t>STARLINK-1694</t>
  </si>
  <si>
    <t>2020-070N</t>
  </si>
  <si>
    <t>-36385-4</t>
  </si>
  <si>
    <t>STARLINK-1695</t>
  </si>
  <si>
    <t>2020-062E</t>
  </si>
  <si>
    <t>-.00001337</t>
  </si>
  <si>
    <t>-70932-4</t>
  </si>
  <si>
    <t>STARLINK-1696</t>
  </si>
  <si>
    <t>2020-070P</t>
  </si>
  <si>
    <t>74159-4</t>
  </si>
  <si>
    <t>STARLINK-1697</t>
  </si>
  <si>
    <t>2020-070Q</t>
  </si>
  <si>
    <t>-.00000786</t>
  </si>
  <si>
    <t>-33834-4</t>
  </si>
  <si>
    <t>STARLINK-1698</t>
  </si>
  <si>
    <t>2020-070R</t>
  </si>
  <si>
    <t>70678-4</t>
  </si>
  <si>
    <t>STARLINK-1699</t>
  </si>
  <si>
    <t>2020-070S</t>
  </si>
  <si>
    <t>51709-4</t>
  </si>
  <si>
    <t>STARLINK-1700</t>
  </si>
  <si>
    <t>2020-070T</t>
  </si>
  <si>
    <t>81653-4</t>
  </si>
  <si>
    <t>STARLINK-1701</t>
  </si>
  <si>
    <t>2020-070U</t>
  </si>
  <si>
    <t>69422-4</t>
  </si>
  <si>
    <t>STARLINK-1705</t>
  </si>
  <si>
    <t>2020-070AZ</t>
  </si>
  <si>
    <t>-33429-4</t>
  </si>
  <si>
    <t>STARLINK-1706</t>
  </si>
  <si>
    <t>2020-070AE</t>
  </si>
  <si>
    <t>31497-5</t>
  </si>
  <si>
    <t>STARLINK-1707</t>
  </si>
  <si>
    <t>2020-062AL</t>
  </si>
  <si>
    <t>-22736-4</t>
  </si>
  <si>
    <t>STARLINK-1708</t>
  </si>
  <si>
    <t>2020-070BA</t>
  </si>
  <si>
    <t>72153-4</t>
  </si>
  <si>
    <t>STARLINK-1709</t>
  </si>
  <si>
    <t>2020-070AF</t>
  </si>
  <si>
    <t>73473-4</t>
  </si>
  <si>
    <t>STARLINK-1710</t>
  </si>
  <si>
    <t>2020-062F</t>
  </si>
  <si>
    <t>89053-4</t>
  </si>
  <si>
    <t>STARLINK-1711</t>
  </si>
  <si>
    <t>2020-062BB</t>
  </si>
  <si>
    <t>47514-4</t>
  </si>
  <si>
    <t>STARLINK-1712</t>
  </si>
  <si>
    <t>2020-070BB</t>
  </si>
  <si>
    <t>53965-4</t>
  </si>
  <si>
    <t>STARLINK-1713</t>
  </si>
  <si>
    <t>2020-062AM</t>
  </si>
  <si>
    <t>-20206-4</t>
  </si>
  <si>
    <t>STARLINK-1714</t>
  </si>
  <si>
    <t>2020-070AG</t>
  </si>
  <si>
    <t>57154-4</t>
  </si>
  <si>
    <t>STARLINK-1715</t>
  </si>
  <si>
    <t>2020-073B</t>
  </si>
  <si>
    <t>-61102-5</t>
  </si>
  <si>
    <t>STARLINK-1716</t>
  </si>
  <si>
    <t>2020-073C</t>
  </si>
  <si>
    <t>-.00001271</t>
  </si>
  <si>
    <t>-66461-4</t>
  </si>
  <si>
    <t>STARLINK-1717</t>
  </si>
  <si>
    <t>2020-073D</t>
  </si>
  <si>
    <t>71021-4</t>
  </si>
  <si>
    <t>STARLINK-1718</t>
  </si>
  <si>
    <t>2020-073E</t>
  </si>
  <si>
    <t>70780-4</t>
  </si>
  <si>
    <t>STARLINK-1719</t>
  </si>
  <si>
    <t>2020-062G</t>
  </si>
  <si>
    <t>49574-4</t>
  </si>
  <si>
    <t>STARLINK-1720</t>
  </si>
  <si>
    <t>2020-073F</t>
  </si>
  <si>
    <t>73570-4</t>
  </si>
  <si>
    <t>STARLINK-1721</t>
  </si>
  <si>
    <t>2020-062H</t>
  </si>
  <si>
    <t>56638-4</t>
  </si>
  <si>
    <t>STARLINK-1722</t>
  </si>
  <si>
    <t>2020-062AN</t>
  </si>
  <si>
    <t>56860-4</t>
  </si>
  <si>
    <t>STARLINK-1723</t>
  </si>
  <si>
    <t>2020-062J</t>
  </si>
  <si>
    <t>50273-4</t>
  </si>
  <si>
    <t>STARLINK-1724</t>
  </si>
  <si>
    <t>2020-062BC</t>
  </si>
  <si>
    <t>33033-2</t>
  </si>
  <si>
    <t>STARLINK-1725</t>
  </si>
  <si>
    <t>2020-062K</t>
  </si>
  <si>
    <t>16154-3</t>
  </si>
  <si>
    <t>STARLINK-1726</t>
  </si>
  <si>
    <t>2020-062AP</t>
  </si>
  <si>
    <t>51136-4</t>
  </si>
  <si>
    <t>STARLINK-1727</t>
  </si>
  <si>
    <t>2020-062L</t>
  </si>
  <si>
    <t>78626-4</t>
  </si>
  <si>
    <t>STARLINK-1728</t>
  </si>
  <si>
    <t>2020-070BC</t>
  </si>
  <si>
    <t>19815-3</t>
  </si>
  <si>
    <t>STARLINK-1729</t>
  </si>
  <si>
    <t>2020-070BD</t>
  </si>
  <si>
    <t>40999-3</t>
  </si>
  <si>
    <t>STARLINK-1730</t>
  </si>
  <si>
    <t>2020-070AH</t>
  </si>
  <si>
    <t>-70192-4</t>
  </si>
  <si>
    <t>STARLINK-1731</t>
  </si>
  <si>
    <t>2020-073G</t>
  </si>
  <si>
    <t>-46792-4</t>
  </si>
  <si>
    <t>STARLINK-1732</t>
  </si>
  <si>
    <t>2020-070BE</t>
  </si>
  <si>
    <t>13828-3</t>
  </si>
  <si>
    <t>STARLINK-1733</t>
  </si>
  <si>
    <t>2020-070AJ</t>
  </si>
  <si>
    <t>41419-4</t>
  </si>
  <si>
    <t>STARLINK-1734</t>
  </si>
  <si>
    <t>2020-062A</t>
  </si>
  <si>
    <t>43717-4</t>
  </si>
  <si>
    <t>STARLINK-1735</t>
  </si>
  <si>
    <t>2020-070AK</t>
  </si>
  <si>
    <t>-70376-3</t>
  </si>
  <si>
    <t>STARLINK-1736</t>
  </si>
  <si>
    <t>2020-070BF</t>
  </si>
  <si>
    <t>65742-4</t>
  </si>
  <si>
    <t>STARLINK-1737</t>
  </si>
  <si>
    <t>2020-070BG</t>
  </si>
  <si>
    <t>-55263-4</t>
  </si>
  <si>
    <t>STARLINK-1738</t>
  </si>
  <si>
    <t>2020-062M</t>
  </si>
  <si>
    <t>62160-4</t>
  </si>
  <si>
    <t>STARLINK-1739</t>
  </si>
  <si>
    <t>2020-062AQ</t>
  </si>
  <si>
    <t>40158-4</t>
  </si>
  <si>
    <t>STARLINK-1740</t>
  </si>
  <si>
    <t>2020-070AL</t>
  </si>
  <si>
    <t>59488-4</t>
  </si>
  <si>
    <t>STARLINK-1741</t>
  </si>
  <si>
    <t>2020-070AM</t>
  </si>
  <si>
    <t>-50569-4</t>
  </si>
  <si>
    <t>STARLINK-1742</t>
  </si>
  <si>
    <t>2020-062BD</t>
  </si>
  <si>
    <t>42458-4</t>
  </si>
  <si>
    <t>STARLINK-1743</t>
  </si>
  <si>
    <t>2020-070AN</t>
  </si>
  <si>
    <t>-.00000796</t>
  </si>
  <si>
    <t>-34507-4</t>
  </si>
  <si>
    <t>STARLINK-1744</t>
  </si>
  <si>
    <t>2020-070BH</t>
  </si>
  <si>
    <t>46890-3</t>
  </si>
  <si>
    <t>STARLINK-1745</t>
  </si>
  <si>
    <t>2020-062BE</t>
  </si>
  <si>
    <t>52417-4</t>
  </si>
  <si>
    <t>STARLINK-1746</t>
  </si>
  <si>
    <t>2020-070BJ</t>
  </si>
  <si>
    <t>-61783-4</t>
  </si>
  <si>
    <t>STARLINK-1747</t>
  </si>
  <si>
    <t>2020-070AP</t>
  </si>
  <si>
    <t>-61536-4</t>
  </si>
  <si>
    <t>STARLINK-1748</t>
  </si>
  <si>
    <t>2020-070AQ</t>
  </si>
  <si>
    <t>-.00000728</t>
  </si>
  <si>
    <t>-29974-4</t>
  </si>
  <si>
    <t>STARLINK-1749</t>
  </si>
  <si>
    <t>2020-070BK</t>
  </si>
  <si>
    <t>35427-4</t>
  </si>
  <si>
    <t>STARLINK-1750</t>
  </si>
  <si>
    <t>2020-062N</t>
  </si>
  <si>
    <t>43871-4</t>
  </si>
  <si>
    <t>STARLINK-1751</t>
  </si>
  <si>
    <t>2020-062BF</t>
  </si>
  <si>
    <t>29709-4</t>
  </si>
  <si>
    <t>STARLINK-1752</t>
  </si>
  <si>
    <t>2020-062P</t>
  </si>
  <si>
    <t>-53163-4</t>
  </si>
  <si>
    <t>STARLINK-1753</t>
  </si>
  <si>
    <t>2020-070AR</t>
  </si>
  <si>
    <t>54275-4</t>
  </si>
  <si>
    <t>STARLINK-1754</t>
  </si>
  <si>
    <t>2020-070BL</t>
  </si>
  <si>
    <t>18718-3</t>
  </si>
  <si>
    <t>STARLINK-1755</t>
  </si>
  <si>
    <t>2020-070BM</t>
  </si>
  <si>
    <t>-59638-4</t>
  </si>
  <si>
    <t>STARLINK-1756</t>
  </si>
  <si>
    <t>2020-062BG</t>
  </si>
  <si>
    <t>33553-3</t>
  </si>
  <si>
    <t>STARLINK-1757</t>
  </si>
  <si>
    <t>2020-062Q</t>
  </si>
  <si>
    <t>31298-2</t>
  </si>
  <si>
    <t>STARLINK-1758</t>
  </si>
  <si>
    <t>2020-062BH</t>
  </si>
  <si>
    <t>70858-4</t>
  </si>
  <si>
    <t>STARLINK-1759</t>
  </si>
  <si>
    <t>2020-062R</t>
  </si>
  <si>
    <t>-10566-3</t>
  </si>
  <si>
    <t>STARLINK-1760</t>
  </si>
  <si>
    <t>2020-062S</t>
  </si>
  <si>
    <t>36547-4</t>
  </si>
  <si>
    <t>STARLINK-1762</t>
  </si>
  <si>
    <t>2020-062T</t>
  </si>
  <si>
    <t>50750-4</t>
  </si>
  <si>
    <t>STARLINK-1763</t>
  </si>
  <si>
    <t>2020-062AR</t>
  </si>
  <si>
    <t>-64046-2</t>
  </si>
  <si>
    <t>STARLINK-1764</t>
  </si>
  <si>
    <t>2020-062U</t>
  </si>
  <si>
    <t>43663-4</t>
  </si>
  <si>
    <t>STARLINK-1765</t>
  </si>
  <si>
    <t>2020-062V</t>
  </si>
  <si>
    <t>30841-4</t>
  </si>
  <si>
    <t>STARLINK-1766</t>
  </si>
  <si>
    <t>2020-073H</t>
  </si>
  <si>
    <t>-.00000961</t>
  </si>
  <si>
    <t>-45633-4</t>
  </si>
  <si>
    <t>STARLINK-1767</t>
  </si>
  <si>
    <t>2020-062W</t>
  </si>
  <si>
    <t>-44679-4</t>
  </si>
  <si>
    <t>STARLINK-1768</t>
  </si>
  <si>
    <t>2020-062BJ</t>
  </si>
  <si>
    <t>-27005-2</t>
  </si>
  <si>
    <t>STARLINK-1769</t>
  </si>
  <si>
    <t>2020-062BK</t>
  </si>
  <si>
    <t>-80414-4</t>
  </si>
  <si>
    <t>STARLINK-1770</t>
  </si>
  <si>
    <t>2020-062BL</t>
  </si>
  <si>
    <t>50332-4</t>
  </si>
  <si>
    <t>STARLINK-1771</t>
  </si>
  <si>
    <t>2020-062BM</t>
  </si>
  <si>
    <t>-.00001359</t>
  </si>
  <si>
    <t>-72360-4</t>
  </si>
  <si>
    <t>STARLINK-1773</t>
  </si>
  <si>
    <t>2020-073K</t>
  </si>
  <si>
    <t>10347-3</t>
  </si>
  <si>
    <t>STARLINK-1774</t>
  </si>
  <si>
    <t>2020-073L</t>
  </si>
  <si>
    <t>-20866-3</t>
  </si>
  <si>
    <t>STARLINK-1775</t>
  </si>
  <si>
    <t>2020-073M</t>
  </si>
  <si>
    <t>82053-4</t>
  </si>
  <si>
    <t>STARLINK-1776</t>
  </si>
  <si>
    <t>2020-073N</t>
  </si>
  <si>
    <t>75771-4</t>
  </si>
  <si>
    <t>STARLINK-1777</t>
  </si>
  <si>
    <t>2020-088A</t>
  </si>
  <si>
    <t>18604-2</t>
  </si>
  <si>
    <t>STARLINK-1778</t>
  </si>
  <si>
    <t>2020-073P</t>
  </si>
  <si>
    <t>64945-4</t>
  </si>
  <si>
    <t>STARLINK-1779</t>
  </si>
  <si>
    <t>2020-088B</t>
  </si>
  <si>
    <t>-54617-2</t>
  </si>
  <si>
    <t>STARLINK-1780</t>
  </si>
  <si>
    <t>2020-073Q</t>
  </si>
  <si>
    <t>88634-4</t>
  </si>
  <si>
    <t>STARLINK-1781</t>
  </si>
  <si>
    <t>2020-073R</t>
  </si>
  <si>
    <t>-72674-4</t>
  </si>
  <si>
    <t>STARLINK-1783</t>
  </si>
  <si>
    <t>2020-073S</t>
  </si>
  <si>
    <t>75279-4</t>
  </si>
  <si>
    <t>STARLINK-1784</t>
  </si>
  <si>
    <t>2020-073T</t>
  </si>
  <si>
    <t>-47705-4</t>
  </si>
  <si>
    <t>STARLINK-1785</t>
  </si>
  <si>
    <t>2020-088C</t>
  </si>
  <si>
    <t>-18708-2</t>
  </si>
  <si>
    <t>STARLINK-1786</t>
  </si>
  <si>
    <t>2020-073U</t>
  </si>
  <si>
    <t>-15034-3</t>
  </si>
  <si>
    <t>STARLINK-1787</t>
  </si>
  <si>
    <t>2020-088D</t>
  </si>
  <si>
    <t>44325-3</t>
  </si>
  <si>
    <t>STARLINK-1788</t>
  </si>
  <si>
    <t>2020-073V</t>
  </si>
  <si>
    <t>64425-4</t>
  </si>
  <si>
    <t>STARLINK-1789</t>
  </si>
  <si>
    <t>2020-073W</t>
  </si>
  <si>
    <t>-47779-4</t>
  </si>
  <si>
    <t>STARLINK-1790</t>
  </si>
  <si>
    <t>2020-073X</t>
  </si>
  <si>
    <t>64866-4</t>
  </si>
  <si>
    <t>STARLINK-1791</t>
  </si>
  <si>
    <t>2020-073Y</t>
  </si>
  <si>
    <t>STARLINK-1792</t>
  </si>
  <si>
    <t>2020-073Z</t>
  </si>
  <si>
    <t>72794-4</t>
  </si>
  <si>
    <t>STARLINK-1793</t>
  </si>
  <si>
    <t>2020-073AA</t>
  </si>
  <si>
    <t>-.00000466</t>
  </si>
  <si>
    <t>-12155-4</t>
  </si>
  <si>
    <t>STARLINK-1794</t>
  </si>
  <si>
    <t>2020-073AB</t>
  </si>
  <si>
    <t>55938-4</t>
  </si>
  <si>
    <t>STARLINK-1795</t>
  </si>
  <si>
    <t>2020-073AC</t>
  </si>
  <si>
    <t>-37530-4</t>
  </si>
  <si>
    <t>STARLINK-1796</t>
  </si>
  <si>
    <t>2020-073AD</t>
  </si>
  <si>
    <t>69062-4</t>
  </si>
  <si>
    <t>STARLINK-1797</t>
  </si>
  <si>
    <t>2020-073AE</t>
  </si>
  <si>
    <t>-16175-4</t>
  </si>
  <si>
    <t>STARLINK-1798</t>
  </si>
  <si>
    <t>2020-074AS</t>
  </si>
  <si>
    <t>39961-4</t>
  </si>
  <si>
    <t>STARLINK-1799</t>
  </si>
  <si>
    <t>2020-073AF</t>
  </si>
  <si>
    <t>-32876-4</t>
  </si>
  <si>
    <t>STARLINK-1800</t>
  </si>
  <si>
    <t>2020-073AG</t>
  </si>
  <si>
    <t>55382-4</t>
  </si>
  <si>
    <t>STARLINK-1801</t>
  </si>
  <si>
    <t>2020-073AH</t>
  </si>
  <si>
    <t>72380-4</t>
  </si>
  <si>
    <t>STARLINK-1802</t>
  </si>
  <si>
    <t>2020-073AJ</t>
  </si>
  <si>
    <t>69463-4</t>
  </si>
  <si>
    <t>STARLINK-1803</t>
  </si>
  <si>
    <t>2020-073AK</t>
  </si>
  <si>
    <t>60232-4</t>
  </si>
  <si>
    <t>STARLINK-1804</t>
  </si>
  <si>
    <t>2020-073AL</t>
  </si>
  <si>
    <t>83100-4</t>
  </si>
  <si>
    <t>STARLINK-1805</t>
  </si>
  <si>
    <t>2020-073AM</t>
  </si>
  <si>
    <t>53264-4</t>
  </si>
  <si>
    <t>STARLINK-1807</t>
  </si>
  <si>
    <t>2020-073AN</t>
  </si>
  <si>
    <t>-19706-4</t>
  </si>
  <si>
    <t>STARLINK-1808</t>
  </si>
  <si>
    <t>2020-073AP</t>
  </si>
  <si>
    <t>-.00001064</t>
  </si>
  <si>
    <t>-52358-4</t>
  </si>
  <si>
    <t>STARLINK-1809</t>
  </si>
  <si>
    <t>2020-073AQ</t>
  </si>
  <si>
    <t>-.00001191</t>
  </si>
  <si>
    <t>-60893-4</t>
  </si>
  <si>
    <t>STARLINK-1810</t>
  </si>
  <si>
    <t>2020-073AR</t>
  </si>
  <si>
    <t>-.00000974</t>
  </si>
  <si>
    <t>-46492-4</t>
  </si>
  <si>
    <t>STARLINK-1811</t>
  </si>
  <si>
    <t>2020-073AS</t>
  </si>
  <si>
    <t>68743-4</t>
  </si>
  <si>
    <t>STARLINK-1812</t>
  </si>
  <si>
    <t>2020-088E</t>
  </si>
  <si>
    <t>-51122-2</t>
  </si>
  <si>
    <t>STARLINK-1813</t>
  </si>
  <si>
    <t>2020-073AT</t>
  </si>
  <si>
    <t>76893-4</t>
  </si>
  <si>
    <t>STARLINK-1814</t>
  </si>
  <si>
    <t>2020-073AU</t>
  </si>
  <si>
    <t>89614-4</t>
  </si>
  <si>
    <t>STARLINK-1815</t>
  </si>
  <si>
    <t>2020-073AV</t>
  </si>
  <si>
    <t>75786-4</t>
  </si>
  <si>
    <t>STARLINK-1816</t>
  </si>
  <si>
    <t>2020-073AW</t>
  </si>
  <si>
    <t>88988-4</t>
  </si>
  <si>
    <t>STARLINK-1817</t>
  </si>
  <si>
    <t>2020-073AX</t>
  </si>
  <si>
    <t>70700-4</t>
  </si>
  <si>
    <t>STARLINK-1818</t>
  </si>
  <si>
    <t>2020-073AY</t>
  </si>
  <si>
    <t>73932-4</t>
  </si>
  <si>
    <t>STARLINK-1820</t>
  </si>
  <si>
    <t>2020-073AZ</t>
  </si>
  <si>
    <t>-.00001102</t>
  </si>
  <si>
    <t>-55128-4</t>
  </si>
  <si>
    <t>STARLINK-1821</t>
  </si>
  <si>
    <t>2020-073BA</t>
  </si>
  <si>
    <t>-.00000904</t>
  </si>
  <si>
    <t>-41817-4</t>
  </si>
  <si>
    <t>STARLINK-1822</t>
  </si>
  <si>
    <t>2020-073BB</t>
  </si>
  <si>
    <t>-69253-4</t>
  </si>
  <si>
    <t>STARLINK-1823</t>
  </si>
  <si>
    <t>2020-073BC</t>
  </si>
  <si>
    <t>74823-4</t>
  </si>
  <si>
    <t>STARLINK-1824</t>
  </si>
  <si>
    <t>2020-073BD</t>
  </si>
  <si>
    <t>21272-4</t>
  </si>
  <si>
    <t>STARLINK-1825</t>
  </si>
  <si>
    <t>2020-073BE</t>
  </si>
  <si>
    <t>49902-4</t>
  </si>
  <si>
    <t>STARLINK-1826</t>
  </si>
  <si>
    <t>2020-073BF</t>
  </si>
  <si>
    <t>-57838-4</t>
  </si>
  <si>
    <t>STARLINK-1827</t>
  </si>
  <si>
    <t>2020-073BG</t>
  </si>
  <si>
    <t>-24874-4</t>
  </si>
  <si>
    <t>STARLINK-1828</t>
  </si>
  <si>
    <t>2020-073BH</t>
  </si>
  <si>
    <t>56814-4</t>
  </si>
  <si>
    <t>STARLINK-1829</t>
  </si>
  <si>
    <t>2020-073BJ</t>
  </si>
  <si>
    <t>-.00000939</t>
  </si>
  <si>
    <t>-43775-4</t>
  </si>
  <si>
    <t>STARLINK-1830</t>
  </si>
  <si>
    <t>2020-073BK</t>
  </si>
  <si>
    <t>-66182-4</t>
  </si>
  <si>
    <t>STARLINK-1831</t>
  </si>
  <si>
    <t>2020-073BL</t>
  </si>
  <si>
    <t>-44216-4</t>
  </si>
  <si>
    <t>STARLINK-1832</t>
  </si>
  <si>
    <t>2020-074AT</t>
  </si>
  <si>
    <t>38258-4</t>
  </si>
  <si>
    <t>STARLINK-1833</t>
  </si>
  <si>
    <t>2020-074W</t>
  </si>
  <si>
    <t>38940-4</t>
  </si>
  <si>
    <t>STARLINK-1834</t>
  </si>
  <si>
    <t>2020-074AU</t>
  </si>
  <si>
    <t>93757-4</t>
  </si>
  <si>
    <t>STARLINK-1835</t>
  </si>
  <si>
    <t>2020-074AV</t>
  </si>
  <si>
    <t>-66715-4</t>
  </si>
  <si>
    <t>STARLINK-1836</t>
  </si>
  <si>
    <t>2020-088F</t>
  </si>
  <si>
    <t>-81324-3</t>
  </si>
  <si>
    <t>STARLINK-1837</t>
  </si>
  <si>
    <t>2020-088G</t>
  </si>
  <si>
    <t>-29082-1</t>
  </si>
  <si>
    <t>STARLINK-1838</t>
  </si>
  <si>
    <t>2020-088H</t>
  </si>
  <si>
    <t>-15224-2</t>
  </si>
  <si>
    <t>STARLINK-1839</t>
  </si>
  <si>
    <t>2020-088J</t>
  </si>
  <si>
    <t>-13471-2</t>
  </si>
  <si>
    <t>STARLINK-1840</t>
  </si>
  <si>
    <t>2020-088K</t>
  </si>
  <si>
    <t>17515-2</t>
  </si>
  <si>
    <t>STARLINK-1841</t>
  </si>
  <si>
    <t>2020-073BM</t>
  </si>
  <si>
    <t>53546-3</t>
  </si>
  <si>
    <t>STARLINK-1842</t>
  </si>
  <si>
    <t>2020-088L</t>
  </si>
  <si>
    <t>86234-3</t>
  </si>
  <si>
    <t>STARLINK-1843</t>
  </si>
  <si>
    <t>2020-088M</t>
  </si>
  <si>
    <t>-24745-2</t>
  </si>
  <si>
    <t>STARLINK-1844</t>
  </si>
  <si>
    <t>2020-088N</t>
  </si>
  <si>
    <t>-23444-2</t>
  </si>
  <si>
    <t>STARLINK-1845</t>
  </si>
  <si>
    <t>2020-088P</t>
  </si>
  <si>
    <t>15029-2</t>
  </si>
  <si>
    <t>STARLINK-1846</t>
  </si>
  <si>
    <t>2020-088Q</t>
  </si>
  <si>
    <t>19274-2</t>
  </si>
  <si>
    <t>STARLINK-1847</t>
  </si>
  <si>
    <t>2020-074A</t>
  </si>
  <si>
    <t>41753-3</t>
  </si>
  <si>
    <t>STARLINK-1848</t>
  </si>
  <si>
    <t>2020-074B</t>
  </si>
  <si>
    <t>-76893-4</t>
  </si>
  <si>
    <t>STARLINK-1849</t>
  </si>
  <si>
    <t>2020-088R</t>
  </si>
  <si>
    <t>14952-2</t>
  </si>
  <si>
    <t>STARLINK-1850</t>
  </si>
  <si>
    <t>2020-088S</t>
  </si>
  <si>
    <t>16936-2</t>
  </si>
  <si>
    <t>STARLINK-1851</t>
  </si>
  <si>
    <t>2020-074AW</t>
  </si>
  <si>
    <t>42500-4</t>
  </si>
  <si>
    <t>STARLINK-1852</t>
  </si>
  <si>
    <t>2020-088T</t>
  </si>
  <si>
    <t>57657-3</t>
  </si>
  <si>
    <t>STARLINK-1853</t>
  </si>
  <si>
    <t>2020-088U</t>
  </si>
  <si>
    <t>-21467-2</t>
  </si>
  <si>
    <t>STARLINK-1854</t>
  </si>
  <si>
    <t>2020-088V</t>
  </si>
  <si>
    <t>17374-2</t>
  </si>
  <si>
    <t>STARLINK-1855</t>
  </si>
  <si>
    <t>2020-088W</t>
  </si>
  <si>
    <t>-15971-2</t>
  </si>
  <si>
    <t>STARLINK-1856</t>
  </si>
  <si>
    <t>2020-088X</t>
  </si>
  <si>
    <t>-23233-2</t>
  </si>
  <si>
    <t>STARLINK-1857</t>
  </si>
  <si>
    <t>2020-088Y</t>
  </si>
  <si>
    <t>-30357-1</t>
  </si>
  <si>
    <t>STARLINK-1858</t>
  </si>
  <si>
    <t>2020-088Z</t>
  </si>
  <si>
    <t>-29791-1</t>
  </si>
  <si>
    <t>STARLINK-1859</t>
  </si>
  <si>
    <t>2020-088AA</t>
  </si>
  <si>
    <t>19667-2</t>
  </si>
  <si>
    <t>STARLINK-1860</t>
  </si>
  <si>
    <t>2020-088AB</t>
  </si>
  <si>
    <t>82058-3</t>
  </si>
  <si>
    <t>STARLINK-1861</t>
  </si>
  <si>
    <t>2020-088AC</t>
  </si>
  <si>
    <t>-43350-3</t>
  </si>
  <si>
    <t>STARLINK-1862</t>
  </si>
  <si>
    <t>2020-088AD</t>
  </si>
  <si>
    <t>18637-2</t>
  </si>
  <si>
    <t>STARLINK-1863</t>
  </si>
  <si>
    <t>2020-088AE</t>
  </si>
  <si>
    <t>-55555-3</t>
  </si>
  <si>
    <t>STARLINK-1864</t>
  </si>
  <si>
    <t>2020-088AF</t>
  </si>
  <si>
    <t>86021-3</t>
  </si>
  <si>
    <t>STARLINK-1865</t>
  </si>
  <si>
    <t>2020-074C</t>
  </si>
  <si>
    <t>60883-4</t>
  </si>
  <si>
    <t>STARLINK-1866</t>
  </si>
  <si>
    <t>2020-088AG</t>
  </si>
  <si>
    <t>87490-3</t>
  </si>
  <si>
    <t>STARLINK-1867</t>
  </si>
  <si>
    <t>2020-088AH</t>
  </si>
  <si>
    <t>25568-2</t>
  </si>
  <si>
    <t>STARLINK-1868</t>
  </si>
  <si>
    <t>2020-088AJ</t>
  </si>
  <si>
    <t>-90116-3</t>
  </si>
  <si>
    <t>STARLINK-1869</t>
  </si>
  <si>
    <t>2020-088AK</t>
  </si>
  <si>
    <t>-25821-2</t>
  </si>
  <si>
    <t>STARLINK-1870</t>
  </si>
  <si>
    <t>2020-088AL</t>
  </si>
  <si>
    <t>16409-3</t>
  </si>
  <si>
    <t>STARLINK-1871</t>
  </si>
  <si>
    <t>2020-088AM</t>
  </si>
  <si>
    <t>66874-3</t>
  </si>
  <si>
    <t>STARLINK-1872</t>
  </si>
  <si>
    <t>2020-074D</t>
  </si>
  <si>
    <t>45498-4</t>
  </si>
  <si>
    <t>STARLINK-1873</t>
  </si>
  <si>
    <t>2020-088AN</t>
  </si>
  <si>
    <t>16062-2</t>
  </si>
  <si>
    <t>STARLINK-1874</t>
  </si>
  <si>
    <t>2020-088AP</t>
  </si>
  <si>
    <t>84006-3</t>
  </si>
  <si>
    <t>STARLINK-1875</t>
  </si>
  <si>
    <t>2020-088AQ</t>
  </si>
  <si>
    <t>-86903-3</t>
  </si>
  <si>
    <t>STARLINK-1876</t>
  </si>
  <si>
    <t>2020-088AR</t>
  </si>
  <si>
    <t>-13953-2</t>
  </si>
  <si>
    <t>STARLINK-1877</t>
  </si>
  <si>
    <t>2020-088AS</t>
  </si>
  <si>
    <t>70359-3</t>
  </si>
  <si>
    <t>STARLINK-1878</t>
  </si>
  <si>
    <t>2020-088AT</t>
  </si>
  <si>
    <t>27721-2</t>
  </si>
  <si>
    <t>STARLINK-1879</t>
  </si>
  <si>
    <t>2020-088AU</t>
  </si>
  <si>
    <t>-29829-1</t>
  </si>
  <si>
    <t>STARLINK-1880</t>
  </si>
  <si>
    <t>2020-088AV</t>
  </si>
  <si>
    <t>74879-3</t>
  </si>
  <si>
    <t>STARLINK-1881</t>
  </si>
  <si>
    <t>2020-088AW</t>
  </si>
  <si>
    <t>63994-4</t>
  </si>
  <si>
    <t>STARLINK-1882</t>
  </si>
  <si>
    <t>2020-074AX</t>
  </si>
  <si>
    <t>82305-4</t>
  </si>
  <si>
    <t>STARLINK-1883</t>
  </si>
  <si>
    <t>2020-074AY</t>
  </si>
  <si>
    <t>45013-4</t>
  </si>
  <si>
    <t>STARLINK-1884</t>
  </si>
  <si>
    <t>2020-088AX</t>
  </si>
  <si>
    <t>67001-3</t>
  </si>
  <si>
    <t>STARLINK-1885</t>
  </si>
  <si>
    <t>2020-088AY</t>
  </si>
  <si>
    <t>-13559-2</t>
  </si>
  <si>
    <t>STARLINK-1886</t>
  </si>
  <si>
    <t>2020-088AZ</t>
  </si>
  <si>
    <t>-19832-3</t>
  </si>
  <si>
    <t>STARLINK-1887</t>
  </si>
  <si>
    <t>2020-088BA</t>
  </si>
  <si>
    <t>-21507-2</t>
  </si>
  <si>
    <t>STARLINK-1888</t>
  </si>
  <si>
    <t>2020-088BB</t>
  </si>
  <si>
    <t>-80646-3</t>
  </si>
  <si>
    <t>STARLINK-1889</t>
  </si>
  <si>
    <t>2020-088BC</t>
  </si>
  <si>
    <t>-22286-2</t>
  </si>
  <si>
    <t>STARLINK-1890</t>
  </si>
  <si>
    <t>2020-088BD</t>
  </si>
  <si>
    <t>-26212-2</t>
  </si>
  <si>
    <t>STARLINK-1891</t>
  </si>
  <si>
    <t>2020-088BE</t>
  </si>
  <si>
    <t>-20070-2</t>
  </si>
  <si>
    <t>STARLINK-1892</t>
  </si>
  <si>
    <t>2020-074E</t>
  </si>
  <si>
    <t>29040-4</t>
  </si>
  <si>
    <t>STARLINK-1893</t>
  </si>
  <si>
    <t>2020-074AZ</t>
  </si>
  <si>
    <t>56512-4</t>
  </si>
  <si>
    <t>STARLINK-1894</t>
  </si>
  <si>
    <t>2020-074F</t>
  </si>
  <si>
    <t>-71404-4</t>
  </si>
  <si>
    <t>STARLINK-1895</t>
  </si>
  <si>
    <t>2020-088BF</t>
  </si>
  <si>
    <t>-29777-1</t>
  </si>
  <si>
    <t>STARLINK-1896</t>
  </si>
  <si>
    <t>2020-074X</t>
  </si>
  <si>
    <t>49085-4</t>
  </si>
  <si>
    <t>STARLINK-1897</t>
  </si>
  <si>
    <t>2020-074Y</t>
  </si>
  <si>
    <t>45345-4</t>
  </si>
  <si>
    <t>STARLINK-1898</t>
  </si>
  <si>
    <t>2020-074G</t>
  </si>
  <si>
    <t>-.00000859</t>
  </si>
  <si>
    <t>-38840-4</t>
  </si>
  <si>
    <t>STARLINK-1899</t>
  </si>
  <si>
    <t>2020-074BA</t>
  </si>
  <si>
    <t>-22666-2</t>
  </si>
  <si>
    <t>STARLINK-1900</t>
  </si>
  <si>
    <t>2020-088BG</t>
  </si>
  <si>
    <t>48015-3</t>
  </si>
  <si>
    <t>STARLINK-1901</t>
  </si>
  <si>
    <t>2020-074Z</t>
  </si>
  <si>
    <t>39278-4</t>
  </si>
  <si>
    <t>STARLINK-1902</t>
  </si>
  <si>
    <t>2020-074AA</t>
  </si>
  <si>
    <t>-57823-4</t>
  </si>
  <si>
    <t>STARLINK-1903</t>
  </si>
  <si>
    <t>2020-074AB</t>
  </si>
  <si>
    <t>37761-4</t>
  </si>
  <si>
    <t>STARLINK-1905</t>
  </si>
  <si>
    <t>2020-074H</t>
  </si>
  <si>
    <t>-79710-4</t>
  </si>
  <si>
    <t>STARLINK-1906</t>
  </si>
  <si>
    <t>2020-074AC</t>
  </si>
  <si>
    <t>51551-4</t>
  </si>
  <si>
    <t>STARLINK-1907</t>
  </si>
  <si>
    <t>2020-088BH</t>
  </si>
  <si>
    <t>-86191-3</t>
  </si>
  <si>
    <t>STARLINK-1908</t>
  </si>
  <si>
    <t>2020-074J</t>
  </si>
  <si>
    <t>34381-4</t>
  </si>
  <si>
    <t>STARLINK-1910</t>
  </si>
  <si>
    <t>2020-074K</t>
  </si>
  <si>
    <t>50735-4</t>
  </si>
  <si>
    <t>STARLINK-1911</t>
  </si>
  <si>
    <t>2020-074L</t>
  </si>
  <si>
    <t>37136-4</t>
  </si>
  <si>
    <t>STARLINK-1912</t>
  </si>
  <si>
    <t>2020-088BJ</t>
  </si>
  <si>
    <t>-22706-2</t>
  </si>
  <si>
    <t>STARLINK-1913</t>
  </si>
  <si>
    <t>2020-088BK</t>
  </si>
  <si>
    <t>25128-2</t>
  </si>
  <si>
    <t>STARLINK-1914</t>
  </si>
  <si>
    <t>2020-088BL</t>
  </si>
  <si>
    <t>-24600-2</t>
  </si>
  <si>
    <t>STARLINK-1916</t>
  </si>
  <si>
    <t>2020-074AD</t>
  </si>
  <si>
    <t>56153-4</t>
  </si>
  <si>
    <t>STARLINK-1917</t>
  </si>
  <si>
    <t>2020-074AE</t>
  </si>
  <si>
    <t>43373-4</t>
  </si>
  <si>
    <t>STARLINK-1918</t>
  </si>
  <si>
    <t>2020-074AF</t>
  </si>
  <si>
    <t>33181-4</t>
  </si>
  <si>
    <t>STARLINK-1919</t>
  </si>
  <si>
    <t>2020-074AG</t>
  </si>
  <si>
    <t>46519-4</t>
  </si>
  <si>
    <t>STARLINK-1920</t>
  </si>
  <si>
    <t>2020-074N</t>
  </si>
  <si>
    <t>65956-4</t>
  </si>
  <si>
    <t>STARLINK-1921</t>
  </si>
  <si>
    <t>2020-074P</t>
  </si>
  <si>
    <t>32497-4</t>
  </si>
  <si>
    <t>STARLINK-1922</t>
  </si>
  <si>
    <t>2020-074Q</t>
  </si>
  <si>
    <t>48200-4</t>
  </si>
  <si>
    <t>STARLINK-1923</t>
  </si>
  <si>
    <t>2020-074R</t>
  </si>
  <si>
    <t>38000-4</t>
  </si>
  <si>
    <t>STARLINK-1924</t>
  </si>
  <si>
    <t>2020-074S</t>
  </si>
  <si>
    <t>37723-4</t>
  </si>
  <si>
    <t>STARLINK-1925</t>
  </si>
  <si>
    <t>2020-074T</t>
  </si>
  <si>
    <t>30546-4</t>
  </si>
  <si>
    <t>STARLINK-1926</t>
  </si>
  <si>
    <t>2020-074U</t>
  </si>
  <si>
    <t>43527-4</t>
  </si>
  <si>
    <t>STARLINK-1927</t>
  </si>
  <si>
    <t>2020-088BM</t>
  </si>
  <si>
    <t>-29928-1</t>
  </si>
  <si>
    <t>STARLINK-1928</t>
  </si>
  <si>
    <t>2020-074V</t>
  </si>
  <si>
    <t>40061-4</t>
  </si>
  <si>
    <t>STARLINK-1929</t>
  </si>
  <si>
    <t>2020-074BB</t>
  </si>
  <si>
    <t>11405-3</t>
  </si>
  <si>
    <t>STARLINK-1930</t>
  </si>
  <si>
    <t>2020-074BC</t>
  </si>
  <si>
    <t>31694-4</t>
  </si>
  <si>
    <t>STARLINK-1931</t>
  </si>
  <si>
    <t>2020-074BD</t>
  </si>
  <si>
    <t>-81137-4</t>
  </si>
  <si>
    <t>STARLINK-1932</t>
  </si>
  <si>
    <t>2020-074AH</t>
  </si>
  <si>
    <t>-56783-4</t>
  </si>
  <si>
    <t>STARLINK-1933</t>
  </si>
  <si>
    <t>2020-074BE</t>
  </si>
  <si>
    <t>-75267-4</t>
  </si>
  <si>
    <t>STARLINK-1934</t>
  </si>
  <si>
    <t>2020-074BF</t>
  </si>
  <si>
    <t>-79971-4</t>
  </si>
  <si>
    <t>STARLINK-1935</t>
  </si>
  <si>
    <t>2020-074AJ</t>
  </si>
  <si>
    <t>90567-4</t>
  </si>
  <si>
    <t>STARLINK-1936</t>
  </si>
  <si>
    <t>2020-074AK</t>
  </si>
  <si>
    <t>40872-4</t>
  </si>
  <si>
    <t>STARLINK-1937</t>
  </si>
  <si>
    <t>2020-074AL</t>
  </si>
  <si>
    <t>-80014-4</t>
  </si>
  <si>
    <t>STARLINK-1939</t>
  </si>
  <si>
    <t>2020-074AM</t>
  </si>
  <si>
    <t>14306-3</t>
  </si>
  <si>
    <t>STARLINK-1941</t>
  </si>
  <si>
    <t>2020-074BG</t>
  </si>
  <si>
    <t>-68045-4</t>
  </si>
  <si>
    <t>STARLINK-1942</t>
  </si>
  <si>
    <t>2020-074BH</t>
  </si>
  <si>
    <t>23319-4</t>
  </si>
  <si>
    <t>STARLINK-1943</t>
  </si>
  <si>
    <t>2020-074BJ</t>
  </si>
  <si>
    <t>-23380-2</t>
  </si>
  <si>
    <t>STARLINK-1944</t>
  </si>
  <si>
    <t>2020-074BK</t>
  </si>
  <si>
    <t>38923-4</t>
  </si>
  <si>
    <t>STARLINK-1945</t>
  </si>
  <si>
    <t>2020-074AN</t>
  </si>
  <si>
    <t>-75908-4</t>
  </si>
  <si>
    <t>STARLINK-1946</t>
  </si>
  <si>
    <t>2020-074AP</t>
  </si>
  <si>
    <t>15675-3</t>
  </si>
  <si>
    <t>STARLINK-1947</t>
  </si>
  <si>
    <t>2020-074BL</t>
  </si>
  <si>
    <t>-56440-2</t>
  </si>
  <si>
    <t>STARLINK-1948</t>
  </si>
  <si>
    <t>2020-074BM</t>
  </si>
  <si>
    <t>33974-4</t>
  </si>
  <si>
    <t>STARLINK-1949</t>
  </si>
  <si>
    <t>2020-074AQ</t>
  </si>
  <si>
    <t>51588-4</t>
  </si>
  <si>
    <t>STARLINK-26</t>
  </si>
  <si>
    <t>Starlink v0.9</t>
  </si>
  <si>
    <t>2019-029F</t>
  </si>
  <si>
    <t>21426-2</t>
  </si>
  <si>
    <t>STARLINK-43</t>
  </si>
  <si>
    <t>2019-029Y</t>
  </si>
  <si>
    <t>41973-3</t>
  </si>
  <si>
    <t>STARLINK-48</t>
  </si>
  <si>
    <t>2019-029BG</t>
  </si>
  <si>
    <t>20488-3</t>
  </si>
  <si>
    <t>STARLINK-61</t>
  </si>
  <si>
    <t>2019-029Q</t>
  </si>
  <si>
    <t>10105-3</t>
  </si>
  <si>
    <t>STARLINK-64</t>
  </si>
  <si>
    <t>2019-029AS</t>
  </si>
  <si>
    <t>43759-2</t>
  </si>
  <si>
    <t>STARLINK-68</t>
  </si>
  <si>
    <t>2019-029AW</t>
  </si>
  <si>
    <t>49638-3</t>
  </si>
  <si>
    <t>STARLINK-70</t>
  </si>
  <si>
    <t>2019-029AY</t>
  </si>
  <si>
    <t>32263-3</t>
  </si>
  <si>
    <t>STARLINK-71</t>
  </si>
  <si>
    <t>2019-029T</t>
  </si>
  <si>
    <t>17242-3</t>
  </si>
  <si>
    <t>STARLINK-76</t>
  </si>
  <si>
    <t>2019-029BE</t>
  </si>
  <si>
    <t>63386-3</t>
  </si>
  <si>
    <t>STARS (KUKAI)</t>
  </si>
  <si>
    <t>2009-002G</t>
  </si>
  <si>
    <t>36044-4</t>
  </si>
  <si>
    <t>2 Box + Tether</t>
  </si>
  <si>
    <t>KAGA</t>
  </si>
  <si>
    <t>STARS-1</t>
  </si>
  <si>
    <t>STARS-AO</t>
  </si>
  <si>
    <t>2018-084J</t>
  </si>
  <si>
    <t>Shizuoka University</t>
  </si>
  <si>
    <t>54115-4</t>
  </si>
  <si>
    <t>SHIZ</t>
  </si>
  <si>
    <t>STARS-ME</t>
  </si>
  <si>
    <t>1998-067PQ</t>
  </si>
  <si>
    <t>30955-3</t>
  </si>
  <si>
    <t>STELLA</t>
  </si>
  <si>
    <t>1993-061B</t>
  </si>
  <si>
    <t>56389-5</t>
  </si>
  <si>
    <t>STF-1</t>
  </si>
  <si>
    <t>2018-104D</t>
  </si>
  <si>
    <t>West Virginia University</t>
  </si>
  <si>
    <t>61296-4</t>
  </si>
  <si>
    <t>GSFC/WVU</t>
  </si>
  <si>
    <t>STPSAT-3</t>
  </si>
  <si>
    <t>2013-064A</t>
  </si>
  <si>
    <t>Minotaur 1</t>
  </si>
  <si>
    <t>29296-4</t>
  </si>
  <si>
    <t>BALL/AEROA</t>
  </si>
  <si>
    <t>Astro200/BCP-100</t>
  </si>
  <si>
    <t>STPSAT-4</t>
  </si>
  <si>
    <t>1998-067QY</t>
  </si>
  <si>
    <t>Manual Deployment</t>
  </si>
  <si>
    <t>88369-4</t>
  </si>
  <si>
    <t>AFSMC</t>
  </si>
  <si>
    <t>USAFSpace Force Space and Missile Systems Center (SMC)NASA</t>
  </si>
  <si>
    <t>STPSAT-5</t>
  </si>
  <si>
    <t>2018-099E</t>
  </si>
  <si>
    <t>30581-4</t>
  </si>
  <si>
    <t>Oct cyl+ 2 pan</t>
  </si>
  <si>
    <t>Sierra Nevada Corp.</t>
  </si>
  <si>
    <t>SN-50</t>
  </si>
  <si>
    <t>STRAND 1</t>
  </si>
  <si>
    <t>2013-009E</t>
  </si>
  <si>
    <t>30874-4</t>
  </si>
  <si>
    <t>Water alcohol resistojet propulsion system, pulsed plasma thruster system</t>
  </si>
  <si>
    <t>Surrey Satellite Technology Limited (SSTL)</t>
  </si>
  <si>
    <t>STRELA 3</t>
  </si>
  <si>
    <t>2010-043B</t>
  </si>
  <si>
    <t>Military Communication</t>
  </si>
  <si>
    <t>21536-3</t>
  </si>
  <si>
    <t>StriX-Alpha</t>
  </si>
  <si>
    <t>StriX</t>
  </si>
  <si>
    <t>2020-098A</t>
  </si>
  <si>
    <t>Synspective</t>
  </si>
  <si>
    <t>90549-4</t>
  </si>
  <si>
    <t>SYNSP</t>
  </si>
  <si>
    <t>STSAT 3</t>
  </si>
  <si>
    <t>2013-066G</t>
  </si>
  <si>
    <t>Technology/Astronomy/Earth observation</t>
  </si>
  <si>
    <t>20471-4</t>
  </si>
  <si>
    <t>STSat</t>
  </si>
  <si>
    <t>SUCHAI</t>
  </si>
  <si>
    <t>2017-036Z</t>
  </si>
  <si>
    <t>Space and Planetary Exploration Laboratory (SPEL)</t>
  </si>
  <si>
    <t>74127-4</t>
  </si>
  <si>
    <t>UCH</t>
  </si>
  <si>
    <t>SUOMI100</t>
  </si>
  <si>
    <t>2018-099AY</t>
  </si>
  <si>
    <t>Aalto University</t>
  </si>
  <si>
    <t>Technology/Ionospheric research</t>
  </si>
  <si>
    <t>28058-4</t>
  </si>
  <si>
    <t>SUPERVIEW-1 01</t>
  </si>
  <si>
    <t>SuperView</t>
  </si>
  <si>
    <t>2016-083A</t>
  </si>
  <si>
    <t>Beijing Space View Technology</t>
  </si>
  <si>
    <t>51535-4</t>
  </si>
  <si>
    <t>CAST3000B</t>
  </si>
  <si>
    <t>SUPERVIEW-1 02</t>
  </si>
  <si>
    <t>2016-083B</t>
  </si>
  <si>
    <t>53838-4</t>
  </si>
  <si>
    <t>SUPERVIEW-1 03</t>
  </si>
  <si>
    <t>2018-002A</t>
  </si>
  <si>
    <t>27588-4</t>
  </si>
  <si>
    <t>SUPERVIEW-1 04</t>
  </si>
  <si>
    <t>2018-002B</t>
  </si>
  <si>
    <t>51031-4</t>
  </si>
  <si>
    <t>SURCAL 150B</t>
  </si>
  <si>
    <t>1967-053J</t>
  </si>
  <si>
    <t>17075-3</t>
  </si>
  <si>
    <t>Surcal</t>
  </si>
  <si>
    <t>SURCAL 159</t>
  </si>
  <si>
    <t>1967-053F</t>
  </si>
  <si>
    <t>35605-4</t>
  </si>
  <si>
    <t>SURFSAT</t>
  </si>
  <si>
    <t>2018-070B</t>
  </si>
  <si>
    <t>University of Central Florida</t>
  </si>
  <si>
    <t>90183-4</t>
  </si>
  <si>
    <t>UCF</t>
  </si>
  <si>
    <t>SWAMPSAT-2</t>
  </si>
  <si>
    <t>2019-071E</t>
  </si>
  <si>
    <t>55570-3</t>
  </si>
  <si>
    <t>Box+square antenna</t>
  </si>
  <si>
    <t>SWARM A</t>
  </si>
  <si>
    <t>2013-067B</t>
  </si>
  <si>
    <t>32023-4</t>
  </si>
  <si>
    <t>Half hex prism+ boom</t>
  </si>
  <si>
    <t>ASTDF</t>
  </si>
  <si>
    <t>SWARM B</t>
  </si>
  <si>
    <t>2013-067A</t>
  </si>
  <si>
    <t>15301-4</t>
  </si>
  <si>
    <t>SWARM C</t>
  </si>
  <si>
    <t>2013-067C</t>
  </si>
  <si>
    <t>31316-4</t>
  </si>
  <si>
    <t>SWAS</t>
  </si>
  <si>
    <t>1998-071A</t>
  </si>
  <si>
    <t>Astronomy, sub-mm wave</t>
  </si>
  <si>
    <t>27496-4</t>
  </si>
  <si>
    <t>Cyl+2 Pan</t>
  </si>
  <si>
    <t>SWAYAM</t>
  </si>
  <si>
    <t>2016-040J</t>
  </si>
  <si>
    <t>College of Engineering, Pune</t>
  </si>
  <si>
    <t>77180-4</t>
  </si>
  <si>
    <t>COEP</t>
  </si>
  <si>
    <t>SWIFT</t>
  </si>
  <si>
    <t>2004-047A</t>
  </si>
  <si>
    <t>Delta 7320</t>
  </si>
  <si>
    <t>Astronomy/Gamma Rays</t>
  </si>
  <si>
    <t>32649-4</t>
  </si>
  <si>
    <t>Spectrum Astro (General Dynamics)</t>
  </si>
  <si>
    <t>SWISSCUBE</t>
  </si>
  <si>
    <t>2009-051B</t>
  </si>
  <si>
    <t>Ecole Polytechnique Fédérale de Lausanne (EPFL)</t>
  </si>
  <si>
    <t>45206-4</t>
  </si>
  <si>
    <t>EPFL</t>
  </si>
  <si>
    <t>TACSAT 4</t>
  </si>
  <si>
    <t>2011-052A</t>
  </si>
  <si>
    <t>-72198-4</t>
  </si>
  <si>
    <t>Box + 2 Pan + Cone + Dish</t>
  </si>
  <si>
    <t>NRL/APL</t>
  </si>
  <si>
    <t>Naval Research Laboratory/Johns Hopkins University Applied Physics Laboratory</t>
  </si>
  <si>
    <t>TS</t>
  </si>
  <si>
    <t>Taiyuan</t>
  </si>
  <si>
    <t>2020-079N</t>
  </si>
  <si>
    <t>Technology, amateur communication</t>
  </si>
  <si>
    <t>95054-4</t>
  </si>
  <si>
    <t>Cubesat 12U?</t>
  </si>
  <si>
    <t>TANDEM X</t>
  </si>
  <si>
    <t>2010-030A</t>
  </si>
  <si>
    <t>28955-5</t>
  </si>
  <si>
    <t>TerraSAR</t>
  </si>
  <si>
    <t>TANSAT</t>
  </si>
  <si>
    <t>2016-081A</t>
  </si>
  <si>
    <t>49672-4</t>
  </si>
  <si>
    <t>TanSat</t>
  </si>
  <si>
    <t>TANSUO 1</t>
  </si>
  <si>
    <t>2004-012A</t>
  </si>
  <si>
    <t>XSC</t>
  </si>
  <si>
    <t>-19702-4</t>
  </si>
  <si>
    <t>Chinese Research Institute of Space Technology/Changchun Photomechanical Institute (CAS)</t>
  </si>
  <si>
    <t>TARS</t>
  </si>
  <si>
    <t>2020-061AZ</t>
  </si>
  <si>
    <t>53900-4</t>
  </si>
  <si>
    <t>TAURUS-1</t>
  </si>
  <si>
    <t>2019-059C</t>
  </si>
  <si>
    <t>Shanghai ASES Spaceflight Technology Co. Ltd.</t>
  </si>
  <si>
    <t>Box + sail</t>
  </si>
  <si>
    <t>ASES</t>
  </si>
  <si>
    <t>TDS 1</t>
  </si>
  <si>
    <t>2014-037H</t>
  </si>
  <si>
    <t>46104-4</t>
  </si>
  <si>
    <t>Te Waka Amiorangi o Aotearoa</t>
  </si>
  <si>
    <t>2020-085D</t>
  </si>
  <si>
    <t>QuakeTEC, APSS</t>
  </si>
  <si>
    <t>Science, ionosphere</t>
  </si>
  <si>
    <t>75723-4</t>
  </si>
  <si>
    <t>APSS</t>
  </si>
  <si>
    <t>TECHNOSAT</t>
  </si>
  <si>
    <t>2017-042E</t>
  </si>
  <si>
    <t>32263-4</t>
  </si>
  <si>
    <t>TUBiX20</t>
  </si>
  <si>
    <t>TECHSAT 1B</t>
  </si>
  <si>
    <t>1998-043D</t>
  </si>
  <si>
    <t>Technion</t>
  </si>
  <si>
    <t>15230-4</t>
  </si>
  <si>
    <t>TECN</t>
  </si>
  <si>
    <t>Techsat 1</t>
  </si>
  <si>
    <t>TELEOS 1</t>
  </si>
  <si>
    <t>2015-077D</t>
  </si>
  <si>
    <t>PSLV C29</t>
  </si>
  <si>
    <t>AgilSpace</t>
  </si>
  <si>
    <t>42834-4</t>
  </si>
  <si>
    <t>Hex cyl+4 pan</t>
  </si>
  <si>
    <t>STESS</t>
  </si>
  <si>
    <t>ST Electronics Ltd.</t>
  </si>
  <si>
    <t>TELEOS</t>
  </si>
  <si>
    <t>TEMPEST-D</t>
  </si>
  <si>
    <t>1998-067NV</t>
  </si>
  <si>
    <t>Colorado State University</t>
  </si>
  <si>
    <t>16401-3</t>
  </si>
  <si>
    <t>Colorado State University, NASA Jet Propulsion Laboratory, Blue Canyon Technologies, Inc.</t>
  </si>
  <si>
    <t>TEMPSAT 1</t>
  </si>
  <si>
    <t>1965-065E</t>
  </si>
  <si>
    <t>-36468-5</t>
  </si>
  <si>
    <t>TEN-KOH</t>
  </si>
  <si>
    <t>2018-084G</t>
  </si>
  <si>
    <t>32713-4</t>
  </si>
  <si>
    <t>Polyhedron</t>
  </si>
  <si>
    <t>Kyushu Technical University</t>
  </si>
  <si>
    <t>Shinen-2</t>
  </si>
  <si>
    <t>TERRA</t>
  </si>
  <si>
    <t>1999-068A</t>
  </si>
  <si>
    <t>Atlas 2AS</t>
  </si>
  <si>
    <t>USA/Canada/Japan</t>
  </si>
  <si>
    <t>21194-4</t>
  </si>
  <si>
    <t>Lockheed Martin</t>
  </si>
  <si>
    <t>EOS</t>
  </si>
  <si>
    <t>TERRA SAR X</t>
  </si>
  <si>
    <t>2007-026A</t>
  </si>
  <si>
    <t>33445-4</t>
  </si>
  <si>
    <t>TET-1</t>
  </si>
  <si>
    <t>2012-039D</t>
  </si>
  <si>
    <t>70927-4</t>
  </si>
  <si>
    <t>Kayser-Threde GmbH</t>
  </si>
  <si>
    <t>THEA</t>
  </si>
  <si>
    <t>2018-099AQ</t>
  </si>
  <si>
    <t>82237-4</t>
  </si>
  <si>
    <t>SpaceQuest, Ltd.</t>
  </si>
  <si>
    <t>THEMIS A</t>
  </si>
  <si>
    <t>2007-004A</t>
  </si>
  <si>
    <t>Elliptical</t>
  </si>
  <si>
    <t>Box + 2 Ant</t>
  </si>
  <si>
    <t>SWALES</t>
  </si>
  <si>
    <t>Swales Aerospace</t>
  </si>
  <si>
    <t>ATK-A100</t>
  </si>
  <si>
    <t>THEMIS D</t>
  </si>
  <si>
    <t>2007-004D</t>
  </si>
  <si>
    <t>-.00000034</t>
  </si>
  <si>
    <t>THEMIS E</t>
  </si>
  <si>
    <t>2007-004E</t>
  </si>
  <si>
    <t>THEOS</t>
  </si>
  <si>
    <t>2008-049A</t>
  </si>
  <si>
    <t>Geo-Informatics and Space Technology Development Agency (GISTDA)</t>
  </si>
  <si>
    <t>TIANHUI 1</t>
  </si>
  <si>
    <t>2010-040A</t>
  </si>
  <si>
    <t>30624-4</t>
  </si>
  <si>
    <t>DFH Satellite Co. Ltd.</t>
  </si>
  <si>
    <t>TIANHUI 1-02</t>
  </si>
  <si>
    <t>2012-020A</t>
  </si>
  <si>
    <t>38518-4</t>
  </si>
  <si>
    <t>TIANHUI 1-03</t>
  </si>
  <si>
    <t>2015-061A</t>
  </si>
  <si>
    <t>39760-4</t>
  </si>
  <si>
    <t xml:space="preserve">DFH Satellite Co. Ltd. </t>
  </si>
  <si>
    <t>TIANHUI 2-01A</t>
  </si>
  <si>
    <t>2019-024A</t>
  </si>
  <si>
    <t>34174-4</t>
  </si>
  <si>
    <t>TIANHUI 2-01B</t>
  </si>
  <si>
    <t>2019-024C</t>
  </si>
  <si>
    <t>-14503-4</t>
  </si>
  <si>
    <t>TIANPING 1A</t>
  </si>
  <si>
    <t>2018-094C</t>
  </si>
  <si>
    <t>51529-4</t>
  </si>
  <si>
    <t>Innovation Academy for Microsatellites/Chinese Academy of Sciences (CAS)</t>
  </si>
  <si>
    <t>Pina</t>
  </si>
  <si>
    <t>TIANPING 1B</t>
  </si>
  <si>
    <t>2018-094E</t>
  </si>
  <si>
    <t>31785-4</t>
  </si>
  <si>
    <t>Tianqi Xingzuo 08</t>
  </si>
  <si>
    <t>Apocalypse Constellation</t>
  </si>
  <si>
    <t>2020-102A</t>
  </si>
  <si>
    <t>Guodian Gaoke</t>
  </si>
  <si>
    <t>64432-4</t>
  </si>
  <si>
    <t>GUOG</t>
  </si>
  <si>
    <t>StarLightB</t>
  </si>
  <si>
    <t>Tianqi-11</t>
  </si>
  <si>
    <t>2020-080A</t>
  </si>
  <si>
    <t>Ceres-1 (Gushenxing-1)</t>
  </si>
  <si>
    <t>84157-4</t>
  </si>
  <si>
    <t>TIANQI-5</t>
  </si>
  <si>
    <t>2020-003D</t>
  </si>
  <si>
    <t>53029-4</t>
  </si>
  <si>
    <t>Tianqi-6</t>
  </si>
  <si>
    <t>2020-076D</t>
  </si>
  <si>
    <t>CZ-2C (3)</t>
  </si>
  <si>
    <t>22239-4</t>
  </si>
  <si>
    <t>TIANTUO 2</t>
  </si>
  <si>
    <t>2014-053B</t>
  </si>
  <si>
    <t>25418-4</t>
  </si>
  <si>
    <t>TT2</t>
  </si>
  <si>
    <t>Tiantuo-5</t>
  </si>
  <si>
    <t>2020-058B</t>
  </si>
  <si>
    <t>33057-4</t>
  </si>
  <si>
    <t>TIANWANG 1A (TW-1A)</t>
  </si>
  <si>
    <t>2015-051D</t>
  </si>
  <si>
    <t>94723-4</t>
  </si>
  <si>
    <t>Cold gas</t>
  </si>
  <si>
    <t>SHANGT/SECM</t>
  </si>
  <si>
    <t>Nanjing University of Aeronautics and Astronautics/Shanghai Engineering Center for Microsatellites</t>
  </si>
  <si>
    <t>TIANZHI 1</t>
  </si>
  <si>
    <t>2018-094A</t>
  </si>
  <si>
    <t>22521-4</t>
  </si>
  <si>
    <t>TZ-1</t>
  </si>
  <si>
    <t>TIGRISAT</t>
  </si>
  <si>
    <t>2014-033AK</t>
  </si>
  <si>
    <t>IRAQ</t>
  </si>
  <si>
    <t>Iraq</t>
  </si>
  <si>
    <t>La Sapienza University of Rome</t>
  </si>
  <si>
    <t>31069-4</t>
  </si>
  <si>
    <t>ROSAP</t>
  </si>
  <si>
    <t>TIMED</t>
  </si>
  <si>
    <t>2001-055B</t>
  </si>
  <si>
    <t>15406-4</t>
  </si>
  <si>
    <t>APL</t>
  </si>
  <si>
    <t>Applied Physics Laboratory, Johns Hopkins</t>
  </si>
  <si>
    <t>TIROS N</t>
  </si>
  <si>
    <t>1978-096A</t>
  </si>
  <si>
    <t>23490-4</t>
  </si>
  <si>
    <t>TISAT 1</t>
  </si>
  <si>
    <t>2010-035E</t>
  </si>
  <si>
    <t>Scuola Universitaria Professionale della Svizzera Italiana (SUPSI)</t>
  </si>
  <si>
    <t>53067-4</t>
  </si>
  <si>
    <t>SUPSI</t>
  </si>
  <si>
    <t>TK-1</t>
  </si>
  <si>
    <t>2017-012A</t>
  </si>
  <si>
    <t>KT-2</t>
  </si>
  <si>
    <t>11135-3</t>
  </si>
  <si>
    <t>CHFEN</t>
  </si>
  <si>
    <t>China Academy of Launch Vehicle Technology (CASIC)</t>
  </si>
  <si>
    <t>TRISAT</t>
  </si>
  <si>
    <t>2020-061J</t>
  </si>
  <si>
    <t>University of Maribor</t>
  </si>
  <si>
    <t>Technology, education</t>
  </si>
  <si>
    <t>UMARB</t>
  </si>
  <si>
    <t>TRITON 1</t>
  </si>
  <si>
    <t>2013-066M</t>
  </si>
  <si>
    <t xml:space="preserve">Innovative Solutions in Space </t>
  </si>
  <si>
    <t>40922-4</t>
  </si>
  <si>
    <t>TSINGHUA SCIENCE</t>
  </si>
  <si>
    <t>2020-054B</t>
  </si>
  <si>
    <t>Tsinghua University</t>
  </si>
  <si>
    <t>Science/Aeronomy/Gravity</t>
  </si>
  <si>
    <t>52241-4</t>
  </si>
  <si>
    <t>Cubesat</t>
  </si>
  <si>
    <t>1999-029B</t>
  </si>
  <si>
    <t>PSLV C2</t>
  </si>
  <si>
    <t>73175-5</t>
  </si>
  <si>
    <t>Institute of Aeronautics and Astronautics, Technical University of Berlin</t>
  </si>
  <si>
    <t>TYVAK 53B</t>
  </si>
  <si>
    <t>2017-036AG</t>
  </si>
  <si>
    <t>90572-4</t>
  </si>
  <si>
    <t>4 × MAPS</t>
  </si>
  <si>
    <t>TYVAK-0092</t>
  </si>
  <si>
    <t>2019-089A</t>
  </si>
  <si>
    <t>Elbit Systems</t>
  </si>
  <si>
    <t>63352-4</t>
  </si>
  <si>
    <t>TYVI</t>
  </si>
  <si>
    <t>Tyvak-0129</t>
  </si>
  <si>
    <t>2019-089B</t>
  </si>
  <si>
    <t>66264-4</t>
  </si>
  <si>
    <t>Tyvak-0171</t>
  </si>
  <si>
    <t>2020-061Z</t>
  </si>
  <si>
    <t>82829-4</t>
  </si>
  <si>
    <t>Tyvak-0172</t>
  </si>
  <si>
    <t>2020-059C</t>
  </si>
  <si>
    <t>71561-4</t>
  </si>
  <si>
    <t>Cubesat 6U?</t>
  </si>
  <si>
    <t>TYVAK-61C</t>
  </si>
  <si>
    <t>2018-004AK</t>
  </si>
  <si>
    <t>99663-4</t>
  </si>
  <si>
    <t>UCLSAT</t>
  </si>
  <si>
    <t>2017-036A</t>
  </si>
  <si>
    <t>University College London</t>
  </si>
  <si>
    <t>70707-4</t>
  </si>
  <si>
    <t>UCL</t>
  </si>
  <si>
    <t>UGUISU</t>
  </si>
  <si>
    <t>1998-067QG</t>
  </si>
  <si>
    <t>25726-3</t>
  </si>
  <si>
    <t>UKUBE 1</t>
  </si>
  <si>
    <t>2014-037F</t>
  </si>
  <si>
    <t>UK Space Agency</t>
  </si>
  <si>
    <t>39176-4</t>
  </si>
  <si>
    <t>Box+1 pan</t>
  </si>
  <si>
    <t>ULTP</t>
  </si>
  <si>
    <t>2020-011D</t>
  </si>
  <si>
    <t>Lynk</t>
  </si>
  <si>
    <t>74708-4</t>
  </si>
  <si>
    <t>LYNK</t>
  </si>
  <si>
    <t>UNIFORM 1</t>
  </si>
  <si>
    <t>2014-029B</t>
  </si>
  <si>
    <t>Wakayama University (UNIFORM consortium)</t>
  </si>
  <si>
    <t>27946-4</t>
  </si>
  <si>
    <t>WAKA</t>
  </si>
  <si>
    <t>Wakayama University and other Japanese universities</t>
  </si>
  <si>
    <t>UNISAT 6</t>
  </si>
  <si>
    <t>2014-033C</t>
  </si>
  <si>
    <t>GAUSS Srl</t>
  </si>
  <si>
    <t>Technology/Satellite deployment</t>
  </si>
  <si>
    <t>40688-4</t>
  </si>
  <si>
    <t>GAUSS</t>
  </si>
  <si>
    <t>Unisat</t>
  </si>
  <si>
    <t>UNITE</t>
  </si>
  <si>
    <t>1998-067PX</t>
  </si>
  <si>
    <t>University of Southern Indiana/NASA</t>
  </si>
  <si>
    <t>Science/Ionosphere</t>
  </si>
  <si>
    <t>22958-3</t>
  </si>
  <si>
    <t>USIN</t>
  </si>
  <si>
    <t>UPMSat-2</t>
  </si>
  <si>
    <t>2020-061E</t>
  </si>
  <si>
    <t>Universidad Politécnica de Madrid Satellite</t>
  </si>
  <si>
    <t>30099-4</t>
  </si>
  <si>
    <t>UPM</t>
  </si>
  <si>
    <t>UPMSAT-2</t>
  </si>
  <si>
    <t>URSA MAIOR</t>
  </si>
  <si>
    <t>2017-036M</t>
  </si>
  <si>
    <t>University of Rome</t>
  </si>
  <si>
    <t>51919-4</t>
  </si>
  <si>
    <t>MEMIT MEMS MicroThruster</t>
  </si>
  <si>
    <t>University of Rome - La Sapienza</t>
  </si>
  <si>
    <t>UWE-3</t>
  </si>
  <si>
    <t>2013-066AG</t>
  </si>
  <si>
    <t>University of Würzburg</t>
  </si>
  <si>
    <t>47285-4</t>
  </si>
  <si>
    <t>WURZ</t>
  </si>
  <si>
    <t>UWE-4</t>
  </si>
  <si>
    <t>2018-111E</t>
  </si>
  <si>
    <t>-34426-5</t>
  </si>
  <si>
    <t>NanoFEEP propulsion system</t>
  </si>
  <si>
    <t>VCC A</t>
  </si>
  <si>
    <t>1998-067QN</t>
  </si>
  <si>
    <t>University of Virginia, Old Dominion University, Virginia Tech, Hampton University</t>
  </si>
  <si>
    <t>25137-3</t>
  </si>
  <si>
    <t>Box+sail</t>
  </si>
  <si>
    <t>ODU</t>
  </si>
  <si>
    <t>VCC B</t>
  </si>
  <si>
    <t>1998-067QR</t>
  </si>
  <si>
    <t>26230-3</t>
  </si>
  <si>
    <t>UVA</t>
  </si>
  <si>
    <t>VCC C</t>
  </si>
  <si>
    <t>1998-067QQ</t>
  </si>
  <si>
    <t>59123-3</t>
  </si>
  <si>
    <t>VAP</t>
  </si>
  <si>
    <t>VDNH 80</t>
  </si>
  <si>
    <t>2019-038G</t>
  </si>
  <si>
    <t>56037-4</t>
  </si>
  <si>
    <t>VELOX 2</t>
  </si>
  <si>
    <t>2015-077F</t>
  </si>
  <si>
    <t>61222-4</t>
  </si>
  <si>
    <t>NTU</t>
  </si>
  <si>
    <t>VELOX C1</t>
  </si>
  <si>
    <t>2015-077A</t>
  </si>
  <si>
    <t>25896-4</t>
  </si>
  <si>
    <t>VELOX-C</t>
  </si>
  <si>
    <t>VENUS</t>
  </si>
  <si>
    <t>2017-044B</t>
  </si>
  <si>
    <t>48248-1</t>
  </si>
  <si>
    <t>Israel Aerospace Industries (IAI)</t>
  </si>
  <si>
    <t>Venms</t>
  </si>
  <si>
    <t>HET-300</t>
  </si>
  <si>
    <t>Vera</t>
  </si>
  <si>
    <t>2020-079K</t>
  </si>
  <si>
    <t>54752-4</t>
  </si>
  <si>
    <t>VNREDSAT 1</t>
  </si>
  <si>
    <t>2013-021B</t>
  </si>
  <si>
    <t>VTNM</t>
  </si>
  <si>
    <t>Space Technology Institute-Vietnam Academy of Science and Technology (STI-VAST)</t>
  </si>
  <si>
    <t>23141-4</t>
  </si>
  <si>
    <t>4 × 1N hydrazine thrusters</t>
  </si>
  <si>
    <t>AstroSat-100</t>
  </si>
  <si>
    <t>VPM</t>
  </si>
  <si>
    <t>2019-071K</t>
  </si>
  <si>
    <t xml:space="preserve">SEOPS Slingshot deployer </t>
  </si>
  <si>
    <t>16928-3</t>
  </si>
  <si>
    <t>SEOPS, Blue Canyon</t>
  </si>
  <si>
    <t>VRSS-1</t>
  </si>
  <si>
    <t>2012-052A</t>
  </si>
  <si>
    <t>VENZ</t>
  </si>
  <si>
    <t>Venezuela</t>
  </si>
  <si>
    <t>Bolivarian Agency for Space Activities</t>
  </si>
  <si>
    <t>10561-4</t>
  </si>
  <si>
    <t>VRSS-2</t>
  </si>
  <si>
    <t>2017-060A</t>
  </si>
  <si>
    <t>17066-4</t>
  </si>
  <si>
    <t>VZLUSAT 1</t>
  </si>
  <si>
    <t>2017-036AB</t>
  </si>
  <si>
    <t>Czech Aerospace Research Center (VZLU)</t>
  </si>
  <si>
    <t>86731-4</t>
  </si>
  <si>
    <t>VZLU</t>
  </si>
  <si>
    <t>Czech Aerospace Research Center (VZLU) and partners</t>
  </si>
  <si>
    <t>WEINA 1A</t>
  </si>
  <si>
    <t>2018-011A</t>
  </si>
  <si>
    <t>Shanghai Micro Satellite Engineering Center</t>
  </si>
  <si>
    <t>22861-4</t>
  </si>
  <si>
    <t>WEINA 1B</t>
  </si>
  <si>
    <t>2018-034E</t>
  </si>
  <si>
    <t>-.00000090</t>
  </si>
  <si>
    <t>31207-6</t>
  </si>
  <si>
    <t>Weina Jishu Shiyan Weixing</t>
  </si>
  <si>
    <t>2020-103B</t>
  </si>
  <si>
    <t>CZ-4C</t>
  </si>
  <si>
    <t>Earth observation (radar)</t>
  </si>
  <si>
    <t>50490-4</t>
  </si>
  <si>
    <t>Box?</t>
  </si>
  <si>
    <t>CASC</t>
  </si>
  <si>
    <t>WISE</t>
  </si>
  <si>
    <t>2009-071A</t>
  </si>
  <si>
    <t>Astronomy/Infrared</t>
  </si>
  <si>
    <t>34620-4</t>
  </si>
  <si>
    <t>Cyl + Pan</t>
  </si>
  <si>
    <t>WNISAT 1</t>
  </si>
  <si>
    <t>2013-066H</t>
  </si>
  <si>
    <t>Weathernews, Inc.</t>
  </si>
  <si>
    <t>33127-4</t>
  </si>
  <si>
    <t>Yaiyo</t>
  </si>
  <si>
    <t>WNISAT 1R</t>
  </si>
  <si>
    <t>2017-042L</t>
  </si>
  <si>
    <t>31997-4</t>
  </si>
  <si>
    <t>WORLDVIEW 1</t>
  </si>
  <si>
    <t>2007-041A</t>
  </si>
  <si>
    <t>Maxar Technologies Inc.</t>
  </si>
  <si>
    <t>37946-4</t>
  </si>
  <si>
    <t>BCP-5000</t>
  </si>
  <si>
    <t>WORLDVIEW 2</t>
  </si>
  <si>
    <t>2009-055A</t>
  </si>
  <si>
    <t>19641-5</t>
  </si>
  <si>
    <t>WORLDVIEW 3</t>
  </si>
  <si>
    <t>2014-048A</t>
  </si>
  <si>
    <t>13730-4</t>
  </si>
  <si>
    <t>Hex cyl+2 panels</t>
  </si>
  <si>
    <t>WORLDVIEW 4</t>
  </si>
  <si>
    <t>2016-067A</t>
  </si>
  <si>
    <t>GeoEye</t>
  </si>
  <si>
    <t>15781-3</t>
  </si>
  <si>
    <t>Cyl+5 pan</t>
  </si>
  <si>
    <t>LM-900</t>
  </si>
  <si>
    <t>5 deployable fixed solar arrays, batteries</t>
  </si>
  <si>
    <t>XAIOXIANG-1 07</t>
  </si>
  <si>
    <t>2019-058A</t>
  </si>
  <si>
    <t>12403-3</t>
  </si>
  <si>
    <t>Xiaoji</t>
  </si>
  <si>
    <t>2020-094A</t>
  </si>
  <si>
    <t>CZ-11</t>
  </si>
  <si>
    <t>Astronomy, X-Ray / Gamma</t>
  </si>
  <si>
    <t>26159-4</t>
  </si>
  <si>
    <t>Box+dome+1 pan</t>
  </si>
  <si>
    <t>CAS</t>
  </si>
  <si>
    <t>GECAM</t>
  </si>
  <si>
    <t>Xiaomu</t>
  </si>
  <si>
    <t>2020-094B</t>
  </si>
  <si>
    <t>29043-4</t>
  </si>
  <si>
    <t>XIAOXIANG 1</t>
  </si>
  <si>
    <t>2016-066B</t>
  </si>
  <si>
    <t>Long March 12</t>
  </si>
  <si>
    <t>55416-4</t>
  </si>
  <si>
    <t>XIAOXIANG 1-08</t>
  </si>
  <si>
    <t>2019-072D</t>
  </si>
  <si>
    <t>10323-3</t>
  </si>
  <si>
    <t>XIAOXIANG 2</t>
  </si>
  <si>
    <t>2018-008A</t>
  </si>
  <si>
    <t>68153-4</t>
  </si>
  <si>
    <t>XIAOXIANG 3</t>
  </si>
  <si>
    <t>2019-005C</t>
  </si>
  <si>
    <t>89979-4</t>
  </si>
  <si>
    <t>XINGYUN-2 01</t>
  </si>
  <si>
    <t>2020-028A</t>
  </si>
  <si>
    <t>Xingyun Satellite Co.</t>
  </si>
  <si>
    <t>14851-4</t>
  </si>
  <si>
    <t>SANJ9</t>
  </si>
  <si>
    <t>Xingyun</t>
  </si>
  <si>
    <t>XINGYUN-2 02</t>
  </si>
  <si>
    <t>2020-028B</t>
  </si>
  <si>
    <t>16959-4</t>
  </si>
  <si>
    <t>Xinjishu Yanzheng 7</t>
  </si>
  <si>
    <t>2020-102C</t>
  </si>
  <si>
    <t>72486-4</t>
  </si>
  <si>
    <t>Box + 2 pan+dish</t>
  </si>
  <si>
    <t>XYZ</t>
  </si>
  <si>
    <t>XIWANG-1 (HOPE-1)</t>
  </si>
  <si>
    <t>2009-072B</t>
  </si>
  <si>
    <t>DFH Satellite Co. Ltd./Chinese Amateur Satellite (CAMSAT)</t>
  </si>
  <si>
    <t>Communication amateur radio</t>
  </si>
  <si>
    <t>-.00000029</t>
  </si>
  <si>
    <t>36676-4</t>
  </si>
  <si>
    <t>CAMSAT</t>
  </si>
  <si>
    <t>XW1</t>
  </si>
  <si>
    <t>XJS A</t>
  </si>
  <si>
    <t>2018-054A</t>
  </si>
  <si>
    <t>Unknown Chinese Operator</t>
  </si>
  <si>
    <t>-16286-4</t>
  </si>
  <si>
    <t>XJS B</t>
  </si>
  <si>
    <t>2018-054B</t>
  </si>
  <si>
    <t>-40934-4</t>
  </si>
  <si>
    <t>XJS C</t>
  </si>
  <si>
    <t>2020-014A</t>
  </si>
  <si>
    <t>93898-4</t>
  </si>
  <si>
    <t>Shanghai Academy of Spaceflight Technology</t>
  </si>
  <si>
    <t>XJS D</t>
  </si>
  <si>
    <t>2020-014B</t>
  </si>
  <si>
    <t>70727-5</t>
  </si>
  <si>
    <t>XJS E</t>
  </si>
  <si>
    <t>2020-014C</t>
  </si>
  <si>
    <t>81923-4</t>
  </si>
  <si>
    <t>Harbin Institute of Technology/DFH Satellite Co. Ltd.</t>
  </si>
  <si>
    <t>XJS F</t>
  </si>
  <si>
    <t>2020-014E</t>
  </si>
  <si>
    <t>75656-4</t>
  </si>
  <si>
    <t>XJS G</t>
  </si>
  <si>
    <t>2020-032A</t>
  </si>
  <si>
    <t>24267-3</t>
  </si>
  <si>
    <t>CX6</t>
  </si>
  <si>
    <t>XJS H</t>
  </si>
  <si>
    <t>2020-032B</t>
  </si>
  <si>
    <t>82577-4</t>
  </si>
  <si>
    <t>XPNAV-1</t>
  </si>
  <si>
    <t>2016-066A</t>
  </si>
  <si>
    <t>35847-4</t>
  </si>
  <si>
    <t>XPNAV</t>
  </si>
  <si>
    <t>XSAT</t>
  </si>
  <si>
    <t>2011-015C</t>
  </si>
  <si>
    <t>Centre for Research in Satellite Technology (CREST)</t>
  </si>
  <si>
    <t>-47191-5</t>
  </si>
  <si>
    <t>XW-2A</t>
  </si>
  <si>
    <t>2015-049E</t>
  </si>
  <si>
    <t>62810-4</t>
  </si>
  <si>
    <t>DFH Satellite Co. Ltd./CAMSAT</t>
  </si>
  <si>
    <t>XW2A</t>
  </si>
  <si>
    <t>XW-2B</t>
  </si>
  <si>
    <t>2015-049N</t>
  </si>
  <si>
    <t>52253-4</t>
  </si>
  <si>
    <t>XW2B</t>
  </si>
  <si>
    <t>XW-2C</t>
  </si>
  <si>
    <t>2015-049H</t>
  </si>
  <si>
    <t>42009-4</t>
  </si>
  <si>
    <t>XW-2D</t>
  </si>
  <si>
    <t>2015-049J</t>
  </si>
  <si>
    <t>55989-4</t>
  </si>
  <si>
    <t>XW-2F</t>
  </si>
  <si>
    <t>2015-049M</t>
  </si>
  <si>
    <t>73423-4</t>
  </si>
  <si>
    <t>XW2E</t>
  </si>
  <si>
    <t>XY S 1</t>
  </si>
  <si>
    <t>2017-002A</t>
  </si>
  <si>
    <t>86735-4</t>
  </si>
  <si>
    <t>Ninth Academy of CASIC</t>
  </si>
  <si>
    <t>YAOGAN 10</t>
  </si>
  <si>
    <t>2010-038A</t>
  </si>
  <si>
    <t>14511-4</t>
  </si>
  <si>
    <t>Shanghai Academy of Satellite Technology (SAST)</t>
  </si>
  <si>
    <t>JB-5</t>
  </si>
  <si>
    <t>YAOGAN 11</t>
  </si>
  <si>
    <t>2010-047A</t>
  </si>
  <si>
    <t>19693-4</t>
  </si>
  <si>
    <t>JB-6</t>
  </si>
  <si>
    <t>YAOGAN 12</t>
  </si>
  <si>
    <t>2011-066B</t>
  </si>
  <si>
    <t>44738-4</t>
  </si>
  <si>
    <t>JB-10</t>
  </si>
  <si>
    <t>YAOGAN 13</t>
  </si>
  <si>
    <t>2011-072A</t>
  </si>
  <si>
    <t>41735-4</t>
  </si>
  <si>
    <t>JB-7</t>
  </si>
  <si>
    <t>YAOGAN 14</t>
  </si>
  <si>
    <t>2012-021A</t>
  </si>
  <si>
    <t>46753-4</t>
  </si>
  <si>
    <t>JB-11</t>
  </si>
  <si>
    <t>YAOGAN 15</t>
  </si>
  <si>
    <t>2012-029A</t>
  </si>
  <si>
    <t>-.00000027</t>
  </si>
  <si>
    <t>48372-4</t>
  </si>
  <si>
    <t>JB-9</t>
  </si>
  <si>
    <t>YAOGAN 16A</t>
  </si>
  <si>
    <t>2012-066A</t>
  </si>
  <si>
    <t>-76756-4</t>
  </si>
  <si>
    <t>JB-8</t>
  </si>
  <si>
    <t>YAOGAN 16B</t>
  </si>
  <si>
    <t>2012-066B</t>
  </si>
  <si>
    <t>-57181-4</t>
  </si>
  <si>
    <t>YAOGAN 16C</t>
  </si>
  <si>
    <t>2012-066C</t>
  </si>
  <si>
    <t>-12820-3</t>
  </si>
  <si>
    <t>YAOGAN 17A</t>
  </si>
  <si>
    <t>2013-046A</t>
  </si>
  <si>
    <t>-34968-4</t>
  </si>
  <si>
    <t>YAOGAN 17B</t>
  </si>
  <si>
    <t>2013-046B</t>
  </si>
  <si>
    <t>-.00000078</t>
  </si>
  <si>
    <t>16414-4</t>
  </si>
  <si>
    <t>YAOGAN 17C</t>
  </si>
  <si>
    <t>2013-046C</t>
  </si>
  <si>
    <t>-10731-3</t>
  </si>
  <si>
    <t>YAOGAN 19</t>
  </si>
  <si>
    <t>2013-065A</t>
  </si>
  <si>
    <t>53755-5</t>
  </si>
  <si>
    <t>YAOGAN 2</t>
  </si>
  <si>
    <t>2007-019A</t>
  </si>
  <si>
    <t>24345-4</t>
  </si>
  <si>
    <t>YAOGAN 20A</t>
  </si>
  <si>
    <t>2014-047A</t>
  </si>
  <si>
    <t>14029-3</t>
  </si>
  <si>
    <t>YAOGAN 20B</t>
  </si>
  <si>
    <t>2014-047B</t>
  </si>
  <si>
    <t>20599-3</t>
  </si>
  <si>
    <t>YAOGAN 20C</t>
  </si>
  <si>
    <t>2014-047C</t>
  </si>
  <si>
    <t>11469-3</t>
  </si>
  <si>
    <t>YAOGAN 21</t>
  </si>
  <si>
    <t>2014-053A</t>
  </si>
  <si>
    <t>40067-4</t>
  </si>
  <si>
    <t>YAOGAN 22</t>
  </si>
  <si>
    <t>2014-063A</t>
  </si>
  <si>
    <t>47166-4</t>
  </si>
  <si>
    <t>YAOGAN 23</t>
  </si>
  <si>
    <t>2014-071A</t>
  </si>
  <si>
    <t>47648-4</t>
  </si>
  <si>
    <t>YAOGAN 24</t>
  </si>
  <si>
    <t>2014-072A</t>
  </si>
  <si>
    <t>-29749-5</t>
  </si>
  <si>
    <t>YAOGAN 25A</t>
  </si>
  <si>
    <t>2014-080A</t>
  </si>
  <si>
    <t>-.00000125</t>
  </si>
  <si>
    <t>-52750-4</t>
  </si>
  <si>
    <t>YAOGAN 25B</t>
  </si>
  <si>
    <t>2014-080B</t>
  </si>
  <si>
    <t>-67538-4</t>
  </si>
  <si>
    <t>YAOGAN 25C</t>
  </si>
  <si>
    <t>2014-080C</t>
  </si>
  <si>
    <t>-15210-3</t>
  </si>
  <si>
    <t>YAOGAN 26</t>
  </si>
  <si>
    <t>2014-088A</t>
  </si>
  <si>
    <t>44666-4</t>
  </si>
  <si>
    <t>China Academy of Space Tecnology (CAST)</t>
  </si>
  <si>
    <t>JB-13</t>
  </si>
  <si>
    <t>YAOGAN 27</t>
  </si>
  <si>
    <t>2015-040A</t>
  </si>
  <si>
    <t>58662-4</t>
  </si>
  <si>
    <t>YAOGAN 28</t>
  </si>
  <si>
    <t>2015-064A</t>
  </si>
  <si>
    <t>44861-4</t>
  </si>
  <si>
    <t>CAST/Changchun Light Technology Institute</t>
  </si>
  <si>
    <t>YAOGAN 29</t>
  </si>
  <si>
    <t>2015-069A</t>
  </si>
  <si>
    <t>10242-4</t>
  </si>
  <si>
    <t>YAOGAN 3</t>
  </si>
  <si>
    <t>2007-055A</t>
  </si>
  <si>
    <t>-19941-4</t>
  </si>
  <si>
    <t>YAOGAN 30</t>
  </si>
  <si>
    <t>2016-029A</t>
  </si>
  <si>
    <t>15572-4</t>
  </si>
  <si>
    <t>Yaogan 30 hao 07 zu 01 xing</t>
  </si>
  <si>
    <t>2020-076A</t>
  </si>
  <si>
    <t>SIGINT</t>
  </si>
  <si>
    <t>31109-4</t>
  </si>
  <si>
    <t>Yaogan 30 hao 07 zu 02 xing</t>
  </si>
  <si>
    <t>2020-076B</t>
  </si>
  <si>
    <t>30331-4</t>
  </si>
  <si>
    <t>Yaogan 30 hao 07 zu 03 xing</t>
  </si>
  <si>
    <t>2020-076C</t>
  </si>
  <si>
    <t>33733-4</t>
  </si>
  <si>
    <t>YAOGAN 4</t>
  </si>
  <si>
    <t>2008-061A</t>
  </si>
  <si>
    <t>15658-4</t>
  </si>
  <si>
    <t>YAOGAN 6</t>
  </si>
  <si>
    <t>2009-021A</t>
  </si>
  <si>
    <t>31229-4</t>
  </si>
  <si>
    <t>YAOGAN 7</t>
  </si>
  <si>
    <t>2009-069A</t>
  </si>
  <si>
    <t>21245-4</t>
  </si>
  <si>
    <t>YAOGAN 8</t>
  </si>
  <si>
    <t>2009-072A</t>
  </si>
  <si>
    <t>-15440-3</t>
  </si>
  <si>
    <t>YAOGAN 9A</t>
  </si>
  <si>
    <t>2010-009A</t>
  </si>
  <si>
    <t>-18940-4</t>
  </si>
  <si>
    <t>YAOGAN 9B</t>
  </si>
  <si>
    <t>2010-009B</t>
  </si>
  <si>
    <t>26335-4</t>
  </si>
  <si>
    <t>YAOGAN 9C</t>
  </si>
  <si>
    <t>2010-009C</t>
  </si>
  <si>
    <t>17894-3</t>
  </si>
  <si>
    <t>Yaogan Weixing 33</t>
  </si>
  <si>
    <t>2020-103A</t>
  </si>
  <si>
    <t>25876-4</t>
  </si>
  <si>
    <t>YAOGAN-30 A</t>
  </si>
  <si>
    <t>2017-058A</t>
  </si>
  <si>
    <t>28188-4</t>
  </si>
  <si>
    <t>YAOGAN-30 B</t>
  </si>
  <si>
    <t>2017-058B</t>
  </si>
  <si>
    <t>29777-4</t>
  </si>
  <si>
    <t>YAOGAN-30 C</t>
  </si>
  <si>
    <t>2017-058C</t>
  </si>
  <si>
    <t>29804-4</t>
  </si>
  <si>
    <t>YAOGAN-30 D</t>
  </si>
  <si>
    <t>2017-075A</t>
  </si>
  <si>
    <t>24414-4</t>
  </si>
  <si>
    <t>YAOGAN-30 E</t>
  </si>
  <si>
    <t>2017-075B</t>
  </si>
  <si>
    <t>25510-4</t>
  </si>
  <si>
    <t>YAOGAN-30 F</t>
  </si>
  <si>
    <t>2017-075C</t>
  </si>
  <si>
    <t>26974-4</t>
  </si>
  <si>
    <t>YAOGAN-30 G</t>
  </si>
  <si>
    <t>2017-085A</t>
  </si>
  <si>
    <t>29426-4</t>
  </si>
  <si>
    <t>YAOGAN-30 H</t>
  </si>
  <si>
    <t>2017-085B</t>
  </si>
  <si>
    <t>-76155-4</t>
  </si>
  <si>
    <t>YAOGAN-30 J</t>
  </si>
  <si>
    <t>2017-085C</t>
  </si>
  <si>
    <t>26493-4</t>
  </si>
  <si>
    <t>China Academy of Space Technology  (CAST)</t>
  </si>
  <si>
    <t>YAOGAN-30 K</t>
  </si>
  <si>
    <t>2018-011B</t>
  </si>
  <si>
    <t>26936-4</t>
  </si>
  <si>
    <t>YAOGAN-30 L</t>
  </si>
  <si>
    <t>2018-011C</t>
  </si>
  <si>
    <t>29810-4</t>
  </si>
  <si>
    <t>YAOGAN-30 M</t>
  </si>
  <si>
    <t>2018-011D</t>
  </si>
  <si>
    <t>29020-4</t>
  </si>
  <si>
    <t>YAOGAN-30 N</t>
  </si>
  <si>
    <t>2019-045A</t>
  </si>
  <si>
    <t>27799-4</t>
  </si>
  <si>
    <t>YAOGAN-30 P</t>
  </si>
  <si>
    <t>2019-045B</t>
  </si>
  <si>
    <t>29892-4</t>
  </si>
  <si>
    <t>YAOGAN-30 Q</t>
  </si>
  <si>
    <t>2019-045C</t>
  </si>
  <si>
    <t>28312-4</t>
  </si>
  <si>
    <t>YAOGAN-30 R</t>
  </si>
  <si>
    <t>2020-021A</t>
  </si>
  <si>
    <t>20889-4</t>
  </si>
  <si>
    <t xml:space="preserve">Innovation Academy for Microsatellites </t>
  </si>
  <si>
    <t>YAOGAN-30 S</t>
  </si>
  <si>
    <t>2020-021B</t>
  </si>
  <si>
    <t>23952-4</t>
  </si>
  <si>
    <t>YAOGAN-30 T</t>
  </si>
  <si>
    <t>2020-021C</t>
  </si>
  <si>
    <t>58890-5</t>
  </si>
  <si>
    <t>YAOGAN-31 A</t>
  </si>
  <si>
    <t>2018-034A</t>
  </si>
  <si>
    <t>-.00000062</t>
  </si>
  <si>
    <t>45687-4</t>
  </si>
  <si>
    <t>China  Academy of Space Technology (CAST)</t>
  </si>
  <si>
    <t>JB-8B</t>
  </si>
  <si>
    <t>YAOGAN-31 B</t>
  </si>
  <si>
    <t>2018-034B</t>
  </si>
  <si>
    <t>36862-4</t>
  </si>
  <si>
    <t>YAOGAN-31 C</t>
  </si>
  <si>
    <t>2018-034C</t>
  </si>
  <si>
    <t>-.00000065</t>
  </si>
  <si>
    <t>40608-4</t>
  </si>
  <si>
    <t>YAOGAN-32 A</t>
  </si>
  <si>
    <t>2018-077A</t>
  </si>
  <si>
    <t>22143-4</t>
  </si>
  <si>
    <t>YAOGAN-32 B</t>
  </si>
  <si>
    <t>2018-077B</t>
  </si>
  <si>
    <t>21996-4</t>
  </si>
  <si>
    <t>Yarilo-1</t>
  </si>
  <si>
    <t>2020-068E</t>
  </si>
  <si>
    <t>Bauman Moscow State Technical University (BMSTU)</t>
  </si>
  <si>
    <t>39694-4</t>
  </si>
  <si>
    <t>BAUM</t>
  </si>
  <si>
    <t>Yarilo-2</t>
  </si>
  <si>
    <t>2020-068F</t>
  </si>
  <si>
    <t>53975-4</t>
  </si>
  <si>
    <t>YIJIAN</t>
  </si>
  <si>
    <t>2016-081B</t>
  </si>
  <si>
    <t>33160-4</t>
  </si>
  <si>
    <t>YINHE-1</t>
  </si>
  <si>
    <t>2020-004A</t>
  </si>
  <si>
    <t>GalaxySpace</t>
  </si>
  <si>
    <t>17952-4</t>
  </si>
  <si>
    <t>YINHE</t>
  </si>
  <si>
    <t>YH</t>
  </si>
  <si>
    <t>YOUTHSAT</t>
  </si>
  <si>
    <t>2011-015B</t>
  </si>
  <si>
    <t>Science/Solar and Ionosphere</t>
  </si>
  <si>
    <t>22756-4</t>
  </si>
  <si>
    <t>IMS-1</t>
  </si>
  <si>
    <t>Yuanguang</t>
  </si>
  <si>
    <t>2020-102D</t>
  </si>
  <si>
    <t>60375-4</t>
  </si>
  <si>
    <t>HBUT</t>
  </si>
  <si>
    <t>YUBELEINY</t>
  </si>
  <si>
    <t>2008-025A</t>
  </si>
  <si>
    <t>Research Laboratory of Aerospace Technology (NILAKT ROSTO)</t>
  </si>
  <si>
    <t>Yubilyeniy</t>
  </si>
  <si>
    <t>YUNHAI 1</t>
  </si>
  <si>
    <t>2016-068A</t>
  </si>
  <si>
    <t>Meteorology/Earth observation</t>
  </si>
  <si>
    <t>65938-4</t>
  </si>
  <si>
    <t>Yunhai-1</t>
  </si>
  <si>
    <t>YUNHAI 1-02</t>
  </si>
  <si>
    <t>2019-063A</t>
  </si>
  <si>
    <t>31219-2</t>
  </si>
  <si>
    <t>YUNHAI 2 1</t>
  </si>
  <si>
    <t>2018-112A</t>
  </si>
  <si>
    <t>-.00000161</t>
  </si>
  <si>
    <t>18404-6</t>
  </si>
  <si>
    <t>YH-2</t>
  </si>
  <si>
    <t>YUNHAI 2 2</t>
  </si>
  <si>
    <t>2018-112B</t>
  </si>
  <si>
    <t>55763-4</t>
  </si>
  <si>
    <t>YUNHAI 2 3</t>
  </si>
  <si>
    <t>2018-112C</t>
  </si>
  <si>
    <t>-22755-4</t>
  </si>
  <si>
    <t>YUNHAI 2 4</t>
  </si>
  <si>
    <t>2018-112D</t>
  </si>
  <si>
    <t>-31586-4</t>
  </si>
  <si>
    <t>YUNHAI 2 5</t>
  </si>
  <si>
    <t>2018-112E</t>
  </si>
  <si>
    <t>23797-4</t>
  </si>
  <si>
    <t>YUNHAI 2 6</t>
  </si>
  <si>
    <t>2018-112G</t>
  </si>
  <si>
    <t>-16408-4</t>
  </si>
  <si>
    <t>ZACUBE</t>
  </si>
  <si>
    <t>2013-066B</t>
  </si>
  <si>
    <t>French South African Institute of Technology</t>
  </si>
  <si>
    <t>Cape Peninsula University of Technology</t>
  </si>
  <si>
    <t>45787-4</t>
  </si>
  <si>
    <t>CPUT</t>
  </si>
  <si>
    <t>French South African Institute of Technology/Cape Peninsula University of Technology</t>
  </si>
  <si>
    <t>ZACUBE-2</t>
  </si>
  <si>
    <t>2018-111AH</t>
  </si>
  <si>
    <t>32399-4</t>
  </si>
  <si>
    <t>ZDPS 2A</t>
  </si>
  <si>
    <t>2015-049C</t>
  </si>
  <si>
    <t>87492-4</t>
  </si>
  <si>
    <t>Box+Truss</t>
  </si>
  <si>
    <t>ZHEJ</t>
  </si>
  <si>
    <t>ZDPS 2B</t>
  </si>
  <si>
    <t>2015-049D</t>
  </si>
  <si>
    <t>85639-4</t>
  </si>
  <si>
    <t>ZHANGZHENG-1</t>
  </si>
  <si>
    <t>2018-015C</t>
  </si>
  <si>
    <t>China Earthquake Administration</t>
  </si>
  <si>
    <t>-.00000070</t>
  </si>
  <si>
    <t>China Earthquake Administration/Italian Institute for Nuclear Physics</t>
  </si>
  <si>
    <t>China/Italy</t>
  </si>
  <si>
    <t>ZHEDA PIXING 1B</t>
  </si>
  <si>
    <t>2010-047B</t>
  </si>
  <si>
    <t>32057-4</t>
  </si>
  <si>
    <t>ZHEDA PIXING 1C</t>
  </si>
  <si>
    <t>2010-047C</t>
  </si>
  <si>
    <t>32466-4</t>
  </si>
  <si>
    <t>ZHEDA PIXING 3A</t>
  </si>
  <si>
    <t>2020-039B</t>
  </si>
  <si>
    <t>45315-4</t>
  </si>
  <si>
    <t>ZHOU ENLAI</t>
  </si>
  <si>
    <t>2018-008B</t>
  </si>
  <si>
    <t>Huaian Youth Comprehensive Development Base</t>
  </si>
  <si>
    <t>91658-4</t>
  </si>
  <si>
    <t>ZHUHAI-1 01</t>
  </si>
  <si>
    <t>OVS-2</t>
  </si>
  <si>
    <t>2017-034D</t>
  </si>
  <si>
    <t>36138-4</t>
  </si>
  <si>
    <t>ZHUORB</t>
  </si>
  <si>
    <t>Zhuhai Orbita Aerospace Science and Technology Co.</t>
  </si>
  <si>
    <t>OVS-1</t>
  </si>
  <si>
    <t>ZHUHAI-1 02</t>
  </si>
  <si>
    <t>2017-034B</t>
  </si>
  <si>
    <t>35463-4</t>
  </si>
  <si>
    <t>ZHUHAI-1 03A</t>
  </si>
  <si>
    <t>2019-060A</t>
  </si>
  <si>
    <t>70266-4</t>
  </si>
  <si>
    <t>Zhuhai Orbita Control Engineering Co. Ltd.</t>
  </si>
  <si>
    <t>ZHUHAI-1 03B</t>
  </si>
  <si>
    <t>2019-060C</t>
  </si>
  <si>
    <t>70248-4</t>
  </si>
  <si>
    <t>OHS-1</t>
  </si>
  <si>
    <t>ZHUHAI-1 03C</t>
  </si>
  <si>
    <t>2019-060D</t>
  </si>
  <si>
    <t>68352-4</t>
  </si>
  <si>
    <t>ZHUHAI-1 03D</t>
  </si>
  <si>
    <t>2019-060E</t>
  </si>
  <si>
    <t>63060-4</t>
  </si>
  <si>
    <t>ZHUHAI-1 03E</t>
  </si>
  <si>
    <t>2019-060F</t>
  </si>
  <si>
    <t>59491-4</t>
  </si>
  <si>
    <t>ZHUHAI-1 OHS-01</t>
  </si>
  <si>
    <t>2018-040A</t>
  </si>
  <si>
    <t>59696-4</t>
  </si>
  <si>
    <t>ZHUHAI-1 OHS-02</t>
  </si>
  <si>
    <t>2018-040C</t>
  </si>
  <si>
    <t>48039-4</t>
  </si>
  <si>
    <t>ZHUHAI-1 OHS-03</t>
  </si>
  <si>
    <t>2018-040D</t>
  </si>
  <si>
    <t>49892-4</t>
  </si>
  <si>
    <t>ZHUHAI-1 OHS-04</t>
  </si>
  <si>
    <t>2018-040E</t>
  </si>
  <si>
    <t>53249-4</t>
  </si>
  <si>
    <t>ZHUHAI-1 OVS-02</t>
  </si>
  <si>
    <t>2018-040B</t>
  </si>
  <si>
    <t>49194-4</t>
  </si>
  <si>
    <t>ZY 1</t>
  </si>
  <si>
    <t>2011-079A</t>
  </si>
  <si>
    <t>27635-4</t>
  </si>
  <si>
    <t>16 × 1 N; 2 × 20 N</t>
  </si>
  <si>
    <t>ZY 3</t>
  </si>
  <si>
    <t>2012-001A</t>
  </si>
  <si>
    <t>35741-4</t>
  </si>
  <si>
    <t>ZY 3 2</t>
  </si>
  <si>
    <t>2016-033A</t>
  </si>
  <si>
    <t>80584-3</t>
  </si>
  <si>
    <t>ZY-1 02D</t>
  </si>
  <si>
    <t>2019-059A</t>
  </si>
  <si>
    <t>-72799-5</t>
  </si>
  <si>
    <t xml:space="preserve"> SPADOC_CD</t>
  </si>
  <si>
    <t>COUNTRY</t>
  </si>
  <si>
    <t>AB</t>
  </si>
  <si>
    <t>ARAB SATELLITE COMMUNICATIONS ORGANIZATION</t>
  </si>
  <si>
    <t>AC</t>
  </si>
  <si>
    <t>ASIASAT CORP</t>
  </si>
  <si>
    <t>AGO</t>
  </si>
  <si>
    <t>Republic of Angola</t>
  </si>
  <si>
    <t>ALGERIA</t>
  </si>
  <si>
    <t>ARGENTINA</t>
  </si>
  <si>
    <t>AUSTRIA</t>
  </si>
  <si>
    <t>AUSTRALIA</t>
  </si>
  <si>
    <t>AZERBAIJAN</t>
  </si>
  <si>
    <t>BELGIUM</t>
  </si>
  <si>
    <t>BELARUS</t>
  </si>
  <si>
    <t>BERM</t>
  </si>
  <si>
    <t>BERMUDA</t>
  </si>
  <si>
    <t>BGD</t>
  </si>
  <si>
    <t>PEOPLES REPUBLIC OF BANGLADESH</t>
  </si>
  <si>
    <t>BGR</t>
  </si>
  <si>
    <t>Bulgaria</t>
  </si>
  <si>
    <t>BOL</t>
  </si>
  <si>
    <t>BOLIVIA</t>
  </si>
  <si>
    <t>BRAZIL</t>
  </si>
  <si>
    <t>CANADA</t>
  </si>
  <si>
    <t>PEOPLES REPUBLIC OF CHINA/BRAZIL</t>
  </si>
  <si>
    <t>CHILE</t>
  </si>
  <si>
    <t>COMMONWEALTH OF INDEPENDENT STATES</t>
  </si>
  <si>
    <t>COLOMBIA</t>
  </si>
  <si>
    <t>CRI</t>
  </si>
  <si>
    <t>Republic of Costa Rica</t>
  </si>
  <si>
    <t>CZECHOSLOVAKIA</t>
  </si>
  <si>
    <t>DENMARK</t>
  </si>
  <si>
    <t>ECUADOR</t>
  </si>
  <si>
    <t>EGYPT</t>
  </si>
  <si>
    <t>EUROPEAN SPACE AGENCY</t>
  </si>
  <si>
    <t>ESRO</t>
  </si>
  <si>
    <t>EUROPEAN SPACE RESEARCH ORGANIZATION</t>
  </si>
  <si>
    <t>ESTONIA</t>
  </si>
  <si>
    <t>EUROPEAN ORGANIZATION FOR THE EXPLOITATION OF METEOROLOGICAL SATELLITES</t>
  </si>
  <si>
    <t>EUROPEAN TELECOMMUNICATIONS SATELLITE ORGANIZATION (EUTELSAT)</t>
  </si>
  <si>
    <t>FGER</t>
  </si>
  <si>
    <t>FRANCE/GERMANY</t>
  </si>
  <si>
    <t>FINLAND</t>
  </si>
  <si>
    <t>FRANCE</t>
  </si>
  <si>
    <t>FRIT</t>
  </si>
  <si>
    <t>FRANCE/ITALY</t>
  </si>
  <si>
    <t>GERMANY</t>
  </si>
  <si>
    <t>GHA</t>
  </si>
  <si>
    <t>REPUBLIC OF GHANA</t>
  </si>
  <si>
    <t>GLOBALSTAR</t>
  </si>
  <si>
    <t>GREC</t>
  </si>
  <si>
    <t>GREECE</t>
  </si>
  <si>
    <t>HUN</t>
  </si>
  <si>
    <t>HUNGARY</t>
  </si>
  <si>
    <t>IM</t>
  </si>
  <si>
    <t>INTERNATIONAL MARITIME SATELLITE ORGANIZATION (INMARSAT)</t>
  </si>
  <si>
    <t>INDIA</t>
  </si>
  <si>
    <t>INDONESIA</t>
  </si>
  <si>
    <t>ISRAEL</t>
  </si>
  <si>
    <t>INTERNATIONAL SPACE STATION</t>
  </si>
  <si>
    <t>ITALY</t>
  </si>
  <si>
    <t>ITSO</t>
  </si>
  <si>
    <t>INTERNATIONAL TELECOMMUNICATIONS SATELLITE ORGANIZATION (INTELSAT)</t>
  </si>
  <si>
    <t>Hashemite Kingdom of Jordan</t>
  </si>
  <si>
    <t>JAPAN</t>
  </si>
  <si>
    <t>KAZAKHSTAN</t>
  </si>
  <si>
    <t>KEN</t>
  </si>
  <si>
    <t>Republic of Kenya</t>
  </si>
  <si>
    <t>LAOS</t>
  </si>
  <si>
    <t>Democratic Socialist Republic of Sri Lanka</t>
  </si>
  <si>
    <t>LITHUANIA</t>
  </si>
  <si>
    <t>LUXE</t>
  </si>
  <si>
    <t>LUXEMBOURG</t>
  </si>
  <si>
    <t>MALA</t>
  </si>
  <si>
    <t>MALAYSIA</t>
  </si>
  <si>
    <t>MEXICO</t>
  </si>
  <si>
    <t>MNG</t>
  </si>
  <si>
    <t>MONGOLIA</t>
  </si>
  <si>
    <t>NATO</t>
  </si>
  <si>
    <t>NORTH ATLANTIC TREATY ORGANIZATION</t>
  </si>
  <si>
    <t>NETHERLANDS</t>
  </si>
  <si>
    <t>NICO</t>
  </si>
  <si>
    <t>NEW ICO</t>
  </si>
  <si>
    <t>NIGERIA</t>
  </si>
  <si>
    <t>NORTH KOREA</t>
  </si>
  <si>
    <t>NORWAY</t>
  </si>
  <si>
    <t>Federal Democratic Republic of Nepal</t>
  </si>
  <si>
    <t>New Zealand</t>
  </si>
  <si>
    <t>O3B</t>
  </si>
  <si>
    <t>O3B NETWORKS</t>
  </si>
  <si>
    <t>ORBITAL TELECOMMUNICATIONS SATELLITE (GLOBALSTAR)</t>
  </si>
  <si>
    <t>PAKISTAN</t>
  </si>
  <si>
    <t>PERU</t>
  </si>
  <si>
    <t>POLAND</t>
  </si>
  <si>
    <t>POR</t>
  </si>
  <si>
    <t>PORTUGAL</t>
  </si>
  <si>
    <t>PEOPLES REPUBLIC OF CHINA</t>
  </si>
  <si>
    <t>QAT</t>
  </si>
  <si>
    <t>State of Qatar</t>
  </si>
  <si>
    <t>RASC</t>
  </si>
  <si>
    <t>REGIONAL AFRICAN SATELLITE COMMUNICATIONS ORG</t>
  </si>
  <si>
    <t>REPUBLIC OF CHINA (TAIWAN)</t>
  </si>
  <si>
    <t>ROM</t>
  </si>
  <si>
    <t>ROMANIA</t>
  </si>
  <si>
    <t>REPUBLIC OF PHILIPPINES</t>
  </si>
  <si>
    <t>Republic of Rwanda</t>
  </si>
  <si>
    <t>SOUTH AFRICA</t>
  </si>
  <si>
    <t>SAUDI ARABIA</t>
  </si>
  <si>
    <t>Republic of Sudan</t>
  </si>
  <si>
    <t>SEAL</t>
  </si>
  <si>
    <t>SEA LAUNCH DEMO</t>
  </si>
  <si>
    <t>SES</t>
  </si>
  <si>
    <t>SOCIÉTÉ EUROPÉENNE DES SATELLITES</t>
  </si>
  <si>
    <t>SINGAPORE</t>
  </si>
  <si>
    <t>SOUTH KOREA</t>
  </si>
  <si>
    <t>SPAIN</t>
  </si>
  <si>
    <t>STCT</t>
  </si>
  <si>
    <t>SINGAPORE/TAIWAN</t>
  </si>
  <si>
    <t>SWEDEN</t>
  </si>
  <si>
    <t>SWITZERLAND</t>
  </si>
  <si>
    <t>TO BE DETERMINED/UNKNOWN</t>
  </si>
  <si>
    <t>THAILAND</t>
  </si>
  <si>
    <t>TMMC</t>
  </si>
  <si>
    <t>TURKMENISTAN/MONACO</t>
  </si>
  <si>
    <t>TURKEY</t>
  </si>
  <si>
    <t>UNITED ARAB EMIRATES</t>
  </si>
  <si>
    <t>UNITED KINGDOM</t>
  </si>
  <si>
    <t>UKRAINE</t>
  </si>
  <si>
    <t>URY</t>
  </si>
  <si>
    <t>URUGUAY</t>
  </si>
  <si>
    <t>UNITED STATES OF AMERICA</t>
  </si>
  <si>
    <t>USBZ</t>
  </si>
  <si>
    <t>UNITED STATES/BRAZIL</t>
  </si>
  <si>
    <t>VENEZUELA</t>
  </si>
  <si>
    <t>VIETNAM</t>
  </si>
  <si>
    <t>Online Resource: https://www.space-track.org/basicspacedata/query/class/boxscore/predicates/SPADOC_CD,COUNTRY/SPADOC_CD/%3C%3EALL/orderby/SPADOC_CD/format/html [2020-08-30]</t>
  </si>
  <si>
    <t xml:space="preserve"> SITE_CODE</t>
  </si>
  <si>
    <t>LAUNCH_SITE</t>
  </si>
  <si>
    <t>AIR FORCE EASTERN TEST RANGE</t>
  </si>
  <si>
    <t>AIR FORCE WESTERN TEST RANGE</t>
  </si>
  <si>
    <t>Pegasus launched from Canary Islands Air Space</t>
  </si>
  <si>
    <t>Pegasus launched from Eastern Range Air Space</t>
  </si>
  <si>
    <t>FRENCH GUIANA</t>
  </si>
  <si>
    <t>HGSTR</t>
  </si>
  <si>
    <t>HAMMA GUIRA SPACE TRACK RANGE</t>
  </si>
  <si>
    <t>Jiuquan Satellite Launch Center, China</t>
  </si>
  <si>
    <t>Kodiak Island, Alaska</t>
  </si>
  <si>
    <t>KAGOSHIMA SPACE CENTER UNIVERSITY OF TOKYO</t>
  </si>
  <si>
    <t>Kwajalein</t>
  </si>
  <si>
    <t>KYMTR</t>
  </si>
  <si>
    <t>KAPUSTIN YAR MISSILE AND SPACE COMPLEX</t>
  </si>
  <si>
    <t>NSC</t>
  </si>
  <si>
    <t>Naro Space Center, South Korea</t>
  </si>
  <si>
    <t>Orenburg, Russia</t>
  </si>
  <si>
    <t>PLESETSK MISSILE AND SPACE COMPLEX</t>
  </si>
  <si>
    <t>PMRF</t>
  </si>
  <si>
    <t>Pacific Missile Range Facility</t>
  </si>
  <si>
    <t>Rocket Lab Launch Complex</t>
  </si>
  <si>
    <t>SADOL</t>
  </si>
  <si>
    <t>Submarine Launch from Barents Sea, Russia</t>
  </si>
  <si>
    <t>SEA LAUNCH</t>
  </si>
  <si>
    <t>SEM</t>
  </si>
  <si>
    <t>Semnan, Iran</t>
  </si>
  <si>
    <t>Sharud Missile Test Site</t>
  </si>
  <si>
    <t>SNMLP</t>
  </si>
  <si>
    <t>SAN MARCO LAUNCH PLATFORM</t>
  </si>
  <si>
    <t>SIRHARIKOTA</t>
  </si>
  <si>
    <t>Svobodny, Russia</t>
  </si>
  <si>
    <t>TANEGASHIMA SPACE CENTER</t>
  </si>
  <si>
    <t>Taiyaun Space Center, China</t>
  </si>
  <si>
    <t>TYURATAM MISSILE AND SPACE COMPLEX</t>
  </si>
  <si>
    <t>UNKN</t>
  </si>
  <si>
    <t>VOSTOCHNY COSMODROME</t>
  </si>
  <si>
    <t>VOWAS</t>
  </si>
  <si>
    <t>Virgin Orbit Western Air Space</t>
  </si>
  <si>
    <t>WALLOPS ISLAND</t>
  </si>
  <si>
    <t>WOMRA</t>
  </si>
  <si>
    <t>WOOMERA</t>
  </si>
  <si>
    <t>Pegasus launched from Western Range Air Space</t>
  </si>
  <si>
    <t>WSC</t>
  </si>
  <si>
    <t>Wenchang Satellite Launch Center</t>
  </si>
  <si>
    <t>Xichang Space Center, China</t>
  </si>
  <si>
    <t>YAVNE</t>
  </si>
  <si>
    <t>Yavne, Israel</t>
  </si>
  <si>
    <t>YSLA</t>
  </si>
  <si>
    <t>Yellow Sea Launch Area, China</t>
  </si>
  <si>
    <t>Yunsong, DPRK</t>
  </si>
  <si>
    <t>Online Resource: https://www.space-track.org/basicspacedata/query/class/launch_site/orderby/SITE_CODE/format/html [2020-08-30]</t>
  </si>
  <si>
    <t>Site</t>
  </si>
  <si>
    <t>OCEAN</t>
  </si>
  <si>
    <t>Ocean launch sites</t>
  </si>
  <si>
    <t>A51</t>
  </si>
  <si>
    <t>Groom Lake Air Force Base, Area 51, Nevada</t>
  </si>
  <si>
    <t>AAAF</t>
  </si>
  <si>
    <t>Alamagordo Army Air Field</t>
  </si>
  <si>
    <t>ABER</t>
  </si>
  <si>
    <t>Aberporth Range</t>
  </si>
  <si>
    <t>AFMDC</t>
  </si>
  <si>
    <t>Air Force Missile Development Center, Hollom</t>
  </si>
  <si>
    <t>AFMTC</t>
  </si>
  <si>
    <t>Air Force Missile Test Center</t>
  </si>
  <si>
    <t>AGINSK</t>
  </si>
  <si>
    <t>Aginskiy Test Range (247 MP Tsugol)</t>
  </si>
  <si>
    <t>AKHT</t>
  </si>
  <si>
    <t>Akhtopol Meteorological Rocket Station</t>
  </si>
  <si>
    <t>AKT</t>
  </si>
  <si>
    <t>Akita Rocket Range (ATC)</t>
  </si>
  <si>
    <t>ALCA</t>
  </si>
  <si>
    <t>CLA, Alcantara Space Center</t>
  </si>
  <si>
    <t>ALEYSK</t>
  </si>
  <si>
    <t>Aleysk missile site, Russia</t>
  </si>
  <si>
    <t>ALNASR</t>
  </si>
  <si>
    <t>Al Nasriyah missile base, Syria</t>
  </si>
  <si>
    <t>ALSAFIR</t>
  </si>
  <si>
    <t>Syrian missile base, Al Safir, Aleppo, Syria</t>
  </si>
  <si>
    <t>ALSULAY</t>
  </si>
  <si>
    <t>Al Sulayil missile base, Saudi Arabia</t>
  </si>
  <si>
    <t>ALT</t>
  </si>
  <si>
    <t>Altus AFB</t>
  </si>
  <si>
    <t>AMAR</t>
  </si>
  <si>
    <t>Al 'Amarah missile launch site</t>
  </si>
  <si>
    <t>ANBAR</t>
  </si>
  <si>
    <t>Al-Anbar base, Al-Anbar province, Iraq</t>
  </si>
  <si>
    <t>AND</t>
  </si>
  <si>
    <t>Andoya Rocket Range, Andoy, Nordland, Norge</t>
  </si>
  <si>
    <t>ANHU</t>
  </si>
  <si>
    <t>Anhueng, Taean missile site, Ch'ungch'ong Na</t>
  </si>
  <si>
    <t>ANNA</t>
  </si>
  <si>
    <t>Anna Plains, Western Australia</t>
  </si>
  <si>
    <t>ANT</t>
  </si>
  <si>
    <t>Antigua Air Force Station</t>
  </si>
  <si>
    <t>APC</t>
  </si>
  <si>
    <t>KT No. 408, Luna-20 Site, Apollonius C, Mare</t>
  </si>
  <si>
    <t>ASC</t>
  </si>
  <si>
    <t>Ascension Island, Atlantic Ocean</t>
  </si>
  <si>
    <t>ASHU</t>
  </si>
  <si>
    <t>Ashuluk, Rossiya</t>
  </si>
  <si>
    <t>AUR</t>
  </si>
  <si>
    <t>Aur Atoll launch site</t>
  </si>
  <si>
    <t>BALKH</t>
  </si>
  <si>
    <t>Sary Shagan Antimissile Test Center (NIIP-A,</t>
  </si>
  <si>
    <t>BARB</t>
  </si>
  <si>
    <t>Barbados, Windward Islands</t>
  </si>
  <si>
    <t>BARK</t>
  </si>
  <si>
    <t>Barksdale AFB</t>
  </si>
  <si>
    <t>BART</t>
  </si>
  <si>
    <t>Barter Island, Alaska</t>
  </si>
  <si>
    <t>BCB</t>
  </si>
  <si>
    <t>Texas Launch Site, Boca Chica Beach, Texas</t>
  </si>
  <si>
    <t>BEALE</t>
  </si>
  <si>
    <t>Beale AFB, California</t>
  </si>
  <si>
    <t>BEJ</t>
  </si>
  <si>
    <t>Bandar-e-Jask, Hormozgan</t>
  </si>
  <si>
    <t>NASA Bermuda, Kindley AFB, Coopers Island, B</t>
  </si>
  <si>
    <t>BERSH</t>
  </si>
  <si>
    <t>Bershet missile base, Russia</t>
  </si>
  <si>
    <t>BFL</t>
  </si>
  <si>
    <t>Birdling's Flat, Canterbury Plains, New Zeal</t>
  </si>
  <si>
    <t>BHOT</t>
  </si>
  <si>
    <t>Bayan Hot test range</t>
  </si>
  <si>
    <t>BIK</t>
  </si>
  <si>
    <t>Pacific Proving Grounds, Bikini Island, Paci</t>
  </si>
  <si>
    <t>BLAN</t>
  </si>
  <si>
    <t>Black Mesa, Blanding, Utah</t>
  </si>
  <si>
    <t>BRET</t>
  </si>
  <si>
    <t>Zone de lancement SNLE, Golfe de Gascogne, B</t>
  </si>
  <si>
    <t>BRETA</t>
  </si>
  <si>
    <t>Zone de lancement SNLE, Baie d'Audierne</t>
  </si>
  <si>
    <t>BROCK</t>
  </si>
  <si>
    <t>Black Rock Desert, Nevada</t>
  </si>
  <si>
    <t>CARD</t>
  </si>
  <si>
    <t>Le Cardonnet, Montpelier, France</t>
  </si>
  <si>
    <t>CARN</t>
  </si>
  <si>
    <t>Carnarvon, Western Australia</t>
  </si>
  <si>
    <t>CARN2</t>
  </si>
  <si>
    <t>Carnarvon north site, Western Australia</t>
  </si>
  <si>
    <t>CASS</t>
  </si>
  <si>
    <t>Cassino, Rio Grande Do Sul, Brasil</t>
  </si>
  <si>
    <t>CAZ</t>
  </si>
  <si>
    <t>Base aerienne 120, Cazaux, Nouvelle-Aquitain</t>
  </si>
  <si>
    <t>CC</t>
  </si>
  <si>
    <t>Cape Canaveral Air Station, Florida</t>
  </si>
  <si>
    <t>CCA</t>
  </si>
  <si>
    <t>Cape Canaveral Air Force Station, Eastern Te</t>
  </si>
  <si>
    <t>CCAFS</t>
  </si>
  <si>
    <t>CCMTA</t>
  </si>
  <si>
    <t>Cape Canaveral Missile Test Annex, Air Force</t>
  </si>
  <si>
    <t>CCSP</t>
  </si>
  <si>
    <t>Cape Canaveral Spaceport</t>
  </si>
  <si>
    <t>CEL</t>
  </si>
  <si>
    <t>Centre d'Essais de Landes, Biscarosse, Lande</t>
  </si>
  <si>
    <t>CELAT</t>
  </si>
  <si>
    <t>CELPA Atlantica, Mar Chiquita, Buenos Aires,</t>
  </si>
  <si>
    <t>CELM</t>
  </si>
  <si>
    <t>Centre d'Essais de Lancement de Missiles  (f</t>
  </si>
  <si>
    <t>CELPA</t>
  </si>
  <si>
    <t>Centro de Ensayo y Lanzamiento de Proyectile</t>
  </si>
  <si>
    <t>CEM</t>
  </si>
  <si>
    <t>Centre d'Essais de la Mediterranee, Ile du L</t>
  </si>
  <si>
    <t>CERES</t>
  </si>
  <si>
    <t>Centre d'Essais et de Recherches d'Engins Sp</t>
  </si>
  <si>
    <t>CHAC</t>
  </si>
  <si>
    <t>Las Palmas, Chaco, Argentina</t>
  </si>
  <si>
    <t>CHAN</t>
  </si>
  <si>
    <t>Integrated Test Range, Balasore Range, Chand</t>
  </si>
  <si>
    <t>CHEL</t>
  </si>
  <si>
    <t>SP-5 Tactical missile site, Chelkar, Aktyubi</t>
  </si>
  <si>
    <t>CHI</t>
  </si>
  <si>
    <t>Chilca Launch Range, Lima, Peru</t>
  </si>
  <si>
    <t>CHIHA</t>
  </si>
  <si>
    <t>Chiha-ri, Ich'on, Kangwon do, Choson</t>
  </si>
  <si>
    <t>CHIOHE</t>
  </si>
  <si>
    <t>Chio He air base, Pingtung, Formosa (Taiwan)</t>
  </si>
  <si>
    <t>CHUX</t>
  </si>
  <si>
    <t>808/402 Brigade Missile Base, Chuxiong, Yunn</t>
  </si>
  <si>
    <t>CKAFS</t>
  </si>
  <si>
    <t>Cape Kennedy Air Force Station, Eastern Test</t>
  </si>
  <si>
    <t>CLBI</t>
  </si>
  <si>
    <t>Centro de Lancamento da Barreira do Inferno,</t>
  </si>
  <si>
    <t>COLDLK</t>
  </si>
  <si>
    <t>Cold Lake Air Weapons Range, Alberta (meteor</t>
  </si>
  <si>
    <t>CORO</t>
  </si>
  <si>
    <t>Coronie, Surinam</t>
  </si>
  <si>
    <t>CP</t>
  </si>
  <si>
    <t>Cape Parry, PIN Main DEW, Inuvik Region, Nor</t>
  </si>
  <si>
    <t>CRI23</t>
  </si>
  <si>
    <t>KT No. 410, Luna-23 Site, Mare Crisium, Mare</t>
  </si>
  <si>
    <t>CRI24</t>
  </si>
  <si>
    <t>KT No. 413, Luna-24 Site, Mare Crisium, Mare</t>
  </si>
  <si>
    <t>CSB</t>
  </si>
  <si>
    <t>Site D3, Cape San Blas, Eglin AFB, Florida</t>
  </si>
  <si>
    <t>CSG</t>
  </si>
  <si>
    <t>Centre Spatial Guyanais, Kourou, Guyane Fran</t>
  </si>
  <si>
    <t>CUX</t>
  </si>
  <si>
    <t>Cuxhaven, Niedersachsen, Deutschland</t>
  </si>
  <si>
    <t>CYCL</t>
  </si>
  <si>
    <t>NAMFI target launch site: either Ftena, Pach</t>
  </si>
  <si>
    <t>DAQA</t>
  </si>
  <si>
    <t>412 Brigade Missile Base, Da Qaidam, Qinghai</t>
  </si>
  <si>
    <t>DAT</t>
  </si>
  <si>
    <t>Datil, New Mexico</t>
  </si>
  <si>
    <t>DBAY</t>
  </si>
  <si>
    <t>Dbayeh launch site, LRS</t>
  </si>
  <si>
    <t>DDU</t>
  </si>
  <si>
    <t>Dumont d'Urville, Terre Adelie</t>
  </si>
  <si>
    <t>DEK</t>
  </si>
  <si>
    <t>Dasht-E-Kabir, Iran (Khatami Air Base?)</t>
  </si>
  <si>
    <t>DELING</t>
  </si>
  <si>
    <t>414 Brigade Missile Base, Delingha, Qinghai</t>
  </si>
  <si>
    <t>DENGSH</t>
  </si>
  <si>
    <t>410 Brigate Missile Base, Dengshahe, Liaonin</t>
  </si>
  <si>
    <t>DERZH</t>
  </si>
  <si>
    <t>Derzhavinsk missile site, Russia</t>
  </si>
  <si>
    <t>DES</t>
  </si>
  <si>
    <t>LM 11 Descent Stage, Descartes Base, Descart</t>
  </si>
  <si>
    <t>DEVER</t>
  </si>
  <si>
    <t>Deversoir Air Base</t>
  </si>
  <si>
    <t>DGAEML</t>
  </si>
  <si>
    <t>DGA Essais de missiles, Site Landes, Biscaro</t>
  </si>
  <si>
    <t>DRAWP</t>
  </si>
  <si>
    <t>Centrum Szkolenia Wojsk Ladowych Drawsko</t>
  </si>
  <si>
    <t>DROV</t>
  </si>
  <si>
    <t>Drovyanaya, Chitinsk oblast'</t>
  </si>
  <si>
    <t>DYESS</t>
  </si>
  <si>
    <t>Dyess AFB, Texas</t>
  </si>
  <si>
    <t>EAFB</t>
  </si>
  <si>
    <t>Edwards AFB, California</t>
  </si>
  <si>
    <t>EAO</t>
  </si>
  <si>
    <t>Iskander mobile launch site, Everyskaya avto</t>
  </si>
  <si>
    <t>EGL</t>
  </si>
  <si>
    <t>Santa Rosa Island, Eglin AFB, Florida</t>
  </si>
  <si>
    <t>ELAR</t>
  </si>
  <si>
    <t>Estacion de sondeos atmosfericos de El Areno</t>
  </si>
  <si>
    <t>ELLS</t>
  </si>
  <si>
    <t>Ellsworth AFB</t>
  </si>
  <si>
    <t>ELM</t>
  </si>
  <si>
    <t>Elmendorf AFB</t>
  </si>
  <si>
    <t>EMBA</t>
  </si>
  <si>
    <t>Emba test range, Kazakshtan</t>
  </si>
  <si>
    <t>ENW</t>
  </si>
  <si>
    <t>EPG (Eniwetok Proving Grounds), Eniwetok (En</t>
  </si>
  <si>
    <t>EQUOD</t>
  </si>
  <si>
    <t>East Quoddy, Newfoundland</t>
  </si>
  <si>
    <t>ESR</t>
  </si>
  <si>
    <t>ESRANGE, Kiruna</t>
  </si>
  <si>
    <t>EUNYUL</t>
  </si>
  <si>
    <t>Scud launch site near Eunyul, N Hwanghae Pro</t>
  </si>
  <si>
    <t>FC</t>
  </si>
  <si>
    <t>Churchill Research Range, Fort Churchill, Ma</t>
  </si>
  <si>
    <t>FEC</t>
  </si>
  <si>
    <t>KT No. 406, Luna-16 Site, Mare Fecunditatis,</t>
  </si>
  <si>
    <t>FENGR</t>
  </si>
  <si>
    <t>51St Base, Fengrun, Tangshan, Hebei province</t>
  </si>
  <si>
    <t>FMR</t>
  </si>
  <si>
    <t>LM 8 Descent Stage, Fra Mauro Base, Fra Maur</t>
  </si>
  <si>
    <t>FTB</t>
  </si>
  <si>
    <t>Hueco Range, Fort Bliss, Texas</t>
  </si>
  <si>
    <t>FW</t>
  </si>
  <si>
    <t>Fort Wingate Depot Activity, New Mexico</t>
  </si>
  <si>
    <t>FWAK</t>
  </si>
  <si>
    <t>Ft Wainwright, Alaska</t>
  </si>
  <si>
    <t>FXM</t>
  </si>
  <si>
    <t>FOX-MAIN DEW site, Hall Beach, Nunavut, Cana</t>
  </si>
  <si>
    <t>GAN</t>
  </si>
  <si>
    <t>Gan Island, Addu Atoll, Maldives, Indian Oce</t>
  </si>
  <si>
    <t>GANC</t>
  </si>
  <si>
    <t>Base Aerea de Gando, Gran Canaria</t>
  </si>
  <si>
    <t>GF</t>
  </si>
  <si>
    <t>Grand Forks AFB</t>
  </si>
  <si>
    <t>GFX</t>
  </si>
  <si>
    <t>Grand Forks AFB or other B-52/SRAM base</t>
  </si>
  <si>
    <t>GIK-1</t>
  </si>
  <si>
    <t>1-y Gosudarstvenniy Ispitatelniy Kosmodrom M</t>
  </si>
  <si>
    <t>GIK-2</t>
  </si>
  <si>
    <t>GIK-2, Svobodniy, Amurskaya Oblast', Rossiya</t>
  </si>
  <si>
    <t>GIK-5</t>
  </si>
  <si>
    <t>GIK-5, Baykonur, Kazakstan</t>
  </si>
  <si>
    <t>GILB</t>
  </si>
  <si>
    <t>Gilson Butte, Utah</t>
  </si>
  <si>
    <t>GILLAM</t>
  </si>
  <si>
    <t>Gillam, Manitoba</t>
  </si>
  <si>
    <t>GIOIA</t>
  </si>
  <si>
    <t>Jupiter sites, Gioia del Colle, Italy</t>
  </si>
  <si>
    <t>GIP-53</t>
  </si>
  <si>
    <t>GIP-53, Plesetsk, Rossiya</t>
  </si>
  <si>
    <t>GMI</t>
  </si>
  <si>
    <t>Great Mercury Island</t>
  </si>
  <si>
    <t>GNIIP</t>
  </si>
  <si>
    <t>GNIIP, Plesetsk, Rossiya</t>
  </si>
  <si>
    <t>GNIIP1</t>
  </si>
  <si>
    <t>GNIIPV</t>
  </si>
  <si>
    <t>GNIIP, VKS section, Plesetsk, Rossiya</t>
  </si>
  <si>
    <t>GOSEONG</t>
  </si>
  <si>
    <t>Goseong, South Korea</t>
  </si>
  <si>
    <t>GRLC</t>
  </si>
  <si>
    <t>Green River, Utah</t>
  </si>
  <si>
    <t>GRLY</t>
  </si>
  <si>
    <t>Fort Greely, Alaska</t>
  </si>
  <si>
    <t>GTI</t>
  </si>
  <si>
    <t>Grand Turk Auxiliary AFB, Grand Turk Island</t>
  </si>
  <si>
    <t>GTsMP-4</t>
  </si>
  <si>
    <t>GTsMP-4 MO RF, Znamensk (Kapustin Yar), Ross</t>
  </si>
  <si>
    <t>GTsP-4</t>
  </si>
  <si>
    <t>GTsP-4, Kapustin Yar, Volgograd, Rossiya</t>
  </si>
  <si>
    <t>GUAM</t>
  </si>
  <si>
    <t>Northwest Field, Guam, Marianas Islands</t>
  </si>
  <si>
    <t>GUAMA</t>
  </si>
  <si>
    <t>Andersen Air Force Base, Guam, Marianas Isla</t>
  </si>
  <si>
    <t>HAD</t>
  </si>
  <si>
    <t>LM 10 Descent Stage, Hadley Base, Montes Ape</t>
  </si>
  <si>
    <t>HADC</t>
  </si>
  <si>
    <t>Holloman Air Development Center, New Mexico</t>
  </si>
  <si>
    <t>HAI</t>
  </si>
  <si>
    <t>Haikou Space Center, Hainan</t>
  </si>
  <si>
    <t>HAMA</t>
  </si>
  <si>
    <t>Hama missile base, Syria</t>
  </si>
  <si>
    <t>HAMH</t>
  </si>
  <si>
    <t>Hamhung, S Hamyong Prov, North Korea</t>
  </si>
  <si>
    <t>HAMNC</t>
  </si>
  <si>
    <t>Hampstead, North Carolina, 1 mi W of Topsail</t>
  </si>
  <si>
    <t>HARBIN</t>
  </si>
  <si>
    <t>Harbin missile test site, Heilongjiang, Manc</t>
  </si>
  <si>
    <t>HHAI</t>
  </si>
  <si>
    <t>Huang Hai CZ-11 launch zone</t>
  </si>
  <si>
    <t>HICK</t>
  </si>
  <si>
    <t>Joint Base Pearl Harbor-Hickam, Honolulu</t>
  </si>
  <si>
    <t>HKR</t>
  </si>
  <si>
    <t>Heidekraut, Tucheler Heide, Deutschland (now</t>
  </si>
  <si>
    <t>HLG</t>
  </si>
  <si>
    <t>Truppenubungsplatz Heidelager, Blizna, Krako</t>
  </si>
  <si>
    <t>HMG</t>
  </si>
  <si>
    <t>Centre Interarmees d'Essais d'Engins Speciau</t>
  </si>
  <si>
    <t>HUANGL</t>
  </si>
  <si>
    <t>806th Brigade missile base, Huanglong, Shaan</t>
  </si>
  <si>
    <t>HULU</t>
  </si>
  <si>
    <t>Huludao Shipyard test site</t>
  </si>
  <si>
    <t>HVP</t>
  </si>
  <si>
    <t>Heersversuchsstelle Peenemunde, Usedom, Rost</t>
  </si>
  <si>
    <t>HWJU</t>
  </si>
  <si>
    <t>Scud launch site near Hwangju, N Hwanghae Pr</t>
  </si>
  <si>
    <t>INSP</t>
  </si>
  <si>
    <t>Indian Springs Air Force Base, Nevada</t>
  </si>
  <si>
    <t>IQ160</t>
  </si>
  <si>
    <t>Kilometer 160, Ar Ramadi, Al Ambar, Iraq</t>
  </si>
  <si>
    <t>IQAN</t>
  </si>
  <si>
    <t>Al Nikheb (Al Nuqaub)</t>
  </si>
  <si>
    <t>IQBA</t>
  </si>
  <si>
    <t>Mobile launchers in Basra region</t>
  </si>
  <si>
    <t>IQH3</t>
  </si>
  <si>
    <t>H3 Airbase, Al Anbar</t>
  </si>
  <si>
    <t>IQKK</t>
  </si>
  <si>
    <t>Kirkuk region, Iraq</t>
  </si>
  <si>
    <t>IQNJ</t>
  </si>
  <si>
    <t>Mobile launcher, S of An Najaf</t>
  </si>
  <si>
    <t>IQSA</t>
  </si>
  <si>
    <t>Saddam Air Base</t>
  </si>
  <si>
    <t>IQTA</t>
  </si>
  <si>
    <t>Tall' Afar Air Base</t>
  </si>
  <si>
    <t>IQUQ</t>
  </si>
  <si>
    <t>Umm Qasr (Um Qassir)</t>
  </si>
  <si>
    <t>Mobile launchers in Iran?</t>
  </si>
  <si>
    <t>Mobile launchers in Iraq</t>
  </si>
  <si>
    <t>IRAQ-A</t>
  </si>
  <si>
    <t>Mobile launchers in Iraq, near Al Amarah</t>
  </si>
  <si>
    <t>IRAQ-W</t>
  </si>
  <si>
    <t>Mobile launchers in Iraq, western launch are</t>
  </si>
  <si>
    <t>IRKURD</t>
  </si>
  <si>
    <t>Missile base, Kurdistan province, Iran</t>
  </si>
  <si>
    <t>IRW</t>
  </si>
  <si>
    <t>Leach Spring, Camp Irwin, California</t>
  </si>
  <si>
    <t>IXC</t>
  </si>
  <si>
    <t>Santiago Ixcuintla, Nayarit, Mexico</t>
  </si>
  <si>
    <t>JHAM</t>
  </si>
  <si>
    <t>Jabal Hamzah</t>
  </si>
  <si>
    <t>JHIM</t>
  </si>
  <si>
    <t>Jebel Himreen, Iraq</t>
  </si>
  <si>
    <t>JI</t>
  </si>
  <si>
    <t>Johnston Island</t>
  </si>
  <si>
    <t>JIAN</t>
  </si>
  <si>
    <t>802 Brigade missile base, Jianshui (Ching-yu</t>
  </si>
  <si>
    <t>JIANGG</t>
  </si>
  <si>
    <t>Jianggezhuang Submarine Base</t>
  </si>
  <si>
    <t>JILAN</t>
  </si>
  <si>
    <t>Jilantai Missile Test Ground, Nei Monggol pr</t>
  </si>
  <si>
    <t>JINGYU</t>
  </si>
  <si>
    <t>Jingyu missile base 28, Jingyu, Jilin provin</t>
  </si>
  <si>
    <t>JINZH</t>
  </si>
  <si>
    <t>Jinzhou missile base, Liaoning province</t>
  </si>
  <si>
    <t>JLRPG</t>
  </si>
  <si>
    <t>Joint Long Range Proving Ground</t>
  </si>
  <si>
    <t>JP</t>
  </si>
  <si>
    <t>Jiu Peng air base 7, Pingtung, Formosa</t>
  </si>
  <si>
    <t>JQ</t>
  </si>
  <si>
    <t>Jiuquan Space Center, Nei Monggol Zizhiqu, C</t>
  </si>
  <si>
    <t>JUA</t>
  </si>
  <si>
    <t>Sierra de Juarez, Baja California</t>
  </si>
  <si>
    <t>KAECH</t>
  </si>
  <si>
    <t>Kaechon, Pyongan Namdo</t>
  </si>
  <si>
    <t>KAES</t>
  </si>
  <si>
    <t>Kaesong, North Hwanghae Prov.</t>
  </si>
  <si>
    <t>KANSK</t>
  </si>
  <si>
    <t>Kansk, Krasnoyarsk region</t>
  </si>
  <si>
    <t>KARK</t>
  </si>
  <si>
    <t>Cape Karikari, North Island, New Zealand</t>
  </si>
  <si>
    <t>KART</t>
  </si>
  <si>
    <t>Kartaly missile base</t>
  </si>
  <si>
    <t>KARY</t>
  </si>
  <si>
    <t>Nissaki-Karystos, Evvoia, Hellas</t>
  </si>
  <si>
    <t>KASC</t>
  </si>
  <si>
    <t>Kagoshima Space Center, Kagoshima, Kyushu, N</t>
  </si>
  <si>
    <t>KATTAK</t>
  </si>
  <si>
    <t>Kattakurgan missile base, Samarkand region</t>
  </si>
  <si>
    <t>KAU</t>
  </si>
  <si>
    <t>Kauai Test Facility (KTF), Barking Sands, Ka</t>
  </si>
  <si>
    <t>KER</t>
  </si>
  <si>
    <t>Kerguelen Range, Port-Aux-Francais, Kerguele</t>
  </si>
  <si>
    <t>KERM</t>
  </si>
  <si>
    <t>Bakhtaran/Kermanshah Air Base, Iran</t>
  </si>
  <si>
    <t>KEW</t>
  </si>
  <si>
    <t>Keweenaw Rocket Launch Site (KRLS), Michigan</t>
  </si>
  <si>
    <t>KITT</t>
  </si>
  <si>
    <t>Kittaeryong (Gitdaeryung), Anbyun, Gangwon P</t>
  </si>
  <si>
    <t>Sea Launch Kiritimati Launch Area, Pacific O</t>
  </si>
  <si>
    <t>KLC</t>
  </si>
  <si>
    <t>Kodiak Launch Complex, Kodiak Island, Alaska</t>
  </si>
  <si>
    <t>KMR</t>
  </si>
  <si>
    <t>US Army Kwajalein Atoll (USAKA), Marshall Is</t>
  </si>
  <si>
    <t>KOR</t>
  </si>
  <si>
    <t>Koroni, Peloponnisos, Hellas (beach launch a</t>
  </si>
  <si>
    <t>KOSTR</t>
  </si>
  <si>
    <t>Kostroma missile base, Russia</t>
  </si>
  <si>
    <t>KRAS</t>
  </si>
  <si>
    <t>Krasnoyarsk missile site, Russia</t>
  </si>
  <si>
    <t>KRON</t>
  </si>
  <si>
    <t>Kronogard (Jokkmokk/Vidsel), Norrbottens Lan</t>
  </si>
  <si>
    <t>NASA John F. Kennedy Space Center, Florida</t>
  </si>
  <si>
    <t>KUSONG</t>
  </si>
  <si>
    <t>Musudan launch site, Banghyon Airport, Kuson</t>
  </si>
  <si>
    <t>LAIWU</t>
  </si>
  <si>
    <t>822 Brigade missile base, Laiwu, Shangdong p</t>
  </si>
  <si>
    <t>LANC</t>
  </si>
  <si>
    <t>Lancelin, Perth, W. Australia</t>
  </si>
  <si>
    <t>LANG</t>
  </si>
  <si>
    <t>Skyrora Micro launch site, Langanes Peninsul</t>
  </si>
  <si>
    <t>LAOG</t>
  </si>
  <si>
    <t>Laogang sounding rocket site, Shanghai Shi,</t>
  </si>
  <si>
    <t>LAP</t>
  </si>
  <si>
    <t>STASPRO, Pameungpeuk site, Cilauteurum, Lemb</t>
  </si>
  <si>
    <t>LEBA</t>
  </si>
  <si>
    <t>Leba (Ustka), Slupsk, Pomerania, Polska</t>
  </si>
  <si>
    <t>LEPI</t>
  </si>
  <si>
    <t>Leping missile base, Jianxi, China</t>
  </si>
  <si>
    <t>LIT</t>
  </si>
  <si>
    <t>LM 12 Descent Stage, Taurus-Littrow Base, Li</t>
  </si>
  <si>
    <t>LROCK</t>
  </si>
  <si>
    <t>Little Rock Air Force Base, Arkansas</t>
  </si>
  <si>
    <t>LRPG</t>
  </si>
  <si>
    <t>Long Range Proving Ground</t>
  </si>
  <si>
    <t>MAHIA</t>
  </si>
  <si>
    <t>Rocket Lab Launch Complex 1, Onenui Station,</t>
  </si>
  <si>
    <t>MAKAT</t>
  </si>
  <si>
    <t>Makat tactical missile base, Atyrau, Kazakst</t>
  </si>
  <si>
    <t>MAKHCH</t>
  </si>
  <si>
    <t>Makhachkala missile base, Makhachkala, Dages</t>
  </si>
  <si>
    <t>MARS</t>
  </si>
  <si>
    <t>Mid-Atlantic Regional Spaceport, Wallops Isl</t>
  </si>
  <si>
    <t>MASHH</t>
  </si>
  <si>
    <t>14th Tactical Air Base, Mashhad</t>
  </si>
  <si>
    <t>MATI</t>
  </si>
  <si>
    <t>Matagorda Island, Texas</t>
  </si>
  <si>
    <t>MATZ</t>
  </si>
  <si>
    <t>Base Aerea Teniente Benjamin Matienzo, Nunat</t>
  </si>
  <si>
    <t>MCM</t>
  </si>
  <si>
    <t>McMurdo Station, Ross Ice Shelf, New Zealand</t>
  </si>
  <si>
    <t>MER</t>
  </si>
  <si>
    <t>Villa Reynolds Air Base, Mercedes, San Luis</t>
  </si>
  <si>
    <t>MHV</t>
  </si>
  <si>
    <t>Mojave Spaceport, California</t>
  </si>
  <si>
    <t>MINAKH</t>
  </si>
  <si>
    <t>Syrian missile base, Minakh, N of Halab/Alle</t>
  </si>
  <si>
    <t>MLD</t>
  </si>
  <si>
    <t>Molodezhnaya, Enderby Land, Australian Antar</t>
  </si>
  <si>
    <t>MRL</t>
  </si>
  <si>
    <t>Marka Range, Lista, Norway</t>
  </si>
  <si>
    <t>MRNV</t>
  </si>
  <si>
    <t>Mercury, Nevada</t>
  </si>
  <si>
    <t>MUPYONG</t>
  </si>
  <si>
    <t>Mupyong-ni, Chagang province</t>
  </si>
  <si>
    <t>NAMFI</t>
  </si>
  <si>
    <t>NATO Missile Firing Installation (NAMFI)</t>
  </si>
  <si>
    <t>NAMPO</t>
  </si>
  <si>
    <t>Scud launch site near Nampo, South Pyongan P</t>
  </si>
  <si>
    <t>NAOTS</t>
  </si>
  <si>
    <t>Naval Air Ordnance Test Station, Chincoteagu</t>
  </si>
  <si>
    <t>NARO</t>
  </si>
  <si>
    <t>Naro Space Center (Naro Uju Senteo),Oenaro I</t>
  </si>
  <si>
    <t>NATC</t>
  </si>
  <si>
    <t>Naval Air Test Center, Patuxent River, Maryl</t>
  </si>
  <si>
    <t>NEGEV</t>
  </si>
  <si>
    <t>Negev Desert test site, Hadarom Hanegev, Isr</t>
  </si>
  <si>
    <t>NEN</t>
  </si>
  <si>
    <t>GTsMP?, Nenoksa Test Range, Rossiya</t>
  </si>
  <si>
    <t>NIIJ</t>
  </si>
  <si>
    <t>Niijima, Nippon</t>
  </si>
  <si>
    <t>NIIP-5</t>
  </si>
  <si>
    <t>NIIP-5, Baykonur, Kazakstan</t>
  </si>
  <si>
    <t>NIIP-53</t>
  </si>
  <si>
    <t>53-y Nauchno-Issledovatelskiy Ispitatelniy P</t>
  </si>
  <si>
    <t>NINGBO</t>
  </si>
  <si>
    <t>Ninbgo missile base, Zhejiang province</t>
  </si>
  <si>
    <t>NOSSET</t>
  </si>
  <si>
    <t>North Ossetia? Possible Iskander launch poin</t>
  </si>
  <si>
    <t>NOTS</t>
  </si>
  <si>
    <t>Naval Ordnance Test Station, China Lake, Cal</t>
  </si>
  <si>
    <t>NOUA</t>
  </si>
  <si>
    <t>Nouadhibou, Dakhlet Nouadhibou, Mauritanie</t>
  </si>
  <si>
    <t>NOVOSY</t>
  </si>
  <si>
    <t>Novosysoyevka missile base</t>
  </si>
  <si>
    <t>NTAG</t>
  </si>
  <si>
    <t>Nizhniy Tagil missile base, Russia  (Verhkna</t>
  </si>
  <si>
    <t>NTRURO</t>
  </si>
  <si>
    <t>North Truro Air Force Station</t>
  </si>
  <si>
    <t>NTS</t>
  </si>
  <si>
    <t>Nevada Test Site</t>
  </si>
  <si>
    <t>NZEM</t>
  </si>
  <si>
    <t>Novaya Zemlya test site</t>
  </si>
  <si>
    <t>OBA</t>
  </si>
  <si>
    <t>Obuchi (Obachi?), Aomori, Honshu, Nippon</t>
  </si>
  <si>
    <t>OK</t>
  </si>
  <si>
    <t>Ostrov Kheysa, Zemlya Frantsa-Iosifa</t>
  </si>
  <si>
    <t>OMSK</t>
  </si>
  <si>
    <t>Omsk missile base, Russia</t>
  </si>
  <si>
    <t>ORDZH</t>
  </si>
  <si>
    <t>Ordzhonikidze missile base, Ordzhonikidze (V</t>
  </si>
  <si>
    <t>Overberg Toersbaan, Arniston, Waenhuiskrans,</t>
  </si>
  <si>
    <t>PA</t>
  </si>
  <si>
    <t>Naval Missile Facility, Point Arguello, Cali</t>
  </si>
  <si>
    <t>PALB</t>
  </si>
  <si>
    <t>Israeli Air Force Test Range, Palmachim Beac</t>
  </si>
  <si>
    <t>PAVL</t>
  </si>
  <si>
    <t>PMZ Pavlograd test site, Ukraine</t>
  </si>
  <si>
    <t>PBA</t>
  </si>
  <si>
    <t>Point Barrow, Alaska</t>
  </si>
  <si>
    <t>PDI</t>
  </si>
  <si>
    <t>Puente del Inca, Mendoza, Argentina</t>
  </si>
  <si>
    <t>PF</t>
  </si>
  <si>
    <t>Poker Flat Research Range, Ft Wainwright, Al</t>
  </si>
  <si>
    <t>PISQ</t>
  </si>
  <si>
    <t>Poligono Sperimentale e di Addestramento Int</t>
  </si>
  <si>
    <t>PLATT</t>
  </si>
  <si>
    <t>Plattsburgh AFB, NY</t>
  </si>
  <si>
    <t>PLATX</t>
  </si>
  <si>
    <t>Plattsburgh AFB or other FB-111 base</t>
  </si>
  <si>
    <t>PM</t>
  </si>
  <si>
    <t>Naval Missile and Astronautics Center, Point</t>
  </si>
  <si>
    <t>PMFA</t>
  </si>
  <si>
    <t>POMFLANT, Polaris Missile Facility, Atlantic</t>
  </si>
  <si>
    <t>PMFP</t>
  </si>
  <si>
    <t>POMFPAC,  Polaris Missile Facility, Pacific</t>
  </si>
  <si>
    <t>PRIM</t>
  </si>
  <si>
    <t>Primrose Lake, Alberta</t>
  </si>
  <si>
    <t>PSCA</t>
  </si>
  <si>
    <t>Pacific Spaceport Complex Alaska, Kodiak Isl</t>
  </si>
  <si>
    <t>PUKCH</t>
  </si>
  <si>
    <t>Pukchang airfield, Sunchon, Pyongan-namdo</t>
  </si>
  <si>
    <t>PYONGS</t>
  </si>
  <si>
    <t>Pyongsong region</t>
  </si>
  <si>
    <t>QOM</t>
  </si>
  <si>
    <t>Qom test site, Markazi, Iran</t>
  </si>
  <si>
    <t>RAMEY</t>
  </si>
  <si>
    <t>Ramey AFB, Aguadilla, Puerto Rico</t>
  </si>
  <si>
    <t>RARO</t>
  </si>
  <si>
    <t>Rutaki, Rarotonga, Cook Islands, Pacific Oce</t>
  </si>
  <si>
    <t>REG</t>
  </si>
  <si>
    <t>Reggane, Algerie</t>
  </si>
  <si>
    <t>RES</t>
  </si>
  <si>
    <t>Resolute Bay, Magnetic N Pole Station, Cornw</t>
  </si>
  <si>
    <t>RI</t>
  </si>
  <si>
    <t>Ninigret State Park (Charlestown NAS), Charl</t>
  </si>
  <si>
    <t>RLAKE</t>
  </si>
  <si>
    <t>Red Lake, Chukuni Range, Ontario, Canada</t>
  </si>
  <si>
    <t>ROBI</t>
  </si>
  <si>
    <t>Robins AFB, Georgia</t>
  </si>
  <si>
    <t>ROTH</t>
  </si>
  <si>
    <t>Rothera, British Antarctic Territory</t>
  </si>
  <si>
    <t>RYO</t>
  </si>
  <si>
    <t>Ryori, Sanrikucho, Japan</t>
  </si>
  <si>
    <t>RYONPO</t>
  </si>
  <si>
    <t>Ryonpo, Hamju County</t>
  </si>
  <si>
    <t>SADAH</t>
  </si>
  <si>
    <t>Sa'dah (Saa'da), Yemen and Dammaj Valley are</t>
  </si>
  <si>
    <t>SAIN</t>
  </si>
  <si>
    <t>Sainshand meteorological rocket station</t>
  </si>
  <si>
    <t>SALKH</t>
  </si>
  <si>
    <t>Salekhard R-12 missile base, Polyarniy</t>
  </si>
  <si>
    <t>SANAA</t>
  </si>
  <si>
    <t>Sana'a, Yemen</t>
  </si>
  <si>
    <t>SCL</t>
  </si>
  <si>
    <t>San Clemente Island, Pacific Missile Range,</t>
  </si>
  <si>
    <t>SDQ</t>
  </si>
  <si>
    <t>Salto di Quirra (San Lorenzo), Perdas de Fog</t>
  </si>
  <si>
    <t>SDSC</t>
  </si>
  <si>
    <t>Satish Dhawan Space Ctr, Sriharikota, Andhra</t>
  </si>
  <si>
    <t>SEBA</t>
  </si>
  <si>
    <t>Seba Oasis, Sabha?, Camp Tawiwa, Jarmash, Li</t>
  </si>
  <si>
    <t>Semnan missile launch site, Iran</t>
  </si>
  <si>
    <t>SEMX</t>
  </si>
  <si>
    <t>Unknown mobile launch sites in Semnan provin</t>
  </si>
  <si>
    <t>SEND</t>
  </si>
  <si>
    <t>Southend, Saskatchewan, Canada</t>
  </si>
  <si>
    <t>SENDAI</t>
  </si>
  <si>
    <t>Sendai, Japan</t>
  </si>
  <si>
    <t>SERRE</t>
  </si>
  <si>
    <t>Poligono de Salinas Grandes, Serrezuela, Cor</t>
  </si>
  <si>
    <t>SFO</t>
  </si>
  <si>
    <t>San Francisco International Airport (SFO)</t>
  </si>
  <si>
    <t>SGAV</t>
  </si>
  <si>
    <t>Sovetskaya Gavan, Rossiya</t>
  </si>
  <si>
    <t>SHABA</t>
  </si>
  <si>
    <t>Shaba North, Kapani Tonneo, Shaba, Zaire</t>
  </si>
  <si>
    <t>SHAHR</t>
  </si>
  <si>
    <t>Damghan (Shahroud), Iran (Dasht-E-Kabir?)</t>
  </si>
  <si>
    <t>SHAR</t>
  </si>
  <si>
    <t>SHEM</t>
  </si>
  <si>
    <t>Eareckson Air Station, Shemya Island, Alaska</t>
  </si>
  <si>
    <t>SHER</t>
  </si>
  <si>
    <t>Fort Sherman, Panama Canal Zone</t>
  </si>
  <si>
    <t>SHIJ</t>
  </si>
  <si>
    <t>Shijiedu sounding rocket site, Anhui Provinc</t>
  </si>
  <si>
    <t>SHWH</t>
  </si>
  <si>
    <t>Kwail? Launch site in S Hwanghae Province</t>
  </si>
  <si>
    <t>SIMSH</t>
  </si>
  <si>
    <t>Simushir Island submarine launch area</t>
  </si>
  <si>
    <t>SINPO</t>
  </si>
  <si>
    <t>Shinpo Shipyard, S Hamgyong Prov (Hamgyong-n</t>
  </si>
  <si>
    <t>SIP</t>
  </si>
  <si>
    <t>Siple Station, Ellsworth Land, Antarctica</t>
  </si>
  <si>
    <t>SMLC</t>
  </si>
  <si>
    <t>San Marco Launch Complex, Formosa Bay, Kenya</t>
  </si>
  <si>
    <t>SNI</t>
  </si>
  <si>
    <t>San Nicolas Island, Pacific Missile Range, C</t>
  </si>
  <si>
    <t>SOHAE</t>
  </si>
  <si>
    <t>Sohae Launch Site, Tongch'ang-dong, Pyongang</t>
  </si>
  <si>
    <t>SOM</t>
  </si>
  <si>
    <t>Sonmiani Range, Sonmiani Beach, Baluchistan,</t>
  </si>
  <si>
    <t>SONCH</t>
  </si>
  <si>
    <t>Sonchon, N Pyongan Prov.</t>
  </si>
  <si>
    <t>SONDOK</t>
  </si>
  <si>
    <t>Sondok, S Hamyong Prov</t>
  </si>
  <si>
    <t>SOZEK</t>
  </si>
  <si>
    <t>Sary Ozek missile base, Kazakhstan</t>
  </si>
  <si>
    <t>SPAM</t>
  </si>
  <si>
    <t>Spaceport America, New Mexico</t>
  </si>
  <si>
    <t>SPFL</t>
  </si>
  <si>
    <t>Spaceport Florida, Cape Canaveral</t>
  </si>
  <si>
    <t>SPXMCG</t>
  </si>
  <si>
    <t>SpaceX McGregor Test Site</t>
  </si>
  <si>
    <t>SRMSC</t>
  </si>
  <si>
    <t>Stanley R. Mickelson Safeguard Complex (SRMS</t>
  </si>
  <si>
    <t>SSG</t>
  </si>
  <si>
    <t>Sonde Stromfjord, Kangerlussuaq, Kalaallit N</t>
  </si>
  <si>
    <t>SUIP</t>
  </si>
  <si>
    <t>Camp de Suippes, Marne, France</t>
  </si>
  <si>
    <t>SUIST</t>
  </si>
  <si>
    <t>Royal Artillery Guided Weapons Range, South</t>
  </si>
  <si>
    <t>SUKCH</t>
  </si>
  <si>
    <t>Sukchon County launch site, South Pyongan Pr</t>
  </si>
  <si>
    <t>SUNAN</t>
  </si>
  <si>
    <t>Sunan Airport, Pyonyang</t>
  </si>
  <si>
    <t>SV3</t>
  </si>
  <si>
    <t>LM6 Descent Stage, Surveyor 3 Site, Mare Ins</t>
  </si>
  <si>
    <t>SVAL</t>
  </si>
  <si>
    <t>SvalRak, Ny Alesund, Svalbard, Spitsbergen</t>
  </si>
  <si>
    <t>SVER</t>
  </si>
  <si>
    <t>Sverdlovsk air defence base</t>
  </si>
  <si>
    <t>Svobodniy, Amurskaya Oblast', Rossiya</t>
  </si>
  <si>
    <t>SWRS</t>
  </si>
  <si>
    <t>SouthWest Regional Spaceport (Spaceport Amer</t>
  </si>
  <si>
    <t>SYRIA</t>
  </si>
  <si>
    <t>Syrian missile base, unknown, N of Halab/All</t>
  </si>
  <si>
    <t>SYW</t>
  </si>
  <si>
    <t>Syowa (Showa) Base, East Ongul I., Queen Mau</t>
  </si>
  <si>
    <t>TABRIZ</t>
  </si>
  <si>
    <t>Tabriz Missile Base S</t>
  </si>
  <si>
    <t>TAIKI</t>
  </si>
  <si>
    <t>Interstellar Technologies Test Site, Taiki,</t>
  </si>
  <si>
    <t>TART</t>
  </si>
  <si>
    <t>Tartagal, Salta, Argentina</t>
  </si>
  <si>
    <t>TATS</t>
  </si>
  <si>
    <t>Tatishchevo ICBM base, Russia</t>
  </si>
  <si>
    <t>TERLS</t>
  </si>
  <si>
    <t>Thumba Equatorial Rocket Launch Station, Tri</t>
  </si>
  <si>
    <t>TEYK</t>
  </si>
  <si>
    <t>Teykovo Missile Base, Russia</t>
  </si>
  <si>
    <t>THU</t>
  </si>
  <si>
    <t>Thule AFB, Halvo, Kalaallit Nunaat</t>
  </si>
  <si>
    <t>THUTH</t>
  </si>
  <si>
    <t>Tussen Huthen, Yemen</t>
  </si>
  <si>
    <t>TIKSI</t>
  </si>
  <si>
    <t>Tiksi Hydrometeorological Observatory</t>
  </si>
  <si>
    <t>TILLA</t>
  </si>
  <si>
    <t>Tilla Firing Range, Malute, Jhelum region, P</t>
  </si>
  <si>
    <t>TNSC</t>
  </si>
  <si>
    <t>Tanegashima Space Center, Tanegashima, Nippo</t>
  </si>
  <si>
    <t>TONGC</t>
  </si>
  <si>
    <t>Tongchon, Gangwon Province (Kangwon-do)</t>
  </si>
  <si>
    <t>TONGH</t>
  </si>
  <si>
    <t>Tonghae SLG, Musudan-ri, Hwadae-gun, Hamgyon</t>
  </si>
  <si>
    <t>TONGHUA</t>
  </si>
  <si>
    <t>406 Brigade Missile Base, Tonghua, Jilin Pro</t>
  </si>
  <si>
    <t>TORT</t>
  </si>
  <si>
    <t>Camp Tortuguero, Vega Baja, Arecibo, Puerto</t>
  </si>
  <si>
    <t>TRAN</t>
  </si>
  <si>
    <t>LM 5 DS, Tranquility Base, Mare Tranquillita</t>
  </si>
  <si>
    <t>TRIP</t>
  </si>
  <si>
    <t>Tripoli missile base, Tripoli, Libya</t>
  </si>
  <si>
    <t>TTR</t>
  </si>
  <si>
    <t>Tonopah Test Range, Nevada</t>
  </si>
  <si>
    <t>TYSC</t>
  </si>
  <si>
    <t>Taiyuan weixing fashe zhongxin</t>
  </si>
  <si>
    <t>TYUM</t>
  </si>
  <si>
    <t>Tyumen' missile base, Russia</t>
  </si>
  <si>
    <t>UNKV2</t>
  </si>
  <si>
    <t>Unknown V2 WWII launch site, Europe</t>
  </si>
  <si>
    <t>URDA</t>
  </si>
  <si>
    <t>Tactical launch site, Urda, Kazakhstan</t>
  </si>
  <si>
    <t>URUM</t>
  </si>
  <si>
    <t>Korla Missile Test Center, Launch site near</t>
  </si>
  <si>
    <t>USC</t>
  </si>
  <si>
    <t>Uchinoura Space Center, Kagoshima (formerly</t>
  </si>
  <si>
    <t>USTKA</t>
  </si>
  <si>
    <t>Centralny Poligon Sil Powietrzynch</t>
  </si>
  <si>
    <t>UZHUR</t>
  </si>
  <si>
    <t>Uzhur missile site, Russia</t>
  </si>
  <si>
    <t>V</t>
  </si>
  <si>
    <t>Vandenberg AFB, California</t>
  </si>
  <si>
    <t>V2BURG</t>
  </si>
  <si>
    <t>V-2 launch area, Burgsteinfurt</t>
  </si>
  <si>
    <t>V2ENS</t>
  </si>
  <si>
    <t>V-2 launch area, Enschede, Nederlanden</t>
  </si>
  <si>
    <t>V2EUS</t>
  </si>
  <si>
    <t>V-2 launch area, Euskirchen, Deutschland</t>
  </si>
  <si>
    <t>V2HAAG</t>
  </si>
  <si>
    <t>V-2 launch area near Den Haag-Wassenaar</t>
  </si>
  <si>
    <t>V2HACH</t>
  </si>
  <si>
    <t>V-2 launch area near Hachenburg/Montaburg</t>
  </si>
  <si>
    <t>V2HELL</t>
  </si>
  <si>
    <t>V-2 launch area at Hellendoorn/Eelerberg</t>
  </si>
  <si>
    <t>V2HERM</t>
  </si>
  <si>
    <t>V-2 launch area at Hermeskeil</t>
  </si>
  <si>
    <t>V2HOUF</t>
  </si>
  <si>
    <t>V-2 launch areas, Houffalize, Belgium</t>
  </si>
  <si>
    <t>V2MERZ</t>
  </si>
  <si>
    <t>V-2 launch area, Merzig, N of Saar</t>
  </si>
  <si>
    <t>V2REM</t>
  </si>
  <si>
    <t>V-2 launch area, Remscheid</t>
  </si>
  <si>
    <t>V2STAV</t>
  </si>
  <si>
    <t>V-2 launch area, Stavorem, Friesland</t>
  </si>
  <si>
    <t>V2VIEL</t>
  </si>
  <si>
    <t>V-2 launch areas, Fraiture, Vielsalm, Ardenn</t>
  </si>
  <si>
    <t>V2VUGHT</t>
  </si>
  <si>
    <t>V-2 launch area, Beukenhorst mansion, Vught,</t>
  </si>
  <si>
    <t>V2WAL</t>
  </si>
  <si>
    <t>V-2 launch area, Serooskerke, Walcheren, Hol</t>
  </si>
  <si>
    <t>V2ZWOL</t>
  </si>
  <si>
    <t>V-2 launch area, Zwolle-Hellendoorn-Enschede</t>
  </si>
  <si>
    <t>VCM</t>
  </si>
  <si>
    <t>Vicecomodoro Marambio Station, Seymour I, Gr</t>
  </si>
  <si>
    <t>VERNON</t>
  </si>
  <si>
    <t>Vernon, Eure, France</t>
  </si>
  <si>
    <t>VIK</t>
  </si>
  <si>
    <t>Vik, Myrdalsandir, Island</t>
  </si>
  <si>
    <t>VISKH</t>
  </si>
  <si>
    <t>DRDO-ENESTIEL Naval Sci/Tech Lab, Visakhapat</t>
  </si>
  <si>
    <t>VLAD</t>
  </si>
  <si>
    <t>Vladimirovka Poligon</t>
  </si>
  <si>
    <t>VNC</t>
  </si>
  <si>
    <t>Venice Municipal Airport, Florida</t>
  </si>
  <si>
    <t>VORK</t>
  </si>
  <si>
    <t>Vorkuta Sovetskiy, R-12 missile deployment</t>
  </si>
  <si>
    <t>VOST</t>
  </si>
  <si>
    <t>Vostochniy, Svobodniy, Amurskaya Oblast', Ro</t>
  </si>
  <si>
    <t>VS</t>
  </si>
  <si>
    <t>South Vandenberg AFB, California</t>
  </si>
  <si>
    <t>WAKE</t>
  </si>
  <si>
    <t>Wake Island</t>
  </si>
  <si>
    <t>WC</t>
  </si>
  <si>
    <t>Walker Cay, Bahama Islands</t>
  </si>
  <si>
    <t>WEN</t>
  </si>
  <si>
    <t>Wenchang Space Center, Hainan</t>
  </si>
  <si>
    <t>WI</t>
  </si>
  <si>
    <t>Wallops Flight Facility, Wallops Island, Vir</t>
  </si>
  <si>
    <t>WIMB</t>
  </si>
  <si>
    <t>Wallops Island Main Base, NASA Wallops Fligh</t>
  </si>
  <si>
    <t>WLK</t>
  </si>
  <si>
    <t>Walker AFB, Roswell, New Mexico</t>
  </si>
  <si>
    <t>WONSAN</t>
  </si>
  <si>
    <t>Kalma Airport, Wonsan/Kittaeryong (Gitdaeryu</t>
  </si>
  <si>
    <t>WOO</t>
  </si>
  <si>
    <t>Woomera Instrumented Range, Woomera, South A</t>
  </si>
  <si>
    <t>WS</t>
  </si>
  <si>
    <t>White Sands Missile Range, New Mexico</t>
  </si>
  <si>
    <t>WTEX</t>
  </si>
  <si>
    <t>Blue Origin, West Texas Launch Site</t>
  </si>
  <si>
    <t>WURT</t>
  </si>
  <si>
    <t>Wurtsmith AFB</t>
  </si>
  <si>
    <t>Xichang Space Center (Songlin), Sichuan, Chi</t>
  </si>
  <si>
    <t>YAS</t>
  </si>
  <si>
    <t>Yasniy site, Dombarovskiy Air Base, Orensbur</t>
  </si>
  <si>
    <t>YEMEN</t>
  </si>
  <si>
    <t>Various locations in Yemen</t>
  </si>
  <si>
    <t>YONGH</t>
  </si>
  <si>
    <t>Yonghung, S Hamyong Prov, North Korea</t>
  </si>
  <si>
    <t>YSNYA</t>
  </si>
  <si>
    <t>Yasnaya missile base, Chita Oblast</t>
  </si>
  <si>
    <t>YUK</t>
  </si>
  <si>
    <t>Fort Yukon, Alaska</t>
  </si>
  <si>
    <t>YUMA</t>
  </si>
  <si>
    <t>Yuma Proving Ground, Arizona</t>
  </si>
  <si>
    <t>YURYA</t>
  </si>
  <si>
    <t>Yurya missile site, Russia</t>
  </si>
  <si>
    <t>ZINGST</t>
  </si>
  <si>
    <t>Zingst Range, MMR-06 pad, DDR</t>
  </si>
  <si>
    <t>AMR</t>
  </si>
  <si>
    <t>Atlantic Missile Range Drop Zone, N Atlantic</t>
  </si>
  <si>
    <t>ANTIM</t>
  </si>
  <si>
    <t>Meteo Rocket Ship Launch Area, 180E 0N (Anti</t>
  </si>
  <si>
    <t>AONC</t>
  </si>
  <si>
    <t>USS Turner, Aegis NTW test launch area, 150</t>
  </si>
  <si>
    <t>White Sea Launch Area, Beloye More, Archange</t>
  </si>
  <si>
    <t>BFJL</t>
  </si>
  <si>
    <t>Franz Josef Land Launch Area, Barentsovo Mor</t>
  </si>
  <si>
    <t>BLA</t>
  </si>
  <si>
    <t>Barents Launch Area, Barentsovo More, Murman</t>
  </si>
  <si>
    <t>BOHAI</t>
  </si>
  <si>
    <t>Bohai launch area  (Some Yellow Sea launches</t>
  </si>
  <si>
    <t>CCOD</t>
  </si>
  <si>
    <t>Terrier intercept test area off US Atlantic</t>
  </si>
  <si>
    <t>CHM</t>
  </si>
  <si>
    <t>Chernoye More (Black Sea) submarine test lau</t>
  </si>
  <si>
    <t>CUD</t>
  </si>
  <si>
    <t>Cuddeback Dry Lake drop zone, California</t>
  </si>
  <si>
    <t>DDL</t>
  </si>
  <si>
    <t>RW00/18, Delamar Dry Lake, Nevada</t>
  </si>
  <si>
    <t>DOMFB</t>
  </si>
  <si>
    <t>DOMINIC/FRIGATE BIRD launch point, Pacific O</t>
  </si>
  <si>
    <t>ETR</t>
  </si>
  <si>
    <t>Eastern Test Range, Atlantic Ocean</t>
  </si>
  <si>
    <t>GRSEA</t>
  </si>
  <si>
    <t>Greenland Sea Launch Area for Soviet submari</t>
  </si>
  <si>
    <t>HH</t>
  </si>
  <si>
    <t>RW14/32, Hidden Hills Dry Lake, California</t>
  </si>
  <si>
    <t>HYD</t>
  </si>
  <si>
    <t>Hydra-Iris Launch Zone, Pacific Ocean</t>
  </si>
  <si>
    <t>HYDS</t>
  </si>
  <si>
    <t>USN HYDRA launch zones</t>
  </si>
  <si>
    <t>IOLZ</t>
  </si>
  <si>
    <t>Meteo Rocket Ship Launch Area, Indian Ocean</t>
  </si>
  <si>
    <t>JARV</t>
  </si>
  <si>
    <t>Viking/Project Reach, NW of Jarvis Island, P</t>
  </si>
  <si>
    <t>KARA</t>
  </si>
  <si>
    <t>Kara (Karsk) Sea launch area for VMF submari</t>
  </si>
  <si>
    <t>MID</t>
  </si>
  <si>
    <t>Air drop zone in mid Pacific</t>
  </si>
  <si>
    <t>MINIA</t>
  </si>
  <si>
    <t>Meteo Rocket Ship Launch Area, Minia Seamoun</t>
  </si>
  <si>
    <t>MUD</t>
  </si>
  <si>
    <t>Mud Lake, Nevada</t>
  </si>
  <si>
    <t>NAOLA</t>
  </si>
  <si>
    <t>VMF launch area in North Atlantic, location</t>
  </si>
  <si>
    <t>NER</t>
  </si>
  <si>
    <t>Meteo Rocket Ship Launch Area, Ninety East R</t>
  </si>
  <si>
    <t>NPOLE</t>
  </si>
  <si>
    <t>North polar submarine launch area</t>
  </si>
  <si>
    <t>NPOR1</t>
  </si>
  <si>
    <t>Pacific Ocean Launch Site for Alaska interce</t>
  </si>
  <si>
    <t>NWSLA</t>
  </si>
  <si>
    <t>Norwegian Sea Launch Area</t>
  </si>
  <si>
    <t>OJP</t>
  </si>
  <si>
    <t>Meteo Rocket Ship Launch Area, Ontong Java P</t>
  </si>
  <si>
    <t>OMLA</t>
  </si>
  <si>
    <t>Okhotsk Launch Area, Okhotskoye More</t>
  </si>
  <si>
    <t>PHLDZ</t>
  </si>
  <si>
    <t>SENIOR BOWL, Philippines drop zone</t>
  </si>
  <si>
    <t>POLA</t>
  </si>
  <si>
    <t>Pacific Ocean Launch Area for Soviet/Russian</t>
  </si>
  <si>
    <t>POLA58</t>
  </si>
  <si>
    <t>R-11 launch point in 1958 (Pacific, but loca</t>
  </si>
  <si>
    <t>PORC1</t>
  </si>
  <si>
    <t>Central Pacific Ocean air launch site</t>
  </si>
  <si>
    <t>RRV</t>
  </si>
  <si>
    <t>Railroad Valley Lake drop zone, Nevada</t>
  </si>
  <si>
    <t>SANDY</t>
  </si>
  <si>
    <t>USS Midway, Operation Sandy 1947 "250 NM mi</t>
  </si>
  <si>
    <t>SIL</t>
  </si>
  <si>
    <t>Silver Lake 1 drop zone, California</t>
  </si>
  <si>
    <t>SIMLA</t>
  </si>
  <si>
    <t>Simushir Island launch area, Pacific Ocean</t>
  </si>
  <si>
    <t>SOMAP</t>
  </si>
  <si>
    <t>Meteo Rocket Ship Launch Area, Somali Abyssa</t>
  </si>
  <si>
    <t>SRL</t>
  </si>
  <si>
    <t>Smith Ranch Lake drop zone, Nevada</t>
  </si>
  <si>
    <t>STANNA</t>
  </si>
  <si>
    <t>St Anna Trench, Arctic Ocean</t>
  </si>
  <si>
    <t>UNKPL</t>
  </si>
  <si>
    <t>Unknown Soviet/Russian submarine launch area</t>
  </si>
  <si>
    <t>WTR</t>
  </si>
  <si>
    <t>SLBM and Air Launch Area, Western Test Range</t>
  </si>
  <si>
    <t>YEL</t>
  </si>
  <si>
    <t>Yellow Sea launch area</t>
  </si>
  <si>
    <t>GMS60A</t>
  </si>
  <si>
    <t>Voeykov Expedition 1, 1960 (SU015559)</t>
  </si>
  <si>
    <t>GMS60B</t>
  </si>
  <si>
    <t>Voeykov Expedition 2, 1960 (SU000044)</t>
  </si>
  <si>
    <t>GMS60C</t>
  </si>
  <si>
    <t>Sholalskiy Expedition 1, 1960 (SU016716)</t>
  </si>
  <si>
    <t>GMS65A</t>
  </si>
  <si>
    <t>Shokalskiy Expedition 2, 1965</t>
  </si>
  <si>
    <t>GMS65B</t>
  </si>
  <si>
    <t>Voeykov Expedition 3, 1965</t>
  </si>
  <si>
    <t>GMS66A</t>
  </si>
  <si>
    <t>Shokalskiy? Expedition 3, 1966-67</t>
  </si>
  <si>
    <t>GMS66B</t>
  </si>
  <si>
    <t>Voeykov? Expedition 4, 1966-67</t>
  </si>
  <si>
    <t>GMS67A</t>
  </si>
  <si>
    <t>Voeykov Expedition 5, 1967 (SU008398)</t>
  </si>
  <si>
    <t>GMS68A</t>
  </si>
  <si>
    <t>Vise Expedition 1, 1968 (SU008482)</t>
  </si>
  <si>
    <t>GMS68B</t>
  </si>
  <si>
    <t>Shirshov? Expedition 1, 1968</t>
  </si>
  <si>
    <t>GMS69A</t>
  </si>
  <si>
    <t>Voeykov Expedition 6, 1968-69 (SU000260)</t>
  </si>
  <si>
    <t>GMS69B</t>
  </si>
  <si>
    <t>Shokalskiy Expedition 4, 1968-69 (SU000266)</t>
  </si>
  <si>
    <t>GMS69C</t>
  </si>
  <si>
    <t>Shokalskiy Expedition 5, 1969 (SU10335)</t>
  </si>
  <si>
    <t>GMS69D</t>
  </si>
  <si>
    <t>Zubov Expedition 1, 1969</t>
  </si>
  <si>
    <t>GMS69E</t>
  </si>
  <si>
    <t>Zubov Expedition 2, 1969</t>
  </si>
  <si>
    <t>GMS69F</t>
  </si>
  <si>
    <t>Voeykov Expedition 7, 1969 (SU000215)</t>
  </si>
  <si>
    <t>GMS70A</t>
  </si>
  <si>
    <t>Shokalskiy Expedition 7, 1970 (SU000275)</t>
  </si>
  <si>
    <t>GMS70B</t>
  </si>
  <si>
    <t>Vize Expedition 2, 1970 (SU023005)</t>
  </si>
  <si>
    <t>GMS70C</t>
  </si>
  <si>
    <t>Shirshov Expedition 2, 1970-71 (SU000315)</t>
  </si>
  <si>
    <t>GMS70D</t>
  </si>
  <si>
    <t>Voeykov Expedition 9, 1970 (SU000292)</t>
  </si>
  <si>
    <t>GMS70E</t>
  </si>
  <si>
    <t>Korolev Expedition 1, 1970-71 (SU000303)</t>
  </si>
  <si>
    <t>GMS70F</t>
  </si>
  <si>
    <t>Voeykov Expedition 8, 1970 (SU000345)</t>
  </si>
  <si>
    <t>GMS70G</t>
  </si>
  <si>
    <t>Shokalskiy Expedition 6, 1970 (SU000324)</t>
  </si>
  <si>
    <t>GMS71A</t>
  </si>
  <si>
    <t>Shirshov Expedition 3, 1971 (SU000302)</t>
  </si>
  <si>
    <t>GMS71B</t>
  </si>
  <si>
    <t>Zubov Expedition 3, 1971-2 (SU007384)</t>
  </si>
  <si>
    <t>GMS72A</t>
  </si>
  <si>
    <t>Shirshov Expedition 4, 1972 (SU000396)</t>
  </si>
  <si>
    <t>GMS72B</t>
  </si>
  <si>
    <t>Korolev Expedition 2, 1972 (SU016724)</t>
  </si>
  <si>
    <t>GMS72C</t>
  </si>
  <si>
    <t>Shirshov Expedition 5, 1972 (SU000407)</t>
  </si>
  <si>
    <t>GMS72D</t>
  </si>
  <si>
    <t>Shirshov Expedition 6, 1972-73 (SU000483)</t>
  </si>
  <si>
    <t>GMS73A</t>
  </si>
  <si>
    <t>Korolev Expedition 3, 1973 (SU000419, SU0103</t>
  </si>
  <si>
    <t>GMS73B</t>
  </si>
  <si>
    <t>Voeykov Expedition 10, 1973 (SU000433)</t>
  </si>
  <si>
    <t>GMS73C</t>
  </si>
  <si>
    <t>Vize Expedition 3, 1973 (SU008487)</t>
  </si>
  <si>
    <t>GMS73D</t>
  </si>
  <si>
    <t>Korolev Expedition 4, 1973</t>
  </si>
  <si>
    <t>GMS73E</t>
  </si>
  <si>
    <t>Voeykov Expedition 11, 1973 (SU000434)</t>
  </si>
  <si>
    <t>GMS73F</t>
  </si>
  <si>
    <t>Shirshov Expedition 7, 1973-74</t>
  </si>
  <si>
    <t>GMS74A</t>
  </si>
  <si>
    <t>Shokalskiy Expedition 8, 1974 (SU014166)</t>
  </si>
  <si>
    <t>GMS74B</t>
  </si>
  <si>
    <t>Korolev Expedition 5, 1974 (SU000456)</t>
  </si>
  <si>
    <t>GMS74C</t>
  </si>
  <si>
    <t>Shokalskiy Expedition 9, 1974</t>
  </si>
  <si>
    <t>GMS74D</t>
  </si>
  <si>
    <t>Korolev Expedition 6, 1974</t>
  </si>
  <si>
    <t>GMS74E</t>
  </si>
  <si>
    <t>Shirshov Expedition 8, 1974-75 (SU000512)</t>
  </si>
  <si>
    <t>GMS75A</t>
  </si>
  <si>
    <t>Shirshov Expedition 9, 1975</t>
  </si>
  <si>
    <t>GMS75B</t>
  </si>
  <si>
    <t>Korolev Expedition 7, 1975</t>
  </si>
  <si>
    <t>GMS75C</t>
  </si>
  <si>
    <t>Shokalskiy Expedition 10, 1975 (SU016727)</t>
  </si>
  <si>
    <t>GMS75D</t>
  </si>
  <si>
    <t>Zubov Expedition 4, 1975 (SU017861)</t>
  </si>
  <si>
    <t>GMS75E</t>
  </si>
  <si>
    <t>Shirshov Expedition 10, 1975</t>
  </si>
  <si>
    <t>GMS75F</t>
  </si>
  <si>
    <t>Zubov Expedition 5, 1975-76 (SU015701)</t>
  </si>
  <si>
    <t>GMS76A</t>
  </si>
  <si>
    <t>Shirshov Expedition 11, 1976</t>
  </si>
  <si>
    <t>GMS76B</t>
  </si>
  <si>
    <t>Volna Expedition 1, 1976 (SU016684)</t>
  </si>
  <si>
    <t>GMS76C</t>
  </si>
  <si>
    <t>Shokalskiy Expedition 11, 1976 (SU008417)</t>
  </si>
  <si>
    <t>GMS76D</t>
  </si>
  <si>
    <t>Ushakov Expedition 1, 1976 (SU000526/097314)</t>
  </si>
  <si>
    <t>GMS76E</t>
  </si>
  <si>
    <t>Shokalskiy Expedition 12, 1976 (SU012456)</t>
  </si>
  <si>
    <t>GMS76F</t>
  </si>
  <si>
    <t>Vize Expedition 4, 1976 (SU008672)</t>
  </si>
  <si>
    <t>GMS76G</t>
  </si>
  <si>
    <t>Ushakov Expedition 2, 1976 (SU00628)</t>
  </si>
  <si>
    <t>GMS76H</t>
  </si>
  <si>
    <t>Priliv Expedition 1, 1976-77 (SU017379)</t>
  </si>
  <si>
    <t>GMS76J</t>
  </si>
  <si>
    <t>Shirshov Expedition 12, 1976-77 (SU097117)</t>
  </si>
  <si>
    <t>GMS76K</t>
  </si>
  <si>
    <t>Shokalskiy Expedition 13, 1976 (SU014141)</t>
  </si>
  <si>
    <t>GMS77A</t>
  </si>
  <si>
    <t>Korolev Expedition 8, 1977</t>
  </si>
  <si>
    <t>GMS77B</t>
  </si>
  <si>
    <t>Krenkel Expedition 1, 1977 (SU010079)</t>
  </si>
  <si>
    <t>GMS77C</t>
  </si>
  <si>
    <t>Korolev Expedition 9, 1977 (SU010400)</t>
  </si>
  <si>
    <t>GMS77D</t>
  </si>
  <si>
    <t>Volna Expedition 2, 1977 (SU016686)</t>
  </si>
  <si>
    <t>GMS77E</t>
  </si>
  <si>
    <t>Ushakov Expedition 3, 1977 (SU015113)</t>
  </si>
  <si>
    <t>GMS77F</t>
  </si>
  <si>
    <t>Vize Expedition 5, 1977</t>
  </si>
  <si>
    <t>GMS77G</t>
  </si>
  <si>
    <t>Shokalskiy Expedition 14, 1977 (SU097317)</t>
  </si>
  <si>
    <t>GMS77H</t>
  </si>
  <si>
    <t>Korolev Expedition 10, 1977</t>
  </si>
  <si>
    <t>GMS77J</t>
  </si>
  <si>
    <t>Krenkel Expedition 2, 1977 (SU000617)</t>
  </si>
  <si>
    <t>GMS77K</t>
  </si>
  <si>
    <t>Ushakov Expedition 4, 1977 (SU000614)</t>
  </si>
  <si>
    <t>GMS77L</t>
  </si>
  <si>
    <t>Korolev Expedition 11, 1977-78</t>
  </si>
  <si>
    <t>GMS77M</t>
  </si>
  <si>
    <t>Shokalskiy Expedition 15, 1977-78 (SU017909)</t>
  </si>
  <si>
    <t>GMS77N</t>
  </si>
  <si>
    <t>Krenkel Expedition 3, 1977 (SU000618)</t>
  </si>
  <si>
    <t>GMS77P</t>
  </si>
  <si>
    <t>Musson Expedition 1, 1977 (SU000630)</t>
  </si>
  <si>
    <t>GMS78A</t>
  </si>
  <si>
    <t>Vize Expedition 6, 1978 (SU017921)</t>
  </si>
  <si>
    <t>GMS78B</t>
  </si>
  <si>
    <t>Volna Expedition 3, 1978 (SU016932)</t>
  </si>
  <si>
    <t>GMS78C</t>
  </si>
  <si>
    <t>Shirshov Expedition 13, 1978 (SU008422)</t>
  </si>
  <si>
    <t>GMS78D</t>
  </si>
  <si>
    <t>Ushakov Expedition 6, 1978</t>
  </si>
  <si>
    <t>GMS78E</t>
  </si>
  <si>
    <t>Korolev Expedition 12, 1978</t>
  </si>
  <si>
    <t>GMS78F</t>
  </si>
  <si>
    <t>Musson Expedition 2, 1978 (SU007211)</t>
  </si>
  <si>
    <t>GMS78G</t>
  </si>
  <si>
    <t>Krenkel Expedition 4, 1978 (SU000618)</t>
  </si>
  <si>
    <t>GMS78H</t>
  </si>
  <si>
    <t>Ushakov Expedition 5, 1978 (SU000657)</t>
  </si>
  <si>
    <t>GMS78J</t>
  </si>
  <si>
    <t>Musson Expedition 3, 1978 (SU007213)</t>
  </si>
  <si>
    <t>GMS79A</t>
  </si>
  <si>
    <t>Shokalskiy Expedition 16, 1979 (SU000529)</t>
  </si>
  <si>
    <t>GMS79B</t>
  </si>
  <si>
    <t>Shirshov Expedition 14, 1979 (SU000732)</t>
  </si>
  <si>
    <t>GMS79C</t>
  </si>
  <si>
    <t>Korolev Expedition 14, 1979 (SU000709)</t>
  </si>
  <si>
    <t>GMS79D</t>
  </si>
  <si>
    <t>Priliv Expedition 2, 1979</t>
  </si>
  <si>
    <t>GMS79E</t>
  </si>
  <si>
    <t>Musson Expedition 5, 1979</t>
  </si>
  <si>
    <t>GMS79F</t>
  </si>
  <si>
    <t>Shokalskiy Expedition 17, 1979 (SU017938/40)</t>
  </si>
  <si>
    <t>GMS79G</t>
  </si>
  <si>
    <t>Ushakov Expedition 7, 1979</t>
  </si>
  <si>
    <t>GMS79H</t>
  </si>
  <si>
    <t>Shokalskiy Expedition 18, 1979-80 (SU097146)</t>
  </si>
  <si>
    <t>GMS79J</t>
  </si>
  <si>
    <t>Korolev Expedition 15, 1979-80 (SU000710)</t>
  </si>
  <si>
    <t>GMS79K</t>
  </si>
  <si>
    <t>Volna Expedition 4, 1980 (SU097147)</t>
  </si>
  <si>
    <t>GMS79L</t>
  </si>
  <si>
    <t>Korolev Expedition 13, 1979</t>
  </si>
  <si>
    <t>GMS79M</t>
  </si>
  <si>
    <t>Krenkel Expedition 5, 1979 (SU000699)</t>
  </si>
  <si>
    <t>GMS79N</t>
  </si>
  <si>
    <t>Krenkel Expedition 6, 1979 (SU000674)</t>
  </si>
  <si>
    <t>GMS79P</t>
  </si>
  <si>
    <t>Krenkel Expedition 7, 1979 (SU007218)</t>
  </si>
  <si>
    <t>GMS79Q</t>
  </si>
  <si>
    <t>Krenkel Expedition 8, 1979 (SU007219)</t>
  </si>
  <si>
    <t>GMS79R</t>
  </si>
  <si>
    <t>Musson Expedition 4, 1979</t>
  </si>
  <si>
    <t>GMS80A</t>
  </si>
  <si>
    <t>Passat Expedition 1, 1980 (SU000722)</t>
  </si>
  <si>
    <t>GMS80B</t>
  </si>
  <si>
    <t>Shirshov Expedition 15, 1980 (SU097155)</t>
  </si>
  <si>
    <t>GMS80C</t>
  </si>
  <si>
    <t>Zubov Expedition 6, 1980 Apr-Jul (SU008499)</t>
  </si>
  <si>
    <t>GMS80D</t>
  </si>
  <si>
    <t>Priliv Expedition 3, 1980 (SU000728)</t>
  </si>
  <si>
    <t>GMS80E</t>
  </si>
  <si>
    <t>Korolev Expedition 16, 1980</t>
  </si>
  <si>
    <t>GMS80F</t>
  </si>
  <si>
    <t>Shirshov Expedition 16, 1980 (SU007155)</t>
  </si>
  <si>
    <t>GMS80G</t>
  </si>
  <si>
    <t>Ushakov Expedition 8, 1980 (SU000734)</t>
  </si>
  <si>
    <t>GMS80H</t>
  </si>
  <si>
    <t>Krenkel Expedition 9, 1980</t>
  </si>
  <si>
    <t>GMS80J</t>
  </si>
  <si>
    <t>Bugaev Expedition 1, 1980 (SU010225)</t>
  </si>
  <si>
    <t>GMS81A</t>
  </si>
  <si>
    <t>Volna Expedition 5, 1981 (SU009598)</t>
  </si>
  <si>
    <t>GMS81B</t>
  </si>
  <si>
    <t>Priliv Expedition 4, 1981 (SU010430/31)</t>
  </si>
  <si>
    <t>GMS81C</t>
  </si>
  <si>
    <t>Shirshov Expedition 17, 1981 (SU001350)</t>
  </si>
  <si>
    <t>GMS81D</t>
  </si>
  <si>
    <t>Zubov Expedition 7, 1981 May-Aug (SU022747)</t>
  </si>
  <si>
    <t>GMS81E</t>
  </si>
  <si>
    <t>Korolev Expedition 17, 1981 (SU010433)</t>
  </si>
  <si>
    <t>GMS81F</t>
  </si>
  <si>
    <t>Krenkel Expedition 10, 1981 (SU010128)</t>
  </si>
  <si>
    <t>GMS81G</t>
  </si>
  <si>
    <t>Krenkel Expedition 11, 1981 (SU010230)</t>
  </si>
  <si>
    <t>GMS81H</t>
  </si>
  <si>
    <t>Musson Expedition 6, 1981 (SU012109)</t>
  </si>
  <si>
    <t>GMS81J</t>
  </si>
  <si>
    <t>Bugaev Expedition 2, 1981 (SU010136)</t>
  </si>
  <si>
    <t>GMS81K</t>
  </si>
  <si>
    <t>Bugaev Expedition 3, 1981 (SU010233)</t>
  </si>
  <si>
    <t>GMS82A</t>
  </si>
  <si>
    <t>Vize Expedition 7, 1982 (SU008509)</t>
  </si>
  <si>
    <t>GMS82B</t>
  </si>
  <si>
    <t>Korolev Expedition 18, 1982</t>
  </si>
  <si>
    <t>GMS82C</t>
  </si>
  <si>
    <t>Musson Expedition 8, 1982 (SU007540)</t>
  </si>
  <si>
    <t>GMS82D</t>
  </si>
  <si>
    <t>Shirshov Expedition 18, 1982 (SU007064/65)</t>
  </si>
  <si>
    <t>GMS82E</t>
  </si>
  <si>
    <t>Voeykov Expedition 12, 1982</t>
  </si>
  <si>
    <t>GMS82F</t>
  </si>
  <si>
    <t>Krenkel Expedition 12, 1982 (SU010154)</t>
  </si>
  <si>
    <t>GMS82G</t>
  </si>
  <si>
    <t>Musson Expedition 7, 1982 (SU000602)</t>
  </si>
  <si>
    <t>GMS82H</t>
  </si>
  <si>
    <t>Passat Expedition 2, 1982 (SU001365)</t>
  </si>
  <si>
    <t>GMS82J</t>
  </si>
  <si>
    <t>Passat Expedition 3, 1982</t>
  </si>
  <si>
    <t>GMS82K</t>
  </si>
  <si>
    <t>Bugaev Expedition 4, 1982 (SU010239)</t>
  </si>
  <si>
    <t>GMS83A</t>
  </si>
  <si>
    <t>Korolev Expedition 19, 1983 (SU097181)</t>
  </si>
  <si>
    <t>GMS83B</t>
  </si>
  <si>
    <t>Vize Expedition 8, 1983</t>
  </si>
  <si>
    <t>GMS83C</t>
  </si>
  <si>
    <t>Voeykov Expedition 13, 1983</t>
  </si>
  <si>
    <t>GMS83D</t>
  </si>
  <si>
    <t>Shirshov Expedition 19, 1983</t>
  </si>
  <si>
    <t>GMS83E</t>
  </si>
  <si>
    <t>Krenkel Expedition 13, 1983 (SU007026)</t>
  </si>
  <si>
    <t>GMS83F</t>
  </si>
  <si>
    <t>Musson Expedition 9, 1983 (SU007042)</t>
  </si>
  <si>
    <t>GMS83G</t>
  </si>
  <si>
    <t>Musson Expedition 10, 1983 (SU007042)</t>
  </si>
  <si>
    <t>GMS83H</t>
  </si>
  <si>
    <t>Bugaev Expedition 5, 1983 (SU007027)</t>
  </si>
  <si>
    <t>GMS85A</t>
  </si>
  <si>
    <t>Zubov Expedition 8, 1985</t>
  </si>
  <si>
    <t>GMS85B</t>
  </si>
  <si>
    <t>Zubov Expedition 9,1985</t>
  </si>
  <si>
    <t>GMS85C</t>
  </si>
  <si>
    <t>Shirshov Expedition 20, 1985-86</t>
  </si>
  <si>
    <t>GMS85D</t>
  </si>
  <si>
    <t>Krenkel Expedition 14, 1985 (SU010253)</t>
  </si>
  <si>
    <t>GMS85E</t>
  </si>
  <si>
    <t>Musson Expedition 11, 1985 (SU007410)</t>
  </si>
  <si>
    <t>GMS86A</t>
  </si>
  <si>
    <t>Shirshov Expedition 21, 1986</t>
  </si>
  <si>
    <t>GMS86B</t>
  </si>
  <si>
    <t>Vize Expedition 9, 1986</t>
  </si>
  <si>
    <t>GMS86C</t>
  </si>
  <si>
    <t>Voeykov Expedition 14, 1986</t>
  </si>
  <si>
    <t>GMS86D</t>
  </si>
  <si>
    <t>Zubov Expedition 10, 1986</t>
  </si>
  <si>
    <t>GMS86E</t>
  </si>
  <si>
    <t>Ushakov Expedition 9, 1986</t>
  </si>
  <si>
    <t>GMS86F</t>
  </si>
  <si>
    <t>Krenkel Expedition 15, 1986</t>
  </si>
  <si>
    <t>GMS86G</t>
  </si>
  <si>
    <t>Passat Expedition 4, 1986 (SU153122)</t>
  </si>
  <si>
    <t>GMS87A</t>
  </si>
  <si>
    <t>Priliv Expedition 5, 1987</t>
  </si>
  <si>
    <t>GMS87B</t>
  </si>
  <si>
    <t>Shirshov Expedition 22, 1987</t>
  </si>
  <si>
    <t>GMS87C</t>
  </si>
  <si>
    <t>Korolev Expedition 20, 1987</t>
  </si>
  <si>
    <t>GMS87D</t>
  </si>
  <si>
    <t>Voeykov Expedition 15, 1987</t>
  </si>
  <si>
    <t>GMS87E</t>
  </si>
  <si>
    <t>Zubov Expedition 11, 1987</t>
  </si>
  <si>
    <t>GMS87F</t>
  </si>
  <si>
    <t>Shirshov Expedition 23, 1987 (SU097224)</t>
  </si>
  <si>
    <t>GMS87G</t>
  </si>
  <si>
    <t>Priliv Expedition 6, 1987-88 (SU016756)</t>
  </si>
  <si>
    <t>GMS87H</t>
  </si>
  <si>
    <t>Ushakov Expedition 10, 1987 (SU010268)</t>
  </si>
  <si>
    <t>GMS87J</t>
  </si>
  <si>
    <t>Krenkel Expedition 16, 1987 (SU010265)</t>
  </si>
  <si>
    <t>GMS87K</t>
  </si>
  <si>
    <t>Krenkel Expedition 17, 1987</t>
  </si>
  <si>
    <t>GMS87L</t>
  </si>
  <si>
    <t>Krenkel Expedition 18, 1987 (SU010267)</t>
  </si>
  <si>
    <t>GMS87M</t>
  </si>
  <si>
    <t>Musson Expedition 12, 1987 (SU007554)</t>
  </si>
  <si>
    <t>GMS87N</t>
  </si>
  <si>
    <t>Bugaev Expedition 6, 1987 (SU010263)</t>
  </si>
  <si>
    <t>GMS87P</t>
  </si>
  <si>
    <t>Bugaev Expedition 7, 1987 (SU007364)</t>
  </si>
  <si>
    <t>GMS88A</t>
  </si>
  <si>
    <t>Shirshiv Expedition 24, 1988</t>
  </si>
  <si>
    <t>GMS88B</t>
  </si>
  <si>
    <t>Priliv Expedition 7, 1988 (SU015533)</t>
  </si>
  <si>
    <t>GMS88C</t>
  </si>
  <si>
    <t>Vize Expedition 10, 1988</t>
  </si>
  <si>
    <t>GMS88D</t>
  </si>
  <si>
    <t>Priliv Expedition 8, 1988-89 (SU015539)</t>
  </si>
  <si>
    <t>GMS88E</t>
  </si>
  <si>
    <t>Ushakov Expedition 11, 1988</t>
  </si>
  <si>
    <t>GMS88F</t>
  </si>
  <si>
    <t>Ushakov Expedition 12, 1988 (SU008535)</t>
  </si>
  <si>
    <t>GMS88G</t>
  </si>
  <si>
    <t>Ushakov Expedition 13, 1988</t>
  </si>
  <si>
    <t>GMS88H</t>
  </si>
  <si>
    <t>Passat Expedition 5, 1988 (SU008536)</t>
  </si>
  <si>
    <t>GMS88J</t>
  </si>
  <si>
    <t>Passat Expedition 6, 1988 (SU011600)</t>
  </si>
  <si>
    <t>GMS89A</t>
  </si>
  <si>
    <t>Korolev Expedition 21, 1988-89</t>
  </si>
  <si>
    <t>GMS89B</t>
  </si>
  <si>
    <t>Zubov Expedition 12, 1989 (SU023022)</t>
  </si>
  <si>
    <t>GMS89C</t>
  </si>
  <si>
    <t>Shirshov Expedition 25, 1989</t>
  </si>
  <si>
    <t>GMS89D</t>
  </si>
  <si>
    <t>Ushakov Expedition 14, 1989</t>
  </si>
  <si>
    <t>GMS89E</t>
  </si>
  <si>
    <t>Krenkel Expedition 19, 1989</t>
  </si>
  <si>
    <t>GMS89F</t>
  </si>
  <si>
    <t>Musson Expedition 13, 1989</t>
  </si>
  <si>
    <t>GMS89G</t>
  </si>
  <si>
    <t>Passat Expedition 7, 1989</t>
  </si>
  <si>
    <t>GMS89H</t>
  </si>
  <si>
    <t>Passat Expedition 8, 1989</t>
  </si>
  <si>
    <t>GMS89J</t>
  </si>
  <si>
    <t>Bugaev Expedition 8, 1989</t>
  </si>
  <si>
    <t>GMS90A</t>
  </si>
  <si>
    <t>Priliv Expedition 9, 1990 (SU015548/110331)</t>
  </si>
  <si>
    <t>GMS90B</t>
  </si>
  <si>
    <t>Passat Expedition 9, 1990 (99141925)</t>
  </si>
  <si>
    <t>GMS90C</t>
  </si>
  <si>
    <t>Shirshov Expedition 26, 1990 (SU016766)</t>
  </si>
  <si>
    <t>GMS90D</t>
  </si>
  <si>
    <t>Zubov Expedition 13, 1990</t>
  </si>
  <si>
    <t>GMS90E</t>
  </si>
  <si>
    <t>Passat Expedition 10, 1990</t>
  </si>
  <si>
    <t>GMS90F</t>
  </si>
  <si>
    <t>Bugaev Expedition 9, 1990 (SU012248)</t>
  </si>
  <si>
    <t>GMS90G</t>
  </si>
  <si>
    <t>Ushakov Expedition 15, 1989</t>
  </si>
  <si>
    <t>GMS90H</t>
  </si>
  <si>
    <t>Krenkel Expedition 20, 1990</t>
  </si>
  <si>
    <t>GMS91A</t>
  </si>
  <si>
    <t>Zubov Expedition 14, 1991</t>
  </si>
  <si>
    <t>NASA64</t>
  </si>
  <si>
    <t>1964 Croatan MRF Expedition</t>
  </si>
  <si>
    <t>NASA65</t>
  </si>
  <si>
    <t>1965 Croatan MRF Expedition</t>
  </si>
  <si>
    <t>USN49A</t>
  </si>
  <si>
    <t>APL Aerobee cruise</t>
  </si>
  <si>
    <t>USN50A</t>
  </si>
  <si>
    <t>USS Norton Sound, 1950 Bering Sea expedition</t>
  </si>
  <si>
    <t>USN52A</t>
  </si>
  <si>
    <t>Eastwind 1952 Arctic expedition</t>
  </si>
  <si>
    <t>USN53A</t>
  </si>
  <si>
    <t>USS Staten Island, 1953 Arctic expedition (O</t>
  </si>
  <si>
    <t>USN53B</t>
  </si>
  <si>
    <t>USS Eastwind, 1953 Arctic expedition</t>
  </si>
  <si>
    <t>USN54A</t>
  </si>
  <si>
    <t>USS Eastwind, 1954 Arctic expedition</t>
  </si>
  <si>
    <t>USN55A</t>
  </si>
  <si>
    <t>USS Staten Island, 1955 Arctic expedition</t>
  </si>
  <si>
    <t>USN56A</t>
  </si>
  <si>
    <t>1956 NRL Cruise (Operation San Diego High)</t>
  </si>
  <si>
    <t>USN56B</t>
  </si>
  <si>
    <t>USS Rushmore U. Michigan Cruise 1956</t>
  </si>
  <si>
    <t>USN57A</t>
  </si>
  <si>
    <t>1957 NRL USS Plymouth Rock Cruise, Atlantic</t>
  </si>
  <si>
    <t>USN57B</t>
  </si>
  <si>
    <t>1957 NRL USS Glacier cruise, Atlantic and Pa</t>
  </si>
  <si>
    <t>USN58A</t>
  </si>
  <si>
    <t>USS Warrington, TF88 Argus cruise from Virgi</t>
  </si>
  <si>
    <t>USN58B</t>
  </si>
  <si>
    <t>USS Norton Sound, 1958 Argus expedition</t>
  </si>
  <si>
    <t>USN58C</t>
  </si>
  <si>
    <t>1958 Point Defiance Expedition, Danger Is.,</t>
  </si>
  <si>
    <t>USN65A</t>
  </si>
  <si>
    <t>USNS Wheeling, 1965 Hydra-Iris SAA expeditio</t>
  </si>
  <si>
    <t>USN66A</t>
  </si>
  <si>
    <t>Ship Sierra point, Feb 1966 [Unknown USN ves</t>
  </si>
  <si>
    <t>Unknown Site</t>
  </si>
  <si>
    <t>Online Resource: https://planet4589.org/space/gcat/data/tables/sites.html  [2020-08-30]</t>
  </si>
  <si>
    <t>Code</t>
  </si>
  <si>
    <t>Period (hr:min)</t>
  </si>
  <si>
    <t>Height (km)</t>
  </si>
  <si>
    <t>Inclination (deg)</t>
  </si>
  <si>
    <t>Eccentricity</t>
  </si>
  <si>
    <t xml:space="preserve">ATM </t>
  </si>
  <si>
    <t>Atmospheric</t>
  </si>
  <si>
    <t>ha below 80</t>
  </si>
  <si>
    <t xml:space="preserve">SO </t>
  </si>
  <si>
    <t xml:space="preserve">Suborbital </t>
  </si>
  <si>
    <t>hp below 0, ha above 80</t>
  </si>
  <si>
    <t xml:space="preserve">TA </t>
  </si>
  <si>
    <t xml:space="preserve">Trans-Atm. </t>
  </si>
  <si>
    <t>hp from 0 to 80, ha above 80</t>
  </si>
  <si>
    <t xml:space="preserve">LLEO/E </t>
  </si>
  <si>
    <t>Lower LEO/Equatorial</t>
  </si>
  <si>
    <t>h 80 to 600</t>
  </si>
  <si>
    <t xml:space="preserve">0 to 25 </t>
  </si>
  <si>
    <t>Lower LEO/Intermediate</t>
  </si>
  <si>
    <t>25 to 85</t>
  </si>
  <si>
    <t>Lower LEO/Polar</t>
  </si>
  <si>
    <t xml:space="preserve">85 to 95 </t>
  </si>
  <si>
    <t xml:space="preserve">LLEO/S </t>
  </si>
  <si>
    <t xml:space="preserve">Lower LEO/Sun-Sync </t>
  </si>
  <si>
    <t>95 to 104</t>
  </si>
  <si>
    <t xml:space="preserve">LLEO/R </t>
  </si>
  <si>
    <t>Lower LEO/Retrograde</t>
  </si>
  <si>
    <t>104 to 180</t>
  </si>
  <si>
    <t xml:space="preserve">LEO/E </t>
  </si>
  <si>
    <t>Upper LEO/Equatorial</t>
  </si>
  <si>
    <t>Up to 2:00</t>
  </si>
  <si>
    <t>h 600 to 1681</t>
  </si>
  <si>
    <t xml:space="preserve">LEO/I </t>
  </si>
  <si>
    <t>Upper LEO/Intermediate</t>
  </si>
  <si>
    <t xml:space="preserve">LEO/P </t>
  </si>
  <si>
    <t>Upper LEO/Polar</t>
  </si>
  <si>
    <t xml:space="preserve">LEO/S </t>
  </si>
  <si>
    <t xml:space="preserve">Upper LEO/Sun-Sync </t>
  </si>
  <si>
    <t xml:space="preserve">LEO/R </t>
  </si>
  <si>
    <t>Upper LEO/Retrograde</t>
  </si>
  <si>
    <t xml:space="preserve">MEO </t>
  </si>
  <si>
    <t xml:space="preserve">Medium Earth Orbit </t>
  </si>
  <si>
    <t xml:space="preserve">2:00 - 23:00 </t>
  </si>
  <si>
    <t>0.00-0.50</t>
  </si>
  <si>
    <t xml:space="preserve">HEO </t>
  </si>
  <si>
    <t>Highly Elliptical orbit</t>
  </si>
  <si>
    <t xml:space="preserve">4:03 - 23:00 </t>
  </si>
  <si>
    <t>0.50-0.92</t>
  </si>
  <si>
    <t xml:space="preserve">GTO </t>
  </si>
  <si>
    <t>Geotransfer</t>
  </si>
  <si>
    <t xml:space="preserve">10:00 - 12:30 </t>
  </si>
  <si>
    <t xml:space="preserve">0.0 - 85.0 </t>
  </si>
  <si>
    <t xml:space="preserve">0.50 - 0.77 </t>
  </si>
  <si>
    <t xml:space="preserve">GEO/S </t>
  </si>
  <si>
    <t xml:space="preserve">Stationary </t>
  </si>
  <si>
    <t>23:55.5-23:56.5</t>
  </si>
  <si>
    <t xml:space="preserve">0.0 - 3.0 </t>
  </si>
  <si>
    <t>0.00 - 0.01</t>
  </si>
  <si>
    <t xml:space="preserve">GEO/I </t>
  </si>
  <si>
    <t>Inclined GEO</t>
  </si>
  <si>
    <t xml:space="preserve">3.0 - 25.0 </t>
  </si>
  <si>
    <t>0.00 - 0.05</t>
  </si>
  <si>
    <t xml:space="preserve">GEO/T </t>
  </si>
  <si>
    <t xml:space="preserve">Synchronous </t>
  </si>
  <si>
    <t xml:space="preserve">0.0 - 180.0 </t>
  </si>
  <si>
    <t>0.00 - 0.85</t>
  </si>
  <si>
    <t xml:space="preserve">GEO/D </t>
  </si>
  <si>
    <t xml:space="preserve">Drift GEO </t>
  </si>
  <si>
    <t xml:space="preserve">23:00 - 25:00 </t>
  </si>
  <si>
    <t>GEO/SI</t>
  </si>
  <si>
    <t>GEO/ID</t>
  </si>
  <si>
    <t>Inclined Drift</t>
  </si>
  <si>
    <t xml:space="preserve">23:41 - 24:11 </t>
  </si>
  <si>
    <t>GEO/NS</t>
  </si>
  <si>
    <t xml:space="preserve">Near-sync </t>
  </si>
  <si>
    <t xml:space="preserve">0.0 - 0.85 </t>
  </si>
  <si>
    <t xml:space="preserve">VHEO </t>
  </si>
  <si>
    <t xml:space="preserve">Above 25:00 </t>
  </si>
  <si>
    <t>0.0 - 180.0</t>
  </si>
  <si>
    <t>0.0 - 1.00</t>
  </si>
  <si>
    <t xml:space="preserve">DSO </t>
  </si>
  <si>
    <t xml:space="preserve">Deep Space Orbit </t>
  </si>
  <si>
    <t xml:space="preserve">h above 145688 to 318200 </t>
  </si>
  <si>
    <t>0.0 to 1.0</t>
  </si>
  <si>
    <t xml:space="preserve">CLO </t>
  </si>
  <si>
    <t xml:space="preserve">Cislunar </t>
  </si>
  <si>
    <t xml:space="preserve">h from 318200 to 1.5 million </t>
  </si>
  <si>
    <t xml:space="preserve">EEO </t>
  </si>
  <si>
    <t xml:space="preserve">Earth Escape </t>
  </si>
  <si>
    <t xml:space="preserve">h less than 1.5 million </t>
  </si>
  <si>
    <t>Above 1.0</t>
  </si>
  <si>
    <t xml:space="preserve">HCO </t>
  </si>
  <si>
    <t xml:space="preserve">Heliocentric </t>
  </si>
  <si>
    <t>h more than 1.5 million</t>
  </si>
  <si>
    <t>Heliocentric e 0.0 to 1.0</t>
  </si>
  <si>
    <t xml:space="preserve">PCO </t>
  </si>
  <si>
    <t xml:space="preserve">Planetocentric </t>
  </si>
  <si>
    <t>Central body not Earth or Sun</t>
  </si>
  <si>
    <t xml:space="preserve">SSE </t>
  </si>
  <si>
    <t xml:space="preserve">Solar System Escape </t>
  </si>
  <si>
    <t>Heliocentric e above 1.0</t>
  </si>
  <si>
    <t>Online Resource: https://planet4589.org/space/gcat/web/intro/orbits.html [2020-08-29]</t>
  </si>
  <si>
    <t>Source</t>
  </si>
  <si>
    <t>planet4589</t>
  </si>
  <si>
    <t>Online ressource: https://planet4589.org/space/log/satcat.txt</t>
  </si>
  <si>
    <t>Space-track</t>
  </si>
  <si>
    <t>Online ressource: https://www.space-track.org/#queryBuilder and for TLE data: https://www.space-track.org/#recent</t>
  </si>
  <si>
    <t>DISCOS</t>
  </si>
  <si>
    <t>Online ressource: https://discosweb.esoc.esa.int/</t>
  </si>
  <si>
    <t>Oscar</t>
  </si>
  <si>
    <t>Online ressource: https://www.wmo-sat.info/oscar/satellites</t>
  </si>
  <si>
    <t>UCS</t>
  </si>
  <si>
    <t>Online ressource: https://www.ucsusa.org/resources/satellite-database</t>
  </si>
  <si>
    <t>Celestrak</t>
  </si>
  <si>
    <t>Online ressource: https://celestrak.com/NORAD/elements/table.php?tleFile=active&amp;title=Active%20Satellites&amp;orbits=0&amp;pointsPerRev=16&amp;frame=1</t>
  </si>
  <si>
    <t>Satcat</t>
  </si>
  <si>
    <t xml:space="preserve">Online ressource: https://planet4589.org/space/gcat/data/cat/satcat.html </t>
  </si>
  <si>
    <t>Gunter's Space Page</t>
  </si>
  <si>
    <t>Online ressource: https://space.skyrocket.de/</t>
  </si>
  <si>
    <t>n2yo</t>
  </si>
  <si>
    <t>Online ressource: https://www.n2yo.com/</t>
  </si>
  <si>
    <t>eoPortal</t>
  </si>
  <si>
    <t>Online ressource: https://directory.eoportal.org/</t>
  </si>
  <si>
    <t>Shape Primary</t>
  </si>
  <si>
    <t>Shape Secondary</t>
  </si>
  <si>
    <t>Shape Tertiary</t>
  </si>
  <si>
    <t>Shape Quaternary</t>
  </si>
  <si>
    <t>Primary No of Parts</t>
  </si>
  <si>
    <t>Secondary No of Parts</t>
  </si>
  <si>
    <t>Tertiary No of Parts</t>
  </si>
  <si>
    <t>Quaternary No of Parts</t>
  </si>
  <si>
    <t>number</t>
  </si>
  <si>
    <t>Power EOL [watts]</t>
  </si>
  <si>
    <t>N/A</t>
  </si>
  <si>
    <t>formula</t>
  </si>
  <si>
    <t>Power BOL [watts]</t>
  </si>
  <si>
    <t>Launch Country Code</t>
  </si>
  <si>
    <t>Operator</t>
  </si>
  <si>
    <t>Operator Country</t>
  </si>
  <si>
    <t>Operator 2?</t>
  </si>
  <si>
    <t>Type</t>
  </si>
  <si>
    <t>ATM</t>
  </si>
  <si>
    <t>SO</t>
  </si>
  <si>
    <t>TA</t>
  </si>
  <si>
    <t>LLEO/R</t>
  </si>
  <si>
    <t>GEO/T</t>
  </si>
  <si>
    <t>GEO/D</t>
  </si>
  <si>
    <t>VHEO</t>
  </si>
  <si>
    <t>DSO</t>
  </si>
  <si>
    <t>CLO</t>
  </si>
  <si>
    <t>EEO</t>
  </si>
  <si>
    <t>HCO</t>
  </si>
  <si>
    <t>PCO</t>
  </si>
  <si>
    <t>SSE</t>
  </si>
  <si>
    <t>FR/BEL/SWED</t>
  </si>
  <si>
    <t>MULTI</t>
  </si>
  <si>
    <t>Suborbital</t>
  </si>
  <si>
    <t>Trans-Atmospheric</t>
  </si>
  <si>
    <t>Sunsynchronous</t>
  </si>
  <si>
    <t>Retrograde</t>
  </si>
  <si>
    <t>Highly Elliptical Orbit</t>
  </si>
  <si>
    <t>Geostationary</t>
  </si>
  <si>
    <t>Inclined Geo</t>
  </si>
  <si>
    <t>Geosynchronous</t>
  </si>
  <si>
    <t>Drift Geo</t>
  </si>
  <si>
    <t>Near-Sync</t>
  </si>
  <si>
    <t>Deep Space Orbit</t>
  </si>
  <si>
    <t>Cislunar</t>
  </si>
  <si>
    <t>Earth Escape</t>
  </si>
  <si>
    <t>Heliocentric</t>
  </si>
  <si>
    <t>Planetocentric</t>
  </si>
  <si>
    <t>Solar System Escape</t>
  </si>
  <si>
    <t>Part of Constellation</t>
  </si>
  <si>
    <t>Configurable Space Microsystems Innovations &amp; Applications Center (COSMIAC)</t>
  </si>
  <si>
    <t>Telemetry Tracking and Command Network Centre (ISTRAC)</t>
  </si>
  <si>
    <t>Technical University of Berlin</t>
  </si>
  <si>
    <t>Technical University of Dresden</t>
  </si>
  <si>
    <t>ImageSat International, NV</t>
  </si>
  <si>
    <t>Khalifa University of Science and Technology (KUST)</t>
  </si>
  <si>
    <t>American University of Ras Al-Khaimah (AURAK)</t>
  </si>
  <si>
    <t>Deimos Imaging</t>
  </si>
  <si>
    <t>DMC International Imaging (DMCII)</t>
  </si>
  <si>
    <t>Mohammed bin Rashid Space Centre</t>
  </si>
  <si>
    <t>American University of Sharjah</t>
  </si>
  <si>
    <t>Skobeltsyn Institute of Nuclear Physics (SINP MSU)</t>
  </si>
  <si>
    <t>University Corporation for Atmospheric Research (UCAR) Boulder, CO</t>
  </si>
  <si>
    <t>Space Surveillance Network</t>
  </si>
  <si>
    <t>Strategic Space Command</t>
  </si>
  <si>
    <t>University of Applied Sciences (FHWN)</t>
  </si>
  <si>
    <t>University of Michigan</t>
  </si>
  <si>
    <t>NASA Earth Science Technology Office</t>
  </si>
  <si>
    <t>Department of National Defence [CA]</t>
  </si>
  <si>
    <t>Department of Defense (DoD) [US]</t>
  </si>
  <si>
    <t>Department of Defence [AUS]</t>
  </si>
  <si>
    <t>University of Southern Indiana</t>
  </si>
  <si>
    <t>University of Vigo</t>
  </si>
  <si>
    <t>Alén Space</t>
  </si>
  <si>
    <t>US Department of Energy</t>
  </si>
  <si>
    <t>Office of Nonproliferation and National Security</t>
  </si>
  <si>
    <t>AMSAT</t>
  </si>
  <si>
    <t>Vanderbilt University</t>
  </si>
  <si>
    <t>Earth-i</t>
  </si>
  <si>
    <t>Satellite Design Laboratory UT Austin</t>
  </si>
  <si>
    <t>Baylor University</t>
  </si>
  <si>
    <t>Moscow State University (MSU)</t>
  </si>
  <si>
    <t>Technical University of Vienna</t>
  </si>
  <si>
    <t>Ministry of Defense [ISRA]</t>
  </si>
  <si>
    <t>ETH</t>
  </si>
  <si>
    <t>ETHIOPIA</t>
  </si>
  <si>
    <t>Next Generation Space System Technology Research Association (NESTRA)</t>
  </si>
  <si>
    <t>QuakeTEC APSS-I</t>
  </si>
  <si>
    <t>HASHEMITE KINGDOM OF JORDAN</t>
  </si>
  <si>
    <t>REPUBLIC OF KENYA</t>
  </si>
  <si>
    <t>DEMOCRATIC SOCIALIST REPUBLIC OF SRI LANKA</t>
  </si>
  <si>
    <t>MOROCCO</t>
  </si>
  <si>
    <t>FEDERAL DEMOCRATIC REPUBLIC OF NEPAL</t>
  </si>
  <si>
    <t>NEW ZEALAND</t>
  </si>
  <si>
    <t>STATE OF QATER</t>
  </si>
  <si>
    <t>REPUBLIC OF SUDAN</t>
  </si>
  <si>
    <t>REPUBLIC OF RWANDA</t>
  </si>
  <si>
    <t>UNKNOWN</t>
  </si>
  <si>
    <t>REPUBLIC OF ANGOLA</t>
  </si>
  <si>
    <t>BULGARIA</t>
  </si>
  <si>
    <t>REPUBLIC OF COSTA RICA</t>
  </si>
  <si>
    <t>Samara State Aerospace University (SGAU)</t>
  </si>
  <si>
    <t>GUAT</t>
  </si>
  <si>
    <t>GUATEMALA</t>
  </si>
  <si>
    <t>Taiyuan Space Center, China</t>
  </si>
  <si>
    <t>Operator Group</t>
  </si>
  <si>
    <t>Business Case?</t>
  </si>
  <si>
    <t>Radio Club Bariloche</t>
  </si>
  <si>
    <t>South African National Defence Force (SANDF)</t>
  </si>
  <si>
    <t>Grenoble University Space Center, CSUG-IPAG</t>
  </si>
  <si>
    <t>CZECH REPUBLIC</t>
  </si>
  <si>
    <t>SLV</t>
  </si>
  <si>
    <t>SLOVAKIA</t>
  </si>
  <si>
    <t>State owned company</t>
  </si>
  <si>
    <t>Earth observation constellation</t>
  </si>
  <si>
    <t>military contract</t>
  </si>
  <si>
    <t>National Academy of Sciences of Belarus (NASB)</t>
  </si>
  <si>
    <t>Military?</t>
  </si>
  <si>
    <t>National Technical University of Ukraine</t>
  </si>
  <si>
    <t>Russian Federal Space Agency (Roscosmos)</t>
  </si>
  <si>
    <t>Space Sciences Laboratory, UC Berkeley</t>
  </si>
  <si>
    <t>SLVK</t>
  </si>
  <si>
    <t>SLVN</t>
  </si>
  <si>
    <t>SLOVENIA</t>
  </si>
  <si>
    <t>Tokyo Institute of Technology - Laboratory for Space Systems (LSS)</t>
  </si>
  <si>
    <t>Technical University of Madrid</t>
  </si>
  <si>
    <t>University of Science and Technology of China</t>
  </si>
  <si>
    <t>Russian Aerospace Forces (VKS)</t>
  </si>
  <si>
    <t>Technical University of Berlin - Institut für Luft-und Raumfahrttechnik (Berlin)</t>
  </si>
  <si>
    <t>French National Aerospace Research Centre (ONERA)</t>
  </si>
  <si>
    <t>National Center for Space Studies (CNES)</t>
  </si>
  <si>
    <t>LuxSpace</t>
  </si>
  <si>
    <t>Polytechnic University of Catalonia (UPC)</t>
  </si>
  <si>
    <t>University of the Valley of Guatemala (UVG)</t>
  </si>
  <si>
    <t>Arthur C. Clarke Institute for Modern Technologies (ACCIMT)</t>
  </si>
  <si>
    <t>Ministry of Defense [CIS]</t>
  </si>
  <si>
    <t>Ministry of Defense [IND]</t>
  </si>
  <si>
    <t>mission_type_secondary</t>
  </si>
  <si>
    <t>Amateur Communication</t>
  </si>
  <si>
    <t>Gamma</t>
  </si>
  <si>
    <t>X-Ray</t>
  </si>
  <si>
    <t>Infrared</t>
  </si>
  <si>
    <t>Optical</t>
  </si>
  <si>
    <t>Atmospheric Science</t>
  </si>
  <si>
    <t>IoT</t>
  </si>
  <si>
    <t>Store-Dump</t>
  </si>
  <si>
    <t>Data Collection</t>
  </si>
  <si>
    <t>Relay</t>
  </si>
  <si>
    <t>Early Warning</t>
  </si>
  <si>
    <t>Traffic Monitoring</t>
  </si>
  <si>
    <t>Radar</t>
  </si>
  <si>
    <t>Gravity Field Mapping</t>
  </si>
  <si>
    <t>Promotion</t>
  </si>
  <si>
    <t>Other</t>
  </si>
  <si>
    <t>Laser Altimetry</t>
  </si>
  <si>
    <t>Micro Gravity Research</t>
  </si>
  <si>
    <t>Navigation</t>
  </si>
  <si>
    <t>Radar Altimetry</t>
  </si>
  <si>
    <t>Solar Observation</t>
  </si>
  <si>
    <t>Ionosphere</t>
  </si>
  <si>
    <t>Magnetosphere</t>
  </si>
  <si>
    <t>Satellite Deployment</t>
  </si>
  <si>
    <t>Satellite Inspection</t>
  </si>
  <si>
    <t>Aeronomy</t>
  </si>
  <si>
    <t>Technological Experiments</t>
  </si>
  <si>
    <t>Thermosphere</t>
  </si>
  <si>
    <t>Inflateable Structures</t>
  </si>
  <si>
    <t>RF Spectrum Monitoring</t>
  </si>
  <si>
    <t>Atmospheric Density</t>
  </si>
  <si>
    <t>Electro-Optical</t>
  </si>
  <si>
    <t>Signal Intelligence</t>
  </si>
  <si>
    <t>Synthetic Aperture Radar</t>
  </si>
  <si>
    <t>Reconnaissance</t>
  </si>
  <si>
    <t>Particle Imaging</t>
  </si>
  <si>
    <t>Crewed</t>
  </si>
  <si>
    <t>Support of Crewed</t>
  </si>
  <si>
    <t>National Reconnaissance Office (NRO)</t>
  </si>
  <si>
    <t>Asgardia Space</t>
  </si>
  <si>
    <t>George Washington University</t>
  </si>
  <si>
    <t>Date_propagated_epoch</t>
  </si>
  <si>
    <t>deorbit_reserve</t>
  </si>
  <si>
    <t>operator_country</t>
  </si>
  <si>
    <t>Operator_country_no2</t>
  </si>
  <si>
    <t>NR</t>
  </si>
  <si>
    <t>NR (3/20)</t>
  </si>
  <si>
    <t>NR (4/20)</t>
  </si>
  <si>
    <t>NR (12/20)</t>
  </si>
  <si>
    <t>NR (11/19)</t>
  </si>
  <si>
    <t>NR (3/200</t>
  </si>
  <si>
    <t>R *</t>
  </si>
  <si>
    <t>BR (3/20)</t>
  </si>
  <si>
    <t>Non-Scientific Mission</t>
  </si>
  <si>
    <t>Service</t>
  </si>
  <si>
    <t>Demonstration</t>
  </si>
  <si>
    <t>Fundamental Research</t>
  </si>
  <si>
    <t>Niche Communication</t>
  </si>
  <si>
    <t>Broadband Internet</t>
  </si>
  <si>
    <t>mission_type_new</t>
  </si>
  <si>
    <t>mission_type_specification_new</t>
  </si>
  <si>
    <t>Ministry of Defense [IT]</t>
  </si>
  <si>
    <t>Operator Comment</t>
  </si>
  <si>
    <t>military contractor under governmental control</t>
  </si>
  <si>
    <t>contractor under governmental control</t>
  </si>
  <si>
    <t>subordinate of CASC</t>
  </si>
  <si>
    <t>Launch Country_new</t>
  </si>
  <si>
    <t>Country/Org of UN Registry_new</t>
  </si>
  <si>
    <t>operator_no1_new</t>
  </si>
  <si>
    <t>operator_country_no1_new</t>
  </si>
  <si>
    <t>operator_group_check</t>
  </si>
  <si>
    <t>operator_no2_new</t>
  </si>
  <si>
    <t>operator_country_no2_new</t>
  </si>
  <si>
    <t>operator_group_no2_new</t>
  </si>
  <si>
    <t>station_keeping_strategy_new</t>
  </si>
  <si>
    <t>time_in_orbit_new</t>
  </si>
  <si>
    <t>expected_lifetime_new</t>
  </si>
  <si>
    <t>deorbit_reserve_new</t>
  </si>
  <si>
    <t>Amateur</t>
  </si>
  <si>
    <t>mission_comment_new</t>
  </si>
  <si>
    <t>Real-time Imaging</t>
  </si>
  <si>
    <t>Atmospheric Research</t>
  </si>
  <si>
    <t>Riyadh Space Research Institute (KACST)</t>
  </si>
  <si>
    <t>Purpose not disclosed</t>
  </si>
  <si>
    <t>Video Capturing</t>
  </si>
  <si>
    <t>International Mission: ROSCOSMOS, NASA, Italy, France, Germany, Spain</t>
  </si>
  <si>
    <t>initial_propellant_mass_fraction</t>
  </si>
  <si>
    <t>0, 8, 11, 23, 64, 89, 102, 107, 114, 131, 135, 139, 142, 148, 153, 156, 162, 173, 180</t>
  </si>
  <si>
    <t>prop_available</t>
  </si>
  <si>
    <t>sk_simple</t>
  </si>
  <si>
    <t>sk_adv</t>
  </si>
  <si>
    <t>sk_ground</t>
  </si>
  <si>
    <t>sk_time</t>
  </si>
  <si>
    <t>no propulsion (source)</t>
  </si>
  <si>
    <t>no propulsion (no propellant)</t>
  </si>
  <si>
    <t>no propulsion (too small)</t>
  </si>
  <si>
    <t>Mega Constellation</t>
  </si>
  <si>
    <t>heavy</t>
  </si>
  <si>
    <t>heavy EO</t>
  </si>
  <si>
    <t>heavy sunsync EO</t>
  </si>
  <si>
    <t>medium no propulsion (probability)</t>
  </si>
  <si>
    <t>medium comms</t>
  </si>
  <si>
    <t>else</t>
  </si>
  <si>
    <t>micro/medium EO</t>
  </si>
  <si>
    <t>micro/medium sunsync EO</t>
  </si>
  <si>
    <t>check</t>
  </si>
  <si>
    <t>debug</t>
  </si>
  <si>
    <t>micro no propulsion (probability)</t>
  </si>
  <si>
    <t>flag</t>
  </si>
  <si>
    <t>COSMOS 2525</t>
  </si>
  <si>
    <t>False</t>
  </si>
  <si>
    <t>2018-028A</t>
  </si>
  <si>
    <t>FALCONSAT 3</t>
  </si>
  <si>
    <t>2007-006E</t>
  </si>
  <si>
    <t>IOD-1_GEMS</t>
  </si>
  <si>
    <t>1998-067QK</t>
  </si>
  <si>
    <t>LAPAN A2</t>
  </si>
  <si>
    <t>2015-052B</t>
  </si>
  <si>
    <t>MERIDIAN 9</t>
  </si>
  <si>
    <t>2020-015A</t>
  </si>
  <si>
    <t>SKYSAT C1</t>
  </si>
  <si>
    <t>2016-040C</t>
  </si>
  <si>
    <t>SPOOQY1</t>
  </si>
  <si>
    <t>1998-067QH</t>
  </si>
  <si>
    <t>STARLINK-1175</t>
  </si>
  <si>
    <t>2020-006BF</t>
  </si>
  <si>
    <t>STARLINK-75</t>
  </si>
  <si>
    <t>2019-029BD</t>
  </si>
  <si>
    <t>TDO SPACECRAFT</t>
  </si>
  <si>
    <t>2019-051B</t>
  </si>
  <si>
    <t>YAOGAN 18</t>
  </si>
  <si>
    <t>2013-059A</t>
  </si>
  <si>
    <t>TLE_SGP4_semimajor_axis [km]</t>
  </si>
  <si>
    <t>TLE_SGP4_eccentricity</t>
  </si>
  <si>
    <t>TLE_SGP4_inclination [rad]</t>
  </si>
  <si>
    <t>TLE_SGP4_RAAN [rad]</t>
  </si>
  <si>
    <t>TLE_SGP4_AoP [rad]</t>
  </si>
  <si>
    <t>TLE_SGP4_mean_anomaly [rad]</t>
  </si>
  <si>
    <t>TLE_mean_inclination [rad]</t>
  </si>
  <si>
    <t>TLE_mean_RAAN [rad]</t>
  </si>
  <si>
    <t>TLE_mean_eccentricity</t>
  </si>
  <si>
    <t>TLE_mean_AoP [rad]</t>
  </si>
  <si>
    <t>TLE_mean_semimajor_axis [km]</t>
  </si>
  <si>
    <t>TLE_mean_apogee_calculated [km]</t>
  </si>
  <si>
    <t>TLE_mean_perigee_calculated [km]</t>
  </si>
  <si>
    <t>TLE_mean_mean_anomaly [rad]</t>
  </si>
  <si>
    <t xml:space="preserve"> .00001097</t>
  </si>
  <si>
    <t xml:space="preserve"> 00000-0</t>
  </si>
  <si>
    <t xml:space="preserve"> 50135-4</t>
  </si>
  <si>
    <t xml:space="preserve"> .00002070</t>
  </si>
  <si>
    <t xml:space="preserve"> 10113-3</t>
  </si>
  <si>
    <t xml:space="preserve"> .00000883</t>
  </si>
  <si>
    <t xml:space="preserve"> 84559-4</t>
  </si>
  <si>
    <t xml:space="preserve"> .00009400</t>
  </si>
  <si>
    <t xml:space="preserve"> 19413-3</t>
  </si>
  <si>
    <t xml:space="preserve"> .00035005</t>
  </si>
  <si>
    <t xml:space="preserve"> 13697-3</t>
  </si>
  <si>
    <t xml:space="preserve"> .00003243</t>
  </si>
  <si>
    <t xml:space="preserve"> 11607-3</t>
  </si>
  <si>
    <t xml:space="preserve"> .00002422</t>
  </si>
  <si>
    <t xml:space="preserve"> 89708-4</t>
  </si>
  <si>
    <t xml:space="preserve"> .00001486</t>
  </si>
  <si>
    <t xml:space="preserve"> 61075-4</t>
  </si>
  <si>
    <t xml:space="preserve"> .00001626</t>
  </si>
  <si>
    <t xml:space="preserve"> 66397-4</t>
  </si>
  <si>
    <t xml:space="preserve"> .00003386</t>
  </si>
  <si>
    <t xml:space="preserve"> 12196-3</t>
  </si>
  <si>
    <t xml:space="preserve"> .00002768</t>
  </si>
  <si>
    <t xml:space="preserve"> 10352-3</t>
  </si>
  <si>
    <t xml:space="preserve"> .00003672</t>
  </si>
  <si>
    <t xml:space="preserve"> 11525-3</t>
  </si>
  <si>
    <t xml:space="preserve"> .00003303</t>
  </si>
  <si>
    <t xml:space="preserve"> 10473-3</t>
  </si>
  <si>
    <t xml:space="preserve"> .00003123</t>
  </si>
  <si>
    <t xml:space="preserve"> 98693-4</t>
  </si>
  <si>
    <t xml:space="preserve"> .00003076</t>
  </si>
  <si>
    <t xml:space="preserve"> 97537-4</t>
  </si>
  <si>
    <t xml:space="preserve"> .00000879</t>
  </si>
  <si>
    <t xml:space="preserve"> 84435-4</t>
  </si>
  <si>
    <t xml:space="preserve"> .00000992</t>
  </si>
  <si>
    <t xml:space="preserve"> 86272-4</t>
  </si>
  <si>
    <t xml:space="preserve"> .00007219</t>
  </si>
  <si>
    <t xml:space="preserve"> 56648-3</t>
  </si>
  <si>
    <t xml:space="preserve"> .00016555</t>
  </si>
  <si>
    <t xml:space="preserve"> 10512-2</t>
  </si>
  <si>
    <t xml:space="preserve"> .00000060</t>
  </si>
  <si>
    <t xml:space="preserve"> 25597-4</t>
  </si>
  <si>
    <t xml:space="preserve"> .00000240</t>
  </si>
  <si>
    <t xml:space="preserve"> 41139-4</t>
  </si>
  <si>
    <t xml:space="preserve"> .00000337</t>
  </si>
  <si>
    <t xml:space="preserve"> 55000-4</t>
  </si>
  <si>
    <t xml:space="preserve"> .00000120</t>
  </si>
  <si>
    <t xml:space="preserve"> 31950-4</t>
  </si>
  <si>
    <t xml:space="preserve"> .00007402</t>
  </si>
  <si>
    <t xml:space="preserve"> 15024-3</t>
  </si>
  <si>
    <t xml:space="preserve"> .00007864</t>
  </si>
  <si>
    <t xml:space="preserve"> 16005-3</t>
  </si>
  <si>
    <t xml:space="preserve"> .00030799</t>
  </si>
  <si>
    <t xml:space="preserve"> 19706-3</t>
  </si>
  <si>
    <t xml:space="preserve"> .00032752</t>
  </si>
  <si>
    <t xml:space="preserve"> 20275-3</t>
  </si>
  <si>
    <t>-48614-6</t>
  </si>
  <si>
    <t xml:space="preserve"> .00000858</t>
  </si>
  <si>
    <t xml:space="preserve"> 79565-4</t>
  </si>
  <si>
    <t xml:space="preserve"> .00001426</t>
  </si>
  <si>
    <t xml:space="preserve"> 69596-4</t>
  </si>
  <si>
    <t xml:space="preserve"> .00002902</t>
  </si>
  <si>
    <t xml:space="preserve"> 52146-4</t>
  </si>
  <si>
    <t xml:space="preserve"> .00001082</t>
  </si>
  <si>
    <t xml:space="preserve"> 63028-4</t>
  </si>
  <si>
    <t xml:space="preserve"> .00000204</t>
  </si>
  <si>
    <t xml:space="preserve"> 29678-4</t>
  </si>
  <si>
    <t xml:space="preserve"> .00000156</t>
  </si>
  <si>
    <t xml:space="preserve"> 26712-4</t>
  </si>
  <si>
    <t xml:space="preserve"> .00001822</t>
  </si>
  <si>
    <t xml:space="preserve"> 54175-4</t>
  </si>
  <si>
    <t>-.00000058</t>
  </si>
  <si>
    <t>-11507-6</t>
  </si>
  <si>
    <t xml:space="preserve"> .00001026</t>
  </si>
  <si>
    <t xml:space="preserve"> 45344-4</t>
  </si>
  <si>
    <t xml:space="preserve"> .00115591</t>
  </si>
  <si>
    <t xml:space="preserve"> 27093-2</t>
  </si>
  <si>
    <t xml:space="preserve"> .00005228</t>
  </si>
  <si>
    <t xml:space="preserve"> 19554-3</t>
  </si>
  <si>
    <t xml:space="preserve"> .00004857</t>
  </si>
  <si>
    <t xml:space="preserve"> 69879-4</t>
  </si>
  <si>
    <t xml:space="preserve"> .00002292</t>
  </si>
  <si>
    <t xml:space="preserve"> 87157-4</t>
  </si>
  <si>
    <t xml:space="preserve"> .00002034</t>
  </si>
  <si>
    <t xml:space="preserve"> 68118-4</t>
  </si>
  <si>
    <t>-.00000325</t>
  </si>
  <si>
    <t>-36615-4</t>
  </si>
  <si>
    <t xml:space="preserve"> .00000025</t>
  </si>
  <si>
    <t xml:space="preserve"> 13827-4</t>
  </si>
  <si>
    <t xml:space="preserve"> .00000091</t>
  </si>
  <si>
    <t xml:space="preserve"> 23900-4</t>
  </si>
  <si>
    <t xml:space="preserve"> .00000056</t>
  </si>
  <si>
    <t xml:space="preserve"> 18609-4</t>
  </si>
  <si>
    <t xml:space="preserve"> .00001301</t>
  </si>
  <si>
    <t xml:space="preserve"> 76285-4</t>
  </si>
  <si>
    <t xml:space="preserve"> .00000626</t>
  </si>
  <si>
    <t xml:space="preserve"> 41942-4</t>
  </si>
  <si>
    <t xml:space="preserve"> .00000719</t>
  </si>
  <si>
    <t xml:space="preserve"> 58514-4</t>
  </si>
  <si>
    <t xml:space="preserve"> .00000696</t>
  </si>
  <si>
    <t xml:space="preserve"> 73865-4</t>
  </si>
  <si>
    <t xml:space="preserve"> .00000393</t>
  </si>
  <si>
    <t xml:space="preserve"> 23460-4</t>
  </si>
  <si>
    <t xml:space="preserve"> .00000880</t>
  </si>
  <si>
    <t xml:space="preserve"> 70506-4</t>
  </si>
  <si>
    <t xml:space="preserve"> .00000571</t>
  </si>
  <si>
    <t xml:space="preserve"> 48973-4</t>
  </si>
  <si>
    <t xml:space="preserve"> .00001516</t>
  </si>
  <si>
    <t xml:space="preserve"> 63527-4</t>
  </si>
  <si>
    <t xml:space="preserve"> .00000815</t>
  </si>
  <si>
    <t xml:space="preserve"> 79121-4</t>
  </si>
  <si>
    <t xml:space="preserve"> .00003206</t>
  </si>
  <si>
    <t xml:space="preserve"> 12389-3</t>
  </si>
  <si>
    <t xml:space="preserve"> .00000036</t>
  </si>
  <si>
    <t xml:space="preserve"> 21190-4</t>
  </si>
  <si>
    <t xml:space="preserve"> .00000034</t>
  </si>
  <si>
    <t xml:space="preserve"> 13942-4</t>
  </si>
  <si>
    <t xml:space="preserve"> .00000018</t>
  </si>
  <si>
    <t xml:space="preserve"> 19508-4</t>
  </si>
  <si>
    <t xml:space="preserve"> .00000127</t>
  </si>
  <si>
    <t xml:space="preserve"> 20013-4</t>
  </si>
  <si>
    <t xml:space="preserve"> .00000057</t>
  </si>
  <si>
    <t xml:space="preserve"> 15439-4</t>
  </si>
  <si>
    <t xml:space="preserve"> .00000064</t>
  </si>
  <si>
    <t xml:space="preserve"> 17708-4</t>
  </si>
  <si>
    <t xml:space="preserve"> .00000054</t>
  </si>
  <si>
    <t xml:space="preserve"> 17263-4</t>
  </si>
  <si>
    <t xml:space="preserve"> .00000129</t>
  </si>
  <si>
    <t xml:space="preserve"> 21435-4</t>
  </si>
  <si>
    <t xml:space="preserve"> .00000101</t>
  </si>
  <si>
    <t xml:space="preserve"> 19137-4</t>
  </si>
  <si>
    <t xml:space="preserve"> 16893-4</t>
  </si>
  <si>
    <t xml:space="preserve"> .00013382</t>
  </si>
  <si>
    <t xml:space="preserve"> 17883-3</t>
  </si>
  <si>
    <t xml:space="preserve"> .00000098</t>
  </si>
  <si>
    <t xml:space="preserve"> 31782-4</t>
  </si>
  <si>
    <t>-.00000169</t>
  </si>
  <si>
    <t xml:space="preserve"> 12975-3</t>
  </si>
  <si>
    <t xml:space="preserve"> .00001469</t>
  </si>
  <si>
    <t xml:space="preserve"> 62071-4</t>
  </si>
  <si>
    <t xml:space="preserve"> .00020088</t>
  </si>
  <si>
    <t xml:space="preserve"> 26030-3</t>
  </si>
  <si>
    <t xml:space="preserve"> .00007295</t>
  </si>
  <si>
    <t xml:space="preserve"> 14954-3</t>
  </si>
  <si>
    <t xml:space="preserve"> .00001179</t>
  </si>
  <si>
    <t xml:space="preserve"> 58563-4</t>
  </si>
  <si>
    <t xml:space="preserve"> .00001134</t>
  </si>
  <si>
    <t xml:space="preserve"> 52104-4</t>
  </si>
  <si>
    <t xml:space="preserve"> .00000840</t>
  </si>
  <si>
    <t xml:space="preserve"> 79755-4</t>
  </si>
  <si>
    <t xml:space="preserve"> .00001137</t>
  </si>
  <si>
    <t xml:space="preserve"> 52285-4</t>
  </si>
  <si>
    <t xml:space="preserve"> .00000772</t>
  </si>
  <si>
    <t xml:space="preserve"> 19215-4</t>
  </si>
  <si>
    <t xml:space="preserve"> .00000420</t>
  </si>
  <si>
    <t xml:space="preserve"> 25147-4</t>
  </si>
  <si>
    <t xml:space="preserve"> .00002591</t>
  </si>
  <si>
    <t xml:space="preserve"> 96846-4</t>
  </si>
  <si>
    <t xml:space="preserve"> .00000658</t>
  </si>
  <si>
    <t xml:space="preserve"> 33525-4</t>
  </si>
  <si>
    <t xml:space="preserve"> .00000100</t>
  </si>
  <si>
    <t xml:space="preserve"> 32131-4</t>
  </si>
  <si>
    <t xml:space="preserve"> .00000405</t>
  </si>
  <si>
    <t xml:space="preserve"> 45604-4</t>
  </si>
  <si>
    <t xml:space="preserve"> .00025545</t>
  </si>
  <si>
    <t xml:space="preserve"> 29470-3</t>
  </si>
  <si>
    <t xml:space="preserve"> .00000114</t>
  </si>
  <si>
    <t xml:space="preserve"> 36584-4</t>
  </si>
  <si>
    <t xml:space="preserve"> .00001575</t>
  </si>
  <si>
    <t xml:space="preserve"> 84945-4</t>
  </si>
  <si>
    <t xml:space="preserve"> .00001421</t>
  </si>
  <si>
    <t xml:space="preserve"> 76683-4</t>
  </si>
  <si>
    <t xml:space="preserve"> .00002088</t>
  </si>
  <si>
    <t xml:space="preserve"> 85869-4</t>
  </si>
  <si>
    <t xml:space="preserve"> .00001166</t>
  </si>
  <si>
    <t xml:space="preserve"> 69299-4</t>
  </si>
  <si>
    <t xml:space="preserve"> .00002047</t>
  </si>
  <si>
    <t xml:space="preserve"> 66912-4</t>
  </si>
  <si>
    <t xml:space="preserve"> .00000035</t>
  </si>
  <si>
    <t xml:space="preserve"> 16333-4</t>
  </si>
  <si>
    <t xml:space="preserve"> .00003494</t>
  </si>
  <si>
    <t xml:space="preserve"> 12479-3</t>
  </si>
  <si>
    <t xml:space="preserve"> .00001910</t>
  </si>
  <si>
    <t xml:space="preserve"> 52141-4</t>
  </si>
  <si>
    <t xml:space="preserve"> .00000629</t>
  </si>
  <si>
    <t xml:space="preserve"> 30055-4</t>
  </si>
  <si>
    <t xml:space="preserve"> .00000349</t>
  </si>
  <si>
    <t xml:space="preserve"> 19238-4</t>
  </si>
  <si>
    <t xml:space="preserve"> .00001643</t>
  </si>
  <si>
    <t xml:space="preserve"> 52651-4</t>
  </si>
  <si>
    <t xml:space="preserve"> 19916-4</t>
  </si>
  <si>
    <t xml:space="preserve"> .00027570</t>
  </si>
  <si>
    <t xml:space="preserve"> 31570-3</t>
  </si>
  <si>
    <t xml:space="preserve"> .00000822</t>
  </si>
  <si>
    <t xml:space="preserve"> 77780-4</t>
  </si>
  <si>
    <t xml:space="preserve"> 25064-4</t>
  </si>
  <si>
    <t xml:space="preserve"> .00000144</t>
  </si>
  <si>
    <t xml:space="preserve"> 23441-4</t>
  </si>
  <si>
    <t xml:space="preserve"> .00000168</t>
  </si>
  <si>
    <t xml:space="preserve"> 26079-4</t>
  </si>
  <si>
    <t xml:space="preserve"> .00001155</t>
  </si>
  <si>
    <t xml:space="preserve"> 55156-4</t>
  </si>
  <si>
    <t xml:space="preserve"> .00001748</t>
  </si>
  <si>
    <t xml:space="preserve"> 81932-4</t>
  </si>
  <si>
    <t xml:space="preserve"> .00001456</t>
  </si>
  <si>
    <t xml:space="preserve"> 11848-3</t>
  </si>
  <si>
    <t xml:space="preserve"> .00000040</t>
  </si>
  <si>
    <t xml:space="preserve"> 93434-5</t>
  </si>
  <si>
    <t xml:space="preserve"> .00001206</t>
  </si>
  <si>
    <t xml:space="preserve"> 17888-3</t>
  </si>
  <si>
    <t xml:space="preserve"> .00000152</t>
  </si>
  <si>
    <t xml:space="preserve"> 39366-4</t>
  </si>
  <si>
    <t xml:space="preserve"> .00000017</t>
  </si>
  <si>
    <t xml:space="preserve"> 11973-4</t>
  </si>
  <si>
    <t xml:space="preserve"> .00000038</t>
  </si>
  <si>
    <t xml:space="preserve"> 56238-4</t>
  </si>
  <si>
    <t xml:space="preserve"> .00000261</t>
  </si>
  <si>
    <t xml:space="preserve"> 33858-4</t>
  </si>
  <si>
    <t xml:space="preserve"> .00011643</t>
  </si>
  <si>
    <t xml:space="preserve"> 13777-2</t>
  </si>
  <si>
    <t xml:space="preserve"> .00004698</t>
  </si>
  <si>
    <t xml:space="preserve"> 38451-3</t>
  </si>
  <si>
    <t xml:space="preserve"> .00000149</t>
  </si>
  <si>
    <t xml:space="preserve"> 29418-4</t>
  </si>
  <si>
    <t xml:space="preserve"> .00000659</t>
  </si>
  <si>
    <t xml:space="preserve"> 30940-4</t>
  </si>
  <si>
    <t xml:space="preserve"> .00001231</t>
  </si>
  <si>
    <t xml:space="preserve"> 72687-4</t>
  </si>
  <si>
    <t xml:space="preserve"> 17539-5</t>
  </si>
  <si>
    <t xml:space="preserve"> 14302-4</t>
  </si>
  <si>
    <t xml:space="preserve"> .00004036</t>
  </si>
  <si>
    <t xml:space="preserve"> 12441-3</t>
  </si>
  <si>
    <t xml:space="preserve"> .00000058</t>
  </si>
  <si>
    <t xml:space="preserve"> 14937-4</t>
  </si>
  <si>
    <t xml:space="preserve"> .00000459</t>
  </si>
  <si>
    <t xml:space="preserve"> 24945-4</t>
  </si>
  <si>
    <t xml:space="preserve"> .00000579</t>
  </si>
  <si>
    <t xml:space="preserve"> 30715-4</t>
  </si>
  <si>
    <t xml:space="preserve"> .00000634</t>
  </si>
  <si>
    <t xml:space="preserve"> 33375-4</t>
  </si>
  <si>
    <t xml:space="preserve"> .00000447</t>
  </si>
  <si>
    <t xml:space="preserve"> 24474-4</t>
  </si>
  <si>
    <t xml:space="preserve"> .00000247</t>
  </si>
  <si>
    <t xml:space="preserve"> 14975-4</t>
  </si>
  <si>
    <t xml:space="preserve"> .00000084</t>
  </si>
  <si>
    <t xml:space="preserve"> 16407-4</t>
  </si>
  <si>
    <t xml:space="preserve"> .00004525</t>
  </si>
  <si>
    <t xml:space="preserve"> 12460-3</t>
  </si>
  <si>
    <t xml:space="preserve"> .03148828</t>
  </si>
  <si>
    <t xml:space="preserve"> 12044-4</t>
  </si>
  <si>
    <t xml:space="preserve"> 93890-3</t>
  </si>
  <si>
    <t xml:space="preserve"> .08994300</t>
  </si>
  <si>
    <t xml:space="preserve"> 12447-4</t>
  </si>
  <si>
    <t xml:space="preserve"> 71822-3</t>
  </si>
  <si>
    <t xml:space="preserve"> .00000116</t>
  </si>
  <si>
    <t xml:space="preserve"> 21421-4</t>
  </si>
  <si>
    <t xml:space="preserve"> 14474-4</t>
  </si>
  <si>
    <t xml:space="preserve"> .00000791</t>
  </si>
  <si>
    <t xml:space="preserve"> 73282-4</t>
  </si>
  <si>
    <t xml:space="preserve"> .00003459</t>
  </si>
  <si>
    <t xml:space="preserve"> 12292-3</t>
  </si>
  <si>
    <t xml:space="preserve"> .00000440</t>
  </si>
  <si>
    <t xml:space="preserve"> 44508-4</t>
  </si>
  <si>
    <t xml:space="preserve"> .00000046</t>
  </si>
  <si>
    <t xml:space="preserve"> 20328-4</t>
  </si>
  <si>
    <t xml:space="preserve"> .00000818</t>
  </si>
  <si>
    <t xml:space="preserve"> 39275-4</t>
  </si>
  <si>
    <t xml:space="preserve"> .00000527</t>
  </si>
  <si>
    <t xml:space="preserve"> 30057-4</t>
  </si>
  <si>
    <t xml:space="preserve"> .00005426</t>
  </si>
  <si>
    <t xml:space="preserve"> 13685-3</t>
  </si>
  <si>
    <t xml:space="preserve"> .00000364</t>
  </si>
  <si>
    <t xml:space="preserve"> 22144-4</t>
  </si>
  <si>
    <t xml:space="preserve"> .00020522</t>
  </si>
  <si>
    <t xml:space="preserve"> 28245-3</t>
  </si>
  <si>
    <t xml:space="preserve"> .00007136</t>
  </si>
  <si>
    <t xml:space="preserve"> 17599-3</t>
  </si>
  <si>
    <t xml:space="preserve"> 15786-4</t>
  </si>
  <si>
    <t xml:space="preserve"> .00001265</t>
  </si>
  <si>
    <t xml:space="preserve"> 50653-4</t>
  </si>
  <si>
    <t xml:space="preserve"> .00000001</t>
  </si>
  <si>
    <t xml:space="preserve"> 13046-4</t>
  </si>
  <si>
    <t xml:space="preserve"> 14415-4</t>
  </si>
  <si>
    <t xml:space="preserve"> .00000005</t>
  </si>
  <si>
    <t xml:space="preserve"> 19271-4</t>
  </si>
  <si>
    <t xml:space="preserve"> 12345-4</t>
  </si>
  <si>
    <t xml:space="preserve"> .00001701</t>
  </si>
  <si>
    <t xml:space="preserve"> 74779-4</t>
  </si>
  <si>
    <t xml:space="preserve"> .00001237</t>
  </si>
  <si>
    <t xml:space="preserve"> 54010-4</t>
  </si>
  <si>
    <t xml:space="preserve"> .00002889</t>
  </si>
  <si>
    <t xml:space="preserve"> 11223-3</t>
  </si>
  <si>
    <t xml:space="preserve"> .00004197</t>
  </si>
  <si>
    <t xml:space="preserve"> 14015-3</t>
  </si>
  <si>
    <t xml:space="preserve"> .00001136</t>
  </si>
  <si>
    <t xml:space="preserve"> 42290-4</t>
  </si>
  <si>
    <t xml:space="preserve"> .00000110</t>
  </si>
  <si>
    <t xml:space="preserve"> 31170-4</t>
  </si>
  <si>
    <t xml:space="preserve"> .00002567</t>
  </si>
  <si>
    <t xml:space="preserve"> 10444-3</t>
  </si>
  <si>
    <t xml:space="preserve"> .00002023</t>
  </si>
  <si>
    <t xml:space="preserve"> 67951-4</t>
  </si>
  <si>
    <t xml:space="preserve"> 18889-4</t>
  </si>
  <si>
    <t xml:space="preserve"> .00000226</t>
  </si>
  <si>
    <t xml:space="preserve"> 46949-4</t>
  </si>
  <si>
    <t xml:space="preserve"> .00000073</t>
  </si>
  <si>
    <t xml:space="preserve"> 12266-4</t>
  </si>
  <si>
    <t xml:space="preserve"> .00000388</t>
  </si>
  <si>
    <t xml:space="preserve"> 43193-4</t>
  </si>
  <si>
    <t xml:space="preserve"> 49699-4</t>
  </si>
  <si>
    <t xml:space="preserve"> .00000555</t>
  </si>
  <si>
    <t xml:space="preserve"> 56034-4</t>
  </si>
  <si>
    <t xml:space="preserve"> .00001568</t>
  </si>
  <si>
    <t xml:space="preserve"> 71006-4</t>
  </si>
  <si>
    <t xml:space="preserve"> .00000009</t>
  </si>
  <si>
    <t>-68179-5</t>
  </si>
  <si>
    <t xml:space="preserve"> .00000012</t>
  </si>
  <si>
    <t xml:space="preserve"> 96488-5</t>
  </si>
  <si>
    <t xml:space="preserve"> .00000019</t>
  </si>
  <si>
    <t xml:space="preserve"> 60010-4</t>
  </si>
  <si>
    <t xml:space="preserve"> .00000043</t>
  </si>
  <si>
    <t xml:space="preserve"> 22800-3</t>
  </si>
  <si>
    <t xml:space="preserve"> .00000023</t>
  </si>
  <si>
    <t xml:space="preserve"> 89317-4</t>
  </si>
  <si>
    <t xml:space="preserve"> .00000011</t>
  </si>
  <si>
    <t xml:space="preserve"> 10048-4</t>
  </si>
  <si>
    <t xml:space="preserve"> .00000015</t>
  </si>
  <si>
    <t>-44226-6</t>
  </si>
  <si>
    <t xml:space="preserve"> 51545-4</t>
  </si>
  <si>
    <t>-89760-4</t>
  </si>
  <si>
    <t xml:space="preserve"> .00000028</t>
  </si>
  <si>
    <t xml:space="preserve"> 10799-4</t>
  </si>
  <si>
    <t>-69685-4</t>
  </si>
  <si>
    <t xml:space="preserve"> .00000163</t>
  </si>
  <si>
    <t xml:space="preserve"> 11491-3</t>
  </si>
  <si>
    <t xml:space="preserve"> .00000045</t>
  </si>
  <si>
    <t xml:space="preserve"> 25215-3</t>
  </si>
  <si>
    <t xml:space="preserve"> 23597-3</t>
  </si>
  <si>
    <t xml:space="preserve"> 20059-3</t>
  </si>
  <si>
    <t>-14610-3</t>
  </si>
  <si>
    <t>-.00000005</t>
  </si>
  <si>
    <t>-11013-3</t>
  </si>
  <si>
    <t>-.00000036</t>
  </si>
  <si>
    <t xml:space="preserve"> 27954-4</t>
  </si>
  <si>
    <t xml:space="preserve"> .00000041</t>
  </si>
  <si>
    <t xml:space="preserve"> 28726-4</t>
  </si>
  <si>
    <t xml:space="preserve"> .00000004</t>
  </si>
  <si>
    <t>-44115-4</t>
  </si>
  <si>
    <t xml:space="preserve"> .00000007</t>
  </si>
  <si>
    <t>-22191-4</t>
  </si>
  <si>
    <t>-14888-3</t>
  </si>
  <si>
    <t xml:space="preserve"> 24013-3</t>
  </si>
  <si>
    <t xml:space="preserve"> 24695-3</t>
  </si>
  <si>
    <t xml:space="preserve"> 23541-3</t>
  </si>
  <si>
    <t xml:space="preserve"> .00000008</t>
  </si>
  <si>
    <t xml:space="preserve"> 11660-4</t>
  </si>
  <si>
    <t xml:space="preserve"> .00004537</t>
  </si>
  <si>
    <t xml:space="preserve"> 10081-3</t>
  </si>
  <si>
    <t xml:space="preserve"> .00000013</t>
  </si>
  <si>
    <t xml:space="preserve"> 21017-4</t>
  </si>
  <si>
    <t xml:space="preserve"> .00000029</t>
  </si>
  <si>
    <t xml:space="preserve"> 14149-3</t>
  </si>
  <si>
    <t xml:space="preserve"> .00000020</t>
  </si>
  <si>
    <t xml:space="preserve"> 75837-4</t>
  </si>
  <si>
    <t>-91331-4</t>
  </si>
  <si>
    <t xml:space="preserve"> .00000002</t>
  </si>
  <si>
    <t>-58271-4</t>
  </si>
  <si>
    <t>-12765-3</t>
  </si>
  <si>
    <t xml:space="preserve"> 34535-4</t>
  </si>
  <si>
    <t xml:space="preserve"> .00000201</t>
  </si>
  <si>
    <t xml:space="preserve"> 21862-4</t>
  </si>
  <si>
    <t xml:space="preserve"> .00000067</t>
  </si>
  <si>
    <t xml:space="preserve"> 19008-4</t>
  </si>
  <si>
    <t xml:space="preserve"> 13111-4</t>
  </si>
  <si>
    <t>-13127-4</t>
  </si>
  <si>
    <t>-89212-4</t>
  </si>
  <si>
    <t>-84019-4</t>
  </si>
  <si>
    <t>-.00000654</t>
  </si>
  <si>
    <t xml:space="preserve"> 00000+0</t>
  </si>
  <si>
    <t>-.00000361</t>
  </si>
  <si>
    <t>-24368-4</t>
  </si>
  <si>
    <t xml:space="preserve"> 29614-4</t>
  </si>
  <si>
    <t xml:space="preserve"> .00021319</t>
  </si>
  <si>
    <t xml:space="preserve"> 25300-5</t>
  </si>
  <si>
    <t xml:space="preserve"> 17640-3</t>
  </si>
  <si>
    <t xml:space="preserve"> .00000000</t>
  </si>
  <si>
    <t xml:space="preserve"> 61799-5</t>
  </si>
  <si>
    <t xml:space="preserve"> 49677-4</t>
  </si>
  <si>
    <t xml:space="preserve"> .29990129</t>
  </si>
  <si>
    <t xml:space="preserve"> 19341-5</t>
  </si>
  <si>
    <t xml:space="preserve"> 17985-3</t>
  </si>
  <si>
    <t xml:space="preserve"> 11915-4</t>
  </si>
  <si>
    <t xml:space="preserve"> .00000010</t>
  </si>
  <si>
    <t xml:space="preserve"> .00000052</t>
  </si>
  <si>
    <t xml:space="preserve"> 12082-4</t>
  </si>
  <si>
    <t xml:space="preserve"> .00001161</t>
  </si>
  <si>
    <t xml:space="preserve"> 14094-3</t>
  </si>
  <si>
    <t xml:space="preserve"> .00001838</t>
  </si>
  <si>
    <t xml:space="preserve"> 21737-3</t>
  </si>
  <si>
    <t xml:space="preserve"> .00000132</t>
  </si>
  <si>
    <t xml:space="preserve"> 21164-4</t>
  </si>
  <si>
    <t xml:space="preserve"> .00000070</t>
  </si>
  <si>
    <t xml:space="preserve"> 10000-3</t>
  </si>
  <si>
    <t>-.00001226</t>
  </si>
  <si>
    <t xml:space="preserve"> .00020618</t>
  </si>
  <si>
    <t xml:space="preserve"> 18237-5</t>
  </si>
  <si>
    <t xml:space="preserve"> 33605-3</t>
  </si>
  <si>
    <t xml:space="preserve"> 16444-4</t>
  </si>
  <si>
    <t>-.00000707</t>
  </si>
  <si>
    <t xml:space="preserve"> .00004354</t>
  </si>
  <si>
    <t xml:space="preserve"> 10481-3</t>
  </si>
  <si>
    <t xml:space="preserve"> .00063731</t>
  </si>
  <si>
    <t>-50723-5</t>
  </si>
  <si>
    <t xml:space="preserve"> 48905-3</t>
  </si>
  <si>
    <t xml:space="preserve"> .00025698</t>
  </si>
  <si>
    <t xml:space="preserve"> 31499-3</t>
  </si>
  <si>
    <t xml:space="preserve"> .00000123</t>
  </si>
  <si>
    <t xml:space="preserve"> 29741-4</t>
  </si>
  <si>
    <t xml:space="preserve"> .00000191</t>
  </si>
  <si>
    <t xml:space="preserve"> 30570-4</t>
  </si>
  <si>
    <t xml:space="preserve"> .00000808</t>
  </si>
  <si>
    <t xml:space="preserve"> 76206-4</t>
  </si>
  <si>
    <t xml:space="preserve"> .00000294</t>
  </si>
  <si>
    <t xml:space="preserve"> 47231-4</t>
  </si>
  <si>
    <t xml:space="preserve"> .00000033</t>
  </si>
  <si>
    <t xml:space="preserve"> 34787-4</t>
  </si>
  <si>
    <t xml:space="preserve"> 38044-4</t>
  </si>
  <si>
    <t xml:space="preserve"> 40143-4</t>
  </si>
  <si>
    <t xml:space="preserve"> .00000279</t>
  </si>
  <si>
    <t xml:space="preserve"> 35545-4</t>
  </si>
  <si>
    <t xml:space="preserve"> .00000462</t>
  </si>
  <si>
    <t xml:space="preserve"> 25997-4</t>
  </si>
  <si>
    <t xml:space="preserve"> .00000471</t>
  </si>
  <si>
    <t xml:space="preserve"> 25965-4</t>
  </si>
  <si>
    <t xml:space="preserve"> .00000499</t>
  </si>
  <si>
    <t xml:space="preserve"> 27449-4</t>
  </si>
  <si>
    <t xml:space="preserve"> .00000490</t>
  </si>
  <si>
    <t xml:space="preserve"> 26949-4</t>
  </si>
  <si>
    <t xml:space="preserve"> 25689-4</t>
  </si>
  <si>
    <t xml:space="preserve"> .00000526</t>
  </si>
  <si>
    <t xml:space="preserve"> 28827-4</t>
  </si>
  <si>
    <t xml:space="preserve"> 27423-4</t>
  </si>
  <si>
    <t xml:space="preserve"> .00000512</t>
  </si>
  <si>
    <t xml:space="preserve"> 28322-4</t>
  </si>
  <si>
    <t xml:space="preserve"> .00001743</t>
  </si>
  <si>
    <t xml:space="preserve"> 99501-4</t>
  </si>
  <si>
    <t xml:space="preserve"> .00001194</t>
  </si>
  <si>
    <t xml:space="preserve"> 70307-4</t>
  </si>
  <si>
    <t xml:space="preserve"> .00000107</t>
  </si>
  <si>
    <t xml:space="preserve"> 73366-5</t>
  </si>
  <si>
    <t xml:space="preserve"> .00003415</t>
  </si>
  <si>
    <t xml:space="preserve"> 13512-3</t>
  </si>
  <si>
    <t xml:space="preserve"> 14815-4</t>
  </si>
  <si>
    <t xml:space="preserve"> 21778-4</t>
  </si>
  <si>
    <t xml:space="preserve"> .00000199</t>
  </si>
  <si>
    <t xml:space="preserve"> 19075-4</t>
  </si>
  <si>
    <t xml:space="preserve"> .00001391</t>
  </si>
  <si>
    <t xml:space="preserve"> 92379-4</t>
  </si>
  <si>
    <t xml:space="preserve"> .00095986</t>
  </si>
  <si>
    <t xml:space="preserve"> 14795-4</t>
  </si>
  <si>
    <t xml:space="preserve"> 25546-3</t>
  </si>
  <si>
    <t xml:space="preserve"> .00015441</t>
  </si>
  <si>
    <t xml:space="preserve"> 22018-3</t>
  </si>
  <si>
    <t xml:space="preserve"> .00001122</t>
  </si>
  <si>
    <t xml:space="preserve"> 48724-4</t>
  </si>
  <si>
    <t xml:space="preserve"> .00001395</t>
  </si>
  <si>
    <t xml:space="preserve"> 60875-4</t>
  </si>
  <si>
    <t xml:space="preserve"> .00001433</t>
  </si>
  <si>
    <t xml:space="preserve"> 62468-4</t>
  </si>
  <si>
    <t xml:space="preserve"> .00001341</t>
  </si>
  <si>
    <t xml:space="preserve"> 58652-4</t>
  </si>
  <si>
    <t xml:space="preserve"> .00002235</t>
  </si>
  <si>
    <t xml:space="preserve"> 71415-4</t>
  </si>
  <si>
    <t xml:space="preserve"> .00001080</t>
  </si>
  <si>
    <t xml:space="preserve"> 45783-4</t>
  </si>
  <si>
    <t xml:space="preserve"> .00000613</t>
  </si>
  <si>
    <t xml:space="preserve"> 41304-4</t>
  </si>
  <si>
    <t xml:space="preserve"> .00000351</t>
  </si>
  <si>
    <t xml:space="preserve"> 40642-4</t>
  </si>
  <si>
    <t>-.00000031</t>
  </si>
  <si>
    <t xml:space="preserve"> 22660-5</t>
  </si>
  <si>
    <t xml:space="preserve"> .00000014</t>
  </si>
  <si>
    <t xml:space="preserve"> 97295-5</t>
  </si>
  <si>
    <t xml:space="preserve"> 82108-5</t>
  </si>
  <si>
    <t xml:space="preserve"> 95599-5</t>
  </si>
  <si>
    <t>-.00000084</t>
  </si>
  <si>
    <t>-19064-4</t>
  </si>
  <si>
    <t>-77268-5</t>
  </si>
  <si>
    <t xml:space="preserve"> 11057-4</t>
  </si>
  <si>
    <t xml:space="preserve"> .00000076</t>
  </si>
  <si>
    <t xml:space="preserve"> 63342-4</t>
  </si>
  <si>
    <t xml:space="preserve"> .00001983</t>
  </si>
  <si>
    <t xml:space="preserve"> 67830-4</t>
  </si>
  <si>
    <t xml:space="preserve"> .00000780</t>
  </si>
  <si>
    <t xml:space="preserve"> 48304-4</t>
  </si>
  <si>
    <t xml:space="preserve"> .00000451</t>
  </si>
  <si>
    <t xml:space="preserve"> 43688-4</t>
  </si>
  <si>
    <t xml:space="preserve"> 60577-5</t>
  </si>
  <si>
    <t xml:space="preserve"> .00000303</t>
  </si>
  <si>
    <t xml:space="preserve"> 38238-4</t>
  </si>
  <si>
    <t xml:space="preserve"> 69931-5</t>
  </si>
  <si>
    <t xml:space="preserve"> 25996-5</t>
  </si>
  <si>
    <t xml:space="preserve"> .00000558</t>
  </si>
  <si>
    <t xml:space="preserve"> 61926-4</t>
  </si>
  <si>
    <t xml:space="preserve"> .00000455</t>
  </si>
  <si>
    <t xml:space="preserve"> 21552-4</t>
  </si>
  <si>
    <t xml:space="preserve"> .00000112</t>
  </si>
  <si>
    <t xml:space="preserve"> 21809-4</t>
  </si>
  <si>
    <t xml:space="preserve"> .00000063</t>
  </si>
  <si>
    <t xml:space="preserve"> 10720-4</t>
  </si>
  <si>
    <t xml:space="preserve"> 17777-3</t>
  </si>
  <si>
    <t xml:space="preserve"> 17800-4</t>
  </si>
  <si>
    <t xml:space="preserve"> .00007336</t>
  </si>
  <si>
    <t xml:space="preserve"> 15987-3</t>
  </si>
  <si>
    <t xml:space="preserve"> .00007474</t>
  </si>
  <si>
    <t xml:space="preserve"> 16506-3</t>
  </si>
  <si>
    <t xml:space="preserve"> .00000832</t>
  </si>
  <si>
    <t xml:space="preserve"> 78843-4</t>
  </si>
  <si>
    <t xml:space="preserve"> 16285-4</t>
  </si>
  <si>
    <t xml:space="preserve"> .00001843</t>
  </si>
  <si>
    <t xml:space="preserve"> 61937-4</t>
  </si>
  <si>
    <t xml:space="preserve"> .00059954</t>
  </si>
  <si>
    <t xml:space="preserve"> 38678-3</t>
  </si>
  <si>
    <t xml:space="preserve"> .00000273</t>
  </si>
  <si>
    <t xml:space="preserve"> 29050-4</t>
  </si>
  <si>
    <t xml:space="preserve"> .00001841</t>
  </si>
  <si>
    <t xml:space="preserve"> 81215-4</t>
  </si>
  <si>
    <t xml:space="preserve"> .00000839</t>
  </si>
  <si>
    <t xml:space="preserve"> 47656-4</t>
  </si>
  <si>
    <t>-.00000156</t>
  </si>
  <si>
    <t>-88582-5</t>
  </si>
  <si>
    <t xml:space="preserve"> .00001276</t>
  </si>
  <si>
    <t xml:space="preserve"> 66858-4</t>
  </si>
  <si>
    <t xml:space="preserve"> .00000195</t>
  </si>
  <si>
    <t xml:space="preserve"> 38410-4</t>
  </si>
  <si>
    <t xml:space="preserve"> .00001659</t>
  </si>
  <si>
    <t xml:space="preserve"> 78221-4</t>
  </si>
  <si>
    <t xml:space="preserve"> .00000287</t>
  </si>
  <si>
    <t xml:space="preserve"> 30809-4</t>
  </si>
  <si>
    <t xml:space="preserve"> .00000981</t>
  </si>
  <si>
    <t xml:space="preserve"> 29092-3</t>
  </si>
  <si>
    <t xml:space="preserve"> 11041-5</t>
  </si>
  <si>
    <t xml:space="preserve"> .00001945</t>
  </si>
  <si>
    <t xml:space="preserve"> 85948-4</t>
  </si>
  <si>
    <t xml:space="preserve"> .00014660</t>
  </si>
  <si>
    <t xml:space="preserve"> 28732-5</t>
  </si>
  <si>
    <t xml:space="preserve"> 35907-3</t>
  </si>
  <si>
    <t xml:space="preserve"> 10086-4</t>
  </si>
  <si>
    <t xml:space="preserve"> .00001506</t>
  </si>
  <si>
    <t xml:space="preserve"> 77698-4</t>
  </si>
  <si>
    <t xml:space="preserve"> .00001916</t>
  </si>
  <si>
    <t xml:space="preserve"> .00000165</t>
  </si>
  <si>
    <t xml:space="preserve"> 25681-4</t>
  </si>
  <si>
    <t xml:space="preserve"> .00003807</t>
  </si>
  <si>
    <t xml:space="preserve"> 93763-4</t>
  </si>
  <si>
    <t xml:space="preserve"> .00000235</t>
  </si>
  <si>
    <t xml:space="preserve"> 26494-4</t>
  </si>
  <si>
    <t xml:space="preserve"> .00121366</t>
  </si>
  <si>
    <t>-25426-5</t>
  </si>
  <si>
    <t xml:space="preserve"> 69902-3</t>
  </si>
  <si>
    <t xml:space="preserve"> .00008522</t>
  </si>
  <si>
    <t xml:space="preserve"> 16857-3</t>
  </si>
  <si>
    <t xml:space="preserve"> .00003483</t>
  </si>
  <si>
    <t xml:space="preserve"> 13152-3</t>
  </si>
  <si>
    <t xml:space="preserve"> .00001854</t>
  </si>
  <si>
    <t xml:space="preserve"> 42381-4</t>
  </si>
  <si>
    <t xml:space="preserve"> 18670-4</t>
  </si>
  <si>
    <t xml:space="preserve"> 32144-4</t>
  </si>
  <si>
    <t xml:space="preserve"> 27980-4</t>
  </si>
  <si>
    <t xml:space="preserve"> 17068-4</t>
  </si>
  <si>
    <t xml:space="preserve"> .00002621</t>
  </si>
  <si>
    <t xml:space="preserve"> 98670-4</t>
  </si>
  <si>
    <t xml:space="preserve"> .00002613</t>
  </si>
  <si>
    <t xml:space="preserve"> 98206-4</t>
  </si>
  <si>
    <t xml:space="preserve"> 48961-4</t>
  </si>
  <si>
    <t xml:space="preserve"> .00000692</t>
  </si>
  <si>
    <t xml:space="preserve"> 89490-4</t>
  </si>
  <si>
    <t xml:space="preserve"> .00006491</t>
  </si>
  <si>
    <t xml:space="preserve"> 13903-3</t>
  </si>
  <si>
    <t xml:space="preserve"> .00007300</t>
  </si>
  <si>
    <t xml:space="preserve"> 15762-3</t>
  </si>
  <si>
    <t xml:space="preserve"> .00010581</t>
  </si>
  <si>
    <t xml:space="preserve"> 22596-3</t>
  </si>
  <si>
    <t xml:space="preserve"> .00006372</t>
  </si>
  <si>
    <t xml:space="preserve"> 13672-3</t>
  </si>
  <si>
    <t xml:space="preserve"> .00007900</t>
  </si>
  <si>
    <t xml:space="preserve"> 16306-3</t>
  </si>
  <si>
    <t xml:space="preserve"> .00008068</t>
  </si>
  <si>
    <t xml:space="preserve"> 17260-3</t>
  </si>
  <si>
    <t xml:space="preserve"> .00007183</t>
  </si>
  <si>
    <t xml:space="preserve"> 15392-3</t>
  </si>
  <si>
    <t xml:space="preserve"> .00009407</t>
  </si>
  <si>
    <t xml:space="preserve"> 20085-3</t>
  </si>
  <si>
    <t xml:space="preserve"> .00010754</t>
  </si>
  <si>
    <t xml:space="preserve"> 22058-3</t>
  </si>
  <si>
    <t xml:space="preserve"> .00004571</t>
  </si>
  <si>
    <t xml:space="preserve"> 98576-4</t>
  </si>
  <si>
    <t xml:space="preserve"> .00004868</t>
  </si>
  <si>
    <t xml:space="preserve"> 10482-3</t>
  </si>
  <si>
    <t xml:space="preserve"> .00005425</t>
  </si>
  <si>
    <t xml:space="preserve"> 11669-3</t>
  </si>
  <si>
    <t xml:space="preserve"> .00012352</t>
  </si>
  <si>
    <t xml:space="preserve"> 24747-3</t>
  </si>
  <si>
    <t xml:space="preserve"> .00007712</t>
  </si>
  <si>
    <t xml:space="preserve"> 16594-3</t>
  </si>
  <si>
    <t xml:space="preserve"> .00008049</t>
  </si>
  <si>
    <t xml:space="preserve"> 17204-3</t>
  </si>
  <si>
    <t xml:space="preserve"> .00010138</t>
  </si>
  <si>
    <t xml:space="preserve"> 21639-3</t>
  </si>
  <si>
    <t xml:space="preserve"> .00008488</t>
  </si>
  <si>
    <t xml:space="preserve"> 18152-3</t>
  </si>
  <si>
    <t xml:space="preserve"> .00004919</t>
  </si>
  <si>
    <t xml:space="preserve"> 10591-3</t>
  </si>
  <si>
    <t xml:space="preserve"> .00007890</t>
  </si>
  <si>
    <t xml:space="preserve"> 16884-3</t>
  </si>
  <si>
    <t xml:space="preserve"> .00005445</t>
  </si>
  <si>
    <t xml:space="preserve"> 11714-3</t>
  </si>
  <si>
    <t xml:space="preserve"> .00004833</t>
  </si>
  <si>
    <t xml:space="preserve"> 10413-3</t>
  </si>
  <si>
    <t xml:space="preserve"> .00007658</t>
  </si>
  <si>
    <t xml:space="preserve"> 16401-3</t>
  </si>
  <si>
    <t xml:space="preserve"> .00009257</t>
  </si>
  <si>
    <t xml:space="preserve"> 19774-3</t>
  </si>
  <si>
    <t xml:space="preserve"> .00006312</t>
  </si>
  <si>
    <t xml:space="preserve"> 16891-3</t>
  </si>
  <si>
    <t xml:space="preserve"> .00005070</t>
  </si>
  <si>
    <t xml:space="preserve"> 10914-3</t>
  </si>
  <si>
    <t xml:space="preserve"> .00004921</t>
  </si>
  <si>
    <t xml:space="preserve"> 10634-3</t>
  </si>
  <si>
    <t xml:space="preserve"> .00010249</t>
  </si>
  <si>
    <t xml:space="preserve"> 20981-3</t>
  </si>
  <si>
    <t xml:space="preserve"> .00003653</t>
  </si>
  <si>
    <t xml:space="preserve"> 13762-3</t>
  </si>
  <si>
    <t xml:space="preserve"> .00002119</t>
  </si>
  <si>
    <t xml:space="preserve"> 81144-4</t>
  </si>
  <si>
    <t xml:space="preserve"> .00001812</t>
  </si>
  <si>
    <t xml:space="preserve"> 69829-4</t>
  </si>
  <si>
    <t xml:space="preserve"> .00004619</t>
  </si>
  <si>
    <t xml:space="preserve"> 16919-3</t>
  </si>
  <si>
    <t xml:space="preserve"> .00002084</t>
  </si>
  <si>
    <t xml:space="preserve"> 79931-4</t>
  </si>
  <si>
    <t xml:space="preserve"> .00001992</t>
  </si>
  <si>
    <t xml:space="preserve"> 76483-4</t>
  </si>
  <si>
    <t xml:space="preserve"> .00005497</t>
  </si>
  <si>
    <t xml:space="preserve"> 20494-3</t>
  </si>
  <si>
    <t xml:space="preserve"> .00005206</t>
  </si>
  <si>
    <t xml:space="preserve"> 19445-3</t>
  </si>
  <si>
    <t xml:space="preserve"> .00005551</t>
  </si>
  <si>
    <t xml:space="preserve"> 20709-3</t>
  </si>
  <si>
    <t xml:space="preserve"> .00004096</t>
  </si>
  <si>
    <t xml:space="preserve"> 15341-3</t>
  </si>
  <si>
    <t xml:space="preserve"> .00003211</t>
  </si>
  <si>
    <t xml:space="preserve"> 11982-3</t>
  </si>
  <si>
    <t xml:space="preserve"> .00003990</t>
  </si>
  <si>
    <t xml:space="preserve"> 14960-3</t>
  </si>
  <si>
    <t xml:space="preserve"> .00004690</t>
  </si>
  <si>
    <t xml:space="preserve"> 17537-3</t>
  </si>
  <si>
    <t xml:space="preserve"> .00001914</t>
  </si>
  <si>
    <t xml:space="preserve"> 73221-4</t>
  </si>
  <si>
    <t xml:space="preserve"> .00003787</t>
  </si>
  <si>
    <t xml:space="preserve"> 14222-3</t>
  </si>
  <si>
    <t xml:space="preserve"> .00003457</t>
  </si>
  <si>
    <t xml:space="preserve"> 12985-3</t>
  </si>
  <si>
    <t xml:space="preserve"> .00001410</t>
  </si>
  <si>
    <t xml:space="preserve"> 54642-4</t>
  </si>
  <si>
    <t xml:space="preserve"> .00001565</t>
  </si>
  <si>
    <t xml:space="preserve"> 69679-4</t>
  </si>
  <si>
    <t xml:space="preserve"> .00003906</t>
  </si>
  <si>
    <t xml:space="preserve"> 16929-3</t>
  </si>
  <si>
    <t xml:space="preserve"> .00002102</t>
  </si>
  <si>
    <t xml:space="preserve"> 80687-4</t>
  </si>
  <si>
    <t xml:space="preserve"> .00001697</t>
  </si>
  <si>
    <t xml:space="preserve"> 65593-4</t>
  </si>
  <si>
    <t xml:space="preserve"> .00003631</t>
  </si>
  <si>
    <t xml:space="preserve"> 13468-3</t>
  </si>
  <si>
    <t xml:space="preserve"> .00001572</t>
  </si>
  <si>
    <t xml:space="preserve"> 61033-4</t>
  </si>
  <si>
    <t xml:space="preserve"> .00003700</t>
  </si>
  <si>
    <t xml:space="preserve"> 13931-3</t>
  </si>
  <si>
    <t xml:space="preserve"> 99569-4</t>
  </si>
  <si>
    <t xml:space="preserve"> .00001558</t>
  </si>
  <si>
    <t xml:space="preserve"> 57466-4</t>
  </si>
  <si>
    <t xml:space="preserve"> .00001617</t>
  </si>
  <si>
    <t xml:space="preserve"> 62026-4</t>
  </si>
  <si>
    <t xml:space="preserve"> .00001727</t>
  </si>
  <si>
    <t xml:space="preserve"> 66702-4</t>
  </si>
  <si>
    <t xml:space="preserve"> 70853-4</t>
  </si>
  <si>
    <t xml:space="preserve"> 56527-4</t>
  </si>
  <si>
    <t xml:space="preserve"> .00001798</t>
  </si>
  <si>
    <t xml:space="preserve"> 69400-4</t>
  </si>
  <si>
    <t xml:space="preserve"> .00003879</t>
  </si>
  <si>
    <t xml:space="preserve"> 14096-3</t>
  </si>
  <si>
    <t xml:space="preserve"> .00002751</t>
  </si>
  <si>
    <t xml:space="preserve"> 10475-3</t>
  </si>
  <si>
    <t xml:space="preserve"> .00001770</t>
  </si>
  <si>
    <t xml:space="preserve"> 68384-4</t>
  </si>
  <si>
    <t xml:space="preserve"> .00001725</t>
  </si>
  <si>
    <t xml:space="preserve"> 66731-4</t>
  </si>
  <si>
    <t xml:space="preserve"> .00002251</t>
  </si>
  <si>
    <t xml:space="preserve"> 86068-4</t>
  </si>
  <si>
    <t xml:space="preserve"> .00002316</t>
  </si>
  <si>
    <t xml:space="preserve"> 88103-4</t>
  </si>
  <si>
    <t xml:space="preserve"> .00001688</t>
  </si>
  <si>
    <t xml:space="preserve"> 65367-4</t>
  </si>
  <si>
    <t xml:space="preserve"> .00003388</t>
  </si>
  <si>
    <t xml:space="preserve"> 12812-3</t>
  </si>
  <si>
    <t xml:space="preserve"> .00001747</t>
  </si>
  <si>
    <t xml:space="preserve"> 67500-4</t>
  </si>
  <si>
    <t xml:space="preserve"> 69362-4</t>
  </si>
  <si>
    <t xml:space="preserve"> .00001752</t>
  </si>
  <si>
    <t xml:space="preserve"> 67673-4</t>
  </si>
  <si>
    <t xml:space="preserve"> .00001769</t>
  </si>
  <si>
    <t xml:space="preserve"> 68196-4</t>
  </si>
  <si>
    <t xml:space="preserve"> .00002597</t>
  </si>
  <si>
    <t xml:space="preserve"> 99046-4</t>
  </si>
  <si>
    <t xml:space="preserve"> .00002132</t>
  </si>
  <si>
    <t xml:space="preserve"> 81795-4</t>
  </si>
  <si>
    <t xml:space="preserve"> .00002261</t>
  </si>
  <si>
    <t xml:space="preserve"> 86638-4</t>
  </si>
  <si>
    <t xml:space="preserve"> .00001649</t>
  </si>
  <si>
    <t xml:space="preserve"> 63925-4</t>
  </si>
  <si>
    <t xml:space="preserve"> .00001776</t>
  </si>
  <si>
    <t xml:space="preserve"> 68638-4</t>
  </si>
  <si>
    <t xml:space="preserve"> .00003518</t>
  </si>
  <si>
    <t xml:space="preserve"> 13247-3</t>
  </si>
  <si>
    <t xml:space="preserve"> .00001718</t>
  </si>
  <si>
    <t xml:space="preserve"> 66421-4</t>
  </si>
  <si>
    <t xml:space="preserve"> .00001660</t>
  </si>
  <si>
    <t xml:space="preserve"> 64316-4</t>
  </si>
  <si>
    <t xml:space="preserve"> .00001860</t>
  </si>
  <si>
    <t xml:space="preserve"> 71710-4</t>
  </si>
  <si>
    <t xml:space="preserve"> .00002013</t>
  </si>
  <si>
    <t xml:space="preserve"> 77201-4</t>
  </si>
  <si>
    <t xml:space="preserve"> .00003877</t>
  </si>
  <si>
    <t xml:space="preserve"> 14330-3</t>
  </si>
  <si>
    <t xml:space="preserve"> .00001576</t>
  </si>
  <si>
    <t xml:space="preserve"> 61466-4</t>
  </si>
  <si>
    <t xml:space="preserve"> .00002218</t>
  </si>
  <si>
    <t xml:space="preserve"> 85060-4</t>
  </si>
  <si>
    <t xml:space="preserve"> .00003628</t>
  </si>
  <si>
    <t xml:space="preserve"> 13509-3</t>
  </si>
  <si>
    <t xml:space="preserve"> 68721-4</t>
  </si>
  <si>
    <t xml:space="preserve"> .00003523</t>
  </si>
  <si>
    <t xml:space="preserve"> 13228-3</t>
  </si>
  <si>
    <t xml:space="preserve"> 61906-4</t>
  </si>
  <si>
    <t xml:space="preserve"> .00000970</t>
  </si>
  <si>
    <t xml:space="preserve"> 43209-4</t>
  </si>
  <si>
    <t xml:space="preserve"> .00001154</t>
  </si>
  <si>
    <t xml:space="preserve"> 50397-4</t>
  </si>
  <si>
    <t xml:space="preserve"> .00000934</t>
  </si>
  <si>
    <t xml:space="preserve"> 41689-4</t>
  </si>
  <si>
    <t xml:space="preserve"> .00004140</t>
  </si>
  <si>
    <t xml:space="preserve"> 13986-3</t>
  </si>
  <si>
    <t xml:space="preserve"> .00001960</t>
  </si>
  <si>
    <t xml:space="preserve"> 67763-4</t>
  </si>
  <si>
    <t xml:space="preserve"> 78808-4</t>
  </si>
  <si>
    <t xml:space="preserve"> .00002394</t>
  </si>
  <si>
    <t xml:space="preserve"> 82202-4</t>
  </si>
  <si>
    <t xml:space="preserve"> .00005919</t>
  </si>
  <si>
    <t xml:space="preserve"> 20388-3</t>
  </si>
  <si>
    <t xml:space="preserve"> .00006515</t>
  </si>
  <si>
    <t xml:space="preserve"> 21856-3</t>
  </si>
  <si>
    <t xml:space="preserve"> .00001857</t>
  </si>
  <si>
    <t xml:space="preserve"> 64225-4</t>
  </si>
  <si>
    <t xml:space="preserve"> .00004098</t>
  </si>
  <si>
    <t xml:space="preserve"> 13881-3</t>
  </si>
  <si>
    <t xml:space="preserve"> .00001950</t>
  </si>
  <si>
    <t xml:space="preserve"> 67453-4</t>
  </si>
  <si>
    <t xml:space="preserve"> .00002014</t>
  </si>
  <si>
    <t xml:space="preserve"> 69575-4</t>
  </si>
  <si>
    <t xml:space="preserve"> .00001760</t>
  </si>
  <si>
    <t xml:space="preserve"> 61137-4</t>
  </si>
  <si>
    <t xml:space="preserve"> .00000533</t>
  </si>
  <si>
    <t xml:space="preserve"> 53564-4</t>
  </si>
  <si>
    <t xml:space="preserve"> .00000300</t>
  </si>
  <si>
    <t xml:space="preserve"> 31974-4</t>
  </si>
  <si>
    <t xml:space="preserve"> .00000594</t>
  </si>
  <si>
    <t xml:space="preserve"> 58377-4</t>
  </si>
  <si>
    <t xml:space="preserve"> .00002600</t>
  </si>
  <si>
    <t xml:space="preserve"> 10860-3</t>
  </si>
  <si>
    <t xml:space="preserve"> .00001479</t>
  </si>
  <si>
    <t xml:space="preserve"> 63584-4</t>
  </si>
  <si>
    <t xml:space="preserve"> .00001379</t>
  </si>
  <si>
    <t xml:space="preserve"> 59127-4</t>
  </si>
  <si>
    <t xml:space="preserve"> 10073-3</t>
  </si>
  <si>
    <t xml:space="preserve"> .00002717</t>
  </si>
  <si>
    <t xml:space="preserve"> 11327-3</t>
  </si>
  <si>
    <t xml:space="preserve"> .00003377</t>
  </si>
  <si>
    <t xml:space="preserve"> 14011-3</t>
  </si>
  <si>
    <t xml:space="preserve"> .00003004</t>
  </si>
  <si>
    <t xml:space="preserve"> 12512-3</t>
  </si>
  <si>
    <t xml:space="preserve"> 50960-4</t>
  </si>
  <si>
    <t xml:space="preserve"> .00002789</t>
  </si>
  <si>
    <t xml:space="preserve"> 11623-3</t>
  </si>
  <si>
    <t xml:space="preserve"> .00003759</t>
  </si>
  <si>
    <t xml:space="preserve"> 15543-3</t>
  </si>
  <si>
    <t xml:space="preserve"> 76442-4</t>
  </si>
  <si>
    <t xml:space="preserve"> .00001466</t>
  </si>
  <si>
    <t xml:space="preserve"> 62480-4</t>
  </si>
  <si>
    <t xml:space="preserve"> .00002808</t>
  </si>
  <si>
    <t xml:space="preserve"> 11701-3</t>
  </si>
  <si>
    <t xml:space="preserve"> .00001317</t>
  </si>
  <si>
    <t xml:space="preserve"> 56624-4</t>
  </si>
  <si>
    <t xml:space="preserve"> .00002114</t>
  </si>
  <si>
    <t xml:space="preserve"> 89115-4</t>
  </si>
  <si>
    <t xml:space="preserve"> .00001197</t>
  </si>
  <si>
    <t xml:space="preserve"> 51580-4</t>
  </si>
  <si>
    <t xml:space="preserve"> .00002930</t>
  </si>
  <si>
    <t xml:space="preserve"> 12223-3</t>
  </si>
  <si>
    <t xml:space="preserve"> .00002507</t>
  </si>
  <si>
    <t xml:space="preserve"> 13264-3</t>
  </si>
  <si>
    <t xml:space="preserve"> .00000920</t>
  </si>
  <si>
    <t xml:space="preserve"> 48880-4</t>
  </si>
  <si>
    <t xml:space="preserve"> .00001889</t>
  </si>
  <si>
    <t xml:space="preserve"> 97264-4</t>
  </si>
  <si>
    <t xml:space="preserve"> .00000870</t>
  </si>
  <si>
    <t xml:space="preserve"> 46223-4</t>
  </si>
  <si>
    <t xml:space="preserve"> .00001783</t>
  </si>
  <si>
    <t xml:space="preserve"> 92501-4</t>
  </si>
  <si>
    <t xml:space="preserve"> .00001245</t>
  </si>
  <si>
    <t xml:space="preserve"> 65272-4</t>
  </si>
  <si>
    <t xml:space="preserve"> .00001996</t>
  </si>
  <si>
    <t xml:space="preserve"> 10554-3</t>
  </si>
  <si>
    <t xml:space="preserve"> .00002477</t>
  </si>
  <si>
    <t xml:space="preserve"> 12886-3</t>
  </si>
  <si>
    <t xml:space="preserve"> 11116-3</t>
  </si>
  <si>
    <t xml:space="preserve"> .00003221</t>
  </si>
  <si>
    <t xml:space="preserve"> 14771-3</t>
  </si>
  <si>
    <t xml:space="preserve"> .00002995</t>
  </si>
  <si>
    <t xml:space="preserve"> .00002294</t>
  </si>
  <si>
    <t xml:space="preserve"> 10585-3</t>
  </si>
  <si>
    <t xml:space="preserve"> .00003320</t>
  </si>
  <si>
    <t xml:space="preserve"> 15169-3</t>
  </si>
  <si>
    <t xml:space="preserve"> .00002265</t>
  </si>
  <si>
    <t xml:space="preserve"> 10492-3</t>
  </si>
  <si>
    <t xml:space="preserve"> .00002555</t>
  </si>
  <si>
    <t xml:space="preserve"> 11767-3</t>
  </si>
  <si>
    <t xml:space="preserve"> .00002441</t>
  </si>
  <si>
    <t xml:space="preserve"> 11256-3</t>
  </si>
  <si>
    <t xml:space="preserve"> .00000973</t>
  </si>
  <si>
    <t xml:space="preserve"> 46791-4</t>
  </si>
  <si>
    <t xml:space="preserve"> .00002250</t>
  </si>
  <si>
    <t xml:space="preserve"> 10402-3</t>
  </si>
  <si>
    <t xml:space="preserve"> .00002041</t>
  </si>
  <si>
    <t xml:space="preserve"> 94556-4</t>
  </si>
  <si>
    <t xml:space="preserve"> .00002209</t>
  </si>
  <si>
    <t xml:space="preserve"> 10219-3</t>
  </si>
  <si>
    <t xml:space="preserve"> .00000712</t>
  </si>
  <si>
    <t xml:space="preserve"> 46095-4</t>
  </si>
  <si>
    <t xml:space="preserve"> .00000441</t>
  </si>
  <si>
    <t xml:space="preserve"> 30353-4</t>
  </si>
  <si>
    <t xml:space="preserve"> .00001737</t>
  </si>
  <si>
    <t xml:space="preserve"> 10939-3</t>
  </si>
  <si>
    <t xml:space="preserve"> .00001278</t>
  </si>
  <si>
    <t xml:space="preserve"> 81508-4</t>
  </si>
  <si>
    <t xml:space="preserve"> .00000492</t>
  </si>
  <si>
    <t xml:space="preserve"> 33460-4</t>
  </si>
  <si>
    <t xml:space="preserve"> .00001358</t>
  </si>
  <si>
    <t xml:space="preserve"> 86248-4</t>
  </si>
  <si>
    <t xml:space="preserve"> .00000741</t>
  </si>
  <si>
    <t xml:space="preserve"> 41494-4</t>
  </si>
  <si>
    <t xml:space="preserve"> .00001926</t>
  </si>
  <si>
    <t xml:space="preserve"> 10572-3</t>
  </si>
  <si>
    <t xml:space="preserve"> .00000697</t>
  </si>
  <si>
    <t xml:space="preserve"> 39325-4</t>
  </si>
  <si>
    <t xml:space="preserve"> .00002324</t>
  </si>
  <si>
    <t xml:space="preserve"> 12567-3</t>
  </si>
  <si>
    <t xml:space="preserve"> .00000779</t>
  </si>
  <si>
    <t xml:space="preserve"> 43527-4</t>
  </si>
  <si>
    <t xml:space="preserve"> .00001354</t>
  </si>
  <si>
    <t xml:space="preserve"> 83952-4</t>
  </si>
  <si>
    <t xml:space="preserve"> 39298-4</t>
  </si>
  <si>
    <t xml:space="preserve"> .00001367</t>
  </si>
  <si>
    <t xml:space="preserve"> 74669-4</t>
  </si>
  <si>
    <t xml:space="preserve"> .00001091</t>
  </si>
  <si>
    <t xml:space="preserve"> 60001-4</t>
  </si>
  <si>
    <t xml:space="preserve"> .00002741</t>
  </si>
  <si>
    <t xml:space="preserve"> 14767-3</t>
  </si>
  <si>
    <t xml:space="preserve"> .00000905</t>
  </si>
  <si>
    <t xml:space="preserve"> 49982-4</t>
  </si>
  <si>
    <t xml:space="preserve"> .00001969</t>
  </si>
  <si>
    <t xml:space="preserve"> 10734-3</t>
  </si>
  <si>
    <t xml:space="preserve"> 34243-4</t>
  </si>
  <si>
    <t xml:space="preserve"> .00000563</t>
  </si>
  <si>
    <t xml:space="preserve"> 37240-4</t>
  </si>
  <si>
    <t xml:space="preserve"> .00000842</t>
  </si>
  <si>
    <t xml:space="preserve"> 54867-4</t>
  </si>
  <si>
    <t xml:space="preserve"> .00001350</t>
  </si>
  <si>
    <t xml:space="preserve"> 85760-4</t>
  </si>
  <si>
    <t xml:space="preserve"> .00001457</t>
  </si>
  <si>
    <t xml:space="preserve"> 92011-4</t>
  </si>
  <si>
    <t xml:space="preserve"> .00001115</t>
  </si>
  <si>
    <t xml:space="preserve"> 71493-4</t>
  </si>
  <si>
    <t xml:space="preserve"> .00001459</t>
  </si>
  <si>
    <t xml:space="preserve"> 92538-4</t>
  </si>
  <si>
    <t xml:space="preserve"> .00000611</t>
  </si>
  <si>
    <t xml:space="preserve"> 66590-4</t>
  </si>
  <si>
    <t xml:space="preserve"> 39793-4</t>
  </si>
  <si>
    <t xml:space="preserve"> .00000102</t>
  </si>
  <si>
    <t xml:space="preserve"> 56270-4</t>
  </si>
  <si>
    <t xml:space="preserve"> .00000062</t>
  </si>
  <si>
    <t xml:space="preserve"> 40692-4</t>
  </si>
  <si>
    <t xml:space="preserve"> .00000161</t>
  </si>
  <si>
    <t xml:space="preserve"> 44020-4</t>
  </si>
  <si>
    <t xml:space="preserve"> .00000080</t>
  </si>
  <si>
    <t xml:space="preserve"> 46730-4</t>
  </si>
  <si>
    <t xml:space="preserve"> .00000061</t>
  </si>
  <si>
    <t xml:space="preserve"> 40137-4</t>
  </si>
  <si>
    <t xml:space="preserve"> 74740-5</t>
  </si>
  <si>
    <t xml:space="preserve"> .00000978</t>
  </si>
  <si>
    <t xml:space="preserve"> 40517-4</t>
  </si>
  <si>
    <t xml:space="preserve"> .00000928</t>
  </si>
  <si>
    <t xml:space="preserve"> 37189-4</t>
  </si>
  <si>
    <t xml:space="preserve"> .00001002</t>
  </si>
  <si>
    <t xml:space="preserve"> 42089-4</t>
  </si>
  <si>
    <t xml:space="preserve"> .00000953</t>
  </si>
  <si>
    <t xml:space="preserve"> 39174-4</t>
  </si>
  <si>
    <t xml:space="preserve"> .00000998</t>
  </si>
  <si>
    <t xml:space="preserve"> 42008-4</t>
  </si>
  <si>
    <t xml:space="preserve"> .00001022</t>
  </si>
  <si>
    <t xml:space="preserve"> 43693-4</t>
  </si>
  <si>
    <t xml:space="preserve"> .00000021</t>
  </si>
  <si>
    <t xml:space="preserve"> 32691-4</t>
  </si>
  <si>
    <t xml:space="preserve"> .00000577</t>
  </si>
  <si>
    <t xml:space="preserve"> 38885-4</t>
  </si>
  <si>
    <t xml:space="preserve"> .00000604</t>
  </si>
  <si>
    <t xml:space="preserve"> 40432-4</t>
  </si>
  <si>
    <t xml:space="preserve"> .00000398</t>
  </si>
  <si>
    <t xml:space="preserve"> 54752-4</t>
  </si>
  <si>
    <t xml:space="preserve"> .00002529</t>
  </si>
  <si>
    <t xml:space="preserve"> 92918-4</t>
  </si>
  <si>
    <t xml:space="preserve"> .00000930</t>
  </si>
  <si>
    <t xml:space="preserve"> 41823-4</t>
  </si>
  <si>
    <t xml:space="preserve"> .00000900</t>
  </si>
  <si>
    <t xml:space="preserve"> 38221-4</t>
  </si>
  <si>
    <t xml:space="preserve"> .00000725</t>
  </si>
  <si>
    <t xml:space="preserve"> 33371-4</t>
  </si>
  <si>
    <t xml:space="preserve"> .00000059</t>
  </si>
  <si>
    <t xml:space="preserve"> 15627-4</t>
  </si>
  <si>
    <t xml:space="preserve"> .00000104</t>
  </si>
  <si>
    <t xml:space="preserve"> 22089-4</t>
  </si>
  <si>
    <t xml:space="preserve"> 17360-4</t>
  </si>
  <si>
    <t xml:space="preserve"> .00000078</t>
  </si>
  <si>
    <t xml:space="preserve"> 18426-4</t>
  </si>
  <si>
    <t xml:space="preserve"> .00000093</t>
  </si>
  <si>
    <t xml:space="preserve"> 18810-4</t>
  </si>
  <si>
    <t xml:space="preserve"> .00000963</t>
  </si>
  <si>
    <t xml:space="preserve"> 43188-4</t>
  </si>
  <si>
    <t xml:space="preserve"> 12649-4</t>
  </si>
  <si>
    <t xml:space="preserve"> 19879-4</t>
  </si>
  <si>
    <t xml:space="preserve"> 87340-5</t>
  </si>
  <si>
    <t xml:space="preserve"> 13499-4</t>
  </si>
  <si>
    <t xml:space="preserve"> .00000478</t>
  </si>
  <si>
    <t xml:space="preserve"> 24461-4</t>
  </si>
  <si>
    <t xml:space="preserve"> .00001344</t>
  </si>
  <si>
    <t xml:space="preserve"> 59289-4</t>
  </si>
  <si>
    <t xml:space="preserve"> .00000048</t>
  </si>
  <si>
    <t xml:space="preserve"> 14185-4</t>
  </si>
  <si>
    <t xml:space="preserve"> .00000896</t>
  </si>
  <si>
    <t xml:space="preserve"> 40202-4</t>
  </si>
  <si>
    <t xml:space="preserve"> .00000792</t>
  </si>
  <si>
    <t xml:space="preserve"> 36024-4</t>
  </si>
  <si>
    <t xml:space="preserve"> .00000863</t>
  </si>
  <si>
    <t xml:space="preserve"> 38939-4</t>
  </si>
  <si>
    <t xml:space="preserve"> .00000065</t>
  </si>
  <si>
    <t xml:space="preserve"> 16687-4</t>
  </si>
  <si>
    <t xml:space="preserve"> 12947-4</t>
  </si>
  <si>
    <t xml:space="preserve"> 21664-4</t>
  </si>
  <si>
    <t xml:space="preserve"> 25655-4</t>
  </si>
  <si>
    <t xml:space="preserve"> .00000904</t>
  </si>
  <si>
    <t xml:space="preserve"> 52929-4</t>
  </si>
  <si>
    <t xml:space="preserve"> .00000358</t>
  </si>
  <si>
    <t xml:space="preserve"> 27770-4</t>
  </si>
  <si>
    <t>-.00004281</t>
  </si>
  <si>
    <t>-80140-3</t>
  </si>
  <si>
    <t xml:space="preserve"> .00000988</t>
  </si>
  <si>
    <t xml:space="preserve"> 44025-4</t>
  </si>
  <si>
    <t xml:space="preserve"> .00000592</t>
  </si>
  <si>
    <t xml:space="preserve"> 16976-4</t>
  </si>
  <si>
    <t xml:space="preserve"> .00001445</t>
  </si>
  <si>
    <t xml:space="preserve"> 55031-4</t>
  </si>
  <si>
    <t xml:space="preserve"> .00000568</t>
  </si>
  <si>
    <t xml:space="preserve"> 56134-4</t>
  </si>
  <si>
    <t xml:space="preserve"> .00003496</t>
  </si>
  <si>
    <t xml:space="preserve"> 93040-4</t>
  </si>
  <si>
    <t xml:space="preserve"> .00000322</t>
  </si>
  <si>
    <t xml:space="preserve"> 32227-4</t>
  </si>
  <si>
    <t xml:space="preserve"> .00007126</t>
  </si>
  <si>
    <t xml:space="preserve"> 10586-3</t>
  </si>
  <si>
    <t xml:space="preserve"> .00007062</t>
  </si>
  <si>
    <t xml:space="preserve"> 10476-3</t>
  </si>
  <si>
    <t>-.00000179</t>
  </si>
  <si>
    <t>-41777-3</t>
  </si>
  <si>
    <t xml:space="preserve"> 16119-3</t>
  </si>
  <si>
    <t xml:space="preserve"> 43194-3</t>
  </si>
  <si>
    <t xml:space="preserve"> 21727-3</t>
  </si>
  <si>
    <t xml:space="preserve"> 81693-4</t>
  </si>
  <si>
    <t xml:space="preserve"> 29710-3</t>
  </si>
  <si>
    <t xml:space="preserve"> 17962-3</t>
  </si>
  <si>
    <t>-.00000115</t>
  </si>
  <si>
    <t>-60887-4</t>
  </si>
  <si>
    <t>-.00000081</t>
  </si>
  <si>
    <t xml:space="preserve"> 12507-3</t>
  </si>
  <si>
    <t xml:space="preserve"> 44010-5</t>
  </si>
  <si>
    <t>-79305-4</t>
  </si>
  <si>
    <t>-.00000121</t>
  </si>
  <si>
    <t>-95675-4</t>
  </si>
  <si>
    <t xml:space="preserve"> 97549-4</t>
  </si>
  <si>
    <t>-79416-4</t>
  </si>
  <si>
    <t>-63393-4</t>
  </si>
  <si>
    <t>-.00000111</t>
  </si>
  <si>
    <t>-41540-4</t>
  </si>
  <si>
    <t>-39783-4</t>
  </si>
  <si>
    <t xml:space="preserve"> 10386-3</t>
  </si>
  <si>
    <t xml:space="preserve"> 18652-3</t>
  </si>
  <si>
    <t xml:space="preserve"> 51310-4</t>
  </si>
  <si>
    <t xml:space="preserve"> 64949-4</t>
  </si>
  <si>
    <t xml:space="preserve"> 96005-4</t>
  </si>
  <si>
    <t xml:space="preserve"> 15977-3</t>
  </si>
  <si>
    <t xml:space="preserve"> 90040-4</t>
  </si>
  <si>
    <t>-.00000109</t>
  </si>
  <si>
    <t>-28215-4</t>
  </si>
  <si>
    <t xml:space="preserve"> 14109-3</t>
  </si>
  <si>
    <t>-.00000093</t>
  </si>
  <si>
    <t xml:space="preserve"> 62351-4</t>
  </si>
  <si>
    <t xml:space="preserve"> 96743-6</t>
  </si>
  <si>
    <t>-11625-3</t>
  </si>
  <si>
    <t xml:space="preserve"> 17907-4</t>
  </si>
  <si>
    <t xml:space="preserve"> 76918-4</t>
  </si>
  <si>
    <t>-55049-4</t>
  </si>
  <si>
    <t xml:space="preserve"> 13625-3</t>
  </si>
  <si>
    <t xml:space="preserve"> 38543-5</t>
  </si>
  <si>
    <t xml:space="preserve"> .00000209</t>
  </si>
  <si>
    <t xml:space="preserve"> 28770-4</t>
  </si>
  <si>
    <t xml:space="preserve"> .00004816</t>
  </si>
  <si>
    <t xml:space="preserve"> 18499-3</t>
  </si>
  <si>
    <t xml:space="preserve"> .00000030</t>
  </si>
  <si>
    <t xml:space="preserve"> 12226-4</t>
  </si>
  <si>
    <t xml:space="preserve"> 15098-4</t>
  </si>
  <si>
    <t xml:space="preserve"> .00000243</t>
  </si>
  <si>
    <t xml:space="preserve"> 53164-4</t>
  </si>
  <si>
    <t xml:space="preserve"> .00001274</t>
  </si>
  <si>
    <t xml:space="preserve"> 53328-4</t>
  </si>
  <si>
    <t xml:space="preserve"> .00000635</t>
  </si>
  <si>
    <t xml:space="preserve"> 28416-4</t>
  </si>
  <si>
    <t xml:space="preserve"> .00000006</t>
  </si>
  <si>
    <t>-24384-4</t>
  </si>
  <si>
    <t>-23430-4</t>
  </si>
  <si>
    <t xml:space="preserve"> 17293-3</t>
  </si>
  <si>
    <t xml:space="preserve"> 12666-3</t>
  </si>
  <si>
    <t xml:space="preserve"> .00000037</t>
  </si>
  <si>
    <t xml:space="preserve"> 19850-3</t>
  </si>
  <si>
    <t>-10771-4</t>
  </si>
  <si>
    <t>-94061-4</t>
  </si>
  <si>
    <t>-67080-4</t>
  </si>
  <si>
    <t xml:space="preserve"> .00000042</t>
  </si>
  <si>
    <t xml:space="preserve"> 22944-3</t>
  </si>
  <si>
    <t xml:space="preserve"> 17953-3</t>
  </si>
  <si>
    <t xml:space="preserve"> .00000032</t>
  </si>
  <si>
    <t xml:space="preserve"> 15589-3</t>
  </si>
  <si>
    <t>-22965-4</t>
  </si>
  <si>
    <t xml:space="preserve"> 20615-4</t>
  </si>
  <si>
    <t>-25646-4</t>
  </si>
  <si>
    <t xml:space="preserve"> 34750-4</t>
  </si>
  <si>
    <t xml:space="preserve"> 16232-3</t>
  </si>
  <si>
    <t xml:space="preserve"> 20121-3</t>
  </si>
  <si>
    <t xml:space="preserve"> .00000024</t>
  </si>
  <si>
    <t xml:space="preserve"> 26251-4</t>
  </si>
  <si>
    <t xml:space="preserve"> 19739-4</t>
  </si>
  <si>
    <t xml:space="preserve"> .00004435</t>
  </si>
  <si>
    <t xml:space="preserve"> 68622-4</t>
  </si>
  <si>
    <t xml:space="preserve"> .00000348</t>
  </si>
  <si>
    <t xml:space="preserve"> 12929-4</t>
  </si>
  <si>
    <t xml:space="preserve"> .00000346</t>
  </si>
  <si>
    <t xml:space="preserve"> 12848-4</t>
  </si>
  <si>
    <t xml:space="preserve"> .00002398</t>
  </si>
  <si>
    <t xml:space="preserve"> 99683-4</t>
  </si>
  <si>
    <t xml:space="preserve"> 73790-7</t>
  </si>
  <si>
    <t xml:space="preserve"> .00012421</t>
  </si>
  <si>
    <t xml:space="preserve"> 18021-3</t>
  </si>
  <si>
    <t>-.00000074</t>
  </si>
  <si>
    <t xml:space="preserve"> 70324-5</t>
  </si>
  <si>
    <t xml:space="preserve"> .00000983</t>
  </si>
  <si>
    <t xml:space="preserve"> 49490-4</t>
  </si>
  <si>
    <t xml:space="preserve"> 12456-4</t>
  </si>
  <si>
    <t xml:space="preserve"> 15313-4</t>
  </si>
  <si>
    <t xml:space="preserve"> 18444-4</t>
  </si>
  <si>
    <t xml:space="preserve"> 28419-5</t>
  </si>
  <si>
    <t xml:space="preserve"> 28843-4</t>
  </si>
  <si>
    <t xml:space="preserve"> .00000874</t>
  </si>
  <si>
    <t xml:space="preserve"> 55551-4</t>
  </si>
  <si>
    <t xml:space="preserve"> .00001214</t>
  </si>
  <si>
    <t xml:space="preserve"> 60168-4</t>
  </si>
  <si>
    <t xml:space="preserve"> .00011974</t>
  </si>
  <si>
    <t xml:space="preserve"> 16795-3</t>
  </si>
  <si>
    <t xml:space="preserve"> .00000759</t>
  </si>
  <si>
    <t xml:space="preserve"> 72248-4</t>
  </si>
  <si>
    <t xml:space="preserve"> .00000739</t>
  </si>
  <si>
    <t xml:space="preserve"> 70445-4</t>
  </si>
  <si>
    <t xml:space="preserve"> .00000745</t>
  </si>
  <si>
    <t xml:space="preserve"> 70978-4</t>
  </si>
  <si>
    <t>-.00000138</t>
  </si>
  <si>
    <t>-38537-4</t>
  </si>
  <si>
    <t xml:space="preserve"> 59606-4</t>
  </si>
  <si>
    <t xml:space="preserve"> .00001446</t>
  </si>
  <si>
    <t xml:space="preserve"> 60546-4</t>
  </si>
  <si>
    <t xml:space="preserve"> .00001645</t>
  </si>
  <si>
    <t xml:space="preserve"> 55534-4</t>
  </si>
  <si>
    <t xml:space="preserve"> .00003829</t>
  </si>
  <si>
    <t xml:space="preserve"> 13454-3</t>
  </si>
  <si>
    <t xml:space="preserve"> .00000125</t>
  </si>
  <si>
    <t xml:space="preserve"> 16414-4</t>
  </si>
  <si>
    <t xml:space="preserve"> .00000068</t>
  </si>
  <si>
    <t xml:space="preserve"> 21849-4</t>
  </si>
  <si>
    <t xml:space="preserve"> 73835-7</t>
  </si>
  <si>
    <t xml:space="preserve"> .00000159</t>
  </si>
  <si>
    <t xml:space="preserve"> 29194-4</t>
  </si>
  <si>
    <t xml:space="preserve"> .00002861</t>
  </si>
  <si>
    <t xml:space="preserve"> 64537-4</t>
  </si>
  <si>
    <t xml:space="preserve"> .00000796</t>
  </si>
  <si>
    <t xml:space="preserve"> 35066-4</t>
  </si>
  <si>
    <t xml:space="preserve"> .00000066</t>
  </si>
  <si>
    <t xml:space="preserve"> 15654-4</t>
  </si>
  <si>
    <t xml:space="preserve"> .00000105</t>
  </si>
  <si>
    <t xml:space="preserve"> 19957-4</t>
  </si>
  <si>
    <t xml:space="preserve"> 32321-5</t>
  </si>
  <si>
    <t xml:space="preserve"> 20735-4</t>
  </si>
  <si>
    <t xml:space="preserve"> .00000677</t>
  </si>
  <si>
    <t xml:space="preserve"> 43973-4</t>
  </si>
  <si>
    <t xml:space="preserve"> .00005554</t>
  </si>
  <si>
    <t xml:space="preserve"> 18593-3</t>
  </si>
  <si>
    <t xml:space="preserve"> .00000488</t>
  </si>
  <si>
    <t xml:space="preserve"> 18593-4</t>
  </si>
  <si>
    <t xml:space="preserve"> .00001483</t>
  </si>
  <si>
    <t xml:space="preserve"> .00000044</t>
  </si>
  <si>
    <t xml:space="preserve"> 13708-4</t>
  </si>
  <si>
    <t xml:space="preserve"> 18884-4</t>
  </si>
  <si>
    <t xml:space="preserve"> .00000171</t>
  </si>
  <si>
    <t xml:space="preserve"> 24177-4</t>
  </si>
  <si>
    <t xml:space="preserve"> .00000589</t>
  </si>
  <si>
    <t xml:space="preserve"> 28842-4</t>
  </si>
  <si>
    <t xml:space="preserve"> .00000135</t>
  </si>
  <si>
    <t xml:space="preserve"> 25301-4</t>
  </si>
  <si>
    <t xml:space="preserve"> 17663-4</t>
  </si>
  <si>
    <t xml:space="preserve"> 63416-4</t>
  </si>
  <si>
    <t xml:space="preserve"> .00000921</t>
  </si>
  <si>
    <t xml:space="preserve"> 88232-4</t>
  </si>
  <si>
    <t>-.00000455</t>
  </si>
  <si>
    <t>-34352-4</t>
  </si>
  <si>
    <t xml:space="preserve"> 22442-4</t>
  </si>
  <si>
    <t xml:space="preserve"> .00000693</t>
  </si>
  <si>
    <t xml:space="preserve"> 59051-4</t>
  </si>
  <si>
    <t>-.00045078</t>
  </si>
  <si>
    <t>-34355-2</t>
  </si>
  <si>
    <t xml:space="preserve"> .00000553</t>
  </si>
  <si>
    <t xml:space="preserve"> 33681-4</t>
  </si>
  <si>
    <t xml:space="preserve"> .00000150</t>
  </si>
  <si>
    <t xml:space="preserve"> 18792-4</t>
  </si>
  <si>
    <t>-.00000223</t>
  </si>
  <si>
    <t>-27173-2</t>
  </si>
  <si>
    <t xml:space="preserve"> .00000228</t>
  </si>
  <si>
    <t xml:space="preserve"> 29398-4</t>
  </si>
  <si>
    <t xml:space="preserve"> .00001887</t>
  </si>
  <si>
    <t xml:space="preserve"> 76365-4</t>
  </si>
  <si>
    <t xml:space="preserve"> .00001839</t>
  </si>
  <si>
    <t xml:space="preserve"> 74439-4</t>
  </si>
  <si>
    <t xml:space="preserve"> .00000108</t>
  </si>
  <si>
    <t xml:space="preserve"> .29638396</t>
  </si>
  <si>
    <t xml:space="preserve"> 12563-4</t>
  </si>
  <si>
    <t xml:space="preserve"> 67402-3</t>
  </si>
  <si>
    <t xml:space="preserve"> .00000534</t>
  </si>
  <si>
    <t xml:space="preserve"> 31650-4</t>
  </si>
  <si>
    <t xml:space="preserve"> 17935-4</t>
  </si>
  <si>
    <t xml:space="preserve"> .00000092</t>
  </si>
  <si>
    <t xml:space="preserve"> 25902-4</t>
  </si>
  <si>
    <t xml:space="preserve"> .00000113</t>
  </si>
  <si>
    <t xml:space="preserve"> 33117-4</t>
  </si>
  <si>
    <t xml:space="preserve"> .00000096</t>
  </si>
  <si>
    <t xml:space="preserve"> 27140-4</t>
  </si>
  <si>
    <t xml:space="preserve"> .00000077</t>
  </si>
  <si>
    <t xml:space="preserve"> 20561-4</t>
  </si>
  <si>
    <t xml:space="preserve"> 25468-4</t>
  </si>
  <si>
    <t xml:space="preserve"> 16371-4</t>
  </si>
  <si>
    <t xml:space="preserve"> .00000079</t>
  </si>
  <si>
    <t xml:space="preserve"> 21210-4</t>
  </si>
  <si>
    <t xml:space="preserve"> .00000082</t>
  </si>
  <si>
    <t xml:space="preserve"> 22391-4</t>
  </si>
  <si>
    <t xml:space="preserve"> .00000090</t>
  </si>
  <si>
    <t xml:space="preserve"> 24923-4</t>
  </si>
  <si>
    <t xml:space="preserve"> 21484-4</t>
  </si>
  <si>
    <t xml:space="preserve"> .00000089</t>
  </si>
  <si>
    <t xml:space="preserve"> 24840-4</t>
  </si>
  <si>
    <t xml:space="preserve"> .00000095</t>
  </si>
  <si>
    <t xml:space="preserve"> 26781-4</t>
  </si>
  <si>
    <t xml:space="preserve"> .00000099</t>
  </si>
  <si>
    <t xml:space="preserve"> 28409-4</t>
  </si>
  <si>
    <t xml:space="preserve"> 26628-4</t>
  </si>
  <si>
    <t xml:space="preserve"> 26162-4</t>
  </si>
  <si>
    <t xml:space="preserve"> 20550-4</t>
  </si>
  <si>
    <t xml:space="preserve"> 20510-4</t>
  </si>
  <si>
    <t xml:space="preserve"> 15696-4</t>
  </si>
  <si>
    <t xml:space="preserve"> .00000106</t>
  </si>
  <si>
    <t xml:space="preserve"> 30908-4</t>
  </si>
  <si>
    <t xml:space="preserve"> 22248-4</t>
  </si>
  <si>
    <t xml:space="preserve"> .00000053</t>
  </si>
  <si>
    <t xml:space="preserve"> 11747-4</t>
  </si>
  <si>
    <t xml:space="preserve"> 16987-4</t>
  </si>
  <si>
    <t xml:space="preserve"> .00000124</t>
  </si>
  <si>
    <t xml:space="preserve"> 16979-4</t>
  </si>
  <si>
    <t xml:space="preserve"> .00000074</t>
  </si>
  <si>
    <t xml:space="preserve"> 19454-4</t>
  </si>
  <si>
    <t xml:space="preserve"> 14440-4</t>
  </si>
  <si>
    <t xml:space="preserve"> 15674-4</t>
  </si>
  <si>
    <t xml:space="preserve"> 30339-4</t>
  </si>
  <si>
    <t xml:space="preserve"> .00000097</t>
  </si>
  <si>
    <t xml:space="preserve"> 27749-4</t>
  </si>
  <si>
    <t xml:space="preserve"> 15753-4</t>
  </si>
  <si>
    <t xml:space="preserve"> .00000069</t>
  </si>
  <si>
    <t xml:space="preserve"> 17568-4</t>
  </si>
  <si>
    <t xml:space="preserve"> 28567-4</t>
  </si>
  <si>
    <t xml:space="preserve"> 27376-4</t>
  </si>
  <si>
    <t xml:space="preserve"> 15228-4</t>
  </si>
  <si>
    <t xml:space="preserve"> 27186-4</t>
  </si>
  <si>
    <t xml:space="preserve"> 25160-4</t>
  </si>
  <si>
    <t xml:space="preserve"> .00000016</t>
  </si>
  <si>
    <t>-15153-5</t>
  </si>
  <si>
    <t xml:space="preserve"> 30318-4</t>
  </si>
  <si>
    <t xml:space="preserve"> 26061-4</t>
  </si>
  <si>
    <t xml:space="preserve"> 29951-4</t>
  </si>
  <si>
    <t xml:space="preserve"> 28137-4</t>
  </si>
  <si>
    <t xml:space="preserve"> 30064-4</t>
  </si>
  <si>
    <t xml:space="preserve"> .00000103</t>
  </si>
  <si>
    <t xml:space="preserve"> 29644-4</t>
  </si>
  <si>
    <t xml:space="preserve"> 29519-4</t>
  </si>
  <si>
    <t xml:space="preserve"> .00000085</t>
  </si>
  <si>
    <t xml:space="preserve"> 23245-4</t>
  </si>
  <si>
    <t xml:space="preserve"> 28658-4</t>
  </si>
  <si>
    <t xml:space="preserve"> 29584-4</t>
  </si>
  <si>
    <t xml:space="preserve"> 28348-4</t>
  </si>
  <si>
    <t xml:space="preserve"> 27756-4</t>
  </si>
  <si>
    <t xml:space="preserve"> 24651-4</t>
  </si>
  <si>
    <t xml:space="preserve"> 30817-4</t>
  </si>
  <si>
    <t xml:space="preserve"> 17893-4</t>
  </si>
  <si>
    <t xml:space="preserve"> 17364-4</t>
  </si>
  <si>
    <t xml:space="preserve"> .00000081</t>
  </si>
  <si>
    <t xml:space="preserve"> 21956-4</t>
  </si>
  <si>
    <t xml:space="preserve"> .00000088</t>
  </si>
  <si>
    <t xml:space="preserve"> 24487-4</t>
  </si>
  <si>
    <t xml:space="preserve"> 18017-4</t>
  </si>
  <si>
    <t xml:space="preserve"> .00000075</t>
  </si>
  <si>
    <t xml:space="preserve"> 19686-4</t>
  </si>
  <si>
    <t xml:space="preserve"> 15445-4</t>
  </si>
  <si>
    <t xml:space="preserve"> 22254-4</t>
  </si>
  <si>
    <t xml:space="preserve"> 23125-4</t>
  </si>
  <si>
    <t xml:space="preserve"> 16168-4</t>
  </si>
  <si>
    <t xml:space="preserve"> 17485-4</t>
  </si>
  <si>
    <t xml:space="preserve"> 17471-4</t>
  </si>
  <si>
    <t xml:space="preserve"> 17307-4</t>
  </si>
  <si>
    <t xml:space="preserve"> 18945-4</t>
  </si>
  <si>
    <t xml:space="preserve"> 18986-4</t>
  </si>
  <si>
    <t xml:space="preserve"> 14594-4</t>
  </si>
  <si>
    <t xml:space="preserve"> .00000164</t>
  </si>
  <si>
    <t xml:space="preserve"> 22022-4</t>
  </si>
  <si>
    <t xml:space="preserve"> .00000071</t>
  </si>
  <si>
    <t xml:space="preserve"> 18205-4</t>
  </si>
  <si>
    <t xml:space="preserve"> 15504-4</t>
  </si>
  <si>
    <t xml:space="preserve"> 16724-4</t>
  </si>
  <si>
    <t xml:space="preserve"> .00000153</t>
  </si>
  <si>
    <t xml:space="preserve"> 20420-4</t>
  </si>
  <si>
    <t xml:space="preserve"> .00000160</t>
  </si>
  <si>
    <t xml:space="preserve"> 20060-4</t>
  </si>
  <si>
    <t xml:space="preserve"> 19829-4</t>
  </si>
  <si>
    <t xml:space="preserve"> .00000726</t>
  </si>
  <si>
    <t xml:space="preserve"> 40412-4</t>
  </si>
  <si>
    <t>-.00000761</t>
  </si>
  <si>
    <t>-25137-3</t>
  </si>
  <si>
    <t xml:space="preserve"> .00004462</t>
  </si>
  <si>
    <t xml:space="preserve"> 17675-3</t>
  </si>
  <si>
    <t xml:space="preserve"> .00016676</t>
  </si>
  <si>
    <t xml:space="preserve"> 25253-3</t>
  </si>
  <si>
    <t xml:space="preserve"> .00000265</t>
  </si>
  <si>
    <t xml:space="preserve"> 28315-4</t>
  </si>
  <si>
    <t xml:space="preserve"> 84403-5</t>
  </si>
  <si>
    <t xml:space="preserve"> 14999-4</t>
  </si>
  <si>
    <t xml:space="preserve"> .00000094</t>
  </si>
  <si>
    <t xml:space="preserve"> 32670-4</t>
  </si>
  <si>
    <t xml:space="preserve"> .00001200</t>
  </si>
  <si>
    <t xml:space="preserve"> 70309-4</t>
  </si>
  <si>
    <t xml:space="preserve"> 32876-4</t>
  </si>
  <si>
    <t>-.00000076</t>
  </si>
  <si>
    <t>-63542-4</t>
  </si>
  <si>
    <t xml:space="preserve"> 34355-5</t>
  </si>
  <si>
    <t xml:space="preserve"> .00000583</t>
  </si>
  <si>
    <t xml:space="preserve"> 26556-4</t>
  </si>
  <si>
    <t xml:space="preserve"> 21890-4</t>
  </si>
  <si>
    <t xml:space="preserve"> .00000529</t>
  </si>
  <si>
    <t xml:space="preserve"> 36783-4</t>
  </si>
  <si>
    <t xml:space="preserve"> .00000350</t>
  </si>
  <si>
    <t xml:space="preserve"> 25648-4</t>
  </si>
  <si>
    <t xml:space="preserve"> .00000893</t>
  </si>
  <si>
    <t xml:space="preserve"> 35447-4</t>
  </si>
  <si>
    <t xml:space="preserve"> .00000313</t>
  </si>
  <si>
    <t xml:space="preserve"> 23054-4</t>
  </si>
  <si>
    <t xml:space="preserve"> 28567-5</t>
  </si>
  <si>
    <t xml:space="preserve"> .00001151</t>
  </si>
  <si>
    <t xml:space="preserve"> 74331-4</t>
  </si>
  <si>
    <t xml:space="preserve"> .00000720</t>
  </si>
  <si>
    <t xml:space="preserve"> 47746-4</t>
  </si>
  <si>
    <t>-.00000098</t>
  </si>
  <si>
    <t>-22714-5</t>
  </si>
  <si>
    <t xml:space="preserve"> 76157-5</t>
  </si>
  <si>
    <t xml:space="preserve"> 43735-4</t>
  </si>
  <si>
    <t xml:space="preserve"> .00000479</t>
  </si>
  <si>
    <t xml:space="preserve"> 33636-4</t>
  </si>
  <si>
    <t xml:space="preserve"> 14022-4</t>
  </si>
  <si>
    <t xml:space="preserve"> .00000170</t>
  </si>
  <si>
    <t xml:space="preserve"> 14479-4</t>
  </si>
  <si>
    <t xml:space="preserve"> 10966-4</t>
  </si>
  <si>
    <t xml:space="preserve"> .00000849</t>
  </si>
  <si>
    <t xml:space="preserve"> 56571-4</t>
  </si>
  <si>
    <t xml:space="preserve"> .00000639</t>
  </si>
  <si>
    <t xml:space="preserve"> 43531-4</t>
  </si>
  <si>
    <t xml:space="preserve"> .00000986</t>
  </si>
  <si>
    <t xml:space="preserve"> 65071-4</t>
  </si>
  <si>
    <t xml:space="preserve"> .00000803</t>
  </si>
  <si>
    <t xml:space="preserve"> 53745-4</t>
  </si>
  <si>
    <t xml:space="preserve"> .00000655</t>
  </si>
  <si>
    <t xml:space="preserve"> 44558-4</t>
  </si>
  <si>
    <t xml:space="preserve"> 39921-4</t>
  </si>
  <si>
    <t xml:space="preserve"> .00000318</t>
  </si>
  <si>
    <t xml:space="preserve"> 27758-4</t>
  </si>
  <si>
    <t xml:space="preserve"> 88640-5</t>
  </si>
  <si>
    <t xml:space="preserve"> .00000908</t>
  </si>
  <si>
    <t xml:space="preserve"> 56330-4</t>
  </si>
  <si>
    <t xml:space="preserve"> .00000758</t>
  </si>
  <si>
    <t xml:space="preserve"> 42752-4</t>
  </si>
  <si>
    <t xml:space="preserve"> .00001579</t>
  </si>
  <si>
    <t xml:space="preserve"> 73484-4</t>
  </si>
  <si>
    <t xml:space="preserve"> .00000408</t>
  </si>
  <si>
    <t xml:space="preserve"> 22314-4</t>
  </si>
  <si>
    <t xml:space="preserve"> .00000324</t>
  </si>
  <si>
    <t xml:space="preserve"> 18504-4</t>
  </si>
  <si>
    <t xml:space="preserve"> .00000166</t>
  </si>
  <si>
    <t xml:space="preserve"> 11018-4</t>
  </si>
  <si>
    <t xml:space="preserve"> 12668-4</t>
  </si>
  <si>
    <t xml:space="preserve"> 15677-4</t>
  </si>
  <si>
    <t xml:space="preserve"> 18499-4</t>
  </si>
  <si>
    <t xml:space="preserve"> 39105-4</t>
  </si>
  <si>
    <t xml:space="preserve"> 12760-4</t>
  </si>
  <si>
    <t xml:space="preserve"> 10696-4</t>
  </si>
  <si>
    <t xml:space="preserve"> .00000982</t>
  </si>
  <si>
    <t xml:space="preserve"> 92525-4</t>
  </si>
  <si>
    <t>-45790-5</t>
  </si>
  <si>
    <t xml:space="preserve"> 16398-4</t>
  </si>
  <si>
    <t xml:space="preserve"> 53069-4</t>
  </si>
  <si>
    <t xml:space="preserve"> .00004038</t>
  </si>
  <si>
    <t xml:space="preserve"> 14050-3</t>
  </si>
  <si>
    <t xml:space="preserve"> .00062524</t>
  </si>
  <si>
    <t xml:space="preserve"> 22574-3</t>
  </si>
  <si>
    <t xml:space="preserve"> .00000312</t>
  </si>
  <si>
    <t xml:space="preserve"> 39102-4</t>
  </si>
  <si>
    <t xml:space="preserve"> .00000117</t>
  </si>
  <si>
    <t xml:space="preserve"> 25005-4</t>
  </si>
  <si>
    <t xml:space="preserve"> 16693-4</t>
  </si>
  <si>
    <t xml:space="preserve"> 11432-4</t>
  </si>
  <si>
    <t xml:space="preserve"> .00002656</t>
  </si>
  <si>
    <t xml:space="preserve"> 78082-4</t>
  </si>
  <si>
    <t xml:space="preserve"> 30860-4</t>
  </si>
  <si>
    <t xml:space="preserve"> 17641-4</t>
  </si>
  <si>
    <t xml:space="preserve"> .00000354</t>
  </si>
  <si>
    <t xml:space="preserve"> 24263-4</t>
  </si>
  <si>
    <t xml:space="preserve"> .00000323</t>
  </si>
  <si>
    <t xml:space="preserve"> 27420-4</t>
  </si>
  <si>
    <t xml:space="preserve"> .00005947</t>
  </si>
  <si>
    <t xml:space="preserve"> 12509-3</t>
  </si>
  <si>
    <t xml:space="preserve"> 23801-4</t>
  </si>
  <si>
    <t xml:space="preserve"> .00019730</t>
  </si>
  <si>
    <t xml:space="preserve"> 20631-3</t>
  </si>
  <si>
    <t>-.01307440</t>
  </si>
  <si>
    <t>-11339+0</t>
  </si>
  <si>
    <t xml:space="preserve"> .00000305</t>
  </si>
  <si>
    <t xml:space="preserve"> 30558-4</t>
  </si>
  <si>
    <t xml:space="preserve"> .00001158</t>
  </si>
  <si>
    <t xml:space="preserve"> .00001291</t>
  </si>
  <si>
    <t xml:space="preserve"> .00000278</t>
  </si>
  <si>
    <t xml:space="preserve"> 34841-4</t>
  </si>
  <si>
    <t xml:space="preserve"> .00021456</t>
  </si>
  <si>
    <t xml:space="preserve"> 13691-2</t>
  </si>
  <si>
    <t xml:space="preserve"> 10289-4</t>
  </si>
  <si>
    <t xml:space="preserve"> 15951-4</t>
  </si>
  <si>
    <t xml:space="preserve"> .00000051</t>
  </si>
  <si>
    <t xml:space="preserve"> 21347-4</t>
  </si>
  <si>
    <t xml:space="preserve"> .00000686</t>
  </si>
  <si>
    <t xml:space="preserve"> 64291-5</t>
  </si>
  <si>
    <t xml:space="preserve"> .00000145</t>
  </si>
  <si>
    <t xml:space="preserve"> 97679-5</t>
  </si>
  <si>
    <t xml:space="preserve"> 87012-5</t>
  </si>
  <si>
    <t>-72445-5</t>
  </si>
  <si>
    <t xml:space="preserve"> 20817-4</t>
  </si>
  <si>
    <t xml:space="preserve"> 16180-4</t>
  </si>
  <si>
    <t xml:space="preserve"> .00000151</t>
  </si>
  <si>
    <t xml:space="preserve"> 29324-4</t>
  </si>
  <si>
    <t xml:space="preserve"> .00003530</t>
  </si>
  <si>
    <t xml:space="preserve"> 11859-3</t>
  </si>
  <si>
    <t xml:space="preserve"> .00001314</t>
  </si>
  <si>
    <t xml:space="preserve"> 77295-4</t>
  </si>
  <si>
    <t xml:space="preserve"> .00000514</t>
  </si>
  <si>
    <t xml:space="preserve"> 55235-4</t>
  </si>
  <si>
    <t xml:space="preserve"> .00002273</t>
  </si>
  <si>
    <t xml:space="preserve"> 81171-4</t>
  </si>
  <si>
    <t xml:space="preserve"> .00001757</t>
  </si>
  <si>
    <t xml:space="preserve"> 84503-4</t>
  </si>
  <si>
    <t xml:space="preserve"> .00007141</t>
  </si>
  <si>
    <t xml:space="preserve"> 15587-3</t>
  </si>
  <si>
    <t xml:space="preserve"> .00016560</t>
  </si>
  <si>
    <t xml:space="preserve"> 25250-3</t>
  </si>
  <si>
    <t xml:space="preserve"> .00003586</t>
  </si>
  <si>
    <t xml:space="preserve"> 13543-3</t>
  </si>
  <si>
    <t xml:space="preserve"> .00002080</t>
  </si>
  <si>
    <t xml:space="preserve"> 85908-4</t>
  </si>
  <si>
    <t xml:space="preserve"> .00000948</t>
  </si>
  <si>
    <t xml:space="preserve"> 39922-4</t>
  </si>
  <si>
    <t xml:space="preserve"> .00000653</t>
  </si>
  <si>
    <t xml:space="preserve"> 61231-4</t>
  </si>
  <si>
    <t xml:space="preserve"> .00001320</t>
  </si>
  <si>
    <t xml:space="preserve"> 11736-3</t>
  </si>
  <si>
    <t xml:space="preserve"> .00003501</t>
  </si>
  <si>
    <t xml:space="preserve"> 13299-3</t>
  </si>
  <si>
    <t xml:space="preserve"> 35930-4</t>
  </si>
  <si>
    <t xml:space="preserve"> .00004113</t>
  </si>
  <si>
    <t xml:space="preserve"> 13894-3</t>
  </si>
  <si>
    <t xml:space="preserve"> .00013136</t>
  </si>
  <si>
    <t xml:space="preserve"> 21147-3</t>
  </si>
  <si>
    <t xml:space="preserve"> .00001511</t>
  </si>
  <si>
    <t xml:space="preserve"> 87133-4</t>
  </si>
  <si>
    <t xml:space="preserve"> .00001680</t>
  </si>
  <si>
    <t xml:space="preserve"> 95283-4</t>
  </si>
  <si>
    <t xml:space="preserve"> .00000433</t>
  </si>
  <si>
    <t xml:space="preserve"> 47569-4</t>
  </si>
  <si>
    <t xml:space="preserve"> 50216-4</t>
  </si>
  <si>
    <t xml:space="preserve"> .00001993</t>
  </si>
  <si>
    <t xml:space="preserve"> 11305-3</t>
  </si>
  <si>
    <t xml:space="preserve"> .00000852</t>
  </si>
  <si>
    <t xml:space="preserve"> 78196-4</t>
  </si>
  <si>
    <t xml:space="preserve"> .00000475</t>
  </si>
  <si>
    <t xml:space="preserve"> 44453-4</t>
  </si>
  <si>
    <t xml:space="preserve"> .00004350</t>
  </si>
  <si>
    <t xml:space="preserve"> 13396-3</t>
  </si>
  <si>
    <t xml:space="preserve"> .00000601</t>
  </si>
  <si>
    <t xml:space="preserve"> 57190-4</t>
  </si>
  <si>
    <t xml:space="preserve"> 71317-4</t>
  </si>
  <si>
    <t xml:space="preserve"> .00000924</t>
  </si>
  <si>
    <t xml:space="preserve"> 36926-4</t>
  </si>
  <si>
    <t xml:space="preserve"> .00001048</t>
  </si>
  <si>
    <t xml:space="preserve"> 90014-4</t>
  </si>
  <si>
    <t xml:space="preserve"> .00001149</t>
  </si>
  <si>
    <t xml:space="preserve"> 10467-3</t>
  </si>
  <si>
    <t xml:space="preserve"> .00014037</t>
  </si>
  <si>
    <t xml:space="preserve"> 22577-3</t>
  </si>
  <si>
    <t xml:space="preserve"> .00004193</t>
  </si>
  <si>
    <t xml:space="preserve"> 14179-3</t>
  </si>
  <si>
    <t xml:space="preserve"> .00002249</t>
  </si>
  <si>
    <t xml:space="preserve"> 94333-4</t>
  </si>
  <si>
    <t xml:space="preserve"> .00002030</t>
  </si>
  <si>
    <t xml:space="preserve"> 11507-3</t>
  </si>
  <si>
    <t xml:space="preserve"> 60838-4</t>
  </si>
  <si>
    <t xml:space="preserve"> .00014305</t>
  </si>
  <si>
    <t xml:space="preserve"> 22335-3</t>
  </si>
  <si>
    <t xml:space="preserve"> .00001361</t>
  </si>
  <si>
    <t xml:space="preserve"> 59261-4</t>
  </si>
  <si>
    <t xml:space="preserve"> .00002496</t>
  </si>
  <si>
    <t xml:space="preserve"> 99542-4</t>
  </si>
  <si>
    <t xml:space="preserve"> 14530-3</t>
  </si>
  <si>
    <t xml:space="preserve"> .00002921</t>
  </si>
  <si>
    <t xml:space="preserve"> 11310-3</t>
  </si>
  <si>
    <t xml:space="preserve"> .00019589</t>
  </si>
  <si>
    <t xml:space="preserve"> 29131-3</t>
  </si>
  <si>
    <t xml:space="preserve"> .00002313</t>
  </si>
  <si>
    <t xml:space="preserve"> 94230-4</t>
  </si>
  <si>
    <t xml:space="preserve"> .00001704</t>
  </si>
  <si>
    <t xml:space="preserve"> 68603-4</t>
  </si>
  <si>
    <t xml:space="preserve"> .00000308</t>
  </si>
  <si>
    <t xml:space="preserve"> 35362-4</t>
  </si>
  <si>
    <t xml:space="preserve"> .00001874</t>
  </si>
  <si>
    <t xml:space="preserve"> 10623-3</t>
  </si>
  <si>
    <t xml:space="preserve"> .00001266</t>
  </si>
  <si>
    <t xml:space="preserve"> 11319-3</t>
  </si>
  <si>
    <t xml:space="preserve"> .00002669</t>
  </si>
  <si>
    <t xml:space="preserve"> 10077-3</t>
  </si>
  <si>
    <t xml:space="preserve"> .00005049</t>
  </si>
  <si>
    <t xml:space="preserve"> 17071-3</t>
  </si>
  <si>
    <t xml:space="preserve"> .00000397</t>
  </si>
  <si>
    <t xml:space="preserve"> 38199-4</t>
  </si>
  <si>
    <t xml:space="preserve"> .00000954</t>
  </si>
  <si>
    <t xml:space="preserve"> 42721-4</t>
  </si>
  <si>
    <t xml:space="preserve"> .00000407</t>
  </si>
  <si>
    <t xml:space="preserve"> 44542-4</t>
  </si>
  <si>
    <t xml:space="preserve"> .00002842</t>
  </si>
  <si>
    <t xml:space="preserve"> 11049-3</t>
  </si>
  <si>
    <t xml:space="preserve"> .00001723</t>
  </si>
  <si>
    <t xml:space="preserve"> 69093-4</t>
  </si>
  <si>
    <t xml:space="preserve"> 31086-4</t>
  </si>
  <si>
    <t xml:space="preserve"> .00001801</t>
  </si>
  <si>
    <t xml:space="preserve"> 66909-4</t>
  </si>
  <si>
    <t xml:space="preserve"> .00017200</t>
  </si>
  <si>
    <t xml:space="preserve"> 25363-3</t>
  </si>
  <si>
    <t xml:space="preserve"> .00015880</t>
  </si>
  <si>
    <t xml:space="preserve"> 23679-3</t>
  </si>
  <si>
    <t xml:space="preserve"> .00001462</t>
  </si>
  <si>
    <t xml:space="preserve"> 61993-4</t>
  </si>
  <si>
    <t xml:space="preserve"> .00000561</t>
  </si>
  <si>
    <t xml:space="preserve"> 52871-4</t>
  </si>
  <si>
    <t xml:space="preserve"> .00001711</t>
  </si>
  <si>
    <t xml:space="preserve"> 68564-4</t>
  </si>
  <si>
    <t xml:space="preserve"> .00002219</t>
  </si>
  <si>
    <t xml:space="preserve"> 93579-4</t>
  </si>
  <si>
    <t xml:space="preserve"> 98574-4</t>
  </si>
  <si>
    <t xml:space="preserve"> .00003547</t>
  </si>
  <si>
    <t xml:space="preserve"> 13945-3</t>
  </si>
  <si>
    <t xml:space="preserve"> .00002707</t>
  </si>
  <si>
    <t xml:space="preserve"> 10241-3</t>
  </si>
  <si>
    <t xml:space="preserve"> .00002809</t>
  </si>
  <si>
    <t xml:space="preserve"> 90685-4</t>
  </si>
  <si>
    <t xml:space="preserve"> .00002490</t>
  </si>
  <si>
    <t xml:space="preserve"> 95116-4</t>
  </si>
  <si>
    <t xml:space="preserve"> .00001772</t>
  </si>
  <si>
    <t xml:space="preserve"> 80876-4</t>
  </si>
  <si>
    <t xml:space="preserve"> .00000903</t>
  </si>
  <si>
    <t xml:space="preserve"> 83180-4</t>
  </si>
  <si>
    <t xml:space="preserve"> .00001086</t>
  </si>
  <si>
    <t xml:space="preserve"> 93250-4</t>
  </si>
  <si>
    <t xml:space="preserve"> .00001372</t>
  </si>
  <si>
    <t xml:space="preserve"> 12284-3</t>
  </si>
  <si>
    <t xml:space="preserve"> .00003587</t>
  </si>
  <si>
    <t xml:space="preserve"> 12247-3</t>
  </si>
  <si>
    <t xml:space="preserve"> .00001262</t>
  </si>
  <si>
    <t xml:space="preserve"> 11423-3</t>
  </si>
  <si>
    <t xml:space="preserve"> .00004751</t>
  </si>
  <si>
    <t xml:space="preserve"> 15904-3</t>
  </si>
  <si>
    <t xml:space="preserve"> .00003171</t>
  </si>
  <si>
    <t xml:space="preserve"> 10842-3</t>
  </si>
  <si>
    <t xml:space="preserve"> .00001541</t>
  </si>
  <si>
    <t xml:space="preserve"> 88626-4</t>
  </si>
  <si>
    <t xml:space="preserve"> .00002706</t>
  </si>
  <si>
    <t xml:space="preserve"> 11089-3</t>
  </si>
  <si>
    <t xml:space="preserve"> .00002410</t>
  </si>
  <si>
    <t xml:space="preserve"> 98379-4</t>
  </si>
  <si>
    <t xml:space="preserve"> .00001977</t>
  </si>
  <si>
    <t xml:space="preserve"> 83184-4</t>
  </si>
  <si>
    <t xml:space="preserve"> .00001119</t>
  </si>
  <si>
    <t xml:space="preserve"> 66426-4</t>
  </si>
  <si>
    <t xml:space="preserve"> .00017940</t>
  </si>
  <si>
    <t xml:space="preserve"> 24929-3</t>
  </si>
  <si>
    <t xml:space="preserve"> .00002185</t>
  </si>
  <si>
    <t xml:space="preserve"> 78460-4</t>
  </si>
  <si>
    <t xml:space="preserve"> .00000320</t>
  </si>
  <si>
    <t xml:space="preserve"> 35909-4</t>
  </si>
  <si>
    <t xml:space="preserve"> 11813-3</t>
  </si>
  <si>
    <t xml:space="preserve"> .00001922</t>
  </si>
  <si>
    <t xml:space="preserve"> 81224-4</t>
  </si>
  <si>
    <t xml:space="preserve"> .00003284</t>
  </si>
  <si>
    <t xml:space="preserve"> 13580-3</t>
  </si>
  <si>
    <t xml:space="preserve"> .00003658</t>
  </si>
  <si>
    <t xml:space="preserve"> 14789-3</t>
  </si>
  <si>
    <t xml:space="preserve"> .00004031</t>
  </si>
  <si>
    <t xml:space="preserve"> 16336-3</t>
  </si>
  <si>
    <t xml:space="preserve"> .00003593</t>
  </si>
  <si>
    <t xml:space="preserve"> 14474-3</t>
  </si>
  <si>
    <t xml:space="preserve"> .00001275</t>
  </si>
  <si>
    <t xml:space="preserve"> 10003-3</t>
  </si>
  <si>
    <t xml:space="preserve"> .00001999</t>
  </si>
  <si>
    <t xml:space="preserve"> 12045-3</t>
  </si>
  <si>
    <t xml:space="preserve"> 11369-3</t>
  </si>
  <si>
    <t xml:space="preserve"> .00000939</t>
  </si>
  <si>
    <t xml:space="preserve"> 81657-4</t>
  </si>
  <si>
    <t xml:space="preserve"> .00000709</t>
  </si>
  <si>
    <t xml:space="preserve"> 63326-4</t>
  </si>
  <si>
    <t xml:space="preserve"> 13811-3</t>
  </si>
  <si>
    <t xml:space="preserve"> .00001818</t>
  </si>
  <si>
    <t xml:space="preserve"> 11129-3</t>
  </si>
  <si>
    <t xml:space="preserve"> .00000710</t>
  </si>
  <si>
    <t xml:space="preserve"> 63563-4</t>
  </si>
  <si>
    <t xml:space="preserve"> .00002144</t>
  </si>
  <si>
    <t xml:space="preserve"> 12914-3</t>
  </si>
  <si>
    <t xml:space="preserve"> .00000326</t>
  </si>
  <si>
    <t xml:space="preserve"> 29005-4</t>
  </si>
  <si>
    <t xml:space="preserve"> .00002016</t>
  </si>
  <si>
    <t xml:space="preserve"> 12156-3</t>
  </si>
  <si>
    <t xml:space="preserve"> .00001142</t>
  </si>
  <si>
    <t xml:space="preserve"> 90055-4</t>
  </si>
  <si>
    <t xml:space="preserve"> .00001919</t>
  </si>
  <si>
    <t xml:space="preserve"> 11576-3</t>
  </si>
  <si>
    <t xml:space="preserve"> .00000774</t>
  </si>
  <si>
    <t xml:space="preserve"> 68535-4</t>
  </si>
  <si>
    <t>-98957-5</t>
  </si>
  <si>
    <t xml:space="preserve"> .00009426</t>
  </si>
  <si>
    <t xml:space="preserve"> 18905-2</t>
  </si>
  <si>
    <t xml:space="preserve"> .00000672</t>
  </si>
  <si>
    <t xml:space="preserve"> 40139-4</t>
  </si>
  <si>
    <t xml:space="preserve"> 10318-4</t>
  </si>
  <si>
    <t xml:space="preserve"> 12654-4</t>
  </si>
  <si>
    <t xml:space="preserve"> 14024-4</t>
  </si>
  <si>
    <t xml:space="preserve"> .00007017</t>
  </si>
  <si>
    <t xml:space="preserve"> 31594-3</t>
  </si>
  <si>
    <t xml:space="preserve"> .00001898</t>
  </si>
  <si>
    <t xml:space="preserve"> 63658-4</t>
  </si>
  <si>
    <t xml:space="preserve"> .00002976</t>
  </si>
  <si>
    <t xml:space="preserve"> 39389-3</t>
  </si>
  <si>
    <t xml:space="preserve"> .00003147</t>
  </si>
  <si>
    <t xml:space="preserve"> 12541-3</t>
  </si>
  <si>
    <t xml:space="preserve"> 36417-4</t>
  </si>
  <si>
    <t xml:space="preserve"> .00000768</t>
  </si>
  <si>
    <t xml:space="preserve"> 35108-4</t>
  </si>
  <si>
    <t xml:space="preserve"> .00000927</t>
  </si>
  <si>
    <t xml:space="preserve"> 42073-4</t>
  </si>
  <si>
    <t xml:space="preserve"> .00000937</t>
  </si>
  <si>
    <t xml:space="preserve"> 42526-4</t>
  </si>
  <si>
    <t xml:space="preserve"> .00001461</t>
  </si>
  <si>
    <t xml:space="preserve"> 59222-4</t>
  </si>
  <si>
    <t xml:space="preserve"> 30439-4</t>
  </si>
  <si>
    <t>-.00000208</t>
  </si>
  <si>
    <t>-15270-4</t>
  </si>
  <si>
    <t xml:space="preserve"> .00000630</t>
  </si>
  <si>
    <t xml:space="preserve"> 30673-4</t>
  </si>
  <si>
    <t xml:space="preserve"> .00002535</t>
  </si>
  <si>
    <t xml:space="preserve"> 79510-4</t>
  </si>
  <si>
    <t xml:space="preserve"> .00000716</t>
  </si>
  <si>
    <t xml:space="preserve"> 59724-4</t>
  </si>
  <si>
    <t xml:space="preserve"> .00005865</t>
  </si>
  <si>
    <t xml:space="preserve"> 17082-3</t>
  </si>
  <si>
    <t xml:space="preserve"> 10515-4</t>
  </si>
  <si>
    <t xml:space="preserve"> .00001650</t>
  </si>
  <si>
    <t xml:space="preserve"> 56231-4</t>
  </si>
  <si>
    <t xml:space="preserve"> .00001295</t>
  </si>
  <si>
    <t xml:space="preserve"> 57207-4</t>
  </si>
  <si>
    <t xml:space="preserve"> .00001504</t>
  </si>
  <si>
    <t xml:space="preserve"> 80006-4</t>
  </si>
  <si>
    <t xml:space="preserve"> .00000289</t>
  </si>
  <si>
    <t xml:space="preserve"> 14408-4</t>
  </si>
  <si>
    <t xml:space="preserve"> .22049509</t>
  </si>
  <si>
    <t xml:space="preserve"> 22742-5</t>
  </si>
  <si>
    <t xml:space="preserve"> 89223-3</t>
  </si>
  <si>
    <t xml:space="preserve"> .00000299</t>
  </si>
  <si>
    <t xml:space="preserve"> .00002575</t>
  </si>
  <si>
    <t xml:space="preserve"> 11876-3</t>
  </si>
  <si>
    <t xml:space="preserve"> 73918-5</t>
  </si>
  <si>
    <t xml:space="preserve"> 29967-5</t>
  </si>
  <si>
    <t xml:space="preserve"> 13487-4</t>
  </si>
  <si>
    <t xml:space="preserve"> 17913-4</t>
  </si>
  <si>
    <t xml:space="preserve"> 22342-4</t>
  </si>
  <si>
    <t xml:space="preserve"> 18336-4</t>
  </si>
  <si>
    <t xml:space="preserve"> .00000205</t>
  </si>
  <si>
    <t xml:space="preserve"> 19424-4</t>
  </si>
  <si>
    <t xml:space="preserve"> 38328-4</t>
  </si>
  <si>
    <t xml:space="preserve"> .00003156</t>
  </si>
  <si>
    <t xml:space="preserve"> 12195-3</t>
  </si>
  <si>
    <t xml:space="preserve"> 34765-4</t>
  </si>
  <si>
    <t xml:space="preserve"> .00000547</t>
  </si>
  <si>
    <t xml:space="preserve"> 53876-4</t>
  </si>
  <si>
    <t xml:space="preserve"> .00001043</t>
  </si>
  <si>
    <t xml:space="preserve"> 84236-4</t>
  </si>
  <si>
    <t xml:space="preserve"> 26621-4</t>
  </si>
  <si>
    <t xml:space="preserve"> 16645-4</t>
  </si>
  <si>
    <t xml:space="preserve"> 17495-4</t>
  </si>
  <si>
    <t xml:space="preserve"> 19103-4</t>
  </si>
  <si>
    <t xml:space="preserve"> .00000463</t>
  </si>
  <si>
    <t xml:space="preserve"> 30225-4</t>
  </si>
  <si>
    <t xml:space="preserve"> 10412-4</t>
  </si>
  <si>
    <t xml:space="preserve"> 69160-4</t>
  </si>
  <si>
    <t xml:space="preserve"> .00000130</t>
  </si>
  <si>
    <t xml:space="preserve"> 31990-4</t>
  </si>
  <si>
    <t xml:space="preserve"> .00007804</t>
  </si>
  <si>
    <t xml:space="preserve"> 98501-4</t>
  </si>
  <si>
    <t xml:space="preserve"> .00000871</t>
  </si>
  <si>
    <t xml:space="preserve"> 30470-4</t>
  </si>
  <si>
    <t xml:space="preserve"> .00002288</t>
  </si>
  <si>
    <t xml:space="preserve"> 98327-4</t>
  </si>
  <si>
    <t xml:space="preserve"> .00000578</t>
  </si>
  <si>
    <t xml:space="preserve"> 61351-4</t>
  </si>
  <si>
    <t xml:space="preserve"> 21441-4</t>
  </si>
  <si>
    <t xml:space="preserve"> .00000421</t>
  </si>
  <si>
    <t xml:space="preserve"> 49183-4</t>
  </si>
  <si>
    <t xml:space="preserve"> 22780-4</t>
  </si>
  <si>
    <t xml:space="preserve"> 22470-5</t>
  </si>
  <si>
    <t xml:space="preserve"> .00028397</t>
  </si>
  <si>
    <t xml:space="preserve"> 31022-3</t>
  </si>
  <si>
    <t xml:space="preserve"> .00001598</t>
  </si>
  <si>
    <t xml:space="preserve"> 64865-4</t>
  </si>
  <si>
    <t xml:space="preserve"> .00002312</t>
  </si>
  <si>
    <t xml:space="preserve"> 87751-4</t>
  </si>
  <si>
    <t xml:space="preserve"> .00000214</t>
  </si>
  <si>
    <t xml:space="preserve"> 35081-4</t>
  </si>
  <si>
    <t xml:space="preserve"> .00000188</t>
  </si>
  <si>
    <t xml:space="preserve"> 33443-4</t>
  </si>
  <si>
    <t xml:space="preserve"> 13871-4</t>
  </si>
  <si>
    <t xml:space="preserve"> .00000055</t>
  </si>
  <si>
    <t xml:space="preserve"> 34503-4</t>
  </si>
  <si>
    <t xml:space="preserve"> .00044329</t>
  </si>
  <si>
    <t xml:space="preserve"> 34506-3</t>
  </si>
  <si>
    <t xml:space="preserve"> 58820-4</t>
  </si>
  <si>
    <t xml:space="preserve"> .00000819</t>
  </si>
  <si>
    <t xml:space="preserve"> 67140-4</t>
  </si>
  <si>
    <t xml:space="preserve"> .00000495</t>
  </si>
  <si>
    <t xml:space="preserve"> 42332-4</t>
  </si>
  <si>
    <t xml:space="preserve"> 34173-4</t>
  </si>
  <si>
    <t xml:space="preserve"> .00000425</t>
  </si>
  <si>
    <t xml:space="preserve"> 43276-4</t>
  </si>
  <si>
    <t xml:space="preserve"> .00001668</t>
  </si>
  <si>
    <t xml:space="preserve"> 68279-4</t>
  </si>
  <si>
    <t xml:space="preserve"> 98062-5</t>
  </si>
  <si>
    <t xml:space="preserve"> 13603-4</t>
  </si>
  <si>
    <t xml:space="preserve"> 84724-5</t>
  </si>
  <si>
    <t xml:space="preserve"> 34643-5</t>
  </si>
  <si>
    <t xml:space="preserve"> 35740-8</t>
  </si>
  <si>
    <t xml:space="preserve"> 79663-5</t>
  </si>
  <si>
    <t xml:space="preserve"> 10477-4</t>
  </si>
  <si>
    <t xml:space="preserve"> .00001326</t>
  </si>
  <si>
    <t xml:space="preserve"> 59923-4</t>
  </si>
  <si>
    <t xml:space="preserve"> 25067-4</t>
  </si>
  <si>
    <t xml:space="preserve"> .00000118</t>
  </si>
  <si>
    <t xml:space="preserve"> 25669-4</t>
  </si>
  <si>
    <t xml:space="preserve"> .00000027</t>
  </si>
  <si>
    <t xml:space="preserve"> 29630-4</t>
  </si>
  <si>
    <t xml:space="preserve"> 67186-4</t>
  </si>
  <si>
    <t xml:space="preserve"> 33556-4</t>
  </si>
  <si>
    <t xml:space="preserve"> 17049-4</t>
  </si>
  <si>
    <t xml:space="preserve"> 27734-4</t>
  </si>
  <si>
    <t xml:space="preserve"> 29132-4</t>
  </si>
  <si>
    <t xml:space="preserve"> .00000477</t>
  </si>
  <si>
    <t xml:space="preserve"> 39454-4</t>
  </si>
  <si>
    <t xml:space="preserve"> 20222-4</t>
  </si>
  <si>
    <t xml:space="preserve"> .00000472</t>
  </si>
  <si>
    <t xml:space="preserve"> 51965-4</t>
  </si>
  <si>
    <t xml:space="preserve"> .00010467</t>
  </si>
  <si>
    <t xml:space="preserve"> 18314-3</t>
  </si>
  <si>
    <t>-.00000366</t>
  </si>
  <si>
    <t>-28306-4</t>
  </si>
  <si>
    <t xml:space="preserve"> .00000026</t>
  </si>
  <si>
    <t xml:space="preserve"> 33029-4</t>
  </si>
  <si>
    <t xml:space="preserve"> .00000789</t>
  </si>
  <si>
    <t xml:space="preserve"> 13772-3</t>
  </si>
  <si>
    <t xml:space="preserve"> 11244-3</t>
  </si>
  <si>
    <t xml:space="preserve"> .00003099</t>
  </si>
  <si>
    <t xml:space="preserve"> 12332-3</t>
  </si>
  <si>
    <t xml:space="preserve"> .00002493</t>
  </si>
  <si>
    <t xml:space="preserve"> 99561-4</t>
  </si>
  <si>
    <t xml:space="preserve"> .00001844</t>
  </si>
  <si>
    <t xml:space="preserve"> 67643-4</t>
  </si>
  <si>
    <t xml:space="preserve"> .00001840</t>
  </si>
  <si>
    <t xml:space="preserve"> 63338-4</t>
  </si>
  <si>
    <t xml:space="preserve"> .00001771</t>
  </si>
  <si>
    <t xml:space="preserve"> 72387-4</t>
  </si>
  <si>
    <t xml:space="preserve"> .00001816</t>
  </si>
  <si>
    <t xml:space="preserve"> 73665-4</t>
  </si>
  <si>
    <t xml:space="preserve"> .00000269</t>
  </si>
  <si>
    <t xml:space="preserve"> 29143-4</t>
  </si>
  <si>
    <t xml:space="preserve"> .00001699</t>
  </si>
  <si>
    <t xml:space="preserve"> 60719-4</t>
  </si>
  <si>
    <t xml:space="preserve"> .00155379</t>
  </si>
  <si>
    <t xml:space="preserve"> 47455-2</t>
  </si>
  <si>
    <t xml:space="preserve"> .00001072</t>
  </si>
  <si>
    <t xml:space="preserve"> 38002-4</t>
  </si>
  <si>
    <t xml:space="preserve"> 30368-4</t>
  </si>
  <si>
    <t xml:space="preserve"> 22849-4</t>
  </si>
  <si>
    <t xml:space="preserve"> .00013610</t>
  </si>
  <si>
    <t xml:space="preserve"> 18582-3</t>
  </si>
  <si>
    <t xml:space="preserve"> .00000731</t>
  </si>
  <si>
    <t xml:space="preserve"> 51018-4</t>
  </si>
  <si>
    <t xml:space="preserve"> .00003445</t>
  </si>
  <si>
    <t xml:space="preserve"> 78164-4</t>
  </si>
  <si>
    <t xml:space="preserve"> .00003051</t>
  </si>
  <si>
    <t xml:space="preserve"> 98608-4</t>
  </si>
  <si>
    <t xml:space="preserve"> .00047951</t>
  </si>
  <si>
    <t xml:space="preserve"> 10469+0</t>
  </si>
  <si>
    <t xml:space="preserve"> .00049531</t>
  </si>
  <si>
    <t xml:space="preserve"> 10800+0</t>
  </si>
  <si>
    <t xml:space="preserve"> .00044888</t>
  </si>
  <si>
    <t xml:space="preserve"> 10629+0</t>
  </si>
  <si>
    <t xml:space="preserve"> .00046254</t>
  </si>
  <si>
    <t xml:space="preserve"> 10096+0</t>
  </si>
  <si>
    <t xml:space="preserve"> .00044960</t>
  </si>
  <si>
    <t xml:space="preserve"> 10589+0</t>
  </si>
  <si>
    <t xml:space="preserve"> .00044942</t>
  </si>
  <si>
    <t xml:space="preserve"> 97899-1</t>
  </si>
  <si>
    <t xml:space="preserve"> .00044108</t>
  </si>
  <si>
    <t xml:space="preserve"> 96100-1</t>
  </si>
  <si>
    <t xml:space="preserve"> .00045630</t>
  </si>
  <si>
    <t xml:space="preserve"> 10766+0</t>
  </si>
  <si>
    <t xml:space="preserve"> .00043486</t>
  </si>
  <si>
    <t xml:space="preserve"> 10251+0</t>
  </si>
  <si>
    <t xml:space="preserve"> .00049314</t>
  </si>
  <si>
    <t xml:space="preserve"> 11657+0</t>
  </si>
  <si>
    <t xml:space="preserve"> .00047639</t>
  </si>
  <si>
    <t xml:space="preserve"> 13036+0</t>
  </si>
  <si>
    <t xml:space="preserve"> .00048006</t>
  </si>
  <si>
    <t xml:space="preserve"> 10349+0</t>
  </si>
  <si>
    <t xml:space="preserve"> .00044127</t>
  </si>
  <si>
    <t xml:space="preserve"> 96285-1</t>
  </si>
  <si>
    <t xml:space="preserve"> .00048898</t>
  </si>
  <si>
    <t xml:space="preserve"> 11587+0</t>
  </si>
  <si>
    <t xml:space="preserve"> .00048439</t>
  </si>
  <si>
    <t xml:space="preserve"> 11407+0</t>
  </si>
  <si>
    <t xml:space="preserve"> .00045672</t>
  </si>
  <si>
    <t xml:space="preserve"> 10793+0</t>
  </si>
  <si>
    <t xml:space="preserve"> .00048707</t>
  </si>
  <si>
    <t xml:space="preserve"> 11426+0</t>
  </si>
  <si>
    <t xml:space="preserve"> .00049520</t>
  </si>
  <si>
    <t xml:space="preserve"> 10812+0</t>
  </si>
  <si>
    <t xml:space="preserve"> .00044754</t>
  </si>
  <si>
    <t xml:space="preserve"> 97683-1</t>
  </si>
  <si>
    <t xml:space="preserve"> .00047028</t>
  </si>
  <si>
    <t xml:space="preserve"> 11096+0</t>
  </si>
  <si>
    <t xml:space="preserve"> .00043993</t>
  </si>
  <si>
    <t xml:space="preserve"> 96607-1</t>
  </si>
  <si>
    <t xml:space="preserve"> .00044563</t>
  </si>
  <si>
    <t xml:space="preserve"> 97298-1</t>
  </si>
  <si>
    <t xml:space="preserve"> .00045342</t>
  </si>
  <si>
    <t xml:space="preserve"> 99792-1</t>
  </si>
  <si>
    <t xml:space="preserve"> .00044364</t>
  </si>
  <si>
    <t xml:space="preserve"> 96224-1</t>
  </si>
  <si>
    <t xml:space="preserve"> .00047397</t>
  </si>
  <si>
    <t xml:space="preserve"> 10320+0</t>
  </si>
  <si>
    <t xml:space="preserve"> 45631-3</t>
  </si>
  <si>
    <t>-14023-3</t>
  </si>
  <si>
    <t xml:space="preserve"> .00000230</t>
  </si>
  <si>
    <t xml:space="preserve"> 52441-3</t>
  </si>
  <si>
    <t>-75675-4</t>
  </si>
  <si>
    <t>-25034-3</t>
  </si>
  <si>
    <t xml:space="preserve"> .00000022</t>
  </si>
  <si>
    <t xml:space="preserve"> 21260-4</t>
  </si>
  <si>
    <t xml:space="preserve"> .00000811</t>
  </si>
  <si>
    <t xml:space="preserve"> 23226-2</t>
  </si>
  <si>
    <t xml:space="preserve"> .00000688</t>
  </si>
  <si>
    <t xml:space="preserve"> 19341-2</t>
  </si>
  <si>
    <t xml:space="preserve"> .00000800</t>
  </si>
  <si>
    <t xml:space="preserve"> 22228-2</t>
  </si>
  <si>
    <t xml:space="preserve"> .00000449</t>
  </si>
  <si>
    <t xml:space="preserve"> 12308-2</t>
  </si>
  <si>
    <t>-28341-2</t>
  </si>
  <si>
    <t xml:space="preserve"> 89824-3</t>
  </si>
  <si>
    <t xml:space="preserve"> .00000426</t>
  </si>
  <si>
    <t xml:space="preserve"> 11829-2</t>
  </si>
  <si>
    <t xml:space="preserve"> .00000703</t>
  </si>
  <si>
    <t xml:space="preserve"> 19767-2</t>
  </si>
  <si>
    <t>-.00000702</t>
  </si>
  <si>
    <t>-20479-2</t>
  </si>
  <si>
    <t xml:space="preserve"> .00000413</t>
  </si>
  <si>
    <t xml:space="preserve"> 11480-2</t>
  </si>
  <si>
    <t>-.00121176</t>
  </si>
  <si>
    <t>-34803+0</t>
  </si>
  <si>
    <t>-.00417825</t>
  </si>
  <si>
    <t>-89950+0</t>
  </si>
  <si>
    <t>-52415-4</t>
  </si>
  <si>
    <t>-.00000204</t>
  </si>
  <si>
    <t>-61134-3</t>
  </si>
  <si>
    <t xml:space="preserve"> 41616-3</t>
  </si>
  <si>
    <t xml:space="preserve"> .00000673</t>
  </si>
  <si>
    <t xml:space="preserve"> 18914-2</t>
  </si>
  <si>
    <t>-.00000176</t>
  </si>
  <si>
    <t>-53936-3</t>
  </si>
  <si>
    <t xml:space="preserve"> 14081-2</t>
  </si>
  <si>
    <t>-.00000177</t>
  </si>
  <si>
    <t>-54472-3</t>
  </si>
  <si>
    <t xml:space="preserve"> 20408-2</t>
  </si>
  <si>
    <t xml:space="preserve"> 84571-3</t>
  </si>
  <si>
    <t>-.00005321</t>
  </si>
  <si>
    <t>-15068-1</t>
  </si>
  <si>
    <t xml:space="preserve"> .00000083</t>
  </si>
  <si>
    <t xml:space="preserve"> 20222-3</t>
  </si>
  <si>
    <t>-.00000324</t>
  </si>
  <si>
    <t>-96390-3</t>
  </si>
  <si>
    <t>-.00000746</t>
  </si>
  <si>
    <t>-21404-2</t>
  </si>
  <si>
    <t>-70859-3</t>
  </si>
  <si>
    <t xml:space="preserve"> .00000609</t>
  </si>
  <si>
    <t xml:space="preserve"> 17094-2</t>
  </si>
  <si>
    <t>-.00000412</t>
  </si>
  <si>
    <t>-12020-2</t>
  </si>
  <si>
    <t xml:space="preserve"> 23311-2</t>
  </si>
  <si>
    <t xml:space="preserve"> .00000681</t>
  </si>
  <si>
    <t xml:space="preserve"> 19133-2</t>
  </si>
  <si>
    <t xml:space="preserve"> .00000587</t>
  </si>
  <si>
    <t xml:space="preserve"> 16464-2</t>
  </si>
  <si>
    <t xml:space="preserve"> .00006847</t>
  </si>
  <si>
    <t xml:space="preserve"> 19571-1</t>
  </si>
  <si>
    <t xml:space="preserve"> 45595-4</t>
  </si>
  <si>
    <t>-.00015473</t>
  </si>
  <si>
    <t>-43863-1</t>
  </si>
  <si>
    <t xml:space="preserve"> 13934-2</t>
  </si>
  <si>
    <t>-.00000467</t>
  </si>
  <si>
    <t>-13737-2</t>
  </si>
  <si>
    <t xml:space="preserve"> 15485-2</t>
  </si>
  <si>
    <t>-33679-3</t>
  </si>
  <si>
    <t xml:space="preserve"> .00000524</t>
  </si>
  <si>
    <t xml:space="preserve"> 14636-2</t>
  </si>
  <si>
    <t xml:space="preserve"> 18903-2</t>
  </si>
  <si>
    <t xml:space="preserve"> 29992-3</t>
  </si>
  <si>
    <t xml:space="preserve"> .00000713</t>
  </si>
  <si>
    <t xml:space="preserve"> 20073-2</t>
  </si>
  <si>
    <t xml:space="preserve"> .00000597</t>
  </si>
  <si>
    <t xml:space="preserve"> 16494-2</t>
  </si>
  <si>
    <t>-.00000741</t>
  </si>
  <si>
    <t>-21263-2</t>
  </si>
  <si>
    <t xml:space="preserve"> .00000619</t>
  </si>
  <si>
    <t xml:space="preserve"> 17371-2</t>
  </si>
  <si>
    <t>-.00000316</t>
  </si>
  <si>
    <t>-92666-3</t>
  </si>
  <si>
    <t xml:space="preserve"> 26321-3</t>
  </si>
  <si>
    <t xml:space="preserve"> 65852-3</t>
  </si>
  <si>
    <t xml:space="preserve"> 16406-2</t>
  </si>
  <si>
    <t>-.00000346</t>
  </si>
  <si>
    <t>-10108-2</t>
  </si>
  <si>
    <t xml:space="preserve"> 13724-2</t>
  </si>
  <si>
    <t xml:space="preserve"> 15743-2</t>
  </si>
  <si>
    <t xml:space="preserve"> .00000448</t>
  </si>
  <si>
    <t xml:space="preserve"> 12283-2</t>
  </si>
  <si>
    <t xml:space="preserve"> .00000384</t>
  </si>
  <si>
    <t xml:space="preserve"> 10483-2</t>
  </si>
  <si>
    <t xml:space="preserve"> 14729-3</t>
  </si>
  <si>
    <t xml:space="preserve"> 15474-2</t>
  </si>
  <si>
    <t xml:space="preserve"> .00000457</t>
  </si>
  <si>
    <t xml:space="preserve"> 12534-2</t>
  </si>
  <si>
    <t xml:space="preserve"> .00000338</t>
  </si>
  <si>
    <t xml:space="preserve"> 91778-3</t>
  </si>
  <si>
    <t>-22525-3</t>
  </si>
  <si>
    <t xml:space="preserve"> .00000541</t>
  </si>
  <si>
    <t xml:space="preserve"> 14908-2</t>
  </si>
  <si>
    <t xml:space="preserve"> .00000544</t>
  </si>
  <si>
    <t xml:space="preserve"> 14981-2</t>
  </si>
  <si>
    <t>-13507-2</t>
  </si>
  <si>
    <t xml:space="preserve"> 61185-3</t>
  </si>
  <si>
    <t>-.00182853</t>
  </si>
  <si>
    <t>-39346+0</t>
  </si>
  <si>
    <t xml:space="preserve"> 60672-3</t>
  </si>
  <si>
    <t xml:space="preserve"> .00000825</t>
  </si>
  <si>
    <t xml:space="preserve"> 22915-2</t>
  </si>
  <si>
    <t xml:space="preserve"> .00000379</t>
  </si>
  <si>
    <t xml:space="preserve"> 10335-2</t>
  </si>
  <si>
    <t xml:space="preserve"> 34113-4</t>
  </si>
  <si>
    <t xml:space="preserve"> .00000599</t>
  </si>
  <si>
    <t xml:space="preserve"> 17249-3</t>
  </si>
  <si>
    <t xml:space="preserve"> .00001288</t>
  </si>
  <si>
    <t xml:space="preserve"> 69717-4</t>
  </si>
  <si>
    <t xml:space="preserve"> .00000315</t>
  </si>
  <si>
    <t xml:space="preserve"> 32612-4</t>
  </si>
  <si>
    <t xml:space="preserve"> .00000231</t>
  </si>
  <si>
    <t xml:space="preserve"> 49168-4</t>
  </si>
  <si>
    <t xml:space="preserve"> 99986-4</t>
  </si>
  <si>
    <t xml:space="preserve"> 42119-4</t>
  </si>
  <si>
    <t xml:space="preserve"> .00000003</t>
  </si>
  <si>
    <t xml:space="preserve"> 38839-4</t>
  </si>
  <si>
    <t>-.00000066</t>
  </si>
  <si>
    <t xml:space="preserve"> 23060-4</t>
  </si>
  <si>
    <t xml:space="preserve"> 40873-4</t>
  </si>
  <si>
    <t xml:space="preserve"> 74526-4</t>
  </si>
  <si>
    <t xml:space="preserve"> 24695-4</t>
  </si>
  <si>
    <t xml:space="preserve"> 42392-4</t>
  </si>
  <si>
    <t xml:space="preserve"> 41247-4</t>
  </si>
  <si>
    <t>-.00000077</t>
  </si>
  <si>
    <t xml:space="preserve"> 20541-4</t>
  </si>
  <si>
    <t xml:space="preserve"> 20640-4</t>
  </si>
  <si>
    <t xml:space="preserve"> 41778-4</t>
  </si>
  <si>
    <t xml:space="preserve"> 24276-4</t>
  </si>
  <si>
    <t xml:space="preserve"> 22523-4</t>
  </si>
  <si>
    <t xml:space="preserve"> 80948-4</t>
  </si>
  <si>
    <t xml:space="preserve"> 76722-4</t>
  </si>
  <si>
    <t xml:space="preserve"> 90346-4</t>
  </si>
  <si>
    <t xml:space="preserve"> 97794-4</t>
  </si>
  <si>
    <t xml:space="preserve"> 83887-4</t>
  </si>
  <si>
    <t xml:space="preserve"> .00000126</t>
  </si>
  <si>
    <t xml:space="preserve"> 96293-4</t>
  </si>
  <si>
    <t xml:space="preserve"> 96868-4</t>
  </si>
  <si>
    <t xml:space="preserve"> 67290-4</t>
  </si>
  <si>
    <t xml:space="preserve"> 71894-4</t>
  </si>
  <si>
    <t xml:space="preserve"> 83857-4</t>
  </si>
  <si>
    <t xml:space="preserve"> 83148-4</t>
  </si>
  <si>
    <t xml:space="preserve"> 73820-4</t>
  </si>
  <si>
    <t xml:space="preserve"> 53140-4</t>
  </si>
  <si>
    <t xml:space="preserve"> 71740-4</t>
  </si>
  <si>
    <t xml:space="preserve"> 66231-4</t>
  </si>
  <si>
    <t xml:space="preserve"> 13451-3</t>
  </si>
  <si>
    <t xml:space="preserve"> .00000131</t>
  </si>
  <si>
    <t xml:space="preserve"> 10083-3</t>
  </si>
  <si>
    <t xml:space="preserve"> .00000086</t>
  </si>
  <si>
    <t xml:space="preserve"> 73122-4</t>
  </si>
  <si>
    <t xml:space="preserve"> 78286-4</t>
  </si>
  <si>
    <t xml:space="preserve"> .00000157</t>
  </si>
  <si>
    <t xml:space="preserve"> 95896-4</t>
  </si>
  <si>
    <t xml:space="preserve"> .00000122</t>
  </si>
  <si>
    <t xml:space="preserve"> 84556-4</t>
  </si>
  <si>
    <t xml:space="preserve"> .00000128</t>
  </si>
  <si>
    <t xml:space="preserve"> 86612-4</t>
  </si>
  <si>
    <t xml:space="preserve"> .00000453</t>
  </si>
  <si>
    <t xml:space="preserve"> 44498-4</t>
  </si>
  <si>
    <t xml:space="preserve"> .00000357</t>
  </si>
  <si>
    <t xml:space="preserve"> 36624-4</t>
  </si>
  <si>
    <t xml:space="preserve"> .00004453</t>
  </si>
  <si>
    <t xml:space="preserve"> 14810-3</t>
  </si>
  <si>
    <t xml:space="preserve"> .00009031</t>
  </si>
  <si>
    <t xml:space="preserve"> 24852-3</t>
  </si>
  <si>
    <t xml:space="preserve"> .00008642</t>
  </si>
  <si>
    <t xml:space="preserve"> 34401-3</t>
  </si>
  <si>
    <t xml:space="preserve"> .00000933</t>
  </si>
  <si>
    <t xml:space="preserve"> 16382-4</t>
  </si>
  <si>
    <t xml:space="preserve"> 20965-4</t>
  </si>
  <si>
    <t xml:space="preserve"> 16647-4</t>
  </si>
  <si>
    <t xml:space="preserve"> 12015-4</t>
  </si>
  <si>
    <t xml:space="preserve"> .00000955</t>
  </si>
  <si>
    <t xml:space="preserve"> 61275-4</t>
  </si>
  <si>
    <t xml:space="preserve"> 74421-5</t>
  </si>
  <si>
    <t xml:space="preserve"> .00005628</t>
  </si>
  <si>
    <t xml:space="preserve"> 14347-3</t>
  </si>
  <si>
    <t xml:space="preserve"> .00000172</t>
  </si>
  <si>
    <t xml:space="preserve"> 25256-4</t>
  </si>
  <si>
    <t xml:space="preserve"> .00000498</t>
  </si>
  <si>
    <t xml:space="preserve"> 13613-2</t>
  </si>
  <si>
    <t xml:space="preserve"> 21945-4</t>
  </si>
  <si>
    <t xml:space="preserve"> 11813-4</t>
  </si>
  <si>
    <t xml:space="preserve"> 31546-4</t>
  </si>
  <si>
    <t xml:space="preserve"> 20167-4</t>
  </si>
  <si>
    <t>-.00000817</t>
  </si>
  <si>
    <t>-35737-4</t>
  </si>
  <si>
    <t xml:space="preserve"> 15691-4</t>
  </si>
  <si>
    <t xml:space="preserve"> .00000437</t>
  </si>
  <si>
    <t xml:space="preserve"> 42814-4</t>
  </si>
  <si>
    <t xml:space="preserve"> 32749-4</t>
  </si>
  <si>
    <t xml:space="preserve"> .00001765</t>
  </si>
  <si>
    <t xml:space="preserve"> 70057-4</t>
  </si>
  <si>
    <t xml:space="preserve"> 69481-4</t>
  </si>
  <si>
    <t xml:space="preserve"> .00000147</t>
  </si>
  <si>
    <t xml:space="preserve"> 22891-4</t>
  </si>
  <si>
    <t xml:space="preserve"> 20564-4</t>
  </si>
  <si>
    <t>-.00001466</t>
  </si>
  <si>
    <t>-30571-3</t>
  </si>
  <si>
    <t xml:space="preserve"> .00009081</t>
  </si>
  <si>
    <t xml:space="preserve"> 13795-3</t>
  </si>
  <si>
    <t xml:space="preserve"> 70126-4</t>
  </si>
  <si>
    <t xml:space="preserve"> .00001830</t>
  </si>
  <si>
    <t xml:space="preserve"> 74843-4</t>
  </si>
  <si>
    <t xml:space="preserve"> .00001148</t>
  </si>
  <si>
    <t xml:space="preserve"> 47850-4</t>
  </si>
  <si>
    <t xml:space="preserve"> .00001172</t>
  </si>
  <si>
    <t xml:space="preserve"> 48894-4</t>
  </si>
  <si>
    <t xml:space="preserve"> 27876-4</t>
  </si>
  <si>
    <t xml:space="preserve"> 71723-5</t>
  </si>
  <si>
    <t xml:space="preserve"> 77009-5</t>
  </si>
  <si>
    <t xml:space="preserve"> .00212215</t>
  </si>
  <si>
    <t xml:space="preserve"> 37314-6</t>
  </si>
  <si>
    <t xml:space="preserve"> 69034-3</t>
  </si>
  <si>
    <t xml:space="preserve"> .00000679</t>
  </si>
  <si>
    <t xml:space="preserve"> 64167-4</t>
  </si>
  <si>
    <t xml:space="preserve"> .00000353</t>
  </si>
  <si>
    <t xml:space="preserve"> 36608-4</t>
  </si>
  <si>
    <t xml:space="preserve"> .00000456</t>
  </si>
  <si>
    <t xml:space="preserve"> 54233-4</t>
  </si>
  <si>
    <t xml:space="preserve"> .00006918</t>
  </si>
  <si>
    <t xml:space="preserve"> 18415-3</t>
  </si>
  <si>
    <t xml:space="preserve"> .00003021</t>
  </si>
  <si>
    <t xml:space="preserve"> 84636-4</t>
  </si>
  <si>
    <t xml:space="preserve"> 19403-4</t>
  </si>
  <si>
    <t>-.00000219</t>
  </si>
  <si>
    <t>-13155-4</t>
  </si>
  <si>
    <t xml:space="preserve"> 10662-4</t>
  </si>
  <si>
    <t xml:space="preserve"> 98787-5</t>
  </si>
  <si>
    <t xml:space="preserve"> 12689-4</t>
  </si>
  <si>
    <t xml:space="preserve"> .00001023</t>
  </si>
  <si>
    <t xml:space="preserve"> 92798-4</t>
  </si>
  <si>
    <t xml:space="preserve"> 84841-4</t>
  </si>
  <si>
    <t xml:space="preserve"> .00037516</t>
  </si>
  <si>
    <t>-56189-5</t>
  </si>
  <si>
    <t xml:space="preserve"> 38700-3</t>
  </si>
  <si>
    <t xml:space="preserve"> .00011543</t>
  </si>
  <si>
    <t xml:space="preserve"> 24728-3</t>
  </si>
  <si>
    <t xml:space="preserve"> .00009029</t>
  </si>
  <si>
    <t xml:space="preserve"> 19832-3</t>
  </si>
  <si>
    <t xml:space="preserve"> .00001125</t>
  </si>
  <si>
    <t xml:space="preserve"> 21498-3</t>
  </si>
  <si>
    <t xml:space="preserve"> .00001556</t>
  </si>
  <si>
    <t xml:space="preserve"> 64709-4</t>
  </si>
  <si>
    <t xml:space="preserve"> .00001546</t>
  </si>
  <si>
    <t xml:space="preserve"> 64300-4</t>
  </si>
  <si>
    <t xml:space="preserve"> 16024-4</t>
  </si>
  <si>
    <t xml:space="preserve"> .00013960</t>
  </si>
  <si>
    <t xml:space="preserve"> 18635-3</t>
  </si>
  <si>
    <t xml:space="preserve"> .00001307</t>
  </si>
  <si>
    <t xml:space="preserve"> 41325-4</t>
  </si>
  <si>
    <t xml:space="preserve"> .00017781</t>
  </si>
  <si>
    <t xml:space="preserve"> 22953-3</t>
  </si>
  <si>
    <t xml:space="preserve"> .00000372</t>
  </si>
  <si>
    <t xml:space="preserve"> 45083-4</t>
  </si>
  <si>
    <t xml:space="preserve"> 46922-4</t>
  </si>
  <si>
    <t xml:space="preserve"> .00000814</t>
  </si>
  <si>
    <t xml:space="preserve"> 72440-4</t>
  </si>
  <si>
    <t xml:space="preserve"> .00002241</t>
  </si>
  <si>
    <t xml:space="preserve"> 83125-4</t>
  </si>
  <si>
    <t xml:space="preserve"> .00000482</t>
  </si>
  <si>
    <t xml:space="preserve"> 21815-4</t>
  </si>
  <si>
    <t xml:space="preserve"> .00002819</t>
  </si>
  <si>
    <t xml:space="preserve"> 99371-4</t>
  </si>
  <si>
    <t xml:space="preserve"> .00001304</t>
  </si>
  <si>
    <t xml:space="preserve"> 80952-4</t>
  </si>
  <si>
    <t xml:space="preserve"> .00017888</t>
  </si>
  <si>
    <t xml:space="preserve"> 24563-3</t>
  </si>
  <si>
    <t xml:space="preserve"> 40877-4</t>
  </si>
  <si>
    <t xml:space="preserve"> .00149930</t>
  </si>
  <si>
    <t xml:space="preserve"> 72514-3</t>
  </si>
  <si>
    <t xml:space="preserve"> .00041125</t>
  </si>
  <si>
    <t xml:space="preserve"> 32431-3</t>
  </si>
  <si>
    <t xml:space="preserve"> 22528-4</t>
  </si>
  <si>
    <t xml:space="preserve"> 15882-3</t>
  </si>
  <si>
    <t xml:space="preserve"> .00011514</t>
  </si>
  <si>
    <t xml:space="preserve"> 16551-3</t>
  </si>
  <si>
    <t xml:space="preserve"> 68549-4</t>
  </si>
  <si>
    <t xml:space="preserve"> .00000702</t>
  </si>
  <si>
    <t xml:space="preserve"> 48756-4</t>
  </si>
  <si>
    <t xml:space="preserve"> 13428-4</t>
  </si>
  <si>
    <t xml:space="preserve"> 13618-4</t>
  </si>
  <si>
    <t>-35179-4</t>
  </si>
  <si>
    <t>-.00000460</t>
  </si>
  <si>
    <t>-39298-4</t>
  </si>
  <si>
    <t xml:space="preserve"> .00000341</t>
  </si>
  <si>
    <t xml:space="preserve"> 38606-4</t>
  </si>
  <si>
    <t xml:space="preserve"> .00001938</t>
  </si>
  <si>
    <t xml:space="preserve"> 72244-4</t>
  </si>
  <si>
    <t xml:space="preserve"> .00007081</t>
  </si>
  <si>
    <t xml:space="preserve"> 98169-4</t>
  </si>
  <si>
    <t xml:space="preserve"> .00005660</t>
  </si>
  <si>
    <t xml:space="preserve"> 97689-4</t>
  </si>
  <si>
    <t xml:space="preserve"> .00005674</t>
  </si>
  <si>
    <t xml:space="preserve"> 97905-4</t>
  </si>
  <si>
    <t xml:space="preserve"> .00026214</t>
  </si>
  <si>
    <t xml:space="preserve"> 19369-3</t>
  </si>
  <si>
    <t xml:space="preserve"> 59982-6</t>
  </si>
  <si>
    <t>-66668-5</t>
  </si>
  <si>
    <t xml:space="preserve"> 13954-4</t>
  </si>
  <si>
    <t xml:space="preserve"> .00001055</t>
  </si>
  <si>
    <t xml:space="preserve"> 34012-4</t>
  </si>
  <si>
    <t xml:space="preserve"> .00000911</t>
  </si>
  <si>
    <t xml:space="preserve"> 29869-4</t>
  </si>
  <si>
    <t xml:space="preserve"> .00000638</t>
  </si>
  <si>
    <t xml:space="preserve"> 22021-4</t>
  </si>
  <si>
    <t xml:space="preserve"> .00001763</t>
  </si>
  <si>
    <t xml:space="preserve"> 68302-4</t>
  </si>
  <si>
    <t xml:space="preserve"> .00003097</t>
  </si>
  <si>
    <t xml:space="preserve"> 94305-4</t>
  </si>
  <si>
    <t xml:space="preserve"> 50819-4</t>
  </si>
  <si>
    <t xml:space="preserve"> .00005843</t>
  </si>
  <si>
    <t xml:space="preserve"> 13238-3</t>
  </si>
  <si>
    <t xml:space="preserve"> .00000377</t>
  </si>
  <si>
    <t xml:space="preserve"> 37693-4</t>
  </si>
  <si>
    <t xml:space="preserve"> .00000223</t>
  </si>
  <si>
    <t xml:space="preserve"> 25051-4</t>
  </si>
  <si>
    <t xml:space="preserve"> .00000391</t>
  </si>
  <si>
    <t xml:space="preserve"> 19790-4</t>
  </si>
  <si>
    <t xml:space="preserve"> 16295-4</t>
  </si>
  <si>
    <t xml:space="preserve"> .00001802</t>
  </si>
  <si>
    <t xml:space="preserve"> 75081-4</t>
  </si>
  <si>
    <t>-.00000291</t>
  </si>
  <si>
    <t>-16787-3</t>
  </si>
  <si>
    <t xml:space="preserve"> .00011475</t>
  </si>
  <si>
    <t xml:space="preserve"> 15478-3</t>
  </si>
  <si>
    <t xml:space="preserve"> .00001195</t>
  </si>
  <si>
    <t xml:space="preserve"> 92258-4</t>
  </si>
  <si>
    <t xml:space="preserve"> 92688-5</t>
  </si>
  <si>
    <t xml:space="preserve"> .00000950</t>
  </si>
  <si>
    <t xml:space="preserve"> 12586-3</t>
  </si>
  <si>
    <t xml:space="preserve"> 86109-5</t>
  </si>
  <si>
    <t xml:space="preserve"> 13520-4</t>
  </si>
  <si>
    <t xml:space="preserve"> 24238-4</t>
  </si>
  <si>
    <t xml:space="preserve"> 22782-4</t>
  </si>
  <si>
    <t xml:space="preserve"> 22824-4</t>
  </si>
  <si>
    <t xml:space="preserve"> 25308-4</t>
  </si>
  <si>
    <t xml:space="preserve"> 22116-4</t>
  </si>
  <si>
    <t xml:space="preserve"> .00000072</t>
  </si>
  <si>
    <t xml:space="preserve"> 24980-4</t>
  </si>
  <si>
    <t xml:space="preserve"> 23886-4</t>
  </si>
  <si>
    <t xml:space="preserve"> 24239-4</t>
  </si>
  <si>
    <t xml:space="preserve"> 28798-4</t>
  </si>
  <si>
    <t xml:space="preserve"> 82563-5</t>
  </si>
  <si>
    <t xml:space="preserve"> 13385-4</t>
  </si>
  <si>
    <t xml:space="preserve"> 19590-5</t>
  </si>
  <si>
    <t xml:space="preserve"> 14596-4</t>
  </si>
  <si>
    <t xml:space="preserve"> 12205-4</t>
  </si>
  <si>
    <t xml:space="preserve"> 17956-4</t>
  </si>
  <si>
    <t xml:space="preserve"> .00000233</t>
  </si>
  <si>
    <t xml:space="preserve"> 14170-4</t>
  </si>
  <si>
    <t xml:space="preserve"> .00000252</t>
  </si>
  <si>
    <t xml:space="preserve"> 20247-4</t>
  </si>
  <si>
    <t xml:space="preserve"> 87042-5</t>
  </si>
  <si>
    <t xml:space="preserve"> 17489-4</t>
  </si>
  <si>
    <t xml:space="preserve"> .00000221</t>
  </si>
  <si>
    <t xml:space="preserve"> 24851-4</t>
  </si>
  <si>
    <t xml:space="preserve"> 43137-4</t>
  </si>
  <si>
    <t xml:space="preserve"> .00001294</t>
  </si>
  <si>
    <t xml:space="preserve"> 53313-4</t>
  </si>
  <si>
    <t xml:space="preserve"> 94846-5</t>
  </si>
  <si>
    <t xml:space="preserve"> 13288-4</t>
  </si>
  <si>
    <t xml:space="preserve"> 15271-4</t>
  </si>
  <si>
    <t xml:space="preserve"> 20832-4</t>
  </si>
  <si>
    <t xml:space="preserve"> 19987-4</t>
  </si>
  <si>
    <t xml:space="preserve"> 21538-4</t>
  </si>
  <si>
    <t xml:space="preserve"> 15976-4</t>
  </si>
  <si>
    <t xml:space="preserve"> .00002931</t>
  </si>
  <si>
    <t xml:space="preserve"> 18826-3</t>
  </si>
  <si>
    <t xml:space="preserve"> .00002438</t>
  </si>
  <si>
    <t xml:space="preserve"> 93926-4</t>
  </si>
  <si>
    <t xml:space="preserve"> .00000685</t>
  </si>
  <si>
    <t xml:space="preserve"> 28304-4</t>
  </si>
  <si>
    <t xml:space="preserve"> 28712-4</t>
  </si>
  <si>
    <t xml:space="preserve"> .00001845</t>
  </si>
  <si>
    <t xml:space="preserve"> 73227-3</t>
  </si>
  <si>
    <t xml:space="preserve"> 67661-4</t>
  </si>
  <si>
    <t xml:space="preserve"> 23934-4</t>
  </si>
  <si>
    <t xml:space="preserve"> 24368-4</t>
  </si>
  <si>
    <t xml:space="preserve"> .00001046</t>
  </si>
  <si>
    <t xml:space="preserve"> 67828-4</t>
  </si>
  <si>
    <t xml:space="preserve"> 11742-4</t>
  </si>
  <si>
    <t xml:space="preserve"> 19952-4</t>
  </si>
  <si>
    <t xml:space="preserve"> 22036-4</t>
  </si>
  <si>
    <t xml:space="preserve"> 14571-4</t>
  </si>
  <si>
    <t xml:space="preserve"> 21346-4</t>
  </si>
  <si>
    <t xml:space="preserve"> 17584-4</t>
  </si>
  <si>
    <t xml:space="preserve"> 23703-4</t>
  </si>
  <si>
    <t xml:space="preserve"> 23929-4</t>
  </si>
  <si>
    <t xml:space="preserve"> 20574-4</t>
  </si>
  <si>
    <t xml:space="preserve"> 21295-4</t>
  </si>
  <si>
    <t xml:space="preserve"> .00000480</t>
  </si>
  <si>
    <t xml:space="preserve"> 46803-4</t>
  </si>
  <si>
    <t xml:space="preserve"> .00000111</t>
  </si>
  <si>
    <t xml:space="preserve"> 15871-4</t>
  </si>
  <si>
    <t>-.00000267</t>
  </si>
  <si>
    <t>-19492-4</t>
  </si>
  <si>
    <t>-.00000389</t>
  </si>
  <si>
    <t>-30923-4</t>
  </si>
  <si>
    <t xml:space="preserve"> 79417-5</t>
  </si>
  <si>
    <t xml:space="preserve"> .00000564</t>
  </si>
  <si>
    <t xml:space="preserve"> 58877-4</t>
  </si>
  <si>
    <t xml:space="preserve"> 50962-4</t>
  </si>
  <si>
    <t xml:space="preserve"> .00000698</t>
  </si>
  <si>
    <t xml:space="preserve"> 68917-4</t>
  </si>
  <si>
    <t xml:space="preserve"> .00000473</t>
  </si>
  <si>
    <t xml:space="preserve"> 49806-4</t>
  </si>
  <si>
    <t xml:space="preserve"> 50833-4</t>
  </si>
  <si>
    <t xml:space="preserve"> 73109-4</t>
  </si>
  <si>
    <t xml:space="preserve"> 24019-4</t>
  </si>
  <si>
    <t xml:space="preserve"> 21217-4</t>
  </si>
  <si>
    <t xml:space="preserve"> .00001935</t>
  </si>
  <si>
    <t xml:space="preserve"> 80972-4</t>
  </si>
  <si>
    <t>-65069-5</t>
  </si>
  <si>
    <t xml:space="preserve"> .00000190</t>
  </si>
  <si>
    <t xml:space="preserve"> 30445-4</t>
  </si>
  <si>
    <t>-21161-3</t>
  </si>
  <si>
    <t xml:space="preserve"> .00000202</t>
  </si>
  <si>
    <t xml:space="preserve"> 31906-4</t>
  </si>
  <si>
    <t>-.00000518</t>
  </si>
  <si>
    <t>-37645-4</t>
  </si>
  <si>
    <t xml:space="preserve"> 17298-4</t>
  </si>
  <si>
    <t xml:space="preserve"> 52048-4</t>
  </si>
  <si>
    <t xml:space="preserve"> .00002421</t>
  </si>
  <si>
    <t xml:space="preserve"> 63599-4</t>
  </si>
  <si>
    <t xml:space="preserve"> .00002359</t>
  </si>
  <si>
    <t xml:space="preserve"> 62060-4</t>
  </si>
  <si>
    <t xml:space="preserve"> .00001886</t>
  </si>
  <si>
    <t xml:space="preserve"> 51140-4</t>
  </si>
  <si>
    <t xml:space="preserve"> .00001382</t>
  </si>
  <si>
    <t xml:space="preserve"> 44528-4</t>
  </si>
  <si>
    <t xml:space="preserve"> .00007513</t>
  </si>
  <si>
    <t xml:space="preserve"> 10943-3</t>
  </si>
  <si>
    <t xml:space="preserve"> .00007080</t>
  </si>
  <si>
    <t xml:space="preserve"> 10351-3</t>
  </si>
  <si>
    <t xml:space="preserve"> .00007198</t>
  </si>
  <si>
    <t xml:space="preserve"> 10503-3</t>
  </si>
  <si>
    <t xml:space="preserve"> .00006866</t>
  </si>
  <si>
    <t xml:space="preserve"> .00005537</t>
  </si>
  <si>
    <t xml:space="preserve"> 80061-4</t>
  </si>
  <si>
    <t xml:space="preserve"> .00007055</t>
  </si>
  <si>
    <t xml:space="preserve"> 10297-3</t>
  </si>
  <si>
    <t xml:space="preserve"> .00001808</t>
  </si>
  <si>
    <t xml:space="preserve"> 49031-4</t>
  </si>
  <si>
    <t xml:space="preserve"> .00001826</t>
  </si>
  <si>
    <t xml:space="preserve"> 49430-4</t>
  </si>
  <si>
    <t xml:space="preserve"> .00001837</t>
  </si>
  <si>
    <t xml:space="preserve"> 49720-4</t>
  </si>
  <si>
    <t xml:space="preserve"> .00000749</t>
  </si>
  <si>
    <t xml:space="preserve"> 33360-4</t>
  </si>
  <si>
    <t xml:space="preserve"> .00002328</t>
  </si>
  <si>
    <t xml:space="preserve"> 61591-4</t>
  </si>
  <si>
    <t xml:space="preserve"> .00002396</t>
  </si>
  <si>
    <t xml:space="preserve"> 63309-4</t>
  </si>
  <si>
    <t xml:space="preserve"> .00002401</t>
  </si>
  <si>
    <t xml:space="preserve"> 63339-4</t>
  </si>
  <si>
    <t xml:space="preserve"> .00002358</t>
  </si>
  <si>
    <t xml:space="preserve"> 62169-4</t>
  </si>
  <si>
    <t xml:space="preserve"> 15658-4</t>
  </si>
  <si>
    <t xml:space="preserve"> 35858-4</t>
  </si>
  <si>
    <t>-14018-4</t>
  </si>
  <si>
    <t>-.00000231</t>
  </si>
  <si>
    <t>-15001-4</t>
  </si>
  <si>
    <t>-12672-4</t>
  </si>
  <si>
    <t>-.00000214</t>
  </si>
  <si>
    <t>-13560-4</t>
  </si>
  <si>
    <t xml:space="preserve"> .00000614</t>
  </si>
  <si>
    <t xml:space="preserve"> 60366-4</t>
  </si>
  <si>
    <t xml:space="preserve"> 14069-4</t>
  </si>
  <si>
    <t xml:space="preserve"> 22242-4</t>
  </si>
  <si>
    <t xml:space="preserve"> 21101-4</t>
  </si>
  <si>
    <t xml:space="preserve"> .00002210</t>
  </si>
  <si>
    <t xml:space="preserve"> 10429-3</t>
  </si>
  <si>
    <t xml:space="preserve"> 29316-4</t>
  </si>
  <si>
    <t xml:space="preserve"> .00007197</t>
  </si>
  <si>
    <t xml:space="preserve"> 11638-3</t>
  </si>
  <si>
    <t xml:space="preserve"> .00003627</t>
  </si>
  <si>
    <t xml:space="preserve"> 21483-3</t>
  </si>
  <si>
    <t xml:space="preserve"> .00003246</t>
  </si>
  <si>
    <t xml:space="preserve"> 19298-3</t>
  </si>
  <si>
    <t xml:space="preserve"> .00003179</t>
  </si>
  <si>
    <t xml:space="preserve"> 18926-3</t>
  </si>
  <si>
    <t xml:space="preserve"> .00003103</t>
  </si>
  <si>
    <t xml:space="preserve"> 18500-3</t>
  </si>
  <si>
    <t xml:space="preserve"> .00003094</t>
  </si>
  <si>
    <t xml:space="preserve"> 18455-3</t>
  </si>
  <si>
    <t xml:space="preserve"> .00002985</t>
  </si>
  <si>
    <t xml:space="preserve"> 17836-3</t>
  </si>
  <si>
    <t xml:space="preserve"> .00002982</t>
  </si>
  <si>
    <t xml:space="preserve"> 17812-3</t>
  </si>
  <si>
    <t xml:space="preserve"> .00002905</t>
  </si>
  <si>
    <t xml:space="preserve"> 17372-3</t>
  </si>
  <si>
    <t xml:space="preserve"> .00002740</t>
  </si>
  <si>
    <t xml:space="preserve"> 16435-3</t>
  </si>
  <si>
    <t xml:space="preserve"> .00002777</t>
  </si>
  <si>
    <t xml:space="preserve"> 16646-3</t>
  </si>
  <si>
    <t xml:space="preserve"> .00002495</t>
  </si>
  <si>
    <t xml:space="preserve"> 15010-3</t>
  </si>
  <si>
    <t xml:space="preserve"> .00002474</t>
  </si>
  <si>
    <t xml:space="preserve"> 14893-3</t>
  </si>
  <si>
    <t xml:space="preserve"> .00005576</t>
  </si>
  <si>
    <t xml:space="preserve"> 24629-3</t>
  </si>
  <si>
    <t xml:space="preserve"> .00005147</t>
  </si>
  <si>
    <t xml:space="preserve"> 22833-3</t>
  </si>
  <si>
    <t xml:space="preserve"> .00005592</t>
  </si>
  <si>
    <t xml:space="preserve"> 24697-3</t>
  </si>
  <si>
    <t xml:space="preserve"> .00005158</t>
  </si>
  <si>
    <t xml:space="preserve"> 22892-3</t>
  </si>
  <si>
    <t xml:space="preserve"> .00005310</t>
  </si>
  <si>
    <t xml:space="preserve"> 23519-3</t>
  </si>
  <si>
    <t xml:space="preserve"> .00005006</t>
  </si>
  <si>
    <t xml:space="preserve"> 22219-3</t>
  </si>
  <si>
    <t xml:space="preserve"> .00004981</t>
  </si>
  <si>
    <t xml:space="preserve"> 22130-3</t>
  </si>
  <si>
    <t xml:space="preserve"> .00004847</t>
  </si>
  <si>
    <t xml:space="preserve"> 21554-3</t>
  </si>
  <si>
    <t xml:space="preserve"> .00004916</t>
  </si>
  <si>
    <t xml:space="preserve"> 21853-3</t>
  </si>
  <si>
    <t xml:space="preserve"> .00005065</t>
  </si>
  <si>
    <t xml:space="preserve"> 22479-3</t>
  </si>
  <si>
    <t xml:space="preserve"> .00004726</t>
  </si>
  <si>
    <t xml:space="preserve"> 21023-3</t>
  </si>
  <si>
    <t xml:space="preserve"> .00004978</t>
  </si>
  <si>
    <t xml:space="preserve"> 21687-3</t>
  </si>
  <si>
    <t xml:space="preserve"> .00003668</t>
  </si>
  <si>
    <t xml:space="preserve"> 16246-3</t>
  </si>
  <si>
    <t xml:space="preserve"> 15642-3</t>
  </si>
  <si>
    <t xml:space="preserve"> .00003382</t>
  </si>
  <si>
    <t xml:space="preserve"> 15048-3</t>
  </si>
  <si>
    <t xml:space="preserve"> .00003317</t>
  </si>
  <si>
    <t xml:space="preserve"> 14786-3</t>
  </si>
  <si>
    <t xml:space="preserve"> .00003334</t>
  </si>
  <si>
    <t xml:space="preserve"> 14876-3</t>
  </si>
  <si>
    <t xml:space="preserve"> .00003152</t>
  </si>
  <si>
    <t xml:space="preserve"> 14088-3</t>
  </si>
  <si>
    <t xml:space="preserve"> .00007248</t>
  </si>
  <si>
    <t xml:space="preserve"> 23905-3</t>
  </si>
  <si>
    <t xml:space="preserve"> .00006387</t>
  </si>
  <si>
    <t xml:space="preserve"> 21521-3</t>
  </si>
  <si>
    <t xml:space="preserve"> .00005501</t>
  </si>
  <si>
    <t xml:space="preserve"> 24322-3</t>
  </si>
  <si>
    <t xml:space="preserve"> .00005880</t>
  </si>
  <si>
    <t xml:space="preserve"> 20161-3</t>
  </si>
  <si>
    <t xml:space="preserve"> .00005890</t>
  </si>
  <si>
    <t xml:space="preserve"> 25365-3</t>
  </si>
  <si>
    <t xml:space="preserve"> .00005700</t>
  </si>
  <si>
    <t xml:space="preserve"> 24600-3</t>
  </si>
  <si>
    <t xml:space="preserve"> .00005657</t>
  </si>
  <si>
    <t xml:space="preserve"> 24434-3</t>
  </si>
  <si>
    <t xml:space="preserve"> .00005275</t>
  </si>
  <si>
    <t xml:space="preserve"> 22876-3</t>
  </si>
  <si>
    <t xml:space="preserve"> .00005203</t>
  </si>
  <si>
    <t xml:space="preserve"> 22605-3</t>
  </si>
  <si>
    <t xml:space="preserve"> .00004594</t>
  </si>
  <si>
    <t xml:space="preserve"> 16580-3</t>
  </si>
  <si>
    <t xml:space="preserve"> 13876-3</t>
  </si>
  <si>
    <t xml:space="preserve"> .00000755</t>
  </si>
  <si>
    <t xml:space="preserve"> 71701-4</t>
  </si>
  <si>
    <t xml:space="preserve"> .00001034</t>
  </si>
  <si>
    <t xml:space="preserve"> 97093-4</t>
  </si>
  <si>
    <t xml:space="preserve"> .00315864</t>
  </si>
  <si>
    <t xml:space="preserve"> 10839-2</t>
  </si>
  <si>
    <t xml:space="preserve"> .00026286</t>
  </si>
  <si>
    <t xml:space="preserve"> 40772-3</t>
  </si>
  <si>
    <t xml:space="preserve"> .00002502</t>
  </si>
  <si>
    <t xml:space="preserve"> 10972-3</t>
  </si>
  <si>
    <t xml:space="preserve"> 27105-4</t>
  </si>
  <si>
    <t xml:space="preserve"> 16799-4</t>
  </si>
  <si>
    <t xml:space="preserve"> .00000366</t>
  </si>
  <si>
    <t xml:space="preserve"> 38291-4</t>
  </si>
  <si>
    <t>-.00000210</t>
  </si>
  <si>
    <t>-13895-4</t>
  </si>
  <si>
    <t xml:space="preserve"> 53380-3</t>
  </si>
  <si>
    <t xml:space="preserve"> .00005803</t>
  </si>
  <si>
    <t xml:space="preserve"> 10316-2</t>
  </si>
  <si>
    <t xml:space="preserve"> .00039988</t>
  </si>
  <si>
    <t xml:space="preserve"> 31963-3</t>
  </si>
  <si>
    <t xml:space="preserve"> 72317-5</t>
  </si>
  <si>
    <t xml:space="preserve"> 76830-5</t>
  </si>
  <si>
    <t xml:space="preserve"> 62849-4</t>
  </si>
  <si>
    <t xml:space="preserve"> .00000884</t>
  </si>
  <si>
    <t xml:space="preserve"> 10155-3</t>
  </si>
  <si>
    <t xml:space="preserve"> 27879-4</t>
  </si>
  <si>
    <t xml:space="preserve"> .00001623</t>
  </si>
  <si>
    <t xml:space="preserve"> 67716-4</t>
  </si>
  <si>
    <t xml:space="preserve"> .00000138</t>
  </si>
  <si>
    <t xml:space="preserve"> 23808-4</t>
  </si>
  <si>
    <t>-.00000454</t>
  </si>
  <si>
    <t>-36317-4</t>
  </si>
  <si>
    <t>-.00000128</t>
  </si>
  <si>
    <t xml:space="preserve"> 10251-4</t>
  </si>
  <si>
    <t xml:space="preserve"> .00000662</t>
  </si>
  <si>
    <t xml:space="preserve"> 63328-4</t>
  </si>
  <si>
    <t xml:space="preserve"> .00000643</t>
  </si>
  <si>
    <t xml:space="preserve"> 62074-4</t>
  </si>
  <si>
    <t xml:space="preserve"> .00000602</t>
  </si>
  <si>
    <t xml:space="preserve"> 59346-4</t>
  </si>
  <si>
    <t xml:space="preserve"> .00000771</t>
  </si>
  <si>
    <t xml:space="preserve"> 72097-4</t>
  </si>
  <si>
    <t xml:space="preserve"> 63102-4</t>
  </si>
  <si>
    <t>-.00000614</t>
  </si>
  <si>
    <t>-22340-4</t>
  </si>
  <si>
    <t xml:space="preserve"> .00000617</t>
  </si>
  <si>
    <t xml:space="preserve"> 60321-4</t>
  </si>
  <si>
    <t xml:space="preserve"> 11988-3</t>
  </si>
  <si>
    <t>-.00001114</t>
  </si>
  <si>
    <t>-55861-4</t>
  </si>
  <si>
    <t>-.00001234</t>
  </si>
  <si>
    <t>-63963-4</t>
  </si>
  <si>
    <t xml:space="preserve"> .00000625</t>
  </si>
  <si>
    <t xml:space="preserve"> 60858-4</t>
  </si>
  <si>
    <t>-.00001197</t>
  </si>
  <si>
    <t>-61413-4</t>
  </si>
  <si>
    <t xml:space="preserve"> 29049-4</t>
  </si>
  <si>
    <t xml:space="preserve"> .00000566</t>
  </si>
  <si>
    <t xml:space="preserve"> 56906-4</t>
  </si>
  <si>
    <t>-.00001659</t>
  </si>
  <si>
    <t>-92484-4</t>
  </si>
  <si>
    <t xml:space="preserve"> 54421-4</t>
  </si>
  <si>
    <t xml:space="preserve"> .00002032</t>
  </si>
  <si>
    <t xml:space="preserve"> 15412-3</t>
  </si>
  <si>
    <t xml:space="preserve"> 33214-4</t>
  </si>
  <si>
    <t>-.00001173</t>
  </si>
  <si>
    <t>-59873-4</t>
  </si>
  <si>
    <t xml:space="preserve"> .00000785</t>
  </si>
  <si>
    <t xml:space="preserve"> 71614-4</t>
  </si>
  <si>
    <t xml:space="preserve"> .00000886</t>
  </si>
  <si>
    <t xml:space="preserve"> 78394-4</t>
  </si>
  <si>
    <t xml:space="preserve"> .00000675</t>
  </si>
  <si>
    <t xml:space="preserve"> 65465-4</t>
  </si>
  <si>
    <t>-52556-4</t>
  </si>
  <si>
    <t>-.00001054</t>
  </si>
  <si>
    <t>-51853-4</t>
  </si>
  <si>
    <t xml:space="preserve"> .00000670</t>
  </si>
  <si>
    <t xml:space="preserve"> 63892-4</t>
  </si>
  <si>
    <t xml:space="preserve"> .00000846</t>
  </si>
  <si>
    <t xml:space="preserve"> 75717-4</t>
  </si>
  <si>
    <t xml:space="preserve"> .00002498</t>
  </si>
  <si>
    <t xml:space="preserve"> 18598-3</t>
  </si>
  <si>
    <t xml:space="preserve"> 75249-4</t>
  </si>
  <si>
    <t xml:space="preserve"> 50779-4</t>
  </si>
  <si>
    <t xml:space="preserve"> .00004860</t>
  </si>
  <si>
    <t xml:space="preserve"> 34520-3</t>
  </si>
  <si>
    <t xml:space="preserve"> 72302-4</t>
  </si>
  <si>
    <t xml:space="preserve"> .00000799</t>
  </si>
  <si>
    <t xml:space="preserve"> 72529-4</t>
  </si>
  <si>
    <t xml:space="preserve"> .00000890</t>
  </si>
  <si>
    <t xml:space="preserve"> 78659-4</t>
  </si>
  <si>
    <t xml:space="preserve"> 73147-4</t>
  </si>
  <si>
    <t>-.00000233</t>
  </si>
  <si>
    <t xml:space="preserve"> 32535-5</t>
  </si>
  <si>
    <t xml:space="preserve"> .00189921</t>
  </si>
  <si>
    <t xml:space="preserve"> 27608-4</t>
  </si>
  <si>
    <t xml:space="preserve"> 26125-3</t>
  </si>
  <si>
    <t>-.00001364</t>
  </si>
  <si>
    <t>-72690-4</t>
  </si>
  <si>
    <t xml:space="preserve"> 25418-4</t>
  </si>
  <si>
    <t>-38837-4</t>
  </si>
  <si>
    <t>-.00001049</t>
  </si>
  <si>
    <t>-51475-4</t>
  </si>
  <si>
    <t xml:space="preserve"> .00001013</t>
  </si>
  <si>
    <t xml:space="preserve"> 86914-4</t>
  </si>
  <si>
    <t xml:space="preserve"> .00000861</t>
  </si>
  <si>
    <t xml:space="preserve"> 76733-4</t>
  </si>
  <si>
    <t xml:space="preserve"> 84001-4</t>
  </si>
  <si>
    <t xml:space="preserve"> .00000836</t>
  </si>
  <si>
    <t xml:space="preserve"> 75016-4</t>
  </si>
  <si>
    <t>-.00001403</t>
  </si>
  <si>
    <t>-75308-4</t>
  </si>
  <si>
    <t xml:space="preserve"> .00000824</t>
  </si>
  <si>
    <t xml:space="preserve"> 74234-4</t>
  </si>
  <si>
    <t xml:space="preserve"> .00000838</t>
  </si>
  <si>
    <t xml:space="preserve"> 75169-4</t>
  </si>
  <si>
    <t>-.00001174</t>
  </si>
  <si>
    <t>-59918-4</t>
  </si>
  <si>
    <t>-.00001169</t>
  </si>
  <si>
    <t>-59610-4</t>
  </si>
  <si>
    <t>-.00001131</t>
  </si>
  <si>
    <t>-57073-4</t>
  </si>
  <si>
    <t xml:space="preserve"> .00000949</t>
  </si>
  <si>
    <t xml:space="preserve"> 82587-4</t>
  </si>
  <si>
    <t xml:space="preserve"> 12920-3</t>
  </si>
  <si>
    <t>-.00000718</t>
  </si>
  <si>
    <t>-29303-4</t>
  </si>
  <si>
    <t xml:space="preserve"> 73317-4</t>
  </si>
  <si>
    <t>-.00000806</t>
  </si>
  <si>
    <t>-36136-4</t>
  </si>
  <si>
    <t xml:space="preserve"> .00000570</t>
  </si>
  <si>
    <t xml:space="preserve"> 57150-4</t>
  </si>
  <si>
    <t xml:space="preserve"> 73816-4</t>
  </si>
  <si>
    <t xml:space="preserve"> .00000598</t>
  </si>
  <si>
    <t xml:space="preserve"> 59064-4</t>
  </si>
  <si>
    <t xml:space="preserve"> .00000648</t>
  </si>
  <si>
    <t xml:space="preserve"> 62393-4</t>
  </si>
  <si>
    <t xml:space="preserve"> .00000813</t>
  </si>
  <si>
    <t xml:space="preserve"> 73467-4</t>
  </si>
  <si>
    <t>-.00001123</t>
  </si>
  <si>
    <t>-56518-4</t>
  </si>
  <si>
    <t xml:space="preserve"> .00000892</t>
  </si>
  <si>
    <t xml:space="preserve"> 78724-4</t>
  </si>
  <si>
    <t xml:space="preserve"> .00000775</t>
  </si>
  <si>
    <t xml:space="preserve"> 70875-4</t>
  </si>
  <si>
    <t xml:space="preserve"> 48190-4</t>
  </si>
  <si>
    <t xml:space="preserve"> .00001213</t>
  </si>
  <si>
    <t xml:space="preserve"> 10028-3</t>
  </si>
  <si>
    <t xml:space="preserve"> 95002-4</t>
  </si>
  <si>
    <t>-66406-4</t>
  </si>
  <si>
    <t xml:space="preserve"> .00000738</t>
  </si>
  <si>
    <t xml:space="preserve"> 68429-4</t>
  </si>
  <si>
    <t xml:space="preserve"> 57714-4</t>
  </si>
  <si>
    <t xml:space="preserve"> .00000505</t>
  </si>
  <si>
    <t xml:space="preserve"> 53823-4</t>
  </si>
  <si>
    <t xml:space="preserve"> .00000727</t>
  </si>
  <si>
    <t xml:space="preserve"> 67655-4</t>
  </si>
  <si>
    <t xml:space="preserve"> 94017-4</t>
  </si>
  <si>
    <t xml:space="preserve"> .00000336</t>
  </si>
  <si>
    <t xml:space="preserve"> 41420-4</t>
  </si>
  <si>
    <t xml:space="preserve"> .00002631</t>
  </si>
  <si>
    <t xml:space="preserve"> 19290-3</t>
  </si>
  <si>
    <t xml:space="preserve"> .00001283</t>
  </si>
  <si>
    <t xml:space="preserve"> 10494-3</t>
  </si>
  <si>
    <t>-.00001499</t>
  </si>
  <si>
    <t>-81761-4</t>
  </si>
  <si>
    <t xml:space="preserve"> .00001011</t>
  </si>
  <si>
    <t xml:space="preserve"> 86695-4</t>
  </si>
  <si>
    <t xml:space="preserve"> 85152-4</t>
  </si>
  <si>
    <t xml:space="preserve"> 41787-4</t>
  </si>
  <si>
    <t xml:space="preserve"> .00000714</t>
  </si>
  <si>
    <t xml:space="preserve"> 66809-4</t>
  </si>
  <si>
    <t xml:space="preserve"> .00000807</t>
  </si>
  <si>
    <t xml:space="preserve"> 74518-4</t>
  </si>
  <si>
    <t xml:space="preserve"> .00000374</t>
  </si>
  <si>
    <t xml:space="preserve"> 44030-4</t>
  </si>
  <si>
    <t xml:space="preserve"> .00001347</t>
  </si>
  <si>
    <t xml:space="preserve"> 11035-3</t>
  </si>
  <si>
    <t xml:space="preserve"> 42657-4</t>
  </si>
  <si>
    <t xml:space="preserve"> 65392-4</t>
  </si>
  <si>
    <t>-.00001539</t>
  </si>
  <si>
    <t>-84490-4</t>
  </si>
  <si>
    <t xml:space="preserve"> .00000476</t>
  </si>
  <si>
    <t xml:space="preserve"> 50857-4</t>
  </si>
  <si>
    <t xml:space="preserve"> 42910-4</t>
  </si>
  <si>
    <t xml:space="preserve"> 32564-4</t>
  </si>
  <si>
    <t xml:space="preserve"> 52324-4</t>
  </si>
  <si>
    <t xml:space="preserve"> 49095-4</t>
  </si>
  <si>
    <t xml:space="preserve"> .00000399</t>
  </si>
  <si>
    <t xml:space="preserve"> 45697-4</t>
  </si>
  <si>
    <t xml:space="preserve"> .00055450</t>
  </si>
  <si>
    <t xml:space="preserve"> 13005-4</t>
  </si>
  <si>
    <t xml:space="preserve"> 69772-4</t>
  </si>
  <si>
    <t>-.00001378</t>
  </si>
  <si>
    <t>-73634-4</t>
  </si>
  <si>
    <t>-.00000853</t>
  </si>
  <si>
    <t>-38407-4</t>
  </si>
  <si>
    <t xml:space="preserve"> .00038012</t>
  </si>
  <si>
    <t xml:space="preserve"> 25689-2</t>
  </si>
  <si>
    <t xml:space="preserve"> 43850-4</t>
  </si>
  <si>
    <t xml:space="preserve"> 10299-3</t>
  </si>
  <si>
    <t xml:space="preserve"> 58378-4</t>
  </si>
  <si>
    <t xml:space="preserve"> .00000376</t>
  </si>
  <si>
    <t xml:space="preserve"> 44088-4</t>
  </si>
  <si>
    <t xml:space="preserve"> .00000325</t>
  </si>
  <si>
    <t xml:space="preserve"> 41437-4</t>
  </si>
  <si>
    <t xml:space="preserve"> .00000316</t>
  </si>
  <si>
    <t xml:space="preserve"> 40097-4</t>
  </si>
  <si>
    <t xml:space="preserve"> .00000633</t>
  </si>
  <si>
    <t xml:space="preserve"> 61347-4</t>
  </si>
  <si>
    <t xml:space="preserve"> 49965-4</t>
  </si>
  <si>
    <t>-61102-4</t>
  </si>
  <si>
    <t xml:space="preserve"> 28972-4</t>
  </si>
  <si>
    <t xml:space="preserve"> 54727-4</t>
  </si>
  <si>
    <t xml:space="preserve"> .00000335</t>
  </si>
  <si>
    <t xml:space="preserve"> 41337-4</t>
  </si>
  <si>
    <t xml:space="preserve"> 51776-4</t>
  </si>
  <si>
    <t>-.00002658</t>
  </si>
  <si>
    <t>-15958-3</t>
  </si>
  <si>
    <t xml:space="preserve"> .00000411</t>
  </si>
  <si>
    <t xml:space="preserve"> 46490-4</t>
  </si>
  <si>
    <t>-.00001320</t>
  </si>
  <si>
    <t>-69773-4</t>
  </si>
  <si>
    <t xml:space="preserve"> 98804-4</t>
  </si>
  <si>
    <t xml:space="preserve"> .00000666</t>
  </si>
  <si>
    <t xml:space="preserve"> 63641-4</t>
  </si>
  <si>
    <t xml:space="preserve"> 52305-4</t>
  </si>
  <si>
    <t xml:space="preserve"> .00002929</t>
  </si>
  <si>
    <t xml:space="preserve"> 21298-3</t>
  </si>
  <si>
    <t xml:space="preserve"> 43443-4</t>
  </si>
  <si>
    <t xml:space="preserve"> .00000612</t>
  </si>
  <si>
    <t xml:space="preserve"> 59958-4</t>
  </si>
  <si>
    <t xml:space="preserve"> .00003067</t>
  </si>
  <si>
    <t xml:space="preserve"> 22489-3</t>
  </si>
  <si>
    <t>-.00001018</t>
  </si>
  <si>
    <t>-49451-4</t>
  </si>
  <si>
    <t xml:space="preserve"> .00000979</t>
  </si>
  <si>
    <t xml:space="preserve"> 84580-4</t>
  </si>
  <si>
    <t xml:space="preserve"> .00000663</t>
  </si>
  <si>
    <t xml:space="preserve"> 63403-4</t>
  </si>
  <si>
    <t xml:space="preserve"> .00000747</t>
  </si>
  <si>
    <t xml:space="preserve"> 69061-4</t>
  </si>
  <si>
    <t xml:space="preserve"> .00009752</t>
  </si>
  <si>
    <t xml:space="preserve"> 67366-3</t>
  </si>
  <si>
    <t>-.00001179</t>
  </si>
  <si>
    <t>-60299-4</t>
  </si>
  <si>
    <t>-.00001991</t>
  </si>
  <si>
    <t>-11478-3</t>
  </si>
  <si>
    <t>-41861-4</t>
  </si>
  <si>
    <t>-45724-4</t>
  </si>
  <si>
    <t>-35521-4</t>
  </si>
  <si>
    <t xml:space="preserve"> .00000244</t>
  </si>
  <si>
    <t xml:space="preserve"> 35288-4</t>
  </si>
  <si>
    <t xml:space="preserve"> 55584-4</t>
  </si>
  <si>
    <t>-56526-4</t>
  </si>
  <si>
    <t>-47793-4</t>
  </si>
  <si>
    <t xml:space="preserve"> 67630-4</t>
  </si>
  <si>
    <t>-.00000664</t>
  </si>
  <si>
    <t>-25677-4</t>
  </si>
  <si>
    <t xml:space="preserve"> 69817-4</t>
  </si>
  <si>
    <t xml:space="preserve"> 79654-4</t>
  </si>
  <si>
    <t xml:space="preserve"> .00001052</t>
  </si>
  <si>
    <t xml:space="preserve"> 89508-4</t>
  </si>
  <si>
    <t xml:space="preserve"> .00000687</t>
  </si>
  <si>
    <t xml:space="preserve"> 64991-4</t>
  </si>
  <si>
    <t>-45613-4</t>
  </si>
  <si>
    <t xml:space="preserve"> .00000369</t>
  </si>
  <si>
    <t xml:space="preserve"> 43620-4</t>
  </si>
  <si>
    <t xml:space="preserve"> .00002676</t>
  </si>
  <si>
    <t xml:space="preserve"> 20003-3</t>
  </si>
  <si>
    <t>-.00000834</t>
  </si>
  <si>
    <t>-37102-4</t>
  </si>
  <si>
    <t xml:space="preserve"> 96834-4</t>
  </si>
  <si>
    <t>-.00000701</t>
  </si>
  <si>
    <t>-28167-4</t>
  </si>
  <si>
    <t xml:space="preserve"> .00001127</t>
  </si>
  <si>
    <t xml:space="preserve"> 94564-4</t>
  </si>
  <si>
    <t xml:space="preserve"> .00001228</t>
  </si>
  <si>
    <t xml:space="preserve"> 10129-3</t>
  </si>
  <si>
    <t>-38487-4</t>
  </si>
  <si>
    <t xml:space="preserve"> .00000412</t>
  </si>
  <si>
    <t xml:space="preserve"> 46592-4</t>
  </si>
  <si>
    <t xml:space="preserve"> 69026-4</t>
  </si>
  <si>
    <t xml:space="preserve"> .00000284</t>
  </si>
  <si>
    <t xml:space="preserve"> 37979-4</t>
  </si>
  <si>
    <t xml:space="preserve"> .00000559</t>
  </si>
  <si>
    <t xml:space="preserve"> 56422-4</t>
  </si>
  <si>
    <t>-.00000689</t>
  </si>
  <si>
    <t>-27353-4</t>
  </si>
  <si>
    <t>-.00000869</t>
  </si>
  <si>
    <t>-39459-4</t>
  </si>
  <si>
    <t>-.00000873</t>
  </si>
  <si>
    <t>-39721-4</t>
  </si>
  <si>
    <t>-11568-4</t>
  </si>
  <si>
    <t>-.00000812</t>
  </si>
  <si>
    <t>-35607-4</t>
  </si>
  <si>
    <t xml:space="preserve"> .00000575</t>
  </si>
  <si>
    <t xml:space="preserve"> 57528-4</t>
  </si>
  <si>
    <t>-.00000286</t>
  </si>
  <si>
    <t>-32236-6</t>
  </si>
  <si>
    <t xml:space="preserve"> .11012273</t>
  </si>
  <si>
    <t xml:space="preserve"> 12156-4</t>
  </si>
  <si>
    <t xml:space="preserve"> 21011-2</t>
  </si>
  <si>
    <t>-23461-4</t>
  </si>
  <si>
    <t>-.00000969</t>
  </si>
  <si>
    <t>-47318-4</t>
  </si>
  <si>
    <t xml:space="preserve"> .00001044</t>
  </si>
  <si>
    <t xml:space="preserve"> 88982-4</t>
  </si>
  <si>
    <t xml:space="preserve"> .00000531</t>
  </si>
  <si>
    <t xml:space="preserve"> 54524-4</t>
  </si>
  <si>
    <t xml:space="preserve"> .00001471</t>
  </si>
  <si>
    <t xml:space="preserve"> 11763-3</t>
  </si>
  <si>
    <t xml:space="preserve"> 17514-3</t>
  </si>
  <si>
    <t>-.00001118</t>
  </si>
  <si>
    <t>-56163-4</t>
  </si>
  <si>
    <t xml:space="preserve"> .00000944</t>
  </si>
  <si>
    <t xml:space="preserve"> 82252-4</t>
  </si>
  <si>
    <t xml:space="preserve"> .00000790</t>
  </si>
  <si>
    <t xml:space="preserve"> 71902-4</t>
  </si>
  <si>
    <t>-.00000838</t>
  </si>
  <si>
    <t>-37380-4</t>
  </si>
  <si>
    <t xml:space="preserve"> .00000701</t>
  </si>
  <si>
    <t xml:space="preserve"> 65968-4</t>
  </si>
  <si>
    <t xml:space="preserve"> .00001040</t>
  </si>
  <si>
    <t xml:space="preserve"> 88986-4</t>
  </si>
  <si>
    <t xml:space="preserve"> 47411-4</t>
  </si>
  <si>
    <t>-58823-4</t>
  </si>
  <si>
    <t>-.00000627</t>
  </si>
  <si>
    <t>-23230-4</t>
  </si>
  <si>
    <t xml:space="preserve"> 65992-4</t>
  </si>
  <si>
    <t xml:space="preserve"> .00000454</t>
  </si>
  <si>
    <t xml:space="preserve"> 49344-4</t>
  </si>
  <si>
    <t xml:space="preserve"> .00000909</t>
  </si>
  <si>
    <t xml:space="preserve"> 79883-4</t>
  </si>
  <si>
    <t xml:space="preserve"> .00002508</t>
  </si>
  <si>
    <t xml:space="preserve"> 18728-3</t>
  </si>
  <si>
    <t xml:space="preserve"> .00001108</t>
  </si>
  <si>
    <t xml:space="preserve"> 93322-4</t>
  </si>
  <si>
    <t xml:space="preserve"> .00001096</t>
  </si>
  <si>
    <t xml:space="preserve"> 92502-4</t>
  </si>
  <si>
    <t xml:space="preserve"> .00000417</t>
  </si>
  <si>
    <t xml:space="preserve"> 46897-4</t>
  </si>
  <si>
    <t>-.00002759</t>
  </si>
  <si>
    <t>-16635-3</t>
  </si>
  <si>
    <t xml:space="preserve"> 79647-4</t>
  </si>
  <si>
    <t xml:space="preserve"> 46251-4</t>
  </si>
  <si>
    <t>-.00001312</t>
  </si>
  <si>
    <t>-69261-4</t>
  </si>
  <si>
    <t xml:space="preserve"> .00000754</t>
  </si>
  <si>
    <t xml:space="preserve"> 69509-4</t>
  </si>
  <si>
    <t xml:space="preserve"> .00001790</t>
  </si>
  <si>
    <t xml:space="preserve"> 13660-3</t>
  </si>
  <si>
    <t xml:space="preserve"> .00001477</t>
  </si>
  <si>
    <t xml:space="preserve"> 11598-3</t>
  </si>
  <si>
    <t>-.00001300</t>
  </si>
  <si>
    <t>-68439-4</t>
  </si>
  <si>
    <t xml:space="preserve"> .00000250</t>
  </si>
  <si>
    <t xml:space="preserve"> 35634-4</t>
  </si>
  <si>
    <t xml:space="preserve"> .00000756</t>
  </si>
  <si>
    <t xml:space="preserve"> 69636-4</t>
  </si>
  <si>
    <t>-60826-4</t>
  </si>
  <si>
    <t xml:space="preserve"> .00000140</t>
  </si>
  <si>
    <t xml:space="preserve"> 28261-4</t>
  </si>
  <si>
    <t xml:space="preserve"> .00000958</t>
  </si>
  <si>
    <t xml:space="preserve"> 83159-4</t>
  </si>
  <si>
    <t>-60464-4</t>
  </si>
  <si>
    <t xml:space="preserve"> .00000176</t>
  </si>
  <si>
    <t xml:space="preserve"> 30697-4</t>
  </si>
  <si>
    <t xml:space="preserve"> 78652-4</t>
  </si>
  <si>
    <t xml:space="preserve"> 29880-4</t>
  </si>
  <si>
    <t xml:space="preserve"> .00000260</t>
  </si>
  <si>
    <t xml:space="preserve"> 36320-4</t>
  </si>
  <si>
    <t>-.00001023</t>
  </si>
  <si>
    <t>-49817-4</t>
  </si>
  <si>
    <t xml:space="preserve"> 43309-4</t>
  </si>
  <si>
    <t xml:space="preserve"> .00000493</t>
  </si>
  <si>
    <t xml:space="preserve"> 51952-4</t>
  </si>
  <si>
    <t>-.00001326</t>
  </si>
  <si>
    <t>-70162-4</t>
  </si>
  <si>
    <t xml:space="preserve"> 49276-4</t>
  </si>
  <si>
    <t xml:space="preserve"> .00000187</t>
  </si>
  <si>
    <t xml:space="preserve"> 31431-4</t>
  </si>
  <si>
    <t>-.00001129</t>
  </si>
  <si>
    <t>-56914-4</t>
  </si>
  <si>
    <t xml:space="preserve"> .00000436</t>
  </si>
  <si>
    <t xml:space="preserve"> 48127-4</t>
  </si>
  <si>
    <t xml:space="preserve"> .00000225</t>
  </si>
  <si>
    <t xml:space="preserve"> 34017-4</t>
  </si>
  <si>
    <t xml:space="preserve"> .00000347</t>
  </si>
  <si>
    <t xml:space="preserve"> 42161-4</t>
  </si>
  <si>
    <t xml:space="preserve"> .00000248</t>
  </si>
  <si>
    <t xml:space="preserve"> 35544-4</t>
  </si>
  <si>
    <t xml:space="preserve"> 42966-4</t>
  </si>
  <si>
    <t>-.00001053</t>
  </si>
  <si>
    <t>-51823-4</t>
  </si>
  <si>
    <t xml:space="preserve"> 44207-4</t>
  </si>
  <si>
    <t>-.00001325</t>
  </si>
  <si>
    <t>-70098-4</t>
  </si>
  <si>
    <t>-.00001297</t>
  </si>
  <si>
    <t>-68253-4</t>
  </si>
  <si>
    <t xml:space="preserve"> .00000264</t>
  </si>
  <si>
    <t xml:space="preserve"> 36590-4</t>
  </si>
  <si>
    <t xml:space="preserve"> .00000375</t>
  </si>
  <si>
    <t xml:space="preserve"> 44047-4</t>
  </si>
  <si>
    <t>-.00000772</t>
  </si>
  <si>
    <t>-32948-4</t>
  </si>
  <si>
    <t xml:space="preserve"> 56919-4</t>
  </si>
  <si>
    <t xml:space="preserve"> .00000359</t>
  </si>
  <si>
    <t xml:space="preserve"> 43005-4</t>
  </si>
  <si>
    <t xml:space="preserve"> 21861-4</t>
  </si>
  <si>
    <t xml:space="preserve"> 52763-4</t>
  </si>
  <si>
    <t xml:space="preserve"> .00000503</t>
  </si>
  <si>
    <t xml:space="preserve"> 52669-4</t>
  </si>
  <si>
    <t xml:space="preserve"> .00001068</t>
  </si>
  <si>
    <t xml:space="preserve"> 90578-4</t>
  </si>
  <si>
    <t xml:space="preserve"> .00000636</t>
  </si>
  <si>
    <t xml:space="preserve"> 61596-4</t>
  </si>
  <si>
    <t>-.00001311</t>
  </si>
  <si>
    <t>-69158-4</t>
  </si>
  <si>
    <t xml:space="preserve"> 48480-4</t>
  </si>
  <si>
    <t xml:space="preserve"> 29791-4</t>
  </si>
  <si>
    <t xml:space="preserve"> 40562-4</t>
  </si>
  <si>
    <t>-.00000886</t>
  </si>
  <si>
    <t>-40611-4</t>
  </si>
  <si>
    <t>-.00001610</t>
  </si>
  <si>
    <t>-89249-4</t>
  </si>
  <si>
    <t>-.00000668</t>
  </si>
  <si>
    <t>-25959-4</t>
  </si>
  <si>
    <t>-.00001235</t>
  </si>
  <si>
    <t>-64064-4</t>
  </si>
  <si>
    <t xml:space="preserve"> 65951-4</t>
  </si>
  <si>
    <t xml:space="preserve"> .00000872</t>
  </si>
  <si>
    <t xml:space="preserve"> 77441-4</t>
  </si>
  <si>
    <t xml:space="preserve"> 70893-4</t>
  </si>
  <si>
    <t>-62081-4</t>
  </si>
  <si>
    <t>-.00000964</t>
  </si>
  <si>
    <t>-45836-4</t>
  </si>
  <si>
    <t xml:space="preserve"> 56037-4</t>
  </si>
  <si>
    <t xml:space="preserve"> .00000853</t>
  </si>
  <si>
    <t xml:space="preserve"> 76157-4</t>
  </si>
  <si>
    <t xml:space="preserve"> .00000446</t>
  </si>
  <si>
    <t xml:space="preserve"> 48826-4</t>
  </si>
  <si>
    <t xml:space="preserve"> .00000651</t>
  </si>
  <si>
    <t xml:space="preserve"> 62618-4</t>
  </si>
  <si>
    <t xml:space="preserve"> .00000729</t>
  </si>
  <si>
    <t xml:space="preserve"> 67810-4</t>
  </si>
  <si>
    <t>-.00001216</t>
  </si>
  <si>
    <t>-62794-4</t>
  </si>
  <si>
    <t xml:space="preserve"> .00000647</t>
  </si>
  <si>
    <t xml:space="preserve"> 62293-4</t>
  </si>
  <si>
    <t>-.00001110</t>
  </si>
  <si>
    <t>-55633-4</t>
  </si>
  <si>
    <t xml:space="preserve"> .00028114</t>
  </si>
  <si>
    <t xml:space="preserve"> 19058-2</t>
  </si>
  <si>
    <t xml:space="preserve"> 57668-4</t>
  </si>
  <si>
    <t xml:space="preserve"> .00000980</t>
  </si>
  <si>
    <t xml:space="preserve"> 84683-4</t>
  </si>
  <si>
    <t xml:space="preserve"> .00000590</t>
  </si>
  <si>
    <t xml:space="preserve"> 58550-4</t>
  </si>
  <si>
    <t xml:space="preserve"> 44716-4</t>
  </si>
  <si>
    <t xml:space="preserve"> .00000593</t>
  </si>
  <si>
    <t xml:space="preserve"> 58724-4</t>
  </si>
  <si>
    <t xml:space="preserve"> .00000866</t>
  </si>
  <si>
    <t xml:space="preserve"> 77044-4</t>
  </si>
  <si>
    <t xml:space="preserve"> .00001092</t>
  </si>
  <si>
    <t xml:space="preserve"> 92222-4</t>
  </si>
  <si>
    <t xml:space="preserve"> .00000194</t>
  </si>
  <si>
    <t xml:space="preserve"> 31964-4</t>
  </si>
  <si>
    <t xml:space="preserve"> 44378-4</t>
  </si>
  <si>
    <t xml:space="preserve"> .00000724</t>
  </si>
  <si>
    <t xml:space="preserve"> 67480-4</t>
  </si>
  <si>
    <t xml:space="preserve"> 52819-4</t>
  </si>
  <si>
    <t xml:space="preserve"> .00000695</t>
  </si>
  <si>
    <t xml:space="preserve"> 66830-4</t>
  </si>
  <si>
    <t xml:space="preserve"> .00000735</t>
  </si>
  <si>
    <t xml:space="preserve"> 68250-4</t>
  </si>
  <si>
    <t>-.00000126</t>
  </si>
  <si>
    <t xml:space="preserve"> 10487-4</t>
  </si>
  <si>
    <t xml:space="preserve"> 85546-4</t>
  </si>
  <si>
    <t xml:space="preserve"> 40149-4</t>
  </si>
  <si>
    <t xml:space="preserve"> .00001888</t>
  </si>
  <si>
    <t xml:space="preserve"> 14458-3</t>
  </si>
  <si>
    <t xml:space="preserve"> 60474-4</t>
  </si>
  <si>
    <t xml:space="preserve"> 32276-4</t>
  </si>
  <si>
    <t>-.00000203</t>
  </si>
  <si>
    <t xml:space="preserve"> 52456-5</t>
  </si>
  <si>
    <t>-35216-4</t>
  </si>
  <si>
    <t>-.00000153</t>
  </si>
  <si>
    <t xml:space="preserve"> 86200-5</t>
  </si>
  <si>
    <t xml:space="preserve"> .00000642</t>
  </si>
  <si>
    <t xml:space="preserve"> 62019-4</t>
  </si>
  <si>
    <t xml:space="preserve"> 59009-4</t>
  </si>
  <si>
    <t xml:space="preserve"> .00001614</t>
  </si>
  <si>
    <t xml:space="preserve"> 14866-3</t>
  </si>
  <si>
    <t>-.00000968</t>
  </si>
  <si>
    <t>-46071-4</t>
  </si>
  <si>
    <t xml:space="preserve"> .00000550</t>
  </si>
  <si>
    <t xml:space="preserve"> 55809-4</t>
  </si>
  <si>
    <t>-38186-4</t>
  </si>
  <si>
    <t xml:space="preserve"> 64873-4</t>
  </si>
  <si>
    <t xml:space="preserve"> .00000997</t>
  </si>
  <si>
    <t xml:space="preserve"> 85780-4</t>
  </si>
  <si>
    <t xml:space="preserve"> .00000361</t>
  </si>
  <si>
    <t xml:space="preserve"> 43113-4</t>
  </si>
  <si>
    <t xml:space="preserve"> .00000588</t>
  </si>
  <si>
    <t xml:space="preserve"> 58404-4</t>
  </si>
  <si>
    <t>-.00001117</t>
  </si>
  <si>
    <t>-56123-4</t>
  </si>
  <si>
    <t>-.00002019</t>
  </si>
  <si>
    <t>-11678-3</t>
  </si>
  <si>
    <t xml:space="preserve"> 32558-4</t>
  </si>
  <si>
    <t xml:space="preserve"> 48590-4</t>
  </si>
  <si>
    <t>-23792-4</t>
  </si>
  <si>
    <t>-58975-4</t>
  </si>
  <si>
    <t>-.00001782</t>
  </si>
  <si>
    <t>-10077-3</t>
  </si>
  <si>
    <t xml:space="preserve"> .00000511</t>
  </si>
  <si>
    <t xml:space="preserve"> 54242-4</t>
  </si>
  <si>
    <t>-.00001084</t>
  </si>
  <si>
    <t>-53903-4</t>
  </si>
  <si>
    <t xml:space="preserve"> .00000812</t>
  </si>
  <si>
    <t xml:space="preserve"> 73430-4</t>
  </si>
  <si>
    <t>-.00000897</t>
  </si>
  <si>
    <t>-41362-4</t>
  </si>
  <si>
    <t xml:space="preserve"> .00000646</t>
  </si>
  <si>
    <t xml:space="preserve"> 62244-4</t>
  </si>
  <si>
    <t>-.00001061</t>
  </si>
  <si>
    <t>-52317-4</t>
  </si>
  <si>
    <t>-.00000632</t>
  </si>
  <si>
    <t>-23553-4</t>
  </si>
  <si>
    <t xml:space="preserve"> .00000640</t>
  </si>
  <si>
    <t xml:space="preserve"> 61895-4</t>
  </si>
  <si>
    <t xml:space="preserve"> 62342-4</t>
  </si>
  <si>
    <t xml:space="preserve"> 13288-3</t>
  </si>
  <si>
    <t xml:space="preserve"> .00001157</t>
  </si>
  <si>
    <t xml:space="preserve"> 96504-4</t>
  </si>
  <si>
    <t xml:space="preserve"> .00000788</t>
  </si>
  <si>
    <t xml:space="preserve"> 71828-4</t>
  </si>
  <si>
    <t>-.00000818</t>
  </si>
  <si>
    <t>-36007-4</t>
  </si>
  <si>
    <t xml:space="preserve"> 89104-4</t>
  </si>
  <si>
    <t>-49172-4</t>
  </si>
  <si>
    <t>-.00001431</t>
  </si>
  <si>
    <t>-76945-4</t>
  </si>
  <si>
    <t xml:space="preserve"> 56421-4</t>
  </si>
  <si>
    <t xml:space="preserve"> 18011-4</t>
  </si>
  <si>
    <t>-.00000716</t>
  </si>
  <si>
    <t>-29185-4</t>
  </si>
  <si>
    <t xml:space="preserve"> 55833-4</t>
  </si>
  <si>
    <t xml:space="preserve"> .00000730</t>
  </si>
  <si>
    <t xml:space="preserve"> 67905-4</t>
  </si>
  <si>
    <t xml:space="preserve"> 87573-4</t>
  </si>
  <si>
    <t xml:space="preserve"> .00000902</t>
  </si>
  <si>
    <t xml:space="preserve"> 79445-4</t>
  </si>
  <si>
    <t xml:space="preserve"> 79827-4</t>
  </si>
  <si>
    <t xml:space="preserve"> 83216-4</t>
  </si>
  <si>
    <t xml:space="preserve"> 63423-4</t>
  </si>
  <si>
    <t xml:space="preserve"> .00000827</t>
  </si>
  <si>
    <t xml:space="preserve"> 74426-4</t>
  </si>
  <si>
    <t xml:space="preserve"> .00000603</t>
  </si>
  <si>
    <t xml:space="preserve"> 59355-4</t>
  </si>
  <si>
    <t xml:space="preserve"> 75875-4</t>
  </si>
  <si>
    <t xml:space="preserve"> 69749-4</t>
  </si>
  <si>
    <t>-.00000221</t>
  </si>
  <si>
    <t xml:space="preserve"> 40908-5</t>
  </si>
  <si>
    <t xml:space="preserve"> .00001004</t>
  </si>
  <si>
    <t xml:space="preserve"> 86308-4</t>
  </si>
  <si>
    <t>-.00001227</t>
  </si>
  <si>
    <t>-63530-4</t>
  </si>
  <si>
    <t xml:space="preserve"> .00000615</t>
  </si>
  <si>
    <t xml:space="preserve"> 60186-4</t>
  </si>
  <si>
    <t>-70890-4</t>
  </si>
  <si>
    <t xml:space="preserve"> 62036-4</t>
  </si>
  <si>
    <t xml:space="preserve"> .00003751</t>
  </si>
  <si>
    <t xml:space="preserve"> 22646-3</t>
  </si>
  <si>
    <t>-.00000538</t>
  </si>
  <si>
    <t>-17273-4</t>
  </si>
  <si>
    <t xml:space="preserve"> 70907-4</t>
  </si>
  <si>
    <t xml:space="preserve"> .00000783</t>
  </si>
  <si>
    <t xml:space="preserve"> 71467-4</t>
  </si>
  <si>
    <t>-.00000967</t>
  </si>
  <si>
    <t>-46043-4</t>
  </si>
  <si>
    <t xml:space="preserve"> 73813-4</t>
  </si>
  <si>
    <t xml:space="preserve"> .00000667</t>
  </si>
  <si>
    <t xml:space="preserve"> 63636-4</t>
  </si>
  <si>
    <t xml:space="preserve"> .00000794</t>
  </si>
  <si>
    <t xml:space="preserve"> 72222-4</t>
  </si>
  <si>
    <t>-.00001265</t>
  </si>
  <si>
    <t>-65974-4</t>
  </si>
  <si>
    <t xml:space="preserve"> .00000966</t>
  </si>
  <si>
    <t xml:space="preserve"> 83779-4</t>
  </si>
  <si>
    <t>-.00000983</t>
  </si>
  <si>
    <t>-47100-4</t>
  </si>
  <si>
    <t xml:space="preserve"> .00000809</t>
  </si>
  <si>
    <t xml:space="preserve"> 73192-4</t>
  </si>
  <si>
    <t xml:space="preserve"> 58521-4</t>
  </si>
  <si>
    <t>-.00001989</t>
  </si>
  <si>
    <t>-11740-3</t>
  </si>
  <si>
    <t>-.00001462</t>
  </si>
  <si>
    <t>-79279-4</t>
  </si>
  <si>
    <t xml:space="preserve"> .00000837</t>
  </si>
  <si>
    <t xml:space="preserve"> 75124-4</t>
  </si>
  <si>
    <t xml:space="preserve"> .00000389</t>
  </si>
  <si>
    <t xml:space="preserve"> 44971-4</t>
  </si>
  <si>
    <t xml:space="preserve"> .00000830</t>
  </si>
  <si>
    <t xml:space="preserve"> 74636-4</t>
  </si>
  <si>
    <t>-.00000793</t>
  </si>
  <si>
    <t>-34313-4</t>
  </si>
  <si>
    <t>-38778-4</t>
  </si>
  <si>
    <t xml:space="preserve"> .00001404</t>
  </si>
  <si>
    <t xml:space="preserve"> 11314-3</t>
  </si>
  <si>
    <t xml:space="preserve"> .00001268</t>
  </si>
  <si>
    <t xml:space="preserve"> 10404-3</t>
  </si>
  <si>
    <t>-.00000805</t>
  </si>
  <si>
    <t>-35161-4</t>
  </si>
  <si>
    <t xml:space="preserve"> .00000906</t>
  </si>
  <si>
    <t xml:space="preserve"> 79730-4</t>
  </si>
  <si>
    <t xml:space="preserve"> .00001061</t>
  </si>
  <si>
    <t xml:space="preserve"> 90103-4</t>
  </si>
  <si>
    <t>-.00000855</t>
  </si>
  <si>
    <t>-38503-4</t>
  </si>
  <si>
    <t>-.00000867</t>
  </si>
  <si>
    <t>-39278-4</t>
  </si>
  <si>
    <t xml:space="preserve"> .00001162</t>
  </si>
  <si>
    <t xml:space="preserve"> 96909-4</t>
  </si>
  <si>
    <t xml:space="preserve"> .00000684</t>
  </si>
  <si>
    <t xml:space="preserve"> 64818-4</t>
  </si>
  <si>
    <t xml:space="preserve"> 65730-4</t>
  </si>
  <si>
    <t xml:space="preserve"> .00000551</t>
  </si>
  <si>
    <t xml:space="preserve"> 55871-4</t>
  </si>
  <si>
    <t>-.00001278</t>
  </si>
  <si>
    <t>-66907-4</t>
  </si>
  <si>
    <t xml:space="preserve"> .00000509</t>
  </si>
  <si>
    <t xml:space="preserve"> 53037-4</t>
  </si>
  <si>
    <t>-61616-4</t>
  </si>
  <si>
    <t>-72420-4</t>
  </si>
  <si>
    <t xml:space="preserve"> .00000528</t>
  </si>
  <si>
    <t xml:space="preserve"> 54345-4</t>
  </si>
  <si>
    <t xml:space="preserve"> .00000424</t>
  </si>
  <si>
    <t xml:space="preserve"> 47324-4</t>
  </si>
  <si>
    <t xml:space="preserve"> 51226-4</t>
  </si>
  <si>
    <t>-.00000832</t>
  </si>
  <si>
    <t>-36983-4</t>
  </si>
  <si>
    <t>-.00001099</t>
  </si>
  <si>
    <t>-54932-4</t>
  </si>
  <si>
    <t xml:space="preserve"> .00000680</t>
  </si>
  <si>
    <t xml:space="preserve"> 64543-4</t>
  </si>
  <si>
    <t xml:space="preserve"> .00000742</t>
  </si>
  <si>
    <t xml:space="preserve"> 68713-4</t>
  </si>
  <si>
    <t xml:space="preserve"> 62340-4</t>
  </si>
  <si>
    <t>-.00001401</t>
  </si>
  <si>
    <t>-75211-4</t>
  </si>
  <si>
    <t xml:space="preserve"> .00000862</t>
  </si>
  <si>
    <t xml:space="preserve"> 76793-4</t>
  </si>
  <si>
    <t>-.00000913</t>
  </si>
  <si>
    <t>-42443-4</t>
  </si>
  <si>
    <t>-.00000891</t>
  </si>
  <si>
    <t>-40943-4</t>
  </si>
  <si>
    <t xml:space="preserve"> 43079-4</t>
  </si>
  <si>
    <t xml:space="preserve"> .00000404</t>
  </si>
  <si>
    <t xml:space="preserve"> 46006-4</t>
  </si>
  <si>
    <t xml:space="preserve"> .00000674</t>
  </si>
  <si>
    <t xml:space="preserve"> 64093-4</t>
  </si>
  <si>
    <t xml:space="preserve"> .00000403</t>
  </si>
  <si>
    <t xml:space="preserve"> 46837-4</t>
  </si>
  <si>
    <t xml:space="preserve"> .00002979</t>
  </si>
  <si>
    <t xml:space="preserve"> 21892-3</t>
  </si>
  <si>
    <t xml:space="preserve"> 78853-4</t>
  </si>
  <si>
    <t xml:space="preserve"> 63155-4</t>
  </si>
  <si>
    <t xml:space="preserve"> .00000706</t>
  </si>
  <si>
    <t xml:space="preserve"> 66257-4</t>
  </si>
  <si>
    <t>-39494-4</t>
  </si>
  <si>
    <t>-.00002697</t>
  </si>
  <si>
    <t>-16228-3</t>
  </si>
  <si>
    <t xml:space="preserve"> 49034-4</t>
  </si>
  <si>
    <t xml:space="preserve"> 60873-4</t>
  </si>
  <si>
    <t xml:space="preserve"> .00000483</t>
  </si>
  <si>
    <t xml:space="preserve"> 51275-4</t>
  </si>
  <si>
    <t>-.00000437</t>
  </si>
  <si>
    <t>-10453-4</t>
  </si>
  <si>
    <t xml:space="preserve"> 53176-4</t>
  </si>
  <si>
    <t xml:space="preserve"> 64562-4</t>
  </si>
  <si>
    <t xml:space="preserve"> 46290-4</t>
  </si>
  <si>
    <t xml:space="preserve"> .00015155</t>
  </si>
  <si>
    <t xml:space="preserve"> 11673-4</t>
  </si>
  <si>
    <t xml:space="preserve"> 20801-4</t>
  </si>
  <si>
    <t>-.00053650</t>
  </si>
  <si>
    <t>-76241-3</t>
  </si>
  <si>
    <t xml:space="preserve"> .00000664</t>
  </si>
  <si>
    <t xml:space="preserve"> 63445-4</t>
  </si>
  <si>
    <t xml:space="preserve"> 77975-4</t>
  </si>
  <si>
    <t>-41801-4</t>
  </si>
  <si>
    <t xml:space="preserve"> .00001174</t>
  </si>
  <si>
    <t xml:space="preserve"> 97723-4</t>
  </si>
  <si>
    <t xml:space="preserve"> 56339-4</t>
  </si>
  <si>
    <t>-38845-4</t>
  </si>
  <si>
    <t>-.00000870</t>
  </si>
  <si>
    <t>-39500-4</t>
  </si>
  <si>
    <t xml:space="preserve"> .00000782</t>
  </si>
  <si>
    <t xml:space="preserve"> 71355-4</t>
  </si>
  <si>
    <t>-33296-4</t>
  </si>
  <si>
    <t xml:space="preserve"> 75086-4</t>
  </si>
  <si>
    <t>-.00001025</t>
  </si>
  <si>
    <t>-49950-4</t>
  </si>
  <si>
    <t xml:space="preserve"> .00000487</t>
  </si>
  <si>
    <t xml:space="preserve"> 51613-4</t>
  </si>
  <si>
    <t xml:space="preserve"> .00000718</t>
  </si>
  <si>
    <t xml:space="preserve"> 67106-4</t>
  </si>
  <si>
    <t xml:space="preserve"> 68509-4</t>
  </si>
  <si>
    <t xml:space="preserve"> 79520-4</t>
  </si>
  <si>
    <t xml:space="preserve"> 59922-4</t>
  </si>
  <si>
    <t>-51920-4</t>
  </si>
  <si>
    <t>-.00001774</t>
  </si>
  <si>
    <t>-10025-3</t>
  </si>
  <si>
    <t xml:space="preserve"> .00000606</t>
  </si>
  <si>
    <t xml:space="preserve"> 59573-4</t>
  </si>
  <si>
    <t>-29946-4</t>
  </si>
  <si>
    <t xml:space="preserve"> .00000917</t>
  </si>
  <si>
    <t xml:space="preserve"> 80527-4</t>
  </si>
  <si>
    <t>-.00001203</t>
  </si>
  <si>
    <t xml:space="preserve"> .00000786</t>
  </si>
  <si>
    <t xml:space="preserve"> 71687-4</t>
  </si>
  <si>
    <t>-.00000477</t>
  </si>
  <si>
    <t>-13151-4</t>
  </si>
  <si>
    <t>-.00000164</t>
  </si>
  <si>
    <t xml:space="preserve"> 78733-5</t>
  </si>
  <si>
    <t xml:space="preserve"> .00001321</t>
  </si>
  <si>
    <t xml:space="preserve"> 10757-3</t>
  </si>
  <si>
    <t>-.00001177</t>
  </si>
  <si>
    <t>-60156-4</t>
  </si>
  <si>
    <t xml:space="preserve"> .00047214</t>
  </si>
  <si>
    <t xml:space="preserve"> 45186-3</t>
  </si>
  <si>
    <t xml:space="preserve"> 65801-4</t>
  </si>
  <si>
    <t xml:space="preserve"> .00000767</t>
  </si>
  <si>
    <t xml:space="preserve"> 70402-4</t>
  </si>
  <si>
    <t xml:space="preserve"> 85123-4</t>
  </si>
  <si>
    <t xml:space="preserve"> .00021227</t>
  </si>
  <si>
    <t xml:space="preserve"> 11584-4</t>
  </si>
  <si>
    <t xml:space="preserve"> 41820-4</t>
  </si>
  <si>
    <t>-47785-4</t>
  </si>
  <si>
    <t>-42238-4</t>
  </si>
  <si>
    <t xml:space="preserve"> 84872-4</t>
  </si>
  <si>
    <t xml:space="preserve"> 65394-4</t>
  </si>
  <si>
    <t>-35649-4</t>
  </si>
  <si>
    <t xml:space="preserve"> 64249-4</t>
  </si>
  <si>
    <t>-61777-6</t>
  </si>
  <si>
    <t>-10357-4</t>
  </si>
  <si>
    <t xml:space="preserve"> .00000656</t>
  </si>
  <si>
    <t xml:space="preserve"> 62924-4</t>
  </si>
  <si>
    <t xml:space="preserve"> 99266-4</t>
  </si>
  <si>
    <t xml:space="preserve"> .00000964</t>
  </si>
  <si>
    <t xml:space="preserve"> 83652-4</t>
  </si>
  <si>
    <t xml:space="preserve"> 60020-4</t>
  </si>
  <si>
    <t xml:space="preserve"> 19864-4</t>
  </si>
  <si>
    <t xml:space="preserve"> .00000737</t>
  </si>
  <si>
    <t xml:space="preserve"> 68397-4</t>
  </si>
  <si>
    <t xml:space="preserve"> 58650-4</t>
  </si>
  <si>
    <t xml:space="preserve"> .00001412</t>
  </si>
  <si>
    <t xml:space="preserve"> .00000843</t>
  </si>
  <si>
    <t xml:space="preserve"> 75475-4</t>
  </si>
  <si>
    <t xml:space="preserve"> .00002663</t>
  </si>
  <si>
    <t xml:space="preserve"> 19778-3</t>
  </si>
  <si>
    <t xml:space="preserve"> .00001031</t>
  </si>
  <si>
    <t xml:space="preserve"> 88155-4</t>
  </si>
  <si>
    <t>-.00001045</t>
  </si>
  <si>
    <t>-51227-4</t>
  </si>
  <si>
    <t xml:space="preserve"> .00001224</t>
  </si>
  <si>
    <t xml:space="preserve"> 10109-3</t>
  </si>
  <si>
    <t xml:space="preserve"> .00000723</t>
  </si>
  <si>
    <t xml:space="preserve"> 67459-4</t>
  </si>
  <si>
    <t xml:space="preserve"> 67981-4</t>
  </si>
  <si>
    <t xml:space="preserve"> .00000942</t>
  </si>
  <si>
    <t xml:space="preserve"> 82151-4</t>
  </si>
  <si>
    <t xml:space="preserve"> 62102-4</t>
  </si>
  <si>
    <t>-38788-4</t>
  </si>
  <si>
    <t xml:space="preserve"> .00000823</t>
  </si>
  <si>
    <t xml:space="preserve"> 74171-4</t>
  </si>
  <si>
    <t xml:space="preserve"> .00000581</t>
  </si>
  <si>
    <t xml:space="preserve"> 59079-4</t>
  </si>
  <si>
    <t>-.00000317</t>
  </si>
  <si>
    <t>-23867-5</t>
  </si>
  <si>
    <t>-.00000657</t>
  </si>
  <si>
    <t>-25200-4</t>
  </si>
  <si>
    <t>-40007-4</t>
  </si>
  <si>
    <t xml:space="preserve"> .00000746</t>
  </si>
  <si>
    <t xml:space="preserve"> 68997-4</t>
  </si>
  <si>
    <t>-.00000768</t>
  </si>
  <si>
    <t>-32644-4</t>
  </si>
  <si>
    <t xml:space="preserve"> 75449-4</t>
  </si>
  <si>
    <t xml:space="preserve"> 20630-4</t>
  </si>
  <si>
    <t>-.00001116</t>
  </si>
  <si>
    <t>-56002-4</t>
  </si>
  <si>
    <t xml:space="preserve"> 97547-4</t>
  </si>
  <si>
    <t xml:space="preserve"> .00000652</t>
  </si>
  <si>
    <t xml:space="preserve"> 62683-4</t>
  </si>
  <si>
    <t>-42704-4</t>
  </si>
  <si>
    <t xml:space="preserve"> .00000895</t>
  </si>
  <si>
    <t xml:space="preserve"> 78982-4</t>
  </si>
  <si>
    <t>-.00000887</t>
  </si>
  <si>
    <t>-40678-4</t>
  </si>
  <si>
    <t>-.00000354</t>
  </si>
  <si>
    <t>-48650-5</t>
  </si>
  <si>
    <t>-.00065116</t>
  </si>
  <si>
    <t xml:space="preserve"> 12411-4</t>
  </si>
  <si>
    <t>-17643-3</t>
  </si>
  <si>
    <t>-38752-4</t>
  </si>
  <si>
    <t>-.00000835</t>
  </si>
  <si>
    <t>-37165-4</t>
  </si>
  <si>
    <t xml:space="preserve"> 76109-4</t>
  </si>
  <si>
    <t>-.00001108</t>
  </si>
  <si>
    <t>-55494-4</t>
  </si>
  <si>
    <t xml:space="preserve"> .00001528</t>
  </si>
  <si>
    <t xml:space="preserve"> 12144-3</t>
  </si>
  <si>
    <t xml:space="preserve"> 72030-4</t>
  </si>
  <si>
    <t xml:space="preserve"> .00000795</t>
  </si>
  <si>
    <t xml:space="preserve"> 72253-4</t>
  </si>
  <si>
    <t xml:space="preserve"> .00001489</t>
  </si>
  <si>
    <t xml:space="preserve"> 11881-3</t>
  </si>
  <si>
    <t xml:space="preserve"> .00000777</t>
  </si>
  <si>
    <t xml:space="preserve"> 71095-4</t>
  </si>
  <si>
    <t>-42770-4</t>
  </si>
  <si>
    <t>-.00001024</t>
  </si>
  <si>
    <t>-49844-4</t>
  </si>
  <si>
    <t xml:space="preserve"> .00000993</t>
  </si>
  <si>
    <t xml:space="preserve"> 85583-4</t>
  </si>
  <si>
    <t xml:space="preserve"> 81563-4</t>
  </si>
  <si>
    <t>-76233-4</t>
  </si>
  <si>
    <t xml:space="preserve"> 22706-4</t>
  </si>
  <si>
    <t xml:space="preserve"> .00000532</t>
  </si>
  <si>
    <t xml:space="preserve"> 54618-4</t>
  </si>
  <si>
    <t>-.00000821</t>
  </si>
  <si>
    <t>-36252-4</t>
  </si>
  <si>
    <t xml:space="preserve"> .00000847</t>
  </si>
  <si>
    <t xml:space="preserve"> 75743-4</t>
  </si>
  <si>
    <t xml:space="preserve"> .00000797</t>
  </si>
  <si>
    <t xml:space="preserve"> 72394-4</t>
  </si>
  <si>
    <t>-.00000717</t>
  </si>
  <si>
    <t>-29218-4</t>
  </si>
  <si>
    <t>-47933-4</t>
  </si>
  <si>
    <t>-.00000851</t>
  </si>
  <si>
    <t>-38220-4</t>
  </si>
  <si>
    <t>-48066-4</t>
  </si>
  <si>
    <t>-.00001048</t>
  </si>
  <si>
    <t>-51480-4</t>
  </si>
  <si>
    <t xml:space="preserve"> .00016759</t>
  </si>
  <si>
    <t xml:space="preserve"> 40855-3</t>
  </si>
  <si>
    <t xml:space="preserve"> 63476-4</t>
  </si>
  <si>
    <t xml:space="preserve"> 67788-4</t>
  </si>
  <si>
    <t xml:space="preserve"> 61585-4</t>
  </si>
  <si>
    <t xml:space="preserve"> 61574-4</t>
  </si>
  <si>
    <t>-.00000713</t>
  </si>
  <si>
    <t>-28951-4</t>
  </si>
  <si>
    <t>-44160-4</t>
  </si>
  <si>
    <t>-63935-4</t>
  </si>
  <si>
    <t xml:space="preserve"> .00001255</t>
  </si>
  <si>
    <t xml:space="preserve"> 10317-3</t>
  </si>
  <si>
    <t xml:space="preserve"> 26310-4</t>
  </si>
  <si>
    <t>-.00000615</t>
  </si>
  <si>
    <t>-22386-4</t>
  </si>
  <si>
    <t>-.00000696</t>
  </si>
  <si>
    <t>-27841-4</t>
  </si>
  <si>
    <t xml:space="preserve"> .00001169</t>
  </si>
  <si>
    <t xml:space="preserve"> 97382-4</t>
  </si>
  <si>
    <t xml:space="preserve"> 71827-4</t>
  </si>
  <si>
    <t xml:space="preserve"> .00000959</t>
  </si>
  <si>
    <t xml:space="preserve"> 83261-4</t>
  </si>
  <si>
    <t xml:space="preserve"> .00001177</t>
  </si>
  <si>
    <t xml:space="preserve"> 97873-4</t>
  </si>
  <si>
    <t>-.00000770</t>
  </si>
  <si>
    <t>-33651-4</t>
  </si>
  <si>
    <t>-.00000979</t>
  </si>
  <si>
    <t>-46827-4</t>
  </si>
  <si>
    <t xml:space="preserve"> .00001253</t>
  </si>
  <si>
    <t>-.00000055</t>
  </si>
  <si>
    <t xml:space="preserve"> 15215-4</t>
  </si>
  <si>
    <t xml:space="preserve"> 66334-4</t>
  </si>
  <si>
    <t xml:space="preserve"> 18548-4</t>
  </si>
  <si>
    <t>-.00001122</t>
  </si>
  <si>
    <t>-56381-4</t>
  </si>
  <si>
    <t xml:space="preserve"> .00000277</t>
  </si>
  <si>
    <t xml:space="preserve"> 37519-4</t>
  </si>
  <si>
    <t>-34573-4</t>
  </si>
  <si>
    <t xml:space="preserve"> .00001067</t>
  </si>
  <si>
    <t xml:space="preserve"> 90504-4</t>
  </si>
  <si>
    <t xml:space="preserve"> .00001277</t>
  </si>
  <si>
    <t xml:space="preserve"> 10462-3</t>
  </si>
  <si>
    <t xml:space="preserve"> .00001226</t>
  </si>
  <si>
    <t xml:space="preserve"> 10118-3</t>
  </si>
  <si>
    <t xml:space="preserve"> .00000802</t>
  </si>
  <si>
    <t xml:space="preserve"> 72719-4</t>
  </si>
  <si>
    <t xml:space="preserve"> .00000616</t>
  </si>
  <si>
    <t xml:space="preserve"> 60258-4</t>
  </si>
  <si>
    <t>-.00001085</t>
  </si>
  <si>
    <t>-53981-4</t>
  </si>
  <si>
    <t>-45689-4</t>
  </si>
  <si>
    <t xml:space="preserve"> 64637-4</t>
  </si>
  <si>
    <t>-.00000748</t>
  </si>
  <si>
    <t>-31328-4</t>
  </si>
  <si>
    <t>-.00002382</t>
  </si>
  <si>
    <t>-14107-3</t>
  </si>
  <si>
    <t xml:space="preserve"> .00000859</t>
  </si>
  <si>
    <t xml:space="preserve"> 76562-4</t>
  </si>
  <si>
    <t>-.00001788</t>
  </si>
  <si>
    <t>-.00000630</t>
  </si>
  <si>
    <t>-23429-4</t>
  </si>
  <si>
    <t>-.00000910</t>
  </si>
  <si>
    <t>-42193-4</t>
  </si>
  <si>
    <t xml:space="preserve"> 61172-4</t>
  </si>
  <si>
    <t xml:space="preserve"> 82260-4</t>
  </si>
  <si>
    <t xml:space="preserve"> .00000669</t>
  </si>
  <si>
    <t xml:space="preserve"> 63786-4</t>
  </si>
  <si>
    <t xml:space="preserve"> 63466-4</t>
  </si>
  <si>
    <t>-.00000581</t>
  </si>
  <si>
    <t>-20087-4</t>
  </si>
  <si>
    <t>-31287-4</t>
  </si>
  <si>
    <t>-.00001333</t>
  </si>
  <si>
    <t>-70659-4</t>
  </si>
  <si>
    <t xml:space="preserve"> 64601-4</t>
  </si>
  <si>
    <t>-.00000652</t>
  </si>
  <si>
    <t>-24847-4</t>
  </si>
  <si>
    <t>-.00001482</t>
  </si>
  <si>
    <t>-80620-4</t>
  </si>
  <si>
    <t>-.00001052</t>
  </si>
  <si>
    <t>-51720-4</t>
  </si>
  <si>
    <t>-.00001204</t>
  </si>
  <si>
    <t>-61993-4</t>
  </si>
  <si>
    <t xml:space="preserve"> 54207-4</t>
  </si>
  <si>
    <t xml:space="preserve"> 15600-4</t>
  </si>
  <si>
    <t xml:space="preserve"> 23819-4</t>
  </si>
  <si>
    <t>-55670-4</t>
  </si>
  <si>
    <t>-.00001309</t>
  </si>
  <si>
    <t>-68999-4</t>
  </si>
  <si>
    <t>-14469-4</t>
  </si>
  <si>
    <t xml:space="preserve"> 61407-4</t>
  </si>
  <si>
    <t xml:space="preserve"> .00000882</t>
  </si>
  <si>
    <t xml:space="preserve"> 78115-4</t>
  </si>
  <si>
    <t>-46525-4</t>
  </si>
  <si>
    <t>-.00000680</t>
  </si>
  <si>
    <t>-26776-4</t>
  </si>
  <si>
    <t>-.00000930</t>
  </si>
  <si>
    <t>-43603-4</t>
  </si>
  <si>
    <t xml:space="preserve"> 70924-4</t>
  </si>
  <si>
    <t>-38196-4</t>
  </si>
  <si>
    <t xml:space="preserve"> 89746-4</t>
  </si>
  <si>
    <t xml:space="preserve"> 85504-4</t>
  </si>
  <si>
    <t>-.00000628</t>
  </si>
  <si>
    <t>-23258-4</t>
  </si>
  <si>
    <t xml:space="preserve"> .00000628</t>
  </si>
  <si>
    <t xml:space="preserve"> 61063-4</t>
  </si>
  <si>
    <t>-.00001583</t>
  </si>
  <si>
    <t>-87408-4</t>
  </si>
  <si>
    <t>-.00001581</t>
  </si>
  <si>
    <t>-87321-4</t>
  </si>
  <si>
    <t xml:space="preserve"> 67418-4</t>
  </si>
  <si>
    <t xml:space="preserve"> .00000607</t>
  </si>
  <si>
    <t xml:space="preserve"> 59629-4</t>
  </si>
  <si>
    <t xml:space="preserve"> .00000910</t>
  </si>
  <si>
    <t xml:space="preserve"> 79994-4</t>
  </si>
  <si>
    <t xml:space="preserve"> .00000945</t>
  </si>
  <si>
    <t xml:space="preserve"> 82313-4</t>
  </si>
  <si>
    <t>-32103-4</t>
  </si>
  <si>
    <t xml:space="preserve"> .00001189</t>
  </si>
  <si>
    <t xml:space="preserve"> 98701-4</t>
  </si>
  <si>
    <t>-40632-4</t>
  </si>
  <si>
    <t>-.00001296</t>
  </si>
  <si>
    <t>-68134-4</t>
  </si>
  <si>
    <t xml:space="preserve"> 58242-4</t>
  </si>
  <si>
    <t xml:space="preserve"> .00001015</t>
  </si>
  <si>
    <t xml:space="preserve"> 87001-4</t>
  </si>
  <si>
    <t xml:space="preserve"> .00012787</t>
  </si>
  <si>
    <t xml:space="preserve"> 89277-3</t>
  </si>
  <si>
    <t xml:space="preserve"> 66296-4</t>
  </si>
  <si>
    <t xml:space="preserve"> 63601-4</t>
  </si>
  <si>
    <t>-.00001323</t>
  </si>
  <si>
    <t>-69943-4</t>
  </si>
  <si>
    <t xml:space="preserve"> .00001398</t>
  </si>
  <si>
    <t xml:space="preserve"> 11268-3</t>
  </si>
  <si>
    <t>-37481-4</t>
  </si>
  <si>
    <t xml:space="preserve"> .00000580</t>
  </si>
  <si>
    <t xml:space="preserve"> 57846-4</t>
  </si>
  <si>
    <t xml:space="preserve"> 19678-4</t>
  </si>
  <si>
    <t>-.00000750</t>
  </si>
  <si>
    <t>-31460-4</t>
  </si>
  <si>
    <t xml:space="preserve"> .00001337</t>
  </si>
  <si>
    <t xml:space="preserve"> 10861-3</t>
  </si>
  <si>
    <t>-39654-4</t>
  </si>
  <si>
    <t>-.00000780</t>
  </si>
  <si>
    <t>-33486-4</t>
  </si>
  <si>
    <t>-48079-4</t>
  </si>
  <si>
    <t xml:space="preserve"> .00000649</t>
  </si>
  <si>
    <t xml:space="preserve"> 62439-4</t>
  </si>
  <si>
    <t xml:space="preserve"> 75023-4</t>
  </si>
  <si>
    <t>-.00000907</t>
  </si>
  <si>
    <t>-42016-4</t>
  </si>
  <si>
    <t xml:space="preserve"> .00001384</t>
  </si>
  <si>
    <t xml:space="preserve"> 11178-3</t>
  </si>
  <si>
    <t xml:space="preserve"> .00000183</t>
  </si>
  <si>
    <t xml:space="preserve"> 31134-4</t>
  </si>
  <si>
    <t xml:space="preserve"> 20052-4</t>
  </si>
  <si>
    <t xml:space="preserve"> 59447-4</t>
  </si>
  <si>
    <t xml:space="preserve"> 53423-4</t>
  </si>
  <si>
    <t>-74725-4</t>
  </si>
  <si>
    <t>-.00001561</t>
  </si>
  <si>
    <t>-85981-4</t>
  </si>
  <si>
    <t xml:space="preserve"> 60181-4</t>
  </si>
  <si>
    <t xml:space="preserve"> 46191-4</t>
  </si>
  <si>
    <t xml:space="preserve"> 65040-4</t>
  </si>
  <si>
    <t xml:space="preserve"> 43998-4</t>
  </si>
  <si>
    <t xml:space="preserve"> 24499-4</t>
  </si>
  <si>
    <t>-.00001093</t>
  </si>
  <si>
    <t>-54488-4</t>
  </si>
  <si>
    <t xml:space="preserve"> 72002-4</t>
  </si>
  <si>
    <t>-.00001554</t>
  </si>
  <si>
    <t>-85525-4</t>
  </si>
  <si>
    <t xml:space="preserve"> 44212-4</t>
  </si>
  <si>
    <t xml:space="preserve"> .00000694</t>
  </si>
  <si>
    <t xml:space="preserve"> 65511-4</t>
  </si>
  <si>
    <t xml:space="preserve"> 66748-4</t>
  </si>
  <si>
    <t xml:space="preserve"> .00000179</t>
  </si>
  <si>
    <t xml:space="preserve"> 30916-4</t>
  </si>
  <si>
    <t>-.00001336</t>
  </si>
  <si>
    <t>-70825-4</t>
  </si>
  <si>
    <t xml:space="preserve"> 35251-4</t>
  </si>
  <si>
    <t>-.00000666</t>
  </si>
  <si>
    <t>-25720-4</t>
  </si>
  <si>
    <t xml:space="preserve"> .00000173</t>
  </si>
  <si>
    <t xml:space="preserve"> 30526-4</t>
  </si>
  <si>
    <t xml:space="preserve"> .00000467</t>
  </si>
  <si>
    <t xml:space="preserve"> 50228-4</t>
  </si>
  <si>
    <t xml:space="preserve"> 60443-4</t>
  </si>
  <si>
    <t xml:space="preserve"> 42267-4</t>
  </si>
  <si>
    <t xml:space="preserve"> 91500-4</t>
  </si>
  <si>
    <t xml:space="preserve"> .00000851</t>
  </si>
  <si>
    <t xml:space="preserve"> 76037-4</t>
  </si>
  <si>
    <t>-.00001027</t>
  </si>
  <si>
    <t>-49996-4</t>
  </si>
  <si>
    <t xml:space="preserve"> 26793-4</t>
  </si>
  <si>
    <t xml:space="preserve"> .00000848</t>
  </si>
  <si>
    <t xml:space="preserve"> 75829-4</t>
  </si>
  <si>
    <t>-.00001596</t>
  </si>
  <si>
    <t>-88261-4</t>
  </si>
  <si>
    <t xml:space="preserve"> 65340-4</t>
  </si>
  <si>
    <t xml:space="preserve"> .00000752</t>
  </si>
  <si>
    <t xml:space="preserve"> 69414-4</t>
  </si>
  <si>
    <t>-55117-4</t>
  </si>
  <si>
    <t>-.00000571</t>
  </si>
  <si>
    <t>-19412-4</t>
  </si>
  <si>
    <t xml:space="preserve"> 11284-3</t>
  </si>
  <si>
    <t>-51290-4</t>
  </si>
  <si>
    <t xml:space="preserve"> .00000452</t>
  </si>
  <si>
    <t xml:space="preserve"> 49262-4</t>
  </si>
  <si>
    <t xml:space="preserve"> 49902-4</t>
  </si>
  <si>
    <t xml:space="preserve"> .00000540</t>
  </si>
  <si>
    <t xml:space="preserve"> 55117-4</t>
  </si>
  <si>
    <t xml:space="preserve"> .00000624</t>
  </si>
  <si>
    <t xml:space="preserve"> 60761-4</t>
  </si>
  <si>
    <t xml:space="preserve"> 63811-4</t>
  </si>
  <si>
    <t xml:space="preserve"> .00000427</t>
  </si>
  <si>
    <t xml:space="preserve"> 47567-4</t>
  </si>
  <si>
    <t xml:space="preserve"> 53293-4</t>
  </si>
  <si>
    <t xml:space="preserve"> .00000940</t>
  </si>
  <si>
    <t xml:space="preserve"> 82026-4</t>
  </si>
  <si>
    <t>-.00015049</t>
  </si>
  <si>
    <t>-99147-3</t>
  </si>
  <si>
    <t xml:space="preserve"> 44680-4</t>
  </si>
  <si>
    <t xml:space="preserve"> 73371-4</t>
  </si>
  <si>
    <t xml:space="preserve"> 64535-4</t>
  </si>
  <si>
    <t xml:space="preserve"> .00000699</t>
  </si>
  <si>
    <t xml:space="preserve"> 65857-4</t>
  </si>
  <si>
    <t xml:space="preserve"> .00000395</t>
  </si>
  <si>
    <t xml:space="preserve"> 45431-4</t>
  </si>
  <si>
    <t xml:space="preserve"> 72764-4</t>
  </si>
  <si>
    <t xml:space="preserve"> 72308-4</t>
  </si>
  <si>
    <t xml:space="preserve"> .00000761</t>
  </si>
  <si>
    <t xml:space="preserve"> 69979-4</t>
  </si>
  <si>
    <t xml:space="preserve"> 63382-4</t>
  </si>
  <si>
    <t xml:space="preserve"> 59604-4</t>
  </si>
  <si>
    <t xml:space="preserve"> 74104-4</t>
  </si>
  <si>
    <t xml:space="preserve"> 71243-4</t>
  </si>
  <si>
    <t xml:space="preserve"> .00000907</t>
  </si>
  <si>
    <t xml:space="preserve"> 79731-4</t>
  </si>
  <si>
    <t xml:space="preserve"> .00003358</t>
  </si>
  <si>
    <t xml:space="preserve"> 96410-4</t>
  </si>
  <si>
    <t xml:space="preserve"> .00000804</t>
  </si>
  <si>
    <t xml:space="preserve"> 72853-4</t>
  </si>
  <si>
    <t xml:space="preserve"> .00010596</t>
  </si>
  <si>
    <t xml:space="preserve"> 73001-3</t>
  </si>
  <si>
    <t xml:space="preserve"> 68637-4</t>
  </si>
  <si>
    <t xml:space="preserve"> .00000535</t>
  </si>
  <si>
    <t xml:space="preserve"> 54834-4</t>
  </si>
  <si>
    <t xml:space="preserve"> .00000881</t>
  </si>
  <si>
    <t xml:space="preserve"> 78037-4</t>
  </si>
  <si>
    <t>-.00000774</t>
  </si>
  <si>
    <t>-33035-4</t>
  </si>
  <si>
    <t>-.00000804</t>
  </si>
  <si>
    <t>-35067-4</t>
  </si>
  <si>
    <t xml:space="preserve"> .00000200</t>
  </si>
  <si>
    <t xml:space="preserve"> 32285-4</t>
  </si>
  <si>
    <t>-.00000846</t>
  </si>
  <si>
    <t>-37871-4</t>
  </si>
  <si>
    <t xml:space="preserve"> .00000280</t>
  </si>
  <si>
    <t xml:space="preserve"> 59423-4</t>
  </si>
  <si>
    <t xml:space="preserve"> 35250-4</t>
  </si>
  <si>
    <t>-.00001042</t>
  </si>
  <si>
    <t>-49797-4</t>
  </si>
  <si>
    <t xml:space="preserve"> 52135-4</t>
  </si>
  <si>
    <t xml:space="preserve"> 58367-4</t>
  </si>
  <si>
    <t>-.00001087</t>
  </si>
  <si>
    <t>-54123-4</t>
  </si>
  <si>
    <t xml:space="preserve"> .00000700</t>
  </si>
  <si>
    <t xml:space="preserve"> 65913-4</t>
  </si>
  <si>
    <t>-.00000926</t>
  </si>
  <si>
    <t>-43257-4</t>
  </si>
  <si>
    <t>-.00001282</t>
  </si>
  <si>
    <t>-67189-4</t>
  </si>
  <si>
    <t xml:space="preserve"> .00006324</t>
  </si>
  <si>
    <t xml:space="preserve"> 44338-3</t>
  </si>
  <si>
    <t xml:space="preserve"> 62086-4</t>
  </si>
  <si>
    <t>-.00003885</t>
  </si>
  <si>
    <t>-24200-3</t>
  </si>
  <si>
    <t xml:space="preserve"> 50759-4</t>
  </si>
  <si>
    <t>-66218-4</t>
  </si>
  <si>
    <t xml:space="preserve"> 38640-4</t>
  </si>
  <si>
    <t>-.00001056</t>
  </si>
  <si>
    <t>-52023-4</t>
  </si>
  <si>
    <t xml:space="preserve"> 61147-4</t>
  </si>
  <si>
    <t xml:space="preserve"> .00000586</t>
  </si>
  <si>
    <t xml:space="preserve"> 58252-4</t>
  </si>
  <si>
    <t xml:space="preserve"> .00000538</t>
  </si>
  <si>
    <t xml:space="preserve"> 55044-4</t>
  </si>
  <si>
    <t>-62581-4</t>
  </si>
  <si>
    <t xml:space="preserve"> 61190-4</t>
  </si>
  <si>
    <t>-33884-4</t>
  </si>
  <si>
    <t xml:space="preserve"> .00030590</t>
  </si>
  <si>
    <t xml:space="preserve"> 61927-3</t>
  </si>
  <si>
    <t xml:space="preserve"> 67834-4</t>
  </si>
  <si>
    <t xml:space="preserve"> 69876-4</t>
  </si>
  <si>
    <t>-42422-4</t>
  </si>
  <si>
    <t>-.00000586</t>
  </si>
  <si>
    <t>-20445-4</t>
  </si>
  <si>
    <t>-.00000349</t>
  </si>
  <si>
    <t>-44305-5</t>
  </si>
  <si>
    <t xml:space="preserve"> 41532-4</t>
  </si>
  <si>
    <t xml:space="preserve"> 39364-4</t>
  </si>
  <si>
    <t>-66505-4</t>
  </si>
  <si>
    <t xml:space="preserve"> .00000438</t>
  </si>
  <si>
    <t xml:space="preserve"> 48325-4</t>
  </si>
  <si>
    <t xml:space="preserve"> .00018484</t>
  </si>
  <si>
    <t xml:space="preserve"> 22932-3</t>
  </si>
  <si>
    <t>-.00001231</t>
  </si>
  <si>
    <t>-63723-4</t>
  </si>
  <si>
    <t xml:space="preserve"> .00035230</t>
  </si>
  <si>
    <t xml:space="preserve"> 31339-3</t>
  </si>
  <si>
    <t xml:space="preserve"> .00000513</t>
  </si>
  <si>
    <t xml:space="preserve"> 59070-4</t>
  </si>
  <si>
    <t xml:space="preserve"> 51322-4</t>
  </si>
  <si>
    <t>-70933-4</t>
  </si>
  <si>
    <t xml:space="preserve"> 27529-4</t>
  </si>
  <si>
    <t xml:space="preserve"> 29703-4</t>
  </si>
  <si>
    <t>-.00134111</t>
  </si>
  <si>
    <t>-73894-2</t>
  </si>
  <si>
    <t>-54668-4</t>
  </si>
  <si>
    <t xml:space="preserve"> .00000148</t>
  </si>
  <si>
    <t xml:space="preserve"> 28787-4</t>
  </si>
  <si>
    <t>-.00000948</t>
  </si>
  <si>
    <t>-44743-4</t>
  </si>
  <si>
    <t>-65145-4</t>
  </si>
  <si>
    <t>-.00068131</t>
  </si>
  <si>
    <t>-26473-2</t>
  </si>
  <si>
    <t xml:space="preserve"> 43111-4</t>
  </si>
  <si>
    <t xml:space="preserve"> .00000343</t>
  </si>
  <si>
    <t xml:space="preserve"> 41883-4</t>
  </si>
  <si>
    <t xml:space="preserve"> .00000434</t>
  </si>
  <si>
    <t xml:space="preserve"> 48028-4</t>
  </si>
  <si>
    <t>-.00000730</t>
  </si>
  <si>
    <t>-29958-4</t>
  </si>
  <si>
    <t xml:space="preserve"> 76517-4</t>
  </si>
  <si>
    <t>-.00000259</t>
  </si>
  <si>
    <t xml:space="preserve"> 14808-5</t>
  </si>
  <si>
    <t xml:space="preserve"> .00001376</t>
  </si>
  <si>
    <t xml:space="preserve"> 11124-3</t>
  </si>
  <si>
    <t>-.00022123</t>
  </si>
  <si>
    <t>-14706-2</t>
  </si>
  <si>
    <t>-32056-4</t>
  </si>
  <si>
    <t>-.00027854</t>
  </si>
  <si>
    <t>-19408-2</t>
  </si>
  <si>
    <t>-30912-4</t>
  </si>
  <si>
    <t xml:space="preserve"> .00000801</t>
  </si>
  <si>
    <t xml:space="preserve"> 72664-4</t>
  </si>
  <si>
    <t>-.00000675</t>
  </si>
  <si>
    <t>-26412-4</t>
  </si>
  <si>
    <t xml:space="preserve"> 79578-4</t>
  </si>
  <si>
    <t>-.00026526</t>
  </si>
  <si>
    <t>-17681-2</t>
  </si>
  <si>
    <t xml:space="preserve"> 81999-4</t>
  </si>
  <si>
    <t xml:space="preserve"> .00058592</t>
  </si>
  <si>
    <t xml:space="preserve"> 79106-3</t>
  </si>
  <si>
    <t>-.00001003</t>
  </si>
  <si>
    <t>-48414-4</t>
  </si>
  <si>
    <t xml:space="preserve"> 61488-4</t>
  </si>
  <si>
    <t>-22043-4</t>
  </si>
  <si>
    <t>-.00001076</t>
  </si>
  <si>
    <t>-53352-4</t>
  </si>
  <si>
    <t xml:space="preserve"> 73613-4</t>
  </si>
  <si>
    <t xml:space="preserve"> .00000925</t>
  </si>
  <si>
    <t xml:space="preserve"> 81157-4</t>
  </si>
  <si>
    <t>-.00000874</t>
  </si>
  <si>
    <t>-39802-4</t>
  </si>
  <si>
    <t xml:space="preserve"> 71253-4</t>
  </si>
  <si>
    <t xml:space="preserve"> .00000569</t>
  </si>
  <si>
    <t xml:space="preserve"> 57083-4</t>
  </si>
  <si>
    <t>-.00000673</t>
  </si>
  <si>
    <t>-26296-4</t>
  </si>
  <si>
    <t>-70081-4</t>
  </si>
  <si>
    <t>-70339-5</t>
  </si>
  <si>
    <t>-44967-4</t>
  </si>
  <si>
    <t>-66737-4</t>
  </si>
  <si>
    <t xml:space="preserve"> .00000668</t>
  </si>
  <si>
    <t xml:space="preserve"> 63780-4</t>
  </si>
  <si>
    <t>-.00000543</t>
  </si>
  <si>
    <t>-17384-4</t>
  </si>
  <si>
    <t>-.00000794</t>
  </si>
  <si>
    <t>-34395-4</t>
  </si>
  <si>
    <t xml:space="preserve"> 18515-4</t>
  </si>
  <si>
    <t xml:space="preserve"> 65981-4</t>
  </si>
  <si>
    <t xml:space="preserve"> 53468-4</t>
  </si>
  <si>
    <t>-68203-5</t>
  </si>
  <si>
    <t>-52457-4</t>
  </si>
  <si>
    <t>-.00024393</t>
  </si>
  <si>
    <t>-16244-2</t>
  </si>
  <si>
    <t xml:space="preserve"> .00001130</t>
  </si>
  <si>
    <t xml:space="preserve"> 94768-4</t>
  </si>
  <si>
    <t>-.00000782</t>
  </si>
  <si>
    <t>-33568-4</t>
  </si>
  <si>
    <t xml:space="preserve"> .00000721</t>
  </si>
  <si>
    <t xml:space="preserve"> 67271-4</t>
  </si>
  <si>
    <t xml:space="preserve"> .00001218</t>
  </si>
  <si>
    <t xml:space="preserve"> 10068-3</t>
  </si>
  <si>
    <t>-54531-4</t>
  </si>
  <si>
    <t>-.00000697</t>
  </si>
  <si>
    <t>-27867-4</t>
  </si>
  <si>
    <t xml:space="preserve"> .00000781</t>
  </si>
  <si>
    <t xml:space="preserve"> 71350-4</t>
  </si>
  <si>
    <t>-44138-4</t>
  </si>
  <si>
    <t xml:space="preserve"> 65773-4</t>
  </si>
  <si>
    <t xml:space="preserve"> .00000193</t>
  </si>
  <si>
    <t xml:space="preserve"> 31895-4</t>
  </si>
  <si>
    <t xml:space="preserve"> .00000957</t>
  </si>
  <si>
    <t xml:space="preserve"> 11462-4</t>
  </si>
  <si>
    <t xml:space="preserve"> 59992-5</t>
  </si>
  <si>
    <t>-49432-4</t>
  </si>
  <si>
    <t xml:space="preserve"> 80723-4</t>
  </si>
  <si>
    <t>-.00001030</t>
  </si>
  <si>
    <t>-50032-4</t>
  </si>
  <si>
    <t>-.00000856</t>
  </si>
  <si>
    <t>-38543-4</t>
  </si>
  <si>
    <t xml:space="preserve"> .00000867</t>
  </si>
  <si>
    <t xml:space="preserve"> 77304-4</t>
  </si>
  <si>
    <t xml:space="preserve"> 66986-4</t>
  </si>
  <si>
    <t xml:space="preserve"> 90141-4</t>
  </si>
  <si>
    <t>-.00001284</t>
  </si>
  <si>
    <t>-67308-4</t>
  </si>
  <si>
    <t xml:space="preserve"> .00000345</t>
  </si>
  <si>
    <t xml:space="preserve"> 42002-4</t>
  </si>
  <si>
    <t xml:space="preserve"> 69622-4</t>
  </si>
  <si>
    <t xml:space="preserve"> .00000293</t>
  </si>
  <si>
    <t xml:space="preserve"> 38556-4</t>
  </si>
  <si>
    <t xml:space="preserve"> .00026031</t>
  </si>
  <si>
    <t xml:space="preserve"> 76370-3</t>
  </si>
  <si>
    <t xml:space="preserve"> .00007382</t>
  </si>
  <si>
    <t xml:space="preserve"> 51384-3</t>
  </si>
  <si>
    <t>-.00017380</t>
  </si>
  <si>
    <t>-11508-2</t>
  </si>
  <si>
    <t>-.00030885</t>
  </si>
  <si>
    <t>-20635-2</t>
  </si>
  <si>
    <t xml:space="preserve"> .00004123</t>
  </si>
  <si>
    <t xml:space="preserve"> 21752-3</t>
  </si>
  <si>
    <t xml:space="preserve"> .00339748</t>
  </si>
  <si>
    <t xml:space="preserve"> 29451-2</t>
  </si>
  <si>
    <t xml:space="preserve"> .00065112</t>
  </si>
  <si>
    <t xml:space="preserve"> 76138-3</t>
  </si>
  <si>
    <t>-.00007803</t>
  </si>
  <si>
    <t>-50562-3</t>
  </si>
  <si>
    <t>-.00024166</t>
  </si>
  <si>
    <t>-17936-2</t>
  </si>
  <si>
    <t>-.00008038</t>
  </si>
  <si>
    <t>-52144-3</t>
  </si>
  <si>
    <t>-.00021841</t>
  </si>
  <si>
    <t>-14517-2</t>
  </si>
  <si>
    <t xml:space="preserve"> .00067357</t>
  </si>
  <si>
    <t xml:space="preserve"> 68341-3</t>
  </si>
  <si>
    <t xml:space="preserve"> 48203-4</t>
  </si>
  <si>
    <t>-.00008166</t>
  </si>
  <si>
    <t>-53012-3</t>
  </si>
  <si>
    <t>-.00017267</t>
  </si>
  <si>
    <t>-11428-2</t>
  </si>
  <si>
    <t>-.00000866</t>
  </si>
  <si>
    <t>-39273-4</t>
  </si>
  <si>
    <t>-.00029129</t>
  </si>
  <si>
    <t>-19435-2</t>
  </si>
  <si>
    <t>-.00023245</t>
  </si>
  <si>
    <t>-16163-2</t>
  </si>
  <si>
    <t>-.00010605</t>
  </si>
  <si>
    <t>-69430-3</t>
  </si>
  <si>
    <t>-.00030142</t>
  </si>
  <si>
    <t>-20131-2</t>
  </si>
  <si>
    <t>-.00008476</t>
  </si>
  <si>
    <t>-55070-3</t>
  </si>
  <si>
    <t xml:space="preserve"> .00007580</t>
  </si>
  <si>
    <t xml:space="preserve"> 52742-3</t>
  </si>
  <si>
    <t xml:space="preserve"> .00007114</t>
  </si>
  <si>
    <t xml:space="preserve"> 49591-3</t>
  </si>
  <si>
    <t>-.00034150</t>
  </si>
  <si>
    <t>-22832-2</t>
  </si>
  <si>
    <t>-.00023849</t>
  </si>
  <si>
    <t>-15874-2</t>
  </si>
  <si>
    <t>-.00007575</t>
  </si>
  <si>
    <t>-49008-3</t>
  </si>
  <si>
    <t>-.00024247</t>
  </si>
  <si>
    <t>-16145-2</t>
  </si>
  <si>
    <t>-.00009459</t>
  </si>
  <si>
    <t>-61689-3</t>
  </si>
  <si>
    <t>-.00023303</t>
  </si>
  <si>
    <t>-15509-2</t>
  </si>
  <si>
    <t xml:space="preserve"> 84584-4</t>
  </si>
  <si>
    <t>-.00021323</t>
  </si>
  <si>
    <t>-14170-2</t>
  </si>
  <si>
    <t>-.00028768</t>
  </si>
  <si>
    <t>-19191-2</t>
  </si>
  <si>
    <t>-.00010147</t>
  </si>
  <si>
    <t>-66340-3</t>
  </si>
  <si>
    <t>-.00031802</t>
  </si>
  <si>
    <t>-21253-2</t>
  </si>
  <si>
    <t xml:space="preserve"> .00007107</t>
  </si>
  <si>
    <t xml:space="preserve"> 22686-3</t>
  </si>
  <si>
    <t>-.00023203</t>
  </si>
  <si>
    <t>-15437-2</t>
  </si>
  <si>
    <t xml:space="preserve"> .00000743</t>
  </si>
  <si>
    <t xml:space="preserve"> 68794-4</t>
  </si>
  <si>
    <t>-.00007764</t>
  </si>
  <si>
    <t>-50308-3</t>
  </si>
  <si>
    <t>-.00021698</t>
  </si>
  <si>
    <t>-14421-2</t>
  </si>
  <si>
    <t xml:space="preserve"> .00036291</t>
  </si>
  <si>
    <t xml:space="preserve"> 24450-2</t>
  </si>
  <si>
    <t>-.00012765</t>
  </si>
  <si>
    <t>-83928-3</t>
  </si>
  <si>
    <t>-.00026403</t>
  </si>
  <si>
    <t>-17605-2</t>
  </si>
  <si>
    <t>-.00031225</t>
  </si>
  <si>
    <t>-20865-2</t>
  </si>
  <si>
    <t xml:space="preserve"> .00007669</t>
  </si>
  <si>
    <t xml:space="preserve"> 53328-3</t>
  </si>
  <si>
    <t>-.00022014</t>
  </si>
  <si>
    <t>-14631-2</t>
  </si>
  <si>
    <t>-.00010979</t>
  </si>
  <si>
    <t>-41079-3</t>
  </si>
  <si>
    <t xml:space="preserve"> .00001388</t>
  </si>
  <si>
    <t xml:space="preserve"> 11210-3</t>
  </si>
  <si>
    <t xml:space="preserve"> 68850-4</t>
  </si>
  <si>
    <t>-.00023600</t>
  </si>
  <si>
    <t>-15680-2</t>
  </si>
  <si>
    <t>-.00024218</t>
  </si>
  <si>
    <t>-16126-2</t>
  </si>
  <si>
    <t xml:space="preserve"> .00005770</t>
  </si>
  <si>
    <t xml:space="preserve"> 28003-3</t>
  </si>
  <si>
    <t>-.00025747</t>
  </si>
  <si>
    <t>-17159-2</t>
  </si>
  <si>
    <t>-.00008878</t>
  </si>
  <si>
    <t>-57778-3</t>
  </si>
  <si>
    <t>-.00027483</t>
  </si>
  <si>
    <t>-18566-2</t>
  </si>
  <si>
    <t>-.00023652</t>
  </si>
  <si>
    <t>-15743-2</t>
  </si>
  <si>
    <t>-.00022593</t>
  </si>
  <si>
    <t>-15023-2</t>
  </si>
  <si>
    <t xml:space="preserve"> .00000329</t>
  </si>
  <si>
    <t xml:space="preserve"> 41137-4</t>
  </si>
  <si>
    <t xml:space="preserve"> .00001051</t>
  </si>
  <si>
    <t xml:space="preserve"> 37178-4</t>
  </si>
  <si>
    <t xml:space="preserve"> 52302-4</t>
  </si>
  <si>
    <t xml:space="preserve"> .00007593</t>
  </si>
  <si>
    <t xml:space="preserve"> 52819-3</t>
  </si>
  <si>
    <t>-.00001058</t>
  </si>
  <si>
    <t>-52214-4</t>
  </si>
  <si>
    <t xml:space="preserve"> .00000409</t>
  </si>
  <si>
    <t xml:space="preserve"> 46356-4</t>
  </si>
  <si>
    <t xml:space="preserve"> .00001074</t>
  </si>
  <si>
    <t xml:space="preserve"> 90960-4</t>
  </si>
  <si>
    <t>-.00072603</t>
  </si>
  <si>
    <t>-23174-2</t>
  </si>
  <si>
    <t xml:space="preserve"> .01480189</t>
  </si>
  <si>
    <t xml:space="preserve"> 13985-2</t>
  </si>
  <si>
    <t xml:space="preserve"> 19771-2</t>
  </si>
  <si>
    <t>-.00001219</t>
  </si>
  <si>
    <t>-62978-4</t>
  </si>
  <si>
    <t xml:space="preserve"> 55844-4</t>
  </si>
  <si>
    <t xml:space="preserve"> 47546-4</t>
  </si>
  <si>
    <t xml:space="preserve"> 54443-4</t>
  </si>
  <si>
    <t>-.00010881</t>
  </si>
  <si>
    <t>-71240-3</t>
  </si>
  <si>
    <t xml:space="preserve"> .00000414</t>
  </si>
  <si>
    <t xml:space="preserve"> 46682-4</t>
  </si>
  <si>
    <t>-32981-4</t>
  </si>
  <si>
    <t xml:space="preserve"> .00000355</t>
  </si>
  <si>
    <t xml:space="preserve"> 42724-4</t>
  </si>
  <si>
    <t>-.00022819</t>
  </si>
  <si>
    <t>-15181-2</t>
  </si>
  <si>
    <t>-.00032969</t>
  </si>
  <si>
    <t>-22034-2</t>
  </si>
  <si>
    <t>-.00040906</t>
  </si>
  <si>
    <t>-27430-2</t>
  </si>
  <si>
    <t xml:space="preserve"> 74152-4</t>
  </si>
  <si>
    <t xml:space="preserve"> .00000301</t>
  </si>
  <si>
    <t xml:space="preserve"> 39112-4</t>
  </si>
  <si>
    <t>-82312-4</t>
  </si>
  <si>
    <t xml:space="preserve"> .00000430</t>
  </si>
  <si>
    <t xml:space="preserve"> 47714-4</t>
  </si>
  <si>
    <t xml:space="preserve"> 68179-4</t>
  </si>
  <si>
    <t>-.00001519</t>
  </si>
  <si>
    <t>-82985-4</t>
  </si>
  <si>
    <t xml:space="preserve"> .00000584</t>
  </si>
  <si>
    <t xml:space="preserve"> 58085-4</t>
  </si>
  <si>
    <t xml:space="preserve"> 49261-4</t>
  </si>
  <si>
    <t xml:space="preserve"> 54674-4</t>
  </si>
  <si>
    <t xml:space="preserve"> 40245-4</t>
  </si>
  <si>
    <t xml:space="preserve"> 62620-4</t>
  </si>
  <si>
    <t xml:space="preserve"> .00007103</t>
  </si>
  <si>
    <t xml:space="preserve"> 49523-3</t>
  </si>
  <si>
    <t xml:space="preserve"> 61967-4</t>
  </si>
  <si>
    <t>-.00000884</t>
  </si>
  <si>
    <t>-12536-4</t>
  </si>
  <si>
    <t xml:space="preserve"> 48874-4</t>
  </si>
  <si>
    <t xml:space="preserve"> .00000549</t>
  </si>
  <si>
    <t xml:space="preserve"> 55721-4</t>
  </si>
  <si>
    <t xml:space="preserve"> 63666-4</t>
  </si>
  <si>
    <t xml:space="preserve"> .00000385</t>
  </si>
  <si>
    <t xml:space="preserve"> 44742-4</t>
  </si>
  <si>
    <t xml:space="preserve"> 80663-4</t>
  </si>
  <si>
    <t>-.00001050</t>
  </si>
  <si>
    <t>-51649-4</t>
  </si>
  <si>
    <t xml:space="preserve"> .00002823</t>
  </si>
  <si>
    <t xml:space="preserve"> 20751-3</t>
  </si>
  <si>
    <t>-.00001148</t>
  </si>
  <si>
    <t>-58232-4</t>
  </si>
  <si>
    <t xml:space="preserve"> .00000298</t>
  </si>
  <si>
    <t xml:space="preserve"> 38902-4</t>
  </si>
  <si>
    <t>-.00102270</t>
  </si>
  <si>
    <t>-32318-2</t>
  </si>
  <si>
    <t>-.00000512</t>
  </si>
  <si>
    <t>-15457-4</t>
  </si>
  <si>
    <t xml:space="preserve"> .00000332</t>
  </si>
  <si>
    <t xml:space="preserve"> 41144-4</t>
  </si>
  <si>
    <t>-62124-4</t>
  </si>
  <si>
    <t>-.00103931</t>
  </si>
  <si>
    <t>-32699-2</t>
  </si>
  <si>
    <t xml:space="preserve"> 38980-4</t>
  </si>
  <si>
    <t xml:space="preserve"> .00000516</t>
  </si>
  <si>
    <t xml:space="preserve"> 53611-4</t>
  </si>
  <si>
    <t xml:space="preserve"> .20637293</t>
  </si>
  <si>
    <t xml:space="preserve"> 12492-4</t>
  </si>
  <si>
    <t xml:space="preserve"> 12328-2</t>
  </si>
  <si>
    <t xml:space="preserve"> .00017757</t>
  </si>
  <si>
    <t xml:space="preserve"> 44112-3</t>
  </si>
  <si>
    <t xml:space="preserve"> .01281551</t>
  </si>
  <si>
    <t xml:space="preserve"> 88567-3</t>
  </si>
  <si>
    <t xml:space="preserve"> 23831-2</t>
  </si>
  <si>
    <t xml:space="preserve"> .00007314</t>
  </si>
  <si>
    <t xml:space="preserve"> 34174-3</t>
  </si>
  <si>
    <t xml:space="preserve"> .00393133</t>
  </si>
  <si>
    <t xml:space="preserve"> 26758-2</t>
  </si>
  <si>
    <t xml:space="preserve"> .00078402</t>
  </si>
  <si>
    <t xml:space="preserve"> 51941-3</t>
  </si>
  <si>
    <t xml:space="preserve"> .00034036</t>
  </si>
  <si>
    <t xml:space="preserve"> 56666-3</t>
  </si>
  <si>
    <t xml:space="preserve"> .00004898</t>
  </si>
  <si>
    <t xml:space="preserve"> 25869-3</t>
  </si>
  <si>
    <t xml:space="preserve"> .19980176</t>
  </si>
  <si>
    <t xml:space="preserve"> 12469-4</t>
  </si>
  <si>
    <t xml:space="preserve"> 14773-2</t>
  </si>
  <si>
    <t xml:space="preserve"> .00043093</t>
  </si>
  <si>
    <t xml:space="preserve"> 67315-3</t>
  </si>
  <si>
    <t xml:space="preserve"> .00000238</t>
  </si>
  <si>
    <t xml:space="preserve"> 39383-4</t>
  </si>
  <si>
    <t xml:space="preserve"> .00000215</t>
  </si>
  <si>
    <t xml:space="preserve"> 26620-4</t>
  </si>
  <si>
    <t xml:space="preserve"> .00087263</t>
  </si>
  <si>
    <t xml:space="preserve"> 33370-3</t>
  </si>
  <si>
    <t>-.00000056</t>
  </si>
  <si>
    <t>-35395-5</t>
  </si>
  <si>
    <t xml:space="preserve"> .00001517</t>
  </si>
  <si>
    <t xml:space="preserve"> 64079-4</t>
  </si>
  <si>
    <t xml:space="preserve"> .00001359</t>
  </si>
  <si>
    <t xml:space="preserve"> 40896-4</t>
  </si>
  <si>
    <t xml:space="preserve"> .00007217</t>
  </si>
  <si>
    <t xml:space="preserve"> 11942-3</t>
  </si>
  <si>
    <t xml:space="preserve"> 72035-4</t>
  </si>
  <si>
    <t xml:space="preserve"> 23097-4</t>
  </si>
  <si>
    <t>-99346-4</t>
  </si>
  <si>
    <t xml:space="preserve"> .00001673</t>
  </si>
  <si>
    <t xml:space="preserve"> 78053-4</t>
  </si>
  <si>
    <t>-.00000382</t>
  </si>
  <si>
    <t>-34084-4</t>
  </si>
  <si>
    <t xml:space="preserve"> .00001933</t>
  </si>
  <si>
    <t xml:space="preserve"> 80290-4</t>
  </si>
  <si>
    <t xml:space="preserve"> .00000184</t>
  </si>
  <si>
    <t xml:space="preserve"> 21616-4</t>
  </si>
  <si>
    <t xml:space="preserve"> 50123-4</t>
  </si>
  <si>
    <t xml:space="preserve"> .00000873</t>
  </si>
  <si>
    <t xml:space="preserve"> 49798-4</t>
  </si>
  <si>
    <t xml:space="preserve"> 24624-4</t>
  </si>
  <si>
    <t xml:space="preserve"> .00000864</t>
  </si>
  <si>
    <t xml:space="preserve"> 49258-4</t>
  </si>
  <si>
    <t xml:space="preserve"> 18114-3</t>
  </si>
  <si>
    <t>-.00000028</t>
  </si>
  <si>
    <t xml:space="preserve"> 17709-4</t>
  </si>
  <si>
    <t xml:space="preserve"> .00004454</t>
  </si>
  <si>
    <t xml:space="preserve"> 10627-3</t>
  </si>
  <si>
    <t xml:space="preserve"> .00035210</t>
  </si>
  <si>
    <t xml:space="preserve"> 65952-3</t>
  </si>
  <si>
    <t xml:space="preserve"> .00001639</t>
  </si>
  <si>
    <t xml:space="preserve"> 33299-4</t>
  </si>
  <si>
    <t xml:space="preserve"> 17770-4</t>
  </si>
  <si>
    <t xml:space="preserve"> .00001632</t>
  </si>
  <si>
    <t xml:space="preserve"> 33140-4</t>
  </si>
  <si>
    <t xml:space="preserve"> 29646-4</t>
  </si>
  <si>
    <t xml:space="preserve"> .00002433</t>
  </si>
  <si>
    <t xml:space="preserve"> 98630-4</t>
  </si>
  <si>
    <t xml:space="preserve"> .00000975</t>
  </si>
  <si>
    <t xml:space="preserve"> 35821-4</t>
  </si>
  <si>
    <t>-.00000106</t>
  </si>
  <si>
    <t>-80861-4</t>
  </si>
  <si>
    <t xml:space="preserve"> .00002719</t>
  </si>
  <si>
    <t xml:space="preserve"> 86969-4</t>
  </si>
  <si>
    <t xml:space="preserve"> 19020-5</t>
  </si>
  <si>
    <t xml:space="preserve"> 39163-4</t>
  </si>
  <si>
    <t>-.00000423</t>
  </si>
  <si>
    <t>-28680-4</t>
  </si>
  <si>
    <t xml:space="preserve"> 53373-4</t>
  </si>
  <si>
    <t xml:space="preserve"> 18131-3</t>
  </si>
  <si>
    <t xml:space="preserve"> 13320-3</t>
  </si>
  <si>
    <t xml:space="preserve"> 44165-4</t>
  </si>
  <si>
    <t xml:space="preserve"> .00001756</t>
  </si>
  <si>
    <t xml:space="preserve"> 80359-4</t>
  </si>
  <si>
    <t xml:space="preserve"> .00000241</t>
  </si>
  <si>
    <t xml:space="preserve"> 29488-4</t>
  </si>
  <si>
    <t xml:space="preserve"> 15452-4</t>
  </si>
  <si>
    <t xml:space="preserve"> .00001296</t>
  </si>
  <si>
    <t xml:space="preserve"> 36506-4</t>
  </si>
  <si>
    <t xml:space="preserve"> .00051004</t>
  </si>
  <si>
    <t xml:space="preserve"> 18643-3</t>
  </si>
  <si>
    <t xml:space="preserve"> 23790-5</t>
  </si>
  <si>
    <t xml:space="preserve"> .00000263</t>
  </si>
  <si>
    <t xml:space="preserve"> 32843-4</t>
  </si>
  <si>
    <t xml:space="preserve"> 23677-4</t>
  </si>
  <si>
    <t>-.00000446</t>
  </si>
  <si>
    <t>-18029-4</t>
  </si>
  <si>
    <t xml:space="preserve"> .00004945</t>
  </si>
  <si>
    <t xml:space="preserve"> 78431-4</t>
  </si>
  <si>
    <t>-17654-5</t>
  </si>
  <si>
    <t>-.00000145</t>
  </si>
  <si>
    <t>-.00000137</t>
  </si>
  <si>
    <t xml:space="preserve"> .00000169</t>
  </si>
  <si>
    <t xml:space="preserve"> .00000665</t>
  </si>
  <si>
    <t xml:space="preserve"> 29188-4</t>
  </si>
  <si>
    <t xml:space="preserve"> .00017578</t>
  </si>
  <si>
    <t xml:space="preserve"> 74020-3</t>
  </si>
  <si>
    <t xml:space="preserve"> .00000760</t>
  </si>
  <si>
    <t xml:space="preserve"> 34845-4</t>
  </si>
  <si>
    <t xml:space="preserve"> 17965-4</t>
  </si>
  <si>
    <t>-46096-4</t>
  </si>
  <si>
    <t xml:space="preserve"> 48160-4</t>
  </si>
  <si>
    <t xml:space="preserve"> 29159-4</t>
  </si>
  <si>
    <t xml:space="preserve"> .00001062</t>
  </si>
  <si>
    <t xml:space="preserve"> 53968-4</t>
  </si>
  <si>
    <t xml:space="preserve"> .00001800</t>
  </si>
  <si>
    <t xml:space="preserve"> 75143-4</t>
  </si>
  <si>
    <t xml:space="preserve"> .00001270</t>
  </si>
  <si>
    <t xml:space="preserve"> 48397-4</t>
  </si>
  <si>
    <t xml:space="preserve"> 22803-4</t>
  </si>
  <si>
    <t xml:space="preserve"> 26615-4</t>
  </si>
  <si>
    <t xml:space="preserve"> 32974-4</t>
  </si>
  <si>
    <t xml:space="preserve"> .00004247</t>
  </si>
  <si>
    <t xml:space="preserve"> 91241-4</t>
  </si>
  <si>
    <t xml:space="preserve"> 21643-4</t>
  </si>
  <si>
    <t xml:space="preserve"> 29918-4</t>
  </si>
  <si>
    <t xml:space="preserve"> 17424-4</t>
  </si>
  <si>
    <t xml:space="preserve"> 28460-4</t>
  </si>
  <si>
    <t xml:space="preserve"> 61893-4</t>
  </si>
  <si>
    <t xml:space="preserve"> .00007087</t>
  </si>
  <si>
    <t xml:space="preserve"> 10345-3</t>
  </si>
  <si>
    <t xml:space="preserve"> 64258-4</t>
  </si>
  <si>
    <t xml:space="preserve"> .00000210</t>
  </si>
  <si>
    <t xml:space="preserve"> 41425-4</t>
  </si>
  <si>
    <t xml:space="preserve"> 49092-4</t>
  </si>
  <si>
    <t xml:space="preserve"> 94360-5</t>
  </si>
  <si>
    <t xml:space="preserve"> .00002983</t>
  </si>
  <si>
    <t xml:space="preserve"> 11687-3</t>
  </si>
  <si>
    <t xml:space="preserve"> .00000926</t>
  </si>
  <si>
    <t xml:space="preserve"> 79061-4</t>
  </si>
  <si>
    <t xml:space="preserve"> .00000860</t>
  </si>
  <si>
    <t xml:space="preserve"> 74214-4</t>
  </si>
  <si>
    <t xml:space="preserve"> 87103-4</t>
  </si>
  <si>
    <t xml:space="preserve"> 72166-4</t>
  </si>
  <si>
    <t xml:space="preserve"> .00002960</t>
  </si>
  <si>
    <t xml:space="preserve"> 11276-3</t>
  </si>
  <si>
    <t xml:space="preserve"> .00001755</t>
  </si>
  <si>
    <t xml:space="preserve"> 73903-4</t>
  </si>
  <si>
    <t xml:space="preserve"> .00040772</t>
  </si>
  <si>
    <t xml:space="preserve"> 31772-3</t>
  </si>
  <si>
    <t xml:space="preserve"> 34743-4</t>
  </si>
  <si>
    <t xml:space="preserve"> 34519-4</t>
  </si>
  <si>
    <t xml:space="preserve"> 26974-4</t>
  </si>
  <si>
    <t xml:space="preserve"> .00000213</t>
  </si>
  <si>
    <t xml:space="preserve"> 38551-4</t>
  </si>
  <si>
    <t xml:space="preserve"> .00034744</t>
  </si>
  <si>
    <t xml:space="preserve"> 24718-3</t>
  </si>
  <si>
    <t xml:space="preserve"> .00000573</t>
  </si>
  <si>
    <t xml:space="preserve"> 32883-4</t>
  </si>
  <si>
    <t xml:space="preserve"> 53701-4</t>
  </si>
  <si>
    <t xml:space="preserve"> 51350-4</t>
  </si>
  <si>
    <t xml:space="preserve"> .00000523</t>
  </si>
  <si>
    <t xml:space="preserve"> 50758-4</t>
  </si>
  <si>
    <t xml:space="preserve"> .00035335</t>
  </si>
  <si>
    <t xml:space="preserve"> 29483-3</t>
  </si>
  <si>
    <t xml:space="preserve"> .00036438</t>
  </si>
  <si>
    <t xml:space="preserve"> 29921-3</t>
  </si>
  <si>
    <t xml:space="preserve"> .00180951</t>
  </si>
  <si>
    <t xml:space="preserve"> 23000-4</t>
  </si>
  <si>
    <t xml:space="preserve"> 60065-3</t>
  </si>
  <si>
    <t xml:space="preserve"> .00001070</t>
  </si>
  <si>
    <t xml:space="preserve"> 63187-4</t>
  </si>
  <si>
    <t xml:space="preserve"> 70539-4</t>
  </si>
  <si>
    <t xml:space="preserve"> .00001106</t>
  </si>
  <si>
    <t xml:space="preserve"> 26128-4</t>
  </si>
  <si>
    <t xml:space="preserve"> .00329158</t>
  </si>
  <si>
    <t xml:space="preserve"> 45050-1</t>
  </si>
  <si>
    <t xml:space="preserve"> .00002629</t>
  </si>
  <si>
    <t xml:space="preserve"> 86881-4</t>
  </si>
  <si>
    <t xml:space="preserve"> 21433-4</t>
  </si>
  <si>
    <t xml:space="preserve"> .00006992</t>
  </si>
  <si>
    <t xml:space="preserve"> 19854-3</t>
  </si>
  <si>
    <t xml:space="preserve"> 21057-4</t>
  </si>
  <si>
    <t xml:space="preserve"> 22852-4</t>
  </si>
  <si>
    <t xml:space="preserve"> .00002548</t>
  </si>
  <si>
    <t xml:space="preserve"> 10181-3</t>
  </si>
  <si>
    <t xml:space="preserve"> .00000180</t>
  </si>
  <si>
    <t xml:space="preserve"> 21085-4</t>
  </si>
  <si>
    <t xml:space="preserve"> 31207-6</t>
  </si>
  <si>
    <t xml:space="preserve"> .00019818</t>
  </si>
  <si>
    <t xml:space="preserve"> 42077-2</t>
  </si>
  <si>
    <t xml:space="preserve"> .00001018</t>
  </si>
  <si>
    <t xml:space="preserve"> 36764-4</t>
  </si>
  <si>
    <t xml:space="preserve"> 21732-4</t>
  </si>
  <si>
    <t xml:space="preserve"> 20425-4</t>
  </si>
  <si>
    <t xml:space="preserve"> .00000972</t>
  </si>
  <si>
    <t xml:space="preserve"> 42701-4</t>
  </si>
  <si>
    <t xml:space="preserve"> 22943-4</t>
  </si>
  <si>
    <t xml:space="preserve"> 15331-4</t>
  </si>
  <si>
    <t xml:space="preserve"> .00028299</t>
  </si>
  <si>
    <t xml:space="preserve"> 20058-3</t>
  </si>
  <si>
    <t xml:space="preserve"> 74575-4</t>
  </si>
  <si>
    <t xml:space="preserve"> .00000344</t>
  </si>
  <si>
    <t xml:space="preserve"> 20462-4</t>
  </si>
  <si>
    <t xml:space="preserve"> 50236-4</t>
  </si>
  <si>
    <t xml:space="preserve"> .00002440</t>
  </si>
  <si>
    <t xml:space="preserve"> 98515-4</t>
  </si>
  <si>
    <t xml:space="preserve"> 38425-4</t>
  </si>
  <si>
    <t xml:space="preserve"> .00001123</t>
  </si>
  <si>
    <t xml:space="preserve"> 66360-4</t>
  </si>
  <si>
    <t xml:space="preserve"> 60826-5</t>
  </si>
  <si>
    <t xml:space="preserve"> 21426-4</t>
  </si>
  <si>
    <t xml:space="preserve"> .00001482</t>
  </si>
  <si>
    <t xml:space="preserve"> 64824-4</t>
  </si>
  <si>
    <t xml:space="preserve"> 34521-4</t>
  </si>
  <si>
    <t xml:space="preserve"> .00002392</t>
  </si>
  <si>
    <t xml:space="preserve"> 82625-4</t>
  </si>
  <si>
    <t xml:space="preserve"> .00002559</t>
  </si>
  <si>
    <t xml:space="preserve"> 88301-4</t>
  </si>
  <si>
    <t xml:space="preserve"> .00002343</t>
  </si>
  <si>
    <t xml:space="preserve"> 80885-4</t>
  </si>
  <si>
    <t xml:space="preserve"> .00002419</t>
  </si>
  <si>
    <t xml:space="preserve"> 83474-4</t>
  </si>
  <si>
    <t xml:space="preserve"> .00002287</t>
  </si>
  <si>
    <t xml:space="preserve"> 78983-4</t>
  </si>
  <si>
    <t xml:space="preserve"> .00001835</t>
  </si>
  <si>
    <t xml:space="preserve"> 63682-4</t>
  </si>
  <si>
    <t xml:space="preserve"> .00001393</t>
  </si>
  <si>
    <t xml:space="preserve"> 48706-4</t>
  </si>
  <si>
    <t xml:space="preserve"> .00002504</t>
  </si>
  <si>
    <t xml:space="preserve"> 86365-4</t>
  </si>
  <si>
    <t xml:space="preserve"> 32196-4</t>
  </si>
  <si>
    <t xml:space="preserve"> 14773-4</t>
  </si>
  <si>
    <t xml:space="preserve"> .00002667</t>
  </si>
  <si>
    <t xml:space="preserve"> 58682-4</t>
  </si>
  <si>
    <t xml:space="preserve"> 46355-4</t>
  </si>
  <si>
    <t xml:space="preserve"> 36898-4</t>
  </si>
  <si>
    <t xml:space="preserve"> .00000865</t>
  </si>
  <si>
    <t xml:space="preserve"> 47200-4</t>
  </si>
  <si>
    <t xml:space="preserve"> .00001494</t>
  </si>
  <si>
    <t xml:space="preserve"> 74895-4</t>
  </si>
  <si>
    <t xml:space="preserve"> 88271-4</t>
  </si>
  <si>
    <t xml:space="preserve"> .00000049</t>
  </si>
  <si>
    <t xml:space="preserve"> 13071-4</t>
  </si>
  <si>
    <t xml:space="preserve"> 22278-4</t>
  </si>
  <si>
    <t xml:space="preserve"> .00001102</t>
  </si>
  <si>
    <t xml:space="preserve"> 49053-4</t>
  </si>
  <si>
    <t xml:space="preserve"> 29824-4</t>
  </si>
  <si>
    <t xml:space="preserve"> .00000894</t>
  </si>
  <si>
    <t xml:space="preserve"> 40362-4</t>
  </si>
  <si>
    <t xml:space="preserve"> 48372-4</t>
  </si>
  <si>
    <t>-.00000083</t>
  </si>
  <si>
    <t xml:space="preserve"> 10248-4</t>
  </si>
  <si>
    <t xml:space="preserve"> 67026-4</t>
  </si>
  <si>
    <t>-.00000046</t>
  </si>
  <si>
    <t xml:space="preserve"> 59407-4</t>
  </si>
  <si>
    <t>-.00000160</t>
  </si>
  <si>
    <t>-96573-4</t>
  </si>
  <si>
    <t>-.00000243</t>
  </si>
  <si>
    <t>-21110-3</t>
  </si>
  <si>
    <t>-.00000215</t>
  </si>
  <si>
    <t>-17319-3</t>
  </si>
  <si>
    <t xml:space="preserve"> .15831590</t>
  </si>
  <si>
    <t xml:space="preserve"> 24738-5</t>
  </si>
  <si>
    <t xml:space="preserve"> 19630-3</t>
  </si>
  <si>
    <t xml:space="preserve"> 53755-5</t>
  </si>
  <si>
    <t xml:space="preserve"> .00000119</t>
  </si>
  <si>
    <t xml:space="preserve"> 24619-4</t>
  </si>
  <si>
    <t>-10094-3</t>
  </si>
  <si>
    <t>-18800-3</t>
  </si>
  <si>
    <t>-.00000170</t>
  </si>
  <si>
    <t>-11628-3</t>
  </si>
  <si>
    <t xml:space="preserve"> 36846-4</t>
  </si>
  <si>
    <t xml:space="preserve"> 47166-4</t>
  </si>
  <si>
    <t xml:space="preserve"> 44789-4</t>
  </si>
  <si>
    <t xml:space="preserve"> 19369-4</t>
  </si>
  <si>
    <t xml:space="preserve"> 13389-3</t>
  </si>
  <si>
    <t xml:space="preserve"> 77093-4</t>
  </si>
  <si>
    <t xml:space="preserve"> 15459-3</t>
  </si>
  <si>
    <t xml:space="preserve"> 45078-4</t>
  </si>
  <si>
    <t xml:space="preserve"> 58662-4</t>
  </si>
  <si>
    <t xml:space="preserve"> .00000991</t>
  </si>
  <si>
    <t xml:space="preserve"> 44534-4</t>
  </si>
  <si>
    <t xml:space="preserve"> 91473-5</t>
  </si>
  <si>
    <t xml:space="preserve"> 40957-4</t>
  </si>
  <si>
    <t xml:space="preserve"> 17032-4</t>
  </si>
  <si>
    <t xml:space="preserve"> .00000245</t>
  </si>
  <si>
    <t xml:space="preserve"> 27710-4</t>
  </si>
  <si>
    <t xml:space="preserve"> .00000258</t>
  </si>
  <si>
    <t xml:space="preserve"> 29012-4</t>
  </si>
  <si>
    <t xml:space="preserve"> 29009-4</t>
  </si>
  <si>
    <t xml:space="preserve"> 17226-4</t>
  </si>
  <si>
    <t xml:space="preserve"> 35009-4</t>
  </si>
  <si>
    <t xml:space="preserve"> 24237-4</t>
  </si>
  <si>
    <t>-.00000395</t>
  </si>
  <si>
    <t>-10924-2</t>
  </si>
  <si>
    <t xml:space="preserve"> 17993-4</t>
  </si>
  <si>
    <t>-16841-4</t>
  </si>
  <si>
    <t>-77724-4</t>
  </si>
  <si>
    <t xml:space="preserve"> 21596-4</t>
  </si>
  <si>
    <t xml:space="preserve"> .00000212</t>
  </si>
  <si>
    <t xml:space="preserve"> 24391-4</t>
  </si>
  <si>
    <t xml:space="preserve"> 23591-4</t>
  </si>
  <si>
    <t xml:space="preserve"> .00000206</t>
  </si>
  <si>
    <t xml:space="preserve"> 18102-4</t>
  </si>
  <si>
    <t xml:space="preserve"> 19152-4</t>
  </si>
  <si>
    <t xml:space="preserve"> 22224-4</t>
  </si>
  <si>
    <t xml:space="preserve"> 25971-4</t>
  </si>
  <si>
    <t xml:space="preserve"> 28502-4</t>
  </si>
  <si>
    <t xml:space="preserve"> 28243-4</t>
  </si>
  <si>
    <t xml:space="preserve"> .00000249</t>
  </si>
  <si>
    <t xml:space="preserve"> 28101-4</t>
  </si>
  <si>
    <t xml:space="preserve"> .00000242</t>
  </si>
  <si>
    <t xml:space="preserve"> 27448-4</t>
  </si>
  <si>
    <t xml:space="preserve"> .00000211</t>
  </si>
  <si>
    <t xml:space="preserve"> 24299-4</t>
  </si>
  <si>
    <t xml:space="preserve"> 21442-4</t>
  </si>
  <si>
    <t xml:space="preserve"> 22154-4</t>
  </si>
  <si>
    <t xml:space="preserve"> 20070-4</t>
  </si>
  <si>
    <t xml:space="preserve"> .00000222</t>
  </si>
  <si>
    <t xml:space="preserve"> 25374-4</t>
  </si>
  <si>
    <t xml:space="preserve"> 25762-4</t>
  </si>
  <si>
    <t xml:space="preserve"> .00000224</t>
  </si>
  <si>
    <t xml:space="preserve"> 25572-4</t>
  </si>
  <si>
    <t xml:space="preserve"> 45687-4</t>
  </si>
  <si>
    <t xml:space="preserve"> 36862-4</t>
  </si>
  <si>
    <t xml:space="preserve"> 40608-4</t>
  </si>
  <si>
    <t xml:space="preserve"> 25793-4</t>
  </si>
  <si>
    <t xml:space="preserve"> 26935-4</t>
  </si>
  <si>
    <t xml:space="preserve"> 58732-5</t>
  </si>
  <si>
    <t xml:space="preserve"> 89849-6</t>
  </si>
  <si>
    <t xml:space="preserve"> 24140-4</t>
  </si>
  <si>
    <t xml:space="preserve"> 11608-4</t>
  </si>
  <si>
    <t xml:space="preserve"> 19168-4</t>
  </si>
  <si>
    <t xml:space="preserve"> .00001028</t>
  </si>
  <si>
    <t xml:space="preserve"> 50956-4</t>
  </si>
  <si>
    <t xml:space="preserve"> 12906-3</t>
  </si>
  <si>
    <t xml:space="preserve"> 75159-4</t>
  </si>
  <si>
    <t xml:space="preserve"> 10382-3</t>
  </si>
  <si>
    <t xml:space="preserve"> 74311-4</t>
  </si>
  <si>
    <t xml:space="preserve"> 71055-4</t>
  </si>
  <si>
    <t xml:space="preserve"> 69444-4</t>
  </si>
  <si>
    <t xml:space="preserve"> 65627-4</t>
  </si>
  <si>
    <t xml:space="preserve"> 21027-2</t>
  </si>
  <si>
    <t xml:space="preserve"> 81284-4</t>
  </si>
  <si>
    <t xml:space="preserve"> 49192-4</t>
  </si>
  <si>
    <t xml:space="preserve"> .00000708</t>
  </si>
  <si>
    <t xml:space="preserve"> 30913-4</t>
  </si>
  <si>
    <t xml:space="preserve"> 73697-4</t>
  </si>
  <si>
    <t xml:space="preserve"> .00001612</t>
  </si>
  <si>
    <t xml:space="preserve"> 79454-4</t>
  </si>
  <si>
    <t xml:space="preserve"> 58800-4</t>
  </si>
  <si>
    <t xml:space="preserve"> 25565-4</t>
  </si>
  <si>
    <t xml:space="preserve"> 26725-4</t>
  </si>
  <si>
    <t xml:space="preserve"> .00000969</t>
  </si>
  <si>
    <t xml:space="preserve"> 42243-4</t>
  </si>
  <si>
    <t xml:space="preserve"> .00001152</t>
  </si>
  <si>
    <t xml:space="preserve"> 70874-4</t>
  </si>
  <si>
    <t xml:space="preserve"> .00000227</t>
  </si>
  <si>
    <t xml:space="preserve"> 26991-4</t>
  </si>
  <si>
    <t xml:space="preserve"> 25386-4</t>
  </si>
  <si>
    <t xml:space="preserve"> .00001346</t>
  </si>
  <si>
    <t xml:space="preserve"> 67925-4</t>
  </si>
  <si>
    <t xml:space="preserve"> .00001223</t>
  </si>
  <si>
    <t xml:space="preserve"> 62013-4</t>
  </si>
  <si>
    <t xml:space="preserve"> .00001145</t>
  </si>
  <si>
    <t xml:space="preserve"> 58128-4</t>
  </si>
  <si>
    <t xml:space="preserve"> .00001045</t>
  </si>
  <si>
    <t xml:space="preserve"> 53332-4</t>
  </si>
  <si>
    <t xml:space="preserve"> .00001131</t>
  </si>
  <si>
    <t xml:space="preserve"> 57482-4</t>
  </si>
  <si>
    <t xml:space="preserve"> 52724-4</t>
  </si>
  <si>
    <t xml:space="preserve"> .00001081</t>
  </si>
  <si>
    <t xml:space="preserve"> 54454-4</t>
  </si>
  <si>
    <t xml:space="preserve"> .00000994</t>
  </si>
  <si>
    <t xml:space="preserve"> 49875-4</t>
  </si>
  <si>
    <t xml:space="preserve"> 54775-4</t>
  </si>
  <si>
    <t xml:space="preserve"> .00000829</t>
  </si>
  <si>
    <t xml:space="preserve"> 42429-4</t>
  </si>
  <si>
    <t xml:space="preserve"> 34003-4</t>
  </si>
  <si>
    <t xml:space="preserve"> 39277-4</t>
  </si>
  <si>
    <t xml:space="preserve"> 34006-4</t>
  </si>
  <si>
    <t>-.00000043</t>
  </si>
  <si>
    <t xml:space="preserve"> 11299-6</t>
  </si>
  <si>
    <t>Load</t>
  </si>
  <si>
    <t>operator_group_no1_new</t>
  </si>
  <si>
    <t>True</t>
  </si>
  <si>
    <t>no</t>
  </si>
  <si>
    <t>yes</t>
  </si>
  <si>
    <t>latitude_of_launch_site [rad_N]</t>
  </si>
  <si>
    <t>longitude_of_launch_site [rad_E]</t>
  </si>
  <si>
    <t>tolerance_longitude [deg_E]</t>
  </si>
  <si>
    <t>tolerance_longitude [rad_E]</t>
  </si>
  <si>
    <t>initial_longitude [deg_E]</t>
  </si>
  <si>
    <t>initial_longitude [rad_E]</t>
  </si>
  <si>
    <t>performs_ns_sk</t>
  </si>
  <si>
    <t>performs_ew_sk</t>
  </si>
  <si>
    <t>initial_eccentricity</t>
  </si>
  <si>
    <t>tolerance_eccentricity</t>
  </si>
  <si>
    <t>tolerance_inclination [deg]</t>
  </si>
  <si>
    <t>tolerance_inclination [rad]</t>
  </si>
  <si>
    <t>co_location_group_number</t>
  </si>
  <si>
    <t>co_location_number</t>
  </si>
  <si>
    <t>co_location_group</t>
  </si>
  <si>
    <t>co_location_member</t>
  </si>
  <si>
    <t>synchronised_starting_longitude [deg_E]</t>
  </si>
  <si>
    <t>synchronised_starting_longitude [rad_E]</t>
  </si>
  <si>
    <t>synchronised_initial_longitude [deg_E]</t>
  </si>
  <si>
    <t>synchronised_initial_longitude [rad_E]</t>
  </si>
  <si>
    <t>synchronised_tolerance_longitude [deg_E]</t>
  </si>
  <si>
    <t>synchronised_tolerance_longitude [rad_E]</t>
  </si>
  <si>
    <t>MEO parameter:</t>
  </si>
  <si>
    <t>initial_GLAN [deg]</t>
  </si>
  <si>
    <t>initial_GLAN [rad]</t>
  </si>
  <si>
    <t>tolerance_GLAN [deg]</t>
  </si>
  <si>
    <t>tolerance_GLAN [rad]</t>
  </si>
  <si>
    <t>MEO_constellation_name</t>
  </si>
  <si>
    <t>GPS_constellation_slot</t>
  </si>
  <si>
    <t>Mean_anomaly_MEO_constellation_phasing [rad]</t>
  </si>
  <si>
    <t>MEO_non_GPS_Satellite_status</t>
  </si>
  <si>
    <t>MEO_Ref_AoL [rad]</t>
  </si>
  <si>
    <t>MEO_Ref_Sat</t>
  </si>
  <si>
    <t>specific_impulse [s]</t>
  </si>
  <si>
    <t>Danish Defence Acquisition and Logistics Organization (DALO)</t>
  </si>
  <si>
    <t>Ministry of Defence (SPN)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</si>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</sst>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2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theme="0" tint="-0.14999847407452621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56">
    <xf numFmtId="0" fontId="0" fillId="0" borderId="0" xfId="0"/>
    <xf numFmtId="0" fontId="4" fillId="0" borderId="0" xfId="0" applyFont="1"/>
    <xf numFmtId="0" fontId="0" fillId="9" borderId="2" xfId="0" applyFont="1" applyFill="1" applyBorder="1" applyAlignment="1">
      <alignment horizontal="center"/>
    </xf>
    <xf numFmtId="0" fontId="0" fillId="9" borderId="0" xfId="0" applyFont="1" applyFill="1" applyBorder="1" applyAlignment="1">
      <alignment horizontal="center"/>
    </xf>
    <xf numFmtId="0" fontId="3" fillId="3" borderId="5" xfId="0" applyFont="1" applyFill="1" applyBorder="1"/>
    <xf numFmtId="14" fontId="3" fillId="3" borderId="5" xfId="0" applyNumberFormat="1" applyFont="1" applyFill="1" applyBorder="1"/>
    <xf numFmtId="0" fontId="3" fillId="6" borderId="5" xfId="0" applyFont="1" applyFill="1" applyBorder="1"/>
    <xf numFmtId="0" fontId="3" fillId="2" borderId="5" xfId="0" applyFont="1" applyFill="1" applyBorder="1"/>
    <xf numFmtId="14" fontId="6" fillId="0" borderId="1" xfId="0" applyNumberFormat="1" applyFont="1" applyFill="1" applyBorder="1"/>
    <xf numFmtId="0" fontId="6" fillId="0" borderId="1" xfId="0" applyFont="1" applyFill="1" applyBorder="1"/>
    <xf numFmtId="0" fontId="6" fillId="0" borderId="3" xfId="0" applyFont="1" applyFill="1" applyBorder="1"/>
    <xf numFmtId="0" fontId="6" fillId="0" borderId="4" xfId="0" applyFont="1" applyFill="1" applyBorder="1"/>
    <xf numFmtId="0" fontId="3" fillId="3" borderId="6" xfId="0" applyFont="1" applyFill="1" applyBorder="1"/>
    <xf numFmtId="0" fontId="3" fillId="2" borderId="6" xfId="0" applyFont="1" applyFill="1" applyBorder="1"/>
    <xf numFmtId="0" fontId="2" fillId="0" borderId="0" xfId="0" applyFont="1" applyFill="1" applyBorder="1"/>
    <xf numFmtId="0" fontId="0" fillId="9" borderId="0" xfId="0" applyFont="1" applyFill="1" applyBorder="1"/>
    <xf numFmtId="0" fontId="0" fillId="9" borderId="0" xfId="0" applyNumberFormat="1" applyFont="1" applyFill="1" applyBorder="1"/>
    <xf numFmtId="0" fontId="0" fillId="0" borderId="0" xfId="0" applyFill="1" applyBorder="1"/>
    <xf numFmtId="0" fontId="0" fillId="0" borderId="0" xfId="0" applyFont="1" applyBorder="1"/>
    <xf numFmtId="0" fontId="0" fillId="12" borderId="0" xfId="0" applyFont="1" applyFill="1" applyBorder="1"/>
    <xf numFmtId="0" fontId="0" fillId="0" borderId="0" xfId="0" applyBorder="1"/>
    <xf numFmtId="0" fontId="0" fillId="0" borderId="0" xfId="0" applyNumberFormat="1" applyFont="1" applyBorder="1"/>
    <xf numFmtId="164" fontId="0" fillId="9" borderId="0" xfId="0" applyNumberFormat="1" applyFont="1" applyFill="1" applyBorder="1"/>
    <xf numFmtId="0" fontId="1" fillId="0" borderId="0" xfId="0" applyFont="1" applyFill="1" applyBorder="1"/>
    <xf numFmtId="0" fontId="0" fillId="11" borderId="0" xfId="0" applyNumberFormat="1" applyFont="1" applyFill="1" applyBorder="1"/>
    <xf numFmtId="0" fontId="0" fillId="11" borderId="0" xfId="0" applyFill="1" applyBorder="1"/>
    <xf numFmtId="0" fontId="0" fillId="0" borderId="0" xfId="0" applyFont="1" applyBorder="1" applyAlignment="1">
      <alignment vertical="center" wrapText="1"/>
    </xf>
    <xf numFmtId="0" fontId="1" fillId="12" borderId="0" xfId="0" applyFont="1" applyFill="1" applyBorder="1"/>
    <xf numFmtId="0" fontId="3" fillId="8" borderId="6" xfId="0" applyFont="1" applyFill="1" applyBorder="1"/>
    <xf numFmtId="0" fontId="3" fillId="3" borderId="7" xfId="0" applyFont="1" applyFill="1" applyBorder="1"/>
    <xf numFmtId="0" fontId="0" fillId="9" borderId="8" xfId="0" applyFont="1" applyFill="1" applyBorder="1"/>
    <xf numFmtId="0" fontId="0" fillId="9" borderId="9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9" borderId="8" xfId="0" applyFont="1" applyFill="1" applyBorder="1"/>
    <xf numFmtId="0" fontId="1" fillId="9" borderId="9" xfId="0" applyFont="1" applyFill="1" applyBorder="1"/>
    <xf numFmtId="0" fontId="0" fillId="0" borderId="8" xfId="0" applyBorder="1"/>
    <xf numFmtId="0" fontId="0" fillId="0" borderId="9" xfId="0" applyBorder="1"/>
    <xf numFmtId="0" fontId="3" fillId="15" borderId="6" xfId="0" applyFont="1" applyFill="1" applyBorder="1"/>
    <xf numFmtId="0" fontId="3" fillId="14" borderId="6" xfId="0" applyFont="1" applyFill="1" applyBorder="1"/>
    <xf numFmtId="0" fontId="3" fillId="14" borderId="7" xfId="0" applyFont="1" applyFill="1" applyBorder="1"/>
    <xf numFmtId="14" fontId="0" fillId="9" borderId="8" xfId="0" applyNumberFormat="1" applyFont="1" applyFill="1" applyBorder="1"/>
    <xf numFmtId="14" fontId="0" fillId="0" borderId="8" xfId="0" applyNumberFormat="1" applyFont="1" applyBorder="1"/>
    <xf numFmtId="14" fontId="1" fillId="0" borderId="8" xfId="0" applyNumberFormat="1" applyFont="1" applyBorder="1"/>
    <xf numFmtId="14" fontId="1" fillId="9" borderId="8" xfId="0" applyNumberFormat="1" applyFont="1" applyFill="1" applyBorder="1"/>
    <xf numFmtId="0" fontId="3" fillId="7" borderId="5" xfId="0" applyFont="1" applyFill="1" applyBorder="1"/>
    <xf numFmtId="0" fontId="3" fillId="7" borderId="6" xfId="0" applyFont="1" applyFill="1" applyBorder="1"/>
    <xf numFmtId="0" fontId="3" fillId="8" borderId="7" xfId="0" applyFont="1" applyFill="1" applyBorder="1"/>
    <xf numFmtId="0" fontId="3" fillId="16" borderId="6" xfId="0" applyFont="1" applyFill="1" applyBorder="1"/>
    <xf numFmtId="0" fontId="3" fillId="17" borderId="6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3" fillId="5" borderId="6" xfId="0" applyNumberFormat="1" applyFont="1" applyFill="1" applyBorder="1"/>
    <xf numFmtId="0" fontId="3" fillId="5" borderId="7" xfId="0" applyFont="1" applyFill="1" applyBorder="1"/>
    <xf numFmtId="0" fontId="3" fillId="6" borderId="6" xfId="0" applyFont="1" applyFill="1" applyBorder="1"/>
    <xf numFmtId="0" fontId="3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9" borderId="0" xfId="0" applyFont="1" applyFill="1" applyBorder="1" applyAlignment="1">
      <alignment horizontal="right"/>
    </xf>
    <xf numFmtId="0" fontId="0" fillId="9" borderId="10" xfId="0" applyFont="1" applyFill="1" applyBorder="1"/>
    <xf numFmtId="0" fontId="0" fillId="0" borderId="10" xfId="0" applyFont="1" applyBorder="1"/>
    <xf numFmtId="0" fontId="0" fillId="9" borderId="11" xfId="0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165" fontId="0" fillId="0" borderId="0" xfId="0" applyNumberFormat="1" applyFill="1" applyBorder="1"/>
    <xf numFmtId="14" fontId="1" fillId="0" borderId="0" xfId="0" applyNumberFormat="1" applyFont="1" applyFill="1" applyBorder="1"/>
    <xf numFmtId="0" fontId="3" fillId="3" borderId="0" xfId="0" applyFont="1" applyFill="1" applyBorder="1"/>
    <xf numFmtId="0" fontId="3" fillId="8" borderId="0" xfId="0" applyFont="1" applyFill="1" applyBorder="1"/>
    <xf numFmtId="14" fontId="3" fillId="3" borderId="0" xfId="0" applyNumberFormat="1" applyFont="1" applyFill="1" applyBorder="1"/>
    <xf numFmtId="0" fontId="3" fillId="2" borderId="0" xfId="0" applyFont="1" applyFill="1" applyBorder="1"/>
    <xf numFmtId="0" fontId="3" fillId="15" borderId="0" xfId="0" applyFont="1" applyFill="1" applyBorder="1"/>
    <xf numFmtId="0" fontId="3" fillId="14" borderId="0" xfId="0" applyFont="1" applyFill="1" applyBorder="1"/>
    <xf numFmtId="0" fontId="3" fillId="7" borderId="0" xfId="0" applyFont="1" applyFill="1" applyBorder="1"/>
    <xf numFmtId="0" fontId="3" fillId="16" borderId="0" xfId="0" applyFont="1" applyFill="1" applyBorder="1"/>
    <xf numFmtId="0" fontId="3" fillId="17" borderId="0" xfId="0" applyFont="1" applyFill="1" applyBorder="1"/>
    <xf numFmtId="0" fontId="3" fillId="13" borderId="0" xfId="0" applyFont="1" applyFill="1" applyBorder="1" applyAlignment="1">
      <alignment horizontal="right"/>
    </xf>
    <xf numFmtId="0" fontId="3" fillId="5" borderId="0" xfId="0" applyFont="1" applyFill="1" applyBorder="1"/>
    <xf numFmtId="0" fontId="3" fillId="5" borderId="0" xfId="0" applyNumberFormat="1" applyFont="1" applyFill="1" applyBorder="1"/>
    <xf numFmtId="0" fontId="3" fillId="6" borderId="0" xfId="0" applyFont="1" applyFill="1" applyBorder="1"/>
    <xf numFmtId="0" fontId="3" fillId="4" borderId="0" xfId="0" applyFont="1" applyFill="1" applyBorder="1"/>
    <xf numFmtId="0" fontId="0" fillId="0" borderId="12" xfId="0" applyFill="1" applyBorder="1"/>
    <xf numFmtId="0" fontId="0" fillId="18" borderId="0" xfId="0" applyFont="1" applyFill="1" applyBorder="1"/>
    <xf numFmtId="0" fontId="0" fillId="18" borderId="8" xfId="0" applyFont="1" applyFill="1" applyBorder="1"/>
    <xf numFmtId="0" fontId="0" fillId="19" borderId="0" xfId="0" applyFont="1" applyFill="1" applyBorder="1"/>
    <xf numFmtId="0" fontId="7" fillId="19" borderId="0" xfId="0" applyFont="1" applyFill="1" applyBorder="1"/>
    <xf numFmtId="0" fontId="0" fillId="11" borderId="0" xfId="0" applyFont="1" applyFill="1" applyBorder="1"/>
    <xf numFmtId="0" fontId="0" fillId="19" borderId="9" xfId="0" applyFont="1" applyFill="1" applyBorder="1"/>
    <xf numFmtId="0" fontId="0" fillId="20" borderId="0" xfId="0" applyFill="1" applyBorder="1"/>
    <xf numFmtId="0" fontId="0" fillId="20" borderId="0" xfId="0" applyFont="1" applyFill="1" applyBorder="1"/>
    <xf numFmtId="0" fontId="3" fillId="21" borderId="6" xfId="0" applyFont="1" applyFill="1" applyBorder="1"/>
    <xf numFmtId="0" fontId="0" fillId="22" borderId="0" xfId="0" applyFill="1" applyBorder="1"/>
    <xf numFmtId="0" fontId="0" fillId="22" borderId="0" xfId="0" applyFont="1" applyFill="1" applyBorder="1"/>
    <xf numFmtId="0" fontId="0" fillId="9" borderId="0" xfId="0" applyFont="1" applyFill="1" applyBorder="1"/>
    <xf numFmtId="14" fontId="0" fillId="9" borderId="0" xfId="0" applyNumberFormat="1" applyFont="1" applyFill="1" applyBorder="1"/>
    <xf numFmtId="0" fontId="0" fillId="0" borderId="0" xfId="0" applyFont="1" applyBorder="1"/>
    <xf numFmtId="14" fontId="0" fillId="0" borderId="0" xfId="0" applyNumberFormat="1" applyFont="1" applyBorder="1"/>
    <xf numFmtId="0" fontId="1" fillId="0" borderId="0" xfId="0" applyFont="1" applyBorder="1"/>
    <xf numFmtId="0" fontId="1" fillId="9" borderId="0" xfId="0" applyFont="1" applyFill="1" applyBorder="1"/>
    <xf numFmtId="0" fontId="3" fillId="23" borderId="6" xfId="0" applyFont="1" applyFill="1" applyBorder="1"/>
    <xf numFmtId="0" fontId="0" fillId="22" borderId="9" xfId="0" applyFont="1" applyFill="1" applyBorder="1"/>
    <xf numFmtId="0" fontId="3" fillId="23" borderId="0" xfId="0" applyFont="1" applyFill="1" applyBorder="1"/>
    <xf numFmtId="0" fontId="0" fillId="24" borderId="0" xfId="0" applyFont="1" applyFill="1" applyBorder="1"/>
    <xf numFmtId="0" fontId="0" fillId="24" borderId="9" xfId="0" applyFont="1" applyFill="1" applyBorder="1"/>
    <xf numFmtId="0" fontId="0" fillId="20" borderId="8" xfId="0" applyFont="1" applyFill="1" applyBorder="1"/>
    <xf numFmtId="0" fontId="0" fillId="20" borderId="9" xfId="0" applyFont="1" applyFill="1" applyBorder="1"/>
    <xf numFmtId="0" fontId="0" fillId="18" borderId="9" xfId="0" applyFont="1" applyFill="1" applyBorder="1"/>
    <xf numFmtId="0" fontId="0" fillId="20" borderId="0" xfId="0" applyFill="1"/>
    <xf numFmtId="0" fontId="0" fillId="0" borderId="0" xfId="0" applyFill="1"/>
    <xf numFmtId="0" fontId="0" fillId="22" borderId="8" xfId="0" applyFont="1" applyFill="1" applyBorder="1"/>
    <xf numFmtId="0" fontId="0" fillId="24" borderId="8" xfId="0" applyFont="1" applyFill="1" applyBorder="1"/>
    <xf numFmtId="0" fontId="0" fillId="22" borderId="0" xfId="0" applyFill="1"/>
    <xf numFmtId="0" fontId="0" fillId="0" borderId="13" xfId="0" applyFill="1" applyBorder="1"/>
    <xf numFmtId="0" fontId="0" fillId="0" borderId="13" xfId="0" applyFont="1" applyFill="1" applyBorder="1"/>
    <xf numFmtId="2" fontId="0" fillId="9" borderId="0" xfId="0" applyNumberFormat="1" applyFont="1" applyFill="1" applyBorder="1"/>
    <xf numFmtId="1" fontId="0" fillId="9" borderId="0" xfId="0" applyNumberFormat="1" applyFont="1" applyFill="1" applyBorder="1"/>
    <xf numFmtId="2" fontId="0" fillId="9" borderId="9" xfId="0" applyNumberFormat="1" applyFont="1" applyFill="1" applyBorder="1"/>
    <xf numFmtId="1" fontId="0" fillId="0" borderId="0" xfId="0" applyNumberFormat="1" applyFont="1" applyFill="1" applyBorder="1"/>
    <xf numFmtId="2" fontId="0" fillId="0" borderId="9" xfId="0" applyNumberFormat="1" applyFont="1" applyFill="1" applyBorder="1"/>
    <xf numFmtId="2" fontId="0" fillId="0" borderId="0" xfId="0" applyNumberFormat="1" applyFont="1" applyFill="1" applyBorder="1"/>
    <xf numFmtId="0" fontId="0" fillId="9" borderId="8" xfId="0" applyFill="1" applyBorder="1"/>
    <xf numFmtId="0" fontId="0" fillId="9" borderId="0" xfId="0" applyFill="1"/>
    <xf numFmtId="0" fontId="0" fillId="9" borderId="9" xfId="0" applyFill="1" applyBorder="1"/>
    <xf numFmtId="0" fontId="1" fillId="0" borderId="0" xfId="0" applyFont="1"/>
    <xf numFmtId="0" fontId="1" fillId="9" borderId="0" xfId="0" applyFont="1" applyFill="1"/>
    <xf numFmtId="0" fontId="3" fillId="23" borderId="5" xfId="0" applyFont="1" applyFill="1" applyBorder="1"/>
    <xf numFmtId="0" fontId="3" fillId="23" borderId="6" xfId="0" applyFont="1" applyFill="1" applyBorder="1" applyAlignment="1">
      <alignment horizontal="right"/>
    </xf>
    <xf numFmtId="0" fontId="4" fillId="0" borderId="0" xfId="0" applyFont="1" applyFill="1" applyBorder="1"/>
    <xf numFmtId="0" fontId="0" fillId="0" borderId="8" xfId="0" applyFont="1" applyFill="1" applyBorder="1"/>
    <xf numFmtId="0" fontId="0" fillId="0" borderId="9" xfId="0" applyFont="1" applyFill="1" applyBorder="1"/>
    <xf numFmtId="0" fontId="2" fillId="23" borderId="0" xfId="0" applyFont="1" applyFill="1" applyBorder="1"/>
    <xf numFmtId="0" fontId="1" fillId="11" borderId="0" xfId="0" applyFont="1" applyFill="1" applyBorder="1"/>
    <xf numFmtId="0" fontId="0" fillId="18" borderId="0" xfId="0" applyNumberFormat="1" applyFont="1" applyFill="1" applyBorder="1"/>
    <xf numFmtId="0" fontId="0" fillId="20" borderId="0" xfId="0" applyNumberFormat="1" applyFont="1" applyFill="1" applyBorder="1"/>
    <xf numFmtId="0" fontId="8" fillId="16" borderId="5" xfId="0" applyFont="1" applyFill="1" applyBorder="1"/>
    <xf numFmtId="0" fontId="8" fillId="16" borderId="6" xfId="0" applyFont="1" applyFill="1" applyBorder="1"/>
    <xf numFmtId="0" fontId="9" fillId="25" borderId="4" xfId="0" applyFont="1" applyFill="1" applyBorder="1" applyAlignment="1">
      <alignment horizontal="center" vertical="top"/>
    </xf>
    <xf numFmtId="0" fontId="0" fillId="20" borderId="0" xfId="0" applyNumberFormat="1" applyFont="1" applyFill="1" applyBorder="1" applyAlignment="1">
      <alignment horizontal="left"/>
    </xf>
    <xf numFmtId="0" fontId="3" fillId="2" borderId="1" xfId="0" applyFont="1" applyFill="1" applyBorder="1"/>
    <xf numFmtId="0" fontId="3" fillId="14" borderId="1" xfId="0" applyFont="1" applyFill="1" applyBorder="1"/>
    <xf numFmtId="0" fontId="3" fillId="14" borderId="14" xfId="0" applyFont="1" applyFill="1" applyBorder="1"/>
    <xf numFmtId="0" fontId="1" fillId="0" borderId="15" xfId="0" applyFont="1" applyFill="1" applyBorder="1"/>
    <xf numFmtId="0" fontId="0" fillId="0" borderId="15" xfId="0" applyFill="1" applyBorder="1"/>
    <xf numFmtId="0" fontId="0" fillId="11" borderId="15" xfId="0" applyFill="1" applyBorder="1"/>
    <xf numFmtId="0" fontId="0" fillId="0" borderId="15" xfId="0" applyBorder="1"/>
    <xf numFmtId="0" fontId="0" fillId="9" borderId="0" xfId="0" applyFont="1" applyFill="1" applyBorder="1"/>
    <xf numFmtId="0" fontId="0" fillId="0" borderId="0" xfId="0" applyFont="1" applyBorder="1"/>
    <xf numFmtId="0" fontId="0" fillId="9" borderId="8" xfId="0" applyFont="1" applyFill="1" applyBorder="1"/>
    <xf numFmtId="14" fontId="0" fillId="9" borderId="8" xfId="0" applyNumberFormat="1" applyFont="1" applyFill="1" applyBorder="1"/>
    <xf numFmtId="0" fontId="0" fillId="10" borderId="0" xfId="0" applyFont="1" applyFill="1" applyBorder="1"/>
    <xf numFmtId="0" fontId="0" fillId="26" borderId="0" xfId="0" applyFont="1" applyFill="1" applyBorder="1"/>
    <xf numFmtId="0" fontId="0" fillId="10" borderId="8" xfId="0" applyFont="1" applyFill="1" applyBorder="1"/>
    <xf numFmtId="0" fontId="0" fillId="10" borderId="0" xfId="0" applyFill="1" applyAlignment="1">
      <alignment horizontal="left"/>
    </xf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CFAFE7"/>
      <color rgb="FFB07BD7"/>
      <color rgb="FF4F2270"/>
      <color rgb="FFE7CE1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elle1" displayName="Tabelle1" ref="A1:B105" totalsRowShown="0" headerRowDxfId="3">
  <autoFilter ref="A1:B105"/>
  <tableColumns count="2">
    <tableColumn id="1" name=" SPADOC_CD"/>
    <tableColumn id="2" name="COUNTRY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elle4" displayName="Tabelle4" ref="A1:B38" totalsRowShown="0" headerRowDxfId="2">
  <autoFilter ref="A1:B38"/>
  <tableColumns count="2">
    <tableColumn id="1" name=" SITE_CODE"/>
    <tableColumn id="2" name="LAUNCH_SITE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elle5" displayName="Tabelle5" ref="A1:B642" totalsRowShown="0" headerRowDxfId="1">
  <autoFilter ref="A1:B642"/>
  <tableColumns count="2">
    <tableColumn id="1" name="Site"/>
    <tableColumn id="2" name="Name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5" name="Tabelle3" displayName="Tabelle3" ref="A1:F31" totalsRowShown="0" headerRowDxfId="0">
  <tableColumns count="6">
    <tableColumn id="1" name="Code"/>
    <tableColumn id="2" name="Name"/>
    <tableColumn id="3" name="Period (hr:min)"/>
    <tableColumn id="4" name="Height (km)"/>
    <tableColumn id="5" name="Inclination (deg)"/>
    <tableColumn id="6" name="Eccentricity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outlinePr summaryRight="0"/>
  </sheetPr>
  <dimension ref="A1:EM2584"/>
  <sheetViews>
    <sheetView tabSelected="1" zoomScale="70" zoomScaleNormal="70" workbookViewId="0">
      <pane xSplit="1" ySplit="1" topLeftCell="CU2581" activePane="bottomRight" state="frozen"/>
      <selection pane="topRight" activeCell="B1" sqref="B1"/>
      <selection pane="bottomLeft" activeCell="A2" sqref="A2"/>
      <selection pane="bottomRight" activeCell="DJ2" sqref="DJ2:DO2611"/>
    </sheetView>
  </sheetViews>
  <sheetFormatPr defaultColWidth="11.5703125" defaultRowHeight="15" x14ac:dyDescent="0.25"/>
  <cols>
    <col min="1" max="3" width="25.42578125" customWidth="1"/>
    <col min="4" max="4" width="30.28515625" customWidth="1"/>
    <col min="5" max="5" width="9.42578125" customWidth="1"/>
    <col min="6" max="7" width="11.7109375" customWidth="1"/>
    <col min="8" max="8" width="25" customWidth="1"/>
    <col min="9" max="9" width="29.28515625" bestFit="1" customWidth="1"/>
    <col min="10" max="11" width="29.28515625" customWidth="1"/>
    <col min="12" max="12" width="40.42578125" bestFit="1" customWidth="1"/>
    <col min="13" max="14" width="17.140625" bestFit="1" customWidth="1"/>
    <col min="15" max="15" width="28" bestFit="1" customWidth="1"/>
    <col min="16" max="16" width="32.7109375" customWidth="1"/>
    <col min="17" max="17" width="49.85546875" customWidth="1"/>
    <col min="18" max="18" width="96.28515625" customWidth="1"/>
    <col min="19" max="19" width="23.42578125" customWidth="1"/>
    <col min="20" max="20" width="23.42578125" bestFit="1" customWidth="1"/>
    <col min="21" max="22" width="15.42578125" bestFit="1" customWidth="1"/>
    <col min="23" max="23" width="15.42578125" customWidth="1"/>
    <col min="24" max="24" width="23.7109375" bestFit="1" customWidth="1"/>
    <col min="25" max="25" width="26.140625" customWidth="1"/>
    <col min="26" max="26" width="35.28515625" customWidth="1"/>
    <col min="27" max="27" width="23.7109375" bestFit="1" customWidth="1"/>
    <col min="28" max="28" width="15.42578125" customWidth="1"/>
    <col min="29" max="29" width="18.5703125" customWidth="1"/>
    <col min="30" max="30" width="54.85546875" customWidth="1"/>
    <col min="31" max="31" width="14.28515625" customWidth="1"/>
    <col min="32" max="32" width="29.85546875" customWidth="1"/>
    <col min="33" max="33" width="54.85546875" customWidth="1"/>
    <col min="34" max="35" width="14.28515625" customWidth="1"/>
    <col min="36" max="36" width="20.5703125" customWidth="1"/>
    <col min="37" max="37" width="18.7109375" customWidth="1"/>
    <col min="38" max="39" width="14.28515625" customWidth="1"/>
    <col min="40" max="41" width="21.85546875" customWidth="1"/>
    <col min="42" max="42" width="16.28515625" customWidth="1"/>
    <col min="43" max="43" width="20.140625" bestFit="1" customWidth="1" collapsed="1"/>
    <col min="44" max="44" width="86.28515625" bestFit="1" customWidth="1"/>
    <col min="45" max="46" width="79.28515625" bestFit="1" customWidth="1"/>
    <col min="47" max="47" width="35.7109375" bestFit="1" customWidth="1"/>
    <col min="48" max="48" width="45.28515625" bestFit="1" customWidth="1"/>
    <col min="49" max="49" width="30.140625" bestFit="1" customWidth="1"/>
    <col min="50" max="50" width="39.7109375" bestFit="1" customWidth="1"/>
    <col min="51" max="51" width="26.85546875" bestFit="1" customWidth="1" collapsed="1"/>
    <col min="52" max="52" width="28.28515625" bestFit="1" customWidth="1"/>
    <col min="53" max="53" width="37.85546875" bestFit="1" customWidth="1"/>
    <col min="54" max="54" width="41" bestFit="1" customWidth="1"/>
    <col min="55" max="55" width="50.5703125" bestFit="1" customWidth="1"/>
    <col min="56" max="56" width="28.140625" bestFit="1" customWidth="1"/>
    <col min="57" max="57" width="50.140625" bestFit="1" customWidth="1"/>
    <col min="58" max="59" width="21.28515625" customWidth="1"/>
    <col min="60" max="60" width="28.140625" bestFit="1" customWidth="1"/>
    <col min="61" max="61" width="20.140625" bestFit="1" customWidth="1"/>
    <col min="62" max="62" width="23.85546875" bestFit="1" customWidth="1"/>
    <col min="63" max="63" width="19.85546875" bestFit="1" customWidth="1"/>
    <col min="64" max="64" width="18.42578125" bestFit="1" customWidth="1"/>
    <col min="65" max="65" width="28.28515625" bestFit="1" customWidth="1"/>
    <col min="66" max="66" width="41.140625" bestFit="1" customWidth="1"/>
    <col min="67" max="67" width="36.85546875" bestFit="1" customWidth="1"/>
    <col min="68" max="68" width="27.140625" bestFit="1" customWidth="1"/>
    <col min="69" max="69" width="19.140625" bestFit="1" customWidth="1"/>
    <col min="70" max="70" width="34.42578125" bestFit="1" customWidth="1"/>
    <col min="71" max="72" width="12" bestFit="1" customWidth="1"/>
    <col min="73" max="73" width="12" customWidth="1"/>
    <col min="74" max="74" width="52.85546875" customWidth="1"/>
    <col min="75" max="75" width="23.5703125" customWidth="1"/>
    <col min="76" max="76" width="19.28515625" customWidth="1"/>
    <col min="77" max="77" width="19" customWidth="1"/>
    <col min="78" max="78" width="18.7109375" customWidth="1"/>
    <col min="79" max="79" width="32.7109375" customWidth="1"/>
    <col min="80" max="81" width="32.42578125" customWidth="1"/>
    <col min="82" max="82" width="18.28515625" customWidth="1"/>
    <col min="83" max="83" width="20.28515625" customWidth="1"/>
    <col min="84" max="84" width="16.7109375" customWidth="1"/>
    <col min="85" max="85" width="17.140625" customWidth="1"/>
    <col min="86" max="86" width="20" customWidth="1"/>
    <col min="87" max="92" width="20.140625" customWidth="1"/>
    <col min="93" max="93" width="14.28515625" customWidth="1"/>
    <col min="94" max="94" width="15.140625" customWidth="1"/>
    <col min="95" max="95" width="12.7109375" customWidth="1"/>
    <col min="96" max="96" width="13" customWidth="1"/>
    <col min="97" max="97" width="17.42578125" customWidth="1"/>
    <col min="98" max="98" width="14.28515625" customWidth="1"/>
    <col min="99" max="99" width="14.85546875" customWidth="1"/>
    <col min="100" max="100" width="19" customWidth="1"/>
    <col min="101" max="101" width="28.7109375" customWidth="1"/>
    <col min="102" max="102" width="16.140625" customWidth="1"/>
    <col min="103" max="103" width="12.7109375" customWidth="1"/>
    <col min="104" max="104" width="18.7109375" customWidth="1"/>
    <col min="105" max="105" width="14.85546875" customWidth="1"/>
    <col min="106" max="106" width="18" bestFit="1" customWidth="1"/>
    <col min="111" max="111" width="28.7109375" bestFit="1" customWidth="1"/>
    <col min="112" max="112" width="11.5703125" style="147"/>
  </cols>
  <sheetData>
    <row r="1" spans="1:143" s="14" customFormat="1" ht="18" thickBot="1" x14ac:dyDescent="0.3">
      <c r="A1" s="4" t="s">
        <v>0</v>
      </c>
      <c r="B1" s="93" t="s">
        <v>10989</v>
      </c>
      <c r="C1" s="102" t="s">
        <v>15459</v>
      </c>
      <c r="D1" s="28" t="s">
        <v>1</v>
      </c>
      <c r="E1" s="12" t="s">
        <v>2</v>
      </c>
      <c r="F1" s="12" t="s">
        <v>3</v>
      </c>
      <c r="G1" s="29" t="s">
        <v>4</v>
      </c>
      <c r="H1" s="5" t="s">
        <v>5</v>
      </c>
      <c r="I1" s="13" t="s">
        <v>6</v>
      </c>
      <c r="J1" s="141" t="s">
        <v>15464</v>
      </c>
      <c r="K1" s="141" t="s">
        <v>15465</v>
      </c>
      <c r="L1" s="13" t="s">
        <v>7</v>
      </c>
      <c r="M1" s="13" t="s">
        <v>8</v>
      </c>
      <c r="N1" s="102" t="s">
        <v>11144</v>
      </c>
      <c r="O1" s="13" t="s">
        <v>9</v>
      </c>
      <c r="P1" s="102" t="s">
        <v>11145</v>
      </c>
      <c r="Q1" s="7" t="s">
        <v>10</v>
      </c>
      <c r="R1" s="128" t="s">
        <v>11146</v>
      </c>
      <c r="S1" s="102" t="s">
        <v>11147</v>
      </c>
      <c r="T1" s="13" t="s">
        <v>11121</v>
      </c>
      <c r="U1" s="49" t="s">
        <v>14</v>
      </c>
      <c r="V1" s="102" t="s">
        <v>15460</v>
      </c>
      <c r="W1" s="102" t="s">
        <v>11148</v>
      </c>
      <c r="X1" s="13" t="s">
        <v>11122</v>
      </c>
      <c r="Y1" s="13" t="s">
        <v>12</v>
      </c>
      <c r="Z1" s="102" t="s">
        <v>11149</v>
      </c>
      <c r="AA1" s="102" t="s">
        <v>11150</v>
      </c>
      <c r="AB1" s="102" t="s">
        <v>11151</v>
      </c>
      <c r="AC1" s="40" t="s">
        <v>15</v>
      </c>
      <c r="AD1" s="28" t="s">
        <v>16</v>
      </c>
      <c r="AE1" s="28" t="s">
        <v>17</v>
      </c>
      <c r="AF1" s="102" t="s">
        <v>11137</v>
      </c>
      <c r="AG1" s="102" t="s">
        <v>11138</v>
      </c>
      <c r="AH1" s="102" t="s">
        <v>11157</v>
      </c>
      <c r="AI1" s="41" t="s">
        <v>18</v>
      </c>
      <c r="AJ1" s="12" t="s">
        <v>19</v>
      </c>
      <c r="AK1" s="12" t="s">
        <v>20</v>
      </c>
      <c r="AL1" s="41" t="s">
        <v>21</v>
      </c>
      <c r="AM1" s="42" t="s">
        <v>22</v>
      </c>
      <c r="AN1" s="47" t="s">
        <v>23</v>
      </c>
      <c r="AO1" s="48" t="s">
        <v>24</v>
      </c>
      <c r="AP1" s="49" t="s">
        <v>25</v>
      </c>
      <c r="AQ1" s="137" t="s">
        <v>26</v>
      </c>
      <c r="AR1" s="138" t="s">
        <v>27</v>
      </c>
      <c r="AS1" s="138" t="s">
        <v>28</v>
      </c>
      <c r="AT1" s="138" t="s">
        <v>29</v>
      </c>
      <c r="AU1" s="138" t="s">
        <v>30</v>
      </c>
      <c r="AV1" s="50" t="s">
        <v>31</v>
      </c>
      <c r="AW1" s="138" t="s">
        <v>32</v>
      </c>
      <c r="AX1" s="50" t="s">
        <v>33</v>
      </c>
      <c r="AY1" s="138" t="s">
        <v>34</v>
      </c>
      <c r="AZ1" s="138" t="s">
        <v>35</v>
      </c>
      <c r="BA1" s="50" t="s">
        <v>36</v>
      </c>
      <c r="BB1" s="138" t="s">
        <v>37</v>
      </c>
      <c r="BC1" s="50" t="s">
        <v>38</v>
      </c>
      <c r="BD1" s="138" t="s">
        <v>39</v>
      </c>
      <c r="BE1" s="50" t="s">
        <v>40</v>
      </c>
      <c r="BF1" s="50" t="s">
        <v>41</v>
      </c>
      <c r="BG1" s="50" t="s">
        <v>42</v>
      </c>
      <c r="BH1" s="139" t="s">
        <v>11210</v>
      </c>
      <c r="BI1" s="139" t="s">
        <v>11211</v>
      </c>
      <c r="BJ1" s="139" t="s">
        <v>11212</v>
      </c>
      <c r="BK1" s="139" t="s">
        <v>11213</v>
      </c>
      <c r="BL1" s="139" t="s">
        <v>11214</v>
      </c>
      <c r="BM1" s="139" t="s">
        <v>11215</v>
      </c>
      <c r="BN1" s="51" t="s">
        <v>11216</v>
      </c>
      <c r="BO1" s="51" t="s">
        <v>11217</v>
      </c>
      <c r="BP1" s="51" t="s">
        <v>11218</v>
      </c>
      <c r="BQ1" s="51" t="s">
        <v>11219</v>
      </c>
      <c r="BR1" s="51" t="s">
        <v>11220</v>
      </c>
      <c r="BS1" s="51" t="s">
        <v>11221</v>
      </c>
      <c r="BT1" s="51" t="s">
        <v>11222</v>
      </c>
      <c r="BU1" s="51" t="s">
        <v>11223</v>
      </c>
      <c r="BV1" s="129" t="s">
        <v>11152</v>
      </c>
      <c r="BW1" s="52" t="s">
        <v>58</v>
      </c>
      <c r="BX1" s="53" t="s">
        <v>59</v>
      </c>
      <c r="BY1" s="54" t="s">
        <v>60</v>
      </c>
      <c r="BZ1" s="53" t="s">
        <v>61</v>
      </c>
      <c r="CA1" s="53" t="s">
        <v>62</v>
      </c>
      <c r="CB1" s="53" t="s">
        <v>63</v>
      </c>
      <c r="CC1" s="53" t="s">
        <v>64</v>
      </c>
      <c r="CD1" s="53" t="s">
        <v>65</v>
      </c>
      <c r="CE1" s="53" t="s">
        <v>66</v>
      </c>
      <c r="CF1" s="55" t="s">
        <v>67</v>
      </c>
      <c r="CG1" s="52" t="s">
        <v>68</v>
      </c>
      <c r="CH1" s="53" t="s">
        <v>69</v>
      </c>
      <c r="CI1" s="53" t="s">
        <v>70</v>
      </c>
      <c r="CJ1" s="53" t="s">
        <v>71</v>
      </c>
      <c r="CK1" s="102" t="s">
        <v>11153</v>
      </c>
      <c r="CL1" s="102" t="s">
        <v>11154</v>
      </c>
      <c r="CM1" s="102" t="s">
        <v>11155</v>
      </c>
      <c r="CN1" s="102" t="s">
        <v>11164</v>
      </c>
      <c r="CO1" s="42" t="s">
        <v>72</v>
      </c>
      <c r="CP1" s="6" t="s">
        <v>73</v>
      </c>
      <c r="CQ1" s="56" t="s">
        <v>74</v>
      </c>
      <c r="CR1" s="56" t="s">
        <v>75</v>
      </c>
      <c r="CS1" s="56" t="s">
        <v>15497</v>
      </c>
      <c r="CT1" s="42" t="s">
        <v>77</v>
      </c>
      <c r="CU1" s="57" t="s">
        <v>78</v>
      </c>
      <c r="CV1" s="58" t="s">
        <v>79</v>
      </c>
      <c r="CW1" s="58" t="s">
        <v>80</v>
      </c>
      <c r="CX1" s="58" t="s">
        <v>81</v>
      </c>
      <c r="CY1" s="58" t="s">
        <v>82</v>
      </c>
      <c r="CZ1" s="58" t="s">
        <v>83</v>
      </c>
      <c r="DA1" s="59" t="s">
        <v>84</v>
      </c>
      <c r="DB1" s="133" t="s">
        <v>11166</v>
      </c>
      <c r="DC1" s="133" t="s">
        <v>11167</v>
      </c>
      <c r="DD1" s="133" t="s">
        <v>11168</v>
      </c>
      <c r="DE1" s="133" t="s">
        <v>11169</v>
      </c>
      <c r="DF1" s="133" t="s">
        <v>11170</v>
      </c>
      <c r="DG1" s="23" t="s">
        <v>11183</v>
      </c>
      <c r="DH1" s="144" t="s">
        <v>11184</v>
      </c>
      <c r="DI1" s="143" t="s">
        <v>15466</v>
      </c>
      <c r="DJ1" s="142" t="s">
        <v>15467</v>
      </c>
      <c r="DK1" s="142" t="s">
        <v>15468</v>
      </c>
      <c r="DL1" s="142" t="s">
        <v>15469</v>
      </c>
      <c r="DM1" s="142" t="s">
        <v>15470</v>
      </c>
      <c r="DN1" s="142" t="s">
        <v>15471</v>
      </c>
      <c r="DO1" s="142" t="s">
        <v>15472</v>
      </c>
      <c r="DP1" s="142" t="s">
        <v>15473</v>
      </c>
      <c r="DQ1" s="142" t="s">
        <v>15474</v>
      </c>
      <c r="DR1" s="142" t="s">
        <v>15475</v>
      </c>
      <c r="DS1" s="142" t="s">
        <v>15476</v>
      </c>
      <c r="DT1" s="142" t="s">
        <v>15477</v>
      </c>
      <c r="DU1" s="142" t="s">
        <v>15478</v>
      </c>
      <c r="DV1" s="142" t="s">
        <v>15479</v>
      </c>
      <c r="DW1" s="142" t="s">
        <v>15480</v>
      </c>
      <c r="DX1" s="142" t="s">
        <v>15481</v>
      </c>
      <c r="DY1" s="142" t="s">
        <v>15482</v>
      </c>
      <c r="DZ1" s="142" t="s">
        <v>15483</v>
      </c>
      <c r="EA1" s="142" t="s">
        <v>15484</v>
      </c>
      <c r="EB1" s="142" t="s">
        <v>15485</v>
      </c>
      <c r="EC1" s="142" t="s">
        <v>15486</v>
      </c>
      <c r="ED1" s="142" t="s">
        <v>15487</v>
      </c>
      <c r="EE1" s="142" t="s">
        <v>15488</v>
      </c>
      <c r="EF1" s="142" t="s">
        <v>15489</v>
      </c>
      <c r="EG1" s="142" t="s">
        <v>15490</v>
      </c>
      <c r="EH1" s="142" t="s">
        <v>15491</v>
      </c>
      <c r="EI1" s="142" t="s">
        <v>15492</v>
      </c>
      <c r="EJ1" s="142" t="s">
        <v>15493</v>
      </c>
      <c r="EK1" s="142" t="s">
        <v>15494</v>
      </c>
      <c r="EL1" s="142" t="s">
        <v>15495</v>
      </c>
      <c r="EM1" s="142" t="s">
        <v>15496</v>
      </c>
    </row>
    <row r="2" spans="1:143" s="17" customFormat="1" x14ac:dyDescent="0.25">
      <c r="A2" s="154" t="s">
        <v>85</v>
      </c>
      <c r="B2" s="153">
        <v>0</v>
      </c>
      <c r="C2" s="96" t="s">
        <v>15461</v>
      </c>
      <c r="D2" s="96"/>
      <c r="E2" s="96">
        <v>42775</v>
      </c>
      <c r="F2" s="96" t="s">
        <v>86</v>
      </c>
      <c r="G2" s="31">
        <v>46937</v>
      </c>
      <c r="H2" s="43">
        <v>42909</v>
      </c>
      <c r="I2" s="96" t="s">
        <v>87</v>
      </c>
      <c r="J2" s="96"/>
      <c r="K2" s="96"/>
      <c r="L2" s="96" t="s">
        <v>88</v>
      </c>
      <c r="M2" s="124" t="s">
        <v>89</v>
      </c>
      <c r="N2" s="96" t="s">
        <v>89</v>
      </c>
      <c r="O2" s="124" t="s">
        <v>90</v>
      </c>
      <c r="P2" s="15" t="str">
        <f>VLOOKUP(N2,Entries!J:K,2,FALSE)</f>
        <v>FINLAND</v>
      </c>
      <c r="Q2" s="123" t="s">
        <v>91</v>
      </c>
      <c r="R2" s="30" t="s">
        <v>91</v>
      </c>
      <c r="S2" s="96" t="s">
        <v>89</v>
      </c>
      <c r="T2" s="124" t="s">
        <v>90</v>
      </c>
      <c r="U2" s="125" t="s">
        <v>92</v>
      </c>
      <c r="V2" s="31" t="s">
        <v>92</v>
      </c>
      <c r="W2" s="64">
        <f>IF(VLOOKUP(R2,Entries!N:P,3,FALSE)=V2,1,VLOOKUP(R2,Entries!N:P,3,FALSE))</f>
        <v>1</v>
      </c>
      <c r="X2" s="124"/>
      <c r="Y2" s="124"/>
      <c r="Z2" s="96"/>
      <c r="AA2" s="96"/>
      <c r="AB2" s="96"/>
      <c r="AC2" s="96" t="s">
        <v>93</v>
      </c>
      <c r="AD2" s="96" t="s">
        <v>94</v>
      </c>
      <c r="AE2" s="96" t="s">
        <v>94</v>
      </c>
      <c r="AF2" s="96" t="s">
        <v>94</v>
      </c>
      <c r="AG2" s="96"/>
      <c r="AH2" s="96"/>
      <c r="AI2" s="88"/>
      <c r="AJ2" s="96">
        <v>2</v>
      </c>
      <c r="AK2" s="96" t="s">
        <v>95</v>
      </c>
      <c r="AL2" s="87"/>
      <c r="AM2" s="90"/>
      <c r="AN2" s="30" t="s">
        <v>96</v>
      </c>
      <c r="AO2" s="124" t="s">
        <v>97</v>
      </c>
      <c r="AP2" s="125" t="s">
        <v>98</v>
      </c>
      <c r="AQ2">
        <v>21104.409098380002</v>
      </c>
      <c r="AR2" t="s">
        <v>11224</v>
      </c>
      <c r="AS2" t="s">
        <v>11225</v>
      </c>
      <c r="AT2" t="s">
        <v>11226</v>
      </c>
      <c r="AU2">
        <v>97.254800000000003</v>
      </c>
      <c r="AV2" s="96">
        <v>1.6974161202311111</v>
      </c>
      <c r="AW2">
        <v>152.86699999999999</v>
      </c>
      <c r="AX2" s="96">
        <v>2.6680319125777778</v>
      </c>
      <c r="AY2">
        <v>1.4759E-3</v>
      </c>
      <c r="AZ2">
        <v>46.228900000000003</v>
      </c>
      <c r="BA2" s="96">
        <v>0.80684634671555555</v>
      </c>
      <c r="BB2">
        <v>314.01659999999998</v>
      </c>
      <c r="BC2" s="96">
        <v>5.4806224357066666</v>
      </c>
      <c r="BD2">
        <v>15.22512631</v>
      </c>
      <c r="BE2" s="96">
        <f>(((((24*60*60/BD2)^2)*3.986004418*(10^(14)))/(4*3.141592*3.141592))^(1/3))/1000</f>
        <v>6876.4026449427429</v>
      </c>
      <c r="BF2" s="96">
        <f>$BE2*(1+$AY2)-6371</f>
        <v>515.5515276064134</v>
      </c>
      <c r="BG2" s="96">
        <f>$BE2*(1-$AY2)-6371</f>
        <v>495.25376227907236</v>
      </c>
      <c r="BH2">
        <v>6882.8352242753472</v>
      </c>
      <c r="BI2">
        <v>2.6208702098746719E-3</v>
      </c>
      <c r="BJ2">
        <v>1.697328886033423</v>
      </c>
      <c r="BK2">
        <v>2.6680324677614369</v>
      </c>
      <c r="BL2">
        <v>0.95972732704362729</v>
      </c>
      <c r="BM2">
        <v>5.3277456587091683</v>
      </c>
      <c r="BN2">
        <v>1.6974165213085159</v>
      </c>
      <c r="BO2">
        <v>2.668032468266496</v>
      </c>
      <c r="BP2">
        <v>2.484929930727508E-3</v>
      </c>
      <c r="BQ2">
        <v>0.95972732704362729</v>
      </c>
      <c r="BR2">
        <v>6873.3611946601704</v>
      </c>
      <c r="BS2" s="96">
        <v>519.44101561748175</v>
      </c>
      <c r="BT2" s="96">
        <v>485.28137370285913</v>
      </c>
      <c r="BU2">
        <v>5.3277456587091683</v>
      </c>
      <c r="BV2" s="60" t="str">
        <f t="shared" ref="BV2:BV65" si="0">IF(AND(CR2="Real",CQ2=0),"no propulsion",IF(AND(BX2&lt;0.2,BY2&lt;0.2,BZ2&lt;0.2),"too small",IF(OR(D2="Starlink v0.9",D2="Starlink v1.0"),"Starlink",IF(D2="OneWeb","OneWeb",IF(AND(AE2="Earth Observation",AO2="Sunsynchron"),"sunsynchronous observation",IF(AF2="Earth Observation","Earth Observation"))))))</f>
        <v>no propulsion</v>
      </c>
      <c r="BW2" s="30" t="s">
        <v>104</v>
      </c>
      <c r="BX2" s="96">
        <v>0.1</v>
      </c>
      <c r="BY2" s="96">
        <v>0.3</v>
      </c>
      <c r="BZ2" s="96">
        <v>0.3</v>
      </c>
      <c r="CA2" s="96">
        <v>4.36E-2</v>
      </c>
      <c r="CB2" s="96">
        <v>0.01</v>
      </c>
      <c r="CC2" s="96">
        <v>3.5000000000000003E-2</v>
      </c>
      <c r="CD2" s="96">
        <v>0.3</v>
      </c>
      <c r="CE2" s="96">
        <v>0.1</v>
      </c>
      <c r="CF2" s="31">
        <v>0.3</v>
      </c>
      <c r="CG2" s="30">
        <v>3.9</v>
      </c>
      <c r="CH2" s="96">
        <v>3.9</v>
      </c>
      <c r="CI2" s="96">
        <v>3.9</v>
      </c>
      <c r="CJ2" s="96">
        <f>Population!$CG2-Population!$CI2</f>
        <v>0</v>
      </c>
      <c r="CK2" s="118">
        <f>_xlfn.DAYS(Entries!$AY$2,Population!H2)</f>
        <v>1385</v>
      </c>
      <c r="CL2" s="118">
        <f t="shared" ref="CL2:CL65" si="1">AJ2*365</f>
        <v>730</v>
      </c>
      <c r="CM2" s="117">
        <f>Entries!$AY$5</f>
        <v>0.15</v>
      </c>
      <c r="CN2" s="117">
        <f>CJ2/CG2</f>
        <v>0</v>
      </c>
      <c r="CO2" s="119" t="str">
        <f t="shared" ref="CO2:CO65" si="2">IF(CQ2=0,"-",MAX(0,1-(1-CM2)/CL2*CK2))</f>
        <v>-</v>
      </c>
      <c r="CP2" s="30" t="s">
        <v>103</v>
      </c>
      <c r="CQ2" s="96">
        <v>0</v>
      </c>
      <c r="CR2" s="96" t="s">
        <v>95</v>
      </c>
      <c r="CS2" s="96"/>
      <c r="CT2" s="31"/>
      <c r="CU2" s="30" t="s">
        <v>105</v>
      </c>
      <c r="CV2" s="96" t="s">
        <v>91</v>
      </c>
      <c r="CW2" s="96" t="s">
        <v>90</v>
      </c>
      <c r="CX2" s="96" t="s">
        <v>106</v>
      </c>
      <c r="CY2" s="96" t="s">
        <v>107</v>
      </c>
      <c r="CZ2" s="96" t="s">
        <v>108</v>
      </c>
      <c r="DA2" s="31">
        <v>4.5</v>
      </c>
      <c r="DB2" s="17" t="s">
        <v>15462</v>
      </c>
      <c r="DC2" s="17" t="s">
        <v>15500</v>
      </c>
      <c r="DD2" s="17" t="s">
        <v>15500</v>
      </c>
      <c r="DE2" s="17" t="s">
        <v>15500</v>
      </c>
      <c r="DF2" s="17" t="s">
        <v>15500</v>
      </c>
      <c r="DG2" s="23" t="s">
        <v>11171</v>
      </c>
      <c r="DH2" s="145"/>
    </row>
    <row r="3" spans="1:143" s="17" customFormat="1" x14ac:dyDescent="0.25">
      <c r="A3" s="32" t="s">
        <v>109</v>
      </c>
      <c r="B3" s="98">
        <v>0</v>
      </c>
      <c r="C3" s="64" t="s">
        <v>15461</v>
      </c>
      <c r="D3" s="98"/>
      <c r="E3" s="98">
        <v>41460</v>
      </c>
      <c r="F3" s="98" t="s">
        <v>110</v>
      </c>
      <c r="G3" s="33">
        <v>41457</v>
      </c>
      <c r="H3" s="44">
        <v>42485</v>
      </c>
      <c r="I3" s="98" t="s">
        <v>111</v>
      </c>
      <c r="J3" s="98"/>
      <c r="K3" s="98"/>
      <c r="L3" s="98" t="s">
        <v>112</v>
      </c>
      <c r="M3" t="s">
        <v>113</v>
      </c>
      <c r="N3" s="98" t="s">
        <v>113</v>
      </c>
      <c r="O3" t="s">
        <v>114</v>
      </c>
      <c r="P3" s="64" t="str">
        <f>VLOOKUP(N3,Entries!J:K,2,FALSE)</f>
        <v>DENMARK</v>
      </c>
      <c r="Q3" s="38" t="s">
        <v>115</v>
      </c>
      <c r="R3" s="32" t="s">
        <v>115</v>
      </c>
      <c r="S3" s="98" t="s">
        <v>113</v>
      </c>
      <c r="T3" t="s">
        <v>114</v>
      </c>
      <c r="U3" s="39" t="s">
        <v>92</v>
      </c>
      <c r="V3" s="33" t="s">
        <v>92</v>
      </c>
      <c r="W3" s="64">
        <f>IF(VLOOKUP(R3,Entries!N:P,3,FALSE)=V3,1,VLOOKUP(R3,Entries!N:P,3,FALSE))</f>
        <v>1</v>
      </c>
      <c r="X3"/>
      <c r="Y3"/>
      <c r="Z3" s="98"/>
      <c r="AA3" s="98"/>
      <c r="AB3" s="98"/>
      <c r="AC3" s="98" t="s">
        <v>93</v>
      </c>
      <c r="AD3" s="98" t="s">
        <v>116</v>
      </c>
      <c r="AE3" s="98" t="s">
        <v>117</v>
      </c>
      <c r="AF3" s="98" t="s">
        <v>94</v>
      </c>
      <c r="AG3" s="98" t="s">
        <v>650</v>
      </c>
      <c r="AH3" s="98"/>
      <c r="AI3" s="98"/>
      <c r="AJ3" s="19">
        <v>1</v>
      </c>
      <c r="AK3" s="98" t="s">
        <v>118</v>
      </c>
      <c r="AL3" s="98"/>
      <c r="AM3" s="33"/>
      <c r="AN3" s="32" t="s">
        <v>96</v>
      </c>
      <c r="AO3" t="s">
        <v>97</v>
      </c>
      <c r="AP3" s="39" t="s">
        <v>97</v>
      </c>
      <c r="AQ3">
        <v>21104.603391029999</v>
      </c>
      <c r="AR3" t="s">
        <v>11227</v>
      </c>
      <c r="AS3" t="s">
        <v>11225</v>
      </c>
      <c r="AT3" t="s">
        <v>11228</v>
      </c>
      <c r="AU3">
        <v>98.129099999999994</v>
      </c>
      <c r="AV3" s="98">
        <v>1.7126755307066668</v>
      </c>
      <c r="AW3">
        <v>240.61060000000001</v>
      </c>
      <c r="AX3" s="98">
        <v>4.1994463115288889</v>
      </c>
      <c r="AY3">
        <v>1.47139E-2</v>
      </c>
      <c r="AZ3">
        <v>262.49079999999998</v>
      </c>
      <c r="BA3" s="98">
        <v>4.5813277630755556</v>
      </c>
      <c r="BB3">
        <v>95.957700000000003</v>
      </c>
      <c r="BC3" s="98">
        <v>1.6747774592133333</v>
      </c>
      <c r="BD3">
        <v>15.106044929999999</v>
      </c>
      <c r="BE3" s="96">
        <f t="shared" ref="BE3:BE66" si="3">(((((24*60*60/BD3)^2)*3.986004418*(10^(14)))/(4*3.141592*3.141592))^(1/3))/1000</f>
        <v>6912.4932490213532</v>
      </c>
      <c r="BF3" s="96">
        <f t="shared" ref="BF3:BF66" si="4">$BE3*(1+$AY3)-6371</f>
        <v>643.20298343812919</v>
      </c>
      <c r="BG3" s="96">
        <f t="shared" ref="BG3:BG66" si="5">$BE3*(1-$AY3)-6371</f>
        <v>439.78351460457816</v>
      </c>
      <c r="BH3">
        <v>6918.8593885914288</v>
      </c>
      <c r="BI3">
        <v>1.3602092600537999E-2</v>
      </c>
      <c r="BJ3">
        <v>1.7125789995216529</v>
      </c>
      <c r="BK3">
        <v>4.1994471874108203</v>
      </c>
      <c r="BL3">
        <v>4.6059918243545761</v>
      </c>
      <c r="BM3">
        <v>1.650103294042053</v>
      </c>
      <c r="BN3">
        <v>1.712675950077043</v>
      </c>
      <c r="BO3">
        <v>4.1994471746912527</v>
      </c>
      <c r="BP3">
        <v>1.368411654622027E-2</v>
      </c>
      <c r="BQ3">
        <v>4.5709029329210624</v>
      </c>
      <c r="BR3">
        <v>6909.5064822030809</v>
      </c>
      <c r="BS3" s="96">
        <v>633.05697418241198</v>
      </c>
      <c r="BT3" s="96">
        <v>443.95599022374972</v>
      </c>
      <c r="BU3">
        <v>1.650103294042053</v>
      </c>
      <c r="BV3" s="65" t="str">
        <f t="shared" si="0"/>
        <v>no propulsion</v>
      </c>
      <c r="BW3" s="32" t="s">
        <v>104</v>
      </c>
      <c r="BX3" s="98">
        <v>0.1</v>
      </c>
      <c r="BY3" s="98">
        <v>0.1</v>
      </c>
      <c r="BZ3" s="98">
        <v>0.1</v>
      </c>
      <c r="CA3" s="98">
        <v>1.7299999999999999E-2</v>
      </c>
      <c r="CB3" s="98">
        <v>0.01</v>
      </c>
      <c r="CC3" s="98">
        <v>1.4999999999999999E-2</v>
      </c>
      <c r="CD3" s="98">
        <v>0.1</v>
      </c>
      <c r="CE3" s="98">
        <v>0.1</v>
      </c>
      <c r="CF3" s="33">
        <v>0.1</v>
      </c>
      <c r="CG3" s="32">
        <v>1</v>
      </c>
      <c r="CH3" s="98">
        <v>1</v>
      </c>
      <c r="CI3" s="98">
        <v>1</v>
      </c>
      <c r="CJ3" s="98">
        <f>Population!$CG3-Population!$CI3</f>
        <v>0</v>
      </c>
      <c r="CK3" s="120">
        <f>_xlfn.DAYS(Entries!$AY$2,Population!H3)</f>
        <v>1809</v>
      </c>
      <c r="CL3" s="120">
        <f t="shared" si="1"/>
        <v>365</v>
      </c>
      <c r="CM3" s="122">
        <f>Entries!$AY$5</f>
        <v>0.15</v>
      </c>
      <c r="CN3" s="122">
        <f>CJ3/CG3</f>
        <v>0</v>
      </c>
      <c r="CO3" s="121" t="str">
        <f t="shared" si="2"/>
        <v>-</v>
      </c>
      <c r="CP3" s="32" t="s">
        <v>103</v>
      </c>
      <c r="CQ3" s="98">
        <v>0</v>
      </c>
      <c r="CR3" s="98" t="s">
        <v>95</v>
      </c>
      <c r="CS3" s="98"/>
      <c r="CT3" s="33"/>
      <c r="CU3" s="32" t="s">
        <v>119</v>
      </c>
      <c r="CV3" s="98" t="s">
        <v>115</v>
      </c>
      <c r="CW3" s="98" t="s">
        <v>114</v>
      </c>
      <c r="CX3" s="98" t="s">
        <v>120</v>
      </c>
      <c r="CY3" s="98" t="s">
        <v>107</v>
      </c>
      <c r="CZ3" s="98" t="s">
        <v>108</v>
      </c>
      <c r="DA3" s="33"/>
      <c r="DB3" s="17" t="s">
        <v>15462</v>
      </c>
      <c r="DC3" s="17" t="s">
        <v>15500</v>
      </c>
      <c r="DD3" s="17" t="s">
        <v>15500</v>
      </c>
      <c r="DE3" s="17" t="s">
        <v>15500</v>
      </c>
      <c r="DF3" s="17" t="s">
        <v>15500</v>
      </c>
      <c r="DG3" s="23" t="s">
        <v>11171</v>
      </c>
      <c r="DH3" s="145"/>
    </row>
    <row r="4" spans="1:143" s="17" customFormat="1" x14ac:dyDescent="0.25">
      <c r="A4" s="30" t="s">
        <v>121</v>
      </c>
      <c r="B4" s="15">
        <v>0</v>
      </c>
      <c r="C4" s="148" t="s">
        <v>15461</v>
      </c>
      <c r="D4" s="15"/>
      <c r="E4" s="15">
        <v>32788</v>
      </c>
      <c r="F4" s="15" t="s">
        <v>122</v>
      </c>
      <c r="G4" s="31">
        <v>32785</v>
      </c>
      <c r="H4" s="43">
        <v>39566</v>
      </c>
      <c r="I4" s="15" t="s">
        <v>87</v>
      </c>
      <c r="J4" s="96"/>
      <c r="K4" s="96"/>
      <c r="L4" s="15" t="s">
        <v>123</v>
      </c>
      <c r="M4" s="124" t="s">
        <v>113</v>
      </c>
      <c r="N4" s="15" t="s">
        <v>113</v>
      </c>
      <c r="O4" s="124" t="s">
        <v>123</v>
      </c>
      <c r="P4" s="96" t="str">
        <f>VLOOKUP(N4,Entries!J:K,2,FALSE)</f>
        <v>DENMARK</v>
      </c>
      <c r="Q4" s="123" t="s">
        <v>124</v>
      </c>
      <c r="R4" s="30" t="s">
        <v>115</v>
      </c>
      <c r="S4" s="15" t="s">
        <v>113</v>
      </c>
      <c r="T4" s="124" t="s">
        <v>114</v>
      </c>
      <c r="U4" s="125" t="s">
        <v>92</v>
      </c>
      <c r="V4" s="31" t="s">
        <v>92</v>
      </c>
      <c r="W4" s="64">
        <f>IF(VLOOKUP(R4,Entries!N:P,3,FALSE)=V4,1,VLOOKUP(R4,Entries!N:P,3,FALSE))</f>
        <v>1</v>
      </c>
      <c r="X4" s="124"/>
      <c r="Y4" s="124"/>
      <c r="Z4" s="15"/>
      <c r="AA4" s="15"/>
      <c r="AB4" s="96"/>
      <c r="AC4" s="15" t="s">
        <v>93</v>
      </c>
      <c r="AD4" s="15" t="s">
        <v>117</v>
      </c>
      <c r="AE4" s="15" t="s">
        <v>117</v>
      </c>
      <c r="AF4" s="96" t="s">
        <v>117</v>
      </c>
      <c r="AG4" s="96"/>
      <c r="AH4" s="96"/>
      <c r="AI4" s="15"/>
      <c r="AJ4" s="19">
        <v>0.25</v>
      </c>
      <c r="AK4" s="15" t="s">
        <v>118</v>
      </c>
      <c r="AL4" s="15"/>
      <c r="AM4" s="31"/>
      <c r="AN4" s="30" t="s">
        <v>125</v>
      </c>
      <c r="AO4" s="124" t="s">
        <v>97</v>
      </c>
      <c r="AP4" s="125" t="s">
        <v>98</v>
      </c>
      <c r="AQ4">
        <v>21104.526365040001</v>
      </c>
      <c r="AR4" t="s">
        <v>11229</v>
      </c>
      <c r="AS4" t="s">
        <v>11225</v>
      </c>
      <c r="AT4" t="s">
        <v>11230</v>
      </c>
      <c r="AU4">
        <v>97.504099999999994</v>
      </c>
      <c r="AV4" s="96">
        <v>1.7017672251511111</v>
      </c>
      <c r="AW4">
        <v>101.87309999999999</v>
      </c>
      <c r="AX4" s="96">
        <v>1.7780206443066666</v>
      </c>
      <c r="AY4">
        <v>1.3117999999999999E-3</v>
      </c>
      <c r="AZ4">
        <v>120.7938</v>
      </c>
      <c r="BA4" s="96">
        <v>2.1082490873866671</v>
      </c>
      <c r="BB4">
        <v>239.45769999999999</v>
      </c>
      <c r="BC4" s="96">
        <v>4.1793244147688888</v>
      </c>
      <c r="BD4">
        <v>14.954874999999999</v>
      </c>
      <c r="BE4" s="96">
        <f t="shared" si="3"/>
        <v>6958.9979730337727</v>
      </c>
      <c r="BF4" s="96">
        <f t="shared" si="4"/>
        <v>597.12678657479864</v>
      </c>
      <c r="BG4" s="96">
        <f t="shared" si="5"/>
        <v>578.8691594927468</v>
      </c>
      <c r="BH4">
        <v>6965.3330631696399</v>
      </c>
      <c r="BI4">
        <v>2.2034458976965161E-3</v>
      </c>
      <c r="BJ4">
        <v>1.7016791884124141</v>
      </c>
      <c r="BK4">
        <v>1.77802101407549</v>
      </c>
      <c r="BL4">
        <v>1.6621826273302089</v>
      </c>
      <c r="BM4">
        <v>4.6253926149715969</v>
      </c>
      <c r="BN4">
        <v>1.7017676256971179</v>
      </c>
      <c r="BO4">
        <v>1.7780210153211311</v>
      </c>
      <c r="BP4">
        <v>2.391927504349392E-3</v>
      </c>
      <c r="BQ4">
        <v>1.6621826273302089</v>
      </c>
      <c r="BR4">
        <v>6956.0033786733957</v>
      </c>
      <c r="BS4" s="96">
        <v>601.64163447519149</v>
      </c>
      <c r="BT4" s="96">
        <v>568.36512287159985</v>
      </c>
      <c r="BU4">
        <v>4.6253926149715969</v>
      </c>
      <c r="BV4" s="60" t="str">
        <f t="shared" si="0"/>
        <v>no propulsion</v>
      </c>
      <c r="BW4" s="30" t="s">
        <v>104</v>
      </c>
      <c r="BX4" s="15">
        <v>0.1</v>
      </c>
      <c r="BY4" s="15">
        <v>0.1</v>
      </c>
      <c r="BZ4" s="15">
        <v>0.1</v>
      </c>
      <c r="CA4" s="15">
        <v>1.7299999999999999E-2</v>
      </c>
      <c r="CB4" s="15">
        <v>0.01</v>
      </c>
      <c r="CC4" s="15">
        <v>1.4999999999999999E-2</v>
      </c>
      <c r="CD4" s="15">
        <v>0.1</v>
      </c>
      <c r="CE4" s="15">
        <v>0.1</v>
      </c>
      <c r="CF4" s="31">
        <v>0.1</v>
      </c>
      <c r="CG4" s="30">
        <v>1</v>
      </c>
      <c r="CH4" s="15">
        <v>1</v>
      </c>
      <c r="CI4" s="15">
        <v>1</v>
      </c>
      <c r="CJ4" s="96">
        <f>Population!$CG4-Population!$CI4</f>
        <v>0</v>
      </c>
      <c r="CK4" s="118">
        <f>_xlfn.DAYS(Entries!$AY$2,Population!H4)</f>
        <v>4728</v>
      </c>
      <c r="CL4" s="118">
        <f t="shared" si="1"/>
        <v>91.25</v>
      </c>
      <c r="CM4" s="117">
        <f>Entries!$AY$5</f>
        <v>0.15</v>
      </c>
      <c r="CN4" s="117">
        <f>CJ4/CG4</f>
        <v>0</v>
      </c>
      <c r="CO4" s="119" t="str">
        <f t="shared" si="2"/>
        <v>-</v>
      </c>
      <c r="CP4" s="30" t="s">
        <v>103</v>
      </c>
      <c r="CQ4" s="15">
        <v>0</v>
      </c>
      <c r="CR4" s="15" t="s">
        <v>95</v>
      </c>
      <c r="CS4" s="15"/>
      <c r="CT4" s="31"/>
      <c r="CU4" s="30" t="s">
        <v>119</v>
      </c>
      <c r="CV4" s="15"/>
      <c r="CW4" s="15"/>
      <c r="CX4" s="15" t="s">
        <v>120</v>
      </c>
      <c r="CY4" s="15" t="s">
        <v>107</v>
      </c>
      <c r="CZ4" s="15" t="s">
        <v>108</v>
      </c>
      <c r="DA4" s="31"/>
      <c r="DB4" s="17" t="s">
        <v>15462</v>
      </c>
      <c r="DC4" s="17" t="s">
        <v>15500</v>
      </c>
      <c r="DD4" s="17" t="s">
        <v>15500</v>
      </c>
      <c r="DE4" s="17" t="s">
        <v>15500</v>
      </c>
      <c r="DF4" s="17" t="s">
        <v>15500</v>
      </c>
      <c r="DG4" s="23" t="s">
        <v>11171</v>
      </c>
      <c r="DH4" s="145"/>
    </row>
    <row r="5" spans="1:143" s="17" customFormat="1" x14ac:dyDescent="0.25">
      <c r="A5" s="32" t="s">
        <v>126</v>
      </c>
      <c r="B5" s="18">
        <v>0</v>
      </c>
      <c r="C5" s="64" t="s">
        <v>15461</v>
      </c>
      <c r="D5" s="18"/>
      <c r="E5" s="18">
        <v>44369</v>
      </c>
      <c r="F5" s="18" t="s">
        <v>127</v>
      </c>
      <c r="G5" s="33">
        <v>59755</v>
      </c>
      <c r="H5" s="44">
        <v>43645</v>
      </c>
      <c r="I5" s="18" t="s">
        <v>128</v>
      </c>
      <c r="J5" s="98"/>
      <c r="K5" s="98"/>
      <c r="L5" s="18" t="s">
        <v>129</v>
      </c>
      <c r="M5" t="s">
        <v>130</v>
      </c>
      <c r="N5" s="18" t="s">
        <v>130</v>
      </c>
      <c r="O5" t="s">
        <v>123</v>
      </c>
      <c r="P5" s="64" t="str">
        <f>VLOOKUP(N5,Entries!J:K,2,FALSE)</f>
        <v>AUSTRALIA</v>
      </c>
      <c r="Q5" s="38" t="s">
        <v>131</v>
      </c>
      <c r="R5" s="32" t="s">
        <v>131</v>
      </c>
      <c r="S5" s="18" t="s">
        <v>130</v>
      </c>
      <c r="T5" t="s">
        <v>132</v>
      </c>
      <c r="U5" s="39" t="s">
        <v>92</v>
      </c>
      <c r="V5" s="33" t="s">
        <v>92</v>
      </c>
      <c r="W5" s="64">
        <f>IF(VLOOKUP(R5,Entries!N:P,3,FALSE)=V5,1,VLOOKUP(R5,Entries!N:P,3,FALSE))</f>
        <v>1</v>
      </c>
      <c r="X5"/>
      <c r="Y5"/>
      <c r="Z5" s="18"/>
      <c r="AA5" s="18"/>
      <c r="AB5" s="98"/>
      <c r="AC5" s="18" t="s">
        <v>93</v>
      </c>
      <c r="AD5" s="18" t="s">
        <v>117</v>
      </c>
      <c r="AE5" s="18" t="s">
        <v>117</v>
      </c>
      <c r="AF5" s="98" t="s">
        <v>117</v>
      </c>
      <c r="AG5" s="98"/>
      <c r="AH5" s="98"/>
      <c r="AI5" s="18"/>
      <c r="AJ5" s="19">
        <v>5</v>
      </c>
      <c r="AK5" s="18" t="s">
        <v>118</v>
      </c>
      <c r="AL5" s="18"/>
      <c r="AM5" s="33"/>
      <c r="AN5" s="32" t="s">
        <v>133</v>
      </c>
      <c r="AO5" t="s">
        <v>134</v>
      </c>
      <c r="AP5" s="39" t="s">
        <v>98</v>
      </c>
      <c r="AQ5">
        <v>21104.525016759999</v>
      </c>
      <c r="AR5" t="s">
        <v>11231</v>
      </c>
      <c r="AS5" t="s">
        <v>11225</v>
      </c>
      <c r="AT5" t="s">
        <v>11232</v>
      </c>
      <c r="AU5">
        <v>45.0062</v>
      </c>
      <c r="AV5" s="98">
        <v>0.78550621039111113</v>
      </c>
      <c r="AW5">
        <v>234.42959999999999</v>
      </c>
      <c r="AX5" s="98">
        <v>4.0915675329066667</v>
      </c>
      <c r="AY5">
        <v>1.0937E-3</v>
      </c>
      <c r="AZ5">
        <v>184.3887</v>
      </c>
      <c r="BA5" s="98">
        <v>3.2181892489466666</v>
      </c>
      <c r="BB5">
        <v>175.6909</v>
      </c>
      <c r="BC5" s="98">
        <v>3.0663840328488892</v>
      </c>
      <c r="BD5">
        <v>15.461616899999999</v>
      </c>
      <c r="BE5" s="96">
        <f t="shared" si="3"/>
        <v>6806.104757335348</v>
      </c>
      <c r="BF5" s="96">
        <f t="shared" si="4"/>
        <v>442.54859410844529</v>
      </c>
      <c r="BG5" s="96">
        <f t="shared" si="5"/>
        <v>427.66092056225079</v>
      </c>
      <c r="BH5">
        <v>6812.5800291783071</v>
      </c>
      <c r="BI5">
        <v>7.0726291940962477E-4</v>
      </c>
      <c r="BJ5">
        <v>0.78586273535745432</v>
      </c>
      <c r="BK5">
        <v>4.091568384298828</v>
      </c>
      <c r="BL5">
        <v>1.7689081576008541</v>
      </c>
      <c r="BM5">
        <v>4.515664316106939</v>
      </c>
      <c r="BN5">
        <v>0.78550678896231962</v>
      </c>
      <c r="BO5">
        <v>4.0915683862527414</v>
      </c>
      <c r="BP5">
        <v>1.350030217646465E-3</v>
      </c>
      <c r="BQ5">
        <v>1.7689081576008541</v>
      </c>
      <c r="BR5">
        <v>6807.7357477072819</v>
      </c>
      <c r="BS5" s="96">
        <v>445.92639668043921</v>
      </c>
      <c r="BT5" s="96">
        <v>427.54509873412553</v>
      </c>
      <c r="BU5">
        <v>4.515664316106939</v>
      </c>
      <c r="BV5" s="65" t="str">
        <f t="shared" si="0"/>
        <v>too small</v>
      </c>
      <c r="BW5" s="32" t="s">
        <v>104</v>
      </c>
      <c r="BX5" s="18">
        <v>0.1</v>
      </c>
      <c r="BY5" s="18">
        <v>0.1</v>
      </c>
      <c r="BZ5" s="18">
        <v>0.1</v>
      </c>
      <c r="CA5" s="18">
        <v>1.7299999999999999E-2</v>
      </c>
      <c r="CB5" s="18">
        <v>0.01</v>
      </c>
      <c r="CC5" s="18">
        <v>1.4999999999999999E-2</v>
      </c>
      <c r="CD5" s="18">
        <v>0.1</v>
      </c>
      <c r="CE5" s="18">
        <v>0.1</v>
      </c>
      <c r="CF5" s="33">
        <v>0.1</v>
      </c>
      <c r="CG5" s="32">
        <v>1</v>
      </c>
      <c r="CH5" s="18">
        <v>1</v>
      </c>
      <c r="CI5" s="18">
        <v>1</v>
      </c>
      <c r="CJ5" s="98">
        <f>Population!$CG5-Population!$CI5</f>
        <v>0</v>
      </c>
      <c r="CK5" s="120">
        <f>_xlfn.DAYS(Entries!$AY$2,Population!H5)</f>
        <v>649</v>
      </c>
      <c r="CL5" s="120">
        <f t="shared" si="1"/>
        <v>1825</v>
      </c>
      <c r="CM5" s="122">
        <f>Entries!$AY$5</f>
        <v>0.15</v>
      </c>
      <c r="CN5" s="122">
        <f t="shared" ref="CN5:CN67" si="6">CJ5/CG5</f>
        <v>0</v>
      </c>
      <c r="CO5" s="121" t="str">
        <f t="shared" si="2"/>
        <v>-</v>
      </c>
      <c r="CP5" s="32"/>
      <c r="CQ5" s="19">
        <v>0</v>
      </c>
      <c r="CR5" s="18" t="s">
        <v>118</v>
      </c>
      <c r="CS5" s="18"/>
      <c r="CT5" s="33"/>
      <c r="CU5" s="32" t="s">
        <v>135</v>
      </c>
      <c r="CV5" s="18"/>
      <c r="CW5" s="18"/>
      <c r="CX5" s="18" t="s">
        <v>120</v>
      </c>
      <c r="CY5" s="18" t="s">
        <v>107</v>
      </c>
      <c r="CZ5" s="18" t="s">
        <v>108</v>
      </c>
      <c r="DA5" s="33"/>
      <c r="DB5" s="17" t="s">
        <v>15462</v>
      </c>
      <c r="DC5" s="17" t="s">
        <v>15500</v>
      </c>
      <c r="DD5" s="17" t="s">
        <v>15500</v>
      </c>
      <c r="DE5" s="17" t="s">
        <v>15500</v>
      </c>
      <c r="DF5" s="17" t="s">
        <v>15500</v>
      </c>
      <c r="DG5" s="23" t="s">
        <v>11172</v>
      </c>
      <c r="DH5" s="145"/>
    </row>
    <row r="6" spans="1:143" s="17" customFormat="1" x14ac:dyDescent="0.25">
      <c r="A6" s="30" t="s">
        <v>136</v>
      </c>
      <c r="B6" s="15">
        <v>0</v>
      </c>
      <c r="C6" s="148" t="s">
        <v>15461</v>
      </c>
      <c r="D6" s="15"/>
      <c r="E6" s="15">
        <v>43600</v>
      </c>
      <c r="F6" s="15" t="s">
        <v>137</v>
      </c>
      <c r="G6" s="31">
        <v>56335</v>
      </c>
      <c r="H6" s="43">
        <v>43334</v>
      </c>
      <c r="I6" s="15" t="s">
        <v>111</v>
      </c>
      <c r="J6" s="96"/>
      <c r="K6" s="96"/>
      <c r="L6" s="15" t="s">
        <v>138</v>
      </c>
      <c r="M6" s="124" t="s">
        <v>139</v>
      </c>
      <c r="N6" s="15" t="s">
        <v>139</v>
      </c>
      <c r="O6" s="124" t="s">
        <v>139</v>
      </c>
      <c r="P6" s="96" t="str">
        <f>VLOOKUP(N6,Entries!J:K,2,FALSE)</f>
        <v>EUROPEAN SPACE AGENCY</v>
      </c>
      <c r="Q6" s="123" t="s">
        <v>140</v>
      </c>
      <c r="R6" s="30" t="s">
        <v>140</v>
      </c>
      <c r="S6" s="15" t="s">
        <v>139</v>
      </c>
      <c r="T6" s="124" t="s">
        <v>139</v>
      </c>
      <c r="U6" s="125" t="s">
        <v>141</v>
      </c>
      <c r="V6" s="31" t="s">
        <v>141</v>
      </c>
      <c r="W6" s="64">
        <f>IF(VLOOKUP(R6,Entries!N:P,3,FALSE)=V6,1,VLOOKUP(R6,Entries!N:P,3,FALSE))</f>
        <v>1</v>
      </c>
      <c r="X6" s="124"/>
      <c r="Y6" s="124"/>
      <c r="Z6" s="15"/>
      <c r="AA6" s="15"/>
      <c r="AB6" s="96"/>
      <c r="AC6" s="15" t="s">
        <v>142</v>
      </c>
      <c r="AD6" s="15" t="s">
        <v>143</v>
      </c>
      <c r="AE6" s="15" t="s">
        <v>144</v>
      </c>
      <c r="AF6" s="96" t="s">
        <v>94</v>
      </c>
      <c r="AG6" s="96" t="s">
        <v>2487</v>
      </c>
      <c r="AH6" s="96"/>
      <c r="AI6" s="15"/>
      <c r="AJ6" s="96">
        <v>3</v>
      </c>
      <c r="AK6" s="15" t="s">
        <v>95</v>
      </c>
      <c r="AL6" s="15"/>
      <c r="AM6" s="31"/>
      <c r="AN6" s="30" t="s">
        <v>96</v>
      </c>
      <c r="AO6" s="124" t="s">
        <v>97</v>
      </c>
      <c r="AP6" s="125" t="s">
        <v>98</v>
      </c>
      <c r="AQ6">
        <v>21104.547083910002</v>
      </c>
      <c r="AR6" t="s">
        <v>11233</v>
      </c>
      <c r="AS6" t="s">
        <v>11225</v>
      </c>
      <c r="AT6" t="s">
        <v>11234</v>
      </c>
      <c r="AU6">
        <v>96.717399999999998</v>
      </c>
      <c r="AV6" s="96">
        <v>1.6880367227822224</v>
      </c>
      <c r="AW6">
        <v>112.3703</v>
      </c>
      <c r="AX6" s="96">
        <v>1.9612313084311113</v>
      </c>
      <c r="AY6">
        <v>6.0420000000000005E-4</v>
      </c>
      <c r="AZ6">
        <v>102.7384</v>
      </c>
      <c r="BA6" s="96">
        <v>1.7931229751822224</v>
      </c>
      <c r="BB6">
        <v>257.45639999999997</v>
      </c>
      <c r="BC6" s="96">
        <v>4.4934609254933333</v>
      </c>
      <c r="BD6">
        <v>15.869108900000001</v>
      </c>
      <c r="BE6" s="96">
        <f t="shared" si="3"/>
        <v>6689.0874629289719</v>
      </c>
      <c r="BF6" s="96">
        <f t="shared" si="4"/>
        <v>322.12900957407328</v>
      </c>
      <c r="BG6" s="96">
        <f t="shared" si="5"/>
        <v>314.0459162838697</v>
      </c>
      <c r="BH6">
        <v>6695.6851261589918</v>
      </c>
      <c r="BI6">
        <v>1.7419015007645441E-3</v>
      </c>
      <c r="BJ6">
        <v>1.6879512332787401</v>
      </c>
      <c r="BK6">
        <v>1.9612317166353981</v>
      </c>
      <c r="BL6">
        <v>1.3548507915816661</v>
      </c>
      <c r="BM6">
        <v>4.9317354005824718</v>
      </c>
      <c r="BN6">
        <v>1.688037124585634</v>
      </c>
      <c r="BO6">
        <v>1.9612317175226399</v>
      </c>
      <c r="BP6">
        <v>1.889867616616405E-3</v>
      </c>
      <c r="BQ6">
        <v>1.3548507915816661</v>
      </c>
      <c r="BR6">
        <v>6685.9379525989043</v>
      </c>
      <c r="BS6" s="96">
        <v>327.57349022222752</v>
      </c>
      <c r="BT6" s="96">
        <v>302.30241497558109</v>
      </c>
      <c r="BU6">
        <v>4.9317354005824718</v>
      </c>
      <c r="BV6" s="60" t="str">
        <f t="shared" si="0"/>
        <v>Earth Observation</v>
      </c>
      <c r="BW6" s="30" t="s">
        <v>145</v>
      </c>
      <c r="BX6" s="15">
        <v>1.6</v>
      </c>
      <c r="BY6" s="15">
        <v>4.3</v>
      </c>
      <c r="BZ6" s="15">
        <v>13</v>
      </c>
      <c r="CA6" s="15">
        <v>24.653400000000001</v>
      </c>
      <c r="CB6" s="15">
        <v>2.56</v>
      </c>
      <c r="CC6" s="15">
        <v>13.070499999999999</v>
      </c>
      <c r="CD6" s="15">
        <v>4.3</v>
      </c>
      <c r="CE6" s="15">
        <v>1.6</v>
      </c>
      <c r="CF6" s="31">
        <v>13</v>
      </c>
      <c r="CG6" s="30">
        <v>1357</v>
      </c>
      <c r="CH6" s="15">
        <v>1357</v>
      </c>
      <c r="CI6" s="15">
        <v>1091</v>
      </c>
      <c r="CJ6" s="96">
        <f>Population!$CG6-Population!$CI6</f>
        <v>266</v>
      </c>
      <c r="CK6" s="118">
        <f>_xlfn.DAYS(Entries!$AY$2,Population!H6)</f>
        <v>960</v>
      </c>
      <c r="CL6" s="118">
        <f t="shared" si="1"/>
        <v>1095</v>
      </c>
      <c r="CM6" s="117">
        <f>Entries!$AY$5</f>
        <v>0.15</v>
      </c>
      <c r="CN6" s="117">
        <f t="shared" si="6"/>
        <v>0.19602063375092116</v>
      </c>
      <c r="CO6" s="119">
        <f t="shared" si="2"/>
        <v>0.25479452054794527</v>
      </c>
      <c r="CP6" s="30"/>
      <c r="CQ6" s="19">
        <v>4</v>
      </c>
      <c r="CR6" s="15" t="s">
        <v>118</v>
      </c>
      <c r="CS6" s="15"/>
      <c r="CT6" s="31"/>
      <c r="CU6" s="30" t="s">
        <v>146</v>
      </c>
      <c r="CV6" s="15" t="s">
        <v>147</v>
      </c>
      <c r="CW6" s="15" t="s">
        <v>148</v>
      </c>
      <c r="CX6" s="15" t="s">
        <v>149</v>
      </c>
      <c r="CY6" s="15" t="s">
        <v>150</v>
      </c>
      <c r="CZ6" s="15" t="s">
        <v>151</v>
      </c>
      <c r="DA6" s="31"/>
      <c r="DB6" s="17" t="s">
        <v>15463</v>
      </c>
      <c r="DC6" s="17" t="s">
        <v>15500</v>
      </c>
      <c r="DD6" s="17">
        <v>1</v>
      </c>
      <c r="DE6" s="17">
        <v>1</v>
      </c>
      <c r="DF6" s="17">
        <v>10</v>
      </c>
      <c r="DG6" s="23" t="s">
        <v>11177</v>
      </c>
      <c r="DH6" s="145"/>
    </row>
    <row r="7" spans="1:143" s="17" customFormat="1" x14ac:dyDescent="0.25">
      <c r="A7" s="32" t="s">
        <v>152</v>
      </c>
      <c r="B7" s="98">
        <v>0</v>
      </c>
      <c r="C7" s="64" t="s">
        <v>15461</v>
      </c>
      <c r="D7" s="98"/>
      <c r="E7" s="98">
        <v>44485</v>
      </c>
      <c r="F7" s="98" t="s">
        <v>153</v>
      </c>
      <c r="G7" s="33">
        <v>60336</v>
      </c>
      <c r="H7" s="44">
        <v>43572</v>
      </c>
      <c r="I7" s="98" t="s">
        <v>154</v>
      </c>
      <c r="J7" s="98"/>
      <c r="K7" s="98"/>
      <c r="L7" s="98" t="s">
        <v>155</v>
      </c>
      <c r="M7" t="s">
        <v>156</v>
      </c>
      <c r="N7" s="98" t="s">
        <v>156</v>
      </c>
      <c r="O7" t="s">
        <v>157</v>
      </c>
      <c r="P7" s="64" t="str">
        <f>VLOOKUP(N7,Entries!J:K,2,FALSE)</f>
        <v>UNITED STATES OF AMERICA</v>
      </c>
      <c r="Q7" s="38" t="s">
        <v>158</v>
      </c>
      <c r="R7" s="32" t="s">
        <v>158</v>
      </c>
      <c r="S7" s="98" t="s">
        <v>156</v>
      </c>
      <c r="T7" t="s">
        <v>157</v>
      </c>
      <c r="U7" s="39" t="s">
        <v>159</v>
      </c>
      <c r="V7" s="103" t="s">
        <v>92</v>
      </c>
      <c r="W7" s="64">
        <f>IF(VLOOKUP(R7,Entries!N:P,3,FALSE)=V7,1,VLOOKUP(R7,Entries!N:P,3,FALSE))</f>
        <v>1</v>
      </c>
      <c r="X7"/>
      <c r="Y7"/>
      <c r="Z7" s="98"/>
      <c r="AA7" s="98"/>
      <c r="AB7" s="98"/>
      <c r="AC7" s="98" t="s">
        <v>93</v>
      </c>
      <c r="AD7" s="98" t="s">
        <v>117</v>
      </c>
      <c r="AE7" s="98" t="s">
        <v>117</v>
      </c>
      <c r="AF7" s="98" t="s">
        <v>117</v>
      </c>
      <c r="AG7" s="98"/>
      <c r="AH7" s="98"/>
      <c r="AI7" s="98"/>
      <c r="AJ7" s="19">
        <v>1</v>
      </c>
      <c r="AK7" s="98" t="s">
        <v>118</v>
      </c>
      <c r="AL7" s="98"/>
      <c r="AM7" s="33"/>
      <c r="AN7" s="32" t="s">
        <v>133</v>
      </c>
      <c r="AO7" t="s">
        <v>134</v>
      </c>
      <c r="AP7" s="39" t="s">
        <v>160</v>
      </c>
      <c r="AQ7">
        <v>21102.538944219999</v>
      </c>
      <c r="AR7" t="s">
        <v>11235</v>
      </c>
      <c r="AS7" t="s">
        <v>11225</v>
      </c>
      <c r="AT7" t="s">
        <v>11236</v>
      </c>
      <c r="AU7">
        <v>51.642800000000001</v>
      </c>
      <c r="AV7" s="98">
        <v>0.90133670743111116</v>
      </c>
      <c r="AW7">
        <v>34.422800000000002</v>
      </c>
      <c r="AX7" s="98">
        <v>0.60079107276444443</v>
      </c>
      <c r="AY7">
        <v>9.1560000000000003E-4</v>
      </c>
      <c r="AZ7">
        <v>304.14699999999999</v>
      </c>
      <c r="BA7" s="98">
        <v>5.3083654556888895</v>
      </c>
      <c r="BB7">
        <v>55.8643</v>
      </c>
      <c r="BC7" s="98">
        <v>0.97501576647555566</v>
      </c>
      <c r="BD7">
        <v>15.317244260000001</v>
      </c>
      <c r="BE7" s="96">
        <f t="shared" si="3"/>
        <v>6848.8051334606107</v>
      </c>
      <c r="BF7" s="96">
        <f t="shared" si="4"/>
        <v>484.07589944080701</v>
      </c>
      <c r="BG7" s="96">
        <f t="shared" si="5"/>
        <v>471.5343674804144</v>
      </c>
      <c r="BH7">
        <v>6855.2528250215937</v>
      </c>
      <c r="BI7">
        <v>1.349641326189281E-3</v>
      </c>
      <c r="BJ7">
        <v>0.90167951970331006</v>
      </c>
      <c r="BK7">
        <v>0.60079119882554366</v>
      </c>
      <c r="BL7">
        <v>7.3044424769925564E-2</v>
      </c>
      <c r="BM7">
        <v>6.2103388966901489</v>
      </c>
      <c r="BN7">
        <v>0.90133715228122235</v>
      </c>
      <c r="BO7">
        <v>0.60079119757867072</v>
      </c>
      <c r="BP7">
        <v>6.9877625776132608E-4</v>
      </c>
      <c r="BQ7">
        <v>7.3044424769925564E-2</v>
      </c>
      <c r="BR7">
        <v>6849.3190931068721</v>
      </c>
      <c r="BS7" s="96">
        <v>483.10523467096573</v>
      </c>
      <c r="BT7" s="96">
        <v>473.53295154277748</v>
      </c>
      <c r="BU7">
        <v>6.2103388966901489</v>
      </c>
      <c r="BV7" s="65" t="str">
        <f t="shared" si="0"/>
        <v>no propulsion</v>
      </c>
      <c r="BW7" s="32" t="s">
        <v>104</v>
      </c>
      <c r="BX7" s="98">
        <v>0.11</v>
      </c>
      <c r="BY7" s="98">
        <v>0.17</v>
      </c>
      <c r="BZ7" s="98">
        <v>0.17</v>
      </c>
      <c r="CA7" s="98">
        <v>2.9100000000000001E-2</v>
      </c>
      <c r="CB7" s="98">
        <v>1.21E-2</v>
      </c>
      <c r="CC7" s="98">
        <v>2.4799999999999999E-2</v>
      </c>
      <c r="CD7" s="98">
        <v>0.17</v>
      </c>
      <c r="CE7" s="98">
        <v>0.11</v>
      </c>
      <c r="CF7" s="33">
        <v>0.17</v>
      </c>
      <c r="CG7" s="32">
        <v>2.1</v>
      </c>
      <c r="CH7" s="98">
        <v>2.1</v>
      </c>
      <c r="CI7" s="98">
        <v>2.1</v>
      </c>
      <c r="CJ7" s="98">
        <f>Population!$CG7-Population!$CI7</f>
        <v>0</v>
      </c>
      <c r="CK7" s="120">
        <f>_xlfn.DAYS(Entries!$AY$2,Population!H7)</f>
        <v>722</v>
      </c>
      <c r="CL7" s="120">
        <f t="shared" si="1"/>
        <v>365</v>
      </c>
      <c r="CM7" s="122">
        <f>Entries!$AY$5</f>
        <v>0.15</v>
      </c>
      <c r="CN7" s="122">
        <f t="shared" si="6"/>
        <v>0</v>
      </c>
      <c r="CO7" s="121" t="str">
        <f t="shared" si="2"/>
        <v>-</v>
      </c>
      <c r="CP7" s="32" t="s">
        <v>103</v>
      </c>
      <c r="CQ7" s="98">
        <v>0</v>
      </c>
      <c r="CR7" s="98" t="s">
        <v>95</v>
      </c>
      <c r="CS7" s="98"/>
      <c r="CT7" s="33"/>
      <c r="CU7" s="32" t="s">
        <v>161</v>
      </c>
      <c r="CV7" s="98" t="s">
        <v>158</v>
      </c>
      <c r="CW7" s="98" t="s">
        <v>157</v>
      </c>
      <c r="CX7" s="98" t="s">
        <v>162</v>
      </c>
      <c r="CY7" s="98" t="s">
        <v>107</v>
      </c>
      <c r="CZ7" s="98" t="s">
        <v>163</v>
      </c>
      <c r="DA7" s="33"/>
      <c r="DB7" s="17" t="s">
        <v>15462</v>
      </c>
      <c r="DC7" s="17" t="s">
        <v>15500</v>
      </c>
      <c r="DD7" s="17" t="s">
        <v>15500</v>
      </c>
      <c r="DE7" s="17" t="s">
        <v>15500</v>
      </c>
      <c r="DF7" s="17" t="s">
        <v>15500</v>
      </c>
      <c r="DG7" s="23" t="s">
        <v>11171</v>
      </c>
      <c r="DH7" s="145"/>
    </row>
    <row r="8" spans="1:143" s="17" customFormat="1" x14ac:dyDescent="0.25">
      <c r="A8" s="30" t="s">
        <v>164</v>
      </c>
      <c r="B8" s="96">
        <v>0</v>
      </c>
      <c r="C8" s="148" t="s">
        <v>15461</v>
      </c>
      <c r="D8" s="96"/>
      <c r="E8" s="96">
        <v>44484</v>
      </c>
      <c r="F8" s="96" t="s">
        <v>165</v>
      </c>
      <c r="G8" s="31">
        <v>60335</v>
      </c>
      <c r="H8" s="43">
        <v>43572</v>
      </c>
      <c r="I8" s="96" t="s">
        <v>154</v>
      </c>
      <c r="J8" s="96"/>
      <c r="K8" s="96"/>
      <c r="L8" s="96" t="s">
        <v>155</v>
      </c>
      <c r="M8" s="124" t="s">
        <v>156</v>
      </c>
      <c r="N8" s="96" t="s">
        <v>156</v>
      </c>
      <c r="O8" s="124" t="s">
        <v>157</v>
      </c>
      <c r="P8" s="96" t="str">
        <f>VLOOKUP(N8,Entries!J:K,2,FALSE)</f>
        <v>UNITED STATES OF AMERICA</v>
      </c>
      <c r="Q8" s="123" t="s">
        <v>158</v>
      </c>
      <c r="R8" s="30" t="s">
        <v>158</v>
      </c>
      <c r="S8" s="96" t="s">
        <v>156</v>
      </c>
      <c r="T8" s="124" t="s">
        <v>157</v>
      </c>
      <c r="U8" s="125" t="s">
        <v>159</v>
      </c>
      <c r="V8" s="106" t="s">
        <v>92</v>
      </c>
      <c r="W8" s="64">
        <f>IF(VLOOKUP(R8,Entries!N:P,3,FALSE)=V8,1,VLOOKUP(R8,Entries!N:P,3,FALSE))</f>
        <v>1</v>
      </c>
      <c r="X8" s="124"/>
      <c r="Y8" s="124"/>
      <c r="Z8" s="96"/>
      <c r="AA8" s="96"/>
      <c r="AB8" s="96"/>
      <c r="AC8" s="96" t="s">
        <v>93</v>
      </c>
      <c r="AD8" s="96" t="s">
        <v>117</v>
      </c>
      <c r="AE8" s="96" t="s">
        <v>117</v>
      </c>
      <c r="AF8" s="96" t="s">
        <v>117</v>
      </c>
      <c r="AG8" s="96"/>
      <c r="AH8" s="96"/>
      <c r="AI8" s="96"/>
      <c r="AJ8" s="19">
        <v>1</v>
      </c>
      <c r="AK8" s="96" t="s">
        <v>118</v>
      </c>
      <c r="AL8" s="96"/>
      <c r="AM8" s="31"/>
      <c r="AN8" s="30" t="s">
        <v>133</v>
      </c>
      <c r="AO8" s="124" t="s">
        <v>134</v>
      </c>
      <c r="AP8" s="125" t="s">
        <v>160</v>
      </c>
      <c r="AQ8">
        <v>21103.191379160002</v>
      </c>
      <c r="AR8" t="s">
        <v>11237</v>
      </c>
      <c r="AS8" t="s">
        <v>11225</v>
      </c>
      <c r="AT8" t="s">
        <v>11238</v>
      </c>
      <c r="AU8">
        <v>51.6432</v>
      </c>
      <c r="AV8" s="96">
        <v>0.90134368874666682</v>
      </c>
      <c r="AW8">
        <v>31.279199999999999</v>
      </c>
      <c r="AX8" s="96">
        <v>0.5459249138133333</v>
      </c>
      <c r="AY8">
        <v>9.0870000000000002E-4</v>
      </c>
      <c r="AZ8">
        <v>306.74009999999998</v>
      </c>
      <c r="BA8" s="96">
        <v>5.3536235791066664</v>
      </c>
      <c r="BB8">
        <v>53.274500000000003</v>
      </c>
      <c r="BC8" s="96">
        <v>0.92981523891111129</v>
      </c>
      <c r="BD8">
        <v>15.31726838</v>
      </c>
      <c r="BE8" s="96">
        <f t="shared" si="3"/>
        <v>6848.7979436136484</v>
      </c>
      <c r="BF8" s="96">
        <f t="shared" si="4"/>
        <v>484.02144630501061</v>
      </c>
      <c r="BG8" s="96">
        <f t="shared" si="5"/>
        <v>471.57444092228707</v>
      </c>
      <c r="BH8">
        <v>6855.245877582086</v>
      </c>
      <c r="BI8">
        <v>1.38162067150975E-3</v>
      </c>
      <c r="BJ8">
        <v>0.90168650064256162</v>
      </c>
      <c r="BK8">
        <v>0.54592502718791469</v>
      </c>
      <c r="BL8">
        <v>9.2828723739492941E-2</v>
      </c>
      <c r="BM8">
        <v>6.1906122290263044</v>
      </c>
      <c r="BN8">
        <v>0.90134413361555488</v>
      </c>
      <c r="BO8">
        <v>0.5459250273527444</v>
      </c>
      <c r="BP8">
        <v>7.209177428223626E-4</v>
      </c>
      <c r="BQ8">
        <v>9.2828723739492941E-2</v>
      </c>
      <c r="BR8">
        <v>6849.3118384085283</v>
      </c>
      <c r="BS8" s="96">
        <v>483.24962883896114</v>
      </c>
      <c r="BT8" s="96">
        <v>473.37404797809631</v>
      </c>
      <c r="BU8">
        <v>6.1906122290263044</v>
      </c>
      <c r="BV8" s="60" t="str">
        <f t="shared" si="0"/>
        <v>no propulsion</v>
      </c>
      <c r="BW8" s="30" t="s">
        <v>104</v>
      </c>
      <c r="BX8" s="96">
        <v>0.11</v>
      </c>
      <c r="BY8" s="96">
        <v>0.17</v>
      </c>
      <c r="BZ8" s="96">
        <v>0.17</v>
      </c>
      <c r="CA8" s="96">
        <v>2.9100000000000001E-2</v>
      </c>
      <c r="CB8" s="96">
        <v>1.21E-2</v>
      </c>
      <c r="CC8" s="96">
        <v>2.4799999999999999E-2</v>
      </c>
      <c r="CD8" s="96">
        <v>0.17</v>
      </c>
      <c r="CE8" s="96">
        <v>0.11</v>
      </c>
      <c r="CF8" s="31">
        <v>0.17</v>
      </c>
      <c r="CG8" s="30">
        <v>2.1</v>
      </c>
      <c r="CH8" s="96">
        <v>2.1</v>
      </c>
      <c r="CI8" s="96">
        <v>2.1</v>
      </c>
      <c r="CJ8" s="96">
        <f>Population!$CG8-Population!$CI8</f>
        <v>0</v>
      </c>
      <c r="CK8" s="118">
        <f>_xlfn.DAYS(Entries!$AY$2,Population!H8)</f>
        <v>722</v>
      </c>
      <c r="CL8" s="118">
        <f t="shared" si="1"/>
        <v>365</v>
      </c>
      <c r="CM8" s="117">
        <f>Entries!$AY$5</f>
        <v>0.15</v>
      </c>
      <c r="CN8" s="117">
        <f t="shared" si="6"/>
        <v>0</v>
      </c>
      <c r="CO8" s="119" t="str">
        <f t="shared" si="2"/>
        <v>-</v>
      </c>
      <c r="CP8" s="30" t="s">
        <v>103</v>
      </c>
      <c r="CQ8" s="96">
        <v>0</v>
      </c>
      <c r="CR8" s="96" t="s">
        <v>95</v>
      </c>
      <c r="CS8" s="96"/>
      <c r="CT8" s="31"/>
      <c r="CU8" s="30" t="s">
        <v>161</v>
      </c>
      <c r="CV8" s="96" t="s">
        <v>158</v>
      </c>
      <c r="CW8" s="96" t="s">
        <v>157</v>
      </c>
      <c r="CX8" s="96" t="s">
        <v>162</v>
      </c>
      <c r="CY8" s="96" t="s">
        <v>107</v>
      </c>
      <c r="CZ8" s="96" t="s">
        <v>163</v>
      </c>
      <c r="DA8" s="31"/>
      <c r="DB8" s="17" t="s">
        <v>15462</v>
      </c>
      <c r="DC8" s="17" t="s">
        <v>15500</v>
      </c>
      <c r="DD8" s="17" t="s">
        <v>15500</v>
      </c>
      <c r="DE8" s="17" t="s">
        <v>15500</v>
      </c>
      <c r="DF8" s="17" t="s">
        <v>15500</v>
      </c>
      <c r="DG8" s="23" t="s">
        <v>11171</v>
      </c>
      <c r="DH8" s="145"/>
    </row>
    <row r="9" spans="1:143" s="17" customFormat="1" x14ac:dyDescent="0.25">
      <c r="A9" s="32" t="s">
        <v>166</v>
      </c>
      <c r="B9" s="98">
        <v>0</v>
      </c>
      <c r="C9" s="64" t="s">
        <v>15461</v>
      </c>
      <c r="D9" s="98"/>
      <c r="E9" s="98">
        <v>43861</v>
      </c>
      <c r="F9" s="98" t="s">
        <v>167</v>
      </c>
      <c r="G9" s="33">
        <v>57608</v>
      </c>
      <c r="H9" s="44">
        <v>43450</v>
      </c>
      <c r="I9" s="98" t="s">
        <v>128</v>
      </c>
      <c r="J9" s="98"/>
      <c r="K9" s="98"/>
      <c r="L9" s="98" t="s">
        <v>129</v>
      </c>
      <c r="M9" t="s">
        <v>156</v>
      </c>
      <c r="N9" s="98" t="s">
        <v>156</v>
      </c>
      <c r="O9" t="s">
        <v>11123</v>
      </c>
      <c r="P9" s="64" t="str">
        <f>VLOOKUP(N9,Entries!J:K,2,FALSE)</f>
        <v>UNITED STATES OF AMERICA</v>
      </c>
      <c r="Q9" s="38" t="s">
        <v>158</v>
      </c>
      <c r="R9" s="32" t="s">
        <v>158</v>
      </c>
      <c r="S9" s="98" t="s">
        <v>156</v>
      </c>
      <c r="T9" t="s">
        <v>157</v>
      </c>
      <c r="U9" s="39" t="s">
        <v>159</v>
      </c>
      <c r="V9" s="103" t="s">
        <v>92</v>
      </c>
      <c r="W9" s="64">
        <f>IF(VLOOKUP(R9,Entries!N:P,3,FALSE)=V9,1,VLOOKUP(R9,Entries!N:P,3,FALSE))</f>
        <v>1</v>
      </c>
      <c r="X9"/>
      <c r="Y9"/>
      <c r="Z9" s="98"/>
      <c r="AA9" s="98"/>
      <c r="AB9" s="98"/>
      <c r="AC9" s="98" t="s">
        <v>93</v>
      </c>
      <c r="AD9" s="98" t="s">
        <v>117</v>
      </c>
      <c r="AE9" s="98" t="s">
        <v>117</v>
      </c>
      <c r="AF9" s="98" t="s">
        <v>117</v>
      </c>
      <c r="AG9" s="98"/>
      <c r="AH9" s="98"/>
      <c r="AI9" s="98"/>
      <c r="AJ9" s="98">
        <v>1</v>
      </c>
      <c r="AK9" s="98" t="s">
        <v>95</v>
      </c>
      <c r="AL9" s="98"/>
      <c r="AM9" s="33"/>
      <c r="AN9" s="32" t="s">
        <v>168</v>
      </c>
      <c r="AO9" t="s">
        <v>169</v>
      </c>
      <c r="AP9" s="39" t="s">
        <v>169</v>
      </c>
      <c r="AQ9">
        <v>21104.370502680002</v>
      </c>
      <c r="AR9" t="s">
        <v>11239</v>
      </c>
      <c r="AS9" t="s">
        <v>11225</v>
      </c>
      <c r="AT9" t="s">
        <v>11240</v>
      </c>
      <c r="AU9">
        <v>85.043300000000002</v>
      </c>
      <c r="AV9" s="98">
        <v>1.4842852829644446</v>
      </c>
      <c r="AW9">
        <v>337.36219999999997</v>
      </c>
      <c r="AX9" s="98">
        <v>5.8880799367911107</v>
      </c>
      <c r="AY9">
        <v>1.7704999999999999E-3</v>
      </c>
      <c r="AZ9">
        <v>46.175699999999999</v>
      </c>
      <c r="BA9" s="98">
        <v>0.80591783174666665</v>
      </c>
      <c r="BB9">
        <v>314.09449999999998</v>
      </c>
      <c r="BC9" s="98">
        <v>5.4819820469111118</v>
      </c>
      <c r="BD9">
        <v>15.230986440000001</v>
      </c>
      <c r="BE9" s="96">
        <f t="shared" si="3"/>
        <v>6874.6387321431657</v>
      </c>
      <c r="BF9" s="96">
        <f t="shared" si="4"/>
        <v>515.81028001842424</v>
      </c>
      <c r="BG9" s="96">
        <f t="shared" si="5"/>
        <v>491.4671842679063</v>
      </c>
      <c r="BH9">
        <v>6881.0757051529636</v>
      </c>
      <c r="BI9">
        <v>2.9119420341218549E-3</v>
      </c>
      <c r="BJ9">
        <v>1.4843458097073361</v>
      </c>
      <c r="BK9">
        <v>5.8880811616564381</v>
      </c>
      <c r="BL9">
        <v>0.94685391816934361</v>
      </c>
      <c r="BM9">
        <v>5.3410509672084876</v>
      </c>
      <c r="BN9">
        <v>1.484285556952522</v>
      </c>
      <c r="BO9">
        <v>5.8880811613007644</v>
      </c>
      <c r="BP9">
        <v>2.762661581333598E-3</v>
      </c>
      <c r="BQ9">
        <v>0.94685391816934361</v>
      </c>
      <c r="BR9">
        <v>6871.5146919264134</v>
      </c>
      <c r="BS9" s="96">
        <v>519.49836157136815</v>
      </c>
      <c r="BT9" s="96">
        <v>481.53102228145872</v>
      </c>
      <c r="BU9">
        <v>5.3410509672084876</v>
      </c>
      <c r="BV9" s="65" t="b">
        <f t="shared" si="0"/>
        <v>0</v>
      </c>
      <c r="BW9" s="32" t="s">
        <v>170</v>
      </c>
      <c r="BX9" s="98">
        <v>0.1</v>
      </c>
      <c r="BY9" s="98">
        <v>0.3</v>
      </c>
      <c r="BZ9" s="98">
        <v>0.3</v>
      </c>
      <c r="CA9" s="98">
        <v>4.36E-2</v>
      </c>
      <c r="CB9" s="98">
        <v>0.01</v>
      </c>
      <c r="CC9" s="98">
        <v>3.5000000000000003E-2</v>
      </c>
      <c r="CD9" s="98">
        <v>0.3</v>
      </c>
      <c r="CE9" s="98">
        <v>0.1</v>
      </c>
      <c r="CF9" s="33">
        <v>0.3</v>
      </c>
      <c r="CG9" s="32">
        <v>5.03</v>
      </c>
      <c r="CH9" s="98">
        <v>5.03</v>
      </c>
      <c r="CI9" s="98">
        <v>5.03</v>
      </c>
      <c r="CJ9" s="98">
        <f>Population!$CG9-Population!$CI9</f>
        <v>0</v>
      </c>
      <c r="CK9" s="120">
        <f>_xlfn.DAYS(Entries!$AY$2,Population!H9)</f>
        <v>844</v>
      </c>
      <c r="CL9" s="120">
        <f t="shared" si="1"/>
        <v>365</v>
      </c>
      <c r="CM9" s="122">
        <f>Entries!$AY$5</f>
        <v>0.15</v>
      </c>
      <c r="CN9" s="122">
        <f t="shared" si="6"/>
        <v>0</v>
      </c>
      <c r="CO9" s="121" t="str">
        <f t="shared" si="2"/>
        <v>-</v>
      </c>
      <c r="CP9" s="32"/>
      <c r="CQ9" s="19">
        <v>0</v>
      </c>
      <c r="CR9" s="98" t="s">
        <v>118</v>
      </c>
      <c r="CS9" s="98"/>
      <c r="CT9" s="33"/>
      <c r="CU9" s="32" t="s">
        <v>161</v>
      </c>
      <c r="CV9" s="98" t="s">
        <v>158</v>
      </c>
      <c r="CW9" s="98" t="s">
        <v>157</v>
      </c>
      <c r="CX9" s="98" t="s">
        <v>106</v>
      </c>
      <c r="CY9" s="98" t="s">
        <v>107</v>
      </c>
      <c r="CZ9" s="98" t="s">
        <v>163</v>
      </c>
      <c r="DA9" s="33"/>
      <c r="DB9" s="17" t="s">
        <v>15462</v>
      </c>
      <c r="DC9" s="17" t="s">
        <v>15500</v>
      </c>
      <c r="DD9" s="17" t="s">
        <v>15500</v>
      </c>
      <c r="DE9" s="17" t="s">
        <v>15500</v>
      </c>
      <c r="DF9" s="17" t="s">
        <v>15500</v>
      </c>
      <c r="DG9" s="23" t="s">
        <v>11172</v>
      </c>
      <c r="DH9" s="145"/>
    </row>
    <row r="10" spans="1:143" s="17" customFormat="1" x14ac:dyDescent="0.25">
      <c r="A10" s="30" t="s">
        <v>171</v>
      </c>
      <c r="B10" s="96">
        <v>0</v>
      </c>
      <c r="C10" s="148" t="s">
        <v>15461</v>
      </c>
      <c r="D10" s="96"/>
      <c r="E10" s="96">
        <v>43849</v>
      </c>
      <c r="F10" s="96" t="s">
        <v>172</v>
      </c>
      <c r="G10" s="31">
        <v>57596</v>
      </c>
      <c r="H10" s="43">
        <v>43450</v>
      </c>
      <c r="I10" s="96" t="s">
        <v>128</v>
      </c>
      <c r="J10" s="96"/>
      <c r="K10" s="96"/>
      <c r="L10" s="96" t="s">
        <v>129</v>
      </c>
      <c r="M10" s="124" t="s">
        <v>156</v>
      </c>
      <c r="N10" s="96" t="s">
        <v>156</v>
      </c>
      <c r="O10" s="124" t="s">
        <v>11123</v>
      </c>
      <c r="P10" s="96" t="str">
        <f>VLOOKUP(N10,Entries!J:K,2,FALSE)</f>
        <v>UNITED STATES OF AMERICA</v>
      </c>
      <c r="Q10" s="123" t="s">
        <v>158</v>
      </c>
      <c r="R10" s="30" t="s">
        <v>158</v>
      </c>
      <c r="S10" s="96" t="s">
        <v>156</v>
      </c>
      <c r="T10" s="124" t="s">
        <v>157</v>
      </c>
      <c r="U10" s="125" t="s">
        <v>159</v>
      </c>
      <c r="V10" s="106" t="s">
        <v>92</v>
      </c>
      <c r="W10" s="64">
        <f>IF(VLOOKUP(R10,Entries!N:P,3,FALSE)=V10,1,VLOOKUP(R10,Entries!N:P,3,FALSE))</f>
        <v>1</v>
      </c>
      <c r="X10" s="124"/>
      <c r="Y10" s="124"/>
      <c r="Z10" s="96"/>
      <c r="AA10" s="96"/>
      <c r="AB10" s="96"/>
      <c r="AC10" s="96" t="s">
        <v>93</v>
      </c>
      <c r="AD10" s="96" t="s">
        <v>117</v>
      </c>
      <c r="AE10" s="96" t="s">
        <v>117</v>
      </c>
      <c r="AF10" s="96" t="s">
        <v>117</v>
      </c>
      <c r="AG10" s="96"/>
      <c r="AH10" s="96"/>
      <c r="AI10" s="96"/>
      <c r="AJ10" s="96">
        <v>1</v>
      </c>
      <c r="AK10" s="96" t="s">
        <v>95</v>
      </c>
      <c r="AL10" s="96"/>
      <c r="AM10" s="31"/>
      <c r="AN10" s="30" t="s">
        <v>168</v>
      </c>
      <c r="AO10" s="124" t="s">
        <v>169</v>
      </c>
      <c r="AP10" s="125" t="s">
        <v>169</v>
      </c>
      <c r="AQ10">
        <v>21104.198716930001</v>
      </c>
      <c r="AR10" t="s">
        <v>11241</v>
      </c>
      <c r="AS10" t="s">
        <v>11225</v>
      </c>
      <c r="AT10" t="s">
        <v>11242</v>
      </c>
      <c r="AU10">
        <v>85.0351</v>
      </c>
      <c r="AV10" s="96">
        <v>1.4841421659955558</v>
      </c>
      <c r="AW10">
        <v>336.39949999999999</v>
      </c>
      <c r="AX10" s="96">
        <v>5.871277655577777</v>
      </c>
      <c r="AY10">
        <v>1.8833999999999999E-3</v>
      </c>
      <c r="AZ10">
        <v>46.128599999999999</v>
      </c>
      <c r="BA10" s="96">
        <v>0.80509578183999997</v>
      </c>
      <c r="BB10">
        <v>314.1508</v>
      </c>
      <c r="BC10" s="96">
        <v>5.4829646670755556</v>
      </c>
      <c r="BD10">
        <v>15.23370461</v>
      </c>
      <c r="BE10" s="96">
        <f t="shared" si="3"/>
        <v>6873.8209405863272</v>
      </c>
      <c r="BF10" s="96">
        <f t="shared" si="4"/>
        <v>515.76709494582792</v>
      </c>
      <c r="BG10" s="96">
        <f t="shared" si="5"/>
        <v>489.87478622682738</v>
      </c>
      <c r="BH10">
        <v>6880.2597060210283</v>
      </c>
      <c r="BI10">
        <v>3.0238282027922449E-3</v>
      </c>
      <c r="BJ10">
        <v>1.484202805762902</v>
      </c>
      <c r="BK10">
        <v>5.8712788769655502</v>
      </c>
      <c r="BL10">
        <v>0.9410745470683558</v>
      </c>
      <c r="BM10">
        <v>5.3469910997418468</v>
      </c>
      <c r="BN10">
        <v>1.4841424398673411</v>
      </c>
      <c r="BO10">
        <v>5.8712788765894057</v>
      </c>
      <c r="BP10">
        <v>2.8674065198155728E-3</v>
      </c>
      <c r="BQ10">
        <v>1.052492523153441</v>
      </c>
      <c r="BR10">
        <v>6870.6967666305827</v>
      </c>
      <c r="BS10" s="96">
        <v>519.39784733489523</v>
      </c>
      <c r="BT10" s="96">
        <v>479.9956859262702</v>
      </c>
      <c r="BU10">
        <v>5.3469910997418468</v>
      </c>
      <c r="BV10" s="60" t="b">
        <f t="shared" si="0"/>
        <v>0</v>
      </c>
      <c r="BW10" s="30" t="s">
        <v>170</v>
      </c>
      <c r="BX10" s="96">
        <v>0.1</v>
      </c>
      <c r="BY10" s="96">
        <v>0.3</v>
      </c>
      <c r="BZ10" s="96">
        <v>0.3</v>
      </c>
      <c r="CA10" s="96">
        <v>4.36E-2</v>
      </c>
      <c r="CB10" s="96">
        <v>0.01</v>
      </c>
      <c r="CC10" s="96">
        <v>3.5000000000000003E-2</v>
      </c>
      <c r="CD10" s="96">
        <v>0.3</v>
      </c>
      <c r="CE10" s="96">
        <v>0.1</v>
      </c>
      <c r="CF10" s="31">
        <v>0.3</v>
      </c>
      <c r="CG10" s="30">
        <v>4.66</v>
      </c>
      <c r="CH10" s="96">
        <v>4.66</v>
      </c>
      <c r="CI10" s="96">
        <v>4.66</v>
      </c>
      <c r="CJ10" s="96">
        <f>Population!$CG10-Population!$CI10</f>
        <v>0</v>
      </c>
      <c r="CK10" s="118">
        <f>_xlfn.DAYS(Entries!$AY$2,Population!H10)</f>
        <v>844</v>
      </c>
      <c r="CL10" s="118">
        <f t="shared" si="1"/>
        <v>365</v>
      </c>
      <c r="CM10" s="117">
        <f>Entries!$AY$5</f>
        <v>0.15</v>
      </c>
      <c r="CN10" s="117">
        <f t="shared" si="6"/>
        <v>0</v>
      </c>
      <c r="CO10" s="119" t="str">
        <f t="shared" si="2"/>
        <v>-</v>
      </c>
      <c r="CP10" s="30"/>
      <c r="CQ10" s="19">
        <v>0</v>
      </c>
      <c r="CR10" s="96" t="s">
        <v>118</v>
      </c>
      <c r="CS10" s="96"/>
      <c r="CT10" s="31"/>
      <c r="CU10" s="30" t="s">
        <v>161</v>
      </c>
      <c r="CV10" s="96" t="s">
        <v>158</v>
      </c>
      <c r="CW10" s="96" t="s">
        <v>157</v>
      </c>
      <c r="CX10" s="96" t="s">
        <v>106</v>
      </c>
      <c r="CY10" s="96" t="s">
        <v>107</v>
      </c>
      <c r="CZ10" s="96" t="s">
        <v>163</v>
      </c>
      <c r="DA10" s="31"/>
      <c r="DB10" s="17" t="s">
        <v>15462</v>
      </c>
      <c r="DC10" s="17" t="s">
        <v>15500</v>
      </c>
      <c r="DD10" s="17" t="s">
        <v>15500</v>
      </c>
      <c r="DE10" s="17" t="s">
        <v>15500</v>
      </c>
      <c r="DF10" s="17" t="s">
        <v>15500</v>
      </c>
      <c r="DG10" s="23" t="s">
        <v>11172</v>
      </c>
      <c r="DH10" s="145"/>
    </row>
    <row r="11" spans="1:143" s="17" customFormat="1" x14ac:dyDescent="0.25">
      <c r="A11" s="32" t="s">
        <v>173</v>
      </c>
      <c r="B11" s="18">
        <v>0</v>
      </c>
      <c r="C11" s="64" t="s">
        <v>15461</v>
      </c>
      <c r="D11" s="18"/>
      <c r="E11" s="18">
        <v>43556</v>
      </c>
      <c r="F11" s="18" t="s">
        <v>174</v>
      </c>
      <c r="G11" s="33">
        <v>56209</v>
      </c>
      <c r="H11" s="44">
        <v>43241</v>
      </c>
      <c r="I11" s="18" t="s">
        <v>154</v>
      </c>
      <c r="J11" s="98"/>
      <c r="K11" s="98"/>
      <c r="L11" s="18" t="s">
        <v>155</v>
      </c>
      <c r="M11" t="s">
        <v>156</v>
      </c>
      <c r="N11" s="18" t="s">
        <v>156</v>
      </c>
      <c r="O11" t="s">
        <v>11123</v>
      </c>
      <c r="P11" s="64" t="str">
        <f>VLOOKUP(N11,Entries!J:K,2,FALSE)</f>
        <v>UNITED STATES OF AMERICA</v>
      </c>
      <c r="Q11" s="38" t="s">
        <v>158</v>
      </c>
      <c r="R11" s="32" t="s">
        <v>158</v>
      </c>
      <c r="S11" s="18" t="s">
        <v>156</v>
      </c>
      <c r="T11" t="s">
        <v>157</v>
      </c>
      <c r="U11" s="39" t="s">
        <v>159</v>
      </c>
      <c r="V11" s="103" t="s">
        <v>92</v>
      </c>
      <c r="W11" s="64">
        <f>IF(VLOOKUP(R11,Entries!N:P,3,FALSE)=V11,1,VLOOKUP(R11,Entries!N:P,3,FALSE))</f>
        <v>1</v>
      </c>
      <c r="X11"/>
      <c r="Y11"/>
      <c r="Z11" s="18"/>
      <c r="AA11" s="18"/>
      <c r="AB11" s="98"/>
      <c r="AC11" s="18" t="s">
        <v>93</v>
      </c>
      <c r="AD11" s="18" t="s">
        <v>117</v>
      </c>
      <c r="AE11" s="18" t="s">
        <v>117</v>
      </c>
      <c r="AF11" s="98" t="s">
        <v>117</v>
      </c>
      <c r="AG11" s="98"/>
      <c r="AH11" s="98"/>
      <c r="AI11" s="18"/>
      <c r="AJ11" s="19">
        <v>1</v>
      </c>
      <c r="AK11" s="18" t="s">
        <v>118</v>
      </c>
      <c r="AL11" s="18"/>
      <c r="AM11" s="33"/>
      <c r="AN11" s="32" t="s">
        <v>133</v>
      </c>
      <c r="AO11" t="s">
        <v>134</v>
      </c>
      <c r="AP11" s="39" t="s">
        <v>160</v>
      </c>
      <c r="AQ11">
        <v>21104.523467489998</v>
      </c>
      <c r="AR11" t="s">
        <v>11243</v>
      </c>
      <c r="AS11" t="s">
        <v>11225</v>
      </c>
      <c r="AT11" t="s">
        <v>11244</v>
      </c>
      <c r="AU11">
        <v>51.639499999999998</v>
      </c>
      <c r="AV11" s="98">
        <v>0.90127911157777774</v>
      </c>
      <c r="AW11">
        <v>97.496600000000001</v>
      </c>
      <c r="AX11" s="98">
        <v>1.7016363254844444</v>
      </c>
      <c r="AY11">
        <v>7.3430000000000001E-4</v>
      </c>
      <c r="AZ11">
        <v>297.26650000000001</v>
      </c>
      <c r="BA11" s="98">
        <v>5.1882781014888897</v>
      </c>
      <c r="BB11">
        <v>62.756799999999998</v>
      </c>
      <c r="BC11" s="98">
        <v>1.0953125601422222</v>
      </c>
      <c r="BD11">
        <v>15.313758849999999</v>
      </c>
      <c r="BE11" s="96">
        <f t="shared" si="3"/>
        <v>6849.8442856253741</v>
      </c>
      <c r="BF11" s="96">
        <f t="shared" si="4"/>
        <v>483.87412628430866</v>
      </c>
      <c r="BG11" s="96">
        <f t="shared" si="5"/>
        <v>473.81444496643962</v>
      </c>
      <c r="BH11">
        <v>6856.2895884858935</v>
      </c>
      <c r="BI11">
        <v>1.1858490440951621E-3</v>
      </c>
      <c r="BJ11">
        <v>0.90162182908397137</v>
      </c>
      <c r="BK11">
        <v>1.7016366800742979</v>
      </c>
      <c r="BL11">
        <v>0.1723868970007166</v>
      </c>
      <c r="BM11">
        <v>6.1112055373470406</v>
      </c>
      <c r="BN11">
        <v>0.9012795561934801</v>
      </c>
      <c r="BO11">
        <v>1.7016366796575799</v>
      </c>
      <c r="BP11">
        <v>6.2277114110877759E-4</v>
      </c>
      <c r="BQ11">
        <v>0.1723868970007166</v>
      </c>
      <c r="BR11">
        <v>6850.3587068133565</v>
      </c>
      <c r="BS11" s="96">
        <v>483.62491252220389</v>
      </c>
      <c r="BT11" s="96">
        <v>475.09250110451012</v>
      </c>
      <c r="BU11">
        <v>6.1112055373470406</v>
      </c>
      <c r="BV11" s="65" t="str">
        <f t="shared" si="0"/>
        <v>no propulsion</v>
      </c>
      <c r="BW11" s="32" t="s">
        <v>104</v>
      </c>
      <c r="BX11" s="18">
        <v>0.1</v>
      </c>
      <c r="BY11" s="18">
        <v>0.3</v>
      </c>
      <c r="BZ11" s="18">
        <v>0.3</v>
      </c>
      <c r="CA11" s="18">
        <v>4.36E-2</v>
      </c>
      <c r="CB11" s="18">
        <v>0.01</v>
      </c>
      <c r="CC11" s="18">
        <v>3.5000000000000003E-2</v>
      </c>
      <c r="CD11" s="18">
        <v>0.3</v>
      </c>
      <c r="CE11" s="18">
        <v>0.1</v>
      </c>
      <c r="CF11" s="33">
        <v>0.3</v>
      </c>
      <c r="CG11" s="32">
        <v>5</v>
      </c>
      <c r="CH11" s="18">
        <v>5</v>
      </c>
      <c r="CI11" s="18">
        <v>5</v>
      </c>
      <c r="CJ11" s="98">
        <f>Population!$CG11-Population!$CI11</f>
        <v>0</v>
      </c>
      <c r="CK11" s="120">
        <f>_xlfn.DAYS(Entries!$AY$2,Population!H11)</f>
        <v>1053</v>
      </c>
      <c r="CL11" s="120">
        <f t="shared" si="1"/>
        <v>365</v>
      </c>
      <c r="CM11" s="122">
        <f>Entries!$AY$5</f>
        <v>0.15</v>
      </c>
      <c r="CN11" s="122">
        <f t="shared" si="6"/>
        <v>0</v>
      </c>
      <c r="CO11" s="121" t="str">
        <f t="shared" si="2"/>
        <v>-</v>
      </c>
      <c r="CP11" s="32" t="s">
        <v>103</v>
      </c>
      <c r="CQ11" s="18">
        <v>0</v>
      </c>
      <c r="CR11" s="18" t="s">
        <v>95</v>
      </c>
      <c r="CS11" s="18"/>
      <c r="CT11" s="33"/>
      <c r="CU11" s="32" t="s">
        <v>161</v>
      </c>
      <c r="CV11" s="18" t="s">
        <v>158</v>
      </c>
      <c r="CW11" s="18" t="s">
        <v>157</v>
      </c>
      <c r="CX11" s="18" t="s">
        <v>106</v>
      </c>
      <c r="CY11" s="18" t="s">
        <v>107</v>
      </c>
      <c r="CZ11" s="18" t="s">
        <v>108</v>
      </c>
      <c r="DA11" s="33"/>
      <c r="DB11" s="17" t="s">
        <v>15462</v>
      </c>
      <c r="DC11" s="17" t="s">
        <v>15500</v>
      </c>
      <c r="DD11" s="17" t="s">
        <v>15500</v>
      </c>
      <c r="DE11" s="17" t="s">
        <v>15500</v>
      </c>
      <c r="DF11" s="17" t="s">
        <v>15500</v>
      </c>
      <c r="DG11" s="23" t="s">
        <v>11171</v>
      </c>
      <c r="DH11" s="145"/>
    </row>
    <row r="12" spans="1:143" s="17" customFormat="1" x14ac:dyDescent="0.25">
      <c r="A12" s="30" t="s">
        <v>175</v>
      </c>
      <c r="B12" s="96">
        <v>0</v>
      </c>
      <c r="C12" s="148" t="s">
        <v>15461</v>
      </c>
      <c r="D12" s="96"/>
      <c r="E12" s="96">
        <v>43557</v>
      </c>
      <c r="F12" s="96" t="s">
        <v>176</v>
      </c>
      <c r="G12" s="31">
        <v>56210</v>
      </c>
      <c r="H12" s="43">
        <v>43241</v>
      </c>
      <c r="I12" s="96" t="s">
        <v>154</v>
      </c>
      <c r="J12" s="96"/>
      <c r="K12" s="96"/>
      <c r="L12" s="96" t="s">
        <v>155</v>
      </c>
      <c r="M12" s="124" t="s">
        <v>156</v>
      </c>
      <c r="N12" s="96" t="s">
        <v>156</v>
      </c>
      <c r="O12" s="124" t="s">
        <v>11123</v>
      </c>
      <c r="P12" s="96" t="str">
        <f>VLOOKUP(N12,Entries!J:K,2,FALSE)</f>
        <v>UNITED STATES OF AMERICA</v>
      </c>
      <c r="Q12" s="123" t="s">
        <v>158</v>
      </c>
      <c r="R12" s="30" t="s">
        <v>158</v>
      </c>
      <c r="S12" s="96" t="s">
        <v>156</v>
      </c>
      <c r="T12" s="124" t="s">
        <v>157</v>
      </c>
      <c r="U12" s="125" t="s">
        <v>159</v>
      </c>
      <c r="V12" s="106" t="s">
        <v>92</v>
      </c>
      <c r="W12" s="64">
        <f>IF(VLOOKUP(R12,Entries!N:P,3,FALSE)=V12,1,VLOOKUP(R12,Entries!N:P,3,FALSE))</f>
        <v>1</v>
      </c>
      <c r="X12" s="124"/>
      <c r="Y12" s="124"/>
      <c r="Z12" s="96"/>
      <c r="AA12" s="96"/>
      <c r="AB12" s="96"/>
      <c r="AC12" s="96" t="s">
        <v>93</v>
      </c>
      <c r="AD12" s="96" t="s">
        <v>117</v>
      </c>
      <c r="AE12" s="96" t="s">
        <v>117</v>
      </c>
      <c r="AF12" s="96" t="s">
        <v>117</v>
      </c>
      <c r="AG12" s="96"/>
      <c r="AH12" s="96"/>
      <c r="AI12" s="96"/>
      <c r="AJ12" s="19">
        <v>1</v>
      </c>
      <c r="AK12" s="96" t="s">
        <v>118</v>
      </c>
      <c r="AL12" s="96"/>
      <c r="AM12" s="31"/>
      <c r="AN12" s="30" t="s">
        <v>133</v>
      </c>
      <c r="AO12" s="124" t="s">
        <v>134</v>
      </c>
      <c r="AP12" s="125" t="s">
        <v>160</v>
      </c>
      <c r="AQ12">
        <v>21104.46387526</v>
      </c>
      <c r="AR12" t="s">
        <v>11245</v>
      </c>
      <c r="AS12" t="s">
        <v>11225</v>
      </c>
      <c r="AT12" t="s">
        <v>11246</v>
      </c>
      <c r="AU12">
        <v>51.639499999999998</v>
      </c>
      <c r="AV12" s="96">
        <v>0.90127911157777774</v>
      </c>
      <c r="AW12">
        <v>99.320499999999996</v>
      </c>
      <c r="AX12" s="96">
        <v>1.7334693790888891</v>
      </c>
      <c r="AY12">
        <v>7.4529999999999996E-4</v>
      </c>
      <c r="AZ12">
        <v>295.80590000000001</v>
      </c>
      <c r="BA12" s="96">
        <v>5.1627858277377783</v>
      </c>
      <c r="BB12">
        <v>64.215199999999996</v>
      </c>
      <c r="BC12" s="96">
        <v>1.1207664366577776</v>
      </c>
      <c r="BD12">
        <v>15.308393110000001</v>
      </c>
      <c r="BE12" s="96">
        <f t="shared" si="3"/>
        <v>6851.4448166288093</v>
      </c>
      <c r="BF12" s="96">
        <f t="shared" si="4"/>
        <v>485.551198450642</v>
      </c>
      <c r="BG12" s="96">
        <f t="shared" si="5"/>
        <v>475.33843480697669</v>
      </c>
      <c r="BH12">
        <v>6857.8885195245102</v>
      </c>
      <c r="BI12">
        <v>1.170624983669313E-3</v>
      </c>
      <c r="BJ12">
        <v>0.90162166908231722</v>
      </c>
      <c r="BK12">
        <v>1.7334697389922089</v>
      </c>
      <c r="BL12">
        <v>0.15864695684856531</v>
      </c>
      <c r="BM12">
        <v>6.1249070667775056</v>
      </c>
      <c r="BN12">
        <v>0.90127955596014164</v>
      </c>
      <c r="BO12">
        <v>1.7334697398328851</v>
      </c>
      <c r="BP12">
        <v>6.1343777474194301E-4</v>
      </c>
      <c r="BQ12">
        <v>0.15864695684856531</v>
      </c>
      <c r="BR12">
        <v>6851.9591178094279</v>
      </c>
      <c r="BS12" s="96">
        <v>485.16236836327971</v>
      </c>
      <c r="BT12" s="96">
        <v>476.75586725557605</v>
      </c>
      <c r="BU12">
        <v>6.1249070667775056</v>
      </c>
      <c r="BV12" s="60" t="b">
        <f t="shared" si="0"/>
        <v>0</v>
      </c>
      <c r="BW12" s="30" t="s">
        <v>104</v>
      </c>
      <c r="BX12" s="96">
        <v>0.1</v>
      </c>
      <c r="BY12" s="96">
        <v>0.3</v>
      </c>
      <c r="BZ12" s="96">
        <v>0.3</v>
      </c>
      <c r="CA12" s="96">
        <v>4.36E-2</v>
      </c>
      <c r="CB12" s="96">
        <v>0.01</v>
      </c>
      <c r="CC12" s="96">
        <v>3.5000000000000003E-2</v>
      </c>
      <c r="CD12" s="96">
        <v>0.3</v>
      </c>
      <c r="CE12" s="96">
        <v>0.1</v>
      </c>
      <c r="CF12" s="31">
        <v>0.3</v>
      </c>
      <c r="CG12" s="30">
        <v>5</v>
      </c>
      <c r="CH12" s="96">
        <v>5</v>
      </c>
      <c r="CI12" s="96">
        <v>5</v>
      </c>
      <c r="CJ12" s="96">
        <f>Population!$CG12-Population!$CI12</f>
        <v>0</v>
      </c>
      <c r="CK12" s="118">
        <f>_xlfn.DAYS(Entries!$AY$2,Population!H12)</f>
        <v>1053</v>
      </c>
      <c r="CL12" s="118">
        <f t="shared" si="1"/>
        <v>365</v>
      </c>
      <c r="CM12" s="117">
        <f>Entries!$AY$5</f>
        <v>0.15</v>
      </c>
      <c r="CN12" s="117">
        <f t="shared" si="6"/>
        <v>0</v>
      </c>
      <c r="CO12" s="119">
        <f t="shared" si="2"/>
        <v>0</v>
      </c>
      <c r="CP12" s="30" t="s">
        <v>177</v>
      </c>
      <c r="CQ12" s="96">
        <v>4</v>
      </c>
      <c r="CR12" s="96" t="s">
        <v>95</v>
      </c>
      <c r="CS12" s="96"/>
      <c r="CT12" s="31"/>
      <c r="CU12" s="30" t="s">
        <v>161</v>
      </c>
      <c r="CV12" s="96" t="s">
        <v>158</v>
      </c>
      <c r="CW12" s="96" t="s">
        <v>157</v>
      </c>
      <c r="CX12" s="96" t="s">
        <v>106</v>
      </c>
      <c r="CY12" s="96" t="s">
        <v>107</v>
      </c>
      <c r="CZ12" s="96" t="s">
        <v>108</v>
      </c>
      <c r="DA12" s="31"/>
      <c r="DB12" s="17" t="s">
        <v>15463</v>
      </c>
      <c r="DC12" s="17">
        <v>10</v>
      </c>
      <c r="DD12" s="17" t="s">
        <v>15500</v>
      </c>
      <c r="DE12" s="17" t="s">
        <v>15500</v>
      </c>
      <c r="DF12" s="17" t="s">
        <v>15500</v>
      </c>
      <c r="DG12" s="23" t="s">
        <v>11180</v>
      </c>
      <c r="DH12" s="145"/>
    </row>
    <row r="13" spans="1:143" s="17" customFormat="1" x14ac:dyDescent="0.25">
      <c r="A13" s="32" t="s">
        <v>178</v>
      </c>
      <c r="B13" s="18">
        <v>0</v>
      </c>
      <c r="C13" s="64" t="s">
        <v>15461</v>
      </c>
      <c r="D13" s="18"/>
      <c r="E13" s="18">
        <v>45114</v>
      </c>
      <c r="F13" s="18" t="s">
        <v>179</v>
      </c>
      <c r="G13" s="33">
        <v>62315</v>
      </c>
      <c r="H13" s="44">
        <v>43771</v>
      </c>
      <c r="I13" s="18" t="s">
        <v>154</v>
      </c>
      <c r="J13" s="98"/>
      <c r="K13" s="98"/>
      <c r="L13" s="18" t="s">
        <v>155</v>
      </c>
      <c r="M13" t="s">
        <v>156</v>
      </c>
      <c r="N13" s="18" t="s">
        <v>156</v>
      </c>
      <c r="O13" t="s">
        <v>11124</v>
      </c>
      <c r="P13" s="64" t="str">
        <f>VLOOKUP(N13,Entries!J:K,2,FALSE)</f>
        <v>UNITED STATES OF AMERICA</v>
      </c>
      <c r="Q13" s="38" t="s">
        <v>158</v>
      </c>
      <c r="R13" s="32" t="s">
        <v>158</v>
      </c>
      <c r="S13" s="18" t="s">
        <v>156</v>
      </c>
      <c r="T13" t="s">
        <v>157</v>
      </c>
      <c r="U13" s="39" t="s">
        <v>180</v>
      </c>
      <c r="V13" s="103" t="s">
        <v>92</v>
      </c>
      <c r="W13" s="64">
        <f>IF(VLOOKUP(R13,Entries!N:P,3,FALSE)=V13,1,VLOOKUP(R13,Entries!N:P,3,FALSE))</f>
        <v>1</v>
      </c>
      <c r="X13"/>
      <c r="Y13"/>
      <c r="Z13" s="95" t="s">
        <v>11116</v>
      </c>
      <c r="AA13" s="95" t="s">
        <v>156</v>
      </c>
      <c r="AB13" s="95" t="s">
        <v>180</v>
      </c>
      <c r="AC13" s="18" t="s">
        <v>93</v>
      </c>
      <c r="AD13" s="18" t="s">
        <v>117</v>
      </c>
      <c r="AE13" s="18" t="s">
        <v>180</v>
      </c>
      <c r="AF13" s="98" t="s">
        <v>94</v>
      </c>
      <c r="AG13" s="98" t="s">
        <v>11112</v>
      </c>
      <c r="AH13" s="98"/>
      <c r="AI13" s="18"/>
      <c r="AJ13" s="19">
        <v>1</v>
      </c>
      <c r="AK13" s="18" t="s">
        <v>118</v>
      </c>
      <c r="AL13" s="18"/>
      <c r="AM13" s="33"/>
      <c r="AN13" s="32" t="s">
        <v>133</v>
      </c>
      <c r="AO13" t="s">
        <v>134</v>
      </c>
      <c r="AP13" s="39" t="s">
        <v>160</v>
      </c>
      <c r="AQ13">
        <v>21104.13058469</v>
      </c>
      <c r="AR13" t="s">
        <v>11247</v>
      </c>
      <c r="AS13" t="s">
        <v>11225</v>
      </c>
      <c r="AT13" t="s">
        <v>11248</v>
      </c>
      <c r="AU13">
        <v>51.642699999999998</v>
      </c>
      <c r="AV13" s="98">
        <v>0.9013349621022223</v>
      </c>
      <c r="AW13">
        <v>348.79809999999998</v>
      </c>
      <c r="AX13" s="98">
        <v>6.0876740031955556</v>
      </c>
      <c r="AY13">
        <v>1.1584E-3</v>
      </c>
      <c r="AZ13">
        <v>66.243200000000002</v>
      </c>
      <c r="BA13" s="98">
        <v>1.1561617065244445</v>
      </c>
      <c r="BB13">
        <v>293.97640000000001</v>
      </c>
      <c r="BC13" s="98">
        <v>5.1308550357155562</v>
      </c>
      <c r="BD13">
        <v>15.356117360000001</v>
      </c>
      <c r="BE13" s="96">
        <f t="shared" si="3"/>
        <v>6837.2420222390783</v>
      </c>
      <c r="BF13" s="96">
        <f t="shared" si="4"/>
        <v>474.16228339763984</v>
      </c>
      <c r="BG13" s="96">
        <f t="shared" si="5"/>
        <v>458.32176108051681</v>
      </c>
      <c r="BH13">
        <v>6843.700275557946</v>
      </c>
      <c r="BI13">
        <v>2.3185347322912091E-3</v>
      </c>
      <c r="BJ13">
        <v>0.90167893684726186</v>
      </c>
      <c r="BK13">
        <v>6.0876752688748494</v>
      </c>
      <c r="BL13">
        <v>0.97474538966056734</v>
      </c>
      <c r="BM13">
        <v>5.3122726821292092</v>
      </c>
      <c r="BN13">
        <v>0.90133540756121289</v>
      </c>
      <c r="BO13">
        <v>6.087675275577368</v>
      </c>
      <c r="BP13">
        <v>2.0191216487780079E-3</v>
      </c>
      <c r="BQ13">
        <v>1.3350530192394181</v>
      </c>
      <c r="BR13">
        <v>6837.756849027528</v>
      </c>
      <c r="BS13" s="96">
        <v>480.56311191047917</v>
      </c>
      <c r="BT13" s="96">
        <v>452.95058614457594</v>
      </c>
      <c r="BU13">
        <v>5.3122726821292092</v>
      </c>
      <c r="BV13" s="65" t="str">
        <f t="shared" si="0"/>
        <v>no propulsion</v>
      </c>
      <c r="BW13" s="32" t="s">
        <v>104</v>
      </c>
      <c r="BX13" s="18">
        <v>0.1</v>
      </c>
      <c r="BY13" s="18">
        <v>0.3</v>
      </c>
      <c r="BZ13" s="18">
        <v>0.3</v>
      </c>
      <c r="CA13" s="18">
        <v>4.36E-2</v>
      </c>
      <c r="CB13" s="18">
        <v>0.01</v>
      </c>
      <c r="CC13" s="18">
        <v>3.5000000000000003E-2</v>
      </c>
      <c r="CD13" s="18">
        <v>0.3</v>
      </c>
      <c r="CE13" s="18">
        <v>0.1</v>
      </c>
      <c r="CF13" s="33">
        <v>0.3</v>
      </c>
      <c r="CG13" s="32">
        <v>4</v>
      </c>
      <c r="CH13" s="18">
        <v>4</v>
      </c>
      <c r="CI13" s="18">
        <v>4</v>
      </c>
      <c r="CJ13" s="98">
        <f>Population!$CG13-Population!$CI13</f>
        <v>0</v>
      </c>
      <c r="CK13" s="120">
        <f>_xlfn.DAYS(Entries!$AY$2,Population!H13)</f>
        <v>523</v>
      </c>
      <c r="CL13" s="120">
        <f t="shared" si="1"/>
        <v>365</v>
      </c>
      <c r="CM13" s="122">
        <f>Entries!$AY$5</f>
        <v>0.15</v>
      </c>
      <c r="CN13" s="122">
        <f t="shared" si="6"/>
        <v>0</v>
      </c>
      <c r="CO13" s="121" t="str">
        <f t="shared" si="2"/>
        <v>-</v>
      </c>
      <c r="CP13" s="32" t="s">
        <v>103</v>
      </c>
      <c r="CQ13" s="18">
        <v>0</v>
      </c>
      <c r="CR13" s="18" t="s">
        <v>95</v>
      </c>
      <c r="CS13" s="18"/>
      <c r="CT13" s="33"/>
      <c r="CU13" s="32" t="s">
        <v>161</v>
      </c>
      <c r="CV13" s="18" t="s">
        <v>158</v>
      </c>
      <c r="CW13" s="18" t="s">
        <v>157</v>
      </c>
      <c r="CX13" s="18" t="s">
        <v>106</v>
      </c>
      <c r="CY13" s="18" t="s">
        <v>107</v>
      </c>
      <c r="CZ13" s="18" t="s">
        <v>108</v>
      </c>
      <c r="DA13" s="33"/>
      <c r="DB13" s="17" t="s">
        <v>15462</v>
      </c>
      <c r="DC13" s="17" t="s">
        <v>15500</v>
      </c>
      <c r="DD13" s="17" t="s">
        <v>15500</v>
      </c>
      <c r="DE13" s="17" t="s">
        <v>15500</v>
      </c>
      <c r="DF13" s="17" t="s">
        <v>15500</v>
      </c>
      <c r="DG13" s="23" t="s">
        <v>11171</v>
      </c>
      <c r="DH13" s="145"/>
    </row>
    <row r="14" spans="1:143" s="17" customFormat="1" x14ac:dyDescent="0.25">
      <c r="A14" s="30" t="s">
        <v>181</v>
      </c>
      <c r="B14" s="15">
        <v>0</v>
      </c>
      <c r="C14" s="148" t="s">
        <v>15461</v>
      </c>
      <c r="D14" s="15"/>
      <c r="E14" s="15">
        <v>45116</v>
      </c>
      <c r="F14" s="15" t="s">
        <v>182</v>
      </c>
      <c r="G14" s="31">
        <v>62317</v>
      </c>
      <c r="H14" s="43">
        <v>43771</v>
      </c>
      <c r="I14" s="15" t="s">
        <v>154</v>
      </c>
      <c r="J14" s="96"/>
      <c r="K14" s="96"/>
      <c r="L14" s="15" t="s">
        <v>155</v>
      </c>
      <c r="M14" s="124" t="s">
        <v>156</v>
      </c>
      <c r="N14" s="15" t="s">
        <v>156</v>
      </c>
      <c r="O14" s="124" t="s">
        <v>11124</v>
      </c>
      <c r="P14" s="96" t="str">
        <f>VLOOKUP(N14,Entries!J:K,2,FALSE)</f>
        <v>UNITED STATES OF AMERICA</v>
      </c>
      <c r="Q14" s="123" t="s">
        <v>158</v>
      </c>
      <c r="R14" s="30" t="s">
        <v>158</v>
      </c>
      <c r="S14" s="15" t="s">
        <v>156</v>
      </c>
      <c r="T14" s="124" t="s">
        <v>157</v>
      </c>
      <c r="U14" s="125" t="s">
        <v>180</v>
      </c>
      <c r="V14" s="106" t="s">
        <v>92</v>
      </c>
      <c r="W14" s="64">
        <f>IF(VLOOKUP(R14,Entries!N:P,3,FALSE)=V14,1,VLOOKUP(R14,Entries!N:P,3,FALSE))</f>
        <v>1</v>
      </c>
      <c r="X14" s="124"/>
      <c r="Y14" s="124"/>
      <c r="Z14" s="105" t="s">
        <v>11116</v>
      </c>
      <c r="AA14" s="105" t="s">
        <v>156</v>
      </c>
      <c r="AB14" s="105" t="s">
        <v>180</v>
      </c>
      <c r="AC14" s="15" t="s">
        <v>93</v>
      </c>
      <c r="AD14" s="15" t="s">
        <v>117</v>
      </c>
      <c r="AE14" s="15" t="s">
        <v>180</v>
      </c>
      <c r="AF14" s="96" t="s">
        <v>94</v>
      </c>
      <c r="AG14" s="96" t="s">
        <v>11112</v>
      </c>
      <c r="AH14" s="96"/>
      <c r="AI14" s="15"/>
      <c r="AJ14" s="19">
        <v>1</v>
      </c>
      <c r="AK14" s="15" t="s">
        <v>118</v>
      </c>
      <c r="AL14" s="15"/>
      <c r="AM14" s="31"/>
      <c r="AN14" s="30" t="s">
        <v>133</v>
      </c>
      <c r="AO14" s="124" t="s">
        <v>134</v>
      </c>
      <c r="AP14" s="125" t="s">
        <v>160</v>
      </c>
      <c r="AQ14">
        <v>21104.256319709999</v>
      </c>
      <c r="AR14" t="s">
        <v>11249</v>
      </c>
      <c r="AS14" t="s">
        <v>11225</v>
      </c>
      <c r="AT14" t="s">
        <v>11250</v>
      </c>
      <c r="AU14">
        <v>51.642499999999998</v>
      </c>
      <c r="AV14" s="96">
        <v>0.90133147144444448</v>
      </c>
      <c r="AW14">
        <v>348.14389999999997</v>
      </c>
      <c r="AX14" s="96">
        <v>6.0762560616044441</v>
      </c>
      <c r="AY14">
        <v>1.1180999999999999E-3</v>
      </c>
      <c r="AZ14">
        <v>68.086799999999997</v>
      </c>
      <c r="BA14" s="96">
        <v>1.1883385899199999</v>
      </c>
      <c r="BB14">
        <v>292.1302</v>
      </c>
      <c r="BC14" s="96">
        <v>5.0986327737688892</v>
      </c>
      <c r="BD14">
        <v>15.35631693</v>
      </c>
      <c r="BE14" s="96">
        <f t="shared" si="3"/>
        <v>6837.1827844521158</v>
      </c>
      <c r="BF14" s="96">
        <f t="shared" si="4"/>
        <v>473.82743852341173</v>
      </c>
      <c r="BG14" s="96">
        <f t="shared" si="5"/>
        <v>458.53813038081989</v>
      </c>
      <c r="BH14">
        <v>6843.640699608568</v>
      </c>
      <c r="BI14">
        <v>2.2720103533310052E-3</v>
      </c>
      <c r="BJ14">
        <v>0.90167545261841398</v>
      </c>
      <c r="BK14">
        <v>6.0762573251040308</v>
      </c>
      <c r="BL14">
        <v>0.98706749009602102</v>
      </c>
      <c r="BM14">
        <v>5.2999051322323663</v>
      </c>
      <c r="BN14">
        <v>0.90133191690170211</v>
      </c>
      <c r="BO14">
        <v>6.0762573314684492</v>
      </c>
      <c r="BP14">
        <v>1.986537741762343E-3</v>
      </c>
      <c r="BQ14">
        <v>1.356838601590727</v>
      </c>
      <c r="BR14">
        <v>6837.6976486439589</v>
      </c>
      <c r="BS14" s="96">
        <v>480.28099308974924</v>
      </c>
      <c r="BT14" s="96">
        <v>453.1143041981677</v>
      </c>
      <c r="BU14">
        <v>5.2999051322323663</v>
      </c>
      <c r="BV14" s="60" t="str">
        <f t="shared" si="0"/>
        <v>no propulsion</v>
      </c>
      <c r="BW14" s="30" t="s">
        <v>104</v>
      </c>
      <c r="BX14" s="15">
        <v>0.1</v>
      </c>
      <c r="BY14" s="15">
        <v>0.3</v>
      </c>
      <c r="BZ14" s="15">
        <v>0.3</v>
      </c>
      <c r="CA14" s="15">
        <v>4.36E-2</v>
      </c>
      <c r="CB14" s="15">
        <v>0.01</v>
      </c>
      <c r="CC14" s="15">
        <v>3.5000000000000003E-2</v>
      </c>
      <c r="CD14" s="15">
        <v>0.3</v>
      </c>
      <c r="CE14" s="15">
        <v>0.1</v>
      </c>
      <c r="CF14" s="31">
        <v>0.3</v>
      </c>
      <c r="CG14" s="30">
        <v>4</v>
      </c>
      <c r="CH14" s="15">
        <v>4</v>
      </c>
      <c r="CI14" s="15">
        <v>4</v>
      </c>
      <c r="CJ14" s="96">
        <f>Population!$CG14-Population!$CI14</f>
        <v>0</v>
      </c>
      <c r="CK14" s="118">
        <f>_xlfn.DAYS(Entries!$AY$2,Population!H14)</f>
        <v>523</v>
      </c>
      <c r="CL14" s="118">
        <f t="shared" si="1"/>
        <v>365</v>
      </c>
      <c r="CM14" s="117">
        <f>Entries!$AY$5</f>
        <v>0.15</v>
      </c>
      <c r="CN14" s="117">
        <f t="shared" si="6"/>
        <v>0</v>
      </c>
      <c r="CO14" s="119" t="str">
        <f t="shared" si="2"/>
        <v>-</v>
      </c>
      <c r="CP14" s="30" t="s">
        <v>103</v>
      </c>
      <c r="CQ14" s="96">
        <v>0</v>
      </c>
      <c r="CR14" s="15" t="s">
        <v>95</v>
      </c>
      <c r="CS14" s="15"/>
      <c r="CT14" s="31"/>
      <c r="CU14" s="30" t="s">
        <v>161</v>
      </c>
      <c r="CV14" s="15" t="s">
        <v>158</v>
      </c>
      <c r="CW14" s="15" t="s">
        <v>157</v>
      </c>
      <c r="CX14" s="15" t="s">
        <v>106</v>
      </c>
      <c r="CY14" s="15" t="s">
        <v>107</v>
      </c>
      <c r="CZ14" s="15" t="s">
        <v>108</v>
      </c>
      <c r="DA14" s="31"/>
      <c r="DB14" s="17" t="s">
        <v>15462</v>
      </c>
      <c r="DC14" s="17" t="s">
        <v>15500</v>
      </c>
      <c r="DD14" s="17" t="s">
        <v>15500</v>
      </c>
      <c r="DE14" s="17" t="s">
        <v>15500</v>
      </c>
      <c r="DF14" s="17" t="s">
        <v>15500</v>
      </c>
      <c r="DG14" s="23" t="s">
        <v>11171</v>
      </c>
      <c r="DH14" s="145"/>
    </row>
    <row r="15" spans="1:143" s="17" customFormat="1" x14ac:dyDescent="0.25">
      <c r="A15" s="32" t="s">
        <v>183</v>
      </c>
      <c r="B15" s="98">
        <v>0</v>
      </c>
      <c r="C15" s="64" t="s">
        <v>15461</v>
      </c>
      <c r="D15" s="98"/>
      <c r="E15" s="98">
        <v>45118</v>
      </c>
      <c r="F15" s="98" t="s">
        <v>184</v>
      </c>
      <c r="G15" s="33">
        <v>62484</v>
      </c>
      <c r="H15" s="44">
        <v>43771</v>
      </c>
      <c r="I15" s="98" t="s">
        <v>154</v>
      </c>
      <c r="J15" s="98"/>
      <c r="K15" s="98"/>
      <c r="L15" s="98" t="s">
        <v>155</v>
      </c>
      <c r="M15" t="s">
        <v>156</v>
      </c>
      <c r="N15" s="98" t="s">
        <v>156</v>
      </c>
      <c r="O15" t="s">
        <v>11124</v>
      </c>
      <c r="P15" s="64" t="str">
        <f>VLOOKUP(N15,Entries!J:K,2,FALSE)</f>
        <v>UNITED STATES OF AMERICA</v>
      </c>
      <c r="Q15" s="38" t="s">
        <v>158</v>
      </c>
      <c r="R15" s="32" t="s">
        <v>158</v>
      </c>
      <c r="S15" s="98" t="s">
        <v>156</v>
      </c>
      <c r="T15" t="s">
        <v>157</v>
      </c>
      <c r="U15" s="39" t="s">
        <v>141</v>
      </c>
      <c r="V15" s="103" t="s">
        <v>92</v>
      </c>
      <c r="W15" s="64">
        <f>IF(VLOOKUP(R15,Entries!N:P,3,FALSE)=V15,1,VLOOKUP(R15,Entries!N:P,3,FALSE))</f>
        <v>1</v>
      </c>
      <c r="X15"/>
      <c r="Y15"/>
      <c r="Z15" s="98"/>
      <c r="AA15" s="98"/>
      <c r="AB15" s="98"/>
      <c r="AC15" s="98" t="s">
        <v>93</v>
      </c>
      <c r="AD15" s="98" t="s">
        <v>185</v>
      </c>
      <c r="AE15" s="98" t="s">
        <v>117</v>
      </c>
      <c r="AF15" s="98" t="s">
        <v>117</v>
      </c>
      <c r="AG15" s="98"/>
      <c r="AH15" s="98"/>
      <c r="AI15" s="98"/>
      <c r="AJ15" s="19">
        <v>1</v>
      </c>
      <c r="AK15" s="98" t="s">
        <v>118</v>
      </c>
      <c r="AL15" s="98"/>
      <c r="AM15" s="33"/>
      <c r="AN15" s="32" t="s">
        <v>133</v>
      </c>
      <c r="AO15" s="98" t="s">
        <v>134</v>
      </c>
      <c r="AP15" s="33" t="s">
        <v>98</v>
      </c>
      <c r="AQ15">
        <v>21104.371855249999</v>
      </c>
      <c r="AR15" t="s">
        <v>11251</v>
      </c>
      <c r="AS15" t="s">
        <v>11225</v>
      </c>
      <c r="AT15" t="s">
        <v>11252</v>
      </c>
      <c r="AU15">
        <v>51.642499999999998</v>
      </c>
      <c r="AV15" s="98">
        <v>0.90133147144444448</v>
      </c>
      <c r="AW15">
        <v>346.68180000000001</v>
      </c>
      <c r="AX15" s="98">
        <v>6.0507376079200004</v>
      </c>
      <c r="AY15">
        <v>1.1146999999999999E-3</v>
      </c>
      <c r="AZ15">
        <v>63.185699999999997</v>
      </c>
      <c r="BA15" s="98">
        <v>1.1027982757466666</v>
      </c>
      <c r="BB15">
        <v>297.0265</v>
      </c>
      <c r="BC15" s="98">
        <v>5.1840893121555558</v>
      </c>
      <c r="BD15">
        <v>15.3593327</v>
      </c>
      <c r="BE15" s="96">
        <f t="shared" si="3"/>
        <v>6836.2877783148751</v>
      </c>
      <c r="BF15" s="96">
        <f t="shared" si="4"/>
        <v>472.90818830136323</v>
      </c>
      <c r="BG15" s="96">
        <f t="shared" si="5"/>
        <v>457.66736832838706</v>
      </c>
      <c r="BH15">
        <v>6842.747218012958</v>
      </c>
      <c r="BI15">
        <v>2.285906247592152E-3</v>
      </c>
      <c r="BJ15">
        <v>0.9016755425749482</v>
      </c>
      <c r="BK15">
        <v>6.0507388672554541</v>
      </c>
      <c r="BL15">
        <v>0.94551845065003537</v>
      </c>
      <c r="BM15">
        <v>5.3413705511583522</v>
      </c>
      <c r="BN15">
        <v>0.90133191714127736</v>
      </c>
      <c r="BO15">
        <v>6.0507388724484814</v>
      </c>
      <c r="BP15">
        <v>1.9660492343734782E-3</v>
      </c>
      <c r="BQ15">
        <v>1.309124328747352</v>
      </c>
      <c r="BR15">
        <v>6836.8027110204193</v>
      </c>
      <c r="BS15" s="96">
        <v>479.24420175598243</v>
      </c>
      <c r="BT15" s="96">
        <v>452.36122028485534</v>
      </c>
      <c r="BU15">
        <v>5.3413705511583522</v>
      </c>
      <c r="BV15" s="65" t="str">
        <f t="shared" si="0"/>
        <v>no propulsion</v>
      </c>
      <c r="BW15" s="32" t="s">
        <v>104</v>
      </c>
      <c r="BX15" s="98">
        <v>0.1</v>
      </c>
      <c r="BY15" s="98">
        <v>0.3</v>
      </c>
      <c r="BZ15" s="98">
        <v>0.3</v>
      </c>
      <c r="CA15" s="98">
        <v>4.36E-2</v>
      </c>
      <c r="CB15" s="98">
        <v>0.01</v>
      </c>
      <c r="CC15" s="98">
        <v>3.5000000000000003E-2</v>
      </c>
      <c r="CD15" s="98">
        <v>0.3</v>
      </c>
      <c r="CE15" s="98">
        <v>0.1</v>
      </c>
      <c r="CF15" s="33">
        <v>0.3</v>
      </c>
      <c r="CG15" s="32">
        <v>4</v>
      </c>
      <c r="CH15" s="98">
        <v>4</v>
      </c>
      <c r="CI15" s="98">
        <v>4</v>
      </c>
      <c r="CJ15" s="98">
        <f>Population!$CG15-Population!$CI15</f>
        <v>0</v>
      </c>
      <c r="CK15" s="120">
        <f>_xlfn.DAYS(Entries!$AY$2,Population!H15)</f>
        <v>523</v>
      </c>
      <c r="CL15" s="120">
        <f t="shared" si="1"/>
        <v>365</v>
      </c>
      <c r="CM15" s="122">
        <f>Entries!$AY$5</f>
        <v>0.15</v>
      </c>
      <c r="CN15" s="122">
        <f t="shared" si="6"/>
        <v>0</v>
      </c>
      <c r="CO15" s="121" t="str">
        <f t="shared" si="2"/>
        <v>-</v>
      </c>
      <c r="CP15" s="32" t="s">
        <v>103</v>
      </c>
      <c r="CQ15" s="98">
        <v>0</v>
      </c>
      <c r="CR15" s="98" t="s">
        <v>95</v>
      </c>
      <c r="CS15" s="98"/>
      <c r="CT15" s="33"/>
      <c r="CU15" s="32" t="s">
        <v>161</v>
      </c>
      <c r="CV15" s="98"/>
      <c r="CW15" s="98"/>
      <c r="CX15" s="98" t="s">
        <v>106</v>
      </c>
      <c r="CY15" s="98" t="s">
        <v>107</v>
      </c>
      <c r="CZ15" s="98" t="s">
        <v>108</v>
      </c>
      <c r="DA15" s="33"/>
      <c r="DB15" s="17" t="s">
        <v>15462</v>
      </c>
      <c r="DC15" s="17" t="s">
        <v>15500</v>
      </c>
      <c r="DD15" s="17" t="s">
        <v>15500</v>
      </c>
      <c r="DE15" s="17" t="s">
        <v>15500</v>
      </c>
      <c r="DF15" s="17" t="s">
        <v>15500</v>
      </c>
      <c r="DG15" s="23" t="s">
        <v>11171</v>
      </c>
      <c r="DH15" s="145"/>
    </row>
    <row r="16" spans="1:143" s="17" customFormat="1" x14ac:dyDescent="0.25">
      <c r="A16" s="30" t="s">
        <v>186</v>
      </c>
      <c r="B16" s="96">
        <v>0</v>
      </c>
      <c r="C16" s="148" t="s">
        <v>15461</v>
      </c>
      <c r="D16" s="96"/>
      <c r="E16" s="96">
        <v>45117</v>
      </c>
      <c r="F16" s="96" t="s">
        <v>187</v>
      </c>
      <c r="G16" s="31">
        <v>62318</v>
      </c>
      <c r="H16" s="43">
        <v>43771</v>
      </c>
      <c r="I16" s="96" t="s">
        <v>154</v>
      </c>
      <c r="J16" s="96"/>
      <c r="K16" s="96"/>
      <c r="L16" s="96" t="s">
        <v>155</v>
      </c>
      <c r="M16" s="124" t="s">
        <v>156</v>
      </c>
      <c r="N16" s="96" t="s">
        <v>156</v>
      </c>
      <c r="O16" s="124" t="s">
        <v>11124</v>
      </c>
      <c r="P16" s="96" t="str">
        <f>VLOOKUP(N16,Entries!J:K,2,FALSE)</f>
        <v>UNITED STATES OF AMERICA</v>
      </c>
      <c r="Q16" s="123" t="s">
        <v>158</v>
      </c>
      <c r="R16" s="30" t="s">
        <v>158</v>
      </c>
      <c r="S16" s="96" t="s">
        <v>156</v>
      </c>
      <c r="T16" s="124" t="s">
        <v>157</v>
      </c>
      <c r="U16" s="125" t="s">
        <v>180</v>
      </c>
      <c r="V16" s="106" t="s">
        <v>92</v>
      </c>
      <c r="W16" s="64">
        <f>IF(VLOOKUP(R16,Entries!N:P,3,FALSE)=V16,1,VLOOKUP(R16,Entries!N:P,3,FALSE))</f>
        <v>1</v>
      </c>
      <c r="X16" s="124"/>
      <c r="Y16" s="124"/>
      <c r="Z16" s="96"/>
      <c r="AA16" s="96"/>
      <c r="AB16" s="96"/>
      <c r="AC16" s="96" t="s">
        <v>93</v>
      </c>
      <c r="AD16" s="96" t="s">
        <v>117</v>
      </c>
      <c r="AE16" s="96" t="s">
        <v>180</v>
      </c>
      <c r="AF16" s="96" t="s">
        <v>94</v>
      </c>
      <c r="AG16" s="96" t="s">
        <v>11112</v>
      </c>
      <c r="AH16" s="96"/>
      <c r="AI16" s="96"/>
      <c r="AJ16" s="19">
        <v>1</v>
      </c>
      <c r="AK16" s="96" t="s">
        <v>118</v>
      </c>
      <c r="AL16" s="96"/>
      <c r="AM16" s="31"/>
      <c r="AN16" s="30" t="s">
        <v>133</v>
      </c>
      <c r="AO16" s="96" t="s">
        <v>134</v>
      </c>
      <c r="AP16" s="31" t="s">
        <v>160</v>
      </c>
      <c r="AQ16">
        <v>21104.3181439</v>
      </c>
      <c r="AR16" t="s">
        <v>11253</v>
      </c>
      <c r="AS16" t="s">
        <v>11225</v>
      </c>
      <c r="AT16" t="s">
        <v>11254</v>
      </c>
      <c r="AU16">
        <v>51.642800000000001</v>
      </c>
      <c r="AV16" s="96">
        <v>0.90133670743111116</v>
      </c>
      <c r="AW16">
        <v>347.07929999999999</v>
      </c>
      <c r="AX16" s="96">
        <v>6.0576752902533331</v>
      </c>
      <c r="AY16">
        <v>1.0832999999999999E-3</v>
      </c>
      <c r="AZ16">
        <v>64.251599999999996</v>
      </c>
      <c r="BA16" s="96">
        <v>1.1214017363733333</v>
      </c>
      <c r="BB16">
        <v>295.95830000000001</v>
      </c>
      <c r="BC16" s="96">
        <v>5.1654457089644454</v>
      </c>
      <c r="BD16">
        <v>15.358802620000001</v>
      </c>
      <c r="BE16" s="96">
        <f t="shared" si="3"/>
        <v>6836.445071765017</v>
      </c>
      <c r="BF16" s="96">
        <f t="shared" si="4"/>
        <v>472.8509927112591</v>
      </c>
      <c r="BG16" s="96">
        <f t="shared" si="5"/>
        <v>458.03915081877403</v>
      </c>
      <c r="BH16">
        <v>6842.9041055692869</v>
      </c>
      <c r="BI16">
        <v>2.2515510512507559E-3</v>
      </c>
      <c r="BJ16">
        <v>0.90168076182565948</v>
      </c>
      <c r="BK16">
        <v>6.0576765492197486</v>
      </c>
      <c r="BL16">
        <v>0.95217138057420114</v>
      </c>
      <c r="BM16">
        <v>5.3346774323526276</v>
      </c>
      <c r="BN16">
        <v>0.90133715309283047</v>
      </c>
      <c r="BO16">
        <v>6.0576765561287456</v>
      </c>
      <c r="BP16">
        <v>1.9400648378135291E-3</v>
      </c>
      <c r="BQ16">
        <v>1.322836380399989</v>
      </c>
      <c r="BR16">
        <v>6836.9599435033006</v>
      </c>
      <c r="BS16" s="96">
        <v>479.22408908723173</v>
      </c>
      <c r="BT16" s="96">
        <v>452.69579791937031</v>
      </c>
      <c r="BU16">
        <v>5.3346774323526276</v>
      </c>
      <c r="BV16" s="60" t="str">
        <f t="shared" si="0"/>
        <v>no propulsion</v>
      </c>
      <c r="BW16" s="30" t="s">
        <v>104</v>
      </c>
      <c r="BX16" s="96">
        <v>0.1</v>
      </c>
      <c r="BY16" s="96">
        <v>0.3</v>
      </c>
      <c r="BZ16" s="96">
        <v>0.3</v>
      </c>
      <c r="CA16" s="96">
        <v>4.36E-2</v>
      </c>
      <c r="CB16" s="96">
        <v>0.01</v>
      </c>
      <c r="CC16" s="96">
        <v>3.5000000000000003E-2</v>
      </c>
      <c r="CD16" s="96">
        <v>0.3</v>
      </c>
      <c r="CE16" s="96">
        <v>0.1</v>
      </c>
      <c r="CF16" s="31">
        <v>0.3</v>
      </c>
      <c r="CG16" s="30">
        <v>4</v>
      </c>
      <c r="CH16" s="96">
        <v>4</v>
      </c>
      <c r="CI16" s="96">
        <v>4</v>
      </c>
      <c r="CJ16" s="96">
        <f>Population!$CG16-Population!$CI16</f>
        <v>0</v>
      </c>
      <c r="CK16" s="118">
        <f>_xlfn.DAYS(Entries!$AY$2,Population!H16)</f>
        <v>523</v>
      </c>
      <c r="CL16" s="118">
        <f t="shared" si="1"/>
        <v>365</v>
      </c>
      <c r="CM16" s="117">
        <f>Entries!$AY$5</f>
        <v>0.15</v>
      </c>
      <c r="CN16" s="117">
        <f t="shared" si="6"/>
        <v>0</v>
      </c>
      <c r="CO16" s="119" t="str">
        <f t="shared" si="2"/>
        <v>-</v>
      </c>
      <c r="CP16" s="30" t="s">
        <v>103</v>
      </c>
      <c r="CQ16" s="96">
        <v>0</v>
      </c>
      <c r="CR16" s="96" t="s">
        <v>95</v>
      </c>
      <c r="CS16" s="96"/>
      <c r="CT16" s="31"/>
      <c r="CU16" s="30" t="s">
        <v>161</v>
      </c>
      <c r="CV16" s="96" t="s">
        <v>158</v>
      </c>
      <c r="CW16" s="96" t="s">
        <v>157</v>
      </c>
      <c r="CX16" s="96" t="s">
        <v>106</v>
      </c>
      <c r="CY16" s="96" t="s">
        <v>107</v>
      </c>
      <c r="CZ16" s="96" t="s">
        <v>108</v>
      </c>
      <c r="DA16" s="31"/>
      <c r="DB16" s="17" t="s">
        <v>15462</v>
      </c>
      <c r="DC16" s="17" t="s">
        <v>15500</v>
      </c>
      <c r="DD16" s="17" t="s">
        <v>15500</v>
      </c>
      <c r="DE16" s="17" t="s">
        <v>15500</v>
      </c>
      <c r="DF16" s="17" t="s">
        <v>15500</v>
      </c>
      <c r="DG16" s="23" t="s">
        <v>11171</v>
      </c>
      <c r="DH16" s="145"/>
    </row>
    <row r="17" spans="1:112" s="17" customFormat="1" x14ac:dyDescent="0.25">
      <c r="A17" s="32" t="s">
        <v>188</v>
      </c>
      <c r="B17" s="98">
        <v>0</v>
      </c>
      <c r="C17" s="64" t="s">
        <v>15461</v>
      </c>
      <c r="D17" s="98"/>
      <c r="E17" s="98">
        <v>38767</v>
      </c>
      <c r="F17" s="98" t="s">
        <v>189</v>
      </c>
      <c r="G17" s="33">
        <v>38764</v>
      </c>
      <c r="H17" s="44">
        <v>41165</v>
      </c>
      <c r="I17" s="98" t="s">
        <v>190</v>
      </c>
      <c r="J17" s="98"/>
      <c r="K17" s="98"/>
      <c r="L17" s="98" t="s">
        <v>123</v>
      </c>
      <c r="M17" t="s">
        <v>156</v>
      </c>
      <c r="N17" s="98" t="s">
        <v>156</v>
      </c>
      <c r="O17" t="s">
        <v>123</v>
      </c>
      <c r="P17" s="64" t="str">
        <f>VLOOKUP(N17,Entries!J:K,2,FALSE)</f>
        <v>UNITED STATES OF AMERICA</v>
      </c>
      <c r="Q17" s="38" t="s">
        <v>158</v>
      </c>
      <c r="R17" s="32" t="s">
        <v>158</v>
      </c>
      <c r="S17" s="98" t="s">
        <v>156</v>
      </c>
      <c r="T17" t="s">
        <v>157</v>
      </c>
      <c r="U17" s="39" t="s">
        <v>141</v>
      </c>
      <c r="V17" s="103" t="s">
        <v>92</v>
      </c>
      <c r="W17" s="64">
        <f>IF(VLOOKUP(R17,Entries!N:P,3,FALSE)=V17,1,VLOOKUP(R17,Entries!N:P,3,FALSE))</f>
        <v>1</v>
      </c>
      <c r="X17"/>
      <c r="Y17"/>
      <c r="Z17" s="98"/>
      <c r="AA17" s="98"/>
      <c r="AB17" s="98"/>
      <c r="AC17" s="98" t="s">
        <v>93</v>
      </c>
      <c r="AD17" s="98" t="s">
        <v>185</v>
      </c>
      <c r="AE17" s="98" t="s">
        <v>117</v>
      </c>
      <c r="AF17" s="98" t="s">
        <v>117</v>
      </c>
      <c r="AG17" s="98"/>
      <c r="AH17" s="98"/>
      <c r="AI17" s="98"/>
      <c r="AJ17" s="19">
        <v>1</v>
      </c>
      <c r="AK17" s="98" t="s">
        <v>118</v>
      </c>
      <c r="AL17" s="98"/>
      <c r="AM17" s="33"/>
      <c r="AN17" s="32" t="s">
        <v>191</v>
      </c>
      <c r="AO17" s="98" t="s">
        <v>134</v>
      </c>
      <c r="AP17" s="33" t="s">
        <v>98</v>
      </c>
      <c r="AQ17">
        <v>21104.20874564</v>
      </c>
      <c r="AR17" t="s">
        <v>11255</v>
      </c>
      <c r="AS17" t="s">
        <v>11225</v>
      </c>
      <c r="AT17" t="s">
        <v>11256</v>
      </c>
      <c r="AU17">
        <v>64.6678</v>
      </c>
      <c r="AV17" s="98">
        <v>1.128665795208889</v>
      </c>
      <c r="AW17">
        <v>15.695499999999999</v>
      </c>
      <c r="AX17" s="98">
        <v>0.27393809575555556</v>
      </c>
      <c r="AY17">
        <v>1.4513699999999999E-2</v>
      </c>
      <c r="AZ17">
        <v>27.842500000000001</v>
      </c>
      <c r="BA17" s="98">
        <v>0.4859431958888889</v>
      </c>
      <c r="BB17">
        <v>333.03570000000002</v>
      </c>
      <c r="BC17" s="98">
        <v>5.8125682824133342</v>
      </c>
      <c r="BD17">
        <v>14.92692694</v>
      </c>
      <c r="BE17" s="96">
        <f t="shared" si="3"/>
        <v>6967.6816024036425</v>
      </c>
      <c r="BF17" s="96">
        <f t="shared" si="4"/>
        <v>697.80844287644777</v>
      </c>
      <c r="BG17" s="96">
        <f t="shared" si="5"/>
        <v>495.55476193083723</v>
      </c>
      <c r="BH17">
        <v>6974.1543503694256</v>
      </c>
      <c r="BI17">
        <v>1.55362822523576E-2</v>
      </c>
      <c r="BJ17">
        <v>1.128929371676634</v>
      </c>
      <c r="BK17">
        <v>0.27393815267870281</v>
      </c>
      <c r="BL17">
        <v>0.52250096797940593</v>
      </c>
      <c r="BM17">
        <v>5.7760356135474247</v>
      </c>
      <c r="BN17">
        <v>1.128666060992096</v>
      </c>
      <c r="BO17">
        <v>0.27393819673865449</v>
      </c>
      <c r="BP17">
        <v>1.5007366334088151E-2</v>
      </c>
      <c r="BQ17">
        <v>0.54316985748172741</v>
      </c>
      <c r="BR17">
        <v>6966.2700920312163</v>
      </c>
      <c r="BS17" s="96">
        <v>699.81545928453124</v>
      </c>
      <c r="BT17" s="96">
        <v>490.72472477790143</v>
      </c>
      <c r="BU17">
        <v>5.7760356135474247</v>
      </c>
      <c r="BV17" s="65" t="str">
        <f t="shared" si="0"/>
        <v>no propulsion</v>
      </c>
      <c r="BW17" s="32" t="s">
        <v>192</v>
      </c>
      <c r="BX17" s="98">
        <v>0.1</v>
      </c>
      <c r="BY17" s="98">
        <v>0.1</v>
      </c>
      <c r="BZ17" s="98">
        <v>0.3</v>
      </c>
      <c r="CA17" s="98">
        <v>3.3500000000000002E-2</v>
      </c>
      <c r="CB17" s="98">
        <v>0.01</v>
      </c>
      <c r="CC17" s="98">
        <v>2.1299999999999999E-2</v>
      </c>
      <c r="CD17" s="98">
        <v>0.1</v>
      </c>
      <c r="CE17" s="98">
        <v>0.1</v>
      </c>
      <c r="CF17" s="33">
        <v>0.3</v>
      </c>
      <c r="CG17" s="32">
        <v>1.3</v>
      </c>
      <c r="CH17" s="98">
        <v>1.3</v>
      </c>
      <c r="CI17" s="98">
        <v>1.3</v>
      </c>
      <c r="CJ17" s="98">
        <f>Population!$CG17-Population!$CI17</f>
        <v>0</v>
      </c>
      <c r="CK17" s="120">
        <f>_xlfn.DAYS(Entries!$AY$2,Population!H17)</f>
        <v>3129</v>
      </c>
      <c r="CL17" s="120">
        <f t="shared" si="1"/>
        <v>365</v>
      </c>
      <c r="CM17" s="122">
        <f>Entries!$AY$5</f>
        <v>0.15</v>
      </c>
      <c r="CN17" s="122">
        <f t="shared" si="6"/>
        <v>0</v>
      </c>
      <c r="CO17" s="121" t="str">
        <f t="shared" si="2"/>
        <v>-</v>
      </c>
      <c r="CP17" s="32" t="s">
        <v>103</v>
      </c>
      <c r="CQ17" s="98">
        <v>0</v>
      </c>
      <c r="CR17" s="98" t="s">
        <v>95</v>
      </c>
      <c r="CS17" s="98"/>
      <c r="CT17" s="33"/>
      <c r="CU17" s="32" t="s">
        <v>161</v>
      </c>
      <c r="CV17" s="98"/>
      <c r="CW17" s="98"/>
      <c r="CX17" s="98" t="s">
        <v>120</v>
      </c>
      <c r="CY17" s="98" t="s">
        <v>107</v>
      </c>
      <c r="CZ17" s="98" t="s">
        <v>193</v>
      </c>
      <c r="DA17" s="33"/>
      <c r="DB17" s="17" t="s">
        <v>15462</v>
      </c>
      <c r="DC17" s="17" t="s">
        <v>15500</v>
      </c>
      <c r="DD17" s="17" t="s">
        <v>15500</v>
      </c>
      <c r="DE17" s="17" t="s">
        <v>15500</v>
      </c>
      <c r="DF17" s="17" t="s">
        <v>15500</v>
      </c>
      <c r="DG17" s="23" t="s">
        <v>11171</v>
      </c>
      <c r="DH17" s="145"/>
    </row>
    <row r="18" spans="1:112" s="17" customFormat="1" x14ac:dyDescent="0.25">
      <c r="A18" s="30" t="s">
        <v>194</v>
      </c>
      <c r="B18" s="96">
        <v>0</v>
      </c>
      <c r="C18" s="148" t="s">
        <v>15461</v>
      </c>
      <c r="D18" s="96"/>
      <c r="E18" s="96">
        <v>38768</v>
      </c>
      <c r="F18" s="96" t="s">
        <v>195</v>
      </c>
      <c r="G18" s="31">
        <v>38765</v>
      </c>
      <c r="H18" s="43">
        <v>41165</v>
      </c>
      <c r="I18" s="96" t="s">
        <v>190</v>
      </c>
      <c r="J18" s="96"/>
      <c r="K18" s="96"/>
      <c r="L18" s="96" t="s">
        <v>123</v>
      </c>
      <c r="M18" s="124" t="s">
        <v>156</v>
      </c>
      <c r="N18" s="96" t="s">
        <v>156</v>
      </c>
      <c r="O18" s="124" t="s">
        <v>123</v>
      </c>
      <c r="P18" s="96" t="str">
        <f>VLOOKUP(N18,Entries!J:K,2,FALSE)</f>
        <v>UNITED STATES OF AMERICA</v>
      </c>
      <c r="Q18" s="123" t="s">
        <v>158</v>
      </c>
      <c r="R18" s="30" t="s">
        <v>158</v>
      </c>
      <c r="S18" s="96" t="s">
        <v>156</v>
      </c>
      <c r="T18" s="124" t="s">
        <v>157</v>
      </c>
      <c r="U18" s="125" t="s">
        <v>141</v>
      </c>
      <c r="V18" s="106" t="s">
        <v>92</v>
      </c>
      <c r="W18" s="64">
        <f>IF(VLOOKUP(R18,Entries!N:P,3,FALSE)=V18,1,VLOOKUP(R18,Entries!N:P,3,FALSE))</f>
        <v>1</v>
      </c>
      <c r="X18" s="124"/>
      <c r="Y18" s="124"/>
      <c r="Z18" s="96"/>
      <c r="AA18" s="96"/>
      <c r="AB18" s="96"/>
      <c r="AC18" s="96" t="s">
        <v>93</v>
      </c>
      <c r="AD18" s="96" t="s">
        <v>185</v>
      </c>
      <c r="AE18" s="96" t="s">
        <v>117</v>
      </c>
      <c r="AF18" s="96" t="s">
        <v>117</v>
      </c>
      <c r="AG18" s="96"/>
      <c r="AH18" s="96"/>
      <c r="AI18" s="96"/>
      <c r="AJ18" s="19">
        <v>1</v>
      </c>
      <c r="AK18" s="96" t="s">
        <v>118</v>
      </c>
      <c r="AL18" s="96"/>
      <c r="AM18" s="31"/>
      <c r="AN18" s="30" t="s">
        <v>191</v>
      </c>
      <c r="AO18" s="96" t="s">
        <v>134</v>
      </c>
      <c r="AP18" s="31" t="s">
        <v>98</v>
      </c>
      <c r="AQ18">
        <v>21104.067903859999</v>
      </c>
      <c r="AR18" t="s">
        <v>11257</v>
      </c>
      <c r="AS18" t="s">
        <v>11225</v>
      </c>
      <c r="AT18" t="s">
        <v>11258</v>
      </c>
      <c r="AU18">
        <v>64.667400000000001</v>
      </c>
      <c r="AV18" s="96">
        <v>1.1286588138933333</v>
      </c>
      <c r="AW18">
        <v>339.24930000000001</v>
      </c>
      <c r="AX18" s="96">
        <v>5.9210160382533328</v>
      </c>
      <c r="AY18">
        <v>1.36864E-2</v>
      </c>
      <c r="AZ18">
        <v>22.271799999999999</v>
      </c>
      <c r="BA18" s="96">
        <v>0.38871615947555554</v>
      </c>
      <c r="BB18">
        <v>338.42610000000002</v>
      </c>
      <c r="BC18" s="96">
        <v>5.9066484908400003</v>
      </c>
      <c r="BD18">
        <v>14.96534707</v>
      </c>
      <c r="BE18" s="96">
        <f t="shared" si="3"/>
        <v>6955.7512005478666</v>
      </c>
      <c r="BF18" s="96">
        <f t="shared" si="4"/>
        <v>679.95039377904595</v>
      </c>
      <c r="BG18" s="96">
        <f t="shared" si="5"/>
        <v>489.5520073166881</v>
      </c>
      <c r="BH18">
        <v>6962.2328079579102</v>
      </c>
      <c r="BI18">
        <v>1.46558823294756E-2</v>
      </c>
      <c r="BJ18">
        <v>1.128923283926641</v>
      </c>
      <c r="BK18">
        <v>5.921017270264481</v>
      </c>
      <c r="BL18">
        <v>0.43399400946985761</v>
      </c>
      <c r="BM18">
        <v>5.8613952090085508</v>
      </c>
      <c r="BN18">
        <v>1.1286590832728851</v>
      </c>
      <c r="BO18">
        <v>5.9210173046991086</v>
      </c>
      <c r="BP18">
        <v>1.409972317016202E-2</v>
      </c>
      <c r="BQ18">
        <v>0.45255389593776851</v>
      </c>
      <c r="BR18">
        <v>6954.3373155958352</v>
      </c>
      <c r="BS18" s="96">
        <v>681.39154657766449</v>
      </c>
      <c r="BT18" s="96">
        <v>485.28308461400593</v>
      </c>
      <c r="BU18">
        <v>5.8613952090085508</v>
      </c>
      <c r="BV18" s="60" t="str">
        <f t="shared" si="0"/>
        <v>no propulsion</v>
      </c>
      <c r="BW18" s="30" t="s">
        <v>192</v>
      </c>
      <c r="BX18" s="96">
        <v>0.1</v>
      </c>
      <c r="BY18" s="96">
        <v>0.1</v>
      </c>
      <c r="BZ18" s="96">
        <v>0.3</v>
      </c>
      <c r="CA18" s="96">
        <v>3.3500000000000002E-2</v>
      </c>
      <c r="CB18" s="96">
        <v>0.01</v>
      </c>
      <c r="CC18" s="96">
        <v>2.1299999999999999E-2</v>
      </c>
      <c r="CD18" s="96">
        <v>0.1</v>
      </c>
      <c r="CE18" s="96">
        <v>0.1</v>
      </c>
      <c r="CF18" s="31">
        <v>0.3</v>
      </c>
      <c r="CG18" s="30">
        <v>1.3</v>
      </c>
      <c r="CH18" s="96">
        <v>1.3</v>
      </c>
      <c r="CI18" s="96">
        <v>1.3</v>
      </c>
      <c r="CJ18" s="96">
        <f>Population!$CG18-Population!$CI18</f>
        <v>0</v>
      </c>
      <c r="CK18" s="118">
        <f>_xlfn.DAYS(Entries!$AY$2,Population!H18)</f>
        <v>3129</v>
      </c>
      <c r="CL18" s="118">
        <f t="shared" si="1"/>
        <v>365</v>
      </c>
      <c r="CM18" s="117">
        <f>Entries!$AY$5</f>
        <v>0.15</v>
      </c>
      <c r="CN18" s="117">
        <f t="shared" si="6"/>
        <v>0</v>
      </c>
      <c r="CO18" s="119" t="str">
        <f t="shared" si="2"/>
        <v>-</v>
      </c>
      <c r="CP18" s="30" t="s">
        <v>103</v>
      </c>
      <c r="CQ18" s="96">
        <v>0</v>
      </c>
      <c r="CR18" s="96" t="s">
        <v>95</v>
      </c>
      <c r="CS18" s="96"/>
      <c r="CT18" s="31"/>
      <c r="CU18" s="30" t="s">
        <v>161</v>
      </c>
      <c r="CV18" s="96"/>
      <c r="CW18" s="96"/>
      <c r="CX18" s="96" t="s">
        <v>120</v>
      </c>
      <c r="CY18" s="96" t="s">
        <v>107</v>
      </c>
      <c r="CZ18" s="96" t="s">
        <v>193</v>
      </c>
      <c r="DA18" s="31"/>
      <c r="DB18" s="17" t="s">
        <v>15462</v>
      </c>
      <c r="DC18" s="17" t="s">
        <v>15500</v>
      </c>
      <c r="DD18" s="17" t="s">
        <v>15500</v>
      </c>
      <c r="DE18" s="17" t="s">
        <v>15500</v>
      </c>
      <c r="DF18" s="17" t="s">
        <v>15500</v>
      </c>
      <c r="DG18" s="23" t="s">
        <v>11171</v>
      </c>
      <c r="DH18" s="145"/>
    </row>
    <row r="19" spans="1:112" s="17" customFormat="1" x14ac:dyDescent="0.25">
      <c r="A19" s="32" t="s">
        <v>196</v>
      </c>
      <c r="B19" s="98">
        <v>0</v>
      </c>
      <c r="C19" s="64" t="s">
        <v>15461</v>
      </c>
      <c r="D19" s="98"/>
      <c r="E19" s="98">
        <v>39465</v>
      </c>
      <c r="F19" s="98" t="s">
        <v>197</v>
      </c>
      <c r="G19" s="33">
        <v>39462</v>
      </c>
      <c r="H19" s="44">
        <v>41614</v>
      </c>
      <c r="I19" s="98" t="s">
        <v>190</v>
      </c>
      <c r="J19" s="98"/>
      <c r="K19" s="98"/>
      <c r="L19" s="98" t="s">
        <v>123</v>
      </c>
      <c r="M19" t="s">
        <v>156</v>
      </c>
      <c r="N19" s="98" t="s">
        <v>156</v>
      </c>
      <c r="O19" t="s">
        <v>123</v>
      </c>
      <c r="P19" s="64" t="str">
        <f>VLOOKUP(N19,Entries!J:K,2,FALSE)</f>
        <v>UNITED STATES OF AMERICA</v>
      </c>
      <c r="Q19" s="38" t="s">
        <v>158</v>
      </c>
      <c r="R19" s="32" t="s">
        <v>158</v>
      </c>
      <c r="S19" s="98" t="s">
        <v>156</v>
      </c>
      <c r="T19" t="s">
        <v>157</v>
      </c>
      <c r="U19" s="39" t="s">
        <v>141</v>
      </c>
      <c r="V19" s="103" t="s">
        <v>92</v>
      </c>
      <c r="W19" s="64">
        <f>IF(VLOOKUP(R19,Entries!N:P,3,FALSE)=V19,1,VLOOKUP(R19,Entries!N:P,3,FALSE))</f>
        <v>1</v>
      </c>
      <c r="X19"/>
      <c r="Y19"/>
      <c r="Z19" s="98"/>
      <c r="AA19" s="98"/>
      <c r="AB19" s="98"/>
      <c r="AC19" s="98" t="s">
        <v>93</v>
      </c>
      <c r="AD19" s="98" t="s">
        <v>185</v>
      </c>
      <c r="AE19" s="98" t="s">
        <v>117</v>
      </c>
      <c r="AF19" s="98" t="s">
        <v>117</v>
      </c>
      <c r="AG19" s="98"/>
      <c r="AH19" s="98"/>
      <c r="AI19" s="98"/>
      <c r="AJ19" s="19">
        <v>2</v>
      </c>
      <c r="AK19" s="98" t="s">
        <v>118</v>
      </c>
      <c r="AL19" s="98"/>
      <c r="AM19" s="33"/>
      <c r="AN19" s="32" t="s">
        <v>198</v>
      </c>
      <c r="AO19" s="98" t="s">
        <v>199</v>
      </c>
      <c r="AP19" s="33" t="s">
        <v>98</v>
      </c>
      <c r="AQ19">
        <v>21104.435088009999</v>
      </c>
      <c r="AR19" t="s">
        <v>11259</v>
      </c>
      <c r="AS19" t="s">
        <v>11225</v>
      </c>
      <c r="AT19" t="s">
        <v>11260</v>
      </c>
      <c r="AU19">
        <v>120.49120000000001</v>
      </c>
      <c r="AV19" s="98">
        <v>2.1029677221688892</v>
      </c>
      <c r="AW19">
        <v>176.08959999999999</v>
      </c>
      <c r="AX19" s="98">
        <v>3.073342659128889</v>
      </c>
      <c r="AY19">
        <v>2.53099E-2</v>
      </c>
      <c r="AZ19">
        <v>191.52799999999999</v>
      </c>
      <c r="BA19" s="98">
        <v>3.3427935143111109</v>
      </c>
      <c r="BB19">
        <v>167.98949999999999</v>
      </c>
      <c r="BC19" s="98">
        <v>2.9319692738000001</v>
      </c>
      <c r="BD19">
        <v>14.803057320000001</v>
      </c>
      <c r="BE19" s="96">
        <f t="shared" si="3"/>
        <v>7006.4972252833795</v>
      </c>
      <c r="BF19" s="96">
        <f t="shared" si="4"/>
        <v>812.83096940557971</v>
      </c>
      <c r="BG19" s="96">
        <f t="shared" si="5"/>
        <v>458.16348116117933</v>
      </c>
      <c r="BH19">
        <v>7012.5754469205176</v>
      </c>
      <c r="BI19">
        <v>2.4482646429505761E-2</v>
      </c>
      <c r="BJ19">
        <v>2.1026735314474339</v>
      </c>
      <c r="BK19">
        <v>3.0733432986143008</v>
      </c>
      <c r="BL19">
        <v>3.3114971204393409</v>
      </c>
      <c r="BM19">
        <v>2.9632563127364739</v>
      </c>
      <c r="BN19">
        <v>2.1029679453634031</v>
      </c>
      <c r="BO19">
        <v>3.0733432500453399</v>
      </c>
      <c r="BP19">
        <v>2.5146170274555939E-2</v>
      </c>
      <c r="BQ19">
        <v>3.3069899021679379</v>
      </c>
      <c r="BR19">
        <v>7005.7980320645956</v>
      </c>
      <c r="BS19" s="96">
        <v>810.96702228804043</v>
      </c>
      <c r="BT19" s="96">
        <v>458.62904184115087</v>
      </c>
      <c r="BU19">
        <v>2.9632563127364739</v>
      </c>
      <c r="BV19" s="65" t="str">
        <f t="shared" si="0"/>
        <v>no propulsion</v>
      </c>
      <c r="BW19" s="32" t="s">
        <v>104</v>
      </c>
      <c r="BX19" s="98">
        <v>0.1</v>
      </c>
      <c r="BY19" s="98">
        <v>0.2</v>
      </c>
      <c r="BZ19" s="98">
        <v>0.2</v>
      </c>
      <c r="CA19" s="98">
        <v>0.03</v>
      </c>
      <c r="CB19" s="98">
        <v>0.01</v>
      </c>
      <c r="CC19" s="98">
        <v>2.5000000000000001E-2</v>
      </c>
      <c r="CD19" s="98">
        <v>0.2</v>
      </c>
      <c r="CE19" s="98">
        <v>0.1</v>
      </c>
      <c r="CF19" s="33">
        <v>0.2</v>
      </c>
      <c r="CG19" s="32">
        <v>2</v>
      </c>
      <c r="CH19" s="98">
        <v>2</v>
      </c>
      <c r="CI19" s="98">
        <v>2</v>
      </c>
      <c r="CJ19" s="98">
        <f>Population!$CG19-Population!$CI19</f>
        <v>0</v>
      </c>
      <c r="CK19" s="120">
        <f>_xlfn.DAYS(Entries!$AY$2,Population!H19)</f>
        <v>2680</v>
      </c>
      <c r="CL19" s="120">
        <f t="shared" si="1"/>
        <v>730</v>
      </c>
      <c r="CM19" s="122">
        <f>Entries!$AY$5</f>
        <v>0.15</v>
      </c>
      <c r="CN19" s="122">
        <f t="shared" si="6"/>
        <v>0</v>
      </c>
      <c r="CO19" s="121" t="str">
        <f t="shared" si="2"/>
        <v>-</v>
      </c>
      <c r="CP19" s="32" t="s">
        <v>103</v>
      </c>
      <c r="CQ19" s="98">
        <v>0</v>
      </c>
      <c r="CR19" s="98" t="s">
        <v>95</v>
      </c>
      <c r="CS19" s="98"/>
      <c r="CT19" s="33"/>
      <c r="CU19" s="32" t="s">
        <v>161</v>
      </c>
      <c r="CV19" s="98"/>
      <c r="CW19" s="98"/>
      <c r="CX19" s="98" t="s">
        <v>162</v>
      </c>
      <c r="CY19" s="98" t="s">
        <v>107</v>
      </c>
      <c r="CZ19" s="98" t="s">
        <v>108</v>
      </c>
      <c r="DA19" s="33"/>
      <c r="DB19" s="17" t="s">
        <v>15462</v>
      </c>
      <c r="DC19" s="17" t="s">
        <v>15500</v>
      </c>
      <c r="DD19" s="17" t="s">
        <v>15500</v>
      </c>
      <c r="DE19" s="17" t="s">
        <v>15500</v>
      </c>
      <c r="DF19" s="17" t="s">
        <v>15500</v>
      </c>
      <c r="DG19" s="23" t="s">
        <v>11171</v>
      </c>
      <c r="DH19" s="145"/>
    </row>
    <row r="20" spans="1:112" s="17" customFormat="1" x14ac:dyDescent="0.25">
      <c r="A20" s="30" t="s">
        <v>200</v>
      </c>
      <c r="B20" s="96">
        <v>0</v>
      </c>
      <c r="C20" s="148" t="s">
        <v>15461</v>
      </c>
      <c r="D20" s="96"/>
      <c r="E20" s="96">
        <v>39466</v>
      </c>
      <c r="F20" s="96" t="s">
        <v>201</v>
      </c>
      <c r="G20" s="31">
        <v>39463</v>
      </c>
      <c r="H20" s="43">
        <v>41614</v>
      </c>
      <c r="I20" s="96" t="s">
        <v>190</v>
      </c>
      <c r="J20" s="96"/>
      <c r="K20" s="96"/>
      <c r="L20" s="96" t="s">
        <v>123</v>
      </c>
      <c r="M20" s="124" t="s">
        <v>156</v>
      </c>
      <c r="N20" s="96" t="s">
        <v>156</v>
      </c>
      <c r="O20" s="124" t="s">
        <v>123</v>
      </c>
      <c r="P20" s="96" t="str">
        <f>VLOOKUP(N20,Entries!J:K,2,FALSE)</f>
        <v>UNITED STATES OF AMERICA</v>
      </c>
      <c r="Q20" s="123" t="s">
        <v>158</v>
      </c>
      <c r="R20" s="30" t="s">
        <v>158</v>
      </c>
      <c r="S20" s="96" t="s">
        <v>156</v>
      </c>
      <c r="T20" s="124" t="s">
        <v>157</v>
      </c>
      <c r="U20" s="125" t="s">
        <v>141</v>
      </c>
      <c r="V20" s="106" t="s">
        <v>92</v>
      </c>
      <c r="W20" s="64">
        <f>IF(VLOOKUP(R20,Entries!N:P,3,FALSE)=V20,1,VLOOKUP(R20,Entries!N:P,3,FALSE))</f>
        <v>1</v>
      </c>
      <c r="X20" s="124"/>
      <c r="Y20" s="124"/>
      <c r="Z20" s="96"/>
      <c r="AA20" s="96"/>
      <c r="AB20" s="96"/>
      <c r="AC20" s="96" t="s">
        <v>93</v>
      </c>
      <c r="AD20" s="96" t="s">
        <v>185</v>
      </c>
      <c r="AE20" s="96" t="s">
        <v>117</v>
      </c>
      <c r="AF20" s="96" t="s">
        <v>117</v>
      </c>
      <c r="AG20" s="96"/>
      <c r="AH20" s="96"/>
      <c r="AI20" s="96"/>
      <c r="AJ20" s="19">
        <v>0.25</v>
      </c>
      <c r="AK20" s="96" t="s">
        <v>118</v>
      </c>
      <c r="AL20" s="96"/>
      <c r="AM20" s="31"/>
      <c r="AN20" s="30" t="s">
        <v>198</v>
      </c>
      <c r="AO20" s="96" t="s">
        <v>199</v>
      </c>
      <c r="AP20" s="31" t="s">
        <v>98</v>
      </c>
      <c r="AQ20">
        <v>21104.406960140001</v>
      </c>
      <c r="AR20" t="s">
        <v>11261</v>
      </c>
      <c r="AS20" t="s">
        <v>11225</v>
      </c>
      <c r="AT20" t="s">
        <v>11262</v>
      </c>
      <c r="AU20">
        <v>120.46939999999999</v>
      </c>
      <c r="AV20" s="96">
        <v>2.1025872404711112</v>
      </c>
      <c r="AW20">
        <v>229.56389999999999</v>
      </c>
      <c r="AX20" s="96">
        <v>4.0066450651599999</v>
      </c>
      <c r="AY20">
        <v>2.1949900000000001E-2</v>
      </c>
      <c r="AZ20">
        <v>203.88130000000001</v>
      </c>
      <c r="BA20" s="96">
        <v>3.5583992279422225</v>
      </c>
      <c r="BB20">
        <v>155.19300000000001</v>
      </c>
      <c r="BC20" s="96">
        <v>2.7086282625333338</v>
      </c>
      <c r="BD20">
        <v>14.91373815</v>
      </c>
      <c r="BE20" s="96">
        <f t="shared" si="3"/>
        <v>6971.7888557033393</v>
      </c>
      <c r="BF20" s="96">
        <f t="shared" si="4"/>
        <v>753.81892390714256</v>
      </c>
      <c r="BG20" s="96">
        <f t="shared" si="5"/>
        <v>447.75878749953699</v>
      </c>
      <c r="BH20">
        <v>6977.9388646019224</v>
      </c>
      <c r="BI20">
        <v>2.0964991919345081E-2</v>
      </c>
      <c r="BJ20">
        <v>2.1022903323839088</v>
      </c>
      <c r="BK20">
        <v>4.0066458988169824</v>
      </c>
      <c r="BL20">
        <v>3.53131200907927</v>
      </c>
      <c r="BM20">
        <v>2.7357081626084909</v>
      </c>
      <c r="BN20">
        <v>2.102587518417645</v>
      </c>
      <c r="BO20">
        <v>4.0066458240802492</v>
      </c>
      <c r="BP20">
        <v>2.159833966620963E-2</v>
      </c>
      <c r="BQ20">
        <v>3.5193574840008401</v>
      </c>
      <c r="BR20">
        <v>6971.0819090318619</v>
      </c>
      <c r="BS20" s="96">
        <v>750.64570394410111</v>
      </c>
      <c r="BT20" s="96">
        <v>449.51811411962262</v>
      </c>
      <c r="BU20">
        <v>2.7357081626084909</v>
      </c>
      <c r="BV20" s="60" t="str">
        <f t="shared" si="0"/>
        <v>no propulsion</v>
      </c>
      <c r="BW20" s="30" t="s">
        <v>104</v>
      </c>
      <c r="BX20" s="96">
        <v>0.1</v>
      </c>
      <c r="BY20" s="96">
        <v>0.2</v>
      </c>
      <c r="BZ20" s="96">
        <v>0.2</v>
      </c>
      <c r="CA20" s="96">
        <v>0.03</v>
      </c>
      <c r="CB20" s="96">
        <v>0.01</v>
      </c>
      <c r="CC20" s="96">
        <v>2.5000000000000001E-2</v>
      </c>
      <c r="CD20" s="96">
        <v>0.2</v>
      </c>
      <c r="CE20" s="96">
        <v>0.1</v>
      </c>
      <c r="CF20" s="31">
        <v>0.2</v>
      </c>
      <c r="CG20" s="30">
        <v>2</v>
      </c>
      <c r="CH20" s="96">
        <v>2</v>
      </c>
      <c r="CI20" s="96">
        <v>2</v>
      </c>
      <c r="CJ20" s="96">
        <f>Population!$CG20-Population!$CI20</f>
        <v>0</v>
      </c>
      <c r="CK20" s="118">
        <f>_xlfn.DAYS(Entries!$AY$2,Population!H20)</f>
        <v>2680</v>
      </c>
      <c r="CL20" s="118">
        <f t="shared" si="1"/>
        <v>91.25</v>
      </c>
      <c r="CM20" s="117">
        <f>Entries!$AY$5</f>
        <v>0.15</v>
      </c>
      <c r="CN20" s="117">
        <f t="shared" si="6"/>
        <v>0</v>
      </c>
      <c r="CO20" s="119" t="str">
        <f t="shared" si="2"/>
        <v>-</v>
      </c>
      <c r="CP20" s="30" t="s">
        <v>103</v>
      </c>
      <c r="CQ20" s="96">
        <v>0</v>
      </c>
      <c r="CR20" s="96" t="s">
        <v>95</v>
      </c>
      <c r="CS20" s="96"/>
      <c r="CT20" s="31"/>
      <c r="CU20" s="30" t="s">
        <v>161</v>
      </c>
      <c r="CV20" s="96"/>
      <c r="CW20" s="96"/>
      <c r="CX20" s="96" t="s">
        <v>162</v>
      </c>
      <c r="CY20" s="96" t="s">
        <v>107</v>
      </c>
      <c r="CZ20" s="96" t="s">
        <v>108</v>
      </c>
      <c r="DA20" s="31"/>
      <c r="DB20" s="17" t="s">
        <v>15462</v>
      </c>
      <c r="DC20" s="17" t="s">
        <v>15500</v>
      </c>
      <c r="DD20" s="17" t="s">
        <v>15500</v>
      </c>
      <c r="DE20" s="17" t="s">
        <v>15500</v>
      </c>
      <c r="DF20" s="17" t="s">
        <v>15500</v>
      </c>
      <c r="DG20" s="23" t="s">
        <v>11171</v>
      </c>
      <c r="DH20" s="145"/>
    </row>
    <row r="21" spans="1:112" s="17" customFormat="1" x14ac:dyDescent="0.25">
      <c r="A21" s="32" t="s">
        <v>202</v>
      </c>
      <c r="B21" s="18">
        <v>0</v>
      </c>
      <c r="C21" s="64" t="s">
        <v>15461</v>
      </c>
      <c r="D21" s="18"/>
      <c r="E21" s="18">
        <v>40965</v>
      </c>
      <c r="F21" s="18" t="s">
        <v>203</v>
      </c>
      <c r="G21" s="33">
        <v>40962</v>
      </c>
      <c r="H21" s="44">
        <v>42285</v>
      </c>
      <c r="I21" s="18" t="s">
        <v>190</v>
      </c>
      <c r="J21" s="98"/>
      <c r="K21" s="98"/>
      <c r="L21" s="18" t="s">
        <v>204</v>
      </c>
      <c r="M21" t="s">
        <v>156</v>
      </c>
      <c r="N21" s="18" t="s">
        <v>156</v>
      </c>
      <c r="O21" t="s">
        <v>11123</v>
      </c>
      <c r="P21" s="64" t="str">
        <f>VLOOKUP(N21,Entries!J:K,2,FALSE)</f>
        <v>UNITED STATES OF AMERICA</v>
      </c>
      <c r="Q21" s="38" t="s">
        <v>158</v>
      </c>
      <c r="R21" s="32" t="s">
        <v>158</v>
      </c>
      <c r="S21" s="18" t="s">
        <v>156</v>
      </c>
      <c r="T21" t="s">
        <v>157</v>
      </c>
      <c r="U21" s="39" t="s">
        <v>159</v>
      </c>
      <c r="V21" s="103" t="s">
        <v>92</v>
      </c>
      <c r="W21" s="64">
        <f>IF(VLOOKUP(R21,Entries!N:P,3,FALSE)=V21,1,VLOOKUP(R21,Entries!N:P,3,FALSE))</f>
        <v>1</v>
      </c>
      <c r="X21"/>
      <c r="Y21"/>
      <c r="Z21" s="18"/>
      <c r="AA21" s="18"/>
      <c r="AB21" s="98"/>
      <c r="AC21" s="18" t="s">
        <v>93</v>
      </c>
      <c r="AD21" s="18" t="s">
        <v>117</v>
      </c>
      <c r="AE21" s="18" t="s">
        <v>117</v>
      </c>
      <c r="AF21" s="98" t="s">
        <v>117</v>
      </c>
      <c r="AG21" s="98"/>
      <c r="AH21" s="98"/>
      <c r="AI21" s="18"/>
      <c r="AJ21" s="19">
        <v>3</v>
      </c>
      <c r="AK21" s="18" t="s">
        <v>118</v>
      </c>
      <c r="AL21" s="18"/>
      <c r="AM21" s="33"/>
      <c r="AN21" s="32" t="s">
        <v>191</v>
      </c>
      <c r="AO21" s="18" t="s">
        <v>134</v>
      </c>
      <c r="AP21" s="33" t="s">
        <v>160</v>
      </c>
      <c r="AQ21">
        <v>21104.274336229999</v>
      </c>
      <c r="AR21" t="s">
        <v>11263</v>
      </c>
      <c r="AS21" t="s">
        <v>11225</v>
      </c>
      <c r="AT21" t="s">
        <v>11264</v>
      </c>
      <c r="AU21">
        <v>64.776799999999994</v>
      </c>
      <c r="AV21" s="98">
        <v>1.1305682036977778</v>
      </c>
      <c r="AW21">
        <v>312.6429</v>
      </c>
      <c r="AX21" s="98">
        <v>5.4566468527600005</v>
      </c>
      <c r="AY21">
        <v>1.9904499999999999E-2</v>
      </c>
      <c r="AZ21">
        <v>330.41809999999998</v>
      </c>
      <c r="BA21" s="98">
        <v>5.7668825534177772</v>
      </c>
      <c r="BB21">
        <v>28.5776</v>
      </c>
      <c r="BC21" s="98">
        <v>0.49877310855111118</v>
      </c>
      <c r="BD21">
        <v>14.747279710000001</v>
      </c>
      <c r="BE21" s="96">
        <f t="shared" si="3"/>
        <v>7024.1528986339827</v>
      </c>
      <c r="BF21" s="96">
        <f t="shared" si="4"/>
        <v>792.96515000484305</v>
      </c>
      <c r="BG21" s="96">
        <f t="shared" si="5"/>
        <v>513.34064726312226</v>
      </c>
      <c r="BH21">
        <v>7030.6230321066678</v>
      </c>
      <c r="BI21">
        <v>2.0004304384737669E-2</v>
      </c>
      <c r="BJ21">
        <v>1.130826832057777</v>
      </c>
      <c r="BK21">
        <v>5.4566479872854474</v>
      </c>
      <c r="BL21">
        <v>5.8239408180149734</v>
      </c>
      <c r="BM21">
        <v>0.44174458360488428</v>
      </c>
      <c r="BN21">
        <v>1.130568490606584</v>
      </c>
      <c r="BO21">
        <v>5.4566479217847093</v>
      </c>
      <c r="BP21">
        <v>1.9460712141269911E-2</v>
      </c>
      <c r="BQ21">
        <v>5.8099151969994134</v>
      </c>
      <c r="BR21">
        <v>7022.7396525270078</v>
      </c>
      <c r="BS21" s="96">
        <v>788.4071673479184</v>
      </c>
      <c r="BT21" s="96">
        <v>515.07213770609815</v>
      </c>
      <c r="BU21">
        <v>0.44174458360488428</v>
      </c>
      <c r="BV21" s="65" t="str">
        <f t="shared" si="0"/>
        <v>no propulsion</v>
      </c>
      <c r="BW21" s="32" t="s">
        <v>104</v>
      </c>
      <c r="BX21" s="18">
        <v>0.1</v>
      </c>
      <c r="BY21" s="18">
        <v>0.2</v>
      </c>
      <c r="BZ21" s="18">
        <v>0.2</v>
      </c>
      <c r="CA21" s="18">
        <v>0.03</v>
      </c>
      <c r="CB21" s="18">
        <v>0.01</v>
      </c>
      <c r="CC21" s="18">
        <v>2.5000000000000001E-2</v>
      </c>
      <c r="CD21" s="18">
        <v>0.2</v>
      </c>
      <c r="CE21" s="18">
        <v>0.1</v>
      </c>
      <c r="CF21" s="33">
        <v>0.2</v>
      </c>
      <c r="CG21" s="32">
        <v>2</v>
      </c>
      <c r="CH21" s="18">
        <v>2</v>
      </c>
      <c r="CI21" s="18">
        <v>2</v>
      </c>
      <c r="CJ21" s="98">
        <f>Population!$CG21-Population!$CI21</f>
        <v>0</v>
      </c>
      <c r="CK21" s="120">
        <f>_xlfn.DAYS(Entries!$AY$2,Population!H21)</f>
        <v>2009</v>
      </c>
      <c r="CL21" s="120">
        <f t="shared" si="1"/>
        <v>1095</v>
      </c>
      <c r="CM21" s="122">
        <f>Entries!$AY$5</f>
        <v>0.15</v>
      </c>
      <c r="CN21" s="122">
        <f t="shared" si="6"/>
        <v>0</v>
      </c>
      <c r="CO21" s="121" t="str">
        <f t="shared" si="2"/>
        <v>-</v>
      </c>
      <c r="CP21" s="32" t="s">
        <v>103</v>
      </c>
      <c r="CQ21" s="98">
        <v>0</v>
      </c>
      <c r="CR21" s="18" t="s">
        <v>95</v>
      </c>
      <c r="CS21" s="18"/>
      <c r="CT21" s="33"/>
      <c r="CU21" s="32" t="s">
        <v>161</v>
      </c>
      <c r="CV21" s="18" t="s">
        <v>158</v>
      </c>
      <c r="CW21" s="18" t="s">
        <v>157</v>
      </c>
      <c r="CX21" s="18" t="s">
        <v>162</v>
      </c>
      <c r="CY21" s="18" t="s">
        <v>107</v>
      </c>
      <c r="CZ21" s="18" t="s">
        <v>108</v>
      </c>
      <c r="DA21" s="33"/>
      <c r="DB21" s="17" t="s">
        <v>15462</v>
      </c>
      <c r="DC21" s="17" t="s">
        <v>15500</v>
      </c>
      <c r="DD21" s="17" t="s">
        <v>15500</v>
      </c>
      <c r="DE21" s="17" t="s">
        <v>15500</v>
      </c>
      <c r="DF21" s="17" t="s">
        <v>15500</v>
      </c>
      <c r="DG21" s="23" t="s">
        <v>11171</v>
      </c>
      <c r="DH21" s="145"/>
    </row>
    <row r="22" spans="1:112" s="17" customFormat="1" x14ac:dyDescent="0.25">
      <c r="A22" s="30" t="s">
        <v>205</v>
      </c>
      <c r="B22" s="15">
        <v>0</v>
      </c>
      <c r="C22" s="148" t="s">
        <v>15461</v>
      </c>
      <c r="D22" s="15"/>
      <c r="E22" s="15">
        <v>40045</v>
      </c>
      <c r="F22" s="15" t="s">
        <v>206</v>
      </c>
      <c r="G22" s="31">
        <v>40042</v>
      </c>
      <c r="H22" s="43">
        <v>41809</v>
      </c>
      <c r="I22" s="15" t="s">
        <v>207</v>
      </c>
      <c r="J22" s="96"/>
      <c r="K22" s="96"/>
      <c r="L22" s="15" t="s">
        <v>208</v>
      </c>
      <c r="M22" s="124" t="s">
        <v>156</v>
      </c>
      <c r="N22" s="15" t="s">
        <v>156</v>
      </c>
      <c r="O22" s="124" t="s">
        <v>11123</v>
      </c>
      <c r="P22" s="96" t="str">
        <f>VLOOKUP(N22,Entries!J:K,2,FALSE)</f>
        <v>UNITED STATES OF AMERICA</v>
      </c>
      <c r="Q22" s="123" t="s">
        <v>158</v>
      </c>
      <c r="R22" s="30" t="s">
        <v>158</v>
      </c>
      <c r="S22" s="15" t="s">
        <v>156</v>
      </c>
      <c r="T22" s="124" t="s">
        <v>157</v>
      </c>
      <c r="U22" s="125" t="s">
        <v>159</v>
      </c>
      <c r="V22" s="106" t="s">
        <v>92</v>
      </c>
      <c r="W22" s="64">
        <f>IF(VLOOKUP(R22,Entries!N:P,3,FALSE)=V22,1,VLOOKUP(R22,Entries!N:P,3,FALSE))</f>
        <v>1</v>
      </c>
      <c r="X22" s="124"/>
      <c r="Y22" s="124"/>
      <c r="Z22" s="15"/>
      <c r="AA22" s="15"/>
      <c r="AB22" s="96"/>
      <c r="AC22" s="15" t="s">
        <v>93</v>
      </c>
      <c r="AD22" s="15" t="s">
        <v>117</v>
      </c>
      <c r="AE22" s="15" t="s">
        <v>117</v>
      </c>
      <c r="AF22" s="96" t="s">
        <v>117</v>
      </c>
      <c r="AG22" s="96"/>
      <c r="AH22" s="96"/>
      <c r="AI22" s="15"/>
      <c r="AJ22" s="96">
        <v>3</v>
      </c>
      <c r="AK22" s="15" t="s">
        <v>95</v>
      </c>
      <c r="AL22" s="15"/>
      <c r="AM22" s="31"/>
      <c r="AN22" s="30" t="s">
        <v>125</v>
      </c>
      <c r="AO22" s="15" t="s">
        <v>97</v>
      </c>
      <c r="AP22" s="31" t="s">
        <v>97</v>
      </c>
      <c r="AQ22">
        <v>21104.547094990001</v>
      </c>
      <c r="AR22" t="s">
        <v>11265</v>
      </c>
      <c r="AS22" t="s">
        <v>11225</v>
      </c>
      <c r="AT22" t="s">
        <v>11266</v>
      </c>
      <c r="AU22">
        <v>97.702799999999996</v>
      </c>
      <c r="AV22" s="96">
        <v>1.7052351936533334</v>
      </c>
      <c r="AW22">
        <v>318.66140000000001</v>
      </c>
      <c r="AX22" s="96">
        <v>5.5616894719377781</v>
      </c>
      <c r="AY22">
        <v>5.9217000000000002E-3</v>
      </c>
      <c r="AZ22">
        <v>94.818200000000004</v>
      </c>
      <c r="BA22" s="96">
        <v>1.6548894365244446</v>
      </c>
      <c r="BB22">
        <v>265.97930000000002</v>
      </c>
      <c r="BC22" s="96">
        <v>4.6422135613644446</v>
      </c>
      <c r="BD22">
        <v>14.75775056</v>
      </c>
      <c r="BE22" s="96">
        <f t="shared" si="3"/>
        <v>7020.8300095905761</v>
      </c>
      <c r="BF22" s="96">
        <f t="shared" si="4"/>
        <v>691.40525865836844</v>
      </c>
      <c r="BG22" s="96">
        <f t="shared" si="5"/>
        <v>608.25476052278373</v>
      </c>
      <c r="BH22">
        <v>7027.112514228781</v>
      </c>
      <c r="BI22">
        <v>6.9615139784630787E-3</v>
      </c>
      <c r="BJ22">
        <v>1.70514645701262</v>
      </c>
      <c r="BK22">
        <v>5.561690629100152</v>
      </c>
      <c r="BL22">
        <v>1.57569174291767</v>
      </c>
      <c r="BM22">
        <v>4.7214161932275154</v>
      </c>
      <c r="BN22">
        <v>1.705235596942738</v>
      </c>
      <c r="BO22">
        <v>5.5616906324684647</v>
      </c>
      <c r="BP22">
        <v>7.0087550944975506E-3</v>
      </c>
      <c r="BQ22">
        <v>1.642650205349917</v>
      </c>
      <c r="BR22">
        <v>7017.8705578418958</v>
      </c>
      <c r="BS22" s="96">
        <v>696.05709386669423</v>
      </c>
      <c r="BT22" s="96">
        <v>597.68402181709735</v>
      </c>
      <c r="BU22">
        <v>4.7214161932275154</v>
      </c>
      <c r="BV22" s="60" t="str">
        <f t="shared" si="0"/>
        <v>no propulsion</v>
      </c>
      <c r="BW22" s="30" t="s">
        <v>104</v>
      </c>
      <c r="BX22" s="15">
        <v>0.1</v>
      </c>
      <c r="BY22" s="15">
        <v>0.05</v>
      </c>
      <c r="BZ22" s="15">
        <v>0.1</v>
      </c>
      <c r="CA22" s="15">
        <v>1.2200000000000001E-2</v>
      </c>
      <c r="CB22" s="15">
        <v>5.0000000000000001E-3</v>
      </c>
      <c r="CC22" s="15">
        <v>0.01</v>
      </c>
      <c r="CD22" s="15">
        <v>0.05</v>
      </c>
      <c r="CE22" s="15">
        <v>0.1</v>
      </c>
      <c r="CF22" s="31">
        <v>0.1</v>
      </c>
      <c r="CG22" s="30">
        <v>0.5</v>
      </c>
      <c r="CH22" s="15">
        <v>0.5</v>
      </c>
      <c r="CI22" s="15">
        <v>0.5</v>
      </c>
      <c r="CJ22" s="96">
        <f>Population!$CG22-Population!$CI22</f>
        <v>0</v>
      </c>
      <c r="CK22" s="118">
        <f>_xlfn.DAYS(Entries!$AY$2,Population!H22)</f>
        <v>2485</v>
      </c>
      <c r="CL22" s="118">
        <f t="shared" si="1"/>
        <v>1095</v>
      </c>
      <c r="CM22" s="117">
        <f>Entries!$AY$5</f>
        <v>0.15</v>
      </c>
      <c r="CN22" s="117">
        <f t="shared" si="6"/>
        <v>0</v>
      </c>
      <c r="CO22" s="119" t="str">
        <f t="shared" si="2"/>
        <v>-</v>
      </c>
      <c r="CP22" s="30" t="s">
        <v>103</v>
      </c>
      <c r="CQ22" s="15">
        <v>0</v>
      </c>
      <c r="CR22" s="15" t="s">
        <v>95</v>
      </c>
      <c r="CS22" s="15"/>
      <c r="CT22" s="31"/>
      <c r="CU22" s="30" t="s">
        <v>161</v>
      </c>
      <c r="CV22" s="15" t="s">
        <v>158</v>
      </c>
      <c r="CW22" s="15" t="s">
        <v>157</v>
      </c>
      <c r="CX22" s="15" t="s">
        <v>209</v>
      </c>
      <c r="CY22" s="15" t="s">
        <v>107</v>
      </c>
      <c r="CZ22" s="15" t="s">
        <v>108</v>
      </c>
      <c r="DA22" s="31"/>
      <c r="DB22" s="17" t="s">
        <v>15462</v>
      </c>
      <c r="DC22" s="17" t="s">
        <v>15500</v>
      </c>
      <c r="DD22" s="17" t="s">
        <v>15500</v>
      </c>
      <c r="DE22" s="17" t="s">
        <v>15500</v>
      </c>
      <c r="DF22" s="17" t="s">
        <v>15500</v>
      </c>
      <c r="DG22" s="23" t="s">
        <v>11171</v>
      </c>
      <c r="DH22" s="145"/>
    </row>
    <row r="23" spans="1:112" s="17" customFormat="1" x14ac:dyDescent="0.25">
      <c r="A23" s="32" t="s">
        <v>210</v>
      </c>
      <c r="B23" s="98">
        <v>0</v>
      </c>
      <c r="C23" s="64" t="s">
        <v>15461</v>
      </c>
      <c r="D23" s="98"/>
      <c r="E23" s="98">
        <v>40046</v>
      </c>
      <c r="F23" s="98" t="s">
        <v>211</v>
      </c>
      <c r="G23" s="33">
        <v>40043</v>
      </c>
      <c r="H23" s="44">
        <v>41809</v>
      </c>
      <c r="I23" s="98" t="s">
        <v>207</v>
      </c>
      <c r="J23" s="98"/>
      <c r="K23" s="98"/>
      <c r="L23" s="98" t="s">
        <v>208</v>
      </c>
      <c r="M23" t="s">
        <v>156</v>
      </c>
      <c r="N23" s="98" t="s">
        <v>156</v>
      </c>
      <c r="O23" t="s">
        <v>11123</v>
      </c>
      <c r="P23" s="64" t="str">
        <f>VLOOKUP(N23,Entries!J:K,2,FALSE)</f>
        <v>UNITED STATES OF AMERICA</v>
      </c>
      <c r="Q23" s="38" t="s">
        <v>158</v>
      </c>
      <c r="R23" s="32" t="s">
        <v>158</v>
      </c>
      <c r="S23" s="98" t="s">
        <v>156</v>
      </c>
      <c r="T23" t="s">
        <v>157</v>
      </c>
      <c r="U23" s="39" t="s">
        <v>159</v>
      </c>
      <c r="V23" s="103" t="s">
        <v>92</v>
      </c>
      <c r="W23" s="64">
        <f>IF(VLOOKUP(R23,Entries!N:P,3,FALSE)=V23,1,VLOOKUP(R23,Entries!N:P,3,FALSE))</f>
        <v>1</v>
      </c>
      <c r="X23"/>
      <c r="Y23"/>
      <c r="Z23" s="98"/>
      <c r="AA23" s="98"/>
      <c r="AB23" s="98"/>
      <c r="AC23" s="98" t="s">
        <v>93</v>
      </c>
      <c r="AD23" s="98" t="s">
        <v>117</v>
      </c>
      <c r="AE23" s="98" t="s">
        <v>117</v>
      </c>
      <c r="AF23" s="98" t="s">
        <v>117</v>
      </c>
      <c r="AG23" s="98"/>
      <c r="AH23" s="98"/>
      <c r="AI23" s="98"/>
      <c r="AJ23" s="98">
        <v>3</v>
      </c>
      <c r="AK23" s="98" t="s">
        <v>95</v>
      </c>
      <c r="AL23" s="98"/>
      <c r="AM23" s="33"/>
      <c r="AN23" s="32" t="s">
        <v>125</v>
      </c>
      <c r="AO23" s="98" t="s">
        <v>97</v>
      </c>
      <c r="AP23" s="33" t="s">
        <v>97</v>
      </c>
      <c r="AQ23">
        <v>21104.556226280001</v>
      </c>
      <c r="AR23" t="s">
        <v>11267</v>
      </c>
      <c r="AS23" t="s">
        <v>11225</v>
      </c>
      <c r="AT23" t="s">
        <v>11268</v>
      </c>
      <c r="AU23">
        <v>97.692499999999995</v>
      </c>
      <c r="AV23" s="98">
        <v>1.7050554247777778</v>
      </c>
      <c r="AW23">
        <v>317.5847</v>
      </c>
      <c r="AX23" s="98">
        <v>5.5428975157911111</v>
      </c>
      <c r="AY23">
        <v>5.8292999999999999E-3</v>
      </c>
      <c r="AZ23">
        <v>93.811000000000007</v>
      </c>
      <c r="BA23" s="98">
        <v>1.6373104839555557</v>
      </c>
      <c r="BB23">
        <v>266.97669999999999</v>
      </c>
      <c r="BC23" s="98">
        <v>4.6596214717022226</v>
      </c>
      <c r="BD23">
        <v>14.757985939999999</v>
      </c>
      <c r="BE23" s="96">
        <f t="shared" si="3"/>
        <v>7020.7553576985065</v>
      </c>
      <c r="BF23" s="96">
        <f t="shared" si="4"/>
        <v>690.68144690513873</v>
      </c>
      <c r="BG23" s="96">
        <f t="shared" si="5"/>
        <v>608.82926849187425</v>
      </c>
      <c r="BH23">
        <v>7027.0392571603361</v>
      </c>
      <c r="BI23">
        <v>6.8774651198889834E-3</v>
      </c>
      <c r="BJ23">
        <v>1.7049668026713389</v>
      </c>
      <c r="BK23">
        <v>5.542898669229813</v>
      </c>
      <c r="BL23">
        <v>1.5597532793421109</v>
      </c>
      <c r="BM23">
        <v>4.7371837163623631</v>
      </c>
      <c r="BN23">
        <v>1.7050558279282459</v>
      </c>
      <c r="BO23">
        <v>5.5428986722652533</v>
      </c>
      <c r="BP23">
        <v>6.9177635366909117E-3</v>
      </c>
      <c r="BQ23">
        <v>1.627485478758917</v>
      </c>
      <c r="BR23">
        <v>7017.7954211138622</v>
      </c>
      <c r="BS23" s="96">
        <v>695.34287038599905</v>
      </c>
      <c r="BT23" s="96">
        <v>598.24797184172439</v>
      </c>
      <c r="BU23">
        <v>4.7371837163623631</v>
      </c>
      <c r="BV23" s="65" t="str">
        <f t="shared" si="0"/>
        <v>no propulsion</v>
      </c>
      <c r="BW23" s="32" t="s">
        <v>104</v>
      </c>
      <c r="BX23" s="98">
        <v>0.1</v>
      </c>
      <c r="BY23" s="98">
        <v>0.05</v>
      </c>
      <c r="BZ23" s="98">
        <v>0.1</v>
      </c>
      <c r="CA23" s="98">
        <v>1.2200000000000001E-2</v>
      </c>
      <c r="CB23" s="98">
        <v>5.0000000000000001E-3</v>
      </c>
      <c r="CC23" s="98">
        <v>0.01</v>
      </c>
      <c r="CD23" s="98">
        <v>0.05</v>
      </c>
      <c r="CE23" s="98">
        <v>0.1</v>
      </c>
      <c r="CF23" s="33">
        <v>0.1</v>
      </c>
      <c r="CG23" s="32">
        <v>0.5</v>
      </c>
      <c r="CH23" s="98">
        <v>0.5</v>
      </c>
      <c r="CI23" s="98">
        <v>0.5</v>
      </c>
      <c r="CJ23" s="98">
        <f>Population!$CG23-Population!$CI23</f>
        <v>0</v>
      </c>
      <c r="CK23" s="120">
        <f>_xlfn.DAYS(Entries!$AY$2,Population!H23)</f>
        <v>2485</v>
      </c>
      <c r="CL23" s="120">
        <f t="shared" si="1"/>
        <v>1095</v>
      </c>
      <c r="CM23" s="122">
        <f>Entries!$AY$5</f>
        <v>0.15</v>
      </c>
      <c r="CN23" s="122">
        <f t="shared" si="6"/>
        <v>0</v>
      </c>
      <c r="CO23" s="121" t="str">
        <f t="shared" si="2"/>
        <v>-</v>
      </c>
      <c r="CP23" s="32" t="s">
        <v>103</v>
      </c>
      <c r="CQ23" s="98">
        <v>0</v>
      </c>
      <c r="CR23" s="98" t="s">
        <v>95</v>
      </c>
      <c r="CS23" s="98"/>
      <c r="CT23" s="33"/>
      <c r="CU23" s="32" t="s">
        <v>161</v>
      </c>
      <c r="CV23" s="98" t="s">
        <v>158</v>
      </c>
      <c r="CW23" s="98" t="s">
        <v>157</v>
      </c>
      <c r="CX23" s="98" t="s">
        <v>209</v>
      </c>
      <c r="CY23" s="98" t="s">
        <v>107</v>
      </c>
      <c r="CZ23" s="98" t="s">
        <v>108</v>
      </c>
      <c r="DA23" s="33"/>
      <c r="DB23" s="17" t="s">
        <v>15462</v>
      </c>
      <c r="DC23" s="17" t="s">
        <v>15500</v>
      </c>
      <c r="DD23" s="17" t="s">
        <v>15500</v>
      </c>
      <c r="DE23" s="17" t="s">
        <v>15500</v>
      </c>
      <c r="DF23" s="17" t="s">
        <v>15500</v>
      </c>
      <c r="DG23" s="23" t="s">
        <v>11171</v>
      </c>
      <c r="DH23" s="145"/>
    </row>
    <row r="24" spans="1:112" s="17" customFormat="1" x14ac:dyDescent="0.25">
      <c r="A24" s="30" t="s">
        <v>212</v>
      </c>
      <c r="B24" s="96">
        <v>0</v>
      </c>
      <c r="C24" s="148" t="s">
        <v>15461</v>
      </c>
      <c r="D24" s="96"/>
      <c r="E24" s="96">
        <v>40966</v>
      </c>
      <c r="F24" s="96" t="s">
        <v>213</v>
      </c>
      <c r="G24" s="31">
        <v>40963</v>
      </c>
      <c r="H24" s="43">
        <v>42285</v>
      </c>
      <c r="I24" s="96" t="s">
        <v>190</v>
      </c>
      <c r="J24" s="96"/>
      <c r="K24" s="96"/>
      <c r="L24" s="96" t="s">
        <v>204</v>
      </c>
      <c r="M24" s="124" t="s">
        <v>156</v>
      </c>
      <c r="N24" s="96" t="s">
        <v>156</v>
      </c>
      <c r="O24" s="124" t="s">
        <v>11123</v>
      </c>
      <c r="P24" s="96" t="str">
        <f>VLOOKUP(N24,Entries!J:K,2,FALSE)</f>
        <v>UNITED STATES OF AMERICA</v>
      </c>
      <c r="Q24" s="123" t="s">
        <v>158</v>
      </c>
      <c r="R24" s="30" t="s">
        <v>158</v>
      </c>
      <c r="S24" s="96" t="s">
        <v>156</v>
      </c>
      <c r="T24" s="124" t="s">
        <v>157</v>
      </c>
      <c r="U24" s="125" t="s">
        <v>159</v>
      </c>
      <c r="V24" s="106" t="s">
        <v>92</v>
      </c>
      <c r="W24" s="64">
        <f>IF(VLOOKUP(R24,Entries!N:P,3,FALSE)=V24,1,VLOOKUP(R24,Entries!N:P,3,FALSE))</f>
        <v>1</v>
      </c>
      <c r="X24" s="124"/>
      <c r="Y24" s="124"/>
      <c r="Z24" s="105" t="s">
        <v>456</v>
      </c>
      <c r="AA24" s="105" t="s">
        <v>156</v>
      </c>
      <c r="AB24" s="105" t="s">
        <v>141</v>
      </c>
      <c r="AC24" s="96" t="s">
        <v>93</v>
      </c>
      <c r="AD24" s="96" t="s">
        <v>117</v>
      </c>
      <c r="AE24" s="96" t="s">
        <v>117</v>
      </c>
      <c r="AF24" s="96" t="s">
        <v>117</v>
      </c>
      <c r="AG24" s="96"/>
      <c r="AH24" s="96"/>
      <c r="AI24" s="96"/>
      <c r="AJ24" s="19">
        <v>4</v>
      </c>
      <c r="AK24" s="96" t="s">
        <v>118</v>
      </c>
      <c r="AL24" s="96"/>
      <c r="AM24" s="31"/>
      <c r="AN24" s="30" t="s">
        <v>191</v>
      </c>
      <c r="AO24" s="96" t="s">
        <v>134</v>
      </c>
      <c r="AP24" s="31" t="s">
        <v>160</v>
      </c>
      <c r="AQ24">
        <v>21104.257329550001</v>
      </c>
      <c r="AR24" t="s">
        <v>11269</v>
      </c>
      <c r="AS24" t="s">
        <v>11225</v>
      </c>
      <c r="AT24" t="s">
        <v>11270</v>
      </c>
      <c r="AU24">
        <v>64.776799999999994</v>
      </c>
      <c r="AV24" s="96">
        <v>1.1305682036977778</v>
      </c>
      <c r="AW24">
        <v>310.72390000000001</v>
      </c>
      <c r="AX24" s="96">
        <v>5.4231539913822226</v>
      </c>
      <c r="AY24">
        <v>1.9796500000000002E-2</v>
      </c>
      <c r="AZ24">
        <v>330.08850000000001</v>
      </c>
      <c r="BA24" s="96">
        <v>5.7611299494000008</v>
      </c>
      <c r="BB24">
        <v>28.902000000000001</v>
      </c>
      <c r="BC24" s="96">
        <v>0.50443495546666672</v>
      </c>
      <c r="BD24">
        <v>14.750747</v>
      </c>
      <c r="BE24" s="96">
        <f t="shared" si="3"/>
        <v>7023.0521304565364</v>
      </c>
      <c r="BF24" s="96">
        <f t="shared" si="4"/>
        <v>791.08398195711925</v>
      </c>
      <c r="BG24" s="96">
        <f t="shared" si="5"/>
        <v>513.02027895595347</v>
      </c>
      <c r="BH24">
        <v>7029.521634681013</v>
      </c>
      <c r="BI24">
        <v>1.988997442753615E-2</v>
      </c>
      <c r="BJ24">
        <v>1.1308269108315201</v>
      </c>
      <c r="BK24">
        <v>5.4231551192980332</v>
      </c>
      <c r="BL24">
        <v>5.8185426039461161</v>
      </c>
      <c r="BM24">
        <v>0.44705177615103581</v>
      </c>
      <c r="BN24">
        <v>1.13056848945509</v>
      </c>
      <c r="BO24">
        <v>5.4231550536470543</v>
      </c>
      <c r="BP24">
        <v>1.9347881756404731E-2</v>
      </c>
      <c r="BQ24">
        <v>5.804280145044042</v>
      </c>
      <c r="BR24">
        <v>7021.6386291035233</v>
      </c>
      <c r="BS24" s="96">
        <v>786.49246303562268</v>
      </c>
      <c r="BT24" s="96">
        <v>514.78479517142387</v>
      </c>
      <c r="BU24">
        <v>0.44705177615103581</v>
      </c>
      <c r="BV24" s="60" t="str">
        <f t="shared" si="0"/>
        <v>no propulsion</v>
      </c>
      <c r="BW24" s="30" t="s">
        <v>104</v>
      </c>
      <c r="BX24" s="96">
        <v>0.1</v>
      </c>
      <c r="BY24" s="96">
        <v>0.2</v>
      </c>
      <c r="BZ24" s="96">
        <v>0.2</v>
      </c>
      <c r="CA24" s="96">
        <v>0.03</v>
      </c>
      <c r="CB24" s="96">
        <v>0.01</v>
      </c>
      <c r="CC24" s="96">
        <v>2.5000000000000001E-2</v>
      </c>
      <c r="CD24" s="96">
        <v>0.2</v>
      </c>
      <c r="CE24" s="96">
        <v>0.1</v>
      </c>
      <c r="CF24" s="31">
        <v>0.2</v>
      </c>
      <c r="CG24" s="30">
        <v>2</v>
      </c>
      <c r="CH24" s="96">
        <v>2</v>
      </c>
      <c r="CI24" s="96">
        <v>2</v>
      </c>
      <c r="CJ24" s="96">
        <f>Population!$CG24-Population!$CI24</f>
        <v>0</v>
      </c>
      <c r="CK24" s="118">
        <f>_xlfn.DAYS(Entries!$AY$2,Population!H24)</f>
        <v>2009</v>
      </c>
      <c r="CL24" s="118">
        <f t="shared" si="1"/>
        <v>1460</v>
      </c>
      <c r="CM24" s="117">
        <f>Entries!$AY$5</f>
        <v>0.15</v>
      </c>
      <c r="CN24" s="117">
        <f t="shared" si="6"/>
        <v>0</v>
      </c>
      <c r="CO24" s="119" t="str">
        <f t="shared" si="2"/>
        <v>-</v>
      </c>
      <c r="CP24" s="30" t="s">
        <v>103</v>
      </c>
      <c r="CQ24" s="96">
        <v>0</v>
      </c>
      <c r="CR24" s="96" t="s">
        <v>95</v>
      </c>
      <c r="CS24" s="96"/>
      <c r="CT24" s="31"/>
      <c r="CU24" s="30" t="s">
        <v>161</v>
      </c>
      <c r="CV24" s="96" t="s">
        <v>158</v>
      </c>
      <c r="CW24" s="96" t="s">
        <v>157</v>
      </c>
      <c r="CX24" s="96" t="s">
        <v>162</v>
      </c>
      <c r="CY24" s="96" t="s">
        <v>107</v>
      </c>
      <c r="CZ24" s="96" t="s">
        <v>108</v>
      </c>
      <c r="DA24" s="31"/>
      <c r="DB24" s="17" t="s">
        <v>15462</v>
      </c>
      <c r="DC24" s="17" t="s">
        <v>15500</v>
      </c>
      <c r="DD24" s="17" t="s">
        <v>15500</v>
      </c>
      <c r="DE24" s="17" t="s">
        <v>15500</v>
      </c>
      <c r="DF24" s="17" t="s">
        <v>15500</v>
      </c>
      <c r="DG24" s="23" t="s">
        <v>11171</v>
      </c>
      <c r="DH24" s="145"/>
    </row>
    <row r="25" spans="1:112" s="17" customFormat="1" x14ac:dyDescent="0.25">
      <c r="A25" s="32" t="s">
        <v>214</v>
      </c>
      <c r="B25" s="98">
        <v>0</v>
      </c>
      <c r="C25" s="64" t="s">
        <v>15461</v>
      </c>
      <c r="D25" s="98"/>
      <c r="E25" s="98">
        <v>43042</v>
      </c>
      <c r="F25" s="98" t="s">
        <v>215</v>
      </c>
      <c r="G25" s="33">
        <v>47611</v>
      </c>
      <c r="H25" s="44">
        <v>43051</v>
      </c>
      <c r="I25" s="98" t="s">
        <v>154</v>
      </c>
      <c r="J25" s="98"/>
      <c r="K25" s="98"/>
      <c r="L25" s="98" t="s">
        <v>216</v>
      </c>
      <c r="M25" t="s">
        <v>156</v>
      </c>
      <c r="N25" s="98" t="s">
        <v>156</v>
      </c>
      <c r="O25" t="s">
        <v>157</v>
      </c>
      <c r="P25" s="64" t="str">
        <f>VLOOKUP(N25,Entries!J:K,2,FALSE)</f>
        <v>UNITED STATES OF AMERICA</v>
      </c>
      <c r="Q25" s="38" t="s">
        <v>158</v>
      </c>
      <c r="R25" s="32" t="s">
        <v>158</v>
      </c>
      <c r="S25" s="98" t="s">
        <v>156</v>
      </c>
      <c r="T25" t="s">
        <v>157</v>
      </c>
      <c r="U25" s="39" t="s">
        <v>141</v>
      </c>
      <c r="V25" s="103" t="s">
        <v>92</v>
      </c>
      <c r="W25" s="64">
        <f>IF(VLOOKUP(R25,Entries!N:P,3,FALSE)=V25,1,VLOOKUP(R25,Entries!N:P,3,FALSE))</f>
        <v>1</v>
      </c>
      <c r="X25"/>
      <c r="Y25"/>
      <c r="Z25" s="95" t="s">
        <v>456</v>
      </c>
      <c r="AA25" s="95" t="s">
        <v>156</v>
      </c>
      <c r="AB25" s="95" t="s">
        <v>141</v>
      </c>
      <c r="AC25" s="98" t="s">
        <v>93</v>
      </c>
      <c r="AD25" s="98" t="s">
        <v>117</v>
      </c>
      <c r="AE25" s="98" t="s">
        <v>117</v>
      </c>
      <c r="AF25" s="98" t="s">
        <v>117</v>
      </c>
      <c r="AG25" s="98"/>
      <c r="AH25" s="98"/>
      <c r="AI25" s="98"/>
      <c r="AJ25" s="19">
        <v>1</v>
      </c>
      <c r="AK25" s="98" t="s">
        <v>118</v>
      </c>
      <c r="AL25" s="98"/>
      <c r="AM25" s="33"/>
      <c r="AN25" s="32" t="s">
        <v>133</v>
      </c>
      <c r="AO25" s="98" t="s">
        <v>134</v>
      </c>
      <c r="AP25" s="33" t="s">
        <v>98</v>
      </c>
      <c r="AQ25">
        <v>21104.3000837</v>
      </c>
      <c r="AR25" t="s">
        <v>11271</v>
      </c>
      <c r="AS25" t="s">
        <v>11225</v>
      </c>
      <c r="AT25" t="s">
        <v>11272</v>
      </c>
      <c r="AU25">
        <v>51.638399999999997</v>
      </c>
      <c r="AV25" s="98">
        <v>0.90125991296000008</v>
      </c>
      <c r="AW25">
        <v>26.82</v>
      </c>
      <c r="AX25" s="98">
        <v>0.46809720800000004</v>
      </c>
      <c r="AY25">
        <v>4.4789999999999999E-4</v>
      </c>
      <c r="AZ25">
        <v>76.841700000000003</v>
      </c>
      <c r="BA25" s="98">
        <v>1.3411403888133333</v>
      </c>
      <c r="BB25">
        <v>283.30700000000002</v>
      </c>
      <c r="BC25" s="98">
        <v>4.944638915244445</v>
      </c>
      <c r="BD25">
        <v>15.474290939999999</v>
      </c>
      <c r="BE25" s="96">
        <f t="shared" si="3"/>
        <v>6802.3879419749292</v>
      </c>
      <c r="BF25" s="96">
        <f t="shared" si="4"/>
        <v>434.43473153413925</v>
      </c>
      <c r="BG25" s="96">
        <f t="shared" si="5"/>
        <v>428.34115241571908</v>
      </c>
      <c r="BH25">
        <v>6808.8763338411636</v>
      </c>
      <c r="BI25">
        <v>1.6063878913613969E-3</v>
      </c>
      <c r="BJ25">
        <v>0.90160742989193687</v>
      </c>
      <c r="BK25">
        <v>0.46809730485924878</v>
      </c>
      <c r="BL25">
        <v>0.94153171576707573</v>
      </c>
      <c r="BM25">
        <v>5.3442485605679133</v>
      </c>
      <c r="BN25">
        <v>0.90126036373793506</v>
      </c>
      <c r="BO25">
        <v>0.46809730876036132</v>
      </c>
      <c r="BP25">
        <v>1.3724044258357959E-3</v>
      </c>
      <c r="BQ25">
        <v>0.94153171576707573</v>
      </c>
      <c r="BR25">
        <v>6802.9061191267983</v>
      </c>
      <c r="BS25" s="96">
        <v>441.24245759323367</v>
      </c>
      <c r="BT25" s="96">
        <v>422.5697806603639</v>
      </c>
      <c r="BU25">
        <v>5.3442485605679133</v>
      </c>
      <c r="BV25" s="65" t="str">
        <f t="shared" si="0"/>
        <v>no propulsion</v>
      </c>
      <c r="BW25" s="32" t="s">
        <v>104</v>
      </c>
      <c r="BX25" s="98">
        <v>0.1</v>
      </c>
      <c r="BY25" s="98">
        <v>0.2</v>
      </c>
      <c r="BZ25" s="98">
        <v>0.2</v>
      </c>
      <c r="CA25" s="98">
        <v>0.03</v>
      </c>
      <c r="CB25" s="98">
        <v>0.01</v>
      </c>
      <c r="CC25" s="98">
        <v>2.5000000000000001E-2</v>
      </c>
      <c r="CD25" s="98">
        <v>0.2</v>
      </c>
      <c r="CE25" s="98">
        <v>0.1</v>
      </c>
      <c r="CF25" s="33">
        <v>0.2</v>
      </c>
      <c r="CG25" s="32">
        <v>2.2999999999999998</v>
      </c>
      <c r="CH25" s="98">
        <v>2</v>
      </c>
      <c r="CI25" s="98">
        <v>2</v>
      </c>
      <c r="CJ25" s="98">
        <f>Population!$CG25-Population!$CI25</f>
        <v>0.29999999999999982</v>
      </c>
      <c r="CK25" s="120">
        <f>_xlfn.DAYS(Entries!$AY$2,Population!H25)</f>
        <v>1243</v>
      </c>
      <c r="CL25" s="120">
        <f t="shared" si="1"/>
        <v>365</v>
      </c>
      <c r="CM25" s="122">
        <f>Entries!$AY$5</f>
        <v>0.15</v>
      </c>
      <c r="CN25" s="122">
        <f t="shared" si="6"/>
        <v>0.13043478260869559</v>
      </c>
      <c r="CO25" s="121" t="str">
        <f t="shared" si="2"/>
        <v>-</v>
      </c>
      <c r="CP25" s="32" t="s">
        <v>103</v>
      </c>
      <c r="CQ25" s="98">
        <v>0</v>
      </c>
      <c r="CR25" s="98" t="s">
        <v>95</v>
      </c>
      <c r="CS25" s="98"/>
      <c r="CT25" s="33"/>
      <c r="CU25" s="32" t="s">
        <v>161</v>
      </c>
      <c r="CV25" s="98"/>
      <c r="CW25" s="98"/>
      <c r="CX25" s="98" t="s">
        <v>162</v>
      </c>
      <c r="CY25" s="98" t="s">
        <v>107</v>
      </c>
      <c r="CZ25" s="98" t="s">
        <v>108</v>
      </c>
      <c r="DA25" s="33"/>
      <c r="DB25" s="17" t="s">
        <v>15462</v>
      </c>
      <c r="DC25" s="17" t="s">
        <v>15500</v>
      </c>
      <c r="DD25" s="17" t="s">
        <v>15500</v>
      </c>
      <c r="DE25" s="17" t="s">
        <v>15500</v>
      </c>
      <c r="DF25" s="17" t="s">
        <v>15500</v>
      </c>
      <c r="DG25" s="23" t="s">
        <v>11171</v>
      </c>
      <c r="DH25" s="145"/>
    </row>
    <row r="26" spans="1:112" s="17" customFormat="1" x14ac:dyDescent="0.25">
      <c r="A26" s="30" t="s">
        <v>217</v>
      </c>
      <c r="B26" s="15">
        <v>0</v>
      </c>
      <c r="C26" s="148" t="s">
        <v>15461</v>
      </c>
      <c r="D26" s="15"/>
      <c r="E26" s="15">
        <v>43043</v>
      </c>
      <c r="F26" s="15" t="s">
        <v>218</v>
      </c>
      <c r="G26" s="31">
        <v>47612</v>
      </c>
      <c r="H26" s="43">
        <v>43051</v>
      </c>
      <c r="I26" s="15" t="s">
        <v>154</v>
      </c>
      <c r="J26" s="96"/>
      <c r="K26" s="96"/>
      <c r="L26" s="15" t="s">
        <v>216</v>
      </c>
      <c r="M26" s="124" t="s">
        <v>156</v>
      </c>
      <c r="N26" s="15" t="s">
        <v>156</v>
      </c>
      <c r="O26" s="124" t="s">
        <v>157</v>
      </c>
      <c r="P26" s="96" t="str">
        <f>VLOOKUP(N26,Entries!J:K,2,FALSE)</f>
        <v>UNITED STATES OF AMERICA</v>
      </c>
      <c r="Q26" s="123" t="s">
        <v>158</v>
      </c>
      <c r="R26" s="30" t="s">
        <v>158</v>
      </c>
      <c r="S26" s="15" t="s">
        <v>156</v>
      </c>
      <c r="T26" s="124" t="s">
        <v>157</v>
      </c>
      <c r="U26" s="125" t="s">
        <v>141</v>
      </c>
      <c r="V26" s="106" t="s">
        <v>92</v>
      </c>
      <c r="W26" s="64">
        <f>IF(VLOOKUP(R26,Entries!N:P,3,FALSE)=V26,1,VLOOKUP(R26,Entries!N:P,3,FALSE))</f>
        <v>1</v>
      </c>
      <c r="X26" s="124"/>
      <c r="Y26" s="124"/>
      <c r="Z26" s="105" t="s">
        <v>456</v>
      </c>
      <c r="AA26" s="105" t="s">
        <v>156</v>
      </c>
      <c r="AB26" s="105" t="s">
        <v>141</v>
      </c>
      <c r="AC26" s="15" t="s">
        <v>93</v>
      </c>
      <c r="AD26" s="15" t="s">
        <v>117</v>
      </c>
      <c r="AE26" s="15" t="s">
        <v>117</v>
      </c>
      <c r="AF26" s="96" t="s">
        <v>117</v>
      </c>
      <c r="AG26" s="96"/>
      <c r="AH26" s="96"/>
      <c r="AI26" s="15"/>
      <c r="AJ26" s="19">
        <v>4</v>
      </c>
      <c r="AK26" s="15" t="s">
        <v>118</v>
      </c>
      <c r="AL26" s="15"/>
      <c r="AM26" s="31"/>
      <c r="AN26" s="30" t="s">
        <v>133</v>
      </c>
      <c r="AO26" s="15" t="s">
        <v>134</v>
      </c>
      <c r="AP26" s="31" t="s">
        <v>98</v>
      </c>
      <c r="AQ26">
        <v>21104.38065911</v>
      </c>
      <c r="AR26" t="s">
        <v>11273</v>
      </c>
      <c r="AS26" t="s">
        <v>11225</v>
      </c>
      <c r="AT26" t="s">
        <v>11274</v>
      </c>
      <c r="AU26">
        <v>51.637700000000002</v>
      </c>
      <c r="AV26" s="96">
        <v>0.90124769565777796</v>
      </c>
      <c r="AW26">
        <v>26.617000000000001</v>
      </c>
      <c r="AX26" s="96">
        <v>0.46455419035555562</v>
      </c>
      <c r="AY26">
        <v>4.705E-4</v>
      </c>
      <c r="AZ26">
        <v>80.242599999999996</v>
      </c>
      <c r="BA26" s="96">
        <v>1.4004972789955557</v>
      </c>
      <c r="BB26">
        <v>279.90929999999997</v>
      </c>
      <c r="BC26" s="96">
        <v>4.885337875586667</v>
      </c>
      <c r="BD26">
        <v>15.47252115</v>
      </c>
      <c r="BE26" s="96">
        <f t="shared" si="3"/>
        <v>6802.906649454083</v>
      </c>
      <c r="BF26" s="96">
        <f t="shared" si="4"/>
        <v>435.10741703265103</v>
      </c>
      <c r="BG26" s="96">
        <f t="shared" si="5"/>
        <v>428.70588187551493</v>
      </c>
      <c r="BH26">
        <v>6809.3943698943958</v>
      </c>
      <c r="BI26">
        <v>1.615827316343853E-3</v>
      </c>
      <c r="BJ26">
        <v>0.90159516166839104</v>
      </c>
      <c r="BK26">
        <v>0.46455428720035641</v>
      </c>
      <c r="BL26">
        <v>0.96272648480853196</v>
      </c>
      <c r="BM26">
        <v>5.3231095960399362</v>
      </c>
      <c r="BN26">
        <v>0.90124814634110695</v>
      </c>
      <c r="BO26">
        <v>0.46455429044020968</v>
      </c>
      <c r="BP26">
        <v>1.396965648059575E-3</v>
      </c>
      <c r="BQ26">
        <v>0.96272648480853196</v>
      </c>
      <c r="BR26">
        <v>6803.4249022142949</v>
      </c>
      <c r="BS26" s="96">
        <v>441.92905309184061</v>
      </c>
      <c r="BT26" s="96">
        <v>422.92075133674825</v>
      </c>
      <c r="BU26">
        <v>5.3231095960399362</v>
      </c>
      <c r="BV26" s="60" t="str">
        <f t="shared" si="0"/>
        <v>no propulsion</v>
      </c>
      <c r="BW26" s="30" t="s">
        <v>104</v>
      </c>
      <c r="BX26" s="15">
        <v>0.1</v>
      </c>
      <c r="BY26" s="15">
        <v>0.2</v>
      </c>
      <c r="BZ26" s="15">
        <v>0.2</v>
      </c>
      <c r="CA26" s="15">
        <v>0.03</v>
      </c>
      <c r="CB26" s="15">
        <v>0.01</v>
      </c>
      <c r="CC26" s="15">
        <v>2.5000000000000001E-2</v>
      </c>
      <c r="CD26" s="15">
        <v>0.2</v>
      </c>
      <c r="CE26" s="15">
        <v>0.1</v>
      </c>
      <c r="CF26" s="31">
        <v>0.2</v>
      </c>
      <c r="CG26" s="30">
        <v>2.2999999999999998</v>
      </c>
      <c r="CH26" s="15">
        <v>2</v>
      </c>
      <c r="CI26" s="15">
        <v>2</v>
      </c>
      <c r="CJ26" s="96">
        <f>Population!$CG26-Population!$CI26</f>
        <v>0.29999999999999982</v>
      </c>
      <c r="CK26" s="118">
        <f>_xlfn.DAYS(Entries!$AY$2,Population!H26)</f>
        <v>1243</v>
      </c>
      <c r="CL26" s="118">
        <f t="shared" si="1"/>
        <v>1460</v>
      </c>
      <c r="CM26" s="117">
        <f>Entries!$AY$5</f>
        <v>0.15</v>
      </c>
      <c r="CN26" s="117">
        <f t="shared" si="6"/>
        <v>0.13043478260869559</v>
      </c>
      <c r="CO26" s="119" t="str">
        <f t="shared" si="2"/>
        <v>-</v>
      </c>
      <c r="CP26" s="30" t="s">
        <v>103</v>
      </c>
      <c r="CQ26" s="96">
        <v>0</v>
      </c>
      <c r="CR26" s="15" t="s">
        <v>95</v>
      </c>
      <c r="CS26" s="15"/>
      <c r="CT26" s="31"/>
      <c r="CU26" s="30" t="s">
        <v>161</v>
      </c>
      <c r="CV26" s="15"/>
      <c r="CW26" s="15"/>
      <c r="CX26" s="15" t="s">
        <v>162</v>
      </c>
      <c r="CY26" s="15" t="s">
        <v>107</v>
      </c>
      <c r="CZ26" s="15" t="s">
        <v>108</v>
      </c>
      <c r="DA26" s="31"/>
      <c r="DB26" s="17" t="s">
        <v>15462</v>
      </c>
      <c r="DC26" s="17" t="s">
        <v>15500</v>
      </c>
      <c r="DD26" s="17" t="s">
        <v>15500</v>
      </c>
      <c r="DE26" s="17" t="s">
        <v>15500</v>
      </c>
      <c r="DF26" s="17" t="s">
        <v>15500</v>
      </c>
      <c r="DG26" s="23" t="s">
        <v>11171</v>
      </c>
      <c r="DH26" s="145"/>
    </row>
    <row r="27" spans="1:112" s="17" customFormat="1" x14ac:dyDescent="0.25">
      <c r="A27" s="32" t="s">
        <v>219</v>
      </c>
      <c r="B27" s="18">
        <v>0</v>
      </c>
      <c r="C27" s="64" t="s">
        <v>15461</v>
      </c>
      <c r="D27" s="18"/>
      <c r="E27" s="18">
        <v>40659</v>
      </c>
      <c r="F27" s="18" t="s">
        <v>220</v>
      </c>
      <c r="G27" s="33">
        <v>40656</v>
      </c>
      <c r="H27" s="44">
        <v>42144</v>
      </c>
      <c r="I27" s="98" t="s">
        <v>221</v>
      </c>
      <c r="J27" s="98"/>
      <c r="K27" s="98"/>
      <c r="L27" s="18" t="s">
        <v>204</v>
      </c>
      <c r="M27" t="s">
        <v>156</v>
      </c>
      <c r="N27" s="18" t="s">
        <v>156</v>
      </c>
      <c r="O27" t="s">
        <v>11123</v>
      </c>
      <c r="P27" s="64" t="str">
        <f>VLOOKUP(N27,Entries!J:K,2,FALSE)</f>
        <v>UNITED STATES OF AMERICA</v>
      </c>
      <c r="Q27" s="38" t="s">
        <v>158</v>
      </c>
      <c r="R27" s="32" t="s">
        <v>158</v>
      </c>
      <c r="S27" s="18" t="s">
        <v>156</v>
      </c>
      <c r="T27" t="s">
        <v>157</v>
      </c>
      <c r="U27" s="39" t="s">
        <v>159</v>
      </c>
      <c r="V27" s="106" t="s">
        <v>92</v>
      </c>
      <c r="W27" s="64">
        <f>IF(VLOOKUP(R27,Entries!N:P,3,FALSE)=V27,1,VLOOKUP(R27,Entries!N:P,3,FALSE))</f>
        <v>1</v>
      </c>
      <c r="X27"/>
      <c r="Y27"/>
      <c r="Z27" s="95" t="s">
        <v>11116</v>
      </c>
      <c r="AA27" s="95" t="s">
        <v>156</v>
      </c>
      <c r="AB27" s="95" t="s">
        <v>180</v>
      </c>
      <c r="AC27" s="18" t="s">
        <v>93</v>
      </c>
      <c r="AD27" s="18" t="s">
        <v>117</v>
      </c>
      <c r="AE27" s="18" t="s">
        <v>117</v>
      </c>
      <c r="AF27" s="98" t="s">
        <v>117</v>
      </c>
      <c r="AG27" s="98"/>
      <c r="AH27" s="98"/>
      <c r="AI27" s="18"/>
      <c r="AJ27" s="98">
        <v>0.25</v>
      </c>
      <c r="AK27" s="18" t="s">
        <v>95</v>
      </c>
      <c r="AL27" s="18"/>
      <c r="AM27" s="33"/>
      <c r="AN27" s="32" t="s">
        <v>133</v>
      </c>
      <c r="AO27" s="18" t="s">
        <v>134</v>
      </c>
      <c r="AP27" s="33" t="s">
        <v>160</v>
      </c>
      <c r="AQ27">
        <v>21104.247138260002</v>
      </c>
      <c r="AR27" t="s">
        <v>11275</v>
      </c>
      <c r="AS27" t="s">
        <v>11225</v>
      </c>
      <c r="AT27" t="s">
        <v>11276</v>
      </c>
      <c r="AU27">
        <v>55.011099999999999</v>
      </c>
      <c r="AV27" s="98">
        <v>0.96012462039555557</v>
      </c>
      <c r="AW27">
        <v>327.94290000000001</v>
      </c>
      <c r="AX27" s="98">
        <v>5.7236821727600011</v>
      </c>
      <c r="AY27">
        <v>6.6579999999999999E-3</v>
      </c>
      <c r="AZ27">
        <v>243.40430000000001</v>
      </c>
      <c r="BA27" s="98">
        <v>4.2482055646977779</v>
      </c>
      <c r="BB27">
        <v>116.0168</v>
      </c>
      <c r="BC27" s="98">
        <v>2.0248747263644447</v>
      </c>
      <c r="BD27">
        <v>15.72981429</v>
      </c>
      <c r="BE27" s="96">
        <f t="shared" si="3"/>
        <v>6728.5193347169698</v>
      </c>
      <c r="BF27" s="96">
        <f t="shared" si="4"/>
        <v>402.31781644751572</v>
      </c>
      <c r="BG27" s="96">
        <f t="shared" si="5"/>
        <v>312.72085298642378</v>
      </c>
      <c r="BH27">
        <v>6735.0529450495178</v>
      </c>
      <c r="BI27">
        <v>5.4939242192257078E-3</v>
      </c>
      <c r="BJ27">
        <v>0.96046759901961232</v>
      </c>
      <c r="BK27">
        <v>5.7236833631292514</v>
      </c>
      <c r="BL27">
        <v>4.3054825057369133</v>
      </c>
      <c r="BM27">
        <v>1.9675951884832079</v>
      </c>
      <c r="BN27">
        <v>0.96012500924775102</v>
      </c>
      <c r="BO27">
        <v>5.7236833604404449</v>
      </c>
      <c r="BP27">
        <v>5.8757300640117456E-3</v>
      </c>
      <c r="BQ27">
        <v>4.1786947146225817</v>
      </c>
      <c r="BR27">
        <v>6728.4894769957482</v>
      </c>
      <c r="BS27" s="96">
        <v>397.02426490111884</v>
      </c>
      <c r="BT27" s="96">
        <v>317.95468909037754</v>
      </c>
      <c r="BU27">
        <v>1.9675951884832079</v>
      </c>
      <c r="BV27" s="65" t="str">
        <f t="shared" si="0"/>
        <v>too small</v>
      </c>
      <c r="BW27" s="32" t="s">
        <v>104</v>
      </c>
      <c r="BX27" s="18">
        <v>0.1</v>
      </c>
      <c r="BY27" s="18">
        <v>0.15</v>
      </c>
      <c r="BZ27" s="98">
        <v>0.15</v>
      </c>
      <c r="CA27" s="18">
        <v>2.35E-2</v>
      </c>
      <c r="CB27" s="18">
        <v>0.01</v>
      </c>
      <c r="CC27" s="18">
        <v>0.02</v>
      </c>
      <c r="CD27" s="18">
        <v>0.15</v>
      </c>
      <c r="CE27" s="18">
        <v>0.1</v>
      </c>
      <c r="CF27" s="33">
        <v>0.15</v>
      </c>
      <c r="CG27" s="32">
        <v>2</v>
      </c>
      <c r="CH27" s="18">
        <v>2</v>
      </c>
      <c r="CI27" s="18">
        <v>2</v>
      </c>
      <c r="CJ27" s="98">
        <f>Population!$CG27-Population!$CI27</f>
        <v>0</v>
      </c>
      <c r="CK27" s="120">
        <f>_xlfn.DAYS(Entries!$AY$2,Population!H27)</f>
        <v>2150</v>
      </c>
      <c r="CL27" s="120">
        <f t="shared" si="1"/>
        <v>91.25</v>
      </c>
      <c r="CM27" s="122">
        <f>Entries!$AY$5</f>
        <v>0.15</v>
      </c>
      <c r="CN27" s="122">
        <f t="shared" si="6"/>
        <v>0</v>
      </c>
      <c r="CO27" s="121">
        <f t="shared" si="2"/>
        <v>0</v>
      </c>
      <c r="CP27" s="32" t="s">
        <v>222</v>
      </c>
      <c r="CQ27" s="98">
        <v>4</v>
      </c>
      <c r="CR27" s="18" t="s">
        <v>95</v>
      </c>
      <c r="CS27" s="18"/>
      <c r="CT27" s="33"/>
      <c r="CU27" s="32" t="s">
        <v>161</v>
      </c>
      <c r="CV27" s="18" t="s">
        <v>158</v>
      </c>
      <c r="CW27" s="18" t="s">
        <v>157</v>
      </c>
      <c r="CX27" s="18" t="s">
        <v>162</v>
      </c>
      <c r="CY27" s="18" t="s">
        <v>107</v>
      </c>
      <c r="CZ27" s="18" t="s">
        <v>108</v>
      </c>
      <c r="DA27" s="33"/>
      <c r="DB27" s="17" t="s">
        <v>15463</v>
      </c>
      <c r="DC27" s="17">
        <v>10</v>
      </c>
      <c r="DD27" s="17" t="s">
        <v>15500</v>
      </c>
      <c r="DE27" s="17" t="s">
        <v>15500</v>
      </c>
      <c r="DF27" s="17" t="s">
        <v>15500</v>
      </c>
      <c r="DG27" s="23" t="s">
        <v>11180</v>
      </c>
      <c r="DH27" s="145"/>
    </row>
    <row r="28" spans="1:112" s="17" customFormat="1" x14ac:dyDescent="0.25">
      <c r="A28" s="30" t="s">
        <v>223</v>
      </c>
      <c r="B28" s="15">
        <v>0</v>
      </c>
      <c r="C28" s="148" t="s">
        <v>15461</v>
      </c>
      <c r="D28" s="15"/>
      <c r="E28" s="15">
        <v>40660</v>
      </c>
      <c r="F28" s="15" t="s">
        <v>224</v>
      </c>
      <c r="G28" s="31">
        <v>40657</v>
      </c>
      <c r="H28" s="43">
        <v>42144</v>
      </c>
      <c r="I28" s="96" t="s">
        <v>221</v>
      </c>
      <c r="J28" s="96"/>
      <c r="K28" s="96"/>
      <c r="L28" s="15" t="s">
        <v>204</v>
      </c>
      <c r="M28" s="124" t="s">
        <v>156</v>
      </c>
      <c r="N28" s="15" t="s">
        <v>156</v>
      </c>
      <c r="O28" s="124" t="s">
        <v>11123</v>
      </c>
      <c r="P28" s="96" t="str">
        <f>VLOOKUP(N28,Entries!J:K,2,FALSE)</f>
        <v>UNITED STATES OF AMERICA</v>
      </c>
      <c r="Q28" s="123" t="s">
        <v>158</v>
      </c>
      <c r="R28" s="30" t="s">
        <v>158</v>
      </c>
      <c r="S28" s="15" t="s">
        <v>156</v>
      </c>
      <c r="T28" s="124" t="s">
        <v>157</v>
      </c>
      <c r="U28" s="125" t="s">
        <v>159</v>
      </c>
      <c r="V28" s="103" t="s">
        <v>92</v>
      </c>
      <c r="W28" s="64">
        <f>IF(VLOOKUP(R28,Entries!N:P,3,FALSE)=V28,1,VLOOKUP(R28,Entries!N:P,3,FALSE))</f>
        <v>1</v>
      </c>
      <c r="X28" s="124"/>
      <c r="Y28" s="124"/>
      <c r="Z28" s="95" t="s">
        <v>11116</v>
      </c>
      <c r="AA28" s="95" t="s">
        <v>156</v>
      </c>
      <c r="AB28" s="95" t="s">
        <v>180</v>
      </c>
      <c r="AC28" s="15" t="s">
        <v>93</v>
      </c>
      <c r="AD28" s="15" t="s">
        <v>117</v>
      </c>
      <c r="AE28" s="15" t="s">
        <v>117</v>
      </c>
      <c r="AF28" s="96" t="s">
        <v>117</v>
      </c>
      <c r="AG28" s="96"/>
      <c r="AH28" s="96"/>
      <c r="AI28" s="15"/>
      <c r="AJ28" s="96">
        <v>0.25</v>
      </c>
      <c r="AK28" s="15" t="s">
        <v>95</v>
      </c>
      <c r="AL28" s="15"/>
      <c r="AM28" s="31"/>
      <c r="AN28" s="30" t="s">
        <v>133</v>
      </c>
      <c r="AO28" s="15" t="s">
        <v>134</v>
      </c>
      <c r="AP28" s="31" t="s">
        <v>160</v>
      </c>
      <c r="AQ28">
        <v>21104.316533900001</v>
      </c>
      <c r="AR28" t="s">
        <v>11277</v>
      </c>
      <c r="AS28" t="s">
        <v>11225</v>
      </c>
      <c r="AT28" t="s">
        <v>11278</v>
      </c>
      <c r="AU28">
        <v>55.006399999999999</v>
      </c>
      <c r="AV28" s="96">
        <v>0.9600425899377778</v>
      </c>
      <c r="AW28">
        <v>324.36680000000001</v>
      </c>
      <c r="AX28" s="96">
        <v>5.6612674663644444</v>
      </c>
      <c r="AY28">
        <v>6.4948000000000002E-3</v>
      </c>
      <c r="AZ28">
        <v>246.38470000000001</v>
      </c>
      <c r="BA28" s="96">
        <v>4.3002233469022224</v>
      </c>
      <c r="BB28">
        <v>113.0369</v>
      </c>
      <c r="BC28" s="96">
        <v>1.9728656708044445</v>
      </c>
      <c r="BD28">
        <v>15.73824492</v>
      </c>
      <c r="BE28" s="96">
        <f t="shared" si="3"/>
        <v>6726.1162407294705</v>
      </c>
      <c r="BF28" s="96">
        <f t="shared" si="4"/>
        <v>398.80102048976005</v>
      </c>
      <c r="BG28" s="96">
        <f t="shared" si="5"/>
        <v>311.43146096918099</v>
      </c>
      <c r="BH28">
        <v>6732.6554956417767</v>
      </c>
      <c r="BI28">
        <v>5.3522932622196429E-3</v>
      </c>
      <c r="BJ28">
        <v>0.96038583248107945</v>
      </c>
      <c r="BK28">
        <v>5.6612686443556166</v>
      </c>
      <c r="BL28">
        <v>4.3704705835940434</v>
      </c>
      <c r="BM28">
        <v>1.9026164811941779</v>
      </c>
      <c r="BN28">
        <v>0.96004297876099831</v>
      </c>
      <c r="BO28">
        <v>5.6612686397737368</v>
      </c>
      <c r="BP28">
        <v>5.6903996559194104E-3</v>
      </c>
      <c r="BQ28">
        <v>4.2359627509337567</v>
      </c>
      <c r="BR28">
        <v>6726.0871240066836</v>
      </c>
      <c r="BS28" s="96">
        <v>393.36124786281562</v>
      </c>
      <c r="BT28" s="96">
        <v>316.81300015055149</v>
      </c>
      <c r="BU28">
        <v>1.9026164811941779</v>
      </c>
      <c r="BV28" s="60" t="str">
        <f t="shared" si="0"/>
        <v>too small</v>
      </c>
      <c r="BW28" s="30" t="s">
        <v>104</v>
      </c>
      <c r="BX28" s="15">
        <v>0.1</v>
      </c>
      <c r="BY28" s="15">
        <v>0.15</v>
      </c>
      <c r="BZ28" s="96">
        <v>0.15</v>
      </c>
      <c r="CA28" s="15">
        <v>2.35E-2</v>
      </c>
      <c r="CB28" s="15">
        <v>0.01</v>
      </c>
      <c r="CC28" s="15">
        <v>0.02</v>
      </c>
      <c r="CD28" s="15">
        <v>0.15</v>
      </c>
      <c r="CE28" s="15">
        <v>0.1</v>
      </c>
      <c r="CF28" s="31">
        <v>0.15</v>
      </c>
      <c r="CG28" s="30">
        <v>2</v>
      </c>
      <c r="CH28" s="15">
        <v>2</v>
      </c>
      <c r="CI28" s="15">
        <v>2</v>
      </c>
      <c r="CJ28" s="96">
        <f>Population!$CG28-Population!$CI28</f>
        <v>0</v>
      </c>
      <c r="CK28" s="118">
        <f>_xlfn.DAYS(Entries!$AY$2,Population!H28)</f>
        <v>2150</v>
      </c>
      <c r="CL28" s="118">
        <f t="shared" si="1"/>
        <v>91.25</v>
      </c>
      <c r="CM28" s="117">
        <f>Entries!$AY$5</f>
        <v>0.15</v>
      </c>
      <c r="CN28" s="117">
        <f t="shared" si="6"/>
        <v>0</v>
      </c>
      <c r="CO28" s="119">
        <f t="shared" si="2"/>
        <v>0</v>
      </c>
      <c r="CP28" s="30" t="s">
        <v>222</v>
      </c>
      <c r="CQ28" s="96">
        <v>4</v>
      </c>
      <c r="CR28" s="15" t="s">
        <v>95</v>
      </c>
      <c r="CS28" s="15"/>
      <c r="CT28" s="31"/>
      <c r="CU28" s="30" t="s">
        <v>161</v>
      </c>
      <c r="CV28" s="15" t="s">
        <v>158</v>
      </c>
      <c r="CW28" s="15" t="s">
        <v>157</v>
      </c>
      <c r="CX28" s="15" t="s">
        <v>162</v>
      </c>
      <c r="CY28" s="15" t="s">
        <v>107</v>
      </c>
      <c r="CZ28" s="15" t="s">
        <v>108</v>
      </c>
      <c r="DA28" s="31"/>
      <c r="DB28" s="17" t="s">
        <v>15463</v>
      </c>
      <c r="DC28" s="17">
        <v>10</v>
      </c>
      <c r="DD28" s="17" t="s">
        <v>15500</v>
      </c>
      <c r="DE28" s="17" t="s">
        <v>15500</v>
      </c>
      <c r="DF28" s="17" t="s">
        <v>15500</v>
      </c>
      <c r="DG28" s="23" t="s">
        <v>11180</v>
      </c>
      <c r="DH28" s="145"/>
    </row>
    <row r="29" spans="1:112" s="17" customFormat="1" x14ac:dyDescent="0.25">
      <c r="A29" s="32" t="s">
        <v>225</v>
      </c>
      <c r="B29" s="98">
        <v>0</v>
      </c>
      <c r="C29" s="64" t="s">
        <v>15461</v>
      </c>
      <c r="D29" s="98"/>
      <c r="E29" s="98">
        <v>41853</v>
      </c>
      <c r="F29" s="98" t="s">
        <v>226</v>
      </c>
      <c r="G29" s="33">
        <v>41850</v>
      </c>
      <c r="H29" s="44">
        <v>42685</v>
      </c>
      <c r="I29" s="98" t="s">
        <v>190</v>
      </c>
      <c r="J29" s="98"/>
      <c r="K29" s="98"/>
      <c r="L29" s="98" t="s">
        <v>204</v>
      </c>
      <c r="M29" t="s">
        <v>156</v>
      </c>
      <c r="N29" s="98" t="s">
        <v>156</v>
      </c>
      <c r="O29" t="s">
        <v>11123</v>
      </c>
      <c r="P29" s="64" t="str">
        <f>VLOOKUP(N29,Entries!J:K,2,FALSE)</f>
        <v>UNITED STATES OF AMERICA</v>
      </c>
      <c r="Q29" s="38" t="s">
        <v>158</v>
      </c>
      <c r="R29" s="32" t="s">
        <v>158</v>
      </c>
      <c r="S29" s="98" t="s">
        <v>156</v>
      </c>
      <c r="T29" t="s">
        <v>157</v>
      </c>
      <c r="U29" s="39" t="s">
        <v>141</v>
      </c>
      <c r="V29" s="106" t="s">
        <v>92</v>
      </c>
      <c r="W29" s="64">
        <f>IF(VLOOKUP(R29,Entries!N:P,3,FALSE)=V29,1,VLOOKUP(R29,Entries!N:P,3,FALSE))</f>
        <v>1</v>
      </c>
      <c r="X29"/>
      <c r="Y29"/>
      <c r="Z29" s="95" t="s">
        <v>11116</v>
      </c>
      <c r="AA29" s="95" t="s">
        <v>156</v>
      </c>
      <c r="AB29" s="95" t="s">
        <v>180</v>
      </c>
      <c r="AC29" s="98" t="s">
        <v>93</v>
      </c>
      <c r="AD29" s="98" t="s">
        <v>117</v>
      </c>
      <c r="AE29" s="98" t="s">
        <v>117</v>
      </c>
      <c r="AF29" s="98" t="s">
        <v>117</v>
      </c>
      <c r="AG29" s="98"/>
      <c r="AH29" s="98"/>
      <c r="AI29" s="98"/>
      <c r="AJ29" s="98">
        <v>0.25</v>
      </c>
      <c r="AK29" s="98" t="s">
        <v>95</v>
      </c>
      <c r="AL29" s="98"/>
      <c r="AM29" s="33"/>
      <c r="AN29" s="32" t="s">
        <v>96</v>
      </c>
      <c r="AO29" s="98" t="s">
        <v>97</v>
      </c>
      <c r="AP29" s="33" t="s">
        <v>98</v>
      </c>
      <c r="AQ29">
        <v>21104.305956529999</v>
      </c>
      <c r="AR29" t="s">
        <v>386</v>
      </c>
      <c r="AS29" t="s">
        <v>11225</v>
      </c>
      <c r="AT29" t="s">
        <v>11279</v>
      </c>
      <c r="AU29">
        <v>97.943799999999996</v>
      </c>
      <c r="AV29" s="98">
        <v>1.7094414362755557</v>
      </c>
      <c r="AW29">
        <v>221.70609999999999</v>
      </c>
      <c r="AX29" s="98">
        <v>3.8695006117288888</v>
      </c>
      <c r="AY29">
        <v>9.4530000000000005E-4</v>
      </c>
      <c r="AZ29">
        <v>336.83210000000003</v>
      </c>
      <c r="BA29" s="98">
        <v>5.8788279483511117</v>
      </c>
      <c r="BB29">
        <v>23.247199999999999</v>
      </c>
      <c r="BC29" s="98">
        <v>0.40574009745777773</v>
      </c>
      <c r="BD29">
        <v>14.97128479</v>
      </c>
      <c r="BE29" s="96">
        <f t="shared" si="3"/>
        <v>6953.9119447482672</v>
      </c>
      <c r="BF29" s="96">
        <f t="shared" si="4"/>
        <v>589.48547770963705</v>
      </c>
      <c r="BG29" s="96">
        <f t="shared" si="5"/>
        <v>576.33841178689636</v>
      </c>
      <c r="BH29">
        <v>6960.2707798805995</v>
      </c>
      <c r="BI29">
        <v>1.5124885193591169E-3</v>
      </c>
      <c r="BJ29">
        <v>1.7093482159430851</v>
      </c>
      <c r="BK29">
        <v>3.8695014169778741</v>
      </c>
      <c r="BL29">
        <v>0.47680527550338392</v>
      </c>
      <c r="BM29">
        <v>5.8077657537421574</v>
      </c>
      <c r="BN29">
        <v>1.709441840500342</v>
      </c>
      <c r="BO29">
        <v>3.8695014169111128</v>
      </c>
      <c r="BP29">
        <v>1.4073754982297151E-3</v>
      </c>
      <c r="BQ29">
        <v>0.47680527550338392</v>
      </c>
      <c r="BR29">
        <v>6950.9346119418769</v>
      </c>
      <c r="BS29" s="96">
        <v>589.71718700452129</v>
      </c>
      <c r="BT29" s="96">
        <v>570.15203687923349</v>
      </c>
      <c r="BU29">
        <v>5.8077657537421574</v>
      </c>
      <c r="BV29" s="65" t="b">
        <f t="shared" si="0"/>
        <v>0</v>
      </c>
      <c r="BW29" s="32" t="s">
        <v>104</v>
      </c>
      <c r="BX29" s="98">
        <v>0.1</v>
      </c>
      <c r="BY29" s="98">
        <v>0.2</v>
      </c>
      <c r="BZ29" s="98">
        <v>0.2</v>
      </c>
      <c r="CA29" s="98">
        <v>0.03</v>
      </c>
      <c r="CB29" s="98">
        <v>0.01</v>
      </c>
      <c r="CC29" s="98">
        <v>2.5000000000000001E-2</v>
      </c>
      <c r="CD29" s="98">
        <v>0.2</v>
      </c>
      <c r="CE29" s="98">
        <v>0.1</v>
      </c>
      <c r="CF29" s="33">
        <v>0.2</v>
      </c>
      <c r="CG29" s="32">
        <v>2</v>
      </c>
      <c r="CH29" s="98">
        <v>2</v>
      </c>
      <c r="CI29" s="98">
        <v>2</v>
      </c>
      <c r="CJ29" s="98">
        <f>Population!$CG29-Population!$CI29</f>
        <v>0</v>
      </c>
      <c r="CK29" s="120">
        <f>_xlfn.DAYS(Entries!$AY$2,Population!H29)</f>
        <v>1609</v>
      </c>
      <c r="CL29" s="120">
        <f t="shared" si="1"/>
        <v>91.25</v>
      </c>
      <c r="CM29" s="122">
        <f>Entries!$AY$5</f>
        <v>0.15</v>
      </c>
      <c r="CN29" s="122">
        <f t="shared" si="6"/>
        <v>0</v>
      </c>
      <c r="CO29" s="121">
        <f t="shared" si="2"/>
        <v>0</v>
      </c>
      <c r="CP29" s="32" t="s">
        <v>222</v>
      </c>
      <c r="CQ29" s="98">
        <v>4</v>
      </c>
      <c r="CR29" s="98" t="s">
        <v>95</v>
      </c>
      <c r="CS29" s="98"/>
      <c r="CT29" s="33"/>
      <c r="CU29" s="32" t="s">
        <v>161</v>
      </c>
      <c r="CV29" s="98"/>
      <c r="CW29" s="98"/>
      <c r="CX29" s="98" t="s">
        <v>162</v>
      </c>
      <c r="CY29" s="98" t="s">
        <v>107</v>
      </c>
      <c r="CZ29" s="98" t="s">
        <v>108</v>
      </c>
      <c r="DA29" s="33"/>
      <c r="DB29" s="17" t="s">
        <v>15463</v>
      </c>
      <c r="DC29" s="17">
        <v>10</v>
      </c>
      <c r="DD29" s="17" t="s">
        <v>15500</v>
      </c>
      <c r="DE29" s="17" t="s">
        <v>15500</v>
      </c>
      <c r="DF29" s="17" t="s">
        <v>15500</v>
      </c>
      <c r="DG29" s="23" t="s">
        <v>11180</v>
      </c>
      <c r="DH29" s="145"/>
    </row>
    <row r="30" spans="1:112" s="17" customFormat="1" x14ac:dyDescent="0.25">
      <c r="A30" s="30" t="s">
        <v>227</v>
      </c>
      <c r="B30" s="15">
        <v>0</v>
      </c>
      <c r="C30" s="148" t="s">
        <v>15461</v>
      </c>
      <c r="D30" s="15"/>
      <c r="E30" s="15">
        <v>41852</v>
      </c>
      <c r="F30" s="15" t="s">
        <v>228</v>
      </c>
      <c r="G30" s="31">
        <v>41849</v>
      </c>
      <c r="H30" s="43">
        <v>42685</v>
      </c>
      <c r="I30" s="15" t="s">
        <v>190</v>
      </c>
      <c r="J30" s="96"/>
      <c r="K30" s="96"/>
      <c r="L30" s="15" t="s">
        <v>204</v>
      </c>
      <c r="M30" s="124" t="s">
        <v>156</v>
      </c>
      <c r="N30" s="15" t="s">
        <v>156</v>
      </c>
      <c r="O30" s="124" t="s">
        <v>11123</v>
      </c>
      <c r="P30" s="96" t="str">
        <f>VLOOKUP(N30,Entries!J:K,2,FALSE)</f>
        <v>UNITED STATES OF AMERICA</v>
      </c>
      <c r="Q30" s="123" t="s">
        <v>158</v>
      </c>
      <c r="R30" s="30" t="s">
        <v>158</v>
      </c>
      <c r="S30" s="96" t="s">
        <v>156</v>
      </c>
      <c r="T30" s="124" t="s">
        <v>157</v>
      </c>
      <c r="U30" s="125" t="s">
        <v>159</v>
      </c>
      <c r="V30" s="106" t="s">
        <v>92</v>
      </c>
      <c r="W30" s="64">
        <f>IF(VLOOKUP(R30,Entries!N:P,3,FALSE)=V30,1,VLOOKUP(R30,Entries!N:P,3,FALSE))</f>
        <v>1</v>
      </c>
      <c r="X30" s="124"/>
      <c r="Y30" s="124"/>
      <c r="Z30" s="95" t="s">
        <v>11116</v>
      </c>
      <c r="AA30" s="95" t="s">
        <v>156</v>
      </c>
      <c r="AB30" s="95" t="s">
        <v>180</v>
      </c>
      <c r="AC30" s="15" t="s">
        <v>93</v>
      </c>
      <c r="AD30" s="15" t="s">
        <v>117</v>
      </c>
      <c r="AE30" s="15" t="s">
        <v>117</v>
      </c>
      <c r="AF30" s="96" t="s">
        <v>117</v>
      </c>
      <c r="AG30" s="96"/>
      <c r="AH30" s="96"/>
      <c r="AI30" s="15"/>
      <c r="AJ30" s="15">
        <v>0.25</v>
      </c>
      <c r="AK30" s="15" t="s">
        <v>95</v>
      </c>
      <c r="AL30" s="15"/>
      <c r="AM30" s="31"/>
      <c r="AN30" s="30" t="s">
        <v>96</v>
      </c>
      <c r="AO30" s="15" t="s">
        <v>97</v>
      </c>
      <c r="AP30" s="31" t="s">
        <v>97</v>
      </c>
      <c r="AQ30">
        <v>21104.267463510001</v>
      </c>
      <c r="AR30" t="s">
        <v>11280</v>
      </c>
      <c r="AS30" t="s">
        <v>11225</v>
      </c>
      <c r="AT30" t="s">
        <v>11281</v>
      </c>
      <c r="AU30">
        <v>97.944400000000002</v>
      </c>
      <c r="AV30" s="96">
        <v>1.709451908248889</v>
      </c>
      <c r="AW30">
        <v>221.7921</v>
      </c>
      <c r="AX30" s="96">
        <v>3.8710015945733334</v>
      </c>
      <c r="AY30">
        <v>8.5899999999999995E-4</v>
      </c>
      <c r="AZ30">
        <v>337.77319999999997</v>
      </c>
      <c r="BA30" s="96">
        <v>5.8952532385244441</v>
      </c>
      <c r="BB30">
        <v>22.311599999999999</v>
      </c>
      <c r="BC30" s="96">
        <v>0.38941080037333331</v>
      </c>
      <c r="BD30">
        <v>14.97162681</v>
      </c>
      <c r="BE30" s="96">
        <f t="shared" si="3"/>
        <v>6953.8060383762122</v>
      </c>
      <c r="BF30" s="96">
        <f t="shared" si="4"/>
        <v>588.77935776317736</v>
      </c>
      <c r="BG30" s="96">
        <f t="shared" si="5"/>
        <v>576.83271898924704</v>
      </c>
      <c r="BH30">
        <v>6960.1640483620649</v>
      </c>
      <c r="BI30">
        <v>1.470307091790188E-3</v>
      </c>
      <c r="BJ30">
        <v>1.70935867819101</v>
      </c>
      <c r="BK30">
        <v>3.87100239977506</v>
      </c>
      <c r="BL30">
        <v>0.52832561670281508</v>
      </c>
      <c r="BM30">
        <v>5.7563413336457696</v>
      </c>
      <c r="BN30">
        <v>1.709452312483362</v>
      </c>
      <c r="BO30">
        <v>3.8710024001019532</v>
      </c>
      <c r="BP30">
        <v>1.3886116627139561E-3</v>
      </c>
      <c r="BQ30">
        <v>0.52832561670281508</v>
      </c>
      <c r="BR30">
        <v>6950.8286873289626</v>
      </c>
      <c r="BS30" s="96">
        <v>589.48068910971415</v>
      </c>
      <c r="BT30" s="96">
        <v>570.17668554821103</v>
      </c>
      <c r="BU30">
        <v>5.7563413336457696</v>
      </c>
      <c r="BV30" s="60" t="b">
        <f t="shared" si="0"/>
        <v>0</v>
      </c>
      <c r="BW30" s="30" t="s">
        <v>104</v>
      </c>
      <c r="BX30" s="15">
        <v>0.1</v>
      </c>
      <c r="BY30" s="15">
        <v>0.2</v>
      </c>
      <c r="BZ30" s="15">
        <v>0.2</v>
      </c>
      <c r="CA30" s="15">
        <v>0.03</v>
      </c>
      <c r="CB30" s="15">
        <v>0.01</v>
      </c>
      <c r="CC30" s="15">
        <v>2.5000000000000001E-2</v>
      </c>
      <c r="CD30" s="15">
        <v>0.2</v>
      </c>
      <c r="CE30" s="15">
        <v>0.1</v>
      </c>
      <c r="CF30" s="31">
        <v>0.2</v>
      </c>
      <c r="CG30" s="30">
        <v>2</v>
      </c>
      <c r="CH30" s="15">
        <v>2</v>
      </c>
      <c r="CI30" s="15">
        <v>2</v>
      </c>
      <c r="CJ30" s="96">
        <f>Population!$CG30-Population!$CI30</f>
        <v>0</v>
      </c>
      <c r="CK30" s="118">
        <f>_xlfn.DAYS(Entries!$AY$2,Population!H30)</f>
        <v>1609</v>
      </c>
      <c r="CL30" s="118">
        <f t="shared" si="1"/>
        <v>91.25</v>
      </c>
      <c r="CM30" s="117">
        <f>Entries!$AY$5</f>
        <v>0.15</v>
      </c>
      <c r="CN30" s="117">
        <f t="shared" si="6"/>
        <v>0</v>
      </c>
      <c r="CO30" s="119">
        <f t="shared" si="2"/>
        <v>0</v>
      </c>
      <c r="CP30" s="30" t="s">
        <v>222</v>
      </c>
      <c r="CQ30" s="96">
        <v>4</v>
      </c>
      <c r="CR30" s="15" t="s">
        <v>95</v>
      </c>
      <c r="CS30" s="15"/>
      <c r="CT30" s="31"/>
      <c r="CU30" s="30" t="s">
        <v>161</v>
      </c>
      <c r="CV30" s="15" t="s">
        <v>158</v>
      </c>
      <c r="CW30" s="15" t="s">
        <v>157</v>
      </c>
      <c r="CX30" s="15" t="s">
        <v>162</v>
      </c>
      <c r="CY30" s="15" t="s">
        <v>107</v>
      </c>
      <c r="CZ30" s="15" t="s">
        <v>108</v>
      </c>
      <c r="DA30" s="31"/>
      <c r="DB30" s="17" t="s">
        <v>15463</v>
      </c>
      <c r="DC30" s="17">
        <v>10</v>
      </c>
      <c r="DD30" s="17" t="s">
        <v>15500</v>
      </c>
      <c r="DE30" s="17" t="s">
        <v>15500</v>
      </c>
      <c r="DF30" s="17" t="s">
        <v>15500</v>
      </c>
      <c r="DG30" s="23" t="s">
        <v>11180</v>
      </c>
      <c r="DH30" s="145"/>
    </row>
    <row r="31" spans="1:112" s="17" customFormat="1" x14ac:dyDescent="0.25">
      <c r="A31" s="32" t="s">
        <v>229</v>
      </c>
      <c r="B31" s="18">
        <v>0</v>
      </c>
      <c r="C31" s="64" t="s">
        <v>15461</v>
      </c>
      <c r="D31" s="18"/>
      <c r="E31" s="18">
        <v>44225</v>
      </c>
      <c r="F31" s="18" t="s">
        <v>230</v>
      </c>
      <c r="G31" s="33">
        <v>59108</v>
      </c>
      <c r="H31" s="44">
        <v>43590</v>
      </c>
      <c r="I31" s="18" t="s">
        <v>128</v>
      </c>
      <c r="J31" s="98"/>
      <c r="K31" s="98"/>
      <c r="L31" s="18" t="s">
        <v>129</v>
      </c>
      <c r="M31" t="s">
        <v>156</v>
      </c>
      <c r="N31" s="18" t="s">
        <v>156</v>
      </c>
      <c r="O31" t="s">
        <v>123</v>
      </c>
      <c r="P31" s="64" t="str">
        <f>VLOOKUP(N31,Entries!J:K,2,FALSE)</f>
        <v>UNITED STATES OF AMERICA</v>
      </c>
      <c r="Q31" s="38" t="s">
        <v>231</v>
      </c>
      <c r="R31" s="32" t="s">
        <v>231</v>
      </c>
      <c r="S31" s="18" t="s">
        <v>156</v>
      </c>
      <c r="T31" t="s">
        <v>157</v>
      </c>
      <c r="U31" s="39" t="s">
        <v>180</v>
      </c>
      <c r="V31" s="33" t="s">
        <v>180</v>
      </c>
      <c r="W31" s="64">
        <f>IF(VLOOKUP(R31,Entries!N:P,3,FALSE)=V31,1,VLOOKUP(R31,Entries!N:P,3,FALSE))</f>
        <v>1</v>
      </c>
      <c r="X31"/>
      <c r="Y31"/>
      <c r="Z31" s="18"/>
      <c r="AA31" s="18"/>
      <c r="AB31" s="98"/>
      <c r="AC31" s="18" t="s">
        <v>93</v>
      </c>
      <c r="AD31" s="18" t="s">
        <v>232</v>
      </c>
      <c r="AE31" s="18" t="s">
        <v>180</v>
      </c>
      <c r="AF31" s="98" t="s">
        <v>94</v>
      </c>
      <c r="AG31" s="98" t="s">
        <v>11112</v>
      </c>
      <c r="AH31" s="98"/>
      <c r="AI31" s="18"/>
      <c r="AJ31" s="19">
        <v>5</v>
      </c>
      <c r="AK31" s="18" t="s">
        <v>118</v>
      </c>
      <c r="AL31" s="18"/>
      <c r="AM31" s="33"/>
      <c r="AN31" s="32" t="s">
        <v>133</v>
      </c>
      <c r="AO31" s="18" t="s">
        <v>134</v>
      </c>
      <c r="AP31" s="33" t="s">
        <v>98</v>
      </c>
      <c r="AQ31">
        <v>21104.203420329999</v>
      </c>
      <c r="AR31" t="s">
        <v>11282</v>
      </c>
      <c r="AS31" t="s">
        <v>11225</v>
      </c>
      <c r="AT31" t="s">
        <v>11283</v>
      </c>
      <c r="AU31">
        <v>40.019599999999997</v>
      </c>
      <c r="AV31" s="98">
        <v>0.69847364001777779</v>
      </c>
      <c r="AW31">
        <v>38.531599999999997</v>
      </c>
      <c r="AX31" s="98">
        <v>0.67250314615111106</v>
      </c>
      <c r="AY31">
        <v>4.9899999999999999E-4</v>
      </c>
      <c r="AZ31">
        <v>114.5146</v>
      </c>
      <c r="BA31" s="98">
        <v>1.9986563957955557</v>
      </c>
      <c r="BB31">
        <v>245.61760000000001</v>
      </c>
      <c r="BC31" s="98">
        <v>4.2868349289955558</v>
      </c>
      <c r="BD31">
        <v>15.21686781</v>
      </c>
      <c r="BE31" s="96">
        <f t="shared" si="3"/>
        <v>6878.8903945662132</v>
      </c>
      <c r="BF31" s="96">
        <f t="shared" si="4"/>
        <v>511.32296087310169</v>
      </c>
      <c r="BG31" s="96">
        <f t="shared" si="5"/>
        <v>504.45782825932474</v>
      </c>
      <c r="BH31">
        <v>6885.3015462736848</v>
      </c>
      <c r="BI31">
        <v>1.406006826661504E-3</v>
      </c>
      <c r="BJ31">
        <v>0.69881730699588895</v>
      </c>
      <c r="BK31">
        <v>0.67250328705022611</v>
      </c>
      <c r="BL31">
        <v>0.96177157497359111</v>
      </c>
      <c r="BM31">
        <v>5.323719695755865</v>
      </c>
      <c r="BN31">
        <v>0.69847428202925399</v>
      </c>
      <c r="BO31">
        <v>0.67250329336310055</v>
      </c>
      <c r="BP31">
        <v>1.285621781364996E-3</v>
      </c>
      <c r="BQ31">
        <v>0.96177157497359111</v>
      </c>
      <c r="BR31">
        <v>6881.3346724513558</v>
      </c>
      <c r="BS31" s="96">
        <v>519.18146619112213</v>
      </c>
      <c r="BT31" s="96">
        <v>501.48787871158947</v>
      </c>
      <c r="BU31">
        <v>5.323719695755865</v>
      </c>
      <c r="BV31" s="65" t="str">
        <f t="shared" si="0"/>
        <v>no propulsion</v>
      </c>
      <c r="BW31" s="32" t="s">
        <v>104</v>
      </c>
      <c r="BX31" s="18">
        <v>0.1</v>
      </c>
      <c r="BY31" s="18">
        <v>0.1</v>
      </c>
      <c r="BZ31" s="18">
        <v>0.1</v>
      </c>
      <c r="CA31" s="18">
        <v>1.7299999999999999E-2</v>
      </c>
      <c r="CB31" s="18">
        <v>0.01</v>
      </c>
      <c r="CC31" s="18">
        <v>1.4999999999999999E-2</v>
      </c>
      <c r="CD31" s="18">
        <v>0.1</v>
      </c>
      <c r="CE31" s="18">
        <v>0.1</v>
      </c>
      <c r="CF31" s="33">
        <v>0.1</v>
      </c>
      <c r="CG31" s="32">
        <v>1</v>
      </c>
      <c r="CH31" s="18">
        <v>1</v>
      </c>
      <c r="CI31" s="18">
        <v>1</v>
      </c>
      <c r="CJ31" s="98">
        <f>Population!$CG31-Population!$CI31</f>
        <v>0</v>
      </c>
      <c r="CK31" s="120">
        <f>_xlfn.DAYS(Entries!$AY$2,Population!H31)</f>
        <v>704</v>
      </c>
      <c r="CL31" s="120">
        <f t="shared" si="1"/>
        <v>1825</v>
      </c>
      <c r="CM31" s="122">
        <f>Entries!$AY$5</f>
        <v>0.15</v>
      </c>
      <c r="CN31" s="122">
        <f t="shared" si="6"/>
        <v>0</v>
      </c>
      <c r="CO31" s="121" t="str">
        <f t="shared" si="2"/>
        <v>-</v>
      </c>
      <c r="CP31" s="32" t="s">
        <v>103</v>
      </c>
      <c r="CQ31" s="18">
        <v>0</v>
      </c>
      <c r="CR31" s="18" t="s">
        <v>95</v>
      </c>
      <c r="CS31" s="18"/>
      <c r="CT31" s="33"/>
      <c r="CU31" s="32" t="s">
        <v>233</v>
      </c>
      <c r="CV31" s="18"/>
      <c r="CW31" s="18"/>
      <c r="CX31" s="18" t="s">
        <v>120</v>
      </c>
      <c r="CY31" s="18" t="s">
        <v>107</v>
      </c>
      <c r="CZ31" s="18" t="s">
        <v>108</v>
      </c>
      <c r="DA31" s="33"/>
      <c r="DB31" s="17" t="s">
        <v>15462</v>
      </c>
      <c r="DC31" s="17" t="s">
        <v>15500</v>
      </c>
      <c r="DD31" s="17" t="s">
        <v>15500</v>
      </c>
      <c r="DE31" s="17" t="s">
        <v>15500</v>
      </c>
      <c r="DF31" s="17" t="s">
        <v>15500</v>
      </c>
      <c r="DG31" s="23" t="s">
        <v>11171</v>
      </c>
      <c r="DH31" s="145"/>
    </row>
    <row r="32" spans="1:112" s="17" customFormat="1" x14ac:dyDescent="0.25">
      <c r="A32" s="30" t="s">
        <v>234</v>
      </c>
      <c r="B32" s="96">
        <v>0</v>
      </c>
      <c r="C32" s="148" t="s">
        <v>15461</v>
      </c>
      <c r="D32" s="96"/>
      <c r="E32" s="96">
        <v>31135</v>
      </c>
      <c r="F32" s="96" t="s">
        <v>235</v>
      </c>
      <c r="G32" s="31">
        <v>31132</v>
      </c>
      <c r="H32" s="43">
        <v>39195</v>
      </c>
      <c r="I32" s="96" t="s">
        <v>87</v>
      </c>
      <c r="J32" s="96"/>
      <c r="K32" s="96"/>
      <c r="L32" s="96" t="s">
        <v>123</v>
      </c>
      <c r="M32" s="124" t="s">
        <v>236</v>
      </c>
      <c r="N32" s="96" t="s">
        <v>236</v>
      </c>
      <c r="O32" s="124" t="s">
        <v>123</v>
      </c>
      <c r="P32" s="96" t="str">
        <f>VLOOKUP(N32,Entries!J:K,2,FALSE)</f>
        <v>ITALY</v>
      </c>
      <c r="Q32" s="123" t="s">
        <v>237</v>
      </c>
      <c r="R32" s="30" t="s">
        <v>237</v>
      </c>
      <c r="S32" s="96" t="s">
        <v>236</v>
      </c>
      <c r="T32" s="124" t="s">
        <v>238</v>
      </c>
      <c r="U32" s="125" t="s">
        <v>141</v>
      </c>
      <c r="V32" s="31" t="s">
        <v>141</v>
      </c>
      <c r="W32" s="64">
        <f>IF(VLOOKUP(R32,Entries!N:P,3,FALSE)=V32,1,VLOOKUP(R32,Entries!N:P,3,FALSE))</f>
        <v>1</v>
      </c>
      <c r="X32" s="124"/>
      <c r="Y32" s="124"/>
      <c r="Z32" s="96"/>
      <c r="AA32" s="96"/>
      <c r="AB32" s="96"/>
      <c r="AC32" s="96" t="s">
        <v>239</v>
      </c>
      <c r="AD32" s="96" t="s">
        <v>240</v>
      </c>
      <c r="AE32" s="96" t="s">
        <v>144</v>
      </c>
      <c r="AF32" s="96" t="s">
        <v>817</v>
      </c>
      <c r="AG32" s="96"/>
      <c r="AH32" s="96"/>
      <c r="AI32" s="96"/>
      <c r="AJ32" s="96">
        <v>2</v>
      </c>
      <c r="AK32" s="96" t="s">
        <v>95</v>
      </c>
      <c r="AL32" s="96"/>
      <c r="AM32" s="31"/>
      <c r="AN32" s="30" t="s">
        <v>241</v>
      </c>
      <c r="AO32" s="96" t="s">
        <v>242</v>
      </c>
      <c r="AP32" s="31" t="s">
        <v>242</v>
      </c>
      <c r="AQ32">
        <v>21104.14306328</v>
      </c>
      <c r="AR32" t="s">
        <v>11284</v>
      </c>
      <c r="AS32" t="s">
        <v>11225</v>
      </c>
      <c r="AT32" t="s">
        <v>11285</v>
      </c>
      <c r="AU32">
        <v>2.4685999999999999</v>
      </c>
      <c r="AV32" s="96">
        <v>4.3085188951111117E-2</v>
      </c>
      <c r="AW32">
        <v>1.4089</v>
      </c>
      <c r="AX32" s="96">
        <v>2.4589938715555554E-2</v>
      </c>
      <c r="AY32">
        <v>1.1647999999999999E-3</v>
      </c>
      <c r="AZ32">
        <v>200.28989999999999</v>
      </c>
      <c r="BA32" s="96">
        <v>3.4957174862266664</v>
      </c>
      <c r="BB32">
        <v>159.66909999999999</v>
      </c>
      <c r="BC32" s="96">
        <v>2.786750928928889</v>
      </c>
      <c r="BD32">
        <v>15.333634869999999</v>
      </c>
      <c r="BE32" s="96">
        <f t="shared" si="3"/>
        <v>6843.9236597858799</v>
      </c>
      <c r="BF32" s="96">
        <f t="shared" si="4"/>
        <v>480.89546206479827</v>
      </c>
      <c r="BG32" s="96">
        <f t="shared" si="5"/>
        <v>464.95185750696146</v>
      </c>
      <c r="BH32">
        <v>6850.3570503089522</v>
      </c>
      <c r="BI32">
        <v>4.7533489688855301E-4</v>
      </c>
      <c r="BJ32">
        <v>4.311548724565558E-2</v>
      </c>
      <c r="BK32">
        <v>2.4589941992435121E-2</v>
      </c>
      <c r="BL32">
        <v>5.4338585104327359</v>
      </c>
      <c r="BM32">
        <v>0.84861186293631252</v>
      </c>
      <c r="BN32">
        <v>4.3085286036446728E-2</v>
      </c>
      <c r="BO32">
        <v>2.4589937211479989E-2</v>
      </c>
      <c r="BP32">
        <v>1.6492964560236539E-3</v>
      </c>
      <c r="BQ32">
        <v>5.4338585104327359</v>
      </c>
      <c r="BR32">
        <v>6850.3391882454989</v>
      </c>
      <c r="BS32" s="96">
        <v>490.63742839123279</v>
      </c>
      <c r="BT32" s="96">
        <v>468.04094809976596</v>
      </c>
      <c r="BU32">
        <v>0.84861186293631252</v>
      </c>
      <c r="BV32" s="60" t="b">
        <f t="shared" si="0"/>
        <v>0</v>
      </c>
      <c r="BW32" s="30" t="s">
        <v>243</v>
      </c>
      <c r="BX32" s="96">
        <v>2</v>
      </c>
      <c r="BY32" s="96">
        <v>1.6</v>
      </c>
      <c r="BZ32" s="96">
        <v>2.6</v>
      </c>
      <c r="CA32" s="96">
        <v>5.7220000000000004</v>
      </c>
      <c r="CB32" s="96">
        <v>2.5981000000000001</v>
      </c>
      <c r="CC32" s="96">
        <v>4.2409999999999997</v>
      </c>
      <c r="CD32" s="96">
        <v>1.6</v>
      </c>
      <c r="CE32" s="96">
        <v>2</v>
      </c>
      <c r="CF32" s="31">
        <v>2.6</v>
      </c>
      <c r="CG32" s="30">
        <v>352</v>
      </c>
      <c r="CH32" s="96">
        <v>352</v>
      </c>
      <c r="CI32" s="96">
        <v>352</v>
      </c>
      <c r="CJ32" s="96">
        <f>Population!$CG32-Population!$CI32</f>
        <v>0</v>
      </c>
      <c r="CK32" s="118">
        <f>_xlfn.DAYS(Entries!$AY$2,Population!H32)</f>
        <v>5099</v>
      </c>
      <c r="CL32" s="118">
        <f t="shared" si="1"/>
        <v>730</v>
      </c>
      <c r="CM32" s="117">
        <f>Entries!$AY$5</f>
        <v>0.15</v>
      </c>
      <c r="CN32" s="117">
        <f t="shared" si="6"/>
        <v>0</v>
      </c>
      <c r="CO32" s="119">
        <f t="shared" si="2"/>
        <v>0</v>
      </c>
      <c r="CP32" s="30"/>
      <c r="CQ32" s="19">
        <v>4</v>
      </c>
      <c r="CR32" s="96" t="s">
        <v>118</v>
      </c>
      <c r="CS32" s="96"/>
      <c r="CT32" s="31"/>
      <c r="CU32" s="30" t="s">
        <v>244</v>
      </c>
      <c r="CV32" s="96"/>
      <c r="CW32" s="96"/>
      <c r="CX32" s="96" t="s">
        <v>245</v>
      </c>
      <c r="CY32" s="96" t="s">
        <v>107</v>
      </c>
      <c r="CZ32" s="96" t="s">
        <v>246</v>
      </c>
      <c r="DA32" s="31"/>
      <c r="DB32" s="17" t="s">
        <v>15463</v>
      </c>
      <c r="DC32" s="17">
        <v>10</v>
      </c>
      <c r="DD32" s="17" t="s">
        <v>15500</v>
      </c>
      <c r="DE32" s="17" t="s">
        <v>15500</v>
      </c>
      <c r="DF32" s="17" t="s">
        <v>15500</v>
      </c>
      <c r="DG32" s="23" t="s">
        <v>11180</v>
      </c>
      <c r="DH32" s="145"/>
    </row>
    <row r="33" spans="1:112" s="17" customFormat="1" x14ac:dyDescent="0.25">
      <c r="A33" s="32" t="s">
        <v>247</v>
      </c>
      <c r="B33" s="18">
        <v>0</v>
      </c>
      <c r="C33" s="64" t="s">
        <v>15461</v>
      </c>
      <c r="D33" s="18"/>
      <c r="E33" s="18">
        <v>31304</v>
      </c>
      <c r="F33" s="18" t="s">
        <v>248</v>
      </c>
      <c r="G33" s="33">
        <v>31301</v>
      </c>
      <c r="H33" s="44">
        <v>39197</v>
      </c>
      <c r="I33" s="18" t="s">
        <v>249</v>
      </c>
      <c r="J33" s="98"/>
      <c r="K33" s="98"/>
      <c r="L33" s="18" t="s">
        <v>250</v>
      </c>
      <c r="M33" t="s">
        <v>156</v>
      </c>
      <c r="N33" s="18" t="s">
        <v>156</v>
      </c>
      <c r="O33" t="s">
        <v>157</v>
      </c>
      <c r="P33" s="64" t="str">
        <f>VLOOKUP(N33,Entries!J:K,2,FALSE)</f>
        <v>UNITED STATES OF AMERICA</v>
      </c>
      <c r="Q33" s="38" t="s">
        <v>251</v>
      </c>
      <c r="R33" s="32" t="s">
        <v>456</v>
      </c>
      <c r="S33" s="18" t="s">
        <v>156</v>
      </c>
      <c r="T33" t="s">
        <v>157</v>
      </c>
      <c r="U33" s="39" t="s">
        <v>141</v>
      </c>
      <c r="V33" s="33" t="s">
        <v>141</v>
      </c>
      <c r="W33" s="64">
        <f>IF(VLOOKUP(R33,Entries!N:P,3,FALSE)=V33,1,VLOOKUP(R33,Entries!N:P,3,FALSE))</f>
        <v>1</v>
      </c>
      <c r="X33"/>
      <c r="Y33"/>
      <c r="Z33" s="18"/>
      <c r="AA33" s="18"/>
      <c r="AB33" s="98"/>
      <c r="AC33" s="18" t="s">
        <v>239</v>
      </c>
      <c r="AD33" s="18" t="s">
        <v>252</v>
      </c>
      <c r="AE33" s="18" t="s">
        <v>144</v>
      </c>
      <c r="AF33" s="98" t="s">
        <v>94</v>
      </c>
      <c r="AG33" s="98" t="s">
        <v>2487</v>
      </c>
      <c r="AH33" s="98"/>
      <c r="AI33" s="18"/>
      <c r="AJ33" s="98">
        <v>2.1659999999999999</v>
      </c>
      <c r="AK33" s="18" t="s">
        <v>95</v>
      </c>
      <c r="AL33" s="18"/>
      <c r="AM33" s="33"/>
      <c r="AN33" s="32" t="s">
        <v>96</v>
      </c>
      <c r="AO33" s="18" t="s">
        <v>97</v>
      </c>
      <c r="AP33" s="33" t="s">
        <v>97</v>
      </c>
      <c r="AQ33">
        <v>21104.31012645</v>
      </c>
      <c r="AR33" t="s">
        <v>11286</v>
      </c>
      <c r="AS33" t="s">
        <v>11225</v>
      </c>
      <c r="AT33" t="s">
        <v>11287</v>
      </c>
      <c r="AU33">
        <v>97.874600000000001</v>
      </c>
      <c r="AV33" s="98">
        <v>1.7082336686844444</v>
      </c>
      <c r="AW33">
        <v>3.8079999999999998</v>
      </c>
      <c r="AX33" s="98">
        <v>6.6462124088888894E-2</v>
      </c>
      <c r="AY33">
        <v>6.4780000000000003E-4</v>
      </c>
      <c r="AZ33">
        <v>57.567500000000003</v>
      </c>
      <c r="BA33" s="98">
        <v>1.0047422081111113</v>
      </c>
      <c r="BB33">
        <v>302.61810000000003</v>
      </c>
      <c r="BC33" s="98">
        <v>5.2816811223066669</v>
      </c>
      <c r="BD33">
        <v>15.14271967</v>
      </c>
      <c r="BE33" s="96">
        <f t="shared" si="3"/>
        <v>6901.3276486089144</v>
      </c>
      <c r="BF33" s="96">
        <f t="shared" si="4"/>
        <v>534.79832865968365</v>
      </c>
      <c r="BG33" s="96">
        <f t="shared" si="5"/>
        <v>525.85696855814604</v>
      </c>
      <c r="BH33">
        <v>6907.7284282341507</v>
      </c>
      <c r="BI33">
        <v>1.821135088088016E-3</v>
      </c>
      <c r="BJ33">
        <v>1.7081398216490939</v>
      </c>
      <c r="BK33">
        <v>6.6462138035746077E-2</v>
      </c>
      <c r="BL33">
        <v>1.0984875009498991</v>
      </c>
      <c r="BM33">
        <v>5.1879386769359259</v>
      </c>
      <c r="BN33">
        <v>1.7082340740936219</v>
      </c>
      <c r="BO33">
        <v>6.6462138541133114E-2</v>
      </c>
      <c r="BP33">
        <v>1.817042335660661E-3</v>
      </c>
      <c r="BQ33">
        <v>1.0984875009498991</v>
      </c>
      <c r="BR33">
        <v>6898.3243569487449</v>
      </c>
      <c r="BS33" s="96">
        <v>539.85890435043984</v>
      </c>
      <c r="BT33" s="96">
        <v>514.78980954705003</v>
      </c>
      <c r="BU33">
        <v>5.1879386769359259</v>
      </c>
      <c r="BV33" s="65" t="str">
        <f t="shared" si="0"/>
        <v>Earth Observation</v>
      </c>
      <c r="BW33" s="32" t="s">
        <v>253</v>
      </c>
      <c r="BX33" s="18">
        <v>1.1000000000000001</v>
      </c>
      <c r="BY33" s="18">
        <v>1.4</v>
      </c>
      <c r="BZ33" s="18">
        <v>2</v>
      </c>
      <c r="CA33" s="18">
        <v>2.6019000000000001</v>
      </c>
      <c r="CB33" s="18">
        <v>0.95030000000000003</v>
      </c>
      <c r="CC33" s="18">
        <v>1.9575</v>
      </c>
      <c r="CD33" s="18">
        <v>1.4</v>
      </c>
      <c r="CE33" s="18">
        <v>1.1000000000000001</v>
      </c>
      <c r="CF33" s="33">
        <v>2</v>
      </c>
      <c r="CG33" s="32">
        <v>192</v>
      </c>
      <c r="CH33" s="18">
        <v>192</v>
      </c>
      <c r="CI33" s="18">
        <v>192</v>
      </c>
      <c r="CJ33" s="98">
        <f>Population!$CG33-Population!$CI33</f>
        <v>0</v>
      </c>
      <c r="CK33" s="120">
        <f>_xlfn.DAYS(Entries!$AY$2,Population!H33)</f>
        <v>5097</v>
      </c>
      <c r="CL33" s="120">
        <f t="shared" si="1"/>
        <v>790.58999999999992</v>
      </c>
      <c r="CM33" s="122">
        <f>Entries!$AY$5</f>
        <v>0.15</v>
      </c>
      <c r="CN33" s="122">
        <f t="shared" si="6"/>
        <v>0</v>
      </c>
      <c r="CO33" s="121">
        <f t="shared" si="2"/>
        <v>0</v>
      </c>
      <c r="CP33" s="32"/>
      <c r="CQ33" s="19">
        <v>1</v>
      </c>
      <c r="CR33" s="18" t="s">
        <v>118</v>
      </c>
      <c r="CS33" s="18"/>
      <c r="CT33" s="33"/>
      <c r="CU33" s="32" t="s">
        <v>254</v>
      </c>
      <c r="CV33" s="18" t="s">
        <v>255</v>
      </c>
      <c r="CW33" s="18" t="s">
        <v>157</v>
      </c>
      <c r="CX33" s="18" t="s">
        <v>256</v>
      </c>
      <c r="CY33" s="18" t="s">
        <v>107</v>
      </c>
      <c r="CZ33" s="18" t="s">
        <v>257</v>
      </c>
      <c r="DA33" s="33">
        <v>216</v>
      </c>
      <c r="DB33" s="17" t="s">
        <v>15463</v>
      </c>
      <c r="DC33" s="17" t="s">
        <v>15500</v>
      </c>
      <c r="DD33" s="17">
        <v>1</v>
      </c>
      <c r="DE33" s="17">
        <v>1</v>
      </c>
      <c r="DF33" s="17">
        <v>10</v>
      </c>
      <c r="DG33" s="23" t="s">
        <v>11182</v>
      </c>
      <c r="DH33" s="145"/>
    </row>
    <row r="34" spans="1:112" s="17" customFormat="1" x14ac:dyDescent="0.25">
      <c r="A34" s="30" t="s">
        <v>258</v>
      </c>
      <c r="B34" s="15">
        <v>0</v>
      </c>
      <c r="C34" s="148" t="s">
        <v>15461</v>
      </c>
      <c r="D34" s="15"/>
      <c r="E34" s="15">
        <v>36797</v>
      </c>
      <c r="F34" s="15" t="s">
        <v>259</v>
      </c>
      <c r="G34" s="31">
        <v>36794</v>
      </c>
      <c r="H34" s="43">
        <v>40371</v>
      </c>
      <c r="I34" s="15" t="s">
        <v>87</v>
      </c>
      <c r="J34" s="96"/>
      <c r="K34" s="96"/>
      <c r="L34" s="15" t="s">
        <v>88</v>
      </c>
      <c r="M34" s="124" t="s">
        <v>260</v>
      </c>
      <c r="N34" s="15" t="s">
        <v>260</v>
      </c>
      <c r="O34" s="124" t="s">
        <v>261</v>
      </c>
      <c r="P34" s="96" t="str">
        <f>VLOOKUP(N34,Entries!J:K,2,FALSE)</f>
        <v>NORWAY</v>
      </c>
      <c r="Q34" s="123" t="s">
        <v>262</v>
      </c>
      <c r="R34" s="30" t="s">
        <v>262</v>
      </c>
      <c r="S34" s="96" t="s">
        <v>260</v>
      </c>
      <c r="T34" s="124" t="s">
        <v>261</v>
      </c>
      <c r="U34" s="125" t="s">
        <v>141</v>
      </c>
      <c r="V34" s="31" t="s">
        <v>141</v>
      </c>
      <c r="W34" s="64">
        <f>IF(VLOOKUP(R34,Entries!N:P,3,FALSE)=V34,1,VLOOKUP(R34,Entries!N:P,3,FALSE))</f>
        <v>1</v>
      </c>
      <c r="X34" s="124"/>
      <c r="Y34" s="124"/>
      <c r="Z34" s="15"/>
      <c r="AA34" s="15"/>
      <c r="AB34" s="96"/>
      <c r="AC34" s="15" t="s">
        <v>93</v>
      </c>
      <c r="AD34" s="15" t="s">
        <v>263</v>
      </c>
      <c r="AE34" s="15" t="s">
        <v>263</v>
      </c>
      <c r="AF34" s="96" t="s">
        <v>263</v>
      </c>
      <c r="AG34" s="96"/>
      <c r="AH34" s="96"/>
      <c r="AI34" s="15"/>
      <c r="AJ34" s="15">
        <v>3</v>
      </c>
      <c r="AK34" s="15" t="s">
        <v>95</v>
      </c>
      <c r="AL34" s="15"/>
      <c r="AM34" s="31"/>
      <c r="AN34" s="30" t="s">
        <v>125</v>
      </c>
      <c r="AO34" s="15" t="s">
        <v>97</v>
      </c>
      <c r="AP34" s="31" t="s">
        <v>97</v>
      </c>
      <c r="AQ34">
        <v>21104.382144790001</v>
      </c>
      <c r="AR34" t="s">
        <v>11288</v>
      </c>
      <c r="AS34" t="s">
        <v>11225</v>
      </c>
      <c r="AT34" t="s">
        <v>11289</v>
      </c>
      <c r="AU34">
        <v>98.209800000000001</v>
      </c>
      <c r="AV34" s="96">
        <v>1.7140840111200002</v>
      </c>
      <c r="AW34">
        <v>268.26400000000001</v>
      </c>
      <c r="AX34" s="96">
        <v>4.6820890904888897</v>
      </c>
      <c r="AY34">
        <v>1.2260999999999999E-3</v>
      </c>
      <c r="AZ34">
        <v>122.0107</v>
      </c>
      <c r="BA34" s="96">
        <v>2.1294879946355558</v>
      </c>
      <c r="BB34">
        <v>238.23009999999999</v>
      </c>
      <c r="BC34" s="96">
        <v>4.1578987573288888</v>
      </c>
      <c r="BD34">
        <v>14.86468854</v>
      </c>
      <c r="BE34" s="96">
        <f t="shared" si="3"/>
        <v>6987.1171613767538</v>
      </c>
      <c r="BF34" s="96">
        <f t="shared" si="4"/>
        <v>624.68406572831827</v>
      </c>
      <c r="BG34" s="96">
        <f t="shared" si="5"/>
        <v>607.55025702518924</v>
      </c>
      <c r="BH34">
        <v>6993.4270502140625</v>
      </c>
      <c r="BI34">
        <v>2.108596422379685E-3</v>
      </c>
      <c r="BJ34">
        <v>1.7139886597727449</v>
      </c>
      <c r="BK34">
        <v>4.6820900644139281</v>
      </c>
      <c r="BL34">
        <v>1.656343177414223</v>
      </c>
      <c r="BM34">
        <v>4.6310452732771799</v>
      </c>
      <c r="BN34">
        <v>1.7140844165007321</v>
      </c>
      <c r="BO34">
        <v>4.6820900656798488</v>
      </c>
      <c r="BP34">
        <v>2.298583757539037E-3</v>
      </c>
      <c r="BQ34">
        <v>1.656343177414223</v>
      </c>
      <c r="BR34">
        <v>6984.1663310127897</v>
      </c>
      <c r="BS34" s="96">
        <v>629.22002230120688</v>
      </c>
      <c r="BT34" s="96">
        <v>597.11263972437337</v>
      </c>
      <c r="BU34">
        <v>4.6310452732771799</v>
      </c>
      <c r="BV34" s="60" t="b">
        <f t="shared" si="0"/>
        <v>0</v>
      </c>
      <c r="BW34" s="30" t="s">
        <v>264</v>
      </c>
      <c r="BX34" s="15">
        <v>0.2</v>
      </c>
      <c r="BY34" s="15">
        <v>0.2</v>
      </c>
      <c r="BZ34" s="15">
        <v>1</v>
      </c>
      <c r="CA34" s="15">
        <v>0.151</v>
      </c>
      <c r="CB34" s="15">
        <v>0.04</v>
      </c>
      <c r="CC34" s="15">
        <v>9.3299999999999994E-2</v>
      </c>
      <c r="CD34" s="15">
        <v>0.2</v>
      </c>
      <c r="CE34" s="15">
        <v>0.2</v>
      </c>
      <c r="CF34" s="31">
        <v>1</v>
      </c>
      <c r="CG34" s="30">
        <v>6</v>
      </c>
      <c r="CH34" s="15">
        <v>6</v>
      </c>
      <c r="CI34" s="15">
        <v>6</v>
      </c>
      <c r="CJ34" s="96">
        <f>Population!$CG34-Population!$CI34</f>
        <v>0</v>
      </c>
      <c r="CK34" s="118">
        <f>_xlfn.DAYS(Entries!$AY$2,Population!H34)</f>
        <v>3923</v>
      </c>
      <c r="CL34" s="118">
        <f t="shared" si="1"/>
        <v>1095</v>
      </c>
      <c r="CM34" s="117">
        <f>Entries!$AY$5</f>
        <v>0.15</v>
      </c>
      <c r="CN34" s="117">
        <f t="shared" si="6"/>
        <v>0</v>
      </c>
      <c r="CO34" s="119" t="str">
        <f t="shared" si="2"/>
        <v>-</v>
      </c>
      <c r="CP34" s="30"/>
      <c r="CQ34" s="19">
        <v>0</v>
      </c>
      <c r="CR34" s="15" t="s">
        <v>118</v>
      </c>
      <c r="CS34" s="15"/>
      <c r="CT34" s="31"/>
      <c r="CU34" s="30" t="s">
        <v>265</v>
      </c>
      <c r="CV34" s="15" t="s">
        <v>266</v>
      </c>
      <c r="CW34" s="15" t="s">
        <v>267</v>
      </c>
      <c r="CX34" s="15" t="s">
        <v>268</v>
      </c>
      <c r="CY34" s="15" t="s">
        <v>107</v>
      </c>
      <c r="CZ34" s="15" t="s">
        <v>108</v>
      </c>
      <c r="DA34" s="31"/>
      <c r="DB34" s="17" t="s">
        <v>15462</v>
      </c>
      <c r="DC34" s="17" t="s">
        <v>15500</v>
      </c>
      <c r="DD34" s="17" t="s">
        <v>15500</v>
      </c>
      <c r="DE34" s="17" t="s">
        <v>15500</v>
      </c>
      <c r="DF34" s="17" t="s">
        <v>15500</v>
      </c>
      <c r="DG34" s="23" t="s">
        <v>11172</v>
      </c>
      <c r="DH34" s="145"/>
    </row>
    <row r="35" spans="1:112" s="17" customFormat="1" x14ac:dyDescent="0.25">
      <c r="A35" s="32" t="s">
        <v>269</v>
      </c>
      <c r="B35" s="98">
        <v>0</v>
      </c>
      <c r="C35" s="64" t="s">
        <v>15461</v>
      </c>
      <c r="D35" s="98"/>
      <c r="E35" s="98">
        <v>40075</v>
      </c>
      <c r="F35" s="98" t="s">
        <v>270</v>
      </c>
      <c r="G35" s="33">
        <v>40072</v>
      </c>
      <c r="H35" s="44">
        <v>41828</v>
      </c>
      <c r="I35" s="98" t="s">
        <v>271</v>
      </c>
      <c r="J35" s="98"/>
      <c r="K35" s="98"/>
      <c r="L35" s="98" t="s">
        <v>272</v>
      </c>
      <c r="M35" t="s">
        <v>260</v>
      </c>
      <c r="N35" s="98" t="s">
        <v>260</v>
      </c>
      <c r="O35" t="s">
        <v>261</v>
      </c>
      <c r="P35" s="64" t="str">
        <f>VLOOKUP(N35,Entries!J:K,2,FALSE)</f>
        <v>NORWAY</v>
      </c>
      <c r="Q35" s="38" t="s">
        <v>262</v>
      </c>
      <c r="R35" s="32" t="s">
        <v>262</v>
      </c>
      <c r="S35" s="98" t="s">
        <v>260</v>
      </c>
      <c r="T35" t="s">
        <v>261</v>
      </c>
      <c r="U35" s="39" t="s">
        <v>141</v>
      </c>
      <c r="V35" s="33" t="s">
        <v>141</v>
      </c>
      <c r="W35" s="64">
        <f>IF(VLOOKUP(R35,Entries!N:P,3,FALSE)=V35,1,VLOOKUP(R35,Entries!N:P,3,FALSE))</f>
        <v>1</v>
      </c>
      <c r="X35"/>
      <c r="Y35"/>
      <c r="Z35" s="98"/>
      <c r="AA35" s="98"/>
      <c r="AB35" s="98"/>
      <c r="AC35" s="98" t="s">
        <v>93</v>
      </c>
      <c r="AD35" s="98" t="s">
        <v>263</v>
      </c>
      <c r="AE35" s="98" t="s">
        <v>263</v>
      </c>
      <c r="AF35" s="98" t="s">
        <v>263</v>
      </c>
      <c r="AG35" s="98"/>
      <c r="AH35" s="98"/>
      <c r="AI35" s="98"/>
      <c r="AJ35" s="98">
        <v>3</v>
      </c>
      <c r="AK35" s="98" t="s">
        <v>95</v>
      </c>
      <c r="AL35" s="98"/>
      <c r="AM35" s="33"/>
      <c r="AN35" s="32" t="s">
        <v>125</v>
      </c>
      <c r="AO35" s="98" t="s">
        <v>97</v>
      </c>
      <c r="AP35" s="33" t="s">
        <v>97</v>
      </c>
      <c r="AQ35">
        <v>21104.531878059999</v>
      </c>
      <c r="AR35" t="s">
        <v>11290</v>
      </c>
      <c r="AS35" t="s">
        <v>11225</v>
      </c>
      <c r="AT35" t="s">
        <v>11291</v>
      </c>
      <c r="AU35">
        <v>98.449700000000007</v>
      </c>
      <c r="AV35" s="98">
        <v>1.7182710551244447</v>
      </c>
      <c r="AW35">
        <v>310.93220000000002</v>
      </c>
      <c r="AX35" s="98">
        <v>5.4267895114577787</v>
      </c>
      <c r="AY35">
        <v>4.7120000000000002E-4</v>
      </c>
      <c r="AZ35">
        <v>264.24650000000003</v>
      </c>
      <c r="BA35" s="98">
        <v>4.6119705023777779</v>
      </c>
      <c r="BB35">
        <v>95.821899999999999</v>
      </c>
      <c r="BC35" s="98">
        <v>1.6724073025822224</v>
      </c>
      <c r="BD35">
        <v>14.82636793</v>
      </c>
      <c r="BE35" s="96">
        <f t="shared" si="3"/>
        <v>6999.1513689970416</v>
      </c>
      <c r="BF35" s="96">
        <f t="shared" si="4"/>
        <v>631.44936912211324</v>
      </c>
      <c r="BG35" s="96">
        <f t="shared" si="5"/>
        <v>624.85336887196991</v>
      </c>
      <c r="BH35">
        <v>7005.4577459679176</v>
      </c>
      <c r="BI35">
        <v>7.2488884059693681E-4</v>
      </c>
      <c r="BJ35">
        <v>1.7181733279688589</v>
      </c>
      <c r="BK35">
        <v>5.4267906371658334</v>
      </c>
      <c r="BL35">
        <v>0.94832865742388606</v>
      </c>
      <c r="BM35">
        <v>5.3360507842290854</v>
      </c>
      <c r="BN35">
        <v>1.718271461821129</v>
      </c>
      <c r="BO35">
        <v>5.4267906406788926</v>
      </c>
      <c r="BP35">
        <v>1.076359217298719E-3</v>
      </c>
      <c r="BQ35">
        <v>0.94832865742388606</v>
      </c>
      <c r="BR35">
        <v>6996.2169852951292</v>
      </c>
      <c r="BS35" s="96">
        <v>632.74742793347286</v>
      </c>
      <c r="BT35" s="96">
        <v>617.6865426567847</v>
      </c>
      <c r="BU35">
        <v>5.3360507842290854</v>
      </c>
      <c r="BV35" s="65" t="b">
        <f t="shared" si="0"/>
        <v>0</v>
      </c>
      <c r="BW35" s="32" t="s">
        <v>264</v>
      </c>
      <c r="BX35" s="98">
        <v>0.2</v>
      </c>
      <c r="BY35" s="98">
        <v>0.2</v>
      </c>
      <c r="BZ35" s="98">
        <v>1</v>
      </c>
      <c r="CA35" s="98">
        <v>0.151</v>
      </c>
      <c r="CB35" s="98">
        <v>0.04</v>
      </c>
      <c r="CC35" s="98">
        <v>9.3299999999999994E-2</v>
      </c>
      <c r="CD35" s="98">
        <v>0.2</v>
      </c>
      <c r="CE35" s="98">
        <v>0.2</v>
      </c>
      <c r="CF35" s="33">
        <v>1</v>
      </c>
      <c r="CG35" s="32">
        <v>7</v>
      </c>
      <c r="CH35" s="98">
        <v>7</v>
      </c>
      <c r="CI35" s="98">
        <v>7</v>
      </c>
      <c r="CJ35" s="98">
        <f>Population!$CG35-Population!$CI35</f>
        <v>0</v>
      </c>
      <c r="CK35" s="120">
        <f>_xlfn.DAYS(Entries!$AY$2,Population!H35)</f>
        <v>2466</v>
      </c>
      <c r="CL35" s="120">
        <f t="shared" si="1"/>
        <v>1095</v>
      </c>
      <c r="CM35" s="122">
        <f>Entries!$AY$5</f>
        <v>0.15</v>
      </c>
      <c r="CN35" s="122">
        <f t="shared" si="6"/>
        <v>0</v>
      </c>
      <c r="CO35" s="121" t="str">
        <f t="shared" si="2"/>
        <v>-</v>
      </c>
      <c r="CP35" s="32"/>
      <c r="CQ35" s="19">
        <v>0</v>
      </c>
      <c r="CR35" s="98" t="s">
        <v>118</v>
      </c>
      <c r="CS35" s="98"/>
      <c r="CT35" s="33"/>
      <c r="CU35" s="32" t="s">
        <v>265</v>
      </c>
      <c r="CV35" s="98" t="s">
        <v>266</v>
      </c>
      <c r="CW35" s="98" t="s">
        <v>273</v>
      </c>
      <c r="CX35" s="98" t="s">
        <v>268</v>
      </c>
      <c r="CY35" s="98" t="s">
        <v>107</v>
      </c>
      <c r="CZ35" s="98" t="s">
        <v>108</v>
      </c>
      <c r="DA35" s="33"/>
      <c r="DB35" s="17" t="s">
        <v>15462</v>
      </c>
      <c r="DC35" s="17" t="s">
        <v>15500</v>
      </c>
      <c r="DD35" s="17" t="s">
        <v>15500</v>
      </c>
      <c r="DE35" s="17" t="s">
        <v>15500</v>
      </c>
      <c r="DF35" s="17" t="s">
        <v>15500</v>
      </c>
      <c r="DG35" s="23" t="s">
        <v>11172</v>
      </c>
      <c r="DH35" s="145"/>
    </row>
    <row r="36" spans="1:112" s="17" customFormat="1" x14ac:dyDescent="0.25">
      <c r="A36" s="30" t="s">
        <v>274</v>
      </c>
      <c r="B36" s="96">
        <v>0</v>
      </c>
      <c r="C36" s="148" t="s">
        <v>15461</v>
      </c>
      <c r="D36" s="96"/>
      <c r="E36" s="96">
        <v>41465</v>
      </c>
      <c r="F36" s="96" t="s">
        <v>275</v>
      </c>
      <c r="G36" s="31">
        <v>41462</v>
      </c>
      <c r="H36" s="43">
        <v>42488</v>
      </c>
      <c r="I36" s="96" t="s">
        <v>276</v>
      </c>
      <c r="J36" s="96"/>
      <c r="K36" s="96"/>
      <c r="L36" s="96" t="s">
        <v>112</v>
      </c>
      <c r="M36" s="124" t="s">
        <v>277</v>
      </c>
      <c r="N36" s="96" t="s">
        <v>277</v>
      </c>
      <c r="O36" s="124" t="s">
        <v>278</v>
      </c>
      <c r="P36" s="96" t="str">
        <f>VLOOKUP(N36,Entries!J:K,2,FALSE)</f>
        <v>COMMONWEALTH OF INDEPENDENT STATES</v>
      </c>
      <c r="Q36" s="123" t="s">
        <v>279</v>
      </c>
      <c r="R36" s="30" t="s">
        <v>11041</v>
      </c>
      <c r="S36" s="96" t="s">
        <v>277</v>
      </c>
      <c r="T36" s="124" t="s">
        <v>278</v>
      </c>
      <c r="U36" s="125" t="s">
        <v>159</v>
      </c>
      <c r="V36" s="31" t="s">
        <v>159</v>
      </c>
      <c r="W36" s="64">
        <f>IF(VLOOKUP(R36,Entries!N:P,3,FALSE)=V36,1,VLOOKUP(R36,Entries!N:P,3,FALSE))</f>
        <v>1</v>
      </c>
      <c r="X36" s="124"/>
      <c r="Y36" s="124"/>
      <c r="Z36" s="96"/>
      <c r="AA36" s="96"/>
      <c r="AB36" s="96"/>
      <c r="AC36" s="96" t="s">
        <v>239</v>
      </c>
      <c r="AD36" s="96" t="s">
        <v>117</v>
      </c>
      <c r="AE36" s="96" t="s">
        <v>117</v>
      </c>
      <c r="AF36" s="96" t="s">
        <v>117</v>
      </c>
      <c r="AG36" s="96"/>
      <c r="AH36" s="96"/>
      <c r="AI36" s="96"/>
      <c r="AJ36" s="96">
        <v>3</v>
      </c>
      <c r="AK36" s="96" t="s">
        <v>95</v>
      </c>
      <c r="AL36" s="96"/>
      <c r="AM36" s="31"/>
      <c r="AN36" s="30" t="s">
        <v>96</v>
      </c>
      <c r="AO36" s="96" t="s">
        <v>97</v>
      </c>
      <c r="AP36" s="31" t="s">
        <v>97</v>
      </c>
      <c r="AQ36">
        <v>21104.492591530001</v>
      </c>
      <c r="AR36" t="s">
        <v>11292</v>
      </c>
      <c r="AS36" t="s">
        <v>11225</v>
      </c>
      <c r="AT36" t="s">
        <v>11293</v>
      </c>
      <c r="AU36">
        <v>97.116200000000006</v>
      </c>
      <c r="AV36" s="96">
        <v>1.6949970943911112</v>
      </c>
      <c r="AW36">
        <v>350.77339999999998</v>
      </c>
      <c r="AX36" s="96">
        <v>6.1221494847377773</v>
      </c>
      <c r="AY36">
        <v>9.3260000000000001E-4</v>
      </c>
      <c r="AZ36">
        <v>241.98570000000001</v>
      </c>
      <c r="BA36" s="96">
        <v>4.2234463290800006</v>
      </c>
      <c r="BB36">
        <v>200.0326</v>
      </c>
      <c r="BC36" s="96">
        <v>3.491226754995556</v>
      </c>
      <c r="BD36">
        <v>15.359625919999999</v>
      </c>
      <c r="BE36" s="96">
        <f t="shared" si="3"/>
        <v>6836.2007734754498</v>
      </c>
      <c r="BF36" s="96">
        <f t="shared" si="4"/>
        <v>471.57621431679308</v>
      </c>
      <c r="BG36" s="96">
        <f t="shared" si="5"/>
        <v>458.82533263410733</v>
      </c>
      <c r="BH36">
        <v>6824.0051402535792</v>
      </c>
      <c r="BI36">
        <v>1.699294634771869E-3</v>
      </c>
      <c r="BJ36">
        <v>1.695081011244064</v>
      </c>
      <c r="BK36">
        <v>6.1221264973307781</v>
      </c>
      <c r="BL36">
        <v>4.2121730513829077</v>
      </c>
      <c r="BM36">
        <v>3.5027880064021368</v>
      </c>
      <c r="BN36">
        <v>1.6949974009029909</v>
      </c>
      <c r="BO36">
        <v>6.1221507716222723</v>
      </c>
      <c r="BP36">
        <v>1.069522374643697E-3</v>
      </c>
      <c r="BQ36">
        <v>4.2121730513829077</v>
      </c>
      <c r="BR36">
        <v>6833.1458037570046</v>
      </c>
      <c r="BS36" s="96">
        <v>469.45400608332602</v>
      </c>
      <c r="BT36" s="96">
        <v>454.83760143068321</v>
      </c>
      <c r="BU36">
        <v>3.5027880064021368</v>
      </c>
      <c r="BV36" s="60" t="b">
        <f t="shared" si="0"/>
        <v>0</v>
      </c>
      <c r="BW36" s="30" t="s">
        <v>170</v>
      </c>
      <c r="BX36" s="96">
        <v>1.1000000000000001</v>
      </c>
      <c r="BY36" s="96">
        <v>2</v>
      </c>
      <c r="BZ36" s="96">
        <v>4</v>
      </c>
      <c r="CA36" s="96">
        <v>5.8905000000000003</v>
      </c>
      <c r="CB36" s="96">
        <v>1.21</v>
      </c>
      <c r="CC36" s="96">
        <v>3.6711999999999998</v>
      </c>
      <c r="CD36" s="96">
        <v>2</v>
      </c>
      <c r="CE36" s="96">
        <v>1.1000000000000001</v>
      </c>
      <c r="CF36" s="31">
        <v>4</v>
      </c>
      <c r="CG36" s="30">
        <v>531</v>
      </c>
      <c r="CH36" s="96">
        <v>531</v>
      </c>
      <c r="CI36" s="96">
        <v>531</v>
      </c>
      <c r="CJ36" s="96">
        <f>Population!$CG36-Population!$CI36</f>
        <v>0</v>
      </c>
      <c r="CK36" s="118">
        <f>_xlfn.DAYS(Entries!$AY$2,Population!H36)</f>
        <v>1806</v>
      </c>
      <c r="CL36" s="118">
        <f t="shared" si="1"/>
        <v>1095</v>
      </c>
      <c r="CM36" s="117">
        <f>Entries!$AY$5</f>
        <v>0.15</v>
      </c>
      <c r="CN36" s="117">
        <f t="shared" si="6"/>
        <v>0</v>
      </c>
      <c r="CO36" s="119">
        <f t="shared" si="2"/>
        <v>0</v>
      </c>
      <c r="CP36" s="30"/>
      <c r="CQ36" s="19">
        <v>2</v>
      </c>
      <c r="CR36" s="96" t="s">
        <v>118</v>
      </c>
      <c r="CS36" s="96"/>
      <c r="CT36" s="31"/>
      <c r="CU36" s="30" t="s">
        <v>280</v>
      </c>
      <c r="CV36" s="96" t="s">
        <v>281</v>
      </c>
      <c r="CW36" s="96" t="s">
        <v>278</v>
      </c>
      <c r="CX36" s="96" t="s">
        <v>282</v>
      </c>
      <c r="CY36" s="96" t="s">
        <v>107</v>
      </c>
      <c r="CZ36" s="96" t="s">
        <v>108</v>
      </c>
      <c r="DA36" s="31"/>
      <c r="DB36" s="17" t="s">
        <v>15463</v>
      </c>
      <c r="DC36" s="17">
        <v>10</v>
      </c>
      <c r="DD36" s="17" t="s">
        <v>15500</v>
      </c>
      <c r="DE36" s="17" t="s">
        <v>15500</v>
      </c>
      <c r="DF36" s="17" t="s">
        <v>15500</v>
      </c>
      <c r="DG36" s="23" t="s">
        <v>11180</v>
      </c>
      <c r="DH36" s="145"/>
    </row>
    <row r="37" spans="1:112" s="17" customFormat="1" x14ac:dyDescent="0.25">
      <c r="A37" s="32" t="s">
        <v>283</v>
      </c>
      <c r="B37" s="18">
        <v>0</v>
      </c>
      <c r="C37" s="64" t="s">
        <v>15461</v>
      </c>
      <c r="D37" s="18"/>
      <c r="E37" s="18">
        <v>43768</v>
      </c>
      <c r="F37" s="18" t="s">
        <v>284</v>
      </c>
      <c r="G37" s="33">
        <v>57546</v>
      </c>
      <c r="H37" s="44">
        <v>43437</v>
      </c>
      <c r="I37" s="18" t="s">
        <v>190</v>
      </c>
      <c r="J37" s="98"/>
      <c r="K37" s="98"/>
      <c r="L37" s="18" t="s">
        <v>285</v>
      </c>
      <c r="M37" t="s">
        <v>286</v>
      </c>
      <c r="N37" s="18" t="s">
        <v>286</v>
      </c>
      <c r="O37" t="s">
        <v>11123</v>
      </c>
      <c r="P37" s="64" t="str">
        <f>VLOOKUP(N37,Entries!J:K,2,FALSE)</f>
        <v>SPAIN</v>
      </c>
      <c r="Q37" s="38" t="s">
        <v>287</v>
      </c>
      <c r="R37" s="32" t="s">
        <v>287</v>
      </c>
      <c r="S37" s="18" t="s">
        <v>286</v>
      </c>
      <c r="T37" t="s">
        <v>288</v>
      </c>
      <c r="U37" s="39" t="s">
        <v>159</v>
      </c>
      <c r="V37" s="33" t="s">
        <v>159</v>
      </c>
      <c r="W37" s="64">
        <f>IF(VLOOKUP(R37,Entries!N:P,3,FALSE)=V37,1,VLOOKUP(R37,Entries!N:P,3,FALSE))</f>
        <v>1</v>
      </c>
      <c r="X37"/>
      <c r="Y37"/>
      <c r="Z37" s="18"/>
      <c r="AA37" s="18"/>
      <c r="AB37" s="98"/>
      <c r="AC37" s="18" t="s">
        <v>93</v>
      </c>
      <c r="AD37" s="18" t="s">
        <v>263</v>
      </c>
      <c r="AE37" s="18" t="s">
        <v>263</v>
      </c>
      <c r="AF37" s="98" t="s">
        <v>263</v>
      </c>
      <c r="AG37" s="98"/>
      <c r="AH37" s="98"/>
      <c r="AI37" s="18"/>
      <c r="AJ37" s="19">
        <v>3</v>
      </c>
      <c r="AK37" s="18" t="s">
        <v>118</v>
      </c>
      <c r="AL37" s="18"/>
      <c r="AM37" s="33"/>
      <c r="AN37" s="32" t="s">
        <v>96</v>
      </c>
      <c r="AO37" s="18" t="s">
        <v>97</v>
      </c>
      <c r="AP37" s="33" t="s">
        <v>97</v>
      </c>
      <c r="AQ37">
        <v>21104.446810779998</v>
      </c>
      <c r="AR37" t="s">
        <v>11294</v>
      </c>
      <c r="AS37" t="s">
        <v>11225</v>
      </c>
      <c r="AT37" t="s">
        <v>11295</v>
      </c>
      <c r="AU37">
        <v>97.666600000000003</v>
      </c>
      <c r="AV37" s="98">
        <v>1.7046033845955557</v>
      </c>
      <c r="AW37">
        <v>175.43620000000001</v>
      </c>
      <c r="AX37" s="98">
        <v>3.0619386801688893</v>
      </c>
      <c r="AY37">
        <v>9.9749999999999991E-4</v>
      </c>
      <c r="AZ37">
        <v>261.95249999999999</v>
      </c>
      <c r="BA37" s="98">
        <v>4.5719326576666663</v>
      </c>
      <c r="BB37">
        <v>98.056399999999996</v>
      </c>
      <c r="BC37" s="98">
        <v>1.7114066766044442</v>
      </c>
      <c r="BD37">
        <v>14.94860446</v>
      </c>
      <c r="BE37" s="96">
        <f t="shared" si="3"/>
        <v>6960.9439127634059</v>
      </c>
      <c r="BF37" s="96">
        <f t="shared" si="4"/>
        <v>596.88745431638745</v>
      </c>
      <c r="BG37" s="96">
        <f t="shared" si="5"/>
        <v>583.00037121042442</v>
      </c>
      <c r="BH37">
        <v>6967.2837269760266</v>
      </c>
      <c r="BI37">
        <v>3.4078885087372328E-4</v>
      </c>
      <c r="BJ37">
        <v>1.7045135313985069</v>
      </c>
      <c r="BK37">
        <v>3.0619393171811771</v>
      </c>
      <c r="BL37">
        <v>0.22970473032382949</v>
      </c>
      <c r="BM37">
        <v>6.0536357601702351</v>
      </c>
      <c r="BN37">
        <v>1.7046037862193411</v>
      </c>
      <c r="BO37">
        <v>3.061939317145205</v>
      </c>
      <c r="BP37">
        <v>9.3986611310691189E-4</v>
      </c>
      <c r="BQ37">
        <v>0.22970473032382949</v>
      </c>
      <c r="BR37">
        <v>6957.957200006108</v>
      </c>
      <c r="BS37" s="96">
        <v>593.49674819484153</v>
      </c>
      <c r="BT37" s="96">
        <v>580.41765181737355</v>
      </c>
      <c r="BU37">
        <v>6.0536357601702351</v>
      </c>
      <c r="BV37" s="65" t="str">
        <f t="shared" si="0"/>
        <v>no propulsion</v>
      </c>
      <c r="BW37" s="32" t="s">
        <v>289</v>
      </c>
      <c r="BX37" s="18">
        <v>0.1</v>
      </c>
      <c r="BY37" s="18">
        <v>0.3</v>
      </c>
      <c r="BZ37" s="18">
        <v>0.5</v>
      </c>
      <c r="CA37" s="18">
        <v>9.1999999999999998E-2</v>
      </c>
      <c r="CB37" s="18">
        <v>0.01</v>
      </c>
      <c r="CC37" s="18">
        <v>5.3800000000000001E-2</v>
      </c>
      <c r="CD37" s="18">
        <v>0.3</v>
      </c>
      <c r="CE37" s="18">
        <v>0.1</v>
      </c>
      <c r="CF37" s="33">
        <v>0.5</v>
      </c>
      <c r="CG37" s="32">
        <v>10</v>
      </c>
      <c r="CH37" s="18">
        <v>10</v>
      </c>
      <c r="CI37" s="18">
        <v>10</v>
      </c>
      <c r="CJ37" s="98">
        <f>Population!$CG37-Population!$CI37</f>
        <v>0</v>
      </c>
      <c r="CK37" s="120">
        <f>_xlfn.DAYS(Entries!$AY$2,Population!H37)</f>
        <v>857</v>
      </c>
      <c r="CL37" s="120">
        <f t="shared" si="1"/>
        <v>1095</v>
      </c>
      <c r="CM37" s="122">
        <f>Entries!$AY$5</f>
        <v>0.15</v>
      </c>
      <c r="CN37" s="122">
        <f t="shared" si="6"/>
        <v>0</v>
      </c>
      <c r="CO37" s="121" t="str">
        <f t="shared" si="2"/>
        <v>-</v>
      </c>
      <c r="CP37" s="32" t="s">
        <v>103</v>
      </c>
      <c r="CQ37" s="18">
        <v>0</v>
      </c>
      <c r="CR37" s="18" t="s">
        <v>95</v>
      </c>
      <c r="CS37" s="18"/>
      <c r="CT37" s="33"/>
      <c r="CU37" s="32" t="s">
        <v>290</v>
      </c>
      <c r="CV37" s="18" t="s">
        <v>291</v>
      </c>
      <c r="CW37" s="18" t="s">
        <v>114</v>
      </c>
      <c r="CX37" s="18" t="s">
        <v>292</v>
      </c>
      <c r="CY37" s="18" t="s">
        <v>107</v>
      </c>
      <c r="CZ37" s="18" t="s">
        <v>108</v>
      </c>
      <c r="DA37" s="33"/>
      <c r="DB37" s="17" t="s">
        <v>15462</v>
      </c>
      <c r="DC37" s="17" t="s">
        <v>15500</v>
      </c>
      <c r="DD37" s="17" t="s">
        <v>15500</v>
      </c>
      <c r="DE37" s="17" t="s">
        <v>15500</v>
      </c>
      <c r="DF37" s="17" t="s">
        <v>15500</v>
      </c>
      <c r="DG37" s="23" t="s">
        <v>11171</v>
      </c>
      <c r="DH37" s="145"/>
    </row>
    <row r="38" spans="1:112" s="17" customFormat="1" x14ac:dyDescent="0.25">
      <c r="A38" s="30" t="s">
        <v>293</v>
      </c>
      <c r="B38" s="96">
        <v>0</v>
      </c>
      <c r="C38" s="148" t="s">
        <v>15461</v>
      </c>
      <c r="D38" s="96"/>
      <c r="E38" s="96">
        <v>44103</v>
      </c>
      <c r="F38" s="96" t="s">
        <v>294</v>
      </c>
      <c r="G38" s="31">
        <v>58473</v>
      </c>
      <c r="H38" s="43">
        <v>43556</v>
      </c>
      <c r="I38" s="96" t="s">
        <v>87</v>
      </c>
      <c r="J38" s="96"/>
      <c r="K38" s="96"/>
      <c r="L38" s="96" t="s">
        <v>88</v>
      </c>
      <c r="M38" s="124" t="s">
        <v>286</v>
      </c>
      <c r="N38" s="96" t="s">
        <v>286</v>
      </c>
      <c r="O38" s="124" t="s">
        <v>11125</v>
      </c>
      <c r="P38" s="96" t="str">
        <f>VLOOKUP(N38,Entries!J:K,2,FALSE)</f>
        <v>SPAIN</v>
      </c>
      <c r="Q38" s="123" t="s">
        <v>287</v>
      </c>
      <c r="R38" s="30" t="s">
        <v>287</v>
      </c>
      <c r="S38" s="96" t="s">
        <v>286</v>
      </c>
      <c r="T38" s="124" t="s">
        <v>288</v>
      </c>
      <c r="U38" s="125" t="s">
        <v>159</v>
      </c>
      <c r="V38" s="31" t="s">
        <v>159</v>
      </c>
      <c r="W38" s="64">
        <f>IF(VLOOKUP(R38,Entries!N:P,3,FALSE)=V38,1,VLOOKUP(R38,Entries!N:P,3,FALSE))</f>
        <v>1</v>
      </c>
      <c r="X38" s="124"/>
      <c r="Y38" s="124"/>
      <c r="Z38" s="96"/>
      <c r="AA38" s="96"/>
      <c r="AB38" s="96"/>
      <c r="AC38" s="96" t="s">
        <v>93</v>
      </c>
      <c r="AD38" s="96" t="s">
        <v>263</v>
      </c>
      <c r="AE38" s="96" t="s">
        <v>263</v>
      </c>
      <c r="AF38" s="96" t="s">
        <v>263</v>
      </c>
      <c r="AG38" s="96"/>
      <c r="AH38" s="96"/>
      <c r="AI38" s="96"/>
      <c r="AJ38" s="19">
        <v>5</v>
      </c>
      <c r="AK38" s="96" t="s">
        <v>118</v>
      </c>
      <c r="AL38" s="96"/>
      <c r="AM38" s="31"/>
      <c r="AN38" s="30" t="s">
        <v>96</v>
      </c>
      <c r="AO38" s="96" t="s">
        <v>97</v>
      </c>
      <c r="AP38" s="31" t="s">
        <v>97</v>
      </c>
      <c r="AQ38">
        <v>21104.593433040001</v>
      </c>
      <c r="AR38" t="s">
        <v>11296</v>
      </c>
      <c r="AS38" t="s">
        <v>11225</v>
      </c>
      <c r="AT38" t="s">
        <v>11297</v>
      </c>
      <c r="AU38">
        <v>97.366</v>
      </c>
      <c r="AV38" s="96">
        <v>1.6993569259555557</v>
      </c>
      <c r="AW38">
        <v>167.21549999999999</v>
      </c>
      <c r="AX38" s="96">
        <v>2.9184604282000004</v>
      </c>
      <c r="AY38">
        <v>1.2581000000000001E-3</v>
      </c>
      <c r="AZ38">
        <v>201.29509999999999</v>
      </c>
      <c r="BA38" s="96">
        <v>3.5132615322177778</v>
      </c>
      <c r="BB38">
        <v>296.32220000000001</v>
      </c>
      <c r="BC38" s="96">
        <v>5.1717969607911121</v>
      </c>
      <c r="BD38">
        <v>15.23885636</v>
      </c>
      <c r="BE38" s="96">
        <f t="shared" si="3"/>
        <v>6872.2716466071543</v>
      </c>
      <c r="BF38" s="96">
        <f t="shared" si="4"/>
        <v>509.91765156575093</v>
      </c>
      <c r="BG38" s="96">
        <f t="shared" si="5"/>
        <v>492.62564164855758</v>
      </c>
      <c r="BH38">
        <v>6870.0812957906319</v>
      </c>
      <c r="BI38">
        <v>7.3539735964490624E-4</v>
      </c>
      <c r="BJ38">
        <v>1.699349276611146</v>
      </c>
      <c r="BK38">
        <v>2.9185504190626741</v>
      </c>
      <c r="BL38">
        <v>2.2286503138345868</v>
      </c>
      <c r="BM38">
        <v>0.17220660363812659</v>
      </c>
      <c r="BN38">
        <v>1.699357283989436</v>
      </c>
      <c r="BO38">
        <v>2.918460986964484</v>
      </c>
      <c r="BP38">
        <v>1.596317628298342E-3</v>
      </c>
      <c r="BQ38">
        <v>2.2286503138345868</v>
      </c>
      <c r="BR38">
        <v>6869.2377324908839</v>
      </c>
      <c r="BS38" s="96">
        <v>509.2032177762303</v>
      </c>
      <c r="BT38" s="96">
        <v>487.27224720553659</v>
      </c>
      <c r="BU38">
        <v>0.17220660363812659</v>
      </c>
      <c r="BV38" s="60" t="str">
        <f t="shared" si="0"/>
        <v>no propulsion</v>
      </c>
      <c r="BW38" s="30" t="s">
        <v>104</v>
      </c>
      <c r="BX38" s="96">
        <v>0.1</v>
      </c>
      <c r="BY38" s="96">
        <v>0.2</v>
      </c>
      <c r="BZ38" s="96">
        <v>0.2</v>
      </c>
      <c r="CA38" s="96">
        <v>0.03</v>
      </c>
      <c r="CB38" s="96">
        <v>0.01</v>
      </c>
      <c r="CC38" s="96">
        <v>2.5000000000000001E-2</v>
      </c>
      <c r="CD38" s="96">
        <v>0.2</v>
      </c>
      <c r="CE38" s="96">
        <v>0.1</v>
      </c>
      <c r="CF38" s="31">
        <v>0.2</v>
      </c>
      <c r="CG38" s="30">
        <v>2.2999999999999998</v>
      </c>
      <c r="CH38" s="96">
        <v>2.2999999999999998</v>
      </c>
      <c r="CI38" s="96">
        <v>2.2999999999999998</v>
      </c>
      <c r="CJ38" s="96">
        <f>Population!$CG38-Population!$CI38</f>
        <v>0</v>
      </c>
      <c r="CK38" s="118">
        <f>_xlfn.DAYS(Entries!$AY$2,Population!H38)</f>
        <v>738</v>
      </c>
      <c r="CL38" s="118">
        <f t="shared" si="1"/>
        <v>1825</v>
      </c>
      <c r="CM38" s="117">
        <f>Entries!$AY$5</f>
        <v>0.15</v>
      </c>
      <c r="CN38" s="117">
        <f t="shared" si="6"/>
        <v>0</v>
      </c>
      <c r="CO38" s="119" t="str">
        <f t="shared" si="2"/>
        <v>-</v>
      </c>
      <c r="CP38" s="30" t="s">
        <v>103</v>
      </c>
      <c r="CQ38" s="96">
        <v>0</v>
      </c>
      <c r="CR38" s="96" t="s">
        <v>95</v>
      </c>
      <c r="CS38" s="96"/>
      <c r="CT38" s="31"/>
      <c r="CU38" s="30" t="s">
        <v>290</v>
      </c>
      <c r="CV38" s="96" t="s">
        <v>291</v>
      </c>
      <c r="CW38" s="96" t="s">
        <v>114</v>
      </c>
      <c r="CX38" s="96" t="s">
        <v>295</v>
      </c>
      <c r="CY38" s="96" t="s">
        <v>107</v>
      </c>
      <c r="CZ38" s="96" t="s">
        <v>108</v>
      </c>
      <c r="DA38" s="31"/>
      <c r="DB38" s="17" t="s">
        <v>15462</v>
      </c>
      <c r="DC38" s="17" t="s">
        <v>15500</v>
      </c>
      <c r="DD38" s="17" t="s">
        <v>15500</v>
      </c>
      <c r="DE38" s="17" t="s">
        <v>15500</v>
      </c>
      <c r="DF38" s="17" t="s">
        <v>15500</v>
      </c>
      <c r="DG38" s="23" t="s">
        <v>11171</v>
      </c>
      <c r="DH38" s="145"/>
    </row>
    <row r="39" spans="1:112" s="17" customFormat="1" x14ac:dyDescent="0.25">
      <c r="A39" s="32" t="s">
        <v>296</v>
      </c>
      <c r="B39" s="98">
        <v>0</v>
      </c>
      <c r="C39" s="64" t="s">
        <v>15461</v>
      </c>
      <c r="D39" s="98"/>
      <c r="E39" s="98">
        <v>46954</v>
      </c>
      <c r="F39" s="98" t="s">
        <v>297</v>
      </c>
      <c r="G39" s="33">
        <v>65258</v>
      </c>
      <c r="H39" s="44">
        <v>44155</v>
      </c>
      <c r="I39" s="99" t="s">
        <v>128</v>
      </c>
      <c r="J39" s="99"/>
      <c r="K39" s="99"/>
      <c r="L39" s="98" t="s">
        <v>298</v>
      </c>
      <c r="M39" t="s">
        <v>299</v>
      </c>
      <c r="N39" s="98" t="s">
        <v>299</v>
      </c>
      <c r="O39" t="s">
        <v>11126</v>
      </c>
      <c r="P39" s="64" t="str">
        <f>VLOOKUP(N39,Entries!J:K,2,FALSE)</f>
        <v>NEW ZEALAND</v>
      </c>
      <c r="Q39" s="38" t="s">
        <v>300</v>
      </c>
      <c r="R39" s="32" t="s">
        <v>300</v>
      </c>
      <c r="S39" s="98" t="s">
        <v>156</v>
      </c>
      <c r="T39" t="s">
        <v>157</v>
      </c>
      <c r="U39" s="39" t="s">
        <v>159</v>
      </c>
      <c r="V39" s="33" t="s">
        <v>159</v>
      </c>
      <c r="W39" s="64">
        <f>IF(VLOOKUP(R39,Entries!N:P,3,FALSE)=V39,1,VLOOKUP(R39,Entries!N:P,3,FALSE))</f>
        <v>1</v>
      </c>
      <c r="X39"/>
      <c r="Y39"/>
      <c r="Z39" s="98"/>
      <c r="AA39" s="98"/>
      <c r="AB39" s="98"/>
      <c r="AC39" s="98" t="s">
        <v>93</v>
      </c>
      <c r="AD39" s="98" t="s">
        <v>117</v>
      </c>
      <c r="AE39" s="98" t="s">
        <v>117</v>
      </c>
      <c r="AF39" s="98" t="s">
        <v>117</v>
      </c>
      <c r="AG39" s="98"/>
      <c r="AH39" s="98"/>
      <c r="AI39" s="98"/>
      <c r="AJ39" s="19">
        <v>1</v>
      </c>
      <c r="AK39" s="98" t="s">
        <v>118</v>
      </c>
      <c r="AL39" s="98"/>
      <c r="AM39" s="33"/>
      <c r="AN39" s="32" t="s">
        <v>96</v>
      </c>
      <c r="AO39" s="98" t="s">
        <v>97</v>
      </c>
      <c r="AP39" s="33" t="s">
        <v>97</v>
      </c>
      <c r="AQ39">
        <v>21104.44104813</v>
      </c>
      <c r="AR39" t="s">
        <v>11298</v>
      </c>
      <c r="AS39" t="s">
        <v>11225</v>
      </c>
      <c r="AT39" t="s">
        <v>11299</v>
      </c>
      <c r="AU39">
        <v>97.351900000000001</v>
      </c>
      <c r="AV39" s="98">
        <v>1.6991108345822223</v>
      </c>
      <c r="AW39">
        <v>243.57210000000001</v>
      </c>
      <c r="AX39" s="98">
        <v>4.2511342265733338</v>
      </c>
      <c r="AY39">
        <v>1.1282E-3</v>
      </c>
      <c r="AZ39">
        <v>195.76849999999999</v>
      </c>
      <c r="BA39" s="98">
        <v>3.4168041858444447</v>
      </c>
      <c r="BB39">
        <v>164.3176</v>
      </c>
      <c r="BC39" s="98">
        <v>2.8678825423288887</v>
      </c>
      <c r="BD39">
        <v>15.41580173</v>
      </c>
      <c r="BE39" s="96">
        <f t="shared" si="3"/>
        <v>6819.5830744268378</v>
      </c>
      <c r="BF39" s="96">
        <f t="shared" si="4"/>
        <v>456.27692805140578</v>
      </c>
      <c r="BG39" s="96">
        <f t="shared" si="5"/>
        <v>440.88922080226894</v>
      </c>
      <c r="BH39">
        <v>6826.0423014125308</v>
      </c>
      <c r="BI39">
        <v>9.8380325400999522E-4</v>
      </c>
      <c r="BJ39">
        <v>1.699020968795989</v>
      </c>
      <c r="BK39">
        <v>4.2511351224671188</v>
      </c>
      <c r="BL39">
        <v>2.2228313704278331</v>
      </c>
      <c r="BM39">
        <v>4.0618554556996109</v>
      </c>
      <c r="BN39">
        <v>1.6991112376963939</v>
      </c>
      <c r="BO39">
        <v>4.2511351124788668</v>
      </c>
      <c r="BP39">
        <v>1.6053508664353581E-3</v>
      </c>
      <c r="BQ39">
        <v>2.2228313704278331</v>
      </c>
      <c r="BR39">
        <v>6816.5203144933639</v>
      </c>
      <c r="BS39" s="96">
        <v>456.46322128630982</v>
      </c>
      <c r="BT39" s="96">
        <v>434.57740770041801</v>
      </c>
      <c r="BU39">
        <v>4.0618554556996109</v>
      </c>
      <c r="BV39" s="65" t="str">
        <f t="shared" si="0"/>
        <v>no propulsion</v>
      </c>
      <c r="BW39" s="32" t="s">
        <v>301</v>
      </c>
      <c r="BX39" s="98">
        <v>0.2</v>
      </c>
      <c r="BY39" s="98">
        <v>0.3</v>
      </c>
      <c r="BZ39" s="98">
        <v>70</v>
      </c>
      <c r="CA39" s="21">
        <v>9.3799999999999994E-2</v>
      </c>
      <c r="CB39" s="21">
        <v>0.04</v>
      </c>
      <c r="CC39" s="21">
        <v>0.08</v>
      </c>
      <c r="CD39" s="98">
        <v>0.3</v>
      </c>
      <c r="CE39" s="98">
        <v>0.2</v>
      </c>
      <c r="CF39" s="33">
        <v>70</v>
      </c>
      <c r="CG39" s="32">
        <v>12</v>
      </c>
      <c r="CH39" s="98">
        <v>12</v>
      </c>
      <c r="CI39" s="98">
        <v>12</v>
      </c>
      <c r="CJ39" s="98">
        <f>Population!$CG39-Population!$CI39</f>
        <v>0</v>
      </c>
      <c r="CK39" s="120">
        <f>_xlfn.DAYS(Entries!$AY$2,Population!H39)</f>
        <v>139</v>
      </c>
      <c r="CL39" s="120">
        <f t="shared" si="1"/>
        <v>365</v>
      </c>
      <c r="CM39" s="122">
        <f>Entries!$AY$5</f>
        <v>0.15</v>
      </c>
      <c r="CN39" s="122">
        <f t="shared" si="6"/>
        <v>0</v>
      </c>
      <c r="CO39" s="121" t="str">
        <f t="shared" si="2"/>
        <v>-</v>
      </c>
      <c r="CP39" s="32" t="s">
        <v>103</v>
      </c>
      <c r="CQ39" s="98">
        <v>0</v>
      </c>
      <c r="CR39" s="98" t="s">
        <v>95</v>
      </c>
      <c r="CS39" s="98"/>
      <c r="CT39" s="33"/>
      <c r="CU39" s="32" t="s">
        <v>302</v>
      </c>
      <c r="CV39" s="98" t="s">
        <v>303</v>
      </c>
      <c r="CW39" s="98" t="s">
        <v>156</v>
      </c>
      <c r="CX39" s="98" t="s">
        <v>292</v>
      </c>
      <c r="CY39" s="98" t="s">
        <v>107</v>
      </c>
      <c r="CZ39" s="98" t="s">
        <v>108</v>
      </c>
      <c r="DA39" s="33"/>
      <c r="DB39" s="17" t="s">
        <v>15462</v>
      </c>
      <c r="DC39" s="17" t="s">
        <v>15500</v>
      </c>
      <c r="DD39" s="17" t="s">
        <v>15500</v>
      </c>
      <c r="DE39" s="17" t="s">
        <v>15500</v>
      </c>
      <c r="DF39" s="17" t="s">
        <v>15500</v>
      </c>
      <c r="DG39" s="23" t="s">
        <v>11171</v>
      </c>
      <c r="DH39" s="145"/>
    </row>
    <row r="40" spans="1:112" s="17" customFormat="1" x14ac:dyDescent="0.25">
      <c r="A40" s="30" t="s">
        <v>304</v>
      </c>
      <c r="B40" s="96">
        <v>0</v>
      </c>
      <c r="C40" s="148" t="s">
        <v>15461</v>
      </c>
      <c r="D40" s="96"/>
      <c r="E40" s="96">
        <v>43938</v>
      </c>
      <c r="F40" s="96" t="s">
        <v>305</v>
      </c>
      <c r="G40" s="31">
        <v>57783</v>
      </c>
      <c r="H40" s="43">
        <v>43483</v>
      </c>
      <c r="I40" s="96" t="s">
        <v>306</v>
      </c>
      <c r="J40" s="96"/>
      <c r="K40" s="96"/>
      <c r="L40" s="96" t="s">
        <v>307</v>
      </c>
      <c r="M40" s="124" t="s">
        <v>308</v>
      </c>
      <c r="N40" s="96" t="s">
        <v>308</v>
      </c>
      <c r="O40" s="124" t="s">
        <v>123</v>
      </c>
      <c r="P40" s="96" t="str">
        <f>VLOOKUP(N40,Entries!J:K,2,FALSE)</f>
        <v>JAPAN</v>
      </c>
      <c r="Q40" s="123" t="s">
        <v>309</v>
      </c>
      <c r="R40" s="30" t="s">
        <v>309</v>
      </c>
      <c r="S40" s="96" t="s">
        <v>308</v>
      </c>
      <c r="T40" s="124" t="s">
        <v>310</v>
      </c>
      <c r="U40" s="125" t="s">
        <v>159</v>
      </c>
      <c r="V40" s="31" t="s">
        <v>159</v>
      </c>
      <c r="W40" s="64">
        <f>IF(VLOOKUP(R40,Entries!N:P,3,FALSE)=V40,1,VLOOKUP(R40,Entries!N:P,3,FALSE))</f>
        <v>1</v>
      </c>
      <c r="X40" s="124"/>
      <c r="Y40" s="124"/>
      <c r="Z40" s="96"/>
      <c r="AA40" s="96"/>
      <c r="AB40" s="96"/>
      <c r="AC40" s="96" t="s">
        <v>239</v>
      </c>
      <c r="AD40" s="96" t="s">
        <v>311</v>
      </c>
      <c r="AE40" s="96" t="s">
        <v>117</v>
      </c>
      <c r="AF40" s="96" t="s">
        <v>117</v>
      </c>
      <c r="AG40" s="96"/>
      <c r="AH40" s="96"/>
      <c r="AI40" s="96"/>
      <c r="AJ40" s="96">
        <v>2.25</v>
      </c>
      <c r="AK40" s="96" t="s">
        <v>95</v>
      </c>
      <c r="AL40" s="96"/>
      <c r="AM40" s="31"/>
      <c r="AN40" s="30" t="s">
        <v>96</v>
      </c>
      <c r="AO40" s="96" t="s">
        <v>97</v>
      </c>
      <c r="AP40" s="31" t="s">
        <v>98</v>
      </c>
      <c r="AQ40">
        <v>21104.566443129999</v>
      </c>
      <c r="AR40" t="s">
        <v>11300</v>
      </c>
      <c r="AS40" t="s">
        <v>11225</v>
      </c>
      <c r="AT40" t="s">
        <v>11301</v>
      </c>
      <c r="AU40">
        <v>97.1952</v>
      </c>
      <c r="AV40" s="96">
        <v>1.6963759042133335</v>
      </c>
      <c r="AW40">
        <v>151.4117</v>
      </c>
      <c r="AX40" s="96">
        <v>2.6426321412577778</v>
      </c>
      <c r="AY40">
        <v>2.1635999999999999E-3</v>
      </c>
      <c r="AZ40">
        <v>237.26490000000001</v>
      </c>
      <c r="BA40" s="96">
        <v>4.141052842893334</v>
      </c>
      <c r="BB40">
        <v>122.6506</v>
      </c>
      <c r="BC40" s="96">
        <v>2.1406563541955559</v>
      </c>
      <c r="BD40">
        <v>15.275277839999999</v>
      </c>
      <c r="BE40" s="96">
        <f t="shared" si="3"/>
        <v>6861.3434056234946</v>
      </c>
      <c r="BF40" s="96">
        <f t="shared" si="4"/>
        <v>505.1886082159017</v>
      </c>
      <c r="BG40" s="96">
        <f t="shared" si="5"/>
        <v>475.49820303108754</v>
      </c>
      <c r="BH40">
        <v>6867.7622264203064</v>
      </c>
      <c r="BI40">
        <v>1.0093247323290631E-3</v>
      </c>
      <c r="BJ40">
        <v>1.696288992540034</v>
      </c>
      <c r="BK40">
        <v>2.642632690866038</v>
      </c>
      <c r="BL40">
        <v>3.9625495810315541</v>
      </c>
      <c r="BM40">
        <v>2.319158720776187</v>
      </c>
      <c r="BN40">
        <v>1.696376304613797</v>
      </c>
      <c r="BO40">
        <v>2.6426326905542812</v>
      </c>
      <c r="BP40">
        <v>1.640154991485742E-3</v>
      </c>
      <c r="BQ40">
        <v>3.9625495810315541</v>
      </c>
      <c r="BR40">
        <v>6858.2927320486497</v>
      </c>
      <c r="BS40" s="96">
        <v>498.54139510618916</v>
      </c>
      <c r="BT40" s="96">
        <v>476.04406899111018</v>
      </c>
      <c r="BU40">
        <v>2.319158720776187</v>
      </c>
      <c r="BV40" s="60" t="b">
        <f t="shared" si="0"/>
        <v>0</v>
      </c>
      <c r="BW40" s="30" t="s">
        <v>104</v>
      </c>
      <c r="BX40" s="96">
        <v>0.6</v>
      </c>
      <c r="BY40" s="96">
        <v>0.8</v>
      </c>
      <c r="BZ40" s="96">
        <v>0.8</v>
      </c>
      <c r="CA40" s="96">
        <v>0.76839999999999997</v>
      </c>
      <c r="CB40" s="96">
        <v>0.36</v>
      </c>
      <c r="CC40" s="96">
        <v>0.66</v>
      </c>
      <c r="CD40" s="96">
        <v>0.8</v>
      </c>
      <c r="CE40" s="96">
        <v>0.6</v>
      </c>
      <c r="CF40" s="31">
        <v>0.8</v>
      </c>
      <c r="CG40" s="30">
        <v>68</v>
      </c>
      <c r="CH40" s="96">
        <v>68</v>
      </c>
      <c r="CI40" s="96">
        <v>68</v>
      </c>
      <c r="CJ40" s="96">
        <f>Population!$CG40-Population!$CI40</f>
        <v>0</v>
      </c>
      <c r="CK40" s="118">
        <f>_xlfn.DAYS(Entries!$AY$2,Population!H40)</f>
        <v>811</v>
      </c>
      <c r="CL40" s="118">
        <f t="shared" si="1"/>
        <v>821.25</v>
      </c>
      <c r="CM40" s="117">
        <f>Entries!$AY$5</f>
        <v>0.15</v>
      </c>
      <c r="CN40" s="117">
        <f t="shared" si="6"/>
        <v>0</v>
      </c>
      <c r="CO40" s="119" t="str">
        <f t="shared" si="2"/>
        <v>-</v>
      </c>
      <c r="CP40" s="30"/>
      <c r="CQ40" s="19">
        <v>0</v>
      </c>
      <c r="CR40" s="96" t="s">
        <v>118</v>
      </c>
      <c r="CS40" s="96"/>
      <c r="CT40" s="31"/>
      <c r="CU40" s="30" t="s">
        <v>312</v>
      </c>
      <c r="CV40" s="96"/>
      <c r="CW40" s="96"/>
      <c r="CX40" s="96" t="s">
        <v>312</v>
      </c>
      <c r="CY40" s="96" t="s">
        <v>107</v>
      </c>
      <c r="CZ40" s="96" t="s">
        <v>108</v>
      </c>
      <c r="DA40" s="31"/>
      <c r="DB40" s="17" t="s">
        <v>15462</v>
      </c>
      <c r="DC40" s="17" t="s">
        <v>15500</v>
      </c>
      <c r="DD40" s="17" t="s">
        <v>15500</v>
      </c>
      <c r="DE40" s="17" t="s">
        <v>15500</v>
      </c>
      <c r="DF40" s="17" t="s">
        <v>15500</v>
      </c>
      <c r="DG40" s="23" t="s">
        <v>11172</v>
      </c>
      <c r="DH40" s="145"/>
    </row>
    <row r="41" spans="1:112" s="17" customFormat="1" x14ac:dyDescent="0.25">
      <c r="A41" s="32" t="s">
        <v>313</v>
      </c>
      <c r="B41" s="18">
        <v>0</v>
      </c>
      <c r="C41" s="64" t="s">
        <v>15461</v>
      </c>
      <c r="D41" s="18"/>
      <c r="E41" s="18">
        <v>44824</v>
      </c>
      <c r="F41" s="18" t="s">
        <v>314</v>
      </c>
      <c r="G41" s="33">
        <v>61879</v>
      </c>
      <c r="H41" s="44">
        <v>43805</v>
      </c>
      <c r="I41" s="18" t="s">
        <v>128</v>
      </c>
      <c r="J41" s="98"/>
      <c r="K41" s="98"/>
      <c r="L41" s="18" t="s">
        <v>129</v>
      </c>
      <c r="M41" t="s">
        <v>308</v>
      </c>
      <c r="N41" s="18" t="s">
        <v>308</v>
      </c>
      <c r="O41" t="s">
        <v>11124</v>
      </c>
      <c r="P41" s="64" t="str">
        <f>VLOOKUP(N41,Entries!J:K,2,FALSE)</f>
        <v>JAPAN</v>
      </c>
      <c r="Q41" s="38" t="s">
        <v>309</v>
      </c>
      <c r="R41" s="32" t="s">
        <v>309</v>
      </c>
      <c r="S41" s="18" t="s">
        <v>308</v>
      </c>
      <c r="T41" t="s">
        <v>310</v>
      </c>
      <c r="U41" s="39" t="s">
        <v>159</v>
      </c>
      <c r="V41" s="33" t="s">
        <v>159</v>
      </c>
      <c r="W41" s="64">
        <f>IF(VLOOKUP(R41,Entries!N:P,3,FALSE)=V41,1,VLOOKUP(R41,Entries!N:P,3,FALSE))</f>
        <v>1</v>
      </c>
      <c r="X41"/>
      <c r="Y41"/>
      <c r="Z41" s="18"/>
      <c r="AA41" s="18"/>
      <c r="AB41" s="98"/>
      <c r="AC41" s="18" t="s">
        <v>239</v>
      </c>
      <c r="AD41" s="18" t="s">
        <v>311</v>
      </c>
      <c r="AE41" s="18" t="s">
        <v>117</v>
      </c>
      <c r="AF41" s="98" t="s">
        <v>117</v>
      </c>
      <c r="AG41" s="98"/>
      <c r="AH41" s="98"/>
      <c r="AI41" s="18"/>
      <c r="AJ41" s="98">
        <v>2.25</v>
      </c>
      <c r="AK41" s="18" t="s">
        <v>95</v>
      </c>
      <c r="AL41" s="18"/>
      <c r="AM41" s="33"/>
      <c r="AN41" s="32" t="s">
        <v>96</v>
      </c>
      <c r="AO41" s="18" t="s">
        <v>97</v>
      </c>
      <c r="AP41" s="33" t="s">
        <v>97</v>
      </c>
      <c r="AQ41">
        <v>21104.560745369999</v>
      </c>
      <c r="AR41" t="s">
        <v>11302</v>
      </c>
      <c r="AS41" t="s">
        <v>11225</v>
      </c>
      <c r="AT41" t="s">
        <v>11303</v>
      </c>
      <c r="AU41">
        <v>96.940799999999996</v>
      </c>
      <c r="AV41" s="98">
        <v>1.6919357875200001</v>
      </c>
      <c r="AW41">
        <v>327.20639999999997</v>
      </c>
      <c r="AX41" s="98">
        <v>5.7108278254933325</v>
      </c>
      <c r="AY41">
        <v>9.898000000000001E-4</v>
      </c>
      <c r="AZ41">
        <v>249.54640000000001</v>
      </c>
      <c r="BA41" s="98">
        <v>4.3554054103822226</v>
      </c>
      <c r="BB41">
        <v>110.473</v>
      </c>
      <c r="BC41" s="98">
        <v>1.9281171834222224</v>
      </c>
      <c r="BD41">
        <v>15.56472578</v>
      </c>
      <c r="BE41" s="96">
        <f t="shared" si="3"/>
        <v>6776.0133419235526</v>
      </c>
      <c r="BF41" s="96">
        <f t="shared" si="4"/>
        <v>411.7202399293883</v>
      </c>
      <c r="BG41" s="96">
        <f t="shared" si="5"/>
        <v>398.30644391771602</v>
      </c>
      <c r="BH41">
        <v>6782.5235361235364</v>
      </c>
      <c r="BI41">
        <v>2.2472535913327141E-4</v>
      </c>
      <c r="BJ41">
        <v>1.6918497616184951</v>
      </c>
      <c r="BK41">
        <v>5.7108290134956103</v>
      </c>
      <c r="BL41">
        <v>0.84993669854706799</v>
      </c>
      <c r="BM41">
        <v>5.4335868016536724</v>
      </c>
      <c r="BN41">
        <v>1.69193618843572</v>
      </c>
      <c r="BO41">
        <v>5.7108290136464204</v>
      </c>
      <c r="BP41">
        <v>1.039877809144383E-3</v>
      </c>
      <c r="BQ41">
        <v>0.84993669854706799</v>
      </c>
      <c r="BR41">
        <v>6772.9134321500587</v>
      </c>
      <c r="BS41" s="96">
        <v>408.95643453140656</v>
      </c>
      <c r="BT41" s="96">
        <v>394.87042976870998</v>
      </c>
      <c r="BU41">
        <v>5.4335868016536724</v>
      </c>
      <c r="BV41" s="65" t="b">
        <f t="shared" si="0"/>
        <v>0</v>
      </c>
      <c r="BW41" s="32" t="s">
        <v>104</v>
      </c>
      <c r="BX41" s="18">
        <v>0.6</v>
      </c>
      <c r="BY41" s="18">
        <v>0.8</v>
      </c>
      <c r="BZ41" s="18">
        <v>0.8</v>
      </c>
      <c r="CA41" s="18">
        <v>0.76839999999999997</v>
      </c>
      <c r="CB41" s="18">
        <v>0.36</v>
      </c>
      <c r="CC41" s="18">
        <v>0.66</v>
      </c>
      <c r="CD41" s="18">
        <v>0.8</v>
      </c>
      <c r="CE41" s="18">
        <v>0.6</v>
      </c>
      <c r="CF41" s="33">
        <v>0.8</v>
      </c>
      <c r="CG41" s="32">
        <v>75</v>
      </c>
      <c r="CH41" s="18">
        <v>75</v>
      </c>
      <c r="CI41" s="18">
        <v>75</v>
      </c>
      <c r="CJ41" s="98">
        <f>Population!$CG41-Population!$CI41</f>
        <v>0</v>
      </c>
      <c r="CK41" s="120">
        <f>_xlfn.DAYS(Entries!$AY$2,Population!H41)</f>
        <v>489</v>
      </c>
      <c r="CL41" s="120">
        <f t="shared" si="1"/>
        <v>821.25</v>
      </c>
      <c r="CM41" s="122">
        <f>Entries!$AY$5</f>
        <v>0.15</v>
      </c>
      <c r="CN41" s="122">
        <f t="shared" si="6"/>
        <v>0</v>
      </c>
      <c r="CO41" s="121" t="str">
        <f t="shared" si="2"/>
        <v>-</v>
      </c>
      <c r="CP41" s="32"/>
      <c r="CQ41" s="19">
        <v>0</v>
      </c>
      <c r="CR41" s="18" t="s">
        <v>118</v>
      </c>
      <c r="CS41" s="18"/>
      <c r="CT41" s="33"/>
      <c r="CU41" s="32" t="s">
        <v>312</v>
      </c>
      <c r="CV41" s="18" t="s">
        <v>309</v>
      </c>
      <c r="CW41" s="18" t="s">
        <v>310</v>
      </c>
      <c r="CX41" s="18" t="s">
        <v>312</v>
      </c>
      <c r="CY41" s="18" t="s">
        <v>107</v>
      </c>
      <c r="CZ41" s="18" t="s">
        <v>108</v>
      </c>
      <c r="DA41" s="33"/>
      <c r="DB41" s="17" t="s">
        <v>15462</v>
      </c>
      <c r="DC41" s="17" t="s">
        <v>15500</v>
      </c>
      <c r="DD41" s="17" t="s">
        <v>15500</v>
      </c>
      <c r="DE41" s="17" t="s">
        <v>15500</v>
      </c>
      <c r="DF41" s="17" t="s">
        <v>15500</v>
      </c>
      <c r="DG41" s="23" t="s">
        <v>11172</v>
      </c>
      <c r="DH41" s="145"/>
    </row>
    <row r="42" spans="1:112" s="17" customFormat="1" x14ac:dyDescent="0.25">
      <c r="A42" s="30" t="s">
        <v>315</v>
      </c>
      <c r="B42" s="15">
        <v>0</v>
      </c>
      <c r="C42" s="148" t="s">
        <v>15461</v>
      </c>
      <c r="D42" s="15"/>
      <c r="E42" s="15">
        <v>42016</v>
      </c>
      <c r="F42" s="15" t="s">
        <v>316</v>
      </c>
      <c r="G42" s="31">
        <v>44881</v>
      </c>
      <c r="H42" s="43">
        <v>42781</v>
      </c>
      <c r="I42" s="15" t="s">
        <v>87</v>
      </c>
      <c r="J42" s="96"/>
      <c r="K42" s="96"/>
      <c r="L42" s="15" t="s">
        <v>317</v>
      </c>
      <c r="M42" s="124" t="s">
        <v>318</v>
      </c>
      <c r="N42" s="15" t="s">
        <v>318</v>
      </c>
      <c r="O42" s="124" t="s">
        <v>123</v>
      </c>
      <c r="P42" s="96" t="str">
        <f>VLOOKUP(N42,Entries!J:K,2,FALSE)</f>
        <v>KAZAKHSTAN</v>
      </c>
      <c r="Q42" s="123" t="s">
        <v>319</v>
      </c>
      <c r="R42" s="30" t="s">
        <v>319</v>
      </c>
      <c r="S42" s="15" t="s">
        <v>318</v>
      </c>
      <c r="T42" s="124" t="s">
        <v>320</v>
      </c>
      <c r="U42" s="125" t="s">
        <v>92</v>
      </c>
      <c r="V42" s="31" t="s">
        <v>92</v>
      </c>
      <c r="W42" s="64">
        <f>IF(VLOOKUP(R42,Entries!N:P,3,FALSE)=V42,1,VLOOKUP(R42,Entries!N:P,3,FALSE))</f>
        <v>1</v>
      </c>
      <c r="X42" s="124"/>
      <c r="Y42" s="124"/>
      <c r="Z42" s="15"/>
      <c r="AA42" s="15"/>
      <c r="AB42" s="96"/>
      <c r="AC42" s="15" t="s">
        <v>93</v>
      </c>
      <c r="AD42" s="15" t="s">
        <v>117</v>
      </c>
      <c r="AE42" s="15" t="s">
        <v>117</v>
      </c>
      <c r="AF42" s="96" t="s">
        <v>117</v>
      </c>
      <c r="AG42" s="96"/>
      <c r="AH42" s="96"/>
      <c r="AI42" s="15"/>
      <c r="AJ42" s="19">
        <v>4</v>
      </c>
      <c r="AK42" s="15" t="s">
        <v>118</v>
      </c>
      <c r="AL42" s="15"/>
      <c r="AM42" s="31"/>
      <c r="AN42" s="30" t="s">
        <v>96</v>
      </c>
      <c r="AO42" s="15" t="s">
        <v>97</v>
      </c>
      <c r="AP42" s="31" t="s">
        <v>98</v>
      </c>
      <c r="AQ42">
        <v>21104.152815860001</v>
      </c>
      <c r="AR42" t="s">
        <v>11304</v>
      </c>
      <c r="AS42" t="s">
        <v>11225</v>
      </c>
      <c r="AT42" t="s">
        <v>11305</v>
      </c>
      <c r="AU42">
        <v>97.321299999999994</v>
      </c>
      <c r="AV42" s="96">
        <v>1.698576763942222</v>
      </c>
      <c r="AW42">
        <v>172.8929</v>
      </c>
      <c r="AX42" s="96">
        <v>3.0175497305377776</v>
      </c>
      <c r="AY42">
        <v>5.352E-4</v>
      </c>
      <c r="AZ42">
        <v>354.9708</v>
      </c>
      <c r="BA42" s="96">
        <v>6.19540791952</v>
      </c>
      <c r="BB42">
        <v>5.1477000000000004</v>
      </c>
      <c r="BC42" s="96">
        <v>8.9844295213333342E-2</v>
      </c>
      <c r="BD42">
        <v>15.27784892</v>
      </c>
      <c r="BE42" s="96">
        <f t="shared" si="3"/>
        <v>6860.5735957840006</v>
      </c>
      <c r="BF42" s="96">
        <f t="shared" si="4"/>
        <v>493.24537477246486</v>
      </c>
      <c r="BG42" s="96">
        <f t="shared" si="5"/>
        <v>485.90181679553734</v>
      </c>
      <c r="BH42">
        <v>6867.0147204490086</v>
      </c>
      <c r="BI42">
        <v>1.451933192725053E-3</v>
      </c>
      <c r="BJ42">
        <v>1.698488336808113</v>
      </c>
      <c r="BK42">
        <v>3.0175503582663019</v>
      </c>
      <c r="BL42">
        <v>0.79400960266083065</v>
      </c>
      <c r="BM42">
        <v>5.4912453805510646</v>
      </c>
      <c r="BN42">
        <v>1.6985771658327931</v>
      </c>
      <c r="BO42">
        <v>3.017550358673867</v>
      </c>
      <c r="BP42">
        <v>1.4612935907930809E-3</v>
      </c>
      <c r="BQ42">
        <v>0.79400960266083065</v>
      </c>
      <c r="BR42">
        <v>6857.5279016019331</v>
      </c>
      <c r="BS42" s="96">
        <v>496.54876317322942</v>
      </c>
      <c r="BT42" s="96">
        <v>476.50704003063765</v>
      </c>
      <c r="BU42">
        <v>5.4912453805510646</v>
      </c>
      <c r="BV42" s="60" t="str">
        <f t="shared" si="0"/>
        <v>no propulsion</v>
      </c>
      <c r="BW42" s="30" t="s">
        <v>104</v>
      </c>
      <c r="BX42" s="15">
        <v>0.1</v>
      </c>
      <c r="BY42" s="15">
        <v>0.2</v>
      </c>
      <c r="BZ42" s="15">
        <v>0.2</v>
      </c>
      <c r="CA42" s="15">
        <v>0.03</v>
      </c>
      <c r="CB42" s="15">
        <v>0.01</v>
      </c>
      <c r="CC42" s="15">
        <v>2.5000000000000001E-2</v>
      </c>
      <c r="CD42" s="15">
        <v>0.2</v>
      </c>
      <c r="CE42" s="15">
        <v>0.1</v>
      </c>
      <c r="CF42" s="31">
        <v>0.2</v>
      </c>
      <c r="CG42" s="30">
        <v>1.7</v>
      </c>
      <c r="CH42" s="15">
        <v>1.7</v>
      </c>
      <c r="CI42" s="15">
        <v>1.7</v>
      </c>
      <c r="CJ42" s="96">
        <f>Population!$CG42-Population!$CI42</f>
        <v>0</v>
      </c>
      <c r="CK42" s="118">
        <f>_xlfn.DAYS(Entries!$AY$2,Population!H42)</f>
        <v>1513</v>
      </c>
      <c r="CL42" s="118">
        <f t="shared" si="1"/>
        <v>1460</v>
      </c>
      <c r="CM42" s="117">
        <f>Entries!$AY$5</f>
        <v>0.15</v>
      </c>
      <c r="CN42" s="117">
        <f t="shared" si="6"/>
        <v>0</v>
      </c>
      <c r="CO42" s="119" t="str">
        <f t="shared" si="2"/>
        <v>-</v>
      </c>
      <c r="CP42" s="30" t="s">
        <v>103</v>
      </c>
      <c r="CQ42" s="15">
        <v>0</v>
      </c>
      <c r="CR42" s="15" t="s">
        <v>95</v>
      </c>
      <c r="CS42" s="15"/>
      <c r="CT42" s="31"/>
      <c r="CU42" s="30" t="s">
        <v>321</v>
      </c>
      <c r="CV42" s="15"/>
      <c r="CW42" s="15"/>
      <c r="CX42" s="15" t="s">
        <v>295</v>
      </c>
      <c r="CY42" s="15" t="s">
        <v>107</v>
      </c>
      <c r="CZ42" s="15" t="s">
        <v>108</v>
      </c>
      <c r="DA42" s="31"/>
      <c r="DB42" s="17" t="s">
        <v>15462</v>
      </c>
      <c r="DC42" s="17" t="s">
        <v>15500</v>
      </c>
      <c r="DD42" s="17" t="s">
        <v>15500</v>
      </c>
      <c r="DE42" s="17" t="s">
        <v>15500</v>
      </c>
      <c r="DF42" s="17" t="s">
        <v>15500</v>
      </c>
      <c r="DG42" s="23" t="s">
        <v>11171</v>
      </c>
      <c r="DH42" s="145"/>
    </row>
    <row r="43" spans="1:112" s="17" customFormat="1" x14ac:dyDescent="0.25">
      <c r="A43" s="32" t="s">
        <v>322</v>
      </c>
      <c r="B43" s="18">
        <v>0</v>
      </c>
      <c r="C43" s="64" t="s">
        <v>15461</v>
      </c>
      <c r="D43" s="18" t="s">
        <v>323</v>
      </c>
      <c r="E43" s="18">
        <v>46828</v>
      </c>
      <c r="F43" s="18" t="s">
        <v>324</v>
      </c>
      <c r="G43" s="33">
        <v>65136</v>
      </c>
      <c r="H43" s="44">
        <v>44141</v>
      </c>
      <c r="I43" s="99" t="s">
        <v>619</v>
      </c>
      <c r="J43" s="99"/>
      <c r="K43" s="99"/>
      <c r="L43" s="18" t="s">
        <v>325</v>
      </c>
      <c r="M43" t="s">
        <v>326</v>
      </c>
      <c r="N43" s="18" t="s">
        <v>326</v>
      </c>
      <c r="O43" t="s">
        <v>11126</v>
      </c>
      <c r="P43" s="64" t="str">
        <f>VLOOKUP(N43,Entries!J:K,2,FALSE)</f>
        <v>PEOPLES REPUBLIC OF CHINA</v>
      </c>
      <c r="Q43" s="38" t="s">
        <v>327</v>
      </c>
      <c r="R43" s="32" t="s">
        <v>327</v>
      </c>
      <c r="S43" s="18" t="s">
        <v>667</v>
      </c>
      <c r="T43" t="s">
        <v>328</v>
      </c>
      <c r="U43" s="39" t="s">
        <v>159</v>
      </c>
      <c r="V43" s="33" t="s">
        <v>159</v>
      </c>
      <c r="W43" s="64">
        <f>IF(VLOOKUP(R43,Entries!N:P,3,FALSE)=V43,1,VLOOKUP(R43,Entries!N:P,3,FALSE))</f>
        <v>1</v>
      </c>
      <c r="X43"/>
      <c r="Y43"/>
      <c r="Z43" s="18"/>
      <c r="AA43" s="18"/>
      <c r="AB43" s="98"/>
      <c r="AC43" s="18" t="s">
        <v>93</v>
      </c>
      <c r="AD43" s="18" t="s">
        <v>329</v>
      </c>
      <c r="AE43" s="18" t="s">
        <v>94</v>
      </c>
      <c r="AF43" s="98" t="s">
        <v>94</v>
      </c>
      <c r="AG43" s="98" t="s">
        <v>650</v>
      </c>
      <c r="AH43" s="98" t="s">
        <v>11158</v>
      </c>
      <c r="AI43" s="18"/>
      <c r="AJ43" s="98">
        <v>4</v>
      </c>
      <c r="AK43" s="18" t="s">
        <v>95</v>
      </c>
      <c r="AL43" s="18"/>
      <c r="AM43" s="33"/>
      <c r="AN43" s="32" t="s">
        <v>96</v>
      </c>
      <c r="AO43" s="18" t="s">
        <v>97</v>
      </c>
      <c r="AP43" s="33" t="s">
        <v>97</v>
      </c>
      <c r="AQ43">
        <v>21104.618278360002</v>
      </c>
      <c r="AR43" t="s">
        <v>11306</v>
      </c>
      <c r="AS43" t="s">
        <v>11225</v>
      </c>
      <c r="AT43" t="s">
        <v>11307</v>
      </c>
      <c r="AU43">
        <v>97.2316</v>
      </c>
      <c r="AV43" s="98">
        <v>1.6970112039288889</v>
      </c>
      <c r="AW43">
        <v>179.49469999999999</v>
      </c>
      <c r="AX43" s="98">
        <v>3.1327728531244441</v>
      </c>
      <c r="AY43">
        <v>6.0570000000000003E-4</v>
      </c>
      <c r="AZ43">
        <v>84.681600000000003</v>
      </c>
      <c r="BA43" s="98">
        <v>1.4779724283733335</v>
      </c>
      <c r="BB43">
        <v>68.027100000000004</v>
      </c>
      <c r="BC43" s="98">
        <v>1.1872966285733335</v>
      </c>
      <c r="BD43">
        <v>15.3205495</v>
      </c>
      <c r="BE43" s="96">
        <f t="shared" si="3"/>
        <v>6847.8200618001447</v>
      </c>
      <c r="BF43" s="96">
        <f t="shared" si="4"/>
        <v>480.96778641157653</v>
      </c>
      <c r="BG43" s="96">
        <f t="shared" si="5"/>
        <v>472.67233718871194</v>
      </c>
      <c r="BH43">
        <v>6850.3282411764967</v>
      </c>
      <c r="BI43">
        <v>2.0364839578024211E-3</v>
      </c>
      <c r="BJ43">
        <v>1.6969600959378941</v>
      </c>
      <c r="BK43">
        <v>3.1328455163083748</v>
      </c>
      <c r="BL43">
        <v>1.461151529750977</v>
      </c>
      <c r="BM43">
        <v>1.203281611411156</v>
      </c>
      <c r="BN43">
        <v>1.6970115849126679</v>
      </c>
      <c r="BO43">
        <v>3.1327734649749122</v>
      </c>
      <c r="BP43">
        <v>1.8496763859681871E-3</v>
      </c>
      <c r="BQ43">
        <v>1.461151529750977</v>
      </c>
      <c r="BR43">
        <v>6844.7670924912572</v>
      </c>
      <c r="BS43" s="96">
        <v>486.42769654969015</v>
      </c>
      <c r="BT43" s="96">
        <v>461.10648843282343</v>
      </c>
      <c r="BU43">
        <v>1.203281611411156</v>
      </c>
      <c r="BV43" s="65" t="str">
        <f t="shared" si="0"/>
        <v>no propulsion</v>
      </c>
      <c r="BW43" s="32" t="s">
        <v>104</v>
      </c>
      <c r="BX43" s="18">
        <v>0.4</v>
      </c>
      <c r="BY43" s="18">
        <v>0.75</v>
      </c>
      <c r="BZ43" s="18">
        <v>0.75</v>
      </c>
      <c r="CA43" s="21">
        <v>0.45340000000000003</v>
      </c>
      <c r="CB43" s="21">
        <v>0.16</v>
      </c>
      <c r="CC43" s="21">
        <v>0.38</v>
      </c>
      <c r="CD43" s="18">
        <v>0.75</v>
      </c>
      <c r="CE43" s="18">
        <v>0.4</v>
      </c>
      <c r="CF43" s="33">
        <v>0.75</v>
      </c>
      <c r="CG43" s="32">
        <v>44</v>
      </c>
      <c r="CH43" s="18">
        <v>37</v>
      </c>
      <c r="CI43" s="18">
        <v>44</v>
      </c>
      <c r="CJ43" s="98">
        <f>Population!$CG43-Population!$CI43</f>
        <v>0</v>
      </c>
      <c r="CK43" s="120">
        <f>_xlfn.DAYS(Entries!$AY$2,Population!H43)</f>
        <v>153</v>
      </c>
      <c r="CL43" s="120">
        <f t="shared" si="1"/>
        <v>1460</v>
      </c>
      <c r="CM43" s="122">
        <f>Entries!$AY$5</f>
        <v>0.15</v>
      </c>
      <c r="CN43" s="122">
        <f t="shared" si="6"/>
        <v>0</v>
      </c>
      <c r="CO43" s="121" t="str">
        <f t="shared" si="2"/>
        <v>-</v>
      </c>
      <c r="CP43" s="32" t="s">
        <v>103</v>
      </c>
      <c r="CQ43" s="18">
        <v>0</v>
      </c>
      <c r="CR43" s="18" t="s">
        <v>95</v>
      </c>
      <c r="CS43" s="18"/>
      <c r="CT43" s="33"/>
      <c r="CU43" s="32" t="s">
        <v>330</v>
      </c>
      <c r="CV43" s="18" t="s">
        <v>330</v>
      </c>
      <c r="CW43" s="18" t="s">
        <v>331</v>
      </c>
      <c r="CX43" s="18" t="s">
        <v>332</v>
      </c>
      <c r="CY43" s="18" t="s">
        <v>107</v>
      </c>
      <c r="CZ43" s="18" t="s">
        <v>108</v>
      </c>
      <c r="DA43" s="33"/>
      <c r="DB43" s="17" t="s">
        <v>15462</v>
      </c>
      <c r="DC43" s="17" t="s">
        <v>15500</v>
      </c>
      <c r="DD43" s="17" t="s">
        <v>15500</v>
      </c>
      <c r="DE43" s="17" t="s">
        <v>15500</v>
      </c>
      <c r="DF43" s="17" t="s">
        <v>15500</v>
      </c>
      <c r="DG43" s="23" t="s">
        <v>11171</v>
      </c>
      <c r="DH43" s="145"/>
    </row>
    <row r="44" spans="1:112" s="17" customFormat="1" x14ac:dyDescent="0.25">
      <c r="A44" s="30" t="s">
        <v>333</v>
      </c>
      <c r="B44" s="15">
        <v>0</v>
      </c>
      <c r="C44" s="148" t="s">
        <v>15461</v>
      </c>
      <c r="D44" s="15"/>
      <c r="E44" s="15">
        <v>39766</v>
      </c>
      <c r="F44" s="15" t="s">
        <v>334</v>
      </c>
      <c r="G44" s="31">
        <v>39763</v>
      </c>
      <c r="H44" s="43">
        <v>41783</v>
      </c>
      <c r="I44" s="15" t="s">
        <v>335</v>
      </c>
      <c r="J44" s="96"/>
      <c r="K44" s="96"/>
      <c r="L44" s="15" t="s">
        <v>336</v>
      </c>
      <c r="M44" s="124" t="s">
        <v>308</v>
      </c>
      <c r="N44" s="15" t="s">
        <v>308</v>
      </c>
      <c r="O44" s="124" t="s">
        <v>11123</v>
      </c>
      <c r="P44" s="96" t="str">
        <f>VLOOKUP(N44,Entries!J:K,2,FALSE)</f>
        <v>JAPAN</v>
      </c>
      <c r="Q44" s="123" t="s">
        <v>337</v>
      </c>
      <c r="R44" s="30" t="s">
        <v>337</v>
      </c>
      <c r="S44" s="15" t="s">
        <v>308</v>
      </c>
      <c r="T44" s="124" t="s">
        <v>310</v>
      </c>
      <c r="U44" s="125" t="s">
        <v>141</v>
      </c>
      <c r="V44" s="31" t="s">
        <v>141</v>
      </c>
      <c r="W44" s="64">
        <f>IF(VLOOKUP(R44,Entries!N:P,3,FALSE)=V44,1,VLOOKUP(R44,Entries!N:P,3,FALSE))</f>
        <v>1</v>
      </c>
      <c r="X44" s="124"/>
      <c r="Y44" s="124"/>
      <c r="Z44" s="15"/>
      <c r="AA44" s="15"/>
      <c r="AB44" s="96"/>
      <c r="AC44" s="15" t="s">
        <v>142</v>
      </c>
      <c r="AD44" s="15" t="s">
        <v>94</v>
      </c>
      <c r="AE44" s="15" t="s">
        <v>94</v>
      </c>
      <c r="AF44" s="96" t="s">
        <v>94</v>
      </c>
      <c r="AG44" s="96"/>
      <c r="AH44" s="96"/>
      <c r="AI44" s="15"/>
      <c r="AJ44" s="96">
        <v>7</v>
      </c>
      <c r="AK44" s="15" t="s">
        <v>95</v>
      </c>
      <c r="AL44" s="15"/>
      <c r="AM44" s="31"/>
      <c r="AN44" s="30" t="s">
        <v>125</v>
      </c>
      <c r="AO44" s="15" t="s">
        <v>97</v>
      </c>
      <c r="AP44" s="31" t="s">
        <v>97</v>
      </c>
      <c r="AQ44">
        <v>21104.544962510001</v>
      </c>
      <c r="AR44" t="s">
        <v>11308</v>
      </c>
      <c r="AS44" t="s">
        <v>11225</v>
      </c>
      <c r="AT44" t="s">
        <v>11309</v>
      </c>
      <c r="AU44">
        <v>97.918899999999994</v>
      </c>
      <c r="AV44" s="96">
        <v>1.7090068493822224</v>
      </c>
      <c r="AW44">
        <v>202.82419999999999</v>
      </c>
      <c r="AX44" s="96">
        <v>3.5399493562577775</v>
      </c>
      <c r="AY44">
        <v>1.6809999999999999E-4</v>
      </c>
      <c r="AZ44">
        <v>92.4726</v>
      </c>
      <c r="BA44" s="96">
        <v>1.6139510021066668</v>
      </c>
      <c r="BB44">
        <v>267.66669999999999</v>
      </c>
      <c r="BC44" s="96">
        <v>4.6716642410355558</v>
      </c>
      <c r="BD44">
        <v>14.794704360000001</v>
      </c>
      <c r="BE44" s="96">
        <f t="shared" si="3"/>
        <v>7009.1341816746435</v>
      </c>
      <c r="BF44" s="96">
        <f t="shared" si="4"/>
        <v>639.31241713058262</v>
      </c>
      <c r="BG44" s="96">
        <f t="shared" si="5"/>
        <v>636.95594621870441</v>
      </c>
      <c r="BH44">
        <v>7015.4320964551071</v>
      </c>
      <c r="BI44">
        <v>1.3090790604477539E-3</v>
      </c>
      <c r="BJ44">
        <v>1.708915380116387</v>
      </c>
      <c r="BK44">
        <v>3.539950096276884</v>
      </c>
      <c r="BL44">
        <v>1.2125646329676401</v>
      </c>
      <c r="BM44">
        <v>5.0730526323599747</v>
      </c>
      <c r="BN44">
        <v>1.709007251740841</v>
      </c>
      <c r="BO44">
        <v>3.5399500931948999</v>
      </c>
      <c r="BP44">
        <v>1.4717612466213061E-3</v>
      </c>
      <c r="BQ44">
        <v>1.2125646329676401</v>
      </c>
      <c r="BR44">
        <v>7006.1793114387738</v>
      </c>
      <c r="BS44" s="96">
        <v>645.49073463622881</v>
      </c>
      <c r="BT44" s="96">
        <v>624.86788824131872</v>
      </c>
      <c r="BU44">
        <v>5.0730526323599747</v>
      </c>
      <c r="BV44" s="60" t="str">
        <f t="shared" si="0"/>
        <v>sunsynchronous observation</v>
      </c>
      <c r="BW44" s="30" t="s">
        <v>338</v>
      </c>
      <c r="BX44" s="15">
        <v>3.7</v>
      </c>
      <c r="BY44" s="15">
        <v>9.9</v>
      </c>
      <c r="BZ44" s="15">
        <v>16.5</v>
      </c>
      <c r="CA44" s="15">
        <v>91.469300000000004</v>
      </c>
      <c r="CB44" s="15">
        <v>13.69</v>
      </c>
      <c r="CC44" s="15">
        <v>56.166699999999999</v>
      </c>
      <c r="CD44" s="15">
        <v>9.9</v>
      </c>
      <c r="CE44" s="15">
        <v>3.7</v>
      </c>
      <c r="CF44" s="31">
        <v>16.5</v>
      </c>
      <c r="CG44" s="30">
        <v>2120</v>
      </c>
      <c r="CH44" s="15">
        <v>2120</v>
      </c>
      <c r="CI44" s="15">
        <v>2000</v>
      </c>
      <c r="CJ44" s="96">
        <f>Population!$CG44-Population!$CI44</f>
        <v>120</v>
      </c>
      <c r="CK44" s="118">
        <f>_xlfn.DAYS(Entries!$AY$2,Population!H44)</f>
        <v>2511</v>
      </c>
      <c r="CL44" s="118">
        <f t="shared" si="1"/>
        <v>2555</v>
      </c>
      <c r="CM44" s="117">
        <f>Entries!$AY$5</f>
        <v>0.15</v>
      </c>
      <c r="CN44" s="117">
        <f t="shared" si="6"/>
        <v>5.6603773584905662E-2</v>
      </c>
      <c r="CO44" s="119">
        <f t="shared" si="2"/>
        <v>0.16463796477495118</v>
      </c>
      <c r="CP44" s="30"/>
      <c r="CQ44" s="19">
        <v>1</v>
      </c>
      <c r="CR44" s="15" t="s">
        <v>118</v>
      </c>
      <c r="CS44" s="15"/>
      <c r="CT44" s="31"/>
      <c r="CU44" s="30" t="s">
        <v>339</v>
      </c>
      <c r="CV44" s="15" t="s">
        <v>340</v>
      </c>
      <c r="CW44" s="15" t="s">
        <v>310</v>
      </c>
      <c r="CX44" s="15" t="s">
        <v>341</v>
      </c>
      <c r="CY44" s="15" t="s">
        <v>150</v>
      </c>
      <c r="CZ44" s="15"/>
      <c r="DA44" s="31">
        <v>5200</v>
      </c>
      <c r="DB44" s="17" t="s">
        <v>15463</v>
      </c>
      <c r="DC44" s="17" t="s">
        <v>15500</v>
      </c>
      <c r="DD44" s="17">
        <v>1</v>
      </c>
      <c r="DE44" s="17">
        <v>1</v>
      </c>
      <c r="DF44" s="17">
        <v>10</v>
      </c>
      <c r="DG44" s="23" t="s">
        <v>11177</v>
      </c>
      <c r="DH44" s="145"/>
    </row>
    <row r="45" spans="1:112" s="17" customFormat="1" x14ac:dyDescent="0.25">
      <c r="A45" s="32" t="s">
        <v>342</v>
      </c>
      <c r="B45" s="18">
        <v>0</v>
      </c>
      <c r="C45" s="64" t="s">
        <v>15461</v>
      </c>
      <c r="D45" s="18" t="s">
        <v>343</v>
      </c>
      <c r="E45" s="18">
        <v>41785</v>
      </c>
      <c r="F45" s="18" t="s">
        <v>344</v>
      </c>
      <c r="G45" s="33">
        <v>41782</v>
      </c>
      <c r="H45" s="44">
        <v>42639</v>
      </c>
      <c r="I45" s="18" t="s">
        <v>87</v>
      </c>
      <c r="J45" s="98"/>
      <c r="K45" s="98"/>
      <c r="L45" s="18" t="s">
        <v>88</v>
      </c>
      <c r="M45" t="s">
        <v>345</v>
      </c>
      <c r="N45" s="18" t="s">
        <v>345</v>
      </c>
      <c r="O45" t="s">
        <v>346</v>
      </c>
      <c r="P45" s="64" t="str">
        <f>VLOOKUP(N45,Entries!J:K,2,FALSE)</f>
        <v>ALGERIA</v>
      </c>
      <c r="Q45" s="38" t="s">
        <v>347</v>
      </c>
      <c r="R45" s="32" t="s">
        <v>347</v>
      </c>
      <c r="S45" s="18" t="s">
        <v>345</v>
      </c>
      <c r="T45" t="s">
        <v>346</v>
      </c>
      <c r="U45" s="39" t="s">
        <v>141</v>
      </c>
      <c r="V45" s="33" t="s">
        <v>141</v>
      </c>
      <c r="W45" s="64">
        <f>IF(VLOOKUP(R45,Entries!N:P,3,FALSE)=V45,1,VLOOKUP(R45,Entries!N:P,3,FALSE))</f>
        <v>1</v>
      </c>
      <c r="X45"/>
      <c r="Y45"/>
      <c r="Z45" s="18"/>
      <c r="AA45" s="18"/>
      <c r="AB45" s="98"/>
      <c r="AC45" s="18" t="s">
        <v>239</v>
      </c>
      <c r="AD45" s="18" t="s">
        <v>94</v>
      </c>
      <c r="AE45" s="18" t="s">
        <v>94</v>
      </c>
      <c r="AF45" s="98" t="s">
        <v>94</v>
      </c>
      <c r="AG45" s="98" t="s">
        <v>650</v>
      </c>
      <c r="AH45" s="98"/>
      <c r="AI45" s="18"/>
      <c r="AJ45" s="98">
        <v>5</v>
      </c>
      <c r="AK45" s="18" t="s">
        <v>95</v>
      </c>
      <c r="AL45" s="18"/>
      <c r="AM45" s="33"/>
      <c r="AN45" s="32" t="s">
        <v>125</v>
      </c>
      <c r="AO45" s="18" t="s">
        <v>97</v>
      </c>
      <c r="AP45" s="33" t="s">
        <v>97</v>
      </c>
      <c r="AQ45">
        <v>21104.540058170001</v>
      </c>
      <c r="AR45" t="s">
        <v>11310</v>
      </c>
      <c r="AS45" t="s">
        <v>11225</v>
      </c>
      <c r="AT45" t="s">
        <v>11311</v>
      </c>
      <c r="AU45">
        <v>97.967799999999997</v>
      </c>
      <c r="AV45" s="98">
        <v>1.7098603152088891</v>
      </c>
      <c r="AW45">
        <v>157.2372</v>
      </c>
      <c r="AX45" s="98">
        <v>2.7443062756800001</v>
      </c>
      <c r="AY45">
        <v>3.2623999999999999E-3</v>
      </c>
      <c r="AZ45">
        <v>83.965999999999994</v>
      </c>
      <c r="BA45" s="98">
        <v>1.4654828548444445</v>
      </c>
      <c r="BB45">
        <v>276.5265</v>
      </c>
      <c r="BC45" s="98">
        <v>4.8262968899333334</v>
      </c>
      <c r="BD45">
        <v>14.633944489999999</v>
      </c>
      <c r="BE45" s="96">
        <f t="shared" si="3"/>
        <v>7060.3727921143873</v>
      </c>
      <c r="BF45" s="96">
        <f t="shared" si="4"/>
        <v>712.40655231138226</v>
      </c>
      <c r="BG45" s="96">
        <f t="shared" si="5"/>
        <v>666.33903191739319</v>
      </c>
      <c r="BH45">
        <v>7066.6297254594947</v>
      </c>
      <c r="BI45">
        <v>4.3709939479702007E-3</v>
      </c>
      <c r="BJ45">
        <v>1.7097696277423839</v>
      </c>
      <c r="BK45">
        <v>2.744306844611156</v>
      </c>
      <c r="BL45">
        <v>1.386025220819753</v>
      </c>
      <c r="BM45">
        <v>4.9057589647132511</v>
      </c>
      <c r="BN45">
        <v>1.709860717652252</v>
      </c>
      <c r="BO45">
        <v>2.7443068482291828</v>
      </c>
      <c r="BP45">
        <v>4.3532017741310649E-3</v>
      </c>
      <c r="BQ45">
        <v>1.489209844736161</v>
      </c>
      <c r="BR45">
        <v>7057.4416997064309</v>
      </c>
      <c r="BS45" s="96">
        <v>717.16416743441914</v>
      </c>
      <c r="BT45" s="96">
        <v>655.71923197844262</v>
      </c>
      <c r="BU45">
        <v>4.9057589647132511</v>
      </c>
      <c r="BV45" s="65" t="str">
        <f t="shared" si="0"/>
        <v>sunsynchronous observation</v>
      </c>
      <c r="BW45" s="32" t="s">
        <v>348</v>
      </c>
      <c r="BX45" s="18">
        <v>0.6</v>
      </c>
      <c r="BY45" s="18">
        <v>0.6</v>
      </c>
      <c r="BZ45" s="18">
        <v>6.6</v>
      </c>
      <c r="CA45" s="18">
        <v>1.3232999999999999</v>
      </c>
      <c r="CB45" s="18">
        <v>0.36</v>
      </c>
      <c r="CC45" s="18">
        <v>0.86199999999999999</v>
      </c>
      <c r="CD45" s="18">
        <v>0.6</v>
      </c>
      <c r="CE45" s="18">
        <v>0.6</v>
      </c>
      <c r="CF45" s="33">
        <v>6.6</v>
      </c>
      <c r="CG45" s="32">
        <v>103</v>
      </c>
      <c r="CH45" s="18">
        <v>103</v>
      </c>
      <c r="CI45" s="18">
        <v>103</v>
      </c>
      <c r="CJ45" s="98">
        <f>Population!$CG45-Population!$CI45</f>
        <v>0</v>
      </c>
      <c r="CK45" s="120">
        <f>_xlfn.DAYS(Entries!$AY$2,Population!H45)</f>
        <v>1655</v>
      </c>
      <c r="CL45" s="120">
        <f t="shared" si="1"/>
        <v>1825</v>
      </c>
      <c r="CM45" s="122">
        <f>Entries!$AY$5</f>
        <v>0.15</v>
      </c>
      <c r="CN45" s="122">
        <f t="shared" si="6"/>
        <v>0</v>
      </c>
      <c r="CO45" s="121">
        <f t="shared" si="2"/>
        <v>0.22917808219178082</v>
      </c>
      <c r="CP45" s="32" t="s">
        <v>349</v>
      </c>
      <c r="CQ45" s="98">
        <v>4</v>
      </c>
      <c r="CR45" s="18" t="s">
        <v>95</v>
      </c>
      <c r="CS45" s="18"/>
      <c r="CT45" s="33"/>
      <c r="CU45" s="32" t="s">
        <v>350</v>
      </c>
      <c r="CV45" s="18" t="s">
        <v>351</v>
      </c>
      <c r="CW45" s="18" t="s">
        <v>352</v>
      </c>
      <c r="CX45" s="18" t="s">
        <v>353</v>
      </c>
      <c r="CY45" s="18" t="s">
        <v>107</v>
      </c>
      <c r="CZ45" s="18" t="s">
        <v>108</v>
      </c>
      <c r="DA45" s="33"/>
      <c r="DB45" s="17" t="s">
        <v>15463</v>
      </c>
      <c r="DC45" s="17" t="s">
        <v>15500</v>
      </c>
      <c r="DD45" s="17">
        <v>1</v>
      </c>
      <c r="DE45" s="17">
        <v>1</v>
      </c>
      <c r="DF45" s="17">
        <v>10</v>
      </c>
      <c r="DG45" s="23" t="s">
        <v>11182</v>
      </c>
      <c r="DH45" s="145" t="s">
        <v>11186</v>
      </c>
    </row>
    <row r="46" spans="1:112" s="17" customFormat="1" x14ac:dyDescent="0.25">
      <c r="A46" s="30" t="s">
        <v>354</v>
      </c>
      <c r="B46" s="96">
        <v>0</v>
      </c>
      <c r="C46" s="148" t="s">
        <v>15461</v>
      </c>
      <c r="D46" s="96"/>
      <c r="E46" s="96">
        <v>36798</v>
      </c>
      <c r="F46" s="96" t="s">
        <v>355</v>
      </c>
      <c r="G46" s="31">
        <v>36795</v>
      </c>
      <c r="H46" s="43">
        <v>40371</v>
      </c>
      <c r="I46" s="96" t="s">
        <v>87</v>
      </c>
      <c r="J46" s="96"/>
      <c r="K46" s="96"/>
      <c r="L46" s="96" t="s">
        <v>88</v>
      </c>
      <c r="M46" s="124" t="s">
        <v>345</v>
      </c>
      <c r="N46" s="96" t="s">
        <v>345</v>
      </c>
      <c r="O46" s="124" t="s">
        <v>346</v>
      </c>
      <c r="P46" s="96" t="str">
        <f>VLOOKUP(N46,Entries!J:K,2,FALSE)</f>
        <v>ALGERIA</v>
      </c>
      <c r="Q46" s="123" t="s">
        <v>347</v>
      </c>
      <c r="R46" s="30" t="s">
        <v>347</v>
      </c>
      <c r="S46" s="96" t="s">
        <v>345</v>
      </c>
      <c r="T46" s="124" t="s">
        <v>346</v>
      </c>
      <c r="U46" s="125" t="s">
        <v>141</v>
      </c>
      <c r="V46" s="31" t="s">
        <v>141</v>
      </c>
      <c r="W46" s="64">
        <f>IF(VLOOKUP(R46,Entries!N:P,3,FALSE)=V46,1,VLOOKUP(R46,Entries!N:P,3,FALSE))</f>
        <v>1</v>
      </c>
      <c r="X46" s="124"/>
      <c r="Y46" s="124"/>
      <c r="Z46" s="96"/>
      <c r="AA46" s="96"/>
      <c r="AB46" s="96"/>
      <c r="AC46" s="96" t="s">
        <v>239</v>
      </c>
      <c r="AD46" s="96" t="s">
        <v>94</v>
      </c>
      <c r="AE46" s="96" t="s">
        <v>94</v>
      </c>
      <c r="AF46" s="96" t="s">
        <v>94</v>
      </c>
      <c r="AG46" s="96"/>
      <c r="AH46" s="96"/>
      <c r="AI46" s="96"/>
      <c r="AJ46" s="96">
        <v>5</v>
      </c>
      <c r="AK46" s="96" t="s">
        <v>95</v>
      </c>
      <c r="AL46" s="96"/>
      <c r="AM46" s="31"/>
      <c r="AN46" s="30" t="s">
        <v>125</v>
      </c>
      <c r="AO46" s="96" t="s">
        <v>97</v>
      </c>
      <c r="AP46" s="31" t="s">
        <v>97</v>
      </c>
      <c r="AQ46">
        <v>21104.487139209999</v>
      </c>
      <c r="AR46" t="s">
        <v>11312</v>
      </c>
      <c r="AS46" t="s">
        <v>11225</v>
      </c>
      <c r="AT46" t="s">
        <v>11313</v>
      </c>
      <c r="AU46">
        <v>97.922899999999998</v>
      </c>
      <c r="AV46" s="96">
        <v>1.7090766625377778</v>
      </c>
      <c r="AW46">
        <v>154.74469999999999</v>
      </c>
      <c r="AX46" s="96">
        <v>2.7008039531244443</v>
      </c>
      <c r="AY46">
        <v>1.484E-4</v>
      </c>
      <c r="AZ46">
        <v>89.191999999999993</v>
      </c>
      <c r="BA46" s="96">
        <v>1.5566937425777778</v>
      </c>
      <c r="BB46">
        <v>270.94589999999999</v>
      </c>
      <c r="BC46" s="96">
        <v>4.72889706596</v>
      </c>
      <c r="BD46">
        <v>14.68219408</v>
      </c>
      <c r="BE46" s="96">
        <f t="shared" si="3"/>
        <v>7044.8961339296748</v>
      </c>
      <c r="BF46" s="96">
        <f t="shared" si="4"/>
        <v>674.94159651595055</v>
      </c>
      <c r="BG46" s="96">
        <f t="shared" si="5"/>
        <v>672.85067134339897</v>
      </c>
      <c r="BH46">
        <v>7051.1621969729813</v>
      </c>
      <c r="BI46">
        <v>1.28743142978237E-3</v>
      </c>
      <c r="BJ46">
        <v>1.708986079236801</v>
      </c>
      <c r="BK46">
        <v>2.7008045138519781</v>
      </c>
      <c r="BL46">
        <v>1.202386421972139</v>
      </c>
      <c r="BM46">
        <v>5.083206448513728</v>
      </c>
      <c r="BN46">
        <v>1.709077063889765</v>
      </c>
      <c r="BO46">
        <v>2.700804515468322</v>
      </c>
      <c r="BP46">
        <v>1.4479930238257611E-3</v>
      </c>
      <c r="BQ46">
        <v>1.202386421972139</v>
      </c>
      <c r="BR46">
        <v>7041.9565221654066</v>
      </c>
      <c r="BS46" s="96">
        <v>681.15322608358656</v>
      </c>
      <c r="BT46" s="96">
        <v>660.75981824722658</v>
      </c>
      <c r="BU46">
        <v>5.083206448513728</v>
      </c>
      <c r="BV46" s="60" t="str">
        <f t="shared" si="0"/>
        <v>sunsynchronous observation</v>
      </c>
      <c r="BW46" s="30" t="s">
        <v>356</v>
      </c>
      <c r="BX46" s="96">
        <v>0.6</v>
      </c>
      <c r="BY46" s="96">
        <v>1</v>
      </c>
      <c r="BZ46" s="96">
        <v>1.8</v>
      </c>
      <c r="CA46" s="96">
        <v>1.3059000000000001</v>
      </c>
      <c r="CB46" s="96">
        <v>0.36</v>
      </c>
      <c r="CC46" s="96">
        <v>0.9123</v>
      </c>
      <c r="CD46" s="96">
        <v>1</v>
      </c>
      <c r="CE46" s="96">
        <v>0.6</v>
      </c>
      <c r="CF46" s="31">
        <v>1.8</v>
      </c>
      <c r="CG46" s="30">
        <v>116</v>
      </c>
      <c r="CH46" s="96">
        <v>116</v>
      </c>
      <c r="CI46" s="96">
        <v>116</v>
      </c>
      <c r="CJ46" s="96">
        <f>Population!$CG46-Population!$CI46</f>
        <v>0</v>
      </c>
      <c r="CK46" s="118">
        <f>_xlfn.DAYS(Entries!$AY$2,Population!H46)</f>
        <v>3923</v>
      </c>
      <c r="CL46" s="118">
        <f t="shared" si="1"/>
        <v>1825</v>
      </c>
      <c r="CM46" s="117">
        <f>Entries!$AY$5</f>
        <v>0.15</v>
      </c>
      <c r="CN46" s="117">
        <f t="shared" si="6"/>
        <v>0</v>
      </c>
      <c r="CO46" s="119">
        <f t="shared" si="2"/>
        <v>0</v>
      </c>
      <c r="CP46" s="30"/>
      <c r="CQ46" s="19">
        <v>4</v>
      </c>
      <c r="CR46" s="96" t="s">
        <v>118</v>
      </c>
      <c r="CS46" s="96"/>
      <c r="CT46" s="31"/>
      <c r="CU46" s="30" t="s">
        <v>357</v>
      </c>
      <c r="CV46" s="96" t="s">
        <v>358</v>
      </c>
      <c r="CW46" s="96" t="s">
        <v>148</v>
      </c>
      <c r="CX46" s="96" t="s">
        <v>359</v>
      </c>
      <c r="CY46" s="96" t="s">
        <v>150</v>
      </c>
      <c r="CZ46" s="96" t="s">
        <v>257</v>
      </c>
      <c r="DA46" s="31"/>
      <c r="DB46" s="17" t="s">
        <v>15463</v>
      </c>
      <c r="DC46" s="17" t="s">
        <v>15500</v>
      </c>
      <c r="DD46" s="17">
        <v>1</v>
      </c>
      <c r="DE46" s="17">
        <v>1</v>
      </c>
      <c r="DF46" s="17">
        <v>10</v>
      </c>
      <c r="DG46" s="23" t="s">
        <v>11182</v>
      </c>
      <c r="DH46" s="145"/>
    </row>
    <row r="47" spans="1:112" s="17" customFormat="1" x14ac:dyDescent="0.25">
      <c r="A47" s="32" t="s">
        <v>360</v>
      </c>
      <c r="B47" s="98">
        <v>0</v>
      </c>
      <c r="C47" s="64" t="s">
        <v>15461</v>
      </c>
      <c r="D47" s="98"/>
      <c r="E47" s="98">
        <v>41786</v>
      </c>
      <c r="F47" s="98" t="s">
        <v>361</v>
      </c>
      <c r="G47" s="33">
        <v>41783</v>
      </c>
      <c r="H47" s="44">
        <v>42639</v>
      </c>
      <c r="I47" s="98" t="s">
        <v>87</v>
      </c>
      <c r="J47" s="98"/>
      <c r="K47" s="98"/>
      <c r="L47" s="98" t="s">
        <v>88</v>
      </c>
      <c r="M47" t="s">
        <v>345</v>
      </c>
      <c r="N47" s="98" t="s">
        <v>345</v>
      </c>
      <c r="O47" t="s">
        <v>346</v>
      </c>
      <c r="P47" s="64" t="str">
        <f>VLOOKUP(N47,Entries!J:K,2,FALSE)</f>
        <v>ALGERIA</v>
      </c>
      <c r="Q47" s="38" t="s">
        <v>347</v>
      </c>
      <c r="R47" s="32" t="s">
        <v>347</v>
      </c>
      <c r="S47" s="98" t="s">
        <v>345</v>
      </c>
      <c r="T47" t="s">
        <v>346</v>
      </c>
      <c r="U47" s="39" t="s">
        <v>141</v>
      </c>
      <c r="V47" s="33" t="s">
        <v>141</v>
      </c>
      <c r="W47" s="64">
        <f>IF(VLOOKUP(R47,Entries!N:P,3,FALSE)=V47,1,VLOOKUP(R47,Entries!N:P,3,FALSE))</f>
        <v>1</v>
      </c>
      <c r="X47"/>
      <c r="Y47"/>
      <c r="Z47" s="98"/>
      <c r="AA47" s="98"/>
      <c r="AB47" s="98"/>
      <c r="AC47" s="98" t="s">
        <v>239</v>
      </c>
      <c r="AD47" s="98" t="s">
        <v>94</v>
      </c>
      <c r="AE47" s="98" t="s">
        <v>94</v>
      </c>
      <c r="AF47" s="98" t="s">
        <v>94</v>
      </c>
      <c r="AG47" s="98"/>
      <c r="AH47" s="98"/>
      <c r="AI47" s="98"/>
      <c r="AJ47" s="98">
        <v>5</v>
      </c>
      <c r="AK47" s="98" t="s">
        <v>95</v>
      </c>
      <c r="AL47" s="98"/>
      <c r="AM47" s="33"/>
      <c r="AN47" s="32" t="s">
        <v>125</v>
      </c>
      <c r="AO47" s="98" t="s">
        <v>97</v>
      </c>
      <c r="AP47" s="33" t="s">
        <v>97</v>
      </c>
      <c r="AQ47">
        <v>21104.485039210002</v>
      </c>
      <c r="AR47" t="s">
        <v>11314</v>
      </c>
      <c r="AS47" t="s">
        <v>11225</v>
      </c>
      <c r="AT47" t="s">
        <v>11315</v>
      </c>
      <c r="AU47">
        <v>98.021799999999999</v>
      </c>
      <c r="AV47" s="98">
        <v>1.7108027928088891</v>
      </c>
      <c r="AW47">
        <v>173.08920000000001</v>
      </c>
      <c r="AX47" s="98">
        <v>3.0209758111466671</v>
      </c>
      <c r="AY47">
        <v>1.1349999999999999E-4</v>
      </c>
      <c r="AZ47">
        <v>78.850200000000001</v>
      </c>
      <c r="BA47" s="98">
        <v>1.3761953195466667</v>
      </c>
      <c r="BB47">
        <v>281.28289999999998</v>
      </c>
      <c r="BC47" s="98">
        <v>4.9093117132044446</v>
      </c>
      <c r="BD47">
        <v>14.66650973</v>
      </c>
      <c r="BE47" s="96">
        <f t="shared" si="3"/>
        <v>7049.9177754909479</v>
      </c>
      <c r="BF47" s="96">
        <f t="shared" si="4"/>
        <v>679.7179411584666</v>
      </c>
      <c r="BG47" s="96">
        <f t="shared" si="5"/>
        <v>678.11760982343003</v>
      </c>
      <c r="BH47">
        <v>7056.179618234858</v>
      </c>
      <c r="BI47">
        <v>1.2593980972472869E-3</v>
      </c>
      <c r="BJ47">
        <v>1.710711235650656</v>
      </c>
      <c r="BK47">
        <v>3.0209764398914012</v>
      </c>
      <c r="BL47">
        <v>1.1769482517487651</v>
      </c>
      <c r="BM47">
        <v>5.1085608301139587</v>
      </c>
      <c r="BN47">
        <v>1.7108031947846991</v>
      </c>
      <c r="BO47">
        <v>3.0209764400793091</v>
      </c>
      <c r="BP47">
        <v>1.4202432189892029E-3</v>
      </c>
      <c r="BQ47">
        <v>1.1769482517487651</v>
      </c>
      <c r="BR47">
        <v>7046.9847271120998</v>
      </c>
      <c r="BS47" s="96">
        <v>685.99315938510063</v>
      </c>
      <c r="BT47" s="96">
        <v>665.97629483909895</v>
      </c>
      <c r="BU47">
        <v>5.1085608301139587</v>
      </c>
      <c r="BV47" s="65" t="str">
        <f t="shared" si="0"/>
        <v>sunsynchronous observation</v>
      </c>
      <c r="BW47" s="32" t="s">
        <v>362</v>
      </c>
      <c r="BX47" s="98">
        <v>0.6</v>
      </c>
      <c r="BY47" s="98">
        <v>1</v>
      </c>
      <c r="BZ47" s="98">
        <v>1.8</v>
      </c>
      <c r="CA47" s="98">
        <v>1.3059000000000001</v>
      </c>
      <c r="CB47" s="98">
        <v>0.36</v>
      </c>
      <c r="CC47" s="98">
        <v>0.9123</v>
      </c>
      <c r="CD47" s="98">
        <v>1</v>
      </c>
      <c r="CE47" s="98">
        <v>0.6</v>
      </c>
      <c r="CF47" s="33">
        <v>1.8</v>
      </c>
      <c r="CG47" s="32">
        <v>117</v>
      </c>
      <c r="CH47" s="98">
        <v>117</v>
      </c>
      <c r="CI47" s="98">
        <v>117</v>
      </c>
      <c r="CJ47" s="98">
        <f>Population!$CG47-Population!$CI47</f>
        <v>0</v>
      </c>
      <c r="CK47" s="120">
        <f>_xlfn.DAYS(Entries!$AY$2,Population!H47)</f>
        <v>1655</v>
      </c>
      <c r="CL47" s="120">
        <f t="shared" si="1"/>
        <v>1825</v>
      </c>
      <c r="CM47" s="122">
        <f>Entries!$AY$5</f>
        <v>0.15</v>
      </c>
      <c r="CN47" s="122">
        <f t="shared" si="6"/>
        <v>0</v>
      </c>
      <c r="CO47" s="121">
        <f t="shared" si="2"/>
        <v>0.22917808219178082</v>
      </c>
      <c r="CP47" s="32"/>
      <c r="CQ47" s="19">
        <v>4</v>
      </c>
      <c r="CR47" s="98" t="s">
        <v>118</v>
      </c>
      <c r="CS47" s="98"/>
      <c r="CT47" s="33"/>
      <c r="CU47" s="32" t="s">
        <v>357</v>
      </c>
      <c r="CV47" s="98" t="s">
        <v>147</v>
      </c>
      <c r="CW47" s="98" t="s">
        <v>148</v>
      </c>
      <c r="CX47" s="98" t="s">
        <v>359</v>
      </c>
      <c r="CY47" s="98" t="s">
        <v>150</v>
      </c>
      <c r="CZ47" s="98" t="s">
        <v>257</v>
      </c>
      <c r="DA47" s="33"/>
      <c r="DB47" s="17" t="s">
        <v>15463</v>
      </c>
      <c r="DC47" s="17" t="s">
        <v>15500</v>
      </c>
      <c r="DD47" s="17">
        <v>1</v>
      </c>
      <c r="DE47" s="17">
        <v>1</v>
      </c>
      <c r="DF47" s="17">
        <v>10</v>
      </c>
      <c r="DG47" s="23" t="s">
        <v>11182</v>
      </c>
      <c r="DH47" s="145"/>
    </row>
    <row r="48" spans="1:112" s="17" customFormat="1" x14ac:dyDescent="0.25">
      <c r="A48" s="30" t="s">
        <v>363</v>
      </c>
      <c r="B48" s="96">
        <v>0</v>
      </c>
      <c r="C48" s="148" t="s">
        <v>15461</v>
      </c>
      <c r="D48" s="96"/>
      <c r="E48" s="96">
        <v>44394</v>
      </c>
      <c r="F48" s="96" t="s">
        <v>364</v>
      </c>
      <c r="G48" s="31">
        <v>59924</v>
      </c>
      <c r="H48" s="43">
        <v>43651</v>
      </c>
      <c r="I48" s="96" t="s">
        <v>276</v>
      </c>
      <c r="J48" s="96"/>
      <c r="K48" s="96"/>
      <c r="L48" s="96" t="s">
        <v>365</v>
      </c>
      <c r="M48" s="124" t="s">
        <v>277</v>
      </c>
      <c r="N48" s="96" t="s">
        <v>277</v>
      </c>
      <c r="O48" s="124" t="s">
        <v>278</v>
      </c>
      <c r="P48" s="96" t="str">
        <f>VLOOKUP(N48,Entries!J:K,2,FALSE)</f>
        <v>COMMONWEALTH OF INDEPENDENT STATES</v>
      </c>
      <c r="Q48" s="123" t="s">
        <v>366</v>
      </c>
      <c r="R48" s="30" t="s">
        <v>11021</v>
      </c>
      <c r="S48" s="96" t="s">
        <v>277</v>
      </c>
      <c r="T48" s="124" t="s">
        <v>278</v>
      </c>
      <c r="U48" s="125" t="s">
        <v>92</v>
      </c>
      <c r="V48" s="31" t="s">
        <v>92</v>
      </c>
      <c r="W48" s="64">
        <f>IF(VLOOKUP(R48,Entries!N:P,3,FALSE)=V48,1,VLOOKUP(R48,Entries!N:P,3,FALSE))</f>
        <v>1</v>
      </c>
      <c r="X48" s="124"/>
      <c r="Y48" s="124"/>
      <c r="Z48" s="96"/>
      <c r="AA48" s="96"/>
      <c r="AB48" s="96"/>
      <c r="AC48" s="96" t="s">
        <v>93</v>
      </c>
      <c r="AD48" s="96" t="s">
        <v>117</v>
      </c>
      <c r="AE48" s="96" t="s">
        <v>117</v>
      </c>
      <c r="AF48" s="96" t="s">
        <v>117</v>
      </c>
      <c r="AG48" s="96"/>
      <c r="AH48" s="96"/>
      <c r="AI48" s="96"/>
      <c r="AJ48" s="19">
        <v>0.25</v>
      </c>
      <c r="AK48" s="96" t="s">
        <v>118</v>
      </c>
      <c r="AL48" s="96"/>
      <c r="AM48" s="31"/>
      <c r="AN48" s="30" t="s">
        <v>96</v>
      </c>
      <c r="AO48" s="96" t="s">
        <v>97</v>
      </c>
      <c r="AP48" s="31" t="s">
        <v>97</v>
      </c>
      <c r="AQ48">
        <v>21104.605884429999</v>
      </c>
      <c r="AR48" t="s">
        <v>11316</v>
      </c>
      <c r="AS48" t="s">
        <v>11225</v>
      </c>
      <c r="AT48" t="s">
        <v>11317</v>
      </c>
      <c r="AU48">
        <v>97.579499999999996</v>
      </c>
      <c r="AV48" s="96">
        <v>1.7030832031333334</v>
      </c>
      <c r="AW48">
        <v>69.345399999999998</v>
      </c>
      <c r="AX48" s="96">
        <v>1.2103052993155556</v>
      </c>
      <c r="AY48">
        <v>2.1570999999999999E-3</v>
      </c>
      <c r="AZ48">
        <v>168.6191</v>
      </c>
      <c r="BA48" s="96">
        <v>2.9429578644844443</v>
      </c>
      <c r="BB48">
        <v>191.55250000000001</v>
      </c>
      <c r="BC48" s="96">
        <v>3.3432211198888888</v>
      </c>
      <c r="BD48">
        <v>15.133920209999999</v>
      </c>
      <c r="BE48" s="96">
        <f t="shared" si="3"/>
        <v>6904.0025260730927</v>
      </c>
      <c r="BF48" s="96">
        <f t="shared" si="4"/>
        <v>547.89514992208478</v>
      </c>
      <c r="BG48" s="96">
        <f t="shared" si="5"/>
        <v>518.10990222410055</v>
      </c>
      <c r="BH48">
        <v>6910.3699795755392</v>
      </c>
      <c r="BI48">
        <v>2.2216294990426481E-3</v>
      </c>
      <c r="BJ48">
        <v>1.702992870136687</v>
      </c>
      <c r="BK48">
        <v>1.2103055534145579</v>
      </c>
      <c r="BL48">
        <v>2.3998335749653452</v>
      </c>
      <c r="BM48">
        <v>3.8863446005428819</v>
      </c>
      <c r="BN48">
        <v>1.703083605293549</v>
      </c>
      <c r="BO48">
        <v>1.21030555217848</v>
      </c>
      <c r="BP48">
        <v>2.7238333374615441E-3</v>
      </c>
      <c r="BQ48">
        <v>2.5539671215873678</v>
      </c>
      <c r="BR48">
        <v>6900.98728542358</v>
      </c>
      <c r="BS48" s="96">
        <v>548.78442465301487</v>
      </c>
      <c r="BT48" s="96">
        <v>511.1901461941452</v>
      </c>
      <c r="BU48">
        <v>3.8863446005428819</v>
      </c>
      <c r="BV48" s="60" t="str">
        <f t="shared" si="0"/>
        <v>no propulsion</v>
      </c>
      <c r="BW48" s="30" t="s">
        <v>104</v>
      </c>
      <c r="BX48" s="96">
        <v>0.1</v>
      </c>
      <c r="BY48" s="96">
        <v>0.3</v>
      </c>
      <c r="BZ48" s="96">
        <v>0.3</v>
      </c>
      <c r="CA48" s="96">
        <v>4.36E-2</v>
      </c>
      <c r="CB48" s="96">
        <v>0.01</v>
      </c>
      <c r="CC48" s="96">
        <v>3.5000000000000003E-2</v>
      </c>
      <c r="CD48" s="96">
        <v>0.3</v>
      </c>
      <c r="CE48" s="96">
        <v>0.1</v>
      </c>
      <c r="CF48" s="31">
        <v>0.3</v>
      </c>
      <c r="CG48" s="30">
        <v>3</v>
      </c>
      <c r="CH48" s="96">
        <v>3</v>
      </c>
      <c r="CI48" s="96">
        <v>3</v>
      </c>
      <c r="CJ48" s="96">
        <f>Population!$CG48-Population!$CI48</f>
        <v>0</v>
      </c>
      <c r="CK48" s="118">
        <f>_xlfn.DAYS(Entries!$AY$2,Population!H48)</f>
        <v>643</v>
      </c>
      <c r="CL48" s="118">
        <f t="shared" si="1"/>
        <v>91.25</v>
      </c>
      <c r="CM48" s="117">
        <f>Entries!$AY$5</f>
        <v>0.15</v>
      </c>
      <c r="CN48" s="117">
        <f t="shared" si="6"/>
        <v>0</v>
      </c>
      <c r="CO48" s="119" t="str">
        <f t="shared" si="2"/>
        <v>-</v>
      </c>
      <c r="CP48" s="30" t="s">
        <v>103</v>
      </c>
      <c r="CQ48" s="96">
        <v>0</v>
      </c>
      <c r="CR48" s="96" t="s">
        <v>95</v>
      </c>
      <c r="CS48" s="96"/>
      <c r="CT48" s="31"/>
      <c r="CU48" s="30" t="s">
        <v>367</v>
      </c>
      <c r="CV48" s="96" t="s">
        <v>366</v>
      </c>
      <c r="CW48" s="96" t="s">
        <v>278</v>
      </c>
      <c r="CX48" s="96" t="s">
        <v>106</v>
      </c>
      <c r="CY48" s="96" t="s">
        <v>107</v>
      </c>
      <c r="CZ48" s="96" t="s">
        <v>108</v>
      </c>
      <c r="DA48" s="31"/>
      <c r="DB48" s="17" t="s">
        <v>15462</v>
      </c>
      <c r="DC48" s="17" t="s">
        <v>15500</v>
      </c>
      <c r="DD48" s="17" t="s">
        <v>15500</v>
      </c>
      <c r="DE48" s="17" t="s">
        <v>15500</v>
      </c>
      <c r="DF48" s="17" t="s">
        <v>15500</v>
      </c>
      <c r="DG48" s="23" t="s">
        <v>11171</v>
      </c>
      <c r="DH48" s="145"/>
    </row>
    <row r="49" spans="1:112" s="17" customFormat="1" x14ac:dyDescent="0.25">
      <c r="A49" s="32" t="s">
        <v>368</v>
      </c>
      <c r="B49" s="18">
        <v>0</v>
      </c>
      <c r="C49" s="64" t="s">
        <v>15461</v>
      </c>
      <c r="D49" s="18"/>
      <c r="E49" s="18">
        <v>46287</v>
      </c>
      <c r="F49" s="18" t="s">
        <v>369</v>
      </c>
      <c r="G49" s="33">
        <v>64499</v>
      </c>
      <c r="H49" s="44">
        <v>44077</v>
      </c>
      <c r="I49" s="99" t="s">
        <v>111</v>
      </c>
      <c r="J49" s="99"/>
      <c r="K49" s="99"/>
      <c r="L49" s="18" t="s">
        <v>138</v>
      </c>
      <c r="M49" t="s">
        <v>139</v>
      </c>
      <c r="N49" s="18" t="s">
        <v>139</v>
      </c>
      <c r="O49" t="s">
        <v>11126</v>
      </c>
      <c r="P49" s="64" t="str">
        <f>VLOOKUP(N49,Entries!J:K,2,FALSE)</f>
        <v>EUROPEAN SPACE AGENCY</v>
      </c>
      <c r="Q49" s="38" t="s">
        <v>370</v>
      </c>
      <c r="R49" s="112" t="s">
        <v>3065</v>
      </c>
      <c r="S49" s="95" t="s">
        <v>640</v>
      </c>
      <c r="T49" t="s">
        <v>157</v>
      </c>
      <c r="U49" s="39" t="s">
        <v>141</v>
      </c>
      <c r="V49" s="103" t="s">
        <v>159</v>
      </c>
      <c r="W49" s="64">
        <f>IF(VLOOKUP(R49,Entries!N:P,3,FALSE)=V49,1,VLOOKUP(R49,Entries!N:P,3,FALSE))</f>
        <v>1</v>
      </c>
      <c r="X49"/>
      <c r="Y49"/>
      <c r="Z49" s="95" t="s">
        <v>11049</v>
      </c>
      <c r="AA49" s="95" t="s">
        <v>391</v>
      </c>
      <c r="AB49" s="95" t="s">
        <v>92</v>
      </c>
      <c r="AC49" s="18" t="s">
        <v>93</v>
      </c>
      <c r="AD49" s="18" t="s">
        <v>117</v>
      </c>
      <c r="AE49" s="18" t="s">
        <v>117</v>
      </c>
      <c r="AF49" s="98" t="s">
        <v>117</v>
      </c>
      <c r="AG49" s="98"/>
      <c r="AH49" s="98"/>
      <c r="AI49" s="18"/>
      <c r="AJ49" s="19">
        <v>1</v>
      </c>
      <c r="AK49" s="18" t="s">
        <v>118</v>
      </c>
      <c r="AL49" s="18"/>
      <c r="AM49" s="33"/>
      <c r="AN49" s="32" t="s">
        <v>96</v>
      </c>
      <c r="AO49" s="18" t="s">
        <v>97</v>
      </c>
      <c r="AP49" s="33" t="s">
        <v>97</v>
      </c>
      <c r="AQ49">
        <v>21104.445449999999</v>
      </c>
      <c r="AR49" t="s">
        <v>11318</v>
      </c>
      <c r="AS49" t="s">
        <v>11225</v>
      </c>
      <c r="AT49" t="s">
        <v>11319</v>
      </c>
      <c r="AU49">
        <v>97.491200000000006</v>
      </c>
      <c r="AV49" s="98">
        <v>1.7015420777244445</v>
      </c>
      <c r="AW49">
        <v>179.10749999999999</v>
      </c>
      <c r="AX49" s="98">
        <v>3.1260149396666668</v>
      </c>
      <c r="AY49">
        <v>1.8990000000000001E-4</v>
      </c>
      <c r="AZ49">
        <v>352.76280000000003</v>
      </c>
      <c r="BA49" s="98">
        <v>6.1568710576533334</v>
      </c>
      <c r="BB49">
        <v>7.3574000000000002</v>
      </c>
      <c r="BC49" s="98">
        <v>0.12841082767111112</v>
      </c>
      <c r="BD49">
        <v>15.103501570000001</v>
      </c>
      <c r="BE49" s="96">
        <f t="shared" si="3"/>
        <v>6913.269248562925</v>
      </c>
      <c r="BF49" s="96">
        <f t="shared" si="4"/>
        <v>543.58207839322768</v>
      </c>
      <c r="BG49" s="96">
        <f t="shared" si="5"/>
        <v>540.95641873262321</v>
      </c>
      <c r="BH49">
        <v>6919.6569344511317</v>
      </c>
      <c r="BI49">
        <v>1.2432406607918551E-3</v>
      </c>
      <c r="BJ49">
        <v>1.701453017863378</v>
      </c>
      <c r="BK49">
        <v>3.126015589964382</v>
      </c>
      <c r="BL49">
        <v>1.005455549434539</v>
      </c>
      <c r="BM49">
        <v>5.2798285934814411</v>
      </c>
      <c r="BN49">
        <v>1.701542479434097</v>
      </c>
      <c r="BO49">
        <v>3.1260155903970062</v>
      </c>
      <c r="BP49">
        <v>1.3835223428080409E-3</v>
      </c>
      <c r="BQ49">
        <v>1.005455549434539</v>
      </c>
      <c r="BR49">
        <v>6910.2541608777983</v>
      </c>
      <c r="BS49" s="96">
        <v>548.81465190385461</v>
      </c>
      <c r="BT49" s="96">
        <v>529.69366985174202</v>
      </c>
      <c r="BU49">
        <v>5.2798285934814411</v>
      </c>
      <c r="BV49" s="65" t="str">
        <f t="shared" si="0"/>
        <v>no propulsion</v>
      </c>
      <c r="BW49" s="32" t="s">
        <v>104</v>
      </c>
      <c r="BX49" s="18">
        <v>0.1</v>
      </c>
      <c r="BY49" s="18">
        <v>0.2</v>
      </c>
      <c r="BZ49" s="18">
        <v>0.2</v>
      </c>
      <c r="CA49" s="21">
        <v>0.03</v>
      </c>
      <c r="CB49" s="21">
        <v>0.01</v>
      </c>
      <c r="CC49" s="21">
        <v>2.5000000000000001E-2</v>
      </c>
      <c r="CD49" s="18">
        <v>0.2</v>
      </c>
      <c r="CE49" s="18">
        <v>0.1</v>
      </c>
      <c r="CF49" s="33">
        <v>0.2</v>
      </c>
      <c r="CG49" s="32">
        <v>2</v>
      </c>
      <c r="CH49" s="18">
        <v>2</v>
      </c>
      <c r="CI49" s="18">
        <v>2</v>
      </c>
      <c r="CJ49" s="98">
        <f>Population!$CG49-Population!$CI49</f>
        <v>0</v>
      </c>
      <c r="CK49" s="120">
        <f>_xlfn.DAYS(Entries!$AY$2,Population!H49)</f>
        <v>217</v>
      </c>
      <c r="CL49" s="120">
        <f t="shared" si="1"/>
        <v>365</v>
      </c>
      <c r="CM49" s="122">
        <f>Entries!$AY$5</f>
        <v>0.15</v>
      </c>
      <c r="CN49" s="122">
        <f t="shared" si="6"/>
        <v>0</v>
      </c>
      <c r="CO49" s="121" t="str">
        <f t="shared" si="2"/>
        <v>-</v>
      </c>
      <c r="CP49" s="32" t="s">
        <v>103</v>
      </c>
      <c r="CQ49" s="98">
        <v>0</v>
      </c>
      <c r="CR49" s="18" t="s">
        <v>95</v>
      </c>
      <c r="CS49" s="18"/>
      <c r="CT49" s="33"/>
      <c r="CU49" s="32" t="s">
        <v>371</v>
      </c>
      <c r="CV49" s="18" t="s">
        <v>371</v>
      </c>
      <c r="CW49" s="18" t="s">
        <v>372</v>
      </c>
      <c r="CX49" s="18" t="s">
        <v>295</v>
      </c>
      <c r="CY49" s="18" t="s">
        <v>107</v>
      </c>
      <c r="CZ49" s="18" t="s">
        <v>108</v>
      </c>
      <c r="DA49" s="33"/>
      <c r="DB49" s="17" t="s">
        <v>15462</v>
      </c>
      <c r="DC49" s="17" t="s">
        <v>15500</v>
      </c>
      <c r="DD49" s="17" t="s">
        <v>15500</v>
      </c>
      <c r="DE49" s="17" t="s">
        <v>15500</v>
      </c>
      <c r="DF49" s="17" t="s">
        <v>15500</v>
      </c>
      <c r="DG49" s="23" t="s">
        <v>11171</v>
      </c>
      <c r="DH49" s="145"/>
    </row>
    <row r="50" spans="1:112" s="17" customFormat="1" x14ac:dyDescent="0.25">
      <c r="A50" s="30" t="s">
        <v>373</v>
      </c>
      <c r="B50" s="15">
        <v>0</v>
      </c>
      <c r="C50" s="148" t="s">
        <v>15461</v>
      </c>
      <c r="D50" s="15" t="s">
        <v>374</v>
      </c>
      <c r="E50" s="15">
        <v>46498</v>
      </c>
      <c r="F50" s="15" t="s">
        <v>375</v>
      </c>
      <c r="G50" s="31">
        <v>64660</v>
      </c>
      <c r="H50" s="43">
        <v>44102</v>
      </c>
      <c r="I50" s="97" t="s">
        <v>574</v>
      </c>
      <c r="J50" s="97"/>
      <c r="K50" s="97"/>
      <c r="L50" s="15" t="s">
        <v>376</v>
      </c>
      <c r="M50" s="124" t="s">
        <v>277</v>
      </c>
      <c r="N50" s="15" t="s">
        <v>277</v>
      </c>
      <c r="O50" s="124" t="s">
        <v>11126</v>
      </c>
      <c r="P50" s="96" t="str">
        <f>VLOOKUP(N50,Entries!J:K,2,FALSE)</f>
        <v>COMMONWEALTH OF INDEPENDENT STATES</v>
      </c>
      <c r="Q50" s="123" t="s">
        <v>377</v>
      </c>
      <c r="R50" s="30" t="s">
        <v>377</v>
      </c>
      <c r="S50" s="15" t="s">
        <v>382</v>
      </c>
      <c r="T50" s="124" t="s">
        <v>267</v>
      </c>
      <c r="U50" s="125" t="s">
        <v>159</v>
      </c>
      <c r="V50" s="31" t="s">
        <v>159</v>
      </c>
      <c r="W50" s="64">
        <f>IF(VLOOKUP(R50,Entries!N:P,3,FALSE)=V50,1,VLOOKUP(R50,Entries!N:P,3,FALSE))</f>
        <v>1</v>
      </c>
      <c r="X50" s="124"/>
      <c r="Y50" s="124"/>
      <c r="Z50" s="15"/>
      <c r="AA50" s="15"/>
      <c r="AB50" s="96"/>
      <c r="AC50" s="15" t="s">
        <v>93</v>
      </c>
      <c r="AD50" s="15" t="s">
        <v>378</v>
      </c>
      <c r="AE50" s="15" t="s">
        <v>263</v>
      </c>
      <c r="AF50" s="96" t="s">
        <v>263</v>
      </c>
      <c r="AG50" s="96" t="s">
        <v>11135</v>
      </c>
      <c r="AH50" s="96"/>
      <c r="AI50" s="15"/>
      <c r="AJ50" s="19">
        <v>1</v>
      </c>
      <c r="AK50" s="15" t="s">
        <v>118</v>
      </c>
      <c r="AL50" s="15"/>
      <c r="AM50" s="31"/>
      <c r="AN50" s="30" t="s">
        <v>96</v>
      </c>
      <c r="AO50" s="15" t="s">
        <v>97</v>
      </c>
      <c r="AP50" s="31" t="s">
        <v>97</v>
      </c>
      <c r="AQ50">
        <v>21104.615779520002</v>
      </c>
      <c r="AR50" t="s">
        <v>11320</v>
      </c>
      <c r="AS50" t="s">
        <v>11225</v>
      </c>
      <c r="AT50" t="s">
        <v>11321</v>
      </c>
      <c r="AU50">
        <v>97.686999999999998</v>
      </c>
      <c r="AV50" s="96">
        <v>1.704959431688889</v>
      </c>
      <c r="AW50">
        <v>42.2072</v>
      </c>
      <c r="AX50" s="96">
        <v>0.73665445479111125</v>
      </c>
      <c r="AY50">
        <v>1.2036E-3</v>
      </c>
      <c r="AZ50">
        <v>308.80009999999999</v>
      </c>
      <c r="BA50" s="96">
        <v>5.3895773542177778</v>
      </c>
      <c r="BB50">
        <v>51.215499999999999</v>
      </c>
      <c r="BC50" s="96">
        <v>0.893878917088889</v>
      </c>
      <c r="BD50">
        <v>15.02620069</v>
      </c>
      <c r="BE50" s="96">
        <f t="shared" si="3"/>
        <v>6936.9587429087296</v>
      </c>
      <c r="BF50" s="96">
        <f t="shared" si="4"/>
        <v>574.30806645169469</v>
      </c>
      <c r="BG50" s="96">
        <f t="shared" si="5"/>
        <v>557.60941936576455</v>
      </c>
      <c r="BH50">
        <v>6943.331670797058</v>
      </c>
      <c r="BI50">
        <v>1.2369462835565379E-3</v>
      </c>
      <c r="BJ50">
        <v>1.7048687171872301</v>
      </c>
      <c r="BK50">
        <v>0.73665460587302789</v>
      </c>
      <c r="BL50">
        <v>0.10606372932609411</v>
      </c>
      <c r="BM50">
        <v>6.1773950409685483</v>
      </c>
      <c r="BN50">
        <v>1.7049598342969789</v>
      </c>
      <c r="BO50">
        <v>0.73665460802202598</v>
      </c>
      <c r="BP50">
        <v>1.175060359899774E-3</v>
      </c>
      <c r="BQ50">
        <v>0.10606372932609411</v>
      </c>
      <c r="BR50">
        <v>6933.9625477377849</v>
      </c>
      <c r="BS50" s="96">
        <v>571.11037226466033</v>
      </c>
      <c r="BT50" s="96">
        <v>554.8147232109086</v>
      </c>
      <c r="BU50">
        <v>6.1773950409685483</v>
      </c>
      <c r="BV50" s="60" t="b">
        <f t="shared" si="0"/>
        <v>0</v>
      </c>
      <c r="BW50" s="30" t="s">
        <v>379</v>
      </c>
      <c r="BX50" s="15">
        <v>0.2</v>
      </c>
      <c r="BY50" s="15">
        <v>0.3</v>
      </c>
      <c r="BZ50" s="15">
        <v>0.7</v>
      </c>
      <c r="CA50" s="16">
        <v>0.17399999999999999</v>
      </c>
      <c r="CB50" s="16">
        <v>0.04</v>
      </c>
      <c r="CC50" s="16">
        <v>0.1094</v>
      </c>
      <c r="CD50" s="15">
        <v>0.3</v>
      </c>
      <c r="CE50" s="15">
        <v>0.2</v>
      </c>
      <c r="CF50" s="31">
        <v>0.7</v>
      </c>
      <c r="CG50" s="30">
        <v>15</v>
      </c>
      <c r="CH50" s="15">
        <v>15</v>
      </c>
      <c r="CI50" s="15">
        <v>15</v>
      </c>
      <c r="CJ50" s="96">
        <f>Population!$CG50-Population!$CI50</f>
        <v>0</v>
      </c>
      <c r="CK50" s="118">
        <f>_xlfn.DAYS(Entries!$AY$2,Population!H50)</f>
        <v>192</v>
      </c>
      <c r="CL50" s="118">
        <f t="shared" si="1"/>
        <v>365</v>
      </c>
      <c r="CM50" s="117">
        <f>Entries!$AY$5</f>
        <v>0.15</v>
      </c>
      <c r="CN50" s="117">
        <f t="shared" si="6"/>
        <v>0</v>
      </c>
      <c r="CO50" s="119" t="str">
        <f t="shared" si="2"/>
        <v>-</v>
      </c>
      <c r="CP50" s="30"/>
      <c r="CQ50" s="19">
        <v>0</v>
      </c>
      <c r="CR50" s="15" t="s">
        <v>118</v>
      </c>
      <c r="CS50" s="15"/>
      <c r="CT50" s="31"/>
      <c r="CU50" s="30" t="s">
        <v>380</v>
      </c>
      <c r="CV50" s="15" t="s">
        <v>381</v>
      </c>
      <c r="CW50" s="15" t="s">
        <v>382</v>
      </c>
      <c r="CX50" s="15" t="s">
        <v>292</v>
      </c>
      <c r="CY50" s="15" t="s">
        <v>107</v>
      </c>
      <c r="CZ50" s="15" t="s">
        <v>108</v>
      </c>
      <c r="DA50" s="31"/>
      <c r="DB50" s="17" t="s">
        <v>15462</v>
      </c>
      <c r="DC50" s="17" t="s">
        <v>15500</v>
      </c>
      <c r="DD50" s="17" t="s">
        <v>15500</v>
      </c>
      <c r="DE50" s="17" t="s">
        <v>15500</v>
      </c>
      <c r="DF50" s="17" t="s">
        <v>15500</v>
      </c>
      <c r="DG50" s="23" t="s">
        <v>11172</v>
      </c>
      <c r="DH50" s="145"/>
    </row>
    <row r="51" spans="1:112" s="17" customFormat="1" x14ac:dyDescent="0.25">
      <c r="A51" s="32" t="s">
        <v>383</v>
      </c>
      <c r="B51" s="18">
        <v>0</v>
      </c>
      <c r="C51" s="64" t="s">
        <v>15461</v>
      </c>
      <c r="D51" s="18"/>
      <c r="E51" s="18">
        <v>45726</v>
      </c>
      <c r="F51" s="18" t="s">
        <v>384</v>
      </c>
      <c r="G51" s="33">
        <v>63526</v>
      </c>
      <c r="H51" s="44">
        <v>43995</v>
      </c>
      <c r="I51" s="18" t="s">
        <v>128</v>
      </c>
      <c r="J51" s="98"/>
      <c r="K51" s="98"/>
      <c r="L51" s="18" t="s">
        <v>129</v>
      </c>
      <c r="M51" t="s">
        <v>156</v>
      </c>
      <c r="N51" s="18" t="s">
        <v>156</v>
      </c>
      <c r="O51" t="s">
        <v>157</v>
      </c>
      <c r="P51" s="64" t="str">
        <f>VLOOKUP(N51,Entries!J:K,2,FALSE)</f>
        <v>UNITED STATES OF AMERICA</v>
      </c>
      <c r="Q51" s="38" t="s">
        <v>385</v>
      </c>
      <c r="R51" s="32" t="s">
        <v>385</v>
      </c>
      <c r="S51" s="18" t="s">
        <v>156</v>
      </c>
      <c r="T51" t="s">
        <v>157</v>
      </c>
      <c r="U51" s="39" t="s">
        <v>92</v>
      </c>
      <c r="V51" s="33" t="s">
        <v>92</v>
      </c>
      <c r="W51" s="64">
        <f>IF(VLOOKUP(R51,Entries!N:P,3,FALSE)=V51,1,VLOOKUP(R51,Entries!N:P,3,FALSE))</f>
        <v>1</v>
      </c>
      <c r="X51"/>
      <c r="Y51"/>
      <c r="Z51" s="18"/>
      <c r="AA51" s="18"/>
      <c r="AB51" s="98"/>
      <c r="AC51" s="18" t="s">
        <v>93</v>
      </c>
      <c r="AD51" s="18" t="s">
        <v>117</v>
      </c>
      <c r="AE51" s="18" t="s">
        <v>117</v>
      </c>
      <c r="AF51" s="98" t="s">
        <v>117</v>
      </c>
      <c r="AG51" s="98"/>
      <c r="AH51" s="98"/>
      <c r="AI51" s="18"/>
      <c r="AJ51" s="19">
        <v>1</v>
      </c>
      <c r="AK51" s="18" t="s">
        <v>118</v>
      </c>
      <c r="AL51" s="18"/>
      <c r="AM51" s="33"/>
      <c r="AN51" s="32" t="s">
        <v>96</v>
      </c>
      <c r="AO51" s="18" t="s">
        <v>97</v>
      </c>
      <c r="AP51" s="33" t="s">
        <v>98</v>
      </c>
      <c r="AQ51">
        <v>21104.452287929998</v>
      </c>
      <c r="AR51" t="s">
        <v>11322</v>
      </c>
      <c r="AS51" t="s">
        <v>11225</v>
      </c>
      <c r="AT51" t="s">
        <v>11323</v>
      </c>
      <c r="AU51">
        <v>97.720100000000002</v>
      </c>
      <c r="AV51" s="98">
        <v>1.7055371355511113</v>
      </c>
      <c r="AW51">
        <v>284.32810000000001</v>
      </c>
      <c r="AX51" s="98">
        <v>4.9624604685288896</v>
      </c>
      <c r="AY51">
        <v>1.4331999999999999E-3</v>
      </c>
      <c r="AZ51">
        <v>11.899100000000001</v>
      </c>
      <c r="BA51" s="98">
        <v>0.20767842981777779</v>
      </c>
      <c r="BB51">
        <v>348.26119999999997</v>
      </c>
      <c r="BC51" s="98">
        <v>6.0783033323911111</v>
      </c>
      <c r="BD51">
        <v>14.921355070000001</v>
      </c>
      <c r="BE51" s="96">
        <f t="shared" si="3"/>
        <v>6969.4160561500121</v>
      </c>
      <c r="BF51" s="96">
        <f t="shared" si="4"/>
        <v>608.40462324168584</v>
      </c>
      <c r="BG51" s="96">
        <f t="shared" si="5"/>
        <v>588.42748905833741</v>
      </c>
      <c r="BH51">
        <v>6975.7674657879261</v>
      </c>
      <c r="BI51">
        <v>2.3162053615108599E-3</v>
      </c>
      <c r="BJ51">
        <v>1.7054468885473251</v>
      </c>
      <c r="BK51">
        <v>4.9624614855310814</v>
      </c>
      <c r="BL51">
        <v>0.6277280550510359</v>
      </c>
      <c r="BM51">
        <v>5.6582580450801387</v>
      </c>
      <c r="BN51">
        <v>1.705537537582317</v>
      </c>
      <c r="BO51">
        <v>4.9624615012328936</v>
      </c>
      <c r="BP51">
        <v>2.109801270899559E-3</v>
      </c>
      <c r="BQ51">
        <v>0.6277280550510359</v>
      </c>
      <c r="BR51">
        <v>6966.4353663191614</v>
      </c>
      <c r="BS51" s="96">
        <v>610.13316050866069</v>
      </c>
      <c r="BT51" s="96">
        <v>580.73757212966211</v>
      </c>
      <c r="BU51">
        <v>5.6582580450801387</v>
      </c>
      <c r="BV51" s="65" t="str">
        <f t="shared" si="0"/>
        <v>no propulsion</v>
      </c>
      <c r="BW51" s="32" t="s">
        <v>104</v>
      </c>
      <c r="BX51" s="18">
        <v>0.2</v>
      </c>
      <c r="BY51" s="18">
        <v>0.3</v>
      </c>
      <c r="BZ51" s="18">
        <v>0.3</v>
      </c>
      <c r="CA51" s="18">
        <v>9.3799999999999994E-2</v>
      </c>
      <c r="CB51" s="18">
        <v>0.04</v>
      </c>
      <c r="CC51" s="18">
        <v>0.08</v>
      </c>
      <c r="CD51" s="18">
        <v>0.3</v>
      </c>
      <c r="CE51" s="18">
        <v>0.2</v>
      </c>
      <c r="CF51" s="33">
        <v>0.3</v>
      </c>
      <c r="CG51" s="32">
        <v>2.5</v>
      </c>
      <c r="CH51" s="18">
        <v>5.5</v>
      </c>
      <c r="CI51" s="18">
        <v>2.5</v>
      </c>
      <c r="CJ51" s="98">
        <f>Population!$CG51-Population!$CI51</f>
        <v>0</v>
      </c>
      <c r="CK51" s="120">
        <f>_xlfn.DAYS(Entries!$AY$2,Population!H51)</f>
        <v>299</v>
      </c>
      <c r="CL51" s="120">
        <f t="shared" si="1"/>
        <v>365</v>
      </c>
      <c r="CM51" s="122">
        <f>Entries!$AY$5</f>
        <v>0.15</v>
      </c>
      <c r="CN51" s="122">
        <f t="shared" si="6"/>
        <v>0</v>
      </c>
      <c r="CO51" s="121" t="str">
        <f t="shared" si="2"/>
        <v>-</v>
      </c>
      <c r="CP51" s="32" t="s">
        <v>103</v>
      </c>
      <c r="CQ51" s="98">
        <v>0</v>
      </c>
      <c r="CR51" s="18" t="s">
        <v>95</v>
      </c>
      <c r="CS51" s="18"/>
      <c r="CT51" s="33"/>
      <c r="CU51" s="32" t="s">
        <v>387</v>
      </c>
      <c r="CV51" s="18"/>
      <c r="CW51" s="18"/>
      <c r="CX51" s="18" t="s">
        <v>292</v>
      </c>
      <c r="CY51" s="18" t="s">
        <v>107</v>
      </c>
      <c r="CZ51" s="18" t="s">
        <v>108</v>
      </c>
      <c r="DA51" s="33"/>
      <c r="DB51" s="17" t="s">
        <v>15462</v>
      </c>
      <c r="DC51" s="17" t="s">
        <v>15500</v>
      </c>
      <c r="DD51" s="17" t="s">
        <v>15500</v>
      </c>
      <c r="DE51" s="17" t="s">
        <v>15500</v>
      </c>
      <c r="DF51" s="17" t="s">
        <v>15500</v>
      </c>
      <c r="DG51" s="23" t="s">
        <v>11171</v>
      </c>
      <c r="DH51" s="145"/>
    </row>
    <row r="52" spans="1:112" s="17" customFormat="1" x14ac:dyDescent="0.25">
      <c r="A52" s="30" t="s">
        <v>388</v>
      </c>
      <c r="B52" s="96">
        <v>0</v>
      </c>
      <c r="C52" s="148" t="s">
        <v>15461</v>
      </c>
      <c r="D52" s="96"/>
      <c r="E52" s="96">
        <v>44876</v>
      </c>
      <c r="F52" s="96" t="s">
        <v>389</v>
      </c>
      <c r="G52" s="31">
        <v>62012</v>
      </c>
      <c r="H52" s="43">
        <v>43817</v>
      </c>
      <c r="I52" s="96" t="s">
        <v>111</v>
      </c>
      <c r="J52" s="96"/>
      <c r="K52" s="96"/>
      <c r="L52" s="96" t="s">
        <v>390</v>
      </c>
      <c r="M52" s="124" t="s">
        <v>391</v>
      </c>
      <c r="N52" s="96" t="s">
        <v>391</v>
      </c>
      <c r="O52" s="124" t="s">
        <v>11124</v>
      </c>
      <c r="P52" s="96" t="str">
        <f>VLOOKUP(N52,Entries!J:K,2,FALSE)</f>
        <v>FRANCE</v>
      </c>
      <c r="Q52" s="123" t="s">
        <v>392</v>
      </c>
      <c r="R52" s="30" t="s">
        <v>11070</v>
      </c>
      <c r="S52" s="105" t="s">
        <v>391</v>
      </c>
      <c r="T52" s="124" t="s">
        <v>139</v>
      </c>
      <c r="U52" s="125" t="s">
        <v>141</v>
      </c>
      <c r="V52" s="31" t="s">
        <v>141</v>
      </c>
      <c r="W52" s="64">
        <f>IF(VLOOKUP(R52,Entries!N:P,3,FALSE)=V52,1,VLOOKUP(R52,Entries!N:P,3,FALSE))</f>
        <v>1</v>
      </c>
      <c r="X52" s="124"/>
      <c r="Y52" s="124"/>
      <c r="Z52" s="96"/>
      <c r="AA52" s="96"/>
      <c r="AB52" s="96"/>
      <c r="AC52" s="96" t="s">
        <v>93</v>
      </c>
      <c r="AD52" s="96" t="s">
        <v>117</v>
      </c>
      <c r="AE52" s="96" t="s">
        <v>117</v>
      </c>
      <c r="AF52" s="96" t="s">
        <v>117</v>
      </c>
      <c r="AG52" s="96"/>
      <c r="AH52" s="96"/>
      <c r="AI52" s="96"/>
      <c r="AJ52" s="96">
        <v>1</v>
      </c>
      <c r="AK52" s="96" t="s">
        <v>95</v>
      </c>
      <c r="AL52" s="96"/>
      <c r="AM52" s="31"/>
      <c r="AN52" s="30" t="s">
        <v>96</v>
      </c>
      <c r="AO52" s="96" t="s">
        <v>97</v>
      </c>
      <c r="AP52" s="31" t="s">
        <v>97</v>
      </c>
      <c r="AQ52">
        <v>21104.469470510001</v>
      </c>
      <c r="AR52" t="s">
        <v>11324</v>
      </c>
      <c r="AS52" t="s">
        <v>11225</v>
      </c>
      <c r="AT52" t="s">
        <v>11325</v>
      </c>
      <c r="AU52">
        <v>97.467100000000002</v>
      </c>
      <c r="AV52" s="96">
        <v>1.7011214534622225</v>
      </c>
      <c r="AW52">
        <v>288.9966</v>
      </c>
      <c r="AX52" s="96">
        <v>5.0439411477066667</v>
      </c>
      <c r="AY52">
        <v>1.374E-3</v>
      </c>
      <c r="AZ52">
        <v>53.706600000000002</v>
      </c>
      <c r="BA52" s="96">
        <v>0.93735680504000007</v>
      </c>
      <c r="BB52">
        <v>306.54340000000002</v>
      </c>
      <c r="BC52" s="96">
        <v>5.3501905171822228</v>
      </c>
      <c r="BD52">
        <v>15.16653651</v>
      </c>
      <c r="BE52" s="96">
        <f t="shared" si="3"/>
        <v>6894.1007353480245</v>
      </c>
      <c r="BF52" s="96">
        <f t="shared" si="4"/>
        <v>532.5732297583927</v>
      </c>
      <c r="BG52" s="96">
        <f t="shared" si="5"/>
        <v>513.6282409376563</v>
      </c>
      <c r="BH52">
        <v>6900.5141679778408</v>
      </c>
      <c r="BI52">
        <v>2.5395042953203092E-3</v>
      </c>
      <c r="BJ52">
        <v>1.7010321770370509</v>
      </c>
      <c r="BK52">
        <v>5.0439421970363796</v>
      </c>
      <c r="BL52">
        <v>1.036055234631367</v>
      </c>
      <c r="BM52">
        <v>5.2514959933733047</v>
      </c>
      <c r="BN52">
        <v>1.701121855843071</v>
      </c>
      <c r="BO52">
        <v>5.0439421977609999</v>
      </c>
      <c r="BP52">
        <v>2.4345711954876521E-3</v>
      </c>
      <c r="BQ52">
        <v>1.036055234631367</v>
      </c>
      <c r="BR52">
        <v>6891.076188159429</v>
      </c>
      <c r="BS52" s="96">
        <v>536.85300375303268</v>
      </c>
      <c r="BT52" s="96">
        <v>503.29937256582525</v>
      </c>
      <c r="BU52">
        <v>5.2514959933733047</v>
      </c>
      <c r="BV52" s="60" t="b">
        <f t="shared" si="0"/>
        <v>0</v>
      </c>
      <c r="BW52" s="30" t="s">
        <v>170</v>
      </c>
      <c r="BX52" s="96">
        <v>0.2</v>
      </c>
      <c r="BY52" s="96">
        <v>0.3</v>
      </c>
      <c r="BZ52" s="96">
        <v>1</v>
      </c>
      <c r="CA52" s="96">
        <v>0.22209999999999999</v>
      </c>
      <c r="CB52" s="96">
        <v>0.04</v>
      </c>
      <c r="CC52" s="96">
        <v>0.12640000000000001</v>
      </c>
      <c r="CD52" s="96">
        <v>0.3</v>
      </c>
      <c r="CE52" s="96">
        <v>0.2</v>
      </c>
      <c r="CF52" s="31">
        <v>1</v>
      </c>
      <c r="CG52" s="30">
        <v>27</v>
      </c>
      <c r="CH52" s="96">
        <v>27</v>
      </c>
      <c r="CI52" s="96">
        <v>27</v>
      </c>
      <c r="CJ52" s="96">
        <f>Population!$CG52-Population!$CI52</f>
        <v>0</v>
      </c>
      <c r="CK52" s="118">
        <f>_xlfn.DAYS(Entries!$AY$2,Population!H52)</f>
        <v>477</v>
      </c>
      <c r="CL52" s="118">
        <f t="shared" si="1"/>
        <v>365</v>
      </c>
      <c r="CM52" s="117">
        <f>Entries!$AY$5</f>
        <v>0.15</v>
      </c>
      <c r="CN52" s="117">
        <f t="shared" si="6"/>
        <v>0</v>
      </c>
      <c r="CO52" s="119" t="str">
        <f t="shared" si="2"/>
        <v>-</v>
      </c>
      <c r="CP52" s="30"/>
      <c r="CQ52" s="19">
        <v>0</v>
      </c>
      <c r="CR52" s="96" t="s">
        <v>118</v>
      </c>
      <c r="CS52" s="96"/>
      <c r="CT52" s="31"/>
      <c r="CU52" s="30" t="s">
        <v>393</v>
      </c>
      <c r="CV52" s="96" t="s">
        <v>394</v>
      </c>
      <c r="CW52" s="96" t="s">
        <v>139</v>
      </c>
      <c r="CX52" s="96" t="s">
        <v>395</v>
      </c>
      <c r="CY52" s="96" t="s">
        <v>107</v>
      </c>
      <c r="CZ52" s="96" t="s">
        <v>257</v>
      </c>
      <c r="DA52" s="31"/>
      <c r="DB52" s="17" t="s">
        <v>15462</v>
      </c>
      <c r="DC52" s="17" t="s">
        <v>15500</v>
      </c>
      <c r="DD52" s="17" t="s">
        <v>15500</v>
      </c>
      <c r="DE52" s="17" t="s">
        <v>15500</v>
      </c>
      <c r="DF52" s="17" t="s">
        <v>15500</v>
      </c>
      <c r="DG52" s="23" t="s">
        <v>11172</v>
      </c>
      <c r="DH52" s="145"/>
    </row>
    <row r="53" spans="1:112" s="17" customFormat="1" x14ac:dyDescent="0.25">
      <c r="A53" s="32" t="s">
        <v>396</v>
      </c>
      <c r="B53" s="98">
        <v>0</v>
      </c>
      <c r="C53" s="64" t="s">
        <v>15461</v>
      </c>
      <c r="D53" s="98" t="s">
        <v>374</v>
      </c>
      <c r="E53" s="98">
        <v>46499</v>
      </c>
      <c r="F53" s="98" t="s">
        <v>397</v>
      </c>
      <c r="G53" s="33">
        <v>64659</v>
      </c>
      <c r="H53" s="44">
        <v>44102</v>
      </c>
      <c r="I53" s="99" t="s">
        <v>574</v>
      </c>
      <c r="J53" s="99"/>
      <c r="K53" s="99"/>
      <c r="L53" s="98" t="s">
        <v>376</v>
      </c>
      <c r="M53" t="s">
        <v>277</v>
      </c>
      <c r="N53" s="98" t="s">
        <v>277</v>
      </c>
      <c r="O53" t="s">
        <v>11126</v>
      </c>
      <c r="P53" s="64" t="str">
        <f>VLOOKUP(N53,Entries!J:K,2,FALSE)</f>
        <v>COMMONWEALTH OF INDEPENDENT STATES</v>
      </c>
      <c r="Q53" s="38" t="s">
        <v>377</v>
      </c>
      <c r="R53" s="32" t="s">
        <v>377</v>
      </c>
      <c r="S53" s="98" t="s">
        <v>382</v>
      </c>
      <c r="T53" t="s">
        <v>267</v>
      </c>
      <c r="U53" s="39" t="s">
        <v>159</v>
      </c>
      <c r="V53" s="33" t="s">
        <v>159</v>
      </c>
      <c r="W53" s="64">
        <f>IF(VLOOKUP(R53,Entries!N:P,3,FALSE)=V53,1,VLOOKUP(R53,Entries!N:P,3,FALSE))</f>
        <v>1</v>
      </c>
      <c r="X53"/>
      <c r="Y53"/>
      <c r="Z53" s="98"/>
      <c r="AA53" s="98"/>
      <c r="AB53" s="98"/>
      <c r="AC53" s="98" t="s">
        <v>93</v>
      </c>
      <c r="AD53" s="98" t="s">
        <v>378</v>
      </c>
      <c r="AE53" s="98" t="s">
        <v>263</v>
      </c>
      <c r="AF53" s="98" t="s">
        <v>263</v>
      </c>
      <c r="AG53" s="98" t="s">
        <v>11135</v>
      </c>
      <c r="AH53" s="98"/>
      <c r="AI53" s="98"/>
      <c r="AJ53" s="19">
        <v>1</v>
      </c>
      <c r="AK53" s="98" t="s">
        <v>118</v>
      </c>
      <c r="AL53" s="98"/>
      <c r="AM53" s="33"/>
      <c r="AN53" s="32" t="s">
        <v>96</v>
      </c>
      <c r="AO53" s="98" t="s">
        <v>97</v>
      </c>
      <c r="AP53" s="33" t="s">
        <v>97</v>
      </c>
      <c r="AQ53">
        <v>21104.417669729999</v>
      </c>
      <c r="AR53" t="s">
        <v>11326</v>
      </c>
      <c r="AS53" t="s">
        <v>11225</v>
      </c>
      <c r="AT53" t="s">
        <v>11327</v>
      </c>
      <c r="AU53">
        <v>97.686400000000006</v>
      </c>
      <c r="AV53" s="98">
        <v>1.7049489597155558</v>
      </c>
      <c r="AW53">
        <v>42.000900000000001</v>
      </c>
      <c r="AX53" s="98">
        <v>0.73305384129333351</v>
      </c>
      <c r="AY53">
        <v>1.2195000000000001E-3</v>
      </c>
      <c r="AZ53">
        <v>309.9982</v>
      </c>
      <c r="BA53" s="98">
        <v>5.4104881396355555</v>
      </c>
      <c r="BB53">
        <v>50.016800000000003</v>
      </c>
      <c r="BC53" s="98">
        <v>0.87295765969777794</v>
      </c>
      <c r="BD53">
        <v>15.026536739999999</v>
      </c>
      <c r="BE53" s="96">
        <f t="shared" si="3"/>
        <v>6936.8553181602292</v>
      </c>
      <c r="BF53" s="96">
        <f t="shared" si="4"/>
        <v>574.31481322072523</v>
      </c>
      <c r="BG53" s="96">
        <f t="shared" si="5"/>
        <v>557.3958230997323</v>
      </c>
      <c r="BH53">
        <v>6943.2287133296713</v>
      </c>
      <c r="BI53">
        <v>1.266893120301671E-3</v>
      </c>
      <c r="BJ53">
        <v>1.7048582494216571</v>
      </c>
      <c r="BK53">
        <v>0.73305399494713419</v>
      </c>
      <c r="BL53">
        <v>0.1065550516461143</v>
      </c>
      <c r="BM53">
        <v>6.1768932556880207</v>
      </c>
      <c r="BN53">
        <v>1.7049493623232601</v>
      </c>
      <c r="BO53">
        <v>0.73305399377212099</v>
      </c>
      <c r="BP53">
        <v>1.1941584594141171E-3</v>
      </c>
      <c r="BQ53">
        <v>0.1065550516461143</v>
      </c>
      <c r="BR53">
        <v>6933.8590517398152</v>
      </c>
      <c r="BS53" s="96">
        <v>571.13917818283608</v>
      </c>
      <c r="BT53" s="96">
        <v>554.57892529679521</v>
      </c>
      <c r="BU53">
        <v>6.1768932556880207</v>
      </c>
      <c r="BV53" s="65" t="b">
        <f t="shared" si="0"/>
        <v>0</v>
      </c>
      <c r="BW53" s="32" t="s">
        <v>379</v>
      </c>
      <c r="BX53" s="98">
        <v>0.2</v>
      </c>
      <c r="BY53" s="98">
        <v>0.3</v>
      </c>
      <c r="BZ53" s="98">
        <v>0.7</v>
      </c>
      <c r="CA53" s="21">
        <v>0.17399999999999999</v>
      </c>
      <c r="CB53" s="21">
        <v>0.04</v>
      </c>
      <c r="CC53" s="21">
        <v>0.1094</v>
      </c>
      <c r="CD53" s="98">
        <v>0.3</v>
      </c>
      <c r="CE53" s="98">
        <v>0.2</v>
      </c>
      <c r="CF53" s="33">
        <v>0.7</v>
      </c>
      <c r="CG53" s="32">
        <v>15</v>
      </c>
      <c r="CH53" s="98">
        <v>15</v>
      </c>
      <c r="CI53" s="98">
        <v>15</v>
      </c>
      <c r="CJ53" s="98">
        <f>Population!$CG53-Population!$CI53</f>
        <v>0</v>
      </c>
      <c r="CK53" s="120">
        <f>_xlfn.DAYS(Entries!$AY$2,Population!H53)</f>
        <v>192</v>
      </c>
      <c r="CL53" s="120">
        <f t="shared" si="1"/>
        <v>365</v>
      </c>
      <c r="CM53" s="122">
        <f>Entries!$AY$5</f>
        <v>0.15</v>
      </c>
      <c r="CN53" s="122">
        <f t="shared" si="6"/>
        <v>0</v>
      </c>
      <c r="CO53" s="121" t="str">
        <f t="shared" si="2"/>
        <v>-</v>
      </c>
      <c r="CP53" s="32"/>
      <c r="CQ53" s="19">
        <v>0</v>
      </c>
      <c r="CR53" s="98" t="s">
        <v>118</v>
      </c>
      <c r="CS53" s="98"/>
      <c r="CT53" s="33"/>
      <c r="CU53" s="32" t="s">
        <v>380</v>
      </c>
      <c r="CV53" s="98" t="s">
        <v>381</v>
      </c>
      <c r="CW53" s="98" t="s">
        <v>382</v>
      </c>
      <c r="CX53" s="98" t="s">
        <v>292</v>
      </c>
      <c r="CY53" s="98" t="s">
        <v>107</v>
      </c>
      <c r="CZ53" s="98" t="s">
        <v>108</v>
      </c>
      <c r="DA53" s="33"/>
      <c r="DB53" s="17" t="s">
        <v>15462</v>
      </c>
      <c r="DC53" s="17" t="s">
        <v>15500</v>
      </c>
      <c r="DD53" s="17" t="s">
        <v>15500</v>
      </c>
      <c r="DE53" s="17" t="s">
        <v>15500</v>
      </c>
      <c r="DF53" s="17" t="s">
        <v>15500</v>
      </c>
      <c r="DG53" s="23" t="s">
        <v>11172</v>
      </c>
      <c r="DH53" s="145"/>
    </row>
    <row r="54" spans="1:112" s="17" customFormat="1" x14ac:dyDescent="0.25">
      <c r="A54" s="30" t="s">
        <v>398</v>
      </c>
      <c r="B54" s="15">
        <v>0</v>
      </c>
      <c r="C54" s="148" t="s">
        <v>15461</v>
      </c>
      <c r="D54" s="15"/>
      <c r="E54" s="15">
        <v>43017</v>
      </c>
      <c r="F54" s="15" t="s">
        <v>399</v>
      </c>
      <c r="G54" s="31">
        <v>47531</v>
      </c>
      <c r="H54" s="43">
        <v>43057</v>
      </c>
      <c r="I54" s="15" t="s">
        <v>190</v>
      </c>
      <c r="J54" s="96"/>
      <c r="K54" s="96"/>
      <c r="L54" s="15" t="s">
        <v>400</v>
      </c>
      <c r="M54" s="124" t="s">
        <v>156</v>
      </c>
      <c r="N54" s="15" t="s">
        <v>156</v>
      </c>
      <c r="O54" s="124" t="s">
        <v>157</v>
      </c>
      <c r="P54" s="96" t="str">
        <f>VLOOKUP(N54,Entries!J:K,2,FALSE)</f>
        <v>UNITED STATES OF AMERICA</v>
      </c>
      <c r="Q54" s="123" t="s">
        <v>401</v>
      </c>
      <c r="R54" s="30" t="s">
        <v>11017</v>
      </c>
      <c r="S54" s="15" t="s">
        <v>156</v>
      </c>
      <c r="T54" s="124" t="s">
        <v>157</v>
      </c>
      <c r="U54" s="125" t="s">
        <v>92</v>
      </c>
      <c r="V54" s="31" t="s">
        <v>92</v>
      </c>
      <c r="W54" s="64">
        <f>IF(VLOOKUP(R54,Entries!N:P,3,FALSE)=V54,1,VLOOKUP(R54,Entries!N:P,3,FALSE))</f>
        <v>1</v>
      </c>
      <c r="X54" s="124"/>
      <c r="Y54" s="124"/>
      <c r="Z54" s="15" t="s">
        <v>11016</v>
      </c>
      <c r="AA54" s="15" t="s">
        <v>156</v>
      </c>
      <c r="AB54" s="96" t="s">
        <v>92</v>
      </c>
      <c r="AC54" s="15" t="s">
        <v>93</v>
      </c>
      <c r="AD54" s="15" t="s">
        <v>402</v>
      </c>
      <c r="AE54" s="15" t="s">
        <v>263</v>
      </c>
      <c r="AF54" s="96" t="s">
        <v>263</v>
      </c>
      <c r="AG54" s="96" t="s">
        <v>11156</v>
      </c>
      <c r="AH54" s="96"/>
      <c r="AI54" s="15"/>
      <c r="AJ54" s="19">
        <v>1</v>
      </c>
      <c r="AK54" s="15" t="s">
        <v>118</v>
      </c>
      <c r="AL54" s="15"/>
      <c r="AM54" s="31"/>
      <c r="AN54" s="30" t="s">
        <v>125</v>
      </c>
      <c r="AO54" s="15" t="s">
        <v>97</v>
      </c>
      <c r="AP54" s="31" t="s">
        <v>97</v>
      </c>
      <c r="AQ54">
        <v>21104.286556939998</v>
      </c>
      <c r="AR54" t="s">
        <v>11328</v>
      </c>
      <c r="AS54" t="s">
        <v>11225</v>
      </c>
      <c r="AT54" t="s">
        <v>11329</v>
      </c>
      <c r="AU54">
        <v>97.711399999999998</v>
      </c>
      <c r="AV54" s="96">
        <v>1.7053852919377779</v>
      </c>
      <c r="AW54">
        <v>10.811299999999999</v>
      </c>
      <c r="AX54" s="96">
        <v>0.18869274216444443</v>
      </c>
      <c r="AY54">
        <v>2.5604100000000001E-2</v>
      </c>
      <c r="AZ54">
        <v>149.4357</v>
      </c>
      <c r="BA54" s="96">
        <v>2.6081444424133333</v>
      </c>
      <c r="BB54">
        <v>212.2064</v>
      </c>
      <c r="BC54" s="96">
        <v>3.7036996032711116</v>
      </c>
      <c r="BD54">
        <v>14.794255590000001</v>
      </c>
      <c r="BE54" s="96">
        <f t="shared" si="3"/>
        <v>7009.2759246741653</v>
      </c>
      <c r="BF54" s="96">
        <f t="shared" si="4"/>
        <v>817.7421263771148</v>
      </c>
      <c r="BG54" s="96">
        <f t="shared" si="5"/>
        <v>458.80972297121571</v>
      </c>
      <c r="BH54">
        <v>7015.3177925828086</v>
      </c>
      <c r="BI54">
        <v>2.5791392144934411E-2</v>
      </c>
      <c r="BJ54">
        <v>1.705296049816976</v>
      </c>
      <c r="BK54">
        <v>0.1886927813256141</v>
      </c>
      <c r="BL54">
        <v>2.5637624262844949</v>
      </c>
      <c r="BM54">
        <v>3.748060613356631</v>
      </c>
      <c r="BN54">
        <v>1.705385669757465</v>
      </c>
      <c r="BO54">
        <v>0.18869282975552071</v>
      </c>
      <c r="BP54">
        <v>2.6190678882055458E-2</v>
      </c>
      <c r="BQ54">
        <v>2.5732105446733442</v>
      </c>
      <c r="BR54">
        <v>7006.3166282581988</v>
      </c>
      <c r="BS54" s="96">
        <v>818.81681721491441</v>
      </c>
      <c r="BT54" s="96">
        <v>451.81643930148221</v>
      </c>
      <c r="BU54">
        <v>3.748060613356631</v>
      </c>
      <c r="BV54" s="60" t="str">
        <f t="shared" si="0"/>
        <v>no propulsion</v>
      </c>
      <c r="BW54" s="30" t="s">
        <v>104</v>
      </c>
      <c r="BX54" s="15">
        <v>0.1</v>
      </c>
      <c r="BY54" s="15">
        <v>0.1</v>
      </c>
      <c r="BZ54" s="15">
        <v>0.1</v>
      </c>
      <c r="CA54" s="15">
        <v>1.7299999999999999E-2</v>
      </c>
      <c r="CB54" s="15">
        <v>0.01</v>
      </c>
      <c r="CC54" s="15">
        <v>1.4999999999999999E-2</v>
      </c>
      <c r="CD54" s="15">
        <v>0.1</v>
      </c>
      <c r="CE54" s="15">
        <v>0.1</v>
      </c>
      <c r="CF54" s="31">
        <v>0.1</v>
      </c>
      <c r="CG54" s="30">
        <v>1.32</v>
      </c>
      <c r="CH54" s="15">
        <v>1</v>
      </c>
      <c r="CI54" s="15">
        <v>1</v>
      </c>
      <c r="CJ54" s="96">
        <f>Population!$CG54-Population!$CI54</f>
        <v>0.32000000000000006</v>
      </c>
      <c r="CK54" s="118">
        <f>_xlfn.DAYS(Entries!$AY$2,Population!H54)</f>
        <v>1237</v>
      </c>
      <c r="CL54" s="118">
        <f t="shared" si="1"/>
        <v>365</v>
      </c>
      <c r="CM54" s="117">
        <f>Entries!$AY$5</f>
        <v>0.15</v>
      </c>
      <c r="CN54" s="117">
        <f t="shared" si="6"/>
        <v>0.24242424242424246</v>
      </c>
      <c r="CO54" s="119" t="str">
        <f t="shared" si="2"/>
        <v>-</v>
      </c>
      <c r="CP54" s="30" t="s">
        <v>103</v>
      </c>
      <c r="CQ54" s="15">
        <v>0</v>
      </c>
      <c r="CR54" s="15" t="s">
        <v>95</v>
      </c>
      <c r="CS54" s="15"/>
      <c r="CT54" s="31"/>
      <c r="CU54" s="30" t="s">
        <v>403</v>
      </c>
      <c r="CV54" s="15" t="s">
        <v>401</v>
      </c>
      <c r="CW54" s="15" t="s">
        <v>157</v>
      </c>
      <c r="CX54" s="15" t="s">
        <v>120</v>
      </c>
      <c r="CY54" s="15" t="s">
        <v>107</v>
      </c>
      <c r="CZ54" s="15" t="s">
        <v>108</v>
      </c>
      <c r="DA54" s="31"/>
      <c r="DB54" s="17" t="s">
        <v>15462</v>
      </c>
      <c r="DC54" s="17" t="s">
        <v>15500</v>
      </c>
      <c r="DD54" s="17" t="s">
        <v>15500</v>
      </c>
      <c r="DE54" s="17" t="s">
        <v>15500</v>
      </c>
      <c r="DF54" s="17" t="s">
        <v>15500</v>
      </c>
      <c r="DG54" s="23" t="s">
        <v>11171</v>
      </c>
      <c r="DH54" s="145"/>
    </row>
    <row r="55" spans="1:112" s="17" customFormat="1" x14ac:dyDescent="0.25">
      <c r="A55" s="32" t="s">
        <v>404</v>
      </c>
      <c r="B55" s="18">
        <v>0</v>
      </c>
      <c r="C55" s="64" t="s">
        <v>15461</v>
      </c>
      <c r="D55" s="18"/>
      <c r="E55" s="18">
        <v>43137</v>
      </c>
      <c r="F55" s="18" t="s">
        <v>405</v>
      </c>
      <c r="G55" s="33">
        <v>47782</v>
      </c>
      <c r="H55" s="44">
        <v>43112</v>
      </c>
      <c r="I55" s="18" t="s">
        <v>87</v>
      </c>
      <c r="J55" s="98"/>
      <c r="K55" s="98"/>
      <c r="L55" s="18" t="s">
        <v>88</v>
      </c>
      <c r="M55" t="s">
        <v>156</v>
      </c>
      <c r="N55" s="18" t="s">
        <v>156</v>
      </c>
      <c r="O55" t="s">
        <v>157</v>
      </c>
      <c r="P55" s="64" t="str">
        <f>VLOOKUP(N55,Entries!J:K,2,FALSE)</f>
        <v>UNITED STATES OF AMERICA</v>
      </c>
      <c r="Q55" s="38" t="s">
        <v>406</v>
      </c>
      <c r="R55" s="32" t="s">
        <v>406</v>
      </c>
      <c r="S55" s="18" t="s">
        <v>156</v>
      </c>
      <c r="T55" t="s">
        <v>157</v>
      </c>
      <c r="U55" s="39" t="s">
        <v>92</v>
      </c>
      <c r="V55" s="33" t="s">
        <v>92</v>
      </c>
      <c r="W55" s="64">
        <f>IF(VLOOKUP(R55,Entries!N:P,3,FALSE)=V55,1,VLOOKUP(R55,Entries!N:P,3,FALSE))</f>
        <v>1</v>
      </c>
      <c r="X55"/>
      <c r="Y55"/>
      <c r="Z55" s="18"/>
      <c r="AA55" s="18"/>
      <c r="AB55" s="98"/>
      <c r="AC55" s="18" t="s">
        <v>93</v>
      </c>
      <c r="AD55" s="18" t="s">
        <v>402</v>
      </c>
      <c r="AE55" s="18" t="s">
        <v>263</v>
      </c>
      <c r="AF55" s="98" t="s">
        <v>263</v>
      </c>
      <c r="AG55" s="98" t="s">
        <v>11156</v>
      </c>
      <c r="AH55" s="98"/>
      <c r="AI55" s="18"/>
      <c r="AJ55" s="19">
        <v>1</v>
      </c>
      <c r="AK55" s="18" t="s">
        <v>118</v>
      </c>
      <c r="AL55" s="18"/>
      <c r="AM55" s="33"/>
      <c r="AN55" s="32" t="s">
        <v>96</v>
      </c>
      <c r="AO55" s="18" t="s">
        <v>97</v>
      </c>
      <c r="AP55" s="33" t="s">
        <v>97</v>
      </c>
      <c r="AQ55">
        <v>21104.167178240001</v>
      </c>
      <c r="AR55" t="s">
        <v>11330</v>
      </c>
      <c r="AS55" t="s">
        <v>11225</v>
      </c>
      <c r="AT55" t="s">
        <v>11331</v>
      </c>
      <c r="AU55">
        <v>97.410300000000007</v>
      </c>
      <c r="AV55" s="98">
        <v>1.7001301066533336</v>
      </c>
      <c r="AW55">
        <v>178.85290000000001</v>
      </c>
      <c r="AX55" s="98">
        <v>3.1215713323155558</v>
      </c>
      <c r="AY55">
        <v>1.0521E-3</v>
      </c>
      <c r="AZ55">
        <v>80.626400000000004</v>
      </c>
      <c r="BA55" s="98">
        <v>1.4071958512711111</v>
      </c>
      <c r="BB55">
        <v>279.61630000000002</v>
      </c>
      <c r="BC55" s="98">
        <v>4.880224061942223</v>
      </c>
      <c r="BD55">
        <v>15.25030497</v>
      </c>
      <c r="BE55" s="96">
        <f t="shared" si="3"/>
        <v>6868.8318113409987</v>
      </c>
      <c r="BF55" s="96">
        <f t="shared" si="4"/>
        <v>505.05850928970995</v>
      </c>
      <c r="BG55" s="96">
        <f t="shared" si="5"/>
        <v>490.60511339228651</v>
      </c>
      <c r="BH55">
        <v>6875.2606986905239</v>
      </c>
      <c r="BI55">
        <v>2.2185095871223551E-3</v>
      </c>
      <c r="BJ55">
        <v>1.700040840236144</v>
      </c>
      <c r="BK55">
        <v>3.1215719816870888</v>
      </c>
      <c r="BL55">
        <v>1.271174341776687</v>
      </c>
      <c r="BM55">
        <v>5.0162485161618431</v>
      </c>
      <c r="BN55">
        <v>1.700130509249232</v>
      </c>
      <c r="BO55">
        <v>3.1215719826190651</v>
      </c>
      <c r="BP55">
        <v>2.2327472364674699E-3</v>
      </c>
      <c r="BQ55">
        <v>1.271174341776687</v>
      </c>
      <c r="BR55">
        <v>6865.79362259959</v>
      </c>
      <c r="BS55" s="96">
        <v>510.12320433660443</v>
      </c>
      <c r="BT55" s="96">
        <v>479.46404086257462</v>
      </c>
      <c r="BU55">
        <v>5.0162485161618431</v>
      </c>
      <c r="BV55" s="65" t="str">
        <f t="shared" si="0"/>
        <v>no propulsion</v>
      </c>
      <c r="BW55" s="32" t="s">
        <v>104</v>
      </c>
      <c r="BX55" s="18">
        <v>0.1</v>
      </c>
      <c r="BY55" s="18">
        <v>0.1</v>
      </c>
      <c r="BZ55" s="18">
        <v>0.1</v>
      </c>
      <c r="CA55" s="18">
        <v>1.7299999999999999E-2</v>
      </c>
      <c r="CB55" s="18">
        <v>0.01</v>
      </c>
      <c r="CC55" s="18">
        <v>1.4999999999999999E-2</v>
      </c>
      <c r="CD55" s="18">
        <v>0.1</v>
      </c>
      <c r="CE55" s="18">
        <v>0.1</v>
      </c>
      <c r="CF55" s="33">
        <v>0.1</v>
      </c>
      <c r="CG55" s="32">
        <v>1</v>
      </c>
      <c r="CH55" s="18">
        <v>1</v>
      </c>
      <c r="CI55" s="18">
        <v>1</v>
      </c>
      <c r="CJ55" s="98">
        <f>Population!$CG55-Population!$CI55</f>
        <v>0</v>
      </c>
      <c r="CK55" s="120">
        <f>_xlfn.DAYS(Entries!$AY$2,Population!H55)</f>
        <v>1182</v>
      </c>
      <c r="CL55" s="120">
        <f t="shared" si="1"/>
        <v>365</v>
      </c>
      <c r="CM55" s="122">
        <f>Entries!$AY$5</f>
        <v>0.15</v>
      </c>
      <c r="CN55" s="122">
        <f t="shared" si="6"/>
        <v>0</v>
      </c>
      <c r="CO55" s="121" t="str">
        <f t="shared" si="2"/>
        <v>-</v>
      </c>
      <c r="CP55" s="32" t="s">
        <v>103</v>
      </c>
      <c r="CQ55" s="18">
        <v>0</v>
      </c>
      <c r="CR55" s="18" t="s">
        <v>95</v>
      </c>
      <c r="CS55" s="18"/>
      <c r="CT55" s="33"/>
      <c r="CU55" s="32" t="s">
        <v>407</v>
      </c>
      <c r="CV55" s="18" t="s">
        <v>408</v>
      </c>
      <c r="CW55" s="18" t="s">
        <v>409</v>
      </c>
      <c r="CX55" s="18" t="s">
        <v>120</v>
      </c>
      <c r="CY55" s="18" t="s">
        <v>107</v>
      </c>
      <c r="CZ55" s="18" t="s">
        <v>108</v>
      </c>
      <c r="DA55" s="33"/>
      <c r="DB55" s="17" t="s">
        <v>15462</v>
      </c>
      <c r="DC55" s="17" t="s">
        <v>15500</v>
      </c>
      <c r="DD55" s="17" t="s">
        <v>15500</v>
      </c>
      <c r="DE55" s="17" t="s">
        <v>15500</v>
      </c>
      <c r="DF55" s="17" t="s">
        <v>15500</v>
      </c>
      <c r="DG55" s="23" t="s">
        <v>11171</v>
      </c>
      <c r="DH55" s="145"/>
    </row>
    <row r="56" spans="1:112" s="17" customFormat="1" x14ac:dyDescent="0.25">
      <c r="A56" s="30" t="s">
        <v>410</v>
      </c>
      <c r="B56" s="15">
        <v>0</v>
      </c>
      <c r="C56" s="96" t="s">
        <v>15461</v>
      </c>
      <c r="D56" s="15"/>
      <c r="E56" s="15">
        <v>43770</v>
      </c>
      <c r="F56" s="15" t="s">
        <v>411</v>
      </c>
      <c r="G56" s="31">
        <v>57579</v>
      </c>
      <c r="H56" s="43">
        <v>43437</v>
      </c>
      <c r="I56" s="15" t="s">
        <v>190</v>
      </c>
      <c r="J56" s="96"/>
      <c r="K56" s="96"/>
      <c r="L56" s="15" t="s">
        <v>285</v>
      </c>
      <c r="M56" s="124" t="s">
        <v>156</v>
      </c>
      <c r="N56" s="15" t="s">
        <v>156</v>
      </c>
      <c r="O56" s="124" t="s">
        <v>11123</v>
      </c>
      <c r="P56" s="96" t="str">
        <f>VLOOKUP(N56,Entries!J:K,2,FALSE)</f>
        <v>UNITED STATES OF AMERICA</v>
      </c>
      <c r="Q56" s="123" t="s">
        <v>406</v>
      </c>
      <c r="R56" s="30" t="s">
        <v>406</v>
      </c>
      <c r="S56" s="15" t="s">
        <v>156</v>
      </c>
      <c r="T56" s="124" t="s">
        <v>157</v>
      </c>
      <c r="U56" s="125" t="s">
        <v>92</v>
      </c>
      <c r="V56" s="31" t="s">
        <v>92</v>
      </c>
      <c r="W56" s="64">
        <f>IF(VLOOKUP(R56,Entries!N:P,3,FALSE)=V56,1,VLOOKUP(R56,Entries!N:P,3,FALSE))</f>
        <v>1</v>
      </c>
      <c r="X56" s="124"/>
      <c r="Y56" s="124"/>
      <c r="Z56" s="15"/>
      <c r="AA56" s="15"/>
      <c r="AB56" s="96"/>
      <c r="AC56" s="15" t="s">
        <v>93</v>
      </c>
      <c r="AD56" s="15" t="s">
        <v>402</v>
      </c>
      <c r="AE56" s="15" t="s">
        <v>263</v>
      </c>
      <c r="AF56" s="96" t="s">
        <v>263</v>
      </c>
      <c r="AG56" s="96" t="s">
        <v>11156</v>
      </c>
      <c r="AH56" s="96"/>
      <c r="AI56" s="15"/>
      <c r="AJ56" s="19">
        <v>1</v>
      </c>
      <c r="AK56" s="15" t="s">
        <v>118</v>
      </c>
      <c r="AL56" s="15"/>
      <c r="AM56" s="31"/>
      <c r="AN56" s="30" t="s">
        <v>96</v>
      </c>
      <c r="AO56" s="15" t="s">
        <v>97</v>
      </c>
      <c r="AP56" s="31" t="s">
        <v>97</v>
      </c>
      <c r="AQ56">
        <v>21104.141765839999</v>
      </c>
      <c r="AR56" t="s">
        <v>11332</v>
      </c>
      <c r="AS56" t="s">
        <v>11225</v>
      </c>
      <c r="AT56" t="s">
        <v>11333</v>
      </c>
      <c r="AU56">
        <v>97.669300000000007</v>
      </c>
      <c r="AV56" s="96">
        <v>1.7046505084755559</v>
      </c>
      <c r="AW56">
        <v>175.7372</v>
      </c>
      <c r="AX56" s="96">
        <v>3.0671921201244445</v>
      </c>
      <c r="AY56">
        <v>1.2882E-3</v>
      </c>
      <c r="AZ56">
        <v>272.42020000000002</v>
      </c>
      <c r="BA56" s="96">
        <v>4.7546284497688891</v>
      </c>
      <c r="BB56">
        <v>87.554400000000001</v>
      </c>
      <c r="BC56" s="96">
        <v>1.5281122366933333</v>
      </c>
      <c r="BD56">
        <v>14.952582489999999</v>
      </c>
      <c r="BE56" s="96">
        <f t="shared" si="3"/>
        <v>6959.7092510495968</v>
      </c>
      <c r="BF56" s="96">
        <f t="shared" si="4"/>
        <v>597.67474850679901</v>
      </c>
      <c r="BG56" s="96">
        <f t="shared" si="5"/>
        <v>579.74375359239457</v>
      </c>
      <c r="BH56">
        <v>6966.0526065954446</v>
      </c>
      <c r="BI56">
        <v>5.7109933738611366E-4</v>
      </c>
      <c r="BJ56">
        <v>1.704560592232466</v>
      </c>
      <c r="BK56">
        <v>3.0671927582278049</v>
      </c>
      <c r="BL56">
        <v>5.8843240203734588</v>
      </c>
      <c r="BM56">
        <v>0.3984179107103068</v>
      </c>
      <c r="BN56">
        <v>1.7046509101919041</v>
      </c>
      <c r="BO56">
        <v>3.0671927580630429</v>
      </c>
      <c r="BP56">
        <v>9.5216740644146595E-4</v>
      </c>
      <c r="BQ56">
        <v>5.8843240203734588</v>
      </c>
      <c r="BR56">
        <v>6956.7221195477669</v>
      </c>
      <c r="BS56" s="96">
        <v>592.34608360567017</v>
      </c>
      <c r="BT56" s="96">
        <v>579.09815548986353</v>
      </c>
      <c r="BU56">
        <v>0.3984179107103068</v>
      </c>
      <c r="BV56" s="60" t="str">
        <f t="shared" si="0"/>
        <v>no propulsion</v>
      </c>
      <c r="BW56" s="30" t="s">
        <v>104</v>
      </c>
      <c r="BX56" s="15">
        <v>0.1</v>
      </c>
      <c r="BY56" s="15">
        <v>0.1</v>
      </c>
      <c r="BZ56" s="15">
        <v>0.1</v>
      </c>
      <c r="CA56" s="15">
        <v>1.7299999999999999E-2</v>
      </c>
      <c r="CB56" s="15">
        <v>0.01</v>
      </c>
      <c r="CC56" s="15">
        <v>1.4999999999999999E-2</v>
      </c>
      <c r="CD56" s="15">
        <v>0.1</v>
      </c>
      <c r="CE56" s="15">
        <v>0.1</v>
      </c>
      <c r="CF56" s="31">
        <v>0.1</v>
      </c>
      <c r="CG56" s="30">
        <v>1</v>
      </c>
      <c r="CH56" s="15">
        <v>1</v>
      </c>
      <c r="CI56" s="15">
        <v>1</v>
      </c>
      <c r="CJ56" s="96">
        <f>Population!$CG56-Population!$CI56</f>
        <v>0</v>
      </c>
      <c r="CK56" s="118">
        <f>_xlfn.DAYS(Entries!$AY$2,Population!H56)</f>
        <v>857</v>
      </c>
      <c r="CL56" s="118">
        <f t="shared" si="1"/>
        <v>365</v>
      </c>
      <c r="CM56" s="117">
        <f>Entries!$AY$5</f>
        <v>0.15</v>
      </c>
      <c r="CN56" s="117">
        <f t="shared" si="6"/>
        <v>0</v>
      </c>
      <c r="CO56" s="119" t="str">
        <f t="shared" si="2"/>
        <v>-</v>
      </c>
      <c r="CP56" s="30" t="s">
        <v>103</v>
      </c>
      <c r="CQ56" s="15">
        <v>0</v>
      </c>
      <c r="CR56" s="15" t="s">
        <v>95</v>
      </c>
      <c r="CS56" s="15"/>
      <c r="CT56" s="31"/>
      <c r="CU56" s="30" t="s">
        <v>407</v>
      </c>
      <c r="CV56" s="15" t="s">
        <v>412</v>
      </c>
      <c r="CW56" s="15" t="s">
        <v>157</v>
      </c>
      <c r="CX56" s="15" t="s">
        <v>120</v>
      </c>
      <c r="CY56" s="15" t="s">
        <v>107</v>
      </c>
      <c r="CZ56" s="15" t="s">
        <v>108</v>
      </c>
      <c r="DA56" s="31"/>
      <c r="DB56" s="17" t="s">
        <v>15462</v>
      </c>
      <c r="DC56" s="17" t="s">
        <v>15500</v>
      </c>
      <c r="DD56" s="17" t="s">
        <v>15500</v>
      </c>
      <c r="DE56" s="17" t="s">
        <v>15500</v>
      </c>
      <c r="DF56" s="17" t="s">
        <v>15500</v>
      </c>
      <c r="DG56" s="23" t="s">
        <v>11171</v>
      </c>
      <c r="DH56" s="145"/>
    </row>
    <row r="57" spans="1:112" s="17" customFormat="1" x14ac:dyDescent="0.25">
      <c r="A57" s="32" t="s">
        <v>413</v>
      </c>
      <c r="B57" s="18">
        <v>0</v>
      </c>
      <c r="C57" s="98" t="s">
        <v>15461</v>
      </c>
      <c r="D57" s="18"/>
      <c r="E57" s="18">
        <v>43940</v>
      </c>
      <c r="F57" s="18" t="s">
        <v>414</v>
      </c>
      <c r="G57" s="33">
        <v>57777</v>
      </c>
      <c r="H57" s="44">
        <v>43483</v>
      </c>
      <c r="I57" s="18" t="s">
        <v>306</v>
      </c>
      <c r="J57" s="98"/>
      <c r="K57" s="98"/>
      <c r="L57" s="18" t="s">
        <v>307</v>
      </c>
      <c r="M57" t="s">
        <v>308</v>
      </c>
      <c r="N57" s="18" t="s">
        <v>308</v>
      </c>
      <c r="O57" t="s">
        <v>11123</v>
      </c>
      <c r="P57" s="64" t="str">
        <f>VLOOKUP(N57,Entries!J:K,2,FALSE)</f>
        <v>JAPAN</v>
      </c>
      <c r="Q57" s="38" t="s">
        <v>415</v>
      </c>
      <c r="R57" s="32" t="s">
        <v>415</v>
      </c>
      <c r="S57" s="18" t="s">
        <v>308</v>
      </c>
      <c r="T57" t="s">
        <v>310</v>
      </c>
      <c r="U57" s="39" t="s">
        <v>92</v>
      </c>
      <c r="V57" s="33" t="s">
        <v>92</v>
      </c>
      <c r="W57" s="64">
        <f>IF(VLOOKUP(R57,Entries!N:P,3,FALSE)=V57,1,VLOOKUP(R57,Entries!N:P,3,FALSE))</f>
        <v>1</v>
      </c>
      <c r="X57"/>
      <c r="Y57"/>
      <c r="Z57" s="18"/>
      <c r="AA57" s="18"/>
      <c r="AB57" s="98"/>
      <c r="AC57" s="18" t="s">
        <v>93</v>
      </c>
      <c r="AD57" s="18" t="s">
        <v>117</v>
      </c>
      <c r="AE57" s="18" t="s">
        <v>117</v>
      </c>
      <c r="AF57" s="98" t="s">
        <v>117</v>
      </c>
      <c r="AG57" s="98"/>
      <c r="AH57" s="98"/>
      <c r="AI57" s="18"/>
      <c r="AJ57" s="18">
        <v>1</v>
      </c>
      <c r="AK57" s="18" t="s">
        <v>95</v>
      </c>
      <c r="AL57" s="18"/>
      <c r="AM57" s="33"/>
      <c r="AN57" s="32" t="s">
        <v>96</v>
      </c>
      <c r="AO57" s="18" t="s">
        <v>97</v>
      </c>
      <c r="AP57" s="33" t="s">
        <v>97</v>
      </c>
      <c r="AQ57">
        <v>21104.54628939</v>
      </c>
      <c r="AR57" t="s">
        <v>11334</v>
      </c>
      <c r="AS57" t="s">
        <v>11225</v>
      </c>
      <c r="AT57" t="s">
        <v>11335</v>
      </c>
      <c r="AU57">
        <v>97.185199999999995</v>
      </c>
      <c r="AV57" s="98">
        <v>1.6962013713244444</v>
      </c>
      <c r="AW57">
        <v>151.03450000000001</v>
      </c>
      <c r="AX57" s="98">
        <v>2.6360487606888889</v>
      </c>
      <c r="AY57">
        <v>2.1362999999999998E-3</v>
      </c>
      <c r="AZ57">
        <v>233.18299999999999</v>
      </c>
      <c r="BA57" s="98">
        <v>4.0698102629777777</v>
      </c>
      <c r="BB57">
        <v>126.7449</v>
      </c>
      <c r="BC57" s="98">
        <v>2.2121153548933337</v>
      </c>
      <c r="BD57">
        <v>15.267417999999999</v>
      </c>
      <c r="BE57" s="96">
        <f t="shared" si="3"/>
        <v>6863.6980685706994</v>
      </c>
      <c r="BF57" s="96">
        <f t="shared" si="4"/>
        <v>507.36098675458743</v>
      </c>
      <c r="BG57" s="96">
        <f t="shared" si="5"/>
        <v>478.03515038681235</v>
      </c>
      <c r="BH57">
        <v>6870.1132948533614</v>
      </c>
      <c r="BI57">
        <v>1.0166486813419011E-3</v>
      </c>
      <c r="BJ57">
        <v>1.696114638144856</v>
      </c>
      <c r="BK57">
        <v>2.6360493093902839</v>
      </c>
      <c r="BL57">
        <v>3.80885911788388</v>
      </c>
      <c r="BM57">
        <v>2.4730655101396368</v>
      </c>
      <c r="BN57">
        <v>1.6962017715217119</v>
      </c>
      <c r="BO57">
        <v>2.636049308656502</v>
      </c>
      <c r="BP57">
        <v>1.6810173779707349E-3</v>
      </c>
      <c r="BQ57">
        <v>3.80885911788388</v>
      </c>
      <c r="BR57">
        <v>6860.6480328779162</v>
      </c>
      <c r="BS57" s="96">
        <v>501.1809014453238</v>
      </c>
      <c r="BT57" s="96">
        <v>478.11516431050768</v>
      </c>
      <c r="BU57">
        <v>2.4730655101396368</v>
      </c>
      <c r="BV57" s="65" t="b">
        <f t="shared" si="0"/>
        <v>0</v>
      </c>
      <c r="BW57" s="32" t="s">
        <v>379</v>
      </c>
      <c r="BX57" s="18">
        <v>0.1</v>
      </c>
      <c r="BY57" s="18">
        <v>0.2</v>
      </c>
      <c r="BZ57" s="18">
        <v>0.2</v>
      </c>
      <c r="CA57" s="18">
        <v>0.03</v>
      </c>
      <c r="CB57" s="18">
        <v>0.01</v>
      </c>
      <c r="CC57" s="18">
        <v>2.5000000000000001E-2</v>
      </c>
      <c r="CD57" s="18">
        <v>0.2</v>
      </c>
      <c r="CE57" s="18">
        <v>0.1</v>
      </c>
      <c r="CF57" s="33">
        <v>0.2</v>
      </c>
      <c r="CG57" s="32">
        <v>3</v>
      </c>
      <c r="CH57" s="18">
        <v>3</v>
      </c>
      <c r="CI57" s="18">
        <v>3</v>
      </c>
      <c r="CJ57" s="98">
        <f>Population!$CG57-Population!$CI57</f>
        <v>0</v>
      </c>
      <c r="CK57" s="120">
        <f>_xlfn.DAYS(Entries!$AY$2,Population!H57)</f>
        <v>811</v>
      </c>
      <c r="CL57" s="120">
        <f t="shared" si="1"/>
        <v>365</v>
      </c>
      <c r="CM57" s="122">
        <f>Entries!$AY$5</f>
        <v>0.15</v>
      </c>
      <c r="CN57" s="122">
        <f t="shared" si="6"/>
        <v>0</v>
      </c>
      <c r="CO57" s="121">
        <f t="shared" si="2"/>
        <v>0</v>
      </c>
      <c r="CP57" s="32" t="s">
        <v>416</v>
      </c>
      <c r="CQ57" s="18">
        <v>4</v>
      </c>
      <c r="CR57" s="18" t="s">
        <v>95</v>
      </c>
      <c r="CS57" s="18"/>
      <c r="CT57" s="33"/>
      <c r="CU57" s="32" t="s">
        <v>417</v>
      </c>
      <c r="CV57" s="18" t="s">
        <v>418</v>
      </c>
      <c r="CW57" s="18" t="s">
        <v>310</v>
      </c>
      <c r="CX57" s="18" t="s">
        <v>295</v>
      </c>
      <c r="CY57" s="18" t="s">
        <v>107</v>
      </c>
      <c r="CZ57" s="18" t="s">
        <v>108</v>
      </c>
      <c r="DA57" s="33"/>
      <c r="DB57" s="17" t="s">
        <v>15463</v>
      </c>
      <c r="DC57" s="17">
        <v>10</v>
      </c>
      <c r="DD57" s="17" t="s">
        <v>15500</v>
      </c>
      <c r="DE57" s="17" t="s">
        <v>15500</v>
      </c>
      <c r="DF57" s="17" t="s">
        <v>15500</v>
      </c>
      <c r="DG57" s="23" t="s">
        <v>11180</v>
      </c>
      <c r="DH57" s="145"/>
    </row>
    <row r="58" spans="1:112" s="17" customFormat="1" x14ac:dyDescent="0.25">
      <c r="A58" s="30" t="s">
        <v>419</v>
      </c>
      <c r="B58" s="15">
        <v>0</v>
      </c>
      <c r="C58" s="96" t="s">
        <v>15461</v>
      </c>
      <c r="D58" s="15"/>
      <c r="E58" s="15">
        <v>28372</v>
      </c>
      <c r="F58" s="15" t="s">
        <v>420</v>
      </c>
      <c r="G58" s="31">
        <v>28369</v>
      </c>
      <c r="H58" s="43">
        <v>38167</v>
      </c>
      <c r="I58" s="15" t="s">
        <v>271</v>
      </c>
      <c r="J58" s="96"/>
      <c r="K58" s="96"/>
      <c r="L58" s="15" t="s">
        <v>208</v>
      </c>
      <c r="M58" s="124" t="s">
        <v>156</v>
      </c>
      <c r="N58" s="15" t="s">
        <v>156</v>
      </c>
      <c r="O58" s="124" t="s">
        <v>157</v>
      </c>
      <c r="P58" s="96" t="str">
        <f>VLOOKUP(N58,Entries!J:K,2,FALSE)</f>
        <v>UNITED STATES OF AMERICA</v>
      </c>
      <c r="Q58" s="123" t="s">
        <v>421</v>
      </c>
      <c r="R58" s="30" t="s">
        <v>421</v>
      </c>
      <c r="S58" s="15" t="s">
        <v>156</v>
      </c>
      <c r="T58" s="124" t="s">
        <v>157</v>
      </c>
      <c r="U58" s="125" t="s">
        <v>159</v>
      </c>
      <c r="V58" s="31" t="s">
        <v>159</v>
      </c>
      <c r="W58" s="64">
        <f>IF(VLOOKUP(R58,Entries!N:P,3,FALSE)=V58,1,VLOOKUP(R58,Entries!N:P,3,FALSE))</f>
        <v>1</v>
      </c>
      <c r="X58" s="124"/>
      <c r="Y58" s="124"/>
      <c r="Z58" s="15"/>
      <c r="AA58" s="15"/>
      <c r="AB58" s="96"/>
      <c r="AC58" s="15" t="s">
        <v>93</v>
      </c>
      <c r="AD58" s="15" t="s">
        <v>263</v>
      </c>
      <c r="AE58" s="15" t="s">
        <v>263</v>
      </c>
      <c r="AF58" s="96" t="s">
        <v>263</v>
      </c>
      <c r="AG58" s="96"/>
      <c r="AH58" s="96"/>
      <c r="AI58" s="15"/>
      <c r="AJ58" s="15">
        <v>5</v>
      </c>
      <c r="AK58" s="15" t="s">
        <v>95</v>
      </c>
      <c r="AL58" s="15"/>
      <c r="AM58" s="31"/>
      <c r="AN58" s="30" t="s">
        <v>125</v>
      </c>
      <c r="AO58" s="15" t="s">
        <v>97</v>
      </c>
      <c r="AP58" s="31" t="s">
        <v>97</v>
      </c>
      <c r="AQ58">
        <v>21104.439721629999</v>
      </c>
      <c r="AR58" t="s">
        <v>11336</v>
      </c>
      <c r="AS58" t="s">
        <v>11225</v>
      </c>
      <c r="AT58" t="s">
        <v>11337</v>
      </c>
      <c r="AU58">
        <v>98.435199999999995</v>
      </c>
      <c r="AV58" s="96">
        <v>1.7180179824355555</v>
      </c>
      <c r="AW58">
        <v>58.655500000000004</v>
      </c>
      <c r="AX58" s="96">
        <v>1.0237313864222224</v>
      </c>
      <c r="AY58">
        <v>4.7111000000000002E-3</v>
      </c>
      <c r="AZ58">
        <v>140.70519999999999</v>
      </c>
      <c r="BA58" s="96">
        <v>2.4557685037688888</v>
      </c>
      <c r="BB58">
        <v>219.7576</v>
      </c>
      <c r="BC58" s="96">
        <v>3.8354928783288886</v>
      </c>
      <c r="BD58">
        <v>14.49668076</v>
      </c>
      <c r="BE58" s="96">
        <f t="shared" si="3"/>
        <v>7104.8707995036757</v>
      </c>
      <c r="BF58" s="96">
        <f t="shared" si="4"/>
        <v>767.34255632721761</v>
      </c>
      <c r="BG58" s="96">
        <f t="shared" si="5"/>
        <v>700.39904268013379</v>
      </c>
      <c r="BH58">
        <v>7111.0403023493554</v>
      </c>
      <c r="BI58">
        <v>5.1403168294566204E-3</v>
      </c>
      <c r="BJ58">
        <v>1.717923307871964</v>
      </c>
      <c r="BK58">
        <v>1.0237315994430489</v>
      </c>
      <c r="BL58">
        <v>2.241192360497565</v>
      </c>
      <c r="BM58">
        <v>4.0500677087195029</v>
      </c>
      <c r="BN58">
        <v>1.718018385510603</v>
      </c>
      <c r="BO58">
        <v>1.023731603242072</v>
      </c>
      <c r="BP58">
        <v>5.4820452559188777E-3</v>
      </c>
      <c r="BQ58">
        <v>2.3129555674633879</v>
      </c>
      <c r="BR58">
        <v>7101.9798035266131</v>
      </c>
      <c r="BS58" s="96">
        <v>769.91317821616667</v>
      </c>
      <c r="BT58" s="96">
        <v>692.04642883705856</v>
      </c>
      <c r="BU58">
        <v>4.0500677087195029</v>
      </c>
      <c r="BV58" s="60" t="str">
        <f t="shared" si="0"/>
        <v>no propulsion</v>
      </c>
      <c r="BW58" s="30" t="s">
        <v>348</v>
      </c>
      <c r="BX58" s="15">
        <v>0.2</v>
      </c>
      <c r="BY58" s="15">
        <v>0.2</v>
      </c>
      <c r="BZ58" s="15">
        <v>0.2</v>
      </c>
      <c r="CA58" s="15">
        <v>6.93E-2</v>
      </c>
      <c r="CB58" s="15">
        <v>0.04</v>
      </c>
      <c r="CC58" s="15">
        <v>0.06</v>
      </c>
      <c r="CD58" s="15">
        <v>0.2</v>
      </c>
      <c r="CE58" s="15">
        <v>0.2</v>
      </c>
      <c r="CF58" s="31">
        <v>0.2</v>
      </c>
      <c r="CG58" s="30">
        <v>11</v>
      </c>
      <c r="CH58" s="15">
        <v>11</v>
      </c>
      <c r="CI58" s="15">
        <v>11</v>
      </c>
      <c r="CJ58" s="96">
        <f>Population!$CG58-Population!$CI58</f>
        <v>0</v>
      </c>
      <c r="CK58" s="118">
        <f>_xlfn.DAYS(Entries!$AY$2,Population!H58)</f>
        <v>6127</v>
      </c>
      <c r="CL58" s="118">
        <f t="shared" si="1"/>
        <v>1825</v>
      </c>
      <c r="CM58" s="117">
        <f>Entries!$AY$5</f>
        <v>0.15</v>
      </c>
      <c r="CN58" s="117">
        <f t="shared" si="6"/>
        <v>0</v>
      </c>
      <c r="CO58" s="119" t="str">
        <f t="shared" si="2"/>
        <v>-</v>
      </c>
      <c r="CP58" s="30" t="s">
        <v>103</v>
      </c>
      <c r="CQ58" s="15">
        <v>0</v>
      </c>
      <c r="CR58" s="15" t="s">
        <v>95</v>
      </c>
      <c r="CS58" s="15"/>
      <c r="CT58" s="31"/>
      <c r="CU58" s="30" t="s">
        <v>422</v>
      </c>
      <c r="CV58" s="15" t="s">
        <v>423</v>
      </c>
      <c r="CW58" s="15" t="s">
        <v>328</v>
      </c>
      <c r="CX58" s="15" t="s">
        <v>424</v>
      </c>
      <c r="CY58" s="15" t="s">
        <v>107</v>
      </c>
      <c r="CZ58" s="15" t="s">
        <v>108</v>
      </c>
      <c r="DA58" s="31"/>
      <c r="DB58" s="17" t="s">
        <v>15462</v>
      </c>
      <c r="DC58" s="17" t="s">
        <v>15500</v>
      </c>
      <c r="DD58" s="17" t="s">
        <v>15500</v>
      </c>
      <c r="DE58" s="17" t="s">
        <v>15500</v>
      </c>
      <c r="DF58" s="17" t="s">
        <v>15500</v>
      </c>
      <c r="DG58" s="23" t="s">
        <v>11171</v>
      </c>
      <c r="DH58" s="145"/>
    </row>
    <row r="59" spans="1:112" s="17" customFormat="1" x14ac:dyDescent="0.25">
      <c r="A59" s="32" t="s">
        <v>425</v>
      </c>
      <c r="B59" s="18">
        <v>0</v>
      </c>
      <c r="C59" s="98" t="s">
        <v>15461</v>
      </c>
      <c r="D59" s="18"/>
      <c r="E59" s="18">
        <v>40019</v>
      </c>
      <c r="F59" s="18" t="s">
        <v>426</v>
      </c>
      <c r="G59" s="33">
        <v>40016</v>
      </c>
      <c r="H59" s="44">
        <v>41809</v>
      </c>
      <c r="I59" s="18" t="s">
        <v>207</v>
      </c>
      <c r="J59" s="98"/>
      <c r="K59" s="98"/>
      <c r="L59" s="18" t="s">
        <v>208</v>
      </c>
      <c r="M59" t="s">
        <v>156</v>
      </c>
      <c r="N59" s="18" t="s">
        <v>156</v>
      </c>
      <c r="O59" t="s">
        <v>11123</v>
      </c>
      <c r="P59" s="64" t="str">
        <f>VLOOKUP(N59,Entries!J:K,2,FALSE)</f>
        <v>UNITED STATES OF AMERICA</v>
      </c>
      <c r="Q59" s="38" t="s">
        <v>421</v>
      </c>
      <c r="R59" s="32" t="s">
        <v>421</v>
      </c>
      <c r="S59" s="18" t="s">
        <v>156</v>
      </c>
      <c r="T59" t="s">
        <v>157</v>
      </c>
      <c r="U59" s="39" t="s">
        <v>159</v>
      </c>
      <c r="V59" s="33" t="s">
        <v>159</v>
      </c>
      <c r="W59" s="64">
        <f>IF(VLOOKUP(R59,Entries!N:P,3,FALSE)=V59,1,VLOOKUP(R59,Entries!N:P,3,FALSE))</f>
        <v>1</v>
      </c>
      <c r="X59"/>
      <c r="Y59"/>
      <c r="Z59" s="18"/>
      <c r="AA59" s="18"/>
      <c r="AB59" s="98"/>
      <c r="AC59" s="18" t="s">
        <v>93</v>
      </c>
      <c r="AD59" s="18" t="s">
        <v>263</v>
      </c>
      <c r="AE59" s="18" t="s">
        <v>263</v>
      </c>
      <c r="AF59" s="98" t="s">
        <v>263</v>
      </c>
      <c r="AG59" s="98"/>
      <c r="AH59" s="98"/>
      <c r="AI59" s="18"/>
      <c r="AJ59" s="18">
        <v>5</v>
      </c>
      <c r="AK59" s="18" t="s">
        <v>95</v>
      </c>
      <c r="AL59" s="18"/>
      <c r="AM59" s="33"/>
      <c r="AN59" s="32" t="s">
        <v>125</v>
      </c>
      <c r="AO59" s="18" t="s">
        <v>97</v>
      </c>
      <c r="AP59" s="33" t="s">
        <v>97</v>
      </c>
      <c r="AQ59">
        <v>21104.448166229999</v>
      </c>
      <c r="AR59" t="s">
        <v>11338</v>
      </c>
      <c r="AS59" t="s">
        <v>11225</v>
      </c>
      <c r="AT59" t="s">
        <v>11339</v>
      </c>
      <c r="AU59">
        <v>97.731200000000001</v>
      </c>
      <c r="AV59" s="98">
        <v>1.705730867057778</v>
      </c>
      <c r="AW59">
        <v>283.06869999999998</v>
      </c>
      <c r="AX59" s="98">
        <v>4.9404797965022222</v>
      </c>
      <c r="AY59">
        <v>8.4095999999999997E-3</v>
      </c>
      <c r="AZ59">
        <v>185.06899999999999</v>
      </c>
      <c r="BA59" s="98">
        <v>3.2300627213777777</v>
      </c>
      <c r="BB59">
        <v>174.96729999999999</v>
      </c>
      <c r="BC59" s="98">
        <v>3.0537548330088891</v>
      </c>
      <c r="BD59">
        <v>14.67095391</v>
      </c>
      <c r="BE59" s="96">
        <f t="shared" si="3"/>
        <v>7048.4939787013973</v>
      </c>
      <c r="BF59" s="96">
        <f t="shared" si="4"/>
        <v>736.76899366468479</v>
      </c>
      <c r="BG59" s="96">
        <f t="shared" si="5"/>
        <v>618.21896373810978</v>
      </c>
      <c r="BH59">
        <v>7054.6555024272857</v>
      </c>
      <c r="BI59">
        <v>7.9312865752737167E-3</v>
      </c>
      <c r="BJ59">
        <v>1.7056425072905079</v>
      </c>
      <c r="BK59">
        <v>4.9404808243238127</v>
      </c>
      <c r="BL59">
        <v>3.1026159477700812</v>
      </c>
      <c r="BM59">
        <v>3.181191259575554</v>
      </c>
      <c r="BN59">
        <v>1.705731260848415</v>
      </c>
      <c r="BO59">
        <v>4.9404808247503977</v>
      </c>
      <c r="BP59">
        <v>8.4308560876806739E-3</v>
      </c>
      <c r="BQ59">
        <v>3.1049138984999618</v>
      </c>
      <c r="BR59">
        <v>7045.5480832298354</v>
      </c>
      <c r="BS59" s="96">
        <v>733.94808517838101</v>
      </c>
      <c r="BT59" s="96">
        <v>615.14808128128971</v>
      </c>
      <c r="BU59">
        <v>3.181191259575554</v>
      </c>
      <c r="BV59" s="65" t="str">
        <f t="shared" si="0"/>
        <v>no propulsion</v>
      </c>
      <c r="BW59" s="32" t="s">
        <v>348</v>
      </c>
      <c r="BX59" s="18">
        <v>0.2</v>
      </c>
      <c r="BY59" s="18">
        <v>0.2</v>
      </c>
      <c r="BZ59" s="18">
        <v>0.2</v>
      </c>
      <c r="CA59" s="18">
        <v>6.93E-2</v>
      </c>
      <c r="CB59" s="18">
        <v>0.04</v>
      </c>
      <c r="CC59" s="18">
        <v>0.06</v>
      </c>
      <c r="CD59" s="18">
        <v>0.2</v>
      </c>
      <c r="CE59" s="18">
        <v>0.2</v>
      </c>
      <c r="CF59" s="33">
        <v>0.2</v>
      </c>
      <c r="CG59" s="32">
        <v>14</v>
      </c>
      <c r="CH59" s="18">
        <v>14</v>
      </c>
      <c r="CI59" s="18">
        <v>14</v>
      </c>
      <c r="CJ59" s="98">
        <f>Population!$CG59-Population!$CI59</f>
        <v>0</v>
      </c>
      <c r="CK59" s="120">
        <f>_xlfn.DAYS(Entries!$AY$2,Population!H59)</f>
        <v>2485</v>
      </c>
      <c r="CL59" s="120">
        <f t="shared" si="1"/>
        <v>1825</v>
      </c>
      <c r="CM59" s="122">
        <f>Entries!$AY$5</f>
        <v>0.15</v>
      </c>
      <c r="CN59" s="122">
        <f t="shared" si="6"/>
        <v>0</v>
      </c>
      <c r="CO59" s="121" t="str">
        <f t="shared" si="2"/>
        <v>-</v>
      </c>
      <c r="CP59" s="32" t="s">
        <v>103</v>
      </c>
      <c r="CQ59" s="18">
        <v>0</v>
      </c>
      <c r="CR59" s="18" t="s">
        <v>95</v>
      </c>
      <c r="CS59" s="18"/>
      <c r="CT59" s="33"/>
      <c r="CU59" s="32" t="s">
        <v>422</v>
      </c>
      <c r="CV59" s="18" t="s">
        <v>427</v>
      </c>
      <c r="CW59" s="18" t="s">
        <v>157</v>
      </c>
      <c r="CX59" s="18" t="s">
        <v>424</v>
      </c>
      <c r="CY59" s="18" t="s">
        <v>107</v>
      </c>
      <c r="CZ59" s="18" t="s">
        <v>108</v>
      </c>
      <c r="DA59" s="33"/>
      <c r="DB59" s="17" t="s">
        <v>15462</v>
      </c>
      <c r="DC59" s="17" t="s">
        <v>15500</v>
      </c>
      <c r="DD59" s="17" t="s">
        <v>15500</v>
      </c>
      <c r="DE59" s="17" t="s">
        <v>15500</v>
      </c>
      <c r="DF59" s="17" t="s">
        <v>15500</v>
      </c>
      <c r="DG59" s="23" t="s">
        <v>11171</v>
      </c>
      <c r="DH59" s="145"/>
    </row>
    <row r="60" spans="1:112" s="17" customFormat="1" x14ac:dyDescent="0.25">
      <c r="A60" s="30" t="s">
        <v>428</v>
      </c>
      <c r="B60" s="15">
        <v>0</v>
      </c>
      <c r="C60" s="96" t="s">
        <v>15461</v>
      </c>
      <c r="D60" s="15"/>
      <c r="E60" s="15">
        <v>28366</v>
      </c>
      <c r="F60" s="15" t="s">
        <v>429</v>
      </c>
      <c r="G60" s="31">
        <v>28363</v>
      </c>
      <c r="H60" s="43">
        <v>38167</v>
      </c>
      <c r="I60" s="15" t="s">
        <v>271</v>
      </c>
      <c r="J60" s="96"/>
      <c r="K60" s="96"/>
      <c r="L60" s="15" t="s">
        <v>208</v>
      </c>
      <c r="M60" s="124" t="s">
        <v>156</v>
      </c>
      <c r="N60" s="15" t="s">
        <v>156</v>
      </c>
      <c r="O60" s="124" t="s">
        <v>157</v>
      </c>
      <c r="P60" s="96" t="str">
        <f>VLOOKUP(N60,Entries!J:K,2,FALSE)</f>
        <v>UNITED STATES OF AMERICA</v>
      </c>
      <c r="Q60" s="123" t="s">
        <v>421</v>
      </c>
      <c r="R60" s="30" t="s">
        <v>421</v>
      </c>
      <c r="S60" s="15" t="s">
        <v>156</v>
      </c>
      <c r="T60" s="124" t="s">
        <v>157</v>
      </c>
      <c r="U60" s="125" t="s">
        <v>159</v>
      </c>
      <c r="V60" s="31" t="s">
        <v>159</v>
      </c>
      <c r="W60" s="64">
        <f>IF(VLOOKUP(R60,Entries!N:P,3,FALSE)=V60,1,VLOOKUP(R60,Entries!N:P,3,FALSE))</f>
        <v>1</v>
      </c>
      <c r="X60" s="124"/>
      <c r="Y60" s="124"/>
      <c r="Z60" s="15"/>
      <c r="AA60" s="15"/>
      <c r="AB60" s="96"/>
      <c r="AC60" s="15" t="s">
        <v>93</v>
      </c>
      <c r="AD60" s="15" t="s">
        <v>263</v>
      </c>
      <c r="AE60" s="15" t="s">
        <v>263</v>
      </c>
      <c r="AF60" s="96" t="s">
        <v>263</v>
      </c>
      <c r="AG60" s="96"/>
      <c r="AH60" s="96"/>
      <c r="AI60" s="15"/>
      <c r="AJ60" s="15">
        <v>5</v>
      </c>
      <c r="AK60" s="15" t="s">
        <v>95</v>
      </c>
      <c r="AL60" s="15"/>
      <c r="AM60" s="31"/>
      <c r="AN60" s="30" t="s">
        <v>125</v>
      </c>
      <c r="AO60" s="15" t="s">
        <v>97</v>
      </c>
      <c r="AP60" s="31" t="s">
        <v>97</v>
      </c>
      <c r="AQ60">
        <v>21104.573166779999</v>
      </c>
      <c r="AR60" t="s">
        <v>11340</v>
      </c>
      <c r="AS60" t="s">
        <v>11225</v>
      </c>
      <c r="AT60" t="s">
        <v>11341</v>
      </c>
      <c r="AU60">
        <v>98.227699999999999</v>
      </c>
      <c r="AV60" s="96">
        <v>1.714396424991111</v>
      </c>
      <c r="AW60">
        <v>349.06200000000001</v>
      </c>
      <c r="AX60" s="96">
        <v>6.092279926133334</v>
      </c>
      <c r="AY60">
        <v>1.0751999999999999E-2</v>
      </c>
      <c r="AZ60">
        <v>183.1686</v>
      </c>
      <c r="BA60" s="96">
        <v>3.1968944911733339</v>
      </c>
      <c r="BB60">
        <v>176.88319999999999</v>
      </c>
      <c r="BC60" s="96">
        <v>3.0871935891911115</v>
      </c>
      <c r="BD60">
        <v>14.367347069999999</v>
      </c>
      <c r="BE60" s="96">
        <f t="shared" si="3"/>
        <v>7147.4453957913747</v>
      </c>
      <c r="BF60" s="96">
        <f t="shared" si="4"/>
        <v>853.29472868692392</v>
      </c>
      <c r="BG60" s="96">
        <f t="shared" si="5"/>
        <v>699.59606289582553</v>
      </c>
      <c r="BH60">
        <v>7153.4944619383959</v>
      </c>
      <c r="BI60">
        <v>1.0306255934452819E-2</v>
      </c>
      <c r="BJ60">
        <v>1.7143051085659331</v>
      </c>
      <c r="BK60">
        <v>6.0922811938667873</v>
      </c>
      <c r="BL60">
        <v>3.0986865095591591</v>
      </c>
      <c r="BM60">
        <v>3.1853883148747548</v>
      </c>
      <c r="BN60">
        <v>1.7143968162737151</v>
      </c>
      <c r="BO60">
        <v>6.0922811943741113</v>
      </c>
      <c r="BP60">
        <v>1.078235495786588E-2</v>
      </c>
      <c r="BQ60">
        <v>3.100563577922987</v>
      </c>
      <c r="BR60">
        <v>7144.5630151954856</v>
      </c>
      <c r="BS60" s="96">
        <v>850.59822964416344</v>
      </c>
      <c r="BT60" s="96">
        <v>696.52780074680777</v>
      </c>
      <c r="BU60">
        <v>3.1853883148747548</v>
      </c>
      <c r="BV60" s="60" t="str">
        <f t="shared" si="0"/>
        <v>no propulsion</v>
      </c>
      <c r="BW60" s="30" t="s">
        <v>348</v>
      </c>
      <c r="BX60" s="15">
        <v>0.2</v>
      </c>
      <c r="BY60" s="15">
        <v>0.2</v>
      </c>
      <c r="BZ60" s="15">
        <v>0.2</v>
      </c>
      <c r="CA60" s="15">
        <v>6.93E-2</v>
      </c>
      <c r="CB60" s="15">
        <v>0.04</v>
      </c>
      <c r="CC60" s="15">
        <v>0.06</v>
      </c>
      <c r="CD60" s="15">
        <v>0.2</v>
      </c>
      <c r="CE60" s="15">
        <v>0.2</v>
      </c>
      <c r="CF60" s="31">
        <v>0.2</v>
      </c>
      <c r="CG60" s="30">
        <v>11</v>
      </c>
      <c r="CH60" s="15">
        <v>11</v>
      </c>
      <c r="CI60" s="15">
        <v>11</v>
      </c>
      <c r="CJ60" s="96">
        <f>Population!$CG60-Population!$CI60</f>
        <v>0</v>
      </c>
      <c r="CK60" s="118">
        <f>_xlfn.DAYS(Entries!$AY$2,Population!H60)</f>
        <v>6127</v>
      </c>
      <c r="CL60" s="118">
        <f t="shared" si="1"/>
        <v>1825</v>
      </c>
      <c r="CM60" s="117">
        <f>Entries!$AY$5</f>
        <v>0.15</v>
      </c>
      <c r="CN60" s="117">
        <f t="shared" si="6"/>
        <v>0</v>
      </c>
      <c r="CO60" s="119" t="str">
        <f t="shared" si="2"/>
        <v>-</v>
      </c>
      <c r="CP60" s="30" t="s">
        <v>103</v>
      </c>
      <c r="CQ60" s="15">
        <v>0</v>
      </c>
      <c r="CR60" s="15" t="s">
        <v>95</v>
      </c>
      <c r="CS60" s="15"/>
      <c r="CT60" s="31"/>
      <c r="CU60" s="30" t="s">
        <v>422</v>
      </c>
      <c r="CV60" s="15" t="s">
        <v>423</v>
      </c>
      <c r="CW60" s="15" t="s">
        <v>328</v>
      </c>
      <c r="CX60" s="15" t="s">
        <v>424</v>
      </c>
      <c r="CY60" s="15" t="s">
        <v>107</v>
      </c>
      <c r="CZ60" s="15" t="s">
        <v>108</v>
      </c>
      <c r="DA60" s="31"/>
      <c r="DB60" s="17" t="s">
        <v>15462</v>
      </c>
      <c r="DC60" s="17" t="s">
        <v>15500</v>
      </c>
      <c r="DD60" s="17" t="s">
        <v>15500</v>
      </c>
      <c r="DE60" s="17" t="s">
        <v>15500</v>
      </c>
      <c r="DF60" s="17" t="s">
        <v>15500</v>
      </c>
      <c r="DG60" s="23" t="s">
        <v>11171</v>
      </c>
      <c r="DH60" s="145"/>
    </row>
    <row r="61" spans="1:112" s="17" customFormat="1" x14ac:dyDescent="0.25">
      <c r="A61" s="32" t="s">
        <v>431</v>
      </c>
      <c r="B61" s="18">
        <v>0</v>
      </c>
      <c r="C61" s="98" t="s">
        <v>15461</v>
      </c>
      <c r="D61" s="18"/>
      <c r="E61" s="18">
        <v>35686</v>
      </c>
      <c r="F61" s="18" t="s">
        <v>432</v>
      </c>
      <c r="G61" s="33">
        <v>35683</v>
      </c>
      <c r="H61" s="44">
        <v>40023</v>
      </c>
      <c r="I61" s="18" t="s">
        <v>271</v>
      </c>
      <c r="J61" s="98"/>
      <c r="K61" s="98"/>
      <c r="L61" s="18" t="s">
        <v>208</v>
      </c>
      <c r="M61" t="s">
        <v>156</v>
      </c>
      <c r="N61" s="18" t="s">
        <v>156</v>
      </c>
      <c r="O61" t="s">
        <v>157</v>
      </c>
      <c r="P61" s="64" t="str">
        <f>VLOOKUP(N61,Entries!J:K,2,FALSE)</f>
        <v>UNITED STATES OF AMERICA</v>
      </c>
      <c r="Q61" s="38" t="s">
        <v>421</v>
      </c>
      <c r="R61" s="32" t="s">
        <v>421</v>
      </c>
      <c r="S61" s="18" t="s">
        <v>156</v>
      </c>
      <c r="T61" t="s">
        <v>157</v>
      </c>
      <c r="U61" s="39" t="s">
        <v>159</v>
      </c>
      <c r="V61" s="33" t="s">
        <v>159</v>
      </c>
      <c r="W61" s="64">
        <f>IF(VLOOKUP(R61,Entries!N:P,3,FALSE)=V61,1,VLOOKUP(R61,Entries!N:P,3,FALSE))</f>
        <v>1</v>
      </c>
      <c r="X61"/>
      <c r="Y61"/>
      <c r="Z61" s="18"/>
      <c r="AA61" s="18"/>
      <c r="AB61" s="98"/>
      <c r="AC61" s="18" t="s">
        <v>93</v>
      </c>
      <c r="AD61" s="18" t="s">
        <v>263</v>
      </c>
      <c r="AE61" s="18" t="s">
        <v>263</v>
      </c>
      <c r="AF61" s="98" t="s">
        <v>263</v>
      </c>
      <c r="AG61" s="98"/>
      <c r="AH61" s="98"/>
      <c r="AI61" s="18"/>
      <c r="AJ61" s="18">
        <v>5</v>
      </c>
      <c r="AK61" s="18" t="s">
        <v>95</v>
      </c>
      <c r="AL61" s="18"/>
      <c r="AM61" s="33"/>
      <c r="AN61" s="32" t="s">
        <v>125</v>
      </c>
      <c r="AO61" s="18" t="s">
        <v>97</v>
      </c>
      <c r="AP61" s="33" t="s">
        <v>97</v>
      </c>
      <c r="AQ61">
        <v>21104.166043609999</v>
      </c>
      <c r="AR61" t="s">
        <v>11342</v>
      </c>
      <c r="AS61" t="s">
        <v>11225</v>
      </c>
      <c r="AT61" t="s">
        <v>11343</v>
      </c>
      <c r="AU61">
        <v>98.140299999999996</v>
      </c>
      <c r="AV61" s="98">
        <v>1.7128710075422222</v>
      </c>
      <c r="AW61">
        <v>175.68510000000001</v>
      </c>
      <c r="AX61" s="98">
        <v>3.0662828037733334</v>
      </c>
      <c r="AY61">
        <v>7.3550999999999998E-3</v>
      </c>
      <c r="AZ61">
        <v>147.06569999999999</v>
      </c>
      <c r="BA61" s="98">
        <v>2.566780147746667</v>
      </c>
      <c r="BB61">
        <v>213.5172</v>
      </c>
      <c r="BC61" s="98">
        <v>3.7265773743466672</v>
      </c>
      <c r="BD61">
        <v>14.87490174</v>
      </c>
      <c r="BE61" s="96">
        <f t="shared" si="3"/>
        <v>6983.9185298893408</v>
      </c>
      <c r="BF61" s="96">
        <f t="shared" si="4"/>
        <v>664.2859490685305</v>
      </c>
      <c r="BG61" s="96">
        <f t="shared" si="5"/>
        <v>561.55111071015199</v>
      </c>
      <c r="BH61">
        <v>6990.164335948768</v>
      </c>
      <c r="BI61">
        <v>7.6305126739348358E-3</v>
      </c>
      <c r="BJ61">
        <v>1.712776345814041</v>
      </c>
      <c r="BK61">
        <v>3.0662834418672649</v>
      </c>
      <c r="BL61">
        <v>2.4161316065506981</v>
      </c>
      <c r="BM61">
        <v>3.8772216651006901</v>
      </c>
      <c r="BN61">
        <v>1.712871410422895</v>
      </c>
      <c r="BO61">
        <v>3.0662834484885941</v>
      </c>
      <c r="BP61">
        <v>8.0256291134316749E-3</v>
      </c>
      <c r="BQ61">
        <v>2.457833212102901</v>
      </c>
      <c r="BR61">
        <v>6980.9635181152407</v>
      </c>
      <c r="BS61" s="96">
        <v>665.99014216603155</v>
      </c>
      <c r="BT61" s="96">
        <v>553.93689406445083</v>
      </c>
      <c r="BU61">
        <v>3.8772216651006901</v>
      </c>
      <c r="BV61" s="65" t="str">
        <f t="shared" si="0"/>
        <v>no propulsion</v>
      </c>
      <c r="BW61" s="32" t="s">
        <v>348</v>
      </c>
      <c r="BX61" s="18">
        <v>0.2</v>
      </c>
      <c r="BY61" s="18">
        <v>0.2</v>
      </c>
      <c r="BZ61" s="18">
        <v>0.2</v>
      </c>
      <c r="CA61" s="18">
        <v>6.93E-2</v>
      </c>
      <c r="CB61" s="18">
        <v>0.04</v>
      </c>
      <c r="CC61" s="18">
        <v>0.06</v>
      </c>
      <c r="CD61" s="18">
        <v>0.2</v>
      </c>
      <c r="CE61" s="18">
        <v>0.2</v>
      </c>
      <c r="CF61" s="33">
        <v>0.2</v>
      </c>
      <c r="CG61" s="32">
        <v>12</v>
      </c>
      <c r="CH61" s="18">
        <v>12</v>
      </c>
      <c r="CI61" s="18">
        <v>12</v>
      </c>
      <c r="CJ61" s="98">
        <f>Population!$CG61-Population!$CI61</f>
        <v>0</v>
      </c>
      <c r="CK61" s="120">
        <f>_xlfn.DAYS(Entries!$AY$2,Population!H61)</f>
        <v>4271</v>
      </c>
      <c r="CL61" s="120">
        <f t="shared" si="1"/>
        <v>1825</v>
      </c>
      <c r="CM61" s="122">
        <f>Entries!$AY$5</f>
        <v>0.15</v>
      </c>
      <c r="CN61" s="122">
        <f t="shared" si="6"/>
        <v>0</v>
      </c>
      <c r="CO61" s="121" t="str">
        <f t="shared" si="2"/>
        <v>-</v>
      </c>
      <c r="CP61" s="32" t="s">
        <v>103</v>
      </c>
      <c r="CQ61" s="18">
        <v>0</v>
      </c>
      <c r="CR61" s="18" t="s">
        <v>95</v>
      </c>
      <c r="CS61" s="18"/>
      <c r="CT61" s="33"/>
      <c r="CU61" s="32" t="s">
        <v>422</v>
      </c>
      <c r="CV61" s="18" t="s">
        <v>427</v>
      </c>
      <c r="CW61" s="18" t="s">
        <v>157</v>
      </c>
      <c r="CX61" s="18" t="s">
        <v>424</v>
      </c>
      <c r="CY61" s="18" t="s">
        <v>107</v>
      </c>
      <c r="CZ61" s="18" t="s">
        <v>108</v>
      </c>
      <c r="DA61" s="33"/>
      <c r="DB61" s="17" t="s">
        <v>15462</v>
      </c>
      <c r="DC61" s="17" t="s">
        <v>15500</v>
      </c>
      <c r="DD61" s="17" t="s">
        <v>15500</v>
      </c>
      <c r="DE61" s="17" t="s">
        <v>15500</v>
      </c>
      <c r="DF61" s="17" t="s">
        <v>15500</v>
      </c>
      <c r="DG61" s="23" t="s">
        <v>11171</v>
      </c>
      <c r="DH61" s="145"/>
    </row>
    <row r="62" spans="1:112" s="17" customFormat="1" x14ac:dyDescent="0.25">
      <c r="A62" s="30" t="s">
        <v>433</v>
      </c>
      <c r="B62" s="15">
        <v>0</v>
      </c>
      <c r="C62" s="96" t="s">
        <v>15461</v>
      </c>
      <c r="D62" s="15"/>
      <c r="E62" s="15">
        <v>35684</v>
      </c>
      <c r="F62" s="15" t="s">
        <v>434</v>
      </c>
      <c r="G62" s="31">
        <v>35681</v>
      </c>
      <c r="H62" s="43">
        <v>40023</v>
      </c>
      <c r="I62" s="15" t="s">
        <v>271</v>
      </c>
      <c r="J62" s="96"/>
      <c r="K62" s="96"/>
      <c r="L62" s="15" t="s">
        <v>208</v>
      </c>
      <c r="M62" s="124" t="s">
        <v>156</v>
      </c>
      <c r="N62" s="15" t="s">
        <v>156</v>
      </c>
      <c r="O62" s="124" t="s">
        <v>157</v>
      </c>
      <c r="P62" s="96" t="str">
        <f>VLOOKUP(N62,Entries!J:K,2,FALSE)</f>
        <v>UNITED STATES OF AMERICA</v>
      </c>
      <c r="Q62" s="123" t="s">
        <v>421</v>
      </c>
      <c r="R62" s="30" t="s">
        <v>421</v>
      </c>
      <c r="S62" s="15" t="s">
        <v>156</v>
      </c>
      <c r="T62" s="124" t="s">
        <v>157</v>
      </c>
      <c r="U62" s="125" t="s">
        <v>159</v>
      </c>
      <c r="V62" s="31" t="s">
        <v>159</v>
      </c>
      <c r="W62" s="64">
        <f>IF(VLOOKUP(R62,Entries!N:P,3,FALSE)=V62,1,VLOOKUP(R62,Entries!N:P,3,FALSE))</f>
        <v>1</v>
      </c>
      <c r="X62" s="124"/>
      <c r="Y62" s="124"/>
      <c r="Z62" s="15"/>
      <c r="AA62" s="15"/>
      <c r="AB62" s="96"/>
      <c r="AC62" s="15" t="s">
        <v>93</v>
      </c>
      <c r="AD62" s="15" t="s">
        <v>263</v>
      </c>
      <c r="AE62" s="15" t="s">
        <v>263</v>
      </c>
      <c r="AF62" s="96" t="s">
        <v>263</v>
      </c>
      <c r="AG62" s="96"/>
      <c r="AH62" s="96"/>
      <c r="AI62" s="15"/>
      <c r="AJ62" s="15">
        <v>5</v>
      </c>
      <c r="AK62" s="15" t="s">
        <v>95</v>
      </c>
      <c r="AL62" s="15"/>
      <c r="AM62" s="31"/>
      <c r="AN62" s="30" t="s">
        <v>125</v>
      </c>
      <c r="AO62" s="15" t="s">
        <v>97</v>
      </c>
      <c r="AP62" s="31" t="s">
        <v>97</v>
      </c>
      <c r="AQ62">
        <v>21104.506836969998</v>
      </c>
      <c r="AR62" t="s">
        <v>11344</v>
      </c>
      <c r="AS62" t="s">
        <v>11225</v>
      </c>
      <c r="AT62" t="s">
        <v>11345</v>
      </c>
      <c r="AU62">
        <v>98.306200000000004</v>
      </c>
      <c r="AV62" s="96">
        <v>1.7157665081688891</v>
      </c>
      <c r="AW62">
        <v>98.607699999999994</v>
      </c>
      <c r="AX62" s="96">
        <v>1.721028674768889</v>
      </c>
      <c r="AY62">
        <v>4.5807E-3</v>
      </c>
      <c r="AZ62">
        <v>287.81310000000002</v>
      </c>
      <c r="BA62" s="96">
        <v>5.0232851803066678</v>
      </c>
      <c r="BB62">
        <v>71.808499999999995</v>
      </c>
      <c r="BC62" s="96">
        <v>1.2532944951777778</v>
      </c>
      <c r="BD62">
        <v>14.793551069999999</v>
      </c>
      <c r="BE62" s="96">
        <f t="shared" si="3"/>
        <v>7009.4984601946007</v>
      </c>
      <c r="BF62" s="96">
        <f t="shared" si="4"/>
        <v>670.60686979121419</v>
      </c>
      <c r="BG62" s="96">
        <f t="shared" si="5"/>
        <v>606.39005059798728</v>
      </c>
      <c r="BH62">
        <v>7015.8136579797128</v>
      </c>
      <c r="BI62">
        <v>3.7995198911402288E-3</v>
      </c>
      <c r="BJ62">
        <v>1.7156706811108171</v>
      </c>
      <c r="BK62">
        <v>1.7210290327215549</v>
      </c>
      <c r="BL62">
        <v>5.2271805870147308</v>
      </c>
      <c r="BM62">
        <v>1.049400330167624</v>
      </c>
      <c r="BN62">
        <v>1.7157669142858689</v>
      </c>
      <c r="BO62">
        <v>1.7210290318624999</v>
      </c>
      <c r="BP62">
        <v>3.6527615559029491E-3</v>
      </c>
      <c r="BQ62">
        <v>5.1254596127646694</v>
      </c>
      <c r="BR62">
        <v>7006.561570218727</v>
      </c>
      <c r="BS62" s="96">
        <v>661.15486896148923</v>
      </c>
      <c r="BT62" s="96">
        <v>609.96827147596468</v>
      </c>
      <c r="BU62">
        <v>1.049400330167624</v>
      </c>
      <c r="BV62" s="60" t="str">
        <f t="shared" si="0"/>
        <v>no propulsion</v>
      </c>
      <c r="BW62" s="30" t="s">
        <v>348</v>
      </c>
      <c r="BX62" s="15">
        <v>0.2</v>
      </c>
      <c r="BY62" s="15">
        <v>0.2</v>
      </c>
      <c r="BZ62" s="15">
        <v>0.2</v>
      </c>
      <c r="CA62" s="15">
        <v>6.93E-2</v>
      </c>
      <c r="CB62" s="15">
        <v>0.04</v>
      </c>
      <c r="CC62" s="15">
        <v>0.06</v>
      </c>
      <c r="CD62" s="15">
        <v>0.2</v>
      </c>
      <c r="CE62" s="15">
        <v>0.2</v>
      </c>
      <c r="CF62" s="31">
        <v>0.2</v>
      </c>
      <c r="CG62" s="30">
        <v>12</v>
      </c>
      <c r="CH62" s="15">
        <v>12</v>
      </c>
      <c r="CI62" s="15">
        <v>12</v>
      </c>
      <c r="CJ62" s="96">
        <f>Population!$CG62-Population!$CI62</f>
        <v>0</v>
      </c>
      <c r="CK62" s="118">
        <f>_xlfn.DAYS(Entries!$AY$2,Population!H62)</f>
        <v>4271</v>
      </c>
      <c r="CL62" s="118">
        <f t="shared" si="1"/>
        <v>1825</v>
      </c>
      <c r="CM62" s="117">
        <f>Entries!$AY$5</f>
        <v>0.15</v>
      </c>
      <c r="CN62" s="117">
        <f t="shared" si="6"/>
        <v>0</v>
      </c>
      <c r="CO62" s="119" t="str">
        <f t="shared" si="2"/>
        <v>-</v>
      </c>
      <c r="CP62" s="30" t="s">
        <v>103</v>
      </c>
      <c r="CQ62" s="15">
        <v>0</v>
      </c>
      <c r="CR62" s="15" t="s">
        <v>95</v>
      </c>
      <c r="CS62" s="15"/>
      <c r="CT62" s="31"/>
      <c r="CU62" s="30" t="s">
        <v>422</v>
      </c>
      <c r="CV62" s="15" t="s">
        <v>427</v>
      </c>
      <c r="CW62" s="15" t="s">
        <v>157</v>
      </c>
      <c r="CX62" s="15" t="s">
        <v>424</v>
      </c>
      <c r="CY62" s="15" t="s">
        <v>107</v>
      </c>
      <c r="CZ62" s="15" t="s">
        <v>108</v>
      </c>
      <c r="DA62" s="31"/>
      <c r="DB62" s="17" t="s">
        <v>15462</v>
      </c>
      <c r="DC62" s="17" t="s">
        <v>15500</v>
      </c>
      <c r="DD62" s="17" t="s">
        <v>15500</v>
      </c>
      <c r="DE62" s="17" t="s">
        <v>15500</v>
      </c>
      <c r="DF62" s="17" t="s">
        <v>15500</v>
      </c>
      <c r="DG62" s="23" t="s">
        <v>11171</v>
      </c>
      <c r="DH62" s="145"/>
    </row>
    <row r="63" spans="1:112" s="17" customFormat="1" x14ac:dyDescent="0.25">
      <c r="A63" s="32" t="s">
        <v>435</v>
      </c>
      <c r="B63" s="18">
        <v>0</v>
      </c>
      <c r="C63" s="98" t="s">
        <v>15461</v>
      </c>
      <c r="D63" s="18"/>
      <c r="E63" s="18">
        <v>37792</v>
      </c>
      <c r="F63" s="18" t="s">
        <v>436</v>
      </c>
      <c r="G63" s="33">
        <v>37789</v>
      </c>
      <c r="H63" s="44">
        <v>40772</v>
      </c>
      <c r="I63" s="18" t="s">
        <v>207</v>
      </c>
      <c r="J63" s="98"/>
      <c r="K63" s="98"/>
      <c r="L63" s="18" t="s">
        <v>208</v>
      </c>
      <c r="M63" t="s">
        <v>156</v>
      </c>
      <c r="N63" s="18" t="s">
        <v>156</v>
      </c>
      <c r="O63" t="s">
        <v>157</v>
      </c>
      <c r="P63" s="64" t="str">
        <f>VLOOKUP(N63,Entries!J:K,2,FALSE)</f>
        <v>UNITED STATES OF AMERICA</v>
      </c>
      <c r="Q63" s="38" t="s">
        <v>421</v>
      </c>
      <c r="R63" s="32" t="s">
        <v>421</v>
      </c>
      <c r="S63" s="18" t="s">
        <v>156</v>
      </c>
      <c r="T63" t="s">
        <v>157</v>
      </c>
      <c r="U63" s="39" t="s">
        <v>159</v>
      </c>
      <c r="V63" s="33" t="s">
        <v>159</v>
      </c>
      <c r="W63" s="64">
        <f>IF(VLOOKUP(R63,Entries!N:P,3,FALSE)=V63,1,VLOOKUP(R63,Entries!N:P,3,FALSE))</f>
        <v>1</v>
      </c>
      <c r="X63"/>
      <c r="Y63"/>
      <c r="Z63" s="18"/>
      <c r="AA63" s="18"/>
      <c r="AB63" s="98"/>
      <c r="AC63" s="18" t="s">
        <v>93</v>
      </c>
      <c r="AD63" s="18" t="s">
        <v>263</v>
      </c>
      <c r="AE63" s="18" t="s">
        <v>263</v>
      </c>
      <c r="AF63" s="98" t="s">
        <v>263</v>
      </c>
      <c r="AG63" s="98"/>
      <c r="AH63" s="98"/>
      <c r="AI63" s="18"/>
      <c r="AJ63" s="18">
        <v>5</v>
      </c>
      <c r="AK63" s="18" t="s">
        <v>95</v>
      </c>
      <c r="AL63" s="18"/>
      <c r="AM63" s="33"/>
      <c r="AN63" s="32" t="s">
        <v>125</v>
      </c>
      <c r="AO63" s="18" t="s">
        <v>97</v>
      </c>
      <c r="AP63" s="33" t="s">
        <v>97</v>
      </c>
      <c r="AQ63">
        <v>21104.53027155</v>
      </c>
      <c r="AR63" t="s">
        <v>11346</v>
      </c>
      <c r="AS63" t="s">
        <v>11225</v>
      </c>
      <c r="AT63" t="s">
        <v>11347</v>
      </c>
      <c r="AU63">
        <v>98.384900000000002</v>
      </c>
      <c r="AV63" s="98">
        <v>1.7171400820044445</v>
      </c>
      <c r="AW63">
        <v>320.83300000000003</v>
      </c>
      <c r="AX63" s="98">
        <v>5.5995910340888893</v>
      </c>
      <c r="AY63">
        <v>5.6882E-3</v>
      </c>
      <c r="AZ63">
        <v>290.1703</v>
      </c>
      <c r="BA63" s="98">
        <v>5.0644260728755555</v>
      </c>
      <c r="BB63">
        <v>69.339200000000005</v>
      </c>
      <c r="BC63" s="98">
        <v>1.2101970889244447</v>
      </c>
      <c r="BD63">
        <v>14.75473893</v>
      </c>
      <c r="BE63" s="96">
        <f t="shared" si="3"/>
        <v>7021.7853375996101</v>
      </c>
      <c r="BF63" s="96">
        <f t="shared" si="4"/>
        <v>690.72665695694468</v>
      </c>
      <c r="BG63" s="96">
        <f t="shared" si="5"/>
        <v>610.84401824227552</v>
      </c>
      <c r="BH63">
        <v>7028.0965867339282</v>
      </c>
      <c r="BI63">
        <v>4.9287447967016158E-3</v>
      </c>
      <c r="BJ63">
        <v>1.7170437079405789</v>
      </c>
      <c r="BK63">
        <v>5.5995921991081277</v>
      </c>
      <c r="BL63">
        <v>5.2279747815700688</v>
      </c>
      <c r="BM63">
        <v>1.0466498102460831</v>
      </c>
      <c r="BN63">
        <v>1.717140488835498</v>
      </c>
      <c r="BO63">
        <v>5.5995921982005807</v>
      </c>
      <c r="BP63">
        <v>4.7629523630020147E-3</v>
      </c>
      <c r="BQ63">
        <v>5.1486625211558534</v>
      </c>
      <c r="BR63">
        <v>7018.8573411931593</v>
      </c>
      <c r="BS63" s="96">
        <v>681.28782435196899</v>
      </c>
      <c r="BT63" s="96">
        <v>614.4268580343487</v>
      </c>
      <c r="BU63">
        <v>1.0466498102460831</v>
      </c>
      <c r="BV63" s="65" t="str">
        <f t="shared" si="0"/>
        <v>no propulsion</v>
      </c>
      <c r="BW63" s="32" t="s">
        <v>348</v>
      </c>
      <c r="BX63" s="18">
        <v>0.2</v>
      </c>
      <c r="BY63" s="18">
        <v>0.2</v>
      </c>
      <c r="BZ63" s="18">
        <v>0.2</v>
      </c>
      <c r="CA63" s="18">
        <v>6.93E-2</v>
      </c>
      <c r="CB63" s="18">
        <v>0.04</v>
      </c>
      <c r="CC63" s="18">
        <v>0.06</v>
      </c>
      <c r="CD63" s="18">
        <v>0.2</v>
      </c>
      <c r="CE63" s="18">
        <v>0.2</v>
      </c>
      <c r="CF63" s="33">
        <v>0.2</v>
      </c>
      <c r="CG63" s="32">
        <v>14</v>
      </c>
      <c r="CH63" s="18">
        <v>14</v>
      </c>
      <c r="CI63" s="18">
        <v>14</v>
      </c>
      <c r="CJ63" s="98">
        <f>Population!$CG63-Population!$CI63</f>
        <v>0</v>
      </c>
      <c r="CK63" s="120">
        <f>_xlfn.DAYS(Entries!$AY$2,Population!H63)</f>
        <v>3522</v>
      </c>
      <c r="CL63" s="120">
        <f t="shared" si="1"/>
        <v>1825</v>
      </c>
      <c r="CM63" s="122">
        <f>Entries!$AY$5</f>
        <v>0.15</v>
      </c>
      <c r="CN63" s="122">
        <f t="shared" si="6"/>
        <v>0</v>
      </c>
      <c r="CO63" s="121" t="str">
        <f t="shared" si="2"/>
        <v>-</v>
      </c>
      <c r="CP63" s="32" t="s">
        <v>103</v>
      </c>
      <c r="CQ63" s="18">
        <v>0</v>
      </c>
      <c r="CR63" s="18" t="s">
        <v>95</v>
      </c>
      <c r="CS63" s="18"/>
      <c r="CT63" s="33"/>
      <c r="CU63" s="32" t="s">
        <v>422</v>
      </c>
      <c r="CV63" s="18" t="s">
        <v>427</v>
      </c>
      <c r="CW63" s="18" t="s">
        <v>157</v>
      </c>
      <c r="CX63" s="18" t="s">
        <v>424</v>
      </c>
      <c r="CY63" s="18" t="s">
        <v>107</v>
      </c>
      <c r="CZ63" s="18" t="s">
        <v>108</v>
      </c>
      <c r="DA63" s="33"/>
      <c r="DB63" s="17" t="s">
        <v>15462</v>
      </c>
      <c r="DC63" s="17" t="s">
        <v>15500</v>
      </c>
      <c r="DD63" s="17" t="s">
        <v>15500</v>
      </c>
      <c r="DE63" s="17" t="s">
        <v>15500</v>
      </c>
      <c r="DF63" s="17" t="s">
        <v>15500</v>
      </c>
      <c r="DG63" s="23" t="s">
        <v>11171</v>
      </c>
      <c r="DH63" s="145"/>
    </row>
    <row r="64" spans="1:112" s="17" customFormat="1" x14ac:dyDescent="0.25">
      <c r="A64" s="30" t="s">
        <v>437</v>
      </c>
      <c r="B64" s="15">
        <v>0</v>
      </c>
      <c r="C64" s="96" t="s">
        <v>15461</v>
      </c>
      <c r="D64" s="15"/>
      <c r="E64" s="15">
        <v>37793</v>
      </c>
      <c r="F64" s="15" t="s">
        <v>438</v>
      </c>
      <c r="G64" s="31">
        <v>37790</v>
      </c>
      <c r="H64" s="43">
        <v>40772</v>
      </c>
      <c r="I64" s="15" t="s">
        <v>207</v>
      </c>
      <c r="J64" s="96"/>
      <c r="K64" s="96"/>
      <c r="L64" s="15" t="s">
        <v>208</v>
      </c>
      <c r="M64" s="124" t="s">
        <v>156</v>
      </c>
      <c r="N64" s="15" t="s">
        <v>156</v>
      </c>
      <c r="O64" s="124" t="s">
        <v>267</v>
      </c>
      <c r="P64" s="96" t="str">
        <f>VLOOKUP(N64,Entries!J:K,2,FALSE)</f>
        <v>UNITED STATES OF AMERICA</v>
      </c>
      <c r="Q64" s="123" t="s">
        <v>439</v>
      </c>
      <c r="R64" s="30" t="s">
        <v>439</v>
      </c>
      <c r="S64" s="15" t="s">
        <v>382</v>
      </c>
      <c r="T64" s="124" t="s">
        <v>267</v>
      </c>
      <c r="U64" s="125" t="s">
        <v>159</v>
      </c>
      <c r="V64" s="31" t="s">
        <v>159</v>
      </c>
      <c r="W64" s="64">
        <f>IF(VLOOKUP(R64,Entries!N:P,3,FALSE)=V64,1,VLOOKUP(R64,Entries!N:P,3,FALSE))</f>
        <v>1</v>
      </c>
      <c r="X64" s="124"/>
      <c r="Y64" s="124"/>
      <c r="Z64" s="15"/>
      <c r="AA64" s="15"/>
      <c r="AB64" s="96"/>
      <c r="AC64" s="15" t="s">
        <v>93</v>
      </c>
      <c r="AD64" s="15" t="s">
        <v>263</v>
      </c>
      <c r="AE64" s="15" t="s">
        <v>263</v>
      </c>
      <c r="AF64" s="96" t="s">
        <v>263</v>
      </c>
      <c r="AG64" s="96"/>
      <c r="AH64" s="96"/>
      <c r="AI64" s="15"/>
      <c r="AJ64" s="96">
        <v>5</v>
      </c>
      <c r="AK64" s="15" t="s">
        <v>95</v>
      </c>
      <c r="AL64" s="15"/>
      <c r="AM64" s="31"/>
      <c r="AN64" s="30" t="s">
        <v>125</v>
      </c>
      <c r="AO64" s="15" t="s">
        <v>97</v>
      </c>
      <c r="AP64" s="31" t="s">
        <v>97</v>
      </c>
      <c r="AQ64">
        <v>21104.497082090002</v>
      </c>
      <c r="AR64" t="s">
        <v>11348</v>
      </c>
      <c r="AS64" t="s">
        <v>11225</v>
      </c>
      <c r="AT64" t="s">
        <v>11349</v>
      </c>
      <c r="AU64">
        <v>98.431200000000004</v>
      </c>
      <c r="AV64" s="96">
        <v>1.71794816928</v>
      </c>
      <c r="AW64">
        <v>296.1825</v>
      </c>
      <c r="AX64" s="96">
        <v>5.1693587363333338</v>
      </c>
      <c r="AY64">
        <v>4.6267000000000001E-3</v>
      </c>
      <c r="AZ64">
        <v>333.27120000000002</v>
      </c>
      <c r="BA64" s="96">
        <v>5.8166785319466676</v>
      </c>
      <c r="BB64">
        <v>80.078800000000001</v>
      </c>
      <c r="BC64" s="96">
        <v>1.3976384302755556</v>
      </c>
      <c r="BD64">
        <v>14.725275829999999</v>
      </c>
      <c r="BE64" s="96">
        <f t="shared" si="3"/>
        <v>7031.1485865092427</v>
      </c>
      <c r="BF64" s="96">
        <f t="shared" si="4"/>
        <v>692.67960167444471</v>
      </c>
      <c r="BG64" s="96">
        <f t="shared" si="5"/>
        <v>627.6175713440407</v>
      </c>
      <c r="BH64">
        <v>7025.4184654865476</v>
      </c>
      <c r="BI64">
        <v>3.586150097025181E-3</v>
      </c>
      <c r="BJ64">
        <v>1.717977858419941</v>
      </c>
      <c r="BK64">
        <v>5.1692663532647591</v>
      </c>
      <c r="BL64">
        <v>5.835647519083901</v>
      </c>
      <c r="BM64">
        <v>1.379593896087266</v>
      </c>
      <c r="BN64">
        <v>1.7179485127113121</v>
      </c>
      <c r="BO64">
        <v>5.1693598594804886</v>
      </c>
      <c r="BP64">
        <v>4.344876140148936E-3</v>
      </c>
      <c r="BQ64">
        <v>6.0441146497277147</v>
      </c>
      <c r="BR64">
        <v>7028.232664821352</v>
      </c>
      <c r="BS64" s="96">
        <v>687.76946523414972</v>
      </c>
      <c r="BT64" s="96">
        <v>626.69586440855437</v>
      </c>
      <c r="BU64">
        <v>1.379593896087266</v>
      </c>
      <c r="BV64" s="60" t="str">
        <f t="shared" si="0"/>
        <v>no propulsion</v>
      </c>
      <c r="BW64" s="30" t="s">
        <v>348</v>
      </c>
      <c r="BX64" s="15">
        <v>0.2</v>
      </c>
      <c r="BY64" s="15">
        <v>0.2</v>
      </c>
      <c r="BZ64" s="15">
        <v>0.2</v>
      </c>
      <c r="CA64" s="15">
        <v>6.93E-2</v>
      </c>
      <c r="CB64" s="15">
        <v>0.04</v>
      </c>
      <c r="CC64" s="15">
        <v>0.06</v>
      </c>
      <c r="CD64" s="15">
        <v>0.2</v>
      </c>
      <c r="CE64" s="15">
        <v>0.2</v>
      </c>
      <c r="CF64" s="31">
        <v>0.2</v>
      </c>
      <c r="CG64" s="30">
        <v>14</v>
      </c>
      <c r="CH64" s="15">
        <v>14</v>
      </c>
      <c r="CI64" s="15">
        <v>14</v>
      </c>
      <c r="CJ64" s="96">
        <f>Population!$CG64-Population!$CI64</f>
        <v>0</v>
      </c>
      <c r="CK64" s="118">
        <f>_xlfn.DAYS(Entries!$AY$2,Population!H64)</f>
        <v>3522</v>
      </c>
      <c r="CL64" s="118">
        <f t="shared" si="1"/>
        <v>1825</v>
      </c>
      <c r="CM64" s="117">
        <f>Entries!$AY$5</f>
        <v>0.15</v>
      </c>
      <c r="CN64" s="117">
        <f t="shared" si="6"/>
        <v>0</v>
      </c>
      <c r="CO64" s="119" t="str">
        <f t="shared" si="2"/>
        <v>-</v>
      </c>
      <c r="CP64" s="30" t="s">
        <v>103</v>
      </c>
      <c r="CQ64" s="96">
        <v>0</v>
      </c>
      <c r="CR64" s="15" t="s">
        <v>95</v>
      </c>
      <c r="CS64" s="15"/>
      <c r="CT64" s="31"/>
      <c r="CU64" s="30" t="s">
        <v>422</v>
      </c>
      <c r="CV64" s="15" t="s">
        <v>427</v>
      </c>
      <c r="CW64" s="15" t="s">
        <v>157</v>
      </c>
      <c r="CX64" s="15" t="s">
        <v>424</v>
      </c>
      <c r="CY64" s="15" t="s">
        <v>107</v>
      </c>
      <c r="CZ64" s="15" t="s">
        <v>108</v>
      </c>
      <c r="DA64" s="31"/>
      <c r="DB64" s="17" t="s">
        <v>15462</v>
      </c>
      <c r="DC64" s="17" t="s">
        <v>15500</v>
      </c>
      <c r="DD64" s="17" t="s">
        <v>15500</v>
      </c>
      <c r="DE64" s="17" t="s">
        <v>15500</v>
      </c>
      <c r="DF64" s="17" t="s">
        <v>15500</v>
      </c>
      <c r="DG64" s="23" t="s">
        <v>11171</v>
      </c>
      <c r="DH64" s="145"/>
    </row>
    <row r="65" spans="1:112" s="17" customFormat="1" x14ac:dyDescent="0.25">
      <c r="A65" s="32" t="s">
        <v>440</v>
      </c>
      <c r="B65" s="18">
        <v>0</v>
      </c>
      <c r="C65" s="98" t="s">
        <v>15461</v>
      </c>
      <c r="D65" s="18"/>
      <c r="E65" s="18">
        <v>39416</v>
      </c>
      <c r="F65" s="18" t="s">
        <v>441</v>
      </c>
      <c r="G65" s="33">
        <v>39413</v>
      </c>
      <c r="H65" s="44">
        <v>41599</v>
      </c>
      <c r="I65" s="18" t="s">
        <v>207</v>
      </c>
      <c r="J65" s="98"/>
      <c r="K65" s="98"/>
      <c r="L65" s="18" t="s">
        <v>208</v>
      </c>
      <c r="M65" t="s">
        <v>156</v>
      </c>
      <c r="N65" s="18" t="s">
        <v>156</v>
      </c>
      <c r="O65" t="s">
        <v>157</v>
      </c>
      <c r="P65" s="64" t="str">
        <f>VLOOKUP(N65,Entries!J:K,2,FALSE)</f>
        <v>UNITED STATES OF AMERICA</v>
      </c>
      <c r="Q65" s="38" t="s">
        <v>421</v>
      </c>
      <c r="R65" s="32" t="s">
        <v>421</v>
      </c>
      <c r="S65" s="18" t="s">
        <v>156</v>
      </c>
      <c r="T65" t="s">
        <v>157</v>
      </c>
      <c r="U65" s="39" t="s">
        <v>159</v>
      </c>
      <c r="V65" s="33" t="s">
        <v>159</v>
      </c>
      <c r="W65" s="64">
        <f>IF(VLOOKUP(R65,Entries!N:P,3,FALSE)=V65,1,VLOOKUP(R65,Entries!N:P,3,FALSE))</f>
        <v>1</v>
      </c>
      <c r="X65"/>
      <c r="Y65"/>
      <c r="Z65" s="18"/>
      <c r="AA65" s="18"/>
      <c r="AB65" s="98"/>
      <c r="AC65" s="18" t="s">
        <v>93</v>
      </c>
      <c r="AD65" s="18" t="s">
        <v>263</v>
      </c>
      <c r="AE65" s="18" t="s">
        <v>263</v>
      </c>
      <c r="AF65" s="98" t="s">
        <v>263</v>
      </c>
      <c r="AG65" s="98"/>
      <c r="AH65" s="98"/>
      <c r="AI65" s="18"/>
      <c r="AJ65" s="98">
        <v>5</v>
      </c>
      <c r="AK65" s="18" t="s">
        <v>95</v>
      </c>
      <c r="AL65" s="18"/>
      <c r="AM65" s="33"/>
      <c r="AN65" s="32" t="s">
        <v>125</v>
      </c>
      <c r="AO65" s="18" t="s">
        <v>97</v>
      </c>
      <c r="AP65" s="33" t="s">
        <v>97</v>
      </c>
      <c r="AQ65">
        <v>21104.568933220002</v>
      </c>
      <c r="AR65" t="s">
        <v>11350</v>
      </c>
      <c r="AS65" t="s">
        <v>11225</v>
      </c>
      <c r="AT65" t="s">
        <v>11351</v>
      </c>
      <c r="AU65">
        <v>97.537000000000006</v>
      </c>
      <c r="AV65" s="98">
        <v>1.7023414383555557</v>
      </c>
      <c r="AW65">
        <v>102.4709</v>
      </c>
      <c r="AX65" s="98">
        <v>1.7884542204044445</v>
      </c>
      <c r="AY65">
        <v>4.0349000000000001E-3</v>
      </c>
      <c r="AZ65">
        <v>333.44119999999998</v>
      </c>
      <c r="BA65" s="98">
        <v>5.8196455910577773</v>
      </c>
      <c r="BB65">
        <v>26.473500000000001</v>
      </c>
      <c r="BC65" s="98">
        <v>0.4620496434000001</v>
      </c>
      <c r="BD65">
        <v>14.84058613</v>
      </c>
      <c r="BE65" s="96">
        <f t="shared" si="3"/>
        <v>6994.6802414103477</v>
      </c>
      <c r="BF65" s="96">
        <f t="shared" si="4"/>
        <v>651.90307671641403</v>
      </c>
      <c r="BG65" s="96">
        <f t="shared" si="5"/>
        <v>595.45740610428129</v>
      </c>
      <c r="BH65">
        <v>7001.0363521639683</v>
      </c>
      <c r="BI65">
        <v>4.1469355260032661E-3</v>
      </c>
      <c r="BJ65">
        <v>1.7022539258886791</v>
      </c>
      <c r="BK65">
        <v>1.7884545925373621</v>
      </c>
      <c r="BL65">
        <v>6.1027622305348981</v>
      </c>
      <c r="BM65">
        <v>0.1789390072731607</v>
      </c>
      <c r="BN65">
        <v>1.702341837660398</v>
      </c>
      <c r="BO65">
        <v>1.788454592438423</v>
      </c>
      <c r="BP65">
        <v>3.789007518673579E-3</v>
      </c>
      <c r="BQ65">
        <v>6.0856660087076238</v>
      </c>
      <c r="BR65">
        <v>6991.7024647829694</v>
      </c>
      <c r="BS65" s="96">
        <v>647.1940779903598</v>
      </c>
      <c r="BT65" s="96">
        <v>594.21085157557809</v>
      </c>
      <c r="BU65">
        <v>0.1789390072731607</v>
      </c>
      <c r="BV65" s="65" t="str">
        <f t="shared" si="0"/>
        <v>no propulsion</v>
      </c>
      <c r="BW65" s="32" t="s">
        <v>348</v>
      </c>
      <c r="BX65" s="18">
        <v>0.2</v>
      </c>
      <c r="BY65" s="18">
        <v>0.2</v>
      </c>
      <c r="BZ65" s="18">
        <v>0.2</v>
      </c>
      <c r="CA65" s="18">
        <v>6.93E-2</v>
      </c>
      <c r="CB65" s="18">
        <v>0.04</v>
      </c>
      <c r="CC65" s="18">
        <v>0.06</v>
      </c>
      <c r="CD65" s="18">
        <v>0.2</v>
      </c>
      <c r="CE65" s="18">
        <v>0.2</v>
      </c>
      <c r="CF65" s="33">
        <v>0.2</v>
      </c>
      <c r="CG65" s="32">
        <v>14</v>
      </c>
      <c r="CH65" s="18">
        <v>14</v>
      </c>
      <c r="CI65" s="18">
        <v>14</v>
      </c>
      <c r="CJ65" s="98">
        <f>Population!$CG65-Population!$CI65</f>
        <v>0</v>
      </c>
      <c r="CK65" s="120">
        <f>_xlfn.DAYS(Entries!$AY$2,Population!H65)</f>
        <v>2695</v>
      </c>
      <c r="CL65" s="120">
        <f t="shared" si="1"/>
        <v>1825</v>
      </c>
      <c r="CM65" s="122">
        <f>Entries!$AY$5</f>
        <v>0.15</v>
      </c>
      <c r="CN65" s="122">
        <f t="shared" si="6"/>
        <v>0</v>
      </c>
      <c r="CO65" s="121" t="str">
        <f t="shared" si="2"/>
        <v>-</v>
      </c>
      <c r="CP65" s="32" t="s">
        <v>103</v>
      </c>
      <c r="CQ65" s="98">
        <v>0</v>
      </c>
      <c r="CR65" s="18" t="s">
        <v>95</v>
      </c>
      <c r="CS65" s="18"/>
      <c r="CT65" s="33"/>
      <c r="CU65" s="32" t="s">
        <v>422</v>
      </c>
      <c r="CV65" s="18" t="s">
        <v>427</v>
      </c>
      <c r="CW65" s="18" t="s">
        <v>157</v>
      </c>
      <c r="CX65" s="18" t="s">
        <v>424</v>
      </c>
      <c r="CY65" s="18" t="s">
        <v>107</v>
      </c>
      <c r="CZ65" s="18" t="s">
        <v>108</v>
      </c>
      <c r="DA65" s="33"/>
      <c r="DB65" s="17" t="s">
        <v>15462</v>
      </c>
      <c r="DC65" s="17" t="s">
        <v>15500</v>
      </c>
      <c r="DD65" s="17" t="s">
        <v>15500</v>
      </c>
      <c r="DE65" s="17" t="s">
        <v>15500</v>
      </c>
      <c r="DF65" s="17" t="s">
        <v>15500</v>
      </c>
      <c r="DG65" s="23" t="s">
        <v>11171</v>
      </c>
      <c r="DH65" s="145"/>
    </row>
    <row r="66" spans="1:112" s="17" customFormat="1" x14ac:dyDescent="0.25">
      <c r="A66" s="30" t="s">
        <v>442</v>
      </c>
      <c r="B66" s="96">
        <v>0</v>
      </c>
      <c r="C66" s="96" t="s">
        <v>15461</v>
      </c>
      <c r="D66" s="96"/>
      <c r="E66" s="96">
        <v>39425</v>
      </c>
      <c r="F66" s="96" t="s">
        <v>443</v>
      </c>
      <c r="G66" s="31">
        <v>39422</v>
      </c>
      <c r="H66" s="43">
        <v>41599</v>
      </c>
      <c r="I66" s="96" t="s">
        <v>207</v>
      </c>
      <c r="J66" s="96"/>
      <c r="K66" s="96"/>
      <c r="L66" s="96" t="s">
        <v>208</v>
      </c>
      <c r="M66" s="124" t="s">
        <v>156</v>
      </c>
      <c r="N66" s="96" t="s">
        <v>156</v>
      </c>
      <c r="O66" s="124" t="s">
        <v>11123</v>
      </c>
      <c r="P66" s="96" t="str">
        <f>VLOOKUP(N66,Entries!J:K,2,FALSE)</f>
        <v>UNITED STATES OF AMERICA</v>
      </c>
      <c r="Q66" s="123" t="s">
        <v>421</v>
      </c>
      <c r="R66" s="30" t="s">
        <v>421</v>
      </c>
      <c r="S66" s="96" t="s">
        <v>156</v>
      </c>
      <c r="T66" s="124" t="s">
        <v>157</v>
      </c>
      <c r="U66" s="125" t="s">
        <v>159</v>
      </c>
      <c r="V66" s="31" t="s">
        <v>159</v>
      </c>
      <c r="W66" s="64">
        <f>IF(VLOOKUP(R66,Entries!N:P,3,FALSE)=V66,1,VLOOKUP(R66,Entries!N:P,3,FALSE))</f>
        <v>1</v>
      </c>
      <c r="X66" s="124"/>
      <c r="Y66" s="124"/>
      <c r="Z66" s="96"/>
      <c r="AA66" s="96"/>
      <c r="AB66" s="96"/>
      <c r="AC66" s="96" t="s">
        <v>93</v>
      </c>
      <c r="AD66" s="96" t="s">
        <v>263</v>
      </c>
      <c r="AE66" s="96" t="s">
        <v>263</v>
      </c>
      <c r="AF66" s="96" t="s">
        <v>263</v>
      </c>
      <c r="AG66" s="96"/>
      <c r="AH66" s="96"/>
      <c r="AI66" s="96"/>
      <c r="AJ66" s="96">
        <v>5</v>
      </c>
      <c r="AK66" s="96" t="s">
        <v>95</v>
      </c>
      <c r="AL66" s="96"/>
      <c r="AM66" s="31"/>
      <c r="AN66" s="30" t="s">
        <v>125</v>
      </c>
      <c r="AO66" s="96" t="s">
        <v>97</v>
      </c>
      <c r="AP66" s="31" t="s">
        <v>97</v>
      </c>
      <c r="AQ66">
        <v>21104.53184616</v>
      </c>
      <c r="AR66" t="s">
        <v>11352</v>
      </c>
      <c r="AS66" t="s">
        <v>11225</v>
      </c>
      <c r="AT66" t="s">
        <v>11353</v>
      </c>
      <c r="AU66">
        <v>97.578599999999994</v>
      </c>
      <c r="AV66" s="96">
        <v>1.7030674951733333</v>
      </c>
      <c r="AW66">
        <v>92.966300000000004</v>
      </c>
      <c r="AX66" s="96">
        <v>1.6225676908311113</v>
      </c>
      <c r="AY66">
        <v>5.2059000000000003E-3</v>
      </c>
      <c r="AZ66">
        <v>7.9577999999999998</v>
      </c>
      <c r="BA66" s="96">
        <v>0.13888978232000002</v>
      </c>
      <c r="BB66">
        <v>352.24489999999997</v>
      </c>
      <c r="BC66" s="96">
        <v>6.1478319993377779</v>
      </c>
      <c r="BD66">
        <v>14.812642220000001</v>
      </c>
      <c r="BE66" s="96">
        <f t="shared" si="3"/>
        <v>7003.4744100914868</v>
      </c>
      <c r="BF66" s="96">
        <f t="shared" si="4"/>
        <v>668.93379752298188</v>
      </c>
      <c r="BG66" s="96">
        <f t="shared" si="5"/>
        <v>596.0150226599917</v>
      </c>
      <c r="BH66">
        <v>7009.8421429945702</v>
      </c>
      <c r="BI66">
        <v>5.9020514309089424E-3</v>
      </c>
      <c r="BJ66">
        <v>1.7029797283160131</v>
      </c>
      <c r="BK66">
        <v>1.6225680284988819</v>
      </c>
      <c r="BL66">
        <v>0.30651947507813471</v>
      </c>
      <c r="BM66">
        <v>5.9802120826606693</v>
      </c>
      <c r="BN66">
        <v>1.703067894061576</v>
      </c>
      <c r="BO66">
        <v>1.622568027878772</v>
      </c>
      <c r="BP66">
        <v>5.5245054319755403E-3</v>
      </c>
      <c r="BQ66">
        <v>0.32829034006053642</v>
      </c>
      <c r="BR66">
        <v>7000.502318721421</v>
      </c>
      <c r="BS66" s="96">
        <v>668.17663180775435</v>
      </c>
      <c r="BT66" s="96">
        <v>590.82800563508681</v>
      </c>
      <c r="BU66">
        <v>5.9802120826606693</v>
      </c>
      <c r="BV66" s="60" t="str">
        <f t="shared" ref="BV66:BV129" si="7">IF(AND(CR66="Real",CQ66=0),"no propulsion",IF(AND(BX66&lt;0.2,BY66&lt;0.2,BZ66&lt;0.2),"too small",IF(OR(D66="Starlink v0.9",D66="Starlink v1.0"),"Starlink",IF(D66="OneWeb","OneWeb",IF(AND(AE66="Earth Observation",AO66="Sunsynchron"),"sunsynchronous observation",IF(AF66="Earth Observation","Earth Observation"))))))</f>
        <v>no propulsion</v>
      </c>
      <c r="BW66" s="30" t="s">
        <v>348</v>
      </c>
      <c r="BX66" s="96">
        <v>0.2</v>
      </c>
      <c r="BY66" s="96">
        <v>0.2</v>
      </c>
      <c r="BZ66" s="96">
        <v>0.2</v>
      </c>
      <c r="CA66" s="96">
        <v>6.93E-2</v>
      </c>
      <c r="CB66" s="96">
        <v>0.04</v>
      </c>
      <c r="CC66" s="96">
        <v>0.06</v>
      </c>
      <c r="CD66" s="96">
        <v>0.2</v>
      </c>
      <c r="CE66" s="96">
        <v>0.2</v>
      </c>
      <c r="CF66" s="31">
        <v>0.2</v>
      </c>
      <c r="CG66" s="30">
        <v>14</v>
      </c>
      <c r="CH66" s="96">
        <v>14</v>
      </c>
      <c r="CI66" s="96">
        <v>14</v>
      </c>
      <c r="CJ66" s="96">
        <f>Population!$CG66-Population!$CI66</f>
        <v>0</v>
      </c>
      <c r="CK66" s="118">
        <f>_xlfn.DAYS(Entries!$AY$2,Population!H66)</f>
        <v>2695</v>
      </c>
      <c r="CL66" s="118">
        <f t="shared" ref="CL66:CL129" si="8">AJ66*365</f>
        <v>1825</v>
      </c>
      <c r="CM66" s="117">
        <f>Entries!$AY$5</f>
        <v>0.15</v>
      </c>
      <c r="CN66" s="117">
        <f t="shared" si="6"/>
        <v>0</v>
      </c>
      <c r="CO66" s="119" t="str">
        <f t="shared" ref="CO66:CO129" si="9">IF(CQ66=0,"-",MAX(0,1-(1-CM66)/CL66*CK66))</f>
        <v>-</v>
      </c>
      <c r="CP66" s="30" t="s">
        <v>103</v>
      </c>
      <c r="CQ66" s="96">
        <v>0</v>
      </c>
      <c r="CR66" s="96" t="s">
        <v>95</v>
      </c>
      <c r="CS66" s="96"/>
      <c r="CT66" s="31"/>
      <c r="CU66" s="30" t="s">
        <v>422</v>
      </c>
      <c r="CV66" s="96" t="s">
        <v>427</v>
      </c>
      <c r="CW66" s="96" t="s">
        <v>157</v>
      </c>
      <c r="CX66" s="96" t="s">
        <v>424</v>
      </c>
      <c r="CY66" s="96" t="s">
        <v>107</v>
      </c>
      <c r="CZ66" s="96" t="s">
        <v>108</v>
      </c>
      <c r="DA66" s="31"/>
      <c r="DB66" s="17" t="s">
        <v>15462</v>
      </c>
      <c r="DC66" s="17" t="s">
        <v>15500</v>
      </c>
      <c r="DD66" s="17" t="s">
        <v>15500</v>
      </c>
      <c r="DE66" s="17" t="s">
        <v>15500</v>
      </c>
      <c r="DF66" s="17" t="s">
        <v>15500</v>
      </c>
      <c r="DG66" s="23" t="s">
        <v>11171</v>
      </c>
      <c r="DH66" s="145"/>
    </row>
    <row r="67" spans="1:112" s="17" customFormat="1" x14ac:dyDescent="0.25">
      <c r="A67" s="32" t="s">
        <v>444</v>
      </c>
      <c r="B67" s="98">
        <v>0</v>
      </c>
      <c r="C67" s="98" t="s">
        <v>15461</v>
      </c>
      <c r="D67" s="98"/>
      <c r="E67" s="98">
        <v>40018</v>
      </c>
      <c r="F67" s="98" t="s">
        <v>445</v>
      </c>
      <c r="G67" s="33">
        <v>40015</v>
      </c>
      <c r="H67" s="44">
        <v>41809</v>
      </c>
      <c r="I67" s="98" t="s">
        <v>207</v>
      </c>
      <c r="J67" s="98"/>
      <c r="K67" s="98"/>
      <c r="L67" s="98" t="s">
        <v>208</v>
      </c>
      <c r="M67" t="s">
        <v>156</v>
      </c>
      <c r="N67" s="98" t="s">
        <v>156</v>
      </c>
      <c r="O67" t="s">
        <v>11123</v>
      </c>
      <c r="P67" s="64" t="str">
        <f>VLOOKUP(N67,Entries!J:K,2,FALSE)</f>
        <v>UNITED STATES OF AMERICA</v>
      </c>
      <c r="Q67" s="38" t="s">
        <v>439</v>
      </c>
      <c r="R67" s="32" t="s">
        <v>439</v>
      </c>
      <c r="S67" s="98" t="s">
        <v>382</v>
      </c>
      <c r="T67" t="s">
        <v>267</v>
      </c>
      <c r="U67" s="39" t="s">
        <v>159</v>
      </c>
      <c r="V67" s="33" t="s">
        <v>159</v>
      </c>
      <c r="W67" s="64">
        <f>IF(VLOOKUP(R67,Entries!N:P,3,FALSE)=V67,1,VLOOKUP(R67,Entries!N:P,3,FALSE))</f>
        <v>1</v>
      </c>
      <c r="X67"/>
      <c r="Y67"/>
      <c r="Z67" s="98"/>
      <c r="AA67" s="98"/>
      <c r="AB67" s="98"/>
      <c r="AC67" s="98" t="s">
        <v>93</v>
      </c>
      <c r="AD67" s="98" t="s">
        <v>263</v>
      </c>
      <c r="AE67" s="98" t="s">
        <v>263</v>
      </c>
      <c r="AF67" s="98" t="s">
        <v>263</v>
      </c>
      <c r="AG67" s="98"/>
      <c r="AH67" s="98"/>
      <c r="AI67" s="98"/>
      <c r="AJ67" s="98">
        <v>5</v>
      </c>
      <c r="AK67" s="98" t="s">
        <v>95</v>
      </c>
      <c r="AL67" s="98"/>
      <c r="AM67" s="33"/>
      <c r="AN67" s="32" t="s">
        <v>125</v>
      </c>
      <c r="AO67" s="98" t="s">
        <v>97</v>
      </c>
      <c r="AP67" s="33" t="s">
        <v>97</v>
      </c>
      <c r="AQ67">
        <v>21104.468906130001</v>
      </c>
      <c r="AR67" t="s">
        <v>11344</v>
      </c>
      <c r="AS67" t="s">
        <v>11225</v>
      </c>
      <c r="AT67" t="s">
        <v>11354</v>
      </c>
      <c r="AU67">
        <v>97.698800000000006</v>
      </c>
      <c r="AV67" s="98">
        <v>1.7051653804977778</v>
      </c>
      <c r="AW67">
        <v>293.8272</v>
      </c>
      <c r="AX67" s="98">
        <v>5.1282510050133343</v>
      </c>
      <c r="AY67">
        <v>7.2119000000000003E-3</v>
      </c>
      <c r="AZ67">
        <v>150.02760000000001</v>
      </c>
      <c r="BA67" s="98">
        <v>2.6184750441066669</v>
      </c>
      <c r="BB67">
        <v>210.50899999999999</v>
      </c>
      <c r="BC67" s="98">
        <v>3.6740743907111106</v>
      </c>
      <c r="BD67">
        <v>14.70039961</v>
      </c>
      <c r="BE67" s="96">
        <f t="shared" ref="BE67:BE130" si="10">(((((24*60*60/BD67)^2)*3.986004418*(10^(14)))/(4*3.141592*3.141592))^(1/3))/1000</f>
        <v>7039.0784891146877</v>
      </c>
      <c r="BF67" s="96">
        <f t="shared" ref="BF67:BF130" si="11">$BE67*(1+$AY67)-6371</f>
        <v>718.84361927033387</v>
      </c>
      <c r="BG67" s="96">
        <f t="shared" ref="BG67:BG130" si="12">$BE67*(1-$AY67)-6371</f>
        <v>617.31335895904158</v>
      </c>
      <c r="BH67">
        <v>7045.2742102921848</v>
      </c>
      <c r="BI67">
        <v>7.4339942152027039E-3</v>
      </c>
      <c r="BJ67">
        <v>1.705077148329019</v>
      </c>
      <c r="BK67">
        <v>5.128252071880496</v>
      </c>
      <c r="BL67">
        <v>2.4642023253179071</v>
      </c>
      <c r="BM67">
        <v>3.8283424755823892</v>
      </c>
      <c r="BN67">
        <v>1.7051657780790219</v>
      </c>
      <c r="BO67">
        <v>5.1282520777746514</v>
      </c>
      <c r="BP67">
        <v>7.8365744862267002E-3</v>
      </c>
      <c r="BQ67">
        <v>2.5039234986551491</v>
      </c>
      <c r="BR67">
        <v>7036.126955722606</v>
      </c>
      <c r="BS67" s="96">
        <v>720.26608870567452</v>
      </c>
      <c r="BT67" s="96">
        <v>609.98782273953839</v>
      </c>
      <c r="BU67">
        <v>3.8283424755823892</v>
      </c>
      <c r="BV67" s="65" t="str">
        <f t="shared" si="7"/>
        <v>no propulsion</v>
      </c>
      <c r="BW67" s="32" t="s">
        <v>348</v>
      </c>
      <c r="BX67" s="98">
        <v>0.2</v>
      </c>
      <c r="BY67" s="98">
        <v>0.2</v>
      </c>
      <c r="BZ67" s="98">
        <v>0.2</v>
      </c>
      <c r="CA67" s="98">
        <v>6.93E-2</v>
      </c>
      <c r="CB67" s="98">
        <v>0.04</v>
      </c>
      <c r="CC67" s="98">
        <v>0.06</v>
      </c>
      <c r="CD67" s="98">
        <v>0.2</v>
      </c>
      <c r="CE67" s="98">
        <v>0.2</v>
      </c>
      <c r="CF67" s="33">
        <v>0.2</v>
      </c>
      <c r="CG67" s="32">
        <v>14</v>
      </c>
      <c r="CH67" s="98">
        <v>14</v>
      </c>
      <c r="CI67" s="98">
        <v>14</v>
      </c>
      <c r="CJ67" s="98">
        <f>Population!$CG67-Population!$CI67</f>
        <v>0</v>
      </c>
      <c r="CK67" s="120">
        <f>_xlfn.DAYS(Entries!$AY$2,Population!H67)</f>
        <v>2485</v>
      </c>
      <c r="CL67" s="120">
        <f t="shared" si="8"/>
        <v>1825</v>
      </c>
      <c r="CM67" s="122">
        <f>Entries!$AY$5</f>
        <v>0.15</v>
      </c>
      <c r="CN67" s="122">
        <f t="shared" si="6"/>
        <v>0</v>
      </c>
      <c r="CO67" s="121" t="str">
        <f t="shared" si="9"/>
        <v>-</v>
      </c>
      <c r="CP67" s="32" t="s">
        <v>103</v>
      </c>
      <c r="CQ67" s="98">
        <v>0</v>
      </c>
      <c r="CR67" s="98" t="s">
        <v>95</v>
      </c>
      <c r="CS67" s="98"/>
      <c r="CT67" s="33"/>
      <c r="CU67" s="32" t="s">
        <v>422</v>
      </c>
      <c r="CV67" s="98" t="s">
        <v>427</v>
      </c>
      <c r="CW67" s="98" t="s">
        <v>157</v>
      </c>
      <c r="CX67" s="98" t="s">
        <v>424</v>
      </c>
      <c r="CY67" s="98" t="s">
        <v>107</v>
      </c>
      <c r="CZ67" s="98" t="s">
        <v>108</v>
      </c>
      <c r="DA67" s="33"/>
      <c r="DB67" s="17" t="s">
        <v>15462</v>
      </c>
      <c r="DC67" s="17" t="s">
        <v>15500</v>
      </c>
      <c r="DD67" s="17" t="s">
        <v>15500</v>
      </c>
      <c r="DE67" s="17" t="s">
        <v>15500</v>
      </c>
      <c r="DF67" s="17" t="s">
        <v>15500</v>
      </c>
      <c r="DG67" s="23" t="s">
        <v>11171</v>
      </c>
      <c r="DH67" s="145"/>
    </row>
    <row r="68" spans="1:112" s="17" customFormat="1" x14ac:dyDescent="0.25">
      <c r="A68" s="30" t="s">
        <v>446</v>
      </c>
      <c r="B68" s="15">
        <v>0</v>
      </c>
      <c r="C68" s="96" t="s">
        <v>15461</v>
      </c>
      <c r="D68" s="15"/>
      <c r="E68" s="15">
        <v>44791</v>
      </c>
      <c r="F68" s="15" t="s">
        <v>447</v>
      </c>
      <c r="G68" s="31">
        <v>61799</v>
      </c>
      <c r="H68" s="43">
        <v>43732</v>
      </c>
      <c r="I68" s="15" t="s">
        <v>271</v>
      </c>
      <c r="J68" s="96"/>
      <c r="K68" s="96"/>
      <c r="L68" s="15" t="s">
        <v>448</v>
      </c>
      <c r="M68" s="124" t="s">
        <v>308</v>
      </c>
      <c r="N68" s="15" t="s">
        <v>308</v>
      </c>
      <c r="O68" s="124" t="s">
        <v>123</v>
      </c>
      <c r="P68" s="96" t="str">
        <f>VLOOKUP(N68,Entries!J:K,2,FALSE)</f>
        <v>JAPAN</v>
      </c>
      <c r="Q68" s="123" t="s">
        <v>449</v>
      </c>
      <c r="R68" s="30" t="s">
        <v>449</v>
      </c>
      <c r="S68" s="15" t="s">
        <v>308</v>
      </c>
      <c r="T68" s="124" t="s">
        <v>310</v>
      </c>
      <c r="U68" s="125" t="s">
        <v>92</v>
      </c>
      <c r="V68" s="31" t="s">
        <v>92</v>
      </c>
      <c r="W68" s="64">
        <f>IF(VLOOKUP(R68,Entries!N:P,3,FALSE)=V68,1,VLOOKUP(R68,Entries!N:P,3,FALSE))</f>
        <v>1</v>
      </c>
      <c r="X68" s="124"/>
      <c r="Y68" s="124"/>
      <c r="Z68" s="15"/>
      <c r="AA68" s="15"/>
      <c r="AB68" s="96"/>
      <c r="AC68" s="15" t="s">
        <v>93</v>
      </c>
      <c r="AD68" s="15" t="s">
        <v>117</v>
      </c>
      <c r="AE68" s="15" t="s">
        <v>117</v>
      </c>
      <c r="AF68" s="96" t="s">
        <v>117</v>
      </c>
      <c r="AG68" s="96"/>
      <c r="AH68" s="96"/>
      <c r="AI68" s="15"/>
      <c r="AJ68" s="19">
        <v>1</v>
      </c>
      <c r="AK68" s="15" t="s">
        <v>118</v>
      </c>
      <c r="AL68" s="15"/>
      <c r="AM68" s="31"/>
      <c r="AN68" s="30" t="s">
        <v>133</v>
      </c>
      <c r="AO68" s="15" t="s">
        <v>134</v>
      </c>
      <c r="AP68" s="31" t="s">
        <v>98</v>
      </c>
      <c r="AQ68">
        <v>21103.950268190001</v>
      </c>
      <c r="AR68" t="s">
        <v>11355</v>
      </c>
      <c r="AS68" t="s">
        <v>11225</v>
      </c>
      <c r="AT68" t="s">
        <v>11356</v>
      </c>
      <c r="AU68">
        <v>51.639000000000003</v>
      </c>
      <c r="AV68" s="96">
        <v>0.90127038493333345</v>
      </c>
      <c r="AW68">
        <v>283.96589999999998</v>
      </c>
      <c r="AX68" s="96">
        <v>4.9561388872933332</v>
      </c>
      <c r="AY68">
        <v>5.7220000000000003E-4</v>
      </c>
      <c r="AZ68">
        <v>27.516999999999999</v>
      </c>
      <c r="BA68" s="96">
        <v>0.48026215035555558</v>
      </c>
      <c r="BB68">
        <v>332.61239999999998</v>
      </c>
      <c r="BC68" s="96">
        <v>5.8051803052266662</v>
      </c>
      <c r="BD68">
        <v>15.58377041</v>
      </c>
      <c r="BE68" s="96">
        <f t="shared" si="10"/>
        <v>6770.4916586975814</v>
      </c>
      <c r="BF68" s="96">
        <f t="shared" si="11"/>
        <v>403.3657340246873</v>
      </c>
      <c r="BG68" s="96">
        <f t="shared" si="12"/>
        <v>395.61758337047468</v>
      </c>
      <c r="BH68">
        <v>6777.0138594611508</v>
      </c>
      <c r="BI68">
        <v>1.76799009102025E-3</v>
      </c>
      <c r="BJ68">
        <v>0.90162117984009327</v>
      </c>
      <c r="BK68">
        <v>4.9561399177631387</v>
      </c>
      <c r="BL68">
        <v>0.69406304509465666</v>
      </c>
      <c r="BM68">
        <v>5.5913811053499618</v>
      </c>
      <c r="BN68">
        <v>0.90127084078291242</v>
      </c>
      <c r="BO68">
        <v>4.956139921344989</v>
      </c>
      <c r="BP68">
        <v>1.312077822106962E-3</v>
      </c>
      <c r="BQ68">
        <v>0.69406304509465666</v>
      </c>
      <c r="BR68">
        <v>6771.0121796493677</v>
      </c>
      <c r="BS68" s="96">
        <v>408.89627456350172</v>
      </c>
      <c r="BT68" s="96">
        <v>391.12808473523364</v>
      </c>
      <c r="BU68">
        <v>5.5913811053499618</v>
      </c>
      <c r="BV68" s="60" t="b">
        <f t="shared" si="7"/>
        <v>0</v>
      </c>
      <c r="BW68" s="30" t="s">
        <v>104</v>
      </c>
      <c r="BX68" s="15">
        <v>0.1</v>
      </c>
      <c r="BY68" s="15">
        <v>0.3</v>
      </c>
      <c r="BZ68" s="15">
        <v>0.3</v>
      </c>
      <c r="CA68" s="15">
        <v>4.36E-2</v>
      </c>
      <c r="CB68" s="15">
        <v>0.01</v>
      </c>
      <c r="CC68" s="15">
        <v>3.5000000000000003E-2</v>
      </c>
      <c r="CD68" s="15">
        <v>0.3</v>
      </c>
      <c r="CE68" s="15">
        <v>0.1</v>
      </c>
      <c r="CF68" s="31">
        <v>0.3</v>
      </c>
      <c r="CG68" s="30">
        <v>3</v>
      </c>
      <c r="CH68" s="15">
        <v>3</v>
      </c>
      <c r="CI68" s="15">
        <v>3</v>
      </c>
      <c r="CJ68" s="96">
        <f>Population!$CG68-Population!$CI68</f>
        <v>0</v>
      </c>
      <c r="CK68" s="118">
        <f>_xlfn.DAYS(Entries!$AY$2,Population!H68)</f>
        <v>562</v>
      </c>
      <c r="CL68" s="118">
        <f t="shared" si="8"/>
        <v>365</v>
      </c>
      <c r="CM68" s="117">
        <f>Entries!$AY$5</f>
        <v>0.15</v>
      </c>
      <c r="CN68" s="117">
        <f t="shared" ref="CN68:CN131" si="13">CJ68/CG68</f>
        <v>0</v>
      </c>
      <c r="CO68" s="119">
        <f t="shared" si="9"/>
        <v>0</v>
      </c>
      <c r="CP68" s="30" t="s">
        <v>450</v>
      </c>
      <c r="CQ68" s="96">
        <v>3</v>
      </c>
      <c r="CR68" s="15" t="s">
        <v>95</v>
      </c>
      <c r="CS68" s="15"/>
      <c r="CT68" s="31"/>
      <c r="CU68" s="30" t="s">
        <v>451</v>
      </c>
      <c r="CV68" s="15"/>
      <c r="CW68" s="15"/>
      <c r="CX68" s="15" t="s">
        <v>106</v>
      </c>
      <c r="CY68" s="15" t="s">
        <v>107</v>
      </c>
      <c r="CZ68" s="15" t="s">
        <v>108</v>
      </c>
      <c r="DA68" s="31"/>
      <c r="DB68" s="17" t="s">
        <v>15463</v>
      </c>
      <c r="DC68" s="17">
        <v>10</v>
      </c>
      <c r="DD68" s="17" t="s">
        <v>15500</v>
      </c>
      <c r="DE68" s="17" t="s">
        <v>15500</v>
      </c>
      <c r="DF68" s="17" t="s">
        <v>15500</v>
      </c>
      <c r="DG68" s="23" t="s">
        <v>11180</v>
      </c>
      <c r="DH68" s="145"/>
    </row>
    <row r="69" spans="1:112" s="17" customFormat="1" x14ac:dyDescent="0.25">
      <c r="A69" s="32" t="s">
        <v>452</v>
      </c>
      <c r="B69" s="98">
        <v>0</v>
      </c>
      <c r="C69" s="98" t="s">
        <v>15461</v>
      </c>
      <c r="D69" s="98" t="s">
        <v>453</v>
      </c>
      <c r="E69" s="98">
        <v>27424</v>
      </c>
      <c r="F69" s="98" t="s">
        <v>454</v>
      </c>
      <c r="G69" s="33">
        <v>27421</v>
      </c>
      <c r="H69" s="44">
        <v>37380</v>
      </c>
      <c r="I69" s="98" t="s">
        <v>190</v>
      </c>
      <c r="J69" s="98"/>
      <c r="K69" s="98"/>
      <c r="L69" s="98" t="s">
        <v>455</v>
      </c>
      <c r="M69" t="s">
        <v>156</v>
      </c>
      <c r="N69" s="98" t="s">
        <v>156</v>
      </c>
      <c r="O69" t="s">
        <v>157</v>
      </c>
      <c r="P69" s="64" t="str">
        <f>VLOOKUP(N69,Entries!J:K,2,FALSE)</f>
        <v>UNITED STATES OF AMERICA</v>
      </c>
      <c r="Q69" s="38" t="s">
        <v>456</v>
      </c>
      <c r="R69" s="32" t="s">
        <v>456</v>
      </c>
      <c r="S69" s="98" t="s">
        <v>156</v>
      </c>
      <c r="T69" t="s">
        <v>157</v>
      </c>
      <c r="U69" s="39" t="s">
        <v>141</v>
      </c>
      <c r="V69" s="33" t="s">
        <v>141</v>
      </c>
      <c r="W69" s="64">
        <f>IF(VLOOKUP(R69,Entries!N:P,3,FALSE)=V69,1,VLOOKUP(R69,Entries!N:P,3,FALSE))</f>
        <v>1</v>
      </c>
      <c r="X69"/>
      <c r="Y69"/>
      <c r="Z69" s="98"/>
      <c r="AA69" s="98"/>
      <c r="AB69" s="98"/>
      <c r="AC69" s="98" t="s">
        <v>142</v>
      </c>
      <c r="AD69" s="98" t="s">
        <v>94</v>
      </c>
      <c r="AE69" s="98" t="s">
        <v>94</v>
      </c>
      <c r="AF69" s="98" t="s">
        <v>94</v>
      </c>
      <c r="AG69" s="98" t="s">
        <v>2487</v>
      </c>
      <c r="AH69" s="98"/>
      <c r="AI69" s="98"/>
      <c r="AJ69" s="98">
        <v>6</v>
      </c>
      <c r="AK69" s="98" t="s">
        <v>95</v>
      </c>
      <c r="AL69" s="98"/>
      <c r="AM69" s="33"/>
      <c r="AN69" s="32" t="s">
        <v>125</v>
      </c>
      <c r="AO69" s="98" t="s">
        <v>97</v>
      </c>
      <c r="AP69" s="33" t="s">
        <v>97</v>
      </c>
      <c r="AQ69">
        <v>21104.60309235</v>
      </c>
      <c r="AR69" t="s">
        <v>11357</v>
      </c>
      <c r="AS69" t="s">
        <v>11225</v>
      </c>
      <c r="AT69" t="s">
        <v>11358</v>
      </c>
      <c r="AU69">
        <v>98.204999999999998</v>
      </c>
      <c r="AV69" s="98">
        <v>1.7140002353333332</v>
      </c>
      <c r="AW69">
        <v>46.859699999999997</v>
      </c>
      <c r="AX69" s="98">
        <v>0.81785588134666665</v>
      </c>
      <c r="AY69">
        <v>2.285E-4</v>
      </c>
      <c r="AZ69">
        <v>101.7406</v>
      </c>
      <c r="BA69" s="98">
        <v>1.775708083528889</v>
      </c>
      <c r="BB69">
        <v>17.3081</v>
      </c>
      <c r="BC69" s="98">
        <v>0.3020832694177778</v>
      </c>
      <c r="BD69">
        <v>14.571177670000001</v>
      </c>
      <c r="BE69" s="96">
        <f t="shared" si="10"/>
        <v>7080.633776203329</v>
      </c>
      <c r="BF69" s="96">
        <f t="shared" si="11"/>
        <v>711.25170102119137</v>
      </c>
      <c r="BG69" s="96">
        <f t="shared" si="12"/>
        <v>708.0158513854667</v>
      </c>
      <c r="BH69">
        <v>7072.9092639258106</v>
      </c>
      <c r="BI69">
        <v>9.4436631116298262E-4</v>
      </c>
      <c r="BJ69">
        <v>1.7140496322354981</v>
      </c>
      <c r="BK69">
        <v>0.81793605549185144</v>
      </c>
      <c r="BL69">
        <v>0.45194120112701741</v>
      </c>
      <c r="BM69">
        <v>1.6250377741596529</v>
      </c>
      <c r="BN69">
        <v>1.7140005677105909</v>
      </c>
      <c r="BO69">
        <v>0.81785601224225124</v>
      </c>
      <c r="BP69">
        <v>1.4900497427780129E-3</v>
      </c>
      <c r="BQ69">
        <v>0.45194120112701741</v>
      </c>
      <c r="BR69">
        <v>7077.7287670916658</v>
      </c>
      <c r="BS69" s="96">
        <v>717.27493502052403</v>
      </c>
      <c r="BT69" s="96">
        <v>696.1825991628084</v>
      </c>
      <c r="BU69">
        <v>1.6250377741596529</v>
      </c>
      <c r="BV69" s="65" t="str">
        <f t="shared" si="7"/>
        <v>sunsynchronous observation</v>
      </c>
      <c r="BW69" s="32" t="s">
        <v>356</v>
      </c>
      <c r="BX69" s="98">
        <v>2.5</v>
      </c>
      <c r="BY69" s="98">
        <v>6.7</v>
      </c>
      <c r="BZ69" s="98">
        <v>17</v>
      </c>
      <c r="CA69" s="98">
        <v>45.098999999999997</v>
      </c>
      <c r="CB69" s="98">
        <v>6.25</v>
      </c>
      <c r="CC69" s="98">
        <v>26.782699999999998</v>
      </c>
      <c r="CD69" s="98">
        <v>6.7</v>
      </c>
      <c r="CE69" s="98">
        <v>2.5</v>
      </c>
      <c r="CF69" s="33">
        <v>17</v>
      </c>
      <c r="CG69" s="32">
        <v>3078</v>
      </c>
      <c r="CH69" s="98">
        <v>3078</v>
      </c>
      <c r="CI69" s="98">
        <v>2976</v>
      </c>
      <c r="CJ69" s="98">
        <f>Population!$CG69-Population!$CI69</f>
        <v>102</v>
      </c>
      <c r="CK69" s="120">
        <f>_xlfn.DAYS(Entries!$AY$2,Population!H69)</f>
        <v>6914</v>
      </c>
      <c r="CL69" s="120">
        <f t="shared" si="8"/>
        <v>2190</v>
      </c>
      <c r="CM69" s="122">
        <f>Entries!$AY$5</f>
        <v>0.15</v>
      </c>
      <c r="CN69" s="122">
        <f t="shared" si="13"/>
        <v>3.3138401559454189E-2</v>
      </c>
      <c r="CO69" s="121">
        <f t="shared" si="9"/>
        <v>0</v>
      </c>
      <c r="CP69" s="32"/>
      <c r="CQ69" s="19">
        <v>4</v>
      </c>
      <c r="CR69" s="98" t="s">
        <v>118</v>
      </c>
      <c r="CS69" s="98"/>
      <c r="CT69" s="33"/>
      <c r="CU69" s="32" t="s">
        <v>457</v>
      </c>
      <c r="CV69" s="98" t="s">
        <v>458</v>
      </c>
      <c r="CW69" s="98" t="s">
        <v>459</v>
      </c>
      <c r="CX69" s="98" t="s">
        <v>460</v>
      </c>
      <c r="CY69" s="98" t="s">
        <v>150</v>
      </c>
      <c r="CZ69" s="98" t="s">
        <v>257</v>
      </c>
      <c r="DA69" s="33" t="s">
        <v>461</v>
      </c>
      <c r="DB69" s="17" t="s">
        <v>15463</v>
      </c>
      <c r="DC69" s="17" t="s">
        <v>15500</v>
      </c>
      <c r="DD69" s="17">
        <v>1</v>
      </c>
      <c r="DE69" s="17">
        <v>1</v>
      </c>
      <c r="DF69" s="17">
        <v>10</v>
      </c>
      <c r="DG69" s="23" t="s">
        <v>11177</v>
      </c>
      <c r="DH69" s="145"/>
    </row>
    <row r="70" spans="1:112" s="17" customFormat="1" x14ac:dyDescent="0.25">
      <c r="A70" s="30" t="s">
        <v>462</v>
      </c>
      <c r="B70" s="96">
        <v>0</v>
      </c>
      <c r="C70" s="96" t="s">
        <v>15461</v>
      </c>
      <c r="D70" s="96"/>
      <c r="E70" s="96">
        <v>41896</v>
      </c>
      <c r="F70" s="96" t="s">
        <v>463</v>
      </c>
      <c r="G70" s="31">
        <v>44267</v>
      </c>
      <c r="H70" s="43">
        <v>42724</v>
      </c>
      <c r="I70" s="96" t="s">
        <v>306</v>
      </c>
      <c r="J70" s="96"/>
      <c r="K70" s="96"/>
      <c r="L70" s="96" t="s">
        <v>307</v>
      </c>
      <c r="M70" s="124" t="s">
        <v>308</v>
      </c>
      <c r="N70" s="96" t="s">
        <v>308</v>
      </c>
      <c r="O70" s="124" t="s">
        <v>310</v>
      </c>
      <c r="P70" s="96" t="str">
        <f>VLOOKUP(N70,Entries!J:K,2,FALSE)</f>
        <v>JAPAN</v>
      </c>
      <c r="Q70" s="123" t="s">
        <v>337</v>
      </c>
      <c r="R70" s="30" t="s">
        <v>337</v>
      </c>
      <c r="S70" s="96" t="s">
        <v>308</v>
      </c>
      <c r="T70" s="124" t="s">
        <v>310</v>
      </c>
      <c r="U70" s="125" t="s">
        <v>141</v>
      </c>
      <c r="V70" s="31" t="s">
        <v>141</v>
      </c>
      <c r="W70" s="64">
        <f>IF(VLOOKUP(R70,Entries!N:P,3,FALSE)=V70,1,VLOOKUP(R70,Entries!N:P,3,FALSE))</f>
        <v>1</v>
      </c>
      <c r="X70" s="124"/>
      <c r="Y70" s="124"/>
      <c r="Z70" s="96"/>
      <c r="AA70" s="96"/>
      <c r="AB70" s="96"/>
      <c r="AC70" s="96" t="s">
        <v>239</v>
      </c>
      <c r="AD70" s="96" t="s">
        <v>117</v>
      </c>
      <c r="AE70" s="96" t="s">
        <v>117</v>
      </c>
      <c r="AF70" s="96" t="s">
        <v>117</v>
      </c>
      <c r="AG70" s="96"/>
      <c r="AH70" s="96"/>
      <c r="AI70" s="96"/>
      <c r="AJ70" s="96">
        <v>1</v>
      </c>
      <c r="AK70" s="96" t="s">
        <v>95</v>
      </c>
      <c r="AL70" s="96"/>
      <c r="AM70" s="31"/>
      <c r="AN70" s="30" t="s">
        <v>464</v>
      </c>
      <c r="AO70" s="96" t="s">
        <v>465</v>
      </c>
      <c r="AP70" s="31" t="s">
        <v>98</v>
      </c>
      <c r="AQ70">
        <v>21104.05927595</v>
      </c>
      <c r="AR70" t="s">
        <v>11359</v>
      </c>
      <c r="AS70" t="s">
        <v>11225</v>
      </c>
      <c r="AT70" t="s">
        <v>11360</v>
      </c>
      <c r="AU70">
        <v>31.8583</v>
      </c>
      <c r="AV70" s="96">
        <v>0.55603211340888892</v>
      </c>
      <c r="AW70">
        <v>33.0274</v>
      </c>
      <c r="AX70" s="96">
        <v>0.57643675344888889</v>
      </c>
      <c r="AY70">
        <v>0.70193209999999995</v>
      </c>
      <c r="AZ70">
        <v>343.14830000000001</v>
      </c>
      <c r="BA70" s="96">
        <v>5.9890664116311108</v>
      </c>
      <c r="BB70">
        <v>2.1659999999999999</v>
      </c>
      <c r="BC70" s="96">
        <v>3.7803823733333332E-2</v>
      </c>
      <c r="BD70">
        <v>2.5393671000000002</v>
      </c>
      <c r="BE70" s="96">
        <f t="shared" si="10"/>
        <v>22694.375819034736</v>
      </c>
      <c r="BF70" s="96">
        <f t="shared" si="11"/>
        <v>32253.286695879011</v>
      </c>
      <c r="BG70" s="96">
        <f t="shared" si="12"/>
        <v>393.46494219046508</v>
      </c>
      <c r="BH70">
        <v>22690.621289558461</v>
      </c>
      <c r="BI70">
        <v>0.70276599962670705</v>
      </c>
      <c r="BJ70">
        <v>0.55650148713588665</v>
      </c>
      <c r="BK70">
        <v>0.57611731730308668</v>
      </c>
      <c r="BL70">
        <v>5.9903847130765513</v>
      </c>
      <c r="BM70">
        <v>3.6790334874003218E-2</v>
      </c>
      <c r="BN70">
        <v>0.55642747949921989</v>
      </c>
      <c r="BO70">
        <v>0.57606924618625244</v>
      </c>
      <c r="BP70">
        <v>0.70268528930141605</v>
      </c>
      <c r="BQ70">
        <v>5.990405261236103</v>
      </c>
      <c r="BR70">
        <v>22693.202799526469</v>
      </c>
      <c r="BS70" s="96">
        <v>32268.382573887429</v>
      </c>
      <c r="BT70" s="96">
        <v>376.02302516550753</v>
      </c>
      <c r="BU70">
        <v>3.6790334874003218E-2</v>
      </c>
      <c r="BV70" s="60" t="b">
        <f t="shared" si="7"/>
        <v>0</v>
      </c>
      <c r="BW70" s="30" t="s">
        <v>467</v>
      </c>
      <c r="BX70" s="96">
        <v>1.5</v>
      </c>
      <c r="BY70" s="96">
        <v>1.7</v>
      </c>
      <c r="BZ70" s="96">
        <v>30</v>
      </c>
      <c r="CA70" s="96">
        <v>88.066999999999993</v>
      </c>
      <c r="CB70" s="96">
        <v>2.25</v>
      </c>
      <c r="CC70" s="96">
        <v>30.783999999999999</v>
      </c>
      <c r="CD70" s="96">
        <v>1.7</v>
      </c>
      <c r="CE70" s="96">
        <v>1.5</v>
      </c>
      <c r="CF70" s="31">
        <v>30</v>
      </c>
      <c r="CG70" s="30">
        <v>350</v>
      </c>
      <c r="CH70" s="96">
        <v>350</v>
      </c>
      <c r="CI70" s="96">
        <v>350</v>
      </c>
      <c r="CJ70" s="96">
        <f>Population!$CG70-Population!$CI70</f>
        <v>0</v>
      </c>
      <c r="CK70" s="118">
        <f>_xlfn.DAYS(Entries!$AY$2,Population!H70)</f>
        <v>1570</v>
      </c>
      <c r="CL70" s="118">
        <f t="shared" si="8"/>
        <v>365</v>
      </c>
      <c r="CM70" s="117">
        <f>Entries!$AY$5</f>
        <v>0.15</v>
      </c>
      <c r="CN70" s="117">
        <f t="shared" si="13"/>
        <v>0</v>
      </c>
      <c r="CO70" s="119">
        <f t="shared" si="9"/>
        <v>0</v>
      </c>
      <c r="CP70" s="30"/>
      <c r="CQ70" s="19">
        <v>2</v>
      </c>
      <c r="CR70" s="96" t="s">
        <v>118</v>
      </c>
      <c r="CS70" s="96"/>
      <c r="CT70" s="31"/>
      <c r="CU70" s="30" t="s">
        <v>468</v>
      </c>
      <c r="CV70" s="96" t="s">
        <v>337</v>
      </c>
      <c r="CW70" s="96" t="s">
        <v>310</v>
      </c>
      <c r="CX70" s="96" t="s">
        <v>469</v>
      </c>
      <c r="CY70" s="96" t="s">
        <v>107</v>
      </c>
      <c r="CZ70" s="96" t="s">
        <v>470</v>
      </c>
      <c r="DA70" s="31">
        <v>750</v>
      </c>
      <c r="DB70" s="17" t="s">
        <v>15463</v>
      </c>
      <c r="DC70" s="17">
        <v>10</v>
      </c>
      <c r="DD70" s="17" t="s">
        <v>15500</v>
      </c>
      <c r="DE70" s="17" t="s">
        <v>15500</v>
      </c>
      <c r="DF70" s="17" t="s">
        <v>15500</v>
      </c>
      <c r="DG70" s="23" t="s">
        <v>11180</v>
      </c>
      <c r="DH70" s="145"/>
    </row>
    <row r="71" spans="1:112" s="17" customFormat="1" x14ac:dyDescent="0.25">
      <c r="A71" s="32" t="s">
        <v>471</v>
      </c>
      <c r="B71" s="98">
        <v>0</v>
      </c>
      <c r="C71" s="98" t="s">
        <v>15461</v>
      </c>
      <c r="D71" s="98"/>
      <c r="E71" s="98">
        <v>43130</v>
      </c>
      <c r="F71" s="98" t="s">
        <v>472</v>
      </c>
      <c r="G71" s="33">
        <v>47802</v>
      </c>
      <c r="H71" s="44">
        <v>43112</v>
      </c>
      <c r="I71" s="98" t="s">
        <v>87</v>
      </c>
      <c r="J71" s="98"/>
      <c r="K71" s="98"/>
      <c r="L71" s="98" t="s">
        <v>88</v>
      </c>
      <c r="M71" t="s">
        <v>156</v>
      </c>
      <c r="N71" s="98" t="s">
        <v>156</v>
      </c>
      <c r="O71" t="s">
        <v>157</v>
      </c>
      <c r="P71" s="64" t="str">
        <f>VLOOKUP(N71,Entries!J:K,2,FALSE)</f>
        <v>UNITED STATES OF AMERICA</v>
      </c>
      <c r="Q71" s="38" t="s">
        <v>473</v>
      </c>
      <c r="R71" s="32" t="s">
        <v>473</v>
      </c>
      <c r="S71" s="98" t="s">
        <v>156</v>
      </c>
      <c r="T71" t="s">
        <v>157</v>
      </c>
      <c r="U71" s="39" t="s">
        <v>159</v>
      </c>
      <c r="V71" s="33" t="s">
        <v>159</v>
      </c>
      <c r="W71" s="64">
        <f>IF(VLOOKUP(R71,Entries!N:P,3,FALSE)=V71,1,VLOOKUP(R71,Entries!N:P,3,FALSE))</f>
        <v>1</v>
      </c>
      <c r="X71"/>
      <c r="Y71"/>
      <c r="Z71" s="98"/>
      <c r="AA71" s="98"/>
      <c r="AB71" s="98"/>
      <c r="AC71" s="98" t="s">
        <v>93</v>
      </c>
      <c r="AD71" s="98" t="s">
        <v>117</v>
      </c>
      <c r="AE71" s="98" t="s">
        <v>117</v>
      </c>
      <c r="AF71" s="98" t="s">
        <v>117</v>
      </c>
      <c r="AG71" s="98"/>
      <c r="AH71" s="98"/>
      <c r="AI71" s="98"/>
      <c r="AJ71" s="19">
        <v>2</v>
      </c>
      <c r="AK71" s="98" t="s">
        <v>118</v>
      </c>
      <c r="AL71" s="98"/>
      <c r="AM71" s="33"/>
      <c r="AN71" s="32" t="s">
        <v>96</v>
      </c>
      <c r="AO71" s="98" t="s">
        <v>97</v>
      </c>
      <c r="AP71" s="33" t="s">
        <v>97</v>
      </c>
      <c r="AQ71">
        <v>21104.591533319999</v>
      </c>
      <c r="AR71" t="s">
        <v>11361</v>
      </c>
      <c r="AS71" t="s">
        <v>11225</v>
      </c>
      <c r="AT71" t="s">
        <v>11362</v>
      </c>
      <c r="AU71">
        <v>97.410899999999998</v>
      </c>
      <c r="AV71" s="98">
        <v>1.7001405786266668</v>
      </c>
      <c r="AW71">
        <v>178.99160000000001</v>
      </c>
      <c r="AX71" s="98">
        <v>3.1239921034844449</v>
      </c>
      <c r="AY71">
        <v>1.1046000000000001E-3</v>
      </c>
      <c r="AZ71">
        <v>78.294600000000003</v>
      </c>
      <c r="BA71" s="98">
        <v>1.3664982722400001</v>
      </c>
      <c r="BB71">
        <v>281.95310000000001</v>
      </c>
      <c r="BC71" s="98">
        <v>4.9210089074177779</v>
      </c>
      <c r="BD71">
        <v>15.24792914</v>
      </c>
      <c r="BE71" s="96">
        <f t="shared" si="10"/>
        <v>6869.5452963338867</v>
      </c>
      <c r="BF71" s="96">
        <f t="shared" si="11"/>
        <v>506.13339606821683</v>
      </c>
      <c r="BG71" s="96">
        <f t="shared" si="12"/>
        <v>490.95719659955648</v>
      </c>
      <c r="BH71">
        <v>6875.974188269719</v>
      </c>
      <c r="BI71">
        <v>2.2759314058110672E-3</v>
      </c>
      <c r="BJ71">
        <v>1.700051323714697</v>
      </c>
      <c r="BK71">
        <v>3.1239927532512031</v>
      </c>
      <c r="BL71">
        <v>1.2546880281936219</v>
      </c>
      <c r="BM71">
        <v>5.0328222024419844</v>
      </c>
      <c r="BN71">
        <v>1.700140981225202</v>
      </c>
      <c r="BO71">
        <v>3.123992754292932</v>
      </c>
      <c r="BP71">
        <v>2.2780713936565158E-3</v>
      </c>
      <c r="BQ71">
        <v>1.2546880281936219</v>
      </c>
      <c r="BR71">
        <v>6866.5074506904439</v>
      </c>
      <c r="BS71" s="96">
        <v>511.14984488819118</v>
      </c>
      <c r="BT71" s="96">
        <v>479.86505649269657</v>
      </c>
      <c r="BU71">
        <v>5.0328222024419844</v>
      </c>
      <c r="BV71" s="65" t="str">
        <f t="shared" si="7"/>
        <v>no propulsion</v>
      </c>
      <c r="BW71" s="32" t="s">
        <v>170</v>
      </c>
      <c r="BX71" s="98">
        <v>0.2</v>
      </c>
      <c r="BY71" s="98">
        <v>0.3</v>
      </c>
      <c r="BZ71" s="98">
        <v>0.5</v>
      </c>
      <c r="CA71" s="98">
        <v>0.14199999999999999</v>
      </c>
      <c r="CB71" s="98">
        <v>0.04</v>
      </c>
      <c r="CC71" s="98">
        <v>9.8100000000000007E-2</v>
      </c>
      <c r="CD71" s="98">
        <v>0.3</v>
      </c>
      <c r="CE71" s="98">
        <v>0.2</v>
      </c>
      <c r="CF71" s="33">
        <v>0.5</v>
      </c>
      <c r="CG71" s="32">
        <v>10</v>
      </c>
      <c r="CH71" s="98">
        <v>10</v>
      </c>
      <c r="CI71" s="98">
        <v>10</v>
      </c>
      <c r="CJ71" s="98">
        <f>Population!$CG71-Population!$CI71</f>
        <v>0</v>
      </c>
      <c r="CK71" s="120">
        <f>_xlfn.DAYS(Entries!$AY$2,Population!H71)</f>
        <v>1182</v>
      </c>
      <c r="CL71" s="120">
        <f t="shared" si="8"/>
        <v>730</v>
      </c>
      <c r="CM71" s="122">
        <f>Entries!$AY$5</f>
        <v>0.15</v>
      </c>
      <c r="CN71" s="122">
        <f t="shared" si="13"/>
        <v>0</v>
      </c>
      <c r="CO71" s="121" t="str">
        <f t="shared" si="9"/>
        <v>-</v>
      </c>
      <c r="CP71" s="32" t="s">
        <v>103</v>
      </c>
      <c r="CQ71" s="98">
        <v>0</v>
      </c>
      <c r="CR71" s="98" t="s">
        <v>95</v>
      </c>
      <c r="CS71" s="98"/>
      <c r="CT71" s="33"/>
      <c r="CU71" s="32" t="s">
        <v>474</v>
      </c>
      <c r="CV71" s="98" t="s">
        <v>473</v>
      </c>
      <c r="CW71" s="98" t="s">
        <v>157</v>
      </c>
      <c r="CX71" s="98" t="s">
        <v>292</v>
      </c>
      <c r="CY71" s="98" t="s">
        <v>107</v>
      </c>
      <c r="CZ71" s="98" t="s">
        <v>108</v>
      </c>
      <c r="DA71" s="33"/>
      <c r="DB71" s="17" t="s">
        <v>15462</v>
      </c>
      <c r="DC71" s="17" t="s">
        <v>15500</v>
      </c>
      <c r="DD71" s="17" t="s">
        <v>15500</v>
      </c>
      <c r="DE71" s="17" t="s">
        <v>15500</v>
      </c>
      <c r="DF71" s="17" t="s">
        <v>15500</v>
      </c>
      <c r="DG71" s="23" t="s">
        <v>11171</v>
      </c>
      <c r="DH71" s="145"/>
    </row>
    <row r="72" spans="1:112" s="17" customFormat="1" x14ac:dyDescent="0.25">
      <c r="A72" s="30" t="s">
        <v>475</v>
      </c>
      <c r="B72" s="96">
        <v>0</v>
      </c>
      <c r="C72" s="96" t="s">
        <v>15461</v>
      </c>
      <c r="D72" s="96"/>
      <c r="E72" s="96">
        <v>44352</v>
      </c>
      <c r="F72" s="96" t="s">
        <v>476</v>
      </c>
      <c r="G72" s="31">
        <v>59717</v>
      </c>
      <c r="H72" s="43">
        <v>43641</v>
      </c>
      <c r="I72" s="96" t="s">
        <v>221</v>
      </c>
      <c r="J72" s="96"/>
      <c r="K72" s="96"/>
      <c r="L72" s="96" t="s">
        <v>477</v>
      </c>
      <c r="M72" s="124" t="s">
        <v>156</v>
      </c>
      <c r="N72" s="96" t="s">
        <v>156</v>
      </c>
      <c r="O72" s="124" t="s">
        <v>11127</v>
      </c>
      <c r="P72" s="96" t="str">
        <f>VLOOKUP(N72,Entries!J:K,2,FALSE)</f>
        <v>UNITED STATES OF AMERICA</v>
      </c>
      <c r="Q72" s="123" t="s">
        <v>478</v>
      </c>
      <c r="R72" s="30" t="s">
        <v>11019</v>
      </c>
      <c r="S72" s="96" t="s">
        <v>156</v>
      </c>
      <c r="T72" s="124" t="s">
        <v>157</v>
      </c>
      <c r="U72" s="125" t="s">
        <v>92</v>
      </c>
      <c r="V72" s="31" t="s">
        <v>92</v>
      </c>
      <c r="W72" s="64">
        <f>IF(VLOOKUP(R72,Entries!N:P,3,FALSE)=V72,1,VLOOKUP(R72,Entries!N:P,3,FALSE))</f>
        <v>1</v>
      </c>
      <c r="X72" s="124"/>
      <c r="Y72" s="124"/>
      <c r="Z72" s="96" t="s">
        <v>11020</v>
      </c>
      <c r="AA72" s="96" t="s">
        <v>156</v>
      </c>
      <c r="AB72" s="96" t="s">
        <v>92</v>
      </c>
      <c r="AC72" s="96" t="s">
        <v>93</v>
      </c>
      <c r="AD72" s="96" t="s">
        <v>117</v>
      </c>
      <c r="AE72" s="96" t="s">
        <v>117</v>
      </c>
      <c r="AF72" s="96" t="s">
        <v>117</v>
      </c>
      <c r="AG72" s="96"/>
      <c r="AH72" s="96"/>
      <c r="AI72" s="96"/>
      <c r="AJ72" s="19">
        <v>1</v>
      </c>
      <c r="AK72" s="96" t="s">
        <v>118</v>
      </c>
      <c r="AL72" s="96"/>
      <c r="AM72" s="31"/>
      <c r="AN72" s="30" t="s">
        <v>133</v>
      </c>
      <c r="AO72" s="96" t="s">
        <v>134</v>
      </c>
      <c r="AP72" s="31" t="s">
        <v>98</v>
      </c>
      <c r="AQ72">
        <v>21104.495582340001</v>
      </c>
      <c r="AR72" t="s">
        <v>11363</v>
      </c>
      <c r="AS72" t="s">
        <v>11225</v>
      </c>
      <c r="AT72" t="s">
        <v>11364</v>
      </c>
      <c r="AU72">
        <v>28.5289</v>
      </c>
      <c r="AV72" s="96">
        <v>0.49792313338222222</v>
      </c>
      <c r="AW72">
        <v>182.10409999999999</v>
      </c>
      <c r="AX72" s="96">
        <v>3.178315465151111</v>
      </c>
      <c r="AY72">
        <v>3.09105E-2</v>
      </c>
      <c r="AZ72">
        <v>321.37700000000001</v>
      </c>
      <c r="BA72" s="96">
        <v>5.6090856232444448</v>
      </c>
      <c r="BB72">
        <v>36.508499999999998</v>
      </c>
      <c r="BC72" s="96">
        <v>0.63719339740000003</v>
      </c>
      <c r="BD72">
        <v>15.17117215</v>
      </c>
      <c r="BE72" s="96">
        <f t="shared" si="10"/>
        <v>6892.6963087351023</v>
      </c>
      <c r="BF72" s="96">
        <f t="shared" si="11"/>
        <v>734.75299798625929</v>
      </c>
      <c r="BG72" s="96">
        <f t="shared" si="12"/>
        <v>308.63961948394626</v>
      </c>
      <c r="BH72">
        <v>6899.1605007572143</v>
      </c>
      <c r="BI72">
        <v>3.1513389568830673E-2</v>
      </c>
      <c r="BJ72">
        <v>0.49821516306172942</v>
      </c>
      <c r="BK72">
        <v>3.178316125843331</v>
      </c>
      <c r="BL72">
        <v>5.6448209757626637</v>
      </c>
      <c r="BM72">
        <v>0.60151057555612353</v>
      </c>
      <c r="BN72">
        <v>0.49792392876201758</v>
      </c>
      <c r="BO72">
        <v>3.1783154908035258</v>
      </c>
      <c r="BP72">
        <v>3.0553429429077562E-2</v>
      </c>
      <c r="BQ72">
        <v>5.6221484364995584</v>
      </c>
      <c r="BR72">
        <v>6896.9026632549021</v>
      </c>
      <c r="BS72" s="96">
        <v>736.62669205587736</v>
      </c>
      <c r="BT72" s="96">
        <v>315.17863445392595</v>
      </c>
      <c r="BU72">
        <v>0.60151057555612353</v>
      </c>
      <c r="BV72" s="60" t="b">
        <f t="shared" si="7"/>
        <v>0</v>
      </c>
      <c r="BW72" s="30" t="s">
        <v>104</v>
      </c>
      <c r="BX72" s="96">
        <v>0.1</v>
      </c>
      <c r="BY72" s="96">
        <v>0.3</v>
      </c>
      <c r="BZ72" s="96">
        <v>0.3</v>
      </c>
      <c r="CA72" s="96">
        <v>4.36E-2</v>
      </c>
      <c r="CB72" s="96">
        <v>0.01</v>
      </c>
      <c r="CC72" s="96">
        <v>3.5000000000000003E-2</v>
      </c>
      <c r="CD72" s="96">
        <v>0.3</v>
      </c>
      <c r="CE72" s="96">
        <v>0.1</v>
      </c>
      <c r="CF72" s="31">
        <v>0.3</v>
      </c>
      <c r="CG72" s="30">
        <v>4.1500000000000004</v>
      </c>
      <c r="CH72" s="96">
        <v>4.1500000000000004</v>
      </c>
      <c r="CI72" s="96">
        <v>4.1500000000000004</v>
      </c>
      <c r="CJ72" s="96">
        <f>Population!$CG72-Population!$CI72</f>
        <v>0</v>
      </c>
      <c r="CK72" s="118">
        <f>_xlfn.DAYS(Entries!$AY$2,Population!H72)</f>
        <v>653</v>
      </c>
      <c r="CL72" s="118">
        <f t="shared" si="8"/>
        <v>365</v>
      </c>
      <c r="CM72" s="117">
        <f>Entries!$AY$5</f>
        <v>0.15</v>
      </c>
      <c r="CN72" s="117">
        <f t="shared" si="13"/>
        <v>0</v>
      </c>
      <c r="CO72" s="119" t="str">
        <f t="shared" si="9"/>
        <v>-</v>
      </c>
      <c r="CP72" s="30"/>
      <c r="CQ72" s="19">
        <v>0</v>
      </c>
      <c r="CR72" s="96" t="s">
        <v>118</v>
      </c>
      <c r="CS72" s="96"/>
      <c r="CT72" s="31"/>
      <c r="CU72" s="30" t="s">
        <v>479</v>
      </c>
      <c r="CV72" s="96" t="s">
        <v>480</v>
      </c>
      <c r="CW72" s="96" t="s">
        <v>157</v>
      </c>
      <c r="CX72" s="96" t="s">
        <v>106</v>
      </c>
      <c r="CY72" s="96" t="s">
        <v>107</v>
      </c>
      <c r="CZ72" s="96" t="s">
        <v>108</v>
      </c>
      <c r="DA72" s="31"/>
      <c r="DB72" s="17" t="s">
        <v>15462</v>
      </c>
      <c r="DC72" s="17" t="s">
        <v>15500</v>
      </c>
      <c r="DD72" s="17" t="s">
        <v>15500</v>
      </c>
      <c r="DE72" s="17" t="s">
        <v>15500</v>
      </c>
      <c r="DF72" s="17" t="s">
        <v>15500</v>
      </c>
      <c r="DG72" s="23" t="s">
        <v>11172</v>
      </c>
      <c r="DH72" s="145"/>
    </row>
    <row r="73" spans="1:112" s="17" customFormat="1" x14ac:dyDescent="0.25">
      <c r="A73" s="32" t="s">
        <v>481</v>
      </c>
      <c r="B73" s="18">
        <v>0</v>
      </c>
      <c r="C73" s="98" t="s">
        <v>15461</v>
      </c>
      <c r="D73" s="18"/>
      <c r="E73" s="18">
        <v>43049</v>
      </c>
      <c r="F73" s="18" t="s">
        <v>482</v>
      </c>
      <c r="G73" s="33">
        <v>47616</v>
      </c>
      <c r="H73" s="44">
        <v>43051</v>
      </c>
      <c r="I73" s="18" t="s">
        <v>154</v>
      </c>
      <c r="J73" s="98"/>
      <c r="K73" s="98"/>
      <c r="L73" s="18" t="s">
        <v>155</v>
      </c>
      <c r="M73" t="s">
        <v>156</v>
      </c>
      <c r="N73" s="18" t="s">
        <v>156</v>
      </c>
      <c r="O73" t="s">
        <v>157</v>
      </c>
      <c r="P73" s="64" t="str">
        <f>VLOOKUP(N73,Entries!J:K,2,FALSE)</f>
        <v>UNITED STATES OF AMERICA</v>
      </c>
      <c r="Q73" s="38" t="s">
        <v>456</v>
      </c>
      <c r="R73" s="112" t="s">
        <v>11117</v>
      </c>
      <c r="S73" s="95" t="s">
        <v>10972</v>
      </c>
      <c r="T73" t="s">
        <v>157</v>
      </c>
      <c r="U73" s="39" t="s">
        <v>159</v>
      </c>
      <c r="V73" s="103" t="s">
        <v>92</v>
      </c>
      <c r="W73" s="64">
        <f>IF(VLOOKUP(R73,Entries!N:P,3,FALSE)=V73,1,VLOOKUP(R73,Entries!N:P,3,FALSE))</f>
        <v>1</v>
      </c>
      <c r="X73"/>
      <c r="Y73"/>
      <c r="Z73" s="95" t="s">
        <v>11116</v>
      </c>
      <c r="AA73" s="95" t="s">
        <v>156</v>
      </c>
      <c r="AB73" s="95" t="s">
        <v>180</v>
      </c>
      <c r="AC73" s="18" t="s">
        <v>93</v>
      </c>
      <c r="AD73" s="18" t="s">
        <v>483</v>
      </c>
      <c r="AE73" s="18" t="s">
        <v>263</v>
      </c>
      <c r="AF73" s="98" t="s">
        <v>263</v>
      </c>
      <c r="AG73" s="98"/>
      <c r="AH73" s="98"/>
      <c r="AI73" s="18"/>
      <c r="AJ73" s="98">
        <v>0.5</v>
      </c>
      <c r="AK73" s="18" t="s">
        <v>95</v>
      </c>
      <c r="AL73" s="18"/>
      <c r="AM73" s="33"/>
      <c r="AN73" s="32" t="s">
        <v>133</v>
      </c>
      <c r="AO73" s="18" t="s">
        <v>134</v>
      </c>
      <c r="AP73" s="33" t="s">
        <v>98</v>
      </c>
      <c r="AQ73">
        <v>21104.314246639999</v>
      </c>
      <c r="AR73" t="s">
        <v>11365</v>
      </c>
      <c r="AS73" t="s">
        <v>11225</v>
      </c>
      <c r="AT73" t="s">
        <v>11366</v>
      </c>
      <c r="AU73">
        <v>51.639600000000002</v>
      </c>
      <c r="AV73" s="98">
        <v>0.90128085690666671</v>
      </c>
      <c r="AW73">
        <v>26.290400000000002</v>
      </c>
      <c r="AX73" s="98">
        <v>0.45885394620444453</v>
      </c>
      <c r="AY73">
        <v>2.764E-4</v>
      </c>
      <c r="AZ73">
        <v>96.467600000000004</v>
      </c>
      <c r="BA73" s="98">
        <v>1.683676891217778</v>
      </c>
      <c r="BB73">
        <v>263.6626</v>
      </c>
      <c r="BC73" s="98">
        <v>4.6017795269955561</v>
      </c>
      <c r="BD73">
        <v>15.471645479999999</v>
      </c>
      <c r="BE73" s="96">
        <f t="shared" si="10"/>
        <v>6803.1633360093174</v>
      </c>
      <c r="BF73" s="96">
        <f t="shared" si="11"/>
        <v>434.04373035538993</v>
      </c>
      <c r="BG73" s="96">
        <f t="shared" si="12"/>
        <v>430.28294166324486</v>
      </c>
      <c r="BH73">
        <v>6809.6499216779439</v>
      </c>
      <c r="BI73">
        <v>1.3972816675763659E-3</v>
      </c>
      <c r="BJ73">
        <v>0.90162829099302499</v>
      </c>
      <c r="BK73">
        <v>0.4588540409754191</v>
      </c>
      <c r="BL73">
        <v>0.95058569856347108</v>
      </c>
      <c r="BM73">
        <v>5.3348715381236156</v>
      </c>
      <c r="BN73">
        <v>0.90128130756921288</v>
      </c>
      <c r="BO73">
        <v>0.45885404443934907</v>
      </c>
      <c r="BP73">
        <v>1.217187166855133E-3</v>
      </c>
      <c r="BQ73">
        <v>0.95058569856347108</v>
      </c>
      <c r="BR73">
        <v>6803.6812572893396</v>
      </c>
      <c r="BS73" s="96">
        <v>440.96261080308523</v>
      </c>
      <c r="BT73" s="96">
        <v>424.39990377559388</v>
      </c>
      <c r="BU73">
        <v>5.3348715381236156</v>
      </c>
      <c r="BV73" s="65" t="str">
        <f t="shared" si="7"/>
        <v>no propulsion</v>
      </c>
      <c r="BW73" s="32" t="s">
        <v>104</v>
      </c>
      <c r="BX73" s="18">
        <v>0.1</v>
      </c>
      <c r="BY73" s="18">
        <v>0.2</v>
      </c>
      <c r="BZ73" s="18">
        <v>0.2</v>
      </c>
      <c r="CA73" s="18">
        <v>0.03</v>
      </c>
      <c r="CB73" s="18">
        <v>0.01</v>
      </c>
      <c r="CC73" s="18">
        <v>2.5000000000000001E-2</v>
      </c>
      <c r="CD73" s="18">
        <v>0.2</v>
      </c>
      <c r="CE73" s="18">
        <v>0.1</v>
      </c>
      <c r="CF73" s="33">
        <v>0.2</v>
      </c>
      <c r="CG73" s="32">
        <v>3</v>
      </c>
      <c r="CH73" s="18">
        <v>3</v>
      </c>
      <c r="CI73" s="18">
        <v>3</v>
      </c>
      <c r="CJ73" s="98">
        <f>Population!$CG73-Population!$CI73</f>
        <v>0</v>
      </c>
      <c r="CK73" s="120">
        <f>_xlfn.DAYS(Entries!$AY$2,Population!H73)</f>
        <v>1243</v>
      </c>
      <c r="CL73" s="120">
        <f t="shared" si="8"/>
        <v>182.5</v>
      </c>
      <c r="CM73" s="122">
        <f>Entries!$AY$5</f>
        <v>0.15</v>
      </c>
      <c r="CN73" s="122">
        <f t="shared" si="13"/>
        <v>0</v>
      </c>
      <c r="CO73" s="121" t="str">
        <f t="shared" si="9"/>
        <v>-</v>
      </c>
      <c r="CP73" s="32" t="s">
        <v>103</v>
      </c>
      <c r="CQ73" s="98">
        <v>0</v>
      </c>
      <c r="CR73" s="18" t="s">
        <v>95</v>
      </c>
      <c r="CS73" s="18"/>
      <c r="CT73" s="33"/>
      <c r="CU73" s="32" t="s">
        <v>484</v>
      </c>
      <c r="CV73" s="18"/>
      <c r="CW73" s="18"/>
      <c r="CX73" s="18" t="s">
        <v>295</v>
      </c>
      <c r="CY73" s="18" t="s">
        <v>107</v>
      </c>
      <c r="CZ73" s="18" t="s">
        <v>108</v>
      </c>
      <c r="DA73" s="33"/>
      <c r="DB73" s="17" t="s">
        <v>15462</v>
      </c>
      <c r="DC73" s="17" t="s">
        <v>15500</v>
      </c>
      <c r="DD73" s="17" t="s">
        <v>15500</v>
      </c>
      <c r="DE73" s="17" t="s">
        <v>15500</v>
      </c>
      <c r="DF73" s="17" t="s">
        <v>15500</v>
      </c>
      <c r="DG73" s="23" t="s">
        <v>11171</v>
      </c>
      <c r="DH73" s="145"/>
    </row>
    <row r="74" spans="1:112" s="17" customFormat="1" x14ac:dyDescent="0.25">
      <c r="A74" s="30" t="s">
        <v>485</v>
      </c>
      <c r="B74" s="96">
        <v>0</v>
      </c>
      <c r="C74" s="96" t="s">
        <v>15461</v>
      </c>
      <c r="D74" s="96"/>
      <c r="E74" s="96">
        <v>40298</v>
      </c>
      <c r="F74" s="96" t="s">
        <v>486</v>
      </c>
      <c r="G74" s="31">
        <v>40295</v>
      </c>
      <c r="H74" s="43">
        <v>41949</v>
      </c>
      <c r="I74" s="96" t="s">
        <v>207</v>
      </c>
      <c r="J74" s="96"/>
      <c r="K74" s="96"/>
      <c r="L74" s="96" t="s">
        <v>208</v>
      </c>
      <c r="M74" s="124" t="s">
        <v>308</v>
      </c>
      <c r="N74" s="96" t="s">
        <v>308</v>
      </c>
      <c r="O74" s="124" t="s">
        <v>310</v>
      </c>
      <c r="P74" s="96" t="str">
        <f>VLOOKUP(N74,Entries!J:K,2,FALSE)</f>
        <v>JAPAN</v>
      </c>
      <c r="Q74" s="123" t="s">
        <v>487</v>
      </c>
      <c r="R74" s="30" t="s">
        <v>487</v>
      </c>
      <c r="S74" s="96" t="s">
        <v>308</v>
      </c>
      <c r="T74" s="124" t="s">
        <v>310</v>
      </c>
      <c r="U74" s="125" t="s">
        <v>141</v>
      </c>
      <c r="V74" s="31" t="s">
        <v>141</v>
      </c>
      <c r="W74" s="64">
        <f>IF(VLOOKUP(R74,Entries!N:P,3,FALSE)=V74,1,VLOOKUP(R74,Entries!N:P,3,FALSE))</f>
        <v>1</v>
      </c>
      <c r="X74" s="124"/>
      <c r="Y74" s="124"/>
      <c r="Z74" s="96"/>
      <c r="AA74" s="96"/>
      <c r="AB74" s="96"/>
      <c r="AC74" s="96" t="s">
        <v>239</v>
      </c>
      <c r="AD74" s="96" t="s">
        <v>311</v>
      </c>
      <c r="AE74" s="96" t="s">
        <v>117</v>
      </c>
      <c r="AF74" s="96" t="s">
        <v>117</v>
      </c>
      <c r="AG74" s="96"/>
      <c r="AH74" s="96"/>
      <c r="AI74" s="96"/>
      <c r="AJ74" s="96">
        <v>3</v>
      </c>
      <c r="AK74" s="96" t="s">
        <v>95</v>
      </c>
      <c r="AL74" s="96"/>
      <c r="AM74" s="31"/>
      <c r="AN74" s="30" t="s">
        <v>96</v>
      </c>
      <c r="AO74" s="96" t="s">
        <v>97</v>
      </c>
      <c r="AP74" s="31" t="s">
        <v>97</v>
      </c>
      <c r="AQ74">
        <v>21104.486469849999</v>
      </c>
      <c r="AR74" t="s">
        <v>11367</v>
      </c>
      <c r="AS74" t="s">
        <v>11225</v>
      </c>
      <c r="AT74" t="s">
        <v>11368</v>
      </c>
      <c r="AU74">
        <v>97.393000000000001</v>
      </c>
      <c r="AV74" s="96">
        <v>1.6998281647555558</v>
      </c>
      <c r="AW74">
        <v>187.02510000000001</v>
      </c>
      <c r="AX74" s="96">
        <v>3.2642030997733338</v>
      </c>
      <c r="AY74">
        <v>1.4770000000000001E-4</v>
      </c>
      <c r="AZ74">
        <v>78.991500000000002</v>
      </c>
      <c r="BA74" s="96">
        <v>1.3786614692666668</v>
      </c>
      <c r="BB74">
        <v>16.501200000000001</v>
      </c>
      <c r="BC74" s="96">
        <v>0.28800021061333336</v>
      </c>
      <c r="BD74">
        <v>15.195742940000001</v>
      </c>
      <c r="BE74" s="96">
        <f t="shared" si="10"/>
        <v>6885.2641979597574</v>
      </c>
      <c r="BF74" s="96">
        <f t="shared" si="11"/>
        <v>515.28115148179677</v>
      </c>
      <c r="BG74" s="96">
        <f t="shared" si="12"/>
        <v>513.24724443771902</v>
      </c>
      <c r="BH74">
        <v>6872.9706481578078</v>
      </c>
      <c r="BI74">
        <v>6.1477821788397699E-4</v>
      </c>
      <c r="BJ74">
        <v>1.6999158662582361</v>
      </c>
      <c r="BK74">
        <v>3.26422092975645</v>
      </c>
      <c r="BL74">
        <v>5.1966858185908604</v>
      </c>
      <c r="BM74">
        <v>2.7529669898367608</v>
      </c>
      <c r="BN74">
        <v>1.699828471362884</v>
      </c>
      <c r="BO74">
        <v>3.2642037696837152</v>
      </c>
      <c r="BP74">
        <v>1.494518324394848E-3</v>
      </c>
      <c r="BQ74">
        <v>5.1966858185908604</v>
      </c>
      <c r="BR74">
        <v>6882.2426199143692</v>
      </c>
      <c r="BS74" s="96">
        <v>521.52825762276279</v>
      </c>
      <c r="BT74" s="96">
        <v>500.95698220597569</v>
      </c>
      <c r="BU74">
        <v>2.7529669898367608</v>
      </c>
      <c r="BV74" s="60" t="b">
        <f t="shared" si="7"/>
        <v>0</v>
      </c>
      <c r="BW74" s="30" t="s">
        <v>489</v>
      </c>
      <c r="BX74" s="96">
        <v>2.5</v>
      </c>
      <c r="BY74" s="96">
        <v>3.5</v>
      </c>
      <c r="BZ74" s="96">
        <v>3.5</v>
      </c>
      <c r="CA74" s="96">
        <v>10.0329</v>
      </c>
      <c r="CB74" s="96">
        <v>4.9086999999999996</v>
      </c>
      <c r="CC74" s="96">
        <v>9.3265999999999991</v>
      </c>
      <c r="CD74" s="96">
        <v>3.5</v>
      </c>
      <c r="CE74" s="96">
        <v>2.5</v>
      </c>
      <c r="CF74" s="31">
        <v>3.5</v>
      </c>
      <c r="CG74" s="30">
        <v>495</v>
      </c>
      <c r="CH74" s="96">
        <v>495</v>
      </c>
      <c r="CI74" s="96">
        <v>450</v>
      </c>
      <c r="CJ74" s="96">
        <f>Population!$CG74-Population!$CI74</f>
        <v>45</v>
      </c>
      <c r="CK74" s="118">
        <f>_xlfn.DAYS(Entries!$AY$2,Population!H74)</f>
        <v>2345</v>
      </c>
      <c r="CL74" s="118">
        <f t="shared" si="8"/>
        <v>1095</v>
      </c>
      <c r="CM74" s="117">
        <f>Entries!$AY$5</f>
        <v>0.15</v>
      </c>
      <c r="CN74" s="117">
        <f t="shared" si="13"/>
        <v>9.0909090909090912E-2</v>
      </c>
      <c r="CO74" s="119">
        <f t="shared" si="9"/>
        <v>0</v>
      </c>
      <c r="CP74" s="30"/>
      <c r="CQ74" s="19">
        <v>2</v>
      </c>
      <c r="CR74" s="96" t="s">
        <v>118</v>
      </c>
      <c r="CS74" s="96"/>
      <c r="CT74" s="31"/>
      <c r="CU74" s="30" t="s">
        <v>490</v>
      </c>
      <c r="CV74" s="96" t="s">
        <v>491</v>
      </c>
      <c r="CW74" s="96" t="s">
        <v>310</v>
      </c>
      <c r="CX74" s="96" t="s">
        <v>492</v>
      </c>
      <c r="CY74" s="96" t="s">
        <v>150</v>
      </c>
      <c r="CZ74" s="96" t="s">
        <v>151</v>
      </c>
      <c r="DA74" s="31"/>
      <c r="DB74" s="17" t="s">
        <v>15463</v>
      </c>
      <c r="DC74" s="17">
        <v>10</v>
      </c>
      <c r="DD74" s="17" t="s">
        <v>15500</v>
      </c>
      <c r="DE74" s="17" t="s">
        <v>15500</v>
      </c>
      <c r="DF74" s="17" t="s">
        <v>15500</v>
      </c>
      <c r="DG74" s="23" t="s">
        <v>11180</v>
      </c>
      <c r="DH74" s="145" t="s">
        <v>11186</v>
      </c>
    </row>
    <row r="75" spans="1:112" s="17" customFormat="1" x14ac:dyDescent="0.25">
      <c r="A75" s="32" t="s">
        <v>493</v>
      </c>
      <c r="B75" s="98">
        <v>0</v>
      </c>
      <c r="C75" s="98" t="s">
        <v>15461</v>
      </c>
      <c r="D75" s="98"/>
      <c r="E75" s="98">
        <v>43152</v>
      </c>
      <c r="F75" s="98" t="s">
        <v>494</v>
      </c>
      <c r="G75" s="33">
        <v>47855</v>
      </c>
      <c r="H75" s="44">
        <v>43117</v>
      </c>
      <c r="I75" s="98" t="s">
        <v>306</v>
      </c>
      <c r="J75" s="98"/>
      <c r="K75" s="98"/>
      <c r="L75" s="98" t="s">
        <v>307</v>
      </c>
      <c r="M75" t="s">
        <v>308</v>
      </c>
      <c r="N75" s="98" t="s">
        <v>308</v>
      </c>
      <c r="O75" t="s">
        <v>310</v>
      </c>
      <c r="P75" s="64" t="str">
        <f>VLOOKUP(N75,Entries!J:K,2,FALSE)</f>
        <v>JAPAN</v>
      </c>
      <c r="Q75" s="38" t="s">
        <v>487</v>
      </c>
      <c r="R75" s="32" t="s">
        <v>487</v>
      </c>
      <c r="S75" s="98" t="s">
        <v>308</v>
      </c>
      <c r="T75" t="s">
        <v>310</v>
      </c>
      <c r="U75" s="39" t="s">
        <v>141</v>
      </c>
      <c r="V75" s="33" t="s">
        <v>141</v>
      </c>
      <c r="W75" s="64">
        <f>IF(VLOOKUP(R75,Entries!N:P,3,FALSE)=V75,1,VLOOKUP(R75,Entries!N:P,3,FALSE))</f>
        <v>1</v>
      </c>
      <c r="X75"/>
      <c r="Y75"/>
      <c r="Z75" s="98"/>
      <c r="AA75" s="98"/>
      <c r="AB75" s="98"/>
      <c r="AC75" s="98" t="s">
        <v>239</v>
      </c>
      <c r="AD75" s="98" t="s">
        <v>311</v>
      </c>
      <c r="AE75" s="98" t="s">
        <v>117</v>
      </c>
      <c r="AF75" s="98" t="s">
        <v>117</v>
      </c>
      <c r="AG75" s="98"/>
      <c r="AH75" s="98"/>
      <c r="AI75" s="98"/>
      <c r="AJ75" s="98">
        <v>5</v>
      </c>
      <c r="AK75" s="98" t="s">
        <v>95</v>
      </c>
      <c r="AL75" s="98"/>
      <c r="AM75" s="33"/>
      <c r="AN75" s="32" t="s">
        <v>96</v>
      </c>
      <c r="AO75" s="98" t="s">
        <v>97</v>
      </c>
      <c r="AP75" s="33" t="s">
        <v>97</v>
      </c>
      <c r="AQ75">
        <v>21104.530615449999</v>
      </c>
      <c r="AR75" t="s">
        <v>11369</v>
      </c>
      <c r="AS75" t="s">
        <v>11225</v>
      </c>
      <c r="AT75" t="s">
        <v>11370</v>
      </c>
      <c r="AU75">
        <v>97.424199999999999</v>
      </c>
      <c r="AV75" s="98">
        <v>1.7003727073688888</v>
      </c>
      <c r="AW75">
        <v>110.7102</v>
      </c>
      <c r="AX75" s="98">
        <v>1.9322571035466669</v>
      </c>
      <c r="AY75">
        <v>1.708E-4</v>
      </c>
      <c r="AZ75">
        <v>84.592500000000001</v>
      </c>
      <c r="BA75" s="98">
        <v>1.4764173403333334</v>
      </c>
      <c r="BB75">
        <v>31.322600000000001</v>
      </c>
      <c r="BC75" s="98">
        <v>0.54668238655111112</v>
      </c>
      <c r="BD75">
        <v>15.224005650000001</v>
      </c>
      <c r="BE75" s="96">
        <f t="shared" si="10"/>
        <v>6876.7400951086338</v>
      </c>
      <c r="BF75" s="96">
        <f t="shared" si="11"/>
        <v>506.9146423168786</v>
      </c>
      <c r="BG75" s="96">
        <f t="shared" si="12"/>
        <v>504.56554790038899</v>
      </c>
      <c r="BH75">
        <v>6867.8853111925682</v>
      </c>
      <c r="BI75">
        <v>9.5623464688463595E-4</v>
      </c>
      <c r="BJ75">
        <v>1.70042826118658</v>
      </c>
      <c r="BK75">
        <v>1.9323286501929999</v>
      </c>
      <c r="BL75">
        <v>0.18534414886416031</v>
      </c>
      <c r="BM75">
        <v>1.836952605856097</v>
      </c>
      <c r="BN75">
        <v>1.7003730312115231</v>
      </c>
      <c r="BO75">
        <v>1.932257467229709</v>
      </c>
      <c r="BP75">
        <v>1.51437399008027E-3</v>
      </c>
      <c r="BQ75">
        <v>0.18534414886416031</v>
      </c>
      <c r="BR75">
        <v>6873.714275520374</v>
      </c>
      <c r="BS75" s="96">
        <v>513.12364963446544</v>
      </c>
      <c r="BT75" s="96">
        <v>492.30490140628262</v>
      </c>
      <c r="BU75">
        <v>1.836952605856097</v>
      </c>
      <c r="BV75" s="65" t="b">
        <f t="shared" si="7"/>
        <v>0</v>
      </c>
      <c r="BW75" s="32" t="s">
        <v>495</v>
      </c>
      <c r="BX75" s="98">
        <v>2.5</v>
      </c>
      <c r="BY75" s="98">
        <v>3.5</v>
      </c>
      <c r="BZ75" s="98">
        <v>3.5</v>
      </c>
      <c r="CA75" s="98">
        <v>10.0329</v>
      </c>
      <c r="CB75" s="98">
        <v>4.9086999999999996</v>
      </c>
      <c r="CC75" s="98">
        <v>9.3265999999999991</v>
      </c>
      <c r="CD75" s="98">
        <v>3.5</v>
      </c>
      <c r="CE75" s="98">
        <v>2.5</v>
      </c>
      <c r="CF75" s="33">
        <v>3.5</v>
      </c>
      <c r="CG75" s="32">
        <v>570</v>
      </c>
      <c r="CH75" s="98">
        <v>570</v>
      </c>
      <c r="CI75" s="98">
        <v>500</v>
      </c>
      <c r="CJ75" s="98">
        <f>Population!$CG75-Population!$CI75</f>
        <v>70</v>
      </c>
      <c r="CK75" s="120">
        <f>_xlfn.DAYS(Entries!$AY$2,Population!H75)</f>
        <v>1177</v>
      </c>
      <c r="CL75" s="120">
        <f t="shared" si="8"/>
        <v>1825</v>
      </c>
      <c r="CM75" s="122">
        <f>Entries!$AY$5</f>
        <v>0.15</v>
      </c>
      <c r="CN75" s="122">
        <f t="shared" si="13"/>
        <v>0.12280701754385964</v>
      </c>
      <c r="CO75" s="121">
        <f t="shared" si="9"/>
        <v>0.45180821917808223</v>
      </c>
      <c r="CP75" s="32"/>
      <c r="CQ75" s="19">
        <v>2</v>
      </c>
      <c r="CR75" s="98" t="s">
        <v>118</v>
      </c>
      <c r="CS75" s="98"/>
      <c r="CT75" s="33"/>
      <c r="CU75" s="32" t="s">
        <v>490</v>
      </c>
      <c r="CV75" s="98" t="s">
        <v>491</v>
      </c>
      <c r="CW75" s="98" t="s">
        <v>310</v>
      </c>
      <c r="CX75" s="98" t="s">
        <v>492</v>
      </c>
      <c r="CY75" s="98" t="s">
        <v>150</v>
      </c>
      <c r="CZ75" s="98" t="s">
        <v>151</v>
      </c>
      <c r="DA75" s="33"/>
      <c r="DB75" s="17" t="s">
        <v>15463</v>
      </c>
      <c r="DC75" s="17">
        <v>10</v>
      </c>
      <c r="DD75" s="17" t="s">
        <v>15500</v>
      </c>
      <c r="DE75" s="17" t="s">
        <v>15500</v>
      </c>
      <c r="DF75" s="17" t="s">
        <v>15500</v>
      </c>
      <c r="DG75" s="23" t="s">
        <v>11180</v>
      </c>
      <c r="DH75" s="145"/>
    </row>
    <row r="76" spans="1:112" s="17" customFormat="1" x14ac:dyDescent="0.25">
      <c r="A76" s="30" t="s">
        <v>496</v>
      </c>
      <c r="B76" s="96">
        <v>0</v>
      </c>
      <c r="C76" s="96" t="s">
        <v>15461</v>
      </c>
      <c r="D76" s="96"/>
      <c r="E76" s="96">
        <v>43798</v>
      </c>
      <c r="F76" s="96" t="s">
        <v>497</v>
      </c>
      <c r="G76" s="31">
        <v>57533</v>
      </c>
      <c r="H76" s="43">
        <v>43437</v>
      </c>
      <c r="I76" s="96" t="s">
        <v>190</v>
      </c>
      <c r="J76" s="96"/>
      <c r="K76" s="96"/>
      <c r="L76" s="96" t="s">
        <v>285</v>
      </c>
      <c r="M76" s="124" t="s">
        <v>498</v>
      </c>
      <c r="N76" s="96" t="s">
        <v>498</v>
      </c>
      <c r="O76" s="124" t="s">
        <v>11123</v>
      </c>
      <c r="P76" s="96" t="str">
        <f>VLOOKUP(N76,Entries!J:K,2,FALSE)</f>
        <v>SWITZERLAND</v>
      </c>
      <c r="Q76" s="123" t="s">
        <v>499</v>
      </c>
      <c r="R76" s="30" t="s">
        <v>499</v>
      </c>
      <c r="S76" s="96" t="s">
        <v>498</v>
      </c>
      <c r="T76" s="124" t="s">
        <v>500</v>
      </c>
      <c r="U76" s="125" t="s">
        <v>159</v>
      </c>
      <c r="V76" s="31" t="s">
        <v>159</v>
      </c>
      <c r="W76" s="64">
        <f>IF(VLOOKUP(R76,Entries!N:P,3,FALSE)=V76,1,VLOOKUP(R76,Entries!N:P,3,FALSE))</f>
        <v>1</v>
      </c>
      <c r="X76" s="124"/>
      <c r="Y76" s="124"/>
      <c r="Z76" s="96"/>
      <c r="AA76" s="96"/>
      <c r="AB76" s="96"/>
      <c r="AC76" s="96" t="s">
        <v>93</v>
      </c>
      <c r="AD76" s="96" t="s">
        <v>263</v>
      </c>
      <c r="AE76" s="96" t="s">
        <v>263</v>
      </c>
      <c r="AF76" s="96" t="s">
        <v>263</v>
      </c>
      <c r="AG76" s="96"/>
      <c r="AH76" s="96"/>
      <c r="AI76" s="96"/>
      <c r="AJ76" s="19">
        <v>4</v>
      </c>
      <c r="AK76" s="96" t="s">
        <v>118</v>
      </c>
      <c r="AL76" s="96"/>
      <c r="AM76" s="31"/>
      <c r="AN76" s="30" t="s">
        <v>96</v>
      </c>
      <c r="AO76" s="96" t="s">
        <v>97</v>
      </c>
      <c r="AP76" s="31" t="s">
        <v>97</v>
      </c>
      <c r="AQ76">
        <v>21104.282703100002</v>
      </c>
      <c r="AR76" t="s">
        <v>11371</v>
      </c>
      <c r="AS76" t="s">
        <v>11225</v>
      </c>
      <c r="AT76" t="s">
        <v>11372</v>
      </c>
      <c r="AU76">
        <v>97.670599999999993</v>
      </c>
      <c r="AV76" s="96">
        <v>1.7046731977511111</v>
      </c>
      <c r="AW76">
        <v>177.06639999999999</v>
      </c>
      <c r="AX76" s="96">
        <v>3.0903910317155554</v>
      </c>
      <c r="AY76">
        <v>1.09E-3</v>
      </c>
      <c r="AZ76">
        <v>244.79920000000001</v>
      </c>
      <c r="BA76" s="96">
        <v>4.2725511573688895</v>
      </c>
      <c r="BB76">
        <v>115.2099</v>
      </c>
      <c r="BC76" s="96">
        <v>2.0107916675599999</v>
      </c>
      <c r="BD76">
        <v>14.960974289999999</v>
      </c>
      <c r="BE76" s="96">
        <f t="shared" si="10"/>
        <v>6957.1064816358003</v>
      </c>
      <c r="BF76" s="96">
        <f t="shared" si="11"/>
        <v>593.68972770078381</v>
      </c>
      <c r="BG76" s="96">
        <f t="shared" si="12"/>
        <v>578.52323557081672</v>
      </c>
      <c r="BH76">
        <v>6963.4457515537379</v>
      </c>
      <c r="BI76">
        <v>7.9951668729665278E-5</v>
      </c>
      <c r="BJ76">
        <v>1.704583198923793</v>
      </c>
      <c r="BK76">
        <v>3.0903916748319782</v>
      </c>
      <c r="BL76">
        <v>1.4762259990478359</v>
      </c>
      <c r="BM76">
        <v>4.8071175158771968</v>
      </c>
      <c r="BN76">
        <v>1.7046735994602149</v>
      </c>
      <c r="BO76">
        <v>3.0903916746192031</v>
      </c>
      <c r="BP76">
        <v>1.015446686516281E-3</v>
      </c>
      <c r="BQ76">
        <v>1.4762259990478359</v>
      </c>
      <c r="BR76">
        <v>6954.1182934624958</v>
      </c>
      <c r="BS76" s="96">
        <v>590.1798298412341</v>
      </c>
      <c r="BT76" s="96">
        <v>576.05675708375657</v>
      </c>
      <c r="BU76">
        <v>4.8071175158771968</v>
      </c>
      <c r="BV76" s="60" t="b">
        <f t="shared" si="7"/>
        <v>0</v>
      </c>
      <c r="BW76" s="30" t="s">
        <v>104</v>
      </c>
      <c r="BX76" s="96">
        <v>0.1</v>
      </c>
      <c r="BY76" s="96">
        <v>0.3</v>
      </c>
      <c r="BZ76" s="96">
        <v>0.3</v>
      </c>
      <c r="CA76" s="96">
        <v>4.36E-2</v>
      </c>
      <c r="CB76" s="96">
        <v>0.01</v>
      </c>
      <c r="CC76" s="96">
        <v>3.5000000000000003E-2</v>
      </c>
      <c r="CD76" s="96">
        <v>0.3</v>
      </c>
      <c r="CE76" s="96">
        <v>0.1</v>
      </c>
      <c r="CF76" s="31">
        <v>0.3</v>
      </c>
      <c r="CG76" s="30">
        <v>5</v>
      </c>
      <c r="CH76" s="96">
        <v>5</v>
      </c>
      <c r="CI76" s="96">
        <v>5</v>
      </c>
      <c r="CJ76" s="96">
        <f>Population!$CG76-Population!$CI76</f>
        <v>0</v>
      </c>
      <c r="CK76" s="118">
        <f>_xlfn.DAYS(Entries!$AY$2,Population!H76)</f>
        <v>857</v>
      </c>
      <c r="CL76" s="118">
        <f t="shared" si="8"/>
        <v>1460</v>
      </c>
      <c r="CM76" s="117">
        <f>Entries!$AY$5</f>
        <v>0.15</v>
      </c>
      <c r="CN76" s="117">
        <f t="shared" si="13"/>
        <v>0</v>
      </c>
      <c r="CO76" s="119" t="str">
        <f t="shared" si="9"/>
        <v>-</v>
      </c>
      <c r="CP76" s="30"/>
      <c r="CQ76" s="19">
        <v>0</v>
      </c>
      <c r="CR76" s="96" t="s">
        <v>118</v>
      </c>
      <c r="CS76" s="96"/>
      <c r="CT76" s="31"/>
      <c r="CU76" s="30" t="s">
        <v>501</v>
      </c>
      <c r="CV76" s="96" t="s">
        <v>499</v>
      </c>
      <c r="CW76" s="96" t="s">
        <v>500</v>
      </c>
      <c r="CX76" s="96" t="s">
        <v>106</v>
      </c>
      <c r="CY76" s="96" t="s">
        <v>107</v>
      </c>
      <c r="CZ76" s="96" t="s">
        <v>151</v>
      </c>
      <c r="DA76" s="31"/>
      <c r="DB76" s="17" t="s">
        <v>15462</v>
      </c>
      <c r="DC76" s="17" t="s">
        <v>15500</v>
      </c>
      <c r="DD76" s="17" t="s">
        <v>15500</v>
      </c>
      <c r="DE76" s="17" t="s">
        <v>15500</v>
      </c>
      <c r="DF76" s="17" t="s">
        <v>15500</v>
      </c>
      <c r="DG76" s="23" t="s">
        <v>11172</v>
      </c>
      <c r="DH76" s="145"/>
    </row>
    <row r="77" spans="1:112" s="17" customFormat="1" x14ac:dyDescent="0.25">
      <c r="A77" s="32" t="s">
        <v>502</v>
      </c>
      <c r="B77" s="98">
        <v>0</v>
      </c>
      <c r="C77" s="98" t="s">
        <v>15461</v>
      </c>
      <c r="D77" s="98"/>
      <c r="E77" s="98">
        <v>44083</v>
      </c>
      <c r="F77" s="98" t="s">
        <v>503</v>
      </c>
      <c r="G77" s="33">
        <v>58481</v>
      </c>
      <c r="H77" s="44">
        <v>43556</v>
      </c>
      <c r="I77" s="98" t="s">
        <v>87</v>
      </c>
      <c r="J77" s="98"/>
      <c r="K77" s="98"/>
      <c r="L77" s="98" t="s">
        <v>88</v>
      </c>
      <c r="M77" t="s">
        <v>498</v>
      </c>
      <c r="N77" s="98" t="s">
        <v>498</v>
      </c>
      <c r="O77" t="s">
        <v>11127</v>
      </c>
      <c r="P77" s="64" t="str">
        <f>VLOOKUP(N77,Entries!J:K,2,FALSE)</f>
        <v>SWITZERLAND</v>
      </c>
      <c r="Q77" s="38" t="s">
        <v>499</v>
      </c>
      <c r="R77" s="32" t="s">
        <v>499</v>
      </c>
      <c r="S77" s="98" t="s">
        <v>498</v>
      </c>
      <c r="T77" t="s">
        <v>500</v>
      </c>
      <c r="U77" s="39" t="s">
        <v>159</v>
      </c>
      <c r="V77" s="33" t="s">
        <v>159</v>
      </c>
      <c r="W77" s="64">
        <f>IF(VLOOKUP(R77,Entries!N:P,3,FALSE)=V77,1,VLOOKUP(R77,Entries!N:P,3,FALSE))</f>
        <v>1</v>
      </c>
      <c r="X77"/>
      <c r="Y77"/>
      <c r="Z77" s="98"/>
      <c r="AA77" s="98"/>
      <c r="AB77" s="98"/>
      <c r="AC77" s="98" t="s">
        <v>93</v>
      </c>
      <c r="AD77" s="98" t="s">
        <v>263</v>
      </c>
      <c r="AE77" s="98" t="s">
        <v>263</v>
      </c>
      <c r="AF77" s="98" t="s">
        <v>263</v>
      </c>
      <c r="AG77" s="98"/>
      <c r="AH77" s="98"/>
      <c r="AI77" s="98"/>
      <c r="AJ77" s="19">
        <v>1</v>
      </c>
      <c r="AK77" s="98" t="s">
        <v>118</v>
      </c>
      <c r="AL77" s="98"/>
      <c r="AM77" s="33"/>
      <c r="AN77" s="32" t="s">
        <v>96</v>
      </c>
      <c r="AO77" s="98" t="s">
        <v>97</v>
      </c>
      <c r="AP77" s="33" t="s">
        <v>97</v>
      </c>
      <c r="AQ77">
        <v>21104.226932230002</v>
      </c>
      <c r="AR77" t="s">
        <v>11373</v>
      </c>
      <c r="AS77" t="s">
        <v>11225</v>
      </c>
      <c r="AT77" t="s">
        <v>11374</v>
      </c>
      <c r="AU77">
        <v>97.379099999999994</v>
      </c>
      <c r="AV77" s="98">
        <v>1.6995855640399999</v>
      </c>
      <c r="AW77">
        <v>166.4983</v>
      </c>
      <c r="AX77" s="98">
        <v>2.9059429294088894</v>
      </c>
      <c r="AY77">
        <v>1.2677000000000001E-3</v>
      </c>
      <c r="AZ77">
        <v>190.24420000000001</v>
      </c>
      <c r="BA77" s="98">
        <v>3.320386982035556</v>
      </c>
      <c r="BB77">
        <v>169.85380000000001</v>
      </c>
      <c r="BC77" s="98">
        <v>2.9645074402755558</v>
      </c>
      <c r="BD77">
        <v>15.22311361</v>
      </c>
      <c r="BE77" s="96">
        <f t="shared" si="10"/>
        <v>6877.0087334211094</v>
      </c>
      <c r="BF77" s="96">
        <f t="shared" si="11"/>
        <v>514.72671739246834</v>
      </c>
      <c r="BG77" s="96">
        <f t="shared" si="12"/>
        <v>497.29074944975127</v>
      </c>
      <c r="BH77">
        <v>6883.4119914492776</v>
      </c>
      <c r="BI77">
        <v>1.147870559448279E-3</v>
      </c>
      <c r="BJ77">
        <v>1.6994968791093741</v>
      </c>
      <c r="BK77">
        <v>2.9059435339712678</v>
      </c>
      <c r="BL77">
        <v>2.3024675573680891</v>
      </c>
      <c r="BM77">
        <v>3.982426910347705</v>
      </c>
      <c r="BN77">
        <v>1.699585965548819</v>
      </c>
      <c r="BO77">
        <v>2.9059435344412989</v>
      </c>
      <c r="BP77">
        <v>1.7421928903897611E-3</v>
      </c>
      <c r="BQ77">
        <v>2.3024675573680891</v>
      </c>
      <c r="BR77">
        <v>6873.9728503122224</v>
      </c>
      <c r="BS77" s="96">
        <v>514.94863694076867</v>
      </c>
      <c r="BT77" s="96">
        <v>490.99706368367606</v>
      </c>
      <c r="BU77">
        <v>3.982426910347705</v>
      </c>
      <c r="BV77" s="65" t="b">
        <f t="shared" si="7"/>
        <v>0</v>
      </c>
      <c r="BW77" s="32" t="s">
        <v>104</v>
      </c>
      <c r="BX77" s="98">
        <v>0.1</v>
      </c>
      <c r="BY77" s="98">
        <v>0.3</v>
      </c>
      <c r="BZ77" s="98">
        <v>0.3</v>
      </c>
      <c r="CA77" s="98">
        <v>4.36E-2</v>
      </c>
      <c r="CB77" s="98">
        <v>0.01</v>
      </c>
      <c r="CC77" s="98">
        <v>3.5000000000000003E-2</v>
      </c>
      <c r="CD77" s="98">
        <v>0.3</v>
      </c>
      <c r="CE77" s="98">
        <v>0.1</v>
      </c>
      <c r="CF77" s="33">
        <v>0.3</v>
      </c>
      <c r="CG77" s="32">
        <v>3.8</v>
      </c>
      <c r="CH77" s="98">
        <v>3.8</v>
      </c>
      <c r="CI77" s="98">
        <v>3.8</v>
      </c>
      <c r="CJ77" s="98">
        <f>Population!$CG77-Population!$CI77</f>
        <v>0</v>
      </c>
      <c r="CK77" s="120">
        <f>_xlfn.DAYS(Entries!$AY$2,Population!H77)</f>
        <v>738</v>
      </c>
      <c r="CL77" s="120">
        <f t="shared" si="8"/>
        <v>365</v>
      </c>
      <c r="CM77" s="122">
        <f>Entries!$AY$5</f>
        <v>0.15</v>
      </c>
      <c r="CN77" s="122">
        <f t="shared" si="13"/>
        <v>0</v>
      </c>
      <c r="CO77" s="121" t="str">
        <f t="shared" si="9"/>
        <v>-</v>
      </c>
      <c r="CP77" s="32"/>
      <c r="CQ77" s="19">
        <v>0</v>
      </c>
      <c r="CR77" s="98" t="s">
        <v>118</v>
      </c>
      <c r="CS77" s="98"/>
      <c r="CT77" s="33"/>
      <c r="CU77" s="32" t="s">
        <v>501</v>
      </c>
      <c r="CV77" s="98" t="s">
        <v>499</v>
      </c>
      <c r="CW77" s="98" t="s">
        <v>500</v>
      </c>
      <c r="CX77" s="98" t="s">
        <v>106</v>
      </c>
      <c r="CY77" s="98" t="s">
        <v>107</v>
      </c>
      <c r="CZ77" s="98" t="s">
        <v>151</v>
      </c>
      <c r="DA77" s="33"/>
      <c r="DB77" s="17" t="s">
        <v>15462</v>
      </c>
      <c r="DC77" s="17" t="s">
        <v>15500</v>
      </c>
      <c r="DD77" s="17" t="s">
        <v>15500</v>
      </c>
      <c r="DE77" s="17" t="s">
        <v>15500</v>
      </c>
      <c r="DF77" s="17" t="s">
        <v>15500</v>
      </c>
      <c r="DG77" s="23" t="s">
        <v>11172</v>
      </c>
      <c r="DH77" s="145"/>
    </row>
    <row r="78" spans="1:112" s="17" customFormat="1" x14ac:dyDescent="0.25">
      <c r="A78" s="30" t="s">
        <v>504</v>
      </c>
      <c r="B78" s="96">
        <v>0</v>
      </c>
      <c r="C78" s="96" t="s">
        <v>15461</v>
      </c>
      <c r="D78" s="96"/>
      <c r="E78" s="96">
        <v>40930</v>
      </c>
      <c r="F78" s="96" t="s">
        <v>505</v>
      </c>
      <c r="G78" s="31">
        <v>40927</v>
      </c>
      <c r="H78" s="43">
        <v>42275</v>
      </c>
      <c r="I78" s="96" t="s">
        <v>87</v>
      </c>
      <c r="J78" s="96"/>
      <c r="K78" s="96"/>
      <c r="L78" s="96" t="s">
        <v>506</v>
      </c>
      <c r="M78" s="124" t="s">
        <v>507</v>
      </c>
      <c r="N78" s="96" t="s">
        <v>507</v>
      </c>
      <c r="O78" s="124" t="s">
        <v>11123</v>
      </c>
      <c r="P78" s="96" t="str">
        <f>VLOOKUP(N78,Entries!J:K,2,FALSE)</f>
        <v>INDIA</v>
      </c>
      <c r="Q78" s="123" t="s">
        <v>508</v>
      </c>
      <c r="R78" s="30" t="s">
        <v>10991</v>
      </c>
      <c r="S78" s="96" t="s">
        <v>507</v>
      </c>
      <c r="T78" s="124" t="s">
        <v>509</v>
      </c>
      <c r="U78" s="125" t="s">
        <v>141</v>
      </c>
      <c r="V78" s="31" t="s">
        <v>141</v>
      </c>
      <c r="W78" s="64">
        <f>IF(VLOOKUP(R78,Entries!N:P,3,FALSE)=V78,1,VLOOKUP(R78,Entries!N:P,3,FALSE))</f>
        <v>1</v>
      </c>
      <c r="X78" s="124"/>
      <c r="Y78" s="124"/>
      <c r="Z78" s="96"/>
      <c r="AA78" s="96"/>
      <c r="AB78" s="96"/>
      <c r="AC78" s="96" t="s">
        <v>142</v>
      </c>
      <c r="AD78" s="96" t="s">
        <v>510</v>
      </c>
      <c r="AE78" s="96" t="s">
        <v>144</v>
      </c>
      <c r="AF78" s="96" t="s">
        <v>817</v>
      </c>
      <c r="AG78" s="96"/>
      <c r="AH78" s="96"/>
      <c r="AI78" s="96"/>
      <c r="AJ78" s="19">
        <v>5</v>
      </c>
      <c r="AK78" s="96" t="s">
        <v>118</v>
      </c>
      <c r="AL78" s="96"/>
      <c r="AM78" s="31"/>
      <c r="AN78" s="30" t="s">
        <v>511</v>
      </c>
      <c r="AO78" s="96" t="s">
        <v>242</v>
      </c>
      <c r="AP78" s="31" t="s">
        <v>242</v>
      </c>
      <c r="AQ78">
        <v>21104.325149759999</v>
      </c>
      <c r="AR78" t="s">
        <v>11375</v>
      </c>
      <c r="AS78" t="s">
        <v>11225</v>
      </c>
      <c r="AT78" t="s">
        <v>11376</v>
      </c>
      <c r="AU78">
        <v>5.9978999999999996</v>
      </c>
      <c r="AV78" s="96">
        <v>0.10468308142666667</v>
      </c>
      <c r="AW78">
        <v>357.65789999999998</v>
      </c>
      <c r="AX78" s="96">
        <v>6.2423066520933341</v>
      </c>
      <c r="AY78">
        <v>8.899E-4</v>
      </c>
      <c r="AZ78">
        <v>207.84559999999999</v>
      </c>
      <c r="BA78" s="96">
        <v>3.6275893010844444</v>
      </c>
      <c r="BB78">
        <v>152.11949999999999</v>
      </c>
      <c r="BC78" s="96">
        <v>2.6549855791333332</v>
      </c>
      <c r="BD78">
        <v>14.763892500000001</v>
      </c>
      <c r="BE78" s="96">
        <f t="shared" si="10"/>
        <v>7018.8827134169806</v>
      </c>
      <c r="BF78" s="96">
        <f t="shared" si="11"/>
        <v>654.12881714364994</v>
      </c>
      <c r="BG78" s="96">
        <f t="shared" si="12"/>
        <v>641.63660969031116</v>
      </c>
      <c r="BH78">
        <v>7025.1567541779223</v>
      </c>
      <c r="BI78">
        <v>6.2182465194256774E-4</v>
      </c>
      <c r="BJ78">
        <v>0.1047526573139755</v>
      </c>
      <c r="BK78">
        <v>6.2423079506576054</v>
      </c>
      <c r="BL78">
        <v>5.7715857792939023</v>
      </c>
      <c r="BM78">
        <v>0.51099083558267278</v>
      </c>
      <c r="BN78">
        <v>0.1046832939418823</v>
      </c>
      <c r="BO78">
        <v>6.2423079455559609</v>
      </c>
      <c r="BP78">
        <v>1.454995817521769E-3</v>
      </c>
      <c r="BQ78">
        <v>5.7715857792939023</v>
      </c>
      <c r="BR78">
        <v>7025.0542778641893</v>
      </c>
      <c r="BS78" s="96">
        <v>664.27570245634524</v>
      </c>
      <c r="BT78" s="96">
        <v>643.83285327203339</v>
      </c>
      <c r="BU78">
        <v>0.51099083558267278</v>
      </c>
      <c r="BV78" s="60" t="b">
        <f t="shared" si="7"/>
        <v>0</v>
      </c>
      <c r="BW78" s="30" t="s">
        <v>512</v>
      </c>
      <c r="BX78" s="96">
        <v>1.3</v>
      </c>
      <c r="BY78" s="96">
        <v>2</v>
      </c>
      <c r="BZ78" s="96">
        <v>7</v>
      </c>
      <c r="CA78" s="96">
        <v>9.9749999999999996</v>
      </c>
      <c r="CB78" s="96">
        <v>1.69</v>
      </c>
      <c r="CC78" s="96">
        <v>5.4469000000000003</v>
      </c>
      <c r="CD78" s="96">
        <v>2</v>
      </c>
      <c r="CE78" s="96">
        <v>1.3</v>
      </c>
      <c r="CF78" s="31">
        <v>7</v>
      </c>
      <c r="CG78" s="30">
        <v>1513</v>
      </c>
      <c r="CH78" s="96">
        <v>1513</v>
      </c>
      <c r="CI78" s="96">
        <v>1470</v>
      </c>
      <c r="CJ78" s="96">
        <f>Population!$CG78-Population!$CI78</f>
        <v>43</v>
      </c>
      <c r="CK78" s="118">
        <f>_xlfn.DAYS(Entries!$AY$2,Population!H78)</f>
        <v>2019</v>
      </c>
      <c r="CL78" s="118">
        <f t="shared" si="8"/>
        <v>1825</v>
      </c>
      <c r="CM78" s="117">
        <f>Entries!$AY$5</f>
        <v>0.15</v>
      </c>
      <c r="CN78" s="117">
        <f t="shared" si="13"/>
        <v>2.8420356906807668E-2</v>
      </c>
      <c r="CO78" s="119">
        <f t="shared" si="9"/>
        <v>5.9643835616438379E-2</v>
      </c>
      <c r="CP78" s="30" t="s">
        <v>513</v>
      </c>
      <c r="CQ78" s="96">
        <v>2</v>
      </c>
      <c r="CR78" s="96" t="s">
        <v>95</v>
      </c>
      <c r="CS78" s="96"/>
      <c r="CT78" s="31"/>
      <c r="CU78" s="30" t="s">
        <v>514</v>
      </c>
      <c r="CV78" s="96" t="s">
        <v>515</v>
      </c>
      <c r="CW78" s="96" t="s">
        <v>509</v>
      </c>
      <c r="CX78" s="96" t="s">
        <v>516</v>
      </c>
      <c r="CY78" s="96" t="s">
        <v>150</v>
      </c>
      <c r="CZ78" s="96" t="s">
        <v>151</v>
      </c>
      <c r="DA78" s="31"/>
      <c r="DB78" s="17" t="s">
        <v>15463</v>
      </c>
      <c r="DC78" s="17" t="s">
        <v>15500</v>
      </c>
      <c r="DD78" s="17">
        <v>1</v>
      </c>
      <c r="DE78" s="17" t="s">
        <v>15500</v>
      </c>
      <c r="DF78" s="17" t="s">
        <v>15500</v>
      </c>
      <c r="DG78" s="23" t="s">
        <v>11175</v>
      </c>
      <c r="DH78" s="145"/>
    </row>
    <row r="79" spans="1:112" s="17" customFormat="1" x14ac:dyDescent="0.25">
      <c r="A79" s="32" t="s">
        <v>517</v>
      </c>
      <c r="B79" s="98">
        <v>0</v>
      </c>
      <c r="C79" s="98" t="s">
        <v>15461</v>
      </c>
      <c r="D79" s="98"/>
      <c r="E79" s="98">
        <v>46275</v>
      </c>
      <c r="F79" s="98" t="s">
        <v>518</v>
      </c>
      <c r="G79" s="33">
        <v>64321</v>
      </c>
      <c r="H79" s="44">
        <v>44077</v>
      </c>
      <c r="I79" s="98" t="s">
        <v>111</v>
      </c>
      <c r="J79" s="98"/>
      <c r="K79" s="98"/>
      <c r="L79" s="98" t="s">
        <v>138</v>
      </c>
      <c r="M79" t="s">
        <v>139</v>
      </c>
      <c r="N79" s="98" t="s">
        <v>139</v>
      </c>
      <c r="O79" t="s">
        <v>11126</v>
      </c>
      <c r="P79" s="64" t="str">
        <f>VLOOKUP(N79,Entries!J:K,2,FALSE)</f>
        <v>EUROPEAN SPACE AGENCY</v>
      </c>
      <c r="Q79" s="38" t="s">
        <v>519</v>
      </c>
      <c r="R79" s="32" t="s">
        <v>519</v>
      </c>
      <c r="S79" s="98" t="s">
        <v>156</v>
      </c>
      <c r="T79" t="s">
        <v>157</v>
      </c>
      <c r="U79" s="39" t="s">
        <v>159</v>
      </c>
      <c r="V79" s="33" t="s">
        <v>159</v>
      </c>
      <c r="W79" s="64">
        <f>IF(VLOOKUP(R79,Entries!N:P,3,FALSE)=V79,1,VLOOKUP(R79,Entries!N:P,3,FALSE))</f>
        <v>1</v>
      </c>
      <c r="X79"/>
      <c r="Y79"/>
      <c r="Z79" s="98"/>
      <c r="AA79" s="98"/>
      <c r="AB79" s="98"/>
      <c r="AC79" s="98" t="s">
        <v>239</v>
      </c>
      <c r="AD79" s="98" t="s">
        <v>520</v>
      </c>
      <c r="AE79" s="98" t="s">
        <v>144</v>
      </c>
      <c r="AF79" s="98" t="s">
        <v>94</v>
      </c>
      <c r="AG79" s="98" t="s">
        <v>2487</v>
      </c>
      <c r="AH79" s="98"/>
      <c r="AI79" s="98"/>
      <c r="AJ79" s="98">
        <v>2</v>
      </c>
      <c r="AK79" s="98" t="s">
        <v>95</v>
      </c>
      <c r="AL79" s="98"/>
      <c r="AM79" s="33"/>
      <c r="AN79" s="32" t="s">
        <v>96</v>
      </c>
      <c r="AO79" s="98" t="s">
        <v>97</v>
      </c>
      <c r="AP79" s="33" t="s">
        <v>97</v>
      </c>
      <c r="AQ79">
        <v>21104.297041829999</v>
      </c>
      <c r="AR79" t="s">
        <v>11377</v>
      </c>
      <c r="AS79" t="s">
        <v>11225</v>
      </c>
      <c r="AT79" t="s">
        <v>11378</v>
      </c>
      <c r="AU79">
        <v>97.435500000000005</v>
      </c>
      <c r="AV79" s="98">
        <v>1.7005699295333336</v>
      </c>
      <c r="AW79">
        <v>179.30889999999999</v>
      </c>
      <c r="AX79" s="98">
        <v>3.1295300320488888</v>
      </c>
      <c r="AY79">
        <v>1.4889999999999999E-4</v>
      </c>
      <c r="AZ79">
        <v>138.96799999999999</v>
      </c>
      <c r="BA79" s="98">
        <v>2.425448650311111</v>
      </c>
      <c r="BB79">
        <v>221.16650000000001</v>
      </c>
      <c r="BC79" s="98">
        <v>3.8600828170444448</v>
      </c>
      <c r="BD79">
        <v>15.16198481</v>
      </c>
      <c r="BE79" s="96">
        <f t="shared" si="10"/>
        <v>6895.4804275565293</v>
      </c>
      <c r="BF79" s="96">
        <f t="shared" si="11"/>
        <v>525.50716459219166</v>
      </c>
      <c r="BG79" s="96">
        <f t="shared" si="12"/>
        <v>523.45369052086608</v>
      </c>
      <c r="BH79">
        <v>6901.880812134119</v>
      </c>
      <c r="BI79">
        <v>1.230532481185526E-3</v>
      </c>
      <c r="BJ79">
        <v>1.7004810601580971</v>
      </c>
      <c r="BK79">
        <v>3.129530683169818</v>
      </c>
      <c r="BL79">
        <v>1.267776944292496</v>
      </c>
      <c r="BM79">
        <v>5.0177564288317802</v>
      </c>
      <c r="BN79">
        <v>1.7005703312820759</v>
      </c>
      <c r="BO79">
        <v>3.1295306836149548</v>
      </c>
      <c r="BP79">
        <v>1.463044486514504E-3</v>
      </c>
      <c r="BQ79">
        <v>1.267776944292496</v>
      </c>
      <c r="BR79">
        <v>6892.4551172874126</v>
      </c>
      <c r="BS79" s="96">
        <v>531.53908574530851</v>
      </c>
      <c r="BT79" s="96">
        <v>511.37114882951664</v>
      </c>
      <c r="BU79">
        <v>5.0177564288317802</v>
      </c>
      <c r="BV79" s="65" t="str">
        <f t="shared" si="7"/>
        <v>no propulsion</v>
      </c>
      <c r="BW79" s="32" t="s">
        <v>104</v>
      </c>
      <c r="BX79" s="98">
        <v>0.5</v>
      </c>
      <c r="BY79" s="98">
        <v>1</v>
      </c>
      <c r="BZ79" s="98">
        <v>1</v>
      </c>
      <c r="CA79" s="21">
        <v>0.75</v>
      </c>
      <c r="CB79" s="21">
        <v>0.25</v>
      </c>
      <c r="CC79" s="21">
        <v>0.625</v>
      </c>
      <c r="CD79" s="98">
        <v>1</v>
      </c>
      <c r="CE79" s="98">
        <v>0.5</v>
      </c>
      <c r="CF79" s="33">
        <v>1</v>
      </c>
      <c r="CG79" s="32">
        <v>138</v>
      </c>
      <c r="CH79" s="98">
        <v>138</v>
      </c>
      <c r="CI79" s="98">
        <v>138</v>
      </c>
      <c r="CJ79" s="98">
        <f>Population!$CG79-Population!$CI79</f>
        <v>0</v>
      </c>
      <c r="CK79" s="120">
        <f>_xlfn.DAYS(Entries!$AY$2,Population!H79)</f>
        <v>217</v>
      </c>
      <c r="CL79" s="120">
        <f t="shared" si="8"/>
        <v>730</v>
      </c>
      <c r="CM79" s="122">
        <f>Entries!$AY$5</f>
        <v>0.15</v>
      </c>
      <c r="CN79" s="122">
        <f t="shared" si="13"/>
        <v>0</v>
      </c>
      <c r="CO79" s="121" t="str">
        <f t="shared" si="9"/>
        <v>-</v>
      </c>
      <c r="CP79" s="32" t="s">
        <v>103</v>
      </c>
      <c r="CQ79" s="98">
        <v>0</v>
      </c>
      <c r="CR79" s="98" t="s">
        <v>95</v>
      </c>
      <c r="CS79" s="98"/>
      <c r="CT79" s="33"/>
      <c r="CU79" s="32" t="s">
        <v>521</v>
      </c>
      <c r="CV79" s="98" t="s">
        <v>522</v>
      </c>
      <c r="CW79" s="98" t="s">
        <v>156</v>
      </c>
      <c r="CX79" s="98" t="s">
        <v>523</v>
      </c>
      <c r="CY79" s="98" t="s">
        <v>107</v>
      </c>
      <c r="CZ79" s="98" t="s">
        <v>108</v>
      </c>
      <c r="DA79" s="33"/>
      <c r="DB79" s="17" t="s">
        <v>15462</v>
      </c>
      <c r="DC79" s="17" t="s">
        <v>15500</v>
      </c>
      <c r="DD79" s="17" t="s">
        <v>15500</v>
      </c>
      <c r="DE79" s="17" t="s">
        <v>15500</v>
      </c>
      <c r="DF79" s="17" t="s">
        <v>15500</v>
      </c>
      <c r="DG79" s="23" t="s">
        <v>11171</v>
      </c>
      <c r="DH79" s="145"/>
    </row>
    <row r="80" spans="1:112" s="17" customFormat="1" x14ac:dyDescent="0.25">
      <c r="A80" s="30" t="s">
        <v>524</v>
      </c>
      <c r="B80" s="96">
        <v>0</v>
      </c>
      <c r="C80" s="96" t="s">
        <v>15461</v>
      </c>
      <c r="D80" s="96"/>
      <c r="E80" s="96">
        <v>41168</v>
      </c>
      <c r="F80" s="96" t="s">
        <v>525</v>
      </c>
      <c r="G80" s="31">
        <v>41165</v>
      </c>
      <c r="H80" s="43">
        <v>42354</v>
      </c>
      <c r="I80" s="96" t="s">
        <v>87</v>
      </c>
      <c r="J80" s="96"/>
      <c r="K80" s="96"/>
      <c r="L80" s="96" t="s">
        <v>526</v>
      </c>
      <c r="M80" s="124" t="s">
        <v>527</v>
      </c>
      <c r="N80" s="96" t="s">
        <v>527</v>
      </c>
      <c r="O80" s="124" t="s">
        <v>11123</v>
      </c>
      <c r="P80" s="96" t="str">
        <f>VLOOKUP(N80,Entries!J:K,2,FALSE)</f>
        <v>SINGAPORE</v>
      </c>
      <c r="Q80" s="123" t="s">
        <v>528</v>
      </c>
      <c r="R80" s="30" t="s">
        <v>528</v>
      </c>
      <c r="S80" s="96" t="s">
        <v>527</v>
      </c>
      <c r="T80" s="124" t="s">
        <v>529</v>
      </c>
      <c r="U80" s="125" t="s">
        <v>159</v>
      </c>
      <c r="V80" s="31" t="s">
        <v>159</v>
      </c>
      <c r="W80" s="64">
        <f>IF(VLOOKUP(R80,Entries!N:P,3,FALSE)=V80,1,VLOOKUP(R80,Entries!N:P,3,FALSE))</f>
        <v>1</v>
      </c>
      <c r="X80" s="124"/>
      <c r="Y80" s="124"/>
      <c r="Z80" s="96"/>
      <c r="AA80" s="96"/>
      <c r="AB80" s="96"/>
      <c r="AC80" s="96" t="s">
        <v>93</v>
      </c>
      <c r="AD80" s="96" t="s">
        <v>117</v>
      </c>
      <c r="AE80" s="96" t="s">
        <v>117</v>
      </c>
      <c r="AF80" s="96" t="s">
        <v>117</v>
      </c>
      <c r="AG80" s="96"/>
      <c r="AH80" s="96"/>
      <c r="AI80" s="96"/>
      <c r="AJ80" s="19">
        <v>1</v>
      </c>
      <c r="AK80" s="96" t="s">
        <v>118</v>
      </c>
      <c r="AL80" s="96"/>
      <c r="AM80" s="31"/>
      <c r="AN80" s="30" t="s">
        <v>241</v>
      </c>
      <c r="AO80" s="96" t="s">
        <v>242</v>
      </c>
      <c r="AP80" s="31" t="s">
        <v>242</v>
      </c>
      <c r="AQ80">
        <v>21103.45534448</v>
      </c>
      <c r="AR80" t="s">
        <v>11379</v>
      </c>
      <c r="AS80" t="s">
        <v>11225</v>
      </c>
      <c r="AT80" t="s">
        <v>11380</v>
      </c>
      <c r="AU80">
        <v>14.987399999999999</v>
      </c>
      <c r="AV80" s="96">
        <v>0.26157942189333333</v>
      </c>
      <c r="AW80">
        <v>18.7882</v>
      </c>
      <c r="AX80" s="96">
        <v>0.32791588230222224</v>
      </c>
      <c r="AY80">
        <v>1.1360999999999999E-3</v>
      </c>
      <c r="AZ80">
        <v>348.32470000000001</v>
      </c>
      <c r="BA80" s="96">
        <v>6.0794116162355563</v>
      </c>
      <c r="BB80">
        <v>158.24170000000001</v>
      </c>
      <c r="BC80" s="96">
        <v>2.7618381043688891</v>
      </c>
      <c r="BD80">
        <v>15.154457499999999</v>
      </c>
      <c r="BE80" s="96">
        <f t="shared" si="10"/>
        <v>6897.7635895833919</v>
      </c>
      <c r="BF80" s="96">
        <f t="shared" si="11"/>
        <v>534.60013879751841</v>
      </c>
      <c r="BG80" s="96">
        <f t="shared" si="12"/>
        <v>518.92704036926625</v>
      </c>
      <c r="BH80">
        <v>6903.7614948846031</v>
      </c>
      <c r="BI80">
        <v>7.7913138132602573E-4</v>
      </c>
      <c r="BJ80">
        <v>0.26164791262191461</v>
      </c>
      <c r="BK80">
        <v>0.32730096736419623</v>
      </c>
      <c r="BL80">
        <v>1.4934321514224409</v>
      </c>
      <c r="BM80">
        <v>1.0651661642651269</v>
      </c>
      <c r="BN80">
        <v>0.26157965466193112</v>
      </c>
      <c r="BO80">
        <v>0.32791432334618181</v>
      </c>
      <c r="BP80">
        <v>1.516924763473297E-3</v>
      </c>
      <c r="BQ80">
        <v>1.4934321514224409</v>
      </c>
      <c r="BR80">
        <v>6903.5088310332258</v>
      </c>
      <c r="BS80" s="96">
        <v>542.98093453387628</v>
      </c>
      <c r="BT80" s="96">
        <v>522.03672753257433</v>
      </c>
      <c r="BU80">
        <v>1.0651661642651269</v>
      </c>
      <c r="BV80" s="60" t="b">
        <f t="shared" si="7"/>
        <v>0</v>
      </c>
      <c r="BW80" s="30" t="s">
        <v>104</v>
      </c>
      <c r="BX80" s="96">
        <v>0.1</v>
      </c>
      <c r="BY80" s="96">
        <v>0.3</v>
      </c>
      <c r="BZ80" s="96">
        <v>0.3</v>
      </c>
      <c r="CA80" s="96">
        <v>4.36E-2</v>
      </c>
      <c r="CB80" s="96">
        <v>0.01</v>
      </c>
      <c r="CC80" s="96">
        <v>3.5000000000000003E-2</v>
      </c>
      <c r="CD80" s="96">
        <v>0.3</v>
      </c>
      <c r="CE80" s="96">
        <v>0.1</v>
      </c>
      <c r="CF80" s="31">
        <v>0.3</v>
      </c>
      <c r="CG80" s="30">
        <v>5</v>
      </c>
      <c r="CH80" s="96">
        <v>5</v>
      </c>
      <c r="CI80" s="96">
        <v>5</v>
      </c>
      <c r="CJ80" s="96">
        <f>Population!$CG80-Population!$CI80</f>
        <v>0</v>
      </c>
      <c r="CK80" s="118">
        <f>_xlfn.DAYS(Entries!$AY$2,Population!H80)</f>
        <v>1940</v>
      </c>
      <c r="CL80" s="118">
        <f t="shared" si="8"/>
        <v>365</v>
      </c>
      <c r="CM80" s="117">
        <f>Entries!$AY$5</f>
        <v>0.15</v>
      </c>
      <c r="CN80" s="117">
        <f t="shared" si="13"/>
        <v>0</v>
      </c>
      <c r="CO80" s="119" t="str">
        <f t="shared" si="9"/>
        <v>-</v>
      </c>
      <c r="CP80" s="30"/>
      <c r="CQ80" s="19">
        <v>0</v>
      </c>
      <c r="CR80" s="96" t="s">
        <v>118</v>
      </c>
      <c r="CS80" s="96"/>
      <c r="CT80" s="31"/>
      <c r="CU80" s="30" t="s">
        <v>530</v>
      </c>
      <c r="CV80" s="96" t="s">
        <v>528</v>
      </c>
      <c r="CW80" s="96" t="s">
        <v>529</v>
      </c>
      <c r="CX80" s="96" t="s">
        <v>106</v>
      </c>
      <c r="CY80" s="96" t="s">
        <v>107</v>
      </c>
      <c r="CZ80" s="96" t="s">
        <v>531</v>
      </c>
      <c r="DA80" s="31"/>
      <c r="DB80" s="17" t="s">
        <v>15462</v>
      </c>
      <c r="DC80" s="17" t="s">
        <v>15500</v>
      </c>
      <c r="DD80" s="17" t="s">
        <v>15500</v>
      </c>
      <c r="DE80" s="17" t="s">
        <v>15500</v>
      </c>
      <c r="DF80" s="17" t="s">
        <v>15500</v>
      </c>
      <c r="DG80" s="23" t="s">
        <v>11172</v>
      </c>
      <c r="DH80" s="145"/>
    </row>
    <row r="81" spans="1:112" s="17" customFormat="1" x14ac:dyDescent="0.25">
      <c r="A81" s="32" t="s">
        <v>532</v>
      </c>
      <c r="B81" s="98">
        <v>0</v>
      </c>
      <c r="C81" s="98" t="s">
        <v>15461</v>
      </c>
      <c r="D81" s="98"/>
      <c r="E81" s="98">
        <v>46955</v>
      </c>
      <c r="F81" s="98" t="s">
        <v>533</v>
      </c>
      <c r="G81" s="33">
        <v>65260</v>
      </c>
      <c r="H81" s="44">
        <v>44155</v>
      </c>
      <c r="I81" s="99" t="s">
        <v>128</v>
      </c>
      <c r="J81" s="99"/>
      <c r="K81" s="99"/>
      <c r="L81" s="98" t="s">
        <v>298</v>
      </c>
      <c r="M81" t="s">
        <v>299</v>
      </c>
      <c r="N81" s="98" t="s">
        <v>299</v>
      </c>
      <c r="O81" t="s">
        <v>11126</v>
      </c>
      <c r="P81" s="64" t="str">
        <f>VLOOKUP(N81,Entries!J:K,2,FALSE)</f>
        <v>NEW ZEALAND</v>
      </c>
      <c r="Q81" s="38" t="s">
        <v>300</v>
      </c>
      <c r="R81" s="32" t="s">
        <v>300</v>
      </c>
      <c r="S81" s="98" t="s">
        <v>156</v>
      </c>
      <c r="T81" t="s">
        <v>157</v>
      </c>
      <c r="U81" s="39" t="s">
        <v>159</v>
      </c>
      <c r="V81" s="33" t="s">
        <v>159</v>
      </c>
      <c r="W81" s="64">
        <f>IF(VLOOKUP(R81,Entries!N:P,3,FALSE)=V81,1,VLOOKUP(R81,Entries!N:P,3,FALSE))</f>
        <v>1</v>
      </c>
      <c r="X81"/>
      <c r="Y81"/>
      <c r="Z81" s="98"/>
      <c r="AA81" s="98"/>
      <c r="AB81" s="98"/>
      <c r="AC81" s="98" t="s">
        <v>93</v>
      </c>
      <c r="AD81" s="98" t="s">
        <v>117</v>
      </c>
      <c r="AE81" s="98" t="s">
        <v>117</v>
      </c>
      <c r="AF81" s="98" t="s">
        <v>117</v>
      </c>
      <c r="AG81" s="98"/>
      <c r="AH81" s="98"/>
      <c r="AI81" s="98"/>
      <c r="AJ81" s="19">
        <v>1</v>
      </c>
      <c r="AK81" s="98" t="s">
        <v>118</v>
      </c>
      <c r="AL81" s="98"/>
      <c r="AM81" s="33"/>
      <c r="AN81" s="32" t="s">
        <v>96</v>
      </c>
      <c r="AO81" s="98" t="s">
        <v>97</v>
      </c>
      <c r="AP81" s="33" t="s">
        <v>97</v>
      </c>
      <c r="AQ81">
        <v>21104.611151280002</v>
      </c>
      <c r="AR81" t="s">
        <v>11381</v>
      </c>
      <c r="AS81" t="s">
        <v>11225</v>
      </c>
      <c r="AT81" t="s">
        <v>11382</v>
      </c>
      <c r="AU81">
        <v>97.380799999999994</v>
      </c>
      <c r="AV81" s="98">
        <v>1.6996152346311109</v>
      </c>
      <c r="AW81">
        <v>241.9769</v>
      </c>
      <c r="AX81" s="98">
        <v>4.2232927401377776</v>
      </c>
      <c r="AY81">
        <v>1.4088E-3</v>
      </c>
      <c r="AZ81">
        <v>156.39109999999999</v>
      </c>
      <c r="BA81" s="98">
        <v>2.729539047951111</v>
      </c>
      <c r="BB81">
        <v>203.7971</v>
      </c>
      <c r="BC81" s="98">
        <v>3.5569296610177781</v>
      </c>
      <c r="BD81">
        <v>15.20129399</v>
      </c>
      <c r="BE81" s="96">
        <f t="shared" si="10"/>
        <v>6883.5879032800085</v>
      </c>
      <c r="BF81" s="96">
        <f t="shared" si="11"/>
        <v>522.28550191814975</v>
      </c>
      <c r="BG81" s="96">
        <f t="shared" si="12"/>
        <v>502.89030464186726</v>
      </c>
      <c r="BH81">
        <v>6889.9845500001793</v>
      </c>
      <c r="BI81">
        <v>1.8325926452304349E-3</v>
      </c>
      <c r="BJ81">
        <v>1.6995266995912071</v>
      </c>
      <c r="BK81">
        <v>4.2232936195923063</v>
      </c>
      <c r="BL81">
        <v>2.0293846449613739</v>
      </c>
      <c r="BM81">
        <v>4.2570845528916106</v>
      </c>
      <c r="BN81">
        <v>1.6996156360695629</v>
      </c>
      <c r="BO81">
        <v>4.2232936197374613</v>
      </c>
      <c r="BP81">
        <v>2.2317177311236779E-3</v>
      </c>
      <c r="BQ81">
        <v>2.0293846449613739</v>
      </c>
      <c r="BR81">
        <v>6880.5550187109529</v>
      </c>
      <c r="BS81" s="96">
        <v>524.91047534618247</v>
      </c>
      <c r="BT81" s="96">
        <v>494.19956207572432</v>
      </c>
      <c r="BU81">
        <v>4.2570845528916106</v>
      </c>
      <c r="BV81" s="65" t="str">
        <f t="shared" si="7"/>
        <v>no propulsion</v>
      </c>
      <c r="BW81" s="32" t="s">
        <v>104</v>
      </c>
      <c r="BX81" s="98">
        <v>0.2</v>
      </c>
      <c r="BY81" s="98">
        <v>0.3</v>
      </c>
      <c r="BZ81" s="98">
        <v>0.3</v>
      </c>
      <c r="CA81" s="21">
        <v>9.3799999999999994E-2</v>
      </c>
      <c r="CB81" s="21">
        <v>0.04</v>
      </c>
      <c r="CC81" s="21">
        <v>0.08</v>
      </c>
      <c r="CD81" s="98">
        <v>0.3</v>
      </c>
      <c r="CE81" s="98">
        <v>0.2</v>
      </c>
      <c r="CF81" s="33">
        <v>0.3</v>
      </c>
      <c r="CG81" s="32">
        <v>12</v>
      </c>
      <c r="CH81" s="98">
        <v>12</v>
      </c>
      <c r="CI81" s="98">
        <v>12</v>
      </c>
      <c r="CJ81" s="98">
        <f>Population!$CG81-Population!$CI81</f>
        <v>0</v>
      </c>
      <c r="CK81" s="120">
        <f>_xlfn.DAYS(Entries!$AY$2,Population!H81)</f>
        <v>139</v>
      </c>
      <c r="CL81" s="120">
        <f t="shared" si="8"/>
        <v>365</v>
      </c>
      <c r="CM81" s="122">
        <f>Entries!$AY$5</f>
        <v>0.15</v>
      </c>
      <c r="CN81" s="122">
        <f t="shared" si="13"/>
        <v>0</v>
      </c>
      <c r="CO81" s="121" t="str">
        <f t="shared" si="9"/>
        <v>-</v>
      </c>
      <c r="CP81" s="32" t="s">
        <v>103</v>
      </c>
      <c r="CQ81" s="98">
        <v>0</v>
      </c>
      <c r="CR81" s="98" t="s">
        <v>95</v>
      </c>
      <c r="CS81" s="98"/>
      <c r="CT81" s="33"/>
      <c r="CU81" s="32" t="s">
        <v>302</v>
      </c>
      <c r="CV81" s="98" t="s">
        <v>303</v>
      </c>
      <c r="CW81" s="98" t="s">
        <v>156</v>
      </c>
      <c r="CX81" s="98" t="s">
        <v>292</v>
      </c>
      <c r="CY81" s="98" t="s">
        <v>107</v>
      </c>
      <c r="CZ81" s="98" t="s">
        <v>108</v>
      </c>
      <c r="DA81" s="33"/>
      <c r="DB81" s="17" t="s">
        <v>15462</v>
      </c>
      <c r="DC81" s="17" t="s">
        <v>15500</v>
      </c>
      <c r="DD81" s="17" t="s">
        <v>15500</v>
      </c>
      <c r="DE81" s="17" t="s">
        <v>15500</v>
      </c>
      <c r="DF81" s="17" t="s">
        <v>15500</v>
      </c>
      <c r="DG81" s="23" t="s">
        <v>11171</v>
      </c>
      <c r="DH81" s="145"/>
    </row>
    <row r="82" spans="1:112" s="17" customFormat="1" x14ac:dyDescent="0.25">
      <c r="A82" s="30" t="s">
        <v>534</v>
      </c>
      <c r="B82" s="96">
        <v>0</v>
      </c>
      <c r="C82" s="96" t="s">
        <v>15461</v>
      </c>
      <c r="D82" s="96" t="s">
        <v>453</v>
      </c>
      <c r="E82" s="96">
        <v>28376</v>
      </c>
      <c r="F82" s="96" t="s">
        <v>535</v>
      </c>
      <c r="G82" s="31">
        <v>28373</v>
      </c>
      <c r="H82" s="43">
        <v>38183</v>
      </c>
      <c r="I82" s="96" t="s">
        <v>190</v>
      </c>
      <c r="J82" s="96"/>
      <c r="K82" s="96"/>
      <c r="L82" s="96" t="s">
        <v>400</v>
      </c>
      <c r="M82" s="124" t="s">
        <v>156</v>
      </c>
      <c r="N82" s="96" t="s">
        <v>156</v>
      </c>
      <c r="O82" s="124" t="s">
        <v>157</v>
      </c>
      <c r="P82" s="96" t="str">
        <f>VLOOKUP(N82,Entries!J:K,2,FALSE)</f>
        <v>UNITED STATES OF AMERICA</v>
      </c>
      <c r="Q82" s="123" t="s">
        <v>456</v>
      </c>
      <c r="R82" s="30" t="s">
        <v>456</v>
      </c>
      <c r="S82" s="96" t="s">
        <v>156</v>
      </c>
      <c r="T82" s="124" t="s">
        <v>157</v>
      </c>
      <c r="U82" s="125" t="s">
        <v>141</v>
      </c>
      <c r="V82" s="31" t="s">
        <v>141</v>
      </c>
      <c r="W82" s="64">
        <f>IF(VLOOKUP(R82,Entries!N:P,3,FALSE)=V82,1,VLOOKUP(R82,Entries!N:P,3,FALSE))</f>
        <v>1</v>
      </c>
      <c r="X82" s="124"/>
      <c r="Y82" s="124"/>
      <c r="Z82" s="96"/>
      <c r="AA82" s="96"/>
      <c r="AB82" s="96"/>
      <c r="AC82" s="96" t="s">
        <v>142</v>
      </c>
      <c r="AD82" s="96" t="s">
        <v>94</v>
      </c>
      <c r="AE82" s="96" t="s">
        <v>94</v>
      </c>
      <c r="AF82" s="96" t="s">
        <v>94</v>
      </c>
      <c r="AG82" s="96" t="s">
        <v>2487</v>
      </c>
      <c r="AH82" s="96"/>
      <c r="AI82" s="96"/>
      <c r="AJ82" s="96">
        <v>0.5</v>
      </c>
      <c r="AK82" s="96" t="s">
        <v>95</v>
      </c>
      <c r="AL82" s="96"/>
      <c r="AM82" s="31"/>
      <c r="AN82" s="30" t="s">
        <v>125</v>
      </c>
      <c r="AO82" s="96" t="s">
        <v>97</v>
      </c>
      <c r="AP82" s="31" t="s">
        <v>97</v>
      </c>
      <c r="AQ82">
        <v>21104.586057609999</v>
      </c>
      <c r="AR82" t="s">
        <v>11383</v>
      </c>
      <c r="AS82" t="s">
        <v>11225</v>
      </c>
      <c r="AT82" t="s">
        <v>11384</v>
      </c>
      <c r="AU82">
        <v>98.204899999999995</v>
      </c>
      <c r="AV82" s="96">
        <v>1.7139984900044445</v>
      </c>
      <c r="AW82">
        <v>48.997799999999998</v>
      </c>
      <c r="AX82" s="96">
        <v>0.85517275832000006</v>
      </c>
      <c r="AY82">
        <v>1.6239999999999999E-4</v>
      </c>
      <c r="AZ82">
        <v>78.110600000000005</v>
      </c>
      <c r="BA82" s="96">
        <v>1.3632868670844447</v>
      </c>
      <c r="BB82">
        <v>282.0274</v>
      </c>
      <c r="BC82" s="96">
        <v>4.9223056867822228</v>
      </c>
      <c r="BD82">
        <v>14.57117131</v>
      </c>
      <c r="BE82" s="96">
        <f t="shared" si="10"/>
        <v>7080.6358365651413</v>
      </c>
      <c r="BF82" s="96">
        <f t="shared" si="11"/>
        <v>710.78573182499986</v>
      </c>
      <c r="BG82" s="96">
        <f t="shared" si="12"/>
        <v>708.48594130528272</v>
      </c>
      <c r="BH82">
        <v>7086.870663294063</v>
      </c>
      <c r="BI82">
        <v>1.301902118604648E-3</v>
      </c>
      <c r="BJ82">
        <v>1.713905706888635</v>
      </c>
      <c r="BK82">
        <v>0.85517293638700731</v>
      </c>
      <c r="BL82">
        <v>1.183584409205851</v>
      </c>
      <c r="BM82">
        <v>5.102010227462924</v>
      </c>
      <c r="BN82">
        <v>1.7139988925110941</v>
      </c>
      <c r="BO82">
        <v>0.85517293668537187</v>
      </c>
      <c r="BP82">
        <v>1.443933180784844E-3</v>
      </c>
      <c r="BQ82">
        <v>1.183584409205851</v>
      </c>
      <c r="BR82">
        <v>7077.7239415820259</v>
      </c>
      <c r="BS82" s="96">
        <v>716.9437020257119</v>
      </c>
      <c r="BT82" s="96">
        <v>696.50418113834075</v>
      </c>
      <c r="BU82">
        <v>5.102010227462924</v>
      </c>
      <c r="BV82" s="60" t="str">
        <f t="shared" si="7"/>
        <v>sunsynchronous observation</v>
      </c>
      <c r="BW82" s="30" t="s">
        <v>356</v>
      </c>
      <c r="BX82" s="96">
        <v>2.5</v>
      </c>
      <c r="BY82" s="96">
        <v>6.9</v>
      </c>
      <c r="BZ82" s="96">
        <v>17.399999999999999</v>
      </c>
      <c r="CA82" s="96">
        <v>46.183399999999999</v>
      </c>
      <c r="CB82" s="96">
        <v>6.25</v>
      </c>
      <c r="CC82" s="96">
        <v>27.416699999999999</v>
      </c>
      <c r="CD82" s="96">
        <v>6.9</v>
      </c>
      <c r="CE82" s="96">
        <v>2.5</v>
      </c>
      <c r="CF82" s="31">
        <v>17.399999999999999</v>
      </c>
      <c r="CG82" s="30">
        <v>3112</v>
      </c>
      <c r="CH82" s="96">
        <v>3112</v>
      </c>
      <c r="CI82" s="96">
        <v>2978</v>
      </c>
      <c r="CJ82" s="96">
        <f>Population!$CG82-Population!$CI82</f>
        <v>134</v>
      </c>
      <c r="CK82" s="118">
        <f>_xlfn.DAYS(Entries!$AY$2,Population!H82)</f>
        <v>6111</v>
      </c>
      <c r="CL82" s="118">
        <f t="shared" si="8"/>
        <v>182.5</v>
      </c>
      <c r="CM82" s="117">
        <f>Entries!$AY$5</f>
        <v>0.15</v>
      </c>
      <c r="CN82" s="117">
        <f t="shared" si="13"/>
        <v>4.3059125964010285E-2</v>
      </c>
      <c r="CO82" s="119">
        <f t="shared" si="9"/>
        <v>0</v>
      </c>
      <c r="CP82" s="30"/>
      <c r="CQ82" s="19">
        <v>4</v>
      </c>
      <c r="CR82" s="96" t="s">
        <v>118</v>
      </c>
      <c r="CS82" s="96"/>
      <c r="CT82" s="31"/>
      <c r="CU82" s="30" t="s">
        <v>536</v>
      </c>
      <c r="CV82" s="96" t="s">
        <v>457</v>
      </c>
      <c r="CW82" s="96" t="s">
        <v>157</v>
      </c>
      <c r="CX82" s="96" t="s">
        <v>460</v>
      </c>
      <c r="CY82" s="96" t="s">
        <v>150</v>
      </c>
      <c r="CZ82" s="96" t="s">
        <v>537</v>
      </c>
      <c r="DA82" s="31" t="s">
        <v>538</v>
      </c>
      <c r="DB82" s="17" t="s">
        <v>15463</v>
      </c>
      <c r="DC82" s="17" t="s">
        <v>15500</v>
      </c>
      <c r="DD82" s="17">
        <v>1</v>
      </c>
      <c r="DE82" s="17">
        <v>1</v>
      </c>
      <c r="DF82" s="17">
        <v>10</v>
      </c>
      <c r="DG82" s="23" t="s">
        <v>11177</v>
      </c>
      <c r="DH82" s="145"/>
    </row>
    <row r="83" spans="1:112" s="17" customFormat="1" x14ac:dyDescent="0.25">
      <c r="A83" s="32" t="s">
        <v>539</v>
      </c>
      <c r="B83" s="98">
        <v>0</v>
      </c>
      <c r="C83" s="98" t="s">
        <v>15461</v>
      </c>
      <c r="D83" s="98"/>
      <c r="E83" s="98">
        <v>43681</v>
      </c>
      <c r="F83" s="98" t="s">
        <v>540</v>
      </c>
      <c r="G83" s="33">
        <v>57192</v>
      </c>
      <c r="H83" s="44">
        <v>43402</v>
      </c>
      <c r="I83" s="98" t="s">
        <v>335</v>
      </c>
      <c r="J83" s="98"/>
      <c r="K83" s="98"/>
      <c r="L83" s="98" t="s">
        <v>336</v>
      </c>
      <c r="M83" t="s">
        <v>541</v>
      </c>
      <c r="N83" s="98" t="s">
        <v>541</v>
      </c>
      <c r="O83" t="s">
        <v>123</v>
      </c>
      <c r="P83" s="64" t="str">
        <f>VLOOKUP(N83,Entries!J:K,2,FALSE)</f>
        <v>TO BE DETERMINED/UNKNOWN</v>
      </c>
      <c r="Q83" s="38" t="s">
        <v>542</v>
      </c>
      <c r="R83" s="32" t="s">
        <v>542</v>
      </c>
      <c r="S83" s="98" t="s">
        <v>308</v>
      </c>
      <c r="T83" t="s">
        <v>310</v>
      </c>
      <c r="U83" s="39" t="s">
        <v>92</v>
      </c>
      <c r="V83" s="33" t="s">
        <v>92</v>
      </c>
      <c r="W83" s="64">
        <f>IF(VLOOKUP(R83,Entries!N:P,3,FALSE)=V83,1,VLOOKUP(R83,Entries!N:P,3,FALSE))</f>
        <v>1</v>
      </c>
      <c r="X83"/>
      <c r="Y83"/>
      <c r="Z83" s="98"/>
      <c r="AA83" s="98"/>
      <c r="AB83" s="98"/>
      <c r="AC83" s="98" t="s">
        <v>93</v>
      </c>
      <c r="AD83" s="98" t="s">
        <v>117</v>
      </c>
      <c r="AE83" s="98" t="s">
        <v>117</v>
      </c>
      <c r="AF83" s="98" t="s">
        <v>117</v>
      </c>
      <c r="AG83" s="98"/>
      <c r="AH83" s="98"/>
      <c r="AI83" s="98"/>
      <c r="AJ83" s="19">
        <v>1</v>
      </c>
      <c r="AK83" s="98" t="s">
        <v>118</v>
      </c>
      <c r="AL83" s="98"/>
      <c r="AM83" s="33"/>
      <c r="AN83" s="32" t="s">
        <v>96</v>
      </c>
      <c r="AO83" s="98" t="s">
        <v>97</v>
      </c>
      <c r="AP83" s="33" t="s">
        <v>98</v>
      </c>
      <c r="AQ83">
        <v>21104.281594240001</v>
      </c>
      <c r="AR83" t="s">
        <v>11385</v>
      </c>
      <c r="AS83" t="s">
        <v>11225</v>
      </c>
      <c r="AT83" t="s">
        <v>11386</v>
      </c>
      <c r="AU83">
        <v>97.914000000000001</v>
      </c>
      <c r="AV83" s="98">
        <v>1.7089213282666669</v>
      </c>
      <c r="AW83">
        <v>229.5609</v>
      </c>
      <c r="AX83" s="98">
        <v>4.0065927052933334</v>
      </c>
      <c r="AY83">
        <v>8.0550000000000001E-4</v>
      </c>
      <c r="AZ83">
        <v>261.94130000000001</v>
      </c>
      <c r="BA83" s="98">
        <v>4.5717371808311116</v>
      </c>
      <c r="BB83">
        <v>98.089100000000002</v>
      </c>
      <c r="BC83" s="98">
        <v>1.7119773991511111</v>
      </c>
      <c r="BD83">
        <v>14.920432740000001</v>
      </c>
      <c r="BE83" s="96">
        <f t="shared" si="10"/>
        <v>6969.7032701291037</v>
      </c>
      <c r="BF83" s="96">
        <f t="shared" si="11"/>
        <v>604.3173661131932</v>
      </c>
      <c r="BG83" s="96">
        <f t="shared" si="12"/>
        <v>593.08917414501411</v>
      </c>
      <c r="BH83">
        <v>6976.0354571038524</v>
      </c>
      <c r="BI83">
        <v>4.4630367006465122E-4</v>
      </c>
      <c r="BJ83">
        <v>1.7088288724117859</v>
      </c>
      <c r="BK83">
        <v>4.0065935390348706</v>
      </c>
      <c r="BL83">
        <v>0.6381823948899733</v>
      </c>
      <c r="BM83">
        <v>5.6455334966395236</v>
      </c>
      <c r="BN83">
        <v>1.708921731644609</v>
      </c>
      <c r="BO83">
        <v>4.0065935388936129</v>
      </c>
      <c r="BP83">
        <v>9.6064299003088219E-4</v>
      </c>
      <c r="BQ83">
        <v>0.6381823948899733</v>
      </c>
      <c r="BR83">
        <v>6966.7313643803391</v>
      </c>
      <c r="BS83" s="96">
        <v>602.42390602895921</v>
      </c>
      <c r="BT83" s="96">
        <v>589.03882273171894</v>
      </c>
      <c r="BU83">
        <v>5.6455334966395236</v>
      </c>
      <c r="BV83" s="65" t="str">
        <f t="shared" si="7"/>
        <v>no propulsion</v>
      </c>
      <c r="BW83" s="32" t="s">
        <v>104</v>
      </c>
      <c r="BX83" s="98">
        <v>0.1</v>
      </c>
      <c r="BY83" s="98">
        <v>0.1</v>
      </c>
      <c r="BZ83" s="98">
        <v>0.1</v>
      </c>
      <c r="CA83" s="98">
        <v>1.7299999999999999E-2</v>
      </c>
      <c r="CB83" s="98">
        <v>0.01</v>
      </c>
      <c r="CC83" s="98">
        <v>1.4999999999999999E-2</v>
      </c>
      <c r="CD83" s="98">
        <v>0.1</v>
      </c>
      <c r="CE83" s="98">
        <v>0.1</v>
      </c>
      <c r="CF83" s="33">
        <v>0.1</v>
      </c>
      <c r="CG83" s="32">
        <v>1.6</v>
      </c>
      <c r="CH83" s="98">
        <v>1.6</v>
      </c>
      <c r="CI83" s="98">
        <v>1.6</v>
      </c>
      <c r="CJ83" s="98">
        <f>Population!$CG83-Population!$CI83</f>
        <v>0</v>
      </c>
      <c r="CK83" s="120">
        <f>_xlfn.DAYS(Entries!$AY$2,Population!H83)</f>
        <v>892</v>
      </c>
      <c r="CL83" s="120">
        <f t="shared" si="8"/>
        <v>365</v>
      </c>
      <c r="CM83" s="122">
        <f>Entries!$AY$5</f>
        <v>0.15</v>
      </c>
      <c r="CN83" s="122">
        <f t="shared" si="13"/>
        <v>0</v>
      </c>
      <c r="CO83" s="121" t="str">
        <f t="shared" si="9"/>
        <v>-</v>
      </c>
      <c r="CP83" s="32" t="s">
        <v>103</v>
      </c>
      <c r="CQ83" s="98">
        <v>0</v>
      </c>
      <c r="CR83" s="98" t="s">
        <v>95</v>
      </c>
      <c r="CS83" s="98"/>
      <c r="CT83" s="33"/>
      <c r="CU83" s="32" t="s">
        <v>543</v>
      </c>
      <c r="CV83" s="98"/>
      <c r="CW83" s="98"/>
      <c r="CX83" s="98" t="s">
        <v>120</v>
      </c>
      <c r="CY83" s="98" t="s">
        <v>107</v>
      </c>
      <c r="CZ83" s="98" t="s">
        <v>108</v>
      </c>
      <c r="DA83" s="33"/>
      <c r="DB83" s="17" t="s">
        <v>15462</v>
      </c>
      <c r="DC83" s="17" t="s">
        <v>15500</v>
      </c>
      <c r="DD83" s="17" t="s">
        <v>15500</v>
      </c>
      <c r="DE83" s="17" t="s">
        <v>15500</v>
      </c>
      <c r="DF83" s="17" t="s">
        <v>15500</v>
      </c>
      <c r="DG83" s="23" t="s">
        <v>11171</v>
      </c>
      <c r="DH83" s="145"/>
    </row>
    <row r="84" spans="1:112" s="17" customFormat="1" x14ac:dyDescent="0.25">
      <c r="A84" s="30" t="s">
        <v>544</v>
      </c>
      <c r="B84" s="96">
        <v>0</v>
      </c>
      <c r="C84" s="96" t="s">
        <v>15461</v>
      </c>
      <c r="D84" s="96"/>
      <c r="E84" s="96">
        <v>45261</v>
      </c>
      <c r="F84" s="96" t="s">
        <v>545</v>
      </c>
      <c r="G84" s="31">
        <v>62607</v>
      </c>
      <c r="H84" s="43">
        <v>43804</v>
      </c>
      <c r="I84" s="96" t="s">
        <v>271</v>
      </c>
      <c r="J84" s="96"/>
      <c r="K84" s="96"/>
      <c r="L84" s="96" t="s">
        <v>155</v>
      </c>
      <c r="M84" s="124" t="s">
        <v>156</v>
      </c>
      <c r="N84" s="96" t="s">
        <v>156</v>
      </c>
      <c r="O84" s="124" t="s">
        <v>11125</v>
      </c>
      <c r="P84" s="96" t="str">
        <f>VLOOKUP(N84,Entries!J:K,2,FALSE)</f>
        <v>UNITED STATES OF AMERICA</v>
      </c>
      <c r="Q84" s="123" t="s">
        <v>546</v>
      </c>
      <c r="R84" s="30" t="s">
        <v>546</v>
      </c>
      <c r="S84" s="96" t="s">
        <v>4795</v>
      </c>
      <c r="T84" s="124" t="s">
        <v>547</v>
      </c>
      <c r="U84" s="125" t="s">
        <v>92</v>
      </c>
      <c r="V84" s="31" t="s">
        <v>92</v>
      </c>
      <c r="W84" s="64">
        <f>IF(VLOOKUP(R84,Entries!N:P,3,FALSE)=V84,1,VLOOKUP(R84,Entries!N:P,3,FALSE))</f>
        <v>1</v>
      </c>
      <c r="X84" s="124"/>
      <c r="Y84" s="124"/>
      <c r="Z84" s="96"/>
      <c r="AA84" s="96"/>
      <c r="AB84" s="96"/>
      <c r="AC84" s="96" t="s">
        <v>93</v>
      </c>
      <c r="AD84" s="96" t="s">
        <v>117</v>
      </c>
      <c r="AE84" s="96" t="s">
        <v>117</v>
      </c>
      <c r="AF84" s="96" t="s">
        <v>117</v>
      </c>
      <c r="AG84" s="96"/>
      <c r="AH84" s="96"/>
      <c r="AI84" s="96"/>
      <c r="AJ84" s="19">
        <v>4</v>
      </c>
      <c r="AK84" s="96" t="s">
        <v>118</v>
      </c>
      <c r="AL84" s="96"/>
      <c r="AM84" s="31"/>
      <c r="AN84" s="30" t="s">
        <v>133</v>
      </c>
      <c r="AO84" s="96" t="s">
        <v>134</v>
      </c>
      <c r="AP84" s="31" t="s">
        <v>160</v>
      </c>
      <c r="AQ84">
        <v>21104.570072070001</v>
      </c>
      <c r="AR84" t="s">
        <v>11387</v>
      </c>
      <c r="AS84" t="s">
        <v>11225</v>
      </c>
      <c r="AT84" t="s">
        <v>11388</v>
      </c>
      <c r="AU84">
        <v>51.6372</v>
      </c>
      <c r="AV84" s="96">
        <v>0.90123896901333345</v>
      </c>
      <c r="AW84">
        <v>281.27120000000002</v>
      </c>
      <c r="AX84" s="96">
        <v>4.9091075097244454</v>
      </c>
      <c r="AY84">
        <v>5.1309999999999995E-4</v>
      </c>
      <c r="AZ84">
        <v>34.506799999999998</v>
      </c>
      <c r="BA84" s="96">
        <v>0.60225714903111116</v>
      </c>
      <c r="BB84">
        <v>325.62580000000003</v>
      </c>
      <c r="BC84" s="96">
        <v>5.6832411570755568</v>
      </c>
      <c r="BD84">
        <v>15.617467769999999</v>
      </c>
      <c r="BE84" s="96">
        <f t="shared" si="10"/>
        <v>6760.7491566242361</v>
      </c>
      <c r="BF84" s="96">
        <f t="shared" si="11"/>
        <v>393.2180970165</v>
      </c>
      <c r="BG84" s="96">
        <f t="shared" si="12"/>
        <v>386.28021623197219</v>
      </c>
      <c r="BH84">
        <v>6767.2800717042983</v>
      </c>
      <c r="BI84">
        <v>1.724025257840923E-3</v>
      </c>
      <c r="BJ84">
        <v>0.9015907801386277</v>
      </c>
      <c r="BK84">
        <v>4.9091085308702267</v>
      </c>
      <c r="BL84">
        <v>0.73684982267922727</v>
      </c>
      <c r="BM84">
        <v>5.548650029505799</v>
      </c>
      <c r="BN84">
        <v>0.90123942625155928</v>
      </c>
      <c r="BO84">
        <v>4.9091085334544893</v>
      </c>
      <c r="BP84">
        <v>1.3070866192901301E-3</v>
      </c>
      <c r="BQ84">
        <v>0.73684982267922727</v>
      </c>
      <c r="BR84">
        <v>6761.2707251942111</v>
      </c>
      <c r="BS84" s="96">
        <v>399.10829168851069</v>
      </c>
      <c r="BT84" s="96">
        <v>381.43315869991147</v>
      </c>
      <c r="BU84">
        <v>5.548650029505799</v>
      </c>
      <c r="BV84" s="60" t="str">
        <f t="shared" si="7"/>
        <v>too small</v>
      </c>
      <c r="BW84" s="30" t="s">
        <v>104</v>
      </c>
      <c r="BX84" s="96">
        <v>0.1</v>
      </c>
      <c r="BY84" s="96">
        <v>0.1</v>
      </c>
      <c r="BZ84" s="96">
        <v>0.1</v>
      </c>
      <c r="CA84" s="96">
        <v>1.7299999999999999E-2</v>
      </c>
      <c r="CB84" s="96">
        <v>0.01</v>
      </c>
      <c r="CC84" s="96">
        <v>1.4999999999999999E-2</v>
      </c>
      <c r="CD84" s="96">
        <v>0.1</v>
      </c>
      <c r="CE84" s="96">
        <v>0.1</v>
      </c>
      <c r="CF84" s="31">
        <v>0.1</v>
      </c>
      <c r="CG84" s="30">
        <v>1</v>
      </c>
      <c r="CH84" s="96">
        <v>1</v>
      </c>
      <c r="CI84" s="96">
        <v>1</v>
      </c>
      <c r="CJ84" s="96">
        <f>Population!$CG84-Population!$CI84</f>
        <v>0</v>
      </c>
      <c r="CK84" s="118">
        <f>_xlfn.DAYS(Entries!$AY$2,Population!H84)</f>
        <v>490</v>
      </c>
      <c r="CL84" s="118">
        <f t="shared" si="8"/>
        <v>1460</v>
      </c>
      <c r="CM84" s="117">
        <f>Entries!$AY$5</f>
        <v>0.15</v>
      </c>
      <c r="CN84" s="117">
        <f t="shared" si="13"/>
        <v>0</v>
      </c>
      <c r="CO84" s="119" t="str">
        <f t="shared" si="9"/>
        <v>-</v>
      </c>
      <c r="CP84" s="30"/>
      <c r="CQ84" s="19">
        <v>0</v>
      </c>
      <c r="CR84" s="96" t="s">
        <v>118</v>
      </c>
      <c r="CS84" s="96"/>
      <c r="CT84" s="31"/>
      <c r="CU84" s="30" t="s">
        <v>548</v>
      </c>
      <c r="CV84" s="96" t="s">
        <v>549</v>
      </c>
      <c r="CW84" s="96" t="s">
        <v>547</v>
      </c>
      <c r="CX84" s="96" t="s">
        <v>120</v>
      </c>
      <c r="CY84" s="96" t="s">
        <v>107</v>
      </c>
      <c r="CZ84" s="96" t="s">
        <v>108</v>
      </c>
      <c r="DA84" s="31"/>
      <c r="DB84" s="17" t="s">
        <v>15462</v>
      </c>
      <c r="DC84" s="17" t="s">
        <v>15500</v>
      </c>
      <c r="DD84" s="17" t="s">
        <v>15500</v>
      </c>
      <c r="DE84" s="17" t="s">
        <v>15500</v>
      </c>
      <c r="DF84" s="17" t="s">
        <v>15500</v>
      </c>
      <c r="DG84" s="23" t="s">
        <v>11172</v>
      </c>
      <c r="DH84" s="145"/>
    </row>
    <row r="85" spans="1:112" s="17" customFormat="1" x14ac:dyDescent="0.25">
      <c r="A85" s="32" t="s">
        <v>550</v>
      </c>
      <c r="B85" s="98">
        <v>0</v>
      </c>
      <c r="C85" s="98" t="s">
        <v>15461</v>
      </c>
      <c r="D85" s="98"/>
      <c r="E85" s="98">
        <v>35933</v>
      </c>
      <c r="F85" s="98" t="s">
        <v>551</v>
      </c>
      <c r="G85" s="33">
        <v>35930</v>
      </c>
      <c r="H85" s="44">
        <v>40079</v>
      </c>
      <c r="I85" s="98" t="s">
        <v>87</v>
      </c>
      <c r="J85" s="98"/>
      <c r="K85" s="98"/>
      <c r="L85" s="98" t="s">
        <v>123</v>
      </c>
      <c r="M85" t="s">
        <v>552</v>
      </c>
      <c r="N85" s="98" t="s">
        <v>552</v>
      </c>
      <c r="O85" t="s">
        <v>123</v>
      </c>
      <c r="P85" s="64" t="str">
        <f>VLOOKUP(N85,Entries!J:K,2,FALSE)</f>
        <v>GERMANY</v>
      </c>
      <c r="Q85" s="38" t="s">
        <v>553</v>
      </c>
      <c r="R85" s="32" t="s">
        <v>10992</v>
      </c>
      <c r="S85" s="98" t="s">
        <v>552</v>
      </c>
      <c r="T85" t="s">
        <v>554</v>
      </c>
      <c r="U85" s="39" t="s">
        <v>92</v>
      </c>
      <c r="V85" s="33" t="s">
        <v>92</v>
      </c>
      <c r="W85" s="64">
        <f>IF(VLOOKUP(R85,Entries!N:P,3,FALSE)=V85,1,VLOOKUP(R85,Entries!N:P,3,FALSE))</f>
        <v>1</v>
      </c>
      <c r="X85"/>
      <c r="Y85"/>
      <c r="Z85" s="98"/>
      <c r="AA85" s="98"/>
      <c r="AB85" s="98"/>
      <c r="AC85" s="98" t="s">
        <v>93</v>
      </c>
      <c r="AD85" s="98" t="s">
        <v>117</v>
      </c>
      <c r="AE85" s="98" t="s">
        <v>117</v>
      </c>
      <c r="AF85" s="98" t="s">
        <v>117</v>
      </c>
      <c r="AG85" s="98"/>
      <c r="AH85" s="98"/>
      <c r="AI85" s="98"/>
      <c r="AJ85" s="19">
        <v>1</v>
      </c>
      <c r="AK85" s="98" t="s">
        <v>118</v>
      </c>
      <c r="AL85" s="98"/>
      <c r="AM85" s="33"/>
      <c r="AN85" s="32" t="s">
        <v>125</v>
      </c>
      <c r="AO85" s="98" t="s">
        <v>97</v>
      </c>
      <c r="AP85" s="33" t="s">
        <v>98</v>
      </c>
      <c r="AQ85">
        <v>21104.50417348</v>
      </c>
      <c r="AR85" t="s">
        <v>11389</v>
      </c>
      <c r="AS85" t="s">
        <v>11225</v>
      </c>
      <c r="AT85" t="s">
        <v>11390</v>
      </c>
      <c r="AU85">
        <v>98.603999999999999</v>
      </c>
      <c r="AV85" s="98">
        <v>1.7209640976</v>
      </c>
      <c r="AW85">
        <v>304.33679999999998</v>
      </c>
      <c r="AX85" s="98">
        <v>5.31167808992</v>
      </c>
      <c r="AY85">
        <v>4.7310000000000001E-4</v>
      </c>
      <c r="AZ85">
        <v>304.21609999999998</v>
      </c>
      <c r="BA85" s="98">
        <v>5.3095714779511107</v>
      </c>
      <c r="BB85">
        <v>55.858699999999999</v>
      </c>
      <c r="BC85" s="98">
        <v>0.97491802805777783</v>
      </c>
      <c r="BD85">
        <v>14.56573742</v>
      </c>
      <c r="BE85" s="96">
        <f t="shared" si="10"/>
        <v>7082.3967271301262</v>
      </c>
      <c r="BF85" s="96">
        <f t="shared" si="11"/>
        <v>714.74740902173198</v>
      </c>
      <c r="BG85" s="96">
        <f t="shared" si="12"/>
        <v>708.04604523852049</v>
      </c>
      <c r="BH85">
        <v>7088.6328165184586</v>
      </c>
      <c r="BI85">
        <v>9.7690343290998249E-4</v>
      </c>
      <c r="BJ85">
        <v>1.720866968439384</v>
      </c>
      <c r="BK85">
        <v>5.3116791950621893</v>
      </c>
      <c r="BL85">
        <v>0.73305464992357205</v>
      </c>
      <c r="BM85">
        <v>5.5514369227500966</v>
      </c>
      <c r="BN85">
        <v>1.7209645029816829</v>
      </c>
      <c r="BO85">
        <v>5.311679195178904</v>
      </c>
      <c r="BP85">
        <v>1.118875791321611E-3</v>
      </c>
      <c r="BQ85">
        <v>0.73305464992357205</v>
      </c>
      <c r="BR85">
        <v>7079.5044070548192</v>
      </c>
      <c r="BS85" s="96">
        <v>716.42549315042743</v>
      </c>
      <c r="BT85" s="96">
        <v>700.58332095921105</v>
      </c>
      <c r="BU85">
        <v>5.5514369227500966</v>
      </c>
      <c r="BV85" s="65" t="str">
        <f t="shared" si="7"/>
        <v>no propulsion</v>
      </c>
      <c r="BW85" s="32" t="s">
        <v>104</v>
      </c>
      <c r="BX85" s="98">
        <v>0.1</v>
      </c>
      <c r="BY85" s="98">
        <v>0.1</v>
      </c>
      <c r="BZ85" s="98">
        <v>0.1</v>
      </c>
      <c r="CA85" s="98">
        <v>1.7299999999999999E-2</v>
      </c>
      <c r="CB85" s="98">
        <v>0.01</v>
      </c>
      <c r="CC85" s="98">
        <v>1.4999999999999999E-2</v>
      </c>
      <c r="CD85" s="98">
        <v>0.1</v>
      </c>
      <c r="CE85" s="98">
        <v>0.1</v>
      </c>
      <c r="CF85" s="33">
        <v>0.1</v>
      </c>
      <c r="CG85" s="32">
        <v>1</v>
      </c>
      <c r="CH85" s="98">
        <v>1</v>
      </c>
      <c r="CI85" s="98">
        <v>1</v>
      </c>
      <c r="CJ85" s="98">
        <f>Population!$CG85-Population!$CI85</f>
        <v>0</v>
      </c>
      <c r="CK85" s="120">
        <f>_xlfn.DAYS(Entries!$AY$2,Population!H85)</f>
        <v>4215</v>
      </c>
      <c r="CL85" s="120">
        <f t="shared" si="8"/>
        <v>365</v>
      </c>
      <c r="CM85" s="122">
        <f>Entries!$AY$5</f>
        <v>0.15</v>
      </c>
      <c r="CN85" s="122">
        <f t="shared" si="13"/>
        <v>0</v>
      </c>
      <c r="CO85" s="121" t="str">
        <f t="shared" si="9"/>
        <v>-</v>
      </c>
      <c r="CP85" s="32" t="s">
        <v>103</v>
      </c>
      <c r="CQ85" s="98">
        <v>0</v>
      </c>
      <c r="CR85" s="98" t="s">
        <v>95</v>
      </c>
      <c r="CS85" s="98"/>
      <c r="CT85" s="33"/>
      <c r="CU85" s="32" t="s">
        <v>555</v>
      </c>
      <c r="CV85" s="98"/>
      <c r="CW85" s="98"/>
      <c r="CX85" s="98" t="s">
        <v>120</v>
      </c>
      <c r="CY85" s="98" t="s">
        <v>107</v>
      </c>
      <c r="CZ85" s="98" t="s">
        <v>108</v>
      </c>
      <c r="DA85" s="33"/>
      <c r="DB85" s="17" t="s">
        <v>15462</v>
      </c>
      <c r="DC85" s="17" t="s">
        <v>15500</v>
      </c>
      <c r="DD85" s="17" t="s">
        <v>15500</v>
      </c>
      <c r="DE85" s="17" t="s">
        <v>15500</v>
      </c>
      <c r="DF85" s="17" t="s">
        <v>15500</v>
      </c>
      <c r="DG85" s="23" t="s">
        <v>11171</v>
      </c>
      <c r="DH85" s="145"/>
    </row>
    <row r="86" spans="1:112" s="17" customFormat="1" x14ac:dyDescent="0.25">
      <c r="A86" s="30" t="s">
        <v>556</v>
      </c>
      <c r="B86" s="96">
        <v>0</v>
      </c>
      <c r="C86" s="96" t="s">
        <v>15461</v>
      </c>
      <c r="D86" s="96"/>
      <c r="E86" s="96">
        <v>39136</v>
      </c>
      <c r="F86" s="96" t="s">
        <v>557</v>
      </c>
      <c r="G86" s="31">
        <v>39133</v>
      </c>
      <c r="H86" s="43">
        <v>41383</v>
      </c>
      <c r="I86" s="96" t="s">
        <v>271</v>
      </c>
      <c r="J86" s="96"/>
      <c r="K86" s="96"/>
      <c r="L86" s="96" t="s">
        <v>123</v>
      </c>
      <c r="M86" s="124" t="s">
        <v>552</v>
      </c>
      <c r="N86" s="96" t="s">
        <v>552</v>
      </c>
      <c r="O86" s="124" t="s">
        <v>552</v>
      </c>
      <c r="P86" s="96" t="str">
        <f>VLOOKUP(N86,Entries!J:K,2,FALSE)</f>
        <v>GERMANY</v>
      </c>
      <c r="Q86" s="123" t="s">
        <v>553</v>
      </c>
      <c r="R86" s="30" t="s">
        <v>10992</v>
      </c>
      <c r="S86" s="96" t="s">
        <v>552</v>
      </c>
      <c r="T86" s="124" t="s">
        <v>554</v>
      </c>
      <c r="U86" s="125" t="s">
        <v>92</v>
      </c>
      <c r="V86" s="31" t="s">
        <v>92</v>
      </c>
      <c r="W86" s="64">
        <f>IF(VLOOKUP(R86,Entries!N:P,3,FALSE)=V86,1,VLOOKUP(R86,Entries!N:P,3,FALSE))</f>
        <v>1</v>
      </c>
      <c r="X86" s="124"/>
      <c r="Y86" s="124"/>
      <c r="Z86" s="96"/>
      <c r="AA86" s="96"/>
      <c r="AB86" s="96"/>
      <c r="AC86" s="96" t="s">
        <v>93</v>
      </c>
      <c r="AD86" s="96" t="s">
        <v>117</v>
      </c>
      <c r="AE86" s="96" t="s">
        <v>117</v>
      </c>
      <c r="AF86" s="96" t="s">
        <v>117</v>
      </c>
      <c r="AG86" s="96"/>
      <c r="AH86" s="96"/>
      <c r="AI86" s="96"/>
      <c r="AJ86" s="19">
        <v>1</v>
      </c>
      <c r="AK86" s="96" t="s">
        <v>118</v>
      </c>
      <c r="AL86" s="96"/>
      <c r="AM86" s="31"/>
      <c r="AN86" s="30" t="s">
        <v>133</v>
      </c>
      <c r="AO86" s="96" t="s">
        <v>134</v>
      </c>
      <c r="AP86" s="31" t="s">
        <v>98</v>
      </c>
      <c r="AQ86">
        <v>21104.23583577</v>
      </c>
      <c r="AR86" t="s">
        <v>11391</v>
      </c>
      <c r="AS86" t="s">
        <v>11225</v>
      </c>
      <c r="AT86" t="s">
        <v>11392</v>
      </c>
      <c r="AU86">
        <v>64.875299999999996</v>
      </c>
      <c r="AV86" s="96">
        <v>1.1322873526533332</v>
      </c>
      <c r="AW86">
        <v>55.53</v>
      </c>
      <c r="AX86" s="96">
        <v>0.96918113200000011</v>
      </c>
      <c r="AY86">
        <v>2.8660000000000001E-3</v>
      </c>
      <c r="AZ86">
        <v>250.13509999999999</v>
      </c>
      <c r="BA86" s="96">
        <v>4.3656801615511114</v>
      </c>
      <c r="BB86">
        <v>109.6686</v>
      </c>
      <c r="BC86" s="96">
        <v>1.9140777578400001</v>
      </c>
      <c r="BD86">
        <v>15.1853268</v>
      </c>
      <c r="BE86" s="96">
        <f t="shared" si="10"/>
        <v>6888.4123984256667</v>
      </c>
      <c r="BF86" s="96">
        <f t="shared" si="11"/>
        <v>537.15458835955451</v>
      </c>
      <c r="BG86" s="96">
        <f t="shared" si="12"/>
        <v>497.67020849177879</v>
      </c>
      <c r="BH86">
        <v>6894.8104249617327</v>
      </c>
      <c r="BI86">
        <v>1.7470542549242599E-3</v>
      </c>
      <c r="BJ86">
        <v>1.1325553054838351</v>
      </c>
      <c r="BK86">
        <v>0.96918133320603728</v>
      </c>
      <c r="BL86">
        <v>4.5154078326210367</v>
      </c>
      <c r="BM86">
        <v>1.76434933689449</v>
      </c>
      <c r="BN86">
        <v>1.132287595932401</v>
      </c>
      <c r="BO86">
        <v>0.96918133425679731</v>
      </c>
      <c r="BP86">
        <v>2.0423961570934361E-3</v>
      </c>
      <c r="BQ86">
        <v>4.5154078326210367</v>
      </c>
      <c r="BR86">
        <v>6886.9568181013346</v>
      </c>
      <c r="BS86" s="96">
        <v>530.02271224069318</v>
      </c>
      <c r="BT86" s="96">
        <v>501.89092396197611</v>
      </c>
      <c r="BU86">
        <v>1.76434933689449</v>
      </c>
      <c r="BV86" s="60" t="str">
        <f t="shared" si="7"/>
        <v>no propulsion</v>
      </c>
      <c r="BW86" s="30" t="s">
        <v>104</v>
      </c>
      <c r="BX86" s="96">
        <v>0.1</v>
      </c>
      <c r="BY86" s="96">
        <v>0.1</v>
      </c>
      <c r="BZ86" s="96">
        <v>0.1</v>
      </c>
      <c r="CA86" s="96">
        <v>1.7299999999999999E-2</v>
      </c>
      <c r="CB86" s="96">
        <v>0.01</v>
      </c>
      <c r="CC86" s="96">
        <v>1.4999999999999999E-2</v>
      </c>
      <c r="CD86" s="96">
        <v>0.1</v>
      </c>
      <c r="CE86" s="96">
        <v>0.1</v>
      </c>
      <c r="CF86" s="31">
        <v>0.1</v>
      </c>
      <c r="CG86" s="30">
        <v>1</v>
      </c>
      <c r="CH86" s="96">
        <v>1</v>
      </c>
      <c r="CI86" s="96">
        <v>1</v>
      </c>
      <c r="CJ86" s="96">
        <f>Population!$CG86-Population!$CI86</f>
        <v>0</v>
      </c>
      <c r="CK86" s="118">
        <f>_xlfn.DAYS(Entries!$AY$2,Population!H86)</f>
        <v>2911</v>
      </c>
      <c r="CL86" s="118">
        <f t="shared" si="8"/>
        <v>365</v>
      </c>
      <c r="CM86" s="117">
        <f>Entries!$AY$5</f>
        <v>0.15</v>
      </c>
      <c r="CN86" s="117">
        <f t="shared" si="13"/>
        <v>0</v>
      </c>
      <c r="CO86" s="119" t="str">
        <f t="shared" si="9"/>
        <v>-</v>
      </c>
      <c r="CP86" s="30" t="s">
        <v>103</v>
      </c>
      <c r="CQ86" s="96">
        <v>0</v>
      </c>
      <c r="CR86" s="96" t="s">
        <v>95</v>
      </c>
      <c r="CS86" s="96"/>
      <c r="CT86" s="31"/>
      <c r="CU86" s="30" t="s">
        <v>555</v>
      </c>
      <c r="CV86" s="96"/>
      <c r="CW86" s="96"/>
      <c r="CX86" s="96" t="s">
        <v>120</v>
      </c>
      <c r="CY86" s="96" t="s">
        <v>107</v>
      </c>
      <c r="CZ86" s="96" t="s">
        <v>108</v>
      </c>
      <c r="DA86" s="31"/>
      <c r="DB86" s="17" t="s">
        <v>15462</v>
      </c>
      <c r="DC86" s="17" t="s">
        <v>15500</v>
      </c>
      <c r="DD86" s="17" t="s">
        <v>15500</v>
      </c>
      <c r="DE86" s="17" t="s">
        <v>15500</v>
      </c>
      <c r="DF86" s="17" t="s">
        <v>15500</v>
      </c>
      <c r="DG86" s="23" t="s">
        <v>11171</v>
      </c>
      <c r="DH86" s="145"/>
    </row>
    <row r="87" spans="1:112" s="17" customFormat="1" x14ac:dyDescent="0.25">
      <c r="A87" s="32" t="s">
        <v>558</v>
      </c>
      <c r="B87" s="98">
        <v>0</v>
      </c>
      <c r="C87" s="98" t="s">
        <v>15461</v>
      </c>
      <c r="D87" s="98"/>
      <c r="E87" s="98">
        <v>39135</v>
      </c>
      <c r="F87" s="98" t="s">
        <v>559</v>
      </c>
      <c r="G87" s="33">
        <v>39132</v>
      </c>
      <c r="H87" s="44">
        <v>41383</v>
      </c>
      <c r="I87" s="98" t="s">
        <v>271</v>
      </c>
      <c r="J87" s="98"/>
      <c r="K87" s="98"/>
      <c r="L87" s="98" t="s">
        <v>123</v>
      </c>
      <c r="M87" t="s">
        <v>552</v>
      </c>
      <c r="N87" s="98" t="s">
        <v>552</v>
      </c>
      <c r="O87" t="s">
        <v>552</v>
      </c>
      <c r="P87" s="64" t="str">
        <f>VLOOKUP(N87,Entries!J:K,2,FALSE)</f>
        <v>GERMANY</v>
      </c>
      <c r="Q87" s="38" t="s">
        <v>553</v>
      </c>
      <c r="R87" s="32" t="s">
        <v>10992</v>
      </c>
      <c r="S87" s="98" t="s">
        <v>552</v>
      </c>
      <c r="T87" t="s">
        <v>554</v>
      </c>
      <c r="U87" s="39" t="s">
        <v>92</v>
      </c>
      <c r="V87" s="33" t="s">
        <v>92</v>
      </c>
      <c r="W87" s="64">
        <f>IF(VLOOKUP(R87,Entries!N:P,3,FALSE)=V87,1,VLOOKUP(R87,Entries!N:P,3,FALSE))</f>
        <v>1</v>
      </c>
      <c r="X87"/>
      <c r="Y87"/>
      <c r="Z87" s="98"/>
      <c r="AA87" s="98"/>
      <c r="AB87" s="98"/>
      <c r="AC87" s="98" t="s">
        <v>93</v>
      </c>
      <c r="AD87" s="98" t="s">
        <v>117</v>
      </c>
      <c r="AE87" s="98" t="s">
        <v>117</v>
      </c>
      <c r="AF87" s="98" t="s">
        <v>117</v>
      </c>
      <c r="AG87" s="98"/>
      <c r="AH87" s="98"/>
      <c r="AI87" s="98"/>
      <c r="AJ87" s="19">
        <v>1</v>
      </c>
      <c r="AK87" s="98" t="s">
        <v>118</v>
      </c>
      <c r="AL87" s="98"/>
      <c r="AM87" s="33"/>
      <c r="AN87" s="32" t="s">
        <v>133</v>
      </c>
      <c r="AO87" s="98" t="s">
        <v>134</v>
      </c>
      <c r="AP87" s="33" t="s">
        <v>98</v>
      </c>
      <c r="AQ87">
        <v>21104.19899805</v>
      </c>
      <c r="AR87" t="s">
        <v>11393</v>
      </c>
      <c r="AS87" t="s">
        <v>11225</v>
      </c>
      <c r="AT87" t="s">
        <v>11394</v>
      </c>
      <c r="AU87">
        <v>64.867199999999997</v>
      </c>
      <c r="AV87" s="98">
        <v>1.1321459810133334</v>
      </c>
      <c r="AW87">
        <v>49.519399999999997</v>
      </c>
      <c r="AX87" s="98">
        <v>0.86427639380444432</v>
      </c>
      <c r="AY87">
        <v>5.3410000000000003E-4</v>
      </c>
      <c r="AZ87">
        <v>198.52529999999999</v>
      </c>
      <c r="BA87" s="98">
        <v>3.4649194126533334</v>
      </c>
      <c r="BB87">
        <v>161.56800000000001</v>
      </c>
      <c r="BC87" s="98">
        <v>2.8198929792000005</v>
      </c>
      <c r="BD87">
        <v>15.19157169</v>
      </c>
      <c r="BE87" s="96">
        <f t="shared" si="10"/>
        <v>6886.5244952139619</v>
      </c>
      <c r="BF87" s="96">
        <f t="shared" si="11"/>
        <v>519.20258794685651</v>
      </c>
      <c r="BG87" s="96">
        <f t="shared" si="12"/>
        <v>511.84640248106825</v>
      </c>
      <c r="BH87">
        <v>6892.9291481884666</v>
      </c>
      <c r="BI87">
        <v>8.238782458048603E-4</v>
      </c>
      <c r="BJ87">
        <v>1.132414141994261</v>
      </c>
      <c r="BK87">
        <v>0.86427657333486407</v>
      </c>
      <c r="BL87">
        <v>1.4168792313305769</v>
      </c>
      <c r="BM87">
        <v>4.8679337301501429</v>
      </c>
      <c r="BN87">
        <v>1.1321462246532339</v>
      </c>
      <c r="BO87">
        <v>0.86427657345008246</v>
      </c>
      <c r="BP87">
        <v>1.136755492518715E-3</v>
      </c>
      <c r="BQ87">
        <v>1.4168792313305769</v>
      </c>
      <c r="BR87">
        <v>6885.0695689238491</v>
      </c>
      <c r="BS87" s="96">
        <v>521.89620957269744</v>
      </c>
      <c r="BT87" s="96">
        <v>506.24292827500176</v>
      </c>
      <c r="BU87">
        <v>4.8679337301501429</v>
      </c>
      <c r="BV87" s="65" t="str">
        <f t="shared" si="7"/>
        <v>no propulsion</v>
      </c>
      <c r="BW87" s="32" t="s">
        <v>104</v>
      </c>
      <c r="BX87" s="98">
        <v>0.1</v>
      </c>
      <c r="BY87" s="98">
        <v>0.1</v>
      </c>
      <c r="BZ87" s="98">
        <v>0.1</v>
      </c>
      <c r="CA87" s="98">
        <v>1.7299999999999999E-2</v>
      </c>
      <c r="CB87" s="98">
        <v>0.01</v>
      </c>
      <c r="CC87" s="98">
        <v>1.4999999999999999E-2</v>
      </c>
      <c r="CD87" s="98">
        <v>0.1</v>
      </c>
      <c r="CE87" s="98">
        <v>0.1</v>
      </c>
      <c r="CF87" s="33">
        <v>0.1</v>
      </c>
      <c r="CG87" s="32">
        <v>1</v>
      </c>
      <c r="CH87" s="98">
        <v>1</v>
      </c>
      <c r="CI87" s="98">
        <v>1</v>
      </c>
      <c r="CJ87" s="98">
        <f>Population!$CG87-Population!$CI87</f>
        <v>0</v>
      </c>
      <c r="CK87" s="120">
        <f>_xlfn.DAYS(Entries!$AY$2,Population!H87)</f>
        <v>2911</v>
      </c>
      <c r="CL87" s="120">
        <f t="shared" si="8"/>
        <v>365</v>
      </c>
      <c r="CM87" s="122">
        <f>Entries!$AY$5</f>
        <v>0.15</v>
      </c>
      <c r="CN87" s="122">
        <f t="shared" si="13"/>
        <v>0</v>
      </c>
      <c r="CO87" s="121" t="str">
        <f t="shared" si="9"/>
        <v>-</v>
      </c>
      <c r="CP87" s="32" t="s">
        <v>103</v>
      </c>
      <c r="CQ87" s="98">
        <v>0</v>
      </c>
      <c r="CR87" s="98" t="s">
        <v>95</v>
      </c>
      <c r="CS87" s="98"/>
      <c r="CT87" s="33"/>
      <c r="CU87" s="32" t="s">
        <v>555</v>
      </c>
      <c r="CV87" s="98"/>
      <c r="CW87" s="98"/>
      <c r="CX87" s="98" t="s">
        <v>120</v>
      </c>
      <c r="CY87" s="98" t="s">
        <v>107</v>
      </c>
      <c r="CZ87" s="98" t="s">
        <v>108</v>
      </c>
      <c r="DA87" s="33"/>
      <c r="DB87" s="17" t="s">
        <v>15462</v>
      </c>
      <c r="DC87" s="17" t="s">
        <v>15500</v>
      </c>
      <c r="DD87" s="17" t="s">
        <v>15500</v>
      </c>
      <c r="DE87" s="17" t="s">
        <v>15500</v>
      </c>
      <c r="DF87" s="17" t="s">
        <v>15500</v>
      </c>
      <c r="DG87" s="23" t="s">
        <v>11171</v>
      </c>
      <c r="DH87" s="145"/>
    </row>
    <row r="88" spans="1:112" s="17" customFormat="1" x14ac:dyDescent="0.25">
      <c r="A88" s="30" t="s">
        <v>560</v>
      </c>
      <c r="B88" s="96">
        <v>0</v>
      </c>
      <c r="C88" s="96" t="s">
        <v>15461</v>
      </c>
      <c r="D88" s="96"/>
      <c r="E88" s="96">
        <v>41619</v>
      </c>
      <c r="F88" s="96" t="s">
        <v>561</v>
      </c>
      <c r="G88" s="31">
        <v>41616</v>
      </c>
      <c r="H88" s="43">
        <v>42543</v>
      </c>
      <c r="I88" s="96" t="s">
        <v>87</v>
      </c>
      <c r="J88" s="96"/>
      <c r="K88" s="96"/>
      <c r="L88" s="96" t="s">
        <v>317</v>
      </c>
      <c r="M88" s="124" t="s">
        <v>552</v>
      </c>
      <c r="N88" s="96" t="s">
        <v>552</v>
      </c>
      <c r="O88" s="124" t="s">
        <v>157</v>
      </c>
      <c r="P88" s="96" t="str">
        <f>VLOOKUP(N88,Entries!J:K,2,FALSE)</f>
        <v>GERMANY</v>
      </c>
      <c r="Q88" s="123" t="s">
        <v>553</v>
      </c>
      <c r="R88" s="30" t="s">
        <v>10992</v>
      </c>
      <c r="S88" s="105" t="s">
        <v>552</v>
      </c>
      <c r="T88" s="124" t="s">
        <v>157</v>
      </c>
      <c r="U88" s="125" t="s">
        <v>92</v>
      </c>
      <c r="V88" s="31" t="s">
        <v>92</v>
      </c>
      <c r="W88" s="64">
        <f>IF(VLOOKUP(R88,Entries!N:P,3,FALSE)=V88,1,VLOOKUP(R88,Entries!N:P,3,FALSE))</f>
        <v>1</v>
      </c>
      <c r="X88" s="124"/>
      <c r="Y88" s="124"/>
      <c r="Z88" s="96"/>
      <c r="AA88" s="96"/>
      <c r="AB88" s="96"/>
      <c r="AC88" s="96" t="s">
        <v>93</v>
      </c>
      <c r="AD88" s="96" t="s">
        <v>117</v>
      </c>
      <c r="AE88" s="96" t="s">
        <v>117</v>
      </c>
      <c r="AF88" s="96" t="s">
        <v>117</v>
      </c>
      <c r="AG88" s="96"/>
      <c r="AH88" s="96"/>
      <c r="AI88" s="96"/>
      <c r="AJ88" s="19">
        <v>1</v>
      </c>
      <c r="AK88" s="96" t="s">
        <v>118</v>
      </c>
      <c r="AL88" s="96"/>
      <c r="AM88" s="31"/>
      <c r="AN88" s="30" t="s">
        <v>96</v>
      </c>
      <c r="AO88" s="96" t="s">
        <v>97</v>
      </c>
      <c r="AP88" s="31" t="s">
        <v>98</v>
      </c>
      <c r="AQ88">
        <v>21103.122310229999</v>
      </c>
      <c r="AR88" t="s">
        <v>11395</v>
      </c>
      <c r="AS88" t="s">
        <v>11225</v>
      </c>
      <c r="AT88" t="s">
        <v>11396</v>
      </c>
      <c r="AU88">
        <v>97.276799999999994</v>
      </c>
      <c r="AV88" s="96">
        <v>1.6978000925866668</v>
      </c>
      <c r="AW88">
        <v>161.03110000000001</v>
      </c>
      <c r="AX88" s="96">
        <v>2.8105223083955559</v>
      </c>
      <c r="AY88">
        <v>1.0330999999999999E-3</v>
      </c>
      <c r="AZ88">
        <v>193.16399999999999</v>
      </c>
      <c r="BA88" s="96">
        <v>3.3713470949333333</v>
      </c>
      <c r="BB88">
        <v>166.9331</v>
      </c>
      <c r="BC88" s="96">
        <v>2.9135316194177778</v>
      </c>
      <c r="BD88">
        <v>15.252020229999999</v>
      </c>
      <c r="BE88" s="96">
        <f t="shared" si="10"/>
        <v>6868.3168171251991</v>
      </c>
      <c r="BF88" s="96">
        <f t="shared" si="11"/>
        <v>504.41247522897083</v>
      </c>
      <c r="BG88" s="96">
        <f t="shared" si="12"/>
        <v>490.22115902142741</v>
      </c>
      <c r="BH88">
        <v>6874.7312125155786</v>
      </c>
      <c r="BI88">
        <v>9.9518699242078109E-4</v>
      </c>
      <c r="BJ88">
        <v>1.697712392159797</v>
      </c>
      <c r="BK88">
        <v>2.810522892861512</v>
      </c>
      <c r="BL88">
        <v>2.1256784479903379</v>
      </c>
      <c r="BM88">
        <v>4.1592006592896507</v>
      </c>
      <c r="BN88">
        <v>1.697800493546731</v>
      </c>
      <c r="BO88">
        <v>2.810522893551207</v>
      </c>
      <c r="BP88">
        <v>1.5757012773265459E-3</v>
      </c>
      <c r="BQ88">
        <v>2.1256784479903379</v>
      </c>
      <c r="BR88">
        <v>6865.2727037512359</v>
      </c>
      <c r="BS88" s="96">
        <v>505.09032271973138</v>
      </c>
      <c r="BT88" s="96">
        <v>483.45508478274041</v>
      </c>
      <c r="BU88">
        <v>4.1592006592896507</v>
      </c>
      <c r="BV88" s="60" t="str">
        <f t="shared" si="7"/>
        <v>no propulsion</v>
      </c>
      <c r="BW88" s="30" t="s">
        <v>104</v>
      </c>
      <c r="BX88" s="96">
        <v>0.1</v>
      </c>
      <c r="BY88" s="96">
        <v>0.1</v>
      </c>
      <c r="BZ88" s="96">
        <v>0.1</v>
      </c>
      <c r="CA88" s="96">
        <v>1.7299999999999999E-2</v>
      </c>
      <c r="CB88" s="96">
        <v>0.01</v>
      </c>
      <c r="CC88" s="96">
        <v>1.4999999999999999E-2</v>
      </c>
      <c r="CD88" s="96">
        <v>0.1</v>
      </c>
      <c r="CE88" s="96">
        <v>0.1</v>
      </c>
      <c r="CF88" s="31">
        <v>0.1</v>
      </c>
      <c r="CG88" s="30">
        <v>1</v>
      </c>
      <c r="CH88" s="96">
        <v>1</v>
      </c>
      <c r="CI88" s="96">
        <v>1</v>
      </c>
      <c r="CJ88" s="96">
        <f>Population!$CG88-Population!$CI88</f>
        <v>0</v>
      </c>
      <c r="CK88" s="118">
        <f>_xlfn.DAYS(Entries!$AY$2,Population!H88)</f>
        <v>1751</v>
      </c>
      <c r="CL88" s="118">
        <f t="shared" si="8"/>
        <v>365</v>
      </c>
      <c r="CM88" s="117">
        <f>Entries!$AY$5</f>
        <v>0.15</v>
      </c>
      <c r="CN88" s="117">
        <f t="shared" si="13"/>
        <v>0</v>
      </c>
      <c r="CO88" s="119" t="str">
        <f t="shared" si="9"/>
        <v>-</v>
      </c>
      <c r="CP88" s="30" t="s">
        <v>103</v>
      </c>
      <c r="CQ88" s="96">
        <v>0</v>
      </c>
      <c r="CR88" s="96" t="s">
        <v>95</v>
      </c>
      <c r="CS88" s="96"/>
      <c r="CT88" s="31"/>
      <c r="CU88" s="30" t="s">
        <v>555</v>
      </c>
      <c r="CV88" s="96"/>
      <c r="CW88" s="96"/>
      <c r="CX88" s="96" t="s">
        <v>120</v>
      </c>
      <c r="CY88" s="96" t="s">
        <v>107</v>
      </c>
      <c r="CZ88" s="96" t="s">
        <v>108</v>
      </c>
      <c r="DA88" s="31"/>
      <c r="DB88" s="17" t="s">
        <v>15462</v>
      </c>
      <c r="DC88" s="17" t="s">
        <v>15500</v>
      </c>
      <c r="DD88" s="17" t="s">
        <v>15500</v>
      </c>
      <c r="DE88" s="17" t="s">
        <v>15500</v>
      </c>
      <c r="DF88" s="17" t="s">
        <v>15500</v>
      </c>
      <c r="DG88" s="23" t="s">
        <v>11171</v>
      </c>
      <c r="DH88" s="145"/>
    </row>
    <row r="89" spans="1:112" s="17" customFormat="1" x14ac:dyDescent="0.25">
      <c r="A89" s="32" t="s">
        <v>562</v>
      </c>
      <c r="B89" s="98">
        <v>0</v>
      </c>
      <c r="C89" s="98" t="s">
        <v>15461</v>
      </c>
      <c r="D89" s="98"/>
      <c r="E89" s="98">
        <v>44412</v>
      </c>
      <c r="F89" s="98" t="s">
        <v>563</v>
      </c>
      <c r="G89" s="33">
        <v>60034</v>
      </c>
      <c r="H89" s="44">
        <v>43651</v>
      </c>
      <c r="I89" s="98" t="s">
        <v>276</v>
      </c>
      <c r="J89" s="98"/>
      <c r="K89" s="98"/>
      <c r="L89" s="98" t="s">
        <v>365</v>
      </c>
      <c r="M89" t="s">
        <v>552</v>
      </c>
      <c r="N89" s="98" t="s">
        <v>552</v>
      </c>
      <c r="O89" t="s">
        <v>554</v>
      </c>
      <c r="P89" s="64" t="str">
        <f>VLOOKUP(N89,Entries!J:K,2,FALSE)</f>
        <v>GERMANY</v>
      </c>
      <c r="Q89" s="38" t="s">
        <v>553</v>
      </c>
      <c r="R89" s="32" t="s">
        <v>10992</v>
      </c>
      <c r="S89" s="98" t="s">
        <v>552</v>
      </c>
      <c r="T89" t="s">
        <v>554</v>
      </c>
      <c r="U89" s="39" t="s">
        <v>92</v>
      </c>
      <c r="V89" s="33" t="s">
        <v>92</v>
      </c>
      <c r="W89" s="64">
        <f>IF(VLOOKUP(R89,Entries!N:P,3,FALSE)=V89,1,VLOOKUP(R89,Entries!N:P,3,FALSE))</f>
        <v>1</v>
      </c>
      <c r="X89"/>
      <c r="Y89"/>
      <c r="Z89" s="98"/>
      <c r="AA89" s="98"/>
      <c r="AB89" s="98"/>
      <c r="AC89" s="98" t="s">
        <v>93</v>
      </c>
      <c r="AD89" s="98" t="s">
        <v>117</v>
      </c>
      <c r="AE89" s="98" t="s">
        <v>117</v>
      </c>
      <c r="AF89" s="98" t="s">
        <v>117</v>
      </c>
      <c r="AG89" s="98"/>
      <c r="AH89" s="98"/>
      <c r="AI89" s="98"/>
      <c r="AJ89" s="19">
        <v>1</v>
      </c>
      <c r="AK89" s="98" t="s">
        <v>118</v>
      </c>
      <c r="AL89" s="98"/>
      <c r="AM89" s="33"/>
      <c r="AN89" s="32" t="s">
        <v>96</v>
      </c>
      <c r="AO89" s="98" t="s">
        <v>97</v>
      </c>
      <c r="AP89" s="33" t="s">
        <v>97</v>
      </c>
      <c r="AQ89">
        <v>21104.459126459999</v>
      </c>
      <c r="AR89" t="s">
        <v>11397</v>
      </c>
      <c r="AS89" t="s">
        <v>11225</v>
      </c>
      <c r="AT89" t="s">
        <v>11398</v>
      </c>
      <c r="AU89">
        <v>97.5822</v>
      </c>
      <c r="AV89" s="98">
        <v>1.7031303270133333</v>
      </c>
      <c r="AW89">
        <v>68.934600000000003</v>
      </c>
      <c r="AX89" s="98">
        <v>1.2031354882400001</v>
      </c>
      <c r="AY89">
        <v>2.2398000000000001E-3</v>
      </c>
      <c r="AZ89">
        <v>170.25790000000001</v>
      </c>
      <c r="BA89" s="98">
        <v>2.971560314315556</v>
      </c>
      <c r="BB89">
        <v>189.9091</v>
      </c>
      <c r="BC89" s="98">
        <v>3.3145383849288885</v>
      </c>
      <c r="BD89">
        <v>15.13089824</v>
      </c>
      <c r="BE89" s="96">
        <f t="shared" si="10"/>
        <v>6904.9217486138714</v>
      </c>
      <c r="BF89" s="96">
        <f t="shared" si="11"/>
        <v>549.38739234641616</v>
      </c>
      <c r="BG89" s="96">
        <f t="shared" si="12"/>
        <v>518.4561048813257</v>
      </c>
      <c r="BH89">
        <v>6911.287195484344</v>
      </c>
      <c r="BI89">
        <v>2.2606881958894469E-3</v>
      </c>
      <c r="BJ89">
        <v>1.703039986608101</v>
      </c>
      <c r="BK89">
        <v>1.2031357384532619</v>
      </c>
      <c r="BL89">
        <v>2.442918882445007</v>
      </c>
      <c r="BM89">
        <v>3.8431788701112608</v>
      </c>
      <c r="BN89">
        <v>1.7031307291166879</v>
      </c>
      <c r="BO89">
        <v>1.2031357395924009</v>
      </c>
      <c r="BP89">
        <v>2.7736661109285599E-3</v>
      </c>
      <c r="BQ89">
        <v>2.586684598684736</v>
      </c>
      <c r="BR89">
        <v>6901.9070339762538</v>
      </c>
      <c r="BS89" s="96">
        <v>550.05061961717274</v>
      </c>
      <c r="BT89" s="96">
        <v>511.76344833533494</v>
      </c>
      <c r="BU89">
        <v>3.8431788701112608</v>
      </c>
      <c r="BV89" s="65" t="str">
        <f t="shared" si="7"/>
        <v>no propulsion</v>
      </c>
      <c r="BW89" s="32" t="s">
        <v>104</v>
      </c>
      <c r="BX89" s="98">
        <v>0.1</v>
      </c>
      <c r="BY89" s="98">
        <v>0.1</v>
      </c>
      <c r="BZ89" s="98">
        <v>0.1</v>
      </c>
      <c r="CA89" s="98">
        <v>1.7299999999999999E-2</v>
      </c>
      <c r="CB89" s="98">
        <v>0.01</v>
      </c>
      <c r="CC89" s="98">
        <v>1.4999999999999999E-2</v>
      </c>
      <c r="CD89" s="98">
        <v>0.1</v>
      </c>
      <c r="CE89" s="98">
        <v>0.1</v>
      </c>
      <c r="CF89" s="33">
        <v>0.1</v>
      </c>
      <c r="CG89" s="32">
        <v>1</v>
      </c>
      <c r="CH89" s="98">
        <v>1</v>
      </c>
      <c r="CI89" s="98">
        <v>1</v>
      </c>
      <c r="CJ89" s="98">
        <f>Population!$CG89-Population!$CI89</f>
        <v>0</v>
      </c>
      <c r="CK89" s="120">
        <f>_xlfn.DAYS(Entries!$AY$2,Population!H89)</f>
        <v>643</v>
      </c>
      <c r="CL89" s="120">
        <f t="shared" si="8"/>
        <v>365</v>
      </c>
      <c r="CM89" s="122">
        <f>Entries!$AY$5</f>
        <v>0.15</v>
      </c>
      <c r="CN89" s="122">
        <f t="shared" si="13"/>
        <v>0</v>
      </c>
      <c r="CO89" s="121" t="str">
        <f t="shared" si="9"/>
        <v>-</v>
      </c>
      <c r="CP89" s="32" t="s">
        <v>103</v>
      </c>
      <c r="CQ89" s="98">
        <v>0</v>
      </c>
      <c r="CR89" s="98" t="s">
        <v>95</v>
      </c>
      <c r="CS89" s="98"/>
      <c r="CT89" s="33"/>
      <c r="CU89" s="32" t="s">
        <v>555</v>
      </c>
      <c r="CV89" s="98" t="s">
        <v>553</v>
      </c>
      <c r="CW89" s="98" t="s">
        <v>554</v>
      </c>
      <c r="CX89" s="98" t="s">
        <v>120</v>
      </c>
      <c r="CY89" s="98" t="s">
        <v>107</v>
      </c>
      <c r="CZ89" s="98" t="s">
        <v>108</v>
      </c>
      <c r="DA89" s="33"/>
      <c r="DB89" s="17" t="s">
        <v>15462</v>
      </c>
      <c r="DC89" s="17" t="s">
        <v>15500</v>
      </c>
      <c r="DD89" s="17" t="s">
        <v>15500</v>
      </c>
      <c r="DE89" s="17" t="s">
        <v>15500</v>
      </c>
      <c r="DF89" s="17" t="s">
        <v>15500</v>
      </c>
      <c r="DG89" s="23" t="s">
        <v>11171</v>
      </c>
      <c r="DH89" s="145"/>
    </row>
    <row r="90" spans="1:112" s="17" customFormat="1" x14ac:dyDescent="0.25">
      <c r="A90" s="30" t="s">
        <v>564</v>
      </c>
      <c r="B90" s="96">
        <v>0</v>
      </c>
      <c r="C90" s="96" t="s">
        <v>15461</v>
      </c>
      <c r="D90" s="96"/>
      <c r="E90" s="96">
        <v>46837</v>
      </c>
      <c r="F90" s="96" t="s">
        <v>565</v>
      </c>
      <c r="G90" s="31">
        <v>65145</v>
      </c>
      <c r="H90" s="43">
        <v>44141</v>
      </c>
      <c r="I90" s="97" t="s">
        <v>619</v>
      </c>
      <c r="J90" s="97"/>
      <c r="K90" s="97"/>
      <c r="L90" s="96" t="s">
        <v>325</v>
      </c>
      <c r="M90" s="124" t="s">
        <v>326</v>
      </c>
      <c r="N90" s="96" t="s">
        <v>326</v>
      </c>
      <c r="O90" s="124" t="s">
        <v>11126</v>
      </c>
      <c r="P90" s="96" t="str">
        <f>VLOOKUP(N90,Entries!J:K,2,FALSE)</f>
        <v>PEOPLES REPUBLIC OF CHINA</v>
      </c>
      <c r="Q90" s="123" t="s">
        <v>566</v>
      </c>
      <c r="R90" s="30" t="s">
        <v>566</v>
      </c>
      <c r="S90" s="105" t="s">
        <v>326</v>
      </c>
      <c r="T90" s="124" t="s">
        <v>328</v>
      </c>
      <c r="U90" s="125" t="s">
        <v>159</v>
      </c>
      <c r="V90" s="31" t="s">
        <v>159</v>
      </c>
      <c r="W90" s="64">
        <f>IF(VLOOKUP(R90,Entries!N:P,3,FALSE)=V90,1,VLOOKUP(R90,Entries!N:P,3,FALSE))</f>
        <v>1</v>
      </c>
      <c r="X90" s="124"/>
      <c r="Y90" s="124"/>
      <c r="Z90" s="96"/>
      <c r="AA90" s="96"/>
      <c r="AB90" s="96"/>
      <c r="AC90" s="96" t="s">
        <v>93</v>
      </c>
      <c r="AD90" s="96" t="s">
        <v>117</v>
      </c>
      <c r="AE90" s="96" t="s">
        <v>117</v>
      </c>
      <c r="AF90" s="96" t="s">
        <v>117</v>
      </c>
      <c r="AG90" s="96"/>
      <c r="AH90" s="96"/>
      <c r="AI90" s="96"/>
      <c r="AJ90" s="19">
        <v>1</v>
      </c>
      <c r="AK90" s="96" t="s">
        <v>118</v>
      </c>
      <c r="AL90" s="96"/>
      <c r="AM90" s="31"/>
      <c r="AN90" s="30" t="s">
        <v>96</v>
      </c>
      <c r="AO90" s="96" t="s">
        <v>97</v>
      </c>
      <c r="AP90" s="31" t="s">
        <v>97</v>
      </c>
      <c r="AQ90">
        <v>21104.600705910001</v>
      </c>
      <c r="AR90" t="s">
        <v>11399</v>
      </c>
      <c r="AS90" t="s">
        <v>11225</v>
      </c>
      <c r="AT90" t="s">
        <v>11400</v>
      </c>
      <c r="AU90">
        <v>97.245500000000007</v>
      </c>
      <c r="AV90" s="96">
        <v>1.6972538046444448</v>
      </c>
      <c r="AW90">
        <v>179.69370000000001</v>
      </c>
      <c r="AX90" s="96">
        <v>3.136246057613334</v>
      </c>
      <c r="AY90">
        <v>9.033E-4</v>
      </c>
      <c r="AZ90">
        <v>76.159499999999994</v>
      </c>
      <c r="BA90" s="96">
        <v>1.3292337551333333</v>
      </c>
      <c r="BB90">
        <v>59.886600000000001</v>
      </c>
      <c r="BC90" s="96">
        <v>1.0452181303733334</v>
      </c>
      <c r="BD90">
        <v>15.32825025</v>
      </c>
      <c r="BE90" s="96">
        <f t="shared" si="10"/>
        <v>6845.526355042467</v>
      </c>
      <c r="BF90" s="96">
        <f t="shared" si="11"/>
        <v>480.70991899897763</v>
      </c>
      <c r="BG90" s="96">
        <f t="shared" si="12"/>
        <v>468.34279108595638</v>
      </c>
      <c r="BH90">
        <v>6842.8862383912028</v>
      </c>
      <c r="BI90">
        <v>2.1094231767238192E-3</v>
      </c>
      <c r="BJ90">
        <v>1.6972503833307999</v>
      </c>
      <c r="BK90">
        <v>3.1363356079909992</v>
      </c>
      <c r="BL90">
        <v>1.085109014737289</v>
      </c>
      <c r="BM90">
        <v>1.2883132461394331</v>
      </c>
      <c r="BN90">
        <v>1.6972541594098749</v>
      </c>
      <c r="BO90">
        <v>3.136246661160293</v>
      </c>
      <c r="BP90">
        <v>2.095627209696927E-3</v>
      </c>
      <c r="BQ90">
        <v>1.085109014737289</v>
      </c>
      <c r="BR90">
        <v>6842.4757889038292</v>
      </c>
      <c r="BS90" s="96">
        <v>485.81506734874893</v>
      </c>
      <c r="BT90" s="96">
        <v>457.13651045891038</v>
      </c>
      <c r="BU90">
        <v>1.2883132461394331</v>
      </c>
      <c r="BV90" s="60" t="b">
        <f t="shared" si="7"/>
        <v>0</v>
      </c>
      <c r="BW90" s="30" t="s">
        <v>567</v>
      </c>
      <c r="BX90" s="96">
        <v>0.2</v>
      </c>
      <c r="BY90" s="96">
        <v>0.3</v>
      </c>
      <c r="BZ90" s="96">
        <v>1</v>
      </c>
      <c r="CA90" s="16">
        <v>0.22209999999999999</v>
      </c>
      <c r="CB90" s="16">
        <v>0.04</v>
      </c>
      <c r="CC90" s="16">
        <v>0.12640000000000001</v>
      </c>
      <c r="CD90" s="96">
        <v>0.3</v>
      </c>
      <c r="CE90" s="96">
        <v>0.2</v>
      </c>
      <c r="CF90" s="31">
        <v>1</v>
      </c>
      <c r="CG90" s="30">
        <v>10</v>
      </c>
      <c r="CH90" s="96">
        <v>10</v>
      </c>
      <c r="CI90" s="96">
        <v>10</v>
      </c>
      <c r="CJ90" s="96">
        <f>Population!$CG90-Population!$CI90</f>
        <v>0</v>
      </c>
      <c r="CK90" s="118">
        <f>_xlfn.DAYS(Entries!$AY$2,Population!H90)</f>
        <v>153</v>
      </c>
      <c r="CL90" s="118">
        <f t="shared" si="8"/>
        <v>365</v>
      </c>
      <c r="CM90" s="117">
        <f>Entries!$AY$5</f>
        <v>0.15</v>
      </c>
      <c r="CN90" s="117">
        <f t="shared" si="13"/>
        <v>0</v>
      </c>
      <c r="CO90" s="119">
        <f t="shared" si="9"/>
        <v>0.64369863013698625</v>
      </c>
      <c r="CP90" s="30" t="s">
        <v>568</v>
      </c>
      <c r="CQ90" s="96">
        <v>4</v>
      </c>
      <c r="CR90" s="96" t="s">
        <v>95</v>
      </c>
      <c r="CS90" s="96"/>
      <c r="CT90" s="31"/>
      <c r="CU90" s="30" t="s">
        <v>569</v>
      </c>
      <c r="CV90" s="96" t="s">
        <v>570</v>
      </c>
      <c r="CW90" s="96" t="s">
        <v>571</v>
      </c>
      <c r="CX90" s="96" t="s">
        <v>292</v>
      </c>
      <c r="CY90" s="96" t="s">
        <v>107</v>
      </c>
      <c r="CZ90" s="96" t="s">
        <v>163</v>
      </c>
      <c r="DA90" s="31"/>
      <c r="DB90" s="17" t="s">
        <v>15463</v>
      </c>
      <c r="DC90" s="17">
        <v>10</v>
      </c>
      <c r="DD90" s="17" t="s">
        <v>15500</v>
      </c>
      <c r="DE90" s="17" t="s">
        <v>15500</v>
      </c>
      <c r="DF90" s="17" t="s">
        <v>15500</v>
      </c>
      <c r="DG90" s="23" t="s">
        <v>11180</v>
      </c>
      <c r="DH90" s="145"/>
    </row>
    <row r="91" spans="1:112" s="17" customFormat="1" x14ac:dyDescent="0.25">
      <c r="A91" s="32" t="s">
        <v>572</v>
      </c>
      <c r="B91" s="98">
        <v>0</v>
      </c>
      <c r="C91" s="98" t="s">
        <v>15461</v>
      </c>
      <c r="D91" s="98" t="s">
        <v>343</v>
      </c>
      <c r="E91" s="98">
        <v>28890</v>
      </c>
      <c r="F91" s="98" t="s">
        <v>573</v>
      </c>
      <c r="G91" s="33">
        <v>28887</v>
      </c>
      <c r="H91" s="44">
        <v>38652</v>
      </c>
      <c r="I91" s="98" t="s">
        <v>574</v>
      </c>
      <c r="J91" s="98"/>
      <c r="K91" s="98"/>
      <c r="L91" s="98" t="s">
        <v>575</v>
      </c>
      <c r="M91" t="s">
        <v>326</v>
      </c>
      <c r="N91" s="98" t="s">
        <v>326</v>
      </c>
      <c r="O91" t="s">
        <v>576</v>
      </c>
      <c r="P91" s="64" t="str">
        <f>VLOOKUP(N91,Entries!J:K,2,FALSE)</f>
        <v>PEOPLES REPUBLIC OF CHINA</v>
      </c>
      <c r="Q91" s="38" t="s">
        <v>577</v>
      </c>
      <c r="R91" s="32" t="s">
        <v>577</v>
      </c>
      <c r="S91" s="98" t="s">
        <v>326</v>
      </c>
      <c r="T91" t="s">
        <v>576</v>
      </c>
      <c r="U91" s="39" t="s">
        <v>159</v>
      </c>
      <c r="V91" s="33" t="s">
        <v>159</v>
      </c>
      <c r="W91" s="64">
        <f>IF(VLOOKUP(R91,Entries!N:P,3,FALSE)=V91,1,VLOOKUP(R91,Entries!N:P,3,FALSE))</f>
        <v>1</v>
      </c>
      <c r="X91"/>
      <c r="Y91"/>
      <c r="Z91" s="98"/>
      <c r="AA91" s="98"/>
      <c r="AB91" s="98"/>
      <c r="AC91" s="98" t="s">
        <v>239</v>
      </c>
      <c r="AD91" s="98" t="s">
        <v>329</v>
      </c>
      <c r="AE91" s="98" t="s">
        <v>94</v>
      </c>
      <c r="AF91" s="98" t="s">
        <v>94</v>
      </c>
      <c r="AG91" s="98" t="s">
        <v>650</v>
      </c>
      <c r="AH91" s="98"/>
      <c r="AI91" s="98"/>
      <c r="AJ91" s="19">
        <v>15</v>
      </c>
      <c r="AK91" s="98" t="s">
        <v>118</v>
      </c>
      <c r="AL91" s="98"/>
      <c r="AM91" s="33"/>
      <c r="AN91" s="32" t="s">
        <v>125</v>
      </c>
      <c r="AO91" s="98" t="s">
        <v>97</v>
      </c>
      <c r="AP91" s="33" t="s">
        <v>97</v>
      </c>
      <c r="AQ91">
        <v>21104.579700710001</v>
      </c>
      <c r="AR91" t="s">
        <v>11401</v>
      </c>
      <c r="AS91" t="s">
        <v>11225</v>
      </c>
      <c r="AT91" t="s">
        <v>11402</v>
      </c>
      <c r="AU91">
        <v>98.065399999999997</v>
      </c>
      <c r="AV91" s="98">
        <v>1.7115637562044443</v>
      </c>
      <c r="AW91">
        <v>231.24299999999999</v>
      </c>
      <c r="AX91" s="98">
        <v>4.0359508825333332</v>
      </c>
      <c r="AY91">
        <v>1.6578000000000001E-3</v>
      </c>
      <c r="AZ91">
        <v>79.855999999999995</v>
      </c>
      <c r="BA91" s="98">
        <v>1.393749837511111</v>
      </c>
      <c r="BB91">
        <v>280.45170000000002</v>
      </c>
      <c r="BC91" s="98">
        <v>4.8948045394800008</v>
      </c>
      <c r="BD91">
        <v>14.6132685</v>
      </c>
      <c r="BE91" s="96">
        <f t="shared" si="10"/>
        <v>7067.0309327327586</v>
      </c>
      <c r="BF91" s="96">
        <f t="shared" si="11"/>
        <v>707.74665661304334</v>
      </c>
      <c r="BG91" s="96">
        <f t="shared" si="12"/>
        <v>684.31520885247392</v>
      </c>
      <c r="BH91">
        <v>7073.2810737186364</v>
      </c>
      <c r="BI91">
        <v>2.78516852945584E-3</v>
      </c>
      <c r="BJ91">
        <v>1.7114721591628801</v>
      </c>
      <c r="BK91">
        <v>4.0359517199990993</v>
      </c>
      <c r="BL91">
        <v>1.2975632781902191</v>
      </c>
      <c r="BM91">
        <v>4.9909944734205958</v>
      </c>
      <c r="BN91">
        <v>1.711564158455928</v>
      </c>
      <c r="BO91">
        <v>4.0359517231877851</v>
      </c>
      <c r="BP91">
        <v>2.7669203500723391E-3</v>
      </c>
      <c r="BQ91">
        <v>1.455415474818115</v>
      </c>
      <c r="BR91">
        <v>7064.1070152430084</v>
      </c>
      <c r="BS91" s="96">
        <v>712.65283669857399</v>
      </c>
      <c r="BT91" s="96">
        <v>673.5611937874437</v>
      </c>
      <c r="BU91">
        <v>4.9909944734205958</v>
      </c>
      <c r="BV91" s="65" t="str">
        <f t="shared" si="7"/>
        <v>sunsynchronous observation</v>
      </c>
      <c r="BW91" s="32" t="s">
        <v>104</v>
      </c>
      <c r="BX91" s="98">
        <v>0.8</v>
      </c>
      <c r="BY91" s="98">
        <v>0.9</v>
      </c>
      <c r="BZ91" s="98">
        <v>0.9</v>
      </c>
      <c r="CA91" s="98">
        <v>1.2027000000000001</v>
      </c>
      <c r="CB91" s="98">
        <v>0.64</v>
      </c>
      <c r="CC91" s="98">
        <v>1.04</v>
      </c>
      <c r="CD91" s="98">
        <v>0.9</v>
      </c>
      <c r="CE91" s="98">
        <v>0.8</v>
      </c>
      <c r="CF91" s="33">
        <v>0.9</v>
      </c>
      <c r="CG91" s="32">
        <v>150</v>
      </c>
      <c r="CH91" s="98">
        <v>150</v>
      </c>
      <c r="CI91" s="98">
        <v>150</v>
      </c>
      <c r="CJ91" s="98">
        <f>Population!$CG91-Population!$CI91</f>
        <v>0</v>
      </c>
      <c r="CK91" s="120">
        <f>_xlfn.DAYS(Entries!$AY$2,Population!H91)</f>
        <v>5642</v>
      </c>
      <c r="CL91" s="120">
        <f t="shared" si="8"/>
        <v>5475</v>
      </c>
      <c r="CM91" s="122">
        <f>Entries!$AY$5</f>
        <v>0.15</v>
      </c>
      <c r="CN91" s="122">
        <f t="shared" si="13"/>
        <v>0</v>
      </c>
      <c r="CO91" s="121">
        <f t="shared" si="9"/>
        <v>0.12407305936073065</v>
      </c>
      <c r="CP91" s="32" t="s">
        <v>349</v>
      </c>
      <c r="CQ91" s="98">
        <v>4</v>
      </c>
      <c r="CR91" s="98" t="s">
        <v>95</v>
      </c>
      <c r="CS91" s="98"/>
      <c r="CT91" s="33"/>
      <c r="CU91" s="32" t="s">
        <v>350</v>
      </c>
      <c r="CV91" s="98" t="s">
        <v>351</v>
      </c>
      <c r="CW91" s="98" t="s">
        <v>578</v>
      </c>
      <c r="CX91" s="98" t="s">
        <v>579</v>
      </c>
      <c r="CY91" s="98" t="s">
        <v>107</v>
      </c>
      <c r="CZ91" s="98" t="s">
        <v>108</v>
      </c>
      <c r="DA91" s="33">
        <v>50</v>
      </c>
      <c r="DB91" s="17" t="s">
        <v>15463</v>
      </c>
      <c r="DC91" s="17" t="s">
        <v>15500</v>
      </c>
      <c r="DD91" s="17">
        <v>1</v>
      </c>
      <c r="DE91" s="17">
        <v>1</v>
      </c>
      <c r="DF91" s="17">
        <v>10</v>
      </c>
      <c r="DG91" s="23" t="s">
        <v>11182</v>
      </c>
      <c r="DH91" s="145" t="s">
        <v>11186</v>
      </c>
    </row>
    <row r="92" spans="1:112" s="17" customFormat="1" x14ac:dyDescent="0.25">
      <c r="A92" s="30" t="s">
        <v>580</v>
      </c>
      <c r="B92" s="96">
        <v>0</v>
      </c>
      <c r="C92" s="96" t="s">
        <v>15461</v>
      </c>
      <c r="D92" s="96"/>
      <c r="E92" s="96">
        <v>41999</v>
      </c>
      <c r="F92" s="96" t="s">
        <v>581</v>
      </c>
      <c r="G92" s="31">
        <v>44898</v>
      </c>
      <c r="H92" s="43">
        <v>42781</v>
      </c>
      <c r="I92" s="96" t="s">
        <v>87</v>
      </c>
      <c r="J92" s="96"/>
      <c r="K92" s="96"/>
      <c r="L92" s="96" t="s">
        <v>317</v>
      </c>
      <c r="M92" s="124" t="s">
        <v>582</v>
      </c>
      <c r="N92" s="96" t="s">
        <v>582</v>
      </c>
      <c r="O92" s="124" t="s">
        <v>123</v>
      </c>
      <c r="P92" s="96" t="str">
        <f>VLOOKUP(N92,Entries!J:K,2,FALSE)</f>
        <v>ISRAEL</v>
      </c>
      <c r="Q92" s="123" t="s">
        <v>583</v>
      </c>
      <c r="R92" s="30" t="s">
        <v>583</v>
      </c>
      <c r="S92" s="96" t="s">
        <v>582</v>
      </c>
      <c r="T92" s="124" t="s">
        <v>584</v>
      </c>
      <c r="U92" s="125" t="s">
        <v>92</v>
      </c>
      <c r="V92" s="31" t="s">
        <v>92</v>
      </c>
      <c r="W92" s="64">
        <f>IF(VLOOKUP(R92,Entries!N:P,3,FALSE)=V92,1,VLOOKUP(R92,Entries!N:P,3,FALSE))</f>
        <v>1</v>
      </c>
      <c r="X92" s="124"/>
      <c r="Y92" s="124"/>
      <c r="Z92" s="96"/>
      <c r="AA92" s="96"/>
      <c r="AB92" s="96"/>
      <c r="AC92" s="96" t="s">
        <v>93</v>
      </c>
      <c r="AD92" s="96" t="s">
        <v>117</v>
      </c>
      <c r="AE92" s="96" t="s">
        <v>117</v>
      </c>
      <c r="AF92" s="96" t="s">
        <v>117</v>
      </c>
      <c r="AG92" s="96"/>
      <c r="AH92" s="96"/>
      <c r="AI92" s="96"/>
      <c r="AJ92" s="19">
        <v>5</v>
      </c>
      <c r="AK92" s="96" t="s">
        <v>118</v>
      </c>
      <c r="AL92" s="96"/>
      <c r="AM92" s="31"/>
      <c r="AN92" s="30" t="s">
        <v>96</v>
      </c>
      <c r="AO92" s="96" t="s">
        <v>97</v>
      </c>
      <c r="AP92" s="31" t="s">
        <v>98</v>
      </c>
      <c r="AQ92">
        <v>21104.58149556</v>
      </c>
      <c r="AR92" t="s">
        <v>11403</v>
      </c>
      <c r="AS92" t="s">
        <v>11225</v>
      </c>
      <c r="AT92" t="s">
        <v>11404</v>
      </c>
      <c r="AU92">
        <v>97.328699999999998</v>
      </c>
      <c r="AV92" s="96">
        <v>1.6987059182800002</v>
      </c>
      <c r="AW92">
        <v>175.15809999999999</v>
      </c>
      <c r="AX92" s="96">
        <v>3.0570849205288888</v>
      </c>
      <c r="AY92">
        <v>6.1959999999999999E-4</v>
      </c>
      <c r="AZ92">
        <v>333.08690000000001</v>
      </c>
      <c r="BA92" s="96">
        <v>5.8134618908044446</v>
      </c>
      <c r="BB92">
        <v>27.004899999999999</v>
      </c>
      <c r="BC92" s="96">
        <v>0.47132432111555556</v>
      </c>
      <c r="BD92">
        <v>15.294906510000001</v>
      </c>
      <c r="BE92" s="96">
        <f t="shared" si="10"/>
        <v>6855.4718270263893</v>
      </c>
      <c r="BF92" s="96">
        <f t="shared" si="11"/>
        <v>488.71947737041501</v>
      </c>
      <c r="BG92" s="96">
        <f t="shared" si="12"/>
        <v>480.22417668236358</v>
      </c>
      <c r="BH92">
        <v>6861.9179788765387</v>
      </c>
      <c r="BI92">
        <v>1.312015764435198E-3</v>
      </c>
      <c r="BJ92">
        <v>1.6986172710467271</v>
      </c>
      <c r="BK92">
        <v>3.0570855565969302</v>
      </c>
      <c r="BL92">
        <v>0.65821153894244566</v>
      </c>
      <c r="BM92">
        <v>5.6265773167533499</v>
      </c>
      <c r="BN92">
        <v>1.6987063203672941</v>
      </c>
      <c r="BO92">
        <v>3.057085556800399</v>
      </c>
      <c r="BP92">
        <v>1.3353496194509441E-3</v>
      </c>
      <c r="BQ92">
        <v>0.65821153894244566</v>
      </c>
      <c r="BR92">
        <v>6852.4241682320562</v>
      </c>
      <c r="BS92" s="96">
        <v>490.57455023742205</v>
      </c>
      <c r="BT92" s="96">
        <v>472.2737862266913</v>
      </c>
      <c r="BU92">
        <v>5.6265773167533499</v>
      </c>
      <c r="BV92" s="60" t="str">
        <f t="shared" si="7"/>
        <v>no propulsion</v>
      </c>
      <c r="BW92" s="30" t="s">
        <v>585</v>
      </c>
      <c r="BX92" s="96">
        <v>0.1</v>
      </c>
      <c r="BY92" s="96">
        <v>0.3</v>
      </c>
      <c r="BZ92" s="96">
        <v>0.3</v>
      </c>
      <c r="CA92" s="96">
        <v>4.36E-2</v>
      </c>
      <c r="CB92" s="96">
        <v>0.01</v>
      </c>
      <c r="CC92" s="96">
        <v>3.5000000000000003E-2</v>
      </c>
      <c r="CD92" s="96">
        <v>0.3</v>
      </c>
      <c r="CE92" s="96">
        <v>0.1</v>
      </c>
      <c r="CF92" s="31">
        <v>0.3</v>
      </c>
      <c r="CG92" s="30">
        <v>4.3</v>
      </c>
      <c r="CH92" s="96">
        <v>4.3</v>
      </c>
      <c r="CI92" s="96">
        <v>4.3</v>
      </c>
      <c r="CJ92" s="96">
        <f>Population!$CG92-Population!$CI92</f>
        <v>0</v>
      </c>
      <c r="CK92" s="118">
        <f>_xlfn.DAYS(Entries!$AY$2,Population!H92)</f>
        <v>1513</v>
      </c>
      <c r="CL92" s="118">
        <f t="shared" si="8"/>
        <v>1825</v>
      </c>
      <c r="CM92" s="117">
        <f>Entries!$AY$5</f>
        <v>0.15</v>
      </c>
      <c r="CN92" s="117">
        <f t="shared" si="13"/>
        <v>0</v>
      </c>
      <c r="CO92" s="119" t="str">
        <f t="shared" si="9"/>
        <v>-</v>
      </c>
      <c r="CP92" s="30" t="s">
        <v>103</v>
      </c>
      <c r="CQ92" s="96">
        <v>0</v>
      </c>
      <c r="CR92" s="96" t="s">
        <v>95</v>
      </c>
      <c r="CS92" s="96"/>
      <c r="CT92" s="31"/>
      <c r="CU92" s="30" t="s">
        <v>586</v>
      </c>
      <c r="CV92" s="96"/>
      <c r="CW92" s="96"/>
      <c r="CX92" s="96" t="s">
        <v>106</v>
      </c>
      <c r="CY92" s="96" t="s">
        <v>107</v>
      </c>
      <c r="CZ92" s="96" t="s">
        <v>108</v>
      </c>
      <c r="DA92" s="31"/>
      <c r="DB92" s="17" t="s">
        <v>15462</v>
      </c>
      <c r="DC92" s="17" t="s">
        <v>15500</v>
      </c>
      <c r="DD92" s="17" t="s">
        <v>15500</v>
      </c>
      <c r="DE92" s="17" t="s">
        <v>15500</v>
      </c>
      <c r="DF92" s="17" t="s">
        <v>15500</v>
      </c>
      <c r="DG92" s="23" t="s">
        <v>11171</v>
      </c>
      <c r="DH92" s="145"/>
    </row>
    <row r="93" spans="1:112" s="17" customFormat="1" x14ac:dyDescent="0.25">
      <c r="A93" s="32" t="s">
        <v>587</v>
      </c>
      <c r="B93" s="98">
        <v>0</v>
      </c>
      <c r="C93" s="98" t="s">
        <v>15461</v>
      </c>
      <c r="D93" s="98"/>
      <c r="E93" s="98">
        <v>26959</v>
      </c>
      <c r="F93" s="98" t="s">
        <v>588</v>
      </c>
      <c r="G93" s="33">
        <v>26956</v>
      </c>
      <c r="H93" s="44">
        <v>37186</v>
      </c>
      <c r="I93" s="98" t="s">
        <v>87</v>
      </c>
      <c r="J93" s="98"/>
      <c r="K93" s="98"/>
      <c r="L93" s="98" t="s">
        <v>589</v>
      </c>
      <c r="M93" t="s">
        <v>552</v>
      </c>
      <c r="N93" s="98" t="s">
        <v>552</v>
      </c>
      <c r="O93" t="s">
        <v>554</v>
      </c>
      <c r="P93" s="64" t="str">
        <f>VLOOKUP(N93,Entries!J:K,2,FALSE)</f>
        <v>GERMANY</v>
      </c>
      <c r="Q93" s="38" t="s">
        <v>590</v>
      </c>
      <c r="R93" s="32" t="s">
        <v>590</v>
      </c>
      <c r="S93" s="98" t="s">
        <v>552</v>
      </c>
      <c r="T93" t="s">
        <v>554</v>
      </c>
      <c r="U93" s="39" t="s">
        <v>141</v>
      </c>
      <c r="V93" s="33" t="s">
        <v>141</v>
      </c>
      <c r="W93" s="64">
        <f>IF(VLOOKUP(R93,Entries!N:P,3,FALSE)=V93,1,VLOOKUP(R93,Entries!N:P,3,FALSE))</f>
        <v>1</v>
      </c>
      <c r="X93"/>
      <c r="Y93"/>
      <c r="Z93" s="98"/>
      <c r="AA93" s="98"/>
      <c r="AB93" s="98"/>
      <c r="AC93" s="98" t="s">
        <v>239</v>
      </c>
      <c r="AD93" s="98" t="s">
        <v>329</v>
      </c>
      <c r="AE93" s="98" t="s">
        <v>94</v>
      </c>
      <c r="AF93" s="98" t="s">
        <v>94</v>
      </c>
      <c r="AG93" s="98"/>
      <c r="AH93" s="98"/>
      <c r="AI93" s="98"/>
      <c r="AJ93" s="98">
        <v>1.5</v>
      </c>
      <c r="AK93" s="98" t="s">
        <v>95</v>
      </c>
      <c r="AL93" s="98"/>
      <c r="AM93" s="33"/>
      <c r="AN93" s="32" t="s">
        <v>96</v>
      </c>
      <c r="AO93" s="98" t="s">
        <v>97</v>
      </c>
      <c r="AP93" s="33" t="s">
        <v>97</v>
      </c>
      <c r="AQ93">
        <v>21104.558756850001</v>
      </c>
      <c r="AR93" t="s">
        <v>11405</v>
      </c>
      <c r="AS93" t="s">
        <v>11225</v>
      </c>
      <c r="AT93" t="s">
        <v>11406</v>
      </c>
      <c r="AU93">
        <v>97.801900000000003</v>
      </c>
      <c r="AV93" s="98">
        <v>1.7069648145822223</v>
      </c>
      <c r="AW93">
        <v>163.98519999999999</v>
      </c>
      <c r="AX93" s="98">
        <v>2.8620810691022225</v>
      </c>
      <c r="AY93">
        <v>9.4379999999999996E-4</v>
      </c>
      <c r="AZ93">
        <v>102.89409999999999</v>
      </c>
      <c r="BA93" s="98">
        <v>1.7958404522622222</v>
      </c>
      <c r="BB93">
        <v>257.33580000000001</v>
      </c>
      <c r="BC93" s="98">
        <v>4.4913560588533334</v>
      </c>
      <c r="BD93">
        <v>15.388078910000001</v>
      </c>
      <c r="BE93" s="96">
        <f t="shared" si="10"/>
        <v>6827.7712896213361</v>
      </c>
      <c r="BF93" s="96">
        <f t="shared" si="11"/>
        <v>463.21534016448004</v>
      </c>
      <c r="BG93" s="96">
        <f t="shared" si="12"/>
        <v>450.32723907819127</v>
      </c>
      <c r="BH93">
        <v>6834.2339804231597</v>
      </c>
      <c r="BI93">
        <v>2.026491732460345E-3</v>
      </c>
      <c r="BJ93">
        <v>1.7068697908496899</v>
      </c>
      <c r="BK93">
        <v>2.862081664494903</v>
      </c>
      <c r="BL93">
        <v>1.4322157004795599</v>
      </c>
      <c r="BM93">
        <v>4.8549831305897477</v>
      </c>
      <c r="BN93">
        <v>1.7069652217796201</v>
      </c>
      <c r="BO93">
        <v>2.8620816655419268</v>
      </c>
      <c r="BP93">
        <v>2.1353919365687539E-3</v>
      </c>
      <c r="BQ93">
        <v>1.4322157004795599</v>
      </c>
      <c r="BR93">
        <v>6824.7321558455706</v>
      </c>
      <c r="BS93" s="96">
        <v>468.30563386040467</v>
      </c>
      <c r="BT93" s="96">
        <v>439.15867783073645</v>
      </c>
      <c r="BU93">
        <v>4.8549831305897477</v>
      </c>
      <c r="BV93" s="65" t="str">
        <f t="shared" si="7"/>
        <v>sunsynchronous observation</v>
      </c>
      <c r="BW93" s="32" t="s">
        <v>338</v>
      </c>
      <c r="BX93" s="98">
        <v>0.6</v>
      </c>
      <c r="BY93" s="98">
        <v>0.5</v>
      </c>
      <c r="BZ93" s="98">
        <v>1.5</v>
      </c>
      <c r="CA93" s="98">
        <v>1.0365</v>
      </c>
      <c r="CB93" s="98">
        <v>0.3</v>
      </c>
      <c r="CC93" s="98">
        <v>0.64490000000000003</v>
      </c>
      <c r="CD93" s="98">
        <v>0.5</v>
      </c>
      <c r="CE93" s="98">
        <v>0.6</v>
      </c>
      <c r="CF93" s="33">
        <v>1.5</v>
      </c>
      <c r="CG93" s="32">
        <v>92</v>
      </c>
      <c r="CH93" s="98">
        <v>92</v>
      </c>
      <c r="CI93" s="98">
        <v>92</v>
      </c>
      <c r="CJ93" s="98">
        <f>Population!$CG93-Population!$CI93</f>
        <v>0</v>
      </c>
      <c r="CK93" s="120">
        <f>_xlfn.DAYS(Entries!$AY$2,Population!H93)</f>
        <v>7108</v>
      </c>
      <c r="CL93" s="120">
        <f t="shared" si="8"/>
        <v>547.5</v>
      </c>
      <c r="CM93" s="122">
        <f>Entries!$AY$5</f>
        <v>0.15</v>
      </c>
      <c r="CN93" s="122">
        <f t="shared" si="13"/>
        <v>0</v>
      </c>
      <c r="CO93" s="121" t="str">
        <f t="shared" si="9"/>
        <v>-</v>
      </c>
      <c r="CP93" s="32"/>
      <c r="CQ93" s="19">
        <v>0</v>
      </c>
      <c r="CR93" s="98" t="s">
        <v>118</v>
      </c>
      <c r="CS93" s="98"/>
      <c r="CT93" s="33"/>
      <c r="CU93" s="32" t="s">
        <v>592</v>
      </c>
      <c r="CV93" s="98" t="s">
        <v>593</v>
      </c>
      <c r="CW93" s="98" t="s">
        <v>554</v>
      </c>
      <c r="CX93" s="98" t="s">
        <v>594</v>
      </c>
      <c r="CY93" s="98" t="s">
        <v>107</v>
      </c>
      <c r="CZ93" s="98"/>
      <c r="DA93" s="33">
        <v>120</v>
      </c>
      <c r="DB93" s="17" t="s">
        <v>15462</v>
      </c>
      <c r="DC93" s="17" t="s">
        <v>15500</v>
      </c>
      <c r="DD93" s="17" t="s">
        <v>15500</v>
      </c>
      <c r="DE93" s="17" t="s">
        <v>15500</v>
      </c>
      <c r="DF93" s="17" t="s">
        <v>15500</v>
      </c>
      <c r="DG93" s="23" t="s">
        <v>11172</v>
      </c>
      <c r="DH93" s="145"/>
    </row>
    <row r="94" spans="1:112" s="17" customFormat="1" x14ac:dyDescent="0.25">
      <c r="A94" s="30" t="s">
        <v>595</v>
      </c>
      <c r="B94" s="96">
        <v>0</v>
      </c>
      <c r="C94" s="96" t="s">
        <v>15461</v>
      </c>
      <c r="D94" s="96"/>
      <c r="E94" s="96">
        <v>41604</v>
      </c>
      <c r="F94" s="96" t="s">
        <v>596</v>
      </c>
      <c r="G94" s="31">
        <v>41601</v>
      </c>
      <c r="H94" s="43">
        <v>42543</v>
      </c>
      <c r="I94" s="96" t="s">
        <v>87</v>
      </c>
      <c r="J94" s="96"/>
      <c r="K94" s="96"/>
      <c r="L94" s="96" t="s">
        <v>317</v>
      </c>
      <c r="M94" s="124" t="s">
        <v>552</v>
      </c>
      <c r="N94" s="96" t="s">
        <v>552</v>
      </c>
      <c r="O94" s="124" t="s">
        <v>554</v>
      </c>
      <c r="P94" s="96" t="str">
        <f>VLOOKUP(N94,Entries!J:K,2,FALSE)</f>
        <v>GERMANY</v>
      </c>
      <c r="Q94" s="123" t="s">
        <v>597</v>
      </c>
      <c r="R94" s="30" t="s">
        <v>597</v>
      </c>
      <c r="S94" s="96" t="s">
        <v>552</v>
      </c>
      <c r="T94" s="124" t="s">
        <v>554</v>
      </c>
      <c r="U94" s="125" t="s">
        <v>141</v>
      </c>
      <c r="V94" s="31" t="s">
        <v>141</v>
      </c>
      <c r="W94" s="64">
        <f>IF(VLOOKUP(R94,Entries!N:P,3,FALSE)=V94,1,VLOOKUP(R94,Entries!N:P,3,FALSE))</f>
        <v>1</v>
      </c>
      <c r="X94" s="124"/>
      <c r="Y94" s="124"/>
      <c r="Z94" s="96"/>
      <c r="AA94" s="96"/>
      <c r="AB94" s="96"/>
      <c r="AC94" s="96" t="s">
        <v>239</v>
      </c>
      <c r="AD94" s="96" t="s">
        <v>117</v>
      </c>
      <c r="AE94" s="96" t="s">
        <v>117</v>
      </c>
      <c r="AF94" s="96" t="s">
        <v>117</v>
      </c>
      <c r="AG94" s="96"/>
      <c r="AH94" s="96"/>
      <c r="AI94" s="96"/>
      <c r="AJ94" s="96">
        <v>5</v>
      </c>
      <c r="AK94" s="96" t="s">
        <v>95</v>
      </c>
      <c r="AL94" s="96"/>
      <c r="AM94" s="31"/>
      <c r="AN94" s="30" t="s">
        <v>96</v>
      </c>
      <c r="AO94" s="96" t="s">
        <v>97</v>
      </c>
      <c r="AP94" s="31" t="s">
        <v>97</v>
      </c>
      <c r="AQ94">
        <v>21104.12334889</v>
      </c>
      <c r="AR94" t="s">
        <v>11407</v>
      </c>
      <c r="AS94" t="s">
        <v>11225</v>
      </c>
      <c r="AT94" t="s">
        <v>11408</v>
      </c>
      <c r="AU94">
        <v>97.270200000000003</v>
      </c>
      <c r="AV94" s="96">
        <v>1.6976849008800001</v>
      </c>
      <c r="AW94">
        <v>158.6858</v>
      </c>
      <c r="AX94" s="96">
        <v>2.7695891099644445</v>
      </c>
      <c r="AY94">
        <v>1.1524E-3</v>
      </c>
      <c r="AZ94">
        <v>199.8518</v>
      </c>
      <c r="BA94" s="96">
        <v>3.4880712003644443</v>
      </c>
      <c r="BB94">
        <v>160.22720000000001</v>
      </c>
      <c r="BC94" s="96">
        <v>2.7964916094577781</v>
      </c>
      <c r="BD94">
        <v>15.22471043</v>
      </c>
      <c r="BE94" s="96">
        <f t="shared" si="10"/>
        <v>6876.5278687940508</v>
      </c>
      <c r="BF94" s="96">
        <f t="shared" si="11"/>
        <v>513.45237951004947</v>
      </c>
      <c r="BG94" s="96">
        <f t="shared" si="12"/>
        <v>497.60335807805222</v>
      </c>
      <c r="BH94">
        <v>6882.9336155968349</v>
      </c>
      <c r="BI94">
        <v>9.1552048349494088E-4</v>
      </c>
      <c r="BJ94">
        <v>1.697597488735423</v>
      </c>
      <c r="BK94">
        <v>2.7695896861238438</v>
      </c>
      <c r="BL94">
        <v>2.2905856651454459</v>
      </c>
      <c r="BM94">
        <v>3.9939773183158929</v>
      </c>
      <c r="BN94">
        <v>1.697685301496014</v>
      </c>
      <c r="BO94">
        <v>2.769589686499248</v>
      </c>
      <c r="BP94">
        <v>1.556940326422466E-3</v>
      </c>
      <c r="BQ94">
        <v>2.2905856651454459</v>
      </c>
      <c r="BR94">
        <v>6873.4871306452824</v>
      </c>
      <c r="BS94" s="96">
        <v>513.18873994212936</v>
      </c>
      <c r="BT94" s="96">
        <v>491.78552134843449</v>
      </c>
      <c r="BU94">
        <v>3.9939773183158929</v>
      </c>
      <c r="BV94" s="60" t="b">
        <f t="shared" si="7"/>
        <v>0</v>
      </c>
      <c r="BW94" s="30" t="s">
        <v>512</v>
      </c>
      <c r="BX94" s="96">
        <v>0.6</v>
      </c>
      <c r="BY94" s="96">
        <v>0.7</v>
      </c>
      <c r="BZ94" s="96">
        <v>1.8</v>
      </c>
      <c r="CA94" s="96">
        <v>1.2707999999999999</v>
      </c>
      <c r="CB94" s="96">
        <v>0.36</v>
      </c>
      <c r="CC94" s="96">
        <v>0.79920000000000002</v>
      </c>
      <c r="CD94" s="96">
        <v>0.7</v>
      </c>
      <c r="CE94" s="96">
        <v>0.6</v>
      </c>
      <c r="CF94" s="31">
        <v>1.8</v>
      </c>
      <c r="CG94" s="30">
        <v>130</v>
      </c>
      <c r="CH94" s="96">
        <v>130</v>
      </c>
      <c r="CI94" s="96">
        <v>130</v>
      </c>
      <c r="CJ94" s="96">
        <f>Population!$CG94-Population!$CI94</f>
        <v>0</v>
      </c>
      <c r="CK94" s="118">
        <f>_xlfn.DAYS(Entries!$AY$2,Population!H94)</f>
        <v>1751</v>
      </c>
      <c r="CL94" s="118">
        <f t="shared" si="8"/>
        <v>1825</v>
      </c>
      <c r="CM94" s="117">
        <f>Entries!$AY$5</f>
        <v>0.15</v>
      </c>
      <c r="CN94" s="117">
        <f t="shared" si="13"/>
        <v>0</v>
      </c>
      <c r="CO94" s="119">
        <f t="shared" si="9"/>
        <v>0.18446575342465754</v>
      </c>
      <c r="CP94" s="30" t="s">
        <v>598</v>
      </c>
      <c r="CQ94" s="96">
        <v>3</v>
      </c>
      <c r="CR94" s="96" t="s">
        <v>95</v>
      </c>
      <c r="CS94" s="96"/>
      <c r="CT94" s="31"/>
      <c r="CU94" s="30" t="s">
        <v>599</v>
      </c>
      <c r="CV94" s="96" t="s">
        <v>597</v>
      </c>
      <c r="CW94" s="96" t="s">
        <v>554</v>
      </c>
      <c r="CX94" s="96" t="s">
        <v>600</v>
      </c>
      <c r="CY94" s="96" t="s">
        <v>107</v>
      </c>
      <c r="CZ94" s="96" t="s">
        <v>163</v>
      </c>
      <c r="DA94" s="31"/>
      <c r="DB94" s="17" t="s">
        <v>15463</v>
      </c>
      <c r="DC94" s="17">
        <v>10</v>
      </c>
      <c r="DD94" s="17" t="s">
        <v>15500</v>
      </c>
      <c r="DE94" s="17" t="s">
        <v>15500</v>
      </c>
      <c r="DF94" s="17" t="s">
        <v>15500</v>
      </c>
      <c r="DG94" s="23" t="s">
        <v>11180</v>
      </c>
      <c r="DH94" s="145" t="s">
        <v>11186</v>
      </c>
    </row>
    <row r="95" spans="1:112" s="17" customFormat="1" x14ac:dyDescent="0.25">
      <c r="A95" s="32" t="s">
        <v>601</v>
      </c>
      <c r="B95" s="98">
        <v>0</v>
      </c>
      <c r="C95" s="98" t="s">
        <v>15461</v>
      </c>
      <c r="D95" s="98"/>
      <c r="E95" s="98">
        <v>38708</v>
      </c>
      <c r="F95" s="98" t="s">
        <v>602</v>
      </c>
      <c r="G95" s="33">
        <v>38705</v>
      </c>
      <c r="H95" s="44">
        <v>41112</v>
      </c>
      <c r="I95" s="98" t="s">
        <v>271</v>
      </c>
      <c r="J95" s="98"/>
      <c r="K95" s="98"/>
      <c r="L95" s="98" t="s">
        <v>603</v>
      </c>
      <c r="M95" t="s">
        <v>604</v>
      </c>
      <c r="N95" s="98" t="s">
        <v>604</v>
      </c>
      <c r="O95" t="s">
        <v>605</v>
      </c>
      <c r="P95" s="64" t="str">
        <f>VLOOKUP(N95,Entries!J:K,2,FALSE)</f>
        <v>BELARUS</v>
      </c>
      <c r="Q95" s="38" t="s">
        <v>606</v>
      </c>
      <c r="R95" s="32" t="s">
        <v>11056</v>
      </c>
      <c r="S95" s="98" t="s">
        <v>604</v>
      </c>
      <c r="T95" t="s">
        <v>605</v>
      </c>
      <c r="U95" s="39" t="s">
        <v>141</v>
      </c>
      <c r="V95" s="33" t="s">
        <v>141</v>
      </c>
      <c r="W95" s="64">
        <f>IF(VLOOKUP(R95,Entries!N:P,3,FALSE)=V95,1,VLOOKUP(R95,Entries!N:P,3,FALSE))</f>
        <v>1</v>
      </c>
      <c r="X95"/>
      <c r="Y95"/>
      <c r="Z95" s="98"/>
      <c r="AA95" s="98"/>
      <c r="AB95" s="98"/>
      <c r="AC95" s="98" t="s">
        <v>239</v>
      </c>
      <c r="AD95" s="98" t="s">
        <v>94</v>
      </c>
      <c r="AE95" s="98" t="s">
        <v>94</v>
      </c>
      <c r="AF95" s="98" t="s">
        <v>94</v>
      </c>
      <c r="AG95" s="98"/>
      <c r="AH95" s="98"/>
      <c r="AI95" s="98"/>
      <c r="AJ95" s="98">
        <v>5</v>
      </c>
      <c r="AK95" s="98" t="s">
        <v>95</v>
      </c>
      <c r="AL95" s="98"/>
      <c r="AM95" s="33"/>
      <c r="AN95" s="32" t="s">
        <v>96</v>
      </c>
      <c r="AO95" s="98" t="s">
        <v>97</v>
      </c>
      <c r="AP95" s="33" t="s">
        <v>97</v>
      </c>
      <c r="AQ95">
        <v>21104.637932469999</v>
      </c>
      <c r="AR95" t="s">
        <v>11409</v>
      </c>
      <c r="AS95" t="s">
        <v>11225</v>
      </c>
      <c r="AT95" t="s">
        <v>11410</v>
      </c>
      <c r="AU95">
        <v>97.364000000000004</v>
      </c>
      <c r="AV95" s="98">
        <v>1.699322019377778</v>
      </c>
      <c r="AW95">
        <v>10.2997</v>
      </c>
      <c r="AX95" s="98">
        <v>0.17976363956888888</v>
      </c>
      <c r="AY95">
        <v>1.9890000000000001E-4</v>
      </c>
      <c r="AZ95">
        <v>77.507900000000006</v>
      </c>
      <c r="BA95" s="98">
        <v>1.3527677698711114</v>
      </c>
      <c r="BB95">
        <v>9.8763000000000005</v>
      </c>
      <c r="BC95" s="98">
        <v>0.17237391705333335</v>
      </c>
      <c r="BD95">
        <v>15.20129492</v>
      </c>
      <c r="BE95" s="96">
        <f t="shared" si="10"/>
        <v>6883.5876225259954</v>
      </c>
      <c r="BF95" s="96">
        <f t="shared" si="11"/>
        <v>513.95676810411624</v>
      </c>
      <c r="BG95" s="96">
        <f t="shared" si="12"/>
        <v>511.21847694787448</v>
      </c>
      <c r="BH95">
        <v>6871.1532768191664</v>
      </c>
      <c r="BI95">
        <v>5.3113719936390374E-4</v>
      </c>
      <c r="BJ95">
        <v>1.699410693292233</v>
      </c>
      <c r="BK95">
        <v>0.1797555173959324</v>
      </c>
      <c r="BL95">
        <v>4.5595245626919194</v>
      </c>
      <c r="BM95">
        <v>3.2488956842990522</v>
      </c>
      <c r="BN95">
        <v>1.6993223252991529</v>
      </c>
      <c r="BO95">
        <v>0.1797636813705481</v>
      </c>
      <c r="BP95">
        <v>1.529836391804917E-3</v>
      </c>
      <c r="BQ95">
        <v>4.5595245626919194</v>
      </c>
      <c r="BR95">
        <v>6880.5641504716668</v>
      </c>
      <c r="BS95" s="96">
        <v>520.09028790520642</v>
      </c>
      <c r="BT95" s="96">
        <v>499.03801303812725</v>
      </c>
      <c r="BU95">
        <v>3.2488956842990522</v>
      </c>
      <c r="BV95" s="65" t="str">
        <f t="shared" si="7"/>
        <v>sunsynchronous observation</v>
      </c>
      <c r="BW95" s="32" t="s">
        <v>512</v>
      </c>
      <c r="BX95" s="98">
        <v>0.6</v>
      </c>
      <c r="BY95" s="98">
        <v>1</v>
      </c>
      <c r="BZ95" s="98">
        <v>6</v>
      </c>
      <c r="CA95" s="98">
        <v>3.5143</v>
      </c>
      <c r="CB95" s="98">
        <v>0.36</v>
      </c>
      <c r="CC95" s="98">
        <v>1.6652</v>
      </c>
      <c r="CD95" s="98">
        <v>1</v>
      </c>
      <c r="CE95" s="98">
        <v>0.6</v>
      </c>
      <c r="CF95" s="33">
        <v>6</v>
      </c>
      <c r="CG95" s="32">
        <v>400</v>
      </c>
      <c r="CH95" s="98">
        <v>400</v>
      </c>
      <c r="CI95" s="98">
        <v>400</v>
      </c>
      <c r="CJ95" s="98">
        <f>Population!$CG95-Population!$CI95</f>
        <v>0</v>
      </c>
      <c r="CK95" s="120">
        <f>_xlfn.DAYS(Entries!$AY$2,Population!H95)</f>
        <v>3182</v>
      </c>
      <c r="CL95" s="120">
        <f t="shared" si="8"/>
        <v>1825</v>
      </c>
      <c r="CM95" s="122">
        <f>Entries!$AY$5</f>
        <v>0.15</v>
      </c>
      <c r="CN95" s="122">
        <f t="shared" si="13"/>
        <v>0</v>
      </c>
      <c r="CO95" s="121">
        <f t="shared" si="9"/>
        <v>0</v>
      </c>
      <c r="CP95" s="32" t="s">
        <v>607</v>
      </c>
      <c r="CQ95" s="98">
        <v>4</v>
      </c>
      <c r="CR95" s="98" t="s">
        <v>95</v>
      </c>
      <c r="CS95" s="98"/>
      <c r="CT95" s="33"/>
      <c r="CU95" s="32" t="s">
        <v>608</v>
      </c>
      <c r="CV95" s="98" t="s">
        <v>609</v>
      </c>
      <c r="CW95" s="98" t="s">
        <v>278</v>
      </c>
      <c r="CX95" s="98" t="s">
        <v>610</v>
      </c>
      <c r="CY95" s="98" t="s">
        <v>107</v>
      </c>
      <c r="CZ95" s="98" t="s">
        <v>163</v>
      </c>
      <c r="DA95" s="33">
        <v>300</v>
      </c>
      <c r="DB95" s="17" t="s">
        <v>15463</v>
      </c>
      <c r="DC95" s="17" t="s">
        <v>15500</v>
      </c>
      <c r="DD95" s="17">
        <v>1</v>
      </c>
      <c r="DE95" s="17">
        <v>1</v>
      </c>
      <c r="DF95" s="17">
        <v>10</v>
      </c>
      <c r="DG95" s="23" t="s">
        <v>11182</v>
      </c>
      <c r="DH95" s="145" t="s">
        <v>11186</v>
      </c>
    </row>
    <row r="96" spans="1:112" s="17" customFormat="1" x14ac:dyDescent="0.25">
      <c r="A96" s="30" t="s">
        <v>611</v>
      </c>
      <c r="B96" s="96">
        <v>0</v>
      </c>
      <c r="C96" s="96" t="s">
        <v>15461</v>
      </c>
      <c r="D96" s="96"/>
      <c r="E96" s="96">
        <v>44105</v>
      </c>
      <c r="F96" s="96" t="s">
        <v>612</v>
      </c>
      <c r="G96" s="31">
        <v>58475</v>
      </c>
      <c r="H96" s="43">
        <v>43556</v>
      </c>
      <c r="I96" s="96" t="s">
        <v>87</v>
      </c>
      <c r="J96" s="96"/>
      <c r="K96" s="96"/>
      <c r="L96" s="96" t="s">
        <v>88</v>
      </c>
      <c r="M96" s="124" t="s">
        <v>613</v>
      </c>
      <c r="N96" s="96" t="s">
        <v>613</v>
      </c>
      <c r="O96" s="124" t="s">
        <v>614</v>
      </c>
      <c r="P96" s="96" t="str">
        <f>VLOOKUP(N96,Entries!J:K,2,FALSE)</f>
        <v>LITHUANIA</v>
      </c>
      <c r="Q96" s="123" t="s">
        <v>615</v>
      </c>
      <c r="R96" s="30" t="s">
        <v>615</v>
      </c>
      <c r="S96" s="105" t="s">
        <v>156</v>
      </c>
      <c r="T96" s="124" t="s">
        <v>614</v>
      </c>
      <c r="U96" s="125" t="s">
        <v>159</v>
      </c>
      <c r="V96" s="31" t="s">
        <v>159</v>
      </c>
      <c r="W96" s="64">
        <f>IF(VLOOKUP(R96,Entries!N:P,3,FALSE)=V96,1,VLOOKUP(R96,Entries!N:P,3,FALSE))</f>
        <v>1</v>
      </c>
      <c r="X96" s="124"/>
      <c r="Y96" s="124"/>
      <c r="Z96" s="96"/>
      <c r="AA96" s="96"/>
      <c r="AB96" s="96"/>
      <c r="AC96" s="96" t="s">
        <v>93</v>
      </c>
      <c r="AD96" s="96" t="s">
        <v>117</v>
      </c>
      <c r="AE96" s="96" t="s">
        <v>117</v>
      </c>
      <c r="AF96" s="96" t="s">
        <v>117</v>
      </c>
      <c r="AG96" s="96"/>
      <c r="AH96" s="96"/>
      <c r="AI96" s="96"/>
      <c r="AJ96" s="19">
        <v>1</v>
      </c>
      <c r="AK96" s="96" t="s">
        <v>118</v>
      </c>
      <c r="AL96" s="96"/>
      <c r="AM96" s="31"/>
      <c r="AN96" s="30" t="s">
        <v>96</v>
      </c>
      <c r="AO96" s="96" t="s">
        <v>97</v>
      </c>
      <c r="AP96" s="31" t="s">
        <v>97</v>
      </c>
      <c r="AQ96">
        <v>21104.293113799999</v>
      </c>
      <c r="AR96" t="s">
        <v>11411</v>
      </c>
      <c r="AS96" t="s">
        <v>11225</v>
      </c>
      <c r="AT96" t="s">
        <v>11412</v>
      </c>
      <c r="AU96">
        <v>97.440200000000004</v>
      </c>
      <c r="AV96" s="96">
        <v>1.7006519599911112</v>
      </c>
      <c r="AW96">
        <v>182.78440000000001</v>
      </c>
      <c r="AX96" s="96">
        <v>3.1901889375822226</v>
      </c>
      <c r="AY96">
        <v>5.4961000000000003E-3</v>
      </c>
      <c r="AZ96">
        <v>226.97210000000001</v>
      </c>
      <c r="BA96" s="96">
        <v>3.9614096310177778</v>
      </c>
      <c r="BB96">
        <v>132.691</v>
      </c>
      <c r="BC96" s="96">
        <v>2.3158943559555558</v>
      </c>
      <c r="BD96">
        <v>15.32468448</v>
      </c>
      <c r="BE96" s="96">
        <f t="shared" si="10"/>
        <v>6846.5881985899978</v>
      </c>
      <c r="BF96" s="96">
        <f t="shared" si="11"/>
        <v>513.2177319882685</v>
      </c>
      <c r="BG96" s="96">
        <f t="shared" si="12"/>
        <v>437.95866519172705</v>
      </c>
      <c r="BH96">
        <v>6852.9886456940139</v>
      </c>
      <c r="BI96">
        <v>4.3932690086398597E-3</v>
      </c>
      <c r="BJ96">
        <v>1.700561750868429</v>
      </c>
      <c r="BK96">
        <v>3.1901896014069329</v>
      </c>
      <c r="BL96">
        <v>3.8735600428382631</v>
      </c>
      <c r="BM96">
        <v>2.403737815999881</v>
      </c>
      <c r="BN96">
        <v>1.700652362257125</v>
      </c>
      <c r="BO96">
        <v>3.190189598307299</v>
      </c>
      <c r="BP96">
        <v>4.8358434618280223E-3</v>
      </c>
      <c r="BQ96">
        <v>3.7961605093779172</v>
      </c>
      <c r="BR96">
        <v>6843.5415016585584</v>
      </c>
      <c r="BS96" s="96">
        <v>505.63579708510315</v>
      </c>
      <c r="BT96" s="96">
        <v>439.44720623201465</v>
      </c>
      <c r="BU96">
        <v>2.403737815999881</v>
      </c>
      <c r="BV96" s="60" t="b">
        <f t="shared" si="7"/>
        <v>0</v>
      </c>
      <c r="BW96" s="30" t="s">
        <v>104</v>
      </c>
      <c r="BX96" s="96">
        <v>0.2</v>
      </c>
      <c r="BY96" s="96">
        <v>0.3</v>
      </c>
      <c r="BZ96" s="96">
        <v>0.3</v>
      </c>
      <c r="CA96" s="96">
        <v>9.3799999999999994E-2</v>
      </c>
      <c r="CB96" s="96">
        <v>0.04</v>
      </c>
      <c r="CC96" s="96">
        <v>0.08</v>
      </c>
      <c r="CD96" s="96">
        <v>0.3</v>
      </c>
      <c r="CE96" s="96">
        <v>0.2</v>
      </c>
      <c r="CF96" s="31">
        <v>0.3</v>
      </c>
      <c r="CG96" s="30">
        <v>10</v>
      </c>
      <c r="CH96" s="96">
        <v>10</v>
      </c>
      <c r="CI96" s="96">
        <v>10</v>
      </c>
      <c r="CJ96" s="96">
        <f>Population!$CG96-Population!$CI96</f>
        <v>0</v>
      </c>
      <c r="CK96" s="118">
        <f>_xlfn.DAYS(Entries!$AY$2,Population!H96)</f>
        <v>738</v>
      </c>
      <c r="CL96" s="118">
        <f t="shared" si="8"/>
        <v>365</v>
      </c>
      <c r="CM96" s="117">
        <f>Entries!$AY$5</f>
        <v>0.15</v>
      </c>
      <c r="CN96" s="117">
        <f t="shared" si="13"/>
        <v>0</v>
      </c>
      <c r="CO96" s="119" t="str">
        <f t="shared" si="9"/>
        <v>-</v>
      </c>
      <c r="CP96" s="30"/>
      <c r="CQ96" s="19">
        <v>0</v>
      </c>
      <c r="CR96" s="96" t="s">
        <v>118</v>
      </c>
      <c r="CS96" s="96"/>
      <c r="CT96" s="31"/>
      <c r="CU96" s="30" t="s">
        <v>616</v>
      </c>
      <c r="CV96" s="96" t="s">
        <v>615</v>
      </c>
      <c r="CW96" s="96" t="s">
        <v>614</v>
      </c>
      <c r="CX96" s="96" t="s">
        <v>292</v>
      </c>
      <c r="CY96" s="96" t="s">
        <v>107</v>
      </c>
      <c r="CZ96" s="96" t="s">
        <v>108</v>
      </c>
      <c r="DA96" s="31"/>
      <c r="DB96" s="17" t="s">
        <v>15462</v>
      </c>
      <c r="DC96" s="17" t="s">
        <v>15500</v>
      </c>
      <c r="DD96" s="17" t="s">
        <v>15500</v>
      </c>
      <c r="DE96" s="17" t="s">
        <v>15500</v>
      </c>
      <c r="DF96" s="17" t="s">
        <v>15500</v>
      </c>
      <c r="DG96" s="23" t="s">
        <v>11172</v>
      </c>
      <c r="DH96" s="145"/>
    </row>
    <row r="97" spans="1:112" s="17" customFormat="1" x14ac:dyDescent="0.25">
      <c r="A97" s="32" t="s">
        <v>617</v>
      </c>
      <c r="B97" s="98">
        <v>0</v>
      </c>
      <c r="C97" s="98" t="s">
        <v>15461</v>
      </c>
      <c r="D97" s="98"/>
      <c r="E97" s="98">
        <v>44529</v>
      </c>
      <c r="F97" s="98" t="s">
        <v>618</v>
      </c>
      <c r="G97" s="33">
        <v>60945</v>
      </c>
      <c r="H97" s="44">
        <v>43720</v>
      </c>
      <c r="I97" s="98" t="s">
        <v>619</v>
      </c>
      <c r="J97" s="98"/>
      <c r="K97" s="98"/>
      <c r="L97" s="98" t="s">
        <v>620</v>
      </c>
      <c r="M97" t="s">
        <v>326</v>
      </c>
      <c r="N97" s="98" t="s">
        <v>326</v>
      </c>
      <c r="O97" t="s">
        <v>11127</v>
      </c>
      <c r="P97" s="64" t="str">
        <f>VLOOKUP(N97,Entries!J:K,2,FALSE)</f>
        <v>PEOPLES REPUBLIC OF CHINA</v>
      </c>
      <c r="Q97" s="38" t="s">
        <v>621</v>
      </c>
      <c r="R97" s="32" t="s">
        <v>621</v>
      </c>
      <c r="S97" s="98" t="s">
        <v>326</v>
      </c>
      <c r="T97" t="s">
        <v>576</v>
      </c>
      <c r="U97" s="39" t="s">
        <v>92</v>
      </c>
      <c r="V97" s="33" t="s">
        <v>92</v>
      </c>
      <c r="W97" s="64">
        <f>IF(VLOOKUP(R97,Entries!N:P,3,FALSE)=V97,1,VLOOKUP(R97,Entries!N:P,3,FALSE))</f>
        <v>1</v>
      </c>
      <c r="X97"/>
      <c r="Y97"/>
      <c r="Z97" s="98"/>
      <c r="AA97" s="98"/>
      <c r="AB97" s="98"/>
      <c r="AC97" s="98" t="s">
        <v>93</v>
      </c>
      <c r="AD97" s="98" t="s">
        <v>94</v>
      </c>
      <c r="AE97" s="98" t="s">
        <v>94</v>
      </c>
      <c r="AF97" s="98" t="s">
        <v>94</v>
      </c>
      <c r="AG97" s="98"/>
      <c r="AH97" s="98"/>
      <c r="AI97" s="98"/>
      <c r="AJ97" s="19">
        <v>5</v>
      </c>
      <c r="AK97" s="98" t="s">
        <v>118</v>
      </c>
      <c r="AL97" s="98"/>
      <c r="AM97" s="33"/>
      <c r="AN97" s="32" t="s">
        <v>125</v>
      </c>
      <c r="AO97" s="98" t="s">
        <v>97</v>
      </c>
      <c r="AP97" s="33" t="s">
        <v>97</v>
      </c>
      <c r="AQ97">
        <v>21104.5367062</v>
      </c>
      <c r="AR97" t="s">
        <v>11310</v>
      </c>
      <c r="AS97" t="s">
        <v>11225</v>
      </c>
      <c r="AT97" t="s">
        <v>11413</v>
      </c>
      <c r="AU97">
        <v>98.530100000000004</v>
      </c>
      <c r="AV97" s="98">
        <v>1.7196742995511114</v>
      </c>
      <c r="AW97">
        <v>192.87379999999999</v>
      </c>
      <c r="AX97" s="98">
        <v>3.3662821504977778</v>
      </c>
      <c r="AY97">
        <v>1.2727999999999999E-3</v>
      </c>
      <c r="AZ97">
        <v>328.00040000000001</v>
      </c>
      <c r="BA97" s="98">
        <v>5.7246857368711108</v>
      </c>
      <c r="BB97">
        <v>32.041600000000003</v>
      </c>
      <c r="BC97" s="98">
        <v>0.55923130126222231</v>
      </c>
      <c r="BD97">
        <v>14.45185174</v>
      </c>
      <c r="BE97" s="96">
        <f t="shared" si="10"/>
        <v>7119.5558822192488</v>
      </c>
      <c r="BF97" s="96">
        <f t="shared" si="11"/>
        <v>757.61765294613724</v>
      </c>
      <c r="BG97" s="96">
        <f t="shared" si="12"/>
        <v>739.49411149236039</v>
      </c>
      <c r="BH97">
        <v>7125.769319514553</v>
      </c>
      <c r="BI97">
        <v>1.577867696449222E-3</v>
      </c>
      <c r="BJ97">
        <v>1.7195789895232589</v>
      </c>
      <c r="BK97">
        <v>3.3662828497473938</v>
      </c>
      <c r="BL97">
        <v>0.23343839015659421</v>
      </c>
      <c r="BM97">
        <v>6.0504816698843493</v>
      </c>
      <c r="BN97">
        <v>1.719674703336618</v>
      </c>
      <c r="BO97">
        <v>3.3662828508600291</v>
      </c>
      <c r="BP97">
        <v>1.4099699287719711E-3</v>
      </c>
      <c r="BQ97">
        <v>0.23343839015659421</v>
      </c>
      <c r="BR97">
        <v>7116.6752021119164</v>
      </c>
      <c r="BS97" s="96">
        <v>755.70950013973106</v>
      </c>
      <c r="BT97" s="96">
        <v>735.64090408410175</v>
      </c>
      <c r="BU97">
        <v>6.0504816698843493</v>
      </c>
      <c r="BV97" s="65" t="str">
        <f t="shared" si="7"/>
        <v>sunsynchronous observation</v>
      </c>
      <c r="BW97" s="32" t="s">
        <v>192</v>
      </c>
      <c r="BX97" s="98">
        <v>0.3</v>
      </c>
      <c r="BY97" s="98">
        <v>0.3</v>
      </c>
      <c r="BZ97" s="98">
        <v>1</v>
      </c>
      <c r="CA97" s="98">
        <v>0.32400000000000001</v>
      </c>
      <c r="CB97" s="98">
        <v>0.09</v>
      </c>
      <c r="CC97" s="98">
        <v>0.19409999999999999</v>
      </c>
      <c r="CD97" s="98">
        <v>0.3</v>
      </c>
      <c r="CE97" s="98">
        <v>0.3</v>
      </c>
      <c r="CF97" s="33">
        <v>1</v>
      </c>
      <c r="CG97" s="32">
        <v>16</v>
      </c>
      <c r="CH97" s="98">
        <v>16</v>
      </c>
      <c r="CI97" s="98">
        <v>16</v>
      </c>
      <c r="CJ97" s="98">
        <f>Population!$CG97-Population!$CI97</f>
        <v>0</v>
      </c>
      <c r="CK97" s="120">
        <f>_xlfn.DAYS(Entries!$AY$2,Population!H97)</f>
        <v>574</v>
      </c>
      <c r="CL97" s="120">
        <f t="shared" si="8"/>
        <v>1825</v>
      </c>
      <c r="CM97" s="122">
        <f>Entries!$AY$5</f>
        <v>0.15</v>
      </c>
      <c r="CN97" s="122">
        <f t="shared" si="13"/>
        <v>0</v>
      </c>
      <c r="CO97" s="121" t="str">
        <f t="shared" si="9"/>
        <v>-</v>
      </c>
      <c r="CP97" s="32"/>
      <c r="CQ97" s="19">
        <v>0</v>
      </c>
      <c r="CR97" s="98" t="s">
        <v>118</v>
      </c>
      <c r="CS97" s="98"/>
      <c r="CT97" s="33"/>
      <c r="CU97" s="32" t="s">
        <v>622</v>
      </c>
      <c r="CV97" s="98" t="s">
        <v>623</v>
      </c>
      <c r="CW97" s="98" t="s">
        <v>576</v>
      </c>
      <c r="CX97" s="98" t="s">
        <v>622</v>
      </c>
      <c r="CY97" s="98" t="s">
        <v>107</v>
      </c>
      <c r="CZ97" s="98" t="s">
        <v>151</v>
      </c>
      <c r="DA97" s="33"/>
      <c r="DB97" s="17" t="s">
        <v>15462</v>
      </c>
      <c r="DC97" s="17" t="s">
        <v>15500</v>
      </c>
      <c r="DD97" s="17" t="s">
        <v>15500</v>
      </c>
      <c r="DE97" s="17" t="s">
        <v>15500</v>
      </c>
      <c r="DF97" s="17" t="s">
        <v>15500</v>
      </c>
      <c r="DG97" s="23" t="s">
        <v>11172</v>
      </c>
      <c r="DH97" s="145"/>
    </row>
    <row r="98" spans="1:112" s="17" customFormat="1" x14ac:dyDescent="0.25">
      <c r="A98" s="30" t="s">
        <v>624</v>
      </c>
      <c r="B98" s="96">
        <v>0</v>
      </c>
      <c r="C98" s="96" t="s">
        <v>15461</v>
      </c>
      <c r="D98" s="96"/>
      <c r="E98" s="96">
        <v>44355</v>
      </c>
      <c r="F98" s="96" t="s">
        <v>625</v>
      </c>
      <c r="G98" s="31">
        <v>59719</v>
      </c>
      <c r="H98" s="43">
        <v>43641</v>
      </c>
      <c r="I98" s="96" t="s">
        <v>221</v>
      </c>
      <c r="J98" s="96"/>
      <c r="K98" s="96"/>
      <c r="L98" s="96" t="s">
        <v>477</v>
      </c>
      <c r="M98" s="124" t="s">
        <v>156</v>
      </c>
      <c r="N98" s="96" t="s">
        <v>156</v>
      </c>
      <c r="O98" s="124" t="s">
        <v>11127</v>
      </c>
      <c r="P98" s="96" t="str">
        <f>VLOOKUP(N98,Entries!J:K,2,FALSE)</f>
        <v>UNITED STATES OF AMERICA</v>
      </c>
      <c r="Q98" s="123" t="s">
        <v>626</v>
      </c>
      <c r="R98" s="30" t="s">
        <v>11118</v>
      </c>
      <c r="S98" s="96" t="s">
        <v>156</v>
      </c>
      <c r="T98" s="124" t="s">
        <v>157</v>
      </c>
      <c r="U98" s="125" t="s">
        <v>92</v>
      </c>
      <c r="V98" s="106" t="s">
        <v>92</v>
      </c>
      <c r="W98" s="64">
        <f>IF(VLOOKUP(R98,Entries!N:P,3,FALSE)=V98,1,VLOOKUP(R98,Entries!N:P,3,FALSE))</f>
        <v>1</v>
      </c>
      <c r="X98" s="124"/>
      <c r="Y98" s="124"/>
      <c r="Z98" s="105" t="s">
        <v>626</v>
      </c>
      <c r="AA98" s="105" t="s">
        <v>156</v>
      </c>
      <c r="AB98" s="105" t="s">
        <v>180</v>
      </c>
      <c r="AC98" s="96" t="s">
        <v>93</v>
      </c>
      <c r="AD98" s="96" t="s">
        <v>627</v>
      </c>
      <c r="AE98" s="96" t="s">
        <v>117</v>
      </c>
      <c r="AF98" s="96" t="s">
        <v>117</v>
      </c>
      <c r="AG98" s="96"/>
      <c r="AH98" s="96"/>
      <c r="AI98" s="96"/>
      <c r="AJ98" s="19">
        <v>4</v>
      </c>
      <c r="AK98" s="96" t="s">
        <v>118</v>
      </c>
      <c r="AL98" s="96"/>
      <c r="AM98" s="31"/>
      <c r="AN98" s="30" t="s">
        <v>133</v>
      </c>
      <c r="AO98" s="96" t="s">
        <v>134</v>
      </c>
      <c r="AP98" s="31" t="s">
        <v>98</v>
      </c>
      <c r="AQ98">
        <v>21104.457115429999</v>
      </c>
      <c r="AR98" t="s">
        <v>11414</v>
      </c>
      <c r="AS98" t="s">
        <v>11225</v>
      </c>
      <c r="AT98" t="s">
        <v>11415</v>
      </c>
      <c r="AU98">
        <v>28.5246</v>
      </c>
      <c r="AV98" s="96">
        <v>0.49784808424000004</v>
      </c>
      <c r="AW98">
        <v>157.88499999999999</v>
      </c>
      <c r="AX98" s="96">
        <v>2.755612516222222</v>
      </c>
      <c r="AY98">
        <v>2.77535E-2</v>
      </c>
      <c r="AZ98">
        <v>0.65059999999999996</v>
      </c>
      <c r="BA98" s="96">
        <v>1.1355109751111111E-2</v>
      </c>
      <c r="BB98">
        <v>359.44150000000002</v>
      </c>
      <c r="BC98" s="96">
        <v>6.2734363381555571</v>
      </c>
      <c r="BD98">
        <v>15.25933824</v>
      </c>
      <c r="BE98" s="96">
        <f t="shared" si="10"/>
        <v>6866.1207223511265</v>
      </c>
      <c r="BF98" s="96">
        <f t="shared" si="11"/>
        <v>685.67960381889861</v>
      </c>
      <c r="BG98" s="96">
        <f t="shared" si="12"/>
        <v>304.56184088335431</v>
      </c>
      <c r="BH98">
        <v>6872.6207288239411</v>
      </c>
      <c r="BI98">
        <v>2.892796890155086E-2</v>
      </c>
      <c r="BJ98">
        <v>0.4981422496823904</v>
      </c>
      <c r="BK98">
        <v>2.7556130885993468</v>
      </c>
      <c r="BL98">
        <v>2.8884736175398249E-2</v>
      </c>
      <c r="BM98">
        <v>6.2559352383026861</v>
      </c>
      <c r="BN98">
        <v>0.49784901945985799</v>
      </c>
      <c r="BO98">
        <v>2.7556131183913299</v>
      </c>
      <c r="BP98">
        <v>2.7729343865804699E-2</v>
      </c>
      <c r="BQ98">
        <v>3.009961446842381E-2</v>
      </c>
      <c r="BR98">
        <v>6870.3454905581239</v>
      </c>
      <c r="BS98" s="96">
        <v>689.85566314268999</v>
      </c>
      <c r="BT98" s="96">
        <v>308.83531797355681</v>
      </c>
      <c r="BU98">
        <v>6.2559352383026861</v>
      </c>
      <c r="BV98" s="60" t="b">
        <f t="shared" si="7"/>
        <v>0</v>
      </c>
      <c r="BW98" s="30" t="s">
        <v>104</v>
      </c>
      <c r="BX98" s="96">
        <v>0.1</v>
      </c>
      <c r="BY98" s="96">
        <v>0.2</v>
      </c>
      <c r="BZ98" s="96">
        <v>0.2</v>
      </c>
      <c r="CA98" s="96">
        <v>0.03</v>
      </c>
      <c r="CB98" s="96">
        <v>0.01</v>
      </c>
      <c r="CC98" s="96">
        <v>2.5000000000000001E-2</v>
      </c>
      <c r="CD98" s="96">
        <v>0.2</v>
      </c>
      <c r="CE98" s="96">
        <v>0.1</v>
      </c>
      <c r="CF98" s="31">
        <v>0.2</v>
      </c>
      <c r="CG98" s="30">
        <v>2</v>
      </c>
      <c r="CH98" s="96">
        <v>2</v>
      </c>
      <c r="CI98" s="96">
        <v>2</v>
      </c>
      <c r="CJ98" s="96">
        <f>Population!$CG98-Population!$CI98</f>
        <v>0</v>
      </c>
      <c r="CK98" s="118">
        <f>_xlfn.DAYS(Entries!$AY$2,Population!H98)</f>
        <v>653</v>
      </c>
      <c r="CL98" s="118">
        <f t="shared" si="8"/>
        <v>1460</v>
      </c>
      <c r="CM98" s="117">
        <f>Entries!$AY$5</f>
        <v>0.15</v>
      </c>
      <c r="CN98" s="117">
        <f t="shared" si="13"/>
        <v>0</v>
      </c>
      <c r="CO98" s="119">
        <f t="shared" si="9"/>
        <v>0.61982876712328772</v>
      </c>
      <c r="CP98" s="30" t="s">
        <v>628</v>
      </c>
      <c r="CQ98" s="96">
        <v>4</v>
      </c>
      <c r="CR98" s="96" t="s">
        <v>95</v>
      </c>
      <c r="CS98" s="96"/>
      <c r="CT98" s="31"/>
      <c r="CU98" s="30" t="s">
        <v>629</v>
      </c>
      <c r="CV98" s="96" t="s">
        <v>630</v>
      </c>
      <c r="CW98" s="96" t="s">
        <v>157</v>
      </c>
      <c r="CX98" s="96" t="s">
        <v>162</v>
      </c>
      <c r="CY98" s="96" t="s">
        <v>107</v>
      </c>
      <c r="CZ98" s="96" t="s">
        <v>108</v>
      </c>
      <c r="DA98" s="31"/>
      <c r="DB98" s="17" t="s">
        <v>15463</v>
      </c>
      <c r="DC98" s="17">
        <v>10</v>
      </c>
      <c r="DD98" s="17" t="s">
        <v>15500</v>
      </c>
      <c r="DE98" s="17" t="s">
        <v>15500</v>
      </c>
      <c r="DF98" s="17" t="s">
        <v>15500</v>
      </c>
      <c r="DG98" s="23" t="s">
        <v>11180</v>
      </c>
      <c r="DH98" s="145"/>
    </row>
    <row r="99" spans="1:112" s="17" customFormat="1" x14ac:dyDescent="0.25">
      <c r="A99" s="32" t="s">
        <v>631</v>
      </c>
      <c r="B99" s="98">
        <v>0</v>
      </c>
      <c r="C99" s="98" t="s">
        <v>15461</v>
      </c>
      <c r="D99" s="98"/>
      <c r="E99" s="98">
        <v>43813</v>
      </c>
      <c r="F99" s="98" t="s">
        <v>632</v>
      </c>
      <c r="G99" s="33">
        <v>57532</v>
      </c>
      <c r="H99" s="44">
        <v>43437</v>
      </c>
      <c r="I99" s="98" t="s">
        <v>190</v>
      </c>
      <c r="J99" s="98"/>
      <c r="K99" s="98"/>
      <c r="L99" s="98" t="s">
        <v>285</v>
      </c>
      <c r="M99" t="s">
        <v>156</v>
      </c>
      <c r="N99" s="98" t="s">
        <v>156</v>
      </c>
      <c r="O99" t="s">
        <v>11123</v>
      </c>
      <c r="P99" s="64" t="str">
        <f>VLOOKUP(N99,Entries!J:K,2,FALSE)</f>
        <v>UNITED STATES OF AMERICA</v>
      </c>
      <c r="Q99" s="38" t="s">
        <v>427</v>
      </c>
      <c r="R99" s="32" t="s">
        <v>427</v>
      </c>
      <c r="S99" s="98" t="s">
        <v>156</v>
      </c>
      <c r="T99" t="s">
        <v>157</v>
      </c>
      <c r="U99" s="39" t="s">
        <v>159</v>
      </c>
      <c r="V99" s="33" t="s">
        <v>159</v>
      </c>
      <c r="W99" s="64">
        <f>IF(VLOOKUP(R99,Entries!N:P,3,FALSE)=V99,1,VLOOKUP(R99,Entries!N:P,3,FALSE))</f>
        <v>1</v>
      </c>
      <c r="X99"/>
      <c r="Y99"/>
      <c r="Z99" s="98"/>
      <c r="AA99" s="98"/>
      <c r="AB99" s="98"/>
      <c r="AC99" s="98" t="s">
        <v>93</v>
      </c>
      <c r="AD99" s="98" t="s">
        <v>627</v>
      </c>
      <c r="AE99" s="98" t="s">
        <v>117</v>
      </c>
      <c r="AF99" s="98" t="s">
        <v>117</v>
      </c>
      <c r="AG99" s="98"/>
      <c r="AH99" s="98"/>
      <c r="AI99" s="98"/>
      <c r="AJ99" s="19">
        <v>4</v>
      </c>
      <c r="AK99" s="98" t="s">
        <v>118</v>
      </c>
      <c r="AL99" s="98"/>
      <c r="AM99" s="33"/>
      <c r="AN99" s="32" t="s">
        <v>96</v>
      </c>
      <c r="AO99" s="98" t="s">
        <v>97</v>
      </c>
      <c r="AP99" s="33" t="s">
        <v>97</v>
      </c>
      <c r="AQ99">
        <v>21104.26885335</v>
      </c>
      <c r="AR99" t="s">
        <v>11416</v>
      </c>
      <c r="AS99" t="s">
        <v>11225</v>
      </c>
      <c r="AT99" t="s">
        <v>11417</v>
      </c>
      <c r="AU99">
        <v>97.680499999999995</v>
      </c>
      <c r="AV99" s="98">
        <v>1.7048459853111111</v>
      </c>
      <c r="AW99">
        <v>177.85560000000001</v>
      </c>
      <c r="AX99" s="98">
        <v>3.1041651673066668</v>
      </c>
      <c r="AY99">
        <v>1.2352000000000001E-3</v>
      </c>
      <c r="AZ99">
        <v>251.16550000000001</v>
      </c>
      <c r="BA99" s="98">
        <v>4.3836640304222225</v>
      </c>
      <c r="BB99">
        <v>108.8227</v>
      </c>
      <c r="BC99" s="98">
        <v>1.899314020768889</v>
      </c>
      <c r="BD99">
        <v>14.9628794</v>
      </c>
      <c r="BE99" s="96">
        <f t="shared" si="10"/>
        <v>6956.5159386862642</v>
      </c>
      <c r="BF99" s="96">
        <f t="shared" si="11"/>
        <v>594.10862717372947</v>
      </c>
      <c r="BG99" s="96">
        <f t="shared" si="12"/>
        <v>576.923250198799</v>
      </c>
      <c r="BH99">
        <v>6962.8565589176178</v>
      </c>
      <c r="BI99">
        <v>1.2651568095566309E-4</v>
      </c>
      <c r="BJ99">
        <v>1.7047558573584749</v>
      </c>
      <c r="BK99">
        <v>3.104165813121579</v>
      </c>
      <c r="BL99">
        <v>5.3283114449553857</v>
      </c>
      <c r="BM99">
        <v>0.95466727573941534</v>
      </c>
      <c r="BN99">
        <v>1.7048463871331669</v>
      </c>
      <c r="BO99">
        <v>3.1041658129868241</v>
      </c>
      <c r="BP99">
        <v>9.9501837716158286E-4</v>
      </c>
      <c r="BQ99">
        <v>5.3283114449553857</v>
      </c>
      <c r="BR99">
        <v>6953.5279285794441</v>
      </c>
      <c r="BS99" s="96">
        <v>589.44681665448752</v>
      </c>
      <c r="BT99" s="96">
        <v>575.60904050440149</v>
      </c>
      <c r="BU99">
        <v>0.95466727573941534</v>
      </c>
      <c r="BV99" s="65" t="str">
        <f t="shared" si="7"/>
        <v>no propulsion</v>
      </c>
      <c r="BW99" s="32" t="s">
        <v>104</v>
      </c>
      <c r="BX99" s="98">
        <v>0.1</v>
      </c>
      <c r="BY99" s="98">
        <v>0.3</v>
      </c>
      <c r="BZ99" s="98">
        <v>0.3</v>
      </c>
      <c r="CA99" s="98">
        <v>4.36E-2</v>
      </c>
      <c r="CB99" s="98">
        <v>0.01</v>
      </c>
      <c r="CC99" s="98">
        <v>3.5000000000000003E-2</v>
      </c>
      <c r="CD99" s="98">
        <v>0.3</v>
      </c>
      <c r="CE99" s="98">
        <v>0.1</v>
      </c>
      <c r="CF99" s="33">
        <v>0.3</v>
      </c>
      <c r="CG99" s="32">
        <v>5</v>
      </c>
      <c r="CH99" s="98">
        <v>5</v>
      </c>
      <c r="CI99" s="98">
        <v>5</v>
      </c>
      <c r="CJ99" s="98">
        <f>Population!$CG99-Population!$CI99</f>
        <v>0</v>
      </c>
      <c r="CK99" s="120">
        <f>_xlfn.DAYS(Entries!$AY$2,Population!H99)</f>
        <v>857</v>
      </c>
      <c r="CL99" s="120">
        <f t="shared" si="8"/>
        <v>1460</v>
      </c>
      <c r="CM99" s="122">
        <f>Entries!$AY$5</f>
        <v>0.15</v>
      </c>
      <c r="CN99" s="122">
        <f t="shared" si="13"/>
        <v>0</v>
      </c>
      <c r="CO99" s="121" t="str">
        <f t="shared" si="9"/>
        <v>-</v>
      </c>
      <c r="CP99" s="32" t="s">
        <v>103</v>
      </c>
      <c r="CQ99" s="98">
        <v>0</v>
      </c>
      <c r="CR99" s="98" t="s">
        <v>95</v>
      </c>
      <c r="CS99" s="98"/>
      <c r="CT99" s="33"/>
      <c r="CU99" s="32" t="s">
        <v>422</v>
      </c>
      <c r="CV99" s="98" t="s">
        <v>427</v>
      </c>
      <c r="CW99" s="98" t="s">
        <v>157</v>
      </c>
      <c r="CX99" s="98" t="s">
        <v>106</v>
      </c>
      <c r="CY99" s="98" t="s">
        <v>107</v>
      </c>
      <c r="CZ99" s="98" t="s">
        <v>108</v>
      </c>
      <c r="DA99" s="33"/>
      <c r="DB99" s="17" t="s">
        <v>15462</v>
      </c>
      <c r="DC99" s="17" t="s">
        <v>15500</v>
      </c>
      <c r="DD99" s="17" t="s">
        <v>15500</v>
      </c>
      <c r="DE99" s="17" t="s">
        <v>15500</v>
      </c>
      <c r="DF99" s="17" t="s">
        <v>15500</v>
      </c>
      <c r="DG99" s="23" t="s">
        <v>11171</v>
      </c>
      <c r="DH99" s="145"/>
    </row>
    <row r="100" spans="1:112" s="17" customFormat="1" x14ac:dyDescent="0.25">
      <c r="A100" s="30" t="s">
        <v>633</v>
      </c>
      <c r="B100" s="96">
        <v>0</v>
      </c>
      <c r="C100" s="96" t="s">
        <v>15461</v>
      </c>
      <c r="D100" s="96"/>
      <c r="E100" s="96">
        <v>40020</v>
      </c>
      <c r="F100" s="96" t="s">
        <v>634</v>
      </c>
      <c r="G100" s="31">
        <v>40017</v>
      </c>
      <c r="H100" s="43">
        <v>41809</v>
      </c>
      <c r="I100" s="96" t="s">
        <v>207</v>
      </c>
      <c r="J100" s="96"/>
      <c r="K100" s="96"/>
      <c r="L100" s="96" t="s">
        <v>208</v>
      </c>
      <c r="M100" s="124" t="s">
        <v>382</v>
      </c>
      <c r="N100" s="96" t="s">
        <v>382</v>
      </c>
      <c r="O100" s="124" t="s">
        <v>11123</v>
      </c>
      <c r="P100" s="96" t="str">
        <f>VLOOKUP(N100,Entries!J:K,2,FALSE)</f>
        <v>CANADA</v>
      </c>
      <c r="Q100" s="123" t="s">
        <v>635</v>
      </c>
      <c r="R100" s="30" t="s">
        <v>635</v>
      </c>
      <c r="S100" s="96" t="s">
        <v>382</v>
      </c>
      <c r="T100" s="124" t="s">
        <v>267</v>
      </c>
      <c r="U100" s="125" t="s">
        <v>92</v>
      </c>
      <c r="V100" s="31" t="s">
        <v>92</v>
      </c>
      <c r="W100" s="64">
        <f>IF(VLOOKUP(R100,Entries!N:P,3,FALSE)=V100,1,VLOOKUP(R100,Entries!N:P,3,FALSE))</f>
        <v>1</v>
      </c>
      <c r="X100" s="124"/>
      <c r="Y100" s="124"/>
      <c r="Z100" s="96"/>
      <c r="AA100" s="96"/>
      <c r="AB100" s="96"/>
      <c r="AC100" s="96" t="s">
        <v>93</v>
      </c>
      <c r="AD100" s="96" t="s">
        <v>636</v>
      </c>
      <c r="AE100" s="96" t="s">
        <v>144</v>
      </c>
      <c r="AF100" s="96" t="s">
        <v>817</v>
      </c>
      <c r="AG100" s="96"/>
      <c r="AH100" s="96"/>
      <c r="AI100" s="96"/>
      <c r="AJ100" s="19">
        <v>2</v>
      </c>
      <c r="AK100" s="96" t="s">
        <v>118</v>
      </c>
      <c r="AL100" s="96"/>
      <c r="AM100" s="31"/>
      <c r="AN100" s="30" t="s">
        <v>125</v>
      </c>
      <c r="AO100" s="96" t="s">
        <v>97</v>
      </c>
      <c r="AP100" s="31" t="s">
        <v>97</v>
      </c>
      <c r="AQ100">
        <v>21104.47797122</v>
      </c>
      <c r="AR100" t="s">
        <v>11357</v>
      </c>
      <c r="AS100" t="s">
        <v>11225</v>
      </c>
      <c r="AT100" t="s">
        <v>11418</v>
      </c>
      <c r="AU100">
        <v>97.738900000000001</v>
      </c>
      <c r="AV100" s="96">
        <v>1.7058652573822224</v>
      </c>
      <c r="AW100">
        <v>281.55919999999998</v>
      </c>
      <c r="AX100" s="96">
        <v>4.9141340569244445</v>
      </c>
      <c r="AY100">
        <v>8.7034999999999994E-3</v>
      </c>
      <c r="AZ100">
        <v>191.09630000000001</v>
      </c>
      <c r="BA100" s="96">
        <v>3.3352589294977779</v>
      </c>
      <c r="BB100">
        <v>168.83250000000001</v>
      </c>
      <c r="BC100" s="96">
        <v>2.9466823963333337</v>
      </c>
      <c r="BD100">
        <v>14.667249740000001</v>
      </c>
      <c r="BE100" s="96">
        <f t="shared" si="10"/>
        <v>7049.6806461215228</v>
      </c>
      <c r="BF100" s="96">
        <f t="shared" si="11"/>
        <v>740.03754162504174</v>
      </c>
      <c r="BG100" s="96">
        <f t="shared" si="12"/>
        <v>617.32375061800394</v>
      </c>
      <c r="BH100">
        <v>7055.8391868325716</v>
      </c>
      <c r="BI100">
        <v>8.1136442514744087E-3</v>
      </c>
      <c r="BJ100">
        <v>1.705776840826053</v>
      </c>
      <c r="BK100">
        <v>4.914135079279113</v>
      </c>
      <c r="BL100">
        <v>3.2185478023757979</v>
      </c>
      <c r="BM100">
        <v>3.0633823653969801</v>
      </c>
      <c r="BN100">
        <v>1.705865651009554</v>
      </c>
      <c r="BO100">
        <v>4.9141350782183064</v>
      </c>
      <c r="BP100">
        <v>8.6110224467942659E-3</v>
      </c>
      <c r="BQ100">
        <v>3.2141035360618182</v>
      </c>
      <c r="BR100">
        <v>7046.7356039088863</v>
      </c>
      <c r="BS100" s="96">
        <v>736.41520237077111</v>
      </c>
      <c r="BT100" s="96">
        <v>615.05600544700246</v>
      </c>
      <c r="BU100">
        <v>3.0633823653969801</v>
      </c>
      <c r="BV100" s="60" t="str">
        <f t="shared" si="7"/>
        <v>no propulsion</v>
      </c>
      <c r="BW100" s="30" t="s">
        <v>104</v>
      </c>
      <c r="BX100" s="96">
        <v>0.2</v>
      </c>
      <c r="BY100" s="96">
        <v>0.2</v>
      </c>
      <c r="BZ100" s="96">
        <v>0.2</v>
      </c>
      <c r="CA100" s="96">
        <v>6.93E-2</v>
      </c>
      <c r="CB100" s="96">
        <v>0.04</v>
      </c>
      <c r="CC100" s="96">
        <v>0.06</v>
      </c>
      <c r="CD100" s="96">
        <v>0.2</v>
      </c>
      <c r="CE100" s="96">
        <v>0.2</v>
      </c>
      <c r="CF100" s="31">
        <v>0.2</v>
      </c>
      <c r="CG100" s="30">
        <v>7</v>
      </c>
      <c r="CH100" s="96">
        <v>7</v>
      </c>
      <c r="CI100" s="96">
        <v>7</v>
      </c>
      <c r="CJ100" s="96">
        <f>Population!$CG100-Population!$CI100</f>
        <v>0</v>
      </c>
      <c r="CK100" s="118">
        <f>_xlfn.DAYS(Entries!$AY$2,Population!H100)</f>
        <v>2485</v>
      </c>
      <c r="CL100" s="118">
        <f t="shared" si="8"/>
        <v>730</v>
      </c>
      <c r="CM100" s="117">
        <f>Entries!$AY$5</f>
        <v>0.15</v>
      </c>
      <c r="CN100" s="117">
        <f t="shared" si="13"/>
        <v>0</v>
      </c>
      <c r="CO100" s="119" t="str">
        <f t="shared" si="9"/>
        <v>-</v>
      </c>
      <c r="CP100" s="30" t="s">
        <v>103</v>
      </c>
      <c r="CQ100" s="96">
        <v>0</v>
      </c>
      <c r="CR100" s="96" t="s">
        <v>95</v>
      </c>
      <c r="CS100" s="96"/>
      <c r="CT100" s="31"/>
      <c r="CU100" s="30" t="s">
        <v>265</v>
      </c>
      <c r="CV100" s="96" t="s">
        <v>635</v>
      </c>
      <c r="CW100" s="96" t="s">
        <v>267</v>
      </c>
      <c r="CX100" s="96" t="s">
        <v>268</v>
      </c>
      <c r="CY100" s="96" t="s">
        <v>107</v>
      </c>
      <c r="CZ100" s="96" t="s">
        <v>108</v>
      </c>
      <c r="DA100" s="31"/>
      <c r="DB100" s="17" t="s">
        <v>15462</v>
      </c>
      <c r="DC100" s="17" t="s">
        <v>15500</v>
      </c>
      <c r="DD100" s="17" t="s">
        <v>15500</v>
      </c>
      <c r="DE100" s="17" t="s">
        <v>15500</v>
      </c>
      <c r="DF100" s="17" t="s">
        <v>15500</v>
      </c>
      <c r="DG100" s="23" t="s">
        <v>11171</v>
      </c>
      <c r="DH100" s="145"/>
    </row>
    <row r="101" spans="1:112" s="17" customFormat="1" x14ac:dyDescent="0.25">
      <c r="A101" s="32" t="s">
        <v>637</v>
      </c>
      <c r="B101" s="98">
        <v>0</v>
      </c>
      <c r="C101" s="98" t="s">
        <v>15461</v>
      </c>
      <c r="D101" s="98"/>
      <c r="E101" s="98">
        <v>40119</v>
      </c>
      <c r="F101" s="98" t="s">
        <v>638</v>
      </c>
      <c r="G101" s="33">
        <v>40116</v>
      </c>
      <c r="H101" s="44">
        <v>41870</v>
      </c>
      <c r="I101" s="98" t="s">
        <v>619</v>
      </c>
      <c r="J101" s="98"/>
      <c r="K101" s="98"/>
      <c r="L101" s="98" t="s">
        <v>639</v>
      </c>
      <c r="M101" t="s">
        <v>640</v>
      </c>
      <c r="N101" s="98" t="s">
        <v>640</v>
      </c>
      <c r="O101" t="s">
        <v>11123</v>
      </c>
      <c r="P101" s="64" t="str">
        <f>VLOOKUP(N101,Entries!J:K,2,FALSE)</f>
        <v>POLAND</v>
      </c>
      <c r="Q101" s="38" t="s">
        <v>641</v>
      </c>
      <c r="R101" s="32" t="s">
        <v>641</v>
      </c>
      <c r="S101" s="98" t="s">
        <v>10972</v>
      </c>
      <c r="T101" t="s">
        <v>642</v>
      </c>
      <c r="U101" s="39" t="s">
        <v>141</v>
      </c>
      <c r="V101" s="103" t="s">
        <v>92</v>
      </c>
      <c r="W101" s="64">
        <f>IF(VLOOKUP(R101,Entries!N:P,3,FALSE)=V101,1,VLOOKUP(R101,Entries!N:P,3,FALSE))</f>
        <v>1</v>
      </c>
      <c r="X101"/>
      <c r="Y101"/>
      <c r="Z101" s="98"/>
      <c r="AA101" s="98"/>
      <c r="AB101" s="98"/>
      <c r="AC101" s="98" t="s">
        <v>93</v>
      </c>
      <c r="AD101" s="98" t="s">
        <v>636</v>
      </c>
      <c r="AE101" s="98" t="s">
        <v>144</v>
      </c>
      <c r="AF101" s="98" t="s">
        <v>817</v>
      </c>
      <c r="AG101" s="98"/>
      <c r="AH101" s="98"/>
      <c r="AI101" s="98"/>
      <c r="AJ101" s="98">
        <v>2</v>
      </c>
      <c r="AK101" s="98" t="s">
        <v>95</v>
      </c>
      <c r="AL101" s="98"/>
      <c r="AM101" s="33"/>
      <c r="AN101" s="32" t="s">
        <v>125</v>
      </c>
      <c r="AO101" s="98" t="s">
        <v>97</v>
      </c>
      <c r="AP101" s="33" t="s">
        <v>97</v>
      </c>
      <c r="AQ101">
        <v>21104.33354829</v>
      </c>
      <c r="AR101" t="s">
        <v>11419</v>
      </c>
      <c r="AS101" t="s">
        <v>11225</v>
      </c>
      <c r="AT101" t="s">
        <v>11420</v>
      </c>
      <c r="AU101">
        <v>97.884900000000002</v>
      </c>
      <c r="AV101" s="98">
        <v>1.7084134375600002</v>
      </c>
      <c r="AW101">
        <v>199.50239999999999</v>
      </c>
      <c r="AX101" s="98">
        <v>3.4819730212266666</v>
      </c>
      <c r="AY101">
        <v>1.6877999999999999E-3</v>
      </c>
      <c r="AZ101">
        <v>201.2312</v>
      </c>
      <c r="BA101" s="98">
        <v>3.5121462670577777</v>
      </c>
      <c r="BB101">
        <v>158.8203</v>
      </c>
      <c r="BC101" s="98">
        <v>2.7719365773200004</v>
      </c>
      <c r="BD101">
        <v>14.8462789</v>
      </c>
      <c r="BE101" s="96">
        <f t="shared" si="10"/>
        <v>6992.89206488941</v>
      </c>
      <c r="BF101" s="96">
        <f t="shared" si="11"/>
        <v>633.69466811653001</v>
      </c>
      <c r="BG101" s="96">
        <f t="shared" si="12"/>
        <v>610.08946166228998</v>
      </c>
      <c r="BH101">
        <v>6999.1852246999988</v>
      </c>
      <c r="BI101">
        <v>1.194248674924928E-3</v>
      </c>
      <c r="BJ101">
        <v>1.708321926512677</v>
      </c>
      <c r="BK101">
        <v>3.4819737459325331</v>
      </c>
      <c r="BL101">
        <v>2.7562538410738462</v>
      </c>
      <c r="BM101">
        <v>3.5278283527645442</v>
      </c>
      <c r="BN101">
        <v>1.7084138396330459</v>
      </c>
      <c r="BO101">
        <v>3.4819737458582569</v>
      </c>
      <c r="BP101">
        <v>1.850275163022101E-3</v>
      </c>
      <c r="BQ101">
        <v>2.7562538410738462</v>
      </c>
      <c r="BR101">
        <v>6989.9287919881835</v>
      </c>
      <c r="BS101" s="96">
        <v>631.86208362329216</v>
      </c>
      <c r="BT101" s="96">
        <v>605.99550035307493</v>
      </c>
      <c r="BU101">
        <v>3.5278283527645442</v>
      </c>
      <c r="BV101" s="65" t="str">
        <f t="shared" si="7"/>
        <v>no propulsion</v>
      </c>
      <c r="BW101" s="32" t="s">
        <v>104</v>
      </c>
      <c r="BX101" s="98">
        <v>0.2</v>
      </c>
      <c r="BY101" s="98">
        <v>0.2</v>
      </c>
      <c r="BZ101" s="98">
        <v>0.2</v>
      </c>
      <c r="CA101" s="98">
        <v>6.93E-2</v>
      </c>
      <c r="CB101" s="98">
        <v>0.04</v>
      </c>
      <c r="CC101" s="98">
        <v>0.06</v>
      </c>
      <c r="CD101" s="98">
        <v>0.2</v>
      </c>
      <c r="CE101" s="98">
        <v>0.2</v>
      </c>
      <c r="CF101" s="33">
        <v>0.2</v>
      </c>
      <c r="CG101" s="32">
        <v>6.8</v>
      </c>
      <c r="CH101" s="98">
        <v>6.8</v>
      </c>
      <c r="CI101" s="98">
        <v>6.8</v>
      </c>
      <c r="CJ101" s="98">
        <f>Population!$CG101-Population!$CI101</f>
        <v>0</v>
      </c>
      <c r="CK101" s="120">
        <f>_xlfn.DAYS(Entries!$AY$2,Population!H101)</f>
        <v>2424</v>
      </c>
      <c r="CL101" s="120">
        <f t="shared" si="8"/>
        <v>730</v>
      </c>
      <c r="CM101" s="122">
        <f>Entries!$AY$5</f>
        <v>0.15</v>
      </c>
      <c r="CN101" s="122">
        <f t="shared" si="13"/>
        <v>0</v>
      </c>
      <c r="CO101" s="121" t="str">
        <f t="shared" si="9"/>
        <v>-</v>
      </c>
      <c r="CP101" s="32" t="s">
        <v>103</v>
      </c>
      <c r="CQ101" s="98">
        <v>0</v>
      </c>
      <c r="CR101" s="98" t="s">
        <v>95</v>
      </c>
      <c r="CS101" s="98"/>
      <c r="CT101" s="33"/>
      <c r="CU101" s="32" t="s">
        <v>643</v>
      </c>
      <c r="CV101" s="98" t="s">
        <v>644</v>
      </c>
      <c r="CW101" s="98" t="s">
        <v>645</v>
      </c>
      <c r="CX101" s="98" t="s">
        <v>268</v>
      </c>
      <c r="CY101" s="98" t="s">
        <v>107</v>
      </c>
      <c r="CZ101" s="98" t="s">
        <v>108</v>
      </c>
      <c r="DA101" s="33"/>
      <c r="DB101" s="17" t="s">
        <v>15462</v>
      </c>
      <c r="DC101" s="17" t="s">
        <v>15500</v>
      </c>
      <c r="DD101" s="17" t="s">
        <v>15500</v>
      </c>
      <c r="DE101" s="17" t="s">
        <v>15500</v>
      </c>
      <c r="DF101" s="17" t="s">
        <v>15500</v>
      </c>
      <c r="DG101" s="23" t="s">
        <v>11171</v>
      </c>
      <c r="DH101" s="145"/>
    </row>
    <row r="102" spans="1:112" s="17" customFormat="1" x14ac:dyDescent="0.25">
      <c r="A102" s="30" t="s">
        <v>646</v>
      </c>
      <c r="B102" s="96">
        <v>0</v>
      </c>
      <c r="C102" s="96" t="s">
        <v>15461</v>
      </c>
      <c r="D102" s="96"/>
      <c r="E102" s="96">
        <v>44495</v>
      </c>
      <c r="F102" s="96" t="s">
        <v>647</v>
      </c>
      <c r="G102" s="31">
        <v>60524</v>
      </c>
      <c r="H102" s="43">
        <v>43696</v>
      </c>
      <c r="I102" s="96" t="s">
        <v>128</v>
      </c>
      <c r="J102" s="96"/>
      <c r="K102" s="96"/>
      <c r="L102" s="96" t="s">
        <v>129</v>
      </c>
      <c r="M102" s="124" t="s">
        <v>391</v>
      </c>
      <c r="N102" s="96" t="s">
        <v>391</v>
      </c>
      <c r="O102" s="124" t="s">
        <v>11127</v>
      </c>
      <c r="P102" s="96" t="str">
        <f>VLOOKUP(N102,Entries!J:K,2,FALSE)</f>
        <v>FRANCE</v>
      </c>
      <c r="Q102" s="123" t="s">
        <v>648</v>
      </c>
      <c r="R102" s="30" t="s">
        <v>648</v>
      </c>
      <c r="S102" s="96" t="s">
        <v>391</v>
      </c>
      <c r="T102" s="124" t="s">
        <v>649</v>
      </c>
      <c r="U102" s="125" t="s">
        <v>159</v>
      </c>
      <c r="V102" s="31" t="s">
        <v>159</v>
      </c>
      <c r="W102" s="64">
        <f>IF(VLOOKUP(R102,Entries!N:P,3,FALSE)=V102,1,VLOOKUP(R102,Entries!N:P,3,FALSE))</f>
        <v>1</v>
      </c>
      <c r="X102" s="124"/>
      <c r="Y102" s="124"/>
      <c r="Z102" s="96"/>
      <c r="AA102" s="96"/>
      <c r="AB102" s="96"/>
      <c r="AC102" s="96" t="s">
        <v>93</v>
      </c>
      <c r="AD102" s="96" t="s">
        <v>650</v>
      </c>
      <c r="AE102" s="96" t="s">
        <v>94</v>
      </c>
      <c r="AF102" s="96" t="s">
        <v>94</v>
      </c>
      <c r="AG102" s="96"/>
      <c r="AH102" s="96"/>
      <c r="AI102" s="96"/>
      <c r="AJ102" s="19">
        <v>1</v>
      </c>
      <c r="AK102" s="96" t="s">
        <v>118</v>
      </c>
      <c r="AL102" s="96"/>
      <c r="AM102" s="31"/>
      <c r="AN102" s="30" t="s">
        <v>133</v>
      </c>
      <c r="AO102" s="96" t="s">
        <v>134</v>
      </c>
      <c r="AP102" s="31" t="s">
        <v>160</v>
      </c>
      <c r="AQ102">
        <v>21104.55020686</v>
      </c>
      <c r="AR102" t="s">
        <v>11421</v>
      </c>
      <c r="AS102" t="s">
        <v>11225</v>
      </c>
      <c r="AT102" t="s">
        <v>11422</v>
      </c>
      <c r="AU102">
        <v>45.016300000000001</v>
      </c>
      <c r="AV102" s="96">
        <v>0.7856824886088889</v>
      </c>
      <c r="AW102">
        <v>133.85509999999999</v>
      </c>
      <c r="AX102" s="96">
        <v>2.3362117295511111</v>
      </c>
      <c r="AY102">
        <v>1.0537000000000001E-3</v>
      </c>
      <c r="AZ102">
        <v>50.591999999999999</v>
      </c>
      <c r="BA102" s="96">
        <v>0.88299679146666676</v>
      </c>
      <c r="BB102">
        <v>83.161199999999994</v>
      </c>
      <c r="BC102" s="96">
        <v>1.4514364479466666</v>
      </c>
      <c r="BD102">
        <v>15.08811858</v>
      </c>
      <c r="BE102" s="96">
        <f t="shared" si="10"/>
        <v>6917.9673686315928</v>
      </c>
      <c r="BF102" s="96">
        <f t="shared" si="11"/>
        <v>554.25683084791945</v>
      </c>
      <c r="BG102" s="96">
        <f t="shared" si="12"/>
        <v>539.67790641526517</v>
      </c>
      <c r="BH102">
        <v>6919.390434982477</v>
      </c>
      <c r="BI102">
        <v>2.0633053444043901E-3</v>
      </c>
      <c r="BJ102">
        <v>0.78566981829470151</v>
      </c>
      <c r="BK102">
        <v>2.3357248783185551</v>
      </c>
      <c r="BL102">
        <v>1.270929470815837</v>
      </c>
      <c r="BM102">
        <v>1.063333548745629</v>
      </c>
      <c r="BN102">
        <v>0.78568263158077578</v>
      </c>
      <c r="BO102">
        <v>2.3362116644563962</v>
      </c>
      <c r="BP102">
        <v>1.7706887050382429E-3</v>
      </c>
      <c r="BQ102">
        <v>1.1837343786570551</v>
      </c>
      <c r="BR102">
        <v>6919.5646294372018</v>
      </c>
      <c r="BS102" s="96">
        <v>560.817024370328</v>
      </c>
      <c r="BT102" s="96">
        <v>536.31223450407469</v>
      </c>
      <c r="BU102">
        <v>1.063333548745629</v>
      </c>
      <c r="BV102" s="60" t="str">
        <f t="shared" si="7"/>
        <v>Earth Observation</v>
      </c>
      <c r="BW102" s="30" t="s">
        <v>104</v>
      </c>
      <c r="BX102" s="96">
        <v>0.2</v>
      </c>
      <c r="BY102" s="96">
        <v>0.3</v>
      </c>
      <c r="BZ102" s="96">
        <v>0.3</v>
      </c>
      <c r="CA102" s="96">
        <v>9.3799999999999994E-2</v>
      </c>
      <c r="CB102" s="96">
        <v>0.04</v>
      </c>
      <c r="CC102" s="96">
        <v>0.08</v>
      </c>
      <c r="CD102" s="96">
        <v>0.3</v>
      </c>
      <c r="CE102" s="96">
        <v>0.2</v>
      </c>
      <c r="CF102" s="31">
        <v>0.3</v>
      </c>
      <c r="CG102" s="30">
        <v>10</v>
      </c>
      <c r="CH102" s="96">
        <v>10</v>
      </c>
      <c r="CI102" s="96">
        <v>10</v>
      </c>
      <c r="CJ102" s="96">
        <f>Population!$CG102-Population!$CI102</f>
        <v>0</v>
      </c>
      <c r="CK102" s="118">
        <f>_xlfn.DAYS(Entries!$AY$2,Population!H102)</f>
        <v>598</v>
      </c>
      <c r="CL102" s="118">
        <f t="shared" si="8"/>
        <v>365</v>
      </c>
      <c r="CM102" s="117">
        <f>Entries!$AY$5</f>
        <v>0.15</v>
      </c>
      <c r="CN102" s="117">
        <f t="shared" si="13"/>
        <v>0</v>
      </c>
      <c r="CO102" s="119" t="str">
        <f t="shared" si="9"/>
        <v>-</v>
      </c>
      <c r="CP102" s="30"/>
      <c r="CQ102" s="19">
        <v>0</v>
      </c>
      <c r="CR102" s="96" t="s">
        <v>118</v>
      </c>
      <c r="CS102" s="96"/>
      <c r="CT102" s="31"/>
      <c r="CU102" s="30" t="s">
        <v>651</v>
      </c>
      <c r="CV102" s="96" t="s">
        <v>291</v>
      </c>
      <c r="CW102" s="96" t="s">
        <v>114</v>
      </c>
      <c r="CX102" s="96" t="s">
        <v>292</v>
      </c>
      <c r="CY102" s="96" t="s">
        <v>107</v>
      </c>
      <c r="CZ102" s="96" t="s">
        <v>108</v>
      </c>
      <c r="DA102" s="31"/>
      <c r="DB102" s="17" t="s">
        <v>15462</v>
      </c>
      <c r="DC102" s="17" t="s">
        <v>15500</v>
      </c>
      <c r="DD102" s="17" t="s">
        <v>15500</v>
      </c>
      <c r="DE102" s="17" t="s">
        <v>15500</v>
      </c>
      <c r="DF102" s="17" t="s">
        <v>15500</v>
      </c>
      <c r="DG102" s="23" t="s">
        <v>11172</v>
      </c>
      <c r="DH102" s="145"/>
    </row>
    <row r="103" spans="1:112" s="17" customFormat="1" x14ac:dyDescent="0.25">
      <c r="A103" s="32" t="s">
        <v>652</v>
      </c>
      <c r="B103" s="98">
        <v>0</v>
      </c>
      <c r="C103" s="98" t="s">
        <v>15461</v>
      </c>
      <c r="D103" s="98"/>
      <c r="E103" s="98">
        <v>46940</v>
      </c>
      <c r="F103" s="98" t="s">
        <v>653</v>
      </c>
      <c r="G103" s="33">
        <v>65246</v>
      </c>
      <c r="H103" s="44">
        <v>44155</v>
      </c>
      <c r="I103" s="99" t="s">
        <v>128</v>
      </c>
      <c r="J103" s="99"/>
      <c r="K103" s="99"/>
      <c r="L103" s="98" t="s">
        <v>298</v>
      </c>
      <c r="M103" t="s">
        <v>299</v>
      </c>
      <c r="N103" s="98" t="s">
        <v>299</v>
      </c>
      <c r="O103" t="s">
        <v>11126</v>
      </c>
      <c r="P103" s="64" t="str">
        <f>VLOOKUP(N103,Entries!J:K,2,FALSE)</f>
        <v>NEW ZEALAND</v>
      </c>
      <c r="Q103" s="38" t="s">
        <v>648</v>
      </c>
      <c r="R103" s="32" t="s">
        <v>648</v>
      </c>
      <c r="S103" s="95" t="s">
        <v>391</v>
      </c>
      <c r="T103" t="s">
        <v>157</v>
      </c>
      <c r="U103" s="39" t="s">
        <v>159</v>
      </c>
      <c r="V103" s="33" t="s">
        <v>159</v>
      </c>
      <c r="W103" s="64">
        <f>IF(VLOOKUP(R103,Entries!N:P,3,FALSE)=V103,1,VLOOKUP(R103,Entries!N:P,3,FALSE))</f>
        <v>1</v>
      </c>
      <c r="X103"/>
      <c r="Y103"/>
      <c r="Z103" s="98"/>
      <c r="AA103" s="98"/>
      <c r="AB103" s="98"/>
      <c r="AC103" s="98" t="s">
        <v>93</v>
      </c>
      <c r="AD103" s="98" t="s">
        <v>654</v>
      </c>
      <c r="AE103" s="98" t="s">
        <v>94</v>
      </c>
      <c r="AF103" s="98" t="s">
        <v>94</v>
      </c>
      <c r="AG103" s="98" t="s">
        <v>650</v>
      </c>
      <c r="AH103" s="98"/>
      <c r="AI103" s="98"/>
      <c r="AJ103" s="19">
        <v>1</v>
      </c>
      <c r="AK103" s="98" t="s">
        <v>118</v>
      </c>
      <c r="AL103" s="98"/>
      <c r="AM103" s="33"/>
      <c r="AN103" s="32" t="s">
        <v>96</v>
      </c>
      <c r="AO103" s="98" t="s">
        <v>97</v>
      </c>
      <c r="AP103" s="33" t="s">
        <v>97</v>
      </c>
      <c r="AQ103">
        <v>21104.616749749999</v>
      </c>
      <c r="AR103" t="s">
        <v>11423</v>
      </c>
      <c r="AS103" t="s">
        <v>11225</v>
      </c>
      <c r="AT103" t="s">
        <v>11424</v>
      </c>
      <c r="AU103">
        <v>97.387900000000002</v>
      </c>
      <c r="AV103" s="98">
        <v>1.6997391529822221</v>
      </c>
      <c r="AW103">
        <v>242.26300000000001</v>
      </c>
      <c r="AX103" s="98">
        <v>4.2282861260888893</v>
      </c>
      <c r="AY103">
        <v>1.3112E-3</v>
      </c>
      <c r="AZ103">
        <v>142.34719999999999</v>
      </c>
      <c r="BA103" s="98">
        <v>2.4844268041244444</v>
      </c>
      <c r="BB103">
        <v>273.3535</v>
      </c>
      <c r="BC103" s="98">
        <v>4.770917604288889</v>
      </c>
      <c r="BD103">
        <v>15.20953856</v>
      </c>
      <c r="BE103" s="96">
        <f t="shared" si="10"/>
        <v>6881.1001069728463</v>
      </c>
      <c r="BF103" s="96">
        <f t="shared" si="11"/>
        <v>519.12260543310913</v>
      </c>
      <c r="BG103" s="96">
        <f t="shared" si="12"/>
        <v>501.07760851258354</v>
      </c>
      <c r="BH103">
        <v>6874.6976919711751</v>
      </c>
      <c r="BI103">
        <v>2.3498605781805729E-3</v>
      </c>
      <c r="BJ103">
        <v>1.699771358554804</v>
      </c>
      <c r="BK103">
        <v>4.2282031653939596</v>
      </c>
      <c r="BL103">
        <v>2.586804390813533</v>
      </c>
      <c r="BM103">
        <v>4.6694930882134038</v>
      </c>
      <c r="BN103">
        <v>1.699739488781199</v>
      </c>
      <c r="BO103">
        <v>4.228287051015208</v>
      </c>
      <c r="BP103">
        <v>2.2731732791903881E-3</v>
      </c>
      <c r="BQ103">
        <v>2.586804390813533</v>
      </c>
      <c r="BR103">
        <v>6878.0734165711474</v>
      </c>
      <c r="BS103" s="96">
        <v>522.70846927400635</v>
      </c>
      <c r="BT103" s="96">
        <v>491.43836386828752</v>
      </c>
      <c r="BU103">
        <v>4.6694930882134038</v>
      </c>
      <c r="BV103" s="65" t="str">
        <f t="shared" si="7"/>
        <v>no propulsion</v>
      </c>
      <c r="BW103" s="32" t="s">
        <v>104</v>
      </c>
      <c r="BX103" s="98">
        <v>0.2</v>
      </c>
      <c r="BY103" s="98">
        <v>0.3</v>
      </c>
      <c r="BZ103" s="98">
        <v>0.3</v>
      </c>
      <c r="CA103" s="21">
        <v>9.3799999999999994E-2</v>
      </c>
      <c r="CB103" s="21">
        <v>0.04</v>
      </c>
      <c r="CC103" s="21">
        <v>0.08</v>
      </c>
      <c r="CD103" s="98">
        <v>0.3</v>
      </c>
      <c r="CE103" s="98">
        <v>0.2</v>
      </c>
      <c r="CF103" s="33">
        <v>0.3</v>
      </c>
      <c r="CG103" s="32">
        <v>10</v>
      </c>
      <c r="CH103" s="98">
        <v>10</v>
      </c>
      <c r="CI103" s="98">
        <v>10</v>
      </c>
      <c r="CJ103" s="98">
        <f>Population!$CG103-Population!$CI103</f>
        <v>0</v>
      </c>
      <c r="CK103" s="120">
        <f>_xlfn.DAYS(Entries!$AY$2,Population!H103)</f>
        <v>139</v>
      </c>
      <c r="CL103" s="120">
        <f t="shared" si="8"/>
        <v>365</v>
      </c>
      <c r="CM103" s="122">
        <f>Entries!$AY$5</f>
        <v>0.15</v>
      </c>
      <c r="CN103" s="122">
        <f t="shared" si="13"/>
        <v>0</v>
      </c>
      <c r="CO103" s="121" t="str">
        <f t="shared" si="9"/>
        <v>-</v>
      </c>
      <c r="CP103" s="32" t="s">
        <v>103</v>
      </c>
      <c r="CQ103" s="98">
        <v>0</v>
      </c>
      <c r="CR103" s="98" t="s">
        <v>95</v>
      </c>
      <c r="CS103" s="98"/>
      <c r="CT103" s="33"/>
      <c r="CU103" s="32" t="s">
        <v>651</v>
      </c>
      <c r="CV103" s="98" t="s">
        <v>655</v>
      </c>
      <c r="CW103" s="98" t="s">
        <v>372</v>
      </c>
      <c r="CX103" s="98" t="s">
        <v>292</v>
      </c>
      <c r="CY103" s="98" t="s">
        <v>107</v>
      </c>
      <c r="CZ103" s="98" t="s">
        <v>108</v>
      </c>
      <c r="DA103" s="33"/>
      <c r="DB103" s="17" t="s">
        <v>15462</v>
      </c>
      <c r="DC103" s="17" t="s">
        <v>15500</v>
      </c>
      <c r="DD103" s="17" t="s">
        <v>15500</v>
      </c>
      <c r="DE103" s="17" t="s">
        <v>15500</v>
      </c>
      <c r="DF103" s="17" t="s">
        <v>15500</v>
      </c>
      <c r="DG103" s="23" t="s">
        <v>11171</v>
      </c>
      <c r="DH103" s="145"/>
    </row>
    <row r="104" spans="1:112" s="17" customFormat="1" x14ac:dyDescent="0.25">
      <c r="A104" s="30" t="s">
        <v>656</v>
      </c>
      <c r="B104" s="96">
        <v>0</v>
      </c>
      <c r="C104" s="96" t="s">
        <v>15461</v>
      </c>
      <c r="D104" s="96"/>
      <c r="E104" s="96">
        <v>46943</v>
      </c>
      <c r="F104" s="96" t="s">
        <v>657</v>
      </c>
      <c r="G104" s="31">
        <v>65237</v>
      </c>
      <c r="H104" s="43">
        <v>44155</v>
      </c>
      <c r="I104" s="97" t="s">
        <v>128</v>
      </c>
      <c r="J104" s="97"/>
      <c r="K104" s="97"/>
      <c r="L104" s="96" t="s">
        <v>298</v>
      </c>
      <c r="M104" s="124" t="s">
        <v>299</v>
      </c>
      <c r="N104" s="96" t="s">
        <v>299</v>
      </c>
      <c r="O104" s="124" t="s">
        <v>11126</v>
      </c>
      <c r="P104" s="96" t="str">
        <f>VLOOKUP(N104,Entries!J:K,2,FALSE)</f>
        <v>NEW ZEALAND</v>
      </c>
      <c r="Q104" s="123" t="s">
        <v>648</v>
      </c>
      <c r="R104" s="30" t="s">
        <v>648</v>
      </c>
      <c r="S104" s="105" t="s">
        <v>391</v>
      </c>
      <c r="T104" s="124" t="s">
        <v>157</v>
      </c>
      <c r="U104" s="125" t="s">
        <v>159</v>
      </c>
      <c r="V104" s="31" t="s">
        <v>159</v>
      </c>
      <c r="W104" s="64">
        <f>IF(VLOOKUP(R104,Entries!N:P,3,FALSE)=V104,1,VLOOKUP(R104,Entries!N:P,3,FALSE))</f>
        <v>1</v>
      </c>
      <c r="X104" s="124"/>
      <c r="Y104" s="124"/>
      <c r="Z104" s="96"/>
      <c r="AA104" s="96"/>
      <c r="AB104" s="96"/>
      <c r="AC104" s="96" t="s">
        <v>93</v>
      </c>
      <c r="AD104" s="96" t="s">
        <v>654</v>
      </c>
      <c r="AE104" s="96" t="s">
        <v>94</v>
      </c>
      <c r="AF104" s="96" t="s">
        <v>94</v>
      </c>
      <c r="AG104" s="96" t="s">
        <v>650</v>
      </c>
      <c r="AH104" s="96"/>
      <c r="AI104" s="96"/>
      <c r="AJ104" s="19">
        <v>1</v>
      </c>
      <c r="AK104" s="96" t="s">
        <v>118</v>
      </c>
      <c r="AL104" s="96"/>
      <c r="AM104" s="31"/>
      <c r="AN104" s="30" t="s">
        <v>96</v>
      </c>
      <c r="AO104" s="96" t="s">
        <v>97</v>
      </c>
      <c r="AP104" s="31" t="s">
        <v>97</v>
      </c>
      <c r="AQ104">
        <v>21104.627873019999</v>
      </c>
      <c r="AR104" t="s">
        <v>11425</v>
      </c>
      <c r="AS104" t="s">
        <v>11225</v>
      </c>
      <c r="AT104" t="s">
        <v>11426</v>
      </c>
      <c r="AU104">
        <v>97.373800000000003</v>
      </c>
      <c r="AV104" s="96">
        <v>1.6994930616088888</v>
      </c>
      <c r="AW104">
        <v>241.9811</v>
      </c>
      <c r="AX104" s="96">
        <v>4.2233660439511116</v>
      </c>
      <c r="AY104">
        <v>1.3305999999999999E-3</v>
      </c>
      <c r="AZ104">
        <v>148.2414</v>
      </c>
      <c r="BA104" s="96">
        <v>2.5872999794933333</v>
      </c>
      <c r="BB104">
        <v>268.07729999999998</v>
      </c>
      <c r="BC104" s="96">
        <v>4.6788305614533332</v>
      </c>
      <c r="BD104">
        <v>15.20937657</v>
      </c>
      <c r="BE104" s="96">
        <f t="shared" si="10"/>
        <v>6881.1489657551183</v>
      </c>
      <c r="BF104" s="96">
        <f t="shared" si="11"/>
        <v>519.30502256895215</v>
      </c>
      <c r="BG104" s="96">
        <f t="shared" si="12"/>
        <v>500.99290894128444</v>
      </c>
      <c r="BH104">
        <v>6874.5572866761067</v>
      </c>
      <c r="BI104">
        <v>2.3676226882833259E-3</v>
      </c>
      <c r="BJ104">
        <v>1.699526986292162</v>
      </c>
      <c r="BK104">
        <v>4.2232839520243033</v>
      </c>
      <c r="BL104">
        <v>2.655680636050199</v>
      </c>
      <c r="BM104">
        <v>4.611394969052383</v>
      </c>
      <c r="BN104">
        <v>1.6994933963915839</v>
      </c>
      <c r="BO104">
        <v>4.2233669673761502</v>
      </c>
      <c r="BP104">
        <v>2.241810535751081E-3</v>
      </c>
      <c r="BQ104">
        <v>2.655680636050199</v>
      </c>
      <c r="BR104">
        <v>6878.1217981272384</v>
      </c>
      <c r="BS104" s="96">
        <v>522.54124404045979</v>
      </c>
      <c r="BT104" s="96">
        <v>491.70235221401708</v>
      </c>
      <c r="BU104">
        <v>4.611394969052383</v>
      </c>
      <c r="BV104" s="60" t="str">
        <f t="shared" si="7"/>
        <v>no propulsion</v>
      </c>
      <c r="BW104" s="30" t="s">
        <v>104</v>
      </c>
      <c r="BX104" s="96">
        <v>0.2</v>
      </c>
      <c r="BY104" s="96">
        <v>0.3</v>
      </c>
      <c r="BZ104" s="96">
        <v>0.3</v>
      </c>
      <c r="CA104" s="16">
        <v>9.3799999999999994E-2</v>
      </c>
      <c r="CB104" s="16">
        <v>0.04</v>
      </c>
      <c r="CC104" s="16">
        <v>0.08</v>
      </c>
      <c r="CD104" s="96">
        <v>0.3</v>
      </c>
      <c r="CE104" s="96">
        <v>0.2</v>
      </c>
      <c r="CF104" s="31">
        <v>0.3</v>
      </c>
      <c r="CG104" s="30">
        <v>10</v>
      </c>
      <c r="CH104" s="96">
        <v>10</v>
      </c>
      <c r="CI104" s="96">
        <v>10</v>
      </c>
      <c r="CJ104" s="96">
        <f>Population!$CG104-Population!$CI104</f>
        <v>0</v>
      </c>
      <c r="CK104" s="118">
        <f>_xlfn.DAYS(Entries!$AY$2,Population!H104)</f>
        <v>139</v>
      </c>
      <c r="CL104" s="118">
        <f t="shared" si="8"/>
        <v>365</v>
      </c>
      <c r="CM104" s="117">
        <f>Entries!$AY$5</f>
        <v>0.15</v>
      </c>
      <c r="CN104" s="117">
        <f t="shared" si="13"/>
        <v>0</v>
      </c>
      <c r="CO104" s="119" t="str">
        <f t="shared" si="9"/>
        <v>-</v>
      </c>
      <c r="CP104" s="30" t="s">
        <v>103</v>
      </c>
      <c r="CQ104" s="96">
        <v>0</v>
      </c>
      <c r="CR104" s="96" t="s">
        <v>95</v>
      </c>
      <c r="CS104" s="96"/>
      <c r="CT104" s="31"/>
      <c r="CU104" s="30" t="s">
        <v>651</v>
      </c>
      <c r="CV104" s="96" t="s">
        <v>655</v>
      </c>
      <c r="CW104" s="96" t="s">
        <v>372</v>
      </c>
      <c r="CX104" s="96" t="s">
        <v>292</v>
      </c>
      <c r="CY104" s="96" t="s">
        <v>107</v>
      </c>
      <c r="CZ104" s="96" t="s">
        <v>108</v>
      </c>
      <c r="DA104" s="31"/>
      <c r="DB104" s="17" t="s">
        <v>15462</v>
      </c>
      <c r="DC104" s="17" t="s">
        <v>15500</v>
      </c>
      <c r="DD104" s="17" t="s">
        <v>15500</v>
      </c>
      <c r="DE104" s="17" t="s">
        <v>15500</v>
      </c>
      <c r="DF104" s="17" t="s">
        <v>15500</v>
      </c>
      <c r="DG104" s="23" t="s">
        <v>11171</v>
      </c>
      <c r="DH104" s="145"/>
    </row>
    <row r="105" spans="1:112" s="17" customFormat="1" x14ac:dyDescent="0.25">
      <c r="A105" s="32" t="s">
        <v>658</v>
      </c>
      <c r="B105" s="98">
        <v>0</v>
      </c>
      <c r="C105" s="98" t="s">
        <v>15461</v>
      </c>
      <c r="D105" s="98"/>
      <c r="E105" s="98">
        <v>43014</v>
      </c>
      <c r="F105" s="98" t="s">
        <v>659</v>
      </c>
      <c r="G105" s="33">
        <v>47529</v>
      </c>
      <c r="H105" s="44">
        <v>43057</v>
      </c>
      <c r="I105" s="98" t="s">
        <v>190</v>
      </c>
      <c r="J105" s="98"/>
      <c r="K105" s="98"/>
      <c r="L105" s="98" t="s">
        <v>400</v>
      </c>
      <c r="M105" t="s">
        <v>130</v>
      </c>
      <c r="N105" s="98" t="s">
        <v>130</v>
      </c>
      <c r="O105" t="s">
        <v>132</v>
      </c>
      <c r="P105" s="64" t="str">
        <f>VLOOKUP(N105,Entries!J:K,2,FALSE)</f>
        <v>AUSTRALIA</v>
      </c>
      <c r="Q105" s="38" t="s">
        <v>660</v>
      </c>
      <c r="R105" s="32" t="s">
        <v>660</v>
      </c>
      <c r="S105" s="98" t="s">
        <v>130</v>
      </c>
      <c r="T105" t="s">
        <v>132</v>
      </c>
      <c r="U105" s="39" t="s">
        <v>180</v>
      </c>
      <c r="V105" s="33" t="s">
        <v>180</v>
      </c>
      <c r="W105" s="64">
        <f>IF(VLOOKUP(R105,Entries!N:P,3,FALSE)=V105,1,VLOOKUP(R105,Entries!N:P,3,FALSE))</f>
        <v>1</v>
      </c>
      <c r="X105" t="s">
        <v>132</v>
      </c>
      <c r="Y105" t="s">
        <v>661</v>
      </c>
      <c r="Z105" s="98" t="s">
        <v>661</v>
      </c>
      <c r="AA105" s="98" t="s">
        <v>130</v>
      </c>
      <c r="AB105" s="98" t="s">
        <v>92</v>
      </c>
      <c r="AC105" s="98" t="s">
        <v>93</v>
      </c>
      <c r="AD105" s="98" t="s">
        <v>117</v>
      </c>
      <c r="AE105" s="98" t="s">
        <v>180</v>
      </c>
      <c r="AF105" s="98" t="s">
        <v>94</v>
      </c>
      <c r="AG105" s="98" t="s">
        <v>11112</v>
      </c>
      <c r="AH105" s="98"/>
      <c r="AI105" s="98"/>
      <c r="AJ105" s="98">
        <v>5</v>
      </c>
      <c r="AK105" s="98" t="s">
        <v>95</v>
      </c>
      <c r="AL105" s="98"/>
      <c r="AM105" s="33"/>
      <c r="AN105" s="32" t="s">
        <v>125</v>
      </c>
      <c r="AO105" s="98" t="s">
        <v>97</v>
      </c>
      <c r="AP105" s="33" t="s">
        <v>98</v>
      </c>
      <c r="AQ105">
        <v>21104.315816279999</v>
      </c>
      <c r="AR105" t="s">
        <v>11427</v>
      </c>
      <c r="AS105" t="s">
        <v>11225</v>
      </c>
      <c r="AT105" t="s">
        <v>11428</v>
      </c>
      <c r="AU105">
        <v>97.703800000000001</v>
      </c>
      <c r="AV105" s="98">
        <v>1.7052526469422222</v>
      </c>
      <c r="AW105">
        <v>9.6704000000000008</v>
      </c>
      <c r="AX105" s="98">
        <v>0.16878028487111113</v>
      </c>
      <c r="AY105">
        <v>2.46159E-2</v>
      </c>
      <c r="AZ105">
        <v>149.792</v>
      </c>
      <c r="BA105" s="98">
        <v>2.6143630492444445</v>
      </c>
      <c r="BB105">
        <v>211.77520000000001</v>
      </c>
      <c r="BC105" s="98">
        <v>3.6961737451022225</v>
      </c>
      <c r="BD105">
        <v>14.803437410000001</v>
      </c>
      <c r="BE105" s="96">
        <f t="shared" si="10"/>
        <v>7006.3772931868543</v>
      </c>
      <c r="BF105" s="96">
        <f t="shared" si="11"/>
        <v>807.84557599821164</v>
      </c>
      <c r="BG105" s="96">
        <f t="shared" si="12"/>
        <v>462.90901037549611</v>
      </c>
      <c r="BH105">
        <v>7012.4299988432431</v>
      </c>
      <c r="BI105">
        <v>2.4796213798336238E-2</v>
      </c>
      <c r="BJ105">
        <v>1.705163425947823</v>
      </c>
      <c r="BK105">
        <v>0.16878032000122331</v>
      </c>
      <c r="BL105">
        <v>2.5681363928936149</v>
      </c>
      <c r="BM105">
        <v>3.742380070224324</v>
      </c>
      <c r="BN105">
        <v>1.7052530259966949</v>
      </c>
      <c r="BO105">
        <v>0.16878036472995969</v>
      </c>
      <c r="BP105">
        <v>2.5197447773455062E-2</v>
      </c>
      <c r="BQ105">
        <v>2.5779297946882549</v>
      </c>
      <c r="BR105">
        <v>7003.4161144744221</v>
      </c>
      <c r="BS105" s="96">
        <v>808.88432625466521</v>
      </c>
      <c r="BT105" s="96">
        <v>455.94790269417899</v>
      </c>
      <c r="BU105">
        <v>3.742380070224324</v>
      </c>
      <c r="BV105" s="65" t="str">
        <f t="shared" si="7"/>
        <v>Earth Observation</v>
      </c>
      <c r="BW105" s="32" t="s">
        <v>662</v>
      </c>
      <c r="BX105" s="98">
        <v>0.1</v>
      </c>
      <c r="BY105" s="98">
        <v>0.3</v>
      </c>
      <c r="BZ105" s="98">
        <v>3.2</v>
      </c>
      <c r="CA105" s="98">
        <v>0.58499999999999996</v>
      </c>
      <c r="CB105" s="98">
        <v>0.01</v>
      </c>
      <c r="CC105" s="98">
        <v>0.23519999999999999</v>
      </c>
      <c r="CD105" s="98">
        <v>0.3</v>
      </c>
      <c r="CE105" s="98">
        <v>0.1</v>
      </c>
      <c r="CF105" s="33">
        <v>3.2</v>
      </c>
      <c r="CG105" s="32">
        <v>4</v>
      </c>
      <c r="CH105" s="98">
        <v>3.98</v>
      </c>
      <c r="CI105" s="98">
        <v>3.98</v>
      </c>
      <c r="CJ105" s="98">
        <f>Population!$CG105-Population!$CI105</f>
        <v>2.0000000000000018E-2</v>
      </c>
      <c r="CK105" s="120">
        <f>_xlfn.DAYS(Entries!$AY$2,Population!H105)</f>
        <v>1237</v>
      </c>
      <c r="CL105" s="120">
        <f t="shared" si="8"/>
        <v>1825</v>
      </c>
      <c r="CM105" s="122">
        <f>Entries!$AY$5</f>
        <v>0.15</v>
      </c>
      <c r="CN105" s="122">
        <f t="shared" si="13"/>
        <v>5.0000000000000044E-3</v>
      </c>
      <c r="CO105" s="121" t="str">
        <f t="shared" si="9"/>
        <v>-</v>
      </c>
      <c r="CP105" s="32"/>
      <c r="CQ105" s="19">
        <v>0</v>
      </c>
      <c r="CR105" s="98" t="s">
        <v>118</v>
      </c>
      <c r="CS105" s="98"/>
      <c r="CT105" s="33"/>
      <c r="CU105" s="32" t="s">
        <v>663</v>
      </c>
      <c r="CV105" s="98" t="s">
        <v>664</v>
      </c>
      <c r="CW105" s="98" t="s">
        <v>132</v>
      </c>
      <c r="CX105" s="98" t="s">
        <v>106</v>
      </c>
      <c r="CY105" s="98" t="s">
        <v>107</v>
      </c>
      <c r="CZ105" s="98" t="s">
        <v>163</v>
      </c>
      <c r="DA105" s="33"/>
      <c r="DB105" s="17" t="s">
        <v>15462</v>
      </c>
      <c r="DC105" s="17" t="s">
        <v>15500</v>
      </c>
      <c r="DD105" s="17" t="s">
        <v>15500</v>
      </c>
      <c r="DE105" s="17" t="s">
        <v>15500</v>
      </c>
      <c r="DF105" s="17" t="s">
        <v>15500</v>
      </c>
      <c r="DG105" s="23" t="s">
        <v>11185</v>
      </c>
      <c r="DH105" s="145"/>
    </row>
    <row r="106" spans="1:112" s="17" customFormat="1" x14ac:dyDescent="0.25">
      <c r="A106" s="30" t="s">
        <v>665</v>
      </c>
      <c r="B106" s="96">
        <v>0</v>
      </c>
      <c r="C106" s="96" t="s">
        <v>15461</v>
      </c>
      <c r="D106" s="96"/>
      <c r="E106" s="96">
        <v>40014</v>
      </c>
      <c r="F106" s="96" t="s">
        <v>666</v>
      </c>
      <c r="G106" s="31">
        <v>40011</v>
      </c>
      <c r="H106" s="43">
        <v>41809</v>
      </c>
      <c r="I106" s="96" t="s">
        <v>207</v>
      </c>
      <c r="J106" s="96"/>
      <c r="K106" s="96"/>
      <c r="L106" s="96" t="s">
        <v>208</v>
      </c>
      <c r="M106" s="124" t="s">
        <v>667</v>
      </c>
      <c r="N106" s="96" t="s">
        <v>667</v>
      </c>
      <c r="O106" s="124" t="s">
        <v>11123</v>
      </c>
      <c r="P106" s="96" t="str">
        <f>VLOOKUP(N106,Entries!J:K,2,FALSE)</f>
        <v>ARGENTINA</v>
      </c>
      <c r="Q106" s="123" t="s">
        <v>327</v>
      </c>
      <c r="R106" s="30" t="s">
        <v>327</v>
      </c>
      <c r="S106" s="96" t="s">
        <v>667</v>
      </c>
      <c r="T106" s="124" t="s">
        <v>328</v>
      </c>
      <c r="U106" s="125" t="s">
        <v>159</v>
      </c>
      <c r="V106" s="31" t="s">
        <v>159</v>
      </c>
      <c r="W106" s="64">
        <f>IF(VLOOKUP(R106,Entries!N:P,3,FALSE)=V106,1,VLOOKUP(R106,Entries!N:P,3,FALSE))</f>
        <v>1</v>
      </c>
      <c r="X106" s="124"/>
      <c r="Y106" s="124"/>
      <c r="Z106" s="96"/>
      <c r="AA106" s="96"/>
      <c r="AB106" s="96"/>
      <c r="AC106" s="96" t="s">
        <v>93</v>
      </c>
      <c r="AD106" s="96" t="s">
        <v>668</v>
      </c>
      <c r="AE106" s="96" t="s">
        <v>117</v>
      </c>
      <c r="AF106" s="96" t="s">
        <v>94</v>
      </c>
      <c r="AG106" s="96" t="s">
        <v>650</v>
      </c>
      <c r="AH106" s="96" t="s">
        <v>11158</v>
      </c>
      <c r="AI106" s="96"/>
      <c r="AJ106" s="19">
        <v>1</v>
      </c>
      <c r="AK106" s="96" t="s">
        <v>118</v>
      </c>
      <c r="AL106" s="96"/>
      <c r="AM106" s="31"/>
      <c r="AN106" s="30" t="s">
        <v>96</v>
      </c>
      <c r="AO106" s="96" t="s">
        <v>97</v>
      </c>
      <c r="AP106" s="31" t="s">
        <v>97</v>
      </c>
      <c r="AQ106">
        <v>21104.60201011</v>
      </c>
      <c r="AR106" t="s">
        <v>11429</v>
      </c>
      <c r="AS106" t="s">
        <v>11225</v>
      </c>
      <c r="AT106" t="s">
        <v>11430</v>
      </c>
      <c r="AU106">
        <v>98.105699999999999</v>
      </c>
      <c r="AV106" s="96">
        <v>1.7122671237466667</v>
      </c>
      <c r="AW106">
        <v>81.892399999999995</v>
      </c>
      <c r="AX106" s="96">
        <v>1.4292917150044446</v>
      </c>
      <c r="AY106">
        <v>3.2177999999999998E-3</v>
      </c>
      <c r="AZ106">
        <v>18.231400000000001</v>
      </c>
      <c r="BA106" s="96">
        <v>0.3181978910488889</v>
      </c>
      <c r="BB106">
        <v>342.0052</v>
      </c>
      <c r="BC106" s="96">
        <v>5.9691155571022225</v>
      </c>
      <c r="BD106">
        <v>14.956920650000001</v>
      </c>
      <c r="BE106" s="96">
        <f t="shared" si="10"/>
        <v>6958.3634396269144</v>
      </c>
      <c r="BF106" s="96">
        <f t="shared" si="11"/>
        <v>609.75406150294657</v>
      </c>
      <c r="BG106" s="96">
        <f t="shared" si="12"/>
        <v>564.97281775088231</v>
      </c>
      <c r="BH106">
        <v>6964.7457419606972</v>
      </c>
      <c r="BI106">
        <v>4.0964912962664626E-3</v>
      </c>
      <c r="BJ106">
        <v>1.7121721675050341</v>
      </c>
      <c r="BK106">
        <v>1.429292012189828</v>
      </c>
      <c r="BL106">
        <v>0.53047418415555048</v>
      </c>
      <c r="BM106">
        <v>5.7568462167939281</v>
      </c>
      <c r="BN106">
        <v>1.71226752912587</v>
      </c>
      <c r="BO106">
        <v>1.4292920123450039</v>
      </c>
      <c r="BP106">
        <v>3.783387808215685E-3</v>
      </c>
      <c r="BQ106">
        <v>0.58160047864180708</v>
      </c>
      <c r="BR106">
        <v>6955.3955368839952</v>
      </c>
      <c r="BS106" s="96">
        <v>610.7104955595596</v>
      </c>
      <c r="BT106" s="96">
        <v>558.08057820843078</v>
      </c>
      <c r="BU106">
        <v>5.7568462167939281</v>
      </c>
      <c r="BV106" s="60" t="str">
        <f t="shared" si="7"/>
        <v>no propulsion</v>
      </c>
      <c r="BW106" s="30" t="s">
        <v>104</v>
      </c>
      <c r="BX106" s="96">
        <v>0.5</v>
      </c>
      <c r="BY106" s="96">
        <v>0.27500000000000002</v>
      </c>
      <c r="BZ106" s="96">
        <v>0.5</v>
      </c>
      <c r="CA106" s="96">
        <v>0.31669999999999998</v>
      </c>
      <c r="CB106" s="96">
        <v>0.13750000000000001</v>
      </c>
      <c r="CC106" s="96">
        <v>0.26250000000000001</v>
      </c>
      <c r="CD106" s="96">
        <v>0.27500000000000002</v>
      </c>
      <c r="CE106" s="96">
        <v>0.5</v>
      </c>
      <c r="CF106" s="31">
        <v>0.5</v>
      </c>
      <c r="CG106" s="30">
        <v>22</v>
      </c>
      <c r="CH106" s="96">
        <v>22</v>
      </c>
      <c r="CI106" s="96">
        <v>22</v>
      </c>
      <c r="CJ106" s="96">
        <f>Population!$CG106-Population!$CI106</f>
        <v>0</v>
      </c>
      <c r="CK106" s="118">
        <f>_xlfn.DAYS(Entries!$AY$2,Population!H106)</f>
        <v>2485</v>
      </c>
      <c r="CL106" s="118">
        <f t="shared" si="8"/>
        <v>365</v>
      </c>
      <c r="CM106" s="117">
        <f>Entries!$AY$5</f>
        <v>0.15</v>
      </c>
      <c r="CN106" s="117">
        <f t="shared" si="13"/>
        <v>0</v>
      </c>
      <c r="CO106" s="119" t="str">
        <f t="shared" si="9"/>
        <v>-</v>
      </c>
      <c r="CP106" s="30" t="s">
        <v>103</v>
      </c>
      <c r="CQ106" s="96">
        <v>0</v>
      </c>
      <c r="CR106" s="96" t="s">
        <v>95</v>
      </c>
      <c r="CS106" s="96"/>
      <c r="CT106" s="31"/>
      <c r="CU106" s="30" t="s">
        <v>669</v>
      </c>
      <c r="CV106" s="96" t="s">
        <v>327</v>
      </c>
      <c r="CW106" s="96" t="s">
        <v>328</v>
      </c>
      <c r="CX106" s="96" t="s">
        <v>670</v>
      </c>
      <c r="CY106" s="96" t="s">
        <v>107</v>
      </c>
      <c r="CZ106" s="96" t="s">
        <v>108</v>
      </c>
      <c r="DA106" s="31"/>
      <c r="DB106" s="17" t="s">
        <v>15462</v>
      </c>
      <c r="DC106" s="17" t="s">
        <v>15500</v>
      </c>
      <c r="DD106" s="17" t="s">
        <v>15500</v>
      </c>
      <c r="DE106" s="17" t="s">
        <v>15500</v>
      </c>
      <c r="DF106" s="17" t="s">
        <v>15500</v>
      </c>
      <c r="DG106" s="23" t="s">
        <v>11171</v>
      </c>
      <c r="DH106" s="145"/>
    </row>
    <row r="107" spans="1:112" s="17" customFormat="1" x14ac:dyDescent="0.25">
      <c r="A107" s="32" t="s">
        <v>671</v>
      </c>
      <c r="B107" s="98">
        <v>0</v>
      </c>
      <c r="C107" s="98" t="s">
        <v>15461</v>
      </c>
      <c r="D107" s="98"/>
      <c r="E107" s="98">
        <v>45857</v>
      </c>
      <c r="F107" s="98" t="s">
        <v>672</v>
      </c>
      <c r="G107" s="33">
        <v>63677</v>
      </c>
      <c r="H107" s="44">
        <v>44015</v>
      </c>
      <c r="I107" s="98" t="s">
        <v>619</v>
      </c>
      <c r="J107" s="98"/>
      <c r="K107" s="98"/>
      <c r="L107" s="98" t="s">
        <v>620</v>
      </c>
      <c r="M107" t="s">
        <v>326</v>
      </c>
      <c r="N107" s="98" t="s">
        <v>326</v>
      </c>
      <c r="O107" t="s">
        <v>11126</v>
      </c>
      <c r="P107" s="64" t="str">
        <f>VLOOKUP(N107,Entries!J:K,2,FALSE)</f>
        <v>PEOPLES REPUBLIC OF CHINA</v>
      </c>
      <c r="Q107" s="38" t="s">
        <v>673</v>
      </c>
      <c r="R107" s="32" t="s">
        <v>673</v>
      </c>
      <c r="S107" s="98" t="s">
        <v>326</v>
      </c>
      <c r="T107" t="s">
        <v>576</v>
      </c>
      <c r="U107" s="39" t="s">
        <v>92</v>
      </c>
      <c r="V107" s="108" t="s">
        <v>92</v>
      </c>
      <c r="W107" s="92" t="str">
        <f>IF(VLOOKUP(R107,Entries!N:P,3,FALSE)=V107,1,VLOOKUP(R107,Entries!N:P,3,FALSE))</f>
        <v>Government</v>
      </c>
      <c r="X107"/>
      <c r="Y107"/>
      <c r="Z107" s="98"/>
      <c r="AA107" s="98"/>
      <c r="AB107" s="98"/>
      <c r="AC107" s="98" t="s">
        <v>93</v>
      </c>
      <c r="AD107" s="98" t="s">
        <v>674</v>
      </c>
      <c r="AE107" s="98" t="s">
        <v>117</v>
      </c>
      <c r="AF107" s="98" t="s">
        <v>117</v>
      </c>
      <c r="AG107" s="98"/>
      <c r="AH107" s="98"/>
      <c r="AI107" s="98"/>
      <c r="AJ107" s="19">
        <v>2.5</v>
      </c>
      <c r="AK107" s="98" t="s">
        <v>118</v>
      </c>
      <c r="AL107" s="98"/>
      <c r="AM107" s="33"/>
      <c r="AN107" s="32" t="s">
        <v>125</v>
      </c>
      <c r="AO107" s="98" t="s">
        <v>97</v>
      </c>
      <c r="AP107" s="33" t="s">
        <v>98</v>
      </c>
      <c r="AQ107">
        <v>21104.622857859998</v>
      </c>
      <c r="AR107" t="s">
        <v>11431</v>
      </c>
      <c r="AS107" t="s">
        <v>11225</v>
      </c>
      <c r="AT107" t="s">
        <v>11432</v>
      </c>
      <c r="AU107">
        <v>97.985799999999998</v>
      </c>
      <c r="AV107" s="98">
        <v>1.7101744744088889</v>
      </c>
      <c r="AW107">
        <v>181.03639999999999</v>
      </c>
      <c r="AX107" s="98">
        <v>3.1596805886044441</v>
      </c>
      <c r="AY107">
        <v>1.2466000000000001E-3</v>
      </c>
      <c r="AZ107">
        <v>66.656099999999995</v>
      </c>
      <c r="BA107" s="98">
        <v>1.1633681695066667</v>
      </c>
      <c r="BB107">
        <v>293.59640000000002</v>
      </c>
      <c r="BC107" s="98">
        <v>5.1242227859377785</v>
      </c>
      <c r="BD107">
        <v>14.76844818</v>
      </c>
      <c r="BE107" s="96">
        <f t="shared" si="10"/>
        <v>7017.4392113697259</v>
      </c>
      <c r="BF107" s="96">
        <f t="shared" si="11"/>
        <v>655.18715109061941</v>
      </c>
      <c r="BG107" s="96">
        <f t="shared" si="12"/>
        <v>637.6912716488323</v>
      </c>
      <c r="BH107">
        <v>7023.7359548497807</v>
      </c>
      <c r="BI107">
        <v>2.4019971282345288E-3</v>
      </c>
      <c r="BJ107">
        <v>1.7100824683542579</v>
      </c>
      <c r="BK107">
        <v>3.1596812443662139</v>
      </c>
      <c r="BL107">
        <v>1.1596734271869871</v>
      </c>
      <c r="BM107">
        <v>5.127920914050601</v>
      </c>
      <c r="BN107">
        <v>1.710174877336945</v>
      </c>
      <c r="BO107">
        <v>3.1596812467338822</v>
      </c>
      <c r="BP107">
        <v>2.3482328728621862E-3</v>
      </c>
      <c r="BQ107">
        <v>1.1596734271869871</v>
      </c>
      <c r="BR107">
        <v>7014.4908865271809</v>
      </c>
      <c r="BS107" s="96">
        <v>659.96254461331591</v>
      </c>
      <c r="BT107" s="96">
        <v>627.01922844104502</v>
      </c>
      <c r="BU107">
        <v>5.127920914050601</v>
      </c>
      <c r="BV107" s="65" t="b">
        <f t="shared" si="7"/>
        <v>0</v>
      </c>
      <c r="BW107" s="32" t="s">
        <v>104</v>
      </c>
      <c r="BX107" s="98">
        <v>0.11</v>
      </c>
      <c r="BY107" s="98">
        <v>0.27</v>
      </c>
      <c r="BZ107" s="98">
        <v>0.27</v>
      </c>
      <c r="CA107" s="98">
        <v>4.3700000000000003E-2</v>
      </c>
      <c r="CB107" s="98">
        <v>1.21E-2</v>
      </c>
      <c r="CC107" s="98">
        <v>3.5799999999999998E-2</v>
      </c>
      <c r="CD107" s="98">
        <v>0.27</v>
      </c>
      <c r="CE107" s="98">
        <v>0.11</v>
      </c>
      <c r="CF107" s="33">
        <v>0.27</v>
      </c>
      <c r="CG107" s="32">
        <v>10</v>
      </c>
      <c r="CH107" s="98">
        <v>10</v>
      </c>
      <c r="CI107" s="98">
        <v>10</v>
      </c>
      <c r="CJ107" s="98">
        <f>Population!$CG107-Population!$CI107</f>
        <v>0</v>
      </c>
      <c r="CK107" s="120">
        <f>_xlfn.DAYS(Entries!$AY$2,Population!H107)</f>
        <v>279</v>
      </c>
      <c r="CL107" s="120">
        <f t="shared" si="8"/>
        <v>912.5</v>
      </c>
      <c r="CM107" s="122">
        <f>Entries!$AY$5</f>
        <v>0.15</v>
      </c>
      <c r="CN107" s="122">
        <f t="shared" si="13"/>
        <v>0</v>
      </c>
      <c r="CO107" s="121" t="str">
        <f t="shared" si="9"/>
        <v>-</v>
      </c>
      <c r="CP107" s="32"/>
      <c r="CQ107" s="19">
        <v>0</v>
      </c>
      <c r="CR107" s="98" t="s">
        <v>118</v>
      </c>
      <c r="CS107" s="98"/>
      <c r="CT107" s="33"/>
      <c r="CU107" s="32" t="s">
        <v>675</v>
      </c>
      <c r="CV107" s="98"/>
      <c r="CW107" s="98"/>
      <c r="CX107" s="98" t="s">
        <v>295</v>
      </c>
      <c r="CY107" s="98" t="s">
        <v>107</v>
      </c>
      <c r="CZ107" s="98"/>
      <c r="DA107" s="33"/>
      <c r="DB107" s="17" t="s">
        <v>15462</v>
      </c>
      <c r="DC107" s="17" t="s">
        <v>15500</v>
      </c>
      <c r="DD107" s="17" t="s">
        <v>15500</v>
      </c>
      <c r="DE107" s="17" t="s">
        <v>15500</v>
      </c>
      <c r="DF107" s="17" t="s">
        <v>15500</v>
      </c>
      <c r="DG107" s="23" t="s">
        <v>11172</v>
      </c>
      <c r="DH107" s="145"/>
    </row>
    <row r="108" spans="1:112" s="17" customFormat="1" x14ac:dyDescent="0.25">
      <c r="A108" s="30" t="s">
        <v>676</v>
      </c>
      <c r="B108" s="96">
        <v>0</v>
      </c>
      <c r="C108" s="96" t="s">
        <v>15461</v>
      </c>
      <c r="D108" s="96" t="s">
        <v>453</v>
      </c>
      <c r="E108" s="96">
        <v>29108</v>
      </c>
      <c r="F108" s="96" t="s">
        <v>677</v>
      </c>
      <c r="G108" s="31">
        <v>29105</v>
      </c>
      <c r="H108" s="43">
        <v>38835</v>
      </c>
      <c r="I108" s="96" t="s">
        <v>190</v>
      </c>
      <c r="J108" s="96"/>
      <c r="K108" s="96"/>
      <c r="L108" s="96" t="s">
        <v>400</v>
      </c>
      <c r="M108" s="124" t="s">
        <v>391</v>
      </c>
      <c r="N108" s="96" t="s">
        <v>391</v>
      </c>
      <c r="O108" s="124" t="s">
        <v>649</v>
      </c>
      <c r="P108" s="96" t="str">
        <f>VLOOKUP(N108,Entries!J:K,2,FALSE)</f>
        <v>FRANCE</v>
      </c>
      <c r="Q108" s="123" t="s">
        <v>392</v>
      </c>
      <c r="R108" s="30" t="s">
        <v>11070</v>
      </c>
      <c r="S108" s="96" t="s">
        <v>391</v>
      </c>
      <c r="T108" s="124" t="s">
        <v>649</v>
      </c>
      <c r="U108" s="125" t="s">
        <v>141</v>
      </c>
      <c r="V108" s="31" t="s">
        <v>141</v>
      </c>
      <c r="W108" s="64">
        <f>IF(VLOOKUP(R108,Entries!N:P,3,FALSE)=V108,1,VLOOKUP(R108,Entries!N:P,3,FALSE))</f>
        <v>1</v>
      </c>
      <c r="X108" s="124"/>
      <c r="Y108" s="124"/>
      <c r="Z108" s="96"/>
      <c r="AA108" s="96"/>
      <c r="AB108" s="96"/>
      <c r="AC108" s="96" t="s">
        <v>239</v>
      </c>
      <c r="AD108" s="96" t="s">
        <v>94</v>
      </c>
      <c r="AE108" s="96" t="s">
        <v>94</v>
      </c>
      <c r="AF108" s="96" t="s">
        <v>94</v>
      </c>
      <c r="AG108" s="96" t="s">
        <v>2487</v>
      </c>
      <c r="AH108" s="96"/>
      <c r="AI108" s="96"/>
      <c r="AJ108" s="96">
        <v>3</v>
      </c>
      <c r="AK108" s="96" t="s">
        <v>95</v>
      </c>
      <c r="AL108" s="96"/>
      <c r="AM108" s="31"/>
      <c r="AN108" s="30" t="s">
        <v>125</v>
      </c>
      <c r="AO108" s="96" t="s">
        <v>97</v>
      </c>
      <c r="AP108" s="31" t="s">
        <v>97</v>
      </c>
      <c r="AQ108">
        <v>21104.546347029998</v>
      </c>
      <c r="AR108" t="s">
        <v>11433</v>
      </c>
      <c r="AS108" t="s">
        <v>11225</v>
      </c>
      <c r="AT108" t="s">
        <v>11434</v>
      </c>
      <c r="AU108">
        <v>98.270300000000006</v>
      </c>
      <c r="AV108" s="96">
        <v>1.7151399350977781</v>
      </c>
      <c r="AW108">
        <v>57.1858</v>
      </c>
      <c r="AX108" s="96">
        <v>0.99808028774222224</v>
      </c>
      <c r="AY108">
        <v>1.328E-4</v>
      </c>
      <c r="AZ108">
        <v>78.736000000000004</v>
      </c>
      <c r="BA108" s="96">
        <v>1.3742021539555556</v>
      </c>
      <c r="BB108">
        <v>281.399</v>
      </c>
      <c r="BC108" s="96">
        <v>4.9113380400444449</v>
      </c>
      <c r="BD108">
        <v>14.625286600000001</v>
      </c>
      <c r="BE108" s="96">
        <f t="shared" si="10"/>
        <v>7063.1589210592738</v>
      </c>
      <c r="BF108" s="96">
        <f t="shared" si="11"/>
        <v>693.09690856399084</v>
      </c>
      <c r="BG108" s="96">
        <f t="shared" si="12"/>
        <v>691.22093355455672</v>
      </c>
      <c r="BH108">
        <v>7069.4090789554639</v>
      </c>
      <c r="BI108">
        <v>1.275708857001146E-3</v>
      </c>
      <c r="BJ108">
        <v>1.7150459651070811</v>
      </c>
      <c r="BK108">
        <v>0.99808049551733979</v>
      </c>
      <c r="BL108">
        <v>1.1794183011826149</v>
      </c>
      <c r="BM108">
        <v>5.1061239520314654</v>
      </c>
      <c r="BN108">
        <v>1.715140338596707</v>
      </c>
      <c r="BO108">
        <v>0.99808049583788438</v>
      </c>
      <c r="BP108">
        <v>1.4279760382869739E-3</v>
      </c>
      <c r="BQ108">
        <v>1.1794183011826149</v>
      </c>
      <c r="BR108">
        <v>7060.2428202796054</v>
      </c>
      <c r="BS108" s="96">
        <v>699.32467785145218</v>
      </c>
      <c r="BT108" s="96">
        <v>679.1609627077587</v>
      </c>
      <c r="BU108">
        <v>5.1061239520314654</v>
      </c>
      <c r="BV108" s="60" t="str">
        <f t="shared" si="7"/>
        <v>sunsynchronous observation</v>
      </c>
      <c r="BW108" s="30" t="s">
        <v>253</v>
      </c>
      <c r="BX108" s="96">
        <v>2.5</v>
      </c>
      <c r="BY108" s="96">
        <v>1.9</v>
      </c>
      <c r="BZ108" s="96">
        <v>9.6999999999999993</v>
      </c>
      <c r="CA108" s="96">
        <v>21.230899999999998</v>
      </c>
      <c r="CB108" s="96">
        <v>4.75</v>
      </c>
      <c r="CC108" s="96">
        <v>11.0223</v>
      </c>
      <c r="CD108" s="96">
        <v>1.9</v>
      </c>
      <c r="CE108" s="96">
        <v>2.5</v>
      </c>
      <c r="CF108" s="31">
        <v>9.6999999999999993</v>
      </c>
      <c r="CG108" s="30">
        <v>587</v>
      </c>
      <c r="CH108" s="96">
        <v>587</v>
      </c>
      <c r="CI108" s="96">
        <v>559</v>
      </c>
      <c r="CJ108" s="96">
        <f>Population!$CG108-Population!$CI108</f>
        <v>28</v>
      </c>
      <c r="CK108" s="118">
        <f>_xlfn.DAYS(Entries!$AY$2,Population!H108)</f>
        <v>5459</v>
      </c>
      <c r="CL108" s="118">
        <f t="shared" si="8"/>
        <v>1095</v>
      </c>
      <c r="CM108" s="117">
        <f>Entries!$AY$5</f>
        <v>0.15</v>
      </c>
      <c r="CN108" s="117">
        <f t="shared" si="13"/>
        <v>4.770017035775128E-2</v>
      </c>
      <c r="CO108" s="119">
        <f t="shared" si="9"/>
        <v>0</v>
      </c>
      <c r="CP108" s="30"/>
      <c r="CQ108" s="19">
        <v>2</v>
      </c>
      <c r="CR108" s="96" t="s">
        <v>118</v>
      </c>
      <c r="CS108" s="96"/>
      <c r="CT108" s="31"/>
      <c r="CU108" s="30" t="s">
        <v>678</v>
      </c>
      <c r="CV108" s="96" t="s">
        <v>679</v>
      </c>
      <c r="CW108" s="96" t="s">
        <v>649</v>
      </c>
      <c r="CX108" s="96" t="s">
        <v>680</v>
      </c>
      <c r="CY108" s="96" t="s">
        <v>107</v>
      </c>
      <c r="CZ108" s="96" t="s">
        <v>151</v>
      </c>
      <c r="DA108" s="31">
        <v>550</v>
      </c>
      <c r="DB108" s="17" t="s">
        <v>15463</v>
      </c>
      <c r="DC108" s="17" t="s">
        <v>15500</v>
      </c>
      <c r="DD108" s="17">
        <v>1</v>
      </c>
      <c r="DE108" s="17">
        <v>1</v>
      </c>
      <c r="DF108" s="17">
        <v>10</v>
      </c>
      <c r="DG108" s="23" t="s">
        <v>11182</v>
      </c>
      <c r="DH108" s="145"/>
    </row>
    <row r="109" spans="1:112" s="17" customFormat="1" x14ac:dyDescent="0.25">
      <c r="A109" s="32" t="s">
        <v>681</v>
      </c>
      <c r="B109" s="18">
        <v>0</v>
      </c>
      <c r="C109" s="98" t="s">
        <v>15461</v>
      </c>
      <c r="D109" s="18"/>
      <c r="E109" s="18">
        <v>902</v>
      </c>
      <c r="F109" s="18" t="s">
        <v>682</v>
      </c>
      <c r="G109" s="33">
        <v>902</v>
      </c>
      <c r="H109" s="44">
        <v>23656</v>
      </c>
      <c r="I109" s="98" t="s">
        <v>190</v>
      </c>
      <c r="J109" s="98"/>
      <c r="K109" s="98"/>
      <c r="L109" s="18" t="s">
        <v>123</v>
      </c>
      <c r="M109" t="s">
        <v>156</v>
      </c>
      <c r="N109" s="18" t="s">
        <v>156</v>
      </c>
      <c r="O109" t="s">
        <v>11123</v>
      </c>
      <c r="P109" s="64" t="str">
        <f>VLOOKUP(N109,Entries!J:K,2,FALSE)</f>
        <v>UNITED STATES OF AMERICA</v>
      </c>
      <c r="Q109" s="38" t="s">
        <v>683</v>
      </c>
      <c r="R109" s="32" t="s">
        <v>683</v>
      </c>
      <c r="S109" s="18" t="s">
        <v>156</v>
      </c>
      <c r="T109" t="s">
        <v>157</v>
      </c>
      <c r="U109" s="39" t="s">
        <v>92</v>
      </c>
      <c r="V109" s="103" t="s">
        <v>180</v>
      </c>
      <c r="W109" s="64">
        <f>IF(VLOOKUP(R109,Entries!N:P,3,FALSE)=V109,1,VLOOKUP(R109,Entries!N:P,3,FALSE))</f>
        <v>1</v>
      </c>
      <c r="X109"/>
      <c r="Y109"/>
      <c r="Z109" s="18"/>
      <c r="AA109" s="18"/>
      <c r="AB109" s="98"/>
      <c r="AC109" s="18" t="s">
        <v>93</v>
      </c>
      <c r="AD109" s="18" t="s">
        <v>684</v>
      </c>
      <c r="AE109" s="18" t="s">
        <v>144</v>
      </c>
      <c r="AF109" s="98" t="s">
        <v>94</v>
      </c>
      <c r="AG109" s="98" t="s">
        <v>2487</v>
      </c>
      <c r="AH109" s="98"/>
      <c r="AI109" s="18"/>
      <c r="AJ109" s="19">
        <v>1</v>
      </c>
      <c r="AK109" s="18" t="s">
        <v>118</v>
      </c>
      <c r="AL109" s="18"/>
      <c r="AM109" s="33"/>
      <c r="AN109" s="32" t="s">
        <v>685</v>
      </c>
      <c r="AO109" s="18" t="s">
        <v>169</v>
      </c>
      <c r="AP109" s="33" t="s">
        <v>98</v>
      </c>
      <c r="AQ109">
        <v>21104.587316609999</v>
      </c>
      <c r="AR109" t="s">
        <v>11435</v>
      </c>
      <c r="AS109" t="s">
        <v>11225</v>
      </c>
      <c r="AT109" t="s">
        <v>11436</v>
      </c>
      <c r="AU109">
        <v>90.178299999999993</v>
      </c>
      <c r="AV109" s="98">
        <v>1.5739079214088889</v>
      </c>
      <c r="AW109">
        <v>36.159500000000001</v>
      </c>
      <c r="AX109" s="98">
        <v>0.63110219957777791</v>
      </c>
      <c r="AY109">
        <v>1.6991E-3</v>
      </c>
      <c r="AZ109">
        <v>317.77019999999999</v>
      </c>
      <c r="BA109" s="98">
        <v>5.5461351008799999</v>
      </c>
      <c r="BB109">
        <v>165.29560000000001</v>
      </c>
      <c r="BC109" s="98">
        <v>2.8849518588622227</v>
      </c>
      <c r="BD109">
        <v>13.526938469999999</v>
      </c>
      <c r="BE109" s="96">
        <f t="shared" si="10"/>
        <v>7440.5017846053179</v>
      </c>
      <c r="BF109" s="96">
        <f t="shared" si="11"/>
        <v>1082.1439411875408</v>
      </c>
      <c r="BG109" s="96">
        <f t="shared" si="12"/>
        <v>1056.859628023095</v>
      </c>
      <c r="BH109">
        <v>7434.000908411741</v>
      </c>
      <c r="BI109">
        <v>2.2444827247701141E-3</v>
      </c>
      <c r="BJ109">
        <v>1.573908994080192</v>
      </c>
      <c r="BK109">
        <v>0.63110403309413132</v>
      </c>
      <c r="BL109">
        <v>5.9326274978528613</v>
      </c>
      <c r="BM109">
        <v>2.4976408199248259</v>
      </c>
      <c r="BN109">
        <v>1.5739082484737079</v>
      </c>
      <c r="BO109">
        <v>0.63110233003763783</v>
      </c>
      <c r="BP109">
        <v>1.496620028542161E-3</v>
      </c>
      <c r="BQ109">
        <v>5.9326274978528613</v>
      </c>
      <c r="BR109">
        <v>7437.5563841537623</v>
      </c>
      <c r="BS109" s="96">
        <v>1077.6875800016987</v>
      </c>
      <c r="BT109" s="96">
        <v>1055.4251883058269</v>
      </c>
      <c r="BU109">
        <v>2.4976408199248259</v>
      </c>
      <c r="BV109" s="65" t="str">
        <f t="shared" si="7"/>
        <v>no propulsion</v>
      </c>
      <c r="BW109" s="32" t="s">
        <v>686</v>
      </c>
      <c r="BX109" s="18">
        <v>0.36</v>
      </c>
      <c r="BY109" s="18">
        <v>0.36</v>
      </c>
      <c r="BZ109" s="18">
        <v>0.36</v>
      </c>
      <c r="CA109" s="18">
        <v>0.1018</v>
      </c>
      <c r="CB109" s="18">
        <v>0.1018</v>
      </c>
      <c r="CC109" s="18">
        <v>0.1018</v>
      </c>
      <c r="CD109" s="18">
        <v>0.4</v>
      </c>
      <c r="CE109" s="18">
        <v>0.4</v>
      </c>
      <c r="CF109" s="33">
        <v>0.4</v>
      </c>
      <c r="CG109" s="32">
        <v>10</v>
      </c>
      <c r="CH109" s="18">
        <v>10</v>
      </c>
      <c r="CI109" s="18">
        <v>10</v>
      </c>
      <c r="CJ109" s="98">
        <f>Population!$CG109-Population!$CI109</f>
        <v>0</v>
      </c>
      <c r="CK109" s="120">
        <f>_xlfn.DAYS(Entries!$AY$2,Population!H109)</f>
        <v>20638</v>
      </c>
      <c r="CL109" s="120">
        <f t="shared" si="8"/>
        <v>365</v>
      </c>
      <c r="CM109" s="122">
        <f>Entries!$AY$5</f>
        <v>0.15</v>
      </c>
      <c r="CN109" s="122">
        <f t="shared" si="13"/>
        <v>0</v>
      </c>
      <c r="CO109" s="121" t="str">
        <f t="shared" si="9"/>
        <v>-</v>
      </c>
      <c r="CP109" s="32" t="s">
        <v>103</v>
      </c>
      <c r="CQ109" s="98">
        <v>0</v>
      </c>
      <c r="CR109" s="18" t="s">
        <v>95</v>
      </c>
      <c r="CS109" s="18"/>
      <c r="CT109" s="33"/>
      <c r="CU109" s="32" t="s">
        <v>687</v>
      </c>
      <c r="CV109" s="18"/>
      <c r="CW109" s="18"/>
      <c r="CX109" s="18" t="s">
        <v>688</v>
      </c>
      <c r="CY109" s="18" t="s">
        <v>107</v>
      </c>
      <c r="CZ109" s="18" t="s">
        <v>103</v>
      </c>
      <c r="DA109" s="33"/>
      <c r="DB109" s="17" t="s">
        <v>15462</v>
      </c>
      <c r="DC109" s="17" t="s">
        <v>15500</v>
      </c>
      <c r="DD109" s="17" t="s">
        <v>15500</v>
      </c>
      <c r="DE109" s="17" t="s">
        <v>15500</v>
      </c>
      <c r="DF109" s="17" t="s">
        <v>15500</v>
      </c>
      <c r="DG109" s="23" t="s">
        <v>11171</v>
      </c>
      <c r="DH109" s="145"/>
    </row>
    <row r="110" spans="1:112" s="17" customFormat="1" x14ac:dyDescent="0.25">
      <c r="A110" s="30" t="s">
        <v>689</v>
      </c>
      <c r="B110" s="15">
        <v>0</v>
      </c>
      <c r="C110" s="96" t="s">
        <v>15461</v>
      </c>
      <c r="D110" s="15"/>
      <c r="E110" s="15">
        <v>1520</v>
      </c>
      <c r="F110" s="15" t="s">
        <v>690</v>
      </c>
      <c r="G110" s="31">
        <v>1520</v>
      </c>
      <c r="H110" s="43">
        <v>23967</v>
      </c>
      <c r="I110" s="96" t="s">
        <v>190</v>
      </c>
      <c r="J110" s="96"/>
      <c r="K110" s="96"/>
      <c r="L110" s="15" t="s">
        <v>123</v>
      </c>
      <c r="M110" s="124" t="s">
        <v>156</v>
      </c>
      <c r="N110" s="15" t="s">
        <v>156</v>
      </c>
      <c r="O110" s="124" t="s">
        <v>11123</v>
      </c>
      <c r="P110" s="96" t="str">
        <f>VLOOKUP(N110,Entries!J:K,2,FALSE)</f>
        <v>UNITED STATES OF AMERICA</v>
      </c>
      <c r="Q110" s="123" t="s">
        <v>683</v>
      </c>
      <c r="R110" s="30" t="s">
        <v>683</v>
      </c>
      <c r="S110" s="15" t="s">
        <v>156</v>
      </c>
      <c r="T110" s="124" t="s">
        <v>157</v>
      </c>
      <c r="U110" s="125" t="s">
        <v>92</v>
      </c>
      <c r="V110" s="106" t="s">
        <v>180</v>
      </c>
      <c r="W110" s="64">
        <f>IF(VLOOKUP(R110,Entries!N:P,3,FALSE)=V110,1,VLOOKUP(R110,Entries!N:P,3,FALSE))</f>
        <v>1</v>
      </c>
      <c r="X110" s="124"/>
      <c r="Y110" s="124"/>
      <c r="Z110" s="15"/>
      <c r="AA110" s="15"/>
      <c r="AB110" s="96"/>
      <c r="AC110" s="15" t="s">
        <v>93</v>
      </c>
      <c r="AD110" s="15" t="s">
        <v>684</v>
      </c>
      <c r="AE110" s="15" t="s">
        <v>144</v>
      </c>
      <c r="AF110" s="96" t="s">
        <v>94</v>
      </c>
      <c r="AG110" s="96" t="s">
        <v>2487</v>
      </c>
      <c r="AH110" s="96"/>
      <c r="AI110" s="15"/>
      <c r="AJ110" s="19">
        <v>1</v>
      </c>
      <c r="AK110" s="15" t="s">
        <v>118</v>
      </c>
      <c r="AL110" s="15"/>
      <c r="AM110" s="31"/>
      <c r="AN110" s="30" t="s">
        <v>685</v>
      </c>
      <c r="AO110" s="15" t="s">
        <v>169</v>
      </c>
      <c r="AP110" s="31" t="s">
        <v>98</v>
      </c>
      <c r="AQ110">
        <v>21104.549686260001</v>
      </c>
      <c r="AR110" t="s">
        <v>11437</v>
      </c>
      <c r="AS110" t="s">
        <v>11225</v>
      </c>
      <c r="AT110" t="s">
        <v>11438</v>
      </c>
      <c r="AU110">
        <v>90.013400000000004</v>
      </c>
      <c r="AV110" s="96">
        <v>1.5710298740711113</v>
      </c>
      <c r="AW110">
        <v>129.9186</v>
      </c>
      <c r="AX110" s="96">
        <v>2.2675068578399999</v>
      </c>
      <c r="AY110">
        <v>7.0978999999999999E-3</v>
      </c>
      <c r="AZ110">
        <v>34.449399999999997</v>
      </c>
      <c r="BA110" s="96">
        <v>0.60125533024888889</v>
      </c>
      <c r="BB110">
        <v>90.756200000000007</v>
      </c>
      <c r="BC110" s="96">
        <v>1.5839941770577781</v>
      </c>
      <c r="BD110">
        <v>13.358391129999999</v>
      </c>
      <c r="BE110" s="96">
        <f t="shared" si="10"/>
        <v>7502.9571240909099</v>
      </c>
      <c r="BF110" s="96">
        <f t="shared" si="11"/>
        <v>1185.2123634619948</v>
      </c>
      <c r="BG110" s="96">
        <f t="shared" si="12"/>
        <v>1078.7018847198251</v>
      </c>
      <c r="BH110">
        <v>7497.376570420307</v>
      </c>
      <c r="BI110">
        <v>8.0585614858283954E-3</v>
      </c>
      <c r="BJ110">
        <v>1.5710302429659719</v>
      </c>
      <c r="BK110">
        <v>2.2675074603368519</v>
      </c>
      <c r="BL110">
        <v>0.59463009644219111</v>
      </c>
      <c r="BM110">
        <v>1.5897825992906429</v>
      </c>
      <c r="BN110">
        <v>1.571030200888661</v>
      </c>
      <c r="BO110">
        <v>2.2675073295134491</v>
      </c>
      <c r="BP110">
        <v>7.7432146913944044E-3</v>
      </c>
      <c r="BQ110">
        <v>0.7056316485524794</v>
      </c>
      <c r="BR110">
        <v>7500.03637012338</v>
      </c>
      <c r="BS110" s="96">
        <v>1187.1107619305121</v>
      </c>
      <c r="BT110" s="96">
        <v>1070.9619783162489</v>
      </c>
      <c r="BU110">
        <v>1.5897825992906429</v>
      </c>
      <c r="BV110" s="60" t="str">
        <f t="shared" si="7"/>
        <v>no propulsion</v>
      </c>
      <c r="BW110" s="30" t="s">
        <v>686</v>
      </c>
      <c r="BX110" s="15">
        <v>0.4</v>
      </c>
      <c r="BY110" s="15">
        <v>0.4</v>
      </c>
      <c r="BZ110" s="15">
        <v>0.4</v>
      </c>
      <c r="CA110" s="15">
        <v>0.12570000000000001</v>
      </c>
      <c r="CB110" s="15">
        <v>0.12570000000000001</v>
      </c>
      <c r="CC110" s="15">
        <v>0.12570000000000001</v>
      </c>
      <c r="CD110" s="15">
        <v>0.4</v>
      </c>
      <c r="CE110" s="15">
        <v>0.4</v>
      </c>
      <c r="CF110" s="31">
        <v>0.4</v>
      </c>
      <c r="CG110" s="30">
        <v>4</v>
      </c>
      <c r="CH110" s="15">
        <v>4</v>
      </c>
      <c r="CI110" s="15">
        <v>4</v>
      </c>
      <c r="CJ110" s="96">
        <f>Population!$CG110-Population!$CI110</f>
        <v>0</v>
      </c>
      <c r="CK110" s="118">
        <f>_xlfn.DAYS(Entries!$AY$2,Population!H110)</f>
        <v>20327</v>
      </c>
      <c r="CL110" s="118">
        <f t="shared" si="8"/>
        <v>365</v>
      </c>
      <c r="CM110" s="117">
        <f>Entries!$AY$5</f>
        <v>0.15</v>
      </c>
      <c r="CN110" s="117">
        <f t="shared" si="13"/>
        <v>0</v>
      </c>
      <c r="CO110" s="119" t="str">
        <f t="shared" si="9"/>
        <v>-</v>
      </c>
      <c r="CP110" s="30" t="s">
        <v>103</v>
      </c>
      <c r="CQ110" s="96">
        <v>0</v>
      </c>
      <c r="CR110" s="15" t="s">
        <v>95</v>
      </c>
      <c r="CS110" s="15"/>
      <c r="CT110" s="31"/>
      <c r="CU110" s="30" t="s">
        <v>687</v>
      </c>
      <c r="CV110" s="15"/>
      <c r="CW110" s="15"/>
      <c r="CX110" s="15" t="s">
        <v>688</v>
      </c>
      <c r="CY110" s="15" t="s">
        <v>107</v>
      </c>
      <c r="CZ110" s="15" t="s">
        <v>103</v>
      </c>
      <c r="DA110" s="31"/>
      <c r="DB110" s="17" t="s">
        <v>15462</v>
      </c>
      <c r="DC110" s="17" t="s">
        <v>15500</v>
      </c>
      <c r="DD110" s="17" t="s">
        <v>15500</v>
      </c>
      <c r="DE110" s="17" t="s">
        <v>15500</v>
      </c>
      <c r="DF110" s="17" t="s">
        <v>15500</v>
      </c>
      <c r="DG110" s="23" t="s">
        <v>11171</v>
      </c>
      <c r="DH110" s="145"/>
    </row>
    <row r="111" spans="1:112" s="17" customFormat="1" x14ac:dyDescent="0.25">
      <c r="A111" s="32" t="s">
        <v>691</v>
      </c>
      <c r="B111" s="18">
        <v>0</v>
      </c>
      <c r="C111" s="98" t="s">
        <v>15461</v>
      </c>
      <c r="D111" s="18"/>
      <c r="E111" s="18">
        <v>32790</v>
      </c>
      <c r="F111" s="18" t="s">
        <v>692</v>
      </c>
      <c r="G111" s="33">
        <v>32787</v>
      </c>
      <c r="H111" s="44">
        <v>39566</v>
      </c>
      <c r="I111" s="98" t="s">
        <v>87</v>
      </c>
      <c r="J111" s="98"/>
      <c r="K111" s="98"/>
      <c r="L111" s="18" t="s">
        <v>693</v>
      </c>
      <c r="M111" t="s">
        <v>382</v>
      </c>
      <c r="N111" s="18" t="s">
        <v>382</v>
      </c>
      <c r="O111" t="s">
        <v>267</v>
      </c>
      <c r="P111" s="64" t="str">
        <f>VLOOKUP(N111,Entries!J:K,2,FALSE)</f>
        <v>CANADA</v>
      </c>
      <c r="Q111" s="38" t="s">
        <v>635</v>
      </c>
      <c r="R111" s="32" t="s">
        <v>635</v>
      </c>
      <c r="S111" s="18" t="s">
        <v>382</v>
      </c>
      <c r="T111" t="s">
        <v>267</v>
      </c>
      <c r="U111" s="39" t="s">
        <v>92</v>
      </c>
      <c r="V111" s="33" t="s">
        <v>92</v>
      </c>
      <c r="W111" s="64">
        <f>IF(VLOOKUP(R111,Entries!N:P,3,FALSE)=V111,1,VLOOKUP(R111,Entries!N:P,3,FALSE))</f>
        <v>1</v>
      </c>
      <c r="X111"/>
      <c r="Y111"/>
      <c r="Z111" s="18"/>
      <c r="AA111" s="18"/>
      <c r="AB111" s="98"/>
      <c r="AC111" s="18" t="s">
        <v>93</v>
      </c>
      <c r="AD111" s="18" t="s">
        <v>117</v>
      </c>
      <c r="AE111" s="18" t="s">
        <v>117</v>
      </c>
      <c r="AF111" s="98" t="s">
        <v>117</v>
      </c>
      <c r="AG111" s="98"/>
      <c r="AH111" s="98"/>
      <c r="AI111" s="18"/>
      <c r="AJ111" s="19">
        <v>3</v>
      </c>
      <c r="AK111" s="18" t="s">
        <v>118</v>
      </c>
      <c r="AL111" s="18"/>
      <c r="AM111" s="33"/>
      <c r="AN111" s="32" t="s">
        <v>125</v>
      </c>
      <c r="AO111" s="18" t="s">
        <v>97</v>
      </c>
      <c r="AP111" s="33" t="s">
        <v>97</v>
      </c>
      <c r="AQ111">
        <v>21103.678355010001</v>
      </c>
      <c r="AR111" t="s">
        <v>11439</v>
      </c>
      <c r="AS111" t="s">
        <v>11225</v>
      </c>
      <c r="AT111" t="s">
        <v>11440</v>
      </c>
      <c r="AU111">
        <v>97.615799999999993</v>
      </c>
      <c r="AV111" s="98">
        <v>1.7037167575200001</v>
      </c>
      <c r="AW111">
        <v>83.420299999999997</v>
      </c>
      <c r="AX111" s="98">
        <v>1.4559585950977776</v>
      </c>
      <c r="AY111">
        <v>1.2616000000000001E-3</v>
      </c>
      <c r="AZ111">
        <v>217.3657</v>
      </c>
      <c r="BA111" s="98">
        <v>3.7937463566355558</v>
      </c>
      <c r="BB111">
        <v>142.66839999999999</v>
      </c>
      <c r="BC111" s="98">
        <v>2.4900328005155554</v>
      </c>
      <c r="BD111">
        <v>14.88322962</v>
      </c>
      <c r="BE111" s="96">
        <f t="shared" si="10"/>
        <v>6981.3130622016306</v>
      </c>
      <c r="BF111" s="96">
        <f t="shared" si="11"/>
        <v>619.12068676090439</v>
      </c>
      <c r="BG111" s="96">
        <f t="shared" si="12"/>
        <v>601.50543764235681</v>
      </c>
      <c r="BH111">
        <v>6987.6236808109716</v>
      </c>
      <c r="BI111">
        <v>6.1188695712305612E-4</v>
      </c>
      <c r="BJ111">
        <v>1.7036280100968151</v>
      </c>
      <c r="BK111">
        <v>1.4559588979772331</v>
      </c>
      <c r="BL111">
        <v>2.6352232825745778</v>
      </c>
      <c r="BM111">
        <v>3.6485559346026011</v>
      </c>
      <c r="BN111">
        <v>1.703717157944546</v>
      </c>
      <c r="BO111">
        <v>1.455958898102244</v>
      </c>
      <c r="BP111">
        <v>1.3622916806004771E-3</v>
      </c>
      <c r="BQ111">
        <v>2.6352232825745778</v>
      </c>
      <c r="BR111">
        <v>6978.3329088343326</v>
      </c>
      <c r="BS111" s="96">
        <v>616.83943370049747</v>
      </c>
      <c r="BT111" s="96">
        <v>597.82638396816765</v>
      </c>
      <c r="BU111">
        <v>3.6485559346026011</v>
      </c>
      <c r="BV111" s="65" t="b">
        <f t="shared" si="7"/>
        <v>0</v>
      </c>
      <c r="BW111" s="32" t="s">
        <v>348</v>
      </c>
      <c r="BX111" s="18">
        <v>0.1</v>
      </c>
      <c r="BY111" s="18">
        <v>0.3</v>
      </c>
      <c r="BZ111" s="18">
        <v>0.3</v>
      </c>
      <c r="CA111" s="18">
        <v>4.36E-2</v>
      </c>
      <c r="CB111" s="18">
        <v>0.01</v>
      </c>
      <c r="CC111" s="18">
        <v>3.5000000000000003E-2</v>
      </c>
      <c r="CD111" s="18">
        <v>0.3</v>
      </c>
      <c r="CE111" s="18">
        <v>0.1</v>
      </c>
      <c r="CF111" s="33">
        <v>0.3</v>
      </c>
      <c r="CG111" s="32">
        <v>3</v>
      </c>
      <c r="CH111" s="18">
        <v>3</v>
      </c>
      <c r="CI111" s="18">
        <v>3</v>
      </c>
      <c r="CJ111" s="98">
        <f>Population!$CG111-Population!$CI111</f>
        <v>0</v>
      </c>
      <c r="CK111" s="120">
        <f>_xlfn.DAYS(Entries!$AY$2,Population!H111)</f>
        <v>4728</v>
      </c>
      <c r="CL111" s="120">
        <f t="shared" si="8"/>
        <v>1095</v>
      </c>
      <c r="CM111" s="122">
        <f>Entries!$AY$5</f>
        <v>0.15</v>
      </c>
      <c r="CN111" s="122">
        <f t="shared" si="13"/>
        <v>0</v>
      </c>
      <c r="CO111" s="121">
        <f t="shared" si="9"/>
        <v>0</v>
      </c>
      <c r="CP111" s="32" t="s">
        <v>694</v>
      </c>
      <c r="CQ111" s="18">
        <v>3</v>
      </c>
      <c r="CR111" s="18" t="s">
        <v>95</v>
      </c>
      <c r="CS111" s="18"/>
      <c r="CT111" s="33"/>
      <c r="CU111" s="32" t="s">
        <v>265</v>
      </c>
      <c r="CV111" s="18" t="s">
        <v>695</v>
      </c>
      <c r="CW111" s="18" t="s">
        <v>267</v>
      </c>
      <c r="CX111" s="18" t="s">
        <v>106</v>
      </c>
      <c r="CY111" s="18" t="s">
        <v>107</v>
      </c>
      <c r="CZ111" s="18" t="s">
        <v>108</v>
      </c>
      <c r="DA111" s="33"/>
      <c r="DB111" s="17" t="s">
        <v>15463</v>
      </c>
      <c r="DC111" s="17">
        <v>10</v>
      </c>
      <c r="DD111" s="17" t="s">
        <v>15500</v>
      </c>
      <c r="DE111" s="17" t="s">
        <v>15500</v>
      </c>
      <c r="DF111" s="17" t="s">
        <v>15500</v>
      </c>
      <c r="DG111" s="23" t="s">
        <v>11180</v>
      </c>
      <c r="DH111" s="145"/>
    </row>
    <row r="112" spans="1:112" s="17" customFormat="1" x14ac:dyDescent="0.25">
      <c r="A112" s="30" t="s">
        <v>696</v>
      </c>
      <c r="B112" s="15">
        <v>0</v>
      </c>
      <c r="C112" s="96" t="s">
        <v>15461</v>
      </c>
      <c r="D112" s="15"/>
      <c r="E112" s="15">
        <v>41788</v>
      </c>
      <c r="F112" s="15" t="s">
        <v>697</v>
      </c>
      <c r="G112" s="31">
        <v>41785</v>
      </c>
      <c r="H112" s="43">
        <v>42639</v>
      </c>
      <c r="I112" s="96" t="s">
        <v>87</v>
      </c>
      <c r="J112" s="96"/>
      <c r="K112" s="96"/>
      <c r="L112" s="15" t="s">
        <v>88</v>
      </c>
      <c r="M112" s="124" t="s">
        <v>382</v>
      </c>
      <c r="N112" s="15" t="s">
        <v>382</v>
      </c>
      <c r="O112" s="124" t="s">
        <v>267</v>
      </c>
      <c r="P112" s="96" t="str">
        <f>VLOOKUP(N112,Entries!J:K,2,FALSE)</f>
        <v>CANADA</v>
      </c>
      <c r="Q112" s="123" t="s">
        <v>635</v>
      </c>
      <c r="R112" s="30" t="s">
        <v>635</v>
      </c>
      <c r="S112" s="15" t="s">
        <v>382</v>
      </c>
      <c r="T112" s="124" t="s">
        <v>267</v>
      </c>
      <c r="U112" s="125" t="s">
        <v>92</v>
      </c>
      <c r="V112" s="31" t="s">
        <v>92</v>
      </c>
      <c r="W112" s="64">
        <f>IF(VLOOKUP(R112,Entries!N:P,3,FALSE)=V112,1,VLOOKUP(R112,Entries!N:P,3,FALSE))</f>
        <v>1</v>
      </c>
      <c r="X112" s="124"/>
      <c r="Y112" s="124"/>
      <c r="Z112" s="15"/>
      <c r="AA112" s="15"/>
      <c r="AB112" s="96"/>
      <c r="AC112" s="15" t="s">
        <v>93</v>
      </c>
      <c r="AD112" s="15" t="s">
        <v>117</v>
      </c>
      <c r="AE112" s="15" t="s">
        <v>117</v>
      </c>
      <c r="AF112" s="96" t="s">
        <v>117</v>
      </c>
      <c r="AG112" s="96"/>
      <c r="AH112" s="96"/>
      <c r="AI112" s="15"/>
      <c r="AJ112" s="19">
        <v>1</v>
      </c>
      <c r="AK112" s="15" t="s">
        <v>118</v>
      </c>
      <c r="AL112" s="15"/>
      <c r="AM112" s="31"/>
      <c r="AN112" s="30" t="s">
        <v>125</v>
      </c>
      <c r="AO112" s="15" t="s">
        <v>97</v>
      </c>
      <c r="AP112" s="31" t="s">
        <v>97</v>
      </c>
      <c r="AQ112">
        <v>21104.29454205</v>
      </c>
      <c r="AR112" t="s">
        <v>11441</v>
      </c>
      <c r="AS112" t="s">
        <v>11225</v>
      </c>
      <c r="AT112" t="s">
        <v>11442</v>
      </c>
      <c r="AU112">
        <v>98.254199999999997</v>
      </c>
      <c r="AV112" s="96">
        <v>1.7148589371466667</v>
      </c>
      <c r="AW112">
        <v>207.0634</v>
      </c>
      <c r="AX112" s="96">
        <v>3.613937338515556</v>
      </c>
      <c r="AY112">
        <v>2.4989999999999999E-3</v>
      </c>
      <c r="AZ112">
        <v>63.17</v>
      </c>
      <c r="BA112" s="96">
        <v>1.1025242591111113</v>
      </c>
      <c r="BB112">
        <v>297.22430000000003</v>
      </c>
      <c r="BC112" s="96">
        <v>5.1875415726977785</v>
      </c>
      <c r="BD112">
        <v>14.845458450000001</v>
      </c>
      <c r="BE112" s="96">
        <f t="shared" si="10"/>
        <v>6993.1497089120385</v>
      </c>
      <c r="BF112" s="96">
        <f t="shared" si="11"/>
        <v>639.62559003460956</v>
      </c>
      <c r="BG112" s="96">
        <f t="shared" si="12"/>
        <v>604.6738277894674</v>
      </c>
      <c r="BH112">
        <v>6999.4763558418372</v>
      </c>
      <c r="BI112">
        <v>3.6592244130848189E-3</v>
      </c>
      <c r="BJ112">
        <v>1.714763247458793</v>
      </c>
      <c r="BK112">
        <v>3.6139380297827719</v>
      </c>
      <c r="BL112">
        <v>1.118564152028346</v>
      </c>
      <c r="BM112">
        <v>5.1715072281587968</v>
      </c>
      <c r="BN112">
        <v>1.714859343358174</v>
      </c>
      <c r="BO112">
        <v>3.6139380914595929</v>
      </c>
      <c r="BP112">
        <v>3.539524196542312E-3</v>
      </c>
      <c r="BQ112">
        <v>1.229196612656823</v>
      </c>
      <c r="BR112">
        <v>6990.2035225657119</v>
      </c>
      <c r="BS112" s="96">
        <v>643.9455170725887</v>
      </c>
      <c r="BT112" s="96">
        <v>594.46152805883503</v>
      </c>
      <c r="BU112">
        <v>5.1715072281587968</v>
      </c>
      <c r="BV112" s="60" t="str">
        <f t="shared" si="7"/>
        <v>no propulsion</v>
      </c>
      <c r="BW112" s="30" t="s">
        <v>698</v>
      </c>
      <c r="BX112" s="15">
        <v>0.1</v>
      </c>
      <c r="BY112" s="15">
        <v>0.34</v>
      </c>
      <c r="BZ112" s="15">
        <v>2</v>
      </c>
      <c r="CA112" s="15">
        <v>4.9099999999999998E-2</v>
      </c>
      <c r="CB112" s="15">
        <v>0.01</v>
      </c>
      <c r="CC112" s="15">
        <v>3.9E-2</v>
      </c>
      <c r="CD112" s="15">
        <v>0.34</v>
      </c>
      <c r="CE112" s="15">
        <v>0.1</v>
      </c>
      <c r="CF112" s="31">
        <v>2</v>
      </c>
      <c r="CG112" s="30">
        <v>8</v>
      </c>
      <c r="CH112" s="15">
        <v>8</v>
      </c>
      <c r="CI112" s="15">
        <v>8</v>
      </c>
      <c r="CJ112" s="96">
        <f>Population!$CG112-Population!$CI112</f>
        <v>0</v>
      </c>
      <c r="CK112" s="118">
        <f>_xlfn.DAYS(Entries!$AY$2,Population!H112)</f>
        <v>1655</v>
      </c>
      <c r="CL112" s="118">
        <f t="shared" si="8"/>
        <v>365</v>
      </c>
      <c r="CM112" s="117">
        <f>Entries!$AY$5</f>
        <v>0.15</v>
      </c>
      <c r="CN112" s="117">
        <f t="shared" si="13"/>
        <v>0</v>
      </c>
      <c r="CO112" s="119" t="str">
        <f t="shared" si="9"/>
        <v>-</v>
      </c>
      <c r="CP112" s="30" t="s">
        <v>103</v>
      </c>
      <c r="CQ112" s="15">
        <v>0</v>
      </c>
      <c r="CR112" s="15" t="s">
        <v>95</v>
      </c>
      <c r="CS112" s="15"/>
      <c r="CT112" s="31"/>
      <c r="CU112" s="30" t="s">
        <v>265</v>
      </c>
      <c r="CV112" s="15" t="s">
        <v>695</v>
      </c>
      <c r="CW112" s="15" t="s">
        <v>267</v>
      </c>
      <c r="CX112" s="15" t="s">
        <v>699</v>
      </c>
      <c r="CY112" s="15" t="s">
        <v>107</v>
      </c>
      <c r="CZ112" s="15" t="s">
        <v>108</v>
      </c>
      <c r="DA112" s="31"/>
      <c r="DB112" s="17" t="s">
        <v>15462</v>
      </c>
      <c r="DC112" s="17" t="s">
        <v>15500</v>
      </c>
      <c r="DD112" s="17" t="s">
        <v>15500</v>
      </c>
      <c r="DE112" s="17" t="s">
        <v>15500</v>
      </c>
      <c r="DF112" s="17" t="s">
        <v>15500</v>
      </c>
      <c r="DG112" s="23" t="s">
        <v>11171</v>
      </c>
      <c r="DH112" s="145"/>
    </row>
    <row r="113" spans="1:112" s="17" customFormat="1" x14ac:dyDescent="0.25">
      <c r="A113" s="32" t="s">
        <v>700</v>
      </c>
      <c r="B113" s="18">
        <v>0</v>
      </c>
      <c r="C113" s="98" t="s">
        <v>15461</v>
      </c>
      <c r="D113" s="18"/>
      <c r="E113" s="18">
        <v>43791</v>
      </c>
      <c r="F113" s="18" t="s">
        <v>701</v>
      </c>
      <c r="G113" s="33">
        <v>57517</v>
      </c>
      <c r="H113" s="44">
        <v>43437</v>
      </c>
      <c r="I113" s="98" t="s">
        <v>190</v>
      </c>
      <c r="J113" s="98"/>
      <c r="K113" s="98"/>
      <c r="L113" s="18" t="s">
        <v>285</v>
      </c>
      <c r="M113" t="s">
        <v>156</v>
      </c>
      <c r="N113" s="18" t="s">
        <v>156</v>
      </c>
      <c r="O113" t="s">
        <v>11123</v>
      </c>
      <c r="P113" s="64" t="str">
        <f>VLOOKUP(N113,Entries!J:K,2,FALSE)</f>
        <v>UNITED STATES OF AMERICA</v>
      </c>
      <c r="Q113" s="38" t="s">
        <v>702</v>
      </c>
      <c r="R113" s="32" t="s">
        <v>702</v>
      </c>
      <c r="S113" s="18" t="s">
        <v>156</v>
      </c>
      <c r="T113" t="s">
        <v>157</v>
      </c>
      <c r="U113" s="39" t="s">
        <v>159</v>
      </c>
      <c r="V113" s="33" t="s">
        <v>159</v>
      </c>
      <c r="W113" s="64">
        <f>IF(VLOOKUP(R113,Entries!N:P,3,FALSE)=V113,1,VLOOKUP(R113,Entries!N:P,3,FALSE))</f>
        <v>1</v>
      </c>
      <c r="X113"/>
      <c r="Y113"/>
      <c r="Z113" s="18"/>
      <c r="AA113" s="18"/>
      <c r="AB113" s="98"/>
      <c r="AC113" s="18" t="s">
        <v>93</v>
      </c>
      <c r="AD113" s="18" t="s">
        <v>703</v>
      </c>
      <c r="AE113" s="18" t="s">
        <v>94</v>
      </c>
      <c r="AF113" s="98" t="s">
        <v>94</v>
      </c>
      <c r="AG113" s="98"/>
      <c r="AH113" s="98"/>
      <c r="AI113" s="18"/>
      <c r="AJ113" s="19">
        <v>4</v>
      </c>
      <c r="AK113" s="18" t="s">
        <v>118</v>
      </c>
      <c r="AL113" s="18"/>
      <c r="AM113" s="33"/>
      <c r="AN113" s="32" t="s">
        <v>96</v>
      </c>
      <c r="AO113" s="18" t="s">
        <v>97</v>
      </c>
      <c r="AP113" s="33" t="s">
        <v>97</v>
      </c>
      <c r="AQ113">
        <v>21104.300271759999</v>
      </c>
      <c r="AR113" t="s">
        <v>11443</v>
      </c>
      <c r="AS113" t="s">
        <v>11225</v>
      </c>
      <c r="AT113" t="s">
        <v>11444</v>
      </c>
      <c r="AU113">
        <v>97.708500000000001</v>
      </c>
      <c r="AV113" s="98">
        <v>1.7053346774000002</v>
      </c>
      <c r="AW113">
        <v>180.9221</v>
      </c>
      <c r="AX113" s="98">
        <v>3.1576856776844449</v>
      </c>
      <c r="AY113">
        <v>8.3779999999999998E-4</v>
      </c>
      <c r="AZ113">
        <v>258.7912</v>
      </c>
      <c r="BA113" s="98">
        <v>4.516757575502222</v>
      </c>
      <c r="BB113">
        <v>101.23690000000001</v>
      </c>
      <c r="BC113" s="98">
        <v>1.7669168619155555</v>
      </c>
      <c r="BD113">
        <v>14.997749880000001</v>
      </c>
      <c r="BE113" s="96">
        <f t="shared" si="10"/>
        <v>6945.7289362072743</v>
      </c>
      <c r="BF113" s="96">
        <f t="shared" si="11"/>
        <v>580.54806791002829</v>
      </c>
      <c r="BG113" s="96">
        <f t="shared" si="12"/>
        <v>568.90980450452025</v>
      </c>
      <c r="BH113">
        <v>6952.0823515538968</v>
      </c>
      <c r="BI113">
        <v>3.9627934907220488E-4</v>
      </c>
      <c r="BJ113">
        <v>1.705243945208966</v>
      </c>
      <c r="BK113">
        <v>3.157686334827349</v>
      </c>
      <c r="BL113">
        <v>0.66906465878872423</v>
      </c>
      <c r="BM113">
        <v>5.6146110061761787</v>
      </c>
      <c r="BN113">
        <v>1.7053350798196849</v>
      </c>
      <c r="BO113">
        <v>3.1576863347139121</v>
      </c>
      <c r="BP113">
        <v>9.6890466026922691E-4</v>
      </c>
      <c r="BQ113">
        <v>0.66906465878872423</v>
      </c>
      <c r="BR113">
        <v>6942.7374995046448</v>
      </c>
      <c r="BS113" s="96">
        <v>578.46435022294099</v>
      </c>
      <c r="BT113" s="96">
        <v>565.01064878634861</v>
      </c>
      <c r="BU113">
        <v>5.6146110061761787</v>
      </c>
      <c r="BV113" s="65" t="str">
        <f t="shared" si="7"/>
        <v>no propulsion</v>
      </c>
      <c r="BW113" s="32" t="s">
        <v>585</v>
      </c>
      <c r="BX113" s="18">
        <v>0.2</v>
      </c>
      <c r="BY113" s="18">
        <v>0.3</v>
      </c>
      <c r="BZ113" s="18">
        <v>3.2</v>
      </c>
      <c r="CA113" s="18">
        <v>1.0557000000000001</v>
      </c>
      <c r="CB113" s="18">
        <v>0.04</v>
      </c>
      <c r="CC113" s="18">
        <v>0.42209999999999998</v>
      </c>
      <c r="CD113" s="18">
        <v>0.3</v>
      </c>
      <c r="CE113" s="18">
        <v>0.2</v>
      </c>
      <c r="CF113" s="33">
        <v>3.2</v>
      </c>
      <c r="CG113" s="32">
        <v>30</v>
      </c>
      <c r="CH113" s="18">
        <v>30</v>
      </c>
      <c r="CI113" s="18">
        <v>30</v>
      </c>
      <c r="CJ113" s="98">
        <f>Population!$CG113-Population!$CI113</f>
        <v>0</v>
      </c>
      <c r="CK113" s="120">
        <f>_xlfn.DAYS(Entries!$AY$2,Population!H113)</f>
        <v>857</v>
      </c>
      <c r="CL113" s="120">
        <f t="shared" si="8"/>
        <v>1460</v>
      </c>
      <c r="CM113" s="122">
        <f>Entries!$AY$5</f>
        <v>0.15</v>
      </c>
      <c r="CN113" s="122">
        <f t="shared" si="13"/>
        <v>0</v>
      </c>
      <c r="CO113" s="121" t="str">
        <f t="shared" si="9"/>
        <v>-</v>
      </c>
      <c r="CP113" s="32" t="s">
        <v>103</v>
      </c>
      <c r="CQ113" s="18">
        <v>0</v>
      </c>
      <c r="CR113" s="18" t="s">
        <v>95</v>
      </c>
      <c r="CS113" s="18"/>
      <c r="CT113" s="33"/>
      <c r="CU113" s="32" t="s">
        <v>704</v>
      </c>
      <c r="CV113" s="18" t="s">
        <v>702</v>
      </c>
      <c r="CW113" s="18" t="s">
        <v>157</v>
      </c>
      <c r="CX113" s="18" t="s">
        <v>395</v>
      </c>
      <c r="CY113" s="18" t="s">
        <v>107</v>
      </c>
      <c r="CZ113" s="18" t="s">
        <v>108</v>
      </c>
      <c r="DA113" s="33"/>
      <c r="DB113" s="17" t="s">
        <v>15462</v>
      </c>
      <c r="DC113" s="17" t="s">
        <v>15500</v>
      </c>
      <c r="DD113" s="17" t="s">
        <v>15500</v>
      </c>
      <c r="DE113" s="17" t="s">
        <v>15500</v>
      </c>
      <c r="DF113" s="17" t="s">
        <v>15500</v>
      </c>
      <c r="DG113" s="23" t="s">
        <v>11171</v>
      </c>
      <c r="DH113" s="145"/>
    </row>
    <row r="114" spans="1:112" s="17" customFormat="1" x14ac:dyDescent="0.25">
      <c r="A114" s="30" t="s">
        <v>705</v>
      </c>
      <c r="B114" s="15">
        <v>0</v>
      </c>
      <c r="C114" s="96" t="s">
        <v>15461</v>
      </c>
      <c r="D114" s="15"/>
      <c r="E114" s="15">
        <v>40718</v>
      </c>
      <c r="F114" s="15" t="s">
        <v>706</v>
      </c>
      <c r="G114" s="31">
        <v>40715</v>
      </c>
      <c r="H114" s="43">
        <v>42195</v>
      </c>
      <c r="I114" s="96" t="s">
        <v>87</v>
      </c>
      <c r="J114" s="96"/>
      <c r="K114" s="96"/>
      <c r="L114" s="15" t="s">
        <v>88</v>
      </c>
      <c r="M114" s="124" t="s">
        <v>352</v>
      </c>
      <c r="N114" s="15" t="s">
        <v>352</v>
      </c>
      <c r="O114" s="124" t="s">
        <v>11123</v>
      </c>
      <c r="P114" s="96" t="str">
        <f>VLOOKUP(N114,Entries!J:K,2,FALSE)</f>
        <v>UNITED KINGDOM</v>
      </c>
      <c r="Q114" s="123" t="s">
        <v>351</v>
      </c>
      <c r="R114" s="30" t="s">
        <v>351</v>
      </c>
      <c r="S114" s="15" t="s">
        <v>352</v>
      </c>
      <c r="T114" s="124" t="s">
        <v>707</v>
      </c>
      <c r="U114" s="125" t="s">
        <v>159</v>
      </c>
      <c r="V114" s="31" t="s">
        <v>159</v>
      </c>
      <c r="W114" s="64">
        <f>IF(VLOOKUP(R114,Entries!N:P,3,FALSE)=V114,1,VLOOKUP(R114,Entries!N:P,3,FALSE))</f>
        <v>1</v>
      </c>
      <c r="X114" s="124"/>
      <c r="Y114" s="124"/>
      <c r="Z114" s="15"/>
      <c r="AA114" s="15"/>
      <c r="AB114" s="96"/>
      <c r="AC114" s="15" t="s">
        <v>239</v>
      </c>
      <c r="AD114" s="15" t="s">
        <v>668</v>
      </c>
      <c r="AE114" s="15" t="s">
        <v>117</v>
      </c>
      <c r="AF114" s="96" t="s">
        <v>117</v>
      </c>
      <c r="AG114" s="96"/>
      <c r="AH114" s="96"/>
      <c r="AI114" s="15"/>
      <c r="AJ114" s="19">
        <v>15</v>
      </c>
      <c r="AK114" s="15" t="s">
        <v>118</v>
      </c>
      <c r="AL114" s="15"/>
      <c r="AM114" s="31"/>
      <c r="AN114" s="30" t="s">
        <v>125</v>
      </c>
      <c r="AO114" s="15" t="s">
        <v>97</v>
      </c>
      <c r="AP114" s="31" t="s">
        <v>97</v>
      </c>
      <c r="AQ114">
        <v>21104.482483349999</v>
      </c>
      <c r="AR114" t="s">
        <v>11445</v>
      </c>
      <c r="AS114" t="s">
        <v>11225</v>
      </c>
      <c r="AT114" t="s">
        <v>11446</v>
      </c>
      <c r="AU114">
        <v>97.798400000000001</v>
      </c>
      <c r="AV114" s="96">
        <v>1.7069037280711112</v>
      </c>
      <c r="AW114">
        <v>341.08269999999999</v>
      </c>
      <c r="AX114" s="96">
        <v>5.9530148981022215</v>
      </c>
      <c r="AY114">
        <v>1.6109E-3</v>
      </c>
      <c r="AZ114">
        <v>325.60669999999999</v>
      </c>
      <c r="BA114" s="96">
        <v>5.6829077992577774</v>
      </c>
      <c r="BB114">
        <v>34.410200000000003</v>
      </c>
      <c r="BC114" s="96">
        <v>0.60057116132444455</v>
      </c>
      <c r="BD114">
        <v>14.74939694</v>
      </c>
      <c r="BE114" s="96">
        <f t="shared" si="10"/>
        <v>7023.4806857011026</v>
      </c>
      <c r="BF114" s="96">
        <f t="shared" si="11"/>
        <v>663.79481073769875</v>
      </c>
      <c r="BG114" s="96">
        <f t="shared" si="12"/>
        <v>641.16656066450651</v>
      </c>
      <c r="BH114">
        <v>7029.7822386359476</v>
      </c>
      <c r="BI114">
        <v>1.8004391181105619E-3</v>
      </c>
      <c r="BJ114">
        <v>1.7068139899914641</v>
      </c>
      <c r="BK114">
        <v>5.9530161354543116</v>
      </c>
      <c r="BL114">
        <v>8.0930755642118671E-2</v>
      </c>
      <c r="BM114">
        <v>6.2025514986768204</v>
      </c>
      <c r="BN114">
        <v>1.7069041290356379</v>
      </c>
      <c r="BO114">
        <v>5.9530161365584204</v>
      </c>
      <c r="BP114">
        <v>1.5939423553833021E-3</v>
      </c>
      <c r="BQ114">
        <v>8.0930755642118671E-2</v>
      </c>
      <c r="BR114">
        <v>7020.5264998280927</v>
      </c>
      <c r="BS114" s="96">
        <v>660.71681437325879</v>
      </c>
      <c r="BT114" s="96">
        <v>638.33618528292573</v>
      </c>
      <c r="BU114">
        <v>6.2025514986768204</v>
      </c>
      <c r="BV114" s="60" t="str">
        <f t="shared" si="7"/>
        <v>no propulsion</v>
      </c>
      <c r="BW114" s="30" t="s">
        <v>708</v>
      </c>
      <c r="BX114" s="15">
        <v>0.6</v>
      </c>
      <c r="BY114" s="15">
        <v>1</v>
      </c>
      <c r="BZ114" s="15">
        <v>1</v>
      </c>
      <c r="CA114" s="15">
        <v>0.92169999999999996</v>
      </c>
      <c r="CB114" s="15">
        <v>0.36</v>
      </c>
      <c r="CC114" s="15">
        <v>0.78</v>
      </c>
      <c r="CD114" s="15">
        <v>1</v>
      </c>
      <c r="CE114" s="15">
        <v>0.6</v>
      </c>
      <c r="CF114" s="31">
        <v>1</v>
      </c>
      <c r="CG114" s="30">
        <v>91</v>
      </c>
      <c r="CH114" s="15">
        <v>91</v>
      </c>
      <c r="CI114" s="15">
        <v>91</v>
      </c>
      <c r="CJ114" s="96">
        <f>Population!$CG114-Population!$CI114</f>
        <v>0</v>
      </c>
      <c r="CK114" s="118">
        <f>_xlfn.DAYS(Entries!$AY$2,Population!H114)</f>
        <v>2099</v>
      </c>
      <c r="CL114" s="118">
        <f t="shared" si="8"/>
        <v>5475</v>
      </c>
      <c r="CM114" s="117">
        <f>Entries!$AY$5</f>
        <v>0.15</v>
      </c>
      <c r="CN114" s="117">
        <f t="shared" si="13"/>
        <v>0</v>
      </c>
      <c r="CO114" s="119" t="str">
        <f t="shared" si="9"/>
        <v>-</v>
      </c>
      <c r="CP114" s="30" t="s">
        <v>103</v>
      </c>
      <c r="CQ114" s="15">
        <v>0</v>
      </c>
      <c r="CR114" s="15" t="s">
        <v>95</v>
      </c>
      <c r="CS114" s="15"/>
      <c r="CT114" s="31"/>
      <c r="CU114" s="30" t="s">
        <v>709</v>
      </c>
      <c r="CV114" s="15" t="s">
        <v>351</v>
      </c>
      <c r="CW114" s="15" t="s">
        <v>352</v>
      </c>
      <c r="CX114" s="15" t="s">
        <v>710</v>
      </c>
      <c r="CY114" s="15" t="s">
        <v>107</v>
      </c>
      <c r="CZ114" s="15" t="s">
        <v>108</v>
      </c>
      <c r="DA114" s="31"/>
      <c r="DB114" s="17" t="s">
        <v>15462</v>
      </c>
      <c r="DC114" s="17" t="s">
        <v>15500</v>
      </c>
      <c r="DD114" s="17" t="s">
        <v>15500</v>
      </c>
      <c r="DE114" s="17" t="s">
        <v>15500</v>
      </c>
      <c r="DF114" s="17" t="s">
        <v>15500</v>
      </c>
      <c r="DG114" s="23" t="s">
        <v>11171</v>
      </c>
      <c r="DH114" s="145"/>
    </row>
    <row r="115" spans="1:112" s="17" customFormat="1" x14ac:dyDescent="0.25">
      <c r="A115" s="32" t="s">
        <v>711</v>
      </c>
      <c r="B115" s="18">
        <v>0</v>
      </c>
      <c r="C115" s="98" t="s">
        <v>15461</v>
      </c>
      <c r="D115" s="18"/>
      <c r="E115" s="18">
        <v>43115</v>
      </c>
      <c r="F115" s="18" t="s">
        <v>712</v>
      </c>
      <c r="G115" s="33">
        <v>47764</v>
      </c>
      <c r="H115" s="44">
        <v>43112</v>
      </c>
      <c r="I115" s="98" t="s">
        <v>87</v>
      </c>
      <c r="J115" s="98"/>
      <c r="K115" s="98"/>
      <c r="L115" s="18" t="s">
        <v>88</v>
      </c>
      <c r="M115" t="s">
        <v>352</v>
      </c>
      <c r="N115" s="18" t="s">
        <v>352</v>
      </c>
      <c r="O115" t="s">
        <v>707</v>
      </c>
      <c r="P115" s="64" t="str">
        <f>VLOOKUP(N115,Entries!J:K,2,FALSE)</f>
        <v>UNITED KINGDOM</v>
      </c>
      <c r="Q115" s="38" t="s">
        <v>713</v>
      </c>
      <c r="R115" s="32" t="s">
        <v>11018</v>
      </c>
      <c r="S115" s="18" t="s">
        <v>352</v>
      </c>
      <c r="T115" t="s">
        <v>707</v>
      </c>
      <c r="U115" s="39" t="s">
        <v>159</v>
      </c>
      <c r="V115" s="33" t="s">
        <v>159</v>
      </c>
      <c r="W115" s="64">
        <f>IF(VLOOKUP(R115,Entries!N:P,3,FALSE)=V115,1,VLOOKUP(R115,Entries!N:P,3,FALSE))</f>
        <v>1</v>
      </c>
      <c r="X115"/>
      <c r="Y115"/>
      <c r="Z115" s="18" t="s">
        <v>351</v>
      </c>
      <c r="AA115" s="64" t="s">
        <v>352</v>
      </c>
      <c r="AB115" s="98" t="s">
        <v>159</v>
      </c>
      <c r="AC115" s="18" t="s">
        <v>239</v>
      </c>
      <c r="AD115" s="18" t="s">
        <v>668</v>
      </c>
      <c r="AE115" s="18" t="s">
        <v>117</v>
      </c>
      <c r="AF115" s="98" t="s">
        <v>117</v>
      </c>
      <c r="AG115" s="98"/>
      <c r="AH115" s="98"/>
      <c r="AI115" s="18"/>
      <c r="AJ115" s="19">
        <v>5</v>
      </c>
      <c r="AK115" s="18" t="s">
        <v>118</v>
      </c>
      <c r="AL115" s="18"/>
      <c r="AM115" s="33"/>
      <c r="AN115" s="32" t="s">
        <v>96</v>
      </c>
      <c r="AO115" s="18" t="s">
        <v>97</v>
      </c>
      <c r="AP115" s="33" t="s">
        <v>97</v>
      </c>
      <c r="AQ115">
        <v>21104.267000740001</v>
      </c>
      <c r="AR115" t="s">
        <v>11447</v>
      </c>
      <c r="AS115" t="s">
        <v>11225</v>
      </c>
      <c r="AT115" t="s">
        <v>11448</v>
      </c>
      <c r="AU115">
        <v>97.406099999999995</v>
      </c>
      <c r="AV115" s="98">
        <v>1.70005680284</v>
      </c>
      <c r="AW115">
        <v>176.53639999999999</v>
      </c>
      <c r="AX115" s="98">
        <v>3.081140788604444</v>
      </c>
      <c r="AY115">
        <v>1.1578999999999999E-3</v>
      </c>
      <c r="AZ115">
        <v>72.831599999999995</v>
      </c>
      <c r="BA115" s="98">
        <v>1.27115095504</v>
      </c>
      <c r="BB115">
        <v>287.41879999999998</v>
      </c>
      <c r="BC115" s="98">
        <v>5.0164033484977777</v>
      </c>
      <c r="BD115">
        <v>15.23054709</v>
      </c>
      <c r="BE115" s="96">
        <f t="shared" si="10"/>
        <v>6874.7709382938756</v>
      </c>
      <c r="BF115" s="96">
        <f t="shared" si="11"/>
        <v>511.73123556332575</v>
      </c>
      <c r="BG115" s="96">
        <f t="shared" si="12"/>
        <v>495.81064102442451</v>
      </c>
      <c r="BH115">
        <v>6881.1964347178209</v>
      </c>
      <c r="BI115">
        <v>2.3373307624508211E-3</v>
      </c>
      <c r="BJ115">
        <v>1.6999677408234</v>
      </c>
      <c r="BK115">
        <v>3.0811414294647479</v>
      </c>
      <c r="BL115">
        <v>1.2102449346196</v>
      </c>
      <c r="BM115">
        <v>5.077312604660829</v>
      </c>
      <c r="BN115">
        <v>1.7000572052548859</v>
      </c>
      <c r="BO115">
        <v>3.0811414304607512</v>
      </c>
      <c r="BP115">
        <v>2.315491923366074E-3</v>
      </c>
      <c r="BQ115">
        <v>1.2102449346196</v>
      </c>
      <c r="BR115">
        <v>6871.7352068150103</v>
      </c>
      <c r="BS115" s="96">
        <v>516.64665418590084</v>
      </c>
      <c r="BT115" s="96">
        <v>484.82375944411979</v>
      </c>
      <c r="BU115">
        <v>5.077312604660829</v>
      </c>
      <c r="BV115" s="65" t="str">
        <f t="shared" si="7"/>
        <v>no propulsion</v>
      </c>
      <c r="BW115" s="32" t="s">
        <v>708</v>
      </c>
      <c r="BX115" s="18">
        <v>0.6</v>
      </c>
      <c r="BY115" s="18">
        <v>1</v>
      </c>
      <c r="BZ115" s="18">
        <v>1</v>
      </c>
      <c r="CA115" s="18">
        <v>0.92169999999999996</v>
      </c>
      <c r="CB115" s="18">
        <v>0.36</v>
      </c>
      <c r="CC115" s="18">
        <v>0.78</v>
      </c>
      <c r="CD115" s="18">
        <v>1</v>
      </c>
      <c r="CE115" s="18">
        <v>0.6</v>
      </c>
      <c r="CF115" s="33">
        <v>1</v>
      </c>
      <c r="CG115" s="32">
        <v>100</v>
      </c>
      <c r="CH115" s="18">
        <v>100</v>
      </c>
      <c r="CI115" s="18">
        <v>100</v>
      </c>
      <c r="CJ115" s="98">
        <f>Population!$CG115-Population!$CI115</f>
        <v>0</v>
      </c>
      <c r="CK115" s="120">
        <f>_xlfn.DAYS(Entries!$AY$2,Population!H115)</f>
        <v>1182</v>
      </c>
      <c r="CL115" s="120">
        <f t="shared" si="8"/>
        <v>1825</v>
      </c>
      <c r="CM115" s="122">
        <f>Entries!$AY$5</f>
        <v>0.15</v>
      </c>
      <c r="CN115" s="122">
        <f t="shared" si="13"/>
        <v>0</v>
      </c>
      <c r="CO115" s="121" t="str">
        <f t="shared" si="9"/>
        <v>-</v>
      </c>
      <c r="CP115" s="32" t="s">
        <v>103</v>
      </c>
      <c r="CQ115" s="18">
        <v>0</v>
      </c>
      <c r="CR115" s="18" t="s">
        <v>95</v>
      </c>
      <c r="CS115" s="18"/>
      <c r="CT115" s="33"/>
      <c r="CU115" s="32" t="s">
        <v>709</v>
      </c>
      <c r="CV115" s="18" t="s">
        <v>351</v>
      </c>
      <c r="CW115" s="18" t="s">
        <v>352</v>
      </c>
      <c r="CX115" s="18" t="s">
        <v>710</v>
      </c>
      <c r="CY115" s="18" t="s">
        <v>107</v>
      </c>
      <c r="CZ115" s="18" t="s">
        <v>108</v>
      </c>
      <c r="DA115" s="33"/>
      <c r="DB115" s="17" t="s">
        <v>15462</v>
      </c>
      <c r="DC115" s="17" t="s">
        <v>15500</v>
      </c>
      <c r="DD115" s="17" t="s">
        <v>15500</v>
      </c>
      <c r="DE115" s="17" t="s">
        <v>15500</v>
      </c>
      <c r="DF115" s="17" t="s">
        <v>15500</v>
      </c>
      <c r="DG115" s="23" t="s">
        <v>11171</v>
      </c>
      <c r="DH115" s="145"/>
    </row>
    <row r="116" spans="1:112" s="17" customFormat="1" x14ac:dyDescent="0.25">
      <c r="A116" s="30" t="s">
        <v>714</v>
      </c>
      <c r="B116" s="15">
        <v>0</v>
      </c>
      <c r="C116" s="96" t="s">
        <v>15461</v>
      </c>
      <c r="D116" s="15"/>
      <c r="E116" s="15">
        <v>44404</v>
      </c>
      <c r="F116" s="15" t="s">
        <v>715</v>
      </c>
      <c r="G116" s="31">
        <v>59917</v>
      </c>
      <c r="H116" s="43">
        <v>43651</v>
      </c>
      <c r="I116" s="96" t="s">
        <v>276</v>
      </c>
      <c r="J116" s="96"/>
      <c r="K116" s="96"/>
      <c r="L116" s="15" t="s">
        <v>365</v>
      </c>
      <c r="M116" s="124" t="s">
        <v>552</v>
      </c>
      <c r="N116" s="15" t="s">
        <v>552</v>
      </c>
      <c r="O116" s="124" t="s">
        <v>11127</v>
      </c>
      <c r="P116" s="96" t="str">
        <f>VLOOKUP(N116,Entries!J:K,2,FALSE)</f>
        <v>GERMANY</v>
      </c>
      <c r="Q116" s="123" t="s">
        <v>366</v>
      </c>
      <c r="R116" s="30" t="s">
        <v>11021</v>
      </c>
      <c r="S116" s="15" t="s">
        <v>277</v>
      </c>
      <c r="T116" s="124" t="s">
        <v>278</v>
      </c>
      <c r="U116" s="125" t="s">
        <v>92</v>
      </c>
      <c r="V116" s="31" t="s">
        <v>92</v>
      </c>
      <c r="W116" s="64">
        <f>IF(VLOOKUP(R116,Entries!N:P,3,FALSE)=V116,1,VLOOKUP(R116,Entries!N:P,3,FALSE))</f>
        <v>1</v>
      </c>
      <c r="X116" s="124"/>
      <c r="Y116" s="124"/>
      <c r="Z116" s="15"/>
      <c r="AA116" s="15"/>
      <c r="AB116" s="96"/>
      <c r="AC116" s="15" t="s">
        <v>93</v>
      </c>
      <c r="AD116" s="15" t="s">
        <v>117</v>
      </c>
      <c r="AE116" s="15" t="s">
        <v>117</v>
      </c>
      <c r="AF116" s="96" t="s">
        <v>117</v>
      </c>
      <c r="AG116" s="96"/>
      <c r="AH116" s="96"/>
      <c r="AI116" s="15"/>
      <c r="AJ116" s="19">
        <v>3</v>
      </c>
      <c r="AK116" s="15" t="s">
        <v>118</v>
      </c>
      <c r="AL116" s="15"/>
      <c r="AM116" s="31"/>
      <c r="AN116" s="30" t="s">
        <v>96</v>
      </c>
      <c r="AO116" s="15" t="s">
        <v>97</v>
      </c>
      <c r="AP116" s="31" t="s">
        <v>97</v>
      </c>
      <c r="AQ116">
        <v>21104.485766040001</v>
      </c>
      <c r="AR116" t="s">
        <v>11449</v>
      </c>
      <c r="AS116" t="s">
        <v>11225</v>
      </c>
      <c r="AT116" t="s">
        <v>11450</v>
      </c>
      <c r="AU116">
        <v>97.581500000000005</v>
      </c>
      <c r="AV116" s="96">
        <v>1.7031181097111114</v>
      </c>
      <c r="AW116">
        <v>69.027600000000007</v>
      </c>
      <c r="AX116" s="96">
        <v>1.2047586441066669</v>
      </c>
      <c r="AY116">
        <v>2.1935000000000001E-3</v>
      </c>
      <c r="AZ116">
        <v>170.5727</v>
      </c>
      <c r="BA116" s="96">
        <v>2.9770546096577775</v>
      </c>
      <c r="BB116">
        <v>189.59200000000001</v>
      </c>
      <c r="BC116" s="96">
        <v>3.309003947022223</v>
      </c>
      <c r="BD116">
        <v>15.1322095</v>
      </c>
      <c r="BE116" s="96">
        <f t="shared" si="10"/>
        <v>6904.5228520984792</v>
      </c>
      <c r="BF116" s="96">
        <f t="shared" si="11"/>
        <v>548.66792297455686</v>
      </c>
      <c r="BG116" s="96">
        <f t="shared" si="12"/>
        <v>518.37778122240161</v>
      </c>
      <c r="BH116">
        <v>6910.8892084758199</v>
      </c>
      <c r="BI116">
        <v>2.2145952026756911E-3</v>
      </c>
      <c r="BJ116">
        <v>1.703027767036128</v>
      </c>
      <c r="BK116">
        <v>1.204758894769032</v>
      </c>
      <c r="BL116">
        <v>2.4370195972822342</v>
      </c>
      <c r="BM116">
        <v>3.849038061750933</v>
      </c>
      <c r="BN116">
        <v>1.703118511837528</v>
      </c>
      <c r="BO116">
        <v>1.2047588957783191</v>
      </c>
      <c r="BP116">
        <v>2.7286217133212511E-3</v>
      </c>
      <c r="BQ116">
        <v>2.5848185188882988</v>
      </c>
      <c r="BR116">
        <v>6901.507929249281</v>
      </c>
      <c r="BS116" s="96">
        <v>549.33953363968976</v>
      </c>
      <c r="BT116" s="96">
        <v>511.67632485887316</v>
      </c>
      <c r="BU116">
        <v>3.849038061750933</v>
      </c>
      <c r="BV116" s="60" t="str">
        <f t="shared" si="7"/>
        <v>no propulsion</v>
      </c>
      <c r="BW116" s="30" t="s">
        <v>104</v>
      </c>
      <c r="BX116" s="15">
        <v>0.2</v>
      </c>
      <c r="BY116" s="15">
        <v>0.2</v>
      </c>
      <c r="BZ116" s="15">
        <v>0.2</v>
      </c>
      <c r="CA116" s="15">
        <v>6.93E-2</v>
      </c>
      <c r="CB116" s="15">
        <v>0.04</v>
      </c>
      <c r="CC116" s="15">
        <v>0.06</v>
      </c>
      <c r="CD116" s="15">
        <v>0.3</v>
      </c>
      <c r="CE116" s="15">
        <v>0.1</v>
      </c>
      <c r="CF116" s="31">
        <v>0.3</v>
      </c>
      <c r="CG116" s="30">
        <v>3</v>
      </c>
      <c r="CH116" s="15">
        <v>3</v>
      </c>
      <c r="CI116" s="15">
        <v>3</v>
      </c>
      <c r="CJ116" s="96">
        <f>Population!$CG116-Population!$CI116</f>
        <v>0</v>
      </c>
      <c r="CK116" s="118">
        <f>_xlfn.DAYS(Entries!$AY$2,Population!H116)</f>
        <v>643</v>
      </c>
      <c r="CL116" s="118">
        <f t="shared" si="8"/>
        <v>1095</v>
      </c>
      <c r="CM116" s="117">
        <f>Entries!$AY$5</f>
        <v>0.15</v>
      </c>
      <c r="CN116" s="117">
        <f t="shared" si="13"/>
        <v>0</v>
      </c>
      <c r="CO116" s="119" t="str">
        <f t="shared" si="9"/>
        <v>-</v>
      </c>
      <c r="CP116" s="30" t="s">
        <v>103</v>
      </c>
      <c r="CQ116" s="15">
        <v>0</v>
      </c>
      <c r="CR116" s="15" t="s">
        <v>95</v>
      </c>
      <c r="CS116" s="15"/>
      <c r="CT116" s="31"/>
      <c r="CU116" s="30" t="s">
        <v>367</v>
      </c>
      <c r="CV116" s="15" t="s">
        <v>366</v>
      </c>
      <c r="CW116" s="15" t="s">
        <v>278</v>
      </c>
      <c r="CX116" s="15" t="s">
        <v>106</v>
      </c>
      <c r="CY116" s="15" t="s">
        <v>107</v>
      </c>
      <c r="CZ116" s="15" t="s">
        <v>716</v>
      </c>
      <c r="DA116" s="31"/>
      <c r="DB116" s="17" t="s">
        <v>15462</v>
      </c>
      <c r="DC116" s="17" t="s">
        <v>15500</v>
      </c>
      <c r="DD116" s="17" t="s">
        <v>15500</v>
      </c>
      <c r="DE116" s="17" t="s">
        <v>15500</v>
      </c>
      <c r="DF116" s="17" t="s">
        <v>15500</v>
      </c>
      <c r="DG116" s="23" t="s">
        <v>11171</v>
      </c>
      <c r="DH116" s="145"/>
    </row>
    <row r="117" spans="1:112" s="17" customFormat="1" x14ac:dyDescent="0.25">
      <c r="A117" s="32" t="s">
        <v>717</v>
      </c>
      <c r="B117" s="18">
        <v>0</v>
      </c>
      <c r="C117" s="98" t="s">
        <v>15461</v>
      </c>
      <c r="D117" s="18" t="s">
        <v>323</v>
      </c>
      <c r="E117" s="18">
        <v>46832</v>
      </c>
      <c r="F117" s="18" t="s">
        <v>718</v>
      </c>
      <c r="G117" s="33">
        <v>65140</v>
      </c>
      <c r="H117" s="44">
        <v>44141</v>
      </c>
      <c r="I117" s="99" t="s">
        <v>619</v>
      </c>
      <c r="J117" s="99"/>
      <c r="K117" s="99"/>
      <c r="L117" s="18" t="s">
        <v>325</v>
      </c>
      <c r="M117" t="s">
        <v>326</v>
      </c>
      <c r="N117" s="18" t="s">
        <v>326</v>
      </c>
      <c r="O117" t="s">
        <v>11126</v>
      </c>
      <c r="P117" s="64" t="str">
        <f>VLOOKUP(N117,Entries!J:K,2,FALSE)</f>
        <v>PEOPLES REPUBLIC OF CHINA</v>
      </c>
      <c r="Q117" s="38" t="s">
        <v>327</v>
      </c>
      <c r="R117" s="32" t="s">
        <v>327</v>
      </c>
      <c r="S117" s="18" t="s">
        <v>667</v>
      </c>
      <c r="T117" t="s">
        <v>328</v>
      </c>
      <c r="U117" s="39" t="s">
        <v>159</v>
      </c>
      <c r="V117" s="33" t="s">
        <v>159</v>
      </c>
      <c r="W117" s="64">
        <f>IF(VLOOKUP(R117,Entries!N:P,3,FALSE)=V117,1,VLOOKUP(R117,Entries!N:P,3,FALSE))</f>
        <v>1</v>
      </c>
      <c r="X117"/>
      <c r="Y117"/>
      <c r="Z117" s="18"/>
      <c r="AA117" s="18"/>
      <c r="AB117" s="98"/>
      <c r="AC117" s="18" t="s">
        <v>93</v>
      </c>
      <c r="AD117" s="18" t="s">
        <v>329</v>
      </c>
      <c r="AE117" s="18" t="s">
        <v>94</v>
      </c>
      <c r="AF117" s="98" t="s">
        <v>94</v>
      </c>
      <c r="AG117" s="98" t="s">
        <v>650</v>
      </c>
      <c r="AH117" s="98" t="s">
        <v>11158</v>
      </c>
      <c r="AI117" s="18"/>
      <c r="AJ117" s="18">
        <v>4</v>
      </c>
      <c r="AK117" s="18" t="s">
        <v>95</v>
      </c>
      <c r="AL117" s="18"/>
      <c r="AM117" s="33"/>
      <c r="AN117" s="32" t="s">
        <v>96</v>
      </c>
      <c r="AO117" s="18" t="s">
        <v>97</v>
      </c>
      <c r="AP117" s="33" t="s">
        <v>97</v>
      </c>
      <c r="AQ117">
        <v>21103.724937269999</v>
      </c>
      <c r="AR117" t="s">
        <v>5143</v>
      </c>
      <c r="AS117" t="s">
        <v>11225</v>
      </c>
      <c r="AT117" t="s">
        <v>11451</v>
      </c>
      <c r="AU117">
        <v>97.248199999999997</v>
      </c>
      <c r="AV117" s="98">
        <v>1.6973009285244445</v>
      </c>
      <c r="AW117">
        <v>178.62200000000001</v>
      </c>
      <c r="AX117" s="98">
        <v>3.1175413679111115</v>
      </c>
      <c r="AY117">
        <v>1.1023000000000001E-3</v>
      </c>
      <c r="AZ117">
        <v>60.163600000000002</v>
      </c>
      <c r="BA117" s="98">
        <v>1.0500526913955557</v>
      </c>
      <c r="BB117">
        <v>57.162999999999997</v>
      </c>
      <c r="BC117" s="98">
        <v>0.99768235275555561</v>
      </c>
      <c r="BD117">
        <v>15.320621750000001</v>
      </c>
      <c r="BE117" s="96">
        <f t="shared" si="10"/>
        <v>6847.7985328484519</v>
      </c>
      <c r="BF117" s="96">
        <f t="shared" si="11"/>
        <v>484.34686117120964</v>
      </c>
      <c r="BG117" s="96">
        <f t="shared" si="12"/>
        <v>469.25020452569333</v>
      </c>
      <c r="BH117">
        <v>6839.297612006043</v>
      </c>
      <c r="BI117">
        <v>1.819983924583895E-3</v>
      </c>
      <c r="BJ117">
        <v>1.6973519203526199</v>
      </c>
      <c r="BK117">
        <v>3.1176148651213489</v>
      </c>
      <c r="BL117">
        <v>0.60255747010375771</v>
      </c>
      <c r="BM117">
        <v>1.444334403706045</v>
      </c>
      <c r="BN117">
        <v>1.697301253559359</v>
      </c>
      <c r="BO117">
        <v>3.117541976679425</v>
      </c>
      <c r="BP117">
        <v>2.228450470039057E-3</v>
      </c>
      <c r="BQ117">
        <v>0.60255747010375771</v>
      </c>
      <c r="BR117">
        <v>6844.7522852006987</v>
      </c>
      <c r="BS117" s="96">
        <v>489.00547664795613</v>
      </c>
      <c r="BT117" s="96">
        <v>458.49909375344214</v>
      </c>
      <c r="BU117">
        <v>1.444334403706045</v>
      </c>
      <c r="BV117" s="65" t="str">
        <f t="shared" si="7"/>
        <v>no propulsion</v>
      </c>
      <c r="BW117" s="32" t="s">
        <v>104</v>
      </c>
      <c r="BX117" s="18">
        <v>0.4</v>
      </c>
      <c r="BY117" s="18">
        <v>0.75</v>
      </c>
      <c r="BZ117" s="18">
        <v>0.75</v>
      </c>
      <c r="CA117" s="21">
        <v>0.45340000000000003</v>
      </c>
      <c r="CB117" s="21">
        <v>0.16</v>
      </c>
      <c r="CC117" s="21">
        <v>0.38</v>
      </c>
      <c r="CD117" s="18">
        <v>0.75</v>
      </c>
      <c r="CE117" s="18">
        <v>0.4</v>
      </c>
      <c r="CF117" s="33">
        <v>0.75</v>
      </c>
      <c r="CG117" s="32">
        <v>44</v>
      </c>
      <c r="CH117" s="18">
        <v>37</v>
      </c>
      <c r="CI117" s="18">
        <v>44</v>
      </c>
      <c r="CJ117" s="98">
        <f>Population!$CG117-Population!$CI117</f>
        <v>0</v>
      </c>
      <c r="CK117" s="120">
        <f>_xlfn.DAYS(Entries!$AY$2,Population!H117)</f>
        <v>153</v>
      </c>
      <c r="CL117" s="120">
        <f t="shared" si="8"/>
        <v>1460</v>
      </c>
      <c r="CM117" s="122">
        <f>Entries!$AY$5</f>
        <v>0.15</v>
      </c>
      <c r="CN117" s="122">
        <f t="shared" si="13"/>
        <v>0</v>
      </c>
      <c r="CO117" s="121" t="str">
        <f t="shared" si="9"/>
        <v>-</v>
      </c>
      <c r="CP117" s="32" t="s">
        <v>103</v>
      </c>
      <c r="CQ117" s="18">
        <v>0</v>
      </c>
      <c r="CR117" s="18" t="s">
        <v>95</v>
      </c>
      <c r="CS117" s="18"/>
      <c r="CT117" s="33"/>
      <c r="CU117" s="32" t="s">
        <v>330</v>
      </c>
      <c r="CV117" s="18" t="s">
        <v>330</v>
      </c>
      <c r="CW117" s="18" t="s">
        <v>331</v>
      </c>
      <c r="CX117" s="18" t="s">
        <v>332</v>
      </c>
      <c r="CY117" s="18" t="s">
        <v>107</v>
      </c>
      <c r="CZ117" s="18" t="s">
        <v>108</v>
      </c>
      <c r="DA117" s="33"/>
      <c r="DB117" s="17" t="s">
        <v>15462</v>
      </c>
      <c r="DC117" s="17" t="s">
        <v>15500</v>
      </c>
      <c r="DD117" s="17" t="s">
        <v>15500</v>
      </c>
      <c r="DE117" s="17" t="s">
        <v>15500</v>
      </c>
      <c r="DF117" s="17" t="s">
        <v>15500</v>
      </c>
      <c r="DG117" s="23" t="s">
        <v>11171</v>
      </c>
      <c r="DH117" s="145"/>
    </row>
    <row r="118" spans="1:112" s="17" customFormat="1" x14ac:dyDescent="0.25">
      <c r="A118" s="30" t="s">
        <v>719</v>
      </c>
      <c r="B118" s="15">
        <v>0</v>
      </c>
      <c r="C118" s="96" t="s">
        <v>15461</v>
      </c>
      <c r="D118" s="15"/>
      <c r="E118" s="15">
        <v>32783</v>
      </c>
      <c r="F118" s="15" t="s">
        <v>720</v>
      </c>
      <c r="G118" s="31">
        <v>32780</v>
      </c>
      <c r="H118" s="43">
        <v>39566</v>
      </c>
      <c r="I118" s="96" t="s">
        <v>87</v>
      </c>
      <c r="J118" s="96"/>
      <c r="K118" s="96"/>
      <c r="L118" s="15" t="s">
        <v>693</v>
      </c>
      <c r="M118" s="124" t="s">
        <v>507</v>
      </c>
      <c r="N118" s="15" t="s">
        <v>507</v>
      </c>
      <c r="O118" s="124" t="s">
        <v>509</v>
      </c>
      <c r="P118" s="96" t="str">
        <f>VLOOKUP(N118,Entries!J:K,2,FALSE)</f>
        <v>INDIA</v>
      </c>
      <c r="Q118" s="123" t="s">
        <v>515</v>
      </c>
      <c r="R118" s="30" t="s">
        <v>515</v>
      </c>
      <c r="S118" s="15" t="s">
        <v>507</v>
      </c>
      <c r="T118" s="124" t="s">
        <v>509</v>
      </c>
      <c r="U118" s="125" t="s">
        <v>180</v>
      </c>
      <c r="V118" s="106" t="s">
        <v>141</v>
      </c>
      <c r="W118" s="64">
        <f>IF(VLOOKUP(R118,Entries!N:P,3,FALSE)=V118,1,VLOOKUP(R118,Entries!N:P,3,FALSE))</f>
        <v>1</v>
      </c>
      <c r="X118" s="124"/>
      <c r="Y118" s="124"/>
      <c r="Z118" s="15"/>
      <c r="AA118" s="15"/>
      <c r="AB118" s="96"/>
      <c r="AC118" s="15" t="s">
        <v>239</v>
      </c>
      <c r="AD118" s="15" t="s">
        <v>329</v>
      </c>
      <c r="AE118" s="15" t="s">
        <v>180</v>
      </c>
      <c r="AF118" s="96" t="s">
        <v>94</v>
      </c>
      <c r="AG118" s="96" t="s">
        <v>11112</v>
      </c>
      <c r="AH118" s="96"/>
      <c r="AI118" s="15"/>
      <c r="AJ118" s="15">
        <v>5</v>
      </c>
      <c r="AK118" s="15" t="s">
        <v>95</v>
      </c>
      <c r="AL118" s="15"/>
      <c r="AM118" s="31"/>
      <c r="AN118" s="30" t="s">
        <v>125</v>
      </c>
      <c r="AO118" s="15" t="s">
        <v>97</v>
      </c>
      <c r="AP118" s="31" t="s">
        <v>97</v>
      </c>
      <c r="AQ118">
        <v>21104.529944229998</v>
      </c>
      <c r="AR118" t="s">
        <v>11348</v>
      </c>
      <c r="AS118" t="s">
        <v>11225</v>
      </c>
      <c r="AT118" t="s">
        <v>11452</v>
      </c>
      <c r="AU118">
        <v>97.878799999999998</v>
      </c>
      <c r="AV118" s="96">
        <v>1.708306972497778</v>
      </c>
      <c r="AW118">
        <v>165.11580000000001</v>
      </c>
      <c r="AX118" s="96">
        <v>2.8818137575200007</v>
      </c>
      <c r="AY118">
        <v>1.4270999999999999E-3</v>
      </c>
      <c r="AZ118">
        <v>113.6915</v>
      </c>
      <c r="BA118" s="96">
        <v>1.9842905937111113</v>
      </c>
      <c r="BB118">
        <v>246.58019999999999</v>
      </c>
      <c r="BC118" s="96">
        <v>4.3036354648800001</v>
      </c>
      <c r="BD118">
        <v>14.78699866</v>
      </c>
      <c r="BE118" s="96">
        <f t="shared" si="10"/>
        <v>7011.5690050705025</v>
      </c>
      <c r="BF118" s="96">
        <f t="shared" si="11"/>
        <v>650.57521519763759</v>
      </c>
      <c r="BG118" s="96">
        <f t="shared" si="12"/>
        <v>630.5627949433665</v>
      </c>
      <c r="BH118">
        <v>7017.857848360004</v>
      </c>
      <c r="BI118">
        <v>2.3678675293204669E-3</v>
      </c>
      <c r="BJ118">
        <v>1.7082160189063329</v>
      </c>
      <c r="BK118">
        <v>2.8818143549302779</v>
      </c>
      <c r="BL118">
        <v>1.616542797782542</v>
      </c>
      <c r="BM118">
        <v>4.6713852507065727</v>
      </c>
      <c r="BN118">
        <v>1.7083073746357269</v>
      </c>
      <c r="BO118">
        <v>2.88181435823698</v>
      </c>
      <c r="BP118">
        <v>2.5184298125169508E-3</v>
      </c>
      <c r="BQ118">
        <v>1.616542797782542</v>
      </c>
      <c r="BR118">
        <v>7008.6133834266202</v>
      </c>
      <c r="BS118" s="96">
        <v>655.26408431584696</v>
      </c>
      <c r="BT118" s="96">
        <v>619.96268253739345</v>
      </c>
      <c r="BU118">
        <v>4.6713852507065727</v>
      </c>
      <c r="BV118" s="60" t="str">
        <f t="shared" si="7"/>
        <v>Earth Observation</v>
      </c>
      <c r="BW118" s="30" t="s">
        <v>721</v>
      </c>
      <c r="BX118" s="15">
        <v>2</v>
      </c>
      <c r="BY118" s="15">
        <v>2</v>
      </c>
      <c r="BZ118" s="15">
        <v>6</v>
      </c>
      <c r="CA118" s="15">
        <v>11.1699</v>
      </c>
      <c r="CB118" s="15">
        <v>2.5981000000000001</v>
      </c>
      <c r="CC118" s="15">
        <v>6.4564000000000004</v>
      </c>
      <c r="CD118" s="15">
        <v>2</v>
      </c>
      <c r="CE118" s="15">
        <v>2</v>
      </c>
      <c r="CF118" s="31">
        <v>6</v>
      </c>
      <c r="CG118" s="30">
        <v>690</v>
      </c>
      <c r="CH118" s="15">
        <v>690</v>
      </c>
      <c r="CI118" s="15">
        <v>600</v>
      </c>
      <c r="CJ118" s="96">
        <f>Population!$CG118-Population!$CI118</f>
        <v>90</v>
      </c>
      <c r="CK118" s="118">
        <f>_xlfn.DAYS(Entries!$AY$2,Population!H118)</f>
        <v>4728</v>
      </c>
      <c r="CL118" s="118">
        <f t="shared" si="8"/>
        <v>1825</v>
      </c>
      <c r="CM118" s="117">
        <f>Entries!$AY$5</f>
        <v>0.15</v>
      </c>
      <c r="CN118" s="117">
        <f t="shared" si="13"/>
        <v>0.13043478260869565</v>
      </c>
      <c r="CO118" s="119">
        <f t="shared" si="9"/>
        <v>0</v>
      </c>
      <c r="CP118" s="30"/>
      <c r="CQ118" s="15">
        <v>2</v>
      </c>
      <c r="CR118" s="15" t="s">
        <v>95</v>
      </c>
      <c r="CS118" s="15"/>
      <c r="CT118" s="31"/>
      <c r="CU118" s="30" t="s">
        <v>722</v>
      </c>
      <c r="CV118" s="15" t="s">
        <v>515</v>
      </c>
      <c r="CW118" s="15" t="s">
        <v>509</v>
      </c>
      <c r="CX118" s="15" t="s">
        <v>723</v>
      </c>
      <c r="CY118" s="15" t="s">
        <v>150</v>
      </c>
      <c r="CZ118" s="15" t="s">
        <v>151</v>
      </c>
      <c r="DA118" s="31"/>
      <c r="DB118" s="17" t="s">
        <v>15463</v>
      </c>
      <c r="DC118" s="17" t="s">
        <v>15500</v>
      </c>
      <c r="DD118" s="17">
        <v>1</v>
      </c>
      <c r="DE118" s="17">
        <v>1</v>
      </c>
      <c r="DF118" s="17">
        <v>10</v>
      </c>
      <c r="DG118" s="23" t="s">
        <v>11182</v>
      </c>
      <c r="DH118" s="145"/>
    </row>
    <row r="119" spans="1:112" s="17" customFormat="1" x14ac:dyDescent="0.25">
      <c r="A119" s="32" t="s">
        <v>724</v>
      </c>
      <c r="B119" s="18">
        <v>0</v>
      </c>
      <c r="C119" s="98" t="s">
        <v>15461</v>
      </c>
      <c r="D119" s="18"/>
      <c r="E119" s="18">
        <v>29710</v>
      </c>
      <c r="F119" s="18" t="s">
        <v>725</v>
      </c>
      <c r="G119" s="33">
        <v>29707</v>
      </c>
      <c r="H119" s="44">
        <v>39092</v>
      </c>
      <c r="I119" s="98" t="s">
        <v>87</v>
      </c>
      <c r="J119" s="98"/>
      <c r="K119" s="98"/>
      <c r="L119" s="18" t="s">
        <v>726</v>
      </c>
      <c r="M119" t="s">
        <v>507</v>
      </c>
      <c r="N119" s="18" t="s">
        <v>507</v>
      </c>
      <c r="O119" t="s">
        <v>509</v>
      </c>
      <c r="P119" s="64" t="str">
        <f>VLOOKUP(N119,Entries!J:K,2,FALSE)</f>
        <v>INDIA</v>
      </c>
      <c r="Q119" s="38" t="s">
        <v>515</v>
      </c>
      <c r="R119" s="32" t="s">
        <v>515</v>
      </c>
      <c r="S119" s="18" t="s">
        <v>507</v>
      </c>
      <c r="T119" t="s">
        <v>509</v>
      </c>
      <c r="U119" s="39" t="s">
        <v>141</v>
      </c>
      <c r="V119" s="33" t="s">
        <v>141</v>
      </c>
      <c r="W119" s="64">
        <f>IF(VLOOKUP(R119,Entries!N:P,3,FALSE)=V119,1,VLOOKUP(R119,Entries!N:P,3,FALSE))</f>
        <v>1</v>
      </c>
      <c r="X119"/>
      <c r="Y119"/>
      <c r="Z119" s="18"/>
      <c r="AA119" s="18"/>
      <c r="AB119" s="98"/>
      <c r="AC119" s="18" t="s">
        <v>239</v>
      </c>
      <c r="AD119" s="18" t="s">
        <v>329</v>
      </c>
      <c r="AE119" s="18" t="s">
        <v>94</v>
      </c>
      <c r="AF119" s="98" t="s">
        <v>94</v>
      </c>
      <c r="AG119" s="98"/>
      <c r="AH119" s="98"/>
      <c r="AI119" s="18"/>
      <c r="AJ119" s="18">
        <v>5</v>
      </c>
      <c r="AK119" s="18" t="s">
        <v>95</v>
      </c>
      <c r="AL119" s="18"/>
      <c r="AM119" s="33"/>
      <c r="AN119" s="32" t="s">
        <v>125</v>
      </c>
      <c r="AO119" s="18" t="s">
        <v>97</v>
      </c>
      <c r="AP119" s="33" t="s">
        <v>97</v>
      </c>
      <c r="AQ119">
        <v>21104.279970740001</v>
      </c>
      <c r="AR119" t="s">
        <v>11453</v>
      </c>
      <c r="AS119" t="s">
        <v>11225</v>
      </c>
      <c r="AT119" t="s">
        <v>11454</v>
      </c>
      <c r="AU119">
        <v>97.876199999999997</v>
      </c>
      <c r="AV119" s="98">
        <v>1.7082615939466668</v>
      </c>
      <c r="AW119">
        <v>183.72219999999999</v>
      </c>
      <c r="AX119" s="98">
        <v>3.2065566319022221</v>
      </c>
      <c r="AY119">
        <v>1.7360500000000001E-2</v>
      </c>
      <c r="AZ119">
        <v>109.3223</v>
      </c>
      <c r="BA119" s="98">
        <v>1.9080336838977781</v>
      </c>
      <c r="BB119">
        <v>252.6875</v>
      </c>
      <c r="BC119" s="98">
        <v>4.4102279361111112</v>
      </c>
      <c r="BD119">
        <v>15.20732432</v>
      </c>
      <c r="BE119" s="96">
        <f t="shared" si="10"/>
        <v>6881.7680323776731</v>
      </c>
      <c r="BF119" s="96">
        <f t="shared" si="11"/>
        <v>630.23896630376657</v>
      </c>
      <c r="BG119" s="96">
        <f t="shared" si="12"/>
        <v>391.2970984515805</v>
      </c>
      <c r="BH119">
        <v>6888.1183238168196</v>
      </c>
      <c r="BI119">
        <v>1.8248401138911029E-2</v>
      </c>
      <c r="BJ119">
        <v>1.708167127858323</v>
      </c>
      <c r="BK119">
        <v>3.2065572989489608</v>
      </c>
      <c r="BL119">
        <v>1.863579288689369</v>
      </c>
      <c r="BM119">
        <v>4.4546867151655603</v>
      </c>
      <c r="BN119">
        <v>1.7082620177883401</v>
      </c>
      <c r="BO119">
        <v>3.2065573218963102</v>
      </c>
      <c r="BP119">
        <v>1.841564873303676E-2</v>
      </c>
      <c r="BQ119">
        <v>1.888763541400599</v>
      </c>
      <c r="BR119">
        <v>6878.7567477144239</v>
      </c>
      <c r="BS119" s="96">
        <v>634.43351570033883</v>
      </c>
      <c r="BT119" s="96">
        <v>381.07997972850808</v>
      </c>
      <c r="BU119">
        <v>4.4546867151655603</v>
      </c>
      <c r="BV119" s="65" t="str">
        <f t="shared" si="7"/>
        <v>sunsynchronous observation</v>
      </c>
      <c r="BW119" s="32" t="s">
        <v>721</v>
      </c>
      <c r="BX119" s="18">
        <v>2</v>
      </c>
      <c r="BY119" s="18">
        <v>2</v>
      </c>
      <c r="BZ119" s="18">
        <v>6</v>
      </c>
      <c r="CA119" s="18">
        <v>11.1699</v>
      </c>
      <c r="CB119" s="18">
        <v>2.5981000000000001</v>
      </c>
      <c r="CC119" s="18">
        <v>6.4564000000000004</v>
      </c>
      <c r="CD119" s="18">
        <v>2</v>
      </c>
      <c r="CE119" s="18">
        <v>2</v>
      </c>
      <c r="CF119" s="33">
        <v>6</v>
      </c>
      <c r="CG119" s="32">
        <v>680</v>
      </c>
      <c r="CH119" s="18">
        <v>680</v>
      </c>
      <c r="CI119" s="18">
        <v>680</v>
      </c>
      <c r="CJ119" s="98">
        <f>Population!$CG119-Population!$CI119</f>
        <v>0</v>
      </c>
      <c r="CK119" s="120">
        <f>_xlfn.DAYS(Entries!$AY$2,Population!H119)</f>
        <v>5202</v>
      </c>
      <c r="CL119" s="120">
        <f t="shared" si="8"/>
        <v>1825</v>
      </c>
      <c r="CM119" s="122">
        <f>Entries!$AY$5</f>
        <v>0.15</v>
      </c>
      <c r="CN119" s="122">
        <f t="shared" si="13"/>
        <v>0</v>
      </c>
      <c r="CO119" s="121">
        <f t="shared" si="9"/>
        <v>0</v>
      </c>
      <c r="CP119" s="32"/>
      <c r="CQ119" s="18">
        <v>2</v>
      </c>
      <c r="CR119" s="18" t="s">
        <v>95</v>
      </c>
      <c r="CS119" s="18"/>
      <c r="CT119" s="33"/>
      <c r="CU119" s="32" t="s">
        <v>722</v>
      </c>
      <c r="CV119" s="18" t="s">
        <v>515</v>
      </c>
      <c r="CW119" s="18" t="s">
        <v>509</v>
      </c>
      <c r="CX119" s="18" t="s">
        <v>723</v>
      </c>
      <c r="CY119" s="18" t="s">
        <v>107</v>
      </c>
      <c r="CZ119" s="18" t="s">
        <v>151</v>
      </c>
      <c r="DA119" s="33"/>
      <c r="DB119" s="17" t="s">
        <v>15463</v>
      </c>
      <c r="DC119" s="17" t="s">
        <v>15500</v>
      </c>
      <c r="DD119" s="17">
        <v>1</v>
      </c>
      <c r="DE119" s="17">
        <v>1</v>
      </c>
      <c r="DF119" s="17">
        <v>10</v>
      </c>
      <c r="DG119" s="23" t="s">
        <v>11182</v>
      </c>
      <c r="DH119" s="145"/>
    </row>
    <row r="120" spans="1:112" s="17" customFormat="1" x14ac:dyDescent="0.25">
      <c r="A120" s="30" t="s">
        <v>727</v>
      </c>
      <c r="B120" s="15">
        <v>0</v>
      </c>
      <c r="C120" s="96" t="s">
        <v>15461</v>
      </c>
      <c r="D120" s="15"/>
      <c r="E120" s="15">
        <v>36795</v>
      </c>
      <c r="F120" s="15" t="s">
        <v>728</v>
      </c>
      <c r="G120" s="31">
        <v>36792</v>
      </c>
      <c r="H120" s="43">
        <v>40371</v>
      </c>
      <c r="I120" s="96" t="s">
        <v>87</v>
      </c>
      <c r="J120" s="96"/>
      <c r="K120" s="96"/>
      <c r="L120" s="15" t="s">
        <v>88</v>
      </c>
      <c r="M120" s="124" t="s">
        <v>507</v>
      </c>
      <c r="N120" s="15" t="s">
        <v>507</v>
      </c>
      <c r="O120" s="124" t="s">
        <v>509</v>
      </c>
      <c r="P120" s="96" t="str">
        <f>VLOOKUP(N120,Entries!J:K,2,FALSE)</f>
        <v>INDIA</v>
      </c>
      <c r="Q120" s="123" t="s">
        <v>515</v>
      </c>
      <c r="R120" s="30" t="s">
        <v>515</v>
      </c>
      <c r="S120" s="15" t="s">
        <v>507</v>
      </c>
      <c r="T120" s="124" t="s">
        <v>509</v>
      </c>
      <c r="U120" s="125" t="s">
        <v>141</v>
      </c>
      <c r="V120" s="31" t="s">
        <v>141</v>
      </c>
      <c r="W120" s="64">
        <f>IF(VLOOKUP(R120,Entries!N:P,3,FALSE)=V120,1,VLOOKUP(R120,Entries!N:P,3,FALSE))</f>
        <v>1</v>
      </c>
      <c r="X120" s="124"/>
      <c r="Y120" s="124"/>
      <c r="Z120" s="15"/>
      <c r="AA120" s="15"/>
      <c r="AB120" s="96"/>
      <c r="AC120" s="15" t="s">
        <v>239</v>
      </c>
      <c r="AD120" s="15" t="s">
        <v>329</v>
      </c>
      <c r="AE120" s="15" t="s">
        <v>94</v>
      </c>
      <c r="AF120" s="96" t="s">
        <v>94</v>
      </c>
      <c r="AG120" s="96"/>
      <c r="AH120" s="96"/>
      <c r="AI120" s="15"/>
      <c r="AJ120" s="15">
        <v>5</v>
      </c>
      <c r="AK120" s="15" t="s">
        <v>95</v>
      </c>
      <c r="AL120" s="15"/>
      <c r="AM120" s="31"/>
      <c r="AN120" s="30" t="s">
        <v>125</v>
      </c>
      <c r="AO120" s="15" t="s">
        <v>97</v>
      </c>
      <c r="AP120" s="31" t="s">
        <v>97</v>
      </c>
      <c r="AQ120">
        <v>21104.497948069999</v>
      </c>
      <c r="AR120" t="s">
        <v>11455</v>
      </c>
      <c r="AS120" t="s">
        <v>11225</v>
      </c>
      <c r="AT120" t="s">
        <v>11456</v>
      </c>
      <c r="AU120">
        <v>97.876400000000004</v>
      </c>
      <c r="AV120" s="96">
        <v>1.7082650846044447</v>
      </c>
      <c r="AW120">
        <v>164.50040000000001</v>
      </c>
      <c r="AX120" s="96">
        <v>2.8710730035377785</v>
      </c>
      <c r="AY120">
        <v>1.3625E-3</v>
      </c>
      <c r="AZ120">
        <v>183.4101</v>
      </c>
      <c r="BA120" s="96">
        <v>3.2011094604400001</v>
      </c>
      <c r="BB120">
        <v>176.70189999999999</v>
      </c>
      <c r="BC120" s="96">
        <v>3.0840293079155559</v>
      </c>
      <c r="BD120">
        <v>14.787174220000001</v>
      </c>
      <c r="BE120" s="96">
        <f t="shared" si="10"/>
        <v>7011.513508621495</v>
      </c>
      <c r="BF120" s="96">
        <f t="shared" si="11"/>
        <v>650.06669577699176</v>
      </c>
      <c r="BG120" s="96">
        <f t="shared" si="12"/>
        <v>630.96032146599828</v>
      </c>
      <c r="BH120">
        <v>7017.7925965479917</v>
      </c>
      <c r="BI120">
        <v>1.325216602864518E-3</v>
      </c>
      <c r="BJ120">
        <v>1.708174157233378</v>
      </c>
      <c r="BK120">
        <v>2.8710736010433542</v>
      </c>
      <c r="BL120">
        <v>2.313067254703872</v>
      </c>
      <c r="BM120">
        <v>3.9720714994507231</v>
      </c>
      <c r="BN120">
        <v>1.7082654861927169</v>
      </c>
      <c r="BO120">
        <v>2.8710736013935478</v>
      </c>
      <c r="BP120">
        <v>1.863720661686544E-3</v>
      </c>
      <c r="BQ120">
        <v>2.313067254703872</v>
      </c>
      <c r="BR120">
        <v>7008.5577635691734</v>
      </c>
      <c r="BS120" s="96">
        <v>650.61975748176064</v>
      </c>
      <c r="BT120" s="96">
        <v>624.49576965658616</v>
      </c>
      <c r="BU120">
        <v>3.9720714994507231</v>
      </c>
      <c r="BV120" s="60" t="str">
        <f t="shared" si="7"/>
        <v>sunsynchronous observation</v>
      </c>
      <c r="BW120" s="30" t="s">
        <v>721</v>
      </c>
      <c r="BX120" s="15">
        <v>2</v>
      </c>
      <c r="BY120" s="15">
        <v>2</v>
      </c>
      <c r="BZ120" s="15">
        <v>6</v>
      </c>
      <c r="CA120" s="15">
        <v>11.1699</v>
      </c>
      <c r="CB120" s="15">
        <v>2.5981000000000001</v>
      </c>
      <c r="CC120" s="15">
        <v>6.4564000000000004</v>
      </c>
      <c r="CD120" s="15">
        <v>2</v>
      </c>
      <c r="CE120" s="15">
        <v>2</v>
      </c>
      <c r="CF120" s="31">
        <v>6</v>
      </c>
      <c r="CG120" s="30">
        <v>694</v>
      </c>
      <c r="CH120" s="15">
        <v>694</v>
      </c>
      <c r="CI120" s="15">
        <v>600</v>
      </c>
      <c r="CJ120" s="96">
        <f>Population!$CG120-Population!$CI120</f>
        <v>94</v>
      </c>
      <c r="CK120" s="118">
        <f>_xlfn.DAYS(Entries!$AY$2,Population!H120)</f>
        <v>3923</v>
      </c>
      <c r="CL120" s="118">
        <f t="shared" si="8"/>
        <v>1825</v>
      </c>
      <c r="CM120" s="117">
        <f>Entries!$AY$5</f>
        <v>0.15</v>
      </c>
      <c r="CN120" s="117">
        <f t="shared" si="13"/>
        <v>0.13544668587896252</v>
      </c>
      <c r="CO120" s="119">
        <f t="shared" si="9"/>
        <v>0</v>
      </c>
      <c r="CP120" s="30"/>
      <c r="CQ120" s="15">
        <v>2</v>
      </c>
      <c r="CR120" s="15" t="s">
        <v>95</v>
      </c>
      <c r="CS120" s="15"/>
      <c r="CT120" s="31"/>
      <c r="CU120" s="30" t="s">
        <v>722</v>
      </c>
      <c r="CV120" s="15" t="s">
        <v>515</v>
      </c>
      <c r="CW120" s="15" t="s">
        <v>509</v>
      </c>
      <c r="CX120" s="15" t="s">
        <v>723</v>
      </c>
      <c r="CY120" s="15" t="s">
        <v>150</v>
      </c>
      <c r="CZ120" s="15" t="s">
        <v>151</v>
      </c>
      <c r="DA120" s="31"/>
      <c r="DB120" s="17" t="s">
        <v>15463</v>
      </c>
      <c r="DC120" s="17" t="s">
        <v>15500</v>
      </c>
      <c r="DD120" s="17">
        <v>1</v>
      </c>
      <c r="DE120" s="17">
        <v>1</v>
      </c>
      <c r="DF120" s="17">
        <v>10</v>
      </c>
      <c r="DG120" s="23" t="s">
        <v>11182</v>
      </c>
      <c r="DH120" s="145"/>
    </row>
    <row r="121" spans="1:112" s="17" customFormat="1" x14ac:dyDescent="0.25">
      <c r="A121" s="32" t="s">
        <v>729</v>
      </c>
      <c r="B121" s="18">
        <v>0</v>
      </c>
      <c r="C121" s="98" t="s">
        <v>15461</v>
      </c>
      <c r="D121" s="18"/>
      <c r="E121" s="18">
        <v>41599</v>
      </c>
      <c r="F121" s="18" t="s">
        <v>730</v>
      </c>
      <c r="G121" s="33">
        <v>41596</v>
      </c>
      <c r="H121" s="44">
        <v>42543</v>
      </c>
      <c r="I121" s="98" t="s">
        <v>87</v>
      </c>
      <c r="J121" s="98"/>
      <c r="K121" s="98"/>
      <c r="L121" s="18" t="s">
        <v>317</v>
      </c>
      <c r="M121" t="s">
        <v>507</v>
      </c>
      <c r="N121" s="18" t="s">
        <v>507</v>
      </c>
      <c r="O121" t="s">
        <v>509</v>
      </c>
      <c r="P121" s="64" t="str">
        <f>VLOOKUP(N121,Entries!J:K,2,FALSE)</f>
        <v>INDIA</v>
      </c>
      <c r="Q121" s="38" t="s">
        <v>515</v>
      </c>
      <c r="R121" s="32" t="s">
        <v>515</v>
      </c>
      <c r="S121" s="18" t="s">
        <v>507</v>
      </c>
      <c r="T121" t="s">
        <v>509</v>
      </c>
      <c r="U121" s="39" t="s">
        <v>141</v>
      </c>
      <c r="V121" s="33" t="s">
        <v>141</v>
      </c>
      <c r="W121" s="64">
        <f>IF(VLOOKUP(R121,Entries!N:P,3,FALSE)=V121,1,VLOOKUP(R121,Entries!N:P,3,FALSE))</f>
        <v>1</v>
      </c>
      <c r="X121"/>
      <c r="Y121"/>
      <c r="Z121" s="18"/>
      <c r="AA121" s="18"/>
      <c r="AB121" s="98"/>
      <c r="AC121" s="18" t="s">
        <v>239</v>
      </c>
      <c r="AD121" s="18" t="s">
        <v>329</v>
      </c>
      <c r="AE121" s="18" t="s">
        <v>94</v>
      </c>
      <c r="AF121" s="98" t="s">
        <v>94</v>
      </c>
      <c r="AG121" s="98"/>
      <c r="AH121" s="98"/>
      <c r="AI121" s="18"/>
      <c r="AJ121" s="18">
        <v>5</v>
      </c>
      <c r="AK121" s="18" t="s">
        <v>95</v>
      </c>
      <c r="AL121" s="18"/>
      <c r="AM121" s="33"/>
      <c r="AN121" s="32" t="s">
        <v>96</v>
      </c>
      <c r="AO121" s="18" t="s">
        <v>97</v>
      </c>
      <c r="AP121" s="33" t="s">
        <v>97</v>
      </c>
      <c r="AQ121">
        <v>21104.506771019998</v>
      </c>
      <c r="AR121" t="s">
        <v>11457</v>
      </c>
      <c r="AS121" t="s">
        <v>11225</v>
      </c>
      <c r="AT121" t="s">
        <v>11458</v>
      </c>
      <c r="AU121">
        <v>97.406499999999994</v>
      </c>
      <c r="AV121" s="98">
        <v>1.7000637841555555</v>
      </c>
      <c r="AW121">
        <v>165.1181</v>
      </c>
      <c r="AX121" s="98">
        <v>2.8818539000844448</v>
      </c>
      <c r="AY121">
        <v>1.2547999999999999E-3</v>
      </c>
      <c r="AZ121">
        <v>236.33510000000001</v>
      </c>
      <c r="BA121" s="98">
        <v>4.1248247748844449</v>
      </c>
      <c r="BB121">
        <v>232.244</v>
      </c>
      <c r="BC121" s="98">
        <v>4.0534216247111114</v>
      </c>
      <c r="BD121">
        <v>15.19295799</v>
      </c>
      <c r="BE121" s="96">
        <f t="shared" si="10"/>
        <v>6886.1055759530582</v>
      </c>
      <c r="BF121" s="96">
        <f t="shared" si="11"/>
        <v>523.74626122976315</v>
      </c>
      <c r="BG121" s="96">
        <f t="shared" si="12"/>
        <v>506.4648906763523</v>
      </c>
      <c r="BH121">
        <v>6875.5464456700493</v>
      </c>
      <c r="BI121">
        <v>1.373574276072859E-3</v>
      </c>
      <c r="BJ121">
        <v>1.7001353076800569</v>
      </c>
      <c r="BK121">
        <v>2.881908599539754</v>
      </c>
      <c r="BL121">
        <v>4.7597025269086801</v>
      </c>
      <c r="BM121">
        <v>3.4179330571236282</v>
      </c>
      <c r="BN121">
        <v>1.700064099750948</v>
      </c>
      <c r="BO121">
        <v>2.8818544703059801</v>
      </c>
      <c r="BP121">
        <v>1.143078807962066E-3</v>
      </c>
      <c r="BQ121">
        <v>4.7597025269086801</v>
      </c>
      <c r="BR121">
        <v>6883.0839799646628</v>
      </c>
      <c r="BS121" s="96">
        <v>519.95188739558307</v>
      </c>
      <c r="BT121" s="96">
        <v>504.21607253374259</v>
      </c>
      <c r="BU121">
        <v>3.4179330571236282</v>
      </c>
      <c r="BV121" s="65" t="str">
        <f t="shared" si="7"/>
        <v>sunsynchronous observation</v>
      </c>
      <c r="BW121" s="32" t="s">
        <v>721</v>
      </c>
      <c r="BX121" s="18">
        <v>2</v>
      </c>
      <c r="BY121" s="18">
        <v>2</v>
      </c>
      <c r="BZ121" s="18">
        <v>6</v>
      </c>
      <c r="CA121" s="18">
        <v>11.1699</v>
      </c>
      <c r="CB121" s="18">
        <v>2.5981000000000001</v>
      </c>
      <c r="CC121" s="18">
        <v>6.4564000000000004</v>
      </c>
      <c r="CD121" s="18">
        <v>2</v>
      </c>
      <c r="CE121" s="18">
        <v>2</v>
      </c>
      <c r="CF121" s="33">
        <v>6</v>
      </c>
      <c r="CG121" s="32">
        <v>727</v>
      </c>
      <c r="CH121" s="18">
        <v>727</v>
      </c>
      <c r="CI121" s="18">
        <v>600</v>
      </c>
      <c r="CJ121" s="98">
        <f>Population!$CG121-Population!$CI121</f>
        <v>127</v>
      </c>
      <c r="CK121" s="120">
        <f>_xlfn.DAYS(Entries!$AY$2,Population!H121)</f>
        <v>1751</v>
      </c>
      <c r="CL121" s="120">
        <f t="shared" si="8"/>
        <v>1825</v>
      </c>
      <c r="CM121" s="122">
        <f>Entries!$AY$5</f>
        <v>0.15</v>
      </c>
      <c r="CN121" s="122">
        <f t="shared" si="13"/>
        <v>0.17469050894085281</v>
      </c>
      <c r="CO121" s="121">
        <f t="shared" si="9"/>
        <v>0.18446575342465754</v>
      </c>
      <c r="CP121" s="32"/>
      <c r="CQ121" s="18">
        <v>2</v>
      </c>
      <c r="CR121" s="18" t="s">
        <v>95</v>
      </c>
      <c r="CS121" s="18"/>
      <c r="CT121" s="33"/>
      <c r="CU121" s="32" t="s">
        <v>722</v>
      </c>
      <c r="CV121" s="18" t="s">
        <v>515</v>
      </c>
      <c r="CW121" s="18" t="s">
        <v>509</v>
      </c>
      <c r="CX121" s="18" t="s">
        <v>723</v>
      </c>
      <c r="CY121" s="18" t="s">
        <v>150</v>
      </c>
      <c r="CZ121" s="18" t="s">
        <v>151</v>
      </c>
      <c r="DA121" s="33"/>
      <c r="DB121" s="17" t="s">
        <v>15463</v>
      </c>
      <c r="DC121" s="17" t="s">
        <v>15500</v>
      </c>
      <c r="DD121" s="17">
        <v>1</v>
      </c>
      <c r="DE121" s="17">
        <v>1</v>
      </c>
      <c r="DF121" s="17">
        <v>10</v>
      </c>
      <c r="DG121" s="23" t="s">
        <v>11182</v>
      </c>
      <c r="DH121" s="145"/>
    </row>
    <row r="122" spans="1:112" s="17" customFormat="1" x14ac:dyDescent="0.25">
      <c r="A122" s="30" t="s">
        <v>731</v>
      </c>
      <c r="B122" s="15">
        <v>0</v>
      </c>
      <c r="C122" s="96" t="s">
        <v>15461</v>
      </c>
      <c r="D122" s="15"/>
      <c r="E122" s="15">
        <v>41948</v>
      </c>
      <c r="F122" s="15" t="s">
        <v>732</v>
      </c>
      <c r="G122" s="31">
        <v>44795</v>
      </c>
      <c r="H122" s="43">
        <v>42781</v>
      </c>
      <c r="I122" s="96" t="s">
        <v>87</v>
      </c>
      <c r="J122" s="96"/>
      <c r="K122" s="96"/>
      <c r="L122" s="15" t="s">
        <v>317</v>
      </c>
      <c r="M122" s="124" t="s">
        <v>507</v>
      </c>
      <c r="N122" s="15" t="s">
        <v>507</v>
      </c>
      <c r="O122" s="124" t="s">
        <v>509</v>
      </c>
      <c r="P122" s="96" t="str">
        <f>VLOOKUP(N122,Entries!J:K,2,FALSE)</f>
        <v>INDIA</v>
      </c>
      <c r="Q122" s="123" t="s">
        <v>515</v>
      </c>
      <c r="R122" s="30" t="s">
        <v>515</v>
      </c>
      <c r="S122" s="15" t="s">
        <v>507</v>
      </c>
      <c r="T122" s="124" t="s">
        <v>509</v>
      </c>
      <c r="U122" s="125" t="s">
        <v>141</v>
      </c>
      <c r="V122" s="31" t="s">
        <v>141</v>
      </c>
      <c r="W122" s="64">
        <f>IF(VLOOKUP(R122,Entries!N:P,3,FALSE)=V122,1,VLOOKUP(R122,Entries!N:P,3,FALSE))</f>
        <v>1</v>
      </c>
      <c r="X122" s="124"/>
      <c r="Y122" s="124"/>
      <c r="Z122" s="15"/>
      <c r="AA122" s="15"/>
      <c r="AB122" s="96"/>
      <c r="AC122" s="15" t="s">
        <v>239</v>
      </c>
      <c r="AD122" s="15" t="s">
        <v>329</v>
      </c>
      <c r="AE122" s="15" t="s">
        <v>94</v>
      </c>
      <c r="AF122" s="96" t="s">
        <v>94</v>
      </c>
      <c r="AG122" s="96"/>
      <c r="AH122" s="96"/>
      <c r="AI122" s="15"/>
      <c r="AJ122" s="15">
        <v>5</v>
      </c>
      <c r="AK122" s="15" t="s">
        <v>95</v>
      </c>
      <c r="AL122" s="15"/>
      <c r="AM122" s="31"/>
      <c r="AN122" s="30" t="s">
        <v>96</v>
      </c>
      <c r="AO122" s="15" t="s">
        <v>97</v>
      </c>
      <c r="AP122" s="31" t="s">
        <v>97</v>
      </c>
      <c r="AQ122">
        <v>21104.587844829999</v>
      </c>
      <c r="AR122" t="s">
        <v>11459</v>
      </c>
      <c r="AS122" t="s">
        <v>11225</v>
      </c>
      <c r="AT122" t="s">
        <v>11460</v>
      </c>
      <c r="AU122">
        <v>97.448499999999996</v>
      </c>
      <c r="AV122" s="96">
        <v>1.700796822288889</v>
      </c>
      <c r="AW122">
        <v>165.81270000000001</v>
      </c>
      <c r="AX122" s="96">
        <v>2.8939769545466669</v>
      </c>
      <c r="AY122">
        <v>8.4040000000000004E-4</v>
      </c>
      <c r="AZ122">
        <v>33.817500000000003</v>
      </c>
      <c r="BA122" s="96">
        <v>0.59022659700000002</v>
      </c>
      <c r="BB122">
        <v>326.35950000000003</v>
      </c>
      <c r="BC122" s="96">
        <v>5.6960466351333343</v>
      </c>
      <c r="BD122">
        <v>15.19219565</v>
      </c>
      <c r="BE122" s="96">
        <f t="shared" si="10"/>
        <v>6886.3359358888665</v>
      </c>
      <c r="BF122" s="96">
        <f t="shared" si="11"/>
        <v>521.12321260938734</v>
      </c>
      <c r="BG122" s="96">
        <f t="shared" si="12"/>
        <v>509.54865916834569</v>
      </c>
      <c r="BH122">
        <v>6892.7550829220909</v>
      </c>
      <c r="BI122">
        <v>1.9449319215200679E-3</v>
      </c>
      <c r="BJ122">
        <v>1.7007075625079451</v>
      </c>
      <c r="BK122">
        <v>2.8939775562977532</v>
      </c>
      <c r="BL122">
        <v>0.91890713956553016</v>
      </c>
      <c r="BM122">
        <v>5.3673694245463794</v>
      </c>
      <c r="BN122">
        <v>1.7007972245863681</v>
      </c>
      <c r="BO122">
        <v>2.893977557118927</v>
      </c>
      <c r="BP122">
        <v>1.8602399041576479E-3</v>
      </c>
      <c r="BQ122">
        <v>0.91890713956553016</v>
      </c>
      <c r="BR122">
        <v>6883.3071492410336</v>
      </c>
      <c r="BS122" s="96">
        <v>525.11175187262506</v>
      </c>
      <c r="BT122" s="96">
        <v>499.50254660944211</v>
      </c>
      <c r="BU122">
        <v>5.3673694245463794</v>
      </c>
      <c r="BV122" s="60" t="str">
        <f t="shared" si="7"/>
        <v>sunsynchronous observation</v>
      </c>
      <c r="BW122" s="30" t="s">
        <v>721</v>
      </c>
      <c r="BX122" s="15">
        <v>2</v>
      </c>
      <c r="BY122" s="15">
        <v>3.5</v>
      </c>
      <c r="BZ122" s="15">
        <v>8</v>
      </c>
      <c r="CA122" s="15">
        <v>17.066800000000001</v>
      </c>
      <c r="CB122" s="15">
        <v>2.5981000000000001</v>
      </c>
      <c r="CC122" s="15">
        <v>9.7797000000000001</v>
      </c>
      <c r="CD122" s="15">
        <v>3.5</v>
      </c>
      <c r="CE122" s="15">
        <v>2</v>
      </c>
      <c r="CF122" s="31">
        <v>8</v>
      </c>
      <c r="CG122" s="30">
        <v>714</v>
      </c>
      <c r="CH122" s="15">
        <v>714</v>
      </c>
      <c r="CI122" s="15">
        <v>639</v>
      </c>
      <c r="CJ122" s="96">
        <f>Population!$CG122-Population!$CI122</f>
        <v>75</v>
      </c>
      <c r="CK122" s="118">
        <f>_xlfn.DAYS(Entries!$AY$2,Population!H122)</f>
        <v>1513</v>
      </c>
      <c r="CL122" s="118">
        <f t="shared" si="8"/>
        <v>1825</v>
      </c>
      <c r="CM122" s="117">
        <f>Entries!$AY$5</f>
        <v>0.15</v>
      </c>
      <c r="CN122" s="117">
        <f t="shared" si="13"/>
        <v>0.10504201680672269</v>
      </c>
      <c r="CO122" s="119">
        <f t="shared" si="9"/>
        <v>0.2953150684931507</v>
      </c>
      <c r="CP122" s="30"/>
      <c r="CQ122" s="15">
        <v>2</v>
      </c>
      <c r="CR122" s="15" t="s">
        <v>95</v>
      </c>
      <c r="CS122" s="15"/>
      <c r="CT122" s="31"/>
      <c r="CU122" s="30" t="s">
        <v>722</v>
      </c>
      <c r="CV122" s="15" t="s">
        <v>515</v>
      </c>
      <c r="CW122" s="15" t="s">
        <v>509</v>
      </c>
      <c r="CX122" s="15" t="s">
        <v>723</v>
      </c>
      <c r="CY122" s="15" t="s">
        <v>150</v>
      </c>
      <c r="CZ122" s="15" t="s">
        <v>151</v>
      </c>
      <c r="DA122" s="31"/>
      <c r="DB122" s="17" t="s">
        <v>15463</v>
      </c>
      <c r="DC122" s="17" t="s">
        <v>15500</v>
      </c>
      <c r="DD122" s="17">
        <v>1</v>
      </c>
      <c r="DE122" s="17">
        <v>1</v>
      </c>
      <c r="DF122" s="17">
        <v>10</v>
      </c>
      <c r="DG122" s="23" t="s">
        <v>11182</v>
      </c>
      <c r="DH122" s="145"/>
    </row>
    <row r="123" spans="1:112" s="17" customFormat="1" x14ac:dyDescent="0.25">
      <c r="A123" s="32" t="s">
        <v>734</v>
      </c>
      <c r="B123" s="18">
        <v>0</v>
      </c>
      <c r="C123" s="98" t="s">
        <v>15461</v>
      </c>
      <c r="D123" s="18"/>
      <c r="E123" s="18">
        <v>42767</v>
      </c>
      <c r="F123" s="18" t="s">
        <v>735</v>
      </c>
      <c r="G123" s="33">
        <v>46908</v>
      </c>
      <c r="H123" s="44">
        <v>42909</v>
      </c>
      <c r="I123" s="98" t="s">
        <v>87</v>
      </c>
      <c r="J123" s="98"/>
      <c r="K123" s="98"/>
      <c r="L123" s="18" t="s">
        <v>88</v>
      </c>
      <c r="M123" t="s">
        <v>507</v>
      </c>
      <c r="N123" s="18" t="s">
        <v>507</v>
      </c>
      <c r="O123" t="s">
        <v>509</v>
      </c>
      <c r="P123" s="64" t="str">
        <f>VLOOKUP(N123,Entries!J:K,2,FALSE)</f>
        <v>INDIA</v>
      </c>
      <c r="Q123" s="38" t="s">
        <v>515</v>
      </c>
      <c r="R123" s="32" t="s">
        <v>515</v>
      </c>
      <c r="S123" s="18" t="s">
        <v>507</v>
      </c>
      <c r="T123" t="s">
        <v>509</v>
      </c>
      <c r="U123" s="39" t="s">
        <v>141</v>
      </c>
      <c r="V123" s="33" t="s">
        <v>141</v>
      </c>
      <c r="W123" s="64">
        <f>IF(VLOOKUP(R123,Entries!N:P,3,FALSE)=V123,1,VLOOKUP(R123,Entries!N:P,3,FALSE))</f>
        <v>1</v>
      </c>
      <c r="X123"/>
      <c r="Y123"/>
      <c r="Z123" s="18"/>
      <c r="AA123" s="18"/>
      <c r="AB123" s="98"/>
      <c r="AC123" s="18" t="s">
        <v>239</v>
      </c>
      <c r="AD123" s="18" t="s">
        <v>329</v>
      </c>
      <c r="AE123" s="18" t="s">
        <v>94</v>
      </c>
      <c r="AF123" s="98" t="s">
        <v>94</v>
      </c>
      <c r="AG123" s="98"/>
      <c r="AH123" s="98"/>
      <c r="AI123" s="18"/>
      <c r="AJ123" s="18">
        <v>5</v>
      </c>
      <c r="AK123" s="18" t="s">
        <v>95</v>
      </c>
      <c r="AL123" s="18"/>
      <c r="AM123" s="33"/>
      <c r="AN123" s="32" t="s">
        <v>96</v>
      </c>
      <c r="AO123" s="18" t="s">
        <v>97</v>
      </c>
      <c r="AP123" s="33" t="s">
        <v>97</v>
      </c>
      <c r="AQ123">
        <v>21104.626553509999</v>
      </c>
      <c r="AR123" t="s">
        <v>11461</v>
      </c>
      <c r="AS123" t="s">
        <v>11225</v>
      </c>
      <c r="AT123" t="s">
        <v>11462</v>
      </c>
      <c r="AU123">
        <v>97.511600000000001</v>
      </c>
      <c r="AV123" s="98">
        <v>1.7018981248177778</v>
      </c>
      <c r="AW123">
        <v>164.0274</v>
      </c>
      <c r="AX123" s="98">
        <v>2.8628175978933332</v>
      </c>
      <c r="AY123">
        <v>1.0173000000000001E-3</v>
      </c>
      <c r="AZ123">
        <v>73.467500000000001</v>
      </c>
      <c r="BA123" s="98">
        <v>1.2822495014444446</v>
      </c>
      <c r="BB123">
        <v>76.784700000000001</v>
      </c>
      <c r="BC123" s="98">
        <v>1.3401455513466667</v>
      </c>
      <c r="BD123">
        <v>15.191977769999999</v>
      </c>
      <c r="BE123" s="96">
        <f t="shared" si="10"/>
        <v>6886.4017772739398</v>
      </c>
      <c r="BF123" s="96">
        <f t="shared" si="11"/>
        <v>522.4073138019603</v>
      </c>
      <c r="BG123" s="96">
        <f t="shared" si="12"/>
        <v>508.39624074591939</v>
      </c>
      <c r="BH123">
        <v>6888.2400308738797</v>
      </c>
      <c r="BI123">
        <v>2.4205287209214939E-3</v>
      </c>
      <c r="BJ123">
        <v>1.7018520159963539</v>
      </c>
      <c r="BK123">
        <v>2.8628963562829388</v>
      </c>
      <c r="BL123">
        <v>1.3429630610031169</v>
      </c>
      <c r="BM123">
        <v>1.2785601998650289</v>
      </c>
      <c r="BN123">
        <v>1.701898503433749</v>
      </c>
      <c r="BO123">
        <v>2.862818150970726</v>
      </c>
      <c r="BP123">
        <v>2.1838905294090751E-3</v>
      </c>
      <c r="BQ123">
        <v>1.3429630610031169</v>
      </c>
      <c r="BR123">
        <v>6883.3783052321032</v>
      </c>
      <c r="BS123" s="96">
        <v>527.41084992323977</v>
      </c>
      <c r="BT123" s="96">
        <v>497.3457605409676</v>
      </c>
      <c r="BU123">
        <v>1.2785601998650289</v>
      </c>
      <c r="BV123" s="65" t="str">
        <f t="shared" si="7"/>
        <v>sunsynchronous observation</v>
      </c>
      <c r="BW123" s="32" t="s">
        <v>721</v>
      </c>
      <c r="BX123" s="18">
        <v>2</v>
      </c>
      <c r="BY123" s="18">
        <v>3.5</v>
      </c>
      <c r="BZ123" s="18">
        <v>8</v>
      </c>
      <c r="CA123" s="18">
        <v>17.066800000000001</v>
      </c>
      <c r="CB123" s="18">
        <v>2.5981000000000001</v>
      </c>
      <c r="CC123" s="18">
        <v>9.7797000000000001</v>
      </c>
      <c r="CD123" s="18">
        <v>3.5</v>
      </c>
      <c r="CE123" s="18">
        <v>2</v>
      </c>
      <c r="CF123" s="33">
        <v>8</v>
      </c>
      <c r="CG123" s="32">
        <v>712</v>
      </c>
      <c r="CH123" s="18">
        <v>712</v>
      </c>
      <c r="CI123" s="18">
        <v>639</v>
      </c>
      <c r="CJ123" s="98">
        <f>Population!$CG123-Population!$CI123</f>
        <v>73</v>
      </c>
      <c r="CK123" s="120">
        <f>_xlfn.DAYS(Entries!$AY$2,Population!H123)</f>
        <v>1385</v>
      </c>
      <c r="CL123" s="120">
        <f t="shared" si="8"/>
        <v>1825</v>
      </c>
      <c r="CM123" s="122">
        <f>Entries!$AY$5</f>
        <v>0.15</v>
      </c>
      <c r="CN123" s="122">
        <f t="shared" si="13"/>
        <v>0.10252808988764045</v>
      </c>
      <c r="CO123" s="121">
        <f t="shared" si="9"/>
        <v>0.35493150684931507</v>
      </c>
      <c r="CP123" s="32"/>
      <c r="CQ123" s="18">
        <v>2</v>
      </c>
      <c r="CR123" s="18" t="s">
        <v>95</v>
      </c>
      <c r="CS123" s="18"/>
      <c r="CT123" s="33"/>
      <c r="CU123" s="32" t="s">
        <v>722</v>
      </c>
      <c r="CV123" s="18" t="s">
        <v>515</v>
      </c>
      <c r="CW123" s="18" t="s">
        <v>509</v>
      </c>
      <c r="CX123" s="18" t="s">
        <v>723</v>
      </c>
      <c r="CY123" s="18" t="s">
        <v>150</v>
      </c>
      <c r="CZ123" s="18" t="s">
        <v>151</v>
      </c>
      <c r="DA123" s="33"/>
      <c r="DB123" s="17" t="s">
        <v>15463</v>
      </c>
      <c r="DC123" s="17" t="s">
        <v>15500</v>
      </c>
      <c r="DD123" s="17">
        <v>1</v>
      </c>
      <c r="DE123" s="17">
        <v>1</v>
      </c>
      <c r="DF123" s="17">
        <v>10</v>
      </c>
      <c r="DG123" s="23" t="s">
        <v>11182</v>
      </c>
      <c r="DH123" s="145"/>
    </row>
    <row r="124" spans="1:112" s="17" customFormat="1" x14ac:dyDescent="0.25">
      <c r="A124" s="30" t="s">
        <v>736</v>
      </c>
      <c r="B124" s="15">
        <v>0</v>
      </c>
      <c r="C124" s="96" t="s">
        <v>15461</v>
      </c>
      <c r="D124" s="15"/>
      <c r="E124" s="15">
        <v>43111</v>
      </c>
      <c r="F124" s="15" t="s">
        <v>737</v>
      </c>
      <c r="G124" s="31">
        <v>47760</v>
      </c>
      <c r="H124" s="43">
        <v>43112</v>
      </c>
      <c r="I124" s="96" t="s">
        <v>87</v>
      </c>
      <c r="J124" s="96"/>
      <c r="K124" s="96"/>
      <c r="L124" s="15" t="s">
        <v>88</v>
      </c>
      <c r="M124" s="124" t="s">
        <v>507</v>
      </c>
      <c r="N124" s="15" t="s">
        <v>507</v>
      </c>
      <c r="O124" s="124" t="s">
        <v>509</v>
      </c>
      <c r="P124" s="96" t="str">
        <f>VLOOKUP(N124,Entries!J:K,2,FALSE)</f>
        <v>INDIA</v>
      </c>
      <c r="Q124" s="123" t="s">
        <v>515</v>
      </c>
      <c r="R124" s="30" t="s">
        <v>515</v>
      </c>
      <c r="S124" s="15" t="s">
        <v>507</v>
      </c>
      <c r="T124" s="124" t="s">
        <v>509</v>
      </c>
      <c r="U124" s="125" t="s">
        <v>141</v>
      </c>
      <c r="V124" s="31" t="s">
        <v>141</v>
      </c>
      <c r="W124" s="64">
        <f>IF(VLOOKUP(R124,Entries!N:P,3,FALSE)=V124,1,VLOOKUP(R124,Entries!N:P,3,FALSE))</f>
        <v>1</v>
      </c>
      <c r="X124" s="124"/>
      <c r="Y124" s="124"/>
      <c r="Z124" s="15"/>
      <c r="AA124" s="15"/>
      <c r="AB124" s="96"/>
      <c r="AC124" s="15" t="s">
        <v>239</v>
      </c>
      <c r="AD124" s="15" t="s">
        <v>329</v>
      </c>
      <c r="AE124" s="15" t="s">
        <v>94</v>
      </c>
      <c r="AF124" s="96" t="s">
        <v>94</v>
      </c>
      <c r="AG124" s="96"/>
      <c r="AH124" s="96"/>
      <c r="AI124" s="15"/>
      <c r="AJ124" s="15">
        <v>5</v>
      </c>
      <c r="AK124" s="15" t="s">
        <v>95</v>
      </c>
      <c r="AL124" s="15"/>
      <c r="AM124" s="31"/>
      <c r="AN124" s="30" t="s">
        <v>96</v>
      </c>
      <c r="AO124" s="15" t="s">
        <v>97</v>
      </c>
      <c r="AP124" s="31" t="s">
        <v>97</v>
      </c>
      <c r="AQ124">
        <v>21104.52024903</v>
      </c>
      <c r="AR124" t="s">
        <v>11463</v>
      </c>
      <c r="AS124" t="s">
        <v>11225</v>
      </c>
      <c r="AT124" t="s">
        <v>11464</v>
      </c>
      <c r="AU124">
        <v>97.505899999999997</v>
      </c>
      <c r="AV124" s="96">
        <v>1.7017986410711112</v>
      </c>
      <c r="AW124">
        <v>164.15049999999999</v>
      </c>
      <c r="AX124" s="96">
        <v>2.864966097755556</v>
      </c>
      <c r="AY124">
        <v>6.0349999999999998E-4</v>
      </c>
      <c r="AZ124">
        <v>88.791899999999998</v>
      </c>
      <c r="BA124" s="96">
        <v>1.5497106816933335</v>
      </c>
      <c r="BB124">
        <v>18.3354</v>
      </c>
      <c r="BC124" s="96">
        <v>0.32001303309333334</v>
      </c>
      <c r="BD124">
        <v>15.192075040000001</v>
      </c>
      <c r="BE124" s="96">
        <f t="shared" si="10"/>
        <v>6886.3723829564451</v>
      </c>
      <c r="BF124" s="96">
        <f t="shared" si="11"/>
        <v>519.5283086895588</v>
      </c>
      <c r="BG124" s="96">
        <f t="shared" si="12"/>
        <v>511.21645722333142</v>
      </c>
      <c r="BH124">
        <v>6875.5588982466716</v>
      </c>
      <c r="BI124">
        <v>7.6617193447728088E-4</v>
      </c>
      <c r="BJ124">
        <v>1.701873518209579</v>
      </c>
      <c r="BK124">
        <v>2.8650181060547699</v>
      </c>
      <c r="BL124">
        <v>0.2986527240358785</v>
      </c>
      <c r="BM124">
        <v>1.570497467589655</v>
      </c>
      <c r="BN124">
        <v>1.7017989550825381</v>
      </c>
      <c r="BO124">
        <v>2.8649666663035211</v>
      </c>
      <c r="BP124">
        <v>1.836261644646888E-3</v>
      </c>
      <c r="BQ124">
        <v>0.2986527240358785</v>
      </c>
      <c r="BR124">
        <v>6883.355361413187</v>
      </c>
      <c r="BS124" s="96">
        <v>524.99500284982423</v>
      </c>
      <c r="BT124" s="96">
        <v>499.71571997654974</v>
      </c>
      <c r="BU124">
        <v>1.570497467589655</v>
      </c>
      <c r="BV124" s="60" t="str">
        <f t="shared" si="7"/>
        <v>sunsynchronous observation</v>
      </c>
      <c r="BW124" s="30" t="s">
        <v>721</v>
      </c>
      <c r="BX124" s="15">
        <v>2</v>
      </c>
      <c r="BY124" s="15">
        <v>3.5</v>
      </c>
      <c r="BZ124" s="15">
        <v>8</v>
      </c>
      <c r="CA124" s="15">
        <v>17.066800000000001</v>
      </c>
      <c r="CB124" s="15">
        <v>2.5981000000000001</v>
      </c>
      <c r="CC124" s="15">
        <v>9.7797000000000001</v>
      </c>
      <c r="CD124" s="15">
        <v>3.5</v>
      </c>
      <c r="CE124" s="15">
        <v>2</v>
      </c>
      <c r="CF124" s="31">
        <v>8</v>
      </c>
      <c r="CG124" s="30">
        <v>712</v>
      </c>
      <c r="CH124" s="15">
        <v>712</v>
      </c>
      <c r="CI124" s="15">
        <v>639</v>
      </c>
      <c r="CJ124" s="96">
        <f>Population!$CG124-Population!$CI124</f>
        <v>73</v>
      </c>
      <c r="CK124" s="118">
        <f>_xlfn.DAYS(Entries!$AY$2,Population!H124)</f>
        <v>1182</v>
      </c>
      <c r="CL124" s="118">
        <f t="shared" si="8"/>
        <v>1825</v>
      </c>
      <c r="CM124" s="117">
        <f>Entries!$AY$5</f>
        <v>0.15</v>
      </c>
      <c r="CN124" s="117">
        <f t="shared" si="13"/>
        <v>0.10252808988764045</v>
      </c>
      <c r="CO124" s="119">
        <f t="shared" si="9"/>
        <v>0.44947945205479456</v>
      </c>
      <c r="CP124" s="30"/>
      <c r="CQ124" s="15">
        <v>2</v>
      </c>
      <c r="CR124" s="15" t="s">
        <v>95</v>
      </c>
      <c r="CS124" s="15"/>
      <c r="CT124" s="31"/>
      <c r="CU124" s="30" t="s">
        <v>722</v>
      </c>
      <c r="CV124" s="15" t="s">
        <v>515</v>
      </c>
      <c r="CW124" s="15" t="s">
        <v>509</v>
      </c>
      <c r="CX124" s="15" t="s">
        <v>723</v>
      </c>
      <c r="CY124" s="15" t="s">
        <v>150</v>
      </c>
      <c r="CZ124" s="15" t="s">
        <v>151</v>
      </c>
      <c r="DA124" s="31"/>
      <c r="DB124" s="17" t="s">
        <v>15463</v>
      </c>
      <c r="DC124" s="17" t="s">
        <v>15500</v>
      </c>
      <c r="DD124" s="17">
        <v>1</v>
      </c>
      <c r="DE124" s="17">
        <v>1</v>
      </c>
      <c r="DF124" s="17">
        <v>10</v>
      </c>
      <c r="DG124" s="23" t="s">
        <v>11182</v>
      </c>
      <c r="DH124" s="145"/>
    </row>
    <row r="125" spans="1:112" s="17" customFormat="1" x14ac:dyDescent="0.25">
      <c r="A125" s="32" t="s">
        <v>738</v>
      </c>
      <c r="B125" s="18">
        <v>0</v>
      </c>
      <c r="C125" s="98" t="s">
        <v>15461</v>
      </c>
      <c r="D125" s="18"/>
      <c r="E125" s="18">
        <v>44804</v>
      </c>
      <c r="F125" s="18" t="s">
        <v>739</v>
      </c>
      <c r="G125" s="33">
        <v>61846</v>
      </c>
      <c r="H125" s="44">
        <v>43796</v>
      </c>
      <c r="I125" s="98" t="s">
        <v>87</v>
      </c>
      <c r="J125" s="98"/>
      <c r="K125" s="98"/>
      <c r="L125" s="18" t="s">
        <v>88</v>
      </c>
      <c r="M125" t="s">
        <v>507</v>
      </c>
      <c r="N125" s="18" t="s">
        <v>507</v>
      </c>
      <c r="O125" t="s">
        <v>11124</v>
      </c>
      <c r="P125" s="64" t="str">
        <f>VLOOKUP(N125,Entries!J:K,2,FALSE)</f>
        <v>INDIA</v>
      </c>
      <c r="Q125" s="38" t="s">
        <v>515</v>
      </c>
      <c r="R125" s="32" t="s">
        <v>515</v>
      </c>
      <c r="S125" s="18" t="s">
        <v>507</v>
      </c>
      <c r="T125" t="s">
        <v>509</v>
      </c>
      <c r="U125" s="39" t="s">
        <v>141</v>
      </c>
      <c r="V125" s="33" t="s">
        <v>141</v>
      </c>
      <c r="W125" s="64">
        <f>IF(VLOOKUP(R125,Entries!N:P,3,FALSE)=V125,1,VLOOKUP(R125,Entries!N:P,3,FALSE))</f>
        <v>1</v>
      </c>
      <c r="X125"/>
      <c r="Y125"/>
      <c r="Z125" s="18"/>
      <c r="AA125" s="18"/>
      <c r="AB125" s="98"/>
      <c r="AC125" s="18" t="s">
        <v>142</v>
      </c>
      <c r="AD125" s="18" t="s">
        <v>329</v>
      </c>
      <c r="AE125" s="18" t="s">
        <v>94</v>
      </c>
      <c r="AF125" s="98" t="s">
        <v>94</v>
      </c>
      <c r="AG125" s="98"/>
      <c r="AH125" s="98"/>
      <c r="AI125" s="18"/>
      <c r="AJ125" s="18">
        <v>5</v>
      </c>
      <c r="AK125" s="18" t="s">
        <v>95</v>
      </c>
      <c r="AL125" s="18"/>
      <c r="AM125" s="33"/>
      <c r="AN125" s="32" t="s">
        <v>96</v>
      </c>
      <c r="AO125" s="18" t="s">
        <v>97</v>
      </c>
      <c r="AP125" s="33" t="s">
        <v>97</v>
      </c>
      <c r="AQ125">
        <v>21104.540326670001</v>
      </c>
      <c r="AR125" t="s">
        <v>11465</v>
      </c>
      <c r="AS125" t="s">
        <v>11225</v>
      </c>
      <c r="AT125" t="s">
        <v>11466</v>
      </c>
      <c r="AU125">
        <v>97.452299999999994</v>
      </c>
      <c r="AV125" s="98">
        <v>1.7008631447866664</v>
      </c>
      <c r="AW125">
        <v>168.23589999999999</v>
      </c>
      <c r="AX125" s="98">
        <v>2.9362697641822217</v>
      </c>
      <c r="AY125">
        <v>1.1718E-3</v>
      </c>
      <c r="AZ125">
        <v>278.16570000000002</v>
      </c>
      <c r="BA125" s="98">
        <v>4.8549063210800005</v>
      </c>
      <c r="BB125">
        <v>191.31989999999999</v>
      </c>
      <c r="BC125" s="98">
        <v>3.3391614848933338</v>
      </c>
      <c r="BD125">
        <v>15.19218235</v>
      </c>
      <c r="BE125" s="96">
        <f t="shared" si="10"/>
        <v>6886.3399549846763</v>
      </c>
      <c r="BF125" s="96">
        <f t="shared" si="11"/>
        <v>523.40936814392808</v>
      </c>
      <c r="BG125" s="96">
        <f t="shared" si="12"/>
        <v>507.27054182542543</v>
      </c>
      <c r="BH125">
        <v>6875.9928604394327</v>
      </c>
      <c r="BI125">
        <v>1.7331148854089231E-3</v>
      </c>
      <c r="BJ125">
        <v>1.7009331748958909</v>
      </c>
      <c r="BK125">
        <v>2.9363272801877618</v>
      </c>
      <c r="BL125">
        <v>5.2954639099712093</v>
      </c>
      <c r="BM125">
        <v>2.8979655991627258</v>
      </c>
      <c r="BN125">
        <v>1.7008634612634781</v>
      </c>
      <c r="BO125">
        <v>2.9362703445737619</v>
      </c>
      <c r="BP125">
        <v>9.6394448612465225E-4</v>
      </c>
      <c r="BQ125">
        <v>5.2954639099712093</v>
      </c>
      <c r="BR125">
        <v>6883.3203278503725</v>
      </c>
      <c r="BS125" s="96">
        <v>518.95546652663415</v>
      </c>
      <c r="BT125" s="96">
        <v>505.68518917411075</v>
      </c>
      <c r="BU125">
        <v>2.8979655991627258</v>
      </c>
      <c r="BV125" s="65" t="str">
        <f t="shared" si="7"/>
        <v>sunsynchronous observation</v>
      </c>
      <c r="BW125" s="32" t="s">
        <v>721</v>
      </c>
      <c r="BX125" s="18">
        <v>2</v>
      </c>
      <c r="BY125" s="18">
        <v>3.5</v>
      </c>
      <c r="BZ125" s="18">
        <v>8</v>
      </c>
      <c r="CA125" s="18">
        <v>17.066800000000001</v>
      </c>
      <c r="CB125" s="18">
        <v>2.5981000000000001</v>
      </c>
      <c r="CC125" s="18">
        <v>9.7797000000000001</v>
      </c>
      <c r="CD125" s="18">
        <v>3.5</v>
      </c>
      <c r="CE125" s="18">
        <v>2</v>
      </c>
      <c r="CF125" s="33">
        <v>8</v>
      </c>
      <c r="CG125" s="32">
        <v>1625</v>
      </c>
      <c r="CH125" s="18">
        <v>1625</v>
      </c>
      <c r="CI125" s="18">
        <v>1500</v>
      </c>
      <c r="CJ125" s="98">
        <f>Population!$CG125-Population!$CI125</f>
        <v>125</v>
      </c>
      <c r="CK125" s="120">
        <f>_xlfn.DAYS(Entries!$AY$2,Population!H125)</f>
        <v>498</v>
      </c>
      <c r="CL125" s="120">
        <f t="shared" si="8"/>
        <v>1825</v>
      </c>
      <c r="CM125" s="122">
        <f>Entries!$AY$5</f>
        <v>0.15</v>
      </c>
      <c r="CN125" s="122">
        <f t="shared" si="13"/>
        <v>7.6923076923076927E-2</v>
      </c>
      <c r="CO125" s="121">
        <f t="shared" si="9"/>
        <v>0.76805479452054792</v>
      </c>
      <c r="CP125" s="32"/>
      <c r="CQ125" s="18">
        <v>2</v>
      </c>
      <c r="CR125" s="18" t="s">
        <v>95</v>
      </c>
      <c r="CS125" s="18"/>
      <c r="CT125" s="33"/>
      <c r="CU125" s="32" t="s">
        <v>722</v>
      </c>
      <c r="CV125" s="18" t="s">
        <v>515</v>
      </c>
      <c r="CW125" s="18" t="s">
        <v>509</v>
      </c>
      <c r="CX125" s="18" t="s">
        <v>723</v>
      </c>
      <c r="CY125" s="18" t="s">
        <v>150</v>
      </c>
      <c r="CZ125" s="18" t="s">
        <v>151</v>
      </c>
      <c r="DA125" s="33"/>
      <c r="DB125" s="17" t="s">
        <v>15463</v>
      </c>
      <c r="DC125" s="17" t="s">
        <v>15500</v>
      </c>
      <c r="DD125" s="17">
        <v>1</v>
      </c>
      <c r="DE125" s="17">
        <v>1</v>
      </c>
      <c r="DF125" s="17">
        <v>10</v>
      </c>
      <c r="DG125" s="23" t="s">
        <v>11177</v>
      </c>
      <c r="DH125" s="145"/>
    </row>
    <row r="126" spans="1:112" s="17" customFormat="1" x14ac:dyDescent="0.25">
      <c r="A126" s="30" t="s">
        <v>740</v>
      </c>
      <c r="B126" s="15">
        <v>0</v>
      </c>
      <c r="C126" s="96" t="s">
        <v>15461</v>
      </c>
      <c r="D126" s="15"/>
      <c r="E126" s="15">
        <v>28649</v>
      </c>
      <c r="F126" s="15" t="s">
        <v>741</v>
      </c>
      <c r="G126" s="31">
        <v>28646</v>
      </c>
      <c r="H126" s="43">
        <v>38477</v>
      </c>
      <c r="I126" s="96" t="s">
        <v>87</v>
      </c>
      <c r="J126" s="96"/>
      <c r="K126" s="96"/>
      <c r="L126" s="15" t="s">
        <v>742</v>
      </c>
      <c r="M126" s="124" t="s">
        <v>507</v>
      </c>
      <c r="N126" s="15" t="s">
        <v>507</v>
      </c>
      <c r="O126" s="124" t="s">
        <v>509</v>
      </c>
      <c r="P126" s="96" t="str">
        <f>VLOOKUP(N126,Entries!J:K,2,FALSE)</f>
        <v>INDIA</v>
      </c>
      <c r="Q126" s="123" t="s">
        <v>515</v>
      </c>
      <c r="R126" s="30" t="s">
        <v>515</v>
      </c>
      <c r="S126" s="15" t="s">
        <v>507</v>
      </c>
      <c r="T126" s="124" t="s">
        <v>509</v>
      </c>
      <c r="U126" s="125" t="s">
        <v>141</v>
      </c>
      <c r="V126" s="31" t="s">
        <v>141</v>
      </c>
      <c r="W126" s="64">
        <f>IF(VLOOKUP(R126,Entries!N:P,3,FALSE)=V126,1,VLOOKUP(R126,Entries!N:P,3,FALSE))</f>
        <v>1</v>
      </c>
      <c r="X126" s="124"/>
      <c r="Y126" s="124"/>
      <c r="Z126" s="15"/>
      <c r="AA126" s="15"/>
      <c r="AB126" s="96"/>
      <c r="AC126" s="15" t="s">
        <v>142</v>
      </c>
      <c r="AD126" s="15" t="s">
        <v>329</v>
      </c>
      <c r="AE126" s="15" t="s">
        <v>94</v>
      </c>
      <c r="AF126" s="96" t="s">
        <v>94</v>
      </c>
      <c r="AG126" s="96"/>
      <c r="AH126" s="96"/>
      <c r="AI126" s="15"/>
      <c r="AJ126" s="15">
        <v>5</v>
      </c>
      <c r="AK126" s="15" t="s">
        <v>95</v>
      </c>
      <c r="AL126" s="15"/>
      <c r="AM126" s="31"/>
      <c r="AN126" s="30" t="s">
        <v>125</v>
      </c>
      <c r="AO126" s="15" t="s">
        <v>97</v>
      </c>
      <c r="AP126" s="31" t="s">
        <v>97</v>
      </c>
      <c r="AQ126">
        <v>21104.553564760001</v>
      </c>
      <c r="AR126" t="s">
        <v>11467</v>
      </c>
      <c r="AS126" t="s">
        <v>11225</v>
      </c>
      <c r="AT126" t="s">
        <v>11468</v>
      </c>
      <c r="AU126">
        <v>97.772900000000007</v>
      </c>
      <c r="AV126" s="96">
        <v>1.7064586692044448</v>
      </c>
      <c r="AW126">
        <v>172.40039999999999</v>
      </c>
      <c r="AX126" s="96">
        <v>3.0089539857599998</v>
      </c>
      <c r="AY126">
        <v>2.1130000000000001E-4</v>
      </c>
      <c r="AZ126">
        <v>134.04849999999999</v>
      </c>
      <c r="BA126" s="96">
        <v>2.3395871956222223</v>
      </c>
      <c r="BB126">
        <v>226.09039999999999</v>
      </c>
      <c r="BC126" s="96">
        <v>3.9460210662044446</v>
      </c>
      <c r="BD126">
        <v>14.837741599999999</v>
      </c>
      <c r="BE126" s="96">
        <f t="shared" si="10"/>
        <v>6995.574175390856</v>
      </c>
      <c r="BF126" s="96">
        <f t="shared" si="11"/>
        <v>626.05234021411525</v>
      </c>
      <c r="BG126" s="96">
        <f t="shared" si="12"/>
        <v>623.09601056759584</v>
      </c>
      <c r="BH126">
        <v>7001.8825641673156</v>
      </c>
      <c r="BI126">
        <v>1.253964308389771E-3</v>
      </c>
      <c r="BJ126">
        <v>1.7063684998354851</v>
      </c>
      <c r="BK126">
        <v>3.0089546116281021</v>
      </c>
      <c r="BL126">
        <v>1.3124520246874141</v>
      </c>
      <c r="BM126">
        <v>4.9731580961100317</v>
      </c>
      <c r="BN126">
        <v>1.706459070769784</v>
      </c>
      <c r="BO126">
        <v>3.0089546122454029</v>
      </c>
      <c r="BP126">
        <v>1.471599912968792E-3</v>
      </c>
      <c r="BQ126">
        <v>1.3124520246874141</v>
      </c>
      <c r="BR126">
        <v>6992.6070171015872</v>
      </c>
      <c r="BS126" s="96">
        <v>631.89733697937936</v>
      </c>
      <c r="BT126" s="96">
        <v>611.31669722379593</v>
      </c>
      <c r="BU126">
        <v>4.9731580961100317</v>
      </c>
      <c r="BV126" s="60" t="str">
        <f t="shared" si="7"/>
        <v>sunsynchronous observation</v>
      </c>
      <c r="BW126" s="30" t="s">
        <v>338</v>
      </c>
      <c r="BX126" s="15">
        <v>2</v>
      </c>
      <c r="BY126" s="15">
        <v>2.8</v>
      </c>
      <c r="BZ126" s="15">
        <v>12</v>
      </c>
      <c r="CA126" s="15">
        <v>24.872800000000002</v>
      </c>
      <c r="CB126" s="15">
        <v>4</v>
      </c>
      <c r="CC126" s="15">
        <v>12.9773</v>
      </c>
      <c r="CD126" s="15">
        <v>2.8</v>
      </c>
      <c r="CE126" s="15">
        <v>2</v>
      </c>
      <c r="CF126" s="31">
        <v>12</v>
      </c>
      <c r="CG126" s="30">
        <v>1560</v>
      </c>
      <c r="CH126" s="15">
        <v>1560</v>
      </c>
      <c r="CI126" s="15">
        <v>1560</v>
      </c>
      <c r="CJ126" s="96">
        <f>Population!$CG126-Population!$CI126</f>
        <v>0</v>
      </c>
      <c r="CK126" s="118">
        <f>_xlfn.DAYS(Entries!$AY$2,Population!H126)</f>
        <v>5817</v>
      </c>
      <c r="CL126" s="118">
        <f t="shared" si="8"/>
        <v>1825</v>
      </c>
      <c r="CM126" s="117">
        <f>Entries!$AY$5</f>
        <v>0.15</v>
      </c>
      <c r="CN126" s="117">
        <f t="shared" si="13"/>
        <v>0</v>
      </c>
      <c r="CO126" s="119">
        <f t="shared" si="9"/>
        <v>0</v>
      </c>
      <c r="CP126" s="30"/>
      <c r="CQ126" s="15">
        <v>2</v>
      </c>
      <c r="CR126" s="15" t="s">
        <v>95</v>
      </c>
      <c r="CS126" s="15"/>
      <c r="CT126" s="31"/>
      <c r="CU126" s="30" t="s">
        <v>722</v>
      </c>
      <c r="CV126" s="15" t="s">
        <v>515</v>
      </c>
      <c r="CW126" s="15" t="s">
        <v>509</v>
      </c>
      <c r="CX126" s="15" t="s">
        <v>743</v>
      </c>
      <c r="CY126" s="15" t="s">
        <v>150</v>
      </c>
      <c r="CZ126" s="15" t="s">
        <v>151</v>
      </c>
      <c r="DA126" s="31">
        <v>1100</v>
      </c>
      <c r="DB126" s="17" t="s">
        <v>15463</v>
      </c>
      <c r="DC126" s="17" t="s">
        <v>15500</v>
      </c>
      <c r="DD126" s="17">
        <v>1</v>
      </c>
      <c r="DE126" s="17">
        <v>1</v>
      </c>
      <c r="DF126" s="17">
        <v>10</v>
      </c>
      <c r="DG126" s="23" t="s">
        <v>11177</v>
      </c>
      <c r="DH126" s="145"/>
    </row>
    <row r="127" spans="1:112" s="17" customFormat="1" x14ac:dyDescent="0.25">
      <c r="A127" s="32" t="s">
        <v>744</v>
      </c>
      <c r="B127" s="18">
        <v>0</v>
      </c>
      <c r="C127" s="98" t="s">
        <v>15461</v>
      </c>
      <c r="D127" s="18"/>
      <c r="E127" s="18">
        <v>39265</v>
      </c>
      <c r="F127" s="18" t="s">
        <v>745</v>
      </c>
      <c r="G127" s="33">
        <v>39262</v>
      </c>
      <c r="H127" s="44">
        <v>41546</v>
      </c>
      <c r="I127" s="98" t="s">
        <v>190</v>
      </c>
      <c r="J127" s="98"/>
      <c r="K127" s="98"/>
      <c r="L127" s="18" t="s">
        <v>285</v>
      </c>
      <c r="M127" t="s">
        <v>382</v>
      </c>
      <c r="N127" s="18" t="s">
        <v>382</v>
      </c>
      <c r="O127" t="s">
        <v>11123</v>
      </c>
      <c r="P127" s="64" t="str">
        <f>VLOOKUP(N127,Entries!J:K,2,FALSE)</f>
        <v>CANADA</v>
      </c>
      <c r="Q127" s="38" t="s">
        <v>746</v>
      </c>
      <c r="R127" s="32" t="s">
        <v>746</v>
      </c>
      <c r="S127" s="18" t="s">
        <v>382</v>
      </c>
      <c r="T127" t="s">
        <v>267</v>
      </c>
      <c r="U127" s="39" t="s">
        <v>141</v>
      </c>
      <c r="V127" s="33" t="s">
        <v>141</v>
      </c>
      <c r="W127" s="64">
        <f>IF(VLOOKUP(R127,Entries!N:P,3,FALSE)=V127,1,VLOOKUP(R127,Entries!N:P,3,FALSE))</f>
        <v>1</v>
      </c>
      <c r="X127"/>
      <c r="Y127"/>
      <c r="Z127" s="18"/>
      <c r="AA127" s="18"/>
      <c r="AB127" s="98"/>
      <c r="AC127" s="18" t="s">
        <v>239</v>
      </c>
      <c r="AD127" s="18" t="s">
        <v>747</v>
      </c>
      <c r="AE127" s="18" t="s">
        <v>263</v>
      </c>
      <c r="AF127" s="98" t="s">
        <v>263</v>
      </c>
      <c r="AG127" s="98" t="s">
        <v>11135</v>
      </c>
      <c r="AH127" s="98"/>
      <c r="AI127" s="18"/>
      <c r="AJ127" s="18">
        <v>2</v>
      </c>
      <c r="AK127" s="18" t="s">
        <v>95</v>
      </c>
      <c r="AL127" s="18"/>
      <c r="AM127" s="33"/>
      <c r="AN127" s="32" t="s">
        <v>191</v>
      </c>
      <c r="AO127" s="18" t="s">
        <v>134</v>
      </c>
      <c r="AP127" s="33" t="s">
        <v>98</v>
      </c>
      <c r="AQ127">
        <v>21104.577455409999</v>
      </c>
      <c r="AR127" t="s">
        <v>11469</v>
      </c>
      <c r="AS127" t="s">
        <v>11225</v>
      </c>
      <c r="AT127" t="s">
        <v>11470</v>
      </c>
      <c r="AU127">
        <v>80.969399999999993</v>
      </c>
      <c r="AV127" s="98">
        <v>1.4131823293599999</v>
      </c>
      <c r="AW127">
        <v>359.12400000000002</v>
      </c>
      <c r="AX127" s="98">
        <v>6.2678949189333339</v>
      </c>
      <c r="AY127">
        <v>6.5161800000000006E-2</v>
      </c>
      <c r="AZ127">
        <v>141.21770000000001</v>
      </c>
      <c r="BA127" s="98">
        <v>2.4647133143244444</v>
      </c>
      <c r="BB127">
        <v>223.7706</v>
      </c>
      <c r="BC127" s="98">
        <v>3.9055329266400003</v>
      </c>
      <c r="BD127">
        <v>14.317399399999999</v>
      </c>
      <c r="BE127" s="96">
        <f t="shared" si="10"/>
        <v>7164.0587943817609</v>
      </c>
      <c r="BF127" s="96">
        <f t="shared" si="11"/>
        <v>1259.8817607295068</v>
      </c>
      <c r="BG127" s="96">
        <f t="shared" si="12"/>
        <v>326.23582803401496</v>
      </c>
      <c r="BH127">
        <v>7169.7076179732103</v>
      </c>
      <c r="BI127">
        <v>6.5520109298879831E-2</v>
      </c>
      <c r="BJ127">
        <v>1.4132833397436479</v>
      </c>
      <c r="BK127">
        <v>6.2678962227381589</v>
      </c>
      <c r="BL127">
        <v>2.4482152740639518</v>
      </c>
      <c r="BM127">
        <v>3.9219723664743071</v>
      </c>
      <c r="BN127">
        <v>1.41318264950544</v>
      </c>
      <c r="BO127">
        <v>6.2678958782489387</v>
      </c>
      <c r="BP127">
        <v>6.5873519249609075E-2</v>
      </c>
      <c r="BQ127">
        <v>2.452121924508015</v>
      </c>
      <c r="BR127">
        <v>7161.2439677822049</v>
      </c>
      <c r="BS127" s="96">
        <v>1261.9803101450534</v>
      </c>
      <c r="BT127" s="96">
        <v>318.50762541935728</v>
      </c>
      <c r="BU127">
        <v>3.9219723664743071</v>
      </c>
      <c r="BV127" s="65" t="b">
        <f t="shared" si="7"/>
        <v>0</v>
      </c>
      <c r="BW127" s="32" t="s">
        <v>748</v>
      </c>
      <c r="BX127" s="18">
        <v>1.8</v>
      </c>
      <c r="BY127" s="18">
        <v>1.4</v>
      </c>
      <c r="BZ127" s="18">
        <v>2</v>
      </c>
      <c r="CA127" s="18">
        <v>3.4079999999999999</v>
      </c>
      <c r="CB127" s="18">
        <v>2.1044</v>
      </c>
      <c r="CC127" s="18">
        <v>3.0042</v>
      </c>
      <c r="CD127" s="18">
        <v>1.4</v>
      </c>
      <c r="CE127" s="18">
        <v>1.8</v>
      </c>
      <c r="CF127" s="33">
        <v>2</v>
      </c>
      <c r="CG127" s="32">
        <v>481</v>
      </c>
      <c r="CH127" s="18">
        <v>481</v>
      </c>
      <c r="CI127" s="18">
        <v>481</v>
      </c>
      <c r="CJ127" s="98">
        <f>Population!$CG127-Population!$CI127</f>
        <v>0</v>
      </c>
      <c r="CK127" s="120">
        <f>_xlfn.DAYS(Entries!$AY$2,Population!H127)</f>
        <v>2748</v>
      </c>
      <c r="CL127" s="120">
        <f t="shared" si="8"/>
        <v>730</v>
      </c>
      <c r="CM127" s="122">
        <f>Entries!$AY$5</f>
        <v>0.15</v>
      </c>
      <c r="CN127" s="122">
        <f t="shared" si="13"/>
        <v>0</v>
      </c>
      <c r="CO127" s="121">
        <f t="shared" si="9"/>
        <v>0</v>
      </c>
      <c r="CP127" s="32"/>
      <c r="CQ127" s="19">
        <v>1</v>
      </c>
      <c r="CR127" s="18" t="s">
        <v>118</v>
      </c>
      <c r="CS127" s="18"/>
      <c r="CT127" s="33"/>
      <c r="CU127" s="32" t="s">
        <v>749</v>
      </c>
      <c r="CV127" s="18" t="s">
        <v>746</v>
      </c>
      <c r="CW127" s="18" t="s">
        <v>267</v>
      </c>
      <c r="CX127" s="18" t="s">
        <v>750</v>
      </c>
      <c r="CY127" s="18" t="s">
        <v>107</v>
      </c>
      <c r="CZ127" s="18" t="s">
        <v>108</v>
      </c>
      <c r="DA127" s="33">
        <v>600</v>
      </c>
      <c r="DB127" s="17" t="s">
        <v>15463</v>
      </c>
      <c r="DC127" s="17" t="s">
        <v>15500</v>
      </c>
      <c r="DD127" s="17">
        <v>1</v>
      </c>
      <c r="DE127" s="17" t="s">
        <v>15500</v>
      </c>
      <c r="DF127" s="17" t="s">
        <v>15500</v>
      </c>
      <c r="DG127" s="23" t="s">
        <v>11179</v>
      </c>
      <c r="DH127" s="145"/>
    </row>
    <row r="128" spans="1:112" s="17" customFormat="1" x14ac:dyDescent="0.25">
      <c r="A128" s="30" t="s">
        <v>751</v>
      </c>
      <c r="B128" s="15">
        <v>0</v>
      </c>
      <c r="C128" s="96" t="s">
        <v>15461</v>
      </c>
      <c r="D128" s="15"/>
      <c r="E128" s="15">
        <v>44033</v>
      </c>
      <c r="F128" s="15" t="s">
        <v>752</v>
      </c>
      <c r="G128" s="31">
        <v>58248</v>
      </c>
      <c r="H128" s="43">
        <v>43439</v>
      </c>
      <c r="I128" s="96" t="s">
        <v>271</v>
      </c>
      <c r="J128" s="96"/>
      <c r="K128" s="96"/>
      <c r="L128" s="15" t="s">
        <v>155</v>
      </c>
      <c r="M128" s="124" t="s">
        <v>156</v>
      </c>
      <c r="N128" s="15" t="s">
        <v>156</v>
      </c>
      <c r="O128" s="124" t="s">
        <v>11123</v>
      </c>
      <c r="P128" s="96" t="str">
        <f>VLOOKUP(N128,Entries!J:K,2,FALSE)</f>
        <v>UNITED STATES OF AMERICA</v>
      </c>
      <c r="Q128" s="123" t="s">
        <v>753</v>
      </c>
      <c r="R128" s="30" t="s">
        <v>753</v>
      </c>
      <c r="S128" s="15" t="s">
        <v>156</v>
      </c>
      <c r="T128" s="124" t="s">
        <v>157</v>
      </c>
      <c r="U128" s="125" t="s">
        <v>92</v>
      </c>
      <c r="V128" s="31" t="s">
        <v>92</v>
      </c>
      <c r="W128" s="64">
        <f>IF(VLOOKUP(R128,Entries!N:P,3,FALSE)=V128,1,VLOOKUP(R128,Entries!N:P,3,FALSE))</f>
        <v>1</v>
      </c>
      <c r="X128" s="124"/>
      <c r="Y128" s="124"/>
      <c r="Z128" s="15"/>
      <c r="AA128" s="15"/>
      <c r="AB128" s="96"/>
      <c r="AC128" s="15" t="s">
        <v>93</v>
      </c>
      <c r="AD128" s="15" t="s">
        <v>123</v>
      </c>
      <c r="AE128" s="15" t="s">
        <v>123</v>
      </c>
      <c r="AF128" s="96" t="s">
        <v>123</v>
      </c>
      <c r="AG128" s="96"/>
      <c r="AH128" s="96"/>
      <c r="AI128" s="15"/>
      <c r="AJ128" s="15">
        <v>0.5</v>
      </c>
      <c r="AK128" s="15" t="s">
        <v>95</v>
      </c>
      <c r="AL128" s="15"/>
      <c r="AM128" s="31"/>
      <c r="AN128" s="30" t="s">
        <v>133</v>
      </c>
      <c r="AO128" s="15" t="s">
        <v>134</v>
      </c>
      <c r="AP128" s="31" t="s">
        <v>160</v>
      </c>
      <c r="AQ128">
        <v>21102.521731429999</v>
      </c>
      <c r="AR128" t="s">
        <v>11471</v>
      </c>
      <c r="AS128" t="s">
        <v>11472</v>
      </c>
      <c r="AT128" t="s">
        <v>11473</v>
      </c>
      <c r="AU128">
        <v>51.634900000000002</v>
      </c>
      <c r="AV128" s="96">
        <v>0.90119882644888905</v>
      </c>
      <c r="AW128">
        <v>214.63919999999999</v>
      </c>
      <c r="AX128" s="96">
        <v>3.7461599644799999</v>
      </c>
      <c r="AY128">
        <v>9.0939999999999999E-4</v>
      </c>
      <c r="AZ128">
        <v>323.2962</v>
      </c>
      <c r="BA128" s="96">
        <v>5.6425819752800006</v>
      </c>
      <c r="BB128">
        <v>36.743499999999997</v>
      </c>
      <c r="BC128" s="96">
        <v>0.6412949202888889</v>
      </c>
      <c r="BD128">
        <v>16.261959099999999</v>
      </c>
      <c r="BE128" s="96">
        <f t="shared" si="10"/>
        <v>6580.9207152036806</v>
      </c>
      <c r="BF128" s="96">
        <f t="shared" si="11"/>
        <v>215.90540450208755</v>
      </c>
      <c r="BG128" s="96">
        <f t="shared" si="12"/>
        <v>203.93602590527462</v>
      </c>
      <c r="BH128">
        <v>6587.6325690675676</v>
      </c>
      <c r="BI128">
        <v>1.6670682452223869E-3</v>
      </c>
      <c r="BJ128">
        <v>0.90157012012163895</v>
      </c>
      <c r="BK128">
        <v>3.746160743516036</v>
      </c>
      <c r="BL128">
        <v>0.21004256434519419</v>
      </c>
      <c r="BM128">
        <v>6.0738367182939639</v>
      </c>
      <c r="BN128">
        <v>0.90119931483951243</v>
      </c>
      <c r="BO128">
        <v>3.7461606052602501</v>
      </c>
      <c r="BP128">
        <v>9.2569546360925974E-4</v>
      </c>
      <c r="BQ128">
        <v>0.21004256434519419</v>
      </c>
      <c r="BR128">
        <v>6581.4569855846794</v>
      </c>
      <c r="BS128" s="96">
        <v>216.54941046017393</v>
      </c>
      <c r="BT128" s="96">
        <v>204.36456070918484</v>
      </c>
      <c r="BU128">
        <v>6.0738367182939639</v>
      </c>
      <c r="BV128" s="60" t="str">
        <f t="shared" si="7"/>
        <v>no propulsion</v>
      </c>
      <c r="BW128" s="30" t="s">
        <v>379</v>
      </c>
      <c r="BX128" s="15">
        <v>0.1</v>
      </c>
      <c r="BY128" s="15">
        <v>0.3</v>
      </c>
      <c r="BZ128" s="15">
        <v>0.3</v>
      </c>
      <c r="CA128" s="15">
        <v>4.36E-2</v>
      </c>
      <c r="CB128" s="15">
        <v>0.01</v>
      </c>
      <c r="CC128" s="15">
        <v>3.5000000000000003E-2</v>
      </c>
      <c r="CD128" s="15">
        <v>0.3</v>
      </c>
      <c r="CE128" s="15">
        <v>0.1</v>
      </c>
      <c r="CF128" s="31">
        <v>0.3</v>
      </c>
      <c r="CG128" s="30">
        <v>4</v>
      </c>
      <c r="CH128" s="15">
        <v>4</v>
      </c>
      <c r="CI128" s="15">
        <v>4</v>
      </c>
      <c r="CJ128" s="96">
        <f>Population!$CG128-Population!$CI128</f>
        <v>0</v>
      </c>
      <c r="CK128" s="118">
        <f>_xlfn.DAYS(Entries!$AY$2,Population!H128)</f>
        <v>855</v>
      </c>
      <c r="CL128" s="118">
        <f t="shared" si="8"/>
        <v>182.5</v>
      </c>
      <c r="CM128" s="117">
        <f>Entries!$AY$5</f>
        <v>0.15</v>
      </c>
      <c r="CN128" s="117">
        <f t="shared" si="13"/>
        <v>0</v>
      </c>
      <c r="CO128" s="119" t="str">
        <f t="shared" si="9"/>
        <v>-</v>
      </c>
      <c r="CP128" s="30" t="s">
        <v>103</v>
      </c>
      <c r="CQ128" s="15">
        <v>0</v>
      </c>
      <c r="CR128" s="15" t="s">
        <v>95</v>
      </c>
      <c r="CS128" s="15"/>
      <c r="CT128" s="31"/>
      <c r="CU128" s="30" t="s">
        <v>754</v>
      </c>
      <c r="CV128" s="15" t="s">
        <v>753</v>
      </c>
      <c r="CW128" s="15" t="s">
        <v>157</v>
      </c>
      <c r="CX128" s="15" t="s">
        <v>106</v>
      </c>
      <c r="CY128" s="15" t="s">
        <v>107</v>
      </c>
      <c r="CZ128" s="15" t="s">
        <v>755</v>
      </c>
      <c r="DA128" s="31"/>
      <c r="DB128" s="17" t="s">
        <v>15462</v>
      </c>
      <c r="DC128" s="17" t="s">
        <v>15500</v>
      </c>
      <c r="DD128" s="17" t="s">
        <v>15500</v>
      </c>
      <c r="DE128" s="17" t="s">
        <v>15500</v>
      </c>
      <c r="DF128" s="17" t="s">
        <v>15500</v>
      </c>
      <c r="DG128" s="23" t="s">
        <v>11171</v>
      </c>
      <c r="DH128" s="145"/>
    </row>
    <row r="129" spans="1:112" s="17" customFormat="1" x14ac:dyDescent="0.25">
      <c r="A129" s="32" t="s">
        <v>756</v>
      </c>
      <c r="B129" s="18">
        <v>0</v>
      </c>
      <c r="C129" s="98" t="s">
        <v>15461</v>
      </c>
      <c r="D129" s="18"/>
      <c r="E129" s="18">
        <v>44029</v>
      </c>
      <c r="F129" s="18" t="s">
        <v>757</v>
      </c>
      <c r="G129" s="33">
        <v>58247</v>
      </c>
      <c r="H129" s="44">
        <v>43439</v>
      </c>
      <c r="I129" s="98" t="s">
        <v>271</v>
      </c>
      <c r="J129" s="98"/>
      <c r="K129" s="98"/>
      <c r="L129" s="18" t="s">
        <v>155</v>
      </c>
      <c r="M129" t="s">
        <v>156</v>
      </c>
      <c r="N129" s="18" t="s">
        <v>156</v>
      </c>
      <c r="O129" t="s">
        <v>11123</v>
      </c>
      <c r="P129" s="64" t="str">
        <f>VLOOKUP(N129,Entries!J:K,2,FALSE)</f>
        <v>UNITED STATES OF AMERICA</v>
      </c>
      <c r="Q129" s="38" t="s">
        <v>753</v>
      </c>
      <c r="R129" s="32" t="s">
        <v>753</v>
      </c>
      <c r="S129" s="18" t="s">
        <v>156</v>
      </c>
      <c r="T129" t="s">
        <v>157</v>
      </c>
      <c r="U129" s="39" t="s">
        <v>92</v>
      </c>
      <c r="V129" s="33" t="s">
        <v>92</v>
      </c>
      <c r="W129" s="64">
        <f>IF(VLOOKUP(R129,Entries!N:P,3,FALSE)=V129,1,VLOOKUP(R129,Entries!N:P,3,FALSE))</f>
        <v>1</v>
      </c>
      <c r="X129"/>
      <c r="Y129"/>
      <c r="Z129" s="18"/>
      <c r="AA129" s="18"/>
      <c r="AB129" s="98"/>
      <c r="AC129" s="18" t="s">
        <v>93</v>
      </c>
      <c r="AD129" s="18" t="s">
        <v>123</v>
      </c>
      <c r="AE129" s="18" t="s">
        <v>123</v>
      </c>
      <c r="AF129" s="98" t="s">
        <v>123</v>
      </c>
      <c r="AG129" s="98"/>
      <c r="AH129" s="98"/>
      <c r="AI129" s="18"/>
      <c r="AJ129" s="18">
        <v>0.5</v>
      </c>
      <c r="AK129" s="18" t="s">
        <v>95</v>
      </c>
      <c r="AL129" s="18"/>
      <c r="AM129" s="33"/>
      <c r="AN129" s="32" t="s">
        <v>133</v>
      </c>
      <c r="AO129" s="18" t="s">
        <v>134</v>
      </c>
      <c r="AP129" s="33" t="s">
        <v>160</v>
      </c>
      <c r="AQ129">
        <v>21103.188464319999</v>
      </c>
      <c r="AR129" t="s">
        <v>11474</v>
      </c>
      <c r="AS129" t="s">
        <v>11475</v>
      </c>
      <c r="AT129" t="s">
        <v>11476</v>
      </c>
      <c r="AU129">
        <v>51.630299999999998</v>
      </c>
      <c r="AV129" s="98">
        <v>0.90111854132000013</v>
      </c>
      <c r="AW129">
        <v>210.833</v>
      </c>
      <c r="AX129" s="98">
        <v>3.6797292563111115</v>
      </c>
      <c r="AY129">
        <v>6.0760000000000002E-4</v>
      </c>
      <c r="AZ129">
        <v>315.29829999999998</v>
      </c>
      <c r="BA129" s="98">
        <v>5.5029923160755549</v>
      </c>
      <c r="BB129">
        <v>44.755299999999998</v>
      </c>
      <c r="BC129" s="98">
        <v>0.78112718020888883</v>
      </c>
      <c r="BD129">
        <v>16.39157428</v>
      </c>
      <c r="BE129" s="96">
        <f t="shared" si="10"/>
        <v>6546.1827320069724</v>
      </c>
      <c r="BF129" s="96">
        <f t="shared" si="11"/>
        <v>179.16019263493945</v>
      </c>
      <c r="BG129" s="96">
        <f t="shared" si="12"/>
        <v>171.20527137900444</v>
      </c>
      <c r="BH129">
        <v>6552.927727328437</v>
      </c>
      <c r="BI129">
        <v>1.422169586799901E-3</v>
      </c>
      <c r="BJ129">
        <v>0.90149379734215151</v>
      </c>
      <c r="BK129">
        <v>3.6797300219288092</v>
      </c>
      <c r="BL129">
        <v>0.33565782869838312</v>
      </c>
      <c r="BM129">
        <v>5.9484635082454558</v>
      </c>
      <c r="BN129">
        <v>0.90111903970840579</v>
      </c>
      <c r="BO129">
        <v>3.6797296265622639</v>
      </c>
      <c r="BP129">
        <v>8.0177740299294787E-4</v>
      </c>
      <c r="BQ129">
        <v>0.33565782869838312</v>
      </c>
      <c r="BR129">
        <v>6546.7227350418398</v>
      </c>
      <c r="BS129" s="96">
        <v>180.97174939445631</v>
      </c>
      <c r="BT129" s="96">
        <v>170.47372068922323</v>
      </c>
      <c r="BU129">
        <v>5.9484635082454558</v>
      </c>
      <c r="BV129" s="65" t="str">
        <f t="shared" si="7"/>
        <v>no propulsion</v>
      </c>
      <c r="BW129" s="32" t="s">
        <v>379</v>
      </c>
      <c r="BX129" s="18">
        <v>0.1</v>
      </c>
      <c r="BY129" s="18">
        <v>0.3</v>
      </c>
      <c r="BZ129" s="18">
        <v>0.3</v>
      </c>
      <c r="CA129" s="18">
        <v>4.36E-2</v>
      </c>
      <c r="CB129" s="18">
        <v>0.01</v>
      </c>
      <c r="CC129" s="18">
        <v>3.5000000000000003E-2</v>
      </c>
      <c r="CD129" s="18">
        <v>0.3</v>
      </c>
      <c r="CE129" s="18">
        <v>0.1</v>
      </c>
      <c r="CF129" s="33">
        <v>0.3</v>
      </c>
      <c r="CG129" s="32">
        <v>4</v>
      </c>
      <c r="CH129" s="18">
        <v>4</v>
      </c>
      <c r="CI129" s="18">
        <v>4</v>
      </c>
      <c r="CJ129" s="98">
        <f>Population!$CG129-Population!$CI129</f>
        <v>0</v>
      </c>
      <c r="CK129" s="120">
        <f>_xlfn.DAYS(Entries!$AY$2,Population!H129)</f>
        <v>855</v>
      </c>
      <c r="CL129" s="120">
        <f t="shared" si="8"/>
        <v>182.5</v>
      </c>
      <c r="CM129" s="122">
        <f>Entries!$AY$5</f>
        <v>0.15</v>
      </c>
      <c r="CN129" s="122">
        <f t="shared" si="13"/>
        <v>0</v>
      </c>
      <c r="CO129" s="121" t="str">
        <f t="shared" si="9"/>
        <v>-</v>
      </c>
      <c r="CP129" s="32" t="s">
        <v>103</v>
      </c>
      <c r="CQ129" s="18">
        <v>0</v>
      </c>
      <c r="CR129" s="18" t="s">
        <v>95</v>
      </c>
      <c r="CS129" s="18"/>
      <c r="CT129" s="33"/>
      <c r="CU129" s="32" t="s">
        <v>754</v>
      </c>
      <c r="CV129" s="18" t="s">
        <v>753</v>
      </c>
      <c r="CW129" s="18" t="s">
        <v>157</v>
      </c>
      <c r="CX129" s="18" t="s">
        <v>106</v>
      </c>
      <c r="CY129" s="18" t="s">
        <v>107</v>
      </c>
      <c r="CZ129" s="18" t="s">
        <v>755</v>
      </c>
      <c r="DA129" s="33"/>
      <c r="DB129" s="17" t="s">
        <v>15462</v>
      </c>
      <c r="DC129" s="17" t="s">
        <v>15500</v>
      </c>
      <c r="DD129" s="17" t="s">
        <v>15500</v>
      </c>
      <c r="DE129" s="17" t="s">
        <v>15500</v>
      </c>
      <c r="DF129" s="17" t="s">
        <v>15500</v>
      </c>
      <c r="DG129" s="23" t="s">
        <v>11171</v>
      </c>
      <c r="DH129" s="145"/>
    </row>
    <row r="130" spans="1:112" s="17" customFormat="1" x14ac:dyDescent="0.25">
      <c r="A130" s="30" t="s">
        <v>758</v>
      </c>
      <c r="B130" s="15">
        <v>0</v>
      </c>
      <c r="C130" s="96" t="s">
        <v>15461</v>
      </c>
      <c r="D130" s="15"/>
      <c r="E130" s="15">
        <v>44883</v>
      </c>
      <c r="F130" s="15" t="s">
        <v>759</v>
      </c>
      <c r="G130" s="31">
        <v>62016</v>
      </c>
      <c r="H130" s="43">
        <v>43819</v>
      </c>
      <c r="I130" s="96" t="s">
        <v>619</v>
      </c>
      <c r="J130" s="96"/>
      <c r="K130" s="96"/>
      <c r="L130" s="15" t="s">
        <v>620</v>
      </c>
      <c r="M130" s="124" t="s">
        <v>760</v>
      </c>
      <c r="N130" s="15" t="s">
        <v>760</v>
      </c>
      <c r="O130" s="124" t="s">
        <v>11124</v>
      </c>
      <c r="P130" s="96" t="str">
        <f>VLOOKUP(N130,Entries!J:K,2,FALSE)</f>
        <v>PEOPLES REPUBLIC OF CHINA/BRAZIL</v>
      </c>
      <c r="Q130" s="123" t="s">
        <v>673</v>
      </c>
      <c r="R130" s="30" t="s">
        <v>673</v>
      </c>
      <c r="S130" s="15" t="s">
        <v>326</v>
      </c>
      <c r="T130" s="124" t="s">
        <v>576</v>
      </c>
      <c r="U130" s="125" t="s">
        <v>141</v>
      </c>
      <c r="V130" s="31" t="s">
        <v>141</v>
      </c>
      <c r="W130" s="64">
        <f>IF(VLOOKUP(R130,Entries!N:P,3,FALSE)=V130,1,VLOOKUP(R130,Entries!N:P,3,FALSE))</f>
        <v>1</v>
      </c>
      <c r="X130" s="124"/>
      <c r="Y130" s="124" t="s">
        <v>761</v>
      </c>
      <c r="Z130" s="15" t="s">
        <v>761</v>
      </c>
      <c r="AA130" s="15" t="s">
        <v>3744</v>
      </c>
      <c r="AB130" s="96" t="s">
        <v>141</v>
      </c>
      <c r="AC130" s="15" t="s">
        <v>142</v>
      </c>
      <c r="AD130" s="15" t="s">
        <v>329</v>
      </c>
      <c r="AE130" s="15" t="s">
        <v>94</v>
      </c>
      <c r="AF130" s="96" t="s">
        <v>94</v>
      </c>
      <c r="AG130" s="96"/>
      <c r="AH130" s="96"/>
      <c r="AI130" s="15"/>
      <c r="AJ130" s="15">
        <v>3</v>
      </c>
      <c r="AK130" s="15" t="s">
        <v>95</v>
      </c>
      <c r="AL130" s="15"/>
      <c r="AM130" s="31"/>
      <c r="AN130" s="30" t="s">
        <v>125</v>
      </c>
      <c r="AO130" s="15" t="s">
        <v>97</v>
      </c>
      <c r="AP130" s="31" t="s">
        <v>97</v>
      </c>
      <c r="AQ130">
        <v>21104.404713929998</v>
      </c>
      <c r="AR130" t="s">
        <v>11477</v>
      </c>
      <c r="AS130" t="s">
        <v>11225</v>
      </c>
      <c r="AT130" t="s">
        <v>11478</v>
      </c>
      <c r="AU130">
        <v>97.928200000000004</v>
      </c>
      <c r="AV130" s="96">
        <v>1.7091691649688892</v>
      </c>
      <c r="AW130">
        <v>184.03649999999999</v>
      </c>
      <c r="AX130" s="96">
        <v>3.2120422006</v>
      </c>
      <c r="AY130">
        <v>1.7369999999999999E-4</v>
      </c>
      <c r="AZ130">
        <v>93.807299999999998</v>
      </c>
      <c r="BA130" s="96">
        <v>1.6372459067866667</v>
      </c>
      <c r="BB130">
        <v>266.3338</v>
      </c>
      <c r="BC130" s="96">
        <v>4.6484007522755553</v>
      </c>
      <c r="BD130">
        <v>14.815220760000001</v>
      </c>
      <c r="BE130" s="96">
        <f t="shared" si="10"/>
        <v>7002.6617655334549</v>
      </c>
      <c r="BF130" s="96">
        <f t="shared" si="11"/>
        <v>632.87812788212796</v>
      </c>
      <c r="BG130" s="96">
        <f t="shared" si="12"/>
        <v>630.44540318478175</v>
      </c>
      <c r="BH130">
        <v>7008.9654488553897</v>
      </c>
      <c r="BI130">
        <v>1.3138575748052729E-3</v>
      </c>
      <c r="BJ130">
        <v>1.7090774205105601</v>
      </c>
      <c r="BK130">
        <v>3.212042868924109</v>
      </c>
      <c r="BL130">
        <v>1.2166746623390681</v>
      </c>
      <c r="BM130">
        <v>5.0689740547042463</v>
      </c>
      <c r="BN130">
        <v>1.70916956759228</v>
      </c>
      <c r="BO130">
        <v>3.2120428693319272</v>
      </c>
      <c r="BP130">
        <v>1.4773200807529569E-3</v>
      </c>
      <c r="BQ130">
        <v>1.2166746623390681</v>
      </c>
      <c r="BR130">
        <v>6999.7045693994914</v>
      </c>
      <c r="BS130" s="96">
        <v>639.04537351920317</v>
      </c>
      <c r="BT130" s="96">
        <v>618.36376527977973</v>
      </c>
      <c r="BU130">
        <v>5.0689740547042463</v>
      </c>
      <c r="BV130" s="60" t="str">
        <f t="shared" ref="BV130:BV193" si="14">IF(AND(CR130="Real",CQ130=0),"no propulsion",IF(AND(BX130&lt;0.2,BY130&lt;0.2,BZ130&lt;0.2),"too small",IF(OR(D130="Starlink v0.9",D130="Starlink v1.0"),"Starlink",IF(D130="OneWeb","OneWeb",IF(AND(AE130="Earth Observation",AO130="Sunsynchron"),"sunsynchronous observation",IF(AF130="Earth Observation","Earth Observation"))))))</f>
        <v>sunsynchronous observation</v>
      </c>
      <c r="BW130" s="30" t="s">
        <v>356</v>
      </c>
      <c r="BX130" s="15">
        <v>3.4</v>
      </c>
      <c r="BY130" s="15">
        <v>3.3</v>
      </c>
      <c r="BZ130" s="15">
        <v>9</v>
      </c>
      <c r="CA130" s="15">
        <v>35.136000000000003</v>
      </c>
      <c r="CB130" s="15">
        <v>11.22</v>
      </c>
      <c r="CC130" s="15">
        <v>22.196100000000001</v>
      </c>
      <c r="CD130" s="15">
        <v>3.3</v>
      </c>
      <c r="CE130" s="15">
        <v>3.4</v>
      </c>
      <c r="CF130" s="31">
        <v>9</v>
      </c>
      <c r="CG130" s="30">
        <v>1980</v>
      </c>
      <c r="CH130" s="15">
        <v>1980</v>
      </c>
      <c r="CI130" s="15">
        <v>1900</v>
      </c>
      <c r="CJ130" s="96">
        <f>Population!$CG130-Population!$CI130</f>
        <v>80</v>
      </c>
      <c r="CK130" s="118">
        <f>_xlfn.DAYS(Entries!$AY$2,Population!H130)</f>
        <v>475</v>
      </c>
      <c r="CL130" s="118">
        <f t="shared" ref="CL130:CL193" si="15">AJ130*365</f>
        <v>1095</v>
      </c>
      <c r="CM130" s="117">
        <f>Entries!$AY$5</f>
        <v>0.15</v>
      </c>
      <c r="CN130" s="117">
        <f t="shared" si="13"/>
        <v>4.0404040404040407E-2</v>
      </c>
      <c r="CO130" s="119">
        <f t="shared" ref="CO130:CO193" si="16">IF(CQ130=0,"-",MAX(0,1-(1-CM130)/CL130*CK130))</f>
        <v>0.63127853881278551</v>
      </c>
      <c r="CP130" s="30"/>
      <c r="CQ130" s="19">
        <v>4</v>
      </c>
      <c r="CR130" s="15" t="s">
        <v>118</v>
      </c>
      <c r="CS130" s="15"/>
      <c r="CT130" s="31"/>
      <c r="CU130" s="30" t="s">
        <v>762</v>
      </c>
      <c r="CV130" s="15" t="s">
        <v>763</v>
      </c>
      <c r="CW130" s="15" t="s">
        <v>576</v>
      </c>
      <c r="CX130" s="15" t="s">
        <v>764</v>
      </c>
      <c r="CY130" s="15" t="s">
        <v>765</v>
      </c>
      <c r="CZ130" s="15" t="s">
        <v>257</v>
      </c>
      <c r="DA130" s="31">
        <v>2100</v>
      </c>
      <c r="DB130" s="17" t="s">
        <v>15463</v>
      </c>
      <c r="DC130" s="17" t="s">
        <v>15500</v>
      </c>
      <c r="DD130" s="17">
        <v>1</v>
      </c>
      <c r="DE130" s="17">
        <v>1</v>
      </c>
      <c r="DF130" s="17">
        <v>10</v>
      </c>
      <c r="DG130" s="23" t="s">
        <v>11177</v>
      </c>
      <c r="DH130" s="145"/>
    </row>
    <row r="131" spans="1:112" s="17" customFormat="1" x14ac:dyDescent="0.25">
      <c r="A131" s="32" t="s">
        <v>766</v>
      </c>
      <c r="B131" s="18">
        <v>0</v>
      </c>
      <c r="C131" s="98" t="s">
        <v>15461</v>
      </c>
      <c r="D131" s="18"/>
      <c r="E131" s="18">
        <v>40336</v>
      </c>
      <c r="F131" s="18" t="s">
        <v>767</v>
      </c>
      <c r="G131" s="33">
        <v>40333</v>
      </c>
      <c r="H131" s="44">
        <v>41980</v>
      </c>
      <c r="I131" s="98" t="s">
        <v>619</v>
      </c>
      <c r="J131" s="98"/>
      <c r="K131" s="98"/>
      <c r="L131" s="18" t="s">
        <v>620</v>
      </c>
      <c r="M131" t="s">
        <v>326</v>
      </c>
      <c r="N131" s="18" t="s">
        <v>326</v>
      </c>
      <c r="O131" t="s">
        <v>11123</v>
      </c>
      <c r="P131" s="64" t="str">
        <f>VLOOKUP(N131,Entries!J:K,2,FALSE)</f>
        <v>PEOPLES REPUBLIC OF CHINA</v>
      </c>
      <c r="Q131" s="38" t="s">
        <v>673</v>
      </c>
      <c r="R131" s="32" t="s">
        <v>673</v>
      </c>
      <c r="S131" s="18" t="s">
        <v>326</v>
      </c>
      <c r="T131" t="s">
        <v>576</v>
      </c>
      <c r="U131" s="39" t="s">
        <v>141</v>
      </c>
      <c r="V131" s="33" t="s">
        <v>141</v>
      </c>
      <c r="W131" s="64">
        <f>IF(VLOOKUP(R131,Entries!N:P,3,FALSE)=V131,1,VLOOKUP(R131,Entries!N:P,3,FALSE))</f>
        <v>1</v>
      </c>
      <c r="X131"/>
      <c r="Y131" t="s">
        <v>761</v>
      </c>
      <c r="Z131" s="18" t="s">
        <v>761</v>
      </c>
      <c r="AA131" s="64" t="s">
        <v>3744</v>
      </c>
      <c r="AB131" s="98" t="s">
        <v>141</v>
      </c>
      <c r="AC131" s="18" t="s">
        <v>142</v>
      </c>
      <c r="AD131" s="18" t="s">
        <v>329</v>
      </c>
      <c r="AE131" s="18" t="s">
        <v>94</v>
      </c>
      <c r="AF131" s="98" t="s">
        <v>94</v>
      </c>
      <c r="AG131" s="98"/>
      <c r="AH131" s="98"/>
      <c r="AI131" s="18"/>
      <c r="AJ131" s="18">
        <v>3</v>
      </c>
      <c r="AK131" s="18" t="s">
        <v>95</v>
      </c>
      <c r="AL131" s="18"/>
      <c r="AM131" s="33"/>
      <c r="AN131" s="32" t="s">
        <v>125</v>
      </c>
      <c r="AO131" s="18" t="s">
        <v>97</v>
      </c>
      <c r="AP131" s="33" t="s">
        <v>97</v>
      </c>
      <c r="AQ131">
        <v>21104.5181873</v>
      </c>
      <c r="AR131" t="s">
        <v>2861</v>
      </c>
      <c r="AS131" t="s">
        <v>11225</v>
      </c>
      <c r="AT131" t="s">
        <v>11479</v>
      </c>
      <c r="AU131">
        <v>98.525599999999997</v>
      </c>
      <c r="AV131" s="98">
        <v>1.7195957597511113</v>
      </c>
      <c r="AW131">
        <v>179.3374</v>
      </c>
      <c r="AX131" s="98">
        <v>3.1300274507822223</v>
      </c>
      <c r="AY131">
        <v>7.2700000000000005E-5</v>
      </c>
      <c r="AZ131">
        <v>73.691100000000006</v>
      </c>
      <c r="BA131" s="98">
        <v>1.2861520568400002</v>
      </c>
      <c r="BB131">
        <v>286.4357</v>
      </c>
      <c r="BC131" s="98">
        <v>4.9992450201911112</v>
      </c>
      <c r="BD131">
        <v>14.35428694</v>
      </c>
      <c r="BE131" s="96">
        <f t="shared" ref="BE131:BE194" si="17">(((((24*60*60/BD131)^2)*3.986004418*(10^(14)))/(4*3.141592*3.141592))^(1/3))/1000</f>
        <v>7151.7801016088451</v>
      </c>
      <c r="BF131" s="96">
        <f t="shared" ref="BF131:BF194" si="18">$BE131*(1+$AY131)-6371</f>
        <v>781.30003602223223</v>
      </c>
      <c r="BG131" s="96">
        <f t="shared" ref="BG131:BG194" si="19">$BE131*(1-$AY131)-6371</f>
        <v>780.26016719545805</v>
      </c>
      <c r="BH131">
        <v>7157.9527598484447</v>
      </c>
      <c r="BI131">
        <v>1.2011829409038059E-3</v>
      </c>
      <c r="BJ131">
        <v>1.7195013591073931</v>
      </c>
      <c r="BK131">
        <v>3.1300281011079072</v>
      </c>
      <c r="BL131">
        <v>1.1679685057913991</v>
      </c>
      <c r="BM131">
        <v>5.1174305665885971</v>
      </c>
      <c r="BN131">
        <v>1.7195961625997991</v>
      </c>
      <c r="BO131">
        <v>3.1300281023679588</v>
      </c>
      <c r="BP131">
        <v>1.360035996966875E-3</v>
      </c>
      <c r="BQ131">
        <v>1.1679685057913991</v>
      </c>
      <c r="BR131">
        <v>7148.9122632071212</v>
      </c>
      <c r="BS131" s="96">
        <v>787.63504122424001</v>
      </c>
      <c r="BT131" s="96">
        <v>768.18948519000151</v>
      </c>
      <c r="BU131">
        <v>5.1174305665885971</v>
      </c>
      <c r="BV131" s="65" t="str">
        <f t="shared" si="14"/>
        <v>sunsynchronous observation</v>
      </c>
      <c r="BW131" s="32" t="s">
        <v>356</v>
      </c>
      <c r="BX131" s="18">
        <v>3.4</v>
      </c>
      <c r="BY131" s="18">
        <v>3.3</v>
      </c>
      <c r="BZ131" s="18">
        <v>9</v>
      </c>
      <c r="CA131" s="18">
        <v>35.136000000000003</v>
      </c>
      <c r="CB131" s="18">
        <v>11.22</v>
      </c>
      <c r="CC131" s="18">
        <v>22.196100000000001</v>
      </c>
      <c r="CD131" s="18">
        <v>3.3</v>
      </c>
      <c r="CE131" s="18">
        <v>3.4</v>
      </c>
      <c r="CF131" s="33">
        <v>9</v>
      </c>
      <c r="CG131" s="32">
        <v>2100</v>
      </c>
      <c r="CH131" s="18">
        <v>2100</v>
      </c>
      <c r="CI131" s="18">
        <v>1900</v>
      </c>
      <c r="CJ131" s="98">
        <f>Population!$CG131-Population!$CI131</f>
        <v>200</v>
      </c>
      <c r="CK131" s="120">
        <f>_xlfn.DAYS(Entries!$AY$2,Population!H131)</f>
        <v>2314</v>
      </c>
      <c r="CL131" s="120">
        <f t="shared" si="15"/>
        <v>1095</v>
      </c>
      <c r="CM131" s="122">
        <f>Entries!$AY$5</f>
        <v>0.15</v>
      </c>
      <c r="CN131" s="122">
        <f t="shared" si="13"/>
        <v>9.5238095238095233E-2</v>
      </c>
      <c r="CO131" s="121">
        <f t="shared" si="16"/>
        <v>0</v>
      </c>
      <c r="CP131" s="32"/>
      <c r="CQ131" s="19">
        <v>4</v>
      </c>
      <c r="CR131" s="18" t="s">
        <v>118</v>
      </c>
      <c r="CS131" s="18"/>
      <c r="CT131" s="33"/>
      <c r="CU131" s="32" t="s">
        <v>762</v>
      </c>
      <c r="CV131" s="18" t="s">
        <v>763</v>
      </c>
      <c r="CW131" s="18" t="s">
        <v>576</v>
      </c>
      <c r="CX131" s="18" t="s">
        <v>764</v>
      </c>
      <c r="CY131" s="18" t="s">
        <v>765</v>
      </c>
      <c r="CZ131" s="18" t="s">
        <v>257</v>
      </c>
      <c r="DA131" s="33">
        <v>2300</v>
      </c>
      <c r="DB131" s="17" t="s">
        <v>15463</v>
      </c>
      <c r="DC131" s="17" t="s">
        <v>15500</v>
      </c>
      <c r="DD131" s="17">
        <v>1</v>
      </c>
      <c r="DE131" s="17">
        <v>1</v>
      </c>
      <c r="DF131" s="17">
        <v>10</v>
      </c>
      <c r="DG131" s="23" t="s">
        <v>11177</v>
      </c>
      <c r="DH131" s="145"/>
    </row>
    <row r="132" spans="1:112" s="17" customFormat="1" x14ac:dyDescent="0.25">
      <c r="A132" s="30" t="s">
        <v>768</v>
      </c>
      <c r="B132" s="15">
        <v>0</v>
      </c>
      <c r="C132" s="96" t="s">
        <v>15461</v>
      </c>
      <c r="D132" s="15"/>
      <c r="E132" s="15">
        <v>41850</v>
      </c>
      <c r="F132" s="15" t="s">
        <v>769</v>
      </c>
      <c r="G132" s="31">
        <v>41847</v>
      </c>
      <c r="H132" s="43">
        <v>42685</v>
      </c>
      <c r="I132" s="96" t="s">
        <v>190</v>
      </c>
      <c r="J132" s="96"/>
      <c r="K132" s="96"/>
      <c r="L132" s="15" t="s">
        <v>204</v>
      </c>
      <c r="M132" s="124" t="s">
        <v>156</v>
      </c>
      <c r="N132" s="15" t="s">
        <v>156</v>
      </c>
      <c r="O132" s="124" t="s">
        <v>157</v>
      </c>
      <c r="P132" s="96" t="str">
        <f>VLOOKUP(N132,Entries!J:K,2,FALSE)</f>
        <v>UNITED STATES OF AMERICA</v>
      </c>
      <c r="Q132" s="123" t="s">
        <v>770</v>
      </c>
      <c r="R132" s="30" t="s">
        <v>770</v>
      </c>
      <c r="S132" s="15" t="s">
        <v>156</v>
      </c>
      <c r="T132" s="124" t="s">
        <v>157</v>
      </c>
      <c r="U132" s="125" t="s">
        <v>180</v>
      </c>
      <c r="V132" s="31" t="s">
        <v>180</v>
      </c>
      <c r="W132" s="64">
        <f>IF(VLOOKUP(R132,Entries!N:P,3,FALSE)=V132,1,VLOOKUP(R132,Entries!N:P,3,FALSE))</f>
        <v>1</v>
      </c>
      <c r="X132" s="124"/>
      <c r="Y132" s="124"/>
      <c r="Z132" s="15"/>
      <c r="AA132" s="15"/>
      <c r="AB132" s="96"/>
      <c r="AC132" s="15" t="s">
        <v>93</v>
      </c>
      <c r="AD132" s="15" t="s">
        <v>771</v>
      </c>
      <c r="AE132" s="15" t="s">
        <v>180</v>
      </c>
      <c r="AF132" s="96" t="s">
        <v>94</v>
      </c>
      <c r="AG132" s="96" t="s">
        <v>11112</v>
      </c>
      <c r="AH132" s="96"/>
      <c r="AI132" s="15"/>
      <c r="AJ132" s="15">
        <v>0.5</v>
      </c>
      <c r="AK132" s="15" t="s">
        <v>95</v>
      </c>
      <c r="AL132" s="15"/>
      <c r="AM132" s="31"/>
      <c r="AN132" s="30" t="s">
        <v>96</v>
      </c>
      <c r="AO132" s="15" t="s">
        <v>97</v>
      </c>
      <c r="AP132" s="31" t="s">
        <v>97</v>
      </c>
      <c r="AQ132">
        <v>21104.268591420001</v>
      </c>
      <c r="AR132" t="s">
        <v>11480</v>
      </c>
      <c r="AS132" t="s">
        <v>11225</v>
      </c>
      <c r="AT132" t="s">
        <v>11481</v>
      </c>
      <c r="AU132">
        <v>97.945599999999999</v>
      </c>
      <c r="AV132" s="96">
        <v>1.7094728521955556</v>
      </c>
      <c r="AW132">
        <v>222.49359999999999</v>
      </c>
      <c r="AX132" s="96">
        <v>3.8832450767288891</v>
      </c>
      <c r="AY132">
        <v>7.6570000000000002E-4</v>
      </c>
      <c r="AZ132">
        <v>335.57690000000002</v>
      </c>
      <c r="BA132" s="96">
        <v>5.8569205801377784</v>
      </c>
      <c r="BB132">
        <v>24.508800000000001</v>
      </c>
      <c r="BC132" s="96">
        <v>0.42775916672000003</v>
      </c>
      <c r="BD132">
        <v>14.974067489999999</v>
      </c>
      <c r="BE132" s="96">
        <f t="shared" si="17"/>
        <v>6953.0503997174937</v>
      </c>
      <c r="BF132" s="96">
        <f t="shared" si="18"/>
        <v>587.3743504085578</v>
      </c>
      <c r="BG132" s="96">
        <f t="shared" si="19"/>
        <v>576.7264490264306</v>
      </c>
      <c r="BH132">
        <v>6959.4078760156162</v>
      </c>
      <c r="BI132">
        <v>1.3911001062771201E-3</v>
      </c>
      <c r="BJ132">
        <v>1.7093795880339111</v>
      </c>
      <c r="BK132">
        <v>3.8832458847505968</v>
      </c>
      <c r="BL132">
        <v>0.56909547860950316</v>
      </c>
      <c r="BM132">
        <v>5.7155870425327704</v>
      </c>
      <c r="BN132">
        <v>1.70947325645932</v>
      </c>
      <c r="BO132">
        <v>3.8832458848150191</v>
      </c>
      <c r="BP132">
        <v>1.344765338364856E-3</v>
      </c>
      <c r="BQ132">
        <v>0.56909547860950316</v>
      </c>
      <c r="BR132">
        <v>6950.0727776609074</v>
      </c>
      <c r="BS132" s="96">
        <v>588.41899463141908</v>
      </c>
      <c r="BT132" s="96">
        <v>569.72656069039658</v>
      </c>
      <c r="BU132">
        <v>5.7155870425327704</v>
      </c>
      <c r="BV132" s="60" t="str">
        <f t="shared" si="14"/>
        <v>no propulsion</v>
      </c>
      <c r="BW132" s="30" t="s">
        <v>104</v>
      </c>
      <c r="BX132" s="15">
        <v>0.1</v>
      </c>
      <c r="BY132" s="15">
        <v>0.1</v>
      </c>
      <c r="BZ132" s="15">
        <v>0.1</v>
      </c>
      <c r="CA132" s="15">
        <v>1.7299999999999999E-2</v>
      </c>
      <c r="CB132" s="15">
        <v>0.01</v>
      </c>
      <c r="CC132" s="15">
        <v>1.4999999999999999E-2</v>
      </c>
      <c r="CD132" s="15">
        <v>0.1</v>
      </c>
      <c r="CE132" s="15">
        <v>0.1</v>
      </c>
      <c r="CF132" s="31">
        <v>0.1</v>
      </c>
      <c r="CG132" s="30">
        <v>1</v>
      </c>
      <c r="CH132" s="15">
        <v>1</v>
      </c>
      <c r="CI132" s="15">
        <v>1</v>
      </c>
      <c r="CJ132" s="96">
        <f>Population!$CG132-Population!$CI132</f>
        <v>0</v>
      </c>
      <c r="CK132" s="118">
        <f>_xlfn.DAYS(Entries!$AY$2,Population!H132)</f>
        <v>1609</v>
      </c>
      <c r="CL132" s="118">
        <f t="shared" si="15"/>
        <v>182.5</v>
      </c>
      <c r="CM132" s="117">
        <f>Entries!$AY$5</f>
        <v>0.15</v>
      </c>
      <c r="CN132" s="117">
        <f t="shared" ref="CN132:CN195" si="20">CJ132/CG132</f>
        <v>0</v>
      </c>
      <c r="CO132" s="119" t="str">
        <f t="shared" si="16"/>
        <v>-</v>
      </c>
      <c r="CP132" s="30" t="s">
        <v>103</v>
      </c>
      <c r="CQ132" s="15">
        <v>0</v>
      </c>
      <c r="CR132" s="15" t="s">
        <v>95</v>
      </c>
      <c r="CS132" s="15"/>
      <c r="CT132" s="31"/>
      <c r="CU132" s="30" t="s">
        <v>772</v>
      </c>
      <c r="CV132" s="15" t="s">
        <v>773</v>
      </c>
      <c r="CW132" s="15" t="s">
        <v>157</v>
      </c>
      <c r="CX132" s="15" t="s">
        <v>120</v>
      </c>
      <c r="CY132" s="15" t="s">
        <v>107</v>
      </c>
      <c r="CZ132" s="15" t="s">
        <v>716</v>
      </c>
      <c r="DA132" s="31"/>
      <c r="DB132" s="17" t="s">
        <v>15462</v>
      </c>
      <c r="DC132" s="17" t="s">
        <v>15500</v>
      </c>
      <c r="DD132" s="17" t="s">
        <v>15500</v>
      </c>
      <c r="DE132" s="17" t="s">
        <v>15500</v>
      </c>
      <c r="DF132" s="17" t="s">
        <v>15500</v>
      </c>
      <c r="DG132" s="23" t="s">
        <v>11171</v>
      </c>
      <c r="DH132" s="145"/>
    </row>
    <row r="133" spans="1:112" s="17" customFormat="1" x14ac:dyDescent="0.25">
      <c r="A133" s="32" t="s">
        <v>774</v>
      </c>
      <c r="B133" s="18">
        <v>0</v>
      </c>
      <c r="C133" s="98" t="s">
        <v>15461</v>
      </c>
      <c r="D133" s="18"/>
      <c r="E133" s="18">
        <v>43722</v>
      </c>
      <c r="F133" s="18" t="s">
        <v>775</v>
      </c>
      <c r="G133" s="33">
        <v>57428</v>
      </c>
      <c r="H133" s="44">
        <v>43433</v>
      </c>
      <c r="I133" s="98" t="s">
        <v>87</v>
      </c>
      <c r="J133" s="98"/>
      <c r="K133" s="98"/>
      <c r="L133" s="18" t="s">
        <v>285</v>
      </c>
      <c r="M133" t="s">
        <v>156</v>
      </c>
      <c r="N133" s="18" t="s">
        <v>156</v>
      </c>
      <c r="O133" t="s">
        <v>132</v>
      </c>
      <c r="P133" s="64" t="str">
        <f>VLOOKUP(N133,Entries!J:K,2,FALSE)</f>
        <v>UNITED STATES OF AMERICA</v>
      </c>
      <c r="Q133" s="38" t="s">
        <v>776</v>
      </c>
      <c r="R133" s="32" t="s">
        <v>776</v>
      </c>
      <c r="S133" s="18" t="s">
        <v>130</v>
      </c>
      <c r="T133" t="s">
        <v>132</v>
      </c>
      <c r="U133" s="39" t="s">
        <v>159</v>
      </c>
      <c r="V133" s="33" t="s">
        <v>159</v>
      </c>
      <c r="W133" s="64">
        <f>IF(VLOOKUP(R133,Entries!N:P,3,FALSE)=V133,1,VLOOKUP(R133,Entries!N:P,3,FALSE))</f>
        <v>1</v>
      </c>
      <c r="X133"/>
      <c r="Y133"/>
      <c r="Z133" s="18"/>
      <c r="AA133" s="18"/>
      <c r="AB133" s="98"/>
      <c r="AC133" s="18" t="s">
        <v>93</v>
      </c>
      <c r="AD133" s="18" t="s">
        <v>263</v>
      </c>
      <c r="AE133" s="18" t="s">
        <v>263</v>
      </c>
      <c r="AF133" s="98" t="s">
        <v>263</v>
      </c>
      <c r="AG133" s="98"/>
      <c r="AH133" s="98"/>
      <c r="AI133" s="18"/>
      <c r="AJ133" s="19">
        <v>0.5</v>
      </c>
      <c r="AK133" s="18" t="s">
        <v>118</v>
      </c>
      <c r="AL133" s="18"/>
      <c r="AM133" s="33"/>
      <c r="AN133" s="32" t="s">
        <v>777</v>
      </c>
      <c r="AO133" s="18" t="s">
        <v>97</v>
      </c>
      <c r="AP133" s="33" t="s">
        <v>97</v>
      </c>
      <c r="AQ133">
        <v>21104.4446412</v>
      </c>
      <c r="AR133" t="s">
        <v>11482</v>
      </c>
      <c r="AS133" t="s">
        <v>11225</v>
      </c>
      <c r="AT133" t="s">
        <v>11483</v>
      </c>
      <c r="AU133">
        <v>97.39</v>
      </c>
      <c r="AV133" s="98">
        <v>1.6997758048888891</v>
      </c>
      <c r="AW133">
        <v>182.7491</v>
      </c>
      <c r="AX133" s="98">
        <v>3.1895728364844445</v>
      </c>
      <c r="AY133">
        <v>1.8037999999999999E-3</v>
      </c>
      <c r="AZ133">
        <v>134.00880000000001</v>
      </c>
      <c r="BA133" s="98">
        <v>2.3388943000533335</v>
      </c>
      <c r="BB133">
        <v>226.26419999999999</v>
      </c>
      <c r="BC133" s="98">
        <v>3.9490544478133334</v>
      </c>
      <c r="BD133">
        <v>15.29544018</v>
      </c>
      <c r="BE133" s="96">
        <f t="shared" si="17"/>
        <v>6855.3123642112178</v>
      </c>
      <c r="BF133" s="96">
        <f t="shared" si="18"/>
        <v>496.67797665378203</v>
      </c>
      <c r="BG133" s="96">
        <f t="shared" si="19"/>
        <v>471.94675176865348</v>
      </c>
      <c r="BH133">
        <v>6861.7359493218846</v>
      </c>
      <c r="BI133">
        <v>2.502597403956989E-3</v>
      </c>
      <c r="BJ133">
        <v>1.6996864247206731</v>
      </c>
      <c r="BK133">
        <v>3.1895735002273811</v>
      </c>
      <c r="BL133">
        <v>1.8833631990358961</v>
      </c>
      <c r="BM133">
        <v>4.4045865873314263</v>
      </c>
      <c r="BN133">
        <v>1.699776207482635</v>
      </c>
      <c r="BO133">
        <v>3.1895735015334719</v>
      </c>
      <c r="BP133">
        <v>2.7877562059014679E-3</v>
      </c>
      <c r="BQ133">
        <v>2.0833423414196188</v>
      </c>
      <c r="BR133">
        <v>6852.2673081681087</v>
      </c>
      <c r="BS133" s="96">
        <v>500.36975888095094</v>
      </c>
      <c r="BT133" s="96">
        <v>462.16485745526734</v>
      </c>
      <c r="BU133">
        <v>4.4045865873314263</v>
      </c>
      <c r="BV133" s="65" t="b">
        <f t="shared" si="14"/>
        <v>0</v>
      </c>
      <c r="BW133" s="32" t="s">
        <v>170</v>
      </c>
      <c r="BX133" s="18">
        <v>0.1</v>
      </c>
      <c r="BY133" s="18">
        <v>0.3</v>
      </c>
      <c r="BZ133" s="18">
        <v>0.3</v>
      </c>
      <c r="CA133" s="18">
        <v>4.36E-2</v>
      </c>
      <c r="CB133" s="18">
        <v>0.01</v>
      </c>
      <c r="CC133" s="18">
        <v>3.5000000000000003E-2</v>
      </c>
      <c r="CD133" s="18">
        <v>0.3</v>
      </c>
      <c r="CE133" s="18">
        <v>0.1</v>
      </c>
      <c r="CF133" s="33">
        <v>0.3</v>
      </c>
      <c r="CG133" s="32">
        <v>5</v>
      </c>
      <c r="CH133" s="18">
        <v>5</v>
      </c>
      <c r="CI133" s="18">
        <v>5</v>
      </c>
      <c r="CJ133" s="98">
        <f>Population!$CG133-Population!$CI133</f>
        <v>0</v>
      </c>
      <c r="CK133" s="120">
        <f>_xlfn.DAYS(Entries!$AY$2,Population!H133)</f>
        <v>861</v>
      </c>
      <c r="CL133" s="120">
        <f t="shared" si="15"/>
        <v>182.5</v>
      </c>
      <c r="CM133" s="122">
        <f>Entries!$AY$5</f>
        <v>0.15</v>
      </c>
      <c r="CN133" s="122">
        <f t="shared" si="20"/>
        <v>0</v>
      </c>
      <c r="CO133" s="121" t="str">
        <f t="shared" si="16"/>
        <v>-</v>
      </c>
      <c r="CP133" s="32"/>
      <c r="CQ133" s="19">
        <v>0</v>
      </c>
      <c r="CR133" s="18" t="s">
        <v>118</v>
      </c>
      <c r="CS133" s="18"/>
      <c r="CT133" s="33"/>
      <c r="CU133" s="32" t="s">
        <v>778</v>
      </c>
      <c r="CV133" s="18" t="s">
        <v>779</v>
      </c>
      <c r="CW133" s="18" t="s">
        <v>157</v>
      </c>
      <c r="CX133" s="18" t="s">
        <v>106</v>
      </c>
      <c r="CY133" s="18" t="s">
        <v>107</v>
      </c>
      <c r="CZ133" s="18" t="s">
        <v>151</v>
      </c>
      <c r="DA133" s="33"/>
      <c r="DB133" s="17" t="s">
        <v>15462</v>
      </c>
      <c r="DC133" s="17" t="s">
        <v>15500</v>
      </c>
      <c r="DD133" s="17" t="s">
        <v>15500</v>
      </c>
      <c r="DE133" s="17" t="s">
        <v>15500</v>
      </c>
      <c r="DF133" s="17" t="s">
        <v>15500</v>
      </c>
      <c r="DG133" s="23" t="s">
        <v>11172</v>
      </c>
      <c r="DH133" s="145"/>
    </row>
    <row r="134" spans="1:112" s="17" customFormat="1" x14ac:dyDescent="0.25">
      <c r="A134" s="30" t="s">
        <v>780</v>
      </c>
      <c r="B134" s="15">
        <v>0</v>
      </c>
      <c r="C134" s="96" t="s">
        <v>15461</v>
      </c>
      <c r="D134" s="15"/>
      <c r="E134" s="15">
        <v>43809</v>
      </c>
      <c r="F134" s="15" t="s">
        <v>781</v>
      </c>
      <c r="G134" s="31">
        <v>57516</v>
      </c>
      <c r="H134" s="43">
        <v>43437</v>
      </c>
      <c r="I134" s="96" t="s">
        <v>190</v>
      </c>
      <c r="J134" s="96"/>
      <c r="K134" s="96"/>
      <c r="L134" s="15" t="s">
        <v>88</v>
      </c>
      <c r="M134" s="124" t="s">
        <v>130</v>
      </c>
      <c r="N134" s="15" t="s">
        <v>130</v>
      </c>
      <c r="O134" s="124" t="s">
        <v>132</v>
      </c>
      <c r="P134" s="96" t="str">
        <f>VLOOKUP(N134,Entries!J:K,2,FALSE)</f>
        <v>AUSTRALIA</v>
      </c>
      <c r="Q134" s="123" t="s">
        <v>776</v>
      </c>
      <c r="R134" s="30" t="s">
        <v>776</v>
      </c>
      <c r="S134" s="15" t="s">
        <v>130</v>
      </c>
      <c r="T134" s="124" t="s">
        <v>132</v>
      </c>
      <c r="U134" s="125" t="s">
        <v>159</v>
      </c>
      <c r="V134" s="31" t="s">
        <v>159</v>
      </c>
      <c r="W134" s="64">
        <f>IF(VLOOKUP(R134,Entries!N:P,3,FALSE)=V134,1,VLOOKUP(R134,Entries!N:P,3,FALSE))</f>
        <v>1</v>
      </c>
      <c r="X134" s="124"/>
      <c r="Y134" s="124"/>
      <c r="Z134" s="15"/>
      <c r="AA134" s="15"/>
      <c r="AB134" s="96"/>
      <c r="AC134" s="15" t="s">
        <v>93</v>
      </c>
      <c r="AD134" s="15" t="s">
        <v>263</v>
      </c>
      <c r="AE134" s="15" t="s">
        <v>263</v>
      </c>
      <c r="AF134" s="96" t="s">
        <v>263</v>
      </c>
      <c r="AG134" s="96"/>
      <c r="AH134" s="96"/>
      <c r="AI134" s="15"/>
      <c r="AJ134" s="19">
        <v>1</v>
      </c>
      <c r="AK134" s="15" t="s">
        <v>118</v>
      </c>
      <c r="AL134" s="15"/>
      <c r="AM134" s="31"/>
      <c r="AN134" s="30" t="s">
        <v>777</v>
      </c>
      <c r="AO134" s="15" t="s">
        <v>97</v>
      </c>
      <c r="AP134" s="31" t="s">
        <v>97</v>
      </c>
      <c r="AQ134">
        <v>21104.19807513</v>
      </c>
      <c r="AR134" t="s">
        <v>11484</v>
      </c>
      <c r="AS134" t="s">
        <v>11225</v>
      </c>
      <c r="AT134" t="s">
        <v>11485</v>
      </c>
      <c r="AU134">
        <v>97.667900000000003</v>
      </c>
      <c r="AV134" s="96">
        <v>1.7046260738711112</v>
      </c>
      <c r="AW134">
        <v>176.4494</v>
      </c>
      <c r="AX134" s="96">
        <v>3.0796223524711115</v>
      </c>
      <c r="AY134">
        <v>1.3707999999999999E-3</v>
      </c>
      <c r="AZ134">
        <v>265.84859999999998</v>
      </c>
      <c r="BA134" s="96">
        <v>4.6399324165066664</v>
      </c>
      <c r="BB134">
        <v>94.116799999999998</v>
      </c>
      <c r="BC134" s="96">
        <v>1.6426476996977777</v>
      </c>
      <c r="BD134">
        <v>14.957818960000001</v>
      </c>
      <c r="BE134" s="96">
        <f t="shared" si="17"/>
        <v>6958.0848415217561</v>
      </c>
      <c r="BF134" s="96">
        <f t="shared" si="18"/>
        <v>596.62298422251297</v>
      </c>
      <c r="BG134" s="96">
        <f t="shared" si="19"/>
        <v>577.54669882099824</v>
      </c>
      <c r="BH134">
        <v>6964.4277626234853</v>
      </c>
      <c r="BI134">
        <v>4.7952787467227189E-4</v>
      </c>
      <c r="BJ134">
        <v>1.70453613151334</v>
      </c>
      <c r="BK134">
        <v>3.0796229933296169</v>
      </c>
      <c r="BL134">
        <v>5.6025727514104782</v>
      </c>
      <c r="BM134">
        <v>0.68000833638248781</v>
      </c>
      <c r="BN134">
        <v>1.704626475602927</v>
      </c>
      <c r="BO134">
        <v>3.0796229929533472</v>
      </c>
      <c r="BP134">
        <v>9.7322035255106062E-4</v>
      </c>
      <c r="BQ134">
        <v>5.6025727514104782</v>
      </c>
      <c r="BR134">
        <v>6955.0969481496659</v>
      </c>
      <c r="BS134" s="96">
        <v>590.86579005356998</v>
      </c>
      <c r="BT134" s="96">
        <v>577.32810624576086</v>
      </c>
      <c r="BU134">
        <v>0.68000833638248781</v>
      </c>
      <c r="BV134" s="60" t="b">
        <f t="shared" si="14"/>
        <v>0</v>
      </c>
      <c r="BW134" s="30" t="s">
        <v>170</v>
      </c>
      <c r="BX134" s="15">
        <v>0.1</v>
      </c>
      <c r="BY134" s="15">
        <v>0.3</v>
      </c>
      <c r="BZ134" s="15">
        <v>0.3</v>
      </c>
      <c r="CA134" s="15">
        <v>4.36E-2</v>
      </c>
      <c r="CB134" s="15">
        <v>0.01</v>
      </c>
      <c r="CC134" s="15">
        <v>3.5000000000000003E-2</v>
      </c>
      <c r="CD134" s="15">
        <v>0.3</v>
      </c>
      <c r="CE134" s="15">
        <v>0.1</v>
      </c>
      <c r="CF134" s="31">
        <v>0.3</v>
      </c>
      <c r="CG134" s="30">
        <v>5</v>
      </c>
      <c r="CH134" s="15">
        <v>5</v>
      </c>
      <c r="CI134" s="15">
        <v>5</v>
      </c>
      <c r="CJ134" s="96">
        <f>Population!$CG134-Population!$CI134</f>
        <v>0</v>
      </c>
      <c r="CK134" s="118">
        <f>_xlfn.DAYS(Entries!$AY$2,Population!H134)</f>
        <v>857</v>
      </c>
      <c r="CL134" s="118">
        <f t="shared" si="15"/>
        <v>365</v>
      </c>
      <c r="CM134" s="117">
        <f>Entries!$AY$5</f>
        <v>0.15</v>
      </c>
      <c r="CN134" s="117">
        <f t="shared" si="20"/>
        <v>0</v>
      </c>
      <c r="CO134" s="119" t="str">
        <f t="shared" si="16"/>
        <v>-</v>
      </c>
      <c r="CP134" s="30"/>
      <c r="CQ134" s="19">
        <v>0</v>
      </c>
      <c r="CR134" s="15" t="s">
        <v>118</v>
      </c>
      <c r="CS134" s="15"/>
      <c r="CT134" s="31"/>
      <c r="CU134" s="30" t="s">
        <v>778</v>
      </c>
      <c r="CV134" s="15" t="s">
        <v>779</v>
      </c>
      <c r="CW134" s="15" t="s">
        <v>157</v>
      </c>
      <c r="CX134" s="15" t="s">
        <v>106</v>
      </c>
      <c r="CY134" s="15" t="s">
        <v>107</v>
      </c>
      <c r="CZ134" s="15" t="s">
        <v>151</v>
      </c>
      <c r="DA134" s="31"/>
      <c r="DB134" s="17" t="s">
        <v>15462</v>
      </c>
      <c r="DC134" s="17" t="s">
        <v>15500</v>
      </c>
      <c r="DD134" s="17" t="s">
        <v>15500</v>
      </c>
      <c r="DE134" s="17" t="s">
        <v>15500</v>
      </c>
      <c r="DF134" s="17" t="s">
        <v>15500</v>
      </c>
      <c r="DG134" s="23" t="s">
        <v>11172</v>
      </c>
      <c r="DH134" s="145"/>
    </row>
    <row r="135" spans="1:112" s="17" customFormat="1" x14ac:dyDescent="0.25">
      <c r="A135" s="32" t="s">
        <v>782</v>
      </c>
      <c r="B135" s="18">
        <v>0</v>
      </c>
      <c r="C135" s="98" t="s">
        <v>15461</v>
      </c>
      <c r="D135" s="18"/>
      <c r="E135" s="18">
        <v>43636</v>
      </c>
      <c r="F135" s="18" t="s">
        <v>783</v>
      </c>
      <c r="G135" s="33">
        <v>56710</v>
      </c>
      <c r="H135" s="44">
        <v>43372</v>
      </c>
      <c r="I135" s="98" t="s">
        <v>784</v>
      </c>
      <c r="J135" s="98"/>
      <c r="K135" s="98"/>
      <c r="L135" s="18" t="s">
        <v>785</v>
      </c>
      <c r="M135" t="s">
        <v>326</v>
      </c>
      <c r="N135" s="18" t="s">
        <v>326</v>
      </c>
      <c r="O135" t="s">
        <v>576</v>
      </c>
      <c r="P135" s="64" t="str">
        <f>VLOOKUP(N135,Entries!J:K,2,FALSE)</f>
        <v>PEOPLES REPUBLIC OF CHINA</v>
      </c>
      <c r="Q135" s="38" t="s">
        <v>786</v>
      </c>
      <c r="R135" s="32" t="s">
        <v>786</v>
      </c>
      <c r="S135" s="18" t="s">
        <v>326</v>
      </c>
      <c r="T135" t="s">
        <v>576</v>
      </c>
      <c r="U135" s="39" t="s">
        <v>159</v>
      </c>
      <c r="V135" s="33" t="s">
        <v>159</v>
      </c>
      <c r="W135" s="64">
        <f>IF(VLOOKUP(R135,Entries!N:P,3,FALSE)=V135,1,VLOOKUP(R135,Entries!N:P,3,FALSE))</f>
        <v>1</v>
      </c>
      <c r="X135"/>
      <c r="Y135"/>
      <c r="Z135" s="18"/>
      <c r="AA135" s="18"/>
      <c r="AB135" s="98"/>
      <c r="AC135" s="18" t="s">
        <v>239</v>
      </c>
      <c r="AD135" s="18" t="s">
        <v>117</v>
      </c>
      <c r="AE135" s="18" t="s">
        <v>117</v>
      </c>
      <c r="AF135" s="98" t="s">
        <v>117</v>
      </c>
      <c r="AG135" s="98"/>
      <c r="AH135" s="98"/>
      <c r="AI135" s="18"/>
      <c r="AJ135" s="19">
        <v>15</v>
      </c>
      <c r="AK135" s="18" t="s">
        <v>118</v>
      </c>
      <c r="AL135" s="18"/>
      <c r="AM135" s="33"/>
      <c r="AN135" s="32" t="s">
        <v>125</v>
      </c>
      <c r="AO135" s="18" t="s">
        <v>97</v>
      </c>
      <c r="AP135" s="33" t="s">
        <v>97</v>
      </c>
      <c r="AQ135">
        <v>21104.616677090002</v>
      </c>
      <c r="AR135" t="s">
        <v>11486</v>
      </c>
      <c r="AS135" t="s">
        <v>11225</v>
      </c>
      <c r="AT135" t="s">
        <v>11487</v>
      </c>
      <c r="AU135">
        <v>98.112899999999996</v>
      </c>
      <c r="AV135" s="98">
        <v>1.7123927874266669</v>
      </c>
      <c r="AW135">
        <v>175.71719999999999</v>
      </c>
      <c r="AX135" s="98">
        <v>3.0668430543466667</v>
      </c>
      <c r="AY135">
        <v>7.492E-4</v>
      </c>
      <c r="AZ135">
        <v>268.16120000000001</v>
      </c>
      <c r="BA135" s="98">
        <v>4.6802948923911121</v>
      </c>
      <c r="BB135">
        <v>91.872200000000007</v>
      </c>
      <c r="BC135" s="98">
        <v>1.6034720474577779</v>
      </c>
      <c r="BD135">
        <v>14.56805526</v>
      </c>
      <c r="BE135" s="96">
        <f t="shared" si="17"/>
        <v>7081.6454807684395</v>
      </c>
      <c r="BF135" s="96">
        <f t="shared" si="18"/>
        <v>715.95104956263094</v>
      </c>
      <c r="BG135" s="96">
        <f t="shared" si="19"/>
        <v>705.33991197424803</v>
      </c>
      <c r="BH135">
        <v>7087.8786757528424</v>
      </c>
      <c r="BI135">
        <v>5.2565651129176728E-4</v>
      </c>
      <c r="BJ135">
        <v>1.7123010465303989</v>
      </c>
      <c r="BK135">
        <v>3.066843694488818</v>
      </c>
      <c r="BL135">
        <v>0.60108386648626155</v>
      </c>
      <c r="BM135">
        <v>5.6826845058034721</v>
      </c>
      <c r="BN135">
        <v>1.712393189105675</v>
      </c>
      <c r="BO135">
        <v>3.06684369244116</v>
      </c>
      <c r="BP135">
        <v>9.3474030487620944E-4</v>
      </c>
      <c r="BQ135">
        <v>0.60108386648626155</v>
      </c>
      <c r="BR135">
        <v>7078.7297722424773</v>
      </c>
      <c r="BS135" s="96">
        <v>714.34654626791962</v>
      </c>
      <c r="BT135" s="96">
        <v>701.11299821703506</v>
      </c>
      <c r="BU135">
        <v>5.6826845058034721</v>
      </c>
      <c r="BV135" s="65" t="b">
        <f t="shared" si="14"/>
        <v>0</v>
      </c>
      <c r="BW135" s="32" t="s">
        <v>379</v>
      </c>
      <c r="BX135" s="18">
        <v>0.5</v>
      </c>
      <c r="BY135" s="18">
        <v>1</v>
      </c>
      <c r="BZ135" s="18">
        <v>2</v>
      </c>
      <c r="CA135" s="18">
        <v>1.3502000000000001</v>
      </c>
      <c r="CB135" s="18">
        <v>0.25</v>
      </c>
      <c r="CC135" s="18">
        <v>0.8327</v>
      </c>
      <c r="CD135" s="18">
        <v>1</v>
      </c>
      <c r="CE135" s="18">
        <v>0.5</v>
      </c>
      <c r="CF135" s="33">
        <v>2</v>
      </c>
      <c r="CG135" s="32">
        <v>97</v>
      </c>
      <c r="CH135" s="18">
        <v>97</v>
      </c>
      <c r="CI135" s="18">
        <v>97</v>
      </c>
      <c r="CJ135" s="98">
        <f>Population!$CG135-Population!$CI135</f>
        <v>0</v>
      </c>
      <c r="CK135" s="120">
        <f>_xlfn.DAYS(Entries!$AY$2,Population!H135)</f>
        <v>922</v>
      </c>
      <c r="CL135" s="120">
        <f t="shared" si="15"/>
        <v>5475</v>
      </c>
      <c r="CM135" s="122">
        <f>Entries!$AY$5</f>
        <v>0.15</v>
      </c>
      <c r="CN135" s="122">
        <f t="shared" si="20"/>
        <v>0</v>
      </c>
      <c r="CO135" s="121" t="str">
        <f t="shared" si="16"/>
        <v>-</v>
      </c>
      <c r="CP135" s="32"/>
      <c r="CQ135" s="19">
        <v>0</v>
      </c>
      <c r="CR135" s="18" t="s">
        <v>118</v>
      </c>
      <c r="CS135" s="18"/>
      <c r="CT135" s="33"/>
      <c r="CU135" s="32" t="s">
        <v>787</v>
      </c>
      <c r="CV135" s="18" t="s">
        <v>788</v>
      </c>
      <c r="CW135" s="18" t="s">
        <v>576</v>
      </c>
      <c r="CX135" s="18" t="s">
        <v>789</v>
      </c>
      <c r="CY135" s="18" t="s">
        <v>107</v>
      </c>
      <c r="CZ135" s="18" t="s">
        <v>151</v>
      </c>
      <c r="DA135" s="33"/>
      <c r="DB135" s="17" t="s">
        <v>15462</v>
      </c>
      <c r="DC135" s="17" t="s">
        <v>15500</v>
      </c>
      <c r="DD135" s="17" t="s">
        <v>15500</v>
      </c>
      <c r="DE135" s="17" t="s">
        <v>15500</v>
      </c>
      <c r="DF135" s="17" t="s">
        <v>15500</v>
      </c>
      <c r="DG135" s="23" t="s">
        <v>11172</v>
      </c>
      <c r="DH135" s="145"/>
    </row>
    <row r="136" spans="1:112" s="17" customFormat="1" x14ac:dyDescent="0.25">
      <c r="A136" s="30" t="s">
        <v>790</v>
      </c>
      <c r="B136" s="15">
        <v>0</v>
      </c>
      <c r="C136" s="96" t="s">
        <v>15461</v>
      </c>
      <c r="D136" s="15"/>
      <c r="E136" s="15">
        <v>42769</v>
      </c>
      <c r="F136" s="15" t="s">
        <v>791</v>
      </c>
      <c r="G136" s="31">
        <v>46912</v>
      </c>
      <c r="H136" s="43">
        <v>42909</v>
      </c>
      <c r="I136" s="96" t="s">
        <v>87</v>
      </c>
      <c r="J136" s="96"/>
      <c r="K136" s="96"/>
      <c r="L136" s="15" t="s">
        <v>88</v>
      </c>
      <c r="M136" s="124" t="s">
        <v>308</v>
      </c>
      <c r="N136" s="15" t="s">
        <v>308</v>
      </c>
      <c r="O136" s="124" t="s">
        <v>310</v>
      </c>
      <c r="P136" s="96" t="str">
        <f>VLOOKUP(N136,Entries!J:K,2,FALSE)</f>
        <v>JAPAN</v>
      </c>
      <c r="Q136" s="123" t="s">
        <v>792</v>
      </c>
      <c r="R136" s="30" t="s">
        <v>792</v>
      </c>
      <c r="S136" s="15" t="s">
        <v>308</v>
      </c>
      <c r="T136" s="124" t="s">
        <v>310</v>
      </c>
      <c r="U136" s="125" t="s">
        <v>159</v>
      </c>
      <c r="V136" s="31" t="s">
        <v>159</v>
      </c>
      <c r="W136" s="64">
        <f>IF(VLOOKUP(R136,Entries!N:P,3,FALSE)=V136,1,VLOOKUP(R136,Entries!N:P,3,FALSE))</f>
        <v>1</v>
      </c>
      <c r="X136" s="124"/>
      <c r="Y136" s="124"/>
      <c r="Z136" s="15"/>
      <c r="AA136" s="15"/>
      <c r="AB136" s="96"/>
      <c r="AC136" s="15" t="s">
        <v>239</v>
      </c>
      <c r="AD136" s="15" t="s">
        <v>329</v>
      </c>
      <c r="AE136" s="15" t="s">
        <v>94</v>
      </c>
      <c r="AF136" s="96" t="s">
        <v>94</v>
      </c>
      <c r="AG136" s="96"/>
      <c r="AH136" s="96"/>
      <c r="AI136" s="15"/>
      <c r="AJ136" s="19">
        <v>6</v>
      </c>
      <c r="AK136" s="15" t="s">
        <v>118</v>
      </c>
      <c r="AL136" s="15"/>
      <c r="AM136" s="31"/>
      <c r="AN136" s="30" t="s">
        <v>96</v>
      </c>
      <c r="AO136" s="15" t="s">
        <v>97</v>
      </c>
      <c r="AP136" s="31" t="s">
        <v>97</v>
      </c>
      <c r="AQ136">
        <v>21104.601672960001</v>
      </c>
      <c r="AR136" t="s">
        <v>11488</v>
      </c>
      <c r="AS136" t="s">
        <v>11225</v>
      </c>
      <c r="AT136" t="s">
        <v>11489</v>
      </c>
      <c r="AU136">
        <v>97.254900000000006</v>
      </c>
      <c r="AV136" s="96">
        <v>1.6974178655600001</v>
      </c>
      <c r="AW136">
        <v>151.42179999999999</v>
      </c>
      <c r="AX136" s="96">
        <v>2.6428084194755552</v>
      </c>
      <c r="AY136">
        <v>1.6900000000000001E-3</v>
      </c>
      <c r="AZ136">
        <v>47.173299999999998</v>
      </c>
      <c r="BA136" s="96">
        <v>0.82332923274222225</v>
      </c>
      <c r="BB136">
        <v>313.09129999999999</v>
      </c>
      <c r="BC136" s="96">
        <v>5.464472907497778</v>
      </c>
      <c r="BD136">
        <v>15.214408860000001</v>
      </c>
      <c r="BE136" s="96">
        <f t="shared" si="17"/>
        <v>6879.6315512813308</v>
      </c>
      <c r="BF136" s="96">
        <f t="shared" si="18"/>
        <v>520.25812860299629</v>
      </c>
      <c r="BG136" s="96">
        <f t="shared" si="19"/>
        <v>497.00497395966522</v>
      </c>
      <c r="BH136">
        <v>6886.0627532325052</v>
      </c>
      <c r="BI136">
        <v>2.8359843123091921E-3</v>
      </c>
      <c r="BJ136">
        <v>1.6973307122691259</v>
      </c>
      <c r="BK136">
        <v>2.6428089715595871</v>
      </c>
      <c r="BL136">
        <v>0.95795687672325269</v>
      </c>
      <c r="BM136">
        <v>5.3298497399219187</v>
      </c>
      <c r="BN136">
        <v>1.69741826659024</v>
      </c>
      <c r="BO136">
        <v>2.6428089699313402</v>
      </c>
      <c r="BP136">
        <v>2.687462593447132E-3</v>
      </c>
      <c r="BQ136">
        <v>0.95795687672325269</v>
      </c>
      <c r="BR136">
        <v>6876.5915432480824</v>
      </c>
      <c r="BS136" s="96">
        <v>524.07212579097722</v>
      </c>
      <c r="BT136" s="96">
        <v>487.11096070518852</v>
      </c>
      <c r="BU136">
        <v>5.3298497399219187</v>
      </c>
      <c r="BV136" s="60" t="str">
        <f t="shared" si="14"/>
        <v>sunsynchronous observation</v>
      </c>
      <c r="BW136" s="30" t="s">
        <v>104</v>
      </c>
      <c r="BX136" s="15">
        <v>0.5</v>
      </c>
      <c r="BY136" s="15">
        <v>0.9</v>
      </c>
      <c r="BZ136" s="15">
        <v>0.9</v>
      </c>
      <c r="CA136" s="15">
        <v>0.68369999999999997</v>
      </c>
      <c r="CB136" s="15">
        <v>0.25</v>
      </c>
      <c r="CC136" s="15">
        <v>0.57499999999999996</v>
      </c>
      <c r="CD136" s="15">
        <v>0.9</v>
      </c>
      <c r="CE136" s="15">
        <v>0.5</v>
      </c>
      <c r="CF136" s="31">
        <v>0.9</v>
      </c>
      <c r="CG136" s="30">
        <v>65</v>
      </c>
      <c r="CH136" s="15">
        <v>65</v>
      </c>
      <c r="CI136" s="15">
        <v>65</v>
      </c>
      <c r="CJ136" s="96">
        <f>Population!$CG136-Population!$CI136</f>
        <v>0</v>
      </c>
      <c r="CK136" s="118">
        <f>_xlfn.DAYS(Entries!$AY$2,Population!H136)</f>
        <v>1385</v>
      </c>
      <c r="CL136" s="118">
        <f t="shared" si="15"/>
        <v>2190</v>
      </c>
      <c r="CM136" s="117">
        <f>Entries!$AY$5</f>
        <v>0.15</v>
      </c>
      <c r="CN136" s="117">
        <f t="shared" si="20"/>
        <v>0</v>
      </c>
      <c r="CO136" s="119" t="str">
        <f t="shared" si="16"/>
        <v>-</v>
      </c>
      <c r="CP136" s="30"/>
      <c r="CQ136" s="19">
        <v>0</v>
      </c>
      <c r="CR136" s="15" t="s">
        <v>118</v>
      </c>
      <c r="CS136" s="15"/>
      <c r="CT136" s="31"/>
      <c r="CU136" s="30" t="s">
        <v>793</v>
      </c>
      <c r="CV136" s="15" t="s">
        <v>792</v>
      </c>
      <c r="CW136" s="15" t="s">
        <v>310</v>
      </c>
      <c r="CX136" s="15" t="s">
        <v>794</v>
      </c>
      <c r="CY136" s="15" t="s">
        <v>107</v>
      </c>
      <c r="CZ136" s="15" t="s">
        <v>108</v>
      </c>
      <c r="DA136" s="31"/>
      <c r="DB136" s="17" t="s">
        <v>15462</v>
      </c>
      <c r="DC136" s="17" t="s">
        <v>15500</v>
      </c>
      <c r="DD136" s="17" t="s">
        <v>15500</v>
      </c>
      <c r="DE136" s="17" t="s">
        <v>15500</v>
      </c>
      <c r="DF136" s="17" t="s">
        <v>15500</v>
      </c>
      <c r="DG136" s="23" t="s">
        <v>11172</v>
      </c>
      <c r="DH136" s="145"/>
    </row>
    <row r="137" spans="1:112" s="17" customFormat="1" x14ac:dyDescent="0.25">
      <c r="A137" s="32" t="s">
        <v>795</v>
      </c>
      <c r="B137" s="18">
        <v>0</v>
      </c>
      <c r="C137" s="98" t="s">
        <v>15461</v>
      </c>
      <c r="D137" s="18"/>
      <c r="E137" s="18">
        <v>46818</v>
      </c>
      <c r="F137" s="18" t="s">
        <v>796</v>
      </c>
      <c r="G137" s="33">
        <v>64968</v>
      </c>
      <c r="H137" s="44">
        <v>44132</v>
      </c>
      <c r="I137" s="99" t="s">
        <v>128</v>
      </c>
      <c r="J137" s="99"/>
      <c r="K137" s="99"/>
      <c r="L137" s="18" t="s">
        <v>298</v>
      </c>
      <c r="M137" t="s">
        <v>299</v>
      </c>
      <c r="N137" s="18" t="s">
        <v>299</v>
      </c>
      <c r="O137" t="s">
        <v>11126</v>
      </c>
      <c r="P137" s="64" t="str">
        <f>VLOOKUP(N137,Entries!J:K,2,FALSE)</f>
        <v>NEW ZEALAND</v>
      </c>
      <c r="Q137" s="38" t="s">
        <v>792</v>
      </c>
      <c r="R137" s="32" t="s">
        <v>792</v>
      </c>
      <c r="S137" s="18" t="s">
        <v>308</v>
      </c>
      <c r="T137" t="s">
        <v>310</v>
      </c>
      <c r="U137" s="39" t="s">
        <v>159</v>
      </c>
      <c r="V137" s="33" t="s">
        <v>159</v>
      </c>
      <c r="W137" s="64">
        <f>IF(VLOOKUP(R137,Entries!N:P,3,FALSE)=V137,1,VLOOKUP(R137,Entries!N:P,3,FALSE))</f>
        <v>1</v>
      </c>
      <c r="X137"/>
      <c r="Y137"/>
      <c r="Z137" s="18"/>
      <c r="AA137" s="18"/>
      <c r="AB137" s="98"/>
      <c r="AC137" s="18" t="s">
        <v>93</v>
      </c>
      <c r="AD137" s="18" t="s">
        <v>329</v>
      </c>
      <c r="AE137" s="18" t="s">
        <v>94</v>
      </c>
      <c r="AF137" s="98" t="s">
        <v>94</v>
      </c>
      <c r="AG137" s="98"/>
      <c r="AH137" s="98"/>
      <c r="AI137" s="18"/>
      <c r="AJ137" s="19">
        <v>1</v>
      </c>
      <c r="AK137" s="18" t="s">
        <v>118</v>
      </c>
      <c r="AL137" s="18"/>
      <c r="AM137" s="33"/>
      <c r="AN137" s="32" t="s">
        <v>96</v>
      </c>
      <c r="AO137" s="18" t="s">
        <v>97</v>
      </c>
      <c r="AP137" s="33" t="s">
        <v>97</v>
      </c>
      <c r="AQ137">
        <v>21104.608705809998</v>
      </c>
      <c r="AR137" t="s">
        <v>11490</v>
      </c>
      <c r="AS137" t="s">
        <v>11225</v>
      </c>
      <c r="AT137" t="s">
        <v>11491</v>
      </c>
      <c r="AU137">
        <v>97.473799999999997</v>
      </c>
      <c r="AV137" s="98">
        <v>1.7012383904977779</v>
      </c>
      <c r="AW137">
        <v>169.01310000000001</v>
      </c>
      <c r="AX137" s="98">
        <v>2.9498344603066666</v>
      </c>
      <c r="AY137">
        <v>1.5823E-3</v>
      </c>
      <c r="AZ137">
        <v>85.183199999999999</v>
      </c>
      <c r="BA137" s="98">
        <v>1.4867269980800002</v>
      </c>
      <c r="BB137">
        <v>275.1207</v>
      </c>
      <c r="BC137" s="98">
        <v>4.8017610564133335</v>
      </c>
      <c r="BD137">
        <v>15.16964858</v>
      </c>
      <c r="BE137" s="96">
        <f t="shared" si="17"/>
        <v>6893.1578149011921</v>
      </c>
      <c r="BF137" s="96">
        <f t="shared" si="18"/>
        <v>533.06485851170964</v>
      </c>
      <c r="BG137" s="96">
        <f t="shared" si="19"/>
        <v>511.25077129067358</v>
      </c>
      <c r="BH137">
        <v>6899.5635930135522</v>
      </c>
      <c r="BI137">
        <v>2.7246022741702022E-3</v>
      </c>
      <c r="BJ137">
        <v>1.7011490106559899</v>
      </c>
      <c r="BK137">
        <v>2.9498350741862072</v>
      </c>
      <c r="BL137">
        <v>1.3438116523630459</v>
      </c>
      <c r="BM137">
        <v>4.9446796228682839</v>
      </c>
      <c r="BN137">
        <v>1.701238793054386</v>
      </c>
      <c r="BO137">
        <v>2.9498350751085072</v>
      </c>
      <c r="BP137">
        <v>2.7364816461180551E-3</v>
      </c>
      <c r="BQ137">
        <v>1.3438116523630459</v>
      </c>
      <c r="BR137">
        <v>6890.1331468349281</v>
      </c>
      <c r="BS137" s="96">
        <v>537.98786973055121</v>
      </c>
      <c r="BT137" s="96">
        <v>500.27842393930496</v>
      </c>
      <c r="BU137">
        <v>4.9446796228682839</v>
      </c>
      <c r="BV137" s="65" t="str">
        <f t="shared" si="14"/>
        <v>sunsynchronous observation</v>
      </c>
      <c r="BW137" s="32" t="s">
        <v>104</v>
      </c>
      <c r="BX137" s="18">
        <v>0.5</v>
      </c>
      <c r="BY137" s="18">
        <v>0.9</v>
      </c>
      <c r="BZ137" s="18">
        <v>0.9</v>
      </c>
      <c r="CA137" s="21">
        <v>0.68369999999999997</v>
      </c>
      <c r="CB137" s="21">
        <v>0.25</v>
      </c>
      <c r="CC137" s="21">
        <v>0.57499999999999996</v>
      </c>
      <c r="CD137" s="18">
        <v>0.9</v>
      </c>
      <c r="CE137" s="18">
        <v>0.5</v>
      </c>
      <c r="CF137" s="33">
        <v>0.9</v>
      </c>
      <c r="CG137" s="32">
        <v>35</v>
      </c>
      <c r="CH137" s="18">
        <v>35</v>
      </c>
      <c r="CI137" s="18">
        <v>35</v>
      </c>
      <c r="CJ137" s="98">
        <f>Population!$CG137-Population!$CI137</f>
        <v>0</v>
      </c>
      <c r="CK137" s="120">
        <f>_xlfn.DAYS(Entries!$AY$2,Population!H137)</f>
        <v>162</v>
      </c>
      <c r="CL137" s="120">
        <f t="shared" si="15"/>
        <v>365</v>
      </c>
      <c r="CM137" s="122">
        <f>Entries!$AY$5</f>
        <v>0.15</v>
      </c>
      <c r="CN137" s="122">
        <f t="shared" si="20"/>
        <v>0</v>
      </c>
      <c r="CO137" s="121" t="str">
        <f t="shared" si="16"/>
        <v>-</v>
      </c>
      <c r="CP137" s="32"/>
      <c r="CQ137" s="19">
        <v>0</v>
      </c>
      <c r="CR137" s="18" t="s">
        <v>118</v>
      </c>
      <c r="CS137" s="18"/>
      <c r="CT137" s="33"/>
      <c r="CU137" s="32" t="s">
        <v>793</v>
      </c>
      <c r="CV137" s="18" t="s">
        <v>793</v>
      </c>
      <c r="CW137" s="18" t="s">
        <v>797</v>
      </c>
      <c r="CX137" s="18" t="s">
        <v>794</v>
      </c>
      <c r="CY137" s="18" t="s">
        <v>107</v>
      </c>
      <c r="CZ137" s="18" t="s">
        <v>108</v>
      </c>
      <c r="DA137" s="33"/>
      <c r="DB137" s="17" t="s">
        <v>15462</v>
      </c>
      <c r="DC137" s="17" t="s">
        <v>15500</v>
      </c>
      <c r="DD137" s="17" t="s">
        <v>15500</v>
      </c>
      <c r="DE137" s="17" t="s">
        <v>15500</v>
      </c>
      <c r="DF137" s="17" t="s">
        <v>15500</v>
      </c>
      <c r="DG137" s="23" t="s">
        <v>11172</v>
      </c>
      <c r="DH137" s="145"/>
    </row>
    <row r="138" spans="1:112" s="17" customFormat="1" x14ac:dyDescent="0.25">
      <c r="A138" s="30" t="s">
        <v>798</v>
      </c>
      <c r="B138" s="15">
        <v>0</v>
      </c>
      <c r="C138" s="96" t="s">
        <v>15461</v>
      </c>
      <c r="D138" s="15"/>
      <c r="E138" s="15">
        <v>30777</v>
      </c>
      <c r="F138" s="15" t="s">
        <v>799</v>
      </c>
      <c r="G138" s="31">
        <v>30774</v>
      </c>
      <c r="H138" s="43">
        <v>39150</v>
      </c>
      <c r="I138" s="96" t="s">
        <v>221</v>
      </c>
      <c r="J138" s="96"/>
      <c r="K138" s="96"/>
      <c r="L138" s="15" t="s">
        <v>204</v>
      </c>
      <c r="M138" s="124" t="s">
        <v>156</v>
      </c>
      <c r="N138" s="15" t="s">
        <v>156</v>
      </c>
      <c r="O138" s="124" t="s">
        <v>157</v>
      </c>
      <c r="P138" s="96" t="str">
        <f>VLOOKUP(N138,Entries!J:K,2,FALSE)</f>
        <v>UNITED STATES OF AMERICA</v>
      </c>
      <c r="Q138" s="123" t="s">
        <v>800</v>
      </c>
      <c r="R138" s="30" t="s">
        <v>800</v>
      </c>
      <c r="S138" s="15" t="s">
        <v>156</v>
      </c>
      <c r="T138" s="124" t="s">
        <v>157</v>
      </c>
      <c r="U138" s="125" t="s">
        <v>141</v>
      </c>
      <c r="V138" s="106" t="s">
        <v>180</v>
      </c>
      <c r="W138" s="64">
        <f>IF(VLOOKUP(R138,Entries!N:P,3,FALSE)=V138,1,VLOOKUP(R138,Entries!N:P,3,FALSE))</f>
        <v>1</v>
      </c>
      <c r="X138" s="124"/>
      <c r="Y138" s="124"/>
      <c r="Z138" s="15"/>
      <c r="AA138" s="15"/>
      <c r="AB138" s="96"/>
      <c r="AC138" s="15" t="s">
        <v>239</v>
      </c>
      <c r="AD138" s="15" t="s">
        <v>117</v>
      </c>
      <c r="AE138" s="15" t="s">
        <v>117</v>
      </c>
      <c r="AF138" s="96" t="s">
        <v>117</v>
      </c>
      <c r="AG138" s="96"/>
      <c r="AH138" s="96"/>
      <c r="AI138" s="15"/>
      <c r="AJ138" s="19">
        <v>5</v>
      </c>
      <c r="AK138" s="15" t="s">
        <v>118</v>
      </c>
      <c r="AL138" s="15"/>
      <c r="AM138" s="31"/>
      <c r="AN138" s="30" t="s">
        <v>133</v>
      </c>
      <c r="AO138" s="15" t="s">
        <v>134</v>
      </c>
      <c r="AP138" s="31" t="s">
        <v>160</v>
      </c>
      <c r="AQ138">
        <v>21104.529483269998</v>
      </c>
      <c r="AR138" t="s">
        <v>11492</v>
      </c>
      <c r="AS138" t="s">
        <v>11225</v>
      </c>
      <c r="AT138" t="s">
        <v>11493</v>
      </c>
      <c r="AU138">
        <v>35.423999999999999</v>
      </c>
      <c r="AV138" s="96">
        <v>0.61826530560000004</v>
      </c>
      <c r="AW138">
        <v>188.42580000000001</v>
      </c>
      <c r="AX138" s="96">
        <v>3.2886499215200002</v>
      </c>
      <c r="AY138">
        <v>3.946E-4</v>
      </c>
      <c r="AZ138">
        <v>43.1753</v>
      </c>
      <c r="BA138" s="96">
        <v>0.75355098376444452</v>
      </c>
      <c r="BB138">
        <v>316.92829999999998</v>
      </c>
      <c r="BC138" s="96">
        <v>5.531441176964444</v>
      </c>
      <c r="BD138">
        <v>15.392812790000001</v>
      </c>
      <c r="BE138" s="96">
        <f t="shared" si="17"/>
        <v>6826.3713502547771</v>
      </c>
      <c r="BF138" s="96">
        <f t="shared" si="18"/>
        <v>458.06503638958748</v>
      </c>
      <c r="BG138" s="96">
        <f t="shared" si="19"/>
        <v>452.67766411996672</v>
      </c>
      <c r="BH138">
        <v>6832.8324237982433</v>
      </c>
      <c r="BI138">
        <v>1.656335378030799E-3</v>
      </c>
      <c r="BJ138">
        <v>0.61859992051649226</v>
      </c>
      <c r="BK138">
        <v>3.2886506051307789</v>
      </c>
      <c r="BL138">
        <v>0.57798427539778607</v>
      </c>
      <c r="BM138">
        <v>5.7070084888222494</v>
      </c>
      <c r="BN138">
        <v>0.6182660177040824</v>
      </c>
      <c r="BO138">
        <v>3.2886506132280631</v>
      </c>
      <c r="BP138">
        <v>1.1307944943938521E-3</v>
      </c>
      <c r="BQ138">
        <v>0.57798427539778607</v>
      </c>
      <c r="BR138">
        <v>6829.5833074753273</v>
      </c>
      <c r="BS138" s="96">
        <v>466.3061626784247</v>
      </c>
      <c r="BT138" s="96">
        <v>450.86045227222985</v>
      </c>
      <c r="BU138">
        <v>5.7070084888222494</v>
      </c>
      <c r="BV138" s="60" t="b">
        <f t="shared" si="14"/>
        <v>0</v>
      </c>
      <c r="BW138" s="30" t="s">
        <v>801</v>
      </c>
      <c r="BX138" s="15">
        <v>0.6</v>
      </c>
      <c r="BY138" s="15">
        <v>1</v>
      </c>
      <c r="BZ138" s="15">
        <v>6</v>
      </c>
      <c r="CA138" s="15">
        <v>6.69</v>
      </c>
      <c r="CB138" s="15">
        <v>0.36</v>
      </c>
      <c r="CC138" s="15">
        <v>2.8191000000000002</v>
      </c>
      <c r="CD138" s="15">
        <v>1</v>
      </c>
      <c r="CE138" s="15">
        <v>0.6</v>
      </c>
      <c r="CF138" s="31">
        <v>6</v>
      </c>
      <c r="CG138" s="30">
        <v>160</v>
      </c>
      <c r="CH138" s="15">
        <v>160</v>
      </c>
      <c r="CI138" s="15">
        <v>160</v>
      </c>
      <c r="CJ138" s="96">
        <f>Population!$CG138-Population!$CI138</f>
        <v>0</v>
      </c>
      <c r="CK138" s="118">
        <f>_xlfn.DAYS(Entries!$AY$2,Population!H138)</f>
        <v>5144</v>
      </c>
      <c r="CL138" s="118">
        <f t="shared" si="15"/>
        <v>1825</v>
      </c>
      <c r="CM138" s="117">
        <f>Entries!$AY$5</f>
        <v>0.15</v>
      </c>
      <c r="CN138" s="117">
        <f t="shared" si="20"/>
        <v>0</v>
      </c>
      <c r="CO138" s="119">
        <f t="shared" si="16"/>
        <v>0</v>
      </c>
      <c r="CP138" s="30"/>
      <c r="CQ138" s="19">
        <v>2</v>
      </c>
      <c r="CR138" s="15" t="s">
        <v>118</v>
      </c>
      <c r="CS138" s="15"/>
      <c r="CT138" s="31"/>
      <c r="CU138" s="30" t="s">
        <v>802</v>
      </c>
      <c r="CV138" s="15" t="s">
        <v>351</v>
      </c>
      <c r="CW138" s="15" t="s">
        <v>352</v>
      </c>
      <c r="CX138" s="15" t="s">
        <v>579</v>
      </c>
      <c r="CY138" s="15" t="s">
        <v>107</v>
      </c>
      <c r="CZ138" s="15" t="s">
        <v>108</v>
      </c>
      <c r="DA138" s="31">
        <v>110</v>
      </c>
      <c r="DB138" s="17" t="s">
        <v>15463</v>
      </c>
      <c r="DC138" s="17">
        <v>10</v>
      </c>
      <c r="DD138" s="17" t="s">
        <v>15500</v>
      </c>
      <c r="DE138" s="17" t="s">
        <v>15500</v>
      </c>
      <c r="DF138" s="17" t="s">
        <v>15500</v>
      </c>
      <c r="DG138" s="23" t="s">
        <v>11180</v>
      </c>
      <c r="DH138" s="145"/>
    </row>
    <row r="139" spans="1:112" s="17" customFormat="1" x14ac:dyDescent="0.25">
      <c r="A139" s="32" t="s">
        <v>803</v>
      </c>
      <c r="B139" s="18">
        <v>0</v>
      </c>
      <c r="C139" s="98" t="s">
        <v>15461</v>
      </c>
      <c r="D139" s="18"/>
      <c r="E139" s="18">
        <v>43662</v>
      </c>
      <c r="F139" s="18" t="s">
        <v>804</v>
      </c>
      <c r="G139" s="33">
        <v>57175</v>
      </c>
      <c r="H139" s="44">
        <v>43402</v>
      </c>
      <c r="I139" s="98" t="s">
        <v>784</v>
      </c>
      <c r="J139" s="98"/>
      <c r="K139" s="98"/>
      <c r="L139" s="18" t="s">
        <v>805</v>
      </c>
      <c r="M139" t="s">
        <v>326</v>
      </c>
      <c r="N139" s="18" t="s">
        <v>326</v>
      </c>
      <c r="O139" t="s">
        <v>576</v>
      </c>
      <c r="P139" s="64" t="str">
        <f>VLOOKUP(N139,Entries!J:K,2,FALSE)</f>
        <v>PEOPLES REPUBLIC OF CHINA</v>
      </c>
      <c r="Q139" s="38" t="s">
        <v>673</v>
      </c>
      <c r="R139" s="32" t="s">
        <v>673</v>
      </c>
      <c r="S139" s="18" t="s">
        <v>326</v>
      </c>
      <c r="T139" t="s">
        <v>576</v>
      </c>
      <c r="U139" s="39" t="s">
        <v>141</v>
      </c>
      <c r="V139" s="33" t="s">
        <v>141</v>
      </c>
      <c r="W139" s="64">
        <f>IF(VLOOKUP(R139,Entries!N:P,3,FALSE)=V139,1,VLOOKUP(R139,Entries!N:P,3,FALSE))</f>
        <v>1</v>
      </c>
      <c r="X139"/>
      <c r="Y139" t="s">
        <v>392</v>
      </c>
      <c r="Z139" s="18" t="s">
        <v>11070</v>
      </c>
      <c r="AA139" s="64" t="s">
        <v>391</v>
      </c>
      <c r="AB139" s="98" t="s">
        <v>141</v>
      </c>
      <c r="AC139" s="18" t="s">
        <v>239</v>
      </c>
      <c r="AD139" s="18" t="s">
        <v>143</v>
      </c>
      <c r="AE139" s="18" t="s">
        <v>144</v>
      </c>
      <c r="AF139" s="98" t="s">
        <v>94</v>
      </c>
      <c r="AG139" s="98" t="s">
        <v>2487</v>
      </c>
      <c r="AH139" s="98"/>
      <c r="AI139" s="18"/>
      <c r="AJ139" s="18">
        <v>3</v>
      </c>
      <c r="AK139" s="18" t="s">
        <v>95</v>
      </c>
      <c r="AL139" s="18"/>
      <c r="AM139" s="33"/>
      <c r="AN139" s="32" t="s">
        <v>96</v>
      </c>
      <c r="AO139" s="18" t="s">
        <v>97</v>
      </c>
      <c r="AP139" s="33" t="s">
        <v>97</v>
      </c>
      <c r="AQ139">
        <v>21104.552054719999</v>
      </c>
      <c r="AR139" t="s">
        <v>11494</v>
      </c>
      <c r="AS139" t="s">
        <v>11225</v>
      </c>
      <c r="AT139" t="s">
        <v>11495</v>
      </c>
      <c r="AU139">
        <v>97.456599999999995</v>
      </c>
      <c r="AV139" s="98">
        <v>1.700938193928889</v>
      </c>
      <c r="AW139">
        <v>130.41309999999999</v>
      </c>
      <c r="AX139" s="98">
        <v>2.2761375091955554</v>
      </c>
      <c r="AY139">
        <v>1.829E-4</v>
      </c>
      <c r="AZ139">
        <v>99.802599999999998</v>
      </c>
      <c r="BA139" s="98">
        <v>1.7418836096622223</v>
      </c>
      <c r="BB139">
        <v>18.5823</v>
      </c>
      <c r="BC139" s="98">
        <v>0.32432225012000004</v>
      </c>
      <c r="BD139">
        <v>15.16377818</v>
      </c>
      <c r="BE139" s="96">
        <f t="shared" si="17"/>
        <v>6894.9367463643766</v>
      </c>
      <c r="BF139" s="96">
        <f t="shared" si="18"/>
        <v>525.19783029528662</v>
      </c>
      <c r="BG139" s="96">
        <f t="shared" si="19"/>
        <v>522.67566243346664</v>
      </c>
      <c r="BH139">
        <v>6886.7681463586559</v>
      </c>
      <c r="BI139">
        <v>9.6622657398374968E-4</v>
      </c>
      <c r="BJ139">
        <v>1.700987414865565</v>
      </c>
      <c r="BK139">
        <v>2.2762135856090682</v>
      </c>
      <c r="BL139">
        <v>0.32796512557983531</v>
      </c>
      <c r="BM139">
        <v>1.7373913165296051</v>
      </c>
      <c r="BN139">
        <v>1.7009385214901209</v>
      </c>
      <c r="BO139">
        <v>2.2761379422874368</v>
      </c>
      <c r="BP139">
        <v>1.5161474446518019E-3</v>
      </c>
      <c r="BQ139">
        <v>0.32796512557983531</v>
      </c>
      <c r="BR139">
        <v>6891.919938034689</v>
      </c>
      <c r="BS139" s="96">
        <v>531.36910483748579</v>
      </c>
      <c r="BT139" s="96">
        <v>510.4707712318932</v>
      </c>
      <c r="BU139">
        <v>1.7373913165296051</v>
      </c>
      <c r="BV139" s="65" t="str">
        <f t="shared" si="14"/>
        <v>Earth Observation</v>
      </c>
      <c r="BW139" s="32" t="s">
        <v>338</v>
      </c>
      <c r="BX139" s="18">
        <v>1.2</v>
      </c>
      <c r="BY139" s="18">
        <v>1.4</v>
      </c>
      <c r="BZ139" s="18">
        <v>10</v>
      </c>
      <c r="CA139" s="18">
        <v>11.226699999999999</v>
      </c>
      <c r="CB139" s="18">
        <v>1.44</v>
      </c>
      <c r="CC139" s="18">
        <v>5.2516999999999996</v>
      </c>
      <c r="CD139" s="18">
        <v>1.4</v>
      </c>
      <c r="CE139" s="18">
        <v>1.2</v>
      </c>
      <c r="CF139" s="33">
        <v>10</v>
      </c>
      <c r="CG139" s="32">
        <v>700</v>
      </c>
      <c r="CH139" s="18">
        <v>700</v>
      </c>
      <c r="CI139" s="18">
        <v>700</v>
      </c>
      <c r="CJ139" s="98">
        <f>Population!$CG139-Population!$CI139</f>
        <v>0</v>
      </c>
      <c r="CK139" s="120">
        <f>_xlfn.DAYS(Entries!$AY$2,Population!H139)</f>
        <v>892</v>
      </c>
      <c r="CL139" s="120">
        <f t="shared" si="15"/>
        <v>1095</v>
      </c>
      <c r="CM139" s="122">
        <f>Entries!$AY$5</f>
        <v>0.15</v>
      </c>
      <c r="CN139" s="122">
        <f t="shared" si="20"/>
        <v>0</v>
      </c>
      <c r="CO139" s="121">
        <f t="shared" si="16"/>
        <v>0.30757990867579921</v>
      </c>
      <c r="CP139" s="32"/>
      <c r="CQ139" s="19">
        <v>2</v>
      </c>
      <c r="CR139" s="18" t="s">
        <v>118</v>
      </c>
      <c r="CS139" s="18"/>
      <c r="CT139" s="33"/>
      <c r="CU139" s="32" t="s">
        <v>806</v>
      </c>
      <c r="CV139" s="18" t="s">
        <v>807</v>
      </c>
      <c r="CW139" s="18" t="s">
        <v>808</v>
      </c>
      <c r="CX139" s="18" t="s">
        <v>809</v>
      </c>
      <c r="CY139" s="18" t="s">
        <v>107</v>
      </c>
      <c r="CZ139" s="18" t="s">
        <v>257</v>
      </c>
      <c r="DA139" s="33"/>
      <c r="DB139" s="17" t="s">
        <v>15463</v>
      </c>
      <c r="DC139" s="17" t="s">
        <v>15500</v>
      </c>
      <c r="DD139" s="17">
        <v>1</v>
      </c>
      <c r="DE139" s="17">
        <v>1</v>
      </c>
      <c r="DF139" s="17">
        <v>10</v>
      </c>
      <c r="DG139" s="23" t="s">
        <v>11182</v>
      </c>
      <c r="DH139" s="145"/>
    </row>
    <row r="140" spans="1:112" s="17" customFormat="1" x14ac:dyDescent="0.25">
      <c r="A140" s="30" t="s">
        <v>810</v>
      </c>
      <c r="B140" s="15">
        <v>0</v>
      </c>
      <c r="C140" s="96" t="s">
        <v>15461</v>
      </c>
      <c r="D140" s="15"/>
      <c r="E140" s="15">
        <v>43044</v>
      </c>
      <c r="F140" s="15" t="s">
        <v>811</v>
      </c>
      <c r="G140" s="31">
        <v>47610</v>
      </c>
      <c r="H140" s="43">
        <v>43051</v>
      </c>
      <c r="I140" s="96" t="s">
        <v>154</v>
      </c>
      <c r="J140" s="96"/>
      <c r="K140" s="96"/>
      <c r="L140" s="15" t="s">
        <v>155</v>
      </c>
      <c r="M140" s="124" t="s">
        <v>156</v>
      </c>
      <c r="N140" s="15" t="s">
        <v>156</v>
      </c>
      <c r="O140" s="124" t="s">
        <v>157</v>
      </c>
      <c r="P140" s="96" t="str">
        <f>VLOOKUP(N140,Entries!J:K,2,FALSE)</f>
        <v>UNITED STATES OF AMERICA</v>
      </c>
      <c r="Q140" s="123" t="s">
        <v>683</v>
      </c>
      <c r="R140" s="30" t="s">
        <v>683</v>
      </c>
      <c r="S140" s="15" t="s">
        <v>156</v>
      </c>
      <c r="T140" s="124" t="s">
        <v>157</v>
      </c>
      <c r="U140" s="125" t="s">
        <v>141</v>
      </c>
      <c r="V140" s="106" t="s">
        <v>180</v>
      </c>
      <c r="W140" s="152">
        <f>IF(VLOOKUP(R140,Entries!N:P,3,FALSE)=V140,1,VLOOKUP(R140,Entries!N:P,3,FALSE))</f>
        <v>1</v>
      </c>
      <c r="X140" s="124"/>
      <c r="Y140" s="124"/>
      <c r="Z140" s="15"/>
      <c r="AA140" s="15"/>
      <c r="AB140" s="96"/>
      <c r="AC140" s="15" t="s">
        <v>93</v>
      </c>
      <c r="AD140" s="15" t="s">
        <v>117</v>
      </c>
      <c r="AE140" s="15" t="s">
        <v>117</v>
      </c>
      <c r="AF140" s="96" t="s">
        <v>117</v>
      </c>
      <c r="AG140" s="96"/>
      <c r="AH140" s="96"/>
      <c r="AI140" s="15"/>
      <c r="AJ140" s="19">
        <v>5</v>
      </c>
      <c r="AK140" s="15" t="s">
        <v>118</v>
      </c>
      <c r="AL140" s="15"/>
      <c r="AM140" s="31"/>
      <c r="AN140" s="30" t="s">
        <v>133</v>
      </c>
      <c r="AO140" s="15" t="s">
        <v>134</v>
      </c>
      <c r="AP140" s="31" t="s">
        <v>98</v>
      </c>
      <c r="AQ140">
        <v>21104.296010360002</v>
      </c>
      <c r="AR140" t="s">
        <v>11496</v>
      </c>
      <c r="AS140" t="s">
        <v>11225</v>
      </c>
      <c r="AT140" t="s">
        <v>11497</v>
      </c>
      <c r="AU140">
        <v>51.636200000000002</v>
      </c>
      <c r="AV140" s="96">
        <v>0.90122151572444453</v>
      </c>
      <c r="AW140">
        <v>357.2029</v>
      </c>
      <c r="AX140" s="96">
        <v>6.2343654056488891</v>
      </c>
      <c r="AY140">
        <v>3.68E-4</v>
      </c>
      <c r="AZ140">
        <v>106.3913</v>
      </c>
      <c r="BA140" s="96">
        <v>1.8568780941644447</v>
      </c>
      <c r="BB140">
        <v>253.7484</v>
      </c>
      <c r="BC140" s="96">
        <v>4.4287441302933335</v>
      </c>
      <c r="BD140">
        <v>15.57225173</v>
      </c>
      <c r="BE140" s="96">
        <f t="shared" si="17"/>
        <v>6773.8299691296361</v>
      </c>
      <c r="BF140" s="96">
        <f t="shared" si="18"/>
        <v>405.32273855827498</v>
      </c>
      <c r="BG140" s="96">
        <f t="shared" si="19"/>
        <v>400.33719970099628</v>
      </c>
      <c r="BH140">
        <v>6780.3440520099584</v>
      </c>
      <c r="BI140">
        <v>1.429699442945153E-3</v>
      </c>
      <c r="BJ140">
        <v>0.90157197318321058</v>
      </c>
      <c r="BK140">
        <v>6.2343667031934036</v>
      </c>
      <c r="BL140">
        <v>1.0212364963549569</v>
      </c>
      <c r="BM140">
        <v>5.2643863929804171</v>
      </c>
      <c r="BN140">
        <v>0.90122197064178344</v>
      </c>
      <c r="BO140">
        <v>6.2343667050776723</v>
      </c>
      <c r="BP140">
        <v>1.2989556023657151E-3</v>
      </c>
      <c r="BQ140">
        <v>1.0212364963549569</v>
      </c>
      <c r="BR140">
        <v>6774.3506934845327</v>
      </c>
      <c r="BS140" s="96">
        <v>412.15027427022414</v>
      </c>
      <c r="BT140" s="96">
        <v>394.55111269884128</v>
      </c>
      <c r="BU140">
        <v>5.2643863929804171</v>
      </c>
      <c r="BV140" s="60" t="b">
        <f t="shared" si="14"/>
        <v>0</v>
      </c>
      <c r="BW140" s="30" t="s">
        <v>812</v>
      </c>
      <c r="BX140" s="15">
        <v>0.1</v>
      </c>
      <c r="BY140" s="15">
        <v>0.3</v>
      </c>
      <c r="BZ140" s="15">
        <v>0.3</v>
      </c>
      <c r="CA140" s="15">
        <v>4.36E-2</v>
      </c>
      <c r="CB140" s="15">
        <v>0.01</v>
      </c>
      <c r="CC140" s="15">
        <v>3.5000000000000003E-2</v>
      </c>
      <c r="CD140" s="15">
        <v>0.3</v>
      </c>
      <c r="CE140" s="15">
        <v>0.1</v>
      </c>
      <c r="CF140" s="31">
        <v>0.3</v>
      </c>
      <c r="CG140" s="30">
        <v>5</v>
      </c>
      <c r="CH140" s="15">
        <v>5</v>
      </c>
      <c r="CI140" s="15">
        <v>5</v>
      </c>
      <c r="CJ140" s="96">
        <f>Population!$CG140-Population!$CI140</f>
        <v>0</v>
      </c>
      <c r="CK140" s="118">
        <f>_xlfn.DAYS(Entries!$AY$2,Population!H140)</f>
        <v>1243</v>
      </c>
      <c r="CL140" s="118">
        <f t="shared" si="15"/>
        <v>1825</v>
      </c>
      <c r="CM140" s="117">
        <f>Entries!$AY$5</f>
        <v>0.15</v>
      </c>
      <c r="CN140" s="117">
        <f t="shared" si="20"/>
        <v>0</v>
      </c>
      <c r="CO140" s="119" t="str">
        <f t="shared" si="16"/>
        <v>-</v>
      </c>
      <c r="CP140" s="30"/>
      <c r="CQ140" s="19">
        <v>0</v>
      </c>
      <c r="CR140" s="15" t="s">
        <v>118</v>
      </c>
      <c r="CS140" s="15"/>
      <c r="CT140" s="31"/>
      <c r="CU140" s="30" t="s">
        <v>687</v>
      </c>
      <c r="CV140" s="15"/>
      <c r="CW140" s="15"/>
      <c r="CX140" s="15" t="s">
        <v>106</v>
      </c>
      <c r="CY140" s="15" t="s">
        <v>107</v>
      </c>
      <c r="CZ140" s="15" t="s">
        <v>108</v>
      </c>
      <c r="DA140" s="31"/>
      <c r="DB140" s="17" t="s">
        <v>15462</v>
      </c>
      <c r="DC140" s="17" t="s">
        <v>15500</v>
      </c>
      <c r="DD140" s="17" t="s">
        <v>15500</v>
      </c>
      <c r="DE140" s="17" t="s">
        <v>15500</v>
      </c>
      <c r="DF140" s="17" t="s">
        <v>15500</v>
      </c>
      <c r="DG140" s="23" t="s">
        <v>11172</v>
      </c>
      <c r="DH140" s="145"/>
    </row>
    <row r="141" spans="1:112" s="17" customFormat="1" x14ac:dyDescent="0.25">
      <c r="A141" s="32" t="s">
        <v>813</v>
      </c>
      <c r="B141" s="18">
        <v>0</v>
      </c>
      <c r="C141" s="98" t="s">
        <v>15461</v>
      </c>
      <c r="D141" s="18"/>
      <c r="E141" s="18">
        <v>44044</v>
      </c>
      <c r="F141" s="18" t="s">
        <v>814</v>
      </c>
      <c r="G141" s="33">
        <v>58292</v>
      </c>
      <c r="H141" s="44">
        <v>43421</v>
      </c>
      <c r="I141" s="98" t="s">
        <v>154</v>
      </c>
      <c r="J141" s="98"/>
      <c r="K141" s="98"/>
      <c r="L141" s="18" t="s">
        <v>155</v>
      </c>
      <c r="M141" t="s">
        <v>156</v>
      </c>
      <c r="N141" s="18" t="s">
        <v>156</v>
      </c>
      <c r="O141" t="s">
        <v>157</v>
      </c>
      <c r="P141" s="64" t="str">
        <f>VLOOKUP(N141,Entries!J:K,2,FALSE)</f>
        <v>UNITED STATES OF AMERICA</v>
      </c>
      <c r="Q141" s="38" t="s">
        <v>683</v>
      </c>
      <c r="R141" s="32" t="s">
        <v>683</v>
      </c>
      <c r="S141" s="18" t="s">
        <v>156</v>
      </c>
      <c r="T141" t="s">
        <v>157</v>
      </c>
      <c r="U141" s="39" t="s">
        <v>141</v>
      </c>
      <c r="V141" s="103" t="s">
        <v>180</v>
      </c>
      <c r="W141" s="64">
        <f>IF(VLOOKUP(R141,Entries!N:P,3,FALSE)=V141,1,VLOOKUP(R141,Entries!N:P,3,FALSE))</f>
        <v>1</v>
      </c>
      <c r="X141"/>
      <c r="Y141"/>
      <c r="Z141" s="18"/>
      <c r="AA141" s="18"/>
      <c r="AB141" s="98"/>
      <c r="AC141" s="18" t="s">
        <v>93</v>
      </c>
      <c r="AD141" s="18" t="s">
        <v>117</v>
      </c>
      <c r="AE141" s="18" t="s">
        <v>117</v>
      </c>
      <c r="AF141" s="98" t="s">
        <v>117</v>
      </c>
      <c r="AG141" s="98"/>
      <c r="AH141" s="98"/>
      <c r="AI141" s="18"/>
      <c r="AJ141" s="19">
        <v>2</v>
      </c>
      <c r="AK141" s="18" t="s">
        <v>118</v>
      </c>
      <c r="AL141" s="18"/>
      <c r="AM141" s="33"/>
      <c r="AN141" s="32" t="s">
        <v>133</v>
      </c>
      <c r="AO141" s="18" t="s">
        <v>134</v>
      </c>
      <c r="AP141" s="33" t="s">
        <v>98</v>
      </c>
      <c r="AQ141">
        <v>21104.31150579</v>
      </c>
      <c r="AR141" t="s">
        <v>11498</v>
      </c>
      <c r="AS141" t="s">
        <v>11225</v>
      </c>
      <c r="AT141" t="s">
        <v>11499</v>
      </c>
      <c r="AU141">
        <v>51.639699999999998</v>
      </c>
      <c r="AV141" s="98">
        <v>0.90128260223555556</v>
      </c>
      <c r="AW141">
        <v>13.5556</v>
      </c>
      <c r="AX141" s="98">
        <v>0.23658980286222225</v>
      </c>
      <c r="AY141">
        <v>9.1029999999999995E-4</v>
      </c>
      <c r="AZ141">
        <v>341.3374</v>
      </c>
      <c r="BA141" s="98">
        <v>5.9574602507822227</v>
      </c>
      <c r="BB141">
        <v>18.727599999999999</v>
      </c>
      <c r="BC141" s="98">
        <v>0.32685821299555556</v>
      </c>
      <c r="BD141">
        <v>15.416349540000001</v>
      </c>
      <c r="BE141" s="96">
        <f t="shared" si="17"/>
        <v>6819.4215204904485</v>
      </c>
      <c r="BF141" s="96">
        <f t="shared" si="18"/>
        <v>454.6292399005506</v>
      </c>
      <c r="BG141" s="96">
        <f t="shared" si="19"/>
        <v>442.21380108034555</v>
      </c>
      <c r="BH141">
        <v>6825.8997666802343</v>
      </c>
      <c r="BI141">
        <v>1.794370049899257E-3</v>
      </c>
      <c r="BJ141">
        <v>0.90162838235910914</v>
      </c>
      <c r="BK141">
        <v>0.2365898516147712</v>
      </c>
      <c r="BL141">
        <v>0.32256213365847708</v>
      </c>
      <c r="BM141">
        <v>5.9617588154949948</v>
      </c>
      <c r="BN141">
        <v>0.90128305155447652</v>
      </c>
      <c r="BO141">
        <v>0.23658985347365449</v>
      </c>
      <c r="BP141">
        <v>1.1094747715492609E-3</v>
      </c>
      <c r="BQ141">
        <v>0.32256213365847708</v>
      </c>
      <c r="BR141">
        <v>6819.9382021703141</v>
      </c>
      <c r="BS141" s="96">
        <v>456.50475154914693</v>
      </c>
      <c r="BT141" s="96">
        <v>441.37165279148121</v>
      </c>
      <c r="BU141">
        <v>5.9617588154949948</v>
      </c>
      <c r="BV141" s="65" t="b">
        <f t="shared" si="14"/>
        <v>0</v>
      </c>
      <c r="BW141" s="32" t="s">
        <v>812</v>
      </c>
      <c r="BX141" s="18">
        <v>0.1</v>
      </c>
      <c r="BY141" s="18">
        <v>0.3</v>
      </c>
      <c r="BZ141" s="18">
        <v>0.3</v>
      </c>
      <c r="CA141" s="18">
        <v>4.36E-2</v>
      </c>
      <c r="CB141" s="18">
        <v>0.01</v>
      </c>
      <c r="CC141" s="18">
        <v>3.5000000000000003E-2</v>
      </c>
      <c r="CD141" s="18">
        <v>0.3</v>
      </c>
      <c r="CE141" s="18">
        <v>0.1</v>
      </c>
      <c r="CF141" s="33">
        <v>0.3</v>
      </c>
      <c r="CG141" s="32">
        <v>2.7</v>
      </c>
      <c r="CH141" s="18">
        <v>2.7</v>
      </c>
      <c r="CI141" s="18">
        <v>2.7</v>
      </c>
      <c r="CJ141" s="98">
        <f>Population!$CG141-Population!$CI141</f>
        <v>0</v>
      </c>
      <c r="CK141" s="120">
        <f>_xlfn.DAYS(Entries!$AY$2,Population!H141)</f>
        <v>873</v>
      </c>
      <c r="CL141" s="120">
        <f t="shared" si="15"/>
        <v>730</v>
      </c>
      <c r="CM141" s="122">
        <f>Entries!$AY$5</f>
        <v>0.15</v>
      </c>
      <c r="CN141" s="122">
        <f t="shared" si="20"/>
        <v>0</v>
      </c>
      <c r="CO141" s="121" t="str">
        <f t="shared" si="16"/>
        <v>-</v>
      </c>
      <c r="CP141" s="32"/>
      <c r="CQ141" s="19">
        <v>0</v>
      </c>
      <c r="CR141" s="18" t="s">
        <v>118</v>
      </c>
      <c r="CS141" s="18"/>
      <c r="CT141" s="33"/>
      <c r="CU141" s="32" t="s">
        <v>687</v>
      </c>
      <c r="CV141" s="18"/>
      <c r="CW141" s="18"/>
      <c r="CX141" s="18" t="s">
        <v>106</v>
      </c>
      <c r="CY141" s="18" t="s">
        <v>107</v>
      </c>
      <c r="CZ141" s="18" t="s">
        <v>108</v>
      </c>
      <c r="DA141" s="33"/>
      <c r="DB141" s="17" t="s">
        <v>15462</v>
      </c>
      <c r="DC141" s="17" t="s">
        <v>15500</v>
      </c>
      <c r="DD141" s="17" t="s">
        <v>15500</v>
      </c>
      <c r="DE141" s="17" t="s">
        <v>15500</v>
      </c>
      <c r="DF141" s="17" t="s">
        <v>15500</v>
      </c>
      <c r="DG141" s="23" t="s">
        <v>11172</v>
      </c>
      <c r="DH141" s="145"/>
    </row>
    <row r="142" spans="1:112" s="17" customFormat="1" x14ac:dyDescent="0.25">
      <c r="A142" s="30" t="s">
        <v>815</v>
      </c>
      <c r="B142" s="15">
        <v>0</v>
      </c>
      <c r="C142" s="96" t="s">
        <v>15461</v>
      </c>
      <c r="D142" s="15"/>
      <c r="E142" s="15">
        <v>44874</v>
      </c>
      <c r="F142" s="15" t="s">
        <v>816</v>
      </c>
      <c r="G142" s="31">
        <v>62010</v>
      </c>
      <c r="H142" s="43">
        <v>43817</v>
      </c>
      <c r="I142" s="96" t="s">
        <v>111</v>
      </c>
      <c r="J142" s="96"/>
      <c r="K142" s="96"/>
      <c r="L142" s="15" t="s">
        <v>390</v>
      </c>
      <c r="M142" s="124" t="s">
        <v>139</v>
      </c>
      <c r="N142" s="15" t="s">
        <v>139</v>
      </c>
      <c r="O142" s="124" t="s">
        <v>11124</v>
      </c>
      <c r="P142" s="96" t="str">
        <f>VLOOKUP(N142,Entries!J:K,2,FALSE)</f>
        <v>EUROPEAN SPACE AGENCY</v>
      </c>
      <c r="Q142" s="123" t="s">
        <v>140</v>
      </c>
      <c r="R142" s="30" t="s">
        <v>140</v>
      </c>
      <c r="S142" s="15" t="s">
        <v>139</v>
      </c>
      <c r="T142" s="124" t="s">
        <v>139</v>
      </c>
      <c r="U142" s="125" t="s">
        <v>141</v>
      </c>
      <c r="V142" s="31" t="s">
        <v>141</v>
      </c>
      <c r="W142" s="64">
        <f>IF(VLOOKUP(R142,Entries!N:P,3,FALSE)=V142,1,VLOOKUP(R142,Entries!N:P,3,FALSE))</f>
        <v>1</v>
      </c>
      <c r="X142" s="124"/>
      <c r="Y142" s="124"/>
      <c r="Z142" s="15"/>
      <c r="AA142" s="15"/>
      <c r="AB142" s="96"/>
      <c r="AC142" s="15" t="s">
        <v>239</v>
      </c>
      <c r="AD142" s="15" t="s">
        <v>817</v>
      </c>
      <c r="AE142" s="15" t="s">
        <v>144</v>
      </c>
      <c r="AF142" s="96" t="s">
        <v>817</v>
      </c>
      <c r="AG142" s="96"/>
      <c r="AH142" s="96"/>
      <c r="AI142" s="15"/>
      <c r="AJ142" s="15">
        <v>3.5</v>
      </c>
      <c r="AK142" s="15" t="s">
        <v>95</v>
      </c>
      <c r="AL142" s="15"/>
      <c r="AM142" s="31"/>
      <c r="AN142" s="30" t="s">
        <v>125</v>
      </c>
      <c r="AO142" s="15" t="s">
        <v>97</v>
      </c>
      <c r="AP142" s="31" t="s">
        <v>97</v>
      </c>
      <c r="AQ142">
        <v>21104.493501559999</v>
      </c>
      <c r="AR142" t="s">
        <v>11310</v>
      </c>
      <c r="AS142" t="s">
        <v>11225</v>
      </c>
      <c r="AT142" t="s">
        <v>11500</v>
      </c>
      <c r="AU142">
        <v>98.237099999999998</v>
      </c>
      <c r="AV142" s="96">
        <v>1.7145604859066668</v>
      </c>
      <c r="AW142">
        <v>291.43360000000001</v>
      </c>
      <c r="AX142" s="96">
        <v>5.0864748127288895</v>
      </c>
      <c r="AY142">
        <v>1.0053E-3</v>
      </c>
      <c r="AZ142">
        <v>219.27289999999999</v>
      </c>
      <c r="BA142" s="96">
        <v>3.8270332692044442</v>
      </c>
      <c r="BB142">
        <v>140.7741</v>
      </c>
      <c r="BC142" s="96">
        <v>2.4569710353733334</v>
      </c>
      <c r="BD142">
        <v>14.5684734</v>
      </c>
      <c r="BE142" s="96">
        <f t="shared" si="17"/>
        <v>7081.5099765955965</v>
      </c>
      <c r="BF142" s="96">
        <f t="shared" si="18"/>
        <v>717.62901857506859</v>
      </c>
      <c r="BG142" s="96">
        <f t="shared" si="19"/>
        <v>703.39093461612538</v>
      </c>
      <c r="BH142">
        <v>7087.734096332837</v>
      </c>
      <c r="BI142">
        <v>5.2027070410152196E-4</v>
      </c>
      <c r="BJ142">
        <v>1.7144673707565949</v>
      </c>
      <c r="BK142">
        <v>5.0864758708903981</v>
      </c>
      <c r="BL142">
        <v>2.2355026702284109</v>
      </c>
      <c r="BM142">
        <v>4.048502105697473</v>
      </c>
      <c r="BN142">
        <v>1.7145608883806001</v>
      </c>
      <c r="BO142">
        <v>5.0864758710876519</v>
      </c>
      <c r="BP142">
        <v>1.220563295088169E-3</v>
      </c>
      <c r="BQ142">
        <v>2.2355026702284109</v>
      </c>
      <c r="BR142">
        <v>7078.5999370858308</v>
      </c>
      <c r="BS142" s="96">
        <v>716.23981634965094</v>
      </c>
      <c r="BT142" s="96">
        <v>698.96005782201064</v>
      </c>
      <c r="BU142">
        <v>4.048502105697473</v>
      </c>
      <c r="BV142" s="60" t="b">
        <f t="shared" si="14"/>
        <v>0</v>
      </c>
      <c r="BW142" s="30" t="s">
        <v>818</v>
      </c>
      <c r="BX142" s="15">
        <v>1.5</v>
      </c>
      <c r="BY142" s="15">
        <v>1.5</v>
      </c>
      <c r="BZ142" s="15">
        <v>2</v>
      </c>
      <c r="CA142" s="15">
        <v>3.2831000000000001</v>
      </c>
      <c r="CB142" s="15">
        <v>1.4614</v>
      </c>
      <c r="CC142" s="15">
        <v>2.6238999999999999</v>
      </c>
      <c r="CD142" s="15">
        <v>1.5</v>
      </c>
      <c r="CE142" s="15">
        <v>1.5</v>
      </c>
      <c r="CF142" s="31">
        <v>2</v>
      </c>
      <c r="CG142" s="30">
        <v>273</v>
      </c>
      <c r="CH142" s="15">
        <v>273</v>
      </c>
      <c r="CI142" s="15">
        <v>273</v>
      </c>
      <c r="CJ142" s="96">
        <f>Population!$CG142-Population!$CI142</f>
        <v>0</v>
      </c>
      <c r="CK142" s="118">
        <f>_xlfn.DAYS(Entries!$AY$2,Population!H142)</f>
        <v>477</v>
      </c>
      <c r="CL142" s="118">
        <f t="shared" si="15"/>
        <v>1277.5</v>
      </c>
      <c r="CM142" s="117">
        <f>Entries!$AY$5</f>
        <v>0.15</v>
      </c>
      <c r="CN142" s="117">
        <f t="shared" si="20"/>
        <v>0</v>
      </c>
      <c r="CO142" s="119">
        <f t="shared" si="16"/>
        <v>0.68262230919765177</v>
      </c>
      <c r="CP142" s="30"/>
      <c r="CQ142" s="19">
        <v>2</v>
      </c>
      <c r="CR142" s="15" t="s">
        <v>118</v>
      </c>
      <c r="CS142" s="15"/>
      <c r="CT142" s="31"/>
      <c r="CU142" s="30" t="s">
        <v>819</v>
      </c>
      <c r="CV142" s="15" t="s">
        <v>820</v>
      </c>
      <c r="CW142" s="15" t="s">
        <v>821</v>
      </c>
      <c r="CX142" s="15" t="s">
        <v>822</v>
      </c>
      <c r="CY142" s="15" t="s">
        <v>150</v>
      </c>
      <c r="CZ142" s="15" t="s">
        <v>823</v>
      </c>
      <c r="DA142" s="31"/>
      <c r="DB142" s="17" t="s">
        <v>15463</v>
      </c>
      <c r="DC142" s="17">
        <v>10</v>
      </c>
      <c r="DD142" s="17" t="s">
        <v>15500</v>
      </c>
      <c r="DE142" s="17" t="s">
        <v>15500</v>
      </c>
      <c r="DF142" s="17" t="s">
        <v>15500</v>
      </c>
      <c r="DG142" s="23" t="s">
        <v>11180</v>
      </c>
      <c r="DH142" s="145"/>
    </row>
    <row r="143" spans="1:112" s="17" customFormat="1" x14ac:dyDescent="0.25">
      <c r="A143" s="32" t="s">
        <v>824</v>
      </c>
      <c r="B143" s="18">
        <v>0</v>
      </c>
      <c r="C143" s="98" t="s">
        <v>15461</v>
      </c>
      <c r="D143" s="18"/>
      <c r="E143" s="18">
        <v>43855</v>
      </c>
      <c r="F143" s="18" t="s">
        <v>825</v>
      </c>
      <c r="G143" s="33">
        <v>57602</v>
      </c>
      <c r="H143" s="44">
        <v>43450</v>
      </c>
      <c r="I143" s="98" t="s">
        <v>128</v>
      </c>
      <c r="J143" s="98"/>
      <c r="K143" s="98"/>
      <c r="L143" s="18" t="s">
        <v>129</v>
      </c>
      <c r="M143" t="s">
        <v>156</v>
      </c>
      <c r="N143" s="18" t="s">
        <v>156</v>
      </c>
      <c r="O143" t="s">
        <v>11123</v>
      </c>
      <c r="P143" s="64" t="str">
        <f>VLOOKUP(N143,Entries!J:K,2,FALSE)</f>
        <v>UNITED STATES OF AMERICA</v>
      </c>
      <c r="Q143" s="38" t="s">
        <v>826</v>
      </c>
      <c r="R143" s="32" t="s">
        <v>826</v>
      </c>
      <c r="S143" s="18" t="s">
        <v>156</v>
      </c>
      <c r="T143" t="s">
        <v>157</v>
      </c>
      <c r="U143" s="39" t="s">
        <v>92</v>
      </c>
      <c r="V143" s="33" t="s">
        <v>92</v>
      </c>
      <c r="W143" s="64">
        <f>IF(VLOOKUP(R143,Entries!N:P,3,FALSE)=V143,1,VLOOKUP(R143,Entries!N:P,3,FALSE))</f>
        <v>1</v>
      </c>
      <c r="X143"/>
      <c r="Y143"/>
      <c r="Z143" s="18"/>
      <c r="AA143" s="18"/>
      <c r="AB143" s="98"/>
      <c r="AC143" s="18" t="s">
        <v>93</v>
      </c>
      <c r="AD143" s="18" t="s">
        <v>117</v>
      </c>
      <c r="AE143" s="18" t="s">
        <v>117</v>
      </c>
      <c r="AF143" s="98" t="s">
        <v>117</v>
      </c>
      <c r="AG143" s="98"/>
      <c r="AH143" s="98"/>
      <c r="AI143" s="18"/>
      <c r="AJ143" s="19">
        <v>1</v>
      </c>
      <c r="AK143" s="18" t="s">
        <v>118</v>
      </c>
      <c r="AL143" s="18"/>
      <c r="AM143" s="33"/>
      <c r="AN143" s="32" t="s">
        <v>168</v>
      </c>
      <c r="AO143" s="18" t="s">
        <v>169</v>
      </c>
      <c r="AP143" s="33" t="s">
        <v>169</v>
      </c>
      <c r="AQ143">
        <v>21104.101536009999</v>
      </c>
      <c r="AR143" t="s">
        <v>11501</v>
      </c>
      <c r="AS143" t="s">
        <v>11225</v>
      </c>
      <c r="AT143" t="s">
        <v>11502</v>
      </c>
      <c r="AU143">
        <v>85.037400000000005</v>
      </c>
      <c r="AV143" s="98">
        <v>1.4841823085600001</v>
      </c>
      <c r="AW143">
        <v>336.16919999999999</v>
      </c>
      <c r="AX143" s="98">
        <v>5.8672581631466665</v>
      </c>
      <c r="AY143">
        <v>1.8327E-3</v>
      </c>
      <c r="AZ143">
        <v>30.679400000000001</v>
      </c>
      <c r="BA143" s="98">
        <v>0.53545643113777786</v>
      </c>
      <c r="BB143">
        <v>329.55160000000001</v>
      </c>
      <c r="BC143" s="98">
        <v>5.7517592785955562</v>
      </c>
      <c r="BD143">
        <v>15.237881399999999</v>
      </c>
      <c r="BE143" s="96">
        <f t="shared" si="17"/>
        <v>6872.5647809058837</v>
      </c>
      <c r="BF143" s="96">
        <f t="shared" si="18"/>
        <v>514.16013037984976</v>
      </c>
      <c r="BG143" s="96">
        <f t="shared" si="19"/>
        <v>488.96943143191766</v>
      </c>
      <c r="BH143">
        <v>6879.0081513219538</v>
      </c>
      <c r="BI143">
        <v>2.8803354749852269E-3</v>
      </c>
      <c r="BJ143">
        <v>1.4842429426018089</v>
      </c>
      <c r="BK143">
        <v>5.8672593837682054</v>
      </c>
      <c r="BL143">
        <v>0.77776995767695967</v>
      </c>
      <c r="BM143">
        <v>5.5094511291666377</v>
      </c>
      <c r="BN143">
        <v>1.484182582516693</v>
      </c>
      <c r="BO143">
        <v>5.8672593834661591</v>
      </c>
      <c r="BP143">
        <v>2.681655215517166E-3</v>
      </c>
      <c r="BQ143">
        <v>0.77776995767695967</v>
      </c>
      <c r="BR143">
        <v>6869.4399663900804</v>
      </c>
      <c r="BS143" s="96">
        <v>516.8614359036319</v>
      </c>
      <c r="BT143" s="96">
        <v>480.01849687652793</v>
      </c>
      <c r="BU143">
        <v>5.5094511291666377</v>
      </c>
      <c r="BV143" s="65" t="str">
        <f t="shared" si="14"/>
        <v>no propulsion</v>
      </c>
      <c r="BW143" s="32" t="s">
        <v>104</v>
      </c>
      <c r="BX143" s="18">
        <v>0.1</v>
      </c>
      <c r="BY143" s="18">
        <v>0.3</v>
      </c>
      <c r="BZ143" s="18">
        <v>0.3</v>
      </c>
      <c r="CA143" s="18">
        <v>4.36E-2</v>
      </c>
      <c r="CB143" s="18">
        <v>0.01</v>
      </c>
      <c r="CC143" s="18">
        <v>3.5000000000000003E-2</v>
      </c>
      <c r="CD143" s="18">
        <v>0.3</v>
      </c>
      <c r="CE143" s="18">
        <v>0.1</v>
      </c>
      <c r="CF143" s="33">
        <v>0.3</v>
      </c>
      <c r="CG143" s="32">
        <v>3.59</v>
      </c>
      <c r="CH143" s="18">
        <v>3.59</v>
      </c>
      <c r="CI143" s="18">
        <v>3.59</v>
      </c>
      <c r="CJ143" s="98">
        <f>Population!$CG143-Population!$CI143</f>
        <v>0</v>
      </c>
      <c r="CK143" s="120">
        <f>_xlfn.DAYS(Entries!$AY$2,Population!H143)</f>
        <v>844</v>
      </c>
      <c r="CL143" s="120">
        <f t="shared" si="15"/>
        <v>365</v>
      </c>
      <c r="CM143" s="122">
        <f>Entries!$AY$5</f>
        <v>0.15</v>
      </c>
      <c r="CN143" s="122">
        <f t="shared" si="20"/>
        <v>0</v>
      </c>
      <c r="CO143" s="121" t="str">
        <f t="shared" si="16"/>
        <v>-</v>
      </c>
      <c r="CP143" s="32" t="s">
        <v>103</v>
      </c>
      <c r="CQ143" s="18">
        <v>0</v>
      </c>
      <c r="CR143" s="18" t="s">
        <v>95</v>
      </c>
      <c r="CS143" s="18"/>
      <c r="CT143" s="33"/>
      <c r="CU143" s="32" t="s">
        <v>828</v>
      </c>
      <c r="CV143" s="18" t="s">
        <v>826</v>
      </c>
      <c r="CW143" s="18" t="s">
        <v>157</v>
      </c>
      <c r="CX143" s="18" t="s">
        <v>106</v>
      </c>
      <c r="CY143" s="18" t="s">
        <v>107</v>
      </c>
      <c r="CZ143" s="18" t="s">
        <v>108</v>
      </c>
      <c r="DA143" s="33"/>
      <c r="DB143" s="17" t="s">
        <v>15462</v>
      </c>
      <c r="DC143" s="17" t="s">
        <v>15500</v>
      </c>
      <c r="DD143" s="17" t="s">
        <v>15500</v>
      </c>
      <c r="DE143" s="17" t="s">
        <v>15500</v>
      </c>
      <c r="DF143" s="17" t="s">
        <v>15500</v>
      </c>
      <c r="DG143" s="23" t="s">
        <v>11171</v>
      </c>
      <c r="DH143" s="145"/>
    </row>
    <row r="144" spans="1:112" s="17" customFormat="1" x14ac:dyDescent="0.25">
      <c r="A144" s="30" t="s">
        <v>829</v>
      </c>
      <c r="B144" s="15">
        <v>0</v>
      </c>
      <c r="C144" s="96" t="s">
        <v>15461</v>
      </c>
      <c r="D144" s="15"/>
      <c r="E144" s="15">
        <v>28058</v>
      </c>
      <c r="F144" s="15" t="s">
        <v>830</v>
      </c>
      <c r="G144" s="31">
        <v>28055</v>
      </c>
      <c r="H144" s="43">
        <v>37915</v>
      </c>
      <c r="I144" s="96" t="s">
        <v>619</v>
      </c>
      <c r="J144" s="96"/>
      <c r="K144" s="96"/>
      <c r="L144" s="15" t="s">
        <v>831</v>
      </c>
      <c r="M144" s="124" t="s">
        <v>326</v>
      </c>
      <c r="N144" s="15" t="s">
        <v>326</v>
      </c>
      <c r="O144" s="124" t="s">
        <v>576</v>
      </c>
      <c r="P144" s="96" t="str">
        <f>VLOOKUP(N144,Entries!J:K,2,FALSE)</f>
        <v>PEOPLES REPUBLIC OF CHINA</v>
      </c>
      <c r="Q144" s="123" t="s">
        <v>832</v>
      </c>
      <c r="R144" s="30" t="s">
        <v>832</v>
      </c>
      <c r="S144" s="15" t="s">
        <v>326</v>
      </c>
      <c r="T144" s="124" t="s">
        <v>576</v>
      </c>
      <c r="U144" s="125" t="s">
        <v>141</v>
      </c>
      <c r="V144" s="106" t="s">
        <v>92</v>
      </c>
      <c r="W144" s="64">
        <f>IF(VLOOKUP(R144,Entries!N:P,3,FALSE)=V144,1,VLOOKUP(R144,Entries!N:P,3,FALSE))</f>
        <v>1</v>
      </c>
      <c r="X144" s="124"/>
      <c r="Y144" s="124" t="s">
        <v>763</v>
      </c>
      <c r="Z144" s="15" t="s">
        <v>763</v>
      </c>
      <c r="AA144" s="15" t="s">
        <v>326</v>
      </c>
      <c r="AB144" s="96" t="s">
        <v>92</v>
      </c>
      <c r="AC144" s="15" t="s">
        <v>239</v>
      </c>
      <c r="AD144" s="15" t="s">
        <v>833</v>
      </c>
      <c r="AE144" s="15" t="s">
        <v>144</v>
      </c>
      <c r="AF144" s="96" t="s">
        <v>94</v>
      </c>
      <c r="AG144" s="96" t="s">
        <v>2487</v>
      </c>
      <c r="AH144" s="96"/>
      <c r="AI144" s="15"/>
      <c r="AJ144" s="19">
        <v>6</v>
      </c>
      <c r="AK144" s="15" t="s">
        <v>118</v>
      </c>
      <c r="AL144" s="15"/>
      <c r="AM144" s="31"/>
      <c r="AN144" s="30" t="s">
        <v>125</v>
      </c>
      <c r="AO144" s="15" t="s">
        <v>97</v>
      </c>
      <c r="AP144" s="31" t="s">
        <v>97</v>
      </c>
      <c r="AQ144">
        <v>21104.503247299999</v>
      </c>
      <c r="AR144" t="s">
        <v>11503</v>
      </c>
      <c r="AS144" t="s">
        <v>11225</v>
      </c>
      <c r="AT144" t="s">
        <v>11504</v>
      </c>
      <c r="AU144">
        <v>98.730500000000006</v>
      </c>
      <c r="AV144" s="96">
        <v>1.7231719386444446</v>
      </c>
      <c r="AW144">
        <v>301.22239999999999</v>
      </c>
      <c r="AX144" s="96">
        <v>5.2573215670044444</v>
      </c>
      <c r="AY144">
        <v>1.3741000000000001E-3</v>
      </c>
      <c r="AZ144">
        <v>128.85900000000001</v>
      </c>
      <c r="BA144" s="96">
        <v>2.2490133529333338</v>
      </c>
      <c r="BB144">
        <v>231.38300000000001</v>
      </c>
      <c r="BC144" s="96">
        <v>4.038394342977778</v>
      </c>
      <c r="BD144">
        <v>14.470390650000001</v>
      </c>
      <c r="BE144" s="96">
        <f t="shared" si="17"/>
        <v>7113.4737149320545</v>
      </c>
      <c r="BF144" s="96">
        <f t="shared" si="18"/>
        <v>752.24833916374337</v>
      </c>
      <c r="BG144" s="96">
        <f t="shared" si="19"/>
        <v>732.69909070036556</v>
      </c>
      <c r="BH144">
        <v>7119.6690003456879</v>
      </c>
      <c r="BI144">
        <v>2.149752252972047E-3</v>
      </c>
      <c r="BJ144">
        <v>1.723074282943851</v>
      </c>
      <c r="BK144">
        <v>5.257322660631095</v>
      </c>
      <c r="BL144">
        <v>1.7611616081352239</v>
      </c>
      <c r="BM144">
        <v>4.5262474664045032</v>
      </c>
      <c r="BN144">
        <v>1.723172344101187</v>
      </c>
      <c r="BO144">
        <v>5.2573226619150946</v>
      </c>
      <c r="BP144">
        <v>2.371567439624364E-3</v>
      </c>
      <c r="BQ144">
        <v>1.7611616081352239</v>
      </c>
      <c r="BR144">
        <v>7110.6002568535532</v>
      </c>
      <c r="BS144" s="96">
        <v>756.46352489889159</v>
      </c>
      <c r="BT144" s="96">
        <v>722.73698880821394</v>
      </c>
      <c r="BU144">
        <v>4.5262474664045032</v>
      </c>
      <c r="BV144" s="60" t="str">
        <f t="shared" si="14"/>
        <v>Earth Observation</v>
      </c>
      <c r="BW144" s="30" t="s">
        <v>104</v>
      </c>
      <c r="BX144" s="15">
        <v>0.5</v>
      </c>
      <c r="BY144" s="15">
        <v>0.5</v>
      </c>
      <c r="BZ144" s="15">
        <v>0.5</v>
      </c>
      <c r="CA144" s="15">
        <v>0.433</v>
      </c>
      <c r="CB144" s="15">
        <v>0.25</v>
      </c>
      <c r="CC144" s="15">
        <v>0.375</v>
      </c>
      <c r="CD144" s="15">
        <v>0.5</v>
      </c>
      <c r="CE144" s="15">
        <v>0.5</v>
      </c>
      <c r="CF144" s="31">
        <v>0.5</v>
      </c>
      <c r="CG144" s="30">
        <v>88</v>
      </c>
      <c r="CH144" s="15">
        <v>88</v>
      </c>
      <c r="CI144" s="15">
        <v>88</v>
      </c>
      <c r="CJ144" s="96">
        <f>Population!$CG144-Population!$CI144</f>
        <v>0</v>
      </c>
      <c r="CK144" s="118">
        <f>_xlfn.DAYS(Entries!$AY$2,Population!H144)</f>
        <v>6379</v>
      </c>
      <c r="CL144" s="118">
        <f t="shared" si="15"/>
        <v>2190</v>
      </c>
      <c r="CM144" s="117">
        <f>Entries!$AY$5</f>
        <v>0.15</v>
      </c>
      <c r="CN144" s="117">
        <f t="shared" si="20"/>
        <v>0</v>
      </c>
      <c r="CO144" s="119" t="str">
        <f t="shared" si="16"/>
        <v>-</v>
      </c>
      <c r="CP144" s="30"/>
      <c r="CQ144" s="19">
        <v>0</v>
      </c>
      <c r="CR144" s="15" t="s">
        <v>118</v>
      </c>
      <c r="CS144" s="15"/>
      <c r="CT144" s="31"/>
      <c r="CU144" s="30" t="s">
        <v>834</v>
      </c>
      <c r="CV144" s="15" t="s">
        <v>835</v>
      </c>
      <c r="CW144" s="15" t="s">
        <v>576</v>
      </c>
      <c r="CX144" s="15" t="s">
        <v>836</v>
      </c>
      <c r="CY144" s="15" t="s">
        <v>107</v>
      </c>
      <c r="CZ144" s="15"/>
      <c r="DA144" s="31"/>
      <c r="DB144" s="17" t="s">
        <v>15462</v>
      </c>
      <c r="DC144" s="17" t="s">
        <v>15500</v>
      </c>
      <c r="DD144" s="17" t="s">
        <v>15500</v>
      </c>
      <c r="DE144" s="17" t="s">
        <v>15500</v>
      </c>
      <c r="DF144" s="17" t="s">
        <v>15500</v>
      </c>
      <c r="DG144" s="23" t="s">
        <v>11172</v>
      </c>
      <c r="DH144" s="145"/>
    </row>
    <row r="145" spans="1:112" s="17" customFormat="1" x14ac:dyDescent="0.25">
      <c r="A145" s="32" t="s">
        <v>837</v>
      </c>
      <c r="B145" s="18">
        <v>0</v>
      </c>
      <c r="C145" s="98" t="s">
        <v>15461</v>
      </c>
      <c r="D145" s="18"/>
      <c r="E145" s="18">
        <v>33434</v>
      </c>
      <c r="F145" s="18" t="s">
        <v>838</v>
      </c>
      <c r="G145" s="33">
        <v>33431</v>
      </c>
      <c r="H145" s="44">
        <v>39757</v>
      </c>
      <c r="I145" s="98" t="s">
        <v>784</v>
      </c>
      <c r="J145" s="98"/>
      <c r="K145" s="98"/>
      <c r="L145" s="18" t="s">
        <v>839</v>
      </c>
      <c r="M145" t="s">
        <v>326</v>
      </c>
      <c r="N145" s="18" t="s">
        <v>326</v>
      </c>
      <c r="O145" t="s">
        <v>576</v>
      </c>
      <c r="P145" s="64" t="str">
        <f>VLOOKUP(N145,Entries!J:K,2,FALSE)</f>
        <v>PEOPLES REPUBLIC OF CHINA</v>
      </c>
      <c r="Q145" s="38" t="s">
        <v>832</v>
      </c>
      <c r="R145" s="32" t="s">
        <v>832</v>
      </c>
      <c r="S145" s="18" t="s">
        <v>326</v>
      </c>
      <c r="T145" t="s">
        <v>576</v>
      </c>
      <c r="U145" s="39" t="s">
        <v>141</v>
      </c>
      <c r="V145" s="103" t="s">
        <v>92</v>
      </c>
      <c r="W145" s="64">
        <f>IF(VLOOKUP(R145,Entries!N:P,3,FALSE)=V145,1,VLOOKUP(R145,Entries!N:P,3,FALSE))</f>
        <v>1</v>
      </c>
      <c r="X145"/>
      <c r="Y145" t="s">
        <v>763</v>
      </c>
      <c r="Z145" s="18" t="s">
        <v>763</v>
      </c>
      <c r="AA145" s="64" t="s">
        <v>326</v>
      </c>
      <c r="AB145" s="98" t="s">
        <v>92</v>
      </c>
      <c r="AC145" s="18" t="s">
        <v>239</v>
      </c>
      <c r="AD145" s="18" t="s">
        <v>833</v>
      </c>
      <c r="AE145" s="18" t="s">
        <v>144</v>
      </c>
      <c r="AF145" s="98" t="s">
        <v>94</v>
      </c>
      <c r="AG145" s="98" t="s">
        <v>2487</v>
      </c>
      <c r="AH145" s="98"/>
      <c r="AI145" s="18"/>
      <c r="AJ145" s="19">
        <v>15</v>
      </c>
      <c r="AK145" s="18" t="s">
        <v>118</v>
      </c>
      <c r="AL145" s="18"/>
      <c r="AM145" s="33"/>
      <c r="AN145" s="32" t="s">
        <v>125</v>
      </c>
      <c r="AO145" s="18" t="s">
        <v>97</v>
      </c>
      <c r="AP145" s="33" t="s">
        <v>97</v>
      </c>
      <c r="AQ145">
        <v>21104.512475709998</v>
      </c>
      <c r="AR145" t="s">
        <v>3628</v>
      </c>
      <c r="AS145" t="s">
        <v>11225</v>
      </c>
      <c r="AT145" t="s">
        <v>11505</v>
      </c>
      <c r="AU145">
        <v>98.711399999999998</v>
      </c>
      <c r="AV145" s="98">
        <v>1.7228385808266669</v>
      </c>
      <c r="AW145">
        <v>110.9456</v>
      </c>
      <c r="AX145" s="98">
        <v>1.9363656077511113</v>
      </c>
      <c r="AY145">
        <v>1.3228000000000001E-3</v>
      </c>
      <c r="AZ145">
        <v>278.9443</v>
      </c>
      <c r="BA145" s="98">
        <v>4.8684954518088892</v>
      </c>
      <c r="BB145">
        <v>81.024299999999997</v>
      </c>
      <c r="BC145" s="98">
        <v>1.4141405149199999</v>
      </c>
      <c r="BD145">
        <v>14.294795390000001</v>
      </c>
      <c r="BE145" s="96">
        <f t="shared" si="17"/>
        <v>7171.6090392779124</v>
      </c>
      <c r="BF145" s="96">
        <f t="shared" si="18"/>
        <v>810.09564371506985</v>
      </c>
      <c r="BG145" s="96">
        <f t="shared" si="19"/>
        <v>791.12243484075589</v>
      </c>
      <c r="BH145">
        <v>7177.7668298107583</v>
      </c>
      <c r="BI145">
        <v>7.103479588963182E-4</v>
      </c>
      <c r="BJ145">
        <v>1.7227427143106619</v>
      </c>
      <c r="BK145">
        <v>1.936366009973989</v>
      </c>
      <c r="BL145">
        <v>5.8845998114125448</v>
      </c>
      <c r="BM145">
        <v>0.39803758772247438</v>
      </c>
      <c r="BN145">
        <v>1.722838984389202</v>
      </c>
      <c r="BO145">
        <v>1.9363660104107401</v>
      </c>
      <c r="BP145">
        <v>9.2093706152617406E-4</v>
      </c>
      <c r="BQ145">
        <v>5.8845998114125448</v>
      </c>
      <c r="BR145">
        <v>7168.7580416950777</v>
      </c>
      <c r="BS145" s="96">
        <v>804.36001666078846</v>
      </c>
      <c r="BT145" s="96">
        <v>791.15606672936701</v>
      </c>
      <c r="BU145">
        <v>0.39803758772247438</v>
      </c>
      <c r="BV145" s="65" t="str">
        <f t="shared" si="14"/>
        <v>Earth Observation</v>
      </c>
      <c r="BW145" s="32" t="s">
        <v>104</v>
      </c>
      <c r="BX145" s="18">
        <v>0.5</v>
      </c>
      <c r="BY145" s="18">
        <v>0.5</v>
      </c>
      <c r="BZ145" s="18">
        <v>0.5</v>
      </c>
      <c r="CA145" s="18">
        <v>0.433</v>
      </c>
      <c r="CB145" s="18">
        <v>0.25</v>
      </c>
      <c r="CC145" s="18">
        <v>0.375</v>
      </c>
      <c r="CD145" s="18">
        <v>0.5</v>
      </c>
      <c r="CE145" s="18">
        <v>0.5</v>
      </c>
      <c r="CF145" s="33">
        <v>0.5</v>
      </c>
      <c r="CG145" s="32">
        <v>90</v>
      </c>
      <c r="CH145" s="18">
        <v>90</v>
      </c>
      <c r="CI145" s="18">
        <v>90</v>
      </c>
      <c r="CJ145" s="98">
        <f>Population!$CG145-Population!$CI145</f>
        <v>0</v>
      </c>
      <c r="CK145" s="120">
        <f>_xlfn.DAYS(Entries!$AY$2,Population!H145)</f>
        <v>4537</v>
      </c>
      <c r="CL145" s="120">
        <f t="shared" si="15"/>
        <v>5475</v>
      </c>
      <c r="CM145" s="122">
        <f>Entries!$AY$5</f>
        <v>0.15</v>
      </c>
      <c r="CN145" s="122">
        <f t="shared" si="20"/>
        <v>0</v>
      </c>
      <c r="CO145" s="121" t="str">
        <f t="shared" si="16"/>
        <v>-</v>
      </c>
      <c r="CP145" s="32"/>
      <c r="CQ145" s="19">
        <v>0</v>
      </c>
      <c r="CR145" s="18" t="s">
        <v>118</v>
      </c>
      <c r="CS145" s="18"/>
      <c r="CT145" s="33"/>
      <c r="CU145" s="32" t="s">
        <v>834</v>
      </c>
      <c r="CV145" s="18" t="s">
        <v>835</v>
      </c>
      <c r="CW145" s="18" t="s">
        <v>576</v>
      </c>
      <c r="CX145" s="18" t="s">
        <v>836</v>
      </c>
      <c r="CY145" s="18" t="s">
        <v>107</v>
      </c>
      <c r="CZ145" s="18"/>
      <c r="DA145" s="33"/>
      <c r="DB145" s="17" t="s">
        <v>15462</v>
      </c>
      <c r="DC145" s="17" t="s">
        <v>15500</v>
      </c>
      <c r="DD145" s="17" t="s">
        <v>15500</v>
      </c>
      <c r="DE145" s="17" t="s">
        <v>15500</v>
      </c>
      <c r="DF145" s="17" t="s">
        <v>15500</v>
      </c>
      <c r="DG145" s="23" t="s">
        <v>11172</v>
      </c>
      <c r="DH145" s="145"/>
    </row>
    <row r="146" spans="1:112" s="17" customFormat="1" x14ac:dyDescent="0.25">
      <c r="A146" s="30" t="s">
        <v>841</v>
      </c>
      <c r="B146" s="15">
        <v>0</v>
      </c>
      <c r="C146" s="96" t="s">
        <v>15461</v>
      </c>
      <c r="D146" s="15"/>
      <c r="E146" s="15">
        <v>37930</v>
      </c>
      <c r="F146" s="15" t="s">
        <v>842</v>
      </c>
      <c r="G146" s="31">
        <v>37927</v>
      </c>
      <c r="H146" s="43">
        <v>40867</v>
      </c>
      <c r="I146" s="96" t="s">
        <v>784</v>
      </c>
      <c r="J146" s="96"/>
      <c r="K146" s="96"/>
      <c r="L146" s="15" t="s">
        <v>839</v>
      </c>
      <c r="M146" s="124" t="s">
        <v>326</v>
      </c>
      <c r="N146" s="15" t="s">
        <v>326</v>
      </c>
      <c r="O146" s="124" t="s">
        <v>576</v>
      </c>
      <c r="P146" s="96" t="str">
        <f>VLOOKUP(N146,Entries!J:K,2,FALSE)</f>
        <v>PEOPLES REPUBLIC OF CHINA</v>
      </c>
      <c r="Q146" s="123" t="s">
        <v>832</v>
      </c>
      <c r="R146" s="30" t="s">
        <v>832</v>
      </c>
      <c r="S146" s="15" t="s">
        <v>326</v>
      </c>
      <c r="T146" s="124" t="s">
        <v>576</v>
      </c>
      <c r="U146" s="125" t="s">
        <v>141</v>
      </c>
      <c r="V146" s="106" t="s">
        <v>92</v>
      </c>
      <c r="W146" s="64">
        <f>IF(VLOOKUP(R146,Entries!N:P,3,FALSE)=V146,1,VLOOKUP(R146,Entries!N:P,3,FALSE))</f>
        <v>1</v>
      </c>
      <c r="X146" s="124"/>
      <c r="Y146" s="124" t="s">
        <v>763</v>
      </c>
      <c r="Z146" s="15" t="s">
        <v>763</v>
      </c>
      <c r="AA146" s="15" t="s">
        <v>326</v>
      </c>
      <c r="AB146" s="96" t="s">
        <v>92</v>
      </c>
      <c r="AC146" s="15" t="s">
        <v>239</v>
      </c>
      <c r="AD146" s="15" t="s">
        <v>833</v>
      </c>
      <c r="AE146" s="15" t="s">
        <v>144</v>
      </c>
      <c r="AF146" s="96" t="s">
        <v>94</v>
      </c>
      <c r="AG146" s="96" t="s">
        <v>2487</v>
      </c>
      <c r="AH146" s="96"/>
      <c r="AI146" s="15"/>
      <c r="AJ146" s="19">
        <v>15</v>
      </c>
      <c r="AK146" s="15" t="s">
        <v>118</v>
      </c>
      <c r="AL146" s="15"/>
      <c r="AM146" s="31"/>
      <c r="AN146" s="30" t="s">
        <v>125</v>
      </c>
      <c r="AO146" s="15" t="s">
        <v>97</v>
      </c>
      <c r="AP146" s="31" t="s">
        <v>97</v>
      </c>
      <c r="AQ146">
        <v>21104.347692290001</v>
      </c>
      <c r="AR146" t="s">
        <v>11506</v>
      </c>
      <c r="AS146" t="s">
        <v>11225</v>
      </c>
      <c r="AT146" t="s">
        <v>11507</v>
      </c>
      <c r="AU146">
        <v>98.662599999999998</v>
      </c>
      <c r="AV146" s="96">
        <v>1.721986860328889</v>
      </c>
      <c r="AW146">
        <v>95.968500000000006</v>
      </c>
      <c r="AX146" s="96">
        <v>1.6749659547333335</v>
      </c>
      <c r="AY146">
        <v>1.3856999999999999E-3</v>
      </c>
      <c r="AZ146">
        <v>253.21629999999999</v>
      </c>
      <c r="BA146" s="96">
        <v>4.419457235275555</v>
      </c>
      <c r="BB146">
        <v>106.75</v>
      </c>
      <c r="BC146" s="96">
        <v>1.8631385888888892</v>
      </c>
      <c r="BD146">
        <v>14.298030519999999</v>
      </c>
      <c r="BE146" s="96">
        <f t="shared" si="17"/>
        <v>7170.5272137059546</v>
      </c>
      <c r="BF146" s="96">
        <f t="shared" si="18"/>
        <v>809.46341326598667</v>
      </c>
      <c r="BG146" s="96">
        <f t="shared" si="19"/>
        <v>789.59101414592169</v>
      </c>
      <c r="BH146">
        <v>7176.6786429955928</v>
      </c>
      <c r="BI146">
        <v>2.9927919275751091E-4</v>
      </c>
      <c r="BJ146">
        <v>1.721891487105357</v>
      </c>
      <c r="BK146">
        <v>1.6749663028434389</v>
      </c>
      <c r="BL146">
        <v>4.8740424803208144</v>
      </c>
      <c r="BM146">
        <v>1.4085539356553429</v>
      </c>
      <c r="BN146">
        <v>1.7219872634806619</v>
      </c>
      <c r="BO146">
        <v>1.6749663029762729</v>
      </c>
      <c r="BP146">
        <v>9.8016676359562269E-4</v>
      </c>
      <c r="BQ146">
        <v>4.8740424803208144</v>
      </c>
      <c r="BR146">
        <v>7167.6734384455249</v>
      </c>
      <c r="BS146" s="96">
        <v>803.69895372219617</v>
      </c>
      <c r="BT146" s="96">
        <v>789.64792316885359</v>
      </c>
      <c r="BU146">
        <v>1.4085539356553429</v>
      </c>
      <c r="BV146" s="60" t="str">
        <f t="shared" si="14"/>
        <v>Earth Observation</v>
      </c>
      <c r="BW146" s="30" t="s">
        <v>104</v>
      </c>
      <c r="BX146" s="15">
        <v>0.5</v>
      </c>
      <c r="BY146" s="15">
        <v>0.5</v>
      </c>
      <c r="BZ146" s="15">
        <v>0.5</v>
      </c>
      <c r="CA146" s="15">
        <v>0.433</v>
      </c>
      <c r="CB146" s="15">
        <v>0.25</v>
      </c>
      <c r="CC146" s="15">
        <v>0.375</v>
      </c>
      <c r="CD146" s="15">
        <v>0.5</v>
      </c>
      <c r="CE146" s="15">
        <v>0.5</v>
      </c>
      <c r="CF146" s="31">
        <v>0.5</v>
      </c>
      <c r="CG146" s="30">
        <v>90</v>
      </c>
      <c r="CH146" s="15">
        <v>90</v>
      </c>
      <c r="CI146" s="15">
        <v>90</v>
      </c>
      <c r="CJ146" s="96">
        <f>Population!$CG146-Population!$CI146</f>
        <v>0</v>
      </c>
      <c r="CK146" s="118">
        <f>_xlfn.DAYS(Entries!$AY$2,Population!H146)</f>
        <v>3427</v>
      </c>
      <c r="CL146" s="118">
        <f t="shared" si="15"/>
        <v>5475</v>
      </c>
      <c r="CM146" s="117">
        <f>Entries!$AY$5</f>
        <v>0.15</v>
      </c>
      <c r="CN146" s="117">
        <f t="shared" si="20"/>
        <v>0</v>
      </c>
      <c r="CO146" s="119" t="str">
        <f t="shared" si="16"/>
        <v>-</v>
      </c>
      <c r="CP146" s="30"/>
      <c r="CQ146" s="19">
        <v>0</v>
      </c>
      <c r="CR146" s="15" t="s">
        <v>118</v>
      </c>
      <c r="CS146" s="15"/>
      <c r="CT146" s="31"/>
      <c r="CU146" s="30" t="s">
        <v>834</v>
      </c>
      <c r="CV146" s="15" t="s">
        <v>835</v>
      </c>
      <c r="CW146" s="15" t="s">
        <v>576</v>
      </c>
      <c r="CX146" s="15" t="s">
        <v>836</v>
      </c>
      <c r="CY146" s="15" t="s">
        <v>107</v>
      </c>
      <c r="CZ146" s="15"/>
      <c r="DA146" s="31"/>
      <c r="DB146" s="17" t="s">
        <v>15462</v>
      </c>
      <c r="DC146" s="17" t="s">
        <v>15500</v>
      </c>
      <c r="DD146" s="17" t="s">
        <v>15500</v>
      </c>
      <c r="DE146" s="17" t="s">
        <v>15500</v>
      </c>
      <c r="DF146" s="17" t="s">
        <v>15500</v>
      </c>
      <c r="DG146" s="23" t="s">
        <v>11172</v>
      </c>
      <c r="DH146" s="145"/>
    </row>
    <row r="147" spans="1:112" s="17" customFormat="1" x14ac:dyDescent="0.25">
      <c r="A147" s="32" t="s">
        <v>844</v>
      </c>
      <c r="B147" s="18">
        <v>0</v>
      </c>
      <c r="C147" s="98" t="s">
        <v>15461</v>
      </c>
      <c r="D147" s="18"/>
      <c r="E147" s="18">
        <v>40137</v>
      </c>
      <c r="F147" s="18" t="s">
        <v>845</v>
      </c>
      <c r="G147" s="33">
        <v>40134</v>
      </c>
      <c r="H147" s="44">
        <v>41886</v>
      </c>
      <c r="I147" s="98" t="s">
        <v>784</v>
      </c>
      <c r="J147" s="98"/>
      <c r="K147" s="98"/>
      <c r="L147" s="18" t="s">
        <v>839</v>
      </c>
      <c r="M147" t="s">
        <v>326</v>
      </c>
      <c r="N147" s="18" t="s">
        <v>326</v>
      </c>
      <c r="O147" t="s">
        <v>576</v>
      </c>
      <c r="P147" s="64" t="str">
        <f>VLOOKUP(N147,Entries!J:K,2,FALSE)</f>
        <v>PEOPLES REPUBLIC OF CHINA</v>
      </c>
      <c r="Q147" s="38" t="s">
        <v>832</v>
      </c>
      <c r="R147" s="32" t="s">
        <v>832</v>
      </c>
      <c r="S147" s="18" t="s">
        <v>326</v>
      </c>
      <c r="T147" t="s">
        <v>576</v>
      </c>
      <c r="U147" s="39" t="s">
        <v>141</v>
      </c>
      <c r="V147" s="103" t="s">
        <v>92</v>
      </c>
      <c r="W147" s="64">
        <f>IF(VLOOKUP(R147,Entries!N:P,3,FALSE)=V147,1,VLOOKUP(R147,Entries!N:P,3,FALSE))</f>
        <v>1</v>
      </c>
      <c r="X147"/>
      <c r="Y147" t="s">
        <v>763</v>
      </c>
      <c r="Z147" s="18" t="s">
        <v>763</v>
      </c>
      <c r="AA147" s="64" t="s">
        <v>326</v>
      </c>
      <c r="AB147" s="98" t="s">
        <v>92</v>
      </c>
      <c r="AC147" s="18" t="s">
        <v>239</v>
      </c>
      <c r="AD147" s="18" t="s">
        <v>833</v>
      </c>
      <c r="AE147" s="18" t="s">
        <v>144</v>
      </c>
      <c r="AF147" s="98" t="s">
        <v>94</v>
      </c>
      <c r="AG147" s="98" t="s">
        <v>2487</v>
      </c>
      <c r="AH147" s="98"/>
      <c r="AI147" s="18"/>
      <c r="AJ147" s="19">
        <v>4</v>
      </c>
      <c r="AK147" s="18" t="s">
        <v>118</v>
      </c>
      <c r="AL147" s="18"/>
      <c r="AM147" s="33"/>
      <c r="AN147" s="32" t="s">
        <v>125</v>
      </c>
      <c r="AO147" s="18" t="s">
        <v>97</v>
      </c>
      <c r="AP147" s="33" t="s">
        <v>97</v>
      </c>
      <c r="AQ147">
        <v>21104.491181130001</v>
      </c>
      <c r="AR147" t="s">
        <v>846</v>
      </c>
      <c r="AS147" t="s">
        <v>11225</v>
      </c>
      <c r="AT147" t="s">
        <v>11508</v>
      </c>
      <c r="AU147">
        <v>98.566199999999995</v>
      </c>
      <c r="AV147" s="98">
        <v>1.7203043632799999</v>
      </c>
      <c r="AW147">
        <v>92.962699999999998</v>
      </c>
      <c r="AX147" s="98">
        <v>1.6225048589911113</v>
      </c>
      <c r="AY147">
        <v>2.2057000000000001E-3</v>
      </c>
      <c r="AZ147">
        <v>321.15710000000001</v>
      </c>
      <c r="BA147" s="98">
        <v>5.6052476450177782</v>
      </c>
      <c r="BB147">
        <v>38.802399999999999</v>
      </c>
      <c r="BC147" s="98">
        <v>0.67722949678222222</v>
      </c>
      <c r="BD147">
        <v>14.29638398</v>
      </c>
      <c r="BE147" s="96">
        <f t="shared" si="17"/>
        <v>7171.0777647299665</v>
      </c>
      <c r="BF147" s="96">
        <f t="shared" si="18"/>
        <v>815.89501095563082</v>
      </c>
      <c r="BG147" s="96">
        <f t="shared" si="19"/>
        <v>784.26051850430213</v>
      </c>
      <c r="BH147">
        <v>7177.2543006494398</v>
      </c>
      <c r="BI147">
        <v>2.1963025827985202E-3</v>
      </c>
      <c r="BJ147">
        <v>1.720210036800595</v>
      </c>
      <c r="BK147">
        <v>1.622505196922601</v>
      </c>
      <c r="BL147">
        <v>6.1222466758040586</v>
      </c>
      <c r="BM147">
        <v>0.1602339120146577</v>
      </c>
      <c r="BN147">
        <v>1.720304765843361</v>
      </c>
      <c r="BO147">
        <v>1.6225051964038051</v>
      </c>
      <c r="BP147">
        <v>1.937424760711261E-3</v>
      </c>
      <c r="BQ147">
        <v>6.1222466758040586</v>
      </c>
      <c r="BR147">
        <v>7168.21961060389</v>
      </c>
      <c r="BS147" s="96">
        <v>811.10749676769046</v>
      </c>
      <c r="BT147" s="96">
        <v>783.33172444009051</v>
      </c>
      <c r="BU147">
        <v>0.1602339120146577</v>
      </c>
      <c r="BV147" s="65" t="str">
        <f t="shared" si="14"/>
        <v>Earth Observation</v>
      </c>
      <c r="BW147" s="32" t="s">
        <v>104</v>
      </c>
      <c r="BX147" s="18">
        <v>0.5</v>
      </c>
      <c r="BY147" s="18">
        <v>0.5</v>
      </c>
      <c r="BZ147" s="18">
        <v>0.5</v>
      </c>
      <c r="CA147" s="18">
        <v>0.433</v>
      </c>
      <c r="CB147" s="18">
        <v>0.25</v>
      </c>
      <c r="CC147" s="18">
        <v>0.375</v>
      </c>
      <c r="CD147" s="18">
        <v>0.5</v>
      </c>
      <c r="CE147" s="18">
        <v>0.5</v>
      </c>
      <c r="CF147" s="33">
        <v>0.5</v>
      </c>
      <c r="CG147" s="32">
        <v>90</v>
      </c>
      <c r="CH147" s="18">
        <v>90</v>
      </c>
      <c r="CI147" s="18">
        <v>90</v>
      </c>
      <c r="CJ147" s="98">
        <f>Population!$CG147-Population!$CI147</f>
        <v>0</v>
      </c>
      <c r="CK147" s="120">
        <f>_xlfn.DAYS(Entries!$AY$2,Population!H147)</f>
        <v>2408</v>
      </c>
      <c r="CL147" s="120">
        <f t="shared" si="15"/>
        <v>1460</v>
      </c>
      <c r="CM147" s="122">
        <f>Entries!$AY$5</f>
        <v>0.15</v>
      </c>
      <c r="CN147" s="122">
        <f t="shared" si="20"/>
        <v>0</v>
      </c>
      <c r="CO147" s="121" t="str">
        <f t="shared" si="16"/>
        <v>-</v>
      </c>
      <c r="CP147" s="32"/>
      <c r="CQ147" s="19">
        <v>0</v>
      </c>
      <c r="CR147" s="18" t="s">
        <v>118</v>
      </c>
      <c r="CS147" s="18"/>
      <c r="CT147" s="33"/>
      <c r="CU147" s="32" t="s">
        <v>834</v>
      </c>
      <c r="CV147" s="18" t="s">
        <v>835</v>
      </c>
      <c r="CW147" s="18" t="s">
        <v>847</v>
      </c>
      <c r="CX147" s="18" t="s">
        <v>836</v>
      </c>
      <c r="CY147" s="18" t="s">
        <v>107</v>
      </c>
      <c r="CZ147" s="18"/>
      <c r="DA147" s="33"/>
      <c r="DB147" s="17" t="s">
        <v>15462</v>
      </c>
      <c r="DC147" s="17" t="s">
        <v>15500</v>
      </c>
      <c r="DD147" s="17" t="s">
        <v>15500</v>
      </c>
      <c r="DE147" s="17" t="s">
        <v>15500</v>
      </c>
      <c r="DF147" s="17" t="s">
        <v>15500</v>
      </c>
      <c r="DG147" s="23" t="s">
        <v>11172</v>
      </c>
      <c r="DH147" s="145"/>
    </row>
    <row r="148" spans="1:112" s="17" customFormat="1" x14ac:dyDescent="0.25">
      <c r="A148" s="32" t="s">
        <v>850</v>
      </c>
      <c r="B148" s="98">
        <v>0</v>
      </c>
      <c r="C148" s="98" t="s">
        <v>15461</v>
      </c>
      <c r="D148" s="98"/>
      <c r="E148" s="98">
        <v>43690</v>
      </c>
      <c r="F148" s="98" t="s">
        <v>851</v>
      </c>
      <c r="G148" s="33">
        <v>57282</v>
      </c>
      <c r="H148" s="44">
        <v>43415</v>
      </c>
      <c r="I148" s="98" t="s">
        <v>128</v>
      </c>
      <c r="J148" s="98"/>
      <c r="K148" s="98"/>
      <c r="L148" s="98" t="s">
        <v>129</v>
      </c>
      <c r="M148" t="s">
        <v>156</v>
      </c>
      <c r="N148" s="98" t="s">
        <v>156</v>
      </c>
      <c r="O148" t="s">
        <v>11123</v>
      </c>
      <c r="P148" s="96" t="str">
        <f>VLOOKUP(N148,Entries!J:K,2,FALSE)</f>
        <v>UNITED STATES OF AMERICA</v>
      </c>
      <c r="Q148" s="38" t="s">
        <v>852</v>
      </c>
      <c r="R148" s="32" t="s">
        <v>852</v>
      </c>
      <c r="S148" s="98" t="s">
        <v>156</v>
      </c>
      <c r="T148" t="s">
        <v>157</v>
      </c>
      <c r="U148" s="39" t="s">
        <v>159</v>
      </c>
      <c r="V148" s="33" t="s">
        <v>159</v>
      </c>
      <c r="W148" s="64">
        <f>IF(VLOOKUP(R148,Entries!N:P,3,FALSE)=V148,1,VLOOKUP(R148,Entries!N:P,3,FALSE))</f>
        <v>1</v>
      </c>
      <c r="X148"/>
      <c r="Y148"/>
      <c r="Z148" s="98"/>
      <c r="AA148" s="98"/>
      <c r="AB148" s="98"/>
      <c r="AC148" s="98" t="s">
        <v>93</v>
      </c>
      <c r="AD148" s="98" t="s">
        <v>329</v>
      </c>
      <c r="AE148" s="98" t="s">
        <v>94</v>
      </c>
      <c r="AF148" s="98" t="s">
        <v>94</v>
      </c>
      <c r="AG148" s="98"/>
      <c r="AH148" s="98"/>
      <c r="AI148" s="98"/>
      <c r="AJ148" s="19">
        <v>1</v>
      </c>
      <c r="AK148" s="98" t="s">
        <v>118</v>
      </c>
      <c r="AL148" s="98"/>
      <c r="AM148" s="33"/>
      <c r="AN148" s="32" t="s">
        <v>168</v>
      </c>
      <c r="AO148" s="98" t="s">
        <v>169</v>
      </c>
      <c r="AP148" s="33" t="s">
        <v>169</v>
      </c>
      <c r="AQ148">
        <v>21104.371805899998</v>
      </c>
      <c r="AR148" t="s">
        <v>11509</v>
      </c>
      <c r="AS148" t="s">
        <v>11225</v>
      </c>
      <c r="AT148" t="s">
        <v>11510</v>
      </c>
      <c r="AU148">
        <v>85.0381</v>
      </c>
      <c r="AV148" s="98">
        <v>1.6974353188488889</v>
      </c>
      <c r="AW148">
        <v>239.9213</v>
      </c>
      <c r="AX148" s="98">
        <v>2.7103474114888892</v>
      </c>
      <c r="AY148">
        <v>1.2412E-3</v>
      </c>
      <c r="AZ148">
        <v>288.17149999999998</v>
      </c>
      <c r="BA148" s="98">
        <v>0.96094143431555556</v>
      </c>
      <c r="BB148">
        <v>71.817499999999995</v>
      </c>
      <c r="BC148" s="98">
        <v>5.3262568221288893</v>
      </c>
      <c r="BD148">
        <v>15.210343809999999</v>
      </c>
      <c r="BE148" s="96">
        <f t="shared" si="17"/>
        <v>6880.8572435275246</v>
      </c>
      <c r="BF148" s="96">
        <f t="shared" si="18"/>
        <v>518.3977635381907</v>
      </c>
      <c r="BG148" s="96">
        <f t="shared" si="19"/>
        <v>501.31672351685756</v>
      </c>
      <c r="BH148">
        <v>6887.2775153728362</v>
      </c>
      <c r="BI148">
        <v>8.6590686401928521E-4</v>
      </c>
      <c r="BJ148">
        <v>1.484255005285994</v>
      </c>
      <c r="BK148">
        <v>4.187416630742236</v>
      </c>
      <c r="BL148">
        <v>6.1720037174930038</v>
      </c>
      <c r="BM148">
        <v>0.11099020212574801</v>
      </c>
      <c r="BN148">
        <v>1.4841948002104319</v>
      </c>
      <c r="BO148">
        <v>4.1874166307439289</v>
      </c>
      <c r="BP148">
        <v>1.0258216845042459E-3</v>
      </c>
      <c r="BQ148">
        <v>6.1720037174930038</v>
      </c>
      <c r="BR148">
        <v>6877.736161668101</v>
      </c>
      <c r="BS148" s="96">
        <v>513.51939381450757</v>
      </c>
      <c r="BT148" s="96">
        <v>482.90049745615397</v>
      </c>
      <c r="BU148">
        <v>0.11099020212574801</v>
      </c>
      <c r="BV148" s="60" t="str">
        <f t="shared" si="14"/>
        <v>Earth Observation</v>
      </c>
      <c r="BW148" s="32" t="s">
        <v>170</v>
      </c>
      <c r="BX148" s="98">
        <v>0.2</v>
      </c>
      <c r="BY148" s="98">
        <v>0.3</v>
      </c>
      <c r="BZ148" s="98">
        <v>0.6</v>
      </c>
      <c r="CA148" s="98">
        <v>0.158</v>
      </c>
      <c r="CB148" s="98">
        <v>0.04</v>
      </c>
      <c r="CC148" s="98">
        <v>0.1037</v>
      </c>
      <c r="CD148" s="98">
        <v>0.3</v>
      </c>
      <c r="CE148" s="98">
        <v>0.2</v>
      </c>
      <c r="CF148" s="33">
        <v>0.6</v>
      </c>
      <c r="CG148" s="32">
        <v>10</v>
      </c>
      <c r="CH148" s="98">
        <v>10</v>
      </c>
      <c r="CI148" s="98">
        <v>10</v>
      </c>
      <c r="CJ148" s="96">
        <f>Population!$CG148-Population!$CI148</f>
        <v>0</v>
      </c>
      <c r="CK148" s="118">
        <f>_xlfn.DAYS(Entries!$AY$2,Population!H148)</f>
        <v>879</v>
      </c>
      <c r="CL148" s="118">
        <f t="shared" si="15"/>
        <v>365</v>
      </c>
      <c r="CM148" s="117">
        <f>Entries!$AY$5</f>
        <v>0.15</v>
      </c>
      <c r="CN148" s="117">
        <f t="shared" si="20"/>
        <v>0</v>
      </c>
      <c r="CO148" s="119" t="str">
        <f t="shared" si="16"/>
        <v>-</v>
      </c>
      <c r="CP148" s="32"/>
      <c r="CQ148" s="19">
        <v>0</v>
      </c>
      <c r="CR148" s="98" t="s">
        <v>118</v>
      </c>
      <c r="CS148" s="98"/>
      <c r="CT148" s="33"/>
      <c r="CU148" s="32" t="s">
        <v>853</v>
      </c>
      <c r="CV148" s="98" t="s">
        <v>854</v>
      </c>
      <c r="CW148" s="98" t="s">
        <v>157</v>
      </c>
      <c r="CX148" s="98" t="s">
        <v>292</v>
      </c>
      <c r="CY148" s="98" t="s">
        <v>107</v>
      </c>
      <c r="CZ148" s="98" t="s">
        <v>108</v>
      </c>
      <c r="DA148" s="33"/>
      <c r="DB148" s="17" t="s">
        <v>15462</v>
      </c>
      <c r="DC148" s="17" t="s">
        <v>15500</v>
      </c>
      <c r="DD148" s="17" t="s">
        <v>15500</v>
      </c>
      <c r="DE148" s="17" t="s">
        <v>15500</v>
      </c>
      <c r="DF148" s="17" t="s">
        <v>15500</v>
      </c>
      <c r="DG148" s="23" t="s">
        <v>11172</v>
      </c>
      <c r="DH148" s="145"/>
    </row>
    <row r="149" spans="1:112" s="17" customFormat="1" x14ac:dyDescent="0.25">
      <c r="A149" s="30" t="s">
        <v>855</v>
      </c>
      <c r="B149" s="96">
        <v>0</v>
      </c>
      <c r="C149" s="96" t="s">
        <v>15461</v>
      </c>
      <c r="D149" s="96"/>
      <c r="E149" s="96">
        <v>42793</v>
      </c>
      <c r="F149" s="96" t="s">
        <v>856</v>
      </c>
      <c r="G149" s="31">
        <v>46916</v>
      </c>
      <c r="H149" s="43">
        <v>42909</v>
      </c>
      <c r="I149" s="96" t="s">
        <v>87</v>
      </c>
      <c r="J149" s="96"/>
      <c r="K149" s="96"/>
      <c r="L149" s="96" t="s">
        <v>88</v>
      </c>
      <c r="M149" s="124" t="s">
        <v>156</v>
      </c>
      <c r="N149" s="96" t="s">
        <v>156</v>
      </c>
      <c r="O149" s="124" t="s">
        <v>11123</v>
      </c>
      <c r="P149" s="64" t="str">
        <f>VLOOKUP(N149,Entries!J:K,2,FALSE)</f>
        <v>UNITED STATES OF AMERICA</v>
      </c>
      <c r="Q149" s="123" t="s">
        <v>852</v>
      </c>
      <c r="R149" s="30" t="s">
        <v>852</v>
      </c>
      <c r="S149" s="96" t="s">
        <v>156</v>
      </c>
      <c r="T149" s="124" t="s">
        <v>157</v>
      </c>
      <c r="U149" s="125" t="s">
        <v>159</v>
      </c>
      <c r="V149" s="31" t="s">
        <v>159</v>
      </c>
      <c r="W149" s="64">
        <f>IF(VLOOKUP(R149,Entries!N:P,3,FALSE)=V149,1,VLOOKUP(R149,Entries!N:P,3,FALSE))</f>
        <v>1</v>
      </c>
      <c r="X149" s="124"/>
      <c r="Y149" s="124"/>
      <c r="Z149" s="96"/>
      <c r="AA149" s="96"/>
      <c r="AB149" s="96"/>
      <c r="AC149" s="96" t="s">
        <v>93</v>
      </c>
      <c r="AD149" s="96" t="s">
        <v>329</v>
      </c>
      <c r="AE149" s="96" t="s">
        <v>94</v>
      </c>
      <c r="AF149" s="96" t="s">
        <v>94</v>
      </c>
      <c r="AG149" s="96"/>
      <c r="AH149" s="96"/>
      <c r="AI149" s="96"/>
      <c r="AJ149" s="19">
        <v>1</v>
      </c>
      <c r="AK149" s="96" t="s">
        <v>118</v>
      </c>
      <c r="AL149" s="96"/>
      <c r="AM149" s="31"/>
      <c r="AN149" s="30" t="s">
        <v>96</v>
      </c>
      <c r="AO149" s="96" t="s">
        <v>97</v>
      </c>
      <c r="AP149" s="31" t="s">
        <v>97</v>
      </c>
      <c r="AQ149">
        <v>21104.214369730002</v>
      </c>
      <c r="AR149" t="s">
        <v>11511</v>
      </c>
      <c r="AS149" t="s">
        <v>11225</v>
      </c>
      <c r="AT149" t="s">
        <v>11512</v>
      </c>
      <c r="AU149">
        <v>97.255899999999997</v>
      </c>
      <c r="AV149" s="96">
        <v>1.7001527959288889</v>
      </c>
      <c r="AW149">
        <v>155.29150000000001</v>
      </c>
      <c r="AX149" s="96">
        <v>3.1566105550888892</v>
      </c>
      <c r="AY149">
        <v>1.1333999999999999E-3</v>
      </c>
      <c r="AZ149">
        <v>55.057899999999997</v>
      </c>
      <c r="BA149" s="96">
        <v>1.4461184308222221</v>
      </c>
      <c r="BB149">
        <v>305.1721</v>
      </c>
      <c r="BC149" s="96">
        <v>4.8409192553644447</v>
      </c>
      <c r="BD149">
        <v>15.23891772</v>
      </c>
      <c r="BE149" s="96">
        <f t="shared" si="17"/>
        <v>6872.253198977256</v>
      </c>
      <c r="BF149" s="96">
        <f t="shared" si="18"/>
        <v>509.04221075297755</v>
      </c>
      <c r="BG149" s="96">
        <f t="shared" si="19"/>
        <v>493.46418720153542</v>
      </c>
      <c r="BH149">
        <v>6878.684927749372</v>
      </c>
      <c r="BI149">
        <v>2.3072606086375941E-3</v>
      </c>
      <c r="BJ149">
        <v>1.6973479659578889</v>
      </c>
      <c r="BK149">
        <v>2.710347975536251</v>
      </c>
      <c r="BL149">
        <v>1.0579747909857871</v>
      </c>
      <c r="BM149">
        <v>5.2292270378366199</v>
      </c>
      <c r="BN149">
        <v>1.697435720010064</v>
      </c>
      <c r="BO149">
        <v>2.7103479760447171</v>
      </c>
      <c r="BP149">
        <v>2.2287058192047948E-3</v>
      </c>
      <c r="BQ149">
        <v>1.0579747909857871</v>
      </c>
      <c r="BR149">
        <v>6869.2099456353308</v>
      </c>
      <c r="BS149" s="96">
        <v>503.42982073313942</v>
      </c>
      <c r="BT149" s="96">
        <v>475.25305650440168</v>
      </c>
      <c r="BU149">
        <v>5.2292270378366199</v>
      </c>
      <c r="BV149" s="65" t="str">
        <f t="shared" si="14"/>
        <v>sunsynchronous observation</v>
      </c>
      <c r="BW149" s="30" t="s">
        <v>104</v>
      </c>
      <c r="BX149" s="96">
        <v>0.2</v>
      </c>
      <c r="BY149" s="96">
        <v>0.3</v>
      </c>
      <c r="BZ149" s="96">
        <v>0.3</v>
      </c>
      <c r="CA149" s="96">
        <v>9.3799999999999994E-2</v>
      </c>
      <c r="CB149" s="96">
        <v>0.04</v>
      </c>
      <c r="CC149" s="96">
        <v>0.08</v>
      </c>
      <c r="CD149" s="96">
        <v>0.3</v>
      </c>
      <c r="CE149" s="96">
        <v>0.2</v>
      </c>
      <c r="CF149" s="31">
        <v>0.3</v>
      </c>
      <c r="CG149" s="30">
        <v>8</v>
      </c>
      <c r="CH149" s="96">
        <v>8</v>
      </c>
      <c r="CI149" s="96">
        <v>8</v>
      </c>
      <c r="CJ149" s="98">
        <f>Population!$CG149-Population!$CI149</f>
        <v>0</v>
      </c>
      <c r="CK149" s="120">
        <f>_xlfn.DAYS(Entries!$AY$2,Population!H149)</f>
        <v>1385</v>
      </c>
      <c r="CL149" s="120">
        <f t="shared" si="15"/>
        <v>365</v>
      </c>
      <c r="CM149" s="122">
        <f>Entries!$AY$5</f>
        <v>0.15</v>
      </c>
      <c r="CN149" s="122">
        <f t="shared" si="20"/>
        <v>0</v>
      </c>
      <c r="CO149" s="121" t="str">
        <f t="shared" si="16"/>
        <v>-</v>
      </c>
      <c r="CP149" s="30"/>
      <c r="CQ149" s="19">
        <v>0</v>
      </c>
      <c r="CR149" s="96" t="s">
        <v>118</v>
      </c>
      <c r="CS149" s="96"/>
      <c r="CT149" s="31"/>
      <c r="CU149" s="30" t="s">
        <v>853</v>
      </c>
      <c r="CV149" s="96" t="s">
        <v>854</v>
      </c>
      <c r="CW149" s="96" t="s">
        <v>157</v>
      </c>
      <c r="CX149" s="96" t="s">
        <v>292</v>
      </c>
      <c r="CY149" s="96" t="s">
        <v>107</v>
      </c>
      <c r="CZ149" s="96" t="s">
        <v>108</v>
      </c>
      <c r="DA149" s="31">
        <v>8</v>
      </c>
      <c r="DB149" s="17" t="s">
        <v>15462</v>
      </c>
      <c r="DC149" s="17" t="s">
        <v>15500</v>
      </c>
      <c r="DD149" s="17" t="s">
        <v>15500</v>
      </c>
      <c r="DE149" s="17" t="s">
        <v>15500</v>
      </c>
      <c r="DF149" s="17" t="s">
        <v>15500</v>
      </c>
      <c r="DG149" s="23" t="s">
        <v>11172</v>
      </c>
      <c r="DH149" s="145"/>
    </row>
    <row r="150" spans="1:112" s="17" customFormat="1" x14ac:dyDescent="0.25">
      <c r="A150" s="32" t="s">
        <v>857</v>
      </c>
      <c r="B150" s="98">
        <v>0</v>
      </c>
      <c r="C150" s="98" t="s">
        <v>15461</v>
      </c>
      <c r="D150" s="98"/>
      <c r="E150" s="98">
        <v>43143</v>
      </c>
      <c r="F150" s="98" t="s">
        <v>858</v>
      </c>
      <c r="G150" s="33">
        <v>47788</v>
      </c>
      <c r="H150" s="44">
        <v>43112</v>
      </c>
      <c r="I150" s="98" t="s">
        <v>87</v>
      </c>
      <c r="J150" s="98"/>
      <c r="K150" s="98"/>
      <c r="L150" s="98" t="s">
        <v>88</v>
      </c>
      <c r="M150" t="s">
        <v>156</v>
      </c>
      <c r="N150" s="98" t="s">
        <v>156</v>
      </c>
      <c r="O150" t="s">
        <v>11123</v>
      </c>
      <c r="P150" s="96" t="str">
        <f>VLOOKUP(N150,Entries!J:K,2,FALSE)</f>
        <v>UNITED STATES OF AMERICA</v>
      </c>
      <c r="Q150" s="38" t="s">
        <v>852</v>
      </c>
      <c r="R150" s="32" t="s">
        <v>852</v>
      </c>
      <c r="S150" s="98" t="s">
        <v>156</v>
      </c>
      <c r="T150" t="s">
        <v>157</v>
      </c>
      <c r="U150" s="39" t="s">
        <v>159</v>
      </c>
      <c r="V150" s="33" t="s">
        <v>159</v>
      </c>
      <c r="W150" s="64">
        <f>IF(VLOOKUP(R150,Entries!N:P,3,FALSE)=V150,1,VLOOKUP(R150,Entries!N:P,3,FALSE))</f>
        <v>1</v>
      </c>
      <c r="X150"/>
      <c r="Y150"/>
      <c r="Z150" s="98"/>
      <c r="AA150" s="98"/>
      <c r="AB150" s="98"/>
      <c r="AC150" s="98" t="s">
        <v>93</v>
      </c>
      <c r="AD150" s="98" t="s">
        <v>329</v>
      </c>
      <c r="AE150" s="98" t="s">
        <v>94</v>
      </c>
      <c r="AF150" s="98" t="s">
        <v>94</v>
      </c>
      <c r="AG150" s="98"/>
      <c r="AH150" s="98"/>
      <c r="AI150" s="98"/>
      <c r="AJ150" s="19">
        <v>1</v>
      </c>
      <c r="AK150" s="98" t="s">
        <v>118</v>
      </c>
      <c r="AL150" s="98"/>
      <c r="AM150" s="33"/>
      <c r="AN150" s="32" t="s">
        <v>96</v>
      </c>
      <c r="AO150" s="98" t="s">
        <v>97</v>
      </c>
      <c r="AP150" s="33" t="s">
        <v>97</v>
      </c>
      <c r="AQ150">
        <v>21104.439260859999</v>
      </c>
      <c r="AR150" t="s">
        <v>11513</v>
      </c>
      <c r="AS150" t="s">
        <v>11225</v>
      </c>
      <c r="AT150" t="s">
        <v>11514</v>
      </c>
      <c r="AU150">
        <v>97.411600000000007</v>
      </c>
      <c r="AV150" s="98">
        <v>1.6997583516000001</v>
      </c>
      <c r="AW150">
        <v>180.8605</v>
      </c>
      <c r="AX150" s="98">
        <v>3.2178663631022224</v>
      </c>
      <c r="AY150">
        <v>8.5249999999999996E-4</v>
      </c>
      <c r="AZ150">
        <v>82.856499999999997</v>
      </c>
      <c r="BA150" s="98">
        <v>2.4247993879644447</v>
      </c>
      <c r="BB150">
        <v>277.36430000000001</v>
      </c>
      <c r="BC150" s="98">
        <v>3.8634146498933339</v>
      </c>
      <c r="BD150">
        <v>15.26847265</v>
      </c>
      <c r="BE150" s="96">
        <f t="shared" si="17"/>
        <v>6863.3819975542292</v>
      </c>
      <c r="BF150" s="96">
        <f t="shared" si="18"/>
        <v>498.23303070714337</v>
      </c>
      <c r="BG150" s="96">
        <f t="shared" si="19"/>
        <v>486.53096440131412</v>
      </c>
      <c r="BH150">
        <v>6869.8151424856869</v>
      </c>
      <c r="BI150">
        <v>2.0165206129692222E-3</v>
      </c>
      <c r="BJ150">
        <v>1.70006337175859</v>
      </c>
      <c r="BK150">
        <v>3.156611211737919</v>
      </c>
      <c r="BL150">
        <v>1.2737829772386711</v>
      </c>
      <c r="BM150">
        <v>5.0132574353442818</v>
      </c>
      <c r="BN150">
        <v>1.7001531986453891</v>
      </c>
      <c r="BO150">
        <v>3.1566112126273982</v>
      </c>
      <c r="BP150">
        <v>2.0535978041939622E-3</v>
      </c>
      <c r="BQ150">
        <v>1.2737829772386711</v>
      </c>
      <c r="BR150">
        <v>6860.3414386187706</v>
      </c>
      <c r="BS150" s="96">
        <v>496.9876888323779</v>
      </c>
      <c r="BT150" s="96">
        <v>454.64878246900207</v>
      </c>
      <c r="BU150">
        <v>5.0132574353442818</v>
      </c>
      <c r="BV150" s="60" t="str">
        <f t="shared" si="14"/>
        <v>sunsynchronous observation</v>
      </c>
      <c r="BW150" s="32" t="s">
        <v>170</v>
      </c>
      <c r="BX150" s="98">
        <v>0.2</v>
      </c>
      <c r="BY150" s="98">
        <v>0.3</v>
      </c>
      <c r="BZ150" s="98">
        <v>0.6</v>
      </c>
      <c r="CA150" s="98">
        <v>0.158</v>
      </c>
      <c r="CB150" s="98">
        <v>0.04</v>
      </c>
      <c r="CC150" s="98">
        <v>0.1037</v>
      </c>
      <c r="CD150" s="98">
        <v>0.3</v>
      </c>
      <c r="CE150" s="98">
        <v>0.2</v>
      </c>
      <c r="CF150" s="33">
        <v>0.6</v>
      </c>
      <c r="CG150" s="32">
        <v>10</v>
      </c>
      <c r="CH150" s="98">
        <v>10</v>
      </c>
      <c r="CI150" s="98">
        <v>10</v>
      </c>
      <c r="CJ150" s="96">
        <f>Population!$CG150-Population!$CI150</f>
        <v>0</v>
      </c>
      <c r="CK150" s="118">
        <f>_xlfn.DAYS(Entries!$AY$2,Population!H150)</f>
        <v>1182</v>
      </c>
      <c r="CL150" s="118">
        <f t="shared" si="15"/>
        <v>365</v>
      </c>
      <c r="CM150" s="117">
        <f>Entries!$AY$5</f>
        <v>0.15</v>
      </c>
      <c r="CN150" s="117">
        <f t="shared" si="20"/>
        <v>0</v>
      </c>
      <c r="CO150" s="119" t="str">
        <f t="shared" si="16"/>
        <v>-</v>
      </c>
      <c r="CP150" s="32"/>
      <c r="CQ150" s="19">
        <v>0</v>
      </c>
      <c r="CR150" s="98" t="s">
        <v>118</v>
      </c>
      <c r="CS150" s="98"/>
      <c r="CT150" s="33"/>
      <c r="CU150" s="32" t="s">
        <v>853</v>
      </c>
      <c r="CV150" s="98" t="s">
        <v>854</v>
      </c>
      <c r="CW150" s="98" t="s">
        <v>157</v>
      </c>
      <c r="CX150" s="98" t="s">
        <v>292</v>
      </c>
      <c r="CY150" s="98" t="s">
        <v>107</v>
      </c>
      <c r="CZ150" s="98" t="s">
        <v>108</v>
      </c>
      <c r="DA150" s="33"/>
      <c r="DB150" s="17" t="s">
        <v>15462</v>
      </c>
      <c r="DC150" s="17" t="s">
        <v>15500</v>
      </c>
      <c r="DD150" s="17" t="s">
        <v>15500</v>
      </c>
      <c r="DE150" s="17" t="s">
        <v>15500</v>
      </c>
      <c r="DF150" s="17" t="s">
        <v>15500</v>
      </c>
      <c r="DG150" s="23" t="s">
        <v>11172</v>
      </c>
      <c r="DH150" s="145"/>
    </row>
    <row r="151" spans="1:112" s="17" customFormat="1" x14ac:dyDescent="0.25">
      <c r="A151" s="30" t="s">
        <v>859</v>
      </c>
      <c r="B151" s="96">
        <v>0</v>
      </c>
      <c r="C151" s="96" t="s">
        <v>15461</v>
      </c>
      <c r="D151" s="96"/>
      <c r="E151" s="96">
        <v>43737</v>
      </c>
      <c r="F151" s="96" t="s">
        <v>860</v>
      </c>
      <c r="G151" s="31">
        <v>57450</v>
      </c>
      <c r="H151" s="43">
        <v>43433</v>
      </c>
      <c r="I151" s="96" t="s">
        <v>87</v>
      </c>
      <c r="J151" s="96"/>
      <c r="K151" s="96"/>
      <c r="L151" s="96" t="s">
        <v>88</v>
      </c>
      <c r="M151" s="124" t="s">
        <v>156</v>
      </c>
      <c r="N151" s="96" t="s">
        <v>156</v>
      </c>
      <c r="O151" s="124" t="s">
        <v>11123</v>
      </c>
      <c r="P151" s="64" t="str">
        <f>VLOOKUP(N151,Entries!J:K,2,FALSE)</f>
        <v>UNITED STATES OF AMERICA</v>
      </c>
      <c r="Q151" s="123" t="s">
        <v>852</v>
      </c>
      <c r="R151" s="30" t="s">
        <v>852</v>
      </c>
      <c r="S151" s="96" t="s">
        <v>156</v>
      </c>
      <c r="T151" s="124" t="s">
        <v>157</v>
      </c>
      <c r="U151" s="125" t="s">
        <v>159</v>
      </c>
      <c r="V151" s="31" t="s">
        <v>159</v>
      </c>
      <c r="W151" s="64">
        <f>IF(VLOOKUP(R151,Entries!N:P,3,FALSE)=V151,1,VLOOKUP(R151,Entries!N:P,3,FALSE))</f>
        <v>1</v>
      </c>
      <c r="X151" s="124"/>
      <c r="Y151" s="124"/>
      <c r="Z151" s="96"/>
      <c r="AA151" s="96"/>
      <c r="AB151" s="96"/>
      <c r="AC151" s="96" t="s">
        <v>93</v>
      </c>
      <c r="AD151" s="96" t="s">
        <v>329</v>
      </c>
      <c r="AE151" s="96" t="s">
        <v>94</v>
      </c>
      <c r="AF151" s="96" t="s">
        <v>94</v>
      </c>
      <c r="AG151" s="96"/>
      <c r="AH151" s="96"/>
      <c r="AI151" s="96"/>
      <c r="AJ151" s="19">
        <v>0.25</v>
      </c>
      <c r="AK151" s="96" t="s">
        <v>118</v>
      </c>
      <c r="AL151" s="96"/>
      <c r="AM151" s="31"/>
      <c r="AN151" s="30" t="s">
        <v>96</v>
      </c>
      <c r="AO151" s="96" t="s">
        <v>97</v>
      </c>
      <c r="AP151" s="31" t="s">
        <v>97</v>
      </c>
      <c r="AQ151">
        <v>21104.173527750001</v>
      </c>
      <c r="AR151" t="s">
        <v>11515</v>
      </c>
      <c r="AS151" t="s">
        <v>11225</v>
      </c>
      <c r="AT151" t="s">
        <v>11516</v>
      </c>
      <c r="AU151">
        <v>97.388999999999996</v>
      </c>
      <c r="AV151" s="96">
        <v>0.90137684999555556</v>
      </c>
      <c r="AW151">
        <v>184.37020000000001</v>
      </c>
      <c r="AX151" s="96">
        <v>6.050779495813333</v>
      </c>
      <c r="AY151">
        <v>2.1733E-3</v>
      </c>
      <c r="AZ151">
        <v>138.9308</v>
      </c>
      <c r="BA151" s="96">
        <v>1.0189020613866666</v>
      </c>
      <c r="BB151">
        <v>221.35740000000001</v>
      </c>
      <c r="BC151" s="96">
        <v>5.2679436386222225</v>
      </c>
      <c r="BD151">
        <v>15.313686860000001</v>
      </c>
      <c r="BE151" s="96">
        <f t="shared" si="17"/>
        <v>6849.8657531273293</v>
      </c>
      <c r="BF151" s="96">
        <f t="shared" si="18"/>
        <v>493.75256636860013</v>
      </c>
      <c r="BG151" s="96">
        <f t="shared" si="19"/>
        <v>463.97893988605756</v>
      </c>
      <c r="BH151">
        <v>6856.2896062871532</v>
      </c>
      <c r="BI151">
        <v>2.765266798031186E-3</v>
      </c>
      <c r="BJ151">
        <v>1.699668840116068</v>
      </c>
      <c r="BK151">
        <v>3.217867032657082</v>
      </c>
      <c r="BL151">
        <v>2.001483885526897</v>
      </c>
      <c r="BM151">
        <v>4.2867307158157324</v>
      </c>
      <c r="BN151">
        <v>1.6997587542636361</v>
      </c>
      <c r="BO151">
        <v>3.2178670342700308</v>
      </c>
      <c r="BP151">
        <v>3.0918672663838541E-3</v>
      </c>
      <c r="BQ151">
        <v>2.172964606828701</v>
      </c>
      <c r="BR151">
        <v>6846.8182356506904</v>
      </c>
      <c r="BS151" s="96">
        <v>477.830846898034</v>
      </c>
      <c r="BT151" s="96">
        <v>450.84184098349306</v>
      </c>
      <c r="BU151">
        <v>4.2867307158157324</v>
      </c>
      <c r="BV151" s="65" t="str">
        <f t="shared" si="14"/>
        <v>sunsynchronous observation</v>
      </c>
      <c r="BW151" s="30" t="s">
        <v>170</v>
      </c>
      <c r="BX151" s="96">
        <v>0.2</v>
      </c>
      <c r="BY151" s="96">
        <v>0.3</v>
      </c>
      <c r="BZ151" s="96">
        <v>0.6</v>
      </c>
      <c r="CA151" s="96">
        <v>0.158</v>
      </c>
      <c r="CB151" s="96">
        <v>0.04</v>
      </c>
      <c r="CC151" s="96">
        <v>0.1037</v>
      </c>
      <c r="CD151" s="96">
        <v>0.3</v>
      </c>
      <c r="CE151" s="96">
        <v>0.2</v>
      </c>
      <c r="CF151" s="31">
        <v>0.6</v>
      </c>
      <c r="CG151" s="30">
        <v>10</v>
      </c>
      <c r="CH151" s="96">
        <v>10</v>
      </c>
      <c r="CI151" s="96">
        <v>10</v>
      </c>
      <c r="CJ151" s="98">
        <f>Population!$CG151-Population!$CI151</f>
        <v>0</v>
      </c>
      <c r="CK151" s="120">
        <f>_xlfn.DAYS(Entries!$AY$2,Population!H151)</f>
        <v>861</v>
      </c>
      <c r="CL151" s="120">
        <f t="shared" si="15"/>
        <v>91.25</v>
      </c>
      <c r="CM151" s="122">
        <f>Entries!$AY$5</f>
        <v>0.15</v>
      </c>
      <c r="CN151" s="122">
        <f t="shared" si="20"/>
        <v>0</v>
      </c>
      <c r="CO151" s="121" t="str">
        <f t="shared" si="16"/>
        <v>-</v>
      </c>
      <c r="CP151" s="30"/>
      <c r="CQ151" s="19">
        <v>0</v>
      </c>
      <c r="CR151" s="96" t="s">
        <v>118</v>
      </c>
      <c r="CS151" s="96"/>
      <c r="CT151" s="31"/>
      <c r="CU151" s="30" t="s">
        <v>853</v>
      </c>
      <c r="CV151" s="96" t="s">
        <v>854</v>
      </c>
      <c r="CW151" s="96" t="s">
        <v>157</v>
      </c>
      <c r="CX151" s="96" t="s">
        <v>292</v>
      </c>
      <c r="CY151" s="96" t="s">
        <v>107</v>
      </c>
      <c r="CZ151" s="96" t="s">
        <v>108</v>
      </c>
      <c r="DA151" s="31"/>
      <c r="DB151" s="17" t="s">
        <v>15462</v>
      </c>
      <c r="DC151" s="17" t="s">
        <v>15500</v>
      </c>
      <c r="DD151" s="17" t="s">
        <v>15500</v>
      </c>
      <c r="DE151" s="17" t="s">
        <v>15500</v>
      </c>
      <c r="DF151" s="17" t="s">
        <v>15500</v>
      </c>
      <c r="DG151" s="23" t="s">
        <v>11172</v>
      </c>
      <c r="DH151" s="145"/>
    </row>
    <row r="152" spans="1:112" s="17" customFormat="1" x14ac:dyDescent="0.25">
      <c r="A152" s="32" t="s">
        <v>861</v>
      </c>
      <c r="B152" s="98">
        <v>0</v>
      </c>
      <c r="C152" s="98" t="s">
        <v>15461</v>
      </c>
      <c r="D152" s="98"/>
      <c r="E152" s="98">
        <v>45121</v>
      </c>
      <c r="F152" s="98" t="s">
        <v>862</v>
      </c>
      <c r="G152" s="33">
        <v>62581</v>
      </c>
      <c r="H152" s="44">
        <v>43771</v>
      </c>
      <c r="I152" s="98" t="s">
        <v>154</v>
      </c>
      <c r="J152" s="98"/>
      <c r="K152" s="98"/>
      <c r="L152" s="98" t="s">
        <v>863</v>
      </c>
      <c r="M152" t="s">
        <v>156</v>
      </c>
      <c r="N152" s="98" t="s">
        <v>156</v>
      </c>
      <c r="O152" t="s">
        <v>11124</v>
      </c>
      <c r="P152" s="96" t="str">
        <f>VLOOKUP(N152,Entries!J:K,2,FALSE)</f>
        <v>UNITED STATES OF AMERICA</v>
      </c>
      <c r="Q152" s="38" t="s">
        <v>864</v>
      </c>
      <c r="R152" s="32" t="s">
        <v>864</v>
      </c>
      <c r="S152" s="98" t="s">
        <v>156</v>
      </c>
      <c r="T152" t="s">
        <v>157</v>
      </c>
      <c r="U152" s="39" t="s">
        <v>159</v>
      </c>
      <c r="V152" s="103" t="s">
        <v>92</v>
      </c>
      <c r="W152" s="64">
        <f>IF(VLOOKUP(R152,Entries!N:P,3,FALSE)=V152,1,VLOOKUP(R152,Entries!N:P,3,FALSE))</f>
        <v>1</v>
      </c>
      <c r="X152"/>
      <c r="Y152"/>
      <c r="Z152" s="98"/>
      <c r="AA152" s="98"/>
      <c r="AB152" s="98"/>
      <c r="AC152" s="98" t="s">
        <v>93</v>
      </c>
      <c r="AD152" s="98" t="s">
        <v>117</v>
      </c>
      <c r="AE152" s="98" t="s">
        <v>117</v>
      </c>
      <c r="AF152" s="98" t="s">
        <v>117</v>
      </c>
      <c r="AG152" s="98"/>
      <c r="AH152" s="98"/>
      <c r="AI152" s="98"/>
      <c r="AJ152" s="19">
        <v>1</v>
      </c>
      <c r="AK152" s="98" t="s">
        <v>118</v>
      </c>
      <c r="AL152" s="98"/>
      <c r="AM152" s="33"/>
      <c r="AN152" s="32" t="s">
        <v>133</v>
      </c>
      <c r="AO152" s="98" t="s">
        <v>134</v>
      </c>
      <c r="AP152" s="33" t="s">
        <v>160</v>
      </c>
      <c r="AQ152">
        <v>21104.367772739999</v>
      </c>
      <c r="AR152" t="s">
        <v>11517</v>
      </c>
      <c r="AS152" t="s">
        <v>11225</v>
      </c>
      <c r="AT152" t="s">
        <v>11518</v>
      </c>
      <c r="AU152">
        <v>51.645099999999999</v>
      </c>
      <c r="AV152" s="98">
        <v>1.7151800776622224</v>
      </c>
      <c r="AW152">
        <v>346.68419999999998</v>
      </c>
      <c r="AX152" s="98">
        <v>1.0024872431866667</v>
      </c>
      <c r="AY152">
        <v>1.1444999999999999E-3</v>
      </c>
      <c r="AZ152">
        <v>58.378799999999998</v>
      </c>
      <c r="BA152" s="98">
        <v>1.8720519835244445</v>
      </c>
      <c r="BB152">
        <v>301.83100000000002</v>
      </c>
      <c r="BC152" s="98">
        <v>4.4135196263955558</v>
      </c>
      <c r="BD152">
        <v>15.36427477</v>
      </c>
      <c r="BE152" s="96">
        <f t="shared" si="17"/>
        <v>6834.8217269396137</v>
      </c>
      <c r="BF152" s="96">
        <f t="shared" si="18"/>
        <v>471.64418040609689</v>
      </c>
      <c r="BG152" s="96">
        <f t="shared" si="19"/>
        <v>455.99927347313132</v>
      </c>
      <c r="BH152">
        <v>6841.2833259241152</v>
      </c>
      <c r="BI152">
        <v>2.3285186351513108E-3</v>
      </c>
      <c r="BJ152">
        <v>0.90172106134625041</v>
      </c>
      <c r="BK152">
        <v>6.050780753938759</v>
      </c>
      <c r="BL152">
        <v>0.90649794322276755</v>
      </c>
      <c r="BM152">
        <v>5.3803493345042801</v>
      </c>
      <c r="BN152">
        <v>0.90137729595420657</v>
      </c>
      <c r="BO152">
        <v>6.0507807605154289</v>
      </c>
      <c r="BP152">
        <v>1.9742266185968269E-3</v>
      </c>
      <c r="BQ152">
        <v>1.258238569014108</v>
      </c>
      <c r="BR152">
        <v>6835.3363439407631</v>
      </c>
      <c r="BS152" s="96">
        <v>699.96498411145149</v>
      </c>
      <c r="BT152" s="96">
        <v>679.64062319312598</v>
      </c>
      <c r="BU152">
        <v>5.3803493345042801</v>
      </c>
      <c r="BV152" s="60" t="str">
        <f t="shared" si="14"/>
        <v>no propulsion</v>
      </c>
      <c r="BW152" s="32" t="s">
        <v>104</v>
      </c>
      <c r="BX152" s="98">
        <v>0.3</v>
      </c>
      <c r="BY152" s="98">
        <v>0.2</v>
      </c>
      <c r="BZ152" s="98">
        <v>0.3</v>
      </c>
      <c r="CA152" s="98">
        <v>0.1237</v>
      </c>
      <c r="CB152" s="98">
        <v>0.06</v>
      </c>
      <c r="CC152" s="98">
        <v>0.105</v>
      </c>
      <c r="CD152" s="98">
        <v>0.2</v>
      </c>
      <c r="CE152" s="98">
        <v>0.3</v>
      </c>
      <c r="CF152" s="33">
        <v>0.3</v>
      </c>
      <c r="CG152" s="32">
        <v>10</v>
      </c>
      <c r="CH152" s="98">
        <v>10</v>
      </c>
      <c r="CI152" s="98">
        <v>10</v>
      </c>
      <c r="CJ152" s="96">
        <f>Population!$CG152-Population!$CI152</f>
        <v>0</v>
      </c>
      <c r="CK152" s="118">
        <f>_xlfn.DAYS(Entries!$AY$2,Population!H152)</f>
        <v>523</v>
      </c>
      <c r="CL152" s="118">
        <f t="shared" si="15"/>
        <v>365</v>
      </c>
      <c r="CM152" s="117">
        <f>Entries!$AY$5</f>
        <v>0.15</v>
      </c>
      <c r="CN152" s="117">
        <f t="shared" si="20"/>
        <v>0</v>
      </c>
      <c r="CO152" s="119" t="str">
        <f t="shared" si="16"/>
        <v>-</v>
      </c>
      <c r="CP152" s="32" t="s">
        <v>103</v>
      </c>
      <c r="CQ152" s="98">
        <v>0</v>
      </c>
      <c r="CR152" s="98" t="s">
        <v>95</v>
      </c>
      <c r="CS152" s="98"/>
      <c r="CT152" s="33"/>
      <c r="CU152" s="32" t="s">
        <v>865</v>
      </c>
      <c r="CV152" s="98" t="s">
        <v>866</v>
      </c>
      <c r="CW152" s="98" t="s">
        <v>157</v>
      </c>
      <c r="CX152" s="98" t="s">
        <v>292</v>
      </c>
      <c r="CY152" s="98" t="s">
        <v>107</v>
      </c>
      <c r="CZ152" s="98" t="s">
        <v>867</v>
      </c>
      <c r="DA152" s="33"/>
      <c r="DB152" s="17" t="s">
        <v>15462</v>
      </c>
      <c r="DC152" s="17" t="s">
        <v>15500</v>
      </c>
      <c r="DD152" s="17" t="s">
        <v>15500</v>
      </c>
      <c r="DE152" s="17" t="s">
        <v>15500</v>
      </c>
      <c r="DF152" s="17" t="s">
        <v>15500</v>
      </c>
      <c r="DG152" s="23" t="s">
        <v>11171</v>
      </c>
      <c r="DH152" s="145"/>
    </row>
    <row r="153" spans="1:112" s="17" customFormat="1" x14ac:dyDescent="0.25">
      <c r="A153" s="30" t="s">
        <v>868</v>
      </c>
      <c r="B153" s="96">
        <v>0</v>
      </c>
      <c r="C153" s="96" t="s">
        <v>15461</v>
      </c>
      <c r="D153" s="96" t="s">
        <v>453</v>
      </c>
      <c r="E153" s="96">
        <v>29107</v>
      </c>
      <c r="F153" s="96" t="s">
        <v>869</v>
      </c>
      <c r="G153" s="31">
        <v>29104</v>
      </c>
      <c r="H153" s="43">
        <v>38835</v>
      </c>
      <c r="I153" s="96" t="s">
        <v>190</v>
      </c>
      <c r="J153" s="96"/>
      <c r="K153" s="96"/>
      <c r="L153" s="96" t="s">
        <v>400</v>
      </c>
      <c r="M153" s="124" t="s">
        <v>156</v>
      </c>
      <c r="N153" s="96" t="s">
        <v>156</v>
      </c>
      <c r="O153" s="124" t="s">
        <v>157</v>
      </c>
      <c r="P153" s="64" t="str">
        <f>VLOOKUP(N153,Entries!J:K,2,FALSE)</f>
        <v>UNITED STATES OF AMERICA</v>
      </c>
      <c r="Q153" s="123" t="s">
        <v>456</v>
      </c>
      <c r="R153" s="30" t="s">
        <v>456</v>
      </c>
      <c r="S153" s="96" t="s">
        <v>156</v>
      </c>
      <c r="T153" s="124" t="s">
        <v>157</v>
      </c>
      <c r="U153" s="125" t="s">
        <v>141</v>
      </c>
      <c r="V153" s="31" t="s">
        <v>141</v>
      </c>
      <c r="W153" s="64">
        <f>IF(VLOOKUP(R153,Entries!N:P,3,FALSE)=V153,1,VLOOKUP(R153,Entries!N:P,3,FALSE))</f>
        <v>1</v>
      </c>
      <c r="X153" s="124"/>
      <c r="Y153" s="124"/>
      <c r="Z153" s="96"/>
      <c r="AA153" s="96"/>
      <c r="AB153" s="96"/>
      <c r="AC153" s="96" t="s">
        <v>239</v>
      </c>
      <c r="AD153" s="96" t="s">
        <v>94</v>
      </c>
      <c r="AE153" s="96" t="s">
        <v>94</v>
      </c>
      <c r="AF153" s="96" t="s">
        <v>94</v>
      </c>
      <c r="AG153" s="96" t="s">
        <v>2487</v>
      </c>
      <c r="AH153" s="96"/>
      <c r="AI153" s="96"/>
      <c r="AJ153" s="96">
        <v>2</v>
      </c>
      <c r="AK153" s="96" t="s">
        <v>95</v>
      </c>
      <c r="AL153" s="96"/>
      <c r="AM153" s="31"/>
      <c r="AN153" s="30" t="s">
        <v>125</v>
      </c>
      <c r="AO153" s="96" t="s">
        <v>97</v>
      </c>
      <c r="AP153" s="31" t="s">
        <v>97</v>
      </c>
      <c r="AQ153">
        <v>21104.57133821</v>
      </c>
      <c r="AR153" t="s">
        <v>11519</v>
      </c>
      <c r="AS153" t="s">
        <v>11225</v>
      </c>
      <c r="AT153" t="s">
        <v>11520</v>
      </c>
      <c r="AU153">
        <v>98.272599999999997</v>
      </c>
      <c r="AV153" s="96">
        <v>1.6975487652266668</v>
      </c>
      <c r="AW153">
        <v>57.438299999999998</v>
      </c>
      <c r="AX153" s="96">
        <v>2.7394786959733333</v>
      </c>
      <c r="AY153">
        <v>1.529E-4</v>
      </c>
      <c r="AZ153">
        <v>107.2607</v>
      </c>
      <c r="BA153" s="96">
        <v>0.72619295343111112</v>
      </c>
      <c r="BB153">
        <v>252.87610000000001</v>
      </c>
      <c r="BC153" s="96">
        <v>5.5608360061111117</v>
      </c>
      <c r="BD153">
        <v>14.62354854</v>
      </c>
      <c r="BE153" s="96">
        <f t="shared" si="17"/>
        <v>7063.7185641032947</v>
      </c>
      <c r="BF153" s="96">
        <f t="shared" si="18"/>
        <v>693.7986066717458</v>
      </c>
      <c r="BG153" s="96">
        <f t="shared" si="19"/>
        <v>691.63852153484368</v>
      </c>
      <c r="BH153">
        <v>7069.9673546898794</v>
      </c>
      <c r="BI153">
        <v>1.265013216122554E-3</v>
      </c>
      <c r="BJ153">
        <v>1.715086097138397</v>
      </c>
      <c r="BK153">
        <v>1.00248745191227</v>
      </c>
      <c r="BL153">
        <v>1.2363891729154439</v>
      </c>
      <c r="BM153">
        <v>5.049184405786848</v>
      </c>
      <c r="BN153">
        <v>1.7151804811538141</v>
      </c>
      <c r="BO153">
        <v>1.0024874522144349</v>
      </c>
      <c r="BP153">
        <v>1.4392386732434881E-3</v>
      </c>
      <c r="BQ153">
        <v>1.2363891729154439</v>
      </c>
      <c r="BR153">
        <v>7060.8028036522883</v>
      </c>
      <c r="BS153" s="96">
        <v>509.46423889240123</v>
      </c>
      <c r="BT153" s="96">
        <v>478.27872231122365</v>
      </c>
      <c r="BU153">
        <v>5.049184405786848</v>
      </c>
      <c r="BV153" s="65" t="str">
        <f t="shared" si="14"/>
        <v>sunsynchronous observation</v>
      </c>
      <c r="BW153" s="30" t="s">
        <v>338</v>
      </c>
      <c r="BX153" s="96">
        <v>2.2999999999999998</v>
      </c>
      <c r="BY153" s="96">
        <v>2.5</v>
      </c>
      <c r="BZ153" s="96">
        <v>5.0999999999999996</v>
      </c>
      <c r="CA153" s="96">
        <v>14.853199999999999</v>
      </c>
      <c r="CB153" s="96">
        <v>5.29</v>
      </c>
      <c r="CC153" s="96">
        <v>10.133900000000001</v>
      </c>
      <c r="CD153" s="96">
        <v>2.5</v>
      </c>
      <c r="CE153" s="96">
        <v>2.2999999999999998</v>
      </c>
      <c r="CF153" s="31">
        <v>5.0999999999999996</v>
      </c>
      <c r="CG153" s="30">
        <v>848</v>
      </c>
      <c r="CH153" s="96">
        <v>848</v>
      </c>
      <c r="CI153" s="96">
        <v>773</v>
      </c>
      <c r="CJ153" s="98">
        <f>Population!$CG153-Population!$CI153</f>
        <v>75</v>
      </c>
      <c r="CK153" s="120">
        <f>_xlfn.DAYS(Entries!$AY$2,Population!H153)</f>
        <v>5459</v>
      </c>
      <c r="CL153" s="120">
        <f t="shared" si="15"/>
        <v>730</v>
      </c>
      <c r="CM153" s="122">
        <f>Entries!$AY$5</f>
        <v>0.15</v>
      </c>
      <c r="CN153" s="122">
        <f t="shared" si="20"/>
        <v>8.8443396226415089E-2</v>
      </c>
      <c r="CO153" s="121">
        <f t="shared" si="16"/>
        <v>0</v>
      </c>
      <c r="CP153" s="30"/>
      <c r="CQ153" s="19">
        <v>1</v>
      </c>
      <c r="CR153" s="96" t="s">
        <v>118</v>
      </c>
      <c r="CS153" s="96"/>
      <c r="CT153" s="31"/>
      <c r="CU153" s="30" t="s">
        <v>870</v>
      </c>
      <c r="CV153" s="96" t="s">
        <v>871</v>
      </c>
      <c r="CW153" s="96" t="s">
        <v>157</v>
      </c>
      <c r="CX153" s="96" t="s">
        <v>872</v>
      </c>
      <c r="CY153" s="96" t="s">
        <v>107</v>
      </c>
      <c r="CZ153" s="96" t="s">
        <v>151</v>
      </c>
      <c r="DA153" s="31">
        <v>570</v>
      </c>
      <c r="DB153" s="17" t="s">
        <v>15463</v>
      </c>
      <c r="DC153" s="17" t="s">
        <v>15500</v>
      </c>
      <c r="DD153" s="17">
        <v>1</v>
      </c>
      <c r="DE153" s="17">
        <v>1</v>
      </c>
      <c r="DF153" s="17">
        <v>10</v>
      </c>
      <c r="DG153" s="23" t="s">
        <v>11182</v>
      </c>
      <c r="DH153" s="145"/>
    </row>
    <row r="154" spans="1:112" s="17" customFormat="1" x14ac:dyDescent="0.25">
      <c r="A154" s="32" t="s">
        <v>873</v>
      </c>
      <c r="B154" s="98">
        <v>0</v>
      </c>
      <c r="C154" s="98" t="s">
        <v>15461</v>
      </c>
      <c r="D154" s="98"/>
      <c r="E154" s="98">
        <v>42777</v>
      </c>
      <c r="F154" s="98" t="s">
        <v>874</v>
      </c>
      <c r="G154" s="33">
        <v>46918</v>
      </c>
      <c r="H154" s="44">
        <v>42909</v>
      </c>
      <c r="I154" s="98" t="s">
        <v>87</v>
      </c>
      <c r="J154" s="98"/>
      <c r="K154" s="98"/>
      <c r="L154" s="98" t="s">
        <v>88</v>
      </c>
      <c r="M154" t="s">
        <v>552</v>
      </c>
      <c r="N154" s="98" t="s">
        <v>552</v>
      </c>
      <c r="O154" t="s">
        <v>547</v>
      </c>
      <c r="P154" s="96" t="str">
        <f>VLOOKUP(N154,Entries!J:K,2,FALSE)</f>
        <v>GERMANY</v>
      </c>
      <c r="Q154" s="38" t="s">
        <v>875</v>
      </c>
      <c r="R154" s="32" t="s">
        <v>875</v>
      </c>
      <c r="S154" s="98" t="s">
        <v>552</v>
      </c>
      <c r="T154" t="s">
        <v>554</v>
      </c>
      <c r="U154" s="39" t="s">
        <v>141</v>
      </c>
      <c r="V154" s="103" t="s">
        <v>92</v>
      </c>
      <c r="W154" s="64">
        <f>IF(VLOOKUP(R154,Entries!N:P,3,FALSE)=V154,1,VLOOKUP(R154,Entries!N:P,3,FALSE))</f>
        <v>1</v>
      </c>
      <c r="X154"/>
      <c r="Y154"/>
      <c r="Z154" s="98"/>
      <c r="AA154" s="98"/>
      <c r="AB154" s="98"/>
      <c r="AC154" s="98" t="s">
        <v>93</v>
      </c>
      <c r="AD154" s="98" t="s">
        <v>117</v>
      </c>
      <c r="AE154" s="98" t="s">
        <v>117</v>
      </c>
      <c r="AF154" s="98" t="s">
        <v>117</v>
      </c>
      <c r="AG154" s="98"/>
      <c r="AH154" s="98"/>
      <c r="AI154" s="98"/>
      <c r="AJ154" s="19">
        <v>0.25</v>
      </c>
      <c r="AK154" s="98" t="s">
        <v>118</v>
      </c>
      <c r="AL154" s="98"/>
      <c r="AM154" s="33"/>
      <c r="AN154" s="32" t="s">
        <v>96</v>
      </c>
      <c r="AO154" s="98" t="s">
        <v>97</v>
      </c>
      <c r="AP154" s="33" t="s">
        <v>97</v>
      </c>
      <c r="AQ154">
        <v>21104.5593233</v>
      </c>
      <c r="AR154" t="s">
        <v>11521</v>
      </c>
      <c r="AS154" t="s">
        <v>11225</v>
      </c>
      <c r="AT154" t="s">
        <v>11522</v>
      </c>
      <c r="AU154">
        <v>97.2624</v>
      </c>
      <c r="AV154" s="98">
        <v>1.6971106876755555</v>
      </c>
      <c r="AW154">
        <v>156.9606</v>
      </c>
      <c r="AX154" s="98">
        <v>3.1317361277644449</v>
      </c>
      <c r="AY154">
        <v>1.2712000000000001E-3</v>
      </c>
      <c r="AZ154">
        <v>41.607799999999997</v>
      </c>
      <c r="BA154" s="98">
        <v>1.0662353808533334</v>
      </c>
      <c r="BB154">
        <v>318.61250000000001</v>
      </c>
      <c r="BC154" s="98">
        <v>1.3319878841200001</v>
      </c>
      <c r="BD154">
        <v>15.25335413</v>
      </c>
      <c r="BE154" s="96">
        <f t="shared" si="17"/>
        <v>6867.9163901651218</v>
      </c>
      <c r="BF154" s="96">
        <f t="shared" si="18"/>
        <v>505.64688548029881</v>
      </c>
      <c r="BG154" s="96">
        <f t="shared" si="19"/>
        <v>488.18589484994391</v>
      </c>
      <c r="BH154">
        <v>6874.3559985931261</v>
      </c>
      <c r="BI154">
        <v>2.4014997845120348E-3</v>
      </c>
      <c r="BJ154">
        <v>1.697461224464075</v>
      </c>
      <c r="BK154">
        <v>2.7394792659860729</v>
      </c>
      <c r="BL154">
        <v>0.9307063508604615</v>
      </c>
      <c r="BM154">
        <v>5.356326569646054</v>
      </c>
      <c r="BN154">
        <v>1.6975491665699971</v>
      </c>
      <c r="BO154">
        <v>2.7394792664969141</v>
      </c>
      <c r="BP154">
        <v>2.2713838612490982E-3</v>
      </c>
      <c r="BQ154">
        <v>0.9307063508604615</v>
      </c>
      <c r="BR154">
        <v>6864.8714806018124</v>
      </c>
      <c r="BS154" s="96">
        <v>488.42412267993041</v>
      </c>
      <c r="BT154" s="96">
        <v>459.76561141002458</v>
      </c>
      <c r="BU154">
        <v>5.356326569646054</v>
      </c>
      <c r="BV154" s="60" t="str">
        <f t="shared" si="14"/>
        <v>no propulsion</v>
      </c>
      <c r="BW154" s="32" t="s">
        <v>104</v>
      </c>
      <c r="BX154" s="98">
        <v>0.1</v>
      </c>
      <c r="BY154" s="98">
        <v>0.2</v>
      </c>
      <c r="BZ154" s="98">
        <v>0.2</v>
      </c>
      <c r="CA154" s="98">
        <v>0.03</v>
      </c>
      <c r="CB154" s="98">
        <v>0.01</v>
      </c>
      <c r="CC154" s="98">
        <v>2.5000000000000001E-2</v>
      </c>
      <c r="CD154" s="98">
        <v>0.2</v>
      </c>
      <c r="CE154" s="98">
        <v>0.1</v>
      </c>
      <c r="CF154" s="33">
        <v>0.2</v>
      </c>
      <c r="CG154" s="32">
        <v>2</v>
      </c>
      <c r="CH154" s="98">
        <v>2</v>
      </c>
      <c r="CI154" s="98">
        <v>2</v>
      </c>
      <c r="CJ154" s="96">
        <f>Population!$CG154-Population!$CI154</f>
        <v>0</v>
      </c>
      <c r="CK154" s="118">
        <f>_xlfn.DAYS(Entries!$AY$2,Population!H154)</f>
        <v>1385</v>
      </c>
      <c r="CL154" s="118">
        <f t="shared" si="15"/>
        <v>91.25</v>
      </c>
      <c r="CM154" s="117">
        <f>Entries!$AY$5</f>
        <v>0.15</v>
      </c>
      <c r="CN154" s="117">
        <f t="shared" si="20"/>
        <v>0</v>
      </c>
      <c r="CO154" s="119" t="str">
        <f t="shared" si="16"/>
        <v>-</v>
      </c>
      <c r="CP154" s="32" t="s">
        <v>103</v>
      </c>
      <c r="CQ154" s="98">
        <v>0</v>
      </c>
      <c r="CR154" s="98" t="s">
        <v>95</v>
      </c>
      <c r="CS154" s="98"/>
      <c r="CT154" s="33"/>
      <c r="CU154" s="32" t="s">
        <v>876</v>
      </c>
      <c r="CV154" s="98" t="s">
        <v>875</v>
      </c>
      <c r="CW154" s="98" t="s">
        <v>554</v>
      </c>
      <c r="CX154" s="98" t="s">
        <v>295</v>
      </c>
      <c r="CY154" s="98" t="s">
        <v>107</v>
      </c>
      <c r="CZ154" s="98" t="s">
        <v>108</v>
      </c>
      <c r="DA154" s="33"/>
      <c r="DB154" s="17" t="s">
        <v>15462</v>
      </c>
      <c r="DC154" s="17" t="s">
        <v>15500</v>
      </c>
      <c r="DD154" s="17" t="s">
        <v>15500</v>
      </c>
      <c r="DE154" s="17" t="s">
        <v>15500</v>
      </c>
      <c r="DF154" s="17" t="s">
        <v>15500</v>
      </c>
      <c r="DG154" s="23" t="s">
        <v>11171</v>
      </c>
      <c r="DH154" s="145"/>
    </row>
    <row r="155" spans="1:112" s="17" customFormat="1" x14ac:dyDescent="0.25">
      <c r="A155" s="30" t="s">
        <v>877</v>
      </c>
      <c r="B155" s="96">
        <v>0</v>
      </c>
      <c r="C155" s="96" t="s">
        <v>15461</v>
      </c>
      <c r="D155" s="96" t="s">
        <v>323</v>
      </c>
      <c r="E155" s="96">
        <v>46829</v>
      </c>
      <c r="F155" s="96" t="s">
        <v>878</v>
      </c>
      <c r="G155" s="31">
        <v>65137</v>
      </c>
      <c r="H155" s="43">
        <v>44141</v>
      </c>
      <c r="I155" s="97" t="s">
        <v>619</v>
      </c>
      <c r="J155" s="97"/>
      <c r="K155" s="97"/>
      <c r="L155" s="96" t="s">
        <v>325</v>
      </c>
      <c r="M155" s="124" t="s">
        <v>326</v>
      </c>
      <c r="N155" s="96" t="s">
        <v>326</v>
      </c>
      <c r="O155" s="124" t="s">
        <v>11126</v>
      </c>
      <c r="P155" s="64" t="str">
        <f>VLOOKUP(N155,Entries!J:K,2,FALSE)</f>
        <v>PEOPLES REPUBLIC OF CHINA</v>
      </c>
      <c r="Q155" s="123" t="s">
        <v>327</v>
      </c>
      <c r="R155" s="30" t="s">
        <v>327</v>
      </c>
      <c r="S155" s="96" t="s">
        <v>667</v>
      </c>
      <c r="T155" s="124" t="s">
        <v>328</v>
      </c>
      <c r="U155" s="125" t="s">
        <v>159</v>
      </c>
      <c r="V155" s="31" t="s">
        <v>159</v>
      </c>
      <c r="W155" s="64">
        <f>IF(VLOOKUP(R155,Entries!N:P,3,FALSE)=V155,1,VLOOKUP(R155,Entries!N:P,3,FALSE))</f>
        <v>1</v>
      </c>
      <c r="X155" s="124"/>
      <c r="Y155" s="124"/>
      <c r="Z155" s="96"/>
      <c r="AA155" s="96"/>
      <c r="AB155" s="96"/>
      <c r="AC155" s="96" t="s">
        <v>93</v>
      </c>
      <c r="AD155" s="96" t="s">
        <v>329</v>
      </c>
      <c r="AE155" s="96" t="s">
        <v>94</v>
      </c>
      <c r="AF155" s="96" t="s">
        <v>94</v>
      </c>
      <c r="AG155" s="96" t="s">
        <v>650</v>
      </c>
      <c r="AH155" s="96" t="s">
        <v>11158</v>
      </c>
      <c r="AI155" s="96"/>
      <c r="AJ155" s="96">
        <v>4</v>
      </c>
      <c r="AK155" s="96" t="s">
        <v>95</v>
      </c>
      <c r="AL155" s="96"/>
      <c r="AM155" s="31"/>
      <c r="AN155" s="30" t="s">
        <v>96</v>
      </c>
      <c r="AO155" s="96" t="s">
        <v>97</v>
      </c>
      <c r="AP155" s="31" t="s">
        <v>97</v>
      </c>
      <c r="AQ155">
        <v>21104.625829249999</v>
      </c>
      <c r="AR155" t="s">
        <v>11523</v>
      </c>
      <c r="AS155" t="s">
        <v>11225</v>
      </c>
      <c r="AT155" t="s">
        <v>11524</v>
      </c>
      <c r="AU155">
        <v>97.237300000000005</v>
      </c>
      <c r="AV155" s="96">
        <v>1.7230654735822222</v>
      </c>
      <c r="AW155">
        <v>179.43530000000001</v>
      </c>
      <c r="AX155" s="96">
        <v>2.0145458700000001</v>
      </c>
      <c r="AY155">
        <v>9.4640000000000002E-4</v>
      </c>
      <c r="AZ155">
        <v>61.090800000000002</v>
      </c>
      <c r="BA155" s="96">
        <v>4.3506179732400003</v>
      </c>
      <c r="BB155">
        <v>76.317300000000003</v>
      </c>
      <c r="BC155" s="96">
        <v>3.820476068568889</v>
      </c>
      <c r="BD155">
        <v>15.319459589999999</v>
      </c>
      <c r="BE155" s="96">
        <f t="shared" si="17"/>
        <v>6848.144852154679</v>
      </c>
      <c r="BF155" s="96">
        <f t="shared" si="18"/>
        <v>483.62593644275785</v>
      </c>
      <c r="BG155" s="96">
        <f t="shared" si="19"/>
        <v>470.6637678665993</v>
      </c>
      <c r="BH155">
        <v>6845.9628789678782</v>
      </c>
      <c r="BI155">
        <v>2.2154070312840799E-3</v>
      </c>
      <c r="BJ155">
        <v>1.697103039831966</v>
      </c>
      <c r="BK155">
        <v>3.1318252234435011</v>
      </c>
      <c r="BL155">
        <v>1.005974342029073</v>
      </c>
      <c r="BM155">
        <v>1.3912234047994849</v>
      </c>
      <c r="BN155">
        <v>1.697111044638181</v>
      </c>
      <c r="BO155">
        <v>3.1317367305935848</v>
      </c>
      <c r="BP155">
        <v>2.0933611459411361E-3</v>
      </c>
      <c r="BQ155">
        <v>1.005974342029073</v>
      </c>
      <c r="BR155">
        <v>6845.0948670449779</v>
      </c>
      <c r="BS155" s="96">
        <v>839.81497818874777</v>
      </c>
      <c r="BT155" s="96">
        <v>825.82408571767337</v>
      </c>
      <c r="BU155">
        <v>1.3912234047994849</v>
      </c>
      <c r="BV155" s="65" t="str">
        <f t="shared" si="14"/>
        <v>no propulsion</v>
      </c>
      <c r="BW155" s="30" t="s">
        <v>104</v>
      </c>
      <c r="BX155" s="96">
        <v>0.4</v>
      </c>
      <c r="BY155" s="96">
        <v>0.75</v>
      </c>
      <c r="BZ155" s="96">
        <v>0.75</v>
      </c>
      <c r="CA155" s="16">
        <v>0.45340000000000003</v>
      </c>
      <c r="CB155" s="16">
        <v>0.16</v>
      </c>
      <c r="CC155" s="16">
        <v>0.38</v>
      </c>
      <c r="CD155" s="96">
        <v>0.75</v>
      </c>
      <c r="CE155" s="96">
        <v>0.4</v>
      </c>
      <c r="CF155" s="31">
        <v>0.75</v>
      </c>
      <c r="CG155" s="30">
        <v>44</v>
      </c>
      <c r="CH155" s="96">
        <v>37</v>
      </c>
      <c r="CI155" s="96">
        <v>44</v>
      </c>
      <c r="CJ155" s="98">
        <f>Population!$CG155-Population!$CI155</f>
        <v>0</v>
      </c>
      <c r="CK155" s="120">
        <f>_xlfn.DAYS(Entries!$AY$2,Population!H155)</f>
        <v>153</v>
      </c>
      <c r="CL155" s="120">
        <f t="shared" si="15"/>
        <v>1460</v>
      </c>
      <c r="CM155" s="122">
        <f>Entries!$AY$5</f>
        <v>0.15</v>
      </c>
      <c r="CN155" s="122">
        <f t="shared" si="20"/>
        <v>0</v>
      </c>
      <c r="CO155" s="121" t="str">
        <f t="shared" si="16"/>
        <v>-</v>
      </c>
      <c r="CP155" s="30" t="s">
        <v>103</v>
      </c>
      <c r="CQ155" s="96">
        <v>0</v>
      </c>
      <c r="CR155" s="96" t="s">
        <v>95</v>
      </c>
      <c r="CS155" s="96"/>
      <c r="CT155" s="31"/>
      <c r="CU155" s="30" t="s">
        <v>330</v>
      </c>
      <c r="CV155" s="96" t="s">
        <v>330</v>
      </c>
      <c r="CW155" s="96" t="s">
        <v>331</v>
      </c>
      <c r="CX155" s="96" t="s">
        <v>332</v>
      </c>
      <c r="CY155" s="96" t="s">
        <v>107</v>
      </c>
      <c r="CZ155" s="96" t="s">
        <v>108</v>
      </c>
      <c r="DA155" s="31"/>
      <c r="DB155" s="17" t="s">
        <v>15462</v>
      </c>
      <c r="DC155" s="17" t="s">
        <v>15500</v>
      </c>
      <c r="DD155" s="17" t="s">
        <v>15500</v>
      </c>
      <c r="DE155" s="17" t="s">
        <v>15500</v>
      </c>
      <c r="DF155" s="17" t="s">
        <v>15500</v>
      </c>
      <c r="DG155" s="23" t="s">
        <v>11171</v>
      </c>
      <c r="DH155" s="145"/>
    </row>
    <row r="156" spans="1:112" s="17" customFormat="1" x14ac:dyDescent="0.25">
      <c r="A156" s="32" t="s">
        <v>879</v>
      </c>
      <c r="B156" s="98">
        <v>0</v>
      </c>
      <c r="C156" s="98" t="s">
        <v>15461</v>
      </c>
      <c r="D156" s="98"/>
      <c r="E156" s="98">
        <v>27640</v>
      </c>
      <c r="F156" s="98" t="s">
        <v>880</v>
      </c>
      <c r="G156" s="33">
        <v>27637</v>
      </c>
      <c r="H156" s="44">
        <v>37627</v>
      </c>
      <c r="I156" s="98" t="s">
        <v>190</v>
      </c>
      <c r="J156" s="98"/>
      <c r="K156" s="98"/>
      <c r="L156" s="98" t="s">
        <v>881</v>
      </c>
      <c r="M156" t="s">
        <v>156</v>
      </c>
      <c r="N156" s="98" t="s">
        <v>156</v>
      </c>
      <c r="O156" t="s">
        <v>157</v>
      </c>
      <c r="P156" s="96" t="str">
        <f>VLOOKUP(N156,Entries!J:K,2,FALSE)</f>
        <v>UNITED STATES OF AMERICA</v>
      </c>
      <c r="Q156" s="38" t="s">
        <v>882</v>
      </c>
      <c r="R156" s="32" t="s">
        <v>1482</v>
      </c>
      <c r="S156" s="98" t="s">
        <v>156</v>
      </c>
      <c r="T156" t="s">
        <v>157</v>
      </c>
      <c r="U156" s="39" t="s">
        <v>180</v>
      </c>
      <c r="V156" s="33" t="s">
        <v>180</v>
      </c>
      <c r="W156" s="64">
        <f>IF(VLOOKUP(R156,Entries!N:P,3,FALSE)=V156,1,VLOOKUP(R156,Entries!N:P,3,FALSE))</f>
        <v>1</v>
      </c>
      <c r="X156"/>
      <c r="Y156"/>
      <c r="Z156" s="98"/>
      <c r="AA156" s="98"/>
      <c r="AB156" s="98"/>
      <c r="AC156" s="98" t="s">
        <v>239</v>
      </c>
      <c r="AD156" s="98" t="s">
        <v>883</v>
      </c>
      <c r="AE156" s="98" t="s">
        <v>180</v>
      </c>
      <c r="AF156" s="98" t="s">
        <v>94</v>
      </c>
      <c r="AG156" s="98" t="s">
        <v>11112</v>
      </c>
      <c r="AH156" s="98"/>
      <c r="AI156" s="98"/>
      <c r="AJ156" s="98">
        <v>3</v>
      </c>
      <c r="AK156" s="98" t="s">
        <v>95</v>
      </c>
      <c r="AL156" s="98"/>
      <c r="AM156" s="33"/>
      <c r="AN156" s="32" t="s">
        <v>125</v>
      </c>
      <c r="AO156" s="98" t="s">
        <v>97</v>
      </c>
      <c r="AP156" s="33" t="s">
        <v>97</v>
      </c>
      <c r="AQ156">
        <v>21104.639610720002</v>
      </c>
      <c r="AR156" t="s">
        <v>2217</v>
      </c>
      <c r="AS156" t="s">
        <v>11225</v>
      </c>
      <c r="AT156" t="s">
        <v>11525</v>
      </c>
      <c r="AU156">
        <v>98.724400000000003</v>
      </c>
      <c r="AV156" s="98">
        <v>1.5716930990488891</v>
      </c>
      <c r="AW156">
        <v>115.425</v>
      </c>
      <c r="AX156" s="98">
        <v>0.37548133051111116</v>
      </c>
      <c r="AY156">
        <v>1.3106000000000001E-3</v>
      </c>
      <c r="AZ156">
        <v>249.27209999999999</v>
      </c>
      <c r="BA156" s="98">
        <v>1.1528019484133336</v>
      </c>
      <c r="BB156">
        <v>218.8972</v>
      </c>
      <c r="BC156" s="98">
        <v>5.1694442574488892</v>
      </c>
      <c r="BD156">
        <v>14.1906681</v>
      </c>
      <c r="BE156" s="96">
        <f t="shared" si="17"/>
        <v>7206.6484948057869</v>
      </c>
      <c r="BF156" s="96">
        <f t="shared" si="18"/>
        <v>845.09352832308014</v>
      </c>
      <c r="BG156" s="96">
        <f t="shared" si="19"/>
        <v>826.2034612884936</v>
      </c>
      <c r="BH156">
        <v>7196.5943551954488</v>
      </c>
      <c r="BI156">
        <v>1.495651674503893E-3</v>
      </c>
      <c r="BJ156">
        <v>1.723142816231511</v>
      </c>
      <c r="BK156">
        <v>2.0146033411470401</v>
      </c>
      <c r="BL156">
        <v>4.8551956893382524</v>
      </c>
      <c r="BM156">
        <v>3.3153571408545561</v>
      </c>
      <c r="BN156">
        <v>1.72306579665839</v>
      </c>
      <c r="BO156">
        <v>2.014546262579334</v>
      </c>
      <c r="BP156">
        <v>9.7107460903327319E-4</v>
      </c>
      <c r="BQ156">
        <v>4.8551956893382524</v>
      </c>
      <c r="BR156">
        <v>7203.8195319532106</v>
      </c>
      <c r="BS156" s="96">
        <v>899.94142683740847</v>
      </c>
      <c r="BT156" s="96">
        <v>595.78792628468273</v>
      </c>
      <c r="BU156">
        <v>3.3153571408545561</v>
      </c>
      <c r="BV156" s="60" t="str">
        <f t="shared" si="14"/>
        <v>Earth Observation</v>
      </c>
      <c r="BW156" s="32" t="s">
        <v>884</v>
      </c>
      <c r="BX156" s="98">
        <v>1.3</v>
      </c>
      <c r="BY156" s="98">
        <v>4.7</v>
      </c>
      <c r="BZ156" s="98">
        <v>10</v>
      </c>
      <c r="CA156" s="98">
        <v>14.316800000000001</v>
      </c>
      <c r="CB156" s="98">
        <v>1.69</v>
      </c>
      <c r="CC156" s="98">
        <v>8.8134999999999994</v>
      </c>
      <c r="CD156" s="98">
        <v>4.7</v>
      </c>
      <c r="CE156" s="98">
        <v>1.3</v>
      </c>
      <c r="CF156" s="33">
        <v>10</v>
      </c>
      <c r="CG156" s="32">
        <v>827</v>
      </c>
      <c r="CH156" s="98">
        <v>827</v>
      </c>
      <c r="CI156" s="98">
        <v>745</v>
      </c>
      <c r="CJ156" s="96">
        <f>Population!$CG156-Population!$CI156</f>
        <v>82</v>
      </c>
      <c r="CK156" s="118">
        <f>_xlfn.DAYS(Entries!$AY$2,Population!H156)</f>
        <v>6667</v>
      </c>
      <c r="CL156" s="118">
        <f t="shared" si="15"/>
        <v>1095</v>
      </c>
      <c r="CM156" s="117">
        <f>Entries!$AY$5</f>
        <v>0.15</v>
      </c>
      <c r="CN156" s="117">
        <f t="shared" si="20"/>
        <v>9.915356711003627E-2</v>
      </c>
      <c r="CO156" s="119">
        <f t="shared" si="16"/>
        <v>0</v>
      </c>
      <c r="CP156" s="32"/>
      <c r="CQ156" s="19">
        <v>2</v>
      </c>
      <c r="CR156" s="98" t="s">
        <v>118</v>
      </c>
      <c r="CS156" s="98"/>
      <c r="CT156" s="33"/>
      <c r="CU156" s="32" t="s">
        <v>885</v>
      </c>
      <c r="CV156" s="98" t="s">
        <v>886</v>
      </c>
      <c r="CW156" s="98" t="s">
        <v>157</v>
      </c>
      <c r="CX156" s="98" t="s">
        <v>887</v>
      </c>
      <c r="CY156" s="98" t="s">
        <v>150</v>
      </c>
      <c r="CZ156" s="98" t="s">
        <v>257</v>
      </c>
      <c r="DA156" s="33">
        <v>1174</v>
      </c>
      <c r="DB156" s="17" t="s">
        <v>15463</v>
      </c>
      <c r="DC156" s="17" t="s">
        <v>15500</v>
      </c>
      <c r="DD156" s="17">
        <v>1</v>
      </c>
      <c r="DE156" s="17">
        <v>1</v>
      </c>
      <c r="DF156" s="17">
        <v>10</v>
      </c>
      <c r="DG156" s="23" t="s">
        <v>11182</v>
      </c>
      <c r="DH156" s="145"/>
    </row>
    <row r="157" spans="1:112" s="17" customFormat="1" x14ac:dyDescent="0.25">
      <c r="A157" s="30" t="s">
        <v>888</v>
      </c>
      <c r="B157" s="96">
        <v>0</v>
      </c>
      <c r="C157" s="96" t="s">
        <v>15461</v>
      </c>
      <c r="D157" s="96"/>
      <c r="E157" s="96">
        <v>29678</v>
      </c>
      <c r="F157" s="96" t="s">
        <v>889</v>
      </c>
      <c r="G157" s="31">
        <v>29675</v>
      </c>
      <c r="H157" s="43">
        <v>39078</v>
      </c>
      <c r="I157" s="96" t="s">
        <v>271</v>
      </c>
      <c r="J157" s="96"/>
      <c r="K157" s="96"/>
      <c r="L157" s="96" t="s">
        <v>123</v>
      </c>
      <c r="M157" s="124" t="s">
        <v>391</v>
      </c>
      <c r="N157" s="96" t="s">
        <v>391</v>
      </c>
      <c r="O157" s="124" t="s">
        <v>123</v>
      </c>
      <c r="P157" s="64" t="str">
        <f>VLOOKUP(N157,Entries!J:K,2,FALSE)</f>
        <v>FRANCE</v>
      </c>
      <c r="Q157" s="123" t="s">
        <v>392</v>
      </c>
      <c r="R157" s="30" t="s">
        <v>11070</v>
      </c>
      <c r="S157" s="96" t="s">
        <v>391</v>
      </c>
      <c r="T157" s="124" t="s">
        <v>649</v>
      </c>
      <c r="U157" s="125" t="s">
        <v>141</v>
      </c>
      <c r="V157" s="31" t="s">
        <v>141</v>
      </c>
      <c r="W157" s="64">
        <f>IF(VLOOKUP(R157,Entries!N:P,3,FALSE)=V157,1,VLOOKUP(R157,Entries!N:P,3,FALSE))</f>
        <v>1</v>
      </c>
      <c r="X157" s="124"/>
      <c r="Y157" s="124" t="s">
        <v>140</v>
      </c>
      <c r="Z157" s="96" t="s">
        <v>140</v>
      </c>
      <c r="AA157" s="96" t="s">
        <v>139</v>
      </c>
      <c r="AB157" s="96" t="s">
        <v>141</v>
      </c>
      <c r="AC157" s="96" t="s">
        <v>239</v>
      </c>
      <c r="AD157" s="96" t="s">
        <v>817</v>
      </c>
      <c r="AE157" s="96" t="s">
        <v>144</v>
      </c>
      <c r="AF157" s="96" t="s">
        <v>817</v>
      </c>
      <c r="AG157" s="96"/>
      <c r="AH157" s="96"/>
      <c r="AI157" s="96"/>
      <c r="AJ157" s="96">
        <v>6</v>
      </c>
      <c r="AK157" s="96" t="s">
        <v>95</v>
      </c>
      <c r="AL157" s="96"/>
      <c r="AM157" s="31"/>
      <c r="AN157" s="30" t="s">
        <v>685</v>
      </c>
      <c r="AO157" s="96" t="s">
        <v>169</v>
      </c>
      <c r="AP157" s="31" t="s">
        <v>98</v>
      </c>
      <c r="AQ157">
        <v>21104.296641320001</v>
      </c>
      <c r="AR157" t="s">
        <v>11526</v>
      </c>
      <c r="AS157" t="s">
        <v>11225</v>
      </c>
      <c r="AT157" t="s">
        <v>11527</v>
      </c>
      <c r="AU157">
        <v>90.051400000000001</v>
      </c>
      <c r="AV157" s="96">
        <v>1.7013902341111111</v>
      </c>
      <c r="AW157">
        <v>21.513500000000001</v>
      </c>
      <c r="AX157" s="96">
        <v>5.9350938610711115</v>
      </c>
      <c r="AY157">
        <v>2.0361400000000002E-2</v>
      </c>
      <c r="AZ157">
        <v>66.050700000000006</v>
      </c>
      <c r="BA157" s="96">
        <v>2.8344141155555558E-2</v>
      </c>
      <c r="BB157">
        <v>296.18740000000003</v>
      </c>
      <c r="BC157" s="96">
        <v>6.2570180292977788</v>
      </c>
      <c r="BD157">
        <v>14.444570130000001</v>
      </c>
      <c r="BE157" s="96">
        <f t="shared" si="17"/>
        <v>7121.9483602312957</v>
      </c>
      <c r="BF157" s="96">
        <f t="shared" si="18"/>
        <v>895.9611995733103</v>
      </c>
      <c r="BG157" s="96">
        <f t="shared" si="19"/>
        <v>605.93552088928209</v>
      </c>
      <c r="BH157">
        <v>7128.2601659750053</v>
      </c>
      <c r="BI157">
        <v>2.151419147956676E-2</v>
      </c>
      <c r="BJ157">
        <v>1.571692840785025</v>
      </c>
      <c r="BK157">
        <v>0.37548140862608381</v>
      </c>
      <c r="BL157">
        <v>1.1539873850271849</v>
      </c>
      <c r="BM157">
        <v>5.1682858435142469</v>
      </c>
      <c r="BN157">
        <v>1.571693426497734</v>
      </c>
      <c r="BO157">
        <v>0.37548140854500628</v>
      </c>
      <c r="BP157">
        <v>2.13625005089755E-2</v>
      </c>
      <c r="BQ157">
        <v>1.172717166713579</v>
      </c>
      <c r="BR157">
        <v>7118.8646765610456</v>
      </c>
      <c r="BS157" s="96">
        <v>606.14293514590281</v>
      </c>
      <c r="BT157" s="96">
        <v>583.26919336010724</v>
      </c>
      <c r="BU157">
        <v>5.1682858435142469</v>
      </c>
      <c r="BV157" s="65" t="b">
        <f t="shared" si="14"/>
        <v>0</v>
      </c>
      <c r="BW157" s="30" t="s">
        <v>253</v>
      </c>
      <c r="BX157" s="96">
        <v>2</v>
      </c>
      <c r="BY157" s="96">
        <v>9</v>
      </c>
      <c r="BZ157" s="96">
        <v>9</v>
      </c>
      <c r="CA157" s="96">
        <v>18.272099999999998</v>
      </c>
      <c r="CB157" s="96">
        <v>3.1415999999999999</v>
      </c>
      <c r="CC157" s="96">
        <v>15.708</v>
      </c>
      <c r="CD157" s="96">
        <v>9</v>
      </c>
      <c r="CE157" s="96">
        <v>2</v>
      </c>
      <c r="CF157" s="31">
        <v>9</v>
      </c>
      <c r="CG157" s="30">
        <v>605</v>
      </c>
      <c r="CH157" s="96">
        <v>605</v>
      </c>
      <c r="CI157" s="96">
        <v>605</v>
      </c>
      <c r="CJ157" s="98">
        <f>Population!$CG157-Population!$CI157</f>
        <v>0</v>
      </c>
      <c r="CK157" s="120">
        <f>_xlfn.DAYS(Entries!$AY$2,Population!H157)</f>
        <v>5216</v>
      </c>
      <c r="CL157" s="120">
        <f t="shared" si="15"/>
        <v>2190</v>
      </c>
      <c r="CM157" s="122">
        <f>Entries!$AY$5</f>
        <v>0.15</v>
      </c>
      <c r="CN157" s="122">
        <f t="shared" si="20"/>
        <v>0</v>
      </c>
      <c r="CO157" s="121">
        <f t="shared" si="16"/>
        <v>0</v>
      </c>
      <c r="CP157" s="30"/>
      <c r="CQ157" s="19">
        <v>4</v>
      </c>
      <c r="CR157" s="96" t="s">
        <v>118</v>
      </c>
      <c r="CS157" s="96"/>
      <c r="CT157" s="31"/>
      <c r="CU157" s="30" t="s">
        <v>890</v>
      </c>
      <c r="CV157" s="96"/>
      <c r="CW157" s="96"/>
      <c r="CX157" s="96" t="s">
        <v>680</v>
      </c>
      <c r="CY157" s="96" t="s">
        <v>107</v>
      </c>
      <c r="CZ157" s="96" t="s">
        <v>151</v>
      </c>
      <c r="DA157" s="31"/>
      <c r="DB157" s="17" t="s">
        <v>15463</v>
      </c>
      <c r="DC157" s="17">
        <v>10</v>
      </c>
      <c r="DD157" s="17" t="s">
        <v>15500</v>
      </c>
      <c r="DE157" s="17" t="s">
        <v>15500</v>
      </c>
      <c r="DF157" s="17" t="s">
        <v>15500</v>
      </c>
      <c r="DG157" s="23" t="s">
        <v>11180</v>
      </c>
      <c r="DH157" s="145"/>
    </row>
    <row r="158" spans="1:112" s="17" customFormat="1" x14ac:dyDescent="0.25">
      <c r="A158" s="32" t="s">
        <v>891</v>
      </c>
      <c r="B158" s="98">
        <v>0</v>
      </c>
      <c r="C158" s="98" t="s">
        <v>15461</v>
      </c>
      <c r="D158" s="98"/>
      <c r="E158" s="98">
        <v>42847</v>
      </c>
      <c r="F158" s="98" t="s">
        <v>892</v>
      </c>
      <c r="G158" s="33">
        <v>47014</v>
      </c>
      <c r="H158" s="44">
        <v>42930</v>
      </c>
      <c r="I158" s="98" t="s">
        <v>271</v>
      </c>
      <c r="J158" s="98"/>
      <c r="K158" s="98"/>
      <c r="L158" s="98" t="s">
        <v>893</v>
      </c>
      <c r="M158" t="s">
        <v>156</v>
      </c>
      <c r="N158" s="98" t="s">
        <v>156</v>
      </c>
      <c r="O158" t="s">
        <v>157</v>
      </c>
      <c r="P158" s="96" t="str">
        <f>VLOOKUP(N158,Entries!J:K,2,FALSE)</f>
        <v>UNITED STATES OF AMERICA</v>
      </c>
      <c r="Q158" s="38" t="s">
        <v>894</v>
      </c>
      <c r="R158" s="32" t="s">
        <v>894</v>
      </c>
      <c r="S158" s="98" t="s">
        <v>156</v>
      </c>
      <c r="T158" t="s">
        <v>157</v>
      </c>
      <c r="U158" s="39" t="s">
        <v>159</v>
      </c>
      <c r="V158" s="33" t="s">
        <v>159</v>
      </c>
      <c r="W158" s="64">
        <f>IF(VLOOKUP(R158,Entries!N:P,3,FALSE)=V158,1,VLOOKUP(R158,Entries!N:P,3,FALSE))</f>
        <v>1</v>
      </c>
      <c r="X158"/>
      <c r="Y158"/>
      <c r="Z158" s="98"/>
      <c r="AA158" s="98"/>
      <c r="AB158" s="98"/>
      <c r="AC158" s="98" t="s">
        <v>93</v>
      </c>
      <c r="AD158" s="98" t="s">
        <v>329</v>
      </c>
      <c r="AE158" s="98" t="s">
        <v>94</v>
      </c>
      <c r="AF158" s="98" t="s">
        <v>94</v>
      </c>
      <c r="AG158" s="98"/>
      <c r="AH158" s="98"/>
      <c r="AI158" s="98"/>
      <c r="AJ158" s="98">
        <v>5</v>
      </c>
      <c r="AK158" s="98" t="s">
        <v>95</v>
      </c>
      <c r="AL158" s="98"/>
      <c r="AM158" s="33"/>
      <c r="AN158" s="32" t="s">
        <v>96</v>
      </c>
      <c r="AO158" s="98" t="s">
        <v>97</v>
      </c>
      <c r="AP158" s="33" t="s">
        <v>98</v>
      </c>
      <c r="AQ158">
        <v>21104.573139659999</v>
      </c>
      <c r="AR158" t="s">
        <v>11528</v>
      </c>
      <c r="AS158" t="s">
        <v>11225</v>
      </c>
      <c r="AT158" t="s">
        <v>11529</v>
      </c>
      <c r="AU158">
        <v>97.482500000000002</v>
      </c>
      <c r="AV158" s="98">
        <v>1.7013849981244449</v>
      </c>
      <c r="AW158">
        <v>340.05590000000001</v>
      </c>
      <c r="AX158" s="98">
        <v>5.9304495408977784</v>
      </c>
      <c r="AY158">
        <v>9.2009999999999998E-4</v>
      </c>
      <c r="AZ158">
        <v>1.6240000000000001</v>
      </c>
      <c r="BA158" s="98">
        <v>3.6032314911111106E-2</v>
      </c>
      <c r="BB158">
        <v>358.50080000000003</v>
      </c>
      <c r="BC158" s="98">
        <v>6.249347308831112</v>
      </c>
      <c r="BD158">
        <v>14.923663250000001</v>
      </c>
      <c r="BE158" s="96">
        <f t="shared" si="17"/>
        <v>6968.6974175160658</v>
      </c>
      <c r="BF158" s="96">
        <f t="shared" si="18"/>
        <v>604.10931600992262</v>
      </c>
      <c r="BG158" s="96">
        <f t="shared" si="19"/>
        <v>591.28551902220897</v>
      </c>
      <c r="BH158">
        <v>6975.0434343934476</v>
      </c>
      <c r="BI158">
        <v>1.767650486451962E-3</v>
      </c>
      <c r="BJ158">
        <v>1.701302691846309</v>
      </c>
      <c r="BK158">
        <v>5.9350950958561057</v>
      </c>
      <c r="BL158">
        <v>0.66539593396193197</v>
      </c>
      <c r="BM158">
        <v>5.6199695573752644</v>
      </c>
      <c r="BN158">
        <v>1.7013906341678431</v>
      </c>
      <c r="BO158">
        <v>5.9350950961073936</v>
      </c>
      <c r="BP158">
        <v>1.641882500840827E-3</v>
      </c>
      <c r="BQ158">
        <v>0.66539593396193197</v>
      </c>
      <c r="BR158">
        <v>6965.706064253005</v>
      </c>
      <c r="BS158" s="96">
        <v>606.64676901157418</v>
      </c>
      <c r="BT158" s="96">
        <v>583.40265506708147</v>
      </c>
      <c r="BU158">
        <v>5.6199695573752644</v>
      </c>
      <c r="BV158" s="60" t="str">
        <f t="shared" si="14"/>
        <v>no propulsion</v>
      </c>
      <c r="BW158" s="32" t="s">
        <v>170</v>
      </c>
      <c r="BX158" s="98">
        <v>0.2</v>
      </c>
      <c r="BY158" s="98">
        <v>0.3</v>
      </c>
      <c r="BZ158" s="98">
        <v>0.4</v>
      </c>
      <c r="CA158" s="98">
        <v>0.126</v>
      </c>
      <c r="CB158" s="98">
        <v>0.04</v>
      </c>
      <c r="CC158" s="98">
        <v>9.2399999999999996E-2</v>
      </c>
      <c r="CD158" s="98">
        <v>0.3</v>
      </c>
      <c r="CE158" s="98">
        <v>0.2</v>
      </c>
      <c r="CF158" s="33">
        <v>0.4</v>
      </c>
      <c r="CG158" s="32">
        <v>10</v>
      </c>
      <c r="CH158" s="98">
        <v>10</v>
      </c>
      <c r="CI158" s="98">
        <v>10</v>
      </c>
      <c r="CJ158" s="96">
        <f>Population!$CG158-Population!$CI158</f>
        <v>0</v>
      </c>
      <c r="CK158" s="118">
        <f>_xlfn.DAYS(Entries!$AY$2,Population!H158)</f>
        <v>1364</v>
      </c>
      <c r="CL158" s="118">
        <f t="shared" si="15"/>
        <v>1825</v>
      </c>
      <c r="CM158" s="117">
        <f>Entries!$AY$5</f>
        <v>0.15</v>
      </c>
      <c r="CN158" s="117">
        <f t="shared" si="20"/>
        <v>0</v>
      </c>
      <c r="CO158" s="119" t="str">
        <f t="shared" si="16"/>
        <v>-</v>
      </c>
      <c r="CP158" s="32" t="s">
        <v>103</v>
      </c>
      <c r="CQ158" s="98">
        <v>0</v>
      </c>
      <c r="CR158" s="98" t="s">
        <v>95</v>
      </c>
      <c r="CS158" s="98"/>
      <c r="CT158" s="33"/>
      <c r="CU158" s="32" t="s">
        <v>895</v>
      </c>
      <c r="CV158" s="98"/>
      <c r="CW158" s="98"/>
      <c r="CX158" s="98" t="s">
        <v>292</v>
      </c>
      <c r="CY158" s="98" t="s">
        <v>107</v>
      </c>
      <c r="CZ158" s="98" t="s">
        <v>108</v>
      </c>
      <c r="DA158" s="33"/>
      <c r="DB158" s="17" t="s">
        <v>15462</v>
      </c>
      <c r="DC158" s="17" t="s">
        <v>15500</v>
      </c>
      <c r="DD158" s="17" t="s">
        <v>15500</v>
      </c>
      <c r="DE158" s="17" t="s">
        <v>15500</v>
      </c>
      <c r="DF158" s="17" t="s">
        <v>15500</v>
      </c>
      <c r="DG158" s="23" t="s">
        <v>11171</v>
      </c>
      <c r="DH158" s="145"/>
    </row>
    <row r="159" spans="1:112" s="17" customFormat="1" x14ac:dyDescent="0.25">
      <c r="A159" s="30" t="s">
        <v>896</v>
      </c>
      <c r="B159" s="96">
        <v>0</v>
      </c>
      <c r="C159" s="96" t="s">
        <v>15461</v>
      </c>
      <c r="D159" s="96"/>
      <c r="E159" s="96">
        <v>42846</v>
      </c>
      <c r="F159" s="96" t="s">
        <v>897</v>
      </c>
      <c r="G159" s="31">
        <v>47013</v>
      </c>
      <c r="H159" s="43">
        <v>42930</v>
      </c>
      <c r="I159" s="96" t="s">
        <v>271</v>
      </c>
      <c r="J159" s="96"/>
      <c r="K159" s="96"/>
      <c r="L159" s="96" t="s">
        <v>893</v>
      </c>
      <c r="M159" s="124" t="s">
        <v>156</v>
      </c>
      <c r="N159" s="96" t="s">
        <v>156</v>
      </c>
      <c r="O159" s="124" t="s">
        <v>157</v>
      </c>
      <c r="P159" s="64" t="str">
        <f>VLOOKUP(N159,Entries!J:K,2,FALSE)</f>
        <v>UNITED STATES OF AMERICA</v>
      </c>
      <c r="Q159" s="123" t="s">
        <v>894</v>
      </c>
      <c r="R159" s="30" t="s">
        <v>894</v>
      </c>
      <c r="S159" s="96" t="s">
        <v>156</v>
      </c>
      <c r="T159" s="124" t="s">
        <v>157</v>
      </c>
      <c r="U159" s="125" t="s">
        <v>159</v>
      </c>
      <c r="V159" s="31" t="s">
        <v>159</v>
      </c>
      <c r="W159" s="64">
        <f>IF(VLOOKUP(R159,Entries!N:P,3,FALSE)=V159,1,VLOOKUP(R159,Entries!N:P,3,FALSE))</f>
        <v>1</v>
      </c>
      <c r="X159" s="124"/>
      <c r="Y159" s="124"/>
      <c r="Z159" s="96"/>
      <c r="AA159" s="96"/>
      <c r="AB159" s="96"/>
      <c r="AC159" s="96" t="s">
        <v>93</v>
      </c>
      <c r="AD159" s="96" t="s">
        <v>329</v>
      </c>
      <c r="AE159" s="96" t="s">
        <v>94</v>
      </c>
      <c r="AF159" s="96" t="s">
        <v>94</v>
      </c>
      <c r="AG159" s="96"/>
      <c r="AH159" s="96"/>
      <c r="AI159" s="96"/>
      <c r="AJ159" s="96">
        <v>5</v>
      </c>
      <c r="AK159" s="96" t="s">
        <v>95</v>
      </c>
      <c r="AL159" s="96"/>
      <c r="AM159" s="31"/>
      <c r="AN159" s="30" t="s">
        <v>96</v>
      </c>
      <c r="AO159" s="96" t="s">
        <v>97</v>
      </c>
      <c r="AP159" s="31" t="s">
        <v>98</v>
      </c>
      <c r="AQ159">
        <v>21104.53093846</v>
      </c>
      <c r="AR159" t="s">
        <v>11530</v>
      </c>
      <c r="AS159" t="s">
        <v>11225</v>
      </c>
      <c r="AT159" t="s">
        <v>11531</v>
      </c>
      <c r="AU159">
        <v>97.482200000000006</v>
      </c>
      <c r="AV159" s="96">
        <v>1.700076001457778</v>
      </c>
      <c r="AW159">
        <v>339.78980000000001</v>
      </c>
      <c r="AX159" s="96">
        <v>3.0984788857866667</v>
      </c>
      <c r="AY159">
        <v>9.5839999999999999E-4</v>
      </c>
      <c r="AZ159">
        <v>2.0644999999999998</v>
      </c>
      <c r="BA159" s="96">
        <v>1.3687654544666665</v>
      </c>
      <c r="BB159">
        <v>358.06130000000002</v>
      </c>
      <c r="BC159" s="96">
        <v>4.9188761155155554</v>
      </c>
      <c r="BD159">
        <v>14.922640120000001</v>
      </c>
      <c r="BE159" s="96">
        <f t="shared" si="17"/>
        <v>6969.0159403270554</v>
      </c>
      <c r="BF159" s="96">
        <f t="shared" si="18"/>
        <v>604.69504520426472</v>
      </c>
      <c r="BG159" s="96">
        <f t="shared" si="19"/>
        <v>591.33683544984615</v>
      </c>
      <c r="BH159">
        <v>6975.3621436778967</v>
      </c>
      <c r="BI159">
        <v>1.80284968947205E-3</v>
      </c>
      <c r="BJ159">
        <v>1.701297467327114</v>
      </c>
      <c r="BK159">
        <v>5.930450774578353</v>
      </c>
      <c r="BL159">
        <v>0.65603674346097662</v>
      </c>
      <c r="BM159">
        <v>5.6293462625798254</v>
      </c>
      <c r="BN159">
        <v>1.7013853981714551</v>
      </c>
      <c r="BO159">
        <v>5.9304507749675626</v>
      </c>
      <c r="BP159">
        <v>1.668391579513071E-3</v>
      </c>
      <c r="BQ159">
        <v>0.65603674346097662</v>
      </c>
      <c r="BR159">
        <v>6966.0247120393278</v>
      </c>
      <c r="BS159" s="96">
        <v>513.75436340944816</v>
      </c>
      <c r="BT159" s="96">
        <v>481.57568456901208</v>
      </c>
      <c r="BU159">
        <v>5.6293462625798254</v>
      </c>
      <c r="BV159" s="65" t="str">
        <f t="shared" si="14"/>
        <v>no propulsion</v>
      </c>
      <c r="BW159" s="30" t="s">
        <v>170</v>
      </c>
      <c r="BX159" s="96">
        <v>0.2</v>
      </c>
      <c r="BY159" s="96">
        <v>0.3</v>
      </c>
      <c r="BZ159" s="96">
        <v>0.4</v>
      </c>
      <c r="CA159" s="96">
        <v>0.126</v>
      </c>
      <c r="CB159" s="96">
        <v>0.04</v>
      </c>
      <c r="CC159" s="96">
        <v>9.2399999999999996E-2</v>
      </c>
      <c r="CD159" s="96">
        <v>0.3</v>
      </c>
      <c r="CE159" s="96">
        <v>0.2</v>
      </c>
      <c r="CF159" s="31">
        <v>0.4</v>
      </c>
      <c r="CG159" s="30">
        <v>10</v>
      </c>
      <c r="CH159" s="96">
        <v>10</v>
      </c>
      <c r="CI159" s="96">
        <v>10</v>
      </c>
      <c r="CJ159" s="98">
        <f>Population!$CG159-Population!$CI159</f>
        <v>0</v>
      </c>
      <c r="CK159" s="120">
        <f>_xlfn.DAYS(Entries!$AY$2,Population!H159)</f>
        <v>1364</v>
      </c>
      <c r="CL159" s="120">
        <f t="shared" si="15"/>
        <v>1825</v>
      </c>
      <c r="CM159" s="122">
        <f>Entries!$AY$5</f>
        <v>0.15</v>
      </c>
      <c r="CN159" s="122">
        <f t="shared" si="20"/>
        <v>0</v>
      </c>
      <c r="CO159" s="121" t="str">
        <f t="shared" si="16"/>
        <v>-</v>
      </c>
      <c r="CP159" s="30" t="s">
        <v>103</v>
      </c>
      <c r="CQ159" s="96">
        <v>0</v>
      </c>
      <c r="CR159" s="96" t="s">
        <v>95</v>
      </c>
      <c r="CS159" s="96"/>
      <c r="CT159" s="31"/>
      <c r="CU159" s="30" t="s">
        <v>895</v>
      </c>
      <c r="CV159" s="96"/>
      <c r="CW159" s="96"/>
      <c r="CX159" s="96" t="s">
        <v>292</v>
      </c>
      <c r="CY159" s="96" t="s">
        <v>107</v>
      </c>
      <c r="CZ159" s="96" t="s">
        <v>108</v>
      </c>
      <c r="DA159" s="31"/>
      <c r="DB159" s="17" t="s">
        <v>15462</v>
      </c>
      <c r="DC159" s="17" t="s">
        <v>15500</v>
      </c>
      <c r="DD159" s="17" t="s">
        <v>15500</v>
      </c>
      <c r="DE159" s="17" t="s">
        <v>15500</v>
      </c>
      <c r="DF159" s="17" t="s">
        <v>15500</v>
      </c>
      <c r="DG159" s="23" t="s">
        <v>11171</v>
      </c>
      <c r="DH159" s="145"/>
    </row>
    <row r="160" spans="1:112" s="17" customFormat="1" x14ac:dyDescent="0.25">
      <c r="A160" s="32" t="s">
        <v>898</v>
      </c>
      <c r="B160" s="98">
        <v>0</v>
      </c>
      <c r="C160" s="98" t="s">
        <v>15461</v>
      </c>
      <c r="D160" s="98"/>
      <c r="E160" s="98">
        <v>43118</v>
      </c>
      <c r="F160" s="98" t="s">
        <v>899</v>
      </c>
      <c r="G160" s="33">
        <v>47792</v>
      </c>
      <c r="H160" s="44">
        <v>43112</v>
      </c>
      <c r="I160" s="98" t="s">
        <v>87</v>
      </c>
      <c r="J160" s="98"/>
      <c r="K160" s="98"/>
      <c r="L160" s="98" t="s">
        <v>88</v>
      </c>
      <c r="M160" t="s">
        <v>156</v>
      </c>
      <c r="N160" s="98" t="s">
        <v>156</v>
      </c>
      <c r="O160" t="s">
        <v>157</v>
      </c>
      <c r="P160" s="96" t="str">
        <f>VLOOKUP(N160,Entries!J:K,2,FALSE)</f>
        <v>UNITED STATES OF AMERICA</v>
      </c>
      <c r="Q160" s="38" t="s">
        <v>894</v>
      </c>
      <c r="R160" s="32" t="s">
        <v>894</v>
      </c>
      <c r="S160" s="98" t="s">
        <v>156</v>
      </c>
      <c r="T160" t="s">
        <v>157</v>
      </c>
      <c r="U160" s="39" t="s">
        <v>159</v>
      </c>
      <c r="V160" s="33" t="s">
        <v>159</v>
      </c>
      <c r="W160" s="64">
        <f>IF(VLOOKUP(R160,Entries!N:P,3,FALSE)=V160,1,VLOOKUP(R160,Entries!N:P,3,FALSE))</f>
        <v>1</v>
      </c>
      <c r="X160"/>
      <c r="Y160"/>
      <c r="Z160" s="98"/>
      <c r="AA160" s="98"/>
      <c r="AB160" s="98"/>
      <c r="AC160" s="98" t="s">
        <v>93</v>
      </c>
      <c r="AD160" s="98" t="s">
        <v>329</v>
      </c>
      <c r="AE160" s="98" t="s">
        <v>94</v>
      </c>
      <c r="AF160" s="98" t="s">
        <v>94</v>
      </c>
      <c r="AG160" s="98"/>
      <c r="AH160" s="98"/>
      <c r="AI160" s="98"/>
      <c r="AJ160" s="98">
        <v>5</v>
      </c>
      <c r="AK160" s="98" t="s">
        <v>95</v>
      </c>
      <c r="AL160" s="98"/>
      <c r="AM160" s="33"/>
      <c r="AN160" s="32" t="s">
        <v>96</v>
      </c>
      <c r="AO160" s="98" t="s">
        <v>97</v>
      </c>
      <c r="AP160" s="33" t="s">
        <v>97</v>
      </c>
      <c r="AQ160">
        <v>21104.210059739999</v>
      </c>
      <c r="AR160" t="s">
        <v>11373</v>
      </c>
      <c r="AS160" t="s">
        <v>11225</v>
      </c>
      <c r="AT160" t="s">
        <v>11532</v>
      </c>
      <c r="AU160">
        <v>97.407200000000003</v>
      </c>
      <c r="AV160" s="98">
        <v>1.7045946579511113</v>
      </c>
      <c r="AW160">
        <v>177.52979999999999</v>
      </c>
      <c r="AX160" s="98">
        <v>3.0644222831777781</v>
      </c>
      <c r="AY160">
        <v>1.1735999999999999E-3</v>
      </c>
      <c r="AZ160">
        <v>78.424499999999995</v>
      </c>
      <c r="BA160" s="98">
        <v>4.5430020860044449</v>
      </c>
      <c r="BB160">
        <v>281.83089999999999</v>
      </c>
      <c r="BC160" s="98">
        <v>1.7403128136622223</v>
      </c>
      <c r="BD160">
        <v>15.240751059999999</v>
      </c>
      <c r="BE160" s="96">
        <f t="shared" si="17"/>
        <v>6871.7020700011572</v>
      </c>
      <c r="BF160" s="96">
        <f t="shared" si="18"/>
        <v>508.76669955051057</v>
      </c>
      <c r="BG160" s="96">
        <f t="shared" si="19"/>
        <v>492.63744045180374</v>
      </c>
      <c r="BH160">
        <v>6878.129095776434</v>
      </c>
      <c r="BI160">
        <v>2.343857965778367E-3</v>
      </c>
      <c r="BJ160">
        <v>1.699986846473915</v>
      </c>
      <c r="BK160">
        <v>3.0984795304400081</v>
      </c>
      <c r="BL160">
        <v>1.259186559218652</v>
      </c>
      <c r="BM160">
        <v>5.0284581196138962</v>
      </c>
      <c r="BN160">
        <v>1.700076403978189</v>
      </c>
      <c r="BO160">
        <v>3.0984795313101929</v>
      </c>
      <c r="BP160">
        <v>2.3424259829275111E-3</v>
      </c>
      <c r="BQ160">
        <v>1.259186559218652</v>
      </c>
      <c r="BR160">
        <v>6868.6650239892306</v>
      </c>
      <c r="BS160" s="96">
        <v>593.38543192549696</v>
      </c>
      <c r="BT160" s="96">
        <v>580.2671985000643</v>
      </c>
      <c r="BU160">
        <v>5.0284581196138962</v>
      </c>
      <c r="BV160" s="60" t="str">
        <f t="shared" si="14"/>
        <v>no propulsion</v>
      </c>
      <c r="BW160" s="32" t="s">
        <v>170</v>
      </c>
      <c r="BX160" s="98">
        <v>0.2</v>
      </c>
      <c r="BY160" s="98">
        <v>0.3</v>
      </c>
      <c r="BZ160" s="98">
        <v>0.4</v>
      </c>
      <c r="CA160" s="98">
        <v>0.126</v>
      </c>
      <c r="CB160" s="98">
        <v>0.04</v>
      </c>
      <c r="CC160" s="98">
        <v>9.2399999999999996E-2</v>
      </c>
      <c r="CD160" s="98">
        <v>0.3</v>
      </c>
      <c r="CE160" s="98">
        <v>0.2</v>
      </c>
      <c r="CF160" s="33">
        <v>0.4</v>
      </c>
      <c r="CG160" s="32">
        <v>10</v>
      </c>
      <c r="CH160" s="98">
        <v>10</v>
      </c>
      <c r="CI160" s="98">
        <v>10</v>
      </c>
      <c r="CJ160" s="96">
        <f>Population!$CG160-Population!$CI160</f>
        <v>0</v>
      </c>
      <c r="CK160" s="118">
        <f>_xlfn.DAYS(Entries!$AY$2,Population!H160)</f>
        <v>1182</v>
      </c>
      <c r="CL160" s="118">
        <f t="shared" si="15"/>
        <v>1825</v>
      </c>
      <c r="CM160" s="117">
        <f>Entries!$AY$5</f>
        <v>0.15</v>
      </c>
      <c r="CN160" s="117">
        <f t="shared" si="20"/>
        <v>0</v>
      </c>
      <c r="CO160" s="119" t="str">
        <f t="shared" si="16"/>
        <v>-</v>
      </c>
      <c r="CP160" s="32" t="s">
        <v>103</v>
      </c>
      <c r="CQ160" s="98">
        <v>0</v>
      </c>
      <c r="CR160" s="98" t="s">
        <v>95</v>
      </c>
      <c r="CS160" s="98"/>
      <c r="CT160" s="33"/>
      <c r="CU160" s="32" t="s">
        <v>895</v>
      </c>
      <c r="CV160" s="98" t="s">
        <v>894</v>
      </c>
      <c r="CW160" s="98" t="s">
        <v>157</v>
      </c>
      <c r="CX160" s="98" t="s">
        <v>292</v>
      </c>
      <c r="CY160" s="98" t="s">
        <v>107</v>
      </c>
      <c r="CZ160" s="98" t="s">
        <v>108</v>
      </c>
      <c r="DA160" s="33"/>
      <c r="DB160" s="17" t="s">
        <v>15462</v>
      </c>
      <c r="DC160" s="17" t="s">
        <v>15500</v>
      </c>
      <c r="DD160" s="17" t="s">
        <v>15500</v>
      </c>
      <c r="DE160" s="17" t="s">
        <v>15500</v>
      </c>
      <c r="DF160" s="17" t="s">
        <v>15500</v>
      </c>
      <c r="DG160" s="23" t="s">
        <v>11171</v>
      </c>
      <c r="DH160" s="145"/>
    </row>
    <row r="161" spans="1:112" s="17" customFormat="1" x14ac:dyDescent="0.25">
      <c r="A161" s="30" t="s">
        <v>900</v>
      </c>
      <c r="B161" s="96">
        <v>0</v>
      </c>
      <c r="C161" s="96" t="s">
        <v>15461</v>
      </c>
      <c r="D161" s="96"/>
      <c r="E161" s="96">
        <v>43767</v>
      </c>
      <c r="F161" s="96" t="s">
        <v>901</v>
      </c>
      <c r="G161" s="31">
        <v>57525</v>
      </c>
      <c r="H161" s="43">
        <v>43437</v>
      </c>
      <c r="I161" s="96" t="s">
        <v>190</v>
      </c>
      <c r="J161" s="96"/>
      <c r="K161" s="96"/>
      <c r="L161" s="96" t="s">
        <v>285</v>
      </c>
      <c r="M161" s="124" t="s">
        <v>156</v>
      </c>
      <c r="N161" s="96" t="s">
        <v>156</v>
      </c>
      <c r="O161" s="124" t="s">
        <v>11127</v>
      </c>
      <c r="P161" s="64" t="str">
        <f>VLOOKUP(N161,Entries!J:K,2,FALSE)</f>
        <v>UNITED STATES OF AMERICA</v>
      </c>
      <c r="Q161" s="123" t="s">
        <v>894</v>
      </c>
      <c r="R161" s="30" t="s">
        <v>894</v>
      </c>
      <c r="S161" s="96" t="s">
        <v>156</v>
      </c>
      <c r="T161" s="124" t="s">
        <v>157</v>
      </c>
      <c r="U161" s="125" t="s">
        <v>159</v>
      </c>
      <c r="V161" s="31" t="s">
        <v>159</v>
      </c>
      <c r="W161" s="64">
        <f>IF(VLOOKUP(R161,Entries!N:P,3,FALSE)=V161,1,VLOOKUP(R161,Entries!N:P,3,FALSE))</f>
        <v>1</v>
      </c>
      <c r="X161" s="124"/>
      <c r="Y161" s="124"/>
      <c r="Z161" s="96"/>
      <c r="AA161" s="96"/>
      <c r="AB161" s="96"/>
      <c r="AC161" s="96" t="s">
        <v>93</v>
      </c>
      <c r="AD161" s="96" t="s">
        <v>329</v>
      </c>
      <c r="AE161" s="96" t="s">
        <v>94</v>
      </c>
      <c r="AF161" s="96" t="s">
        <v>94</v>
      </c>
      <c r="AG161" s="96"/>
      <c r="AH161" s="96"/>
      <c r="AI161" s="96"/>
      <c r="AJ161" s="96">
        <v>5</v>
      </c>
      <c r="AK161" s="96" t="s">
        <v>95</v>
      </c>
      <c r="AL161" s="96"/>
      <c r="AM161" s="31"/>
      <c r="AN161" s="30" t="s">
        <v>96</v>
      </c>
      <c r="AO161" s="96" t="s">
        <v>97</v>
      </c>
      <c r="AP161" s="31" t="s">
        <v>97</v>
      </c>
      <c r="AQ161">
        <v>21104.548848850001</v>
      </c>
      <c r="AR161" t="s">
        <v>11533</v>
      </c>
      <c r="AS161" t="s">
        <v>11225</v>
      </c>
      <c r="AT161" t="s">
        <v>11534</v>
      </c>
      <c r="AU161">
        <v>97.6661</v>
      </c>
      <c r="AV161" s="96">
        <v>1.6996344332488889</v>
      </c>
      <c r="AW161">
        <v>175.57849999999999</v>
      </c>
      <c r="AX161" s="96">
        <v>4.2312584211866664</v>
      </c>
      <c r="AY161">
        <v>1.0145E-3</v>
      </c>
      <c r="AZ161">
        <v>260.29489999999998</v>
      </c>
      <c r="BA161" s="96">
        <v>2.2632674539688891</v>
      </c>
      <c r="BB161">
        <v>99.712599999999995</v>
      </c>
      <c r="BC161" s="96">
        <v>4.0246603499511115</v>
      </c>
      <c r="BD161">
        <v>14.94902583</v>
      </c>
      <c r="BE161" s="96">
        <f t="shared" si="17"/>
        <v>6960.8131061699623</v>
      </c>
      <c r="BF161" s="96">
        <f t="shared" si="18"/>
        <v>596.87485106617078</v>
      </c>
      <c r="BG161" s="96">
        <f t="shared" si="19"/>
        <v>582.75136127375299</v>
      </c>
      <c r="BH161">
        <v>6967.1526485066079</v>
      </c>
      <c r="BI161">
        <v>3.0745663341065352E-4</v>
      </c>
      <c r="BJ161">
        <v>1.7045048070992179</v>
      </c>
      <c r="BK161">
        <v>3.0644229206912601</v>
      </c>
      <c r="BL161">
        <v>0.2140291926673297</v>
      </c>
      <c r="BM161">
        <v>6.0692868106040931</v>
      </c>
      <c r="BN161">
        <v>1.7045950595697319</v>
      </c>
      <c r="BO161">
        <v>3.0644229206731501</v>
      </c>
      <c r="BP161">
        <v>9.4269624097612895E-4</v>
      </c>
      <c r="BQ161">
        <v>0.2140291926673297</v>
      </c>
      <c r="BR161">
        <v>6957.8263152127802</v>
      </c>
      <c r="BS161" s="96">
        <v>521.74407016892383</v>
      </c>
      <c r="BT161" s="96">
        <v>484.71459757279081</v>
      </c>
      <c r="BU161">
        <v>6.0692868106040931</v>
      </c>
      <c r="BV161" s="65" t="str">
        <f t="shared" si="14"/>
        <v>no propulsion</v>
      </c>
      <c r="BW161" s="30" t="s">
        <v>170</v>
      </c>
      <c r="BX161" s="96">
        <v>0.2</v>
      </c>
      <c r="BY161" s="96">
        <v>0.3</v>
      </c>
      <c r="BZ161" s="96">
        <v>0.4</v>
      </c>
      <c r="CA161" s="96">
        <v>0.126</v>
      </c>
      <c r="CB161" s="96">
        <v>0.04</v>
      </c>
      <c r="CC161" s="96">
        <v>9.2399999999999996E-2</v>
      </c>
      <c r="CD161" s="96">
        <v>0.3</v>
      </c>
      <c r="CE161" s="96">
        <v>0.2</v>
      </c>
      <c r="CF161" s="31">
        <v>0.4</v>
      </c>
      <c r="CG161" s="30">
        <v>10</v>
      </c>
      <c r="CH161" s="96">
        <v>10</v>
      </c>
      <c r="CI161" s="96">
        <v>10</v>
      </c>
      <c r="CJ161" s="98">
        <f>Population!$CG161-Population!$CI161</f>
        <v>0</v>
      </c>
      <c r="CK161" s="120">
        <f>_xlfn.DAYS(Entries!$AY$2,Population!H161)</f>
        <v>857</v>
      </c>
      <c r="CL161" s="120">
        <f t="shared" si="15"/>
        <v>1825</v>
      </c>
      <c r="CM161" s="122">
        <f>Entries!$AY$5</f>
        <v>0.15</v>
      </c>
      <c r="CN161" s="122">
        <f t="shared" si="20"/>
        <v>0</v>
      </c>
      <c r="CO161" s="121" t="str">
        <f t="shared" si="16"/>
        <v>-</v>
      </c>
      <c r="CP161" s="30" t="s">
        <v>103</v>
      </c>
      <c r="CQ161" s="96">
        <v>0</v>
      </c>
      <c r="CR161" s="96" t="s">
        <v>95</v>
      </c>
      <c r="CS161" s="96"/>
      <c r="CT161" s="31"/>
      <c r="CU161" s="30" t="s">
        <v>895</v>
      </c>
      <c r="CV161" s="96" t="s">
        <v>894</v>
      </c>
      <c r="CW161" s="96" t="s">
        <v>157</v>
      </c>
      <c r="CX161" s="96" t="s">
        <v>292</v>
      </c>
      <c r="CY161" s="96" t="s">
        <v>107</v>
      </c>
      <c r="CZ161" s="96" t="s">
        <v>108</v>
      </c>
      <c r="DA161" s="31"/>
      <c r="DB161" s="17" t="s">
        <v>15462</v>
      </c>
      <c r="DC161" s="17" t="s">
        <v>15500</v>
      </c>
      <c r="DD161" s="17" t="s">
        <v>15500</v>
      </c>
      <c r="DE161" s="17" t="s">
        <v>15500</v>
      </c>
      <c r="DF161" s="17" t="s">
        <v>15500</v>
      </c>
      <c r="DG161" s="23" t="s">
        <v>11171</v>
      </c>
      <c r="DH161" s="145"/>
    </row>
    <row r="162" spans="1:112" s="17" customFormat="1" x14ac:dyDescent="0.25">
      <c r="A162" s="32" t="s">
        <v>902</v>
      </c>
      <c r="B162" s="98">
        <v>0</v>
      </c>
      <c r="C162" s="98" t="s">
        <v>15461</v>
      </c>
      <c r="D162" s="98"/>
      <c r="E162" s="98">
        <v>46931</v>
      </c>
      <c r="F162" s="98" t="s">
        <v>903</v>
      </c>
      <c r="G162" s="33">
        <v>65482</v>
      </c>
      <c r="H162" s="44">
        <v>44155</v>
      </c>
      <c r="I162" s="99" t="s">
        <v>128</v>
      </c>
      <c r="J162" s="99"/>
      <c r="K162" s="99"/>
      <c r="L162" s="98" t="s">
        <v>298</v>
      </c>
      <c r="M162" t="s">
        <v>299</v>
      </c>
      <c r="N162" s="98" t="s">
        <v>299</v>
      </c>
      <c r="O162" t="s">
        <v>11126</v>
      </c>
      <c r="P162" s="96" t="str">
        <f>VLOOKUP(N162,Entries!J:K,2,FALSE)</f>
        <v>NEW ZEALAND</v>
      </c>
      <c r="Q162" s="38" t="s">
        <v>894</v>
      </c>
      <c r="R162" s="32" t="s">
        <v>894</v>
      </c>
      <c r="S162" s="98" t="s">
        <v>156</v>
      </c>
      <c r="T162" t="s">
        <v>157</v>
      </c>
      <c r="U162" s="39" t="s">
        <v>159</v>
      </c>
      <c r="V162" s="33" t="s">
        <v>159</v>
      </c>
      <c r="W162" s="64">
        <f>IF(VLOOKUP(R162,Entries!N:P,3,FALSE)=V162,1,VLOOKUP(R162,Entries!N:P,3,FALSE))</f>
        <v>1</v>
      </c>
      <c r="X162"/>
      <c r="Y162"/>
      <c r="Z162" s="98"/>
      <c r="AA162" s="98"/>
      <c r="AB162" s="98"/>
      <c r="AC162" s="98" t="s">
        <v>93</v>
      </c>
      <c r="AD162" s="98" t="s">
        <v>329</v>
      </c>
      <c r="AE162" s="98" t="s">
        <v>94</v>
      </c>
      <c r="AF162" s="98" t="s">
        <v>94</v>
      </c>
      <c r="AG162" s="98"/>
      <c r="AH162" s="98"/>
      <c r="AI162" s="98"/>
      <c r="AJ162" s="98">
        <v>5</v>
      </c>
      <c r="AK162" s="98" t="s">
        <v>95</v>
      </c>
      <c r="AL162" s="98"/>
      <c r="AM162" s="33"/>
      <c r="AN162" s="32" t="s">
        <v>96</v>
      </c>
      <c r="AO162" s="98" t="s">
        <v>97</v>
      </c>
      <c r="AP162" s="33" t="s">
        <v>97</v>
      </c>
      <c r="AQ162">
        <v>21104.624635550001</v>
      </c>
      <c r="AR162" t="s">
        <v>11535</v>
      </c>
      <c r="AS162" t="s">
        <v>11225</v>
      </c>
      <c r="AT162" t="s">
        <v>11536</v>
      </c>
      <c r="AU162">
        <v>97.381900000000002</v>
      </c>
      <c r="AV162" s="98">
        <v>1.4406154088355556</v>
      </c>
      <c r="AW162">
        <v>242.4333</v>
      </c>
      <c r="AX162" s="98">
        <v>6.0786681061288892</v>
      </c>
      <c r="AY162">
        <v>1.673E-3</v>
      </c>
      <c r="AZ162">
        <v>129.67570000000001</v>
      </c>
      <c r="BA162" s="98">
        <v>2.8696016912844446</v>
      </c>
      <c r="BB162">
        <v>230.59610000000001</v>
      </c>
      <c r="BC162" s="98">
        <v>3.4157936404177778</v>
      </c>
      <c r="BD162">
        <v>15.222262819999999</v>
      </c>
      <c r="BE162" s="96">
        <f t="shared" si="17"/>
        <v>6877.2649737198944</v>
      </c>
      <c r="BF162" s="96">
        <f t="shared" si="18"/>
        <v>517.77063802092835</v>
      </c>
      <c r="BG162" s="96">
        <f t="shared" si="19"/>
        <v>494.75930941886054</v>
      </c>
      <c r="BH162">
        <v>6883.6703779309446</v>
      </c>
      <c r="BI162">
        <v>2.439945179172833E-3</v>
      </c>
      <c r="BJ162">
        <v>1.6995457211459599</v>
      </c>
      <c r="BK162">
        <v>4.2312593005193566</v>
      </c>
      <c r="BL162">
        <v>1.813905305971226</v>
      </c>
      <c r="BM162">
        <v>4.4740238062396456</v>
      </c>
      <c r="BN162">
        <v>1.6996348351481521</v>
      </c>
      <c r="BO162">
        <v>4.2312593028543626</v>
      </c>
      <c r="BP162">
        <v>2.6933544691097708E-3</v>
      </c>
      <c r="BQ162">
        <v>1.813905305971226</v>
      </c>
      <c r="BR162">
        <v>6874.2293338708578</v>
      </c>
      <c r="BS162" s="96">
        <v>1435.9739927000701</v>
      </c>
      <c r="BT162" s="96">
        <v>1414.6133395295019</v>
      </c>
      <c r="BU162">
        <v>4.4740238062396456</v>
      </c>
      <c r="BV162" s="60" t="str">
        <f t="shared" si="14"/>
        <v>no propulsion</v>
      </c>
      <c r="BW162" s="32" t="s">
        <v>170</v>
      </c>
      <c r="BX162" s="98">
        <v>0.2</v>
      </c>
      <c r="BY162" s="98">
        <v>0.3</v>
      </c>
      <c r="BZ162" s="98">
        <v>0.4</v>
      </c>
      <c r="CA162" s="98">
        <v>0.126</v>
      </c>
      <c r="CB162" s="98">
        <v>0.04</v>
      </c>
      <c r="CC162" s="98">
        <v>9.2399999999999996E-2</v>
      </c>
      <c r="CD162" s="98">
        <v>0.3</v>
      </c>
      <c r="CE162" s="98">
        <v>0.2</v>
      </c>
      <c r="CF162" s="33">
        <v>0.4</v>
      </c>
      <c r="CG162" s="32">
        <v>10</v>
      </c>
      <c r="CH162" s="98">
        <v>10</v>
      </c>
      <c r="CI162" s="98">
        <v>10</v>
      </c>
      <c r="CJ162" s="96">
        <f>Population!$CG162-Population!$CI162</f>
        <v>0</v>
      </c>
      <c r="CK162" s="118">
        <f>_xlfn.DAYS(Entries!$AY$2,Population!H162)</f>
        <v>139</v>
      </c>
      <c r="CL162" s="118">
        <f t="shared" si="15"/>
        <v>1825</v>
      </c>
      <c r="CM162" s="117">
        <f>Entries!$AY$5</f>
        <v>0.15</v>
      </c>
      <c r="CN162" s="117">
        <f t="shared" si="20"/>
        <v>0</v>
      </c>
      <c r="CO162" s="119" t="str">
        <f t="shared" si="16"/>
        <v>-</v>
      </c>
      <c r="CP162" s="32" t="s">
        <v>103</v>
      </c>
      <c r="CQ162" s="98">
        <v>0</v>
      </c>
      <c r="CR162" s="98" t="s">
        <v>95</v>
      </c>
      <c r="CS162" s="98"/>
      <c r="CT162" s="33"/>
      <c r="CU162" s="32" t="s">
        <v>895</v>
      </c>
      <c r="CV162" s="98" t="s">
        <v>895</v>
      </c>
      <c r="CW162" s="98" t="s">
        <v>156</v>
      </c>
      <c r="CX162" s="98" t="s">
        <v>292</v>
      </c>
      <c r="CY162" s="98" t="s">
        <v>107</v>
      </c>
      <c r="CZ162" s="98" t="s">
        <v>108</v>
      </c>
      <c r="DA162" s="33"/>
      <c r="DB162" s="17" t="s">
        <v>15462</v>
      </c>
      <c r="DC162" s="17" t="s">
        <v>15500</v>
      </c>
      <c r="DD162" s="17" t="s">
        <v>15500</v>
      </c>
      <c r="DE162" s="17" t="s">
        <v>15500</v>
      </c>
      <c r="DF162" s="17" t="s">
        <v>15500</v>
      </c>
      <c r="DG162" s="23" t="s">
        <v>11171</v>
      </c>
      <c r="DH162" s="145"/>
    </row>
    <row r="163" spans="1:112" s="17" customFormat="1" x14ac:dyDescent="0.25">
      <c r="A163" s="30" t="s">
        <v>904</v>
      </c>
      <c r="B163" s="96">
        <v>0</v>
      </c>
      <c r="C163" s="96" t="s">
        <v>15461</v>
      </c>
      <c r="D163" s="96"/>
      <c r="E163" s="96">
        <v>27056</v>
      </c>
      <c r="F163" s="96" t="s">
        <v>905</v>
      </c>
      <c r="G163" s="31">
        <v>27053</v>
      </c>
      <c r="H163" s="43">
        <v>37253</v>
      </c>
      <c r="I163" s="96" t="s">
        <v>574</v>
      </c>
      <c r="J163" s="96"/>
      <c r="K163" s="96"/>
      <c r="L163" s="96" t="s">
        <v>906</v>
      </c>
      <c r="M163" s="124" t="s">
        <v>277</v>
      </c>
      <c r="N163" s="96" t="s">
        <v>277</v>
      </c>
      <c r="O163" s="124" t="s">
        <v>278</v>
      </c>
      <c r="P163" s="64" t="str">
        <f>VLOOKUP(N163,Entries!J:K,2,FALSE)</f>
        <v>COMMONWEALTH OF INDEPENDENT STATES</v>
      </c>
      <c r="Q163" s="123" t="s">
        <v>907</v>
      </c>
      <c r="R163" s="30" t="s">
        <v>11075</v>
      </c>
      <c r="S163" s="96" t="s">
        <v>277</v>
      </c>
      <c r="T163" s="124" t="s">
        <v>278</v>
      </c>
      <c r="U163" s="125" t="s">
        <v>180</v>
      </c>
      <c r="V163" s="31" t="s">
        <v>180</v>
      </c>
      <c r="W163" s="64">
        <f>IF(VLOOKUP(R163,Entries!N:P,3,FALSE)=V163,1,VLOOKUP(R163,Entries!N:P,3,FALSE))</f>
        <v>1</v>
      </c>
      <c r="X163" s="124"/>
      <c r="Y163" s="124"/>
      <c r="Z163" s="96"/>
      <c r="AA163" s="96"/>
      <c r="AB163" s="96"/>
      <c r="AC163" s="96" t="s">
        <v>239</v>
      </c>
      <c r="AD163" s="96" t="s">
        <v>123</v>
      </c>
      <c r="AE163" s="96" t="s">
        <v>180</v>
      </c>
      <c r="AF163" s="96" t="s">
        <v>94</v>
      </c>
      <c r="AG163" s="96" t="s">
        <v>11112</v>
      </c>
      <c r="AH163" s="96"/>
      <c r="AI163" s="96"/>
      <c r="AJ163" s="96">
        <v>3</v>
      </c>
      <c r="AK163" s="96" t="s">
        <v>95</v>
      </c>
      <c r="AL163" s="96"/>
      <c r="AM163" s="31"/>
      <c r="AN163" s="30" t="s">
        <v>191</v>
      </c>
      <c r="AO163" s="96" t="s">
        <v>134</v>
      </c>
      <c r="AP163" s="31" t="s">
        <v>169</v>
      </c>
      <c r="AQ163">
        <v>21104.538887399998</v>
      </c>
      <c r="AR163" t="s">
        <v>11537</v>
      </c>
      <c r="AS163" t="s">
        <v>11225</v>
      </c>
      <c r="AT163" t="s">
        <v>11538</v>
      </c>
      <c r="AU163">
        <v>82.541200000000003</v>
      </c>
      <c r="AV163" s="96">
        <v>1.4407183832400001</v>
      </c>
      <c r="AW163">
        <v>348.28210000000001</v>
      </c>
      <c r="AX163" s="96">
        <v>6.0018998149511109</v>
      </c>
      <c r="AY163">
        <v>5.5690000000000004E-4</v>
      </c>
      <c r="AZ163">
        <v>164.4161</v>
      </c>
      <c r="BA163" s="96">
        <v>0.8822637533333334</v>
      </c>
      <c r="BB163">
        <v>195.7106</v>
      </c>
      <c r="BC163" s="96">
        <v>5.4030792185022225</v>
      </c>
      <c r="BD163">
        <v>12.6051302</v>
      </c>
      <c r="BE163" s="96">
        <f t="shared" si="17"/>
        <v>7798.9657114077791</v>
      </c>
      <c r="BF163" s="96">
        <f t="shared" si="18"/>
        <v>1432.3089554124626</v>
      </c>
      <c r="BG163" s="96">
        <f t="shared" si="19"/>
        <v>1423.6224674030964</v>
      </c>
      <c r="BH163">
        <v>7804.6202810662717</v>
      </c>
      <c r="BI163">
        <v>1.113147474689876E-3</v>
      </c>
      <c r="BJ163">
        <v>1.440685656875383</v>
      </c>
      <c r="BK163">
        <v>6.0786693719066456</v>
      </c>
      <c r="BL163">
        <v>1.7165678853100339</v>
      </c>
      <c r="BM163">
        <v>4.5688285016398842</v>
      </c>
      <c r="BN163">
        <v>1.4406156807535091</v>
      </c>
      <c r="BO163">
        <v>6.078669370441296</v>
      </c>
      <c r="BP163">
        <v>1.369923587114728E-3</v>
      </c>
      <c r="BQ163">
        <v>1.7165678853100339</v>
      </c>
      <c r="BR163">
        <v>7796.293666114786</v>
      </c>
      <c r="BS163" s="96">
        <v>1430.7892392809208</v>
      </c>
      <c r="BT163" s="96">
        <v>1411.1716652932537</v>
      </c>
      <c r="BU163">
        <v>4.5688285016398842</v>
      </c>
      <c r="BV163" s="65" t="str">
        <f t="shared" si="14"/>
        <v>Earth Observation</v>
      </c>
      <c r="BW163" s="30" t="s">
        <v>909</v>
      </c>
      <c r="BX163" s="96">
        <v>0.8</v>
      </c>
      <c r="BY163" s="96">
        <v>1.6</v>
      </c>
      <c r="BZ163" s="96">
        <v>7</v>
      </c>
      <c r="CA163" s="96">
        <v>1.3752</v>
      </c>
      <c r="CB163" s="96">
        <v>0.50270000000000004</v>
      </c>
      <c r="CC163" s="96">
        <v>1.2565999999999999</v>
      </c>
      <c r="CD163" s="96">
        <v>1.6</v>
      </c>
      <c r="CE163" s="96">
        <v>0.8</v>
      </c>
      <c r="CF163" s="31">
        <v>7</v>
      </c>
      <c r="CG163" s="30">
        <v>225</v>
      </c>
      <c r="CH163" s="96">
        <v>225</v>
      </c>
      <c r="CI163" s="96">
        <v>225</v>
      </c>
      <c r="CJ163" s="98">
        <f>Population!$CG163-Population!$CI163</f>
        <v>0</v>
      </c>
      <c r="CK163" s="120">
        <f>_xlfn.DAYS(Entries!$AY$2,Population!H163)</f>
        <v>7041</v>
      </c>
      <c r="CL163" s="120">
        <f t="shared" si="15"/>
        <v>1095</v>
      </c>
      <c r="CM163" s="122">
        <f>Entries!$AY$5</f>
        <v>0.15</v>
      </c>
      <c r="CN163" s="122">
        <f t="shared" si="20"/>
        <v>0</v>
      </c>
      <c r="CO163" s="121">
        <f t="shared" si="16"/>
        <v>0</v>
      </c>
      <c r="CP163" s="30"/>
      <c r="CQ163" s="19">
        <v>2</v>
      </c>
      <c r="CR163" s="96" t="s">
        <v>118</v>
      </c>
      <c r="CS163" s="96"/>
      <c r="CT163" s="31"/>
      <c r="CU163" s="30" t="s">
        <v>910</v>
      </c>
      <c r="CV163" s="96" t="s">
        <v>911</v>
      </c>
      <c r="CW163" s="96" t="s">
        <v>278</v>
      </c>
      <c r="CX163" s="96" t="s">
        <v>912</v>
      </c>
      <c r="CY163" s="96" t="s">
        <v>107</v>
      </c>
      <c r="CZ163" s="96"/>
      <c r="DA163" s="31"/>
      <c r="DB163" s="17" t="s">
        <v>15463</v>
      </c>
      <c r="DC163" s="17" t="s">
        <v>15500</v>
      </c>
      <c r="DD163" s="17">
        <v>1</v>
      </c>
      <c r="DE163" s="17">
        <v>1</v>
      </c>
      <c r="DF163" s="17" t="s">
        <v>15500</v>
      </c>
      <c r="DG163" s="23" t="s">
        <v>11181</v>
      </c>
      <c r="DH163" s="145"/>
    </row>
    <row r="164" spans="1:112" s="17" customFormat="1" x14ac:dyDescent="0.25">
      <c r="A164" s="32" t="s">
        <v>913</v>
      </c>
      <c r="B164" s="98">
        <v>0</v>
      </c>
      <c r="C164" s="98" t="s">
        <v>15461</v>
      </c>
      <c r="D164" s="98"/>
      <c r="E164" s="98">
        <v>27057</v>
      </c>
      <c r="F164" s="98" t="s">
        <v>914</v>
      </c>
      <c r="G164" s="33">
        <v>27054</v>
      </c>
      <c r="H164" s="44">
        <v>37253</v>
      </c>
      <c r="I164" s="98" t="s">
        <v>574</v>
      </c>
      <c r="J164" s="98"/>
      <c r="K164" s="98"/>
      <c r="L164" s="98" t="s">
        <v>906</v>
      </c>
      <c r="M164" t="s">
        <v>277</v>
      </c>
      <c r="N164" s="98" t="s">
        <v>277</v>
      </c>
      <c r="O164" t="s">
        <v>278</v>
      </c>
      <c r="P164" s="96" t="str">
        <f>VLOOKUP(N164,Entries!J:K,2,FALSE)</f>
        <v>COMMONWEALTH OF INDEPENDENT STATES</v>
      </c>
      <c r="Q164" s="38" t="s">
        <v>907</v>
      </c>
      <c r="R164" s="32" t="s">
        <v>11075</v>
      </c>
      <c r="S164" s="98" t="s">
        <v>277</v>
      </c>
      <c r="T164" t="s">
        <v>278</v>
      </c>
      <c r="U164" s="39" t="s">
        <v>180</v>
      </c>
      <c r="V164" s="33" t="s">
        <v>180</v>
      </c>
      <c r="W164" s="64">
        <f>IF(VLOOKUP(R164,Entries!N:P,3,FALSE)=V164,1,VLOOKUP(R164,Entries!N:P,3,FALSE))</f>
        <v>1</v>
      </c>
      <c r="X164"/>
      <c r="Y164"/>
      <c r="Z164" s="98"/>
      <c r="AA164" s="98"/>
      <c r="AB164" s="98"/>
      <c r="AC164" s="98" t="s">
        <v>239</v>
      </c>
      <c r="AD164" s="98" t="s">
        <v>123</v>
      </c>
      <c r="AE164" s="98" t="s">
        <v>180</v>
      </c>
      <c r="AF164" s="98" t="s">
        <v>94</v>
      </c>
      <c r="AG164" s="98" t="s">
        <v>11112</v>
      </c>
      <c r="AH164" s="98"/>
      <c r="AI164" s="98"/>
      <c r="AJ164" s="98">
        <v>3</v>
      </c>
      <c r="AK164" s="98" t="s">
        <v>95</v>
      </c>
      <c r="AL164" s="98"/>
      <c r="AM164" s="33"/>
      <c r="AN164" s="32" t="s">
        <v>191</v>
      </c>
      <c r="AO164" s="98" t="s">
        <v>134</v>
      </c>
      <c r="AP164" s="33" t="s">
        <v>169</v>
      </c>
      <c r="AQ164">
        <v>21104.493125280002</v>
      </c>
      <c r="AR164" t="s">
        <v>11539</v>
      </c>
      <c r="AS164" t="s">
        <v>11225</v>
      </c>
      <c r="AT164" t="s">
        <v>11540</v>
      </c>
      <c r="AU164">
        <v>82.5471</v>
      </c>
      <c r="AV164" s="98">
        <v>1.4395455222266669</v>
      </c>
      <c r="AW164">
        <v>343.8836</v>
      </c>
      <c r="AX164" s="98">
        <v>1.5085872424133333</v>
      </c>
      <c r="AY164">
        <v>1.65E-4</v>
      </c>
      <c r="AZ164">
        <v>50.55</v>
      </c>
      <c r="BA164" s="98">
        <v>1.2620176489644446</v>
      </c>
      <c r="BB164">
        <v>309.57369999999997</v>
      </c>
      <c r="BC164" s="98">
        <v>5.0281179959999998</v>
      </c>
      <c r="BD164">
        <v>12.615590149999999</v>
      </c>
      <c r="BE164" s="96">
        <f t="shared" si="17"/>
        <v>7794.6542170570256</v>
      </c>
      <c r="BF164" s="96">
        <f t="shared" si="18"/>
        <v>1424.9403350028397</v>
      </c>
      <c r="BG164" s="96">
        <f t="shared" si="19"/>
        <v>1422.3680991112114</v>
      </c>
      <c r="BH164">
        <v>7800.3190471086155</v>
      </c>
      <c r="BI164">
        <v>1.181769748254138E-3</v>
      </c>
      <c r="BJ164">
        <v>1.440788654580897</v>
      </c>
      <c r="BK164">
        <v>6.0019010637720633</v>
      </c>
      <c r="BL164">
        <v>1.1520438536261819</v>
      </c>
      <c r="BM164">
        <v>5.1333011366292878</v>
      </c>
      <c r="BN164">
        <v>1.4407186550546001</v>
      </c>
      <c r="BO164">
        <v>6.001901063375759</v>
      </c>
      <c r="BP164">
        <v>1.258831057636272E-3</v>
      </c>
      <c r="BQ164">
        <v>1.1520438536261819</v>
      </c>
      <c r="BR164">
        <v>7791.9804522870872</v>
      </c>
      <c r="BS164" s="96">
        <v>1520.1085456358296</v>
      </c>
      <c r="BT164" s="96">
        <v>1463.4055231787206</v>
      </c>
      <c r="BU164">
        <v>5.1333011366292878</v>
      </c>
      <c r="BV164" s="60" t="str">
        <f t="shared" si="14"/>
        <v>Earth Observation</v>
      </c>
      <c r="BW164" s="32" t="s">
        <v>909</v>
      </c>
      <c r="BX164" s="98">
        <v>0.8</v>
      </c>
      <c r="BY164" s="98">
        <v>1.6</v>
      </c>
      <c r="BZ164" s="98">
        <v>7</v>
      </c>
      <c r="CA164" s="98">
        <v>1.3752</v>
      </c>
      <c r="CB164" s="98">
        <v>0.50270000000000004</v>
      </c>
      <c r="CC164" s="98">
        <v>1.2565999999999999</v>
      </c>
      <c r="CD164" s="98">
        <v>1.6</v>
      </c>
      <c r="CE164" s="98">
        <v>0.8</v>
      </c>
      <c r="CF164" s="33">
        <v>7</v>
      </c>
      <c r="CG164" s="32">
        <v>225</v>
      </c>
      <c r="CH164" s="98">
        <v>225</v>
      </c>
      <c r="CI164" s="98">
        <v>225</v>
      </c>
      <c r="CJ164" s="96">
        <f>Population!$CG164-Population!$CI164</f>
        <v>0</v>
      </c>
      <c r="CK164" s="118">
        <f>_xlfn.DAYS(Entries!$AY$2,Population!H164)</f>
        <v>7041</v>
      </c>
      <c r="CL164" s="118">
        <f t="shared" si="15"/>
        <v>1095</v>
      </c>
      <c r="CM164" s="117">
        <f>Entries!$AY$5</f>
        <v>0.15</v>
      </c>
      <c r="CN164" s="117">
        <f t="shared" si="20"/>
        <v>0</v>
      </c>
      <c r="CO164" s="119">
        <f t="shared" si="16"/>
        <v>0</v>
      </c>
      <c r="CP164" s="32"/>
      <c r="CQ164" s="19">
        <v>2</v>
      </c>
      <c r="CR164" s="98" t="s">
        <v>118</v>
      </c>
      <c r="CS164" s="98"/>
      <c r="CT164" s="33"/>
      <c r="CU164" s="32" t="s">
        <v>910</v>
      </c>
      <c r="CV164" s="98" t="s">
        <v>911</v>
      </c>
      <c r="CW164" s="98" t="s">
        <v>278</v>
      </c>
      <c r="CX164" s="98" t="s">
        <v>912</v>
      </c>
      <c r="CY164" s="98" t="s">
        <v>107</v>
      </c>
      <c r="CZ164" s="98"/>
      <c r="DA164" s="33"/>
      <c r="DB164" s="17" t="s">
        <v>15463</v>
      </c>
      <c r="DC164" s="17" t="s">
        <v>15500</v>
      </c>
      <c r="DD164" s="17">
        <v>1</v>
      </c>
      <c r="DE164" s="17">
        <v>1</v>
      </c>
      <c r="DF164" s="17" t="s">
        <v>15500</v>
      </c>
      <c r="DG164" s="23" t="s">
        <v>11181</v>
      </c>
      <c r="DH164" s="145"/>
    </row>
    <row r="165" spans="1:112" s="17" customFormat="1" x14ac:dyDescent="0.25">
      <c r="A165" s="30" t="s">
        <v>915</v>
      </c>
      <c r="B165" s="96">
        <v>0</v>
      </c>
      <c r="C165" s="96" t="s">
        <v>15461</v>
      </c>
      <c r="D165" s="96"/>
      <c r="E165" s="96">
        <v>27464</v>
      </c>
      <c r="F165" s="96" t="s">
        <v>916</v>
      </c>
      <c r="G165" s="31">
        <v>27461</v>
      </c>
      <c r="H165" s="43">
        <v>37445</v>
      </c>
      <c r="I165" s="96" t="s">
        <v>574</v>
      </c>
      <c r="J165" s="96"/>
      <c r="K165" s="96"/>
      <c r="L165" s="96" t="s">
        <v>575</v>
      </c>
      <c r="M165" s="124" t="s">
        <v>277</v>
      </c>
      <c r="N165" s="96" t="s">
        <v>277</v>
      </c>
      <c r="O165" s="124" t="s">
        <v>278</v>
      </c>
      <c r="P165" s="64" t="str">
        <f>VLOOKUP(N165,Entries!J:K,2,FALSE)</f>
        <v>COMMONWEALTH OF INDEPENDENT STATES</v>
      </c>
      <c r="Q165" s="123" t="s">
        <v>907</v>
      </c>
      <c r="R165" s="30" t="s">
        <v>11075</v>
      </c>
      <c r="S165" s="96" t="s">
        <v>277</v>
      </c>
      <c r="T165" s="124" t="s">
        <v>278</v>
      </c>
      <c r="U165" s="125" t="s">
        <v>180</v>
      </c>
      <c r="V165" s="31" t="s">
        <v>180</v>
      </c>
      <c r="W165" s="64">
        <f>IF(VLOOKUP(R165,Entries!N:P,3,FALSE)=V165,1,VLOOKUP(R165,Entries!N:P,3,FALSE))</f>
        <v>1</v>
      </c>
      <c r="X165" s="124"/>
      <c r="Y165" s="124"/>
      <c r="Z165" s="96"/>
      <c r="AA165" s="96"/>
      <c r="AB165" s="96"/>
      <c r="AC165" s="96" t="s">
        <v>239</v>
      </c>
      <c r="AD165" s="96" t="s">
        <v>123</v>
      </c>
      <c r="AE165" s="96" t="s">
        <v>180</v>
      </c>
      <c r="AF165" s="96" t="s">
        <v>94</v>
      </c>
      <c r="AG165" s="96" t="s">
        <v>11112</v>
      </c>
      <c r="AH165" s="96"/>
      <c r="AI165" s="96"/>
      <c r="AJ165" s="96">
        <v>3</v>
      </c>
      <c r="AK165" s="96" t="s">
        <v>95</v>
      </c>
      <c r="AL165" s="96"/>
      <c r="AM165" s="31"/>
      <c r="AN165" s="30" t="s">
        <v>191</v>
      </c>
      <c r="AO165" s="96" t="s">
        <v>134</v>
      </c>
      <c r="AP165" s="31" t="s">
        <v>98</v>
      </c>
      <c r="AQ165">
        <v>21104.554998219999</v>
      </c>
      <c r="AR165" t="s">
        <v>11541</v>
      </c>
      <c r="AS165" t="s">
        <v>11225</v>
      </c>
      <c r="AT165" t="s">
        <v>11542</v>
      </c>
      <c r="AU165">
        <v>82.479900000000001</v>
      </c>
      <c r="AV165" s="96">
        <v>1.4395228329511112</v>
      </c>
      <c r="AW165">
        <v>86.435699999999997</v>
      </c>
      <c r="AX165" s="96">
        <v>1.4622505057422224</v>
      </c>
      <c r="AY165">
        <v>2.6589000000000001E-3</v>
      </c>
      <c r="AZ165">
        <v>72.308300000000003</v>
      </c>
      <c r="BA165" s="96">
        <v>1.2031808667911112</v>
      </c>
      <c r="BB165">
        <v>288.08999999999997</v>
      </c>
      <c r="BC165" s="96">
        <v>5.0870123740266671</v>
      </c>
      <c r="BD165">
        <v>12.44575646</v>
      </c>
      <c r="BE165" s="96">
        <f t="shared" si="17"/>
        <v>7865.4040225028566</v>
      </c>
      <c r="BF165" s="96">
        <f t="shared" si="18"/>
        <v>1515.3173452582887</v>
      </c>
      <c r="BG165" s="96">
        <f t="shared" si="19"/>
        <v>1473.4906997474236</v>
      </c>
      <c r="BH165">
        <v>7871.0259739589219</v>
      </c>
      <c r="BI165">
        <v>3.6719792143471638E-3</v>
      </c>
      <c r="BJ165">
        <v>1.439615146268145</v>
      </c>
      <c r="BK165">
        <v>1.5085875569483671</v>
      </c>
      <c r="BL165">
        <v>1.2442615844428691</v>
      </c>
      <c r="BM165">
        <v>5.0458783372179186</v>
      </c>
      <c r="BN165">
        <v>1.439545794140709</v>
      </c>
      <c r="BO165">
        <v>1.50858755569076</v>
      </c>
      <c r="BP165">
        <v>3.605797699774906E-3</v>
      </c>
      <c r="BQ165">
        <v>1.337652594034235</v>
      </c>
      <c r="BR165">
        <v>7862.7570344072747</v>
      </c>
      <c r="BS165" s="96">
        <v>1519.3394205574614</v>
      </c>
      <c r="BT165" s="96">
        <v>1461.468805587836</v>
      </c>
      <c r="BU165">
        <v>5.0458783372179186</v>
      </c>
      <c r="BV165" s="65" t="str">
        <f t="shared" si="14"/>
        <v>Earth Observation</v>
      </c>
      <c r="BW165" s="30" t="s">
        <v>909</v>
      </c>
      <c r="BX165" s="96">
        <v>0.8</v>
      </c>
      <c r="BY165" s="96">
        <v>1.6</v>
      </c>
      <c r="BZ165" s="96">
        <v>7</v>
      </c>
      <c r="CA165" s="96">
        <v>1.3752</v>
      </c>
      <c r="CB165" s="96">
        <v>0.50270000000000004</v>
      </c>
      <c r="CC165" s="96">
        <v>1.2565999999999999</v>
      </c>
      <c r="CD165" s="96">
        <v>1.6</v>
      </c>
      <c r="CE165" s="96">
        <v>0.8</v>
      </c>
      <c r="CF165" s="31">
        <v>7</v>
      </c>
      <c r="CG165" s="30">
        <v>225</v>
      </c>
      <c r="CH165" s="96">
        <v>225</v>
      </c>
      <c r="CI165" s="96">
        <v>225</v>
      </c>
      <c r="CJ165" s="98">
        <f>Population!$CG165-Population!$CI165</f>
        <v>0</v>
      </c>
      <c r="CK165" s="120">
        <f>_xlfn.DAYS(Entries!$AY$2,Population!H165)</f>
        <v>6849</v>
      </c>
      <c r="CL165" s="120">
        <f t="shared" si="15"/>
        <v>1095</v>
      </c>
      <c r="CM165" s="122">
        <f>Entries!$AY$5</f>
        <v>0.15</v>
      </c>
      <c r="CN165" s="122">
        <f t="shared" si="20"/>
        <v>0</v>
      </c>
      <c r="CO165" s="121">
        <f t="shared" si="16"/>
        <v>0</v>
      </c>
      <c r="CP165" s="30"/>
      <c r="CQ165" s="19">
        <v>2</v>
      </c>
      <c r="CR165" s="96" t="s">
        <v>118</v>
      </c>
      <c r="CS165" s="96"/>
      <c r="CT165" s="31"/>
      <c r="CU165" s="30" t="s">
        <v>910</v>
      </c>
      <c r="CV165" s="96" t="s">
        <v>911</v>
      </c>
      <c r="CW165" s="96" t="s">
        <v>278</v>
      </c>
      <c r="CX165" s="96" t="s">
        <v>912</v>
      </c>
      <c r="CY165" s="96" t="s">
        <v>107</v>
      </c>
      <c r="CZ165" s="96"/>
      <c r="DA165" s="31"/>
      <c r="DB165" s="17" t="s">
        <v>15463</v>
      </c>
      <c r="DC165" s="17" t="s">
        <v>15500</v>
      </c>
      <c r="DD165" s="17">
        <v>1</v>
      </c>
      <c r="DE165" s="17">
        <v>1</v>
      </c>
      <c r="DF165" s="17" t="s">
        <v>15500</v>
      </c>
      <c r="DG165" s="23" t="s">
        <v>11181</v>
      </c>
      <c r="DH165" s="145"/>
    </row>
    <row r="166" spans="1:112" s="17" customFormat="1" x14ac:dyDescent="0.25">
      <c r="A166" s="32" t="s">
        <v>918</v>
      </c>
      <c r="B166" s="98">
        <v>0</v>
      </c>
      <c r="C166" s="98" t="s">
        <v>15461</v>
      </c>
      <c r="D166" s="98"/>
      <c r="E166" s="98">
        <v>27465</v>
      </c>
      <c r="F166" s="98" t="s">
        <v>919</v>
      </c>
      <c r="G166" s="33">
        <v>27462</v>
      </c>
      <c r="H166" s="44">
        <v>37445</v>
      </c>
      <c r="I166" s="98" t="s">
        <v>574</v>
      </c>
      <c r="J166" s="98"/>
      <c r="K166" s="98"/>
      <c r="L166" s="98" t="s">
        <v>575</v>
      </c>
      <c r="M166" t="s">
        <v>277</v>
      </c>
      <c r="N166" s="98" t="s">
        <v>277</v>
      </c>
      <c r="O166" t="s">
        <v>278</v>
      </c>
      <c r="P166" s="96" t="str">
        <f>VLOOKUP(N166,Entries!J:K,2,FALSE)</f>
        <v>COMMONWEALTH OF INDEPENDENT STATES</v>
      </c>
      <c r="Q166" s="38" t="s">
        <v>907</v>
      </c>
      <c r="R166" s="32" t="s">
        <v>11075</v>
      </c>
      <c r="S166" s="98" t="s">
        <v>277</v>
      </c>
      <c r="T166" t="s">
        <v>278</v>
      </c>
      <c r="U166" s="39" t="s">
        <v>180</v>
      </c>
      <c r="V166" s="33" t="s">
        <v>180</v>
      </c>
      <c r="W166" s="64">
        <f>IF(VLOOKUP(R166,Entries!N:P,3,FALSE)=V166,1,VLOOKUP(R166,Entries!N:P,3,FALSE))</f>
        <v>1</v>
      </c>
      <c r="X166"/>
      <c r="Y166"/>
      <c r="Z166" s="98"/>
      <c r="AA166" s="98"/>
      <c r="AB166" s="98"/>
      <c r="AC166" s="98" t="s">
        <v>239</v>
      </c>
      <c r="AD166" s="98" t="s">
        <v>123</v>
      </c>
      <c r="AE166" s="98" t="s">
        <v>180</v>
      </c>
      <c r="AF166" s="98" t="s">
        <v>94</v>
      </c>
      <c r="AG166" s="98" t="s">
        <v>11112</v>
      </c>
      <c r="AH166" s="98"/>
      <c r="AI166" s="98"/>
      <c r="AJ166" s="98">
        <v>3</v>
      </c>
      <c r="AK166" s="98" t="s">
        <v>95</v>
      </c>
      <c r="AL166" s="98"/>
      <c r="AM166" s="33"/>
      <c r="AN166" s="32" t="s">
        <v>191</v>
      </c>
      <c r="AO166" s="98" t="s">
        <v>134</v>
      </c>
      <c r="AP166" s="33" t="s">
        <v>169</v>
      </c>
      <c r="AQ166">
        <v>21104.496768770001</v>
      </c>
      <c r="AR166" t="s">
        <v>11543</v>
      </c>
      <c r="AS166" t="s">
        <v>11225</v>
      </c>
      <c r="AT166" t="s">
        <v>11544</v>
      </c>
      <c r="AU166">
        <v>82.4786</v>
      </c>
      <c r="AV166" s="98">
        <v>1.4393448094044445</v>
      </c>
      <c r="AW166">
        <v>83.780799999999999</v>
      </c>
      <c r="AX166" s="98">
        <v>1.3026035269466669</v>
      </c>
      <c r="AY166">
        <v>2.7476000000000002E-3</v>
      </c>
      <c r="AZ166">
        <v>68.937200000000004</v>
      </c>
      <c r="BA166" s="98">
        <v>3.9931397102177781</v>
      </c>
      <c r="BB166">
        <v>291.46440000000001</v>
      </c>
      <c r="BC166" s="98">
        <v>2.2888452488355555</v>
      </c>
      <c r="BD166">
        <v>12.448967359999999</v>
      </c>
      <c r="BE166" s="96">
        <f t="shared" si="17"/>
        <v>7864.0515080963505</v>
      </c>
      <c r="BF166" s="96">
        <f t="shared" si="18"/>
        <v>1514.6587760199955</v>
      </c>
      <c r="BG166" s="96">
        <f t="shared" si="19"/>
        <v>1471.4442401727056</v>
      </c>
      <c r="BH166">
        <v>7869.676418068655</v>
      </c>
      <c r="BI166">
        <v>3.762451224000791E-3</v>
      </c>
      <c r="BJ166">
        <v>1.439592492637352</v>
      </c>
      <c r="BK166">
        <v>1.4622508101860749</v>
      </c>
      <c r="BL166">
        <v>1.20165262368509</v>
      </c>
      <c r="BM166">
        <v>5.0885451780505369</v>
      </c>
      <c r="BN166">
        <v>1.4395231048252231</v>
      </c>
      <c r="BO166">
        <v>1.462250809440951</v>
      </c>
      <c r="BP166">
        <v>3.680679312324877E-3</v>
      </c>
      <c r="BQ166">
        <v>1.2909933586790421</v>
      </c>
      <c r="BR166">
        <v>7861.4041130726482</v>
      </c>
      <c r="BS166" s="96">
        <v>1502.1446564350817</v>
      </c>
      <c r="BT166" s="96">
        <v>1476.6013844600811</v>
      </c>
      <c r="BU166">
        <v>5.0885451780505369</v>
      </c>
      <c r="BV166" s="60" t="str">
        <f t="shared" si="14"/>
        <v>Earth Observation</v>
      </c>
      <c r="BW166" s="32" t="s">
        <v>909</v>
      </c>
      <c r="BX166" s="98">
        <v>0.8</v>
      </c>
      <c r="BY166" s="98">
        <v>1.6</v>
      </c>
      <c r="BZ166" s="98">
        <v>7</v>
      </c>
      <c r="CA166" s="98">
        <v>1.3752</v>
      </c>
      <c r="CB166" s="98">
        <v>0.50270000000000004</v>
      </c>
      <c r="CC166" s="98">
        <v>1.2565999999999999</v>
      </c>
      <c r="CD166" s="98">
        <v>1.6</v>
      </c>
      <c r="CE166" s="98">
        <v>0.8</v>
      </c>
      <c r="CF166" s="33">
        <v>7</v>
      </c>
      <c r="CG166" s="32">
        <v>225</v>
      </c>
      <c r="CH166" s="98">
        <v>225</v>
      </c>
      <c r="CI166" s="98">
        <v>225</v>
      </c>
      <c r="CJ166" s="96">
        <f>Population!$CG166-Population!$CI166</f>
        <v>0</v>
      </c>
      <c r="CK166" s="118">
        <f>_xlfn.DAYS(Entries!$AY$2,Population!H166)</f>
        <v>6849</v>
      </c>
      <c r="CL166" s="118">
        <f t="shared" si="15"/>
        <v>1095</v>
      </c>
      <c r="CM166" s="117">
        <f>Entries!$AY$5</f>
        <v>0.15</v>
      </c>
      <c r="CN166" s="117">
        <f t="shared" si="20"/>
        <v>0</v>
      </c>
      <c r="CO166" s="119">
        <f t="shared" si="16"/>
        <v>0</v>
      </c>
      <c r="CP166" s="32"/>
      <c r="CQ166" s="19">
        <v>4</v>
      </c>
      <c r="CR166" s="98" t="s">
        <v>118</v>
      </c>
      <c r="CS166" s="98"/>
      <c r="CT166" s="33"/>
      <c r="CU166" s="32" t="s">
        <v>910</v>
      </c>
      <c r="CV166" s="98" t="s">
        <v>911</v>
      </c>
      <c r="CW166" s="98" t="s">
        <v>278</v>
      </c>
      <c r="CX166" s="98" t="s">
        <v>912</v>
      </c>
      <c r="CY166" s="98" t="s">
        <v>107</v>
      </c>
      <c r="CZ166" s="98"/>
      <c r="DA166" s="33"/>
      <c r="DB166" s="17" t="s">
        <v>15463</v>
      </c>
      <c r="DC166" s="17" t="s">
        <v>15500</v>
      </c>
      <c r="DD166" s="17">
        <v>1</v>
      </c>
      <c r="DE166" s="17">
        <v>1</v>
      </c>
      <c r="DF166" s="17" t="s">
        <v>15500</v>
      </c>
      <c r="DG166" s="23" t="s">
        <v>11181</v>
      </c>
      <c r="DH166" s="145"/>
    </row>
    <row r="167" spans="1:112" s="17" customFormat="1" x14ac:dyDescent="0.25">
      <c r="A167" s="30" t="s">
        <v>920</v>
      </c>
      <c r="B167" s="96">
        <v>0</v>
      </c>
      <c r="C167" s="96" t="s">
        <v>15461</v>
      </c>
      <c r="D167" s="96"/>
      <c r="E167" s="96">
        <v>27868</v>
      </c>
      <c r="F167" s="96" t="s">
        <v>921</v>
      </c>
      <c r="G167" s="31">
        <v>27865</v>
      </c>
      <c r="H167" s="43">
        <v>37852</v>
      </c>
      <c r="I167" s="96" t="s">
        <v>574</v>
      </c>
      <c r="J167" s="96"/>
      <c r="K167" s="96"/>
      <c r="L167" s="96" t="s">
        <v>575</v>
      </c>
      <c r="M167" s="124" t="s">
        <v>277</v>
      </c>
      <c r="N167" s="96" t="s">
        <v>277</v>
      </c>
      <c r="O167" s="124" t="s">
        <v>278</v>
      </c>
      <c r="P167" s="64" t="str">
        <f>VLOOKUP(N167,Entries!J:K,2,FALSE)</f>
        <v>COMMONWEALTH OF INDEPENDENT STATES</v>
      </c>
      <c r="Q167" s="123" t="s">
        <v>907</v>
      </c>
      <c r="R167" s="30" t="s">
        <v>11075</v>
      </c>
      <c r="S167" s="96" t="s">
        <v>277</v>
      </c>
      <c r="T167" s="124" t="s">
        <v>278</v>
      </c>
      <c r="U167" s="125" t="s">
        <v>180</v>
      </c>
      <c r="V167" s="31" t="s">
        <v>180</v>
      </c>
      <c r="W167" s="64">
        <f>IF(VLOOKUP(R167,Entries!N:P,3,FALSE)=V167,1,VLOOKUP(R167,Entries!N:P,3,FALSE))</f>
        <v>1</v>
      </c>
      <c r="X167" s="124"/>
      <c r="Y167" s="124"/>
      <c r="Z167" s="96"/>
      <c r="AA167" s="96"/>
      <c r="AB167" s="96"/>
      <c r="AC167" s="96" t="s">
        <v>239</v>
      </c>
      <c r="AD167" s="96" t="s">
        <v>123</v>
      </c>
      <c r="AE167" s="96" t="s">
        <v>180</v>
      </c>
      <c r="AF167" s="96" t="s">
        <v>94</v>
      </c>
      <c r="AG167" s="96" t="s">
        <v>11112</v>
      </c>
      <c r="AH167" s="96"/>
      <c r="AI167" s="96"/>
      <c r="AJ167" s="96">
        <v>3</v>
      </c>
      <c r="AK167" s="96" t="s">
        <v>95</v>
      </c>
      <c r="AL167" s="96"/>
      <c r="AM167" s="31"/>
      <c r="AN167" s="30" t="s">
        <v>191</v>
      </c>
      <c r="AO167" s="96" t="s">
        <v>134</v>
      </c>
      <c r="AP167" s="31" t="s">
        <v>169</v>
      </c>
      <c r="AQ167">
        <v>21104.55268701</v>
      </c>
      <c r="AR167" t="s">
        <v>11545</v>
      </c>
      <c r="AS167" t="s">
        <v>11225</v>
      </c>
      <c r="AT167" t="s">
        <v>11546</v>
      </c>
      <c r="AU167">
        <v>82.468400000000003</v>
      </c>
      <c r="AV167" s="96">
        <v>1.4393430640755558</v>
      </c>
      <c r="AW167">
        <v>74.633700000000005</v>
      </c>
      <c r="AX167" s="96">
        <v>1.2532526072844445</v>
      </c>
      <c r="AY167">
        <v>2.0514999999999999E-3</v>
      </c>
      <c r="AZ167">
        <v>228.7901</v>
      </c>
      <c r="BA167" s="96">
        <v>3.9522815609288893</v>
      </c>
      <c r="BB167">
        <v>131.1412</v>
      </c>
      <c r="BC167" s="96">
        <v>2.3297208514133336</v>
      </c>
      <c r="BD167">
        <v>12.451416200000001</v>
      </c>
      <c r="BE167" s="96">
        <f t="shared" si="17"/>
        <v>7863.0203838780599</v>
      </c>
      <c r="BF167" s="96">
        <f t="shared" si="18"/>
        <v>1508.1513701955864</v>
      </c>
      <c r="BG167" s="96">
        <f t="shared" si="19"/>
        <v>1475.8893975605342</v>
      </c>
      <c r="BH167">
        <v>7868.619950995836</v>
      </c>
      <c r="BI167">
        <v>1.1521825786435409E-3</v>
      </c>
      <c r="BJ167">
        <v>1.4394145776206151</v>
      </c>
      <c r="BK167">
        <v>1.3026037979955949</v>
      </c>
      <c r="BL167">
        <v>3.689765547575361</v>
      </c>
      <c r="BM167">
        <v>2.5922183594315671</v>
      </c>
      <c r="BN167">
        <v>1.439345082066789</v>
      </c>
      <c r="BO167">
        <v>1.302603798234268</v>
      </c>
      <c r="BP167">
        <v>1.6248129642546451E-3</v>
      </c>
      <c r="BQ167">
        <v>3.689765547575361</v>
      </c>
      <c r="BR167">
        <v>7860.3730204475814</v>
      </c>
      <c r="BS167" s="96">
        <v>1501.5290274320287</v>
      </c>
      <c r="BT167" s="96">
        <v>1474.5449812553825</v>
      </c>
      <c r="BU167">
        <v>2.5922183594315671</v>
      </c>
      <c r="BV167" s="65" t="str">
        <f t="shared" si="14"/>
        <v>Earth Observation</v>
      </c>
      <c r="BW167" s="30" t="s">
        <v>909</v>
      </c>
      <c r="BX167" s="96">
        <v>0.8</v>
      </c>
      <c r="BY167" s="96">
        <v>1.6</v>
      </c>
      <c r="BZ167" s="96">
        <v>7</v>
      </c>
      <c r="CA167" s="96">
        <v>1.3752</v>
      </c>
      <c r="CB167" s="96">
        <v>0.50270000000000004</v>
      </c>
      <c r="CC167" s="96">
        <v>1.2565999999999999</v>
      </c>
      <c r="CD167" s="96">
        <v>1.6</v>
      </c>
      <c r="CE167" s="96">
        <v>0.8</v>
      </c>
      <c r="CF167" s="31">
        <v>7</v>
      </c>
      <c r="CG167" s="30">
        <v>225</v>
      </c>
      <c r="CH167" s="96">
        <v>225</v>
      </c>
      <c r="CI167" s="96">
        <v>225</v>
      </c>
      <c r="CJ167" s="98">
        <f>Population!$CG167-Population!$CI167</f>
        <v>0</v>
      </c>
      <c r="CK167" s="120">
        <f>_xlfn.DAYS(Entries!$AY$2,Population!H167)</f>
        <v>6442</v>
      </c>
      <c r="CL167" s="120">
        <f t="shared" si="15"/>
        <v>1095</v>
      </c>
      <c r="CM167" s="122">
        <f>Entries!$AY$5</f>
        <v>0.15</v>
      </c>
      <c r="CN167" s="122">
        <f t="shared" si="20"/>
        <v>0</v>
      </c>
      <c r="CO167" s="121">
        <f t="shared" si="16"/>
        <v>0</v>
      </c>
      <c r="CP167" s="30"/>
      <c r="CQ167" s="19">
        <v>2</v>
      </c>
      <c r="CR167" s="96" t="s">
        <v>118</v>
      </c>
      <c r="CS167" s="96"/>
      <c r="CT167" s="31"/>
      <c r="CU167" s="30" t="s">
        <v>910</v>
      </c>
      <c r="CV167" s="96" t="s">
        <v>911</v>
      </c>
      <c r="CW167" s="96" t="s">
        <v>278</v>
      </c>
      <c r="CX167" s="96" t="s">
        <v>912</v>
      </c>
      <c r="CY167" s="96" t="s">
        <v>107</v>
      </c>
      <c r="CZ167" s="96"/>
      <c r="DA167" s="31"/>
      <c r="DB167" s="17" t="s">
        <v>15463</v>
      </c>
      <c r="DC167" s="17" t="s">
        <v>15500</v>
      </c>
      <c r="DD167" s="17">
        <v>1</v>
      </c>
      <c r="DE167" s="17">
        <v>1</v>
      </c>
      <c r="DF167" s="17" t="s">
        <v>15500</v>
      </c>
      <c r="DG167" s="23" t="s">
        <v>11181</v>
      </c>
      <c r="DH167" s="145"/>
    </row>
    <row r="168" spans="1:112" s="17" customFormat="1" x14ac:dyDescent="0.25">
      <c r="A168" s="32" t="s">
        <v>923</v>
      </c>
      <c r="B168" s="98">
        <v>0</v>
      </c>
      <c r="C168" s="98" t="s">
        <v>15461</v>
      </c>
      <c r="D168" s="98"/>
      <c r="E168" s="98">
        <v>27869</v>
      </c>
      <c r="F168" s="98" t="s">
        <v>924</v>
      </c>
      <c r="G168" s="33">
        <v>27866</v>
      </c>
      <c r="H168" s="44">
        <v>37852</v>
      </c>
      <c r="I168" s="98" t="s">
        <v>574</v>
      </c>
      <c r="J168" s="98"/>
      <c r="K168" s="98"/>
      <c r="L168" s="98" t="s">
        <v>575</v>
      </c>
      <c r="M168" t="s">
        <v>277</v>
      </c>
      <c r="N168" s="98" t="s">
        <v>277</v>
      </c>
      <c r="O168" t="s">
        <v>278</v>
      </c>
      <c r="P168" s="96" t="str">
        <f>VLOOKUP(N168,Entries!J:K,2,FALSE)</f>
        <v>COMMONWEALTH OF INDEPENDENT STATES</v>
      </c>
      <c r="Q168" s="38" t="s">
        <v>907</v>
      </c>
      <c r="R168" s="32" t="s">
        <v>11075</v>
      </c>
      <c r="S168" s="98" t="s">
        <v>277</v>
      </c>
      <c r="T168" t="s">
        <v>278</v>
      </c>
      <c r="U168" s="39" t="s">
        <v>180</v>
      </c>
      <c r="V168" s="33" t="s">
        <v>180</v>
      </c>
      <c r="W168" s="64">
        <f>IF(VLOOKUP(R168,Entries!N:P,3,FALSE)=V168,1,VLOOKUP(R168,Entries!N:P,3,FALSE))</f>
        <v>1</v>
      </c>
      <c r="X168"/>
      <c r="Y168"/>
      <c r="Z168" s="98"/>
      <c r="AA168" s="98"/>
      <c r="AB168" s="98"/>
      <c r="AC168" s="98" t="s">
        <v>239</v>
      </c>
      <c r="AD168" s="98" t="s">
        <v>123</v>
      </c>
      <c r="AE168" s="98" t="s">
        <v>180</v>
      </c>
      <c r="AF168" s="98" t="s">
        <v>94</v>
      </c>
      <c r="AG168" s="98" t="s">
        <v>11112</v>
      </c>
      <c r="AH168" s="98"/>
      <c r="AI168" s="98"/>
      <c r="AJ168" s="98">
        <v>3</v>
      </c>
      <c r="AK168" s="98" t="s">
        <v>95</v>
      </c>
      <c r="AL168" s="98"/>
      <c r="AM168" s="33"/>
      <c r="AN168" s="32" t="s">
        <v>191</v>
      </c>
      <c r="AO168" s="98" t="s">
        <v>134</v>
      </c>
      <c r="AP168" s="33" t="s">
        <v>169</v>
      </c>
      <c r="AQ168">
        <v>21104.591582199999</v>
      </c>
      <c r="AR168" t="s">
        <v>11547</v>
      </c>
      <c r="AS168" t="s">
        <v>11225</v>
      </c>
      <c r="AT168" t="s">
        <v>11548</v>
      </c>
      <c r="AU168">
        <v>82.468299999999999</v>
      </c>
      <c r="AV168" s="98">
        <v>1.4479911687200002</v>
      </c>
      <c r="AW168">
        <v>71.806100000000001</v>
      </c>
      <c r="AX168" s="98">
        <v>0.59259151764444451</v>
      </c>
      <c r="AY168">
        <v>2.1218000000000001E-3</v>
      </c>
      <c r="AZ168">
        <v>226.44909999999999</v>
      </c>
      <c r="BA168" s="98">
        <v>2.3545167389377779</v>
      </c>
      <c r="BB168">
        <v>133.48320000000001</v>
      </c>
      <c r="BC168" s="98">
        <v>3.9363641614622225</v>
      </c>
      <c r="BD168">
        <v>12.45458927</v>
      </c>
      <c r="BE168" s="96">
        <f t="shared" si="17"/>
        <v>7861.6848133458561</v>
      </c>
      <c r="BF168" s="96">
        <f t="shared" si="18"/>
        <v>1507.3657361828136</v>
      </c>
      <c r="BG168" s="96">
        <f t="shared" si="19"/>
        <v>1474.0038905088995</v>
      </c>
      <c r="BH168">
        <v>7867.2841192307624</v>
      </c>
      <c r="BI168">
        <v>1.244922449195592E-3</v>
      </c>
      <c r="BJ168">
        <v>1.439412856855987</v>
      </c>
      <c r="BK168">
        <v>1.253252868899621</v>
      </c>
      <c r="BL168">
        <v>3.6396474218140602</v>
      </c>
      <c r="BM168">
        <v>2.6423537818994749</v>
      </c>
      <c r="BN168">
        <v>1.4393433367432671</v>
      </c>
      <c r="BO168">
        <v>1.2532528683069519</v>
      </c>
      <c r="BP168">
        <v>1.7167527116700989E-3</v>
      </c>
      <c r="BQ168">
        <v>3.6396474218140602</v>
      </c>
      <c r="BR168">
        <v>7859.0370043437051</v>
      </c>
      <c r="BS168" s="96">
        <v>1017.4141392133488</v>
      </c>
      <c r="BT168" s="96">
        <v>946.74064182912207</v>
      </c>
      <c r="BU168">
        <v>2.6423537818994749</v>
      </c>
      <c r="BV168" s="60" t="str">
        <f t="shared" si="14"/>
        <v>Earth Observation</v>
      </c>
      <c r="BW168" s="32" t="s">
        <v>909</v>
      </c>
      <c r="BX168" s="98">
        <v>0.8</v>
      </c>
      <c r="BY168" s="98">
        <v>1.6</v>
      </c>
      <c r="BZ168" s="98">
        <v>7</v>
      </c>
      <c r="CA168" s="98">
        <v>1.3752</v>
      </c>
      <c r="CB168" s="98">
        <v>0.50270000000000004</v>
      </c>
      <c r="CC168" s="98">
        <v>1.2565999999999999</v>
      </c>
      <c r="CD168" s="98">
        <v>1.6</v>
      </c>
      <c r="CE168" s="98">
        <v>0.8</v>
      </c>
      <c r="CF168" s="33">
        <v>7</v>
      </c>
      <c r="CG168" s="32">
        <v>225</v>
      </c>
      <c r="CH168" s="98">
        <v>225</v>
      </c>
      <c r="CI168" s="98">
        <v>225</v>
      </c>
      <c r="CJ168" s="96">
        <f>Population!$CG168-Population!$CI168</f>
        <v>0</v>
      </c>
      <c r="CK168" s="118">
        <f>_xlfn.DAYS(Entries!$AY$2,Population!H168)</f>
        <v>6442</v>
      </c>
      <c r="CL168" s="118">
        <f t="shared" si="15"/>
        <v>1095</v>
      </c>
      <c r="CM168" s="117">
        <f>Entries!$AY$5</f>
        <v>0.15</v>
      </c>
      <c r="CN168" s="117">
        <f t="shared" si="20"/>
        <v>0</v>
      </c>
      <c r="CO168" s="119">
        <f t="shared" si="16"/>
        <v>0</v>
      </c>
      <c r="CP168" s="32"/>
      <c r="CQ168" s="19">
        <v>1</v>
      </c>
      <c r="CR168" s="98" t="s">
        <v>118</v>
      </c>
      <c r="CS168" s="98"/>
      <c r="CT168" s="33"/>
      <c r="CU168" s="32" t="s">
        <v>910</v>
      </c>
      <c r="CV168" s="98" t="s">
        <v>911</v>
      </c>
      <c r="CW168" s="98" t="s">
        <v>278</v>
      </c>
      <c r="CX168" s="98" t="s">
        <v>912</v>
      </c>
      <c r="CY168" s="98" t="s">
        <v>107</v>
      </c>
      <c r="CZ168" s="98"/>
      <c r="DA168" s="33"/>
      <c r="DB168" s="17" t="s">
        <v>15463</v>
      </c>
      <c r="DC168" s="17" t="s">
        <v>15500</v>
      </c>
      <c r="DD168" s="17">
        <v>1</v>
      </c>
      <c r="DE168" s="17">
        <v>1</v>
      </c>
      <c r="DF168" s="17" t="s">
        <v>15500</v>
      </c>
      <c r="DG168" s="23" t="s">
        <v>11181</v>
      </c>
      <c r="DH168" s="145"/>
    </row>
    <row r="169" spans="1:112" s="17" customFormat="1" x14ac:dyDescent="0.25">
      <c r="A169" s="30" t="s">
        <v>925</v>
      </c>
      <c r="B169" s="96">
        <v>0</v>
      </c>
      <c r="C169" s="96" t="s">
        <v>15461</v>
      </c>
      <c r="D169" s="96"/>
      <c r="E169" s="96">
        <v>28380</v>
      </c>
      <c r="F169" s="96" t="s">
        <v>926</v>
      </c>
      <c r="G169" s="31">
        <v>28377</v>
      </c>
      <c r="H169" s="43">
        <v>38190</v>
      </c>
      <c r="I169" s="96" t="s">
        <v>574</v>
      </c>
      <c r="J169" s="96"/>
      <c r="K169" s="96"/>
      <c r="L169" s="96" t="s">
        <v>575</v>
      </c>
      <c r="M169" s="124" t="s">
        <v>277</v>
      </c>
      <c r="N169" s="96" t="s">
        <v>277</v>
      </c>
      <c r="O169" s="124" t="s">
        <v>278</v>
      </c>
      <c r="P169" s="64" t="str">
        <f>VLOOKUP(N169,Entries!J:K,2,FALSE)</f>
        <v>COMMONWEALTH OF INDEPENDENT STATES</v>
      </c>
      <c r="Q169" s="123" t="s">
        <v>907</v>
      </c>
      <c r="R169" s="30" t="s">
        <v>11075</v>
      </c>
      <c r="S169" s="96" t="s">
        <v>277</v>
      </c>
      <c r="T169" s="124" t="s">
        <v>278</v>
      </c>
      <c r="U169" s="125" t="s">
        <v>180</v>
      </c>
      <c r="V169" s="31" t="s">
        <v>180</v>
      </c>
      <c r="W169" s="64">
        <f>IF(VLOOKUP(R169,Entries!N:P,3,FALSE)=V169,1,VLOOKUP(R169,Entries!N:P,3,FALSE))</f>
        <v>1</v>
      </c>
      <c r="X169" s="124"/>
      <c r="Y169" s="124"/>
      <c r="Z169" s="96"/>
      <c r="AA169" s="96"/>
      <c r="AB169" s="96"/>
      <c r="AC169" s="96" t="s">
        <v>239</v>
      </c>
      <c r="AD169" s="96" t="s">
        <v>123</v>
      </c>
      <c r="AE169" s="96" t="s">
        <v>180</v>
      </c>
      <c r="AF169" s="96" t="s">
        <v>94</v>
      </c>
      <c r="AG169" s="96" t="s">
        <v>11112</v>
      </c>
      <c r="AH169" s="96"/>
      <c r="AI169" s="96"/>
      <c r="AJ169" s="96">
        <v>3</v>
      </c>
      <c r="AK169" s="96" t="s">
        <v>95</v>
      </c>
      <c r="AL169" s="96"/>
      <c r="AM169" s="31"/>
      <c r="AN169" s="30" t="s">
        <v>191</v>
      </c>
      <c r="AO169" s="96" t="s">
        <v>134</v>
      </c>
      <c r="AP169" s="31" t="s">
        <v>169</v>
      </c>
      <c r="AQ169">
        <v>21104.517436869999</v>
      </c>
      <c r="AR169" t="s">
        <v>11549</v>
      </c>
      <c r="AS169" t="s">
        <v>11225</v>
      </c>
      <c r="AT169" t="s">
        <v>11550</v>
      </c>
      <c r="AU169">
        <v>82.963800000000006</v>
      </c>
      <c r="AV169" s="96">
        <v>1.4395961367644445</v>
      </c>
      <c r="AW169">
        <v>33.953000000000003</v>
      </c>
      <c r="AX169" s="96">
        <v>1.2132130172444444</v>
      </c>
      <c r="AY169">
        <v>3.9892E-3</v>
      </c>
      <c r="AZ169">
        <v>134.90389999999999</v>
      </c>
      <c r="BA169" s="96">
        <v>1.5577095239911112</v>
      </c>
      <c r="BB169">
        <v>225.53710000000001</v>
      </c>
      <c r="BC169" s="96">
        <v>4.730820418395556</v>
      </c>
      <c r="BD169">
        <v>13.76089421</v>
      </c>
      <c r="BE169" s="96">
        <f t="shared" si="17"/>
        <v>7355.9279057902186</v>
      </c>
      <c r="BF169" s="96">
        <f t="shared" si="18"/>
        <v>1014.2721733919961</v>
      </c>
      <c r="BG169" s="96">
        <f t="shared" si="19"/>
        <v>955.58363818844009</v>
      </c>
      <c r="BH169">
        <v>7361.8962846634877</v>
      </c>
      <c r="BI169">
        <v>4.5252719322005884E-3</v>
      </c>
      <c r="BJ169">
        <v>1.4480657454662109</v>
      </c>
      <c r="BK169">
        <v>0.59259164185686219</v>
      </c>
      <c r="BL169">
        <v>2.1294644518409971</v>
      </c>
      <c r="BM169">
        <v>4.1614154062919564</v>
      </c>
      <c r="BN169">
        <v>1.4479914354001759</v>
      </c>
      <c r="BO169">
        <v>0.59259163849035779</v>
      </c>
      <c r="BP169">
        <v>4.8057087958391026E-3</v>
      </c>
      <c r="BQ169">
        <v>2.2112111004080179</v>
      </c>
      <c r="BR169">
        <v>7353.0773905212354</v>
      </c>
      <c r="BS169" s="96">
        <v>1508.738596516454</v>
      </c>
      <c r="BT169" s="96">
        <v>1465.9412234479132</v>
      </c>
      <c r="BU169">
        <v>4.1614154062919564</v>
      </c>
      <c r="BV169" s="65" t="str">
        <f t="shared" si="14"/>
        <v>Earth Observation</v>
      </c>
      <c r="BW169" s="30" t="s">
        <v>909</v>
      </c>
      <c r="BX169" s="96">
        <v>2</v>
      </c>
      <c r="BY169" s="96">
        <v>2.1</v>
      </c>
      <c r="BZ169" s="96">
        <v>10</v>
      </c>
      <c r="CA169" s="96">
        <v>5.2450000000000001</v>
      </c>
      <c r="CB169" s="96">
        <v>3.1415999999999999</v>
      </c>
      <c r="CC169" s="96">
        <v>4.8695000000000004</v>
      </c>
      <c r="CD169" s="96">
        <v>5</v>
      </c>
      <c r="CE169" s="96">
        <v>2</v>
      </c>
      <c r="CF169" s="31">
        <v>17</v>
      </c>
      <c r="CG169" s="30">
        <v>820</v>
      </c>
      <c r="CH169" s="96">
        <v>820</v>
      </c>
      <c r="CI169" s="96">
        <v>820</v>
      </c>
      <c r="CJ169" s="98">
        <f>Population!$CG169-Population!$CI169</f>
        <v>0</v>
      </c>
      <c r="CK169" s="120">
        <f>_xlfn.DAYS(Entries!$AY$2,Population!H169)</f>
        <v>6104</v>
      </c>
      <c r="CL169" s="120">
        <f t="shared" si="15"/>
        <v>1095</v>
      </c>
      <c r="CM169" s="122">
        <f>Entries!$AY$5</f>
        <v>0.15</v>
      </c>
      <c r="CN169" s="122">
        <f t="shared" si="20"/>
        <v>0</v>
      </c>
      <c r="CO169" s="121">
        <f t="shared" si="16"/>
        <v>0</v>
      </c>
      <c r="CP169" s="30"/>
      <c r="CQ169" s="19">
        <v>2</v>
      </c>
      <c r="CR169" s="96" t="s">
        <v>118</v>
      </c>
      <c r="CS169" s="96"/>
      <c r="CT169" s="31"/>
      <c r="CU169" s="30" t="s">
        <v>640</v>
      </c>
      <c r="CV169" s="96" t="s">
        <v>927</v>
      </c>
      <c r="CW169" s="96" t="s">
        <v>278</v>
      </c>
      <c r="CX169" s="96" t="s">
        <v>928</v>
      </c>
      <c r="CY169" s="96" t="s">
        <v>107</v>
      </c>
      <c r="CZ169" s="96"/>
      <c r="DA169" s="31"/>
      <c r="DB169" s="17" t="s">
        <v>15463</v>
      </c>
      <c r="DC169" s="17" t="s">
        <v>15500</v>
      </c>
      <c r="DD169" s="17">
        <v>1</v>
      </c>
      <c r="DE169" s="17">
        <v>1</v>
      </c>
      <c r="DF169" s="17" t="s">
        <v>15500</v>
      </c>
      <c r="DG169" s="23" t="s">
        <v>11181</v>
      </c>
      <c r="DH169" s="145"/>
    </row>
    <row r="170" spans="1:112" s="17" customFormat="1" x14ac:dyDescent="0.25">
      <c r="A170" s="32" t="s">
        <v>929</v>
      </c>
      <c r="B170" s="98">
        <v>0</v>
      </c>
      <c r="C170" s="98" t="s">
        <v>15461</v>
      </c>
      <c r="D170" s="98"/>
      <c r="E170" s="98">
        <v>28419</v>
      </c>
      <c r="F170" s="98" t="s">
        <v>930</v>
      </c>
      <c r="G170" s="33">
        <v>28416</v>
      </c>
      <c r="H170" s="44">
        <v>38253</v>
      </c>
      <c r="I170" s="98" t="s">
        <v>574</v>
      </c>
      <c r="J170" s="98"/>
      <c r="K170" s="98"/>
      <c r="L170" s="98" t="s">
        <v>575</v>
      </c>
      <c r="M170" t="s">
        <v>277</v>
      </c>
      <c r="N170" s="98" t="s">
        <v>277</v>
      </c>
      <c r="O170" t="s">
        <v>278</v>
      </c>
      <c r="P170" s="96" t="str">
        <f>VLOOKUP(N170,Entries!J:K,2,FALSE)</f>
        <v>COMMONWEALTH OF INDEPENDENT STATES</v>
      </c>
      <c r="Q170" s="38" t="s">
        <v>907</v>
      </c>
      <c r="R170" s="32" t="s">
        <v>11075</v>
      </c>
      <c r="S170" s="98" t="s">
        <v>277</v>
      </c>
      <c r="T170" t="s">
        <v>278</v>
      </c>
      <c r="U170" s="39" t="s">
        <v>180</v>
      </c>
      <c r="V170" s="33" t="s">
        <v>180</v>
      </c>
      <c r="W170" s="64">
        <f>IF(VLOOKUP(R170,Entries!N:P,3,FALSE)=V170,1,VLOOKUP(R170,Entries!N:P,3,FALSE))</f>
        <v>1</v>
      </c>
      <c r="X170"/>
      <c r="Y170"/>
      <c r="Z170" s="98"/>
      <c r="AA170" s="98"/>
      <c r="AB170" s="98"/>
      <c r="AC170" s="98" t="s">
        <v>239</v>
      </c>
      <c r="AD170" s="98" t="s">
        <v>123</v>
      </c>
      <c r="AE170" s="98" t="s">
        <v>180</v>
      </c>
      <c r="AF170" s="98" t="s">
        <v>94</v>
      </c>
      <c r="AG170" s="98" t="s">
        <v>11112</v>
      </c>
      <c r="AH170" s="98"/>
      <c r="AI170" s="98"/>
      <c r="AJ170" s="98">
        <v>3</v>
      </c>
      <c r="AK170" s="98" t="s">
        <v>95</v>
      </c>
      <c r="AL170" s="98"/>
      <c r="AM170" s="33"/>
      <c r="AN170" s="32" t="s">
        <v>191</v>
      </c>
      <c r="AO170" s="98" t="s">
        <v>134</v>
      </c>
      <c r="AP170" s="33" t="s">
        <v>169</v>
      </c>
      <c r="AQ170">
        <v>21104.590975579998</v>
      </c>
      <c r="AR170" t="s">
        <v>11435</v>
      </c>
      <c r="AS170" t="s">
        <v>11225</v>
      </c>
      <c r="AT170" t="s">
        <v>11551</v>
      </c>
      <c r="AU170">
        <v>82.482799999999997</v>
      </c>
      <c r="AV170" s="98">
        <v>1.4395909007777778</v>
      </c>
      <c r="AW170">
        <v>69.512</v>
      </c>
      <c r="AX170" s="98">
        <v>1.2556367265466668</v>
      </c>
      <c r="AY170">
        <v>1.7339E-3</v>
      </c>
      <c r="AZ170">
        <v>89.250200000000007</v>
      </c>
      <c r="BA170" s="98">
        <v>1.7101587664488886</v>
      </c>
      <c r="BB170">
        <v>271.05610000000001</v>
      </c>
      <c r="BC170" s="98">
        <v>4.5777899814177783</v>
      </c>
      <c r="BD170">
        <v>12.45624409</v>
      </c>
      <c r="BE170" s="96">
        <f t="shared" si="17"/>
        <v>7860.9885113550336</v>
      </c>
      <c r="BF170" s="96">
        <f t="shared" si="18"/>
        <v>1503.6186793348725</v>
      </c>
      <c r="BG170" s="96">
        <f t="shared" si="19"/>
        <v>1476.3583433751955</v>
      </c>
      <c r="BH170">
        <v>7866.6048208855227</v>
      </c>
      <c r="BI170">
        <v>2.707215277799479E-3</v>
      </c>
      <c r="BJ170">
        <v>1.439665811852459</v>
      </c>
      <c r="BK170">
        <v>1.213213268466881</v>
      </c>
      <c r="BL170">
        <v>1.4254039366670019</v>
      </c>
      <c r="BM170">
        <v>4.863128670392209</v>
      </c>
      <c r="BN170">
        <v>1.439596408917176</v>
      </c>
      <c r="BO170">
        <v>1.2132132689932891</v>
      </c>
      <c r="BP170">
        <v>2.723054332008265E-3</v>
      </c>
      <c r="BQ170">
        <v>1.561859179290177</v>
      </c>
      <c r="BR170">
        <v>7858.3399099821836</v>
      </c>
      <c r="BS170" s="96">
        <v>1508.3085027327352</v>
      </c>
      <c r="BT170" s="96">
        <v>1469.2864680997582</v>
      </c>
      <c r="BU170">
        <v>4.863128670392209</v>
      </c>
      <c r="BV170" s="60" t="str">
        <f t="shared" si="14"/>
        <v>Earth Observation</v>
      </c>
      <c r="BW170" s="32" t="s">
        <v>909</v>
      </c>
      <c r="BX170" s="98">
        <v>0.8</v>
      </c>
      <c r="BY170" s="98">
        <v>1.6</v>
      </c>
      <c r="BZ170" s="98">
        <v>7</v>
      </c>
      <c r="CA170" s="98">
        <v>1.3752</v>
      </c>
      <c r="CB170" s="98">
        <v>0.50270000000000004</v>
      </c>
      <c r="CC170" s="98">
        <v>1.2565999999999999</v>
      </c>
      <c r="CD170" s="98">
        <v>1.6</v>
      </c>
      <c r="CE170" s="98">
        <v>0.8</v>
      </c>
      <c r="CF170" s="33">
        <v>7</v>
      </c>
      <c r="CG170" s="32">
        <v>225</v>
      </c>
      <c r="CH170" s="98">
        <v>225</v>
      </c>
      <c r="CI170" s="98">
        <v>225</v>
      </c>
      <c r="CJ170" s="96">
        <f>Population!$CG170-Population!$CI170</f>
        <v>0</v>
      </c>
      <c r="CK170" s="118">
        <f>_xlfn.DAYS(Entries!$AY$2,Population!H170)</f>
        <v>6041</v>
      </c>
      <c r="CL170" s="118">
        <f t="shared" si="15"/>
        <v>1095</v>
      </c>
      <c r="CM170" s="117">
        <f>Entries!$AY$5</f>
        <v>0.15</v>
      </c>
      <c r="CN170" s="117">
        <f t="shared" si="20"/>
        <v>0</v>
      </c>
      <c r="CO170" s="119">
        <f t="shared" si="16"/>
        <v>0</v>
      </c>
      <c r="CP170" s="32"/>
      <c r="CQ170" s="19">
        <v>1</v>
      </c>
      <c r="CR170" s="98" t="s">
        <v>118</v>
      </c>
      <c r="CS170" s="98"/>
      <c r="CT170" s="33"/>
      <c r="CU170" s="32" t="s">
        <v>910</v>
      </c>
      <c r="CV170" s="98" t="s">
        <v>911</v>
      </c>
      <c r="CW170" s="98" t="s">
        <v>278</v>
      </c>
      <c r="CX170" s="98" t="s">
        <v>912</v>
      </c>
      <c r="CY170" s="98" t="s">
        <v>107</v>
      </c>
      <c r="CZ170" s="98"/>
      <c r="DA170" s="33"/>
      <c r="DB170" s="17" t="s">
        <v>15463</v>
      </c>
      <c r="DC170" s="17" t="s">
        <v>15500</v>
      </c>
      <c r="DD170" s="17">
        <v>1</v>
      </c>
      <c r="DE170" s="17">
        <v>1</v>
      </c>
      <c r="DF170" s="17" t="s">
        <v>15500</v>
      </c>
      <c r="DG170" s="23" t="s">
        <v>11181</v>
      </c>
      <c r="DH170" s="145"/>
    </row>
    <row r="171" spans="1:112" s="17" customFormat="1" x14ac:dyDescent="0.25">
      <c r="A171" s="30" t="s">
        <v>931</v>
      </c>
      <c r="B171" s="96">
        <v>0</v>
      </c>
      <c r="C171" s="96" t="s">
        <v>15461</v>
      </c>
      <c r="D171" s="96"/>
      <c r="E171" s="96">
        <v>28420</v>
      </c>
      <c r="F171" s="96" t="s">
        <v>932</v>
      </c>
      <c r="G171" s="31">
        <v>28417</v>
      </c>
      <c r="H171" s="43">
        <v>38253</v>
      </c>
      <c r="I171" s="96" t="s">
        <v>574</v>
      </c>
      <c r="J171" s="96"/>
      <c r="K171" s="96"/>
      <c r="L171" s="96" t="s">
        <v>575</v>
      </c>
      <c r="M171" s="124" t="s">
        <v>277</v>
      </c>
      <c r="N171" s="96" t="s">
        <v>277</v>
      </c>
      <c r="O171" s="124" t="s">
        <v>278</v>
      </c>
      <c r="P171" s="64" t="str">
        <f>VLOOKUP(N171,Entries!J:K,2,FALSE)</f>
        <v>COMMONWEALTH OF INDEPENDENT STATES</v>
      </c>
      <c r="Q171" s="123" t="s">
        <v>907</v>
      </c>
      <c r="R171" s="30" t="s">
        <v>11075</v>
      </c>
      <c r="S171" s="96" t="s">
        <v>277</v>
      </c>
      <c r="T171" s="124" t="s">
        <v>278</v>
      </c>
      <c r="U171" s="125" t="s">
        <v>180</v>
      </c>
      <c r="V171" s="31" t="s">
        <v>180</v>
      </c>
      <c r="W171" s="64">
        <f>IF(VLOOKUP(R171,Entries!N:P,3,FALSE)=V171,1,VLOOKUP(R171,Entries!N:P,3,FALSE))</f>
        <v>1</v>
      </c>
      <c r="X171" s="124"/>
      <c r="Y171" s="124"/>
      <c r="Z171" s="96"/>
      <c r="AA171" s="96"/>
      <c r="AB171" s="96"/>
      <c r="AC171" s="96" t="s">
        <v>239</v>
      </c>
      <c r="AD171" s="96" t="s">
        <v>123</v>
      </c>
      <c r="AE171" s="96" t="s">
        <v>180</v>
      </c>
      <c r="AF171" s="96" t="s">
        <v>94</v>
      </c>
      <c r="AG171" s="96" t="s">
        <v>11112</v>
      </c>
      <c r="AH171" s="96"/>
      <c r="AI171" s="96"/>
      <c r="AJ171" s="96">
        <v>3</v>
      </c>
      <c r="AK171" s="96" t="s">
        <v>95</v>
      </c>
      <c r="AL171" s="96"/>
      <c r="AM171" s="31"/>
      <c r="AN171" s="30" t="s">
        <v>191</v>
      </c>
      <c r="AO171" s="96" t="s">
        <v>134</v>
      </c>
      <c r="AP171" s="31" t="s">
        <v>169</v>
      </c>
      <c r="AQ171">
        <v>21104.581461950002</v>
      </c>
      <c r="AR171" t="s">
        <v>1984</v>
      </c>
      <c r="AS171" t="s">
        <v>11225</v>
      </c>
      <c r="AT171" t="s">
        <v>11552</v>
      </c>
      <c r="AU171">
        <v>82.482500000000002</v>
      </c>
      <c r="AV171" s="96">
        <v>1.4478026732000002</v>
      </c>
      <c r="AW171">
        <v>71.942700000000002</v>
      </c>
      <c r="AX171" s="96">
        <v>0.56827734089333337</v>
      </c>
      <c r="AY171">
        <v>1.4940000000000001E-3</v>
      </c>
      <c r="AZ171">
        <v>97.984899999999996</v>
      </c>
      <c r="BA171" s="96">
        <v>5.5656531138444452</v>
      </c>
      <c r="BB171">
        <v>262.28809999999999</v>
      </c>
      <c r="BC171" s="96">
        <v>0.71434042494666672</v>
      </c>
      <c r="BD171">
        <v>12.452781659999999</v>
      </c>
      <c r="BE171" s="96">
        <f t="shared" si="17"/>
        <v>7862.4455813249624</v>
      </c>
      <c r="BF171" s="96">
        <f t="shared" si="18"/>
        <v>1503.1920750234631</v>
      </c>
      <c r="BG171" s="96">
        <f t="shared" si="19"/>
        <v>1479.6990876264626</v>
      </c>
      <c r="BH171">
        <v>7868.0582776791198</v>
      </c>
      <c r="BI171">
        <v>2.4294107307442272E-3</v>
      </c>
      <c r="BJ171">
        <v>1.4396605526648949</v>
      </c>
      <c r="BK171">
        <v>1.2556369763076181</v>
      </c>
      <c r="BL171">
        <v>1.504202592282055</v>
      </c>
      <c r="BM171">
        <v>4.7837482276699248</v>
      </c>
      <c r="BN171">
        <v>1.439591173041018</v>
      </c>
      <c r="BO171">
        <v>1.2556369871296229</v>
      </c>
      <c r="BP171">
        <v>2.4823816838400099E-3</v>
      </c>
      <c r="BQ171">
        <v>1.6602815505742661</v>
      </c>
      <c r="BR171">
        <v>7859.7974854162467</v>
      </c>
      <c r="BS171" s="96">
        <v>966.6498239854518</v>
      </c>
      <c r="BT171" s="96">
        <v>915.78068314995107</v>
      </c>
      <c r="BU171">
        <v>4.7837482276699248</v>
      </c>
      <c r="BV171" s="65" t="str">
        <f t="shared" si="14"/>
        <v>Earth Observation</v>
      </c>
      <c r="BW171" s="30" t="s">
        <v>909</v>
      </c>
      <c r="BX171" s="96">
        <v>0.8</v>
      </c>
      <c r="BY171" s="96">
        <v>1.6</v>
      </c>
      <c r="BZ171" s="96">
        <v>7</v>
      </c>
      <c r="CA171" s="96">
        <v>1.3752</v>
      </c>
      <c r="CB171" s="96">
        <v>0.50270000000000004</v>
      </c>
      <c r="CC171" s="96">
        <v>1.2565999999999999</v>
      </c>
      <c r="CD171" s="96">
        <v>1.6</v>
      </c>
      <c r="CE171" s="96">
        <v>0.8</v>
      </c>
      <c r="CF171" s="31">
        <v>7</v>
      </c>
      <c r="CG171" s="30">
        <v>225</v>
      </c>
      <c r="CH171" s="96">
        <v>225</v>
      </c>
      <c r="CI171" s="96">
        <v>225</v>
      </c>
      <c r="CJ171" s="98">
        <f>Population!$CG171-Population!$CI171</f>
        <v>0</v>
      </c>
      <c r="CK171" s="120">
        <f>_xlfn.DAYS(Entries!$AY$2,Population!H171)</f>
        <v>6041</v>
      </c>
      <c r="CL171" s="120">
        <f t="shared" si="15"/>
        <v>1095</v>
      </c>
      <c r="CM171" s="122">
        <f>Entries!$AY$5</f>
        <v>0.15</v>
      </c>
      <c r="CN171" s="122">
        <f t="shared" si="20"/>
        <v>0</v>
      </c>
      <c r="CO171" s="121">
        <f t="shared" si="16"/>
        <v>0</v>
      </c>
      <c r="CP171" s="30"/>
      <c r="CQ171" s="19">
        <v>1</v>
      </c>
      <c r="CR171" s="96" t="s">
        <v>118</v>
      </c>
      <c r="CS171" s="96"/>
      <c r="CT171" s="31"/>
      <c r="CU171" s="30" t="s">
        <v>910</v>
      </c>
      <c r="CV171" s="96" t="s">
        <v>911</v>
      </c>
      <c r="CW171" s="96" t="s">
        <v>278</v>
      </c>
      <c r="CX171" s="96" t="s">
        <v>912</v>
      </c>
      <c r="CY171" s="96" t="s">
        <v>107</v>
      </c>
      <c r="CZ171" s="96"/>
      <c r="DA171" s="31"/>
      <c r="DB171" s="17" t="s">
        <v>15463</v>
      </c>
      <c r="DC171" s="17" t="s">
        <v>15500</v>
      </c>
      <c r="DD171" s="17">
        <v>1</v>
      </c>
      <c r="DE171" s="17">
        <v>1</v>
      </c>
      <c r="DF171" s="17" t="s">
        <v>15500</v>
      </c>
      <c r="DG171" s="23" t="s">
        <v>11181</v>
      </c>
      <c r="DH171" s="145"/>
    </row>
    <row r="172" spans="1:112" s="17" customFormat="1" x14ac:dyDescent="0.25">
      <c r="A172" s="32" t="s">
        <v>933</v>
      </c>
      <c r="B172" s="98">
        <v>0</v>
      </c>
      <c r="C172" s="98" t="s">
        <v>15461</v>
      </c>
      <c r="D172" s="98"/>
      <c r="E172" s="98">
        <v>28521</v>
      </c>
      <c r="F172" s="98" t="s">
        <v>934</v>
      </c>
      <c r="G172" s="33">
        <v>28518</v>
      </c>
      <c r="H172" s="44">
        <v>38372</v>
      </c>
      <c r="I172" s="98" t="s">
        <v>574</v>
      </c>
      <c r="J172" s="98"/>
      <c r="K172" s="98"/>
      <c r="L172" s="98" t="s">
        <v>575</v>
      </c>
      <c r="M172" t="s">
        <v>277</v>
      </c>
      <c r="N172" s="98" t="s">
        <v>277</v>
      </c>
      <c r="O172" t="s">
        <v>278</v>
      </c>
      <c r="P172" s="96" t="str">
        <f>VLOOKUP(N172,Entries!J:K,2,FALSE)</f>
        <v>COMMONWEALTH OF INDEPENDENT STATES</v>
      </c>
      <c r="Q172" s="38" t="s">
        <v>907</v>
      </c>
      <c r="R172" s="32" t="s">
        <v>11075</v>
      </c>
      <c r="S172" s="98" t="s">
        <v>277</v>
      </c>
      <c r="T172" t="s">
        <v>278</v>
      </c>
      <c r="U172" s="39" t="s">
        <v>180</v>
      </c>
      <c r="V172" s="33" t="s">
        <v>180</v>
      </c>
      <c r="W172" s="64">
        <f>IF(VLOOKUP(R172,Entries!N:P,3,FALSE)=V172,1,VLOOKUP(R172,Entries!N:P,3,FALSE))</f>
        <v>1</v>
      </c>
      <c r="X172"/>
      <c r="Y172"/>
      <c r="Z172" s="98"/>
      <c r="AA172" s="98"/>
      <c r="AB172" s="98"/>
      <c r="AC172" s="98" t="s">
        <v>239</v>
      </c>
      <c r="AD172" s="98" t="s">
        <v>123</v>
      </c>
      <c r="AE172" s="98" t="s">
        <v>180</v>
      </c>
      <c r="AF172" s="98" t="s">
        <v>94</v>
      </c>
      <c r="AG172" s="98" t="s">
        <v>11112</v>
      </c>
      <c r="AH172" s="98"/>
      <c r="AI172" s="98"/>
      <c r="AJ172" s="98">
        <v>3</v>
      </c>
      <c r="AK172" s="98" t="s">
        <v>95</v>
      </c>
      <c r="AL172" s="98"/>
      <c r="AM172" s="33"/>
      <c r="AN172" s="32" t="s">
        <v>191</v>
      </c>
      <c r="AO172" s="98" t="s">
        <v>134</v>
      </c>
      <c r="AP172" s="33" t="s">
        <v>169</v>
      </c>
      <c r="AQ172">
        <v>21104.436134119998</v>
      </c>
      <c r="AR172" t="s">
        <v>11553</v>
      </c>
      <c r="AS172" t="s">
        <v>11225</v>
      </c>
      <c r="AT172" t="s">
        <v>11554</v>
      </c>
      <c r="AU172">
        <v>82.953000000000003</v>
      </c>
      <c r="AV172" s="98">
        <v>1.4393151388133334</v>
      </c>
      <c r="AW172">
        <v>32.559899999999999</v>
      </c>
      <c r="AX172" s="98">
        <v>1.3261637216177777</v>
      </c>
      <c r="AY172">
        <v>3.9713999999999999E-3</v>
      </c>
      <c r="AZ172">
        <v>318.88850000000002</v>
      </c>
      <c r="BA172" s="98">
        <v>1.2375079953777777</v>
      </c>
      <c r="BB172">
        <v>40.928699999999999</v>
      </c>
      <c r="BC172" s="98">
        <v>0.86309480614666678</v>
      </c>
      <c r="BD172">
        <v>13.876313509999999</v>
      </c>
      <c r="BE172" s="96">
        <f t="shared" si="17"/>
        <v>7315.0814470100613</v>
      </c>
      <c r="BF172" s="96">
        <f t="shared" si="18"/>
        <v>973.13256146871663</v>
      </c>
      <c r="BG172" s="96">
        <f t="shared" si="19"/>
        <v>915.03033255140599</v>
      </c>
      <c r="BH172">
        <v>7321.1519246416801</v>
      </c>
      <c r="BI172">
        <v>3.774644955484705E-3</v>
      </c>
      <c r="BJ172">
        <v>1.4478781936339089</v>
      </c>
      <c r="BK172">
        <v>0.56827745908794769</v>
      </c>
      <c r="BL172">
        <v>5.8462688285996114</v>
      </c>
      <c r="BM172">
        <v>0.43372998044946909</v>
      </c>
      <c r="BN172">
        <v>1.4478029390053391</v>
      </c>
      <c r="BO172">
        <v>0.56827745918300787</v>
      </c>
      <c r="BP172">
        <v>3.4783672985200941E-3</v>
      </c>
      <c r="BQ172">
        <v>5.8053473990611719</v>
      </c>
      <c r="BR172">
        <v>7312.2152535677014</v>
      </c>
      <c r="BS172" s="96">
        <v>1460.8557124821546</v>
      </c>
      <c r="BT172" s="96">
        <v>1431.185387663003</v>
      </c>
      <c r="BU172">
        <v>0.43372998044946909</v>
      </c>
      <c r="BV172" s="60" t="str">
        <f t="shared" si="14"/>
        <v>Earth Observation</v>
      </c>
      <c r="BW172" s="32" t="s">
        <v>909</v>
      </c>
      <c r="BX172" s="98">
        <v>2</v>
      </c>
      <c r="BY172" s="98">
        <v>2.1</v>
      </c>
      <c r="BZ172" s="98">
        <v>10</v>
      </c>
      <c r="CA172" s="98">
        <v>7.0115999999999996</v>
      </c>
      <c r="CB172" s="98">
        <v>3.1415999999999999</v>
      </c>
      <c r="CC172" s="98">
        <v>5.6661000000000001</v>
      </c>
      <c r="CD172" s="98">
        <v>5</v>
      </c>
      <c r="CE172" s="98">
        <v>2</v>
      </c>
      <c r="CF172" s="33">
        <v>17</v>
      </c>
      <c r="CG172" s="32">
        <v>820</v>
      </c>
      <c r="CH172" s="98">
        <v>820</v>
      </c>
      <c r="CI172" s="98">
        <v>820</v>
      </c>
      <c r="CJ172" s="96">
        <f>Population!$CG172-Population!$CI172</f>
        <v>0</v>
      </c>
      <c r="CK172" s="118">
        <f>_xlfn.DAYS(Entries!$AY$2,Population!H172)</f>
        <v>5922</v>
      </c>
      <c r="CL172" s="118">
        <f t="shared" si="15"/>
        <v>1095</v>
      </c>
      <c r="CM172" s="117">
        <f>Entries!$AY$5</f>
        <v>0.15</v>
      </c>
      <c r="CN172" s="117">
        <f t="shared" si="20"/>
        <v>0</v>
      </c>
      <c r="CO172" s="119">
        <f t="shared" si="16"/>
        <v>0</v>
      </c>
      <c r="CP172" s="32"/>
      <c r="CQ172" s="19">
        <v>2</v>
      </c>
      <c r="CR172" s="98" t="s">
        <v>118</v>
      </c>
      <c r="CS172" s="98"/>
      <c r="CT172" s="33"/>
      <c r="CU172" s="32" t="s">
        <v>640</v>
      </c>
      <c r="CV172" s="98" t="s">
        <v>927</v>
      </c>
      <c r="CW172" s="98" t="s">
        <v>278</v>
      </c>
      <c r="CX172" s="98" t="s">
        <v>928</v>
      </c>
      <c r="CY172" s="98" t="s">
        <v>107</v>
      </c>
      <c r="CZ172" s="98"/>
      <c r="DA172" s="33"/>
      <c r="DB172" s="17" t="s">
        <v>15463</v>
      </c>
      <c r="DC172" s="17" t="s">
        <v>15500</v>
      </c>
      <c r="DD172" s="17">
        <v>1</v>
      </c>
      <c r="DE172" s="17">
        <v>1</v>
      </c>
      <c r="DF172" s="17" t="s">
        <v>15500</v>
      </c>
      <c r="DG172" s="23" t="s">
        <v>11181</v>
      </c>
      <c r="DH172" s="145"/>
    </row>
    <row r="173" spans="1:112" s="17" customFormat="1" x14ac:dyDescent="0.25">
      <c r="A173" s="30" t="s">
        <v>935</v>
      </c>
      <c r="B173" s="96">
        <v>0</v>
      </c>
      <c r="C173" s="96" t="s">
        <v>15461</v>
      </c>
      <c r="D173" s="96"/>
      <c r="E173" s="96">
        <v>28908</v>
      </c>
      <c r="F173" s="96" t="s">
        <v>936</v>
      </c>
      <c r="G173" s="31">
        <v>28905</v>
      </c>
      <c r="H173" s="43">
        <v>38707</v>
      </c>
      <c r="I173" s="96" t="s">
        <v>574</v>
      </c>
      <c r="J173" s="96"/>
      <c r="K173" s="96"/>
      <c r="L173" s="96" t="s">
        <v>575</v>
      </c>
      <c r="M173" s="124" t="s">
        <v>277</v>
      </c>
      <c r="N173" s="96" t="s">
        <v>277</v>
      </c>
      <c r="O173" s="124" t="s">
        <v>278</v>
      </c>
      <c r="P173" s="64" t="str">
        <f>VLOOKUP(N173,Entries!J:K,2,FALSE)</f>
        <v>COMMONWEALTH OF INDEPENDENT STATES</v>
      </c>
      <c r="Q173" s="123" t="s">
        <v>907</v>
      </c>
      <c r="R173" s="30" t="s">
        <v>11075</v>
      </c>
      <c r="S173" s="96" t="s">
        <v>277</v>
      </c>
      <c r="T173" s="124" t="s">
        <v>278</v>
      </c>
      <c r="U173" s="125" t="s">
        <v>180</v>
      </c>
      <c r="V173" s="31" t="s">
        <v>180</v>
      </c>
      <c r="W173" s="64">
        <f>IF(VLOOKUP(R173,Entries!N:P,3,FALSE)=V173,1,VLOOKUP(R173,Entries!N:P,3,FALSE))</f>
        <v>1</v>
      </c>
      <c r="X173" s="124"/>
      <c r="Y173" s="124"/>
      <c r="Z173" s="96"/>
      <c r="AA173" s="96"/>
      <c r="AB173" s="96"/>
      <c r="AC173" s="96" t="s">
        <v>239</v>
      </c>
      <c r="AD173" s="96" t="s">
        <v>123</v>
      </c>
      <c r="AE173" s="96" t="s">
        <v>180</v>
      </c>
      <c r="AF173" s="96" t="s">
        <v>94</v>
      </c>
      <c r="AG173" s="96" t="s">
        <v>11112</v>
      </c>
      <c r="AH173" s="96"/>
      <c r="AI173" s="96"/>
      <c r="AJ173" s="19">
        <v>1</v>
      </c>
      <c r="AK173" s="96" t="s">
        <v>118</v>
      </c>
      <c r="AL173" s="96"/>
      <c r="AM173" s="31"/>
      <c r="AN173" s="30" t="s">
        <v>191</v>
      </c>
      <c r="AO173" s="96" t="s">
        <v>134</v>
      </c>
      <c r="AP173" s="31" t="s">
        <v>169</v>
      </c>
      <c r="AQ173">
        <v>21104.461194979998</v>
      </c>
      <c r="AR173" t="s">
        <v>3622</v>
      </c>
      <c r="AS173" t="s">
        <v>11225</v>
      </c>
      <c r="AT173" t="s">
        <v>11555</v>
      </c>
      <c r="AU173">
        <v>82.466700000000003</v>
      </c>
      <c r="AV173" s="96">
        <v>1.2373631330800001</v>
      </c>
      <c r="AW173">
        <v>75.983599999999996</v>
      </c>
      <c r="AX173" s="96">
        <v>1.8997904955555558E-2</v>
      </c>
      <c r="AY173">
        <v>9.0220000000000003E-4</v>
      </c>
      <c r="AZ173">
        <v>70.903999999999996</v>
      </c>
      <c r="BA173" s="96">
        <v>5.452644813617777</v>
      </c>
      <c r="BB173">
        <v>49.451700000000002</v>
      </c>
      <c r="BC173" s="96">
        <v>0.83125302589777783</v>
      </c>
      <c r="BD173">
        <v>12.55508246</v>
      </c>
      <c r="BE173" s="96">
        <f t="shared" si="17"/>
        <v>7819.6777350483608</v>
      </c>
      <c r="BF173" s="96">
        <f t="shared" si="18"/>
        <v>1455.7326483009219</v>
      </c>
      <c r="BG173" s="96">
        <f t="shared" si="19"/>
        <v>1441.6228217958005</v>
      </c>
      <c r="BH173">
        <v>7812.9881765483633</v>
      </c>
      <c r="BI173">
        <v>1.5477834156622241E-3</v>
      </c>
      <c r="BJ173">
        <v>1.439281354259299</v>
      </c>
      <c r="BK173">
        <v>1.326102026884173</v>
      </c>
      <c r="BL173">
        <v>0.8346609815943804</v>
      </c>
      <c r="BM173">
        <v>1.265253315679574</v>
      </c>
      <c r="BN173">
        <v>1.4393154517907469</v>
      </c>
      <c r="BO173">
        <v>1.326164021886713</v>
      </c>
      <c r="BP173">
        <v>1.897802662094629E-3</v>
      </c>
      <c r="BQ173">
        <v>0.8346609815943804</v>
      </c>
      <c r="BR173">
        <v>7817.0205500725788</v>
      </c>
      <c r="BS173" s="96">
        <v>863.72647200400297</v>
      </c>
      <c r="BT173" s="96">
        <v>849.81499031262683</v>
      </c>
      <c r="BU173">
        <v>1.265253315679574</v>
      </c>
      <c r="BV173" s="65" t="str">
        <f t="shared" si="14"/>
        <v>Earth Observation</v>
      </c>
      <c r="BW173" s="30" t="s">
        <v>909</v>
      </c>
      <c r="BX173" s="96">
        <v>0.8</v>
      </c>
      <c r="BY173" s="96">
        <v>1.6</v>
      </c>
      <c r="BZ173" s="96">
        <v>7</v>
      </c>
      <c r="CA173" s="96">
        <v>2.0667</v>
      </c>
      <c r="CB173" s="96">
        <v>0.50270000000000004</v>
      </c>
      <c r="CC173" s="96">
        <v>1.5832999999999999</v>
      </c>
      <c r="CD173" s="96">
        <v>1.6</v>
      </c>
      <c r="CE173" s="96">
        <v>0.8</v>
      </c>
      <c r="CF173" s="31">
        <v>7</v>
      </c>
      <c r="CG173" s="30">
        <v>280</v>
      </c>
      <c r="CH173" s="96">
        <v>280</v>
      </c>
      <c r="CI173" s="96">
        <v>280</v>
      </c>
      <c r="CJ173" s="98">
        <f>Population!$CG173-Population!$CI173</f>
        <v>0</v>
      </c>
      <c r="CK173" s="120">
        <f>_xlfn.DAYS(Entries!$AY$2,Population!H173)</f>
        <v>5587</v>
      </c>
      <c r="CL173" s="120">
        <f t="shared" si="15"/>
        <v>365</v>
      </c>
      <c r="CM173" s="122">
        <f>Entries!$AY$5</f>
        <v>0.15</v>
      </c>
      <c r="CN173" s="122">
        <f t="shared" si="20"/>
        <v>0</v>
      </c>
      <c r="CO173" s="121">
        <f t="shared" si="16"/>
        <v>0</v>
      </c>
      <c r="CP173" s="30"/>
      <c r="CQ173" s="19">
        <v>2</v>
      </c>
      <c r="CR173" s="96" t="s">
        <v>118</v>
      </c>
      <c r="CS173" s="96"/>
      <c r="CT173" s="31"/>
      <c r="CU173" s="30" t="s">
        <v>910</v>
      </c>
      <c r="CV173" s="96" t="s">
        <v>927</v>
      </c>
      <c r="CW173" s="96" t="s">
        <v>278</v>
      </c>
      <c r="CX173" s="96" t="s">
        <v>937</v>
      </c>
      <c r="CY173" s="96" t="s">
        <v>107</v>
      </c>
      <c r="CZ173" s="96"/>
      <c r="DA173" s="31"/>
      <c r="DB173" s="17" t="s">
        <v>15463</v>
      </c>
      <c r="DC173" s="17" t="s">
        <v>15500</v>
      </c>
      <c r="DD173" s="17">
        <v>1</v>
      </c>
      <c r="DE173" s="17">
        <v>1</v>
      </c>
      <c r="DF173" s="17" t="s">
        <v>15500</v>
      </c>
      <c r="DG173" s="23" t="s">
        <v>11181</v>
      </c>
      <c r="DH173" s="145"/>
    </row>
    <row r="174" spans="1:112" s="17" customFormat="1" x14ac:dyDescent="0.25">
      <c r="A174" s="32" t="s">
        <v>938</v>
      </c>
      <c r="B174" s="98">
        <v>0</v>
      </c>
      <c r="C174" s="98" t="s">
        <v>15461</v>
      </c>
      <c r="D174" s="98"/>
      <c r="E174" s="98">
        <v>31792</v>
      </c>
      <c r="F174" s="98" t="s">
        <v>939</v>
      </c>
      <c r="G174" s="33">
        <v>31789</v>
      </c>
      <c r="H174" s="44">
        <v>39262</v>
      </c>
      <c r="I174" s="98" t="s">
        <v>271</v>
      </c>
      <c r="J174" s="98"/>
      <c r="K174" s="98"/>
      <c r="L174" s="98" t="s">
        <v>940</v>
      </c>
      <c r="M174" t="s">
        <v>277</v>
      </c>
      <c r="N174" s="98" t="s">
        <v>277</v>
      </c>
      <c r="O174" t="s">
        <v>278</v>
      </c>
      <c r="P174" s="96" t="str">
        <f>VLOOKUP(N174,Entries!J:K,2,FALSE)</f>
        <v>COMMONWEALTH OF INDEPENDENT STATES</v>
      </c>
      <c r="Q174" s="38" t="s">
        <v>907</v>
      </c>
      <c r="R174" s="32" t="s">
        <v>11075</v>
      </c>
      <c r="S174" s="98" t="s">
        <v>277</v>
      </c>
      <c r="T174" t="s">
        <v>278</v>
      </c>
      <c r="U174" s="39" t="s">
        <v>180</v>
      </c>
      <c r="V174" s="33" t="s">
        <v>180</v>
      </c>
      <c r="W174" s="64">
        <f>IF(VLOOKUP(R174,Entries!N:P,3,FALSE)=V174,1,VLOOKUP(R174,Entries!N:P,3,FALSE))</f>
        <v>1</v>
      </c>
      <c r="X174"/>
      <c r="Y174"/>
      <c r="Z174" s="98"/>
      <c r="AA174" s="98"/>
      <c r="AB174" s="98"/>
      <c r="AC174" s="98" t="s">
        <v>142</v>
      </c>
      <c r="AD174" s="98" t="s">
        <v>123</v>
      </c>
      <c r="AE174" s="98" t="s">
        <v>180</v>
      </c>
      <c r="AF174" s="98" t="s">
        <v>94</v>
      </c>
      <c r="AG174" s="98" t="s">
        <v>11112</v>
      </c>
      <c r="AH174" s="98"/>
      <c r="AI174" s="98"/>
      <c r="AJ174" s="19">
        <v>8</v>
      </c>
      <c r="AK174" s="98" t="s">
        <v>118</v>
      </c>
      <c r="AL174" s="98"/>
      <c r="AM174" s="33"/>
      <c r="AN174" s="32" t="s">
        <v>191</v>
      </c>
      <c r="AO174" s="98" t="s">
        <v>134</v>
      </c>
      <c r="AP174" s="33" t="s">
        <v>169</v>
      </c>
      <c r="AQ174">
        <v>21104.164177909999</v>
      </c>
      <c r="AR174" t="s">
        <v>11556</v>
      </c>
      <c r="AS174" t="s">
        <v>11225</v>
      </c>
      <c r="AT174" t="s">
        <v>11557</v>
      </c>
      <c r="AU174">
        <v>70.895700000000005</v>
      </c>
      <c r="AV174" s="98">
        <v>1.4398317561644445</v>
      </c>
      <c r="AW174">
        <v>1.0885</v>
      </c>
      <c r="AX174" s="98">
        <v>1.6072262498977778</v>
      </c>
      <c r="AY174">
        <v>8.4049999999999999E-4</v>
      </c>
      <c r="AZ174">
        <v>312.41359999999997</v>
      </c>
      <c r="BA174" s="98">
        <v>2.2323995672400003</v>
      </c>
      <c r="BB174">
        <v>47.627299999999998</v>
      </c>
      <c r="BC174" s="98">
        <v>4.0560832512666671</v>
      </c>
      <c r="BD174">
        <v>14.12248022</v>
      </c>
      <c r="BE174" s="96">
        <f t="shared" si="17"/>
        <v>7229.8272130324203</v>
      </c>
      <c r="BF174" s="96">
        <f t="shared" si="18"/>
        <v>864.90388280497427</v>
      </c>
      <c r="BG174" s="96">
        <f t="shared" si="19"/>
        <v>852.75054325986639</v>
      </c>
      <c r="BH174">
        <v>7235.9392170514466</v>
      </c>
      <c r="BI174">
        <v>1.1376183474296299E-3</v>
      </c>
      <c r="BJ174">
        <v>1.2375589343078801</v>
      </c>
      <c r="BK174">
        <v>1.899790921975994E-2</v>
      </c>
      <c r="BL174">
        <v>0.31956081159155558</v>
      </c>
      <c r="BM174">
        <v>5.9643394335701521</v>
      </c>
      <c r="BN174">
        <v>1.2373633524846701</v>
      </c>
      <c r="BO174">
        <v>1.8997908902410571E-2</v>
      </c>
      <c r="BP174">
        <v>9.6236323818381885E-4</v>
      </c>
      <c r="BQ174">
        <v>0.31956081159155558</v>
      </c>
      <c r="BR174">
        <v>7227.7707311583144</v>
      </c>
      <c r="BS174" s="96">
        <v>1523.2621095318627</v>
      </c>
      <c r="BT174" s="96">
        <v>1475.9962581888076</v>
      </c>
      <c r="BU174">
        <v>5.9643394335701521</v>
      </c>
      <c r="BV174" s="60" t="str">
        <f t="shared" si="14"/>
        <v>Earth Observation</v>
      </c>
      <c r="BW174" s="32" t="s">
        <v>941</v>
      </c>
      <c r="BX174" s="98">
        <v>1.4</v>
      </c>
      <c r="BY174" s="98">
        <v>4.5</v>
      </c>
      <c r="BZ174" s="98">
        <v>22.7</v>
      </c>
      <c r="CA174" s="98">
        <v>33.473599999999998</v>
      </c>
      <c r="CB174" s="98">
        <v>1.5394000000000001</v>
      </c>
      <c r="CC174" s="98">
        <v>15.2088</v>
      </c>
      <c r="CD174" s="98">
        <v>4.5</v>
      </c>
      <c r="CE174" s="98">
        <v>1.4</v>
      </c>
      <c r="CF174" s="33">
        <v>22.7</v>
      </c>
      <c r="CG174" s="32">
        <v>3250</v>
      </c>
      <c r="CH174" s="98">
        <v>3250</v>
      </c>
      <c r="CI174" s="98">
        <v>3250</v>
      </c>
      <c r="CJ174" s="96">
        <f>Population!$CG174-Population!$CI174</f>
        <v>0</v>
      </c>
      <c r="CK174" s="118">
        <f>_xlfn.DAYS(Entries!$AY$2,Population!H174)</f>
        <v>5032</v>
      </c>
      <c r="CL174" s="118">
        <f t="shared" si="15"/>
        <v>2920</v>
      </c>
      <c r="CM174" s="117">
        <f>Entries!$AY$5</f>
        <v>0.15</v>
      </c>
      <c r="CN174" s="117">
        <f t="shared" si="20"/>
        <v>0</v>
      </c>
      <c r="CO174" s="119">
        <f t="shared" si="16"/>
        <v>0</v>
      </c>
      <c r="CP174" s="32"/>
      <c r="CQ174" s="19">
        <v>4</v>
      </c>
      <c r="CR174" s="98" t="s">
        <v>118</v>
      </c>
      <c r="CS174" s="98"/>
      <c r="CT174" s="33"/>
      <c r="CU174" s="32" t="s">
        <v>942</v>
      </c>
      <c r="CV174" s="98" t="s">
        <v>943</v>
      </c>
      <c r="CW174" s="98" t="s">
        <v>944</v>
      </c>
      <c r="CX174" s="98" t="s">
        <v>945</v>
      </c>
      <c r="CY174" s="98" t="s">
        <v>107</v>
      </c>
      <c r="CZ174" s="98"/>
      <c r="DA174" s="33"/>
      <c r="DB174" s="17" t="s">
        <v>15463</v>
      </c>
      <c r="DC174" s="17" t="s">
        <v>15500</v>
      </c>
      <c r="DD174" s="17">
        <v>1</v>
      </c>
      <c r="DE174" s="17">
        <v>1</v>
      </c>
      <c r="DF174" s="17" t="s">
        <v>15500</v>
      </c>
      <c r="DG174" s="23" t="s">
        <v>11176</v>
      </c>
      <c r="DH174" s="145"/>
    </row>
    <row r="175" spans="1:112" s="17" customFormat="1" x14ac:dyDescent="0.25">
      <c r="A175" s="30" t="s">
        <v>946</v>
      </c>
      <c r="B175" s="96">
        <v>0</v>
      </c>
      <c r="C175" s="96" t="s">
        <v>15461</v>
      </c>
      <c r="D175" s="96"/>
      <c r="E175" s="96">
        <v>32954</v>
      </c>
      <c r="F175" s="96" t="s">
        <v>947</v>
      </c>
      <c r="G175" s="31">
        <v>32951</v>
      </c>
      <c r="H175" s="43">
        <v>39591</v>
      </c>
      <c r="I175" s="96" t="s">
        <v>574</v>
      </c>
      <c r="J175" s="96"/>
      <c r="K175" s="96"/>
      <c r="L175" s="96" t="s">
        <v>948</v>
      </c>
      <c r="M175" s="124" t="s">
        <v>277</v>
      </c>
      <c r="N175" s="96" t="s">
        <v>277</v>
      </c>
      <c r="O175" s="124" t="s">
        <v>278</v>
      </c>
      <c r="P175" s="64" t="str">
        <f>VLOOKUP(N175,Entries!J:K,2,FALSE)</f>
        <v>COMMONWEALTH OF INDEPENDENT STATES</v>
      </c>
      <c r="Q175" s="123" t="s">
        <v>907</v>
      </c>
      <c r="R175" s="30" t="s">
        <v>11075</v>
      </c>
      <c r="S175" s="96" t="s">
        <v>277</v>
      </c>
      <c r="T175" s="124" t="s">
        <v>278</v>
      </c>
      <c r="U175" s="125" t="s">
        <v>180</v>
      </c>
      <c r="V175" s="31" t="s">
        <v>180</v>
      </c>
      <c r="W175" s="64">
        <f>IF(VLOOKUP(R175,Entries!N:P,3,FALSE)=V175,1,VLOOKUP(R175,Entries!N:P,3,FALSE))</f>
        <v>1</v>
      </c>
      <c r="X175" s="124"/>
      <c r="Y175" s="124"/>
      <c r="Z175" s="96"/>
      <c r="AA175" s="96"/>
      <c r="AB175" s="96"/>
      <c r="AC175" s="96" t="s">
        <v>239</v>
      </c>
      <c r="AD175" s="96" t="s">
        <v>123</v>
      </c>
      <c r="AE175" s="96" t="s">
        <v>180</v>
      </c>
      <c r="AF175" s="96" t="s">
        <v>94</v>
      </c>
      <c r="AG175" s="96" t="s">
        <v>11112</v>
      </c>
      <c r="AH175" s="96"/>
      <c r="AI175" s="96"/>
      <c r="AJ175" s="96">
        <v>5</v>
      </c>
      <c r="AK175" s="96" t="s">
        <v>95</v>
      </c>
      <c r="AL175" s="96"/>
      <c r="AM175" s="31"/>
      <c r="AN175" s="30" t="s">
        <v>191</v>
      </c>
      <c r="AO175" s="96" t="s">
        <v>134</v>
      </c>
      <c r="AP175" s="31" t="s">
        <v>169</v>
      </c>
      <c r="AQ175">
        <v>21104.532929379999</v>
      </c>
      <c r="AR175" t="s">
        <v>11558</v>
      </c>
      <c r="AS175" t="s">
        <v>11225</v>
      </c>
      <c r="AT175" t="s">
        <v>11559</v>
      </c>
      <c r="AU175">
        <v>82.496300000000005</v>
      </c>
      <c r="AV175" s="96">
        <v>1.4398527001111114</v>
      </c>
      <c r="AW175">
        <v>92.087299999999999</v>
      </c>
      <c r="AX175" s="96">
        <v>1.5489392463244445</v>
      </c>
      <c r="AY175">
        <v>2.1522999999999998E-3</v>
      </c>
      <c r="AZ175">
        <v>127.9071</v>
      </c>
      <c r="BA175" s="96">
        <v>1.8911807881466669</v>
      </c>
      <c r="BB175">
        <v>232.3965</v>
      </c>
      <c r="BC175" s="96">
        <v>4.398141533555556</v>
      </c>
      <c r="BD175">
        <v>12.42710003</v>
      </c>
      <c r="BE175" s="96">
        <f t="shared" si="17"/>
        <v>7873.2741164934223</v>
      </c>
      <c r="BF175" s="96">
        <f t="shared" si="18"/>
        <v>1519.2197643743521</v>
      </c>
      <c r="BG175" s="96">
        <f t="shared" si="19"/>
        <v>1485.3284686124935</v>
      </c>
      <c r="BH175">
        <v>7878.8668784452766</v>
      </c>
      <c r="BI175">
        <v>2.8090110806633711E-3</v>
      </c>
      <c r="BJ175">
        <v>1.439901093692471</v>
      </c>
      <c r="BK175">
        <v>1.6072265858127051</v>
      </c>
      <c r="BL175">
        <v>1.917744458671218</v>
      </c>
      <c r="BM175">
        <v>4.3707389879865302</v>
      </c>
      <c r="BN175">
        <v>1.4398320288146851</v>
      </c>
      <c r="BO175">
        <v>1.607226583259439</v>
      </c>
      <c r="BP175">
        <v>3.0026729908695419E-3</v>
      </c>
      <c r="BQ175">
        <v>2.0473835675447321</v>
      </c>
      <c r="BR175">
        <v>7870.6291838603347</v>
      </c>
      <c r="BS175" s="96">
        <v>1522.1293045865168</v>
      </c>
      <c r="BT175" s="96">
        <v>1472.0171672747147</v>
      </c>
      <c r="BU175">
        <v>4.3707389879865302</v>
      </c>
      <c r="BV175" s="65" t="str">
        <f t="shared" si="14"/>
        <v>Earth Observation</v>
      </c>
      <c r="BW175" s="30" t="s">
        <v>909</v>
      </c>
      <c r="BX175" s="96">
        <v>0.8</v>
      </c>
      <c r="BY175" s="96">
        <v>1.6</v>
      </c>
      <c r="BZ175" s="96">
        <v>7</v>
      </c>
      <c r="CA175" s="96">
        <v>2.0667</v>
      </c>
      <c r="CB175" s="96">
        <v>0.50270000000000004</v>
      </c>
      <c r="CC175" s="96">
        <v>1.5832999999999999</v>
      </c>
      <c r="CD175" s="96">
        <v>1.6</v>
      </c>
      <c r="CE175" s="96">
        <v>0.8</v>
      </c>
      <c r="CF175" s="31">
        <v>7</v>
      </c>
      <c r="CG175" s="30">
        <v>225</v>
      </c>
      <c r="CH175" s="96">
        <v>225</v>
      </c>
      <c r="CI175" s="96">
        <v>225</v>
      </c>
      <c r="CJ175" s="98">
        <f>Population!$CG175-Population!$CI175</f>
        <v>0</v>
      </c>
      <c r="CK175" s="120">
        <f>_xlfn.DAYS(Entries!$AY$2,Population!H175)</f>
        <v>4703</v>
      </c>
      <c r="CL175" s="120">
        <f t="shared" si="15"/>
        <v>1825</v>
      </c>
      <c r="CM175" s="122">
        <f>Entries!$AY$5</f>
        <v>0.15</v>
      </c>
      <c r="CN175" s="122">
        <f t="shared" si="20"/>
        <v>0</v>
      </c>
      <c r="CO175" s="121">
        <f t="shared" si="16"/>
        <v>0</v>
      </c>
      <c r="CP175" s="30"/>
      <c r="CQ175" s="19">
        <v>2</v>
      </c>
      <c r="CR175" s="96" t="s">
        <v>118</v>
      </c>
      <c r="CS175" s="96"/>
      <c r="CT175" s="31"/>
      <c r="CU175" s="30" t="s">
        <v>949</v>
      </c>
      <c r="CV175" s="96" t="s">
        <v>950</v>
      </c>
      <c r="CW175" s="96" t="s">
        <v>278</v>
      </c>
      <c r="CX175" s="96" t="s">
        <v>912</v>
      </c>
      <c r="CY175" s="96" t="s">
        <v>107</v>
      </c>
      <c r="CZ175" s="96"/>
      <c r="DA175" s="31">
        <v>300</v>
      </c>
      <c r="DB175" s="17" t="s">
        <v>15463</v>
      </c>
      <c r="DC175" s="17" t="s">
        <v>15500</v>
      </c>
      <c r="DD175" s="17">
        <v>1</v>
      </c>
      <c r="DE175" s="17">
        <v>1</v>
      </c>
      <c r="DF175" s="17" t="s">
        <v>15500</v>
      </c>
      <c r="DG175" s="23" t="s">
        <v>11181</v>
      </c>
      <c r="DH175" s="145"/>
    </row>
    <row r="176" spans="1:112" s="17" customFormat="1" x14ac:dyDescent="0.25">
      <c r="A176" s="32" t="s">
        <v>951</v>
      </c>
      <c r="B176" s="98">
        <v>0</v>
      </c>
      <c r="C176" s="98" t="s">
        <v>15461</v>
      </c>
      <c r="D176" s="98"/>
      <c r="E176" s="98">
        <v>32955</v>
      </c>
      <c r="F176" s="98" t="s">
        <v>952</v>
      </c>
      <c r="G176" s="33">
        <v>32952</v>
      </c>
      <c r="H176" s="44">
        <v>39591</v>
      </c>
      <c r="I176" s="98" t="s">
        <v>574</v>
      </c>
      <c r="J176" s="98"/>
      <c r="K176" s="98"/>
      <c r="L176" s="98" t="s">
        <v>948</v>
      </c>
      <c r="M176" t="s">
        <v>277</v>
      </c>
      <c r="N176" s="98" t="s">
        <v>277</v>
      </c>
      <c r="O176" t="s">
        <v>278</v>
      </c>
      <c r="P176" s="96" t="str">
        <f>VLOOKUP(N176,Entries!J:K,2,FALSE)</f>
        <v>COMMONWEALTH OF INDEPENDENT STATES</v>
      </c>
      <c r="Q176" s="38" t="s">
        <v>907</v>
      </c>
      <c r="R176" s="32" t="s">
        <v>11075</v>
      </c>
      <c r="S176" s="98" t="s">
        <v>277</v>
      </c>
      <c r="T176" t="s">
        <v>278</v>
      </c>
      <c r="U176" s="39" t="s">
        <v>180</v>
      </c>
      <c r="V176" s="33" t="s">
        <v>180</v>
      </c>
      <c r="W176" s="64">
        <f>IF(VLOOKUP(R176,Entries!N:P,3,FALSE)=V176,1,VLOOKUP(R176,Entries!N:P,3,FALSE))</f>
        <v>1</v>
      </c>
      <c r="X176"/>
      <c r="Y176"/>
      <c r="Z176" s="98"/>
      <c r="AA176" s="98"/>
      <c r="AB176" s="98"/>
      <c r="AC176" s="98" t="s">
        <v>239</v>
      </c>
      <c r="AD176" s="98" t="s">
        <v>123</v>
      </c>
      <c r="AE176" s="98" t="s">
        <v>180</v>
      </c>
      <c r="AF176" s="98" t="s">
        <v>94</v>
      </c>
      <c r="AG176" s="98" t="s">
        <v>11112</v>
      </c>
      <c r="AH176" s="98"/>
      <c r="AI176" s="98"/>
      <c r="AJ176" s="98">
        <v>5</v>
      </c>
      <c r="AK176" s="98" t="s">
        <v>95</v>
      </c>
      <c r="AL176" s="98"/>
      <c r="AM176" s="33"/>
      <c r="AN176" s="32" t="s">
        <v>191</v>
      </c>
      <c r="AO176" s="98" t="s">
        <v>134</v>
      </c>
      <c r="AP176" s="33" t="s">
        <v>169</v>
      </c>
      <c r="AQ176">
        <v>21104.56870815</v>
      </c>
      <c r="AR176" t="s">
        <v>11543</v>
      </c>
      <c r="AS176" t="s">
        <v>11225</v>
      </c>
      <c r="AT176" t="s">
        <v>11560</v>
      </c>
      <c r="AU176">
        <v>82.497500000000002</v>
      </c>
      <c r="AV176" s="98">
        <v>1.4399242585955556</v>
      </c>
      <c r="AW176">
        <v>88.747699999999995</v>
      </c>
      <c r="AX176" s="98">
        <v>1.610793702146667</v>
      </c>
      <c r="AY176">
        <v>2.235E-3</v>
      </c>
      <c r="AZ176">
        <v>108.3567</v>
      </c>
      <c r="BA176" s="98">
        <v>2.0392091125288889</v>
      </c>
      <c r="BB176">
        <v>251.995</v>
      </c>
      <c r="BC176" s="98">
        <v>4.2497850873422225</v>
      </c>
      <c r="BD176">
        <v>12.433151730000001</v>
      </c>
      <c r="BE176" s="96">
        <f t="shared" si="17"/>
        <v>7870.7190894124451</v>
      </c>
      <c r="BF176" s="96">
        <f t="shared" si="18"/>
        <v>1517.3101465772816</v>
      </c>
      <c r="BG176" s="96">
        <f t="shared" si="19"/>
        <v>1482.1280322476086</v>
      </c>
      <c r="BH176">
        <v>7876.3205100622481</v>
      </c>
      <c r="BI176">
        <v>3.0836038483028809E-3</v>
      </c>
      <c r="BJ176">
        <v>1.4399220718711161</v>
      </c>
      <c r="BK176">
        <v>1.5489395695116139</v>
      </c>
      <c r="BL176">
        <v>1.679949678806282</v>
      </c>
      <c r="BM176">
        <v>4.6093744160380528</v>
      </c>
      <c r="BN176">
        <v>1.4398529724865019</v>
      </c>
      <c r="BO176">
        <v>1.54893956758553</v>
      </c>
      <c r="BP176">
        <v>3.184524076552724E-3</v>
      </c>
      <c r="BQ176">
        <v>1.80254942958252</v>
      </c>
      <c r="BR176">
        <v>7868.0732359306157</v>
      </c>
      <c r="BS176" s="96">
        <v>1522.7927436810269</v>
      </c>
      <c r="BT176" s="96">
        <v>1473.8731528696517</v>
      </c>
      <c r="BU176">
        <v>4.6093744160380528</v>
      </c>
      <c r="BV176" s="60" t="str">
        <f t="shared" si="14"/>
        <v>Earth Observation</v>
      </c>
      <c r="BW176" s="32" t="s">
        <v>909</v>
      </c>
      <c r="BX176" s="98">
        <v>0.8</v>
      </c>
      <c r="BY176" s="98">
        <v>1.6</v>
      </c>
      <c r="BZ176" s="98">
        <v>7</v>
      </c>
      <c r="CA176" s="98">
        <v>2.0667</v>
      </c>
      <c r="CB176" s="98">
        <v>0.50270000000000004</v>
      </c>
      <c r="CC176" s="98">
        <v>1.5832999999999999</v>
      </c>
      <c r="CD176" s="98">
        <v>1.6</v>
      </c>
      <c r="CE176" s="98">
        <v>0.8</v>
      </c>
      <c r="CF176" s="33">
        <v>7</v>
      </c>
      <c r="CG176" s="32">
        <v>225</v>
      </c>
      <c r="CH176" s="98">
        <v>225</v>
      </c>
      <c r="CI176" s="98">
        <v>225</v>
      </c>
      <c r="CJ176" s="96">
        <f>Population!$CG176-Population!$CI176</f>
        <v>0</v>
      </c>
      <c r="CK176" s="118">
        <f>_xlfn.DAYS(Entries!$AY$2,Population!H176)</f>
        <v>4703</v>
      </c>
      <c r="CL176" s="118">
        <f t="shared" si="15"/>
        <v>1825</v>
      </c>
      <c r="CM176" s="117">
        <f>Entries!$AY$5</f>
        <v>0.15</v>
      </c>
      <c r="CN176" s="117">
        <f t="shared" si="20"/>
        <v>0</v>
      </c>
      <c r="CO176" s="119">
        <f t="shared" si="16"/>
        <v>0</v>
      </c>
      <c r="CP176" s="32"/>
      <c r="CQ176" s="19">
        <v>1</v>
      </c>
      <c r="CR176" s="98" t="s">
        <v>118</v>
      </c>
      <c r="CS176" s="98"/>
      <c r="CT176" s="33"/>
      <c r="CU176" s="32" t="s">
        <v>949</v>
      </c>
      <c r="CV176" s="98" t="s">
        <v>950</v>
      </c>
      <c r="CW176" s="98" t="s">
        <v>278</v>
      </c>
      <c r="CX176" s="98" t="s">
        <v>912</v>
      </c>
      <c r="CY176" s="98" t="s">
        <v>107</v>
      </c>
      <c r="CZ176" s="98"/>
      <c r="DA176" s="33">
        <v>300</v>
      </c>
      <c r="DB176" s="17" t="s">
        <v>15463</v>
      </c>
      <c r="DC176" s="17" t="s">
        <v>15500</v>
      </c>
      <c r="DD176" s="17">
        <v>1</v>
      </c>
      <c r="DE176" s="17">
        <v>1</v>
      </c>
      <c r="DF176" s="17" t="s">
        <v>15500</v>
      </c>
      <c r="DG176" s="23" t="s">
        <v>11181</v>
      </c>
      <c r="DH176" s="145"/>
    </row>
    <row r="177" spans="1:112" s="17" customFormat="1" x14ac:dyDescent="0.25">
      <c r="A177" s="30" t="s">
        <v>954</v>
      </c>
      <c r="B177" s="96">
        <v>0</v>
      </c>
      <c r="C177" s="96" t="s">
        <v>15461</v>
      </c>
      <c r="D177" s="96"/>
      <c r="E177" s="96">
        <v>32956</v>
      </c>
      <c r="F177" s="96" t="s">
        <v>955</v>
      </c>
      <c r="G177" s="31">
        <v>32953</v>
      </c>
      <c r="H177" s="43">
        <v>39591</v>
      </c>
      <c r="I177" s="96" t="s">
        <v>574</v>
      </c>
      <c r="J177" s="96"/>
      <c r="K177" s="96"/>
      <c r="L177" s="96" t="s">
        <v>948</v>
      </c>
      <c r="M177" s="124" t="s">
        <v>277</v>
      </c>
      <c r="N177" s="96" t="s">
        <v>277</v>
      </c>
      <c r="O177" s="124" t="s">
        <v>278</v>
      </c>
      <c r="P177" s="64" t="str">
        <f>VLOOKUP(N177,Entries!J:K,2,FALSE)</f>
        <v>COMMONWEALTH OF INDEPENDENT STATES</v>
      </c>
      <c r="Q177" s="123" t="s">
        <v>907</v>
      </c>
      <c r="R177" s="30" t="s">
        <v>11075</v>
      </c>
      <c r="S177" s="96" t="s">
        <v>277</v>
      </c>
      <c r="T177" s="124" t="s">
        <v>278</v>
      </c>
      <c r="U177" s="125" t="s">
        <v>180</v>
      </c>
      <c r="V177" s="31" t="s">
        <v>180</v>
      </c>
      <c r="W177" s="64">
        <f>IF(VLOOKUP(R177,Entries!N:P,3,FALSE)=V177,1,VLOOKUP(R177,Entries!N:P,3,FALSE))</f>
        <v>1</v>
      </c>
      <c r="X177" s="124"/>
      <c r="Y177" s="124"/>
      <c r="Z177" s="96"/>
      <c r="AA177" s="96"/>
      <c r="AB177" s="96"/>
      <c r="AC177" s="96" t="s">
        <v>239</v>
      </c>
      <c r="AD177" s="96" t="s">
        <v>123</v>
      </c>
      <c r="AE177" s="96" t="s">
        <v>180</v>
      </c>
      <c r="AF177" s="96" t="s">
        <v>94</v>
      </c>
      <c r="AG177" s="96" t="s">
        <v>11112</v>
      </c>
      <c r="AH177" s="96"/>
      <c r="AI177" s="96"/>
      <c r="AJ177" s="96">
        <v>5</v>
      </c>
      <c r="AK177" s="96" t="s">
        <v>95</v>
      </c>
      <c r="AL177" s="96"/>
      <c r="AM177" s="31"/>
      <c r="AN177" s="30" t="s">
        <v>191</v>
      </c>
      <c r="AO177" s="96" t="s">
        <v>134</v>
      </c>
      <c r="AP177" s="31" t="s">
        <v>169</v>
      </c>
      <c r="AQ177">
        <v>21104.5739631</v>
      </c>
      <c r="AR177" t="s">
        <v>11437</v>
      </c>
      <c r="AS177" t="s">
        <v>11225</v>
      </c>
      <c r="AT177" t="s">
        <v>11561</v>
      </c>
      <c r="AU177">
        <v>82.501599999999996</v>
      </c>
      <c r="AV177" s="96">
        <v>1.4397514710355555</v>
      </c>
      <c r="AW177">
        <v>92.291700000000006</v>
      </c>
      <c r="AX177" s="96">
        <v>3.2258425161244451</v>
      </c>
      <c r="AY177">
        <v>2.1936E-3</v>
      </c>
      <c r="AZ177">
        <v>116.8381</v>
      </c>
      <c r="BA177" s="96">
        <v>0.12899900350666668</v>
      </c>
      <c r="BB177">
        <v>243.4948</v>
      </c>
      <c r="BC177" s="96">
        <v>6.1562462299111109</v>
      </c>
      <c r="BD177">
        <v>12.43016808</v>
      </c>
      <c r="BE177" s="96">
        <f t="shared" si="17"/>
        <v>7871.97852701579</v>
      </c>
      <c r="BF177" s="96">
        <f t="shared" si="18"/>
        <v>1518.2464991126517</v>
      </c>
      <c r="BG177" s="96">
        <f t="shared" si="19"/>
        <v>1483.7105549189282</v>
      </c>
      <c r="BH177">
        <v>7877.5758827200061</v>
      </c>
      <c r="BI177">
        <v>2.967160986900857E-3</v>
      </c>
      <c r="BJ177">
        <v>1.4399935713213701</v>
      </c>
      <c r="BK177">
        <v>1.610794038000259</v>
      </c>
      <c r="BL177">
        <v>1.7822556043905471</v>
      </c>
      <c r="BM177">
        <v>4.5067398489502626</v>
      </c>
      <c r="BN177">
        <v>1.4399245311166859</v>
      </c>
      <c r="BO177">
        <v>1.6107940362465389</v>
      </c>
      <c r="BP177">
        <v>3.1082425367512999E-3</v>
      </c>
      <c r="BQ177">
        <v>1.9086785016529171</v>
      </c>
      <c r="BR177">
        <v>7869.3329482753397</v>
      </c>
      <c r="BS177" s="96">
        <v>1518.3984517948884</v>
      </c>
      <c r="BT177" s="96">
        <v>1496.827827687217</v>
      </c>
      <c r="BU177">
        <v>4.5067398489502626</v>
      </c>
      <c r="BV177" s="65" t="str">
        <f t="shared" si="14"/>
        <v>Earth Observation</v>
      </c>
      <c r="BW177" s="30" t="s">
        <v>909</v>
      </c>
      <c r="BX177" s="96">
        <v>0.8</v>
      </c>
      <c r="BY177" s="96">
        <v>1.6</v>
      </c>
      <c r="BZ177" s="96">
        <v>7</v>
      </c>
      <c r="CA177" s="96">
        <v>2.0667</v>
      </c>
      <c r="CB177" s="96">
        <v>0.50270000000000004</v>
      </c>
      <c r="CC177" s="96">
        <v>1.5832999999999999</v>
      </c>
      <c r="CD177" s="96">
        <v>1.6</v>
      </c>
      <c r="CE177" s="96">
        <v>0.8</v>
      </c>
      <c r="CF177" s="31">
        <v>7</v>
      </c>
      <c r="CG177" s="30">
        <v>225</v>
      </c>
      <c r="CH177" s="96">
        <v>225</v>
      </c>
      <c r="CI177" s="96">
        <v>225</v>
      </c>
      <c r="CJ177" s="98">
        <f>Population!$CG177-Population!$CI177</f>
        <v>0</v>
      </c>
      <c r="CK177" s="120">
        <f>_xlfn.DAYS(Entries!$AY$2,Population!H177)</f>
        <v>4703</v>
      </c>
      <c r="CL177" s="120">
        <f t="shared" si="15"/>
        <v>1825</v>
      </c>
      <c r="CM177" s="122">
        <f>Entries!$AY$5</f>
        <v>0.15</v>
      </c>
      <c r="CN177" s="122">
        <f t="shared" si="20"/>
        <v>0</v>
      </c>
      <c r="CO177" s="121">
        <f t="shared" si="16"/>
        <v>0</v>
      </c>
      <c r="CP177" s="30"/>
      <c r="CQ177" s="19">
        <v>2</v>
      </c>
      <c r="CR177" s="96" t="s">
        <v>118</v>
      </c>
      <c r="CS177" s="96"/>
      <c r="CT177" s="31"/>
      <c r="CU177" s="30" t="s">
        <v>949</v>
      </c>
      <c r="CV177" s="96" t="s">
        <v>950</v>
      </c>
      <c r="CW177" s="96" t="s">
        <v>278</v>
      </c>
      <c r="CX177" s="96" t="s">
        <v>912</v>
      </c>
      <c r="CY177" s="96" t="s">
        <v>107</v>
      </c>
      <c r="CZ177" s="96"/>
      <c r="DA177" s="31">
        <v>300</v>
      </c>
      <c r="DB177" s="17" t="s">
        <v>15463</v>
      </c>
      <c r="DC177" s="17" t="s">
        <v>15500</v>
      </c>
      <c r="DD177" s="17">
        <v>1</v>
      </c>
      <c r="DE177" s="17">
        <v>1</v>
      </c>
      <c r="DF177" s="17" t="s">
        <v>15500</v>
      </c>
      <c r="DG177" s="23" t="s">
        <v>11181</v>
      </c>
      <c r="DH177" s="145"/>
    </row>
    <row r="178" spans="1:112" s="17" customFormat="1" x14ac:dyDescent="0.25">
      <c r="A178" s="32" t="s">
        <v>957</v>
      </c>
      <c r="B178" s="98">
        <v>0</v>
      </c>
      <c r="C178" s="98" t="s">
        <v>15461</v>
      </c>
      <c r="D178" s="98"/>
      <c r="E178" s="98">
        <v>35498</v>
      </c>
      <c r="F178" s="98" t="s">
        <v>958</v>
      </c>
      <c r="G178" s="33">
        <v>35495</v>
      </c>
      <c r="H178" s="44">
        <v>40000</v>
      </c>
      <c r="I178" s="98" t="s">
        <v>574</v>
      </c>
      <c r="J178" s="98"/>
      <c r="K178" s="98"/>
      <c r="L178" s="98" t="s">
        <v>948</v>
      </c>
      <c r="M178" t="s">
        <v>277</v>
      </c>
      <c r="N178" s="98" t="s">
        <v>277</v>
      </c>
      <c r="O178" t="s">
        <v>278</v>
      </c>
      <c r="P178" s="96" t="str">
        <f>VLOOKUP(N178,Entries!J:K,2,FALSE)</f>
        <v>COMMONWEALTH OF INDEPENDENT STATES</v>
      </c>
      <c r="Q178" s="38" t="s">
        <v>907</v>
      </c>
      <c r="R178" s="32" t="s">
        <v>11075</v>
      </c>
      <c r="S178" s="98" t="s">
        <v>277</v>
      </c>
      <c r="T178" t="s">
        <v>278</v>
      </c>
      <c r="U178" s="39" t="s">
        <v>180</v>
      </c>
      <c r="V178" s="33" t="s">
        <v>180</v>
      </c>
      <c r="W178" s="64">
        <f>IF(VLOOKUP(R178,Entries!N:P,3,FALSE)=V178,1,VLOOKUP(R178,Entries!N:P,3,FALSE))</f>
        <v>1</v>
      </c>
      <c r="X178"/>
      <c r="Y178"/>
      <c r="Z178" s="98"/>
      <c r="AA178" s="98"/>
      <c r="AB178" s="98"/>
      <c r="AC178" s="98" t="s">
        <v>239</v>
      </c>
      <c r="AD178" s="98" t="s">
        <v>123</v>
      </c>
      <c r="AE178" s="98" t="s">
        <v>180</v>
      </c>
      <c r="AF178" s="98" t="s">
        <v>94</v>
      </c>
      <c r="AG178" s="98" t="s">
        <v>11112</v>
      </c>
      <c r="AH178" s="98"/>
      <c r="AI178" s="98"/>
      <c r="AJ178" s="98">
        <v>5</v>
      </c>
      <c r="AK178" s="98" t="s">
        <v>95</v>
      </c>
      <c r="AL178" s="98"/>
      <c r="AM178" s="33"/>
      <c r="AN178" s="32" t="s">
        <v>191</v>
      </c>
      <c r="AO178" s="98" t="s">
        <v>134</v>
      </c>
      <c r="AP178" s="33" t="s">
        <v>169</v>
      </c>
      <c r="AQ178">
        <v>21104.539581410001</v>
      </c>
      <c r="AR178" t="s">
        <v>843</v>
      </c>
      <c r="AS178" t="s">
        <v>11225</v>
      </c>
      <c r="AT178" t="s">
        <v>11562</v>
      </c>
      <c r="AU178">
        <v>82.491699999999994</v>
      </c>
      <c r="AV178" s="98">
        <v>1.4397619430088888</v>
      </c>
      <c r="AW178">
        <v>184.8272</v>
      </c>
      <c r="AX178" s="98">
        <v>3.172320260417778</v>
      </c>
      <c r="AY178">
        <v>6.7409999999999996E-4</v>
      </c>
      <c r="AZ178">
        <v>7.3910999999999998</v>
      </c>
      <c r="BA178" s="98">
        <v>5.6806283997288887</v>
      </c>
      <c r="BB178">
        <v>352.72699999999998</v>
      </c>
      <c r="BC178" s="98">
        <v>0.60374416924444441</v>
      </c>
      <c r="BD178">
        <v>12.40822796</v>
      </c>
      <c r="BE178" s="96">
        <f t="shared" si="17"/>
        <v>7881.255236847067</v>
      </c>
      <c r="BF178" s="96">
        <f t="shared" si="18"/>
        <v>1515.5679910022245</v>
      </c>
      <c r="BG178" s="96">
        <f t="shared" si="19"/>
        <v>1504.9424826919085</v>
      </c>
      <c r="BH178">
        <v>7886.864108320272</v>
      </c>
      <c r="BI178">
        <v>1.460193758660604E-3</v>
      </c>
      <c r="BJ178">
        <v>1.4398207089652799</v>
      </c>
      <c r="BK178">
        <v>3.2258431883099918</v>
      </c>
      <c r="BL178">
        <v>0.78137710782656278</v>
      </c>
      <c r="BM178">
        <v>5.5038709709810467</v>
      </c>
      <c r="BN178">
        <v>1.4397517438357039</v>
      </c>
      <c r="BO178">
        <v>3.2258431870874289</v>
      </c>
      <c r="BP178">
        <v>1.368935352268115E-3</v>
      </c>
      <c r="BQ178">
        <v>0.78137710782656278</v>
      </c>
      <c r="BR178">
        <v>7878.6131397410527</v>
      </c>
      <c r="BS178" s="96">
        <v>1513.0552818200231</v>
      </c>
      <c r="BT178" s="96">
        <v>1496.7169480606981</v>
      </c>
      <c r="BU178">
        <v>5.5038709709810467</v>
      </c>
      <c r="BV178" s="60" t="str">
        <f t="shared" si="14"/>
        <v>Earth Observation</v>
      </c>
      <c r="BW178" s="32" t="s">
        <v>909</v>
      </c>
      <c r="BX178" s="98">
        <v>0.8</v>
      </c>
      <c r="BY178" s="98">
        <v>1.6</v>
      </c>
      <c r="BZ178" s="98">
        <v>7</v>
      </c>
      <c r="CA178" s="98">
        <v>2.0667</v>
      </c>
      <c r="CB178" s="98">
        <v>0.50270000000000004</v>
      </c>
      <c r="CC178" s="98">
        <v>1.5832999999999999</v>
      </c>
      <c r="CD178" s="98">
        <v>1.6</v>
      </c>
      <c r="CE178" s="98">
        <v>0.8</v>
      </c>
      <c r="CF178" s="33">
        <v>7</v>
      </c>
      <c r="CG178" s="32">
        <v>225</v>
      </c>
      <c r="CH178" s="98">
        <v>225</v>
      </c>
      <c r="CI178" s="98">
        <v>225</v>
      </c>
      <c r="CJ178" s="96">
        <f>Population!$CG178-Population!$CI178</f>
        <v>0</v>
      </c>
      <c r="CK178" s="118">
        <f>_xlfn.DAYS(Entries!$AY$2,Population!H178)</f>
        <v>4294</v>
      </c>
      <c r="CL178" s="118">
        <f t="shared" si="15"/>
        <v>1825</v>
      </c>
      <c r="CM178" s="117">
        <f>Entries!$AY$5</f>
        <v>0.15</v>
      </c>
      <c r="CN178" s="117">
        <f t="shared" si="20"/>
        <v>0</v>
      </c>
      <c r="CO178" s="119">
        <f t="shared" si="16"/>
        <v>0</v>
      </c>
      <c r="CP178" s="32"/>
      <c r="CQ178" s="19">
        <v>2</v>
      </c>
      <c r="CR178" s="98" t="s">
        <v>118</v>
      </c>
      <c r="CS178" s="98"/>
      <c r="CT178" s="33"/>
      <c r="CU178" s="32" t="s">
        <v>949</v>
      </c>
      <c r="CV178" s="98" t="s">
        <v>950</v>
      </c>
      <c r="CW178" s="98" t="s">
        <v>278</v>
      </c>
      <c r="CX178" s="98" t="s">
        <v>912</v>
      </c>
      <c r="CY178" s="98" t="s">
        <v>107</v>
      </c>
      <c r="CZ178" s="98"/>
      <c r="DA178" s="33">
        <v>300</v>
      </c>
      <c r="DB178" s="17" t="s">
        <v>15463</v>
      </c>
      <c r="DC178" s="17" t="s">
        <v>15500</v>
      </c>
      <c r="DD178" s="17">
        <v>1</v>
      </c>
      <c r="DE178" s="17">
        <v>1</v>
      </c>
      <c r="DF178" s="17" t="s">
        <v>15500</v>
      </c>
      <c r="DG178" s="23" t="s">
        <v>11181</v>
      </c>
      <c r="DH178" s="145"/>
    </row>
    <row r="179" spans="1:112" s="17" customFormat="1" x14ac:dyDescent="0.25">
      <c r="A179" s="30" t="s">
        <v>959</v>
      </c>
      <c r="B179" s="96">
        <v>0</v>
      </c>
      <c r="C179" s="96" t="s">
        <v>15461</v>
      </c>
      <c r="D179" s="96"/>
      <c r="E179" s="96">
        <v>35500</v>
      </c>
      <c r="F179" s="96" t="s">
        <v>960</v>
      </c>
      <c r="G179" s="31">
        <v>35497</v>
      </c>
      <c r="H179" s="43">
        <v>40000</v>
      </c>
      <c r="I179" s="96" t="s">
        <v>574</v>
      </c>
      <c r="J179" s="96"/>
      <c r="K179" s="96"/>
      <c r="L179" s="96" t="s">
        <v>948</v>
      </c>
      <c r="M179" s="124" t="s">
        <v>277</v>
      </c>
      <c r="N179" s="96" t="s">
        <v>277</v>
      </c>
      <c r="O179" s="124" t="s">
        <v>278</v>
      </c>
      <c r="P179" s="64" t="str">
        <f>VLOOKUP(N179,Entries!J:K,2,FALSE)</f>
        <v>COMMONWEALTH OF INDEPENDENT STATES</v>
      </c>
      <c r="Q179" s="123" t="s">
        <v>907</v>
      </c>
      <c r="R179" s="30" t="s">
        <v>11075</v>
      </c>
      <c r="S179" s="96" t="s">
        <v>277</v>
      </c>
      <c r="T179" s="124" t="s">
        <v>278</v>
      </c>
      <c r="U179" s="125" t="s">
        <v>180</v>
      </c>
      <c r="V179" s="31" t="s">
        <v>180</v>
      </c>
      <c r="W179" s="64">
        <f>IF(VLOOKUP(R179,Entries!N:P,3,FALSE)=V179,1,VLOOKUP(R179,Entries!N:P,3,FALSE))</f>
        <v>1</v>
      </c>
      <c r="X179" s="124"/>
      <c r="Y179" s="124"/>
      <c r="Z179" s="96"/>
      <c r="AA179" s="96"/>
      <c r="AB179" s="96"/>
      <c r="AC179" s="96" t="s">
        <v>239</v>
      </c>
      <c r="AD179" s="96" t="s">
        <v>123</v>
      </c>
      <c r="AE179" s="96" t="s">
        <v>180</v>
      </c>
      <c r="AF179" s="96" t="s">
        <v>94</v>
      </c>
      <c r="AG179" s="96" t="s">
        <v>11112</v>
      </c>
      <c r="AH179" s="96"/>
      <c r="AI179" s="96"/>
      <c r="AJ179" s="96">
        <v>5</v>
      </c>
      <c r="AK179" s="96" t="s">
        <v>95</v>
      </c>
      <c r="AL179" s="96"/>
      <c r="AM179" s="31"/>
      <c r="AN179" s="30" t="s">
        <v>191</v>
      </c>
      <c r="AO179" s="96" t="s">
        <v>134</v>
      </c>
      <c r="AP179" s="31" t="s">
        <v>169</v>
      </c>
      <c r="AQ179">
        <v>21104.530444870001</v>
      </c>
      <c r="AR179" t="s">
        <v>11563</v>
      </c>
      <c r="AS179" t="s">
        <v>11225</v>
      </c>
      <c r="AT179" t="s">
        <v>11564</v>
      </c>
      <c r="AU179">
        <v>82.4923</v>
      </c>
      <c r="AV179" s="96">
        <v>1.171941225008889</v>
      </c>
      <c r="AW179">
        <v>181.76060000000001</v>
      </c>
      <c r="AX179" s="96">
        <v>2.920296514191111</v>
      </c>
      <c r="AY179">
        <v>6.1229999999999998E-4</v>
      </c>
      <c r="AZ179">
        <v>325.47609999999997</v>
      </c>
      <c r="BA179" s="96">
        <v>4.4147047047111112</v>
      </c>
      <c r="BB179">
        <v>34.591999999999999</v>
      </c>
      <c r="BC179" s="96">
        <v>1.8696486656444447</v>
      </c>
      <c r="BD179">
        <v>12.41466864</v>
      </c>
      <c r="BE179" s="96">
        <f t="shared" si="17"/>
        <v>7878.5291588215514</v>
      </c>
      <c r="BF179" s="96">
        <f t="shared" si="18"/>
        <v>1512.3531822254981</v>
      </c>
      <c r="BG179" s="96">
        <f t="shared" si="19"/>
        <v>1502.7051354176047</v>
      </c>
      <c r="BH179">
        <v>7884.1381389187163</v>
      </c>
      <c r="BI179">
        <v>1.056099245349988E-3</v>
      </c>
      <c r="BJ179">
        <v>1.4398312231792649</v>
      </c>
      <c r="BK179">
        <v>3.1723209205392329</v>
      </c>
      <c r="BL179">
        <v>0.59815294284635223</v>
      </c>
      <c r="BM179">
        <v>5.6862219972747434</v>
      </c>
      <c r="BN179">
        <v>1.439762215811462</v>
      </c>
      <c r="BO179">
        <v>3.1723209203220528</v>
      </c>
      <c r="BP179">
        <v>1.0372378117765621E-3</v>
      </c>
      <c r="BQ179">
        <v>0.59815294284635223</v>
      </c>
      <c r="BR179">
        <v>7875.8861149403601</v>
      </c>
      <c r="BS179" s="96">
        <v>916.84783965304632</v>
      </c>
      <c r="BT179" s="96">
        <v>904.16175813753216</v>
      </c>
      <c r="BU179">
        <v>5.6862219972747434</v>
      </c>
      <c r="BV179" s="65" t="str">
        <f t="shared" si="14"/>
        <v>Earth Observation</v>
      </c>
      <c r="BW179" s="30" t="s">
        <v>909</v>
      </c>
      <c r="BX179" s="96">
        <v>0.8</v>
      </c>
      <c r="BY179" s="96">
        <v>1.6</v>
      </c>
      <c r="BZ179" s="96">
        <v>7</v>
      </c>
      <c r="CA179" s="96">
        <v>2.0667</v>
      </c>
      <c r="CB179" s="96">
        <v>0.50270000000000004</v>
      </c>
      <c r="CC179" s="96">
        <v>1.5832999999999999</v>
      </c>
      <c r="CD179" s="96">
        <v>1.6</v>
      </c>
      <c r="CE179" s="96">
        <v>0.8</v>
      </c>
      <c r="CF179" s="31">
        <v>7</v>
      </c>
      <c r="CG179" s="30">
        <v>225</v>
      </c>
      <c r="CH179" s="96">
        <v>225</v>
      </c>
      <c r="CI179" s="96">
        <v>225</v>
      </c>
      <c r="CJ179" s="98">
        <f>Population!$CG179-Population!$CI179</f>
        <v>0</v>
      </c>
      <c r="CK179" s="120">
        <f>_xlfn.DAYS(Entries!$AY$2,Population!H179)</f>
        <v>4294</v>
      </c>
      <c r="CL179" s="120">
        <f t="shared" si="15"/>
        <v>1825</v>
      </c>
      <c r="CM179" s="122">
        <f>Entries!$AY$5</f>
        <v>0.15</v>
      </c>
      <c r="CN179" s="122">
        <f t="shared" si="20"/>
        <v>0</v>
      </c>
      <c r="CO179" s="121">
        <f t="shared" si="16"/>
        <v>0</v>
      </c>
      <c r="CP179" s="30"/>
      <c r="CQ179" s="19">
        <v>2</v>
      </c>
      <c r="CR179" s="96" t="s">
        <v>118</v>
      </c>
      <c r="CS179" s="96"/>
      <c r="CT179" s="31"/>
      <c r="CU179" s="30" t="s">
        <v>949</v>
      </c>
      <c r="CV179" s="96" t="s">
        <v>950</v>
      </c>
      <c r="CW179" s="96" t="s">
        <v>278</v>
      </c>
      <c r="CX179" s="96" t="s">
        <v>912</v>
      </c>
      <c r="CY179" s="96" t="s">
        <v>107</v>
      </c>
      <c r="CZ179" s="96"/>
      <c r="DA179" s="31">
        <v>300</v>
      </c>
      <c r="DB179" s="17" t="s">
        <v>15463</v>
      </c>
      <c r="DC179" s="17" t="s">
        <v>15500</v>
      </c>
      <c r="DD179" s="17">
        <v>1</v>
      </c>
      <c r="DE179" s="17">
        <v>1</v>
      </c>
      <c r="DF179" s="17" t="s">
        <v>15500</v>
      </c>
      <c r="DG179" s="23" t="s">
        <v>11181</v>
      </c>
      <c r="DH179" s="145"/>
    </row>
    <row r="180" spans="1:112" s="17" customFormat="1" x14ac:dyDescent="0.25">
      <c r="A180" s="32" t="s">
        <v>961</v>
      </c>
      <c r="B180" s="98">
        <v>0</v>
      </c>
      <c r="C180" s="98" t="s">
        <v>15461</v>
      </c>
      <c r="D180" s="98"/>
      <c r="E180" s="98">
        <v>36095</v>
      </c>
      <c r="F180" s="98" t="s">
        <v>962</v>
      </c>
      <c r="G180" s="33">
        <v>36092</v>
      </c>
      <c r="H180" s="44">
        <v>40137</v>
      </c>
      <c r="I180" s="98" t="s">
        <v>574</v>
      </c>
      <c r="J180" s="98"/>
      <c r="K180" s="98"/>
      <c r="L180" s="98" t="s">
        <v>963</v>
      </c>
      <c r="M180" t="s">
        <v>277</v>
      </c>
      <c r="N180" s="98" t="s">
        <v>277</v>
      </c>
      <c r="O180" t="s">
        <v>278</v>
      </c>
      <c r="P180" s="96" t="str">
        <f>VLOOKUP(N180,Entries!J:K,2,FALSE)</f>
        <v>COMMONWEALTH OF INDEPENDENT STATES</v>
      </c>
      <c r="Q180" s="38" t="s">
        <v>907</v>
      </c>
      <c r="R180" s="32" t="s">
        <v>11075</v>
      </c>
      <c r="S180" s="98" t="s">
        <v>277</v>
      </c>
      <c r="T180" t="s">
        <v>278</v>
      </c>
      <c r="U180" s="39" t="s">
        <v>180</v>
      </c>
      <c r="V180" s="33" t="s">
        <v>180</v>
      </c>
      <c r="W180" s="64">
        <f>IF(VLOOKUP(R180,Entries!N:P,3,FALSE)=V180,1,VLOOKUP(R180,Entries!N:P,3,FALSE))</f>
        <v>1</v>
      </c>
      <c r="X180"/>
      <c r="Y180"/>
      <c r="Z180" s="98"/>
      <c r="AA180" s="98"/>
      <c r="AB180" s="98"/>
      <c r="AC180" s="98" t="s">
        <v>142</v>
      </c>
      <c r="AD180" s="98" t="s">
        <v>123</v>
      </c>
      <c r="AE180" s="98" t="s">
        <v>180</v>
      </c>
      <c r="AF180" s="98" t="s">
        <v>94</v>
      </c>
      <c r="AG180" s="98" t="s">
        <v>11112</v>
      </c>
      <c r="AH180" s="98"/>
      <c r="AI180" s="98"/>
      <c r="AJ180" s="19">
        <v>5</v>
      </c>
      <c r="AK180" s="98" t="s">
        <v>118</v>
      </c>
      <c r="AL180" s="98"/>
      <c r="AM180" s="33"/>
      <c r="AN180" s="32" t="s">
        <v>133</v>
      </c>
      <c r="AO180" s="98" t="s">
        <v>134</v>
      </c>
      <c r="AP180" s="33" t="s">
        <v>160</v>
      </c>
      <c r="AQ180">
        <v>21104.509599280002</v>
      </c>
      <c r="AR180" t="s">
        <v>11565</v>
      </c>
      <c r="AS180" t="s">
        <v>11225</v>
      </c>
      <c r="AT180" t="s">
        <v>11566</v>
      </c>
      <c r="AU180">
        <v>67.147300000000001</v>
      </c>
      <c r="AV180" s="98">
        <v>1.4479981500355557</v>
      </c>
      <c r="AW180">
        <v>167.32069999999999</v>
      </c>
      <c r="AX180" s="98">
        <v>3.4523774792577777</v>
      </c>
      <c r="AY180">
        <v>3.7869999999999999E-4</v>
      </c>
      <c r="AZ180">
        <v>252.94399999999999</v>
      </c>
      <c r="BA180" s="98">
        <v>5.844607284826667</v>
      </c>
      <c r="BB180">
        <v>107.123</v>
      </c>
      <c r="BC180" s="98">
        <v>0.43756616974666668</v>
      </c>
      <c r="BD180">
        <v>13.967673720000001</v>
      </c>
      <c r="BE180" s="96">
        <f t="shared" si="17"/>
        <v>7283.1487589884655</v>
      </c>
      <c r="BF180" s="96">
        <f t="shared" si="18"/>
        <v>914.90688742349448</v>
      </c>
      <c r="BG180" s="96">
        <f t="shared" si="19"/>
        <v>909.39063055343649</v>
      </c>
      <c r="BH180">
        <v>7289.2086757692441</v>
      </c>
      <c r="BI180">
        <v>7.2602422727039643E-4</v>
      </c>
      <c r="BJ180">
        <v>1.1721644246859191</v>
      </c>
      <c r="BK180">
        <v>2.9202971218753042</v>
      </c>
      <c r="BL180">
        <v>0.93629215744096739</v>
      </c>
      <c r="BM180">
        <v>5.3480624782618262</v>
      </c>
      <c r="BN180">
        <v>1.1719414567483879</v>
      </c>
      <c r="BO180">
        <v>2.92029712167056</v>
      </c>
      <c r="BP180">
        <v>8.7111674481345355E-4</v>
      </c>
      <c r="BQ180">
        <v>0.93629215744096739</v>
      </c>
      <c r="BR180">
        <v>7281.5047988952892</v>
      </c>
      <c r="BS180" s="96">
        <v>1023.3743846677762</v>
      </c>
      <c r="BT180" s="96">
        <v>973.92324656247001</v>
      </c>
      <c r="BU180">
        <v>5.3480624782618262</v>
      </c>
      <c r="BV180" s="60" t="str">
        <f t="shared" si="14"/>
        <v>Earth Observation</v>
      </c>
      <c r="BW180" s="32" t="s">
        <v>253</v>
      </c>
      <c r="BX180" s="98">
        <v>2.7</v>
      </c>
      <c r="BY180" s="98">
        <v>6.3</v>
      </c>
      <c r="BZ180" s="98">
        <v>6.3</v>
      </c>
      <c r="CA180" s="98">
        <v>17.947800000000001</v>
      </c>
      <c r="CB180" s="98">
        <v>5.7256</v>
      </c>
      <c r="CC180" s="98">
        <v>16.2224</v>
      </c>
      <c r="CD180" s="98">
        <v>6.3</v>
      </c>
      <c r="CE180" s="98">
        <v>2.7</v>
      </c>
      <c r="CF180" s="33">
        <v>6.3</v>
      </c>
      <c r="CG180" s="32">
        <v>6000</v>
      </c>
      <c r="CH180" s="98">
        <v>6000</v>
      </c>
      <c r="CI180" s="98">
        <v>6000</v>
      </c>
      <c r="CJ180" s="96">
        <f>Population!$CG180-Population!$CI180</f>
        <v>0</v>
      </c>
      <c r="CK180" s="118">
        <f>_xlfn.DAYS(Entries!$AY$2,Population!H180)</f>
        <v>4157</v>
      </c>
      <c r="CL180" s="118">
        <f t="shared" si="15"/>
        <v>1825</v>
      </c>
      <c r="CM180" s="117">
        <f>Entries!$AY$5</f>
        <v>0.15</v>
      </c>
      <c r="CN180" s="117">
        <f t="shared" si="20"/>
        <v>0</v>
      </c>
      <c r="CO180" s="119">
        <f t="shared" si="16"/>
        <v>0</v>
      </c>
      <c r="CP180" s="32"/>
      <c r="CQ180" s="19">
        <v>4</v>
      </c>
      <c r="CR180" s="98" t="s">
        <v>118</v>
      </c>
      <c r="CS180" s="98"/>
      <c r="CT180" s="33"/>
      <c r="CU180" s="32" t="s">
        <v>965</v>
      </c>
      <c r="CV180" s="98" t="s">
        <v>966</v>
      </c>
      <c r="CW180" s="98" t="s">
        <v>278</v>
      </c>
      <c r="CX180" s="98" t="s">
        <v>967</v>
      </c>
      <c r="CY180" s="98" t="s">
        <v>968</v>
      </c>
      <c r="CZ180" s="98"/>
      <c r="DA180" s="33"/>
      <c r="DB180" s="17" t="s">
        <v>15463</v>
      </c>
      <c r="DC180" s="17" t="s">
        <v>15500</v>
      </c>
      <c r="DD180" s="17">
        <v>1</v>
      </c>
      <c r="DE180" s="17">
        <v>1</v>
      </c>
      <c r="DF180" s="17" t="s">
        <v>15500</v>
      </c>
      <c r="DG180" s="23" t="s">
        <v>11176</v>
      </c>
      <c r="DH180" s="145"/>
    </row>
    <row r="181" spans="1:112" s="17" customFormat="1" x14ac:dyDescent="0.25">
      <c r="A181" s="30" t="s">
        <v>969</v>
      </c>
      <c r="B181" s="96">
        <v>0</v>
      </c>
      <c r="C181" s="96" t="s">
        <v>15461</v>
      </c>
      <c r="D181" s="96"/>
      <c r="E181" s="96">
        <v>36519</v>
      </c>
      <c r="F181" s="96" t="s">
        <v>970</v>
      </c>
      <c r="G181" s="31">
        <v>36516</v>
      </c>
      <c r="H181" s="43">
        <v>40295</v>
      </c>
      <c r="I181" s="96" t="s">
        <v>574</v>
      </c>
      <c r="J181" s="96"/>
      <c r="K181" s="96"/>
      <c r="L181" s="96" t="s">
        <v>575</v>
      </c>
      <c r="M181" s="124" t="s">
        <v>277</v>
      </c>
      <c r="N181" s="96" t="s">
        <v>277</v>
      </c>
      <c r="O181" s="124" t="s">
        <v>278</v>
      </c>
      <c r="P181" s="64" t="str">
        <f>VLOOKUP(N181,Entries!J:K,2,FALSE)</f>
        <v>COMMONWEALTH OF INDEPENDENT STATES</v>
      </c>
      <c r="Q181" s="123" t="s">
        <v>907</v>
      </c>
      <c r="R181" s="30" t="s">
        <v>11075</v>
      </c>
      <c r="S181" s="96" t="s">
        <v>277</v>
      </c>
      <c r="T181" s="124" t="s">
        <v>278</v>
      </c>
      <c r="U181" s="125" t="s">
        <v>180</v>
      </c>
      <c r="V181" s="31" t="s">
        <v>180</v>
      </c>
      <c r="W181" s="64">
        <f>IF(VLOOKUP(R181,Entries!N:P,3,FALSE)=V181,1,VLOOKUP(R181,Entries!N:P,3,FALSE))</f>
        <v>1</v>
      </c>
      <c r="X181" s="124"/>
      <c r="Y181" s="124"/>
      <c r="Z181" s="96"/>
      <c r="AA181" s="96"/>
      <c r="AB181" s="96"/>
      <c r="AC181" s="96" t="s">
        <v>239</v>
      </c>
      <c r="AD181" s="96" t="s">
        <v>123</v>
      </c>
      <c r="AE181" s="96" t="s">
        <v>180</v>
      </c>
      <c r="AF181" s="96" t="s">
        <v>94</v>
      </c>
      <c r="AG181" s="96" t="s">
        <v>11112</v>
      </c>
      <c r="AH181" s="96"/>
      <c r="AI181" s="96"/>
      <c r="AJ181" s="96">
        <v>3</v>
      </c>
      <c r="AK181" s="96" t="s">
        <v>95</v>
      </c>
      <c r="AL181" s="96"/>
      <c r="AM181" s="31"/>
      <c r="AN181" s="30" t="s">
        <v>191</v>
      </c>
      <c r="AO181" s="96" t="s">
        <v>134</v>
      </c>
      <c r="AP181" s="31" t="s">
        <v>169</v>
      </c>
      <c r="AQ181">
        <v>21104.58756389</v>
      </c>
      <c r="AR181" t="s">
        <v>11567</v>
      </c>
      <c r="AS181" t="s">
        <v>11225</v>
      </c>
      <c r="AT181" t="s">
        <v>11568</v>
      </c>
      <c r="AU181">
        <v>82.964200000000005</v>
      </c>
      <c r="AV181" s="96">
        <v>1.4392051830933335</v>
      </c>
      <c r="AW181">
        <v>197.80670000000001</v>
      </c>
      <c r="AX181" s="96">
        <v>2.9144688610311111</v>
      </c>
      <c r="AY181">
        <v>3.5561E-3</v>
      </c>
      <c r="AZ181">
        <v>334.87139999999999</v>
      </c>
      <c r="BA181" s="96">
        <v>0.68645705061777784</v>
      </c>
      <c r="BB181">
        <v>25.070699999999999</v>
      </c>
      <c r="BC181" s="96">
        <v>5.5987218603022235</v>
      </c>
      <c r="BD181">
        <v>13.714541779999999</v>
      </c>
      <c r="BE181" s="96">
        <f t="shared" si="17"/>
        <v>7372.4929679457146</v>
      </c>
      <c r="BF181" s="96">
        <f t="shared" si="18"/>
        <v>1027.7102901890257</v>
      </c>
      <c r="BG181" s="96">
        <f t="shared" si="19"/>
        <v>975.27564570240338</v>
      </c>
      <c r="BH181">
        <v>7378.5188772623742</v>
      </c>
      <c r="BI181">
        <v>3.6755937648030959E-3</v>
      </c>
      <c r="BJ181">
        <v>1.4480723872290051</v>
      </c>
      <c r="BK181">
        <v>3.4523781972266701</v>
      </c>
      <c r="BL181">
        <v>6.1458362692030679</v>
      </c>
      <c r="BM181">
        <v>0.1363434202775253</v>
      </c>
      <c r="BN181">
        <v>1.4479984173135101</v>
      </c>
      <c r="BO181">
        <v>3.4523781975458721</v>
      </c>
      <c r="BP181">
        <v>3.3550539070821982E-3</v>
      </c>
      <c r="BQ181">
        <v>6.132791784122281</v>
      </c>
      <c r="BR181">
        <v>7369.6488156151236</v>
      </c>
      <c r="BS181" s="96">
        <v>1508.1565928094915</v>
      </c>
      <c r="BT181" s="96">
        <v>1489.4887266664182</v>
      </c>
      <c r="BU181">
        <v>0.1363434202775253</v>
      </c>
      <c r="BV181" s="65" t="str">
        <f t="shared" si="14"/>
        <v>Earth Observation</v>
      </c>
      <c r="BW181" s="30" t="s">
        <v>909</v>
      </c>
      <c r="BX181" s="96">
        <v>2</v>
      </c>
      <c r="BY181" s="96">
        <v>5</v>
      </c>
      <c r="BZ181" s="96">
        <v>17</v>
      </c>
      <c r="CA181" s="96">
        <v>13.1652</v>
      </c>
      <c r="CB181" s="96">
        <v>3.1415999999999999</v>
      </c>
      <c r="CC181" s="96">
        <v>10.631399999999999</v>
      </c>
      <c r="CD181" s="96">
        <v>5</v>
      </c>
      <c r="CE181" s="96">
        <v>2</v>
      </c>
      <c r="CF181" s="31">
        <v>17</v>
      </c>
      <c r="CG181" s="30">
        <v>820</v>
      </c>
      <c r="CH181" s="96">
        <v>820</v>
      </c>
      <c r="CI181" s="96">
        <v>820</v>
      </c>
      <c r="CJ181" s="98">
        <f>Population!$CG181-Population!$CI181</f>
        <v>0</v>
      </c>
      <c r="CK181" s="120">
        <f>_xlfn.DAYS(Entries!$AY$2,Population!H181)</f>
        <v>3999</v>
      </c>
      <c r="CL181" s="120">
        <f t="shared" si="15"/>
        <v>1095</v>
      </c>
      <c r="CM181" s="122">
        <f>Entries!$AY$5</f>
        <v>0.15</v>
      </c>
      <c r="CN181" s="122">
        <f t="shared" si="20"/>
        <v>0</v>
      </c>
      <c r="CO181" s="121">
        <f t="shared" si="16"/>
        <v>0</v>
      </c>
      <c r="CP181" s="30"/>
      <c r="CQ181" s="19">
        <v>2</v>
      </c>
      <c r="CR181" s="96" t="s">
        <v>118</v>
      </c>
      <c r="CS181" s="96"/>
      <c r="CT181" s="31"/>
      <c r="CU181" s="30" t="s">
        <v>971</v>
      </c>
      <c r="CV181" s="96" t="s">
        <v>972</v>
      </c>
      <c r="CW181" s="96" t="s">
        <v>278</v>
      </c>
      <c r="CX181" s="96" t="s">
        <v>928</v>
      </c>
      <c r="CY181" s="96" t="s">
        <v>107</v>
      </c>
      <c r="CZ181" s="96"/>
      <c r="DA181" s="31"/>
      <c r="DB181" s="17" t="s">
        <v>15463</v>
      </c>
      <c r="DC181" s="17" t="s">
        <v>15500</v>
      </c>
      <c r="DD181" s="17">
        <v>1</v>
      </c>
      <c r="DE181" s="17">
        <v>1</v>
      </c>
      <c r="DF181" s="17" t="s">
        <v>15500</v>
      </c>
      <c r="DG181" s="23" t="s">
        <v>11181</v>
      </c>
      <c r="DH181" s="145"/>
    </row>
    <row r="182" spans="1:112" s="17" customFormat="1" x14ac:dyDescent="0.25">
      <c r="A182" s="32" t="s">
        <v>973</v>
      </c>
      <c r="B182" s="98">
        <v>0</v>
      </c>
      <c r="C182" s="98" t="s">
        <v>15461</v>
      </c>
      <c r="D182" s="98"/>
      <c r="E182" s="98">
        <v>37152</v>
      </c>
      <c r="F182" s="98" t="s">
        <v>974</v>
      </c>
      <c r="G182" s="33">
        <v>37149</v>
      </c>
      <c r="H182" s="44">
        <v>40429</v>
      </c>
      <c r="I182" s="98" t="s">
        <v>574</v>
      </c>
      <c r="J182" s="98"/>
      <c r="K182" s="98"/>
      <c r="L182" s="98" t="s">
        <v>948</v>
      </c>
      <c r="M182" t="s">
        <v>277</v>
      </c>
      <c r="N182" s="98" t="s">
        <v>277</v>
      </c>
      <c r="O182" t="s">
        <v>278</v>
      </c>
      <c r="P182" s="96" t="str">
        <f>VLOOKUP(N182,Entries!J:K,2,FALSE)</f>
        <v>COMMONWEALTH OF INDEPENDENT STATES</v>
      </c>
      <c r="Q182" s="38" t="s">
        <v>907</v>
      </c>
      <c r="R182" s="32" t="s">
        <v>11075</v>
      </c>
      <c r="S182" s="98" t="s">
        <v>277</v>
      </c>
      <c r="T182" t="s">
        <v>278</v>
      </c>
      <c r="U182" s="39" t="s">
        <v>180</v>
      </c>
      <c r="V182" s="33" t="s">
        <v>180</v>
      </c>
      <c r="W182" s="64">
        <f>IF(VLOOKUP(R182,Entries!N:P,3,FALSE)=V182,1,VLOOKUP(R182,Entries!N:P,3,FALSE))</f>
        <v>1</v>
      </c>
      <c r="X182"/>
      <c r="Y182"/>
      <c r="Z182" s="98"/>
      <c r="AA182" s="98"/>
      <c r="AB182" s="98"/>
      <c r="AC182" s="98" t="s">
        <v>239</v>
      </c>
      <c r="AD182" s="98" t="s">
        <v>123</v>
      </c>
      <c r="AE182" s="98" t="s">
        <v>180</v>
      </c>
      <c r="AF182" s="98" t="s">
        <v>94</v>
      </c>
      <c r="AG182" s="98" t="s">
        <v>11112</v>
      </c>
      <c r="AH182" s="98"/>
      <c r="AI182" s="98"/>
      <c r="AJ182" s="98">
        <v>3</v>
      </c>
      <c r="AK182" s="98" t="s">
        <v>95</v>
      </c>
      <c r="AL182" s="98"/>
      <c r="AM182" s="33"/>
      <c r="AN182" s="32" t="s">
        <v>191</v>
      </c>
      <c r="AO182" s="98" t="s">
        <v>134</v>
      </c>
      <c r="AP182" s="33" t="s">
        <v>169</v>
      </c>
      <c r="AQ182">
        <v>21104.559270170001</v>
      </c>
      <c r="AR182" t="s">
        <v>11569</v>
      </c>
      <c r="AS182" t="s">
        <v>11225</v>
      </c>
      <c r="AT182" t="s">
        <v>11570</v>
      </c>
      <c r="AU182">
        <v>82.460400000000007</v>
      </c>
      <c r="AV182" s="98">
        <v>1.4392557976311113</v>
      </c>
      <c r="AW182">
        <v>166.98679999999999</v>
      </c>
      <c r="AX182" s="98">
        <v>2.8857163129155556</v>
      </c>
      <c r="AY182">
        <v>8.3200000000000003E-5</v>
      </c>
      <c r="AZ182">
        <v>39.331099999999999</v>
      </c>
      <c r="BA182" s="98">
        <v>1.9160709234311111</v>
      </c>
      <c r="BB182">
        <v>320.78320000000002</v>
      </c>
      <c r="BC182" s="98">
        <v>4.3719860348266666</v>
      </c>
      <c r="BD182">
        <v>12.4290123</v>
      </c>
      <c r="BE182" s="96">
        <f t="shared" si="17"/>
        <v>7872.4665322366545</v>
      </c>
      <c r="BF182" s="96">
        <f t="shared" si="18"/>
        <v>1502.1215214521362</v>
      </c>
      <c r="BG182" s="96">
        <f t="shared" si="19"/>
        <v>1500.8115430211728</v>
      </c>
      <c r="BH182">
        <v>7878.0749837129733</v>
      </c>
      <c r="BI182">
        <v>1.0854038811256E-3</v>
      </c>
      <c r="BJ182">
        <v>1.4392748562917601</v>
      </c>
      <c r="BK182">
        <v>2.9144694681388912</v>
      </c>
      <c r="BL182">
        <v>1.1605313056369011</v>
      </c>
      <c r="BM182">
        <v>5.1246495137369674</v>
      </c>
      <c r="BN182">
        <v>1.439205455596555</v>
      </c>
      <c r="BO182">
        <v>2.9144694671571729</v>
      </c>
      <c r="BP182">
        <v>1.1860410933132071E-3</v>
      </c>
      <c r="BQ182">
        <v>1.1605313056369011</v>
      </c>
      <c r="BR182">
        <v>7869.8226597379553</v>
      </c>
      <c r="BS182" s="96">
        <v>1515.5756654110173</v>
      </c>
      <c r="BT182" s="96">
        <v>1475.6354925202477</v>
      </c>
      <c r="BU182">
        <v>5.1246495137369674</v>
      </c>
      <c r="BV182" s="60" t="str">
        <f t="shared" si="14"/>
        <v>Earth Observation</v>
      </c>
      <c r="BW182" s="32" t="s">
        <v>909</v>
      </c>
      <c r="BX182" s="98">
        <v>0.8</v>
      </c>
      <c r="BY182" s="98">
        <v>1.6</v>
      </c>
      <c r="BZ182" s="98">
        <v>7</v>
      </c>
      <c r="CA182" s="98">
        <v>2.0667</v>
      </c>
      <c r="CB182" s="98">
        <v>0.50270000000000004</v>
      </c>
      <c r="CC182" s="98">
        <v>1.5832999999999999</v>
      </c>
      <c r="CD182" s="98">
        <v>1.6</v>
      </c>
      <c r="CE182" s="98">
        <v>0.8</v>
      </c>
      <c r="CF182" s="33">
        <v>7</v>
      </c>
      <c r="CG182" s="32">
        <v>280</v>
      </c>
      <c r="CH182" s="98">
        <v>280</v>
      </c>
      <c r="CI182" s="98">
        <v>280</v>
      </c>
      <c r="CJ182" s="96">
        <f>Population!$CG182-Population!$CI182</f>
        <v>0</v>
      </c>
      <c r="CK182" s="118">
        <f>_xlfn.DAYS(Entries!$AY$2,Population!H182)</f>
        <v>3865</v>
      </c>
      <c r="CL182" s="118">
        <f t="shared" si="15"/>
        <v>1095</v>
      </c>
      <c r="CM182" s="117">
        <f>Entries!$AY$5</f>
        <v>0.15</v>
      </c>
      <c r="CN182" s="117">
        <f t="shared" si="20"/>
        <v>0</v>
      </c>
      <c r="CO182" s="119">
        <f t="shared" si="16"/>
        <v>0</v>
      </c>
      <c r="CP182" s="32"/>
      <c r="CQ182" s="19">
        <v>2</v>
      </c>
      <c r="CR182" s="98" t="s">
        <v>118</v>
      </c>
      <c r="CS182" s="98"/>
      <c r="CT182" s="33"/>
      <c r="CU182" s="32" t="s">
        <v>949</v>
      </c>
      <c r="CV182" s="98" t="s">
        <v>975</v>
      </c>
      <c r="CW182" s="98" t="s">
        <v>278</v>
      </c>
      <c r="CX182" s="98" t="s">
        <v>912</v>
      </c>
      <c r="CY182" s="98" t="s">
        <v>107</v>
      </c>
      <c r="CZ182" s="98"/>
      <c r="DA182" s="33"/>
      <c r="DB182" s="17" t="s">
        <v>15463</v>
      </c>
      <c r="DC182" s="17" t="s">
        <v>15500</v>
      </c>
      <c r="DD182" s="17">
        <v>1</v>
      </c>
      <c r="DE182" s="17">
        <v>1</v>
      </c>
      <c r="DF182" s="17" t="s">
        <v>15500</v>
      </c>
      <c r="DG182" s="23" t="s">
        <v>11181</v>
      </c>
      <c r="DH182" s="145"/>
    </row>
    <row r="183" spans="1:112" s="17" customFormat="1" x14ac:dyDescent="0.25">
      <c r="A183" s="30" t="s">
        <v>976</v>
      </c>
      <c r="B183" s="96">
        <v>0</v>
      </c>
      <c r="C183" s="96" t="s">
        <v>15461</v>
      </c>
      <c r="D183" s="96"/>
      <c r="E183" s="96">
        <v>37154</v>
      </c>
      <c r="F183" s="96" t="s">
        <v>977</v>
      </c>
      <c r="G183" s="31">
        <v>37151</v>
      </c>
      <c r="H183" s="43">
        <v>40429</v>
      </c>
      <c r="I183" s="96" t="s">
        <v>574</v>
      </c>
      <c r="J183" s="96"/>
      <c r="K183" s="96"/>
      <c r="L183" s="96" t="s">
        <v>948</v>
      </c>
      <c r="M183" s="124" t="s">
        <v>277</v>
      </c>
      <c r="N183" s="96" t="s">
        <v>277</v>
      </c>
      <c r="O183" s="124" t="s">
        <v>278</v>
      </c>
      <c r="P183" s="64" t="str">
        <f>VLOOKUP(N183,Entries!J:K,2,FALSE)</f>
        <v>COMMONWEALTH OF INDEPENDENT STATES</v>
      </c>
      <c r="Q183" s="123" t="s">
        <v>907</v>
      </c>
      <c r="R183" s="30" t="s">
        <v>11075</v>
      </c>
      <c r="S183" s="96" t="s">
        <v>277</v>
      </c>
      <c r="T183" s="124" t="s">
        <v>278</v>
      </c>
      <c r="U183" s="125" t="s">
        <v>180</v>
      </c>
      <c r="V183" s="31" t="s">
        <v>180</v>
      </c>
      <c r="W183" s="64">
        <f>IF(VLOOKUP(R183,Entries!N:P,3,FALSE)=V183,1,VLOOKUP(R183,Entries!N:P,3,FALSE))</f>
        <v>1</v>
      </c>
      <c r="X183" s="124"/>
      <c r="Y183" s="124"/>
      <c r="Z183" s="96"/>
      <c r="AA183" s="96"/>
      <c r="AB183" s="96"/>
      <c r="AC183" s="96" t="s">
        <v>239</v>
      </c>
      <c r="AD183" s="96" t="s">
        <v>123</v>
      </c>
      <c r="AE183" s="96" t="s">
        <v>180</v>
      </c>
      <c r="AF183" s="96" t="s">
        <v>94</v>
      </c>
      <c r="AG183" s="96" t="s">
        <v>11112</v>
      </c>
      <c r="AH183" s="96"/>
      <c r="AI183" s="96"/>
      <c r="AJ183" s="96">
        <v>3</v>
      </c>
      <c r="AK183" s="96" t="s">
        <v>95</v>
      </c>
      <c r="AL183" s="96"/>
      <c r="AM183" s="31"/>
      <c r="AN183" s="30" t="s">
        <v>191</v>
      </c>
      <c r="AO183" s="96" t="s">
        <v>134</v>
      </c>
      <c r="AP183" s="31" t="s">
        <v>169</v>
      </c>
      <c r="AQ183">
        <v>21104.508669769999</v>
      </c>
      <c r="AR183" t="s">
        <v>11571</v>
      </c>
      <c r="AS183" t="s">
        <v>11225</v>
      </c>
      <c r="AT183" t="s">
        <v>11572</v>
      </c>
      <c r="AU183">
        <v>82.463300000000004</v>
      </c>
      <c r="AV183" s="96">
        <v>1.439510615648889</v>
      </c>
      <c r="AW183">
        <v>165.33940000000001</v>
      </c>
      <c r="AX183" s="96">
        <v>3.0243600038622218</v>
      </c>
      <c r="AY183">
        <v>1.5799E-3</v>
      </c>
      <c r="AZ183">
        <v>109.78279999999999</v>
      </c>
      <c r="BA183" s="96">
        <v>3.9907870068755562</v>
      </c>
      <c r="BB183">
        <v>250.49639999999999</v>
      </c>
      <c r="BC183" s="96">
        <v>2.2916185764399999</v>
      </c>
      <c r="BD183">
        <v>12.436632060000001</v>
      </c>
      <c r="BE183" s="96">
        <f t="shared" si="17"/>
        <v>7869.2506330322058</v>
      </c>
      <c r="BF183" s="96">
        <f t="shared" si="18"/>
        <v>1510.6832621073336</v>
      </c>
      <c r="BG183" s="96">
        <f t="shared" si="19"/>
        <v>1485.8180039570789</v>
      </c>
      <c r="BH183">
        <v>7874.8548840327921</v>
      </c>
      <c r="BI183">
        <v>2.4361005016564669E-3</v>
      </c>
      <c r="BJ183">
        <v>1.4393255022279261</v>
      </c>
      <c r="BK183">
        <v>2.8857169149438788</v>
      </c>
      <c r="BL183">
        <v>1.6391479500729791</v>
      </c>
      <c r="BM183">
        <v>4.6489107297099528</v>
      </c>
      <c r="BN183">
        <v>1.4392560699196131</v>
      </c>
      <c r="BO183">
        <v>2.885716912541314</v>
      </c>
      <c r="BP183">
        <v>2.538590023984778E-3</v>
      </c>
      <c r="BQ183">
        <v>1.7970090414844631</v>
      </c>
      <c r="BR183">
        <v>7866.605578965633</v>
      </c>
      <c r="BS183" s="96">
        <v>1512.108472098339</v>
      </c>
      <c r="BT183" s="96">
        <v>1489.907871363187</v>
      </c>
      <c r="BU183">
        <v>4.6489107297099528</v>
      </c>
      <c r="BV183" s="65" t="str">
        <f t="shared" si="14"/>
        <v>Earth Observation</v>
      </c>
      <c r="BW183" s="30" t="s">
        <v>909</v>
      </c>
      <c r="BX183" s="96">
        <v>0.8</v>
      </c>
      <c r="BY183" s="96">
        <v>1.6</v>
      </c>
      <c r="BZ183" s="96">
        <v>7</v>
      </c>
      <c r="CA183" s="96">
        <v>2.0667</v>
      </c>
      <c r="CB183" s="96">
        <v>0.50270000000000004</v>
      </c>
      <c r="CC183" s="96">
        <v>1.5832999999999999</v>
      </c>
      <c r="CD183" s="96">
        <v>1.6</v>
      </c>
      <c r="CE183" s="96">
        <v>0.8</v>
      </c>
      <c r="CF183" s="31">
        <v>7</v>
      </c>
      <c r="CG183" s="30">
        <v>280</v>
      </c>
      <c r="CH183" s="96">
        <v>280</v>
      </c>
      <c r="CI183" s="96">
        <v>280</v>
      </c>
      <c r="CJ183" s="98">
        <f>Population!$CG183-Population!$CI183</f>
        <v>0</v>
      </c>
      <c r="CK183" s="120">
        <f>_xlfn.DAYS(Entries!$AY$2,Population!H183)</f>
        <v>3865</v>
      </c>
      <c r="CL183" s="120">
        <f t="shared" si="15"/>
        <v>1095</v>
      </c>
      <c r="CM183" s="122">
        <f>Entries!$AY$5</f>
        <v>0.15</v>
      </c>
      <c r="CN183" s="122">
        <f t="shared" si="20"/>
        <v>0</v>
      </c>
      <c r="CO183" s="121">
        <f t="shared" si="16"/>
        <v>0</v>
      </c>
      <c r="CP183" s="30"/>
      <c r="CQ183" s="19">
        <v>2</v>
      </c>
      <c r="CR183" s="96" t="s">
        <v>118</v>
      </c>
      <c r="CS183" s="96"/>
      <c r="CT183" s="31"/>
      <c r="CU183" s="30" t="s">
        <v>949</v>
      </c>
      <c r="CV183" s="96" t="s">
        <v>975</v>
      </c>
      <c r="CW183" s="96" t="s">
        <v>278</v>
      </c>
      <c r="CX183" s="96" t="s">
        <v>937</v>
      </c>
      <c r="CY183" s="96" t="s">
        <v>107</v>
      </c>
      <c r="CZ183" s="96"/>
      <c r="DA183" s="31"/>
      <c r="DB183" s="17" t="s">
        <v>15463</v>
      </c>
      <c r="DC183" s="17" t="s">
        <v>15500</v>
      </c>
      <c r="DD183" s="17">
        <v>1</v>
      </c>
      <c r="DE183" s="17">
        <v>1</v>
      </c>
      <c r="DF183" s="17" t="s">
        <v>15500</v>
      </c>
      <c r="DG183" s="23" t="s">
        <v>11181</v>
      </c>
      <c r="DH183" s="145"/>
    </row>
    <row r="184" spans="1:112" s="17" customFormat="1" x14ac:dyDescent="0.25">
      <c r="A184" s="32" t="s">
        <v>978</v>
      </c>
      <c r="B184" s="98">
        <v>0</v>
      </c>
      <c r="C184" s="98" t="s">
        <v>15461</v>
      </c>
      <c r="D184" s="98"/>
      <c r="E184" s="98">
        <v>38733</v>
      </c>
      <c r="F184" s="98" t="s">
        <v>979</v>
      </c>
      <c r="G184" s="33">
        <v>38730</v>
      </c>
      <c r="H184" s="44">
        <v>41118</v>
      </c>
      <c r="I184" s="98" t="s">
        <v>574</v>
      </c>
      <c r="J184" s="98"/>
      <c r="K184" s="98"/>
      <c r="L184" s="98" t="s">
        <v>948</v>
      </c>
      <c r="M184" t="s">
        <v>277</v>
      </c>
      <c r="N184" s="98" t="s">
        <v>277</v>
      </c>
      <c r="O184" t="s">
        <v>278</v>
      </c>
      <c r="P184" s="96" t="str">
        <f>VLOOKUP(N184,Entries!J:K,2,FALSE)</f>
        <v>COMMONWEALTH OF INDEPENDENT STATES</v>
      </c>
      <c r="Q184" s="38" t="s">
        <v>907</v>
      </c>
      <c r="R184" s="32" t="s">
        <v>11075</v>
      </c>
      <c r="S184" s="98" t="s">
        <v>277</v>
      </c>
      <c r="T184" t="s">
        <v>278</v>
      </c>
      <c r="U184" s="39" t="s">
        <v>180</v>
      </c>
      <c r="V184" s="33" t="s">
        <v>180</v>
      </c>
      <c r="W184" s="64">
        <f>IF(VLOOKUP(R184,Entries!N:P,3,FALSE)=V184,1,VLOOKUP(R184,Entries!N:P,3,FALSE))</f>
        <v>1</v>
      </c>
      <c r="X184"/>
      <c r="Y184"/>
      <c r="Z184" s="98"/>
      <c r="AA184" s="98"/>
      <c r="AB184" s="98"/>
      <c r="AC184" s="98" t="s">
        <v>239</v>
      </c>
      <c r="AD184" s="98" t="s">
        <v>123</v>
      </c>
      <c r="AE184" s="98" t="s">
        <v>180</v>
      </c>
      <c r="AF184" s="98" t="s">
        <v>94</v>
      </c>
      <c r="AG184" s="98" t="s">
        <v>11112</v>
      </c>
      <c r="AH184" s="98"/>
      <c r="AI184" s="98"/>
      <c r="AJ184" s="98">
        <v>5</v>
      </c>
      <c r="AK184" s="98" t="s">
        <v>95</v>
      </c>
      <c r="AL184" s="98"/>
      <c r="AM184" s="33"/>
      <c r="AN184" s="32" t="s">
        <v>191</v>
      </c>
      <c r="AO184" s="98" t="s">
        <v>134</v>
      </c>
      <c r="AP184" s="33" t="s">
        <v>169</v>
      </c>
      <c r="AQ184">
        <v>21104.542107009998</v>
      </c>
      <c r="AR184" t="s">
        <v>953</v>
      </c>
      <c r="AS184" t="s">
        <v>11225</v>
      </c>
      <c r="AT184" t="s">
        <v>11573</v>
      </c>
      <c r="AU184">
        <v>82.477900000000005</v>
      </c>
      <c r="AV184" s="98">
        <v>1.4398614267555558</v>
      </c>
      <c r="AW184">
        <v>173.28309999999999</v>
      </c>
      <c r="AX184" s="98">
        <v>5.513392730924445</v>
      </c>
      <c r="AY184">
        <v>1.7737E-3</v>
      </c>
      <c r="AZ184">
        <v>228.65530000000001</v>
      </c>
      <c r="BA184" s="98">
        <v>3.2376339580977782</v>
      </c>
      <c r="BB184">
        <v>131.30009999999999</v>
      </c>
      <c r="BC184" s="98">
        <v>3.0469305970533336</v>
      </c>
      <c r="BD184">
        <v>12.423838569999999</v>
      </c>
      <c r="BE184" s="96">
        <f t="shared" si="17"/>
        <v>7874.6519646835804</v>
      </c>
      <c r="BF184" s="96">
        <f t="shared" si="18"/>
        <v>1517.6192348733393</v>
      </c>
      <c r="BG184" s="96">
        <f t="shared" si="19"/>
        <v>1489.6846944938216</v>
      </c>
      <c r="BH184">
        <v>7880.2452396660001</v>
      </c>
      <c r="BI184">
        <v>8.9397495437746927E-4</v>
      </c>
      <c r="BJ184">
        <v>1.439580093256849</v>
      </c>
      <c r="BK184">
        <v>3.0243606330613009</v>
      </c>
      <c r="BL184">
        <v>3.5929703550261558</v>
      </c>
      <c r="BM184">
        <v>2.6894345582638701</v>
      </c>
      <c r="BN184">
        <v>1.439510888520477</v>
      </c>
      <c r="BO184">
        <v>3.0243606332574968</v>
      </c>
      <c r="BP184">
        <v>1.410097668272091E-3</v>
      </c>
      <c r="BQ184">
        <v>3.5929703550261558</v>
      </c>
      <c r="BR184">
        <v>7872.008171730763</v>
      </c>
      <c r="BS184" s="96">
        <v>1521.2302041612011</v>
      </c>
      <c r="BT184" s="96">
        <v>1476.3046082126393</v>
      </c>
      <c r="BU184">
        <v>2.6894345582638701</v>
      </c>
      <c r="BV184" s="60" t="str">
        <f t="shared" si="14"/>
        <v>Earth Observation</v>
      </c>
      <c r="BW184" s="32" t="s">
        <v>909</v>
      </c>
      <c r="BX184" s="98">
        <v>0.8</v>
      </c>
      <c r="BY184" s="98">
        <v>1.6</v>
      </c>
      <c r="BZ184" s="98">
        <v>7</v>
      </c>
      <c r="CA184" s="98">
        <v>2.0667</v>
      </c>
      <c r="CB184" s="98">
        <v>0.50270000000000004</v>
      </c>
      <c r="CC184" s="98">
        <v>1.5832999999999999</v>
      </c>
      <c r="CD184" s="98">
        <v>1.6</v>
      </c>
      <c r="CE184" s="98">
        <v>0.8</v>
      </c>
      <c r="CF184" s="33">
        <v>7</v>
      </c>
      <c r="CG184" s="32">
        <v>225</v>
      </c>
      <c r="CH184" s="98">
        <v>225</v>
      </c>
      <c r="CI184" s="98">
        <v>225</v>
      </c>
      <c r="CJ184" s="96">
        <f>Population!$CG184-Population!$CI184</f>
        <v>0</v>
      </c>
      <c r="CK184" s="118">
        <f>_xlfn.DAYS(Entries!$AY$2,Population!H184)</f>
        <v>3176</v>
      </c>
      <c r="CL184" s="118">
        <f t="shared" si="15"/>
        <v>1825</v>
      </c>
      <c r="CM184" s="117">
        <f>Entries!$AY$5</f>
        <v>0.15</v>
      </c>
      <c r="CN184" s="117">
        <f t="shared" si="20"/>
        <v>0</v>
      </c>
      <c r="CO184" s="119">
        <f t="shared" si="16"/>
        <v>0</v>
      </c>
      <c r="CP184" s="32"/>
      <c r="CQ184" s="19">
        <v>4</v>
      </c>
      <c r="CR184" s="98" t="s">
        <v>118</v>
      </c>
      <c r="CS184" s="98"/>
      <c r="CT184" s="33"/>
      <c r="CU184" s="32" t="s">
        <v>949</v>
      </c>
      <c r="CV184" s="98" t="s">
        <v>950</v>
      </c>
      <c r="CW184" s="98" t="s">
        <v>278</v>
      </c>
      <c r="CX184" s="98" t="s">
        <v>937</v>
      </c>
      <c r="CY184" s="98" t="s">
        <v>107</v>
      </c>
      <c r="CZ184" s="98"/>
      <c r="DA184" s="33">
        <v>300</v>
      </c>
      <c r="DB184" s="17" t="s">
        <v>15463</v>
      </c>
      <c r="DC184" s="17" t="s">
        <v>15500</v>
      </c>
      <c r="DD184" s="17">
        <v>1</v>
      </c>
      <c r="DE184" s="17">
        <v>1</v>
      </c>
      <c r="DF184" s="17" t="s">
        <v>15500</v>
      </c>
      <c r="DG184" s="23" t="s">
        <v>11181</v>
      </c>
      <c r="DH184" s="145"/>
    </row>
    <row r="185" spans="1:112" s="17" customFormat="1" x14ac:dyDescent="0.25">
      <c r="A185" s="30" t="s">
        <v>980</v>
      </c>
      <c r="B185" s="96">
        <v>0</v>
      </c>
      <c r="C185" s="96" t="s">
        <v>15461</v>
      </c>
      <c r="D185" s="96"/>
      <c r="E185" s="96">
        <v>39057</v>
      </c>
      <c r="F185" s="96" t="s">
        <v>981</v>
      </c>
      <c r="G185" s="31">
        <v>39054</v>
      </c>
      <c r="H185" s="43">
        <v>41289</v>
      </c>
      <c r="I185" s="96" t="s">
        <v>574</v>
      </c>
      <c r="J185" s="96"/>
      <c r="K185" s="96"/>
      <c r="L185" s="96" t="s">
        <v>948</v>
      </c>
      <c r="M185" s="124" t="s">
        <v>277</v>
      </c>
      <c r="N185" s="96" t="s">
        <v>277</v>
      </c>
      <c r="O185" s="124" t="s">
        <v>278</v>
      </c>
      <c r="P185" s="64" t="str">
        <f>VLOOKUP(N185,Entries!J:K,2,FALSE)</f>
        <v>COMMONWEALTH OF INDEPENDENT STATES</v>
      </c>
      <c r="Q185" s="123" t="s">
        <v>907</v>
      </c>
      <c r="R185" s="30" t="s">
        <v>11075</v>
      </c>
      <c r="S185" s="96" t="s">
        <v>277</v>
      </c>
      <c r="T185" s="124" t="s">
        <v>278</v>
      </c>
      <c r="U185" s="125" t="s">
        <v>180</v>
      </c>
      <c r="V185" s="31" t="s">
        <v>180</v>
      </c>
      <c r="W185" s="64">
        <f>IF(VLOOKUP(R185,Entries!N:P,3,FALSE)=V185,1,VLOOKUP(R185,Entries!N:P,3,FALSE))</f>
        <v>1</v>
      </c>
      <c r="X185" s="124"/>
      <c r="Y185" s="124"/>
      <c r="Z185" s="96"/>
      <c r="AA185" s="96"/>
      <c r="AB185" s="96"/>
      <c r="AC185" s="96" t="s">
        <v>239</v>
      </c>
      <c r="AD185" s="96" t="s">
        <v>123</v>
      </c>
      <c r="AE185" s="96" t="s">
        <v>180</v>
      </c>
      <c r="AF185" s="96" t="s">
        <v>94</v>
      </c>
      <c r="AG185" s="96" t="s">
        <v>11112</v>
      </c>
      <c r="AH185" s="96"/>
      <c r="AI185" s="96"/>
      <c r="AJ185" s="96">
        <v>5</v>
      </c>
      <c r="AK185" s="96" t="s">
        <v>95</v>
      </c>
      <c r="AL185" s="96"/>
      <c r="AM185" s="31"/>
      <c r="AN185" s="30" t="s">
        <v>191</v>
      </c>
      <c r="AO185" s="96" t="s">
        <v>134</v>
      </c>
      <c r="AP185" s="31" t="s">
        <v>169</v>
      </c>
      <c r="AQ185">
        <v>21104.547743390001</v>
      </c>
      <c r="AR185" t="s">
        <v>11543</v>
      </c>
      <c r="AS185" t="s">
        <v>11225</v>
      </c>
      <c r="AT185" t="s">
        <v>11574</v>
      </c>
      <c r="AU185">
        <v>82.498000000000005</v>
      </c>
      <c r="AV185" s="96">
        <v>1.4398596814266666</v>
      </c>
      <c r="AW185">
        <v>315.89420000000001</v>
      </c>
      <c r="AX185" s="96">
        <v>5.4544425023733334</v>
      </c>
      <c r="AY185">
        <v>2.6971999999999999E-3</v>
      </c>
      <c r="AZ185">
        <v>185.50280000000001</v>
      </c>
      <c r="BA185" s="96">
        <v>3.1487722830488889</v>
      </c>
      <c r="BB185">
        <v>174.5763</v>
      </c>
      <c r="BC185" s="96">
        <v>3.1362984174799999</v>
      </c>
      <c r="BD185">
        <v>12.42913989</v>
      </c>
      <c r="BE185" s="96">
        <f t="shared" si="17"/>
        <v>7872.4126561716266</v>
      </c>
      <c r="BF185" s="96">
        <f t="shared" si="18"/>
        <v>1522.6461275878537</v>
      </c>
      <c r="BG185" s="96">
        <f t="shared" si="19"/>
        <v>1480.1791847554005</v>
      </c>
      <c r="BH185">
        <v>7877.9909825071909</v>
      </c>
      <c r="BI185">
        <v>2.417424011666528E-3</v>
      </c>
      <c r="BJ185">
        <v>1.439930763982223</v>
      </c>
      <c r="BK185">
        <v>5.5133938788775803</v>
      </c>
      <c r="BL185">
        <v>2.8547779723790301</v>
      </c>
      <c r="BM185">
        <v>3.4297841553956872</v>
      </c>
      <c r="BN185">
        <v>1.439861700140403</v>
      </c>
      <c r="BO185">
        <v>5.5133938776267204</v>
      </c>
      <c r="BP185">
        <v>2.8543153583702211E-3</v>
      </c>
      <c r="BQ185">
        <v>2.899839808379828</v>
      </c>
      <c r="BR185">
        <v>7869.7674061869202</v>
      </c>
      <c r="BS185" s="96">
        <v>1509.8703620590504</v>
      </c>
      <c r="BT185" s="96">
        <v>1478.8150731744154</v>
      </c>
      <c r="BU185">
        <v>3.4297841553956872</v>
      </c>
      <c r="BV185" s="65" t="str">
        <f t="shared" si="14"/>
        <v>Earth Observation</v>
      </c>
      <c r="BW185" s="30" t="s">
        <v>909</v>
      </c>
      <c r="BX185" s="96">
        <v>0.8</v>
      </c>
      <c r="BY185" s="96">
        <v>1.6</v>
      </c>
      <c r="BZ185" s="96">
        <v>7</v>
      </c>
      <c r="CA185" s="96">
        <v>2.0667</v>
      </c>
      <c r="CB185" s="96">
        <v>0.50270000000000004</v>
      </c>
      <c r="CC185" s="96">
        <v>1.5832999999999999</v>
      </c>
      <c r="CD185" s="96">
        <v>1.6</v>
      </c>
      <c r="CE185" s="96">
        <v>0.8</v>
      </c>
      <c r="CF185" s="31">
        <v>7</v>
      </c>
      <c r="CG185" s="30">
        <v>280</v>
      </c>
      <c r="CH185" s="96">
        <v>280</v>
      </c>
      <c r="CI185" s="96">
        <v>280</v>
      </c>
      <c r="CJ185" s="98">
        <f>Population!$CG185-Population!$CI185</f>
        <v>0</v>
      </c>
      <c r="CK185" s="120">
        <f>_xlfn.DAYS(Entries!$AY$2,Population!H185)</f>
        <v>3005</v>
      </c>
      <c r="CL185" s="120">
        <f t="shared" si="15"/>
        <v>1825</v>
      </c>
      <c r="CM185" s="122">
        <f>Entries!$AY$5</f>
        <v>0.15</v>
      </c>
      <c r="CN185" s="122">
        <f t="shared" si="20"/>
        <v>0</v>
      </c>
      <c r="CO185" s="121">
        <f t="shared" si="16"/>
        <v>0</v>
      </c>
      <c r="CP185" s="30"/>
      <c r="CQ185" s="19">
        <v>4</v>
      </c>
      <c r="CR185" s="96" t="s">
        <v>118</v>
      </c>
      <c r="CS185" s="96"/>
      <c r="CT185" s="31"/>
      <c r="CU185" s="30" t="s">
        <v>949</v>
      </c>
      <c r="CV185" s="96" t="s">
        <v>975</v>
      </c>
      <c r="CW185" s="96" t="s">
        <v>278</v>
      </c>
      <c r="CX185" s="96" t="s">
        <v>937</v>
      </c>
      <c r="CY185" s="96" t="s">
        <v>107</v>
      </c>
      <c r="CZ185" s="96"/>
      <c r="DA185" s="31">
        <v>300</v>
      </c>
      <c r="DB185" s="17" t="s">
        <v>15463</v>
      </c>
      <c r="DC185" s="17" t="s">
        <v>15500</v>
      </c>
      <c r="DD185" s="17">
        <v>1</v>
      </c>
      <c r="DE185" s="17">
        <v>1</v>
      </c>
      <c r="DF185" s="17" t="s">
        <v>15500</v>
      </c>
      <c r="DG185" s="23" t="s">
        <v>11181</v>
      </c>
      <c r="DH185" s="145"/>
    </row>
    <row r="186" spans="1:112" s="17" customFormat="1" x14ac:dyDescent="0.25">
      <c r="A186" s="32" t="s">
        <v>982</v>
      </c>
      <c r="B186" s="98">
        <v>0</v>
      </c>
      <c r="C186" s="98" t="s">
        <v>15461</v>
      </c>
      <c r="D186" s="98"/>
      <c r="E186" s="98">
        <v>39058</v>
      </c>
      <c r="F186" s="98" t="s">
        <v>983</v>
      </c>
      <c r="G186" s="33">
        <v>39055</v>
      </c>
      <c r="H186" s="44">
        <v>41289</v>
      </c>
      <c r="I186" s="98" t="s">
        <v>574</v>
      </c>
      <c r="J186" s="98"/>
      <c r="K186" s="98"/>
      <c r="L186" s="98" t="s">
        <v>948</v>
      </c>
      <c r="M186" t="s">
        <v>277</v>
      </c>
      <c r="N186" s="98" t="s">
        <v>277</v>
      </c>
      <c r="O186" t="s">
        <v>278</v>
      </c>
      <c r="P186" s="96" t="str">
        <f>VLOOKUP(N186,Entries!J:K,2,FALSE)</f>
        <v>COMMONWEALTH OF INDEPENDENT STATES</v>
      </c>
      <c r="Q186" s="38" t="s">
        <v>907</v>
      </c>
      <c r="R186" s="32" t="s">
        <v>11075</v>
      </c>
      <c r="S186" s="98" t="s">
        <v>277</v>
      </c>
      <c r="T186" t="s">
        <v>278</v>
      </c>
      <c r="U186" s="39" t="s">
        <v>180</v>
      </c>
      <c r="V186" s="33" t="s">
        <v>180</v>
      </c>
      <c r="W186" s="64">
        <f>IF(VLOOKUP(R186,Entries!N:P,3,FALSE)=V186,1,VLOOKUP(R186,Entries!N:P,3,FALSE))</f>
        <v>1</v>
      </c>
      <c r="X186"/>
      <c r="Y186"/>
      <c r="Z186" s="98"/>
      <c r="AA186" s="98"/>
      <c r="AB186" s="98"/>
      <c r="AC186" s="98" t="s">
        <v>239</v>
      </c>
      <c r="AD186" s="98" t="s">
        <v>123</v>
      </c>
      <c r="AE186" s="98" t="s">
        <v>180</v>
      </c>
      <c r="AF186" s="98" t="s">
        <v>94</v>
      </c>
      <c r="AG186" s="98" t="s">
        <v>11112</v>
      </c>
      <c r="AH186" s="98"/>
      <c r="AI186" s="98"/>
      <c r="AJ186" s="98">
        <v>5</v>
      </c>
      <c r="AK186" s="98" t="s">
        <v>95</v>
      </c>
      <c r="AL186" s="98"/>
      <c r="AM186" s="33"/>
      <c r="AN186" s="32" t="s">
        <v>191</v>
      </c>
      <c r="AO186" s="98" t="s">
        <v>134</v>
      </c>
      <c r="AP186" s="33" t="s">
        <v>169</v>
      </c>
      <c r="AQ186">
        <v>21104.592760309999</v>
      </c>
      <c r="AR186" t="s">
        <v>11558</v>
      </c>
      <c r="AS186" t="s">
        <v>11225</v>
      </c>
      <c r="AT186" t="s">
        <v>11575</v>
      </c>
      <c r="AU186">
        <v>82.497900000000001</v>
      </c>
      <c r="AV186" s="98">
        <v>1.4399277492533333</v>
      </c>
      <c r="AW186">
        <v>312.51659999999998</v>
      </c>
      <c r="AX186" s="98">
        <v>5.5293869248622229</v>
      </c>
      <c r="AY186">
        <v>1.6119999999999999E-3</v>
      </c>
      <c r="AZ186">
        <v>180.41139999999999</v>
      </c>
      <c r="BA186" s="98">
        <v>3.4121947722488892</v>
      </c>
      <c r="BB186">
        <v>179.69669999999999</v>
      </c>
      <c r="BC186" s="98">
        <v>2.8715459876666669</v>
      </c>
      <c r="BD186">
        <v>12.439622310000001</v>
      </c>
      <c r="BE186" s="96">
        <f t="shared" si="17"/>
        <v>7867.9895031278047</v>
      </c>
      <c r="BF186" s="96">
        <f t="shared" si="18"/>
        <v>1509.6727022068462</v>
      </c>
      <c r="BG186" s="96">
        <f t="shared" si="19"/>
        <v>1484.3063040487632</v>
      </c>
      <c r="BH186">
        <v>7873.5827027411669</v>
      </c>
      <c r="BI186">
        <v>1.5546045095301069E-3</v>
      </c>
      <c r="BJ186">
        <v>1.4399290966668681</v>
      </c>
      <c r="BK186">
        <v>5.4544436398839586</v>
      </c>
      <c r="BL186">
        <v>2.4990040906351538</v>
      </c>
      <c r="BM186">
        <v>3.786065957923479</v>
      </c>
      <c r="BN186">
        <v>1.4398599543880439</v>
      </c>
      <c r="BO186">
        <v>5.4544436367781088</v>
      </c>
      <c r="BP186">
        <v>1.974185359722283E-3</v>
      </c>
      <c r="BQ186">
        <v>2.4990040906351538</v>
      </c>
      <c r="BR186">
        <v>7865.3427176167324</v>
      </c>
      <c r="BS186" s="96">
        <v>1518.3790527242409</v>
      </c>
      <c r="BT186" s="96">
        <v>1478.6427436200465</v>
      </c>
      <c r="BU186">
        <v>3.786065957923479</v>
      </c>
      <c r="BV186" s="60" t="str">
        <f t="shared" si="14"/>
        <v>Earth Observation</v>
      </c>
      <c r="BW186" s="32" t="s">
        <v>909</v>
      </c>
      <c r="BX186" s="98">
        <v>0.8</v>
      </c>
      <c r="BY186" s="98">
        <v>1.6</v>
      </c>
      <c r="BZ186" s="98">
        <v>7</v>
      </c>
      <c r="CA186" s="98">
        <v>2.0667</v>
      </c>
      <c r="CB186" s="98">
        <v>0.50270000000000004</v>
      </c>
      <c r="CC186" s="98">
        <v>1.5832999999999999</v>
      </c>
      <c r="CD186" s="98">
        <v>1.6</v>
      </c>
      <c r="CE186" s="98">
        <v>0.8</v>
      </c>
      <c r="CF186" s="33">
        <v>7</v>
      </c>
      <c r="CG186" s="32">
        <v>280</v>
      </c>
      <c r="CH186" s="98">
        <v>280</v>
      </c>
      <c r="CI186" s="98">
        <v>280</v>
      </c>
      <c r="CJ186" s="96">
        <f>Population!$CG186-Population!$CI186</f>
        <v>0</v>
      </c>
      <c r="CK186" s="118">
        <f>_xlfn.DAYS(Entries!$AY$2,Population!H186)</f>
        <v>3005</v>
      </c>
      <c r="CL186" s="118">
        <f t="shared" si="15"/>
        <v>1825</v>
      </c>
      <c r="CM186" s="117">
        <f>Entries!$AY$5</f>
        <v>0.15</v>
      </c>
      <c r="CN186" s="117">
        <f t="shared" si="20"/>
        <v>0</v>
      </c>
      <c r="CO186" s="119">
        <f t="shared" si="16"/>
        <v>0</v>
      </c>
      <c r="CP186" s="32"/>
      <c r="CQ186" s="19">
        <v>2</v>
      </c>
      <c r="CR186" s="98" t="s">
        <v>118</v>
      </c>
      <c r="CS186" s="98"/>
      <c r="CT186" s="33"/>
      <c r="CU186" s="32" t="s">
        <v>949</v>
      </c>
      <c r="CV186" s="98" t="s">
        <v>975</v>
      </c>
      <c r="CW186" s="98" t="s">
        <v>278</v>
      </c>
      <c r="CX186" s="98" t="s">
        <v>937</v>
      </c>
      <c r="CY186" s="98" t="s">
        <v>107</v>
      </c>
      <c r="CZ186" s="98"/>
      <c r="DA186" s="33">
        <v>300</v>
      </c>
      <c r="DB186" s="17" t="s">
        <v>15463</v>
      </c>
      <c r="DC186" s="17" t="s">
        <v>15500</v>
      </c>
      <c r="DD186" s="17">
        <v>1</v>
      </c>
      <c r="DE186" s="17">
        <v>1</v>
      </c>
      <c r="DF186" s="17" t="s">
        <v>15500</v>
      </c>
      <c r="DG186" s="23" t="s">
        <v>11181</v>
      </c>
      <c r="DH186" s="145"/>
    </row>
    <row r="187" spans="1:112" s="17" customFormat="1" x14ac:dyDescent="0.25">
      <c r="A187" s="30" t="s">
        <v>985</v>
      </c>
      <c r="B187" s="96">
        <v>0</v>
      </c>
      <c r="C187" s="96" t="s">
        <v>15461</v>
      </c>
      <c r="D187" s="96"/>
      <c r="E187" s="96">
        <v>39059</v>
      </c>
      <c r="F187" s="96" t="s">
        <v>986</v>
      </c>
      <c r="G187" s="31">
        <v>39056</v>
      </c>
      <c r="H187" s="43">
        <v>41289</v>
      </c>
      <c r="I187" s="96" t="s">
        <v>574</v>
      </c>
      <c r="J187" s="96"/>
      <c r="K187" s="96"/>
      <c r="L187" s="96" t="s">
        <v>948</v>
      </c>
      <c r="M187" s="124" t="s">
        <v>277</v>
      </c>
      <c r="N187" s="96" t="s">
        <v>277</v>
      </c>
      <c r="O187" s="124" t="s">
        <v>278</v>
      </c>
      <c r="P187" s="64" t="str">
        <f>VLOOKUP(N187,Entries!J:K,2,FALSE)</f>
        <v>COMMONWEALTH OF INDEPENDENT STATES</v>
      </c>
      <c r="Q187" s="123" t="s">
        <v>907</v>
      </c>
      <c r="R187" s="30" t="s">
        <v>11075</v>
      </c>
      <c r="S187" s="96" t="s">
        <v>277</v>
      </c>
      <c r="T187" s="124" t="s">
        <v>278</v>
      </c>
      <c r="U187" s="125" t="s">
        <v>180</v>
      </c>
      <c r="V187" s="31" t="s">
        <v>180</v>
      </c>
      <c r="W187" s="64">
        <f>IF(VLOOKUP(R187,Entries!N:P,3,FALSE)=V187,1,VLOOKUP(R187,Entries!N:P,3,FALSE))</f>
        <v>1</v>
      </c>
      <c r="X187" s="124"/>
      <c r="Y187" s="124"/>
      <c r="Z187" s="96"/>
      <c r="AA187" s="96"/>
      <c r="AB187" s="96"/>
      <c r="AC187" s="96" t="s">
        <v>239</v>
      </c>
      <c r="AD187" s="96" t="s">
        <v>123</v>
      </c>
      <c r="AE187" s="96" t="s">
        <v>180</v>
      </c>
      <c r="AF187" s="96" t="s">
        <v>94</v>
      </c>
      <c r="AG187" s="96" t="s">
        <v>11112</v>
      </c>
      <c r="AH187" s="96"/>
      <c r="AI187" s="96"/>
      <c r="AJ187" s="96">
        <v>5</v>
      </c>
      <c r="AK187" s="96" t="s">
        <v>95</v>
      </c>
      <c r="AL187" s="96"/>
      <c r="AM187" s="31"/>
      <c r="AN187" s="30" t="s">
        <v>191</v>
      </c>
      <c r="AO187" s="96" t="s">
        <v>134</v>
      </c>
      <c r="AP187" s="31" t="s">
        <v>169</v>
      </c>
      <c r="AQ187">
        <v>21104.49651954</v>
      </c>
      <c r="AR187" t="s">
        <v>11543</v>
      </c>
      <c r="AS187" t="s">
        <v>11225</v>
      </c>
      <c r="AT187" t="s">
        <v>11576</v>
      </c>
      <c r="AU187">
        <v>82.501800000000003</v>
      </c>
      <c r="AV187" s="96">
        <v>1.7095740812711113</v>
      </c>
      <c r="AW187">
        <v>316.81060000000002</v>
      </c>
      <c r="AX187" s="96">
        <v>2.434997344662222</v>
      </c>
      <c r="AY187">
        <v>2.5032000000000001E-3</v>
      </c>
      <c r="AZ187">
        <v>195.5044</v>
      </c>
      <c r="BA187" s="96">
        <v>2.4414620428666671</v>
      </c>
      <c r="BB187">
        <v>164.5275</v>
      </c>
      <c r="BC187" s="96">
        <v>3.8453470052355563</v>
      </c>
      <c r="BD187">
        <v>12.4297468</v>
      </c>
      <c r="BE187" s="96">
        <f t="shared" si="17"/>
        <v>7872.1563953952655</v>
      </c>
      <c r="BF187" s="96">
        <f t="shared" si="18"/>
        <v>1520.8619772842194</v>
      </c>
      <c r="BG187" s="96">
        <f t="shared" si="19"/>
        <v>1481.4508135063115</v>
      </c>
      <c r="BH187">
        <v>7877.7378662648453</v>
      </c>
      <c r="BI187">
        <v>2.0639310719072199E-3</v>
      </c>
      <c r="BJ187">
        <v>1.4399970565785429</v>
      </c>
      <c r="BK187">
        <v>5.5293880760447882</v>
      </c>
      <c r="BL187">
        <v>3.0088256073629869</v>
      </c>
      <c r="BM187">
        <v>3.2749129339765299</v>
      </c>
      <c r="BN187">
        <v>1.439928022581616</v>
      </c>
      <c r="BO187">
        <v>5.5293880751209272</v>
      </c>
      <c r="BP187">
        <v>2.524700049238434E-3</v>
      </c>
      <c r="BQ187">
        <v>3.0333369669310271</v>
      </c>
      <c r="BR187">
        <v>7869.5108981721442</v>
      </c>
      <c r="BS187" s="96">
        <v>729.59606350927152</v>
      </c>
      <c r="BT187" s="96">
        <v>699.29056192015742</v>
      </c>
      <c r="BU187">
        <v>3.2749129339765299</v>
      </c>
      <c r="BV187" s="65" t="str">
        <f t="shared" si="14"/>
        <v>Earth Observation</v>
      </c>
      <c r="BW187" s="30" t="s">
        <v>909</v>
      </c>
      <c r="BX187" s="96">
        <v>0.8</v>
      </c>
      <c r="BY187" s="96">
        <v>1.6</v>
      </c>
      <c r="BZ187" s="96">
        <v>7</v>
      </c>
      <c r="CA187" s="96">
        <v>2.0667</v>
      </c>
      <c r="CB187" s="96">
        <v>0.50270000000000004</v>
      </c>
      <c r="CC187" s="96">
        <v>1.5832999999999999</v>
      </c>
      <c r="CD187" s="96">
        <v>1.6</v>
      </c>
      <c r="CE187" s="96">
        <v>0.8</v>
      </c>
      <c r="CF187" s="31">
        <v>7</v>
      </c>
      <c r="CG187" s="30">
        <v>280</v>
      </c>
      <c r="CH187" s="96">
        <v>280</v>
      </c>
      <c r="CI187" s="96">
        <v>280</v>
      </c>
      <c r="CJ187" s="98">
        <f>Population!$CG187-Population!$CI187</f>
        <v>0</v>
      </c>
      <c r="CK187" s="120">
        <f>_xlfn.DAYS(Entries!$AY$2,Population!H187)</f>
        <v>3005</v>
      </c>
      <c r="CL187" s="120">
        <f t="shared" si="15"/>
        <v>1825</v>
      </c>
      <c r="CM187" s="122">
        <f>Entries!$AY$5</f>
        <v>0.15</v>
      </c>
      <c r="CN187" s="122">
        <f t="shared" si="20"/>
        <v>0</v>
      </c>
      <c r="CO187" s="121">
        <f t="shared" si="16"/>
        <v>0</v>
      </c>
      <c r="CP187" s="30"/>
      <c r="CQ187" s="19">
        <v>2</v>
      </c>
      <c r="CR187" s="96" t="s">
        <v>118</v>
      </c>
      <c r="CS187" s="96"/>
      <c r="CT187" s="31"/>
      <c r="CU187" s="30" t="s">
        <v>949</v>
      </c>
      <c r="CV187" s="96" t="s">
        <v>975</v>
      </c>
      <c r="CW187" s="96" t="s">
        <v>278</v>
      </c>
      <c r="CX187" s="96" t="s">
        <v>937</v>
      </c>
      <c r="CY187" s="96" t="s">
        <v>107</v>
      </c>
      <c r="CZ187" s="96"/>
      <c r="DA187" s="31">
        <v>300</v>
      </c>
      <c r="DB187" s="17" t="s">
        <v>15463</v>
      </c>
      <c r="DC187" s="17" t="s">
        <v>15500</v>
      </c>
      <c r="DD187" s="17">
        <v>1</v>
      </c>
      <c r="DE187" s="17">
        <v>1</v>
      </c>
      <c r="DF187" s="17" t="s">
        <v>15500</v>
      </c>
      <c r="DG187" s="23" t="s">
        <v>11181</v>
      </c>
      <c r="DH187" s="145"/>
    </row>
    <row r="188" spans="1:112" s="17" customFormat="1" x14ac:dyDescent="0.25">
      <c r="A188" s="32" t="s">
        <v>987</v>
      </c>
      <c r="B188" s="98">
        <v>0</v>
      </c>
      <c r="C188" s="98" t="s">
        <v>15461</v>
      </c>
      <c r="D188" s="98"/>
      <c r="E188" s="98">
        <v>39177</v>
      </c>
      <c r="F188" s="98" t="s">
        <v>988</v>
      </c>
      <c r="G188" s="33">
        <v>39174</v>
      </c>
      <c r="H188" s="44">
        <v>41432</v>
      </c>
      <c r="I188" s="98" t="s">
        <v>574</v>
      </c>
      <c r="J188" s="98"/>
      <c r="K188" s="98"/>
      <c r="L188" s="98" t="s">
        <v>365</v>
      </c>
      <c r="M188" t="s">
        <v>277</v>
      </c>
      <c r="N188" s="98" t="s">
        <v>277</v>
      </c>
      <c r="O188" t="s">
        <v>278</v>
      </c>
      <c r="P188" s="96" t="str">
        <f>VLOOKUP(N188,Entries!J:K,2,FALSE)</f>
        <v>COMMONWEALTH OF INDEPENDENT STATES</v>
      </c>
      <c r="Q188" s="38" t="s">
        <v>907</v>
      </c>
      <c r="R188" s="32" t="s">
        <v>11075</v>
      </c>
      <c r="S188" s="98" t="s">
        <v>277</v>
      </c>
      <c r="T188" t="s">
        <v>278</v>
      </c>
      <c r="U188" s="39" t="s">
        <v>180</v>
      </c>
      <c r="V188" s="33" t="s">
        <v>180</v>
      </c>
      <c r="W188" s="64">
        <f>IF(VLOOKUP(R188,Entries!N:P,3,FALSE)=V188,1,VLOOKUP(R188,Entries!N:P,3,FALSE))</f>
        <v>1</v>
      </c>
      <c r="X188"/>
      <c r="Y188"/>
      <c r="Z188" s="98"/>
      <c r="AA188" s="98"/>
      <c r="AB188" s="98"/>
      <c r="AC188" s="98" t="s">
        <v>142</v>
      </c>
      <c r="AD188" s="98" t="s">
        <v>123</v>
      </c>
      <c r="AE188" s="98" t="s">
        <v>180</v>
      </c>
      <c r="AF188" s="98" t="s">
        <v>94</v>
      </c>
      <c r="AG188" s="98" t="s">
        <v>11112</v>
      </c>
      <c r="AH188" s="98"/>
      <c r="AI188" s="98"/>
      <c r="AJ188" s="98">
        <v>5</v>
      </c>
      <c r="AK188" s="98" t="s">
        <v>95</v>
      </c>
      <c r="AL188" s="98"/>
      <c r="AM188" s="33"/>
      <c r="AN188" s="32" t="s">
        <v>125</v>
      </c>
      <c r="AO188" s="98" t="s">
        <v>97</v>
      </c>
      <c r="AP188" s="33" t="s">
        <v>97</v>
      </c>
      <c r="AQ188">
        <v>21104.55419011</v>
      </c>
      <c r="AR188" t="s">
        <v>11577</v>
      </c>
      <c r="AS188" t="s">
        <v>11225</v>
      </c>
      <c r="AT188" t="s">
        <v>11578</v>
      </c>
      <c r="AU188">
        <v>97.951400000000007</v>
      </c>
      <c r="AV188" s="98">
        <v>1.3038811076933334</v>
      </c>
      <c r="AW188">
        <v>139.51509999999999</v>
      </c>
      <c r="AX188" s="98">
        <v>2.4034522703244443</v>
      </c>
      <c r="AY188">
        <v>1.1856E-3</v>
      </c>
      <c r="AZ188">
        <v>139.88550000000001</v>
      </c>
      <c r="BA188" s="98">
        <v>4.1689554158400002</v>
      </c>
      <c r="BB188">
        <v>220.32220000000001</v>
      </c>
      <c r="BC188" s="98">
        <v>2.1159075905511111</v>
      </c>
      <c r="BD188">
        <v>14.547349759999999</v>
      </c>
      <c r="BE188" s="96">
        <f t="shared" si="17"/>
        <v>7088.3635085250862</v>
      </c>
      <c r="BF188" s="96">
        <f t="shared" si="18"/>
        <v>725.76747230079309</v>
      </c>
      <c r="BG188" s="96">
        <f t="shared" si="19"/>
        <v>708.95954474937844</v>
      </c>
      <c r="BH188">
        <v>7094.5801141833344</v>
      </c>
      <c r="BI188">
        <v>1.865892426161155E-3</v>
      </c>
      <c r="BJ188">
        <v>1.7094842956452581</v>
      </c>
      <c r="BK188">
        <v>2.4349978507343639</v>
      </c>
      <c r="BL188">
        <v>1.8152584600345181</v>
      </c>
      <c r="BM188">
        <v>4.4715517330628627</v>
      </c>
      <c r="BN188">
        <v>1.7095744815570919</v>
      </c>
      <c r="BO188">
        <v>2.4349978521801181</v>
      </c>
      <c r="BP188">
        <v>2.138574839398636E-3</v>
      </c>
      <c r="BQ188">
        <v>1.8152584600345181</v>
      </c>
      <c r="BR188">
        <v>7085.443312714714</v>
      </c>
      <c r="BS188" s="96">
        <v>447.2407644949144</v>
      </c>
      <c r="BT188" s="96">
        <v>430.91205976921719</v>
      </c>
      <c r="BU188">
        <v>4.4715517330628627</v>
      </c>
      <c r="BV188" s="60" t="str">
        <f t="shared" si="14"/>
        <v>Earth Observation</v>
      </c>
      <c r="BW188" s="32" t="s">
        <v>253</v>
      </c>
      <c r="BX188" s="98">
        <v>2.7</v>
      </c>
      <c r="BY188" s="98">
        <v>6.3</v>
      </c>
      <c r="BZ188" s="98">
        <v>6.3</v>
      </c>
      <c r="CA188" s="98">
        <v>17.947800000000001</v>
      </c>
      <c r="CB188" s="98">
        <v>5.7256</v>
      </c>
      <c r="CC188" s="98">
        <v>16.2224</v>
      </c>
      <c r="CD188" s="98">
        <v>6.3</v>
      </c>
      <c r="CE188" s="98">
        <v>2.7</v>
      </c>
      <c r="CF188" s="33">
        <v>6.3</v>
      </c>
      <c r="CG188" s="32">
        <v>7000</v>
      </c>
      <c r="CH188" s="98">
        <v>7000</v>
      </c>
      <c r="CI188" s="98">
        <v>7000</v>
      </c>
      <c r="CJ188" s="96">
        <f>Population!$CG188-Population!$CI188</f>
        <v>0</v>
      </c>
      <c r="CK188" s="118">
        <f>_xlfn.DAYS(Entries!$AY$2,Population!H188)</f>
        <v>2862</v>
      </c>
      <c r="CL188" s="118">
        <f t="shared" si="15"/>
        <v>1825</v>
      </c>
      <c r="CM188" s="117">
        <f>Entries!$AY$5</f>
        <v>0.15</v>
      </c>
      <c r="CN188" s="117">
        <f t="shared" si="20"/>
        <v>0</v>
      </c>
      <c r="CO188" s="119">
        <f t="shared" si="16"/>
        <v>0</v>
      </c>
      <c r="CP188" s="32"/>
      <c r="CQ188" s="19">
        <v>2</v>
      </c>
      <c r="CR188" s="98" t="s">
        <v>118</v>
      </c>
      <c r="CS188" s="98"/>
      <c r="CT188" s="33"/>
      <c r="CU188" s="32" t="s">
        <v>990</v>
      </c>
      <c r="CV188" s="98" t="s">
        <v>991</v>
      </c>
      <c r="CW188" s="98" t="s">
        <v>278</v>
      </c>
      <c r="CX188" s="98" t="s">
        <v>992</v>
      </c>
      <c r="CY188" s="98" t="s">
        <v>968</v>
      </c>
      <c r="CZ188" s="98"/>
      <c r="DA188" s="33"/>
      <c r="DB188" s="17" t="s">
        <v>15463</v>
      </c>
      <c r="DC188" s="17" t="s">
        <v>15500</v>
      </c>
      <c r="DD188" s="17">
        <v>1</v>
      </c>
      <c r="DE188" s="17">
        <v>1</v>
      </c>
      <c r="DF188" s="17">
        <v>10</v>
      </c>
      <c r="DG188" s="23" t="s">
        <v>11177</v>
      </c>
      <c r="DH188" s="145"/>
    </row>
    <row r="189" spans="1:112" s="17" customFormat="1" x14ac:dyDescent="0.25">
      <c r="A189" s="30" t="s">
        <v>993</v>
      </c>
      <c r="B189" s="96">
        <v>0</v>
      </c>
      <c r="C189" s="96" t="s">
        <v>15461</v>
      </c>
      <c r="D189" s="96"/>
      <c r="E189" s="96">
        <v>39194</v>
      </c>
      <c r="F189" s="96" t="s">
        <v>994</v>
      </c>
      <c r="G189" s="31">
        <v>39191</v>
      </c>
      <c r="H189" s="43">
        <v>41452</v>
      </c>
      <c r="I189" s="96" t="s">
        <v>271</v>
      </c>
      <c r="J189" s="96"/>
      <c r="K189" s="96"/>
      <c r="L189" s="96" t="s">
        <v>995</v>
      </c>
      <c r="M189" s="124" t="s">
        <v>277</v>
      </c>
      <c r="N189" s="96" t="s">
        <v>277</v>
      </c>
      <c r="O189" s="124" t="s">
        <v>278</v>
      </c>
      <c r="P189" s="64" t="str">
        <f>VLOOKUP(N189,Entries!J:K,2,FALSE)</f>
        <v>COMMONWEALTH OF INDEPENDENT STATES</v>
      </c>
      <c r="Q189" s="123" t="s">
        <v>907</v>
      </c>
      <c r="R189" s="30" t="s">
        <v>11075</v>
      </c>
      <c r="S189" s="96" t="s">
        <v>277</v>
      </c>
      <c r="T189" s="124" t="s">
        <v>278</v>
      </c>
      <c r="U189" s="125" t="s">
        <v>180</v>
      </c>
      <c r="V189" s="31" t="s">
        <v>180</v>
      </c>
      <c r="W189" s="64">
        <f>IF(VLOOKUP(R189,Entries!N:P,3,FALSE)=V189,1,VLOOKUP(R189,Entries!N:P,3,FALSE))</f>
        <v>1</v>
      </c>
      <c r="X189" s="124"/>
      <c r="Y189" s="124"/>
      <c r="Z189" s="96"/>
      <c r="AA189" s="96"/>
      <c r="AB189" s="96"/>
      <c r="AC189" s="96" t="s">
        <v>142</v>
      </c>
      <c r="AD189" s="96" t="s">
        <v>123</v>
      </c>
      <c r="AE189" s="96" t="s">
        <v>180</v>
      </c>
      <c r="AF189" s="96" t="s">
        <v>94</v>
      </c>
      <c r="AG189" s="96" t="s">
        <v>11112</v>
      </c>
      <c r="AH189" s="96"/>
      <c r="AI189" s="96"/>
      <c r="AJ189" s="19">
        <v>5</v>
      </c>
      <c r="AK189" s="96" t="s">
        <v>118</v>
      </c>
      <c r="AL189" s="96"/>
      <c r="AM189" s="31"/>
      <c r="AN189" s="30" t="s">
        <v>133</v>
      </c>
      <c r="AO189" s="96" t="s">
        <v>134</v>
      </c>
      <c r="AP189" s="31" t="s">
        <v>169</v>
      </c>
      <c r="AQ189">
        <v>21104.57239067</v>
      </c>
      <c r="AR189" t="s">
        <v>11579</v>
      </c>
      <c r="AS189" t="s">
        <v>11225</v>
      </c>
      <c r="AT189" t="s">
        <v>11580</v>
      </c>
      <c r="AU189">
        <v>74.706900000000005</v>
      </c>
      <c r="AV189" s="96">
        <v>1.4395472675555558</v>
      </c>
      <c r="AW189">
        <v>137.70769999999999</v>
      </c>
      <c r="AX189" s="96">
        <v>4.6478858802533338</v>
      </c>
      <c r="AY189">
        <v>2.5779999999999998E-4</v>
      </c>
      <c r="AZ189">
        <v>238.86359999999999</v>
      </c>
      <c r="BA189" s="96">
        <v>4.403838287048889</v>
      </c>
      <c r="BB189">
        <v>121.23260000000001</v>
      </c>
      <c r="BC189" s="96">
        <v>1.87763529064</v>
      </c>
      <c r="BD189">
        <v>15.439426149999999</v>
      </c>
      <c r="BE189" s="96">
        <f t="shared" si="17"/>
        <v>6812.6247066074884</v>
      </c>
      <c r="BF189" s="96">
        <f t="shared" si="18"/>
        <v>443.38100125685196</v>
      </c>
      <c r="BG189" s="96">
        <f t="shared" si="19"/>
        <v>439.86841195812485</v>
      </c>
      <c r="BH189">
        <v>6819.1028195550889</v>
      </c>
      <c r="BI189">
        <v>9.3317774337585554E-4</v>
      </c>
      <c r="BJ189">
        <v>1.3040625826119381</v>
      </c>
      <c r="BK189">
        <v>2.403452770860119</v>
      </c>
      <c r="BL189">
        <v>1.1180918435631091</v>
      </c>
      <c r="BM189">
        <v>5.1667726630480226</v>
      </c>
      <c r="BN189">
        <v>1.303881312805488</v>
      </c>
      <c r="BO189">
        <v>2.4034527697937551</v>
      </c>
      <c r="BP189">
        <v>1.1988635470086811E-3</v>
      </c>
      <c r="BQ189">
        <v>1.1180918435631091</v>
      </c>
      <c r="BR189">
        <v>6810.0764121320663</v>
      </c>
      <c r="BS189" s="96">
        <v>1508.428486726013</v>
      </c>
      <c r="BT189" s="96">
        <v>1489.4234875645061</v>
      </c>
      <c r="BU189">
        <v>5.1667726630480226</v>
      </c>
      <c r="BV189" s="65" t="str">
        <f t="shared" si="14"/>
        <v>Earth Observation</v>
      </c>
      <c r="BW189" s="30" t="s">
        <v>996</v>
      </c>
      <c r="BX189" s="96">
        <v>0.8</v>
      </c>
      <c r="BY189" s="96">
        <v>2.5</v>
      </c>
      <c r="BZ189" s="96">
        <v>5</v>
      </c>
      <c r="CA189" s="96">
        <v>5.5883000000000003</v>
      </c>
      <c r="CB189" s="96">
        <v>0.64</v>
      </c>
      <c r="CC189" s="96">
        <v>3.2343000000000002</v>
      </c>
      <c r="CD189" s="96">
        <v>2.5</v>
      </c>
      <c r="CE189" s="96">
        <v>0.8</v>
      </c>
      <c r="CF189" s="31">
        <v>5</v>
      </c>
      <c r="CG189" s="30">
        <v>1150</v>
      </c>
      <c r="CH189" s="96">
        <v>1150</v>
      </c>
      <c r="CI189" s="96">
        <v>1150</v>
      </c>
      <c r="CJ189" s="98">
        <f>Population!$CG189-Population!$CI189</f>
        <v>0</v>
      </c>
      <c r="CK189" s="120">
        <f>_xlfn.DAYS(Entries!$AY$2,Population!H189)</f>
        <v>2842</v>
      </c>
      <c r="CL189" s="120">
        <f t="shared" si="15"/>
        <v>1825</v>
      </c>
      <c r="CM189" s="122">
        <f>Entries!$AY$5</f>
        <v>0.15</v>
      </c>
      <c r="CN189" s="122">
        <f t="shared" si="20"/>
        <v>0</v>
      </c>
      <c r="CO189" s="121">
        <f t="shared" si="16"/>
        <v>0</v>
      </c>
      <c r="CP189" s="30"/>
      <c r="CQ189" s="19">
        <v>4</v>
      </c>
      <c r="CR189" s="96" t="s">
        <v>118</v>
      </c>
      <c r="CS189" s="96"/>
      <c r="CT189" s="31"/>
      <c r="CU189" s="30" t="s">
        <v>997</v>
      </c>
      <c r="CV189" s="96" t="s">
        <v>998</v>
      </c>
      <c r="CW189" s="96" t="s">
        <v>278</v>
      </c>
      <c r="CX189" s="96" t="s">
        <v>999</v>
      </c>
      <c r="CY189" s="96" t="s">
        <v>107</v>
      </c>
      <c r="CZ189" s="96"/>
      <c r="DA189" s="31"/>
      <c r="DB189" s="17" t="s">
        <v>15463</v>
      </c>
      <c r="DC189" s="17" t="s">
        <v>15500</v>
      </c>
      <c r="DD189" s="17">
        <v>1</v>
      </c>
      <c r="DE189" s="17">
        <v>1</v>
      </c>
      <c r="DF189" s="17" t="s">
        <v>15500</v>
      </c>
      <c r="DG189" s="23" t="s">
        <v>11176</v>
      </c>
      <c r="DH189" s="145"/>
    </row>
    <row r="190" spans="1:112" s="17" customFormat="1" x14ac:dyDescent="0.25">
      <c r="A190" s="32" t="s">
        <v>1000</v>
      </c>
      <c r="B190" s="98">
        <v>0</v>
      </c>
      <c r="C190" s="98" t="s">
        <v>15461</v>
      </c>
      <c r="D190" s="98"/>
      <c r="E190" s="98">
        <v>39483</v>
      </c>
      <c r="F190" s="98" t="s">
        <v>1001</v>
      </c>
      <c r="G190" s="33">
        <v>39480</v>
      </c>
      <c r="H190" s="44">
        <v>41633</v>
      </c>
      <c r="I190" s="98" t="s">
        <v>574</v>
      </c>
      <c r="J190" s="98"/>
      <c r="K190" s="98"/>
      <c r="L190" s="98" t="s">
        <v>948</v>
      </c>
      <c r="M190" t="s">
        <v>277</v>
      </c>
      <c r="N190" s="98" t="s">
        <v>277</v>
      </c>
      <c r="O190" t="s">
        <v>278</v>
      </c>
      <c r="P190" s="96" t="str">
        <f>VLOOKUP(N190,Entries!J:K,2,FALSE)</f>
        <v>COMMONWEALTH OF INDEPENDENT STATES</v>
      </c>
      <c r="Q190" s="38" t="s">
        <v>907</v>
      </c>
      <c r="R190" s="32" t="s">
        <v>11075</v>
      </c>
      <c r="S190" s="98" t="s">
        <v>277</v>
      </c>
      <c r="T190" t="s">
        <v>278</v>
      </c>
      <c r="U190" s="39" t="s">
        <v>180</v>
      </c>
      <c r="V190" s="33" t="s">
        <v>180</v>
      </c>
      <c r="W190" s="64">
        <f>IF(VLOOKUP(R190,Entries!N:P,3,FALSE)=V190,1,VLOOKUP(R190,Entries!N:P,3,FALSE))</f>
        <v>1</v>
      </c>
      <c r="X190"/>
      <c r="Y190"/>
      <c r="Z190" s="98"/>
      <c r="AA190" s="98"/>
      <c r="AB190" s="98"/>
      <c r="AC190" s="98" t="s">
        <v>239</v>
      </c>
      <c r="AD190" s="98" t="s">
        <v>123</v>
      </c>
      <c r="AE190" s="98" t="s">
        <v>180</v>
      </c>
      <c r="AF190" s="98" t="s">
        <v>94</v>
      </c>
      <c r="AG190" s="98" t="s">
        <v>11112</v>
      </c>
      <c r="AH190" s="98"/>
      <c r="AI190" s="98"/>
      <c r="AJ190" s="98">
        <v>5</v>
      </c>
      <c r="AK190" s="98" t="s">
        <v>95</v>
      </c>
      <c r="AL190" s="98"/>
      <c r="AM190" s="33"/>
      <c r="AN190" s="32" t="s">
        <v>191</v>
      </c>
      <c r="AO190" s="98" t="s">
        <v>134</v>
      </c>
      <c r="AP190" s="33" t="s">
        <v>169</v>
      </c>
      <c r="AQ190">
        <v>21104.523348800001</v>
      </c>
      <c r="AR190" t="s">
        <v>11581</v>
      </c>
      <c r="AS190" t="s">
        <v>11225</v>
      </c>
      <c r="AT190" t="s">
        <v>11582</v>
      </c>
      <c r="AU190">
        <v>82.48</v>
      </c>
      <c r="AV190" s="98">
        <v>1.4395943914355553</v>
      </c>
      <c r="AW190">
        <v>266.30430000000001</v>
      </c>
      <c r="AX190" s="98">
        <v>4.6622255024044446</v>
      </c>
      <c r="AY190">
        <v>1.8776999999999999E-3</v>
      </c>
      <c r="AZ190">
        <v>252.32140000000001</v>
      </c>
      <c r="BA190" s="98">
        <v>4.4299676058444444</v>
      </c>
      <c r="BB190">
        <v>107.5806</v>
      </c>
      <c r="BC190" s="98">
        <v>1.8511097821866669</v>
      </c>
      <c r="BD190">
        <v>12.4287659</v>
      </c>
      <c r="BE190" s="96">
        <f t="shared" si="17"/>
        <v>7872.5705795389476</v>
      </c>
      <c r="BF190" s="96">
        <f t="shared" si="18"/>
        <v>1516.3529053161483</v>
      </c>
      <c r="BG190" s="96">
        <f t="shared" si="19"/>
        <v>1486.7882537617479</v>
      </c>
      <c r="BH190">
        <v>7878.1719478418381</v>
      </c>
      <c r="BI190">
        <v>8.7118928980682586E-4</v>
      </c>
      <c r="BJ190">
        <v>1.439616762837264</v>
      </c>
      <c r="BK190">
        <v>4.6478868448867026</v>
      </c>
      <c r="BL190">
        <v>4.4780739764818964</v>
      </c>
      <c r="BM190">
        <v>1.803399592708298</v>
      </c>
      <c r="BN190">
        <v>1.4395475402710689</v>
      </c>
      <c r="BO190">
        <v>4.647886847535597</v>
      </c>
      <c r="BP190">
        <v>1.207444593033676E-3</v>
      </c>
      <c r="BQ190">
        <v>4.4780739764818964</v>
      </c>
      <c r="BR190">
        <v>7869.9259871452596</v>
      </c>
      <c r="BS190" s="96">
        <v>1509.4729634691212</v>
      </c>
      <c r="BT190" s="96">
        <v>1488.3238033167599</v>
      </c>
      <c r="BU190">
        <v>1.803399592708298</v>
      </c>
      <c r="BV190" s="60" t="str">
        <f t="shared" si="14"/>
        <v>Earth Observation</v>
      </c>
      <c r="BW190" s="32" t="s">
        <v>909</v>
      </c>
      <c r="BX190" s="98">
        <v>0.8</v>
      </c>
      <c r="BY190" s="98">
        <v>1.6</v>
      </c>
      <c r="BZ190" s="98">
        <v>7</v>
      </c>
      <c r="CA190" s="98">
        <v>2.0667</v>
      </c>
      <c r="CB190" s="98">
        <v>0.50270000000000004</v>
      </c>
      <c r="CC190" s="98">
        <v>1.5832999999999999</v>
      </c>
      <c r="CD190" s="98">
        <v>1.6</v>
      </c>
      <c r="CE190" s="98">
        <v>0.8</v>
      </c>
      <c r="CF190" s="33">
        <v>7</v>
      </c>
      <c r="CG190" s="32">
        <v>280</v>
      </c>
      <c r="CH190" s="98">
        <v>280</v>
      </c>
      <c r="CI190" s="98">
        <v>280</v>
      </c>
      <c r="CJ190" s="96">
        <f>Population!$CG190-Population!$CI190</f>
        <v>0</v>
      </c>
      <c r="CK190" s="118">
        <f>_xlfn.DAYS(Entries!$AY$2,Population!H190)</f>
        <v>2661</v>
      </c>
      <c r="CL190" s="118">
        <f t="shared" si="15"/>
        <v>1825</v>
      </c>
      <c r="CM190" s="117">
        <f>Entries!$AY$5</f>
        <v>0.15</v>
      </c>
      <c r="CN190" s="117">
        <f t="shared" si="20"/>
        <v>0</v>
      </c>
      <c r="CO190" s="119">
        <f t="shared" si="16"/>
        <v>0</v>
      </c>
      <c r="CP190" s="32"/>
      <c r="CQ190" s="19">
        <v>4</v>
      </c>
      <c r="CR190" s="98" t="s">
        <v>118</v>
      </c>
      <c r="CS190" s="98"/>
      <c r="CT190" s="33"/>
      <c r="CU190" s="32" t="s">
        <v>949</v>
      </c>
      <c r="CV190" s="98" t="s">
        <v>975</v>
      </c>
      <c r="CW190" s="98" t="s">
        <v>278</v>
      </c>
      <c r="CX190" s="98" t="s">
        <v>937</v>
      </c>
      <c r="CY190" s="98" t="s">
        <v>107</v>
      </c>
      <c r="CZ190" s="98"/>
      <c r="DA190" s="33">
        <v>300</v>
      </c>
      <c r="DB190" s="17" t="s">
        <v>15463</v>
      </c>
      <c r="DC190" s="17" t="s">
        <v>15500</v>
      </c>
      <c r="DD190" s="17">
        <v>1</v>
      </c>
      <c r="DE190" s="17">
        <v>1</v>
      </c>
      <c r="DF190" s="17" t="s">
        <v>15500</v>
      </c>
      <c r="DG190" s="23" t="s">
        <v>11181</v>
      </c>
      <c r="DH190" s="145"/>
    </row>
    <row r="191" spans="1:112" s="17" customFormat="1" x14ac:dyDescent="0.25">
      <c r="A191" s="30" t="s">
        <v>1002</v>
      </c>
      <c r="B191" s="96">
        <v>0</v>
      </c>
      <c r="C191" s="96" t="s">
        <v>15461</v>
      </c>
      <c r="D191" s="96"/>
      <c r="E191" s="96">
        <v>39484</v>
      </c>
      <c r="F191" s="96" t="s">
        <v>1003</v>
      </c>
      <c r="G191" s="31">
        <v>39481</v>
      </c>
      <c r="H191" s="43">
        <v>41633</v>
      </c>
      <c r="I191" s="96" t="s">
        <v>574</v>
      </c>
      <c r="J191" s="96"/>
      <c r="K191" s="96"/>
      <c r="L191" s="96" t="s">
        <v>948</v>
      </c>
      <c r="M191" s="124" t="s">
        <v>277</v>
      </c>
      <c r="N191" s="96" t="s">
        <v>277</v>
      </c>
      <c r="O191" s="124" t="s">
        <v>278</v>
      </c>
      <c r="P191" s="64" t="str">
        <f>VLOOKUP(N191,Entries!J:K,2,FALSE)</f>
        <v>COMMONWEALTH OF INDEPENDENT STATES</v>
      </c>
      <c r="Q191" s="123" t="s">
        <v>907</v>
      </c>
      <c r="R191" s="30" t="s">
        <v>11075</v>
      </c>
      <c r="S191" s="96" t="s">
        <v>277</v>
      </c>
      <c r="T191" s="124" t="s">
        <v>278</v>
      </c>
      <c r="U191" s="125" t="s">
        <v>180</v>
      </c>
      <c r="V191" s="31" t="s">
        <v>180</v>
      </c>
      <c r="W191" s="64">
        <f>IF(VLOOKUP(R191,Entries!N:P,3,FALSE)=V191,1,VLOOKUP(R191,Entries!N:P,3,FALSE))</f>
        <v>1</v>
      </c>
      <c r="X191" s="124"/>
      <c r="Y191" s="124"/>
      <c r="Z191" s="96"/>
      <c r="AA191" s="96"/>
      <c r="AB191" s="96"/>
      <c r="AC191" s="96" t="s">
        <v>239</v>
      </c>
      <c r="AD191" s="96" t="s">
        <v>123</v>
      </c>
      <c r="AE191" s="96" t="s">
        <v>180</v>
      </c>
      <c r="AF191" s="96" t="s">
        <v>94</v>
      </c>
      <c r="AG191" s="96" t="s">
        <v>11112</v>
      </c>
      <c r="AH191" s="96"/>
      <c r="AI191" s="96"/>
      <c r="AJ191" s="96">
        <v>5</v>
      </c>
      <c r="AK191" s="96" t="s">
        <v>95</v>
      </c>
      <c r="AL191" s="96"/>
      <c r="AM191" s="31"/>
      <c r="AN191" s="30" t="s">
        <v>191</v>
      </c>
      <c r="AO191" s="96" t="s">
        <v>134</v>
      </c>
      <c r="AP191" s="31" t="s">
        <v>169</v>
      </c>
      <c r="AQ191">
        <v>21104.49768873</v>
      </c>
      <c r="AR191" t="s">
        <v>11583</v>
      </c>
      <c r="AS191" t="s">
        <v>11225</v>
      </c>
      <c r="AT191" t="s">
        <v>11584</v>
      </c>
      <c r="AU191">
        <v>82.482699999999994</v>
      </c>
      <c r="AV191" s="96">
        <v>1.4395071249911111</v>
      </c>
      <c r="AW191">
        <v>267.1259</v>
      </c>
      <c r="AX191" s="96">
        <v>4.642517248591111</v>
      </c>
      <c r="AY191">
        <v>2.0747999999999999E-3</v>
      </c>
      <c r="AZ191">
        <v>253.8185</v>
      </c>
      <c r="BA191" s="96">
        <v>4.6930253213066671</v>
      </c>
      <c r="BB191">
        <v>106.0608</v>
      </c>
      <c r="BC191" s="96">
        <v>1.5879839988977777</v>
      </c>
      <c r="BD191">
        <v>12.428831000000001</v>
      </c>
      <c r="BE191" s="96">
        <f t="shared" si="17"/>
        <v>7872.5430894345736</v>
      </c>
      <c r="BF191" s="96">
        <f t="shared" si="18"/>
        <v>1517.877041836532</v>
      </c>
      <c r="BG191" s="96">
        <f t="shared" si="19"/>
        <v>1485.2091370326143</v>
      </c>
      <c r="BH191">
        <v>7878.1443954713886</v>
      </c>
      <c r="BI191">
        <v>1.0718742368577151E-3</v>
      </c>
      <c r="BJ191">
        <v>1.4396638629957981</v>
      </c>
      <c r="BK191">
        <v>4.6622264715721577</v>
      </c>
      <c r="BL191">
        <v>4.5149331227314731</v>
      </c>
      <c r="BM191">
        <v>1.766144160525926</v>
      </c>
      <c r="BN191">
        <v>1.4395946641485591</v>
      </c>
      <c r="BO191">
        <v>4.6622264727367568</v>
      </c>
      <c r="BP191">
        <v>1.343674284091787E-3</v>
      </c>
      <c r="BQ191">
        <v>4.5149331227314731</v>
      </c>
      <c r="BR191">
        <v>7869.8983833929406</v>
      </c>
      <c r="BS191" s="96">
        <v>1508.7424747073974</v>
      </c>
      <c r="BT191" s="96">
        <v>1489.0681775942458</v>
      </c>
      <c r="BU191">
        <v>1.766144160525926</v>
      </c>
      <c r="BV191" s="65" t="str">
        <f t="shared" si="14"/>
        <v>Earth Observation</v>
      </c>
      <c r="BW191" s="30" t="s">
        <v>909</v>
      </c>
      <c r="BX191" s="96">
        <v>0.8</v>
      </c>
      <c r="BY191" s="96">
        <v>1.6</v>
      </c>
      <c r="BZ191" s="96">
        <v>7</v>
      </c>
      <c r="CA191" s="96">
        <v>2.0667</v>
      </c>
      <c r="CB191" s="96">
        <v>0.50270000000000004</v>
      </c>
      <c r="CC191" s="96">
        <v>1.5832999999999999</v>
      </c>
      <c r="CD191" s="96">
        <v>1.6</v>
      </c>
      <c r="CE191" s="96">
        <v>0.8</v>
      </c>
      <c r="CF191" s="31">
        <v>7</v>
      </c>
      <c r="CG191" s="30">
        <v>280</v>
      </c>
      <c r="CH191" s="96">
        <v>280</v>
      </c>
      <c r="CI191" s="96">
        <v>280</v>
      </c>
      <c r="CJ191" s="98">
        <f>Population!$CG191-Population!$CI191</f>
        <v>0</v>
      </c>
      <c r="CK191" s="120">
        <f>_xlfn.DAYS(Entries!$AY$2,Population!H191)</f>
        <v>2661</v>
      </c>
      <c r="CL191" s="120">
        <f t="shared" si="15"/>
        <v>1825</v>
      </c>
      <c r="CM191" s="122">
        <f>Entries!$AY$5</f>
        <v>0.15</v>
      </c>
      <c r="CN191" s="122">
        <f t="shared" si="20"/>
        <v>0</v>
      </c>
      <c r="CO191" s="121">
        <f t="shared" si="16"/>
        <v>0</v>
      </c>
      <c r="CP191" s="30"/>
      <c r="CQ191" s="19">
        <v>2</v>
      </c>
      <c r="CR191" s="96" t="s">
        <v>118</v>
      </c>
      <c r="CS191" s="96"/>
      <c r="CT191" s="31"/>
      <c r="CU191" s="30" t="s">
        <v>949</v>
      </c>
      <c r="CV191" s="96" t="s">
        <v>975</v>
      </c>
      <c r="CW191" s="96" t="s">
        <v>278</v>
      </c>
      <c r="CX191" s="96" t="s">
        <v>937</v>
      </c>
      <c r="CY191" s="96" t="s">
        <v>107</v>
      </c>
      <c r="CZ191" s="96"/>
      <c r="DA191" s="31">
        <v>300</v>
      </c>
      <c r="DB191" s="17" t="s">
        <v>15463</v>
      </c>
      <c r="DC191" s="17" t="s">
        <v>15500</v>
      </c>
      <c r="DD191" s="17">
        <v>1</v>
      </c>
      <c r="DE191" s="17">
        <v>1</v>
      </c>
      <c r="DF191" s="17" t="s">
        <v>15500</v>
      </c>
      <c r="DG191" s="23" t="s">
        <v>11181</v>
      </c>
      <c r="DH191" s="145"/>
    </row>
    <row r="192" spans="1:112" s="17" customFormat="1" x14ac:dyDescent="0.25">
      <c r="A192" s="32" t="s">
        <v>1004</v>
      </c>
      <c r="B192" s="98">
        <v>0</v>
      </c>
      <c r="C192" s="98" t="s">
        <v>15461</v>
      </c>
      <c r="D192" s="98"/>
      <c r="E192" s="98">
        <v>39485</v>
      </c>
      <c r="F192" s="98" t="s">
        <v>1005</v>
      </c>
      <c r="G192" s="33">
        <v>39482</v>
      </c>
      <c r="H192" s="44">
        <v>41633</v>
      </c>
      <c r="I192" s="98" t="s">
        <v>574</v>
      </c>
      <c r="J192" s="98"/>
      <c r="K192" s="98"/>
      <c r="L192" s="98" t="s">
        <v>948</v>
      </c>
      <c r="M192" t="s">
        <v>277</v>
      </c>
      <c r="N192" s="98" t="s">
        <v>277</v>
      </c>
      <c r="O192" t="s">
        <v>278</v>
      </c>
      <c r="P192" s="96" t="str">
        <f>VLOOKUP(N192,Entries!J:K,2,FALSE)</f>
        <v>COMMONWEALTH OF INDEPENDENT STATES</v>
      </c>
      <c r="Q192" s="38" t="s">
        <v>907</v>
      </c>
      <c r="R192" s="32" t="s">
        <v>11075</v>
      </c>
      <c r="S192" s="98" t="s">
        <v>277</v>
      </c>
      <c r="T192" t="s">
        <v>278</v>
      </c>
      <c r="U192" s="39" t="s">
        <v>180</v>
      </c>
      <c r="V192" s="33" t="s">
        <v>180</v>
      </c>
      <c r="W192" s="64">
        <f>IF(VLOOKUP(R192,Entries!N:P,3,FALSE)=V192,1,VLOOKUP(R192,Entries!N:P,3,FALSE))</f>
        <v>1</v>
      </c>
      <c r="X192"/>
      <c r="Y192"/>
      <c r="Z192" s="98"/>
      <c r="AA192" s="98"/>
      <c r="AB192" s="98"/>
      <c r="AC192" s="98" t="s">
        <v>239</v>
      </c>
      <c r="AD192" s="98" t="s">
        <v>123</v>
      </c>
      <c r="AE192" s="98" t="s">
        <v>180</v>
      </c>
      <c r="AF192" s="98" t="s">
        <v>94</v>
      </c>
      <c r="AG192" s="98" t="s">
        <v>11112</v>
      </c>
      <c r="AH192" s="98"/>
      <c r="AI192" s="98"/>
      <c r="AJ192" s="98">
        <v>5</v>
      </c>
      <c r="AK192" s="98" t="s">
        <v>95</v>
      </c>
      <c r="AL192" s="98"/>
      <c r="AM192" s="33"/>
      <c r="AN192" s="32" t="s">
        <v>191</v>
      </c>
      <c r="AO192" s="98" t="s">
        <v>134</v>
      </c>
      <c r="AP192" s="33" t="s">
        <v>169</v>
      </c>
      <c r="AQ192">
        <v>21104.552496879998</v>
      </c>
      <c r="AR192" t="s">
        <v>11585</v>
      </c>
      <c r="AS192" t="s">
        <v>11225</v>
      </c>
      <c r="AT192" t="s">
        <v>11586</v>
      </c>
      <c r="AU192">
        <v>82.477699999999999</v>
      </c>
      <c r="AV192" s="98">
        <v>1.439009706257778</v>
      </c>
      <c r="AW192">
        <v>265.99669999999998</v>
      </c>
      <c r="AX192" s="98">
        <v>3.7065881225822226</v>
      </c>
      <c r="AY192">
        <v>2.0268E-3</v>
      </c>
      <c r="AZ192">
        <v>268.89060000000001</v>
      </c>
      <c r="BA192" s="98">
        <v>4.0627294636755558</v>
      </c>
      <c r="BB192">
        <v>90.984800000000007</v>
      </c>
      <c r="BC192" s="98">
        <v>2.2193061099155558</v>
      </c>
      <c r="BD192">
        <v>12.428815</v>
      </c>
      <c r="BE192" s="96">
        <f t="shared" si="17"/>
        <v>7872.5498458127868</v>
      </c>
      <c r="BF192" s="96">
        <f t="shared" si="18"/>
        <v>1517.5059298402812</v>
      </c>
      <c r="BG192" s="96">
        <f t="shared" si="19"/>
        <v>1485.5937617852933</v>
      </c>
      <c r="BH192">
        <v>7878.1570838128209</v>
      </c>
      <c r="BI192">
        <v>1.1337297284376251E-3</v>
      </c>
      <c r="BJ192">
        <v>1.4395766413215521</v>
      </c>
      <c r="BK192">
        <v>4.6425182135959151</v>
      </c>
      <c r="BL192">
        <v>5.0069710340689362</v>
      </c>
      <c r="BM192">
        <v>1.274038984668634</v>
      </c>
      <c r="BN192">
        <v>1.439507397603216</v>
      </c>
      <c r="BO192">
        <v>4.6425182147727284</v>
      </c>
      <c r="BP192">
        <v>1.2499703806967181E-3</v>
      </c>
      <c r="BQ192">
        <v>5.0069710340689362</v>
      </c>
      <c r="BR192">
        <v>7869.9053261508216</v>
      </c>
      <c r="BS192" s="96">
        <v>1510.2664761115002</v>
      </c>
      <c r="BT192" s="96">
        <v>1487.5455857314882</v>
      </c>
      <c r="BU192">
        <v>1.274038984668634</v>
      </c>
      <c r="BV192" s="60" t="str">
        <f t="shared" si="14"/>
        <v>Earth Observation</v>
      </c>
      <c r="BW192" s="32" t="s">
        <v>909</v>
      </c>
      <c r="BX192" s="98">
        <v>0.8</v>
      </c>
      <c r="BY192" s="98">
        <v>1.6</v>
      </c>
      <c r="BZ192" s="98">
        <v>7</v>
      </c>
      <c r="CA192" s="98">
        <v>2.0667</v>
      </c>
      <c r="CB192" s="98">
        <v>0.50270000000000004</v>
      </c>
      <c r="CC192" s="98">
        <v>1.5832999999999999</v>
      </c>
      <c r="CD192" s="98">
        <v>1.6</v>
      </c>
      <c r="CE192" s="98">
        <v>0.8</v>
      </c>
      <c r="CF192" s="33">
        <v>7</v>
      </c>
      <c r="CG192" s="32">
        <v>280</v>
      </c>
      <c r="CH192" s="98">
        <v>280</v>
      </c>
      <c r="CI192" s="98">
        <v>280</v>
      </c>
      <c r="CJ192" s="96">
        <f>Population!$CG192-Population!$CI192</f>
        <v>0</v>
      </c>
      <c r="CK192" s="118">
        <f>_xlfn.DAYS(Entries!$AY$2,Population!H192)</f>
        <v>2661</v>
      </c>
      <c r="CL192" s="118">
        <f t="shared" si="15"/>
        <v>1825</v>
      </c>
      <c r="CM192" s="117">
        <f>Entries!$AY$5</f>
        <v>0.15</v>
      </c>
      <c r="CN192" s="117">
        <f t="shared" si="20"/>
        <v>0</v>
      </c>
      <c r="CO192" s="119">
        <f t="shared" si="16"/>
        <v>0</v>
      </c>
      <c r="CP192" s="32"/>
      <c r="CQ192" s="19">
        <v>1</v>
      </c>
      <c r="CR192" s="98" t="s">
        <v>118</v>
      </c>
      <c r="CS192" s="98"/>
      <c r="CT192" s="33"/>
      <c r="CU192" s="32" t="s">
        <v>949</v>
      </c>
      <c r="CV192" s="98" t="s">
        <v>975</v>
      </c>
      <c r="CW192" s="98" t="s">
        <v>278</v>
      </c>
      <c r="CX192" s="98" t="s">
        <v>937</v>
      </c>
      <c r="CY192" s="98" t="s">
        <v>107</v>
      </c>
      <c r="CZ192" s="98"/>
      <c r="DA192" s="33">
        <v>300</v>
      </c>
      <c r="DB192" s="17" t="s">
        <v>15463</v>
      </c>
      <c r="DC192" s="17" t="s">
        <v>15500</v>
      </c>
      <c r="DD192" s="17">
        <v>1</v>
      </c>
      <c r="DE192" s="17">
        <v>1</v>
      </c>
      <c r="DF192" s="17" t="s">
        <v>15500</v>
      </c>
      <c r="DG192" s="23" t="s">
        <v>11181</v>
      </c>
      <c r="DH192" s="145"/>
    </row>
    <row r="193" spans="1:112" s="17" customFormat="1" x14ac:dyDescent="0.25">
      <c r="A193" s="30" t="s">
        <v>1006</v>
      </c>
      <c r="B193" s="96">
        <v>0</v>
      </c>
      <c r="C193" s="96" t="s">
        <v>15461</v>
      </c>
      <c r="D193" s="96"/>
      <c r="E193" s="96">
        <v>39761</v>
      </c>
      <c r="F193" s="96" t="s">
        <v>1007</v>
      </c>
      <c r="G193" s="31">
        <v>39758</v>
      </c>
      <c r="H193" s="43">
        <v>41782</v>
      </c>
      <c r="I193" s="96" t="s">
        <v>574</v>
      </c>
      <c r="J193" s="96"/>
      <c r="K193" s="96"/>
      <c r="L193" s="96" t="s">
        <v>948</v>
      </c>
      <c r="M193" s="124" t="s">
        <v>277</v>
      </c>
      <c r="N193" s="96" t="s">
        <v>277</v>
      </c>
      <c r="O193" s="124" t="s">
        <v>278</v>
      </c>
      <c r="P193" s="64" t="str">
        <f>VLOOKUP(N193,Entries!J:K,2,FALSE)</f>
        <v>COMMONWEALTH OF INDEPENDENT STATES</v>
      </c>
      <c r="Q193" s="123" t="s">
        <v>907</v>
      </c>
      <c r="R193" s="30" t="s">
        <v>11075</v>
      </c>
      <c r="S193" s="96" t="s">
        <v>277</v>
      </c>
      <c r="T193" s="124" t="s">
        <v>278</v>
      </c>
      <c r="U193" s="125" t="s">
        <v>180</v>
      </c>
      <c r="V193" s="31" t="s">
        <v>180</v>
      </c>
      <c r="W193" s="64">
        <f>IF(VLOOKUP(R193,Entries!N:P,3,FALSE)=V193,1,VLOOKUP(R193,Entries!N:P,3,FALSE))</f>
        <v>1</v>
      </c>
      <c r="X193" s="124"/>
      <c r="Y193" s="124"/>
      <c r="Z193" s="96"/>
      <c r="AA193" s="96"/>
      <c r="AB193" s="96"/>
      <c r="AC193" s="96" t="s">
        <v>239</v>
      </c>
      <c r="AD193" s="96" t="s">
        <v>123</v>
      </c>
      <c r="AE193" s="96" t="s">
        <v>180</v>
      </c>
      <c r="AF193" s="96" t="s">
        <v>94</v>
      </c>
      <c r="AG193" s="96" t="s">
        <v>11112</v>
      </c>
      <c r="AH193" s="96"/>
      <c r="AI193" s="96"/>
      <c r="AJ193" s="96">
        <v>5</v>
      </c>
      <c r="AK193" s="96" t="s">
        <v>95</v>
      </c>
      <c r="AL193" s="96"/>
      <c r="AM193" s="31"/>
      <c r="AN193" s="30" t="s">
        <v>191</v>
      </c>
      <c r="AO193" s="96" t="s">
        <v>134</v>
      </c>
      <c r="AP193" s="31" t="s">
        <v>169</v>
      </c>
      <c r="AQ193">
        <v>21104.510313570001</v>
      </c>
      <c r="AR193" t="s">
        <v>1984</v>
      </c>
      <c r="AS193" t="s">
        <v>11225</v>
      </c>
      <c r="AT193" t="s">
        <v>11587</v>
      </c>
      <c r="AU193">
        <v>82.449200000000005</v>
      </c>
      <c r="AV193" s="96">
        <v>1.4390725380977778</v>
      </c>
      <c r="AW193">
        <v>212.37190000000001</v>
      </c>
      <c r="AX193" s="96">
        <v>3.7233729505066671</v>
      </c>
      <c r="AY193">
        <v>1.8948999999999999E-3</v>
      </c>
      <c r="AZ193">
        <v>232.7773</v>
      </c>
      <c r="BA193" s="96">
        <v>3.9430330631466668</v>
      </c>
      <c r="BB193">
        <v>127.15689999999999</v>
      </c>
      <c r="BC193" s="96">
        <v>2.3392084592533338</v>
      </c>
      <c r="BD193">
        <v>12.42881596</v>
      </c>
      <c r="BE193" s="96">
        <f t="shared" si="17"/>
        <v>7872.5494404296996</v>
      </c>
      <c r="BF193" s="96">
        <f t="shared" si="18"/>
        <v>1516.4671343643695</v>
      </c>
      <c r="BG193" s="96">
        <f t="shared" si="19"/>
        <v>1486.6317464950289</v>
      </c>
      <c r="BH193">
        <v>7878.1444906887227</v>
      </c>
      <c r="BI193">
        <v>9.6335162426181703E-4</v>
      </c>
      <c r="BJ193">
        <v>1.4390794786914141</v>
      </c>
      <c r="BK193">
        <v>3.7065888915491221</v>
      </c>
      <c r="BL193">
        <v>3.771092130256088</v>
      </c>
      <c r="BM193">
        <v>2.5109426990054948</v>
      </c>
      <c r="BN193">
        <v>1.439009978903643</v>
      </c>
      <c r="BO193">
        <v>3.7065888939768938</v>
      </c>
      <c r="BP193">
        <v>1.443529966605697E-3</v>
      </c>
      <c r="BQ193">
        <v>3.771092130256088</v>
      </c>
      <c r="BR193">
        <v>7869.9060309214938</v>
      </c>
      <c r="BS193" s="96">
        <v>1511.4591363104028</v>
      </c>
      <c r="BT193" s="96">
        <v>1486.3307736415845</v>
      </c>
      <c r="BU193">
        <v>2.5109426990054948</v>
      </c>
      <c r="BV193" s="65" t="str">
        <f t="shared" si="14"/>
        <v>Earth Observation</v>
      </c>
      <c r="BW193" s="30" t="s">
        <v>909</v>
      </c>
      <c r="BX193" s="96">
        <v>0.8</v>
      </c>
      <c r="BY193" s="96">
        <v>1.6</v>
      </c>
      <c r="BZ193" s="96">
        <v>7</v>
      </c>
      <c r="CA193" s="96">
        <v>2.0667</v>
      </c>
      <c r="CB193" s="96">
        <v>0.50270000000000004</v>
      </c>
      <c r="CC193" s="96">
        <v>1.5832999999999999</v>
      </c>
      <c r="CD193" s="96">
        <v>1.6</v>
      </c>
      <c r="CE193" s="96">
        <v>0.8</v>
      </c>
      <c r="CF193" s="31">
        <v>7</v>
      </c>
      <c r="CG193" s="30">
        <v>280</v>
      </c>
      <c r="CH193" s="96">
        <v>280</v>
      </c>
      <c r="CI193" s="96">
        <v>280</v>
      </c>
      <c r="CJ193" s="98">
        <f>Population!$CG193-Population!$CI193</f>
        <v>0</v>
      </c>
      <c r="CK193" s="120">
        <f>_xlfn.DAYS(Entries!$AY$2,Population!H193)</f>
        <v>2512</v>
      </c>
      <c r="CL193" s="120">
        <f t="shared" si="15"/>
        <v>1825</v>
      </c>
      <c r="CM193" s="122">
        <f>Entries!$AY$5</f>
        <v>0.15</v>
      </c>
      <c r="CN193" s="122">
        <f t="shared" si="20"/>
        <v>0</v>
      </c>
      <c r="CO193" s="121">
        <f t="shared" si="16"/>
        <v>0</v>
      </c>
      <c r="CP193" s="30"/>
      <c r="CQ193" s="19">
        <v>1</v>
      </c>
      <c r="CR193" s="96" t="s">
        <v>118</v>
      </c>
      <c r="CS193" s="96"/>
      <c r="CT193" s="31"/>
      <c r="CU193" s="30" t="s">
        <v>949</v>
      </c>
      <c r="CV193" s="96" t="s">
        <v>1008</v>
      </c>
      <c r="CW193" s="96" t="s">
        <v>278</v>
      </c>
      <c r="CX193" s="96" t="s">
        <v>937</v>
      </c>
      <c r="CY193" s="96" t="s">
        <v>107</v>
      </c>
      <c r="CZ193" s="96"/>
      <c r="DA193" s="31">
        <v>300</v>
      </c>
      <c r="DB193" s="17" t="s">
        <v>15463</v>
      </c>
      <c r="DC193" s="17" t="s">
        <v>15500</v>
      </c>
      <c r="DD193" s="17">
        <v>1</v>
      </c>
      <c r="DE193" s="17">
        <v>1</v>
      </c>
      <c r="DF193" s="17" t="s">
        <v>15500</v>
      </c>
      <c r="DG193" s="23" t="s">
        <v>11181</v>
      </c>
      <c r="DH193" s="145"/>
    </row>
    <row r="194" spans="1:112" s="17" customFormat="1" x14ac:dyDescent="0.25">
      <c r="A194" s="32" t="s">
        <v>1009</v>
      </c>
      <c r="B194" s="98">
        <v>0</v>
      </c>
      <c r="C194" s="98" t="s">
        <v>15461</v>
      </c>
      <c r="D194" s="98"/>
      <c r="E194" s="98">
        <v>39762</v>
      </c>
      <c r="F194" s="98" t="s">
        <v>1010</v>
      </c>
      <c r="G194" s="33">
        <v>39759</v>
      </c>
      <c r="H194" s="44">
        <v>41782</v>
      </c>
      <c r="I194" s="98" t="s">
        <v>574</v>
      </c>
      <c r="J194" s="98"/>
      <c r="K194" s="98"/>
      <c r="L194" s="98" t="s">
        <v>948</v>
      </c>
      <c r="M194" t="s">
        <v>277</v>
      </c>
      <c r="N194" s="98" t="s">
        <v>277</v>
      </c>
      <c r="O194" t="s">
        <v>278</v>
      </c>
      <c r="P194" s="96" t="str">
        <f>VLOOKUP(N194,Entries!J:K,2,FALSE)</f>
        <v>COMMONWEALTH OF INDEPENDENT STATES</v>
      </c>
      <c r="Q194" s="38" t="s">
        <v>907</v>
      </c>
      <c r="R194" s="32" t="s">
        <v>11075</v>
      </c>
      <c r="S194" s="98" t="s">
        <v>277</v>
      </c>
      <c r="T194" t="s">
        <v>278</v>
      </c>
      <c r="U194" s="39" t="s">
        <v>180</v>
      </c>
      <c r="V194" s="33" t="s">
        <v>180</v>
      </c>
      <c r="W194" s="64">
        <f>IF(VLOOKUP(R194,Entries!N:P,3,FALSE)=V194,1,VLOOKUP(R194,Entries!N:P,3,FALSE))</f>
        <v>1</v>
      </c>
      <c r="X194"/>
      <c r="Y194"/>
      <c r="Z194" s="98"/>
      <c r="AA194" s="98"/>
      <c r="AB194" s="98"/>
      <c r="AC194" s="98" t="s">
        <v>239</v>
      </c>
      <c r="AD194" s="98" t="s">
        <v>123</v>
      </c>
      <c r="AE194" s="98" t="s">
        <v>180</v>
      </c>
      <c r="AF194" s="98" t="s">
        <v>94</v>
      </c>
      <c r="AG194" s="98" t="s">
        <v>11112</v>
      </c>
      <c r="AH194" s="98"/>
      <c r="AI194" s="98"/>
      <c r="AJ194" s="98">
        <v>5</v>
      </c>
      <c r="AK194" s="98" t="s">
        <v>95</v>
      </c>
      <c r="AL194" s="98"/>
      <c r="AM194" s="33"/>
      <c r="AN194" s="32" t="s">
        <v>191</v>
      </c>
      <c r="AO194" s="98" t="s">
        <v>134</v>
      </c>
      <c r="AP194" s="33" t="s">
        <v>169</v>
      </c>
      <c r="AQ194">
        <v>21104.482257939999</v>
      </c>
      <c r="AR194" t="s">
        <v>11588</v>
      </c>
      <c r="AS194" t="s">
        <v>11225</v>
      </c>
      <c r="AT194" t="s">
        <v>11589</v>
      </c>
      <c r="AU194">
        <v>82.452799999999996</v>
      </c>
      <c r="AV194" s="98">
        <v>1.4390009796133336</v>
      </c>
      <c r="AW194">
        <v>213.33359999999999</v>
      </c>
      <c r="AX194" s="98">
        <v>3.7085935054755552</v>
      </c>
      <c r="AY194">
        <v>1.9643E-3</v>
      </c>
      <c r="AZ194">
        <v>225.91919999999999</v>
      </c>
      <c r="BA194" s="98">
        <v>3.9557338214711111</v>
      </c>
      <c r="BB194">
        <v>134.02680000000001</v>
      </c>
      <c r="BC194" s="98">
        <v>2.3263925092222224</v>
      </c>
      <c r="BD194">
        <v>12.428841869999999</v>
      </c>
      <c r="BE194" s="96">
        <f t="shared" si="17"/>
        <v>7872.5384993283833</v>
      </c>
      <c r="BF194" s="96">
        <f t="shared" si="18"/>
        <v>1517.002526702614</v>
      </c>
      <c r="BG194" s="96">
        <f t="shared" si="19"/>
        <v>1486.0744719541526</v>
      </c>
      <c r="BH194">
        <v>7878.1311400525492</v>
      </c>
      <c r="BI194">
        <v>1.1038689477104191E-3</v>
      </c>
      <c r="BJ194">
        <v>1.439142278450221</v>
      </c>
      <c r="BK194">
        <v>3.7233737243573288</v>
      </c>
      <c r="BL194">
        <v>3.580685818682674</v>
      </c>
      <c r="BM194">
        <v>2.7015546881771182</v>
      </c>
      <c r="BN194">
        <v>1.439072810819205</v>
      </c>
      <c r="BO194">
        <v>3.7233737253677268</v>
      </c>
      <c r="BP194">
        <v>1.596486535879918E-3</v>
      </c>
      <c r="BQ194">
        <v>3.580685818682674</v>
      </c>
      <c r="BR194">
        <v>7869.8949549759936</v>
      </c>
      <c r="BS194" s="96">
        <v>1511.6587537577379</v>
      </c>
      <c r="BT194" s="96">
        <v>1486.0547008772646</v>
      </c>
      <c r="BU194">
        <v>2.7015546881771182</v>
      </c>
      <c r="BV194" s="60" t="str">
        <f t="shared" ref="BV194:BV208" si="21">IF(AND(CR194="Real",CQ194=0),"no propulsion",IF(AND(BX194&lt;0.2,BY194&lt;0.2,BZ194&lt;0.2),"too small",IF(OR(D194="Starlink v0.9",D194="Starlink v1.0"),"Starlink",IF(D194="OneWeb","OneWeb",IF(AND(AE194="Earth Observation",AO194="Sunsynchron"),"sunsynchronous observation",IF(AF194="Earth Observation","Earth Observation"))))))</f>
        <v>Earth Observation</v>
      </c>
      <c r="BW194" s="32" t="s">
        <v>909</v>
      </c>
      <c r="BX194" s="98">
        <v>0.8</v>
      </c>
      <c r="BY194" s="98">
        <v>1.6</v>
      </c>
      <c r="BZ194" s="98">
        <v>7</v>
      </c>
      <c r="CA194" s="98">
        <v>2.0667</v>
      </c>
      <c r="CB194" s="98">
        <v>0.50270000000000004</v>
      </c>
      <c r="CC194" s="98">
        <v>1.5832999999999999</v>
      </c>
      <c r="CD194" s="98">
        <v>1.6</v>
      </c>
      <c r="CE194" s="98">
        <v>0.8</v>
      </c>
      <c r="CF194" s="33">
        <v>7</v>
      </c>
      <c r="CG194" s="32">
        <v>280</v>
      </c>
      <c r="CH194" s="98">
        <v>280</v>
      </c>
      <c r="CI194" s="98">
        <v>280</v>
      </c>
      <c r="CJ194" s="96">
        <f>Population!$CG194-Population!$CI194</f>
        <v>0</v>
      </c>
      <c r="CK194" s="118">
        <f>_xlfn.DAYS(Entries!$AY$2,Population!H194)</f>
        <v>2512</v>
      </c>
      <c r="CL194" s="118">
        <f t="shared" ref="CL194:CL208" si="22">AJ194*365</f>
        <v>1825</v>
      </c>
      <c r="CM194" s="117">
        <f>Entries!$AY$5</f>
        <v>0.15</v>
      </c>
      <c r="CN194" s="117">
        <f t="shared" si="20"/>
        <v>0</v>
      </c>
      <c r="CO194" s="119">
        <f t="shared" ref="CO194:CO208" si="23">IF(CQ194=0,"-",MAX(0,1-(1-CM194)/CL194*CK194))</f>
        <v>0</v>
      </c>
      <c r="CP194" s="32"/>
      <c r="CQ194" s="19">
        <v>4</v>
      </c>
      <c r="CR194" s="98" t="s">
        <v>118</v>
      </c>
      <c r="CS194" s="98"/>
      <c r="CT194" s="33"/>
      <c r="CU194" s="32" t="s">
        <v>949</v>
      </c>
      <c r="CV194" s="98" t="s">
        <v>1008</v>
      </c>
      <c r="CW194" s="98" t="s">
        <v>278</v>
      </c>
      <c r="CX194" s="98" t="s">
        <v>937</v>
      </c>
      <c r="CY194" s="98" t="s">
        <v>107</v>
      </c>
      <c r="CZ194" s="98"/>
      <c r="DA194" s="33">
        <v>300</v>
      </c>
      <c r="DB194" s="17" t="s">
        <v>15463</v>
      </c>
      <c r="DC194" s="17" t="s">
        <v>15500</v>
      </c>
      <c r="DD194" s="17">
        <v>1</v>
      </c>
      <c r="DE194" s="17">
        <v>1</v>
      </c>
      <c r="DF194" s="17" t="s">
        <v>15500</v>
      </c>
      <c r="DG194" s="23" t="s">
        <v>11181</v>
      </c>
      <c r="DH194" s="145"/>
    </row>
    <row r="195" spans="1:112" s="17" customFormat="1" x14ac:dyDescent="0.25">
      <c r="A195" s="30" t="s">
        <v>1011</v>
      </c>
      <c r="B195" s="96">
        <v>0</v>
      </c>
      <c r="C195" s="96" t="s">
        <v>15461</v>
      </c>
      <c r="D195" s="96"/>
      <c r="E195" s="96">
        <v>39763</v>
      </c>
      <c r="F195" s="96" t="s">
        <v>1012</v>
      </c>
      <c r="G195" s="31">
        <v>39760</v>
      </c>
      <c r="H195" s="43">
        <v>41782</v>
      </c>
      <c r="I195" s="96" t="s">
        <v>574</v>
      </c>
      <c r="J195" s="96"/>
      <c r="K195" s="96"/>
      <c r="L195" s="96" t="s">
        <v>948</v>
      </c>
      <c r="M195" s="124" t="s">
        <v>277</v>
      </c>
      <c r="N195" s="96" t="s">
        <v>277</v>
      </c>
      <c r="O195" s="124" t="s">
        <v>278</v>
      </c>
      <c r="P195" s="64" t="str">
        <f>VLOOKUP(N195,Entries!J:K,2,FALSE)</f>
        <v>COMMONWEALTH OF INDEPENDENT STATES</v>
      </c>
      <c r="Q195" s="123" t="s">
        <v>907</v>
      </c>
      <c r="R195" s="30" t="s">
        <v>11075</v>
      </c>
      <c r="S195" s="96" t="s">
        <v>277</v>
      </c>
      <c r="T195" s="124" t="s">
        <v>278</v>
      </c>
      <c r="U195" s="125" t="s">
        <v>180</v>
      </c>
      <c r="V195" s="31" t="s">
        <v>180</v>
      </c>
      <c r="W195" s="64">
        <f>IF(VLOOKUP(R195,Entries!N:P,3,FALSE)=V195,1,VLOOKUP(R195,Entries!N:P,3,FALSE))</f>
        <v>1</v>
      </c>
      <c r="X195" s="124"/>
      <c r="Y195" s="124"/>
      <c r="Z195" s="96"/>
      <c r="AA195" s="96"/>
      <c r="AB195" s="96"/>
      <c r="AC195" s="96" t="s">
        <v>239</v>
      </c>
      <c r="AD195" s="96" t="s">
        <v>123</v>
      </c>
      <c r="AE195" s="96" t="s">
        <v>180</v>
      </c>
      <c r="AF195" s="96" t="s">
        <v>94</v>
      </c>
      <c r="AG195" s="96" t="s">
        <v>11112</v>
      </c>
      <c r="AH195" s="96"/>
      <c r="AI195" s="96"/>
      <c r="AJ195" s="96">
        <v>5</v>
      </c>
      <c r="AK195" s="96" t="s">
        <v>95</v>
      </c>
      <c r="AL195" s="96"/>
      <c r="AM195" s="31"/>
      <c r="AN195" s="30" t="s">
        <v>191</v>
      </c>
      <c r="AO195" s="96" t="s">
        <v>134</v>
      </c>
      <c r="AP195" s="31" t="s">
        <v>169</v>
      </c>
      <c r="AQ195">
        <v>21104.537665219999</v>
      </c>
      <c r="AR195" t="s">
        <v>3628</v>
      </c>
      <c r="AS195" t="s">
        <v>11225</v>
      </c>
      <c r="AT195" t="s">
        <v>11590</v>
      </c>
      <c r="AU195">
        <v>82.448700000000002</v>
      </c>
      <c r="AV195" s="96">
        <v>1.1720162741511111</v>
      </c>
      <c r="AW195">
        <v>212.48679999999999</v>
      </c>
      <c r="AX195" s="96">
        <v>5.0003498133777784</v>
      </c>
      <c r="AY195">
        <v>2.0154999999999999E-3</v>
      </c>
      <c r="AZ195">
        <v>226.64689999999999</v>
      </c>
      <c r="BA195" s="96">
        <v>4.5583505082533335</v>
      </c>
      <c r="BB195">
        <v>133.29249999999999</v>
      </c>
      <c r="BC195" s="96">
        <v>1.725083073777778</v>
      </c>
      <c r="BD195">
        <v>12.42893274</v>
      </c>
      <c r="BE195" s="96">
        <f t="shared" ref="BE195:BE258" si="24">(((((24*60*60/BD195)^2)*3.986004418*(10^(14)))/(4*3.141592*3.141592))^(1/3))/1000</f>
        <v>7872.5001276537441</v>
      </c>
      <c r="BF195" s="96">
        <f t="shared" ref="BF195:BF258" si="25">$BE195*(1+$AY195)-6371</f>
        <v>1517.3671516610302</v>
      </c>
      <c r="BG195" s="96">
        <f t="shared" ref="BG195:BG258" si="26">$BE195*(1-$AY195)-6371</f>
        <v>1485.633103646458</v>
      </c>
      <c r="BH195">
        <v>7878.0926090653847</v>
      </c>
      <c r="BI195">
        <v>1.143307348019281E-3</v>
      </c>
      <c r="BJ195">
        <v>1.4390707574860779</v>
      </c>
      <c r="BK195">
        <v>3.7085942753923899</v>
      </c>
      <c r="BL195">
        <v>3.6174850944812298</v>
      </c>
      <c r="BM195">
        <v>2.6646401578861969</v>
      </c>
      <c r="BN195">
        <v>1.43900125231024</v>
      </c>
      <c r="BO195">
        <v>3.708594277284238</v>
      </c>
      <c r="BP195">
        <v>1.626716582501286E-3</v>
      </c>
      <c r="BQ195">
        <v>3.6174850944812298</v>
      </c>
      <c r="BR195">
        <v>7869.8567273175013</v>
      </c>
      <c r="BS195" s="96">
        <v>913.23177860615215</v>
      </c>
      <c r="BT195" s="96">
        <v>903.04769149435742</v>
      </c>
      <c r="BU195">
        <v>2.6646401578861969</v>
      </c>
      <c r="BV195" s="65" t="str">
        <f t="shared" si="21"/>
        <v>Earth Observation</v>
      </c>
      <c r="BW195" s="30" t="s">
        <v>909</v>
      </c>
      <c r="BX195" s="96">
        <v>0.8</v>
      </c>
      <c r="BY195" s="96">
        <v>1.6</v>
      </c>
      <c r="BZ195" s="96">
        <v>7</v>
      </c>
      <c r="CA195" s="96">
        <v>2.0667</v>
      </c>
      <c r="CB195" s="96">
        <v>0.50270000000000004</v>
      </c>
      <c r="CC195" s="96">
        <v>1.5832999999999999</v>
      </c>
      <c r="CD195" s="96">
        <v>1.6</v>
      </c>
      <c r="CE195" s="96">
        <v>0.8</v>
      </c>
      <c r="CF195" s="31">
        <v>7</v>
      </c>
      <c r="CG195" s="30">
        <v>280</v>
      </c>
      <c r="CH195" s="96">
        <v>280</v>
      </c>
      <c r="CI195" s="96">
        <v>280</v>
      </c>
      <c r="CJ195" s="98">
        <f>Population!$CG195-Population!$CI195</f>
        <v>0</v>
      </c>
      <c r="CK195" s="120">
        <f>_xlfn.DAYS(Entries!$AY$2,Population!H195)</f>
        <v>2512</v>
      </c>
      <c r="CL195" s="120">
        <f t="shared" si="22"/>
        <v>1825</v>
      </c>
      <c r="CM195" s="122">
        <f>Entries!$AY$5</f>
        <v>0.15</v>
      </c>
      <c r="CN195" s="122">
        <f t="shared" si="20"/>
        <v>0</v>
      </c>
      <c r="CO195" s="121">
        <f t="shared" si="23"/>
        <v>0</v>
      </c>
      <c r="CP195" s="30"/>
      <c r="CQ195" s="19">
        <v>4</v>
      </c>
      <c r="CR195" s="96" t="s">
        <v>118</v>
      </c>
      <c r="CS195" s="96"/>
      <c r="CT195" s="31"/>
      <c r="CU195" s="30" t="s">
        <v>949</v>
      </c>
      <c r="CV195" s="96" t="s">
        <v>1008</v>
      </c>
      <c r="CW195" s="96" t="s">
        <v>278</v>
      </c>
      <c r="CX195" s="96" t="s">
        <v>937</v>
      </c>
      <c r="CY195" s="96" t="s">
        <v>107</v>
      </c>
      <c r="CZ195" s="96"/>
      <c r="DA195" s="31">
        <v>300</v>
      </c>
      <c r="DB195" s="17" t="s">
        <v>15463</v>
      </c>
      <c r="DC195" s="17" t="s">
        <v>15500</v>
      </c>
      <c r="DD195" s="17">
        <v>1</v>
      </c>
      <c r="DE195" s="17">
        <v>1</v>
      </c>
      <c r="DF195" s="17" t="s">
        <v>15500</v>
      </c>
      <c r="DG195" s="23" t="s">
        <v>11181</v>
      </c>
      <c r="DH195" s="145"/>
    </row>
    <row r="196" spans="1:112" s="17" customFormat="1" x14ac:dyDescent="0.25">
      <c r="A196" s="32" t="s">
        <v>1013</v>
      </c>
      <c r="B196" s="98">
        <v>0</v>
      </c>
      <c r="C196" s="98" t="s">
        <v>15461</v>
      </c>
      <c r="D196" s="98"/>
      <c r="E196" s="98">
        <v>40358</v>
      </c>
      <c r="F196" s="98" t="s">
        <v>1014</v>
      </c>
      <c r="G196" s="33">
        <v>40355</v>
      </c>
      <c r="H196" s="44">
        <v>41998</v>
      </c>
      <c r="I196" s="98" t="s">
        <v>574</v>
      </c>
      <c r="J196" s="98"/>
      <c r="K196" s="98"/>
      <c r="L196" s="98" t="s">
        <v>365</v>
      </c>
      <c r="M196" t="s">
        <v>277</v>
      </c>
      <c r="N196" s="98" t="s">
        <v>277</v>
      </c>
      <c r="O196" t="s">
        <v>278</v>
      </c>
      <c r="P196" s="96" t="str">
        <f>VLOOKUP(N196,Entries!J:K,2,FALSE)</f>
        <v>COMMONWEALTH OF INDEPENDENT STATES</v>
      </c>
      <c r="Q196" s="38" t="s">
        <v>907</v>
      </c>
      <c r="R196" s="32" t="s">
        <v>11075</v>
      </c>
      <c r="S196" s="98" t="s">
        <v>277</v>
      </c>
      <c r="T196" t="s">
        <v>278</v>
      </c>
      <c r="U196" s="39" t="s">
        <v>180</v>
      </c>
      <c r="V196" s="33" t="s">
        <v>180</v>
      </c>
      <c r="W196" s="64">
        <f>IF(VLOOKUP(R196,Entries!N:P,3,FALSE)=V196,1,VLOOKUP(R196,Entries!N:P,3,FALSE))</f>
        <v>1</v>
      </c>
      <c r="X196"/>
      <c r="Y196"/>
      <c r="Z196" s="98"/>
      <c r="AA196" s="98"/>
      <c r="AB196" s="98"/>
      <c r="AC196" s="98" t="s">
        <v>142</v>
      </c>
      <c r="AD196" s="98" t="s">
        <v>123</v>
      </c>
      <c r="AE196" s="98" t="s">
        <v>180</v>
      </c>
      <c r="AF196" s="98" t="s">
        <v>94</v>
      </c>
      <c r="AG196" s="98" t="s">
        <v>11112</v>
      </c>
      <c r="AH196" s="98"/>
      <c r="AI196" s="98"/>
      <c r="AJ196" s="19">
        <v>5</v>
      </c>
      <c r="AK196" s="98" t="s">
        <v>118</v>
      </c>
      <c r="AL196" s="98"/>
      <c r="AM196" s="33"/>
      <c r="AN196" s="32" t="s">
        <v>191</v>
      </c>
      <c r="AO196" s="98" t="s">
        <v>134</v>
      </c>
      <c r="AP196" s="33" t="s">
        <v>160</v>
      </c>
      <c r="AQ196">
        <v>21104.47447881</v>
      </c>
      <c r="AR196" t="s">
        <v>9018</v>
      </c>
      <c r="AS196" t="s">
        <v>11225</v>
      </c>
      <c r="AT196" t="s">
        <v>11591</v>
      </c>
      <c r="AU196">
        <v>67.151600000000002</v>
      </c>
      <c r="AV196" s="98">
        <v>1.7092808660177781</v>
      </c>
      <c r="AW196">
        <v>286.49900000000002</v>
      </c>
      <c r="AX196" s="98">
        <v>1.673733752537778</v>
      </c>
      <c r="AY196">
        <v>8.3279999999999997E-4</v>
      </c>
      <c r="AZ196">
        <v>261.17430000000002</v>
      </c>
      <c r="BA196" s="98">
        <v>1.5586153496844446</v>
      </c>
      <c r="BB196">
        <v>98.84</v>
      </c>
      <c r="BC196" s="98">
        <v>4.7288900846444442</v>
      </c>
      <c r="BD196">
        <v>13.97447713</v>
      </c>
      <c r="BE196" s="96">
        <f t="shared" si="24"/>
        <v>7280.7847221299726</v>
      </c>
      <c r="BF196" s="96">
        <f t="shared" si="25"/>
        <v>915.84815964656173</v>
      </c>
      <c r="BG196" s="96">
        <f t="shared" si="26"/>
        <v>903.72128461338343</v>
      </c>
      <c r="BH196">
        <v>7286.8464256442494</v>
      </c>
      <c r="BI196">
        <v>4.3211389087908852E-4</v>
      </c>
      <c r="BJ196">
        <v>1.1722395859297889</v>
      </c>
      <c r="BK196">
        <v>5.0003508544685751</v>
      </c>
      <c r="BL196">
        <v>0.29084929203040888</v>
      </c>
      <c r="BM196">
        <v>5.992585414925836</v>
      </c>
      <c r="BN196">
        <v>1.172016505895358</v>
      </c>
      <c r="BO196">
        <v>5.0003508536880226</v>
      </c>
      <c r="BP196">
        <v>6.9953919573468844E-4</v>
      </c>
      <c r="BQ196">
        <v>0.29084929203040888</v>
      </c>
      <c r="BR196">
        <v>7279.1397350502548</v>
      </c>
      <c r="BS196" s="96">
        <v>590.50965513403207</v>
      </c>
      <c r="BT196" s="96">
        <v>559.28081814946381</v>
      </c>
      <c r="BU196">
        <v>5.992585414925836</v>
      </c>
      <c r="BV196" s="60" t="str">
        <f t="shared" si="21"/>
        <v>Earth Observation</v>
      </c>
      <c r="BW196" s="32" t="s">
        <v>253</v>
      </c>
      <c r="BX196" s="98">
        <v>2.7</v>
      </c>
      <c r="BY196" s="98">
        <v>6.3</v>
      </c>
      <c r="BZ196" s="98">
        <v>6.3</v>
      </c>
      <c r="CA196" s="98">
        <v>17.947800000000001</v>
      </c>
      <c r="CB196" s="98">
        <v>5.7256</v>
      </c>
      <c r="CC196" s="98">
        <v>16.2224</v>
      </c>
      <c r="CD196" s="98">
        <v>6.3</v>
      </c>
      <c r="CE196" s="98">
        <v>2.7</v>
      </c>
      <c r="CF196" s="33">
        <v>6.3</v>
      </c>
      <c r="CG196" s="32">
        <v>6575</v>
      </c>
      <c r="CH196" s="98">
        <v>6575</v>
      </c>
      <c r="CI196" s="98">
        <v>6500</v>
      </c>
      <c r="CJ196" s="96">
        <f>Population!$CG196-Population!$CI196</f>
        <v>75</v>
      </c>
      <c r="CK196" s="118">
        <f>_xlfn.DAYS(Entries!$AY$2,Population!H196)</f>
        <v>2296</v>
      </c>
      <c r="CL196" s="118">
        <f t="shared" si="22"/>
        <v>1825</v>
      </c>
      <c r="CM196" s="117">
        <f>Entries!$AY$5</f>
        <v>0.15</v>
      </c>
      <c r="CN196" s="117">
        <f t="shared" ref="CN196:CN260" si="27">CJ196/CG196</f>
        <v>1.1406844106463879E-2</v>
      </c>
      <c r="CO196" s="119">
        <f t="shared" si="23"/>
        <v>0</v>
      </c>
      <c r="CP196" s="32"/>
      <c r="CQ196" s="19">
        <v>4</v>
      </c>
      <c r="CR196" s="98" t="s">
        <v>118</v>
      </c>
      <c r="CS196" s="98"/>
      <c r="CT196" s="33"/>
      <c r="CU196" s="32" t="s">
        <v>965</v>
      </c>
      <c r="CV196" s="98" t="s">
        <v>966</v>
      </c>
      <c r="CW196" s="98" t="s">
        <v>278</v>
      </c>
      <c r="CX196" s="98" t="s">
        <v>967</v>
      </c>
      <c r="CY196" s="98" t="s">
        <v>968</v>
      </c>
      <c r="CZ196" s="98"/>
      <c r="DA196" s="33"/>
      <c r="DB196" s="17" t="s">
        <v>15463</v>
      </c>
      <c r="DC196" s="17" t="s">
        <v>15500</v>
      </c>
      <c r="DD196" s="17">
        <v>1</v>
      </c>
      <c r="DE196" s="17">
        <v>1</v>
      </c>
      <c r="DF196" s="17" t="s">
        <v>15500</v>
      </c>
      <c r="DG196" s="23" t="s">
        <v>11176</v>
      </c>
      <c r="DH196" s="145"/>
    </row>
    <row r="197" spans="1:112" s="17" customFormat="1" x14ac:dyDescent="0.25">
      <c r="A197" s="30" t="s">
        <v>1016</v>
      </c>
      <c r="B197" s="96">
        <v>0</v>
      </c>
      <c r="C197" s="96" t="s">
        <v>15461</v>
      </c>
      <c r="D197" s="96"/>
      <c r="E197" s="96">
        <v>40420</v>
      </c>
      <c r="F197" s="96" t="s">
        <v>1017</v>
      </c>
      <c r="G197" s="31">
        <v>40417</v>
      </c>
      <c r="H197" s="43">
        <v>42062</v>
      </c>
      <c r="I197" s="96" t="s">
        <v>574</v>
      </c>
      <c r="J197" s="96"/>
      <c r="K197" s="96"/>
      <c r="L197" s="96" t="s">
        <v>272</v>
      </c>
      <c r="M197" s="124" t="s">
        <v>277</v>
      </c>
      <c r="N197" s="96" t="s">
        <v>277</v>
      </c>
      <c r="O197" s="124" t="s">
        <v>278</v>
      </c>
      <c r="P197" s="64" t="str">
        <f>VLOOKUP(N197,Entries!J:K,2,FALSE)</f>
        <v>COMMONWEALTH OF INDEPENDENT STATES</v>
      </c>
      <c r="Q197" s="123" t="s">
        <v>907</v>
      </c>
      <c r="R197" s="30" t="s">
        <v>11075</v>
      </c>
      <c r="S197" s="96" t="s">
        <v>277</v>
      </c>
      <c r="T197" s="124" t="s">
        <v>278</v>
      </c>
      <c r="U197" s="125" t="s">
        <v>180</v>
      </c>
      <c r="V197" s="31" t="s">
        <v>180</v>
      </c>
      <c r="W197" s="64">
        <f>IF(VLOOKUP(R197,Entries!N:P,3,FALSE)=V197,1,VLOOKUP(R197,Entries!N:P,3,FALSE))</f>
        <v>1</v>
      </c>
      <c r="X197" s="124"/>
      <c r="Y197" s="124"/>
      <c r="Z197" s="96"/>
      <c r="AA197" s="96"/>
      <c r="AB197" s="96"/>
      <c r="AC197" s="96" t="s">
        <v>142</v>
      </c>
      <c r="AD197" s="96" t="s">
        <v>123</v>
      </c>
      <c r="AE197" s="96" t="s">
        <v>180</v>
      </c>
      <c r="AF197" s="96" t="s">
        <v>94</v>
      </c>
      <c r="AG197" s="96" t="s">
        <v>11112</v>
      </c>
      <c r="AH197" s="96"/>
      <c r="AI197" s="96"/>
      <c r="AJ197" s="96">
        <v>5</v>
      </c>
      <c r="AK197" s="96" t="s">
        <v>95</v>
      </c>
      <c r="AL197" s="96"/>
      <c r="AM197" s="31"/>
      <c r="AN197" s="30" t="s">
        <v>96</v>
      </c>
      <c r="AO197" s="96" t="s">
        <v>97</v>
      </c>
      <c r="AP197" s="31" t="s">
        <v>97</v>
      </c>
      <c r="AQ197">
        <v>21104.569589070001</v>
      </c>
      <c r="AR197" t="s">
        <v>11592</v>
      </c>
      <c r="AS197" t="s">
        <v>11225</v>
      </c>
      <c r="AT197" t="s">
        <v>11593</v>
      </c>
      <c r="AU197">
        <v>97.934600000000003</v>
      </c>
      <c r="AV197" s="96">
        <v>1.440187803257778</v>
      </c>
      <c r="AW197">
        <v>95.897900000000007</v>
      </c>
      <c r="AX197" s="96">
        <v>4.3424934672622229</v>
      </c>
      <c r="AY197">
        <v>1.0828999999999999E-3</v>
      </c>
      <c r="AZ197">
        <v>89.302099999999996</v>
      </c>
      <c r="BA197" s="96">
        <v>1.8657565822222222E-2</v>
      </c>
      <c r="BB197">
        <v>270.94549999999998</v>
      </c>
      <c r="BC197" s="96">
        <v>6.2685406906222223</v>
      </c>
      <c r="BD197">
        <v>14.987565350000001</v>
      </c>
      <c r="BE197" s="96">
        <f t="shared" si="24"/>
        <v>6948.875143253912</v>
      </c>
      <c r="BF197" s="96">
        <f t="shared" si="25"/>
        <v>585.40008014654268</v>
      </c>
      <c r="BG197" s="96">
        <f t="shared" si="26"/>
        <v>570.35020636128229</v>
      </c>
      <c r="BH197">
        <v>6955.2280064203296</v>
      </c>
      <c r="BI197">
        <v>2.2052704019456821E-3</v>
      </c>
      <c r="BJ197">
        <v>1.70918761492675</v>
      </c>
      <c r="BK197">
        <v>1.6737340963837011</v>
      </c>
      <c r="BL197">
        <v>1.3478324159410029</v>
      </c>
      <c r="BM197">
        <v>4.9396757511799434</v>
      </c>
      <c r="BN197">
        <v>1.7092812705281371</v>
      </c>
      <c r="BO197">
        <v>1.67373410167805</v>
      </c>
      <c r="BP197">
        <v>2.2480066226615932E-3</v>
      </c>
      <c r="BQ197">
        <v>1.3478324159410029</v>
      </c>
      <c r="BR197">
        <v>6945.8952366417479</v>
      </c>
      <c r="BS197" s="96">
        <v>1499.0624690451714</v>
      </c>
      <c r="BT197" s="96">
        <v>585.10513964000256</v>
      </c>
      <c r="BU197">
        <v>4.9396757511799434</v>
      </c>
      <c r="BV197" s="65" t="str">
        <f t="shared" si="21"/>
        <v>Earth Observation</v>
      </c>
      <c r="BW197" s="30" t="s">
        <v>253</v>
      </c>
      <c r="BX197" s="96">
        <v>2.7</v>
      </c>
      <c r="BY197" s="96">
        <v>6</v>
      </c>
      <c r="BZ197" s="96">
        <v>10</v>
      </c>
      <c r="CA197" s="96">
        <v>32.950299999999999</v>
      </c>
      <c r="CB197" s="96">
        <v>5.7256</v>
      </c>
      <c r="CC197" s="96">
        <v>20.881</v>
      </c>
      <c r="CD197" s="96">
        <v>6</v>
      </c>
      <c r="CE197" s="96">
        <v>2.7</v>
      </c>
      <c r="CF197" s="31">
        <v>10</v>
      </c>
      <c r="CG197" s="30">
        <v>3700</v>
      </c>
      <c r="CH197" s="96">
        <v>3700</v>
      </c>
      <c r="CI197" s="96">
        <v>3500</v>
      </c>
      <c r="CJ197" s="98">
        <f>Population!$CG197-Population!$CI197</f>
        <v>200</v>
      </c>
      <c r="CK197" s="120">
        <f>_xlfn.DAYS(Entries!$AY$2,Population!H197)</f>
        <v>2232</v>
      </c>
      <c r="CL197" s="120">
        <f t="shared" si="22"/>
        <v>1825</v>
      </c>
      <c r="CM197" s="122">
        <f>Entries!$AY$5</f>
        <v>0.15</v>
      </c>
      <c r="CN197" s="122">
        <f t="shared" si="27"/>
        <v>5.4054054054054057E-2</v>
      </c>
      <c r="CO197" s="121">
        <f t="shared" si="23"/>
        <v>0</v>
      </c>
      <c r="CP197" s="30"/>
      <c r="CQ197" s="19">
        <v>4</v>
      </c>
      <c r="CR197" s="96" t="s">
        <v>118</v>
      </c>
      <c r="CS197" s="96"/>
      <c r="CT197" s="31"/>
      <c r="CU197" s="30" t="s">
        <v>1018</v>
      </c>
      <c r="CV197" s="96" t="s">
        <v>1019</v>
      </c>
      <c r="CW197" s="96" t="s">
        <v>278</v>
      </c>
      <c r="CX197" s="96" t="s">
        <v>1020</v>
      </c>
      <c r="CY197" s="96" t="s">
        <v>968</v>
      </c>
      <c r="CZ197" s="96"/>
      <c r="DA197" s="31"/>
      <c r="DB197" s="17" t="s">
        <v>15463</v>
      </c>
      <c r="DC197" s="17" t="s">
        <v>15500</v>
      </c>
      <c r="DD197" s="17">
        <v>1</v>
      </c>
      <c r="DE197" s="17">
        <v>1</v>
      </c>
      <c r="DF197" s="17">
        <v>10</v>
      </c>
      <c r="DG197" s="23" t="s">
        <v>11177</v>
      </c>
      <c r="DH197" s="145"/>
    </row>
    <row r="198" spans="1:112" s="17" customFormat="1" x14ac:dyDescent="0.25">
      <c r="A198" s="32" t="s">
        <v>1021</v>
      </c>
      <c r="B198" s="98">
        <v>0</v>
      </c>
      <c r="C198" s="98" t="s">
        <v>15461</v>
      </c>
      <c r="D198" s="98"/>
      <c r="E198" s="98">
        <v>40555</v>
      </c>
      <c r="F198" s="98" t="s">
        <v>1022</v>
      </c>
      <c r="G198" s="33">
        <v>40552</v>
      </c>
      <c r="H198" s="44">
        <v>42094</v>
      </c>
      <c r="I198" s="98" t="s">
        <v>574</v>
      </c>
      <c r="J198" s="98"/>
      <c r="K198" s="98"/>
      <c r="L198" s="98" t="s">
        <v>948</v>
      </c>
      <c r="M198" t="s">
        <v>277</v>
      </c>
      <c r="N198" s="98" t="s">
        <v>277</v>
      </c>
      <c r="O198" t="s">
        <v>278</v>
      </c>
      <c r="P198" s="96" t="str">
        <f>VLOOKUP(N198,Entries!J:K,2,FALSE)</f>
        <v>COMMONWEALTH OF INDEPENDENT STATES</v>
      </c>
      <c r="Q198" s="38" t="s">
        <v>907</v>
      </c>
      <c r="R198" s="32" t="s">
        <v>11075</v>
      </c>
      <c r="S198" s="98" t="s">
        <v>277</v>
      </c>
      <c r="T198" t="s">
        <v>278</v>
      </c>
      <c r="U198" s="39" t="s">
        <v>180</v>
      </c>
      <c r="V198" s="33" t="s">
        <v>180</v>
      </c>
      <c r="W198" s="64">
        <f>IF(VLOOKUP(R198,Entries!N:P,3,FALSE)=V198,1,VLOOKUP(R198,Entries!N:P,3,FALSE))</f>
        <v>1</v>
      </c>
      <c r="X198"/>
      <c r="Y198"/>
      <c r="Z198" s="98"/>
      <c r="AA198" s="98"/>
      <c r="AB198" s="98"/>
      <c r="AC198" s="98" t="s">
        <v>239</v>
      </c>
      <c r="AD198" s="98" t="s">
        <v>674</v>
      </c>
      <c r="AE198" s="98" t="s">
        <v>180</v>
      </c>
      <c r="AF198" s="98" t="s">
        <v>263</v>
      </c>
      <c r="AG198" s="98"/>
      <c r="AH198" s="98"/>
      <c r="AI198" s="98"/>
      <c r="AJ198" s="19">
        <v>2</v>
      </c>
      <c r="AK198" s="98" t="s">
        <v>118</v>
      </c>
      <c r="AL198" s="98"/>
      <c r="AM198" s="33"/>
      <c r="AN198" s="32" t="s">
        <v>191</v>
      </c>
      <c r="AO198" s="98" t="s">
        <v>134</v>
      </c>
      <c r="AP198" s="33" t="s">
        <v>169</v>
      </c>
      <c r="AQ198">
        <v>21104.700384470001</v>
      </c>
      <c r="AR198" t="s">
        <v>11594</v>
      </c>
      <c r="AS198" t="s">
        <v>11225</v>
      </c>
      <c r="AT198" t="s">
        <v>11595</v>
      </c>
      <c r="AU198">
        <v>82.5167</v>
      </c>
      <c r="AV198" s="98">
        <v>1.7159619850044445</v>
      </c>
      <c r="AW198">
        <v>248.8066</v>
      </c>
      <c r="AX198" s="98">
        <v>2.829813428604445</v>
      </c>
      <c r="AY198">
        <v>6.1580900000000001E-2</v>
      </c>
      <c r="AZ198">
        <v>1.069</v>
      </c>
      <c r="BA198" s="98">
        <v>4.1273485204577778</v>
      </c>
      <c r="BB198">
        <v>359.161</v>
      </c>
      <c r="BC198" s="98">
        <v>2.1565091764933335</v>
      </c>
      <c r="BD198">
        <v>13.59441253</v>
      </c>
      <c r="BE198" s="96">
        <f t="shared" si="24"/>
        <v>7415.8614120152688</v>
      </c>
      <c r="BF198" s="96">
        <f t="shared" si="25"/>
        <v>1501.5368320424404</v>
      </c>
      <c r="BG198" s="96">
        <f t="shared" si="26"/>
        <v>588.18599198809716</v>
      </c>
      <c r="BH198">
        <v>7422.6378439818363</v>
      </c>
      <c r="BI198">
        <v>6.2087199648556773E-2</v>
      </c>
      <c r="BJ198">
        <v>1.440266311575551</v>
      </c>
      <c r="BK198">
        <v>4.3424943705712993</v>
      </c>
      <c r="BL198">
        <v>3.4704498445450413E-2</v>
      </c>
      <c r="BM198">
        <v>6.2525960317901141</v>
      </c>
      <c r="BN198">
        <v>1.4401882828687671</v>
      </c>
      <c r="BO198">
        <v>4.3424943857202116</v>
      </c>
      <c r="BP198">
        <v>6.1644880425456211E-2</v>
      </c>
      <c r="BQ198">
        <v>3.4973685919290329E-2</v>
      </c>
      <c r="BR198">
        <v>7413.0838043425874</v>
      </c>
      <c r="BS198" s="96">
        <v>726.39264760328751</v>
      </c>
      <c r="BT198" s="96">
        <v>711.67574043563309</v>
      </c>
      <c r="BU198">
        <v>6.2525960317901141</v>
      </c>
      <c r="BV198" s="60" t="b">
        <f t="shared" si="21"/>
        <v>0</v>
      </c>
      <c r="BW198" s="32" t="s">
        <v>1023</v>
      </c>
      <c r="BX198" s="98">
        <v>0.4</v>
      </c>
      <c r="BY198" s="98">
        <v>1</v>
      </c>
      <c r="BZ198" s="98">
        <v>1</v>
      </c>
      <c r="CA198" s="98">
        <v>0.4133</v>
      </c>
      <c r="CB198" s="98">
        <v>0.10390000000000001</v>
      </c>
      <c r="CC198" s="98">
        <v>0.35199999999999998</v>
      </c>
      <c r="CD198" s="98">
        <v>1</v>
      </c>
      <c r="CE198" s="98">
        <v>0.4</v>
      </c>
      <c r="CF198" s="33">
        <v>1</v>
      </c>
      <c r="CG198" s="32">
        <v>100</v>
      </c>
      <c r="CH198" s="98">
        <v>100</v>
      </c>
      <c r="CI198" s="98">
        <v>100</v>
      </c>
      <c r="CJ198" s="96">
        <f>Population!$CG198-Population!$CI198</f>
        <v>0</v>
      </c>
      <c r="CK198" s="118">
        <f>_xlfn.DAYS(Entries!$AY$2,Population!H198)</f>
        <v>2200</v>
      </c>
      <c r="CL198" s="118">
        <f t="shared" si="22"/>
        <v>730</v>
      </c>
      <c r="CM198" s="117">
        <f>Entries!$AY$5</f>
        <v>0.15</v>
      </c>
      <c r="CN198" s="117">
        <f t="shared" si="27"/>
        <v>0</v>
      </c>
      <c r="CO198" s="119">
        <f t="shared" si="23"/>
        <v>0</v>
      </c>
      <c r="CP198" s="32"/>
      <c r="CQ198" s="19">
        <v>2</v>
      </c>
      <c r="CR198" s="98" t="s">
        <v>118</v>
      </c>
      <c r="CS198" s="98"/>
      <c r="CT198" s="33"/>
      <c r="CU198" s="32" t="s">
        <v>1024</v>
      </c>
      <c r="CV198" s="98" t="s">
        <v>1025</v>
      </c>
      <c r="CW198" s="98" t="s">
        <v>278</v>
      </c>
      <c r="CX198" s="98" t="s">
        <v>1026</v>
      </c>
      <c r="CY198" s="98" t="s">
        <v>107</v>
      </c>
      <c r="CZ198" s="98" t="s">
        <v>108</v>
      </c>
      <c r="DA198" s="33"/>
      <c r="DB198" s="17" t="s">
        <v>15463</v>
      </c>
      <c r="DC198" s="17" t="s">
        <v>15500</v>
      </c>
      <c r="DD198" s="17">
        <v>1</v>
      </c>
      <c r="DE198" s="17" t="s">
        <v>15500</v>
      </c>
      <c r="DF198" s="17" t="s">
        <v>15500</v>
      </c>
      <c r="DG198" s="23" t="s">
        <v>11179</v>
      </c>
      <c r="DH198" s="145"/>
    </row>
    <row r="199" spans="1:112" s="17" customFormat="1" x14ac:dyDescent="0.25">
      <c r="A199" s="30" t="s">
        <v>1027</v>
      </c>
      <c r="B199" s="96">
        <v>0</v>
      </c>
      <c r="C199" s="96" t="s">
        <v>15461</v>
      </c>
      <c r="D199" s="96"/>
      <c r="E199" s="96">
        <v>40699</v>
      </c>
      <c r="F199" s="96" t="s">
        <v>1028</v>
      </c>
      <c r="G199" s="31">
        <v>40696</v>
      </c>
      <c r="H199" s="43">
        <v>42178</v>
      </c>
      <c r="I199" s="96" t="s">
        <v>574</v>
      </c>
      <c r="J199" s="96"/>
      <c r="K199" s="96"/>
      <c r="L199" s="96" t="s">
        <v>365</v>
      </c>
      <c r="M199" s="124" t="s">
        <v>277</v>
      </c>
      <c r="N199" s="96" t="s">
        <v>277</v>
      </c>
      <c r="O199" s="124" t="s">
        <v>278</v>
      </c>
      <c r="P199" s="64" t="str">
        <f>VLOOKUP(N199,Entries!J:K,2,FALSE)</f>
        <v>COMMONWEALTH OF INDEPENDENT STATES</v>
      </c>
      <c r="Q199" s="123" t="s">
        <v>907</v>
      </c>
      <c r="R199" s="30" t="s">
        <v>11075</v>
      </c>
      <c r="S199" s="96" t="s">
        <v>277</v>
      </c>
      <c r="T199" s="124" t="s">
        <v>278</v>
      </c>
      <c r="U199" s="125" t="s">
        <v>180</v>
      </c>
      <c r="V199" s="31" t="s">
        <v>180</v>
      </c>
      <c r="W199" s="64">
        <f>IF(VLOOKUP(R199,Entries!N:P,3,FALSE)=V199,1,VLOOKUP(R199,Entries!N:P,3,FALSE))</f>
        <v>1</v>
      </c>
      <c r="X199" s="124"/>
      <c r="Y199" s="124"/>
      <c r="Z199" s="96"/>
      <c r="AA199" s="96"/>
      <c r="AB199" s="96"/>
      <c r="AC199" s="96" t="s">
        <v>142</v>
      </c>
      <c r="AD199" s="96" t="s">
        <v>123</v>
      </c>
      <c r="AE199" s="96" t="s">
        <v>180</v>
      </c>
      <c r="AF199" s="96" t="s">
        <v>94</v>
      </c>
      <c r="AG199" s="96" t="s">
        <v>11112</v>
      </c>
      <c r="AH199" s="96"/>
      <c r="AI199" s="96"/>
      <c r="AJ199" s="96">
        <v>5</v>
      </c>
      <c r="AK199" s="96" t="s">
        <v>95</v>
      </c>
      <c r="AL199" s="96"/>
      <c r="AM199" s="31"/>
      <c r="AN199" s="30" t="s">
        <v>125</v>
      </c>
      <c r="AO199" s="96" t="s">
        <v>97</v>
      </c>
      <c r="AP199" s="31" t="s">
        <v>97</v>
      </c>
      <c r="AQ199">
        <v>21104.580548900001</v>
      </c>
      <c r="AR199" t="s">
        <v>11537</v>
      </c>
      <c r="AS199" t="s">
        <v>11225</v>
      </c>
      <c r="AT199" t="s">
        <v>11596</v>
      </c>
      <c r="AU199">
        <v>98.317400000000006</v>
      </c>
      <c r="AV199" s="96">
        <v>1.4398335014933334</v>
      </c>
      <c r="AW199">
        <v>162.13640000000001</v>
      </c>
      <c r="AX199" s="96">
        <v>3.0731349649911111</v>
      </c>
      <c r="AY199">
        <v>8.5740000000000002E-4</v>
      </c>
      <c r="AZ199">
        <v>236.47970000000001</v>
      </c>
      <c r="BA199" s="96">
        <v>2.4910887244933337</v>
      </c>
      <c r="BB199">
        <v>123.55889999999999</v>
      </c>
      <c r="BC199" s="96">
        <v>3.7952106875733338</v>
      </c>
      <c r="BD199">
        <v>14.533285640000001</v>
      </c>
      <c r="BE199" s="96">
        <f t="shared" si="24"/>
        <v>7092.9357952274477</v>
      </c>
      <c r="BF199" s="96">
        <f t="shared" si="25"/>
        <v>728.01727837827457</v>
      </c>
      <c r="BG199" s="96">
        <f t="shared" si="26"/>
        <v>715.85431207661986</v>
      </c>
      <c r="BH199">
        <v>7099.1535996129387</v>
      </c>
      <c r="BI199">
        <v>3.295717597554033E-4</v>
      </c>
      <c r="BJ199">
        <v>1.71586828872926</v>
      </c>
      <c r="BK199">
        <v>2.829814014481931</v>
      </c>
      <c r="BL199">
        <v>1.62227766922031</v>
      </c>
      <c r="BM199">
        <v>4.6615809041496119</v>
      </c>
      <c r="BN199">
        <v>1.715962387820698</v>
      </c>
      <c r="BO199">
        <v>2.829814017426552</v>
      </c>
      <c r="BP199">
        <v>1.037858687625877E-3</v>
      </c>
      <c r="BQ199">
        <v>1.62227766922031</v>
      </c>
      <c r="BR199">
        <v>7090.0341940194603</v>
      </c>
      <c r="BS199" s="96">
        <v>1513.4400571813176</v>
      </c>
      <c r="BT199" s="96">
        <v>1484.3827996531809</v>
      </c>
      <c r="BU199">
        <v>4.6615809041496119</v>
      </c>
      <c r="BV199" s="65" t="str">
        <f t="shared" si="21"/>
        <v>Earth Observation</v>
      </c>
      <c r="BW199" s="30" t="s">
        <v>253</v>
      </c>
      <c r="BX199" s="96">
        <v>2.7</v>
      </c>
      <c r="BY199" s="96">
        <v>6.3</v>
      </c>
      <c r="BZ199" s="96">
        <v>6.3</v>
      </c>
      <c r="CA199" s="96">
        <v>17.947800000000001</v>
      </c>
      <c r="CB199" s="96">
        <v>5.7256</v>
      </c>
      <c r="CC199" s="96">
        <v>16.2224</v>
      </c>
      <c r="CD199" s="96">
        <v>6.3</v>
      </c>
      <c r="CE199" s="96">
        <v>2.7</v>
      </c>
      <c r="CF199" s="31">
        <v>6.3</v>
      </c>
      <c r="CG199" s="30">
        <v>7000</v>
      </c>
      <c r="CH199" s="96">
        <v>7000</v>
      </c>
      <c r="CI199" s="96">
        <v>7000</v>
      </c>
      <c r="CJ199" s="98">
        <f>Population!$CG199-Population!$CI199</f>
        <v>0</v>
      </c>
      <c r="CK199" s="120">
        <f>_xlfn.DAYS(Entries!$AY$2,Population!H199)</f>
        <v>2116</v>
      </c>
      <c r="CL199" s="120">
        <f t="shared" si="22"/>
        <v>1825</v>
      </c>
      <c r="CM199" s="122">
        <f>Entries!$AY$5</f>
        <v>0.15</v>
      </c>
      <c r="CN199" s="122">
        <f t="shared" si="27"/>
        <v>0</v>
      </c>
      <c r="CO199" s="121">
        <f t="shared" si="23"/>
        <v>1.4465753424657501E-2</v>
      </c>
      <c r="CP199" s="30"/>
      <c r="CQ199" s="19">
        <v>4</v>
      </c>
      <c r="CR199" s="96" t="s">
        <v>118</v>
      </c>
      <c r="CS199" s="96"/>
      <c r="CT199" s="31"/>
      <c r="CU199" s="30" t="s">
        <v>990</v>
      </c>
      <c r="CV199" s="96" t="s">
        <v>991</v>
      </c>
      <c r="CW199" s="96" t="s">
        <v>278</v>
      </c>
      <c r="CX199" s="96" t="s">
        <v>992</v>
      </c>
      <c r="CY199" s="96" t="s">
        <v>968</v>
      </c>
      <c r="CZ199" s="96"/>
      <c r="DA199" s="31"/>
      <c r="DB199" s="17" t="s">
        <v>15463</v>
      </c>
      <c r="DC199" s="17" t="s">
        <v>15500</v>
      </c>
      <c r="DD199" s="17">
        <v>1</v>
      </c>
      <c r="DE199" s="17">
        <v>1</v>
      </c>
      <c r="DF199" s="17">
        <v>10</v>
      </c>
      <c r="DG199" s="23" t="s">
        <v>11177</v>
      </c>
      <c r="DH199" s="145"/>
    </row>
    <row r="200" spans="1:112" s="17" customFormat="1" x14ac:dyDescent="0.25">
      <c r="A200" s="32" t="s">
        <v>1030</v>
      </c>
      <c r="B200" s="98">
        <v>0</v>
      </c>
      <c r="C200" s="98" t="s">
        <v>15461</v>
      </c>
      <c r="D200" s="98"/>
      <c r="E200" s="98">
        <v>40920</v>
      </c>
      <c r="F200" s="98" t="s">
        <v>1031</v>
      </c>
      <c r="G200" s="33">
        <v>40917</v>
      </c>
      <c r="H200" s="44">
        <v>42270</v>
      </c>
      <c r="I200" s="98" t="s">
        <v>574</v>
      </c>
      <c r="J200" s="98"/>
      <c r="K200" s="98"/>
      <c r="L200" s="98" t="s">
        <v>948</v>
      </c>
      <c r="M200" t="s">
        <v>277</v>
      </c>
      <c r="N200" s="98" t="s">
        <v>277</v>
      </c>
      <c r="O200" t="s">
        <v>278</v>
      </c>
      <c r="P200" s="96" t="str">
        <f>VLOOKUP(N200,Entries!J:K,2,FALSE)</f>
        <v>COMMONWEALTH OF INDEPENDENT STATES</v>
      </c>
      <c r="Q200" s="38" t="s">
        <v>907</v>
      </c>
      <c r="R200" s="32" t="s">
        <v>11075</v>
      </c>
      <c r="S200" s="98" t="s">
        <v>277</v>
      </c>
      <c r="T200" t="s">
        <v>278</v>
      </c>
      <c r="U200" s="39" t="s">
        <v>180</v>
      </c>
      <c r="V200" s="33" t="s">
        <v>180</v>
      </c>
      <c r="W200" s="64">
        <f>IF(VLOOKUP(R200,Entries!N:P,3,FALSE)=V200,1,VLOOKUP(R200,Entries!N:P,3,FALSE))</f>
        <v>1</v>
      </c>
      <c r="X200"/>
      <c r="Y200"/>
      <c r="Z200" s="98"/>
      <c r="AA200" s="98"/>
      <c r="AB200" s="98"/>
      <c r="AC200" s="98" t="s">
        <v>239</v>
      </c>
      <c r="AD200" s="98" t="s">
        <v>123</v>
      </c>
      <c r="AE200" s="98" t="s">
        <v>180</v>
      </c>
      <c r="AF200" s="98" t="s">
        <v>94</v>
      </c>
      <c r="AG200" s="98" t="s">
        <v>11112</v>
      </c>
      <c r="AH200" s="98"/>
      <c r="AI200" s="98"/>
      <c r="AJ200" s="98">
        <v>5</v>
      </c>
      <c r="AK200" s="98" t="s">
        <v>95</v>
      </c>
      <c r="AL200" s="98"/>
      <c r="AM200" s="33"/>
      <c r="AN200" s="32" t="s">
        <v>191</v>
      </c>
      <c r="AO200" s="98" t="s">
        <v>134</v>
      </c>
      <c r="AP200" s="33" t="s">
        <v>169</v>
      </c>
      <c r="AQ200">
        <v>21104.49682959</v>
      </c>
      <c r="AR200" t="s">
        <v>11577</v>
      </c>
      <c r="AS200" t="s">
        <v>11225</v>
      </c>
      <c r="AT200" t="s">
        <v>11597</v>
      </c>
      <c r="AU200">
        <v>82.496399999999994</v>
      </c>
      <c r="AV200" s="98">
        <v>1.4397305270888889</v>
      </c>
      <c r="AW200">
        <v>176.07769999999999</v>
      </c>
      <c r="AX200" s="98">
        <v>3.0594690397911113</v>
      </c>
      <c r="AY200">
        <v>1.0208999999999999E-3</v>
      </c>
      <c r="AZ200">
        <v>142.72890000000001</v>
      </c>
      <c r="BA200" s="98">
        <v>3.1042873403288889</v>
      </c>
      <c r="BB200">
        <v>217.4496</v>
      </c>
      <c r="BC200" s="98">
        <v>3.1809037878933331</v>
      </c>
      <c r="BD200">
        <v>12.42879894</v>
      </c>
      <c r="BE200" s="96">
        <f t="shared" si="24"/>
        <v>7872.5566275420142</v>
      </c>
      <c r="BF200" s="96">
        <f t="shared" si="25"/>
        <v>1509.5937206030731</v>
      </c>
      <c r="BG200" s="96">
        <f t="shared" si="26"/>
        <v>1493.5195344809563</v>
      </c>
      <c r="BH200">
        <v>7878.1553947161556</v>
      </c>
      <c r="BI200">
        <v>1.6233003445442051E-3</v>
      </c>
      <c r="BJ200">
        <v>1.4399028499387301</v>
      </c>
      <c r="BK200">
        <v>3.0731356031577759</v>
      </c>
      <c r="BL200">
        <v>1.8483068414253181</v>
      </c>
      <c r="BM200">
        <v>4.437993405595698</v>
      </c>
      <c r="BN200">
        <v>1.439833774263191</v>
      </c>
      <c r="BO200">
        <v>3.0731356038436801</v>
      </c>
      <c r="BP200">
        <v>1.8460981290853589E-3</v>
      </c>
      <c r="BQ200">
        <v>1.8483068414253181</v>
      </c>
      <c r="BR200">
        <v>7869.9114284172492</v>
      </c>
      <c r="BS200" s="96">
        <v>1513.5026846189148</v>
      </c>
      <c r="BT200" s="96">
        <v>1484.3224930300858</v>
      </c>
      <c r="BU200">
        <v>4.437993405595698</v>
      </c>
      <c r="BV200" s="60" t="str">
        <f t="shared" si="21"/>
        <v>Earth Observation</v>
      </c>
      <c r="BW200" s="32" t="s">
        <v>909</v>
      </c>
      <c r="BX200" s="98">
        <v>0.8</v>
      </c>
      <c r="BY200" s="98">
        <v>1.6</v>
      </c>
      <c r="BZ200" s="98">
        <v>7</v>
      </c>
      <c r="CA200" s="98">
        <v>2.0667</v>
      </c>
      <c r="CB200" s="98">
        <v>0.50270000000000004</v>
      </c>
      <c r="CC200" s="98">
        <v>1.5832999999999999</v>
      </c>
      <c r="CD200" s="98">
        <v>1.6</v>
      </c>
      <c r="CE200" s="98">
        <v>0.8</v>
      </c>
      <c r="CF200" s="33">
        <v>7</v>
      </c>
      <c r="CG200" s="32">
        <v>280</v>
      </c>
      <c r="CH200" s="98">
        <v>280</v>
      </c>
      <c r="CI200" s="98">
        <v>280</v>
      </c>
      <c r="CJ200" s="96">
        <f>Population!$CG200-Population!$CI200</f>
        <v>0</v>
      </c>
      <c r="CK200" s="118">
        <f>_xlfn.DAYS(Entries!$AY$2,Population!H200)</f>
        <v>2024</v>
      </c>
      <c r="CL200" s="118">
        <f t="shared" si="22"/>
        <v>1825</v>
      </c>
      <c r="CM200" s="117">
        <f>Entries!$AY$5</f>
        <v>0.15</v>
      </c>
      <c r="CN200" s="117">
        <f t="shared" si="27"/>
        <v>0</v>
      </c>
      <c r="CO200" s="119">
        <f t="shared" si="23"/>
        <v>5.7315068493150712E-2</v>
      </c>
      <c r="CP200" s="32"/>
      <c r="CQ200" s="19">
        <v>2</v>
      </c>
      <c r="CR200" s="98" t="s">
        <v>118</v>
      </c>
      <c r="CS200" s="98"/>
      <c r="CT200" s="33"/>
      <c r="CU200" s="32" t="s">
        <v>949</v>
      </c>
      <c r="CV200" s="98" t="s">
        <v>1008</v>
      </c>
      <c r="CW200" s="98" t="s">
        <v>278</v>
      </c>
      <c r="CX200" s="98" t="s">
        <v>937</v>
      </c>
      <c r="CY200" s="98" t="s">
        <v>107</v>
      </c>
      <c r="CZ200" s="98"/>
      <c r="DA200" s="33">
        <v>300</v>
      </c>
      <c r="DB200" s="17" t="s">
        <v>15463</v>
      </c>
      <c r="DC200" s="17" t="s">
        <v>15500</v>
      </c>
      <c r="DD200" s="17">
        <v>1</v>
      </c>
      <c r="DE200" s="17">
        <v>1</v>
      </c>
      <c r="DF200" s="17" t="s">
        <v>15500</v>
      </c>
      <c r="DG200" s="23" t="s">
        <v>11181</v>
      </c>
      <c r="DH200" s="145"/>
    </row>
    <row r="201" spans="1:112" s="17" customFormat="1" x14ac:dyDescent="0.25">
      <c r="A201" s="30" t="s">
        <v>1032</v>
      </c>
      <c r="B201" s="96">
        <v>0</v>
      </c>
      <c r="C201" s="96" t="s">
        <v>15461</v>
      </c>
      <c r="D201" s="96"/>
      <c r="E201" s="96">
        <v>40921</v>
      </c>
      <c r="F201" s="96" t="s">
        <v>1033</v>
      </c>
      <c r="G201" s="31">
        <v>40918</v>
      </c>
      <c r="H201" s="43">
        <v>42270</v>
      </c>
      <c r="I201" s="96" t="s">
        <v>574</v>
      </c>
      <c r="J201" s="96"/>
      <c r="K201" s="96"/>
      <c r="L201" s="96" t="s">
        <v>948</v>
      </c>
      <c r="M201" s="124" t="s">
        <v>277</v>
      </c>
      <c r="N201" s="96" t="s">
        <v>277</v>
      </c>
      <c r="O201" s="124" t="s">
        <v>278</v>
      </c>
      <c r="P201" s="64" t="str">
        <f>VLOOKUP(N201,Entries!J:K,2,FALSE)</f>
        <v>COMMONWEALTH OF INDEPENDENT STATES</v>
      </c>
      <c r="Q201" s="123" t="s">
        <v>907</v>
      </c>
      <c r="R201" s="30" t="s">
        <v>11075</v>
      </c>
      <c r="S201" s="96" t="s">
        <v>277</v>
      </c>
      <c r="T201" s="124" t="s">
        <v>278</v>
      </c>
      <c r="U201" s="125" t="s">
        <v>180</v>
      </c>
      <c r="V201" s="31" t="s">
        <v>180</v>
      </c>
      <c r="W201" s="64">
        <f>IF(VLOOKUP(R201,Entries!N:P,3,FALSE)=V201,1,VLOOKUP(R201,Entries!N:P,3,FALSE))</f>
        <v>1</v>
      </c>
      <c r="X201" s="124"/>
      <c r="Y201" s="124"/>
      <c r="Z201" s="96"/>
      <c r="AA201" s="96"/>
      <c r="AB201" s="96"/>
      <c r="AC201" s="96" t="s">
        <v>239</v>
      </c>
      <c r="AD201" s="96" t="s">
        <v>123</v>
      </c>
      <c r="AE201" s="96" t="s">
        <v>180</v>
      </c>
      <c r="AF201" s="96" t="s">
        <v>94</v>
      </c>
      <c r="AG201" s="96" t="s">
        <v>11112</v>
      </c>
      <c r="AH201" s="96"/>
      <c r="AI201" s="96"/>
      <c r="AJ201" s="96">
        <v>5</v>
      </c>
      <c r="AK201" s="96" t="s">
        <v>95</v>
      </c>
      <c r="AL201" s="96"/>
      <c r="AM201" s="31"/>
      <c r="AN201" s="30" t="s">
        <v>191</v>
      </c>
      <c r="AO201" s="96" t="s">
        <v>134</v>
      </c>
      <c r="AP201" s="31" t="s">
        <v>169</v>
      </c>
      <c r="AQ201">
        <v>21104.521990339999</v>
      </c>
      <c r="AR201" t="s">
        <v>2861</v>
      </c>
      <c r="AS201" t="s">
        <v>11225</v>
      </c>
      <c r="AT201" t="s">
        <v>11598</v>
      </c>
      <c r="AU201">
        <v>82.490499999999997</v>
      </c>
      <c r="AV201" s="96">
        <v>1.4397497257066669</v>
      </c>
      <c r="AW201">
        <v>175.29470000000001</v>
      </c>
      <c r="AX201" s="96">
        <v>3.0603940641022223</v>
      </c>
      <c r="AY201">
        <v>1.4258000000000001E-3</v>
      </c>
      <c r="AZ201">
        <v>177.86259999999999</v>
      </c>
      <c r="BA201" s="96">
        <v>3.3447604999688894</v>
      </c>
      <c r="BB201">
        <v>182.25239999999999</v>
      </c>
      <c r="BC201" s="96">
        <v>2.939680136831111</v>
      </c>
      <c r="BD201">
        <v>12.42879675</v>
      </c>
      <c r="BE201" s="96">
        <f t="shared" si="24"/>
        <v>7872.5575523243861</v>
      </c>
      <c r="BF201" s="96">
        <f t="shared" si="25"/>
        <v>1512.78224488249</v>
      </c>
      <c r="BG201" s="96">
        <f t="shared" si="26"/>
        <v>1490.3328597662821</v>
      </c>
      <c r="BH201">
        <v>7878.1495644916258</v>
      </c>
      <c r="BI201">
        <v>1.452676296215541E-3</v>
      </c>
      <c r="BJ201">
        <v>1.439799928526158</v>
      </c>
      <c r="BK201">
        <v>3.0594696779945698</v>
      </c>
      <c r="BL201">
        <v>2.3862739523336129</v>
      </c>
      <c r="BM201">
        <v>3.898916829643245</v>
      </c>
      <c r="BN201">
        <v>1.4397308000212781</v>
      </c>
      <c r="BO201">
        <v>3.0594696759270952</v>
      </c>
      <c r="BP201">
        <v>1.8539082397347681E-3</v>
      </c>
      <c r="BQ201">
        <v>2.3862739523336129</v>
      </c>
      <c r="BR201">
        <v>7869.9125888244998</v>
      </c>
      <c r="BS201" s="96">
        <v>1513.0146565165078</v>
      </c>
      <c r="BT201" s="96">
        <v>1484.7530580674029</v>
      </c>
      <c r="BU201">
        <v>3.898916829643245</v>
      </c>
      <c r="BV201" s="65" t="str">
        <f t="shared" si="21"/>
        <v>Earth Observation</v>
      </c>
      <c r="BW201" s="30" t="s">
        <v>909</v>
      </c>
      <c r="BX201" s="96">
        <v>0.8</v>
      </c>
      <c r="BY201" s="96">
        <v>1.6</v>
      </c>
      <c r="BZ201" s="96">
        <v>7</v>
      </c>
      <c r="CA201" s="96">
        <v>2.0667</v>
      </c>
      <c r="CB201" s="96">
        <v>0.50270000000000004</v>
      </c>
      <c r="CC201" s="96">
        <v>1.5832999999999999</v>
      </c>
      <c r="CD201" s="96">
        <v>1.6</v>
      </c>
      <c r="CE201" s="96">
        <v>0.8</v>
      </c>
      <c r="CF201" s="31">
        <v>7</v>
      </c>
      <c r="CG201" s="30">
        <v>280</v>
      </c>
      <c r="CH201" s="96">
        <v>280</v>
      </c>
      <c r="CI201" s="96">
        <v>280</v>
      </c>
      <c r="CJ201" s="98">
        <f>Population!$CG201-Population!$CI201</f>
        <v>0</v>
      </c>
      <c r="CK201" s="120">
        <f>_xlfn.DAYS(Entries!$AY$2,Population!H201)</f>
        <v>2024</v>
      </c>
      <c r="CL201" s="120">
        <f t="shared" si="22"/>
        <v>1825</v>
      </c>
      <c r="CM201" s="122">
        <f>Entries!$AY$5</f>
        <v>0.15</v>
      </c>
      <c r="CN201" s="122">
        <f t="shared" si="27"/>
        <v>0</v>
      </c>
      <c r="CO201" s="121">
        <f t="shared" si="23"/>
        <v>5.7315068493150712E-2</v>
      </c>
      <c r="CP201" s="30"/>
      <c r="CQ201" s="19">
        <v>1</v>
      </c>
      <c r="CR201" s="96" t="s">
        <v>118</v>
      </c>
      <c r="CS201" s="96"/>
      <c r="CT201" s="31"/>
      <c r="CU201" s="30" t="s">
        <v>949</v>
      </c>
      <c r="CV201" s="96" t="s">
        <v>1008</v>
      </c>
      <c r="CW201" s="96" t="s">
        <v>278</v>
      </c>
      <c r="CX201" s="96" t="s">
        <v>937</v>
      </c>
      <c r="CY201" s="96" t="s">
        <v>107</v>
      </c>
      <c r="CZ201" s="96"/>
      <c r="DA201" s="31">
        <v>300</v>
      </c>
      <c r="DB201" s="17" t="s">
        <v>15463</v>
      </c>
      <c r="DC201" s="17" t="s">
        <v>15500</v>
      </c>
      <c r="DD201" s="17">
        <v>1</v>
      </c>
      <c r="DE201" s="17">
        <v>1</v>
      </c>
      <c r="DF201" s="17" t="s">
        <v>15500</v>
      </c>
      <c r="DG201" s="23" t="s">
        <v>11181</v>
      </c>
      <c r="DH201" s="145"/>
    </row>
    <row r="202" spans="1:112" s="17" customFormat="1" x14ac:dyDescent="0.25">
      <c r="A202" s="32" t="s">
        <v>1034</v>
      </c>
      <c r="B202" s="98">
        <v>0</v>
      </c>
      <c r="C202" s="98" t="s">
        <v>15461</v>
      </c>
      <c r="D202" s="98"/>
      <c r="E202" s="98">
        <v>40922</v>
      </c>
      <c r="F202" s="98" t="s">
        <v>1035</v>
      </c>
      <c r="G202" s="33">
        <v>40919</v>
      </c>
      <c r="H202" s="44">
        <v>42270</v>
      </c>
      <c r="I202" s="98" t="s">
        <v>574</v>
      </c>
      <c r="J202" s="98"/>
      <c r="K202" s="98"/>
      <c r="L202" s="98" t="s">
        <v>948</v>
      </c>
      <c r="M202" t="s">
        <v>277</v>
      </c>
      <c r="N202" s="98" t="s">
        <v>277</v>
      </c>
      <c r="O202" t="s">
        <v>278</v>
      </c>
      <c r="P202" s="96" t="str">
        <f>VLOOKUP(N202,Entries!J:K,2,FALSE)</f>
        <v>COMMONWEALTH OF INDEPENDENT STATES</v>
      </c>
      <c r="Q202" s="38" t="s">
        <v>907</v>
      </c>
      <c r="R202" s="32" t="s">
        <v>11075</v>
      </c>
      <c r="S202" s="98" t="s">
        <v>277</v>
      </c>
      <c r="T202" t="s">
        <v>278</v>
      </c>
      <c r="U202" s="39" t="s">
        <v>180</v>
      </c>
      <c r="V202" s="33" t="s">
        <v>180</v>
      </c>
      <c r="W202" s="64">
        <f>IF(VLOOKUP(R202,Entries!N:P,3,FALSE)=V202,1,VLOOKUP(R202,Entries!N:P,3,FALSE))</f>
        <v>1</v>
      </c>
      <c r="X202"/>
      <c r="Y202"/>
      <c r="Z202" s="98"/>
      <c r="AA202" s="98"/>
      <c r="AB202" s="98"/>
      <c r="AC202" s="98" t="s">
        <v>239</v>
      </c>
      <c r="AD202" s="98" t="s">
        <v>123</v>
      </c>
      <c r="AE202" s="98" t="s">
        <v>180</v>
      </c>
      <c r="AF202" s="98" t="s">
        <v>94</v>
      </c>
      <c r="AG202" s="98" t="s">
        <v>11112</v>
      </c>
      <c r="AH202" s="98"/>
      <c r="AI202" s="98"/>
      <c r="AJ202" s="98">
        <v>5</v>
      </c>
      <c r="AK202" s="98" t="s">
        <v>95</v>
      </c>
      <c r="AL202" s="98"/>
      <c r="AM202" s="33"/>
      <c r="AN202" s="32" t="s">
        <v>191</v>
      </c>
      <c r="AO202" s="98" t="s">
        <v>134</v>
      </c>
      <c r="AP202" s="33" t="s">
        <v>169</v>
      </c>
      <c r="AQ202">
        <v>21104.549509820001</v>
      </c>
      <c r="AR202" t="s">
        <v>2861</v>
      </c>
      <c r="AS202" t="s">
        <v>11225</v>
      </c>
      <c r="AT202" t="s">
        <v>11599</v>
      </c>
      <c r="AU202">
        <v>82.491600000000005</v>
      </c>
      <c r="AV202" s="98">
        <v>1.0941746057066668</v>
      </c>
      <c r="AW202">
        <v>175.3477</v>
      </c>
      <c r="AX202" s="98">
        <v>3.7409833189955557</v>
      </c>
      <c r="AY202">
        <v>1.5751000000000001E-3</v>
      </c>
      <c r="AZ202">
        <v>191.64070000000001</v>
      </c>
      <c r="BA202" s="98">
        <v>4.7317768586266675</v>
      </c>
      <c r="BB202">
        <v>168.43129999999999</v>
      </c>
      <c r="BC202" s="98">
        <v>1.9458043463822223</v>
      </c>
      <c r="BD202">
        <v>12.428864669999999</v>
      </c>
      <c r="BE202" s="96">
        <f t="shared" si="24"/>
        <v>7872.5288715285196</v>
      </c>
      <c r="BF202" s="96">
        <f t="shared" si="25"/>
        <v>1513.9288917540634</v>
      </c>
      <c r="BG202" s="96">
        <f t="shared" si="26"/>
        <v>1489.1288513029749</v>
      </c>
      <c r="BH202">
        <v>7878.1195966908826</v>
      </c>
      <c r="BI202">
        <v>1.3312701725486E-3</v>
      </c>
      <c r="BJ202">
        <v>1.439819117728526</v>
      </c>
      <c r="BK202">
        <v>3.060394701383117</v>
      </c>
      <c r="BL202">
        <v>2.6531906279873509</v>
      </c>
      <c r="BM202">
        <v>3.631249285750461</v>
      </c>
      <c r="BN202">
        <v>1.439749998704861</v>
      </c>
      <c r="BO202">
        <v>3.060394700577262</v>
      </c>
      <c r="BP202">
        <v>1.795553718554448E-3</v>
      </c>
      <c r="BQ202">
        <v>2.6531906279873509</v>
      </c>
      <c r="BR202">
        <v>7869.8838572919549</v>
      </c>
      <c r="BS202" s="96">
        <v>38250.452849832589</v>
      </c>
      <c r="BT202" s="96">
        <v>2178.3718767265891</v>
      </c>
      <c r="BU202">
        <v>3.631249285750461</v>
      </c>
      <c r="BV202" s="60" t="str">
        <f t="shared" si="21"/>
        <v>Earth Observation</v>
      </c>
      <c r="BW202" s="32" t="s">
        <v>909</v>
      </c>
      <c r="BX202" s="98">
        <v>0.8</v>
      </c>
      <c r="BY202" s="98">
        <v>1.6</v>
      </c>
      <c r="BZ202" s="98">
        <v>7</v>
      </c>
      <c r="CA202" s="98">
        <v>2.0667</v>
      </c>
      <c r="CB202" s="98">
        <v>0.50270000000000004</v>
      </c>
      <c r="CC202" s="98">
        <v>1.5832999999999999</v>
      </c>
      <c r="CD202" s="98">
        <v>1.6</v>
      </c>
      <c r="CE202" s="98">
        <v>0.8</v>
      </c>
      <c r="CF202" s="33">
        <v>7</v>
      </c>
      <c r="CG202" s="32">
        <v>280</v>
      </c>
      <c r="CH202" s="98">
        <v>280</v>
      </c>
      <c r="CI202" s="98">
        <v>280</v>
      </c>
      <c r="CJ202" s="96">
        <f>Population!$CG202-Population!$CI202</f>
        <v>0</v>
      </c>
      <c r="CK202" s="118">
        <f>_xlfn.DAYS(Entries!$AY$2,Population!H202)</f>
        <v>2024</v>
      </c>
      <c r="CL202" s="118">
        <f t="shared" si="22"/>
        <v>1825</v>
      </c>
      <c r="CM202" s="117">
        <f>Entries!$AY$5</f>
        <v>0.15</v>
      </c>
      <c r="CN202" s="117">
        <f t="shared" si="27"/>
        <v>0</v>
      </c>
      <c r="CO202" s="119">
        <f t="shared" si="23"/>
        <v>5.7315068493150712E-2</v>
      </c>
      <c r="CP202" s="32"/>
      <c r="CQ202" s="19">
        <v>2</v>
      </c>
      <c r="CR202" s="98" t="s">
        <v>118</v>
      </c>
      <c r="CS202" s="98"/>
      <c r="CT202" s="33"/>
      <c r="CU202" s="32" t="s">
        <v>949</v>
      </c>
      <c r="CV202" s="98" t="s">
        <v>1008</v>
      </c>
      <c r="CW202" s="98" t="s">
        <v>278</v>
      </c>
      <c r="CX202" s="98" t="s">
        <v>937</v>
      </c>
      <c r="CY202" s="98" t="s">
        <v>107</v>
      </c>
      <c r="CZ202" s="98"/>
      <c r="DA202" s="33">
        <v>300</v>
      </c>
      <c r="DB202" s="17" t="s">
        <v>15463</v>
      </c>
      <c r="DC202" s="17" t="s">
        <v>15500</v>
      </c>
      <c r="DD202" s="17">
        <v>1</v>
      </c>
      <c r="DE202" s="17">
        <v>1</v>
      </c>
      <c r="DF202" s="17" t="s">
        <v>15500</v>
      </c>
      <c r="DG202" s="23" t="s">
        <v>11181</v>
      </c>
      <c r="DH202" s="145"/>
    </row>
    <row r="203" spans="1:112" s="17" customFormat="1" x14ac:dyDescent="0.25">
      <c r="A203" s="30" t="s">
        <v>1036</v>
      </c>
      <c r="B203" s="96">
        <v>0</v>
      </c>
      <c r="C203" s="96" t="s">
        <v>15461</v>
      </c>
      <c r="D203" s="96"/>
      <c r="E203" s="96">
        <v>41032</v>
      </c>
      <c r="F203" s="96" t="s">
        <v>1037</v>
      </c>
      <c r="G203" s="31">
        <v>41029</v>
      </c>
      <c r="H203" s="43">
        <v>42325</v>
      </c>
      <c r="I203" s="96" t="s">
        <v>574</v>
      </c>
      <c r="J203" s="96"/>
      <c r="K203" s="96"/>
      <c r="L203" s="96" t="s">
        <v>1038</v>
      </c>
      <c r="M203" s="124" t="s">
        <v>277</v>
      </c>
      <c r="N203" s="96" t="s">
        <v>277</v>
      </c>
      <c r="O203" s="124" t="s">
        <v>278</v>
      </c>
      <c r="P203" s="64" t="str">
        <f>VLOOKUP(N203,Entries!J:K,2,FALSE)</f>
        <v>COMMONWEALTH OF INDEPENDENT STATES</v>
      </c>
      <c r="Q203" s="123" t="s">
        <v>907</v>
      </c>
      <c r="R203" s="30" t="s">
        <v>11075</v>
      </c>
      <c r="S203" s="96" t="s">
        <v>277</v>
      </c>
      <c r="T203" s="124" t="s">
        <v>278</v>
      </c>
      <c r="U203" s="125" t="s">
        <v>180</v>
      </c>
      <c r="V203" s="31" t="s">
        <v>180</v>
      </c>
      <c r="W203" s="64">
        <f>IF(VLOOKUP(R203,Entries!N:P,3,FALSE)=V203,1,VLOOKUP(R203,Entries!N:P,3,FALSE))</f>
        <v>1</v>
      </c>
      <c r="X203" s="124"/>
      <c r="Y203" s="124"/>
      <c r="Z203" s="96"/>
      <c r="AA203" s="96"/>
      <c r="AB203" s="96"/>
      <c r="AC203" s="96" t="s">
        <v>142</v>
      </c>
      <c r="AD203" s="96" t="s">
        <v>263</v>
      </c>
      <c r="AE203" s="96" t="s">
        <v>180</v>
      </c>
      <c r="AF203" s="96" t="s">
        <v>263</v>
      </c>
      <c r="AG203" s="96"/>
      <c r="AH203" s="96"/>
      <c r="AI203" s="96"/>
      <c r="AJ203" s="19">
        <v>12</v>
      </c>
      <c r="AK203" s="96" t="s">
        <v>118</v>
      </c>
      <c r="AL203" s="96"/>
      <c r="AM203" s="31"/>
      <c r="AN203" s="30" t="s">
        <v>1039</v>
      </c>
      <c r="AO203" s="96" t="s">
        <v>1040</v>
      </c>
      <c r="AP203" s="31" t="s">
        <v>1040</v>
      </c>
      <c r="AQ203">
        <v>21103.418221129999</v>
      </c>
      <c r="AR203" t="s">
        <v>11600</v>
      </c>
      <c r="AS203" t="s">
        <v>11225</v>
      </c>
      <c r="AT203" t="s">
        <v>11601</v>
      </c>
      <c r="AU203">
        <v>62.691600000000001</v>
      </c>
      <c r="AV203" s="96">
        <v>1.7073522775955556</v>
      </c>
      <c r="AW203">
        <v>214.3426</v>
      </c>
      <c r="AX203" s="96">
        <v>0.92808910864000005</v>
      </c>
      <c r="AY203">
        <v>0.67890159999999999</v>
      </c>
      <c r="AZ203">
        <v>271.11090000000002</v>
      </c>
      <c r="BA203" s="96">
        <v>3.2560803391244444</v>
      </c>
      <c r="BB203">
        <v>111.4864</v>
      </c>
      <c r="BC203" s="96">
        <v>3.0284807253688895</v>
      </c>
      <c r="BD203">
        <v>2.002745</v>
      </c>
      <c r="BE203" s="96">
        <f t="shared" si="24"/>
        <v>26585.905953301168</v>
      </c>
      <c r="BF203" s="96">
        <f t="shared" si="25"/>
        <v>38264.120042446855</v>
      </c>
      <c r="BG203" s="96">
        <f t="shared" si="26"/>
        <v>2165.6918641554803</v>
      </c>
      <c r="BH203">
        <v>26584.030308693331</v>
      </c>
      <c r="BI203">
        <v>0.67844011455632247</v>
      </c>
      <c r="BJ203">
        <v>1.0945322982810539</v>
      </c>
      <c r="BK203">
        <v>3.7403775455773478</v>
      </c>
      <c r="BL203">
        <v>4.7320840521565266</v>
      </c>
      <c r="BM203">
        <v>1.9461383031181669</v>
      </c>
      <c r="BN203">
        <v>1.0945602629321221</v>
      </c>
      <c r="BO203">
        <v>3.7403331110629812</v>
      </c>
      <c r="BP203">
        <v>0.67841868465673349</v>
      </c>
      <c r="BQ203">
        <v>4.7321954290003179</v>
      </c>
      <c r="BR203">
        <v>26585.412363279589</v>
      </c>
      <c r="BS203" s="96">
        <v>597.70046404967889</v>
      </c>
      <c r="BT203" s="96">
        <v>550.58492306254902</v>
      </c>
      <c r="BU203">
        <v>1.9461383031181669</v>
      </c>
      <c r="BV203" s="65" t="b">
        <f t="shared" si="21"/>
        <v>0</v>
      </c>
      <c r="BW203" s="30" t="s">
        <v>338</v>
      </c>
      <c r="BX203" s="96">
        <v>2</v>
      </c>
      <c r="BY203" s="96">
        <v>4</v>
      </c>
      <c r="BZ203" s="96">
        <v>10</v>
      </c>
      <c r="CA203" s="96">
        <v>24.8003</v>
      </c>
      <c r="CB203" s="96">
        <v>4</v>
      </c>
      <c r="CC203" s="96">
        <v>14.304</v>
      </c>
      <c r="CD203" s="96">
        <v>4</v>
      </c>
      <c r="CE203" s="96">
        <v>2</v>
      </c>
      <c r="CF203" s="31">
        <v>10</v>
      </c>
      <c r="CG203" s="30">
        <v>2550</v>
      </c>
      <c r="CH203" s="96">
        <v>2550</v>
      </c>
      <c r="CI203" s="96">
        <v>2000</v>
      </c>
      <c r="CJ203" s="98">
        <f>Population!$CG203-Population!$CI203</f>
        <v>550</v>
      </c>
      <c r="CK203" s="120">
        <f>_xlfn.DAYS(Entries!$AY$2,Population!H203)</f>
        <v>1969</v>
      </c>
      <c r="CL203" s="120">
        <f t="shared" si="22"/>
        <v>4380</v>
      </c>
      <c r="CM203" s="122">
        <f>Entries!$AY$5</f>
        <v>0.15</v>
      </c>
      <c r="CN203" s="122">
        <f t="shared" si="27"/>
        <v>0.21568627450980393</v>
      </c>
      <c r="CO203" s="121">
        <f t="shared" si="23"/>
        <v>0.61788812785388125</v>
      </c>
      <c r="CP203" s="30"/>
      <c r="CQ203" s="19">
        <v>4</v>
      </c>
      <c r="CR203" s="96" t="s">
        <v>118</v>
      </c>
      <c r="CS203" s="96"/>
      <c r="CT203" s="31"/>
      <c r="CU203" s="30" t="s">
        <v>1043</v>
      </c>
      <c r="CV203" s="96" t="s">
        <v>1044</v>
      </c>
      <c r="CW203" s="96" t="s">
        <v>278</v>
      </c>
      <c r="CX203" s="96" t="s">
        <v>1045</v>
      </c>
      <c r="CY203" s="96" t="s">
        <v>107</v>
      </c>
      <c r="CZ203" s="96"/>
      <c r="DA203" s="31"/>
      <c r="DB203" s="17" t="s">
        <v>15463</v>
      </c>
      <c r="DC203" s="17" t="s">
        <v>15500</v>
      </c>
      <c r="DD203" s="17">
        <v>1</v>
      </c>
      <c r="DE203" s="17" t="s">
        <v>15500</v>
      </c>
      <c r="DF203" s="17" t="s">
        <v>15500</v>
      </c>
      <c r="DG203" s="23" t="s">
        <v>11175</v>
      </c>
      <c r="DH203" s="145"/>
    </row>
    <row r="204" spans="1:112" s="17" customFormat="1" x14ac:dyDescent="0.25">
      <c r="A204" s="32" t="s">
        <v>1046</v>
      </c>
      <c r="B204" s="98">
        <v>0</v>
      </c>
      <c r="C204" s="98" t="s">
        <v>15461</v>
      </c>
      <c r="D204" s="98"/>
      <c r="E204" s="98">
        <v>41394</v>
      </c>
      <c r="F204" s="98" t="s">
        <v>1047</v>
      </c>
      <c r="G204" s="33">
        <v>41391</v>
      </c>
      <c r="H204" s="44">
        <v>42453</v>
      </c>
      <c r="I204" s="98" t="s">
        <v>574</v>
      </c>
      <c r="J204" s="98"/>
      <c r="K204" s="98"/>
      <c r="L204" s="98" t="s">
        <v>112</v>
      </c>
      <c r="M204" t="s">
        <v>277</v>
      </c>
      <c r="N204" s="98" t="s">
        <v>277</v>
      </c>
      <c r="O204" t="s">
        <v>278</v>
      </c>
      <c r="P204" s="96" t="str">
        <f>VLOOKUP(N204,Entries!J:K,2,FALSE)</f>
        <v>COMMONWEALTH OF INDEPENDENT STATES</v>
      </c>
      <c r="Q204" s="38" t="s">
        <v>907</v>
      </c>
      <c r="R204" s="32" t="s">
        <v>11075</v>
      </c>
      <c r="S204" s="98" t="s">
        <v>277</v>
      </c>
      <c r="T204" t="s">
        <v>278</v>
      </c>
      <c r="U204" s="39" t="s">
        <v>180</v>
      </c>
      <c r="V204" s="33" t="s">
        <v>180</v>
      </c>
      <c r="W204" s="64">
        <f>IF(VLOOKUP(R204,Entries!N:P,3,FALSE)=V204,1,VLOOKUP(R204,Entries!N:P,3,FALSE))</f>
        <v>1</v>
      </c>
      <c r="X204"/>
      <c r="Y204"/>
      <c r="Z204" s="98"/>
      <c r="AA204" s="98"/>
      <c r="AB204" s="98"/>
      <c r="AC204" s="98" t="s">
        <v>142</v>
      </c>
      <c r="AD204" s="98" t="s">
        <v>123</v>
      </c>
      <c r="AE204" s="98" t="s">
        <v>180</v>
      </c>
      <c r="AF204" s="98" t="s">
        <v>94</v>
      </c>
      <c r="AG204" s="98" t="s">
        <v>11112</v>
      </c>
      <c r="AH204" s="98"/>
      <c r="AI204" s="98"/>
      <c r="AJ204" s="98">
        <v>5</v>
      </c>
      <c r="AK204" s="98" t="s">
        <v>95</v>
      </c>
      <c r="AL204" s="98"/>
      <c r="AM204" s="33"/>
      <c r="AN204" s="32" t="s">
        <v>96</v>
      </c>
      <c r="AO204" s="98" t="s">
        <v>97</v>
      </c>
      <c r="AP204" s="33" t="s">
        <v>97</v>
      </c>
      <c r="AQ204">
        <v>21104.493201929999</v>
      </c>
      <c r="AR204" t="s">
        <v>11602</v>
      </c>
      <c r="AS204" t="s">
        <v>11225</v>
      </c>
      <c r="AT204" t="s">
        <v>11603</v>
      </c>
      <c r="AU204">
        <v>97.824100000000001</v>
      </c>
      <c r="AV204" s="98">
        <v>1.7320556626888892</v>
      </c>
      <c r="AW204">
        <v>53.175600000000003</v>
      </c>
      <c r="AX204" s="98">
        <v>2.0758156406444446</v>
      </c>
      <c r="AY204">
        <v>3.2206000000000001E-3</v>
      </c>
      <c r="AZ204">
        <v>186.55969999999999</v>
      </c>
      <c r="BA204" s="98">
        <v>1.9266929950488891</v>
      </c>
      <c r="BB204">
        <v>173.51920000000001</v>
      </c>
      <c r="BC204" s="98">
        <v>4.3586517221155558</v>
      </c>
      <c r="BD204">
        <v>14.989983479999999</v>
      </c>
      <c r="BE204" s="96">
        <f t="shared" si="24"/>
        <v>6948.1278115316218</v>
      </c>
      <c r="BF204" s="96">
        <f t="shared" si="25"/>
        <v>599.50495196143947</v>
      </c>
      <c r="BG204" s="96">
        <f t="shared" si="26"/>
        <v>554.75067110180316</v>
      </c>
      <c r="BH204">
        <v>6954.4414268056153</v>
      </c>
      <c r="BI204">
        <v>2.8171376684165222E-3</v>
      </c>
      <c r="BJ204">
        <v>1.7072602757476469</v>
      </c>
      <c r="BK204">
        <v>0.9280893070288766</v>
      </c>
      <c r="BL204">
        <v>2.8907357330962911</v>
      </c>
      <c r="BM204">
        <v>3.393822445301157</v>
      </c>
      <c r="BN204">
        <v>1.707352679748166</v>
      </c>
      <c r="BO204">
        <v>0.92808930227516961</v>
      </c>
      <c r="BP204">
        <v>3.3919778949138722E-3</v>
      </c>
      <c r="BQ204">
        <v>2.9341214452699131</v>
      </c>
      <c r="BR204">
        <v>6945.142693556114</v>
      </c>
      <c r="BS204" s="96">
        <v>956.9692456203893</v>
      </c>
      <c r="BT204" s="96">
        <v>937.79807960283324</v>
      </c>
      <c r="BU204">
        <v>3.393822445301157</v>
      </c>
      <c r="BV204" s="60" t="str">
        <f t="shared" si="21"/>
        <v>Earth Observation</v>
      </c>
      <c r="BW204" s="32" t="s">
        <v>253</v>
      </c>
      <c r="BX204" s="98">
        <v>2.7</v>
      </c>
      <c r="BY204" s="98">
        <v>6</v>
      </c>
      <c r="BZ204" s="98">
        <v>10</v>
      </c>
      <c r="CA204" s="98">
        <v>32.950299999999999</v>
      </c>
      <c r="CB204" s="98">
        <v>5.7256</v>
      </c>
      <c r="CC204" s="98">
        <v>20.881</v>
      </c>
      <c r="CD204" s="98">
        <v>6</v>
      </c>
      <c r="CE204" s="98">
        <v>2.7</v>
      </c>
      <c r="CF204" s="33">
        <v>10</v>
      </c>
      <c r="CG204" s="32">
        <v>3700</v>
      </c>
      <c r="CH204" s="98">
        <v>3700</v>
      </c>
      <c r="CI204" s="98">
        <v>3500</v>
      </c>
      <c r="CJ204" s="96">
        <f>Population!$CG204-Population!$CI204</f>
        <v>200</v>
      </c>
      <c r="CK204" s="118">
        <f>_xlfn.DAYS(Entries!$AY$2,Population!H204)</f>
        <v>1841</v>
      </c>
      <c r="CL204" s="118">
        <f t="shared" si="22"/>
        <v>1825</v>
      </c>
      <c r="CM204" s="117">
        <f>Entries!$AY$5</f>
        <v>0.15</v>
      </c>
      <c r="CN204" s="117">
        <f t="shared" si="27"/>
        <v>5.4054054054054057E-2</v>
      </c>
      <c r="CO204" s="119">
        <f t="shared" si="23"/>
        <v>0.14254794520547942</v>
      </c>
      <c r="CP204" s="32"/>
      <c r="CQ204" s="19">
        <v>4</v>
      </c>
      <c r="CR204" s="98" t="s">
        <v>118</v>
      </c>
      <c r="CS204" s="98"/>
      <c r="CT204" s="33"/>
      <c r="CU204" s="32" t="s">
        <v>1018</v>
      </c>
      <c r="CV204" s="98" t="s">
        <v>1019</v>
      </c>
      <c r="CW204" s="98" t="s">
        <v>278</v>
      </c>
      <c r="CX204" s="98" t="s">
        <v>1020</v>
      </c>
      <c r="CY204" s="98" t="s">
        <v>968</v>
      </c>
      <c r="CZ204" s="98"/>
      <c r="DA204" s="33"/>
      <c r="DB204" s="17" t="s">
        <v>15463</v>
      </c>
      <c r="DC204" s="17" t="s">
        <v>15500</v>
      </c>
      <c r="DD204" s="17">
        <v>1</v>
      </c>
      <c r="DE204" s="17">
        <v>1</v>
      </c>
      <c r="DF204" s="17">
        <v>10</v>
      </c>
      <c r="DG204" s="23" t="s">
        <v>11177</v>
      </c>
      <c r="DH204" s="145"/>
    </row>
    <row r="205" spans="1:112" s="17" customFormat="1" x14ac:dyDescent="0.25">
      <c r="A205" s="30" t="s">
        <v>1048</v>
      </c>
      <c r="B205" s="96">
        <v>0</v>
      </c>
      <c r="C205" s="96" t="s">
        <v>15461</v>
      </c>
      <c r="D205" s="96"/>
      <c r="E205" s="96">
        <v>41579</v>
      </c>
      <c r="F205" s="96" t="s">
        <v>1049</v>
      </c>
      <c r="G205" s="31">
        <v>41576</v>
      </c>
      <c r="H205" s="43">
        <v>42525</v>
      </c>
      <c r="I205" s="96" t="s">
        <v>574</v>
      </c>
      <c r="J205" s="96"/>
      <c r="K205" s="96"/>
      <c r="L205" s="96" t="s">
        <v>948</v>
      </c>
      <c r="M205" s="124" t="s">
        <v>277</v>
      </c>
      <c r="N205" s="96" t="s">
        <v>277</v>
      </c>
      <c r="O205" s="124" t="s">
        <v>278</v>
      </c>
      <c r="P205" s="64" t="str">
        <f>VLOOKUP(N205,Entries!J:K,2,FALSE)</f>
        <v>COMMONWEALTH OF INDEPENDENT STATES</v>
      </c>
      <c r="Q205" s="123" t="s">
        <v>907</v>
      </c>
      <c r="R205" s="30" t="s">
        <v>11075</v>
      </c>
      <c r="S205" s="96" t="s">
        <v>277</v>
      </c>
      <c r="T205" s="124" t="s">
        <v>278</v>
      </c>
      <c r="U205" s="125" t="s">
        <v>180</v>
      </c>
      <c r="V205" s="31" t="s">
        <v>180</v>
      </c>
      <c r="W205" s="64">
        <f>IF(VLOOKUP(R205,Entries!N:P,3,FALSE)=V205,1,VLOOKUP(R205,Entries!N:P,3,FALSE))</f>
        <v>1</v>
      </c>
      <c r="X205" s="124"/>
      <c r="Y205" s="124"/>
      <c r="Z205" s="96"/>
      <c r="AA205" s="96"/>
      <c r="AB205" s="96"/>
      <c r="AC205" s="96" t="s">
        <v>239</v>
      </c>
      <c r="AD205" s="96" t="s">
        <v>123</v>
      </c>
      <c r="AE205" s="96" t="s">
        <v>180</v>
      </c>
      <c r="AF205" s="96" t="s">
        <v>94</v>
      </c>
      <c r="AG205" s="96" t="s">
        <v>11112</v>
      </c>
      <c r="AH205" s="96"/>
      <c r="AI205" s="96"/>
      <c r="AJ205" s="96">
        <v>5</v>
      </c>
      <c r="AK205" s="96" t="s">
        <v>95</v>
      </c>
      <c r="AL205" s="96"/>
      <c r="AM205" s="31"/>
      <c r="AN205" s="30" t="s">
        <v>125</v>
      </c>
      <c r="AO205" s="96" t="s">
        <v>97</v>
      </c>
      <c r="AP205" s="31" t="s">
        <v>97</v>
      </c>
      <c r="AQ205">
        <v>21104.399392210002</v>
      </c>
      <c r="AR205" t="s">
        <v>843</v>
      </c>
      <c r="AS205" t="s">
        <v>11225</v>
      </c>
      <c r="AT205" t="s">
        <v>11604</v>
      </c>
      <c r="AU205">
        <v>99.239500000000007</v>
      </c>
      <c r="AV205" s="96">
        <v>1.7077746471866666</v>
      </c>
      <c r="AW205">
        <v>118.9355</v>
      </c>
      <c r="AX205" s="96">
        <v>4.370450145404444</v>
      </c>
      <c r="AY205">
        <v>7.2700000000000005E-5</v>
      </c>
      <c r="AZ205">
        <v>110.3914</v>
      </c>
      <c r="BA205" s="96">
        <v>5.6106075500355566</v>
      </c>
      <c r="BB205">
        <v>249.73240000000001</v>
      </c>
      <c r="BC205" s="96">
        <v>0.6582717343911112</v>
      </c>
      <c r="BD205">
        <v>13.85906276</v>
      </c>
      <c r="BE205" s="96">
        <f t="shared" si="24"/>
        <v>7321.1503748113892</v>
      </c>
      <c r="BF205" s="96">
        <f t="shared" si="25"/>
        <v>950.68262244363814</v>
      </c>
      <c r="BG205" s="96">
        <f t="shared" si="26"/>
        <v>949.61812717914017</v>
      </c>
      <c r="BH205">
        <v>7327.1797552990402</v>
      </c>
      <c r="BI205">
        <v>1.151978384801175E-3</v>
      </c>
      <c r="BJ205">
        <v>1.7319582846873871</v>
      </c>
      <c r="BK205">
        <v>2.075816071101801</v>
      </c>
      <c r="BL205">
        <v>1.209077467845685</v>
      </c>
      <c r="BM205">
        <v>5.0762691320446223</v>
      </c>
      <c r="BN205">
        <v>1.732056065823206</v>
      </c>
      <c r="BO205">
        <v>2.075816072887489</v>
      </c>
      <c r="BP205">
        <v>1.3097950928357171E-3</v>
      </c>
      <c r="BQ205">
        <v>1.209077467845685</v>
      </c>
      <c r="BR205">
        <v>7318.3836626116108</v>
      </c>
      <c r="BS205" s="96">
        <v>477.55291759928787</v>
      </c>
      <c r="BT205" s="96">
        <v>305.73946590050127</v>
      </c>
      <c r="BU205">
        <v>5.0762691320446223</v>
      </c>
      <c r="BV205" s="65" t="str">
        <f t="shared" si="21"/>
        <v>Earth Observation</v>
      </c>
      <c r="BW205" s="30" t="s">
        <v>253</v>
      </c>
      <c r="BX205" s="96">
        <v>1.3</v>
      </c>
      <c r="BY205" s="96">
        <v>3</v>
      </c>
      <c r="BZ205" s="96">
        <v>3</v>
      </c>
      <c r="CA205" s="96">
        <v>4.1196999999999999</v>
      </c>
      <c r="CB205" s="96">
        <v>1.3272999999999999</v>
      </c>
      <c r="CC205" s="96">
        <v>3.7267000000000001</v>
      </c>
      <c r="CD205" s="96">
        <v>3</v>
      </c>
      <c r="CE205" s="96">
        <v>1.3</v>
      </c>
      <c r="CF205" s="31">
        <v>3</v>
      </c>
      <c r="CG205" s="30">
        <v>900</v>
      </c>
      <c r="CH205" s="96">
        <v>900</v>
      </c>
      <c r="CI205" s="96">
        <v>900</v>
      </c>
      <c r="CJ205" s="98">
        <f>Population!$CG205-Population!$CI205</f>
        <v>0</v>
      </c>
      <c r="CK205" s="120">
        <f>_xlfn.DAYS(Entries!$AY$2,Population!H205)</f>
        <v>1769</v>
      </c>
      <c r="CL205" s="120">
        <f t="shared" si="22"/>
        <v>1825</v>
      </c>
      <c r="CM205" s="122">
        <f>Entries!$AY$5</f>
        <v>0.15</v>
      </c>
      <c r="CN205" s="122">
        <f t="shared" si="27"/>
        <v>0</v>
      </c>
      <c r="CO205" s="121">
        <f t="shared" si="23"/>
        <v>0.17608219178082196</v>
      </c>
      <c r="CP205" s="30"/>
      <c r="CQ205" s="19">
        <v>2</v>
      </c>
      <c r="CR205" s="96" t="s">
        <v>118</v>
      </c>
      <c r="CS205" s="96"/>
      <c r="CT205" s="31"/>
      <c r="CU205" s="30" t="s">
        <v>949</v>
      </c>
      <c r="CV205" s="96" t="s">
        <v>1025</v>
      </c>
      <c r="CW205" s="96" t="s">
        <v>278</v>
      </c>
      <c r="CX205" s="96" t="s">
        <v>1051</v>
      </c>
      <c r="CY205" s="96" t="s">
        <v>107</v>
      </c>
      <c r="CZ205" s="96"/>
      <c r="DA205" s="31"/>
      <c r="DB205" s="17" t="s">
        <v>15463</v>
      </c>
      <c r="DC205" s="17" t="s">
        <v>15500</v>
      </c>
      <c r="DD205" s="17">
        <v>1</v>
      </c>
      <c r="DE205" s="17">
        <v>1</v>
      </c>
      <c r="DF205" s="17">
        <v>10</v>
      </c>
      <c r="DG205" s="23" t="s">
        <v>11182</v>
      </c>
      <c r="DH205" s="145"/>
    </row>
    <row r="206" spans="1:112" s="17" customFormat="1" x14ac:dyDescent="0.25">
      <c r="A206" s="32" t="s">
        <v>1052</v>
      </c>
      <c r="B206" s="98">
        <v>0</v>
      </c>
      <c r="C206" s="98" t="s">
        <v>15461</v>
      </c>
      <c r="D206" s="98"/>
      <c r="E206" s="98">
        <v>42798</v>
      </c>
      <c r="F206" s="98" t="s">
        <v>1053</v>
      </c>
      <c r="G206" s="33">
        <v>46904</v>
      </c>
      <c r="H206" s="44">
        <v>42909</v>
      </c>
      <c r="I206" s="98" t="s">
        <v>574</v>
      </c>
      <c r="J206" s="98"/>
      <c r="K206" s="98"/>
      <c r="L206" s="98" t="s">
        <v>1054</v>
      </c>
      <c r="M206" t="s">
        <v>277</v>
      </c>
      <c r="N206" s="98" t="s">
        <v>277</v>
      </c>
      <c r="O206" t="s">
        <v>278</v>
      </c>
      <c r="P206" s="96" t="str">
        <f>VLOOKUP(N206,Entries!J:K,2,FALSE)</f>
        <v>COMMONWEALTH OF INDEPENDENT STATES</v>
      </c>
      <c r="Q206" s="38" t="s">
        <v>907</v>
      </c>
      <c r="R206" s="32" t="s">
        <v>11075</v>
      </c>
      <c r="S206" s="98" t="s">
        <v>277</v>
      </c>
      <c r="T206" t="s">
        <v>278</v>
      </c>
      <c r="U206" s="39" t="s">
        <v>180</v>
      </c>
      <c r="V206" s="33" t="s">
        <v>180</v>
      </c>
      <c r="W206" s="64">
        <f>IF(VLOOKUP(R206,Entries!N:P,3,FALSE)=V206,1,VLOOKUP(R206,Entries!N:P,3,FALSE))</f>
        <v>1</v>
      </c>
      <c r="X206"/>
      <c r="Y206"/>
      <c r="Z206" s="98"/>
      <c r="AA206" s="98"/>
      <c r="AB206" s="98"/>
      <c r="AC206" s="98" t="s">
        <v>239</v>
      </c>
      <c r="AD206" s="98" t="s">
        <v>123</v>
      </c>
      <c r="AE206" s="98" t="s">
        <v>180</v>
      </c>
      <c r="AF206" s="98" t="s">
        <v>94</v>
      </c>
      <c r="AG206" s="98" t="s">
        <v>11112</v>
      </c>
      <c r="AH206" s="98"/>
      <c r="AI206" s="98"/>
      <c r="AJ206" s="19">
        <v>5</v>
      </c>
      <c r="AK206" s="98" t="s">
        <v>118</v>
      </c>
      <c r="AL206" s="98"/>
      <c r="AM206" s="33"/>
      <c r="AN206" s="32" t="s">
        <v>125</v>
      </c>
      <c r="AO206" s="98" t="s">
        <v>97</v>
      </c>
      <c r="AP206" s="33" t="s">
        <v>97</v>
      </c>
      <c r="AQ206">
        <v>21104.487622469998</v>
      </c>
      <c r="AR206" t="s">
        <v>11605</v>
      </c>
      <c r="AS206" t="s">
        <v>11606</v>
      </c>
      <c r="AT206" t="s">
        <v>11607</v>
      </c>
      <c r="AU206">
        <v>97.848299999999995</v>
      </c>
      <c r="AV206" s="98">
        <v>1.7054463784488889</v>
      </c>
      <c r="AW206">
        <v>250.4084</v>
      </c>
      <c r="AX206" s="98">
        <v>2.8862887807911113</v>
      </c>
      <c r="AY206">
        <v>1.33163E-2</v>
      </c>
      <c r="AZ206">
        <v>321.46420000000001</v>
      </c>
      <c r="BA206" s="98">
        <v>0.5260194378355556</v>
      </c>
      <c r="BB206">
        <v>37.716200000000001</v>
      </c>
      <c r="BC206" s="98">
        <v>5.7672194018933345</v>
      </c>
      <c r="BD206">
        <v>15.600292749999999</v>
      </c>
      <c r="BE206" s="96">
        <f t="shared" si="24"/>
        <v>6765.7103757539835</v>
      </c>
      <c r="BF206" s="96">
        <f t="shared" si="25"/>
        <v>484.80460483063689</v>
      </c>
      <c r="BG206" s="96">
        <f t="shared" si="26"/>
        <v>304.61614667733102</v>
      </c>
      <c r="BH206">
        <v>6772.372572013961</v>
      </c>
      <c r="BI206">
        <v>1.309018803746515E-2</v>
      </c>
      <c r="BJ206">
        <v>1.7076772704736489</v>
      </c>
      <c r="BK206">
        <v>4.3704510547433486</v>
      </c>
      <c r="BL206">
        <v>5.70027774771797</v>
      </c>
      <c r="BM206">
        <v>0.56861340690118012</v>
      </c>
      <c r="BN206">
        <v>1.707775054201041</v>
      </c>
      <c r="BO206">
        <v>4.3704510621159791</v>
      </c>
      <c r="BP206">
        <v>1.2703122921645041E-2</v>
      </c>
      <c r="BQ206">
        <v>5.6793865297580171</v>
      </c>
      <c r="BR206">
        <v>6762.6461917498946</v>
      </c>
      <c r="BS206" s="96">
        <v>671.97283660040739</v>
      </c>
      <c r="BT206" s="96">
        <v>552.1701447122814</v>
      </c>
      <c r="BU206">
        <v>0.56861340690118012</v>
      </c>
      <c r="BV206" s="60" t="str">
        <f t="shared" si="21"/>
        <v>Earth Observation</v>
      </c>
      <c r="BW206" s="32" t="s">
        <v>253</v>
      </c>
      <c r="BX206" s="98">
        <v>1.3</v>
      </c>
      <c r="BY206" s="98">
        <v>3</v>
      </c>
      <c r="BZ206" s="98">
        <v>3</v>
      </c>
      <c r="CA206" s="98">
        <v>4.1196999999999999</v>
      </c>
      <c r="CB206" s="98">
        <v>1.3272999999999999</v>
      </c>
      <c r="CC206" s="98">
        <v>3.7267000000000001</v>
      </c>
      <c r="CD206" s="98">
        <v>3</v>
      </c>
      <c r="CE206" s="98">
        <v>1.3</v>
      </c>
      <c r="CF206" s="33">
        <v>3</v>
      </c>
      <c r="CG206" s="32">
        <v>400</v>
      </c>
      <c r="CH206" s="98">
        <v>547</v>
      </c>
      <c r="CI206" s="98">
        <v>400</v>
      </c>
      <c r="CJ206" s="96">
        <f>Population!$CG206-Population!$CI206</f>
        <v>0</v>
      </c>
      <c r="CK206" s="118">
        <f>_xlfn.DAYS(Entries!$AY$2,Population!H206)</f>
        <v>1385</v>
      </c>
      <c r="CL206" s="118">
        <f t="shared" si="22"/>
        <v>1825</v>
      </c>
      <c r="CM206" s="117">
        <f>Entries!$AY$5</f>
        <v>0.15</v>
      </c>
      <c r="CN206" s="117">
        <f t="shared" si="27"/>
        <v>0</v>
      </c>
      <c r="CO206" s="119">
        <f t="shared" si="23"/>
        <v>0.35493150684931507</v>
      </c>
      <c r="CP206" s="32" t="s">
        <v>1056</v>
      </c>
      <c r="CQ206" s="98">
        <v>4</v>
      </c>
      <c r="CR206" s="98" t="s">
        <v>95</v>
      </c>
      <c r="CS206" s="98"/>
      <c r="CT206" s="33"/>
      <c r="CU206" s="32" t="s">
        <v>1057</v>
      </c>
      <c r="CV206" s="98" t="s">
        <v>1058</v>
      </c>
      <c r="CW206" s="98" t="s">
        <v>278</v>
      </c>
      <c r="CX206" s="98" t="s">
        <v>1059</v>
      </c>
      <c r="CY206" s="98" t="s">
        <v>107</v>
      </c>
      <c r="CZ206" s="98"/>
      <c r="DA206" s="33"/>
      <c r="DB206" s="17" t="s">
        <v>15463</v>
      </c>
      <c r="DC206" s="17" t="s">
        <v>15500</v>
      </c>
      <c r="DD206" s="17">
        <v>1</v>
      </c>
      <c r="DE206" s="17">
        <v>1</v>
      </c>
      <c r="DF206" s="17">
        <v>10</v>
      </c>
      <c r="DG206" s="23" t="s">
        <v>11182</v>
      </c>
      <c r="DH206" s="145" t="s">
        <v>11186</v>
      </c>
    </row>
    <row r="207" spans="1:112" s="17" customFormat="1" x14ac:dyDescent="0.25">
      <c r="A207" s="30" t="s">
        <v>1060</v>
      </c>
      <c r="B207" s="96">
        <v>0</v>
      </c>
      <c r="C207" s="96" t="s">
        <v>15461</v>
      </c>
      <c r="D207" s="96"/>
      <c r="E207" s="96">
        <v>42986</v>
      </c>
      <c r="F207" s="96" t="s">
        <v>1061</v>
      </c>
      <c r="G207" s="31">
        <v>47432</v>
      </c>
      <c r="H207" s="43">
        <v>42909</v>
      </c>
      <c r="I207" s="96" t="s">
        <v>574</v>
      </c>
      <c r="J207" s="96"/>
      <c r="K207" s="96"/>
      <c r="L207" s="96" t="s">
        <v>123</v>
      </c>
      <c r="M207" s="124" t="s">
        <v>277</v>
      </c>
      <c r="N207" s="96" t="s">
        <v>277</v>
      </c>
      <c r="O207" s="124" t="s">
        <v>123</v>
      </c>
      <c r="P207" s="64" t="str">
        <f>VLOOKUP(N207,Entries!J:K,2,FALSE)</f>
        <v>COMMONWEALTH OF INDEPENDENT STATES</v>
      </c>
      <c r="Q207" s="123" t="s">
        <v>907</v>
      </c>
      <c r="R207" s="30" t="s">
        <v>11075</v>
      </c>
      <c r="S207" s="96" t="s">
        <v>277</v>
      </c>
      <c r="T207" s="124" t="s">
        <v>278</v>
      </c>
      <c r="U207" s="125" t="s">
        <v>180</v>
      </c>
      <c r="V207" s="31" t="s">
        <v>180</v>
      </c>
      <c r="W207" s="64">
        <f>IF(VLOOKUP(R207,Entries!N:P,3,FALSE)=V207,1,VLOOKUP(R207,Entries!N:P,3,FALSE))</f>
        <v>1</v>
      </c>
      <c r="X207" s="124"/>
      <c r="Y207" s="124"/>
      <c r="Z207" s="96"/>
      <c r="AA207" s="96"/>
      <c r="AB207" s="96"/>
      <c r="AC207" s="96" t="s">
        <v>93</v>
      </c>
      <c r="AD207" s="96" t="s">
        <v>123</v>
      </c>
      <c r="AE207" s="96" t="s">
        <v>180</v>
      </c>
      <c r="AF207" s="96" t="s">
        <v>94</v>
      </c>
      <c r="AG207" s="96" t="s">
        <v>11112</v>
      </c>
      <c r="AH207" s="96"/>
      <c r="AI207" s="96"/>
      <c r="AJ207" s="19">
        <v>0.5</v>
      </c>
      <c r="AK207" s="96" t="s">
        <v>118</v>
      </c>
      <c r="AL207" s="96"/>
      <c r="AM207" s="31"/>
      <c r="AN207" s="30" t="s">
        <v>125</v>
      </c>
      <c r="AO207" s="96" t="s">
        <v>97</v>
      </c>
      <c r="AP207" s="31" t="s">
        <v>98</v>
      </c>
      <c r="AQ207">
        <v>21104.522993660001</v>
      </c>
      <c r="AR207" t="s">
        <v>11608</v>
      </c>
      <c r="AS207" t="s">
        <v>11225</v>
      </c>
      <c r="AT207" t="s">
        <v>11609</v>
      </c>
      <c r="AU207">
        <v>97.7149</v>
      </c>
      <c r="AV207" s="96">
        <v>1.1718871198133334</v>
      </c>
      <c r="AW207">
        <v>165.37219999999999</v>
      </c>
      <c r="AX207" s="96">
        <v>1.9228672341244448</v>
      </c>
      <c r="AY207">
        <v>7.9512999999999997E-3</v>
      </c>
      <c r="AZ207">
        <v>30.1387</v>
      </c>
      <c r="BA207" s="96">
        <v>3.9634499204888893</v>
      </c>
      <c r="BB207">
        <v>330.43740000000003</v>
      </c>
      <c r="BC207" s="96">
        <v>2.3206800477688891</v>
      </c>
      <c r="BD207">
        <v>14.86811103</v>
      </c>
      <c r="BE207" s="96">
        <f t="shared" si="24"/>
        <v>6986.0448773861144</v>
      </c>
      <c r="BF207" s="96">
        <f t="shared" si="25"/>
        <v>670.59301601967491</v>
      </c>
      <c r="BG207" s="96">
        <f t="shared" si="26"/>
        <v>559.49673875255394</v>
      </c>
      <c r="BH207">
        <v>6992.4509248832146</v>
      </c>
      <c r="BI207">
        <v>8.9236440436241717E-3</v>
      </c>
      <c r="BJ207">
        <v>1.705356609405388</v>
      </c>
      <c r="BK207">
        <v>2.8862893795502891</v>
      </c>
      <c r="BL207">
        <v>0.6024958052497974</v>
      </c>
      <c r="BM207">
        <v>5.6907573265277351</v>
      </c>
      <c r="BN207">
        <v>1.7054467792713199</v>
      </c>
      <c r="BO207">
        <v>2.8862893787172839</v>
      </c>
      <c r="BP207">
        <v>8.578080007374039E-3</v>
      </c>
      <c r="BQ207">
        <v>0.63132864433200597</v>
      </c>
      <c r="BR207">
        <v>6983.0714906563444</v>
      </c>
      <c r="BS207" s="96">
        <v>915.99976558257913</v>
      </c>
      <c r="BT207" s="96">
        <v>902.94167144572202</v>
      </c>
      <c r="BU207">
        <v>5.6907573265277351</v>
      </c>
      <c r="BV207" s="65" t="str">
        <f t="shared" si="21"/>
        <v>no propulsion</v>
      </c>
      <c r="BW207" s="30" t="s">
        <v>104</v>
      </c>
      <c r="BX207" s="96">
        <v>0.5</v>
      </c>
      <c r="BY207" s="96">
        <v>0.5</v>
      </c>
      <c r="BZ207" s="96">
        <v>0.5</v>
      </c>
      <c r="CA207" s="96">
        <v>0.433</v>
      </c>
      <c r="CB207" s="96">
        <v>0.25</v>
      </c>
      <c r="CC207" s="96">
        <v>0.375</v>
      </c>
      <c r="CD207" s="96">
        <v>0.4</v>
      </c>
      <c r="CE207" s="96">
        <v>0.2</v>
      </c>
      <c r="CF207" s="31">
        <v>0.4</v>
      </c>
      <c r="CG207" s="30">
        <v>47</v>
      </c>
      <c r="CH207" s="96">
        <v>47</v>
      </c>
      <c r="CI207" s="96">
        <v>47</v>
      </c>
      <c r="CJ207" s="98">
        <f>Population!$CG207-Population!$CI207</f>
        <v>0</v>
      </c>
      <c r="CK207" s="120">
        <f>_xlfn.DAYS(Entries!$AY$2,Population!H207)</f>
        <v>1385</v>
      </c>
      <c r="CL207" s="120">
        <f t="shared" si="22"/>
        <v>182.5</v>
      </c>
      <c r="CM207" s="122">
        <f>Entries!$AY$5</f>
        <v>0.15</v>
      </c>
      <c r="CN207" s="122">
        <f t="shared" si="27"/>
        <v>0</v>
      </c>
      <c r="CO207" s="121" t="str">
        <f t="shared" si="23"/>
        <v>-</v>
      </c>
      <c r="CP207" s="30" t="s">
        <v>1062</v>
      </c>
      <c r="CQ207" s="96">
        <v>0</v>
      </c>
      <c r="CR207" s="96" t="s">
        <v>95</v>
      </c>
      <c r="CS207" s="96"/>
      <c r="CT207" s="31"/>
      <c r="CU207" s="30" t="s">
        <v>1024</v>
      </c>
      <c r="CV207" s="96"/>
      <c r="CW207" s="96"/>
      <c r="CX207" s="96" t="s">
        <v>1063</v>
      </c>
      <c r="CY207" s="96" t="s">
        <v>107</v>
      </c>
      <c r="CZ207" s="96"/>
      <c r="DA207" s="31"/>
      <c r="DB207" s="17" t="s">
        <v>15462</v>
      </c>
      <c r="DC207" s="17" t="s">
        <v>15500</v>
      </c>
      <c r="DD207" s="17" t="s">
        <v>15500</v>
      </c>
      <c r="DE207" s="17" t="s">
        <v>15500</v>
      </c>
      <c r="DF207" s="17" t="s">
        <v>15500</v>
      </c>
      <c r="DG207" s="23" t="s">
        <v>11171</v>
      </c>
      <c r="DH207" s="145"/>
    </row>
    <row r="208" spans="1:112" s="17" customFormat="1" x14ac:dyDescent="0.25">
      <c r="A208" s="32" t="s">
        <v>1064</v>
      </c>
      <c r="B208" s="98">
        <v>0</v>
      </c>
      <c r="C208" s="98" t="s">
        <v>15461</v>
      </c>
      <c r="D208" s="98"/>
      <c r="E208" s="98">
        <v>43032</v>
      </c>
      <c r="F208" s="98" t="s">
        <v>1065</v>
      </c>
      <c r="G208" s="33">
        <v>47556</v>
      </c>
      <c r="H208" s="44">
        <v>43071</v>
      </c>
      <c r="I208" s="98" t="s">
        <v>574</v>
      </c>
      <c r="J208" s="98"/>
      <c r="K208" s="98"/>
      <c r="L208" s="98" t="s">
        <v>365</v>
      </c>
      <c r="M208" t="s">
        <v>277</v>
      </c>
      <c r="N208" s="98" t="s">
        <v>277</v>
      </c>
      <c r="O208" t="s">
        <v>278</v>
      </c>
      <c r="P208" s="96" t="str">
        <f>VLOOKUP(N208,Entries!J:K,2,FALSE)</f>
        <v>COMMONWEALTH OF INDEPENDENT STATES</v>
      </c>
      <c r="Q208" s="38" t="s">
        <v>907</v>
      </c>
      <c r="R208" s="32" t="s">
        <v>11075</v>
      </c>
      <c r="S208" s="98" t="s">
        <v>277</v>
      </c>
      <c r="T208" t="s">
        <v>278</v>
      </c>
      <c r="U208" s="39" t="s">
        <v>180</v>
      </c>
      <c r="V208" s="33" t="s">
        <v>180</v>
      </c>
      <c r="W208" s="64">
        <f>IF(VLOOKUP(R208,Entries!N:P,3,FALSE)=V208,1,VLOOKUP(R208,Entries!N:P,3,FALSE))</f>
        <v>1</v>
      </c>
      <c r="X208"/>
      <c r="Y208"/>
      <c r="Z208" s="98"/>
      <c r="AA208" s="98"/>
      <c r="AB208" s="98"/>
      <c r="AC208" s="98" t="s">
        <v>142</v>
      </c>
      <c r="AD208" s="98" t="s">
        <v>123</v>
      </c>
      <c r="AE208" s="98" t="s">
        <v>180</v>
      </c>
      <c r="AF208" s="98" t="s">
        <v>94</v>
      </c>
      <c r="AG208" s="98" t="s">
        <v>11112</v>
      </c>
      <c r="AH208" s="98"/>
      <c r="AI208" s="98"/>
      <c r="AJ208" s="19">
        <v>5</v>
      </c>
      <c r="AK208" s="98" t="s">
        <v>118</v>
      </c>
      <c r="AL208" s="98"/>
      <c r="AM208" s="33"/>
      <c r="AN208" s="32" t="s">
        <v>133</v>
      </c>
      <c r="AO208" s="98" t="s">
        <v>134</v>
      </c>
      <c r="AP208" s="33" t="s">
        <v>160</v>
      </c>
      <c r="AQ208">
        <v>21104.414380450002</v>
      </c>
      <c r="AR208" t="s">
        <v>956</v>
      </c>
      <c r="AS208" t="s">
        <v>11225</v>
      </c>
      <c r="AT208" t="s">
        <v>11610</v>
      </c>
      <c r="AU208">
        <v>67.144199999999998</v>
      </c>
      <c r="AV208" s="98">
        <v>1.6818826931200002</v>
      </c>
      <c r="AW208">
        <v>110.1722</v>
      </c>
      <c r="AX208" s="98">
        <v>2.2428331433377777</v>
      </c>
      <c r="AY208">
        <v>6.5220000000000002E-4</v>
      </c>
      <c r="AZ208">
        <v>227.089</v>
      </c>
      <c r="BA208" s="98">
        <v>4.8986704429688892</v>
      </c>
      <c r="BB208">
        <v>132.96520000000001</v>
      </c>
      <c r="BC208" s="98">
        <v>1.3888716432666666</v>
      </c>
      <c r="BD208">
        <v>13.97064934</v>
      </c>
      <c r="BE208" s="96">
        <f t="shared" si="24"/>
        <v>7282.1145597433515</v>
      </c>
      <c r="BF208" s="96">
        <f t="shared" si="25"/>
        <v>915.86395485921639</v>
      </c>
      <c r="BG208" s="96">
        <f t="shared" si="26"/>
        <v>906.36516462748659</v>
      </c>
      <c r="BH208">
        <v>7288.1719075675892</v>
      </c>
      <c r="BI208">
        <v>4.791330565320428E-4</v>
      </c>
      <c r="BJ208">
        <v>1.1721104063917189</v>
      </c>
      <c r="BK208">
        <v>1.9228676376199441</v>
      </c>
      <c r="BL208">
        <v>1.3662069279270981</v>
      </c>
      <c r="BM208">
        <v>4.9179237257155819</v>
      </c>
      <c r="BN208">
        <v>1.17188735163346</v>
      </c>
      <c r="BO208">
        <v>1.922867634071032</v>
      </c>
      <c r="BP208">
        <v>8.9678913917272797E-4</v>
      </c>
      <c r="BQ208">
        <v>1.3662069279270981</v>
      </c>
      <c r="BR208">
        <v>7280.4707185141506</v>
      </c>
      <c r="BS208" s="96">
        <v>138.85825117907189</v>
      </c>
      <c r="BT208" s="96">
        <v>124.60668133462786</v>
      </c>
      <c r="BU208">
        <v>4.9179237257155819</v>
      </c>
      <c r="BV208" s="60" t="str">
        <f t="shared" si="21"/>
        <v>Earth Observation</v>
      </c>
      <c r="BW208" s="32" t="s">
        <v>253</v>
      </c>
      <c r="BX208" s="98">
        <v>2.7</v>
      </c>
      <c r="BY208" s="98">
        <v>6.3</v>
      </c>
      <c r="BZ208" s="98">
        <v>6.3</v>
      </c>
      <c r="CA208" s="98">
        <v>17.947800000000001</v>
      </c>
      <c r="CB208" s="98">
        <v>5.7256</v>
      </c>
      <c r="CC208" s="98">
        <v>16.2224</v>
      </c>
      <c r="CD208" s="98">
        <v>6.3</v>
      </c>
      <c r="CE208" s="98">
        <v>2.7</v>
      </c>
      <c r="CF208" s="33">
        <v>6.3</v>
      </c>
      <c r="CG208" s="32">
        <v>6575</v>
      </c>
      <c r="CH208" s="98">
        <v>6575</v>
      </c>
      <c r="CI208" s="98">
        <v>6500</v>
      </c>
      <c r="CJ208" s="96">
        <f>Population!$CG208-Population!$CI208</f>
        <v>75</v>
      </c>
      <c r="CK208" s="118">
        <f>_xlfn.DAYS(Entries!$AY$2,Population!H208)</f>
        <v>1223</v>
      </c>
      <c r="CL208" s="118">
        <f t="shared" si="22"/>
        <v>1825</v>
      </c>
      <c r="CM208" s="117">
        <f>Entries!$AY$5</f>
        <v>0.15</v>
      </c>
      <c r="CN208" s="117">
        <f t="shared" si="27"/>
        <v>1.1406844106463879E-2</v>
      </c>
      <c r="CO208" s="119">
        <f t="shared" si="23"/>
        <v>0.43038356164383562</v>
      </c>
      <c r="CP208" s="32"/>
      <c r="CQ208" s="19">
        <v>4</v>
      </c>
      <c r="CR208" s="98" t="s">
        <v>118</v>
      </c>
      <c r="CS208" s="98"/>
      <c r="CT208" s="33"/>
      <c r="CU208" s="32" t="s">
        <v>965</v>
      </c>
      <c r="CV208" s="98" t="s">
        <v>966</v>
      </c>
      <c r="CW208" s="98" t="s">
        <v>278</v>
      </c>
      <c r="CX208" s="98" t="s">
        <v>967</v>
      </c>
      <c r="CY208" s="98" t="s">
        <v>968</v>
      </c>
      <c r="CZ208" s="98"/>
      <c r="DA208" s="33"/>
      <c r="DB208" s="17" t="s">
        <v>15463</v>
      </c>
      <c r="DC208" s="17" t="s">
        <v>15500</v>
      </c>
      <c r="DD208" s="17">
        <v>1</v>
      </c>
      <c r="DE208" s="17">
        <v>1</v>
      </c>
      <c r="DF208" s="17" t="s">
        <v>15500</v>
      </c>
      <c r="DG208" s="23" t="s">
        <v>11176</v>
      </c>
      <c r="DH208" s="145"/>
    </row>
    <row r="209" spans="1:112" s="17" customFormat="1" x14ac:dyDescent="0.25">
      <c r="A209" s="32" t="s">
        <v>11187</v>
      </c>
      <c r="C209" s="140" t="s">
        <v>11188</v>
      </c>
      <c r="D209" s="98"/>
      <c r="E209">
        <v>43243</v>
      </c>
      <c r="F209" s="98" t="s">
        <v>11189</v>
      </c>
      <c r="G209" s="33">
        <v>48574</v>
      </c>
      <c r="H209" s="151">
        <v>43188</v>
      </c>
      <c r="I209" s="148" t="s">
        <v>574</v>
      </c>
      <c r="J209" s="148" t="s">
        <v>365</v>
      </c>
      <c r="M209" s="148" t="s">
        <v>277</v>
      </c>
      <c r="N209" s="148" t="s">
        <v>277</v>
      </c>
      <c r="O209" s="148" t="s">
        <v>278</v>
      </c>
      <c r="P209" s="96" t="s">
        <v>9385</v>
      </c>
      <c r="Q209" s="150" t="s">
        <v>907</v>
      </c>
      <c r="R209" s="32" t="s">
        <v>11075</v>
      </c>
      <c r="S209" s="148" t="s">
        <v>277</v>
      </c>
      <c r="T209" s="148" t="s">
        <v>278</v>
      </c>
      <c r="U209" s="39" t="s">
        <v>180</v>
      </c>
      <c r="V209" s="33" t="s">
        <v>180</v>
      </c>
      <c r="W209" s="64"/>
      <c r="X209"/>
      <c r="Y209"/>
      <c r="Z209" s="98"/>
      <c r="AA209" s="98"/>
      <c r="AB209" s="98"/>
      <c r="AC209" s="98" t="s">
        <v>239</v>
      </c>
      <c r="AD209" s="98" t="s">
        <v>123</v>
      </c>
      <c r="AE209" s="98" t="s">
        <v>180</v>
      </c>
      <c r="AF209" s="98"/>
      <c r="AG209" s="98"/>
      <c r="AH209" s="98"/>
      <c r="AI209" s="98"/>
      <c r="AJ209" s="19">
        <v>15</v>
      </c>
      <c r="AK209" s="98" t="s">
        <v>118</v>
      </c>
      <c r="AL209" s="98"/>
      <c r="AM209" s="33"/>
      <c r="AN209" s="32" t="s">
        <v>96</v>
      </c>
      <c r="AO209" s="98" t="s">
        <v>97</v>
      </c>
      <c r="AP209" s="33" t="s">
        <v>169</v>
      </c>
      <c r="AQ209">
        <v>21091.139730629999</v>
      </c>
      <c r="AR209" t="s">
        <v>11611</v>
      </c>
      <c r="AS209" t="s">
        <v>11612</v>
      </c>
      <c r="AT209" t="s">
        <v>11613</v>
      </c>
      <c r="AU209">
        <v>96.364800000000002</v>
      </c>
      <c r="AV209" s="98"/>
      <c r="AW209">
        <v>128.50489999999999</v>
      </c>
      <c r="AX209" s="98"/>
      <c r="AY209">
        <v>1.0437999999999999E-3</v>
      </c>
      <c r="AZ209">
        <v>280.67320000000001</v>
      </c>
      <c r="BA209" s="98"/>
      <c r="BB209">
        <v>79.576499999999996</v>
      </c>
      <c r="BC209" s="98"/>
      <c r="BD209">
        <v>16.543721470000001</v>
      </c>
      <c r="BE209" s="96">
        <f t="shared" si="24"/>
        <v>6505.9855609174456</v>
      </c>
      <c r="BF209" s="96">
        <f t="shared" si="25"/>
        <v>141.77650864593033</v>
      </c>
      <c r="BG209" s="96">
        <f t="shared" si="26"/>
        <v>128.19461318895992</v>
      </c>
      <c r="BH209">
        <v>6512.7729450494617</v>
      </c>
      <c r="BI209">
        <v>7.3799217871679855E-4</v>
      </c>
      <c r="BJ209">
        <v>1.681796983177904</v>
      </c>
      <c r="BK209">
        <v>2.242832895438732</v>
      </c>
      <c r="BL209">
        <v>0.16852405781552299</v>
      </c>
      <c r="BM209">
        <v>6.119029198627377</v>
      </c>
      <c r="BN209">
        <v>1.6818831023113541</v>
      </c>
      <c r="BO209">
        <v>2.242833847891021</v>
      </c>
      <c r="BP209">
        <v>1.0958139457833251E-3</v>
      </c>
      <c r="BQ209">
        <v>0.16852405781552299</v>
      </c>
      <c r="BR209">
        <v>6502.7324662568499</v>
      </c>
      <c r="BS209" s="96"/>
      <c r="BT209" s="96"/>
      <c r="BU209">
        <v>6.119029198627377</v>
      </c>
      <c r="BV209" s="60"/>
      <c r="BW209" s="32"/>
      <c r="BX209" s="98"/>
      <c r="BY209" s="98"/>
      <c r="BZ209" s="98"/>
      <c r="CA209" s="98"/>
      <c r="CB209" s="98"/>
      <c r="CC209" s="98"/>
      <c r="CD209" s="98"/>
      <c r="CE209" s="98"/>
      <c r="CF209" s="33"/>
      <c r="CG209" s="32"/>
      <c r="CH209" s="98"/>
      <c r="CI209" s="98"/>
      <c r="CJ209" s="96"/>
      <c r="CK209" s="118"/>
      <c r="CL209" s="118"/>
      <c r="CM209" s="117"/>
      <c r="CN209" s="117"/>
      <c r="CO209" s="119"/>
      <c r="CP209" s="32"/>
      <c r="CQ209" s="19">
        <v>0</v>
      </c>
      <c r="CR209" s="98"/>
      <c r="CS209" s="98"/>
      <c r="CT209" s="33"/>
      <c r="CU209" s="32"/>
      <c r="CV209" s="98"/>
      <c r="CW209" s="98"/>
      <c r="CX209" s="98"/>
      <c r="CY209" s="98"/>
      <c r="CZ209" s="98"/>
      <c r="DA209" s="33"/>
      <c r="DB209" s="17" t="s">
        <v>15462</v>
      </c>
      <c r="DC209" s="17" t="s">
        <v>15500</v>
      </c>
      <c r="DD209" s="17" t="s">
        <v>15500</v>
      </c>
      <c r="DE209" s="17" t="s">
        <v>15500</v>
      </c>
      <c r="DF209" s="17" t="s">
        <v>15500</v>
      </c>
      <c r="DG209" s="23" t="s">
        <v>11172</v>
      </c>
      <c r="DH209" s="145"/>
    </row>
    <row r="210" spans="1:112" s="17" customFormat="1" x14ac:dyDescent="0.25">
      <c r="A210" s="32" t="s">
        <v>1067</v>
      </c>
      <c r="B210" s="98">
        <v>0</v>
      </c>
      <c r="C210" s="64" t="s">
        <v>15461</v>
      </c>
      <c r="D210" s="98"/>
      <c r="E210" s="98">
        <v>43657</v>
      </c>
      <c r="F210" s="98" t="s">
        <v>1068</v>
      </c>
      <c r="G210" s="33">
        <v>57072</v>
      </c>
      <c r="H210" s="44">
        <v>43398</v>
      </c>
      <c r="I210" s="98" t="s">
        <v>574</v>
      </c>
      <c r="J210" s="98"/>
      <c r="K210" s="98"/>
      <c r="L210" s="98" t="s">
        <v>365</v>
      </c>
      <c r="M210" t="s">
        <v>277</v>
      </c>
      <c r="N210" s="98" t="s">
        <v>277</v>
      </c>
      <c r="O210" t="s">
        <v>278</v>
      </c>
      <c r="P210" s="64" t="str">
        <f>VLOOKUP(N210,Entries!J:K,2,FALSE)</f>
        <v>COMMONWEALTH OF INDEPENDENT STATES</v>
      </c>
      <c r="Q210" s="38" t="s">
        <v>907</v>
      </c>
      <c r="R210" s="32" t="s">
        <v>11075</v>
      </c>
      <c r="S210" s="98" t="s">
        <v>277</v>
      </c>
      <c r="T210" t="s">
        <v>278</v>
      </c>
      <c r="U210" s="39" t="s">
        <v>180</v>
      </c>
      <c r="V210" s="33" t="s">
        <v>180</v>
      </c>
      <c r="W210" s="64">
        <f>IF(VLOOKUP(R210,Entries!N:P,3,FALSE)=V210,1,VLOOKUP(R210,Entries!N:P,3,FALSE))</f>
        <v>1</v>
      </c>
      <c r="X210"/>
      <c r="Y210"/>
      <c r="Z210" s="98"/>
      <c r="AA210" s="98"/>
      <c r="AB210" s="98"/>
      <c r="AC210" s="98" t="s">
        <v>142</v>
      </c>
      <c r="AD210" s="98" t="s">
        <v>123</v>
      </c>
      <c r="AE210" s="98" t="s">
        <v>180</v>
      </c>
      <c r="AF210" s="98" t="s">
        <v>94</v>
      </c>
      <c r="AG210" s="98" t="s">
        <v>11112</v>
      </c>
      <c r="AH210" s="98"/>
      <c r="AI210" s="98"/>
      <c r="AJ210" s="19">
        <v>5</v>
      </c>
      <c r="AK210" s="98" t="s">
        <v>118</v>
      </c>
      <c r="AL210" s="98"/>
      <c r="AM210" s="33"/>
      <c r="AN210" s="32" t="s">
        <v>133</v>
      </c>
      <c r="AO210" s="98" t="s">
        <v>134</v>
      </c>
      <c r="AP210" s="33" t="s">
        <v>160</v>
      </c>
      <c r="AQ210">
        <v>21104.55319536</v>
      </c>
      <c r="AR210" t="s">
        <v>1069</v>
      </c>
      <c r="AS210" t="s">
        <v>11225</v>
      </c>
      <c r="AT210" t="s">
        <v>11614</v>
      </c>
      <c r="AU210">
        <v>67.151899999999998</v>
      </c>
      <c r="AV210" s="98">
        <v>1.4401354433911113</v>
      </c>
      <c r="AW210">
        <v>349.65949999999998</v>
      </c>
      <c r="AX210" s="98">
        <v>5.5000496915688899</v>
      </c>
      <c r="AY210">
        <v>7.272E-4</v>
      </c>
      <c r="AZ210">
        <v>278.23230000000001</v>
      </c>
      <c r="BA210" s="98">
        <v>3.4537301091466666</v>
      </c>
      <c r="BB210">
        <v>81.793700000000001</v>
      </c>
      <c r="BC210" s="98">
        <v>2.8302026369466668</v>
      </c>
      <c r="BD210">
        <v>13.965135310000001</v>
      </c>
      <c r="BE210" s="96">
        <f t="shared" si="24"/>
        <v>7284.0312928702069</v>
      </c>
      <c r="BF210" s="96">
        <f t="shared" si="25"/>
        <v>918.32824042638276</v>
      </c>
      <c r="BG210" s="96">
        <f t="shared" si="26"/>
        <v>907.73434531403109</v>
      </c>
      <c r="BH210">
        <v>7290.0926855070556</v>
      </c>
      <c r="BI210">
        <v>6.8421832271526358E-4</v>
      </c>
      <c r="BJ210">
        <v>1.172244620761814</v>
      </c>
      <c r="BK210">
        <v>6.1027095362040971</v>
      </c>
      <c r="BL210">
        <v>0.33783542698916408</v>
      </c>
      <c r="BM210">
        <v>5.9458038982085766</v>
      </c>
      <c r="BN210">
        <v>1.172021741895378</v>
      </c>
      <c r="BO210">
        <v>6.1027095358918952</v>
      </c>
      <c r="BP210">
        <v>7.1410034199972396E-4</v>
      </c>
      <c r="BQ210">
        <v>0.33783542698916408</v>
      </c>
      <c r="BR210">
        <v>7282.3870089736092</v>
      </c>
      <c r="BS210" s="96">
        <v>1514.1492171948757</v>
      </c>
      <c r="BT210" s="96">
        <v>1483.5587818942086</v>
      </c>
      <c r="BU210">
        <v>5.9458038982085766</v>
      </c>
      <c r="BV210" s="65" t="str">
        <f t="shared" ref="BV210:BV241" si="28">IF(AND(CR210="Real",CQ210=0),"no propulsion",IF(AND(BX210&lt;0.2,BY210&lt;0.2,BZ210&lt;0.2),"too small",IF(OR(D210="Starlink v0.9",D210="Starlink v1.0"),"Starlink",IF(D210="OneWeb","OneWeb",IF(AND(AE210="Earth Observation",AO210="Sunsynchron"),"sunsynchronous observation",IF(AF210="Earth Observation","Earth Observation"))))))</f>
        <v>Earth Observation</v>
      </c>
      <c r="BW210" s="32" t="s">
        <v>253</v>
      </c>
      <c r="BX210" s="98">
        <v>2.7</v>
      </c>
      <c r="BY210" s="98">
        <v>6.3</v>
      </c>
      <c r="BZ210" s="98">
        <v>6.3</v>
      </c>
      <c r="CA210" s="98">
        <v>17.947800000000001</v>
      </c>
      <c r="CB210" s="98">
        <v>5.7256</v>
      </c>
      <c r="CC210" s="98">
        <v>16.2224</v>
      </c>
      <c r="CD210" s="98">
        <v>6.3</v>
      </c>
      <c r="CE210" s="98">
        <v>2.7</v>
      </c>
      <c r="CF210" s="33">
        <v>6.3</v>
      </c>
      <c r="CG210" s="32">
        <v>6575</v>
      </c>
      <c r="CH210" s="98">
        <v>6575</v>
      </c>
      <c r="CI210" s="98">
        <v>6500</v>
      </c>
      <c r="CJ210" s="98">
        <f>Population!$CG210-Population!$CI210</f>
        <v>75</v>
      </c>
      <c r="CK210" s="120">
        <f>_xlfn.DAYS(Entries!$AY$2,Population!H210)</f>
        <v>896</v>
      </c>
      <c r="CL210" s="120">
        <f t="shared" ref="CL210:CL241" si="29">AJ210*365</f>
        <v>1825</v>
      </c>
      <c r="CM210" s="122">
        <f>Entries!$AY$5</f>
        <v>0.15</v>
      </c>
      <c r="CN210" s="122">
        <f t="shared" si="27"/>
        <v>1.1406844106463879E-2</v>
      </c>
      <c r="CO210" s="121">
        <f t="shared" ref="CO210:CO241" si="30">IF(CQ210=0,"-",MAX(0,1-(1-CM210)/CL210*CK210))</f>
        <v>0.5826849315068493</v>
      </c>
      <c r="CP210" s="32"/>
      <c r="CQ210" s="19">
        <v>4</v>
      </c>
      <c r="CR210" s="98" t="s">
        <v>118</v>
      </c>
      <c r="CS210" s="98"/>
      <c r="CT210" s="33"/>
      <c r="CU210" s="32" t="s">
        <v>965</v>
      </c>
      <c r="CV210" s="98" t="s">
        <v>966</v>
      </c>
      <c r="CW210" s="98" t="s">
        <v>278</v>
      </c>
      <c r="CX210" s="98" t="s">
        <v>967</v>
      </c>
      <c r="CY210" s="98" t="s">
        <v>968</v>
      </c>
      <c r="CZ210" s="98"/>
      <c r="DA210" s="33"/>
      <c r="DB210" s="17" t="s">
        <v>15463</v>
      </c>
      <c r="DC210" s="17" t="s">
        <v>15500</v>
      </c>
      <c r="DD210" s="17">
        <v>1</v>
      </c>
      <c r="DE210" s="17">
        <v>1</v>
      </c>
      <c r="DF210" s="17" t="s">
        <v>15500</v>
      </c>
      <c r="DG210" s="23" t="s">
        <v>11176</v>
      </c>
      <c r="DH210" s="145"/>
    </row>
    <row r="211" spans="1:112" s="17" customFormat="1" x14ac:dyDescent="0.25">
      <c r="A211" s="30" t="s">
        <v>1070</v>
      </c>
      <c r="B211" s="96">
        <v>0</v>
      </c>
      <c r="C211" s="152" t="s">
        <v>15461</v>
      </c>
      <c r="D211" s="96"/>
      <c r="E211" s="96">
        <v>43751</v>
      </c>
      <c r="F211" s="96" t="s">
        <v>1071</v>
      </c>
      <c r="G211" s="31">
        <v>57457</v>
      </c>
      <c r="H211" s="43">
        <v>43434</v>
      </c>
      <c r="I211" s="96" t="s">
        <v>574</v>
      </c>
      <c r="J211" s="96"/>
      <c r="K211" s="96"/>
      <c r="L211" s="96" t="s">
        <v>948</v>
      </c>
      <c r="M211" s="124" t="s">
        <v>277</v>
      </c>
      <c r="N211" s="96" t="s">
        <v>277</v>
      </c>
      <c r="O211" s="124" t="s">
        <v>278</v>
      </c>
      <c r="P211" s="96" t="str">
        <f>VLOOKUP(N211,Entries!J:K,2,FALSE)</f>
        <v>COMMONWEALTH OF INDEPENDENT STATES</v>
      </c>
      <c r="Q211" s="123" t="s">
        <v>907</v>
      </c>
      <c r="R211" s="30" t="s">
        <v>11075</v>
      </c>
      <c r="S211" s="96" t="s">
        <v>277</v>
      </c>
      <c r="T211" s="124" t="s">
        <v>278</v>
      </c>
      <c r="U211" s="125" t="s">
        <v>180</v>
      </c>
      <c r="V211" s="31" t="s">
        <v>180</v>
      </c>
      <c r="W211" s="64">
        <f>IF(VLOOKUP(R211,Entries!N:P,3,FALSE)=V211,1,VLOOKUP(R211,Entries!N:P,3,FALSE))</f>
        <v>1</v>
      </c>
      <c r="X211" s="124"/>
      <c r="Y211" s="124"/>
      <c r="Z211" s="96"/>
      <c r="AA211" s="96"/>
      <c r="AB211" s="96"/>
      <c r="AC211" s="96" t="s">
        <v>239</v>
      </c>
      <c r="AD211" s="96" t="s">
        <v>123</v>
      </c>
      <c r="AE211" s="96" t="s">
        <v>180</v>
      </c>
      <c r="AF211" s="96" t="s">
        <v>94</v>
      </c>
      <c r="AG211" s="96" t="s">
        <v>11112</v>
      </c>
      <c r="AH211" s="96"/>
      <c r="AI211" s="96"/>
      <c r="AJ211" s="96">
        <v>5</v>
      </c>
      <c r="AK211" s="96" t="s">
        <v>95</v>
      </c>
      <c r="AL211" s="96"/>
      <c r="AM211" s="31"/>
      <c r="AN211" s="30" t="s">
        <v>191</v>
      </c>
      <c r="AO211" s="96" t="s">
        <v>134</v>
      </c>
      <c r="AP211" s="31" t="s">
        <v>169</v>
      </c>
      <c r="AQ211">
        <v>21104.618818769999</v>
      </c>
      <c r="AR211" t="s">
        <v>956</v>
      </c>
      <c r="AS211" t="s">
        <v>11225</v>
      </c>
      <c r="AT211" t="s">
        <v>1072</v>
      </c>
      <c r="AU211">
        <v>82.5137</v>
      </c>
      <c r="AV211" s="96">
        <v>1.4402087472044445</v>
      </c>
      <c r="AW211">
        <v>315.12970000000001</v>
      </c>
      <c r="AX211" s="96">
        <v>5.5069419953511121</v>
      </c>
      <c r="AY211">
        <v>1.8703999999999999E-3</v>
      </c>
      <c r="AZ211">
        <v>197.88419999999999</v>
      </c>
      <c r="BA211" s="96">
        <v>3.7773367744222224</v>
      </c>
      <c r="BB211">
        <v>162.15870000000001</v>
      </c>
      <c r="BC211" s="96">
        <v>2.5058524615644449</v>
      </c>
      <c r="BD211">
        <v>12.42893338</v>
      </c>
      <c r="BE211" s="96">
        <f t="shared" si="24"/>
        <v>7872.4998574025931</v>
      </c>
      <c r="BF211" s="96">
        <f t="shared" si="25"/>
        <v>1516.2245811358789</v>
      </c>
      <c r="BG211" s="96">
        <f t="shared" si="26"/>
        <v>1486.7751336693073</v>
      </c>
      <c r="BH211">
        <v>7878.087995162944</v>
      </c>
      <c r="BI211">
        <v>1.460339321025601E-3</v>
      </c>
      <c r="BJ211">
        <v>1.44020463738238</v>
      </c>
      <c r="BK211">
        <v>5.5000508371318322</v>
      </c>
      <c r="BL211">
        <v>2.8868497442503949</v>
      </c>
      <c r="BM211">
        <v>3.397081798283728</v>
      </c>
      <c r="BN211">
        <v>1.440135716601785</v>
      </c>
      <c r="BO211">
        <v>5.5000508356983167</v>
      </c>
      <c r="BP211">
        <v>1.9435198735858221E-3</v>
      </c>
      <c r="BQ211">
        <v>2.9513520000280402</v>
      </c>
      <c r="BR211">
        <v>7869.8539995445426</v>
      </c>
      <c r="BS211" s="96">
        <v>1510.4218167338013</v>
      </c>
      <c r="BT211" s="96">
        <v>1487.521983915648</v>
      </c>
      <c r="BU211">
        <v>3.397081798283728</v>
      </c>
      <c r="BV211" s="60" t="str">
        <f t="shared" si="28"/>
        <v>Earth Observation</v>
      </c>
      <c r="BW211" s="30" t="s">
        <v>909</v>
      </c>
      <c r="BX211" s="96">
        <v>0.8</v>
      </c>
      <c r="BY211" s="96">
        <v>1.6</v>
      </c>
      <c r="BZ211" s="96">
        <v>7</v>
      </c>
      <c r="CA211" s="96">
        <v>2.0667</v>
      </c>
      <c r="CB211" s="96">
        <v>0.50270000000000004</v>
      </c>
      <c r="CC211" s="96">
        <v>1.5832999999999999</v>
      </c>
      <c r="CD211" s="96">
        <v>1.6</v>
      </c>
      <c r="CE211" s="96">
        <v>0.8</v>
      </c>
      <c r="CF211" s="31">
        <v>7</v>
      </c>
      <c r="CG211" s="30">
        <v>280</v>
      </c>
      <c r="CH211" s="96">
        <v>280</v>
      </c>
      <c r="CI211" s="96">
        <v>280</v>
      </c>
      <c r="CJ211" s="96">
        <f>Population!$CG211-Population!$CI211</f>
        <v>0</v>
      </c>
      <c r="CK211" s="118">
        <f>_xlfn.DAYS(Entries!$AY$2,Population!H211)</f>
        <v>860</v>
      </c>
      <c r="CL211" s="118">
        <f t="shared" si="29"/>
        <v>1825</v>
      </c>
      <c r="CM211" s="117">
        <f>Entries!$AY$5</f>
        <v>0.15</v>
      </c>
      <c r="CN211" s="117">
        <f t="shared" si="27"/>
        <v>0</v>
      </c>
      <c r="CO211" s="119">
        <f t="shared" si="30"/>
        <v>0.59945205479452057</v>
      </c>
      <c r="CP211" s="30"/>
      <c r="CQ211" s="19">
        <v>2</v>
      </c>
      <c r="CR211" s="96" t="s">
        <v>118</v>
      </c>
      <c r="CS211" s="96"/>
      <c r="CT211" s="31"/>
      <c r="CU211" s="30" t="s">
        <v>949</v>
      </c>
      <c r="CV211" s="96" t="s">
        <v>1008</v>
      </c>
      <c r="CW211" s="96" t="s">
        <v>278</v>
      </c>
      <c r="CX211" s="96" t="s">
        <v>937</v>
      </c>
      <c r="CY211" s="96" t="s">
        <v>107</v>
      </c>
      <c r="CZ211" s="96"/>
      <c r="DA211" s="31">
        <v>300</v>
      </c>
      <c r="DB211" s="17" t="s">
        <v>15463</v>
      </c>
      <c r="DC211" s="17" t="s">
        <v>15500</v>
      </c>
      <c r="DD211" s="17">
        <v>1</v>
      </c>
      <c r="DE211" s="17">
        <v>1</v>
      </c>
      <c r="DF211" s="17" t="s">
        <v>15500</v>
      </c>
      <c r="DG211" s="23" t="s">
        <v>11181</v>
      </c>
      <c r="DH211" s="145"/>
    </row>
    <row r="212" spans="1:112" s="17" customFormat="1" x14ac:dyDescent="0.25">
      <c r="A212" s="32" t="s">
        <v>1073</v>
      </c>
      <c r="B212" s="98">
        <v>0</v>
      </c>
      <c r="C212" s="64" t="s">
        <v>15461</v>
      </c>
      <c r="D212" s="98"/>
      <c r="E212" s="98">
        <v>43752</v>
      </c>
      <c r="F212" s="98" t="s">
        <v>1074</v>
      </c>
      <c r="G212" s="33">
        <v>57458</v>
      </c>
      <c r="H212" s="44">
        <v>43434</v>
      </c>
      <c r="I212" s="98" t="s">
        <v>574</v>
      </c>
      <c r="J212" s="98"/>
      <c r="K212" s="98"/>
      <c r="L212" s="98" t="s">
        <v>948</v>
      </c>
      <c r="M212" t="s">
        <v>277</v>
      </c>
      <c r="N212" s="98" t="s">
        <v>277</v>
      </c>
      <c r="O212" t="s">
        <v>278</v>
      </c>
      <c r="P212" s="64" t="str">
        <f>VLOOKUP(N212,Entries!J:K,2,FALSE)</f>
        <v>COMMONWEALTH OF INDEPENDENT STATES</v>
      </c>
      <c r="Q212" s="38" t="s">
        <v>907</v>
      </c>
      <c r="R212" s="32" t="s">
        <v>11075</v>
      </c>
      <c r="S212" s="98" t="s">
        <v>277</v>
      </c>
      <c r="T212" t="s">
        <v>278</v>
      </c>
      <c r="U212" s="39" t="s">
        <v>180</v>
      </c>
      <c r="V212" s="33" t="s">
        <v>180</v>
      </c>
      <c r="W212" s="64">
        <f>IF(VLOOKUP(R212,Entries!N:P,3,FALSE)=V212,1,VLOOKUP(R212,Entries!N:P,3,FALSE))</f>
        <v>1</v>
      </c>
      <c r="X212"/>
      <c r="Y212"/>
      <c r="Z212" s="98"/>
      <c r="AA212" s="98"/>
      <c r="AB212" s="98"/>
      <c r="AC212" s="98" t="s">
        <v>239</v>
      </c>
      <c r="AD212" s="98" t="s">
        <v>123</v>
      </c>
      <c r="AE212" s="98" t="s">
        <v>180</v>
      </c>
      <c r="AF212" s="98" t="s">
        <v>94</v>
      </c>
      <c r="AG212" s="98" t="s">
        <v>11112</v>
      </c>
      <c r="AH212" s="98"/>
      <c r="AI212" s="98"/>
      <c r="AJ212" s="98">
        <v>5</v>
      </c>
      <c r="AK212" s="98" t="s">
        <v>95</v>
      </c>
      <c r="AL212" s="98"/>
      <c r="AM212" s="33"/>
      <c r="AN212" s="32" t="s">
        <v>191</v>
      </c>
      <c r="AO212" s="98" t="s">
        <v>134</v>
      </c>
      <c r="AP212" s="33" t="s">
        <v>169</v>
      </c>
      <c r="AQ212">
        <v>21104.563975000001</v>
      </c>
      <c r="AR212" t="s">
        <v>11615</v>
      </c>
      <c r="AS212" t="s">
        <v>11225</v>
      </c>
      <c r="AT212" t="s">
        <v>11225</v>
      </c>
      <c r="AU212">
        <v>82.517899999999997</v>
      </c>
      <c r="AV212" s="98">
        <v>1.4400743568800001</v>
      </c>
      <c r="AW212">
        <v>315.52460000000002</v>
      </c>
      <c r="AX212" s="98">
        <v>5.5004999864222226</v>
      </c>
      <c r="AY212">
        <v>1.5904000000000001E-3</v>
      </c>
      <c r="AZ212">
        <v>216.4255</v>
      </c>
      <c r="BA212" s="98">
        <v>3.8044556946977774</v>
      </c>
      <c r="BB212">
        <v>143.57480000000001</v>
      </c>
      <c r="BC212" s="98">
        <v>2.4784577793244447</v>
      </c>
      <c r="BD212">
        <v>12.42865385</v>
      </c>
      <c r="BE212" s="96">
        <f t="shared" si="24"/>
        <v>7872.6178960179313</v>
      </c>
      <c r="BF212" s="96">
        <f t="shared" si="25"/>
        <v>1514.1385075197586</v>
      </c>
      <c r="BG212" s="96">
        <f t="shared" si="26"/>
        <v>1489.0972845161041</v>
      </c>
      <c r="BH212">
        <v>7878.2114266116596</v>
      </c>
      <c r="BI212">
        <v>9.1247408943819701E-4</v>
      </c>
      <c r="BJ212">
        <v>1.4402779011497</v>
      </c>
      <c r="BK212">
        <v>5.5069431420933954</v>
      </c>
      <c r="BL212">
        <v>3.143954816626322</v>
      </c>
      <c r="BM212">
        <v>3.139233789842681</v>
      </c>
      <c r="BN212">
        <v>1.4402090203261739</v>
      </c>
      <c r="BO212">
        <v>5.5069431410830614</v>
      </c>
      <c r="BP212">
        <v>1.454886568096162E-3</v>
      </c>
      <c r="BQ212">
        <v>3.143954816626322</v>
      </c>
      <c r="BR212">
        <v>7869.9719003247246</v>
      </c>
      <c r="BS212" s="96">
        <v>1511.1405663423629</v>
      </c>
      <c r="BT212" s="96">
        <v>1486.6636547154731</v>
      </c>
      <c r="BU212">
        <v>3.139233789842681</v>
      </c>
      <c r="BV212" s="65" t="str">
        <f t="shared" si="28"/>
        <v>Earth Observation</v>
      </c>
      <c r="BW212" s="32" t="s">
        <v>909</v>
      </c>
      <c r="BX212" s="98">
        <v>0.8</v>
      </c>
      <c r="BY212" s="98">
        <v>1.6</v>
      </c>
      <c r="BZ212" s="98">
        <v>7</v>
      </c>
      <c r="CA212" s="98">
        <v>2.0667</v>
      </c>
      <c r="CB212" s="98">
        <v>0.50270000000000004</v>
      </c>
      <c r="CC212" s="98">
        <v>1.5832999999999999</v>
      </c>
      <c r="CD212" s="98">
        <v>1.6</v>
      </c>
      <c r="CE212" s="98">
        <v>0.8</v>
      </c>
      <c r="CF212" s="33">
        <v>7</v>
      </c>
      <c r="CG212" s="32">
        <v>280</v>
      </c>
      <c r="CH212" s="98">
        <v>280</v>
      </c>
      <c r="CI212" s="98">
        <v>280</v>
      </c>
      <c r="CJ212" s="98">
        <f>Population!$CG212-Population!$CI212</f>
        <v>0</v>
      </c>
      <c r="CK212" s="120">
        <f>_xlfn.DAYS(Entries!$AY$2,Population!H212)</f>
        <v>860</v>
      </c>
      <c r="CL212" s="120">
        <f t="shared" si="29"/>
        <v>1825</v>
      </c>
      <c r="CM212" s="122">
        <f>Entries!$AY$5</f>
        <v>0.15</v>
      </c>
      <c r="CN212" s="122">
        <f t="shared" si="27"/>
        <v>0</v>
      </c>
      <c r="CO212" s="121">
        <f t="shared" si="30"/>
        <v>0.59945205479452057</v>
      </c>
      <c r="CP212" s="32"/>
      <c r="CQ212" s="19">
        <v>2</v>
      </c>
      <c r="CR212" s="98" t="s">
        <v>118</v>
      </c>
      <c r="CS212" s="98"/>
      <c r="CT212" s="33"/>
      <c r="CU212" s="32" t="s">
        <v>949</v>
      </c>
      <c r="CV212" s="98" t="s">
        <v>1008</v>
      </c>
      <c r="CW212" s="98" t="s">
        <v>278</v>
      </c>
      <c r="CX212" s="98" t="s">
        <v>937</v>
      </c>
      <c r="CY212" s="98" t="s">
        <v>107</v>
      </c>
      <c r="CZ212" s="98"/>
      <c r="DA212" s="33">
        <v>300</v>
      </c>
      <c r="DB212" s="17" t="s">
        <v>15463</v>
      </c>
      <c r="DC212" s="17" t="s">
        <v>15500</v>
      </c>
      <c r="DD212" s="17">
        <v>1</v>
      </c>
      <c r="DE212" s="17">
        <v>1</v>
      </c>
      <c r="DF212" s="17" t="s">
        <v>15500</v>
      </c>
      <c r="DG212" s="23" t="s">
        <v>11181</v>
      </c>
      <c r="DH212" s="145"/>
    </row>
    <row r="213" spans="1:112" s="17" customFormat="1" x14ac:dyDescent="0.25">
      <c r="A213" s="30" t="s">
        <v>1075</v>
      </c>
      <c r="B213" s="96">
        <v>0</v>
      </c>
      <c r="C213" s="152" t="s">
        <v>15461</v>
      </c>
      <c r="D213" s="96"/>
      <c r="E213" s="96">
        <v>43753</v>
      </c>
      <c r="F213" s="96" t="s">
        <v>1076</v>
      </c>
      <c r="G213" s="31">
        <v>57459</v>
      </c>
      <c r="H213" s="43">
        <v>43434</v>
      </c>
      <c r="I213" s="96" t="s">
        <v>574</v>
      </c>
      <c r="J213" s="96"/>
      <c r="K213" s="96"/>
      <c r="L213" s="96" t="s">
        <v>948</v>
      </c>
      <c r="M213" s="124" t="s">
        <v>277</v>
      </c>
      <c r="N213" s="96" t="s">
        <v>277</v>
      </c>
      <c r="O213" s="124" t="s">
        <v>278</v>
      </c>
      <c r="P213" s="96" t="str">
        <f>VLOOKUP(N213,Entries!J:K,2,FALSE)</f>
        <v>COMMONWEALTH OF INDEPENDENT STATES</v>
      </c>
      <c r="Q213" s="123" t="s">
        <v>907</v>
      </c>
      <c r="R213" s="30" t="s">
        <v>11075</v>
      </c>
      <c r="S213" s="96" t="s">
        <v>277</v>
      </c>
      <c r="T213" s="124" t="s">
        <v>278</v>
      </c>
      <c r="U213" s="125" t="s">
        <v>180</v>
      </c>
      <c r="V213" s="31" t="s">
        <v>180</v>
      </c>
      <c r="W213" s="64">
        <f>IF(VLOOKUP(R213,Entries!N:P,3,FALSE)=V213,1,VLOOKUP(R213,Entries!N:P,3,FALSE))</f>
        <v>1</v>
      </c>
      <c r="X213" s="124"/>
      <c r="Y213" s="124"/>
      <c r="Z213" s="96"/>
      <c r="AA213" s="96"/>
      <c r="AB213" s="96"/>
      <c r="AC213" s="96" t="s">
        <v>239</v>
      </c>
      <c r="AD213" s="96" t="s">
        <v>123</v>
      </c>
      <c r="AE213" s="96" t="s">
        <v>180</v>
      </c>
      <c r="AF213" s="96" t="s">
        <v>94</v>
      </c>
      <c r="AG213" s="96" t="s">
        <v>11112</v>
      </c>
      <c r="AH213" s="96"/>
      <c r="AI213" s="96"/>
      <c r="AJ213" s="96">
        <v>5</v>
      </c>
      <c r="AK213" s="96" t="s">
        <v>95</v>
      </c>
      <c r="AL213" s="96"/>
      <c r="AM213" s="31"/>
      <c r="AN213" s="30" t="s">
        <v>191</v>
      </c>
      <c r="AO213" s="96" t="s">
        <v>134</v>
      </c>
      <c r="AP213" s="31" t="s">
        <v>169</v>
      </c>
      <c r="AQ213">
        <v>21104.596038430001</v>
      </c>
      <c r="AR213" t="s">
        <v>11537</v>
      </c>
      <c r="AS213" t="s">
        <v>11225</v>
      </c>
      <c r="AT213" t="s">
        <v>1077</v>
      </c>
      <c r="AU213">
        <v>82.510199999999998</v>
      </c>
      <c r="AV213" s="96">
        <v>1.7074796866044446</v>
      </c>
      <c r="AW213">
        <v>315.15550000000002</v>
      </c>
      <c r="AX213" s="96">
        <v>2.7995372083688892</v>
      </c>
      <c r="AY213">
        <v>1.7583E-3</v>
      </c>
      <c r="AZ213">
        <v>217.97929999999999</v>
      </c>
      <c r="BA213" s="96">
        <v>6.0164349139377782</v>
      </c>
      <c r="BB213">
        <v>142.0052</v>
      </c>
      <c r="BC213" s="96">
        <v>0.26840540317777783</v>
      </c>
      <c r="BD213">
        <v>12.42881976</v>
      </c>
      <c r="BE213" s="96">
        <f t="shared" si="24"/>
        <v>7872.547835788766</v>
      </c>
      <c r="BF213" s="96">
        <f t="shared" si="25"/>
        <v>1515.3901366484342</v>
      </c>
      <c r="BG213" s="96">
        <f t="shared" si="26"/>
        <v>1487.7055349290986</v>
      </c>
      <c r="BH213">
        <v>7878.1402506170871</v>
      </c>
      <c r="BI213">
        <v>1.0283601493941441E-3</v>
      </c>
      <c r="BJ213">
        <v>1.4401435813000849</v>
      </c>
      <c r="BK213">
        <v>5.5005011317872068</v>
      </c>
      <c r="BL213">
        <v>3.2780670534602359</v>
      </c>
      <c r="BM213">
        <v>3.0048455601047941</v>
      </c>
      <c r="BN213">
        <v>1.4400746299757881</v>
      </c>
      <c r="BO213">
        <v>5.5005011308679848</v>
      </c>
      <c r="BP213">
        <v>1.5550963203305171E-3</v>
      </c>
      <c r="BQ213">
        <v>3.2780670534602359</v>
      </c>
      <c r="BR213">
        <v>7869.9021105289175</v>
      </c>
      <c r="BS213" s="96">
        <v>624.70577448658423</v>
      </c>
      <c r="BT213" s="96">
        <v>604.40516831409514</v>
      </c>
      <c r="BU213">
        <v>3.0048455601047941</v>
      </c>
      <c r="BV213" s="60" t="str">
        <f t="shared" si="28"/>
        <v>Earth Observation</v>
      </c>
      <c r="BW213" s="30" t="s">
        <v>909</v>
      </c>
      <c r="BX213" s="96">
        <v>0.8</v>
      </c>
      <c r="BY213" s="96">
        <v>1.6</v>
      </c>
      <c r="BZ213" s="96">
        <v>7</v>
      </c>
      <c r="CA213" s="96">
        <v>2.0667</v>
      </c>
      <c r="CB213" s="96">
        <v>0.50270000000000004</v>
      </c>
      <c r="CC213" s="96">
        <v>1.5832999999999999</v>
      </c>
      <c r="CD213" s="96">
        <v>1.6</v>
      </c>
      <c r="CE213" s="96">
        <v>0.8</v>
      </c>
      <c r="CF213" s="31">
        <v>7</v>
      </c>
      <c r="CG213" s="30">
        <v>280</v>
      </c>
      <c r="CH213" s="96">
        <v>280</v>
      </c>
      <c r="CI213" s="96">
        <v>280</v>
      </c>
      <c r="CJ213" s="96">
        <f>Population!$CG213-Population!$CI213</f>
        <v>0</v>
      </c>
      <c r="CK213" s="118">
        <f>_xlfn.DAYS(Entries!$AY$2,Population!H213)</f>
        <v>860</v>
      </c>
      <c r="CL213" s="118">
        <f t="shared" si="29"/>
        <v>1825</v>
      </c>
      <c r="CM213" s="117">
        <f>Entries!$AY$5</f>
        <v>0.15</v>
      </c>
      <c r="CN213" s="117">
        <f t="shared" si="27"/>
        <v>0</v>
      </c>
      <c r="CO213" s="119">
        <f t="shared" si="30"/>
        <v>0.59945205479452057</v>
      </c>
      <c r="CP213" s="30"/>
      <c r="CQ213" s="19">
        <v>2</v>
      </c>
      <c r="CR213" s="96" t="s">
        <v>118</v>
      </c>
      <c r="CS213" s="96"/>
      <c r="CT213" s="31"/>
      <c r="CU213" s="30" t="s">
        <v>949</v>
      </c>
      <c r="CV213" s="96" t="s">
        <v>1008</v>
      </c>
      <c r="CW213" s="96" t="s">
        <v>278</v>
      </c>
      <c r="CX213" s="96" t="s">
        <v>937</v>
      </c>
      <c r="CY213" s="96" t="s">
        <v>107</v>
      </c>
      <c r="CZ213" s="96"/>
      <c r="DA213" s="31">
        <v>300</v>
      </c>
      <c r="DB213" s="17" t="s">
        <v>15463</v>
      </c>
      <c r="DC213" s="17" t="s">
        <v>15500</v>
      </c>
      <c r="DD213" s="17">
        <v>1</v>
      </c>
      <c r="DE213" s="17">
        <v>1</v>
      </c>
      <c r="DF213" s="17" t="s">
        <v>15500</v>
      </c>
      <c r="DG213" s="23" t="s">
        <v>11181</v>
      </c>
      <c r="DH213" s="145"/>
    </row>
    <row r="214" spans="1:112" s="17" customFormat="1" x14ac:dyDescent="0.25">
      <c r="A214" s="32" t="s">
        <v>1078</v>
      </c>
      <c r="B214" s="98">
        <v>0</v>
      </c>
      <c r="C214" s="64" t="s">
        <v>15461</v>
      </c>
      <c r="D214" s="98"/>
      <c r="E214" s="98">
        <v>44421</v>
      </c>
      <c r="F214" s="98" t="s">
        <v>1079</v>
      </c>
      <c r="G214" s="33">
        <v>60036</v>
      </c>
      <c r="H214" s="44">
        <v>43656</v>
      </c>
      <c r="I214" s="98" t="s">
        <v>574</v>
      </c>
      <c r="J214" s="98"/>
      <c r="K214" s="98"/>
      <c r="L214" s="98" t="s">
        <v>1054</v>
      </c>
      <c r="M214" t="s">
        <v>277</v>
      </c>
      <c r="N214" s="98" t="s">
        <v>277</v>
      </c>
      <c r="O214" t="s">
        <v>278</v>
      </c>
      <c r="P214" s="64" t="str">
        <f>VLOOKUP(N214,Entries!J:K,2,FALSE)</f>
        <v>COMMONWEALTH OF INDEPENDENT STATES</v>
      </c>
      <c r="Q214" s="38" t="s">
        <v>907</v>
      </c>
      <c r="R214" s="32" t="s">
        <v>11075</v>
      </c>
      <c r="S214" s="98" t="s">
        <v>277</v>
      </c>
      <c r="T214" t="s">
        <v>278</v>
      </c>
      <c r="U214" s="39" t="s">
        <v>180</v>
      </c>
      <c r="V214" s="33" t="s">
        <v>180</v>
      </c>
      <c r="W214" s="64">
        <f>IF(VLOOKUP(R214,Entries!N:P,3,FALSE)=V214,1,VLOOKUP(R214,Entries!N:P,3,FALSE))</f>
        <v>1</v>
      </c>
      <c r="X214"/>
      <c r="Y214"/>
      <c r="Z214" s="98"/>
      <c r="AA214" s="98"/>
      <c r="AB214" s="98"/>
      <c r="AC214" s="98" t="s">
        <v>239</v>
      </c>
      <c r="AD214" s="98" t="s">
        <v>123</v>
      </c>
      <c r="AE214" s="98" t="s">
        <v>180</v>
      </c>
      <c r="AF214" s="98" t="s">
        <v>94</v>
      </c>
      <c r="AG214" s="98" t="s">
        <v>11112</v>
      </c>
      <c r="AH214" s="98"/>
      <c r="AI214" s="98"/>
      <c r="AJ214" s="19">
        <v>5</v>
      </c>
      <c r="AK214" s="98" t="s">
        <v>118</v>
      </c>
      <c r="AL214" s="98"/>
      <c r="AM214" s="33"/>
      <c r="AN214" s="32" t="s">
        <v>125</v>
      </c>
      <c r="AO214" s="98" t="s">
        <v>97</v>
      </c>
      <c r="AP214" s="33" t="s">
        <v>97</v>
      </c>
      <c r="AQ214">
        <v>21104.694829060001</v>
      </c>
      <c r="AR214" t="s">
        <v>11616</v>
      </c>
      <c r="AS214" t="s">
        <v>11225</v>
      </c>
      <c r="AT214" t="s">
        <v>11617</v>
      </c>
      <c r="AU214">
        <v>97.831400000000002</v>
      </c>
      <c r="AV214" s="98">
        <v>1.7068862747822222</v>
      </c>
      <c r="AW214">
        <v>160.40170000000001</v>
      </c>
      <c r="AX214" s="98">
        <v>2.7312791408533337</v>
      </c>
      <c r="AY214">
        <v>8.7569999999999998E-4</v>
      </c>
      <c r="AZ214">
        <v>344.71640000000002</v>
      </c>
      <c r="BA214" s="98">
        <v>0.2661905808177778</v>
      </c>
      <c r="BB214">
        <v>15.378500000000001</v>
      </c>
      <c r="BC214" s="98">
        <v>6.0196079218577783</v>
      </c>
      <c r="BD214">
        <v>14.86020328</v>
      </c>
      <c r="BE214" s="96">
        <f t="shared" si="24"/>
        <v>6988.5230398935009</v>
      </c>
      <c r="BF214" s="96">
        <f t="shared" si="25"/>
        <v>623.64288951953495</v>
      </c>
      <c r="BG214" s="96">
        <f t="shared" si="26"/>
        <v>611.40319026746602</v>
      </c>
      <c r="BH214">
        <v>6994.8500919876042</v>
      </c>
      <c r="BI214">
        <v>1.5545793512059551E-3</v>
      </c>
      <c r="BJ214">
        <v>1.707388668960949</v>
      </c>
      <c r="BK214">
        <v>2.7995377909728099</v>
      </c>
      <c r="BL214">
        <v>0.56345304749569891</v>
      </c>
      <c r="BM214">
        <v>5.721390297416967</v>
      </c>
      <c r="BN214">
        <v>1.7074800888958299</v>
      </c>
      <c r="BO214">
        <v>2.799537791000863</v>
      </c>
      <c r="BP214">
        <v>1.453041655427582E-3</v>
      </c>
      <c r="BQ214">
        <v>0.56345304749569891</v>
      </c>
      <c r="BR214">
        <v>6985.5554714003401</v>
      </c>
      <c r="BS214" s="96">
        <v>628.91237799846203</v>
      </c>
      <c r="BT214" s="96">
        <v>604.13088533337668</v>
      </c>
      <c r="BU214">
        <v>5.721390297416967</v>
      </c>
      <c r="BV214" s="65" t="str">
        <f t="shared" si="28"/>
        <v>Earth Observation</v>
      </c>
      <c r="BW214" s="32" t="s">
        <v>253</v>
      </c>
      <c r="BX214" s="98">
        <v>1.3</v>
      </c>
      <c r="BY214" s="98">
        <v>3</v>
      </c>
      <c r="BZ214" s="98">
        <v>3</v>
      </c>
      <c r="CA214" s="98">
        <v>4.1196999999999999</v>
      </c>
      <c r="CB214" s="98">
        <v>1.3272999999999999</v>
      </c>
      <c r="CC214" s="98">
        <v>3.7267000000000001</v>
      </c>
      <c r="CD214" s="98">
        <v>3</v>
      </c>
      <c r="CE214" s="98">
        <v>1.3</v>
      </c>
      <c r="CF214" s="33">
        <v>3</v>
      </c>
      <c r="CG214" s="32">
        <v>400</v>
      </c>
      <c r="CH214" s="98">
        <v>547</v>
      </c>
      <c r="CI214" s="98">
        <v>400</v>
      </c>
      <c r="CJ214" s="98">
        <f>Population!$CG214-Population!$CI214</f>
        <v>0</v>
      </c>
      <c r="CK214" s="120">
        <f>_xlfn.DAYS(Entries!$AY$2,Population!H214)</f>
        <v>638</v>
      </c>
      <c r="CL214" s="120">
        <f t="shared" si="29"/>
        <v>1825</v>
      </c>
      <c r="CM214" s="122">
        <f>Entries!$AY$5</f>
        <v>0.15</v>
      </c>
      <c r="CN214" s="122">
        <f t="shared" si="27"/>
        <v>0</v>
      </c>
      <c r="CO214" s="121">
        <f t="shared" si="30"/>
        <v>0.70284931506849313</v>
      </c>
      <c r="CP214" s="32"/>
      <c r="CQ214" s="19">
        <v>2</v>
      </c>
      <c r="CR214" s="98" t="s">
        <v>118</v>
      </c>
      <c r="CS214" s="98"/>
      <c r="CT214" s="33"/>
      <c r="CU214" s="32" t="s">
        <v>1057</v>
      </c>
      <c r="CV214" s="98" t="s">
        <v>123</v>
      </c>
      <c r="CW214" s="98" t="s">
        <v>278</v>
      </c>
      <c r="CX214" s="98" t="s">
        <v>1059</v>
      </c>
      <c r="CY214" s="98" t="s">
        <v>107</v>
      </c>
      <c r="CZ214" s="98"/>
      <c r="DA214" s="33"/>
      <c r="DB214" s="17" t="s">
        <v>15463</v>
      </c>
      <c r="DC214" s="17" t="s">
        <v>15500</v>
      </c>
      <c r="DD214" s="17">
        <v>1</v>
      </c>
      <c r="DE214" s="17">
        <v>1</v>
      </c>
      <c r="DF214" s="17">
        <v>10</v>
      </c>
      <c r="DG214" s="23" t="s">
        <v>11182</v>
      </c>
      <c r="DH214" s="145"/>
    </row>
    <row r="215" spans="1:112" s="17" customFormat="1" x14ac:dyDescent="0.25">
      <c r="A215" s="30" t="s">
        <v>1080</v>
      </c>
      <c r="B215" s="96">
        <v>0</v>
      </c>
      <c r="C215" s="152" t="s">
        <v>15461</v>
      </c>
      <c r="D215" s="96"/>
      <c r="E215" s="96">
        <v>44422</v>
      </c>
      <c r="F215" s="96" t="s">
        <v>1081</v>
      </c>
      <c r="G215" s="31">
        <v>60037</v>
      </c>
      <c r="H215" s="43">
        <v>43656</v>
      </c>
      <c r="I215" s="96" t="s">
        <v>574</v>
      </c>
      <c r="J215" s="96"/>
      <c r="K215" s="96"/>
      <c r="L215" s="96" t="s">
        <v>1054</v>
      </c>
      <c r="M215" s="124" t="s">
        <v>277</v>
      </c>
      <c r="N215" s="96" t="s">
        <v>277</v>
      </c>
      <c r="O215" s="124" t="s">
        <v>278</v>
      </c>
      <c r="P215" s="96" t="str">
        <f>VLOOKUP(N215,Entries!J:K,2,FALSE)</f>
        <v>COMMONWEALTH OF INDEPENDENT STATES</v>
      </c>
      <c r="Q215" s="123" t="s">
        <v>907</v>
      </c>
      <c r="R215" s="30" t="s">
        <v>11075</v>
      </c>
      <c r="S215" s="96" t="s">
        <v>277</v>
      </c>
      <c r="T215" s="124" t="s">
        <v>278</v>
      </c>
      <c r="U215" s="125" t="s">
        <v>180</v>
      </c>
      <c r="V215" s="31" t="s">
        <v>180</v>
      </c>
      <c r="W215" s="64">
        <f>IF(VLOOKUP(R215,Entries!N:P,3,FALSE)=V215,1,VLOOKUP(R215,Entries!N:P,3,FALSE))</f>
        <v>1</v>
      </c>
      <c r="X215" s="124"/>
      <c r="Y215" s="124"/>
      <c r="Z215" s="96"/>
      <c r="AA215" s="96"/>
      <c r="AB215" s="96"/>
      <c r="AC215" s="96" t="s">
        <v>93</v>
      </c>
      <c r="AD215" s="96" t="s">
        <v>123</v>
      </c>
      <c r="AE215" s="96" t="s">
        <v>180</v>
      </c>
      <c r="AF215" s="96" t="s">
        <v>94</v>
      </c>
      <c r="AG215" s="96" t="s">
        <v>11112</v>
      </c>
      <c r="AH215" s="96"/>
      <c r="AI215" s="96"/>
      <c r="AJ215" s="19">
        <v>1</v>
      </c>
      <c r="AK215" s="96" t="s">
        <v>118</v>
      </c>
      <c r="AL215" s="96"/>
      <c r="AM215" s="31"/>
      <c r="AN215" s="30" t="s">
        <v>125</v>
      </c>
      <c r="AO215" s="96" t="s">
        <v>97</v>
      </c>
      <c r="AP215" s="31" t="s">
        <v>97</v>
      </c>
      <c r="AQ215">
        <v>21104.425669389999</v>
      </c>
      <c r="AR215" t="s">
        <v>11618</v>
      </c>
      <c r="AS215" t="s">
        <v>11225</v>
      </c>
      <c r="AT215" t="s">
        <v>11619</v>
      </c>
      <c r="AU215">
        <v>97.797399999999996</v>
      </c>
      <c r="AV215" s="96">
        <v>1.7073348243066666</v>
      </c>
      <c r="AW215">
        <v>156.49080000000001</v>
      </c>
      <c r="AX215" s="96">
        <v>2.7582008389644446</v>
      </c>
      <c r="AY215">
        <v>9.4530000000000005E-4</v>
      </c>
      <c r="AZ215">
        <v>15.2516</v>
      </c>
      <c r="BA215" s="96">
        <v>0.14295639863111112</v>
      </c>
      <c r="BB215">
        <v>344.89819999999997</v>
      </c>
      <c r="BC215" s="96">
        <v>6.1426152112888897</v>
      </c>
      <c r="BD215">
        <v>14.853932159999999</v>
      </c>
      <c r="BE215" s="96">
        <f t="shared" si="24"/>
        <v>6990.4898718827426</v>
      </c>
      <c r="BF215" s="96">
        <f t="shared" si="25"/>
        <v>626.09798195863277</v>
      </c>
      <c r="BG215" s="96">
        <f t="shared" si="26"/>
        <v>612.8817618068515</v>
      </c>
      <c r="BH215">
        <v>6996.8160111118896</v>
      </c>
      <c r="BI215">
        <v>1.9035853114452109E-3</v>
      </c>
      <c r="BJ215">
        <v>1.706795694831833</v>
      </c>
      <c r="BK215">
        <v>2.731279709174085</v>
      </c>
      <c r="BL215">
        <v>0.75891453328970815</v>
      </c>
      <c r="BM215">
        <v>5.5268873947064803</v>
      </c>
      <c r="BN215">
        <v>1.7068866768121469</v>
      </c>
      <c r="BO215">
        <v>2.731279709436635</v>
      </c>
      <c r="BP215">
        <v>1.773267688559438E-3</v>
      </c>
      <c r="BQ215">
        <v>0.75891453328970815</v>
      </c>
      <c r="BR215">
        <v>6987.5216316659198</v>
      </c>
      <c r="BS215" s="96">
        <v>627.24089524137071</v>
      </c>
      <c r="BT215" s="96">
        <v>603.22039762807071</v>
      </c>
      <c r="BU215">
        <v>5.5268873947064803</v>
      </c>
      <c r="BV215" s="60" t="str">
        <f t="shared" si="28"/>
        <v>Earth Observation</v>
      </c>
      <c r="BW215" s="30" t="s">
        <v>104</v>
      </c>
      <c r="BX215" s="96">
        <v>0.2</v>
      </c>
      <c r="BY215" s="96">
        <v>0.4</v>
      </c>
      <c r="BZ215" s="96">
        <v>0.4</v>
      </c>
      <c r="CA215" s="96">
        <v>0.12</v>
      </c>
      <c r="CB215" s="96">
        <v>0.04</v>
      </c>
      <c r="CC215" s="96">
        <v>0.1</v>
      </c>
      <c r="CD215" s="96">
        <v>0.4</v>
      </c>
      <c r="CE215" s="96">
        <v>0.2</v>
      </c>
      <c r="CF215" s="31">
        <v>0.4</v>
      </c>
      <c r="CG215" s="30">
        <v>47</v>
      </c>
      <c r="CH215" s="96">
        <v>47</v>
      </c>
      <c r="CI215" s="96">
        <v>47</v>
      </c>
      <c r="CJ215" s="96">
        <f>Population!$CG215-Population!$CI215</f>
        <v>0</v>
      </c>
      <c r="CK215" s="118">
        <f>_xlfn.DAYS(Entries!$AY$2,Population!H215)</f>
        <v>638</v>
      </c>
      <c r="CL215" s="118">
        <f t="shared" si="29"/>
        <v>365</v>
      </c>
      <c r="CM215" s="117">
        <f>Entries!$AY$5</f>
        <v>0.15</v>
      </c>
      <c r="CN215" s="117">
        <f t="shared" si="27"/>
        <v>0</v>
      </c>
      <c r="CO215" s="119" t="str">
        <f t="shared" si="30"/>
        <v>-</v>
      </c>
      <c r="CP215" s="30"/>
      <c r="CQ215" s="19">
        <v>0</v>
      </c>
      <c r="CR215" s="96" t="s">
        <v>118</v>
      </c>
      <c r="CS215" s="96"/>
      <c r="CT215" s="31"/>
      <c r="CU215" s="30" t="s">
        <v>1024</v>
      </c>
      <c r="CV215" s="96" t="s">
        <v>123</v>
      </c>
      <c r="CW215" s="96" t="s">
        <v>278</v>
      </c>
      <c r="CX215" s="96" t="s">
        <v>1063</v>
      </c>
      <c r="CY215" s="96" t="s">
        <v>107</v>
      </c>
      <c r="CZ215" s="96"/>
      <c r="DA215" s="31"/>
      <c r="DB215" s="17" t="s">
        <v>15462</v>
      </c>
      <c r="DC215" s="17" t="s">
        <v>15500</v>
      </c>
      <c r="DD215" s="17" t="s">
        <v>15500</v>
      </c>
      <c r="DE215" s="17" t="s">
        <v>15500</v>
      </c>
      <c r="DF215" s="17" t="s">
        <v>15500</v>
      </c>
      <c r="DG215" s="23" t="s">
        <v>11172</v>
      </c>
      <c r="DH215" s="145"/>
    </row>
    <row r="216" spans="1:112" s="17" customFormat="1" x14ac:dyDescent="0.25">
      <c r="A216" s="32" t="s">
        <v>1082</v>
      </c>
      <c r="B216" s="98">
        <v>0</v>
      </c>
      <c r="C216" s="64" t="s">
        <v>15461</v>
      </c>
      <c r="D216" s="98"/>
      <c r="E216" s="98">
        <v>44423</v>
      </c>
      <c r="F216" s="98" t="s">
        <v>1083</v>
      </c>
      <c r="G216" s="33">
        <v>60038</v>
      </c>
      <c r="H216" s="44">
        <v>43656</v>
      </c>
      <c r="I216" s="98" t="s">
        <v>574</v>
      </c>
      <c r="J216" s="98"/>
      <c r="K216" s="98"/>
      <c r="L216" s="98" t="s">
        <v>1054</v>
      </c>
      <c r="M216" t="s">
        <v>277</v>
      </c>
      <c r="N216" s="98" t="s">
        <v>277</v>
      </c>
      <c r="O216" t="s">
        <v>278</v>
      </c>
      <c r="P216" s="64" t="str">
        <f>VLOOKUP(N216,Entries!J:K,2,FALSE)</f>
        <v>COMMONWEALTH OF INDEPENDENT STATES</v>
      </c>
      <c r="Q216" s="38" t="s">
        <v>907</v>
      </c>
      <c r="R216" s="32" t="s">
        <v>11075</v>
      </c>
      <c r="S216" s="98" t="s">
        <v>277</v>
      </c>
      <c r="T216" t="s">
        <v>278</v>
      </c>
      <c r="U216" s="39" t="s">
        <v>180</v>
      </c>
      <c r="V216" s="33" t="s">
        <v>180</v>
      </c>
      <c r="W216" s="64">
        <f>IF(VLOOKUP(R216,Entries!N:P,3,FALSE)=V216,1,VLOOKUP(R216,Entries!N:P,3,FALSE))</f>
        <v>1</v>
      </c>
      <c r="X216"/>
      <c r="Y216"/>
      <c r="Z216" s="98"/>
      <c r="AA216" s="98"/>
      <c r="AB216" s="98"/>
      <c r="AC216" s="98" t="s">
        <v>93</v>
      </c>
      <c r="AD216" s="98" t="s">
        <v>123</v>
      </c>
      <c r="AE216" s="98" t="s">
        <v>180</v>
      </c>
      <c r="AF216" s="98" t="s">
        <v>94</v>
      </c>
      <c r="AG216" s="98" t="s">
        <v>11112</v>
      </c>
      <c r="AH216" s="98"/>
      <c r="AI216" s="98"/>
      <c r="AJ216" s="19">
        <v>1</v>
      </c>
      <c r="AK216" s="98" t="s">
        <v>118</v>
      </c>
      <c r="AL216" s="98"/>
      <c r="AM216" s="33"/>
      <c r="AN216" s="32" t="s">
        <v>125</v>
      </c>
      <c r="AO216" s="98" t="s">
        <v>97</v>
      </c>
      <c r="AP216" s="33" t="s">
        <v>97</v>
      </c>
      <c r="AQ216">
        <v>21104.439641460001</v>
      </c>
      <c r="AR216" t="s">
        <v>11620</v>
      </c>
      <c r="AS216" t="s">
        <v>11225</v>
      </c>
      <c r="AT216" t="s">
        <v>11621</v>
      </c>
      <c r="AU216">
        <v>97.823099999999997</v>
      </c>
      <c r="AV216" s="98">
        <v>1.7074796866044446</v>
      </c>
      <c r="AW216">
        <v>158.0333</v>
      </c>
      <c r="AX216" s="98">
        <v>2.7995424443555557</v>
      </c>
      <c r="AY216">
        <v>9.5759999999999997E-4</v>
      </c>
      <c r="AZ216">
        <v>8.1907999999999994</v>
      </c>
      <c r="BA216" s="98">
        <v>6.0113193549644439</v>
      </c>
      <c r="BB216">
        <v>351.94600000000003</v>
      </c>
      <c r="BC216" s="98">
        <v>0.27354714208444447</v>
      </c>
      <c r="BD216">
        <v>14.85804978</v>
      </c>
      <c r="BE216" s="96">
        <f t="shared" si="24"/>
        <v>6989.1982931990224</v>
      </c>
      <c r="BF216" s="96">
        <f t="shared" si="25"/>
        <v>624.89114948458973</v>
      </c>
      <c r="BG216" s="96">
        <f t="shared" si="26"/>
        <v>611.50543691345501</v>
      </c>
      <c r="BH216">
        <v>6995.526038756444</v>
      </c>
      <c r="BI216">
        <v>1.8556580563155181E-3</v>
      </c>
      <c r="BJ216">
        <v>1.707243918525208</v>
      </c>
      <c r="BK216">
        <v>2.7582014133873538</v>
      </c>
      <c r="BL216">
        <v>0.70161289010017103</v>
      </c>
      <c r="BM216">
        <v>5.5839621199764107</v>
      </c>
      <c r="BN216">
        <v>1.707335226563772</v>
      </c>
      <c r="BO216">
        <v>2.7582014131150032</v>
      </c>
      <c r="BP216">
        <v>1.7191314479115911E-3</v>
      </c>
      <c r="BQ216">
        <v>0.70161289010017103</v>
      </c>
      <c r="BR216">
        <v>6986.2306464347203</v>
      </c>
      <c r="BS216" s="96">
        <v>624.14806289637272</v>
      </c>
      <c r="BT216" s="96">
        <v>604.20908128902192</v>
      </c>
      <c r="BU216">
        <v>5.5839621199764107</v>
      </c>
      <c r="BV216" s="65" t="str">
        <f t="shared" si="28"/>
        <v>Earth Observation</v>
      </c>
      <c r="BW216" s="32" t="s">
        <v>686</v>
      </c>
      <c r="BX216" s="98">
        <v>0.8</v>
      </c>
      <c r="BY216" s="98">
        <v>0.8</v>
      </c>
      <c r="BZ216" s="98">
        <v>0.8</v>
      </c>
      <c r="CA216" s="98">
        <v>0.50270000000000004</v>
      </c>
      <c r="CB216" s="98">
        <v>0.50270000000000004</v>
      </c>
      <c r="CC216" s="98">
        <v>0.50270000000000004</v>
      </c>
      <c r="CD216" s="98">
        <v>0.8</v>
      </c>
      <c r="CE216" s="98">
        <v>0.8</v>
      </c>
      <c r="CF216" s="33">
        <v>0.8</v>
      </c>
      <c r="CG216" s="32">
        <v>16</v>
      </c>
      <c r="CH216" s="98">
        <v>16</v>
      </c>
      <c r="CI216" s="98">
        <v>16</v>
      </c>
      <c r="CJ216" s="98">
        <f>Population!$CG216-Population!$CI216</f>
        <v>0</v>
      </c>
      <c r="CK216" s="120">
        <f>_xlfn.DAYS(Entries!$AY$2,Population!H216)</f>
        <v>638</v>
      </c>
      <c r="CL216" s="120">
        <f t="shared" si="29"/>
        <v>365</v>
      </c>
      <c r="CM216" s="122">
        <f>Entries!$AY$5</f>
        <v>0.15</v>
      </c>
      <c r="CN216" s="122">
        <f t="shared" si="27"/>
        <v>0</v>
      </c>
      <c r="CO216" s="121" t="str">
        <f t="shared" si="30"/>
        <v>-</v>
      </c>
      <c r="CP216" s="32"/>
      <c r="CQ216" s="19">
        <v>0</v>
      </c>
      <c r="CR216" s="98" t="s">
        <v>118</v>
      </c>
      <c r="CS216" s="98"/>
      <c r="CT216" s="33"/>
      <c r="CU216" s="32" t="s">
        <v>1084</v>
      </c>
      <c r="CV216" s="98" t="s">
        <v>123</v>
      </c>
      <c r="CW216" s="98" t="s">
        <v>278</v>
      </c>
      <c r="CX216" s="98" t="s">
        <v>1085</v>
      </c>
      <c r="CY216" s="98" t="s">
        <v>107</v>
      </c>
      <c r="CZ216" s="98"/>
      <c r="DA216" s="33"/>
      <c r="DB216" s="17" t="s">
        <v>15462</v>
      </c>
      <c r="DC216" s="17" t="s">
        <v>15500</v>
      </c>
      <c r="DD216" s="17" t="s">
        <v>15500</v>
      </c>
      <c r="DE216" s="17" t="s">
        <v>15500</v>
      </c>
      <c r="DF216" s="17" t="s">
        <v>15500</v>
      </c>
      <c r="DG216" s="23" t="s">
        <v>11172</v>
      </c>
      <c r="DH216" s="145"/>
    </row>
    <row r="217" spans="1:112" s="17" customFormat="1" x14ac:dyDescent="0.25">
      <c r="A217" s="30" t="s">
        <v>1086</v>
      </c>
      <c r="B217" s="96">
        <v>0</v>
      </c>
      <c r="C217" s="152" t="s">
        <v>15461</v>
      </c>
      <c r="D217" s="96"/>
      <c r="E217" s="96">
        <v>44424</v>
      </c>
      <c r="F217" s="96" t="s">
        <v>1087</v>
      </c>
      <c r="G217" s="31">
        <v>60039</v>
      </c>
      <c r="H217" s="43">
        <v>43656</v>
      </c>
      <c r="I217" s="96" t="s">
        <v>574</v>
      </c>
      <c r="J217" s="96"/>
      <c r="K217" s="96"/>
      <c r="L217" s="96" t="s">
        <v>1054</v>
      </c>
      <c r="M217" s="124" t="s">
        <v>277</v>
      </c>
      <c r="N217" s="96" t="s">
        <v>277</v>
      </c>
      <c r="O217" s="124" t="s">
        <v>278</v>
      </c>
      <c r="P217" s="96" t="str">
        <f>VLOOKUP(N217,Entries!J:K,2,FALSE)</f>
        <v>COMMONWEALTH OF INDEPENDENT STATES</v>
      </c>
      <c r="Q217" s="123" t="s">
        <v>907</v>
      </c>
      <c r="R217" s="30" t="s">
        <v>11075</v>
      </c>
      <c r="S217" s="96" t="s">
        <v>277</v>
      </c>
      <c r="T217" s="124" t="s">
        <v>278</v>
      </c>
      <c r="U217" s="125" t="s">
        <v>180</v>
      </c>
      <c r="V217" s="31" t="s">
        <v>180</v>
      </c>
      <c r="W217" s="64">
        <f>IF(VLOOKUP(R217,Entries!N:P,3,FALSE)=V217,1,VLOOKUP(R217,Entries!N:P,3,FALSE))</f>
        <v>1</v>
      </c>
      <c r="X217" s="124"/>
      <c r="Y217" s="124"/>
      <c r="Z217" s="96"/>
      <c r="AA217" s="96"/>
      <c r="AB217" s="96"/>
      <c r="AC217" s="96" t="s">
        <v>239</v>
      </c>
      <c r="AD217" s="96" t="s">
        <v>123</v>
      </c>
      <c r="AE217" s="96" t="s">
        <v>180</v>
      </c>
      <c r="AF217" s="96" t="s">
        <v>94</v>
      </c>
      <c r="AG217" s="96" t="s">
        <v>11112</v>
      </c>
      <c r="AH217" s="96"/>
      <c r="AI217" s="96"/>
      <c r="AJ217" s="19">
        <v>10</v>
      </c>
      <c r="AK217" s="96" t="s">
        <v>118</v>
      </c>
      <c r="AL217" s="96"/>
      <c r="AM217" s="31"/>
      <c r="AN217" s="30" t="s">
        <v>125</v>
      </c>
      <c r="AO217" s="96" t="s">
        <v>97</v>
      </c>
      <c r="AP217" s="31" t="s">
        <v>97</v>
      </c>
      <c r="AQ217">
        <v>21104.69470168</v>
      </c>
      <c r="AR217" t="s">
        <v>11622</v>
      </c>
      <c r="AS217" t="s">
        <v>11225</v>
      </c>
      <c r="AT217" t="s">
        <v>11623</v>
      </c>
      <c r="AU217">
        <v>97.831400000000002</v>
      </c>
      <c r="AV217" s="96">
        <v>1.7325356281333333</v>
      </c>
      <c r="AW217">
        <v>160.40199999999999</v>
      </c>
      <c r="AX217" s="96">
        <v>2.0160416168577777</v>
      </c>
      <c r="AY217">
        <v>8.1170000000000005E-4</v>
      </c>
      <c r="AZ217">
        <v>344.42329999999998</v>
      </c>
      <c r="BA217" s="96">
        <v>1.7098044646844446</v>
      </c>
      <c r="BB217">
        <v>15.6731</v>
      </c>
      <c r="BC217" s="96">
        <v>1.0339188711466667</v>
      </c>
      <c r="BD217">
        <v>14.86140499</v>
      </c>
      <c r="BE217" s="96">
        <f t="shared" si="24"/>
        <v>6988.1463015697182</v>
      </c>
      <c r="BF217" s="96">
        <f t="shared" si="25"/>
        <v>622.81857992270307</v>
      </c>
      <c r="BG217" s="96">
        <f t="shared" si="26"/>
        <v>611.47402321673417</v>
      </c>
      <c r="BH217">
        <v>6994.4729130863116</v>
      </c>
      <c r="BI217">
        <v>1.50900187643695E-3</v>
      </c>
      <c r="BJ217">
        <v>1.7073886591150229</v>
      </c>
      <c r="BK217">
        <v>2.7995430269276369</v>
      </c>
      <c r="BL217">
        <v>0.59295214181575118</v>
      </c>
      <c r="BM217">
        <v>5.6919173021825484</v>
      </c>
      <c r="BN217">
        <v>1.707480088905047</v>
      </c>
      <c r="BO217">
        <v>2.7995430269971768</v>
      </c>
      <c r="BP217">
        <v>1.4272349233139261E-3</v>
      </c>
      <c r="BQ217">
        <v>0.59295214181575118</v>
      </c>
      <c r="BR217">
        <v>6985.1785720926973</v>
      </c>
      <c r="BS217" s="96">
        <v>957.27815327553162</v>
      </c>
      <c r="BT217" s="96">
        <v>937.71029672081931</v>
      </c>
      <c r="BU217">
        <v>5.6919173021825484</v>
      </c>
      <c r="BV217" s="60" t="str">
        <f t="shared" si="28"/>
        <v>Earth Observation</v>
      </c>
      <c r="BW217" s="30" t="s">
        <v>1023</v>
      </c>
      <c r="BX217" s="96">
        <v>0.4</v>
      </c>
      <c r="BY217" s="96">
        <v>1</v>
      </c>
      <c r="BZ217" s="96">
        <v>1</v>
      </c>
      <c r="CA217" s="96">
        <v>0.4133</v>
      </c>
      <c r="CB217" s="96">
        <v>0.10390000000000001</v>
      </c>
      <c r="CC217" s="96">
        <v>0.35199999999999998</v>
      </c>
      <c r="CD217" s="96">
        <v>1</v>
      </c>
      <c r="CE217" s="96">
        <v>0.4</v>
      </c>
      <c r="CF217" s="31">
        <v>1</v>
      </c>
      <c r="CG217" s="30">
        <v>100</v>
      </c>
      <c r="CH217" s="96">
        <v>100</v>
      </c>
      <c r="CI217" s="96">
        <v>100</v>
      </c>
      <c r="CJ217" s="96">
        <f>Population!$CG217-Population!$CI217</f>
        <v>0</v>
      </c>
      <c r="CK217" s="118">
        <f>_xlfn.DAYS(Entries!$AY$2,Population!H217)</f>
        <v>638</v>
      </c>
      <c r="CL217" s="118">
        <f t="shared" si="29"/>
        <v>3650</v>
      </c>
      <c r="CM217" s="117">
        <f>Entries!$AY$5</f>
        <v>0.15</v>
      </c>
      <c r="CN217" s="117">
        <f t="shared" si="27"/>
        <v>0</v>
      </c>
      <c r="CO217" s="119">
        <f t="shared" si="30"/>
        <v>0.85142465753424657</v>
      </c>
      <c r="CP217" s="30"/>
      <c r="CQ217" s="19">
        <v>1</v>
      </c>
      <c r="CR217" s="96" t="s">
        <v>118</v>
      </c>
      <c r="CS217" s="96"/>
      <c r="CT217" s="31"/>
      <c r="CU217" s="30" t="s">
        <v>1024</v>
      </c>
      <c r="CV217" s="96" t="s">
        <v>123</v>
      </c>
      <c r="CW217" s="96" t="s">
        <v>278</v>
      </c>
      <c r="CX217" s="96" t="s">
        <v>1026</v>
      </c>
      <c r="CY217" s="96" t="s">
        <v>107</v>
      </c>
      <c r="CZ217" s="96"/>
      <c r="DA217" s="31"/>
      <c r="DB217" s="17" t="s">
        <v>15463</v>
      </c>
      <c r="DC217" s="17" t="s">
        <v>15500</v>
      </c>
      <c r="DD217" s="17">
        <v>1</v>
      </c>
      <c r="DE217" s="17">
        <v>1</v>
      </c>
      <c r="DF217" s="17">
        <v>10</v>
      </c>
      <c r="DG217" s="23" t="s">
        <v>11182</v>
      </c>
      <c r="DH217" s="145"/>
    </row>
    <row r="218" spans="1:112" s="17" customFormat="1" x14ac:dyDescent="0.25">
      <c r="A218" s="32" t="s">
        <v>1088</v>
      </c>
      <c r="B218" s="98">
        <v>0</v>
      </c>
      <c r="C218" s="64" t="s">
        <v>15461</v>
      </c>
      <c r="D218" s="98"/>
      <c r="E218" s="98">
        <v>44517</v>
      </c>
      <c r="F218" s="98" t="s">
        <v>1089</v>
      </c>
      <c r="G218" s="33">
        <v>60811</v>
      </c>
      <c r="H218" s="44">
        <v>43707</v>
      </c>
      <c r="I218" s="98" t="s">
        <v>574</v>
      </c>
      <c r="J218" s="98"/>
      <c r="K218" s="98"/>
      <c r="L218" s="98" t="s">
        <v>948</v>
      </c>
      <c r="M218" t="s">
        <v>277</v>
      </c>
      <c r="N218" s="98" t="s">
        <v>277</v>
      </c>
      <c r="O218" t="s">
        <v>278</v>
      </c>
      <c r="P218" s="64" t="str">
        <f>VLOOKUP(N218,Entries!J:K,2,FALSE)</f>
        <v>COMMONWEALTH OF INDEPENDENT STATES</v>
      </c>
      <c r="Q218" s="38" t="s">
        <v>907</v>
      </c>
      <c r="R218" s="32" t="s">
        <v>11075</v>
      </c>
      <c r="S218" s="98" t="s">
        <v>277</v>
      </c>
      <c r="T218" t="s">
        <v>278</v>
      </c>
      <c r="U218" s="39" t="s">
        <v>180</v>
      </c>
      <c r="V218" s="33" t="s">
        <v>180</v>
      </c>
      <c r="W218" s="64">
        <f>IF(VLOOKUP(R218,Entries!N:P,3,FALSE)=V218,1,VLOOKUP(R218,Entries!N:P,3,FALSE))</f>
        <v>1</v>
      </c>
      <c r="X218"/>
      <c r="Y218"/>
      <c r="Z218" s="98"/>
      <c r="AA218" s="98"/>
      <c r="AB218" s="98"/>
      <c r="AC218" s="98" t="s">
        <v>239</v>
      </c>
      <c r="AD218" s="98" t="s">
        <v>123</v>
      </c>
      <c r="AE218" s="98" t="s">
        <v>180</v>
      </c>
      <c r="AF218" s="98" t="s">
        <v>94</v>
      </c>
      <c r="AG218" s="98" t="s">
        <v>11112</v>
      </c>
      <c r="AH218" s="98"/>
      <c r="AI218" s="98"/>
      <c r="AJ218" s="98">
        <v>5</v>
      </c>
      <c r="AK218" s="98" t="s">
        <v>95</v>
      </c>
      <c r="AL218" s="98"/>
      <c r="AM218" s="33"/>
      <c r="AN218" s="32" t="s">
        <v>125</v>
      </c>
      <c r="AO218" s="98" t="s">
        <v>97</v>
      </c>
      <c r="AP218" s="33" t="s">
        <v>97</v>
      </c>
      <c r="AQ218">
        <v>21104.476095139999</v>
      </c>
      <c r="AR218" t="s">
        <v>11624</v>
      </c>
      <c r="AS218" t="s">
        <v>11225</v>
      </c>
      <c r="AT218" t="s">
        <v>11625</v>
      </c>
      <c r="AU218">
        <v>99.266999999999996</v>
      </c>
      <c r="AV218" s="98">
        <v>1.1105998958800001</v>
      </c>
      <c r="AW218">
        <v>115.5107</v>
      </c>
      <c r="AX218" s="98">
        <v>6.3076186044444451E-3</v>
      </c>
      <c r="AY218">
        <v>1.081E-4</v>
      </c>
      <c r="AZ218">
        <v>97.964600000000004</v>
      </c>
      <c r="BA218" s="98">
        <v>4.7043402884933334</v>
      </c>
      <c r="BB218">
        <v>59.239199999999997</v>
      </c>
      <c r="BC218" s="98">
        <v>5.1641716188755549</v>
      </c>
      <c r="BD218">
        <v>13.858756169999999</v>
      </c>
      <c r="BE218" s="96">
        <f t="shared" si="24"/>
        <v>7321.2583490619872</v>
      </c>
      <c r="BF218" s="96">
        <f t="shared" si="25"/>
        <v>951.04977708952083</v>
      </c>
      <c r="BG218" s="96">
        <f t="shared" si="26"/>
        <v>949.46692103445366</v>
      </c>
      <c r="BH218">
        <v>7324.6785289923446</v>
      </c>
      <c r="BI218">
        <v>1.4316721533650129E-3</v>
      </c>
      <c r="BJ218">
        <v>1.7324671149842359</v>
      </c>
      <c r="BK218">
        <v>2.0161126979631701</v>
      </c>
      <c r="BL218">
        <v>1.591791445487287</v>
      </c>
      <c r="BM218">
        <v>1.151302045980344</v>
      </c>
      <c r="BN218">
        <v>1.732536018483021</v>
      </c>
      <c r="BO218">
        <v>2.016042005184592</v>
      </c>
      <c r="BP218">
        <v>1.3368772286431469E-3</v>
      </c>
      <c r="BQ218">
        <v>1.591791445487287</v>
      </c>
      <c r="BR218">
        <v>7318.4942249981759</v>
      </c>
      <c r="BS218" s="96">
        <v>38935.013913189316</v>
      </c>
      <c r="BT218" s="96">
        <v>1418.0040664793087</v>
      </c>
      <c r="BU218">
        <v>1.151302045980344</v>
      </c>
      <c r="BV218" s="65" t="str">
        <f t="shared" si="28"/>
        <v>Earth Observation</v>
      </c>
      <c r="BW218" s="32" t="s">
        <v>253</v>
      </c>
      <c r="BX218" s="98">
        <v>1.3</v>
      </c>
      <c r="BY218" s="98">
        <v>3</v>
      </c>
      <c r="BZ218" s="98">
        <v>3</v>
      </c>
      <c r="CA218" s="98">
        <v>4.1196999999999999</v>
      </c>
      <c r="CB218" s="98">
        <v>1.3272999999999999</v>
      </c>
      <c r="CC218" s="98">
        <v>3.7267000000000001</v>
      </c>
      <c r="CD218" s="98">
        <v>3</v>
      </c>
      <c r="CE218" s="98">
        <v>1.3</v>
      </c>
      <c r="CF218" s="33">
        <v>3</v>
      </c>
      <c r="CG218" s="32">
        <v>900</v>
      </c>
      <c r="CH218" s="98">
        <v>900</v>
      </c>
      <c r="CI218" s="98">
        <v>900</v>
      </c>
      <c r="CJ218" s="98">
        <f>Population!$CG218-Population!$CI218</f>
        <v>0</v>
      </c>
      <c r="CK218" s="120">
        <f>_xlfn.DAYS(Entries!$AY$2,Population!H218)</f>
        <v>587</v>
      </c>
      <c r="CL218" s="120">
        <f t="shared" si="29"/>
        <v>1825</v>
      </c>
      <c r="CM218" s="122">
        <f>Entries!$AY$5</f>
        <v>0.15</v>
      </c>
      <c r="CN218" s="122">
        <f t="shared" si="27"/>
        <v>0</v>
      </c>
      <c r="CO218" s="121">
        <f t="shared" si="30"/>
        <v>0.7266027397260274</v>
      </c>
      <c r="CP218" s="32"/>
      <c r="CQ218" s="19">
        <v>2</v>
      </c>
      <c r="CR218" s="98" t="s">
        <v>118</v>
      </c>
      <c r="CS218" s="98"/>
      <c r="CT218" s="33"/>
      <c r="CU218" s="32" t="s">
        <v>949</v>
      </c>
      <c r="CV218" s="98" t="s">
        <v>1025</v>
      </c>
      <c r="CW218" s="98" t="s">
        <v>278</v>
      </c>
      <c r="CX218" s="98" t="s">
        <v>1051</v>
      </c>
      <c r="CY218" s="98" t="s">
        <v>107</v>
      </c>
      <c r="CZ218" s="98"/>
      <c r="DA218" s="33"/>
      <c r="DB218" s="17" t="s">
        <v>15463</v>
      </c>
      <c r="DC218" s="17" t="s">
        <v>15500</v>
      </c>
      <c r="DD218" s="17">
        <v>1</v>
      </c>
      <c r="DE218" s="17">
        <v>1</v>
      </c>
      <c r="DF218" s="17">
        <v>10</v>
      </c>
      <c r="DG218" s="23" t="s">
        <v>11182</v>
      </c>
      <c r="DH218" s="145"/>
    </row>
    <row r="219" spans="1:112" s="17" customFormat="1" x14ac:dyDescent="0.25">
      <c r="A219" s="30" t="s">
        <v>1090</v>
      </c>
      <c r="B219" s="96">
        <v>0</v>
      </c>
      <c r="C219" s="152" t="s">
        <v>15461</v>
      </c>
      <c r="D219" s="96"/>
      <c r="E219" s="96">
        <v>44552</v>
      </c>
      <c r="F219" s="96" t="s">
        <v>1091</v>
      </c>
      <c r="G219" s="31">
        <v>61160</v>
      </c>
      <c r="H219" s="43">
        <v>43734</v>
      </c>
      <c r="I219" s="96" t="s">
        <v>574</v>
      </c>
      <c r="J219" s="96"/>
      <c r="K219" s="96"/>
      <c r="L219" s="96" t="s">
        <v>365</v>
      </c>
      <c r="M219" s="124" t="s">
        <v>277</v>
      </c>
      <c r="N219" s="96" t="s">
        <v>277</v>
      </c>
      <c r="O219" s="124" t="s">
        <v>11124</v>
      </c>
      <c r="P219" s="96" t="str">
        <f>VLOOKUP(N219,Entries!J:K,2,FALSE)</f>
        <v>COMMONWEALTH OF INDEPENDENT STATES</v>
      </c>
      <c r="Q219" s="123" t="s">
        <v>907</v>
      </c>
      <c r="R219" s="30" t="s">
        <v>11075</v>
      </c>
      <c r="S219" s="96" t="s">
        <v>277</v>
      </c>
      <c r="T219" s="124" t="s">
        <v>278</v>
      </c>
      <c r="U219" s="125" t="s">
        <v>180</v>
      </c>
      <c r="V219" s="31" t="s">
        <v>180</v>
      </c>
      <c r="W219" s="64">
        <f>IF(VLOOKUP(R219,Entries!N:P,3,FALSE)=V219,1,VLOOKUP(R219,Entries!N:P,3,FALSE))</f>
        <v>1</v>
      </c>
      <c r="X219" s="124"/>
      <c r="Y219" s="124"/>
      <c r="Z219" s="96"/>
      <c r="AA219" s="96"/>
      <c r="AB219" s="96"/>
      <c r="AC219" s="96" t="s">
        <v>142</v>
      </c>
      <c r="AD219" s="96" t="s">
        <v>263</v>
      </c>
      <c r="AE219" s="96" t="s">
        <v>180</v>
      </c>
      <c r="AF219" s="96" t="s">
        <v>263</v>
      </c>
      <c r="AG219" s="96"/>
      <c r="AH219" s="96"/>
      <c r="AI219" s="96"/>
      <c r="AJ219" s="19">
        <v>5</v>
      </c>
      <c r="AK219" s="96" t="s">
        <v>118</v>
      </c>
      <c r="AL219" s="96"/>
      <c r="AM219" s="31"/>
      <c r="AN219" s="30" t="s">
        <v>1039</v>
      </c>
      <c r="AO219" s="96" t="s">
        <v>1040</v>
      </c>
      <c r="AP219" s="31" t="s">
        <v>1040</v>
      </c>
      <c r="AQ219">
        <v>21104.468969770001</v>
      </c>
      <c r="AR219" t="s">
        <v>11626</v>
      </c>
      <c r="AS219" t="s">
        <v>11225</v>
      </c>
      <c r="AT219" t="s">
        <v>11225</v>
      </c>
      <c r="AU219">
        <v>63.6327</v>
      </c>
      <c r="AV219" s="96">
        <v>1.7060589888888888</v>
      </c>
      <c r="AW219">
        <v>0.3614</v>
      </c>
      <c r="AX219" s="96">
        <v>2.8988342048444444</v>
      </c>
      <c r="AY219">
        <v>0.70770770000000005</v>
      </c>
      <c r="AZ219">
        <v>269.53890000000001</v>
      </c>
      <c r="BA219" s="96">
        <v>1.5306499448977777</v>
      </c>
      <c r="BB219">
        <v>295.88529999999997</v>
      </c>
      <c r="BC219" s="96">
        <v>4.8345138983422222</v>
      </c>
      <c r="BD219">
        <v>2.0070387699999999</v>
      </c>
      <c r="BE219" s="96">
        <f t="shared" si="24"/>
        <v>26547.974612711969</v>
      </c>
      <c r="BF219" s="96">
        <f t="shared" si="25"/>
        <v>38965.180665532745</v>
      </c>
      <c r="BG219" s="96">
        <f t="shared" si="26"/>
        <v>1388.7685598911894</v>
      </c>
      <c r="BH219">
        <v>26545.950375654</v>
      </c>
      <c r="BI219">
        <v>0.70656006188769682</v>
      </c>
      <c r="BJ219">
        <v>1.110738218587469</v>
      </c>
      <c r="BK219">
        <v>7.2631551694563182E-3</v>
      </c>
      <c r="BL219">
        <v>4.7028574370607394</v>
      </c>
      <c r="BM219">
        <v>5.1662050391395944</v>
      </c>
      <c r="BN219">
        <v>1.110731136490914</v>
      </c>
      <c r="BO219">
        <v>7.3421617346103784E-3</v>
      </c>
      <c r="BP219">
        <v>0.70660132107076756</v>
      </c>
      <c r="BQ219">
        <v>4.7027423104405566</v>
      </c>
      <c r="BR219">
        <v>26547.50898983431</v>
      </c>
      <c r="BS219" s="96">
        <v>869.41697003439185</v>
      </c>
      <c r="BT219" s="96">
        <v>297.17462115317539</v>
      </c>
      <c r="BU219">
        <v>5.1662050391395944</v>
      </c>
      <c r="BV219" s="60" t="b">
        <f t="shared" si="28"/>
        <v>0</v>
      </c>
      <c r="BW219" s="30" t="s">
        <v>338</v>
      </c>
      <c r="BX219" s="96">
        <v>2</v>
      </c>
      <c r="BY219" s="96">
        <v>4</v>
      </c>
      <c r="BZ219" s="96">
        <v>10</v>
      </c>
      <c r="CA219" s="96">
        <v>24.8003</v>
      </c>
      <c r="CB219" s="96">
        <v>4</v>
      </c>
      <c r="CC219" s="96">
        <v>14.304</v>
      </c>
      <c r="CD219" s="96">
        <v>4</v>
      </c>
      <c r="CE219" s="96">
        <v>2</v>
      </c>
      <c r="CF219" s="31">
        <v>10</v>
      </c>
      <c r="CG219" s="30">
        <v>2550</v>
      </c>
      <c r="CH219" s="96">
        <v>2550</v>
      </c>
      <c r="CI219" s="96">
        <v>2000</v>
      </c>
      <c r="CJ219" s="96">
        <f>Population!$CG219-Population!$CI219</f>
        <v>550</v>
      </c>
      <c r="CK219" s="118">
        <f>_xlfn.DAYS(Entries!$AY$2,Population!H219)</f>
        <v>560</v>
      </c>
      <c r="CL219" s="118">
        <f t="shared" si="29"/>
        <v>1825</v>
      </c>
      <c r="CM219" s="117">
        <f>Entries!$AY$5</f>
        <v>0.15</v>
      </c>
      <c r="CN219" s="117">
        <f t="shared" si="27"/>
        <v>0.21568627450980393</v>
      </c>
      <c r="CO219" s="119">
        <f t="shared" si="30"/>
        <v>0.73917808219178083</v>
      </c>
      <c r="CP219" s="30"/>
      <c r="CQ219" s="19">
        <v>4</v>
      </c>
      <c r="CR219" s="96" t="s">
        <v>118</v>
      </c>
      <c r="CS219" s="96"/>
      <c r="CT219" s="31"/>
      <c r="CU219" s="30" t="s">
        <v>1043</v>
      </c>
      <c r="CV219" s="96" t="s">
        <v>1044</v>
      </c>
      <c r="CW219" s="96" t="s">
        <v>278</v>
      </c>
      <c r="CX219" s="96" t="s">
        <v>1045</v>
      </c>
      <c r="CY219" s="96" t="s">
        <v>107</v>
      </c>
      <c r="CZ219" s="96"/>
      <c r="DA219" s="31"/>
      <c r="DB219" s="17" t="s">
        <v>15463</v>
      </c>
      <c r="DC219" s="17" t="s">
        <v>15500</v>
      </c>
      <c r="DD219" s="17">
        <v>1</v>
      </c>
      <c r="DE219" s="17" t="s">
        <v>15500</v>
      </c>
      <c r="DF219" s="17" t="s">
        <v>15500</v>
      </c>
      <c r="DG219" s="23" t="s">
        <v>11175</v>
      </c>
      <c r="DH219" s="145"/>
    </row>
    <row r="220" spans="1:112" s="17" customFormat="1" x14ac:dyDescent="0.25">
      <c r="A220" s="32" t="s">
        <v>1092</v>
      </c>
      <c r="B220" s="98">
        <v>0</v>
      </c>
      <c r="C220" s="64" t="s">
        <v>15461</v>
      </c>
      <c r="D220" s="98"/>
      <c r="E220" s="98">
        <v>44797</v>
      </c>
      <c r="F220" s="98" t="s">
        <v>1093</v>
      </c>
      <c r="G220" s="33">
        <v>61839</v>
      </c>
      <c r="H220" s="44">
        <v>43794</v>
      </c>
      <c r="I220" s="98" t="s">
        <v>574</v>
      </c>
      <c r="J220" s="98"/>
      <c r="K220" s="98"/>
      <c r="L220" s="98" t="s">
        <v>1054</v>
      </c>
      <c r="M220" t="s">
        <v>277</v>
      </c>
      <c r="N220" s="98" t="s">
        <v>277</v>
      </c>
      <c r="O220" t="s">
        <v>278</v>
      </c>
      <c r="P220" s="64" t="str">
        <f>VLOOKUP(N220,Entries!J:K,2,FALSE)</f>
        <v>COMMONWEALTH OF INDEPENDENT STATES</v>
      </c>
      <c r="Q220" s="38" t="s">
        <v>907</v>
      </c>
      <c r="R220" s="32" t="s">
        <v>11075</v>
      </c>
      <c r="S220" s="98" t="s">
        <v>277</v>
      </c>
      <c r="T220" t="s">
        <v>278</v>
      </c>
      <c r="U220" s="39" t="s">
        <v>180</v>
      </c>
      <c r="V220" s="33" t="s">
        <v>180</v>
      </c>
      <c r="W220" s="64">
        <f>IF(VLOOKUP(R220,Entries!N:P,3,FALSE)=V220,1,VLOOKUP(R220,Entries!N:P,3,FALSE))</f>
        <v>1</v>
      </c>
      <c r="X220"/>
      <c r="Y220"/>
      <c r="Z220" s="98"/>
      <c r="AA220" s="98"/>
      <c r="AB220" s="98"/>
      <c r="AC220" s="98" t="s">
        <v>239</v>
      </c>
      <c r="AD220" s="98" t="s">
        <v>123</v>
      </c>
      <c r="AE220" s="98" t="s">
        <v>180</v>
      </c>
      <c r="AF220" s="98" t="s">
        <v>94</v>
      </c>
      <c r="AG220" s="98" t="s">
        <v>11112</v>
      </c>
      <c r="AH220" s="98"/>
      <c r="AI220" s="98"/>
      <c r="AJ220" s="19">
        <v>5</v>
      </c>
      <c r="AK220" s="98" t="s">
        <v>118</v>
      </c>
      <c r="AL220" s="98"/>
      <c r="AM220" s="33"/>
      <c r="AN220" s="32" t="s">
        <v>125</v>
      </c>
      <c r="AO220" s="98" t="s">
        <v>97</v>
      </c>
      <c r="AP220" s="33" t="s">
        <v>97</v>
      </c>
      <c r="AQ220">
        <v>21104.699744189998</v>
      </c>
      <c r="AR220" t="s">
        <v>11627</v>
      </c>
      <c r="AS220" t="s">
        <v>11628</v>
      </c>
      <c r="AT220" t="s">
        <v>11629</v>
      </c>
      <c r="AU220">
        <v>97.75</v>
      </c>
      <c r="AV220" s="98">
        <v>1.7074814319333336</v>
      </c>
      <c r="AW220">
        <v>166.09100000000001</v>
      </c>
      <c r="AX220" s="98">
        <v>2.8018427878311116</v>
      </c>
      <c r="AY220">
        <v>4.0016599999999999E-2</v>
      </c>
      <c r="AZ220">
        <v>87.699799999999996</v>
      </c>
      <c r="BA220" s="98">
        <v>6.1082322321777776</v>
      </c>
      <c r="BB220">
        <v>276.9973</v>
      </c>
      <c r="BC220" s="98">
        <v>0.17673898460444445</v>
      </c>
      <c r="BD220">
        <v>14.96041456</v>
      </c>
      <c r="BE220" s="96">
        <f t="shared" si="24"/>
        <v>6957.2800096670899</v>
      </c>
      <c r="BF220" s="96">
        <f t="shared" si="25"/>
        <v>864.68670090193336</v>
      </c>
      <c r="BG220" s="96">
        <f t="shared" si="26"/>
        <v>307.87331843224638</v>
      </c>
      <c r="BH220">
        <v>6963.6847163975162</v>
      </c>
      <c r="BI220">
        <v>4.1132060232724893E-2</v>
      </c>
      <c r="BJ220">
        <v>1.705967773541555</v>
      </c>
      <c r="BK220">
        <v>2.898834807798</v>
      </c>
      <c r="BL220">
        <v>1.5201479485567211</v>
      </c>
      <c r="BM220">
        <v>4.8450455008008291</v>
      </c>
      <c r="BN220">
        <v>1.706059505207024</v>
      </c>
      <c r="BO220">
        <v>2.8988348176897221</v>
      </c>
      <c r="BP220">
        <v>4.1143083764411358E-2</v>
      </c>
      <c r="BQ220">
        <v>1.5316978552076019</v>
      </c>
      <c r="BR220">
        <v>6954.2957955937836</v>
      </c>
      <c r="BS220" s="96">
        <v>624.41576933433498</v>
      </c>
      <c r="BT220" s="96">
        <v>602.88566521595112</v>
      </c>
      <c r="BU220">
        <v>4.8450455008008291</v>
      </c>
      <c r="BV220" s="65" t="str">
        <f t="shared" si="28"/>
        <v>Earth Observation</v>
      </c>
      <c r="BW220" s="32" t="s">
        <v>253</v>
      </c>
      <c r="BX220" s="98">
        <v>1.3</v>
      </c>
      <c r="BY220" s="98">
        <v>3</v>
      </c>
      <c r="BZ220" s="98">
        <v>3</v>
      </c>
      <c r="CA220" s="98">
        <v>4.1196999999999999</v>
      </c>
      <c r="CB220" s="98">
        <v>1.3272999999999999</v>
      </c>
      <c r="CC220" s="98">
        <v>3.7267000000000001</v>
      </c>
      <c r="CD220" s="98">
        <v>3</v>
      </c>
      <c r="CE220" s="98">
        <v>1.3</v>
      </c>
      <c r="CF220" s="33">
        <v>3</v>
      </c>
      <c r="CG220" s="32">
        <v>400</v>
      </c>
      <c r="CH220" s="98">
        <v>547</v>
      </c>
      <c r="CI220" s="98">
        <v>400</v>
      </c>
      <c r="CJ220" s="98">
        <f>Population!$CG220-Population!$CI220</f>
        <v>0</v>
      </c>
      <c r="CK220" s="120">
        <f>_xlfn.DAYS(Entries!$AY$2,Population!H220)</f>
        <v>500</v>
      </c>
      <c r="CL220" s="120">
        <f t="shared" si="29"/>
        <v>1825</v>
      </c>
      <c r="CM220" s="122">
        <f>Entries!$AY$5</f>
        <v>0.15</v>
      </c>
      <c r="CN220" s="122">
        <f t="shared" si="27"/>
        <v>0</v>
      </c>
      <c r="CO220" s="121">
        <f t="shared" si="30"/>
        <v>0.76712328767123283</v>
      </c>
      <c r="CP220" s="32"/>
      <c r="CQ220" s="19">
        <v>1</v>
      </c>
      <c r="CR220" s="98" t="s">
        <v>118</v>
      </c>
      <c r="CS220" s="98"/>
      <c r="CT220" s="33"/>
      <c r="CU220" s="32" t="s">
        <v>1057</v>
      </c>
      <c r="CV220" s="98" t="s">
        <v>123</v>
      </c>
      <c r="CW220" s="98" t="s">
        <v>278</v>
      </c>
      <c r="CX220" s="98" t="s">
        <v>1094</v>
      </c>
      <c r="CY220" s="98" t="s">
        <v>107</v>
      </c>
      <c r="CZ220" s="98"/>
      <c r="DA220" s="33"/>
      <c r="DB220" s="17" t="s">
        <v>15463</v>
      </c>
      <c r="DC220" s="17" t="s">
        <v>15500</v>
      </c>
      <c r="DD220" s="17">
        <v>1</v>
      </c>
      <c r="DE220" s="17">
        <v>1</v>
      </c>
      <c r="DF220" s="17">
        <v>10</v>
      </c>
      <c r="DG220" s="23" t="s">
        <v>11182</v>
      </c>
      <c r="DH220" s="145"/>
    </row>
    <row r="221" spans="1:112" s="17" customFormat="1" x14ac:dyDescent="0.25">
      <c r="A221" s="30" t="s">
        <v>1095</v>
      </c>
      <c r="B221" s="96">
        <v>0</v>
      </c>
      <c r="C221" s="152" t="s">
        <v>15461</v>
      </c>
      <c r="D221" s="96"/>
      <c r="E221" s="96">
        <v>44835</v>
      </c>
      <c r="F221" s="96" t="s">
        <v>1096</v>
      </c>
      <c r="G221" s="31">
        <v>61887</v>
      </c>
      <c r="H221" s="43">
        <v>43794</v>
      </c>
      <c r="I221" s="96" t="s">
        <v>574</v>
      </c>
      <c r="J221" s="96"/>
      <c r="K221" s="96"/>
      <c r="L221" s="96" t="s">
        <v>1054</v>
      </c>
      <c r="M221" s="124" t="s">
        <v>277</v>
      </c>
      <c r="N221" s="96" t="s">
        <v>277</v>
      </c>
      <c r="O221" s="124" t="s">
        <v>278</v>
      </c>
      <c r="P221" s="96" t="str">
        <f>VLOOKUP(N221,Entries!J:K,2,FALSE)</f>
        <v>COMMONWEALTH OF INDEPENDENT STATES</v>
      </c>
      <c r="Q221" s="123" t="s">
        <v>907</v>
      </c>
      <c r="R221" s="30" t="s">
        <v>11075</v>
      </c>
      <c r="S221" s="96" t="s">
        <v>277</v>
      </c>
      <c r="T221" s="124" t="s">
        <v>278</v>
      </c>
      <c r="U221" s="125" t="s">
        <v>180</v>
      </c>
      <c r="V221" s="31" t="s">
        <v>180</v>
      </c>
      <c r="W221" s="64">
        <f>IF(VLOOKUP(R221,Entries!N:P,3,FALSE)=V221,1,VLOOKUP(R221,Entries!N:P,3,FALSE))</f>
        <v>1</v>
      </c>
      <c r="X221" s="124"/>
      <c r="Y221" s="124"/>
      <c r="Z221" s="96"/>
      <c r="AA221" s="96"/>
      <c r="AB221" s="96"/>
      <c r="AC221" s="96" t="s">
        <v>239</v>
      </c>
      <c r="AD221" s="96" t="s">
        <v>123</v>
      </c>
      <c r="AE221" s="96" t="s">
        <v>180</v>
      </c>
      <c r="AF221" s="96" t="s">
        <v>94</v>
      </c>
      <c r="AG221" s="96" t="s">
        <v>11112</v>
      </c>
      <c r="AH221" s="96"/>
      <c r="AI221" s="96"/>
      <c r="AJ221" s="19">
        <v>7</v>
      </c>
      <c r="AK221" s="96" t="s">
        <v>118</v>
      </c>
      <c r="AL221" s="96"/>
      <c r="AM221" s="31"/>
      <c r="AN221" s="30" t="s">
        <v>125</v>
      </c>
      <c r="AO221" s="96" t="s">
        <v>97</v>
      </c>
      <c r="AP221" s="31" t="s">
        <v>97</v>
      </c>
      <c r="AQ221">
        <v>21104.713375169998</v>
      </c>
      <c r="AR221" t="s">
        <v>11312</v>
      </c>
      <c r="AS221" t="s">
        <v>11225</v>
      </c>
      <c r="AT221" t="s">
        <v>11630</v>
      </c>
      <c r="AU221">
        <v>97.831500000000005</v>
      </c>
      <c r="AV221" s="96">
        <v>1.109393873617778</v>
      </c>
      <c r="AW221">
        <v>160.53380000000001</v>
      </c>
      <c r="AX221" s="96">
        <v>4.6414264180355556</v>
      </c>
      <c r="AY221">
        <v>9.5699999999999995E-4</v>
      </c>
      <c r="AZ221">
        <v>349.976</v>
      </c>
      <c r="BA221" s="96">
        <v>4.6993329399111117</v>
      </c>
      <c r="BB221">
        <v>10.1264</v>
      </c>
      <c r="BC221" s="96">
        <v>5.9005799822933325</v>
      </c>
      <c r="BD221">
        <v>14.863088299999999</v>
      </c>
      <c r="BE221" s="96">
        <f t="shared" si="24"/>
        <v>6987.6186661118227</v>
      </c>
      <c r="BF221" s="96">
        <f t="shared" si="25"/>
        <v>623.30581717529276</v>
      </c>
      <c r="BG221" s="96">
        <f t="shared" si="26"/>
        <v>609.9315150483535</v>
      </c>
      <c r="BH221">
        <v>6993.9477564898352</v>
      </c>
      <c r="BI221">
        <v>1.6717564045081481E-3</v>
      </c>
      <c r="BJ221">
        <v>1.7073903894266951</v>
      </c>
      <c r="BK221">
        <v>2.8018433704590522</v>
      </c>
      <c r="BL221">
        <v>0.56476551454044277</v>
      </c>
      <c r="BM221">
        <v>5.720208914519449</v>
      </c>
      <c r="BN221">
        <v>1.707481834262875</v>
      </c>
      <c r="BO221">
        <v>2.8018433709439101</v>
      </c>
      <c r="BP221">
        <v>1.5412441502002259E-3</v>
      </c>
      <c r="BQ221">
        <v>0.56476551454044277</v>
      </c>
      <c r="BR221">
        <v>6984.6507172751426</v>
      </c>
      <c r="BS221" s="96">
        <v>38336.700009886641</v>
      </c>
      <c r="BT221" s="96">
        <v>2043.1768115601171</v>
      </c>
      <c r="BU221">
        <v>5.720208914519449</v>
      </c>
      <c r="BV221" s="60" t="str">
        <f t="shared" si="28"/>
        <v>Earth Observation</v>
      </c>
      <c r="BW221" s="30" t="s">
        <v>1023</v>
      </c>
      <c r="BX221" s="96">
        <v>0.4</v>
      </c>
      <c r="BY221" s="96">
        <v>1</v>
      </c>
      <c r="BZ221" s="96">
        <v>1</v>
      </c>
      <c r="CA221" s="96">
        <v>0.4133</v>
      </c>
      <c r="CB221" s="96">
        <v>0.10390000000000001</v>
      </c>
      <c r="CC221" s="96">
        <v>0.35199999999999998</v>
      </c>
      <c r="CD221" s="96">
        <v>1</v>
      </c>
      <c r="CE221" s="96">
        <v>0.4</v>
      </c>
      <c r="CF221" s="31">
        <v>1</v>
      </c>
      <c r="CG221" s="30">
        <v>100</v>
      </c>
      <c r="CH221" s="96">
        <v>100</v>
      </c>
      <c r="CI221" s="96">
        <v>100</v>
      </c>
      <c r="CJ221" s="96">
        <f>Population!$CG221-Population!$CI221</f>
        <v>0</v>
      </c>
      <c r="CK221" s="118">
        <f>_xlfn.DAYS(Entries!$AY$2,Population!H221)</f>
        <v>500</v>
      </c>
      <c r="CL221" s="118">
        <f t="shared" si="29"/>
        <v>2555</v>
      </c>
      <c r="CM221" s="117">
        <f>Entries!$AY$5</f>
        <v>0.15</v>
      </c>
      <c r="CN221" s="117">
        <f t="shared" si="27"/>
        <v>0</v>
      </c>
      <c r="CO221" s="119">
        <f t="shared" si="30"/>
        <v>0.83365949119373783</v>
      </c>
      <c r="CP221" s="30"/>
      <c r="CQ221" s="19">
        <v>1</v>
      </c>
      <c r="CR221" s="96" t="s">
        <v>118</v>
      </c>
      <c r="CS221" s="96"/>
      <c r="CT221" s="31"/>
      <c r="CU221" s="30" t="s">
        <v>1024</v>
      </c>
      <c r="CV221" s="96" t="s">
        <v>123</v>
      </c>
      <c r="CW221" s="96" t="s">
        <v>278</v>
      </c>
      <c r="CX221" s="96" t="s">
        <v>1026</v>
      </c>
      <c r="CY221" s="96" t="s">
        <v>107</v>
      </c>
      <c r="CZ221" s="96"/>
      <c r="DA221" s="31"/>
      <c r="DB221" s="17" t="s">
        <v>15463</v>
      </c>
      <c r="DC221" s="17" t="s">
        <v>15500</v>
      </c>
      <c r="DD221" s="17">
        <v>1</v>
      </c>
      <c r="DE221" s="17">
        <v>1</v>
      </c>
      <c r="DF221" s="17">
        <v>10</v>
      </c>
      <c r="DG221" s="23" t="s">
        <v>11182</v>
      </c>
      <c r="DH221" s="145"/>
    </row>
    <row r="222" spans="1:112" s="17" customFormat="1" x14ac:dyDescent="0.25">
      <c r="A222" s="32" t="s">
        <v>1097</v>
      </c>
      <c r="B222" s="98">
        <v>0</v>
      </c>
      <c r="C222" s="64" t="s">
        <v>15461</v>
      </c>
      <c r="D222" s="98"/>
      <c r="E222" s="98">
        <v>45608</v>
      </c>
      <c r="F222" s="98" t="s">
        <v>1098</v>
      </c>
      <c r="G222" s="33">
        <v>63288</v>
      </c>
      <c r="H222" s="44">
        <v>43973</v>
      </c>
      <c r="I222" s="98" t="s">
        <v>574</v>
      </c>
      <c r="J222" s="98"/>
      <c r="K222" s="98"/>
      <c r="L222" s="98" t="s">
        <v>365</v>
      </c>
      <c r="M222" t="s">
        <v>277</v>
      </c>
      <c r="N222" s="98" t="s">
        <v>277</v>
      </c>
      <c r="O222" t="s">
        <v>278</v>
      </c>
      <c r="P222" s="64" t="str">
        <f>VLOOKUP(N222,Entries!J:K,2,FALSE)</f>
        <v>COMMONWEALTH OF INDEPENDENT STATES</v>
      </c>
      <c r="Q222" s="38" t="s">
        <v>907</v>
      </c>
      <c r="R222" s="32" t="s">
        <v>11075</v>
      </c>
      <c r="S222" s="98" t="s">
        <v>277</v>
      </c>
      <c r="T222" t="s">
        <v>278</v>
      </c>
      <c r="U222" s="39" t="s">
        <v>180</v>
      </c>
      <c r="V222" s="33" t="s">
        <v>180</v>
      </c>
      <c r="W222" s="64">
        <f>IF(VLOOKUP(R222,Entries!N:P,3,FALSE)=V222,1,VLOOKUP(R222,Entries!N:P,3,FALSE))</f>
        <v>1</v>
      </c>
      <c r="X222"/>
      <c r="Y222"/>
      <c r="Z222" s="98"/>
      <c r="AA222" s="98"/>
      <c r="AB222" s="98"/>
      <c r="AC222" s="98" t="s">
        <v>142</v>
      </c>
      <c r="AD222" s="98" t="s">
        <v>123</v>
      </c>
      <c r="AE222" s="98" t="s">
        <v>180</v>
      </c>
      <c r="AF222" s="98" t="s">
        <v>94</v>
      </c>
      <c r="AG222" s="98" t="s">
        <v>11112</v>
      </c>
      <c r="AH222" s="98"/>
      <c r="AI222" s="98"/>
      <c r="AJ222" s="19">
        <v>5</v>
      </c>
      <c r="AK222" s="98" t="s">
        <v>118</v>
      </c>
      <c r="AL222" s="98"/>
      <c r="AM222" s="33"/>
      <c r="AN222" s="32" t="s">
        <v>1039</v>
      </c>
      <c r="AO222" s="98" t="s">
        <v>1040</v>
      </c>
      <c r="AP222" s="33" t="s">
        <v>98</v>
      </c>
      <c r="AQ222">
        <v>21103.240374509998</v>
      </c>
      <c r="AR222" t="s">
        <v>11631</v>
      </c>
      <c r="AS222" t="s">
        <v>11225</v>
      </c>
      <c r="AT222" t="s">
        <v>11225</v>
      </c>
      <c r="AU222">
        <v>63.563600000000001</v>
      </c>
      <c r="AV222" s="98">
        <v>1.6235852175733334</v>
      </c>
      <c r="AW222">
        <v>265.93419999999998</v>
      </c>
      <c r="AX222" s="98">
        <v>4.8756949334755566</v>
      </c>
      <c r="AY222">
        <v>0.68293340000000002</v>
      </c>
      <c r="AZ222">
        <v>269.25200000000001</v>
      </c>
      <c r="BA222" s="98">
        <v>4.3236439152622221</v>
      </c>
      <c r="BB222">
        <v>338.07839999999999</v>
      </c>
      <c r="BC222" s="98">
        <v>1.9595016875022222</v>
      </c>
      <c r="BD222">
        <v>2.0055154900000001</v>
      </c>
      <c r="BE222" s="96">
        <f t="shared" si="24"/>
        <v>26561.415838957444</v>
      </c>
      <c r="BF222" s="96">
        <f t="shared" si="25"/>
        <v>38330.093866670504</v>
      </c>
      <c r="BG222" s="96">
        <f t="shared" si="26"/>
        <v>2050.7378112443839</v>
      </c>
      <c r="BH222">
        <v>26568.285286959941</v>
      </c>
      <c r="BI222">
        <v>0.6832003460376006</v>
      </c>
      <c r="BJ222">
        <v>1.1093074726561301</v>
      </c>
      <c r="BK222">
        <v>4.6408569102181048</v>
      </c>
      <c r="BL222">
        <v>4.6994285463207346</v>
      </c>
      <c r="BM222">
        <v>5.9018471367726768</v>
      </c>
      <c r="BN222">
        <v>1.1092198027144069</v>
      </c>
      <c r="BO222">
        <v>4.6408803152885891</v>
      </c>
      <c r="BP222">
        <v>0.68321236691836595</v>
      </c>
      <c r="BQ222">
        <v>4.6995703685467776</v>
      </c>
      <c r="BR222">
        <v>26560.938410723378</v>
      </c>
      <c r="BS222" s="96">
        <v>453.62511159877704</v>
      </c>
      <c r="BT222" s="96">
        <v>439.0819332616984</v>
      </c>
      <c r="BU222">
        <v>5.9018471367726768</v>
      </c>
      <c r="BV222" s="65" t="str">
        <f t="shared" si="28"/>
        <v>Earth Observation</v>
      </c>
      <c r="BW222" s="32" t="s">
        <v>338</v>
      </c>
      <c r="BX222" s="98">
        <v>2</v>
      </c>
      <c r="BY222" s="98">
        <v>4</v>
      </c>
      <c r="BZ222" s="98">
        <v>10</v>
      </c>
      <c r="CA222" s="98">
        <v>24.8003</v>
      </c>
      <c r="CB222" s="98">
        <v>4</v>
      </c>
      <c r="CC222" s="98">
        <v>14.304</v>
      </c>
      <c r="CD222" s="98">
        <v>4</v>
      </c>
      <c r="CE222" s="98">
        <v>2</v>
      </c>
      <c r="CF222" s="33">
        <v>10</v>
      </c>
      <c r="CG222" s="32">
        <v>2550</v>
      </c>
      <c r="CH222" s="98">
        <v>2550</v>
      </c>
      <c r="CI222" s="98">
        <v>2000</v>
      </c>
      <c r="CJ222" s="98">
        <f>Population!$CG222-Population!$CI222</f>
        <v>550</v>
      </c>
      <c r="CK222" s="120">
        <f>_xlfn.DAYS(Entries!$AY$2,Population!H222)</f>
        <v>321</v>
      </c>
      <c r="CL222" s="120">
        <f t="shared" si="29"/>
        <v>1825</v>
      </c>
      <c r="CM222" s="122">
        <f>Entries!$AY$5</f>
        <v>0.15</v>
      </c>
      <c r="CN222" s="122">
        <f t="shared" si="27"/>
        <v>0.21568627450980393</v>
      </c>
      <c r="CO222" s="121">
        <f t="shared" si="30"/>
        <v>0.85049315068493148</v>
      </c>
      <c r="CP222" s="32"/>
      <c r="CQ222" s="19">
        <v>4</v>
      </c>
      <c r="CR222" s="98" t="s">
        <v>118</v>
      </c>
      <c r="CS222" s="98"/>
      <c r="CT222" s="33"/>
      <c r="CU222" s="32" t="s">
        <v>1043</v>
      </c>
      <c r="CV222" s="98"/>
      <c r="CW222" s="98"/>
      <c r="CX222" s="98" t="s">
        <v>1045</v>
      </c>
      <c r="CY222" s="98" t="s">
        <v>107</v>
      </c>
      <c r="CZ222" s="98"/>
      <c r="DA222" s="33"/>
      <c r="DB222" s="17" t="s">
        <v>15463</v>
      </c>
      <c r="DC222" s="17" t="s">
        <v>15500</v>
      </c>
      <c r="DD222" s="17">
        <v>1</v>
      </c>
      <c r="DE222" s="17">
        <v>1</v>
      </c>
      <c r="DF222" s="17" t="s">
        <v>15500</v>
      </c>
      <c r="DG222" s="23" t="s">
        <v>11176</v>
      </c>
      <c r="DH222" s="145"/>
    </row>
    <row r="223" spans="1:112" s="17" customFormat="1" x14ac:dyDescent="0.25">
      <c r="A223" s="30" t="s">
        <v>1099</v>
      </c>
      <c r="B223" s="96">
        <v>0</v>
      </c>
      <c r="C223" s="152" t="s">
        <v>15461</v>
      </c>
      <c r="D223" s="96"/>
      <c r="E223" s="96">
        <v>43615</v>
      </c>
      <c r="F223" s="96" t="s">
        <v>1100</v>
      </c>
      <c r="G223" s="31">
        <v>56420</v>
      </c>
      <c r="H223" s="43">
        <v>43358</v>
      </c>
      <c r="I223" s="96" t="s">
        <v>190</v>
      </c>
      <c r="J223" s="96"/>
      <c r="K223" s="96"/>
      <c r="L223" s="96" t="s">
        <v>400</v>
      </c>
      <c r="M223" s="124" t="s">
        <v>156</v>
      </c>
      <c r="N223" s="96" t="s">
        <v>156</v>
      </c>
      <c r="O223" s="124" t="s">
        <v>157</v>
      </c>
      <c r="P223" s="96" t="str">
        <f>VLOOKUP(N223,Entries!J:K,2,FALSE)</f>
        <v>UNITED STATES OF AMERICA</v>
      </c>
      <c r="Q223" s="123" t="s">
        <v>1101</v>
      </c>
      <c r="R223" s="30" t="s">
        <v>1101</v>
      </c>
      <c r="S223" s="96" t="s">
        <v>156</v>
      </c>
      <c r="T223" s="124" t="s">
        <v>157</v>
      </c>
      <c r="U223" s="125" t="s">
        <v>92</v>
      </c>
      <c r="V223" s="31" t="s">
        <v>92</v>
      </c>
      <c r="W223" s="64">
        <f>IF(VLOOKUP(R223,Entries!N:P,3,FALSE)=V223,1,VLOOKUP(R223,Entries!N:P,3,FALSE))</f>
        <v>1</v>
      </c>
      <c r="X223" s="124"/>
      <c r="Y223" s="124"/>
      <c r="Z223" s="96"/>
      <c r="AA223" s="96"/>
      <c r="AB223" s="96"/>
      <c r="AC223" s="96" t="s">
        <v>93</v>
      </c>
      <c r="AD223" s="96" t="s">
        <v>117</v>
      </c>
      <c r="AE223" s="96" t="s">
        <v>117</v>
      </c>
      <c r="AF223" s="96" t="s">
        <v>117</v>
      </c>
      <c r="AG223" s="96"/>
      <c r="AH223" s="96"/>
      <c r="AI223" s="96"/>
      <c r="AJ223" s="19">
        <v>1</v>
      </c>
      <c r="AK223" s="96" t="s">
        <v>118</v>
      </c>
      <c r="AL223" s="96"/>
      <c r="AM223" s="31"/>
      <c r="AN223" s="30" t="s">
        <v>168</v>
      </c>
      <c r="AO223" s="96" t="s">
        <v>169</v>
      </c>
      <c r="AP223" s="31" t="s">
        <v>169</v>
      </c>
      <c r="AQ223">
        <v>21104.492667030001</v>
      </c>
      <c r="AR223" t="s">
        <v>11632</v>
      </c>
      <c r="AS223" t="s">
        <v>11225</v>
      </c>
      <c r="AT223" t="s">
        <v>11633</v>
      </c>
      <c r="AU223">
        <v>93.024600000000007</v>
      </c>
      <c r="AV223" s="96">
        <v>0.49749029181777782</v>
      </c>
      <c r="AW223">
        <v>279.35680000000002</v>
      </c>
      <c r="AX223" s="96">
        <v>1.8804208355466667</v>
      </c>
      <c r="AY223">
        <v>1.2049999999999999E-3</v>
      </c>
      <c r="AZ223">
        <v>247.72659999999999</v>
      </c>
      <c r="BA223" s="96">
        <v>1.4663171220533333</v>
      </c>
      <c r="BB223">
        <v>112.27119999999999</v>
      </c>
      <c r="BC223" s="96">
        <v>4.8607968060799998</v>
      </c>
      <c r="BD223">
        <v>15.412530439999999</v>
      </c>
      <c r="BE223" s="96">
        <f t="shared" si="24"/>
        <v>6820.5480055221997</v>
      </c>
      <c r="BF223" s="96">
        <f t="shared" si="25"/>
        <v>457.76676586885333</v>
      </c>
      <c r="BG223" s="96">
        <f t="shared" si="26"/>
        <v>441.32924517554511</v>
      </c>
      <c r="BH223">
        <v>6827.0141662710284</v>
      </c>
      <c r="BI223">
        <v>2.7812393003712572E-5</v>
      </c>
      <c r="BJ223">
        <v>1.623548107191072</v>
      </c>
      <c r="BK223">
        <v>4.8756959478248163</v>
      </c>
      <c r="BL223">
        <v>5.4992848682253062</v>
      </c>
      <c r="BM223">
        <v>0.78386130557839195</v>
      </c>
      <c r="BN223">
        <v>1.6235855777883359</v>
      </c>
      <c r="BO223">
        <v>4.8756959478099802</v>
      </c>
      <c r="BP223">
        <v>1.0666293224511031E-3</v>
      </c>
      <c r="BQ223">
        <v>5.4992848682253062</v>
      </c>
      <c r="BR223">
        <v>6817.3535224302377</v>
      </c>
      <c r="BS223" s="96">
        <v>592.0857380813959</v>
      </c>
      <c r="BT223" s="96">
        <v>290.93750541326699</v>
      </c>
      <c r="BU223">
        <v>0.78386130557839195</v>
      </c>
      <c r="BV223" s="60" t="str">
        <f t="shared" si="28"/>
        <v>no propulsion</v>
      </c>
      <c r="BW223" s="30" t="s">
        <v>104</v>
      </c>
      <c r="BX223" s="96">
        <v>0.1</v>
      </c>
      <c r="BY223" s="96">
        <v>0.1</v>
      </c>
      <c r="BZ223" s="96">
        <v>0.1</v>
      </c>
      <c r="CA223" s="96">
        <v>1.7299999999999999E-2</v>
      </c>
      <c r="CB223" s="96">
        <v>0.01</v>
      </c>
      <c r="CC223" s="96">
        <v>1.4999999999999999E-2</v>
      </c>
      <c r="CD223" s="96">
        <v>0.1</v>
      </c>
      <c r="CE223" s="96">
        <v>0.1</v>
      </c>
      <c r="CF223" s="31">
        <v>0.1</v>
      </c>
      <c r="CG223" s="30">
        <v>1</v>
      </c>
      <c r="CH223" s="96">
        <v>1</v>
      </c>
      <c r="CI223" s="96">
        <v>1</v>
      </c>
      <c r="CJ223" s="96">
        <f>Population!$CG223-Population!$CI223</f>
        <v>0</v>
      </c>
      <c r="CK223" s="118">
        <f>_xlfn.DAYS(Entries!$AY$2,Population!H223)</f>
        <v>936</v>
      </c>
      <c r="CL223" s="118">
        <f t="shared" si="29"/>
        <v>365</v>
      </c>
      <c r="CM223" s="117">
        <f>Entries!$AY$5</f>
        <v>0.15</v>
      </c>
      <c r="CN223" s="117">
        <f t="shared" si="27"/>
        <v>0</v>
      </c>
      <c r="CO223" s="119" t="str">
        <f t="shared" si="30"/>
        <v>-</v>
      </c>
      <c r="CP223" s="30" t="s">
        <v>103</v>
      </c>
      <c r="CQ223" s="96">
        <v>0</v>
      </c>
      <c r="CR223" s="96" t="s">
        <v>95</v>
      </c>
      <c r="CS223" s="96"/>
      <c r="CT223" s="31"/>
      <c r="CU223" s="30" t="s">
        <v>1102</v>
      </c>
      <c r="CV223" s="96" t="s">
        <v>1103</v>
      </c>
      <c r="CW223" s="96" t="s">
        <v>157</v>
      </c>
      <c r="CX223" s="96" t="s">
        <v>120</v>
      </c>
      <c r="CY223" s="96" t="s">
        <v>107</v>
      </c>
      <c r="CZ223" s="96" t="s">
        <v>108</v>
      </c>
      <c r="DA223" s="31"/>
      <c r="DB223" s="17" t="s">
        <v>15462</v>
      </c>
      <c r="DC223" s="17" t="s">
        <v>15500</v>
      </c>
      <c r="DD223" s="17" t="s">
        <v>15500</v>
      </c>
      <c r="DE223" s="17" t="s">
        <v>15500</v>
      </c>
      <c r="DF223" s="17" t="s">
        <v>15500</v>
      </c>
      <c r="DG223" s="23" t="s">
        <v>11171</v>
      </c>
      <c r="DH223" s="145"/>
    </row>
    <row r="224" spans="1:112" s="17" customFormat="1" x14ac:dyDescent="0.25">
      <c r="A224" s="32" t="s">
        <v>1104</v>
      </c>
      <c r="B224" s="98">
        <v>0</v>
      </c>
      <c r="C224" s="64" t="s">
        <v>15461</v>
      </c>
      <c r="D224" s="98"/>
      <c r="E224" s="98">
        <v>44360</v>
      </c>
      <c r="F224" s="98" t="s">
        <v>1105</v>
      </c>
      <c r="G224" s="33">
        <v>59748</v>
      </c>
      <c r="H224" s="44">
        <v>43641</v>
      </c>
      <c r="I224" s="98" t="s">
        <v>221</v>
      </c>
      <c r="J224" s="98"/>
      <c r="K224" s="98"/>
      <c r="L224" s="98" t="s">
        <v>477</v>
      </c>
      <c r="M224" t="s">
        <v>156</v>
      </c>
      <c r="N224" s="98" t="s">
        <v>156</v>
      </c>
      <c r="O224" t="s">
        <v>11127</v>
      </c>
      <c r="P224" s="64" t="str">
        <f>VLOOKUP(N224,Entries!J:K,2,FALSE)</f>
        <v>UNITED STATES OF AMERICA</v>
      </c>
      <c r="Q224" s="38" t="s">
        <v>1101</v>
      </c>
      <c r="R224" s="32" t="s">
        <v>1101</v>
      </c>
      <c r="S224" s="98" t="s">
        <v>156</v>
      </c>
      <c r="T224" t="s">
        <v>157</v>
      </c>
      <c r="U224" s="39" t="s">
        <v>92</v>
      </c>
      <c r="V224" s="33" t="s">
        <v>92</v>
      </c>
      <c r="W224" s="64">
        <f>IF(VLOOKUP(R224,Entries!N:P,3,FALSE)=V224,1,VLOOKUP(R224,Entries!N:P,3,FALSE))</f>
        <v>1</v>
      </c>
      <c r="X224"/>
      <c r="Y224"/>
      <c r="Z224" s="98"/>
      <c r="AA224" s="98"/>
      <c r="AB224" s="98"/>
      <c r="AC224" s="98" t="s">
        <v>93</v>
      </c>
      <c r="AD224" s="98" t="s">
        <v>117</v>
      </c>
      <c r="AE224" s="98" t="s">
        <v>117</v>
      </c>
      <c r="AF224" s="98" t="s">
        <v>117</v>
      </c>
      <c r="AG224" s="98"/>
      <c r="AH224" s="98"/>
      <c r="AI224" s="98"/>
      <c r="AJ224" s="19">
        <v>1</v>
      </c>
      <c r="AK224" s="98" t="s">
        <v>118</v>
      </c>
      <c r="AL224" s="98"/>
      <c r="AM224" s="33"/>
      <c r="AN224" s="32" t="s">
        <v>133</v>
      </c>
      <c r="AO224" s="98" t="s">
        <v>134</v>
      </c>
      <c r="AP224" s="33" t="s">
        <v>98</v>
      </c>
      <c r="AQ224">
        <v>21104.341634230001</v>
      </c>
      <c r="AR224" t="s">
        <v>11634</v>
      </c>
      <c r="AS224" t="s">
        <v>11635</v>
      </c>
      <c r="AT224" t="s">
        <v>11636</v>
      </c>
      <c r="AU224">
        <v>28.504100000000001</v>
      </c>
      <c r="AV224" s="98">
        <v>0.90125816763111111</v>
      </c>
      <c r="AW224">
        <v>107.7402</v>
      </c>
      <c r="AX224" s="98">
        <v>4.9555960900088891</v>
      </c>
      <c r="AY224">
        <v>2.1598900000000001E-2</v>
      </c>
      <c r="AZ224">
        <v>84.013800000000003</v>
      </c>
      <c r="BA224" s="98">
        <v>0.59216740272444446</v>
      </c>
      <c r="BB224">
        <v>278.50319999999999</v>
      </c>
      <c r="BC224" s="98">
        <v>5.6933343940399999</v>
      </c>
      <c r="BD224">
        <v>15.45431617</v>
      </c>
      <c r="BE224" s="96">
        <f t="shared" si="24"/>
        <v>6808.2480904632421</v>
      </c>
      <c r="BF224" s="96">
        <f t="shared" si="25"/>
        <v>584.29876014434922</v>
      </c>
      <c r="BG224" s="96">
        <f t="shared" si="26"/>
        <v>290.19742078213585</v>
      </c>
      <c r="BH224">
        <v>6814.7278312087801</v>
      </c>
      <c r="BI224">
        <v>2.2278758228934811E-2</v>
      </c>
      <c r="BJ224">
        <v>0.49778916414311453</v>
      </c>
      <c r="BK224">
        <v>1.88042122618941</v>
      </c>
      <c r="BL224">
        <v>1.414951188351383</v>
      </c>
      <c r="BM224">
        <v>4.9121337430281953</v>
      </c>
      <c r="BN224">
        <v>0.49749092176238491</v>
      </c>
      <c r="BO224">
        <v>1.880421539671052</v>
      </c>
      <c r="BP224">
        <v>2.2102584875362541E-2</v>
      </c>
      <c r="BQ224">
        <v>1.468873259566958</v>
      </c>
      <c r="BR224">
        <v>6812.5116217473314</v>
      </c>
      <c r="BS224" s="96">
        <v>403.73852516501847</v>
      </c>
      <c r="BT224" s="96">
        <v>385.9825390606984</v>
      </c>
      <c r="BU224">
        <v>4.9121337430281953</v>
      </c>
      <c r="BV224" s="65" t="str">
        <f t="shared" si="28"/>
        <v>no propulsion</v>
      </c>
      <c r="BW224" s="32" t="s">
        <v>104</v>
      </c>
      <c r="BX224" s="98">
        <v>0.1</v>
      </c>
      <c r="BY224" s="98">
        <v>0.2</v>
      </c>
      <c r="BZ224" s="98">
        <v>0.2</v>
      </c>
      <c r="CA224" s="98">
        <v>0.03</v>
      </c>
      <c r="CB224" s="98">
        <v>0.01</v>
      </c>
      <c r="CC224" s="98">
        <v>2.5000000000000001E-2</v>
      </c>
      <c r="CD224" s="98">
        <v>0.2</v>
      </c>
      <c r="CE224" s="98">
        <v>0.1</v>
      </c>
      <c r="CF224" s="33">
        <v>0.2</v>
      </c>
      <c r="CG224" s="32">
        <v>1.9</v>
      </c>
      <c r="CH224" s="98">
        <v>1.9</v>
      </c>
      <c r="CI224" s="98">
        <v>1.9</v>
      </c>
      <c r="CJ224" s="98">
        <f>Population!$CG224-Population!$CI224</f>
        <v>0</v>
      </c>
      <c r="CK224" s="120">
        <f>_xlfn.DAYS(Entries!$AY$2,Population!H224)</f>
        <v>653</v>
      </c>
      <c r="CL224" s="120">
        <f t="shared" si="29"/>
        <v>365</v>
      </c>
      <c r="CM224" s="122">
        <f>Entries!$AY$5</f>
        <v>0.15</v>
      </c>
      <c r="CN224" s="122">
        <f t="shared" si="27"/>
        <v>0</v>
      </c>
      <c r="CO224" s="121" t="str">
        <f t="shared" si="30"/>
        <v>-</v>
      </c>
      <c r="CP224" s="32" t="s">
        <v>103</v>
      </c>
      <c r="CQ224" s="98">
        <v>0</v>
      </c>
      <c r="CR224" s="98" t="s">
        <v>95</v>
      </c>
      <c r="CS224" s="98"/>
      <c r="CT224" s="33"/>
      <c r="CU224" s="32" t="s">
        <v>1102</v>
      </c>
      <c r="CV224" s="98" t="s">
        <v>1101</v>
      </c>
      <c r="CW224" s="98" t="s">
        <v>157</v>
      </c>
      <c r="CX224" s="98" t="s">
        <v>295</v>
      </c>
      <c r="CY224" s="98" t="s">
        <v>107</v>
      </c>
      <c r="CZ224" s="98" t="s">
        <v>108</v>
      </c>
      <c r="DA224" s="33"/>
      <c r="DB224" s="17" t="s">
        <v>15462</v>
      </c>
      <c r="DC224" s="17" t="s">
        <v>15500</v>
      </c>
      <c r="DD224" s="17" t="s">
        <v>15500</v>
      </c>
      <c r="DE224" s="17" t="s">
        <v>15500</v>
      </c>
      <c r="DF224" s="17" t="s">
        <v>15500</v>
      </c>
      <c r="DG224" s="23" t="s">
        <v>11171</v>
      </c>
      <c r="DH224" s="145"/>
    </row>
    <row r="225" spans="1:112" s="17" customFormat="1" x14ac:dyDescent="0.25">
      <c r="A225" s="30" t="s">
        <v>1106</v>
      </c>
      <c r="B225" s="96">
        <v>0</v>
      </c>
      <c r="C225" s="152" t="s">
        <v>15461</v>
      </c>
      <c r="D225" s="96"/>
      <c r="E225" s="96">
        <v>45260</v>
      </c>
      <c r="F225" s="96" t="s">
        <v>1107</v>
      </c>
      <c r="G225" s="31">
        <v>62608</v>
      </c>
      <c r="H225" s="43">
        <v>43804</v>
      </c>
      <c r="I225" s="96" t="s">
        <v>271</v>
      </c>
      <c r="J225" s="96"/>
      <c r="K225" s="96"/>
      <c r="L225" s="96" t="s">
        <v>155</v>
      </c>
      <c r="M225" s="124" t="s">
        <v>156</v>
      </c>
      <c r="N225" s="96" t="s">
        <v>156</v>
      </c>
      <c r="O225" s="124" t="s">
        <v>157</v>
      </c>
      <c r="P225" s="96" t="str">
        <f>VLOOKUP(N225,Entries!J:K,2,FALSE)</f>
        <v>UNITED STATES OF AMERICA</v>
      </c>
      <c r="Q225" s="123" t="s">
        <v>456</v>
      </c>
      <c r="R225" s="30" t="s">
        <v>456</v>
      </c>
      <c r="S225" s="96" t="s">
        <v>156</v>
      </c>
      <c r="T225" s="124" t="s">
        <v>157</v>
      </c>
      <c r="U225" s="125" t="s">
        <v>92</v>
      </c>
      <c r="V225" s="31" t="s">
        <v>141</v>
      </c>
      <c r="W225" s="64">
        <f>IF(VLOOKUP(R225,Entries!N:P,3,FALSE)=V225,1,VLOOKUP(R225,Entries!N:P,3,FALSE))</f>
        <v>1</v>
      </c>
      <c r="X225" s="124"/>
      <c r="Y225" s="124"/>
      <c r="Z225" s="96"/>
      <c r="AA225" s="96"/>
      <c r="AB225" s="96"/>
      <c r="AC225" s="96" t="s">
        <v>93</v>
      </c>
      <c r="AD225" s="96" t="s">
        <v>117</v>
      </c>
      <c r="AE225" s="96" t="s">
        <v>117</v>
      </c>
      <c r="AF225" s="96" t="s">
        <v>117</v>
      </c>
      <c r="AG225" s="96"/>
      <c r="AH225" s="96"/>
      <c r="AI225" s="96"/>
      <c r="AJ225" s="19">
        <v>0.25</v>
      </c>
      <c r="AK225" s="96" t="s">
        <v>118</v>
      </c>
      <c r="AL225" s="96"/>
      <c r="AM225" s="31"/>
      <c r="AN225" s="30" t="s">
        <v>133</v>
      </c>
      <c r="AO225" s="96" t="s">
        <v>134</v>
      </c>
      <c r="AP225" s="31" t="s">
        <v>98</v>
      </c>
      <c r="AQ225">
        <v>21104.517817079999</v>
      </c>
      <c r="AR225" t="s">
        <v>11637</v>
      </c>
      <c r="AS225" t="s">
        <v>11225</v>
      </c>
      <c r="AT225" t="s">
        <v>11638</v>
      </c>
      <c r="AU225">
        <v>51.638300000000001</v>
      </c>
      <c r="AV225" s="96">
        <v>1.6060254636222222</v>
      </c>
      <c r="AW225">
        <v>283.9348</v>
      </c>
      <c r="AX225" s="96">
        <v>3.1501668008311108</v>
      </c>
      <c r="AY225">
        <v>5.2450000000000001E-4</v>
      </c>
      <c r="AZ225">
        <v>33.928699999999999</v>
      </c>
      <c r="BA225" s="96">
        <v>4.6001895323777777</v>
      </c>
      <c r="BB225">
        <v>326.20409999999998</v>
      </c>
      <c r="BC225" s="96">
        <v>1.6844081840222225</v>
      </c>
      <c r="BD225">
        <v>15.60157558</v>
      </c>
      <c r="BE225" s="96">
        <f t="shared" si="24"/>
        <v>6765.3394997424684</v>
      </c>
      <c r="BF225" s="96">
        <f t="shared" si="25"/>
        <v>397.88792031008325</v>
      </c>
      <c r="BG225" s="96">
        <f t="shared" si="26"/>
        <v>390.79107917485362</v>
      </c>
      <c r="BH225">
        <v>6771.8660849426233</v>
      </c>
      <c r="BI225">
        <v>1.733342767115156E-3</v>
      </c>
      <c r="BJ225">
        <v>0.90160949868184781</v>
      </c>
      <c r="BK225">
        <v>4.9555971212917758</v>
      </c>
      <c r="BL225">
        <v>0.73315318938474761</v>
      </c>
      <c r="BM225">
        <v>5.552350173681547</v>
      </c>
      <c r="BN225">
        <v>0.90125862417183744</v>
      </c>
      <c r="BO225">
        <v>4.9555971234277587</v>
      </c>
      <c r="BP225">
        <v>1.312175001246658E-3</v>
      </c>
      <c r="BQ225">
        <v>0.73315318938474761</v>
      </c>
      <c r="BR225">
        <v>6765.8605321128589</v>
      </c>
      <c r="BS225" s="96">
        <v>731.61635721094899</v>
      </c>
      <c r="BT225" s="96">
        <v>715.35160450316289</v>
      </c>
      <c r="BU225">
        <v>5.552350173681547</v>
      </c>
      <c r="BV225" s="60" t="str">
        <f t="shared" si="28"/>
        <v>no propulsion</v>
      </c>
      <c r="BW225" s="30" t="s">
        <v>1108</v>
      </c>
      <c r="BX225" s="96">
        <v>0.1</v>
      </c>
      <c r="BY225" s="96">
        <v>0.3</v>
      </c>
      <c r="BZ225" s="96">
        <v>0.3</v>
      </c>
      <c r="CA225" s="96">
        <v>4.36E-2</v>
      </c>
      <c r="CB225" s="96">
        <v>0.01</v>
      </c>
      <c r="CC225" s="96">
        <v>3.5000000000000003E-2</v>
      </c>
      <c r="CD225" s="96">
        <v>0.3</v>
      </c>
      <c r="CE225" s="96">
        <v>0.1</v>
      </c>
      <c r="CF225" s="31">
        <v>0.3</v>
      </c>
      <c r="CG225" s="30">
        <v>5</v>
      </c>
      <c r="CH225" s="96">
        <v>5</v>
      </c>
      <c r="CI225" s="96">
        <v>5</v>
      </c>
      <c r="CJ225" s="96">
        <f>Population!$CG225-Population!$CI225</f>
        <v>0</v>
      </c>
      <c r="CK225" s="118">
        <f>_xlfn.DAYS(Entries!$AY$2,Population!H225)</f>
        <v>490</v>
      </c>
      <c r="CL225" s="118">
        <f t="shared" si="29"/>
        <v>91.25</v>
      </c>
      <c r="CM225" s="117">
        <f>Entries!$AY$5</f>
        <v>0.15</v>
      </c>
      <c r="CN225" s="117">
        <f t="shared" si="27"/>
        <v>0</v>
      </c>
      <c r="CO225" s="119" t="str">
        <f t="shared" si="30"/>
        <v>-</v>
      </c>
      <c r="CP225" s="30" t="s">
        <v>103</v>
      </c>
      <c r="CQ225" s="96">
        <v>0</v>
      </c>
      <c r="CR225" s="96" t="s">
        <v>95</v>
      </c>
      <c r="CS225" s="96"/>
      <c r="CT225" s="31"/>
      <c r="CU225" s="30" t="s">
        <v>1109</v>
      </c>
      <c r="CV225" s="96"/>
      <c r="CW225" s="96"/>
      <c r="CX225" s="96" t="s">
        <v>106</v>
      </c>
      <c r="CY225" s="96" t="s">
        <v>107</v>
      </c>
      <c r="CZ225" s="96" t="s">
        <v>108</v>
      </c>
      <c r="DA225" s="31"/>
      <c r="DB225" s="17" t="s">
        <v>15462</v>
      </c>
      <c r="DC225" s="17" t="s">
        <v>15500</v>
      </c>
      <c r="DD225" s="17" t="s">
        <v>15500</v>
      </c>
      <c r="DE225" s="17" t="s">
        <v>15500</v>
      </c>
      <c r="DF225" s="17" t="s">
        <v>15500</v>
      </c>
      <c r="DG225" s="23" t="s">
        <v>11171</v>
      </c>
      <c r="DH225" s="145"/>
    </row>
    <row r="226" spans="1:112" s="17" customFormat="1" x14ac:dyDescent="0.25">
      <c r="A226" s="32" t="s">
        <v>1110</v>
      </c>
      <c r="B226" s="98">
        <v>0</v>
      </c>
      <c r="C226" s="64" t="s">
        <v>15461</v>
      </c>
      <c r="D226" s="98"/>
      <c r="E226" s="98">
        <v>36508</v>
      </c>
      <c r="F226" s="98" t="s">
        <v>1111</v>
      </c>
      <c r="G226" s="33">
        <v>36505</v>
      </c>
      <c r="H226" s="44">
        <v>40276</v>
      </c>
      <c r="I226" s="98" t="s">
        <v>271</v>
      </c>
      <c r="J226" s="98"/>
      <c r="K226" s="98"/>
      <c r="L226" s="98" t="s">
        <v>208</v>
      </c>
      <c r="M226" t="s">
        <v>139</v>
      </c>
      <c r="N226" s="98" t="s">
        <v>139</v>
      </c>
      <c r="O226" t="s">
        <v>139</v>
      </c>
      <c r="P226" s="64" t="str">
        <f>VLOOKUP(N226,Entries!J:K,2,FALSE)</f>
        <v>EUROPEAN SPACE AGENCY</v>
      </c>
      <c r="Q226" s="38" t="s">
        <v>140</v>
      </c>
      <c r="R226" s="32" t="s">
        <v>140</v>
      </c>
      <c r="S226" s="98" t="s">
        <v>139</v>
      </c>
      <c r="T226" t="s">
        <v>139</v>
      </c>
      <c r="U226" s="39" t="s">
        <v>141</v>
      </c>
      <c r="V226" s="33" t="s">
        <v>141</v>
      </c>
      <c r="W226" s="64">
        <f>IF(VLOOKUP(R226,Entries!N:P,3,FALSE)=V226,1,VLOOKUP(R226,Entries!N:P,3,FALSE))</f>
        <v>1</v>
      </c>
      <c r="X226"/>
      <c r="Y226"/>
      <c r="Z226" s="98"/>
      <c r="AA226" s="98"/>
      <c r="AB226" s="98"/>
      <c r="AC226" s="98" t="s">
        <v>239</v>
      </c>
      <c r="AD226" s="98" t="s">
        <v>1112</v>
      </c>
      <c r="AE226" s="98" t="s">
        <v>144</v>
      </c>
      <c r="AF226" s="98" t="s">
        <v>94</v>
      </c>
      <c r="AG226" s="98" t="s">
        <v>2487</v>
      </c>
      <c r="AH226" s="98"/>
      <c r="AI226" s="98"/>
      <c r="AJ226" s="98">
        <v>3</v>
      </c>
      <c r="AK226" s="98" t="s">
        <v>95</v>
      </c>
      <c r="AL226" s="98"/>
      <c r="AM226" s="33"/>
      <c r="AN226" s="32" t="s">
        <v>685</v>
      </c>
      <c r="AO226" s="98" t="s">
        <v>169</v>
      </c>
      <c r="AP226" s="33" t="s">
        <v>169</v>
      </c>
      <c r="AQ226">
        <v>21104.572666240001</v>
      </c>
      <c r="AR226" t="s">
        <v>11639</v>
      </c>
      <c r="AS226" t="s">
        <v>11225</v>
      </c>
      <c r="AT226" t="s">
        <v>11640</v>
      </c>
      <c r="AU226">
        <v>92.018500000000003</v>
      </c>
      <c r="AV226" s="98">
        <v>1.7084884867022223</v>
      </c>
      <c r="AW226">
        <v>180.4913</v>
      </c>
      <c r="AX226" s="98">
        <v>5.0503290514400003</v>
      </c>
      <c r="AY226">
        <v>3.4890000000000002E-4</v>
      </c>
      <c r="AZ226">
        <v>263.57150000000001</v>
      </c>
      <c r="BA226" s="98">
        <v>1.3713171253022223</v>
      </c>
      <c r="BB226">
        <v>96.509500000000003</v>
      </c>
      <c r="BC226" s="98">
        <v>4.9142736832355558</v>
      </c>
      <c r="BD226">
        <v>14.5190617</v>
      </c>
      <c r="BE226" s="96">
        <f t="shared" si="24"/>
        <v>7097.5675466587963</v>
      </c>
      <c r="BF226" s="96">
        <f t="shared" si="25"/>
        <v>729.04388797582669</v>
      </c>
      <c r="BG226" s="96">
        <f t="shared" si="26"/>
        <v>724.09120534176691</v>
      </c>
      <c r="BH226">
        <v>7103.7865374142666</v>
      </c>
      <c r="BI226">
        <v>8.1255406670920679E-4</v>
      </c>
      <c r="BJ226">
        <v>1.606002696825009</v>
      </c>
      <c r="BK226">
        <v>3.1501674562024271</v>
      </c>
      <c r="BL226">
        <v>1.05600977603224</v>
      </c>
      <c r="BM226">
        <v>5.2285896495105124</v>
      </c>
      <c r="BN226">
        <v>1.6060258104964831</v>
      </c>
      <c r="BO226">
        <v>3.1501674562709709</v>
      </c>
      <c r="BP226">
        <v>1.146295682087133E-3</v>
      </c>
      <c r="BQ226">
        <v>1.05600977603224</v>
      </c>
      <c r="BR226">
        <v>7094.4839808570559</v>
      </c>
      <c r="BS226" s="96">
        <v>636.87883975575278</v>
      </c>
      <c r="BT226" s="96">
        <v>616.54934384888202</v>
      </c>
      <c r="BU226">
        <v>5.2285896495105124</v>
      </c>
      <c r="BV226" s="65" t="str">
        <f t="shared" si="28"/>
        <v>Earth Observation</v>
      </c>
      <c r="BW226" s="32" t="s">
        <v>1113</v>
      </c>
      <c r="BX226" s="98">
        <v>2.2999999999999998</v>
      </c>
      <c r="BY226" s="98">
        <v>2.2999999999999998</v>
      </c>
      <c r="BZ226" s="98">
        <v>5.0999999999999996</v>
      </c>
      <c r="CA226" s="98">
        <v>6.3079000000000001</v>
      </c>
      <c r="CB226" s="98">
        <v>3.4359999999999999</v>
      </c>
      <c r="CC226" s="98">
        <v>5.6855000000000002</v>
      </c>
      <c r="CD226" s="98">
        <v>4.5999999999999996</v>
      </c>
      <c r="CE226" s="98">
        <v>2.2999999999999998</v>
      </c>
      <c r="CF226" s="33">
        <v>4.5999999999999996</v>
      </c>
      <c r="CG226" s="32">
        <v>720</v>
      </c>
      <c r="CH226" s="98">
        <v>720</v>
      </c>
      <c r="CI226" s="98">
        <v>684</v>
      </c>
      <c r="CJ226" s="98">
        <f>Population!$CG226-Population!$CI226</f>
        <v>36</v>
      </c>
      <c r="CK226" s="120">
        <f>_xlfn.DAYS(Entries!$AY$2,Population!H226)</f>
        <v>4018</v>
      </c>
      <c r="CL226" s="120">
        <f t="shared" si="29"/>
        <v>1095</v>
      </c>
      <c r="CM226" s="122">
        <f>Entries!$AY$5</f>
        <v>0.15</v>
      </c>
      <c r="CN226" s="122">
        <f t="shared" si="27"/>
        <v>0.05</v>
      </c>
      <c r="CO226" s="121">
        <f t="shared" si="30"/>
        <v>0</v>
      </c>
      <c r="CP226" s="32"/>
      <c r="CQ226" s="19">
        <v>1</v>
      </c>
      <c r="CR226" s="98" t="s">
        <v>118</v>
      </c>
      <c r="CS226" s="98"/>
      <c r="CT226" s="33"/>
      <c r="CU226" s="32" t="s">
        <v>1114</v>
      </c>
      <c r="CV226" s="98" t="s">
        <v>358</v>
      </c>
      <c r="CW226" s="98" t="s">
        <v>148</v>
      </c>
      <c r="CX226" s="98" t="s">
        <v>1115</v>
      </c>
      <c r="CY226" s="98" t="s">
        <v>1116</v>
      </c>
      <c r="CZ226" s="98" t="s">
        <v>108</v>
      </c>
      <c r="DA226" s="33"/>
      <c r="DB226" s="17" t="s">
        <v>15463</v>
      </c>
      <c r="DC226" s="17" t="s">
        <v>15500</v>
      </c>
      <c r="DD226" s="17">
        <v>1</v>
      </c>
      <c r="DE226" s="17">
        <v>1</v>
      </c>
      <c r="DF226" s="17" t="s">
        <v>15500</v>
      </c>
      <c r="DG226" s="23" t="s">
        <v>11181</v>
      </c>
      <c r="DH226" s="145"/>
    </row>
    <row r="227" spans="1:112" s="17" customFormat="1" x14ac:dyDescent="0.25">
      <c r="A227" s="30" t="s">
        <v>1117</v>
      </c>
      <c r="B227" s="96">
        <v>0</v>
      </c>
      <c r="C227" s="152" t="s">
        <v>15461</v>
      </c>
      <c r="D227" s="96"/>
      <c r="E227" s="96">
        <v>44873</v>
      </c>
      <c r="F227" s="96" t="s">
        <v>1118</v>
      </c>
      <c r="G227" s="31">
        <v>62009</v>
      </c>
      <c r="H227" s="43">
        <v>43817</v>
      </c>
      <c r="I227" s="96" t="s">
        <v>111</v>
      </c>
      <c r="J227" s="96"/>
      <c r="K227" s="96"/>
      <c r="L227" s="96" t="s">
        <v>390</v>
      </c>
      <c r="M227" s="124" t="s">
        <v>236</v>
      </c>
      <c r="N227" s="96" t="s">
        <v>236</v>
      </c>
      <c r="O227" s="124" t="s">
        <v>11124</v>
      </c>
      <c r="P227" s="96" t="str">
        <f>VLOOKUP(N227,Entries!J:K,2,FALSE)</f>
        <v>ITALY</v>
      </c>
      <c r="Q227" s="123" t="s">
        <v>237</v>
      </c>
      <c r="R227" s="30" t="s">
        <v>237</v>
      </c>
      <c r="S227" s="96" t="s">
        <v>236</v>
      </c>
      <c r="T227" s="124" t="s">
        <v>238</v>
      </c>
      <c r="U227" s="125" t="s">
        <v>180</v>
      </c>
      <c r="V227" s="106" t="s">
        <v>141</v>
      </c>
      <c r="W227" s="64">
        <f>IF(VLOOKUP(R227,Entries!N:P,3,FALSE)=V227,1,VLOOKUP(R227,Entries!N:P,3,FALSE))</f>
        <v>1</v>
      </c>
      <c r="X227" s="124"/>
      <c r="Y227" s="124"/>
      <c r="Z227" s="105" t="s">
        <v>11139</v>
      </c>
      <c r="AA227" s="105" t="s">
        <v>236</v>
      </c>
      <c r="AB227" s="105" t="s">
        <v>180</v>
      </c>
      <c r="AC227" s="96" t="s">
        <v>142</v>
      </c>
      <c r="AD227" s="96" t="s">
        <v>1119</v>
      </c>
      <c r="AE227" s="96" t="s">
        <v>180</v>
      </c>
      <c r="AF227" s="96" t="s">
        <v>94</v>
      </c>
      <c r="AG227" s="96" t="s">
        <v>11112</v>
      </c>
      <c r="AH227" s="96"/>
      <c r="AI227" s="96"/>
      <c r="AJ227" s="96">
        <v>7</v>
      </c>
      <c r="AK227" s="96" t="s">
        <v>95</v>
      </c>
      <c r="AL227" s="96"/>
      <c r="AM227" s="31"/>
      <c r="AN227" s="30" t="s">
        <v>125</v>
      </c>
      <c r="AO227" s="96" t="s">
        <v>97</v>
      </c>
      <c r="AP227" s="31" t="s">
        <v>97</v>
      </c>
      <c r="AQ227">
        <v>21104.566350010002</v>
      </c>
      <c r="AR227" t="s">
        <v>11641</v>
      </c>
      <c r="AS227" t="s">
        <v>11225</v>
      </c>
      <c r="AT227" t="s">
        <v>11642</v>
      </c>
      <c r="AU227">
        <v>97.889200000000002</v>
      </c>
      <c r="AV227" s="96">
        <v>1.7046557444622226</v>
      </c>
      <c r="AW227">
        <v>289.36259999999999</v>
      </c>
      <c r="AX227" s="96">
        <v>3.0885566910533333</v>
      </c>
      <c r="AY227">
        <v>1.393E-4</v>
      </c>
      <c r="AZ227">
        <v>78.570700000000002</v>
      </c>
      <c r="BA227" s="96">
        <v>4.5348845613422224</v>
      </c>
      <c r="BB227">
        <v>281.56720000000001</v>
      </c>
      <c r="BC227" s="96">
        <v>1.7482278801733335</v>
      </c>
      <c r="BD227">
        <v>14.82153149</v>
      </c>
      <c r="BE227" s="96">
        <f t="shared" si="24"/>
        <v>7000.6738897946507</v>
      </c>
      <c r="BF227" s="96">
        <f t="shared" si="25"/>
        <v>630.64908366749933</v>
      </c>
      <c r="BG227" s="96">
        <f t="shared" si="26"/>
        <v>628.69869592180294</v>
      </c>
      <c r="BH227">
        <v>7006.9798451402667</v>
      </c>
      <c r="BI227">
        <v>1.294301622660909E-3</v>
      </c>
      <c r="BJ227">
        <v>1.708397131480603</v>
      </c>
      <c r="BK227">
        <v>5.0503300990546069</v>
      </c>
      <c r="BL227">
        <v>1.178455677321335</v>
      </c>
      <c r="BM227">
        <v>5.1071372564288113</v>
      </c>
      <c r="BN227">
        <v>1.7084888890741989</v>
      </c>
      <c r="BO227">
        <v>5.050330102597071</v>
      </c>
      <c r="BP227">
        <v>1.4525812029592361E-3</v>
      </c>
      <c r="BQ227">
        <v>1.178455677321335</v>
      </c>
      <c r="BR227">
        <v>6997.7140918023169</v>
      </c>
      <c r="BS227" s="96">
        <v>588.50052453252738</v>
      </c>
      <c r="BT227" s="96">
        <v>575.34157523559315</v>
      </c>
      <c r="BU227">
        <v>5.1071372564288113</v>
      </c>
      <c r="BV227" s="60" t="str">
        <f t="shared" si="28"/>
        <v>Earth Observation</v>
      </c>
      <c r="BW227" s="30" t="s">
        <v>1120</v>
      </c>
      <c r="BX227" s="96">
        <v>1.4</v>
      </c>
      <c r="BY227" s="96">
        <v>1.4</v>
      </c>
      <c r="BZ227" s="96">
        <v>12</v>
      </c>
      <c r="CA227" s="96">
        <v>21.203600000000002</v>
      </c>
      <c r="CB227" s="96">
        <v>1.96</v>
      </c>
      <c r="CC227" s="96">
        <v>8.9402000000000008</v>
      </c>
      <c r="CD227" s="96">
        <v>1.4</v>
      </c>
      <c r="CE227" s="96">
        <v>1.4</v>
      </c>
      <c r="CF227" s="31">
        <v>12</v>
      </c>
      <c r="CG227" s="30">
        <v>2205</v>
      </c>
      <c r="CH227" s="96">
        <v>2205</v>
      </c>
      <c r="CI227" s="96">
        <v>1800</v>
      </c>
      <c r="CJ227" s="96">
        <f>Population!$CG227-Population!$CI227</f>
        <v>405</v>
      </c>
      <c r="CK227" s="118">
        <f>_xlfn.DAYS(Entries!$AY$2,Population!H227)</f>
        <v>477</v>
      </c>
      <c r="CL227" s="118">
        <f t="shared" si="29"/>
        <v>2555</v>
      </c>
      <c r="CM227" s="117">
        <f>Entries!$AY$5</f>
        <v>0.15</v>
      </c>
      <c r="CN227" s="117">
        <f t="shared" si="27"/>
        <v>0.18367346938775511</v>
      </c>
      <c r="CO227" s="119">
        <f t="shared" si="30"/>
        <v>0.84131115459882588</v>
      </c>
      <c r="CP227" s="30"/>
      <c r="CQ227" s="19">
        <v>1</v>
      </c>
      <c r="CR227" s="96" t="s">
        <v>118</v>
      </c>
      <c r="CS227" s="96"/>
      <c r="CT227" s="31"/>
      <c r="CU227" s="30" t="s">
        <v>1121</v>
      </c>
      <c r="CV227" s="96" t="s">
        <v>1122</v>
      </c>
      <c r="CW227" s="96" t="s">
        <v>238</v>
      </c>
      <c r="CX227" s="96" t="s">
        <v>1123</v>
      </c>
      <c r="CY227" s="96" t="s">
        <v>150</v>
      </c>
      <c r="CZ227" s="96" t="s">
        <v>151</v>
      </c>
      <c r="DA227" s="106">
        <v>19000</v>
      </c>
      <c r="DB227" s="17" t="s">
        <v>15463</v>
      </c>
      <c r="DC227" s="17" t="s">
        <v>15500</v>
      </c>
      <c r="DD227" s="17">
        <v>1</v>
      </c>
      <c r="DE227" s="17">
        <v>1</v>
      </c>
      <c r="DF227" s="17">
        <v>10</v>
      </c>
      <c r="DG227" s="23" t="s">
        <v>11177</v>
      </c>
      <c r="DH227" s="145"/>
    </row>
    <row r="228" spans="1:112" s="17" customFormat="1" x14ac:dyDescent="0.25">
      <c r="A228" s="32" t="s">
        <v>1124</v>
      </c>
      <c r="B228" s="98">
        <v>0</v>
      </c>
      <c r="C228" s="64" t="s">
        <v>15461</v>
      </c>
      <c r="D228" s="98"/>
      <c r="E228" s="98">
        <v>43793</v>
      </c>
      <c r="F228" s="98" t="s">
        <v>1125</v>
      </c>
      <c r="G228" s="33">
        <v>57584</v>
      </c>
      <c r="H228" s="44">
        <v>43437</v>
      </c>
      <c r="I228" s="98" t="s">
        <v>190</v>
      </c>
      <c r="J228" s="98"/>
      <c r="K228" s="98"/>
      <c r="L228" s="98" t="s">
        <v>285</v>
      </c>
      <c r="M228" t="s">
        <v>156</v>
      </c>
      <c r="N228" s="98" t="s">
        <v>156</v>
      </c>
      <c r="O228" t="s">
        <v>11123</v>
      </c>
      <c r="P228" s="64" t="str">
        <f>VLOOKUP(N228,Entries!J:K,2,FALSE)</f>
        <v>UNITED STATES OF AMERICA</v>
      </c>
      <c r="Q228" s="38" t="s">
        <v>1126</v>
      </c>
      <c r="R228" s="32" t="s">
        <v>1126</v>
      </c>
      <c r="S228" s="98" t="s">
        <v>156</v>
      </c>
      <c r="T228" t="s">
        <v>157</v>
      </c>
      <c r="U228" s="39" t="s">
        <v>92</v>
      </c>
      <c r="V228" s="33" t="s">
        <v>92</v>
      </c>
      <c r="W228" s="64">
        <f>IF(VLOOKUP(R228,Entries!N:P,3,FALSE)=V228,1,VLOOKUP(R228,Entries!N:P,3,FALSE))</f>
        <v>1</v>
      </c>
      <c r="X228"/>
      <c r="Y228"/>
      <c r="Z228" s="98"/>
      <c r="AA228" s="98"/>
      <c r="AB228" s="98"/>
      <c r="AC228" s="98" t="s">
        <v>93</v>
      </c>
      <c r="AD228" s="98" t="s">
        <v>1127</v>
      </c>
      <c r="AE228" s="98" t="s">
        <v>144</v>
      </c>
      <c r="AF228" s="98" t="s">
        <v>94</v>
      </c>
      <c r="AG228" s="98" t="s">
        <v>2487</v>
      </c>
      <c r="AH228" s="98"/>
      <c r="AI228" s="98"/>
      <c r="AJ228" s="19">
        <v>1</v>
      </c>
      <c r="AK228" s="98" t="s">
        <v>118</v>
      </c>
      <c r="AL228" s="98"/>
      <c r="AM228" s="33"/>
      <c r="AN228" s="32" t="s">
        <v>96</v>
      </c>
      <c r="AO228" s="98" t="s">
        <v>97</v>
      </c>
      <c r="AP228" s="33" t="s">
        <v>97</v>
      </c>
      <c r="AQ228">
        <v>21104.42632006</v>
      </c>
      <c r="AR228" t="s">
        <v>11643</v>
      </c>
      <c r="AS228" t="s">
        <v>11225</v>
      </c>
      <c r="AT228" t="s">
        <v>11644</v>
      </c>
      <c r="AU228">
        <v>97.669600000000003</v>
      </c>
      <c r="AV228" s="98">
        <v>1.7046766884088891</v>
      </c>
      <c r="AW228">
        <v>176.96129999999999</v>
      </c>
      <c r="AX228" s="98">
        <v>1.3437636181333334</v>
      </c>
      <c r="AY228">
        <v>1.1191E-3</v>
      </c>
      <c r="AZ228">
        <v>259.82979999999998</v>
      </c>
      <c r="BA228" s="98">
        <v>1.4525761477111112</v>
      </c>
      <c r="BB228">
        <v>100.1661</v>
      </c>
      <c r="BC228" s="98">
        <v>4.848879700426667</v>
      </c>
      <c r="BD228">
        <v>14.96483523</v>
      </c>
      <c r="BE228" s="96">
        <f t="shared" si="24"/>
        <v>6955.9098039825203</v>
      </c>
      <c r="BF228" s="96">
        <f t="shared" si="25"/>
        <v>592.69416264415668</v>
      </c>
      <c r="BG228" s="96">
        <f t="shared" si="26"/>
        <v>577.12544532088305</v>
      </c>
      <c r="BH228">
        <v>6962.2534826955134</v>
      </c>
      <c r="BI228">
        <v>2.7680303507061129E-4</v>
      </c>
      <c r="BJ228">
        <v>1.7045657260454401</v>
      </c>
      <c r="BK228">
        <v>3.088557333749073</v>
      </c>
      <c r="BL228">
        <v>6.1543708859743198</v>
      </c>
      <c r="BM228">
        <v>0.12874255509702601</v>
      </c>
      <c r="BN228">
        <v>1.7046561462504839</v>
      </c>
      <c r="BO228">
        <v>3.0885573335232959</v>
      </c>
      <c r="BP228">
        <v>9.4628927917675973E-4</v>
      </c>
      <c r="BQ228">
        <v>6.1543708859743198</v>
      </c>
      <c r="BR228">
        <v>6952.9210498840603</v>
      </c>
      <c r="BS228" s="96">
        <v>710.24429341029372</v>
      </c>
      <c r="BT228" s="96">
        <v>580.7853441324396</v>
      </c>
      <c r="BU228">
        <v>0.12874255509702601</v>
      </c>
      <c r="BV228" s="65" t="str">
        <f t="shared" si="28"/>
        <v>no propulsion</v>
      </c>
      <c r="BW228" s="32" t="s">
        <v>170</v>
      </c>
      <c r="BX228" s="98">
        <v>0.2</v>
      </c>
      <c r="BY228" s="98">
        <v>0.3</v>
      </c>
      <c r="BZ228" s="98">
        <v>1.3</v>
      </c>
      <c r="CA228" s="98">
        <v>0.2702</v>
      </c>
      <c r="CB228" s="98">
        <v>0.04</v>
      </c>
      <c r="CC228" s="98">
        <v>0.1434</v>
      </c>
      <c r="CD228" s="98">
        <v>0.3</v>
      </c>
      <c r="CE228" s="98">
        <v>0.2</v>
      </c>
      <c r="CF228" s="33">
        <v>1.3</v>
      </c>
      <c r="CG228" s="32">
        <v>10</v>
      </c>
      <c r="CH228" s="98">
        <v>10</v>
      </c>
      <c r="CI228" s="98">
        <v>10</v>
      </c>
      <c r="CJ228" s="98">
        <f>Population!$CG228-Population!$CI228</f>
        <v>0</v>
      </c>
      <c r="CK228" s="120">
        <f>_xlfn.DAYS(Entries!$AY$2,Population!H228)</f>
        <v>857</v>
      </c>
      <c r="CL228" s="120">
        <f t="shared" si="29"/>
        <v>365</v>
      </c>
      <c r="CM228" s="122">
        <f>Entries!$AY$5</f>
        <v>0.15</v>
      </c>
      <c r="CN228" s="122">
        <f t="shared" si="27"/>
        <v>0</v>
      </c>
      <c r="CO228" s="121" t="str">
        <f t="shared" si="30"/>
        <v>-</v>
      </c>
      <c r="CP228" s="32" t="s">
        <v>103</v>
      </c>
      <c r="CQ228" s="98">
        <v>0</v>
      </c>
      <c r="CR228" s="98" t="s">
        <v>95</v>
      </c>
      <c r="CS228" s="98"/>
      <c r="CT228" s="33"/>
      <c r="CU228" s="32" t="s">
        <v>1128</v>
      </c>
      <c r="CV228" s="98" t="s">
        <v>1129</v>
      </c>
      <c r="CW228" s="98" t="s">
        <v>157</v>
      </c>
      <c r="CX228" s="98" t="s">
        <v>292</v>
      </c>
      <c r="CY228" s="98" t="s">
        <v>107</v>
      </c>
      <c r="CZ228" s="98" t="s">
        <v>1130</v>
      </c>
      <c r="DA228" s="33"/>
      <c r="DB228" s="17" t="s">
        <v>15462</v>
      </c>
      <c r="DC228" s="17" t="s">
        <v>15500</v>
      </c>
      <c r="DD228" s="17" t="s">
        <v>15500</v>
      </c>
      <c r="DE228" s="17" t="s">
        <v>15500</v>
      </c>
      <c r="DF228" s="17" t="s">
        <v>15500</v>
      </c>
      <c r="DG228" s="23" t="s">
        <v>11171</v>
      </c>
      <c r="DH228" s="145"/>
    </row>
    <row r="229" spans="1:112" s="17" customFormat="1" x14ac:dyDescent="0.25">
      <c r="A229" s="30" t="s">
        <v>1131</v>
      </c>
      <c r="B229" s="96">
        <v>0</v>
      </c>
      <c r="C229" s="152" t="s">
        <v>15461</v>
      </c>
      <c r="D229" s="96"/>
      <c r="E229" s="96">
        <v>39440</v>
      </c>
      <c r="F229" s="96" t="s">
        <v>1132</v>
      </c>
      <c r="G229" s="31">
        <v>39437</v>
      </c>
      <c r="H229" s="43">
        <v>41599</v>
      </c>
      <c r="I229" s="96" t="s">
        <v>207</v>
      </c>
      <c r="J229" s="96"/>
      <c r="K229" s="96"/>
      <c r="L229" s="96" t="s">
        <v>208</v>
      </c>
      <c r="M229" s="124" t="s">
        <v>667</v>
      </c>
      <c r="N229" s="96" t="s">
        <v>667</v>
      </c>
      <c r="O229" s="124" t="s">
        <v>11123</v>
      </c>
      <c r="P229" s="96" t="str">
        <f>VLOOKUP(N229,Entries!J:K,2,FALSE)</f>
        <v>ARGENTINA</v>
      </c>
      <c r="Q229" s="123" t="s">
        <v>1133</v>
      </c>
      <c r="R229" s="30" t="s">
        <v>1135</v>
      </c>
      <c r="S229" s="96" t="s">
        <v>667</v>
      </c>
      <c r="T229" s="124" t="s">
        <v>328</v>
      </c>
      <c r="U229" s="125" t="s">
        <v>92</v>
      </c>
      <c r="V229" s="106" t="s">
        <v>141</v>
      </c>
      <c r="W229" s="64">
        <f>IF(VLOOKUP(R229,Entries!N:P,3,FALSE)=V229,1,VLOOKUP(R229,Entries!N:P,3,FALSE))</f>
        <v>1</v>
      </c>
      <c r="X229" s="124"/>
      <c r="Y229" s="124"/>
      <c r="Z229" s="96" t="s">
        <v>11047</v>
      </c>
      <c r="AA229" s="96" t="s">
        <v>667</v>
      </c>
      <c r="AB229" s="96" t="s">
        <v>92</v>
      </c>
      <c r="AC229" s="96" t="s">
        <v>93</v>
      </c>
      <c r="AD229" s="96" t="s">
        <v>117</v>
      </c>
      <c r="AE229" s="96" t="s">
        <v>117</v>
      </c>
      <c r="AF229" s="96" t="s">
        <v>117</v>
      </c>
      <c r="AG229" s="96"/>
      <c r="AH229" s="96"/>
      <c r="AI229" s="96"/>
      <c r="AJ229" s="19">
        <v>1</v>
      </c>
      <c r="AK229" s="96" t="s">
        <v>118</v>
      </c>
      <c r="AL229" s="96"/>
      <c r="AM229" s="31"/>
      <c r="AN229" s="30" t="s">
        <v>125</v>
      </c>
      <c r="AO229" s="96" t="s">
        <v>97</v>
      </c>
      <c r="AP229" s="31" t="s">
        <v>97</v>
      </c>
      <c r="AQ229">
        <v>21104.466627130001</v>
      </c>
      <c r="AR229" t="s">
        <v>11645</v>
      </c>
      <c r="AS229" t="s">
        <v>11225</v>
      </c>
      <c r="AT229" t="s">
        <v>11646</v>
      </c>
      <c r="AU229">
        <v>97.6708</v>
      </c>
      <c r="AV229" s="96">
        <v>1.7224354098533334</v>
      </c>
      <c r="AW229">
        <v>76.992000000000004</v>
      </c>
      <c r="AX229" s="96">
        <v>1.994019056937778</v>
      </c>
      <c r="AY229">
        <v>8.1442000000000007E-3</v>
      </c>
      <c r="AZ229">
        <v>83.226500000000001</v>
      </c>
      <c r="BA229" s="96">
        <v>4.8546480124044438</v>
      </c>
      <c r="BB229">
        <v>277.82040000000001</v>
      </c>
      <c r="BC229" s="96">
        <v>1.4288972706755556</v>
      </c>
      <c r="BD229">
        <v>14.76202005</v>
      </c>
      <c r="BE229" s="96">
        <f t="shared" si="24"/>
        <v>7019.4762288062575</v>
      </c>
      <c r="BF229" s="96">
        <f t="shared" si="25"/>
        <v>705.64424710890216</v>
      </c>
      <c r="BG229" s="96">
        <f t="shared" si="26"/>
        <v>591.30821050361283</v>
      </c>
      <c r="BH229">
        <v>7025.7788159039046</v>
      </c>
      <c r="BI229">
        <v>9.2601611793143978E-3</v>
      </c>
      <c r="BJ229">
        <v>1.704588272192848</v>
      </c>
      <c r="BK229">
        <v>1.34376389784746</v>
      </c>
      <c r="BL229">
        <v>1.4162392955807319</v>
      </c>
      <c r="BM229">
        <v>4.8852249210233927</v>
      </c>
      <c r="BN229">
        <v>1.7046770939387479</v>
      </c>
      <c r="BO229">
        <v>1.343763900449471</v>
      </c>
      <c r="BP229">
        <v>9.2253029190154153E-3</v>
      </c>
      <c r="BQ229">
        <v>1.465623078272285</v>
      </c>
      <c r="BR229">
        <v>7016.5148187713667</v>
      </c>
      <c r="BS229" s="96">
        <v>829.66002080252292</v>
      </c>
      <c r="BT229" s="96">
        <v>816.94456977169375</v>
      </c>
      <c r="BU229">
        <v>4.8852249210233927</v>
      </c>
      <c r="BV229" s="60" t="str">
        <f t="shared" si="28"/>
        <v>no propulsion</v>
      </c>
      <c r="BW229" s="30" t="s">
        <v>104</v>
      </c>
      <c r="BX229" s="96">
        <v>0.1</v>
      </c>
      <c r="BY229" s="96">
        <v>0.2</v>
      </c>
      <c r="BZ229" s="96">
        <v>0.2</v>
      </c>
      <c r="CA229" s="96">
        <v>0.03</v>
      </c>
      <c r="CB229" s="96">
        <v>0.01</v>
      </c>
      <c r="CC229" s="96">
        <v>2.5000000000000001E-2</v>
      </c>
      <c r="CD229" s="96">
        <v>0.2</v>
      </c>
      <c r="CE229" s="96">
        <v>0.1</v>
      </c>
      <c r="CF229" s="31">
        <v>0.2</v>
      </c>
      <c r="CG229" s="30">
        <v>3</v>
      </c>
      <c r="CH229" s="96">
        <v>3</v>
      </c>
      <c r="CI229" s="96">
        <v>3</v>
      </c>
      <c r="CJ229" s="96">
        <f>Population!$CG229-Population!$CI229</f>
        <v>0</v>
      </c>
      <c r="CK229" s="118">
        <f>_xlfn.DAYS(Entries!$AY$2,Population!H229)</f>
        <v>2695</v>
      </c>
      <c r="CL229" s="118">
        <f t="shared" si="29"/>
        <v>365</v>
      </c>
      <c r="CM229" s="117">
        <f>Entries!$AY$5</f>
        <v>0.15</v>
      </c>
      <c r="CN229" s="117">
        <f t="shared" si="27"/>
        <v>0</v>
      </c>
      <c r="CO229" s="119" t="str">
        <f t="shared" si="30"/>
        <v>-</v>
      </c>
      <c r="CP229" s="30" t="s">
        <v>103</v>
      </c>
      <c r="CQ229" s="96">
        <v>0</v>
      </c>
      <c r="CR229" s="96" t="s">
        <v>95</v>
      </c>
      <c r="CS229" s="96"/>
      <c r="CT229" s="31"/>
      <c r="CU229" s="30" t="s">
        <v>1134</v>
      </c>
      <c r="CV229" s="96" t="s">
        <v>1135</v>
      </c>
      <c r="CW229" s="96" t="s">
        <v>328</v>
      </c>
      <c r="CX229" s="96" t="s">
        <v>295</v>
      </c>
      <c r="CY229" s="96" t="s">
        <v>107</v>
      </c>
      <c r="CZ229" s="96" t="s">
        <v>108</v>
      </c>
      <c r="DA229" s="31"/>
      <c r="DB229" s="17" t="s">
        <v>15462</v>
      </c>
      <c r="DC229" s="17" t="s">
        <v>15500</v>
      </c>
      <c r="DD229" s="17" t="s">
        <v>15500</v>
      </c>
      <c r="DE229" s="17" t="s">
        <v>15500</v>
      </c>
      <c r="DF229" s="17" t="s">
        <v>15500</v>
      </c>
      <c r="DG229" s="23" t="s">
        <v>11171</v>
      </c>
      <c r="DH229" s="145"/>
    </row>
    <row r="230" spans="1:112" s="17" customFormat="1" x14ac:dyDescent="0.25">
      <c r="A230" s="32" t="s">
        <v>1136</v>
      </c>
      <c r="B230" s="98">
        <v>0</v>
      </c>
      <c r="C230" s="64" t="s">
        <v>15461</v>
      </c>
      <c r="D230" s="98"/>
      <c r="E230" s="98">
        <v>27848</v>
      </c>
      <c r="F230" s="98" t="s">
        <v>1137</v>
      </c>
      <c r="G230" s="33">
        <v>27845</v>
      </c>
      <c r="H230" s="44">
        <v>37802</v>
      </c>
      <c r="I230" s="98" t="s">
        <v>574</v>
      </c>
      <c r="J230" s="98"/>
      <c r="K230" s="98"/>
      <c r="L230" s="98" t="s">
        <v>208</v>
      </c>
      <c r="M230" t="s">
        <v>308</v>
      </c>
      <c r="N230" s="98" t="s">
        <v>308</v>
      </c>
      <c r="O230" t="s">
        <v>310</v>
      </c>
      <c r="P230" s="64" t="str">
        <f>VLOOKUP(N230,Entries!J:K,2,FALSE)</f>
        <v>JAPAN</v>
      </c>
      <c r="Q230" s="38" t="s">
        <v>449</v>
      </c>
      <c r="R230" s="32" t="s">
        <v>449</v>
      </c>
      <c r="S230" s="98" t="s">
        <v>308</v>
      </c>
      <c r="T230" t="s">
        <v>310</v>
      </c>
      <c r="U230" s="39" t="s">
        <v>92</v>
      </c>
      <c r="V230" s="33" t="s">
        <v>92</v>
      </c>
      <c r="W230" s="64">
        <f>IF(VLOOKUP(R230,Entries!N:P,3,FALSE)=V230,1,VLOOKUP(R230,Entries!N:P,3,FALSE))</f>
        <v>1</v>
      </c>
      <c r="X230"/>
      <c r="Y230"/>
      <c r="Z230" s="98"/>
      <c r="AA230" s="98"/>
      <c r="AB230" s="98"/>
      <c r="AC230" s="98" t="s">
        <v>93</v>
      </c>
      <c r="AD230" s="98" t="s">
        <v>123</v>
      </c>
      <c r="AE230" s="98" t="s">
        <v>123</v>
      </c>
      <c r="AF230" s="98" t="s">
        <v>123</v>
      </c>
      <c r="AG230" s="98"/>
      <c r="AH230" s="98"/>
      <c r="AI230" s="98"/>
      <c r="AJ230" s="19">
        <v>1</v>
      </c>
      <c r="AK230" s="98" t="s">
        <v>118</v>
      </c>
      <c r="AL230" s="98"/>
      <c r="AM230" s="33"/>
      <c r="AN230" s="32" t="s">
        <v>125</v>
      </c>
      <c r="AO230" s="98" t="s">
        <v>97</v>
      </c>
      <c r="AP230" s="33" t="s">
        <v>97</v>
      </c>
      <c r="AQ230">
        <v>21104.50412234</v>
      </c>
      <c r="AR230" t="s">
        <v>11647</v>
      </c>
      <c r="AS230" t="s">
        <v>11225</v>
      </c>
      <c r="AT230" t="s">
        <v>11648</v>
      </c>
      <c r="AU230">
        <v>98.688299999999998</v>
      </c>
      <c r="AV230" s="98">
        <v>1.7112548329911113</v>
      </c>
      <c r="AW230">
        <v>114.24890000000001</v>
      </c>
      <c r="AX230" s="98">
        <v>4.1711580208977779</v>
      </c>
      <c r="AY230">
        <v>8.5539999999999998E-4</v>
      </c>
      <c r="AZ230">
        <v>278.15089999999998</v>
      </c>
      <c r="BA230" s="98">
        <v>0.97335770403111121</v>
      </c>
      <c r="BB230">
        <v>81.869799999999998</v>
      </c>
      <c r="BC230" s="98">
        <v>5.3148615698133339</v>
      </c>
      <c r="BD230">
        <v>14.21878684</v>
      </c>
      <c r="BE230" s="96">
        <f t="shared" si="24"/>
        <v>7197.1442276077432</v>
      </c>
      <c r="BF230" s="96">
        <f t="shared" si="25"/>
        <v>832.30066478003937</v>
      </c>
      <c r="BG230" s="96">
        <f t="shared" si="26"/>
        <v>819.98779043544801</v>
      </c>
      <c r="BH230">
        <v>7203.2791682819998</v>
      </c>
      <c r="BI230">
        <v>5.9509464769509179E-4</v>
      </c>
      <c r="BJ230">
        <v>1.722340470894923</v>
      </c>
      <c r="BK230">
        <v>1.9940194718159949</v>
      </c>
      <c r="BL230">
        <v>0.30894697153575751</v>
      </c>
      <c r="BM230">
        <v>5.9745998881446827</v>
      </c>
      <c r="BN230">
        <v>1.7224358125352259</v>
      </c>
      <c r="BO230">
        <v>1.9940194717848629</v>
      </c>
      <c r="BP230">
        <v>8.8371676007820794E-4</v>
      </c>
      <c r="BQ230">
        <v>0.30894697153575751</v>
      </c>
      <c r="BR230">
        <v>7194.3022952871088</v>
      </c>
      <c r="BS230" s="96">
        <v>704.5401531296493</v>
      </c>
      <c r="BT230" s="96">
        <v>665.1495908343195</v>
      </c>
      <c r="BU230">
        <v>5.9745998881446827</v>
      </c>
      <c r="BV230" s="65" t="str">
        <f t="shared" si="28"/>
        <v>too small</v>
      </c>
      <c r="BW230" s="32" t="s">
        <v>104</v>
      </c>
      <c r="BX230" s="98">
        <v>0.1</v>
      </c>
      <c r="BY230" s="98">
        <v>0.1</v>
      </c>
      <c r="BZ230" s="98">
        <v>0.1</v>
      </c>
      <c r="CA230" s="98">
        <v>1.7299999999999999E-2</v>
      </c>
      <c r="CB230" s="98">
        <v>0.01</v>
      </c>
      <c r="CC230" s="98">
        <v>1.4999999999999999E-2</v>
      </c>
      <c r="CD230" s="98">
        <v>0.1</v>
      </c>
      <c r="CE230" s="98">
        <v>0.1</v>
      </c>
      <c r="CF230" s="33">
        <v>0.1</v>
      </c>
      <c r="CG230" s="32">
        <v>1</v>
      </c>
      <c r="CH230" s="98">
        <v>1</v>
      </c>
      <c r="CI230" s="98">
        <v>1</v>
      </c>
      <c r="CJ230" s="98">
        <f>Population!$CG230-Population!$CI230</f>
        <v>0</v>
      </c>
      <c r="CK230" s="120">
        <f>_xlfn.DAYS(Entries!$AY$2,Population!H230)</f>
        <v>6492</v>
      </c>
      <c r="CL230" s="120">
        <f t="shared" si="29"/>
        <v>365</v>
      </c>
      <c r="CM230" s="122">
        <f>Entries!$AY$5</f>
        <v>0.15</v>
      </c>
      <c r="CN230" s="122">
        <f t="shared" si="27"/>
        <v>0</v>
      </c>
      <c r="CO230" s="121" t="str">
        <f t="shared" si="30"/>
        <v>-</v>
      </c>
      <c r="CP230" s="32"/>
      <c r="CQ230" s="19">
        <v>0</v>
      </c>
      <c r="CR230" s="98" t="s">
        <v>118</v>
      </c>
      <c r="CS230" s="98"/>
      <c r="CT230" s="33"/>
      <c r="CU230" s="32" t="s">
        <v>451</v>
      </c>
      <c r="CV230" s="98" t="s">
        <v>1138</v>
      </c>
      <c r="CW230" s="98" t="s">
        <v>310</v>
      </c>
      <c r="CX230" s="98" t="s">
        <v>120</v>
      </c>
      <c r="CY230" s="98" t="s">
        <v>107</v>
      </c>
      <c r="CZ230" s="98"/>
      <c r="DA230" s="33"/>
      <c r="DB230" s="17" t="s">
        <v>15462</v>
      </c>
      <c r="DC230" s="17" t="s">
        <v>15500</v>
      </c>
      <c r="DD230" s="17" t="s">
        <v>15500</v>
      </c>
      <c r="DE230" s="17" t="s">
        <v>15500</v>
      </c>
      <c r="DF230" s="17" t="s">
        <v>15500</v>
      </c>
      <c r="DG230" s="23" t="s">
        <v>11172</v>
      </c>
      <c r="DH230" s="145"/>
    </row>
    <row r="231" spans="1:112" s="17" customFormat="1" x14ac:dyDescent="0.25">
      <c r="A231" s="30" t="s">
        <v>1139</v>
      </c>
      <c r="B231" s="96">
        <v>0</v>
      </c>
      <c r="C231" s="152" t="s">
        <v>15461</v>
      </c>
      <c r="D231" s="96"/>
      <c r="E231" s="96">
        <v>28895</v>
      </c>
      <c r="F231" s="96" t="s">
        <v>1140</v>
      </c>
      <c r="G231" s="31">
        <v>28892</v>
      </c>
      <c r="H231" s="43">
        <v>38652</v>
      </c>
      <c r="I231" s="96" t="s">
        <v>574</v>
      </c>
      <c r="J231" s="96"/>
      <c r="K231" s="96"/>
      <c r="L231" s="96" t="s">
        <v>123</v>
      </c>
      <c r="M231" s="124" t="s">
        <v>308</v>
      </c>
      <c r="N231" s="96" t="s">
        <v>308</v>
      </c>
      <c r="O231" s="124" t="s">
        <v>123</v>
      </c>
      <c r="P231" s="96" t="str">
        <f>VLOOKUP(N231,Entries!J:K,2,FALSE)</f>
        <v>JAPAN</v>
      </c>
      <c r="Q231" s="123" t="s">
        <v>449</v>
      </c>
      <c r="R231" s="30" t="s">
        <v>449</v>
      </c>
      <c r="S231" s="96" t="s">
        <v>308</v>
      </c>
      <c r="T231" s="124" t="s">
        <v>310</v>
      </c>
      <c r="U231" s="125" t="s">
        <v>92</v>
      </c>
      <c r="V231" s="31" t="s">
        <v>92</v>
      </c>
      <c r="W231" s="64">
        <f>IF(VLOOKUP(R231,Entries!N:P,3,FALSE)=V231,1,VLOOKUP(R231,Entries!N:P,3,FALSE))</f>
        <v>1</v>
      </c>
      <c r="X231" s="124"/>
      <c r="Y231" s="124"/>
      <c r="Z231" s="96"/>
      <c r="AA231" s="96"/>
      <c r="AB231" s="96"/>
      <c r="AC231" s="96" t="s">
        <v>93</v>
      </c>
      <c r="AD231" s="96" t="s">
        <v>123</v>
      </c>
      <c r="AE231" s="96" t="s">
        <v>123</v>
      </c>
      <c r="AF231" s="96" t="s">
        <v>123</v>
      </c>
      <c r="AG231" s="96"/>
      <c r="AH231" s="96"/>
      <c r="AI231" s="96"/>
      <c r="AJ231" s="19">
        <v>0.5</v>
      </c>
      <c r="AK231" s="96" t="s">
        <v>118</v>
      </c>
      <c r="AL231" s="96"/>
      <c r="AM231" s="31"/>
      <c r="AN231" s="30" t="s">
        <v>125</v>
      </c>
      <c r="AO231" s="96" t="s">
        <v>97</v>
      </c>
      <c r="AP231" s="31" t="s">
        <v>98</v>
      </c>
      <c r="AQ231">
        <v>21104.312538120001</v>
      </c>
      <c r="AR231" t="s">
        <v>11433</v>
      </c>
      <c r="AS231" t="s">
        <v>11225</v>
      </c>
      <c r="AT231" t="s">
        <v>11649</v>
      </c>
      <c r="AU231">
        <v>98.047700000000006</v>
      </c>
      <c r="AV231" s="96">
        <v>1.7223341807777779</v>
      </c>
      <c r="AW231">
        <v>238.9898</v>
      </c>
      <c r="AX231" s="96">
        <v>1.9845646103466665</v>
      </c>
      <c r="AY231">
        <v>1.7786E-3</v>
      </c>
      <c r="AZ231">
        <v>55.769300000000001</v>
      </c>
      <c r="BA231" s="96">
        <v>4.5910248103822227</v>
      </c>
      <c r="BB231">
        <v>304.51920000000001</v>
      </c>
      <c r="BC231" s="96">
        <v>1.6924942927644446</v>
      </c>
      <c r="BD231">
        <v>14.638919599999999</v>
      </c>
      <c r="BE231" s="96">
        <f t="shared" si="24"/>
        <v>7058.7730328345951</v>
      </c>
      <c r="BF231" s="96">
        <f t="shared" si="25"/>
        <v>700.32776655079488</v>
      </c>
      <c r="BG231" s="96">
        <f t="shared" si="26"/>
        <v>675.21829911839541</v>
      </c>
      <c r="BH231">
        <v>7065.0391799134422</v>
      </c>
      <c r="BI231">
        <v>2.9147262010235371E-3</v>
      </c>
      <c r="BJ231">
        <v>1.7111632173107849</v>
      </c>
      <c r="BK231">
        <v>4.1711588885924158</v>
      </c>
      <c r="BL231">
        <v>1.045419697247574</v>
      </c>
      <c r="BM231">
        <v>5.2428038294479578</v>
      </c>
      <c r="BN231">
        <v>1.7112552353259891</v>
      </c>
      <c r="BO231">
        <v>4.1711588893743654</v>
      </c>
      <c r="BP231">
        <v>2.7913427101938061E-3</v>
      </c>
      <c r="BQ231">
        <v>1.1722999549941879</v>
      </c>
      <c r="BR231">
        <v>7055.8448719819844</v>
      </c>
      <c r="BS231" s="96">
        <v>828.21038688880617</v>
      </c>
      <c r="BT231" s="96">
        <v>815.54506417336597</v>
      </c>
      <c r="BU231">
        <v>5.2428038294479578</v>
      </c>
      <c r="BV231" s="60" t="str">
        <f t="shared" si="28"/>
        <v>too small</v>
      </c>
      <c r="BW231" s="30" t="s">
        <v>104</v>
      </c>
      <c r="BX231" s="96">
        <v>0.1</v>
      </c>
      <c r="BY231" s="96">
        <v>0.1</v>
      </c>
      <c r="BZ231" s="96">
        <v>0.1</v>
      </c>
      <c r="CA231" s="96">
        <v>1.7299999999999999E-2</v>
      </c>
      <c r="CB231" s="96">
        <v>0.01</v>
      </c>
      <c r="CC231" s="96">
        <v>1.4999999999999999E-2</v>
      </c>
      <c r="CD231" s="96">
        <v>0.1</v>
      </c>
      <c r="CE231" s="96">
        <v>0.1</v>
      </c>
      <c r="CF231" s="31">
        <v>0.1</v>
      </c>
      <c r="CG231" s="30">
        <v>1</v>
      </c>
      <c r="CH231" s="96">
        <v>1</v>
      </c>
      <c r="CI231" s="96">
        <v>1</v>
      </c>
      <c r="CJ231" s="96">
        <f>Population!$CG231-Population!$CI231</f>
        <v>0</v>
      </c>
      <c r="CK231" s="118">
        <f>_xlfn.DAYS(Entries!$AY$2,Population!H231)</f>
        <v>5642</v>
      </c>
      <c r="CL231" s="118">
        <f t="shared" si="29"/>
        <v>182.5</v>
      </c>
      <c r="CM231" s="117">
        <f>Entries!$AY$5</f>
        <v>0.15</v>
      </c>
      <c r="CN231" s="117">
        <f t="shared" si="27"/>
        <v>0</v>
      </c>
      <c r="CO231" s="119" t="str">
        <f t="shared" si="30"/>
        <v>-</v>
      </c>
      <c r="CP231" s="30"/>
      <c r="CQ231" s="19">
        <v>0</v>
      </c>
      <c r="CR231" s="96" t="s">
        <v>118</v>
      </c>
      <c r="CS231" s="96"/>
      <c r="CT231" s="31"/>
      <c r="CU231" s="30" t="s">
        <v>451</v>
      </c>
      <c r="CV231" s="96"/>
      <c r="CW231" s="96"/>
      <c r="CX231" s="96" t="s">
        <v>120</v>
      </c>
      <c r="CY231" s="96" t="s">
        <v>107</v>
      </c>
      <c r="CZ231" s="96"/>
      <c r="DA231" s="31"/>
      <c r="DB231" s="17" t="s">
        <v>15462</v>
      </c>
      <c r="DC231" s="17" t="s">
        <v>15500</v>
      </c>
      <c r="DD231" s="17" t="s">
        <v>15500</v>
      </c>
      <c r="DE231" s="17" t="s">
        <v>15500</v>
      </c>
      <c r="DF231" s="17" t="s">
        <v>15500</v>
      </c>
      <c r="DG231" s="23" t="s">
        <v>11172</v>
      </c>
      <c r="DH231" s="145"/>
    </row>
    <row r="232" spans="1:112" s="17" customFormat="1" x14ac:dyDescent="0.25">
      <c r="A232" s="32" t="s">
        <v>1141</v>
      </c>
      <c r="B232" s="98">
        <v>0</v>
      </c>
      <c r="C232" s="64" t="s">
        <v>15461</v>
      </c>
      <c r="D232" s="98"/>
      <c r="E232" s="98">
        <v>27844</v>
      </c>
      <c r="F232" s="98" t="s">
        <v>1142</v>
      </c>
      <c r="G232" s="33">
        <v>27841</v>
      </c>
      <c r="H232" s="44">
        <v>37802</v>
      </c>
      <c r="I232" s="98" t="s">
        <v>574</v>
      </c>
      <c r="J232" s="98"/>
      <c r="K232" s="98"/>
      <c r="L232" s="98" t="s">
        <v>123</v>
      </c>
      <c r="M232" t="s">
        <v>308</v>
      </c>
      <c r="N232" s="98" t="s">
        <v>308</v>
      </c>
      <c r="O232" t="s">
        <v>123</v>
      </c>
      <c r="P232" s="64" t="str">
        <f>VLOOKUP(N232,Entries!J:K,2,FALSE)</f>
        <v>JAPAN</v>
      </c>
      <c r="Q232" s="38" t="s">
        <v>1143</v>
      </c>
      <c r="R232" s="32" t="s">
        <v>11064</v>
      </c>
      <c r="S232" s="98" t="s">
        <v>308</v>
      </c>
      <c r="T232" t="s">
        <v>310</v>
      </c>
      <c r="U232" s="39" t="s">
        <v>141</v>
      </c>
      <c r="V232" s="103" t="s">
        <v>92</v>
      </c>
      <c r="W232" s="64">
        <f>IF(VLOOKUP(R232,Entries!N:P,3,FALSE)=V232,1,VLOOKUP(R232,Entries!N:P,3,FALSE))</f>
        <v>1</v>
      </c>
      <c r="X232"/>
      <c r="Y232"/>
      <c r="Z232" s="98"/>
      <c r="AA232" s="98"/>
      <c r="AB232" s="98"/>
      <c r="AC232" s="98" t="s">
        <v>93</v>
      </c>
      <c r="AD232" s="98" t="s">
        <v>117</v>
      </c>
      <c r="AE232" s="98" t="s">
        <v>117</v>
      </c>
      <c r="AF232" s="98" t="s">
        <v>117</v>
      </c>
      <c r="AG232" s="98"/>
      <c r="AH232" s="98"/>
      <c r="AI232" s="98"/>
      <c r="AJ232" s="19">
        <v>1</v>
      </c>
      <c r="AK232" s="98" t="s">
        <v>118</v>
      </c>
      <c r="AL232" s="98"/>
      <c r="AM232" s="33"/>
      <c r="AN232" s="32" t="s">
        <v>125</v>
      </c>
      <c r="AO232" s="98" t="s">
        <v>97</v>
      </c>
      <c r="AP232" s="33" t="s">
        <v>98</v>
      </c>
      <c r="AQ232">
        <v>21104.529928989999</v>
      </c>
      <c r="AR232" t="s">
        <v>11558</v>
      </c>
      <c r="AS232" t="s">
        <v>11225</v>
      </c>
      <c r="AT232" t="s">
        <v>11650</v>
      </c>
      <c r="AU232">
        <v>98.682500000000005</v>
      </c>
      <c r="AV232" s="98">
        <v>1.7035614232488889</v>
      </c>
      <c r="AW232">
        <v>113.7072</v>
      </c>
      <c r="AX232" s="98">
        <v>1.4967940551111114</v>
      </c>
      <c r="AY232">
        <v>8.6680000000000004E-4</v>
      </c>
      <c r="AZ232">
        <v>263.04640000000001</v>
      </c>
      <c r="BA232" s="98">
        <v>3.6593263616000002</v>
      </c>
      <c r="BB232">
        <v>96.972800000000007</v>
      </c>
      <c r="BC232" s="98">
        <v>2.6247913893555554</v>
      </c>
      <c r="BD232">
        <v>14.22300699</v>
      </c>
      <c r="BE232" s="96">
        <f t="shared" si="24"/>
        <v>7195.7205000540507</v>
      </c>
      <c r="BF232" s="96">
        <f t="shared" si="25"/>
        <v>830.95775058349773</v>
      </c>
      <c r="BG232" s="96">
        <f t="shared" si="26"/>
        <v>818.48324952460462</v>
      </c>
      <c r="BH232">
        <v>7201.8539401960852</v>
      </c>
      <c r="BI232">
        <v>3.7957298221097711E-4</v>
      </c>
      <c r="BJ232">
        <v>1.722239265729304</v>
      </c>
      <c r="BK232">
        <v>1.984565023191341</v>
      </c>
      <c r="BL232">
        <v>0.45699514891696807</v>
      </c>
      <c r="BM232">
        <v>5.8265252163700501</v>
      </c>
      <c r="BN232">
        <v>1.722334583425952</v>
      </c>
      <c r="BO232">
        <v>1.9845650232277441</v>
      </c>
      <c r="BP232">
        <v>8.8040720270311042E-4</v>
      </c>
      <c r="BQ232">
        <v>0.45699514891696807</v>
      </c>
      <c r="BR232">
        <v>7192.8777255310861</v>
      </c>
      <c r="BS232" s="96">
        <v>616.23959063556686</v>
      </c>
      <c r="BT232" s="96">
        <v>596.18801451549371</v>
      </c>
      <c r="BU232">
        <v>5.8265252163700501</v>
      </c>
      <c r="BV232" s="65" t="str">
        <f t="shared" si="28"/>
        <v>no propulsion</v>
      </c>
      <c r="BW232" s="32" t="s">
        <v>104</v>
      </c>
      <c r="BX232" s="98">
        <v>0.1</v>
      </c>
      <c r="BY232" s="98">
        <v>0.1</v>
      </c>
      <c r="BZ232" s="98">
        <v>0.1</v>
      </c>
      <c r="CA232" s="98">
        <v>1.7299999999999999E-2</v>
      </c>
      <c r="CB232" s="98">
        <v>0.01</v>
      </c>
      <c r="CC232" s="98">
        <v>1.4999999999999999E-2</v>
      </c>
      <c r="CD232" s="98">
        <v>0.1</v>
      </c>
      <c r="CE232" s="98">
        <v>0.1</v>
      </c>
      <c r="CF232" s="33">
        <v>0.1</v>
      </c>
      <c r="CG232" s="32">
        <v>1</v>
      </c>
      <c r="CH232" s="98">
        <v>1</v>
      </c>
      <c r="CI232" s="98">
        <v>1</v>
      </c>
      <c r="CJ232" s="98">
        <f>Population!$CG232-Population!$CI232</f>
        <v>0</v>
      </c>
      <c r="CK232" s="120">
        <f>_xlfn.DAYS(Entries!$AY$2,Population!H232)</f>
        <v>6492</v>
      </c>
      <c r="CL232" s="120">
        <f t="shared" si="29"/>
        <v>365</v>
      </c>
      <c r="CM232" s="122">
        <f>Entries!$AY$5</f>
        <v>0.15</v>
      </c>
      <c r="CN232" s="122">
        <f t="shared" si="27"/>
        <v>0</v>
      </c>
      <c r="CO232" s="121" t="str">
        <f t="shared" si="30"/>
        <v>-</v>
      </c>
      <c r="CP232" s="32" t="s">
        <v>103</v>
      </c>
      <c r="CQ232" s="98">
        <v>0</v>
      </c>
      <c r="CR232" s="98" t="s">
        <v>95</v>
      </c>
      <c r="CS232" s="98"/>
      <c r="CT232" s="33"/>
      <c r="CU232" s="32" t="s">
        <v>1144</v>
      </c>
      <c r="CV232" s="98"/>
      <c r="CW232" s="98"/>
      <c r="CX232" s="98" t="s">
        <v>120</v>
      </c>
      <c r="CY232" s="98" t="s">
        <v>107</v>
      </c>
      <c r="CZ232" s="98" t="s">
        <v>108</v>
      </c>
      <c r="DA232" s="33"/>
      <c r="DB232" s="17" t="s">
        <v>15462</v>
      </c>
      <c r="DC232" s="17" t="s">
        <v>15500</v>
      </c>
      <c r="DD232" s="17" t="s">
        <v>15500</v>
      </c>
      <c r="DE232" s="17" t="s">
        <v>15500</v>
      </c>
      <c r="DF232" s="17" t="s">
        <v>15500</v>
      </c>
      <c r="DG232" s="23" t="s">
        <v>11171</v>
      </c>
      <c r="DH232" s="145"/>
    </row>
    <row r="233" spans="1:112" s="17" customFormat="1" x14ac:dyDescent="0.25">
      <c r="A233" s="30" t="s">
        <v>1145</v>
      </c>
      <c r="B233" s="96">
        <v>0</v>
      </c>
      <c r="C233" s="152" t="s">
        <v>15461</v>
      </c>
      <c r="D233" s="96"/>
      <c r="E233" s="96">
        <v>32785</v>
      </c>
      <c r="F233" s="96" t="s">
        <v>1146</v>
      </c>
      <c r="G233" s="31">
        <v>32782</v>
      </c>
      <c r="H233" s="43">
        <v>39566</v>
      </c>
      <c r="I233" s="96" t="s">
        <v>87</v>
      </c>
      <c r="J233" s="96"/>
      <c r="K233" s="96"/>
      <c r="L233" s="96" t="s">
        <v>123</v>
      </c>
      <c r="M233" s="124" t="s">
        <v>308</v>
      </c>
      <c r="N233" s="96" t="s">
        <v>308</v>
      </c>
      <c r="O233" s="124" t="s">
        <v>123</v>
      </c>
      <c r="P233" s="96" t="str">
        <f>VLOOKUP(N233,Entries!J:K,2,FALSE)</f>
        <v>JAPAN</v>
      </c>
      <c r="Q233" s="123" t="s">
        <v>1143</v>
      </c>
      <c r="R233" s="30" t="s">
        <v>11064</v>
      </c>
      <c r="S233" s="96" t="s">
        <v>308</v>
      </c>
      <c r="T233" s="124" t="s">
        <v>310</v>
      </c>
      <c r="U233" s="125" t="s">
        <v>141</v>
      </c>
      <c r="V233" s="106" t="s">
        <v>92</v>
      </c>
      <c r="W233" s="64">
        <f>IF(VLOOKUP(R233,Entries!N:P,3,FALSE)=V233,1,VLOOKUP(R233,Entries!N:P,3,FALSE))</f>
        <v>1</v>
      </c>
      <c r="X233" s="124"/>
      <c r="Y233" s="124"/>
      <c r="Z233" s="96"/>
      <c r="AA233" s="96"/>
      <c r="AB233" s="96"/>
      <c r="AC233" s="96" t="s">
        <v>93</v>
      </c>
      <c r="AD233" s="96" t="s">
        <v>117</v>
      </c>
      <c r="AE233" s="96" t="s">
        <v>117</v>
      </c>
      <c r="AF233" s="96" t="s">
        <v>117</v>
      </c>
      <c r="AG233" s="96"/>
      <c r="AH233" s="96"/>
      <c r="AI233" s="96"/>
      <c r="AJ233" s="96">
        <v>0.16600000000000001</v>
      </c>
      <c r="AK233" s="96" t="s">
        <v>95</v>
      </c>
      <c r="AL233" s="96"/>
      <c r="AM233" s="31"/>
      <c r="AN233" s="30" t="s">
        <v>125</v>
      </c>
      <c r="AO233" s="96" t="s">
        <v>97</v>
      </c>
      <c r="AP233" s="31" t="s">
        <v>98</v>
      </c>
      <c r="AQ233">
        <v>21104.411832170001</v>
      </c>
      <c r="AR233" t="s">
        <v>11651</v>
      </c>
      <c r="AS233" t="s">
        <v>11225</v>
      </c>
      <c r="AT233" t="s">
        <v>11652</v>
      </c>
      <c r="AU233">
        <v>97.606899999999996</v>
      </c>
      <c r="AV233" s="96">
        <v>0.6100709864666668</v>
      </c>
      <c r="AW233">
        <v>85.76</v>
      </c>
      <c r="AX233" s="96">
        <v>6.1435908501377776</v>
      </c>
      <c r="AY233">
        <v>1.2059E-3</v>
      </c>
      <c r="AZ233">
        <v>209.66399999999999</v>
      </c>
      <c r="BA233" s="96">
        <v>3.7711146769333337</v>
      </c>
      <c r="BB233">
        <v>150.3895</v>
      </c>
      <c r="BC233" s="96">
        <v>2.5113362849333338</v>
      </c>
      <c r="BD233">
        <v>14.886806249999999</v>
      </c>
      <c r="BE233" s="96">
        <f t="shared" si="24"/>
        <v>6980.1948203943302</v>
      </c>
      <c r="BF233" s="96">
        <f t="shared" si="25"/>
        <v>617.61223732824328</v>
      </c>
      <c r="BG233" s="96">
        <f t="shared" si="26"/>
        <v>600.77740346041719</v>
      </c>
      <c r="BH233">
        <v>6986.5058947567322</v>
      </c>
      <c r="BI233">
        <v>7.4412487707098028E-4</v>
      </c>
      <c r="BJ233">
        <v>1.703472748867626</v>
      </c>
      <c r="BK233">
        <v>1.496794366457773</v>
      </c>
      <c r="BL233">
        <v>2.4650044752387181</v>
      </c>
      <c r="BM233">
        <v>3.819113377958554</v>
      </c>
      <c r="BN233">
        <v>1.70356182362871</v>
      </c>
      <c r="BO233">
        <v>1.4967943667103689</v>
      </c>
      <c r="BP233">
        <v>1.436932899538703E-3</v>
      </c>
      <c r="BQ233">
        <v>2.4650044752387181</v>
      </c>
      <c r="BR233">
        <v>6977.2138025755303</v>
      </c>
      <c r="BS233" s="96">
        <v>542.41235024729485</v>
      </c>
      <c r="BT233" s="96">
        <v>521.83054772847754</v>
      </c>
      <c r="BU233">
        <v>3.819113377958554</v>
      </c>
      <c r="BV233" s="60" t="str">
        <f t="shared" si="28"/>
        <v>no propulsion</v>
      </c>
      <c r="BW233" s="30" t="s">
        <v>104</v>
      </c>
      <c r="BX233" s="96">
        <v>0.1</v>
      </c>
      <c r="BY233" s="96">
        <v>0.2</v>
      </c>
      <c r="BZ233" s="96">
        <v>0.2</v>
      </c>
      <c r="CA233" s="96">
        <v>0.03</v>
      </c>
      <c r="CB233" s="96">
        <v>0.01</v>
      </c>
      <c r="CC233" s="96">
        <v>2.5000000000000001E-2</v>
      </c>
      <c r="CD233" s="96">
        <v>0.2</v>
      </c>
      <c r="CE233" s="96">
        <v>0.1</v>
      </c>
      <c r="CF233" s="31">
        <v>0.2</v>
      </c>
      <c r="CG233" s="30">
        <v>4</v>
      </c>
      <c r="CH233" s="96">
        <v>4</v>
      </c>
      <c r="CI233" s="96">
        <v>4</v>
      </c>
      <c r="CJ233" s="96">
        <f>Population!$CG233-Population!$CI233</f>
        <v>0</v>
      </c>
      <c r="CK233" s="118">
        <f>_xlfn.DAYS(Entries!$AY$2,Population!H233)</f>
        <v>4728</v>
      </c>
      <c r="CL233" s="118">
        <f t="shared" si="29"/>
        <v>60.59</v>
      </c>
      <c r="CM233" s="117">
        <f>Entries!$AY$5</f>
        <v>0.15</v>
      </c>
      <c r="CN233" s="117">
        <f t="shared" si="27"/>
        <v>0</v>
      </c>
      <c r="CO233" s="119" t="str">
        <f t="shared" si="30"/>
        <v>-</v>
      </c>
      <c r="CP233" s="30" t="s">
        <v>103</v>
      </c>
      <c r="CQ233" s="96">
        <v>0</v>
      </c>
      <c r="CR233" s="96" t="s">
        <v>95</v>
      </c>
      <c r="CS233" s="96"/>
      <c r="CT233" s="31"/>
      <c r="CU233" s="30" t="s">
        <v>1144</v>
      </c>
      <c r="CV233" s="96"/>
      <c r="CW233" s="96"/>
      <c r="CX233" s="96" t="s">
        <v>295</v>
      </c>
      <c r="CY233" s="96" t="s">
        <v>107</v>
      </c>
      <c r="CZ233" s="96" t="s">
        <v>108</v>
      </c>
      <c r="DA233" s="31"/>
      <c r="DB233" s="17" t="s">
        <v>15462</v>
      </c>
      <c r="DC233" s="17" t="s">
        <v>15500</v>
      </c>
      <c r="DD233" s="17" t="s">
        <v>15500</v>
      </c>
      <c r="DE233" s="17" t="s">
        <v>15500</v>
      </c>
      <c r="DF233" s="17" t="s">
        <v>15500</v>
      </c>
      <c r="DG233" s="23" t="s">
        <v>11171</v>
      </c>
      <c r="DH233" s="145"/>
    </row>
    <row r="234" spans="1:112" s="17" customFormat="1" x14ac:dyDescent="0.25">
      <c r="A234" s="32" t="s">
        <v>1147</v>
      </c>
      <c r="B234" s="98">
        <v>0</v>
      </c>
      <c r="C234" s="64" t="s">
        <v>15461</v>
      </c>
      <c r="D234" s="98" t="s">
        <v>1148</v>
      </c>
      <c r="E234" s="98">
        <v>41887</v>
      </c>
      <c r="F234" s="98" t="s">
        <v>1149</v>
      </c>
      <c r="G234" s="33">
        <v>41887</v>
      </c>
      <c r="H234" s="44">
        <v>42719</v>
      </c>
      <c r="I234" s="98" t="s">
        <v>1150</v>
      </c>
      <c r="J234" s="98"/>
      <c r="K234" s="98"/>
      <c r="L234" s="98" t="s">
        <v>1151</v>
      </c>
      <c r="M234" t="s">
        <v>156</v>
      </c>
      <c r="N234" s="98" t="s">
        <v>156</v>
      </c>
      <c r="O234" t="s">
        <v>157</v>
      </c>
      <c r="P234" s="64" t="str">
        <f>VLOOKUP(N234,Entries!J:K,2,FALSE)</f>
        <v>UNITED STATES OF AMERICA</v>
      </c>
      <c r="Q234" s="38" t="s">
        <v>1152</v>
      </c>
      <c r="R234" s="32" t="s">
        <v>11006</v>
      </c>
      <c r="S234" s="98" t="s">
        <v>156</v>
      </c>
      <c r="T234" t="s">
        <v>157</v>
      </c>
      <c r="U234" s="39" t="s">
        <v>141</v>
      </c>
      <c r="V234" s="103" t="s">
        <v>92</v>
      </c>
      <c r="W234" s="64">
        <f>IF(VLOOKUP(R234,Entries!N:P,3,FALSE)=V234,1,VLOOKUP(R234,Entries!N:P,3,FALSE))</f>
        <v>1</v>
      </c>
      <c r="X234"/>
      <c r="Y234"/>
      <c r="Z234" s="98" t="s">
        <v>11007</v>
      </c>
      <c r="AA234" s="64" t="s">
        <v>156</v>
      </c>
      <c r="AB234" s="98" t="s">
        <v>141</v>
      </c>
      <c r="AC234" s="98" t="s">
        <v>93</v>
      </c>
      <c r="AD234" s="98" t="s">
        <v>1153</v>
      </c>
      <c r="AE234" s="98" t="s">
        <v>1154</v>
      </c>
      <c r="AF234" s="98" t="s">
        <v>94</v>
      </c>
      <c r="AG234" s="98" t="s">
        <v>1154</v>
      </c>
      <c r="AH234" s="98"/>
      <c r="AI234" s="98"/>
      <c r="AJ234" s="19">
        <v>1</v>
      </c>
      <c r="AK234" s="98" t="s">
        <v>118</v>
      </c>
      <c r="AL234" s="98"/>
      <c r="AM234" s="33"/>
      <c r="AN234" s="32" t="s">
        <v>133</v>
      </c>
      <c r="AO234" s="98" t="s">
        <v>134</v>
      </c>
      <c r="AP234" s="33" t="s">
        <v>160</v>
      </c>
      <c r="AQ234">
        <v>21104.364665770001</v>
      </c>
      <c r="AR234" t="s">
        <v>11653</v>
      </c>
      <c r="AS234" t="s">
        <v>11225</v>
      </c>
      <c r="AT234" t="s">
        <v>11654</v>
      </c>
      <c r="AU234">
        <v>34.954500000000003</v>
      </c>
      <c r="AV234" s="98">
        <v>0.61016697955555566</v>
      </c>
      <c r="AW234">
        <v>352.00189999999998</v>
      </c>
      <c r="AX234" s="98">
        <v>6.0035474054222231</v>
      </c>
      <c r="AY234">
        <v>1.6775E-3</v>
      </c>
      <c r="AZ234">
        <v>216.06899999999999</v>
      </c>
      <c r="BA234" s="98">
        <v>3.9059867121511118</v>
      </c>
      <c r="BB234">
        <v>143.88900000000001</v>
      </c>
      <c r="BC234" s="98">
        <v>2.3762932074844447</v>
      </c>
      <c r="BD234">
        <v>15.14751869</v>
      </c>
      <c r="BE234" s="96">
        <f t="shared" si="24"/>
        <v>6899.8699243371038</v>
      </c>
      <c r="BF234" s="96">
        <f t="shared" si="25"/>
        <v>540.44445613517928</v>
      </c>
      <c r="BG234" s="96">
        <f t="shared" si="26"/>
        <v>517.2953925390284</v>
      </c>
      <c r="BH234">
        <v>6906.2552124525801</v>
      </c>
      <c r="BI234">
        <v>4.5664825435785009E-4</v>
      </c>
      <c r="BJ234">
        <v>0.61039660446712607</v>
      </c>
      <c r="BK234">
        <v>6.1435921282485202</v>
      </c>
      <c r="BL234">
        <v>4.0751912507804207</v>
      </c>
      <c r="BM234">
        <v>2.2072598060054891</v>
      </c>
      <c r="BN234">
        <v>0.61007167685912767</v>
      </c>
      <c r="BO234">
        <v>6.1435921245545497</v>
      </c>
      <c r="BP234">
        <v>1.4907605690347261E-3</v>
      </c>
      <c r="BQ234">
        <v>4.0751912507804207</v>
      </c>
      <c r="BR234">
        <v>6903.1214489878867</v>
      </c>
      <c r="BS234" s="96">
        <v>539.03716907952548</v>
      </c>
      <c r="BT234" s="96">
        <v>520.87113307584241</v>
      </c>
      <c r="BU234">
        <v>2.2072598060054891</v>
      </c>
      <c r="BV234" s="65" t="str">
        <f t="shared" si="28"/>
        <v>Earth Observation</v>
      </c>
      <c r="BW234" s="32" t="s">
        <v>1155</v>
      </c>
      <c r="BX234" s="98">
        <v>0.64</v>
      </c>
      <c r="BY234" s="98">
        <v>0.27</v>
      </c>
      <c r="BZ234" s="98">
        <v>1.7</v>
      </c>
      <c r="CA234" s="98">
        <v>0.86019999999999996</v>
      </c>
      <c r="CB234" s="98">
        <v>0.14960000000000001</v>
      </c>
      <c r="CC234" s="98">
        <v>0.45050000000000001</v>
      </c>
      <c r="CD234" s="98">
        <v>0.27</v>
      </c>
      <c r="CE234" s="98">
        <v>0.64</v>
      </c>
      <c r="CF234" s="33">
        <v>1.7</v>
      </c>
      <c r="CG234" s="32">
        <v>29</v>
      </c>
      <c r="CH234" s="98">
        <v>29</v>
      </c>
      <c r="CI234" s="98">
        <v>29</v>
      </c>
      <c r="CJ234" s="98">
        <f>Population!$CG234-Population!$CI234</f>
        <v>0</v>
      </c>
      <c r="CK234" s="120">
        <f>_xlfn.DAYS(Entries!$AY$2,Population!H234)</f>
        <v>1575</v>
      </c>
      <c r="CL234" s="120">
        <f t="shared" si="29"/>
        <v>365</v>
      </c>
      <c r="CM234" s="122">
        <f>Entries!$AY$5</f>
        <v>0.15</v>
      </c>
      <c r="CN234" s="122">
        <f t="shared" si="27"/>
        <v>0</v>
      </c>
      <c r="CO234" s="121" t="str">
        <f t="shared" si="30"/>
        <v>-</v>
      </c>
      <c r="CP234" s="32"/>
      <c r="CQ234" s="19">
        <v>0</v>
      </c>
      <c r="CR234" s="98" t="s">
        <v>118</v>
      </c>
      <c r="CS234" s="98"/>
      <c r="CT234" s="33"/>
      <c r="CU234" s="32" t="s">
        <v>1156</v>
      </c>
      <c r="CV234" s="98" t="s">
        <v>1157</v>
      </c>
      <c r="CW234" s="98" t="s">
        <v>157</v>
      </c>
      <c r="CX234" s="98" t="s">
        <v>1158</v>
      </c>
      <c r="CY234" s="98" t="s">
        <v>107</v>
      </c>
      <c r="CZ234" s="98"/>
      <c r="DA234" s="33"/>
      <c r="DB234" s="17" t="s">
        <v>15462</v>
      </c>
      <c r="DC234" s="17" t="s">
        <v>15500</v>
      </c>
      <c r="DD234" s="17" t="s">
        <v>15500</v>
      </c>
      <c r="DE234" s="17" t="s">
        <v>15500</v>
      </c>
      <c r="DF234" s="17" t="s">
        <v>15500</v>
      </c>
      <c r="DG234" s="23" t="s">
        <v>11172</v>
      </c>
      <c r="DH234" s="145"/>
    </row>
    <row r="235" spans="1:112" s="17" customFormat="1" x14ac:dyDescent="0.25">
      <c r="A235" s="30" t="s">
        <v>1159</v>
      </c>
      <c r="B235" s="96">
        <v>0</v>
      </c>
      <c r="C235" s="152" t="s">
        <v>15461</v>
      </c>
      <c r="D235" s="96" t="s">
        <v>1148</v>
      </c>
      <c r="E235" s="96">
        <v>41886</v>
      </c>
      <c r="F235" s="96" t="s">
        <v>1160</v>
      </c>
      <c r="G235" s="31">
        <v>41886</v>
      </c>
      <c r="H235" s="43">
        <v>42719</v>
      </c>
      <c r="I235" s="96" t="s">
        <v>1150</v>
      </c>
      <c r="J235" s="96"/>
      <c r="K235" s="96"/>
      <c r="L235" s="96" t="s">
        <v>1151</v>
      </c>
      <c r="M235" s="124" t="s">
        <v>156</v>
      </c>
      <c r="N235" s="96" t="s">
        <v>156</v>
      </c>
      <c r="O235" s="124" t="s">
        <v>157</v>
      </c>
      <c r="P235" s="96" t="str">
        <f>VLOOKUP(N235,Entries!J:K,2,FALSE)</f>
        <v>UNITED STATES OF AMERICA</v>
      </c>
      <c r="Q235" s="123" t="s">
        <v>1152</v>
      </c>
      <c r="R235" s="30" t="s">
        <v>11006</v>
      </c>
      <c r="S235" s="96" t="s">
        <v>156</v>
      </c>
      <c r="T235" s="124" t="s">
        <v>157</v>
      </c>
      <c r="U235" s="125" t="s">
        <v>141</v>
      </c>
      <c r="V235" s="103" t="s">
        <v>92</v>
      </c>
      <c r="W235" s="64">
        <f>IF(VLOOKUP(R235,Entries!N:P,3,FALSE)=V235,1,VLOOKUP(R235,Entries!N:P,3,FALSE))</f>
        <v>1</v>
      </c>
      <c r="X235" s="124"/>
      <c r="Y235" s="124"/>
      <c r="Z235" s="96" t="s">
        <v>11007</v>
      </c>
      <c r="AA235" s="96" t="s">
        <v>156</v>
      </c>
      <c r="AB235" s="96" t="s">
        <v>141</v>
      </c>
      <c r="AC235" s="96" t="s">
        <v>93</v>
      </c>
      <c r="AD235" s="96" t="s">
        <v>1153</v>
      </c>
      <c r="AE235" s="96" t="s">
        <v>1154</v>
      </c>
      <c r="AF235" s="96" t="s">
        <v>94</v>
      </c>
      <c r="AG235" s="96" t="s">
        <v>1154</v>
      </c>
      <c r="AH235" s="96"/>
      <c r="AI235" s="96"/>
      <c r="AJ235" s="19">
        <v>4</v>
      </c>
      <c r="AK235" s="96" t="s">
        <v>118</v>
      </c>
      <c r="AL235" s="96"/>
      <c r="AM235" s="31"/>
      <c r="AN235" s="30" t="s">
        <v>133</v>
      </c>
      <c r="AO235" s="96" t="s">
        <v>134</v>
      </c>
      <c r="AP235" s="31" t="s">
        <v>160</v>
      </c>
      <c r="AQ235">
        <v>21104.350737420002</v>
      </c>
      <c r="AR235" t="s">
        <v>11655</v>
      </c>
      <c r="AS235" t="s">
        <v>11225</v>
      </c>
      <c r="AT235" t="s">
        <v>11656</v>
      </c>
      <c r="AU235">
        <v>34.96</v>
      </c>
      <c r="AV235" s="96">
        <v>0.61010414771555566</v>
      </c>
      <c r="AW235">
        <v>343.97800000000001</v>
      </c>
      <c r="AX235" s="96">
        <v>5.9662026031866668</v>
      </c>
      <c r="AY235">
        <v>1.5512E-3</v>
      </c>
      <c r="AZ235">
        <v>223.79660000000001</v>
      </c>
      <c r="BA235" s="96">
        <v>3.9488450083466664</v>
      </c>
      <c r="BB235">
        <v>136.1516</v>
      </c>
      <c r="BC235" s="96">
        <v>2.3335954815466668</v>
      </c>
      <c r="BD235">
        <v>15.154658939999999</v>
      </c>
      <c r="BE235" s="96">
        <f t="shared" si="24"/>
        <v>6897.7024647688613</v>
      </c>
      <c r="BF235" s="96">
        <f t="shared" si="25"/>
        <v>537.40218083221043</v>
      </c>
      <c r="BG235" s="96">
        <f t="shared" si="26"/>
        <v>516.0027487055122</v>
      </c>
      <c r="BH235">
        <v>6904.0907479181406</v>
      </c>
      <c r="BI235">
        <v>4.540658135971446E-4</v>
      </c>
      <c r="BJ235">
        <v>0.61049282458509446</v>
      </c>
      <c r="BK235">
        <v>6.0035486550582302</v>
      </c>
      <c r="BL235">
        <v>4.6353751128073242</v>
      </c>
      <c r="BM235">
        <v>1.6469052873516361</v>
      </c>
      <c r="BN235">
        <v>0.61016767076411538</v>
      </c>
      <c r="BO235">
        <v>6.0035486499327364</v>
      </c>
      <c r="BP235">
        <v>1.3161974131393631E-3</v>
      </c>
      <c r="BQ235">
        <v>4.6353751128073242</v>
      </c>
      <c r="BR235">
        <v>6900.9541510776844</v>
      </c>
      <c r="BS235" s="96">
        <v>538.02325571534584</v>
      </c>
      <c r="BT235" s="96">
        <v>522.03302876732687</v>
      </c>
      <c r="BU235">
        <v>1.6469052873516361</v>
      </c>
      <c r="BV235" s="60" t="str">
        <f t="shared" si="28"/>
        <v>Earth Observation</v>
      </c>
      <c r="BW235" s="30" t="s">
        <v>1155</v>
      </c>
      <c r="BX235" s="96">
        <v>0.64</v>
      </c>
      <c r="BY235" s="96">
        <v>0.27</v>
      </c>
      <c r="BZ235" s="96">
        <v>1.7</v>
      </c>
      <c r="CA235" s="96">
        <v>0.86019999999999996</v>
      </c>
      <c r="CB235" s="96">
        <v>0.14960000000000001</v>
      </c>
      <c r="CC235" s="96">
        <v>0.45050000000000001</v>
      </c>
      <c r="CD235" s="96">
        <v>0.27</v>
      </c>
      <c r="CE235" s="96">
        <v>0.64</v>
      </c>
      <c r="CF235" s="31">
        <v>1.7</v>
      </c>
      <c r="CG235" s="30">
        <v>29</v>
      </c>
      <c r="CH235" s="96">
        <v>29</v>
      </c>
      <c r="CI235" s="96">
        <v>29</v>
      </c>
      <c r="CJ235" s="96">
        <f>Population!$CG235-Population!$CI235</f>
        <v>0</v>
      </c>
      <c r="CK235" s="118">
        <f>_xlfn.DAYS(Entries!$AY$2,Population!H235)</f>
        <v>1575</v>
      </c>
      <c r="CL235" s="118">
        <f t="shared" si="29"/>
        <v>1460</v>
      </c>
      <c r="CM235" s="117">
        <f>Entries!$AY$5</f>
        <v>0.15</v>
      </c>
      <c r="CN235" s="117">
        <f t="shared" si="27"/>
        <v>0</v>
      </c>
      <c r="CO235" s="119" t="str">
        <f t="shared" si="30"/>
        <v>-</v>
      </c>
      <c r="CP235" s="30"/>
      <c r="CQ235" s="19">
        <v>0</v>
      </c>
      <c r="CR235" s="96" t="s">
        <v>118</v>
      </c>
      <c r="CS235" s="96"/>
      <c r="CT235" s="31"/>
      <c r="CU235" s="30" t="s">
        <v>1156</v>
      </c>
      <c r="CV235" s="96" t="s">
        <v>1157</v>
      </c>
      <c r="CW235" s="96" t="s">
        <v>157</v>
      </c>
      <c r="CX235" s="96" t="s">
        <v>1158</v>
      </c>
      <c r="CY235" s="96" t="s">
        <v>107</v>
      </c>
      <c r="CZ235" s="96"/>
      <c r="DA235" s="31"/>
      <c r="DB235" s="17" t="s">
        <v>15462</v>
      </c>
      <c r="DC235" s="17" t="s">
        <v>15500</v>
      </c>
      <c r="DD235" s="17" t="s">
        <v>15500</v>
      </c>
      <c r="DE235" s="17" t="s">
        <v>15500</v>
      </c>
      <c r="DF235" s="17" t="s">
        <v>15500</v>
      </c>
      <c r="DG235" s="23" t="s">
        <v>11172</v>
      </c>
      <c r="DH235" s="145"/>
    </row>
    <row r="236" spans="1:112" s="17" customFormat="1" x14ac:dyDescent="0.25">
      <c r="A236" s="32" t="s">
        <v>1161</v>
      </c>
      <c r="B236" s="98">
        <v>0</v>
      </c>
      <c r="C236" s="64" t="s">
        <v>15461</v>
      </c>
      <c r="D236" s="98" t="s">
        <v>1148</v>
      </c>
      <c r="E236" s="98">
        <v>41891</v>
      </c>
      <c r="F236" s="98" t="s">
        <v>1162</v>
      </c>
      <c r="G236" s="33">
        <v>41882</v>
      </c>
      <c r="H236" s="44">
        <v>42719</v>
      </c>
      <c r="I236" s="98" t="s">
        <v>1150</v>
      </c>
      <c r="J236" s="98"/>
      <c r="K236" s="98"/>
      <c r="L236" s="98" t="s">
        <v>1151</v>
      </c>
      <c r="M236" t="s">
        <v>156</v>
      </c>
      <c r="N236" s="98" t="s">
        <v>156</v>
      </c>
      <c r="O236" t="s">
        <v>157</v>
      </c>
      <c r="P236" s="64" t="str">
        <f>VLOOKUP(N236,Entries!J:K,2,FALSE)</f>
        <v>UNITED STATES OF AMERICA</v>
      </c>
      <c r="Q236" s="38" t="s">
        <v>1152</v>
      </c>
      <c r="R236" s="32" t="s">
        <v>11006</v>
      </c>
      <c r="S236" s="98" t="s">
        <v>156</v>
      </c>
      <c r="T236" t="s">
        <v>157</v>
      </c>
      <c r="U236" s="39" t="s">
        <v>141</v>
      </c>
      <c r="V236" s="103" t="s">
        <v>92</v>
      </c>
      <c r="W236" s="64">
        <f>IF(VLOOKUP(R236,Entries!N:P,3,FALSE)=V236,1,VLOOKUP(R236,Entries!N:P,3,FALSE))</f>
        <v>1</v>
      </c>
      <c r="X236"/>
      <c r="Y236"/>
      <c r="Z236" s="98" t="s">
        <v>11007</v>
      </c>
      <c r="AA236" s="98" t="s">
        <v>156</v>
      </c>
      <c r="AB236" s="98" t="s">
        <v>141</v>
      </c>
      <c r="AC236" s="98" t="s">
        <v>93</v>
      </c>
      <c r="AD236" s="98" t="s">
        <v>1153</v>
      </c>
      <c r="AE236" s="98" t="s">
        <v>1154</v>
      </c>
      <c r="AF236" s="98" t="s">
        <v>94</v>
      </c>
      <c r="AG236" s="98" t="s">
        <v>1154</v>
      </c>
      <c r="AH236" s="98"/>
      <c r="AI236" s="98"/>
      <c r="AJ236" s="19">
        <v>1</v>
      </c>
      <c r="AK236" s="98" t="s">
        <v>118</v>
      </c>
      <c r="AL236" s="98"/>
      <c r="AM236" s="33"/>
      <c r="AN236" s="32" t="s">
        <v>133</v>
      </c>
      <c r="AO236" s="98" t="s">
        <v>134</v>
      </c>
      <c r="AP236" s="33" t="s">
        <v>160</v>
      </c>
      <c r="AQ236">
        <v>21104.372497929999</v>
      </c>
      <c r="AR236" t="s">
        <v>11657</v>
      </c>
      <c r="AS236" t="s">
        <v>11225</v>
      </c>
      <c r="AT236" t="s">
        <v>11658</v>
      </c>
      <c r="AU236">
        <v>34.956400000000002</v>
      </c>
      <c r="AV236" s="98">
        <v>0.61000640929777783</v>
      </c>
      <c r="AW236">
        <v>341.8383</v>
      </c>
      <c r="AX236" s="98">
        <v>5.9688432857955558</v>
      </c>
      <c r="AY236">
        <v>1.3748E-3</v>
      </c>
      <c r="AZ236">
        <v>226.25219999999999</v>
      </c>
      <c r="BA236" s="98">
        <v>3.9869385566755557</v>
      </c>
      <c r="BB236">
        <v>133.70519999999999</v>
      </c>
      <c r="BC236" s="98">
        <v>2.2952715498044447</v>
      </c>
      <c r="BD236">
        <v>15.15441685</v>
      </c>
      <c r="BE236" s="96">
        <f t="shared" si="24"/>
        <v>6897.7759245555435</v>
      </c>
      <c r="BF236" s="96">
        <f t="shared" si="25"/>
        <v>536.25898689662245</v>
      </c>
      <c r="BG236" s="96">
        <f t="shared" si="26"/>
        <v>517.29286221446455</v>
      </c>
      <c r="BH236">
        <v>6904.1648480408576</v>
      </c>
      <c r="BI236">
        <v>3.9570300569714638E-4</v>
      </c>
      <c r="BJ236">
        <v>0.61042997051202297</v>
      </c>
      <c r="BK236">
        <v>5.9662038448083514</v>
      </c>
      <c r="BL236">
        <v>5.0578775710422663</v>
      </c>
      <c r="BM236">
        <v>1.2245635101657211</v>
      </c>
      <c r="BN236">
        <v>0.61010483909985191</v>
      </c>
      <c r="BO236">
        <v>5.96620384049971</v>
      </c>
      <c r="BP236">
        <v>1.1585394682091809E-3</v>
      </c>
      <c r="BQ236">
        <v>5.0578775710422663</v>
      </c>
      <c r="BR236">
        <v>6901.0281422413364</v>
      </c>
      <c r="BS236" s="96">
        <v>538.39685473248119</v>
      </c>
      <c r="BT236" s="96">
        <v>521.50984969446927</v>
      </c>
      <c r="BU236">
        <v>1.2245635101657211</v>
      </c>
      <c r="BV236" s="65" t="str">
        <f t="shared" si="28"/>
        <v>Earth Observation</v>
      </c>
      <c r="BW236" s="32" t="s">
        <v>1155</v>
      </c>
      <c r="BX236" s="98">
        <v>0.64</v>
      </c>
      <c r="BY236" s="98">
        <v>0.27</v>
      </c>
      <c r="BZ236" s="98">
        <v>1.7</v>
      </c>
      <c r="CA236" s="98">
        <v>0.86019999999999996</v>
      </c>
      <c r="CB236" s="98">
        <v>0.14960000000000001</v>
      </c>
      <c r="CC236" s="98">
        <v>0.45050000000000001</v>
      </c>
      <c r="CD236" s="98">
        <v>0.27</v>
      </c>
      <c r="CE236" s="98">
        <v>0.64</v>
      </c>
      <c r="CF236" s="33">
        <v>1.7</v>
      </c>
      <c r="CG236" s="32">
        <v>29</v>
      </c>
      <c r="CH236" s="98">
        <v>29</v>
      </c>
      <c r="CI236" s="98">
        <v>29</v>
      </c>
      <c r="CJ236" s="98">
        <f>Population!$CG236-Population!$CI236</f>
        <v>0</v>
      </c>
      <c r="CK236" s="120">
        <f>_xlfn.DAYS(Entries!$AY$2,Population!H236)</f>
        <v>1575</v>
      </c>
      <c r="CL236" s="120">
        <f t="shared" si="29"/>
        <v>365</v>
      </c>
      <c r="CM236" s="122">
        <f>Entries!$AY$5</f>
        <v>0.15</v>
      </c>
      <c r="CN236" s="122">
        <f t="shared" si="27"/>
        <v>0</v>
      </c>
      <c r="CO236" s="121" t="str">
        <f t="shared" si="30"/>
        <v>-</v>
      </c>
      <c r="CP236" s="32"/>
      <c r="CQ236" s="19">
        <v>0</v>
      </c>
      <c r="CR236" s="98" t="s">
        <v>118</v>
      </c>
      <c r="CS236" s="98"/>
      <c r="CT236" s="33"/>
      <c r="CU236" s="32" t="s">
        <v>1156</v>
      </c>
      <c r="CV236" s="98" t="s">
        <v>1157</v>
      </c>
      <c r="CW236" s="98" t="s">
        <v>157</v>
      </c>
      <c r="CX236" s="98" t="s">
        <v>1158</v>
      </c>
      <c r="CY236" s="98" t="s">
        <v>107</v>
      </c>
      <c r="CZ236" s="98"/>
      <c r="DA236" s="33"/>
      <c r="DB236" s="17" t="s">
        <v>15462</v>
      </c>
      <c r="DC236" s="17" t="s">
        <v>15500</v>
      </c>
      <c r="DD236" s="17" t="s">
        <v>15500</v>
      </c>
      <c r="DE236" s="17" t="s">
        <v>15500</v>
      </c>
      <c r="DF236" s="17" t="s">
        <v>15500</v>
      </c>
      <c r="DG236" s="23" t="s">
        <v>11172</v>
      </c>
      <c r="DH236" s="145"/>
    </row>
    <row r="237" spans="1:112" s="17" customFormat="1" x14ac:dyDescent="0.25">
      <c r="A237" s="30" t="s">
        <v>1163</v>
      </c>
      <c r="B237" s="96">
        <v>0</v>
      </c>
      <c r="C237" s="152" t="s">
        <v>15461</v>
      </c>
      <c r="D237" s="96" t="s">
        <v>1148</v>
      </c>
      <c r="E237" s="96">
        <v>41885</v>
      </c>
      <c r="F237" s="96" t="s">
        <v>1164</v>
      </c>
      <c r="G237" s="31">
        <v>41885</v>
      </c>
      <c r="H237" s="43">
        <v>42719</v>
      </c>
      <c r="I237" s="96" t="s">
        <v>1150</v>
      </c>
      <c r="J237" s="96"/>
      <c r="K237" s="96"/>
      <c r="L237" s="96" t="s">
        <v>1151</v>
      </c>
      <c r="M237" s="124" t="s">
        <v>156</v>
      </c>
      <c r="N237" s="96" t="s">
        <v>156</v>
      </c>
      <c r="O237" s="124" t="s">
        <v>157</v>
      </c>
      <c r="P237" s="96" t="str">
        <f>VLOOKUP(N237,Entries!J:K,2,FALSE)</f>
        <v>UNITED STATES OF AMERICA</v>
      </c>
      <c r="Q237" s="123" t="s">
        <v>1152</v>
      </c>
      <c r="R237" s="30" t="s">
        <v>11006</v>
      </c>
      <c r="S237" s="96" t="s">
        <v>156</v>
      </c>
      <c r="T237" s="124" t="s">
        <v>157</v>
      </c>
      <c r="U237" s="125" t="s">
        <v>141</v>
      </c>
      <c r="V237" s="103" t="s">
        <v>92</v>
      </c>
      <c r="W237" s="64">
        <f>IF(VLOOKUP(R237,Entries!N:P,3,FALSE)=V237,1,VLOOKUP(R237,Entries!N:P,3,FALSE))</f>
        <v>1</v>
      </c>
      <c r="X237" s="124"/>
      <c r="Y237" s="124"/>
      <c r="Z237" s="96" t="s">
        <v>11007</v>
      </c>
      <c r="AA237" s="96" t="s">
        <v>156</v>
      </c>
      <c r="AB237" s="96" t="s">
        <v>141</v>
      </c>
      <c r="AC237" s="96" t="s">
        <v>93</v>
      </c>
      <c r="AD237" s="96" t="s">
        <v>1153</v>
      </c>
      <c r="AE237" s="96" t="s">
        <v>1154</v>
      </c>
      <c r="AF237" s="96" t="s">
        <v>94</v>
      </c>
      <c r="AG237" s="96" t="s">
        <v>1154</v>
      </c>
      <c r="AH237" s="96"/>
      <c r="AI237" s="96"/>
      <c r="AJ237" s="19">
        <v>1</v>
      </c>
      <c r="AK237" s="96" t="s">
        <v>118</v>
      </c>
      <c r="AL237" s="96"/>
      <c r="AM237" s="31"/>
      <c r="AN237" s="30" t="s">
        <v>133</v>
      </c>
      <c r="AO237" s="96" t="s">
        <v>134</v>
      </c>
      <c r="AP237" s="31" t="s">
        <v>160</v>
      </c>
      <c r="AQ237">
        <v>21104.35741963</v>
      </c>
      <c r="AR237" t="s">
        <v>11659</v>
      </c>
      <c r="AS237" t="s">
        <v>11225</v>
      </c>
      <c r="AT237" t="s">
        <v>11660</v>
      </c>
      <c r="AU237">
        <v>34.950800000000001</v>
      </c>
      <c r="AV237" s="96">
        <v>0.61012683699111114</v>
      </c>
      <c r="AW237">
        <v>341.9896</v>
      </c>
      <c r="AX237" s="96">
        <v>6.1161106467822224</v>
      </c>
      <c r="AY237">
        <v>1.4816E-3</v>
      </c>
      <c r="AZ237">
        <v>228.4348</v>
      </c>
      <c r="BA237" s="96">
        <v>3.7684565410355555</v>
      </c>
      <c r="BB237">
        <v>131.5094</v>
      </c>
      <c r="BC237" s="96">
        <v>2.5140572526711114</v>
      </c>
      <c r="BD237">
        <v>15.15466633</v>
      </c>
      <c r="BE237" s="96">
        <f t="shared" si="24"/>
        <v>6897.7002223781046</v>
      </c>
      <c r="BF237" s="96">
        <f t="shared" si="25"/>
        <v>536.91985502757962</v>
      </c>
      <c r="BG237" s="96">
        <f t="shared" si="26"/>
        <v>516.48058972862964</v>
      </c>
      <c r="BH237">
        <v>6904.0890799629497</v>
      </c>
      <c r="BI237">
        <v>4.9832498386944888E-4</v>
      </c>
      <c r="BJ237">
        <v>0.61033221594943288</v>
      </c>
      <c r="BK237">
        <v>5.9688445287729879</v>
      </c>
      <c r="BL237">
        <v>4.9180961120733171</v>
      </c>
      <c r="BM237">
        <v>1.3641146817637859</v>
      </c>
      <c r="BN237">
        <v>0.61000710069498221</v>
      </c>
      <c r="BO237">
        <v>5.9688445227255222</v>
      </c>
      <c r="BP237">
        <v>1.223526966212238E-3</v>
      </c>
      <c r="BQ237">
        <v>4.9180961120733171</v>
      </c>
      <c r="BR237">
        <v>6900.9533522134752</v>
      </c>
      <c r="BS237" s="96">
        <v>541.51344105353928</v>
      </c>
      <c r="BT237" s="96">
        <v>521.47547417599617</v>
      </c>
      <c r="BU237">
        <v>1.3641146817637859</v>
      </c>
      <c r="BV237" s="60" t="str">
        <f t="shared" si="28"/>
        <v>Earth Observation</v>
      </c>
      <c r="BW237" s="30" t="s">
        <v>1155</v>
      </c>
      <c r="BX237" s="96">
        <v>0.64</v>
      </c>
      <c r="BY237" s="96">
        <v>0.27</v>
      </c>
      <c r="BZ237" s="96">
        <v>1.7</v>
      </c>
      <c r="CA237" s="96">
        <v>0.86019999999999996</v>
      </c>
      <c r="CB237" s="96">
        <v>0.14960000000000001</v>
      </c>
      <c r="CC237" s="96">
        <v>0.45050000000000001</v>
      </c>
      <c r="CD237" s="96">
        <v>0.27</v>
      </c>
      <c r="CE237" s="96">
        <v>0.64</v>
      </c>
      <c r="CF237" s="31">
        <v>1.7</v>
      </c>
      <c r="CG237" s="30">
        <v>29</v>
      </c>
      <c r="CH237" s="96">
        <v>29</v>
      </c>
      <c r="CI237" s="96">
        <v>29</v>
      </c>
      <c r="CJ237" s="96">
        <f>Population!$CG237-Population!$CI237</f>
        <v>0</v>
      </c>
      <c r="CK237" s="118">
        <f>_xlfn.DAYS(Entries!$AY$2,Population!H237)</f>
        <v>1575</v>
      </c>
      <c r="CL237" s="118">
        <f t="shared" si="29"/>
        <v>365</v>
      </c>
      <c r="CM237" s="117">
        <f>Entries!$AY$5</f>
        <v>0.15</v>
      </c>
      <c r="CN237" s="117">
        <f t="shared" si="27"/>
        <v>0</v>
      </c>
      <c r="CO237" s="119" t="str">
        <f t="shared" si="30"/>
        <v>-</v>
      </c>
      <c r="CP237" s="30"/>
      <c r="CQ237" s="19">
        <v>0</v>
      </c>
      <c r="CR237" s="96" t="s">
        <v>118</v>
      </c>
      <c r="CS237" s="96"/>
      <c r="CT237" s="31"/>
      <c r="CU237" s="30" t="s">
        <v>1156</v>
      </c>
      <c r="CV237" s="96" t="s">
        <v>1157</v>
      </c>
      <c r="CW237" s="96" t="s">
        <v>157</v>
      </c>
      <c r="CX237" s="96" t="s">
        <v>1158</v>
      </c>
      <c r="CY237" s="96" t="s">
        <v>107</v>
      </c>
      <c r="CZ237" s="96"/>
      <c r="DA237" s="31"/>
      <c r="DB237" s="17" t="s">
        <v>15462</v>
      </c>
      <c r="DC237" s="17" t="s">
        <v>15500</v>
      </c>
      <c r="DD237" s="17" t="s">
        <v>15500</v>
      </c>
      <c r="DE237" s="17" t="s">
        <v>15500</v>
      </c>
      <c r="DF237" s="17" t="s">
        <v>15500</v>
      </c>
      <c r="DG237" s="23" t="s">
        <v>11172</v>
      </c>
      <c r="DH237" s="145"/>
    </row>
    <row r="238" spans="1:112" s="17" customFormat="1" x14ac:dyDescent="0.25">
      <c r="A238" s="32" t="s">
        <v>1165</v>
      </c>
      <c r="B238" s="98">
        <v>0</v>
      </c>
      <c r="C238" s="64" t="s">
        <v>15461</v>
      </c>
      <c r="D238" s="98" t="s">
        <v>1148</v>
      </c>
      <c r="E238" s="98">
        <v>41884</v>
      </c>
      <c r="F238" s="98" t="s">
        <v>1166</v>
      </c>
      <c r="G238" s="33">
        <v>41884</v>
      </c>
      <c r="H238" s="44">
        <v>42719</v>
      </c>
      <c r="I238" s="98" t="s">
        <v>1150</v>
      </c>
      <c r="J238" s="98"/>
      <c r="K238" s="98"/>
      <c r="L238" s="98" t="s">
        <v>1151</v>
      </c>
      <c r="M238" t="s">
        <v>156</v>
      </c>
      <c r="N238" s="98" t="s">
        <v>156</v>
      </c>
      <c r="O238" t="s">
        <v>157</v>
      </c>
      <c r="P238" s="64" t="str">
        <f>VLOOKUP(N238,Entries!J:K,2,FALSE)</f>
        <v>UNITED STATES OF AMERICA</v>
      </c>
      <c r="Q238" s="38" t="s">
        <v>1152</v>
      </c>
      <c r="R238" s="32" t="s">
        <v>11006</v>
      </c>
      <c r="S238" s="98" t="s">
        <v>156</v>
      </c>
      <c r="T238" t="s">
        <v>157</v>
      </c>
      <c r="U238" s="39" t="s">
        <v>141</v>
      </c>
      <c r="V238" s="103" t="s">
        <v>92</v>
      </c>
      <c r="W238" s="64">
        <f>IF(VLOOKUP(R238,Entries!N:P,3,FALSE)=V238,1,VLOOKUP(R238,Entries!N:P,3,FALSE))</f>
        <v>1</v>
      </c>
      <c r="X238"/>
      <c r="Y238"/>
      <c r="Z238" s="98" t="s">
        <v>11007</v>
      </c>
      <c r="AA238" s="98" t="s">
        <v>156</v>
      </c>
      <c r="AB238" s="98" t="s">
        <v>141</v>
      </c>
      <c r="AC238" s="98" t="s">
        <v>93</v>
      </c>
      <c r="AD238" s="98" t="s">
        <v>1153</v>
      </c>
      <c r="AE238" s="98" t="s">
        <v>1154</v>
      </c>
      <c r="AF238" s="98" t="s">
        <v>94</v>
      </c>
      <c r="AG238" s="98" t="s">
        <v>1154</v>
      </c>
      <c r="AH238" s="98"/>
      <c r="AI238" s="98"/>
      <c r="AJ238" s="19">
        <v>1</v>
      </c>
      <c r="AK238" s="98" t="s">
        <v>118</v>
      </c>
      <c r="AL238" s="98"/>
      <c r="AM238" s="33"/>
      <c r="AN238" s="32" t="s">
        <v>133</v>
      </c>
      <c r="AO238" s="98" t="s">
        <v>134</v>
      </c>
      <c r="AP238" s="33" t="s">
        <v>160</v>
      </c>
      <c r="AQ238">
        <v>21104.35751446</v>
      </c>
      <c r="AR238" t="s">
        <v>11457</v>
      </c>
      <c r="AS238" t="s">
        <v>11225</v>
      </c>
      <c r="AT238" t="s">
        <v>11661</v>
      </c>
      <c r="AU238">
        <v>34.957700000000003</v>
      </c>
      <c r="AV238" s="98">
        <v>0.61015476225333332</v>
      </c>
      <c r="AW238">
        <v>350.42739999999998</v>
      </c>
      <c r="AX238" s="98">
        <v>6.0258422366488897</v>
      </c>
      <c r="AY238">
        <v>1.6303999999999999E-3</v>
      </c>
      <c r="AZ238">
        <v>215.91669999999999</v>
      </c>
      <c r="BA238" s="98">
        <v>3.8428511849244451</v>
      </c>
      <c r="BB238">
        <v>144.04490000000001</v>
      </c>
      <c r="BC238" s="98">
        <v>2.4397132233200001</v>
      </c>
      <c r="BD238">
        <v>15.149582929999999</v>
      </c>
      <c r="BE238" s="96">
        <f t="shared" si="24"/>
        <v>6899.2431387228407</v>
      </c>
      <c r="BF238" s="96">
        <f t="shared" si="25"/>
        <v>539.49166473621426</v>
      </c>
      <c r="BG238" s="96">
        <f t="shared" si="26"/>
        <v>516.99461270946722</v>
      </c>
      <c r="BH238">
        <v>6905.629154823333</v>
      </c>
      <c r="BI238">
        <v>4.1036038180896332E-4</v>
      </c>
      <c r="BJ238">
        <v>0.61045252736120792</v>
      </c>
      <c r="BK238">
        <v>6.1161119192972508</v>
      </c>
      <c r="BL238">
        <v>4.0995748663078242</v>
      </c>
      <c r="BM238">
        <v>2.1829390283788359</v>
      </c>
      <c r="BN238">
        <v>0.61012752758907973</v>
      </c>
      <c r="BO238">
        <v>6.1161119157071751</v>
      </c>
      <c r="BP238">
        <v>1.4515018447742031E-3</v>
      </c>
      <c r="BQ238">
        <v>4.0995748663078242</v>
      </c>
      <c r="BR238">
        <v>6902.4944576147673</v>
      </c>
      <c r="BS238" s="96">
        <v>538.66963355409644</v>
      </c>
      <c r="BT238" s="96">
        <v>521.29520984866394</v>
      </c>
      <c r="BU238">
        <v>2.1829390283788359</v>
      </c>
      <c r="BV238" s="65" t="str">
        <f t="shared" si="28"/>
        <v>Earth Observation</v>
      </c>
      <c r="BW238" s="32" t="s">
        <v>1155</v>
      </c>
      <c r="BX238" s="98">
        <v>0.64</v>
      </c>
      <c r="BY238" s="98">
        <v>0.27</v>
      </c>
      <c r="BZ238" s="98">
        <v>1.7</v>
      </c>
      <c r="CA238" s="98">
        <v>0.86019999999999996</v>
      </c>
      <c r="CB238" s="98">
        <v>0.14960000000000001</v>
      </c>
      <c r="CC238" s="98">
        <v>0.45050000000000001</v>
      </c>
      <c r="CD238" s="98">
        <v>0.27</v>
      </c>
      <c r="CE238" s="98">
        <v>0.64</v>
      </c>
      <c r="CF238" s="33">
        <v>1.7</v>
      </c>
      <c r="CG238" s="32">
        <v>29</v>
      </c>
      <c r="CH238" s="98">
        <v>29</v>
      </c>
      <c r="CI238" s="98">
        <v>29</v>
      </c>
      <c r="CJ238" s="98">
        <f>Population!$CG238-Population!$CI238</f>
        <v>0</v>
      </c>
      <c r="CK238" s="120">
        <f>_xlfn.DAYS(Entries!$AY$2,Population!H238)</f>
        <v>1575</v>
      </c>
      <c r="CL238" s="120">
        <f t="shared" si="29"/>
        <v>365</v>
      </c>
      <c r="CM238" s="122">
        <f>Entries!$AY$5</f>
        <v>0.15</v>
      </c>
      <c r="CN238" s="122">
        <f t="shared" si="27"/>
        <v>0</v>
      </c>
      <c r="CO238" s="121" t="str">
        <f t="shared" si="30"/>
        <v>-</v>
      </c>
      <c r="CP238" s="32"/>
      <c r="CQ238" s="19">
        <v>0</v>
      </c>
      <c r="CR238" s="98" t="s">
        <v>118</v>
      </c>
      <c r="CS238" s="98"/>
      <c r="CT238" s="33"/>
      <c r="CU238" s="32" t="s">
        <v>1156</v>
      </c>
      <c r="CV238" s="98" t="s">
        <v>1157</v>
      </c>
      <c r="CW238" s="98" t="s">
        <v>157</v>
      </c>
      <c r="CX238" s="98" t="s">
        <v>1158</v>
      </c>
      <c r="CY238" s="98" t="s">
        <v>107</v>
      </c>
      <c r="CZ238" s="98"/>
      <c r="DA238" s="33"/>
      <c r="DB238" s="17" t="s">
        <v>15462</v>
      </c>
      <c r="DC238" s="17" t="s">
        <v>15500</v>
      </c>
      <c r="DD238" s="17" t="s">
        <v>15500</v>
      </c>
      <c r="DE238" s="17" t="s">
        <v>15500</v>
      </c>
      <c r="DF238" s="17" t="s">
        <v>15500</v>
      </c>
      <c r="DG238" s="23" t="s">
        <v>11172</v>
      </c>
      <c r="DH238" s="145"/>
    </row>
    <row r="239" spans="1:112" s="17" customFormat="1" x14ac:dyDescent="0.25">
      <c r="A239" s="30" t="s">
        <v>1167</v>
      </c>
      <c r="B239" s="96">
        <v>0</v>
      </c>
      <c r="C239" s="152" t="s">
        <v>15461</v>
      </c>
      <c r="D239" s="96" t="s">
        <v>1148</v>
      </c>
      <c r="E239" s="96">
        <v>41889</v>
      </c>
      <c r="F239" s="96" t="s">
        <v>1168</v>
      </c>
      <c r="G239" s="31">
        <v>41880</v>
      </c>
      <c r="H239" s="43">
        <v>42719</v>
      </c>
      <c r="I239" s="96" t="s">
        <v>1150</v>
      </c>
      <c r="J239" s="96"/>
      <c r="K239" s="96"/>
      <c r="L239" s="96" t="s">
        <v>1151</v>
      </c>
      <c r="M239" s="124" t="s">
        <v>156</v>
      </c>
      <c r="N239" s="96" t="s">
        <v>156</v>
      </c>
      <c r="O239" s="124" t="s">
        <v>157</v>
      </c>
      <c r="P239" s="96" t="str">
        <f>VLOOKUP(N239,Entries!J:K,2,FALSE)</f>
        <v>UNITED STATES OF AMERICA</v>
      </c>
      <c r="Q239" s="123" t="s">
        <v>1152</v>
      </c>
      <c r="R239" s="30" t="s">
        <v>11006</v>
      </c>
      <c r="S239" s="96" t="s">
        <v>156</v>
      </c>
      <c r="T239" s="124" t="s">
        <v>157</v>
      </c>
      <c r="U239" s="125" t="s">
        <v>141</v>
      </c>
      <c r="V239" s="103" t="s">
        <v>92</v>
      </c>
      <c r="W239" s="64">
        <f>IF(VLOOKUP(R239,Entries!N:P,3,FALSE)=V239,1,VLOOKUP(R239,Entries!N:P,3,FALSE))</f>
        <v>1</v>
      </c>
      <c r="X239" s="124"/>
      <c r="Y239" s="124"/>
      <c r="Z239" s="96" t="s">
        <v>11007</v>
      </c>
      <c r="AA239" s="96" t="s">
        <v>156</v>
      </c>
      <c r="AB239" s="96" t="s">
        <v>141</v>
      </c>
      <c r="AC239" s="96" t="s">
        <v>93</v>
      </c>
      <c r="AD239" s="96" t="s">
        <v>1153</v>
      </c>
      <c r="AE239" s="96" t="s">
        <v>1154</v>
      </c>
      <c r="AF239" s="96" t="s">
        <v>94</v>
      </c>
      <c r="AG239" s="96" t="s">
        <v>1154</v>
      </c>
      <c r="AH239" s="96"/>
      <c r="AI239" s="96"/>
      <c r="AJ239" s="19">
        <v>5</v>
      </c>
      <c r="AK239" s="96" t="s">
        <v>118</v>
      </c>
      <c r="AL239" s="96"/>
      <c r="AM239" s="31"/>
      <c r="AN239" s="30" t="s">
        <v>133</v>
      </c>
      <c r="AO239" s="96" t="s">
        <v>134</v>
      </c>
      <c r="AP239" s="31" t="s">
        <v>160</v>
      </c>
      <c r="AQ239">
        <v>21103.935566489999</v>
      </c>
      <c r="AR239" t="s">
        <v>11662</v>
      </c>
      <c r="AS239" t="s">
        <v>11225</v>
      </c>
      <c r="AT239" t="s">
        <v>11663</v>
      </c>
      <c r="AU239">
        <v>34.959299999999999</v>
      </c>
      <c r="AV239" s="96">
        <v>0.6100482971911112</v>
      </c>
      <c r="AW239">
        <v>345.25540000000001</v>
      </c>
      <c r="AX239" s="96">
        <v>5.9598688046488881</v>
      </c>
      <c r="AY239">
        <v>1.4430999999999999E-3</v>
      </c>
      <c r="AZ239">
        <v>220.17920000000001</v>
      </c>
      <c r="BA239" s="96">
        <v>3.9738677886266669</v>
      </c>
      <c r="BB239">
        <v>139.78530000000001</v>
      </c>
      <c r="BC239" s="96">
        <v>2.3084487829155558</v>
      </c>
      <c r="BD239">
        <v>15.154566089999999</v>
      </c>
      <c r="BE239" s="96">
        <f t="shared" si="24"/>
        <v>6897.7306389405239</v>
      </c>
      <c r="BF239" s="96">
        <f t="shared" si="25"/>
        <v>536.68475402557851</v>
      </c>
      <c r="BG239" s="96">
        <f t="shared" si="26"/>
        <v>516.77652385546844</v>
      </c>
      <c r="BH239">
        <v>6904.1189666539567</v>
      </c>
      <c r="BI239">
        <v>3.106892281577986E-4</v>
      </c>
      <c r="BJ239">
        <v>0.61048060160680506</v>
      </c>
      <c r="BK239">
        <v>6.0258434900572277</v>
      </c>
      <c r="BL239">
        <v>4.6548836257918547</v>
      </c>
      <c r="BM239">
        <v>1.6276811171516481</v>
      </c>
      <c r="BN239">
        <v>0.61015545350083644</v>
      </c>
      <c r="BO239">
        <v>6.0258434869397419</v>
      </c>
      <c r="BP239">
        <v>1.258836977384259E-3</v>
      </c>
      <c r="BQ239">
        <v>4.6548836257918547</v>
      </c>
      <c r="BR239">
        <v>6900.9824217013802</v>
      </c>
      <c r="BS239" s="96">
        <v>538.17110775635865</v>
      </c>
      <c r="BT239" s="96">
        <v>521.8009942539602</v>
      </c>
      <c r="BU239">
        <v>1.6276811171516481</v>
      </c>
      <c r="BV239" s="60" t="str">
        <f t="shared" si="28"/>
        <v>Earth Observation</v>
      </c>
      <c r="BW239" s="30" t="s">
        <v>1155</v>
      </c>
      <c r="BX239" s="96">
        <v>0.64</v>
      </c>
      <c r="BY239" s="96">
        <v>0.27</v>
      </c>
      <c r="BZ239" s="96">
        <v>1.7</v>
      </c>
      <c r="CA239" s="96">
        <v>0.86019999999999996</v>
      </c>
      <c r="CB239" s="96">
        <v>0.14960000000000001</v>
      </c>
      <c r="CC239" s="96">
        <v>0.45050000000000001</v>
      </c>
      <c r="CD239" s="96">
        <v>0.27</v>
      </c>
      <c r="CE239" s="96">
        <v>0.64</v>
      </c>
      <c r="CF239" s="31">
        <v>1.7</v>
      </c>
      <c r="CG239" s="30">
        <v>29</v>
      </c>
      <c r="CH239" s="96">
        <v>29</v>
      </c>
      <c r="CI239" s="96">
        <v>29</v>
      </c>
      <c r="CJ239" s="96">
        <f>Population!$CG239-Population!$CI239</f>
        <v>0</v>
      </c>
      <c r="CK239" s="118">
        <f>_xlfn.DAYS(Entries!$AY$2,Population!H239)</f>
        <v>1575</v>
      </c>
      <c r="CL239" s="118">
        <f t="shared" si="29"/>
        <v>1825</v>
      </c>
      <c r="CM239" s="117">
        <f>Entries!$AY$5</f>
        <v>0.15</v>
      </c>
      <c r="CN239" s="117">
        <f t="shared" si="27"/>
        <v>0</v>
      </c>
      <c r="CO239" s="119" t="str">
        <f t="shared" si="30"/>
        <v>-</v>
      </c>
      <c r="CP239" s="30"/>
      <c r="CQ239" s="19">
        <v>0</v>
      </c>
      <c r="CR239" s="96" t="s">
        <v>118</v>
      </c>
      <c r="CS239" s="96"/>
      <c r="CT239" s="31"/>
      <c r="CU239" s="30" t="s">
        <v>1156</v>
      </c>
      <c r="CV239" s="96" t="s">
        <v>1157</v>
      </c>
      <c r="CW239" s="96" t="s">
        <v>157</v>
      </c>
      <c r="CX239" s="96" t="s">
        <v>1158</v>
      </c>
      <c r="CY239" s="96" t="s">
        <v>107</v>
      </c>
      <c r="CZ239" s="96"/>
      <c r="DA239" s="31"/>
      <c r="DB239" s="17" t="s">
        <v>15462</v>
      </c>
      <c r="DC239" s="17" t="s">
        <v>15500</v>
      </c>
      <c r="DD239" s="17" t="s">
        <v>15500</v>
      </c>
      <c r="DE239" s="17" t="s">
        <v>15500</v>
      </c>
      <c r="DF239" s="17" t="s">
        <v>15500</v>
      </c>
      <c r="DG239" s="23" t="s">
        <v>11172</v>
      </c>
      <c r="DH239" s="145"/>
    </row>
    <row r="240" spans="1:112" s="17" customFormat="1" x14ac:dyDescent="0.25">
      <c r="A240" s="32" t="s">
        <v>1169</v>
      </c>
      <c r="B240" s="98">
        <v>0</v>
      </c>
      <c r="C240" s="64" t="s">
        <v>15461</v>
      </c>
      <c r="D240" s="98" t="s">
        <v>1148</v>
      </c>
      <c r="E240" s="98">
        <v>41890</v>
      </c>
      <c r="F240" s="98" t="s">
        <v>1170</v>
      </c>
      <c r="G240" s="33">
        <v>41881</v>
      </c>
      <c r="H240" s="44">
        <v>42719</v>
      </c>
      <c r="I240" s="98" t="s">
        <v>1150</v>
      </c>
      <c r="J240" s="98"/>
      <c r="K240" s="98"/>
      <c r="L240" s="98" t="s">
        <v>1151</v>
      </c>
      <c r="M240" t="s">
        <v>156</v>
      </c>
      <c r="N240" s="98" t="s">
        <v>156</v>
      </c>
      <c r="O240" t="s">
        <v>157</v>
      </c>
      <c r="P240" s="64" t="str">
        <f>VLOOKUP(N240,Entries!J:K,2,FALSE)</f>
        <v>UNITED STATES OF AMERICA</v>
      </c>
      <c r="Q240" s="38" t="s">
        <v>1152</v>
      </c>
      <c r="R240" s="32" t="s">
        <v>11006</v>
      </c>
      <c r="S240" s="98" t="s">
        <v>156</v>
      </c>
      <c r="T240" t="s">
        <v>157</v>
      </c>
      <c r="U240" s="39" t="s">
        <v>141</v>
      </c>
      <c r="V240" s="103" t="s">
        <v>92</v>
      </c>
      <c r="W240" s="64">
        <f>IF(VLOOKUP(R240,Entries!N:P,3,FALSE)=V240,1,VLOOKUP(R240,Entries!N:P,3,FALSE))</f>
        <v>1</v>
      </c>
      <c r="X240"/>
      <c r="Y240"/>
      <c r="Z240" s="98" t="s">
        <v>11007</v>
      </c>
      <c r="AA240" s="98" t="s">
        <v>156</v>
      </c>
      <c r="AB240" s="98" t="s">
        <v>141</v>
      </c>
      <c r="AC240" s="98" t="s">
        <v>93</v>
      </c>
      <c r="AD240" s="98" t="s">
        <v>1153</v>
      </c>
      <c r="AE240" s="98" t="s">
        <v>1154</v>
      </c>
      <c r="AF240" s="98" t="s">
        <v>94</v>
      </c>
      <c r="AG240" s="98" t="s">
        <v>1154</v>
      </c>
      <c r="AH240" s="98"/>
      <c r="AI240" s="98"/>
      <c r="AJ240" s="19">
        <v>2</v>
      </c>
      <c r="AK240" s="98" t="s">
        <v>118</v>
      </c>
      <c r="AL240" s="98"/>
      <c r="AM240" s="33"/>
      <c r="AN240" s="32" t="s">
        <v>133</v>
      </c>
      <c r="AO240" s="98" t="s">
        <v>134</v>
      </c>
      <c r="AP240" s="33" t="s">
        <v>160</v>
      </c>
      <c r="AQ240">
        <v>21104.375334460001</v>
      </c>
      <c r="AR240" t="s">
        <v>11657</v>
      </c>
      <c r="AS240" t="s">
        <v>11225</v>
      </c>
      <c r="AT240" t="s">
        <v>11664</v>
      </c>
      <c r="AU240">
        <v>34.953200000000002</v>
      </c>
      <c r="AV240" s="98">
        <v>0.6100168812711112</v>
      </c>
      <c r="AW240">
        <v>341.47539999999998</v>
      </c>
      <c r="AX240" s="98">
        <v>6.0935016563555564</v>
      </c>
      <c r="AY240">
        <v>1.4264E-3</v>
      </c>
      <c r="AZ240">
        <v>227.6859</v>
      </c>
      <c r="BA240" s="98">
        <v>3.8559097356711112</v>
      </c>
      <c r="BB240">
        <v>132.26439999999999</v>
      </c>
      <c r="BC240" s="98">
        <v>2.4264207985022224</v>
      </c>
      <c r="BD240">
        <v>15.154557280000001</v>
      </c>
      <c r="BE240" s="96">
        <f t="shared" si="24"/>
        <v>6897.7333122398286</v>
      </c>
      <c r="BF240" s="96">
        <f t="shared" si="25"/>
        <v>536.57223903640715</v>
      </c>
      <c r="BG240" s="96">
        <f t="shared" si="26"/>
        <v>516.89438544324912</v>
      </c>
      <c r="BH240">
        <v>6904.1222347486382</v>
      </c>
      <c r="BI240">
        <v>4.5151194636402158E-4</v>
      </c>
      <c r="BJ240">
        <v>0.61037411068673586</v>
      </c>
      <c r="BK240">
        <v>5.9598700444057693</v>
      </c>
      <c r="BL240">
        <v>4.9917111323949106</v>
      </c>
      <c r="BM240">
        <v>1.290606091279068</v>
      </c>
      <c r="BN240">
        <v>0.61004898859431123</v>
      </c>
      <c r="BO240">
        <v>5.9598700401712366</v>
      </c>
      <c r="BP240">
        <v>1.1860706123304201E-3</v>
      </c>
      <c r="BQ240">
        <v>4.9917111323949106</v>
      </c>
      <c r="BR240">
        <v>6900.9860510051594</v>
      </c>
      <c r="BS240" s="96">
        <v>540.38946436314927</v>
      </c>
      <c r="BT240" s="96">
        <v>521.3260178827104</v>
      </c>
      <c r="BU240">
        <v>1.290606091279068</v>
      </c>
      <c r="BV240" s="65" t="str">
        <f t="shared" si="28"/>
        <v>Earth Observation</v>
      </c>
      <c r="BW240" s="32" t="s">
        <v>1155</v>
      </c>
      <c r="BX240" s="98">
        <v>0.64</v>
      </c>
      <c r="BY240" s="98">
        <v>0.27</v>
      </c>
      <c r="BZ240" s="98">
        <v>1.7</v>
      </c>
      <c r="CA240" s="98">
        <v>0.86019999999999996</v>
      </c>
      <c r="CB240" s="98">
        <v>0.14960000000000001</v>
      </c>
      <c r="CC240" s="98">
        <v>0.45050000000000001</v>
      </c>
      <c r="CD240" s="98">
        <v>0.27</v>
      </c>
      <c r="CE240" s="98">
        <v>0.64</v>
      </c>
      <c r="CF240" s="33">
        <v>1.7</v>
      </c>
      <c r="CG240" s="32">
        <v>29</v>
      </c>
      <c r="CH240" s="98">
        <v>29</v>
      </c>
      <c r="CI240" s="98">
        <v>29</v>
      </c>
      <c r="CJ240" s="98">
        <f>Population!$CG240-Population!$CI240</f>
        <v>0</v>
      </c>
      <c r="CK240" s="120">
        <f>_xlfn.DAYS(Entries!$AY$2,Population!H240)</f>
        <v>1575</v>
      </c>
      <c r="CL240" s="120">
        <f t="shared" si="29"/>
        <v>730</v>
      </c>
      <c r="CM240" s="122">
        <f>Entries!$AY$5</f>
        <v>0.15</v>
      </c>
      <c r="CN240" s="122">
        <f t="shared" si="27"/>
        <v>0</v>
      </c>
      <c r="CO240" s="121" t="str">
        <f t="shared" si="30"/>
        <v>-</v>
      </c>
      <c r="CP240" s="32"/>
      <c r="CQ240" s="19">
        <v>0</v>
      </c>
      <c r="CR240" s="98" t="s">
        <v>118</v>
      </c>
      <c r="CS240" s="98"/>
      <c r="CT240" s="33"/>
      <c r="CU240" s="32" t="s">
        <v>1156</v>
      </c>
      <c r="CV240" s="98" t="s">
        <v>1157</v>
      </c>
      <c r="CW240" s="98" t="s">
        <v>157</v>
      </c>
      <c r="CX240" s="98" t="s">
        <v>1158</v>
      </c>
      <c r="CY240" s="98" t="s">
        <v>107</v>
      </c>
      <c r="CZ240" s="98"/>
      <c r="DA240" s="33"/>
      <c r="DB240" s="17" t="s">
        <v>15462</v>
      </c>
      <c r="DC240" s="17" t="s">
        <v>15500</v>
      </c>
      <c r="DD240" s="17" t="s">
        <v>15500</v>
      </c>
      <c r="DE240" s="17" t="s">
        <v>15500</v>
      </c>
      <c r="DF240" s="17" t="s">
        <v>15500</v>
      </c>
      <c r="DG240" s="23" t="s">
        <v>11172</v>
      </c>
      <c r="DH240" s="145"/>
    </row>
    <row r="241" spans="1:112" s="17" customFormat="1" x14ac:dyDescent="0.25">
      <c r="A241" s="30" t="s">
        <v>1171</v>
      </c>
      <c r="B241" s="96">
        <v>0</v>
      </c>
      <c r="C241" s="152" t="s">
        <v>15461</v>
      </c>
      <c r="D241" s="96" t="s">
        <v>1148</v>
      </c>
      <c r="E241" s="96">
        <v>41888</v>
      </c>
      <c r="F241" s="96" t="s">
        <v>1172</v>
      </c>
      <c r="G241" s="31">
        <v>41879</v>
      </c>
      <c r="H241" s="43">
        <v>42719</v>
      </c>
      <c r="I241" s="96" t="s">
        <v>1150</v>
      </c>
      <c r="J241" s="96"/>
      <c r="K241" s="96"/>
      <c r="L241" s="96" t="s">
        <v>1151</v>
      </c>
      <c r="M241" s="124" t="s">
        <v>156</v>
      </c>
      <c r="N241" s="96" t="s">
        <v>156</v>
      </c>
      <c r="O241" s="124" t="s">
        <v>157</v>
      </c>
      <c r="P241" s="96" t="str">
        <f>VLOOKUP(N241,Entries!J:K,2,FALSE)</f>
        <v>UNITED STATES OF AMERICA</v>
      </c>
      <c r="Q241" s="123" t="s">
        <v>1152</v>
      </c>
      <c r="R241" s="30" t="s">
        <v>11006</v>
      </c>
      <c r="S241" s="96" t="s">
        <v>156</v>
      </c>
      <c r="T241" s="124" t="s">
        <v>157</v>
      </c>
      <c r="U241" s="125" t="s">
        <v>141</v>
      </c>
      <c r="V241" s="103" t="s">
        <v>92</v>
      </c>
      <c r="W241" s="64">
        <f>IF(VLOOKUP(R241,Entries!N:P,3,FALSE)=V241,1,VLOOKUP(R241,Entries!N:P,3,FALSE))</f>
        <v>1</v>
      </c>
      <c r="X241" s="124"/>
      <c r="Y241" s="124"/>
      <c r="Z241" s="96" t="s">
        <v>11007</v>
      </c>
      <c r="AA241" s="96" t="s">
        <v>156</v>
      </c>
      <c r="AB241" s="96" t="s">
        <v>141</v>
      </c>
      <c r="AC241" s="96" t="s">
        <v>93</v>
      </c>
      <c r="AD241" s="96" t="s">
        <v>1153</v>
      </c>
      <c r="AE241" s="96" t="s">
        <v>1154</v>
      </c>
      <c r="AF241" s="96" t="s">
        <v>94</v>
      </c>
      <c r="AG241" s="96" t="s">
        <v>1154</v>
      </c>
      <c r="AH241" s="96"/>
      <c r="AI241" s="96"/>
      <c r="AJ241" s="19">
        <v>1</v>
      </c>
      <c r="AK241" s="96" t="s">
        <v>118</v>
      </c>
      <c r="AL241" s="96"/>
      <c r="AM241" s="31"/>
      <c r="AN241" s="30" t="s">
        <v>133</v>
      </c>
      <c r="AO241" s="96" t="s">
        <v>134</v>
      </c>
      <c r="AP241" s="31" t="s">
        <v>160</v>
      </c>
      <c r="AQ241">
        <v>21103.944071599999</v>
      </c>
      <c r="AR241" t="s">
        <v>11665</v>
      </c>
      <c r="AS241" t="s">
        <v>11225</v>
      </c>
      <c r="AT241" t="s">
        <v>11666</v>
      </c>
      <c r="AU241">
        <v>34.9514</v>
      </c>
      <c r="AV241" s="96">
        <v>1.7030762218177777</v>
      </c>
      <c r="AW241">
        <v>349.13200000000001</v>
      </c>
      <c r="AX241" s="96">
        <v>1.2085425171377779</v>
      </c>
      <c r="AY241">
        <v>1.5998E-3</v>
      </c>
      <c r="AZ241">
        <v>220.92740000000001</v>
      </c>
      <c r="BA241" s="96">
        <v>2.9408076192933335</v>
      </c>
      <c r="BB241">
        <v>139.02369999999999</v>
      </c>
      <c r="BC241" s="96">
        <v>3.3453975450133333</v>
      </c>
      <c r="BD241">
        <v>15.151684599999999</v>
      </c>
      <c r="BE241" s="96">
        <f t="shared" si="24"/>
        <v>6898.6051340854347</v>
      </c>
      <c r="BF241" s="96">
        <f t="shared" si="25"/>
        <v>538.6415225789442</v>
      </c>
      <c r="BG241" s="96">
        <f t="shared" si="26"/>
        <v>516.5687455919242</v>
      </c>
      <c r="BH241">
        <v>6904.9922081097366</v>
      </c>
      <c r="BI241">
        <v>4.4502693401649051E-4</v>
      </c>
      <c r="BJ241">
        <v>0.61034260536004481</v>
      </c>
      <c r="BK241">
        <v>6.0935029245285364</v>
      </c>
      <c r="BL241">
        <v>4.4297962545733682</v>
      </c>
      <c r="BM241">
        <v>1.8525346232212481</v>
      </c>
      <c r="BN241">
        <v>0.6100175721910448</v>
      </c>
      <c r="BO241">
        <v>6.0935029197852471</v>
      </c>
      <c r="BP241">
        <v>1.3810373377341071E-3</v>
      </c>
      <c r="BQ241">
        <v>4.4297962545733682</v>
      </c>
      <c r="BR241">
        <v>6901.8577411229298</v>
      </c>
      <c r="BS241" s="96">
        <v>547.2994041262682</v>
      </c>
      <c r="BT241" s="96">
        <v>509.60203215260753</v>
      </c>
      <c r="BU241">
        <v>1.8525346232212481</v>
      </c>
      <c r="BV241" s="60" t="str">
        <f t="shared" si="28"/>
        <v>Earth Observation</v>
      </c>
      <c r="BW241" s="30" t="s">
        <v>1155</v>
      </c>
      <c r="BX241" s="96">
        <v>0.64</v>
      </c>
      <c r="BY241" s="96">
        <v>0.27</v>
      </c>
      <c r="BZ241" s="96">
        <v>1.7</v>
      </c>
      <c r="CA241" s="96">
        <v>0.86019999999999996</v>
      </c>
      <c r="CB241" s="96">
        <v>0.14960000000000001</v>
      </c>
      <c r="CC241" s="96">
        <v>0.45050000000000001</v>
      </c>
      <c r="CD241" s="96">
        <v>0.27</v>
      </c>
      <c r="CE241" s="96">
        <v>0.64</v>
      </c>
      <c r="CF241" s="31">
        <v>1.7</v>
      </c>
      <c r="CG241" s="30">
        <v>29</v>
      </c>
      <c r="CH241" s="96">
        <v>29</v>
      </c>
      <c r="CI241" s="96">
        <v>29</v>
      </c>
      <c r="CJ241" s="96">
        <f>Population!$CG241-Population!$CI241</f>
        <v>0</v>
      </c>
      <c r="CK241" s="118">
        <f>_xlfn.DAYS(Entries!$AY$2,Population!H241)</f>
        <v>1575</v>
      </c>
      <c r="CL241" s="118">
        <f t="shared" si="29"/>
        <v>365</v>
      </c>
      <c r="CM241" s="117">
        <f>Entries!$AY$5</f>
        <v>0.15</v>
      </c>
      <c r="CN241" s="117">
        <f t="shared" si="27"/>
        <v>0</v>
      </c>
      <c r="CO241" s="119" t="str">
        <f t="shared" si="30"/>
        <v>-</v>
      </c>
      <c r="CP241" s="30"/>
      <c r="CQ241" s="19">
        <v>0</v>
      </c>
      <c r="CR241" s="96" t="s">
        <v>118</v>
      </c>
      <c r="CS241" s="96"/>
      <c r="CT241" s="31"/>
      <c r="CU241" s="30" t="s">
        <v>1156</v>
      </c>
      <c r="CV241" s="96" t="s">
        <v>1157</v>
      </c>
      <c r="CW241" s="96" t="s">
        <v>157</v>
      </c>
      <c r="CX241" s="96" t="s">
        <v>1158</v>
      </c>
      <c r="CY241" s="96" t="s">
        <v>107</v>
      </c>
      <c r="CZ241" s="96"/>
      <c r="DA241" s="31"/>
      <c r="DB241" s="17" t="s">
        <v>15462</v>
      </c>
      <c r="DC241" s="17" t="s">
        <v>15500</v>
      </c>
      <c r="DD241" s="17" t="s">
        <v>15500</v>
      </c>
      <c r="DE241" s="17" t="s">
        <v>15500</v>
      </c>
      <c r="DF241" s="17" t="s">
        <v>15500</v>
      </c>
      <c r="DG241" s="23" t="s">
        <v>11172</v>
      </c>
      <c r="DH241" s="145"/>
    </row>
    <row r="242" spans="1:112" s="17" customFormat="1" x14ac:dyDescent="0.25">
      <c r="A242" s="32" t="s">
        <v>1173</v>
      </c>
      <c r="B242" s="98">
        <v>0</v>
      </c>
      <c r="C242" s="64" t="s">
        <v>15461</v>
      </c>
      <c r="D242" s="98"/>
      <c r="E242" s="98">
        <v>44410</v>
      </c>
      <c r="F242" s="98" t="s">
        <v>1174</v>
      </c>
      <c r="G242" s="33">
        <v>59927</v>
      </c>
      <c r="H242" s="44">
        <v>43651</v>
      </c>
      <c r="I242" s="98" t="s">
        <v>276</v>
      </c>
      <c r="J242" s="98"/>
      <c r="K242" s="98"/>
      <c r="L242" s="98" t="s">
        <v>365</v>
      </c>
      <c r="M242" t="s">
        <v>552</v>
      </c>
      <c r="N242" s="98" t="s">
        <v>552</v>
      </c>
      <c r="O242" t="s">
        <v>554</v>
      </c>
      <c r="P242" s="64" t="str">
        <f>VLOOKUP(N242,Entries!J:K,2,FALSE)</f>
        <v>GERMANY</v>
      </c>
      <c r="Q242" s="38" t="s">
        <v>1175</v>
      </c>
      <c r="R242" s="32" t="s">
        <v>1178</v>
      </c>
      <c r="S242" s="98" t="s">
        <v>552</v>
      </c>
      <c r="T242" t="s">
        <v>554</v>
      </c>
      <c r="U242" s="39" t="s">
        <v>159</v>
      </c>
      <c r="V242" s="33" t="s">
        <v>159</v>
      </c>
      <c r="W242" s="64">
        <f>IF(VLOOKUP(R242,Entries!N:P,3,FALSE)=V242,1,VLOOKUP(R242,Entries!N:P,3,FALSE))</f>
        <v>1</v>
      </c>
      <c r="X242"/>
      <c r="Y242"/>
      <c r="Z242" s="98"/>
      <c r="AA242" s="98"/>
      <c r="AB242" s="98"/>
      <c r="AC242" s="98" t="s">
        <v>93</v>
      </c>
      <c r="AD242" s="98" t="s">
        <v>1176</v>
      </c>
      <c r="AE242" s="98" t="s">
        <v>117</v>
      </c>
      <c r="AF242" s="98" t="s">
        <v>94</v>
      </c>
      <c r="AG242" s="98" t="s">
        <v>650</v>
      </c>
      <c r="AH242" s="98"/>
      <c r="AI242" s="98"/>
      <c r="AJ242" s="19">
        <v>1</v>
      </c>
      <c r="AK242" s="98" t="s">
        <v>118</v>
      </c>
      <c r="AL242" s="98"/>
      <c r="AM242" s="33"/>
      <c r="AN242" s="32" t="s">
        <v>96</v>
      </c>
      <c r="AO242" s="98" t="s">
        <v>97</v>
      </c>
      <c r="AP242" s="33" t="s">
        <v>97</v>
      </c>
      <c r="AQ242">
        <v>21104.478113900001</v>
      </c>
      <c r="AR242" t="s">
        <v>11667</v>
      </c>
      <c r="AS242" t="s">
        <v>11225</v>
      </c>
      <c r="AT242" t="s">
        <v>11668</v>
      </c>
      <c r="AU242">
        <v>97.579099999999997</v>
      </c>
      <c r="AV242" s="98">
        <v>1.703135563</v>
      </c>
      <c r="AW242">
        <v>69.244399999999999</v>
      </c>
      <c r="AX242" s="98">
        <v>1.208600112991111</v>
      </c>
      <c r="AY242">
        <v>2.1641E-3</v>
      </c>
      <c r="AZ242">
        <v>168.49590000000001</v>
      </c>
      <c r="BA242" s="98">
        <v>2.9474084531511116</v>
      </c>
      <c r="BB242">
        <v>191.6772</v>
      </c>
      <c r="BC242" s="98">
        <v>3.3387687858933335</v>
      </c>
      <c r="BD242">
        <v>15.13897169</v>
      </c>
      <c r="BE242" s="96">
        <f t="shared" si="24"/>
        <v>6902.4666502691916</v>
      </c>
      <c r="BF242" s="96">
        <f t="shared" si="25"/>
        <v>546.4042783470386</v>
      </c>
      <c r="BG242" s="96">
        <f t="shared" si="26"/>
        <v>516.52902219134376</v>
      </c>
      <c r="BH242">
        <v>6908.8354475769647</v>
      </c>
      <c r="BI242">
        <v>2.2300511636002278E-3</v>
      </c>
      <c r="BJ242">
        <v>1.70298585308935</v>
      </c>
      <c r="BK242">
        <v>1.2085427683605561</v>
      </c>
      <c r="BL242">
        <v>2.3995193436060358</v>
      </c>
      <c r="BM242">
        <v>3.8866850347618569</v>
      </c>
      <c r="BN242">
        <v>1.703076624019118</v>
      </c>
      <c r="BO242">
        <v>1.2085427696451769</v>
      </c>
      <c r="BP242">
        <v>2.731911097976956E-3</v>
      </c>
      <c r="BQ242">
        <v>2.5532105540172059</v>
      </c>
      <c r="BR242">
        <v>6899.4507181394383</v>
      </c>
      <c r="BS242" s="96">
        <v>548.81530382993969</v>
      </c>
      <c r="BT242" s="96">
        <v>511.09377470476829</v>
      </c>
      <c r="BU242">
        <v>3.8866850347618569</v>
      </c>
      <c r="BV242" s="65" t="str">
        <f t="shared" ref="BV242:BV273" si="31">IF(AND(CR242="Real",CQ242=0),"no propulsion",IF(AND(BX242&lt;0.2,BY242&lt;0.2,BZ242&lt;0.2),"too small",IF(OR(D242="Starlink v0.9",D242="Starlink v1.0"),"Starlink",IF(D242="OneWeb","OneWeb",IF(AND(AE242="Earth Observation",AO242="Sunsynchron"),"sunsynchronous observation",IF(AF242="Earth Observation","Earth Observation"))))))</f>
        <v>Earth Observation</v>
      </c>
      <c r="BW242" s="32" t="s">
        <v>348</v>
      </c>
      <c r="BX242" s="98">
        <v>0.1</v>
      </c>
      <c r="BY242" s="98">
        <v>0.3</v>
      </c>
      <c r="BZ242" s="98">
        <v>1</v>
      </c>
      <c r="CA242" s="98">
        <v>0.1139</v>
      </c>
      <c r="CB242" s="98">
        <v>0.01</v>
      </c>
      <c r="CC242" s="98">
        <v>6.0999999999999999E-2</v>
      </c>
      <c r="CD242" s="98">
        <v>0.3</v>
      </c>
      <c r="CE242" s="98">
        <v>0.1</v>
      </c>
      <c r="CF242" s="33">
        <v>1</v>
      </c>
      <c r="CG242" s="32">
        <v>3</v>
      </c>
      <c r="CH242" s="98">
        <v>3</v>
      </c>
      <c r="CI242" s="98">
        <v>3</v>
      </c>
      <c r="CJ242" s="98">
        <f>Population!$CG242-Population!$CI242</f>
        <v>0</v>
      </c>
      <c r="CK242" s="120">
        <f>_xlfn.DAYS(Entries!$AY$2,Population!H242)</f>
        <v>643</v>
      </c>
      <c r="CL242" s="120">
        <f t="shared" ref="CL242:CL273" si="32">AJ242*365</f>
        <v>365</v>
      </c>
      <c r="CM242" s="122">
        <f>Entries!$AY$5</f>
        <v>0.15</v>
      </c>
      <c r="CN242" s="122">
        <f t="shared" si="27"/>
        <v>0</v>
      </c>
      <c r="CO242" s="121" t="str">
        <f t="shared" ref="CO242:CO273" si="33">IF(CQ242=0,"-",MAX(0,1-(1-CM242)/CL242*CK242))</f>
        <v>-</v>
      </c>
      <c r="CP242" s="32"/>
      <c r="CQ242" s="19">
        <v>0</v>
      </c>
      <c r="CR242" s="98" t="s">
        <v>118</v>
      </c>
      <c r="CS242" s="98"/>
      <c r="CT242" s="33"/>
      <c r="CU242" s="32" t="s">
        <v>1177</v>
      </c>
      <c r="CV242" s="98" t="s">
        <v>1178</v>
      </c>
      <c r="CW242" s="98" t="s">
        <v>554</v>
      </c>
      <c r="CX242" s="98" t="s">
        <v>106</v>
      </c>
      <c r="CY242" s="98" t="s">
        <v>107</v>
      </c>
      <c r="CZ242" s="98" t="s">
        <v>108</v>
      </c>
      <c r="DA242" s="33"/>
      <c r="DB242" s="17" t="s">
        <v>15462</v>
      </c>
      <c r="DC242" s="17" t="s">
        <v>15500</v>
      </c>
      <c r="DD242" s="17" t="s">
        <v>15500</v>
      </c>
      <c r="DE242" s="17" t="s">
        <v>15500</v>
      </c>
      <c r="DF242" s="17" t="s">
        <v>15500</v>
      </c>
      <c r="DG242" s="23" t="s">
        <v>11172</v>
      </c>
      <c r="DH242" s="145"/>
    </row>
    <row r="243" spans="1:112" s="17" customFormat="1" x14ac:dyDescent="0.25">
      <c r="A243" s="30" t="s">
        <v>1179</v>
      </c>
      <c r="B243" s="96">
        <v>0</v>
      </c>
      <c r="C243" s="152" t="s">
        <v>15461</v>
      </c>
      <c r="D243" s="96"/>
      <c r="E243" s="96">
        <v>44393</v>
      </c>
      <c r="F243" s="96" t="s">
        <v>1180</v>
      </c>
      <c r="G243" s="31">
        <v>59929</v>
      </c>
      <c r="H243" s="43">
        <v>43651</v>
      </c>
      <c r="I243" s="96" t="s">
        <v>276</v>
      </c>
      <c r="J243" s="96"/>
      <c r="K243" s="96"/>
      <c r="L243" s="96" t="s">
        <v>365</v>
      </c>
      <c r="M243" s="124" t="s">
        <v>552</v>
      </c>
      <c r="N243" s="96" t="s">
        <v>552</v>
      </c>
      <c r="O243" s="124" t="s">
        <v>554</v>
      </c>
      <c r="P243" s="96" t="str">
        <f>VLOOKUP(N243,Entries!J:K,2,FALSE)</f>
        <v>GERMANY</v>
      </c>
      <c r="Q243" s="123" t="s">
        <v>1178</v>
      </c>
      <c r="R243" s="30" t="s">
        <v>1178</v>
      </c>
      <c r="S243" s="96" t="s">
        <v>552</v>
      </c>
      <c r="T243" s="124" t="s">
        <v>554</v>
      </c>
      <c r="U243" s="125" t="s">
        <v>159</v>
      </c>
      <c r="V243" s="31" t="s">
        <v>159</v>
      </c>
      <c r="W243" s="64">
        <f>IF(VLOOKUP(R243,Entries!N:P,3,FALSE)=V243,1,VLOOKUP(R243,Entries!N:P,3,FALSE))</f>
        <v>1</v>
      </c>
      <c r="X243" s="124"/>
      <c r="Y243" s="124"/>
      <c r="Z243" s="96"/>
      <c r="AA243" s="96"/>
      <c r="AB243" s="96"/>
      <c r="AC243" s="96" t="s">
        <v>93</v>
      </c>
      <c r="AD243" s="96" t="s">
        <v>1176</v>
      </c>
      <c r="AE243" s="96" t="s">
        <v>117</v>
      </c>
      <c r="AF243" s="96" t="s">
        <v>94</v>
      </c>
      <c r="AG243" s="96" t="s">
        <v>650</v>
      </c>
      <c r="AH243" s="96"/>
      <c r="AI243" s="96"/>
      <c r="AJ243" s="19">
        <v>3</v>
      </c>
      <c r="AK243" s="96" t="s">
        <v>118</v>
      </c>
      <c r="AL243" s="96"/>
      <c r="AM243" s="31"/>
      <c r="AN243" s="30" t="s">
        <v>96</v>
      </c>
      <c r="AO243" s="96" t="s">
        <v>97</v>
      </c>
      <c r="AP243" s="31" t="s">
        <v>97</v>
      </c>
      <c r="AQ243">
        <v>21104.457867640001</v>
      </c>
      <c r="AR243" t="s">
        <v>11669</v>
      </c>
      <c r="AS243" t="s">
        <v>11225</v>
      </c>
      <c r="AT243" t="s">
        <v>11670</v>
      </c>
      <c r="AU243">
        <v>97.582499999999996</v>
      </c>
      <c r="AV243" s="96">
        <v>1.6990218228088891</v>
      </c>
      <c r="AW243">
        <v>69.247699999999995</v>
      </c>
      <c r="AX243" s="96">
        <v>1.7094780881822222</v>
      </c>
      <c r="AY243">
        <v>2.1716000000000001E-3</v>
      </c>
      <c r="AZ243">
        <v>168.8741</v>
      </c>
      <c r="BA243" s="96">
        <v>4.749357556524445</v>
      </c>
      <c r="BB243">
        <v>191.29740000000001</v>
      </c>
      <c r="BC243" s="96">
        <v>3.524077335342223</v>
      </c>
      <c r="BD243">
        <v>15.13402827</v>
      </c>
      <c r="BE243" s="96">
        <f t="shared" si="24"/>
        <v>6903.9696620579689</v>
      </c>
      <c r="BF243" s="96">
        <f t="shared" si="25"/>
        <v>547.96232257609427</v>
      </c>
      <c r="BG243" s="96">
        <f t="shared" si="26"/>
        <v>517.97700153984351</v>
      </c>
      <c r="BH243">
        <v>6910.3369455624324</v>
      </c>
      <c r="BI243">
        <v>2.2290916782867261E-3</v>
      </c>
      <c r="BJ243">
        <v>1.7030451940919029</v>
      </c>
      <c r="BK243">
        <v>1.208600364648029</v>
      </c>
      <c r="BL243">
        <v>2.4068995166947231</v>
      </c>
      <c r="BM243">
        <v>3.8792769091242758</v>
      </c>
      <c r="BN243">
        <v>1.703135965177377</v>
      </c>
      <c r="BO243">
        <v>1.2086003654992641</v>
      </c>
      <c r="BP243">
        <v>2.7330660498146942E-3</v>
      </c>
      <c r="BQ243">
        <v>2.5592623931145941</v>
      </c>
      <c r="BR243">
        <v>6900.9545392673544</v>
      </c>
      <c r="BS243" s="96">
        <v>504.54592370592127</v>
      </c>
      <c r="BT243" s="96">
        <v>491.32298499886201</v>
      </c>
      <c r="BU243">
        <v>3.8792769091242758</v>
      </c>
      <c r="BV243" s="60" t="str">
        <f t="shared" si="31"/>
        <v>Earth Observation</v>
      </c>
      <c r="BW243" s="30" t="s">
        <v>348</v>
      </c>
      <c r="BX243" s="96">
        <v>0.1</v>
      </c>
      <c r="BY243" s="96">
        <v>0.3</v>
      </c>
      <c r="BZ243" s="96">
        <v>1</v>
      </c>
      <c r="CA243" s="96">
        <v>0.1139</v>
      </c>
      <c r="CB243" s="96">
        <v>0.01</v>
      </c>
      <c r="CC243" s="96">
        <v>6.0999999999999999E-2</v>
      </c>
      <c r="CD243" s="96">
        <v>0.3</v>
      </c>
      <c r="CE243" s="96">
        <v>0.1</v>
      </c>
      <c r="CF243" s="31">
        <v>1</v>
      </c>
      <c r="CG243" s="30">
        <v>3</v>
      </c>
      <c r="CH243" s="96">
        <v>3</v>
      </c>
      <c r="CI243" s="96">
        <v>3</v>
      </c>
      <c r="CJ243" s="96">
        <f>Population!$CG243-Population!$CI243</f>
        <v>0</v>
      </c>
      <c r="CK243" s="118">
        <f>_xlfn.DAYS(Entries!$AY$2,Population!H243)</f>
        <v>643</v>
      </c>
      <c r="CL243" s="118">
        <f t="shared" si="32"/>
        <v>1095</v>
      </c>
      <c r="CM243" s="117">
        <f>Entries!$AY$5</f>
        <v>0.15</v>
      </c>
      <c r="CN243" s="117">
        <f t="shared" si="27"/>
        <v>0</v>
      </c>
      <c r="CO243" s="119" t="str">
        <f t="shared" si="33"/>
        <v>-</v>
      </c>
      <c r="CP243" s="30"/>
      <c r="CQ243" s="19">
        <v>0</v>
      </c>
      <c r="CR243" s="96" t="s">
        <v>118</v>
      </c>
      <c r="CS243" s="96"/>
      <c r="CT243" s="31"/>
      <c r="CU243" s="30" t="s">
        <v>1177</v>
      </c>
      <c r="CV243" s="96" t="s">
        <v>1178</v>
      </c>
      <c r="CW243" s="96" t="s">
        <v>554</v>
      </c>
      <c r="CX243" s="96" t="s">
        <v>106</v>
      </c>
      <c r="CY243" s="96" t="s">
        <v>107</v>
      </c>
      <c r="CZ243" s="96" t="s">
        <v>108</v>
      </c>
      <c r="DA243" s="31"/>
      <c r="DB243" s="17" t="s">
        <v>15462</v>
      </c>
      <c r="DC243" s="17" t="s">
        <v>15500</v>
      </c>
      <c r="DD243" s="17" t="s">
        <v>15500</v>
      </c>
      <c r="DE243" s="17" t="s">
        <v>15500</v>
      </c>
      <c r="DF243" s="17" t="s">
        <v>15500</v>
      </c>
      <c r="DG243" s="23" t="s">
        <v>11172</v>
      </c>
      <c r="DH243" s="145"/>
    </row>
    <row r="244" spans="1:112" s="17" customFormat="1" x14ac:dyDescent="0.25">
      <c r="A244" s="32" t="s">
        <v>1181</v>
      </c>
      <c r="B244" s="98">
        <v>0</v>
      </c>
      <c r="C244" s="64" t="s">
        <v>15461</v>
      </c>
      <c r="D244" s="98"/>
      <c r="E244" s="98">
        <v>41173</v>
      </c>
      <c r="F244" s="98" t="s">
        <v>1182</v>
      </c>
      <c r="G244" s="33">
        <v>41170</v>
      </c>
      <c r="H244" s="44">
        <v>42355</v>
      </c>
      <c r="I244" s="98" t="s">
        <v>784</v>
      </c>
      <c r="J244" s="98"/>
      <c r="K244" s="98"/>
      <c r="L244" s="98" t="s">
        <v>839</v>
      </c>
      <c r="M244" t="s">
        <v>326</v>
      </c>
      <c r="N244" s="98" t="s">
        <v>326</v>
      </c>
      <c r="O244" t="s">
        <v>11123</v>
      </c>
      <c r="P244" s="64" t="str">
        <f>VLOOKUP(N244,Entries!J:K,2,FALSE)</f>
        <v>PEOPLES REPUBLIC OF CHINA</v>
      </c>
      <c r="Q244" s="38" t="s">
        <v>832</v>
      </c>
      <c r="R244" s="32" t="s">
        <v>832</v>
      </c>
      <c r="S244" s="98" t="s">
        <v>326</v>
      </c>
      <c r="T244" t="s">
        <v>576</v>
      </c>
      <c r="U244" s="39" t="s">
        <v>141</v>
      </c>
      <c r="V244" s="33" t="s">
        <v>92</v>
      </c>
      <c r="W244" s="64">
        <f>IF(VLOOKUP(R244,Entries!N:P,3,FALSE)=V244,1,VLOOKUP(R244,Entries!N:P,3,FALSE))</f>
        <v>1</v>
      </c>
      <c r="X244"/>
      <c r="Y244" t="s">
        <v>763</v>
      </c>
      <c r="Z244" s="98" t="s">
        <v>763</v>
      </c>
      <c r="AA244" s="64" t="s">
        <v>326</v>
      </c>
      <c r="AB244" s="95" t="s">
        <v>92</v>
      </c>
      <c r="AC244" s="98" t="s">
        <v>142</v>
      </c>
      <c r="AD244" s="98" t="s">
        <v>817</v>
      </c>
      <c r="AE244" s="98" t="s">
        <v>144</v>
      </c>
      <c r="AF244" s="98" t="s">
        <v>817</v>
      </c>
      <c r="AG244" s="98"/>
      <c r="AH244" s="98"/>
      <c r="AI244" s="98"/>
      <c r="AJ244" s="98">
        <v>3</v>
      </c>
      <c r="AK244" s="98" t="s">
        <v>95</v>
      </c>
      <c r="AL244" s="98"/>
      <c r="AM244" s="33"/>
      <c r="AN244" s="32" t="s">
        <v>96</v>
      </c>
      <c r="AO244" s="98" t="s">
        <v>97</v>
      </c>
      <c r="AP244" s="33" t="s">
        <v>97</v>
      </c>
      <c r="AQ244">
        <v>21104.50014679</v>
      </c>
      <c r="AR244" t="s">
        <v>11671</v>
      </c>
      <c r="AS244" t="s">
        <v>11225</v>
      </c>
      <c r="AT244" t="s">
        <v>11672</v>
      </c>
      <c r="AU244">
        <v>97.346800000000002</v>
      </c>
      <c r="AV244" s="98">
        <v>1.484086315471111</v>
      </c>
      <c r="AW244">
        <v>97.945899999999995</v>
      </c>
      <c r="AX244" s="98">
        <v>5.8605438829111112</v>
      </c>
      <c r="AY244">
        <v>1.1996000000000001E-3</v>
      </c>
      <c r="AZ244">
        <v>272.1182</v>
      </c>
      <c r="BA244" s="98">
        <v>0.92451467507555551</v>
      </c>
      <c r="BB244">
        <v>201.91480000000001</v>
      </c>
      <c r="BC244" s="98">
        <v>5.3635195939066671</v>
      </c>
      <c r="BD244">
        <v>15.23987487</v>
      </c>
      <c r="BE244" s="96">
        <f t="shared" si="24"/>
        <v>6871.9654518200587</v>
      </c>
      <c r="BF244" s="96">
        <f t="shared" si="25"/>
        <v>509.2090615760626</v>
      </c>
      <c r="BG244" s="96">
        <f t="shared" si="26"/>
        <v>492.72184206405564</v>
      </c>
      <c r="BH244">
        <v>6862.6147159234979</v>
      </c>
      <c r="BI244">
        <v>1.5939146922459111E-3</v>
      </c>
      <c r="BJ244">
        <v>1.6990815126306571</v>
      </c>
      <c r="BK244">
        <v>1.709545038891368</v>
      </c>
      <c r="BL244">
        <v>5.3424825985668303</v>
      </c>
      <c r="BM244">
        <v>2.9301937187094742</v>
      </c>
      <c r="BN244">
        <v>1.699022144237825</v>
      </c>
      <c r="BO244">
        <v>1.7094784078111569</v>
      </c>
      <c r="BP244">
        <v>9.6251746140043422E-4</v>
      </c>
      <c r="BQ244">
        <v>5.3424825985668303</v>
      </c>
      <c r="BR244">
        <v>6868.9344543523912</v>
      </c>
      <c r="BS244" s="96">
        <v>513.77148023515019</v>
      </c>
      <c r="BT244" s="96">
        <v>476.29103500469319</v>
      </c>
      <c r="BU244">
        <v>2.9301937187094742</v>
      </c>
      <c r="BV244" s="65" t="b">
        <f t="shared" si="31"/>
        <v>0</v>
      </c>
      <c r="BW244" s="32" t="s">
        <v>170</v>
      </c>
      <c r="BX244" s="98">
        <v>1.5</v>
      </c>
      <c r="BY244" s="98">
        <v>2</v>
      </c>
      <c r="BZ244" s="98">
        <v>4</v>
      </c>
      <c r="CA244" s="98">
        <v>7.8025000000000002</v>
      </c>
      <c r="CB244" s="98">
        <v>2.25</v>
      </c>
      <c r="CC244" s="98">
        <v>5.1413000000000002</v>
      </c>
      <c r="CD244" s="98">
        <v>2</v>
      </c>
      <c r="CE244" s="98">
        <v>1.5</v>
      </c>
      <c r="CF244" s="33">
        <v>4</v>
      </c>
      <c r="CG244" s="32">
        <v>1860</v>
      </c>
      <c r="CH244" s="98">
        <v>1860</v>
      </c>
      <c r="CI244" s="98">
        <v>1860</v>
      </c>
      <c r="CJ244" s="98">
        <f>Population!$CG244-Population!$CI244</f>
        <v>0</v>
      </c>
      <c r="CK244" s="120">
        <f>_xlfn.DAYS(Entries!$AY$2,Population!H244)</f>
        <v>1939</v>
      </c>
      <c r="CL244" s="120">
        <f t="shared" si="32"/>
        <v>1095</v>
      </c>
      <c r="CM244" s="122">
        <f>Entries!$AY$5</f>
        <v>0.15</v>
      </c>
      <c r="CN244" s="122">
        <f t="shared" si="27"/>
        <v>0</v>
      </c>
      <c r="CO244" s="121">
        <f t="shared" si="33"/>
        <v>0</v>
      </c>
      <c r="CP244" s="32"/>
      <c r="CQ244" s="19">
        <v>4</v>
      </c>
      <c r="CR244" s="98" t="s">
        <v>118</v>
      </c>
      <c r="CS244" s="98"/>
      <c r="CT244" s="33"/>
      <c r="CU244" s="32" t="s">
        <v>806</v>
      </c>
      <c r="CV244" s="98" t="s">
        <v>1183</v>
      </c>
      <c r="CW244" s="98" t="s">
        <v>576</v>
      </c>
      <c r="CX244" s="98" t="s">
        <v>809</v>
      </c>
      <c r="CY244" s="98" t="s">
        <v>150</v>
      </c>
      <c r="CZ244" s="98" t="s">
        <v>151</v>
      </c>
      <c r="DA244" s="33"/>
      <c r="DB244" s="17" t="s">
        <v>15463</v>
      </c>
      <c r="DC244" s="17" t="s">
        <v>15500</v>
      </c>
      <c r="DD244" s="17">
        <v>1</v>
      </c>
      <c r="DE244" s="17" t="s">
        <v>15500</v>
      </c>
      <c r="DF244" s="17" t="s">
        <v>15500</v>
      </c>
      <c r="DG244" s="23" t="s">
        <v>11175</v>
      </c>
      <c r="DH244" s="145"/>
    </row>
    <row r="245" spans="1:112" s="17" customFormat="1" x14ac:dyDescent="0.25">
      <c r="A245" s="30" t="s">
        <v>1184</v>
      </c>
      <c r="B245" s="96">
        <v>0</v>
      </c>
      <c r="C245" s="152" t="s">
        <v>15461</v>
      </c>
      <c r="D245" s="96"/>
      <c r="E245" s="96">
        <v>43857</v>
      </c>
      <c r="F245" s="96" t="s">
        <v>1185</v>
      </c>
      <c r="G245" s="31">
        <v>57600</v>
      </c>
      <c r="H245" s="43">
        <v>43450</v>
      </c>
      <c r="I245" s="96" t="s">
        <v>128</v>
      </c>
      <c r="J245" s="96"/>
      <c r="K245" s="96"/>
      <c r="L245" s="96" t="s">
        <v>129</v>
      </c>
      <c r="M245" s="124" t="s">
        <v>156</v>
      </c>
      <c r="N245" s="96" t="s">
        <v>156</v>
      </c>
      <c r="O245" s="124" t="s">
        <v>11123</v>
      </c>
      <c r="P245" s="96" t="str">
        <f>VLOOKUP(N245,Entries!J:K,2,FALSE)</f>
        <v>UNITED STATES OF AMERICA</v>
      </c>
      <c r="Q245" s="123" t="s">
        <v>1186</v>
      </c>
      <c r="R245" s="30" t="s">
        <v>1186</v>
      </c>
      <c r="S245" s="96" t="s">
        <v>156</v>
      </c>
      <c r="T245" s="124" t="s">
        <v>157</v>
      </c>
      <c r="U245" s="125" t="s">
        <v>92</v>
      </c>
      <c r="V245" s="31" t="s">
        <v>92</v>
      </c>
      <c r="W245" s="64">
        <f>IF(VLOOKUP(R245,Entries!N:P,3,FALSE)=V245,1,VLOOKUP(R245,Entries!N:P,3,FALSE))</f>
        <v>1</v>
      </c>
      <c r="X245" s="124"/>
      <c r="Y245" s="124"/>
      <c r="Z245" s="96"/>
      <c r="AA245" s="96"/>
      <c r="AB245" s="96"/>
      <c r="AC245" s="96" t="s">
        <v>93</v>
      </c>
      <c r="AD245" s="96" t="s">
        <v>123</v>
      </c>
      <c r="AE245" s="96" t="s">
        <v>123</v>
      </c>
      <c r="AF245" s="96" t="s">
        <v>123</v>
      </c>
      <c r="AG245" s="96"/>
      <c r="AH245" s="96"/>
      <c r="AI245" s="96"/>
      <c r="AJ245" s="19">
        <v>2</v>
      </c>
      <c r="AK245" s="96" t="s">
        <v>118</v>
      </c>
      <c r="AL245" s="96"/>
      <c r="AM245" s="31"/>
      <c r="AN245" s="30" t="s">
        <v>168</v>
      </c>
      <c r="AO245" s="96" t="s">
        <v>169</v>
      </c>
      <c r="AP245" s="31" t="s">
        <v>169</v>
      </c>
      <c r="AQ245">
        <v>21104.547728469999</v>
      </c>
      <c r="AR245" t="s">
        <v>11673</v>
      </c>
      <c r="AS245" t="s">
        <v>11225</v>
      </c>
      <c r="AT245" t="s">
        <v>11674</v>
      </c>
      <c r="AU245">
        <v>85.031899999999993</v>
      </c>
      <c r="AV245" s="96">
        <v>1.7063993280222223</v>
      </c>
      <c r="AW245">
        <v>335.78449999999998</v>
      </c>
      <c r="AX245" s="96">
        <v>5.7823601300044443</v>
      </c>
      <c r="AY245">
        <v>1.6827000000000001E-3</v>
      </c>
      <c r="AZ245">
        <v>52.970799999999997</v>
      </c>
      <c r="BA245" s="96">
        <v>2.2458927048800001</v>
      </c>
      <c r="BB245">
        <v>307.30709999999999</v>
      </c>
      <c r="BC245" s="96">
        <v>4.0397940967466672</v>
      </c>
      <c r="BD245">
        <v>15.249220469999999</v>
      </c>
      <c r="BE245" s="96">
        <f t="shared" si="24"/>
        <v>6869.1574743181345</v>
      </c>
      <c r="BF245" s="96">
        <f t="shared" si="25"/>
        <v>509.71620560016891</v>
      </c>
      <c r="BG245" s="96">
        <f t="shared" si="26"/>
        <v>486.59874303609922</v>
      </c>
      <c r="BH245">
        <v>6875.5968652738911</v>
      </c>
      <c r="BI245">
        <v>2.8501572694352331E-3</v>
      </c>
      <c r="BJ245">
        <v>1.4841470757018549</v>
      </c>
      <c r="BK245">
        <v>5.8605451020110522</v>
      </c>
      <c r="BL245">
        <v>1.0210216433120409</v>
      </c>
      <c r="BM245">
        <v>5.2670173173586603</v>
      </c>
      <c r="BN245">
        <v>1.484086589212104</v>
      </c>
      <c r="BO245">
        <v>5.8605451016148846</v>
      </c>
      <c r="BP245">
        <v>2.7294112001646398E-3</v>
      </c>
      <c r="BQ245">
        <v>1.0210216433120409</v>
      </c>
      <c r="BR245">
        <v>6866.0312576199221</v>
      </c>
      <c r="BS245" s="96">
        <v>669.69093314602014</v>
      </c>
      <c r="BT245" s="96">
        <v>648.80091819702648</v>
      </c>
      <c r="BU245">
        <v>5.2670173173586603</v>
      </c>
      <c r="BV245" s="60" t="b">
        <f t="shared" si="31"/>
        <v>0</v>
      </c>
      <c r="BW245" s="30" t="s">
        <v>104</v>
      </c>
      <c r="BX245" s="96">
        <v>0.1</v>
      </c>
      <c r="BY245" s="96">
        <v>0.3</v>
      </c>
      <c r="BZ245" s="96">
        <v>0.3</v>
      </c>
      <c r="CA245" s="96">
        <v>4.36E-2</v>
      </c>
      <c r="CB245" s="96">
        <v>0.01</v>
      </c>
      <c r="CC245" s="96">
        <v>3.5000000000000003E-2</v>
      </c>
      <c r="CD245" s="96">
        <v>0.3</v>
      </c>
      <c r="CE245" s="96">
        <v>0.1</v>
      </c>
      <c r="CF245" s="31">
        <v>0.3</v>
      </c>
      <c r="CG245" s="30">
        <v>3.38</v>
      </c>
      <c r="CH245" s="96">
        <v>3.38</v>
      </c>
      <c r="CI245" s="96">
        <v>3.38</v>
      </c>
      <c r="CJ245" s="96">
        <f>Population!$CG245-Population!$CI245</f>
        <v>0</v>
      </c>
      <c r="CK245" s="118">
        <f>_xlfn.DAYS(Entries!$AY$2,Population!H245)</f>
        <v>844</v>
      </c>
      <c r="CL245" s="118">
        <f t="shared" si="32"/>
        <v>730</v>
      </c>
      <c r="CM245" s="117">
        <f>Entries!$AY$5</f>
        <v>0.15</v>
      </c>
      <c r="CN245" s="117">
        <f t="shared" si="27"/>
        <v>0</v>
      </c>
      <c r="CO245" s="119" t="str">
        <f t="shared" si="33"/>
        <v>-</v>
      </c>
      <c r="CP245" s="30"/>
      <c r="CQ245" s="19">
        <v>0</v>
      </c>
      <c r="CR245" s="96" t="s">
        <v>118</v>
      </c>
      <c r="CS245" s="96"/>
      <c r="CT245" s="31"/>
      <c r="CU245" s="30" t="s">
        <v>1188</v>
      </c>
      <c r="CV245" s="96" t="s">
        <v>1186</v>
      </c>
      <c r="CW245" s="96" t="s">
        <v>157</v>
      </c>
      <c r="CX245" s="96" t="s">
        <v>106</v>
      </c>
      <c r="CY245" s="96" t="s">
        <v>107</v>
      </c>
      <c r="CZ245" s="96"/>
      <c r="DA245" s="31"/>
      <c r="DB245" s="17" t="s">
        <v>15462</v>
      </c>
      <c r="DC245" s="17" t="s">
        <v>15500</v>
      </c>
      <c r="DD245" s="17" t="s">
        <v>15500</v>
      </c>
      <c r="DE245" s="17" t="s">
        <v>15500</v>
      </c>
      <c r="DF245" s="17" t="s">
        <v>15500</v>
      </c>
      <c r="DG245" s="23" t="s">
        <v>11172</v>
      </c>
      <c r="DH245" s="145"/>
    </row>
    <row r="246" spans="1:112" s="17" customFormat="1" x14ac:dyDescent="0.25">
      <c r="A246" s="32" t="s">
        <v>1189</v>
      </c>
      <c r="B246" s="98">
        <v>0</v>
      </c>
      <c r="C246" s="64" t="s">
        <v>15461</v>
      </c>
      <c r="D246" s="98" t="s">
        <v>343</v>
      </c>
      <c r="E246" s="98">
        <v>35681</v>
      </c>
      <c r="F246" s="98" t="s">
        <v>1190</v>
      </c>
      <c r="G246" s="33">
        <v>35678</v>
      </c>
      <c r="H246" s="44">
        <v>40023</v>
      </c>
      <c r="I246" s="98" t="s">
        <v>271</v>
      </c>
      <c r="J246" s="98"/>
      <c r="K246" s="98"/>
      <c r="L246" s="98" t="s">
        <v>208</v>
      </c>
      <c r="M246" t="s">
        <v>286</v>
      </c>
      <c r="N246" s="98" t="s">
        <v>286</v>
      </c>
      <c r="O246" t="s">
        <v>288</v>
      </c>
      <c r="P246" s="64" t="str">
        <f>VLOOKUP(N246,Entries!J:K,2,FALSE)</f>
        <v>SPAIN</v>
      </c>
      <c r="Q246" s="38" t="s">
        <v>1191</v>
      </c>
      <c r="R246" s="32" t="s">
        <v>10997</v>
      </c>
      <c r="S246" s="98" t="s">
        <v>286</v>
      </c>
      <c r="T246" t="s">
        <v>288</v>
      </c>
      <c r="U246" s="39" t="s">
        <v>141</v>
      </c>
      <c r="V246" s="103" t="s">
        <v>159</v>
      </c>
      <c r="W246" s="64">
        <f>IF(VLOOKUP(R246,Entries!N:P,3,FALSE)=V246,1,VLOOKUP(R246,Entries!N:P,3,FALSE))</f>
        <v>1</v>
      </c>
      <c r="X246"/>
      <c r="Y246"/>
      <c r="Z246" s="98" t="s">
        <v>10998</v>
      </c>
      <c r="AA246" s="64" t="s">
        <v>352</v>
      </c>
      <c r="AB246" s="98" t="s">
        <v>159</v>
      </c>
      <c r="AC246" s="98" t="s">
        <v>239</v>
      </c>
      <c r="AD246" s="98" t="s">
        <v>94</v>
      </c>
      <c r="AE246" s="98" t="s">
        <v>94</v>
      </c>
      <c r="AF246" s="98" t="s">
        <v>94</v>
      </c>
      <c r="AG246" s="98" t="s">
        <v>650</v>
      </c>
      <c r="AH246" s="98"/>
      <c r="AI246" s="98"/>
      <c r="AJ246" s="98">
        <v>5</v>
      </c>
      <c r="AK246" s="98" t="s">
        <v>95</v>
      </c>
      <c r="AL246" s="98"/>
      <c r="AM246" s="33"/>
      <c r="AN246" s="32" t="s">
        <v>125</v>
      </c>
      <c r="AO246" s="98" t="s">
        <v>97</v>
      </c>
      <c r="AP246" s="33" t="s">
        <v>97</v>
      </c>
      <c r="AQ246">
        <v>21104.51921504</v>
      </c>
      <c r="AR246" t="s">
        <v>11486</v>
      </c>
      <c r="AS246" t="s">
        <v>11225</v>
      </c>
      <c r="AT246" t="s">
        <v>11675</v>
      </c>
      <c r="AU246">
        <v>97.769499999999994</v>
      </c>
      <c r="AV246" s="98">
        <v>1.7068827841244447</v>
      </c>
      <c r="AW246">
        <v>331.30489999999998</v>
      </c>
      <c r="AX246" s="98">
        <v>0.1196178607288889</v>
      </c>
      <c r="AY246">
        <v>2.3900000000000001E-4</v>
      </c>
      <c r="AZ246">
        <v>128.68020000000001</v>
      </c>
      <c r="BA246" s="98">
        <v>1.4016090534977779</v>
      </c>
      <c r="BB246">
        <v>231.4632</v>
      </c>
      <c r="BC246" s="98">
        <v>4.8841911945066663</v>
      </c>
      <c r="BD246">
        <v>14.71884234</v>
      </c>
      <c r="BE246" s="96">
        <f t="shared" si="24"/>
        <v>7033.1972770433531</v>
      </c>
      <c r="BF246" s="96">
        <f t="shared" si="25"/>
        <v>663.87821119256751</v>
      </c>
      <c r="BG246" s="96">
        <f t="shared" si="26"/>
        <v>660.5163428941396</v>
      </c>
      <c r="BH246">
        <v>7039.4718960306609</v>
      </c>
      <c r="BI246">
        <v>1.2802544207581069E-3</v>
      </c>
      <c r="BJ246">
        <v>1.706310163550177</v>
      </c>
      <c r="BK246">
        <v>5.7823613291704028</v>
      </c>
      <c r="BL246">
        <v>1.3238824203807851</v>
      </c>
      <c r="BM246">
        <v>4.9618062875586197</v>
      </c>
      <c r="BN246">
        <v>1.7063997284810499</v>
      </c>
      <c r="BO246">
        <v>5.7823613334851469</v>
      </c>
      <c r="BP246">
        <v>1.4857243380855629E-3</v>
      </c>
      <c r="BQ246">
        <v>1.3238824203807851</v>
      </c>
      <c r="BR246">
        <v>7030.2459256715238</v>
      </c>
      <c r="BS246" s="96">
        <v>629.14565413201763</v>
      </c>
      <c r="BT246" s="96">
        <v>607.60972137070712</v>
      </c>
      <c r="BU246">
        <v>4.9618062875586197</v>
      </c>
      <c r="BV246" s="65" t="str">
        <f t="shared" si="31"/>
        <v>sunsynchronous observation</v>
      </c>
      <c r="BW246" s="32" t="s">
        <v>1113</v>
      </c>
      <c r="BX246" s="98">
        <v>1</v>
      </c>
      <c r="BY246" s="98">
        <v>1</v>
      </c>
      <c r="BZ246" s="98">
        <v>1</v>
      </c>
      <c r="CA246" s="98">
        <v>1.1923999999999999</v>
      </c>
      <c r="CB246" s="98">
        <v>0.64949999999999997</v>
      </c>
      <c r="CC246" s="98">
        <v>1.0748</v>
      </c>
      <c r="CD246" s="98">
        <v>1</v>
      </c>
      <c r="CE246" s="98">
        <v>1</v>
      </c>
      <c r="CF246" s="33">
        <v>1</v>
      </c>
      <c r="CG246" s="32">
        <v>90</v>
      </c>
      <c r="CH246" s="98">
        <v>90</v>
      </c>
      <c r="CI246" s="98">
        <v>90</v>
      </c>
      <c r="CJ246" s="98">
        <f>Population!$CG246-Population!$CI246</f>
        <v>0</v>
      </c>
      <c r="CK246" s="120">
        <f>_xlfn.DAYS(Entries!$AY$2,Population!H246)</f>
        <v>4271</v>
      </c>
      <c r="CL246" s="120">
        <f t="shared" si="32"/>
        <v>1825</v>
      </c>
      <c r="CM246" s="122">
        <f>Entries!$AY$5</f>
        <v>0.15</v>
      </c>
      <c r="CN246" s="122">
        <f t="shared" si="27"/>
        <v>0</v>
      </c>
      <c r="CO246" s="121" t="str">
        <f t="shared" si="33"/>
        <v>-</v>
      </c>
      <c r="CP246" s="32"/>
      <c r="CQ246" s="19">
        <v>0</v>
      </c>
      <c r="CR246" s="98" t="s">
        <v>118</v>
      </c>
      <c r="CS246" s="98"/>
      <c r="CT246" s="33"/>
      <c r="CU246" s="32" t="s">
        <v>350</v>
      </c>
      <c r="CV246" s="98" t="s">
        <v>351</v>
      </c>
      <c r="CW246" s="98" t="s">
        <v>352</v>
      </c>
      <c r="CX246" s="98" t="s">
        <v>353</v>
      </c>
      <c r="CY246" s="98" t="s">
        <v>107</v>
      </c>
      <c r="CZ246" s="98" t="s">
        <v>108</v>
      </c>
      <c r="DA246" s="33"/>
      <c r="DB246" s="17" t="s">
        <v>15462</v>
      </c>
      <c r="DC246" s="17" t="s">
        <v>15500</v>
      </c>
      <c r="DD246" s="17" t="s">
        <v>15500</v>
      </c>
      <c r="DE246" s="17" t="s">
        <v>15500</v>
      </c>
      <c r="DF246" s="17" t="s">
        <v>15500</v>
      </c>
      <c r="DG246" s="23" t="s">
        <v>11172</v>
      </c>
      <c r="DH246" s="145"/>
    </row>
    <row r="247" spans="1:112" s="17" customFormat="1" x14ac:dyDescent="0.25">
      <c r="A247" s="30" t="s">
        <v>1192</v>
      </c>
      <c r="B247" s="96">
        <v>0</v>
      </c>
      <c r="C247" s="152" t="s">
        <v>15461</v>
      </c>
      <c r="D247" s="96"/>
      <c r="E247" s="96">
        <v>40013</v>
      </c>
      <c r="F247" s="96" t="s">
        <v>1193</v>
      </c>
      <c r="G247" s="31">
        <v>40010</v>
      </c>
      <c r="H247" s="43">
        <v>41809</v>
      </c>
      <c r="I247" s="96" t="s">
        <v>207</v>
      </c>
      <c r="J247" s="96"/>
      <c r="K247" s="96"/>
      <c r="L247" s="96" t="s">
        <v>208</v>
      </c>
      <c r="M247" s="124" t="s">
        <v>286</v>
      </c>
      <c r="N247" s="96" t="s">
        <v>286</v>
      </c>
      <c r="O247" s="124" t="s">
        <v>11123</v>
      </c>
      <c r="P247" s="96" t="str">
        <f>VLOOKUP(N247,Entries!J:K,2,FALSE)</f>
        <v>SPAIN</v>
      </c>
      <c r="Q247" s="123" t="s">
        <v>1191</v>
      </c>
      <c r="R247" s="30" t="s">
        <v>10997</v>
      </c>
      <c r="S247" s="96" t="s">
        <v>286</v>
      </c>
      <c r="T247" s="124" t="s">
        <v>288</v>
      </c>
      <c r="U247" s="125" t="s">
        <v>141</v>
      </c>
      <c r="V247" s="106" t="s">
        <v>159</v>
      </c>
      <c r="W247" s="64">
        <f>IF(VLOOKUP(R247,Entries!N:P,3,FALSE)=V247,1,VLOOKUP(R247,Entries!N:P,3,FALSE))</f>
        <v>1</v>
      </c>
      <c r="X247" s="124"/>
      <c r="Y247" s="124"/>
      <c r="Z247" s="96" t="s">
        <v>10998</v>
      </c>
      <c r="AA247" s="96" t="s">
        <v>352</v>
      </c>
      <c r="AB247" s="96" t="s">
        <v>159</v>
      </c>
      <c r="AC247" s="96" t="s">
        <v>239</v>
      </c>
      <c r="AD247" s="96" t="s">
        <v>94</v>
      </c>
      <c r="AE247" s="96" t="s">
        <v>94</v>
      </c>
      <c r="AF247" s="96" t="s">
        <v>94</v>
      </c>
      <c r="AG247" s="96"/>
      <c r="AH247" s="96"/>
      <c r="AI247" s="96"/>
      <c r="AJ247" s="96">
        <v>10</v>
      </c>
      <c r="AK247" s="96" t="s">
        <v>95</v>
      </c>
      <c r="AL247" s="96"/>
      <c r="AM247" s="31"/>
      <c r="AN247" s="30" t="s">
        <v>125</v>
      </c>
      <c r="AO247" s="96" t="s">
        <v>97</v>
      </c>
      <c r="AP247" s="31" t="s">
        <v>97</v>
      </c>
      <c r="AQ247">
        <v>21104.546403879998</v>
      </c>
      <c r="AR247" t="s">
        <v>11622</v>
      </c>
      <c r="AS247" t="s">
        <v>11225</v>
      </c>
      <c r="AT247" t="s">
        <v>11676</v>
      </c>
      <c r="AU247">
        <v>97.797200000000004</v>
      </c>
      <c r="AV247" s="96">
        <v>1.7050100462266666</v>
      </c>
      <c r="AW247">
        <v>6.8536000000000001</v>
      </c>
      <c r="AX247" s="96">
        <v>0.74288178826666673</v>
      </c>
      <c r="AY247">
        <v>2.5950000000000002E-4</v>
      </c>
      <c r="AZ247">
        <v>80.306299999999993</v>
      </c>
      <c r="BA247" s="96">
        <v>5.2014448626266665</v>
      </c>
      <c r="BB247">
        <v>279.84359999999998</v>
      </c>
      <c r="BC247" s="96">
        <v>1.0809345407555555</v>
      </c>
      <c r="BD247">
        <v>14.848020780000001</v>
      </c>
      <c r="BE247" s="96">
        <f t="shared" si="24"/>
        <v>6992.3451449918975</v>
      </c>
      <c r="BF247" s="96">
        <f t="shared" si="25"/>
        <v>623.15965855702325</v>
      </c>
      <c r="BG247" s="96">
        <f t="shared" si="26"/>
        <v>619.53063142677274</v>
      </c>
      <c r="BH247">
        <v>6998.6588167399514</v>
      </c>
      <c r="BI247">
        <v>1.4126836462516809E-3</v>
      </c>
      <c r="BJ247">
        <v>1.706792254884266</v>
      </c>
      <c r="BK247">
        <v>0.1196178884393221</v>
      </c>
      <c r="BL247">
        <v>1.2001433595034849</v>
      </c>
      <c r="BM247">
        <v>5.0856590527660046</v>
      </c>
      <c r="BN247">
        <v>1.7068831860268401</v>
      </c>
      <c r="BO247">
        <v>0.1196178861262784</v>
      </c>
      <c r="BP247">
        <v>1.5406187591672749E-3</v>
      </c>
      <c r="BQ247">
        <v>1.2001433595034849</v>
      </c>
      <c r="BR247">
        <v>6989.3776877513619</v>
      </c>
      <c r="BS247" s="96">
        <v>568.57833727077832</v>
      </c>
      <c r="BT247" s="96">
        <v>551.20138977115766</v>
      </c>
      <c r="BU247">
        <v>5.0856590527660046</v>
      </c>
      <c r="BV247" s="60" t="str">
        <f t="shared" si="31"/>
        <v>sunsynchronous observation</v>
      </c>
      <c r="BW247" s="30" t="s">
        <v>1194</v>
      </c>
      <c r="BX247" s="96">
        <v>1.2</v>
      </c>
      <c r="BY247" s="96">
        <v>1.3</v>
      </c>
      <c r="BZ247" s="96">
        <v>3</v>
      </c>
      <c r="CA247" s="96">
        <v>4.4112</v>
      </c>
      <c r="CB247" s="96">
        <v>0.93530000000000002</v>
      </c>
      <c r="CC247" s="96">
        <v>2.5203000000000002</v>
      </c>
      <c r="CD247" s="96">
        <v>1.3</v>
      </c>
      <c r="CE247" s="96">
        <v>1.2</v>
      </c>
      <c r="CF247" s="31">
        <v>3</v>
      </c>
      <c r="CG247" s="30">
        <v>300</v>
      </c>
      <c r="CH247" s="96">
        <v>300</v>
      </c>
      <c r="CI247" s="96">
        <v>300</v>
      </c>
      <c r="CJ247" s="96">
        <f>Population!$CG247-Population!$CI247</f>
        <v>0</v>
      </c>
      <c r="CK247" s="118">
        <f>_xlfn.DAYS(Entries!$AY$2,Population!H247)</f>
        <v>2485</v>
      </c>
      <c r="CL247" s="118">
        <f t="shared" si="32"/>
        <v>3650</v>
      </c>
      <c r="CM247" s="117">
        <f>Entries!$AY$5</f>
        <v>0.15</v>
      </c>
      <c r="CN247" s="117">
        <f t="shared" si="27"/>
        <v>0</v>
      </c>
      <c r="CO247" s="119">
        <f t="shared" si="33"/>
        <v>0.4213013698630137</v>
      </c>
      <c r="CP247" s="30" t="s">
        <v>1195</v>
      </c>
      <c r="CQ247" s="96">
        <v>4</v>
      </c>
      <c r="CR247" s="96" t="s">
        <v>95</v>
      </c>
      <c r="CS247" s="96"/>
      <c r="CT247" s="31"/>
      <c r="CU247" s="30" t="s">
        <v>1196</v>
      </c>
      <c r="CV247" s="96" t="s">
        <v>1197</v>
      </c>
      <c r="CW247" s="96" t="s">
        <v>1198</v>
      </c>
      <c r="CX247" s="96" t="s">
        <v>1199</v>
      </c>
      <c r="CY247" s="96" t="s">
        <v>107</v>
      </c>
      <c r="CZ247" s="96" t="s">
        <v>537</v>
      </c>
      <c r="DA247" s="31">
        <v>450</v>
      </c>
      <c r="DB247" s="17" t="s">
        <v>15463</v>
      </c>
      <c r="DC247" s="17" t="s">
        <v>15500</v>
      </c>
      <c r="DD247" s="17">
        <v>1</v>
      </c>
      <c r="DE247" s="17">
        <v>1</v>
      </c>
      <c r="DF247" s="17">
        <v>10</v>
      </c>
      <c r="DG247" s="23" t="s">
        <v>11182</v>
      </c>
      <c r="DH247" s="145" t="s">
        <v>11186</v>
      </c>
    </row>
    <row r="248" spans="1:112" s="17" customFormat="1" x14ac:dyDescent="0.25">
      <c r="A248" s="32" t="s">
        <v>1200</v>
      </c>
      <c r="B248" s="98">
        <v>0</v>
      </c>
      <c r="C248" s="64" t="s">
        <v>15461</v>
      </c>
      <c r="D248" s="98"/>
      <c r="E248" s="98">
        <v>46493</v>
      </c>
      <c r="F248" s="98" t="s">
        <v>1201</v>
      </c>
      <c r="G248" s="33">
        <v>64650</v>
      </c>
      <c r="H248" s="44">
        <v>44102</v>
      </c>
      <c r="I248" s="99" t="s">
        <v>574</v>
      </c>
      <c r="J248" s="99"/>
      <c r="K248" s="99"/>
      <c r="L248" s="98" t="s">
        <v>376</v>
      </c>
      <c r="M248" t="s">
        <v>277</v>
      </c>
      <c r="N248" s="98" t="s">
        <v>277</v>
      </c>
      <c r="O248" t="s">
        <v>11126</v>
      </c>
      <c r="P248" s="64" t="str">
        <f>VLOOKUP(N248,Entries!J:K,2,FALSE)</f>
        <v>COMMONWEALTH OF INDEPENDENT STATES</v>
      </c>
      <c r="Q248" s="38" t="s">
        <v>1202</v>
      </c>
      <c r="R248" s="32" t="s">
        <v>11021</v>
      </c>
      <c r="S248" s="98" t="s">
        <v>277</v>
      </c>
      <c r="T248" t="s">
        <v>278</v>
      </c>
      <c r="U248" s="39" t="s">
        <v>92</v>
      </c>
      <c r="V248" s="33" t="s">
        <v>92</v>
      </c>
      <c r="W248" s="64">
        <f>IF(VLOOKUP(R248,Entries!N:P,3,FALSE)=V248,1,VLOOKUP(R248,Entries!N:P,3,FALSE))</f>
        <v>1</v>
      </c>
      <c r="X248"/>
      <c r="Y248"/>
      <c r="Z248" s="98" t="s">
        <v>11001</v>
      </c>
      <c r="AA248" s="64" t="s">
        <v>277</v>
      </c>
      <c r="AB248" s="95" t="s">
        <v>92</v>
      </c>
      <c r="AC248" s="98" t="s">
        <v>93</v>
      </c>
      <c r="AD248" s="98" t="s">
        <v>1203</v>
      </c>
      <c r="AE248" s="98" t="s">
        <v>144</v>
      </c>
      <c r="AF248" s="98" t="s">
        <v>94</v>
      </c>
      <c r="AG248" s="98" t="s">
        <v>2487</v>
      </c>
      <c r="AH248" s="98"/>
      <c r="AI248" s="98"/>
      <c r="AJ248" s="19">
        <v>1</v>
      </c>
      <c r="AK248" s="98" t="s">
        <v>118</v>
      </c>
      <c r="AL248" s="98"/>
      <c r="AM248" s="33"/>
      <c r="AN248" s="32" t="s">
        <v>96</v>
      </c>
      <c r="AO248" s="98" t="s">
        <v>97</v>
      </c>
      <c r="AP248" s="33" t="s">
        <v>97</v>
      </c>
      <c r="AQ248">
        <v>21104.607912920001</v>
      </c>
      <c r="AR248" t="s">
        <v>11677</v>
      </c>
      <c r="AS248" t="s">
        <v>11225</v>
      </c>
      <c r="AT248" t="s">
        <v>11678</v>
      </c>
      <c r="AU248">
        <v>97.689899999999994</v>
      </c>
      <c r="AV248" s="98">
        <v>1.6996536318666668</v>
      </c>
      <c r="AW248">
        <v>42.564</v>
      </c>
      <c r="AX248" s="98">
        <v>2.4848020498355554</v>
      </c>
      <c r="AY248">
        <v>1.6685000000000001E-3</v>
      </c>
      <c r="AZ248">
        <v>298.02089999999998</v>
      </c>
      <c r="BA248" s="98">
        <v>0.19767944061333334</v>
      </c>
      <c r="BB248">
        <v>61.933</v>
      </c>
      <c r="BC248" s="98">
        <v>6.088112080746666</v>
      </c>
      <c r="BD248">
        <v>15.03618593</v>
      </c>
      <c r="BE248" s="96">
        <f t="shared" si="24"/>
        <v>6933.8872695530472</v>
      </c>
      <c r="BF248" s="96">
        <f t="shared" si="25"/>
        <v>574.4564604622974</v>
      </c>
      <c r="BG248" s="96">
        <f t="shared" si="26"/>
        <v>551.31807864379789</v>
      </c>
      <c r="BH248">
        <v>6940.2633908926109</v>
      </c>
      <c r="BI248">
        <v>1.323264663327377E-3</v>
      </c>
      <c r="BJ248">
        <v>1.7049192173774299</v>
      </c>
      <c r="BK248">
        <v>0.74288194222238113</v>
      </c>
      <c r="BL248">
        <v>5.9730385066323759</v>
      </c>
      <c r="BM248">
        <v>0.30934308055326498</v>
      </c>
      <c r="BN248">
        <v>1.705010448963538</v>
      </c>
      <c r="BO248">
        <v>0.74288194259535656</v>
      </c>
      <c r="BP248">
        <v>1.253587045949085E-3</v>
      </c>
      <c r="BQ248">
        <v>5.9730385066323759</v>
      </c>
      <c r="BR248">
        <v>6930.889863520968</v>
      </c>
      <c r="BS248" s="96">
        <v>557.48103954906037</v>
      </c>
      <c r="BT248" s="96">
        <v>530.87033608751335</v>
      </c>
      <c r="BU248">
        <v>0.30934308055326498</v>
      </c>
      <c r="BV248" s="65" t="str">
        <f t="shared" si="31"/>
        <v>no propulsion</v>
      </c>
      <c r="BW248" s="32" t="s">
        <v>104</v>
      </c>
      <c r="BX248" s="98">
        <v>0.1</v>
      </c>
      <c r="BY248" s="98">
        <v>0.3</v>
      </c>
      <c r="BZ248" s="98">
        <v>0.3</v>
      </c>
      <c r="CA248" s="21">
        <v>4.36E-2</v>
      </c>
      <c r="CB248" s="21">
        <v>0.01</v>
      </c>
      <c r="CC248" s="21">
        <v>3.5000000000000003E-2</v>
      </c>
      <c r="CD248" s="98">
        <v>0.3</v>
      </c>
      <c r="CE248" s="98">
        <v>0.1</v>
      </c>
      <c r="CF248" s="33">
        <v>0.3</v>
      </c>
      <c r="CG248" s="32">
        <v>4</v>
      </c>
      <c r="CH248" s="98">
        <v>4</v>
      </c>
      <c r="CI248" s="98">
        <v>4</v>
      </c>
      <c r="CJ248" s="98">
        <f>Population!$CG248-Population!$CI248</f>
        <v>0</v>
      </c>
      <c r="CK248" s="120">
        <f>_xlfn.DAYS(Entries!$AY$2,Population!H248)</f>
        <v>192</v>
      </c>
      <c r="CL248" s="120">
        <f t="shared" si="32"/>
        <v>365</v>
      </c>
      <c r="CM248" s="122">
        <f>Entries!$AY$5</f>
        <v>0.15</v>
      </c>
      <c r="CN248" s="122">
        <f t="shared" si="27"/>
        <v>0</v>
      </c>
      <c r="CO248" s="121" t="str">
        <f t="shared" si="33"/>
        <v>-</v>
      </c>
      <c r="CP248" s="32" t="s">
        <v>103</v>
      </c>
      <c r="CQ248" s="98">
        <v>0</v>
      </c>
      <c r="CR248" s="98" t="s">
        <v>95</v>
      </c>
      <c r="CS248" s="98"/>
      <c r="CT248" s="33"/>
      <c r="CU248" s="32" t="s">
        <v>367</v>
      </c>
      <c r="CV248" s="98" t="s">
        <v>367</v>
      </c>
      <c r="CW248" s="98" t="s">
        <v>1204</v>
      </c>
      <c r="CX248" s="98" t="s">
        <v>106</v>
      </c>
      <c r="CY248" s="98" t="s">
        <v>107</v>
      </c>
      <c r="CZ248" s="98" t="s">
        <v>108</v>
      </c>
      <c r="DA248" s="33"/>
      <c r="DB248" s="17" t="s">
        <v>15462</v>
      </c>
      <c r="DC248" s="17" t="s">
        <v>15500</v>
      </c>
      <c r="DD248" s="17" t="s">
        <v>15500</v>
      </c>
      <c r="DE248" s="17" t="s">
        <v>15500</v>
      </c>
      <c r="DF248" s="17" t="s">
        <v>15500</v>
      </c>
      <c r="DG248" s="23" t="s">
        <v>11171</v>
      </c>
      <c r="DH248" s="145"/>
    </row>
    <row r="249" spans="1:112" s="17" customFormat="1" x14ac:dyDescent="0.25">
      <c r="A249" s="30" t="s">
        <v>1205</v>
      </c>
      <c r="B249" s="96">
        <v>0</v>
      </c>
      <c r="C249" s="152" t="s">
        <v>15461</v>
      </c>
      <c r="D249" s="96"/>
      <c r="E249" s="96">
        <v>32789</v>
      </c>
      <c r="F249" s="96" t="s">
        <v>1206</v>
      </c>
      <c r="G249" s="31">
        <v>32786</v>
      </c>
      <c r="H249" s="43">
        <v>39566</v>
      </c>
      <c r="I249" s="96" t="s">
        <v>87</v>
      </c>
      <c r="J249" s="96"/>
      <c r="K249" s="96"/>
      <c r="L249" s="96" t="s">
        <v>693</v>
      </c>
      <c r="M249" s="124" t="s">
        <v>1207</v>
      </c>
      <c r="N249" s="96" t="s">
        <v>1207</v>
      </c>
      <c r="O249" s="124" t="s">
        <v>11123</v>
      </c>
      <c r="P249" s="96" t="str">
        <f>VLOOKUP(N249,Entries!J:K,2,FALSE)</f>
        <v>NETHERLANDS</v>
      </c>
      <c r="Q249" s="123" t="s">
        <v>1208</v>
      </c>
      <c r="R249" s="30" t="s">
        <v>1211</v>
      </c>
      <c r="S249" s="96" t="s">
        <v>1207</v>
      </c>
      <c r="T249" s="124" t="s">
        <v>1209</v>
      </c>
      <c r="U249" s="125" t="s">
        <v>92</v>
      </c>
      <c r="V249" s="31" t="s">
        <v>92</v>
      </c>
      <c r="W249" s="64">
        <f>IF(VLOOKUP(R249,Entries!N:P,3,FALSE)=V249,1,VLOOKUP(R249,Entries!N:P,3,FALSE))</f>
        <v>1</v>
      </c>
      <c r="X249" s="124"/>
      <c r="Y249" s="124"/>
      <c r="Z249" s="96"/>
      <c r="AA249" s="96"/>
      <c r="AB249" s="96"/>
      <c r="AC249" s="96" t="s">
        <v>93</v>
      </c>
      <c r="AD249" s="96" t="s">
        <v>117</v>
      </c>
      <c r="AE249" s="96" t="s">
        <v>117</v>
      </c>
      <c r="AF249" s="96" t="s">
        <v>117</v>
      </c>
      <c r="AG249" s="96"/>
      <c r="AH249" s="96"/>
      <c r="AI249" s="96"/>
      <c r="AJ249" s="96">
        <v>7</v>
      </c>
      <c r="AK249" s="96" t="s">
        <v>95</v>
      </c>
      <c r="AL249" s="96"/>
      <c r="AM249" s="31"/>
      <c r="AN249" s="30" t="s">
        <v>125</v>
      </c>
      <c r="AO249" s="96" t="s">
        <v>97</v>
      </c>
      <c r="AP249" s="31" t="s">
        <v>97</v>
      </c>
      <c r="AQ249">
        <v>21104.552469540002</v>
      </c>
      <c r="AR249" t="s">
        <v>11679</v>
      </c>
      <c r="AS249" t="s">
        <v>11225</v>
      </c>
      <c r="AT249" t="s">
        <v>11680</v>
      </c>
      <c r="AU249">
        <v>97.382999999999996</v>
      </c>
      <c r="AV249" s="96">
        <v>0.90103302020444442</v>
      </c>
      <c r="AW249">
        <v>142.36869999999999</v>
      </c>
      <c r="AX249" s="96">
        <v>2.8637757834533337</v>
      </c>
      <c r="AY249">
        <v>1.1841E-3</v>
      </c>
      <c r="AZ249">
        <v>11.3262</v>
      </c>
      <c r="BA249" s="96">
        <v>0.36126562671111118</v>
      </c>
      <c r="BB249">
        <v>348.82319999999999</v>
      </c>
      <c r="BC249" s="96">
        <v>5.9239813520355558</v>
      </c>
      <c r="BD249">
        <v>15.087379609999999</v>
      </c>
      <c r="BE249" s="96">
        <f t="shared" si="24"/>
        <v>6918.1932584701035</v>
      </c>
      <c r="BF249" s="96">
        <f t="shared" si="25"/>
        <v>555.3850911074569</v>
      </c>
      <c r="BG249" s="96">
        <f t="shared" si="26"/>
        <v>539.00142583274919</v>
      </c>
      <c r="BH249">
        <v>6924.5886635828674</v>
      </c>
      <c r="BI249">
        <v>2.09537057375488E-3</v>
      </c>
      <c r="BJ249">
        <v>1.6995659592285739</v>
      </c>
      <c r="BK249">
        <v>2.4848025665429279</v>
      </c>
      <c r="BL249">
        <v>0.6728989304819849</v>
      </c>
      <c r="BM249">
        <v>5.6128964265734824</v>
      </c>
      <c r="BN249">
        <v>1.6996540326066161</v>
      </c>
      <c r="BO249">
        <v>2.4848025671064109</v>
      </c>
      <c r="BP249">
        <v>1.92408007134401E-3</v>
      </c>
      <c r="BQ249">
        <v>0.6728989304819849</v>
      </c>
      <c r="BR249">
        <v>6915.1756878182869</v>
      </c>
      <c r="BS249" s="96">
        <v>305.30279091430202</v>
      </c>
      <c r="BT249" s="96">
        <v>289.37113798583778</v>
      </c>
      <c r="BU249">
        <v>5.6128964265734824</v>
      </c>
      <c r="BV249" s="60" t="str">
        <f t="shared" si="31"/>
        <v>no propulsion</v>
      </c>
      <c r="BW249" s="30" t="s">
        <v>348</v>
      </c>
      <c r="BX249" s="96">
        <v>0.1</v>
      </c>
      <c r="BY249" s="96">
        <v>0.3</v>
      </c>
      <c r="BZ249" s="96">
        <v>0.3</v>
      </c>
      <c r="CA249" s="96">
        <v>4.36E-2</v>
      </c>
      <c r="CB249" s="96">
        <v>0.01</v>
      </c>
      <c r="CC249" s="96">
        <v>3.5000000000000003E-2</v>
      </c>
      <c r="CD249" s="96">
        <v>0.3</v>
      </c>
      <c r="CE249" s="96">
        <v>0.1</v>
      </c>
      <c r="CF249" s="31">
        <v>0.3</v>
      </c>
      <c r="CG249" s="30">
        <v>3</v>
      </c>
      <c r="CH249" s="96">
        <v>3</v>
      </c>
      <c r="CI249" s="96">
        <v>3</v>
      </c>
      <c r="CJ249" s="96">
        <f>Population!$CG249-Population!$CI249</f>
        <v>0</v>
      </c>
      <c r="CK249" s="118">
        <f>_xlfn.DAYS(Entries!$AY$2,Population!H249)</f>
        <v>4728</v>
      </c>
      <c r="CL249" s="118">
        <f t="shared" si="32"/>
        <v>2555</v>
      </c>
      <c r="CM249" s="117">
        <f>Entries!$AY$5</f>
        <v>0.15</v>
      </c>
      <c r="CN249" s="117">
        <f t="shared" si="27"/>
        <v>0</v>
      </c>
      <c r="CO249" s="119" t="str">
        <f t="shared" si="33"/>
        <v>-</v>
      </c>
      <c r="CP249" s="30" t="s">
        <v>103</v>
      </c>
      <c r="CQ249" s="96">
        <v>0</v>
      </c>
      <c r="CR249" s="96" t="s">
        <v>95</v>
      </c>
      <c r="CS249" s="96"/>
      <c r="CT249" s="31"/>
      <c r="CU249" s="30" t="s">
        <v>1210</v>
      </c>
      <c r="CV249" s="96" t="s">
        <v>1211</v>
      </c>
      <c r="CW249" s="96" t="s">
        <v>1209</v>
      </c>
      <c r="CX249" s="96" t="s">
        <v>106</v>
      </c>
      <c r="CY249" s="96" t="s">
        <v>107</v>
      </c>
      <c r="CZ249" s="96" t="s">
        <v>537</v>
      </c>
      <c r="DA249" s="31"/>
      <c r="DB249" s="17" t="s">
        <v>15462</v>
      </c>
      <c r="DC249" s="17" t="s">
        <v>15500</v>
      </c>
      <c r="DD249" s="17" t="s">
        <v>15500</v>
      </c>
      <c r="DE249" s="17" t="s">
        <v>15500</v>
      </c>
      <c r="DF249" s="17" t="s">
        <v>15500</v>
      </c>
      <c r="DG249" s="23" t="s">
        <v>11171</v>
      </c>
      <c r="DH249" s="145"/>
    </row>
    <row r="250" spans="1:112" s="17" customFormat="1" x14ac:dyDescent="0.25">
      <c r="A250" s="32" t="s">
        <v>1212</v>
      </c>
      <c r="B250" s="98">
        <v>0</v>
      </c>
      <c r="C250" s="64" t="s">
        <v>15461</v>
      </c>
      <c r="D250" s="98"/>
      <c r="E250" s="98">
        <v>43021</v>
      </c>
      <c r="F250" s="98" t="s">
        <v>1213</v>
      </c>
      <c r="G250" s="33">
        <v>47538</v>
      </c>
      <c r="H250" s="44">
        <v>42961</v>
      </c>
      <c r="I250" s="98" t="s">
        <v>271</v>
      </c>
      <c r="J250" s="98"/>
      <c r="K250" s="98"/>
      <c r="L250" s="98" t="s">
        <v>155</v>
      </c>
      <c r="M250" t="s">
        <v>156</v>
      </c>
      <c r="N250" s="98" t="s">
        <v>156</v>
      </c>
      <c r="O250" t="s">
        <v>11123</v>
      </c>
      <c r="P250" s="64" t="str">
        <f>VLOOKUP(N250,Entries!J:K,2,FALSE)</f>
        <v>UNITED STATES OF AMERICA</v>
      </c>
      <c r="Q250" s="38" t="s">
        <v>456</v>
      </c>
      <c r="R250" s="32" t="s">
        <v>456</v>
      </c>
      <c r="S250" s="98" t="s">
        <v>156</v>
      </c>
      <c r="T250" t="s">
        <v>157</v>
      </c>
      <c r="U250" s="39" t="s">
        <v>141</v>
      </c>
      <c r="V250" s="33" t="s">
        <v>141</v>
      </c>
      <c r="W250" s="64">
        <f>IF(VLOOKUP(R250,Entries!N:P,3,FALSE)=V250,1,VLOOKUP(R250,Entries!N:P,3,FALSE))</f>
        <v>1</v>
      </c>
      <c r="X250"/>
      <c r="Y250"/>
      <c r="Z250" s="98"/>
      <c r="AA250" s="98"/>
      <c r="AB250" s="98"/>
      <c r="AC250" s="98" t="s">
        <v>93</v>
      </c>
      <c r="AD250" s="98" t="s">
        <v>1214</v>
      </c>
      <c r="AE250" s="98" t="s">
        <v>117</v>
      </c>
      <c r="AF250" s="98" t="s">
        <v>117</v>
      </c>
      <c r="AG250" s="98"/>
      <c r="AH250" s="98"/>
      <c r="AI250" s="98"/>
      <c r="AJ250" s="98">
        <v>1</v>
      </c>
      <c r="AK250" s="98" t="s">
        <v>95</v>
      </c>
      <c r="AL250" s="98"/>
      <c r="AM250" s="33"/>
      <c r="AN250" s="32" t="s">
        <v>133</v>
      </c>
      <c r="AO250" s="98" t="s">
        <v>134</v>
      </c>
      <c r="AP250" s="33" t="s">
        <v>160</v>
      </c>
      <c r="AQ250">
        <v>21104.428268169999</v>
      </c>
      <c r="AR250" t="s">
        <v>11681</v>
      </c>
      <c r="AS250" t="s">
        <v>11682</v>
      </c>
      <c r="AT250" t="s">
        <v>11683</v>
      </c>
      <c r="AU250">
        <v>51.625399999999999</v>
      </c>
      <c r="AV250" s="98">
        <v>0.90130354618222219</v>
      </c>
      <c r="AW250">
        <v>164.0823</v>
      </c>
      <c r="AX250" s="98">
        <v>5.1091030017733337</v>
      </c>
      <c r="AY250">
        <v>4.3150000000000003E-4</v>
      </c>
      <c r="AZ250">
        <v>20.699000000000002</v>
      </c>
      <c r="BA250" s="98">
        <v>5.9223721588</v>
      </c>
      <c r="BB250">
        <v>339.41919999999999</v>
      </c>
      <c r="BC250" s="98">
        <v>0.36241056246222225</v>
      </c>
      <c r="BD250">
        <v>15.94514253</v>
      </c>
      <c r="BE250" s="96">
        <f t="shared" si="24"/>
        <v>6667.8061370140704</v>
      </c>
      <c r="BF250" s="96">
        <f t="shared" si="25"/>
        <v>299.68329536219153</v>
      </c>
      <c r="BG250" s="96">
        <f t="shared" si="26"/>
        <v>293.92897866594831</v>
      </c>
      <c r="BH250">
        <v>6674.4278973998662</v>
      </c>
      <c r="BI250">
        <v>1.645716844397203E-3</v>
      </c>
      <c r="BJ250">
        <v>0.90139473536876269</v>
      </c>
      <c r="BK250">
        <v>2.8637763799659912</v>
      </c>
      <c r="BL250">
        <v>0.67797256468977174</v>
      </c>
      <c r="BM250">
        <v>5.6072759759514286</v>
      </c>
      <c r="BN250">
        <v>0.90103349204872252</v>
      </c>
      <c r="BO250">
        <v>2.863776378100765</v>
      </c>
      <c r="BP250">
        <v>1.194574675319981E-3</v>
      </c>
      <c r="BQ250">
        <v>0.67797256468977174</v>
      </c>
      <c r="BR250">
        <v>6668.3369644500699</v>
      </c>
      <c r="BS250" s="96">
        <v>411.76652916136663</v>
      </c>
      <c r="BT250" s="96">
        <v>399.16517720733827</v>
      </c>
      <c r="BU250">
        <v>5.6072759759514286</v>
      </c>
      <c r="BV250" s="65" t="str">
        <f t="shared" si="31"/>
        <v>no propulsion</v>
      </c>
      <c r="BW250" s="32" t="s">
        <v>104</v>
      </c>
      <c r="BX250" s="98">
        <v>0.2</v>
      </c>
      <c r="BY250" s="98">
        <v>0.3</v>
      </c>
      <c r="BZ250" s="98">
        <v>0.3</v>
      </c>
      <c r="CA250" s="98">
        <v>9.3799999999999994E-2</v>
      </c>
      <c r="CB250" s="98">
        <v>0.04</v>
      </c>
      <c r="CC250" s="98">
        <v>0.08</v>
      </c>
      <c r="CD250" s="98">
        <v>0.3</v>
      </c>
      <c r="CE250" s="98">
        <v>0.2</v>
      </c>
      <c r="CF250" s="33">
        <v>0.3</v>
      </c>
      <c r="CG250" s="32">
        <v>12</v>
      </c>
      <c r="CH250" s="98">
        <v>12</v>
      </c>
      <c r="CI250" s="98">
        <v>12</v>
      </c>
      <c r="CJ250" s="98">
        <f>Population!$CG250-Population!$CI250</f>
        <v>0</v>
      </c>
      <c r="CK250" s="120">
        <f>_xlfn.DAYS(Entries!$AY$2,Population!H250)</f>
        <v>1333</v>
      </c>
      <c r="CL250" s="120">
        <f t="shared" si="32"/>
        <v>365</v>
      </c>
      <c r="CM250" s="122">
        <f>Entries!$AY$5</f>
        <v>0.15</v>
      </c>
      <c r="CN250" s="122">
        <f t="shared" si="27"/>
        <v>0</v>
      </c>
      <c r="CO250" s="121" t="str">
        <f t="shared" si="33"/>
        <v>-</v>
      </c>
      <c r="CP250" s="32" t="s">
        <v>103</v>
      </c>
      <c r="CQ250" s="98">
        <v>0</v>
      </c>
      <c r="CR250" s="98" t="s">
        <v>95</v>
      </c>
      <c r="CS250" s="98"/>
      <c r="CT250" s="33"/>
      <c r="CU250" s="32" t="s">
        <v>1215</v>
      </c>
      <c r="CV250" s="98" t="s">
        <v>1216</v>
      </c>
      <c r="CW250" s="98" t="s">
        <v>157</v>
      </c>
      <c r="CX250" s="98" t="s">
        <v>292</v>
      </c>
      <c r="CY250" s="98" t="s">
        <v>107</v>
      </c>
      <c r="CZ250" s="98" t="s">
        <v>108</v>
      </c>
      <c r="DA250" s="33"/>
      <c r="DB250" s="17" t="s">
        <v>15462</v>
      </c>
      <c r="DC250" s="17" t="s">
        <v>15500</v>
      </c>
      <c r="DD250" s="17" t="s">
        <v>15500</v>
      </c>
      <c r="DE250" s="17" t="s">
        <v>15500</v>
      </c>
      <c r="DF250" s="17" t="s">
        <v>15500</v>
      </c>
      <c r="DG250" s="23" t="s">
        <v>11171</v>
      </c>
      <c r="DH250" s="145"/>
    </row>
    <row r="251" spans="1:112" s="17" customFormat="1" x14ac:dyDescent="0.25">
      <c r="A251" s="32" t="s">
        <v>1217</v>
      </c>
      <c r="B251" s="18">
        <v>0</v>
      </c>
      <c r="C251" s="98" t="s">
        <v>15461</v>
      </c>
      <c r="D251" s="18"/>
      <c r="E251" s="18">
        <v>45916</v>
      </c>
      <c r="F251" s="18" t="s">
        <v>1218</v>
      </c>
      <c r="G251" s="33">
        <v>63735</v>
      </c>
      <c r="H251" s="44">
        <v>43876</v>
      </c>
      <c r="I251" s="98" t="s">
        <v>271</v>
      </c>
      <c r="J251" s="98"/>
      <c r="K251" s="98"/>
      <c r="L251" s="18" t="s">
        <v>155</v>
      </c>
      <c r="M251" t="s">
        <v>156</v>
      </c>
      <c r="N251" s="18" t="s">
        <v>156</v>
      </c>
      <c r="O251" t="s">
        <v>157</v>
      </c>
      <c r="P251" s="96" t="str">
        <f>VLOOKUP(N251,Entries!J:K,2,FALSE)</f>
        <v>UNITED STATES OF AMERICA</v>
      </c>
      <c r="Q251" s="38" t="s">
        <v>1219</v>
      </c>
      <c r="R251" s="32" t="s">
        <v>1219</v>
      </c>
      <c r="S251" s="18" t="s">
        <v>156</v>
      </c>
      <c r="T251" t="s">
        <v>157</v>
      </c>
      <c r="U251" s="39" t="s">
        <v>92</v>
      </c>
      <c r="V251" s="33" t="s">
        <v>92</v>
      </c>
      <c r="W251" s="64">
        <f>IF(VLOOKUP(R251,Entries!N:P,3,FALSE)=V251,1,VLOOKUP(R251,Entries!N:P,3,FALSE))</f>
        <v>1</v>
      </c>
      <c r="X251"/>
      <c r="Y251"/>
      <c r="Z251" s="18"/>
      <c r="AA251" s="18"/>
      <c r="AB251" s="98"/>
      <c r="AC251" s="18" t="s">
        <v>93</v>
      </c>
      <c r="AD251" s="18" t="s">
        <v>117</v>
      </c>
      <c r="AE251" s="18" t="s">
        <v>117</v>
      </c>
      <c r="AF251" s="98" t="s">
        <v>117</v>
      </c>
      <c r="AG251" s="98"/>
      <c r="AH251" s="98"/>
      <c r="AI251" s="18"/>
      <c r="AJ251" s="19">
        <v>1</v>
      </c>
      <c r="AK251" s="18" t="s">
        <v>118</v>
      </c>
      <c r="AL251" s="18"/>
      <c r="AM251" s="33"/>
      <c r="AN251" s="32" t="s">
        <v>133</v>
      </c>
      <c r="AO251" s="18" t="s">
        <v>134</v>
      </c>
      <c r="AP251" s="33" t="s">
        <v>98</v>
      </c>
      <c r="AQ251">
        <v>21104.03523383</v>
      </c>
      <c r="AR251" t="s">
        <v>11684</v>
      </c>
      <c r="AS251" t="s">
        <v>11225</v>
      </c>
      <c r="AT251" t="s">
        <v>11685</v>
      </c>
      <c r="AU251">
        <v>51.640900000000002</v>
      </c>
      <c r="AV251" s="98">
        <v>1.7001091627066669</v>
      </c>
      <c r="AW251">
        <v>292.73009999999999</v>
      </c>
      <c r="AX251" s="98">
        <v>3.1074481309466666</v>
      </c>
      <c r="AY251">
        <v>1.861E-4</v>
      </c>
      <c r="AZ251">
        <v>339.327</v>
      </c>
      <c r="BA251" s="98">
        <v>1.3939104077688889</v>
      </c>
      <c r="BB251">
        <v>20.764600000000002</v>
      </c>
      <c r="BC251" s="98">
        <v>4.8936177158355552</v>
      </c>
      <c r="BD251">
        <v>15.564957590000001</v>
      </c>
      <c r="BE251" s="96">
        <f t="shared" si="24"/>
        <v>6775.9460646633897</v>
      </c>
      <c r="BF251" s="96">
        <f t="shared" si="25"/>
        <v>406.20706822602369</v>
      </c>
      <c r="BG251" s="96">
        <f t="shared" si="26"/>
        <v>403.68506110075577</v>
      </c>
      <c r="BH251">
        <v>6782.4603350093466</v>
      </c>
      <c r="BI251">
        <v>1.299600340239643E-3</v>
      </c>
      <c r="BJ251">
        <v>0.9016537709004111</v>
      </c>
      <c r="BK251">
        <v>5.1091040645543124</v>
      </c>
      <c r="BL251">
        <v>0.66315157096585264</v>
      </c>
      <c r="BM251">
        <v>5.6216324307959296</v>
      </c>
      <c r="BN251">
        <v>0.90130400110204678</v>
      </c>
      <c r="BO251">
        <v>5.1091040662044023</v>
      </c>
      <c r="BP251">
        <v>9.2978790324061778E-4</v>
      </c>
      <c r="BQ251">
        <v>0.66315157096585264</v>
      </c>
      <c r="BR251">
        <v>6776.4658531843525</v>
      </c>
      <c r="BS251" s="96">
        <v>512.52706702555042</v>
      </c>
      <c r="BT251" s="96">
        <v>481.14166284216481</v>
      </c>
      <c r="BU251">
        <v>5.6216324307959296</v>
      </c>
      <c r="BV251" s="60" t="str">
        <f t="shared" si="31"/>
        <v>no propulsion</v>
      </c>
      <c r="BW251" s="32" t="s">
        <v>170</v>
      </c>
      <c r="BX251" s="18">
        <v>0.2</v>
      </c>
      <c r="BY251" s="18">
        <v>0.3</v>
      </c>
      <c r="BZ251" s="18">
        <v>0.7</v>
      </c>
      <c r="CA251" s="18">
        <v>0.17399999999999999</v>
      </c>
      <c r="CB251" s="18">
        <v>0.04</v>
      </c>
      <c r="CC251" s="18">
        <v>0.1094</v>
      </c>
      <c r="CD251" s="18">
        <v>0.3</v>
      </c>
      <c r="CE251" s="18">
        <v>0.2</v>
      </c>
      <c r="CF251" s="33">
        <v>0.7</v>
      </c>
      <c r="CG251" s="32">
        <v>10</v>
      </c>
      <c r="CH251" s="18">
        <v>10</v>
      </c>
      <c r="CI251" s="18">
        <v>10</v>
      </c>
      <c r="CJ251" s="96">
        <f>Population!$CG251-Population!$CI251</f>
        <v>0</v>
      </c>
      <c r="CK251" s="118">
        <f>_xlfn.DAYS(Entries!$AY$2,Population!H251)</f>
        <v>418</v>
      </c>
      <c r="CL251" s="118">
        <f t="shared" si="32"/>
        <v>365</v>
      </c>
      <c r="CM251" s="117">
        <f>Entries!$AY$5</f>
        <v>0.15</v>
      </c>
      <c r="CN251" s="117">
        <f t="shared" si="27"/>
        <v>0</v>
      </c>
      <c r="CO251" s="119" t="str">
        <f t="shared" si="33"/>
        <v>-</v>
      </c>
      <c r="CP251" s="32" t="s">
        <v>103</v>
      </c>
      <c r="CQ251" s="18">
        <v>0</v>
      </c>
      <c r="CR251" s="18" t="s">
        <v>95</v>
      </c>
      <c r="CS251" s="18"/>
      <c r="CT251" s="33"/>
      <c r="CU251" s="32" t="s">
        <v>1220</v>
      </c>
      <c r="CV251" s="18"/>
      <c r="CW251" s="18"/>
      <c r="CX251" s="18" t="s">
        <v>292</v>
      </c>
      <c r="CY251" s="18" t="s">
        <v>107</v>
      </c>
      <c r="CZ251" s="18" t="s">
        <v>1130</v>
      </c>
      <c r="DA251" s="33"/>
      <c r="DB251" s="17" t="s">
        <v>15462</v>
      </c>
      <c r="DC251" s="17" t="s">
        <v>15500</v>
      </c>
      <c r="DD251" s="17" t="s">
        <v>15500</v>
      </c>
      <c r="DE251" s="17" t="s">
        <v>15500</v>
      </c>
      <c r="DF251" s="17" t="s">
        <v>15500</v>
      </c>
      <c r="DG251" s="23" t="s">
        <v>11171</v>
      </c>
      <c r="DH251" s="145"/>
    </row>
    <row r="252" spans="1:112" s="17" customFormat="1" x14ac:dyDescent="0.25">
      <c r="A252" s="30" t="s">
        <v>1221</v>
      </c>
      <c r="B252" s="96">
        <v>0</v>
      </c>
      <c r="C252" s="96" t="s">
        <v>15461</v>
      </c>
      <c r="D252" s="96"/>
      <c r="E252" s="96">
        <v>43127</v>
      </c>
      <c r="F252" s="96" t="s">
        <v>1222</v>
      </c>
      <c r="G252" s="31">
        <v>47805</v>
      </c>
      <c r="H252" s="43">
        <v>43112</v>
      </c>
      <c r="I252" s="96" t="s">
        <v>87</v>
      </c>
      <c r="J252" s="96"/>
      <c r="K252" s="96"/>
      <c r="L252" s="96" t="s">
        <v>88</v>
      </c>
      <c r="M252" s="124" t="s">
        <v>156</v>
      </c>
      <c r="N252" s="96" t="s">
        <v>156</v>
      </c>
      <c r="O252" s="124" t="s">
        <v>157</v>
      </c>
      <c r="P252" s="64" t="str">
        <f>VLOOKUP(N252,Entries!J:K,2,FALSE)</f>
        <v>UNITED STATES OF AMERICA</v>
      </c>
      <c r="Q252" s="123" t="s">
        <v>1223</v>
      </c>
      <c r="R252" s="30" t="s">
        <v>1223</v>
      </c>
      <c r="S252" s="96" t="s">
        <v>156</v>
      </c>
      <c r="T252" s="124" t="s">
        <v>157</v>
      </c>
      <c r="U252" s="125" t="s">
        <v>159</v>
      </c>
      <c r="V252" s="31" t="s">
        <v>159</v>
      </c>
      <c r="W252" s="64">
        <f>IF(VLOOKUP(R252,Entries!N:P,3,FALSE)=V252,1,VLOOKUP(R252,Entries!N:P,3,FALSE))</f>
        <v>1</v>
      </c>
      <c r="X252" s="124"/>
      <c r="Y252" s="124"/>
      <c r="Z252" s="96"/>
      <c r="AA252" s="96"/>
      <c r="AB252" s="96"/>
      <c r="AC252" s="96" t="s">
        <v>93</v>
      </c>
      <c r="AD252" s="96" t="s">
        <v>627</v>
      </c>
      <c r="AE252" s="96" t="s">
        <v>117</v>
      </c>
      <c r="AF252" s="96" t="s">
        <v>117</v>
      </c>
      <c r="AG252" s="96"/>
      <c r="AH252" s="96"/>
      <c r="AI252" s="96"/>
      <c r="AJ252" s="19">
        <v>1</v>
      </c>
      <c r="AK252" s="96" t="s">
        <v>118</v>
      </c>
      <c r="AL252" s="96"/>
      <c r="AM252" s="31"/>
      <c r="AN252" s="30" t="s">
        <v>96</v>
      </c>
      <c r="AO252" s="96" t="s">
        <v>97</v>
      </c>
      <c r="AP252" s="31" t="s">
        <v>97</v>
      </c>
      <c r="AQ252">
        <v>21104.145519450001</v>
      </c>
      <c r="AR252" t="s">
        <v>11686</v>
      </c>
      <c r="AS252" t="s">
        <v>11225</v>
      </c>
      <c r="AT252" t="s">
        <v>11687</v>
      </c>
      <c r="AU252">
        <v>97.409099999999995</v>
      </c>
      <c r="AV252" s="96">
        <v>1.697466734768889</v>
      </c>
      <c r="AW252">
        <v>178.0437</v>
      </c>
      <c r="AX252" s="96">
        <v>2.7066054263511115</v>
      </c>
      <c r="AY252">
        <v>1.1096999999999999E-3</v>
      </c>
      <c r="AZ252">
        <v>79.865200000000002</v>
      </c>
      <c r="BA252" s="96">
        <v>0.9436138091066667</v>
      </c>
      <c r="BB252">
        <v>280.38369999999998</v>
      </c>
      <c r="BC252" s="96">
        <v>5.3438008681200007</v>
      </c>
      <c r="BD252">
        <v>15.243513999999999</v>
      </c>
      <c r="BE252" s="96">
        <f t="shared" si="24"/>
        <v>6870.8716982940878</v>
      </c>
      <c r="BF252" s="96">
        <f t="shared" si="25"/>
        <v>507.49630461768447</v>
      </c>
      <c r="BG252" s="96">
        <f t="shared" si="26"/>
        <v>492.24709197049106</v>
      </c>
      <c r="BH252">
        <v>6877.2989853732261</v>
      </c>
      <c r="BI252">
        <v>2.277142761815835E-3</v>
      </c>
      <c r="BJ252">
        <v>1.700019963673717</v>
      </c>
      <c r="BK252">
        <v>3.10744877732456</v>
      </c>
      <c r="BL252">
        <v>1.268258754818969</v>
      </c>
      <c r="BM252">
        <v>5.0192723834812654</v>
      </c>
      <c r="BN252">
        <v>1.7001095652468159</v>
      </c>
      <c r="BO252">
        <v>3.1074487783188931</v>
      </c>
      <c r="BP252">
        <v>2.2849564007858441E-3</v>
      </c>
      <c r="BQ252">
        <v>1.268258754818969</v>
      </c>
      <c r="BR252">
        <v>6867.8343649338576</v>
      </c>
      <c r="BS252" s="96">
        <v>515.02680885516656</v>
      </c>
      <c r="BT252" s="96">
        <v>482.64563579709193</v>
      </c>
      <c r="BU252">
        <v>5.0192723834812654</v>
      </c>
      <c r="BV252" s="65" t="str">
        <f t="shared" si="31"/>
        <v>no propulsion</v>
      </c>
      <c r="BW252" s="30" t="s">
        <v>104</v>
      </c>
      <c r="BX252" s="96">
        <v>0.1</v>
      </c>
      <c r="BY252" s="96">
        <v>0.3</v>
      </c>
      <c r="BZ252" s="96">
        <v>0.3</v>
      </c>
      <c r="CA252" s="96">
        <v>4.36E-2</v>
      </c>
      <c r="CB252" s="96">
        <v>0.01</v>
      </c>
      <c r="CC252" s="96">
        <v>3.5000000000000003E-2</v>
      </c>
      <c r="CD252" s="96">
        <v>0.3</v>
      </c>
      <c r="CE252" s="96">
        <v>0.1</v>
      </c>
      <c r="CF252" s="31">
        <v>0.3</v>
      </c>
      <c r="CG252" s="30">
        <v>4</v>
      </c>
      <c r="CH252" s="96">
        <v>4</v>
      </c>
      <c r="CI252" s="96">
        <v>4</v>
      </c>
      <c r="CJ252" s="98">
        <f>Population!$CG252-Population!$CI252</f>
        <v>0</v>
      </c>
      <c r="CK252" s="120">
        <f>_xlfn.DAYS(Entries!$AY$2,Population!H252)</f>
        <v>1182</v>
      </c>
      <c r="CL252" s="120">
        <f t="shared" si="32"/>
        <v>365</v>
      </c>
      <c r="CM252" s="122">
        <f>Entries!$AY$5</f>
        <v>0.15</v>
      </c>
      <c r="CN252" s="122">
        <f t="shared" si="27"/>
        <v>0</v>
      </c>
      <c r="CO252" s="121" t="str">
        <f t="shared" si="33"/>
        <v>-</v>
      </c>
      <c r="CP252" s="30" t="s">
        <v>103</v>
      </c>
      <c r="CQ252" s="96">
        <v>0</v>
      </c>
      <c r="CR252" s="96" t="s">
        <v>95</v>
      </c>
      <c r="CS252" s="96"/>
      <c r="CT252" s="31"/>
      <c r="CU252" s="30" t="s">
        <v>1224</v>
      </c>
      <c r="CV252" s="96" t="s">
        <v>1223</v>
      </c>
      <c r="CW252" s="96" t="s">
        <v>157</v>
      </c>
      <c r="CX252" s="96" t="s">
        <v>106</v>
      </c>
      <c r="CY252" s="96" t="s">
        <v>107</v>
      </c>
      <c r="CZ252" s="96" t="s">
        <v>108</v>
      </c>
      <c r="DA252" s="31"/>
      <c r="DB252" s="17" t="s">
        <v>15462</v>
      </c>
      <c r="DC252" s="17" t="s">
        <v>15500</v>
      </c>
      <c r="DD252" s="17" t="s">
        <v>15500</v>
      </c>
      <c r="DE252" s="17" t="s">
        <v>15500</v>
      </c>
      <c r="DF252" s="17" t="s">
        <v>15500</v>
      </c>
      <c r="DG252" s="23" t="s">
        <v>11171</v>
      </c>
      <c r="DH252" s="145"/>
    </row>
    <row r="253" spans="1:112" s="17" customFormat="1" x14ac:dyDescent="0.25">
      <c r="A253" s="32" t="s">
        <v>1225</v>
      </c>
      <c r="B253" s="98">
        <v>0</v>
      </c>
      <c r="C253" s="98" t="s">
        <v>15461</v>
      </c>
      <c r="D253" s="98"/>
      <c r="E253" s="98">
        <v>42786</v>
      </c>
      <c r="F253" s="98" t="s">
        <v>1226</v>
      </c>
      <c r="G253" s="33">
        <v>46939</v>
      </c>
      <c r="H253" s="44">
        <v>42909</v>
      </c>
      <c r="I253" s="98" t="s">
        <v>87</v>
      </c>
      <c r="J253" s="98"/>
      <c r="K253" s="98"/>
      <c r="L253" s="98" t="s">
        <v>88</v>
      </c>
      <c r="M253" t="s">
        <v>352</v>
      </c>
      <c r="N253" s="98" t="s">
        <v>352</v>
      </c>
      <c r="O253" t="s">
        <v>707</v>
      </c>
      <c r="P253" s="96" t="str">
        <f>VLOOKUP(N253,Entries!J:K,2,FALSE)</f>
        <v>UNITED KINGDOM</v>
      </c>
      <c r="Q253" s="38" t="s">
        <v>1227</v>
      </c>
      <c r="R253" s="32" t="s">
        <v>1227</v>
      </c>
      <c r="S253" s="98" t="s">
        <v>352</v>
      </c>
      <c r="T253" t="s">
        <v>707</v>
      </c>
      <c r="U253" s="39" t="s">
        <v>159</v>
      </c>
      <c r="V253" s="33" t="s">
        <v>159</v>
      </c>
      <c r="W253" s="64">
        <f>IF(VLOOKUP(R253,Entries!N:P,3,FALSE)=V253,1,VLOOKUP(R253,Entries!N:P,3,FALSE))</f>
        <v>1</v>
      </c>
      <c r="X253"/>
      <c r="Y253"/>
      <c r="Z253" s="98"/>
      <c r="AA253" s="98"/>
      <c r="AB253" s="98"/>
      <c r="AC253" s="98" t="s">
        <v>93</v>
      </c>
      <c r="AD253" s="98" t="s">
        <v>263</v>
      </c>
      <c r="AE253" s="98" t="s">
        <v>263</v>
      </c>
      <c r="AF253" s="98" t="s">
        <v>263</v>
      </c>
      <c r="AG253" s="98"/>
      <c r="AH253" s="98"/>
      <c r="AI253" s="98"/>
      <c r="AJ253" s="19">
        <v>1</v>
      </c>
      <c r="AK253" s="98" t="s">
        <v>118</v>
      </c>
      <c r="AL253" s="98"/>
      <c r="AM253" s="33"/>
      <c r="AN253" s="32" t="s">
        <v>96</v>
      </c>
      <c r="AO253" s="98" t="s">
        <v>97</v>
      </c>
      <c r="AP253" s="33" t="s">
        <v>97</v>
      </c>
      <c r="AQ253">
        <v>21104.551372440001</v>
      </c>
      <c r="AR253" t="s">
        <v>11688</v>
      </c>
      <c r="AS253" t="s">
        <v>11225</v>
      </c>
      <c r="AT253" t="s">
        <v>11689</v>
      </c>
      <c r="AU253">
        <v>97.2577</v>
      </c>
      <c r="AV253" s="98">
        <v>1.697468480097778</v>
      </c>
      <c r="AW253">
        <v>155.0771</v>
      </c>
      <c r="AX253" s="98">
        <v>2.7067398166755559</v>
      </c>
      <c r="AY253">
        <v>1.281E-3</v>
      </c>
      <c r="AZ253">
        <v>54.065100000000001</v>
      </c>
      <c r="BA253" s="98">
        <v>0.93852792072444458</v>
      </c>
      <c r="BB253">
        <v>306.1773</v>
      </c>
      <c r="BC253" s="98">
        <v>5.3489024644622232</v>
      </c>
      <c r="BD253">
        <v>15.236836029999999</v>
      </c>
      <c r="BE253" s="96">
        <f t="shared" si="24"/>
        <v>6872.8791196081465</v>
      </c>
      <c r="BF253" s="96">
        <f t="shared" si="25"/>
        <v>510.68327776036494</v>
      </c>
      <c r="BG253" s="96">
        <f t="shared" si="26"/>
        <v>493.07496145592904</v>
      </c>
      <c r="BH253">
        <v>6879.3115759535458</v>
      </c>
      <c r="BI253">
        <v>2.4520893441366959E-3</v>
      </c>
      <c r="BJ253">
        <v>1.697379376485048</v>
      </c>
      <c r="BK253">
        <v>2.706605989449566</v>
      </c>
      <c r="BL253">
        <v>1.043123009399312</v>
      </c>
      <c r="BM253">
        <v>5.2442954625783216</v>
      </c>
      <c r="BN253">
        <v>1.6974671359609199</v>
      </c>
      <c r="BO253">
        <v>2.7066059901410542</v>
      </c>
      <c r="BP253">
        <v>2.356764558144861E-3</v>
      </c>
      <c r="BQ253">
        <v>1.043123009399312</v>
      </c>
      <c r="BR253">
        <v>6869.8362223261292</v>
      </c>
      <c r="BS253" s="96">
        <v>515.09635336998053</v>
      </c>
      <c r="BT253" s="96">
        <v>482.54807303281723</v>
      </c>
      <c r="BU253">
        <v>5.2442954625783216</v>
      </c>
      <c r="BV253" s="60" t="str">
        <f t="shared" si="31"/>
        <v>no propulsion</v>
      </c>
      <c r="BW253" s="32" t="s">
        <v>104</v>
      </c>
      <c r="BX253" s="98">
        <v>0.1</v>
      </c>
      <c r="BY253" s="98">
        <v>0.3</v>
      </c>
      <c r="BZ253" s="98">
        <v>0.3</v>
      </c>
      <c r="CA253" s="98">
        <v>4.36E-2</v>
      </c>
      <c r="CB253" s="98">
        <v>0.01</v>
      </c>
      <c r="CC253" s="98">
        <v>3.5000000000000003E-2</v>
      </c>
      <c r="CD253" s="98">
        <v>0.3</v>
      </c>
      <c r="CE253" s="98">
        <v>0.1</v>
      </c>
      <c r="CF253" s="33">
        <v>0.3</v>
      </c>
      <c r="CG253" s="32">
        <v>4</v>
      </c>
      <c r="CH253" s="98">
        <v>4</v>
      </c>
      <c r="CI253" s="98">
        <v>4</v>
      </c>
      <c r="CJ253" s="96">
        <f>Population!$CG253-Population!$CI253</f>
        <v>0</v>
      </c>
      <c r="CK253" s="118">
        <f>_xlfn.DAYS(Entries!$AY$2,Population!H253)</f>
        <v>1385</v>
      </c>
      <c r="CL253" s="118">
        <f t="shared" si="32"/>
        <v>365</v>
      </c>
      <c r="CM253" s="117">
        <f>Entries!$AY$5</f>
        <v>0.15</v>
      </c>
      <c r="CN253" s="117">
        <f t="shared" si="27"/>
        <v>0</v>
      </c>
      <c r="CO253" s="119" t="str">
        <f t="shared" si="33"/>
        <v>-</v>
      </c>
      <c r="CP253" s="32" t="s">
        <v>103</v>
      </c>
      <c r="CQ253" s="98">
        <v>0</v>
      </c>
      <c r="CR253" s="98" t="s">
        <v>95</v>
      </c>
      <c r="CS253" s="98"/>
      <c r="CT253" s="33"/>
      <c r="CU253" s="32" t="s">
        <v>651</v>
      </c>
      <c r="CV253" s="98" t="s">
        <v>291</v>
      </c>
      <c r="CW253" s="98" t="s">
        <v>114</v>
      </c>
      <c r="CX253" s="98" t="s">
        <v>106</v>
      </c>
      <c r="CY253" s="98" t="s">
        <v>107</v>
      </c>
      <c r="CZ253" s="98" t="s">
        <v>108</v>
      </c>
      <c r="DA253" s="33"/>
      <c r="DB253" s="17" t="s">
        <v>15462</v>
      </c>
      <c r="DC253" s="17" t="s">
        <v>15500</v>
      </c>
      <c r="DD253" s="17" t="s">
        <v>15500</v>
      </c>
      <c r="DE253" s="17" t="s">
        <v>15500</v>
      </c>
      <c r="DF253" s="17" t="s">
        <v>15500</v>
      </c>
      <c r="DG253" s="23" t="s">
        <v>11171</v>
      </c>
      <c r="DH253" s="145"/>
    </row>
    <row r="254" spans="1:112" s="17" customFormat="1" x14ac:dyDescent="0.25">
      <c r="A254" s="30" t="s">
        <v>1228</v>
      </c>
      <c r="B254" s="96">
        <v>0</v>
      </c>
      <c r="C254" s="96" t="s">
        <v>15461</v>
      </c>
      <c r="D254" s="96"/>
      <c r="E254" s="96">
        <v>42785</v>
      </c>
      <c r="F254" s="96" t="s">
        <v>1229</v>
      </c>
      <c r="G254" s="31">
        <v>46929</v>
      </c>
      <c r="H254" s="43">
        <v>42909</v>
      </c>
      <c r="I254" s="96" t="s">
        <v>87</v>
      </c>
      <c r="J254" s="96"/>
      <c r="K254" s="96"/>
      <c r="L254" s="96" t="s">
        <v>88</v>
      </c>
      <c r="M254" s="124" t="s">
        <v>352</v>
      </c>
      <c r="N254" s="96" t="s">
        <v>352</v>
      </c>
      <c r="O254" s="124" t="s">
        <v>707</v>
      </c>
      <c r="P254" s="64" t="str">
        <f>VLOOKUP(N254,Entries!J:K,2,FALSE)</f>
        <v>UNITED KINGDOM</v>
      </c>
      <c r="Q254" s="123" t="s">
        <v>1227</v>
      </c>
      <c r="R254" s="30" t="s">
        <v>1227</v>
      </c>
      <c r="S254" s="96" t="s">
        <v>352</v>
      </c>
      <c r="T254" s="124" t="s">
        <v>707</v>
      </c>
      <c r="U254" s="125" t="s">
        <v>159</v>
      </c>
      <c r="V254" s="31" t="s">
        <v>159</v>
      </c>
      <c r="W254" s="64">
        <f>IF(VLOOKUP(R254,Entries!N:P,3,FALSE)=V254,1,VLOOKUP(R254,Entries!N:P,3,FALSE))</f>
        <v>1</v>
      </c>
      <c r="X254" s="124"/>
      <c r="Y254" s="124"/>
      <c r="Z254" s="96"/>
      <c r="AA254" s="96"/>
      <c r="AB254" s="96"/>
      <c r="AC254" s="96" t="s">
        <v>93</v>
      </c>
      <c r="AD254" s="96" t="s">
        <v>263</v>
      </c>
      <c r="AE254" s="96" t="s">
        <v>263</v>
      </c>
      <c r="AF254" s="96" t="s">
        <v>263</v>
      </c>
      <c r="AG254" s="96"/>
      <c r="AH254" s="96"/>
      <c r="AI254" s="96"/>
      <c r="AJ254" s="19">
        <v>1</v>
      </c>
      <c r="AK254" s="96" t="s">
        <v>118</v>
      </c>
      <c r="AL254" s="96"/>
      <c r="AM254" s="31"/>
      <c r="AN254" s="30" t="s">
        <v>96</v>
      </c>
      <c r="AO254" s="96" t="s">
        <v>97</v>
      </c>
      <c r="AP254" s="31" t="s">
        <v>97</v>
      </c>
      <c r="AQ254">
        <v>21104.552293510002</v>
      </c>
      <c r="AR254" t="s">
        <v>11690</v>
      </c>
      <c r="AS254" t="s">
        <v>11225</v>
      </c>
      <c r="AT254" t="s">
        <v>11691</v>
      </c>
      <c r="AU254">
        <v>97.257800000000003</v>
      </c>
      <c r="AV254" s="96">
        <v>1.6974632441111113</v>
      </c>
      <c r="AW254">
        <v>155.0848</v>
      </c>
      <c r="AX254" s="96">
        <v>2.7026382937866669</v>
      </c>
      <c r="AY254">
        <v>1.2960999999999999E-3</v>
      </c>
      <c r="AZ254">
        <v>53.773699999999998</v>
      </c>
      <c r="BA254" s="96">
        <v>0.9344979563200001</v>
      </c>
      <c r="BB254">
        <v>306.46960000000001</v>
      </c>
      <c r="BC254" s="96">
        <v>5.3529429008400005</v>
      </c>
      <c r="BD254">
        <v>15.23688261</v>
      </c>
      <c r="BE254" s="96">
        <f t="shared" si="24"/>
        <v>6872.8651124177968</v>
      </c>
      <c r="BF254" s="96">
        <f t="shared" si="25"/>
        <v>510.77303289000156</v>
      </c>
      <c r="BG254" s="96">
        <f t="shared" si="26"/>
        <v>492.95719194559206</v>
      </c>
      <c r="BH254">
        <v>6879.2977627760629</v>
      </c>
      <c r="BI254">
        <v>2.4664712072557859E-3</v>
      </c>
      <c r="BJ254">
        <v>1.6973811202640099</v>
      </c>
      <c r="BK254">
        <v>2.706740379962961</v>
      </c>
      <c r="BL254">
        <v>1.039851011368832</v>
      </c>
      <c r="BM254">
        <v>5.2475831929228312</v>
      </c>
      <c r="BN254">
        <v>1.697468881294798</v>
      </c>
      <c r="BO254">
        <v>2.7067403804946162</v>
      </c>
      <c r="BP254">
        <v>2.3689317806955849E-3</v>
      </c>
      <c r="BQ254">
        <v>1.039851011368832</v>
      </c>
      <c r="BR254">
        <v>6869.8222132013989</v>
      </c>
      <c r="BS254" s="96">
        <v>515.19562213212885</v>
      </c>
      <c r="BT254" s="96">
        <v>482.53073613200922</v>
      </c>
      <c r="BU254">
        <v>5.2475831929228312</v>
      </c>
      <c r="BV254" s="65" t="str">
        <f t="shared" si="31"/>
        <v>no propulsion</v>
      </c>
      <c r="BW254" s="30" t="s">
        <v>104</v>
      </c>
      <c r="BX254" s="96">
        <v>0.1</v>
      </c>
      <c r="BY254" s="96">
        <v>0.3</v>
      </c>
      <c r="BZ254" s="96">
        <v>0.3</v>
      </c>
      <c r="CA254" s="96">
        <v>4.36E-2</v>
      </c>
      <c r="CB254" s="96">
        <v>0.01</v>
      </c>
      <c r="CC254" s="96">
        <v>3.5000000000000003E-2</v>
      </c>
      <c r="CD254" s="96">
        <v>0.3</v>
      </c>
      <c r="CE254" s="96">
        <v>0.1</v>
      </c>
      <c r="CF254" s="31">
        <v>0.3</v>
      </c>
      <c r="CG254" s="30">
        <v>4</v>
      </c>
      <c r="CH254" s="96">
        <v>4</v>
      </c>
      <c r="CI254" s="96">
        <v>4</v>
      </c>
      <c r="CJ254" s="98">
        <f>Population!$CG254-Population!$CI254</f>
        <v>0</v>
      </c>
      <c r="CK254" s="120">
        <f>_xlfn.DAYS(Entries!$AY$2,Population!H254)</f>
        <v>1385</v>
      </c>
      <c r="CL254" s="120">
        <f t="shared" si="32"/>
        <v>365</v>
      </c>
      <c r="CM254" s="122">
        <f>Entries!$AY$5</f>
        <v>0.15</v>
      </c>
      <c r="CN254" s="122">
        <f t="shared" si="27"/>
        <v>0</v>
      </c>
      <c r="CO254" s="121" t="str">
        <f t="shared" si="33"/>
        <v>-</v>
      </c>
      <c r="CP254" s="30" t="s">
        <v>103</v>
      </c>
      <c r="CQ254" s="96">
        <v>0</v>
      </c>
      <c r="CR254" s="96" t="s">
        <v>95</v>
      </c>
      <c r="CS254" s="96"/>
      <c r="CT254" s="31"/>
      <c r="CU254" s="30" t="s">
        <v>651</v>
      </c>
      <c r="CV254" s="96" t="s">
        <v>291</v>
      </c>
      <c r="CW254" s="96" t="s">
        <v>114</v>
      </c>
      <c r="CX254" s="96" t="s">
        <v>106</v>
      </c>
      <c r="CY254" s="96" t="s">
        <v>107</v>
      </c>
      <c r="CZ254" s="96" t="s">
        <v>108</v>
      </c>
      <c r="DA254" s="31"/>
      <c r="DB254" s="17" t="s">
        <v>15462</v>
      </c>
      <c r="DC254" s="17" t="s">
        <v>15500</v>
      </c>
      <c r="DD254" s="17" t="s">
        <v>15500</v>
      </c>
      <c r="DE254" s="17" t="s">
        <v>15500</v>
      </c>
      <c r="DF254" s="17" t="s">
        <v>15500</v>
      </c>
      <c r="DG254" s="23" t="s">
        <v>11171</v>
      </c>
      <c r="DH254" s="145"/>
    </row>
    <row r="255" spans="1:112" s="17" customFormat="1" x14ac:dyDescent="0.25">
      <c r="A255" s="32" t="s">
        <v>1230</v>
      </c>
      <c r="B255" s="98">
        <v>0</v>
      </c>
      <c r="C255" s="98" t="s">
        <v>15461</v>
      </c>
      <c r="D255" s="98"/>
      <c r="E255" s="98">
        <v>42783</v>
      </c>
      <c r="F255" s="98" t="s">
        <v>1231</v>
      </c>
      <c r="G255" s="33">
        <v>46931</v>
      </c>
      <c r="H255" s="44">
        <v>42909</v>
      </c>
      <c r="I255" s="98" t="s">
        <v>87</v>
      </c>
      <c r="J255" s="98"/>
      <c r="K255" s="98"/>
      <c r="L255" s="98" t="s">
        <v>88</v>
      </c>
      <c r="M255" t="s">
        <v>352</v>
      </c>
      <c r="N255" s="98" t="s">
        <v>352</v>
      </c>
      <c r="O255" t="s">
        <v>707</v>
      </c>
      <c r="P255" s="96" t="str">
        <f>VLOOKUP(N255,Entries!J:K,2,FALSE)</f>
        <v>UNITED KINGDOM</v>
      </c>
      <c r="Q255" s="38" t="s">
        <v>1227</v>
      </c>
      <c r="R255" s="32" t="s">
        <v>1227</v>
      </c>
      <c r="S255" s="98" t="s">
        <v>352</v>
      </c>
      <c r="T255" t="s">
        <v>707</v>
      </c>
      <c r="U255" s="39" t="s">
        <v>159</v>
      </c>
      <c r="V255" s="33" t="s">
        <v>159</v>
      </c>
      <c r="W255" s="64">
        <f>IF(VLOOKUP(R255,Entries!N:P,3,FALSE)=V255,1,VLOOKUP(R255,Entries!N:P,3,FALSE))</f>
        <v>1</v>
      </c>
      <c r="X255"/>
      <c r="Y255"/>
      <c r="Z255" s="98"/>
      <c r="AA255" s="98"/>
      <c r="AB255" s="98"/>
      <c r="AC255" s="98" t="s">
        <v>93</v>
      </c>
      <c r="AD255" s="98" t="s">
        <v>263</v>
      </c>
      <c r="AE255" s="98" t="s">
        <v>263</v>
      </c>
      <c r="AF255" s="98" t="s">
        <v>263</v>
      </c>
      <c r="AG255" s="98"/>
      <c r="AH255" s="98"/>
      <c r="AI255" s="98"/>
      <c r="AJ255" s="19">
        <v>1</v>
      </c>
      <c r="AK255" s="98" t="s">
        <v>118</v>
      </c>
      <c r="AL255" s="98"/>
      <c r="AM255" s="33"/>
      <c r="AN255" s="32" t="s">
        <v>96</v>
      </c>
      <c r="AO255" s="98" t="s">
        <v>97</v>
      </c>
      <c r="AP255" s="33" t="s">
        <v>97</v>
      </c>
      <c r="AQ255">
        <v>21104.356445680001</v>
      </c>
      <c r="AR255" t="s">
        <v>11692</v>
      </c>
      <c r="AS255" t="s">
        <v>11225</v>
      </c>
      <c r="AT255" t="s">
        <v>11693</v>
      </c>
      <c r="AU255">
        <v>97.257499999999993</v>
      </c>
      <c r="AV255" s="98">
        <v>1.69726078596</v>
      </c>
      <c r="AW255">
        <v>154.84979999999999</v>
      </c>
      <c r="AX255" s="98">
        <v>3.1369668784444449</v>
      </c>
      <c r="AY255">
        <v>1.3068000000000001E-3</v>
      </c>
      <c r="AZ255">
        <v>53.5428</v>
      </c>
      <c r="BA255" s="98">
        <v>1.347086724337778</v>
      </c>
      <c r="BB255">
        <v>306.7011</v>
      </c>
      <c r="BC255" s="98">
        <v>0.52562499350666669</v>
      </c>
      <c r="BD255">
        <v>15.236746399999999</v>
      </c>
      <c r="BE255" s="96">
        <f t="shared" si="24"/>
        <v>6872.9060726743473</v>
      </c>
      <c r="BF255" s="96">
        <f t="shared" si="25"/>
        <v>510.88758633011821</v>
      </c>
      <c r="BG255" s="96">
        <f t="shared" si="26"/>
        <v>492.92455901857647</v>
      </c>
      <c r="BH255">
        <v>6879.3388193492956</v>
      </c>
      <c r="BI255">
        <v>2.476581465234383E-3</v>
      </c>
      <c r="BJ255">
        <v>1.697375888863027</v>
      </c>
      <c r="BK255">
        <v>2.7026388563062351</v>
      </c>
      <c r="BL255">
        <v>1.0372966157646739</v>
      </c>
      <c r="BM255">
        <v>5.2501480785556707</v>
      </c>
      <c r="BN255">
        <v>1.697463645306283</v>
      </c>
      <c r="BO255">
        <v>2.7026388567458128</v>
      </c>
      <c r="BP255">
        <v>2.3774044073644998E-3</v>
      </c>
      <c r="BQ255">
        <v>1.0372966157646739</v>
      </c>
      <c r="BR255">
        <v>6869.8631791320686</v>
      </c>
      <c r="BS255" s="96">
        <v>483.7436206941411</v>
      </c>
      <c r="BT255" s="96">
        <v>455.41524081902935</v>
      </c>
      <c r="BU255">
        <v>5.2501480785556707</v>
      </c>
      <c r="BV255" s="60" t="str">
        <f t="shared" si="31"/>
        <v>no propulsion</v>
      </c>
      <c r="BW255" s="32" t="s">
        <v>104</v>
      </c>
      <c r="BX255" s="98">
        <v>0.1</v>
      </c>
      <c r="BY255" s="98">
        <v>0.3</v>
      </c>
      <c r="BZ255" s="98">
        <v>0.3</v>
      </c>
      <c r="CA255" s="98">
        <v>4.36E-2</v>
      </c>
      <c r="CB255" s="98">
        <v>0.01</v>
      </c>
      <c r="CC255" s="98">
        <v>3.5000000000000003E-2</v>
      </c>
      <c r="CD255" s="98">
        <v>0.3</v>
      </c>
      <c r="CE255" s="98">
        <v>0.1</v>
      </c>
      <c r="CF255" s="33">
        <v>0.3</v>
      </c>
      <c r="CG255" s="32">
        <v>4</v>
      </c>
      <c r="CH255" s="98">
        <v>4</v>
      </c>
      <c r="CI255" s="98">
        <v>4</v>
      </c>
      <c r="CJ255" s="96">
        <f>Population!$CG255-Population!$CI255</f>
        <v>0</v>
      </c>
      <c r="CK255" s="118">
        <f>_xlfn.DAYS(Entries!$AY$2,Population!H255)</f>
        <v>1385</v>
      </c>
      <c r="CL255" s="118">
        <f t="shared" si="32"/>
        <v>365</v>
      </c>
      <c r="CM255" s="117">
        <f>Entries!$AY$5</f>
        <v>0.15</v>
      </c>
      <c r="CN255" s="117">
        <f t="shared" si="27"/>
        <v>0</v>
      </c>
      <c r="CO255" s="119" t="str">
        <f t="shared" si="33"/>
        <v>-</v>
      </c>
      <c r="CP255" s="32" t="s">
        <v>103</v>
      </c>
      <c r="CQ255" s="98">
        <v>0</v>
      </c>
      <c r="CR255" s="98" t="s">
        <v>95</v>
      </c>
      <c r="CS255" s="98"/>
      <c r="CT255" s="33"/>
      <c r="CU255" s="32" t="s">
        <v>651</v>
      </c>
      <c r="CV255" s="98" t="s">
        <v>291</v>
      </c>
      <c r="CW255" s="98" t="s">
        <v>114</v>
      </c>
      <c r="CX255" s="98" t="s">
        <v>106</v>
      </c>
      <c r="CY255" s="98" t="s">
        <v>107</v>
      </c>
      <c r="CZ255" s="98" t="s">
        <v>108</v>
      </c>
      <c r="DA255" s="33"/>
      <c r="DB255" s="17" t="s">
        <v>15462</v>
      </c>
      <c r="DC255" s="17" t="s">
        <v>15500</v>
      </c>
      <c r="DD255" s="17" t="s">
        <v>15500</v>
      </c>
      <c r="DE255" s="17" t="s">
        <v>15500</v>
      </c>
      <c r="DF255" s="17" t="s">
        <v>15500</v>
      </c>
      <c r="DG255" s="23" t="s">
        <v>11171</v>
      </c>
      <c r="DH255" s="145"/>
    </row>
    <row r="256" spans="1:112" s="17" customFormat="1" x14ac:dyDescent="0.25">
      <c r="A256" s="30" t="s">
        <v>1232</v>
      </c>
      <c r="B256" s="96">
        <v>0</v>
      </c>
      <c r="C256" s="96" t="s">
        <v>15461</v>
      </c>
      <c r="D256" s="96"/>
      <c r="E256" s="96">
        <v>46838</v>
      </c>
      <c r="F256" s="96" t="s">
        <v>1233</v>
      </c>
      <c r="G256" s="31">
        <v>65146</v>
      </c>
      <c r="H256" s="43">
        <v>44141</v>
      </c>
      <c r="I256" s="97" t="s">
        <v>619</v>
      </c>
      <c r="J256" s="97"/>
      <c r="K256" s="97"/>
      <c r="L256" s="96" t="s">
        <v>325</v>
      </c>
      <c r="M256" s="124" t="s">
        <v>326</v>
      </c>
      <c r="N256" s="96" t="s">
        <v>326</v>
      </c>
      <c r="O256" s="124" t="s">
        <v>11126</v>
      </c>
      <c r="P256" s="64" t="str">
        <f>VLOOKUP(N256,Entries!J:K,2,FALSE)</f>
        <v>PEOPLES REPUBLIC OF CHINA</v>
      </c>
      <c r="Q256" s="123" t="s">
        <v>1234</v>
      </c>
      <c r="R256" s="112" t="s">
        <v>673</v>
      </c>
      <c r="S256" s="96" t="s">
        <v>326</v>
      </c>
      <c r="T256" s="124" t="s">
        <v>576</v>
      </c>
      <c r="U256" s="125" t="s">
        <v>141</v>
      </c>
      <c r="V256" s="31" t="s">
        <v>141</v>
      </c>
      <c r="W256" s="64">
        <f>IF(VLOOKUP(R256,Entries!N:P,3,FALSE)=V256,1,VLOOKUP(R256,Entries!N:P,3,FALSE))</f>
        <v>1</v>
      </c>
      <c r="X256" s="124"/>
      <c r="Y256" s="124"/>
      <c r="Z256" s="96"/>
      <c r="AA256" s="96"/>
      <c r="AB256" s="96"/>
      <c r="AC256" s="96" t="s">
        <v>93</v>
      </c>
      <c r="AD256" s="96" t="s">
        <v>117</v>
      </c>
      <c r="AE256" s="96" t="s">
        <v>117</v>
      </c>
      <c r="AF256" s="96" t="s">
        <v>117</v>
      </c>
      <c r="AG256" s="96"/>
      <c r="AH256" s="96"/>
      <c r="AI256" s="96"/>
      <c r="AJ256" s="19">
        <v>1</v>
      </c>
      <c r="AK256" s="96" t="s">
        <v>118</v>
      </c>
      <c r="AL256" s="96"/>
      <c r="AM256" s="31"/>
      <c r="AN256" s="30" t="s">
        <v>96</v>
      </c>
      <c r="AO256" s="96" t="s">
        <v>97</v>
      </c>
      <c r="AP256" s="31" t="s">
        <v>97</v>
      </c>
      <c r="AQ256">
        <v>21104.568060279998</v>
      </c>
      <c r="AR256" t="s">
        <v>11694</v>
      </c>
      <c r="AS256" t="s">
        <v>11225</v>
      </c>
      <c r="AT256" t="s">
        <v>11695</v>
      </c>
      <c r="AU256">
        <v>97.245900000000006</v>
      </c>
      <c r="AV256" s="96">
        <v>1.6984406282888891</v>
      </c>
      <c r="AW256">
        <v>179.73500000000001</v>
      </c>
      <c r="AX256" s="96">
        <v>2.9534472911066669</v>
      </c>
      <c r="AY256">
        <v>8.7379999999999999E-4</v>
      </c>
      <c r="AZ256">
        <v>77.182400000000001</v>
      </c>
      <c r="BA256" s="96">
        <v>6.1189520422133326</v>
      </c>
      <c r="BB256">
        <v>30.116099999999999</v>
      </c>
      <c r="BC256" s="96">
        <v>0.16613960226222224</v>
      </c>
      <c r="BD256">
        <v>15.334633999999999</v>
      </c>
      <c r="BE256" s="96">
        <f t="shared" si="24"/>
        <v>6843.6263787551125</v>
      </c>
      <c r="BF256" s="96">
        <f t="shared" si="25"/>
        <v>478.60633948486793</v>
      </c>
      <c r="BG256" s="96">
        <f t="shared" si="26"/>
        <v>466.64641802535607</v>
      </c>
      <c r="BH256">
        <v>6832.7617086687114</v>
      </c>
      <c r="BI256">
        <v>1.0409037603928901E-3</v>
      </c>
      <c r="BJ256">
        <v>1.6973336898759519</v>
      </c>
      <c r="BK256">
        <v>3.1370183077905929</v>
      </c>
      <c r="BL256">
        <v>0.46592216703595102</v>
      </c>
      <c r="BM256">
        <v>1.406201748487967</v>
      </c>
      <c r="BN256">
        <v>1.6972610991774519</v>
      </c>
      <c r="BO256">
        <v>3.136967503354954</v>
      </c>
      <c r="BP256">
        <v>2.0706125966275502E-3</v>
      </c>
      <c r="BQ256">
        <v>0.46592216703595102</v>
      </c>
      <c r="BR256">
        <v>6840.5794307565857</v>
      </c>
      <c r="BS256" s="96">
        <v>504.52595188666328</v>
      </c>
      <c r="BT256" s="96">
        <v>483.91184275372234</v>
      </c>
      <c r="BU256">
        <v>1.406201748487967</v>
      </c>
      <c r="BV256" s="65" t="b">
        <f t="shared" si="31"/>
        <v>0</v>
      </c>
      <c r="BW256" s="30" t="s">
        <v>567</v>
      </c>
      <c r="BX256" s="96">
        <v>0.2</v>
      </c>
      <c r="BY256" s="96">
        <v>0.5</v>
      </c>
      <c r="BZ256" s="96">
        <v>0.5</v>
      </c>
      <c r="CA256" s="16">
        <v>0.23039999999999999</v>
      </c>
      <c r="CB256" s="16">
        <v>0.09</v>
      </c>
      <c r="CC256" s="16">
        <v>0.19500000000000001</v>
      </c>
      <c r="CD256" s="96">
        <v>0.5</v>
      </c>
      <c r="CE256" s="96">
        <v>0.2</v>
      </c>
      <c r="CF256" s="31">
        <v>0.5</v>
      </c>
      <c r="CG256" s="30">
        <v>70</v>
      </c>
      <c r="CH256" s="96">
        <v>70</v>
      </c>
      <c r="CI256" s="96">
        <v>70</v>
      </c>
      <c r="CJ256" s="98">
        <f>Population!$CG256-Population!$CI256</f>
        <v>0</v>
      </c>
      <c r="CK256" s="120">
        <f>_xlfn.DAYS(Entries!$AY$2,Population!H256)</f>
        <v>153</v>
      </c>
      <c r="CL256" s="120">
        <f t="shared" si="32"/>
        <v>365</v>
      </c>
      <c r="CM256" s="122">
        <f>Entries!$AY$5</f>
        <v>0.15</v>
      </c>
      <c r="CN256" s="122">
        <f t="shared" si="27"/>
        <v>0</v>
      </c>
      <c r="CO256" s="121" t="str">
        <f t="shared" si="33"/>
        <v>-</v>
      </c>
      <c r="CP256" s="30"/>
      <c r="CQ256" s="19">
        <v>0</v>
      </c>
      <c r="CR256" s="96" t="s">
        <v>118</v>
      </c>
      <c r="CS256" s="96"/>
      <c r="CT256" s="31"/>
      <c r="CU256" s="30" t="s">
        <v>1235</v>
      </c>
      <c r="CV256" s="96" t="s">
        <v>1236</v>
      </c>
      <c r="CW256" s="96" t="s">
        <v>571</v>
      </c>
      <c r="CX256" s="96" t="s">
        <v>1237</v>
      </c>
      <c r="CY256" s="96" t="s">
        <v>107</v>
      </c>
      <c r="CZ256" s="96" t="s">
        <v>108</v>
      </c>
      <c r="DA256" s="31"/>
      <c r="DB256" s="17" t="s">
        <v>15462</v>
      </c>
      <c r="DC256" s="17" t="s">
        <v>15500</v>
      </c>
      <c r="DD256" s="17" t="s">
        <v>15500</v>
      </c>
      <c r="DE256" s="17" t="s">
        <v>15500</v>
      </c>
      <c r="DF256" s="17" t="s">
        <v>15500</v>
      </c>
      <c r="DG256" s="23" t="s">
        <v>11172</v>
      </c>
      <c r="DH256" s="145"/>
    </row>
    <row r="257" spans="1:112" s="17" customFormat="1" x14ac:dyDescent="0.25">
      <c r="A257" s="32" t="s">
        <v>1238</v>
      </c>
      <c r="B257" s="98">
        <v>0</v>
      </c>
      <c r="C257" s="98" t="s">
        <v>15461</v>
      </c>
      <c r="D257" s="98"/>
      <c r="E257" s="98">
        <v>42000</v>
      </c>
      <c r="F257" s="98" t="s">
        <v>1239</v>
      </c>
      <c r="G257" s="33">
        <v>44882</v>
      </c>
      <c r="H257" s="44">
        <v>42781</v>
      </c>
      <c r="I257" s="98" t="s">
        <v>87</v>
      </c>
      <c r="J257" s="98"/>
      <c r="K257" s="98"/>
      <c r="L257" s="98" t="s">
        <v>317</v>
      </c>
      <c r="M257" t="s">
        <v>582</v>
      </c>
      <c r="N257" s="98" t="s">
        <v>582</v>
      </c>
      <c r="O257" t="s">
        <v>11123</v>
      </c>
      <c r="P257" s="96" t="str">
        <f>VLOOKUP(N257,Entries!J:K,2,FALSE)</f>
        <v>ISRAEL</v>
      </c>
      <c r="Q257" s="38" t="s">
        <v>1240</v>
      </c>
      <c r="R257" s="32" t="s">
        <v>1240</v>
      </c>
      <c r="S257" s="98" t="s">
        <v>582</v>
      </c>
      <c r="T257" t="s">
        <v>500</v>
      </c>
      <c r="U257" s="39" t="s">
        <v>159</v>
      </c>
      <c r="V257" s="33" t="s">
        <v>159</v>
      </c>
      <c r="W257" s="64">
        <f>IF(VLOOKUP(R257,Entries!N:P,3,FALSE)=V257,1,VLOOKUP(R257,Entries!N:P,3,FALSE))</f>
        <v>1</v>
      </c>
      <c r="X257"/>
      <c r="Y257"/>
      <c r="Z257" s="98"/>
      <c r="AA257" s="98"/>
      <c r="AB257" s="98"/>
      <c r="AC257" s="98" t="s">
        <v>93</v>
      </c>
      <c r="AD257" s="98" t="s">
        <v>1241</v>
      </c>
      <c r="AE257" s="98" t="s">
        <v>144</v>
      </c>
      <c r="AF257" s="98" t="s">
        <v>94</v>
      </c>
      <c r="AG257" s="98" t="s">
        <v>2487</v>
      </c>
      <c r="AH257" s="98"/>
      <c r="AI257" s="98"/>
      <c r="AJ257" s="19">
        <v>2</v>
      </c>
      <c r="AK257" s="98" t="s">
        <v>118</v>
      </c>
      <c r="AL257" s="98"/>
      <c r="AM257" s="33"/>
      <c r="AN257" s="32" t="s">
        <v>96</v>
      </c>
      <c r="AO257" s="98" t="s">
        <v>97</v>
      </c>
      <c r="AP257" s="33" t="s">
        <v>97</v>
      </c>
      <c r="AQ257">
        <v>21104.39577608</v>
      </c>
      <c r="AR257" t="s">
        <v>11696</v>
      </c>
      <c r="AS257" t="s">
        <v>11225</v>
      </c>
      <c r="AT257" t="s">
        <v>11697</v>
      </c>
      <c r="AU257">
        <v>97.313500000000005</v>
      </c>
      <c r="AV257" s="98">
        <v>1.7015316057511112</v>
      </c>
      <c r="AW257">
        <v>169.2201</v>
      </c>
      <c r="AX257" s="98">
        <v>3.1221577628222228</v>
      </c>
      <c r="AY257">
        <v>7.7150000000000005E-4</v>
      </c>
      <c r="AZ257">
        <v>350.59019999999998</v>
      </c>
      <c r="BA257" s="98">
        <v>5.460579078746667</v>
      </c>
      <c r="BB257">
        <v>9.5190999999999999</v>
      </c>
      <c r="BC257" s="98">
        <v>0.82440959132444447</v>
      </c>
      <c r="BD257">
        <v>15.252204499999999</v>
      </c>
      <c r="BE257" s="96">
        <f t="shared" si="24"/>
        <v>6868.2614971532184</v>
      </c>
      <c r="BF257" s="96">
        <f t="shared" si="25"/>
        <v>502.56036089827194</v>
      </c>
      <c r="BG257" s="96">
        <f t="shared" si="26"/>
        <v>491.96263340816404</v>
      </c>
      <c r="BH257">
        <v>6874.6982995452436</v>
      </c>
      <c r="BI257">
        <v>1.5690289246054439E-3</v>
      </c>
      <c r="BJ257">
        <v>1.6983524922230979</v>
      </c>
      <c r="BK257">
        <v>2.953447905347895</v>
      </c>
      <c r="BL257">
        <v>0.65437266544913664</v>
      </c>
      <c r="BM257">
        <v>5.6307220277047936</v>
      </c>
      <c r="BN257">
        <v>1.698441029879777</v>
      </c>
      <c r="BO257">
        <v>2.953447905828305</v>
      </c>
      <c r="BP257">
        <v>1.501343907693003E-3</v>
      </c>
      <c r="BQ257">
        <v>0.65437266544913664</v>
      </c>
      <c r="BR257">
        <v>6865.2188973201928</v>
      </c>
      <c r="BS257" s="96">
        <v>548.41509871723611</v>
      </c>
      <c r="BT257" s="96">
        <v>530.6167627259947</v>
      </c>
      <c r="BU257">
        <v>5.6307220277047936</v>
      </c>
      <c r="BV257" s="60" t="str">
        <f t="shared" si="31"/>
        <v>no propulsion</v>
      </c>
      <c r="BW257" s="32" t="s">
        <v>104</v>
      </c>
      <c r="BX257" s="98">
        <v>0.1</v>
      </c>
      <c r="BY257" s="98">
        <v>0.3</v>
      </c>
      <c r="BZ257" s="98">
        <v>0.3</v>
      </c>
      <c r="CA257" s="98">
        <v>4.36E-2</v>
      </c>
      <c r="CB257" s="98">
        <v>0.01</v>
      </c>
      <c r="CC257" s="98">
        <v>3.5000000000000003E-2</v>
      </c>
      <c r="CD257" s="98">
        <v>0.3</v>
      </c>
      <c r="CE257" s="98">
        <v>0.1</v>
      </c>
      <c r="CF257" s="33">
        <v>0.3</v>
      </c>
      <c r="CG257" s="32">
        <v>4.2</v>
      </c>
      <c r="CH257" s="98">
        <v>4.2</v>
      </c>
      <c r="CI257" s="98">
        <v>4.2</v>
      </c>
      <c r="CJ257" s="96">
        <f>Population!$CG257-Population!$CI257</f>
        <v>0</v>
      </c>
      <c r="CK257" s="118">
        <f>_xlfn.DAYS(Entries!$AY$2,Population!H257)</f>
        <v>1513</v>
      </c>
      <c r="CL257" s="118">
        <f t="shared" si="32"/>
        <v>730</v>
      </c>
      <c r="CM257" s="117">
        <f>Entries!$AY$5</f>
        <v>0.15</v>
      </c>
      <c r="CN257" s="117">
        <f t="shared" si="27"/>
        <v>0</v>
      </c>
      <c r="CO257" s="119" t="str">
        <f t="shared" si="33"/>
        <v>-</v>
      </c>
      <c r="CP257" s="32" t="s">
        <v>103</v>
      </c>
      <c r="CQ257" s="98">
        <v>0</v>
      </c>
      <c r="CR257" s="98" t="s">
        <v>95</v>
      </c>
      <c r="CS257" s="98"/>
      <c r="CT257" s="33"/>
      <c r="CU257" s="32" t="s">
        <v>1242</v>
      </c>
      <c r="CV257" s="98" t="s">
        <v>1243</v>
      </c>
      <c r="CW257" s="98" t="s">
        <v>1209</v>
      </c>
      <c r="CX257" s="98" t="s">
        <v>106</v>
      </c>
      <c r="CY257" s="98" t="s">
        <v>107</v>
      </c>
      <c r="CZ257" s="98" t="s">
        <v>108</v>
      </c>
      <c r="DA257" s="33"/>
      <c r="DB257" s="17" t="s">
        <v>15462</v>
      </c>
      <c r="DC257" s="17" t="s">
        <v>15500</v>
      </c>
      <c r="DD257" s="17" t="s">
        <v>15500</v>
      </c>
      <c r="DE257" s="17" t="s">
        <v>15500</v>
      </c>
      <c r="DF257" s="17" t="s">
        <v>15500</v>
      </c>
      <c r="DG257" s="23" t="s">
        <v>11171</v>
      </c>
      <c r="DH257" s="145"/>
    </row>
    <row r="258" spans="1:112" s="17" customFormat="1" x14ac:dyDescent="0.25">
      <c r="A258" s="30" t="s">
        <v>1244</v>
      </c>
      <c r="B258" s="96">
        <v>0</v>
      </c>
      <c r="C258" s="96" t="s">
        <v>15461</v>
      </c>
      <c r="D258" s="96"/>
      <c r="E258" s="96">
        <v>46284</v>
      </c>
      <c r="F258" s="96" t="s">
        <v>1245</v>
      </c>
      <c r="G258" s="31">
        <v>64641</v>
      </c>
      <c r="H258" s="43">
        <v>44077</v>
      </c>
      <c r="I258" s="97" t="s">
        <v>111</v>
      </c>
      <c r="J258" s="97"/>
      <c r="K258" s="97"/>
      <c r="L258" s="96" t="s">
        <v>138</v>
      </c>
      <c r="M258" s="124" t="s">
        <v>139</v>
      </c>
      <c r="N258" s="96" t="s">
        <v>139</v>
      </c>
      <c r="O258" s="124" t="s">
        <v>11126</v>
      </c>
      <c r="P258" s="64" t="str">
        <f>VLOOKUP(N258,Entries!J:K,2,FALSE)</f>
        <v>EUROPEAN SPACE AGENCY</v>
      </c>
      <c r="Q258" s="123" t="s">
        <v>1240</v>
      </c>
      <c r="R258" s="30" t="s">
        <v>1240</v>
      </c>
      <c r="S258" s="96" t="s">
        <v>582</v>
      </c>
      <c r="T258" s="124" t="s">
        <v>584</v>
      </c>
      <c r="U258" s="125" t="s">
        <v>159</v>
      </c>
      <c r="V258" s="31" t="s">
        <v>159</v>
      </c>
      <c r="W258" s="64">
        <f>IF(VLOOKUP(R258,Entries!N:P,3,FALSE)=V258,1,VLOOKUP(R258,Entries!N:P,3,FALSE))</f>
        <v>1</v>
      </c>
      <c r="X258" s="124"/>
      <c r="Y258" s="124"/>
      <c r="Z258" s="96"/>
      <c r="AA258" s="96"/>
      <c r="AB258" s="96"/>
      <c r="AC258" s="96" t="s">
        <v>93</v>
      </c>
      <c r="AD258" s="96" t="s">
        <v>1241</v>
      </c>
      <c r="AE258" s="96" t="s">
        <v>144</v>
      </c>
      <c r="AF258" s="96" t="s">
        <v>94</v>
      </c>
      <c r="AG258" s="96" t="s">
        <v>2487</v>
      </c>
      <c r="AH258" s="96"/>
      <c r="AI258" s="96"/>
      <c r="AJ258" s="19">
        <v>4</v>
      </c>
      <c r="AK258" s="96" t="s">
        <v>118</v>
      </c>
      <c r="AL258" s="96"/>
      <c r="AM258" s="31"/>
      <c r="AN258" s="30" t="s">
        <v>96</v>
      </c>
      <c r="AO258" s="96" t="s">
        <v>97</v>
      </c>
      <c r="AP258" s="31" t="s">
        <v>97</v>
      </c>
      <c r="AQ258">
        <v>21104.257978310001</v>
      </c>
      <c r="AR258" t="s">
        <v>11698</v>
      </c>
      <c r="AS258" t="s">
        <v>11225</v>
      </c>
      <c r="AT258" t="s">
        <v>11699</v>
      </c>
      <c r="AU258">
        <v>97.490600000000001</v>
      </c>
      <c r="AV258" s="96">
        <v>1.7088934030044445</v>
      </c>
      <c r="AW258">
        <v>178.88650000000001</v>
      </c>
      <c r="AX258" s="96">
        <v>4.0034720572399998</v>
      </c>
      <c r="AY258">
        <v>2.3259999999999999E-4</v>
      </c>
      <c r="AZ258">
        <v>312.8682</v>
      </c>
      <c r="BA258" s="96">
        <v>4.5681784552266667</v>
      </c>
      <c r="BB258">
        <v>47.235199999999999</v>
      </c>
      <c r="BC258" s="96">
        <v>1.7154610756133335</v>
      </c>
      <c r="BD258">
        <v>15.102644059999999</v>
      </c>
      <c r="BE258" s="96">
        <f t="shared" si="24"/>
        <v>6913.5309308392925</v>
      </c>
      <c r="BF258" s="96">
        <f t="shared" si="25"/>
        <v>544.13901813380471</v>
      </c>
      <c r="BG258" s="96">
        <f t="shared" si="26"/>
        <v>540.92284354477943</v>
      </c>
      <c r="BH258">
        <v>6919.9179879166313</v>
      </c>
      <c r="BI258">
        <v>1.104459331397334E-3</v>
      </c>
      <c r="BJ258">
        <v>1.701442559711789</v>
      </c>
      <c r="BK258">
        <v>3.1221584123453741</v>
      </c>
      <c r="BL258">
        <v>0.9573885849990722</v>
      </c>
      <c r="BM258">
        <v>5.3276022040704367</v>
      </c>
      <c r="BN258">
        <v>1.7015320074244491</v>
      </c>
      <c r="BO258">
        <v>3.122158412687718</v>
      </c>
      <c r="BP258">
        <v>1.2877718660712851E-3</v>
      </c>
      <c r="BQ258">
        <v>0.9573885849990722</v>
      </c>
      <c r="BR258">
        <v>6910.5159307216154</v>
      </c>
      <c r="BS258" s="96">
        <v>603.35085718663959</v>
      </c>
      <c r="BT258" s="96">
        <v>590.04313454253497</v>
      </c>
      <c r="BU258">
        <v>5.3276022040704367</v>
      </c>
      <c r="BV258" s="65" t="str">
        <f t="shared" si="31"/>
        <v>no propulsion</v>
      </c>
      <c r="BW258" s="30" t="s">
        <v>104</v>
      </c>
      <c r="BX258" s="96">
        <v>0.1</v>
      </c>
      <c r="BY258" s="96">
        <v>0.3</v>
      </c>
      <c r="BZ258" s="96">
        <v>0.3</v>
      </c>
      <c r="CA258" s="16">
        <v>4.36E-2</v>
      </c>
      <c r="CB258" s="16">
        <v>0.01</v>
      </c>
      <c r="CC258" s="16">
        <v>3.5000000000000003E-2</v>
      </c>
      <c r="CD258" s="96">
        <v>0.3</v>
      </c>
      <c r="CE258" s="96">
        <v>0.1</v>
      </c>
      <c r="CF258" s="31">
        <v>0.3</v>
      </c>
      <c r="CG258" s="30">
        <v>4</v>
      </c>
      <c r="CH258" s="96">
        <v>4</v>
      </c>
      <c r="CI258" s="96">
        <v>4</v>
      </c>
      <c r="CJ258" s="98">
        <f>Population!$CG258-Population!$CI258</f>
        <v>0</v>
      </c>
      <c r="CK258" s="120">
        <f>_xlfn.DAYS(Entries!$AY$2,Population!H258)</f>
        <v>217</v>
      </c>
      <c r="CL258" s="120">
        <f t="shared" si="32"/>
        <v>1460</v>
      </c>
      <c r="CM258" s="122">
        <f>Entries!$AY$5</f>
        <v>0.15</v>
      </c>
      <c r="CN258" s="122">
        <f t="shared" si="27"/>
        <v>0</v>
      </c>
      <c r="CO258" s="121" t="str">
        <f t="shared" si="33"/>
        <v>-</v>
      </c>
      <c r="CP258" s="30" t="s">
        <v>103</v>
      </c>
      <c r="CQ258" s="96">
        <v>0</v>
      </c>
      <c r="CR258" s="96" t="s">
        <v>95</v>
      </c>
      <c r="CS258" s="96"/>
      <c r="CT258" s="31"/>
      <c r="CU258" s="30" t="s">
        <v>1242</v>
      </c>
      <c r="CV258" s="96" t="s">
        <v>1242</v>
      </c>
      <c r="CW258" s="96" t="s">
        <v>1246</v>
      </c>
      <c r="CX258" s="96" t="s">
        <v>106</v>
      </c>
      <c r="CY258" s="96" t="s">
        <v>107</v>
      </c>
      <c r="CZ258" s="96" t="s">
        <v>108</v>
      </c>
      <c r="DA258" s="31"/>
      <c r="DB258" s="17" t="s">
        <v>15462</v>
      </c>
      <c r="DC258" s="17" t="s">
        <v>15500</v>
      </c>
      <c r="DD258" s="17" t="s">
        <v>15500</v>
      </c>
      <c r="DE258" s="17" t="s">
        <v>15500</v>
      </c>
      <c r="DF258" s="17" t="s">
        <v>15500</v>
      </c>
      <c r="DG258" s="23" t="s">
        <v>11171</v>
      </c>
      <c r="DH258" s="145"/>
    </row>
    <row r="259" spans="1:112" s="17" customFormat="1" x14ac:dyDescent="0.25">
      <c r="A259" s="32" t="s">
        <v>1247</v>
      </c>
      <c r="B259" s="98">
        <v>0</v>
      </c>
      <c r="C259" s="98" t="s">
        <v>15461</v>
      </c>
      <c r="D259" s="98"/>
      <c r="E259" s="98">
        <v>43678</v>
      </c>
      <c r="F259" s="98" t="s">
        <v>1248</v>
      </c>
      <c r="G259" s="33">
        <v>57190</v>
      </c>
      <c r="H259" s="44">
        <v>43402</v>
      </c>
      <c r="I259" s="98" t="s">
        <v>335</v>
      </c>
      <c r="J259" s="98"/>
      <c r="K259" s="98"/>
      <c r="L259" s="98" t="s">
        <v>336</v>
      </c>
      <c r="M259" t="s">
        <v>1249</v>
      </c>
      <c r="N259" s="98" t="s">
        <v>1249</v>
      </c>
      <c r="O259" t="s">
        <v>11123</v>
      </c>
      <c r="P259" s="96" t="str">
        <f>VLOOKUP(N259,Entries!J:K,2,FALSE)</f>
        <v>REPUBLIC OF PHILIPPINES</v>
      </c>
      <c r="Q259" s="38" t="s">
        <v>1250</v>
      </c>
      <c r="R259" s="32" t="s">
        <v>1250</v>
      </c>
      <c r="S259" s="98" t="s">
        <v>308</v>
      </c>
      <c r="T259" t="s">
        <v>310</v>
      </c>
      <c r="U259" s="39" t="s">
        <v>92</v>
      </c>
      <c r="V259" s="33" t="s">
        <v>92</v>
      </c>
      <c r="W259" s="64">
        <f>IF(VLOOKUP(R259,Entries!N:P,3,FALSE)=V259,1,VLOOKUP(R259,Entries!N:P,3,FALSE))</f>
        <v>1</v>
      </c>
      <c r="X259"/>
      <c r="Y259"/>
      <c r="Z259" s="98"/>
      <c r="AA259" s="98"/>
      <c r="AB259" s="98"/>
      <c r="AC259" s="98" t="s">
        <v>239</v>
      </c>
      <c r="AD259" s="98" t="s">
        <v>329</v>
      </c>
      <c r="AE259" s="98" t="s">
        <v>94</v>
      </c>
      <c r="AF259" s="98" t="s">
        <v>94</v>
      </c>
      <c r="AG259" s="98"/>
      <c r="AH259" s="98"/>
      <c r="AI259" s="98"/>
      <c r="AJ259" s="98">
        <v>1</v>
      </c>
      <c r="AK259" s="98" t="s">
        <v>95</v>
      </c>
      <c r="AL259" s="98"/>
      <c r="AM259" s="33"/>
      <c r="AN259" s="32" t="s">
        <v>125</v>
      </c>
      <c r="AO259" s="98" t="s">
        <v>97</v>
      </c>
      <c r="AP259" s="33" t="s">
        <v>97</v>
      </c>
      <c r="AQ259">
        <v>21104.39507767</v>
      </c>
      <c r="AR259" t="s">
        <v>11700</v>
      </c>
      <c r="AS259" t="s">
        <v>11225</v>
      </c>
      <c r="AT259" t="s">
        <v>11701</v>
      </c>
      <c r="AU259">
        <v>97.912400000000005</v>
      </c>
      <c r="AV259" s="98">
        <v>1.7049507050444443</v>
      </c>
      <c r="AW259">
        <v>229.38210000000001</v>
      </c>
      <c r="AX259" s="98">
        <v>5.1739297526933328</v>
      </c>
      <c r="AY259">
        <v>8.3379999999999999E-4</v>
      </c>
      <c r="AZ259">
        <v>261.73739999999998</v>
      </c>
      <c r="BA259" s="98">
        <v>1.8609028225822224</v>
      </c>
      <c r="BB259">
        <v>98.288700000000006</v>
      </c>
      <c r="BC259" s="98">
        <v>4.4246740233244441</v>
      </c>
      <c r="BD259">
        <v>14.917333599999999</v>
      </c>
      <c r="BE259" s="96">
        <f t="shared" ref="BE259:BE322" si="34">(((((24*60*60/BD259)^2)*3.986004418*(10^(14)))/(4*3.141592*3.141592))^(1/3))/1000</f>
        <v>6970.6685605276161</v>
      </c>
      <c r="BF259" s="96">
        <f t="shared" ref="BF259:BF322" si="35">$BE259*(1+$AY259)-6371</f>
        <v>605.48070397338506</v>
      </c>
      <c r="BG259" s="96">
        <f t="shared" ref="BG259:BG322" si="36">$BE259*(1-$AY259)-6371</f>
        <v>593.85641708184812</v>
      </c>
      <c r="BH259">
        <v>6976.9997841470067</v>
      </c>
      <c r="BI259">
        <v>4.2447452769880792E-4</v>
      </c>
      <c r="BJ259">
        <v>1.708800991148522</v>
      </c>
      <c r="BK259">
        <v>4.0034728939974684</v>
      </c>
      <c r="BL259">
        <v>0.59548362267044874</v>
      </c>
      <c r="BM259">
        <v>5.6881571536925488</v>
      </c>
      <c r="BN259">
        <v>1.708893806338315</v>
      </c>
      <c r="BO259">
        <v>4.0034728901736729</v>
      </c>
      <c r="BP259">
        <v>9.5495847853341613E-4</v>
      </c>
      <c r="BQ259">
        <v>0.59548362267044874</v>
      </c>
      <c r="BR259">
        <v>6967.6969958645877</v>
      </c>
      <c r="BS259" s="96">
        <v>671.54607975570798</v>
      </c>
      <c r="BT259" s="96">
        <v>651.30462602362513</v>
      </c>
      <c r="BU259">
        <v>5.6881571536925488</v>
      </c>
      <c r="BV259" s="60" t="str">
        <f t="shared" si="31"/>
        <v>no propulsion</v>
      </c>
      <c r="BW259" s="32" t="s">
        <v>512</v>
      </c>
      <c r="BX259" s="98">
        <v>0.5</v>
      </c>
      <c r="BY259" s="98">
        <v>0.5</v>
      </c>
      <c r="BZ259" s="98">
        <v>1.5</v>
      </c>
      <c r="CA259" s="98">
        <v>0.83320000000000005</v>
      </c>
      <c r="CB259" s="98">
        <v>0.25</v>
      </c>
      <c r="CC259" s="98">
        <v>0.72499999999999998</v>
      </c>
      <c r="CD259" s="98">
        <v>0.5</v>
      </c>
      <c r="CE259" s="98">
        <v>0.5</v>
      </c>
      <c r="CF259" s="33">
        <v>1.5</v>
      </c>
      <c r="CG259" s="32">
        <v>56</v>
      </c>
      <c r="CH259" s="98">
        <v>56</v>
      </c>
      <c r="CI259" s="98">
        <v>56</v>
      </c>
      <c r="CJ259" s="96">
        <f>Population!$CG259-Population!$CI259</f>
        <v>0</v>
      </c>
      <c r="CK259" s="118">
        <f>_xlfn.DAYS(Entries!$AY$2,Population!H259)</f>
        <v>892</v>
      </c>
      <c r="CL259" s="118">
        <f t="shared" si="32"/>
        <v>365</v>
      </c>
      <c r="CM259" s="117">
        <f>Entries!$AY$5</f>
        <v>0.15</v>
      </c>
      <c r="CN259" s="117">
        <f t="shared" si="27"/>
        <v>0</v>
      </c>
      <c r="CO259" s="119" t="str">
        <f t="shared" si="33"/>
        <v>-</v>
      </c>
      <c r="CP259" s="32" t="s">
        <v>103</v>
      </c>
      <c r="CQ259" s="98">
        <v>0</v>
      </c>
      <c r="CR259" s="98" t="s">
        <v>95</v>
      </c>
      <c r="CS259" s="98"/>
      <c r="CT259" s="33"/>
      <c r="CU259" s="32" t="s">
        <v>1252</v>
      </c>
      <c r="CV259" s="98" t="s">
        <v>1253</v>
      </c>
      <c r="CW259" s="98" t="s">
        <v>1254</v>
      </c>
      <c r="CX259" s="98" t="s">
        <v>1255</v>
      </c>
      <c r="CY259" s="98" t="s">
        <v>107</v>
      </c>
      <c r="CZ259" s="98" t="s">
        <v>1130</v>
      </c>
      <c r="DA259" s="33"/>
      <c r="DB259" s="17" t="s">
        <v>15462</v>
      </c>
      <c r="DC259" s="17" t="s">
        <v>15500</v>
      </c>
      <c r="DD259" s="17" t="s">
        <v>15500</v>
      </c>
      <c r="DE259" s="17" t="s">
        <v>15500</v>
      </c>
      <c r="DF259" s="17" t="s">
        <v>15500</v>
      </c>
      <c r="DG259" s="23" t="s">
        <v>11171</v>
      </c>
      <c r="DH259" s="145"/>
    </row>
    <row r="260" spans="1:112" s="17" customFormat="1" x14ac:dyDescent="0.25">
      <c r="A260" s="30" t="s">
        <v>1256</v>
      </c>
      <c r="B260" s="96">
        <v>0</v>
      </c>
      <c r="C260" s="96" t="s">
        <v>15461</v>
      </c>
      <c r="D260" s="96" t="s">
        <v>343</v>
      </c>
      <c r="E260" s="96">
        <v>35683</v>
      </c>
      <c r="F260" s="96" t="s">
        <v>1257</v>
      </c>
      <c r="G260" s="31">
        <v>35680</v>
      </c>
      <c r="H260" s="43">
        <v>40023</v>
      </c>
      <c r="I260" s="96" t="s">
        <v>271</v>
      </c>
      <c r="J260" s="96"/>
      <c r="K260" s="96"/>
      <c r="L260" s="96" t="s">
        <v>208</v>
      </c>
      <c r="M260" s="124" t="s">
        <v>352</v>
      </c>
      <c r="N260" s="96" t="s">
        <v>352</v>
      </c>
      <c r="O260" s="124" t="s">
        <v>707</v>
      </c>
      <c r="P260" s="64" t="str">
        <f>VLOOKUP(N260,Entries!J:K,2,FALSE)</f>
        <v>UNITED KINGDOM</v>
      </c>
      <c r="Q260" s="123" t="s">
        <v>1258</v>
      </c>
      <c r="R260" s="30" t="s">
        <v>1258</v>
      </c>
      <c r="S260" s="96" t="s">
        <v>352</v>
      </c>
      <c r="T260" s="124" t="s">
        <v>707</v>
      </c>
      <c r="U260" s="125" t="s">
        <v>141</v>
      </c>
      <c r="V260" s="31" t="s">
        <v>141</v>
      </c>
      <c r="W260" s="64">
        <f>IF(VLOOKUP(R260,Entries!N:P,3,FALSE)=V260,1,VLOOKUP(R260,Entries!N:P,3,FALSE))</f>
        <v>1</v>
      </c>
      <c r="X260" s="124"/>
      <c r="Y260" s="124"/>
      <c r="Z260" s="96" t="s">
        <v>10998</v>
      </c>
      <c r="AA260" s="96" t="s">
        <v>352</v>
      </c>
      <c r="AB260" s="105" t="s">
        <v>159</v>
      </c>
      <c r="AC260" s="96" t="s">
        <v>239</v>
      </c>
      <c r="AD260" s="96" t="s">
        <v>94</v>
      </c>
      <c r="AE260" s="96" t="s">
        <v>94</v>
      </c>
      <c r="AF260" s="96" t="s">
        <v>94</v>
      </c>
      <c r="AG260" s="96" t="s">
        <v>650</v>
      </c>
      <c r="AH260" s="96"/>
      <c r="AI260" s="96"/>
      <c r="AJ260" s="96">
        <v>5</v>
      </c>
      <c r="AK260" s="96" t="s">
        <v>95</v>
      </c>
      <c r="AL260" s="96"/>
      <c r="AM260" s="31"/>
      <c r="AN260" s="30" t="s">
        <v>125</v>
      </c>
      <c r="AO260" s="96" t="s">
        <v>97</v>
      </c>
      <c r="AP260" s="31" t="s">
        <v>97</v>
      </c>
      <c r="AQ260">
        <v>21104.551061459999</v>
      </c>
      <c r="AR260" t="s">
        <v>11702</v>
      </c>
      <c r="AS260" t="s">
        <v>11225</v>
      </c>
      <c r="AT260" t="s">
        <v>11703</v>
      </c>
      <c r="AU260">
        <v>97.686499999999995</v>
      </c>
      <c r="AV260" s="96">
        <v>1.708697926168889</v>
      </c>
      <c r="AW260">
        <v>296.44439999999997</v>
      </c>
      <c r="AX260" s="96">
        <v>6.2300108100711116</v>
      </c>
      <c r="AY260">
        <v>1.3459999999999999E-4</v>
      </c>
      <c r="AZ260">
        <v>106.6219</v>
      </c>
      <c r="BA260" s="96">
        <v>5.9876631672044445</v>
      </c>
      <c r="BB260">
        <v>253.51519999999999</v>
      </c>
      <c r="BC260" s="96">
        <v>0.29672510972888894</v>
      </c>
      <c r="BD260">
        <v>14.71199491</v>
      </c>
      <c r="BE260" s="96">
        <f t="shared" si="34"/>
        <v>7035.3794234839079</v>
      </c>
      <c r="BF260" s="96">
        <f t="shared" si="35"/>
        <v>665.32638555430913</v>
      </c>
      <c r="BG260" s="96">
        <f t="shared" si="36"/>
        <v>663.43246141350664</v>
      </c>
      <c r="BH260">
        <v>7041.6534579172603</v>
      </c>
      <c r="BI260">
        <v>1.257077510575753E-3</v>
      </c>
      <c r="BJ260">
        <v>1.704862528329633</v>
      </c>
      <c r="BK260">
        <v>5.1739308242762476</v>
      </c>
      <c r="BL260">
        <v>1.227381564010088</v>
      </c>
      <c r="BM260">
        <v>5.0581973213814901</v>
      </c>
      <c r="BN260">
        <v>1.7049511047891519</v>
      </c>
      <c r="BO260">
        <v>5.1739308295433162</v>
      </c>
      <c r="BP260">
        <v>1.4391516949245121E-3</v>
      </c>
      <c r="BQ260">
        <v>1.227381564010088</v>
      </c>
      <c r="BR260">
        <v>7032.4253528896661</v>
      </c>
      <c r="BS260" s="96">
        <v>666.1327511441732</v>
      </c>
      <c r="BT260" s="96">
        <v>640.83081915563434</v>
      </c>
      <c r="BU260">
        <v>5.0581973213814901</v>
      </c>
      <c r="BV260" s="65" t="str">
        <f t="shared" si="31"/>
        <v>sunsynchronous observation</v>
      </c>
      <c r="BW260" s="30" t="s">
        <v>1113</v>
      </c>
      <c r="BX260" s="96">
        <v>1</v>
      </c>
      <c r="BY260" s="96">
        <v>1</v>
      </c>
      <c r="BZ260" s="96">
        <v>1</v>
      </c>
      <c r="CA260" s="96">
        <v>1.1923999999999999</v>
      </c>
      <c r="CB260" s="96">
        <v>0.64949999999999997</v>
      </c>
      <c r="CC260" s="96">
        <v>1.0748</v>
      </c>
      <c r="CD260" s="96">
        <v>1</v>
      </c>
      <c r="CE260" s="96">
        <v>1</v>
      </c>
      <c r="CF260" s="31">
        <v>1</v>
      </c>
      <c r="CG260" s="30">
        <v>97</v>
      </c>
      <c r="CH260" s="96">
        <v>97</v>
      </c>
      <c r="CI260" s="96">
        <v>97</v>
      </c>
      <c r="CJ260" s="98">
        <f>Population!$CG260-Population!$CI260</f>
        <v>0</v>
      </c>
      <c r="CK260" s="120">
        <f>_xlfn.DAYS(Entries!$AY$2,Population!H260)</f>
        <v>4271</v>
      </c>
      <c r="CL260" s="120">
        <f t="shared" si="32"/>
        <v>1825</v>
      </c>
      <c r="CM260" s="122">
        <f>Entries!$AY$5</f>
        <v>0.15</v>
      </c>
      <c r="CN260" s="122">
        <f t="shared" si="27"/>
        <v>0</v>
      </c>
      <c r="CO260" s="121" t="str">
        <f t="shared" si="33"/>
        <v>-</v>
      </c>
      <c r="CP260" s="30"/>
      <c r="CQ260" s="19">
        <v>0</v>
      </c>
      <c r="CR260" s="96" t="s">
        <v>118</v>
      </c>
      <c r="CS260" s="96"/>
      <c r="CT260" s="31"/>
      <c r="CU260" s="30" t="s">
        <v>350</v>
      </c>
      <c r="CV260" s="96" t="s">
        <v>1259</v>
      </c>
      <c r="CW260" s="96" t="s">
        <v>352</v>
      </c>
      <c r="CX260" s="96" t="s">
        <v>353</v>
      </c>
      <c r="CY260" s="96" t="s">
        <v>107</v>
      </c>
      <c r="CZ260" s="96" t="s">
        <v>108</v>
      </c>
      <c r="DA260" s="31"/>
      <c r="DB260" s="17" t="s">
        <v>15462</v>
      </c>
      <c r="DC260" s="17" t="s">
        <v>15500</v>
      </c>
      <c r="DD260" s="17" t="s">
        <v>15500</v>
      </c>
      <c r="DE260" s="17" t="s">
        <v>15500</v>
      </c>
      <c r="DF260" s="17" t="s">
        <v>15500</v>
      </c>
      <c r="DG260" s="23" t="s">
        <v>11172</v>
      </c>
      <c r="DH260" s="145"/>
    </row>
    <row r="261" spans="1:112" s="17" customFormat="1" x14ac:dyDescent="0.25">
      <c r="A261" s="32" t="s">
        <v>1260</v>
      </c>
      <c r="B261" s="98">
        <v>0</v>
      </c>
      <c r="C261" s="98" t="s">
        <v>15461</v>
      </c>
      <c r="D261" s="98" t="s">
        <v>343</v>
      </c>
      <c r="E261" s="98">
        <v>40715</v>
      </c>
      <c r="F261" s="98" t="s">
        <v>1261</v>
      </c>
      <c r="G261" s="33">
        <v>40712</v>
      </c>
      <c r="H261" s="44">
        <v>42195</v>
      </c>
      <c r="I261" s="98" t="s">
        <v>87</v>
      </c>
      <c r="J261" s="98"/>
      <c r="K261" s="98"/>
      <c r="L261" s="98" t="s">
        <v>88</v>
      </c>
      <c r="M261" t="s">
        <v>352</v>
      </c>
      <c r="N261" s="98" t="s">
        <v>352</v>
      </c>
      <c r="O261" t="s">
        <v>707</v>
      </c>
      <c r="P261" s="96" t="str">
        <f>VLOOKUP(N261,Entries!J:K,2,FALSE)</f>
        <v>UNITED KINGDOM</v>
      </c>
      <c r="Q261" s="38" t="s">
        <v>351</v>
      </c>
      <c r="R261" s="32" t="s">
        <v>351</v>
      </c>
      <c r="S261" s="98" t="s">
        <v>352</v>
      </c>
      <c r="T261" t="s">
        <v>707</v>
      </c>
      <c r="U261" s="39" t="s">
        <v>159</v>
      </c>
      <c r="V261" s="33" t="s">
        <v>159</v>
      </c>
      <c r="W261" s="64">
        <f>IF(VLOOKUP(R261,Entries!N:P,3,FALSE)=V261,1,VLOOKUP(R261,Entries!N:P,3,FALSE))</f>
        <v>1</v>
      </c>
      <c r="X261"/>
      <c r="Y261"/>
      <c r="Z261" s="98"/>
      <c r="AA261" s="98"/>
      <c r="AB261" s="98"/>
      <c r="AC261" s="98" t="s">
        <v>239</v>
      </c>
      <c r="AD261" s="98" t="s">
        <v>94</v>
      </c>
      <c r="AE261" s="98" t="s">
        <v>94</v>
      </c>
      <c r="AF261" s="98" t="s">
        <v>94</v>
      </c>
      <c r="AG261" s="98" t="s">
        <v>650</v>
      </c>
      <c r="AH261" s="98"/>
      <c r="AI261" s="98"/>
      <c r="AJ261" s="98">
        <v>7</v>
      </c>
      <c r="AK261" s="98" t="s">
        <v>95</v>
      </c>
      <c r="AL261" s="98"/>
      <c r="AM261" s="33"/>
      <c r="AN261" s="32" t="s">
        <v>125</v>
      </c>
      <c r="AO261" s="98" t="s">
        <v>97</v>
      </c>
      <c r="AP261" s="33" t="s">
        <v>97</v>
      </c>
      <c r="AQ261">
        <v>21104.514095980001</v>
      </c>
      <c r="AR261" t="s">
        <v>11704</v>
      </c>
      <c r="AS261" t="s">
        <v>11225</v>
      </c>
      <c r="AT261" t="s">
        <v>11705</v>
      </c>
      <c r="AU261">
        <v>97.901200000000003</v>
      </c>
      <c r="AV261" s="98">
        <v>1.7087520313644444</v>
      </c>
      <c r="AW261">
        <v>356.95339999999999</v>
      </c>
      <c r="AX261" s="98">
        <v>6.2384006060399999</v>
      </c>
      <c r="AY261">
        <v>1.5345000000000001E-3</v>
      </c>
      <c r="AZ261">
        <v>343.06790000000001</v>
      </c>
      <c r="BA261" s="98">
        <v>6.1664668758844439</v>
      </c>
      <c r="BB261">
        <v>17.001100000000001</v>
      </c>
      <c r="BC261" s="98">
        <v>0.11853052083111112</v>
      </c>
      <c r="BD261">
        <v>14.73696616</v>
      </c>
      <c r="BE261" s="96">
        <f t="shared" si="34"/>
        <v>7027.4297153175121</v>
      </c>
      <c r="BF261" s="96">
        <f t="shared" si="35"/>
        <v>667.21330621566722</v>
      </c>
      <c r="BG261" s="96">
        <f t="shared" si="36"/>
        <v>645.64612441935697</v>
      </c>
      <c r="BH261">
        <v>7033.7294532819087</v>
      </c>
      <c r="BI261">
        <v>2.0266632026763359E-3</v>
      </c>
      <c r="BJ261">
        <v>1.708607133497783</v>
      </c>
      <c r="BK261">
        <v>6.2300121075883874</v>
      </c>
      <c r="BL261">
        <v>0.304707052649626</v>
      </c>
      <c r="BM261">
        <v>5.9796849677485699</v>
      </c>
      <c r="BN261">
        <v>1.7086983278496191</v>
      </c>
      <c r="BO261">
        <v>6.2300121062615279</v>
      </c>
      <c r="BP261">
        <v>1.8009821053297089E-3</v>
      </c>
      <c r="BQ261">
        <v>0.304707052649626</v>
      </c>
      <c r="BR261">
        <v>7024.4817851499038</v>
      </c>
      <c r="BS261" s="96">
        <v>665.89169809559735</v>
      </c>
      <c r="BT261" s="96">
        <v>640.98180853149643</v>
      </c>
      <c r="BU261">
        <v>5.9796849677485699</v>
      </c>
      <c r="BV261" s="60" t="str">
        <f t="shared" si="31"/>
        <v>sunsynchronous observation</v>
      </c>
      <c r="BW261" s="32" t="s">
        <v>1262</v>
      </c>
      <c r="BX261" s="98">
        <v>1</v>
      </c>
      <c r="BY261" s="98">
        <v>2.5</v>
      </c>
      <c r="BZ261" s="98">
        <v>2.5</v>
      </c>
      <c r="CA261" s="98">
        <v>2.6204999999999998</v>
      </c>
      <c r="CB261" s="98">
        <v>0.78539999999999999</v>
      </c>
      <c r="CC261" s="98">
        <v>2.3561999999999999</v>
      </c>
      <c r="CD261" s="98">
        <v>2.5</v>
      </c>
      <c r="CE261" s="98">
        <v>1</v>
      </c>
      <c r="CF261" s="33">
        <v>2.5</v>
      </c>
      <c r="CG261" s="32">
        <v>447</v>
      </c>
      <c r="CH261" s="98">
        <v>447</v>
      </c>
      <c r="CI261" s="98">
        <v>435</v>
      </c>
      <c r="CJ261" s="96">
        <f>Population!$CG261-Population!$CI261</f>
        <v>12</v>
      </c>
      <c r="CK261" s="118">
        <f>_xlfn.DAYS(Entries!$AY$2,Population!H261)</f>
        <v>2099</v>
      </c>
      <c r="CL261" s="118">
        <f t="shared" si="32"/>
        <v>2555</v>
      </c>
      <c r="CM261" s="117">
        <f>Entries!$AY$5</f>
        <v>0.15</v>
      </c>
      <c r="CN261" s="117">
        <f t="shared" ref="CN261:CN325" si="37">CJ261/CG261</f>
        <v>2.6845637583892617E-2</v>
      </c>
      <c r="CO261" s="119">
        <f t="shared" si="33"/>
        <v>0.30170254403131125</v>
      </c>
      <c r="CP261" s="32"/>
      <c r="CQ261" s="19">
        <v>4</v>
      </c>
      <c r="CR261" s="98" t="s">
        <v>118</v>
      </c>
      <c r="CS261" s="98"/>
      <c r="CT261" s="33"/>
      <c r="CU261" s="32" t="s">
        <v>709</v>
      </c>
      <c r="CV261" s="98" t="s">
        <v>351</v>
      </c>
      <c r="CW261" s="98" t="s">
        <v>352</v>
      </c>
      <c r="CX261" s="98" t="s">
        <v>1263</v>
      </c>
      <c r="CY261" s="98" t="s">
        <v>107</v>
      </c>
      <c r="CZ261" s="98" t="s">
        <v>108</v>
      </c>
      <c r="DA261" s="33"/>
      <c r="DB261" s="17" t="s">
        <v>15463</v>
      </c>
      <c r="DC261" s="17" t="s">
        <v>15500</v>
      </c>
      <c r="DD261" s="17">
        <v>1</v>
      </c>
      <c r="DE261" s="17">
        <v>1</v>
      </c>
      <c r="DF261" s="17">
        <v>10</v>
      </c>
      <c r="DG261" s="23" t="s">
        <v>11182</v>
      </c>
      <c r="DH261" s="145" t="s">
        <v>11186</v>
      </c>
    </row>
    <row r="262" spans="1:112" s="17" customFormat="1" x14ac:dyDescent="0.25">
      <c r="A262" s="30" t="s">
        <v>1264</v>
      </c>
      <c r="B262" s="96">
        <v>0</v>
      </c>
      <c r="C262" s="96" t="s">
        <v>15461</v>
      </c>
      <c r="D262" s="96" t="s">
        <v>343</v>
      </c>
      <c r="E262" s="96">
        <v>40716</v>
      </c>
      <c r="F262" s="96" t="s">
        <v>1265</v>
      </c>
      <c r="G262" s="31">
        <v>40713</v>
      </c>
      <c r="H262" s="43">
        <v>42195</v>
      </c>
      <c r="I262" s="96" t="s">
        <v>87</v>
      </c>
      <c r="J262" s="96"/>
      <c r="K262" s="96"/>
      <c r="L262" s="96" t="s">
        <v>88</v>
      </c>
      <c r="M262" s="124" t="s">
        <v>352</v>
      </c>
      <c r="N262" s="96" t="s">
        <v>352</v>
      </c>
      <c r="O262" s="124" t="s">
        <v>707</v>
      </c>
      <c r="P262" s="64" t="str">
        <f>VLOOKUP(N262,Entries!J:K,2,FALSE)</f>
        <v>UNITED KINGDOM</v>
      </c>
      <c r="Q262" s="123" t="s">
        <v>351</v>
      </c>
      <c r="R262" s="30" t="s">
        <v>351</v>
      </c>
      <c r="S262" s="96" t="s">
        <v>352</v>
      </c>
      <c r="T262" s="124" t="s">
        <v>707</v>
      </c>
      <c r="U262" s="125" t="s">
        <v>159</v>
      </c>
      <c r="V262" s="31" t="s">
        <v>159</v>
      </c>
      <c r="W262" s="64">
        <f>IF(VLOOKUP(R262,Entries!N:P,3,FALSE)=V262,1,VLOOKUP(R262,Entries!N:P,3,FALSE))</f>
        <v>1</v>
      </c>
      <c r="X262" s="124"/>
      <c r="Y262" s="124"/>
      <c r="Z262" s="96"/>
      <c r="AA262" s="96"/>
      <c r="AB262" s="96"/>
      <c r="AC262" s="96" t="s">
        <v>239</v>
      </c>
      <c r="AD262" s="96" t="s">
        <v>94</v>
      </c>
      <c r="AE262" s="96" t="s">
        <v>94</v>
      </c>
      <c r="AF262" s="96" t="s">
        <v>94</v>
      </c>
      <c r="AG262" s="96" t="s">
        <v>650</v>
      </c>
      <c r="AH262" s="96"/>
      <c r="AI262" s="96"/>
      <c r="AJ262" s="96">
        <v>7</v>
      </c>
      <c r="AK262" s="96" t="s">
        <v>95</v>
      </c>
      <c r="AL262" s="96"/>
      <c r="AM262" s="31"/>
      <c r="AN262" s="30" t="s">
        <v>125</v>
      </c>
      <c r="AO262" s="96" t="s">
        <v>97</v>
      </c>
      <c r="AP262" s="31" t="s">
        <v>97</v>
      </c>
      <c r="AQ262">
        <v>21104.53588386</v>
      </c>
      <c r="AR262" t="s">
        <v>11569</v>
      </c>
      <c r="AS262" t="s">
        <v>11225</v>
      </c>
      <c r="AT262" t="s">
        <v>11706</v>
      </c>
      <c r="AU262">
        <v>97.904300000000006</v>
      </c>
      <c r="AV262" s="96">
        <v>1.7087834472844443</v>
      </c>
      <c r="AW262">
        <v>357.4341</v>
      </c>
      <c r="AX262" s="96">
        <v>6.2512113200844448</v>
      </c>
      <c r="AY262">
        <v>1.2941999999999999E-3</v>
      </c>
      <c r="AZ262">
        <v>353.31259999999997</v>
      </c>
      <c r="BA262" s="96">
        <v>6.0070851870800004</v>
      </c>
      <c r="BB262">
        <v>6.7912999999999997</v>
      </c>
      <c r="BC262" s="96">
        <v>0.27731356182666667</v>
      </c>
      <c r="BD262">
        <v>14.737108190000001</v>
      </c>
      <c r="BE262" s="96">
        <f t="shared" si="34"/>
        <v>7027.3845636530605</v>
      </c>
      <c r="BF262" s="96">
        <f t="shared" si="35"/>
        <v>665.47940475534051</v>
      </c>
      <c r="BG262" s="96">
        <f t="shared" si="36"/>
        <v>647.28972255078043</v>
      </c>
      <c r="BH262">
        <v>7033.6820904499782</v>
      </c>
      <c r="BI262">
        <v>1.970381151801853E-3</v>
      </c>
      <c r="BJ262">
        <v>1.7086612026959691</v>
      </c>
      <c r="BK262">
        <v>6.2384019021858998</v>
      </c>
      <c r="BL262">
        <v>0.47688641067996451</v>
      </c>
      <c r="BM262">
        <v>5.8081146874189047</v>
      </c>
      <c r="BN262">
        <v>1.7087524331079711</v>
      </c>
      <c r="BO262">
        <v>6.2384019040723926</v>
      </c>
      <c r="BP262">
        <v>1.7730880381513069E-3</v>
      </c>
      <c r="BQ262">
        <v>0.47688641067996451</v>
      </c>
      <c r="BR262">
        <v>7024.4367533135473</v>
      </c>
      <c r="BS262" s="96">
        <v>666.72461309049868</v>
      </c>
      <c r="BT262" s="96">
        <v>640.22690809592495</v>
      </c>
      <c r="BU262">
        <v>5.8081146874189047</v>
      </c>
      <c r="BV262" s="65" t="str">
        <f t="shared" si="31"/>
        <v>sunsynchronous observation</v>
      </c>
      <c r="BW262" s="30" t="s">
        <v>1262</v>
      </c>
      <c r="BX262" s="96">
        <v>1</v>
      </c>
      <c r="BY262" s="96">
        <v>2.5</v>
      </c>
      <c r="BZ262" s="96">
        <v>2.5</v>
      </c>
      <c r="CA262" s="96">
        <v>2.6204999999999998</v>
      </c>
      <c r="CB262" s="96">
        <v>0.78539999999999999</v>
      </c>
      <c r="CC262" s="96">
        <v>2.3561999999999999</v>
      </c>
      <c r="CD262" s="96">
        <v>2.5</v>
      </c>
      <c r="CE262" s="96">
        <v>1</v>
      </c>
      <c r="CF262" s="31">
        <v>2.5</v>
      </c>
      <c r="CG262" s="30">
        <v>447</v>
      </c>
      <c r="CH262" s="96">
        <v>447</v>
      </c>
      <c r="CI262" s="96">
        <v>435</v>
      </c>
      <c r="CJ262" s="98">
        <f>Population!$CG262-Population!$CI262</f>
        <v>12</v>
      </c>
      <c r="CK262" s="120">
        <f>_xlfn.DAYS(Entries!$AY$2,Population!H262)</f>
        <v>2099</v>
      </c>
      <c r="CL262" s="120">
        <f t="shared" si="32"/>
        <v>2555</v>
      </c>
      <c r="CM262" s="122">
        <f>Entries!$AY$5</f>
        <v>0.15</v>
      </c>
      <c r="CN262" s="122">
        <f t="shared" si="37"/>
        <v>2.6845637583892617E-2</v>
      </c>
      <c r="CO262" s="121">
        <f t="shared" si="33"/>
        <v>0.30170254403131125</v>
      </c>
      <c r="CP262" s="30"/>
      <c r="CQ262" s="19">
        <v>2</v>
      </c>
      <c r="CR262" s="96" t="s">
        <v>118</v>
      </c>
      <c r="CS262" s="96"/>
      <c r="CT262" s="31"/>
      <c r="CU262" s="30" t="s">
        <v>709</v>
      </c>
      <c r="CV262" s="96" t="s">
        <v>351</v>
      </c>
      <c r="CW262" s="96" t="s">
        <v>352</v>
      </c>
      <c r="CX262" s="96" t="s">
        <v>1263</v>
      </c>
      <c r="CY262" s="96" t="s">
        <v>107</v>
      </c>
      <c r="CZ262" s="96" t="s">
        <v>108</v>
      </c>
      <c r="DA262" s="31"/>
      <c r="DB262" s="17" t="s">
        <v>15463</v>
      </c>
      <c r="DC262" s="17" t="s">
        <v>15500</v>
      </c>
      <c r="DD262" s="17">
        <v>1</v>
      </c>
      <c r="DE262" s="17">
        <v>1</v>
      </c>
      <c r="DF262" s="17">
        <v>10</v>
      </c>
      <c r="DG262" s="23" t="s">
        <v>11182</v>
      </c>
      <c r="DH262" s="145" t="s">
        <v>11186</v>
      </c>
    </row>
    <row r="263" spans="1:112" s="17" customFormat="1" x14ac:dyDescent="0.25">
      <c r="A263" s="32" t="s">
        <v>1266</v>
      </c>
      <c r="B263" s="98">
        <v>0</v>
      </c>
      <c r="C263" s="98" t="s">
        <v>15461</v>
      </c>
      <c r="D263" s="98" t="s">
        <v>343</v>
      </c>
      <c r="E263" s="98">
        <v>40717</v>
      </c>
      <c r="F263" s="98" t="s">
        <v>1267</v>
      </c>
      <c r="G263" s="33">
        <v>40714</v>
      </c>
      <c r="H263" s="44">
        <v>42195</v>
      </c>
      <c r="I263" s="98" t="s">
        <v>87</v>
      </c>
      <c r="J263" s="98"/>
      <c r="K263" s="98"/>
      <c r="L263" s="98" t="s">
        <v>88</v>
      </c>
      <c r="M263" t="s">
        <v>352</v>
      </c>
      <c r="N263" s="98" t="s">
        <v>352</v>
      </c>
      <c r="O263" t="s">
        <v>707</v>
      </c>
      <c r="P263" s="96" t="str">
        <f>VLOOKUP(N263,Entries!J:K,2,FALSE)</f>
        <v>UNITED KINGDOM</v>
      </c>
      <c r="Q263" s="38" t="s">
        <v>351</v>
      </c>
      <c r="R263" s="32" t="s">
        <v>351</v>
      </c>
      <c r="S263" s="98" t="s">
        <v>352</v>
      </c>
      <c r="T263" t="s">
        <v>707</v>
      </c>
      <c r="U263" s="39" t="s">
        <v>159</v>
      </c>
      <c r="V263" s="33" t="s">
        <v>159</v>
      </c>
      <c r="W263" s="64">
        <f>IF(VLOOKUP(R263,Entries!N:P,3,FALSE)=V263,1,VLOOKUP(R263,Entries!N:P,3,FALSE))</f>
        <v>1</v>
      </c>
      <c r="X263"/>
      <c r="Y263"/>
      <c r="Z263" s="98"/>
      <c r="AA263" s="98"/>
      <c r="AB263" s="98"/>
      <c r="AC263" s="98" t="s">
        <v>239</v>
      </c>
      <c r="AD263" s="98" t="s">
        <v>94</v>
      </c>
      <c r="AE263" s="98" t="s">
        <v>94</v>
      </c>
      <c r="AF263" s="98" t="s">
        <v>94</v>
      </c>
      <c r="AG263" s="98" t="s">
        <v>650</v>
      </c>
      <c r="AH263" s="98"/>
      <c r="AI263" s="98"/>
      <c r="AJ263" s="98">
        <v>7</v>
      </c>
      <c r="AK263" s="98" t="s">
        <v>95</v>
      </c>
      <c r="AL263" s="98"/>
      <c r="AM263" s="33"/>
      <c r="AN263" s="32" t="s">
        <v>125</v>
      </c>
      <c r="AO263" s="98" t="s">
        <v>97</v>
      </c>
      <c r="AP263" s="33" t="s">
        <v>97</v>
      </c>
      <c r="AQ263">
        <v>21104.490842700001</v>
      </c>
      <c r="AR263" t="s">
        <v>11581</v>
      </c>
      <c r="AS263" t="s">
        <v>11225</v>
      </c>
      <c r="AT263" t="s">
        <v>11707</v>
      </c>
      <c r="AU263">
        <v>97.906099999999995</v>
      </c>
      <c r="AV263" s="98">
        <v>1.7280832941377777</v>
      </c>
      <c r="AW263">
        <v>358.16809999999998</v>
      </c>
      <c r="AX263" s="98">
        <v>1.4850095944533332</v>
      </c>
      <c r="AY263">
        <v>1.6314000000000001E-3</v>
      </c>
      <c r="AZ263">
        <v>344.1807</v>
      </c>
      <c r="BA263" s="98">
        <v>5.7657742695733338</v>
      </c>
      <c r="BB263">
        <v>15.8889</v>
      </c>
      <c r="BC263" s="98">
        <v>2.6656984078533337</v>
      </c>
      <c r="BD263">
        <v>14.736985799999999</v>
      </c>
      <c r="BE263" s="96">
        <f t="shared" si="34"/>
        <v>7027.4234716730143</v>
      </c>
      <c r="BF263" s="96">
        <f t="shared" si="35"/>
        <v>667.8880103247011</v>
      </c>
      <c r="BG263" s="96">
        <f t="shared" si="36"/>
        <v>644.95893302132754</v>
      </c>
      <c r="BH263">
        <v>7033.7244764096358</v>
      </c>
      <c r="BI263">
        <v>2.1245823312070829E-3</v>
      </c>
      <c r="BJ263">
        <v>1.708692599333363</v>
      </c>
      <c r="BK263">
        <v>6.2512126208350756</v>
      </c>
      <c r="BL263">
        <v>0.2913140782038115</v>
      </c>
      <c r="BM263">
        <v>5.9930885713188822</v>
      </c>
      <c r="BN263">
        <v>1.708783848997846</v>
      </c>
      <c r="BO263">
        <v>6.2512126206746563</v>
      </c>
      <c r="BP263">
        <v>1.886098400625491E-3</v>
      </c>
      <c r="BQ263">
        <v>0.2913140782038115</v>
      </c>
      <c r="BR263">
        <v>7024.4757605932118</v>
      </c>
      <c r="BS263" s="96">
        <v>850.86084081887384</v>
      </c>
      <c r="BT263" s="96">
        <v>832.50675057257104</v>
      </c>
      <c r="BU263">
        <v>5.9930885713188822</v>
      </c>
      <c r="BV263" s="60" t="str">
        <f t="shared" si="31"/>
        <v>sunsynchronous observation</v>
      </c>
      <c r="BW263" s="32" t="s">
        <v>1262</v>
      </c>
      <c r="BX263" s="98">
        <v>1</v>
      </c>
      <c r="BY263" s="98">
        <v>2.5</v>
      </c>
      <c r="BZ263" s="98">
        <v>2.5</v>
      </c>
      <c r="CA263" s="98">
        <v>2.6204999999999998</v>
      </c>
      <c r="CB263" s="98">
        <v>0.78539999999999999</v>
      </c>
      <c r="CC263" s="98">
        <v>2.3561999999999999</v>
      </c>
      <c r="CD263" s="98">
        <v>2.5</v>
      </c>
      <c r="CE263" s="98">
        <v>1</v>
      </c>
      <c r="CF263" s="33">
        <v>2.5</v>
      </c>
      <c r="CG263" s="32">
        <v>447</v>
      </c>
      <c r="CH263" s="98">
        <v>447</v>
      </c>
      <c r="CI263" s="98">
        <v>435</v>
      </c>
      <c r="CJ263" s="96">
        <f>Population!$CG263-Population!$CI263</f>
        <v>12</v>
      </c>
      <c r="CK263" s="118">
        <f>_xlfn.DAYS(Entries!$AY$2,Population!H263)</f>
        <v>2099</v>
      </c>
      <c r="CL263" s="118">
        <f t="shared" si="32"/>
        <v>2555</v>
      </c>
      <c r="CM263" s="117">
        <f>Entries!$AY$5</f>
        <v>0.15</v>
      </c>
      <c r="CN263" s="117">
        <f t="shared" si="37"/>
        <v>2.6845637583892617E-2</v>
      </c>
      <c r="CO263" s="119">
        <f t="shared" si="33"/>
        <v>0.30170254403131125</v>
      </c>
      <c r="CP263" s="32" t="s">
        <v>607</v>
      </c>
      <c r="CQ263" s="98">
        <v>4</v>
      </c>
      <c r="CR263" s="98" t="s">
        <v>95</v>
      </c>
      <c r="CS263" s="98"/>
      <c r="CT263" s="33"/>
      <c r="CU263" s="32" t="s">
        <v>709</v>
      </c>
      <c r="CV263" s="98" t="s">
        <v>351</v>
      </c>
      <c r="CW263" s="98" t="s">
        <v>352</v>
      </c>
      <c r="CX263" s="98" t="s">
        <v>1263</v>
      </c>
      <c r="CY263" s="98" t="s">
        <v>107</v>
      </c>
      <c r="CZ263" s="98" t="s">
        <v>108</v>
      </c>
      <c r="DA263" s="33"/>
      <c r="DB263" s="17" t="s">
        <v>15463</v>
      </c>
      <c r="DC263" s="17" t="s">
        <v>15500</v>
      </c>
      <c r="DD263" s="17">
        <v>1</v>
      </c>
      <c r="DE263" s="17">
        <v>1</v>
      </c>
      <c r="DF263" s="17">
        <v>10</v>
      </c>
      <c r="DG263" s="23" t="s">
        <v>11182</v>
      </c>
      <c r="DH263" s="145" t="s">
        <v>11186</v>
      </c>
    </row>
    <row r="264" spans="1:112" s="17" customFormat="1" x14ac:dyDescent="0.25">
      <c r="A264" s="30" t="s">
        <v>1268</v>
      </c>
      <c r="B264" s="96">
        <v>0</v>
      </c>
      <c r="C264" s="96" t="s">
        <v>15461</v>
      </c>
      <c r="D264" s="96"/>
      <c r="E264" s="96">
        <v>25991</v>
      </c>
      <c r="F264" s="96" t="s">
        <v>1269</v>
      </c>
      <c r="G264" s="31">
        <v>25988</v>
      </c>
      <c r="H264" s="43">
        <v>36506</v>
      </c>
      <c r="I264" s="96" t="s">
        <v>190</v>
      </c>
      <c r="J264" s="96"/>
      <c r="K264" s="96"/>
      <c r="L264" s="96" t="s">
        <v>881</v>
      </c>
      <c r="M264" s="124" t="s">
        <v>156</v>
      </c>
      <c r="N264" s="96" t="s">
        <v>156</v>
      </c>
      <c r="O264" s="124" t="s">
        <v>157</v>
      </c>
      <c r="P264" s="64" t="str">
        <f>VLOOKUP(N264,Entries!J:K,2,FALSE)</f>
        <v>UNITED STATES OF AMERICA</v>
      </c>
      <c r="Q264" s="123" t="s">
        <v>1270</v>
      </c>
      <c r="R264" s="30" t="s">
        <v>11009</v>
      </c>
      <c r="S264" s="96" t="s">
        <v>156</v>
      </c>
      <c r="T264" s="124" t="s">
        <v>157</v>
      </c>
      <c r="U264" s="125" t="s">
        <v>180</v>
      </c>
      <c r="V264" s="31" t="s">
        <v>180</v>
      </c>
      <c r="W264" s="64">
        <f>IF(VLOOKUP(R264,Entries!N:P,3,FALSE)=V264,1,VLOOKUP(R264,Entries!N:P,3,FALSE))</f>
        <v>1</v>
      </c>
      <c r="X264" s="124"/>
      <c r="Y264" s="124"/>
      <c r="Z264" s="96" t="s">
        <v>3882</v>
      </c>
      <c r="AA264" s="96" t="s">
        <v>156</v>
      </c>
      <c r="AB264" s="105" t="s">
        <v>141</v>
      </c>
      <c r="AC264" s="96" t="s">
        <v>142</v>
      </c>
      <c r="AD264" s="96" t="s">
        <v>1271</v>
      </c>
      <c r="AE264" s="96" t="s">
        <v>180</v>
      </c>
      <c r="AF264" s="96" t="s">
        <v>94</v>
      </c>
      <c r="AG264" s="96" t="s">
        <v>11112</v>
      </c>
      <c r="AH264" s="96"/>
      <c r="AI264" s="96"/>
      <c r="AJ264" s="96">
        <v>5</v>
      </c>
      <c r="AK264" s="96" t="s">
        <v>95</v>
      </c>
      <c r="AL264" s="96"/>
      <c r="AM264" s="31"/>
      <c r="AN264" s="30" t="s">
        <v>125</v>
      </c>
      <c r="AO264" s="96" t="s">
        <v>97</v>
      </c>
      <c r="AP264" s="31" t="s">
        <v>97</v>
      </c>
      <c r="AQ264">
        <v>21104.79306778</v>
      </c>
      <c r="AR264" t="s">
        <v>11708</v>
      </c>
      <c r="AS264" t="s">
        <v>11225</v>
      </c>
      <c r="AT264" t="s">
        <v>11709</v>
      </c>
      <c r="AU264">
        <v>99.011899999999997</v>
      </c>
      <c r="AV264" s="96">
        <v>1.7270081715422223</v>
      </c>
      <c r="AW264">
        <v>85.084800000000001</v>
      </c>
      <c r="AX264" s="96">
        <v>1.5603728958755556</v>
      </c>
      <c r="AY264">
        <v>9.4470000000000003E-4</v>
      </c>
      <c r="AZ264">
        <v>330.3546</v>
      </c>
      <c r="BA264" s="96">
        <v>1.5623765334399999</v>
      </c>
      <c r="BB264">
        <v>152.73330000000001</v>
      </c>
      <c r="BC264" s="96">
        <v>5.8621495854888899</v>
      </c>
      <c r="BD264">
        <v>14.16457286</v>
      </c>
      <c r="BE264" s="96">
        <f t="shared" si="34"/>
        <v>7215.4969332259834</v>
      </c>
      <c r="BF264" s="96">
        <f t="shared" si="35"/>
        <v>851.31341317880197</v>
      </c>
      <c r="BG264" s="96">
        <f t="shared" si="36"/>
        <v>837.68045327316486</v>
      </c>
      <c r="BH264">
        <v>7209.1102679977557</v>
      </c>
      <c r="BI264">
        <v>1.6869429118273379E-3</v>
      </c>
      <c r="BJ264">
        <v>1.728122974354505</v>
      </c>
      <c r="BK264">
        <v>1.485101043896548</v>
      </c>
      <c r="BL264">
        <v>6.2395010770480637</v>
      </c>
      <c r="BM264">
        <v>2.19113600872896</v>
      </c>
      <c r="BN264">
        <v>1.728083635362853</v>
      </c>
      <c r="BO264">
        <v>1.485009861970634</v>
      </c>
      <c r="BP264">
        <v>1.272348183158716E-3</v>
      </c>
      <c r="BQ264">
        <v>6.2395010770480637</v>
      </c>
      <c r="BR264">
        <v>7212.6837956957224</v>
      </c>
      <c r="BS264" s="96">
        <v>865.43480655334315</v>
      </c>
      <c r="BT264" s="96">
        <v>837.05601175750144</v>
      </c>
      <c r="BU264">
        <v>2.19113600872896</v>
      </c>
      <c r="BV264" s="65" t="str">
        <f t="shared" si="31"/>
        <v>Earth Observation</v>
      </c>
      <c r="BW264" s="30" t="s">
        <v>356</v>
      </c>
      <c r="BX264" s="96">
        <v>1.2</v>
      </c>
      <c r="BY264" s="96">
        <v>6.4</v>
      </c>
      <c r="BZ264" s="96">
        <v>6.4</v>
      </c>
      <c r="CA264" s="96">
        <v>10.956200000000001</v>
      </c>
      <c r="CB264" s="96">
        <v>1.44</v>
      </c>
      <c r="CC264" s="96">
        <v>8.4</v>
      </c>
      <c r="CD264" s="96">
        <v>6.1</v>
      </c>
      <c r="CE264" s="96">
        <v>1.2</v>
      </c>
      <c r="CF264" s="31">
        <v>6.4</v>
      </c>
      <c r="CG264" s="30">
        <v>1082</v>
      </c>
      <c r="CH264" s="96">
        <v>1154</v>
      </c>
      <c r="CI264" s="96">
        <v>1030</v>
      </c>
      <c r="CJ264" s="98">
        <f>Population!$CG264-Population!$CI264</f>
        <v>52</v>
      </c>
      <c r="CK264" s="120">
        <f>_xlfn.DAYS(Entries!$AY$2,Population!H264)</f>
        <v>7788</v>
      </c>
      <c r="CL264" s="120">
        <f t="shared" si="32"/>
        <v>1825</v>
      </c>
      <c r="CM264" s="122">
        <f>Entries!$AY$5</f>
        <v>0.15</v>
      </c>
      <c r="CN264" s="122">
        <f t="shared" si="37"/>
        <v>4.8059149722735672E-2</v>
      </c>
      <c r="CO264" s="121">
        <f t="shared" si="33"/>
        <v>0</v>
      </c>
      <c r="CP264" s="30" t="s">
        <v>1273</v>
      </c>
      <c r="CQ264" s="96">
        <v>4</v>
      </c>
      <c r="CR264" s="96" t="s">
        <v>95</v>
      </c>
      <c r="CS264" s="96"/>
      <c r="CT264" s="31"/>
      <c r="CU264" s="30" t="s">
        <v>1274</v>
      </c>
      <c r="CV264" s="96" t="s">
        <v>1275</v>
      </c>
      <c r="CW264" s="96" t="s">
        <v>157</v>
      </c>
      <c r="CX264" s="96" t="s">
        <v>1276</v>
      </c>
      <c r="CY264" s="96" t="s">
        <v>1277</v>
      </c>
      <c r="CZ264" s="96" t="s">
        <v>257</v>
      </c>
      <c r="DA264" s="31">
        <v>900</v>
      </c>
      <c r="DB264" s="17" t="s">
        <v>15463</v>
      </c>
      <c r="DC264" s="17" t="s">
        <v>15500</v>
      </c>
      <c r="DD264" s="17">
        <v>1</v>
      </c>
      <c r="DE264" s="17">
        <v>1</v>
      </c>
      <c r="DF264" s="17">
        <v>10</v>
      </c>
      <c r="DG264" s="23" t="s">
        <v>11177</v>
      </c>
      <c r="DH264" s="145"/>
    </row>
    <row r="265" spans="1:112" s="17" customFormat="1" x14ac:dyDescent="0.25">
      <c r="A265" s="32" t="s">
        <v>1278</v>
      </c>
      <c r="B265" s="98">
        <v>0</v>
      </c>
      <c r="C265" s="98" t="s">
        <v>15461</v>
      </c>
      <c r="D265" s="98"/>
      <c r="E265" s="98">
        <v>28054</v>
      </c>
      <c r="F265" s="98" t="s">
        <v>1279</v>
      </c>
      <c r="G265" s="33">
        <v>28051</v>
      </c>
      <c r="H265" s="44">
        <v>37912</v>
      </c>
      <c r="I265" s="98" t="s">
        <v>190</v>
      </c>
      <c r="J265" s="98"/>
      <c r="K265" s="98"/>
      <c r="L265" s="98" t="s">
        <v>881</v>
      </c>
      <c r="M265" t="s">
        <v>156</v>
      </c>
      <c r="N265" s="98" t="s">
        <v>156</v>
      </c>
      <c r="O265" t="s">
        <v>157</v>
      </c>
      <c r="P265" s="96" t="str">
        <f>VLOOKUP(N265,Entries!J:K,2,FALSE)</f>
        <v>UNITED STATES OF AMERICA</v>
      </c>
      <c r="Q265" s="38" t="s">
        <v>1270</v>
      </c>
      <c r="R265" s="32" t="s">
        <v>11009</v>
      </c>
      <c r="S265" s="98" t="s">
        <v>156</v>
      </c>
      <c r="T265" t="s">
        <v>157</v>
      </c>
      <c r="U265" s="39" t="s">
        <v>180</v>
      </c>
      <c r="V265" s="33" t="s">
        <v>180</v>
      </c>
      <c r="W265" s="64">
        <f>IF(VLOOKUP(R265,Entries!N:P,3,FALSE)=V265,1,VLOOKUP(R265,Entries!N:P,3,FALSE))</f>
        <v>1</v>
      </c>
      <c r="X265"/>
      <c r="Y265"/>
      <c r="Z265" s="98" t="s">
        <v>3882</v>
      </c>
      <c r="AA265" s="64" t="s">
        <v>156</v>
      </c>
      <c r="AB265" s="95" t="s">
        <v>141</v>
      </c>
      <c r="AC265" s="98" t="s">
        <v>142</v>
      </c>
      <c r="AD265" s="98" t="s">
        <v>1271</v>
      </c>
      <c r="AE265" s="98" t="s">
        <v>180</v>
      </c>
      <c r="AF265" s="98" t="s">
        <v>94</v>
      </c>
      <c r="AG265" s="98" t="s">
        <v>11112</v>
      </c>
      <c r="AH265" s="98"/>
      <c r="AI265" s="98"/>
      <c r="AJ265" s="98">
        <v>5</v>
      </c>
      <c r="AK265" s="98" t="s">
        <v>95</v>
      </c>
      <c r="AL265" s="98"/>
      <c r="AM265" s="33"/>
      <c r="AN265" s="32" t="s">
        <v>125</v>
      </c>
      <c r="AO265" s="98" t="s">
        <v>97</v>
      </c>
      <c r="AP265" s="33" t="s">
        <v>97</v>
      </c>
      <c r="AQ265">
        <v>21104.82170212</v>
      </c>
      <c r="AR265" t="s">
        <v>1069</v>
      </c>
      <c r="AS265" t="s">
        <v>11225</v>
      </c>
      <c r="AT265" t="s">
        <v>11710</v>
      </c>
      <c r="AU265">
        <v>98.950299999999999</v>
      </c>
      <c r="AV265" s="98">
        <v>1.7241720120977779</v>
      </c>
      <c r="AW265">
        <v>89.402799999999999</v>
      </c>
      <c r="AX265" s="98">
        <v>2.1365740299244447</v>
      </c>
      <c r="AY265">
        <v>8.4520000000000005E-4</v>
      </c>
      <c r="AZ265">
        <v>89.517600000000002</v>
      </c>
      <c r="BA265" s="98">
        <v>0.80857247698666679</v>
      </c>
      <c r="BB265">
        <v>335.87650000000002</v>
      </c>
      <c r="BC265" s="98">
        <v>5.4781894472355566</v>
      </c>
      <c r="BD265">
        <v>14.13646919</v>
      </c>
      <c r="BE265" s="96">
        <f t="shared" si="34"/>
        <v>7225.0568316687977</v>
      </c>
      <c r="BF265" s="96">
        <f t="shared" si="35"/>
        <v>860.16344970292448</v>
      </c>
      <c r="BG265" s="96">
        <f t="shared" si="36"/>
        <v>847.95021363467094</v>
      </c>
      <c r="BH265">
        <v>7216.4269082801111</v>
      </c>
      <c r="BI265">
        <v>1.1734841839639481E-3</v>
      </c>
      <c r="BJ265">
        <v>1.727071879564692</v>
      </c>
      <c r="BK265">
        <v>1.560298428409796</v>
      </c>
      <c r="BL265">
        <v>2.3226869987797918</v>
      </c>
      <c r="BM265">
        <v>5.1025330659126658</v>
      </c>
      <c r="BN265">
        <v>1.7270085018828589</v>
      </c>
      <c r="BO265">
        <v>1.5603732545167091</v>
      </c>
      <c r="BP265">
        <v>1.9646794859579011E-3</v>
      </c>
      <c r="BQ265">
        <v>2.3226869987797918</v>
      </c>
      <c r="BR265">
        <v>7222.2454091554227</v>
      </c>
      <c r="BS265" s="96">
        <v>864.60118498779229</v>
      </c>
      <c r="BT265" s="96">
        <v>835.15293054884023</v>
      </c>
      <c r="BU265">
        <v>5.1025330659126658</v>
      </c>
      <c r="BV265" s="60" t="str">
        <f t="shared" si="31"/>
        <v>Earth Observation</v>
      </c>
      <c r="BW265" s="32" t="s">
        <v>356</v>
      </c>
      <c r="BX265" s="98">
        <v>1.2</v>
      </c>
      <c r="BY265" s="98">
        <v>4.4000000000000004</v>
      </c>
      <c r="BZ265" s="98">
        <v>6.6</v>
      </c>
      <c r="CA265" s="98">
        <v>9.7167999999999992</v>
      </c>
      <c r="CB265" s="98">
        <v>1.44</v>
      </c>
      <c r="CC265" s="98">
        <v>6.7145000000000001</v>
      </c>
      <c r="CD265" s="98">
        <v>6.1</v>
      </c>
      <c r="CE265" s="98">
        <v>1.2</v>
      </c>
      <c r="CF265" s="33">
        <v>6.6</v>
      </c>
      <c r="CG265" s="32">
        <v>1145</v>
      </c>
      <c r="CH265" s="98">
        <v>1960</v>
      </c>
      <c r="CI265" s="98">
        <v>1145</v>
      </c>
      <c r="CJ265" s="96">
        <f>Population!$CG265-Population!$CI265</f>
        <v>0</v>
      </c>
      <c r="CK265" s="118">
        <f>_xlfn.DAYS(Entries!$AY$2,Population!H265)</f>
        <v>6382</v>
      </c>
      <c r="CL265" s="118">
        <f t="shared" si="32"/>
        <v>1825</v>
      </c>
      <c r="CM265" s="117">
        <f>Entries!$AY$5</f>
        <v>0.15</v>
      </c>
      <c r="CN265" s="117">
        <f t="shared" si="37"/>
        <v>0</v>
      </c>
      <c r="CO265" s="119">
        <f t="shared" si="33"/>
        <v>0</v>
      </c>
      <c r="CP265" s="32" t="s">
        <v>1273</v>
      </c>
      <c r="CQ265" s="98">
        <v>4</v>
      </c>
      <c r="CR265" s="98" t="s">
        <v>95</v>
      </c>
      <c r="CS265" s="98"/>
      <c r="CT265" s="33"/>
      <c r="CU265" s="32" t="s">
        <v>1274</v>
      </c>
      <c r="CV265" s="98" t="s">
        <v>1275</v>
      </c>
      <c r="CW265" s="98" t="s">
        <v>157</v>
      </c>
      <c r="CX265" s="98" t="s">
        <v>1276</v>
      </c>
      <c r="CY265" s="98" t="s">
        <v>1277</v>
      </c>
      <c r="CZ265" s="98" t="s">
        <v>257</v>
      </c>
      <c r="DA265" s="33">
        <v>900</v>
      </c>
      <c r="DB265" s="17" t="s">
        <v>15463</v>
      </c>
      <c r="DC265" s="17" t="s">
        <v>15500</v>
      </c>
      <c r="DD265" s="17">
        <v>1</v>
      </c>
      <c r="DE265" s="17">
        <v>1</v>
      </c>
      <c r="DF265" s="17">
        <v>10</v>
      </c>
      <c r="DG265" s="23" t="s">
        <v>11177</v>
      </c>
      <c r="DH265" s="145"/>
    </row>
    <row r="266" spans="1:112" s="17" customFormat="1" x14ac:dyDescent="0.25">
      <c r="A266" s="30" t="s">
        <v>1280</v>
      </c>
      <c r="B266" s="96">
        <v>0</v>
      </c>
      <c r="C266" s="96" t="s">
        <v>15461</v>
      </c>
      <c r="D266" s="96"/>
      <c r="E266" s="96">
        <v>29522</v>
      </c>
      <c r="F266" s="96" t="s">
        <v>1281</v>
      </c>
      <c r="G266" s="31">
        <v>29519</v>
      </c>
      <c r="H266" s="43">
        <v>39025</v>
      </c>
      <c r="I266" s="96" t="s">
        <v>190</v>
      </c>
      <c r="J266" s="96"/>
      <c r="K266" s="96"/>
      <c r="L266" s="96" t="s">
        <v>1282</v>
      </c>
      <c r="M266" s="124" t="s">
        <v>156</v>
      </c>
      <c r="N266" s="96" t="s">
        <v>156</v>
      </c>
      <c r="O266" s="124" t="s">
        <v>157</v>
      </c>
      <c r="P266" s="64" t="str">
        <f>VLOOKUP(N266,Entries!J:K,2,FALSE)</f>
        <v>UNITED STATES OF AMERICA</v>
      </c>
      <c r="Q266" s="123" t="s">
        <v>1270</v>
      </c>
      <c r="R266" s="30" t="s">
        <v>11009</v>
      </c>
      <c r="S266" s="96" t="s">
        <v>156</v>
      </c>
      <c r="T266" s="124" t="s">
        <v>157</v>
      </c>
      <c r="U266" s="125" t="s">
        <v>180</v>
      </c>
      <c r="V266" s="31" t="s">
        <v>180</v>
      </c>
      <c r="W266" s="64">
        <f>IF(VLOOKUP(R266,Entries!N:P,3,FALSE)=V266,1,VLOOKUP(R266,Entries!N:P,3,FALSE))</f>
        <v>1</v>
      </c>
      <c r="X266" s="124"/>
      <c r="Y266" s="124"/>
      <c r="Z266" s="96" t="s">
        <v>3882</v>
      </c>
      <c r="AA266" s="96" t="s">
        <v>156</v>
      </c>
      <c r="AB266" s="105" t="s">
        <v>141</v>
      </c>
      <c r="AC266" s="96" t="s">
        <v>142</v>
      </c>
      <c r="AD266" s="96" t="s">
        <v>1271</v>
      </c>
      <c r="AE266" s="96" t="s">
        <v>180</v>
      </c>
      <c r="AF266" s="96" t="s">
        <v>94</v>
      </c>
      <c r="AG266" s="96" t="s">
        <v>11112</v>
      </c>
      <c r="AH266" s="96"/>
      <c r="AI266" s="96"/>
      <c r="AJ266" s="96">
        <v>5</v>
      </c>
      <c r="AK266" s="96" t="s">
        <v>95</v>
      </c>
      <c r="AL266" s="96"/>
      <c r="AM266" s="31"/>
      <c r="AN266" s="30" t="s">
        <v>125</v>
      </c>
      <c r="AO266" s="96" t="s">
        <v>97</v>
      </c>
      <c r="AP266" s="31" t="s">
        <v>97</v>
      </c>
      <c r="AQ266">
        <v>21104.779890549999</v>
      </c>
      <c r="AR266" t="s">
        <v>989</v>
      </c>
      <c r="AS266" t="s">
        <v>11225</v>
      </c>
      <c r="AT266" t="s">
        <v>11711</v>
      </c>
      <c r="AU266">
        <v>98.787800000000004</v>
      </c>
      <c r="AV266" s="96">
        <v>1.7222399330177776</v>
      </c>
      <c r="AW266">
        <v>122.41670000000001</v>
      </c>
      <c r="AX266" s="96">
        <v>1.5879403656755557</v>
      </c>
      <c r="AY266">
        <v>1.0596E-3</v>
      </c>
      <c r="AZ266">
        <v>46.327800000000003</v>
      </c>
      <c r="BA266" s="96">
        <v>3.9241974737777778</v>
      </c>
      <c r="BB266">
        <v>313.87720000000002</v>
      </c>
      <c r="BC266" s="96">
        <v>2.3596043726488891</v>
      </c>
      <c r="BD266">
        <v>14.140441450000001</v>
      </c>
      <c r="BE266" s="96">
        <f t="shared" si="34"/>
        <v>7223.7036844694658</v>
      </c>
      <c r="BF266" s="96">
        <f t="shared" si="35"/>
        <v>860.35792089352981</v>
      </c>
      <c r="BG266" s="96">
        <f t="shared" si="36"/>
        <v>845.04944804540173</v>
      </c>
      <c r="BH266">
        <v>7229.8234644701724</v>
      </c>
      <c r="BI266">
        <v>2.142144831736646E-3</v>
      </c>
      <c r="BJ266">
        <v>1.7240767235906409</v>
      </c>
      <c r="BK266">
        <v>2.1365744742342732</v>
      </c>
      <c r="BL266">
        <v>0.99014153628999546</v>
      </c>
      <c r="BM266">
        <v>5.2966237136037542</v>
      </c>
      <c r="BN266">
        <v>1.7241724150224209</v>
      </c>
      <c r="BO266">
        <v>2.1365744749251498</v>
      </c>
      <c r="BP266">
        <v>2.039105097854578E-3</v>
      </c>
      <c r="BQ266">
        <v>0.99014153628999546</v>
      </c>
      <c r="BR266">
        <v>7220.8770577683163</v>
      </c>
      <c r="BS266" s="96">
        <v>860.39908194035888</v>
      </c>
      <c r="BT266" s="96">
        <v>844.10248188226797</v>
      </c>
      <c r="BU266">
        <v>5.2966237136037542</v>
      </c>
      <c r="BV266" s="65" t="str">
        <f t="shared" si="31"/>
        <v>Earth Observation</v>
      </c>
      <c r="BW266" s="30" t="s">
        <v>356</v>
      </c>
      <c r="BX266" s="96">
        <v>1.2</v>
      </c>
      <c r="BY266" s="96">
        <v>4.4000000000000004</v>
      </c>
      <c r="BZ266" s="96">
        <v>6.6</v>
      </c>
      <c r="CA266" s="96">
        <v>9.7167999999999992</v>
      </c>
      <c r="CB266" s="96">
        <v>1.44</v>
      </c>
      <c r="CC266" s="96">
        <v>6.7145000000000001</v>
      </c>
      <c r="CD266" s="96">
        <v>4.4000000000000004</v>
      </c>
      <c r="CE266" s="96">
        <v>1.2</v>
      </c>
      <c r="CF266" s="31">
        <v>6.6</v>
      </c>
      <c r="CG266" s="30">
        <v>1217</v>
      </c>
      <c r="CH266" s="96">
        <v>1217</v>
      </c>
      <c r="CI266" s="96">
        <v>1217</v>
      </c>
      <c r="CJ266" s="98">
        <f>Population!$CG266-Population!$CI266</f>
        <v>0</v>
      </c>
      <c r="CK266" s="120">
        <f>_xlfn.DAYS(Entries!$AY$2,Population!H266)</f>
        <v>5269</v>
      </c>
      <c r="CL266" s="120">
        <f t="shared" si="32"/>
        <v>1825</v>
      </c>
      <c r="CM266" s="122">
        <f>Entries!$AY$5</f>
        <v>0.15</v>
      </c>
      <c r="CN266" s="122">
        <f t="shared" si="37"/>
        <v>0</v>
      </c>
      <c r="CO266" s="121">
        <f t="shared" si="33"/>
        <v>0</v>
      </c>
      <c r="CP266" s="30" t="s">
        <v>1273</v>
      </c>
      <c r="CQ266" s="96">
        <v>4</v>
      </c>
      <c r="CR266" s="96" t="s">
        <v>95</v>
      </c>
      <c r="CS266" s="96"/>
      <c r="CT266" s="31"/>
      <c r="CU266" s="30" t="s">
        <v>1274</v>
      </c>
      <c r="CV266" s="96" t="s">
        <v>1275</v>
      </c>
      <c r="CW266" s="96" t="s">
        <v>157</v>
      </c>
      <c r="CX266" s="96" t="s">
        <v>1276</v>
      </c>
      <c r="CY266" s="96" t="s">
        <v>107</v>
      </c>
      <c r="CZ266" s="96" t="s">
        <v>257</v>
      </c>
      <c r="DA266" s="31">
        <v>900</v>
      </c>
      <c r="DB266" s="17" t="s">
        <v>15463</v>
      </c>
      <c r="DC266" s="17" t="s">
        <v>15500</v>
      </c>
      <c r="DD266" s="17">
        <v>1</v>
      </c>
      <c r="DE266" s="17">
        <v>1</v>
      </c>
      <c r="DF266" s="17">
        <v>10</v>
      </c>
      <c r="DG266" s="23" t="s">
        <v>11177</v>
      </c>
      <c r="DH266" s="145"/>
    </row>
    <row r="267" spans="1:112" s="17" customFormat="1" x14ac:dyDescent="0.25">
      <c r="A267" s="32" t="s">
        <v>1283</v>
      </c>
      <c r="B267" s="98">
        <v>0</v>
      </c>
      <c r="C267" s="98" t="s">
        <v>15461</v>
      </c>
      <c r="D267" s="98"/>
      <c r="E267" s="98">
        <v>35951</v>
      </c>
      <c r="F267" s="98" t="s">
        <v>1284</v>
      </c>
      <c r="G267" s="33">
        <v>35948</v>
      </c>
      <c r="H267" s="44">
        <v>40104</v>
      </c>
      <c r="I267" s="98" t="s">
        <v>190</v>
      </c>
      <c r="J267" s="98"/>
      <c r="K267" s="98"/>
      <c r="L267" s="98" t="s">
        <v>204</v>
      </c>
      <c r="M267" t="s">
        <v>156</v>
      </c>
      <c r="N267" s="98" t="s">
        <v>156</v>
      </c>
      <c r="O267" t="s">
        <v>157</v>
      </c>
      <c r="P267" s="96" t="str">
        <f>VLOOKUP(N267,Entries!J:K,2,FALSE)</f>
        <v>UNITED STATES OF AMERICA</v>
      </c>
      <c r="Q267" s="38" t="s">
        <v>1270</v>
      </c>
      <c r="R267" s="32" t="s">
        <v>11009</v>
      </c>
      <c r="S267" s="98" t="s">
        <v>156</v>
      </c>
      <c r="T267" t="s">
        <v>157</v>
      </c>
      <c r="U267" s="39" t="s">
        <v>180</v>
      </c>
      <c r="V267" s="33" t="s">
        <v>180</v>
      </c>
      <c r="W267" s="64">
        <f>IF(VLOOKUP(R267,Entries!N:P,3,FALSE)=V267,1,VLOOKUP(R267,Entries!N:P,3,FALSE))</f>
        <v>1</v>
      </c>
      <c r="X267"/>
      <c r="Y267"/>
      <c r="Z267" s="98" t="s">
        <v>3882</v>
      </c>
      <c r="AA267" s="64" t="s">
        <v>156</v>
      </c>
      <c r="AB267" s="95" t="s">
        <v>141</v>
      </c>
      <c r="AC267" s="98" t="s">
        <v>142</v>
      </c>
      <c r="AD267" s="98" t="s">
        <v>1271</v>
      </c>
      <c r="AE267" s="98" t="s">
        <v>180</v>
      </c>
      <c r="AF267" s="98" t="s">
        <v>94</v>
      </c>
      <c r="AG267" s="98" t="s">
        <v>11112</v>
      </c>
      <c r="AH267" s="98"/>
      <c r="AI267" s="98"/>
      <c r="AJ267" s="98">
        <v>5</v>
      </c>
      <c r="AK267" s="98" t="s">
        <v>95</v>
      </c>
      <c r="AL267" s="98"/>
      <c r="AM267" s="33"/>
      <c r="AN267" s="32" t="s">
        <v>125</v>
      </c>
      <c r="AO267" s="98" t="s">
        <v>97</v>
      </c>
      <c r="AP267" s="33" t="s">
        <v>97</v>
      </c>
      <c r="AQ267">
        <v>21104.770368720001</v>
      </c>
      <c r="AR267" t="s">
        <v>11712</v>
      </c>
      <c r="AS267" t="s">
        <v>11225</v>
      </c>
      <c r="AT267" t="s">
        <v>11713</v>
      </c>
      <c r="AU267">
        <v>98.677099999999996</v>
      </c>
      <c r="AV267" s="98">
        <v>1.6972415873422222</v>
      </c>
      <c r="AW267">
        <v>90.982299999999995</v>
      </c>
      <c r="AX267" s="98">
        <v>3.1305632667511114</v>
      </c>
      <c r="AY267">
        <v>1.0143999999999999E-3</v>
      </c>
      <c r="AZ267">
        <v>224.84</v>
      </c>
      <c r="BA267" s="98">
        <v>0.79924020341777779</v>
      </c>
      <c r="BB267">
        <v>135.19540000000001</v>
      </c>
      <c r="BC267" s="98">
        <v>1.04948022352</v>
      </c>
      <c r="BD267">
        <v>14.133461580000001</v>
      </c>
      <c r="BE267" s="96">
        <f t="shared" si="34"/>
        <v>7226.0817932433283</v>
      </c>
      <c r="BF267" s="96">
        <f t="shared" si="35"/>
        <v>862.41193061439481</v>
      </c>
      <c r="BG267" s="96">
        <f t="shared" si="36"/>
        <v>847.75165587226275</v>
      </c>
      <c r="BH267">
        <v>7232.1821491202554</v>
      </c>
      <c r="BI267">
        <v>4.1527505437418809E-4</v>
      </c>
      <c r="BJ267">
        <v>1.7221458743351761</v>
      </c>
      <c r="BK267">
        <v>1.587940696017085</v>
      </c>
      <c r="BL267">
        <v>2.304558315944357</v>
      </c>
      <c r="BM267">
        <v>3.9792440421296669</v>
      </c>
      <c r="BN267">
        <v>1.7222403346902491</v>
      </c>
      <c r="BO267">
        <v>1.58794069612635</v>
      </c>
      <c r="BP267">
        <v>1.1280655033396761E-3</v>
      </c>
      <c r="BQ267">
        <v>2.304558315944357</v>
      </c>
      <c r="BR267">
        <v>7223.2507819113134</v>
      </c>
      <c r="BS267" s="96">
        <v>490.5506856345155</v>
      </c>
      <c r="BT267" s="96">
        <v>461.09732780000377</v>
      </c>
      <c r="BU267">
        <v>3.9792440421296669</v>
      </c>
      <c r="BV267" s="60" t="str">
        <f t="shared" si="31"/>
        <v>Earth Observation</v>
      </c>
      <c r="BW267" s="32" t="s">
        <v>356</v>
      </c>
      <c r="BX267" s="98">
        <v>1.2</v>
      </c>
      <c r="BY267" s="98">
        <v>4.4000000000000004</v>
      </c>
      <c r="BZ267" s="98">
        <v>6.6</v>
      </c>
      <c r="CA267" s="98">
        <v>9.7167999999999992</v>
      </c>
      <c r="CB267" s="98">
        <v>1.44</v>
      </c>
      <c r="CC267" s="98">
        <v>6.7145000000000001</v>
      </c>
      <c r="CD267" s="98">
        <v>4.4000000000000004</v>
      </c>
      <c r="CE267" s="98">
        <v>1.2</v>
      </c>
      <c r="CF267" s="33">
        <v>6.6</v>
      </c>
      <c r="CG267" s="32">
        <v>1217</v>
      </c>
      <c r="CH267" s="98">
        <v>1217</v>
      </c>
      <c r="CI267" s="98">
        <v>1217</v>
      </c>
      <c r="CJ267" s="96">
        <f>Population!$CG267-Population!$CI267</f>
        <v>0</v>
      </c>
      <c r="CK267" s="118">
        <f>_xlfn.DAYS(Entries!$AY$2,Population!H267)</f>
        <v>4190</v>
      </c>
      <c r="CL267" s="118">
        <f t="shared" si="32"/>
        <v>1825</v>
      </c>
      <c r="CM267" s="117">
        <f>Entries!$AY$5</f>
        <v>0.15</v>
      </c>
      <c r="CN267" s="117">
        <f t="shared" si="37"/>
        <v>0</v>
      </c>
      <c r="CO267" s="119">
        <f t="shared" si="33"/>
        <v>0</v>
      </c>
      <c r="CP267" s="32" t="s">
        <v>1273</v>
      </c>
      <c r="CQ267" s="98">
        <v>4</v>
      </c>
      <c r="CR267" s="98" t="s">
        <v>95</v>
      </c>
      <c r="CS267" s="98"/>
      <c r="CT267" s="33"/>
      <c r="CU267" s="32" t="s">
        <v>1285</v>
      </c>
      <c r="CV267" s="98" t="s">
        <v>1275</v>
      </c>
      <c r="CW267" s="98" t="s">
        <v>157</v>
      </c>
      <c r="CX267" s="98" t="s">
        <v>1276</v>
      </c>
      <c r="CY267" s="98" t="s">
        <v>107</v>
      </c>
      <c r="CZ267" s="98" t="s">
        <v>257</v>
      </c>
      <c r="DA267" s="33">
        <v>900</v>
      </c>
      <c r="DB267" s="17" t="s">
        <v>15463</v>
      </c>
      <c r="DC267" s="17" t="s">
        <v>15500</v>
      </c>
      <c r="DD267" s="17">
        <v>1</v>
      </c>
      <c r="DE267" s="17">
        <v>1</v>
      </c>
      <c r="DF267" s="17">
        <v>10</v>
      </c>
      <c r="DG267" s="23" t="s">
        <v>11177</v>
      </c>
      <c r="DH267" s="145"/>
    </row>
    <row r="268" spans="1:112" s="17" customFormat="1" x14ac:dyDescent="0.25">
      <c r="A268" s="30" t="s">
        <v>1286</v>
      </c>
      <c r="B268" s="96">
        <v>0</v>
      </c>
      <c r="C268" s="96" t="s">
        <v>15461</v>
      </c>
      <c r="D268" s="96" t="s">
        <v>323</v>
      </c>
      <c r="E268" s="96">
        <v>46827</v>
      </c>
      <c r="F268" s="96" t="s">
        <v>1287</v>
      </c>
      <c r="G268" s="31">
        <v>65135</v>
      </c>
      <c r="H268" s="43">
        <v>44141</v>
      </c>
      <c r="I268" s="97" t="s">
        <v>619</v>
      </c>
      <c r="J268" s="97"/>
      <c r="K268" s="97"/>
      <c r="L268" s="96" t="s">
        <v>325</v>
      </c>
      <c r="M268" s="124" t="s">
        <v>326</v>
      </c>
      <c r="N268" s="96" t="s">
        <v>326</v>
      </c>
      <c r="O268" s="124" t="s">
        <v>11126</v>
      </c>
      <c r="P268" s="64" t="str">
        <f>VLOOKUP(N268,Entries!J:K,2,FALSE)</f>
        <v>PEOPLES REPUBLIC OF CHINA</v>
      </c>
      <c r="Q268" s="123" t="s">
        <v>327</v>
      </c>
      <c r="R268" s="30" t="s">
        <v>327</v>
      </c>
      <c r="S268" s="96" t="s">
        <v>667</v>
      </c>
      <c r="T268" s="124" t="s">
        <v>328</v>
      </c>
      <c r="U268" s="125" t="s">
        <v>159</v>
      </c>
      <c r="V268" s="31" t="s">
        <v>159</v>
      </c>
      <c r="W268" s="64">
        <f>IF(VLOOKUP(R268,Entries!N:P,3,FALSE)=V268,1,VLOOKUP(R268,Entries!N:P,3,FALSE))</f>
        <v>1</v>
      </c>
      <c r="X268" s="124"/>
      <c r="Y268" s="124"/>
      <c r="Z268" s="96"/>
      <c r="AA268" s="96"/>
      <c r="AB268" s="96"/>
      <c r="AC268" s="96" t="s">
        <v>93</v>
      </c>
      <c r="AD268" s="96" t="s">
        <v>329</v>
      </c>
      <c r="AE268" s="96" t="s">
        <v>94</v>
      </c>
      <c r="AF268" s="96" t="s">
        <v>94</v>
      </c>
      <c r="AG268" s="96" t="s">
        <v>650</v>
      </c>
      <c r="AH268" s="96" t="s">
        <v>11158</v>
      </c>
      <c r="AI268" s="96"/>
      <c r="AJ268" s="96">
        <v>4</v>
      </c>
      <c r="AK268" s="96" t="s">
        <v>95</v>
      </c>
      <c r="AL268" s="96"/>
      <c r="AM268" s="31"/>
      <c r="AN268" s="30" t="s">
        <v>96</v>
      </c>
      <c r="AO268" s="96" t="s">
        <v>97</v>
      </c>
      <c r="AP268" s="31" t="s">
        <v>97</v>
      </c>
      <c r="AQ268">
        <v>21104.604031020001</v>
      </c>
      <c r="AR268" t="s">
        <v>11714</v>
      </c>
      <c r="AS268" t="s">
        <v>11225</v>
      </c>
      <c r="AT268" t="s">
        <v>11715</v>
      </c>
      <c r="AU268">
        <v>97.244799999999998</v>
      </c>
      <c r="AV268" s="96">
        <v>1.7031704695777781</v>
      </c>
      <c r="AW268">
        <v>179.3681</v>
      </c>
      <c r="AX268" s="96">
        <v>1.1996675197377777</v>
      </c>
      <c r="AY268">
        <v>1.0975E-3</v>
      </c>
      <c r="AZ268">
        <v>45.793100000000003</v>
      </c>
      <c r="BA268" s="96">
        <v>3.0105666696533331</v>
      </c>
      <c r="BB268">
        <v>60.130800000000001</v>
      </c>
      <c r="BC268" s="96">
        <v>3.2754150925555559</v>
      </c>
      <c r="BD268">
        <v>15.31367904</v>
      </c>
      <c r="BE268" s="96">
        <f t="shared" si="34"/>
        <v>6849.8680850705659</v>
      </c>
      <c r="BF268" s="96">
        <f t="shared" si="35"/>
        <v>486.38581529393105</v>
      </c>
      <c r="BG268" s="96">
        <f t="shared" si="36"/>
        <v>471.35035484720083</v>
      </c>
      <c r="BH268">
        <v>6838.7761433727546</v>
      </c>
      <c r="BI268">
        <v>1.499292993511041E-3</v>
      </c>
      <c r="BJ268">
        <v>1.6973165845579281</v>
      </c>
      <c r="BK268">
        <v>3.1306111826590151</v>
      </c>
      <c r="BL268">
        <v>0.2385211642904215</v>
      </c>
      <c r="BM268">
        <v>1.6096521255003771</v>
      </c>
      <c r="BN268">
        <v>1.697241899357288</v>
      </c>
      <c r="BO268">
        <v>3.1305638923955721</v>
      </c>
      <c r="BP268">
        <v>2.15087738531149E-3</v>
      </c>
      <c r="BQ268">
        <v>0.2385211642904215</v>
      </c>
      <c r="BR268">
        <v>6846.8240067172601</v>
      </c>
      <c r="BS268" s="96">
        <v>552.82898275035132</v>
      </c>
      <c r="BT268" s="96">
        <v>512.34096697691712</v>
      </c>
      <c r="BU268">
        <v>1.6096521255003771</v>
      </c>
      <c r="BV268" s="65" t="str">
        <f t="shared" si="31"/>
        <v>no propulsion</v>
      </c>
      <c r="BW268" s="30" t="s">
        <v>104</v>
      </c>
      <c r="BX268" s="96">
        <v>0.4</v>
      </c>
      <c r="BY268" s="96">
        <v>0.75</v>
      </c>
      <c r="BZ268" s="96">
        <v>0.75</v>
      </c>
      <c r="CA268" s="16">
        <v>0.45340000000000003</v>
      </c>
      <c r="CB268" s="16">
        <v>0.16</v>
      </c>
      <c r="CC268" s="16">
        <v>0.38</v>
      </c>
      <c r="CD268" s="96">
        <v>0.75</v>
      </c>
      <c r="CE268" s="96">
        <v>0.4</v>
      </c>
      <c r="CF268" s="31">
        <v>0.75</v>
      </c>
      <c r="CG268" s="30">
        <v>44</v>
      </c>
      <c r="CH268" s="96">
        <v>37</v>
      </c>
      <c r="CI268" s="96">
        <v>44</v>
      </c>
      <c r="CJ268" s="98">
        <f>Population!$CG268-Population!$CI268</f>
        <v>0</v>
      </c>
      <c r="CK268" s="120">
        <f>_xlfn.DAYS(Entries!$AY$2,Population!H268)</f>
        <v>153</v>
      </c>
      <c r="CL268" s="120">
        <f t="shared" si="32"/>
        <v>1460</v>
      </c>
      <c r="CM268" s="122">
        <f>Entries!$AY$5</f>
        <v>0.15</v>
      </c>
      <c r="CN268" s="122">
        <f t="shared" si="37"/>
        <v>0</v>
      </c>
      <c r="CO268" s="121" t="str">
        <f t="shared" si="33"/>
        <v>-</v>
      </c>
      <c r="CP268" s="30" t="s">
        <v>103</v>
      </c>
      <c r="CQ268" s="96">
        <v>0</v>
      </c>
      <c r="CR268" s="96" t="s">
        <v>95</v>
      </c>
      <c r="CS268" s="96"/>
      <c r="CT268" s="31"/>
      <c r="CU268" s="30" t="s">
        <v>330</v>
      </c>
      <c r="CV268" s="96" t="s">
        <v>330</v>
      </c>
      <c r="CW268" s="96" t="s">
        <v>331</v>
      </c>
      <c r="CX268" s="96" t="s">
        <v>332</v>
      </c>
      <c r="CY268" s="96" t="s">
        <v>107</v>
      </c>
      <c r="CZ268" s="96" t="s">
        <v>108</v>
      </c>
      <c r="DA268" s="31"/>
      <c r="DB268" s="17" t="s">
        <v>15462</v>
      </c>
      <c r="DC268" s="17" t="s">
        <v>15500</v>
      </c>
      <c r="DD268" s="17" t="s">
        <v>15500</v>
      </c>
      <c r="DE268" s="17" t="s">
        <v>15500</v>
      </c>
      <c r="DF268" s="17" t="s">
        <v>15500</v>
      </c>
      <c r="DG268" s="23" t="s">
        <v>11171</v>
      </c>
      <c r="DH268" s="145"/>
    </row>
    <row r="269" spans="1:112" s="17" customFormat="1" x14ac:dyDescent="0.25">
      <c r="A269" s="32" t="s">
        <v>1288</v>
      </c>
      <c r="B269" s="98">
        <v>0</v>
      </c>
      <c r="C269" s="98" t="s">
        <v>15461</v>
      </c>
      <c r="D269" s="98"/>
      <c r="E269" s="98">
        <v>44399</v>
      </c>
      <c r="F269" s="98" t="s">
        <v>1289</v>
      </c>
      <c r="G269" s="33">
        <v>59919</v>
      </c>
      <c r="H269" s="44">
        <v>43651</v>
      </c>
      <c r="I269" s="98" t="s">
        <v>276</v>
      </c>
      <c r="J269" s="98"/>
      <c r="K269" s="98"/>
      <c r="L269" s="98" t="s">
        <v>390</v>
      </c>
      <c r="M269" t="s">
        <v>352</v>
      </c>
      <c r="N269" s="98" t="s">
        <v>352</v>
      </c>
      <c r="O269" t="s">
        <v>707</v>
      </c>
      <c r="P269" s="96" t="str">
        <f>VLOOKUP(N269,Entries!J:K,2,FALSE)</f>
        <v>UNITED KINGDOM</v>
      </c>
      <c r="Q269" s="38" t="s">
        <v>351</v>
      </c>
      <c r="R269" s="32" t="s">
        <v>351</v>
      </c>
      <c r="S269" s="98" t="s">
        <v>352</v>
      </c>
      <c r="T269" t="s">
        <v>707</v>
      </c>
      <c r="U269" s="39" t="s">
        <v>159</v>
      </c>
      <c r="V269" s="33" t="s">
        <v>159</v>
      </c>
      <c r="W269" s="64">
        <f>IF(VLOOKUP(R269,Entries!N:P,3,FALSE)=V269,1,VLOOKUP(R269,Entries!N:P,3,FALSE))</f>
        <v>1</v>
      </c>
      <c r="X269"/>
      <c r="Y269"/>
      <c r="Z269" s="98"/>
      <c r="AA269" s="98"/>
      <c r="AB269" s="98"/>
      <c r="AC269" s="98" t="s">
        <v>93</v>
      </c>
      <c r="AD269" s="98" t="s">
        <v>117</v>
      </c>
      <c r="AE269" s="98" t="s">
        <v>117</v>
      </c>
      <c r="AF269" s="98" t="s">
        <v>117</v>
      </c>
      <c r="AG269" s="98"/>
      <c r="AH269" s="98"/>
      <c r="AI269" s="98"/>
      <c r="AJ269" s="19">
        <v>1</v>
      </c>
      <c r="AK269" s="98" t="s">
        <v>118</v>
      </c>
      <c r="AL269" s="98"/>
      <c r="AM269" s="33"/>
      <c r="AN269" s="32" t="s">
        <v>96</v>
      </c>
      <c r="AO269" s="98" t="s">
        <v>97</v>
      </c>
      <c r="AP269" s="33" t="s">
        <v>98</v>
      </c>
      <c r="AQ269">
        <v>21104.459618789999</v>
      </c>
      <c r="AR269" t="s">
        <v>11716</v>
      </c>
      <c r="AS269" t="s">
        <v>11225</v>
      </c>
      <c r="AT269" t="s">
        <v>11717</v>
      </c>
      <c r="AU269">
        <v>97.584500000000006</v>
      </c>
      <c r="AV269" s="98">
        <v>1.7011144721466669</v>
      </c>
      <c r="AW269">
        <v>68.735900000000001</v>
      </c>
      <c r="AX269" s="98">
        <v>2.2310469373511115</v>
      </c>
      <c r="AY269">
        <v>2.4554999999999998E-3</v>
      </c>
      <c r="AZ269">
        <v>172.49279999999999</v>
      </c>
      <c r="BA269" s="98">
        <v>1.3901404973688889</v>
      </c>
      <c r="BB269">
        <v>187.66749999999999</v>
      </c>
      <c r="BC269" s="98">
        <v>4.9201641682355559</v>
      </c>
      <c r="BD269">
        <v>15.12538734</v>
      </c>
      <c r="BE269" s="96">
        <f t="shared" si="34"/>
        <v>6906.5988416614682</v>
      </c>
      <c r="BF269" s="96">
        <f t="shared" si="35"/>
        <v>552.55799511716759</v>
      </c>
      <c r="BG269" s="96">
        <f t="shared" si="36"/>
        <v>518.63968820576792</v>
      </c>
      <c r="BH269">
        <v>6912.9599143657151</v>
      </c>
      <c r="BI269">
        <v>2.404802071197156E-3</v>
      </c>
      <c r="BJ269">
        <v>1.703080146248811</v>
      </c>
      <c r="BK269">
        <v>1.1996677693447511</v>
      </c>
      <c r="BL269">
        <v>2.5224570445893102</v>
      </c>
      <c r="BM269">
        <v>3.7635234040034828</v>
      </c>
      <c r="BN269">
        <v>1.703170871532572</v>
      </c>
      <c r="BO269">
        <v>1.1996677703658349</v>
      </c>
      <c r="BP269">
        <v>2.9323906289887569E-3</v>
      </c>
      <c r="BQ269">
        <v>2.6438721131853109</v>
      </c>
      <c r="BR269">
        <v>6903.5849748636347</v>
      </c>
      <c r="BS269" s="96">
        <v>693.59993768999266</v>
      </c>
      <c r="BT269" s="96">
        <v>501.1541345171845</v>
      </c>
      <c r="BU269">
        <v>3.7635234040034828</v>
      </c>
      <c r="BV269" s="60" t="b">
        <f t="shared" si="31"/>
        <v>0</v>
      </c>
      <c r="BW269" s="32" t="s">
        <v>104</v>
      </c>
      <c r="BX269" s="98">
        <v>0.2</v>
      </c>
      <c r="BY269" s="98">
        <v>0.2</v>
      </c>
      <c r="BZ269" s="98">
        <v>0.2</v>
      </c>
      <c r="CA269" s="98">
        <v>6.93E-2</v>
      </c>
      <c r="CB269" s="98">
        <v>0.04</v>
      </c>
      <c r="CC269" s="98">
        <v>0.06</v>
      </c>
      <c r="CD269" s="98">
        <v>0.2</v>
      </c>
      <c r="CE269" s="98">
        <v>0.2</v>
      </c>
      <c r="CF269" s="33">
        <v>0.2</v>
      </c>
      <c r="CG269" s="32">
        <v>18</v>
      </c>
      <c r="CH269" s="98">
        <v>18</v>
      </c>
      <c r="CI269" s="98">
        <v>18</v>
      </c>
      <c r="CJ269" s="96">
        <f>Population!$CG269-Population!$CI269</f>
        <v>0</v>
      </c>
      <c r="CK269" s="118">
        <f>_xlfn.DAYS(Entries!$AY$2,Population!H269)</f>
        <v>643</v>
      </c>
      <c r="CL269" s="118">
        <f t="shared" si="32"/>
        <v>365</v>
      </c>
      <c r="CM269" s="117">
        <f>Entries!$AY$5</f>
        <v>0.15</v>
      </c>
      <c r="CN269" s="117">
        <f t="shared" si="37"/>
        <v>0</v>
      </c>
      <c r="CO269" s="119" t="str">
        <f t="shared" si="33"/>
        <v>-</v>
      </c>
      <c r="CP269" s="32"/>
      <c r="CQ269" s="19">
        <v>0</v>
      </c>
      <c r="CR269" s="98" t="s">
        <v>118</v>
      </c>
      <c r="CS269" s="98"/>
      <c r="CT269" s="33"/>
      <c r="CU269" s="32" t="s">
        <v>350</v>
      </c>
      <c r="CV269" s="98"/>
      <c r="CW269" s="98"/>
      <c r="CX269" s="98" t="s">
        <v>1290</v>
      </c>
      <c r="CY269" s="98" t="s">
        <v>107</v>
      </c>
      <c r="CZ269" s="98" t="s">
        <v>108</v>
      </c>
      <c r="DA269" s="33"/>
      <c r="DB269" s="17" t="s">
        <v>15462</v>
      </c>
      <c r="DC269" s="17" t="s">
        <v>15500</v>
      </c>
      <c r="DD269" s="17" t="s">
        <v>15500</v>
      </c>
      <c r="DE269" s="17" t="s">
        <v>15500</v>
      </c>
      <c r="DF269" s="17" t="s">
        <v>15500</v>
      </c>
      <c r="DG269" s="23" t="s">
        <v>11172</v>
      </c>
      <c r="DH269" s="145"/>
    </row>
    <row r="270" spans="1:112" s="17" customFormat="1" x14ac:dyDescent="0.25">
      <c r="A270" s="30" t="s">
        <v>1291</v>
      </c>
      <c r="B270" s="96">
        <v>0</v>
      </c>
      <c r="C270" s="96" t="s">
        <v>15461</v>
      </c>
      <c r="D270" s="96"/>
      <c r="E270" s="96">
        <v>42794</v>
      </c>
      <c r="F270" s="96" t="s">
        <v>1292</v>
      </c>
      <c r="G270" s="31">
        <v>46938</v>
      </c>
      <c r="H270" s="43">
        <v>42909</v>
      </c>
      <c r="I270" s="96" t="s">
        <v>87</v>
      </c>
      <c r="J270" s="96"/>
      <c r="K270" s="96"/>
      <c r="L270" s="96" t="s">
        <v>88</v>
      </c>
      <c r="M270" s="124" t="s">
        <v>236</v>
      </c>
      <c r="N270" s="96" t="s">
        <v>236</v>
      </c>
      <c r="O270" s="124" t="s">
        <v>123</v>
      </c>
      <c r="P270" s="64" t="str">
        <f>VLOOKUP(N270,Entries!J:K,2,FALSE)</f>
        <v>ITALY</v>
      </c>
      <c r="Q270" s="123" t="s">
        <v>1293</v>
      </c>
      <c r="R270" s="30" t="s">
        <v>1293</v>
      </c>
      <c r="S270" s="96" t="s">
        <v>236</v>
      </c>
      <c r="T270" s="124" t="s">
        <v>238</v>
      </c>
      <c r="U270" s="125" t="s">
        <v>159</v>
      </c>
      <c r="V270" s="31" t="s">
        <v>159</v>
      </c>
      <c r="W270" s="64">
        <f>IF(VLOOKUP(R270,Entries!N:P,3,FALSE)=V270,1,VLOOKUP(R270,Entries!N:P,3,FALSE))</f>
        <v>1</v>
      </c>
      <c r="X270" s="124"/>
      <c r="Y270" s="124"/>
      <c r="Z270" s="96"/>
      <c r="AA270" s="96"/>
      <c r="AB270" s="96"/>
      <c r="AC270" s="96" t="s">
        <v>93</v>
      </c>
      <c r="AD270" s="96" t="s">
        <v>117</v>
      </c>
      <c r="AE270" s="96" t="s">
        <v>117</v>
      </c>
      <c r="AF270" s="96" t="s">
        <v>117</v>
      </c>
      <c r="AG270" s="96"/>
      <c r="AH270" s="96"/>
      <c r="AI270" s="96"/>
      <c r="AJ270" s="19">
        <v>0.25</v>
      </c>
      <c r="AK270" s="96" t="s">
        <v>118</v>
      </c>
      <c r="AL270" s="96"/>
      <c r="AM270" s="31"/>
      <c r="AN270" s="30" t="s">
        <v>96</v>
      </c>
      <c r="AO270" s="96" t="s">
        <v>97</v>
      </c>
      <c r="AP270" s="31" t="s">
        <v>98</v>
      </c>
      <c r="AQ270">
        <v>21104.559979969999</v>
      </c>
      <c r="AR270" t="s">
        <v>11718</v>
      </c>
      <c r="AS270" t="s">
        <v>11225</v>
      </c>
      <c r="AT270" t="s">
        <v>11719</v>
      </c>
      <c r="AU270">
        <v>97.466700000000003</v>
      </c>
      <c r="AV270" s="96">
        <v>1.7050449528044447</v>
      </c>
      <c r="AW270">
        <v>127.8296</v>
      </c>
      <c r="AX270" s="96">
        <v>0.23014604860444446</v>
      </c>
      <c r="AY270">
        <v>1.2728400000000001E-2</v>
      </c>
      <c r="AZ270">
        <v>79.649199999999993</v>
      </c>
      <c r="BA270" s="96">
        <v>5.6498477794444444</v>
      </c>
      <c r="BB270">
        <v>281.90469999999999</v>
      </c>
      <c r="BC270" s="96">
        <v>0.63408845730666663</v>
      </c>
      <c r="BD270">
        <v>14.915089419999999</v>
      </c>
      <c r="BE270" s="96">
        <f t="shared" si="34"/>
        <v>6971.3677648595985</v>
      </c>
      <c r="BF270" s="96">
        <f t="shared" si="35"/>
        <v>689.10212231783771</v>
      </c>
      <c r="BG270" s="96">
        <f t="shared" si="36"/>
        <v>511.63340740135936</v>
      </c>
      <c r="BH270">
        <v>6977.7328890978661</v>
      </c>
      <c r="BI270">
        <v>1.387182303633536E-2</v>
      </c>
      <c r="BJ270">
        <v>1.701027145483154</v>
      </c>
      <c r="BK270">
        <v>2.231047401467309</v>
      </c>
      <c r="BL270">
        <v>1.3705614423011789</v>
      </c>
      <c r="BM270">
        <v>4.9397564196303003</v>
      </c>
      <c r="BN270">
        <v>1.7011148837531589</v>
      </c>
      <c r="BO270">
        <v>2.2310474033205301</v>
      </c>
      <c r="BP270">
        <v>1.38085096555291E-2</v>
      </c>
      <c r="BQ270">
        <v>1.403729377267674</v>
      </c>
      <c r="BR270">
        <v>6968.3770361035886</v>
      </c>
      <c r="BS270" s="96">
        <v>590.09173418355567</v>
      </c>
      <c r="BT270" s="96">
        <v>571.45832883618277</v>
      </c>
      <c r="BU270">
        <v>4.9397564196303003</v>
      </c>
      <c r="BV270" s="65" t="b">
        <f t="shared" si="31"/>
        <v>0</v>
      </c>
      <c r="BW270" s="30" t="s">
        <v>104</v>
      </c>
      <c r="BX270" s="96">
        <v>0.1</v>
      </c>
      <c r="BY270" s="96">
        <v>0.3</v>
      </c>
      <c r="BZ270" s="96">
        <v>0.3</v>
      </c>
      <c r="CA270" s="96">
        <v>4.36E-2</v>
      </c>
      <c r="CB270" s="96">
        <v>0.01</v>
      </c>
      <c r="CC270" s="96">
        <v>3.5000000000000003E-2</v>
      </c>
      <c r="CD270" s="96">
        <v>0.3</v>
      </c>
      <c r="CE270" s="96">
        <v>0.1</v>
      </c>
      <c r="CF270" s="31">
        <v>0.3</v>
      </c>
      <c r="CG270" s="30">
        <v>4.5</v>
      </c>
      <c r="CH270" s="96">
        <v>4.5</v>
      </c>
      <c r="CI270" s="96">
        <v>4.5</v>
      </c>
      <c r="CJ270" s="98">
        <f>Population!$CG270-Population!$CI270</f>
        <v>0</v>
      </c>
      <c r="CK270" s="120">
        <f>_xlfn.DAYS(Entries!$AY$2,Population!H270)</f>
        <v>1385</v>
      </c>
      <c r="CL270" s="120">
        <f t="shared" si="32"/>
        <v>91.25</v>
      </c>
      <c r="CM270" s="122">
        <f>Entries!$AY$5</f>
        <v>0.15</v>
      </c>
      <c r="CN270" s="122">
        <f t="shared" si="37"/>
        <v>0</v>
      </c>
      <c r="CO270" s="121">
        <f t="shared" si="33"/>
        <v>0</v>
      </c>
      <c r="CP270" s="30" t="s">
        <v>1294</v>
      </c>
      <c r="CQ270" s="96">
        <v>4</v>
      </c>
      <c r="CR270" s="96" t="s">
        <v>95</v>
      </c>
      <c r="CS270" s="96"/>
      <c r="CT270" s="31"/>
      <c r="CU270" s="30" t="s">
        <v>1295</v>
      </c>
      <c r="CV270" s="96"/>
      <c r="CW270" s="96"/>
      <c r="CX270" s="96" t="s">
        <v>106</v>
      </c>
      <c r="CY270" s="96" t="s">
        <v>107</v>
      </c>
      <c r="CZ270" s="96" t="s">
        <v>108</v>
      </c>
      <c r="DA270" s="31"/>
      <c r="DB270" s="17" t="s">
        <v>15463</v>
      </c>
      <c r="DC270" s="17">
        <v>10</v>
      </c>
      <c r="DD270" s="17" t="s">
        <v>15500</v>
      </c>
      <c r="DE270" s="17" t="s">
        <v>15500</v>
      </c>
      <c r="DF270" s="17" t="s">
        <v>15500</v>
      </c>
      <c r="DG270" s="23" t="s">
        <v>11180</v>
      </c>
      <c r="DH270" s="145"/>
    </row>
    <row r="271" spans="1:112" s="17" customFormat="1" x14ac:dyDescent="0.25">
      <c r="A271" s="32" t="s">
        <v>1296</v>
      </c>
      <c r="B271" s="98">
        <v>0</v>
      </c>
      <c r="C271" s="98" t="s">
        <v>15461</v>
      </c>
      <c r="D271" s="98"/>
      <c r="E271" s="98">
        <v>43881</v>
      </c>
      <c r="F271" s="98" t="s">
        <v>1297</v>
      </c>
      <c r="G271" s="33">
        <v>57658</v>
      </c>
      <c r="H271" s="44">
        <v>43461</v>
      </c>
      <c r="I271" s="98" t="s">
        <v>276</v>
      </c>
      <c r="J271" s="98"/>
      <c r="K271" s="98"/>
      <c r="L271" s="98" t="s">
        <v>112</v>
      </c>
      <c r="M271" t="s">
        <v>552</v>
      </c>
      <c r="N271" s="98" t="s">
        <v>552</v>
      </c>
      <c r="O271" t="s">
        <v>554</v>
      </c>
      <c r="P271" s="96" t="str">
        <f>VLOOKUP(N271,Entries!J:K,2,FALSE)</f>
        <v>GERMANY</v>
      </c>
      <c r="Q271" s="38" t="s">
        <v>1175</v>
      </c>
      <c r="R271" s="32" t="s">
        <v>1178</v>
      </c>
      <c r="S271" s="98" t="s">
        <v>552</v>
      </c>
      <c r="T271" t="s">
        <v>554</v>
      </c>
      <c r="U271" s="39" t="s">
        <v>159</v>
      </c>
      <c r="V271" s="33" t="s">
        <v>159</v>
      </c>
      <c r="W271" s="64">
        <f>IF(VLOOKUP(R271,Entries!N:P,3,FALSE)=V271,1,VLOOKUP(R271,Entries!N:P,3,FALSE))</f>
        <v>1</v>
      </c>
      <c r="X271"/>
      <c r="Y271"/>
      <c r="Z271" s="98"/>
      <c r="AA271" s="98"/>
      <c r="AB271" s="98"/>
      <c r="AC271" s="98" t="s">
        <v>93</v>
      </c>
      <c r="AD271" s="98" t="s">
        <v>1176</v>
      </c>
      <c r="AE271" s="98" t="s">
        <v>117</v>
      </c>
      <c r="AF271" s="98" t="s">
        <v>94</v>
      </c>
      <c r="AG271" s="98" t="s">
        <v>650</v>
      </c>
      <c r="AH271" s="98"/>
      <c r="AI271" s="98"/>
      <c r="AJ271" s="19">
        <v>1</v>
      </c>
      <c r="AK271" s="98" t="s">
        <v>118</v>
      </c>
      <c r="AL271" s="98"/>
      <c r="AM271" s="33"/>
      <c r="AN271" s="32" t="s">
        <v>96</v>
      </c>
      <c r="AO271" s="98" t="s">
        <v>97</v>
      </c>
      <c r="AP271" s="33" t="s">
        <v>97</v>
      </c>
      <c r="AQ271">
        <v>21104.24844883</v>
      </c>
      <c r="AR271" t="s">
        <v>11547</v>
      </c>
      <c r="AS271" t="s">
        <v>11225</v>
      </c>
      <c r="AT271" t="s">
        <v>11720</v>
      </c>
      <c r="AU271">
        <v>97.691900000000004</v>
      </c>
      <c r="AV271" s="98">
        <v>1.70893180024</v>
      </c>
      <c r="AW271">
        <v>13.186400000000001</v>
      </c>
      <c r="AX271" s="98">
        <v>0.55119406172888885</v>
      </c>
      <c r="AY271">
        <v>1.1649E-3</v>
      </c>
      <c r="AZ271">
        <v>323.71249999999998</v>
      </c>
      <c r="BA271" s="98">
        <v>0.56007429511555562</v>
      </c>
      <c r="BB271">
        <v>36.330599999999997</v>
      </c>
      <c r="BC271" s="98">
        <v>5.7265794187155556</v>
      </c>
      <c r="BD271">
        <v>14.968535859999999</v>
      </c>
      <c r="BE271" s="96">
        <f t="shared" si="34"/>
        <v>6954.763296423288</v>
      </c>
      <c r="BF271" s="96">
        <f t="shared" si="35"/>
        <v>591.86490018729182</v>
      </c>
      <c r="BG271" s="96">
        <f t="shared" si="36"/>
        <v>575.6616926592842</v>
      </c>
      <c r="BH271">
        <v>6961.1222280465036</v>
      </c>
      <c r="BI271">
        <v>1.4620080673762501E-3</v>
      </c>
      <c r="BJ271">
        <v>1.7049546479749811</v>
      </c>
      <c r="BK271">
        <v>0.23014609634383701</v>
      </c>
      <c r="BL271">
        <v>0.2607591643822007</v>
      </c>
      <c r="BM271">
        <v>6.0231799669327772</v>
      </c>
      <c r="BN271">
        <v>1.7050453549320359</v>
      </c>
      <c r="BO271">
        <v>0.23014609653039711</v>
      </c>
      <c r="BP271">
        <v>1.340190473865714E-3</v>
      </c>
      <c r="BQ271">
        <v>0.2607591643822007</v>
      </c>
      <c r="BR271">
        <v>6951.7750315098692</v>
      </c>
      <c r="BS271" s="96">
        <v>620.55610797243844</v>
      </c>
      <c r="BT271" s="96">
        <v>590.25445778359608</v>
      </c>
      <c r="BU271">
        <v>6.0231799669327772</v>
      </c>
      <c r="BV271" s="60" t="str">
        <f t="shared" si="31"/>
        <v>Earth Observation</v>
      </c>
      <c r="BW271" s="32" t="s">
        <v>348</v>
      </c>
      <c r="BX271" s="98">
        <v>0.1</v>
      </c>
      <c r="BY271" s="98">
        <v>0.3</v>
      </c>
      <c r="BZ271" s="98">
        <v>1</v>
      </c>
      <c r="CA271" s="98">
        <v>0.1139</v>
      </c>
      <c r="CB271" s="98">
        <v>0.01</v>
      </c>
      <c r="CC271" s="98">
        <v>6.0999999999999999E-2</v>
      </c>
      <c r="CD271" s="98">
        <v>0.3</v>
      </c>
      <c r="CE271" s="98">
        <v>0.1</v>
      </c>
      <c r="CF271" s="33">
        <v>1</v>
      </c>
      <c r="CG271" s="32">
        <v>3</v>
      </c>
      <c r="CH271" s="98">
        <v>3</v>
      </c>
      <c r="CI271" s="98">
        <v>3</v>
      </c>
      <c r="CJ271" s="96">
        <f>Population!$CG271-Population!$CI271</f>
        <v>0</v>
      </c>
      <c r="CK271" s="118">
        <f>_xlfn.DAYS(Entries!$AY$2,Population!H271)</f>
        <v>833</v>
      </c>
      <c r="CL271" s="118">
        <f t="shared" si="32"/>
        <v>365</v>
      </c>
      <c r="CM271" s="117">
        <f>Entries!$AY$5</f>
        <v>0.15</v>
      </c>
      <c r="CN271" s="117">
        <f t="shared" si="37"/>
        <v>0</v>
      </c>
      <c r="CO271" s="119" t="str">
        <f t="shared" si="33"/>
        <v>-</v>
      </c>
      <c r="CP271" s="32"/>
      <c r="CQ271" s="19">
        <v>0</v>
      </c>
      <c r="CR271" s="98" t="s">
        <v>118</v>
      </c>
      <c r="CS271" s="98"/>
      <c r="CT271" s="33"/>
      <c r="CU271" s="32" t="s">
        <v>1177</v>
      </c>
      <c r="CV271" s="98" t="s">
        <v>1178</v>
      </c>
      <c r="CW271" s="98" t="s">
        <v>554</v>
      </c>
      <c r="CX271" s="98" t="s">
        <v>106</v>
      </c>
      <c r="CY271" s="98" t="s">
        <v>107</v>
      </c>
      <c r="CZ271" s="98" t="s">
        <v>108</v>
      </c>
      <c r="DA271" s="33"/>
      <c r="DB271" s="17" t="s">
        <v>15462</v>
      </c>
      <c r="DC271" s="17" t="s">
        <v>15500</v>
      </c>
      <c r="DD271" s="17" t="s">
        <v>15500</v>
      </c>
      <c r="DE271" s="17" t="s">
        <v>15500</v>
      </c>
      <c r="DF271" s="17" t="s">
        <v>15500</v>
      </c>
      <c r="DG271" s="23" t="s">
        <v>11172</v>
      </c>
      <c r="DH271" s="145"/>
    </row>
    <row r="272" spans="1:112" s="17" customFormat="1" x14ac:dyDescent="0.25">
      <c r="A272" s="30" t="s">
        <v>1298</v>
      </c>
      <c r="B272" s="96">
        <v>0</v>
      </c>
      <c r="C272" s="96" t="s">
        <v>15461</v>
      </c>
      <c r="D272" s="96"/>
      <c r="E272" s="96">
        <v>40030</v>
      </c>
      <c r="F272" s="96" t="s">
        <v>1299</v>
      </c>
      <c r="G272" s="31">
        <v>40027</v>
      </c>
      <c r="H272" s="43">
        <v>41809</v>
      </c>
      <c r="I272" s="96" t="s">
        <v>207</v>
      </c>
      <c r="J272" s="96"/>
      <c r="K272" s="96"/>
      <c r="L272" s="96" t="s">
        <v>208</v>
      </c>
      <c r="M272" s="124" t="s">
        <v>113</v>
      </c>
      <c r="N272" s="96" t="s">
        <v>113</v>
      </c>
      <c r="O272" s="124" t="s">
        <v>123</v>
      </c>
      <c r="P272" s="64" t="str">
        <f>VLOOKUP(N272,Entries!J:K,2,FALSE)</f>
        <v>DENMARK</v>
      </c>
      <c r="Q272" s="123" t="s">
        <v>1300</v>
      </c>
      <c r="R272" s="30" t="s">
        <v>1300</v>
      </c>
      <c r="S272" s="96" t="s">
        <v>113</v>
      </c>
      <c r="T272" s="124" t="s">
        <v>114</v>
      </c>
      <c r="U272" s="125" t="s">
        <v>92</v>
      </c>
      <c r="V272" s="31" t="s">
        <v>92</v>
      </c>
      <c r="W272" s="64">
        <f>IF(VLOOKUP(R272,Entries!N:P,3,FALSE)=V272,1,VLOOKUP(R272,Entries!N:P,3,FALSE))</f>
        <v>1</v>
      </c>
      <c r="X272" s="124"/>
      <c r="Y272" s="124"/>
      <c r="Z272" s="96"/>
      <c r="AA272" s="96"/>
      <c r="AB272" s="96"/>
      <c r="AC272" s="96" t="s">
        <v>93</v>
      </c>
      <c r="AD272" s="96" t="s">
        <v>117</v>
      </c>
      <c r="AE272" s="96" t="s">
        <v>117</v>
      </c>
      <c r="AF272" s="96" t="s">
        <v>117</v>
      </c>
      <c r="AG272" s="96"/>
      <c r="AH272" s="96"/>
      <c r="AI272" s="96"/>
      <c r="AJ272" s="19">
        <v>1</v>
      </c>
      <c r="AK272" s="96" t="s">
        <v>118</v>
      </c>
      <c r="AL272" s="96"/>
      <c r="AM272" s="31"/>
      <c r="AN272" s="30" t="s">
        <v>125</v>
      </c>
      <c r="AO272" s="96" t="s">
        <v>97</v>
      </c>
      <c r="AP272" s="31" t="s">
        <v>98</v>
      </c>
      <c r="AQ272">
        <v>21104.311536069999</v>
      </c>
      <c r="AR272" t="s">
        <v>11721</v>
      </c>
      <c r="AS272" t="s">
        <v>11225</v>
      </c>
      <c r="AT272" t="s">
        <v>11722</v>
      </c>
      <c r="AU272">
        <v>97.914599999999993</v>
      </c>
      <c r="AV272" s="96">
        <v>1.7061026221111111</v>
      </c>
      <c r="AW272">
        <v>31.581099999999999</v>
      </c>
      <c r="AX272" s="96">
        <v>4.7713626631555561</v>
      </c>
      <c r="AY272">
        <v>1.2700999999999999E-3</v>
      </c>
      <c r="AZ272">
        <v>32.0899</v>
      </c>
      <c r="BA272" s="96">
        <v>0.16587780292888887</v>
      </c>
      <c r="BB272">
        <v>328.10890000000001</v>
      </c>
      <c r="BC272" s="96">
        <v>6.1197461668577784</v>
      </c>
      <c r="BD272">
        <v>14.88943568</v>
      </c>
      <c r="BE272" s="96">
        <f t="shared" si="34"/>
        <v>6979.3730084594881</v>
      </c>
      <c r="BF272" s="96">
        <f t="shared" si="35"/>
        <v>617.23751011753211</v>
      </c>
      <c r="BG272" s="96">
        <f t="shared" si="36"/>
        <v>599.50850680144322</v>
      </c>
      <c r="BH272">
        <v>6985.7112977443812</v>
      </c>
      <c r="BI272">
        <v>2.326808158242993E-3</v>
      </c>
      <c r="BJ272">
        <v>1.7088395940096099</v>
      </c>
      <c r="BK272">
        <v>0.55119417621031563</v>
      </c>
      <c r="BL272">
        <v>0.84324569600573929</v>
      </c>
      <c r="BM272">
        <v>5.4434119471803477</v>
      </c>
      <c r="BN272">
        <v>1.7089322036333809</v>
      </c>
      <c r="BO272">
        <v>0.55119417686137362</v>
      </c>
      <c r="BP272">
        <v>2.1717237574492869E-3</v>
      </c>
      <c r="BQ272">
        <v>0.84324569600573929</v>
      </c>
      <c r="BR272">
        <v>6976.4052828780177</v>
      </c>
      <c r="BS272" s="96">
        <v>681.98193456568333</v>
      </c>
      <c r="BT272" s="96">
        <v>655.74063786072475</v>
      </c>
      <c r="BU272">
        <v>5.4434119471803477</v>
      </c>
      <c r="BV272" s="65" t="str">
        <f t="shared" si="31"/>
        <v>no propulsion</v>
      </c>
      <c r="BW272" s="30" t="s">
        <v>104</v>
      </c>
      <c r="BX272" s="96">
        <v>0.1</v>
      </c>
      <c r="BY272" s="96">
        <v>0.1</v>
      </c>
      <c r="BZ272" s="96">
        <v>0.1</v>
      </c>
      <c r="CA272" s="96">
        <v>1.7299999999999999E-2</v>
      </c>
      <c r="CB272" s="96">
        <v>0.01</v>
      </c>
      <c r="CC272" s="96">
        <v>1.4999999999999999E-2</v>
      </c>
      <c r="CD272" s="96">
        <v>0.1</v>
      </c>
      <c r="CE272" s="96">
        <v>0.1</v>
      </c>
      <c r="CF272" s="31">
        <v>0.1</v>
      </c>
      <c r="CG272" s="30">
        <v>1.333</v>
      </c>
      <c r="CH272" s="96">
        <v>1.333</v>
      </c>
      <c r="CI272" s="96">
        <v>1.333</v>
      </c>
      <c r="CJ272" s="98">
        <f>Population!$CG272-Population!$CI272</f>
        <v>0</v>
      </c>
      <c r="CK272" s="120">
        <f>_xlfn.DAYS(Entries!$AY$2,Population!H272)</f>
        <v>2485</v>
      </c>
      <c r="CL272" s="120">
        <f t="shared" si="32"/>
        <v>365</v>
      </c>
      <c r="CM272" s="122">
        <f>Entries!$AY$5</f>
        <v>0.15</v>
      </c>
      <c r="CN272" s="122">
        <f t="shared" si="37"/>
        <v>0</v>
      </c>
      <c r="CO272" s="121" t="str">
        <f t="shared" si="33"/>
        <v>-</v>
      </c>
      <c r="CP272" s="30" t="s">
        <v>103</v>
      </c>
      <c r="CQ272" s="96">
        <v>0</v>
      </c>
      <c r="CR272" s="96" t="s">
        <v>95</v>
      </c>
      <c r="CS272" s="96"/>
      <c r="CT272" s="31"/>
      <c r="CU272" s="30" t="s">
        <v>1301</v>
      </c>
      <c r="CV272" s="96"/>
      <c r="CW272" s="96"/>
      <c r="CX272" s="96" t="s">
        <v>120</v>
      </c>
      <c r="CY272" s="96" t="s">
        <v>107</v>
      </c>
      <c r="CZ272" s="96" t="s">
        <v>108</v>
      </c>
      <c r="DA272" s="31"/>
      <c r="DB272" s="17" t="s">
        <v>15462</v>
      </c>
      <c r="DC272" s="17" t="s">
        <v>15500</v>
      </c>
      <c r="DD272" s="17" t="s">
        <v>15500</v>
      </c>
      <c r="DE272" s="17" t="s">
        <v>15500</v>
      </c>
      <c r="DF272" s="17" t="s">
        <v>15500</v>
      </c>
      <c r="DG272" s="23" t="s">
        <v>11171</v>
      </c>
      <c r="DH272" s="145"/>
    </row>
    <row r="273" spans="1:112" s="17" customFormat="1" x14ac:dyDescent="0.25">
      <c r="A273" s="32" t="s">
        <v>1302</v>
      </c>
      <c r="B273" s="98">
        <v>0</v>
      </c>
      <c r="C273" s="98" t="s">
        <v>15461</v>
      </c>
      <c r="D273" s="98"/>
      <c r="E273" s="98">
        <v>35682</v>
      </c>
      <c r="F273" s="98" t="s">
        <v>1303</v>
      </c>
      <c r="G273" s="33">
        <v>35679</v>
      </c>
      <c r="H273" s="44">
        <v>40023</v>
      </c>
      <c r="I273" s="98" t="s">
        <v>271</v>
      </c>
      <c r="J273" s="98"/>
      <c r="K273" s="98"/>
      <c r="L273" s="98" t="s">
        <v>123</v>
      </c>
      <c r="M273" t="s">
        <v>1304</v>
      </c>
      <c r="N273" s="98" t="s">
        <v>1304</v>
      </c>
      <c r="O273" t="s">
        <v>123</v>
      </c>
      <c r="P273" s="96" t="str">
        <f>VLOOKUP(N273,Entries!J:K,2,FALSE)</f>
        <v>UNITED ARAB EMIRATES</v>
      </c>
      <c r="Q273" s="38" t="s">
        <v>1305</v>
      </c>
      <c r="R273" s="32" t="s">
        <v>1305</v>
      </c>
      <c r="S273" s="98" t="s">
        <v>1304</v>
      </c>
      <c r="T273" t="s">
        <v>1306</v>
      </c>
      <c r="U273" s="39" t="s">
        <v>141</v>
      </c>
      <c r="V273" s="33" t="s">
        <v>141</v>
      </c>
      <c r="W273" s="64">
        <f>IF(VLOOKUP(R273,Entries!N:P,3,FALSE)=V273,1,VLOOKUP(R273,Entries!N:P,3,FALSE))</f>
        <v>1</v>
      </c>
      <c r="X273"/>
      <c r="Y273"/>
      <c r="Z273" s="98"/>
      <c r="AA273" s="98"/>
      <c r="AB273" s="98"/>
      <c r="AC273" s="98" t="s">
        <v>239</v>
      </c>
      <c r="AD273" s="98" t="s">
        <v>1307</v>
      </c>
      <c r="AE273" s="98" t="s">
        <v>94</v>
      </c>
      <c r="AF273" s="98" t="s">
        <v>94</v>
      </c>
      <c r="AG273" s="98"/>
      <c r="AH273" s="98"/>
      <c r="AI273" s="98"/>
      <c r="AJ273" s="98">
        <v>3</v>
      </c>
      <c r="AK273" s="98" t="s">
        <v>95</v>
      </c>
      <c r="AL273" s="98"/>
      <c r="AM273" s="33"/>
      <c r="AN273" s="32" t="s">
        <v>125</v>
      </c>
      <c r="AO273" s="98" t="s">
        <v>97</v>
      </c>
      <c r="AP273" s="33" t="s">
        <v>98</v>
      </c>
      <c r="AQ273">
        <v>21104.51383131</v>
      </c>
      <c r="AR273" t="s">
        <v>11563</v>
      </c>
      <c r="AS273" t="s">
        <v>11225</v>
      </c>
      <c r="AT273" t="s">
        <v>11723</v>
      </c>
      <c r="AU273">
        <v>97.752499999999998</v>
      </c>
      <c r="AV273" s="98">
        <v>1.7016747227200002</v>
      </c>
      <c r="AW273">
        <v>273.37900000000002</v>
      </c>
      <c r="AX273" s="98">
        <v>2.652906892426667</v>
      </c>
      <c r="AY273">
        <v>1.1640000000000001E-3</v>
      </c>
      <c r="AZ273">
        <v>9.5040999999999993</v>
      </c>
      <c r="BA273" s="98">
        <v>4.8795747995955558</v>
      </c>
      <c r="BB273">
        <v>350.63569999999999</v>
      </c>
      <c r="BC273" s="98">
        <v>1.4033282024533333</v>
      </c>
      <c r="BD273">
        <v>14.68872011</v>
      </c>
      <c r="BE273" s="96">
        <f t="shared" si="34"/>
        <v>7042.8093349791488</v>
      </c>
      <c r="BF273" s="96">
        <f t="shared" si="35"/>
        <v>680.00716504506454</v>
      </c>
      <c r="BG273" s="96">
        <f t="shared" si="36"/>
        <v>663.61150491323315</v>
      </c>
      <c r="BH273">
        <v>7049.091399224847</v>
      </c>
      <c r="BI273">
        <v>2.0358502365089822E-3</v>
      </c>
      <c r="BJ273">
        <v>1.7060138922578041</v>
      </c>
      <c r="BK273">
        <v>4.7713636640790229</v>
      </c>
      <c r="BL273">
        <v>0.6583539113866359</v>
      </c>
      <c r="BM273">
        <v>5.627273669677777</v>
      </c>
      <c r="BN273">
        <v>1.706103022264609</v>
      </c>
      <c r="BO273">
        <v>4.7713636560790231</v>
      </c>
      <c r="BP273">
        <v>1.863765182159912E-3</v>
      </c>
      <c r="BQ273">
        <v>0.6583539113866359</v>
      </c>
      <c r="BR273">
        <v>7039.861286213204</v>
      </c>
      <c r="BS273" s="96">
        <v>595.39498368002933</v>
      </c>
      <c r="BT273" s="96">
        <v>582.09608874662536</v>
      </c>
      <c r="BU273">
        <v>5.627273669677777</v>
      </c>
      <c r="BV273" s="60" t="str">
        <f t="shared" si="31"/>
        <v>sunsynchronous observation</v>
      </c>
      <c r="BW273" s="32" t="s">
        <v>1194</v>
      </c>
      <c r="BX273" s="98">
        <v>1.2</v>
      </c>
      <c r="BY273" s="98">
        <v>1.3</v>
      </c>
      <c r="BZ273" s="98">
        <v>3</v>
      </c>
      <c r="CA273" s="98">
        <v>4.4112</v>
      </c>
      <c r="CB273" s="98">
        <v>0.93530000000000002</v>
      </c>
      <c r="CC273" s="98">
        <v>2.5203000000000002</v>
      </c>
      <c r="CD273" s="98">
        <v>1.3</v>
      </c>
      <c r="CE273" s="98">
        <v>1.2</v>
      </c>
      <c r="CF273" s="33">
        <v>3</v>
      </c>
      <c r="CG273" s="32">
        <v>190</v>
      </c>
      <c r="CH273" s="98">
        <v>190</v>
      </c>
      <c r="CI273" s="98">
        <v>190</v>
      </c>
      <c r="CJ273" s="96">
        <f>Population!$CG273-Population!$CI273</f>
        <v>0</v>
      </c>
      <c r="CK273" s="118">
        <f>_xlfn.DAYS(Entries!$AY$2,Population!H273)</f>
        <v>4271</v>
      </c>
      <c r="CL273" s="118">
        <f t="shared" si="32"/>
        <v>1095</v>
      </c>
      <c r="CM273" s="117">
        <f>Entries!$AY$5</f>
        <v>0.15</v>
      </c>
      <c r="CN273" s="117">
        <f t="shared" si="37"/>
        <v>0</v>
      </c>
      <c r="CO273" s="119">
        <f t="shared" si="33"/>
        <v>0</v>
      </c>
      <c r="CP273" s="32"/>
      <c r="CQ273" s="19">
        <v>2</v>
      </c>
      <c r="CR273" s="98" t="s">
        <v>118</v>
      </c>
      <c r="CS273" s="98"/>
      <c r="CT273" s="33"/>
      <c r="CU273" s="32" t="s">
        <v>1308</v>
      </c>
      <c r="CV273" s="98"/>
      <c r="CW273" s="98"/>
      <c r="CX273" s="98" t="s">
        <v>1309</v>
      </c>
      <c r="CY273" s="98" t="s">
        <v>107</v>
      </c>
      <c r="CZ273" s="98" t="s">
        <v>1310</v>
      </c>
      <c r="DA273" s="33"/>
      <c r="DB273" s="17" t="s">
        <v>15463</v>
      </c>
      <c r="DC273" s="17" t="s">
        <v>15500</v>
      </c>
      <c r="DD273" s="17">
        <v>1</v>
      </c>
      <c r="DE273" s="17">
        <v>1</v>
      </c>
      <c r="DF273" s="17">
        <v>10</v>
      </c>
      <c r="DG273" s="23" t="s">
        <v>11182</v>
      </c>
      <c r="DH273" s="145"/>
    </row>
    <row r="274" spans="1:112" s="17" customFormat="1" x14ac:dyDescent="0.25">
      <c r="A274" s="30" t="s">
        <v>1311</v>
      </c>
      <c r="B274" s="96">
        <v>0</v>
      </c>
      <c r="C274" s="96" t="s">
        <v>15461</v>
      </c>
      <c r="D274" s="96"/>
      <c r="E274" s="96">
        <v>39419</v>
      </c>
      <c r="F274" s="96" t="s">
        <v>1312</v>
      </c>
      <c r="G274" s="31">
        <v>39416</v>
      </c>
      <c r="H274" s="43">
        <v>41599</v>
      </c>
      <c r="I274" s="96" t="s">
        <v>207</v>
      </c>
      <c r="J274" s="96"/>
      <c r="K274" s="96"/>
      <c r="L274" s="96" t="s">
        <v>208</v>
      </c>
      <c r="M274" s="124" t="s">
        <v>1304</v>
      </c>
      <c r="N274" s="96" t="s">
        <v>1304</v>
      </c>
      <c r="O274" s="124" t="s">
        <v>1306</v>
      </c>
      <c r="P274" s="64" t="str">
        <f>VLOOKUP(N274,Entries!J:K,2,FALSE)</f>
        <v>UNITED ARAB EMIRATES</v>
      </c>
      <c r="Q274" s="123" t="s">
        <v>1313</v>
      </c>
      <c r="R274" s="30" t="s">
        <v>1313</v>
      </c>
      <c r="S274" s="96" t="s">
        <v>1304</v>
      </c>
      <c r="T274" s="124" t="s">
        <v>1306</v>
      </c>
      <c r="U274" s="125" t="s">
        <v>141</v>
      </c>
      <c r="V274" s="31" t="s">
        <v>141</v>
      </c>
      <c r="W274" s="64">
        <f>IF(VLOOKUP(R274,Entries!N:P,3,FALSE)=V274,1,VLOOKUP(R274,Entries!N:P,3,FALSE))</f>
        <v>1</v>
      </c>
      <c r="X274" s="124"/>
      <c r="Y274" s="124"/>
      <c r="Z274" s="96"/>
      <c r="AA274" s="96"/>
      <c r="AB274" s="96"/>
      <c r="AC274" s="96" t="s">
        <v>239</v>
      </c>
      <c r="AD274" s="96" t="s">
        <v>1307</v>
      </c>
      <c r="AE274" s="96" t="s">
        <v>94</v>
      </c>
      <c r="AF274" s="96" t="s">
        <v>94</v>
      </c>
      <c r="AG274" s="96"/>
      <c r="AH274" s="96"/>
      <c r="AI274" s="96"/>
      <c r="AJ274" s="96">
        <v>5</v>
      </c>
      <c r="AK274" s="96" t="s">
        <v>95</v>
      </c>
      <c r="AL274" s="96"/>
      <c r="AM274" s="31"/>
      <c r="AN274" s="30" t="s">
        <v>96</v>
      </c>
      <c r="AO274" s="96" t="s">
        <v>97</v>
      </c>
      <c r="AP274" s="31" t="s">
        <v>97</v>
      </c>
      <c r="AQ274">
        <v>21104.538506699999</v>
      </c>
      <c r="AR274" t="s">
        <v>2813</v>
      </c>
      <c r="AS274" t="s">
        <v>11225</v>
      </c>
      <c r="AT274" t="s">
        <v>11724</v>
      </c>
      <c r="AU274">
        <v>97.498800000000003</v>
      </c>
      <c r="AV274" s="96">
        <v>1.7098690418533333</v>
      </c>
      <c r="AW274">
        <v>152.00040000000001</v>
      </c>
      <c r="AX274" s="96">
        <v>0.77017175077333333</v>
      </c>
      <c r="AY274">
        <v>1.2298000000000001E-3</v>
      </c>
      <c r="AZ274">
        <v>279.57909999999998</v>
      </c>
      <c r="BA274" s="96">
        <v>0.36879148488000002</v>
      </c>
      <c r="BB274">
        <v>80.404799999999994</v>
      </c>
      <c r="BC274" s="96">
        <v>5.9174817472533343</v>
      </c>
      <c r="BD274">
        <v>14.94282463</v>
      </c>
      <c r="BE274" s="96">
        <f t="shared" si="34"/>
        <v>6962.7387755255149</v>
      </c>
      <c r="BF274" s="96">
        <f t="shared" si="35"/>
        <v>600.30155167165594</v>
      </c>
      <c r="BG274" s="96">
        <f t="shared" si="36"/>
        <v>583.17599937937393</v>
      </c>
      <c r="BH274">
        <v>6969.0812446419277</v>
      </c>
      <c r="BI274">
        <v>6.914548983526157E-4</v>
      </c>
      <c r="BJ274">
        <v>1.701586842837481</v>
      </c>
      <c r="BK274">
        <v>2.6529074418850751</v>
      </c>
      <c r="BL274">
        <v>6.068405483025769</v>
      </c>
      <c r="BM274">
        <v>0.21449905435131131</v>
      </c>
      <c r="BN274">
        <v>1.7016751229580569</v>
      </c>
      <c r="BO274">
        <v>2.6529074442124392</v>
      </c>
      <c r="BP274">
        <v>9.5541531397998582E-4</v>
      </c>
      <c r="BQ274">
        <v>6.068405483025769</v>
      </c>
      <c r="BR274">
        <v>6959.7455362133278</v>
      </c>
      <c r="BS274" s="96">
        <v>613.03025153756516</v>
      </c>
      <c r="BT274" s="96">
        <v>583.29351787126325</v>
      </c>
      <c r="BU274">
        <v>0.21449905435131131</v>
      </c>
      <c r="BV274" s="65" t="str">
        <f t="shared" ref="BV274:BV302" si="38">IF(AND(CR274="Real",CQ274=0),"no propulsion",IF(AND(BX274&lt;0.2,BY274&lt;0.2,BZ274&lt;0.2),"too small",IF(OR(D274="Starlink v0.9",D274="Starlink v1.0"),"Starlink",IF(D274="OneWeb","OneWeb",IF(AND(AE274="Earth Observation",AO274="Sunsynchron"),"sunsynchronous observation",IF(AF274="Earth Observation","Earth Observation"))))))</f>
        <v>sunsynchronous observation</v>
      </c>
      <c r="BW274" s="30" t="s">
        <v>1194</v>
      </c>
      <c r="BX274" s="96">
        <v>1.2</v>
      </c>
      <c r="BY274" s="96">
        <v>1.3</v>
      </c>
      <c r="BZ274" s="96">
        <v>3</v>
      </c>
      <c r="CA274" s="96">
        <v>4.4112</v>
      </c>
      <c r="CB274" s="96">
        <v>0.93530000000000002</v>
      </c>
      <c r="CC274" s="96">
        <v>2.5203000000000002</v>
      </c>
      <c r="CD274" s="96">
        <v>1.3</v>
      </c>
      <c r="CE274" s="96">
        <v>1.2</v>
      </c>
      <c r="CF274" s="31">
        <v>3</v>
      </c>
      <c r="CG274" s="30">
        <v>300</v>
      </c>
      <c r="CH274" s="96">
        <v>300</v>
      </c>
      <c r="CI274" s="96">
        <v>300</v>
      </c>
      <c r="CJ274" s="98">
        <f>Population!$CG274-Population!$CI274</f>
        <v>0</v>
      </c>
      <c r="CK274" s="120">
        <f>_xlfn.DAYS(Entries!$AY$2,Population!H274)</f>
        <v>2695</v>
      </c>
      <c r="CL274" s="120">
        <f t="shared" ref="CL274:CL302" si="39">AJ274*365</f>
        <v>1825</v>
      </c>
      <c r="CM274" s="122">
        <f>Entries!$AY$5</f>
        <v>0.15</v>
      </c>
      <c r="CN274" s="122">
        <f t="shared" si="37"/>
        <v>0</v>
      </c>
      <c r="CO274" s="121">
        <f t="shared" ref="CO274:CO302" si="40">IF(CQ274=0,"-",MAX(0,1-(1-CM274)/CL274*CK274))</f>
        <v>0</v>
      </c>
      <c r="CP274" s="30" t="s">
        <v>1195</v>
      </c>
      <c r="CQ274" s="96">
        <v>4</v>
      </c>
      <c r="CR274" s="96" t="s">
        <v>95</v>
      </c>
      <c r="CS274" s="96"/>
      <c r="CT274" s="31"/>
      <c r="CU274" s="30" t="s">
        <v>1308</v>
      </c>
      <c r="CV274" s="96" t="s">
        <v>1197</v>
      </c>
      <c r="CW274" s="96" t="s">
        <v>1198</v>
      </c>
      <c r="CX274" s="96" t="s">
        <v>1314</v>
      </c>
      <c r="CY274" s="96" t="s">
        <v>107</v>
      </c>
      <c r="CZ274" s="96" t="s">
        <v>537</v>
      </c>
      <c r="DA274" s="31">
        <v>360</v>
      </c>
      <c r="DB274" s="17" t="s">
        <v>15463</v>
      </c>
      <c r="DC274" s="17" t="s">
        <v>15500</v>
      </c>
      <c r="DD274" s="17">
        <v>1</v>
      </c>
      <c r="DE274" s="17">
        <v>1</v>
      </c>
      <c r="DF274" s="17">
        <v>10</v>
      </c>
      <c r="DG274" s="23" t="s">
        <v>11182</v>
      </c>
      <c r="DH274" s="145" t="s">
        <v>11186</v>
      </c>
    </row>
    <row r="275" spans="1:112" s="17" customFormat="1" x14ac:dyDescent="0.25">
      <c r="A275" s="32" t="s">
        <v>1315</v>
      </c>
      <c r="B275" s="98">
        <v>0</v>
      </c>
      <c r="C275" s="98" t="s">
        <v>15461</v>
      </c>
      <c r="D275" s="98"/>
      <c r="E275" s="98">
        <v>40021</v>
      </c>
      <c r="F275" s="98" t="s">
        <v>1316</v>
      </c>
      <c r="G275" s="33">
        <v>40018</v>
      </c>
      <c r="H275" s="44">
        <v>41809</v>
      </c>
      <c r="I275" s="98" t="s">
        <v>207</v>
      </c>
      <c r="J275" s="98"/>
      <c r="K275" s="98"/>
      <c r="L275" s="98" t="s">
        <v>208</v>
      </c>
      <c r="M275" t="s">
        <v>582</v>
      </c>
      <c r="N275" s="98" t="s">
        <v>582</v>
      </c>
      <c r="O275" t="s">
        <v>11123</v>
      </c>
      <c r="P275" s="96" t="str">
        <f>VLOOKUP(N275,Entries!J:K,2,FALSE)</f>
        <v>ISRAEL</v>
      </c>
      <c r="Q275" s="38" t="s">
        <v>1317</v>
      </c>
      <c r="R275" s="32" t="s">
        <v>1317</v>
      </c>
      <c r="S275" s="98" t="s">
        <v>582</v>
      </c>
      <c r="T275" t="s">
        <v>584</v>
      </c>
      <c r="U275" s="39" t="s">
        <v>92</v>
      </c>
      <c r="V275" s="33" t="s">
        <v>92</v>
      </c>
      <c r="W275" s="64">
        <f>IF(VLOOKUP(R275,Entries!N:P,3,FALSE)=V275,1,VLOOKUP(R275,Entries!N:P,3,FALSE))</f>
        <v>1</v>
      </c>
      <c r="X275"/>
      <c r="Y275"/>
      <c r="Z275" s="98"/>
      <c r="AA275" s="98"/>
      <c r="AB275" s="98"/>
      <c r="AC275" s="98" t="s">
        <v>93</v>
      </c>
      <c r="AD275" s="98" t="s">
        <v>1318</v>
      </c>
      <c r="AE275" s="98" t="s">
        <v>144</v>
      </c>
      <c r="AF275" s="98" t="s">
        <v>94</v>
      </c>
      <c r="AG275" s="98" t="s">
        <v>2487</v>
      </c>
      <c r="AH275" s="98"/>
      <c r="AI275" s="98"/>
      <c r="AJ275" s="19">
        <v>3</v>
      </c>
      <c r="AK275" s="98" t="s">
        <v>118</v>
      </c>
      <c r="AL275" s="98"/>
      <c r="AM275" s="33"/>
      <c r="AN275" s="32" t="s">
        <v>125</v>
      </c>
      <c r="AO275" s="98" t="s">
        <v>97</v>
      </c>
      <c r="AP275" s="33" t="s">
        <v>97</v>
      </c>
      <c r="AQ275">
        <v>21104.592117209999</v>
      </c>
      <c r="AR275" t="s">
        <v>11725</v>
      </c>
      <c r="AS275" t="s">
        <v>11225</v>
      </c>
      <c r="AT275" t="s">
        <v>11726</v>
      </c>
      <c r="AU275">
        <v>97.968299999999999</v>
      </c>
      <c r="AV275" s="98">
        <v>1.7011162174755559</v>
      </c>
      <c r="AW275">
        <v>44.127600000000001</v>
      </c>
      <c r="AX275" s="98">
        <v>2.7537834115466668</v>
      </c>
      <c r="AY275">
        <v>1.3427000000000001E-3</v>
      </c>
      <c r="AZ275">
        <v>21.130199999999999</v>
      </c>
      <c r="BA275" s="98">
        <v>2.8151910631733332</v>
      </c>
      <c r="BB275">
        <v>339.04680000000002</v>
      </c>
      <c r="BC275" s="98">
        <v>5.6091170391644454</v>
      </c>
      <c r="BD275">
        <v>14.91264271</v>
      </c>
      <c r="BE275" s="96">
        <f t="shared" si="34"/>
        <v>6972.1302699442576</v>
      </c>
      <c r="BF275" s="96">
        <f t="shared" si="35"/>
        <v>610.49174925771149</v>
      </c>
      <c r="BG275" s="96">
        <f t="shared" si="36"/>
        <v>591.76879063080287</v>
      </c>
      <c r="BH275">
        <v>6978.477326355237</v>
      </c>
      <c r="BI275">
        <v>2.317759147839289E-3</v>
      </c>
      <c r="BJ275">
        <v>1.709776030274919</v>
      </c>
      <c r="BK275">
        <v>0.77017191093004467</v>
      </c>
      <c r="BL275">
        <v>0.73125001160786307</v>
      </c>
      <c r="BM275">
        <v>5.5550272813123449</v>
      </c>
      <c r="BN275">
        <v>1.709869445851302</v>
      </c>
      <c r="BO275">
        <v>0.77017191136848873</v>
      </c>
      <c r="BP275">
        <v>2.1334512067775848E-3</v>
      </c>
      <c r="BQ275">
        <v>0.73125001160786307</v>
      </c>
      <c r="BR275">
        <v>6969.1618847044138</v>
      </c>
      <c r="BS275" s="96">
        <v>513.57519507866891</v>
      </c>
      <c r="BT275" s="96">
        <v>480.68810915387348</v>
      </c>
      <c r="BU275">
        <v>5.5550272813123449</v>
      </c>
      <c r="BV275" s="60" t="str">
        <f t="shared" si="38"/>
        <v>no propulsion</v>
      </c>
      <c r="BW275" s="32" t="s">
        <v>1319</v>
      </c>
      <c r="BX275" s="98">
        <v>0.1</v>
      </c>
      <c r="BY275" s="98">
        <v>0.1</v>
      </c>
      <c r="BZ275" s="98">
        <v>0.5</v>
      </c>
      <c r="CA275" s="98">
        <v>9.7799999999999998E-2</v>
      </c>
      <c r="CB275" s="98">
        <v>0.01</v>
      </c>
      <c r="CC275" s="98">
        <v>4.5699999999999998E-2</v>
      </c>
      <c r="CD275" s="98">
        <v>0.1</v>
      </c>
      <c r="CE275" s="98">
        <v>0.1</v>
      </c>
      <c r="CF275" s="33">
        <v>0.5</v>
      </c>
      <c r="CG275" s="32">
        <v>1</v>
      </c>
      <c r="CH275" s="98">
        <v>1</v>
      </c>
      <c r="CI275" s="98">
        <v>1</v>
      </c>
      <c r="CJ275" s="96">
        <f>Population!$CG275-Population!$CI275</f>
        <v>0</v>
      </c>
      <c r="CK275" s="118">
        <f>_xlfn.DAYS(Entries!$AY$2,Population!H275)</f>
        <v>2485</v>
      </c>
      <c r="CL275" s="118">
        <f t="shared" si="39"/>
        <v>1095</v>
      </c>
      <c r="CM275" s="117">
        <f>Entries!$AY$5</f>
        <v>0.15</v>
      </c>
      <c r="CN275" s="117">
        <f t="shared" si="37"/>
        <v>0</v>
      </c>
      <c r="CO275" s="119" t="str">
        <f t="shared" si="40"/>
        <v>-</v>
      </c>
      <c r="CP275" s="32" t="s">
        <v>103</v>
      </c>
      <c r="CQ275" s="98">
        <v>0</v>
      </c>
      <c r="CR275" s="98" t="s">
        <v>95</v>
      </c>
      <c r="CS275" s="98"/>
      <c r="CT275" s="33"/>
      <c r="CU275" s="32" t="s">
        <v>1320</v>
      </c>
      <c r="CV275" s="98" t="s">
        <v>1317</v>
      </c>
      <c r="CW275" s="98" t="s">
        <v>584</v>
      </c>
      <c r="CX275" s="98" t="s">
        <v>120</v>
      </c>
      <c r="CY275" s="98" t="s">
        <v>107</v>
      </c>
      <c r="CZ275" s="98" t="s">
        <v>108</v>
      </c>
      <c r="DA275" s="33"/>
      <c r="DB275" s="17" t="s">
        <v>15462</v>
      </c>
      <c r="DC275" s="17" t="s">
        <v>15500</v>
      </c>
      <c r="DD275" s="17" t="s">
        <v>15500</v>
      </c>
      <c r="DE275" s="17" t="s">
        <v>15500</v>
      </c>
      <c r="DF275" s="17" t="s">
        <v>15500</v>
      </c>
      <c r="DG275" s="23" t="s">
        <v>11171</v>
      </c>
      <c r="DH275" s="145"/>
    </row>
    <row r="276" spans="1:112" s="17" customFormat="1" x14ac:dyDescent="0.25">
      <c r="A276" s="30" t="s">
        <v>1321</v>
      </c>
      <c r="B276" s="96">
        <v>0</v>
      </c>
      <c r="C276" s="96" t="s">
        <v>15461</v>
      </c>
      <c r="D276" s="96"/>
      <c r="E276" s="96">
        <v>46234</v>
      </c>
      <c r="F276" s="96" t="s">
        <v>1322</v>
      </c>
      <c r="G276" s="31">
        <v>64199</v>
      </c>
      <c r="H276" s="43">
        <v>44066</v>
      </c>
      <c r="I276" s="97" t="s">
        <v>784</v>
      </c>
      <c r="J276" s="97"/>
      <c r="K276" s="97"/>
      <c r="L276" s="96" t="s">
        <v>1323</v>
      </c>
      <c r="M276" s="124" t="s">
        <v>326</v>
      </c>
      <c r="N276" s="96" t="s">
        <v>326</v>
      </c>
      <c r="O276" s="124" t="s">
        <v>11126</v>
      </c>
      <c r="P276" s="64" t="str">
        <f>VLOOKUP(N276,Entries!J:K,2,FALSE)</f>
        <v>PEOPLES REPUBLIC OF CHINA</v>
      </c>
      <c r="Q276" s="123" t="s">
        <v>1324</v>
      </c>
      <c r="R276" s="30" t="s">
        <v>1324</v>
      </c>
      <c r="S276" s="96" t="s">
        <v>326</v>
      </c>
      <c r="T276" s="124" t="s">
        <v>576</v>
      </c>
      <c r="U276" s="125" t="s">
        <v>180</v>
      </c>
      <c r="V276" s="31" t="s">
        <v>180</v>
      </c>
      <c r="W276" s="64">
        <f>IF(VLOOKUP(R276,Entries!N:P,3,FALSE)=V276,1,VLOOKUP(R276,Entries!N:P,3,FALSE))</f>
        <v>1</v>
      </c>
      <c r="X276" s="124"/>
      <c r="Y276" s="124"/>
      <c r="Z276" s="96"/>
      <c r="AA276" s="96"/>
      <c r="AB276" s="96"/>
      <c r="AC276" s="96" t="s">
        <v>93</v>
      </c>
      <c r="AD276" s="96" t="s">
        <v>117</v>
      </c>
      <c r="AE276" s="96" t="s">
        <v>180</v>
      </c>
      <c r="AF276" s="96" t="s">
        <v>94</v>
      </c>
      <c r="AG276" s="96" t="s">
        <v>11112</v>
      </c>
      <c r="AH276" s="96"/>
      <c r="AI276" s="96"/>
      <c r="AJ276" s="19">
        <v>1</v>
      </c>
      <c r="AK276" s="96" t="s">
        <v>118</v>
      </c>
      <c r="AL276" s="96"/>
      <c r="AM276" s="31"/>
      <c r="AN276" s="30" t="s">
        <v>96</v>
      </c>
      <c r="AO276" s="96" t="s">
        <v>97</v>
      </c>
      <c r="AP276" s="31" t="s">
        <v>97</v>
      </c>
      <c r="AQ276">
        <v>21104.613538059999</v>
      </c>
      <c r="AR276" t="s">
        <v>11727</v>
      </c>
      <c r="AS276" t="s">
        <v>11225</v>
      </c>
      <c r="AT276" t="s">
        <v>11728</v>
      </c>
      <c r="AU276">
        <v>97.466800000000006</v>
      </c>
      <c r="AV276" s="96">
        <v>1.7184159174222224</v>
      </c>
      <c r="AW276">
        <v>157.78020000000001</v>
      </c>
      <c r="AX276" s="96">
        <v>5.3353238057066665</v>
      </c>
      <c r="AY276">
        <v>1.6619E-3</v>
      </c>
      <c r="AZ276">
        <v>161.29859999999999</v>
      </c>
      <c r="BA276" s="96">
        <v>4.3667744827644448</v>
      </c>
      <c r="BB276">
        <v>321.37880000000001</v>
      </c>
      <c r="BC276" s="96">
        <v>1.9171826979333335</v>
      </c>
      <c r="BD276">
        <v>15.24255758</v>
      </c>
      <c r="BE276" s="96">
        <f t="shared" si="34"/>
        <v>6871.1591115821639</v>
      </c>
      <c r="BF276" s="96">
        <f t="shared" si="35"/>
        <v>511.57829090970245</v>
      </c>
      <c r="BG276" s="96">
        <f t="shared" si="36"/>
        <v>488.73993225462527</v>
      </c>
      <c r="BH276">
        <v>6864.1558413867951</v>
      </c>
      <c r="BI276">
        <v>1.0641010430862839E-3</v>
      </c>
      <c r="BJ276">
        <v>1.7011543455467231</v>
      </c>
      <c r="BK276">
        <v>2.753866624117189</v>
      </c>
      <c r="BL276">
        <v>2.1773488668825962</v>
      </c>
      <c r="BM276">
        <v>6.246033080539716</v>
      </c>
      <c r="BN276">
        <v>1.7011165511174251</v>
      </c>
      <c r="BO276">
        <v>2.7537839398302748</v>
      </c>
      <c r="BP276">
        <v>2.3941799306265439E-3</v>
      </c>
      <c r="BQ276">
        <v>2.1773488668825962</v>
      </c>
      <c r="BR276">
        <v>6868.1316521162707</v>
      </c>
      <c r="BS276" s="96">
        <v>635.90694038052789</v>
      </c>
      <c r="BT276" s="96">
        <v>621.84020484964549</v>
      </c>
      <c r="BU276">
        <v>6.246033080539716</v>
      </c>
      <c r="BV276" s="65" t="str">
        <f t="shared" si="38"/>
        <v>Earth Observation</v>
      </c>
      <c r="BW276" s="30" t="s">
        <v>104</v>
      </c>
      <c r="BX276" s="96">
        <v>0.2</v>
      </c>
      <c r="BY276" s="96">
        <v>0.3</v>
      </c>
      <c r="BZ276" s="96">
        <v>0.3</v>
      </c>
      <c r="CA276" s="16">
        <v>9.3799999999999994E-2</v>
      </c>
      <c r="CB276" s="16">
        <v>0.04</v>
      </c>
      <c r="CC276" s="16">
        <v>0.08</v>
      </c>
      <c r="CD276" s="96">
        <v>0.3</v>
      </c>
      <c r="CE276" s="96">
        <v>0.2</v>
      </c>
      <c r="CF276" s="31">
        <v>0.3</v>
      </c>
      <c r="CG276" s="30">
        <v>10</v>
      </c>
      <c r="CH276" s="96">
        <v>10</v>
      </c>
      <c r="CI276" s="96">
        <v>10</v>
      </c>
      <c r="CJ276" s="98">
        <f>Population!$CG276-Population!$CI276</f>
        <v>0</v>
      </c>
      <c r="CK276" s="120">
        <f>_xlfn.DAYS(Entries!$AY$2,Population!H276)</f>
        <v>228</v>
      </c>
      <c r="CL276" s="120">
        <f t="shared" si="39"/>
        <v>365</v>
      </c>
      <c r="CM276" s="122">
        <f>Entries!$AY$5</f>
        <v>0.15</v>
      </c>
      <c r="CN276" s="122">
        <f t="shared" si="37"/>
        <v>0</v>
      </c>
      <c r="CO276" s="121" t="str">
        <f t="shared" si="40"/>
        <v>-</v>
      </c>
      <c r="CP276" s="30"/>
      <c r="CQ276" s="19">
        <v>0</v>
      </c>
      <c r="CR276" s="96" t="s">
        <v>118</v>
      </c>
      <c r="CS276" s="96"/>
      <c r="CT276" s="31"/>
      <c r="CU276" s="30" t="s">
        <v>1325</v>
      </c>
      <c r="CV276" s="96" t="s">
        <v>1325</v>
      </c>
      <c r="CW276" s="96" t="s">
        <v>571</v>
      </c>
      <c r="CX276" s="96" t="s">
        <v>1326</v>
      </c>
      <c r="CY276" s="96" t="s">
        <v>107</v>
      </c>
      <c r="CZ276" s="96" t="s">
        <v>108</v>
      </c>
      <c r="DA276" s="31"/>
      <c r="DB276" s="17" t="s">
        <v>15462</v>
      </c>
      <c r="DC276" s="17" t="s">
        <v>15500</v>
      </c>
      <c r="DD276" s="17" t="s">
        <v>15500</v>
      </c>
      <c r="DE276" s="17" t="s">
        <v>15500</v>
      </c>
      <c r="DF276" s="17" t="s">
        <v>15500</v>
      </c>
      <c r="DG276" s="23" t="s">
        <v>11172</v>
      </c>
      <c r="DH276" s="145"/>
    </row>
    <row r="277" spans="1:112" s="17" customFormat="1" x14ac:dyDescent="0.25">
      <c r="A277" s="32" t="s">
        <v>1327</v>
      </c>
      <c r="B277" s="98">
        <v>0</v>
      </c>
      <c r="C277" s="98" t="s">
        <v>15461</v>
      </c>
      <c r="D277" s="98"/>
      <c r="E277" s="98">
        <v>40071</v>
      </c>
      <c r="F277" s="98" t="s">
        <v>1328</v>
      </c>
      <c r="G277" s="33">
        <v>40068</v>
      </c>
      <c r="H277" s="44">
        <v>41828</v>
      </c>
      <c r="I277" s="98" t="s">
        <v>271</v>
      </c>
      <c r="J277" s="98"/>
      <c r="K277" s="98"/>
      <c r="L277" s="98" t="s">
        <v>272</v>
      </c>
      <c r="M277" t="s">
        <v>277</v>
      </c>
      <c r="N277" s="98" t="s">
        <v>277</v>
      </c>
      <c r="O277" t="s">
        <v>278</v>
      </c>
      <c r="P277" s="96" t="str">
        <f>VLOOKUP(N277,Entries!J:K,2,FALSE)</f>
        <v>COMMONWEALTH OF INDEPENDENT STATES</v>
      </c>
      <c r="Q277" s="38" t="s">
        <v>1329</v>
      </c>
      <c r="R277" s="32" t="s">
        <v>1329</v>
      </c>
      <c r="S277" s="98" t="s">
        <v>277</v>
      </c>
      <c r="T277" t="s">
        <v>278</v>
      </c>
      <c r="U277" s="39" t="s">
        <v>159</v>
      </c>
      <c r="V277" s="33" t="s">
        <v>159</v>
      </c>
      <c r="W277" s="64">
        <f>IF(VLOOKUP(R277,Entries!N:P,3,FALSE)=V277,1,VLOOKUP(R277,Entries!N:P,3,FALSE))</f>
        <v>1</v>
      </c>
      <c r="X277"/>
      <c r="Y277"/>
      <c r="Z277" s="98"/>
      <c r="AA277" s="98"/>
      <c r="AB277" s="98"/>
      <c r="AC277" s="98" t="s">
        <v>93</v>
      </c>
      <c r="AD277" s="98" t="s">
        <v>1176</v>
      </c>
      <c r="AE277" s="98" t="s">
        <v>117</v>
      </c>
      <c r="AF277" s="98" t="s">
        <v>94</v>
      </c>
      <c r="AG277" s="98" t="s">
        <v>650</v>
      </c>
      <c r="AH277" s="98"/>
      <c r="AI277" s="98"/>
      <c r="AJ277" s="19">
        <v>4</v>
      </c>
      <c r="AK277" s="98" t="s">
        <v>118</v>
      </c>
      <c r="AL277" s="98"/>
      <c r="AM277" s="33"/>
      <c r="AN277" s="32" t="s">
        <v>125</v>
      </c>
      <c r="AO277" s="98" t="s">
        <v>97</v>
      </c>
      <c r="AP277" s="33" t="s">
        <v>97</v>
      </c>
      <c r="AQ277">
        <v>21104.558231390001</v>
      </c>
      <c r="AR277" t="s">
        <v>11729</v>
      </c>
      <c r="AS277" t="s">
        <v>11225</v>
      </c>
      <c r="AT277" t="s">
        <v>11730</v>
      </c>
      <c r="AU277">
        <v>98.457999999999998</v>
      </c>
      <c r="AV277" s="98">
        <v>1.7046574897911113</v>
      </c>
      <c r="AW277">
        <v>305.69159999999999</v>
      </c>
      <c r="AX277" s="98">
        <v>3.082386953431111</v>
      </c>
      <c r="AY277">
        <v>7.1540000000000004E-4</v>
      </c>
      <c r="AZ277">
        <v>250.1978</v>
      </c>
      <c r="BA277" s="98">
        <v>4.7159065830399998</v>
      </c>
      <c r="BB277">
        <v>109.84650000000001</v>
      </c>
      <c r="BC277" s="98">
        <v>1.5670034003244444</v>
      </c>
      <c r="BD277">
        <v>14.81476299</v>
      </c>
      <c r="BE277" s="96">
        <f t="shared" si="34"/>
        <v>7002.8060176766285</v>
      </c>
      <c r="BF277" s="96">
        <f t="shared" si="35"/>
        <v>636.81582510167482</v>
      </c>
      <c r="BG277" s="96">
        <f t="shared" si="36"/>
        <v>626.79621025158212</v>
      </c>
      <c r="BH277">
        <v>7009.1066906876194</v>
      </c>
      <c r="BI277">
        <v>4.4594833050657382E-4</v>
      </c>
      <c r="BJ277">
        <v>1.7183181993376819</v>
      </c>
      <c r="BK277">
        <v>5.3353249146281856</v>
      </c>
      <c r="BL277">
        <v>1.037111216320008</v>
      </c>
      <c r="BM277">
        <v>5.2468471786090998</v>
      </c>
      <c r="BN277">
        <v>1.7184163240195069</v>
      </c>
      <c r="BO277">
        <v>5.3353249158062006</v>
      </c>
      <c r="BP277">
        <v>1.0047849711110649E-3</v>
      </c>
      <c r="BQ277">
        <v>1.037111216320008</v>
      </c>
      <c r="BR277">
        <v>6999.8735726150871</v>
      </c>
      <c r="BS277" s="96">
        <v>590.18329865756095</v>
      </c>
      <c r="BT277" s="96">
        <v>577.12155903777966</v>
      </c>
      <c r="BU277">
        <v>5.2468471786090998</v>
      </c>
      <c r="BV277" s="60" t="str">
        <f t="shared" si="38"/>
        <v>Earth Observation</v>
      </c>
      <c r="BW277" s="32" t="s">
        <v>104</v>
      </c>
      <c r="BX277" s="98">
        <v>0.2</v>
      </c>
      <c r="BY277" s="98">
        <v>0.2</v>
      </c>
      <c r="BZ277" s="98">
        <v>0.2</v>
      </c>
      <c r="CA277" s="98">
        <v>6.93E-2</v>
      </c>
      <c r="CB277" s="98">
        <v>0.04</v>
      </c>
      <c r="CC277" s="98">
        <v>0.06</v>
      </c>
      <c r="CD277" s="98">
        <v>0.2</v>
      </c>
      <c r="CE277" s="98">
        <v>0.2</v>
      </c>
      <c r="CF277" s="33">
        <v>0.2</v>
      </c>
      <c r="CG277" s="32">
        <v>21</v>
      </c>
      <c r="CH277" s="98">
        <v>21</v>
      </c>
      <c r="CI277" s="98">
        <v>21</v>
      </c>
      <c r="CJ277" s="96">
        <f>Population!$CG277-Population!$CI277</f>
        <v>0</v>
      </c>
      <c r="CK277" s="118">
        <f>_xlfn.DAYS(Entries!$AY$2,Population!H277)</f>
        <v>2466</v>
      </c>
      <c r="CL277" s="118">
        <f t="shared" si="39"/>
        <v>1460</v>
      </c>
      <c r="CM277" s="117">
        <f>Entries!$AY$5</f>
        <v>0.15</v>
      </c>
      <c r="CN277" s="117">
        <f t="shared" si="37"/>
        <v>0</v>
      </c>
      <c r="CO277" s="119" t="str">
        <f t="shared" si="40"/>
        <v>-</v>
      </c>
      <c r="CP277" s="32"/>
      <c r="CQ277" s="19">
        <v>0</v>
      </c>
      <c r="CR277" s="98" t="s">
        <v>118</v>
      </c>
      <c r="CS277" s="98"/>
      <c r="CT277" s="33"/>
      <c r="CU277" s="32" t="s">
        <v>1330</v>
      </c>
      <c r="CV277" s="98" t="s">
        <v>1329</v>
      </c>
      <c r="CW277" s="98" t="s">
        <v>278</v>
      </c>
      <c r="CX277" s="98" t="s">
        <v>1331</v>
      </c>
      <c r="CY277" s="98" t="s">
        <v>107</v>
      </c>
      <c r="CZ277" s="98" t="s">
        <v>108</v>
      </c>
      <c r="DA277" s="33"/>
      <c r="DB277" s="17" t="s">
        <v>15462</v>
      </c>
      <c r="DC277" s="17" t="s">
        <v>15500</v>
      </c>
      <c r="DD277" s="17" t="s">
        <v>15500</v>
      </c>
      <c r="DE277" s="17" t="s">
        <v>15500</v>
      </c>
      <c r="DF277" s="17" t="s">
        <v>15500</v>
      </c>
      <c r="DG277" s="23" t="s">
        <v>11172</v>
      </c>
      <c r="DH277" s="145"/>
    </row>
    <row r="278" spans="1:112" s="17" customFormat="1" x14ac:dyDescent="0.25">
      <c r="A278" s="30" t="s">
        <v>1332</v>
      </c>
      <c r="B278" s="96">
        <v>0</v>
      </c>
      <c r="C278" s="96" t="s">
        <v>15461</v>
      </c>
      <c r="D278" s="96"/>
      <c r="E278" s="96">
        <v>43790</v>
      </c>
      <c r="F278" s="96" t="s">
        <v>1333</v>
      </c>
      <c r="G278" s="31">
        <v>57535</v>
      </c>
      <c r="H278" s="43">
        <v>43437</v>
      </c>
      <c r="I278" s="96" t="s">
        <v>190</v>
      </c>
      <c r="J278" s="96"/>
      <c r="K278" s="96"/>
      <c r="L278" s="96" t="s">
        <v>285</v>
      </c>
      <c r="M278" s="124" t="s">
        <v>236</v>
      </c>
      <c r="N278" s="96" t="s">
        <v>236</v>
      </c>
      <c r="O278" s="124" t="s">
        <v>11123</v>
      </c>
      <c r="P278" s="64" t="str">
        <f>VLOOKUP(N278,Entries!J:K,2,FALSE)</f>
        <v>ITALY</v>
      </c>
      <c r="Q278" s="123" t="s">
        <v>1334</v>
      </c>
      <c r="R278" s="30" t="s">
        <v>1334</v>
      </c>
      <c r="S278" s="96" t="s">
        <v>236</v>
      </c>
      <c r="T278" s="124" t="s">
        <v>238</v>
      </c>
      <c r="U278" s="125" t="s">
        <v>159</v>
      </c>
      <c r="V278" s="31" t="s">
        <v>159</v>
      </c>
      <c r="W278" s="64">
        <f>IF(VLOOKUP(R278,Entries!N:P,3,FALSE)=V278,1,VLOOKUP(R278,Entries!N:P,3,FALSE))</f>
        <v>1</v>
      </c>
      <c r="X278" s="124"/>
      <c r="Y278" s="124"/>
      <c r="Z278" s="96"/>
      <c r="AA278" s="96"/>
      <c r="AB278" s="96"/>
      <c r="AC278" s="96" t="s">
        <v>93</v>
      </c>
      <c r="AD278" s="96" t="s">
        <v>329</v>
      </c>
      <c r="AE278" s="96" t="s">
        <v>94</v>
      </c>
      <c r="AF278" s="96" t="s">
        <v>94</v>
      </c>
      <c r="AG278" s="96"/>
      <c r="AH278" s="96"/>
      <c r="AI278" s="96"/>
      <c r="AJ278" s="19">
        <v>1</v>
      </c>
      <c r="AK278" s="96" t="s">
        <v>118</v>
      </c>
      <c r="AL278" s="96"/>
      <c r="AM278" s="31"/>
      <c r="AN278" s="30" t="s">
        <v>96</v>
      </c>
      <c r="AO278" s="96" t="s">
        <v>97</v>
      </c>
      <c r="AP278" s="31" t="s">
        <v>97</v>
      </c>
      <c r="AQ278">
        <v>21103.989783690002</v>
      </c>
      <c r="AR278" t="s">
        <v>11731</v>
      </c>
      <c r="AS278" t="s">
        <v>11225</v>
      </c>
      <c r="AT278" t="s">
        <v>11732</v>
      </c>
      <c r="AU278">
        <v>97.669700000000006</v>
      </c>
      <c r="AV278" s="96">
        <v>0.8728110520711112</v>
      </c>
      <c r="AW278">
        <v>176.6078</v>
      </c>
      <c r="AX278" s="96">
        <v>3.4508747510844442</v>
      </c>
      <c r="AY278">
        <v>1.2032E-3</v>
      </c>
      <c r="AZ278">
        <v>270.20159999999998</v>
      </c>
      <c r="BA278" s="96">
        <v>0.89546542104888893</v>
      </c>
      <c r="BB278">
        <v>89.782700000000006</v>
      </c>
      <c r="BC278" s="96">
        <v>1.8204583162400001</v>
      </c>
      <c r="BD278">
        <v>14.95925209</v>
      </c>
      <c r="BE278" s="96">
        <f t="shared" si="34"/>
        <v>6957.6404343060158</v>
      </c>
      <c r="BF278" s="96">
        <f t="shared" si="35"/>
        <v>595.01186727657205</v>
      </c>
      <c r="BG278" s="96">
        <f t="shared" si="36"/>
        <v>578.26900133545951</v>
      </c>
      <c r="BH278">
        <v>6963.9850504198566</v>
      </c>
      <c r="BI278">
        <v>4.9579950640400087E-4</v>
      </c>
      <c r="BJ278">
        <v>1.7045675152207409</v>
      </c>
      <c r="BK278">
        <v>3.082387594532733</v>
      </c>
      <c r="BL278">
        <v>6.0020338614854163</v>
      </c>
      <c r="BM278">
        <v>0.28087734970083778</v>
      </c>
      <c r="BN278">
        <v>1.7046578915620629</v>
      </c>
      <c r="BO278">
        <v>3.0823875945590942</v>
      </c>
      <c r="BP278">
        <v>9.3906487444296279E-4</v>
      </c>
      <c r="BQ278">
        <v>6.0020338614854163</v>
      </c>
      <c r="BR278">
        <v>6954.6524288476703</v>
      </c>
      <c r="BS278" s="96">
        <v>1509.5197818490624</v>
      </c>
      <c r="BT278" s="96">
        <v>1481.3423204629771</v>
      </c>
      <c r="BU278">
        <v>0.28087734970083778</v>
      </c>
      <c r="BV278" s="65" t="str">
        <f t="shared" si="38"/>
        <v>sunsynchronous observation</v>
      </c>
      <c r="BW278" s="30" t="s">
        <v>170</v>
      </c>
      <c r="BX278" s="96">
        <v>0.1</v>
      </c>
      <c r="BY278" s="96">
        <v>0.3</v>
      </c>
      <c r="BZ278" s="96">
        <v>0.3</v>
      </c>
      <c r="CA278" s="96">
        <v>4.36E-2</v>
      </c>
      <c r="CB278" s="96">
        <v>0.01</v>
      </c>
      <c r="CC278" s="96">
        <v>3.5000000000000003E-2</v>
      </c>
      <c r="CD278" s="96">
        <v>0.3</v>
      </c>
      <c r="CE278" s="96">
        <v>0.1</v>
      </c>
      <c r="CF278" s="31">
        <v>0.3</v>
      </c>
      <c r="CG278" s="30">
        <v>5</v>
      </c>
      <c r="CH278" s="96">
        <v>5</v>
      </c>
      <c r="CI278" s="96">
        <v>5</v>
      </c>
      <c r="CJ278" s="98">
        <f>Population!$CG278-Population!$CI278</f>
        <v>0</v>
      </c>
      <c r="CK278" s="120">
        <f>_xlfn.DAYS(Entries!$AY$2,Population!H278)</f>
        <v>857</v>
      </c>
      <c r="CL278" s="120">
        <f t="shared" si="39"/>
        <v>365</v>
      </c>
      <c r="CM278" s="122">
        <f>Entries!$AY$5</f>
        <v>0.15</v>
      </c>
      <c r="CN278" s="122">
        <f t="shared" si="37"/>
        <v>0</v>
      </c>
      <c r="CO278" s="121" t="str">
        <f t="shared" si="40"/>
        <v>-</v>
      </c>
      <c r="CP278" s="30"/>
      <c r="CQ278" s="19">
        <v>0</v>
      </c>
      <c r="CR278" s="96" t="s">
        <v>118</v>
      </c>
      <c r="CS278" s="96"/>
      <c r="CT278" s="31"/>
      <c r="CU278" s="30" t="s">
        <v>1335</v>
      </c>
      <c r="CV278" s="96" t="s">
        <v>1334</v>
      </c>
      <c r="CW278" s="96" t="s">
        <v>238</v>
      </c>
      <c r="CX278" s="96" t="s">
        <v>106</v>
      </c>
      <c r="CY278" s="96" t="s">
        <v>107</v>
      </c>
      <c r="CZ278" s="96" t="s">
        <v>108</v>
      </c>
      <c r="DA278" s="31"/>
      <c r="DB278" s="17" t="s">
        <v>15462</v>
      </c>
      <c r="DC278" s="17" t="s">
        <v>15500</v>
      </c>
      <c r="DD278" s="17" t="s">
        <v>15500</v>
      </c>
      <c r="DE278" s="17" t="s">
        <v>15500</v>
      </c>
      <c r="DF278" s="17" t="s">
        <v>15500</v>
      </c>
      <c r="DG278" s="23" t="s">
        <v>11172</v>
      </c>
      <c r="DH278" s="145"/>
    </row>
    <row r="279" spans="1:112" s="17" customFormat="1" x14ac:dyDescent="0.25">
      <c r="A279" s="32" t="s">
        <v>1336</v>
      </c>
      <c r="B279" s="98">
        <v>0</v>
      </c>
      <c r="C279" s="98" t="s">
        <v>15461</v>
      </c>
      <c r="D279" s="98"/>
      <c r="E279" s="98">
        <v>16908</v>
      </c>
      <c r="F279" s="98" t="s">
        <v>1337</v>
      </c>
      <c r="G279" s="33">
        <v>16905</v>
      </c>
      <c r="H279" s="44">
        <v>31636</v>
      </c>
      <c r="I279" s="98" t="s">
        <v>335</v>
      </c>
      <c r="J279" s="98"/>
      <c r="K279" s="98"/>
      <c r="L279" s="98" t="s">
        <v>123</v>
      </c>
      <c r="M279" t="s">
        <v>308</v>
      </c>
      <c r="N279" s="98" t="s">
        <v>308</v>
      </c>
      <c r="O279" t="s">
        <v>11123</v>
      </c>
      <c r="P279" s="96" t="str">
        <f>VLOOKUP(N279,Entries!J:K,2,FALSE)</f>
        <v>JAPAN</v>
      </c>
      <c r="Q279" s="38" t="s">
        <v>1338</v>
      </c>
      <c r="R279" s="32" t="s">
        <v>1338</v>
      </c>
      <c r="S279" s="98" t="s">
        <v>308</v>
      </c>
      <c r="T279" t="s">
        <v>310</v>
      </c>
      <c r="U279" s="39" t="s">
        <v>141</v>
      </c>
      <c r="V279" s="33" t="s">
        <v>141</v>
      </c>
      <c r="W279" s="64">
        <f>IF(VLOOKUP(R279,Entries!N:P,3,FALSE)=V279,1,VLOOKUP(R279,Entries!N:P,3,FALSE))</f>
        <v>1</v>
      </c>
      <c r="X279"/>
      <c r="Y279"/>
      <c r="Z279" s="98"/>
      <c r="AA279" s="98"/>
      <c r="AB279" s="98"/>
      <c r="AC279" s="98" t="s">
        <v>239</v>
      </c>
      <c r="AD279" s="98" t="s">
        <v>117</v>
      </c>
      <c r="AE279" s="98" t="s">
        <v>117</v>
      </c>
      <c r="AF279" s="98" t="s">
        <v>117</v>
      </c>
      <c r="AG279" s="98"/>
      <c r="AH279" s="98"/>
      <c r="AI279" s="98"/>
      <c r="AJ279" s="19">
        <v>5</v>
      </c>
      <c r="AK279" s="98" t="s">
        <v>118</v>
      </c>
      <c r="AL279" s="98"/>
      <c r="AM279" s="33"/>
      <c r="AN279" s="32" t="s">
        <v>191</v>
      </c>
      <c r="AO279" s="98" t="s">
        <v>134</v>
      </c>
      <c r="AP279" s="33" t="s">
        <v>98</v>
      </c>
      <c r="AQ279">
        <v>21104.594744279999</v>
      </c>
      <c r="AR279" t="s">
        <v>964</v>
      </c>
      <c r="AS279" t="s">
        <v>11225</v>
      </c>
      <c r="AT279" t="s">
        <v>11733</v>
      </c>
      <c r="AU279">
        <v>50.008400000000002</v>
      </c>
      <c r="AV279" s="98">
        <v>1.7106492038666667</v>
      </c>
      <c r="AW279">
        <v>197.72059999999999</v>
      </c>
      <c r="AX279" s="98">
        <v>2.9749619603199999</v>
      </c>
      <c r="AY279">
        <v>1.1341999999999999E-3</v>
      </c>
      <c r="AZ279">
        <v>51.306399999999996</v>
      </c>
      <c r="BA279" s="98">
        <v>1.4433276499288892</v>
      </c>
      <c r="BB279">
        <v>104.30459999999999</v>
      </c>
      <c r="BC279" s="98">
        <v>4.8423242451200004</v>
      </c>
      <c r="BD279">
        <v>12.44493651</v>
      </c>
      <c r="BE279" s="96">
        <f t="shared" si="34"/>
        <v>7865.7494999429273</v>
      </c>
      <c r="BF279" s="96">
        <f t="shared" si="35"/>
        <v>1503.6708330257634</v>
      </c>
      <c r="BG279" s="96">
        <f t="shared" si="36"/>
        <v>1485.8281668600921</v>
      </c>
      <c r="BH279">
        <v>7869.7081287775736</v>
      </c>
      <c r="BI279">
        <v>1.9805137105534088E-3</v>
      </c>
      <c r="BJ279">
        <v>0.87298582089963594</v>
      </c>
      <c r="BK279">
        <v>3.4506190370259171</v>
      </c>
      <c r="BL279">
        <v>1.3986599943771469</v>
      </c>
      <c r="BM279">
        <v>1.3170793517659181</v>
      </c>
      <c r="BN279">
        <v>0.87281134770688673</v>
      </c>
      <c r="BO279">
        <v>3.4508752961912679</v>
      </c>
      <c r="BP279">
        <v>1.7909939846192211E-3</v>
      </c>
      <c r="BQ279">
        <v>1.1613008627468511</v>
      </c>
      <c r="BR279">
        <v>7866.4310511560197</v>
      </c>
      <c r="BS279" s="96">
        <v>668.15615238460032</v>
      </c>
      <c r="BT279" s="96">
        <v>647.4732325251116</v>
      </c>
      <c r="BU279">
        <v>1.3170793517659181</v>
      </c>
      <c r="BV279" s="60" t="str">
        <f t="shared" si="38"/>
        <v>no propulsion</v>
      </c>
      <c r="BW279" s="32" t="s">
        <v>1339</v>
      </c>
      <c r="BX279" s="98">
        <v>2.15</v>
      </c>
      <c r="BY279" s="98">
        <v>2.15</v>
      </c>
      <c r="BZ279" s="98">
        <v>2.15</v>
      </c>
      <c r="CA279" s="98">
        <v>3.6305000000000001</v>
      </c>
      <c r="CB279" s="98">
        <v>3.6305000000000001</v>
      </c>
      <c r="CC279" s="98">
        <v>3.6305000000000001</v>
      </c>
      <c r="CD279" s="98">
        <v>6.5</v>
      </c>
      <c r="CE279" s="98">
        <v>2.4</v>
      </c>
      <c r="CF279" s="33">
        <v>6.5</v>
      </c>
      <c r="CG279" s="32">
        <v>685</v>
      </c>
      <c r="CH279" s="98">
        <v>685</v>
      </c>
      <c r="CI279" s="98">
        <v>685</v>
      </c>
      <c r="CJ279" s="96">
        <f>Population!$CG279-Population!$CI279</f>
        <v>0</v>
      </c>
      <c r="CK279" s="118">
        <f>_xlfn.DAYS(Entries!$AY$2,Population!H279)</f>
        <v>12658</v>
      </c>
      <c r="CL279" s="118">
        <f t="shared" si="39"/>
        <v>1825</v>
      </c>
      <c r="CM279" s="117">
        <f>Entries!$AY$5</f>
        <v>0.15</v>
      </c>
      <c r="CN279" s="117">
        <f t="shared" si="37"/>
        <v>0</v>
      </c>
      <c r="CO279" s="119" t="str">
        <f t="shared" si="40"/>
        <v>-</v>
      </c>
      <c r="CP279" s="32" t="s">
        <v>103</v>
      </c>
      <c r="CQ279" s="98">
        <v>0</v>
      </c>
      <c r="CR279" s="98" t="s">
        <v>95</v>
      </c>
      <c r="CS279" s="98"/>
      <c r="CT279" s="33"/>
      <c r="CU279" s="32" t="s">
        <v>1340</v>
      </c>
      <c r="CV279" s="98"/>
      <c r="CW279" s="98"/>
      <c r="CX279" s="98" t="s">
        <v>1341</v>
      </c>
      <c r="CY279" s="98" t="s">
        <v>107</v>
      </c>
      <c r="CZ279" s="98" t="s">
        <v>103</v>
      </c>
      <c r="DA279" s="33"/>
      <c r="DB279" s="17" t="s">
        <v>15462</v>
      </c>
      <c r="DC279" s="17" t="s">
        <v>15500</v>
      </c>
      <c r="DD279" s="17" t="s">
        <v>15500</v>
      </c>
      <c r="DE279" s="17" t="s">
        <v>15500</v>
      </c>
      <c r="DF279" s="17" t="s">
        <v>15500</v>
      </c>
      <c r="DG279" s="23" t="s">
        <v>11171</v>
      </c>
      <c r="DH279" s="145"/>
    </row>
    <row r="280" spans="1:112" s="17" customFormat="1" x14ac:dyDescent="0.25">
      <c r="A280" s="30" t="s">
        <v>1342</v>
      </c>
      <c r="B280" s="96">
        <v>0</v>
      </c>
      <c r="C280" s="96" t="s">
        <v>15461</v>
      </c>
      <c r="D280" s="96"/>
      <c r="E280" s="96">
        <v>44047</v>
      </c>
      <c r="F280" s="96" t="s">
        <v>1343</v>
      </c>
      <c r="G280" s="31">
        <v>58362</v>
      </c>
      <c r="H280" s="43">
        <v>43517</v>
      </c>
      <c r="I280" s="96" t="s">
        <v>271</v>
      </c>
      <c r="J280" s="96"/>
      <c r="K280" s="96"/>
      <c r="L280" s="96" t="s">
        <v>390</v>
      </c>
      <c r="M280" s="124" t="s">
        <v>1344</v>
      </c>
      <c r="N280" s="96" t="s">
        <v>1344</v>
      </c>
      <c r="O280" s="124" t="s">
        <v>11123</v>
      </c>
      <c r="P280" s="64" t="str">
        <f>VLOOKUP(N280,Entries!J:K,2,FALSE)</f>
        <v>EGYPT</v>
      </c>
      <c r="Q280" s="123" t="s">
        <v>1345</v>
      </c>
      <c r="R280" s="30" t="s">
        <v>1345</v>
      </c>
      <c r="S280" s="96" t="s">
        <v>1344</v>
      </c>
      <c r="T280" s="124" t="s">
        <v>1346</v>
      </c>
      <c r="U280" s="125" t="s">
        <v>141</v>
      </c>
      <c r="V280" s="31" t="s">
        <v>141</v>
      </c>
      <c r="W280" s="64">
        <f>IF(VLOOKUP(R280,Entries!N:P,3,FALSE)=V280,1,VLOOKUP(R280,Entries!N:P,3,FALSE))</f>
        <v>1</v>
      </c>
      <c r="X280" s="124"/>
      <c r="Y280" s="124"/>
      <c r="Z280" s="96"/>
      <c r="AA280" s="96"/>
      <c r="AB280" s="96"/>
      <c r="AC280" s="96" t="s">
        <v>142</v>
      </c>
      <c r="AD280" s="96" t="s">
        <v>94</v>
      </c>
      <c r="AE280" s="96" t="s">
        <v>94</v>
      </c>
      <c r="AF280" s="96" t="s">
        <v>94</v>
      </c>
      <c r="AG280" s="96"/>
      <c r="AH280" s="96"/>
      <c r="AI280" s="96"/>
      <c r="AJ280" s="96">
        <v>11</v>
      </c>
      <c r="AK280" s="96" t="s">
        <v>95</v>
      </c>
      <c r="AL280" s="96"/>
      <c r="AM280" s="31"/>
      <c r="AN280" s="30" t="s">
        <v>125</v>
      </c>
      <c r="AO280" s="96" t="s">
        <v>97</v>
      </c>
      <c r="AP280" s="31" t="s">
        <v>97</v>
      </c>
      <c r="AQ280">
        <v>21104.550676669998</v>
      </c>
      <c r="AR280" t="s">
        <v>11731</v>
      </c>
      <c r="AS280" t="s">
        <v>11225</v>
      </c>
      <c r="AT280" t="s">
        <v>11734</v>
      </c>
      <c r="AU280">
        <v>98.013000000000005</v>
      </c>
      <c r="AV280" s="96">
        <v>1.6236009255333332</v>
      </c>
      <c r="AW280">
        <v>170.4528</v>
      </c>
      <c r="AX280" s="96">
        <v>4.8918444616844443</v>
      </c>
      <c r="AY280">
        <v>1.784E-4</v>
      </c>
      <c r="AZ280">
        <v>82.696600000000004</v>
      </c>
      <c r="BA280" s="96">
        <v>4.2153305497466675</v>
      </c>
      <c r="BB280">
        <v>277.44479999999999</v>
      </c>
      <c r="BC280" s="96">
        <v>2.0680122751822223</v>
      </c>
      <c r="BD280">
        <v>14.723368649999999</v>
      </c>
      <c r="BE280" s="96">
        <f t="shared" si="34"/>
        <v>7031.7557562765678</v>
      </c>
      <c r="BF280" s="96">
        <f t="shared" si="35"/>
        <v>662.01022150348763</v>
      </c>
      <c r="BG280" s="96">
        <f t="shared" si="36"/>
        <v>659.50129104964799</v>
      </c>
      <c r="BH280">
        <v>7038.0337836053559</v>
      </c>
      <c r="BI280">
        <v>1.3239431635258989E-3</v>
      </c>
      <c r="BJ280">
        <v>1.7105572695204549</v>
      </c>
      <c r="BK280">
        <v>2.9749625779645581</v>
      </c>
      <c r="BL280">
        <v>1.1946277324419601</v>
      </c>
      <c r="BM280">
        <v>5.0910262747436006</v>
      </c>
      <c r="BN280">
        <v>1.7106496063099581</v>
      </c>
      <c r="BO280">
        <v>2.9749625797150498</v>
      </c>
      <c r="BP280">
        <v>1.4712950023914729E-3</v>
      </c>
      <c r="BQ280">
        <v>1.1946277324419601</v>
      </c>
      <c r="BR280">
        <v>7028.8146924548564</v>
      </c>
      <c r="BS280" s="96">
        <v>445.21998115074439</v>
      </c>
      <c r="BT280" s="96">
        <v>430.10125353591502</v>
      </c>
      <c r="BU280">
        <v>5.0910262747436006</v>
      </c>
      <c r="BV280" s="65" t="str">
        <f t="shared" si="38"/>
        <v>sunsynchronous observation</v>
      </c>
      <c r="BW280" s="30" t="s">
        <v>801</v>
      </c>
      <c r="BX280" s="96">
        <v>0.5</v>
      </c>
      <c r="BY280" s="96">
        <v>0.5</v>
      </c>
      <c r="BZ280" s="96">
        <v>2</v>
      </c>
      <c r="CA280" s="96">
        <v>1.8012999999999999</v>
      </c>
      <c r="CB280" s="96">
        <v>0.25</v>
      </c>
      <c r="CC280" s="96">
        <v>0.86699999999999999</v>
      </c>
      <c r="CD280" s="96">
        <v>0.5</v>
      </c>
      <c r="CE280" s="96">
        <v>0.5</v>
      </c>
      <c r="CF280" s="31">
        <v>2</v>
      </c>
      <c r="CG280" s="30">
        <v>1050</v>
      </c>
      <c r="CH280" s="96">
        <v>1050</v>
      </c>
      <c r="CI280" s="96">
        <v>1050</v>
      </c>
      <c r="CJ280" s="98">
        <f>Population!$CG280-Population!$CI280</f>
        <v>0</v>
      </c>
      <c r="CK280" s="120">
        <f>_xlfn.DAYS(Entries!$AY$2,Population!H280)</f>
        <v>777</v>
      </c>
      <c r="CL280" s="120">
        <f t="shared" si="39"/>
        <v>4015</v>
      </c>
      <c r="CM280" s="122">
        <f>Entries!$AY$5</f>
        <v>0.15</v>
      </c>
      <c r="CN280" s="122">
        <f t="shared" si="37"/>
        <v>0</v>
      </c>
      <c r="CO280" s="121">
        <f t="shared" si="40"/>
        <v>0.83550435865504358</v>
      </c>
      <c r="CP280" s="30" t="s">
        <v>1347</v>
      </c>
      <c r="CQ280" s="96">
        <v>4</v>
      </c>
      <c r="CR280" s="96" t="s">
        <v>95</v>
      </c>
      <c r="CS280" s="96"/>
      <c r="CT280" s="31"/>
      <c r="CU280" s="30" t="s">
        <v>942</v>
      </c>
      <c r="CV280" s="96" t="s">
        <v>1044</v>
      </c>
      <c r="CW280" s="96" t="s">
        <v>278</v>
      </c>
      <c r="CX280" s="96" t="s">
        <v>1348</v>
      </c>
      <c r="CY280" s="96" t="s">
        <v>107</v>
      </c>
      <c r="CZ280" s="96" t="s">
        <v>1310</v>
      </c>
      <c r="DA280" s="31"/>
      <c r="DB280" s="17" t="s">
        <v>15463</v>
      </c>
      <c r="DC280" s="17" t="s">
        <v>15500</v>
      </c>
      <c r="DD280" s="17">
        <v>1</v>
      </c>
      <c r="DE280" s="17">
        <v>1</v>
      </c>
      <c r="DF280" s="17">
        <v>10</v>
      </c>
      <c r="DG280" s="23" t="s">
        <v>11177</v>
      </c>
      <c r="DH280" s="145"/>
    </row>
    <row r="281" spans="1:112" s="17" customFormat="1" x14ac:dyDescent="0.25">
      <c r="A281" s="32" t="s">
        <v>1349</v>
      </c>
      <c r="B281" s="98">
        <v>0</v>
      </c>
      <c r="C281" s="98" t="s">
        <v>15461</v>
      </c>
      <c r="D281" s="98"/>
      <c r="E281" s="98">
        <v>43617</v>
      </c>
      <c r="F281" s="98" t="s">
        <v>1350</v>
      </c>
      <c r="G281" s="33">
        <v>56423</v>
      </c>
      <c r="H281" s="44">
        <v>43358</v>
      </c>
      <c r="I281" s="98" t="s">
        <v>190</v>
      </c>
      <c r="J281" s="98"/>
      <c r="K281" s="98"/>
      <c r="L281" s="98" t="s">
        <v>400</v>
      </c>
      <c r="M281" t="s">
        <v>156</v>
      </c>
      <c r="N281" s="98" t="s">
        <v>156</v>
      </c>
      <c r="O281" t="s">
        <v>157</v>
      </c>
      <c r="P281" s="96" t="str">
        <f>VLOOKUP(N281,Entries!J:K,2,FALSE)</f>
        <v>UNITED STATES OF AMERICA</v>
      </c>
      <c r="Q281" s="38" t="s">
        <v>1351</v>
      </c>
      <c r="R281" s="32" t="s">
        <v>1351</v>
      </c>
      <c r="S281" s="98" t="s">
        <v>156</v>
      </c>
      <c r="T281" t="s">
        <v>157</v>
      </c>
      <c r="U281" s="39" t="s">
        <v>92</v>
      </c>
      <c r="V281" s="33" t="s">
        <v>92</v>
      </c>
      <c r="W281" s="64">
        <f>IF(VLOOKUP(R281,Entries!N:P,3,FALSE)=V281,1,VLOOKUP(R281,Entries!N:P,3,FALSE))</f>
        <v>1</v>
      </c>
      <c r="X281"/>
      <c r="Y281"/>
      <c r="Z281" s="98"/>
      <c r="AA281" s="98"/>
      <c r="AB281" s="98"/>
      <c r="AC281" s="98" t="s">
        <v>93</v>
      </c>
      <c r="AD281" s="98" t="s">
        <v>1352</v>
      </c>
      <c r="AE281" s="98" t="s">
        <v>144</v>
      </c>
      <c r="AF281" s="98" t="s">
        <v>94</v>
      </c>
      <c r="AG281" s="98" t="s">
        <v>2487</v>
      </c>
      <c r="AH281" s="98"/>
      <c r="AI281" s="98"/>
      <c r="AJ281" s="19">
        <v>0.5</v>
      </c>
      <c r="AK281" s="98" t="s">
        <v>118</v>
      </c>
      <c r="AL281" s="98"/>
      <c r="AM281" s="33"/>
      <c r="AN281" s="32" t="s">
        <v>168</v>
      </c>
      <c r="AO281" s="98" t="s">
        <v>169</v>
      </c>
      <c r="AP281" s="33" t="s">
        <v>98</v>
      </c>
      <c r="AQ281">
        <v>21104.541860279998</v>
      </c>
      <c r="AR281" t="s">
        <v>11735</v>
      </c>
      <c r="AS281" t="s">
        <v>11225</v>
      </c>
      <c r="AT281" t="s">
        <v>11736</v>
      </c>
      <c r="AU281">
        <v>93.025499999999994</v>
      </c>
      <c r="AV281" s="98">
        <v>1.62351191376</v>
      </c>
      <c r="AW281">
        <v>280.28210000000001</v>
      </c>
      <c r="AX281" s="98">
        <v>4.8782832562177783</v>
      </c>
      <c r="AY281">
        <v>1.1578000000000001E-3</v>
      </c>
      <c r="AZ281">
        <v>241.52070000000001</v>
      </c>
      <c r="BA281" s="98">
        <v>4.2859099046844449</v>
      </c>
      <c r="BB281">
        <v>118.4884</v>
      </c>
      <c r="BC281" s="98">
        <v>1.997268859328889</v>
      </c>
      <c r="BD281">
        <v>15.44202889</v>
      </c>
      <c r="BE281" s="96">
        <f t="shared" si="34"/>
        <v>6811.8591772806849</v>
      </c>
      <c r="BF281" s="96">
        <f t="shared" si="35"/>
        <v>448.74594783614157</v>
      </c>
      <c r="BG281" s="96">
        <f t="shared" si="36"/>
        <v>432.97240672522912</v>
      </c>
      <c r="BH281">
        <v>6818.3323576712219</v>
      </c>
      <c r="BI281">
        <v>1.0879371814583031E-4</v>
      </c>
      <c r="BJ281">
        <v>1.6235637083324099</v>
      </c>
      <c r="BK281">
        <v>4.8918454794382544</v>
      </c>
      <c r="BL281">
        <v>2.3258685225490381</v>
      </c>
      <c r="BM281">
        <v>3.9574747898666809</v>
      </c>
      <c r="BN281">
        <v>1.623601285873606</v>
      </c>
      <c r="BO281">
        <v>4.8918454794146307</v>
      </c>
      <c r="BP281">
        <v>1.1102571022792451E-3</v>
      </c>
      <c r="BQ281">
        <v>2.3258685225490381</v>
      </c>
      <c r="BR281">
        <v>6808.6606173433302</v>
      </c>
      <c r="BS281" s="96">
        <v>446.23557155627714</v>
      </c>
      <c r="BT281" s="96">
        <v>431.46431443362508</v>
      </c>
      <c r="BU281">
        <v>3.9574747898666809</v>
      </c>
      <c r="BV281" s="60" t="str">
        <f t="shared" si="38"/>
        <v>no propulsion</v>
      </c>
      <c r="BW281" s="32" t="s">
        <v>104</v>
      </c>
      <c r="BX281" s="98">
        <v>0.1</v>
      </c>
      <c r="BY281" s="98">
        <v>0.3</v>
      </c>
      <c r="BZ281" s="98">
        <v>0.3</v>
      </c>
      <c r="CA281" s="98">
        <v>4.36E-2</v>
      </c>
      <c r="CB281" s="98">
        <v>0.01</v>
      </c>
      <c r="CC281" s="98">
        <v>3.5000000000000003E-2</v>
      </c>
      <c r="CD281" s="98">
        <v>0.3</v>
      </c>
      <c r="CE281" s="98">
        <v>0.1</v>
      </c>
      <c r="CF281" s="33">
        <v>0.3</v>
      </c>
      <c r="CG281" s="32">
        <v>4</v>
      </c>
      <c r="CH281" s="98">
        <v>4</v>
      </c>
      <c r="CI281" s="98">
        <v>4</v>
      </c>
      <c r="CJ281" s="96">
        <f>Population!$CG281-Population!$CI281</f>
        <v>0</v>
      </c>
      <c r="CK281" s="118">
        <f>_xlfn.DAYS(Entries!$AY$2,Population!H281)</f>
        <v>936</v>
      </c>
      <c r="CL281" s="118">
        <f t="shared" si="39"/>
        <v>182.5</v>
      </c>
      <c r="CM281" s="117">
        <f>Entries!$AY$5</f>
        <v>0.15</v>
      </c>
      <c r="CN281" s="117">
        <f t="shared" si="37"/>
        <v>0</v>
      </c>
      <c r="CO281" s="119" t="str">
        <f t="shared" si="40"/>
        <v>-</v>
      </c>
      <c r="CP281" s="32" t="s">
        <v>103</v>
      </c>
      <c r="CQ281" s="98">
        <v>0</v>
      </c>
      <c r="CR281" s="98" t="s">
        <v>95</v>
      </c>
      <c r="CS281" s="98"/>
      <c r="CT281" s="33"/>
      <c r="CU281" s="32" t="s">
        <v>1353</v>
      </c>
      <c r="CV281" s="98" t="s">
        <v>1351</v>
      </c>
      <c r="CW281" s="98" t="s">
        <v>157</v>
      </c>
      <c r="CX281" s="98" t="s">
        <v>106</v>
      </c>
      <c r="CY281" s="98" t="s">
        <v>107</v>
      </c>
      <c r="CZ281" s="98" t="s">
        <v>108</v>
      </c>
      <c r="DA281" s="33"/>
      <c r="DB281" s="17" t="s">
        <v>15462</v>
      </c>
      <c r="DC281" s="17" t="s">
        <v>15500</v>
      </c>
      <c r="DD281" s="17" t="s">
        <v>15500</v>
      </c>
      <c r="DE281" s="17" t="s">
        <v>15500</v>
      </c>
      <c r="DF281" s="17" t="s">
        <v>15500</v>
      </c>
      <c r="DG281" s="23" t="s">
        <v>11171</v>
      </c>
      <c r="DH281" s="145"/>
    </row>
    <row r="282" spans="1:112" s="17" customFormat="1" x14ac:dyDescent="0.25">
      <c r="A282" s="30" t="s">
        <v>1354</v>
      </c>
      <c r="B282" s="96">
        <v>0</v>
      </c>
      <c r="C282" s="96" t="s">
        <v>15461</v>
      </c>
      <c r="D282" s="96"/>
      <c r="E282" s="96">
        <v>43616</v>
      </c>
      <c r="F282" s="96" t="s">
        <v>1355</v>
      </c>
      <c r="G282" s="31">
        <v>56424</v>
      </c>
      <c r="H282" s="43">
        <v>43358</v>
      </c>
      <c r="I282" s="96" t="s">
        <v>190</v>
      </c>
      <c r="J282" s="96"/>
      <c r="K282" s="96"/>
      <c r="L282" s="96" t="s">
        <v>400</v>
      </c>
      <c r="M282" s="124" t="s">
        <v>156</v>
      </c>
      <c r="N282" s="96" t="s">
        <v>156</v>
      </c>
      <c r="O282" s="124" t="s">
        <v>157</v>
      </c>
      <c r="P282" s="64" t="str">
        <f>VLOOKUP(N282,Entries!J:K,2,FALSE)</f>
        <v>UNITED STATES OF AMERICA</v>
      </c>
      <c r="Q282" s="123" t="s">
        <v>1351</v>
      </c>
      <c r="R282" s="30" t="s">
        <v>1351</v>
      </c>
      <c r="S282" s="96" t="s">
        <v>156</v>
      </c>
      <c r="T282" s="124" t="s">
        <v>157</v>
      </c>
      <c r="U282" s="125" t="s">
        <v>92</v>
      </c>
      <c r="V282" s="31" t="s">
        <v>92</v>
      </c>
      <c r="W282" s="64">
        <f>IF(VLOOKUP(R282,Entries!N:P,3,FALSE)=V282,1,VLOOKUP(R282,Entries!N:P,3,FALSE))</f>
        <v>1</v>
      </c>
      <c r="X282" s="124"/>
      <c r="Y282" s="124"/>
      <c r="Z282" s="96"/>
      <c r="AA282" s="96"/>
      <c r="AB282" s="96"/>
      <c r="AC282" s="96" t="s">
        <v>93</v>
      </c>
      <c r="AD282" s="96" t="s">
        <v>1352</v>
      </c>
      <c r="AE282" s="96" t="s">
        <v>144</v>
      </c>
      <c r="AF282" s="96" t="s">
        <v>94</v>
      </c>
      <c r="AG282" s="96" t="s">
        <v>2487</v>
      </c>
      <c r="AH282" s="96"/>
      <c r="AI282" s="96"/>
      <c r="AJ282" s="19">
        <v>1</v>
      </c>
      <c r="AK282" s="96" t="s">
        <v>118</v>
      </c>
      <c r="AL282" s="96"/>
      <c r="AM282" s="31"/>
      <c r="AN282" s="30" t="s">
        <v>168</v>
      </c>
      <c r="AO282" s="96" t="s">
        <v>169</v>
      </c>
      <c r="AP282" s="31" t="s">
        <v>98</v>
      </c>
      <c r="AQ282">
        <v>21104.56398345</v>
      </c>
      <c r="AR282" t="s">
        <v>11737</v>
      </c>
      <c r="AS282" t="s">
        <v>11225</v>
      </c>
      <c r="AT282" t="s">
        <v>11738</v>
      </c>
      <c r="AU282">
        <v>93.020399999999995</v>
      </c>
      <c r="AV282" s="96">
        <v>1.704723812288889</v>
      </c>
      <c r="AW282">
        <v>279.50510000000003</v>
      </c>
      <c r="AX282" s="96">
        <v>3.0906894829555553</v>
      </c>
      <c r="AY282">
        <v>1.2075E-3</v>
      </c>
      <c r="AZ282">
        <v>245.56460000000001</v>
      </c>
      <c r="BA282" s="96">
        <v>4.5206234789911113</v>
      </c>
      <c r="BB282">
        <v>114.43510000000001</v>
      </c>
      <c r="BC282" s="96">
        <v>1.7622673057555558</v>
      </c>
      <c r="BD282">
        <v>15.43798718</v>
      </c>
      <c r="BE282" s="96">
        <f t="shared" si="34"/>
        <v>6813.0480351228016</v>
      </c>
      <c r="BF282" s="96">
        <f t="shared" si="35"/>
        <v>450.27479062521252</v>
      </c>
      <c r="BG282" s="96">
        <f t="shared" si="36"/>
        <v>433.82127962039067</v>
      </c>
      <c r="BH282">
        <v>6819.5207630646491</v>
      </c>
      <c r="BI282">
        <v>2.2250672992133391E-5</v>
      </c>
      <c r="BJ282">
        <v>1.623474772710235</v>
      </c>
      <c r="BK282">
        <v>4.8782842711682752</v>
      </c>
      <c r="BL282">
        <v>3.2617409733996792</v>
      </c>
      <c r="BM282">
        <v>3.0214383032099801</v>
      </c>
      <c r="BN282">
        <v>1.6235122740332</v>
      </c>
      <c r="BO282">
        <v>4.878284271107602</v>
      </c>
      <c r="BP282">
        <v>1.084550852537282E-3</v>
      </c>
      <c r="BQ282">
        <v>3.2617409733996792</v>
      </c>
      <c r="BR282">
        <v>6809.8499429949516</v>
      </c>
      <c r="BS282" s="96">
        <v>589.52377137202166</v>
      </c>
      <c r="BT282" s="96">
        <v>576.1668214784695</v>
      </c>
      <c r="BU282">
        <v>3.0214383032099801</v>
      </c>
      <c r="BV282" s="65" t="str">
        <f t="shared" si="38"/>
        <v>no propulsion</v>
      </c>
      <c r="BW282" s="30" t="s">
        <v>104</v>
      </c>
      <c r="BX282" s="96">
        <v>0.1</v>
      </c>
      <c r="BY282" s="96">
        <v>0.3</v>
      </c>
      <c r="BZ282" s="96">
        <v>0.3</v>
      </c>
      <c r="CA282" s="96">
        <v>4.36E-2</v>
      </c>
      <c r="CB282" s="96">
        <v>0.01</v>
      </c>
      <c r="CC282" s="96">
        <v>3.5000000000000003E-2</v>
      </c>
      <c r="CD282" s="96">
        <v>0.3</v>
      </c>
      <c r="CE282" s="96">
        <v>0.1</v>
      </c>
      <c r="CF282" s="31">
        <v>0.3</v>
      </c>
      <c r="CG282" s="30">
        <v>4</v>
      </c>
      <c r="CH282" s="96">
        <v>4</v>
      </c>
      <c r="CI282" s="96">
        <v>4</v>
      </c>
      <c r="CJ282" s="98">
        <f>Population!$CG282-Population!$CI282</f>
        <v>0</v>
      </c>
      <c r="CK282" s="120">
        <f>_xlfn.DAYS(Entries!$AY$2,Population!H282)</f>
        <v>936</v>
      </c>
      <c r="CL282" s="120">
        <f t="shared" si="39"/>
        <v>365</v>
      </c>
      <c r="CM282" s="122">
        <f>Entries!$AY$5</f>
        <v>0.15</v>
      </c>
      <c r="CN282" s="122">
        <f t="shared" si="37"/>
        <v>0</v>
      </c>
      <c r="CO282" s="121" t="str">
        <f t="shared" si="40"/>
        <v>-</v>
      </c>
      <c r="CP282" s="30" t="s">
        <v>103</v>
      </c>
      <c r="CQ282" s="96">
        <v>0</v>
      </c>
      <c r="CR282" s="96" t="s">
        <v>95</v>
      </c>
      <c r="CS282" s="96"/>
      <c r="CT282" s="31"/>
      <c r="CU282" s="30" t="s">
        <v>1353</v>
      </c>
      <c r="CV282" s="96" t="s">
        <v>1351</v>
      </c>
      <c r="CW282" s="96" t="s">
        <v>157</v>
      </c>
      <c r="CX282" s="96" t="s">
        <v>106</v>
      </c>
      <c r="CY282" s="96" t="s">
        <v>107</v>
      </c>
      <c r="CZ282" s="96" t="s">
        <v>108</v>
      </c>
      <c r="DA282" s="31"/>
      <c r="DB282" s="17" t="s">
        <v>15462</v>
      </c>
      <c r="DC282" s="17" t="s">
        <v>15500</v>
      </c>
      <c r="DD282" s="17" t="s">
        <v>15500</v>
      </c>
      <c r="DE282" s="17" t="s">
        <v>15500</v>
      </c>
      <c r="DF282" s="17" t="s">
        <v>15500</v>
      </c>
      <c r="DG282" s="23" t="s">
        <v>11171</v>
      </c>
      <c r="DH282" s="145"/>
    </row>
    <row r="283" spans="1:112" s="17" customFormat="1" x14ac:dyDescent="0.25">
      <c r="A283" s="32" t="s">
        <v>1356</v>
      </c>
      <c r="B283" s="98">
        <v>0</v>
      </c>
      <c r="C283" s="98" t="s">
        <v>15461</v>
      </c>
      <c r="D283" s="98"/>
      <c r="E283" s="98">
        <v>43760</v>
      </c>
      <c r="F283" s="98" t="s">
        <v>1357</v>
      </c>
      <c r="G283" s="33">
        <v>57494</v>
      </c>
      <c r="H283" s="44">
        <v>43437</v>
      </c>
      <c r="I283" s="98" t="s">
        <v>190</v>
      </c>
      <c r="J283" s="98"/>
      <c r="K283" s="98"/>
      <c r="L283" s="98" t="s">
        <v>285</v>
      </c>
      <c r="M283" t="s">
        <v>156</v>
      </c>
      <c r="N283" s="98" t="s">
        <v>156</v>
      </c>
      <c r="O283" t="s">
        <v>123</v>
      </c>
      <c r="P283" s="96" t="str">
        <f>VLOOKUP(N283,Entries!J:K,2,FALSE)</f>
        <v>UNITED STATES OF AMERICA</v>
      </c>
      <c r="Q283" s="38" t="s">
        <v>1358</v>
      </c>
      <c r="R283" s="32" t="s">
        <v>1358</v>
      </c>
      <c r="S283" s="98" t="s">
        <v>156</v>
      </c>
      <c r="T283" t="s">
        <v>157</v>
      </c>
      <c r="U283" s="39" t="s">
        <v>159</v>
      </c>
      <c r="V283" s="33" t="s">
        <v>159</v>
      </c>
      <c r="W283" s="64">
        <f>IF(VLOOKUP(R283,Entries!N:P,3,FALSE)=V283,1,VLOOKUP(R283,Entries!N:P,3,FALSE))</f>
        <v>1</v>
      </c>
      <c r="X283"/>
      <c r="Y283"/>
      <c r="Z283" s="98"/>
      <c r="AA283" s="98"/>
      <c r="AB283" s="98"/>
      <c r="AC283" s="98" t="s">
        <v>239</v>
      </c>
      <c r="AD283" s="98" t="s">
        <v>1359</v>
      </c>
      <c r="AE283" s="98" t="s">
        <v>117</v>
      </c>
      <c r="AF283" s="98" t="s">
        <v>117</v>
      </c>
      <c r="AG283" s="98"/>
      <c r="AH283" s="98"/>
      <c r="AI283" s="98"/>
      <c r="AJ283" s="19">
        <v>5</v>
      </c>
      <c r="AK283" s="98" t="s">
        <v>118</v>
      </c>
      <c r="AL283" s="98"/>
      <c r="AM283" s="33"/>
      <c r="AN283" s="32" t="s">
        <v>96</v>
      </c>
      <c r="AO283" s="98" t="s">
        <v>97</v>
      </c>
      <c r="AP283" s="33" t="s">
        <v>98</v>
      </c>
      <c r="AQ283">
        <v>21104.52800264</v>
      </c>
      <c r="AR283" t="s">
        <v>11739</v>
      </c>
      <c r="AS283" t="s">
        <v>11225</v>
      </c>
      <c r="AT283" t="s">
        <v>11740</v>
      </c>
      <c r="AU283">
        <v>97.673500000000004</v>
      </c>
      <c r="AV283" s="98">
        <v>1.7190826330577778</v>
      </c>
      <c r="AW283">
        <v>177.08349999999999</v>
      </c>
      <c r="AX283" s="98">
        <v>2.8202542622799998</v>
      </c>
      <c r="AY283">
        <v>1.2347E-3</v>
      </c>
      <c r="AZ283">
        <v>259.0127</v>
      </c>
      <c r="BA283" s="98">
        <v>2.7951826127911112</v>
      </c>
      <c r="BB283">
        <v>100.9705</v>
      </c>
      <c r="BC283" s="98">
        <v>3.4913698719644444</v>
      </c>
      <c r="BD283">
        <v>14.961854949999999</v>
      </c>
      <c r="BE283" s="96">
        <f t="shared" si="34"/>
        <v>6956.8334804818269</v>
      </c>
      <c r="BF283" s="96">
        <f t="shared" si="35"/>
        <v>594.42308278017754</v>
      </c>
      <c r="BG283" s="96">
        <f t="shared" si="36"/>
        <v>577.24387818347532</v>
      </c>
      <c r="BH283">
        <v>6963.1758464804543</v>
      </c>
      <c r="BI283">
        <v>2.7822998078608582E-4</v>
      </c>
      <c r="BJ283">
        <v>1.704633773062441</v>
      </c>
      <c r="BK283">
        <v>3.090690126143417</v>
      </c>
      <c r="BL283">
        <v>5.7293555452910647</v>
      </c>
      <c r="BM283">
        <v>0.55353611411114723</v>
      </c>
      <c r="BN283">
        <v>1.7047242140756169</v>
      </c>
      <c r="BO283">
        <v>3.090690125816316</v>
      </c>
      <c r="BP283">
        <v>9.604002766943026E-4</v>
      </c>
      <c r="BQ283">
        <v>5.7293555452910647</v>
      </c>
      <c r="BR283">
        <v>6953.8452964252456</v>
      </c>
      <c r="BS283" s="96">
        <v>768.94127235472388</v>
      </c>
      <c r="BT283" s="96">
        <v>732.53925734945278</v>
      </c>
      <c r="BU283">
        <v>0.55353611411114723</v>
      </c>
      <c r="BV283" s="60" t="b">
        <f t="shared" si="38"/>
        <v>0</v>
      </c>
      <c r="BW283" s="32" t="s">
        <v>1360</v>
      </c>
      <c r="BX283" s="98">
        <v>1.7</v>
      </c>
      <c r="BY283" s="98">
        <v>0.9</v>
      </c>
      <c r="BZ283" s="98">
        <v>4</v>
      </c>
      <c r="CA283" s="98">
        <v>2.7372999999999998</v>
      </c>
      <c r="CB283" s="98">
        <v>1.53</v>
      </c>
      <c r="CC283" s="98">
        <v>2.3365999999999998</v>
      </c>
      <c r="CD283" s="98">
        <v>0.9</v>
      </c>
      <c r="CE283" s="98">
        <v>1.7</v>
      </c>
      <c r="CF283" s="33">
        <v>4</v>
      </c>
      <c r="CG283" s="32">
        <v>260</v>
      </c>
      <c r="CH283" s="98">
        <v>421</v>
      </c>
      <c r="CI283" s="98">
        <v>260</v>
      </c>
      <c r="CJ283" s="96">
        <f>Population!$CG283-Population!$CI283</f>
        <v>0</v>
      </c>
      <c r="CK283" s="118">
        <f>_xlfn.DAYS(Entries!$AY$2,Population!H283)</f>
        <v>857</v>
      </c>
      <c r="CL283" s="118">
        <f t="shared" si="39"/>
        <v>1825</v>
      </c>
      <c r="CM283" s="117">
        <f>Entries!$AY$5</f>
        <v>0.15</v>
      </c>
      <c r="CN283" s="117">
        <f t="shared" si="37"/>
        <v>0</v>
      </c>
      <c r="CO283" s="119">
        <f t="shared" si="40"/>
        <v>0.60084931506849315</v>
      </c>
      <c r="CP283" s="32"/>
      <c r="CQ283" s="19">
        <v>1</v>
      </c>
      <c r="CR283" s="98" t="s">
        <v>118</v>
      </c>
      <c r="CS283" s="98"/>
      <c r="CT283" s="33"/>
      <c r="CU283" s="32" t="s">
        <v>1361</v>
      </c>
      <c r="CV283" s="98"/>
      <c r="CW283" s="98"/>
      <c r="CX283" s="98" t="s">
        <v>1362</v>
      </c>
      <c r="CY283" s="98" t="s">
        <v>107</v>
      </c>
      <c r="CZ283" s="98"/>
      <c r="DA283" s="33"/>
      <c r="DB283" s="17" t="s">
        <v>15463</v>
      </c>
      <c r="DC283" s="17">
        <v>10</v>
      </c>
      <c r="DD283" s="17" t="s">
        <v>15500</v>
      </c>
      <c r="DE283" s="17" t="s">
        <v>15500</v>
      </c>
      <c r="DF283" s="17" t="s">
        <v>15500</v>
      </c>
      <c r="DG283" s="23" t="s">
        <v>11180</v>
      </c>
      <c r="DH283" s="145"/>
    </row>
    <row r="284" spans="1:112" s="17" customFormat="1" x14ac:dyDescent="0.25">
      <c r="A284" s="30" t="s">
        <v>1363</v>
      </c>
      <c r="B284" s="96">
        <v>0</v>
      </c>
      <c r="C284" s="96" t="s">
        <v>15461</v>
      </c>
      <c r="D284" s="96"/>
      <c r="E284" s="96">
        <v>44078</v>
      </c>
      <c r="F284" s="96" t="s">
        <v>1364</v>
      </c>
      <c r="G284" s="31">
        <v>58476</v>
      </c>
      <c r="H284" s="43">
        <v>43556</v>
      </c>
      <c r="I284" s="96" t="s">
        <v>87</v>
      </c>
      <c r="J284" s="96"/>
      <c r="K284" s="96"/>
      <c r="L284" s="96" t="s">
        <v>88</v>
      </c>
      <c r="M284" s="124" t="s">
        <v>507</v>
      </c>
      <c r="N284" s="96" t="s">
        <v>507</v>
      </c>
      <c r="O284" s="124" t="s">
        <v>509</v>
      </c>
      <c r="P284" s="64" t="str">
        <f>VLOOKUP(N284,Entries!J:K,2,FALSE)</f>
        <v>INDIA</v>
      </c>
      <c r="Q284" s="123" t="s">
        <v>1365</v>
      </c>
      <c r="R284" s="30" t="s">
        <v>1365</v>
      </c>
      <c r="S284" s="96" t="s">
        <v>507</v>
      </c>
      <c r="T284" s="124" t="s">
        <v>509</v>
      </c>
      <c r="U284" s="125" t="s">
        <v>180</v>
      </c>
      <c r="V284" s="31" t="s">
        <v>180</v>
      </c>
      <c r="W284" s="64">
        <f>IF(VLOOKUP(R284,Entries!N:P,3,FALSE)=V284,1,VLOOKUP(R284,Entries!N:P,3,FALSE))</f>
        <v>1</v>
      </c>
      <c r="X284" s="124"/>
      <c r="Y284" s="124"/>
      <c r="Z284" s="96"/>
      <c r="AA284" s="96"/>
      <c r="AB284" s="96"/>
      <c r="AC284" s="96" t="s">
        <v>239</v>
      </c>
      <c r="AD284" s="96" t="s">
        <v>123</v>
      </c>
      <c r="AE284" s="96" t="s">
        <v>180</v>
      </c>
      <c r="AF284" s="96" t="s">
        <v>94</v>
      </c>
      <c r="AG284" s="96" t="s">
        <v>11112</v>
      </c>
      <c r="AH284" s="96"/>
      <c r="AI284" s="96"/>
      <c r="AJ284" s="19">
        <v>15</v>
      </c>
      <c r="AK284" s="96" t="s">
        <v>118</v>
      </c>
      <c r="AL284" s="96"/>
      <c r="AM284" s="31"/>
      <c r="AN284" s="30" t="s">
        <v>125</v>
      </c>
      <c r="AO284" s="96" t="s">
        <v>97</v>
      </c>
      <c r="AP284" s="31" t="s">
        <v>97</v>
      </c>
      <c r="AQ284">
        <v>21104.552554710001</v>
      </c>
      <c r="AR284" t="s">
        <v>11547</v>
      </c>
      <c r="AS284" t="s">
        <v>11225</v>
      </c>
      <c r="AT284" t="s">
        <v>11741</v>
      </c>
      <c r="AU284">
        <v>98.496200000000002</v>
      </c>
      <c r="AV284" s="96">
        <v>1.6972834752355557</v>
      </c>
      <c r="AW284">
        <v>161.58869999999999</v>
      </c>
      <c r="AX284" s="96">
        <v>3.1340870857777778</v>
      </c>
      <c r="AY284">
        <v>1.8874E-3</v>
      </c>
      <c r="AZ284">
        <v>160.15219999999999</v>
      </c>
      <c r="BA284" s="96">
        <v>1.0128108635644446</v>
      </c>
      <c r="BB284">
        <v>200.04079999999999</v>
      </c>
      <c r="BC284" s="96">
        <v>1.3244410820044445</v>
      </c>
      <c r="BD284">
        <v>14.43644475</v>
      </c>
      <c r="BE284" s="96">
        <f t="shared" si="34"/>
        <v>7124.620445161323</v>
      </c>
      <c r="BF284" s="96">
        <f t="shared" si="35"/>
        <v>767.06745378952019</v>
      </c>
      <c r="BG284" s="96">
        <f t="shared" si="36"/>
        <v>740.17343653312582</v>
      </c>
      <c r="BH284">
        <v>7130.7949717939409</v>
      </c>
      <c r="BI284">
        <v>2.138988437717127E-3</v>
      </c>
      <c r="BJ284">
        <v>1.7189878264859759</v>
      </c>
      <c r="BK284">
        <v>2.8202548484882279</v>
      </c>
      <c r="BL284">
        <v>2.2378621904855791</v>
      </c>
      <c r="BM284">
        <v>4.0486901624689473</v>
      </c>
      <c r="BN284">
        <v>1.719083036079984</v>
      </c>
      <c r="BO284">
        <v>2.820254850114349</v>
      </c>
      <c r="BP284">
        <v>2.5556966170842948E-3</v>
      </c>
      <c r="BQ284">
        <v>2.415300444565128</v>
      </c>
      <c r="BR284">
        <v>7121.7402648520883</v>
      </c>
      <c r="BS284" s="96">
        <v>488.4735414769566</v>
      </c>
      <c r="BT284" s="96">
        <v>459.14446450614014</v>
      </c>
      <c r="BU284">
        <v>4.0486901624689473</v>
      </c>
      <c r="BV284" s="65" t="str">
        <f t="shared" si="38"/>
        <v>Earth Observation</v>
      </c>
      <c r="BW284" s="30" t="s">
        <v>379</v>
      </c>
      <c r="BX284" s="96">
        <v>1.1000000000000001</v>
      </c>
      <c r="BY284" s="96">
        <v>2.2000000000000002</v>
      </c>
      <c r="BZ284" s="96">
        <v>6</v>
      </c>
      <c r="CA284" s="96">
        <v>7.9423000000000004</v>
      </c>
      <c r="CB284" s="96">
        <v>1.21</v>
      </c>
      <c r="CC284" s="96">
        <v>4.4844999999999997</v>
      </c>
      <c r="CD284" s="96">
        <v>2.2000000000000002</v>
      </c>
      <c r="CE284" s="96">
        <v>1.1000000000000001</v>
      </c>
      <c r="CF284" s="31">
        <v>6</v>
      </c>
      <c r="CG284" s="30">
        <v>436</v>
      </c>
      <c r="CH284" s="96">
        <v>436</v>
      </c>
      <c r="CI284" s="96">
        <v>380</v>
      </c>
      <c r="CJ284" s="98">
        <f>Population!$CG284-Population!$CI284</f>
        <v>56</v>
      </c>
      <c r="CK284" s="120">
        <f>_xlfn.DAYS(Entries!$AY$2,Population!H284)</f>
        <v>738</v>
      </c>
      <c r="CL284" s="120">
        <f t="shared" si="39"/>
        <v>5475</v>
      </c>
      <c r="CM284" s="122">
        <f>Entries!$AY$5</f>
        <v>0.15</v>
      </c>
      <c r="CN284" s="122">
        <f t="shared" si="37"/>
        <v>0.12844036697247707</v>
      </c>
      <c r="CO284" s="121">
        <f t="shared" si="40"/>
        <v>0.8854246575342466</v>
      </c>
      <c r="CP284" s="30"/>
      <c r="CQ284" s="19">
        <v>2</v>
      </c>
      <c r="CR284" s="96" t="s">
        <v>118</v>
      </c>
      <c r="CS284" s="96"/>
      <c r="CT284" s="31"/>
      <c r="CU284" s="30" t="s">
        <v>722</v>
      </c>
      <c r="CV284" s="96" t="s">
        <v>515</v>
      </c>
      <c r="CW284" s="96" t="s">
        <v>509</v>
      </c>
      <c r="CX284" s="96" t="s">
        <v>1366</v>
      </c>
      <c r="CY284" s="96" t="s">
        <v>150</v>
      </c>
      <c r="CZ284" s="96" t="s">
        <v>151</v>
      </c>
      <c r="DA284" s="31">
        <v>800</v>
      </c>
      <c r="DB284" s="17" t="s">
        <v>15463</v>
      </c>
      <c r="DC284" s="17" t="s">
        <v>15500</v>
      </c>
      <c r="DD284" s="17">
        <v>1</v>
      </c>
      <c r="DE284" s="17">
        <v>1</v>
      </c>
      <c r="DF284" s="17">
        <v>10</v>
      </c>
      <c r="DG284" s="23" t="s">
        <v>11182</v>
      </c>
      <c r="DH284" s="145" t="s">
        <v>11186</v>
      </c>
    </row>
    <row r="285" spans="1:112" s="17" customFormat="1" x14ac:dyDescent="0.25">
      <c r="A285" s="32" t="s">
        <v>1367</v>
      </c>
      <c r="B285" s="98">
        <v>0</v>
      </c>
      <c r="C285" s="98" t="s">
        <v>15461</v>
      </c>
      <c r="D285" s="98" t="s">
        <v>323</v>
      </c>
      <c r="E285" s="98">
        <v>46833</v>
      </c>
      <c r="F285" s="98" t="s">
        <v>1368</v>
      </c>
      <c r="G285" s="33">
        <v>65141</v>
      </c>
      <c r="H285" s="44">
        <v>44141</v>
      </c>
      <c r="I285" s="99" t="s">
        <v>619</v>
      </c>
      <c r="J285" s="99"/>
      <c r="K285" s="99"/>
      <c r="L285" s="98" t="s">
        <v>325</v>
      </c>
      <c r="M285" t="s">
        <v>326</v>
      </c>
      <c r="N285" s="98" t="s">
        <v>326</v>
      </c>
      <c r="O285" t="s">
        <v>11126</v>
      </c>
      <c r="P285" s="96" t="str">
        <f>VLOOKUP(N285,Entries!J:K,2,FALSE)</f>
        <v>PEOPLES REPUBLIC OF CHINA</v>
      </c>
      <c r="Q285" s="38" t="s">
        <v>327</v>
      </c>
      <c r="R285" s="32" t="s">
        <v>327</v>
      </c>
      <c r="S285" s="98" t="s">
        <v>667</v>
      </c>
      <c r="T285" t="s">
        <v>328</v>
      </c>
      <c r="U285" s="39" t="s">
        <v>159</v>
      </c>
      <c r="V285" s="33" t="s">
        <v>159</v>
      </c>
      <c r="W285" s="64">
        <f>IF(VLOOKUP(R285,Entries!N:P,3,FALSE)=V285,1,VLOOKUP(R285,Entries!N:P,3,FALSE))</f>
        <v>1</v>
      </c>
      <c r="X285"/>
      <c r="Y285"/>
      <c r="Z285" s="98"/>
      <c r="AA285" s="98"/>
      <c r="AB285" s="98"/>
      <c r="AC285" s="98" t="s">
        <v>93</v>
      </c>
      <c r="AD285" s="98" t="s">
        <v>329</v>
      </c>
      <c r="AE285" s="98" t="s">
        <v>94</v>
      </c>
      <c r="AF285" s="98" t="s">
        <v>94</v>
      </c>
      <c r="AG285" s="98" t="s">
        <v>650</v>
      </c>
      <c r="AH285" s="98" t="s">
        <v>11158</v>
      </c>
      <c r="AI285" s="98"/>
      <c r="AJ285" s="98">
        <v>4</v>
      </c>
      <c r="AK285" s="98" t="s">
        <v>95</v>
      </c>
      <c r="AL285" s="98"/>
      <c r="AM285" s="33"/>
      <c r="AN285" s="32" t="s">
        <v>96</v>
      </c>
      <c r="AO285" s="98" t="s">
        <v>97</v>
      </c>
      <c r="AP285" s="33" t="s">
        <v>97</v>
      </c>
      <c r="AQ285">
        <v>21104.613933379998</v>
      </c>
      <c r="AR285" t="s">
        <v>11742</v>
      </c>
      <c r="AS285" t="s">
        <v>11225</v>
      </c>
      <c r="AT285" t="s">
        <v>11743</v>
      </c>
      <c r="AU285">
        <v>97.247200000000007</v>
      </c>
      <c r="AV285" s="98">
        <v>0.90113948526666676</v>
      </c>
      <c r="AW285">
        <v>179.57</v>
      </c>
      <c r="AX285" s="98">
        <v>4.3694657799111107</v>
      </c>
      <c r="AY285">
        <v>1.0156E-3</v>
      </c>
      <c r="AZ285">
        <v>58.029800000000002</v>
      </c>
      <c r="BA285" s="98">
        <v>5.7888178468933331</v>
      </c>
      <c r="BB285">
        <v>75.884900000000002</v>
      </c>
      <c r="BC285" s="98">
        <v>0.49582699338666669</v>
      </c>
      <c r="BD285">
        <v>15.32042197</v>
      </c>
      <c r="BE285" s="96">
        <f t="shared" si="34"/>
        <v>6847.8580634201562</v>
      </c>
      <c r="BF285" s="96">
        <f t="shared" si="35"/>
        <v>483.81274806936472</v>
      </c>
      <c r="BG285" s="96">
        <f t="shared" si="36"/>
        <v>469.9033787709468</v>
      </c>
      <c r="BH285">
        <v>6844.519759567941</v>
      </c>
      <c r="BI285">
        <v>2.2251423640379212E-3</v>
      </c>
      <c r="BJ285">
        <v>1.6972865565512949</v>
      </c>
      <c r="BK285">
        <v>3.134176634703191</v>
      </c>
      <c r="BL285">
        <v>0.91252035708654478</v>
      </c>
      <c r="BM285">
        <v>1.4237023419663171</v>
      </c>
      <c r="BN285">
        <v>1.697283826332463</v>
      </c>
      <c r="BO285">
        <v>3.1340876889206579</v>
      </c>
      <c r="BP285">
        <v>2.142432094014404E-3</v>
      </c>
      <c r="BQ285">
        <v>0.91252035708654478</v>
      </c>
      <c r="BR285">
        <v>6844.8090029915484</v>
      </c>
      <c r="BS285" s="96">
        <v>356.803372981346</v>
      </c>
      <c r="BT285" s="96">
        <v>344.74563215741455</v>
      </c>
      <c r="BU285">
        <v>1.4237023419663171</v>
      </c>
      <c r="BV285" s="60" t="str">
        <f t="shared" si="38"/>
        <v>no propulsion</v>
      </c>
      <c r="BW285" s="32" t="s">
        <v>104</v>
      </c>
      <c r="BX285" s="98">
        <v>0.4</v>
      </c>
      <c r="BY285" s="98">
        <v>0.75</v>
      </c>
      <c r="BZ285" s="98">
        <v>0.75</v>
      </c>
      <c r="CA285" s="21">
        <v>0.45340000000000003</v>
      </c>
      <c r="CB285" s="21">
        <v>0.16</v>
      </c>
      <c r="CC285" s="21">
        <v>0.38</v>
      </c>
      <c r="CD285" s="98">
        <v>0.75</v>
      </c>
      <c r="CE285" s="98">
        <v>0.4</v>
      </c>
      <c r="CF285" s="33">
        <v>0.75</v>
      </c>
      <c r="CG285" s="32">
        <v>44</v>
      </c>
      <c r="CH285" s="98">
        <v>37</v>
      </c>
      <c r="CI285" s="98">
        <v>44</v>
      </c>
      <c r="CJ285" s="96">
        <f>Population!$CG285-Population!$CI285</f>
        <v>0</v>
      </c>
      <c r="CK285" s="118">
        <f>_xlfn.DAYS(Entries!$AY$2,Population!H285)</f>
        <v>153</v>
      </c>
      <c r="CL285" s="118">
        <f t="shared" si="39"/>
        <v>1460</v>
      </c>
      <c r="CM285" s="117">
        <f>Entries!$AY$5</f>
        <v>0.15</v>
      </c>
      <c r="CN285" s="117">
        <f t="shared" si="37"/>
        <v>0</v>
      </c>
      <c r="CO285" s="119" t="str">
        <f t="shared" si="40"/>
        <v>-</v>
      </c>
      <c r="CP285" s="32" t="s">
        <v>103</v>
      </c>
      <c r="CQ285" s="98">
        <v>0</v>
      </c>
      <c r="CR285" s="98" t="s">
        <v>95</v>
      </c>
      <c r="CS285" s="98"/>
      <c r="CT285" s="33"/>
      <c r="CU285" s="32" t="s">
        <v>330</v>
      </c>
      <c r="CV285" s="98" t="s">
        <v>330</v>
      </c>
      <c r="CW285" s="98" t="s">
        <v>331</v>
      </c>
      <c r="CX285" s="98" t="s">
        <v>332</v>
      </c>
      <c r="CY285" s="98" t="s">
        <v>107</v>
      </c>
      <c r="CZ285" s="98" t="s">
        <v>108</v>
      </c>
      <c r="DA285" s="33"/>
      <c r="DB285" s="17" t="s">
        <v>15462</v>
      </c>
      <c r="DC285" s="17" t="s">
        <v>15500</v>
      </c>
      <c r="DD285" s="17" t="s">
        <v>15500</v>
      </c>
      <c r="DE285" s="17" t="s">
        <v>15500</v>
      </c>
      <c r="DF285" s="17" t="s">
        <v>15500</v>
      </c>
      <c r="DG285" s="23" t="s">
        <v>11171</v>
      </c>
      <c r="DH285" s="145"/>
    </row>
    <row r="286" spans="1:112" s="17" customFormat="1" x14ac:dyDescent="0.25">
      <c r="A286" s="30" t="s">
        <v>1369</v>
      </c>
      <c r="B286" s="96">
        <v>0</v>
      </c>
      <c r="C286" s="96" t="s">
        <v>15461</v>
      </c>
      <c r="D286" s="96"/>
      <c r="E286" s="96">
        <v>44429</v>
      </c>
      <c r="F286" s="96" t="s">
        <v>1370</v>
      </c>
      <c r="G286" s="31">
        <v>60044</v>
      </c>
      <c r="H286" s="43">
        <v>43572</v>
      </c>
      <c r="I286" s="96" t="s">
        <v>271</v>
      </c>
      <c r="J286" s="96"/>
      <c r="K286" s="96"/>
      <c r="L286" s="96" t="s">
        <v>155</v>
      </c>
      <c r="M286" s="124" t="s">
        <v>391</v>
      </c>
      <c r="N286" s="96" t="s">
        <v>391</v>
      </c>
      <c r="O286" s="124" t="s">
        <v>123</v>
      </c>
      <c r="P286" s="64" t="str">
        <f>VLOOKUP(N286,Entries!J:K,2,FALSE)</f>
        <v>FRANCE</v>
      </c>
      <c r="Q286" s="123" t="s">
        <v>1371</v>
      </c>
      <c r="R286" s="30" t="s">
        <v>1371</v>
      </c>
      <c r="S286" s="96" t="s">
        <v>391</v>
      </c>
      <c r="T286" s="124" t="s">
        <v>649</v>
      </c>
      <c r="U286" s="125" t="s">
        <v>141</v>
      </c>
      <c r="V286" s="106" t="s">
        <v>92</v>
      </c>
      <c r="W286" s="64">
        <f>IF(VLOOKUP(R286,Entries!N:P,3,FALSE)=V286,1,VLOOKUP(R286,Entries!N:P,3,FALSE))</f>
        <v>1</v>
      </c>
      <c r="X286" s="124"/>
      <c r="Y286" s="124" t="s">
        <v>1372</v>
      </c>
      <c r="Z286" s="96" t="s">
        <v>11069</v>
      </c>
      <c r="AA286" s="96" t="s">
        <v>391</v>
      </c>
      <c r="AB286" s="96" t="s">
        <v>141</v>
      </c>
      <c r="AC286" s="96" t="s">
        <v>93</v>
      </c>
      <c r="AD286" s="96" t="s">
        <v>117</v>
      </c>
      <c r="AE286" s="96" t="s">
        <v>117</v>
      </c>
      <c r="AF286" s="96" t="s">
        <v>117</v>
      </c>
      <c r="AG286" s="96"/>
      <c r="AH286" s="96"/>
      <c r="AI286" s="96"/>
      <c r="AJ286" s="96">
        <v>0.25</v>
      </c>
      <c r="AK286" s="96" t="s">
        <v>95</v>
      </c>
      <c r="AL286" s="96"/>
      <c r="AM286" s="31"/>
      <c r="AN286" s="30" t="s">
        <v>133</v>
      </c>
      <c r="AO286" s="96" t="s">
        <v>134</v>
      </c>
      <c r="AP286" s="31" t="s">
        <v>98</v>
      </c>
      <c r="AQ286">
        <v>21104.565832960001</v>
      </c>
      <c r="AR286" t="s">
        <v>11744</v>
      </c>
      <c r="AS286" t="s">
        <v>11225</v>
      </c>
      <c r="AT286" t="s">
        <v>11745</v>
      </c>
      <c r="AU286">
        <v>51.631500000000003</v>
      </c>
      <c r="AV286" s="96">
        <v>0.64404032263111111</v>
      </c>
      <c r="AW286">
        <v>250.352</v>
      </c>
      <c r="AX286" s="96">
        <v>4.2824593894711107</v>
      </c>
      <c r="AY286">
        <v>2.9849999999999999E-4</v>
      </c>
      <c r="AZ286">
        <v>331.67489999999998</v>
      </c>
      <c r="BA286" s="96">
        <v>3.0176247796799998</v>
      </c>
      <c r="BB286">
        <v>28.408799999999999</v>
      </c>
      <c r="BC286" s="96">
        <v>3.2669746820488892</v>
      </c>
      <c r="BD286">
        <v>15.755343760000001</v>
      </c>
      <c r="BE286" s="96">
        <f t="shared" si="34"/>
        <v>6721.2489144492365</v>
      </c>
      <c r="BF286" s="96">
        <f t="shared" si="35"/>
        <v>352.25520725019942</v>
      </c>
      <c r="BG286" s="96">
        <f t="shared" si="36"/>
        <v>348.2426216482736</v>
      </c>
      <c r="BH286">
        <v>6727.8168934202031</v>
      </c>
      <c r="BI286">
        <v>1.3431937013073921E-3</v>
      </c>
      <c r="BJ286">
        <v>0.90149545675453902</v>
      </c>
      <c r="BK286">
        <v>4.369466689131972</v>
      </c>
      <c r="BL286">
        <v>0.5754749658201963</v>
      </c>
      <c r="BM286">
        <v>5.7091713249180263</v>
      </c>
      <c r="BN286">
        <v>0.90113994869592695</v>
      </c>
      <c r="BO286">
        <v>4.3694666883539641</v>
      </c>
      <c r="BP286">
        <v>8.9691649275966119E-4</v>
      </c>
      <c r="BQ286">
        <v>0.5754749658201963</v>
      </c>
      <c r="BR286">
        <v>6721.7745025693803</v>
      </c>
      <c r="BS286" s="96">
        <v>589.98192797812953</v>
      </c>
      <c r="BT286" s="96">
        <v>575.68501623636439</v>
      </c>
      <c r="BU286">
        <v>5.7091713249180263</v>
      </c>
      <c r="BV286" s="65" t="str">
        <f t="shared" si="38"/>
        <v>no propulsion</v>
      </c>
      <c r="BW286" s="30" t="s">
        <v>104</v>
      </c>
      <c r="BX286" s="96">
        <v>0.1</v>
      </c>
      <c r="BY286" s="96">
        <v>0.2</v>
      </c>
      <c r="BZ286" s="96">
        <v>0.2</v>
      </c>
      <c r="CA286" s="96">
        <v>0.03</v>
      </c>
      <c r="CB286" s="96">
        <v>0.01</v>
      </c>
      <c r="CC286" s="96">
        <v>2.5000000000000001E-2</v>
      </c>
      <c r="CD286" s="96">
        <v>0.2</v>
      </c>
      <c r="CE286" s="96">
        <v>0.1</v>
      </c>
      <c r="CF286" s="31">
        <v>0.2</v>
      </c>
      <c r="CG286" s="30">
        <v>2</v>
      </c>
      <c r="CH286" s="96">
        <v>2</v>
      </c>
      <c r="CI286" s="96">
        <v>2</v>
      </c>
      <c r="CJ286" s="98">
        <f>Population!$CG286-Population!$CI286</f>
        <v>0</v>
      </c>
      <c r="CK286" s="120">
        <f>_xlfn.DAYS(Entries!$AY$2,Population!H286)</f>
        <v>722</v>
      </c>
      <c r="CL286" s="120">
        <f t="shared" si="39"/>
        <v>91.25</v>
      </c>
      <c r="CM286" s="122">
        <f>Entries!$AY$5</f>
        <v>0.15</v>
      </c>
      <c r="CN286" s="122">
        <f t="shared" si="37"/>
        <v>0</v>
      </c>
      <c r="CO286" s="121" t="str">
        <f t="shared" si="40"/>
        <v>-</v>
      </c>
      <c r="CP286" s="30" t="s">
        <v>103</v>
      </c>
      <c r="CQ286" s="96">
        <v>0</v>
      </c>
      <c r="CR286" s="96" t="s">
        <v>95</v>
      </c>
      <c r="CS286" s="96"/>
      <c r="CT286" s="31"/>
      <c r="CU286" s="30" t="s">
        <v>1373</v>
      </c>
      <c r="CV286" s="96"/>
      <c r="CW286" s="96"/>
      <c r="CX286" s="96" t="s">
        <v>295</v>
      </c>
      <c r="CY286" s="96" t="s">
        <v>107</v>
      </c>
      <c r="CZ286" s="96" t="s">
        <v>108</v>
      </c>
      <c r="DA286" s="31"/>
      <c r="DB286" s="17" t="s">
        <v>15462</v>
      </c>
      <c r="DC286" s="17" t="s">
        <v>15500</v>
      </c>
      <c r="DD286" s="17" t="s">
        <v>15500</v>
      </c>
      <c r="DE286" s="17" t="s">
        <v>15500</v>
      </c>
      <c r="DF286" s="17" t="s">
        <v>15500</v>
      </c>
      <c r="DG286" s="23" t="s">
        <v>11171</v>
      </c>
      <c r="DH286" s="145"/>
    </row>
    <row r="287" spans="1:112" s="17" customFormat="1" x14ac:dyDescent="0.25">
      <c r="A287" s="32" t="s">
        <v>1374</v>
      </c>
      <c r="B287" s="98">
        <v>0</v>
      </c>
      <c r="C287" s="98" t="s">
        <v>15461</v>
      </c>
      <c r="D287" s="98"/>
      <c r="E287" s="98">
        <v>46905</v>
      </c>
      <c r="F287" s="98" t="s">
        <v>1375</v>
      </c>
      <c r="G287" s="33">
        <v>65192</v>
      </c>
      <c r="H287" s="44">
        <v>44142</v>
      </c>
      <c r="I287" s="99" t="s">
        <v>10100</v>
      </c>
      <c r="J287" s="99"/>
      <c r="K287" s="99"/>
      <c r="L287" s="98" t="s">
        <v>1376</v>
      </c>
      <c r="M287" t="s">
        <v>507</v>
      </c>
      <c r="N287" s="98" t="s">
        <v>507</v>
      </c>
      <c r="O287" t="s">
        <v>11126</v>
      </c>
      <c r="P287" s="96" t="str">
        <f>VLOOKUP(N287,Entries!J:K,2,FALSE)</f>
        <v>INDIA</v>
      </c>
      <c r="Q287" s="38" t="s">
        <v>722</v>
      </c>
      <c r="R287" s="32" t="s">
        <v>515</v>
      </c>
      <c r="S287" s="98" t="s">
        <v>507</v>
      </c>
      <c r="T287" t="s">
        <v>509</v>
      </c>
      <c r="U287" s="39" t="s">
        <v>141</v>
      </c>
      <c r="V287" s="33" t="s">
        <v>141</v>
      </c>
      <c r="W287" s="64">
        <f>IF(VLOOKUP(R287,Entries!N:P,3,FALSE)=V287,1,VLOOKUP(R287,Entries!N:P,3,FALSE))</f>
        <v>1</v>
      </c>
      <c r="X287"/>
      <c r="Y287"/>
      <c r="Z287" s="98"/>
      <c r="AA287" s="98"/>
      <c r="AB287" s="98"/>
      <c r="AC287" s="98" t="s">
        <v>239</v>
      </c>
      <c r="AD287" s="98" t="s">
        <v>1377</v>
      </c>
      <c r="AE287" s="98" t="s">
        <v>94</v>
      </c>
      <c r="AF287" s="98" t="s">
        <v>94</v>
      </c>
      <c r="AG287" s="98"/>
      <c r="AH287" s="98"/>
      <c r="AI287" s="98"/>
      <c r="AJ287" s="98">
        <v>5</v>
      </c>
      <c r="AK287" s="98" t="s">
        <v>95</v>
      </c>
      <c r="AL287" s="98"/>
      <c r="AM287" s="33"/>
      <c r="AN287" s="32" t="s">
        <v>133</v>
      </c>
      <c r="AO287" s="98" t="s">
        <v>134</v>
      </c>
      <c r="AP287" s="33" t="s">
        <v>160</v>
      </c>
      <c r="AQ287">
        <v>21104.595733149999</v>
      </c>
      <c r="AR287" t="s">
        <v>11746</v>
      </c>
      <c r="AS287" t="s">
        <v>11225</v>
      </c>
      <c r="AT287" t="s">
        <v>11747</v>
      </c>
      <c r="AU287">
        <v>36.900799999999997</v>
      </c>
      <c r="AV287" s="98">
        <v>1.6998857606088889</v>
      </c>
      <c r="AW287">
        <v>245.36689999999999</v>
      </c>
      <c r="AX287" s="98">
        <v>3.9406629065155561</v>
      </c>
      <c r="AY287">
        <v>5.0520000000000003E-4</v>
      </c>
      <c r="AZ287">
        <v>172.8972</v>
      </c>
      <c r="BA287" s="98">
        <v>6.1908421391466666</v>
      </c>
      <c r="BB287">
        <v>187.18389999999999</v>
      </c>
      <c r="BC287" s="98">
        <v>1.1632023632622224</v>
      </c>
      <c r="BD287">
        <v>14.98097872</v>
      </c>
      <c r="BE287" s="96">
        <f t="shared" si="34"/>
        <v>6950.9117843883905</v>
      </c>
      <c r="BF287" s="96">
        <f t="shared" si="35"/>
        <v>583.42338502186431</v>
      </c>
      <c r="BG287" s="96">
        <f t="shared" si="36"/>
        <v>576.40018375491763</v>
      </c>
      <c r="BH287">
        <v>6957.2543309129514</v>
      </c>
      <c r="BI287">
        <v>8.8915433707587E-4</v>
      </c>
      <c r="BJ287">
        <v>0.64436844166999419</v>
      </c>
      <c r="BK287">
        <v>4.2824602780970489</v>
      </c>
      <c r="BL287">
        <v>0.92180256823298112</v>
      </c>
      <c r="BM287">
        <v>5.3627968182455854</v>
      </c>
      <c r="BN287">
        <v>0.64404098110603347</v>
      </c>
      <c r="BO287">
        <v>4.2824602851316147</v>
      </c>
      <c r="BP287">
        <v>1.027987785378525E-3</v>
      </c>
      <c r="BQ287">
        <v>0.92180256823298112</v>
      </c>
      <c r="BR287">
        <v>6953.833472107247</v>
      </c>
      <c r="BS287" s="96">
        <v>511.15978863126293</v>
      </c>
      <c r="BT287" s="96">
        <v>490.49885746549717</v>
      </c>
      <c r="BU287">
        <v>5.3627968182455854</v>
      </c>
      <c r="BV287" s="60" t="str">
        <f t="shared" si="38"/>
        <v>Earth Observation</v>
      </c>
      <c r="BW287" s="32" t="s">
        <v>1378</v>
      </c>
      <c r="BX287" s="98">
        <v>1</v>
      </c>
      <c r="BY287" s="98">
        <v>2</v>
      </c>
      <c r="BZ287" s="98">
        <v>5</v>
      </c>
      <c r="CA287" s="21">
        <v>5.3030999999999997</v>
      </c>
      <c r="CB287" s="21">
        <v>0.64949999999999997</v>
      </c>
      <c r="CC287" s="21">
        <v>2.9100999999999999</v>
      </c>
      <c r="CD287" s="98">
        <v>2</v>
      </c>
      <c r="CE287" s="98">
        <v>1</v>
      </c>
      <c r="CF287" s="33">
        <v>5</v>
      </c>
      <c r="CG287" s="32">
        <v>628</v>
      </c>
      <c r="CH287" s="98">
        <v>628</v>
      </c>
      <c r="CI287" s="98">
        <v>628</v>
      </c>
      <c r="CJ287" s="96">
        <f>Population!$CG287-Population!$CI287</f>
        <v>0</v>
      </c>
      <c r="CK287" s="118">
        <f>_xlfn.DAYS(Entries!$AY$2,Population!H287)</f>
        <v>152</v>
      </c>
      <c r="CL287" s="118">
        <f t="shared" si="39"/>
        <v>1825</v>
      </c>
      <c r="CM287" s="117">
        <f>Entries!$AY$5</f>
        <v>0.15</v>
      </c>
      <c r="CN287" s="117">
        <f t="shared" si="37"/>
        <v>0</v>
      </c>
      <c r="CO287" s="119">
        <f t="shared" si="40"/>
        <v>0.92920547945205478</v>
      </c>
      <c r="CP287" s="32"/>
      <c r="CQ287" s="19">
        <v>2</v>
      </c>
      <c r="CR287" s="98" t="s">
        <v>118</v>
      </c>
      <c r="CS287" s="98"/>
      <c r="CT287" s="33"/>
      <c r="CU287" s="32" t="s">
        <v>722</v>
      </c>
      <c r="CV287" s="98" t="s">
        <v>722</v>
      </c>
      <c r="CW287" s="98" t="s">
        <v>1379</v>
      </c>
      <c r="CX287" s="98" t="s">
        <v>1380</v>
      </c>
      <c r="CY287" s="98" t="s">
        <v>107</v>
      </c>
      <c r="CZ287" s="98" t="s">
        <v>755</v>
      </c>
      <c r="DA287" s="33"/>
      <c r="DB287" s="17" t="s">
        <v>15463</v>
      </c>
      <c r="DC287" s="17" t="s">
        <v>15500</v>
      </c>
      <c r="DD287" s="17">
        <v>1</v>
      </c>
      <c r="DE287" s="17">
        <v>1</v>
      </c>
      <c r="DF287" s="17" t="s">
        <v>15500</v>
      </c>
      <c r="DG287" s="23" t="s">
        <v>11181</v>
      </c>
      <c r="DH287" s="145"/>
    </row>
    <row r="288" spans="1:112" s="17" customFormat="1" x14ac:dyDescent="0.25">
      <c r="A288" s="30" t="s">
        <v>1381</v>
      </c>
      <c r="B288" s="96">
        <v>0</v>
      </c>
      <c r="C288" s="96" t="s">
        <v>15461</v>
      </c>
      <c r="D288" s="96"/>
      <c r="E288" s="96">
        <v>29079</v>
      </c>
      <c r="F288" s="96" t="s">
        <v>1382</v>
      </c>
      <c r="G288" s="31">
        <v>29076</v>
      </c>
      <c r="H288" s="43">
        <v>38832</v>
      </c>
      <c r="I288" s="96" t="s">
        <v>1383</v>
      </c>
      <c r="J288" s="96"/>
      <c r="K288" s="96"/>
      <c r="L288" s="96" t="s">
        <v>1384</v>
      </c>
      <c r="M288" s="124" t="s">
        <v>582</v>
      </c>
      <c r="N288" s="96" t="s">
        <v>582</v>
      </c>
      <c r="O288" s="124" t="s">
        <v>11123</v>
      </c>
      <c r="P288" s="64" t="str">
        <f>VLOOKUP(N288,Entries!J:K,2,FALSE)</f>
        <v>ISRAEL</v>
      </c>
      <c r="Q288" s="123" t="s">
        <v>1385</v>
      </c>
      <c r="R288" s="30" t="s">
        <v>10994</v>
      </c>
      <c r="S288" s="96" t="s">
        <v>582</v>
      </c>
      <c r="T288" s="124" t="s">
        <v>584</v>
      </c>
      <c r="U288" s="125" t="s">
        <v>180</v>
      </c>
      <c r="V288" s="106" t="s">
        <v>159</v>
      </c>
      <c r="W288" s="64">
        <f>IF(VLOOKUP(R288,Entries!N:P,3,FALSE)=V288,1,VLOOKUP(R288,Entries!N:P,3,FALSE))</f>
        <v>1</v>
      </c>
      <c r="X288" s="124"/>
      <c r="Y288" s="124"/>
      <c r="Z288" s="96" t="s">
        <v>11023</v>
      </c>
      <c r="AA288" s="96" t="s">
        <v>582</v>
      </c>
      <c r="AB288" s="105" t="s">
        <v>180</v>
      </c>
      <c r="AC288" s="96" t="s">
        <v>239</v>
      </c>
      <c r="AD288" s="96" t="s">
        <v>329</v>
      </c>
      <c r="AE288" s="96" t="s">
        <v>180</v>
      </c>
      <c r="AF288" s="96" t="s">
        <v>94</v>
      </c>
      <c r="AG288" s="96" t="s">
        <v>11112</v>
      </c>
      <c r="AH288" s="96"/>
      <c r="AI288" s="96"/>
      <c r="AJ288" s="96">
        <v>10</v>
      </c>
      <c r="AK288" s="96" t="s">
        <v>95</v>
      </c>
      <c r="AL288" s="96"/>
      <c r="AM288" s="31"/>
      <c r="AN288" s="30" t="s">
        <v>96</v>
      </c>
      <c r="AO288" s="96" t="s">
        <v>97</v>
      </c>
      <c r="AP288" s="31" t="s">
        <v>97</v>
      </c>
      <c r="AQ288">
        <v>21104.536855660001</v>
      </c>
      <c r="AR288" t="s">
        <v>11748</v>
      </c>
      <c r="AS288" t="s">
        <v>11225</v>
      </c>
      <c r="AT288" t="s">
        <v>11749</v>
      </c>
      <c r="AU288">
        <v>97.396299999999997</v>
      </c>
      <c r="AV288" s="96">
        <v>1.7006798852533334</v>
      </c>
      <c r="AW288">
        <v>225.7834</v>
      </c>
      <c r="AX288" s="96">
        <v>3.1325826122755553</v>
      </c>
      <c r="AY288">
        <v>6.9419999999999996E-4</v>
      </c>
      <c r="AZ288">
        <v>354.70920000000001</v>
      </c>
      <c r="BA288" s="96">
        <v>2.8454253955155555</v>
      </c>
      <c r="BB288">
        <v>66.646600000000007</v>
      </c>
      <c r="BC288" s="96">
        <v>3.440298058017778</v>
      </c>
      <c r="BD288">
        <v>15.230259200000001</v>
      </c>
      <c r="BE288" s="96">
        <f t="shared" si="34"/>
        <v>6874.8575716003807</v>
      </c>
      <c r="BF288" s="96">
        <f t="shared" si="35"/>
        <v>508.63009772658643</v>
      </c>
      <c r="BG288" s="96">
        <f t="shared" si="36"/>
        <v>499.08504547417579</v>
      </c>
      <c r="BH288">
        <v>6866.7065950412943</v>
      </c>
      <c r="BI288">
        <v>2.723415404104718E-4</v>
      </c>
      <c r="BJ288">
        <v>1.699934407669049</v>
      </c>
      <c r="BK288">
        <v>3.940587984664365</v>
      </c>
      <c r="BL288">
        <v>2.8686020696698931</v>
      </c>
      <c r="BM288">
        <v>4.4863027549204437</v>
      </c>
      <c r="BN288">
        <v>1.6998860882223441</v>
      </c>
      <c r="BO288">
        <v>3.9406637673407241</v>
      </c>
      <c r="BP288">
        <v>1.5033064846698019E-3</v>
      </c>
      <c r="BQ288">
        <v>2.8686020696698931</v>
      </c>
      <c r="BR288">
        <v>6871.8293230483796</v>
      </c>
      <c r="BS288" s="96">
        <v>534.5739181230183</v>
      </c>
      <c r="BT288" s="96">
        <v>512.15683363762491</v>
      </c>
      <c r="BU288">
        <v>4.4863027549204437</v>
      </c>
      <c r="BV288" s="65" t="str">
        <f t="shared" si="38"/>
        <v>Earth Observation</v>
      </c>
      <c r="BW288" s="30" t="s">
        <v>1386</v>
      </c>
      <c r="BX288" s="96">
        <v>1.2</v>
      </c>
      <c r="BY288" s="96">
        <v>2.2999999999999998</v>
      </c>
      <c r="BZ288" s="96">
        <v>3.6</v>
      </c>
      <c r="CA288" s="96">
        <v>5.2869000000000002</v>
      </c>
      <c r="CB288" s="96">
        <v>1.131</v>
      </c>
      <c r="CC288" s="96">
        <v>3.5156000000000001</v>
      </c>
      <c r="CD288" s="96">
        <v>2.2999999999999998</v>
      </c>
      <c r="CE288" s="96">
        <v>1.2</v>
      </c>
      <c r="CF288" s="31">
        <v>3.6</v>
      </c>
      <c r="CG288" s="30">
        <v>290</v>
      </c>
      <c r="CH288" s="96">
        <v>290</v>
      </c>
      <c r="CI288" s="96">
        <v>250</v>
      </c>
      <c r="CJ288" s="98">
        <f>Population!$CG288-Population!$CI288</f>
        <v>40</v>
      </c>
      <c r="CK288" s="120">
        <f>_xlfn.DAYS(Entries!$AY$2,Population!H288)</f>
        <v>5462</v>
      </c>
      <c r="CL288" s="120">
        <f t="shared" si="39"/>
        <v>3650</v>
      </c>
      <c r="CM288" s="122">
        <f>Entries!$AY$5</f>
        <v>0.15</v>
      </c>
      <c r="CN288" s="122">
        <f t="shared" si="37"/>
        <v>0.13793103448275862</v>
      </c>
      <c r="CO288" s="121">
        <f t="shared" si="40"/>
        <v>0</v>
      </c>
      <c r="CP288" s="30"/>
      <c r="CQ288" s="19">
        <v>4</v>
      </c>
      <c r="CR288" s="96" t="s">
        <v>118</v>
      </c>
      <c r="CS288" s="96"/>
      <c r="CT288" s="31"/>
      <c r="CU288" s="30" t="s">
        <v>1387</v>
      </c>
      <c r="CV288" s="96" t="s">
        <v>1388</v>
      </c>
      <c r="CW288" s="96" t="s">
        <v>584</v>
      </c>
      <c r="CX288" s="96" t="s">
        <v>1389</v>
      </c>
      <c r="CY288" s="96" t="s">
        <v>107</v>
      </c>
      <c r="CZ288" s="96" t="s">
        <v>163</v>
      </c>
      <c r="DA288" s="31">
        <v>800</v>
      </c>
      <c r="DB288" s="17" t="s">
        <v>15463</v>
      </c>
      <c r="DC288" s="17" t="s">
        <v>15500</v>
      </c>
      <c r="DD288" s="17">
        <v>1</v>
      </c>
      <c r="DE288" s="17">
        <v>1</v>
      </c>
      <c r="DF288" s="17">
        <v>10</v>
      </c>
      <c r="DG288" s="23" t="s">
        <v>11182</v>
      </c>
      <c r="DH288" s="145" t="s">
        <v>11186</v>
      </c>
    </row>
    <row r="289" spans="1:112" s="17" customFormat="1" x14ac:dyDescent="0.25">
      <c r="A289" s="32" t="s">
        <v>1390</v>
      </c>
      <c r="B289" s="98">
        <v>0</v>
      </c>
      <c r="C289" s="98" t="s">
        <v>15461</v>
      </c>
      <c r="D289" s="98"/>
      <c r="E289" s="98">
        <v>46273</v>
      </c>
      <c r="F289" s="98" t="s">
        <v>1391</v>
      </c>
      <c r="G289" s="33">
        <v>64319</v>
      </c>
      <c r="H289" s="44">
        <v>44077</v>
      </c>
      <c r="I289" s="98" t="s">
        <v>111</v>
      </c>
      <c r="J289" s="98"/>
      <c r="K289" s="98"/>
      <c r="L289" s="98" t="s">
        <v>138</v>
      </c>
      <c r="M289" t="s">
        <v>139</v>
      </c>
      <c r="N289" s="98" t="s">
        <v>139</v>
      </c>
      <c r="O289" t="s">
        <v>11126</v>
      </c>
      <c r="P289" s="96" t="str">
        <f>VLOOKUP(N289,Entries!J:K,2,FALSE)</f>
        <v>EUROPEAN SPACE AGENCY</v>
      </c>
      <c r="Q289" s="38" t="s">
        <v>439</v>
      </c>
      <c r="R289" s="32" t="s">
        <v>439</v>
      </c>
      <c r="S289" s="98" t="s">
        <v>382</v>
      </c>
      <c r="T289" t="s">
        <v>139</v>
      </c>
      <c r="U289" s="39" t="s">
        <v>141</v>
      </c>
      <c r="V289" s="103" t="s">
        <v>159</v>
      </c>
      <c r="W289" s="64">
        <f>IF(VLOOKUP(R289,Entries!N:P,3,FALSE)=V289,1,VLOOKUP(R289,Entries!N:P,3,FALSE))</f>
        <v>1</v>
      </c>
      <c r="X289"/>
      <c r="Y289"/>
      <c r="Z289" s="95" t="s">
        <v>11071</v>
      </c>
      <c r="AA289" s="95" t="s">
        <v>9430</v>
      </c>
      <c r="AB289" s="95" t="s">
        <v>159</v>
      </c>
      <c r="AC289" s="98" t="s">
        <v>239</v>
      </c>
      <c r="AD289" s="98" t="s">
        <v>1392</v>
      </c>
      <c r="AE289" s="98" t="s">
        <v>94</v>
      </c>
      <c r="AF289" s="98" t="s">
        <v>94</v>
      </c>
      <c r="AG289" s="98" t="s">
        <v>650</v>
      </c>
      <c r="AH289" s="98"/>
      <c r="AI289" s="98"/>
      <c r="AJ289" s="98">
        <v>4</v>
      </c>
      <c r="AK289" s="98" t="s">
        <v>95</v>
      </c>
      <c r="AL289" s="98"/>
      <c r="AM289" s="33"/>
      <c r="AN289" s="32" t="s">
        <v>96</v>
      </c>
      <c r="AO289" s="98" t="s">
        <v>97</v>
      </c>
      <c r="AP289" s="33" t="s">
        <v>97</v>
      </c>
      <c r="AQ289">
        <v>21104.601681259999</v>
      </c>
      <c r="AR289" t="s">
        <v>11750</v>
      </c>
      <c r="AS289" t="s">
        <v>11225</v>
      </c>
      <c r="AT289" t="s">
        <v>11751</v>
      </c>
      <c r="AU289">
        <v>97.441800000000001</v>
      </c>
      <c r="AV289" s="98">
        <v>1.7046103659111111</v>
      </c>
      <c r="AW289">
        <v>179.4838</v>
      </c>
      <c r="AX289" s="98">
        <v>3.0837081674000002</v>
      </c>
      <c r="AY289">
        <v>6.4039999999999995E-4</v>
      </c>
      <c r="AZ289">
        <v>163.0309</v>
      </c>
      <c r="BA289" s="98">
        <v>4.639045789431111</v>
      </c>
      <c r="BB289">
        <v>197.1146</v>
      </c>
      <c r="BC289" s="98">
        <v>1.6439305164311109</v>
      </c>
      <c r="BD289">
        <v>15.15569019</v>
      </c>
      <c r="BE289" s="96">
        <f t="shared" si="34"/>
        <v>6897.3895641905438</v>
      </c>
      <c r="BF289" s="96">
        <f t="shared" si="35"/>
        <v>530.80665246745139</v>
      </c>
      <c r="BG289" s="96">
        <f t="shared" si="36"/>
        <v>521.97247591363612</v>
      </c>
      <c r="BH289">
        <v>6903.7818946523121</v>
      </c>
      <c r="BI289">
        <v>1.270453364159755E-3</v>
      </c>
      <c r="BJ289">
        <v>1.700590991384263</v>
      </c>
      <c r="BK289">
        <v>3.132583261763664</v>
      </c>
      <c r="BL289">
        <v>1.6763071484945551</v>
      </c>
      <c r="BM289">
        <v>4.6094175671692383</v>
      </c>
      <c r="BN289">
        <v>1.700680286912013</v>
      </c>
      <c r="BO289">
        <v>3.1325832646060059</v>
      </c>
      <c r="BP289">
        <v>1.625754022539823E-3</v>
      </c>
      <c r="BQ289">
        <v>1.6763071484945551</v>
      </c>
      <c r="BR289">
        <v>6894.3653758803221</v>
      </c>
      <c r="BS289" s="96">
        <v>590.82675092145564</v>
      </c>
      <c r="BT289" s="96">
        <v>577.77562742361442</v>
      </c>
      <c r="BU289">
        <v>4.6094175671692383</v>
      </c>
      <c r="BV289" s="60" t="str">
        <f t="shared" si="38"/>
        <v>no propulsion</v>
      </c>
      <c r="BW289" s="32" t="s">
        <v>379</v>
      </c>
      <c r="BX289" s="98">
        <v>0.5</v>
      </c>
      <c r="BY289" s="98">
        <v>0.7</v>
      </c>
      <c r="BZ289" s="98">
        <v>3</v>
      </c>
      <c r="CA289" s="21">
        <v>1.5548999999999999</v>
      </c>
      <c r="CB289" s="21">
        <v>0.25</v>
      </c>
      <c r="CC289" s="21">
        <v>0.81930000000000003</v>
      </c>
      <c r="CD289" s="98">
        <v>0.7</v>
      </c>
      <c r="CE289" s="98">
        <v>0.5</v>
      </c>
      <c r="CF289" s="33">
        <v>3</v>
      </c>
      <c r="CG289" s="32">
        <v>112</v>
      </c>
      <c r="CH289" s="98">
        <v>112</v>
      </c>
      <c r="CI289" s="98">
        <v>112</v>
      </c>
      <c r="CJ289" s="96">
        <f>Population!$CG289-Population!$CI289</f>
        <v>0</v>
      </c>
      <c r="CK289" s="118">
        <f>_xlfn.DAYS(Entries!$AY$2,Population!H289)</f>
        <v>217</v>
      </c>
      <c r="CL289" s="118">
        <f t="shared" si="39"/>
        <v>1460</v>
      </c>
      <c r="CM289" s="117">
        <f>Entries!$AY$5</f>
        <v>0.15</v>
      </c>
      <c r="CN289" s="117">
        <f t="shared" si="37"/>
        <v>0</v>
      </c>
      <c r="CO289" s="119" t="str">
        <f t="shared" si="40"/>
        <v>-</v>
      </c>
      <c r="CP289" s="32" t="s">
        <v>103</v>
      </c>
      <c r="CQ289" s="98">
        <v>0</v>
      </c>
      <c r="CR289" s="98" t="s">
        <v>95</v>
      </c>
      <c r="CS289" s="98"/>
      <c r="CT289" s="33"/>
      <c r="CU289" s="32" t="s">
        <v>1393</v>
      </c>
      <c r="CV289" s="98" t="s">
        <v>1394</v>
      </c>
      <c r="CW289" s="98" t="s">
        <v>382</v>
      </c>
      <c r="CX289" s="98" t="s">
        <v>1395</v>
      </c>
      <c r="CY289" s="98" t="s">
        <v>107</v>
      </c>
      <c r="CZ289" s="98" t="s">
        <v>108</v>
      </c>
      <c r="DA289" s="33"/>
      <c r="DB289" s="17" t="s">
        <v>15462</v>
      </c>
      <c r="DC289" s="17" t="s">
        <v>15500</v>
      </c>
      <c r="DD289" s="17" t="s">
        <v>15500</v>
      </c>
      <c r="DE289" s="17" t="s">
        <v>15500</v>
      </c>
      <c r="DF289" s="17" t="s">
        <v>15500</v>
      </c>
      <c r="DG289" s="23" t="s">
        <v>11171</v>
      </c>
      <c r="DH289" s="145"/>
    </row>
    <row r="290" spans="1:112" s="17" customFormat="1" x14ac:dyDescent="0.25">
      <c r="A290" s="30" t="s">
        <v>1396</v>
      </c>
      <c r="B290" s="96">
        <v>0</v>
      </c>
      <c r="C290" s="96" t="s">
        <v>15461</v>
      </c>
      <c r="D290" s="96"/>
      <c r="E290" s="96">
        <v>43792</v>
      </c>
      <c r="F290" s="96" t="s">
        <v>1397</v>
      </c>
      <c r="G290" s="31">
        <v>57770</v>
      </c>
      <c r="H290" s="43">
        <v>43437</v>
      </c>
      <c r="I290" s="96" t="s">
        <v>190</v>
      </c>
      <c r="J290" s="96"/>
      <c r="K290" s="96"/>
      <c r="L290" s="96" t="s">
        <v>285</v>
      </c>
      <c r="M290" s="124" t="s">
        <v>139</v>
      </c>
      <c r="N290" s="96" t="s">
        <v>139</v>
      </c>
      <c r="O290" s="124" t="s">
        <v>139</v>
      </c>
      <c r="P290" s="64" t="str">
        <f>VLOOKUP(N290,Entries!J:K,2,FALSE)</f>
        <v>EUROPEAN SPACE AGENCY</v>
      </c>
      <c r="Q290" s="123" t="s">
        <v>1398</v>
      </c>
      <c r="R290" s="30" t="s">
        <v>1398</v>
      </c>
      <c r="S290" s="96" t="s">
        <v>139</v>
      </c>
      <c r="T290" s="124" t="s">
        <v>139</v>
      </c>
      <c r="U290" s="125" t="s">
        <v>92</v>
      </c>
      <c r="V290" s="31" t="s">
        <v>92</v>
      </c>
      <c r="W290" s="64">
        <f>IF(VLOOKUP(R290,Entries!N:P,3,FALSE)=V290,1,VLOOKUP(R290,Entries!N:P,3,FALSE))</f>
        <v>1</v>
      </c>
      <c r="X290" s="124"/>
      <c r="Y290" s="124"/>
      <c r="Z290" s="96"/>
      <c r="AA290" s="96"/>
      <c r="AB290" s="96"/>
      <c r="AC290" s="96" t="s">
        <v>239</v>
      </c>
      <c r="AD290" s="96" t="s">
        <v>117</v>
      </c>
      <c r="AE290" s="96" t="s">
        <v>117</v>
      </c>
      <c r="AF290" s="96" t="s">
        <v>117</v>
      </c>
      <c r="AG290" s="96"/>
      <c r="AH290" s="96"/>
      <c r="AI290" s="96"/>
      <c r="AJ290" s="96">
        <v>0.5</v>
      </c>
      <c r="AK290" s="96" t="s">
        <v>95</v>
      </c>
      <c r="AL290" s="96"/>
      <c r="AM290" s="31"/>
      <c r="AN290" s="30" t="s">
        <v>96</v>
      </c>
      <c r="AO290" s="96" t="s">
        <v>97</v>
      </c>
      <c r="AP290" s="31" t="s">
        <v>97</v>
      </c>
      <c r="AQ290">
        <v>21104.43345411</v>
      </c>
      <c r="AR290" t="s">
        <v>11752</v>
      </c>
      <c r="AS290" t="s">
        <v>11225</v>
      </c>
      <c r="AT290" t="s">
        <v>11753</v>
      </c>
      <c r="AU290">
        <v>97.667000000000002</v>
      </c>
      <c r="AV290" s="96">
        <v>1.7126860026800002</v>
      </c>
      <c r="AW290">
        <v>176.68350000000001</v>
      </c>
      <c r="AX290" s="96">
        <v>4.136830892311111</v>
      </c>
      <c r="AY290">
        <v>1.1728000000000001E-3</v>
      </c>
      <c r="AZ290">
        <v>265.7978</v>
      </c>
      <c r="BA290" s="96">
        <v>4.8476649515200005</v>
      </c>
      <c r="BB290">
        <v>94.190299999999993</v>
      </c>
      <c r="BC290" s="96">
        <v>1.4060666234800001</v>
      </c>
      <c r="BD290">
        <v>14.95716056</v>
      </c>
      <c r="BE290" s="96">
        <f t="shared" si="34"/>
        <v>6958.2890322138701</v>
      </c>
      <c r="BF290" s="96">
        <f t="shared" si="35"/>
        <v>595.44971359085048</v>
      </c>
      <c r="BG290" s="96">
        <f t="shared" si="36"/>
        <v>579.12835083688969</v>
      </c>
      <c r="BH290">
        <v>6964.6319329246107</v>
      </c>
      <c r="BI290">
        <v>3.9975260340770847E-4</v>
      </c>
      <c r="BJ290">
        <v>1.704520439211525</v>
      </c>
      <c r="BK290">
        <v>3.0837088089037579</v>
      </c>
      <c r="BL290">
        <v>6.0197598645224586</v>
      </c>
      <c r="BM290">
        <v>0.26321755967544058</v>
      </c>
      <c r="BN290">
        <v>1.704610767626122</v>
      </c>
      <c r="BO290">
        <v>3.0837088088139581</v>
      </c>
      <c r="BP290">
        <v>9.3821411487960576E-4</v>
      </c>
      <c r="BQ290">
        <v>6.0197598645224586</v>
      </c>
      <c r="BR290">
        <v>6955.3011891725346</v>
      </c>
      <c r="BS290" s="96">
        <v>650.80759545758065</v>
      </c>
      <c r="BT290" s="96">
        <v>443.89676000992313</v>
      </c>
      <c r="BU290">
        <v>0.26321755967544058</v>
      </c>
      <c r="BV290" s="65" t="b">
        <f t="shared" si="38"/>
        <v>0</v>
      </c>
      <c r="BW290" s="30" t="s">
        <v>104</v>
      </c>
      <c r="BX290" s="96">
        <v>0.63</v>
      </c>
      <c r="BY290" s="96">
        <v>0.33</v>
      </c>
      <c r="BZ290" s="96">
        <v>0.33</v>
      </c>
      <c r="CA290" s="96">
        <v>0.49390000000000001</v>
      </c>
      <c r="CB290" s="96">
        <v>0.2079</v>
      </c>
      <c r="CC290" s="96">
        <v>0.40639999999999998</v>
      </c>
      <c r="CD290" s="96">
        <v>0.7</v>
      </c>
      <c r="CE290" s="96">
        <v>0.6</v>
      </c>
      <c r="CF290" s="31">
        <v>0.6</v>
      </c>
      <c r="CG290" s="30">
        <v>120</v>
      </c>
      <c r="CH290" s="96">
        <v>120</v>
      </c>
      <c r="CI290" s="96">
        <v>120</v>
      </c>
      <c r="CJ290" s="98">
        <f>Population!$CG290-Population!$CI290</f>
        <v>0</v>
      </c>
      <c r="CK290" s="120">
        <f>_xlfn.DAYS(Entries!$AY$2,Population!H290)</f>
        <v>857</v>
      </c>
      <c r="CL290" s="120">
        <f t="shared" si="39"/>
        <v>182.5</v>
      </c>
      <c r="CM290" s="122">
        <f>Entries!$AY$5</f>
        <v>0.15</v>
      </c>
      <c r="CN290" s="122">
        <f t="shared" si="37"/>
        <v>0</v>
      </c>
      <c r="CO290" s="121">
        <f t="shared" si="40"/>
        <v>0</v>
      </c>
      <c r="CP290" s="30"/>
      <c r="CQ290" s="19">
        <v>2</v>
      </c>
      <c r="CR290" s="96" t="s">
        <v>118</v>
      </c>
      <c r="CS290" s="96"/>
      <c r="CT290" s="31"/>
      <c r="CU290" s="30" t="s">
        <v>1399</v>
      </c>
      <c r="CV290" s="96" t="s">
        <v>1400</v>
      </c>
      <c r="CW290" s="96" t="s">
        <v>238</v>
      </c>
      <c r="CX290" s="96" t="s">
        <v>1396</v>
      </c>
      <c r="CY290" s="96" t="s">
        <v>107</v>
      </c>
      <c r="CZ290" s="96" t="s">
        <v>108</v>
      </c>
      <c r="DA290" s="31"/>
      <c r="DB290" s="17" t="s">
        <v>15463</v>
      </c>
      <c r="DC290" s="17">
        <v>10</v>
      </c>
      <c r="DD290" s="17" t="s">
        <v>15500</v>
      </c>
      <c r="DE290" s="17" t="s">
        <v>15500</v>
      </c>
      <c r="DF290" s="17" t="s">
        <v>15500</v>
      </c>
      <c r="DG290" s="23" t="s">
        <v>11180</v>
      </c>
      <c r="DH290" s="145"/>
    </row>
    <row r="291" spans="1:112" s="17" customFormat="1" x14ac:dyDescent="0.25">
      <c r="A291" s="32" t="s">
        <v>1401</v>
      </c>
      <c r="B291" s="98">
        <v>0</v>
      </c>
      <c r="C291" s="98" t="s">
        <v>15461</v>
      </c>
      <c r="D291" s="98"/>
      <c r="E291" s="98">
        <v>41459</v>
      </c>
      <c r="F291" s="98" t="s">
        <v>1402</v>
      </c>
      <c r="G291" s="33">
        <v>41456</v>
      </c>
      <c r="H291" s="44">
        <v>42485</v>
      </c>
      <c r="I291" s="98" t="s">
        <v>111</v>
      </c>
      <c r="J291" s="98"/>
      <c r="K291" s="98"/>
      <c r="L291" s="98" t="s">
        <v>112</v>
      </c>
      <c r="M291" t="s">
        <v>236</v>
      </c>
      <c r="N291" s="98" t="s">
        <v>236</v>
      </c>
      <c r="O291" t="s">
        <v>123</v>
      </c>
      <c r="P291" s="96" t="str">
        <f>VLOOKUP(N291,Entries!J:K,2,FALSE)</f>
        <v>ITALY</v>
      </c>
      <c r="Q291" s="38" t="s">
        <v>1403</v>
      </c>
      <c r="R291" s="32" t="s">
        <v>1403</v>
      </c>
      <c r="S291" s="98" t="s">
        <v>236</v>
      </c>
      <c r="T291" t="s">
        <v>238</v>
      </c>
      <c r="U291" s="39" t="s">
        <v>92</v>
      </c>
      <c r="V291" s="33" t="s">
        <v>92</v>
      </c>
      <c r="W291" s="64">
        <f>IF(VLOOKUP(R291,Entries!N:P,3,FALSE)=V291,1,VLOOKUP(R291,Entries!N:P,3,FALSE))</f>
        <v>1</v>
      </c>
      <c r="X291"/>
      <c r="Y291"/>
      <c r="Z291" s="98"/>
      <c r="AA291" s="98"/>
      <c r="AB291" s="98"/>
      <c r="AC291" s="98" t="s">
        <v>93</v>
      </c>
      <c r="AD291" s="98" t="s">
        <v>117</v>
      </c>
      <c r="AE291" s="98" t="s">
        <v>117</v>
      </c>
      <c r="AF291" s="98" t="s">
        <v>117</v>
      </c>
      <c r="AG291" s="98"/>
      <c r="AH291" s="98"/>
      <c r="AI291" s="98"/>
      <c r="AJ291" s="19">
        <v>1</v>
      </c>
      <c r="AK291" s="98" t="s">
        <v>118</v>
      </c>
      <c r="AL291" s="98"/>
      <c r="AM291" s="33"/>
      <c r="AN291" s="32" t="s">
        <v>96</v>
      </c>
      <c r="AO291" s="98" t="s">
        <v>97</v>
      </c>
      <c r="AP291" s="33" t="s">
        <v>98</v>
      </c>
      <c r="AQ291">
        <v>21104.579378530001</v>
      </c>
      <c r="AR291" t="s">
        <v>11754</v>
      </c>
      <c r="AS291" t="s">
        <v>11225</v>
      </c>
      <c r="AT291" t="s">
        <v>11755</v>
      </c>
      <c r="AU291">
        <v>98.1297</v>
      </c>
      <c r="AV291" s="98">
        <v>1.7093559151600002</v>
      </c>
      <c r="AW291">
        <v>237.023</v>
      </c>
      <c r="AX291" s="98">
        <v>3.2613669403288887</v>
      </c>
      <c r="AY291">
        <v>1.5980999999999999E-2</v>
      </c>
      <c r="AZ291">
        <v>277.75080000000003</v>
      </c>
      <c r="BA291" s="98">
        <v>8.4433775657777779E-2</v>
      </c>
      <c r="BB291">
        <v>80.561700000000002</v>
      </c>
      <c r="BC291" s="98">
        <v>6.2010278785422228</v>
      </c>
      <c r="BD291">
        <v>15.07710765</v>
      </c>
      <c r="BE291" s="96">
        <f t="shared" si="34"/>
        <v>6921.3351226933564</v>
      </c>
      <c r="BF291" s="96">
        <f t="shared" si="35"/>
        <v>660.94497928911915</v>
      </c>
      <c r="BG291" s="96">
        <f t="shared" si="36"/>
        <v>439.7252660975937</v>
      </c>
      <c r="BH291">
        <v>6927.7449878391744</v>
      </c>
      <c r="BI291">
        <v>1.5008061258224041E-2</v>
      </c>
      <c r="BJ291">
        <v>1.71258970514203</v>
      </c>
      <c r="BK291">
        <v>4.1368317468470046</v>
      </c>
      <c r="BL291">
        <v>4.8890105670587962</v>
      </c>
      <c r="BM291">
        <v>1.3647160996207079</v>
      </c>
      <c r="BN291">
        <v>1.712686424848425</v>
      </c>
      <c r="BO291">
        <v>4.1368317503603382</v>
      </c>
      <c r="BP291">
        <v>1.495376573294329E-2</v>
      </c>
      <c r="BQ291">
        <v>4.8575579953765828</v>
      </c>
      <c r="BR291">
        <v>6918.3521777337519</v>
      </c>
      <c r="BS291" s="96">
        <v>669.31341984016854</v>
      </c>
      <c r="BT291" s="96">
        <v>645.56402511167016</v>
      </c>
      <c r="BU291">
        <v>1.3647160996207079</v>
      </c>
      <c r="BV291" s="60" t="str">
        <f t="shared" si="38"/>
        <v>too small</v>
      </c>
      <c r="BW291" s="32" t="s">
        <v>104</v>
      </c>
      <c r="BX291" s="98">
        <v>0.1</v>
      </c>
      <c r="BY291" s="98">
        <v>0.1</v>
      </c>
      <c r="BZ291" s="98">
        <v>0.1</v>
      </c>
      <c r="CA291" s="98">
        <v>1.7299999999999999E-2</v>
      </c>
      <c r="CB291" s="98">
        <v>0.01</v>
      </c>
      <c r="CC291" s="98">
        <v>1.4999999999999999E-2</v>
      </c>
      <c r="CD291" s="98">
        <v>0.1</v>
      </c>
      <c r="CE291" s="98">
        <v>0.1</v>
      </c>
      <c r="CF291" s="33">
        <v>0.1</v>
      </c>
      <c r="CG291" s="32">
        <v>1</v>
      </c>
      <c r="CH291" s="98">
        <v>1</v>
      </c>
      <c r="CI291" s="98">
        <v>1</v>
      </c>
      <c r="CJ291" s="96">
        <f>Population!$CG291-Population!$CI291</f>
        <v>0</v>
      </c>
      <c r="CK291" s="118">
        <f>_xlfn.DAYS(Entries!$AY$2,Population!H291)</f>
        <v>1809</v>
      </c>
      <c r="CL291" s="118">
        <f t="shared" si="39"/>
        <v>365</v>
      </c>
      <c r="CM291" s="117">
        <f>Entries!$AY$5</f>
        <v>0.15</v>
      </c>
      <c r="CN291" s="117">
        <f t="shared" si="37"/>
        <v>0</v>
      </c>
      <c r="CO291" s="119" t="str">
        <f t="shared" si="40"/>
        <v>-</v>
      </c>
      <c r="CP291" s="32"/>
      <c r="CQ291" s="19">
        <v>0</v>
      </c>
      <c r="CR291" s="98" t="s">
        <v>118</v>
      </c>
      <c r="CS291" s="98"/>
      <c r="CT291" s="33"/>
      <c r="CU291" s="32" t="s">
        <v>1404</v>
      </c>
      <c r="CV291" s="98"/>
      <c r="CW291" s="98"/>
      <c r="CX291" s="98" t="s">
        <v>120</v>
      </c>
      <c r="CY291" s="98" t="s">
        <v>107</v>
      </c>
      <c r="CZ291" s="98"/>
      <c r="DA291" s="33"/>
      <c r="DB291" s="17" t="s">
        <v>15462</v>
      </c>
      <c r="DC291" s="17" t="s">
        <v>15500</v>
      </c>
      <c r="DD291" s="17" t="s">
        <v>15500</v>
      </c>
      <c r="DE291" s="17" t="s">
        <v>15500</v>
      </c>
      <c r="DF291" s="17" t="s">
        <v>15500</v>
      </c>
      <c r="DG291" s="23" t="s">
        <v>11172</v>
      </c>
      <c r="DH291" s="145"/>
    </row>
    <row r="292" spans="1:112" s="17" customFormat="1" x14ac:dyDescent="0.25">
      <c r="A292" s="30" t="s">
        <v>1405</v>
      </c>
      <c r="B292" s="96">
        <v>0</v>
      </c>
      <c r="C292" s="96" t="s">
        <v>15461</v>
      </c>
      <c r="D292" s="96"/>
      <c r="E292" s="96">
        <v>39161</v>
      </c>
      <c r="F292" s="96" t="s">
        <v>1406</v>
      </c>
      <c r="G292" s="31">
        <v>39158</v>
      </c>
      <c r="H292" s="43">
        <v>41401</v>
      </c>
      <c r="I292" s="96" t="s">
        <v>111</v>
      </c>
      <c r="J292" s="96"/>
      <c r="K292" s="96"/>
      <c r="L292" s="96" t="s">
        <v>123</v>
      </c>
      <c r="M292" s="124" t="s">
        <v>1407</v>
      </c>
      <c r="N292" s="96" t="s">
        <v>1407</v>
      </c>
      <c r="O292" s="124" t="s">
        <v>123</v>
      </c>
      <c r="P292" s="64" t="str">
        <f>VLOOKUP(N292,Entries!J:K,2,FALSE)</f>
        <v>ESTONIA</v>
      </c>
      <c r="Q292" s="123" t="s">
        <v>1408</v>
      </c>
      <c r="R292" s="30" t="s">
        <v>1408</v>
      </c>
      <c r="S292" s="96" t="s">
        <v>1407</v>
      </c>
      <c r="T292" s="124" t="s">
        <v>1409</v>
      </c>
      <c r="U292" s="125" t="s">
        <v>92</v>
      </c>
      <c r="V292" s="31" t="s">
        <v>92</v>
      </c>
      <c r="W292" s="64">
        <f>IF(VLOOKUP(R292,Entries!N:P,3,FALSE)=V292,1,VLOOKUP(R292,Entries!N:P,3,FALSE))</f>
        <v>1</v>
      </c>
      <c r="X292" s="124"/>
      <c r="Y292" s="124"/>
      <c r="Z292" s="96"/>
      <c r="AA292" s="96"/>
      <c r="AB292" s="96"/>
      <c r="AC292" s="96" t="s">
        <v>93</v>
      </c>
      <c r="AD292" s="96" t="s">
        <v>668</v>
      </c>
      <c r="AE292" s="96" t="s">
        <v>117</v>
      </c>
      <c r="AF292" s="96" t="s">
        <v>117</v>
      </c>
      <c r="AG292" s="96"/>
      <c r="AH292" s="96"/>
      <c r="AI292" s="96"/>
      <c r="AJ292" s="19">
        <v>1</v>
      </c>
      <c r="AK292" s="96" t="s">
        <v>118</v>
      </c>
      <c r="AL292" s="96"/>
      <c r="AM292" s="31"/>
      <c r="AN292" s="30" t="s">
        <v>125</v>
      </c>
      <c r="AO292" s="96" t="s">
        <v>97</v>
      </c>
      <c r="AP292" s="31" t="s">
        <v>98</v>
      </c>
      <c r="AQ292">
        <v>21104.199511769999</v>
      </c>
      <c r="AR292" t="s">
        <v>11756</v>
      </c>
      <c r="AS292" t="s">
        <v>11225</v>
      </c>
      <c r="AT292" t="s">
        <v>11757</v>
      </c>
      <c r="AU292">
        <v>97.938900000000004</v>
      </c>
      <c r="AV292" s="96">
        <v>1.7004756817733333</v>
      </c>
      <c r="AW292">
        <v>186.86259999999999</v>
      </c>
      <c r="AX292" s="96">
        <v>3.5486585474133334</v>
      </c>
      <c r="AY292">
        <v>9.7559999999999997E-4</v>
      </c>
      <c r="AZ292">
        <v>4.8376999999999999</v>
      </c>
      <c r="BA292" s="96">
        <v>1.483477195688889</v>
      </c>
      <c r="BB292">
        <v>355.2928</v>
      </c>
      <c r="BC292" s="96">
        <v>5.7843236250044443</v>
      </c>
      <c r="BD292">
        <v>14.724538539999999</v>
      </c>
      <c r="BE292" s="96">
        <f t="shared" si="34"/>
        <v>7031.3832945904096</v>
      </c>
      <c r="BF292" s="96">
        <f t="shared" si="35"/>
        <v>667.24311213261262</v>
      </c>
      <c r="BG292" s="96">
        <f t="shared" si="36"/>
        <v>653.5234770482075</v>
      </c>
      <c r="BH292">
        <v>7037.6733723771786</v>
      </c>
      <c r="BI292">
        <v>1.831993094935223E-3</v>
      </c>
      <c r="BJ292">
        <v>1.709264802013593</v>
      </c>
      <c r="BK292">
        <v>3.261367617276886</v>
      </c>
      <c r="BL292">
        <v>0.66947224641900238</v>
      </c>
      <c r="BM292">
        <v>5.6159928055196939</v>
      </c>
      <c r="BN292">
        <v>1.7093563170940389</v>
      </c>
      <c r="BO292">
        <v>3.2613676191196528</v>
      </c>
      <c r="BP292">
        <v>1.6895213621589979E-3</v>
      </c>
      <c r="BQ292">
        <v>0.66947224641900238</v>
      </c>
      <c r="BR292">
        <v>7028.4387224759193</v>
      </c>
      <c r="BS292" s="96">
        <v>520.09574005741615</v>
      </c>
      <c r="BT292" s="96">
        <v>494.54223671379805</v>
      </c>
      <c r="BU292">
        <v>5.6159928055196939</v>
      </c>
      <c r="BV292" s="65" t="str">
        <f t="shared" si="38"/>
        <v>no propulsion</v>
      </c>
      <c r="BW292" s="30" t="s">
        <v>104</v>
      </c>
      <c r="BX292" s="96">
        <v>0.1</v>
      </c>
      <c r="BY292" s="96">
        <v>0.1</v>
      </c>
      <c r="BZ292" s="96">
        <v>0.1</v>
      </c>
      <c r="CA292" s="96">
        <v>1.7299999999999999E-2</v>
      </c>
      <c r="CB292" s="96">
        <v>0.01</v>
      </c>
      <c r="CC292" s="96">
        <v>1.4999999999999999E-2</v>
      </c>
      <c r="CD292" s="96">
        <v>0.1</v>
      </c>
      <c r="CE292" s="96">
        <v>0.1</v>
      </c>
      <c r="CF292" s="31">
        <v>0.1</v>
      </c>
      <c r="CG292" s="30">
        <v>1</v>
      </c>
      <c r="CH292" s="96">
        <v>1</v>
      </c>
      <c r="CI292" s="96">
        <v>1</v>
      </c>
      <c r="CJ292" s="98">
        <f>Population!$CG292-Population!$CI292</f>
        <v>0</v>
      </c>
      <c r="CK292" s="120">
        <f>_xlfn.DAYS(Entries!$AY$2,Population!H292)</f>
        <v>2893</v>
      </c>
      <c r="CL292" s="120">
        <f t="shared" si="39"/>
        <v>365</v>
      </c>
      <c r="CM292" s="122">
        <f>Entries!$AY$5</f>
        <v>0.15</v>
      </c>
      <c r="CN292" s="122">
        <f t="shared" si="37"/>
        <v>0</v>
      </c>
      <c r="CO292" s="121" t="str">
        <f t="shared" si="40"/>
        <v>-</v>
      </c>
      <c r="CP292" s="30" t="s">
        <v>103</v>
      </c>
      <c r="CQ292" s="96">
        <v>0</v>
      </c>
      <c r="CR292" s="96" t="s">
        <v>95</v>
      </c>
      <c r="CS292" s="96"/>
      <c r="CT292" s="31"/>
      <c r="CU292" s="30" t="s">
        <v>1410</v>
      </c>
      <c r="CV292" s="96"/>
      <c r="CW292" s="96"/>
      <c r="CX292" s="96" t="s">
        <v>120</v>
      </c>
      <c r="CY292" s="96" t="s">
        <v>107</v>
      </c>
      <c r="CZ292" s="96" t="s">
        <v>108</v>
      </c>
      <c r="DA292" s="31"/>
      <c r="DB292" s="17" t="s">
        <v>15462</v>
      </c>
      <c r="DC292" s="17" t="s">
        <v>15500</v>
      </c>
      <c r="DD292" s="17" t="s">
        <v>15500</v>
      </c>
      <c r="DE292" s="17" t="s">
        <v>15500</v>
      </c>
      <c r="DF292" s="17" t="s">
        <v>15500</v>
      </c>
      <c r="DG292" s="23" t="s">
        <v>11171</v>
      </c>
      <c r="DH292" s="145"/>
    </row>
    <row r="293" spans="1:112" s="17" customFormat="1" x14ac:dyDescent="0.25">
      <c r="A293" s="32" t="s">
        <v>1411</v>
      </c>
      <c r="B293" s="98">
        <v>0</v>
      </c>
      <c r="C293" s="98" t="s">
        <v>15461</v>
      </c>
      <c r="D293" s="98"/>
      <c r="E293" s="98">
        <v>47300</v>
      </c>
      <c r="F293" s="98" t="s">
        <v>1412</v>
      </c>
      <c r="G293" s="33">
        <v>65668</v>
      </c>
      <c r="H293" s="44">
        <v>44187</v>
      </c>
      <c r="I293" s="99" t="s">
        <v>9538</v>
      </c>
      <c r="J293" s="99"/>
      <c r="K293" s="99"/>
      <c r="L293" s="98" t="s">
        <v>1413</v>
      </c>
      <c r="M293" t="s">
        <v>326</v>
      </c>
      <c r="N293" s="98" t="s">
        <v>326</v>
      </c>
      <c r="O293" t="s">
        <v>11126</v>
      </c>
      <c r="P293" s="96" t="str">
        <f>VLOOKUP(N293,Entries!J:K,2,FALSE)</f>
        <v>PEOPLES REPUBLIC OF CHINA</v>
      </c>
      <c r="Q293" s="38" t="s">
        <v>1414</v>
      </c>
      <c r="R293" s="32" t="s">
        <v>1414</v>
      </c>
      <c r="S293" s="98" t="s">
        <v>11024</v>
      </c>
      <c r="T293" t="s">
        <v>1415</v>
      </c>
      <c r="U293" s="39" t="s">
        <v>141</v>
      </c>
      <c r="V293" s="33" t="s">
        <v>141</v>
      </c>
      <c r="W293" s="64">
        <f>IF(VLOOKUP(R293,Entries!N:P,3,FALSE)=V293,1,VLOOKUP(R293,Entries!N:P,3,FALSE))</f>
        <v>1</v>
      </c>
      <c r="X293"/>
      <c r="Y293"/>
      <c r="Z293" s="98"/>
      <c r="AA293" s="98"/>
      <c r="AB293" s="98"/>
      <c r="AC293" s="98" t="s">
        <v>93</v>
      </c>
      <c r="AD293" s="98" t="s">
        <v>329</v>
      </c>
      <c r="AE293" s="98" t="s">
        <v>94</v>
      </c>
      <c r="AF293" s="98" t="s">
        <v>94</v>
      </c>
      <c r="AG293" s="98"/>
      <c r="AH293" s="98"/>
      <c r="AI293" s="98"/>
      <c r="AJ293" s="19">
        <v>4</v>
      </c>
      <c r="AK293" s="98" t="s">
        <v>118</v>
      </c>
      <c r="AL293" s="98"/>
      <c r="AM293" s="33"/>
      <c r="AN293" s="32" t="s">
        <v>96</v>
      </c>
      <c r="AO293" s="98" t="s">
        <v>97</v>
      </c>
      <c r="AP293" s="33" t="s">
        <v>97</v>
      </c>
      <c r="AQ293">
        <v>21104.493474850002</v>
      </c>
      <c r="AR293" t="s">
        <v>11758</v>
      </c>
      <c r="AS293" t="s">
        <v>11225</v>
      </c>
      <c r="AT293" t="s">
        <v>11759</v>
      </c>
      <c r="AU293">
        <v>97.430099999999996</v>
      </c>
      <c r="AV293" s="98">
        <v>1.7046697070933334</v>
      </c>
      <c r="AW293">
        <v>203.32320000000001</v>
      </c>
      <c r="AX293" s="98">
        <v>3.0818703360800006</v>
      </c>
      <c r="AY293">
        <v>6.2850000000000004E-4</v>
      </c>
      <c r="AZ293">
        <v>84.997</v>
      </c>
      <c r="BA293" s="98">
        <v>4.5315527284933337</v>
      </c>
      <c r="BB293">
        <v>331.41739999999999</v>
      </c>
      <c r="BC293" s="98">
        <v>1.751517825128889</v>
      </c>
      <c r="BD293">
        <v>15.208731009999999</v>
      </c>
      <c r="BE293" s="96">
        <f t="shared" si="34"/>
        <v>6881.3436856213129</v>
      </c>
      <c r="BF293" s="96">
        <f t="shared" si="35"/>
        <v>514.66861012772551</v>
      </c>
      <c r="BG293" s="96">
        <f t="shared" si="36"/>
        <v>506.01876111489946</v>
      </c>
      <c r="BH293">
        <v>6874.6814189744364</v>
      </c>
      <c r="BI293">
        <v>1.3664755593112781E-3</v>
      </c>
      <c r="BJ293">
        <v>1.7005104733483309</v>
      </c>
      <c r="BK293">
        <v>3.54857594727611</v>
      </c>
      <c r="BL293">
        <v>2.297314916097104</v>
      </c>
      <c r="BM293">
        <v>4.9714278005837169</v>
      </c>
      <c r="BN293">
        <v>1.7004760167940201</v>
      </c>
      <c r="BO293">
        <v>3.5486593305775318</v>
      </c>
      <c r="BP293">
        <v>1.857539857250541E-3</v>
      </c>
      <c r="BQ293">
        <v>2.297314916097104</v>
      </c>
      <c r="BR293">
        <v>6878.3189883856076</v>
      </c>
      <c r="BS293" s="96">
        <v>590.46838013003071</v>
      </c>
      <c r="BT293" s="96">
        <v>577.28600023009949</v>
      </c>
      <c r="BU293">
        <v>4.9714278005837169</v>
      </c>
      <c r="BV293" s="60" t="str">
        <f t="shared" si="38"/>
        <v>sunsynchronous observation</v>
      </c>
      <c r="BW293" s="32" t="s">
        <v>104</v>
      </c>
      <c r="BX293" s="98">
        <v>0.2</v>
      </c>
      <c r="BY293" s="98">
        <v>0.3</v>
      </c>
      <c r="BZ293" s="98">
        <v>0.3</v>
      </c>
      <c r="CA293" s="21">
        <v>9.3799999999999994E-2</v>
      </c>
      <c r="CB293" s="98">
        <v>0.04</v>
      </c>
      <c r="CC293" s="21">
        <v>0.08</v>
      </c>
      <c r="CD293" s="98">
        <v>0.3</v>
      </c>
      <c r="CE293" s="98">
        <v>0.2</v>
      </c>
      <c r="CF293" s="33">
        <v>0.3</v>
      </c>
      <c r="CG293" s="32">
        <v>10</v>
      </c>
      <c r="CH293" s="98">
        <v>10</v>
      </c>
      <c r="CI293" s="98">
        <v>10</v>
      </c>
      <c r="CJ293" s="96">
        <f>Population!$CG293-Population!$CI293</f>
        <v>0</v>
      </c>
      <c r="CK293" s="118">
        <f>_xlfn.DAYS(Entries!$AY$2,Population!H293)</f>
        <v>107</v>
      </c>
      <c r="CL293" s="118">
        <f t="shared" si="39"/>
        <v>1460</v>
      </c>
      <c r="CM293" s="117">
        <f>Entries!$AY$5</f>
        <v>0.15</v>
      </c>
      <c r="CN293" s="117">
        <f t="shared" si="37"/>
        <v>0</v>
      </c>
      <c r="CO293" s="119" t="str">
        <f t="shared" si="40"/>
        <v>-</v>
      </c>
      <c r="CP293" s="32"/>
      <c r="CQ293" s="19">
        <v>0</v>
      </c>
      <c r="CR293" s="98" t="s">
        <v>118</v>
      </c>
      <c r="CS293" s="98"/>
      <c r="CT293" s="33"/>
      <c r="CU293" s="32" t="s">
        <v>1416</v>
      </c>
      <c r="CV293" s="98" t="s">
        <v>1417</v>
      </c>
      <c r="CW293" s="98" t="s">
        <v>1418</v>
      </c>
      <c r="CX293" s="98" t="s">
        <v>292</v>
      </c>
      <c r="CY293" s="98" t="s">
        <v>107</v>
      </c>
      <c r="CZ293" s="98" t="s">
        <v>755</v>
      </c>
      <c r="DA293" s="33"/>
      <c r="DB293" s="17" t="s">
        <v>15462</v>
      </c>
      <c r="DC293" s="17" t="s">
        <v>15500</v>
      </c>
      <c r="DD293" s="17" t="s">
        <v>15500</v>
      </c>
      <c r="DE293" s="17" t="s">
        <v>15500</v>
      </c>
      <c r="DF293" s="17" t="s">
        <v>15500</v>
      </c>
      <c r="DG293" s="23" t="s">
        <v>11172</v>
      </c>
      <c r="DH293" s="145"/>
    </row>
    <row r="294" spans="1:112" s="17" customFormat="1" x14ac:dyDescent="0.25">
      <c r="A294" s="30" t="s">
        <v>1419</v>
      </c>
      <c r="B294" s="96">
        <v>0</v>
      </c>
      <c r="C294" s="96" t="s">
        <v>15461</v>
      </c>
      <c r="D294" s="96"/>
      <c r="E294" s="96">
        <v>43807</v>
      </c>
      <c r="F294" s="96" t="s">
        <v>1420</v>
      </c>
      <c r="G294" s="31">
        <v>57534</v>
      </c>
      <c r="H294" s="43">
        <v>43437</v>
      </c>
      <c r="I294" s="96" t="s">
        <v>190</v>
      </c>
      <c r="J294" s="96"/>
      <c r="K294" s="96"/>
      <c r="L294" s="96" t="s">
        <v>285</v>
      </c>
      <c r="M294" s="124" t="s">
        <v>552</v>
      </c>
      <c r="N294" s="96" t="s">
        <v>552</v>
      </c>
      <c r="O294" s="124" t="s">
        <v>554</v>
      </c>
      <c r="P294" s="64" t="str">
        <f>VLOOKUP(N294,Entries!J:K,2,FALSE)</f>
        <v>GERMANY</v>
      </c>
      <c r="Q294" s="123" t="s">
        <v>597</v>
      </c>
      <c r="R294" s="30" t="s">
        <v>597</v>
      </c>
      <c r="S294" s="96" t="s">
        <v>552</v>
      </c>
      <c r="T294" s="124" t="s">
        <v>554</v>
      </c>
      <c r="U294" s="125" t="s">
        <v>141</v>
      </c>
      <c r="V294" s="31" t="s">
        <v>141</v>
      </c>
      <c r="W294" s="64">
        <f>IF(VLOOKUP(R294,Entries!N:P,3,FALSE)=V294,1,VLOOKUP(R294,Entries!N:P,3,FALSE))</f>
        <v>1</v>
      </c>
      <c r="X294" s="124"/>
      <c r="Y294" s="124"/>
      <c r="Z294" s="96"/>
      <c r="AA294" s="96"/>
      <c r="AB294" s="96"/>
      <c r="AC294" s="96" t="s">
        <v>239</v>
      </c>
      <c r="AD294" s="96" t="s">
        <v>123</v>
      </c>
      <c r="AE294" s="96" t="s">
        <v>123</v>
      </c>
      <c r="AF294" s="96" t="s">
        <v>123</v>
      </c>
      <c r="AG294" s="96"/>
      <c r="AH294" s="96"/>
      <c r="AI294" s="96"/>
      <c r="AJ294" s="19">
        <v>15</v>
      </c>
      <c r="AK294" s="96" t="s">
        <v>118</v>
      </c>
      <c r="AL294" s="96"/>
      <c r="AM294" s="31"/>
      <c r="AN294" s="30" t="s">
        <v>96</v>
      </c>
      <c r="AO294" s="96" t="s">
        <v>97</v>
      </c>
      <c r="AP294" s="31" t="s">
        <v>97</v>
      </c>
      <c r="AQ294">
        <v>21104.192253609999</v>
      </c>
      <c r="AR294" t="s">
        <v>11760</v>
      </c>
      <c r="AS294" t="s">
        <v>11225</v>
      </c>
      <c r="AT294" t="s">
        <v>11761</v>
      </c>
      <c r="AU294">
        <v>97.670400000000001</v>
      </c>
      <c r="AV294" s="96">
        <v>4.2324225555555553E-2</v>
      </c>
      <c r="AW294">
        <v>176.57820000000001</v>
      </c>
      <c r="AX294" s="96">
        <v>4.938188179671112</v>
      </c>
      <c r="AY294">
        <v>1.1413E-3</v>
      </c>
      <c r="AZ294">
        <v>259.63889999999998</v>
      </c>
      <c r="BA294" s="96">
        <v>5.8551246367111114</v>
      </c>
      <c r="BB294">
        <v>100.3546</v>
      </c>
      <c r="BC294" s="96">
        <v>4.8696421328888885E-2</v>
      </c>
      <c r="BD294">
        <v>14.95852767</v>
      </c>
      <c r="BE294" s="96">
        <f t="shared" si="34"/>
        <v>6957.8650648451203</v>
      </c>
      <c r="BF294" s="96">
        <f t="shared" si="35"/>
        <v>594.80607624362801</v>
      </c>
      <c r="BG294" s="96">
        <f t="shared" si="36"/>
        <v>578.92405344661256</v>
      </c>
      <c r="BH294">
        <v>6964.2068653709975</v>
      </c>
      <c r="BI294">
        <v>2.7261356828608188E-4</v>
      </c>
      <c r="BJ294">
        <v>1.7045797303131891</v>
      </c>
      <c r="BK294">
        <v>3.0818709771916879</v>
      </c>
      <c r="BL294">
        <v>6.0723715948743466</v>
      </c>
      <c r="BM294">
        <v>0.21069993587751781</v>
      </c>
      <c r="BN294">
        <v>1.704670108828227</v>
      </c>
      <c r="BO294">
        <v>3.0818709771424251</v>
      </c>
      <c r="BP294">
        <v>9.4770759709061122E-4</v>
      </c>
      <c r="BQ294">
        <v>6.0723715948743466</v>
      </c>
      <c r="BR294">
        <v>6954.8771901800656</v>
      </c>
      <c r="BS294" s="96">
        <v>32720.830545862984</v>
      </c>
      <c r="BT294" s="96">
        <v>265.93800317111891</v>
      </c>
      <c r="BU294">
        <v>0.21069993587751781</v>
      </c>
      <c r="BV294" s="65" t="b">
        <f t="shared" si="38"/>
        <v>0</v>
      </c>
      <c r="BW294" s="30" t="s">
        <v>1421</v>
      </c>
      <c r="BX294" s="96">
        <v>1</v>
      </c>
      <c r="BY294" s="96">
        <v>1.1299999999999999</v>
      </c>
      <c r="BZ294" s="96">
        <v>2.9</v>
      </c>
      <c r="CA294" s="96">
        <v>4.4165000000000001</v>
      </c>
      <c r="CB294" s="96">
        <v>0.78539999999999999</v>
      </c>
      <c r="CC294" s="96">
        <v>2.3169</v>
      </c>
      <c r="CD294" s="96">
        <v>1.1299999999999999</v>
      </c>
      <c r="CE294" s="96">
        <v>1</v>
      </c>
      <c r="CF294" s="31">
        <v>2.9</v>
      </c>
      <c r="CG294" s="30">
        <v>250</v>
      </c>
      <c r="CH294" s="96">
        <v>250</v>
      </c>
      <c r="CI294" s="96">
        <v>250</v>
      </c>
      <c r="CJ294" s="98">
        <f>Population!$CG294-Population!$CI294</f>
        <v>0</v>
      </c>
      <c r="CK294" s="120">
        <f>_xlfn.DAYS(Entries!$AY$2,Population!H294)</f>
        <v>857</v>
      </c>
      <c r="CL294" s="120">
        <f t="shared" si="39"/>
        <v>5475</v>
      </c>
      <c r="CM294" s="122">
        <f>Entries!$AY$5</f>
        <v>0.15</v>
      </c>
      <c r="CN294" s="122">
        <f t="shared" si="37"/>
        <v>0</v>
      </c>
      <c r="CO294" s="121">
        <f t="shared" si="40"/>
        <v>0.86694977168949772</v>
      </c>
      <c r="CP294" s="30"/>
      <c r="CQ294" s="19">
        <v>2</v>
      </c>
      <c r="CR294" s="96" t="s">
        <v>118</v>
      </c>
      <c r="CS294" s="96"/>
      <c r="CT294" s="31"/>
      <c r="CU294" s="30" t="s">
        <v>1422</v>
      </c>
      <c r="CV294" s="96" t="s">
        <v>597</v>
      </c>
      <c r="CW294" s="96" t="s">
        <v>554</v>
      </c>
      <c r="CX294" s="96" t="s">
        <v>1423</v>
      </c>
      <c r="CY294" s="96" t="s">
        <v>107</v>
      </c>
      <c r="CZ294" s="96"/>
      <c r="DA294" s="31"/>
      <c r="DB294" s="17" t="s">
        <v>15463</v>
      </c>
      <c r="DC294" s="17">
        <v>10</v>
      </c>
      <c r="DD294" s="17" t="s">
        <v>15500</v>
      </c>
      <c r="DE294" s="17" t="s">
        <v>15500</v>
      </c>
      <c r="DF294" s="17" t="s">
        <v>15500</v>
      </c>
      <c r="DG294" s="23" t="s">
        <v>11180</v>
      </c>
      <c r="DH294" s="145"/>
    </row>
    <row r="295" spans="1:112" s="17" customFormat="1" x14ac:dyDescent="0.25">
      <c r="A295" s="32" t="s">
        <v>1424</v>
      </c>
      <c r="B295" s="98">
        <v>0</v>
      </c>
      <c r="C295" s="98" t="s">
        <v>15461</v>
      </c>
      <c r="D295" s="98"/>
      <c r="E295" s="98">
        <v>37206</v>
      </c>
      <c r="F295" s="98" t="s">
        <v>1425</v>
      </c>
      <c r="G295" s="33">
        <v>37203</v>
      </c>
      <c r="H295" s="44">
        <v>40479</v>
      </c>
      <c r="I295" s="98" t="s">
        <v>111</v>
      </c>
      <c r="J295" s="98"/>
      <c r="K295" s="98"/>
      <c r="L295" s="98" t="s">
        <v>123</v>
      </c>
      <c r="M295" t="s">
        <v>1426</v>
      </c>
      <c r="N295" s="98" t="s">
        <v>1426</v>
      </c>
      <c r="O295" t="s">
        <v>123</v>
      </c>
      <c r="P295" s="96" t="str">
        <f>VLOOKUP(N295,Entries!J:K,2,FALSE)</f>
        <v>EUROPEAN TELECOMMUNICATIONS SATELLITE ORGANIZATION (EUTELSAT)</v>
      </c>
      <c r="Q295" s="38" t="s">
        <v>1427</v>
      </c>
      <c r="R295" s="32" t="s">
        <v>1427</v>
      </c>
      <c r="S295" s="98" t="s">
        <v>10972</v>
      </c>
      <c r="T295" t="s">
        <v>642</v>
      </c>
      <c r="U295" s="39" t="s">
        <v>159</v>
      </c>
      <c r="V295" s="33" t="s">
        <v>159</v>
      </c>
      <c r="W295" s="64">
        <f>IF(VLOOKUP(R295,Entries!N:P,3,FALSE)=V295,1,VLOOKUP(R295,Entries!N:P,3,FALSE))</f>
        <v>1</v>
      </c>
      <c r="X295"/>
      <c r="Y295"/>
      <c r="Z295" s="98"/>
      <c r="AA295" s="98"/>
      <c r="AB295" s="98"/>
      <c r="AC295" s="98" t="s">
        <v>142</v>
      </c>
      <c r="AD295" s="98" t="s">
        <v>263</v>
      </c>
      <c r="AE295" s="98" t="s">
        <v>263</v>
      </c>
      <c r="AF295" s="98" t="s">
        <v>263</v>
      </c>
      <c r="AG295" s="98"/>
      <c r="AH295" s="98"/>
      <c r="AI295" s="98"/>
      <c r="AJ295" s="19">
        <v>15</v>
      </c>
      <c r="AK295" s="98" t="s">
        <v>118</v>
      </c>
      <c r="AL295" s="98"/>
      <c r="AM295" s="33"/>
      <c r="AN295" s="32" t="s">
        <v>1428</v>
      </c>
      <c r="AO295" s="98" t="s">
        <v>1429</v>
      </c>
      <c r="AP295" s="33" t="s">
        <v>98</v>
      </c>
      <c r="AQ295">
        <v>21104.292335810002</v>
      </c>
      <c r="AR295" t="s">
        <v>11762</v>
      </c>
      <c r="AS295" t="s">
        <v>11225</v>
      </c>
      <c r="AT295" t="s">
        <v>11763</v>
      </c>
      <c r="AU295">
        <v>2.4249999999999998</v>
      </c>
      <c r="AV295" s="98">
        <v>1.7045929126222221</v>
      </c>
      <c r="AW295">
        <v>282.93740000000003</v>
      </c>
      <c r="AX295" s="98">
        <v>3.0806206805955556</v>
      </c>
      <c r="AY295">
        <v>0.71021230000000002</v>
      </c>
      <c r="AZ295">
        <v>335.47399999999999</v>
      </c>
      <c r="BA295" s="98">
        <v>4.6364103428088885</v>
      </c>
      <c r="BB295">
        <v>2.7900999999999998</v>
      </c>
      <c r="BC295" s="98">
        <v>1.6465153485155555</v>
      </c>
      <c r="BD295">
        <v>2.5106399499999998</v>
      </c>
      <c r="BE295" s="96">
        <f t="shared" si="34"/>
        <v>22867.162507074729</v>
      </c>
      <c r="BF295" s="96">
        <f t="shared" si="35"/>
        <v>32736.70258569804</v>
      </c>
      <c r="BG295" s="96">
        <f t="shared" si="36"/>
        <v>255.62242845141918</v>
      </c>
      <c r="BH295">
        <v>22845.254739810978</v>
      </c>
      <c r="BI295">
        <v>0.70967286359487591</v>
      </c>
      <c r="BJ295">
        <v>4.2858517762535367E-2</v>
      </c>
      <c r="BK295">
        <v>4.9308254282626303</v>
      </c>
      <c r="BL295">
        <v>5.8609558297843778</v>
      </c>
      <c r="BM295">
        <v>5.1804164341828593E-2</v>
      </c>
      <c r="BN295">
        <v>4.2850482108438427E-2</v>
      </c>
      <c r="BO295">
        <v>4.9307461582835934</v>
      </c>
      <c r="BP295">
        <v>0.70972592467455342</v>
      </c>
      <c r="BQ295">
        <v>5.8610766809362804</v>
      </c>
      <c r="BR295">
        <v>22864.384274517051</v>
      </c>
      <c r="BS295" s="96">
        <v>591.23460014399097</v>
      </c>
      <c r="BT295" s="96">
        <v>578.1459744538879</v>
      </c>
      <c r="BU295">
        <v>5.1804164341828593E-2</v>
      </c>
      <c r="BV295" s="60" t="b">
        <f t="shared" si="38"/>
        <v>0</v>
      </c>
      <c r="BW295" s="32" t="s">
        <v>1430</v>
      </c>
      <c r="BX295" s="98">
        <v>2</v>
      </c>
      <c r="BY295" s="98">
        <v>5.8</v>
      </c>
      <c r="BZ295" s="98">
        <v>34</v>
      </c>
      <c r="CA295" s="98">
        <v>68.086500000000001</v>
      </c>
      <c r="CB295" s="98">
        <v>4</v>
      </c>
      <c r="CC295" s="98">
        <v>30.783999999999999</v>
      </c>
      <c r="CD295" s="98">
        <v>5.8</v>
      </c>
      <c r="CE295" s="98">
        <v>2</v>
      </c>
      <c r="CF295" s="33">
        <v>34</v>
      </c>
      <c r="CG295" s="32">
        <v>5370</v>
      </c>
      <c r="CH295" s="98">
        <v>5370</v>
      </c>
      <c r="CI295" s="98">
        <v>5300</v>
      </c>
      <c r="CJ295" s="96">
        <f>Population!$CG295-Population!$CI295</f>
        <v>70</v>
      </c>
      <c r="CK295" s="118">
        <f>_xlfn.DAYS(Entries!$AY$2,Population!H295)</f>
        <v>3815</v>
      </c>
      <c r="CL295" s="118">
        <f t="shared" si="39"/>
        <v>5475</v>
      </c>
      <c r="CM295" s="117">
        <f>Entries!$AY$5</f>
        <v>0.15</v>
      </c>
      <c r="CN295" s="117">
        <f t="shared" si="37"/>
        <v>1.3035381750465549E-2</v>
      </c>
      <c r="CO295" s="119">
        <f t="shared" si="40"/>
        <v>0.40771689497716901</v>
      </c>
      <c r="CP295" s="32"/>
      <c r="CQ295" s="19">
        <v>4</v>
      </c>
      <c r="CR295" s="98" t="s">
        <v>118</v>
      </c>
      <c r="CS295" s="98"/>
      <c r="CT295" s="33"/>
      <c r="CU295" s="32" t="s">
        <v>1431</v>
      </c>
      <c r="CV295" s="98"/>
      <c r="CW295" s="98"/>
      <c r="CX295" s="98" t="s">
        <v>1432</v>
      </c>
      <c r="CY295" s="98" t="s">
        <v>1433</v>
      </c>
      <c r="CZ295" s="98"/>
      <c r="DA295" s="33"/>
      <c r="DB295" s="17" t="s">
        <v>15463</v>
      </c>
      <c r="DC295" s="17" t="s">
        <v>15500</v>
      </c>
      <c r="DD295" s="17">
        <v>1</v>
      </c>
      <c r="DE295" s="17" t="s">
        <v>15500</v>
      </c>
      <c r="DF295" s="17" t="s">
        <v>15500</v>
      </c>
      <c r="DG295" s="23" t="s">
        <v>11175</v>
      </c>
      <c r="DH295" s="145"/>
    </row>
    <row r="296" spans="1:112" s="17" customFormat="1" x14ac:dyDescent="0.25">
      <c r="A296" s="30" t="s">
        <v>1434</v>
      </c>
      <c r="B296" s="96">
        <v>0</v>
      </c>
      <c r="C296" s="96" t="s">
        <v>15461</v>
      </c>
      <c r="D296" s="96"/>
      <c r="E296" s="96">
        <v>43819</v>
      </c>
      <c r="F296" s="96" t="s">
        <v>1435</v>
      </c>
      <c r="G296" s="31">
        <v>57499</v>
      </c>
      <c r="H296" s="43">
        <v>43437</v>
      </c>
      <c r="I296" s="96" t="s">
        <v>190</v>
      </c>
      <c r="J296" s="96"/>
      <c r="K296" s="96"/>
      <c r="L296" s="96" t="s">
        <v>285</v>
      </c>
      <c r="M296" s="124" t="s">
        <v>156</v>
      </c>
      <c r="N296" s="96" t="s">
        <v>156</v>
      </c>
      <c r="O296" s="124" t="s">
        <v>11123</v>
      </c>
      <c r="P296" s="64" t="str">
        <f>VLOOKUP(N296,Entries!J:K,2,FALSE)</f>
        <v>UNITED STATES OF AMERICA</v>
      </c>
      <c r="Q296" s="123" t="s">
        <v>1436</v>
      </c>
      <c r="R296" s="30" t="s">
        <v>1436</v>
      </c>
      <c r="S296" s="96" t="s">
        <v>156</v>
      </c>
      <c r="T296" s="124" t="s">
        <v>157</v>
      </c>
      <c r="U296" s="125" t="s">
        <v>180</v>
      </c>
      <c r="V296" s="31" t="s">
        <v>180</v>
      </c>
      <c r="W296" s="64">
        <f>IF(VLOOKUP(R296,Entries!N:P,3,FALSE)=V296,1,VLOOKUP(R296,Entries!N:P,3,FALSE))</f>
        <v>1</v>
      </c>
      <c r="X296" s="124"/>
      <c r="Y296" s="124"/>
      <c r="Z296" s="96"/>
      <c r="AA296" s="96"/>
      <c r="AB296" s="96"/>
      <c r="AC296" s="96" t="s">
        <v>239</v>
      </c>
      <c r="AD296" s="96" t="s">
        <v>117</v>
      </c>
      <c r="AE296" s="96" t="s">
        <v>180</v>
      </c>
      <c r="AF296" s="96" t="s">
        <v>94</v>
      </c>
      <c r="AG296" s="96" t="s">
        <v>11112</v>
      </c>
      <c r="AH296" s="96"/>
      <c r="AI296" s="96"/>
      <c r="AJ296" s="96">
        <v>0.16600000000000001</v>
      </c>
      <c r="AK296" s="96" t="s">
        <v>95</v>
      </c>
      <c r="AL296" s="96"/>
      <c r="AM296" s="31"/>
      <c r="AN296" s="30" t="s">
        <v>96</v>
      </c>
      <c r="AO296" s="96" t="s">
        <v>97</v>
      </c>
      <c r="AP296" s="31" t="s">
        <v>97</v>
      </c>
      <c r="AQ296">
        <v>21104.520035130001</v>
      </c>
      <c r="AR296" t="s">
        <v>3126</v>
      </c>
      <c r="AS296" t="s">
        <v>11225</v>
      </c>
      <c r="AT296" t="s">
        <v>11764</v>
      </c>
      <c r="AU296">
        <v>97.665999999999997</v>
      </c>
      <c r="AV296" s="96">
        <v>1.7293992721200002</v>
      </c>
      <c r="AW296">
        <v>176.50659999999999</v>
      </c>
      <c r="AX296" s="96">
        <v>3.7845519640488892</v>
      </c>
      <c r="AY296">
        <v>1.1984000000000001E-3</v>
      </c>
      <c r="AZ296">
        <v>265.64679999999998</v>
      </c>
      <c r="BA296" s="96">
        <v>1.3474672060355555</v>
      </c>
      <c r="BB296">
        <v>94.338399999999993</v>
      </c>
      <c r="BC296" s="96">
        <v>4.9642476853111113</v>
      </c>
      <c r="BD296">
        <v>14.95590647</v>
      </c>
      <c r="BE296" s="96">
        <f t="shared" si="34"/>
        <v>6958.6780066862848</v>
      </c>
      <c r="BF296" s="96">
        <f t="shared" si="35"/>
        <v>596.0172864094975</v>
      </c>
      <c r="BG296" s="96">
        <f t="shared" si="36"/>
        <v>579.33872696307208</v>
      </c>
      <c r="BH296">
        <v>6965.0204901037623</v>
      </c>
      <c r="BI296">
        <v>4.0227573209086461E-4</v>
      </c>
      <c r="BJ296">
        <v>1.704503007509681</v>
      </c>
      <c r="BK296">
        <v>3.0806213214410061</v>
      </c>
      <c r="BL296">
        <v>5.9555329351962181</v>
      </c>
      <c r="BM296">
        <v>0.32739385134266191</v>
      </c>
      <c r="BN296">
        <v>1.7045933143177729</v>
      </c>
      <c r="BO296">
        <v>3.0806213213592581</v>
      </c>
      <c r="BP296">
        <v>9.4085742388516885E-4</v>
      </c>
      <c r="BQ296">
        <v>5.9555329351962181</v>
      </c>
      <c r="BR296">
        <v>6955.6902872989394</v>
      </c>
      <c r="BS296" s="96">
        <v>624.60325892709989</v>
      </c>
      <c r="BT296" s="96">
        <v>422.66305538552297</v>
      </c>
      <c r="BU296">
        <v>0.32739385134266191</v>
      </c>
      <c r="BV296" s="65" t="str">
        <f t="shared" si="38"/>
        <v>Earth Observation</v>
      </c>
      <c r="BW296" s="30" t="s">
        <v>104</v>
      </c>
      <c r="BX296" s="96">
        <v>1</v>
      </c>
      <c r="BY296" s="96">
        <v>1</v>
      </c>
      <c r="BZ296" s="96">
        <v>1</v>
      </c>
      <c r="CA296" s="96">
        <v>1.7321</v>
      </c>
      <c r="CB296" s="96">
        <v>1</v>
      </c>
      <c r="CC296" s="96">
        <v>1.5</v>
      </c>
      <c r="CD296" s="96">
        <v>1</v>
      </c>
      <c r="CE296" s="96">
        <v>1</v>
      </c>
      <c r="CF296" s="31">
        <v>1</v>
      </c>
      <c r="CG296" s="30">
        <v>155</v>
      </c>
      <c r="CH296" s="96">
        <v>155</v>
      </c>
      <c r="CI296" s="96">
        <v>155</v>
      </c>
      <c r="CJ296" s="98">
        <f>Population!$CG296-Population!$CI296</f>
        <v>0</v>
      </c>
      <c r="CK296" s="120">
        <f>_xlfn.DAYS(Entries!$AY$2,Population!H296)</f>
        <v>857</v>
      </c>
      <c r="CL296" s="120">
        <f t="shared" si="39"/>
        <v>60.59</v>
      </c>
      <c r="CM296" s="122">
        <f>Entries!$AY$5</f>
        <v>0.15</v>
      </c>
      <c r="CN296" s="122">
        <f t="shared" si="37"/>
        <v>0</v>
      </c>
      <c r="CO296" s="121">
        <f t="shared" si="40"/>
        <v>0</v>
      </c>
      <c r="CP296" s="30"/>
      <c r="CQ296" s="19">
        <v>4</v>
      </c>
      <c r="CR296" s="96" t="s">
        <v>118</v>
      </c>
      <c r="CS296" s="96"/>
      <c r="CT296" s="31"/>
      <c r="CU296" s="30" t="s">
        <v>1437</v>
      </c>
      <c r="CV296" s="96" t="s">
        <v>1438</v>
      </c>
      <c r="CW296" s="96" t="s">
        <v>157</v>
      </c>
      <c r="CX296" s="96" t="s">
        <v>1439</v>
      </c>
      <c r="CY296" s="96" t="s">
        <v>107</v>
      </c>
      <c r="CZ296" s="96" t="s">
        <v>108</v>
      </c>
      <c r="DA296" s="31"/>
      <c r="DB296" s="17" t="s">
        <v>15463</v>
      </c>
      <c r="DC296" s="17" t="s">
        <v>15500</v>
      </c>
      <c r="DD296" s="17">
        <v>1</v>
      </c>
      <c r="DE296" s="17">
        <v>1</v>
      </c>
      <c r="DF296" s="17">
        <v>10</v>
      </c>
      <c r="DG296" s="23" t="s">
        <v>11182</v>
      </c>
      <c r="DH296" s="145"/>
    </row>
    <row r="297" spans="1:112" s="17" customFormat="1" x14ac:dyDescent="0.25">
      <c r="A297" s="32" t="s">
        <v>1440</v>
      </c>
      <c r="B297" s="98">
        <v>0</v>
      </c>
      <c r="C297" s="98" t="s">
        <v>15461</v>
      </c>
      <c r="D297" s="98"/>
      <c r="E297" s="98">
        <v>40380</v>
      </c>
      <c r="F297" s="98" t="s">
        <v>1441</v>
      </c>
      <c r="G297" s="33">
        <v>40377</v>
      </c>
      <c r="H297" s="44">
        <v>42035</v>
      </c>
      <c r="I297" s="98" t="s">
        <v>190</v>
      </c>
      <c r="J297" s="98"/>
      <c r="K297" s="98"/>
      <c r="L297" s="98" t="s">
        <v>400</v>
      </c>
      <c r="M297" t="s">
        <v>156</v>
      </c>
      <c r="N297" s="98" t="s">
        <v>156</v>
      </c>
      <c r="O297" t="s">
        <v>11123</v>
      </c>
      <c r="P297" s="96" t="str">
        <f>VLOOKUP(N297,Entries!J:K,2,FALSE)</f>
        <v>UNITED STATES OF AMERICA</v>
      </c>
      <c r="Q297" s="38" t="s">
        <v>1101</v>
      </c>
      <c r="R297" s="32" t="s">
        <v>1101</v>
      </c>
      <c r="S297" s="98" t="s">
        <v>156</v>
      </c>
      <c r="T297" t="s">
        <v>157</v>
      </c>
      <c r="U297" s="39" t="s">
        <v>92</v>
      </c>
      <c r="V297" s="33" t="s">
        <v>92</v>
      </c>
      <c r="W297" s="64">
        <f>IF(VLOOKUP(R297,Entries!N:P,3,FALSE)=V297,1,VLOOKUP(R297,Entries!N:P,3,FALSE))</f>
        <v>1</v>
      </c>
      <c r="X297"/>
      <c r="Y297"/>
      <c r="Z297" s="98"/>
      <c r="AA297" s="98"/>
      <c r="AB297" s="98"/>
      <c r="AC297" s="98" t="s">
        <v>93</v>
      </c>
      <c r="AD297" s="98" t="s">
        <v>1442</v>
      </c>
      <c r="AE297" s="98" t="s">
        <v>144</v>
      </c>
      <c r="AF297" s="98" t="s">
        <v>94</v>
      </c>
      <c r="AG297" s="98" t="s">
        <v>2487</v>
      </c>
      <c r="AH297" s="98"/>
      <c r="AI297" s="98"/>
      <c r="AJ297" s="19">
        <v>1</v>
      </c>
      <c r="AK297" s="98" t="s">
        <v>118</v>
      </c>
      <c r="AL297" s="98"/>
      <c r="AM297" s="33"/>
      <c r="AN297" s="32" t="s">
        <v>96</v>
      </c>
      <c r="AO297" s="98" t="s">
        <v>97</v>
      </c>
      <c r="AP297" s="33" t="s">
        <v>98</v>
      </c>
      <c r="AQ297">
        <v>21104.295047110001</v>
      </c>
      <c r="AR297" t="s">
        <v>11765</v>
      </c>
      <c r="AS297" t="s">
        <v>11225</v>
      </c>
      <c r="AT297" t="s">
        <v>11766</v>
      </c>
      <c r="AU297">
        <v>99.087299999999999</v>
      </c>
      <c r="AV297" s="98">
        <v>0.87068524148444448</v>
      </c>
      <c r="AW297">
        <v>216.8389</v>
      </c>
      <c r="AX297" s="98">
        <v>0.96888442608888881</v>
      </c>
      <c r="AY297">
        <v>1.35657E-2</v>
      </c>
      <c r="AZ297">
        <v>77.2042</v>
      </c>
      <c r="BA297" s="98">
        <v>6.0822250864044447</v>
      </c>
      <c r="BB297">
        <v>284.43049999999999</v>
      </c>
      <c r="BC297" s="98">
        <v>0.12700234725777779</v>
      </c>
      <c r="BD297">
        <v>15.15506723</v>
      </c>
      <c r="BE297" s="96">
        <f t="shared" si="34"/>
        <v>6897.5785776868497</v>
      </c>
      <c r="BF297" s="96">
        <f t="shared" si="35"/>
        <v>620.14905939817618</v>
      </c>
      <c r="BG297" s="96">
        <f t="shared" si="36"/>
        <v>433.00809597552325</v>
      </c>
      <c r="BH297">
        <v>6904.0210597283494</v>
      </c>
      <c r="BI297">
        <v>1.473043159820028E-2</v>
      </c>
      <c r="BJ297">
        <v>1.7292912163365839</v>
      </c>
      <c r="BK297">
        <v>3.7845527513492789</v>
      </c>
      <c r="BL297">
        <v>1.331247559233437</v>
      </c>
      <c r="BM297">
        <v>4.9804817839059323</v>
      </c>
      <c r="BN297">
        <v>1.7293997030919579</v>
      </c>
      <c r="BO297">
        <v>3.7845527518890569</v>
      </c>
      <c r="BP297">
        <v>1.4644738809052709E-2</v>
      </c>
      <c r="BQ297">
        <v>1.3634101681182491</v>
      </c>
      <c r="BR297">
        <v>6894.6331571563114</v>
      </c>
      <c r="BS297" s="96">
        <v>3978.1942763960869</v>
      </c>
      <c r="BT297" s="96">
        <v>269.40142535692667</v>
      </c>
      <c r="BU297">
        <v>4.9804817839059323</v>
      </c>
      <c r="BV297" s="60" t="str">
        <f t="shared" si="38"/>
        <v>no propulsion</v>
      </c>
      <c r="BW297" s="32" t="s">
        <v>104</v>
      </c>
      <c r="BX297" s="98">
        <v>0.1</v>
      </c>
      <c r="BY297" s="98">
        <v>0.3</v>
      </c>
      <c r="BZ297" s="98">
        <v>0.3</v>
      </c>
      <c r="CA297" s="98">
        <v>4.36E-2</v>
      </c>
      <c r="CB297" s="98">
        <v>0.01</v>
      </c>
      <c r="CC297" s="98">
        <v>3.5000000000000003E-2</v>
      </c>
      <c r="CD297" s="98">
        <v>0.3</v>
      </c>
      <c r="CE297" s="98">
        <v>0.1</v>
      </c>
      <c r="CF297" s="33">
        <v>0.3</v>
      </c>
      <c r="CG297" s="32">
        <v>4</v>
      </c>
      <c r="CH297" s="98">
        <v>4</v>
      </c>
      <c r="CI297" s="98">
        <v>4</v>
      </c>
      <c r="CJ297" s="96">
        <f>Population!$CG297-Population!$CI297</f>
        <v>0</v>
      </c>
      <c r="CK297" s="118">
        <f>_xlfn.DAYS(Entries!$AY$2,Population!H297)</f>
        <v>2259</v>
      </c>
      <c r="CL297" s="118">
        <f t="shared" si="39"/>
        <v>365</v>
      </c>
      <c r="CM297" s="117">
        <f>Entries!$AY$5</f>
        <v>0.15</v>
      </c>
      <c r="CN297" s="117">
        <f t="shared" si="37"/>
        <v>0</v>
      </c>
      <c r="CO297" s="119" t="str">
        <f t="shared" si="40"/>
        <v>-</v>
      </c>
      <c r="CP297" s="32" t="s">
        <v>103</v>
      </c>
      <c r="CQ297" s="98">
        <v>0</v>
      </c>
      <c r="CR297" s="98" t="s">
        <v>95</v>
      </c>
      <c r="CS297" s="98"/>
      <c r="CT297" s="33"/>
      <c r="CU297" s="32" t="s">
        <v>1102</v>
      </c>
      <c r="CV297" s="98" t="s">
        <v>1443</v>
      </c>
      <c r="CW297" s="98" t="s">
        <v>157</v>
      </c>
      <c r="CX297" s="98" t="s">
        <v>106</v>
      </c>
      <c r="CY297" s="98" t="s">
        <v>107</v>
      </c>
      <c r="CZ297" s="98" t="s">
        <v>108</v>
      </c>
      <c r="DA297" s="33"/>
      <c r="DB297" s="17" t="s">
        <v>15462</v>
      </c>
      <c r="DC297" s="17" t="s">
        <v>15500</v>
      </c>
      <c r="DD297" s="17" t="s">
        <v>15500</v>
      </c>
      <c r="DE297" s="17" t="s">
        <v>15500</v>
      </c>
      <c r="DF297" s="17" t="s">
        <v>15500</v>
      </c>
      <c r="DG297" s="23" t="s">
        <v>11171</v>
      </c>
      <c r="DH297" s="145"/>
    </row>
    <row r="298" spans="1:112" s="17" customFormat="1" x14ac:dyDescent="0.25">
      <c r="A298" s="30" t="s">
        <v>1444</v>
      </c>
      <c r="B298" s="96">
        <v>0</v>
      </c>
      <c r="C298" s="96" t="s">
        <v>15461</v>
      </c>
      <c r="D298" s="96"/>
      <c r="E298" s="96">
        <v>38745</v>
      </c>
      <c r="F298" s="96" t="s">
        <v>1445</v>
      </c>
      <c r="G298" s="31">
        <v>38742</v>
      </c>
      <c r="H298" s="43">
        <v>41127</v>
      </c>
      <c r="I298" s="96" t="s">
        <v>271</v>
      </c>
      <c r="J298" s="96"/>
      <c r="K298" s="96"/>
      <c r="L298" s="96" t="s">
        <v>123</v>
      </c>
      <c r="M298" s="124" t="s">
        <v>277</v>
      </c>
      <c r="N298" s="96" t="s">
        <v>277</v>
      </c>
      <c r="O298" s="124" t="s">
        <v>123</v>
      </c>
      <c r="P298" s="64" t="str">
        <f>VLOOKUP(N298,Entries!J:K,2,FALSE)</f>
        <v>COMMONWEALTH OF INDEPENDENT STATES</v>
      </c>
      <c r="Q298" s="123" t="s">
        <v>1446</v>
      </c>
      <c r="R298" s="30" t="s">
        <v>1446</v>
      </c>
      <c r="S298" s="96" t="s">
        <v>277</v>
      </c>
      <c r="T298" s="124" t="s">
        <v>278</v>
      </c>
      <c r="U298" s="125" t="s">
        <v>159</v>
      </c>
      <c r="V298" s="31" t="s">
        <v>159</v>
      </c>
      <c r="W298" s="64">
        <f>IF(VLOOKUP(R298,Entries!N:P,3,FALSE)=V298,1,VLOOKUP(R298,Entries!N:P,3,FALSE))</f>
        <v>1</v>
      </c>
      <c r="X298" s="124"/>
      <c r="Y298" s="124"/>
      <c r="Z298" s="96"/>
      <c r="AA298" s="96"/>
      <c r="AB298" s="96"/>
      <c r="AC298" s="96" t="s">
        <v>142</v>
      </c>
      <c r="AD298" s="96" t="s">
        <v>1447</v>
      </c>
      <c r="AE298" s="96" t="s">
        <v>144</v>
      </c>
      <c r="AF298" s="96" t="s">
        <v>94</v>
      </c>
      <c r="AG298" s="96" t="s">
        <v>2487</v>
      </c>
      <c r="AH298" s="96"/>
      <c r="AI298" s="96"/>
      <c r="AJ298" s="22">
        <v>1.4E-2</v>
      </c>
      <c r="AK298" s="96" t="s">
        <v>95</v>
      </c>
      <c r="AL298" s="96"/>
      <c r="AM298" s="31"/>
      <c r="AN298" s="30" t="s">
        <v>1448</v>
      </c>
      <c r="AO298" s="96" t="s">
        <v>1449</v>
      </c>
      <c r="AP298" s="31" t="s">
        <v>98</v>
      </c>
      <c r="AQ298">
        <v>21104.242541060001</v>
      </c>
      <c r="AR298" t="s">
        <v>11767</v>
      </c>
      <c r="AS298" t="s">
        <v>11768</v>
      </c>
      <c r="AT298" t="s">
        <v>11769</v>
      </c>
      <c r="AU298">
        <v>49.886600000000001</v>
      </c>
      <c r="AV298" s="96">
        <v>1.7265159887955557</v>
      </c>
      <c r="AW298">
        <v>55.512999999999998</v>
      </c>
      <c r="AX298" s="96">
        <v>2.1049661237466668</v>
      </c>
      <c r="AY298">
        <v>0.2185087</v>
      </c>
      <c r="AZ298">
        <v>348.48590000000002</v>
      </c>
      <c r="BA298" s="96">
        <v>3.7455299007511114</v>
      </c>
      <c r="BB298">
        <v>7.2766999999999999</v>
      </c>
      <c r="BC298" s="96">
        <v>2.5388321962488893</v>
      </c>
      <c r="BD298">
        <v>11.08989384</v>
      </c>
      <c r="BE298" s="96">
        <f t="shared" si="34"/>
        <v>8494.0922960694315</v>
      </c>
      <c r="BF298" s="96">
        <f t="shared" si="35"/>
        <v>3979.1253613635799</v>
      </c>
      <c r="BG298" s="96">
        <f t="shared" si="36"/>
        <v>267.05923077528496</v>
      </c>
      <c r="BH298">
        <v>8501.2201767731876</v>
      </c>
      <c r="BI298">
        <v>0.21895460655470941</v>
      </c>
      <c r="BJ298">
        <v>0.87093412431873196</v>
      </c>
      <c r="BK298">
        <v>0.96888462863838787</v>
      </c>
      <c r="BL298">
        <v>6.0858863665594702</v>
      </c>
      <c r="BM298">
        <v>0.1236405671209391</v>
      </c>
      <c r="BN298">
        <v>0.87069391171149724</v>
      </c>
      <c r="BO298">
        <v>0.96888004268326644</v>
      </c>
      <c r="BP298">
        <v>0.21829788749219509</v>
      </c>
      <c r="BQ298">
        <v>6.0853405274959176</v>
      </c>
      <c r="BR298">
        <v>8494.7978508765063</v>
      </c>
      <c r="BS298" s="96">
        <v>804.23236343513508</v>
      </c>
      <c r="BT298" s="96">
        <v>787.07840013723671</v>
      </c>
      <c r="BU298">
        <v>0.1236405671209391</v>
      </c>
      <c r="BV298" s="65" t="str">
        <f t="shared" si="38"/>
        <v>Earth Observation</v>
      </c>
      <c r="BW298" s="30" t="s">
        <v>338</v>
      </c>
      <c r="BX298" s="96">
        <v>2</v>
      </c>
      <c r="BY298" s="96">
        <v>3</v>
      </c>
      <c r="BZ298" s="96">
        <v>7</v>
      </c>
      <c r="CA298" s="96">
        <v>17.3811</v>
      </c>
      <c r="CB298" s="96">
        <v>4</v>
      </c>
      <c r="CC298" s="96">
        <v>10.694000000000001</v>
      </c>
      <c r="CD298" s="96">
        <v>3</v>
      </c>
      <c r="CE298" s="96">
        <v>2</v>
      </c>
      <c r="CF298" s="31">
        <v>7</v>
      </c>
      <c r="CG298" s="30">
        <v>1140</v>
      </c>
      <c r="CH298" s="96">
        <v>1140</v>
      </c>
      <c r="CI298" s="96">
        <v>1000</v>
      </c>
      <c r="CJ298" s="98">
        <f>Population!$CG298-Population!$CI298</f>
        <v>140</v>
      </c>
      <c r="CK298" s="120">
        <f>_xlfn.DAYS(Entries!$AY$2,Population!H298)</f>
        <v>3167</v>
      </c>
      <c r="CL298" s="120">
        <f t="shared" si="39"/>
        <v>5.1100000000000003</v>
      </c>
      <c r="CM298" s="122">
        <f>Entries!$AY$5</f>
        <v>0.15</v>
      </c>
      <c r="CN298" s="122">
        <f t="shared" si="37"/>
        <v>0.12280701754385964</v>
      </c>
      <c r="CO298" s="121">
        <f t="shared" si="40"/>
        <v>0</v>
      </c>
      <c r="CP298" s="30"/>
      <c r="CQ298" s="19">
        <v>4</v>
      </c>
      <c r="CR298" s="96" t="s">
        <v>118</v>
      </c>
      <c r="CS298" s="96"/>
      <c r="CT298" s="31"/>
      <c r="CU298" s="30" t="s">
        <v>1450</v>
      </c>
      <c r="CV298" s="96"/>
      <c r="CW298" s="96"/>
      <c r="CX298" s="96" t="s">
        <v>1451</v>
      </c>
      <c r="CY298" s="96" t="s">
        <v>107</v>
      </c>
      <c r="CZ298" s="96" t="s">
        <v>716</v>
      </c>
      <c r="DA298" s="31"/>
      <c r="DB298" s="17" t="s">
        <v>15463</v>
      </c>
      <c r="DC298" s="17" t="s">
        <v>15500</v>
      </c>
      <c r="DD298" s="17">
        <v>1</v>
      </c>
      <c r="DE298" s="17">
        <v>1</v>
      </c>
      <c r="DF298" s="17" t="s">
        <v>15500</v>
      </c>
      <c r="DG298" s="23" t="s">
        <v>11176</v>
      </c>
      <c r="DH298" s="145"/>
    </row>
    <row r="299" spans="1:112" s="17" customFormat="1" x14ac:dyDescent="0.25">
      <c r="A299" s="32" t="s">
        <v>1452</v>
      </c>
      <c r="B299" s="98">
        <v>0</v>
      </c>
      <c r="C299" s="98" t="s">
        <v>15461</v>
      </c>
      <c r="D299" s="98"/>
      <c r="E299" s="98">
        <v>22825</v>
      </c>
      <c r="F299" s="98" t="s">
        <v>1453</v>
      </c>
      <c r="G299" s="33">
        <v>22822</v>
      </c>
      <c r="H299" s="44">
        <v>34238</v>
      </c>
      <c r="I299" s="98" t="s">
        <v>111</v>
      </c>
      <c r="J299" s="98"/>
      <c r="K299" s="98"/>
      <c r="L299" s="98" t="s">
        <v>123</v>
      </c>
      <c r="M299" t="s">
        <v>156</v>
      </c>
      <c r="N299" s="98" t="s">
        <v>156</v>
      </c>
      <c r="O299" t="s">
        <v>11123</v>
      </c>
      <c r="P299" s="96" t="str">
        <f>VLOOKUP(N299,Entries!J:K,2,FALSE)</f>
        <v>UNITED STATES OF AMERICA</v>
      </c>
      <c r="Q299" s="38" t="s">
        <v>1454</v>
      </c>
      <c r="R299" s="32" t="s">
        <v>1454</v>
      </c>
      <c r="S299" s="98" t="s">
        <v>156</v>
      </c>
      <c r="T299" t="s">
        <v>157</v>
      </c>
      <c r="U299" s="39" t="s">
        <v>159</v>
      </c>
      <c r="V299" s="103" t="s">
        <v>92</v>
      </c>
      <c r="W299" s="64">
        <f>IF(VLOOKUP(R299,Entries!N:P,3,FALSE)=V299,1,VLOOKUP(R299,Entries!N:P,3,FALSE))</f>
        <v>1</v>
      </c>
      <c r="X299"/>
      <c r="Y299"/>
      <c r="Z299" s="98"/>
      <c r="AA299" s="98"/>
      <c r="AB299" s="98"/>
      <c r="AC299" s="98" t="s">
        <v>93</v>
      </c>
      <c r="AD299" s="98" t="s">
        <v>263</v>
      </c>
      <c r="AE299" s="98" t="s">
        <v>263</v>
      </c>
      <c r="AF299" s="98" t="s">
        <v>263</v>
      </c>
      <c r="AG299" s="98"/>
      <c r="AH299" s="98"/>
      <c r="AI299" s="98"/>
      <c r="AJ299" s="19">
        <v>1</v>
      </c>
      <c r="AK299" s="98" t="s">
        <v>118</v>
      </c>
      <c r="AL299" s="98"/>
      <c r="AM299" s="33"/>
      <c r="AN299" s="32" t="s">
        <v>125</v>
      </c>
      <c r="AO299" s="98" t="s">
        <v>97</v>
      </c>
      <c r="AP299" s="33" t="s">
        <v>98</v>
      </c>
      <c r="AQ299">
        <v>21104.571258780001</v>
      </c>
      <c r="AR299" t="s">
        <v>840</v>
      </c>
      <c r="AS299" t="s">
        <v>11225</v>
      </c>
      <c r="AT299" t="s">
        <v>11770</v>
      </c>
      <c r="AU299">
        <v>98.9221</v>
      </c>
      <c r="AV299" s="98">
        <v>1.7009975351111113</v>
      </c>
      <c r="AW299">
        <v>120.6057</v>
      </c>
      <c r="AX299" s="98">
        <v>5.0445781927511115</v>
      </c>
      <c r="AY299">
        <v>7.7970000000000003E-4</v>
      </c>
      <c r="AZ299">
        <v>214.60310000000001</v>
      </c>
      <c r="BA299" s="98">
        <v>0.9866553648355556</v>
      </c>
      <c r="BB299">
        <v>145.46440000000001</v>
      </c>
      <c r="BC299" s="98">
        <v>5.3010996515244448</v>
      </c>
      <c r="BD299">
        <v>14.301112720000001</v>
      </c>
      <c r="BE299" s="96">
        <f t="shared" si="34"/>
        <v>7169.4969072600679</v>
      </c>
      <c r="BF299" s="96">
        <f t="shared" si="35"/>
        <v>804.08696399865858</v>
      </c>
      <c r="BG299" s="96">
        <f t="shared" si="36"/>
        <v>792.90685052147728</v>
      </c>
      <c r="BH299">
        <v>7175.6463441004762</v>
      </c>
      <c r="BI299">
        <v>6.1914469114779087E-4</v>
      </c>
      <c r="BJ299">
        <v>1.7264178125639029</v>
      </c>
      <c r="BK299">
        <v>2.104966561587954</v>
      </c>
      <c r="BL299">
        <v>1.88680003133216</v>
      </c>
      <c r="BM299">
        <v>4.3975628452414188</v>
      </c>
      <c r="BN299">
        <v>1.7265163937529431</v>
      </c>
      <c r="BO299">
        <v>2.104966561916024</v>
      </c>
      <c r="BP299">
        <v>1.1967900215694969E-3</v>
      </c>
      <c r="BQ299">
        <v>1.88680003133216</v>
      </c>
      <c r="BR299">
        <v>7166.6553817861859</v>
      </c>
      <c r="BS299" s="96">
        <v>534.02215005142534</v>
      </c>
      <c r="BT299" s="96">
        <v>499.26738139906865</v>
      </c>
      <c r="BU299">
        <v>4.3975628452414188</v>
      </c>
      <c r="BV299" s="60" t="str">
        <f t="shared" si="38"/>
        <v>no propulsion</v>
      </c>
      <c r="BW299" s="32" t="s">
        <v>1455</v>
      </c>
      <c r="BX299" s="98">
        <v>0.3</v>
      </c>
      <c r="BY299" s="98">
        <v>0.3</v>
      </c>
      <c r="BZ299" s="98">
        <v>0.3</v>
      </c>
      <c r="CA299" s="98">
        <v>0.15590000000000001</v>
      </c>
      <c r="CB299" s="98">
        <v>0.09</v>
      </c>
      <c r="CC299" s="98">
        <v>0.13500000000000001</v>
      </c>
      <c r="CD299" s="98">
        <v>0.3</v>
      </c>
      <c r="CE299" s="98">
        <v>0.3</v>
      </c>
      <c r="CF299" s="33">
        <v>0.3</v>
      </c>
      <c r="CG299" s="32">
        <v>12</v>
      </c>
      <c r="CH299" s="98">
        <v>12</v>
      </c>
      <c r="CI299" s="98">
        <v>12</v>
      </c>
      <c r="CJ299" s="96">
        <f>Population!$CG299-Population!$CI299</f>
        <v>0</v>
      </c>
      <c r="CK299" s="118">
        <f>_xlfn.DAYS(Entries!$AY$2,Population!H299)</f>
        <v>10056</v>
      </c>
      <c r="CL299" s="118">
        <f t="shared" si="39"/>
        <v>365</v>
      </c>
      <c r="CM299" s="117">
        <f>Entries!$AY$5</f>
        <v>0.15</v>
      </c>
      <c r="CN299" s="117">
        <f t="shared" si="37"/>
        <v>0</v>
      </c>
      <c r="CO299" s="119" t="str">
        <f t="shared" si="40"/>
        <v>-</v>
      </c>
      <c r="CP299" s="32" t="s">
        <v>103</v>
      </c>
      <c r="CQ299" s="98">
        <v>0</v>
      </c>
      <c r="CR299" s="98" t="s">
        <v>95</v>
      </c>
      <c r="CS299" s="98"/>
      <c r="CT299" s="33"/>
      <c r="CU299" s="32" t="s">
        <v>1456</v>
      </c>
      <c r="CV299" s="98"/>
      <c r="CW299" s="98"/>
      <c r="CX299" s="98" t="s">
        <v>1457</v>
      </c>
      <c r="CY299" s="98" t="s">
        <v>107</v>
      </c>
      <c r="CZ299" s="98" t="s">
        <v>108</v>
      </c>
      <c r="DA299" s="33"/>
      <c r="DB299" s="17" t="s">
        <v>15462</v>
      </c>
      <c r="DC299" s="17" t="s">
        <v>15500</v>
      </c>
      <c r="DD299" s="17" t="s">
        <v>15500</v>
      </c>
      <c r="DE299" s="17" t="s">
        <v>15500</v>
      </c>
      <c r="DF299" s="17" t="s">
        <v>15500</v>
      </c>
      <c r="DG299" s="23" t="s">
        <v>11171</v>
      </c>
      <c r="DH299" s="145"/>
    </row>
    <row r="300" spans="1:112" s="17" customFormat="1" x14ac:dyDescent="0.25">
      <c r="A300" s="30" t="s">
        <v>1458</v>
      </c>
      <c r="B300" s="96">
        <v>0</v>
      </c>
      <c r="C300" s="96" t="s">
        <v>15461</v>
      </c>
      <c r="D300" s="96"/>
      <c r="E300" s="96">
        <v>44877</v>
      </c>
      <c r="F300" s="96" t="s">
        <v>1459</v>
      </c>
      <c r="G300" s="31">
        <v>62013</v>
      </c>
      <c r="H300" s="43">
        <v>43817</v>
      </c>
      <c r="I300" s="96" t="s">
        <v>111</v>
      </c>
      <c r="J300" s="96"/>
      <c r="K300" s="96"/>
      <c r="L300" s="96" t="s">
        <v>390</v>
      </c>
      <c r="M300" s="124" t="s">
        <v>391</v>
      </c>
      <c r="N300" s="96" t="s">
        <v>391</v>
      </c>
      <c r="O300" s="124" t="s">
        <v>11124</v>
      </c>
      <c r="P300" s="64" t="str">
        <f>VLOOKUP(N300,Entries!J:K,2,FALSE)</f>
        <v>FRANCE</v>
      </c>
      <c r="Q300" s="123" t="s">
        <v>392</v>
      </c>
      <c r="R300" s="30" t="s">
        <v>11070</v>
      </c>
      <c r="S300" s="105" t="s">
        <v>391</v>
      </c>
      <c r="T300" s="124" t="s">
        <v>139</v>
      </c>
      <c r="U300" s="125" t="s">
        <v>141</v>
      </c>
      <c r="V300" s="31" t="s">
        <v>141</v>
      </c>
      <c r="W300" s="64">
        <f>IF(VLOOKUP(R300,Entries!N:P,3,FALSE)=V300,1,VLOOKUP(R300,Entries!N:P,3,FALSE))</f>
        <v>1</v>
      </c>
      <c r="X300" s="124"/>
      <c r="Y300" s="124"/>
      <c r="Z300" s="96"/>
      <c r="AA300" s="96"/>
      <c r="AB300" s="96"/>
      <c r="AC300" s="96" t="s">
        <v>93</v>
      </c>
      <c r="AD300" s="96" t="s">
        <v>1460</v>
      </c>
      <c r="AE300" s="96" t="s">
        <v>144</v>
      </c>
      <c r="AF300" s="96" t="s">
        <v>817</v>
      </c>
      <c r="AG300" s="96"/>
      <c r="AH300" s="96"/>
      <c r="AI300" s="96"/>
      <c r="AJ300" s="96">
        <v>1</v>
      </c>
      <c r="AK300" s="96" t="s">
        <v>95</v>
      </c>
      <c r="AL300" s="96"/>
      <c r="AM300" s="31"/>
      <c r="AN300" s="30" t="s">
        <v>96</v>
      </c>
      <c r="AO300" s="96" t="s">
        <v>97</v>
      </c>
      <c r="AP300" s="31" t="s">
        <v>97</v>
      </c>
      <c r="AQ300">
        <v>21104.47553906</v>
      </c>
      <c r="AR300" t="s">
        <v>11771</v>
      </c>
      <c r="AS300" t="s">
        <v>11225</v>
      </c>
      <c r="AT300" t="s">
        <v>11772</v>
      </c>
      <c r="AU300">
        <v>97.46</v>
      </c>
      <c r="AV300" s="96">
        <v>1.6997496249555557</v>
      </c>
      <c r="AW300">
        <v>289.03309999999999</v>
      </c>
      <c r="AX300" s="96">
        <v>3.1790310499955563</v>
      </c>
      <c r="AY300">
        <v>1.4521E-3</v>
      </c>
      <c r="AZ300">
        <v>56.531199999999998</v>
      </c>
      <c r="BA300" s="96">
        <v>2.3429399724177777</v>
      </c>
      <c r="BB300">
        <v>303.73070000000001</v>
      </c>
      <c r="BC300" s="96">
        <v>5.6046036186577783</v>
      </c>
      <c r="BD300">
        <v>15.177860880000001</v>
      </c>
      <c r="BE300" s="96">
        <f t="shared" si="34"/>
        <v>6890.6711322044102</v>
      </c>
      <c r="BF300" s="96">
        <f t="shared" si="35"/>
        <v>529.67707575548502</v>
      </c>
      <c r="BG300" s="96">
        <f t="shared" si="36"/>
        <v>509.66518865333637</v>
      </c>
      <c r="BH300">
        <v>6897.0876112995566</v>
      </c>
      <c r="BI300">
        <v>2.6240511023052811E-3</v>
      </c>
      <c r="BJ300">
        <v>1.700908252621091</v>
      </c>
      <c r="BK300">
        <v>5.0445792424145903</v>
      </c>
      <c r="BL300">
        <v>1.0603070213954999</v>
      </c>
      <c r="BM300">
        <v>5.227451950518045</v>
      </c>
      <c r="BN300">
        <v>1.7009979375662529</v>
      </c>
      <c r="BO300">
        <v>5.0445792429918788</v>
      </c>
      <c r="BP300">
        <v>2.5229791775343889E-3</v>
      </c>
      <c r="BQ300">
        <v>1.0603070213954999</v>
      </c>
      <c r="BR300">
        <v>6887.6447657252475</v>
      </c>
      <c r="BS300" s="96">
        <v>503.38937701789018</v>
      </c>
      <c r="BT300" s="96">
        <v>465.2215310444808</v>
      </c>
      <c r="BU300">
        <v>5.227451950518045</v>
      </c>
      <c r="BV300" s="65" t="b">
        <f t="shared" si="38"/>
        <v>0</v>
      </c>
      <c r="BW300" s="30" t="s">
        <v>585</v>
      </c>
      <c r="BX300" s="96">
        <v>0.1</v>
      </c>
      <c r="BY300" s="96">
        <v>0.3</v>
      </c>
      <c r="BZ300" s="96">
        <v>0.7</v>
      </c>
      <c r="CA300" s="96">
        <v>0.1404</v>
      </c>
      <c r="CB300" s="96">
        <v>0.01</v>
      </c>
      <c r="CC300" s="96">
        <v>7.2099999999999997E-2</v>
      </c>
      <c r="CD300" s="96">
        <v>0.3</v>
      </c>
      <c r="CE300" s="96">
        <v>0.1</v>
      </c>
      <c r="CF300" s="31">
        <v>0.7</v>
      </c>
      <c r="CG300" s="30">
        <v>7</v>
      </c>
      <c r="CH300" s="96">
        <v>7</v>
      </c>
      <c r="CI300" s="96">
        <v>7</v>
      </c>
      <c r="CJ300" s="98">
        <f>Population!$CG300-Population!$CI300</f>
        <v>0</v>
      </c>
      <c r="CK300" s="120">
        <f>_xlfn.DAYS(Entries!$AY$2,Population!H300)</f>
        <v>477</v>
      </c>
      <c r="CL300" s="120">
        <f t="shared" si="39"/>
        <v>365</v>
      </c>
      <c r="CM300" s="122">
        <f>Entries!$AY$5</f>
        <v>0.15</v>
      </c>
      <c r="CN300" s="122">
        <f t="shared" si="37"/>
        <v>0</v>
      </c>
      <c r="CO300" s="121" t="str">
        <f t="shared" si="40"/>
        <v>-</v>
      </c>
      <c r="CP300" s="30"/>
      <c r="CQ300" s="19">
        <v>0</v>
      </c>
      <c r="CR300" s="96" t="s">
        <v>118</v>
      </c>
      <c r="CS300" s="96"/>
      <c r="CT300" s="31"/>
      <c r="CU300" s="30" t="s">
        <v>1461</v>
      </c>
      <c r="CV300" s="96" t="s">
        <v>1462</v>
      </c>
      <c r="CW300" s="96" t="s">
        <v>649</v>
      </c>
      <c r="CX300" s="96" t="s">
        <v>106</v>
      </c>
      <c r="CY300" s="96" t="s">
        <v>107</v>
      </c>
      <c r="CZ300" s="96" t="s">
        <v>537</v>
      </c>
      <c r="DA300" s="31"/>
      <c r="DB300" s="17" t="s">
        <v>15462</v>
      </c>
      <c r="DC300" s="17" t="s">
        <v>15500</v>
      </c>
      <c r="DD300" s="17" t="s">
        <v>15500</v>
      </c>
      <c r="DE300" s="17" t="s">
        <v>15500</v>
      </c>
      <c r="DF300" s="17" t="s">
        <v>15500</v>
      </c>
      <c r="DG300" s="23" t="s">
        <v>11172</v>
      </c>
      <c r="DH300" s="145"/>
    </row>
    <row r="301" spans="1:112" s="17" customFormat="1" x14ac:dyDescent="0.25">
      <c r="A301" s="32" t="s">
        <v>1463</v>
      </c>
      <c r="B301" s="98">
        <v>0</v>
      </c>
      <c r="C301" s="98" t="s">
        <v>15461</v>
      </c>
      <c r="D301" s="98"/>
      <c r="E301" s="98">
        <v>43721</v>
      </c>
      <c r="F301" s="98" t="s">
        <v>1464</v>
      </c>
      <c r="G301" s="33">
        <v>57427</v>
      </c>
      <c r="H301" s="44">
        <v>43433</v>
      </c>
      <c r="I301" s="98" t="s">
        <v>87</v>
      </c>
      <c r="J301" s="98"/>
      <c r="K301" s="98"/>
      <c r="L301" s="98" t="s">
        <v>88</v>
      </c>
      <c r="M301" t="s">
        <v>1465</v>
      </c>
      <c r="N301" s="98" t="s">
        <v>1465</v>
      </c>
      <c r="O301" t="s">
        <v>1466</v>
      </c>
      <c r="P301" s="96" t="str">
        <f>VLOOKUP(N301,Entries!J:K,2,FALSE)</f>
        <v>COLOMBIA</v>
      </c>
      <c r="Q301" s="38" t="s">
        <v>1467</v>
      </c>
      <c r="R301" s="32" t="s">
        <v>1467</v>
      </c>
      <c r="S301" s="98" t="s">
        <v>1465</v>
      </c>
      <c r="T301" t="s">
        <v>1466</v>
      </c>
      <c r="U301" s="39" t="s">
        <v>180</v>
      </c>
      <c r="V301" s="33" t="s">
        <v>180</v>
      </c>
      <c r="W301" s="64">
        <f>IF(VLOOKUP(R301,Entries!N:P,3,FALSE)=V301,1,VLOOKUP(R301,Entries!N:P,3,FALSE))</f>
        <v>1</v>
      </c>
      <c r="X301"/>
      <c r="Y301"/>
      <c r="Z301" s="98"/>
      <c r="AA301" s="98"/>
      <c r="AB301" s="98"/>
      <c r="AC301" s="98" t="s">
        <v>93</v>
      </c>
      <c r="AD301" s="98" t="s">
        <v>668</v>
      </c>
      <c r="AE301" s="98" t="s">
        <v>180</v>
      </c>
      <c r="AF301" s="98" t="s">
        <v>94</v>
      </c>
      <c r="AG301" s="98" t="s">
        <v>11112</v>
      </c>
      <c r="AH301" s="98"/>
      <c r="AI301" s="98"/>
      <c r="AJ301" s="19">
        <v>1</v>
      </c>
      <c r="AK301" s="98" t="s">
        <v>118</v>
      </c>
      <c r="AL301" s="98"/>
      <c r="AM301" s="33"/>
      <c r="AN301" s="32" t="s">
        <v>96</v>
      </c>
      <c r="AO301" s="98" t="s">
        <v>97</v>
      </c>
      <c r="AP301" s="33" t="s">
        <v>97</v>
      </c>
      <c r="AQ301">
        <v>21104.511883899999</v>
      </c>
      <c r="AR301" t="s">
        <v>11773</v>
      </c>
      <c r="AS301" t="s">
        <v>11225</v>
      </c>
      <c r="AT301" t="s">
        <v>11695</v>
      </c>
      <c r="AU301">
        <v>97.388499999999993</v>
      </c>
      <c r="AV301" s="98">
        <v>1.7077676658711112</v>
      </c>
      <c r="AW301">
        <v>182.14510000000001</v>
      </c>
      <c r="AX301" s="98">
        <v>3.1479764130755559</v>
      </c>
      <c r="AY301">
        <v>1.8025999999999999E-3</v>
      </c>
      <c r="AZ301">
        <v>134.2406</v>
      </c>
      <c r="BA301" s="98">
        <v>1.4109605256844444</v>
      </c>
      <c r="BB301">
        <v>321.12020000000001</v>
      </c>
      <c r="BC301" s="98">
        <v>4.8746547174577772</v>
      </c>
      <c r="BD301">
        <v>15.285316249999999</v>
      </c>
      <c r="BE301" s="96">
        <f t="shared" si="34"/>
        <v>6858.3390181305349</v>
      </c>
      <c r="BF301" s="96">
        <f t="shared" si="35"/>
        <v>499.70186004461721</v>
      </c>
      <c r="BG301" s="96">
        <f t="shared" si="36"/>
        <v>474.97617621645259</v>
      </c>
      <c r="BH301">
        <v>6845.9633386972964</v>
      </c>
      <c r="BI301">
        <v>1.1686122719649101E-3</v>
      </c>
      <c r="BJ301">
        <v>1.6998381187658651</v>
      </c>
      <c r="BK301">
        <v>3.1790481591033291</v>
      </c>
      <c r="BL301">
        <v>2.6129446795258131</v>
      </c>
      <c r="BM301">
        <v>5.3344137479472344</v>
      </c>
      <c r="BN301">
        <v>1.6997499307532451</v>
      </c>
      <c r="BO301">
        <v>3.17903170231979</v>
      </c>
      <c r="BP301">
        <v>2.7838180391338511E-3</v>
      </c>
      <c r="BQ301">
        <v>2.0863005438455922</v>
      </c>
      <c r="BR301">
        <v>6855.3054540311859</v>
      </c>
      <c r="BS301" s="96">
        <v>628.32485198515406</v>
      </c>
      <c r="BT301" s="96">
        <v>607.81325469537023</v>
      </c>
      <c r="BU301">
        <v>5.3344137479472344</v>
      </c>
      <c r="BV301" s="60" t="str">
        <f t="shared" si="38"/>
        <v>no propulsion</v>
      </c>
      <c r="BW301" s="32" t="s">
        <v>379</v>
      </c>
      <c r="BX301" s="98">
        <v>0.1</v>
      </c>
      <c r="BY301" s="98">
        <v>0.3</v>
      </c>
      <c r="BZ301" s="98">
        <v>0.3</v>
      </c>
      <c r="CA301" s="98">
        <v>4.36E-2</v>
      </c>
      <c r="CB301" s="98">
        <v>0.01</v>
      </c>
      <c r="CC301" s="98">
        <v>3.5000000000000003E-2</v>
      </c>
      <c r="CD301" s="98">
        <v>0.3</v>
      </c>
      <c r="CE301" s="98">
        <v>0.1</v>
      </c>
      <c r="CF301" s="33">
        <v>0.3</v>
      </c>
      <c r="CG301" s="32">
        <v>3</v>
      </c>
      <c r="CH301" s="98">
        <v>3</v>
      </c>
      <c r="CI301" s="98">
        <v>3</v>
      </c>
      <c r="CJ301" s="96">
        <f>Population!$CG301-Population!$CI301</f>
        <v>0</v>
      </c>
      <c r="CK301" s="118">
        <f>_xlfn.DAYS(Entries!$AY$2,Population!H301)</f>
        <v>861</v>
      </c>
      <c r="CL301" s="118">
        <f t="shared" si="39"/>
        <v>365</v>
      </c>
      <c r="CM301" s="117">
        <f>Entries!$AY$5</f>
        <v>0.15</v>
      </c>
      <c r="CN301" s="117">
        <f t="shared" si="37"/>
        <v>0</v>
      </c>
      <c r="CO301" s="119" t="str">
        <f t="shared" si="40"/>
        <v>-</v>
      </c>
      <c r="CP301" s="32" t="s">
        <v>103</v>
      </c>
      <c r="CQ301" s="98">
        <v>0</v>
      </c>
      <c r="CR301" s="98" t="s">
        <v>95</v>
      </c>
      <c r="CS301" s="98"/>
      <c r="CT301" s="33"/>
      <c r="CU301" s="32" t="s">
        <v>651</v>
      </c>
      <c r="CV301" s="98" t="s">
        <v>1468</v>
      </c>
      <c r="CW301" s="98" t="s">
        <v>114</v>
      </c>
      <c r="CX301" s="98" t="s">
        <v>106</v>
      </c>
      <c r="CY301" s="98" t="s">
        <v>107</v>
      </c>
      <c r="CZ301" s="98" t="s">
        <v>108</v>
      </c>
      <c r="DA301" s="33"/>
      <c r="DB301" s="17" t="s">
        <v>15462</v>
      </c>
      <c r="DC301" s="17" t="s">
        <v>15500</v>
      </c>
      <c r="DD301" s="17" t="s">
        <v>15500</v>
      </c>
      <c r="DE301" s="17" t="s">
        <v>15500</v>
      </c>
      <c r="DF301" s="17" t="s">
        <v>15500</v>
      </c>
      <c r="DG301" s="23" t="s">
        <v>11171</v>
      </c>
      <c r="DH301" s="145"/>
    </row>
    <row r="302" spans="1:112" s="17" customFormat="1" x14ac:dyDescent="0.25">
      <c r="A302" s="30" t="s">
        <v>1469</v>
      </c>
      <c r="B302" s="96">
        <v>0</v>
      </c>
      <c r="C302" s="96" t="s">
        <v>15461</v>
      </c>
      <c r="D302" s="96"/>
      <c r="E302" s="96">
        <v>47226</v>
      </c>
      <c r="F302" s="96" t="s">
        <v>1470</v>
      </c>
      <c r="G302" s="31">
        <v>65554</v>
      </c>
      <c r="H302" s="43">
        <v>44167</v>
      </c>
      <c r="I302" s="97" t="s">
        <v>111</v>
      </c>
      <c r="J302" s="97"/>
      <c r="K302" s="97"/>
      <c r="L302" s="96" t="s">
        <v>1471</v>
      </c>
      <c r="M302" s="124" t="s">
        <v>139</v>
      </c>
      <c r="N302" s="96" t="s">
        <v>139</v>
      </c>
      <c r="O302" s="124" t="s">
        <v>11126</v>
      </c>
      <c r="P302" s="64" t="str">
        <f>VLOOKUP(N302,Entries!J:K,2,FALSE)</f>
        <v>EUROPEAN SPACE AGENCY</v>
      </c>
      <c r="Q302" s="123" t="s">
        <v>1472</v>
      </c>
      <c r="R302" s="30" t="s">
        <v>1472</v>
      </c>
      <c r="S302" s="96" t="s">
        <v>1304</v>
      </c>
      <c r="T302" s="124" t="s">
        <v>1306</v>
      </c>
      <c r="U302" s="125" t="s">
        <v>180</v>
      </c>
      <c r="V302" s="31" t="s">
        <v>180</v>
      </c>
      <c r="W302" s="64">
        <f>IF(VLOOKUP(R302,Entries!N:P,3,FALSE)=V302,1,VLOOKUP(R302,Entries!N:P,3,FALSE))</f>
        <v>1</v>
      </c>
      <c r="X302" s="124"/>
      <c r="Y302" s="124"/>
      <c r="Z302" s="96"/>
      <c r="AA302" s="96"/>
      <c r="AB302" s="96"/>
      <c r="AC302" s="96" t="s">
        <v>142</v>
      </c>
      <c r="AD302" s="96" t="s">
        <v>1473</v>
      </c>
      <c r="AE302" s="96" t="s">
        <v>180</v>
      </c>
      <c r="AF302" s="96" t="s">
        <v>94</v>
      </c>
      <c r="AG302" s="96" t="s">
        <v>11112</v>
      </c>
      <c r="AH302" s="96"/>
      <c r="AI302" s="96"/>
      <c r="AJ302" s="96">
        <v>5</v>
      </c>
      <c r="AK302" s="96" t="s">
        <v>95</v>
      </c>
      <c r="AL302" s="96"/>
      <c r="AM302" s="31"/>
      <c r="AN302" s="30" t="s">
        <v>96</v>
      </c>
      <c r="AO302" s="96" t="s">
        <v>97</v>
      </c>
      <c r="AP302" s="31" t="s">
        <v>97</v>
      </c>
      <c r="AQ302">
        <v>21104.47924117</v>
      </c>
      <c r="AR302" t="s">
        <v>11774</v>
      </c>
      <c r="AS302" t="s">
        <v>11225</v>
      </c>
      <c r="AT302" t="s">
        <v>11775</v>
      </c>
      <c r="AU302">
        <v>97.847899999999996</v>
      </c>
      <c r="AV302" s="96">
        <v>0.61842238520000004</v>
      </c>
      <c r="AW302">
        <v>180.36580000000001</v>
      </c>
      <c r="AX302" s="96">
        <v>2.6334778912355556</v>
      </c>
      <c r="AY302">
        <v>1.5589999999999999E-4</v>
      </c>
      <c r="AZ302">
        <v>80.842100000000002</v>
      </c>
      <c r="BA302" s="96">
        <v>0.40933896562666666</v>
      </c>
      <c r="BB302">
        <v>279.29719999999998</v>
      </c>
      <c r="BC302" s="96">
        <v>5.8752465334711106</v>
      </c>
      <c r="BD302">
        <v>14.849010679999999</v>
      </c>
      <c r="BE302" s="96">
        <f t="shared" si="34"/>
        <v>6992.0343813315703</v>
      </c>
      <c r="BF302" s="96">
        <f t="shared" si="35"/>
        <v>622.12443949162025</v>
      </c>
      <c r="BG302" s="96">
        <f t="shared" si="36"/>
        <v>619.94432317152041</v>
      </c>
      <c r="BH302">
        <v>6998.3480936169944</v>
      </c>
      <c r="BI302">
        <v>1.3109962849624319E-3</v>
      </c>
      <c r="BJ302">
        <v>1.7076765526315949</v>
      </c>
      <c r="BK302">
        <v>3.147977067354506</v>
      </c>
      <c r="BL302">
        <v>1.185215743113613</v>
      </c>
      <c r="BM302">
        <v>5.1004016098280029</v>
      </c>
      <c r="BN302">
        <v>1.7077680681699321</v>
      </c>
      <c r="BO302">
        <v>3.1479770684633301</v>
      </c>
      <c r="BP302">
        <v>1.46740553951025E-3</v>
      </c>
      <c r="BQ302">
        <v>1.185215743113613</v>
      </c>
      <c r="BR302">
        <v>6989.0690533402621</v>
      </c>
      <c r="BS302" s="96">
        <v>462.47265544185757</v>
      </c>
      <c r="BT302" s="96">
        <v>449.48345342597895</v>
      </c>
      <c r="BU302">
        <v>5.1004016098280029</v>
      </c>
      <c r="BV302" s="65" t="str">
        <f t="shared" si="38"/>
        <v>Earth Observation</v>
      </c>
      <c r="BW302" s="30" t="s">
        <v>1474</v>
      </c>
      <c r="BX302" s="96">
        <v>2</v>
      </c>
      <c r="BY302" s="96">
        <v>4</v>
      </c>
      <c r="BZ302" s="16">
        <v>8</v>
      </c>
      <c r="CA302" s="16">
        <v>22.811699999999998</v>
      </c>
      <c r="CB302" s="16">
        <v>2.5981000000000001</v>
      </c>
      <c r="CC302" s="16">
        <v>12.145</v>
      </c>
      <c r="CD302" s="96">
        <v>4</v>
      </c>
      <c r="CE302" s="96">
        <v>2</v>
      </c>
      <c r="CF302" s="31">
        <v>8</v>
      </c>
      <c r="CG302" s="30">
        <v>1197</v>
      </c>
      <c r="CH302" s="96">
        <v>900</v>
      </c>
      <c r="CI302" s="96">
        <v>1197</v>
      </c>
      <c r="CJ302" s="98">
        <f>Population!$CG302-Population!$CI302</f>
        <v>0</v>
      </c>
      <c r="CK302" s="120">
        <f>_xlfn.DAYS(Entries!$AY$2,Population!H302)</f>
        <v>127</v>
      </c>
      <c r="CL302" s="120">
        <f t="shared" si="39"/>
        <v>1825</v>
      </c>
      <c r="CM302" s="122">
        <f>Entries!$AY$5</f>
        <v>0.15</v>
      </c>
      <c r="CN302" s="122">
        <f t="shared" si="37"/>
        <v>0</v>
      </c>
      <c r="CO302" s="121">
        <f t="shared" si="40"/>
        <v>0.94084931506849312</v>
      </c>
      <c r="CP302" s="30" t="s">
        <v>1475</v>
      </c>
      <c r="CQ302" s="96">
        <v>2</v>
      </c>
      <c r="CR302" s="96" t="s">
        <v>95</v>
      </c>
      <c r="CS302" s="96"/>
      <c r="CT302" s="31"/>
      <c r="CU302" s="30" t="s">
        <v>1476</v>
      </c>
      <c r="CV302" s="96" t="s">
        <v>1477</v>
      </c>
      <c r="CW302" s="96" t="s">
        <v>1304</v>
      </c>
      <c r="CX302" s="96" t="s">
        <v>1478</v>
      </c>
      <c r="CY302" s="96" t="s">
        <v>107</v>
      </c>
      <c r="CZ302" s="96" t="s">
        <v>1479</v>
      </c>
      <c r="DA302" s="31"/>
      <c r="DB302" s="17" t="s">
        <v>15463</v>
      </c>
      <c r="DC302" s="17" t="s">
        <v>15500</v>
      </c>
      <c r="DD302" s="17">
        <v>1</v>
      </c>
      <c r="DE302" s="17">
        <v>1</v>
      </c>
      <c r="DF302" s="17">
        <v>10</v>
      </c>
      <c r="DG302" s="23" t="s">
        <v>11177</v>
      </c>
      <c r="DH302" s="145"/>
    </row>
    <row r="303" spans="1:112" s="17" customFormat="1" x14ac:dyDescent="0.25">
      <c r="A303" s="38" t="s">
        <v>11190</v>
      </c>
      <c r="B303" s="96"/>
      <c r="C303" s="135" t="s">
        <v>11188</v>
      </c>
      <c r="D303" s="96"/>
      <c r="E303">
        <v>30776</v>
      </c>
      <c r="F303" s="96" t="s">
        <v>11191</v>
      </c>
      <c r="G303" s="31">
        <v>30773</v>
      </c>
      <c r="H303" s="43"/>
      <c r="I303" s="97"/>
      <c r="J303" s="97"/>
      <c r="K303" s="97"/>
      <c r="L303" s="96"/>
      <c r="M303" s="124"/>
      <c r="N303" s="96"/>
      <c r="O303" s="124"/>
      <c r="P303" s="64"/>
      <c r="Q303" s="123"/>
      <c r="R303" s="30"/>
      <c r="S303" s="96"/>
      <c r="T303" s="124"/>
      <c r="U303" s="125"/>
      <c r="V303" s="31"/>
      <c r="W303" s="64"/>
      <c r="X303" s="124"/>
      <c r="Y303" s="124"/>
      <c r="Z303" s="96"/>
      <c r="AA303" s="96"/>
      <c r="AB303" s="96"/>
      <c r="AC303" s="96"/>
      <c r="AD303" s="96"/>
      <c r="AE303" s="96"/>
      <c r="AF303" s="96"/>
      <c r="AG303" s="96"/>
      <c r="AH303" s="96"/>
      <c r="AI303" s="96"/>
      <c r="AJ303" s="96"/>
      <c r="AK303" s="96"/>
      <c r="AL303" s="96"/>
      <c r="AM303" s="31"/>
      <c r="AN303" s="30"/>
      <c r="AO303" s="96"/>
      <c r="AP303" s="31"/>
      <c r="AQ303">
        <v>21104.52882711</v>
      </c>
      <c r="AR303" t="s">
        <v>11776</v>
      </c>
      <c r="AS303" t="s">
        <v>11225</v>
      </c>
      <c r="AT303" t="s">
        <v>11777</v>
      </c>
      <c r="AU303">
        <v>35.433</v>
      </c>
      <c r="AV303" s="96"/>
      <c r="AW303">
        <v>150.88720000000001</v>
      </c>
      <c r="AX303" s="96"/>
      <c r="AY303">
        <v>1.638E-4</v>
      </c>
      <c r="AZ303">
        <v>23.453399999999998</v>
      </c>
      <c r="BA303" s="96"/>
      <c r="BB303">
        <v>336.62689999999998</v>
      </c>
      <c r="BC303" s="96"/>
      <c r="BD303">
        <v>15.40162819</v>
      </c>
      <c r="BE303" s="96">
        <f t="shared" si="34"/>
        <v>6823.7663037708153</v>
      </c>
      <c r="BF303" s="96">
        <f t="shared" si="35"/>
        <v>453.88403669137278</v>
      </c>
      <c r="BG303" s="96">
        <f t="shared" si="36"/>
        <v>451.64857085025687</v>
      </c>
      <c r="BH303">
        <v>6830.2292456160712</v>
      </c>
      <c r="BI303">
        <v>1.4333651558280959E-3</v>
      </c>
      <c r="BJ303">
        <v>0.61875729173278471</v>
      </c>
      <c r="BK303">
        <v>2.6334784405995961</v>
      </c>
      <c r="BL303">
        <v>0.51056905185804036</v>
      </c>
      <c r="BM303">
        <v>5.7740171193705114</v>
      </c>
      <c r="BN303">
        <v>0.61842309796322037</v>
      </c>
      <c r="BO303">
        <v>2.6334784447176531</v>
      </c>
      <c r="BP303">
        <v>9.5131417680785013E-4</v>
      </c>
      <c r="BQ303">
        <v>0.51056905185804036</v>
      </c>
      <c r="BR303">
        <v>6826.9780544339183</v>
      </c>
      <c r="BS303" s="96"/>
      <c r="BT303" s="96"/>
      <c r="BU303">
        <v>5.7740171193705114</v>
      </c>
      <c r="BV303" s="65"/>
      <c r="BW303" s="30"/>
      <c r="BX303" s="96"/>
      <c r="BY303" s="96"/>
      <c r="BZ303" s="16"/>
      <c r="CA303" s="16"/>
      <c r="CB303" s="16"/>
      <c r="CC303" s="16"/>
      <c r="CD303" s="96"/>
      <c r="CE303" s="96"/>
      <c r="CF303" s="31"/>
      <c r="CG303" s="30"/>
      <c r="CH303" s="96"/>
      <c r="CI303" s="96"/>
      <c r="CJ303" s="98"/>
      <c r="CK303" s="120"/>
      <c r="CL303" s="120"/>
      <c r="CM303" s="122"/>
      <c r="CN303" s="122"/>
      <c r="CO303" s="121"/>
      <c r="CP303" s="30"/>
      <c r="CQ303" s="96">
        <v>0</v>
      </c>
      <c r="CR303" s="96"/>
      <c r="CS303" s="96"/>
      <c r="CT303" s="31"/>
      <c r="CU303" s="30"/>
      <c r="CV303" s="96"/>
      <c r="CW303" s="96"/>
      <c r="CX303" s="96"/>
      <c r="CY303" s="96"/>
      <c r="CZ303" s="96"/>
      <c r="DA303" s="31"/>
      <c r="DB303" s="17" t="s">
        <v>15462</v>
      </c>
      <c r="DC303" s="17" t="s">
        <v>15500</v>
      </c>
      <c r="DD303" s="17" t="s">
        <v>15500</v>
      </c>
      <c r="DE303" s="17" t="s">
        <v>15500</v>
      </c>
      <c r="DF303" s="17" t="s">
        <v>15500</v>
      </c>
      <c r="DG303" s="23" t="s">
        <v>11172</v>
      </c>
      <c r="DH303" s="145"/>
    </row>
    <row r="304" spans="1:112" s="17" customFormat="1" x14ac:dyDescent="0.25">
      <c r="A304" s="30" t="s">
        <v>1480</v>
      </c>
      <c r="B304" s="96">
        <v>0</v>
      </c>
      <c r="C304" s="148" t="s">
        <v>15461</v>
      </c>
      <c r="D304" s="96"/>
      <c r="E304" s="96">
        <v>43815</v>
      </c>
      <c r="F304" s="96" t="s">
        <v>1481</v>
      </c>
      <c r="G304" s="31">
        <v>57588</v>
      </c>
      <c r="H304" s="43">
        <v>43437</v>
      </c>
      <c r="I304" s="96" t="s">
        <v>190</v>
      </c>
      <c r="J304" s="96"/>
      <c r="K304" s="96"/>
      <c r="L304" s="96" t="s">
        <v>285</v>
      </c>
      <c r="M304" s="124" t="s">
        <v>156</v>
      </c>
      <c r="N304" s="96" t="s">
        <v>156</v>
      </c>
      <c r="O304" s="124" t="s">
        <v>11123</v>
      </c>
      <c r="P304" s="96" t="str">
        <f>VLOOKUP(N304,Entries!J:K,2,FALSE)</f>
        <v>UNITED STATES OF AMERICA</v>
      </c>
      <c r="Q304" s="123" t="s">
        <v>1482</v>
      </c>
      <c r="R304" s="30" t="s">
        <v>1482</v>
      </c>
      <c r="S304" s="96" t="s">
        <v>156</v>
      </c>
      <c r="T304" s="124" t="s">
        <v>157</v>
      </c>
      <c r="U304" s="125" t="s">
        <v>180</v>
      </c>
      <c r="V304" s="31" t="s">
        <v>180</v>
      </c>
      <c r="W304" s="64">
        <f>IF(VLOOKUP(R304,Entries!N:P,3,FALSE)=V304,1,VLOOKUP(R304,Entries!N:P,3,FALSE))</f>
        <v>1</v>
      </c>
      <c r="X304" s="124"/>
      <c r="Y304" s="124"/>
      <c r="Z304" s="96"/>
      <c r="AA304" s="96"/>
      <c r="AB304" s="96"/>
      <c r="AC304" s="96" t="s">
        <v>239</v>
      </c>
      <c r="AD304" s="96" t="s">
        <v>833</v>
      </c>
      <c r="AE304" s="96" t="s">
        <v>180</v>
      </c>
      <c r="AF304" s="96" t="s">
        <v>94</v>
      </c>
      <c r="AG304" s="96" t="s">
        <v>11112</v>
      </c>
      <c r="AH304" s="96"/>
      <c r="AI304" s="96"/>
      <c r="AJ304" s="19">
        <v>15</v>
      </c>
      <c r="AK304" s="96" t="s">
        <v>118</v>
      </c>
      <c r="AL304" s="96"/>
      <c r="AM304" s="31"/>
      <c r="AN304" s="30" t="s">
        <v>96</v>
      </c>
      <c r="AO304" s="96" t="s">
        <v>97</v>
      </c>
      <c r="AP304" s="31" t="s">
        <v>97</v>
      </c>
      <c r="AQ304">
        <v>21104.55519893</v>
      </c>
      <c r="AR304" t="s">
        <v>11778</v>
      </c>
      <c r="AS304" t="s">
        <v>11225</v>
      </c>
      <c r="AT304" t="s">
        <v>11779</v>
      </c>
      <c r="AU304">
        <v>97.678200000000004</v>
      </c>
      <c r="AV304" s="96">
        <v>0.49780096036000004</v>
      </c>
      <c r="AW304">
        <v>176.23910000000001</v>
      </c>
      <c r="AX304" s="96">
        <v>1.4303860362177778</v>
      </c>
      <c r="AY304">
        <v>1.2830999999999999E-3</v>
      </c>
      <c r="AZ304">
        <v>265.524</v>
      </c>
      <c r="BA304" s="96">
        <v>2.1949657532311111</v>
      </c>
      <c r="BB304">
        <v>94.451499999999996</v>
      </c>
      <c r="BC304" s="96">
        <v>4.1128116761422229</v>
      </c>
      <c r="BD304">
        <v>14.9535821</v>
      </c>
      <c r="BE304" s="96">
        <f t="shared" si="34"/>
        <v>6959.399088020662</v>
      </c>
      <c r="BF304" s="96">
        <f t="shared" si="35"/>
        <v>597.32869299050162</v>
      </c>
      <c r="BG304" s="96">
        <f t="shared" si="36"/>
        <v>579.46948305082242</v>
      </c>
      <c r="BH304">
        <v>6965.7408000905189</v>
      </c>
      <c r="BI304">
        <v>4.2880823950334021E-4</v>
      </c>
      <c r="BJ304">
        <v>1.7047158162450819</v>
      </c>
      <c r="BK304">
        <v>3.0759525657877278</v>
      </c>
      <c r="BL304">
        <v>5.7609352528690314</v>
      </c>
      <c r="BM304">
        <v>0.5218221690980348</v>
      </c>
      <c r="BN304">
        <v>1.7048062445208141</v>
      </c>
      <c r="BO304">
        <v>3.0759525655771109</v>
      </c>
      <c r="BP304">
        <v>9.5326500323553685E-4</v>
      </c>
      <c r="BQ304">
        <v>5.7609352528690314</v>
      </c>
      <c r="BR304">
        <v>6956.4122159423214</v>
      </c>
      <c r="BS304" s="96">
        <v>488.31098104680223</v>
      </c>
      <c r="BT304" s="96">
        <v>287.82915117581433</v>
      </c>
      <c r="BU304">
        <v>0.5218221690980348</v>
      </c>
      <c r="BV304" s="60" t="str">
        <f t="shared" ref="BV304:BV367" si="41">IF(AND(CR304="Real",CQ304=0),"no propulsion",IF(AND(BX304&lt;0.2,BY304&lt;0.2,BZ304&lt;0.2),"too small",IF(OR(D304="Starlink v0.9",D304="Starlink v1.0"),"Starlink",IF(D304="OneWeb","OneWeb",IF(AND(AE304="Earth Observation",AO304="Sunsynchron"),"sunsynchronous observation",IF(AF304="Earth Observation","Earth Observation"))))))</f>
        <v>Earth Observation</v>
      </c>
      <c r="BW304" s="30" t="s">
        <v>348</v>
      </c>
      <c r="BX304" s="96">
        <v>0.4</v>
      </c>
      <c r="BY304" s="96">
        <v>0.8</v>
      </c>
      <c r="BZ304" s="96">
        <v>4</v>
      </c>
      <c r="CA304" s="96">
        <v>0.82469999999999999</v>
      </c>
      <c r="CB304" s="96">
        <v>0.16</v>
      </c>
      <c r="CC304" s="96">
        <v>0.55069999999999997</v>
      </c>
      <c r="CD304" s="96">
        <v>0.8</v>
      </c>
      <c r="CE304" s="96">
        <v>0.4</v>
      </c>
      <c r="CF304" s="31">
        <v>4</v>
      </c>
      <c r="CG304" s="30">
        <v>181</v>
      </c>
      <c r="CH304" s="96">
        <v>181</v>
      </c>
      <c r="CI304" s="96">
        <v>181</v>
      </c>
      <c r="CJ304" s="96">
        <f>Population!$CG304-Population!$CI304</f>
        <v>0</v>
      </c>
      <c r="CK304" s="118">
        <f>_xlfn.DAYS(Entries!$AY$2,Population!H304)</f>
        <v>857</v>
      </c>
      <c r="CL304" s="118">
        <f t="shared" ref="CL304:CL367" si="42">AJ304*365</f>
        <v>5475</v>
      </c>
      <c r="CM304" s="117">
        <f>Entries!$AY$5</f>
        <v>0.15</v>
      </c>
      <c r="CN304" s="117">
        <f t="shared" si="37"/>
        <v>0</v>
      </c>
      <c r="CO304" s="119">
        <f t="shared" ref="CO304:CO367" si="43">IF(CQ304=0,"-",MAX(0,1-(1-CM304)/CL304*CK304))</f>
        <v>0.86694977168949772</v>
      </c>
      <c r="CP304" s="30" t="s">
        <v>1483</v>
      </c>
      <c r="CQ304" s="96">
        <v>4</v>
      </c>
      <c r="CR304" s="96" t="s">
        <v>95</v>
      </c>
      <c r="CS304" s="96"/>
      <c r="CT304" s="31"/>
      <c r="CU304" s="30" t="s">
        <v>233</v>
      </c>
      <c r="CV304" s="96" t="s">
        <v>231</v>
      </c>
      <c r="CW304" s="96" t="s">
        <v>157</v>
      </c>
      <c r="CX304" s="96" t="s">
        <v>1484</v>
      </c>
      <c r="CY304" s="96" t="s">
        <v>107</v>
      </c>
      <c r="CZ304" s="96" t="s">
        <v>108</v>
      </c>
      <c r="DA304" s="31"/>
      <c r="DB304" s="17" t="s">
        <v>15463</v>
      </c>
      <c r="DC304" s="17" t="s">
        <v>15500</v>
      </c>
      <c r="DD304" s="17">
        <v>1</v>
      </c>
      <c r="DE304" s="17">
        <v>1</v>
      </c>
      <c r="DF304" s="17">
        <v>10</v>
      </c>
      <c r="DG304" s="23" t="s">
        <v>11182</v>
      </c>
      <c r="DH304" s="145" t="s">
        <v>11186</v>
      </c>
    </row>
    <row r="305" spans="1:112" s="17" customFormat="1" x14ac:dyDescent="0.25">
      <c r="A305" s="32" t="s">
        <v>1485</v>
      </c>
      <c r="B305" s="98">
        <v>0</v>
      </c>
      <c r="C305" s="64" t="s">
        <v>15461</v>
      </c>
      <c r="D305" s="98"/>
      <c r="E305" s="98">
        <v>44347</v>
      </c>
      <c r="F305" s="98" t="s">
        <v>1486</v>
      </c>
      <c r="G305" s="33">
        <v>59732</v>
      </c>
      <c r="H305" s="44">
        <v>43641</v>
      </c>
      <c r="I305" s="98" t="s">
        <v>221</v>
      </c>
      <c r="J305" s="98"/>
      <c r="K305" s="98"/>
      <c r="L305" s="98" t="s">
        <v>477</v>
      </c>
      <c r="M305" t="s">
        <v>156</v>
      </c>
      <c r="N305" s="98" t="s">
        <v>156</v>
      </c>
      <c r="O305" t="s">
        <v>157</v>
      </c>
      <c r="P305" s="64" t="str">
        <f>VLOOKUP(N305,Entries!J:K,2,FALSE)</f>
        <v>UNITED STATES OF AMERICA</v>
      </c>
      <c r="Q305" s="38" t="s">
        <v>231</v>
      </c>
      <c r="R305" s="32" t="s">
        <v>231</v>
      </c>
      <c r="S305" s="98" t="s">
        <v>156</v>
      </c>
      <c r="T305" t="s">
        <v>157</v>
      </c>
      <c r="U305" s="39" t="s">
        <v>180</v>
      </c>
      <c r="V305" s="33" t="s">
        <v>180</v>
      </c>
      <c r="W305" s="64">
        <f>IF(VLOOKUP(R305,Entries!N:P,3,FALSE)=V305,1,VLOOKUP(R305,Entries!N:P,3,FALSE))</f>
        <v>1</v>
      </c>
      <c r="X305"/>
      <c r="Y305"/>
      <c r="Z305" s="98"/>
      <c r="AA305" s="98"/>
      <c r="AB305" s="98"/>
      <c r="AC305" s="98" t="s">
        <v>93</v>
      </c>
      <c r="AD305" s="98" t="s">
        <v>833</v>
      </c>
      <c r="AE305" s="98" t="s">
        <v>180</v>
      </c>
      <c r="AF305" s="98" t="s">
        <v>94</v>
      </c>
      <c r="AG305" s="98" t="s">
        <v>11112</v>
      </c>
      <c r="AH305" s="98"/>
      <c r="AI305" s="98"/>
      <c r="AJ305" s="19">
        <v>0.25</v>
      </c>
      <c r="AK305" s="98" t="s">
        <v>118</v>
      </c>
      <c r="AL305" s="98"/>
      <c r="AM305" s="33"/>
      <c r="AN305" s="32" t="s">
        <v>133</v>
      </c>
      <c r="AO305" s="98" t="s">
        <v>134</v>
      </c>
      <c r="AP305" s="33" t="s">
        <v>98</v>
      </c>
      <c r="AQ305">
        <v>21104.28554311</v>
      </c>
      <c r="AR305" t="s">
        <v>11780</v>
      </c>
      <c r="AS305" t="s">
        <v>11781</v>
      </c>
      <c r="AT305" t="s">
        <v>11782</v>
      </c>
      <c r="AU305">
        <v>28.521899999999999</v>
      </c>
      <c r="AV305" s="98">
        <v>0.90125991296000008</v>
      </c>
      <c r="AW305">
        <v>81.955100000000002</v>
      </c>
      <c r="AX305" s="98">
        <v>0.41784918928888887</v>
      </c>
      <c r="AY305">
        <v>1.4402699999999999E-2</v>
      </c>
      <c r="AZ305">
        <v>125.7623</v>
      </c>
      <c r="BA305" s="98">
        <v>1.6699184635866666</v>
      </c>
      <c r="BB305">
        <v>235.64680000000001</v>
      </c>
      <c r="BC305" s="98">
        <v>4.6155274826533343</v>
      </c>
      <c r="BD305">
        <v>15.638197610000001</v>
      </c>
      <c r="BE305" s="96">
        <f t="shared" si="34"/>
        <v>6754.7731810692167</v>
      </c>
      <c r="BF305" s="96">
        <f t="shared" si="35"/>
        <v>481.06015276420203</v>
      </c>
      <c r="BG305" s="96">
        <f t="shared" si="36"/>
        <v>286.48620937423129</v>
      </c>
      <c r="BH305">
        <v>6761.2730139960004</v>
      </c>
      <c r="BI305">
        <v>1.4173141795585081E-2</v>
      </c>
      <c r="BJ305">
        <v>0.49810453514221381</v>
      </c>
      <c r="BK305">
        <v>1.4303863328297779</v>
      </c>
      <c r="BL305">
        <v>2.1023418571559751</v>
      </c>
      <c r="BM305">
        <v>4.2054095494131527</v>
      </c>
      <c r="BN305">
        <v>0.4978016875871758</v>
      </c>
      <c r="BO305">
        <v>1.4303863835488291</v>
      </c>
      <c r="BP305">
        <v>1.4830577868704649E-2</v>
      </c>
      <c r="BQ305">
        <v>2.1737857707204289</v>
      </c>
      <c r="BR305">
        <v>6759.0700661113087</v>
      </c>
      <c r="BS305" s="96">
        <v>438.58693594900251</v>
      </c>
      <c r="BT305" s="96">
        <v>422.0944268084686</v>
      </c>
      <c r="BU305">
        <v>4.2054095494131527</v>
      </c>
      <c r="BV305" s="65" t="str">
        <f t="shared" si="41"/>
        <v>no propulsion</v>
      </c>
      <c r="BW305" s="32" t="s">
        <v>1487</v>
      </c>
      <c r="BX305" s="98">
        <v>0.1</v>
      </c>
      <c r="BY305" s="98">
        <v>0.3</v>
      </c>
      <c r="BZ305" s="98">
        <v>1</v>
      </c>
      <c r="CA305" s="98">
        <v>0.1</v>
      </c>
      <c r="CB305" s="98">
        <v>0.01</v>
      </c>
      <c r="CC305" s="98">
        <v>5.6300000000000003E-2</v>
      </c>
      <c r="CD305" s="98">
        <v>0.3</v>
      </c>
      <c r="CE305" s="98">
        <v>0.1</v>
      </c>
      <c r="CF305" s="33">
        <v>1</v>
      </c>
      <c r="CG305" s="32">
        <v>5</v>
      </c>
      <c r="CH305" s="98">
        <v>5</v>
      </c>
      <c r="CI305" s="98">
        <v>5</v>
      </c>
      <c r="CJ305" s="98">
        <f>Population!$CG305-Population!$CI305</f>
        <v>0</v>
      </c>
      <c r="CK305" s="120">
        <f>_xlfn.DAYS(Entries!$AY$2,Population!H305)</f>
        <v>653</v>
      </c>
      <c r="CL305" s="120">
        <f t="shared" si="42"/>
        <v>91.25</v>
      </c>
      <c r="CM305" s="122">
        <f>Entries!$AY$5</f>
        <v>0.15</v>
      </c>
      <c r="CN305" s="122">
        <f t="shared" si="37"/>
        <v>0</v>
      </c>
      <c r="CO305" s="121" t="str">
        <f t="shared" si="43"/>
        <v>-</v>
      </c>
      <c r="CP305" s="32" t="s">
        <v>103</v>
      </c>
      <c r="CQ305" s="98">
        <v>0</v>
      </c>
      <c r="CR305" s="98" t="s">
        <v>95</v>
      </c>
      <c r="CS305" s="98"/>
      <c r="CT305" s="33"/>
      <c r="CU305" s="32" t="s">
        <v>233</v>
      </c>
      <c r="CV305" s="98" t="s">
        <v>231</v>
      </c>
      <c r="CW305" s="98" t="s">
        <v>157</v>
      </c>
      <c r="CX305" s="98" t="s">
        <v>106</v>
      </c>
      <c r="CY305" s="98" t="s">
        <v>107</v>
      </c>
      <c r="CZ305" s="98" t="s">
        <v>1488</v>
      </c>
      <c r="DA305" s="33"/>
      <c r="DB305" s="17" t="s">
        <v>15462</v>
      </c>
      <c r="DC305" s="17" t="s">
        <v>15500</v>
      </c>
      <c r="DD305" s="17" t="s">
        <v>15500</v>
      </c>
      <c r="DE305" s="17" t="s">
        <v>15500</v>
      </c>
      <c r="DF305" s="17" t="s">
        <v>15500</v>
      </c>
      <c r="DG305" s="23" t="s">
        <v>11171</v>
      </c>
      <c r="DH305" s="145"/>
    </row>
    <row r="306" spans="1:112" s="17" customFormat="1" x14ac:dyDescent="0.25">
      <c r="A306" s="30" t="s">
        <v>1489</v>
      </c>
      <c r="B306" s="96">
        <v>0</v>
      </c>
      <c r="C306" s="148" t="s">
        <v>15461</v>
      </c>
      <c r="D306" s="96"/>
      <c r="E306" s="96">
        <v>43052</v>
      </c>
      <c r="F306" s="96" t="s">
        <v>1490</v>
      </c>
      <c r="G306" s="31">
        <v>47615</v>
      </c>
      <c r="H306" s="43">
        <v>43051</v>
      </c>
      <c r="I306" s="96" t="s">
        <v>154</v>
      </c>
      <c r="J306" s="96"/>
      <c r="K306" s="96"/>
      <c r="L306" s="96" t="s">
        <v>155</v>
      </c>
      <c r="M306" s="124" t="s">
        <v>156</v>
      </c>
      <c r="N306" s="96" t="s">
        <v>156</v>
      </c>
      <c r="O306" s="124" t="s">
        <v>157</v>
      </c>
      <c r="P306" s="96" t="str">
        <f>VLOOKUP(N306,Entries!J:K,2,FALSE)</f>
        <v>UNITED STATES OF AMERICA</v>
      </c>
      <c r="Q306" s="123" t="s">
        <v>1491</v>
      </c>
      <c r="R306" s="30" t="s">
        <v>1491</v>
      </c>
      <c r="S306" s="96" t="s">
        <v>156</v>
      </c>
      <c r="T306" s="124" t="s">
        <v>157</v>
      </c>
      <c r="U306" s="125" t="s">
        <v>92</v>
      </c>
      <c r="V306" s="31" t="s">
        <v>92</v>
      </c>
      <c r="W306" s="64" t="str">
        <f>IF(VLOOKUP(R306,Entries!N:P,3,FALSE)=V306,1,VLOOKUP(R306,Entries!N:P,3,FALSE))</f>
        <v>Military</v>
      </c>
      <c r="X306" s="124"/>
      <c r="Y306" s="124"/>
      <c r="Z306" s="96"/>
      <c r="AA306" s="96"/>
      <c r="AB306" s="96"/>
      <c r="AC306" s="96" t="s">
        <v>93</v>
      </c>
      <c r="AD306" s="96" t="s">
        <v>117</v>
      </c>
      <c r="AE306" s="96" t="s">
        <v>117</v>
      </c>
      <c r="AF306" s="96" t="s">
        <v>117</v>
      </c>
      <c r="AG306" s="96"/>
      <c r="AH306" s="96"/>
      <c r="AI306" s="96"/>
      <c r="AJ306" s="19">
        <v>5</v>
      </c>
      <c r="AK306" s="96" t="s">
        <v>118</v>
      </c>
      <c r="AL306" s="96"/>
      <c r="AM306" s="31"/>
      <c r="AN306" s="30" t="s">
        <v>133</v>
      </c>
      <c r="AO306" s="96" t="s">
        <v>134</v>
      </c>
      <c r="AP306" s="31" t="s">
        <v>98</v>
      </c>
      <c r="AQ306">
        <v>21104.186165769999</v>
      </c>
      <c r="AR306" t="s">
        <v>11783</v>
      </c>
      <c r="AS306" t="s">
        <v>11225</v>
      </c>
      <c r="AT306" t="s">
        <v>11784</v>
      </c>
      <c r="AU306">
        <v>51.638399999999997</v>
      </c>
      <c r="AV306" s="96">
        <v>1.7012994770088889</v>
      </c>
      <c r="AW306">
        <v>23.940999999999999</v>
      </c>
      <c r="AX306" s="96">
        <v>4.1806264301200002</v>
      </c>
      <c r="AY306">
        <v>2.7060000000000002E-4</v>
      </c>
      <c r="AZ306">
        <v>95.679299999999998</v>
      </c>
      <c r="BA306" s="96">
        <v>1.883120859337778</v>
      </c>
      <c r="BB306">
        <v>264.45030000000003</v>
      </c>
      <c r="BC306" s="96">
        <v>5.8751924282755565</v>
      </c>
      <c r="BD306">
        <v>15.47963455</v>
      </c>
      <c r="BE306" s="96">
        <f t="shared" si="34"/>
        <v>6800.822383918784</v>
      </c>
      <c r="BF306" s="96">
        <f t="shared" si="35"/>
        <v>431.66268645587206</v>
      </c>
      <c r="BG306" s="96">
        <f t="shared" si="36"/>
        <v>427.98208138169593</v>
      </c>
      <c r="BH306">
        <v>6807.3112359127144</v>
      </c>
      <c r="BI306">
        <v>1.396038048508433E-3</v>
      </c>
      <c r="BJ306">
        <v>0.90160758950987829</v>
      </c>
      <c r="BK306">
        <v>0.41784927527723981</v>
      </c>
      <c r="BL306">
        <v>0.94557827774687786</v>
      </c>
      <c r="BM306">
        <v>5.3398684953963462</v>
      </c>
      <c r="BN306">
        <v>0.901260363988865</v>
      </c>
      <c r="BO306">
        <v>0.41784927892952539</v>
      </c>
      <c r="BP306">
        <v>1.2124454510630061E-3</v>
      </c>
      <c r="BQ306">
        <v>0.94557827774687786</v>
      </c>
      <c r="BR306">
        <v>6801.340681378736</v>
      </c>
      <c r="BS306" s="96">
        <v>506.07077325589671</v>
      </c>
      <c r="BT306" s="96">
        <v>468.27195882891101</v>
      </c>
      <c r="BU306">
        <v>5.3398684953963462</v>
      </c>
      <c r="BV306" s="60" t="str">
        <f t="shared" si="41"/>
        <v>too small</v>
      </c>
      <c r="BW306" s="30" t="s">
        <v>104</v>
      </c>
      <c r="BX306" s="96">
        <v>0.1</v>
      </c>
      <c r="BY306" s="96">
        <v>0.1</v>
      </c>
      <c r="BZ306" s="96">
        <v>0.1</v>
      </c>
      <c r="CA306" s="96">
        <v>1.7299999999999999E-2</v>
      </c>
      <c r="CB306" s="96">
        <v>0.01</v>
      </c>
      <c r="CC306" s="96">
        <v>1.4999999999999999E-2</v>
      </c>
      <c r="CD306" s="96">
        <v>0.1</v>
      </c>
      <c r="CE306" s="96">
        <v>0.1</v>
      </c>
      <c r="CF306" s="31">
        <v>0.1</v>
      </c>
      <c r="CG306" s="30">
        <v>1</v>
      </c>
      <c r="CH306" s="96">
        <v>1</v>
      </c>
      <c r="CI306" s="96">
        <v>1</v>
      </c>
      <c r="CJ306" s="96">
        <f>Population!$CG306-Population!$CI306</f>
        <v>0</v>
      </c>
      <c r="CK306" s="118">
        <f>_xlfn.DAYS(Entries!$AY$2,Population!H306)</f>
        <v>1243</v>
      </c>
      <c r="CL306" s="118">
        <f t="shared" si="42"/>
        <v>1825</v>
      </c>
      <c r="CM306" s="117">
        <f>Entries!$AY$5</f>
        <v>0.15</v>
      </c>
      <c r="CN306" s="117">
        <f t="shared" si="37"/>
        <v>0</v>
      </c>
      <c r="CO306" s="119" t="str">
        <f t="shared" si="43"/>
        <v>-</v>
      </c>
      <c r="CP306" s="30"/>
      <c r="CQ306" s="19">
        <v>0</v>
      </c>
      <c r="CR306" s="96" t="s">
        <v>118</v>
      </c>
      <c r="CS306" s="96"/>
      <c r="CT306" s="31"/>
      <c r="CU306" s="30" t="s">
        <v>853</v>
      </c>
      <c r="CV306" s="96"/>
      <c r="CW306" s="96"/>
      <c r="CX306" s="96" t="s">
        <v>120</v>
      </c>
      <c r="CY306" s="96" t="s">
        <v>107</v>
      </c>
      <c r="CZ306" s="96" t="s">
        <v>108</v>
      </c>
      <c r="DA306" s="31"/>
      <c r="DB306" s="17" t="s">
        <v>15462</v>
      </c>
      <c r="DC306" s="17" t="s">
        <v>15500</v>
      </c>
      <c r="DD306" s="17" t="s">
        <v>15500</v>
      </c>
      <c r="DE306" s="17" t="s">
        <v>15500</v>
      </c>
      <c r="DF306" s="17" t="s">
        <v>15500</v>
      </c>
      <c r="DG306" s="23" t="s">
        <v>11172</v>
      </c>
      <c r="DH306" s="145"/>
    </row>
    <row r="307" spans="1:112" s="17" customFormat="1" x14ac:dyDescent="0.25">
      <c r="A307" s="32" t="s">
        <v>1492</v>
      </c>
      <c r="B307" s="98">
        <v>0</v>
      </c>
      <c r="C307" s="64" t="s">
        <v>15461</v>
      </c>
      <c r="D307" s="98"/>
      <c r="E307" s="98">
        <v>43192</v>
      </c>
      <c r="F307" s="98" t="s">
        <v>1493</v>
      </c>
      <c r="G307" s="33">
        <v>48185</v>
      </c>
      <c r="H307" s="44">
        <v>43133</v>
      </c>
      <c r="I307" s="98" t="s">
        <v>784</v>
      </c>
      <c r="J307" s="98"/>
      <c r="K307" s="98"/>
      <c r="L307" s="98" t="s">
        <v>839</v>
      </c>
      <c r="M307" t="s">
        <v>326</v>
      </c>
      <c r="N307" s="98" t="s">
        <v>326</v>
      </c>
      <c r="O307" t="s">
        <v>576</v>
      </c>
      <c r="P307" s="64" t="str">
        <f>VLOOKUP(N307,Entries!J:K,2,FALSE)</f>
        <v>PEOPLES REPUBLIC OF CHINA</v>
      </c>
      <c r="Q307" s="38" t="s">
        <v>1494</v>
      </c>
      <c r="R307" s="32" t="s">
        <v>1494</v>
      </c>
      <c r="S307" s="98" t="s">
        <v>326</v>
      </c>
      <c r="T307" t="s">
        <v>576</v>
      </c>
      <c r="U307" s="39" t="s">
        <v>92</v>
      </c>
      <c r="V307" s="33" t="s">
        <v>92</v>
      </c>
      <c r="W307" s="64" t="str">
        <f>IF(VLOOKUP(R307,Entries!N:P,3,FALSE)=V307,1,VLOOKUP(R307,Entries!N:P,3,FALSE))</f>
        <v>Commercial</v>
      </c>
      <c r="X307"/>
      <c r="Y307"/>
      <c r="Z307" s="98"/>
      <c r="AA307" s="98"/>
      <c r="AB307" s="98"/>
      <c r="AC307" s="98" t="s">
        <v>93</v>
      </c>
      <c r="AD307" s="98" t="s">
        <v>1495</v>
      </c>
      <c r="AE307" s="98" t="s">
        <v>117</v>
      </c>
      <c r="AF307" s="98" t="s">
        <v>117</v>
      </c>
      <c r="AG307" s="98"/>
      <c r="AH307" s="98"/>
      <c r="AI307" s="98"/>
      <c r="AJ307" s="19">
        <v>1</v>
      </c>
      <c r="AK307" s="98" t="s">
        <v>118</v>
      </c>
      <c r="AL307" s="98"/>
      <c r="AM307" s="33"/>
      <c r="AN307" s="32" t="s">
        <v>96</v>
      </c>
      <c r="AO307" s="98" t="s">
        <v>97</v>
      </c>
      <c r="AP307" s="33" t="s">
        <v>98</v>
      </c>
      <c r="AQ307">
        <v>21104.421958480001</v>
      </c>
      <c r="AR307" t="s">
        <v>11785</v>
      </c>
      <c r="AS307" t="s">
        <v>11225</v>
      </c>
      <c r="AT307" t="s">
        <v>11786</v>
      </c>
      <c r="AU307">
        <v>97.4773</v>
      </c>
      <c r="AV307" s="98">
        <v>1.6963532149377778</v>
      </c>
      <c r="AW307">
        <v>239.53229999999999</v>
      </c>
      <c r="AX307" s="98">
        <v>2.424237392062222</v>
      </c>
      <c r="AY307">
        <v>1.6229E-3</v>
      </c>
      <c r="AZ307">
        <v>107.89490000000001</v>
      </c>
      <c r="BA307" s="98">
        <v>0.81400044983111131</v>
      </c>
      <c r="BB307">
        <v>336.62380000000002</v>
      </c>
      <c r="BC307" s="98">
        <v>5.4723827380222225</v>
      </c>
      <c r="BD307">
        <v>15.27575721</v>
      </c>
      <c r="BE307" s="96">
        <f t="shared" si="34"/>
        <v>6861.1998605563667</v>
      </c>
      <c r="BF307" s="96">
        <f t="shared" si="35"/>
        <v>501.33490181006437</v>
      </c>
      <c r="BG307" s="96">
        <f t="shared" si="36"/>
        <v>479.06481930267</v>
      </c>
      <c r="BH307">
        <v>6848.8581048367341</v>
      </c>
      <c r="BI307">
        <v>1.1396814869830891E-3</v>
      </c>
      <c r="BJ307">
        <v>1.70138873914189</v>
      </c>
      <c r="BK307">
        <v>4.1806096511391164</v>
      </c>
      <c r="BL307">
        <v>2.3015007712961548</v>
      </c>
      <c r="BM307">
        <v>5.4570118701055597</v>
      </c>
      <c r="BN307">
        <v>1.701299782890739</v>
      </c>
      <c r="BO307">
        <v>4.1806273093646658</v>
      </c>
      <c r="BP307">
        <v>2.7557502145646529E-3</v>
      </c>
      <c r="BQ307">
        <v>2.3015007712961548</v>
      </c>
      <c r="BR307">
        <v>6858.1713660424039</v>
      </c>
      <c r="BS307" s="96">
        <v>450.64448736212671</v>
      </c>
      <c r="BT307" s="96">
        <v>425.51148822380219</v>
      </c>
      <c r="BU307">
        <v>5.4570118701055597</v>
      </c>
      <c r="BV307" s="65" t="str">
        <f t="shared" si="41"/>
        <v>no propulsion</v>
      </c>
      <c r="BW307" s="32" t="s">
        <v>104</v>
      </c>
      <c r="BX307" s="98">
        <v>0.1</v>
      </c>
      <c r="BY307" s="98">
        <v>0.3</v>
      </c>
      <c r="BZ307" s="98">
        <v>0.3</v>
      </c>
      <c r="CA307" s="98">
        <v>4.36E-2</v>
      </c>
      <c r="CB307" s="98">
        <v>0.01</v>
      </c>
      <c r="CC307" s="98">
        <v>3.5000000000000003E-2</v>
      </c>
      <c r="CD307" s="98">
        <v>0.3</v>
      </c>
      <c r="CE307" s="98">
        <v>0.1</v>
      </c>
      <c r="CF307" s="33">
        <v>0.3</v>
      </c>
      <c r="CG307" s="32">
        <v>4</v>
      </c>
      <c r="CH307" s="98">
        <v>4</v>
      </c>
      <c r="CI307" s="98">
        <v>4</v>
      </c>
      <c r="CJ307" s="98">
        <f>Population!$CG307-Population!$CI307</f>
        <v>0</v>
      </c>
      <c r="CK307" s="120">
        <f>_xlfn.DAYS(Entries!$AY$2,Population!H307)</f>
        <v>1161</v>
      </c>
      <c r="CL307" s="120">
        <f t="shared" si="42"/>
        <v>365</v>
      </c>
      <c r="CM307" s="122">
        <f>Entries!$AY$5</f>
        <v>0.15</v>
      </c>
      <c r="CN307" s="122">
        <f t="shared" si="37"/>
        <v>0</v>
      </c>
      <c r="CO307" s="121" t="str">
        <f t="shared" si="43"/>
        <v>-</v>
      </c>
      <c r="CP307" s="32" t="s">
        <v>103</v>
      </c>
      <c r="CQ307" s="98">
        <v>0</v>
      </c>
      <c r="CR307" s="98" t="s">
        <v>95</v>
      </c>
      <c r="CS307" s="98"/>
      <c r="CT307" s="33"/>
      <c r="CU307" s="32" t="s">
        <v>1496</v>
      </c>
      <c r="CV307" s="98"/>
      <c r="CW307" s="98"/>
      <c r="CX307" s="98" t="s">
        <v>106</v>
      </c>
      <c r="CY307" s="98" t="s">
        <v>107</v>
      </c>
      <c r="CZ307" s="98" t="s">
        <v>108</v>
      </c>
      <c r="DA307" s="33"/>
      <c r="DB307" s="17" t="s">
        <v>15462</v>
      </c>
      <c r="DC307" s="17" t="s">
        <v>15500</v>
      </c>
      <c r="DD307" s="17" t="s">
        <v>15500</v>
      </c>
      <c r="DE307" s="17" t="s">
        <v>15500</v>
      </c>
      <c r="DF307" s="17" t="s">
        <v>15500</v>
      </c>
      <c r="DG307" s="23" t="s">
        <v>11171</v>
      </c>
      <c r="DH307" s="145"/>
    </row>
    <row r="308" spans="1:112" s="17" customFormat="1" x14ac:dyDescent="0.25">
      <c r="A308" s="30" t="s">
        <v>1497</v>
      </c>
      <c r="B308" s="96">
        <v>0</v>
      </c>
      <c r="C308" s="148" t="s">
        <v>15461</v>
      </c>
      <c r="D308" s="96"/>
      <c r="E308" s="96">
        <v>38998</v>
      </c>
      <c r="F308" s="96" t="s">
        <v>1498</v>
      </c>
      <c r="G308" s="31">
        <v>38995</v>
      </c>
      <c r="H308" s="43">
        <v>41231</v>
      </c>
      <c r="I308" s="96" t="s">
        <v>619</v>
      </c>
      <c r="J308" s="96"/>
      <c r="K308" s="96"/>
      <c r="L308" s="96" t="s">
        <v>805</v>
      </c>
      <c r="M308" s="124" t="s">
        <v>326</v>
      </c>
      <c r="N308" s="96" t="s">
        <v>326</v>
      </c>
      <c r="O308" s="124" t="s">
        <v>11123</v>
      </c>
      <c r="P308" s="96" t="str">
        <f>VLOOKUP(N308,Entries!J:K,2,FALSE)</f>
        <v>PEOPLES REPUBLIC OF CHINA</v>
      </c>
      <c r="Q308" s="123" t="s">
        <v>763</v>
      </c>
      <c r="R308" s="30" t="s">
        <v>763</v>
      </c>
      <c r="S308" s="96" t="s">
        <v>326</v>
      </c>
      <c r="T308" s="124" t="s">
        <v>576</v>
      </c>
      <c r="U308" s="125" t="s">
        <v>141</v>
      </c>
      <c r="V308" s="31" t="s">
        <v>141</v>
      </c>
      <c r="W308" s="64">
        <f>IF(VLOOKUP(R308,Entries!N:P,3,FALSE)=V308,1,VLOOKUP(R308,Entries!N:P,3,FALSE))</f>
        <v>1</v>
      </c>
      <c r="X308" s="124"/>
      <c r="Y308" s="124"/>
      <c r="Z308" s="96"/>
      <c r="AA308" s="96"/>
      <c r="AB308" s="96"/>
      <c r="AC308" s="96" t="s">
        <v>239</v>
      </c>
      <c r="AD308" s="96" t="s">
        <v>1499</v>
      </c>
      <c r="AE308" s="96" t="s">
        <v>117</v>
      </c>
      <c r="AF308" s="96" t="s">
        <v>117</v>
      </c>
      <c r="AG308" s="96"/>
      <c r="AH308" s="96"/>
      <c r="AI308" s="96"/>
      <c r="AJ308" s="19">
        <v>7</v>
      </c>
      <c r="AK308" s="96" t="s">
        <v>118</v>
      </c>
      <c r="AL308" s="96"/>
      <c r="AM308" s="31"/>
      <c r="AN308" s="30" t="s">
        <v>96</v>
      </c>
      <c r="AO308" s="96" t="s">
        <v>97</v>
      </c>
      <c r="AP308" s="31" t="s">
        <v>97</v>
      </c>
      <c r="AQ308">
        <v>21104.56026713</v>
      </c>
      <c r="AR308" t="s">
        <v>11787</v>
      </c>
      <c r="AS308" t="s">
        <v>11225</v>
      </c>
      <c r="AT308" t="s">
        <v>11788</v>
      </c>
      <c r="AU308">
        <v>97.193899999999999</v>
      </c>
      <c r="AV308" s="96">
        <v>1.7181907699955556</v>
      </c>
      <c r="AW308">
        <v>138.89859999999999</v>
      </c>
      <c r="AX308" s="96">
        <v>1.4173798453377779</v>
      </c>
      <c r="AY308">
        <v>7.0220000000000005E-4</v>
      </c>
      <c r="AZ308">
        <v>46.638800000000003</v>
      </c>
      <c r="BA308" s="96">
        <v>3.0896562482533336</v>
      </c>
      <c r="BB308">
        <v>313.54450000000003</v>
      </c>
      <c r="BC308" s="96">
        <v>3.19567450628</v>
      </c>
      <c r="BD308">
        <v>15.441037100000001</v>
      </c>
      <c r="BE308" s="96">
        <f t="shared" si="34"/>
        <v>6812.1508615524453</v>
      </c>
      <c r="BF308" s="96">
        <f t="shared" si="35"/>
        <v>445.93435388742819</v>
      </c>
      <c r="BG308" s="96">
        <f t="shared" si="36"/>
        <v>436.36736921746342</v>
      </c>
      <c r="BH308">
        <v>6818.6371682788094</v>
      </c>
      <c r="BI308">
        <v>1.8738158619714749E-3</v>
      </c>
      <c r="BJ308">
        <v>1.6962650527399561</v>
      </c>
      <c r="BK308">
        <v>2.424237896295828</v>
      </c>
      <c r="BL308">
        <v>1.0247492882199061</v>
      </c>
      <c r="BM308">
        <v>5.2616369899784452</v>
      </c>
      <c r="BN308">
        <v>1.696353617304853</v>
      </c>
      <c r="BO308">
        <v>2.4242378969990641</v>
      </c>
      <c r="BP308">
        <v>1.845550835471608E-3</v>
      </c>
      <c r="BQ308">
        <v>1.0247492882199061</v>
      </c>
      <c r="BR308">
        <v>6809.0779877929644</v>
      </c>
      <c r="BS308" s="96">
        <v>845.47957836034129</v>
      </c>
      <c r="BT308" s="96">
        <v>822.9241721416156</v>
      </c>
      <c r="BU308">
        <v>5.2616369899784452</v>
      </c>
      <c r="BV308" s="60" t="b">
        <f t="shared" si="41"/>
        <v>0</v>
      </c>
      <c r="BW308" s="30" t="s">
        <v>1500</v>
      </c>
      <c r="BX308" s="96">
        <v>1</v>
      </c>
      <c r="BY308" s="96">
        <v>1.3</v>
      </c>
      <c r="BZ308" s="96">
        <v>2</v>
      </c>
      <c r="CA308" s="96">
        <v>2.8931</v>
      </c>
      <c r="CB308" s="96">
        <v>1</v>
      </c>
      <c r="CC308" s="96">
        <v>2.0752999999999999</v>
      </c>
      <c r="CD308" s="96">
        <v>1.3</v>
      </c>
      <c r="CE308" s="96">
        <v>1</v>
      </c>
      <c r="CF308" s="31">
        <v>2</v>
      </c>
      <c r="CG308" s="30">
        <v>130</v>
      </c>
      <c r="CH308" s="96">
        <v>160</v>
      </c>
      <c r="CI308" s="96">
        <v>130</v>
      </c>
      <c r="CJ308" s="96">
        <f>Population!$CG308-Population!$CI308</f>
        <v>0</v>
      </c>
      <c r="CK308" s="118">
        <f>_xlfn.DAYS(Entries!$AY$2,Population!H308)</f>
        <v>3063</v>
      </c>
      <c r="CL308" s="118">
        <f t="shared" si="42"/>
        <v>2555</v>
      </c>
      <c r="CM308" s="117">
        <f>Entries!$AY$5</f>
        <v>0.15</v>
      </c>
      <c r="CN308" s="117">
        <f t="shared" si="37"/>
        <v>0</v>
      </c>
      <c r="CO308" s="119">
        <f t="shared" si="43"/>
        <v>0</v>
      </c>
      <c r="CP308" s="30"/>
      <c r="CQ308" s="19">
        <v>2</v>
      </c>
      <c r="CR308" s="96" t="s">
        <v>118</v>
      </c>
      <c r="CS308" s="96"/>
      <c r="CT308" s="31"/>
      <c r="CU308" s="30" t="s">
        <v>806</v>
      </c>
      <c r="CV308" s="96" t="s">
        <v>763</v>
      </c>
      <c r="CW308" s="96" t="s">
        <v>576</v>
      </c>
      <c r="CX308" s="96" t="s">
        <v>1501</v>
      </c>
      <c r="CY308" s="96" t="s">
        <v>107</v>
      </c>
      <c r="CZ308" s="96" t="s">
        <v>1502</v>
      </c>
      <c r="DA308" s="31"/>
      <c r="DB308" s="17" t="s">
        <v>15463</v>
      </c>
      <c r="DC308" s="17">
        <v>10</v>
      </c>
      <c r="DD308" s="17" t="s">
        <v>15500</v>
      </c>
      <c r="DE308" s="17" t="s">
        <v>15500</v>
      </c>
      <c r="DF308" s="17" t="s">
        <v>15500</v>
      </c>
      <c r="DG308" s="23" t="s">
        <v>11180</v>
      </c>
      <c r="DH308" s="145"/>
    </row>
    <row r="309" spans="1:112" s="17" customFormat="1" x14ac:dyDescent="0.25">
      <c r="A309" s="32" t="s">
        <v>1503</v>
      </c>
      <c r="B309" s="98">
        <v>0</v>
      </c>
      <c r="C309" s="64" t="s">
        <v>15461</v>
      </c>
      <c r="D309" s="98"/>
      <c r="E309" s="98">
        <v>32958</v>
      </c>
      <c r="F309" s="98" t="s">
        <v>1504</v>
      </c>
      <c r="G309" s="33">
        <v>32955</v>
      </c>
      <c r="H309" s="44">
        <v>39595</v>
      </c>
      <c r="I309" s="98" t="s">
        <v>619</v>
      </c>
      <c r="J309" s="98"/>
      <c r="K309" s="98"/>
      <c r="L309" s="98" t="s">
        <v>123</v>
      </c>
      <c r="M309" t="s">
        <v>326</v>
      </c>
      <c r="N309" s="98" t="s">
        <v>326</v>
      </c>
      <c r="O309" t="s">
        <v>123</v>
      </c>
      <c r="P309" s="64" t="str">
        <f>VLOOKUP(N309,Entries!J:K,2,FALSE)</f>
        <v>PEOPLES REPUBLIC OF CHINA</v>
      </c>
      <c r="Q309" s="38" t="s">
        <v>1505</v>
      </c>
      <c r="R309" s="32" t="s">
        <v>1505</v>
      </c>
      <c r="S309" s="98" t="s">
        <v>326</v>
      </c>
      <c r="T309" t="s">
        <v>576</v>
      </c>
      <c r="U309" s="39" t="s">
        <v>141</v>
      </c>
      <c r="V309" s="33" t="s">
        <v>141</v>
      </c>
      <c r="W309" s="64">
        <f>IF(VLOOKUP(R309,Entries!N:P,3,FALSE)=V309,1,VLOOKUP(R309,Entries!N:P,3,FALSE))</f>
        <v>1</v>
      </c>
      <c r="X309"/>
      <c r="Y309"/>
      <c r="Z309" s="98"/>
      <c r="AA309" s="98"/>
      <c r="AB309" s="98"/>
      <c r="AC309" s="98" t="s">
        <v>142</v>
      </c>
      <c r="AD309" s="98" t="s">
        <v>1271</v>
      </c>
      <c r="AE309" s="98" t="s">
        <v>1154</v>
      </c>
      <c r="AF309" s="98" t="s">
        <v>94</v>
      </c>
      <c r="AG309" s="98" t="s">
        <v>1154</v>
      </c>
      <c r="AH309" s="98"/>
      <c r="AI309" s="98"/>
      <c r="AJ309" s="98">
        <v>4</v>
      </c>
      <c r="AK309" s="98" t="s">
        <v>95</v>
      </c>
      <c r="AL309" s="98"/>
      <c r="AM309" s="33"/>
      <c r="AN309" s="32" t="s">
        <v>125</v>
      </c>
      <c r="AO309" s="98" t="s">
        <v>97</v>
      </c>
      <c r="AP309" s="33" t="s">
        <v>98</v>
      </c>
      <c r="AQ309">
        <v>21104.516040629998</v>
      </c>
      <c r="AR309" t="s">
        <v>1984</v>
      </c>
      <c r="AS309" t="s">
        <v>11225</v>
      </c>
      <c r="AT309" t="s">
        <v>11789</v>
      </c>
      <c r="AU309">
        <v>98.445099999999996</v>
      </c>
      <c r="AV309" s="98">
        <v>1.7292352112044445</v>
      </c>
      <c r="AW309">
        <v>81.209900000000005</v>
      </c>
      <c r="AX309" s="98">
        <v>1.7008840887333336</v>
      </c>
      <c r="AY309">
        <v>8.6640000000000003E-4</v>
      </c>
      <c r="AZ309">
        <v>177.02430000000001</v>
      </c>
      <c r="BA309" s="98">
        <v>2.3026176390977779</v>
      </c>
      <c r="BB309">
        <v>183.09870000000001</v>
      </c>
      <c r="BC309" s="98">
        <v>3.9852455876533335</v>
      </c>
      <c r="BD309">
        <v>14.1865267</v>
      </c>
      <c r="BE309" s="96">
        <f t="shared" si="34"/>
        <v>7208.0509598715589</v>
      </c>
      <c r="BF309" s="96">
        <f t="shared" si="35"/>
        <v>843.29601522319172</v>
      </c>
      <c r="BG309" s="96">
        <f t="shared" si="36"/>
        <v>830.80590451992612</v>
      </c>
      <c r="BH309">
        <v>7214.1648433063374</v>
      </c>
      <c r="BI309">
        <v>1.1527477000214681E-3</v>
      </c>
      <c r="BJ309">
        <v>1.7180986987306981</v>
      </c>
      <c r="BK309">
        <v>1.4173801400566479</v>
      </c>
      <c r="BL309">
        <v>1.9465182229748239</v>
      </c>
      <c r="BM309">
        <v>4.3388132852937566</v>
      </c>
      <c r="BN309">
        <v>1.718191170555871</v>
      </c>
      <c r="BO309">
        <v>1.417380140726447</v>
      </c>
      <c r="BP309">
        <v>1.565216812050839E-3</v>
      </c>
      <c r="BQ309">
        <v>1.9465182229748239</v>
      </c>
      <c r="BR309">
        <v>7205.2018752509784</v>
      </c>
      <c r="BS309" s="96">
        <v>862.76613372564498</v>
      </c>
      <c r="BT309" s="96">
        <v>823.82259374932346</v>
      </c>
      <c r="BU309">
        <v>4.3388132852937566</v>
      </c>
      <c r="BV309" s="65" t="str">
        <f t="shared" si="41"/>
        <v>Earth Observation</v>
      </c>
      <c r="BW309" s="32" t="s">
        <v>338</v>
      </c>
      <c r="BX309" s="98">
        <v>2</v>
      </c>
      <c r="BY309" s="98">
        <v>4.4000000000000004</v>
      </c>
      <c r="BZ309" s="98">
        <v>10</v>
      </c>
      <c r="CA309" s="98">
        <v>25.872399999999999</v>
      </c>
      <c r="CB309" s="98">
        <v>4</v>
      </c>
      <c r="CC309" s="98">
        <v>15.103999999999999</v>
      </c>
      <c r="CD309" s="98">
        <v>4.4000000000000004</v>
      </c>
      <c r="CE309" s="98">
        <v>2</v>
      </c>
      <c r="CF309" s="33">
        <v>10</v>
      </c>
      <c r="CG309" s="32">
        <v>2200</v>
      </c>
      <c r="CH309" s="98">
        <v>2200</v>
      </c>
      <c r="CI309" s="98">
        <v>2130</v>
      </c>
      <c r="CJ309" s="98">
        <f>Population!$CG309-Population!$CI309</f>
        <v>70</v>
      </c>
      <c r="CK309" s="120">
        <f>_xlfn.DAYS(Entries!$AY$2,Population!H309)</f>
        <v>4699</v>
      </c>
      <c r="CL309" s="120">
        <f t="shared" si="42"/>
        <v>1460</v>
      </c>
      <c r="CM309" s="122">
        <f>Entries!$AY$5</f>
        <v>0.15</v>
      </c>
      <c r="CN309" s="122">
        <f t="shared" si="37"/>
        <v>3.1818181818181815E-2</v>
      </c>
      <c r="CO309" s="121">
        <f t="shared" si="43"/>
        <v>0</v>
      </c>
      <c r="CP309" s="32"/>
      <c r="CQ309" s="19">
        <v>4</v>
      </c>
      <c r="CR309" s="98" t="s">
        <v>118</v>
      </c>
      <c r="CS309" s="98"/>
      <c r="CT309" s="33"/>
      <c r="CU309" s="32" t="s">
        <v>1506</v>
      </c>
      <c r="CV309" s="98"/>
      <c r="CW309" s="98"/>
      <c r="CX309" s="98" t="s">
        <v>1507</v>
      </c>
      <c r="CY309" s="98" t="s">
        <v>107</v>
      </c>
      <c r="CZ309" s="98" t="s">
        <v>257</v>
      </c>
      <c r="DA309" s="33"/>
      <c r="DB309" s="17" t="s">
        <v>15463</v>
      </c>
      <c r="DC309" s="17" t="s">
        <v>15500</v>
      </c>
      <c r="DD309" s="17">
        <v>1</v>
      </c>
      <c r="DE309" s="17">
        <v>1</v>
      </c>
      <c r="DF309" s="17">
        <v>10</v>
      </c>
      <c r="DG309" s="23" t="s">
        <v>11177</v>
      </c>
      <c r="DH309" s="145"/>
    </row>
    <row r="310" spans="1:112" s="17" customFormat="1" x14ac:dyDescent="0.25">
      <c r="A310" s="30" t="s">
        <v>1508</v>
      </c>
      <c r="B310" s="96">
        <v>0</v>
      </c>
      <c r="C310" s="148" t="s">
        <v>15461</v>
      </c>
      <c r="D310" s="96"/>
      <c r="E310" s="96">
        <v>37214</v>
      </c>
      <c r="F310" s="96" t="s">
        <v>1509</v>
      </c>
      <c r="G310" s="31">
        <v>37211</v>
      </c>
      <c r="H310" s="43">
        <v>40486</v>
      </c>
      <c r="I310" s="96" t="s">
        <v>619</v>
      </c>
      <c r="J310" s="96"/>
      <c r="K310" s="96"/>
      <c r="L310" s="96" t="s">
        <v>1510</v>
      </c>
      <c r="M310" s="124" t="s">
        <v>326</v>
      </c>
      <c r="N310" s="96" t="s">
        <v>326</v>
      </c>
      <c r="O310" s="124" t="s">
        <v>576</v>
      </c>
      <c r="P310" s="96" t="str">
        <f>VLOOKUP(N310,Entries!J:K,2,FALSE)</f>
        <v>PEOPLES REPUBLIC OF CHINA</v>
      </c>
      <c r="Q310" s="123" t="s">
        <v>1505</v>
      </c>
      <c r="R310" s="30" t="s">
        <v>1505</v>
      </c>
      <c r="S310" s="96" t="s">
        <v>326</v>
      </c>
      <c r="T310" s="124" t="s">
        <v>576</v>
      </c>
      <c r="U310" s="125" t="s">
        <v>141</v>
      </c>
      <c r="V310" s="31" t="s">
        <v>141</v>
      </c>
      <c r="W310" s="64">
        <f>IF(VLOOKUP(R310,Entries!N:P,3,FALSE)=V310,1,VLOOKUP(R310,Entries!N:P,3,FALSE))</f>
        <v>1</v>
      </c>
      <c r="X310" s="124"/>
      <c r="Y310" s="124"/>
      <c r="Z310" s="96"/>
      <c r="AA310" s="96"/>
      <c r="AB310" s="96"/>
      <c r="AC310" s="96" t="s">
        <v>142</v>
      </c>
      <c r="AD310" s="96" t="s">
        <v>1271</v>
      </c>
      <c r="AE310" s="96" t="s">
        <v>1154</v>
      </c>
      <c r="AF310" s="96" t="s">
        <v>94</v>
      </c>
      <c r="AG310" s="96" t="s">
        <v>1154</v>
      </c>
      <c r="AH310" s="96"/>
      <c r="AI310" s="96"/>
      <c r="AJ310" s="96">
        <v>4</v>
      </c>
      <c r="AK310" s="96" t="s">
        <v>95</v>
      </c>
      <c r="AL310" s="96"/>
      <c r="AM310" s="31"/>
      <c r="AN310" s="30" t="s">
        <v>125</v>
      </c>
      <c r="AO310" s="96" t="s">
        <v>97</v>
      </c>
      <c r="AP310" s="31" t="s">
        <v>97</v>
      </c>
      <c r="AQ310">
        <v>21104.582248030001</v>
      </c>
      <c r="AR310" t="s">
        <v>11435</v>
      </c>
      <c r="AS310" t="s">
        <v>11225</v>
      </c>
      <c r="AT310" t="s">
        <v>11790</v>
      </c>
      <c r="AU310">
        <v>99.0779</v>
      </c>
      <c r="AV310" s="96">
        <v>1.7192746192355555</v>
      </c>
      <c r="AW310">
        <v>97.453500000000005</v>
      </c>
      <c r="AX310" s="96">
        <v>2.5833834614666666</v>
      </c>
      <c r="AY310">
        <v>1.7685999999999999E-3</v>
      </c>
      <c r="AZ310">
        <v>131.93029999999999</v>
      </c>
      <c r="BA310" s="96">
        <v>1.2625709182222224</v>
      </c>
      <c r="BB310">
        <v>228.33779999999999</v>
      </c>
      <c r="BC310" s="96">
        <v>5.0250235278800002</v>
      </c>
      <c r="BD310">
        <v>14.1598264</v>
      </c>
      <c r="BE310" s="96">
        <f t="shared" si="34"/>
        <v>7217.1092954838887</v>
      </c>
      <c r="BF310" s="96">
        <f t="shared" si="35"/>
        <v>858.87347498388044</v>
      </c>
      <c r="BG310" s="96">
        <f t="shared" si="36"/>
        <v>833.34511598389599</v>
      </c>
      <c r="BH310">
        <v>7223.2118934521168</v>
      </c>
      <c r="BI310">
        <v>2.4544935416250689E-3</v>
      </c>
      <c r="BJ310">
        <v>1.729136690073561</v>
      </c>
      <c r="BK310">
        <v>1.7008844436601089</v>
      </c>
      <c r="BL310">
        <v>1.8762714667359519</v>
      </c>
      <c r="BM310">
        <v>4.4115928101909248</v>
      </c>
      <c r="BN310">
        <v>1.7292356161122071</v>
      </c>
      <c r="BO310">
        <v>1.70088444396349</v>
      </c>
      <c r="BP310">
        <v>2.6990539900943172E-3</v>
      </c>
      <c r="BQ310">
        <v>2.060828369784228</v>
      </c>
      <c r="BR310">
        <v>7214.2943637374838</v>
      </c>
      <c r="BS310" s="96">
        <v>860.3601532613684</v>
      </c>
      <c r="BT310" s="96">
        <v>826.97566042418021</v>
      </c>
      <c r="BU310">
        <v>4.4115928101909248</v>
      </c>
      <c r="BV310" s="60" t="str">
        <f t="shared" si="41"/>
        <v>Earth Observation</v>
      </c>
      <c r="BW310" s="30" t="s">
        <v>338</v>
      </c>
      <c r="BX310" s="96">
        <v>2</v>
      </c>
      <c r="BY310" s="96">
        <v>4.4000000000000004</v>
      </c>
      <c r="BZ310" s="96">
        <v>10</v>
      </c>
      <c r="CA310" s="96">
        <v>25.872399999999999</v>
      </c>
      <c r="CB310" s="96">
        <v>4</v>
      </c>
      <c r="CC310" s="96">
        <v>15.103999999999999</v>
      </c>
      <c r="CD310" s="96">
        <v>4.4000000000000004</v>
      </c>
      <c r="CE310" s="96">
        <v>2</v>
      </c>
      <c r="CF310" s="31">
        <v>10</v>
      </c>
      <c r="CG310" s="30">
        <v>2200</v>
      </c>
      <c r="CH310" s="96">
        <v>2200</v>
      </c>
      <c r="CI310" s="96">
        <v>2130</v>
      </c>
      <c r="CJ310" s="96">
        <f>Population!$CG310-Population!$CI310</f>
        <v>70</v>
      </c>
      <c r="CK310" s="118">
        <f>_xlfn.DAYS(Entries!$AY$2,Population!H310)</f>
        <v>3808</v>
      </c>
      <c r="CL310" s="118">
        <f t="shared" si="42"/>
        <v>1460</v>
      </c>
      <c r="CM310" s="117">
        <f>Entries!$AY$5</f>
        <v>0.15</v>
      </c>
      <c r="CN310" s="117">
        <f t="shared" si="37"/>
        <v>3.1818181818181815E-2</v>
      </c>
      <c r="CO310" s="119">
        <f t="shared" si="43"/>
        <v>0</v>
      </c>
      <c r="CP310" s="30"/>
      <c r="CQ310" s="19">
        <v>2</v>
      </c>
      <c r="CR310" s="96" t="s">
        <v>118</v>
      </c>
      <c r="CS310" s="96"/>
      <c r="CT310" s="31"/>
      <c r="CU310" s="30" t="s">
        <v>1506</v>
      </c>
      <c r="CV310" s="96" t="s">
        <v>1511</v>
      </c>
      <c r="CW310" s="96" t="s">
        <v>576</v>
      </c>
      <c r="CX310" s="96" t="s">
        <v>1507</v>
      </c>
      <c r="CY310" s="96" t="s">
        <v>107</v>
      </c>
      <c r="CZ310" s="96" t="s">
        <v>257</v>
      </c>
      <c r="DA310" s="31"/>
      <c r="DB310" s="17" t="s">
        <v>15463</v>
      </c>
      <c r="DC310" s="17" t="s">
        <v>15500</v>
      </c>
      <c r="DD310" s="17">
        <v>1</v>
      </c>
      <c r="DE310" s="17">
        <v>1</v>
      </c>
      <c r="DF310" s="17">
        <v>10</v>
      </c>
      <c r="DG310" s="23" t="s">
        <v>11177</v>
      </c>
      <c r="DH310" s="145"/>
    </row>
    <row r="311" spans="1:112" s="17" customFormat="1" x14ac:dyDescent="0.25">
      <c r="A311" s="32" t="s">
        <v>1512</v>
      </c>
      <c r="B311" s="98">
        <v>0</v>
      </c>
      <c r="C311" s="64" t="s">
        <v>15461</v>
      </c>
      <c r="D311" s="98"/>
      <c r="E311" s="98">
        <v>39260</v>
      </c>
      <c r="F311" s="98" t="s">
        <v>1513</v>
      </c>
      <c r="G311" s="33">
        <v>39257</v>
      </c>
      <c r="H311" s="44">
        <v>41540</v>
      </c>
      <c r="I311" s="98" t="s">
        <v>619</v>
      </c>
      <c r="J311" s="98"/>
      <c r="K311" s="98"/>
      <c r="L311" s="98" t="s">
        <v>1510</v>
      </c>
      <c r="M311" t="s">
        <v>326</v>
      </c>
      <c r="N311" s="98" t="s">
        <v>326</v>
      </c>
      <c r="O311" t="s">
        <v>576</v>
      </c>
      <c r="P311" s="64" t="str">
        <f>VLOOKUP(N311,Entries!J:K,2,FALSE)</f>
        <v>PEOPLES REPUBLIC OF CHINA</v>
      </c>
      <c r="Q311" s="38" t="s">
        <v>1505</v>
      </c>
      <c r="R311" s="32" t="s">
        <v>1505</v>
      </c>
      <c r="S311" s="98" t="s">
        <v>326</v>
      </c>
      <c r="T311" t="s">
        <v>576</v>
      </c>
      <c r="U311" s="39" t="s">
        <v>141</v>
      </c>
      <c r="V311" s="33" t="s">
        <v>141</v>
      </c>
      <c r="W311" s="64">
        <f>IF(VLOOKUP(R311,Entries!N:P,3,FALSE)=V311,1,VLOOKUP(R311,Entries!N:P,3,FALSE))</f>
        <v>1</v>
      </c>
      <c r="X311"/>
      <c r="Y311"/>
      <c r="Z311" s="98"/>
      <c r="AA311" s="98"/>
      <c r="AB311" s="98"/>
      <c r="AC311" s="98" t="s">
        <v>142</v>
      </c>
      <c r="AD311" s="98" t="s">
        <v>1271</v>
      </c>
      <c r="AE311" s="98" t="s">
        <v>1154</v>
      </c>
      <c r="AF311" s="98" t="s">
        <v>94</v>
      </c>
      <c r="AG311" s="98" t="s">
        <v>1154</v>
      </c>
      <c r="AH311" s="98"/>
      <c r="AI311" s="98"/>
      <c r="AJ311" s="98">
        <v>4</v>
      </c>
      <c r="AK311" s="98" t="s">
        <v>95</v>
      </c>
      <c r="AL311" s="98"/>
      <c r="AM311" s="33"/>
      <c r="AN311" s="32" t="s">
        <v>125</v>
      </c>
      <c r="AO311" s="98" t="s">
        <v>97</v>
      </c>
      <c r="AP311" s="33" t="s">
        <v>97</v>
      </c>
      <c r="AQ311">
        <v>21104.392651490001</v>
      </c>
      <c r="AR311" t="s">
        <v>11704</v>
      </c>
      <c r="AS311" t="s">
        <v>11225</v>
      </c>
      <c r="AT311" t="s">
        <v>11791</v>
      </c>
      <c r="AU311">
        <v>98.507199999999997</v>
      </c>
      <c r="AV311" s="98">
        <v>1.724107434928889</v>
      </c>
      <c r="AW311">
        <v>148.017</v>
      </c>
      <c r="AX311" s="98">
        <v>0.81721185498666671</v>
      </c>
      <c r="AY311">
        <v>1.2343E-3</v>
      </c>
      <c r="AZ311">
        <v>72.34</v>
      </c>
      <c r="BA311" s="98">
        <v>6.0562214312888889</v>
      </c>
      <c r="BB311">
        <v>287.91269999999997</v>
      </c>
      <c r="BC311" s="98">
        <v>0.2289609702888889</v>
      </c>
      <c r="BD311">
        <v>14.15864622</v>
      </c>
      <c r="BE311" s="96">
        <f t="shared" si="34"/>
        <v>7217.5103399336858</v>
      </c>
      <c r="BF311" s="96">
        <f t="shared" si="35"/>
        <v>855.41891294626566</v>
      </c>
      <c r="BG311" s="96">
        <f t="shared" si="36"/>
        <v>837.60176692110508</v>
      </c>
      <c r="BH311">
        <v>7223.6311340969514</v>
      </c>
      <c r="BI311">
        <v>2.3493432795792888E-3</v>
      </c>
      <c r="BJ311">
        <v>1.7191821320931819</v>
      </c>
      <c r="BK311">
        <v>2.5833839971250692</v>
      </c>
      <c r="BL311">
        <v>1.2155965030185321</v>
      </c>
      <c r="BM311">
        <v>5.0720010526399548</v>
      </c>
      <c r="BN311">
        <v>1.719275020453416</v>
      </c>
      <c r="BO311">
        <v>2.583383999660287</v>
      </c>
      <c r="BP311">
        <v>2.3136541604030941E-3</v>
      </c>
      <c r="BQ311">
        <v>1.2155965030185321</v>
      </c>
      <c r="BR311">
        <v>7214.6679068427738</v>
      </c>
      <c r="BS311" s="96">
        <v>839.70719342685061</v>
      </c>
      <c r="BT311" s="96">
        <v>821.19223265689379</v>
      </c>
      <c r="BU311">
        <v>5.0720010526399548</v>
      </c>
      <c r="BV311" s="65" t="str">
        <f t="shared" si="41"/>
        <v>Earth Observation</v>
      </c>
      <c r="BW311" s="32" t="s">
        <v>338</v>
      </c>
      <c r="BX311" s="98">
        <v>2</v>
      </c>
      <c r="BY311" s="98">
        <v>4.4000000000000004</v>
      </c>
      <c r="BZ311" s="98">
        <v>10</v>
      </c>
      <c r="CA311" s="98">
        <v>25.872399999999999</v>
      </c>
      <c r="CB311" s="98">
        <v>4</v>
      </c>
      <c r="CC311" s="98">
        <v>15.103999999999999</v>
      </c>
      <c r="CD311" s="98">
        <v>4.4000000000000004</v>
      </c>
      <c r="CE311" s="98">
        <v>2</v>
      </c>
      <c r="CF311" s="33">
        <v>10</v>
      </c>
      <c r="CG311" s="32">
        <v>2200</v>
      </c>
      <c r="CH311" s="98">
        <v>2200</v>
      </c>
      <c r="CI311" s="98">
        <v>2130</v>
      </c>
      <c r="CJ311" s="98">
        <f>Population!$CG311-Population!$CI311</f>
        <v>70</v>
      </c>
      <c r="CK311" s="120">
        <f>_xlfn.DAYS(Entries!$AY$2,Population!H311)</f>
        <v>2754</v>
      </c>
      <c r="CL311" s="120">
        <f t="shared" si="42"/>
        <v>1460</v>
      </c>
      <c r="CM311" s="122">
        <f>Entries!$AY$5</f>
        <v>0.15</v>
      </c>
      <c r="CN311" s="122">
        <f t="shared" si="37"/>
        <v>3.1818181818181815E-2</v>
      </c>
      <c r="CO311" s="121">
        <f t="shared" si="43"/>
        <v>0</v>
      </c>
      <c r="CP311" s="32"/>
      <c r="CQ311" s="19">
        <v>4</v>
      </c>
      <c r="CR311" s="98" t="s">
        <v>118</v>
      </c>
      <c r="CS311" s="98"/>
      <c r="CT311" s="33"/>
      <c r="CU311" s="32" t="s">
        <v>1506</v>
      </c>
      <c r="CV311" s="98" t="s">
        <v>1511</v>
      </c>
      <c r="CW311" s="98" t="s">
        <v>576</v>
      </c>
      <c r="CX311" s="98" t="s">
        <v>1507</v>
      </c>
      <c r="CY311" s="98" t="s">
        <v>107</v>
      </c>
      <c r="CZ311" s="98" t="s">
        <v>257</v>
      </c>
      <c r="DA311" s="33"/>
      <c r="DB311" s="17" t="s">
        <v>15463</v>
      </c>
      <c r="DC311" s="17" t="s">
        <v>15500</v>
      </c>
      <c r="DD311" s="17">
        <v>1</v>
      </c>
      <c r="DE311" s="17">
        <v>1</v>
      </c>
      <c r="DF311" s="17">
        <v>10</v>
      </c>
      <c r="DG311" s="23" t="s">
        <v>11177</v>
      </c>
      <c r="DH311" s="145"/>
    </row>
    <row r="312" spans="1:112" s="17" customFormat="1" x14ac:dyDescent="0.25">
      <c r="A312" s="30" t="s">
        <v>1514</v>
      </c>
      <c r="B312" s="96">
        <v>0</v>
      </c>
      <c r="C312" s="148" t="s">
        <v>15461</v>
      </c>
      <c r="D312" s="96"/>
      <c r="E312" s="96">
        <v>43010</v>
      </c>
      <c r="F312" s="96" t="s">
        <v>1515</v>
      </c>
      <c r="G312" s="31">
        <v>47524</v>
      </c>
      <c r="H312" s="43">
        <v>43053</v>
      </c>
      <c r="I312" s="96" t="s">
        <v>619</v>
      </c>
      <c r="J312" s="96"/>
      <c r="K312" s="96"/>
      <c r="L312" s="96" t="s">
        <v>1510</v>
      </c>
      <c r="M312" s="124" t="s">
        <v>326</v>
      </c>
      <c r="N312" s="96" t="s">
        <v>326</v>
      </c>
      <c r="O312" s="124" t="s">
        <v>576</v>
      </c>
      <c r="P312" s="96" t="str">
        <f>VLOOKUP(N312,Entries!J:K,2,FALSE)</f>
        <v>PEOPLES REPUBLIC OF CHINA</v>
      </c>
      <c r="Q312" s="123" t="s">
        <v>1505</v>
      </c>
      <c r="R312" s="30" t="s">
        <v>1505</v>
      </c>
      <c r="S312" s="96" t="s">
        <v>326</v>
      </c>
      <c r="T312" s="124" t="s">
        <v>576</v>
      </c>
      <c r="U312" s="125" t="s">
        <v>141</v>
      </c>
      <c r="V312" s="31" t="s">
        <v>141</v>
      </c>
      <c r="W312" s="64">
        <f>IF(VLOOKUP(R312,Entries!N:P,3,FALSE)=V312,1,VLOOKUP(R312,Entries!N:P,3,FALSE))</f>
        <v>1</v>
      </c>
      <c r="X312" s="124"/>
      <c r="Y312" s="124"/>
      <c r="Z312" s="96"/>
      <c r="AA312" s="96"/>
      <c r="AB312" s="96"/>
      <c r="AC312" s="96" t="s">
        <v>142</v>
      </c>
      <c r="AD312" s="96" t="s">
        <v>1271</v>
      </c>
      <c r="AE312" s="96" t="s">
        <v>1154</v>
      </c>
      <c r="AF312" s="96" t="s">
        <v>94</v>
      </c>
      <c r="AG312" s="96" t="s">
        <v>1154</v>
      </c>
      <c r="AH312" s="96"/>
      <c r="AI312" s="96"/>
      <c r="AJ312" s="96">
        <v>4</v>
      </c>
      <c r="AK312" s="96" t="s">
        <v>95</v>
      </c>
      <c r="AL312" s="96"/>
      <c r="AM312" s="31"/>
      <c r="AN312" s="30" t="s">
        <v>125</v>
      </c>
      <c r="AO312" s="96" t="s">
        <v>97</v>
      </c>
      <c r="AP312" s="31" t="s">
        <v>97</v>
      </c>
      <c r="AQ312">
        <v>21104.434311410001</v>
      </c>
      <c r="AR312" t="s">
        <v>3628</v>
      </c>
      <c r="AS312" t="s">
        <v>11225</v>
      </c>
      <c r="AT312" t="s">
        <v>11792</v>
      </c>
      <c r="AU312">
        <v>98.784099999999995</v>
      </c>
      <c r="AV312" s="96">
        <v>1.7294271973822222</v>
      </c>
      <c r="AW312">
        <v>46.822800000000001</v>
      </c>
      <c r="AX312" s="96">
        <v>4.052575140200001</v>
      </c>
      <c r="AY312">
        <v>9.0600000000000007E-5</v>
      </c>
      <c r="AZ312">
        <v>346.99599999999998</v>
      </c>
      <c r="BA312" s="96">
        <v>0.49322296268444443</v>
      </c>
      <c r="BB312">
        <v>13.118499999999999</v>
      </c>
      <c r="BC312" s="96">
        <v>5.8032569527911111</v>
      </c>
      <c r="BD312">
        <v>14.197654330000001</v>
      </c>
      <c r="BE312" s="96">
        <f t="shared" si="34"/>
        <v>7204.284187167018</v>
      </c>
      <c r="BF312" s="96">
        <f t="shared" si="35"/>
        <v>833.93689531437576</v>
      </c>
      <c r="BG312" s="96">
        <f t="shared" si="36"/>
        <v>832.63147901966022</v>
      </c>
      <c r="BH312">
        <v>7210.4126833359478</v>
      </c>
      <c r="BI312">
        <v>1.139141679868629E-3</v>
      </c>
      <c r="BJ312">
        <v>1.72401166939232</v>
      </c>
      <c r="BK312">
        <v>0.81721202756693168</v>
      </c>
      <c r="BL312">
        <v>1.083460177151677</v>
      </c>
      <c r="BM312">
        <v>5.2017242085600834</v>
      </c>
      <c r="BN312">
        <v>1.724107838147809</v>
      </c>
      <c r="BO312">
        <v>0.81721202534853932</v>
      </c>
      <c r="BP312">
        <v>1.2855023299285051E-3</v>
      </c>
      <c r="BQ312">
        <v>1.083460177151677</v>
      </c>
      <c r="BR312">
        <v>7201.4497130418722</v>
      </c>
      <c r="BS312" s="96">
        <v>589.76510730181326</v>
      </c>
      <c r="BT312" s="96">
        <v>418.158612930456</v>
      </c>
      <c r="BU312">
        <v>5.2017242085600834</v>
      </c>
      <c r="BV312" s="60" t="str">
        <f t="shared" si="41"/>
        <v>Earth Observation</v>
      </c>
      <c r="BW312" s="30" t="s">
        <v>338</v>
      </c>
      <c r="BX312" s="96">
        <v>2</v>
      </c>
      <c r="BY312" s="96">
        <v>4.4000000000000004</v>
      </c>
      <c r="BZ312" s="96">
        <v>10</v>
      </c>
      <c r="CA312" s="96">
        <v>25.872399999999999</v>
      </c>
      <c r="CB312" s="96">
        <v>4</v>
      </c>
      <c r="CC312" s="96">
        <v>15.103999999999999</v>
      </c>
      <c r="CD312" s="96">
        <v>4.4000000000000004</v>
      </c>
      <c r="CE312" s="96">
        <v>2</v>
      </c>
      <c r="CF312" s="31">
        <v>10</v>
      </c>
      <c r="CG312" s="30">
        <v>2450</v>
      </c>
      <c r="CH312" s="96">
        <v>2450</v>
      </c>
      <c r="CI312" s="96">
        <v>2250</v>
      </c>
      <c r="CJ312" s="96">
        <f>Population!$CG312-Population!$CI312</f>
        <v>200</v>
      </c>
      <c r="CK312" s="118">
        <f>_xlfn.DAYS(Entries!$AY$2,Population!H312)</f>
        <v>1241</v>
      </c>
      <c r="CL312" s="118">
        <f t="shared" si="42"/>
        <v>1460</v>
      </c>
      <c r="CM312" s="117">
        <f>Entries!$AY$5</f>
        <v>0.15</v>
      </c>
      <c r="CN312" s="117">
        <f t="shared" si="37"/>
        <v>8.1632653061224483E-2</v>
      </c>
      <c r="CO312" s="119">
        <f t="shared" si="43"/>
        <v>0.27750000000000008</v>
      </c>
      <c r="CP312" s="30"/>
      <c r="CQ312" s="19">
        <v>4</v>
      </c>
      <c r="CR312" s="96" t="s">
        <v>118</v>
      </c>
      <c r="CS312" s="96"/>
      <c r="CT312" s="31"/>
      <c r="CU312" s="30" t="s">
        <v>1506</v>
      </c>
      <c r="CV312" s="96" t="s">
        <v>1511</v>
      </c>
      <c r="CW312" s="96" t="s">
        <v>576</v>
      </c>
      <c r="CX312" s="96" t="s">
        <v>1507</v>
      </c>
      <c r="CY312" s="96" t="s">
        <v>107</v>
      </c>
      <c r="CZ312" s="96" t="s">
        <v>257</v>
      </c>
      <c r="DA312" s="31"/>
      <c r="DB312" s="17" t="s">
        <v>15463</v>
      </c>
      <c r="DC312" s="17" t="s">
        <v>15500</v>
      </c>
      <c r="DD312" s="17">
        <v>1</v>
      </c>
      <c r="DE312" s="17">
        <v>1</v>
      </c>
      <c r="DF312" s="17">
        <v>10</v>
      </c>
      <c r="DG312" s="23" t="s">
        <v>11177</v>
      </c>
      <c r="DH312" s="145"/>
    </row>
    <row r="313" spans="1:112" s="17" customFormat="1" x14ac:dyDescent="0.25">
      <c r="A313" s="32" t="s">
        <v>1516</v>
      </c>
      <c r="B313" s="98">
        <v>0</v>
      </c>
      <c r="C313" s="64" t="s">
        <v>15461</v>
      </c>
      <c r="D313" s="98"/>
      <c r="E313" s="98">
        <v>40377</v>
      </c>
      <c r="F313" s="98" t="s">
        <v>1517</v>
      </c>
      <c r="G313" s="33">
        <v>40374</v>
      </c>
      <c r="H313" s="44">
        <v>42035</v>
      </c>
      <c r="I313" s="98" t="s">
        <v>190</v>
      </c>
      <c r="J313" s="98"/>
      <c r="K313" s="98"/>
      <c r="L313" s="98" t="s">
        <v>400</v>
      </c>
      <c r="M313" t="s">
        <v>156</v>
      </c>
      <c r="N313" s="98" t="s">
        <v>156</v>
      </c>
      <c r="O313" t="s">
        <v>157</v>
      </c>
      <c r="P313" s="64" t="str">
        <f>VLOOKUP(N313,Entries!J:K,2,FALSE)</f>
        <v>UNITED STATES OF AMERICA</v>
      </c>
      <c r="Q313" s="38" t="s">
        <v>1518</v>
      </c>
      <c r="R313" s="32" t="s">
        <v>1518</v>
      </c>
      <c r="S313" s="98" t="s">
        <v>156</v>
      </c>
      <c r="T313" t="s">
        <v>157</v>
      </c>
      <c r="U313" s="39" t="s">
        <v>141</v>
      </c>
      <c r="V313" s="33" t="s">
        <v>141</v>
      </c>
      <c r="W313" s="64">
        <f>IF(VLOOKUP(R313,Entries!N:P,3,FALSE)=V313,1,VLOOKUP(R313,Entries!N:P,3,FALSE))</f>
        <v>1</v>
      </c>
      <c r="X313"/>
      <c r="Y313"/>
      <c r="Z313" s="98"/>
      <c r="AA313" s="98"/>
      <c r="AB313" s="98"/>
      <c r="AC313" s="98" t="s">
        <v>93</v>
      </c>
      <c r="AD313" s="98" t="s">
        <v>117</v>
      </c>
      <c r="AE313" s="98" t="s">
        <v>117</v>
      </c>
      <c r="AF313" s="98" t="s">
        <v>117</v>
      </c>
      <c r="AG313" s="98"/>
      <c r="AH313" s="98"/>
      <c r="AI313" s="98"/>
      <c r="AJ313" s="98">
        <v>0.25</v>
      </c>
      <c r="AK313" s="98" t="s">
        <v>95</v>
      </c>
      <c r="AL313" s="98"/>
      <c r="AM313" s="33"/>
      <c r="AN313" s="32" t="s">
        <v>96</v>
      </c>
      <c r="AO313" s="98" t="s">
        <v>97</v>
      </c>
      <c r="AP313" s="33" t="s">
        <v>98</v>
      </c>
      <c r="AQ313">
        <v>21104.330186089999</v>
      </c>
      <c r="AR313" t="s">
        <v>11793</v>
      </c>
      <c r="AS313" t="s">
        <v>11225</v>
      </c>
      <c r="AT313" t="s">
        <v>11794</v>
      </c>
      <c r="AU313">
        <v>99.088899999999995</v>
      </c>
      <c r="AV313" s="98">
        <v>1.7294394146844445</v>
      </c>
      <c r="AW313">
        <v>232.19550000000001</v>
      </c>
      <c r="AX313" s="98">
        <v>4.0599386827822226</v>
      </c>
      <c r="AY313">
        <v>1.1898199999999999E-2</v>
      </c>
      <c r="AZ313">
        <v>28.259599999999999</v>
      </c>
      <c r="BA313" s="98">
        <v>0.47620251536000008</v>
      </c>
      <c r="BB313">
        <v>332.50220000000002</v>
      </c>
      <c r="BC313" s="98">
        <v>5.8199265890088885</v>
      </c>
      <c r="BD313">
        <v>15.220105350000001</v>
      </c>
      <c r="BE313" s="96">
        <f t="shared" si="34"/>
        <v>6877.9148659514594</v>
      </c>
      <c r="BF313" s="96">
        <f t="shared" si="35"/>
        <v>588.74967260952326</v>
      </c>
      <c r="BG313" s="96">
        <f t="shared" si="36"/>
        <v>425.08005929339561</v>
      </c>
      <c r="BH313">
        <v>6884.4683009877344</v>
      </c>
      <c r="BI313">
        <v>1.287052127263876E-2</v>
      </c>
      <c r="BJ313">
        <v>1.7293185145336529</v>
      </c>
      <c r="BK313">
        <v>4.0525759832915016</v>
      </c>
      <c r="BL313">
        <v>0.548638345354174</v>
      </c>
      <c r="BM313">
        <v>5.7478618185463963</v>
      </c>
      <c r="BN313">
        <v>1.729427609429423</v>
      </c>
      <c r="BO313">
        <v>4.0525759752217363</v>
      </c>
      <c r="BP313">
        <v>1.248054155521227E-2</v>
      </c>
      <c r="BQ313">
        <v>0.56838640470764945</v>
      </c>
      <c r="BR313">
        <v>6874.9618601161346</v>
      </c>
      <c r="BS313" s="96">
        <v>589.55057025619863</v>
      </c>
      <c r="BT313" s="96">
        <v>418.06689832233133</v>
      </c>
      <c r="BU313">
        <v>5.7478618185463963</v>
      </c>
      <c r="BV313" s="65" t="str">
        <f t="shared" si="41"/>
        <v>no propulsion</v>
      </c>
      <c r="BW313" s="32" t="s">
        <v>104</v>
      </c>
      <c r="BX313" s="98">
        <v>0.1</v>
      </c>
      <c r="BY313" s="98">
        <v>0.2</v>
      </c>
      <c r="BZ313" s="98">
        <v>0.2</v>
      </c>
      <c r="CA313" s="98">
        <v>0.03</v>
      </c>
      <c r="CB313" s="98">
        <v>0.01</v>
      </c>
      <c r="CC313" s="98">
        <v>2.5000000000000001E-2</v>
      </c>
      <c r="CD313" s="98">
        <v>0.2</v>
      </c>
      <c r="CE313" s="98">
        <v>0.1</v>
      </c>
      <c r="CF313" s="33">
        <v>0.2</v>
      </c>
      <c r="CG313" s="32">
        <v>2</v>
      </c>
      <c r="CH313" s="98">
        <v>2</v>
      </c>
      <c r="CI313" s="98">
        <v>2</v>
      </c>
      <c r="CJ313" s="98">
        <f>Population!$CG313-Population!$CI313</f>
        <v>0</v>
      </c>
      <c r="CK313" s="120">
        <f>_xlfn.DAYS(Entries!$AY$2,Population!H313)</f>
        <v>2259</v>
      </c>
      <c r="CL313" s="120">
        <f t="shared" si="42"/>
        <v>91.25</v>
      </c>
      <c r="CM313" s="122">
        <f>Entries!$AY$5</f>
        <v>0.15</v>
      </c>
      <c r="CN313" s="122">
        <f t="shared" si="37"/>
        <v>0</v>
      </c>
      <c r="CO313" s="121" t="str">
        <f t="shared" si="43"/>
        <v>-</v>
      </c>
      <c r="CP313" s="32" t="s">
        <v>103</v>
      </c>
      <c r="CQ313" s="98">
        <v>0</v>
      </c>
      <c r="CR313" s="98" t="s">
        <v>95</v>
      </c>
      <c r="CS313" s="98"/>
      <c r="CT313" s="33"/>
      <c r="CU313" s="32" t="s">
        <v>1519</v>
      </c>
      <c r="CV313" s="98" t="s">
        <v>1520</v>
      </c>
      <c r="CW313" s="98" t="s">
        <v>157</v>
      </c>
      <c r="CX313" s="98" t="s">
        <v>162</v>
      </c>
      <c r="CY313" s="98" t="s">
        <v>107</v>
      </c>
      <c r="CZ313" s="98" t="s">
        <v>108</v>
      </c>
      <c r="DA313" s="33"/>
      <c r="DB313" s="17" t="s">
        <v>15462</v>
      </c>
      <c r="DC313" s="17" t="s">
        <v>15500</v>
      </c>
      <c r="DD313" s="17" t="s">
        <v>15500</v>
      </c>
      <c r="DE313" s="17" t="s">
        <v>15500</v>
      </c>
      <c r="DF313" s="17" t="s">
        <v>15500</v>
      </c>
      <c r="DG313" s="23" t="s">
        <v>11171</v>
      </c>
      <c r="DH313" s="145"/>
    </row>
    <row r="314" spans="1:112" s="17" customFormat="1" x14ac:dyDescent="0.25">
      <c r="A314" s="30" t="s">
        <v>1521</v>
      </c>
      <c r="B314" s="96">
        <v>0</v>
      </c>
      <c r="C314" s="148" t="s">
        <v>15461</v>
      </c>
      <c r="D314" s="96"/>
      <c r="E314" s="96">
        <v>40378</v>
      </c>
      <c r="F314" s="96" t="s">
        <v>1522</v>
      </c>
      <c r="G314" s="31">
        <v>40375</v>
      </c>
      <c r="H314" s="43">
        <v>42035</v>
      </c>
      <c r="I314" s="96" t="s">
        <v>190</v>
      </c>
      <c r="J314" s="96"/>
      <c r="K314" s="96"/>
      <c r="L314" s="96" t="s">
        <v>400</v>
      </c>
      <c r="M314" s="124" t="s">
        <v>156</v>
      </c>
      <c r="N314" s="96" t="s">
        <v>156</v>
      </c>
      <c r="O314" s="124" t="s">
        <v>157</v>
      </c>
      <c r="P314" s="96" t="str">
        <f>VLOOKUP(N314,Entries!J:K,2,FALSE)</f>
        <v>UNITED STATES OF AMERICA</v>
      </c>
      <c r="Q314" s="123" t="s">
        <v>1518</v>
      </c>
      <c r="R314" s="30" t="s">
        <v>1518</v>
      </c>
      <c r="S314" s="96" t="s">
        <v>156</v>
      </c>
      <c r="T314" s="124" t="s">
        <v>157</v>
      </c>
      <c r="U314" s="125" t="s">
        <v>141</v>
      </c>
      <c r="V314" s="31" t="s">
        <v>141</v>
      </c>
      <c r="W314" s="64">
        <f>IF(VLOOKUP(R314,Entries!N:P,3,FALSE)=V314,1,VLOOKUP(R314,Entries!N:P,3,FALSE))</f>
        <v>1</v>
      </c>
      <c r="X314" s="124"/>
      <c r="Y314" s="124"/>
      <c r="Z314" s="96"/>
      <c r="AA314" s="96"/>
      <c r="AB314" s="96"/>
      <c r="AC314" s="96" t="s">
        <v>93</v>
      </c>
      <c r="AD314" s="96" t="s">
        <v>117</v>
      </c>
      <c r="AE314" s="96" t="s">
        <v>117</v>
      </c>
      <c r="AF314" s="96" t="s">
        <v>117</v>
      </c>
      <c r="AG314" s="96"/>
      <c r="AH314" s="96"/>
      <c r="AI314" s="96"/>
      <c r="AJ314" s="96">
        <v>0.25</v>
      </c>
      <c r="AK314" s="96" t="s">
        <v>95</v>
      </c>
      <c r="AL314" s="96"/>
      <c r="AM314" s="31"/>
      <c r="AN314" s="30" t="s">
        <v>96</v>
      </c>
      <c r="AO314" s="96" t="s">
        <v>97</v>
      </c>
      <c r="AP314" s="31" t="s">
        <v>98</v>
      </c>
      <c r="AQ314">
        <v>21104.571643529998</v>
      </c>
      <c r="AR314" t="s">
        <v>11795</v>
      </c>
      <c r="AS314" t="s">
        <v>11225</v>
      </c>
      <c r="AT314" t="s">
        <v>11796</v>
      </c>
      <c r="AU314">
        <v>99.089600000000004</v>
      </c>
      <c r="AV314" s="96">
        <v>0.78725677526666671</v>
      </c>
      <c r="AW314">
        <v>232.6174</v>
      </c>
      <c r="AX314" s="96">
        <v>3.6780101073555556</v>
      </c>
      <c r="AY314">
        <v>1.19049E-2</v>
      </c>
      <c r="AZ314">
        <v>27.284400000000002</v>
      </c>
      <c r="BA314" s="96">
        <v>1.6263637811644445</v>
      </c>
      <c r="BB314">
        <v>333.45729999999998</v>
      </c>
      <c r="BC314" s="96">
        <v>4.6604627202266666</v>
      </c>
      <c r="BD314">
        <v>15.2206136</v>
      </c>
      <c r="BE314" s="96">
        <f t="shared" si="34"/>
        <v>6877.7617525585474</v>
      </c>
      <c r="BF314" s="96">
        <f t="shared" si="35"/>
        <v>588.64081844658176</v>
      </c>
      <c r="BG314" s="96">
        <f t="shared" si="36"/>
        <v>424.88268667051307</v>
      </c>
      <c r="BH314">
        <v>6884.3165895797611</v>
      </c>
      <c r="BI314">
        <v>1.286592927637535E-2</v>
      </c>
      <c r="BJ314">
        <v>1.729330718913189</v>
      </c>
      <c r="BK314">
        <v>4.0599395274683729</v>
      </c>
      <c r="BL314">
        <v>0.5328800215882955</v>
      </c>
      <c r="BM314">
        <v>5.7632693624038831</v>
      </c>
      <c r="BN314">
        <v>1.729439826399813</v>
      </c>
      <c r="BO314">
        <v>4.0599395194361314</v>
      </c>
      <c r="BP314">
        <v>1.24718867507225E-2</v>
      </c>
      <c r="BQ314">
        <v>0.55212198595637885</v>
      </c>
      <c r="BR314">
        <v>6874.808734289265</v>
      </c>
      <c r="BS314" s="96">
        <v>558.06801984917547</v>
      </c>
      <c r="BT314" s="96">
        <v>532.06105473395382</v>
      </c>
      <c r="BU314">
        <v>5.7632693624038831</v>
      </c>
      <c r="BV314" s="60" t="str">
        <f t="shared" si="41"/>
        <v>no propulsion</v>
      </c>
      <c r="BW314" s="30" t="s">
        <v>104</v>
      </c>
      <c r="BX314" s="96">
        <v>0.1</v>
      </c>
      <c r="BY314" s="96">
        <v>0.2</v>
      </c>
      <c r="BZ314" s="96">
        <v>0.2</v>
      </c>
      <c r="CA314" s="96">
        <v>0.03</v>
      </c>
      <c r="CB314" s="96">
        <v>0.01</v>
      </c>
      <c r="CC314" s="96">
        <v>2.5000000000000001E-2</v>
      </c>
      <c r="CD314" s="96">
        <v>0.2</v>
      </c>
      <c r="CE314" s="96">
        <v>0.1</v>
      </c>
      <c r="CF314" s="31">
        <v>0.2</v>
      </c>
      <c r="CG314" s="30">
        <v>2</v>
      </c>
      <c r="CH314" s="96">
        <v>2</v>
      </c>
      <c r="CI314" s="96">
        <v>2</v>
      </c>
      <c r="CJ314" s="96">
        <f>Population!$CG314-Population!$CI314</f>
        <v>0</v>
      </c>
      <c r="CK314" s="118">
        <f>_xlfn.DAYS(Entries!$AY$2,Population!H314)</f>
        <v>2259</v>
      </c>
      <c r="CL314" s="118">
        <f t="shared" si="42"/>
        <v>91.25</v>
      </c>
      <c r="CM314" s="117">
        <f>Entries!$AY$5</f>
        <v>0.15</v>
      </c>
      <c r="CN314" s="117">
        <f t="shared" si="37"/>
        <v>0</v>
      </c>
      <c r="CO314" s="119" t="str">
        <f t="shared" si="43"/>
        <v>-</v>
      </c>
      <c r="CP314" s="30" t="s">
        <v>103</v>
      </c>
      <c r="CQ314" s="96">
        <v>0</v>
      </c>
      <c r="CR314" s="96" t="s">
        <v>95</v>
      </c>
      <c r="CS314" s="96"/>
      <c r="CT314" s="31"/>
      <c r="CU314" s="30" t="s">
        <v>1519</v>
      </c>
      <c r="CV314" s="96" t="s">
        <v>1520</v>
      </c>
      <c r="CW314" s="96" t="s">
        <v>157</v>
      </c>
      <c r="CX314" s="96" t="s">
        <v>162</v>
      </c>
      <c r="CY314" s="96" t="s">
        <v>107</v>
      </c>
      <c r="CZ314" s="96" t="s">
        <v>108</v>
      </c>
      <c r="DA314" s="31"/>
      <c r="DB314" s="17" t="s">
        <v>15462</v>
      </c>
      <c r="DC314" s="17" t="s">
        <v>15500</v>
      </c>
      <c r="DD314" s="17" t="s">
        <v>15500</v>
      </c>
      <c r="DE314" s="17" t="s">
        <v>15500</v>
      </c>
      <c r="DF314" s="17" t="s">
        <v>15500</v>
      </c>
      <c r="DG314" s="23" t="s">
        <v>11171</v>
      </c>
      <c r="DH314" s="145"/>
    </row>
    <row r="315" spans="1:112" s="17" customFormat="1" x14ac:dyDescent="0.25">
      <c r="A315" s="32" t="s">
        <v>1523</v>
      </c>
      <c r="B315" s="98">
        <v>0</v>
      </c>
      <c r="C315" s="64" t="s">
        <v>15461</v>
      </c>
      <c r="D315" s="98"/>
      <c r="E315" s="98">
        <v>46268</v>
      </c>
      <c r="F315" s="98" t="s">
        <v>1524</v>
      </c>
      <c r="G315" s="33">
        <v>64316</v>
      </c>
      <c r="H315" s="44">
        <v>44074</v>
      </c>
      <c r="I315" s="98" t="s">
        <v>128</v>
      </c>
      <c r="J315" s="98"/>
      <c r="K315" s="98"/>
      <c r="L315" s="98" t="s">
        <v>1525</v>
      </c>
      <c r="M315" t="s">
        <v>299</v>
      </c>
      <c r="N315" s="98" t="s">
        <v>299</v>
      </c>
      <c r="O315" t="s">
        <v>11126</v>
      </c>
      <c r="P315" s="64" t="str">
        <f>VLOOKUP(N315,Entries!J:K,2,FALSE)</f>
        <v>NEW ZEALAND</v>
      </c>
      <c r="Q315" s="38" t="s">
        <v>1526</v>
      </c>
      <c r="R315" s="32" t="s">
        <v>1526</v>
      </c>
      <c r="S315" s="98" t="s">
        <v>156</v>
      </c>
      <c r="T315" t="s">
        <v>157</v>
      </c>
      <c r="U315" s="39" t="s">
        <v>159</v>
      </c>
      <c r="V315" s="33" t="s">
        <v>159</v>
      </c>
      <c r="W315" s="64">
        <f>IF(VLOOKUP(R315,Entries!N:P,3,FALSE)=V315,1,VLOOKUP(R315,Entries!N:P,3,FALSE))</f>
        <v>1</v>
      </c>
      <c r="X315"/>
      <c r="Y315"/>
      <c r="Z315" s="98"/>
      <c r="AA315" s="98"/>
      <c r="AB315" s="98"/>
      <c r="AC315" s="98" t="s">
        <v>93</v>
      </c>
      <c r="AD315" s="98" t="s">
        <v>117</v>
      </c>
      <c r="AE315" s="98" t="s">
        <v>117</v>
      </c>
      <c r="AF315" s="98" t="s">
        <v>117</v>
      </c>
      <c r="AG315" s="98"/>
      <c r="AH315" s="98"/>
      <c r="AI315" s="98"/>
      <c r="AJ315" s="19">
        <v>1</v>
      </c>
      <c r="AK315" s="98" t="s">
        <v>118</v>
      </c>
      <c r="AL315" s="98"/>
      <c r="AM315" s="33"/>
      <c r="AN315" s="32" t="s">
        <v>133</v>
      </c>
      <c r="AO315" s="98" t="s">
        <v>134</v>
      </c>
      <c r="AP315" s="33" t="s">
        <v>160</v>
      </c>
      <c r="AQ315">
        <v>21104.51600435</v>
      </c>
      <c r="AR315" t="s">
        <v>11533</v>
      </c>
      <c r="AS315" t="s">
        <v>11225</v>
      </c>
      <c r="AT315" t="s">
        <v>11797</v>
      </c>
      <c r="AU315">
        <v>45.106499999999997</v>
      </c>
      <c r="AV315" s="98">
        <v>1.7033676917422222</v>
      </c>
      <c r="AW315">
        <v>210.7345</v>
      </c>
      <c r="AX315" s="98">
        <v>1.6312908446177778</v>
      </c>
      <c r="AY315">
        <v>1.0574E-3</v>
      </c>
      <c r="AZ315">
        <v>93.183800000000005</v>
      </c>
      <c r="BA315" s="98">
        <v>0.18240955816444446</v>
      </c>
      <c r="BB315">
        <v>267.0249</v>
      </c>
      <c r="BC315" s="98">
        <v>6.1052267758311123</v>
      </c>
      <c r="BD315">
        <v>15.099548459999999</v>
      </c>
      <c r="BE315" s="96">
        <f t="shared" si="34"/>
        <v>6914.4758065622709</v>
      </c>
      <c r="BF315" s="96">
        <f t="shared" si="35"/>
        <v>550.78717328013045</v>
      </c>
      <c r="BG315" s="96">
        <f t="shared" si="36"/>
        <v>536.1644398444123</v>
      </c>
      <c r="BH315">
        <v>6920.8563157074941</v>
      </c>
      <c r="BI315">
        <v>2.015718011629438E-3</v>
      </c>
      <c r="BJ315">
        <v>0.78760222311432193</v>
      </c>
      <c r="BK315">
        <v>3.678010871216578</v>
      </c>
      <c r="BL315">
        <v>1.129303720006265</v>
      </c>
      <c r="BM315">
        <v>5.1575227547806461</v>
      </c>
      <c r="BN315">
        <v>0.78725732770477297</v>
      </c>
      <c r="BO315">
        <v>3.678010881136546</v>
      </c>
      <c r="BP315">
        <v>1.880185253838453E-3</v>
      </c>
      <c r="BQ315">
        <v>1.60237992227909</v>
      </c>
      <c r="BR315">
        <v>6916.0645372915651</v>
      </c>
      <c r="BS315" s="96">
        <v>673.44507556364806</v>
      </c>
      <c r="BT315" s="96">
        <v>577.6539383791478</v>
      </c>
      <c r="BU315">
        <v>5.1575227547806461</v>
      </c>
      <c r="BV315" s="65" t="str">
        <f t="shared" si="41"/>
        <v>no propulsion</v>
      </c>
      <c r="BW315" s="32" t="s">
        <v>1527</v>
      </c>
      <c r="BX315" s="98">
        <v>1</v>
      </c>
      <c r="BY315" s="98">
        <v>0.4</v>
      </c>
      <c r="BZ315" s="98">
        <v>0.4</v>
      </c>
      <c r="CA315" s="21">
        <v>3.0941000000000001</v>
      </c>
      <c r="CB315" s="21">
        <v>1.131</v>
      </c>
      <c r="CC315" s="21">
        <v>2.8273999999999999</v>
      </c>
      <c r="CD315" s="98">
        <v>0.5</v>
      </c>
      <c r="CE315" s="98">
        <v>1.2</v>
      </c>
      <c r="CF315" s="33">
        <v>1.2</v>
      </c>
      <c r="CG315" s="32">
        <v>20</v>
      </c>
      <c r="CH315" s="98">
        <v>20</v>
      </c>
      <c r="CI315" s="98">
        <v>20</v>
      </c>
      <c r="CJ315" s="98">
        <f>Population!$CG315-Population!$CI315</f>
        <v>0</v>
      </c>
      <c r="CK315" s="120">
        <f>_xlfn.DAYS(Entries!$AY$2,Population!H315)</f>
        <v>220</v>
      </c>
      <c r="CL315" s="120">
        <f t="shared" si="42"/>
        <v>365</v>
      </c>
      <c r="CM315" s="122">
        <f>Entries!$AY$5</f>
        <v>0.15</v>
      </c>
      <c r="CN315" s="122">
        <f t="shared" si="37"/>
        <v>0</v>
      </c>
      <c r="CO315" s="121" t="str">
        <f t="shared" si="43"/>
        <v>-</v>
      </c>
      <c r="CP315" s="32" t="s">
        <v>103</v>
      </c>
      <c r="CQ315" s="98">
        <v>0</v>
      </c>
      <c r="CR315" s="98" t="s">
        <v>95</v>
      </c>
      <c r="CS315" s="98"/>
      <c r="CT315" s="33"/>
      <c r="CU315" s="32" t="s">
        <v>1528</v>
      </c>
      <c r="CV315" s="98" t="s">
        <v>1528</v>
      </c>
      <c r="CW315" s="98" t="s">
        <v>299</v>
      </c>
      <c r="CX315" s="98" t="s">
        <v>1529</v>
      </c>
      <c r="CY315" s="98" t="s">
        <v>1530</v>
      </c>
      <c r="CZ315" s="98" t="s">
        <v>108</v>
      </c>
      <c r="DA315" s="33"/>
      <c r="DB315" s="17" t="s">
        <v>15462</v>
      </c>
      <c r="DC315" s="17" t="s">
        <v>15500</v>
      </c>
      <c r="DD315" s="17" t="s">
        <v>15500</v>
      </c>
      <c r="DE315" s="17" t="s">
        <v>15500</v>
      </c>
      <c r="DF315" s="17" t="s">
        <v>15500</v>
      </c>
      <c r="DG315" s="23" t="s">
        <v>11171</v>
      </c>
      <c r="DH315" s="145"/>
    </row>
    <row r="316" spans="1:112" s="17" customFormat="1" x14ac:dyDescent="0.25">
      <c r="A316" s="30" t="s">
        <v>1531</v>
      </c>
      <c r="B316" s="96">
        <v>0</v>
      </c>
      <c r="C316" s="148" t="s">
        <v>15461</v>
      </c>
      <c r="D316" s="96"/>
      <c r="E316" s="96">
        <v>39439</v>
      </c>
      <c r="F316" s="96" t="s">
        <v>1532</v>
      </c>
      <c r="G316" s="31">
        <v>39436</v>
      </c>
      <c r="H316" s="43">
        <v>41599</v>
      </c>
      <c r="I316" s="96" t="s">
        <v>207</v>
      </c>
      <c r="J316" s="96"/>
      <c r="K316" s="96"/>
      <c r="L316" s="96" t="s">
        <v>123</v>
      </c>
      <c r="M316" s="124" t="s">
        <v>552</v>
      </c>
      <c r="N316" s="96" t="s">
        <v>552</v>
      </c>
      <c r="O316" s="124" t="s">
        <v>123</v>
      </c>
      <c r="P316" s="96" t="str">
        <f>VLOOKUP(N316,Entries!J:K,2,FALSE)</f>
        <v>GERMANY</v>
      </c>
      <c r="Q316" s="123" t="s">
        <v>1533</v>
      </c>
      <c r="R316" s="30" t="s">
        <v>1533</v>
      </c>
      <c r="S316" s="96" t="s">
        <v>552</v>
      </c>
      <c r="T316" s="124" t="s">
        <v>554</v>
      </c>
      <c r="U316" s="125" t="s">
        <v>92</v>
      </c>
      <c r="V316" s="31" t="s">
        <v>92</v>
      </c>
      <c r="W316" s="64">
        <f>IF(VLOOKUP(R316,Entries!N:P,3,FALSE)=V316,1,VLOOKUP(R316,Entries!N:P,3,FALSE))</f>
        <v>1</v>
      </c>
      <c r="X316" s="124"/>
      <c r="Y316" s="124"/>
      <c r="Z316" s="96"/>
      <c r="AA316" s="96"/>
      <c r="AB316" s="96"/>
      <c r="AC316" s="96" t="s">
        <v>93</v>
      </c>
      <c r="AD316" s="96" t="s">
        <v>117</v>
      </c>
      <c r="AE316" s="96" t="s">
        <v>117</v>
      </c>
      <c r="AF316" s="96" t="s">
        <v>117</v>
      </c>
      <c r="AG316" s="96"/>
      <c r="AH316" s="96"/>
      <c r="AI316" s="96"/>
      <c r="AJ316" s="19">
        <v>1</v>
      </c>
      <c r="AK316" s="96" t="s">
        <v>118</v>
      </c>
      <c r="AL316" s="96"/>
      <c r="AM316" s="31"/>
      <c r="AN316" s="30" t="s">
        <v>125</v>
      </c>
      <c r="AO316" s="96" t="s">
        <v>97</v>
      </c>
      <c r="AP316" s="31" t="s">
        <v>98</v>
      </c>
      <c r="AQ316">
        <v>21104.50139999</v>
      </c>
      <c r="AR316" t="s">
        <v>11798</v>
      </c>
      <c r="AS316" t="s">
        <v>11225</v>
      </c>
      <c r="AT316" t="s">
        <v>11799</v>
      </c>
      <c r="AU316">
        <v>97.595799999999997</v>
      </c>
      <c r="AV316" s="96">
        <v>1.6904574939511112</v>
      </c>
      <c r="AW316">
        <v>93.466099999999997</v>
      </c>
      <c r="AX316" s="96">
        <v>5.609607476582223</v>
      </c>
      <c r="AY316">
        <v>6.5147E-3</v>
      </c>
      <c r="AZ316">
        <v>10.4513</v>
      </c>
      <c r="BA316" s="96">
        <v>5.5984670422844447</v>
      </c>
      <c r="BB316">
        <v>349.80380000000002</v>
      </c>
      <c r="BC316" s="96">
        <v>0.68594566925333333</v>
      </c>
      <c r="BD316">
        <v>14.82518902</v>
      </c>
      <c r="BE316" s="96">
        <f t="shared" si="34"/>
        <v>6999.5224158765141</v>
      </c>
      <c r="BF316" s="96">
        <f t="shared" si="35"/>
        <v>674.12220455922579</v>
      </c>
      <c r="BG316" s="96">
        <f t="shared" si="36"/>
        <v>582.92262719380324</v>
      </c>
      <c r="BH316">
        <v>7005.9096798187275</v>
      </c>
      <c r="BI316">
        <v>7.2361339047978942E-3</v>
      </c>
      <c r="BJ316">
        <v>1.703279626944745</v>
      </c>
      <c r="BK316">
        <v>1.6312911839478019</v>
      </c>
      <c r="BL316">
        <v>0.31513782745253971</v>
      </c>
      <c r="BM316">
        <v>5.9725103588413759</v>
      </c>
      <c r="BN316">
        <v>1.7033680902252559</v>
      </c>
      <c r="BO316">
        <v>1.631291182995682</v>
      </c>
      <c r="BP316">
        <v>6.8455984688633393E-3</v>
      </c>
      <c r="BQ316">
        <v>0.33391607636697962</v>
      </c>
      <c r="BR316">
        <v>6996.5495069713979</v>
      </c>
      <c r="BS316" s="96">
        <v>443.88971651199063</v>
      </c>
      <c r="BT316" s="96">
        <v>426.64217918633494</v>
      </c>
      <c r="BU316">
        <v>5.9725103588413759</v>
      </c>
      <c r="BV316" s="60" t="str">
        <f t="shared" si="41"/>
        <v>no propulsion</v>
      </c>
      <c r="BW316" s="30" t="s">
        <v>379</v>
      </c>
      <c r="BX316" s="96">
        <v>0.1</v>
      </c>
      <c r="BY316" s="96">
        <v>0.1</v>
      </c>
      <c r="BZ316" s="96">
        <v>0.3</v>
      </c>
      <c r="CA316" s="96">
        <v>3.3500000000000002E-2</v>
      </c>
      <c r="CB316" s="96">
        <v>0.01</v>
      </c>
      <c r="CC316" s="96">
        <v>2.1499999999999998E-2</v>
      </c>
      <c r="CD316" s="96">
        <v>0.1</v>
      </c>
      <c r="CE316" s="96">
        <v>0.1</v>
      </c>
      <c r="CF316" s="31">
        <v>0.3</v>
      </c>
      <c r="CG316" s="30">
        <v>0.91700000000000004</v>
      </c>
      <c r="CH316" s="96">
        <v>0.91700000000000004</v>
      </c>
      <c r="CI316" s="96">
        <v>0.91700000000000004</v>
      </c>
      <c r="CJ316" s="96">
        <f>Population!$CG316-Population!$CI316</f>
        <v>0</v>
      </c>
      <c r="CK316" s="118">
        <f>_xlfn.DAYS(Entries!$AY$2,Population!H316)</f>
        <v>2695</v>
      </c>
      <c r="CL316" s="118">
        <f t="shared" si="42"/>
        <v>365</v>
      </c>
      <c r="CM316" s="117">
        <f>Entries!$AY$5</f>
        <v>0.15</v>
      </c>
      <c r="CN316" s="117">
        <f t="shared" si="37"/>
        <v>0</v>
      </c>
      <c r="CO316" s="119" t="str">
        <f t="shared" si="43"/>
        <v>-</v>
      </c>
      <c r="CP316" s="30" t="s">
        <v>103</v>
      </c>
      <c r="CQ316" s="96">
        <v>0</v>
      </c>
      <c r="CR316" s="96" t="s">
        <v>95</v>
      </c>
      <c r="CS316" s="96"/>
      <c r="CT316" s="31"/>
      <c r="CU316" s="30" t="s">
        <v>1534</v>
      </c>
      <c r="CV316" s="96"/>
      <c r="CW316" s="96"/>
      <c r="CX316" s="96" t="s">
        <v>120</v>
      </c>
      <c r="CY316" s="96" t="s">
        <v>107</v>
      </c>
      <c r="CZ316" s="96" t="s">
        <v>108</v>
      </c>
      <c r="DA316" s="31"/>
      <c r="DB316" s="17" t="s">
        <v>15462</v>
      </c>
      <c r="DC316" s="17" t="s">
        <v>15500</v>
      </c>
      <c r="DD316" s="17" t="s">
        <v>15500</v>
      </c>
      <c r="DE316" s="17" t="s">
        <v>15500</v>
      </c>
      <c r="DF316" s="17" t="s">
        <v>15500</v>
      </c>
      <c r="DG316" s="23" t="s">
        <v>11171</v>
      </c>
      <c r="DH316" s="145"/>
    </row>
    <row r="317" spans="1:112" s="17" customFormat="1" x14ac:dyDescent="0.25">
      <c r="A317" s="32" t="s">
        <v>1535</v>
      </c>
      <c r="B317" s="98">
        <v>0</v>
      </c>
      <c r="C317" s="64" t="s">
        <v>15461</v>
      </c>
      <c r="D317" s="98" t="s">
        <v>1536</v>
      </c>
      <c r="E317" s="98">
        <v>42850</v>
      </c>
      <c r="F317" s="98" t="s">
        <v>1537</v>
      </c>
      <c r="G317" s="33">
        <v>47017</v>
      </c>
      <c r="H317" s="44">
        <v>42930</v>
      </c>
      <c r="I317" s="98" t="s">
        <v>271</v>
      </c>
      <c r="J317" s="98"/>
      <c r="K317" s="98"/>
      <c r="L317" s="98" t="s">
        <v>112</v>
      </c>
      <c r="M317" t="s">
        <v>156</v>
      </c>
      <c r="N317" s="98" t="s">
        <v>156</v>
      </c>
      <c r="O317" t="s">
        <v>157</v>
      </c>
      <c r="P317" s="64" t="str">
        <f>VLOOKUP(N317,Entries!J:K,2,FALSE)</f>
        <v>UNITED STATES OF AMERICA</v>
      </c>
      <c r="Q317" s="38" t="s">
        <v>1538</v>
      </c>
      <c r="R317" s="32" t="s">
        <v>1538</v>
      </c>
      <c r="S317" s="98" t="s">
        <v>156</v>
      </c>
      <c r="T317" t="s">
        <v>157</v>
      </c>
      <c r="U317" s="39" t="s">
        <v>159</v>
      </c>
      <c r="V317" s="33" t="s">
        <v>159</v>
      </c>
      <c r="W317" s="64">
        <f>IF(VLOOKUP(R317,Entries!N:P,3,FALSE)=V317,1,VLOOKUP(R317,Entries!N:P,3,FALSE))</f>
        <v>1</v>
      </c>
      <c r="X317"/>
      <c r="Y317"/>
      <c r="Z317" s="98"/>
      <c r="AA317" s="98"/>
      <c r="AB317" s="98"/>
      <c r="AC317" s="98" t="s">
        <v>93</v>
      </c>
      <c r="AD317" s="98" t="s">
        <v>117</v>
      </c>
      <c r="AE317" s="98" t="s">
        <v>117</v>
      </c>
      <c r="AF317" s="98" t="s">
        <v>94</v>
      </c>
      <c r="AG317" s="98" t="s">
        <v>650</v>
      </c>
      <c r="AH317" s="98"/>
      <c r="AI317" s="98"/>
      <c r="AJ317" s="98">
        <v>1</v>
      </c>
      <c r="AK317" s="98" t="s">
        <v>95</v>
      </c>
      <c r="AL317" s="98"/>
      <c r="AM317" s="33"/>
      <c r="AN317" s="32" t="s">
        <v>96</v>
      </c>
      <c r="AO317" s="98" t="s">
        <v>97</v>
      </c>
      <c r="AP317" s="33" t="s">
        <v>97</v>
      </c>
      <c r="AQ317">
        <v>21104.57143167</v>
      </c>
      <c r="AR317" t="s">
        <v>11800</v>
      </c>
      <c r="AS317" t="s">
        <v>11225</v>
      </c>
      <c r="AT317" t="s">
        <v>11801</v>
      </c>
      <c r="AU317">
        <v>96.856099999999998</v>
      </c>
      <c r="AV317" s="98">
        <v>1.6904435313199999</v>
      </c>
      <c r="AW317">
        <v>321.40690000000001</v>
      </c>
      <c r="AX317" s="98">
        <v>5.616855827457778</v>
      </c>
      <c r="AY317">
        <v>7.5270000000000003E-4</v>
      </c>
      <c r="AZ317">
        <v>320.76859999999999</v>
      </c>
      <c r="BA317" s="98">
        <v>5.6439415864844449</v>
      </c>
      <c r="BB317">
        <v>39.3018</v>
      </c>
      <c r="BC317" s="98">
        <v>0.64054791952444445</v>
      </c>
      <c r="BD317">
        <v>15.450551280000001</v>
      </c>
      <c r="BE317" s="96">
        <f t="shared" si="34"/>
        <v>6809.354038672499</v>
      </c>
      <c r="BF317" s="96">
        <f t="shared" si="35"/>
        <v>443.47943945740826</v>
      </c>
      <c r="BG317" s="96">
        <f t="shared" si="36"/>
        <v>433.22863788758968</v>
      </c>
      <c r="BH317">
        <v>6815.8442467051509</v>
      </c>
      <c r="BI317">
        <v>1.237047812054971E-3</v>
      </c>
      <c r="BJ317">
        <v>1.6903733357715811</v>
      </c>
      <c r="BK317">
        <v>5.6096086435658021</v>
      </c>
      <c r="BL317">
        <v>0.52060044963038177</v>
      </c>
      <c r="BM317">
        <v>5.7638148512544456</v>
      </c>
      <c r="BN317">
        <v>1.690457893202598</v>
      </c>
      <c r="BO317">
        <v>5.609608643838043</v>
      </c>
      <c r="BP317">
        <v>1.267033749328199E-3</v>
      </c>
      <c r="BQ317">
        <v>0.52060044963038177</v>
      </c>
      <c r="BR317">
        <v>6806.2659478491632</v>
      </c>
      <c r="BS317" s="96">
        <v>444.83764651627735</v>
      </c>
      <c r="BT317" s="96">
        <v>427.31879458293133</v>
      </c>
      <c r="BU317">
        <v>5.7638148512544456</v>
      </c>
      <c r="BV317" s="65" t="str">
        <f t="shared" si="41"/>
        <v>no propulsion</v>
      </c>
      <c r="BW317" s="32" t="s">
        <v>170</v>
      </c>
      <c r="BX317" s="98">
        <v>0.1</v>
      </c>
      <c r="BY317" s="98">
        <v>0.3</v>
      </c>
      <c r="BZ317" s="98">
        <v>0.3</v>
      </c>
      <c r="CA317" s="98">
        <v>4.36E-2</v>
      </c>
      <c r="CB317" s="98">
        <v>0.01</v>
      </c>
      <c r="CC317" s="98">
        <v>3.5000000000000003E-2</v>
      </c>
      <c r="CD317" s="98">
        <v>0.3</v>
      </c>
      <c r="CE317" s="98">
        <v>0.1</v>
      </c>
      <c r="CF317" s="33">
        <v>0.3</v>
      </c>
      <c r="CG317" s="32">
        <v>4.7</v>
      </c>
      <c r="CH317" s="98">
        <v>4.7</v>
      </c>
      <c r="CI317" s="98">
        <v>4.7</v>
      </c>
      <c r="CJ317" s="98">
        <f>Population!$CG317-Population!$CI317</f>
        <v>0</v>
      </c>
      <c r="CK317" s="120">
        <f>_xlfn.DAYS(Entries!$AY$2,Population!H317)</f>
        <v>1364</v>
      </c>
      <c r="CL317" s="120">
        <f t="shared" si="42"/>
        <v>365</v>
      </c>
      <c r="CM317" s="122">
        <f>Entries!$AY$5</f>
        <v>0.15</v>
      </c>
      <c r="CN317" s="122">
        <f t="shared" si="37"/>
        <v>0</v>
      </c>
      <c r="CO317" s="121" t="str">
        <f t="shared" si="43"/>
        <v>-</v>
      </c>
      <c r="CP317" s="32" t="s">
        <v>103</v>
      </c>
      <c r="CQ317" s="98">
        <v>0</v>
      </c>
      <c r="CR317" s="98" t="s">
        <v>95</v>
      </c>
      <c r="CS317" s="98"/>
      <c r="CT317" s="33"/>
      <c r="CU317" s="32" t="s">
        <v>1539</v>
      </c>
      <c r="CV317" s="98" t="s">
        <v>1540</v>
      </c>
      <c r="CW317" s="98" t="s">
        <v>157</v>
      </c>
      <c r="CX317" s="98" t="s">
        <v>106</v>
      </c>
      <c r="CY317" s="98" t="s">
        <v>107</v>
      </c>
      <c r="CZ317" s="98" t="s">
        <v>108</v>
      </c>
      <c r="DA317" s="33"/>
      <c r="DB317" s="17" t="s">
        <v>15462</v>
      </c>
      <c r="DC317" s="17" t="s">
        <v>15500</v>
      </c>
      <c r="DD317" s="17" t="s">
        <v>15500</v>
      </c>
      <c r="DE317" s="17" t="s">
        <v>15500</v>
      </c>
      <c r="DF317" s="17" t="s">
        <v>15500</v>
      </c>
      <c r="DG317" s="23" t="s">
        <v>11171</v>
      </c>
      <c r="DH317" s="145"/>
    </row>
    <row r="318" spans="1:112" s="17" customFormat="1" x14ac:dyDescent="0.25">
      <c r="A318" s="30" t="s">
        <v>1541</v>
      </c>
      <c r="B318" s="96">
        <v>0</v>
      </c>
      <c r="C318" s="148" t="s">
        <v>15461</v>
      </c>
      <c r="D318" s="96" t="s">
        <v>1536</v>
      </c>
      <c r="E318" s="96">
        <v>42851</v>
      </c>
      <c r="F318" s="96" t="s">
        <v>1542</v>
      </c>
      <c r="G318" s="31">
        <v>47018</v>
      </c>
      <c r="H318" s="43">
        <v>42930</v>
      </c>
      <c r="I318" s="96" t="s">
        <v>271</v>
      </c>
      <c r="J318" s="96"/>
      <c r="K318" s="96"/>
      <c r="L318" s="96" t="s">
        <v>112</v>
      </c>
      <c r="M318" s="124" t="s">
        <v>156</v>
      </c>
      <c r="N318" s="96" t="s">
        <v>156</v>
      </c>
      <c r="O318" s="124" t="s">
        <v>157</v>
      </c>
      <c r="P318" s="96" t="str">
        <f>VLOOKUP(N318,Entries!J:K,2,FALSE)</f>
        <v>UNITED STATES OF AMERICA</v>
      </c>
      <c r="Q318" s="123" t="s">
        <v>1538</v>
      </c>
      <c r="R318" s="30" t="s">
        <v>1538</v>
      </c>
      <c r="S318" s="96" t="s">
        <v>156</v>
      </c>
      <c r="T318" s="124" t="s">
        <v>157</v>
      </c>
      <c r="U318" s="125" t="s">
        <v>159</v>
      </c>
      <c r="V318" s="31" t="s">
        <v>159</v>
      </c>
      <c r="W318" s="64">
        <f>IF(VLOOKUP(R318,Entries!N:P,3,FALSE)=V318,1,VLOOKUP(R318,Entries!N:P,3,FALSE))</f>
        <v>1</v>
      </c>
      <c r="X318" s="124"/>
      <c r="Y318" s="124"/>
      <c r="Z318" s="96"/>
      <c r="AA318" s="96"/>
      <c r="AB318" s="96"/>
      <c r="AC318" s="96" t="s">
        <v>93</v>
      </c>
      <c r="AD318" s="96" t="s">
        <v>117</v>
      </c>
      <c r="AE318" s="96" t="s">
        <v>117</v>
      </c>
      <c r="AF318" s="96" t="s">
        <v>94</v>
      </c>
      <c r="AG318" s="96" t="s">
        <v>650</v>
      </c>
      <c r="AH318" s="96"/>
      <c r="AI318" s="96"/>
      <c r="AJ318" s="96">
        <v>1</v>
      </c>
      <c r="AK318" s="96" t="s">
        <v>95</v>
      </c>
      <c r="AL318" s="96"/>
      <c r="AM318" s="31"/>
      <c r="AN318" s="30" t="s">
        <v>96</v>
      </c>
      <c r="AO318" s="96" t="s">
        <v>97</v>
      </c>
      <c r="AP318" s="31" t="s">
        <v>97</v>
      </c>
      <c r="AQ318">
        <v>21104.529927709998</v>
      </c>
      <c r="AR318" t="s">
        <v>11802</v>
      </c>
      <c r="AS318" t="s">
        <v>11225</v>
      </c>
      <c r="AT318" t="s">
        <v>11803</v>
      </c>
      <c r="AU318">
        <v>96.8553</v>
      </c>
      <c r="AV318" s="96">
        <v>1.6904697112533336</v>
      </c>
      <c r="AW318">
        <v>321.82220000000001</v>
      </c>
      <c r="AX318" s="96">
        <v>5.6112969549466669</v>
      </c>
      <c r="AY318">
        <v>7.3399999999999995E-4</v>
      </c>
      <c r="AZ318">
        <v>323.3741</v>
      </c>
      <c r="BA318" s="96">
        <v>5.5953446489022225</v>
      </c>
      <c r="BB318">
        <v>36.700699999999998</v>
      </c>
      <c r="BC318" s="96">
        <v>0.68909598789777782</v>
      </c>
      <c r="BD318">
        <v>15.44778825</v>
      </c>
      <c r="BE318" s="96">
        <f t="shared" si="34"/>
        <v>6810.1659731864929</v>
      </c>
      <c r="BF318" s="96">
        <f t="shared" si="35"/>
        <v>444.16463501081216</v>
      </c>
      <c r="BG318" s="96">
        <f t="shared" si="36"/>
        <v>434.16731136217368</v>
      </c>
      <c r="BH318">
        <v>6816.6554861718896</v>
      </c>
      <c r="BI318">
        <v>1.261466837721464E-3</v>
      </c>
      <c r="BJ318">
        <v>1.6903594029654569</v>
      </c>
      <c r="BK318">
        <v>5.6168569958140857</v>
      </c>
      <c r="BL318">
        <v>0.54443815969876397</v>
      </c>
      <c r="BM318">
        <v>5.7400539716725101</v>
      </c>
      <c r="BN318">
        <v>1.6904439305431049</v>
      </c>
      <c r="BO318">
        <v>5.6168569962460237</v>
      </c>
      <c r="BP318">
        <v>1.2868114164208311E-3</v>
      </c>
      <c r="BQ318">
        <v>0.54443815969876397</v>
      </c>
      <c r="BR318">
        <v>6807.0782205496043</v>
      </c>
      <c r="BS318" s="96">
        <v>444.05510455553667</v>
      </c>
      <c r="BT318" s="96">
        <v>426.8336930109017</v>
      </c>
      <c r="BU318">
        <v>5.7400539716725101</v>
      </c>
      <c r="BV318" s="60" t="str">
        <f t="shared" si="41"/>
        <v>no propulsion</v>
      </c>
      <c r="BW318" s="30" t="s">
        <v>170</v>
      </c>
      <c r="BX318" s="96">
        <v>0.1</v>
      </c>
      <c r="BY318" s="96">
        <v>0.3</v>
      </c>
      <c r="BZ318" s="96">
        <v>0.3</v>
      </c>
      <c r="CA318" s="96">
        <v>4.36E-2</v>
      </c>
      <c r="CB318" s="96">
        <v>0.01</v>
      </c>
      <c r="CC318" s="96">
        <v>3.5000000000000003E-2</v>
      </c>
      <c r="CD318" s="96">
        <v>0.3</v>
      </c>
      <c r="CE318" s="96">
        <v>0.1</v>
      </c>
      <c r="CF318" s="31">
        <v>0.3</v>
      </c>
      <c r="CG318" s="30">
        <v>4.7</v>
      </c>
      <c r="CH318" s="96">
        <v>4.7</v>
      </c>
      <c r="CI318" s="96">
        <v>4.7</v>
      </c>
      <c r="CJ318" s="96">
        <f>Population!$CG318-Population!$CI318</f>
        <v>0</v>
      </c>
      <c r="CK318" s="118">
        <f>_xlfn.DAYS(Entries!$AY$2,Population!H318)</f>
        <v>1364</v>
      </c>
      <c r="CL318" s="118">
        <f t="shared" si="42"/>
        <v>365</v>
      </c>
      <c r="CM318" s="117">
        <f>Entries!$AY$5</f>
        <v>0.15</v>
      </c>
      <c r="CN318" s="117">
        <f t="shared" si="37"/>
        <v>0</v>
      </c>
      <c r="CO318" s="119" t="str">
        <f t="shared" si="43"/>
        <v>-</v>
      </c>
      <c r="CP318" s="30" t="s">
        <v>103</v>
      </c>
      <c r="CQ318" s="96">
        <v>0</v>
      </c>
      <c r="CR318" s="96" t="s">
        <v>95</v>
      </c>
      <c r="CS318" s="96"/>
      <c r="CT318" s="31"/>
      <c r="CU318" s="30" t="s">
        <v>1539</v>
      </c>
      <c r="CV318" s="96" t="s">
        <v>1540</v>
      </c>
      <c r="CW318" s="96" t="s">
        <v>157</v>
      </c>
      <c r="CX318" s="96" t="s">
        <v>106</v>
      </c>
      <c r="CY318" s="96" t="s">
        <v>107</v>
      </c>
      <c r="CZ318" s="96" t="s">
        <v>108</v>
      </c>
      <c r="DA318" s="31"/>
      <c r="DB318" s="17" t="s">
        <v>15462</v>
      </c>
      <c r="DC318" s="17" t="s">
        <v>15500</v>
      </c>
      <c r="DD318" s="17" t="s">
        <v>15500</v>
      </c>
      <c r="DE318" s="17" t="s">
        <v>15500</v>
      </c>
      <c r="DF318" s="17" t="s">
        <v>15500</v>
      </c>
      <c r="DG318" s="23" t="s">
        <v>11171</v>
      </c>
      <c r="DH318" s="145"/>
    </row>
    <row r="319" spans="1:112" s="17" customFormat="1" x14ac:dyDescent="0.25">
      <c r="A319" s="32" t="s">
        <v>1543</v>
      </c>
      <c r="B319" s="98">
        <v>0</v>
      </c>
      <c r="C319" s="64" t="s">
        <v>15461</v>
      </c>
      <c r="D319" s="98" t="s">
        <v>1536</v>
      </c>
      <c r="E319" s="98">
        <v>42897</v>
      </c>
      <c r="F319" s="98" t="s">
        <v>1544</v>
      </c>
      <c r="G319" s="33">
        <v>47075</v>
      </c>
      <c r="H319" s="44">
        <v>42930</v>
      </c>
      <c r="I319" s="98" t="s">
        <v>271</v>
      </c>
      <c r="J319" s="98"/>
      <c r="K319" s="98"/>
      <c r="L319" s="98" t="s">
        <v>112</v>
      </c>
      <c r="M319" t="s">
        <v>156</v>
      </c>
      <c r="N319" s="98" t="s">
        <v>156</v>
      </c>
      <c r="O319" t="s">
        <v>157</v>
      </c>
      <c r="P319" s="64" t="str">
        <f>VLOOKUP(N319,Entries!J:K,2,FALSE)</f>
        <v>UNITED STATES OF AMERICA</v>
      </c>
      <c r="Q319" s="38" t="s">
        <v>1538</v>
      </c>
      <c r="R319" s="32" t="s">
        <v>1538</v>
      </c>
      <c r="S319" s="98" t="s">
        <v>156</v>
      </c>
      <c r="T319" t="s">
        <v>157</v>
      </c>
      <c r="U319" s="39" t="s">
        <v>159</v>
      </c>
      <c r="V319" s="33" t="s">
        <v>159</v>
      </c>
      <c r="W319" s="64">
        <f>IF(VLOOKUP(R319,Entries!N:P,3,FALSE)=V319,1,VLOOKUP(R319,Entries!N:P,3,FALSE))</f>
        <v>1</v>
      </c>
      <c r="X319"/>
      <c r="Y319"/>
      <c r="Z319" s="98"/>
      <c r="AA319" s="98"/>
      <c r="AB319" s="98"/>
      <c r="AC319" s="98" t="s">
        <v>93</v>
      </c>
      <c r="AD319" s="98" t="s">
        <v>117</v>
      </c>
      <c r="AE319" s="98" t="s">
        <v>117</v>
      </c>
      <c r="AF319" s="98" t="s">
        <v>94</v>
      </c>
      <c r="AG319" s="98" t="s">
        <v>650</v>
      </c>
      <c r="AH319" s="98"/>
      <c r="AI319" s="98"/>
      <c r="AJ319" s="98">
        <v>1</v>
      </c>
      <c r="AK319" s="98" t="s">
        <v>95</v>
      </c>
      <c r="AL319" s="98"/>
      <c r="AM319" s="33"/>
      <c r="AN319" s="32" t="s">
        <v>96</v>
      </c>
      <c r="AO319" s="98" t="s">
        <v>97</v>
      </c>
      <c r="AP319" s="33" t="s">
        <v>97</v>
      </c>
      <c r="AQ319">
        <v>21104.553001659999</v>
      </c>
      <c r="AR319" t="s">
        <v>11804</v>
      </c>
      <c r="AS319" t="s">
        <v>11225</v>
      </c>
      <c r="AT319" t="s">
        <v>11805</v>
      </c>
      <c r="AU319">
        <v>96.856800000000007</v>
      </c>
      <c r="AV319" s="98">
        <v>1.6904836738844446</v>
      </c>
      <c r="AW319">
        <v>321.50369999999998</v>
      </c>
      <c r="AX319" s="98">
        <v>5.6123895308311118</v>
      </c>
      <c r="AY319">
        <v>7.2729999999999995E-4</v>
      </c>
      <c r="AZ319">
        <v>320.58969999999999</v>
      </c>
      <c r="BA319" s="98">
        <v>5.5851432015466669</v>
      </c>
      <c r="BB319">
        <v>39.482300000000002</v>
      </c>
      <c r="BC319" s="98">
        <v>0.69926078334666675</v>
      </c>
      <c r="BD319">
        <v>15.449944309999999</v>
      </c>
      <c r="BE319" s="96">
        <f t="shared" si="34"/>
        <v>6809.5323800514443</v>
      </c>
      <c r="BF319" s="96">
        <f t="shared" si="35"/>
        <v>443.48495295145676</v>
      </c>
      <c r="BG319" s="96">
        <f t="shared" si="36"/>
        <v>433.57980715143276</v>
      </c>
      <c r="BH319">
        <v>6816.0221479741786</v>
      </c>
      <c r="BI319">
        <v>1.226010503562795E-3</v>
      </c>
      <c r="BJ319">
        <v>1.690385549046187</v>
      </c>
      <c r="BK319">
        <v>5.6112981223956142</v>
      </c>
      <c r="BL319">
        <v>0.53929566929952055</v>
      </c>
      <c r="BM319">
        <v>5.7451475335773647</v>
      </c>
      <c r="BN319">
        <v>1.6904701105057549</v>
      </c>
      <c r="BO319">
        <v>5.6112981225981766</v>
      </c>
      <c r="BP319">
        <v>1.2650813358376809E-3</v>
      </c>
      <c r="BQ319">
        <v>0.53929566929952055</v>
      </c>
      <c r="BR319">
        <v>6806.4443987832192</v>
      </c>
      <c r="BS319" s="96">
        <v>443.98217969903817</v>
      </c>
      <c r="BT319" s="96">
        <v>426.81914549642715</v>
      </c>
      <c r="BU319">
        <v>5.7451475335773647</v>
      </c>
      <c r="BV319" s="65" t="str">
        <f t="shared" si="41"/>
        <v>no propulsion</v>
      </c>
      <c r="BW319" s="32" t="s">
        <v>170</v>
      </c>
      <c r="BX319" s="98">
        <v>0.1</v>
      </c>
      <c r="BY319" s="98">
        <v>0.3</v>
      </c>
      <c r="BZ319" s="98">
        <v>0.3</v>
      </c>
      <c r="CA319" s="98">
        <v>4.36E-2</v>
      </c>
      <c r="CB319" s="98">
        <v>0.01</v>
      </c>
      <c r="CC319" s="98">
        <v>3.5000000000000003E-2</v>
      </c>
      <c r="CD319" s="98">
        <v>0.3</v>
      </c>
      <c r="CE319" s="98">
        <v>0.1</v>
      </c>
      <c r="CF319" s="33">
        <v>0.3</v>
      </c>
      <c r="CG319" s="32">
        <v>4.7</v>
      </c>
      <c r="CH319" s="98">
        <v>4.7</v>
      </c>
      <c r="CI319" s="98">
        <v>4.7</v>
      </c>
      <c r="CJ319" s="98">
        <f>Population!$CG319-Population!$CI319</f>
        <v>0</v>
      </c>
      <c r="CK319" s="120">
        <f>_xlfn.DAYS(Entries!$AY$2,Population!H319)</f>
        <v>1364</v>
      </c>
      <c r="CL319" s="120">
        <f t="shared" si="42"/>
        <v>365</v>
      </c>
      <c r="CM319" s="122">
        <f>Entries!$AY$5</f>
        <v>0.15</v>
      </c>
      <c r="CN319" s="122">
        <f t="shared" si="37"/>
        <v>0</v>
      </c>
      <c r="CO319" s="121" t="str">
        <f t="shared" si="43"/>
        <v>-</v>
      </c>
      <c r="CP319" s="32" t="s">
        <v>103</v>
      </c>
      <c r="CQ319" s="98">
        <v>0</v>
      </c>
      <c r="CR319" s="98" t="s">
        <v>95</v>
      </c>
      <c r="CS319" s="98"/>
      <c r="CT319" s="33"/>
      <c r="CU319" s="32" t="s">
        <v>1539</v>
      </c>
      <c r="CV319" s="98" t="s">
        <v>1540</v>
      </c>
      <c r="CW319" s="98" t="s">
        <v>157</v>
      </c>
      <c r="CX319" s="98" t="s">
        <v>106</v>
      </c>
      <c r="CY319" s="98" t="s">
        <v>107</v>
      </c>
      <c r="CZ319" s="98" t="s">
        <v>108</v>
      </c>
      <c r="DA319" s="33"/>
      <c r="DB319" s="17" t="s">
        <v>15462</v>
      </c>
      <c r="DC319" s="17" t="s">
        <v>15500</v>
      </c>
      <c r="DD319" s="17" t="s">
        <v>15500</v>
      </c>
      <c r="DE319" s="17" t="s">
        <v>15500</v>
      </c>
      <c r="DF319" s="17" t="s">
        <v>15500</v>
      </c>
      <c r="DG319" s="23" t="s">
        <v>11171</v>
      </c>
      <c r="DH319" s="145"/>
    </row>
    <row r="320" spans="1:112" s="17" customFormat="1" x14ac:dyDescent="0.25">
      <c r="A320" s="30" t="s">
        <v>1545</v>
      </c>
      <c r="B320" s="96">
        <v>0</v>
      </c>
      <c r="C320" s="148" t="s">
        <v>15461</v>
      </c>
      <c r="D320" s="96" t="s">
        <v>1536</v>
      </c>
      <c r="E320" s="96">
        <v>42862</v>
      </c>
      <c r="F320" s="96" t="s">
        <v>1546</v>
      </c>
      <c r="G320" s="31">
        <v>47029</v>
      </c>
      <c r="H320" s="43">
        <v>42930</v>
      </c>
      <c r="I320" s="96" t="s">
        <v>271</v>
      </c>
      <c r="J320" s="96"/>
      <c r="K320" s="96"/>
      <c r="L320" s="96" t="s">
        <v>112</v>
      </c>
      <c r="M320" s="124" t="s">
        <v>156</v>
      </c>
      <c r="N320" s="96" t="s">
        <v>156</v>
      </c>
      <c r="O320" s="124" t="s">
        <v>157</v>
      </c>
      <c r="P320" s="96" t="str">
        <f>VLOOKUP(N320,Entries!J:K,2,FALSE)</f>
        <v>UNITED STATES OF AMERICA</v>
      </c>
      <c r="Q320" s="123" t="s">
        <v>1538</v>
      </c>
      <c r="R320" s="30" t="s">
        <v>1538</v>
      </c>
      <c r="S320" s="96" t="s">
        <v>156</v>
      </c>
      <c r="T320" s="124" t="s">
        <v>157</v>
      </c>
      <c r="U320" s="125" t="s">
        <v>159</v>
      </c>
      <c r="V320" s="31" t="s">
        <v>159</v>
      </c>
      <c r="W320" s="64">
        <f>IF(VLOOKUP(R320,Entries!N:P,3,FALSE)=V320,1,VLOOKUP(R320,Entries!N:P,3,FALSE))</f>
        <v>1</v>
      </c>
      <c r="X320" s="124"/>
      <c r="Y320" s="124"/>
      <c r="Z320" s="96"/>
      <c r="AA320" s="96"/>
      <c r="AB320" s="96"/>
      <c r="AC320" s="96" t="s">
        <v>93</v>
      </c>
      <c r="AD320" s="96" t="s">
        <v>117</v>
      </c>
      <c r="AE320" s="96" t="s">
        <v>117</v>
      </c>
      <c r="AF320" s="96" t="s">
        <v>94</v>
      </c>
      <c r="AG320" s="96" t="s">
        <v>650</v>
      </c>
      <c r="AH320" s="96"/>
      <c r="AI320" s="96"/>
      <c r="AJ320" s="96">
        <v>1</v>
      </c>
      <c r="AK320" s="96" t="s">
        <v>95</v>
      </c>
      <c r="AL320" s="96"/>
      <c r="AM320" s="31"/>
      <c r="AN320" s="30" t="s">
        <v>96</v>
      </c>
      <c r="AO320" s="96" t="s">
        <v>97</v>
      </c>
      <c r="AP320" s="31" t="s">
        <v>97</v>
      </c>
      <c r="AQ320">
        <v>21104.562857569999</v>
      </c>
      <c r="AR320" t="s">
        <v>11806</v>
      </c>
      <c r="AS320" t="s">
        <v>11225</v>
      </c>
      <c r="AT320" t="s">
        <v>11807</v>
      </c>
      <c r="AU320">
        <v>96.857600000000005</v>
      </c>
      <c r="AV320" s="96">
        <v>1.6904103700711113</v>
      </c>
      <c r="AW320">
        <v>321.56630000000001</v>
      </c>
      <c r="AX320" s="96">
        <v>5.6352289046711119</v>
      </c>
      <c r="AY320">
        <v>7.473E-4</v>
      </c>
      <c r="AZ320">
        <v>320.0052</v>
      </c>
      <c r="BA320" s="96">
        <v>5.1550610020755556</v>
      </c>
      <c r="BB320">
        <v>40.064700000000002</v>
      </c>
      <c r="BC320" s="96">
        <v>1.1288630173733336</v>
      </c>
      <c r="BD320">
        <v>15.4500932</v>
      </c>
      <c r="BE320" s="96">
        <f t="shared" si="34"/>
        <v>6809.4886317542168</v>
      </c>
      <c r="BF320" s="96">
        <f t="shared" si="35"/>
        <v>443.57736260872662</v>
      </c>
      <c r="BG320" s="96">
        <f t="shared" si="36"/>
        <v>433.39990089970706</v>
      </c>
      <c r="BH320">
        <v>6815.9785762825986</v>
      </c>
      <c r="BI320">
        <v>1.225759813157287E-3</v>
      </c>
      <c r="BJ320">
        <v>1.6903995009244051</v>
      </c>
      <c r="BK320">
        <v>5.6123906984267684</v>
      </c>
      <c r="BL320">
        <v>0.52185271308933279</v>
      </c>
      <c r="BM320">
        <v>5.76255384212641</v>
      </c>
      <c r="BN320">
        <v>1.690484073145081</v>
      </c>
      <c r="BO320">
        <v>5.6123906986680394</v>
      </c>
      <c r="BP320">
        <v>1.2608010498797869E-3</v>
      </c>
      <c r="BQ320">
        <v>0.52185271308933279</v>
      </c>
      <c r="BR320">
        <v>6806.4006625977327</v>
      </c>
      <c r="BS320" s="96">
        <v>439.63677191689658</v>
      </c>
      <c r="BT320" s="96">
        <v>424.90566049415702</v>
      </c>
      <c r="BU320">
        <v>5.76255384212641</v>
      </c>
      <c r="BV320" s="60" t="str">
        <f t="shared" si="41"/>
        <v>no propulsion</v>
      </c>
      <c r="BW320" s="30" t="s">
        <v>170</v>
      </c>
      <c r="BX320" s="96">
        <v>0.1</v>
      </c>
      <c r="BY320" s="96">
        <v>0.3</v>
      </c>
      <c r="BZ320" s="96">
        <v>0.3</v>
      </c>
      <c r="CA320" s="96">
        <v>4.36E-2</v>
      </c>
      <c r="CB320" s="96">
        <v>0.01</v>
      </c>
      <c r="CC320" s="96">
        <v>3.5000000000000003E-2</v>
      </c>
      <c r="CD320" s="96">
        <v>0.3</v>
      </c>
      <c r="CE320" s="96">
        <v>0.1</v>
      </c>
      <c r="CF320" s="31">
        <v>0.3</v>
      </c>
      <c r="CG320" s="30">
        <v>4.7</v>
      </c>
      <c r="CH320" s="96">
        <v>4.7</v>
      </c>
      <c r="CI320" s="96">
        <v>4.7</v>
      </c>
      <c r="CJ320" s="96">
        <f>Population!$CG320-Population!$CI320</f>
        <v>0</v>
      </c>
      <c r="CK320" s="118">
        <f>_xlfn.DAYS(Entries!$AY$2,Population!H320)</f>
        <v>1364</v>
      </c>
      <c r="CL320" s="118">
        <f t="shared" si="42"/>
        <v>365</v>
      </c>
      <c r="CM320" s="117">
        <f>Entries!$AY$5</f>
        <v>0.15</v>
      </c>
      <c r="CN320" s="117">
        <f t="shared" si="37"/>
        <v>0</v>
      </c>
      <c r="CO320" s="119" t="str">
        <f t="shared" si="43"/>
        <v>-</v>
      </c>
      <c r="CP320" s="30" t="s">
        <v>103</v>
      </c>
      <c r="CQ320" s="96">
        <v>0</v>
      </c>
      <c r="CR320" s="96" t="s">
        <v>95</v>
      </c>
      <c r="CS320" s="96"/>
      <c r="CT320" s="31"/>
      <c r="CU320" s="30" t="s">
        <v>1539</v>
      </c>
      <c r="CV320" s="96" t="s">
        <v>1540</v>
      </c>
      <c r="CW320" s="96" t="s">
        <v>157</v>
      </c>
      <c r="CX320" s="96" t="s">
        <v>106</v>
      </c>
      <c r="CY320" s="96" t="s">
        <v>107</v>
      </c>
      <c r="CZ320" s="96" t="s">
        <v>108</v>
      </c>
      <c r="DA320" s="31"/>
      <c r="DB320" s="17" t="s">
        <v>15462</v>
      </c>
      <c r="DC320" s="17" t="s">
        <v>15500</v>
      </c>
      <c r="DD320" s="17" t="s">
        <v>15500</v>
      </c>
      <c r="DE320" s="17" t="s">
        <v>15500</v>
      </c>
      <c r="DF320" s="17" t="s">
        <v>15500</v>
      </c>
      <c r="DG320" s="23" t="s">
        <v>11171</v>
      </c>
      <c r="DH320" s="145"/>
    </row>
    <row r="321" spans="1:117" s="17" customFormat="1" x14ac:dyDescent="0.25">
      <c r="A321" s="32" t="s">
        <v>1547</v>
      </c>
      <c r="B321" s="98">
        <v>0</v>
      </c>
      <c r="C321" s="64" t="s">
        <v>15461</v>
      </c>
      <c r="D321" s="98" t="s">
        <v>1536</v>
      </c>
      <c r="E321" s="98">
        <v>42896</v>
      </c>
      <c r="F321" s="98" t="s">
        <v>1548</v>
      </c>
      <c r="G321" s="33">
        <v>47063</v>
      </c>
      <c r="H321" s="44">
        <v>42930</v>
      </c>
      <c r="I321" s="98" t="s">
        <v>271</v>
      </c>
      <c r="J321" s="98"/>
      <c r="K321" s="98"/>
      <c r="L321" s="98" t="s">
        <v>112</v>
      </c>
      <c r="M321" t="s">
        <v>156</v>
      </c>
      <c r="N321" s="98" t="s">
        <v>156</v>
      </c>
      <c r="O321" t="s">
        <v>157</v>
      </c>
      <c r="P321" s="64" t="str">
        <f>VLOOKUP(N321,Entries!J:K,2,FALSE)</f>
        <v>UNITED STATES OF AMERICA</v>
      </c>
      <c r="Q321" s="38" t="s">
        <v>1538</v>
      </c>
      <c r="R321" s="32" t="s">
        <v>1538</v>
      </c>
      <c r="S321" s="98" t="s">
        <v>156</v>
      </c>
      <c r="T321" t="s">
        <v>157</v>
      </c>
      <c r="U321" s="39" t="s">
        <v>159</v>
      </c>
      <c r="V321" s="33" t="s">
        <v>159</v>
      </c>
      <c r="W321" s="64">
        <f>IF(VLOOKUP(R321,Entries!N:P,3,FALSE)=V321,1,VLOOKUP(R321,Entries!N:P,3,FALSE))</f>
        <v>1</v>
      </c>
      <c r="X321"/>
      <c r="Y321"/>
      <c r="Z321" s="98"/>
      <c r="AA321" s="98"/>
      <c r="AB321" s="98"/>
      <c r="AC321" s="98" t="s">
        <v>93</v>
      </c>
      <c r="AD321" s="98" t="s">
        <v>117</v>
      </c>
      <c r="AE321" s="98" t="s">
        <v>117</v>
      </c>
      <c r="AF321" s="98" t="s">
        <v>94</v>
      </c>
      <c r="AG321" s="98" t="s">
        <v>650</v>
      </c>
      <c r="AH321" s="98"/>
      <c r="AI321" s="98"/>
      <c r="AJ321" s="98">
        <v>1</v>
      </c>
      <c r="AK321" s="98" t="s">
        <v>95</v>
      </c>
      <c r="AL321" s="98"/>
      <c r="AM321" s="33"/>
      <c r="AN321" s="32" t="s">
        <v>96</v>
      </c>
      <c r="AO321" s="98" t="s">
        <v>97</v>
      </c>
      <c r="AP321" s="33" t="s">
        <v>97</v>
      </c>
      <c r="AQ321">
        <v>21104.56818948</v>
      </c>
      <c r="AR321" t="s">
        <v>11808</v>
      </c>
      <c r="AS321" t="s">
        <v>11225</v>
      </c>
      <c r="AT321" t="s">
        <v>11809</v>
      </c>
      <c r="AU321">
        <v>96.853399999999993</v>
      </c>
      <c r="AV321" s="98">
        <v>1.6904749472400002</v>
      </c>
      <c r="AW321">
        <v>322.87490000000003</v>
      </c>
      <c r="AX321" s="98">
        <v>5.6096319111866668</v>
      </c>
      <c r="AY321">
        <v>7.9759999999999998E-4</v>
      </c>
      <c r="AZ321">
        <v>295.36329999999998</v>
      </c>
      <c r="BA321" s="98">
        <v>5.2750733071333338</v>
      </c>
      <c r="BB321">
        <v>64.679100000000005</v>
      </c>
      <c r="BC321" s="98">
        <v>1.0088542029733334</v>
      </c>
      <c r="BD321">
        <v>15.46074451</v>
      </c>
      <c r="BE321" s="96">
        <f t="shared" si="34"/>
        <v>6806.3607830348228</v>
      </c>
      <c r="BF321" s="96">
        <f t="shared" si="35"/>
        <v>440.78953639537212</v>
      </c>
      <c r="BG321" s="96">
        <f t="shared" si="36"/>
        <v>429.93202967427442</v>
      </c>
      <c r="BH321">
        <v>6812.850743343045</v>
      </c>
      <c r="BI321">
        <v>9.1087869772771702E-4</v>
      </c>
      <c r="BJ321">
        <v>1.690326170215275</v>
      </c>
      <c r="BK321">
        <v>5.6352300771605464</v>
      </c>
      <c r="BL321">
        <v>0.41943596764954438</v>
      </c>
      <c r="BM321">
        <v>5.8644901160249914</v>
      </c>
      <c r="BN321">
        <v>1.6904107693519901</v>
      </c>
      <c r="BO321">
        <v>5.6352300771879982</v>
      </c>
      <c r="BP321">
        <v>1.0826491370541621E-3</v>
      </c>
      <c r="BQ321">
        <v>0.41943596764954438</v>
      </c>
      <c r="BR321">
        <v>6803.2712162055268</v>
      </c>
      <c r="BS321" s="96">
        <v>443.01565609734644</v>
      </c>
      <c r="BT321" s="96">
        <v>427.79138583841996</v>
      </c>
      <c r="BU321">
        <v>5.8644901160249914</v>
      </c>
      <c r="BV321" s="65" t="str">
        <f t="shared" si="41"/>
        <v>no propulsion</v>
      </c>
      <c r="BW321" s="32" t="s">
        <v>170</v>
      </c>
      <c r="BX321" s="98">
        <v>0.1</v>
      </c>
      <c r="BY321" s="98">
        <v>0.3</v>
      </c>
      <c r="BZ321" s="98">
        <v>0.3</v>
      </c>
      <c r="CA321" s="98">
        <v>4.36E-2</v>
      </c>
      <c r="CB321" s="98">
        <v>0.01</v>
      </c>
      <c r="CC321" s="98">
        <v>3.5000000000000003E-2</v>
      </c>
      <c r="CD321" s="98">
        <v>0.3</v>
      </c>
      <c r="CE321" s="98">
        <v>0.1</v>
      </c>
      <c r="CF321" s="33">
        <v>0.3</v>
      </c>
      <c r="CG321" s="32">
        <v>4.7</v>
      </c>
      <c r="CH321" s="98">
        <v>4.7</v>
      </c>
      <c r="CI321" s="98">
        <v>4.7</v>
      </c>
      <c r="CJ321" s="98">
        <f>Population!$CG321-Population!$CI321</f>
        <v>0</v>
      </c>
      <c r="CK321" s="120">
        <f>_xlfn.DAYS(Entries!$AY$2,Population!H321)</f>
        <v>1364</v>
      </c>
      <c r="CL321" s="120">
        <f t="shared" si="42"/>
        <v>365</v>
      </c>
      <c r="CM321" s="122">
        <f>Entries!$AY$5</f>
        <v>0.15</v>
      </c>
      <c r="CN321" s="122">
        <f t="shared" si="37"/>
        <v>0</v>
      </c>
      <c r="CO321" s="121" t="str">
        <f t="shared" si="43"/>
        <v>-</v>
      </c>
      <c r="CP321" s="32" t="s">
        <v>103</v>
      </c>
      <c r="CQ321" s="98">
        <v>0</v>
      </c>
      <c r="CR321" s="98" t="s">
        <v>95</v>
      </c>
      <c r="CS321" s="98"/>
      <c r="CT321" s="33"/>
      <c r="CU321" s="32" t="s">
        <v>1539</v>
      </c>
      <c r="CV321" s="98" t="s">
        <v>1540</v>
      </c>
      <c r="CW321" s="98" t="s">
        <v>157</v>
      </c>
      <c r="CX321" s="98" t="s">
        <v>106</v>
      </c>
      <c r="CY321" s="98" t="s">
        <v>107</v>
      </c>
      <c r="CZ321" s="98" t="s">
        <v>108</v>
      </c>
      <c r="DA321" s="33"/>
      <c r="DB321" s="17" t="s">
        <v>15462</v>
      </c>
      <c r="DC321" s="17" t="s">
        <v>15500</v>
      </c>
      <c r="DD321" s="17" t="s">
        <v>15500</v>
      </c>
      <c r="DE321" s="17" t="s">
        <v>15500</v>
      </c>
      <c r="DF321" s="17" t="s">
        <v>15500</v>
      </c>
      <c r="DG321" s="23" t="s">
        <v>11171</v>
      </c>
      <c r="DH321" s="145"/>
    </row>
    <row r="322" spans="1:117" s="17" customFormat="1" x14ac:dyDescent="0.25">
      <c r="A322" s="30" t="s">
        <v>1549</v>
      </c>
      <c r="B322" s="96">
        <v>0</v>
      </c>
      <c r="C322" s="148" t="s">
        <v>15461</v>
      </c>
      <c r="D322" s="96" t="s">
        <v>1536</v>
      </c>
      <c r="E322" s="96">
        <v>42895</v>
      </c>
      <c r="F322" s="96" t="s">
        <v>1550</v>
      </c>
      <c r="G322" s="31">
        <v>47062</v>
      </c>
      <c r="H322" s="43">
        <v>42930</v>
      </c>
      <c r="I322" s="96" t="s">
        <v>271</v>
      </c>
      <c r="J322" s="96"/>
      <c r="K322" s="96"/>
      <c r="L322" s="96" t="s">
        <v>112</v>
      </c>
      <c r="M322" s="124" t="s">
        <v>156</v>
      </c>
      <c r="N322" s="96" t="s">
        <v>156</v>
      </c>
      <c r="O322" s="124" t="s">
        <v>157</v>
      </c>
      <c r="P322" s="96" t="str">
        <f>VLOOKUP(N322,Entries!J:K,2,FALSE)</f>
        <v>UNITED STATES OF AMERICA</v>
      </c>
      <c r="Q322" s="123" t="s">
        <v>1538</v>
      </c>
      <c r="R322" s="30" t="s">
        <v>1538</v>
      </c>
      <c r="S322" s="96" t="s">
        <v>156</v>
      </c>
      <c r="T322" s="124" t="s">
        <v>157</v>
      </c>
      <c r="U322" s="125" t="s">
        <v>159</v>
      </c>
      <c r="V322" s="31" t="s">
        <v>159</v>
      </c>
      <c r="W322" s="64">
        <f>IF(VLOOKUP(R322,Entries!N:P,3,FALSE)=V322,1,VLOOKUP(R322,Entries!N:P,3,FALSE))</f>
        <v>1</v>
      </c>
      <c r="X322" s="124"/>
      <c r="Y322" s="124"/>
      <c r="Z322" s="96"/>
      <c r="AA322" s="96"/>
      <c r="AB322" s="96"/>
      <c r="AC322" s="96" t="s">
        <v>93</v>
      </c>
      <c r="AD322" s="96" t="s">
        <v>117</v>
      </c>
      <c r="AE322" s="96" t="s">
        <v>117</v>
      </c>
      <c r="AF322" s="96" t="s">
        <v>94</v>
      </c>
      <c r="AG322" s="96" t="s">
        <v>650</v>
      </c>
      <c r="AH322" s="96"/>
      <c r="AI322" s="96"/>
      <c r="AJ322" s="96">
        <v>1</v>
      </c>
      <c r="AK322" s="96" t="s">
        <v>95</v>
      </c>
      <c r="AL322" s="96"/>
      <c r="AM322" s="31"/>
      <c r="AN322" s="30" t="s">
        <v>96</v>
      </c>
      <c r="AO322" s="96" t="s">
        <v>97</v>
      </c>
      <c r="AP322" s="31" t="s">
        <v>97</v>
      </c>
      <c r="AQ322">
        <v>21104.391204709998</v>
      </c>
      <c r="AR322" t="s">
        <v>11810</v>
      </c>
      <c r="AS322" t="s">
        <v>11225</v>
      </c>
      <c r="AT322" t="s">
        <v>11811</v>
      </c>
      <c r="AU322">
        <v>96.857100000000003</v>
      </c>
      <c r="AV322" s="96">
        <v>1.6904836738844446</v>
      </c>
      <c r="AW322">
        <v>321.4083</v>
      </c>
      <c r="AX322" s="96">
        <v>5.6147090729244455</v>
      </c>
      <c r="AY322">
        <v>8.497E-4</v>
      </c>
      <c r="AZ322">
        <v>302.23950000000002</v>
      </c>
      <c r="BA322" s="96">
        <v>5.2988516679155557</v>
      </c>
      <c r="BB322">
        <v>57.803100000000001</v>
      </c>
      <c r="BC322" s="96">
        <v>0.98511423942666676</v>
      </c>
      <c r="BD322">
        <v>15.4500834</v>
      </c>
      <c r="BE322" s="96">
        <f t="shared" si="34"/>
        <v>6809.4915112632179</v>
      </c>
      <c r="BF322" s="96">
        <f t="shared" si="35"/>
        <v>444.27753620033855</v>
      </c>
      <c r="BG322" s="96">
        <f t="shared" si="36"/>
        <v>432.70548632609825</v>
      </c>
      <c r="BH322">
        <v>6815.9799171022487</v>
      </c>
      <c r="BI322">
        <v>1.014115206802395E-3</v>
      </c>
      <c r="BJ322">
        <v>1.6903907804541449</v>
      </c>
      <c r="BK322">
        <v>5.6096330782317549</v>
      </c>
      <c r="BL322">
        <v>0.37608221113641782</v>
      </c>
      <c r="BM322">
        <v>5.9078475312662064</v>
      </c>
      <c r="BN322">
        <v>1.690475346470228</v>
      </c>
      <c r="BO322">
        <v>5.6096330783790043</v>
      </c>
      <c r="BP322">
        <v>1.1183784661037311E-3</v>
      </c>
      <c r="BQ322">
        <v>0.37608221113641782</v>
      </c>
      <c r="BR322">
        <v>6806.4035209678832</v>
      </c>
      <c r="BS322" s="96">
        <v>443.11977571415628</v>
      </c>
      <c r="BT322" s="96">
        <v>427.74606407878855</v>
      </c>
      <c r="BU322">
        <v>5.9078475312662064</v>
      </c>
      <c r="BV322" s="60" t="str">
        <f t="shared" si="41"/>
        <v>no propulsion</v>
      </c>
      <c r="BW322" s="30" t="s">
        <v>170</v>
      </c>
      <c r="BX322" s="96">
        <v>0.1</v>
      </c>
      <c r="BY322" s="96">
        <v>0.3</v>
      </c>
      <c r="BZ322" s="96">
        <v>0.3</v>
      </c>
      <c r="CA322" s="96">
        <v>4.36E-2</v>
      </c>
      <c r="CB322" s="96">
        <v>0.01</v>
      </c>
      <c r="CC322" s="96">
        <v>3.5000000000000003E-2</v>
      </c>
      <c r="CD322" s="96">
        <v>0.3</v>
      </c>
      <c r="CE322" s="96">
        <v>0.1</v>
      </c>
      <c r="CF322" s="31">
        <v>0.3</v>
      </c>
      <c r="CG322" s="30">
        <v>4.7</v>
      </c>
      <c r="CH322" s="96">
        <v>4.7</v>
      </c>
      <c r="CI322" s="96">
        <v>4.7</v>
      </c>
      <c r="CJ322" s="96">
        <f>Population!$CG322-Population!$CI322</f>
        <v>0</v>
      </c>
      <c r="CK322" s="118">
        <f>_xlfn.DAYS(Entries!$AY$2,Population!H322)</f>
        <v>1364</v>
      </c>
      <c r="CL322" s="118">
        <f t="shared" si="42"/>
        <v>365</v>
      </c>
      <c r="CM322" s="117">
        <f>Entries!$AY$5</f>
        <v>0.15</v>
      </c>
      <c r="CN322" s="117">
        <f t="shared" si="37"/>
        <v>0</v>
      </c>
      <c r="CO322" s="119" t="str">
        <f t="shared" si="43"/>
        <v>-</v>
      </c>
      <c r="CP322" s="30" t="s">
        <v>103</v>
      </c>
      <c r="CQ322" s="96">
        <v>0</v>
      </c>
      <c r="CR322" s="96" t="s">
        <v>95</v>
      </c>
      <c r="CS322" s="96"/>
      <c r="CT322" s="31"/>
      <c r="CU322" s="30" t="s">
        <v>1539</v>
      </c>
      <c r="CV322" s="96" t="s">
        <v>1540</v>
      </c>
      <c r="CW322" s="96" t="s">
        <v>157</v>
      </c>
      <c r="CX322" s="96" t="s">
        <v>106</v>
      </c>
      <c r="CY322" s="96" t="s">
        <v>107</v>
      </c>
      <c r="CZ322" s="96" t="s">
        <v>108</v>
      </c>
      <c r="DA322" s="31"/>
      <c r="DB322" s="17" t="s">
        <v>15462</v>
      </c>
      <c r="DC322" s="17" t="s">
        <v>15500</v>
      </c>
      <c r="DD322" s="17" t="s">
        <v>15500</v>
      </c>
      <c r="DE322" s="17" t="s">
        <v>15500</v>
      </c>
      <c r="DF322" s="17" t="s">
        <v>15500</v>
      </c>
      <c r="DG322" s="23" t="s">
        <v>11171</v>
      </c>
      <c r="DH322" s="145"/>
    </row>
    <row r="323" spans="1:117" s="17" customFormat="1" x14ac:dyDescent="0.25">
      <c r="A323" s="32" t="s">
        <v>1551</v>
      </c>
      <c r="B323" s="98">
        <v>0</v>
      </c>
      <c r="C323" s="64" t="s">
        <v>15461</v>
      </c>
      <c r="D323" s="98" t="s">
        <v>1536</v>
      </c>
      <c r="E323" s="98">
        <v>42893</v>
      </c>
      <c r="F323" s="98" t="s">
        <v>1552</v>
      </c>
      <c r="G323" s="33">
        <v>47060</v>
      </c>
      <c r="H323" s="44">
        <v>42930</v>
      </c>
      <c r="I323" s="98" t="s">
        <v>271</v>
      </c>
      <c r="J323" s="98"/>
      <c r="K323" s="98"/>
      <c r="L323" s="98" t="s">
        <v>112</v>
      </c>
      <c r="M323" t="s">
        <v>156</v>
      </c>
      <c r="N323" s="98" t="s">
        <v>156</v>
      </c>
      <c r="O323" t="s">
        <v>157</v>
      </c>
      <c r="P323" s="64" t="str">
        <f>VLOOKUP(N323,Entries!J:K,2,FALSE)</f>
        <v>UNITED STATES OF AMERICA</v>
      </c>
      <c r="Q323" s="38" t="s">
        <v>1538</v>
      </c>
      <c r="R323" s="32" t="s">
        <v>1538</v>
      </c>
      <c r="S323" s="98" t="s">
        <v>156</v>
      </c>
      <c r="T323" t="s">
        <v>157</v>
      </c>
      <c r="U323" s="39" t="s">
        <v>159</v>
      </c>
      <c r="V323" s="33" t="s">
        <v>159</v>
      </c>
      <c r="W323" s="64">
        <f>IF(VLOOKUP(R323,Entries!N:P,3,FALSE)=V323,1,VLOOKUP(R323,Entries!N:P,3,FALSE))</f>
        <v>1</v>
      </c>
      <c r="X323"/>
      <c r="Y323"/>
      <c r="Z323" s="98"/>
      <c r="AA323" s="98"/>
      <c r="AB323" s="98"/>
      <c r="AC323" s="98" t="s">
        <v>93</v>
      </c>
      <c r="AD323" s="98" t="s">
        <v>117</v>
      </c>
      <c r="AE323" s="98" t="s">
        <v>117</v>
      </c>
      <c r="AF323" s="98" t="s">
        <v>94</v>
      </c>
      <c r="AG323" s="98" t="s">
        <v>650</v>
      </c>
      <c r="AH323" s="98"/>
      <c r="AI323" s="98"/>
      <c r="AJ323" s="98">
        <v>1</v>
      </c>
      <c r="AK323" s="98" t="s">
        <v>95</v>
      </c>
      <c r="AL323" s="98"/>
      <c r="AM323" s="33"/>
      <c r="AN323" s="32" t="s">
        <v>96</v>
      </c>
      <c r="AO323" s="98" t="s">
        <v>97</v>
      </c>
      <c r="AP323" s="33" t="s">
        <v>97</v>
      </c>
      <c r="AQ323">
        <v>21104.582592160001</v>
      </c>
      <c r="AR323" t="s">
        <v>11812</v>
      </c>
      <c r="AS323" t="s">
        <v>11225</v>
      </c>
      <c r="AT323" t="s">
        <v>11813</v>
      </c>
      <c r="AU323">
        <v>96.857600000000005</v>
      </c>
      <c r="AV323" s="98">
        <v>1.6904836738844446</v>
      </c>
      <c r="AW323">
        <v>321.69920000000002</v>
      </c>
      <c r="AX323" s="98">
        <v>5.6161454786</v>
      </c>
      <c r="AY323">
        <v>8.4000000000000003E-4</v>
      </c>
      <c r="AZ323">
        <v>303.6019</v>
      </c>
      <c r="BA323" s="98">
        <v>5.2836044747422228</v>
      </c>
      <c r="BB323">
        <v>56.442900000000002</v>
      </c>
      <c r="BC323" s="98">
        <v>1.0003038367466668</v>
      </c>
      <c r="BD323">
        <v>15.44998346</v>
      </c>
      <c r="BE323" s="96">
        <f t="shared" ref="BE323:BE386" si="44">(((((24*60*60/BD323)^2)*3.986004418*(10^(14)))/(4*3.141592*3.141592))^(1/3))/1000</f>
        <v>6809.5208765523848</v>
      </c>
      <c r="BF323" s="96">
        <f t="shared" ref="BF323:BF386" si="45">$BE323*(1+$AY323)-6371</f>
        <v>444.24087408868854</v>
      </c>
      <c r="BG323" s="96">
        <f t="shared" ref="BG323:BG386" si="46">$BE323*(1-$AY323)-6371</f>
        <v>432.80087901608113</v>
      </c>
      <c r="BH323">
        <v>6816.0094034580088</v>
      </c>
      <c r="BI323">
        <v>1.031998074443834E-3</v>
      </c>
      <c r="BJ323">
        <v>1.690399501781628</v>
      </c>
      <c r="BK323">
        <v>5.6147102409701084</v>
      </c>
      <c r="BL323">
        <v>0.38913835973253569</v>
      </c>
      <c r="BM323">
        <v>5.8948298106404344</v>
      </c>
      <c r="BN323">
        <v>1.6904840731210129</v>
      </c>
      <c r="BO323">
        <v>5.614710241169889</v>
      </c>
      <c r="BP323">
        <v>1.1293515866752379E-3</v>
      </c>
      <c r="BQ323">
        <v>0.38913835973253569</v>
      </c>
      <c r="BR323">
        <v>6806.4329198964724</v>
      </c>
      <c r="BS323" s="96">
        <v>442.99526335696555</v>
      </c>
      <c r="BT323" s="96">
        <v>427.74031567330621</v>
      </c>
      <c r="BU323">
        <v>5.8948298106404344</v>
      </c>
      <c r="BV323" s="65" t="str">
        <f t="shared" si="41"/>
        <v>no propulsion</v>
      </c>
      <c r="BW323" s="32" t="s">
        <v>170</v>
      </c>
      <c r="BX323" s="98">
        <v>0.1</v>
      </c>
      <c r="BY323" s="98">
        <v>0.3</v>
      </c>
      <c r="BZ323" s="98">
        <v>0.3</v>
      </c>
      <c r="CA323" s="98">
        <v>4.36E-2</v>
      </c>
      <c r="CB323" s="98">
        <v>0.01</v>
      </c>
      <c r="CC323" s="98">
        <v>3.5000000000000003E-2</v>
      </c>
      <c r="CD323" s="98">
        <v>0.3</v>
      </c>
      <c r="CE323" s="98">
        <v>0.1</v>
      </c>
      <c r="CF323" s="33">
        <v>0.3</v>
      </c>
      <c r="CG323" s="32">
        <v>4.7</v>
      </c>
      <c r="CH323" s="98">
        <v>4.7</v>
      </c>
      <c r="CI323" s="98">
        <v>4.7</v>
      </c>
      <c r="CJ323" s="98">
        <f>Population!$CG323-Population!$CI323</f>
        <v>0</v>
      </c>
      <c r="CK323" s="120">
        <f>_xlfn.DAYS(Entries!$AY$2,Population!H323)</f>
        <v>1364</v>
      </c>
      <c r="CL323" s="120">
        <f t="shared" si="42"/>
        <v>365</v>
      </c>
      <c r="CM323" s="122">
        <f>Entries!$AY$5</f>
        <v>0.15</v>
      </c>
      <c r="CN323" s="122">
        <f t="shared" si="37"/>
        <v>0</v>
      </c>
      <c r="CO323" s="121" t="str">
        <f t="shared" si="43"/>
        <v>-</v>
      </c>
      <c r="CP323" s="32" t="s">
        <v>103</v>
      </c>
      <c r="CQ323" s="98">
        <v>0</v>
      </c>
      <c r="CR323" s="98" t="s">
        <v>95</v>
      </c>
      <c r="CS323" s="98"/>
      <c r="CT323" s="33"/>
      <c r="CU323" s="32" t="s">
        <v>1539</v>
      </c>
      <c r="CV323" s="98" t="s">
        <v>1540</v>
      </c>
      <c r="CW323" s="98" t="s">
        <v>157</v>
      </c>
      <c r="CX323" s="98" t="s">
        <v>106</v>
      </c>
      <c r="CY323" s="98" t="s">
        <v>107</v>
      </c>
      <c r="CZ323" s="98" t="s">
        <v>108</v>
      </c>
      <c r="DA323" s="33"/>
      <c r="DB323" s="17" t="s">
        <v>15462</v>
      </c>
      <c r="DC323" s="17" t="s">
        <v>15500</v>
      </c>
      <c r="DD323" s="17" t="s">
        <v>15500</v>
      </c>
      <c r="DE323" s="17" t="s">
        <v>15500</v>
      </c>
      <c r="DF323" s="17" t="s">
        <v>15500</v>
      </c>
      <c r="DG323" s="23" t="s">
        <v>11171</v>
      </c>
      <c r="DH323" s="145"/>
    </row>
    <row r="324" spans="1:117" s="17" customFormat="1" x14ac:dyDescent="0.25">
      <c r="A324" s="30" t="s">
        <v>1553</v>
      </c>
      <c r="B324" s="96">
        <v>0</v>
      </c>
      <c r="C324" s="148" t="s">
        <v>15461</v>
      </c>
      <c r="D324" s="96" t="s">
        <v>1536</v>
      </c>
      <c r="E324" s="96">
        <v>42890</v>
      </c>
      <c r="F324" s="96" t="s">
        <v>1554</v>
      </c>
      <c r="G324" s="31">
        <v>47057</v>
      </c>
      <c r="H324" s="43">
        <v>42930</v>
      </c>
      <c r="I324" s="96" t="s">
        <v>271</v>
      </c>
      <c r="J324" s="96"/>
      <c r="K324" s="96"/>
      <c r="L324" s="96" t="s">
        <v>112</v>
      </c>
      <c r="M324" s="124" t="s">
        <v>156</v>
      </c>
      <c r="N324" s="96" t="s">
        <v>156</v>
      </c>
      <c r="O324" s="124" t="s">
        <v>157</v>
      </c>
      <c r="P324" s="96" t="str">
        <f>VLOOKUP(N324,Entries!J:K,2,FALSE)</f>
        <v>UNITED STATES OF AMERICA</v>
      </c>
      <c r="Q324" s="123" t="s">
        <v>1538</v>
      </c>
      <c r="R324" s="30" t="s">
        <v>1538</v>
      </c>
      <c r="S324" s="96" t="s">
        <v>156</v>
      </c>
      <c r="T324" s="124" t="s">
        <v>157</v>
      </c>
      <c r="U324" s="125" t="s">
        <v>159</v>
      </c>
      <c r="V324" s="31" t="s">
        <v>159</v>
      </c>
      <c r="W324" s="64">
        <f>IF(VLOOKUP(R324,Entries!N:P,3,FALSE)=V324,1,VLOOKUP(R324,Entries!N:P,3,FALSE))</f>
        <v>1</v>
      </c>
      <c r="X324" s="124"/>
      <c r="Y324" s="124"/>
      <c r="Z324" s="96"/>
      <c r="AA324" s="96"/>
      <c r="AB324" s="96"/>
      <c r="AC324" s="96" t="s">
        <v>93</v>
      </c>
      <c r="AD324" s="96" t="s">
        <v>117</v>
      </c>
      <c r="AE324" s="96" t="s">
        <v>117</v>
      </c>
      <c r="AF324" s="96" t="s">
        <v>94</v>
      </c>
      <c r="AG324" s="96" t="s">
        <v>650</v>
      </c>
      <c r="AH324" s="96"/>
      <c r="AI324" s="96"/>
      <c r="AJ324" s="96">
        <v>1</v>
      </c>
      <c r="AK324" s="96" t="s">
        <v>95</v>
      </c>
      <c r="AL324" s="96"/>
      <c r="AM324" s="31"/>
      <c r="AN324" s="30" t="s">
        <v>96</v>
      </c>
      <c r="AO324" s="96" t="s">
        <v>97</v>
      </c>
      <c r="AP324" s="31" t="s">
        <v>97</v>
      </c>
      <c r="AQ324">
        <v>21104.589268700001</v>
      </c>
      <c r="AR324" t="s">
        <v>11814</v>
      </c>
      <c r="AS324" t="s">
        <v>11225</v>
      </c>
      <c r="AT324" t="s">
        <v>11815</v>
      </c>
      <c r="AU324">
        <v>96.857600000000005</v>
      </c>
      <c r="AV324" s="96">
        <v>1.6904662205955556</v>
      </c>
      <c r="AW324">
        <v>321.78149999999999</v>
      </c>
      <c r="AX324" s="96">
        <v>5.6159430204488894</v>
      </c>
      <c r="AY324">
        <v>8.6490000000000004E-4</v>
      </c>
      <c r="AZ324">
        <v>302.72829999999999</v>
      </c>
      <c r="BA324" s="96">
        <v>5.2566880126177784</v>
      </c>
      <c r="BB324">
        <v>57.313200000000002</v>
      </c>
      <c r="BC324" s="96">
        <v>1.02736341584</v>
      </c>
      <c r="BD324">
        <v>15.45020502</v>
      </c>
      <c r="BE324" s="96">
        <f t="shared" si="44"/>
        <v>6809.4557761842671</v>
      </c>
      <c r="BF324" s="96">
        <f t="shared" si="45"/>
        <v>444.34527448508925</v>
      </c>
      <c r="BG324" s="96">
        <f t="shared" si="46"/>
        <v>432.56627788344576</v>
      </c>
      <c r="BH324">
        <v>6815.9443994524263</v>
      </c>
      <c r="BI324">
        <v>1.0242899756652869E-3</v>
      </c>
      <c r="BJ324">
        <v>1.690399500167135</v>
      </c>
      <c r="BK324">
        <v>5.6161466472383159</v>
      </c>
      <c r="BL324">
        <v>0.36285472898251869</v>
      </c>
      <c r="BM324">
        <v>5.9210558272293294</v>
      </c>
      <c r="BN324">
        <v>1.6904840731223669</v>
      </c>
      <c r="BO324">
        <v>5.6161466471566648</v>
      </c>
      <c r="BP324">
        <v>1.1206379199167171E-3</v>
      </c>
      <c r="BQ324">
        <v>0.36285472898251869</v>
      </c>
      <c r="BR324">
        <v>6806.3677895151359</v>
      </c>
      <c r="BS324" s="96">
        <v>439.62778907447773</v>
      </c>
      <c r="BT324" s="96">
        <v>424.34294117025183</v>
      </c>
      <c r="BU324">
        <v>5.9210558272293294</v>
      </c>
      <c r="BV324" s="60" t="str">
        <f t="shared" si="41"/>
        <v>no propulsion</v>
      </c>
      <c r="BW324" s="30" t="s">
        <v>170</v>
      </c>
      <c r="BX324" s="96">
        <v>0.1</v>
      </c>
      <c r="BY324" s="96">
        <v>0.3</v>
      </c>
      <c r="BZ324" s="96">
        <v>0.3</v>
      </c>
      <c r="CA324" s="96">
        <v>4.36E-2</v>
      </c>
      <c r="CB324" s="96">
        <v>0.01</v>
      </c>
      <c r="CC324" s="96">
        <v>3.5000000000000003E-2</v>
      </c>
      <c r="CD324" s="96">
        <v>0.3</v>
      </c>
      <c r="CE324" s="96">
        <v>0.1</v>
      </c>
      <c r="CF324" s="31">
        <v>0.3</v>
      </c>
      <c r="CG324" s="30">
        <v>4.7</v>
      </c>
      <c r="CH324" s="96">
        <v>4.7</v>
      </c>
      <c r="CI324" s="96">
        <v>4.7</v>
      </c>
      <c r="CJ324" s="96">
        <f>Population!$CG324-Population!$CI324</f>
        <v>0</v>
      </c>
      <c r="CK324" s="118">
        <f>_xlfn.DAYS(Entries!$AY$2,Population!H324)</f>
        <v>1364</v>
      </c>
      <c r="CL324" s="118">
        <f t="shared" si="42"/>
        <v>365</v>
      </c>
      <c r="CM324" s="117">
        <f>Entries!$AY$5</f>
        <v>0.15</v>
      </c>
      <c r="CN324" s="117">
        <f t="shared" si="37"/>
        <v>0</v>
      </c>
      <c r="CO324" s="119" t="str">
        <f t="shared" si="43"/>
        <v>-</v>
      </c>
      <c r="CP324" s="30" t="s">
        <v>103</v>
      </c>
      <c r="CQ324" s="96">
        <v>0</v>
      </c>
      <c r="CR324" s="96" t="s">
        <v>95</v>
      </c>
      <c r="CS324" s="96"/>
      <c r="CT324" s="31"/>
      <c r="CU324" s="30" t="s">
        <v>1539</v>
      </c>
      <c r="CV324" s="96" t="s">
        <v>1540</v>
      </c>
      <c r="CW324" s="96" t="s">
        <v>157</v>
      </c>
      <c r="CX324" s="96" t="s">
        <v>106</v>
      </c>
      <c r="CY324" s="96" t="s">
        <v>107</v>
      </c>
      <c r="CZ324" s="96" t="s">
        <v>108</v>
      </c>
      <c r="DA324" s="31"/>
      <c r="DB324" s="17" t="s">
        <v>15462</v>
      </c>
      <c r="DC324" s="17" t="s">
        <v>15500</v>
      </c>
      <c r="DD324" s="17" t="s">
        <v>15500</v>
      </c>
      <c r="DE324" s="17" t="s">
        <v>15500</v>
      </c>
      <c r="DF324" s="17" t="s">
        <v>15500</v>
      </c>
      <c r="DG324" s="23" t="s">
        <v>11171</v>
      </c>
      <c r="DH324" s="145"/>
    </row>
    <row r="325" spans="1:117" s="17" customFormat="1" x14ac:dyDescent="0.25">
      <c r="A325" s="32" t="s">
        <v>1555</v>
      </c>
      <c r="B325" s="98">
        <v>0</v>
      </c>
      <c r="C325" s="64" t="s">
        <v>15461</v>
      </c>
      <c r="D325" s="98" t="s">
        <v>1536</v>
      </c>
      <c r="E325" s="98">
        <v>42889</v>
      </c>
      <c r="F325" s="98" t="s">
        <v>1556</v>
      </c>
      <c r="G325" s="33">
        <v>47056</v>
      </c>
      <c r="H325" s="44">
        <v>42930</v>
      </c>
      <c r="I325" s="98" t="s">
        <v>271</v>
      </c>
      <c r="J325" s="98"/>
      <c r="K325" s="98"/>
      <c r="L325" s="98" t="s">
        <v>112</v>
      </c>
      <c r="M325" t="s">
        <v>156</v>
      </c>
      <c r="N325" s="98" t="s">
        <v>156</v>
      </c>
      <c r="O325" t="s">
        <v>157</v>
      </c>
      <c r="P325" s="64" t="str">
        <f>VLOOKUP(N325,Entries!J:K,2,FALSE)</f>
        <v>UNITED STATES OF AMERICA</v>
      </c>
      <c r="Q325" s="38" t="s">
        <v>1538</v>
      </c>
      <c r="R325" s="32" t="s">
        <v>1538</v>
      </c>
      <c r="S325" s="98" t="s">
        <v>156</v>
      </c>
      <c r="T325" t="s">
        <v>157</v>
      </c>
      <c r="U325" s="39" t="s">
        <v>159</v>
      </c>
      <c r="V325" s="33" t="s">
        <v>159</v>
      </c>
      <c r="W325" s="64">
        <f>IF(VLOOKUP(R325,Entries!N:P,3,FALSE)=V325,1,VLOOKUP(R325,Entries!N:P,3,FALSE))</f>
        <v>1</v>
      </c>
      <c r="X325"/>
      <c r="Y325"/>
      <c r="Z325" s="98"/>
      <c r="AA325" s="98"/>
      <c r="AB325" s="98"/>
      <c r="AC325" s="98" t="s">
        <v>93</v>
      </c>
      <c r="AD325" s="98" t="s">
        <v>117</v>
      </c>
      <c r="AE325" s="98" t="s">
        <v>117</v>
      </c>
      <c r="AF325" s="98" t="s">
        <v>94</v>
      </c>
      <c r="AG325" s="98" t="s">
        <v>650</v>
      </c>
      <c r="AH325" s="98"/>
      <c r="AI325" s="98"/>
      <c r="AJ325" s="98">
        <v>1</v>
      </c>
      <c r="AK325" s="98" t="s">
        <v>95</v>
      </c>
      <c r="AL325" s="98"/>
      <c r="AM325" s="33"/>
      <c r="AN325" s="32" t="s">
        <v>96</v>
      </c>
      <c r="AO325" s="98" t="s">
        <v>97</v>
      </c>
      <c r="AP325" s="33" t="s">
        <v>97</v>
      </c>
      <c r="AQ325">
        <v>21104.545032310001</v>
      </c>
      <c r="AR325" t="s">
        <v>11816</v>
      </c>
      <c r="AS325" t="s">
        <v>11225</v>
      </c>
      <c r="AT325" t="s">
        <v>11817</v>
      </c>
      <c r="AU325">
        <v>96.8566</v>
      </c>
      <c r="AV325" s="98">
        <v>1.6904854192133334</v>
      </c>
      <c r="AW325">
        <v>321.76990000000001</v>
      </c>
      <c r="AX325" s="98">
        <v>5.6128485523288889</v>
      </c>
      <c r="AY325">
        <v>7.6800000000000002E-4</v>
      </c>
      <c r="AZ325">
        <v>301.18610000000001</v>
      </c>
      <c r="BA325" s="98">
        <v>5.307365382235556</v>
      </c>
      <c r="BB325">
        <v>58.863599999999998</v>
      </c>
      <c r="BC325" s="98">
        <v>0.97658656247555564</v>
      </c>
      <c r="BD325">
        <v>15.461718530000001</v>
      </c>
      <c r="BE325" s="96">
        <f t="shared" si="44"/>
        <v>6806.074932915204</v>
      </c>
      <c r="BF325" s="96">
        <f t="shared" si="45"/>
        <v>440.30199846368396</v>
      </c>
      <c r="BG325" s="96">
        <f t="shared" si="46"/>
        <v>429.84786736672504</v>
      </c>
      <c r="BH325">
        <v>6812.5658856367318</v>
      </c>
      <c r="BI325">
        <v>9.8876892571278649E-4</v>
      </c>
      <c r="BJ325">
        <v>1.69038197490439</v>
      </c>
      <c r="BK325">
        <v>5.6159441889126569</v>
      </c>
      <c r="BL325">
        <v>0.45523752545600321</v>
      </c>
      <c r="BM325">
        <v>5.8288160937311542</v>
      </c>
      <c r="BN325">
        <v>1.6904666199235669</v>
      </c>
      <c r="BO325">
        <v>5.6159441890014561</v>
      </c>
      <c r="BP325">
        <v>1.1233926786457871E-3</v>
      </c>
      <c r="BQ325">
        <v>0.45523752545600321</v>
      </c>
      <c r="BR325">
        <v>6802.9853651223648</v>
      </c>
      <c r="BS325" s="96">
        <v>443.12356153102246</v>
      </c>
      <c r="BT325" s="96">
        <v>427.71438327223768</v>
      </c>
      <c r="BU325">
        <v>5.8288160937311542</v>
      </c>
      <c r="BV325" s="65" t="str">
        <f t="shared" si="41"/>
        <v>no propulsion</v>
      </c>
      <c r="BW325" s="32" t="s">
        <v>170</v>
      </c>
      <c r="BX325" s="98">
        <v>0.1</v>
      </c>
      <c r="BY325" s="98">
        <v>0.3</v>
      </c>
      <c r="BZ325" s="98">
        <v>0.3</v>
      </c>
      <c r="CA325" s="98">
        <v>4.36E-2</v>
      </c>
      <c r="CB325" s="98">
        <v>0.01</v>
      </c>
      <c r="CC325" s="98">
        <v>3.5000000000000003E-2</v>
      </c>
      <c r="CD325" s="98">
        <v>0.3</v>
      </c>
      <c r="CE325" s="98">
        <v>0.1</v>
      </c>
      <c r="CF325" s="33">
        <v>0.3</v>
      </c>
      <c r="CG325" s="32">
        <v>4.7</v>
      </c>
      <c r="CH325" s="98">
        <v>4.7</v>
      </c>
      <c r="CI325" s="98">
        <v>4.7</v>
      </c>
      <c r="CJ325" s="98">
        <f>Population!$CG325-Population!$CI325</f>
        <v>0</v>
      </c>
      <c r="CK325" s="120">
        <f>_xlfn.DAYS(Entries!$AY$2,Population!H325)</f>
        <v>1364</v>
      </c>
      <c r="CL325" s="120">
        <f t="shared" si="42"/>
        <v>365</v>
      </c>
      <c r="CM325" s="122">
        <f>Entries!$AY$5</f>
        <v>0.15</v>
      </c>
      <c r="CN325" s="122">
        <f t="shared" si="37"/>
        <v>0</v>
      </c>
      <c r="CO325" s="121" t="str">
        <f t="shared" si="43"/>
        <v>-</v>
      </c>
      <c r="CP325" s="32" t="s">
        <v>103</v>
      </c>
      <c r="CQ325" s="98">
        <v>0</v>
      </c>
      <c r="CR325" s="98" t="s">
        <v>95</v>
      </c>
      <c r="CS325" s="98"/>
      <c r="CT325" s="33"/>
      <c r="CU325" s="32" t="s">
        <v>1539</v>
      </c>
      <c r="CV325" s="98" t="s">
        <v>1540</v>
      </c>
      <c r="CW325" s="98" t="s">
        <v>157</v>
      </c>
      <c r="CX325" s="98" t="s">
        <v>106</v>
      </c>
      <c r="CY325" s="98" t="s">
        <v>107</v>
      </c>
      <c r="CZ325" s="98" t="s">
        <v>108</v>
      </c>
      <c r="DA325" s="33"/>
      <c r="DB325" s="17" t="s">
        <v>15462</v>
      </c>
      <c r="DC325" s="17" t="s">
        <v>15500</v>
      </c>
      <c r="DD325" s="17" t="s">
        <v>15500</v>
      </c>
      <c r="DE325" s="17" t="s">
        <v>15500</v>
      </c>
      <c r="DF325" s="17" t="s">
        <v>15500</v>
      </c>
      <c r="DG325" s="23" t="s">
        <v>11171</v>
      </c>
      <c r="DH325" s="145"/>
    </row>
    <row r="326" spans="1:117" s="17" customFormat="1" x14ac:dyDescent="0.25">
      <c r="A326" s="30" t="s">
        <v>1557</v>
      </c>
      <c r="B326" s="96">
        <v>0</v>
      </c>
      <c r="C326" s="148" t="s">
        <v>15461</v>
      </c>
      <c r="D326" s="96" t="s">
        <v>1536</v>
      </c>
      <c r="E326" s="96">
        <v>42887</v>
      </c>
      <c r="F326" s="96" t="s">
        <v>1558</v>
      </c>
      <c r="G326" s="31">
        <v>47054</v>
      </c>
      <c r="H326" s="43">
        <v>42930</v>
      </c>
      <c r="I326" s="96" t="s">
        <v>271</v>
      </c>
      <c r="J326" s="96"/>
      <c r="K326" s="96"/>
      <c r="L326" s="96" t="s">
        <v>112</v>
      </c>
      <c r="M326" s="124" t="s">
        <v>156</v>
      </c>
      <c r="N326" s="96" t="s">
        <v>156</v>
      </c>
      <c r="O326" s="124" t="s">
        <v>157</v>
      </c>
      <c r="P326" s="96" t="str">
        <f>VLOOKUP(N326,Entries!J:K,2,FALSE)</f>
        <v>UNITED STATES OF AMERICA</v>
      </c>
      <c r="Q326" s="123" t="s">
        <v>1538</v>
      </c>
      <c r="R326" s="30" t="s">
        <v>1538</v>
      </c>
      <c r="S326" s="96" t="s">
        <v>156</v>
      </c>
      <c r="T326" s="124" t="s">
        <v>157</v>
      </c>
      <c r="U326" s="125" t="s">
        <v>159</v>
      </c>
      <c r="V326" s="31" t="s">
        <v>159</v>
      </c>
      <c r="W326" s="64">
        <f>IF(VLOOKUP(R326,Entries!N:P,3,FALSE)=V326,1,VLOOKUP(R326,Entries!N:P,3,FALSE))</f>
        <v>1</v>
      </c>
      <c r="X326" s="124"/>
      <c r="Y326" s="124"/>
      <c r="Z326" s="96"/>
      <c r="AA326" s="96"/>
      <c r="AB326" s="96"/>
      <c r="AC326" s="96" t="s">
        <v>93</v>
      </c>
      <c r="AD326" s="96" t="s">
        <v>117</v>
      </c>
      <c r="AE326" s="96" t="s">
        <v>117</v>
      </c>
      <c r="AF326" s="96" t="s">
        <v>94</v>
      </c>
      <c r="AG326" s="96" t="s">
        <v>650</v>
      </c>
      <c r="AH326" s="96"/>
      <c r="AI326" s="96"/>
      <c r="AJ326" s="96">
        <v>1</v>
      </c>
      <c r="AK326" s="96" t="s">
        <v>95</v>
      </c>
      <c r="AL326" s="96"/>
      <c r="AM326" s="31"/>
      <c r="AN326" s="30" t="s">
        <v>96</v>
      </c>
      <c r="AO326" s="96" t="s">
        <v>97</v>
      </c>
      <c r="AP326" s="31" t="s">
        <v>97</v>
      </c>
      <c r="AQ326">
        <v>21104.527399179999</v>
      </c>
      <c r="AR326" t="s">
        <v>11818</v>
      </c>
      <c r="AS326" t="s">
        <v>11225</v>
      </c>
      <c r="AT326" t="s">
        <v>11819</v>
      </c>
      <c r="AU326">
        <v>96.857699999999994</v>
      </c>
      <c r="AV326" s="96">
        <v>1.6904784378977777</v>
      </c>
      <c r="AW326">
        <v>321.5926</v>
      </c>
      <c r="AX326" s="96">
        <v>5.6127316152933338</v>
      </c>
      <c r="AY326">
        <v>8.5249999999999996E-4</v>
      </c>
      <c r="AZ326">
        <v>304.08969999999999</v>
      </c>
      <c r="BA326" s="96">
        <v>5.3411200429466668</v>
      </c>
      <c r="BB326">
        <v>55.954300000000003</v>
      </c>
      <c r="BC326" s="96">
        <v>0.94285982702666682</v>
      </c>
      <c r="BD326">
        <v>15.45003092</v>
      </c>
      <c r="BE326" s="96">
        <f t="shared" si="44"/>
        <v>6809.5069313795811</v>
      </c>
      <c r="BF326" s="96">
        <f t="shared" si="45"/>
        <v>444.31203603858194</v>
      </c>
      <c r="BG326" s="96">
        <f t="shared" si="46"/>
        <v>432.70182672057945</v>
      </c>
      <c r="BH326">
        <v>6815.9956372539345</v>
      </c>
      <c r="BI326">
        <v>1.0416302074448859E-3</v>
      </c>
      <c r="BJ326">
        <v>1.690401245554314</v>
      </c>
      <c r="BK326">
        <v>5.6128497201931147</v>
      </c>
      <c r="BL326">
        <v>0.37875571521137258</v>
      </c>
      <c r="BM326">
        <v>5.9051985049912288</v>
      </c>
      <c r="BN326">
        <v>1.6904858184514411</v>
      </c>
      <c r="BO326">
        <v>5.6128497201610008</v>
      </c>
      <c r="BP326">
        <v>1.131959281471301E-3</v>
      </c>
      <c r="BQ326">
        <v>0.37875571521137258</v>
      </c>
      <c r="BR326">
        <v>6806.4189724016296</v>
      </c>
      <c r="BS326" s="96">
        <v>443.18691248636878</v>
      </c>
      <c r="BT326" s="96">
        <v>427.57672201963942</v>
      </c>
      <c r="BU326">
        <v>5.9051985049912288</v>
      </c>
      <c r="BV326" s="60" t="str">
        <f t="shared" si="41"/>
        <v>no propulsion</v>
      </c>
      <c r="BW326" s="30" t="s">
        <v>170</v>
      </c>
      <c r="BX326" s="96">
        <v>0.1</v>
      </c>
      <c r="BY326" s="96">
        <v>0.3</v>
      </c>
      <c r="BZ326" s="96">
        <v>0.3</v>
      </c>
      <c r="CA326" s="96">
        <v>4.36E-2</v>
      </c>
      <c r="CB326" s="96">
        <v>0.01</v>
      </c>
      <c r="CC326" s="96">
        <v>3.5000000000000003E-2</v>
      </c>
      <c r="CD326" s="96">
        <v>0.3</v>
      </c>
      <c r="CE326" s="96">
        <v>0.1</v>
      </c>
      <c r="CF326" s="31">
        <v>0.3</v>
      </c>
      <c r="CG326" s="30">
        <v>4.7</v>
      </c>
      <c r="CH326" s="96">
        <v>4.7</v>
      </c>
      <c r="CI326" s="96">
        <v>4.7</v>
      </c>
      <c r="CJ326" s="96">
        <f>Population!$CG326-Population!$CI326</f>
        <v>0</v>
      </c>
      <c r="CK326" s="118">
        <f>_xlfn.DAYS(Entries!$AY$2,Population!H326)</f>
        <v>1364</v>
      </c>
      <c r="CL326" s="118">
        <f t="shared" si="42"/>
        <v>365</v>
      </c>
      <c r="CM326" s="117">
        <f>Entries!$AY$5</f>
        <v>0.15</v>
      </c>
      <c r="CN326" s="117">
        <f t="shared" ref="CN326:CN389" si="47">CJ326/CG326</f>
        <v>0</v>
      </c>
      <c r="CO326" s="119" t="str">
        <f t="shared" si="43"/>
        <v>-</v>
      </c>
      <c r="CP326" s="30" t="s">
        <v>103</v>
      </c>
      <c r="CQ326" s="96">
        <v>0</v>
      </c>
      <c r="CR326" s="96" t="s">
        <v>95</v>
      </c>
      <c r="CS326" s="96"/>
      <c r="CT326" s="31"/>
      <c r="CU326" s="30" t="s">
        <v>1539</v>
      </c>
      <c r="CV326" s="96" t="s">
        <v>1540</v>
      </c>
      <c r="CW326" s="96" t="s">
        <v>157</v>
      </c>
      <c r="CX326" s="96" t="s">
        <v>106</v>
      </c>
      <c r="CY326" s="96" t="s">
        <v>107</v>
      </c>
      <c r="CZ326" s="96" t="s">
        <v>108</v>
      </c>
      <c r="DA326" s="31"/>
      <c r="DB326" s="17" t="s">
        <v>15462</v>
      </c>
      <c r="DC326" s="17" t="s">
        <v>15500</v>
      </c>
      <c r="DD326" s="17" t="s">
        <v>15500</v>
      </c>
      <c r="DE326" s="17" t="s">
        <v>15500</v>
      </c>
      <c r="DF326" s="17" t="s">
        <v>15500</v>
      </c>
      <c r="DG326" s="23" t="s">
        <v>11171</v>
      </c>
      <c r="DH326" s="145"/>
    </row>
    <row r="327" spans="1:117" s="17" customFormat="1" x14ac:dyDescent="0.25">
      <c r="A327" s="32" t="s">
        <v>1559</v>
      </c>
      <c r="B327" s="98">
        <v>0</v>
      </c>
      <c r="C327" s="64" t="s">
        <v>15461</v>
      </c>
      <c r="D327" s="98" t="s">
        <v>1536</v>
      </c>
      <c r="E327" s="98">
        <v>42886</v>
      </c>
      <c r="F327" s="98" t="s">
        <v>1560</v>
      </c>
      <c r="G327" s="33">
        <v>47053</v>
      </c>
      <c r="H327" s="44">
        <v>42930</v>
      </c>
      <c r="I327" s="98" t="s">
        <v>271</v>
      </c>
      <c r="J327" s="98"/>
      <c r="K327" s="98"/>
      <c r="L327" s="98" t="s">
        <v>112</v>
      </c>
      <c r="M327" t="s">
        <v>156</v>
      </c>
      <c r="N327" s="98" t="s">
        <v>156</v>
      </c>
      <c r="O327" t="s">
        <v>157</v>
      </c>
      <c r="P327" s="64" t="str">
        <f>VLOOKUP(N327,Entries!J:K,2,FALSE)</f>
        <v>UNITED STATES OF AMERICA</v>
      </c>
      <c r="Q327" s="38" t="s">
        <v>1538</v>
      </c>
      <c r="R327" s="32" t="s">
        <v>1538</v>
      </c>
      <c r="S327" s="98" t="s">
        <v>156</v>
      </c>
      <c r="T327" t="s">
        <v>157</v>
      </c>
      <c r="U327" s="39" t="s">
        <v>159</v>
      </c>
      <c r="V327" s="33" t="s">
        <v>159</v>
      </c>
      <c r="W327" s="64">
        <f>IF(VLOOKUP(R327,Entries!N:P,3,FALSE)=V327,1,VLOOKUP(R327,Entries!N:P,3,FALSE))</f>
        <v>1</v>
      </c>
      <c r="X327"/>
      <c r="Y327"/>
      <c r="Z327" s="98"/>
      <c r="AA327" s="98"/>
      <c r="AB327" s="98"/>
      <c r="AC327" s="98" t="s">
        <v>93</v>
      </c>
      <c r="AD327" s="98" t="s">
        <v>117</v>
      </c>
      <c r="AE327" s="98" t="s">
        <v>117</v>
      </c>
      <c r="AF327" s="98" t="s">
        <v>94</v>
      </c>
      <c r="AG327" s="98" t="s">
        <v>650</v>
      </c>
      <c r="AH327" s="98"/>
      <c r="AI327" s="98"/>
      <c r="AJ327" s="98">
        <v>1</v>
      </c>
      <c r="AK327" s="98" t="s">
        <v>95</v>
      </c>
      <c r="AL327" s="98"/>
      <c r="AM327" s="33"/>
      <c r="AN327" s="32" t="s">
        <v>96</v>
      </c>
      <c r="AO327" s="98" t="s">
        <v>97</v>
      </c>
      <c r="AP327" s="33" t="s">
        <v>97</v>
      </c>
      <c r="AQ327">
        <v>21104.530645930001</v>
      </c>
      <c r="AR327" t="s">
        <v>11820</v>
      </c>
      <c r="AS327" t="s">
        <v>11225</v>
      </c>
      <c r="AT327" t="s">
        <v>11821</v>
      </c>
      <c r="AU327">
        <v>96.857299999999995</v>
      </c>
      <c r="AV327" s="98">
        <v>1.6904906552000003</v>
      </c>
      <c r="AW327">
        <v>321.58589999999998</v>
      </c>
      <c r="AX327" s="98">
        <v>5.611541300991111</v>
      </c>
      <c r="AY327">
        <v>8.566E-4</v>
      </c>
      <c r="AZ327">
        <v>306.02370000000002</v>
      </c>
      <c r="BA327" s="98">
        <v>5.5852706105555558</v>
      </c>
      <c r="BB327">
        <v>54.021900000000002</v>
      </c>
      <c r="BC327" s="98">
        <v>0.69915606361333338</v>
      </c>
      <c r="BD327">
        <v>15.450157259999999</v>
      </c>
      <c r="BE327" s="96">
        <f t="shared" si="44"/>
        <v>6809.4698092427398</v>
      </c>
      <c r="BF327" s="96">
        <f t="shared" si="45"/>
        <v>444.30280108133775</v>
      </c>
      <c r="BG327" s="96">
        <f t="shared" si="46"/>
        <v>432.63681740414268</v>
      </c>
      <c r="BH327">
        <v>6815.9588836270241</v>
      </c>
      <c r="BI327">
        <v>1.0706822439024541E-3</v>
      </c>
      <c r="BJ327">
        <v>1.690394268144193</v>
      </c>
      <c r="BK327">
        <v>5.6127327828687692</v>
      </c>
      <c r="BL327">
        <v>0.38125767557495471</v>
      </c>
      <c r="BM327">
        <v>5.9027245206769656</v>
      </c>
      <c r="BN327">
        <v>1.69047883713708</v>
      </c>
      <c r="BO327">
        <v>5.6127327831113396</v>
      </c>
      <c r="BP327">
        <v>1.1467319117449649E-3</v>
      </c>
      <c r="BQ327">
        <v>0.38125767557495471</v>
      </c>
      <c r="BR327">
        <v>6806.3818172530046</v>
      </c>
      <c r="BS327" s="96">
        <v>443.99966198502079</v>
      </c>
      <c r="BT327" s="96">
        <v>426.83833530939864</v>
      </c>
      <c r="BU327">
        <v>5.9027245206769656</v>
      </c>
      <c r="BV327" s="65" t="str">
        <f t="shared" si="41"/>
        <v>no propulsion</v>
      </c>
      <c r="BW327" s="32" t="s">
        <v>170</v>
      </c>
      <c r="BX327" s="98">
        <v>0.1</v>
      </c>
      <c r="BY327" s="98">
        <v>0.3</v>
      </c>
      <c r="BZ327" s="98">
        <v>0.3</v>
      </c>
      <c r="CA327" s="98">
        <v>4.36E-2</v>
      </c>
      <c r="CB327" s="98">
        <v>0.01</v>
      </c>
      <c r="CC327" s="98">
        <v>3.5000000000000003E-2</v>
      </c>
      <c r="CD327" s="98">
        <v>0.3</v>
      </c>
      <c r="CE327" s="98">
        <v>0.1</v>
      </c>
      <c r="CF327" s="33">
        <v>0.3</v>
      </c>
      <c r="CG327" s="32">
        <v>4.7</v>
      </c>
      <c r="CH327" s="98">
        <v>4.7</v>
      </c>
      <c r="CI327" s="98">
        <v>4.7</v>
      </c>
      <c r="CJ327" s="98">
        <f>Population!$CG327-Population!$CI327</f>
        <v>0</v>
      </c>
      <c r="CK327" s="120">
        <f>_xlfn.DAYS(Entries!$AY$2,Population!H327)</f>
        <v>1364</v>
      </c>
      <c r="CL327" s="120">
        <f t="shared" si="42"/>
        <v>365</v>
      </c>
      <c r="CM327" s="122">
        <f>Entries!$AY$5</f>
        <v>0.15</v>
      </c>
      <c r="CN327" s="122">
        <f t="shared" si="47"/>
        <v>0</v>
      </c>
      <c r="CO327" s="121" t="str">
        <f t="shared" si="43"/>
        <v>-</v>
      </c>
      <c r="CP327" s="32" t="s">
        <v>103</v>
      </c>
      <c r="CQ327" s="98">
        <v>0</v>
      </c>
      <c r="CR327" s="98" t="s">
        <v>95</v>
      </c>
      <c r="CS327" s="98"/>
      <c r="CT327" s="33"/>
      <c r="CU327" s="32" t="s">
        <v>1539</v>
      </c>
      <c r="CV327" s="98" t="s">
        <v>1540</v>
      </c>
      <c r="CW327" s="98" t="s">
        <v>157</v>
      </c>
      <c r="CX327" s="98" t="s">
        <v>106</v>
      </c>
      <c r="CY327" s="98" t="s">
        <v>107</v>
      </c>
      <c r="CZ327" s="98" t="s">
        <v>108</v>
      </c>
      <c r="DA327" s="33"/>
      <c r="DB327" s="17" t="s">
        <v>15462</v>
      </c>
      <c r="DC327" s="17" t="s">
        <v>15500</v>
      </c>
      <c r="DD327" s="17" t="s">
        <v>15500</v>
      </c>
      <c r="DE327" s="17" t="s">
        <v>15500</v>
      </c>
      <c r="DF327" s="17" t="s">
        <v>15500</v>
      </c>
      <c r="DG327" s="23" t="s">
        <v>11171</v>
      </c>
      <c r="DH327" s="145"/>
    </row>
    <row r="328" spans="1:117" s="17" customFormat="1" x14ac:dyDescent="0.25">
      <c r="A328" s="30" t="s">
        <v>1561</v>
      </c>
      <c r="B328" s="96">
        <v>0</v>
      </c>
      <c r="C328" s="148" t="s">
        <v>15461</v>
      </c>
      <c r="D328" s="96" t="s">
        <v>1536</v>
      </c>
      <c r="E328" s="96">
        <v>42860</v>
      </c>
      <c r="F328" s="96" t="s">
        <v>1562</v>
      </c>
      <c r="G328" s="31">
        <v>47027</v>
      </c>
      <c r="H328" s="43">
        <v>42930</v>
      </c>
      <c r="I328" s="96" t="s">
        <v>271</v>
      </c>
      <c r="J328" s="96"/>
      <c r="K328" s="96"/>
      <c r="L328" s="96" t="s">
        <v>112</v>
      </c>
      <c r="M328" s="124" t="s">
        <v>156</v>
      </c>
      <c r="N328" s="96" t="s">
        <v>156</v>
      </c>
      <c r="O328" s="124" t="s">
        <v>157</v>
      </c>
      <c r="P328" s="96" t="str">
        <f>VLOOKUP(N328,Entries!J:K,2,FALSE)</f>
        <v>UNITED STATES OF AMERICA</v>
      </c>
      <c r="Q328" s="123" t="s">
        <v>1538</v>
      </c>
      <c r="R328" s="30" t="s">
        <v>1538</v>
      </c>
      <c r="S328" s="96" t="s">
        <v>156</v>
      </c>
      <c r="T328" s="124" t="s">
        <v>157</v>
      </c>
      <c r="U328" s="125" t="s">
        <v>159</v>
      </c>
      <c r="V328" s="31" t="s">
        <v>159</v>
      </c>
      <c r="W328" s="64">
        <f>IF(VLOOKUP(R328,Entries!N:P,3,FALSE)=V328,1,VLOOKUP(R328,Entries!N:P,3,FALSE))</f>
        <v>1</v>
      </c>
      <c r="X328" s="124"/>
      <c r="Y328" s="124"/>
      <c r="Z328" s="96"/>
      <c r="AA328" s="96"/>
      <c r="AB328" s="96"/>
      <c r="AC328" s="96" t="s">
        <v>93</v>
      </c>
      <c r="AD328" s="96" t="s">
        <v>117</v>
      </c>
      <c r="AE328" s="96" t="s">
        <v>117</v>
      </c>
      <c r="AF328" s="96" t="s">
        <v>94</v>
      </c>
      <c r="AG328" s="96" t="s">
        <v>650</v>
      </c>
      <c r="AH328" s="96"/>
      <c r="AI328" s="96"/>
      <c r="AJ328" s="96">
        <v>1</v>
      </c>
      <c r="AK328" s="96" t="s">
        <v>95</v>
      </c>
      <c r="AL328" s="96"/>
      <c r="AM328" s="31"/>
      <c r="AN328" s="30" t="s">
        <v>96</v>
      </c>
      <c r="AO328" s="96" t="s">
        <v>97</v>
      </c>
      <c r="AP328" s="31" t="s">
        <v>97</v>
      </c>
      <c r="AQ328">
        <v>21104.569202449999</v>
      </c>
      <c r="AR328" t="s">
        <v>11822</v>
      </c>
      <c r="AS328" t="s">
        <v>11225</v>
      </c>
      <c r="AT328" t="s">
        <v>11823</v>
      </c>
      <c r="AU328">
        <v>96.858000000000004</v>
      </c>
      <c r="AV328" s="96">
        <v>1.6904348046755555</v>
      </c>
      <c r="AW328">
        <v>321.51769999999999</v>
      </c>
      <c r="AX328" s="96">
        <v>5.6165765748355554</v>
      </c>
      <c r="AY328">
        <v>7.2920000000000005E-4</v>
      </c>
      <c r="AZ328">
        <v>320.01249999999999</v>
      </c>
      <c r="BA328" s="96">
        <v>5.5634138568800005</v>
      </c>
      <c r="BB328">
        <v>40.058700000000002</v>
      </c>
      <c r="BC328" s="96">
        <v>0.72109135708888894</v>
      </c>
      <c r="BD328">
        <v>15.45003088</v>
      </c>
      <c r="BE328" s="96">
        <f t="shared" si="44"/>
        <v>6809.5069431327702</v>
      </c>
      <c r="BF328" s="96">
        <f t="shared" si="45"/>
        <v>443.47243559570325</v>
      </c>
      <c r="BG328" s="96">
        <f t="shared" si="46"/>
        <v>433.54145066983801</v>
      </c>
      <c r="BH328">
        <v>6815.9966936719447</v>
      </c>
      <c r="BI328">
        <v>1.219731232140102E-3</v>
      </c>
      <c r="BJ328">
        <v>1.690406477861307</v>
      </c>
      <c r="BK328">
        <v>5.6115424685356077</v>
      </c>
      <c r="BL328">
        <v>0.53582369648509143</v>
      </c>
      <c r="BM328">
        <v>5.7486055337825324</v>
      </c>
      <c r="BN328">
        <v>1.690491054462721</v>
      </c>
      <c r="BO328">
        <v>5.6115424686483282</v>
      </c>
      <c r="BP328">
        <v>1.260672218315773E-3</v>
      </c>
      <c r="BQ328">
        <v>0.53582369648509143</v>
      </c>
      <c r="BR328">
        <v>6806.4189986472102</v>
      </c>
      <c r="BS328" s="96">
        <v>438.58013787576147</v>
      </c>
      <c r="BT328" s="96">
        <v>421.50142631871768</v>
      </c>
      <c r="BU328">
        <v>5.7486055337825324</v>
      </c>
      <c r="BV328" s="60" t="str">
        <f t="shared" si="41"/>
        <v>no propulsion</v>
      </c>
      <c r="BW328" s="30" t="s">
        <v>170</v>
      </c>
      <c r="BX328" s="96">
        <v>0.1</v>
      </c>
      <c r="BY328" s="96">
        <v>0.3</v>
      </c>
      <c r="BZ328" s="96">
        <v>0.3</v>
      </c>
      <c r="CA328" s="96">
        <v>4.36E-2</v>
      </c>
      <c r="CB328" s="96">
        <v>0.01</v>
      </c>
      <c r="CC328" s="96">
        <v>3.5000000000000003E-2</v>
      </c>
      <c r="CD328" s="96">
        <v>0.3</v>
      </c>
      <c r="CE328" s="96">
        <v>0.1</v>
      </c>
      <c r="CF328" s="31">
        <v>0.3</v>
      </c>
      <c r="CG328" s="30">
        <v>4.7</v>
      </c>
      <c r="CH328" s="96">
        <v>4.7</v>
      </c>
      <c r="CI328" s="96">
        <v>4.7</v>
      </c>
      <c r="CJ328" s="96">
        <f>Population!$CG328-Population!$CI328</f>
        <v>0</v>
      </c>
      <c r="CK328" s="118">
        <f>_xlfn.DAYS(Entries!$AY$2,Population!H328)</f>
        <v>1364</v>
      </c>
      <c r="CL328" s="118">
        <f t="shared" si="42"/>
        <v>365</v>
      </c>
      <c r="CM328" s="117">
        <f>Entries!$AY$5</f>
        <v>0.15</v>
      </c>
      <c r="CN328" s="117">
        <f t="shared" si="47"/>
        <v>0</v>
      </c>
      <c r="CO328" s="119" t="str">
        <f t="shared" si="43"/>
        <v>-</v>
      </c>
      <c r="CP328" s="30" t="s">
        <v>103</v>
      </c>
      <c r="CQ328" s="96">
        <v>0</v>
      </c>
      <c r="CR328" s="96" t="s">
        <v>95</v>
      </c>
      <c r="CS328" s="96"/>
      <c r="CT328" s="31"/>
      <c r="CU328" s="30" t="s">
        <v>1539</v>
      </c>
      <c r="CV328" s="96" t="s">
        <v>1540</v>
      </c>
      <c r="CW328" s="96" t="s">
        <v>157</v>
      </c>
      <c r="CX328" s="96" t="s">
        <v>106</v>
      </c>
      <c r="CY328" s="96" t="s">
        <v>107</v>
      </c>
      <c r="CZ328" s="96" t="s">
        <v>108</v>
      </c>
      <c r="DA328" s="31"/>
      <c r="DB328" s="17" t="s">
        <v>15462</v>
      </c>
      <c r="DC328" s="17" t="s">
        <v>15500</v>
      </c>
      <c r="DD328" s="17" t="s">
        <v>15500</v>
      </c>
      <c r="DE328" s="17" t="s">
        <v>15500</v>
      </c>
      <c r="DF328" s="17" t="s">
        <v>15500</v>
      </c>
      <c r="DG328" s="23" t="s">
        <v>11171</v>
      </c>
      <c r="DH328" s="145"/>
    </row>
    <row r="329" spans="1:117" s="17" customFormat="1" x14ac:dyDescent="0.25">
      <c r="A329" s="32" t="s">
        <v>1563</v>
      </c>
      <c r="B329" s="98">
        <v>0</v>
      </c>
      <c r="C329" s="64" t="s">
        <v>15461</v>
      </c>
      <c r="D329" s="98" t="s">
        <v>1536</v>
      </c>
      <c r="E329" s="98">
        <v>42859</v>
      </c>
      <c r="F329" s="98" t="s">
        <v>1564</v>
      </c>
      <c r="G329" s="33">
        <v>47026</v>
      </c>
      <c r="H329" s="44">
        <v>42930</v>
      </c>
      <c r="I329" s="98" t="s">
        <v>271</v>
      </c>
      <c r="J329" s="98"/>
      <c r="K329" s="98"/>
      <c r="L329" s="98" t="s">
        <v>112</v>
      </c>
      <c r="M329" t="s">
        <v>156</v>
      </c>
      <c r="N329" s="98" t="s">
        <v>156</v>
      </c>
      <c r="O329" t="s">
        <v>157</v>
      </c>
      <c r="P329" s="64" t="str">
        <f>VLOOKUP(N329,Entries!J:K,2,FALSE)</f>
        <v>UNITED STATES OF AMERICA</v>
      </c>
      <c r="Q329" s="38" t="s">
        <v>1538</v>
      </c>
      <c r="R329" s="32" t="s">
        <v>1538</v>
      </c>
      <c r="S329" s="98" t="s">
        <v>156</v>
      </c>
      <c r="T329" t="s">
        <v>157</v>
      </c>
      <c r="U329" s="39" t="s">
        <v>159</v>
      </c>
      <c r="V329" s="33" t="s">
        <v>159</v>
      </c>
      <c r="W329" s="64">
        <f>IF(VLOOKUP(R329,Entries!N:P,3,FALSE)=V329,1,VLOOKUP(R329,Entries!N:P,3,FALSE))</f>
        <v>1</v>
      </c>
      <c r="X329"/>
      <c r="Y329"/>
      <c r="Z329" s="98"/>
      <c r="AA329" s="98"/>
      <c r="AB329" s="98"/>
      <c r="AC329" s="98" t="s">
        <v>93</v>
      </c>
      <c r="AD329" s="98" t="s">
        <v>117</v>
      </c>
      <c r="AE329" s="98" t="s">
        <v>117</v>
      </c>
      <c r="AF329" s="98" t="s">
        <v>94</v>
      </c>
      <c r="AG329" s="98" t="s">
        <v>650</v>
      </c>
      <c r="AH329" s="98"/>
      <c r="AI329" s="98"/>
      <c r="AJ329" s="98">
        <v>1</v>
      </c>
      <c r="AK329" s="98" t="s">
        <v>95</v>
      </c>
      <c r="AL329" s="98"/>
      <c r="AM329" s="33"/>
      <c r="AN329" s="32" t="s">
        <v>96</v>
      </c>
      <c r="AO329" s="98" t="s">
        <v>97</v>
      </c>
      <c r="AP329" s="33" t="s">
        <v>97</v>
      </c>
      <c r="AQ329">
        <v>21104.520821710001</v>
      </c>
      <c r="AR329" t="s">
        <v>11824</v>
      </c>
      <c r="AS329" t="s">
        <v>11225</v>
      </c>
      <c r="AT329" t="s">
        <v>11825</v>
      </c>
      <c r="AU329">
        <v>96.854799999999997</v>
      </c>
      <c r="AV329" s="98">
        <v>1.6904644752666669</v>
      </c>
      <c r="AW329">
        <v>321.80619999999999</v>
      </c>
      <c r="AX329" s="98">
        <v>5.6113510601422227</v>
      </c>
      <c r="AY329">
        <v>6.5229999999999997E-4</v>
      </c>
      <c r="AZ329">
        <v>318.7602</v>
      </c>
      <c r="BA329" s="98">
        <v>5.3581108196800002</v>
      </c>
      <c r="BB329">
        <v>41.3155</v>
      </c>
      <c r="BC329" s="98">
        <v>0.92597551535555545</v>
      </c>
      <c r="BD329">
        <v>15.468344050000001</v>
      </c>
      <c r="BE329" s="96">
        <f t="shared" si="44"/>
        <v>6804.1313072666044</v>
      </c>
      <c r="BF329" s="96">
        <f t="shared" si="45"/>
        <v>437.56964211833474</v>
      </c>
      <c r="BG329" s="96">
        <f t="shared" si="46"/>
        <v>428.69297241487402</v>
      </c>
      <c r="BH329">
        <v>6810.6253127895498</v>
      </c>
      <c r="BI329">
        <v>1.1838181560592949E-3</v>
      </c>
      <c r="BJ329">
        <v>1.69035053233342</v>
      </c>
      <c r="BK329">
        <v>5.6165777435173219</v>
      </c>
      <c r="BL329">
        <v>0.59365949710709986</v>
      </c>
      <c r="BM329">
        <v>5.6908481982802934</v>
      </c>
      <c r="BN329">
        <v>1.690435204070238</v>
      </c>
      <c r="BO329">
        <v>5.6165777436234903</v>
      </c>
      <c r="BP329">
        <v>1.255595437833748E-3</v>
      </c>
      <c r="BQ329">
        <v>0.59365949710709986</v>
      </c>
      <c r="BR329">
        <v>6801.0407820972396</v>
      </c>
      <c r="BS329" s="96">
        <v>443.73632240585994</v>
      </c>
      <c r="BT329" s="96">
        <v>427.97056906564649</v>
      </c>
      <c r="BU329">
        <v>5.6908481982802934</v>
      </c>
      <c r="BV329" s="65" t="str">
        <f t="shared" si="41"/>
        <v>no propulsion</v>
      </c>
      <c r="BW329" s="32" t="s">
        <v>170</v>
      </c>
      <c r="BX329" s="98">
        <v>0.1</v>
      </c>
      <c r="BY329" s="98">
        <v>0.3</v>
      </c>
      <c r="BZ329" s="98">
        <v>0.3</v>
      </c>
      <c r="CA329" s="98">
        <v>4.36E-2</v>
      </c>
      <c r="CB329" s="98">
        <v>0.01</v>
      </c>
      <c r="CC329" s="98">
        <v>3.5000000000000003E-2</v>
      </c>
      <c r="CD329" s="98">
        <v>0.3</v>
      </c>
      <c r="CE329" s="98">
        <v>0.1</v>
      </c>
      <c r="CF329" s="33">
        <v>0.3</v>
      </c>
      <c r="CG329" s="32">
        <v>4.7</v>
      </c>
      <c r="CH329" s="98">
        <v>4.7</v>
      </c>
      <c r="CI329" s="98">
        <v>4.7</v>
      </c>
      <c r="CJ329" s="98">
        <f>Population!$CG329-Population!$CI329</f>
        <v>0</v>
      </c>
      <c r="CK329" s="120">
        <f>_xlfn.DAYS(Entries!$AY$2,Population!H329)</f>
        <v>1364</v>
      </c>
      <c r="CL329" s="120">
        <f t="shared" si="42"/>
        <v>365</v>
      </c>
      <c r="CM329" s="122">
        <f>Entries!$AY$5</f>
        <v>0.15</v>
      </c>
      <c r="CN329" s="122">
        <f t="shared" si="47"/>
        <v>0</v>
      </c>
      <c r="CO329" s="121" t="str">
        <f t="shared" si="43"/>
        <v>-</v>
      </c>
      <c r="CP329" s="32" t="s">
        <v>103</v>
      </c>
      <c r="CQ329" s="98">
        <v>0</v>
      </c>
      <c r="CR329" s="98" t="s">
        <v>95</v>
      </c>
      <c r="CS329" s="98"/>
      <c r="CT329" s="33"/>
      <c r="CU329" s="32" t="s">
        <v>1539</v>
      </c>
      <c r="CV329" s="98" t="s">
        <v>1540</v>
      </c>
      <c r="CW329" s="98" t="s">
        <v>157</v>
      </c>
      <c r="CX329" s="98" t="s">
        <v>106</v>
      </c>
      <c r="CY329" s="98" t="s">
        <v>107</v>
      </c>
      <c r="CZ329" s="98" t="s">
        <v>108</v>
      </c>
      <c r="DA329" s="33"/>
      <c r="DB329" s="17" t="s">
        <v>15462</v>
      </c>
      <c r="DC329" s="17" t="s">
        <v>15500</v>
      </c>
      <c r="DD329" s="17" t="s">
        <v>15500</v>
      </c>
      <c r="DE329" s="17" t="s">
        <v>15500</v>
      </c>
      <c r="DF329" s="17" t="s">
        <v>15500</v>
      </c>
      <c r="DG329" s="23" t="s">
        <v>11171</v>
      </c>
      <c r="DH329" s="145"/>
    </row>
    <row r="330" spans="1:117" s="23" customFormat="1" x14ac:dyDescent="0.25">
      <c r="A330" s="30" t="s">
        <v>1565</v>
      </c>
      <c r="B330" s="96">
        <v>0</v>
      </c>
      <c r="C330" s="148" t="s">
        <v>15461</v>
      </c>
      <c r="D330" s="96" t="s">
        <v>1536</v>
      </c>
      <c r="E330" s="96">
        <v>42884</v>
      </c>
      <c r="F330" s="96" t="s">
        <v>1566</v>
      </c>
      <c r="G330" s="31">
        <v>47051</v>
      </c>
      <c r="H330" s="43">
        <v>42930</v>
      </c>
      <c r="I330" s="96" t="s">
        <v>271</v>
      </c>
      <c r="J330" s="96"/>
      <c r="K330" s="96"/>
      <c r="L330" s="96" t="s">
        <v>112</v>
      </c>
      <c r="M330" s="124" t="s">
        <v>156</v>
      </c>
      <c r="N330" s="96" t="s">
        <v>156</v>
      </c>
      <c r="O330" s="124" t="s">
        <v>157</v>
      </c>
      <c r="P330" s="96" t="str">
        <f>VLOOKUP(N330,Entries!J:K,2,FALSE)</f>
        <v>UNITED STATES OF AMERICA</v>
      </c>
      <c r="Q330" s="123" t="s">
        <v>1538</v>
      </c>
      <c r="R330" s="30" t="s">
        <v>1538</v>
      </c>
      <c r="S330" s="96" t="s">
        <v>156</v>
      </c>
      <c r="T330" s="124" t="s">
        <v>157</v>
      </c>
      <c r="U330" s="125" t="s">
        <v>159</v>
      </c>
      <c r="V330" s="31" t="s">
        <v>159</v>
      </c>
      <c r="W330" s="64">
        <f>IF(VLOOKUP(R330,Entries!N:P,3,FALSE)=V330,1,VLOOKUP(R330,Entries!N:P,3,FALSE))</f>
        <v>1</v>
      </c>
      <c r="X330" s="124"/>
      <c r="Y330" s="124"/>
      <c r="Z330" s="96"/>
      <c r="AA330" s="96"/>
      <c r="AB330" s="96"/>
      <c r="AC330" s="96" t="s">
        <v>93</v>
      </c>
      <c r="AD330" s="96" t="s">
        <v>117</v>
      </c>
      <c r="AE330" s="96" t="s">
        <v>117</v>
      </c>
      <c r="AF330" s="96" t="s">
        <v>94</v>
      </c>
      <c r="AG330" s="96" t="s">
        <v>650</v>
      </c>
      <c r="AH330" s="96"/>
      <c r="AI330" s="96"/>
      <c r="AJ330" s="96">
        <v>1</v>
      </c>
      <c r="AK330" s="96" t="s">
        <v>95</v>
      </c>
      <c r="AL330" s="96"/>
      <c r="AM330" s="31"/>
      <c r="AN330" s="30" t="s">
        <v>96</v>
      </c>
      <c r="AO330" s="96" t="s">
        <v>97</v>
      </c>
      <c r="AP330" s="31" t="s">
        <v>97</v>
      </c>
      <c r="AQ330">
        <v>21104.54124671</v>
      </c>
      <c r="AR330" t="s">
        <v>11826</v>
      </c>
      <c r="AS330" t="s">
        <v>11225</v>
      </c>
      <c r="AT330" t="s">
        <v>11827</v>
      </c>
      <c r="AU330">
        <v>96.856499999999997</v>
      </c>
      <c r="AV330" s="96">
        <v>1.6904732019111113</v>
      </c>
      <c r="AW330">
        <v>321.5068</v>
      </c>
      <c r="AX330" s="96">
        <v>5.6114069106666671</v>
      </c>
      <c r="AY330">
        <v>8.0079999999999995E-4</v>
      </c>
      <c r="AZ330">
        <v>306.99720000000002</v>
      </c>
      <c r="BA330" s="96">
        <v>5.499674445857778</v>
      </c>
      <c r="BB330">
        <v>53.054499999999997</v>
      </c>
      <c r="BC330" s="96">
        <v>0.7846597258800001</v>
      </c>
      <c r="BD330">
        <v>15.44855289</v>
      </c>
      <c r="BE330" s="96">
        <f t="shared" si="44"/>
        <v>6809.9412544785519</v>
      </c>
      <c r="BF330" s="96">
        <f t="shared" si="45"/>
        <v>444.39465543513779</v>
      </c>
      <c r="BG330" s="96">
        <f t="shared" si="46"/>
        <v>433.48785352196501</v>
      </c>
      <c r="BH330">
        <v>6816.4296008163674</v>
      </c>
      <c r="BI330">
        <v>1.071620049569293E-3</v>
      </c>
      <c r="BJ330">
        <v>1.69038032688856</v>
      </c>
      <c r="BK330">
        <v>5.6113522274038958</v>
      </c>
      <c r="BL330">
        <v>0.4349843724225072</v>
      </c>
      <c r="BM330">
        <v>5.8491042923300851</v>
      </c>
      <c r="BN330">
        <v>1.690464874484551</v>
      </c>
      <c r="BO330">
        <v>5.611352227715078</v>
      </c>
      <c r="BP330">
        <v>1.158079387627273E-3</v>
      </c>
      <c r="BQ330">
        <v>0.4349843724225072</v>
      </c>
      <c r="BR330">
        <v>6806.8534457357528</v>
      </c>
      <c r="BS330" s="96">
        <v>443.62370599640144</v>
      </c>
      <c r="BT330" s="96">
        <v>426.96586923368068</v>
      </c>
      <c r="BU330">
        <v>5.8491042923300851</v>
      </c>
      <c r="BV330" s="60" t="str">
        <f t="shared" si="41"/>
        <v>no propulsion</v>
      </c>
      <c r="BW330" s="30" t="s">
        <v>170</v>
      </c>
      <c r="BX330" s="96">
        <v>0.1</v>
      </c>
      <c r="BY330" s="96">
        <v>0.3</v>
      </c>
      <c r="BZ330" s="96">
        <v>0.3</v>
      </c>
      <c r="CA330" s="96">
        <v>4.36E-2</v>
      </c>
      <c r="CB330" s="96">
        <v>0.01</v>
      </c>
      <c r="CC330" s="96">
        <v>3.5000000000000003E-2</v>
      </c>
      <c r="CD330" s="96">
        <v>0.3</v>
      </c>
      <c r="CE330" s="96">
        <v>0.1</v>
      </c>
      <c r="CF330" s="31">
        <v>0.3</v>
      </c>
      <c r="CG330" s="30">
        <v>4.7</v>
      </c>
      <c r="CH330" s="96">
        <v>4.7</v>
      </c>
      <c r="CI330" s="96">
        <v>4.7</v>
      </c>
      <c r="CJ330" s="96">
        <f>Population!$CG330-Population!$CI330</f>
        <v>0</v>
      </c>
      <c r="CK330" s="118">
        <f>_xlfn.DAYS(Entries!$AY$2,Population!H330)</f>
        <v>1364</v>
      </c>
      <c r="CL330" s="118">
        <f t="shared" si="42"/>
        <v>365</v>
      </c>
      <c r="CM330" s="117">
        <f>Entries!$AY$5</f>
        <v>0.15</v>
      </c>
      <c r="CN330" s="117">
        <f t="shared" si="47"/>
        <v>0</v>
      </c>
      <c r="CO330" s="119" t="str">
        <f t="shared" si="43"/>
        <v>-</v>
      </c>
      <c r="CP330" s="30" t="s">
        <v>103</v>
      </c>
      <c r="CQ330" s="96">
        <v>0</v>
      </c>
      <c r="CR330" s="96" t="s">
        <v>95</v>
      </c>
      <c r="CS330" s="96"/>
      <c r="CT330" s="31"/>
      <c r="CU330" s="30" t="s">
        <v>1539</v>
      </c>
      <c r="CV330" s="96" t="s">
        <v>1540</v>
      </c>
      <c r="CW330" s="96" t="s">
        <v>157</v>
      </c>
      <c r="CX330" s="96" t="s">
        <v>106</v>
      </c>
      <c r="CY330" s="96" t="s">
        <v>107</v>
      </c>
      <c r="CZ330" s="96" t="s">
        <v>108</v>
      </c>
      <c r="DA330" s="31"/>
      <c r="DB330" s="23" t="s">
        <v>15462</v>
      </c>
      <c r="DC330" s="23" t="s">
        <v>15500</v>
      </c>
      <c r="DD330" s="23" t="s">
        <v>15500</v>
      </c>
      <c r="DE330" s="23" t="s">
        <v>15500</v>
      </c>
      <c r="DF330" s="23" t="s">
        <v>15500</v>
      </c>
      <c r="DG330" s="23" t="s">
        <v>11171</v>
      </c>
      <c r="DH330" s="144"/>
      <c r="DI330" s="17"/>
      <c r="DJ330" s="17"/>
      <c r="DK330" s="17"/>
      <c r="DL330" s="17"/>
      <c r="DM330" s="17"/>
    </row>
    <row r="331" spans="1:117" s="17" customFormat="1" x14ac:dyDescent="0.25">
      <c r="A331" s="32" t="s">
        <v>1567</v>
      </c>
      <c r="B331" s="98">
        <v>0</v>
      </c>
      <c r="C331" s="64" t="s">
        <v>15461</v>
      </c>
      <c r="D331" s="98" t="s">
        <v>1536</v>
      </c>
      <c r="E331" s="98">
        <v>42871</v>
      </c>
      <c r="F331" s="98" t="s">
        <v>1568</v>
      </c>
      <c r="G331" s="33">
        <v>47038</v>
      </c>
      <c r="H331" s="44">
        <v>42930</v>
      </c>
      <c r="I331" s="98" t="s">
        <v>271</v>
      </c>
      <c r="J331" s="98"/>
      <c r="K331" s="98"/>
      <c r="L331" s="98" t="s">
        <v>112</v>
      </c>
      <c r="M331" t="s">
        <v>156</v>
      </c>
      <c r="N331" s="98" t="s">
        <v>156</v>
      </c>
      <c r="O331" t="s">
        <v>157</v>
      </c>
      <c r="P331" s="64" t="str">
        <f>VLOOKUP(N331,Entries!J:K,2,FALSE)</f>
        <v>UNITED STATES OF AMERICA</v>
      </c>
      <c r="Q331" s="38" t="s">
        <v>1538</v>
      </c>
      <c r="R331" s="32" t="s">
        <v>1538</v>
      </c>
      <c r="S331" s="98" t="s">
        <v>156</v>
      </c>
      <c r="T331" t="s">
        <v>157</v>
      </c>
      <c r="U331" s="39" t="s">
        <v>159</v>
      </c>
      <c r="V331" s="33" t="s">
        <v>159</v>
      </c>
      <c r="W331" s="64">
        <f>IF(VLOOKUP(R331,Entries!N:P,3,FALSE)=V331,1,VLOOKUP(R331,Entries!N:P,3,FALSE))</f>
        <v>1</v>
      </c>
      <c r="X331"/>
      <c r="Y331"/>
      <c r="Z331" s="98"/>
      <c r="AA331" s="98"/>
      <c r="AB331" s="98"/>
      <c r="AC331" s="98" t="s">
        <v>93</v>
      </c>
      <c r="AD331" s="98" t="s">
        <v>117</v>
      </c>
      <c r="AE331" s="98" t="s">
        <v>117</v>
      </c>
      <c r="AF331" s="98" t="s">
        <v>94</v>
      </c>
      <c r="AG331" s="98" t="s">
        <v>650</v>
      </c>
      <c r="AH331" s="98"/>
      <c r="AI331" s="98"/>
      <c r="AJ331" s="98">
        <v>1</v>
      </c>
      <c r="AK331" s="98" t="s">
        <v>95</v>
      </c>
      <c r="AL331" s="98"/>
      <c r="AM331" s="33"/>
      <c r="AN331" s="32" t="s">
        <v>96</v>
      </c>
      <c r="AO331" s="98" t="s">
        <v>97</v>
      </c>
      <c r="AP331" s="33" t="s">
        <v>97</v>
      </c>
      <c r="AQ331">
        <v>21104.543680089999</v>
      </c>
      <c r="AR331" t="s">
        <v>11828</v>
      </c>
      <c r="AS331" t="s">
        <v>11225</v>
      </c>
      <c r="AT331" t="s">
        <v>11829</v>
      </c>
      <c r="AU331">
        <v>96.856999999999999</v>
      </c>
      <c r="AV331" s="98">
        <v>1.6904924005288888</v>
      </c>
      <c r="AW331">
        <v>321.51</v>
      </c>
      <c r="AX331" s="98">
        <v>5.6127228886488894</v>
      </c>
      <c r="AY331">
        <v>7.291E-4</v>
      </c>
      <c r="AZ331">
        <v>315.10820000000001</v>
      </c>
      <c r="BA331" s="98">
        <v>5.5345984769244447</v>
      </c>
      <c r="BB331">
        <v>44.957700000000003</v>
      </c>
      <c r="BC331" s="98">
        <v>0.74977060139111118</v>
      </c>
      <c r="BD331">
        <v>15.45045329</v>
      </c>
      <c r="BE331" s="96">
        <f t="shared" si="44"/>
        <v>6809.3828295385765</v>
      </c>
      <c r="BF331" s="96">
        <f t="shared" si="45"/>
        <v>443.3475505595934</v>
      </c>
      <c r="BG331" s="96">
        <f t="shared" si="46"/>
        <v>433.41810851755963</v>
      </c>
      <c r="BH331">
        <v>6815.8721560263266</v>
      </c>
      <c r="BI331">
        <v>1.1600946066639189E-3</v>
      </c>
      <c r="BJ331">
        <v>1.690389033590292</v>
      </c>
      <c r="BK331">
        <v>5.6114080783072877</v>
      </c>
      <c r="BL331">
        <v>0.5203136939116102</v>
      </c>
      <c r="BM331">
        <v>5.7640229387890827</v>
      </c>
      <c r="BN331">
        <v>1.690473601162265</v>
      </c>
      <c r="BO331">
        <v>5.6114080783027971</v>
      </c>
      <c r="BP331">
        <v>1.223708146834342E-3</v>
      </c>
      <c r="BQ331">
        <v>0.5203136939116102</v>
      </c>
      <c r="BR331">
        <v>6806.2947876150411</v>
      </c>
      <c r="BS331" s="96">
        <v>443.79888131596454</v>
      </c>
      <c r="BT331" s="96">
        <v>426.93898284154056</v>
      </c>
      <c r="BU331">
        <v>5.7640229387890827</v>
      </c>
      <c r="BV331" s="65" t="str">
        <f t="shared" si="41"/>
        <v>no propulsion</v>
      </c>
      <c r="BW331" s="32" t="s">
        <v>170</v>
      </c>
      <c r="BX331" s="98">
        <v>0.1</v>
      </c>
      <c r="BY331" s="98">
        <v>0.3</v>
      </c>
      <c r="BZ331" s="98">
        <v>0.3</v>
      </c>
      <c r="CA331" s="98">
        <v>4.36E-2</v>
      </c>
      <c r="CB331" s="98">
        <v>0.01</v>
      </c>
      <c r="CC331" s="98">
        <v>3.5000000000000003E-2</v>
      </c>
      <c r="CD331" s="98">
        <v>0.3</v>
      </c>
      <c r="CE331" s="98">
        <v>0.1</v>
      </c>
      <c r="CF331" s="33">
        <v>0.3</v>
      </c>
      <c r="CG331" s="32">
        <v>4.7</v>
      </c>
      <c r="CH331" s="98">
        <v>4.7</v>
      </c>
      <c r="CI331" s="98">
        <v>4.7</v>
      </c>
      <c r="CJ331" s="98">
        <f>Population!$CG331-Population!$CI331</f>
        <v>0</v>
      </c>
      <c r="CK331" s="120">
        <f>_xlfn.DAYS(Entries!$AY$2,Population!H331)</f>
        <v>1364</v>
      </c>
      <c r="CL331" s="120">
        <f t="shared" si="42"/>
        <v>365</v>
      </c>
      <c r="CM331" s="122">
        <f>Entries!$AY$5</f>
        <v>0.15</v>
      </c>
      <c r="CN331" s="122">
        <f t="shared" si="47"/>
        <v>0</v>
      </c>
      <c r="CO331" s="121" t="str">
        <f t="shared" si="43"/>
        <v>-</v>
      </c>
      <c r="CP331" s="32" t="s">
        <v>103</v>
      </c>
      <c r="CQ331" s="98">
        <v>0</v>
      </c>
      <c r="CR331" s="98" t="s">
        <v>95</v>
      </c>
      <c r="CS331" s="98"/>
      <c r="CT331" s="33"/>
      <c r="CU331" s="32" t="s">
        <v>1539</v>
      </c>
      <c r="CV331" s="98" t="s">
        <v>1540</v>
      </c>
      <c r="CW331" s="98" t="s">
        <v>157</v>
      </c>
      <c r="CX331" s="98" t="s">
        <v>106</v>
      </c>
      <c r="CY331" s="98" t="s">
        <v>107</v>
      </c>
      <c r="CZ331" s="98" t="s">
        <v>108</v>
      </c>
      <c r="DA331" s="33"/>
      <c r="DB331" s="17" t="s">
        <v>15462</v>
      </c>
      <c r="DC331" s="17" t="s">
        <v>15500</v>
      </c>
      <c r="DD331" s="17" t="s">
        <v>15500</v>
      </c>
      <c r="DE331" s="17" t="s">
        <v>15500</v>
      </c>
      <c r="DF331" s="17" t="s">
        <v>15500</v>
      </c>
      <c r="DG331" s="23" t="s">
        <v>11171</v>
      </c>
      <c r="DH331" s="145"/>
    </row>
    <row r="332" spans="1:117" s="17" customFormat="1" x14ac:dyDescent="0.25">
      <c r="A332" s="30" t="s">
        <v>1569</v>
      </c>
      <c r="B332" s="96">
        <v>0</v>
      </c>
      <c r="C332" s="148" t="s">
        <v>15461</v>
      </c>
      <c r="D332" s="96" t="s">
        <v>1536</v>
      </c>
      <c r="E332" s="96">
        <v>42872</v>
      </c>
      <c r="F332" s="96" t="s">
        <v>1570</v>
      </c>
      <c r="G332" s="31">
        <v>47039</v>
      </c>
      <c r="H332" s="43">
        <v>42930</v>
      </c>
      <c r="I332" s="96" t="s">
        <v>271</v>
      </c>
      <c r="J332" s="96"/>
      <c r="K332" s="96"/>
      <c r="L332" s="96" t="s">
        <v>112</v>
      </c>
      <c r="M332" s="124" t="s">
        <v>156</v>
      </c>
      <c r="N332" s="96" t="s">
        <v>156</v>
      </c>
      <c r="O332" s="124" t="s">
        <v>157</v>
      </c>
      <c r="P332" s="96" t="str">
        <f>VLOOKUP(N332,Entries!J:K,2,FALSE)</f>
        <v>UNITED STATES OF AMERICA</v>
      </c>
      <c r="Q332" s="123" t="s">
        <v>1538</v>
      </c>
      <c r="R332" s="30" t="s">
        <v>1538</v>
      </c>
      <c r="S332" s="96" t="s">
        <v>156</v>
      </c>
      <c r="T332" s="124" t="s">
        <v>157</v>
      </c>
      <c r="U332" s="125" t="s">
        <v>159</v>
      </c>
      <c r="V332" s="31" t="s">
        <v>159</v>
      </c>
      <c r="W332" s="64">
        <f>IF(VLOOKUP(R332,Entries!N:P,3,FALSE)=V332,1,VLOOKUP(R332,Entries!N:P,3,FALSE))</f>
        <v>1</v>
      </c>
      <c r="X332" s="124"/>
      <c r="Y332" s="124"/>
      <c r="Z332" s="96"/>
      <c r="AA332" s="96"/>
      <c r="AB332" s="96"/>
      <c r="AC332" s="96" t="s">
        <v>93</v>
      </c>
      <c r="AD332" s="96" t="s">
        <v>117</v>
      </c>
      <c r="AE332" s="96" t="s">
        <v>117</v>
      </c>
      <c r="AF332" s="96" t="s">
        <v>94</v>
      </c>
      <c r="AG332" s="96" t="s">
        <v>650</v>
      </c>
      <c r="AH332" s="96"/>
      <c r="AI332" s="96"/>
      <c r="AJ332" s="96">
        <v>1</v>
      </c>
      <c r="AK332" s="96" t="s">
        <v>95</v>
      </c>
      <c r="AL332" s="96"/>
      <c r="AM332" s="31"/>
      <c r="AN332" s="30" t="s">
        <v>96</v>
      </c>
      <c r="AO332" s="96" t="s">
        <v>97</v>
      </c>
      <c r="AP332" s="31" t="s">
        <v>97</v>
      </c>
      <c r="AQ332">
        <v>21104.540270850001</v>
      </c>
      <c r="AR332" t="s">
        <v>11830</v>
      </c>
      <c r="AS332" t="s">
        <v>11225</v>
      </c>
      <c r="AT332" t="s">
        <v>11831</v>
      </c>
      <c r="AU332">
        <v>96.858099999999993</v>
      </c>
      <c r="AV332" s="96">
        <v>1.6904732019111113</v>
      </c>
      <c r="AW332">
        <v>321.58539999999999</v>
      </c>
      <c r="AX332" s="96">
        <v>5.6107122697688885</v>
      </c>
      <c r="AY332">
        <v>7.3079999999999998E-4</v>
      </c>
      <c r="AZ332">
        <v>317.10919999999999</v>
      </c>
      <c r="BA332" s="96">
        <v>5.5090765325822231</v>
      </c>
      <c r="BB332">
        <v>42.9587</v>
      </c>
      <c r="BC332" s="96">
        <v>0.77527509244444448</v>
      </c>
      <c r="BD332">
        <v>15.450201209999999</v>
      </c>
      <c r="BE332" s="96">
        <f t="shared" si="44"/>
        <v>6809.4568956529811</v>
      </c>
      <c r="BF332" s="96">
        <f t="shared" si="45"/>
        <v>443.43324675232361</v>
      </c>
      <c r="BG332" s="96">
        <f t="shared" si="46"/>
        <v>433.48054455363763</v>
      </c>
      <c r="BH332">
        <v>6815.9463943875217</v>
      </c>
      <c r="BI332">
        <v>1.1850644086265031E-3</v>
      </c>
      <c r="BJ332">
        <v>1.690408220748276</v>
      </c>
      <c r="BK332">
        <v>5.6127240564594807</v>
      </c>
      <c r="BL332">
        <v>0.52496568700442359</v>
      </c>
      <c r="BM332">
        <v>5.7594058931791121</v>
      </c>
      <c r="BN332">
        <v>1.690492799789924</v>
      </c>
      <c r="BO332">
        <v>5.6127240565837253</v>
      </c>
      <c r="BP332">
        <v>1.238538392692927E-3</v>
      </c>
      <c r="BQ332">
        <v>0.52496568700442359</v>
      </c>
      <c r="BR332">
        <v>6806.3689320787526</v>
      </c>
      <c r="BS332" s="96">
        <v>443.74356357356464</v>
      </c>
      <c r="BT332" s="96">
        <v>427.02809924322446</v>
      </c>
      <c r="BU332">
        <v>5.7594058931791121</v>
      </c>
      <c r="BV332" s="60" t="str">
        <f t="shared" si="41"/>
        <v>no propulsion</v>
      </c>
      <c r="BW332" s="30" t="s">
        <v>170</v>
      </c>
      <c r="BX332" s="96">
        <v>0.1</v>
      </c>
      <c r="BY332" s="96">
        <v>0.3</v>
      </c>
      <c r="BZ332" s="96">
        <v>0.3</v>
      </c>
      <c r="CA332" s="96">
        <v>4.36E-2</v>
      </c>
      <c r="CB332" s="96">
        <v>0.01</v>
      </c>
      <c r="CC332" s="96">
        <v>3.5000000000000003E-2</v>
      </c>
      <c r="CD332" s="96">
        <v>0.3</v>
      </c>
      <c r="CE332" s="96">
        <v>0.1</v>
      </c>
      <c r="CF332" s="31">
        <v>0.3</v>
      </c>
      <c r="CG332" s="30">
        <v>4.7</v>
      </c>
      <c r="CH332" s="96">
        <v>4.7</v>
      </c>
      <c r="CI332" s="96">
        <v>4.7</v>
      </c>
      <c r="CJ332" s="96">
        <f>Population!$CG332-Population!$CI332</f>
        <v>0</v>
      </c>
      <c r="CK332" s="118">
        <f>_xlfn.DAYS(Entries!$AY$2,Population!H332)</f>
        <v>1364</v>
      </c>
      <c r="CL332" s="118">
        <f t="shared" si="42"/>
        <v>365</v>
      </c>
      <c r="CM332" s="117">
        <f>Entries!$AY$5</f>
        <v>0.15</v>
      </c>
      <c r="CN332" s="117">
        <f t="shared" si="47"/>
        <v>0</v>
      </c>
      <c r="CO332" s="119" t="str">
        <f t="shared" si="43"/>
        <v>-</v>
      </c>
      <c r="CP332" s="30" t="s">
        <v>103</v>
      </c>
      <c r="CQ332" s="96">
        <v>0</v>
      </c>
      <c r="CR332" s="96" t="s">
        <v>95</v>
      </c>
      <c r="CS332" s="96"/>
      <c r="CT332" s="31"/>
      <c r="CU332" s="30" t="s">
        <v>1539</v>
      </c>
      <c r="CV332" s="96" t="s">
        <v>1540</v>
      </c>
      <c r="CW332" s="96" t="s">
        <v>157</v>
      </c>
      <c r="CX332" s="96" t="s">
        <v>106</v>
      </c>
      <c r="CY332" s="96" t="s">
        <v>107</v>
      </c>
      <c r="CZ332" s="96" t="s">
        <v>108</v>
      </c>
      <c r="DA332" s="31"/>
      <c r="DB332" s="17" t="s">
        <v>15462</v>
      </c>
      <c r="DC332" s="17" t="s">
        <v>15500</v>
      </c>
      <c r="DD332" s="17" t="s">
        <v>15500</v>
      </c>
      <c r="DE332" s="17" t="s">
        <v>15500</v>
      </c>
      <c r="DF332" s="17" t="s">
        <v>15500</v>
      </c>
      <c r="DG332" s="23" t="s">
        <v>11171</v>
      </c>
      <c r="DH332" s="145"/>
    </row>
    <row r="333" spans="1:117" s="17" customFormat="1" x14ac:dyDescent="0.25">
      <c r="A333" s="32" t="s">
        <v>1571</v>
      </c>
      <c r="B333" s="98">
        <v>0</v>
      </c>
      <c r="C333" s="64" t="s">
        <v>15461</v>
      </c>
      <c r="D333" s="98" t="s">
        <v>1536</v>
      </c>
      <c r="E333" s="98">
        <v>42869</v>
      </c>
      <c r="F333" s="98" t="s">
        <v>1572</v>
      </c>
      <c r="G333" s="33">
        <v>47036</v>
      </c>
      <c r="H333" s="44">
        <v>42930</v>
      </c>
      <c r="I333" s="98" t="s">
        <v>271</v>
      </c>
      <c r="J333" s="98"/>
      <c r="K333" s="98"/>
      <c r="L333" s="98" t="s">
        <v>112</v>
      </c>
      <c r="M333" t="s">
        <v>156</v>
      </c>
      <c r="N333" s="98" t="s">
        <v>156</v>
      </c>
      <c r="O333" t="s">
        <v>157</v>
      </c>
      <c r="P333" s="64" t="str">
        <f>VLOOKUP(N333,Entries!J:K,2,FALSE)</f>
        <v>UNITED STATES OF AMERICA</v>
      </c>
      <c r="Q333" s="38" t="s">
        <v>1538</v>
      </c>
      <c r="R333" s="32" t="s">
        <v>1538</v>
      </c>
      <c r="S333" s="98" t="s">
        <v>156</v>
      </c>
      <c r="T333" t="s">
        <v>157</v>
      </c>
      <c r="U333" s="39" t="s">
        <v>159</v>
      </c>
      <c r="V333" s="33" t="s">
        <v>159</v>
      </c>
      <c r="W333" s="64">
        <f>IF(VLOOKUP(R333,Entries!N:P,3,FALSE)=V333,1,VLOOKUP(R333,Entries!N:P,3,FALSE))</f>
        <v>1</v>
      </c>
      <c r="X333"/>
      <c r="Y333"/>
      <c r="Z333" s="98"/>
      <c r="AA333" s="98"/>
      <c r="AB333" s="98"/>
      <c r="AC333" s="98" t="s">
        <v>93</v>
      </c>
      <c r="AD333" s="98" t="s">
        <v>117</v>
      </c>
      <c r="AE333" s="98" t="s">
        <v>117</v>
      </c>
      <c r="AF333" s="98" t="s">
        <v>94</v>
      </c>
      <c r="AG333" s="98" t="s">
        <v>650</v>
      </c>
      <c r="AH333" s="98"/>
      <c r="AI333" s="98"/>
      <c r="AJ333" s="98">
        <v>1</v>
      </c>
      <c r="AK333" s="98" t="s">
        <v>95</v>
      </c>
      <c r="AL333" s="98"/>
      <c r="AM333" s="33"/>
      <c r="AN333" s="32" t="s">
        <v>96</v>
      </c>
      <c r="AO333" s="98" t="s">
        <v>97</v>
      </c>
      <c r="AP333" s="33" t="s">
        <v>97</v>
      </c>
      <c r="AQ333">
        <v>21104.54967493</v>
      </c>
      <c r="AR333" t="s">
        <v>11832</v>
      </c>
      <c r="AS333" t="s">
        <v>11225</v>
      </c>
      <c r="AT333" t="s">
        <v>11833</v>
      </c>
      <c r="AU333">
        <v>96.856999999999999</v>
      </c>
      <c r="AV333" s="98">
        <v>1.6904801832266665</v>
      </c>
      <c r="AW333">
        <v>321.47019999999998</v>
      </c>
      <c r="AX333" s="98">
        <v>5.6108623680533327</v>
      </c>
      <c r="AY333">
        <v>7.2369999999999997E-4</v>
      </c>
      <c r="AZ333">
        <v>315.64690000000002</v>
      </c>
      <c r="BA333" s="98">
        <v>5.5508439982222226</v>
      </c>
      <c r="BB333">
        <v>44.42</v>
      </c>
      <c r="BC333" s="98">
        <v>0.73357918528888888</v>
      </c>
      <c r="BD333">
        <v>15.45014357</v>
      </c>
      <c r="BE333" s="96">
        <f t="shared" si="44"/>
        <v>6809.4738317135816</v>
      </c>
      <c r="BF333" s="96">
        <f t="shared" si="45"/>
        <v>443.40184792559285</v>
      </c>
      <c r="BG333" s="96">
        <f t="shared" si="46"/>
        <v>433.54581550157036</v>
      </c>
      <c r="BH333">
        <v>6815.9630840188283</v>
      </c>
      <c r="BI333">
        <v>1.1652314599140631E-3</v>
      </c>
      <c r="BJ333">
        <v>1.690389035849529</v>
      </c>
      <c r="BK333">
        <v>5.6107134372337599</v>
      </c>
      <c r="BL333">
        <v>0.52634974882416818</v>
      </c>
      <c r="BM333">
        <v>5.7580043447581089</v>
      </c>
      <c r="BN333">
        <v>1.690473601159723</v>
      </c>
      <c r="BO333">
        <v>5.6107134372685996</v>
      </c>
      <c r="BP333">
        <v>1.22792512387451E-3</v>
      </c>
      <c r="BQ333">
        <v>0.52634974882416818</v>
      </c>
      <c r="BR333">
        <v>6806.3858314083946</v>
      </c>
      <c r="BS333" s="96">
        <v>443.84004802245545</v>
      </c>
      <c r="BT333" s="96">
        <v>426.87403195051684</v>
      </c>
      <c r="BU333">
        <v>5.7580043447581089</v>
      </c>
      <c r="BV333" s="65" t="str">
        <f t="shared" si="41"/>
        <v>no propulsion</v>
      </c>
      <c r="BW333" s="32" t="s">
        <v>170</v>
      </c>
      <c r="BX333" s="98">
        <v>0.1</v>
      </c>
      <c r="BY333" s="98">
        <v>0.3</v>
      </c>
      <c r="BZ333" s="98">
        <v>0.3</v>
      </c>
      <c r="CA333" s="98">
        <v>4.36E-2</v>
      </c>
      <c r="CB333" s="98">
        <v>0.01</v>
      </c>
      <c r="CC333" s="98">
        <v>3.5000000000000003E-2</v>
      </c>
      <c r="CD333" s="98">
        <v>0.3</v>
      </c>
      <c r="CE333" s="98">
        <v>0.1</v>
      </c>
      <c r="CF333" s="33">
        <v>0.3</v>
      </c>
      <c r="CG333" s="32">
        <v>4.7</v>
      </c>
      <c r="CH333" s="98">
        <v>4.7</v>
      </c>
      <c r="CI333" s="98">
        <v>4.7</v>
      </c>
      <c r="CJ333" s="98">
        <f>Population!$CG333-Population!$CI333</f>
        <v>0</v>
      </c>
      <c r="CK333" s="120">
        <f>_xlfn.DAYS(Entries!$AY$2,Population!H333)</f>
        <v>1364</v>
      </c>
      <c r="CL333" s="120">
        <f t="shared" si="42"/>
        <v>365</v>
      </c>
      <c r="CM333" s="122">
        <f>Entries!$AY$5</f>
        <v>0.15</v>
      </c>
      <c r="CN333" s="122">
        <f t="shared" si="47"/>
        <v>0</v>
      </c>
      <c r="CO333" s="121" t="str">
        <f t="shared" si="43"/>
        <v>-</v>
      </c>
      <c r="CP333" s="32" t="s">
        <v>103</v>
      </c>
      <c r="CQ333" s="98">
        <v>0</v>
      </c>
      <c r="CR333" s="98" t="s">
        <v>95</v>
      </c>
      <c r="CS333" s="98"/>
      <c r="CT333" s="33"/>
      <c r="CU333" s="32" t="s">
        <v>1539</v>
      </c>
      <c r="CV333" s="98" t="s">
        <v>1540</v>
      </c>
      <c r="CW333" s="98" t="s">
        <v>157</v>
      </c>
      <c r="CX333" s="98" t="s">
        <v>106</v>
      </c>
      <c r="CY333" s="98" t="s">
        <v>107</v>
      </c>
      <c r="CZ333" s="98" t="s">
        <v>108</v>
      </c>
      <c r="DA333" s="33"/>
      <c r="DB333" s="17" t="s">
        <v>15462</v>
      </c>
      <c r="DC333" s="17" t="s">
        <v>15500</v>
      </c>
      <c r="DD333" s="17" t="s">
        <v>15500</v>
      </c>
      <c r="DE333" s="17" t="s">
        <v>15500</v>
      </c>
      <c r="DF333" s="17" t="s">
        <v>15500</v>
      </c>
      <c r="DG333" s="23" t="s">
        <v>11171</v>
      </c>
      <c r="DH333" s="145"/>
    </row>
    <row r="334" spans="1:117" s="17" customFormat="1" x14ac:dyDescent="0.25">
      <c r="A334" s="30" t="s">
        <v>1573</v>
      </c>
      <c r="B334" s="96">
        <v>0</v>
      </c>
      <c r="C334" s="148" t="s">
        <v>15461</v>
      </c>
      <c r="D334" s="96" t="s">
        <v>1536</v>
      </c>
      <c r="E334" s="96">
        <v>42870</v>
      </c>
      <c r="F334" s="96" t="s">
        <v>1574</v>
      </c>
      <c r="G334" s="31">
        <v>47037</v>
      </c>
      <c r="H334" s="43">
        <v>42930</v>
      </c>
      <c r="I334" s="96" t="s">
        <v>271</v>
      </c>
      <c r="J334" s="96"/>
      <c r="K334" s="96"/>
      <c r="L334" s="96" t="s">
        <v>112</v>
      </c>
      <c r="M334" s="124" t="s">
        <v>156</v>
      </c>
      <c r="N334" s="96" t="s">
        <v>156</v>
      </c>
      <c r="O334" s="124" t="s">
        <v>157</v>
      </c>
      <c r="P334" s="96" t="str">
        <f>VLOOKUP(N334,Entries!J:K,2,FALSE)</f>
        <v>UNITED STATES OF AMERICA</v>
      </c>
      <c r="Q334" s="123" t="s">
        <v>1538</v>
      </c>
      <c r="R334" s="30" t="s">
        <v>1538</v>
      </c>
      <c r="S334" s="96" t="s">
        <v>156</v>
      </c>
      <c r="T334" s="124" t="s">
        <v>157</v>
      </c>
      <c r="U334" s="125" t="s">
        <v>159</v>
      </c>
      <c r="V334" s="31" t="s">
        <v>159</v>
      </c>
      <c r="W334" s="64">
        <f>IF(VLOOKUP(R334,Entries!N:P,3,FALSE)=V334,1,VLOOKUP(R334,Entries!N:P,3,FALSE))</f>
        <v>1</v>
      </c>
      <c r="X334" s="124"/>
      <c r="Y334" s="124"/>
      <c r="Z334" s="96"/>
      <c r="AA334" s="96"/>
      <c r="AB334" s="96"/>
      <c r="AC334" s="96" t="s">
        <v>93</v>
      </c>
      <c r="AD334" s="96" t="s">
        <v>117</v>
      </c>
      <c r="AE334" s="96" t="s">
        <v>117</v>
      </c>
      <c r="AF334" s="96" t="s">
        <v>94</v>
      </c>
      <c r="AG334" s="96" t="s">
        <v>650</v>
      </c>
      <c r="AH334" s="96"/>
      <c r="AI334" s="96"/>
      <c r="AJ334" s="96">
        <v>1</v>
      </c>
      <c r="AK334" s="96" t="s">
        <v>95</v>
      </c>
      <c r="AL334" s="96"/>
      <c r="AM334" s="31"/>
      <c r="AN334" s="30" t="s">
        <v>96</v>
      </c>
      <c r="AO334" s="96" t="s">
        <v>97</v>
      </c>
      <c r="AP334" s="31" t="s">
        <v>97</v>
      </c>
      <c r="AQ334">
        <v>21104.546416749999</v>
      </c>
      <c r="AR334" t="s">
        <v>11834</v>
      </c>
      <c r="AS334" t="s">
        <v>11225</v>
      </c>
      <c r="AT334" t="s">
        <v>11835</v>
      </c>
      <c r="AU334">
        <v>96.857399999999998</v>
      </c>
      <c r="AV334" s="96">
        <v>1.6904889098711111</v>
      </c>
      <c r="AW334">
        <v>321.47879999999998</v>
      </c>
      <c r="AX334" s="96">
        <v>5.6127682672000008</v>
      </c>
      <c r="AY334">
        <v>7.0390000000000003E-4</v>
      </c>
      <c r="AZ334">
        <v>318.04000000000002</v>
      </c>
      <c r="BA334" s="96">
        <v>5.320832339942223</v>
      </c>
      <c r="BB334">
        <v>42.030999999999999</v>
      </c>
      <c r="BC334" s="96">
        <v>0.96319988989777783</v>
      </c>
      <c r="BD334">
        <v>15.450241569999999</v>
      </c>
      <c r="BE334" s="96">
        <f t="shared" si="44"/>
        <v>6809.4450369473716</v>
      </c>
      <c r="BF334" s="96">
        <f t="shared" si="45"/>
        <v>443.23820530887861</v>
      </c>
      <c r="BG334" s="96">
        <f t="shared" si="46"/>
        <v>433.65186858586458</v>
      </c>
      <c r="BH334">
        <v>6815.9343943339718</v>
      </c>
      <c r="BI334">
        <v>1.1884489922238E-3</v>
      </c>
      <c r="BJ334">
        <v>1.690396011607435</v>
      </c>
      <c r="BK334">
        <v>5.6108635353758478</v>
      </c>
      <c r="BL334">
        <v>0.54952597282786841</v>
      </c>
      <c r="BM334">
        <v>5.734899713955433</v>
      </c>
      <c r="BN334">
        <v>1.6904805824831439</v>
      </c>
      <c r="BO334">
        <v>5.6108635355679954</v>
      </c>
      <c r="BP334">
        <v>1.246336033524736E-3</v>
      </c>
      <c r="BQ334">
        <v>0.54952597282786841</v>
      </c>
      <c r="BR334">
        <v>6806.3570399864866</v>
      </c>
      <c r="BS334" s="96">
        <v>443.1606943390716</v>
      </c>
      <c r="BT334" s="96">
        <v>427.62305489322989</v>
      </c>
      <c r="BU334">
        <v>5.734899713955433</v>
      </c>
      <c r="BV334" s="60" t="str">
        <f t="shared" si="41"/>
        <v>no propulsion</v>
      </c>
      <c r="BW334" s="30" t="s">
        <v>170</v>
      </c>
      <c r="BX334" s="96">
        <v>0.1</v>
      </c>
      <c r="BY334" s="96">
        <v>0.3</v>
      </c>
      <c r="BZ334" s="96">
        <v>0.3</v>
      </c>
      <c r="CA334" s="96">
        <v>4.36E-2</v>
      </c>
      <c r="CB334" s="96">
        <v>0.01</v>
      </c>
      <c r="CC334" s="96">
        <v>3.5000000000000003E-2</v>
      </c>
      <c r="CD334" s="96">
        <v>0.3</v>
      </c>
      <c r="CE334" s="96">
        <v>0.1</v>
      </c>
      <c r="CF334" s="31">
        <v>0.3</v>
      </c>
      <c r="CG334" s="30">
        <v>4.7</v>
      </c>
      <c r="CH334" s="96">
        <v>4.7</v>
      </c>
      <c r="CI334" s="96">
        <v>4.7</v>
      </c>
      <c r="CJ334" s="96">
        <f>Population!$CG334-Population!$CI334</f>
        <v>0</v>
      </c>
      <c r="CK334" s="118">
        <f>_xlfn.DAYS(Entries!$AY$2,Population!H334)</f>
        <v>1364</v>
      </c>
      <c r="CL334" s="118">
        <f t="shared" si="42"/>
        <v>365</v>
      </c>
      <c r="CM334" s="117">
        <f>Entries!$AY$5</f>
        <v>0.15</v>
      </c>
      <c r="CN334" s="117">
        <f t="shared" si="47"/>
        <v>0</v>
      </c>
      <c r="CO334" s="119" t="str">
        <f t="shared" si="43"/>
        <v>-</v>
      </c>
      <c r="CP334" s="30" t="s">
        <v>103</v>
      </c>
      <c r="CQ334" s="96">
        <v>0</v>
      </c>
      <c r="CR334" s="96" t="s">
        <v>95</v>
      </c>
      <c r="CS334" s="96"/>
      <c r="CT334" s="31"/>
      <c r="CU334" s="30" t="s">
        <v>1539</v>
      </c>
      <c r="CV334" s="96" t="s">
        <v>1540</v>
      </c>
      <c r="CW334" s="96" t="s">
        <v>157</v>
      </c>
      <c r="CX334" s="96" t="s">
        <v>106</v>
      </c>
      <c r="CY334" s="96" t="s">
        <v>107</v>
      </c>
      <c r="CZ334" s="96" t="s">
        <v>108</v>
      </c>
      <c r="DA334" s="31"/>
      <c r="DB334" s="17" t="s">
        <v>15462</v>
      </c>
      <c r="DC334" s="17" t="s">
        <v>15500</v>
      </c>
      <c r="DD334" s="17" t="s">
        <v>15500</v>
      </c>
      <c r="DE334" s="17" t="s">
        <v>15500</v>
      </c>
      <c r="DF334" s="17" t="s">
        <v>15500</v>
      </c>
      <c r="DG334" s="23" t="s">
        <v>11171</v>
      </c>
      <c r="DH334" s="145"/>
    </row>
    <row r="335" spans="1:117" s="17" customFormat="1" x14ac:dyDescent="0.25">
      <c r="A335" s="32" t="s">
        <v>1575</v>
      </c>
      <c r="B335" s="98">
        <v>0</v>
      </c>
      <c r="C335" s="64" t="s">
        <v>15461</v>
      </c>
      <c r="D335" s="98" t="s">
        <v>1536</v>
      </c>
      <c r="E335" s="98">
        <v>42877</v>
      </c>
      <c r="F335" s="98" t="s">
        <v>1576</v>
      </c>
      <c r="G335" s="33">
        <v>47044</v>
      </c>
      <c r="H335" s="44">
        <v>42930</v>
      </c>
      <c r="I335" s="98" t="s">
        <v>271</v>
      </c>
      <c r="J335" s="98"/>
      <c r="K335" s="98"/>
      <c r="L335" s="98" t="s">
        <v>112</v>
      </c>
      <c r="M335" t="s">
        <v>156</v>
      </c>
      <c r="N335" s="98" t="s">
        <v>156</v>
      </c>
      <c r="O335" t="s">
        <v>157</v>
      </c>
      <c r="P335" s="64" t="str">
        <f>VLOOKUP(N335,Entries!J:K,2,FALSE)</f>
        <v>UNITED STATES OF AMERICA</v>
      </c>
      <c r="Q335" s="38" t="s">
        <v>1538</v>
      </c>
      <c r="R335" s="32" t="s">
        <v>1538</v>
      </c>
      <c r="S335" s="98" t="s">
        <v>156</v>
      </c>
      <c r="T335" t="s">
        <v>157</v>
      </c>
      <c r="U335" s="39" t="s">
        <v>159</v>
      </c>
      <c r="V335" s="33" t="s">
        <v>159</v>
      </c>
      <c r="W335" s="64">
        <f>IF(VLOOKUP(R335,Entries!N:P,3,FALSE)=V335,1,VLOOKUP(R335,Entries!N:P,3,FALSE))</f>
        <v>1</v>
      </c>
      <c r="X335"/>
      <c r="Y335"/>
      <c r="Z335" s="98"/>
      <c r="AA335" s="98"/>
      <c r="AB335" s="98"/>
      <c r="AC335" s="98" t="s">
        <v>93</v>
      </c>
      <c r="AD335" s="98" t="s">
        <v>117</v>
      </c>
      <c r="AE335" s="98" t="s">
        <v>117</v>
      </c>
      <c r="AF335" s="98" t="s">
        <v>94</v>
      </c>
      <c r="AG335" s="98" t="s">
        <v>650</v>
      </c>
      <c r="AH335" s="98"/>
      <c r="AI335" s="98"/>
      <c r="AJ335" s="98">
        <v>1</v>
      </c>
      <c r="AK335" s="98" t="s">
        <v>95</v>
      </c>
      <c r="AL335" s="98"/>
      <c r="AM335" s="33"/>
      <c r="AN335" s="32" t="s">
        <v>96</v>
      </c>
      <c r="AO335" s="98" t="s">
        <v>97</v>
      </c>
      <c r="AP335" s="33" t="s">
        <v>97</v>
      </c>
      <c r="AQ335">
        <v>21104.533873920001</v>
      </c>
      <c r="AR335" t="s">
        <v>11836</v>
      </c>
      <c r="AS335" t="s">
        <v>11225</v>
      </c>
      <c r="AT335" t="s">
        <v>11837</v>
      </c>
      <c r="AU335">
        <v>96.857900000000001</v>
      </c>
      <c r="AV335" s="98">
        <v>1.6904801832266665</v>
      </c>
      <c r="AW335">
        <v>321.58800000000002</v>
      </c>
      <c r="AX335" s="98">
        <v>5.6059876644666673</v>
      </c>
      <c r="AY335">
        <v>8.118E-4</v>
      </c>
      <c r="AZ335">
        <v>304.86130000000003</v>
      </c>
      <c r="BA335" s="98">
        <v>5.642761744155556</v>
      </c>
      <c r="BB335">
        <v>55.1873</v>
      </c>
      <c r="BC335" s="98">
        <v>0.64171728987999999</v>
      </c>
      <c r="BD335">
        <v>15.45012313</v>
      </c>
      <c r="BE335" s="96">
        <f t="shared" si="44"/>
        <v>6809.479837517466</v>
      </c>
      <c r="BF335" s="96">
        <f t="shared" si="45"/>
        <v>444.00777324956198</v>
      </c>
      <c r="BG335" s="96">
        <f t="shared" si="46"/>
        <v>432.95190178536905</v>
      </c>
      <c r="BH335">
        <v>6815.9683935730973</v>
      </c>
      <c r="BI335">
        <v>1.0444149056974979E-3</v>
      </c>
      <c r="BJ335">
        <v>1.690404733118648</v>
      </c>
      <c r="BK335">
        <v>5.6127694349643829</v>
      </c>
      <c r="BL335">
        <v>0.419175955824797</v>
      </c>
      <c r="BM335">
        <v>5.8648585568295424</v>
      </c>
      <c r="BN335">
        <v>1.690489309113052</v>
      </c>
      <c r="BO335">
        <v>5.6127694350594606</v>
      </c>
      <c r="BP335">
        <v>1.1414005931533449E-3</v>
      </c>
      <c r="BQ335">
        <v>0.419175955824797</v>
      </c>
      <c r="BR335">
        <v>6806.3918746161507</v>
      </c>
      <c r="BS335" s="96">
        <v>444.19957422214338</v>
      </c>
      <c r="BT335" s="96">
        <v>426.68308139848978</v>
      </c>
      <c r="BU335">
        <v>5.8648585568295424</v>
      </c>
      <c r="BV335" s="65" t="str">
        <f t="shared" si="41"/>
        <v>no propulsion</v>
      </c>
      <c r="BW335" s="32" t="s">
        <v>170</v>
      </c>
      <c r="BX335" s="98">
        <v>0.1</v>
      </c>
      <c r="BY335" s="98">
        <v>0.3</v>
      </c>
      <c r="BZ335" s="98">
        <v>0.3</v>
      </c>
      <c r="CA335" s="98">
        <v>4.36E-2</v>
      </c>
      <c r="CB335" s="98">
        <v>0.01</v>
      </c>
      <c r="CC335" s="98">
        <v>3.5000000000000003E-2</v>
      </c>
      <c r="CD335" s="98">
        <v>0.3</v>
      </c>
      <c r="CE335" s="98">
        <v>0.1</v>
      </c>
      <c r="CF335" s="33">
        <v>0.3</v>
      </c>
      <c r="CG335" s="32">
        <v>4.7</v>
      </c>
      <c r="CH335" s="98">
        <v>4.7</v>
      </c>
      <c r="CI335" s="98">
        <v>4.7</v>
      </c>
      <c r="CJ335" s="98">
        <f>Population!$CG335-Population!$CI335</f>
        <v>0</v>
      </c>
      <c r="CK335" s="120">
        <f>_xlfn.DAYS(Entries!$AY$2,Population!H335)</f>
        <v>1364</v>
      </c>
      <c r="CL335" s="120">
        <f t="shared" si="42"/>
        <v>365</v>
      </c>
      <c r="CM335" s="122">
        <f>Entries!$AY$5</f>
        <v>0.15</v>
      </c>
      <c r="CN335" s="122">
        <f t="shared" si="47"/>
        <v>0</v>
      </c>
      <c r="CO335" s="121" t="str">
        <f t="shared" si="43"/>
        <v>-</v>
      </c>
      <c r="CP335" s="32" t="s">
        <v>103</v>
      </c>
      <c r="CQ335" s="98">
        <v>0</v>
      </c>
      <c r="CR335" s="98" t="s">
        <v>95</v>
      </c>
      <c r="CS335" s="98"/>
      <c r="CT335" s="33"/>
      <c r="CU335" s="32" t="s">
        <v>1539</v>
      </c>
      <c r="CV335" s="98" t="s">
        <v>1540</v>
      </c>
      <c r="CW335" s="98" t="s">
        <v>157</v>
      </c>
      <c r="CX335" s="98" t="s">
        <v>106</v>
      </c>
      <c r="CY335" s="98" t="s">
        <v>107</v>
      </c>
      <c r="CZ335" s="98" t="s">
        <v>108</v>
      </c>
      <c r="DA335" s="33"/>
      <c r="DB335" s="17" t="s">
        <v>15462</v>
      </c>
      <c r="DC335" s="17" t="s">
        <v>15500</v>
      </c>
      <c r="DD335" s="17" t="s">
        <v>15500</v>
      </c>
      <c r="DE335" s="17" t="s">
        <v>15500</v>
      </c>
      <c r="DF335" s="17" t="s">
        <v>15500</v>
      </c>
      <c r="DG335" s="23" t="s">
        <v>11171</v>
      </c>
      <c r="DH335" s="145"/>
    </row>
    <row r="336" spans="1:117" s="17" customFormat="1" x14ac:dyDescent="0.25">
      <c r="A336" s="30" t="s">
        <v>1577</v>
      </c>
      <c r="B336" s="96">
        <v>0</v>
      </c>
      <c r="C336" s="148" t="s">
        <v>15461</v>
      </c>
      <c r="D336" s="96" t="s">
        <v>1536</v>
      </c>
      <c r="E336" s="96">
        <v>42867</v>
      </c>
      <c r="F336" s="96" t="s">
        <v>1578</v>
      </c>
      <c r="G336" s="31">
        <v>47034</v>
      </c>
      <c r="H336" s="43">
        <v>42930</v>
      </c>
      <c r="I336" s="96" t="s">
        <v>271</v>
      </c>
      <c r="J336" s="96"/>
      <c r="K336" s="96"/>
      <c r="L336" s="96" t="s">
        <v>112</v>
      </c>
      <c r="M336" s="124" t="s">
        <v>156</v>
      </c>
      <c r="N336" s="96" t="s">
        <v>156</v>
      </c>
      <c r="O336" s="124" t="s">
        <v>157</v>
      </c>
      <c r="P336" s="96" t="str">
        <f>VLOOKUP(N336,Entries!J:K,2,FALSE)</f>
        <v>UNITED STATES OF AMERICA</v>
      </c>
      <c r="Q336" s="123" t="s">
        <v>1538</v>
      </c>
      <c r="R336" s="30" t="s">
        <v>1538</v>
      </c>
      <c r="S336" s="96" t="s">
        <v>156</v>
      </c>
      <c r="T336" s="124" t="s">
        <v>157</v>
      </c>
      <c r="U336" s="125" t="s">
        <v>159</v>
      </c>
      <c r="V336" s="31" t="s">
        <v>159</v>
      </c>
      <c r="W336" s="64">
        <f>IF(VLOOKUP(R336,Entries!N:P,3,FALSE)=V336,1,VLOOKUP(R336,Entries!N:P,3,FALSE))</f>
        <v>1</v>
      </c>
      <c r="X336" s="124"/>
      <c r="Y336" s="124"/>
      <c r="Z336" s="96"/>
      <c r="AA336" s="96"/>
      <c r="AB336" s="96"/>
      <c r="AC336" s="96" t="s">
        <v>93</v>
      </c>
      <c r="AD336" s="96" t="s">
        <v>117</v>
      </c>
      <c r="AE336" s="96" t="s">
        <v>117</v>
      </c>
      <c r="AF336" s="96" t="s">
        <v>94</v>
      </c>
      <c r="AG336" s="96" t="s">
        <v>650</v>
      </c>
      <c r="AH336" s="96"/>
      <c r="AI336" s="96"/>
      <c r="AJ336" s="96">
        <v>1</v>
      </c>
      <c r="AK336" s="96" t="s">
        <v>95</v>
      </c>
      <c r="AL336" s="96"/>
      <c r="AM336" s="31"/>
      <c r="AN336" s="30" t="s">
        <v>96</v>
      </c>
      <c r="AO336" s="96" t="s">
        <v>97</v>
      </c>
      <c r="AP336" s="31" t="s">
        <v>97</v>
      </c>
      <c r="AQ336">
        <v>21104.232344920001</v>
      </c>
      <c r="AR336" t="s">
        <v>11838</v>
      </c>
      <c r="AS336" t="s">
        <v>11225</v>
      </c>
      <c r="AT336" t="s">
        <v>11839</v>
      </c>
      <c r="AU336">
        <v>96.857399999999998</v>
      </c>
      <c r="AV336" s="96">
        <v>1.6904889098711111</v>
      </c>
      <c r="AW336">
        <v>321.1995</v>
      </c>
      <c r="AX336" s="96">
        <v>5.6118711681511115</v>
      </c>
      <c r="AY336">
        <v>7.4049999999999995E-4</v>
      </c>
      <c r="AZ336">
        <v>323.30650000000003</v>
      </c>
      <c r="BA336" s="96">
        <v>5.6046821584577788</v>
      </c>
      <c r="BB336">
        <v>36.767699999999998</v>
      </c>
      <c r="BC336" s="96">
        <v>0.67976022367111122</v>
      </c>
      <c r="BD336">
        <v>15.44995484</v>
      </c>
      <c r="BE336" s="96">
        <f t="shared" si="44"/>
        <v>6809.5292860020927</v>
      </c>
      <c r="BF336" s="96">
        <f t="shared" si="45"/>
        <v>443.57174243837744</v>
      </c>
      <c r="BG336" s="96">
        <f t="shared" si="46"/>
        <v>433.48682956580797</v>
      </c>
      <c r="BH336">
        <v>6816.0194657811953</v>
      </c>
      <c r="BI336">
        <v>1.263264955898447E-3</v>
      </c>
      <c r="BJ336">
        <v>1.6903960136814811</v>
      </c>
      <c r="BK336">
        <v>5.6059888308177719</v>
      </c>
      <c r="BL336">
        <v>0.53943199714711065</v>
      </c>
      <c r="BM336">
        <v>5.7450496631980901</v>
      </c>
      <c r="BN336">
        <v>1.690480582488094</v>
      </c>
      <c r="BO336">
        <v>5.6059888309711079</v>
      </c>
      <c r="BP336">
        <v>1.286758526227446E-3</v>
      </c>
      <c r="BQ336">
        <v>0.53943199714711065</v>
      </c>
      <c r="BR336">
        <v>6806.4413278103166</v>
      </c>
      <c r="BS336" s="96">
        <v>444.04523922482258</v>
      </c>
      <c r="BT336" s="96">
        <v>426.76554107078937</v>
      </c>
      <c r="BU336">
        <v>5.7450496631980901</v>
      </c>
      <c r="BV336" s="60" t="str">
        <f t="shared" si="41"/>
        <v>no propulsion</v>
      </c>
      <c r="BW336" s="30" t="s">
        <v>170</v>
      </c>
      <c r="BX336" s="96">
        <v>0.1</v>
      </c>
      <c r="BY336" s="96">
        <v>0.3</v>
      </c>
      <c r="BZ336" s="96">
        <v>0.3</v>
      </c>
      <c r="CA336" s="96">
        <v>4.36E-2</v>
      </c>
      <c r="CB336" s="96">
        <v>0.01</v>
      </c>
      <c r="CC336" s="96">
        <v>3.5000000000000003E-2</v>
      </c>
      <c r="CD336" s="96">
        <v>0.3</v>
      </c>
      <c r="CE336" s="96">
        <v>0.1</v>
      </c>
      <c r="CF336" s="31">
        <v>0.3</v>
      </c>
      <c r="CG336" s="30">
        <v>4.7</v>
      </c>
      <c r="CH336" s="96">
        <v>4.7</v>
      </c>
      <c r="CI336" s="96">
        <v>4.7</v>
      </c>
      <c r="CJ336" s="96">
        <f>Population!$CG336-Population!$CI336</f>
        <v>0</v>
      </c>
      <c r="CK336" s="118">
        <f>_xlfn.DAYS(Entries!$AY$2,Population!H336)</f>
        <v>1364</v>
      </c>
      <c r="CL336" s="118">
        <f t="shared" si="42"/>
        <v>365</v>
      </c>
      <c r="CM336" s="117">
        <f>Entries!$AY$5</f>
        <v>0.15</v>
      </c>
      <c r="CN336" s="117">
        <f t="shared" si="47"/>
        <v>0</v>
      </c>
      <c r="CO336" s="119" t="str">
        <f t="shared" si="43"/>
        <v>-</v>
      </c>
      <c r="CP336" s="30" t="s">
        <v>103</v>
      </c>
      <c r="CQ336" s="96">
        <v>0</v>
      </c>
      <c r="CR336" s="96" t="s">
        <v>95</v>
      </c>
      <c r="CS336" s="96"/>
      <c r="CT336" s="31"/>
      <c r="CU336" s="30" t="s">
        <v>1539</v>
      </c>
      <c r="CV336" s="96" t="s">
        <v>1540</v>
      </c>
      <c r="CW336" s="96" t="s">
        <v>157</v>
      </c>
      <c r="CX336" s="96" t="s">
        <v>106</v>
      </c>
      <c r="CY336" s="96" t="s">
        <v>107</v>
      </c>
      <c r="CZ336" s="96" t="s">
        <v>108</v>
      </c>
      <c r="DA336" s="31"/>
      <c r="DB336" s="17" t="s">
        <v>15462</v>
      </c>
      <c r="DC336" s="17" t="s">
        <v>15500</v>
      </c>
      <c r="DD336" s="17" t="s">
        <v>15500</v>
      </c>
      <c r="DE336" s="17" t="s">
        <v>15500</v>
      </c>
      <c r="DF336" s="17" t="s">
        <v>15500</v>
      </c>
      <c r="DG336" s="23" t="s">
        <v>11171</v>
      </c>
      <c r="DH336" s="145"/>
    </row>
    <row r="337" spans="1:112" s="17" customFormat="1" x14ac:dyDescent="0.25">
      <c r="A337" s="32" t="s">
        <v>1579</v>
      </c>
      <c r="B337" s="98">
        <v>0</v>
      </c>
      <c r="C337" s="64" t="s">
        <v>15461</v>
      </c>
      <c r="D337" s="98" t="s">
        <v>1536</v>
      </c>
      <c r="E337" s="98">
        <v>42866</v>
      </c>
      <c r="F337" s="98" t="s">
        <v>1580</v>
      </c>
      <c r="G337" s="33">
        <v>47033</v>
      </c>
      <c r="H337" s="44">
        <v>42930</v>
      </c>
      <c r="I337" s="98" t="s">
        <v>271</v>
      </c>
      <c r="J337" s="98"/>
      <c r="K337" s="98"/>
      <c r="L337" s="98" t="s">
        <v>112</v>
      </c>
      <c r="M337" t="s">
        <v>156</v>
      </c>
      <c r="N337" s="98" t="s">
        <v>156</v>
      </c>
      <c r="O337" t="s">
        <v>157</v>
      </c>
      <c r="P337" s="64" t="str">
        <f>VLOOKUP(N337,Entries!J:K,2,FALSE)</f>
        <v>UNITED STATES OF AMERICA</v>
      </c>
      <c r="Q337" s="38" t="s">
        <v>1538</v>
      </c>
      <c r="R337" s="32" t="s">
        <v>1538</v>
      </c>
      <c r="S337" s="98" t="s">
        <v>156</v>
      </c>
      <c r="T337" t="s">
        <v>157</v>
      </c>
      <c r="U337" s="39" t="s">
        <v>159</v>
      </c>
      <c r="V337" s="33" t="s">
        <v>159</v>
      </c>
      <c r="W337" s="64">
        <f>IF(VLOOKUP(R337,Entries!N:P,3,FALSE)=V337,1,VLOOKUP(R337,Entries!N:P,3,FALSE))</f>
        <v>1</v>
      </c>
      <c r="X337"/>
      <c r="Y337"/>
      <c r="Z337" s="98"/>
      <c r="AA337" s="98"/>
      <c r="AB337" s="98"/>
      <c r="AC337" s="98" t="s">
        <v>93</v>
      </c>
      <c r="AD337" s="98" t="s">
        <v>117</v>
      </c>
      <c r="AE337" s="98" t="s">
        <v>117</v>
      </c>
      <c r="AF337" s="98" t="s">
        <v>94</v>
      </c>
      <c r="AG337" s="98" t="s">
        <v>650</v>
      </c>
      <c r="AH337" s="98"/>
      <c r="AI337" s="98"/>
      <c r="AJ337" s="98">
        <v>1</v>
      </c>
      <c r="AK337" s="98" t="s">
        <v>95</v>
      </c>
      <c r="AL337" s="98"/>
      <c r="AM337" s="33"/>
      <c r="AN337" s="32" t="s">
        <v>96</v>
      </c>
      <c r="AO337" s="98" t="s">
        <v>97</v>
      </c>
      <c r="AP337" s="33" t="s">
        <v>97</v>
      </c>
      <c r="AQ337">
        <v>21104.55954518</v>
      </c>
      <c r="AR337" t="s">
        <v>11840</v>
      </c>
      <c r="AS337" t="s">
        <v>11225</v>
      </c>
      <c r="AT337" t="s">
        <v>11841</v>
      </c>
      <c r="AU337">
        <v>96.857900000000001</v>
      </c>
      <c r="AV337" s="98">
        <v>1.6904836738844446</v>
      </c>
      <c r="AW337">
        <v>321.53660000000002</v>
      </c>
      <c r="AX337" s="98">
        <v>5.6121818366933329</v>
      </c>
      <c r="AY337">
        <v>7.3519999999999998E-4</v>
      </c>
      <c r="AZ337">
        <v>321.12470000000002</v>
      </c>
      <c r="BA337" s="98">
        <v>5.5990796527244449</v>
      </c>
      <c r="BB337">
        <v>38.947400000000002</v>
      </c>
      <c r="BC337" s="98">
        <v>0.68535749341777774</v>
      </c>
      <c r="BD337">
        <v>15.450077159999999</v>
      </c>
      <c r="BE337" s="96">
        <f t="shared" si="44"/>
        <v>6809.4933447480971</v>
      </c>
      <c r="BF337" s="96">
        <f t="shared" si="45"/>
        <v>443.49968425515635</v>
      </c>
      <c r="BG337" s="96">
        <f t="shared" si="46"/>
        <v>433.48700524103788</v>
      </c>
      <c r="BH337">
        <v>6815.9832836758069</v>
      </c>
      <c r="BI337">
        <v>1.2351572113271339E-3</v>
      </c>
      <c r="BJ337">
        <v>1.6904047333988439</v>
      </c>
      <c r="BK337">
        <v>5.6118723355241906</v>
      </c>
      <c r="BL337">
        <v>0.53516553620445462</v>
      </c>
      <c r="BM337">
        <v>5.7492794301201364</v>
      </c>
      <c r="BN337">
        <v>1.6904893091347239</v>
      </c>
      <c r="BO337">
        <v>5.6118723358689024</v>
      </c>
      <c r="BP337">
        <v>1.2693703330575799E-3</v>
      </c>
      <c r="BQ337">
        <v>0.53516553620445462</v>
      </c>
      <c r="BR337">
        <v>6806.4053901478064</v>
      </c>
      <c r="BS337" s="96">
        <v>444.05019489519964</v>
      </c>
      <c r="BT337" s="96">
        <v>426.8050317723264</v>
      </c>
      <c r="BU337">
        <v>5.7492794301201364</v>
      </c>
      <c r="BV337" s="65" t="str">
        <f t="shared" si="41"/>
        <v>no propulsion</v>
      </c>
      <c r="BW337" s="32" t="s">
        <v>170</v>
      </c>
      <c r="BX337" s="98">
        <v>0.1</v>
      </c>
      <c r="BY337" s="98">
        <v>0.3</v>
      </c>
      <c r="BZ337" s="98">
        <v>0.3</v>
      </c>
      <c r="CA337" s="98">
        <v>4.36E-2</v>
      </c>
      <c r="CB337" s="98">
        <v>0.01</v>
      </c>
      <c r="CC337" s="98">
        <v>3.5000000000000003E-2</v>
      </c>
      <c r="CD337" s="98">
        <v>0.3</v>
      </c>
      <c r="CE337" s="98">
        <v>0.1</v>
      </c>
      <c r="CF337" s="33">
        <v>0.3</v>
      </c>
      <c r="CG337" s="32">
        <v>4.7</v>
      </c>
      <c r="CH337" s="98">
        <v>4.7</v>
      </c>
      <c r="CI337" s="98">
        <v>4.7</v>
      </c>
      <c r="CJ337" s="98">
        <f>Population!$CG337-Population!$CI337</f>
        <v>0</v>
      </c>
      <c r="CK337" s="120">
        <f>_xlfn.DAYS(Entries!$AY$2,Population!H337)</f>
        <v>1364</v>
      </c>
      <c r="CL337" s="120">
        <f t="shared" si="42"/>
        <v>365</v>
      </c>
      <c r="CM337" s="122">
        <f>Entries!$AY$5</f>
        <v>0.15</v>
      </c>
      <c r="CN337" s="122">
        <f t="shared" si="47"/>
        <v>0</v>
      </c>
      <c r="CO337" s="121" t="str">
        <f t="shared" si="43"/>
        <v>-</v>
      </c>
      <c r="CP337" s="32" t="s">
        <v>103</v>
      </c>
      <c r="CQ337" s="98">
        <v>0</v>
      </c>
      <c r="CR337" s="98" t="s">
        <v>95</v>
      </c>
      <c r="CS337" s="98"/>
      <c r="CT337" s="33"/>
      <c r="CU337" s="32" t="s">
        <v>1539</v>
      </c>
      <c r="CV337" s="98" t="s">
        <v>1540</v>
      </c>
      <c r="CW337" s="98" t="s">
        <v>157</v>
      </c>
      <c r="CX337" s="98" t="s">
        <v>106</v>
      </c>
      <c r="CY337" s="98" t="s">
        <v>107</v>
      </c>
      <c r="CZ337" s="98" t="s">
        <v>108</v>
      </c>
      <c r="DA337" s="33"/>
      <c r="DB337" s="17" t="s">
        <v>15462</v>
      </c>
      <c r="DC337" s="17" t="s">
        <v>15500</v>
      </c>
      <c r="DD337" s="17" t="s">
        <v>15500</v>
      </c>
      <c r="DE337" s="17" t="s">
        <v>15500</v>
      </c>
      <c r="DF337" s="17" t="s">
        <v>15500</v>
      </c>
      <c r="DG337" s="23" t="s">
        <v>11171</v>
      </c>
      <c r="DH337" s="145"/>
    </row>
    <row r="338" spans="1:112" s="17" customFormat="1" x14ac:dyDescent="0.25">
      <c r="A338" s="30" t="s">
        <v>1581</v>
      </c>
      <c r="B338" s="96">
        <v>0</v>
      </c>
      <c r="C338" s="148" t="s">
        <v>15461</v>
      </c>
      <c r="D338" s="96" t="s">
        <v>1536</v>
      </c>
      <c r="E338" s="96">
        <v>42865</v>
      </c>
      <c r="F338" s="96" t="s">
        <v>1582</v>
      </c>
      <c r="G338" s="31">
        <v>47032</v>
      </c>
      <c r="H338" s="43">
        <v>42930</v>
      </c>
      <c r="I338" s="96" t="s">
        <v>271</v>
      </c>
      <c r="J338" s="96"/>
      <c r="K338" s="96"/>
      <c r="L338" s="96" t="s">
        <v>112</v>
      </c>
      <c r="M338" s="124" t="s">
        <v>156</v>
      </c>
      <c r="N338" s="96" t="s">
        <v>156</v>
      </c>
      <c r="O338" s="124" t="s">
        <v>157</v>
      </c>
      <c r="P338" s="96" t="str">
        <f>VLOOKUP(N338,Entries!J:K,2,FALSE)</f>
        <v>UNITED STATES OF AMERICA</v>
      </c>
      <c r="Q338" s="123" t="s">
        <v>1538</v>
      </c>
      <c r="R338" s="30" t="s">
        <v>1538</v>
      </c>
      <c r="S338" s="96" t="s">
        <v>156</v>
      </c>
      <c r="T338" s="124" t="s">
        <v>157</v>
      </c>
      <c r="U338" s="125" t="s">
        <v>159</v>
      </c>
      <c r="V338" s="31" t="s">
        <v>159</v>
      </c>
      <c r="W338" s="64">
        <f>IF(VLOOKUP(R338,Entries!N:P,3,FALSE)=V338,1,VLOOKUP(R338,Entries!N:P,3,FALSE))</f>
        <v>1</v>
      </c>
      <c r="X338" s="124"/>
      <c r="Y338" s="124"/>
      <c r="Z338" s="96"/>
      <c r="AA338" s="96"/>
      <c r="AB338" s="96"/>
      <c r="AC338" s="96" t="s">
        <v>93</v>
      </c>
      <c r="AD338" s="96" t="s">
        <v>117</v>
      </c>
      <c r="AE338" s="96" t="s">
        <v>117</v>
      </c>
      <c r="AF338" s="96" t="s">
        <v>94</v>
      </c>
      <c r="AG338" s="96" t="s">
        <v>650</v>
      </c>
      <c r="AH338" s="96"/>
      <c r="AI338" s="96"/>
      <c r="AJ338" s="96">
        <v>1</v>
      </c>
      <c r="AK338" s="96" t="s">
        <v>95</v>
      </c>
      <c r="AL338" s="96"/>
      <c r="AM338" s="31"/>
      <c r="AN338" s="30" t="s">
        <v>96</v>
      </c>
      <c r="AO338" s="96" t="s">
        <v>97</v>
      </c>
      <c r="AP338" s="31" t="s">
        <v>97</v>
      </c>
      <c r="AQ338">
        <v>21104.56610276</v>
      </c>
      <c r="AR338" t="s">
        <v>11842</v>
      </c>
      <c r="AS338" t="s">
        <v>11225</v>
      </c>
      <c r="AT338" t="s">
        <v>11843</v>
      </c>
      <c r="AU338">
        <v>96.857600000000005</v>
      </c>
      <c r="AV338" s="96">
        <v>1.6904836738844446</v>
      </c>
      <c r="AW338">
        <v>321.55439999999999</v>
      </c>
      <c r="AX338" s="96">
        <v>5.6141837289288894</v>
      </c>
      <c r="AY338">
        <v>7.339E-4</v>
      </c>
      <c r="AZ338">
        <v>320.80369999999999</v>
      </c>
      <c r="BA338" s="96">
        <v>5.3039724628755565</v>
      </c>
      <c r="BB338">
        <v>39.268099999999997</v>
      </c>
      <c r="BC338" s="96">
        <v>0.98002660571555567</v>
      </c>
      <c r="BD338">
        <v>15.450001520000001</v>
      </c>
      <c r="BE338" s="96">
        <f t="shared" si="44"/>
        <v>6809.5155699737934</v>
      </c>
      <c r="BF338" s="96">
        <f t="shared" si="45"/>
        <v>443.51307345059649</v>
      </c>
      <c r="BG338" s="96">
        <f t="shared" si="46"/>
        <v>433.51806649699029</v>
      </c>
      <c r="BH338">
        <v>6816.0054414515371</v>
      </c>
      <c r="BI338">
        <v>1.230836493064637E-3</v>
      </c>
      <c r="BJ338">
        <v>1.69039950159104</v>
      </c>
      <c r="BK338">
        <v>5.6121830042137857</v>
      </c>
      <c r="BL338">
        <v>0.53499591687057124</v>
      </c>
      <c r="BM338">
        <v>5.7494438054944794</v>
      </c>
      <c r="BN338">
        <v>1.690484073144557</v>
      </c>
      <c r="BO338">
        <v>5.6121830045015946</v>
      </c>
      <c r="BP338">
        <v>1.2668292460122101E-3</v>
      </c>
      <c r="BQ338">
        <v>0.53499591687057124</v>
      </c>
      <c r="BR338">
        <v>6806.4276133337626</v>
      </c>
      <c r="BS338" s="96">
        <v>443.10185612401256</v>
      </c>
      <c r="BT338" s="96">
        <v>427.67537786963567</v>
      </c>
      <c r="BU338">
        <v>5.7494438054944794</v>
      </c>
      <c r="BV338" s="60" t="str">
        <f t="shared" si="41"/>
        <v>no propulsion</v>
      </c>
      <c r="BW338" s="30" t="s">
        <v>170</v>
      </c>
      <c r="BX338" s="96">
        <v>0.1</v>
      </c>
      <c r="BY338" s="96">
        <v>0.3</v>
      </c>
      <c r="BZ338" s="96">
        <v>0.3</v>
      </c>
      <c r="CA338" s="96">
        <v>4.36E-2</v>
      </c>
      <c r="CB338" s="96">
        <v>0.01</v>
      </c>
      <c r="CC338" s="96">
        <v>3.5000000000000003E-2</v>
      </c>
      <c r="CD338" s="96">
        <v>0.3</v>
      </c>
      <c r="CE338" s="96">
        <v>0.1</v>
      </c>
      <c r="CF338" s="31">
        <v>0.3</v>
      </c>
      <c r="CG338" s="30">
        <v>4.7</v>
      </c>
      <c r="CH338" s="96">
        <v>4.7</v>
      </c>
      <c r="CI338" s="96">
        <v>4.7</v>
      </c>
      <c r="CJ338" s="96">
        <f>Population!$CG338-Population!$CI338</f>
        <v>0</v>
      </c>
      <c r="CK338" s="118">
        <f>_xlfn.DAYS(Entries!$AY$2,Population!H338)</f>
        <v>1364</v>
      </c>
      <c r="CL338" s="118">
        <f t="shared" si="42"/>
        <v>365</v>
      </c>
      <c r="CM338" s="117">
        <f>Entries!$AY$5</f>
        <v>0.15</v>
      </c>
      <c r="CN338" s="117">
        <f t="shared" si="47"/>
        <v>0</v>
      </c>
      <c r="CO338" s="119" t="str">
        <f t="shared" si="43"/>
        <v>-</v>
      </c>
      <c r="CP338" s="30" t="s">
        <v>103</v>
      </c>
      <c r="CQ338" s="96">
        <v>0</v>
      </c>
      <c r="CR338" s="96" t="s">
        <v>95</v>
      </c>
      <c r="CS338" s="96"/>
      <c r="CT338" s="31"/>
      <c r="CU338" s="30" t="s">
        <v>1539</v>
      </c>
      <c r="CV338" s="96" t="s">
        <v>1540</v>
      </c>
      <c r="CW338" s="96" t="s">
        <v>157</v>
      </c>
      <c r="CX338" s="96" t="s">
        <v>106</v>
      </c>
      <c r="CY338" s="96" t="s">
        <v>107</v>
      </c>
      <c r="CZ338" s="96" t="s">
        <v>108</v>
      </c>
      <c r="DA338" s="31"/>
      <c r="DB338" s="17" t="s">
        <v>15462</v>
      </c>
      <c r="DC338" s="17" t="s">
        <v>15500</v>
      </c>
      <c r="DD338" s="17" t="s">
        <v>15500</v>
      </c>
      <c r="DE338" s="17" t="s">
        <v>15500</v>
      </c>
      <c r="DF338" s="17" t="s">
        <v>15500</v>
      </c>
      <c r="DG338" s="23" t="s">
        <v>11171</v>
      </c>
      <c r="DH338" s="145"/>
    </row>
    <row r="339" spans="1:112" s="17" customFormat="1" x14ac:dyDescent="0.25">
      <c r="A339" s="32" t="s">
        <v>1583</v>
      </c>
      <c r="B339" s="98">
        <v>0</v>
      </c>
      <c r="C339" s="64" t="s">
        <v>15461</v>
      </c>
      <c r="D339" s="98" t="s">
        <v>1536</v>
      </c>
      <c r="E339" s="98">
        <v>42875</v>
      </c>
      <c r="F339" s="98" t="s">
        <v>1584</v>
      </c>
      <c r="G339" s="33">
        <v>47042</v>
      </c>
      <c r="H339" s="44">
        <v>42930</v>
      </c>
      <c r="I339" s="98" t="s">
        <v>271</v>
      </c>
      <c r="J339" s="98"/>
      <c r="K339" s="98"/>
      <c r="L339" s="98" t="s">
        <v>112</v>
      </c>
      <c r="M339" t="s">
        <v>156</v>
      </c>
      <c r="N339" s="98" t="s">
        <v>156</v>
      </c>
      <c r="O339" t="s">
        <v>157</v>
      </c>
      <c r="P339" s="64" t="str">
        <f>VLOOKUP(N339,Entries!J:K,2,FALSE)</f>
        <v>UNITED STATES OF AMERICA</v>
      </c>
      <c r="Q339" s="38" t="s">
        <v>1538</v>
      </c>
      <c r="R339" s="32" t="s">
        <v>1538</v>
      </c>
      <c r="S339" s="98" t="s">
        <v>156</v>
      </c>
      <c r="T339" t="s">
        <v>157</v>
      </c>
      <c r="U339" s="39" t="s">
        <v>159</v>
      </c>
      <c r="V339" s="33" t="s">
        <v>159</v>
      </c>
      <c r="W339" s="64">
        <f>IF(VLOOKUP(R339,Entries!N:P,3,FALSE)=V339,1,VLOOKUP(R339,Entries!N:P,3,FALSE))</f>
        <v>1</v>
      </c>
      <c r="X339"/>
      <c r="Y339"/>
      <c r="Z339" s="98"/>
      <c r="AA339" s="98"/>
      <c r="AB339" s="98"/>
      <c r="AC339" s="98" t="s">
        <v>93</v>
      </c>
      <c r="AD339" s="98" t="s">
        <v>117</v>
      </c>
      <c r="AE339" s="98" t="s">
        <v>117</v>
      </c>
      <c r="AF339" s="98" t="s">
        <v>94</v>
      </c>
      <c r="AG339" s="98" t="s">
        <v>650</v>
      </c>
      <c r="AH339" s="98"/>
      <c r="AI339" s="98"/>
      <c r="AJ339" s="98">
        <v>1</v>
      </c>
      <c r="AK339" s="98" t="s">
        <v>95</v>
      </c>
      <c r="AL339" s="98"/>
      <c r="AM339" s="33"/>
      <c r="AN339" s="32" t="s">
        <v>96</v>
      </c>
      <c r="AO339" s="98" t="s">
        <v>97</v>
      </c>
      <c r="AP339" s="33" t="s">
        <v>97</v>
      </c>
      <c r="AQ339">
        <v>21104.579256540001</v>
      </c>
      <c r="AR339" t="s">
        <v>11844</v>
      </c>
      <c r="AS339" t="s">
        <v>11225</v>
      </c>
      <c r="AT339" t="s">
        <v>11845</v>
      </c>
      <c r="AU339">
        <v>96.857600000000005</v>
      </c>
      <c r="AV339" s="98">
        <v>1.6905447603955557</v>
      </c>
      <c r="AW339">
        <v>321.66910000000001</v>
      </c>
      <c r="AX339" s="98">
        <v>5.5030167506799996</v>
      </c>
      <c r="AY339">
        <v>8.2260000000000005E-4</v>
      </c>
      <c r="AZ339">
        <v>303.89530000000002</v>
      </c>
      <c r="BA339" s="98">
        <v>5.811966143946667</v>
      </c>
      <c r="BB339">
        <v>56.151400000000002</v>
      </c>
      <c r="BC339" s="98">
        <v>0.47241340634222223</v>
      </c>
      <c r="BD339">
        <v>15.45013417</v>
      </c>
      <c r="BE339" s="96">
        <f t="shared" si="44"/>
        <v>6809.4765936765352</v>
      </c>
      <c r="BF339" s="96">
        <f t="shared" si="45"/>
        <v>444.07806912249362</v>
      </c>
      <c r="BG339" s="96">
        <f t="shared" si="46"/>
        <v>432.87511823057685</v>
      </c>
      <c r="BH339">
        <v>6815.9650847678213</v>
      </c>
      <c r="BI339">
        <v>1.032876995224118E-3</v>
      </c>
      <c r="BJ339">
        <v>1.6903995006799719</v>
      </c>
      <c r="BK339">
        <v>5.6141848969537724</v>
      </c>
      <c r="BL339">
        <v>0.40648478039379449</v>
      </c>
      <c r="BM339">
        <v>5.8775165523601567</v>
      </c>
      <c r="BN339">
        <v>1.6904840731227611</v>
      </c>
      <c r="BO339">
        <v>5.6141848970937138</v>
      </c>
      <c r="BP339">
        <v>1.133235194347699E-3</v>
      </c>
      <c r="BQ339">
        <v>0.40648478039379449</v>
      </c>
      <c r="BR339">
        <v>6806.3886169968246</v>
      </c>
      <c r="BS339" s="96">
        <v>465.08725127420985</v>
      </c>
      <c r="BT339" s="96">
        <v>445.27953908800191</v>
      </c>
      <c r="BU339">
        <v>5.8775165523601567</v>
      </c>
      <c r="BV339" s="65" t="str">
        <f t="shared" si="41"/>
        <v>no propulsion</v>
      </c>
      <c r="BW339" s="32" t="s">
        <v>170</v>
      </c>
      <c r="BX339" s="98">
        <v>0.1</v>
      </c>
      <c r="BY339" s="98">
        <v>0.3</v>
      </c>
      <c r="BZ339" s="98">
        <v>0.3</v>
      </c>
      <c r="CA339" s="98">
        <v>4.36E-2</v>
      </c>
      <c r="CB339" s="98">
        <v>0.01</v>
      </c>
      <c r="CC339" s="98">
        <v>3.5000000000000003E-2</v>
      </c>
      <c r="CD339" s="98">
        <v>0.3</v>
      </c>
      <c r="CE339" s="98">
        <v>0.1</v>
      </c>
      <c r="CF339" s="33">
        <v>0.3</v>
      </c>
      <c r="CG339" s="32">
        <v>4.7</v>
      </c>
      <c r="CH339" s="98">
        <v>4.7</v>
      </c>
      <c r="CI339" s="98">
        <v>4.7</v>
      </c>
      <c r="CJ339" s="98">
        <f>Population!$CG339-Population!$CI339</f>
        <v>0</v>
      </c>
      <c r="CK339" s="120">
        <f>_xlfn.DAYS(Entries!$AY$2,Population!H339)</f>
        <v>1364</v>
      </c>
      <c r="CL339" s="120">
        <f t="shared" si="42"/>
        <v>365</v>
      </c>
      <c r="CM339" s="122">
        <f>Entries!$AY$5</f>
        <v>0.15</v>
      </c>
      <c r="CN339" s="122">
        <f t="shared" si="47"/>
        <v>0</v>
      </c>
      <c r="CO339" s="121" t="str">
        <f t="shared" si="43"/>
        <v>-</v>
      </c>
      <c r="CP339" s="32" t="s">
        <v>103</v>
      </c>
      <c r="CQ339" s="98">
        <v>0</v>
      </c>
      <c r="CR339" s="98" t="s">
        <v>95</v>
      </c>
      <c r="CS339" s="98"/>
      <c r="CT339" s="33"/>
      <c r="CU339" s="32" t="s">
        <v>1539</v>
      </c>
      <c r="CV339" s="98" t="s">
        <v>1540</v>
      </c>
      <c r="CW339" s="98" t="s">
        <v>157</v>
      </c>
      <c r="CX339" s="98" t="s">
        <v>106</v>
      </c>
      <c r="CY339" s="98" t="s">
        <v>107</v>
      </c>
      <c r="CZ339" s="98" t="s">
        <v>108</v>
      </c>
      <c r="DA339" s="33"/>
      <c r="DB339" s="17" t="s">
        <v>15462</v>
      </c>
      <c r="DC339" s="17" t="s">
        <v>15500</v>
      </c>
      <c r="DD339" s="17" t="s">
        <v>15500</v>
      </c>
      <c r="DE339" s="17" t="s">
        <v>15500</v>
      </c>
      <c r="DF339" s="17" t="s">
        <v>15500</v>
      </c>
      <c r="DG339" s="23" t="s">
        <v>11171</v>
      </c>
      <c r="DH339" s="145"/>
    </row>
    <row r="340" spans="1:112" s="17" customFormat="1" x14ac:dyDescent="0.25">
      <c r="A340" s="30" t="s">
        <v>1585</v>
      </c>
      <c r="B340" s="96">
        <v>0</v>
      </c>
      <c r="C340" s="148" t="s">
        <v>15461</v>
      </c>
      <c r="D340" s="96" t="s">
        <v>1536</v>
      </c>
      <c r="E340" s="96">
        <v>42874</v>
      </c>
      <c r="F340" s="96" t="s">
        <v>1586</v>
      </c>
      <c r="G340" s="31">
        <v>47041</v>
      </c>
      <c r="H340" s="43">
        <v>42930</v>
      </c>
      <c r="I340" s="96" t="s">
        <v>271</v>
      </c>
      <c r="J340" s="96"/>
      <c r="K340" s="96"/>
      <c r="L340" s="96" t="s">
        <v>112</v>
      </c>
      <c r="M340" s="124" t="s">
        <v>156</v>
      </c>
      <c r="N340" s="96" t="s">
        <v>156</v>
      </c>
      <c r="O340" s="124" t="s">
        <v>157</v>
      </c>
      <c r="P340" s="96" t="str">
        <f>VLOOKUP(N340,Entries!J:K,2,FALSE)</f>
        <v>UNITED STATES OF AMERICA</v>
      </c>
      <c r="Q340" s="123" t="s">
        <v>1538</v>
      </c>
      <c r="R340" s="30" t="s">
        <v>1538</v>
      </c>
      <c r="S340" s="96" t="s">
        <v>156</v>
      </c>
      <c r="T340" s="124" t="s">
        <v>157</v>
      </c>
      <c r="U340" s="125" t="s">
        <v>159</v>
      </c>
      <c r="V340" s="31" t="s">
        <v>159</v>
      </c>
      <c r="W340" s="64">
        <f>IF(VLOOKUP(R340,Entries!N:P,3,FALSE)=V340,1,VLOOKUP(R340,Entries!N:P,3,FALSE))</f>
        <v>1</v>
      </c>
      <c r="X340" s="124"/>
      <c r="Y340" s="124"/>
      <c r="Z340" s="96"/>
      <c r="AA340" s="96"/>
      <c r="AB340" s="96"/>
      <c r="AC340" s="96" t="s">
        <v>93</v>
      </c>
      <c r="AD340" s="96" t="s">
        <v>117</v>
      </c>
      <c r="AE340" s="96" t="s">
        <v>117</v>
      </c>
      <c r="AF340" s="96" t="s">
        <v>94</v>
      </c>
      <c r="AG340" s="96" t="s">
        <v>650</v>
      </c>
      <c r="AH340" s="96"/>
      <c r="AI340" s="96"/>
      <c r="AJ340" s="96">
        <v>1</v>
      </c>
      <c r="AK340" s="96" t="s">
        <v>95</v>
      </c>
      <c r="AL340" s="96"/>
      <c r="AM340" s="31"/>
      <c r="AN340" s="30" t="s">
        <v>96</v>
      </c>
      <c r="AO340" s="96" t="s">
        <v>97</v>
      </c>
      <c r="AP340" s="31" t="s">
        <v>97</v>
      </c>
      <c r="AQ340">
        <v>21104.531436280002</v>
      </c>
      <c r="AR340" t="s">
        <v>11846</v>
      </c>
      <c r="AS340" t="s">
        <v>11225</v>
      </c>
      <c r="AT340" t="s">
        <v>11847</v>
      </c>
      <c r="AU340">
        <v>96.861099999999993</v>
      </c>
      <c r="AV340" s="96">
        <v>1.6904714565822221</v>
      </c>
      <c r="AW340">
        <v>315.29969999999997</v>
      </c>
      <c r="AX340" s="96">
        <v>5.6106511832577777</v>
      </c>
      <c r="AY340">
        <v>1.0771999999999999E-3</v>
      </c>
      <c r="AZ340">
        <v>333.00119999999998</v>
      </c>
      <c r="BA340" s="96">
        <v>5.2843130782711105</v>
      </c>
      <c r="BB340">
        <v>27.067299999999999</v>
      </c>
      <c r="BC340" s="96">
        <v>0.99973660485777793</v>
      </c>
      <c r="BD340">
        <v>15.38303996</v>
      </c>
      <c r="BE340" s="96">
        <f t="shared" si="44"/>
        <v>6829.2622355028607</v>
      </c>
      <c r="BF340" s="96">
        <f t="shared" si="45"/>
        <v>465.61871678294392</v>
      </c>
      <c r="BG340" s="96">
        <f t="shared" si="46"/>
        <v>450.90575422277743</v>
      </c>
      <c r="BH340">
        <v>6835.738339841525</v>
      </c>
      <c r="BI340">
        <v>1.5666211347616331E-3</v>
      </c>
      <c r="BJ340">
        <v>1.6904610344893509</v>
      </c>
      <c r="BK340">
        <v>5.5030178954801832</v>
      </c>
      <c r="BL340">
        <v>0.39243038612131159</v>
      </c>
      <c r="BM340">
        <v>5.8919522966688751</v>
      </c>
      <c r="BN340">
        <v>1.690545159109353</v>
      </c>
      <c r="BO340">
        <v>5.5030178957219489</v>
      </c>
      <c r="BP340">
        <v>1.450862878969208E-3</v>
      </c>
      <c r="BQ340">
        <v>0.39243038612131159</v>
      </c>
      <c r="BR340">
        <v>6826.1833951811059</v>
      </c>
      <c r="BS340" s="96">
        <v>443.09544075142549</v>
      </c>
      <c r="BT340" s="96">
        <v>427.70647127791199</v>
      </c>
      <c r="BU340">
        <v>5.8919522966688751</v>
      </c>
      <c r="BV340" s="60" t="str">
        <f t="shared" si="41"/>
        <v>no propulsion</v>
      </c>
      <c r="BW340" s="30" t="s">
        <v>170</v>
      </c>
      <c r="BX340" s="96">
        <v>0.1</v>
      </c>
      <c r="BY340" s="96">
        <v>0.3</v>
      </c>
      <c r="BZ340" s="96">
        <v>0.3</v>
      </c>
      <c r="CA340" s="96">
        <v>4.36E-2</v>
      </c>
      <c r="CB340" s="96">
        <v>0.01</v>
      </c>
      <c r="CC340" s="96">
        <v>3.5000000000000003E-2</v>
      </c>
      <c r="CD340" s="96">
        <v>0.3</v>
      </c>
      <c r="CE340" s="96">
        <v>0.1</v>
      </c>
      <c r="CF340" s="31">
        <v>0.3</v>
      </c>
      <c r="CG340" s="30">
        <v>4.7</v>
      </c>
      <c r="CH340" s="96">
        <v>4.7</v>
      </c>
      <c r="CI340" s="96">
        <v>4.7</v>
      </c>
      <c r="CJ340" s="96">
        <f>Population!$CG340-Population!$CI340</f>
        <v>0</v>
      </c>
      <c r="CK340" s="118">
        <f>_xlfn.DAYS(Entries!$AY$2,Population!H340)</f>
        <v>1364</v>
      </c>
      <c r="CL340" s="118">
        <f t="shared" si="42"/>
        <v>365</v>
      </c>
      <c r="CM340" s="117">
        <f>Entries!$AY$5</f>
        <v>0.15</v>
      </c>
      <c r="CN340" s="117">
        <f t="shared" si="47"/>
        <v>0</v>
      </c>
      <c r="CO340" s="119" t="str">
        <f t="shared" si="43"/>
        <v>-</v>
      </c>
      <c r="CP340" s="30" t="s">
        <v>103</v>
      </c>
      <c r="CQ340" s="96">
        <v>0</v>
      </c>
      <c r="CR340" s="96" t="s">
        <v>95</v>
      </c>
      <c r="CS340" s="96"/>
      <c r="CT340" s="31"/>
      <c r="CU340" s="30" t="s">
        <v>1539</v>
      </c>
      <c r="CV340" s="96" t="s">
        <v>1540</v>
      </c>
      <c r="CW340" s="96" t="s">
        <v>157</v>
      </c>
      <c r="CX340" s="96" t="s">
        <v>106</v>
      </c>
      <c r="CY340" s="96" t="s">
        <v>107</v>
      </c>
      <c r="CZ340" s="96" t="s">
        <v>108</v>
      </c>
      <c r="DA340" s="31"/>
      <c r="DB340" s="17" t="s">
        <v>15462</v>
      </c>
      <c r="DC340" s="17" t="s">
        <v>15500</v>
      </c>
      <c r="DD340" s="17" t="s">
        <v>15500</v>
      </c>
      <c r="DE340" s="17" t="s">
        <v>15500</v>
      </c>
      <c r="DF340" s="17" t="s">
        <v>15500</v>
      </c>
      <c r="DG340" s="23" t="s">
        <v>11171</v>
      </c>
      <c r="DH340" s="145"/>
    </row>
    <row r="341" spans="1:112" s="17" customFormat="1" x14ac:dyDescent="0.25">
      <c r="A341" s="32" t="s">
        <v>1587</v>
      </c>
      <c r="B341" s="98">
        <v>0</v>
      </c>
      <c r="C341" s="64" t="s">
        <v>15461</v>
      </c>
      <c r="D341" s="98" t="s">
        <v>1536</v>
      </c>
      <c r="E341" s="98">
        <v>42873</v>
      </c>
      <c r="F341" s="98" t="s">
        <v>1588</v>
      </c>
      <c r="G341" s="33">
        <v>47040</v>
      </c>
      <c r="H341" s="44">
        <v>42930</v>
      </c>
      <c r="I341" s="98" t="s">
        <v>271</v>
      </c>
      <c r="J341" s="98"/>
      <c r="K341" s="98"/>
      <c r="L341" s="98" t="s">
        <v>112</v>
      </c>
      <c r="M341" t="s">
        <v>156</v>
      </c>
      <c r="N341" s="98" t="s">
        <v>156</v>
      </c>
      <c r="O341" t="s">
        <v>157</v>
      </c>
      <c r="P341" s="64" t="str">
        <f>VLOOKUP(N341,Entries!J:K,2,FALSE)</f>
        <v>UNITED STATES OF AMERICA</v>
      </c>
      <c r="Q341" s="38" t="s">
        <v>1538</v>
      </c>
      <c r="R341" s="32" t="s">
        <v>1538</v>
      </c>
      <c r="S341" s="98" t="s">
        <v>156</v>
      </c>
      <c r="T341" t="s">
        <v>157</v>
      </c>
      <c r="U341" s="39" t="s">
        <v>159</v>
      </c>
      <c r="V341" s="33" t="s">
        <v>159</v>
      </c>
      <c r="W341" s="64">
        <f>IF(VLOOKUP(R341,Entries!N:P,3,FALSE)=V341,1,VLOOKUP(R341,Entries!N:P,3,FALSE))</f>
        <v>1</v>
      </c>
      <c r="X341"/>
      <c r="Y341"/>
      <c r="Z341" s="98"/>
      <c r="AA341" s="98"/>
      <c r="AB341" s="98"/>
      <c r="AC341" s="98" t="s">
        <v>93</v>
      </c>
      <c r="AD341" s="98" t="s">
        <v>117</v>
      </c>
      <c r="AE341" s="98" t="s">
        <v>117</v>
      </c>
      <c r="AF341" s="98" t="s">
        <v>94</v>
      </c>
      <c r="AG341" s="98" t="s">
        <v>650</v>
      </c>
      <c r="AH341" s="98"/>
      <c r="AI341" s="98"/>
      <c r="AJ341" s="98">
        <v>1</v>
      </c>
      <c r="AK341" s="98" t="s">
        <v>95</v>
      </c>
      <c r="AL341" s="98"/>
      <c r="AM341" s="33"/>
      <c r="AN341" s="32" t="s">
        <v>96</v>
      </c>
      <c r="AO341" s="98" t="s">
        <v>97</v>
      </c>
      <c r="AP341" s="33" t="s">
        <v>97</v>
      </c>
      <c r="AQ341">
        <v>21104.53666587</v>
      </c>
      <c r="AR341" t="s">
        <v>11848</v>
      </c>
      <c r="AS341" t="s">
        <v>11225</v>
      </c>
      <c r="AT341" t="s">
        <v>11849</v>
      </c>
      <c r="AU341">
        <v>96.856899999999996</v>
      </c>
      <c r="AV341" s="98">
        <v>1.6904714565822221</v>
      </c>
      <c r="AW341">
        <v>321.4667</v>
      </c>
      <c r="AX341" s="98">
        <v>5.6016749567822233</v>
      </c>
      <c r="AY341">
        <v>7.8189999999999998E-4</v>
      </c>
      <c r="AZ341">
        <v>302.76889999999997</v>
      </c>
      <c r="BA341" s="98">
        <v>5.6096266752000004</v>
      </c>
      <c r="BB341">
        <v>57.280700000000003</v>
      </c>
      <c r="BC341" s="98">
        <v>0.67484712284888893</v>
      </c>
      <c r="BD341">
        <v>15.450092100000001</v>
      </c>
      <c r="BE341" s="96">
        <f t="shared" si="44"/>
        <v>6809.4889549642494</v>
      </c>
      <c r="BF341" s="96">
        <f t="shared" si="45"/>
        <v>443.81329437813565</v>
      </c>
      <c r="BG341" s="96">
        <f t="shared" si="46"/>
        <v>433.16461555036312</v>
      </c>
      <c r="BH341">
        <v>6815.976979724066</v>
      </c>
      <c r="BI341">
        <v>1.010905995571802E-3</v>
      </c>
      <c r="BJ341">
        <v>1.6903872921459411</v>
      </c>
      <c r="BK341">
        <v>5.6106523505676522</v>
      </c>
      <c r="BL341">
        <v>0.44344833619817392</v>
      </c>
      <c r="BM341">
        <v>5.8406035750156988</v>
      </c>
      <c r="BN341">
        <v>1.690471855811847</v>
      </c>
      <c r="BO341">
        <v>5.6106523506576167</v>
      </c>
      <c r="BP341">
        <v>1.13047773507334E-3</v>
      </c>
      <c r="BQ341">
        <v>0.44344833619817392</v>
      </c>
      <c r="BR341">
        <v>6806.4009560146687</v>
      </c>
      <c r="BS341" s="96">
        <v>444.33093232723513</v>
      </c>
      <c r="BT341" s="96">
        <v>427.02611113301009</v>
      </c>
      <c r="BU341">
        <v>5.8406035750156988</v>
      </c>
      <c r="BV341" s="65" t="str">
        <f t="shared" si="41"/>
        <v>no propulsion</v>
      </c>
      <c r="BW341" s="32" t="s">
        <v>170</v>
      </c>
      <c r="BX341" s="98">
        <v>0.1</v>
      </c>
      <c r="BY341" s="98">
        <v>0.3</v>
      </c>
      <c r="BZ341" s="98">
        <v>0.3</v>
      </c>
      <c r="CA341" s="98">
        <v>4.36E-2</v>
      </c>
      <c r="CB341" s="98">
        <v>0.01</v>
      </c>
      <c r="CC341" s="98">
        <v>3.5000000000000003E-2</v>
      </c>
      <c r="CD341" s="98">
        <v>0.3</v>
      </c>
      <c r="CE341" s="98">
        <v>0.1</v>
      </c>
      <c r="CF341" s="33">
        <v>0.3</v>
      </c>
      <c r="CG341" s="32">
        <v>4.7</v>
      </c>
      <c r="CH341" s="98">
        <v>4.7</v>
      </c>
      <c r="CI341" s="98">
        <v>4.7</v>
      </c>
      <c r="CJ341" s="98">
        <f>Population!$CG341-Population!$CI341</f>
        <v>0</v>
      </c>
      <c r="CK341" s="120">
        <f>_xlfn.DAYS(Entries!$AY$2,Population!H341)</f>
        <v>1364</v>
      </c>
      <c r="CL341" s="120">
        <f t="shared" si="42"/>
        <v>365</v>
      </c>
      <c r="CM341" s="122">
        <f>Entries!$AY$5</f>
        <v>0.15</v>
      </c>
      <c r="CN341" s="122">
        <f t="shared" si="47"/>
        <v>0</v>
      </c>
      <c r="CO341" s="121" t="str">
        <f t="shared" si="43"/>
        <v>-</v>
      </c>
      <c r="CP341" s="32" t="s">
        <v>103</v>
      </c>
      <c r="CQ341" s="98">
        <v>0</v>
      </c>
      <c r="CR341" s="98" t="s">
        <v>95</v>
      </c>
      <c r="CS341" s="98"/>
      <c r="CT341" s="33"/>
      <c r="CU341" s="32" t="s">
        <v>1539</v>
      </c>
      <c r="CV341" s="98" t="s">
        <v>1540</v>
      </c>
      <c r="CW341" s="98" t="s">
        <v>157</v>
      </c>
      <c r="CX341" s="98" t="s">
        <v>106</v>
      </c>
      <c r="CY341" s="98" t="s">
        <v>107</v>
      </c>
      <c r="CZ341" s="98" t="s">
        <v>108</v>
      </c>
      <c r="DA341" s="33"/>
      <c r="DB341" s="17" t="s">
        <v>15462</v>
      </c>
      <c r="DC341" s="17" t="s">
        <v>15500</v>
      </c>
      <c r="DD341" s="17" t="s">
        <v>15500</v>
      </c>
      <c r="DE341" s="17" t="s">
        <v>15500</v>
      </c>
      <c r="DF341" s="17" t="s">
        <v>15500</v>
      </c>
      <c r="DG341" s="23" t="s">
        <v>11171</v>
      </c>
      <c r="DH341" s="145"/>
    </row>
    <row r="342" spans="1:112" s="17" customFormat="1" x14ac:dyDescent="0.25">
      <c r="A342" s="30" t="s">
        <v>1589</v>
      </c>
      <c r="B342" s="96">
        <v>0</v>
      </c>
      <c r="C342" s="148" t="s">
        <v>15461</v>
      </c>
      <c r="D342" s="96" t="s">
        <v>1536</v>
      </c>
      <c r="E342" s="96">
        <v>42856</v>
      </c>
      <c r="F342" s="96" t="s">
        <v>1590</v>
      </c>
      <c r="G342" s="31">
        <v>47023</v>
      </c>
      <c r="H342" s="43">
        <v>42930</v>
      </c>
      <c r="I342" s="96" t="s">
        <v>271</v>
      </c>
      <c r="J342" s="96"/>
      <c r="K342" s="96"/>
      <c r="L342" s="96" t="s">
        <v>112</v>
      </c>
      <c r="M342" s="124" t="s">
        <v>156</v>
      </c>
      <c r="N342" s="96" t="s">
        <v>156</v>
      </c>
      <c r="O342" s="124" t="s">
        <v>157</v>
      </c>
      <c r="P342" s="96" t="str">
        <f>VLOOKUP(N342,Entries!J:K,2,FALSE)</f>
        <v>UNITED STATES OF AMERICA</v>
      </c>
      <c r="Q342" s="123" t="s">
        <v>1538</v>
      </c>
      <c r="R342" s="30" t="s">
        <v>1538</v>
      </c>
      <c r="S342" s="96" t="s">
        <v>156</v>
      </c>
      <c r="T342" s="124" t="s">
        <v>157</v>
      </c>
      <c r="U342" s="125" t="s">
        <v>159</v>
      </c>
      <c r="V342" s="31" t="s">
        <v>159</v>
      </c>
      <c r="W342" s="64">
        <f>IF(VLOOKUP(R342,Entries!N:P,3,FALSE)=V342,1,VLOOKUP(R342,Entries!N:P,3,FALSE))</f>
        <v>1</v>
      </c>
      <c r="X342" s="124"/>
      <c r="Y342" s="124"/>
      <c r="Z342" s="96"/>
      <c r="AA342" s="96"/>
      <c r="AB342" s="96"/>
      <c r="AC342" s="96" t="s">
        <v>93</v>
      </c>
      <c r="AD342" s="96" t="s">
        <v>117</v>
      </c>
      <c r="AE342" s="96" t="s">
        <v>117</v>
      </c>
      <c r="AF342" s="96" t="s">
        <v>94</v>
      </c>
      <c r="AG342" s="96" t="s">
        <v>650</v>
      </c>
      <c r="AH342" s="96"/>
      <c r="AI342" s="96"/>
      <c r="AJ342" s="96">
        <v>1</v>
      </c>
      <c r="AK342" s="96" t="s">
        <v>95</v>
      </c>
      <c r="AL342" s="96"/>
      <c r="AM342" s="31"/>
      <c r="AN342" s="30" t="s">
        <v>96</v>
      </c>
      <c r="AO342" s="96" t="s">
        <v>97</v>
      </c>
      <c r="AP342" s="31" t="s">
        <v>97</v>
      </c>
      <c r="AQ342">
        <v>21104.121280390002</v>
      </c>
      <c r="AR342" t="s">
        <v>11850</v>
      </c>
      <c r="AS342" t="s">
        <v>11225</v>
      </c>
      <c r="AT342" t="s">
        <v>11851</v>
      </c>
      <c r="AU342">
        <v>96.856899999999996</v>
      </c>
      <c r="AV342" s="96">
        <v>1.6904627299377779</v>
      </c>
      <c r="AW342">
        <v>320.95240000000001</v>
      </c>
      <c r="AX342" s="96">
        <v>5.6125326478000002</v>
      </c>
      <c r="AY342">
        <v>7.1350000000000005E-4</v>
      </c>
      <c r="AZ342">
        <v>321.40800000000002</v>
      </c>
      <c r="BA342" s="96">
        <v>5.5853229704222223</v>
      </c>
      <c r="BB342">
        <v>38.665900000000001</v>
      </c>
      <c r="BC342" s="96">
        <v>0.69919271552000006</v>
      </c>
      <c r="BD342">
        <v>15.449147930000001</v>
      </c>
      <c r="BE342" s="96">
        <f t="shared" si="44"/>
        <v>6809.7663920427594</v>
      </c>
      <c r="BF342" s="96">
        <f t="shared" si="45"/>
        <v>443.62516036348188</v>
      </c>
      <c r="BG342" s="96">
        <f t="shared" si="46"/>
        <v>433.90762372203699</v>
      </c>
      <c r="BH342">
        <v>6816.2558831228307</v>
      </c>
      <c r="BI342">
        <v>1.2309946078432391E-3</v>
      </c>
      <c r="BJ342">
        <v>1.6903872989775941</v>
      </c>
      <c r="BK342">
        <v>5.6016761222498568</v>
      </c>
      <c r="BL342">
        <v>0.55269333835145462</v>
      </c>
      <c r="BM342">
        <v>5.7317830303331521</v>
      </c>
      <c r="BN342">
        <v>1.6904718558286169</v>
      </c>
      <c r="BO342">
        <v>5.6016761223871034</v>
      </c>
      <c r="BP342">
        <v>1.2711648669009529E-3</v>
      </c>
      <c r="BQ342">
        <v>0.55269333835145462</v>
      </c>
      <c r="BR342">
        <v>6806.6785217301222</v>
      </c>
      <c r="BS342" s="96">
        <v>440.34665570715151</v>
      </c>
      <c r="BT342" s="96">
        <v>423.16095132554983</v>
      </c>
      <c r="BU342">
        <v>5.7317830303331521</v>
      </c>
      <c r="BV342" s="60" t="str">
        <f t="shared" si="41"/>
        <v>no propulsion</v>
      </c>
      <c r="BW342" s="30" t="s">
        <v>170</v>
      </c>
      <c r="BX342" s="96">
        <v>0.1</v>
      </c>
      <c r="BY342" s="96">
        <v>0.3</v>
      </c>
      <c r="BZ342" s="96">
        <v>0.3</v>
      </c>
      <c r="CA342" s="96">
        <v>4.36E-2</v>
      </c>
      <c r="CB342" s="96">
        <v>0.01</v>
      </c>
      <c r="CC342" s="96">
        <v>3.5000000000000003E-2</v>
      </c>
      <c r="CD342" s="96">
        <v>0.3</v>
      </c>
      <c r="CE342" s="96">
        <v>0.1</v>
      </c>
      <c r="CF342" s="31">
        <v>0.3</v>
      </c>
      <c r="CG342" s="30">
        <v>4.7</v>
      </c>
      <c r="CH342" s="96">
        <v>4.7</v>
      </c>
      <c r="CI342" s="96">
        <v>4.7</v>
      </c>
      <c r="CJ342" s="96">
        <f>Population!$CG342-Population!$CI342</f>
        <v>0</v>
      </c>
      <c r="CK342" s="118">
        <f>_xlfn.DAYS(Entries!$AY$2,Population!H342)</f>
        <v>1364</v>
      </c>
      <c r="CL342" s="118">
        <f t="shared" si="42"/>
        <v>365</v>
      </c>
      <c r="CM342" s="117">
        <f>Entries!$AY$5</f>
        <v>0.15</v>
      </c>
      <c r="CN342" s="117">
        <f t="shared" si="47"/>
        <v>0</v>
      </c>
      <c r="CO342" s="119" t="str">
        <f t="shared" si="43"/>
        <v>-</v>
      </c>
      <c r="CP342" s="30" t="s">
        <v>103</v>
      </c>
      <c r="CQ342" s="96">
        <v>0</v>
      </c>
      <c r="CR342" s="96" t="s">
        <v>95</v>
      </c>
      <c r="CS342" s="96"/>
      <c r="CT342" s="31"/>
      <c r="CU342" s="30" t="s">
        <v>1539</v>
      </c>
      <c r="CV342" s="96" t="s">
        <v>1540</v>
      </c>
      <c r="CW342" s="96" t="s">
        <v>157</v>
      </c>
      <c r="CX342" s="96" t="s">
        <v>106</v>
      </c>
      <c r="CY342" s="96" t="s">
        <v>107</v>
      </c>
      <c r="CZ342" s="96" t="s">
        <v>108</v>
      </c>
      <c r="DA342" s="31"/>
      <c r="DB342" s="17" t="s">
        <v>15462</v>
      </c>
      <c r="DC342" s="17" t="s">
        <v>15500</v>
      </c>
      <c r="DD342" s="17" t="s">
        <v>15500</v>
      </c>
      <c r="DE342" s="17" t="s">
        <v>15500</v>
      </c>
      <c r="DF342" s="17" t="s">
        <v>15500</v>
      </c>
      <c r="DG342" s="23" t="s">
        <v>11171</v>
      </c>
      <c r="DH342" s="145"/>
    </row>
    <row r="343" spans="1:112" s="17" customFormat="1" x14ac:dyDescent="0.25">
      <c r="A343" s="32" t="s">
        <v>1591</v>
      </c>
      <c r="B343" s="98">
        <v>0</v>
      </c>
      <c r="C343" s="64" t="s">
        <v>15461</v>
      </c>
      <c r="D343" s="98" t="s">
        <v>1536</v>
      </c>
      <c r="E343" s="98">
        <v>42854</v>
      </c>
      <c r="F343" s="98" t="s">
        <v>1592</v>
      </c>
      <c r="G343" s="33">
        <v>47021</v>
      </c>
      <c r="H343" s="44">
        <v>42930</v>
      </c>
      <c r="I343" s="98" t="s">
        <v>271</v>
      </c>
      <c r="J343" s="98"/>
      <c r="K343" s="98"/>
      <c r="L343" s="98" t="s">
        <v>112</v>
      </c>
      <c r="M343" t="s">
        <v>156</v>
      </c>
      <c r="N343" s="98" t="s">
        <v>156</v>
      </c>
      <c r="O343" t="s">
        <v>157</v>
      </c>
      <c r="P343" s="64" t="str">
        <f>VLOOKUP(N343,Entries!J:K,2,FALSE)</f>
        <v>UNITED STATES OF AMERICA</v>
      </c>
      <c r="Q343" s="38" t="s">
        <v>1538</v>
      </c>
      <c r="R343" s="32" t="s">
        <v>1538</v>
      </c>
      <c r="S343" s="98" t="s">
        <v>156</v>
      </c>
      <c r="T343" t="s">
        <v>157</v>
      </c>
      <c r="U343" s="39" t="s">
        <v>159</v>
      </c>
      <c r="V343" s="33" t="s">
        <v>159</v>
      </c>
      <c r="W343" s="64">
        <f>IF(VLOOKUP(R343,Entries!N:P,3,FALSE)=V343,1,VLOOKUP(R343,Entries!N:P,3,FALSE))</f>
        <v>1</v>
      </c>
      <c r="X343"/>
      <c r="Y343"/>
      <c r="Z343" s="98"/>
      <c r="AA343" s="98"/>
      <c r="AB343" s="98"/>
      <c r="AC343" s="98" t="s">
        <v>93</v>
      </c>
      <c r="AD343" s="98" t="s">
        <v>117</v>
      </c>
      <c r="AE343" s="98" t="s">
        <v>117</v>
      </c>
      <c r="AF343" s="98" t="s">
        <v>94</v>
      </c>
      <c r="AG343" s="98" t="s">
        <v>650</v>
      </c>
      <c r="AH343" s="98"/>
      <c r="AI343" s="98"/>
      <c r="AJ343" s="98">
        <v>1</v>
      </c>
      <c r="AK343" s="98" t="s">
        <v>95</v>
      </c>
      <c r="AL343" s="98"/>
      <c r="AM343" s="33"/>
      <c r="AN343" s="32" t="s">
        <v>96</v>
      </c>
      <c r="AO343" s="98" t="s">
        <v>97</v>
      </c>
      <c r="AP343" s="33" t="s">
        <v>97</v>
      </c>
      <c r="AQ343">
        <v>21104.55491947</v>
      </c>
      <c r="AR343" t="s">
        <v>11852</v>
      </c>
      <c r="AS343" t="s">
        <v>11225</v>
      </c>
      <c r="AT343" t="s">
        <v>11853</v>
      </c>
      <c r="AU343">
        <v>96.856399999999994</v>
      </c>
      <c r="AV343" s="98">
        <v>1.6980479292888888</v>
      </c>
      <c r="AW343">
        <v>321.5745</v>
      </c>
      <c r="AX343" s="98">
        <v>2.9381774086577783</v>
      </c>
      <c r="AY343">
        <v>6.6169999999999998E-4</v>
      </c>
      <c r="AZ343">
        <v>320.01549999999997</v>
      </c>
      <c r="BA343" s="98">
        <v>3.2945892757288888</v>
      </c>
      <c r="BB343">
        <v>40.0608</v>
      </c>
      <c r="BC343" s="98">
        <v>2.9904709528266666</v>
      </c>
      <c r="BD343">
        <v>15.462507260000001</v>
      </c>
      <c r="BE343" s="96">
        <f t="shared" si="44"/>
        <v>6805.8434826926305</v>
      </c>
      <c r="BF343" s="96">
        <f t="shared" si="45"/>
        <v>439.34690932512785</v>
      </c>
      <c r="BG343" s="96">
        <f t="shared" si="46"/>
        <v>430.34005606013307</v>
      </c>
      <c r="BH343">
        <v>6812.33606603505</v>
      </c>
      <c r="BI343">
        <v>1.199864641739243E-3</v>
      </c>
      <c r="BJ343">
        <v>1.690378480847037</v>
      </c>
      <c r="BK343">
        <v>5.6125338153919841</v>
      </c>
      <c r="BL343">
        <v>0.58920056874149729</v>
      </c>
      <c r="BM343">
        <v>5.6953176288455154</v>
      </c>
      <c r="BN343">
        <v>1.6904631292965879</v>
      </c>
      <c r="BO343">
        <v>5.6125338157280336</v>
      </c>
      <c r="BP343">
        <v>1.2631431974444169E-3</v>
      </c>
      <c r="BQ343">
        <v>0.58920056874149729</v>
      </c>
      <c r="BR343">
        <v>6802.7538035163507</v>
      </c>
      <c r="BS343" s="96">
        <v>497.72747768658064</v>
      </c>
      <c r="BT343" s="96">
        <v>476.01633037399915</v>
      </c>
      <c r="BU343">
        <v>5.6953176288455154</v>
      </c>
      <c r="BV343" s="65" t="str">
        <f t="shared" si="41"/>
        <v>no propulsion</v>
      </c>
      <c r="BW343" s="32" t="s">
        <v>170</v>
      </c>
      <c r="BX343" s="98">
        <v>0.1</v>
      </c>
      <c r="BY343" s="98">
        <v>0.3</v>
      </c>
      <c r="BZ343" s="98">
        <v>0.3</v>
      </c>
      <c r="CA343" s="98">
        <v>4.36E-2</v>
      </c>
      <c r="CB343" s="98">
        <v>0.01</v>
      </c>
      <c r="CC343" s="98">
        <v>3.5000000000000003E-2</v>
      </c>
      <c r="CD343" s="98">
        <v>0.3</v>
      </c>
      <c r="CE343" s="98">
        <v>0.1</v>
      </c>
      <c r="CF343" s="33">
        <v>0.3</v>
      </c>
      <c r="CG343" s="32">
        <v>4.7</v>
      </c>
      <c r="CH343" s="98">
        <v>4.7</v>
      </c>
      <c r="CI343" s="98">
        <v>4.7</v>
      </c>
      <c r="CJ343" s="98">
        <f>Population!$CG343-Population!$CI343</f>
        <v>0</v>
      </c>
      <c r="CK343" s="120">
        <f>_xlfn.DAYS(Entries!$AY$2,Population!H343)</f>
        <v>1364</v>
      </c>
      <c r="CL343" s="120">
        <f t="shared" si="42"/>
        <v>365</v>
      </c>
      <c r="CM343" s="122">
        <f>Entries!$AY$5</f>
        <v>0.15</v>
      </c>
      <c r="CN343" s="122">
        <f t="shared" si="47"/>
        <v>0</v>
      </c>
      <c r="CO343" s="121" t="str">
        <f t="shared" si="43"/>
        <v>-</v>
      </c>
      <c r="CP343" s="32" t="s">
        <v>103</v>
      </c>
      <c r="CQ343" s="98">
        <v>0</v>
      </c>
      <c r="CR343" s="98" t="s">
        <v>95</v>
      </c>
      <c r="CS343" s="98"/>
      <c r="CT343" s="33"/>
      <c r="CU343" s="32" t="s">
        <v>1539</v>
      </c>
      <c r="CV343" s="98" t="s">
        <v>1540</v>
      </c>
      <c r="CW343" s="98" t="s">
        <v>157</v>
      </c>
      <c r="CX343" s="98" t="s">
        <v>106</v>
      </c>
      <c r="CY343" s="98" t="s">
        <v>107</v>
      </c>
      <c r="CZ343" s="98" t="s">
        <v>108</v>
      </c>
      <c r="DA343" s="33"/>
      <c r="DB343" s="17" t="s">
        <v>15462</v>
      </c>
      <c r="DC343" s="17" t="s">
        <v>15500</v>
      </c>
      <c r="DD343" s="17" t="s">
        <v>15500</v>
      </c>
      <c r="DE343" s="17" t="s">
        <v>15500</v>
      </c>
      <c r="DF343" s="17" t="s">
        <v>15500</v>
      </c>
      <c r="DG343" s="23" t="s">
        <v>11171</v>
      </c>
      <c r="DH343" s="145"/>
    </row>
    <row r="344" spans="1:112" s="17" customFormat="1" x14ac:dyDescent="0.25">
      <c r="A344" s="30" t="s">
        <v>1593</v>
      </c>
      <c r="B344" s="96">
        <v>0</v>
      </c>
      <c r="C344" s="148" t="s">
        <v>15461</v>
      </c>
      <c r="D344" s="96" t="s">
        <v>1536</v>
      </c>
      <c r="E344" s="96">
        <v>41612</v>
      </c>
      <c r="F344" s="96" t="s">
        <v>1594</v>
      </c>
      <c r="G344" s="31">
        <v>41609</v>
      </c>
      <c r="H344" s="43">
        <v>42543</v>
      </c>
      <c r="I344" s="96" t="s">
        <v>87</v>
      </c>
      <c r="J344" s="96"/>
      <c r="K344" s="96"/>
      <c r="L344" s="96" t="s">
        <v>317</v>
      </c>
      <c r="M344" s="124" t="s">
        <v>156</v>
      </c>
      <c r="N344" s="96" t="s">
        <v>156</v>
      </c>
      <c r="O344" s="124" t="s">
        <v>157</v>
      </c>
      <c r="P344" s="96" t="str">
        <f>VLOOKUP(N344,Entries!J:K,2,FALSE)</f>
        <v>UNITED STATES OF AMERICA</v>
      </c>
      <c r="Q344" s="123" t="s">
        <v>1538</v>
      </c>
      <c r="R344" s="30" t="s">
        <v>1538</v>
      </c>
      <c r="S344" s="96" t="s">
        <v>156</v>
      </c>
      <c r="T344" s="124" t="s">
        <v>157</v>
      </c>
      <c r="U344" s="125" t="s">
        <v>159</v>
      </c>
      <c r="V344" s="31" t="s">
        <v>159</v>
      </c>
      <c r="W344" s="64">
        <f>IF(VLOOKUP(R344,Entries!N:P,3,FALSE)=V344,1,VLOOKUP(R344,Entries!N:P,3,FALSE))</f>
        <v>1</v>
      </c>
      <c r="X344" s="124"/>
      <c r="Y344" s="124"/>
      <c r="Z344" s="96"/>
      <c r="AA344" s="96"/>
      <c r="AB344" s="96"/>
      <c r="AC344" s="96" t="s">
        <v>93</v>
      </c>
      <c r="AD344" s="96" t="s">
        <v>117</v>
      </c>
      <c r="AE344" s="96" t="s">
        <v>117</v>
      </c>
      <c r="AF344" s="96" t="s">
        <v>94</v>
      </c>
      <c r="AG344" s="96" t="s">
        <v>650</v>
      </c>
      <c r="AH344" s="96"/>
      <c r="AI344" s="96"/>
      <c r="AJ344" s="96">
        <v>1</v>
      </c>
      <c r="AK344" s="96" t="s">
        <v>95</v>
      </c>
      <c r="AL344" s="96"/>
      <c r="AM344" s="31"/>
      <c r="AN344" s="30" t="s">
        <v>96</v>
      </c>
      <c r="AO344" s="96" t="s">
        <v>97</v>
      </c>
      <c r="AP344" s="31" t="s">
        <v>97</v>
      </c>
      <c r="AQ344">
        <v>21104.06296006</v>
      </c>
      <c r="AR344" t="s">
        <v>11854</v>
      </c>
      <c r="AS344" t="s">
        <v>11225</v>
      </c>
      <c r="AT344" t="s">
        <v>11855</v>
      </c>
      <c r="AU344">
        <v>97.290999999999997</v>
      </c>
      <c r="AV344" s="96">
        <v>1.6980479292888888</v>
      </c>
      <c r="AW344">
        <v>168.34520000000001</v>
      </c>
      <c r="AX344" s="96">
        <v>2.9403032192444445</v>
      </c>
      <c r="AY344">
        <v>9.5E-4</v>
      </c>
      <c r="AZ344">
        <v>188.76609999999999</v>
      </c>
      <c r="BA344" s="96">
        <v>3.2898524531244449</v>
      </c>
      <c r="BB344">
        <v>171.34139999999999</v>
      </c>
      <c r="BC344" s="96">
        <v>2.9952077754311115</v>
      </c>
      <c r="BD344">
        <v>15.276696169999999</v>
      </c>
      <c r="BE344" s="96">
        <f t="shared" si="44"/>
        <v>6860.9187152028171</v>
      </c>
      <c r="BF344" s="96">
        <f t="shared" si="45"/>
        <v>496.43658798225988</v>
      </c>
      <c r="BG344" s="96">
        <f t="shared" si="46"/>
        <v>483.40084242337434</v>
      </c>
      <c r="BH344">
        <v>6867.3408793096096</v>
      </c>
      <c r="BI344">
        <v>1.0426103750586101E-3</v>
      </c>
      <c r="BJ344">
        <v>1.6979598702866061</v>
      </c>
      <c r="BK344">
        <v>2.9381780199810028</v>
      </c>
      <c r="BL344">
        <v>2.023552979209617</v>
      </c>
      <c r="BM344">
        <v>4.2615077972275914</v>
      </c>
      <c r="BN344">
        <v>1.698048330628176</v>
      </c>
      <c r="BO344">
        <v>2.938178020431975</v>
      </c>
      <c r="BP344">
        <v>1.5829361948144439E-3</v>
      </c>
      <c r="BQ344">
        <v>2.023552979209617</v>
      </c>
      <c r="BR344">
        <v>6857.8719040302894</v>
      </c>
      <c r="BS344" s="96">
        <v>498.06029058905551</v>
      </c>
      <c r="BT344" s="96">
        <v>476.12203380602841</v>
      </c>
      <c r="BU344">
        <v>4.2615077972275914</v>
      </c>
      <c r="BV344" s="60" t="str">
        <f t="shared" si="41"/>
        <v>no propulsion</v>
      </c>
      <c r="BW344" s="30" t="s">
        <v>170</v>
      </c>
      <c r="BX344" s="96">
        <v>0.1</v>
      </c>
      <c r="BY344" s="96">
        <v>0.3</v>
      </c>
      <c r="BZ344" s="96">
        <v>0.3</v>
      </c>
      <c r="CA344" s="96">
        <v>4.36E-2</v>
      </c>
      <c r="CB344" s="96">
        <v>0.01</v>
      </c>
      <c r="CC344" s="96">
        <v>3.5000000000000003E-2</v>
      </c>
      <c r="CD344" s="96">
        <v>0.3</v>
      </c>
      <c r="CE344" s="96">
        <v>0.1</v>
      </c>
      <c r="CF344" s="31">
        <v>0.3</v>
      </c>
      <c r="CG344" s="30">
        <v>4.7</v>
      </c>
      <c r="CH344" s="96">
        <v>4.7</v>
      </c>
      <c r="CI344" s="96">
        <v>4.7</v>
      </c>
      <c r="CJ344" s="96">
        <f>Population!$CG344-Population!$CI344</f>
        <v>0</v>
      </c>
      <c r="CK344" s="118">
        <f>_xlfn.DAYS(Entries!$AY$2,Population!H344)</f>
        <v>1751</v>
      </c>
      <c r="CL344" s="118">
        <f t="shared" si="42"/>
        <v>365</v>
      </c>
      <c r="CM344" s="117">
        <f>Entries!$AY$5</f>
        <v>0.15</v>
      </c>
      <c r="CN344" s="117">
        <f t="shared" si="47"/>
        <v>0</v>
      </c>
      <c r="CO344" s="119" t="str">
        <f t="shared" si="43"/>
        <v>-</v>
      </c>
      <c r="CP344" s="30" t="s">
        <v>103</v>
      </c>
      <c r="CQ344" s="96">
        <v>0</v>
      </c>
      <c r="CR344" s="96" t="s">
        <v>95</v>
      </c>
      <c r="CS344" s="96"/>
      <c r="CT344" s="31"/>
      <c r="CU344" s="30" t="s">
        <v>1539</v>
      </c>
      <c r="CV344" s="96" t="s">
        <v>1540</v>
      </c>
      <c r="CW344" s="96" t="s">
        <v>157</v>
      </c>
      <c r="CX344" s="96" t="s">
        <v>106</v>
      </c>
      <c r="CY344" s="96" t="s">
        <v>107</v>
      </c>
      <c r="CZ344" s="96" t="s">
        <v>108</v>
      </c>
      <c r="DA344" s="31"/>
      <c r="DB344" s="17" t="s">
        <v>15462</v>
      </c>
      <c r="DC344" s="17" t="s">
        <v>15500</v>
      </c>
      <c r="DD344" s="17" t="s">
        <v>15500</v>
      </c>
      <c r="DE344" s="17" t="s">
        <v>15500</v>
      </c>
      <c r="DF344" s="17" t="s">
        <v>15500</v>
      </c>
      <c r="DG344" s="23" t="s">
        <v>11171</v>
      </c>
      <c r="DH344" s="145"/>
    </row>
    <row r="345" spans="1:112" s="17" customFormat="1" x14ac:dyDescent="0.25">
      <c r="A345" s="32" t="s">
        <v>1595</v>
      </c>
      <c r="B345" s="98">
        <v>0</v>
      </c>
      <c r="C345" s="64" t="s">
        <v>15461</v>
      </c>
      <c r="D345" s="98" t="s">
        <v>1536</v>
      </c>
      <c r="E345" s="98">
        <v>41614</v>
      </c>
      <c r="F345" s="98" t="s">
        <v>1596</v>
      </c>
      <c r="G345" s="33">
        <v>41611</v>
      </c>
      <c r="H345" s="44">
        <v>42543</v>
      </c>
      <c r="I345" s="98" t="s">
        <v>87</v>
      </c>
      <c r="J345" s="98"/>
      <c r="K345" s="98"/>
      <c r="L345" s="98" t="s">
        <v>317</v>
      </c>
      <c r="M345" t="s">
        <v>156</v>
      </c>
      <c r="N345" s="98" t="s">
        <v>156</v>
      </c>
      <c r="O345" t="s">
        <v>157</v>
      </c>
      <c r="P345" s="64" t="str">
        <f>VLOOKUP(N345,Entries!J:K,2,FALSE)</f>
        <v>UNITED STATES OF AMERICA</v>
      </c>
      <c r="Q345" s="38" t="s">
        <v>1538</v>
      </c>
      <c r="R345" s="32" t="s">
        <v>1538</v>
      </c>
      <c r="S345" s="98" t="s">
        <v>156</v>
      </c>
      <c r="T345" t="s">
        <v>157</v>
      </c>
      <c r="U345" s="39" t="s">
        <v>159</v>
      </c>
      <c r="V345" s="33" t="s">
        <v>159</v>
      </c>
      <c r="W345" s="64">
        <f>IF(VLOOKUP(R345,Entries!N:P,3,FALSE)=V345,1,VLOOKUP(R345,Entries!N:P,3,FALSE))</f>
        <v>1</v>
      </c>
      <c r="X345"/>
      <c r="Y345"/>
      <c r="Z345" s="98"/>
      <c r="AA345" s="98"/>
      <c r="AB345" s="98"/>
      <c r="AC345" s="98" t="s">
        <v>93</v>
      </c>
      <c r="AD345" s="98" t="s">
        <v>117</v>
      </c>
      <c r="AE345" s="98" t="s">
        <v>117</v>
      </c>
      <c r="AF345" s="98" t="s">
        <v>94</v>
      </c>
      <c r="AG345" s="98" t="s">
        <v>650</v>
      </c>
      <c r="AH345" s="98"/>
      <c r="AI345" s="98"/>
      <c r="AJ345" s="98">
        <v>1</v>
      </c>
      <c r="AK345" s="98" t="s">
        <v>95</v>
      </c>
      <c r="AL345" s="98"/>
      <c r="AM345" s="33"/>
      <c r="AN345" s="32" t="s">
        <v>96</v>
      </c>
      <c r="AO345" s="98" t="s">
        <v>97</v>
      </c>
      <c r="AP345" s="33" t="s">
        <v>97</v>
      </c>
      <c r="AQ345">
        <v>21104.169741109999</v>
      </c>
      <c r="AR345" t="s">
        <v>11856</v>
      </c>
      <c r="AS345" t="s">
        <v>11225</v>
      </c>
      <c r="AT345" t="s">
        <v>11857</v>
      </c>
      <c r="AU345">
        <v>97.290999999999997</v>
      </c>
      <c r="AV345" s="98">
        <v>1.6980531652755559</v>
      </c>
      <c r="AW345">
        <v>168.46700000000001</v>
      </c>
      <c r="AX345" s="98">
        <v>2.9400012773466666</v>
      </c>
      <c r="AY345">
        <v>9.7820000000000003E-4</v>
      </c>
      <c r="AZ345">
        <v>188.49469999999999</v>
      </c>
      <c r="BA345" s="98">
        <v>3.2767223438933337</v>
      </c>
      <c r="BB345">
        <v>171.61279999999999</v>
      </c>
      <c r="BC345" s="98">
        <v>3.0081755690755552</v>
      </c>
      <c r="BD345">
        <v>15.275964220000001</v>
      </c>
      <c r="BE345" s="96">
        <f t="shared" si="44"/>
        <v>6861.1378747172139</v>
      </c>
      <c r="BF345" s="96">
        <f t="shared" si="45"/>
        <v>496.84943978626234</v>
      </c>
      <c r="BG345" s="96">
        <f t="shared" si="46"/>
        <v>483.42630964816544</v>
      </c>
      <c r="BH345">
        <v>6867.5594732687186</v>
      </c>
      <c r="BI345">
        <v>1.055668441478993E-3</v>
      </c>
      <c r="BJ345">
        <v>1.697959875929983</v>
      </c>
      <c r="BK345">
        <v>2.9403038311131282</v>
      </c>
      <c r="BL345">
        <v>2.0478393294466839</v>
      </c>
      <c r="BM345">
        <v>4.2372214041375429</v>
      </c>
      <c r="BN345">
        <v>1.6980483306130481</v>
      </c>
      <c r="BO345">
        <v>2.9403038314516019</v>
      </c>
      <c r="BP345">
        <v>1.5994433628961911E-3</v>
      </c>
      <c r="BQ345">
        <v>2.0478393294466839</v>
      </c>
      <c r="BR345">
        <v>6858.091162197542</v>
      </c>
      <c r="BS345" s="96">
        <v>497.9327550013204</v>
      </c>
      <c r="BT345" s="96">
        <v>476.4211842618306</v>
      </c>
      <c r="BU345">
        <v>4.2372214041375429</v>
      </c>
      <c r="BV345" s="65" t="str">
        <f t="shared" si="41"/>
        <v>no propulsion</v>
      </c>
      <c r="BW345" s="32" t="s">
        <v>170</v>
      </c>
      <c r="BX345" s="98">
        <v>0.1</v>
      </c>
      <c r="BY345" s="98">
        <v>0.3</v>
      </c>
      <c r="BZ345" s="98">
        <v>0.3</v>
      </c>
      <c r="CA345" s="98">
        <v>4.36E-2</v>
      </c>
      <c r="CB345" s="98">
        <v>0.01</v>
      </c>
      <c r="CC345" s="98">
        <v>3.5000000000000003E-2</v>
      </c>
      <c r="CD345" s="98">
        <v>0.3</v>
      </c>
      <c r="CE345" s="98">
        <v>0.1</v>
      </c>
      <c r="CF345" s="33">
        <v>0.3</v>
      </c>
      <c r="CG345" s="32">
        <v>4.7</v>
      </c>
      <c r="CH345" s="98">
        <v>4.7</v>
      </c>
      <c r="CI345" s="98">
        <v>4.7</v>
      </c>
      <c r="CJ345" s="98">
        <f>Population!$CG345-Population!$CI345</f>
        <v>0</v>
      </c>
      <c r="CK345" s="120">
        <f>_xlfn.DAYS(Entries!$AY$2,Population!H345)</f>
        <v>1751</v>
      </c>
      <c r="CL345" s="120">
        <f t="shared" si="42"/>
        <v>365</v>
      </c>
      <c r="CM345" s="122">
        <f>Entries!$AY$5</f>
        <v>0.15</v>
      </c>
      <c r="CN345" s="122">
        <f t="shared" si="47"/>
        <v>0</v>
      </c>
      <c r="CO345" s="121" t="str">
        <f t="shared" si="43"/>
        <v>-</v>
      </c>
      <c r="CP345" s="32" t="s">
        <v>103</v>
      </c>
      <c r="CQ345" s="98">
        <v>0</v>
      </c>
      <c r="CR345" s="98" t="s">
        <v>95</v>
      </c>
      <c r="CS345" s="98"/>
      <c r="CT345" s="33"/>
      <c r="CU345" s="32" t="s">
        <v>1539</v>
      </c>
      <c r="CV345" s="98" t="s">
        <v>1540</v>
      </c>
      <c r="CW345" s="98" t="s">
        <v>157</v>
      </c>
      <c r="CX345" s="98" t="s">
        <v>106</v>
      </c>
      <c r="CY345" s="98" t="s">
        <v>107</v>
      </c>
      <c r="CZ345" s="98" t="s">
        <v>108</v>
      </c>
      <c r="DA345" s="33"/>
      <c r="DB345" s="17" t="s">
        <v>15462</v>
      </c>
      <c r="DC345" s="17" t="s">
        <v>15500</v>
      </c>
      <c r="DD345" s="17" t="s">
        <v>15500</v>
      </c>
      <c r="DE345" s="17" t="s">
        <v>15500</v>
      </c>
      <c r="DF345" s="17" t="s">
        <v>15500</v>
      </c>
      <c r="DG345" s="23" t="s">
        <v>11171</v>
      </c>
      <c r="DH345" s="145"/>
    </row>
    <row r="346" spans="1:112" s="17" customFormat="1" x14ac:dyDescent="0.25">
      <c r="A346" s="30" t="s">
        <v>1597</v>
      </c>
      <c r="B346" s="96">
        <v>0</v>
      </c>
      <c r="C346" s="148" t="s">
        <v>15461</v>
      </c>
      <c r="D346" s="96" t="s">
        <v>1536</v>
      </c>
      <c r="E346" s="96">
        <v>41618</v>
      </c>
      <c r="F346" s="96" t="s">
        <v>1598</v>
      </c>
      <c r="G346" s="31">
        <v>41615</v>
      </c>
      <c r="H346" s="43">
        <v>42543</v>
      </c>
      <c r="I346" s="96" t="s">
        <v>87</v>
      </c>
      <c r="J346" s="96"/>
      <c r="K346" s="96"/>
      <c r="L346" s="96" t="s">
        <v>317</v>
      </c>
      <c r="M346" s="124" t="s">
        <v>156</v>
      </c>
      <c r="N346" s="96" t="s">
        <v>156</v>
      </c>
      <c r="O346" s="124" t="s">
        <v>157</v>
      </c>
      <c r="P346" s="96" t="str">
        <f>VLOOKUP(N346,Entries!J:K,2,FALSE)</f>
        <v>UNITED STATES OF AMERICA</v>
      </c>
      <c r="Q346" s="123" t="s">
        <v>1538</v>
      </c>
      <c r="R346" s="30" t="s">
        <v>1538</v>
      </c>
      <c r="S346" s="96" t="s">
        <v>156</v>
      </c>
      <c r="T346" s="124" t="s">
        <v>157</v>
      </c>
      <c r="U346" s="125" t="s">
        <v>159</v>
      </c>
      <c r="V346" s="31" t="s">
        <v>159</v>
      </c>
      <c r="W346" s="64">
        <f>IF(VLOOKUP(R346,Entries!N:P,3,FALSE)=V346,1,VLOOKUP(R346,Entries!N:P,3,FALSE))</f>
        <v>1</v>
      </c>
      <c r="X346" s="124"/>
      <c r="Y346" s="124"/>
      <c r="Z346" s="96"/>
      <c r="AA346" s="96"/>
      <c r="AB346" s="96"/>
      <c r="AC346" s="96" t="s">
        <v>93</v>
      </c>
      <c r="AD346" s="96" t="s">
        <v>117</v>
      </c>
      <c r="AE346" s="96" t="s">
        <v>117</v>
      </c>
      <c r="AF346" s="96" t="s">
        <v>94</v>
      </c>
      <c r="AG346" s="96" t="s">
        <v>650</v>
      </c>
      <c r="AH346" s="96"/>
      <c r="AI346" s="96"/>
      <c r="AJ346" s="96">
        <v>1</v>
      </c>
      <c r="AK346" s="96" t="s">
        <v>95</v>
      </c>
      <c r="AL346" s="96"/>
      <c r="AM346" s="31"/>
      <c r="AN346" s="30" t="s">
        <v>96</v>
      </c>
      <c r="AO346" s="96" t="s">
        <v>97</v>
      </c>
      <c r="AP346" s="31" t="s">
        <v>97</v>
      </c>
      <c r="AQ346">
        <v>21104.1237716</v>
      </c>
      <c r="AR346" t="s">
        <v>11858</v>
      </c>
      <c r="AS346" t="s">
        <v>11225</v>
      </c>
      <c r="AT346" t="s">
        <v>11859</v>
      </c>
      <c r="AU346">
        <v>97.291300000000007</v>
      </c>
      <c r="AV346" s="96">
        <v>1.6979292469244447</v>
      </c>
      <c r="AW346">
        <v>168.44970000000001</v>
      </c>
      <c r="AX346" s="96">
        <v>2.9332171839555561</v>
      </c>
      <c r="AY346">
        <v>8.9700000000000001E-4</v>
      </c>
      <c r="AZ346">
        <v>187.7424</v>
      </c>
      <c r="BA346" s="96">
        <v>3.0872860916222225</v>
      </c>
      <c r="BB346">
        <v>172.35579999999999</v>
      </c>
      <c r="BC346" s="96">
        <v>3.1981703265911112</v>
      </c>
      <c r="BD346">
        <v>15.27567782</v>
      </c>
      <c r="BE346" s="96">
        <f t="shared" si="44"/>
        <v>6861.2236329956222</v>
      </c>
      <c r="BF346" s="96">
        <f t="shared" si="45"/>
        <v>496.37815059441891</v>
      </c>
      <c r="BG346" s="96">
        <f t="shared" si="46"/>
        <v>484.0691153968246</v>
      </c>
      <c r="BH346">
        <v>6867.6461389880124</v>
      </c>
      <c r="BI346">
        <v>1.0433988664978579E-3</v>
      </c>
      <c r="BJ346">
        <v>1.697965110597033</v>
      </c>
      <c r="BK346">
        <v>2.9400019264135731</v>
      </c>
      <c r="BL346">
        <v>1.9704555137639019</v>
      </c>
      <c r="BM346">
        <v>4.3144426058631327</v>
      </c>
      <c r="BN346">
        <v>1.6980535666241761</v>
      </c>
      <c r="BO346">
        <v>2.9400018894719482</v>
      </c>
      <c r="BP346">
        <v>1.5683155184492729E-3</v>
      </c>
      <c r="BQ346">
        <v>1.9704555137639019</v>
      </c>
      <c r="BR346">
        <v>6858.176969631575</v>
      </c>
      <c r="BS346" s="96">
        <v>496.15964608807008</v>
      </c>
      <c r="BT346" s="96">
        <v>472.81034923171592</v>
      </c>
      <c r="BU346">
        <v>4.3144426058631327</v>
      </c>
      <c r="BV346" s="60" t="str">
        <f t="shared" si="41"/>
        <v>no propulsion</v>
      </c>
      <c r="BW346" s="30" t="s">
        <v>170</v>
      </c>
      <c r="BX346" s="96">
        <v>0.1</v>
      </c>
      <c r="BY346" s="96">
        <v>0.3</v>
      </c>
      <c r="BZ346" s="96">
        <v>0.3</v>
      </c>
      <c r="CA346" s="96">
        <v>4.36E-2</v>
      </c>
      <c r="CB346" s="96">
        <v>0.01</v>
      </c>
      <c r="CC346" s="96">
        <v>3.5000000000000003E-2</v>
      </c>
      <c r="CD346" s="96">
        <v>0.3</v>
      </c>
      <c r="CE346" s="96">
        <v>0.1</v>
      </c>
      <c r="CF346" s="31">
        <v>0.3</v>
      </c>
      <c r="CG346" s="30">
        <v>4.7</v>
      </c>
      <c r="CH346" s="96">
        <v>4.7</v>
      </c>
      <c r="CI346" s="96">
        <v>4.7</v>
      </c>
      <c r="CJ346" s="96">
        <f>Population!$CG346-Population!$CI346</f>
        <v>0</v>
      </c>
      <c r="CK346" s="118">
        <f>_xlfn.DAYS(Entries!$AY$2,Population!H346)</f>
        <v>1751</v>
      </c>
      <c r="CL346" s="118">
        <f t="shared" si="42"/>
        <v>365</v>
      </c>
      <c r="CM346" s="117">
        <f>Entries!$AY$5</f>
        <v>0.15</v>
      </c>
      <c r="CN346" s="117">
        <f t="shared" si="47"/>
        <v>0</v>
      </c>
      <c r="CO346" s="119" t="str">
        <f t="shared" si="43"/>
        <v>-</v>
      </c>
      <c r="CP346" s="30" t="s">
        <v>103</v>
      </c>
      <c r="CQ346" s="96">
        <v>0</v>
      </c>
      <c r="CR346" s="96" t="s">
        <v>95</v>
      </c>
      <c r="CS346" s="96"/>
      <c r="CT346" s="31"/>
      <c r="CU346" s="30" t="s">
        <v>1539</v>
      </c>
      <c r="CV346" s="96" t="s">
        <v>1540</v>
      </c>
      <c r="CW346" s="96" t="s">
        <v>157</v>
      </c>
      <c r="CX346" s="96" t="s">
        <v>106</v>
      </c>
      <c r="CY346" s="96" t="s">
        <v>107</v>
      </c>
      <c r="CZ346" s="96" t="s">
        <v>108</v>
      </c>
      <c r="DA346" s="31"/>
      <c r="DB346" s="17" t="s">
        <v>15462</v>
      </c>
      <c r="DC346" s="17" t="s">
        <v>15500</v>
      </c>
      <c r="DD346" s="17" t="s">
        <v>15500</v>
      </c>
      <c r="DE346" s="17" t="s">
        <v>15500</v>
      </c>
      <c r="DF346" s="17" t="s">
        <v>15500</v>
      </c>
      <c r="DG346" s="23" t="s">
        <v>11171</v>
      </c>
      <c r="DH346" s="145"/>
    </row>
    <row r="347" spans="1:112" s="17" customFormat="1" x14ac:dyDescent="0.25">
      <c r="A347" s="32" t="s">
        <v>1599</v>
      </c>
      <c r="B347" s="98">
        <v>0</v>
      </c>
      <c r="C347" s="64" t="s">
        <v>15461</v>
      </c>
      <c r="D347" s="98" t="s">
        <v>1536</v>
      </c>
      <c r="E347" s="98">
        <v>41606</v>
      </c>
      <c r="F347" s="98" t="s">
        <v>1600</v>
      </c>
      <c r="G347" s="33">
        <v>41603</v>
      </c>
      <c r="H347" s="44">
        <v>42543</v>
      </c>
      <c r="I347" s="98" t="s">
        <v>87</v>
      </c>
      <c r="J347" s="98"/>
      <c r="K347" s="98"/>
      <c r="L347" s="98" t="s">
        <v>317</v>
      </c>
      <c r="M347" t="s">
        <v>156</v>
      </c>
      <c r="N347" s="98" t="s">
        <v>156</v>
      </c>
      <c r="O347" t="s">
        <v>157</v>
      </c>
      <c r="P347" s="64" t="str">
        <f>VLOOKUP(N347,Entries!J:K,2,FALSE)</f>
        <v>UNITED STATES OF AMERICA</v>
      </c>
      <c r="Q347" s="38" t="s">
        <v>1538</v>
      </c>
      <c r="R347" s="32" t="s">
        <v>1538</v>
      </c>
      <c r="S347" s="98" t="s">
        <v>156</v>
      </c>
      <c r="T347" t="s">
        <v>157</v>
      </c>
      <c r="U347" s="39" t="s">
        <v>159</v>
      </c>
      <c r="V347" s="33" t="s">
        <v>159</v>
      </c>
      <c r="W347" s="64">
        <f>IF(VLOOKUP(R347,Entries!N:P,3,FALSE)=V347,1,VLOOKUP(R347,Entries!N:P,3,FALSE))</f>
        <v>1</v>
      </c>
      <c r="X347"/>
      <c r="Y347"/>
      <c r="Z347" s="98"/>
      <c r="AA347" s="98"/>
      <c r="AB347" s="98"/>
      <c r="AC347" s="98" t="s">
        <v>93</v>
      </c>
      <c r="AD347" s="98" t="s">
        <v>117</v>
      </c>
      <c r="AE347" s="98" t="s">
        <v>117</v>
      </c>
      <c r="AF347" s="98" t="s">
        <v>94</v>
      </c>
      <c r="AG347" s="98" t="s">
        <v>650</v>
      </c>
      <c r="AH347" s="98"/>
      <c r="AI347" s="98"/>
      <c r="AJ347" s="98">
        <v>1</v>
      </c>
      <c r="AK347" s="98" t="s">
        <v>95</v>
      </c>
      <c r="AL347" s="98"/>
      <c r="AM347" s="33"/>
      <c r="AN347" s="32" t="s">
        <v>96</v>
      </c>
      <c r="AO347" s="98" t="s">
        <v>97</v>
      </c>
      <c r="AP347" s="33" t="s">
        <v>97</v>
      </c>
      <c r="AQ347">
        <v>21104.56670109</v>
      </c>
      <c r="AR347" t="s">
        <v>11860</v>
      </c>
      <c r="AS347" t="s">
        <v>11225</v>
      </c>
      <c r="AT347" t="s">
        <v>11861</v>
      </c>
      <c r="AU347">
        <v>97.284199999999998</v>
      </c>
      <c r="AV347" s="98">
        <v>1.6980392026444444</v>
      </c>
      <c r="AW347">
        <v>168.06100000000001</v>
      </c>
      <c r="AX347" s="98">
        <v>2.9386661007466666</v>
      </c>
      <c r="AY347">
        <v>9.5620000000000004E-4</v>
      </c>
      <c r="AZ347">
        <v>176.88849999999999</v>
      </c>
      <c r="BA347" s="98">
        <v>3.2466677804266668</v>
      </c>
      <c r="BB347">
        <v>183.24170000000001</v>
      </c>
      <c r="BC347" s="98">
        <v>3.0384779692444446</v>
      </c>
      <c r="BD347">
        <v>15.284667239999999</v>
      </c>
      <c r="BE347" s="96">
        <f t="shared" si="44"/>
        <v>6858.5331603619652</v>
      </c>
      <c r="BF347" s="96">
        <f t="shared" si="45"/>
        <v>494.0912897699036</v>
      </c>
      <c r="BG347" s="96">
        <f t="shared" si="46"/>
        <v>480.97503095402772</v>
      </c>
      <c r="BH347">
        <v>6864.9573690865718</v>
      </c>
      <c r="BI347">
        <v>1.228903575292382E-3</v>
      </c>
      <c r="BJ347">
        <v>1.697841206972361</v>
      </c>
      <c r="BK347">
        <v>2.933217793942744</v>
      </c>
      <c r="BL347">
        <v>1.964731044598689</v>
      </c>
      <c r="BM347">
        <v>4.3207260314874274</v>
      </c>
      <c r="BN347">
        <v>1.6979296482996531</v>
      </c>
      <c r="BO347">
        <v>2.9332177948281739</v>
      </c>
      <c r="BP347">
        <v>1.7029646235332441E-3</v>
      </c>
      <c r="BQ347">
        <v>1.964731044598689</v>
      </c>
      <c r="BR347">
        <v>6855.4849976598935</v>
      </c>
      <c r="BS347" s="96">
        <v>498.29111497314989</v>
      </c>
      <c r="BT347" s="96">
        <v>476.06994450054208</v>
      </c>
      <c r="BU347">
        <v>4.3207260314874274</v>
      </c>
      <c r="BV347" s="65" t="str">
        <f t="shared" si="41"/>
        <v>no propulsion</v>
      </c>
      <c r="BW347" s="32" t="s">
        <v>170</v>
      </c>
      <c r="BX347" s="98">
        <v>0.1</v>
      </c>
      <c r="BY347" s="98">
        <v>0.3</v>
      </c>
      <c r="BZ347" s="98">
        <v>0.3</v>
      </c>
      <c r="CA347" s="98">
        <v>4.36E-2</v>
      </c>
      <c r="CB347" s="98">
        <v>0.01</v>
      </c>
      <c r="CC347" s="98">
        <v>3.5000000000000003E-2</v>
      </c>
      <c r="CD347" s="98">
        <v>0.3</v>
      </c>
      <c r="CE347" s="98">
        <v>0.1</v>
      </c>
      <c r="CF347" s="33">
        <v>0.3</v>
      </c>
      <c r="CG347" s="32">
        <v>4.7</v>
      </c>
      <c r="CH347" s="98">
        <v>4.7</v>
      </c>
      <c r="CI347" s="98">
        <v>4.7</v>
      </c>
      <c r="CJ347" s="98">
        <f>Population!$CG347-Population!$CI347</f>
        <v>0</v>
      </c>
      <c r="CK347" s="120">
        <f>_xlfn.DAYS(Entries!$AY$2,Population!H347)</f>
        <v>1751</v>
      </c>
      <c r="CL347" s="120">
        <f t="shared" si="42"/>
        <v>365</v>
      </c>
      <c r="CM347" s="122">
        <f>Entries!$AY$5</f>
        <v>0.15</v>
      </c>
      <c r="CN347" s="122">
        <f t="shared" si="47"/>
        <v>0</v>
      </c>
      <c r="CO347" s="121" t="str">
        <f t="shared" si="43"/>
        <v>-</v>
      </c>
      <c r="CP347" s="32" t="s">
        <v>103</v>
      </c>
      <c r="CQ347" s="98">
        <v>0</v>
      </c>
      <c r="CR347" s="98" t="s">
        <v>95</v>
      </c>
      <c r="CS347" s="98"/>
      <c r="CT347" s="33"/>
      <c r="CU347" s="32" t="s">
        <v>1539</v>
      </c>
      <c r="CV347" s="98" t="s">
        <v>1540</v>
      </c>
      <c r="CW347" s="98" t="s">
        <v>157</v>
      </c>
      <c r="CX347" s="98" t="s">
        <v>106</v>
      </c>
      <c r="CY347" s="98" t="s">
        <v>107</v>
      </c>
      <c r="CZ347" s="98" t="s">
        <v>108</v>
      </c>
      <c r="DA347" s="33"/>
      <c r="DB347" s="17" t="s">
        <v>15462</v>
      </c>
      <c r="DC347" s="17" t="s">
        <v>15500</v>
      </c>
      <c r="DD347" s="17" t="s">
        <v>15500</v>
      </c>
      <c r="DE347" s="17" t="s">
        <v>15500</v>
      </c>
      <c r="DF347" s="17" t="s">
        <v>15500</v>
      </c>
      <c r="DG347" s="23" t="s">
        <v>11171</v>
      </c>
      <c r="DH347" s="145"/>
    </row>
    <row r="348" spans="1:112" s="17" customFormat="1" x14ac:dyDescent="0.25">
      <c r="A348" s="30" t="s">
        <v>1601</v>
      </c>
      <c r="B348" s="96">
        <v>0</v>
      </c>
      <c r="C348" s="148" t="s">
        <v>15461</v>
      </c>
      <c r="D348" s="96" t="s">
        <v>1536</v>
      </c>
      <c r="E348" s="96">
        <v>41613</v>
      </c>
      <c r="F348" s="96" t="s">
        <v>1602</v>
      </c>
      <c r="G348" s="31">
        <v>41610</v>
      </c>
      <c r="H348" s="43">
        <v>42543</v>
      </c>
      <c r="I348" s="96" t="s">
        <v>87</v>
      </c>
      <c r="J348" s="96"/>
      <c r="K348" s="96"/>
      <c r="L348" s="96" t="s">
        <v>317</v>
      </c>
      <c r="M348" s="124" t="s">
        <v>156</v>
      </c>
      <c r="N348" s="96" t="s">
        <v>156</v>
      </c>
      <c r="O348" s="124" t="s">
        <v>157</v>
      </c>
      <c r="P348" s="96" t="str">
        <f>VLOOKUP(N348,Entries!J:K,2,FALSE)</f>
        <v>UNITED STATES OF AMERICA</v>
      </c>
      <c r="Q348" s="123" t="s">
        <v>1538</v>
      </c>
      <c r="R348" s="30" t="s">
        <v>1538</v>
      </c>
      <c r="S348" s="96" t="s">
        <v>156</v>
      </c>
      <c r="T348" s="124" t="s">
        <v>157</v>
      </c>
      <c r="U348" s="125" t="s">
        <v>159</v>
      </c>
      <c r="V348" s="31" t="s">
        <v>159</v>
      </c>
      <c r="W348" s="64">
        <f>IF(VLOOKUP(R348,Entries!N:P,3,FALSE)=V348,1,VLOOKUP(R348,Entries!N:P,3,FALSE))</f>
        <v>1</v>
      </c>
      <c r="X348" s="124"/>
      <c r="Y348" s="124"/>
      <c r="Z348" s="96"/>
      <c r="AA348" s="96"/>
      <c r="AB348" s="96"/>
      <c r="AC348" s="96" t="s">
        <v>93</v>
      </c>
      <c r="AD348" s="96" t="s">
        <v>117</v>
      </c>
      <c r="AE348" s="96" t="s">
        <v>117</v>
      </c>
      <c r="AF348" s="96" t="s">
        <v>94</v>
      </c>
      <c r="AG348" s="96" t="s">
        <v>650</v>
      </c>
      <c r="AH348" s="96"/>
      <c r="AI348" s="96"/>
      <c r="AJ348" s="96">
        <v>1</v>
      </c>
      <c r="AK348" s="96" t="s">
        <v>95</v>
      </c>
      <c r="AL348" s="96"/>
      <c r="AM348" s="31"/>
      <c r="AN348" s="30" t="s">
        <v>96</v>
      </c>
      <c r="AO348" s="96" t="s">
        <v>97</v>
      </c>
      <c r="AP348" s="31" t="s">
        <v>97</v>
      </c>
      <c r="AQ348">
        <v>21104.406965670001</v>
      </c>
      <c r="AR348" t="s">
        <v>11862</v>
      </c>
      <c r="AS348" t="s">
        <v>11225</v>
      </c>
      <c r="AT348" t="s">
        <v>11863</v>
      </c>
      <c r="AU348">
        <v>97.290499999999994</v>
      </c>
      <c r="AV348" s="96">
        <v>1.6979624081733333</v>
      </c>
      <c r="AW348">
        <v>168.3732</v>
      </c>
      <c r="AX348" s="96">
        <v>2.9204117058977777</v>
      </c>
      <c r="AY348">
        <v>9.6920000000000003E-4</v>
      </c>
      <c r="AZ348">
        <v>186.0204</v>
      </c>
      <c r="BA348" s="96">
        <v>3.1047795230755559</v>
      </c>
      <c r="BB348">
        <v>174.09200000000001</v>
      </c>
      <c r="BC348" s="96">
        <v>3.1806454792177781</v>
      </c>
      <c r="BD348">
        <v>15.275665829999999</v>
      </c>
      <c r="BE348" s="96">
        <f t="shared" si="44"/>
        <v>6861.2272232836767</v>
      </c>
      <c r="BF348" s="96">
        <f t="shared" si="45"/>
        <v>496.87712470848237</v>
      </c>
      <c r="BG348" s="96">
        <f t="shared" si="46"/>
        <v>483.57732185887016</v>
      </c>
      <c r="BH348">
        <v>6867.6487861197884</v>
      </c>
      <c r="BI348">
        <v>1.092330108498276E-3</v>
      </c>
      <c r="BJ348">
        <v>1.6979511575055499</v>
      </c>
      <c r="BK348">
        <v>2.9386667123095389</v>
      </c>
      <c r="BL348">
        <v>2.0268902340336732</v>
      </c>
      <c r="BM348">
        <v>4.2582560537630121</v>
      </c>
      <c r="BN348">
        <v>1.69803960396788</v>
      </c>
      <c r="BO348">
        <v>2.9386667126418602</v>
      </c>
      <c r="BP348">
        <v>1.620048522801168E-3</v>
      </c>
      <c r="BQ348">
        <v>2.0268902340336732</v>
      </c>
      <c r="BR348">
        <v>6858.1805297368464</v>
      </c>
      <c r="BS348" s="96">
        <v>499.02922068024327</v>
      </c>
      <c r="BT348" s="96">
        <v>475.29603161248633</v>
      </c>
      <c r="BU348">
        <v>4.2582560537630121</v>
      </c>
      <c r="BV348" s="60" t="str">
        <f t="shared" si="41"/>
        <v>no propulsion</v>
      </c>
      <c r="BW348" s="30" t="s">
        <v>170</v>
      </c>
      <c r="BX348" s="96">
        <v>0.1</v>
      </c>
      <c r="BY348" s="96">
        <v>0.3</v>
      </c>
      <c r="BZ348" s="96">
        <v>0.3</v>
      </c>
      <c r="CA348" s="96">
        <v>4.36E-2</v>
      </c>
      <c r="CB348" s="96">
        <v>0.01</v>
      </c>
      <c r="CC348" s="96">
        <v>3.5000000000000003E-2</v>
      </c>
      <c r="CD348" s="96">
        <v>0.3</v>
      </c>
      <c r="CE348" s="96">
        <v>0.1</v>
      </c>
      <c r="CF348" s="31">
        <v>0.3</v>
      </c>
      <c r="CG348" s="30">
        <v>4.7</v>
      </c>
      <c r="CH348" s="96">
        <v>4.7</v>
      </c>
      <c r="CI348" s="96">
        <v>4.7</v>
      </c>
      <c r="CJ348" s="96">
        <f>Population!$CG348-Population!$CI348</f>
        <v>0</v>
      </c>
      <c r="CK348" s="118">
        <f>_xlfn.DAYS(Entries!$AY$2,Population!H348)</f>
        <v>1751</v>
      </c>
      <c r="CL348" s="118">
        <f t="shared" si="42"/>
        <v>365</v>
      </c>
      <c r="CM348" s="117">
        <f>Entries!$AY$5</f>
        <v>0.15</v>
      </c>
      <c r="CN348" s="117">
        <f t="shared" si="47"/>
        <v>0</v>
      </c>
      <c r="CO348" s="119" t="str">
        <f t="shared" si="43"/>
        <v>-</v>
      </c>
      <c r="CP348" s="30" t="s">
        <v>103</v>
      </c>
      <c r="CQ348" s="96">
        <v>0</v>
      </c>
      <c r="CR348" s="96" t="s">
        <v>95</v>
      </c>
      <c r="CS348" s="96"/>
      <c r="CT348" s="31"/>
      <c r="CU348" s="30" t="s">
        <v>1539</v>
      </c>
      <c r="CV348" s="96" t="s">
        <v>1540</v>
      </c>
      <c r="CW348" s="96" t="s">
        <v>157</v>
      </c>
      <c r="CX348" s="96" t="s">
        <v>106</v>
      </c>
      <c r="CY348" s="96" t="s">
        <v>107</v>
      </c>
      <c r="CZ348" s="96" t="s">
        <v>108</v>
      </c>
      <c r="DA348" s="31"/>
      <c r="DB348" s="17" t="s">
        <v>15462</v>
      </c>
      <c r="DC348" s="17" t="s">
        <v>15500</v>
      </c>
      <c r="DD348" s="17" t="s">
        <v>15500</v>
      </c>
      <c r="DE348" s="17" t="s">
        <v>15500</v>
      </c>
      <c r="DF348" s="17" t="s">
        <v>15500</v>
      </c>
      <c r="DG348" s="23" t="s">
        <v>11171</v>
      </c>
      <c r="DH348" s="145"/>
    </row>
    <row r="349" spans="1:112" s="17" customFormat="1" x14ac:dyDescent="0.25">
      <c r="A349" s="32" t="s">
        <v>1603</v>
      </c>
      <c r="B349" s="98">
        <v>0</v>
      </c>
      <c r="C349" s="64" t="s">
        <v>15461</v>
      </c>
      <c r="D349" s="98" t="s">
        <v>1536</v>
      </c>
      <c r="E349" s="98">
        <v>41610</v>
      </c>
      <c r="F349" s="98" t="s">
        <v>1604</v>
      </c>
      <c r="G349" s="33">
        <v>41607</v>
      </c>
      <c r="H349" s="44">
        <v>42543</v>
      </c>
      <c r="I349" s="98" t="s">
        <v>87</v>
      </c>
      <c r="J349" s="98"/>
      <c r="K349" s="98"/>
      <c r="L349" s="98" t="s">
        <v>317</v>
      </c>
      <c r="M349" t="s">
        <v>156</v>
      </c>
      <c r="N349" s="98" t="s">
        <v>156</v>
      </c>
      <c r="O349" t="s">
        <v>157</v>
      </c>
      <c r="P349" s="64" t="str">
        <f>VLOOKUP(N349,Entries!J:K,2,FALSE)</f>
        <v>UNITED STATES OF AMERICA</v>
      </c>
      <c r="Q349" s="38" t="s">
        <v>1538</v>
      </c>
      <c r="R349" s="32" t="s">
        <v>1538</v>
      </c>
      <c r="S349" s="98" t="s">
        <v>156</v>
      </c>
      <c r="T349" t="s">
        <v>157</v>
      </c>
      <c r="U349" s="39" t="s">
        <v>159</v>
      </c>
      <c r="V349" s="33" t="s">
        <v>159</v>
      </c>
      <c r="W349" s="64">
        <f>IF(VLOOKUP(R349,Entries!N:P,3,FALSE)=V349,1,VLOOKUP(R349,Entries!N:P,3,FALSE))</f>
        <v>1</v>
      </c>
      <c r="X349"/>
      <c r="Y349"/>
      <c r="Z349" s="98"/>
      <c r="AA349" s="98"/>
      <c r="AB349" s="98"/>
      <c r="AC349" s="98" t="s">
        <v>93</v>
      </c>
      <c r="AD349" s="98" t="s">
        <v>117</v>
      </c>
      <c r="AE349" s="98" t="s">
        <v>117</v>
      </c>
      <c r="AF349" s="98" t="s">
        <v>94</v>
      </c>
      <c r="AG349" s="98" t="s">
        <v>650</v>
      </c>
      <c r="AH349" s="98"/>
      <c r="AI349" s="98"/>
      <c r="AJ349" s="98">
        <v>1</v>
      </c>
      <c r="AK349" s="98" t="s">
        <v>95</v>
      </c>
      <c r="AL349" s="98"/>
      <c r="AM349" s="33"/>
      <c r="AN349" s="32" t="s">
        <v>96</v>
      </c>
      <c r="AO349" s="98" t="s">
        <v>97</v>
      </c>
      <c r="AP349" s="33" t="s">
        <v>97</v>
      </c>
      <c r="AQ349">
        <v>21104.181008619998</v>
      </c>
      <c r="AR349" t="s">
        <v>11864</v>
      </c>
      <c r="AS349" t="s">
        <v>11225</v>
      </c>
      <c r="AT349" t="s">
        <v>11865</v>
      </c>
      <c r="AU349">
        <v>97.286100000000005</v>
      </c>
      <c r="AV349" s="98">
        <v>1.6971630475422224</v>
      </c>
      <c r="AW349">
        <v>167.32730000000001</v>
      </c>
      <c r="AX349" s="98">
        <v>3.0490895688888894E-2</v>
      </c>
      <c r="AY349">
        <v>1.0189000000000001E-3</v>
      </c>
      <c r="AZ349">
        <v>177.89080000000001</v>
      </c>
      <c r="BA349" s="98">
        <v>2.7290276665866666</v>
      </c>
      <c r="BB349">
        <v>182.23759999999999</v>
      </c>
      <c r="BC349" s="98">
        <v>3.5580972860444446</v>
      </c>
      <c r="BD349">
        <v>15.27572498</v>
      </c>
      <c r="BE349" s="96">
        <f t="shared" si="44"/>
        <v>6861.2095114411786</v>
      </c>
      <c r="BF349" s="96">
        <f t="shared" si="45"/>
        <v>497.20039781238665</v>
      </c>
      <c r="BG349" s="96">
        <f t="shared" si="46"/>
        <v>483.21862506997059</v>
      </c>
      <c r="BH349">
        <v>6867.6304131718243</v>
      </c>
      <c r="BI349">
        <v>1.2413939416812891E-3</v>
      </c>
      <c r="BJ349">
        <v>1.6978744146814531</v>
      </c>
      <c r="BK349">
        <v>2.9204123135651359</v>
      </c>
      <c r="BL349">
        <v>2.016845183883845</v>
      </c>
      <c r="BM349">
        <v>4.2685803696629288</v>
      </c>
      <c r="BN349">
        <v>1.697962809462241</v>
      </c>
      <c r="BO349">
        <v>2.9204123140851181</v>
      </c>
      <c r="BP349">
        <v>1.7302877141812921E-3</v>
      </c>
      <c r="BQ349">
        <v>2.016845183883845</v>
      </c>
      <c r="BR349">
        <v>6858.1626261463643</v>
      </c>
      <c r="BS349" s="96">
        <v>507.1726761736727</v>
      </c>
      <c r="BT349" s="96">
        <v>466.9476463767096</v>
      </c>
      <c r="BU349">
        <v>4.2685803696629288</v>
      </c>
      <c r="BV349" s="65" t="str">
        <f t="shared" si="41"/>
        <v>no propulsion</v>
      </c>
      <c r="BW349" s="32" t="s">
        <v>170</v>
      </c>
      <c r="BX349" s="98">
        <v>0.1</v>
      </c>
      <c r="BY349" s="98">
        <v>0.3</v>
      </c>
      <c r="BZ349" s="98">
        <v>0.3</v>
      </c>
      <c r="CA349" s="98">
        <v>4.36E-2</v>
      </c>
      <c r="CB349" s="98">
        <v>0.01</v>
      </c>
      <c r="CC349" s="98">
        <v>3.5000000000000003E-2</v>
      </c>
      <c r="CD349" s="98">
        <v>0.3</v>
      </c>
      <c r="CE349" s="98">
        <v>0.1</v>
      </c>
      <c r="CF349" s="33">
        <v>0.3</v>
      </c>
      <c r="CG349" s="32">
        <v>4.7</v>
      </c>
      <c r="CH349" s="98">
        <v>4.7</v>
      </c>
      <c r="CI349" s="98">
        <v>4.7</v>
      </c>
      <c r="CJ349" s="98">
        <f>Population!$CG349-Population!$CI349</f>
        <v>0</v>
      </c>
      <c r="CK349" s="120">
        <f>_xlfn.DAYS(Entries!$AY$2,Population!H349)</f>
        <v>1751</v>
      </c>
      <c r="CL349" s="120">
        <f t="shared" si="42"/>
        <v>365</v>
      </c>
      <c r="CM349" s="122">
        <f>Entries!$AY$5</f>
        <v>0.15</v>
      </c>
      <c r="CN349" s="122">
        <f t="shared" si="47"/>
        <v>0</v>
      </c>
      <c r="CO349" s="121" t="str">
        <f t="shared" si="43"/>
        <v>-</v>
      </c>
      <c r="CP349" s="32" t="s">
        <v>103</v>
      </c>
      <c r="CQ349" s="98">
        <v>0</v>
      </c>
      <c r="CR349" s="98" t="s">
        <v>95</v>
      </c>
      <c r="CS349" s="98"/>
      <c r="CT349" s="33"/>
      <c r="CU349" s="32" t="s">
        <v>1539</v>
      </c>
      <c r="CV349" s="98" t="s">
        <v>1540</v>
      </c>
      <c r="CW349" s="98" t="s">
        <v>157</v>
      </c>
      <c r="CX349" s="98" t="s">
        <v>106</v>
      </c>
      <c r="CY349" s="98" t="s">
        <v>107</v>
      </c>
      <c r="CZ349" s="98" t="s">
        <v>108</v>
      </c>
      <c r="DA349" s="33"/>
      <c r="DB349" s="17" t="s">
        <v>15462</v>
      </c>
      <c r="DC349" s="17" t="s">
        <v>15500</v>
      </c>
      <c r="DD349" s="17" t="s">
        <v>15500</v>
      </c>
      <c r="DE349" s="17" t="s">
        <v>15500</v>
      </c>
      <c r="DF349" s="17" t="s">
        <v>15500</v>
      </c>
      <c r="DG349" s="23" t="s">
        <v>11171</v>
      </c>
      <c r="DH349" s="145"/>
    </row>
    <row r="350" spans="1:112" s="17" customFormat="1" x14ac:dyDescent="0.25">
      <c r="A350" s="30" t="s">
        <v>1605</v>
      </c>
      <c r="B350" s="96">
        <v>0</v>
      </c>
      <c r="C350" s="148" t="s">
        <v>15461</v>
      </c>
      <c r="D350" s="96" t="s">
        <v>1536</v>
      </c>
      <c r="E350" s="96">
        <v>43894</v>
      </c>
      <c r="F350" s="96" t="s">
        <v>1606</v>
      </c>
      <c r="G350" s="31">
        <v>57671</v>
      </c>
      <c r="H350" s="43">
        <v>43461</v>
      </c>
      <c r="I350" s="96" t="s">
        <v>276</v>
      </c>
      <c r="J350" s="96"/>
      <c r="K350" s="96"/>
      <c r="L350" s="96" t="s">
        <v>112</v>
      </c>
      <c r="M350" s="124" t="s">
        <v>156</v>
      </c>
      <c r="N350" s="96" t="s">
        <v>156</v>
      </c>
      <c r="O350" s="124" t="s">
        <v>11123</v>
      </c>
      <c r="P350" s="96" t="str">
        <f>VLOOKUP(N350,Entries!J:K,2,FALSE)</f>
        <v>UNITED STATES OF AMERICA</v>
      </c>
      <c r="Q350" s="123" t="s">
        <v>1538</v>
      </c>
      <c r="R350" s="30" t="s">
        <v>1538</v>
      </c>
      <c r="S350" s="96" t="s">
        <v>156</v>
      </c>
      <c r="T350" s="124" t="s">
        <v>157</v>
      </c>
      <c r="U350" s="125" t="s">
        <v>159</v>
      </c>
      <c r="V350" s="31" t="s">
        <v>159</v>
      </c>
      <c r="W350" s="64">
        <f>IF(VLOOKUP(R350,Entries!N:P,3,FALSE)=V350,1,VLOOKUP(R350,Entries!N:P,3,FALSE))</f>
        <v>1</v>
      </c>
      <c r="X350" s="124"/>
      <c r="Y350" s="124"/>
      <c r="Z350" s="96"/>
      <c r="AA350" s="96"/>
      <c r="AB350" s="96"/>
      <c r="AC350" s="96" t="s">
        <v>93</v>
      </c>
      <c r="AD350" s="96" t="s">
        <v>117</v>
      </c>
      <c r="AE350" s="96" t="s">
        <v>117</v>
      </c>
      <c r="AF350" s="96" t="s">
        <v>94</v>
      </c>
      <c r="AG350" s="96" t="s">
        <v>650</v>
      </c>
      <c r="AH350" s="96"/>
      <c r="AI350" s="96"/>
      <c r="AJ350" s="96">
        <v>1</v>
      </c>
      <c r="AK350" s="96" t="s">
        <v>95</v>
      </c>
      <c r="AL350" s="96"/>
      <c r="AM350" s="31"/>
      <c r="AN350" s="30" t="s">
        <v>96</v>
      </c>
      <c r="AO350" s="96" t="s">
        <v>97</v>
      </c>
      <c r="AP350" s="31" t="s">
        <v>97</v>
      </c>
      <c r="AQ350">
        <v>21104.49709796</v>
      </c>
      <c r="AR350" t="s">
        <v>11866</v>
      </c>
      <c r="AS350" t="s">
        <v>11225</v>
      </c>
      <c r="AT350" t="s">
        <v>11867</v>
      </c>
      <c r="AU350">
        <v>97.240300000000005</v>
      </c>
      <c r="AV350" s="96">
        <v>1.6971717741866668</v>
      </c>
      <c r="AW350">
        <v>1.7470000000000001</v>
      </c>
      <c r="AX350" s="96">
        <v>3.4829783306666667E-2</v>
      </c>
      <c r="AY350">
        <v>2.2044999999999999E-3</v>
      </c>
      <c r="AZ350">
        <v>156.36179999999999</v>
      </c>
      <c r="BA350" s="96">
        <v>2.6238297131377779</v>
      </c>
      <c r="BB350">
        <v>203.864</v>
      </c>
      <c r="BC350" s="96">
        <v>3.6635570388266667</v>
      </c>
      <c r="BD350">
        <v>15.276060709999999</v>
      </c>
      <c r="BE350" s="96">
        <f t="shared" si="44"/>
        <v>6861.1089828057611</v>
      </c>
      <c r="BF350" s="96">
        <f t="shared" si="45"/>
        <v>505.23429755835605</v>
      </c>
      <c r="BG350" s="96">
        <f t="shared" si="46"/>
        <v>474.98366805316527</v>
      </c>
      <c r="BH350">
        <v>6867.517439513389</v>
      </c>
      <c r="BI350">
        <v>2.4970590542107421E-3</v>
      </c>
      <c r="BJ350">
        <v>1.697075593695158</v>
      </c>
      <c r="BK350">
        <v>3.049090192396375E-2</v>
      </c>
      <c r="BL350">
        <v>2.2344389345058162</v>
      </c>
      <c r="BM350">
        <v>4.0526856622990328</v>
      </c>
      <c r="BN350">
        <v>1.697163448250939</v>
      </c>
      <c r="BO350">
        <v>3.049090344375438E-2</v>
      </c>
      <c r="BP350">
        <v>2.9326827740661981E-3</v>
      </c>
      <c r="BQ350">
        <v>2.3979231569690298</v>
      </c>
      <c r="BR350">
        <v>6858.0601612751916</v>
      </c>
      <c r="BS350" s="96">
        <v>506.71665862452119</v>
      </c>
      <c r="BT350" s="96">
        <v>467.44121662961152</v>
      </c>
      <c r="BU350">
        <v>4.0526856622990328</v>
      </c>
      <c r="BV350" s="60" t="str">
        <f t="shared" si="41"/>
        <v>no propulsion</v>
      </c>
      <c r="BW350" s="30" t="s">
        <v>170</v>
      </c>
      <c r="BX350" s="96">
        <v>0.1</v>
      </c>
      <c r="BY350" s="96">
        <v>0.3</v>
      </c>
      <c r="BZ350" s="96">
        <v>0.3</v>
      </c>
      <c r="CA350" s="96">
        <v>4.36E-2</v>
      </c>
      <c r="CB350" s="96">
        <v>0.01</v>
      </c>
      <c r="CC350" s="96">
        <v>3.5000000000000003E-2</v>
      </c>
      <c r="CD350" s="96">
        <v>0.3</v>
      </c>
      <c r="CE350" s="96">
        <v>0.1</v>
      </c>
      <c r="CF350" s="31">
        <v>0.3</v>
      </c>
      <c r="CG350" s="30">
        <v>4.7</v>
      </c>
      <c r="CH350" s="96">
        <v>4.7</v>
      </c>
      <c r="CI350" s="96">
        <v>4.7</v>
      </c>
      <c r="CJ350" s="96">
        <f>Population!$CG350-Population!$CI350</f>
        <v>0</v>
      </c>
      <c r="CK350" s="118">
        <f>_xlfn.DAYS(Entries!$AY$2,Population!H350)</f>
        <v>833</v>
      </c>
      <c r="CL350" s="118">
        <f t="shared" si="42"/>
        <v>365</v>
      </c>
      <c r="CM350" s="117">
        <f>Entries!$AY$5</f>
        <v>0.15</v>
      </c>
      <c r="CN350" s="117">
        <f t="shared" si="47"/>
        <v>0</v>
      </c>
      <c r="CO350" s="119" t="str">
        <f t="shared" si="43"/>
        <v>-</v>
      </c>
      <c r="CP350" s="30" t="s">
        <v>103</v>
      </c>
      <c r="CQ350" s="96">
        <v>0</v>
      </c>
      <c r="CR350" s="96" t="s">
        <v>95</v>
      </c>
      <c r="CS350" s="96"/>
      <c r="CT350" s="31"/>
      <c r="CU350" s="30" t="s">
        <v>1539</v>
      </c>
      <c r="CV350" s="96" t="s">
        <v>1540</v>
      </c>
      <c r="CW350" s="96" t="s">
        <v>157</v>
      </c>
      <c r="CX350" s="96" t="s">
        <v>106</v>
      </c>
      <c r="CY350" s="96" t="s">
        <v>107</v>
      </c>
      <c r="CZ350" s="96" t="s">
        <v>108</v>
      </c>
      <c r="DA350" s="31"/>
      <c r="DB350" s="17" t="s">
        <v>15462</v>
      </c>
      <c r="DC350" s="17" t="s">
        <v>15500</v>
      </c>
      <c r="DD350" s="17" t="s">
        <v>15500</v>
      </c>
      <c r="DE350" s="17" t="s">
        <v>15500</v>
      </c>
      <c r="DF350" s="17" t="s">
        <v>15500</v>
      </c>
      <c r="DG350" s="23" t="s">
        <v>11171</v>
      </c>
      <c r="DH350" s="145"/>
    </row>
    <row r="351" spans="1:112" s="17" customFormat="1" x14ac:dyDescent="0.25">
      <c r="A351" s="32" t="s">
        <v>1607</v>
      </c>
      <c r="B351" s="98">
        <v>0</v>
      </c>
      <c r="C351" s="64" t="s">
        <v>15461</v>
      </c>
      <c r="D351" s="98" t="s">
        <v>1536</v>
      </c>
      <c r="E351" s="98">
        <v>43905</v>
      </c>
      <c r="F351" s="98" t="s">
        <v>1608</v>
      </c>
      <c r="G351" s="33">
        <v>57649</v>
      </c>
      <c r="H351" s="44">
        <v>43461</v>
      </c>
      <c r="I351" s="98" t="s">
        <v>276</v>
      </c>
      <c r="J351" s="98"/>
      <c r="K351" s="98"/>
      <c r="L351" s="98" t="s">
        <v>112</v>
      </c>
      <c r="M351" t="s">
        <v>156</v>
      </c>
      <c r="N351" s="98" t="s">
        <v>156</v>
      </c>
      <c r="O351" t="s">
        <v>11123</v>
      </c>
      <c r="P351" s="64" t="str">
        <f>VLOOKUP(N351,Entries!J:K,2,FALSE)</f>
        <v>UNITED STATES OF AMERICA</v>
      </c>
      <c r="Q351" s="38" t="s">
        <v>1538</v>
      </c>
      <c r="R351" s="32" t="s">
        <v>1538</v>
      </c>
      <c r="S351" s="98" t="s">
        <v>156</v>
      </c>
      <c r="T351" t="s">
        <v>157</v>
      </c>
      <c r="U351" s="39" t="s">
        <v>159</v>
      </c>
      <c r="V351" s="33" t="s">
        <v>159</v>
      </c>
      <c r="W351" s="64">
        <f>IF(VLOOKUP(R351,Entries!N:P,3,FALSE)=V351,1,VLOOKUP(R351,Entries!N:P,3,FALSE))</f>
        <v>1</v>
      </c>
      <c r="X351"/>
      <c r="Y351"/>
      <c r="Z351" s="98"/>
      <c r="AA351" s="98"/>
      <c r="AB351" s="98"/>
      <c r="AC351" s="98" t="s">
        <v>93</v>
      </c>
      <c r="AD351" s="98" t="s">
        <v>117</v>
      </c>
      <c r="AE351" s="98" t="s">
        <v>117</v>
      </c>
      <c r="AF351" s="98" t="s">
        <v>94</v>
      </c>
      <c r="AG351" s="98" t="s">
        <v>650</v>
      </c>
      <c r="AH351" s="98"/>
      <c r="AI351" s="98"/>
      <c r="AJ351" s="98">
        <v>1</v>
      </c>
      <c r="AK351" s="98" t="s">
        <v>95</v>
      </c>
      <c r="AL351" s="98"/>
      <c r="AM351" s="33"/>
      <c r="AN351" s="32" t="s">
        <v>96</v>
      </c>
      <c r="AO351" s="98" t="s">
        <v>97</v>
      </c>
      <c r="AP351" s="33" t="s">
        <v>97</v>
      </c>
      <c r="AQ351">
        <v>21104.577659869999</v>
      </c>
      <c r="AR351" t="s">
        <v>11868</v>
      </c>
      <c r="AS351" t="s">
        <v>11225</v>
      </c>
      <c r="AT351" t="s">
        <v>11869</v>
      </c>
      <c r="AU351">
        <v>97.240799999999993</v>
      </c>
      <c r="AV351" s="98">
        <v>1.6971735195155557</v>
      </c>
      <c r="AW351">
        <v>1.9956</v>
      </c>
      <c r="AX351" s="98">
        <v>2.9106849880000004E-2</v>
      </c>
      <c r="AY351">
        <v>2.052E-3</v>
      </c>
      <c r="AZ351">
        <v>150.33439999999999</v>
      </c>
      <c r="BA351" s="98">
        <v>2.6543799500088889</v>
      </c>
      <c r="BB351">
        <v>209.90639999999999</v>
      </c>
      <c r="BC351" s="98">
        <v>3.6329195355111117</v>
      </c>
      <c r="BD351">
        <v>15.27599807</v>
      </c>
      <c r="BE351" s="96">
        <f t="shared" si="44"/>
        <v>6861.1277390084042</v>
      </c>
      <c r="BF351" s="96">
        <f t="shared" si="45"/>
        <v>504.20677312884891</v>
      </c>
      <c r="BG351" s="96">
        <f t="shared" si="46"/>
        <v>476.04870488795859</v>
      </c>
      <c r="BH351">
        <v>6867.5391645380923</v>
      </c>
      <c r="BI351">
        <v>2.4695791700369719E-3</v>
      </c>
      <c r="BJ351">
        <v>1.6970843149524379</v>
      </c>
      <c r="BK351">
        <v>3.482979060074911E-2</v>
      </c>
      <c r="BL351">
        <v>2.1258341256404201</v>
      </c>
      <c r="BM351">
        <v>4.1615527020522594</v>
      </c>
      <c r="BN351">
        <v>1.6971721750288491</v>
      </c>
      <c r="BO351">
        <v>3.4829791988891988E-2</v>
      </c>
      <c r="BP351">
        <v>2.8634434184931861E-3</v>
      </c>
      <c r="BQ351">
        <v>2.3052852012536089</v>
      </c>
      <c r="BR351">
        <v>6858.0789376270668</v>
      </c>
      <c r="BS351" s="96">
        <v>506.71424484244199</v>
      </c>
      <c r="BT351" s="96">
        <v>467.41191261290987</v>
      </c>
      <c r="BU351">
        <v>4.1615527020522594</v>
      </c>
      <c r="BV351" s="65" t="str">
        <f t="shared" si="41"/>
        <v>no propulsion</v>
      </c>
      <c r="BW351" s="32" t="s">
        <v>170</v>
      </c>
      <c r="BX351" s="98">
        <v>0.1</v>
      </c>
      <c r="BY351" s="98">
        <v>0.3</v>
      </c>
      <c r="BZ351" s="98">
        <v>0.3</v>
      </c>
      <c r="CA351" s="98">
        <v>4.36E-2</v>
      </c>
      <c r="CB351" s="98">
        <v>0.01</v>
      </c>
      <c r="CC351" s="98">
        <v>3.5000000000000003E-2</v>
      </c>
      <c r="CD351" s="98">
        <v>0.3</v>
      </c>
      <c r="CE351" s="98">
        <v>0.1</v>
      </c>
      <c r="CF351" s="33">
        <v>0.3</v>
      </c>
      <c r="CG351" s="32">
        <v>4.7</v>
      </c>
      <c r="CH351" s="98">
        <v>4.7</v>
      </c>
      <c r="CI351" s="98">
        <v>4.7</v>
      </c>
      <c r="CJ351" s="98">
        <f>Population!$CG351-Population!$CI351</f>
        <v>0</v>
      </c>
      <c r="CK351" s="120">
        <f>_xlfn.DAYS(Entries!$AY$2,Population!H351)</f>
        <v>833</v>
      </c>
      <c r="CL351" s="120">
        <f t="shared" si="42"/>
        <v>365</v>
      </c>
      <c r="CM351" s="122">
        <f>Entries!$AY$5</f>
        <v>0.15</v>
      </c>
      <c r="CN351" s="122">
        <f t="shared" si="47"/>
        <v>0</v>
      </c>
      <c r="CO351" s="121" t="str">
        <f t="shared" si="43"/>
        <v>-</v>
      </c>
      <c r="CP351" s="32" t="s">
        <v>103</v>
      </c>
      <c r="CQ351" s="98">
        <v>0</v>
      </c>
      <c r="CR351" s="98" t="s">
        <v>95</v>
      </c>
      <c r="CS351" s="98"/>
      <c r="CT351" s="33"/>
      <c r="CU351" s="32" t="s">
        <v>1539</v>
      </c>
      <c r="CV351" s="98" t="s">
        <v>1540</v>
      </c>
      <c r="CW351" s="98" t="s">
        <v>157</v>
      </c>
      <c r="CX351" s="98" t="s">
        <v>106</v>
      </c>
      <c r="CY351" s="98" t="s">
        <v>107</v>
      </c>
      <c r="CZ351" s="98" t="s">
        <v>108</v>
      </c>
      <c r="DA351" s="33"/>
      <c r="DB351" s="17" t="s">
        <v>15462</v>
      </c>
      <c r="DC351" s="17" t="s">
        <v>15500</v>
      </c>
      <c r="DD351" s="17" t="s">
        <v>15500</v>
      </c>
      <c r="DE351" s="17" t="s">
        <v>15500</v>
      </c>
      <c r="DF351" s="17" t="s">
        <v>15500</v>
      </c>
      <c r="DG351" s="23" t="s">
        <v>11171</v>
      </c>
      <c r="DH351" s="145"/>
    </row>
    <row r="352" spans="1:112" s="17" customFormat="1" x14ac:dyDescent="0.25">
      <c r="A352" s="30" t="s">
        <v>1609</v>
      </c>
      <c r="B352" s="96">
        <v>0</v>
      </c>
      <c r="C352" s="148" t="s">
        <v>15461</v>
      </c>
      <c r="D352" s="96" t="s">
        <v>1536</v>
      </c>
      <c r="E352" s="96">
        <v>43904</v>
      </c>
      <c r="F352" s="96" t="s">
        <v>1610</v>
      </c>
      <c r="G352" s="31">
        <v>57648</v>
      </c>
      <c r="H352" s="43">
        <v>43461</v>
      </c>
      <c r="I352" s="96" t="s">
        <v>276</v>
      </c>
      <c r="J352" s="96"/>
      <c r="K352" s="96"/>
      <c r="L352" s="96" t="s">
        <v>112</v>
      </c>
      <c r="M352" s="124" t="s">
        <v>156</v>
      </c>
      <c r="N352" s="96" t="s">
        <v>156</v>
      </c>
      <c r="O352" s="124" t="s">
        <v>11123</v>
      </c>
      <c r="P352" s="96" t="str">
        <f>VLOOKUP(N352,Entries!J:K,2,FALSE)</f>
        <v>UNITED STATES OF AMERICA</v>
      </c>
      <c r="Q352" s="123" t="s">
        <v>1538</v>
      </c>
      <c r="R352" s="30" t="s">
        <v>1538</v>
      </c>
      <c r="S352" s="96" t="s">
        <v>156</v>
      </c>
      <c r="T352" s="124" t="s">
        <v>157</v>
      </c>
      <c r="U352" s="125" t="s">
        <v>159</v>
      </c>
      <c r="V352" s="31" t="s">
        <v>159</v>
      </c>
      <c r="W352" s="64">
        <f>IF(VLOOKUP(R352,Entries!N:P,3,FALSE)=V352,1,VLOOKUP(R352,Entries!N:P,3,FALSE))</f>
        <v>1</v>
      </c>
      <c r="X352" s="124"/>
      <c r="Y352" s="124"/>
      <c r="Z352" s="96"/>
      <c r="AA352" s="96"/>
      <c r="AB352" s="96"/>
      <c r="AC352" s="96" t="s">
        <v>93</v>
      </c>
      <c r="AD352" s="96" t="s">
        <v>117</v>
      </c>
      <c r="AE352" s="96" t="s">
        <v>117</v>
      </c>
      <c r="AF352" s="96" t="s">
        <v>94</v>
      </c>
      <c r="AG352" s="96" t="s">
        <v>650</v>
      </c>
      <c r="AH352" s="96"/>
      <c r="AI352" s="96"/>
      <c r="AJ352" s="96">
        <v>1</v>
      </c>
      <c r="AK352" s="96" t="s">
        <v>95</v>
      </c>
      <c r="AL352" s="96"/>
      <c r="AM352" s="31"/>
      <c r="AN352" s="30" t="s">
        <v>96</v>
      </c>
      <c r="AO352" s="96" t="s">
        <v>97</v>
      </c>
      <c r="AP352" s="31" t="s">
        <v>97</v>
      </c>
      <c r="AQ352">
        <v>21104.25734194</v>
      </c>
      <c r="AR352" t="s">
        <v>11870</v>
      </c>
      <c r="AS352" t="s">
        <v>11225</v>
      </c>
      <c r="AT352" t="s">
        <v>11871</v>
      </c>
      <c r="AU352">
        <v>97.240899999999996</v>
      </c>
      <c r="AV352" s="96">
        <v>1.6971595568844444</v>
      </c>
      <c r="AW352">
        <v>1.6677</v>
      </c>
      <c r="AX352" s="96">
        <v>3.1075580866666667E-2</v>
      </c>
      <c r="AY352">
        <v>2.0753999999999998E-3</v>
      </c>
      <c r="AZ352">
        <v>152.0848</v>
      </c>
      <c r="BA352" s="96">
        <v>2.727071152902222</v>
      </c>
      <c r="BB352">
        <v>208.15100000000001</v>
      </c>
      <c r="BC352" s="96">
        <v>3.5600991782800002</v>
      </c>
      <c r="BD352">
        <v>15.27605103</v>
      </c>
      <c r="BE352" s="96">
        <f t="shared" si="44"/>
        <v>6861.1118812654731</v>
      </c>
      <c r="BF352" s="96">
        <f t="shared" si="45"/>
        <v>504.3514328638521</v>
      </c>
      <c r="BG352" s="96">
        <f t="shared" si="46"/>
        <v>475.87232966709507</v>
      </c>
      <c r="BH352">
        <v>6867.5226773225968</v>
      </c>
      <c r="BI352">
        <v>2.4599089694977072E-3</v>
      </c>
      <c r="BJ352">
        <v>1.697086058688448</v>
      </c>
      <c r="BK352">
        <v>2.9106855881107171E-2</v>
      </c>
      <c r="BL352">
        <v>2.152858785613919</v>
      </c>
      <c r="BM352">
        <v>4.1344406732863597</v>
      </c>
      <c r="BN352">
        <v>1.6971739203279159</v>
      </c>
      <c r="BO352">
        <v>2.910685735672474E-2</v>
      </c>
      <c r="BP352">
        <v>2.8654105232306191E-3</v>
      </c>
      <c r="BQ352">
        <v>2.329718852364151</v>
      </c>
      <c r="BR352">
        <v>6858.0630787276759</v>
      </c>
      <c r="BS352" s="96">
        <v>507.50416097466223</v>
      </c>
      <c r="BT352" s="96">
        <v>466.68373045859062</v>
      </c>
      <c r="BU352">
        <v>4.1344406732863597</v>
      </c>
      <c r="BV352" s="60" t="str">
        <f t="shared" si="41"/>
        <v>no propulsion</v>
      </c>
      <c r="BW352" s="30" t="s">
        <v>170</v>
      </c>
      <c r="BX352" s="96">
        <v>0.1</v>
      </c>
      <c r="BY352" s="96">
        <v>0.3</v>
      </c>
      <c r="BZ352" s="96">
        <v>0.3</v>
      </c>
      <c r="CA352" s="96">
        <v>4.36E-2</v>
      </c>
      <c r="CB352" s="96">
        <v>0.01</v>
      </c>
      <c r="CC352" s="96">
        <v>3.5000000000000003E-2</v>
      </c>
      <c r="CD352" s="96">
        <v>0.3</v>
      </c>
      <c r="CE352" s="96">
        <v>0.1</v>
      </c>
      <c r="CF352" s="31">
        <v>0.3</v>
      </c>
      <c r="CG352" s="30">
        <v>4.7</v>
      </c>
      <c r="CH352" s="96">
        <v>4.7</v>
      </c>
      <c r="CI352" s="96">
        <v>4.7</v>
      </c>
      <c r="CJ352" s="96">
        <f>Population!$CG352-Population!$CI352</f>
        <v>0</v>
      </c>
      <c r="CK352" s="118">
        <f>_xlfn.DAYS(Entries!$AY$2,Population!H352)</f>
        <v>833</v>
      </c>
      <c r="CL352" s="118">
        <f t="shared" si="42"/>
        <v>365</v>
      </c>
      <c r="CM352" s="117">
        <f>Entries!$AY$5</f>
        <v>0.15</v>
      </c>
      <c r="CN352" s="117">
        <f t="shared" si="47"/>
        <v>0</v>
      </c>
      <c r="CO352" s="119" t="str">
        <f t="shared" si="43"/>
        <v>-</v>
      </c>
      <c r="CP352" s="30" t="s">
        <v>103</v>
      </c>
      <c r="CQ352" s="96">
        <v>0</v>
      </c>
      <c r="CR352" s="96" t="s">
        <v>95</v>
      </c>
      <c r="CS352" s="96"/>
      <c r="CT352" s="31"/>
      <c r="CU352" s="30" t="s">
        <v>1539</v>
      </c>
      <c r="CV352" s="96" t="s">
        <v>1540</v>
      </c>
      <c r="CW352" s="96" t="s">
        <v>157</v>
      </c>
      <c r="CX352" s="96" t="s">
        <v>106</v>
      </c>
      <c r="CY352" s="96" t="s">
        <v>107</v>
      </c>
      <c r="CZ352" s="96" t="s">
        <v>108</v>
      </c>
      <c r="DA352" s="31"/>
      <c r="DB352" s="17" t="s">
        <v>15462</v>
      </c>
      <c r="DC352" s="17" t="s">
        <v>15500</v>
      </c>
      <c r="DD352" s="17" t="s">
        <v>15500</v>
      </c>
      <c r="DE352" s="17" t="s">
        <v>15500</v>
      </c>
      <c r="DF352" s="17" t="s">
        <v>15500</v>
      </c>
      <c r="DG352" s="23" t="s">
        <v>11171</v>
      </c>
      <c r="DH352" s="145"/>
    </row>
    <row r="353" spans="1:112" s="17" customFormat="1" x14ac:dyDescent="0.25">
      <c r="A353" s="32" t="s">
        <v>1611</v>
      </c>
      <c r="B353" s="98">
        <v>0</v>
      </c>
      <c r="C353" s="64" t="s">
        <v>15461</v>
      </c>
      <c r="D353" s="98" t="s">
        <v>1536</v>
      </c>
      <c r="E353" s="98">
        <v>43895</v>
      </c>
      <c r="F353" s="98" t="s">
        <v>1612</v>
      </c>
      <c r="G353" s="33">
        <v>57672</v>
      </c>
      <c r="H353" s="44">
        <v>43461</v>
      </c>
      <c r="I353" s="98" t="s">
        <v>276</v>
      </c>
      <c r="J353" s="98"/>
      <c r="K353" s="98"/>
      <c r="L353" s="98" t="s">
        <v>112</v>
      </c>
      <c r="M353" t="s">
        <v>156</v>
      </c>
      <c r="N353" s="98" t="s">
        <v>156</v>
      </c>
      <c r="O353" t="s">
        <v>11123</v>
      </c>
      <c r="P353" s="64" t="str">
        <f>VLOOKUP(N353,Entries!J:K,2,FALSE)</f>
        <v>UNITED STATES OF AMERICA</v>
      </c>
      <c r="Q353" s="38" t="s">
        <v>1538</v>
      </c>
      <c r="R353" s="32" t="s">
        <v>1538</v>
      </c>
      <c r="S353" s="98" t="s">
        <v>156</v>
      </c>
      <c r="T353" t="s">
        <v>157</v>
      </c>
      <c r="U353" s="39" t="s">
        <v>159</v>
      </c>
      <c r="V353" s="33" t="s">
        <v>159</v>
      </c>
      <c r="W353" s="64">
        <f>IF(VLOOKUP(R353,Entries!N:P,3,FALSE)=V353,1,VLOOKUP(R353,Entries!N:P,3,FALSE))</f>
        <v>1</v>
      </c>
      <c r="X353"/>
      <c r="Y353"/>
      <c r="Z353" s="98"/>
      <c r="AA353" s="98"/>
      <c r="AB353" s="98"/>
      <c r="AC353" s="98" t="s">
        <v>93</v>
      </c>
      <c r="AD353" s="98" t="s">
        <v>117</v>
      </c>
      <c r="AE353" s="98" t="s">
        <v>117</v>
      </c>
      <c r="AF353" s="98" t="s">
        <v>94</v>
      </c>
      <c r="AG353" s="98" t="s">
        <v>650</v>
      </c>
      <c r="AH353" s="98"/>
      <c r="AI353" s="98"/>
      <c r="AJ353" s="98">
        <v>1</v>
      </c>
      <c r="AK353" s="98" t="s">
        <v>95</v>
      </c>
      <c r="AL353" s="98"/>
      <c r="AM353" s="33"/>
      <c r="AN353" s="32" t="s">
        <v>96</v>
      </c>
      <c r="AO353" s="98" t="s">
        <v>97</v>
      </c>
      <c r="AP353" s="33" t="s">
        <v>97</v>
      </c>
      <c r="AQ353">
        <v>21104.489892000001</v>
      </c>
      <c r="AR353" t="s">
        <v>11872</v>
      </c>
      <c r="AS353" t="s">
        <v>11225</v>
      </c>
      <c r="AT353" t="s">
        <v>11873</v>
      </c>
      <c r="AU353">
        <v>97.240099999999998</v>
      </c>
      <c r="AV353" s="98">
        <v>1.6971735195155557</v>
      </c>
      <c r="AW353">
        <v>1.7805</v>
      </c>
      <c r="AX353" s="98">
        <v>2.8443624902222221E-2</v>
      </c>
      <c r="AY353">
        <v>2.2507999999999998E-3</v>
      </c>
      <c r="AZ353">
        <v>156.24969999999999</v>
      </c>
      <c r="BA353" s="98">
        <v>2.7316247159733336</v>
      </c>
      <c r="BB353">
        <v>203.9787</v>
      </c>
      <c r="BC353" s="98">
        <v>3.5555019819866676</v>
      </c>
      <c r="BD353">
        <v>15.275947909999999</v>
      </c>
      <c r="BE353" s="96">
        <f t="shared" si="44"/>
        <v>6861.1427584354906</v>
      </c>
      <c r="BF353" s="96">
        <f t="shared" si="45"/>
        <v>505.58581855617831</v>
      </c>
      <c r="BG353" s="96">
        <f t="shared" si="46"/>
        <v>474.69969831480375</v>
      </c>
      <c r="BH353">
        <v>6867.5506753202762</v>
      </c>
      <c r="BI353">
        <v>2.5400019399203278E-3</v>
      </c>
      <c r="BJ353">
        <v>1.697072106230497</v>
      </c>
      <c r="BK353">
        <v>3.1075587233211171E-2</v>
      </c>
      <c r="BL353">
        <v>2.2415778830752968</v>
      </c>
      <c r="BM353">
        <v>4.0455920475347691</v>
      </c>
      <c r="BN353">
        <v>1.6971599575791061</v>
      </c>
      <c r="BO353">
        <v>3.1075588751472389E-2</v>
      </c>
      <c r="BP353">
        <v>2.9760769420173949E-3</v>
      </c>
      <c r="BQ353">
        <v>2.4012505325539979</v>
      </c>
      <c r="BR353">
        <v>6858.0939457166269</v>
      </c>
      <c r="BS353" s="96">
        <v>506.39319868160965</v>
      </c>
      <c r="BT353" s="96">
        <v>466.02172693328703</v>
      </c>
      <c r="BU353">
        <v>4.0455920475347691</v>
      </c>
      <c r="BV353" s="65" t="str">
        <f t="shared" si="41"/>
        <v>no propulsion</v>
      </c>
      <c r="BW353" s="32" t="s">
        <v>170</v>
      </c>
      <c r="BX353" s="98">
        <v>0.1</v>
      </c>
      <c r="BY353" s="98">
        <v>0.3</v>
      </c>
      <c r="BZ353" s="98">
        <v>0.3</v>
      </c>
      <c r="CA353" s="98">
        <v>4.36E-2</v>
      </c>
      <c r="CB353" s="98">
        <v>0.01</v>
      </c>
      <c r="CC353" s="98">
        <v>3.5000000000000003E-2</v>
      </c>
      <c r="CD353" s="98">
        <v>0.3</v>
      </c>
      <c r="CE353" s="98">
        <v>0.1</v>
      </c>
      <c r="CF353" s="33">
        <v>0.3</v>
      </c>
      <c r="CG353" s="32">
        <v>4.7</v>
      </c>
      <c r="CH353" s="98">
        <v>4.7</v>
      </c>
      <c r="CI353" s="98">
        <v>4.7</v>
      </c>
      <c r="CJ353" s="98">
        <f>Population!$CG353-Population!$CI353</f>
        <v>0</v>
      </c>
      <c r="CK353" s="120">
        <f>_xlfn.DAYS(Entries!$AY$2,Population!H353)</f>
        <v>833</v>
      </c>
      <c r="CL353" s="120">
        <f t="shared" si="42"/>
        <v>365</v>
      </c>
      <c r="CM353" s="122">
        <f>Entries!$AY$5</f>
        <v>0.15</v>
      </c>
      <c r="CN353" s="122">
        <f t="shared" si="47"/>
        <v>0</v>
      </c>
      <c r="CO353" s="121" t="str">
        <f t="shared" si="43"/>
        <v>-</v>
      </c>
      <c r="CP353" s="32" t="s">
        <v>103</v>
      </c>
      <c r="CQ353" s="98">
        <v>0</v>
      </c>
      <c r="CR353" s="98" t="s">
        <v>95</v>
      </c>
      <c r="CS353" s="98"/>
      <c r="CT353" s="33"/>
      <c r="CU353" s="32" t="s">
        <v>1539</v>
      </c>
      <c r="CV353" s="98" t="s">
        <v>1540</v>
      </c>
      <c r="CW353" s="98" t="s">
        <v>157</v>
      </c>
      <c r="CX353" s="98" t="s">
        <v>106</v>
      </c>
      <c r="CY353" s="98" t="s">
        <v>107</v>
      </c>
      <c r="CZ353" s="98" t="s">
        <v>108</v>
      </c>
      <c r="DA353" s="33"/>
      <c r="DB353" s="17" t="s">
        <v>15462</v>
      </c>
      <c r="DC353" s="17" t="s">
        <v>15500</v>
      </c>
      <c r="DD353" s="17" t="s">
        <v>15500</v>
      </c>
      <c r="DE353" s="17" t="s">
        <v>15500</v>
      </c>
      <c r="DF353" s="17" t="s">
        <v>15500</v>
      </c>
      <c r="DG353" s="23" t="s">
        <v>11171</v>
      </c>
      <c r="DH353" s="145"/>
    </row>
    <row r="354" spans="1:112" s="17" customFormat="1" x14ac:dyDescent="0.25">
      <c r="A354" s="30" t="s">
        <v>1613</v>
      </c>
      <c r="B354" s="96">
        <v>0</v>
      </c>
      <c r="C354" s="148" t="s">
        <v>15461</v>
      </c>
      <c r="D354" s="96" t="s">
        <v>1536</v>
      </c>
      <c r="E354" s="96">
        <v>43892</v>
      </c>
      <c r="F354" s="96" t="s">
        <v>1614</v>
      </c>
      <c r="G354" s="31">
        <v>57669</v>
      </c>
      <c r="H354" s="43">
        <v>43461</v>
      </c>
      <c r="I354" s="96" t="s">
        <v>276</v>
      </c>
      <c r="J354" s="96"/>
      <c r="K354" s="96"/>
      <c r="L354" s="96" t="s">
        <v>112</v>
      </c>
      <c r="M354" s="124" t="s">
        <v>156</v>
      </c>
      <c r="N354" s="96" t="s">
        <v>156</v>
      </c>
      <c r="O354" s="124" t="s">
        <v>11123</v>
      </c>
      <c r="P354" s="96" t="str">
        <f>VLOOKUP(N354,Entries!J:K,2,FALSE)</f>
        <v>UNITED STATES OF AMERICA</v>
      </c>
      <c r="Q354" s="123" t="s">
        <v>1538</v>
      </c>
      <c r="R354" s="30" t="s">
        <v>1538</v>
      </c>
      <c r="S354" s="96" t="s">
        <v>156</v>
      </c>
      <c r="T354" s="124" t="s">
        <v>157</v>
      </c>
      <c r="U354" s="125" t="s">
        <v>159</v>
      </c>
      <c r="V354" s="31" t="s">
        <v>159</v>
      </c>
      <c r="W354" s="64">
        <f>IF(VLOOKUP(R354,Entries!N:P,3,FALSE)=V354,1,VLOOKUP(R354,Entries!N:P,3,FALSE))</f>
        <v>1</v>
      </c>
      <c r="X354" s="124"/>
      <c r="Y354" s="124"/>
      <c r="Z354" s="96"/>
      <c r="AA354" s="96"/>
      <c r="AB354" s="96"/>
      <c r="AC354" s="96" t="s">
        <v>93</v>
      </c>
      <c r="AD354" s="96" t="s">
        <v>117</v>
      </c>
      <c r="AE354" s="96" t="s">
        <v>117</v>
      </c>
      <c r="AF354" s="96" t="s">
        <v>94</v>
      </c>
      <c r="AG354" s="96" t="s">
        <v>650</v>
      </c>
      <c r="AH354" s="96"/>
      <c r="AI354" s="96"/>
      <c r="AJ354" s="96">
        <v>1</v>
      </c>
      <c r="AK354" s="96" t="s">
        <v>95</v>
      </c>
      <c r="AL354" s="96"/>
      <c r="AM354" s="31"/>
      <c r="AN354" s="30" t="s">
        <v>96</v>
      </c>
      <c r="AO354" s="96" t="s">
        <v>97</v>
      </c>
      <c r="AP354" s="31" t="s">
        <v>97</v>
      </c>
      <c r="AQ354">
        <v>21104.289732249999</v>
      </c>
      <c r="AR354" t="s">
        <v>11874</v>
      </c>
      <c r="AS354" t="s">
        <v>11225</v>
      </c>
      <c r="AT354" t="s">
        <v>11875</v>
      </c>
      <c r="AU354">
        <v>97.240899999999996</v>
      </c>
      <c r="AV354" s="96">
        <v>1.6971700288577778</v>
      </c>
      <c r="AW354">
        <v>1.6296999999999999</v>
      </c>
      <c r="AX354" s="96">
        <v>3.2518967857777775E-2</v>
      </c>
      <c r="AY354">
        <v>2.2185E-3</v>
      </c>
      <c r="AZ354">
        <v>156.51060000000001</v>
      </c>
      <c r="BA354" s="96">
        <v>2.7346179550177778</v>
      </c>
      <c r="BB354">
        <v>203.71530000000001</v>
      </c>
      <c r="BC354" s="96">
        <v>3.5524720910355554</v>
      </c>
      <c r="BD354">
        <v>15.27890773</v>
      </c>
      <c r="BE354" s="96">
        <f t="shared" si="44"/>
        <v>6860.2566391028095</v>
      </c>
      <c r="BF354" s="96">
        <f t="shared" si="45"/>
        <v>504.4761184566587</v>
      </c>
      <c r="BG354" s="96">
        <f t="shared" si="46"/>
        <v>474.03715974896022</v>
      </c>
      <c r="BH354">
        <v>6866.6657021707961</v>
      </c>
      <c r="BI354">
        <v>2.506708133062324E-3</v>
      </c>
      <c r="BJ354">
        <v>1.6970860366978211</v>
      </c>
      <c r="BK354">
        <v>2.8443630579818961E-2</v>
      </c>
      <c r="BL354">
        <v>2.2390454939363309</v>
      </c>
      <c r="BM354">
        <v>4.0480808278405718</v>
      </c>
      <c r="BN354">
        <v>1.697173920249804</v>
      </c>
      <c r="BO354">
        <v>2.8443632211057709E-2</v>
      </c>
      <c r="BP354">
        <v>2.943725413536867E-3</v>
      </c>
      <c r="BQ354">
        <v>2.4012892204363889</v>
      </c>
      <c r="BR354">
        <v>6857.2074628074479</v>
      </c>
      <c r="BS354" s="96">
        <v>507.11640018287198</v>
      </c>
      <c r="BT354" s="96">
        <v>467.10455455823922</v>
      </c>
      <c r="BU354">
        <v>4.0480808278405718</v>
      </c>
      <c r="BV354" s="60" t="str">
        <f t="shared" si="41"/>
        <v>no propulsion</v>
      </c>
      <c r="BW354" s="30" t="s">
        <v>170</v>
      </c>
      <c r="BX354" s="96">
        <v>0.1</v>
      </c>
      <c r="BY354" s="96">
        <v>0.3</v>
      </c>
      <c r="BZ354" s="96">
        <v>0.3</v>
      </c>
      <c r="CA354" s="96">
        <v>4.36E-2</v>
      </c>
      <c r="CB354" s="96">
        <v>0.01</v>
      </c>
      <c r="CC354" s="96">
        <v>3.5000000000000003E-2</v>
      </c>
      <c r="CD354" s="96">
        <v>0.3</v>
      </c>
      <c r="CE354" s="96">
        <v>0.1</v>
      </c>
      <c r="CF354" s="31">
        <v>0.3</v>
      </c>
      <c r="CG354" s="30">
        <v>4.7</v>
      </c>
      <c r="CH354" s="96">
        <v>4.7</v>
      </c>
      <c r="CI354" s="96">
        <v>4.7</v>
      </c>
      <c r="CJ354" s="96">
        <f>Population!$CG354-Population!$CI354</f>
        <v>0</v>
      </c>
      <c r="CK354" s="118">
        <f>_xlfn.DAYS(Entries!$AY$2,Population!H354)</f>
        <v>833</v>
      </c>
      <c r="CL354" s="118">
        <f t="shared" si="42"/>
        <v>365</v>
      </c>
      <c r="CM354" s="117">
        <f>Entries!$AY$5</f>
        <v>0.15</v>
      </c>
      <c r="CN354" s="117">
        <f t="shared" si="47"/>
        <v>0</v>
      </c>
      <c r="CO354" s="119" t="str">
        <f t="shared" si="43"/>
        <v>-</v>
      </c>
      <c r="CP354" s="30" t="s">
        <v>103</v>
      </c>
      <c r="CQ354" s="96">
        <v>0</v>
      </c>
      <c r="CR354" s="96" t="s">
        <v>95</v>
      </c>
      <c r="CS354" s="96"/>
      <c r="CT354" s="31"/>
      <c r="CU354" s="30" t="s">
        <v>1539</v>
      </c>
      <c r="CV354" s="96" t="s">
        <v>1540</v>
      </c>
      <c r="CW354" s="96" t="s">
        <v>157</v>
      </c>
      <c r="CX354" s="96" t="s">
        <v>106</v>
      </c>
      <c r="CY354" s="96" t="s">
        <v>107</v>
      </c>
      <c r="CZ354" s="96" t="s">
        <v>108</v>
      </c>
      <c r="DA354" s="31"/>
      <c r="DB354" s="17" t="s">
        <v>15462</v>
      </c>
      <c r="DC354" s="17" t="s">
        <v>15500</v>
      </c>
      <c r="DD354" s="17" t="s">
        <v>15500</v>
      </c>
      <c r="DE354" s="17" t="s">
        <v>15500</v>
      </c>
      <c r="DF354" s="17" t="s">
        <v>15500</v>
      </c>
      <c r="DG354" s="23" t="s">
        <v>11171</v>
      </c>
      <c r="DH354" s="145"/>
    </row>
    <row r="355" spans="1:112" s="17" customFormat="1" x14ac:dyDescent="0.25">
      <c r="A355" s="32" t="s">
        <v>1615</v>
      </c>
      <c r="B355" s="98">
        <v>0</v>
      </c>
      <c r="C355" s="64" t="s">
        <v>15461</v>
      </c>
      <c r="D355" s="98" t="s">
        <v>1536</v>
      </c>
      <c r="E355" s="98">
        <v>43893</v>
      </c>
      <c r="F355" s="98" t="s">
        <v>1616</v>
      </c>
      <c r="G355" s="33">
        <v>57670</v>
      </c>
      <c r="H355" s="44">
        <v>43461</v>
      </c>
      <c r="I355" s="98" t="s">
        <v>276</v>
      </c>
      <c r="J355" s="98"/>
      <c r="K355" s="98"/>
      <c r="L355" s="98" t="s">
        <v>112</v>
      </c>
      <c r="M355" t="s">
        <v>156</v>
      </c>
      <c r="N355" s="98" t="s">
        <v>156</v>
      </c>
      <c r="O355" t="s">
        <v>11123</v>
      </c>
      <c r="P355" s="64" t="str">
        <f>VLOOKUP(N355,Entries!J:K,2,FALSE)</f>
        <v>UNITED STATES OF AMERICA</v>
      </c>
      <c r="Q355" s="38" t="s">
        <v>1538</v>
      </c>
      <c r="R355" s="32" t="s">
        <v>1538</v>
      </c>
      <c r="S355" s="98" t="s">
        <v>156</v>
      </c>
      <c r="T355" t="s">
        <v>157</v>
      </c>
      <c r="U355" s="39" t="s">
        <v>159</v>
      </c>
      <c r="V355" s="33" t="s">
        <v>159</v>
      </c>
      <c r="W355" s="64">
        <f>IF(VLOOKUP(R355,Entries!N:P,3,FALSE)=V355,1,VLOOKUP(R355,Entries!N:P,3,FALSE))</f>
        <v>1</v>
      </c>
      <c r="X355"/>
      <c r="Y355"/>
      <c r="Z355" s="98"/>
      <c r="AA355" s="98"/>
      <c r="AB355" s="98"/>
      <c r="AC355" s="98" t="s">
        <v>93</v>
      </c>
      <c r="AD355" s="98" t="s">
        <v>117</v>
      </c>
      <c r="AE355" s="98" t="s">
        <v>117</v>
      </c>
      <c r="AF355" s="98" t="s">
        <v>94</v>
      </c>
      <c r="AG355" s="98" t="s">
        <v>650</v>
      </c>
      <c r="AH355" s="98"/>
      <c r="AI355" s="98"/>
      <c r="AJ355" s="98">
        <v>1</v>
      </c>
      <c r="AK355" s="98" t="s">
        <v>95</v>
      </c>
      <c r="AL355" s="98"/>
      <c r="AM355" s="33"/>
      <c r="AN355" s="32" t="s">
        <v>96</v>
      </c>
      <c r="AO355" s="98" t="s">
        <v>97</v>
      </c>
      <c r="AP355" s="33" t="s">
        <v>97</v>
      </c>
      <c r="AQ355">
        <v>21104.569943459999</v>
      </c>
      <c r="AR355" t="s">
        <v>11876</v>
      </c>
      <c r="AS355" t="s">
        <v>11225</v>
      </c>
      <c r="AT355" t="s">
        <v>11877</v>
      </c>
      <c r="AU355">
        <v>97.240700000000004</v>
      </c>
      <c r="AV355" s="98">
        <v>1.6971770101733334</v>
      </c>
      <c r="AW355">
        <v>1.8632</v>
      </c>
      <c r="AX355" s="98">
        <v>2.6506309835555554E-2</v>
      </c>
      <c r="AY355">
        <v>2.1916000000000001E-3</v>
      </c>
      <c r="AZ355">
        <v>156.68209999999999</v>
      </c>
      <c r="BA355" s="98">
        <v>2.6709151959022224</v>
      </c>
      <c r="BB355">
        <v>203.54169999999999</v>
      </c>
      <c r="BC355" s="98">
        <v>3.6163738176444444</v>
      </c>
      <c r="BD355">
        <v>15.275892799999999</v>
      </c>
      <c r="BE355" s="96">
        <f t="shared" si="44"/>
        <v>6861.1592601376569</v>
      </c>
      <c r="BF355" s="96">
        <f t="shared" si="45"/>
        <v>505.19617677217411</v>
      </c>
      <c r="BG355" s="96">
        <f t="shared" si="46"/>
        <v>475.12234350313975</v>
      </c>
      <c r="BH355">
        <v>6867.5677553004534</v>
      </c>
      <c r="BI355">
        <v>2.4798440671136468E-3</v>
      </c>
      <c r="BJ355">
        <v>1.697082571569607</v>
      </c>
      <c r="BK355">
        <v>3.2518974865453902E-2</v>
      </c>
      <c r="BL355">
        <v>2.2363166050294652</v>
      </c>
      <c r="BM355">
        <v>4.0507730804627204</v>
      </c>
      <c r="BN355">
        <v>1.6971704295678769</v>
      </c>
      <c r="BO355">
        <v>3.2518976005844621E-2</v>
      </c>
      <c r="BP355">
        <v>2.917118771756265E-3</v>
      </c>
      <c r="BQ355">
        <v>2.4007024341343781</v>
      </c>
      <c r="BR355">
        <v>6858.1104773705556</v>
      </c>
      <c r="BS355" s="96">
        <v>507.01158725204914</v>
      </c>
      <c r="BT355" s="96">
        <v>467.15737050822463</v>
      </c>
      <c r="BU355">
        <v>4.0507730804627204</v>
      </c>
      <c r="BV355" s="65" t="str">
        <f t="shared" si="41"/>
        <v>no propulsion</v>
      </c>
      <c r="BW355" s="32" t="s">
        <v>170</v>
      </c>
      <c r="BX355" s="98">
        <v>0.1</v>
      </c>
      <c r="BY355" s="98">
        <v>0.3</v>
      </c>
      <c r="BZ355" s="98">
        <v>0.3</v>
      </c>
      <c r="CA355" s="98">
        <v>4.36E-2</v>
      </c>
      <c r="CB355" s="98">
        <v>0.01</v>
      </c>
      <c r="CC355" s="98">
        <v>3.5000000000000003E-2</v>
      </c>
      <c r="CD355" s="98">
        <v>0.3</v>
      </c>
      <c r="CE355" s="98">
        <v>0.1</v>
      </c>
      <c r="CF355" s="33">
        <v>0.3</v>
      </c>
      <c r="CG355" s="32">
        <v>4.7</v>
      </c>
      <c r="CH355" s="98">
        <v>4.7</v>
      </c>
      <c r="CI355" s="98">
        <v>4.7</v>
      </c>
      <c r="CJ355" s="98">
        <f>Population!$CG355-Population!$CI355</f>
        <v>0</v>
      </c>
      <c r="CK355" s="120">
        <f>_xlfn.DAYS(Entries!$AY$2,Population!H355)</f>
        <v>833</v>
      </c>
      <c r="CL355" s="120">
        <f t="shared" si="42"/>
        <v>365</v>
      </c>
      <c r="CM355" s="122">
        <f>Entries!$AY$5</f>
        <v>0.15</v>
      </c>
      <c r="CN355" s="122">
        <f t="shared" si="47"/>
        <v>0</v>
      </c>
      <c r="CO355" s="121" t="str">
        <f t="shared" si="43"/>
        <v>-</v>
      </c>
      <c r="CP355" s="32" t="s">
        <v>103</v>
      </c>
      <c r="CQ355" s="98">
        <v>0</v>
      </c>
      <c r="CR355" s="98" t="s">
        <v>95</v>
      </c>
      <c r="CS355" s="98"/>
      <c r="CT355" s="33"/>
      <c r="CU355" s="32" t="s">
        <v>1539</v>
      </c>
      <c r="CV355" s="98" t="s">
        <v>1540</v>
      </c>
      <c r="CW355" s="98" t="s">
        <v>157</v>
      </c>
      <c r="CX355" s="98" t="s">
        <v>106</v>
      </c>
      <c r="CY355" s="98" t="s">
        <v>107</v>
      </c>
      <c r="CZ355" s="98" t="s">
        <v>108</v>
      </c>
      <c r="DA355" s="33"/>
      <c r="DB355" s="17" t="s">
        <v>15462</v>
      </c>
      <c r="DC355" s="17" t="s">
        <v>15500</v>
      </c>
      <c r="DD355" s="17" t="s">
        <v>15500</v>
      </c>
      <c r="DE355" s="17" t="s">
        <v>15500</v>
      </c>
      <c r="DF355" s="17" t="s">
        <v>15500</v>
      </c>
      <c r="DG355" s="23" t="s">
        <v>11171</v>
      </c>
      <c r="DH355" s="145"/>
    </row>
    <row r="356" spans="1:112" s="17" customFormat="1" x14ac:dyDescent="0.25">
      <c r="A356" s="30" t="s">
        <v>1617</v>
      </c>
      <c r="B356" s="96">
        <v>0</v>
      </c>
      <c r="C356" s="148" t="s">
        <v>15461</v>
      </c>
      <c r="D356" s="96" t="s">
        <v>1536</v>
      </c>
      <c r="E356" s="96">
        <v>43899</v>
      </c>
      <c r="F356" s="96" t="s">
        <v>1618</v>
      </c>
      <c r="G356" s="31">
        <v>57676</v>
      </c>
      <c r="H356" s="43">
        <v>43461</v>
      </c>
      <c r="I356" s="96" t="s">
        <v>276</v>
      </c>
      <c r="J356" s="96"/>
      <c r="K356" s="96"/>
      <c r="L356" s="96" t="s">
        <v>112</v>
      </c>
      <c r="M356" s="124" t="s">
        <v>156</v>
      </c>
      <c r="N356" s="96" t="s">
        <v>156</v>
      </c>
      <c r="O356" s="124" t="s">
        <v>11123</v>
      </c>
      <c r="P356" s="96" t="str">
        <f>VLOOKUP(N356,Entries!J:K,2,FALSE)</f>
        <v>UNITED STATES OF AMERICA</v>
      </c>
      <c r="Q356" s="123" t="s">
        <v>1538</v>
      </c>
      <c r="R356" s="30" t="s">
        <v>1538</v>
      </c>
      <c r="S356" s="96" t="s">
        <v>156</v>
      </c>
      <c r="T356" s="124" t="s">
        <v>157</v>
      </c>
      <c r="U356" s="125" t="s">
        <v>159</v>
      </c>
      <c r="V356" s="31" t="s">
        <v>159</v>
      </c>
      <c r="W356" s="64">
        <f>IF(VLOOKUP(R356,Entries!N:P,3,FALSE)=V356,1,VLOOKUP(R356,Entries!N:P,3,FALSE))</f>
        <v>1</v>
      </c>
      <c r="X356" s="124"/>
      <c r="Y356" s="124"/>
      <c r="Z356" s="96"/>
      <c r="AA356" s="96"/>
      <c r="AB356" s="96"/>
      <c r="AC356" s="96" t="s">
        <v>93</v>
      </c>
      <c r="AD356" s="96" t="s">
        <v>117</v>
      </c>
      <c r="AE356" s="96" t="s">
        <v>117</v>
      </c>
      <c r="AF356" s="96" t="s">
        <v>94</v>
      </c>
      <c r="AG356" s="96" t="s">
        <v>650</v>
      </c>
      <c r="AH356" s="96"/>
      <c r="AI356" s="96"/>
      <c r="AJ356" s="96">
        <v>1</v>
      </c>
      <c r="AK356" s="96" t="s">
        <v>95</v>
      </c>
      <c r="AL356" s="96"/>
      <c r="AM356" s="31"/>
      <c r="AN356" s="30" t="s">
        <v>96</v>
      </c>
      <c r="AO356" s="96" t="s">
        <v>97</v>
      </c>
      <c r="AP356" s="31" t="s">
        <v>97</v>
      </c>
      <c r="AQ356">
        <v>21104.148035149999</v>
      </c>
      <c r="AR356" t="s">
        <v>11878</v>
      </c>
      <c r="AS356" t="s">
        <v>11225</v>
      </c>
      <c r="AT356" t="s">
        <v>11879</v>
      </c>
      <c r="AU356">
        <v>97.241100000000003</v>
      </c>
      <c r="AV356" s="96">
        <v>1.6971770101733334</v>
      </c>
      <c r="AW356">
        <v>1.5186999999999999</v>
      </c>
      <c r="AX356" s="96">
        <v>2.8265601355555555E-2</v>
      </c>
      <c r="AY356">
        <v>2.1315000000000001E-3</v>
      </c>
      <c r="AZ356">
        <v>153.03219999999999</v>
      </c>
      <c r="BA356" s="96">
        <v>2.6805406847244444</v>
      </c>
      <c r="BB356">
        <v>207.203</v>
      </c>
      <c r="BC356" s="96">
        <v>3.6066697890222219</v>
      </c>
      <c r="BD356">
        <v>15.27597963</v>
      </c>
      <c r="BE356" s="96">
        <f t="shared" si="44"/>
        <v>6861.1332604947638</v>
      </c>
      <c r="BF356" s="96">
        <f t="shared" si="45"/>
        <v>504.75776603950817</v>
      </c>
      <c r="BG356" s="96">
        <f t="shared" si="46"/>
        <v>475.50875495001947</v>
      </c>
      <c r="BH356">
        <v>6867.5432086905212</v>
      </c>
      <c r="BI356">
        <v>2.492606678387764E-3</v>
      </c>
      <c r="BJ356">
        <v>1.69708954748173</v>
      </c>
      <c r="BK356">
        <v>2.6506315422730249E-2</v>
      </c>
      <c r="BL356">
        <v>2.176050188847348</v>
      </c>
      <c r="BM356">
        <v>4.1112386968890746</v>
      </c>
      <c r="BN356">
        <v>1.697177410958669</v>
      </c>
      <c r="BO356">
        <v>2.6506316778578419E-2</v>
      </c>
      <c r="BP356">
        <v>2.9056376358849571E-3</v>
      </c>
      <c r="BQ356">
        <v>2.3475706260640412</v>
      </c>
      <c r="BR356">
        <v>6858.0844788801369</v>
      </c>
      <c r="BS356" s="96">
        <v>506.72454410901355</v>
      </c>
      <c r="BT356" s="96">
        <v>467.54973755992796</v>
      </c>
      <c r="BU356">
        <v>4.1112386968890746</v>
      </c>
      <c r="BV356" s="60" t="str">
        <f t="shared" si="41"/>
        <v>no propulsion</v>
      </c>
      <c r="BW356" s="30" t="s">
        <v>170</v>
      </c>
      <c r="BX356" s="96">
        <v>0.1</v>
      </c>
      <c r="BY356" s="96">
        <v>0.3</v>
      </c>
      <c r="BZ356" s="96">
        <v>0.3</v>
      </c>
      <c r="CA356" s="96">
        <v>4.36E-2</v>
      </c>
      <c r="CB356" s="96">
        <v>0.01</v>
      </c>
      <c r="CC356" s="96">
        <v>3.5000000000000003E-2</v>
      </c>
      <c r="CD356" s="96">
        <v>0.3</v>
      </c>
      <c r="CE356" s="96">
        <v>0.1</v>
      </c>
      <c r="CF356" s="31">
        <v>0.3</v>
      </c>
      <c r="CG356" s="30">
        <v>4.7</v>
      </c>
      <c r="CH356" s="96">
        <v>4.7</v>
      </c>
      <c r="CI356" s="96">
        <v>4.7</v>
      </c>
      <c r="CJ356" s="96">
        <f>Population!$CG356-Population!$CI356</f>
        <v>0</v>
      </c>
      <c r="CK356" s="118">
        <f>_xlfn.DAYS(Entries!$AY$2,Population!H356)</f>
        <v>833</v>
      </c>
      <c r="CL356" s="118">
        <f t="shared" si="42"/>
        <v>365</v>
      </c>
      <c r="CM356" s="117">
        <f>Entries!$AY$5</f>
        <v>0.15</v>
      </c>
      <c r="CN356" s="117">
        <f t="shared" si="47"/>
        <v>0</v>
      </c>
      <c r="CO356" s="119" t="str">
        <f t="shared" si="43"/>
        <v>-</v>
      </c>
      <c r="CP356" s="30" t="s">
        <v>103</v>
      </c>
      <c r="CQ356" s="96">
        <v>0</v>
      </c>
      <c r="CR356" s="96" t="s">
        <v>95</v>
      </c>
      <c r="CS356" s="96"/>
      <c r="CT356" s="31"/>
      <c r="CU356" s="30" t="s">
        <v>1539</v>
      </c>
      <c r="CV356" s="96" t="s">
        <v>1540</v>
      </c>
      <c r="CW356" s="96" t="s">
        <v>157</v>
      </c>
      <c r="CX356" s="96" t="s">
        <v>106</v>
      </c>
      <c r="CY356" s="96" t="s">
        <v>107</v>
      </c>
      <c r="CZ356" s="96" t="s">
        <v>108</v>
      </c>
      <c r="DA356" s="31"/>
      <c r="DB356" s="17" t="s">
        <v>15462</v>
      </c>
      <c r="DC356" s="17" t="s">
        <v>15500</v>
      </c>
      <c r="DD356" s="17" t="s">
        <v>15500</v>
      </c>
      <c r="DE356" s="17" t="s">
        <v>15500</v>
      </c>
      <c r="DF356" s="17" t="s">
        <v>15500</v>
      </c>
      <c r="DG356" s="23" t="s">
        <v>11171</v>
      </c>
      <c r="DH356" s="145"/>
    </row>
    <row r="357" spans="1:112" s="17" customFormat="1" x14ac:dyDescent="0.25">
      <c r="A357" s="32" t="s">
        <v>1619</v>
      </c>
      <c r="B357" s="98">
        <v>0</v>
      </c>
      <c r="C357" s="64" t="s">
        <v>15461</v>
      </c>
      <c r="D357" s="98" t="s">
        <v>1536</v>
      </c>
      <c r="E357" s="98">
        <v>43896</v>
      </c>
      <c r="F357" s="98" t="s">
        <v>1620</v>
      </c>
      <c r="G357" s="33">
        <v>57673</v>
      </c>
      <c r="H357" s="44">
        <v>43461</v>
      </c>
      <c r="I357" s="98" t="s">
        <v>276</v>
      </c>
      <c r="J357" s="98"/>
      <c r="K357" s="98"/>
      <c r="L357" s="98" t="s">
        <v>112</v>
      </c>
      <c r="M357" t="s">
        <v>156</v>
      </c>
      <c r="N357" s="98" t="s">
        <v>156</v>
      </c>
      <c r="O357" t="s">
        <v>11123</v>
      </c>
      <c r="P357" s="64" t="str">
        <f>VLOOKUP(N357,Entries!J:K,2,FALSE)</f>
        <v>UNITED STATES OF AMERICA</v>
      </c>
      <c r="Q357" s="38" t="s">
        <v>1538</v>
      </c>
      <c r="R357" s="32" t="s">
        <v>1538</v>
      </c>
      <c r="S357" s="98" t="s">
        <v>156</v>
      </c>
      <c r="T357" t="s">
        <v>157</v>
      </c>
      <c r="U357" s="39" t="s">
        <v>159</v>
      </c>
      <c r="V357" s="33" t="s">
        <v>159</v>
      </c>
      <c r="W357" s="64">
        <f>IF(VLOOKUP(R357,Entries!N:P,3,FALSE)=V357,1,VLOOKUP(R357,Entries!N:P,3,FALSE))</f>
        <v>1</v>
      </c>
      <c r="X357"/>
      <c r="Y357"/>
      <c r="Z357" s="98"/>
      <c r="AA357" s="98"/>
      <c r="AB357" s="98"/>
      <c r="AC357" s="98" t="s">
        <v>93</v>
      </c>
      <c r="AD357" s="98" t="s">
        <v>117</v>
      </c>
      <c r="AE357" s="98" t="s">
        <v>117</v>
      </c>
      <c r="AF357" s="98" t="s">
        <v>94</v>
      </c>
      <c r="AG357" s="98" t="s">
        <v>650</v>
      </c>
      <c r="AH357" s="98"/>
      <c r="AI357" s="98"/>
      <c r="AJ357" s="98">
        <v>1</v>
      </c>
      <c r="AK357" s="98" t="s">
        <v>95</v>
      </c>
      <c r="AL357" s="98"/>
      <c r="AM357" s="33"/>
      <c r="AN357" s="32" t="s">
        <v>96</v>
      </c>
      <c r="AO357" s="98" t="s">
        <v>97</v>
      </c>
      <c r="AP357" s="33" t="s">
        <v>97</v>
      </c>
      <c r="AQ357">
        <v>21104.286195370001</v>
      </c>
      <c r="AR357" t="s">
        <v>11880</v>
      </c>
      <c r="AS357" t="s">
        <v>11225</v>
      </c>
      <c r="AT357" t="s">
        <v>11881</v>
      </c>
      <c r="AU357">
        <v>97.241100000000003</v>
      </c>
      <c r="AV357" s="98">
        <v>1.697168283528889</v>
      </c>
      <c r="AW357">
        <v>1.6194999999999999</v>
      </c>
      <c r="AX357" s="98">
        <v>2.7235857311111111E-2</v>
      </c>
      <c r="AY357">
        <v>2.0837999999999998E-3</v>
      </c>
      <c r="AZ357">
        <v>153.58369999999999</v>
      </c>
      <c r="BA357" s="98">
        <v>2.6807640868222222</v>
      </c>
      <c r="BB357">
        <v>206.64699999999999</v>
      </c>
      <c r="BC357" s="98">
        <v>3.6064900201466665</v>
      </c>
      <c r="BD357">
        <v>15.275803829999999</v>
      </c>
      <c r="BE357" s="96">
        <f t="shared" si="44"/>
        <v>6861.1859008196006</v>
      </c>
      <c r="BF357" s="96">
        <f t="shared" si="45"/>
        <v>504.48323999972945</v>
      </c>
      <c r="BG357" s="96">
        <f t="shared" si="46"/>
        <v>475.88856163947275</v>
      </c>
      <c r="BH357">
        <v>6867.5962168378892</v>
      </c>
      <c r="BI357">
        <v>2.440978286879981E-3</v>
      </c>
      <c r="BJ357">
        <v>1.6970895488807769</v>
      </c>
      <c r="BK357">
        <v>2.8265607159990731E-2</v>
      </c>
      <c r="BL357">
        <v>2.1739800444979429</v>
      </c>
      <c r="BM357">
        <v>4.1132303261321113</v>
      </c>
      <c r="BN357">
        <v>1.697177410960043</v>
      </c>
      <c r="BO357">
        <v>2.8265608599218759E-2</v>
      </c>
      <c r="BP357">
        <v>2.8560821797972169E-3</v>
      </c>
      <c r="BQ357">
        <v>2.3495355129811659</v>
      </c>
      <c r="BR357">
        <v>6858.1371408344712</v>
      </c>
      <c r="BS357" s="96">
        <v>507.0527852965979</v>
      </c>
      <c r="BT357" s="96">
        <v>467.25479486426684</v>
      </c>
      <c r="BU357">
        <v>4.1132303261321113</v>
      </c>
      <c r="BV357" s="65" t="str">
        <f t="shared" si="41"/>
        <v>no propulsion</v>
      </c>
      <c r="BW357" s="32" t="s">
        <v>170</v>
      </c>
      <c r="BX357" s="98">
        <v>0.1</v>
      </c>
      <c r="BY357" s="98">
        <v>0.3</v>
      </c>
      <c r="BZ357" s="98">
        <v>0.3</v>
      </c>
      <c r="CA357" s="98">
        <v>4.36E-2</v>
      </c>
      <c r="CB357" s="98">
        <v>0.01</v>
      </c>
      <c r="CC357" s="98">
        <v>3.5000000000000003E-2</v>
      </c>
      <c r="CD357" s="98">
        <v>0.3</v>
      </c>
      <c r="CE357" s="98">
        <v>0.1</v>
      </c>
      <c r="CF357" s="33">
        <v>0.3</v>
      </c>
      <c r="CG357" s="32">
        <v>4.7</v>
      </c>
      <c r="CH357" s="98">
        <v>4.7</v>
      </c>
      <c r="CI357" s="98">
        <v>4.7</v>
      </c>
      <c r="CJ357" s="98">
        <f>Population!$CG357-Population!$CI357</f>
        <v>0</v>
      </c>
      <c r="CK357" s="120">
        <f>_xlfn.DAYS(Entries!$AY$2,Population!H357)</f>
        <v>833</v>
      </c>
      <c r="CL357" s="120">
        <f t="shared" si="42"/>
        <v>365</v>
      </c>
      <c r="CM357" s="122">
        <f>Entries!$AY$5</f>
        <v>0.15</v>
      </c>
      <c r="CN357" s="122">
        <f t="shared" si="47"/>
        <v>0</v>
      </c>
      <c r="CO357" s="121" t="str">
        <f t="shared" si="43"/>
        <v>-</v>
      </c>
      <c r="CP357" s="32" t="s">
        <v>103</v>
      </c>
      <c r="CQ357" s="98">
        <v>0</v>
      </c>
      <c r="CR357" s="98" t="s">
        <v>95</v>
      </c>
      <c r="CS357" s="98"/>
      <c r="CT357" s="33"/>
      <c r="CU357" s="32" t="s">
        <v>1539</v>
      </c>
      <c r="CV357" s="98" t="s">
        <v>1540</v>
      </c>
      <c r="CW357" s="98" t="s">
        <v>157</v>
      </c>
      <c r="CX357" s="98" t="s">
        <v>106</v>
      </c>
      <c r="CY357" s="98" t="s">
        <v>107</v>
      </c>
      <c r="CZ357" s="98" t="s">
        <v>108</v>
      </c>
      <c r="DA357" s="33"/>
      <c r="DB357" s="17" t="s">
        <v>15462</v>
      </c>
      <c r="DC357" s="17" t="s">
        <v>15500</v>
      </c>
      <c r="DD357" s="17" t="s">
        <v>15500</v>
      </c>
      <c r="DE357" s="17" t="s">
        <v>15500</v>
      </c>
      <c r="DF357" s="17" t="s">
        <v>15500</v>
      </c>
      <c r="DG357" s="23" t="s">
        <v>11171</v>
      </c>
      <c r="DH357" s="145"/>
    </row>
    <row r="358" spans="1:112" s="17" customFormat="1" x14ac:dyDescent="0.25">
      <c r="A358" s="30" t="s">
        <v>1621</v>
      </c>
      <c r="B358" s="96">
        <v>0</v>
      </c>
      <c r="C358" s="148" t="s">
        <v>15461</v>
      </c>
      <c r="D358" s="96" t="s">
        <v>1536</v>
      </c>
      <c r="E358" s="96">
        <v>43902</v>
      </c>
      <c r="F358" s="96" t="s">
        <v>1622</v>
      </c>
      <c r="G358" s="31">
        <v>57679</v>
      </c>
      <c r="H358" s="43">
        <v>43461</v>
      </c>
      <c r="I358" s="96" t="s">
        <v>276</v>
      </c>
      <c r="J358" s="96"/>
      <c r="K358" s="96"/>
      <c r="L358" s="96" t="s">
        <v>112</v>
      </c>
      <c r="M358" s="124" t="s">
        <v>156</v>
      </c>
      <c r="N358" s="96" t="s">
        <v>156</v>
      </c>
      <c r="O358" s="124" t="s">
        <v>11123</v>
      </c>
      <c r="P358" s="96" t="str">
        <f>VLOOKUP(N358,Entries!J:K,2,FALSE)</f>
        <v>UNITED STATES OF AMERICA</v>
      </c>
      <c r="Q358" s="123" t="s">
        <v>1538</v>
      </c>
      <c r="R358" s="30" t="s">
        <v>1538</v>
      </c>
      <c r="S358" s="96" t="s">
        <v>156</v>
      </c>
      <c r="T358" s="124" t="s">
        <v>157</v>
      </c>
      <c r="U358" s="125" t="s">
        <v>159</v>
      </c>
      <c r="V358" s="31" t="s">
        <v>159</v>
      </c>
      <c r="W358" s="64">
        <f>IF(VLOOKUP(R358,Entries!N:P,3,FALSE)=V358,1,VLOOKUP(R358,Entries!N:P,3,FALSE))</f>
        <v>1</v>
      </c>
      <c r="X358" s="124"/>
      <c r="Y358" s="124"/>
      <c r="Z358" s="96"/>
      <c r="AA358" s="96"/>
      <c r="AB358" s="96"/>
      <c r="AC358" s="96" t="s">
        <v>93</v>
      </c>
      <c r="AD358" s="96" t="s">
        <v>117</v>
      </c>
      <c r="AE358" s="96" t="s">
        <v>117</v>
      </c>
      <c r="AF358" s="96" t="s">
        <v>94</v>
      </c>
      <c r="AG358" s="96" t="s">
        <v>650</v>
      </c>
      <c r="AH358" s="96"/>
      <c r="AI358" s="96"/>
      <c r="AJ358" s="96">
        <v>1</v>
      </c>
      <c r="AK358" s="96" t="s">
        <v>95</v>
      </c>
      <c r="AL358" s="96"/>
      <c r="AM358" s="31"/>
      <c r="AN358" s="30" t="s">
        <v>96</v>
      </c>
      <c r="AO358" s="96" t="s">
        <v>97</v>
      </c>
      <c r="AP358" s="31" t="s">
        <v>97</v>
      </c>
      <c r="AQ358">
        <v>21104.206169360001</v>
      </c>
      <c r="AR358" t="s">
        <v>11882</v>
      </c>
      <c r="AS358" t="s">
        <v>11225</v>
      </c>
      <c r="AT358" t="s">
        <v>11883</v>
      </c>
      <c r="AU358">
        <v>97.240600000000001</v>
      </c>
      <c r="AV358" s="96">
        <v>1.6971560662266669</v>
      </c>
      <c r="AW358">
        <v>1.5605</v>
      </c>
      <c r="AX358" s="96">
        <v>2.6399844773333334E-2</v>
      </c>
      <c r="AY358">
        <v>2.1340999999999999E-3</v>
      </c>
      <c r="AZ358">
        <v>153.59649999999999</v>
      </c>
      <c r="BA358" s="96">
        <v>2.6793451344355557</v>
      </c>
      <c r="BB358">
        <v>206.63669999999999</v>
      </c>
      <c r="BC358" s="96">
        <v>3.6079107178622225</v>
      </c>
      <c r="BD358">
        <v>15.27574819</v>
      </c>
      <c r="BE358" s="96">
        <f t="shared" si="44"/>
        <v>6861.2025614831518</v>
      </c>
      <c r="BF358" s="96">
        <f t="shared" si="45"/>
        <v>504.84505386961246</v>
      </c>
      <c r="BG358" s="96">
        <f t="shared" si="46"/>
        <v>475.56006909669031</v>
      </c>
      <c r="BH358">
        <v>6867.6122952610513</v>
      </c>
      <c r="BI358">
        <v>2.4848966690105279E-3</v>
      </c>
      <c r="BJ358">
        <v>1.697080828549111</v>
      </c>
      <c r="BK358">
        <v>2.7235862995207971E-2</v>
      </c>
      <c r="BL358">
        <v>2.183984267170807</v>
      </c>
      <c r="BM358">
        <v>4.1032696837662321</v>
      </c>
      <c r="BN358">
        <v>1.697168684298429</v>
      </c>
      <c r="BO358">
        <v>2.7235864384988189E-2</v>
      </c>
      <c r="BP358">
        <v>2.9015090394950279E-3</v>
      </c>
      <c r="BQ358">
        <v>2.3550301224590542</v>
      </c>
      <c r="BR358">
        <v>6858.1537900804324</v>
      </c>
      <c r="BS358" s="96">
        <v>506.86074673528128</v>
      </c>
      <c r="BT358" s="96">
        <v>467.1101797544743</v>
      </c>
      <c r="BU358">
        <v>4.1032696837662321</v>
      </c>
      <c r="BV358" s="60" t="str">
        <f t="shared" si="41"/>
        <v>no propulsion</v>
      </c>
      <c r="BW358" s="30" t="s">
        <v>170</v>
      </c>
      <c r="BX358" s="96">
        <v>0.1</v>
      </c>
      <c r="BY358" s="96">
        <v>0.3</v>
      </c>
      <c r="BZ358" s="96">
        <v>0.3</v>
      </c>
      <c r="CA358" s="96">
        <v>4.36E-2</v>
      </c>
      <c r="CB358" s="96">
        <v>0.01</v>
      </c>
      <c r="CC358" s="96">
        <v>3.5000000000000003E-2</v>
      </c>
      <c r="CD358" s="96">
        <v>0.3</v>
      </c>
      <c r="CE358" s="96">
        <v>0.1</v>
      </c>
      <c r="CF358" s="31">
        <v>0.3</v>
      </c>
      <c r="CG358" s="30">
        <v>4.7</v>
      </c>
      <c r="CH358" s="96">
        <v>4.7</v>
      </c>
      <c r="CI358" s="96">
        <v>4.7</v>
      </c>
      <c r="CJ358" s="96">
        <f>Population!$CG358-Population!$CI358</f>
        <v>0</v>
      </c>
      <c r="CK358" s="118">
        <f>_xlfn.DAYS(Entries!$AY$2,Population!H358)</f>
        <v>833</v>
      </c>
      <c r="CL358" s="118">
        <f t="shared" si="42"/>
        <v>365</v>
      </c>
      <c r="CM358" s="117">
        <f>Entries!$AY$5</f>
        <v>0.15</v>
      </c>
      <c r="CN358" s="117">
        <f t="shared" si="47"/>
        <v>0</v>
      </c>
      <c r="CO358" s="119" t="str">
        <f t="shared" si="43"/>
        <v>-</v>
      </c>
      <c r="CP358" s="30" t="s">
        <v>103</v>
      </c>
      <c r="CQ358" s="96">
        <v>0</v>
      </c>
      <c r="CR358" s="96" t="s">
        <v>95</v>
      </c>
      <c r="CS358" s="96"/>
      <c r="CT358" s="31"/>
      <c r="CU358" s="30" t="s">
        <v>1539</v>
      </c>
      <c r="CV358" s="96" t="s">
        <v>1540</v>
      </c>
      <c r="CW358" s="96" t="s">
        <v>157</v>
      </c>
      <c r="CX358" s="96" t="s">
        <v>106</v>
      </c>
      <c r="CY358" s="96" t="s">
        <v>107</v>
      </c>
      <c r="CZ358" s="96" t="s">
        <v>108</v>
      </c>
      <c r="DA358" s="31"/>
      <c r="DB358" s="17" t="s">
        <v>15462</v>
      </c>
      <c r="DC358" s="17" t="s">
        <v>15500</v>
      </c>
      <c r="DD358" s="17" t="s">
        <v>15500</v>
      </c>
      <c r="DE358" s="17" t="s">
        <v>15500</v>
      </c>
      <c r="DF358" s="17" t="s">
        <v>15500</v>
      </c>
      <c r="DG358" s="23" t="s">
        <v>11171</v>
      </c>
      <c r="DH358" s="145"/>
    </row>
    <row r="359" spans="1:112" s="17" customFormat="1" x14ac:dyDescent="0.25">
      <c r="A359" s="32" t="s">
        <v>1623</v>
      </c>
      <c r="B359" s="98">
        <v>0</v>
      </c>
      <c r="C359" s="64" t="s">
        <v>15461</v>
      </c>
      <c r="D359" s="98" t="s">
        <v>1536</v>
      </c>
      <c r="E359" s="98">
        <v>43901</v>
      </c>
      <c r="F359" s="98" t="s">
        <v>1624</v>
      </c>
      <c r="G359" s="33">
        <v>57678</v>
      </c>
      <c r="H359" s="44">
        <v>43461</v>
      </c>
      <c r="I359" s="98" t="s">
        <v>276</v>
      </c>
      <c r="J359" s="98"/>
      <c r="K359" s="98"/>
      <c r="L359" s="98" t="s">
        <v>112</v>
      </c>
      <c r="M359" t="s">
        <v>156</v>
      </c>
      <c r="N359" s="98" t="s">
        <v>156</v>
      </c>
      <c r="O359" t="s">
        <v>11123</v>
      </c>
      <c r="P359" s="64" t="str">
        <f>VLOOKUP(N359,Entries!J:K,2,FALSE)</f>
        <v>UNITED STATES OF AMERICA</v>
      </c>
      <c r="Q359" s="38" t="s">
        <v>1538</v>
      </c>
      <c r="R359" s="32" t="s">
        <v>1538</v>
      </c>
      <c r="S359" s="98" t="s">
        <v>156</v>
      </c>
      <c r="T359" t="s">
        <v>157</v>
      </c>
      <c r="U359" s="39" t="s">
        <v>159</v>
      </c>
      <c r="V359" s="33" t="s">
        <v>159</v>
      </c>
      <c r="W359" s="64">
        <f>IF(VLOOKUP(R359,Entries!N:P,3,FALSE)=V359,1,VLOOKUP(R359,Entries!N:P,3,FALSE))</f>
        <v>1</v>
      </c>
      <c r="X359"/>
      <c r="Y359"/>
      <c r="Z359" s="98"/>
      <c r="AA359" s="98"/>
      <c r="AB359" s="98"/>
      <c r="AC359" s="98" t="s">
        <v>93</v>
      </c>
      <c r="AD359" s="98" t="s">
        <v>117</v>
      </c>
      <c r="AE359" s="98" t="s">
        <v>117</v>
      </c>
      <c r="AF359" s="98" t="s">
        <v>94</v>
      </c>
      <c r="AG359" s="98" t="s">
        <v>650</v>
      </c>
      <c r="AH359" s="98"/>
      <c r="AI359" s="98"/>
      <c r="AJ359" s="98">
        <v>1</v>
      </c>
      <c r="AK359" s="98" t="s">
        <v>95</v>
      </c>
      <c r="AL359" s="98"/>
      <c r="AM359" s="33"/>
      <c r="AN359" s="32" t="s">
        <v>96</v>
      </c>
      <c r="AO359" s="98" t="s">
        <v>97</v>
      </c>
      <c r="AP359" s="33" t="s">
        <v>97</v>
      </c>
      <c r="AQ359">
        <v>21104.20991582</v>
      </c>
      <c r="AR359" t="s">
        <v>11884</v>
      </c>
      <c r="AS359" t="s">
        <v>11225</v>
      </c>
      <c r="AT359" t="s">
        <v>11885</v>
      </c>
      <c r="AU359">
        <v>97.239900000000006</v>
      </c>
      <c r="AV359" s="98">
        <v>1.6971595568844444</v>
      </c>
      <c r="AW359">
        <v>1.5125999999999999</v>
      </c>
      <c r="AX359" s="98">
        <v>3.3897777679999998E-2</v>
      </c>
      <c r="AY359">
        <v>2.1293000000000002E-3</v>
      </c>
      <c r="AZ359">
        <v>153.51519999999999</v>
      </c>
      <c r="BA359" s="98">
        <v>2.6378534307600003</v>
      </c>
      <c r="BB359">
        <v>206.71809999999999</v>
      </c>
      <c r="BC359" s="98">
        <v>3.6495368118622227</v>
      </c>
      <c r="BD359">
        <v>15.27631</v>
      </c>
      <c r="BE359" s="96">
        <f t="shared" si="44"/>
        <v>6861.0343395395803</v>
      </c>
      <c r="BF359" s="96">
        <f t="shared" si="45"/>
        <v>504.64353995876172</v>
      </c>
      <c r="BG359" s="96">
        <f t="shared" si="46"/>
        <v>475.42513912039885</v>
      </c>
      <c r="BH359">
        <v>6867.444301445571</v>
      </c>
      <c r="BI359">
        <v>2.4821285480705561E-3</v>
      </c>
      <c r="BJ359">
        <v>1.697068615245156</v>
      </c>
      <c r="BK359">
        <v>2.639985018278232E-2</v>
      </c>
      <c r="BL359">
        <v>2.1819763368284759</v>
      </c>
      <c r="BM359">
        <v>4.1052793692488514</v>
      </c>
      <c r="BN359">
        <v>1.6971564669975161</v>
      </c>
      <c r="BO359">
        <v>2.6399851672406521E-2</v>
      </c>
      <c r="BP359">
        <v>2.8981227208667E-3</v>
      </c>
      <c r="BQ359">
        <v>2.3534882508058699</v>
      </c>
      <c r="BR359">
        <v>6857.9854632448778</v>
      </c>
      <c r="BS359" s="96">
        <v>507.04952219652751</v>
      </c>
      <c r="BT359" s="96">
        <v>467.22643628974674</v>
      </c>
      <c r="BU359">
        <v>4.1052793692488514</v>
      </c>
      <c r="BV359" s="65" t="str">
        <f t="shared" si="41"/>
        <v>no propulsion</v>
      </c>
      <c r="BW359" s="32" t="s">
        <v>170</v>
      </c>
      <c r="BX359" s="98">
        <v>0.1</v>
      </c>
      <c r="BY359" s="98">
        <v>0.3</v>
      </c>
      <c r="BZ359" s="98">
        <v>0.3</v>
      </c>
      <c r="CA359" s="98">
        <v>4.36E-2</v>
      </c>
      <c r="CB359" s="98">
        <v>0.01</v>
      </c>
      <c r="CC359" s="98">
        <v>3.5000000000000003E-2</v>
      </c>
      <c r="CD359" s="98">
        <v>0.3</v>
      </c>
      <c r="CE359" s="98">
        <v>0.1</v>
      </c>
      <c r="CF359" s="33">
        <v>0.3</v>
      </c>
      <c r="CG359" s="32">
        <v>4.7</v>
      </c>
      <c r="CH359" s="98">
        <v>4.7</v>
      </c>
      <c r="CI359" s="98">
        <v>4.7</v>
      </c>
      <c r="CJ359" s="98">
        <f>Population!$CG359-Population!$CI359</f>
        <v>0</v>
      </c>
      <c r="CK359" s="120">
        <f>_xlfn.DAYS(Entries!$AY$2,Population!H359)</f>
        <v>833</v>
      </c>
      <c r="CL359" s="120">
        <f t="shared" si="42"/>
        <v>365</v>
      </c>
      <c r="CM359" s="122">
        <f>Entries!$AY$5</f>
        <v>0.15</v>
      </c>
      <c r="CN359" s="122">
        <f t="shared" si="47"/>
        <v>0</v>
      </c>
      <c r="CO359" s="121" t="str">
        <f t="shared" si="43"/>
        <v>-</v>
      </c>
      <c r="CP359" s="32" t="s">
        <v>103</v>
      </c>
      <c r="CQ359" s="98">
        <v>0</v>
      </c>
      <c r="CR359" s="98" t="s">
        <v>95</v>
      </c>
      <c r="CS359" s="98"/>
      <c r="CT359" s="33"/>
      <c r="CU359" s="32" t="s">
        <v>1539</v>
      </c>
      <c r="CV359" s="98" t="s">
        <v>1540</v>
      </c>
      <c r="CW359" s="98" t="s">
        <v>157</v>
      </c>
      <c r="CX359" s="98" t="s">
        <v>106</v>
      </c>
      <c r="CY359" s="98" t="s">
        <v>107</v>
      </c>
      <c r="CZ359" s="98" t="s">
        <v>108</v>
      </c>
      <c r="DA359" s="33"/>
      <c r="DB359" s="17" t="s">
        <v>15462</v>
      </c>
      <c r="DC359" s="17" t="s">
        <v>15500</v>
      </c>
      <c r="DD359" s="17" t="s">
        <v>15500</v>
      </c>
      <c r="DE359" s="17" t="s">
        <v>15500</v>
      </c>
      <c r="DF359" s="17" t="s">
        <v>15500</v>
      </c>
      <c r="DG359" s="23" t="s">
        <v>11171</v>
      </c>
      <c r="DH359" s="145"/>
    </row>
    <row r="360" spans="1:112" s="17" customFormat="1" x14ac:dyDescent="0.25">
      <c r="A360" s="30" t="s">
        <v>1625</v>
      </c>
      <c r="B360" s="96">
        <v>0</v>
      </c>
      <c r="C360" s="148" t="s">
        <v>15461</v>
      </c>
      <c r="D360" s="96" t="s">
        <v>1536</v>
      </c>
      <c r="E360" s="96">
        <v>43906</v>
      </c>
      <c r="F360" s="96" t="s">
        <v>1626</v>
      </c>
      <c r="G360" s="31">
        <v>57650</v>
      </c>
      <c r="H360" s="43">
        <v>43461</v>
      </c>
      <c r="I360" s="96" t="s">
        <v>276</v>
      </c>
      <c r="J360" s="96"/>
      <c r="K360" s="96"/>
      <c r="L360" s="96" t="s">
        <v>112</v>
      </c>
      <c r="M360" s="124" t="s">
        <v>156</v>
      </c>
      <c r="N360" s="96" t="s">
        <v>156</v>
      </c>
      <c r="O360" s="124" t="s">
        <v>11123</v>
      </c>
      <c r="P360" s="96" t="str">
        <f>VLOOKUP(N360,Entries!J:K,2,FALSE)</f>
        <v>UNITED STATES OF AMERICA</v>
      </c>
      <c r="Q360" s="123" t="s">
        <v>1538</v>
      </c>
      <c r="R360" s="30" t="s">
        <v>1538</v>
      </c>
      <c r="S360" s="96" t="s">
        <v>156</v>
      </c>
      <c r="T360" s="124" t="s">
        <v>157</v>
      </c>
      <c r="U360" s="125" t="s">
        <v>159</v>
      </c>
      <c r="V360" s="31" t="s">
        <v>159</v>
      </c>
      <c r="W360" s="64">
        <f>IF(VLOOKUP(R360,Entries!N:P,3,FALSE)=V360,1,VLOOKUP(R360,Entries!N:P,3,FALSE))</f>
        <v>1</v>
      </c>
      <c r="X360" s="124"/>
      <c r="Y360" s="124"/>
      <c r="Z360" s="96"/>
      <c r="AA360" s="96"/>
      <c r="AB360" s="96"/>
      <c r="AC360" s="96" t="s">
        <v>93</v>
      </c>
      <c r="AD360" s="96" t="s">
        <v>117</v>
      </c>
      <c r="AE360" s="96" t="s">
        <v>117</v>
      </c>
      <c r="AF360" s="96" t="s">
        <v>94</v>
      </c>
      <c r="AG360" s="96" t="s">
        <v>650</v>
      </c>
      <c r="AH360" s="96"/>
      <c r="AI360" s="96"/>
      <c r="AJ360" s="96">
        <v>1</v>
      </c>
      <c r="AK360" s="96" t="s">
        <v>95</v>
      </c>
      <c r="AL360" s="96"/>
      <c r="AM360" s="31"/>
      <c r="AN360" s="30" t="s">
        <v>96</v>
      </c>
      <c r="AO360" s="96" t="s">
        <v>97</v>
      </c>
      <c r="AP360" s="31" t="s">
        <v>97</v>
      </c>
      <c r="AQ360">
        <v>21104.59196777</v>
      </c>
      <c r="AR360" t="s">
        <v>11886</v>
      </c>
      <c r="AS360" t="s">
        <v>11225</v>
      </c>
      <c r="AT360" t="s">
        <v>11887</v>
      </c>
      <c r="AU360">
        <v>97.240099999999998</v>
      </c>
      <c r="AV360" s="96">
        <v>1.70024529836</v>
      </c>
      <c r="AW360">
        <v>1.9421999999999999</v>
      </c>
      <c r="AX360" s="96">
        <v>3.7321920973822222</v>
      </c>
      <c r="AY360">
        <v>2.1055000000000002E-3</v>
      </c>
      <c r="AZ360">
        <v>151.1379</v>
      </c>
      <c r="BA360" s="96">
        <v>2.2632988698888892</v>
      </c>
      <c r="BB360">
        <v>209.10310000000001</v>
      </c>
      <c r="BC360" s="96">
        <v>4.0243479360799999</v>
      </c>
      <c r="BD360">
        <v>15.275800889999999</v>
      </c>
      <c r="BE360" s="96">
        <f t="shared" si="44"/>
        <v>6861.1867811612647</v>
      </c>
      <c r="BF360" s="96">
        <f t="shared" si="45"/>
        <v>504.63300992900076</v>
      </c>
      <c r="BG360" s="96">
        <f t="shared" si="46"/>
        <v>475.74055239352947</v>
      </c>
      <c r="BH360">
        <v>6867.5973856148239</v>
      </c>
      <c r="BI360">
        <v>2.5028630799500411E-3</v>
      </c>
      <c r="BJ360">
        <v>1.6970721074277391</v>
      </c>
      <c r="BK360">
        <v>3.3897784466135797E-2</v>
      </c>
      <c r="BL360">
        <v>2.1463984735525501</v>
      </c>
      <c r="BM360">
        <v>4.1409917596594763</v>
      </c>
      <c r="BN360">
        <v>1.697159957695495</v>
      </c>
      <c r="BO360">
        <v>3.3897786147839538E-2</v>
      </c>
      <c r="BP360">
        <v>2.9033453414986088E-3</v>
      </c>
      <c r="BQ360">
        <v>2.3208669175416521</v>
      </c>
      <c r="BR360">
        <v>6858.1379792431371</v>
      </c>
      <c r="BS360" s="96">
        <v>518.7320244954326</v>
      </c>
      <c r="BT360" s="96">
        <v>483.976714956053</v>
      </c>
      <c r="BU360">
        <v>4.1409917596594763</v>
      </c>
      <c r="BV360" s="60" t="str">
        <f t="shared" si="41"/>
        <v>no propulsion</v>
      </c>
      <c r="BW360" s="30" t="s">
        <v>170</v>
      </c>
      <c r="BX360" s="96">
        <v>0.1</v>
      </c>
      <c r="BY360" s="96">
        <v>0.3</v>
      </c>
      <c r="BZ360" s="96">
        <v>0.3</v>
      </c>
      <c r="CA360" s="96">
        <v>4.36E-2</v>
      </c>
      <c r="CB360" s="96">
        <v>0.01</v>
      </c>
      <c r="CC360" s="96">
        <v>3.5000000000000003E-2</v>
      </c>
      <c r="CD360" s="96">
        <v>0.3</v>
      </c>
      <c r="CE360" s="96">
        <v>0.1</v>
      </c>
      <c r="CF360" s="31">
        <v>0.3</v>
      </c>
      <c r="CG360" s="30">
        <v>4.7</v>
      </c>
      <c r="CH360" s="96">
        <v>4.7</v>
      </c>
      <c r="CI360" s="96">
        <v>4.7</v>
      </c>
      <c r="CJ360" s="96">
        <f>Population!$CG360-Population!$CI360</f>
        <v>0</v>
      </c>
      <c r="CK360" s="118">
        <f>_xlfn.DAYS(Entries!$AY$2,Population!H360)</f>
        <v>833</v>
      </c>
      <c r="CL360" s="118">
        <f t="shared" si="42"/>
        <v>365</v>
      </c>
      <c r="CM360" s="117">
        <f>Entries!$AY$5</f>
        <v>0.15</v>
      </c>
      <c r="CN360" s="117">
        <f t="shared" si="47"/>
        <v>0</v>
      </c>
      <c r="CO360" s="119" t="str">
        <f t="shared" si="43"/>
        <v>-</v>
      </c>
      <c r="CP360" s="30" t="s">
        <v>103</v>
      </c>
      <c r="CQ360" s="96">
        <v>0</v>
      </c>
      <c r="CR360" s="96" t="s">
        <v>95</v>
      </c>
      <c r="CS360" s="96"/>
      <c r="CT360" s="31"/>
      <c r="CU360" s="30" t="s">
        <v>1539</v>
      </c>
      <c r="CV360" s="96" t="s">
        <v>1540</v>
      </c>
      <c r="CW360" s="96" t="s">
        <v>157</v>
      </c>
      <c r="CX360" s="96" t="s">
        <v>106</v>
      </c>
      <c r="CY360" s="96" t="s">
        <v>107</v>
      </c>
      <c r="CZ360" s="96" t="s">
        <v>108</v>
      </c>
      <c r="DA360" s="31"/>
      <c r="DB360" s="17" t="s">
        <v>15462</v>
      </c>
      <c r="DC360" s="17" t="s">
        <v>15500</v>
      </c>
      <c r="DD360" s="17" t="s">
        <v>15500</v>
      </c>
      <c r="DE360" s="17" t="s">
        <v>15500</v>
      </c>
      <c r="DF360" s="17" t="s">
        <v>15500</v>
      </c>
      <c r="DG360" s="23" t="s">
        <v>11171</v>
      </c>
      <c r="DH360" s="145"/>
    </row>
    <row r="361" spans="1:112" s="17" customFormat="1" x14ac:dyDescent="0.25">
      <c r="A361" s="32" t="s">
        <v>1627</v>
      </c>
      <c r="B361" s="98">
        <v>0</v>
      </c>
      <c r="C361" s="64" t="s">
        <v>15461</v>
      </c>
      <c r="D361" s="98" t="s">
        <v>1536</v>
      </c>
      <c r="E361" s="98">
        <v>42998</v>
      </c>
      <c r="F361" s="98" t="s">
        <v>1628</v>
      </c>
      <c r="G361" s="33">
        <v>47444</v>
      </c>
      <c r="H361" s="44">
        <v>43039</v>
      </c>
      <c r="I361" s="98" t="s">
        <v>190</v>
      </c>
      <c r="J361" s="98"/>
      <c r="K361" s="98"/>
      <c r="L361" s="98" t="s">
        <v>1629</v>
      </c>
      <c r="M361" t="s">
        <v>156</v>
      </c>
      <c r="N361" s="98" t="s">
        <v>156</v>
      </c>
      <c r="O361" t="s">
        <v>157</v>
      </c>
      <c r="P361" s="64" t="str">
        <f>VLOOKUP(N361,Entries!J:K,2,FALSE)</f>
        <v>UNITED STATES OF AMERICA</v>
      </c>
      <c r="Q361" s="38" t="s">
        <v>1538</v>
      </c>
      <c r="R361" s="32" t="s">
        <v>1538</v>
      </c>
      <c r="S361" s="98" t="s">
        <v>156</v>
      </c>
      <c r="T361" t="s">
        <v>157</v>
      </c>
      <c r="U361" s="39" t="s">
        <v>159</v>
      </c>
      <c r="V361" s="33" t="s">
        <v>159</v>
      </c>
      <c r="W361" s="64">
        <f>IF(VLOOKUP(R361,Entries!N:P,3,FALSE)=V361,1,VLOOKUP(R361,Entries!N:P,3,FALSE))</f>
        <v>1</v>
      </c>
      <c r="X361"/>
      <c r="Y361"/>
      <c r="Z361" s="98"/>
      <c r="AA361" s="98"/>
      <c r="AB361" s="98"/>
      <c r="AC361" s="98" t="s">
        <v>93</v>
      </c>
      <c r="AD361" s="98" t="s">
        <v>117</v>
      </c>
      <c r="AE361" s="98" t="s">
        <v>117</v>
      </c>
      <c r="AF361" s="98" t="s">
        <v>94</v>
      </c>
      <c r="AG361" s="98" t="s">
        <v>650</v>
      </c>
      <c r="AH361" s="98"/>
      <c r="AI361" s="98"/>
      <c r="AJ361" s="98">
        <v>1</v>
      </c>
      <c r="AK361" s="98" t="s">
        <v>95</v>
      </c>
      <c r="AL361" s="98"/>
      <c r="AM361" s="33"/>
      <c r="AN361" s="32" t="s">
        <v>96</v>
      </c>
      <c r="AO361" s="98" t="s">
        <v>97</v>
      </c>
      <c r="AP361" s="33" t="s">
        <v>97</v>
      </c>
      <c r="AQ361">
        <v>21104.335704879999</v>
      </c>
      <c r="AR361" t="s">
        <v>11888</v>
      </c>
      <c r="AS361" t="s">
        <v>11225</v>
      </c>
      <c r="AT361" t="s">
        <v>11889</v>
      </c>
      <c r="AU361">
        <v>97.416899999999998</v>
      </c>
      <c r="AV361" s="98">
        <v>1.7005140790088891</v>
      </c>
      <c r="AW361">
        <v>213.8389</v>
      </c>
      <c r="AX361" s="98">
        <v>3.7652643344977781</v>
      </c>
      <c r="AY361">
        <v>1.4947000000000001E-3</v>
      </c>
      <c r="AZ361">
        <v>129.67750000000001</v>
      </c>
      <c r="BA361" s="98">
        <v>2.3373095414222225</v>
      </c>
      <c r="BB361">
        <v>230.57820000000001</v>
      </c>
      <c r="BC361" s="98">
        <v>3.9503669351377777</v>
      </c>
      <c r="BD361">
        <v>15.228492279999999</v>
      </c>
      <c r="BE361" s="96">
        <f t="shared" si="44"/>
        <v>6875.389341838516</v>
      </c>
      <c r="BF361" s="96">
        <f t="shared" si="45"/>
        <v>514.66598628776228</v>
      </c>
      <c r="BG361" s="96">
        <f t="shared" si="46"/>
        <v>494.11269738927058</v>
      </c>
      <c r="BH361">
        <v>6881.797911151888</v>
      </c>
      <c r="BI361">
        <v>2.2806324949852259E-3</v>
      </c>
      <c r="BJ361">
        <v>1.7001561248721311</v>
      </c>
      <c r="BK361">
        <v>3.7321928739853698</v>
      </c>
      <c r="BL361">
        <v>1.779717612642955</v>
      </c>
      <c r="BM361">
        <v>4.5079305656482864</v>
      </c>
      <c r="BN361">
        <v>1.700245700611221</v>
      </c>
      <c r="BO361">
        <v>3.732192875103844</v>
      </c>
      <c r="BP361">
        <v>2.528631941077168E-3</v>
      </c>
      <c r="BQ361">
        <v>1.779717612642955</v>
      </c>
      <c r="BR361">
        <v>6872.3543697257428</v>
      </c>
      <c r="BS361" s="96">
        <v>519.26605563345311</v>
      </c>
      <c r="BT361" s="96">
        <v>483.38312375546684</v>
      </c>
      <c r="BU361">
        <v>4.5079305656482864</v>
      </c>
      <c r="BV361" s="65" t="str">
        <f t="shared" si="41"/>
        <v>no propulsion</v>
      </c>
      <c r="BW361" s="32" t="s">
        <v>170</v>
      </c>
      <c r="BX361" s="98">
        <v>0.1</v>
      </c>
      <c r="BY361" s="98">
        <v>0.3</v>
      </c>
      <c r="BZ361" s="98">
        <v>0.3</v>
      </c>
      <c r="CA361" s="98">
        <v>4.36E-2</v>
      </c>
      <c r="CB361" s="98">
        <v>0.01</v>
      </c>
      <c r="CC361" s="98">
        <v>3.5000000000000003E-2</v>
      </c>
      <c r="CD361" s="98">
        <v>0.3</v>
      </c>
      <c r="CE361" s="98">
        <v>0.1</v>
      </c>
      <c r="CF361" s="33">
        <v>0.3</v>
      </c>
      <c r="CG361" s="32">
        <v>5</v>
      </c>
      <c r="CH361" s="98">
        <v>5</v>
      </c>
      <c r="CI361" s="98">
        <v>5</v>
      </c>
      <c r="CJ361" s="98">
        <f>Population!$CG361-Population!$CI361</f>
        <v>0</v>
      </c>
      <c r="CK361" s="120">
        <f>_xlfn.DAYS(Entries!$AY$2,Population!H361)</f>
        <v>1255</v>
      </c>
      <c r="CL361" s="120">
        <f t="shared" si="42"/>
        <v>365</v>
      </c>
      <c r="CM361" s="122">
        <f>Entries!$AY$5</f>
        <v>0.15</v>
      </c>
      <c r="CN361" s="122">
        <f t="shared" si="47"/>
        <v>0</v>
      </c>
      <c r="CO361" s="121" t="str">
        <f t="shared" si="43"/>
        <v>-</v>
      </c>
      <c r="CP361" s="32" t="s">
        <v>103</v>
      </c>
      <c r="CQ361" s="98">
        <v>0</v>
      </c>
      <c r="CR361" s="98" t="s">
        <v>95</v>
      </c>
      <c r="CS361" s="98"/>
      <c r="CT361" s="33"/>
      <c r="CU361" s="32" t="s">
        <v>1539</v>
      </c>
      <c r="CV361" s="98" t="s">
        <v>1540</v>
      </c>
      <c r="CW361" s="98" t="s">
        <v>157</v>
      </c>
      <c r="CX361" s="98" t="s">
        <v>106</v>
      </c>
      <c r="CY361" s="98" t="s">
        <v>107</v>
      </c>
      <c r="CZ361" s="98" t="s">
        <v>108</v>
      </c>
      <c r="DA361" s="33"/>
      <c r="DB361" s="17" t="s">
        <v>15462</v>
      </c>
      <c r="DC361" s="17" t="s">
        <v>15500</v>
      </c>
      <c r="DD361" s="17" t="s">
        <v>15500</v>
      </c>
      <c r="DE361" s="17" t="s">
        <v>15500</v>
      </c>
      <c r="DF361" s="17" t="s">
        <v>15500</v>
      </c>
      <c r="DG361" s="23" t="s">
        <v>11171</v>
      </c>
      <c r="DH361" s="145"/>
    </row>
    <row r="362" spans="1:112" s="17" customFormat="1" x14ac:dyDescent="0.25">
      <c r="A362" s="30" t="s">
        <v>1630</v>
      </c>
      <c r="B362" s="96">
        <v>0</v>
      </c>
      <c r="C362" s="148" t="s">
        <v>15461</v>
      </c>
      <c r="D362" s="96" t="s">
        <v>1536</v>
      </c>
      <c r="E362" s="96">
        <v>42997</v>
      </c>
      <c r="F362" s="96" t="s">
        <v>1631</v>
      </c>
      <c r="G362" s="31">
        <v>47443</v>
      </c>
      <c r="H362" s="43">
        <v>43039</v>
      </c>
      <c r="I362" s="96" t="s">
        <v>190</v>
      </c>
      <c r="J362" s="96"/>
      <c r="K362" s="96"/>
      <c r="L362" s="96" t="s">
        <v>1629</v>
      </c>
      <c r="M362" s="124" t="s">
        <v>156</v>
      </c>
      <c r="N362" s="96" t="s">
        <v>156</v>
      </c>
      <c r="O362" s="124" t="s">
        <v>157</v>
      </c>
      <c r="P362" s="96" t="str">
        <f>VLOOKUP(N362,Entries!J:K,2,FALSE)</f>
        <v>UNITED STATES OF AMERICA</v>
      </c>
      <c r="Q362" s="123" t="s">
        <v>1538</v>
      </c>
      <c r="R362" s="30" t="s">
        <v>1538</v>
      </c>
      <c r="S362" s="96" t="s">
        <v>156</v>
      </c>
      <c r="T362" s="124" t="s">
        <v>157</v>
      </c>
      <c r="U362" s="125" t="s">
        <v>159</v>
      </c>
      <c r="V362" s="31" t="s">
        <v>159</v>
      </c>
      <c r="W362" s="64">
        <f>IF(VLOOKUP(R362,Entries!N:P,3,FALSE)=V362,1,VLOOKUP(R362,Entries!N:P,3,FALSE))</f>
        <v>1</v>
      </c>
      <c r="X362" s="124"/>
      <c r="Y362" s="124"/>
      <c r="Z362" s="96"/>
      <c r="AA362" s="96"/>
      <c r="AB362" s="96"/>
      <c r="AC362" s="96" t="s">
        <v>93</v>
      </c>
      <c r="AD362" s="96" t="s">
        <v>117</v>
      </c>
      <c r="AE362" s="96" t="s">
        <v>117</v>
      </c>
      <c r="AF362" s="96" t="s">
        <v>94</v>
      </c>
      <c r="AG362" s="96" t="s">
        <v>650</v>
      </c>
      <c r="AH362" s="96"/>
      <c r="AI362" s="96"/>
      <c r="AJ362" s="96">
        <v>1</v>
      </c>
      <c r="AK362" s="96" t="s">
        <v>95</v>
      </c>
      <c r="AL362" s="96"/>
      <c r="AM362" s="31"/>
      <c r="AN362" s="30" t="s">
        <v>96</v>
      </c>
      <c r="AO362" s="96" t="s">
        <v>97</v>
      </c>
      <c r="AP362" s="31" t="s">
        <v>97</v>
      </c>
      <c r="AQ362">
        <v>21104.37371046</v>
      </c>
      <c r="AR362" t="s">
        <v>11890</v>
      </c>
      <c r="AS362" t="s">
        <v>11225</v>
      </c>
      <c r="AT362" t="s">
        <v>11891</v>
      </c>
      <c r="AU362">
        <v>97.432299999999998</v>
      </c>
      <c r="AV362" s="96">
        <v>1.6986622850577779</v>
      </c>
      <c r="AW362">
        <v>215.7338</v>
      </c>
      <c r="AX362" s="96">
        <v>3.0116644815244444</v>
      </c>
      <c r="AY362">
        <v>1.6157999999999999E-3</v>
      </c>
      <c r="AZ362">
        <v>133.91800000000001</v>
      </c>
      <c r="BA362" s="96">
        <v>5.6198316132133339</v>
      </c>
      <c r="BB362">
        <v>226.33940000000001</v>
      </c>
      <c r="BC362" s="96">
        <v>0.66473468726666674</v>
      </c>
      <c r="BD362">
        <v>15.228593399999999</v>
      </c>
      <c r="BE362" s="96">
        <f t="shared" si="44"/>
        <v>6875.3589061039484</v>
      </c>
      <c r="BF362" s="96">
        <f t="shared" si="45"/>
        <v>515.46811102443098</v>
      </c>
      <c r="BG362" s="96">
        <f t="shared" si="46"/>
        <v>493.24970118346573</v>
      </c>
      <c r="BH362">
        <v>6881.7654128349241</v>
      </c>
      <c r="BI362">
        <v>2.3338838294446758E-3</v>
      </c>
      <c r="BJ362">
        <v>1.7004247230224661</v>
      </c>
      <c r="BK362">
        <v>3.7652651176427052</v>
      </c>
      <c r="BL362">
        <v>1.8483894417802611</v>
      </c>
      <c r="BM362">
        <v>4.4392881773347828</v>
      </c>
      <c r="BN362">
        <v>1.700514481349005</v>
      </c>
      <c r="BO362">
        <v>3.765265119187132</v>
      </c>
      <c r="BP362">
        <v>2.6106837220549492E-3</v>
      </c>
      <c r="BQ362">
        <v>1.8483894417802611</v>
      </c>
      <c r="BR362">
        <v>6872.32458969446</v>
      </c>
      <c r="BS362" s="96">
        <v>495.822555593586</v>
      </c>
      <c r="BT362" s="96">
        <v>478.56764392607965</v>
      </c>
      <c r="BU362">
        <v>4.4392881773347828</v>
      </c>
      <c r="BV362" s="60" t="str">
        <f t="shared" si="41"/>
        <v>no propulsion</v>
      </c>
      <c r="BW362" s="30" t="s">
        <v>170</v>
      </c>
      <c r="BX362" s="96">
        <v>0.1</v>
      </c>
      <c r="BY362" s="96">
        <v>0.3</v>
      </c>
      <c r="BZ362" s="96">
        <v>0.3</v>
      </c>
      <c r="CA362" s="96">
        <v>4.36E-2</v>
      </c>
      <c r="CB362" s="96">
        <v>0.01</v>
      </c>
      <c r="CC362" s="96">
        <v>3.5000000000000003E-2</v>
      </c>
      <c r="CD362" s="96">
        <v>0.3</v>
      </c>
      <c r="CE362" s="96">
        <v>0.1</v>
      </c>
      <c r="CF362" s="31">
        <v>0.3</v>
      </c>
      <c r="CG362" s="30">
        <v>5</v>
      </c>
      <c r="CH362" s="96">
        <v>5</v>
      </c>
      <c r="CI362" s="96">
        <v>5</v>
      </c>
      <c r="CJ362" s="96">
        <f>Population!$CG362-Population!$CI362</f>
        <v>0</v>
      </c>
      <c r="CK362" s="118">
        <f>_xlfn.DAYS(Entries!$AY$2,Population!H362)</f>
        <v>1255</v>
      </c>
      <c r="CL362" s="118">
        <f t="shared" si="42"/>
        <v>365</v>
      </c>
      <c r="CM362" s="117">
        <f>Entries!$AY$5</f>
        <v>0.15</v>
      </c>
      <c r="CN362" s="117">
        <f t="shared" si="47"/>
        <v>0</v>
      </c>
      <c r="CO362" s="119" t="str">
        <f t="shared" si="43"/>
        <v>-</v>
      </c>
      <c r="CP362" s="30" t="s">
        <v>103</v>
      </c>
      <c r="CQ362" s="96">
        <v>0</v>
      </c>
      <c r="CR362" s="96" t="s">
        <v>95</v>
      </c>
      <c r="CS362" s="96"/>
      <c r="CT362" s="31"/>
      <c r="CU362" s="30" t="s">
        <v>1539</v>
      </c>
      <c r="CV362" s="96" t="s">
        <v>1540</v>
      </c>
      <c r="CW362" s="96" t="s">
        <v>157</v>
      </c>
      <c r="CX362" s="96" t="s">
        <v>106</v>
      </c>
      <c r="CY362" s="96" t="s">
        <v>107</v>
      </c>
      <c r="CZ362" s="96" t="s">
        <v>108</v>
      </c>
      <c r="DA362" s="31"/>
      <c r="DB362" s="17" t="s">
        <v>15462</v>
      </c>
      <c r="DC362" s="17" t="s">
        <v>15500</v>
      </c>
      <c r="DD362" s="17" t="s">
        <v>15500</v>
      </c>
      <c r="DE362" s="17" t="s">
        <v>15500</v>
      </c>
      <c r="DF362" s="17" t="s">
        <v>15500</v>
      </c>
      <c r="DG362" s="23" t="s">
        <v>11171</v>
      </c>
      <c r="DH362" s="145"/>
    </row>
    <row r="363" spans="1:112" s="17" customFormat="1" x14ac:dyDescent="0.25">
      <c r="A363" s="32" t="s">
        <v>1632</v>
      </c>
      <c r="B363" s="98">
        <v>0</v>
      </c>
      <c r="C363" s="64" t="s">
        <v>15461</v>
      </c>
      <c r="D363" s="98" t="s">
        <v>1536</v>
      </c>
      <c r="E363" s="98">
        <v>41975</v>
      </c>
      <c r="F363" s="98" t="s">
        <v>1633</v>
      </c>
      <c r="G363" s="33">
        <v>44907</v>
      </c>
      <c r="H363" s="44">
        <v>42781</v>
      </c>
      <c r="I363" s="98" t="s">
        <v>87</v>
      </c>
      <c r="J363" s="98"/>
      <c r="K363" s="98"/>
      <c r="L363" s="98" t="s">
        <v>88</v>
      </c>
      <c r="M363" t="s">
        <v>156</v>
      </c>
      <c r="N363" s="98" t="s">
        <v>156</v>
      </c>
      <c r="O363" t="s">
        <v>157</v>
      </c>
      <c r="P363" s="64" t="str">
        <f>VLOOKUP(N363,Entries!J:K,2,FALSE)</f>
        <v>UNITED STATES OF AMERICA</v>
      </c>
      <c r="Q363" s="38" t="s">
        <v>1538</v>
      </c>
      <c r="R363" s="32" t="s">
        <v>1538</v>
      </c>
      <c r="S363" s="98" t="s">
        <v>156</v>
      </c>
      <c r="T363" t="s">
        <v>157</v>
      </c>
      <c r="U363" s="39" t="s">
        <v>159</v>
      </c>
      <c r="V363" s="33" t="s">
        <v>159</v>
      </c>
      <c r="W363" s="64">
        <f>IF(VLOOKUP(R363,Entries!N:P,3,FALSE)=V363,1,VLOOKUP(R363,Entries!N:P,3,FALSE))</f>
        <v>1</v>
      </c>
      <c r="X363"/>
      <c r="Y363"/>
      <c r="Z363" s="98"/>
      <c r="AA363" s="98"/>
      <c r="AB363" s="98"/>
      <c r="AC363" s="98" t="s">
        <v>93</v>
      </c>
      <c r="AD363" s="98" t="s">
        <v>1634</v>
      </c>
      <c r="AE363" s="98" t="s">
        <v>117</v>
      </c>
      <c r="AF363" s="98" t="s">
        <v>94</v>
      </c>
      <c r="AG363" s="98" t="s">
        <v>650</v>
      </c>
      <c r="AH363" s="98"/>
      <c r="AI363" s="98"/>
      <c r="AJ363" s="98">
        <v>1</v>
      </c>
      <c r="AK363" s="98" t="s">
        <v>95</v>
      </c>
      <c r="AL363" s="98"/>
      <c r="AM363" s="33"/>
      <c r="AN363" s="32" t="s">
        <v>96</v>
      </c>
      <c r="AO363" s="98" t="s">
        <v>97</v>
      </c>
      <c r="AP363" s="33" t="s">
        <v>97</v>
      </c>
      <c r="AQ363">
        <v>21103.68207477</v>
      </c>
      <c r="AR363" t="s">
        <v>11892</v>
      </c>
      <c r="AS363" t="s">
        <v>11225</v>
      </c>
      <c r="AT363" t="s">
        <v>11893</v>
      </c>
      <c r="AU363">
        <v>97.3262</v>
      </c>
      <c r="AV363" s="98">
        <v>1.6986867196622224</v>
      </c>
      <c r="AW363">
        <v>172.5557</v>
      </c>
      <c r="AX363" s="98">
        <v>3.0216896506622226</v>
      </c>
      <c r="AY363">
        <v>6.3369999999999995E-4</v>
      </c>
      <c r="AZ363">
        <v>321.99270000000001</v>
      </c>
      <c r="BA363" s="98">
        <v>5.6263992858222229</v>
      </c>
      <c r="BB363">
        <v>38.086500000000001</v>
      </c>
      <c r="BC363" s="98">
        <v>0.65818097728888891</v>
      </c>
      <c r="BD363">
        <v>15.27562219</v>
      </c>
      <c r="BE363" s="96">
        <f t="shared" si="44"/>
        <v>6861.240290893842</v>
      </c>
      <c r="BF363" s="96">
        <f t="shared" si="45"/>
        <v>494.5882588661816</v>
      </c>
      <c r="BG363" s="96">
        <f t="shared" si="46"/>
        <v>485.89232292150245</v>
      </c>
      <c r="BH363">
        <v>6867.6803427921704</v>
      </c>
      <c r="BI363">
        <v>1.2027450346848349E-3</v>
      </c>
      <c r="BJ363">
        <v>1.698573817218989</v>
      </c>
      <c r="BK363">
        <v>3.0116651079314321</v>
      </c>
      <c r="BL363">
        <v>0.61285981366814357</v>
      </c>
      <c r="BM363">
        <v>5.6717089809836256</v>
      </c>
      <c r="BN363">
        <v>1.698662686928764</v>
      </c>
      <c r="BO363">
        <v>3.011665108295499</v>
      </c>
      <c r="BP363">
        <v>1.257977603182369E-3</v>
      </c>
      <c r="BQ363">
        <v>0.61285981366814357</v>
      </c>
      <c r="BR363">
        <v>6858.1950997598324</v>
      </c>
      <c r="BS363" s="96">
        <v>495.76522652593212</v>
      </c>
      <c r="BT363" s="96">
        <v>478.47222140561007</v>
      </c>
      <c r="BU363">
        <v>5.6717089809836256</v>
      </c>
      <c r="BV363" s="65" t="str">
        <f t="shared" si="41"/>
        <v>Earth Observation</v>
      </c>
      <c r="BW363" s="32" t="s">
        <v>170</v>
      </c>
      <c r="BX363" s="98">
        <v>0.1</v>
      </c>
      <c r="BY363" s="98">
        <v>0.3</v>
      </c>
      <c r="BZ363" s="98">
        <v>0.3</v>
      </c>
      <c r="CA363" s="98">
        <v>4.36E-2</v>
      </c>
      <c r="CB363" s="98">
        <v>0.01</v>
      </c>
      <c r="CC363" s="98">
        <v>3.5000000000000003E-2</v>
      </c>
      <c r="CD363" s="98">
        <v>0.3</v>
      </c>
      <c r="CE363" s="98">
        <v>0.1</v>
      </c>
      <c r="CF363" s="33">
        <v>0.3</v>
      </c>
      <c r="CG363" s="32">
        <v>4.7</v>
      </c>
      <c r="CH363" s="98">
        <v>4.7</v>
      </c>
      <c r="CI363" s="98">
        <v>4.7</v>
      </c>
      <c r="CJ363" s="98">
        <f>Population!$CG363-Population!$CI363</f>
        <v>0</v>
      </c>
      <c r="CK363" s="120">
        <f>_xlfn.DAYS(Entries!$AY$2,Population!H363)</f>
        <v>1513</v>
      </c>
      <c r="CL363" s="120">
        <f t="shared" si="42"/>
        <v>365</v>
      </c>
      <c r="CM363" s="122">
        <f>Entries!$AY$5</f>
        <v>0.15</v>
      </c>
      <c r="CN363" s="122">
        <f t="shared" si="47"/>
        <v>0</v>
      </c>
      <c r="CO363" s="121">
        <f t="shared" si="43"/>
        <v>0</v>
      </c>
      <c r="CP363" s="32" t="s">
        <v>1635</v>
      </c>
      <c r="CQ363" s="98">
        <v>4</v>
      </c>
      <c r="CR363" s="98" t="s">
        <v>95</v>
      </c>
      <c r="CS363" s="98"/>
      <c r="CT363" s="33"/>
      <c r="CU363" s="32" t="s">
        <v>1539</v>
      </c>
      <c r="CV363" s="98" t="s">
        <v>1540</v>
      </c>
      <c r="CW363" s="98" t="s">
        <v>157</v>
      </c>
      <c r="CX363" s="98" t="s">
        <v>106</v>
      </c>
      <c r="CY363" s="98" t="s">
        <v>107</v>
      </c>
      <c r="CZ363" s="98" t="s">
        <v>108</v>
      </c>
      <c r="DA363" s="33"/>
      <c r="DB363" s="17" t="s">
        <v>15463</v>
      </c>
      <c r="DC363" s="17" t="s">
        <v>15500</v>
      </c>
      <c r="DD363" s="17">
        <v>1</v>
      </c>
      <c r="DE363" s="17">
        <v>1</v>
      </c>
      <c r="DF363" s="17">
        <v>10</v>
      </c>
      <c r="DG363" s="23" t="s">
        <v>11182</v>
      </c>
      <c r="DH363" s="145"/>
    </row>
    <row r="364" spans="1:112" s="17" customFormat="1" x14ac:dyDescent="0.25">
      <c r="A364" s="30" t="s">
        <v>1636</v>
      </c>
      <c r="B364" s="96">
        <v>0</v>
      </c>
      <c r="C364" s="148" t="s">
        <v>15461</v>
      </c>
      <c r="D364" s="96" t="s">
        <v>1536</v>
      </c>
      <c r="E364" s="96">
        <v>41972</v>
      </c>
      <c r="F364" s="96" t="s">
        <v>1637</v>
      </c>
      <c r="G364" s="31">
        <v>44904</v>
      </c>
      <c r="H364" s="43">
        <v>42781</v>
      </c>
      <c r="I364" s="96" t="s">
        <v>87</v>
      </c>
      <c r="J364" s="96"/>
      <c r="K364" s="96"/>
      <c r="L364" s="96" t="s">
        <v>88</v>
      </c>
      <c r="M364" s="124" t="s">
        <v>156</v>
      </c>
      <c r="N364" s="96" t="s">
        <v>156</v>
      </c>
      <c r="O364" s="124" t="s">
        <v>157</v>
      </c>
      <c r="P364" s="96" t="str">
        <f>VLOOKUP(N364,Entries!J:K,2,FALSE)</f>
        <v>UNITED STATES OF AMERICA</v>
      </c>
      <c r="Q364" s="123" t="s">
        <v>1538</v>
      </c>
      <c r="R364" s="30" t="s">
        <v>1538</v>
      </c>
      <c r="S364" s="96" t="s">
        <v>156</v>
      </c>
      <c r="T364" s="124" t="s">
        <v>157</v>
      </c>
      <c r="U364" s="125" t="s">
        <v>159</v>
      </c>
      <c r="V364" s="31" t="s">
        <v>159</v>
      </c>
      <c r="W364" s="64">
        <f>IF(VLOOKUP(R364,Entries!N:P,3,FALSE)=V364,1,VLOOKUP(R364,Entries!N:P,3,FALSE))</f>
        <v>1</v>
      </c>
      <c r="X364" s="124"/>
      <c r="Y364" s="124"/>
      <c r="Z364" s="96"/>
      <c r="AA364" s="96"/>
      <c r="AB364" s="96"/>
      <c r="AC364" s="96" t="s">
        <v>93</v>
      </c>
      <c r="AD364" s="96" t="s">
        <v>1634</v>
      </c>
      <c r="AE364" s="96" t="s">
        <v>117</v>
      </c>
      <c r="AF364" s="96" t="s">
        <v>94</v>
      </c>
      <c r="AG364" s="96" t="s">
        <v>650</v>
      </c>
      <c r="AH364" s="96"/>
      <c r="AI364" s="96"/>
      <c r="AJ364" s="96">
        <v>1</v>
      </c>
      <c r="AK364" s="96" t="s">
        <v>95</v>
      </c>
      <c r="AL364" s="96"/>
      <c r="AM364" s="31"/>
      <c r="AN364" s="30" t="s">
        <v>96</v>
      </c>
      <c r="AO364" s="96" t="s">
        <v>97</v>
      </c>
      <c r="AP364" s="31" t="s">
        <v>97</v>
      </c>
      <c r="AQ364">
        <v>21104.196891340001</v>
      </c>
      <c r="AR364" t="s">
        <v>11894</v>
      </c>
      <c r="AS364" t="s">
        <v>11225</v>
      </c>
      <c r="AT364" t="s">
        <v>11895</v>
      </c>
      <c r="AU364">
        <v>97.327600000000004</v>
      </c>
      <c r="AV364" s="96">
        <v>1.6987163902533335</v>
      </c>
      <c r="AW364">
        <v>173.1301</v>
      </c>
      <c r="AX364" s="96">
        <v>3.0314460391511111</v>
      </c>
      <c r="AY364">
        <v>6.267E-4</v>
      </c>
      <c r="AZ364">
        <v>322.36900000000003</v>
      </c>
      <c r="BA364" s="96">
        <v>6.0874226758355565</v>
      </c>
      <c r="BB364">
        <v>37.710999999999999</v>
      </c>
      <c r="BC364" s="96">
        <v>0.19768642192888888</v>
      </c>
      <c r="BD364">
        <v>15.275877339999999</v>
      </c>
      <c r="BE364" s="96">
        <f t="shared" si="44"/>
        <v>6861.1638893755153</v>
      </c>
      <c r="BF364" s="96">
        <f t="shared" si="45"/>
        <v>494.46378078498674</v>
      </c>
      <c r="BG364" s="96">
        <f t="shared" si="46"/>
        <v>485.86399796604383</v>
      </c>
      <c r="BH364">
        <v>6867.6039752993884</v>
      </c>
      <c r="BI364">
        <v>1.204691131568166E-3</v>
      </c>
      <c r="BJ364">
        <v>1.6985982332469149</v>
      </c>
      <c r="BK364">
        <v>3.0216902793664469</v>
      </c>
      <c r="BL364">
        <v>0.6194248865058184</v>
      </c>
      <c r="BM364">
        <v>5.6651578689369986</v>
      </c>
      <c r="BN364">
        <v>1.6986871215482819</v>
      </c>
      <c r="BO364">
        <v>3.021690279519782</v>
      </c>
      <c r="BP364">
        <v>1.2607688650745691E-3</v>
      </c>
      <c r="BQ364">
        <v>0.6194248865058184</v>
      </c>
      <c r="BR364">
        <v>6858.1187239657711</v>
      </c>
      <c r="BS364" s="96">
        <v>495.10804233328963</v>
      </c>
      <c r="BT364" s="96">
        <v>475.34569786553766</v>
      </c>
      <c r="BU364">
        <v>5.6651578689369986</v>
      </c>
      <c r="BV364" s="60" t="str">
        <f t="shared" si="41"/>
        <v>Earth Observation</v>
      </c>
      <c r="BW364" s="30" t="s">
        <v>170</v>
      </c>
      <c r="BX364" s="96">
        <v>0.1</v>
      </c>
      <c r="BY364" s="96">
        <v>0.3</v>
      </c>
      <c r="BZ364" s="96">
        <v>0.3</v>
      </c>
      <c r="CA364" s="96">
        <v>4.36E-2</v>
      </c>
      <c r="CB364" s="96">
        <v>0.01</v>
      </c>
      <c r="CC364" s="96">
        <v>3.5000000000000003E-2</v>
      </c>
      <c r="CD364" s="96">
        <v>0.3</v>
      </c>
      <c r="CE364" s="96">
        <v>0.1</v>
      </c>
      <c r="CF364" s="31">
        <v>0.3</v>
      </c>
      <c r="CG364" s="30">
        <v>4.7</v>
      </c>
      <c r="CH364" s="96">
        <v>4.7</v>
      </c>
      <c r="CI364" s="96">
        <v>4.7</v>
      </c>
      <c r="CJ364" s="96">
        <f>Population!$CG364-Population!$CI364</f>
        <v>0</v>
      </c>
      <c r="CK364" s="118">
        <f>_xlfn.DAYS(Entries!$AY$2,Population!H364)</f>
        <v>1513</v>
      </c>
      <c r="CL364" s="118">
        <f t="shared" si="42"/>
        <v>365</v>
      </c>
      <c r="CM364" s="117">
        <f>Entries!$AY$5</f>
        <v>0.15</v>
      </c>
      <c r="CN364" s="117">
        <f t="shared" si="47"/>
        <v>0</v>
      </c>
      <c r="CO364" s="119">
        <f t="shared" si="43"/>
        <v>0</v>
      </c>
      <c r="CP364" s="30" t="s">
        <v>1635</v>
      </c>
      <c r="CQ364" s="96">
        <v>4</v>
      </c>
      <c r="CR364" s="96" t="s">
        <v>95</v>
      </c>
      <c r="CS364" s="96"/>
      <c r="CT364" s="31"/>
      <c r="CU364" s="30" t="s">
        <v>1539</v>
      </c>
      <c r="CV364" s="96" t="s">
        <v>1540</v>
      </c>
      <c r="CW364" s="96" t="s">
        <v>157</v>
      </c>
      <c r="CX364" s="96" t="s">
        <v>106</v>
      </c>
      <c r="CY364" s="96" t="s">
        <v>107</v>
      </c>
      <c r="CZ364" s="96" t="s">
        <v>108</v>
      </c>
      <c r="DA364" s="31"/>
      <c r="DB364" s="17" t="s">
        <v>15463</v>
      </c>
      <c r="DC364" s="17" t="s">
        <v>15500</v>
      </c>
      <c r="DD364" s="17">
        <v>1</v>
      </c>
      <c r="DE364" s="17">
        <v>1</v>
      </c>
      <c r="DF364" s="17">
        <v>10</v>
      </c>
      <c r="DG364" s="23" t="s">
        <v>11182</v>
      </c>
      <c r="DH364" s="145"/>
    </row>
    <row r="365" spans="1:112" s="17" customFormat="1" x14ac:dyDescent="0.25">
      <c r="A365" s="32" t="s">
        <v>1638</v>
      </c>
      <c r="B365" s="98">
        <v>0</v>
      </c>
      <c r="C365" s="64" t="s">
        <v>15461</v>
      </c>
      <c r="D365" s="98" t="s">
        <v>1536</v>
      </c>
      <c r="E365" s="98">
        <v>42012</v>
      </c>
      <c r="F365" s="98" t="s">
        <v>1639</v>
      </c>
      <c r="G365" s="33">
        <v>44894</v>
      </c>
      <c r="H365" s="44">
        <v>42781</v>
      </c>
      <c r="I365" s="98" t="s">
        <v>87</v>
      </c>
      <c r="J365" s="98"/>
      <c r="K365" s="98"/>
      <c r="L365" s="98" t="s">
        <v>88</v>
      </c>
      <c r="M365" t="s">
        <v>156</v>
      </c>
      <c r="N365" s="98" t="s">
        <v>156</v>
      </c>
      <c r="O365" t="s">
        <v>157</v>
      </c>
      <c r="P365" s="64" t="str">
        <f>VLOOKUP(N365,Entries!J:K,2,FALSE)</f>
        <v>UNITED STATES OF AMERICA</v>
      </c>
      <c r="Q365" s="38" t="s">
        <v>1538</v>
      </c>
      <c r="R365" s="32" t="s">
        <v>1538</v>
      </c>
      <c r="S365" s="98" t="s">
        <v>156</v>
      </c>
      <c r="T365" t="s">
        <v>157</v>
      </c>
      <c r="U365" s="39" t="s">
        <v>159</v>
      </c>
      <c r="V365" s="33" t="s">
        <v>159</v>
      </c>
      <c r="W365" s="64">
        <f>IF(VLOOKUP(R365,Entries!N:P,3,FALSE)=V365,1,VLOOKUP(R365,Entries!N:P,3,FALSE))</f>
        <v>1</v>
      </c>
      <c r="X365"/>
      <c r="Y365"/>
      <c r="Z365" s="98"/>
      <c r="AA365" s="98"/>
      <c r="AB365" s="98"/>
      <c r="AC365" s="98" t="s">
        <v>93</v>
      </c>
      <c r="AD365" s="98" t="s">
        <v>1634</v>
      </c>
      <c r="AE365" s="98" t="s">
        <v>117</v>
      </c>
      <c r="AF365" s="98" t="s">
        <v>94</v>
      </c>
      <c r="AG365" s="98" t="s">
        <v>650</v>
      </c>
      <c r="AH365" s="98"/>
      <c r="AI365" s="98"/>
      <c r="AJ365" s="98">
        <v>1</v>
      </c>
      <c r="AK365" s="98" t="s">
        <v>95</v>
      </c>
      <c r="AL365" s="98"/>
      <c r="AM365" s="33"/>
      <c r="AN365" s="32" t="s">
        <v>96</v>
      </c>
      <c r="AO365" s="98" t="s">
        <v>97</v>
      </c>
      <c r="AP365" s="33" t="s">
        <v>97</v>
      </c>
      <c r="AQ365">
        <v>21104.185414039999</v>
      </c>
      <c r="AR365" t="s">
        <v>11896</v>
      </c>
      <c r="AS365" t="s">
        <v>11225</v>
      </c>
      <c r="AT365" t="s">
        <v>11897</v>
      </c>
      <c r="AU365">
        <v>97.329300000000003</v>
      </c>
      <c r="AV365" s="98">
        <v>1.6986832290044445</v>
      </c>
      <c r="AW365">
        <v>173.6891</v>
      </c>
      <c r="AX365" s="98">
        <v>3.0243774571511111</v>
      </c>
      <c r="AY365">
        <v>6.1030000000000004E-4</v>
      </c>
      <c r="AZ365">
        <v>348.78370000000001</v>
      </c>
      <c r="BA365" s="98">
        <v>5.5021580488666668</v>
      </c>
      <c r="BB365">
        <v>11.326599999999999</v>
      </c>
      <c r="BC365" s="98">
        <v>0.78232273049777779</v>
      </c>
      <c r="BD365">
        <v>15.282195059999999</v>
      </c>
      <c r="BE365" s="96">
        <f t="shared" si="44"/>
        <v>6859.2728041687715</v>
      </c>
      <c r="BF365" s="96">
        <f t="shared" si="45"/>
        <v>492.45901836115536</v>
      </c>
      <c r="BG365" s="96">
        <f t="shared" si="46"/>
        <v>484.08658997638759</v>
      </c>
      <c r="BH365">
        <v>6865.7159780313623</v>
      </c>
      <c r="BI365">
        <v>1.4502086415406649E-3</v>
      </c>
      <c r="BJ365">
        <v>1.6986278345415271</v>
      </c>
      <c r="BK365">
        <v>3.031446669728862</v>
      </c>
      <c r="BL365">
        <v>0.72696665088526957</v>
      </c>
      <c r="BM365">
        <v>5.558145264840574</v>
      </c>
      <c r="BN365">
        <v>1.6987167922505411</v>
      </c>
      <c r="BO365">
        <v>3.0314466701507188</v>
      </c>
      <c r="BP365">
        <v>1.441196801256443E-3</v>
      </c>
      <c r="BQ365">
        <v>0.72696665088526957</v>
      </c>
      <c r="BR365">
        <v>6856.2268700994136</v>
      </c>
      <c r="BS365" s="96">
        <v>495.54964743753226</v>
      </c>
      <c r="BT365" s="96">
        <v>478.86837029447543</v>
      </c>
      <c r="BU365">
        <v>5.558145264840574</v>
      </c>
      <c r="BV365" s="65" t="str">
        <f t="shared" si="41"/>
        <v>Earth Observation</v>
      </c>
      <c r="BW365" s="32" t="s">
        <v>170</v>
      </c>
      <c r="BX365" s="98">
        <v>0.1</v>
      </c>
      <c r="BY365" s="98">
        <v>0.3</v>
      </c>
      <c r="BZ365" s="98">
        <v>0.3</v>
      </c>
      <c r="CA365" s="98">
        <v>4.36E-2</v>
      </c>
      <c r="CB365" s="98">
        <v>0.01</v>
      </c>
      <c r="CC365" s="98">
        <v>3.5000000000000003E-2</v>
      </c>
      <c r="CD365" s="98">
        <v>0.3</v>
      </c>
      <c r="CE365" s="98">
        <v>0.1</v>
      </c>
      <c r="CF365" s="33">
        <v>0.3</v>
      </c>
      <c r="CG365" s="32">
        <v>4.7</v>
      </c>
      <c r="CH365" s="98">
        <v>4.7</v>
      </c>
      <c r="CI365" s="98">
        <v>4.7</v>
      </c>
      <c r="CJ365" s="98">
        <f>Population!$CG365-Population!$CI365</f>
        <v>0</v>
      </c>
      <c r="CK365" s="120">
        <f>_xlfn.DAYS(Entries!$AY$2,Population!H365)</f>
        <v>1513</v>
      </c>
      <c r="CL365" s="120">
        <f t="shared" si="42"/>
        <v>365</v>
      </c>
      <c r="CM365" s="122">
        <f>Entries!$AY$5</f>
        <v>0.15</v>
      </c>
      <c r="CN365" s="122">
        <f t="shared" si="47"/>
        <v>0</v>
      </c>
      <c r="CO365" s="121">
        <f t="shared" si="43"/>
        <v>0</v>
      </c>
      <c r="CP365" s="32" t="s">
        <v>1635</v>
      </c>
      <c r="CQ365" s="98">
        <v>4</v>
      </c>
      <c r="CR365" s="98" t="s">
        <v>95</v>
      </c>
      <c r="CS365" s="98"/>
      <c r="CT365" s="33"/>
      <c r="CU365" s="32" t="s">
        <v>1539</v>
      </c>
      <c r="CV365" s="98" t="s">
        <v>1540</v>
      </c>
      <c r="CW365" s="98" t="s">
        <v>157</v>
      </c>
      <c r="CX365" s="98" t="s">
        <v>106</v>
      </c>
      <c r="CY365" s="98" t="s">
        <v>107</v>
      </c>
      <c r="CZ365" s="98" t="s">
        <v>108</v>
      </c>
      <c r="DA365" s="33"/>
      <c r="DB365" s="17" t="s">
        <v>15463</v>
      </c>
      <c r="DC365" s="17" t="s">
        <v>15500</v>
      </c>
      <c r="DD365" s="17">
        <v>1</v>
      </c>
      <c r="DE365" s="17">
        <v>1</v>
      </c>
      <c r="DF365" s="17">
        <v>10</v>
      </c>
      <c r="DG365" s="23" t="s">
        <v>11182</v>
      </c>
      <c r="DH365" s="145"/>
    </row>
    <row r="366" spans="1:112" s="17" customFormat="1" x14ac:dyDescent="0.25">
      <c r="A366" s="30" t="s">
        <v>1640</v>
      </c>
      <c r="B366" s="96">
        <v>0</v>
      </c>
      <c r="C366" s="148" t="s">
        <v>15461</v>
      </c>
      <c r="D366" s="96" t="s">
        <v>1536</v>
      </c>
      <c r="E366" s="96">
        <v>41966</v>
      </c>
      <c r="F366" s="96" t="s">
        <v>1641</v>
      </c>
      <c r="G366" s="31">
        <v>44864</v>
      </c>
      <c r="H366" s="43">
        <v>42781</v>
      </c>
      <c r="I366" s="96" t="s">
        <v>87</v>
      </c>
      <c r="J366" s="96"/>
      <c r="K366" s="96"/>
      <c r="L366" s="96" t="s">
        <v>88</v>
      </c>
      <c r="M366" s="124" t="s">
        <v>156</v>
      </c>
      <c r="N366" s="96" t="s">
        <v>156</v>
      </c>
      <c r="O366" s="124" t="s">
        <v>157</v>
      </c>
      <c r="P366" s="96" t="str">
        <f>VLOOKUP(N366,Entries!J:K,2,FALSE)</f>
        <v>UNITED STATES OF AMERICA</v>
      </c>
      <c r="Q366" s="123" t="s">
        <v>1538</v>
      </c>
      <c r="R366" s="30" t="s">
        <v>1538</v>
      </c>
      <c r="S366" s="96" t="s">
        <v>156</v>
      </c>
      <c r="T366" s="124" t="s">
        <v>157</v>
      </c>
      <c r="U366" s="125" t="s">
        <v>159</v>
      </c>
      <c r="V366" s="31" t="s">
        <v>159</v>
      </c>
      <c r="W366" s="64">
        <f>IF(VLOOKUP(R366,Entries!N:P,3,FALSE)=V366,1,VLOOKUP(R366,Entries!N:P,3,FALSE))</f>
        <v>1</v>
      </c>
      <c r="X366" s="124"/>
      <c r="Y366" s="124"/>
      <c r="Z366" s="96"/>
      <c r="AA366" s="96"/>
      <c r="AB366" s="96"/>
      <c r="AC366" s="96" t="s">
        <v>93</v>
      </c>
      <c r="AD366" s="96" t="s">
        <v>1634</v>
      </c>
      <c r="AE366" s="96" t="s">
        <v>117</v>
      </c>
      <c r="AF366" s="96" t="s">
        <v>94</v>
      </c>
      <c r="AG366" s="96" t="s">
        <v>650</v>
      </c>
      <c r="AH366" s="96"/>
      <c r="AI366" s="96"/>
      <c r="AJ366" s="96">
        <v>1</v>
      </c>
      <c r="AK366" s="96" t="s">
        <v>95</v>
      </c>
      <c r="AL366" s="96"/>
      <c r="AM366" s="31"/>
      <c r="AN366" s="30" t="s">
        <v>96</v>
      </c>
      <c r="AO366" s="96" t="s">
        <v>97</v>
      </c>
      <c r="AP366" s="31" t="s">
        <v>97</v>
      </c>
      <c r="AQ366">
        <v>21104.407961749999</v>
      </c>
      <c r="AR366" t="s">
        <v>11898</v>
      </c>
      <c r="AS366" t="s">
        <v>11225</v>
      </c>
      <c r="AT366" t="s">
        <v>11899</v>
      </c>
      <c r="AU366">
        <v>97.327399999999997</v>
      </c>
      <c r="AV366" s="96">
        <v>1.6986448317688889</v>
      </c>
      <c r="AW366">
        <v>173.2841</v>
      </c>
      <c r="AX366" s="96">
        <v>3.0219165434177779</v>
      </c>
      <c r="AY366">
        <v>6.1370000000000001E-4</v>
      </c>
      <c r="AZ366">
        <v>315.25049999999999</v>
      </c>
      <c r="BA366" s="96">
        <v>5.5320328434577783</v>
      </c>
      <c r="BB366">
        <v>44.823799999999999</v>
      </c>
      <c r="BC366" s="96">
        <v>0.7523309988711111</v>
      </c>
      <c r="BD366">
        <v>15.27557593</v>
      </c>
      <c r="BE366" s="96">
        <f t="shared" si="44"/>
        <v>6861.2541431076297</v>
      </c>
      <c r="BF366" s="96">
        <f t="shared" si="45"/>
        <v>494.46489477525483</v>
      </c>
      <c r="BG366" s="96">
        <f t="shared" si="46"/>
        <v>486.0433914400046</v>
      </c>
      <c r="BH366">
        <v>6867.6933747882122</v>
      </c>
      <c r="BI366">
        <v>1.126684701398569E-3</v>
      </c>
      <c r="BJ366">
        <v>1.6985947473209579</v>
      </c>
      <c r="BK366">
        <v>3.024378086563952</v>
      </c>
      <c r="BL366">
        <v>0.61489235932879194</v>
      </c>
      <c r="BM366">
        <v>5.6695907896641708</v>
      </c>
      <c r="BN366">
        <v>1.6986836308771569</v>
      </c>
      <c r="BO366">
        <v>3.0243780865517689</v>
      </c>
      <c r="BP366">
        <v>1.216154036825914E-3</v>
      </c>
      <c r="BQ366">
        <v>0.61489235932879194</v>
      </c>
      <c r="BR366">
        <v>6858.2090088660043</v>
      </c>
      <c r="BS366" s="96">
        <v>495.13227677821124</v>
      </c>
      <c r="BT366" s="96">
        <v>478.40722689501581</v>
      </c>
      <c r="BU366">
        <v>5.6695907896641708</v>
      </c>
      <c r="BV366" s="60" t="str">
        <f t="shared" si="41"/>
        <v>Earth Observation</v>
      </c>
      <c r="BW366" s="30" t="s">
        <v>170</v>
      </c>
      <c r="BX366" s="96">
        <v>0.1</v>
      </c>
      <c r="BY366" s="96">
        <v>0.3</v>
      </c>
      <c r="BZ366" s="96">
        <v>0.3</v>
      </c>
      <c r="CA366" s="96">
        <v>4.36E-2</v>
      </c>
      <c r="CB366" s="96">
        <v>0.01</v>
      </c>
      <c r="CC366" s="96">
        <v>3.5000000000000003E-2</v>
      </c>
      <c r="CD366" s="96">
        <v>0.3</v>
      </c>
      <c r="CE366" s="96">
        <v>0.1</v>
      </c>
      <c r="CF366" s="31">
        <v>0.3</v>
      </c>
      <c r="CG366" s="30">
        <v>4.7</v>
      </c>
      <c r="CH366" s="96">
        <v>4.7</v>
      </c>
      <c r="CI366" s="96">
        <v>4.7</v>
      </c>
      <c r="CJ366" s="96">
        <f>Population!$CG366-Population!$CI366</f>
        <v>0</v>
      </c>
      <c r="CK366" s="118">
        <f>_xlfn.DAYS(Entries!$AY$2,Population!H366)</f>
        <v>1513</v>
      </c>
      <c r="CL366" s="118">
        <f t="shared" si="42"/>
        <v>365</v>
      </c>
      <c r="CM366" s="117">
        <f>Entries!$AY$5</f>
        <v>0.15</v>
      </c>
      <c r="CN366" s="117">
        <f t="shared" si="47"/>
        <v>0</v>
      </c>
      <c r="CO366" s="119">
        <f t="shared" si="43"/>
        <v>0</v>
      </c>
      <c r="CP366" s="30" t="s">
        <v>1635</v>
      </c>
      <c r="CQ366" s="96">
        <v>4</v>
      </c>
      <c r="CR366" s="96" t="s">
        <v>95</v>
      </c>
      <c r="CS366" s="96"/>
      <c r="CT366" s="31"/>
      <c r="CU366" s="30" t="s">
        <v>1539</v>
      </c>
      <c r="CV366" s="96" t="s">
        <v>1540</v>
      </c>
      <c r="CW366" s="96" t="s">
        <v>157</v>
      </c>
      <c r="CX366" s="96" t="s">
        <v>106</v>
      </c>
      <c r="CY366" s="96" t="s">
        <v>107</v>
      </c>
      <c r="CZ366" s="96" t="s">
        <v>108</v>
      </c>
      <c r="DA366" s="31"/>
      <c r="DB366" s="17" t="s">
        <v>15463</v>
      </c>
      <c r="DC366" s="17" t="s">
        <v>15500</v>
      </c>
      <c r="DD366" s="17">
        <v>1</v>
      </c>
      <c r="DE366" s="17">
        <v>1</v>
      </c>
      <c r="DF366" s="17">
        <v>10</v>
      </c>
      <c r="DG366" s="23" t="s">
        <v>11182</v>
      </c>
      <c r="DH366" s="145"/>
    </row>
    <row r="367" spans="1:112" s="17" customFormat="1" x14ac:dyDescent="0.25">
      <c r="A367" s="32" t="s">
        <v>1642</v>
      </c>
      <c r="B367" s="98">
        <v>0</v>
      </c>
      <c r="C367" s="64" t="s">
        <v>15461</v>
      </c>
      <c r="D367" s="98" t="s">
        <v>1536</v>
      </c>
      <c r="E367" s="98">
        <v>41950</v>
      </c>
      <c r="F367" s="98" t="s">
        <v>1643</v>
      </c>
      <c r="G367" s="33">
        <v>44852</v>
      </c>
      <c r="H367" s="44">
        <v>42781</v>
      </c>
      <c r="I367" s="98" t="s">
        <v>87</v>
      </c>
      <c r="J367" s="98"/>
      <c r="K367" s="98"/>
      <c r="L367" s="98" t="s">
        <v>88</v>
      </c>
      <c r="M367" t="s">
        <v>156</v>
      </c>
      <c r="N367" s="98" t="s">
        <v>156</v>
      </c>
      <c r="O367" t="s">
        <v>157</v>
      </c>
      <c r="P367" s="64" t="str">
        <f>VLOOKUP(N367,Entries!J:K,2,FALSE)</f>
        <v>UNITED STATES OF AMERICA</v>
      </c>
      <c r="Q367" s="38" t="s">
        <v>1538</v>
      </c>
      <c r="R367" s="32" t="s">
        <v>1538</v>
      </c>
      <c r="S367" s="98" t="s">
        <v>156</v>
      </c>
      <c r="T367" t="s">
        <v>157</v>
      </c>
      <c r="U367" s="39" t="s">
        <v>159</v>
      </c>
      <c r="V367" s="33" t="s">
        <v>159</v>
      </c>
      <c r="W367" s="64">
        <f>IF(VLOOKUP(R367,Entries!N:P,3,FALSE)=V367,1,VLOOKUP(R367,Entries!N:P,3,FALSE))</f>
        <v>1</v>
      </c>
      <c r="X367"/>
      <c r="Y367"/>
      <c r="Z367" s="98"/>
      <c r="AA367" s="98"/>
      <c r="AB367" s="98"/>
      <c r="AC367" s="98" t="s">
        <v>93</v>
      </c>
      <c r="AD367" s="98" t="s">
        <v>1634</v>
      </c>
      <c r="AE367" s="98" t="s">
        <v>117</v>
      </c>
      <c r="AF367" s="98" t="s">
        <v>94</v>
      </c>
      <c r="AG367" s="98" t="s">
        <v>650</v>
      </c>
      <c r="AH367" s="98"/>
      <c r="AI367" s="98"/>
      <c r="AJ367" s="98">
        <v>1</v>
      </c>
      <c r="AK367" s="98" t="s">
        <v>95</v>
      </c>
      <c r="AL367" s="98"/>
      <c r="AM367" s="33"/>
      <c r="AN367" s="32" t="s">
        <v>96</v>
      </c>
      <c r="AO367" s="98" t="s">
        <v>97</v>
      </c>
      <c r="AP367" s="33" t="s">
        <v>97</v>
      </c>
      <c r="AQ367">
        <v>21104.495152920001</v>
      </c>
      <c r="AR367" t="s">
        <v>11900</v>
      </c>
      <c r="AS367" t="s">
        <v>11225</v>
      </c>
      <c r="AT367" t="s">
        <v>11901</v>
      </c>
      <c r="AU367">
        <v>97.325199999999995</v>
      </c>
      <c r="AV367" s="98">
        <v>1.6986692663733334</v>
      </c>
      <c r="AW367">
        <v>173.1431</v>
      </c>
      <c r="AX367" s="98">
        <v>3.0220282444666666</v>
      </c>
      <c r="AY367">
        <v>7.1940000000000003E-4</v>
      </c>
      <c r="AZ367">
        <v>316.9622</v>
      </c>
      <c r="BA367" s="98">
        <v>5.5009956598266667</v>
      </c>
      <c r="BB367">
        <v>43.105400000000003</v>
      </c>
      <c r="BC367" s="98">
        <v>0.78344148631555566</v>
      </c>
      <c r="BD367">
        <v>15.277041990000001</v>
      </c>
      <c r="BE367" s="96">
        <f t="shared" si="44"/>
        <v>6860.8151763169089</v>
      </c>
      <c r="BF367" s="96">
        <f t="shared" si="45"/>
        <v>494.75084675475046</v>
      </c>
      <c r="BG367" s="96">
        <f t="shared" si="46"/>
        <v>484.87950587906653</v>
      </c>
      <c r="BH367">
        <v>6867.2559596190276</v>
      </c>
      <c r="BI367">
        <v>1.1706140306281039E-3</v>
      </c>
      <c r="BJ367">
        <v>1.6985563647859701</v>
      </c>
      <c r="BK367">
        <v>3.021917172150185</v>
      </c>
      <c r="BL367">
        <v>0.52928305890871385</v>
      </c>
      <c r="BM367">
        <v>5.7550832481487957</v>
      </c>
      <c r="BN367">
        <v>1.6986452336382829</v>
      </c>
      <c r="BO367">
        <v>3.021917172297266</v>
      </c>
      <c r="BP367">
        <v>1.219423405015663E-3</v>
      </c>
      <c r="BQ367">
        <v>0.52928305890871385</v>
      </c>
      <c r="BR367">
        <v>6857.769751836614</v>
      </c>
      <c r="BS367" s="96">
        <v>495.43998679016931</v>
      </c>
      <c r="BT367" s="96">
        <v>478.81386843496784</v>
      </c>
      <c r="BU367">
        <v>5.7550832481487957</v>
      </c>
      <c r="BV367" s="65" t="str">
        <f t="shared" si="41"/>
        <v>Earth Observation</v>
      </c>
      <c r="BW367" s="32" t="s">
        <v>170</v>
      </c>
      <c r="BX367" s="98">
        <v>0.1</v>
      </c>
      <c r="BY367" s="98">
        <v>0.3</v>
      </c>
      <c r="BZ367" s="98">
        <v>0.3</v>
      </c>
      <c r="CA367" s="98">
        <v>4.36E-2</v>
      </c>
      <c r="CB367" s="98">
        <v>0.01</v>
      </c>
      <c r="CC367" s="98">
        <v>3.5000000000000003E-2</v>
      </c>
      <c r="CD367" s="98">
        <v>0.3</v>
      </c>
      <c r="CE367" s="98">
        <v>0.1</v>
      </c>
      <c r="CF367" s="33">
        <v>0.3</v>
      </c>
      <c r="CG367" s="32">
        <v>4.7</v>
      </c>
      <c r="CH367" s="98">
        <v>4.7</v>
      </c>
      <c r="CI367" s="98">
        <v>4.7</v>
      </c>
      <c r="CJ367" s="98">
        <f>Population!$CG367-Population!$CI367</f>
        <v>0</v>
      </c>
      <c r="CK367" s="120">
        <f>_xlfn.DAYS(Entries!$AY$2,Population!H367)</f>
        <v>1513</v>
      </c>
      <c r="CL367" s="120">
        <f t="shared" si="42"/>
        <v>365</v>
      </c>
      <c r="CM367" s="122">
        <f>Entries!$AY$5</f>
        <v>0.15</v>
      </c>
      <c r="CN367" s="122">
        <f t="shared" si="47"/>
        <v>0</v>
      </c>
      <c r="CO367" s="121">
        <f t="shared" si="43"/>
        <v>0</v>
      </c>
      <c r="CP367" s="32" t="s">
        <v>1635</v>
      </c>
      <c r="CQ367" s="98">
        <v>4</v>
      </c>
      <c r="CR367" s="98" t="s">
        <v>95</v>
      </c>
      <c r="CS367" s="98"/>
      <c r="CT367" s="33"/>
      <c r="CU367" s="32" t="s">
        <v>1539</v>
      </c>
      <c r="CV367" s="98" t="s">
        <v>1540</v>
      </c>
      <c r="CW367" s="98" t="s">
        <v>157</v>
      </c>
      <c r="CX367" s="98" t="s">
        <v>106</v>
      </c>
      <c r="CY367" s="98" t="s">
        <v>107</v>
      </c>
      <c r="CZ367" s="98" t="s">
        <v>108</v>
      </c>
      <c r="DA367" s="33"/>
      <c r="DB367" s="17" t="s">
        <v>15463</v>
      </c>
      <c r="DC367" s="17" t="s">
        <v>15500</v>
      </c>
      <c r="DD367" s="17">
        <v>1</v>
      </c>
      <c r="DE367" s="17">
        <v>1</v>
      </c>
      <c r="DF367" s="17">
        <v>10</v>
      </c>
      <c r="DG367" s="23" t="s">
        <v>11182</v>
      </c>
      <c r="DH367" s="145"/>
    </row>
    <row r="368" spans="1:112" s="17" customFormat="1" x14ac:dyDescent="0.25">
      <c r="A368" s="30" t="s">
        <v>1644</v>
      </c>
      <c r="B368" s="96">
        <v>0</v>
      </c>
      <c r="C368" s="148" t="s">
        <v>15461</v>
      </c>
      <c r="D368" s="96" t="s">
        <v>1536</v>
      </c>
      <c r="E368" s="96">
        <v>42018</v>
      </c>
      <c r="F368" s="96" t="s">
        <v>1645</v>
      </c>
      <c r="G368" s="31">
        <v>44921</v>
      </c>
      <c r="H368" s="43">
        <v>42781</v>
      </c>
      <c r="I368" s="96" t="s">
        <v>87</v>
      </c>
      <c r="J368" s="96"/>
      <c r="K368" s="96"/>
      <c r="L368" s="96" t="s">
        <v>88</v>
      </c>
      <c r="M368" s="124" t="s">
        <v>156</v>
      </c>
      <c r="N368" s="96" t="s">
        <v>156</v>
      </c>
      <c r="O368" s="124" t="s">
        <v>157</v>
      </c>
      <c r="P368" s="96" t="str">
        <f>VLOOKUP(N368,Entries!J:K,2,FALSE)</f>
        <v>UNITED STATES OF AMERICA</v>
      </c>
      <c r="Q368" s="123" t="s">
        <v>1538</v>
      </c>
      <c r="R368" s="30" t="s">
        <v>1538</v>
      </c>
      <c r="S368" s="96" t="s">
        <v>156</v>
      </c>
      <c r="T368" s="124" t="s">
        <v>157</v>
      </c>
      <c r="U368" s="125" t="s">
        <v>159</v>
      </c>
      <c r="V368" s="31" t="s">
        <v>159</v>
      </c>
      <c r="W368" s="64">
        <f>IF(VLOOKUP(R368,Entries!N:P,3,FALSE)=V368,1,VLOOKUP(R368,Entries!N:P,3,FALSE))</f>
        <v>1</v>
      </c>
      <c r="X368" s="124"/>
      <c r="Y368" s="124"/>
      <c r="Z368" s="96"/>
      <c r="AA368" s="96"/>
      <c r="AB368" s="96"/>
      <c r="AC368" s="96" t="s">
        <v>93</v>
      </c>
      <c r="AD368" s="96" t="s">
        <v>1634</v>
      </c>
      <c r="AE368" s="96" t="s">
        <v>117</v>
      </c>
      <c r="AF368" s="96" t="s">
        <v>94</v>
      </c>
      <c r="AG368" s="96" t="s">
        <v>650</v>
      </c>
      <c r="AH368" s="96"/>
      <c r="AI368" s="96"/>
      <c r="AJ368" s="96">
        <v>1</v>
      </c>
      <c r="AK368" s="96" t="s">
        <v>95</v>
      </c>
      <c r="AL368" s="96"/>
      <c r="AM368" s="31"/>
      <c r="AN368" s="30" t="s">
        <v>96</v>
      </c>
      <c r="AO368" s="96" t="s">
        <v>97</v>
      </c>
      <c r="AP368" s="31" t="s">
        <v>97</v>
      </c>
      <c r="AQ368">
        <v>21104.411074920001</v>
      </c>
      <c r="AR368" t="s">
        <v>11795</v>
      </c>
      <c r="AS368" t="s">
        <v>11225</v>
      </c>
      <c r="AT368" t="s">
        <v>11902</v>
      </c>
      <c r="AU368">
        <v>97.326599999999999</v>
      </c>
      <c r="AV368" s="96">
        <v>1.6986867196622224</v>
      </c>
      <c r="AW368">
        <v>173.14949999999999</v>
      </c>
      <c r="AX368" s="96">
        <v>3.0536553492622223</v>
      </c>
      <c r="AY368">
        <v>6.447E-4</v>
      </c>
      <c r="AZ368">
        <v>315.18389999999999</v>
      </c>
      <c r="BA368" s="96">
        <v>5.3113970919688889</v>
      </c>
      <c r="BB368">
        <v>44.887900000000002</v>
      </c>
      <c r="BC368" s="96">
        <v>0.97296151437333345</v>
      </c>
      <c r="BD368">
        <v>15.27584981</v>
      </c>
      <c r="BE368" s="96">
        <f t="shared" si="44"/>
        <v>6861.1721327918622</v>
      </c>
      <c r="BF368" s="96">
        <f t="shared" si="45"/>
        <v>494.59553046587371</v>
      </c>
      <c r="BG368" s="96">
        <f t="shared" si="46"/>
        <v>485.74873511785063</v>
      </c>
      <c r="BH368">
        <v>6867.6117132479421</v>
      </c>
      <c r="BI368">
        <v>1.131783207372892E-3</v>
      </c>
      <c r="BJ368">
        <v>1.6985807920489311</v>
      </c>
      <c r="BK368">
        <v>3.0220288731960001</v>
      </c>
      <c r="BL368">
        <v>0.58778573967779546</v>
      </c>
      <c r="BM368">
        <v>5.6966537951309846</v>
      </c>
      <c r="BN368">
        <v>1.6986696682414519</v>
      </c>
      <c r="BO368">
        <v>3.0220288733803722</v>
      </c>
      <c r="BP368">
        <v>1.2121471744902239E-3</v>
      </c>
      <c r="BQ368">
        <v>0.58778573967779546</v>
      </c>
      <c r="BR368">
        <v>6858.1269276125686</v>
      </c>
      <c r="BS368" s="96">
        <v>490.00833121574669</v>
      </c>
      <c r="BT368" s="96">
        <v>474.12132341492998</v>
      </c>
      <c r="BU368">
        <v>5.6966537951309846</v>
      </c>
      <c r="BV368" s="60" t="str">
        <f t="shared" ref="BV368:BV431" si="48">IF(AND(CR368="Real",CQ368=0),"no propulsion",IF(AND(BX368&lt;0.2,BY368&lt;0.2,BZ368&lt;0.2),"too small",IF(OR(D368="Starlink v0.9",D368="Starlink v1.0"),"Starlink",IF(D368="OneWeb","OneWeb",IF(AND(AE368="Earth Observation",AO368="Sunsynchron"),"sunsynchronous observation",IF(AF368="Earth Observation","Earth Observation"))))))</f>
        <v>Earth Observation</v>
      </c>
      <c r="BW368" s="30" t="s">
        <v>170</v>
      </c>
      <c r="BX368" s="96">
        <v>0.1</v>
      </c>
      <c r="BY368" s="96">
        <v>0.3</v>
      </c>
      <c r="BZ368" s="96">
        <v>0.3</v>
      </c>
      <c r="CA368" s="96">
        <v>4.36E-2</v>
      </c>
      <c r="CB368" s="96">
        <v>0.01</v>
      </c>
      <c r="CC368" s="96">
        <v>3.5000000000000003E-2</v>
      </c>
      <c r="CD368" s="96">
        <v>0.3</v>
      </c>
      <c r="CE368" s="96">
        <v>0.1</v>
      </c>
      <c r="CF368" s="31">
        <v>0.3</v>
      </c>
      <c r="CG368" s="30">
        <v>4.7</v>
      </c>
      <c r="CH368" s="96">
        <v>4.7</v>
      </c>
      <c r="CI368" s="96">
        <v>4.7</v>
      </c>
      <c r="CJ368" s="96">
        <f>Population!$CG368-Population!$CI368</f>
        <v>0</v>
      </c>
      <c r="CK368" s="118">
        <f>_xlfn.DAYS(Entries!$AY$2,Population!H368)</f>
        <v>1513</v>
      </c>
      <c r="CL368" s="118">
        <f t="shared" ref="CL368:CL431" si="49">AJ368*365</f>
        <v>365</v>
      </c>
      <c r="CM368" s="117">
        <f>Entries!$AY$5</f>
        <v>0.15</v>
      </c>
      <c r="CN368" s="117">
        <f t="shared" si="47"/>
        <v>0</v>
      </c>
      <c r="CO368" s="119">
        <f t="shared" ref="CO368:CO431" si="50">IF(CQ368=0,"-",MAX(0,1-(1-CM368)/CL368*CK368))</f>
        <v>0</v>
      </c>
      <c r="CP368" s="30" t="s">
        <v>1635</v>
      </c>
      <c r="CQ368" s="96">
        <v>4</v>
      </c>
      <c r="CR368" s="96" t="s">
        <v>95</v>
      </c>
      <c r="CS368" s="96"/>
      <c r="CT368" s="31"/>
      <c r="CU368" s="30" t="s">
        <v>1539</v>
      </c>
      <c r="CV368" s="96" t="s">
        <v>1540</v>
      </c>
      <c r="CW368" s="96" t="s">
        <v>157</v>
      </c>
      <c r="CX368" s="96" t="s">
        <v>106</v>
      </c>
      <c r="CY368" s="96" t="s">
        <v>107</v>
      </c>
      <c r="CZ368" s="96" t="s">
        <v>108</v>
      </c>
      <c r="DA368" s="31"/>
      <c r="DB368" s="17" t="s">
        <v>15463</v>
      </c>
      <c r="DC368" s="17" t="s">
        <v>15500</v>
      </c>
      <c r="DD368" s="17">
        <v>1</v>
      </c>
      <c r="DE368" s="17">
        <v>1</v>
      </c>
      <c r="DF368" s="17">
        <v>10</v>
      </c>
      <c r="DG368" s="23" t="s">
        <v>11182</v>
      </c>
      <c r="DH368" s="145"/>
    </row>
    <row r="369" spans="1:112" s="17" customFormat="1" x14ac:dyDescent="0.25">
      <c r="A369" s="32" t="s">
        <v>1646</v>
      </c>
      <c r="B369" s="98">
        <v>0</v>
      </c>
      <c r="C369" s="64" t="s">
        <v>15461</v>
      </c>
      <c r="D369" s="98" t="s">
        <v>1536</v>
      </c>
      <c r="E369" s="98">
        <v>41956</v>
      </c>
      <c r="F369" s="98" t="s">
        <v>1647</v>
      </c>
      <c r="G369" s="33">
        <v>44854</v>
      </c>
      <c r="H369" s="44">
        <v>42781</v>
      </c>
      <c r="I369" s="98" t="s">
        <v>87</v>
      </c>
      <c r="J369" s="98"/>
      <c r="K369" s="98"/>
      <c r="L369" s="98" t="s">
        <v>88</v>
      </c>
      <c r="M369" t="s">
        <v>156</v>
      </c>
      <c r="N369" s="98" t="s">
        <v>156</v>
      </c>
      <c r="O369" t="s">
        <v>157</v>
      </c>
      <c r="P369" s="64" t="str">
        <f>VLOOKUP(N369,Entries!J:K,2,FALSE)</f>
        <v>UNITED STATES OF AMERICA</v>
      </c>
      <c r="Q369" s="38" t="s">
        <v>1538</v>
      </c>
      <c r="R369" s="32" t="s">
        <v>1538</v>
      </c>
      <c r="S369" s="98" t="s">
        <v>156</v>
      </c>
      <c r="T369" t="s">
        <v>157</v>
      </c>
      <c r="U369" s="39" t="s">
        <v>159</v>
      </c>
      <c r="V369" s="33" t="s">
        <v>159</v>
      </c>
      <c r="W369" s="64">
        <f>IF(VLOOKUP(R369,Entries!N:P,3,FALSE)=V369,1,VLOOKUP(R369,Entries!N:P,3,FALSE))</f>
        <v>1</v>
      </c>
      <c r="X369"/>
      <c r="Y369"/>
      <c r="Z369" s="98"/>
      <c r="AA369" s="98"/>
      <c r="AB369" s="98"/>
      <c r="AC369" s="98" t="s">
        <v>93</v>
      </c>
      <c r="AD369" s="98" t="s">
        <v>1634</v>
      </c>
      <c r="AE369" s="98" t="s">
        <v>117</v>
      </c>
      <c r="AF369" s="98" t="s">
        <v>94</v>
      </c>
      <c r="AG369" s="98" t="s">
        <v>650</v>
      </c>
      <c r="AH369" s="98"/>
      <c r="AI369" s="98"/>
      <c r="AJ369" s="98">
        <v>1</v>
      </c>
      <c r="AK369" s="98" t="s">
        <v>95</v>
      </c>
      <c r="AL369" s="98"/>
      <c r="AM369" s="33"/>
      <c r="AN369" s="32" t="s">
        <v>96</v>
      </c>
      <c r="AO369" s="98" t="s">
        <v>97</v>
      </c>
      <c r="AP369" s="33" t="s">
        <v>97</v>
      </c>
      <c r="AQ369">
        <v>21103.610487009999</v>
      </c>
      <c r="AR369" t="s">
        <v>11903</v>
      </c>
      <c r="AS369" t="s">
        <v>11225</v>
      </c>
      <c r="AT369" t="s">
        <v>11904</v>
      </c>
      <c r="AU369">
        <v>97.327600000000004</v>
      </c>
      <c r="AV369" s="98">
        <v>1.698679738346667</v>
      </c>
      <c r="AW369">
        <v>174.9616</v>
      </c>
      <c r="AX369" s="98">
        <v>3.026473597146667</v>
      </c>
      <c r="AY369">
        <v>5.9900000000000003E-4</v>
      </c>
      <c r="AZ369">
        <v>304.32069999999999</v>
      </c>
      <c r="BA369" s="98">
        <v>5.4999467171644447</v>
      </c>
      <c r="BB369">
        <v>55.746600000000001</v>
      </c>
      <c r="BC369" s="98">
        <v>0.78451137292444439</v>
      </c>
      <c r="BD369">
        <v>15.292763539999999</v>
      </c>
      <c r="BE369" s="96">
        <f t="shared" si="44"/>
        <v>6856.112248767251</v>
      </c>
      <c r="BF369" s="96">
        <f t="shared" si="45"/>
        <v>489.21906000426225</v>
      </c>
      <c r="BG369" s="96">
        <f t="shared" si="46"/>
        <v>481.00543753023976</v>
      </c>
      <c r="BH369">
        <v>6862.5550621425664</v>
      </c>
      <c r="BI369">
        <v>1.011358164251397E-3</v>
      </c>
      <c r="BJ369">
        <v>1.6985981022151739</v>
      </c>
      <c r="BK369">
        <v>3.0536559845409839</v>
      </c>
      <c r="BL369">
        <v>0.62051846878090566</v>
      </c>
      <c r="BM369">
        <v>5.6638423264742199</v>
      </c>
      <c r="BN369">
        <v>1.698687121679594</v>
      </c>
      <c r="BO369">
        <v>3.0536559847357738</v>
      </c>
      <c r="BP369">
        <v>1.159116993720429E-3</v>
      </c>
      <c r="BQ369">
        <v>0.62051846878090566</v>
      </c>
      <c r="BR369">
        <v>6853.0648273153383</v>
      </c>
      <c r="BS369" s="96">
        <v>494.47612576805022</v>
      </c>
      <c r="BT369" s="96">
        <v>477.83162289689608</v>
      </c>
      <c r="BU369">
        <v>5.6638423264742199</v>
      </c>
      <c r="BV369" s="65" t="str">
        <f t="shared" si="48"/>
        <v>Earth Observation</v>
      </c>
      <c r="BW369" s="32" t="s">
        <v>170</v>
      </c>
      <c r="BX369" s="98">
        <v>0.1</v>
      </c>
      <c r="BY369" s="98">
        <v>0.3</v>
      </c>
      <c r="BZ369" s="98">
        <v>0.3</v>
      </c>
      <c r="CA369" s="98">
        <v>4.36E-2</v>
      </c>
      <c r="CB369" s="98">
        <v>0.01</v>
      </c>
      <c r="CC369" s="98">
        <v>3.5000000000000003E-2</v>
      </c>
      <c r="CD369" s="98">
        <v>0.3</v>
      </c>
      <c r="CE369" s="98">
        <v>0.1</v>
      </c>
      <c r="CF369" s="33">
        <v>0.3</v>
      </c>
      <c r="CG369" s="32">
        <v>4.7</v>
      </c>
      <c r="CH369" s="98">
        <v>4.7</v>
      </c>
      <c r="CI369" s="98">
        <v>4.7</v>
      </c>
      <c r="CJ369" s="98">
        <f>Population!$CG369-Population!$CI369</f>
        <v>0</v>
      </c>
      <c r="CK369" s="120">
        <f>_xlfn.DAYS(Entries!$AY$2,Population!H369)</f>
        <v>1513</v>
      </c>
      <c r="CL369" s="120">
        <f t="shared" si="49"/>
        <v>365</v>
      </c>
      <c r="CM369" s="122">
        <f>Entries!$AY$5</f>
        <v>0.15</v>
      </c>
      <c r="CN369" s="122">
        <f t="shared" si="47"/>
        <v>0</v>
      </c>
      <c r="CO369" s="121">
        <f t="shared" si="50"/>
        <v>0</v>
      </c>
      <c r="CP369" s="32" t="s">
        <v>1635</v>
      </c>
      <c r="CQ369" s="98">
        <v>4</v>
      </c>
      <c r="CR369" s="98" t="s">
        <v>95</v>
      </c>
      <c r="CS369" s="98"/>
      <c r="CT369" s="33"/>
      <c r="CU369" s="32" t="s">
        <v>1539</v>
      </c>
      <c r="CV369" s="98" t="s">
        <v>1540</v>
      </c>
      <c r="CW369" s="98" t="s">
        <v>157</v>
      </c>
      <c r="CX369" s="98" t="s">
        <v>106</v>
      </c>
      <c r="CY369" s="98" t="s">
        <v>107</v>
      </c>
      <c r="CZ369" s="98" t="s">
        <v>108</v>
      </c>
      <c r="DA369" s="33"/>
      <c r="DB369" s="17" t="s">
        <v>15463</v>
      </c>
      <c r="DC369" s="17" t="s">
        <v>15500</v>
      </c>
      <c r="DD369" s="17">
        <v>1</v>
      </c>
      <c r="DE369" s="17">
        <v>1</v>
      </c>
      <c r="DF369" s="17">
        <v>10</v>
      </c>
      <c r="DG369" s="23" t="s">
        <v>11182</v>
      </c>
      <c r="DH369" s="145"/>
    </row>
    <row r="370" spans="1:112" s="17" customFormat="1" x14ac:dyDescent="0.25">
      <c r="A370" s="30" t="s">
        <v>1648</v>
      </c>
      <c r="B370" s="96">
        <v>0</v>
      </c>
      <c r="C370" s="148" t="s">
        <v>15461</v>
      </c>
      <c r="D370" s="96" t="s">
        <v>1536</v>
      </c>
      <c r="E370" s="96">
        <v>41968</v>
      </c>
      <c r="F370" s="96" t="s">
        <v>1649</v>
      </c>
      <c r="G370" s="31">
        <v>44900</v>
      </c>
      <c r="H370" s="43">
        <v>42781</v>
      </c>
      <c r="I370" s="96" t="s">
        <v>87</v>
      </c>
      <c r="J370" s="96"/>
      <c r="K370" s="96"/>
      <c r="L370" s="96" t="s">
        <v>88</v>
      </c>
      <c r="M370" s="124" t="s">
        <v>156</v>
      </c>
      <c r="N370" s="96" t="s">
        <v>156</v>
      </c>
      <c r="O370" s="124" t="s">
        <v>157</v>
      </c>
      <c r="P370" s="96" t="str">
        <f>VLOOKUP(N370,Entries!J:K,2,FALSE)</f>
        <v>UNITED STATES OF AMERICA</v>
      </c>
      <c r="Q370" s="123" t="s">
        <v>1538</v>
      </c>
      <c r="R370" s="30" t="s">
        <v>1538</v>
      </c>
      <c r="S370" s="96" t="s">
        <v>156</v>
      </c>
      <c r="T370" s="124" t="s">
        <v>157</v>
      </c>
      <c r="U370" s="125" t="s">
        <v>159</v>
      </c>
      <c r="V370" s="31" t="s">
        <v>159</v>
      </c>
      <c r="W370" s="64">
        <f>IF(VLOOKUP(R370,Entries!N:P,3,FALSE)=V370,1,VLOOKUP(R370,Entries!N:P,3,FALSE))</f>
        <v>1</v>
      </c>
      <c r="X370" s="124"/>
      <c r="Y370" s="124"/>
      <c r="Z370" s="96"/>
      <c r="AA370" s="96"/>
      <c r="AB370" s="96"/>
      <c r="AC370" s="96" t="s">
        <v>93</v>
      </c>
      <c r="AD370" s="96" t="s">
        <v>1634</v>
      </c>
      <c r="AE370" s="96" t="s">
        <v>117</v>
      </c>
      <c r="AF370" s="96" t="s">
        <v>94</v>
      </c>
      <c r="AG370" s="96" t="s">
        <v>650</v>
      </c>
      <c r="AH370" s="96"/>
      <c r="AI370" s="96"/>
      <c r="AJ370" s="96">
        <v>1</v>
      </c>
      <c r="AK370" s="96" t="s">
        <v>95</v>
      </c>
      <c r="AL370" s="96"/>
      <c r="AM370" s="31"/>
      <c r="AN370" s="30" t="s">
        <v>96</v>
      </c>
      <c r="AO370" s="96" t="s">
        <v>97</v>
      </c>
      <c r="AP370" s="31" t="s">
        <v>97</v>
      </c>
      <c r="AQ370">
        <v>21104.254737300002</v>
      </c>
      <c r="AR370" t="s">
        <v>11905</v>
      </c>
      <c r="AS370" t="s">
        <v>11225</v>
      </c>
      <c r="AT370" t="s">
        <v>11906</v>
      </c>
      <c r="AU370">
        <v>97.327200000000005</v>
      </c>
      <c r="AV370" s="96">
        <v>1.6986745023599998</v>
      </c>
      <c r="AW370">
        <v>173.4042</v>
      </c>
      <c r="AX370" s="96">
        <v>3.0225518431333334</v>
      </c>
      <c r="AY370">
        <v>6.3029999999999998E-4</v>
      </c>
      <c r="AZ370">
        <v>315.12380000000002</v>
      </c>
      <c r="BA370" s="96">
        <v>5.6068393849644442</v>
      </c>
      <c r="BB370">
        <v>44.949199999999998</v>
      </c>
      <c r="BC370" s="96">
        <v>0.67775309544888895</v>
      </c>
      <c r="BD370">
        <v>15.279098660000001</v>
      </c>
      <c r="BE370" s="96">
        <f t="shared" si="44"/>
        <v>6860.1994877591187</v>
      </c>
      <c r="BF370" s="96">
        <f t="shared" si="45"/>
        <v>493.52347149625348</v>
      </c>
      <c r="BG370" s="96">
        <f t="shared" si="46"/>
        <v>484.87550402198394</v>
      </c>
      <c r="BH370">
        <v>6866.6398461484732</v>
      </c>
      <c r="BI370">
        <v>1.1285454856320219E-3</v>
      </c>
      <c r="BJ370">
        <v>1.698591231695157</v>
      </c>
      <c r="BK370">
        <v>3.0264742265749969</v>
      </c>
      <c r="BL370">
        <v>0.60022865772980716</v>
      </c>
      <c r="BM370">
        <v>5.6842318146340567</v>
      </c>
      <c r="BN370">
        <v>1.698680140249867</v>
      </c>
      <c r="BO370">
        <v>3.0264742269768719</v>
      </c>
      <c r="BP370">
        <v>1.213659717733374E-3</v>
      </c>
      <c r="BQ370">
        <v>0.60022865772980716</v>
      </c>
      <c r="BR370">
        <v>6857.1538743324727</v>
      </c>
      <c r="BS370" s="96">
        <v>495.73356385816805</v>
      </c>
      <c r="BT370" s="96">
        <v>478.52306253170173</v>
      </c>
      <c r="BU370">
        <v>5.6842318146340567</v>
      </c>
      <c r="BV370" s="60" t="str">
        <f t="shared" si="48"/>
        <v>Earth Observation</v>
      </c>
      <c r="BW370" s="30" t="s">
        <v>170</v>
      </c>
      <c r="BX370" s="96">
        <v>0.1</v>
      </c>
      <c r="BY370" s="96">
        <v>0.3</v>
      </c>
      <c r="BZ370" s="96">
        <v>0.3</v>
      </c>
      <c r="CA370" s="96">
        <v>4.36E-2</v>
      </c>
      <c r="CB370" s="96">
        <v>0.01</v>
      </c>
      <c r="CC370" s="96">
        <v>3.5000000000000003E-2</v>
      </c>
      <c r="CD370" s="96">
        <v>0.3</v>
      </c>
      <c r="CE370" s="96">
        <v>0.1</v>
      </c>
      <c r="CF370" s="31">
        <v>0.3</v>
      </c>
      <c r="CG370" s="30">
        <v>4.7</v>
      </c>
      <c r="CH370" s="96">
        <v>4.7</v>
      </c>
      <c r="CI370" s="96">
        <v>4.7</v>
      </c>
      <c r="CJ370" s="96">
        <f>Population!$CG370-Population!$CI370</f>
        <v>0</v>
      </c>
      <c r="CK370" s="118">
        <f>_xlfn.DAYS(Entries!$AY$2,Population!H370)</f>
        <v>1513</v>
      </c>
      <c r="CL370" s="118">
        <f t="shared" si="49"/>
        <v>365</v>
      </c>
      <c r="CM370" s="117">
        <f>Entries!$AY$5</f>
        <v>0.15</v>
      </c>
      <c r="CN370" s="117">
        <f t="shared" si="47"/>
        <v>0</v>
      </c>
      <c r="CO370" s="119">
        <f t="shared" si="50"/>
        <v>0</v>
      </c>
      <c r="CP370" s="30" t="s">
        <v>1635</v>
      </c>
      <c r="CQ370" s="96">
        <v>4</v>
      </c>
      <c r="CR370" s="96" t="s">
        <v>95</v>
      </c>
      <c r="CS370" s="96"/>
      <c r="CT370" s="31"/>
      <c r="CU370" s="30" t="s">
        <v>1539</v>
      </c>
      <c r="CV370" s="96" t="s">
        <v>1540</v>
      </c>
      <c r="CW370" s="96" t="s">
        <v>157</v>
      </c>
      <c r="CX370" s="96" t="s">
        <v>106</v>
      </c>
      <c r="CY370" s="96" t="s">
        <v>107</v>
      </c>
      <c r="CZ370" s="96" t="s">
        <v>108</v>
      </c>
      <c r="DA370" s="31"/>
      <c r="DB370" s="17" t="s">
        <v>15463</v>
      </c>
      <c r="DC370" s="17" t="s">
        <v>15500</v>
      </c>
      <c r="DD370" s="17">
        <v>1</v>
      </c>
      <c r="DE370" s="17">
        <v>1</v>
      </c>
      <c r="DF370" s="17">
        <v>10</v>
      </c>
      <c r="DG370" s="23" t="s">
        <v>11182</v>
      </c>
      <c r="DH370" s="145"/>
    </row>
    <row r="371" spans="1:112" s="17" customFormat="1" x14ac:dyDescent="0.25">
      <c r="A371" s="32" t="s">
        <v>1650</v>
      </c>
      <c r="B371" s="98">
        <v>0</v>
      </c>
      <c r="C371" s="64" t="s">
        <v>15461</v>
      </c>
      <c r="D371" s="98" t="s">
        <v>1536</v>
      </c>
      <c r="E371" s="98">
        <v>42049</v>
      </c>
      <c r="F371" s="98" t="s">
        <v>1651</v>
      </c>
      <c r="G371" s="33">
        <v>44961</v>
      </c>
      <c r="H371" s="44">
        <v>42781</v>
      </c>
      <c r="I371" s="98" t="s">
        <v>87</v>
      </c>
      <c r="J371" s="98"/>
      <c r="K371" s="98"/>
      <c r="L371" s="98" t="s">
        <v>88</v>
      </c>
      <c r="M371" t="s">
        <v>156</v>
      </c>
      <c r="N371" s="98" t="s">
        <v>156</v>
      </c>
      <c r="O371" t="s">
        <v>157</v>
      </c>
      <c r="P371" s="64" t="str">
        <f>VLOOKUP(N371,Entries!J:K,2,FALSE)</f>
        <v>UNITED STATES OF AMERICA</v>
      </c>
      <c r="Q371" s="38" t="s">
        <v>1538</v>
      </c>
      <c r="R371" s="32" t="s">
        <v>1538</v>
      </c>
      <c r="S371" s="98" t="s">
        <v>156</v>
      </c>
      <c r="T371" t="s">
        <v>157</v>
      </c>
      <c r="U371" s="39" t="s">
        <v>159</v>
      </c>
      <c r="V371" s="33" t="s">
        <v>159</v>
      </c>
      <c r="W371" s="64">
        <f>IF(VLOOKUP(R371,Entries!N:P,3,FALSE)=V371,1,VLOOKUP(R371,Entries!N:P,3,FALSE))</f>
        <v>1</v>
      </c>
      <c r="X371"/>
      <c r="Y371"/>
      <c r="Z371" s="98"/>
      <c r="AA371" s="98"/>
      <c r="AB371" s="98"/>
      <c r="AC371" s="98" t="s">
        <v>93</v>
      </c>
      <c r="AD371" s="98" t="s">
        <v>1634</v>
      </c>
      <c r="AE371" s="98" t="s">
        <v>117</v>
      </c>
      <c r="AF371" s="98" t="s">
        <v>94</v>
      </c>
      <c r="AG371" s="98" t="s">
        <v>650</v>
      </c>
      <c r="AH371" s="98"/>
      <c r="AI371" s="98"/>
      <c r="AJ371" s="98">
        <v>1</v>
      </c>
      <c r="AK371" s="98" t="s">
        <v>95</v>
      </c>
      <c r="AL371" s="98"/>
      <c r="AM371" s="33"/>
      <c r="AN371" s="32" t="s">
        <v>96</v>
      </c>
      <c r="AO371" s="98" t="s">
        <v>97</v>
      </c>
      <c r="AP371" s="33" t="s">
        <v>97</v>
      </c>
      <c r="AQ371">
        <v>21104.259253939999</v>
      </c>
      <c r="AR371" t="s">
        <v>11907</v>
      </c>
      <c r="AS371" t="s">
        <v>11225</v>
      </c>
      <c r="AT371" t="s">
        <v>11908</v>
      </c>
      <c r="AU371">
        <v>97.326899999999995</v>
      </c>
      <c r="AV371" s="98">
        <v>1.698677993017778</v>
      </c>
      <c r="AW371">
        <v>173.17949999999999</v>
      </c>
      <c r="AX371" s="98">
        <v>3.0265032677377777</v>
      </c>
      <c r="AY371">
        <v>6.02E-4</v>
      </c>
      <c r="AZ371">
        <v>321.24829999999997</v>
      </c>
      <c r="BA371" s="98">
        <v>5.5591046398533344</v>
      </c>
      <c r="BB371">
        <v>38.8324</v>
      </c>
      <c r="BC371" s="98">
        <v>0.72543548069333341</v>
      </c>
      <c r="BD371">
        <v>15.27584523</v>
      </c>
      <c r="BE371" s="96">
        <f t="shared" si="44"/>
        <v>6861.1735042017108</v>
      </c>
      <c r="BF371" s="96">
        <f t="shared" si="45"/>
        <v>494.30393065124008</v>
      </c>
      <c r="BG371" s="96">
        <f t="shared" si="46"/>
        <v>486.04307775218149</v>
      </c>
      <c r="BH371">
        <v>6867.6132407195619</v>
      </c>
      <c r="BI371">
        <v>1.186368333515963E-3</v>
      </c>
      <c r="BJ371">
        <v>1.6985860244946569</v>
      </c>
      <c r="BK371">
        <v>3.0225524719272272</v>
      </c>
      <c r="BL371">
        <v>0.63658028996050298</v>
      </c>
      <c r="BM371">
        <v>5.6480146483655078</v>
      </c>
      <c r="BN371">
        <v>1.698674904238608</v>
      </c>
      <c r="BO371">
        <v>3.0225524721775998</v>
      </c>
      <c r="BP371">
        <v>1.254752065031603E-3</v>
      </c>
      <c r="BQ371">
        <v>0.63658028996050298</v>
      </c>
      <c r="BR371">
        <v>6858.1283131949349</v>
      </c>
      <c r="BS371" s="96">
        <v>495.65199932442465</v>
      </c>
      <c r="BT371" s="96">
        <v>478.68535983517359</v>
      </c>
      <c r="BU371">
        <v>5.6480146483655078</v>
      </c>
      <c r="BV371" s="65" t="str">
        <f t="shared" si="48"/>
        <v>Earth Observation</v>
      </c>
      <c r="BW371" s="32" t="s">
        <v>170</v>
      </c>
      <c r="BX371" s="98">
        <v>0.1</v>
      </c>
      <c r="BY371" s="98">
        <v>0.3</v>
      </c>
      <c r="BZ371" s="98">
        <v>0.3</v>
      </c>
      <c r="CA371" s="98">
        <v>4.36E-2</v>
      </c>
      <c r="CB371" s="98">
        <v>0.01</v>
      </c>
      <c r="CC371" s="98">
        <v>3.5000000000000003E-2</v>
      </c>
      <c r="CD371" s="98">
        <v>0.3</v>
      </c>
      <c r="CE371" s="98">
        <v>0.1</v>
      </c>
      <c r="CF371" s="33">
        <v>0.3</v>
      </c>
      <c r="CG371" s="32">
        <v>4.7</v>
      </c>
      <c r="CH371" s="98">
        <v>4.7</v>
      </c>
      <c r="CI371" s="98">
        <v>4.7</v>
      </c>
      <c r="CJ371" s="98">
        <f>Population!$CG371-Population!$CI371</f>
        <v>0</v>
      </c>
      <c r="CK371" s="120">
        <f>_xlfn.DAYS(Entries!$AY$2,Population!H371)</f>
        <v>1513</v>
      </c>
      <c r="CL371" s="120">
        <f t="shared" si="49"/>
        <v>365</v>
      </c>
      <c r="CM371" s="122">
        <f>Entries!$AY$5</f>
        <v>0.15</v>
      </c>
      <c r="CN371" s="122">
        <f t="shared" si="47"/>
        <v>0</v>
      </c>
      <c r="CO371" s="121">
        <f t="shared" si="50"/>
        <v>0</v>
      </c>
      <c r="CP371" s="32" t="s">
        <v>1635</v>
      </c>
      <c r="CQ371" s="98">
        <v>4</v>
      </c>
      <c r="CR371" s="98" t="s">
        <v>95</v>
      </c>
      <c r="CS371" s="98"/>
      <c r="CT371" s="33"/>
      <c r="CU371" s="32" t="s">
        <v>1539</v>
      </c>
      <c r="CV371" s="98" t="s">
        <v>1540</v>
      </c>
      <c r="CW371" s="98" t="s">
        <v>157</v>
      </c>
      <c r="CX371" s="98" t="s">
        <v>106</v>
      </c>
      <c r="CY371" s="98" t="s">
        <v>107</v>
      </c>
      <c r="CZ371" s="98" t="s">
        <v>108</v>
      </c>
      <c r="DA371" s="33"/>
      <c r="DB371" s="17" t="s">
        <v>15463</v>
      </c>
      <c r="DC371" s="17" t="s">
        <v>15500</v>
      </c>
      <c r="DD371" s="17">
        <v>1</v>
      </c>
      <c r="DE371" s="17">
        <v>1</v>
      </c>
      <c r="DF371" s="17">
        <v>10</v>
      </c>
      <c r="DG371" s="23" t="s">
        <v>11182</v>
      </c>
      <c r="DH371" s="145"/>
    </row>
    <row r="372" spans="1:112" s="17" customFormat="1" x14ac:dyDescent="0.25">
      <c r="A372" s="30" t="s">
        <v>1652</v>
      </c>
      <c r="B372" s="96">
        <v>0</v>
      </c>
      <c r="C372" s="148" t="s">
        <v>15461</v>
      </c>
      <c r="D372" s="96" t="s">
        <v>1536</v>
      </c>
      <c r="E372" s="96">
        <v>42023</v>
      </c>
      <c r="F372" s="96" t="s">
        <v>1653</v>
      </c>
      <c r="G372" s="31">
        <v>44926</v>
      </c>
      <c r="H372" s="43">
        <v>42781</v>
      </c>
      <c r="I372" s="96" t="s">
        <v>87</v>
      </c>
      <c r="J372" s="96"/>
      <c r="K372" s="96"/>
      <c r="L372" s="96" t="s">
        <v>88</v>
      </c>
      <c r="M372" s="124" t="s">
        <v>156</v>
      </c>
      <c r="N372" s="96" t="s">
        <v>156</v>
      </c>
      <c r="O372" s="124" t="s">
        <v>157</v>
      </c>
      <c r="P372" s="96" t="str">
        <f>VLOOKUP(N372,Entries!J:K,2,FALSE)</f>
        <v>UNITED STATES OF AMERICA</v>
      </c>
      <c r="Q372" s="123" t="s">
        <v>1538</v>
      </c>
      <c r="R372" s="30" t="s">
        <v>1538</v>
      </c>
      <c r="S372" s="96" t="s">
        <v>156</v>
      </c>
      <c r="T372" s="124" t="s">
        <v>157</v>
      </c>
      <c r="U372" s="125" t="s">
        <v>159</v>
      </c>
      <c r="V372" s="31" t="s">
        <v>159</v>
      </c>
      <c r="W372" s="64">
        <f>IF(VLOOKUP(R372,Entries!N:P,3,FALSE)=V372,1,VLOOKUP(R372,Entries!N:P,3,FALSE))</f>
        <v>1</v>
      </c>
      <c r="X372" s="124"/>
      <c r="Y372" s="124"/>
      <c r="Z372" s="96"/>
      <c r="AA372" s="96"/>
      <c r="AB372" s="96"/>
      <c r="AC372" s="96" t="s">
        <v>93</v>
      </c>
      <c r="AD372" s="96" t="s">
        <v>1634</v>
      </c>
      <c r="AE372" s="96" t="s">
        <v>117</v>
      </c>
      <c r="AF372" s="96" t="s">
        <v>94</v>
      </c>
      <c r="AG372" s="96" t="s">
        <v>650</v>
      </c>
      <c r="AH372" s="96"/>
      <c r="AI372" s="96"/>
      <c r="AJ372" s="96">
        <v>1</v>
      </c>
      <c r="AK372" s="96" t="s">
        <v>95</v>
      </c>
      <c r="AL372" s="96"/>
      <c r="AM372" s="31"/>
      <c r="AN372" s="30" t="s">
        <v>96</v>
      </c>
      <c r="AO372" s="96" t="s">
        <v>97</v>
      </c>
      <c r="AP372" s="31" t="s">
        <v>97</v>
      </c>
      <c r="AQ372">
        <v>21104.433613779998</v>
      </c>
      <c r="AR372" t="s">
        <v>11620</v>
      </c>
      <c r="AS372" t="s">
        <v>11225</v>
      </c>
      <c r="AT372" t="s">
        <v>11909</v>
      </c>
      <c r="AU372">
        <v>97.327100000000002</v>
      </c>
      <c r="AV372" s="96">
        <v>1.6986919556488889</v>
      </c>
      <c r="AW372">
        <v>173.4059</v>
      </c>
      <c r="AX372" s="96">
        <v>3.0224610860311114</v>
      </c>
      <c r="AY372">
        <v>6.0860000000000005E-4</v>
      </c>
      <c r="AZ372">
        <v>318.51330000000002</v>
      </c>
      <c r="BA372" s="96">
        <v>5.6480919785822223</v>
      </c>
      <c r="BB372">
        <v>41.564399999999999</v>
      </c>
      <c r="BC372" s="96">
        <v>0.63656333367111118</v>
      </c>
      <c r="BD372">
        <v>15.27571051</v>
      </c>
      <c r="BE372" s="96">
        <f t="shared" si="44"/>
        <v>6861.2138443192234</v>
      </c>
      <c r="BF372" s="96">
        <f t="shared" si="45"/>
        <v>494.38957906487667</v>
      </c>
      <c r="BG372" s="96">
        <f t="shared" si="46"/>
        <v>486.03810957357109</v>
      </c>
      <c r="BH372">
        <v>6867.6533696337337</v>
      </c>
      <c r="BI372">
        <v>1.1598378831779389E-3</v>
      </c>
      <c r="BJ372">
        <v>1.698589513835904</v>
      </c>
      <c r="BK372">
        <v>3.0265038973015099</v>
      </c>
      <c r="BL372">
        <v>0.62526364321208694</v>
      </c>
      <c r="BM372">
        <v>5.659278898657476</v>
      </c>
      <c r="BN372">
        <v>1.6986783948933639</v>
      </c>
      <c r="BO372">
        <v>3.026503897593841</v>
      </c>
      <c r="BP372">
        <v>1.236965747121957E-3</v>
      </c>
      <c r="BQ372">
        <v>0.62526364321208694</v>
      </c>
      <c r="BR372">
        <v>6858.1686795797987</v>
      </c>
      <c r="BS372" s="96">
        <v>497.92814665173228</v>
      </c>
      <c r="BT372" s="96">
        <v>480.5013245625405</v>
      </c>
      <c r="BU372">
        <v>5.659278898657476</v>
      </c>
      <c r="BV372" s="60" t="str">
        <f t="shared" si="48"/>
        <v>Earth Observation</v>
      </c>
      <c r="BW372" s="30" t="s">
        <v>170</v>
      </c>
      <c r="BX372" s="96">
        <v>0.1</v>
      </c>
      <c r="BY372" s="96">
        <v>0.3</v>
      </c>
      <c r="BZ372" s="96">
        <v>0.3</v>
      </c>
      <c r="CA372" s="96">
        <v>4.36E-2</v>
      </c>
      <c r="CB372" s="96">
        <v>0.01</v>
      </c>
      <c r="CC372" s="96">
        <v>3.5000000000000003E-2</v>
      </c>
      <c r="CD372" s="96">
        <v>0.3</v>
      </c>
      <c r="CE372" s="96">
        <v>0.1</v>
      </c>
      <c r="CF372" s="31">
        <v>0.3</v>
      </c>
      <c r="CG372" s="30">
        <v>4.7</v>
      </c>
      <c r="CH372" s="96">
        <v>4.7</v>
      </c>
      <c r="CI372" s="96">
        <v>4.7</v>
      </c>
      <c r="CJ372" s="96">
        <f>Population!$CG372-Population!$CI372</f>
        <v>0</v>
      </c>
      <c r="CK372" s="118">
        <f>_xlfn.DAYS(Entries!$AY$2,Population!H372)</f>
        <v>1513</v>
      </c>
      <c r="CL372" s="118">
        <f t="shared" si="49"/>
        <v>365</v>
      </c>
      <c r="CM372" s="117">
        <f>Entries!$AY$5</f>
        <v>0.15</v>
      </c>
      <c r="CN372" s="117">
        <f t="shared" si="47"/>
        <v>0</v>
      </c>
      <c r="CO372" s="119">
        <f t="shared" si="50"/>
        <v>0</v>
      </c>
      <c r="CP372" s="30" t="s">
        <v>1635</v>
      </c>
      <c r="CQ372" s="96">
        <v>4</v>
      </c>
      <c r="CR372" s="96" t="s">
        <v>95</v>
      </c>
      <c r="CS372" s="96"/>
      <c r="CT372" s="31"/>
      <c r="CU372" s="30" t="s">
        <v>1539</v>
      </c>
      <c r="CV372" s="96" t="s">
        <v>1540</v>
      </c>
      <c r="CW372" s="96" t="s">
        <v>157</v>
      </c>
      <c r="CX372" s="96" t="s">
        <v>106</v>
      </c>
      <c r="CY372" s="96" t="s">
        <v>107</v>
      </c>
      <c r="CZ372" s="96" t="s">
        <v>108</v>
      </c>
      <c r="DA372" s="31"/>
      <c r="DB372" s="17" t="s">
        <v>15463</v>
      </c>
      <c r="DC372" s="17" t="s">
        <v>15500</v>
      </c>
      <c r="DD372" s="17">
        <v>1</v>
      </c>
      <c r="DE372" s="17">
        <v>1</v>
      </c>
      <c r="DF372" s="17">
        <v>10</v>
      </c>
      <c r="DG372" s="23" t="s">
        <v>11182</v>
      </c>
      <c r="DH372" s="145"/>
    </row>
    <row r="373" spans="1:112" s="17" customFormat="1" x14ac:dyDescent="0.25">
      <c r="A373" s="32" t="s">
        <v>1654</v>
      </c>
      <c r="B373" s="98">
        <v>0</v>
      </c>
      <c r="C373" s="64" t="s">
        <v>15461</v>
      </c>
      <c r="D373" s="98" t="s">
        <v>1536</v>
      </c>
      <c r="E373" s="98">
        <v>41990</v>
      </c>
      <c r="F373" s="98" t="s">
        <v>1655</v>
      </c>
      <c r="G373" s="33">
        <v>44872</v>
      </c>
      <c r="H373" s="44">
        <v>42781</v>
      </c>
      <c r="I373" s="98" t="s">
        <v>87</v>
      </c>
      <c r="J373" s="98"/>
      <c r="K373" s="98"/>
      <c r="L373" s="98" t="s">
        <v>88</v>
      </c>
      <c r="M373" t="s">
        <v>156</v>
      </c>
      <c r="N373" s="98" t="s">
        <v>156</v>
      </c>
      <c r="O373" t="s">
        <v>157</v>
      </c>
      <c r="P373" s="64" t="str">
        <f>VLOOKUP(N373,Entries!J:K,2,FALSE)</f>
        <v>UNITED STATES OF AMERICA</v>
      </c>
      <c r="Q373" s="38" t="s">
        <v>1538</v>
      </c>
      <c r="R373" s="32" t="s">
        <v>1538</v>
      </c>
      <c r="S373" s="98" t="s">
        <v>156</v>
      </c>
      <c r="T373" t="s">
        <v>157</v>
      </c>
      <c r="U373" s="39" t="s">
        <v>159</v>
      </c>
      <c r="V373" s="33" t="s">
        <v>159</v>
      </c>
      <c r="W373" s="64">
        <f>IF(VLOOKUP(R373,Entries!N:P,3,FALSE)=V373,1,VLOOKUP(R373,Entries!N:P,3,FALSE))</f>
        <v>1</v>
      </c>
      <c r="X373"/>
      <c r="Y373"/>
      <c r="Z373" s="98"/>
      <c r="AA373" s="98"/>
      <c r="AB373" s="98"/>
      <c r="AC373" s="98" t="s">
        <v>93</v>
      </c>
      <c r="AD373" s="98" t="s">
        <v>1634</v>
      </c>
      <c r="AE373" s="98" t="s">
        <v>117</v>
      </c>
      <c r="AF373" s="98" t="s">
        <v>94</v>
      </c>
      <c r="AG373" s="98" t="s">
        <v>650</v>
      </c>
      <c r="AH373" s="98"/>
      <c r="AI373" s="98"/>
      <c r="AJ373" s="98">
        <v>1</v>
      </c>
      <c r="AK373" s="98" t="s">
        <v>95</v>
      </c>
      <c r="AL373" s="98"/>
      <c r="AM373" s="33"/>
      <c r="AN373" s="32" t="s">
        <v>96</v>
      </c>
      <c r="AO373" s="98" t="s">
        <v>97</v>
      </c>
      <c r="AP373" s="33" t="s">
        <v>97</v>
      </c>
      <c r="AQ373">
        <v>21104.436726129999</v>
      </c>
      <c r="AR373" t="s">
        <v>11393</v>
      </c>
      <c r="AS373" t="s">
        <v>11225</v>
      </c>
      <c r="AT373" t="s">
        <v>11910</v>
      </c>
      <c r="AU373">
        <v>97.3279</v>
      </c>
      <c r="AV373" s="98">
        <v>1.6987041729511112</v>
      </c>
      <c r="AW373">
        <v>173.17429999999999</v>
      </c>
      <c r="AX373" s="98">
        <v>3.0247527028622225</v>
      </c>
      <c r="AY373">
        <v>5.8230000000000001E-4</v>
      </c>
      <c r="AZ373">
        <v>323.61189999999999</v>
      </c>
      <c r="BA373" s="98">
        <v>5.5873405706177781</v>
      </c>
      <c r="BB373">
        <v>36.4724</v>
      </c>
      <c r="BC373" s="98">
        <v>0.69726761775555557</v>
      </c>
      <c r="BD373">
        <v>15.26888325</v>
      </c>
      <c r="BE373" s="96">
        <f t="shared" si="44"/>
        <v>6863.2589535292054</v>
      </c>
      <c r="BF373" s="96">
        <f t="shared" si="45"/>
        <v>496.25542921784563</v>
      </c>
      <c r="BG373" s="96">
        <f t="shared" si="46"/>
        <v>488.26247784056523</v>
      </c>
      <c r="BH373">
        <v>6869.696725372668</v>
      </c>
      <c r="BI373">
        <v>1.2042927957324459E-3</v>
      </c>
      <c r="BJ373">
        <v>1.6986035199530409</v>
      </c>
      <c r="BK373">
        <v>3.0224617146671342</v>
      </c>
      <c r="BL373">
        <v>0.6578192686686205</v>
      </c>
      <c r="BM373">
        <v>5.626838521901198</v>
      </c>
      <c r="BN373">
        <v>1.698692357474108</v>
      </c>
      <c r="BO373">
        <v>3.0224617150659459</v>
      </c>
      <c r="BP373">
        <v>1.2701367785719849E-3</v>
      </c>
      <c r="BQ373">
        <v>0.6578192686686205</v>
      </c>
      <c r="BR373">
        <v>6860.2147356071364</v>
      </c>
      <c r="BS373" s="96">
        <v>495.74691279148192</v>
      </c>
      <c r="BT373" s="96">
        <v>478.60023333901881</v>
      </c>
      <c r="BU373">
        <v>5.626838521901198</v>
      </c>
      <c r="BV373" s="65" t="str">
        <f t="shared" si="48"/>
        <v>Earth Observation</v>
      </c>
      <c r="BW373" s="32" t="s">
        <v>170</v>
      </c>
      <c r="BX373" s="98">
        <v>0.1</v>
      </c>
      <c r="BY373" s="98">
        <v>0.3</v>
      </c>
      <c r="BZ373" s="98">
        <v>0.3</v>
      </c>
      <c r="CA373" s="98">
        <v>4.36E-2</v>
      </c>
      <c r="CB373" s="98">
        <v>0.01</v>
      </c>
      <c r="CC373" s="98">
        <v>3.5000000000000003E-2</v>
      </c>
      <c r="CD373" s="98">
        <v>0.3</v>
      </c>
      <c r="CE373" s="98">
        <v>0.1</v>
      </c>
      <c r="CF373" s="33">
        <v>0.3</v>
      </c>
      <c r="CG373" s="32">
        <v>4.7</v>
      </c>
      <c r="CH373" s="98">
        <v>4.7</v>
      </c>
      <c r="CI373" s="98">
        <v>4.7</v>
      </c>
      <c r="CJ373" s="98">
        <f>Population!$CG373-Population!$CI373</f>
        <v>0</v>
      </c>
      <c r="CK373" s="120">
        <f>_xlfn.DAYS(Entries!$AY$2,Population!H373)</f>
        <v>1513</v>
      </c>
      <c r="CL373" s="120">
        <f t="shared" si="49"/>
        <v>365</v>
      </c>
      <c r="CM373" s="122">
        <f>Entries!$AY$5</f>
        <v>0.15</v>
      </c>
      <c r="CN373" s="122">
        <f t="shared" si="47"/>
        <v>0</v>
      </c>
      <c r="CO373" s="121">
        <f t="shared" si="50"/>
        <v>0</v>
      </c>
      <c r="CP373" s="32" t="s">
        <v>1635</v>
      </c>
      <c r="CQ373" s="98">
        <v>4</v>
      </c>
      <c r="CR373" s="98" t="s">
        <v>95</v>
      </c>
      <c r="CS373" s="98"/>
      <c r="CT373" s="33"/>
      <c r="CU373" s="32" t="s">
        <v>1539</v>
      </c>
      <c r="CV373" s="98" t="s">
        <v>1540</v>
      </c>
      <c r="CW373" s="98" t="s">
        <v>157</v>
      </c>
      <c r="CX373" s="98" t="s">
        <v>106</v>
      </c>
      <c r="CY373" s="98" t="s">
        <v>107</v>
      </c>
      <c r="CZ373" s="98" t="s">
        <v>108</v>
      </c>
      <c r="DA373" s="33"/>
      <c r="DB373" s="17" t="s">
        <v>15463</v>
      </c>
      <c r="DC373" s="17" t="s">
        <v>15500</v>
      </c>
      <c r="DD373" s="17">
        <v>1</v>
      </c>
      <c r="DE373" s="17">
        <v>1</v>
      </c>
      <c r="DF373" s="17">
        <v>10</v>
      </c>
      <c r="DG373" s="23" t="s">
        <v>11182</v>
      </c>
      <c r="DH373" s="145"/>
    </row>
    <row r="374" spans="1:112" s="17" customFormat="1" x14ac:dyDescent="0.25">
      <c r="A374" s="30" t="s">
        <v>1656</v>
      </c>
      <c r="B374" s="96">
        <v>0</v>
      </c>
      <c r="C374" s="148" t="s">
        <v>15461</v>
      </c>
      <c r="D374" s="96" t="s">
        <v>1536</v>
      </c>
      <c r="E374" s="96">
        <v>41988</v>
      </c>
      <c r="F374" s="96" t="s">
        <v>1657</v>
      </c>
      <c r="G374" s="31">
        <v>44870</v>
      </c>
      <c r="H374" s="43">
        <v>42781</v>
      </c>
      <c r="I374" s="96" t="s">
        <v>87</v>
      </c>
      <c r="J374" s="96"/>
      <c r="K374" s="96"/>
      <c r="L374" s="96" t="s">
        <v>88</v>
      </c>
      <c r="M374" s="124" t="s">
        <v>156</v>
      </c>
      <c r="N374" s="96" t="s">
        <v>156</v>
      </c>
      <c r="O374" s="124" t="s">
        <v>157</v>
      </c>
      <c r="P374" s="96" t="str">
        <f>VLOOKUP(N374,Entries!J:K,2,FALSE)</f>
        <v>UNITED STATES OF AMERICA</v>
      </c>
      <c r="Q374" s="123" t="s">
        <v>1538</v>
      </c>
      <c r="R374" s="30" t="s">
        <v>1538</v>
      </c>
      <c r="S374" s="96" t="s">
        <v>156</v>
      </c>
      <c r="T374" s="124" t="s">
        <v>157</v>
      </c>
      <c r="U374" s="125" t="s">
        <v>159</v>
      </c>
      <c r="V374" s="31" t="s">
        <v>159</v>
      </c>
      <c r="W374" s="64">
        <f>IF(VLOOKUP(R374,Entries!N:P,3,FALSE)=V374,1,VLOOKUP(R374,Entries!N:P,3,FALSE))</f>
        <v>1</v>
      </c>
      <c r="X374" s="124"/>
      <c r="Y374" s="124"/>
      <c r="Z374" s="96"/>
      <c r="AA374" s="96"/>
      <c r="AB374" s="96"/>
      <c r="AC374" s="96" t="s">
        <v>93</v>
      </c>
      <c r="AD374" s="96" t="s">
        <v>1634</v>
      </c>
      <c r="AE374" s="96" t="s">
        <v>117</v>
      </c>
      <c r="AF374" s="96" t="s">
        <v>94</v>
      </c>
      <c r="AG374" s="96" t="s">
        <v>650</v>
      </c>
      <c r="AH374" s="96"/>
      <c r="AI374" s="96"/>
      <c r="AJ374" s="96">
        <v>1</v>
      </c>
      <c r="AK374" s="96" t="s">
        <v>95</v>
      </c>
      <c r="AL374" s="96"/>
      <c r="AM374" s="31"/>
      <c r="AN374" s="30" t="s">
        <v>96</v>
      </c>
      <c r="AO374" s="96" t="s">
        <v>97</v>
      </c>
      <c r="AP374" s="31" t="s">
        <v>97</v>
      </c>
      <c r="AQ374">
        <v>21104.25159467</v>
      </c>
      <c r="AR374" t="s">
        <v>11911</v>
      </c>
      <c r="AS374" t="s">
        <v>11225</v>
      </c>
      <c r="AT374" t="s">
        <v>11912</v>
      </c>
      <c r="AU374">
        <v>97.328599999999994</v>
      </c>
      <c r="AV374" s="96">
        <v>1.6986849743333337</v>
      </c>
      <c r="AW374">
        <v>173.3056</v>
      </c>
      <c r="AX374" s="96">
        <v>3.0359070997911113</v>
      </c>
      <c r="AY374">
        <v>5.7470000000000004E-4</v>
      </c>
      <c r="AZ374">
        <v>320.1311</v>
      </c>
      <c r="BA374" s="96">
        <v>5.51344683612</v>
      </c>
      <c r="BB374">
        <v>39.950499999999998</v>
      </c>
      <c r="BC374" s="96">
        <v>0.77117182422666675</v>
      </c>
      <c r="BD374">
        <v>15.27569439</v>
      </c>
      <c r="BE374" s="96">
        <f t="shared" si="44"/>
        <v>6861.2186712791927</v>
      </c>
      <c r="BF374" s="96">
        <f t="shared" si="45"/>
        <v>494.1618136495772</v>
      </c>
      <c r="BG374" s="96">
        <f t="shared" si="46"/>
        <v>486.27552890880816</v>
      </c>
      <c r="BH374">
        <v>6867.6580054693841</v>
      </c>
      <c r="BI374">
        <v>1.1687535487763859E-3</v>
      </c>
      <c r="BJ374">
        <v>1.6986156761078779</v>
      </c>
      <c r="BK374">
        <v>3.0247533323241012</v>
      </c>
      <c r="BL374">
        <v>0.65682399961373661</v>
      </c>
      <c r="BM374">
        <v>5.6277866081931833</v>
      </c>
      <c r="BN374">
        <v>1.6987045748414471</v>
      </c>
      <c r="BO374">
        <v>3.0247533323717861</v>
      </c>
      <c r="BP374">
        <v>1.250090805502774E-3</v>
      </c>
      <c r="BQ374">
        <v>0.65682399961373661</v>
      </c>
      <c r="BR374">
        <v>6858.1735730652499</v>
      </c>
      <c r="BS374" s="96">
        <v>491.76255144817696</v>
      </c>
      <c r="BT374" s="96">
        <v>474.83568335169912</v>
      </c>
      <c r="BU374">
        <v>5.6277866081931833</v>
      </c>
      <c r="BV374" s="60" t="str">
        <f t="shared" si="48"/>
        <v>Earth Observation</v>
      </c>
      <c r="BW374" s="30" t="s">
        <v>170</v>
      </c>
      <c r="BX374" s="96">
        <v>0.1</v>
      </c>
      <c r="BY374" s="96">
        <v>0.3</v>
      </c>
      <c r="BZ374" s="96">
        <v>0.3</v>
      </c>
      <c r="CA374" s="96">
        <v>4.36E-2</v>
      </c>
      <c r="CB374" s="96">
        <v>0.01</v>
      </c>
      <c r="CC374" s="96">
        <v>3.5000000000000003E-2</v>
      </c>
      <c r="CD374" s="96">
        <v>0.3</v>
      </c>
      <c r="CE374" s="96">
        <v>0.1</v>
      </c>
      <c r="CF374" s="31">
        <v>0.3</v>
      </c>
      <c r="CG374" s="30">
        <v>4.7</v>
      </c>
      <c r="CH374" s="96">
        <v>4.7</v>
      </c>
      <c r="CI374" s="96">
        <v>4.7</v>
      </c>
      <c r="CJ374" s="96">
        <f>Population!$CG374-Population!$CI374</f>
        <v>0</v>
      </c>
      <c r="CK374" s="118">
        <f>_xlfn.DAYS(Entries!$AY$2,Population!H374)</f>
        <v>1513</v>
      </c>
      <c r="CL374" s="118">
        <f t="shared" si="49"/>
        <v>365</v>
      </c>
      <c r="CM374" s="117">
        <f>Entries!$AY$5</f>
        <v>0.15</v>
      </c>
      <c r="CN374" s="117">
        <f t="shared" si="47"/>
        <v>0</v>
      </c>
      <c r="CO374" s="119">
        <f t="shared" si="50"/>
        <v>0</v>
      </c>
      <c r="CP374" s="30" t="s">
        <v>1635</v>
      </c>
      <c r="CQ374" s="96">
        <v>4</v>
      </c>
      <c r="CR374" s="96" t="s">
        <v>95</v>
      </c>
      <c r="CS374" s="96"/>
      <c r="CT374" s="31"/>
      <c r="CU374" s="30" t="s">
        <v>1539</v>
      </c>
      <c r="CV374" s="96" t="s">
        <v>1540</v>
      </c>
      <c r="CW374" s="96" t="s">
        <v>157</v>
      </c>
      <c r="CX374" s="96" t="s">
        <v>106</v>
      </c>
      <c r="CY374" s="96" t="s">
        <v>107</v>
      </c>
      <c r="CZ374" s="96" t="s">
        <v>108</v>
      </c>
      <c r="DA374" s="31"/>
      <c r="DB374" s="17" t="s">
        <v>15463</v>
      </c>
      <c r="DC374" s="17" t="s">
        <v>15500</v>
      </c>
      <c r="DD374" s="17">
        <v>1</v>
      </c>
      <c r="DE374" s="17">
        <v>1</v>
      </c>
      <c r="DF374" s="17">
        <v>10</v>
      </c>
      <c r="DG374" s="23" t="s">
        <v>11182</v>
      </c>
      <c r="DH374" s="145"/>
    </row>
    <row r="375" spans="1:112" s="17" customFormat="1" x14ac:dyDescent="0.25">
      <c r="A375" s="32" t="s">
        <v>1658</v>
      </c>
      <c r="B375" s="98">
        <v>0</v>
      </c>
      <c r="C375" s="64" t="s">
        <v>15461</v>
      </c>
      <c r="D375" s="98" t="s">
        <v>1536</v>
      </c>
      <c r="E375" s="98">
        <v>41989</v>
      </c>
      <c r="F375" s="98" t="s">
        <v>1659</v>
      </c>
      <c r="G375" s="33">
        <v>44871</v>
      </c>
      <c r="H375" s="44">
        <v>42781</v>
      </c>
      <c r="I375" s="98" t="s">
        <v>87</v>
      </c>
      <c r="J375" s="98"/>
      <c r="K375" s="98"/>
      <c r="L375" s="98" t="s">
        <v>88</v>
      </c>
      <c r="M375" t="s">
        <v>156</v>
      </c>
      <c r="N375" s="98" t="s">
        <v>156</v>
      </c>
      <c r="O375" t="s">
        <v>157</v>
      </c>
      <c r="P375" s="64" t="str">
        <f>VLOOKUP(N375,Entries!J:K,2,FALSE)</f>
        <v>UNITED STATES OF AMERICA</v>
      </c>
      <c r="Q375" s="38" t="s">
        <v>1538</v>
      </c>
      <c r="R375" s="32" t="s">
        <v>1538</v>
      </c>
      <c r="S375" s="98" t="s">
        <v>156</v>
      </c>
      <c r="T375" t="s">
        <v>157</v>
      </c>
      <c r="U375" s="39" t="s">
        <v>159</v>
      </c>
      <c r="V375" s="33" t="s">
        <v>159</v>
      </c>
      <c r="W375" s="64">
        <f>IF(VLOOKUP(R375,Entries!N:P,3,FALSE)=V375,1,VLOOKUP(R375,Entries!N:P,3,FALSE))</f>
        <v>1</v>
      </c>
      <c r="X375"/>
      <c r="Y375"/>
      <c r="Z375" s="98"/>
      <c r="AA375" s="98"/>
      <c r="AB375" s="98"/>
      <c r="AC375" s="98" t="s">
        <v>93</v>
      </c>
      <c r="AD375" s="98" t="s">
        <v>1634</v>
      </c>
      <c r="AE375" s="98" t="s">
        <v>117</v>
      </c>
      <c r="AF375" s="98" t="s">
        <v>94</v>
      </c>
      <c r="AG375" s="98" t="s">
        <v>650</v>
      </c>
      <c r="AH375" s="98"/>
      <c r="AI375" s="98"/>
      <c r="AJ375" s="98">
        <v>1</v>
      </c>
      <c r="AK375" s="98" t="s">
        <v>95</v>
      </c>
      <c r="AL375" s="98"/>
      <c r="AM375" s="33"/>
      <c r="AN375" s="32" t="s">
        <v>96</v>
      </c>
      <c r="AO375" s="98" t="s">
        <v>97</v>
      </c>
      <c r="AP375" s="33" t="s">
        <v>97</v>
      </c>
      <c r="AQ375">
        <v>21104.195537570002</v>
      </c>
      <c r="AR375" t="s">
        <v>11913</v>
      </c>
      <c r="AS375" t="s">
        <v>11225</v>
      </c>
      <c r="AT375" t="s">
        <v>11914</v>
      </c>
      <c r="AU375">
        <v>97.327500000000001</v>
      </c>
      <c r="AV375" s="98">
        <v>1.6986518130844446</v>
      </c>
      <c r="AW375">
        <v>173.94470000000001</v>
      </c>
      <c r="AX375" s="98">
        <v>3.0221382001866668</v>
      </c>
      <c r="AY375">
        <v>5.2380000000000005E-4</v>
      </c>
      <c r="AZ375">
        <v>315.89729999999997</v>
      </c>
      <c r="BA375" s="98">
        <v>5.5510482017022218</v>
      </c>
      <c r="BB375">
        <v>44.184899999999999</v>
      </c>
      <c r="BC375" s="98">
        <v>0.73343606832000008</v>
      </c>
      <c r="BD375">
        <v>15.28863662</v>
      </c>
      <c r="BE375" s="96">
        <f t="shared" si="44"/>
        <v>6857.3459909541916</v>
      </c>
      <c r="BF375" s="96">
        <f t="shared" si="45"/>
        <v>489.93786878425362</v>
      </c>
      <c r="BG375" s="96">
        <f t="shared" si="46"/>
        <v>482.75411312412962</v>
      </c>
      <c r="BH375">
        <v>6863.7881377940976</v>
      </c>
      <c r="BI375">
        <v>1.121246516052291E-3</v>
      </c>
      <c r="BJ375">
        <v>1.698596390078017</v>
      </c>
      <c r="BK375">
        <v>3.0359077313309988</v>
      </c>
      <c r="BL375">
        <v>0.69511720063991633</v>
      </c>
      <c r="BM375">
        <v>5.5895037906608467</v>
      </c>
      <c r="BN375">
        <v>1.6986853763277661</v>
      </c>
      <c r="BO375">
        <v>3.0359077316468079</v>
      </c>
      <c r="BP375">
        <v>1.2347628697373799E-3</v>
      </c>
      <c r="BQ375">
        <v>0.69511720063991633</v>
      </c>
      <c r="BR375">
        <v>6854.299117399938</v>
      </c>
      <c r="BS375" s="96">
        <v>495.63106668795444</v>
      </c>
      <c r="BT375" s="96">
        <v>478.74648063671702</v>
      </c>
      <c r="BU375">
        <v>5.5895037906608467</v>
      </c>
      <c r="BV375" s="65" t="str">
        <f t="shared" si="48"/>
        <v>Earth Observation</v>
      </c>
      <c r="BW375" s="32" t="s">
        <v>170</v>
      </c>
      <c r="BX375" s="98">
        <v>0.1</v>
      </c>
      <c r="BY375" s="98">
        <v>0.3</v>
      </c>
      <c r="BZ375" s="98">
        <v>0.3</v>
      </c>
      <c r="CA375" s="98">
        <v>4.36E-2</v>
      </c>
      <c r="CB375" s="98">
        <v>0.01</v>
      </c>
      <c r="CC375" s="98">
        <v>3.5000000000000003E-2</v>
      </c>
      <c r="CD375" s="98">
        <v>0.3</v>
      </c>
      <c r="CE375" s="98">
        <v>0.1</v>
      </c>
      <c r="CF375" s="33">
        <v>0.3</v>
      </c>
      <c r="CG375" s="32">
        <v>4.7</v>
      </c>
      <c r="CH375" s="98">
        <v>4.7</v>
      </c>
      <c r="CI375" s="98">
        <v>4.7</v>
      </c>
      <c r="CJ375" s="98">
        <f>Population!$CG375-Population!$CI375</f>
        <v>0</v>
      </c>
      <c r="CK375" s="120">
        <f>_xlfn.DAYS(Entries!$AY$2,Population!H375)</f>
        <v>1513</v>
      </c>
      <c r="CL375" s="120">
        <f t="shared" si="49"/>
        <v>365</v>
      </c>
      <c r="CM375" s="122">
        <f>Entries!$AY$5</f>
        <v>0.15</v>
      </c>
      <c r="CN375" s="122">
        <f t="shared" si="47"/>
        <v>0</v>
      </c>
      <c r="CO375" s="121">
        <f t="shared" si="50"/>
        <v>0</v>
      </c>
      <c r="CP375" s="32" t="s">
        <v>1635</v>
      </c>
      <c r="CQ375" s="98">
        <v>4</v>
      </c>
      <c r="CR375" s="98" t="s">
        <v>95</v>
      </c>
      <c r="CS375" s="98"/>
      <c r="CT375" s="33"/>
      <c r="CU375" s="32" t="s">
        <v>1539</v>
      </c>
      <c r="CV375" s="98" t="s">
        <v>1540</v>
      </c>
      <c r="CW375" s="98" t="s">
        <v>157</v>
      </c>
      <c r="CX375" s="98" t="s">
        <v>106</v>
      </c>
      <c r="CY375" s="98" t="s">
        <v>107</v>
      </c>
      <c r="CZ375" s="98" t="s">
        <v>108</v>
      </c>
      <c r="DA375" s="33"/>
      <c r="DB375" s="17" t="s">
        <v>15463</v>
      </c>
      <c r="DC375" s="17" t="s">
        <v>15500</v>
      </c>
      <c r="DD375" s="17">
        <v>1</v>
      </c>
      <c r="DE375" s="17">
        <v>1</v>
      </c>
      <c r="DF375" s="17">
        <v>10</v>
      </c>
      <c r="DG375" s="23" t="s">
        <v>11182</v>
      </c>
      <c r="DH375" s="145"/>
    </row>
    <row r="376" spans="1:112" s="17" customFormat="1" x14ac:dyDescent="0.25">
      <c r="A376" s="30" t="s">
        <v>1661</v>
      </c>
      <c r="B376" s="96">
        <v>0</v>
      </c>
      <c r="C376" s="148" t="s">
        <v>15461</v>
      </c>
      <c r="D376" s="96" t="s">
        <v>1536</v>
      </c>
      <c r="E376" s="96">
        <v>41965</v>
      </c>
      <c r="F376" s="96" t="s">
        <v>1662</v>
      </c>
      <c r="G376" s="31">
        <v>44863</v>
      </c>
      <c r="H376" s="43">
        <v>42781</v>
      </c>
      <c r="I376" s="96" t="s">
        <v>87</v>
      </c>
      <c r="J376" s="96"/>
      <c r="K376" s="96"/>
      <c r="L376" s="96" t="s">
        <v>88</v>
      </c>
      <c r="M376" s="124" t="s">
        <v>156</v>
      </c>
      <c r="N376" s="96" t="s">
        <v>156</v>
      </c>
      <c r="O376" s="124" t="s">
        <v>157</v>
      </c>
      <c r="P376" s="96" t="str">
        <f>VLOOKUP(N376,Entries!J:K,2,FALSE)</f>
        <v>UNITED STATES OF AMERICA</v>
      </c>
      <c r="Q376" s="123" t="s">
        <v>1538</v>
      </c>
      <c r="R376" s="30" t="s">
        <v>1538</v>
      </c>
      <c r="S376" s="96" t="s">
        <v>156</v>
      </c>
      <c r="T376" s="124" t="s">
        <v>157</v>
      </c>
      <c r="U376" s="125" t="s">
        <v>159</v>
      </c>
      <c r="V376" s="31" t="s">
        <v>159</v>
      </c>
      <c r="W376" s="64">
        <f>IF(VLOOKUP(R376,Entries!N:P,3,FALSE)=V376,1,VLOOKUP(R376,Entries!N:P,3,FALSE))</f>
        <v>1</v>
      </c>
      <c r="X376" s="124"/>
      <c r="Y376" s="124"/>
      <c r="Z376" s="96"/>
      <c r="AA376" s="96"/>
      <c r="AB376" s="96"/>
      <c r="AC376" s="96" t="s">
        <v>93</v>
      </c>
      <c r="AD376" s="96" t="s">
        <v>1634</v>
      </c>
      <c r="AE376" s="96" t="s">
        <v>117</v>
      </c>
      <c r="AF376" s="96" t="s">
        <v>94</v>
      </c>
      <c r="AG376" s="96" t="s">
        <v>650</v>
      </c>
      <c r="AH376" s="96"/>
      <c r="AI376" s="96"/>
      <c r="AJ376" s="96">
        <v>1</v>
      </c>
      <c r="AK376" s="96" t="s">
        <v>95</v>
      </c>
      <c r="AL376" s="96"/>
      <c r="AM376" s="31"/>
      <c r="AN376" s="30" t="s">
        <v>96</v>
      </c>
      <c r="AO376" s="96" t="s">
        <v>97</v>
      </c>
      <c r="AP376" s="31" t="s">
        <v>97</v>
      </c>
      <c r="AQ376">
        <v>21104.404922260001</v>
      </c>
      <c r="AR376" t="s">
        <v>11915</v>
      </c>
      <c r="AS376" t="s">
        <v>11225</v>
      </c>
      <c r="AT376" t="s">
        <v>11916</v>
      </c>
      <c r="AU376">
        <v>97.325599999999994</v>
      </c>
      <c r="AV376" s="96">
        <v>1.6986587944</v>
      </c>
      <c r="AW376">
        <v>173.1558</v>
      </c>
      <c r="AX376" s="96">
        <v>3.0249132731200001</v>
      </c>
      <c r="AY376">
        <v>6.4459999999999995E-4</v>
      </c>
      <c r="AZ376">
        <v>318.05169999999998</v>
      </c>
      <c r="BA376" s="96">
        <v>6.0733972128844442</v>
      </c>
      <c r="BB376">
        <v>42.022799999999997</v>
      </c>
      <c r="BC376" s="96">
        <v>0.21167697830222221</v>
      </c>
      <c r="BD376">
        <v>15.275643219999999</v>
      </c>
      <c r="BE376" s="96">
        <f t="shared" si="44"/>
        <v>6861.2339936394637</v>
      </c>
      <c r="BF376" s="96">
        <f t="shared" si="45"/>
        <v>494.65674507176391</v>
      </c>
      <c r="BG376" s="96">
        <f t="shared" si="46"/>
        <v>485.81124220716356</v>
      </c>
      <c r="BH376">
        <v>6867.6737972896772</v>
      </c>
      <c r="BI376">
        <v>1.1632427523265601E-3</v>
      </c>
      <c r="BJ376">
        <v>1.6985633522078121</v>
      </c>
      <c r="BK376">
        <v>3.0221388289075941</v>
      </c>
      <c r="BL376">
        <v>0.59408119361928735</v>
      </c>
      <c r="BM376">
        <v>5.6904055132080629</v>
      </c>
      <c r="BN376">
        <v>1.6986522149453991</v>
      </c>
      <c r="BO376">
        <v>3.0221388291300459</v>
      </c>
      <c r="BP376">
        <v>1.2309799721523559E-3</v>
      </c>
      <c r="BQ376">
        <v>0.59408119361928735</v>
      </c>
      <c r="BR376">
        <v>6858.1887736623357</v>
      </c>
      <c r="BS376" s="96">
        <v>497.13480027904916</v>
      </c>
      <c r="BT376" s="96">
        <v>477.30832269859729</v>
      </c>
      <c r="BU376">
        <v>5.6904055132080629</v>
      </c>
      <c r="BV376" s="60" t="str">
        <f t="shared" si="48"/>
        <v>Earth Observation</v>
      </c>
      <c r="BW376" s="30" t="s">
        <v>170</v>
      </c>
      <c r="BX376" s="96">
        <v>0.1</v>
      </c>
      <c r="BY376" s="96">
        <v>0.3</v>
      </c>
      <c r="BZ376" s="96">
        <v>0.3</v>
      </c>
      <c r="CA376" s="96">
        <v>4.36E-2</v>
      </c>
      <c r="CB376" s="96">
        <v>0.01</v>
      </c>
      <c r="CC376" s="96">
        <v>3.5000000000000003E-2</v>
      </c>
      <c r="CD376" s="96">
        <v>0.3</v>
      </c>
      <c r="CE376" s="96">
        <v>0.1</v>
      </c>
      <c r="CF376" s="31">
        <v>0.3</v>
      </c>
      <c r="CG376" s="30">
        <v>4.7</v>
      </c>
      <c r="CH376" s="96">
        <v>4.7</v>
      </c>
      <c r="CI376" s="96">
        <v>4.7</v>
      </c>
      <c r="CJ376" s="96">
        <f>Population!$CG376-Population!$CI376</f>
        <v>0</v>
      </c>
      <c r="CK376" s="118">
        <f>_xlfn.DAYS(Entries!$AY$2,Population!H376)</f>
        <v>1513</v>
      </c>
      <c r="CL376" s="118">
        <f t="shared" si="49"/>
        <v>365</v>
      </c>
      <c r="CM376" s="117">
        <f>Entries!$AY$5</f>
        <v>0.15</v>
      </c>
      <c r="CN376" s="117">
        <f t="shared" si="47"/>
        <v>0</v>
      </c>
      <c r="CO376" s="119">
        <f t="shared" si="50"/>
        <v>0</v>
      </c>
      <c r="CP376" s="30" t="s">
        <v>1635</v>
      </c>
      <c r="CQ376" s="96">
        <v>4</v>
      </c>
      <c r="CR376" s="96" t="s">
        <v>95</v>
      </c>
      <c r="CS376" s="96"/>
      <c r="CT376" s="31"/>
      <c r="CU376" s="30" t="s">
        <v>1539</v>
      </c>
      <c r="CV376" s="96" t="s">
        <v>1540</v>
      </c>
      <c r="CW376" s="96" t="s">
        <v>157</v>
      </c>
      <c r="CX376" s="96" t="s">
        <v>106</v>
      </c>
      <c r="CY376" s="96" t="s">
        <v>107</v>
      </c>
      <c r="CZ376" s="96" t="s">
        <v>108</v>
      </c>
      <c r="DA376" s="31"/>
      <c r="DB376" s="17" t="s">
        <v>15463</v>
      </c>
      <c r="DC376" s="17" t="s">
        <v>15500</v>
      </c>
      <c r="DD376" s="17">
        <v>1</v>
      </c>
      <c r="DE376" s="17">
        <v>1</v>
      </c>
      <c r="DF376" s="17">
        <v>10</v>
      </c>
      <c r="DG376" s="23" t="s">
        <v>11182</v>
      </c>
      <c r="DH376" s="145"/>
    </row>
    <row r="377" spans="1:112" s="17" customFormat="1" x14ac:dyDescent="0.25">
      <c r="A377" s="32" t="s">
        <v>1663</v>
      </c>
      <c r="B377" s="98">
        <v>0</v>
      </c>
      <c r="C377" s="64" t="s">
        <v>15461</v>
      </c>
      <c r="D377" s="98" t="s">
        <v>1536</v>
      </c>
      <c r="E377" s="98">
        <v>42010</v>
      </c>
      <c r="F377" s="98" t="s">
        <v>1664</v>
      </c>
      <c r="G377" s="33">
        <v>44892</v>
      </c>
      <c r="H377" s="44">
        <v>42781</v>
      </c>
      <c r="I377" s="98" t="s">
        <v>87</v>
      </c>
      <c r="J377" s="98"/>
      <c r="K377" s="98"/>
      <c r="L377" s="98" t="s">
        <v>88</v>
      </c>
      <c r="M377" t="s">
        <v>156</v>
      </c>
      <c r="N377" s="98" t="s">
        <v>156</v>
      </c>
      <c r="O377" t="s">
        <v>157</v>
      </c>
      <c r="P377" s="64" t="str">
        <f>VLOOKUP(N377,Entries!J:K,2,FALSE)</f>
        <v>UNITED STATES OF AMERICA</v>
      </c>
      <c r="Q377" s="38" t="s">
        <v>1538</v>
      </c>
      <c r="R377" s="32" t="s">
        <v>1538</v>
      </c>
      <c r="S377" s="98" t="s">
        <v>156</v>
      </c>
      <c r="T377" t="s">
        <v>157</v>
      </c>
      <c r="U377" s="39" t="s">
        <v>159</v>
      </c>
      <c r="V377" s="33" t="s">
        <v>159</v>
      </c>
      <c r="W377" s="64">
        <f>IF(VLOOKUP(R377,Entries!N:P,3,FALSE)=V377,1,VLOOKUP(R377,Entries!N:P,3,FALSE))</f>
        <v>1</v>
      </c>
      <c r="X377"/>
      <c r="Y377"/>
      <c r="Z377" s="98"/>
      <c r="AA377" s="98"/>
      <c r="AB377" s="98"/>
      <c r="AC377" s="98" t="s">
        <v>93</v>
      </c>
      <c r="AD377" s="98" t="s">
        <v>1634</v>
      </c>
      <c r="AE377" s="98" t="s">
        <v>117</v>
      </c>
      <c r="AF377" s="98" t="s">
        <v>94</v>
      </c>
      <c r="AG377" s="98" t="s">
        <v>650</v>
      </c>
      <c r="AH377" s="98"/>
      <c r="AI377" s="98"/>
      <c r="AJ377" s="98">
        <v>1</v>
      </c>
      <c r="AK377" s="98" t="s">
        <v>95</v>
      </c>
      <c r="AL377" s="98"/>
      <c r="AM377" s="33"/>
      <c r="AN377" s="32" t="s">
        <v>96</v>
      </c>
      <c r="AO377" s="98" t="s">
        <v>97</v>
      </c>
      <c r="AP377" s="33" t="s">
        <v>97</v>
      </c>
      <c r="AQ377">
        <v>21104.417299109999</v>
      </c>
      <c r="AR377" t="s">
        <v>11917</v>
      </c>
      <c r="AS377" t="s">
        <v>11225</v>
      </c>
      <c r="AT377" t="s">
        <v>11918</v>
      </c>
      <c r="AU377">
        <v>97.325999999999993</v>
      </c>
      <c r="AV377" s="98">
        <v>1.6986710117022223</v>
      </c>
      <c r="AW377">
        <v>173.31479999999999</v>
      </c>
      <c r="AX377" s="98">
        <v>3.0270530463377781</v>
      </c>
      <c r="AY377">
        <v>6.5160000000000001E-4</v>
      </c>
      <c r="AZ377">
        <v>347.98009999999999</v>
      </c>
      <c r="BA377" s="98">
        <v>5.963547957946667</v>
      </c>
      <c r="BB377">
        <v>12.1282</v>
      </c>
      <c r="BC377" s="98">
        <v>0.32140056956000002</v>
      </c>
      <c r="BD377">
        <v>15.27553384</v>
      </c>
      <c r="BE377" s="96">
        <f t="shared" si="44"/>
        <v>6861.2667467066294</v>
      </c>
      <c r="BF377" s="96">
        <f t="shared" si="45"/>
        <v>494.73754811878371</v>
      </c>
      <c r="BG377" s="96">
        <f t="shared" si="46"/>
        <v>485.79594529447513</v>
      </c>
      <c r="BH377">
        <v>6867.7085381335664</v>
      </c>
      <c r="BI377">
        <v>1.467918835344071E-3</v>
      </c>
      <c r="BJ377">
        <v>1.6985703295155949</v>
      </c>
      <c r="BK377">
        <v>3.0249139023795428</v>
      </c>
      <c r="BL377">
        <v>0.70076094286296542</v>
      </c>
      <c r="BM377">
        <v>5.5843161105244512</v>
      </c>
      <c r="BN377">
        <v>1.6986591963068129</v>
      </c>
      <c r="BO377">
        <v>3.0249139027306389</v>
      </c>
      <c r="BP377">
        <v>1.4454532711355289E-3</v>
      </c>
      <c r="BQ377">
        <v>0.70076094286296542</v>
      </c>
      <c r="BR377">
        <v>6858.2215614888237</v>
      </c>
      <c r="BS377" s="96">
        <v>496.84442831523938</v>
      </c>
      <c r="BT377" s="96">
        <v>477.70425338984387</v>
      </c>
      <c r="BU377">
        <v>5.5843161105244512</v>
      </c>
      <c r="BV377" s="65" t="str">
        <f t="shared" si="48"/>
        <v>Earth Observation</v>
      </c>
      <c r="BW377" s="32" t="s">
        <v>170</v>
      </c>
      <c r="BX377" s="98">
        <v>0.1</v>
      </c>
      <c r="BY377" s="98">
        <v>0.3</v>
      </c>
      <c r="BZ377" s="98">
        <v>0.3</v>
      </c>
      <c r="CA377" s="98">
        <v>4.36E-2</v>
      </c>
      <c r="CB377" s="98">
        <v>0.01</v>
      </c>
      <c r="CC377" s="98">
        <v>3.5000000000000003E-2</v>
      </c>
      <c r="CD377" s="98">
        <v>0.3</v>
      </c>
      <c r="CE377" s="98">
        <v>0.1</v>
      </c>
      <c r="CF377" s="33">
        <v>0.3</v>
      </c>
      <c r="CG377" s="32">
        <v>4.7</v>
      </c>
      <c r="CH377" s="98">
        <v>4.7</v>
      </c>
      <c r="CI377" s="98">
        <v>4.7</v>
      </c>
      <c r="CJ377" s="98">
        <f>Population!$CG377-Population!$CI377</f>
        <v>0</v>
      </c>
      <c r="CK377" s="120">
        <f>_xlfn.DAYS(Entries!$AY$2,Population!H377)</f>
        <v>1513</v>
      </c>
      <c r="CL377" s="120">
        <f t="shared" si="49"/>
        <v>365</v>
      </c>
      <c r="CM377" s="122">
        <f>Entries!$AY$5</f>
        <v>0.15</v>
      </c>
      <c r="CN377" s="122">
        <f t="shared" si="47"/>
        <v>0</v>
      </c>
      <c r="CO377" s="121">
        <f t="shared" si="50"/>
        <v>0</v>
      </c>
      <c r="CP377" s="32" t="s">
        <v>1635</v>
      </c>
      <c r="CQ377" s="98">
        <v>4</v>
      </c>
      <c r="CR377" s="98" t="s">
        <v>95</v>
      </c>
      <c r="CS377" s="98"/>
      <c r="CT377" s="33"/>
      <c r="CU377" s="32" t="s">
        <v>1539</v>
      </c>
      <c r="CV377" s="98" t="s">
        <v>1540</v>
      </c>
      <c r="CW377" s="98" t="s">
        <v>157</v>
      </c>
      <c r="CX377" s="98" t="s">
        <v>106</v>
      </c>
      <c r="CY377" s="98" t="s">
        <v>107</v>
      </c>
      <c r="CZ377" s="98" t="s">
        <v>108</v>
      </c>
      <c r="DA377" s="33"/>
      <c r="DB377" s="17" t="s">
        <v>15463</v>
      </c>
      <c r="DC377" s="17" t="s">
        <v>15500</v>
      </c>
      <c r="DD377" s="17">
        <v>1</v>
      </c>
      <c r="DE377" s="17">
        <v>1</v>
      </c>
      <c r="DF377" s="17">
        <v>10</v>
      </c>
      <c r="DG377" s="23" t="s">
        <v>11182</v>
      </c>
      <c r="DH377" s="145"/>
    </row>
    <row r="378" spans="1:112" s="17" customFormat="1" x14ac:dyDescent="0.25">
      <c r="A378" s="30" t="s">
        <v>1665</v>
      </c>
      <c r="B378" s="96">
        <v>0</v>
      </c>
      <c r="C378" s="148" t="s">
        <v>15461</v>
      </c>
      <c r="D378" s="96" t="s">
        <v>1536</v>
      </c>
      <c r="E378" s="96">
        <v>42031</v>
      </c>
      <c r="F378" s="96" t="s">
        <v>1666</v>
      </c>
      <c r="G378" s="31">
        <v>44934</v>
      </c>
      <c r="H378" s="43">
        <v>42781</v>
      </c>
      <c r="I378" s="96" t="s">
        <v>87</v>
      </c>
      <c r="J378" s="96"/>
      <c r="K378" s="96"/>
      <c r="L378" s="96" t="s">
        <v>88</v>
      </c>
      <c r="M378" s="124" t="s">
        <v>156</v>
      </c>
      <c r="N378" s="96" t="s">
        <v>156</v>
      </c>
      <c r="O378" s="124" t="s">
        <v>157</v>
      </c>
      <c r="P378" s="96" t="str">
        <f>VLOOKUP(N378,Entries!J:K,2,FALSE)</f>
        <v>UNITED STATES OF AMERICA</v>
      </c>
      <c r="Q378" s="123" t="s">
        <v>1538</v>
      </c>
      <c r="R378" s="30" t="s">
        <v>1538</v>
      </c>
      <c r="S378" s="96" t="s">
        <v>156</v>
      </c>
      <c r="T378" s="124" t="s">
        <v>157</v>
      </c>
      <c r="U378" s="125" t="s">
        <v>159</v>
      </c>
      <c r="V378" s="31" t="s">
        <v>159</v>
      </c>
      <c r="W378" s="64">
        <f>IF(VLOOKUP(R378,Entries!N:P,3,FALSE)=V378,1,VLOOKUP(R378,Entries!N:P,3,FALSE))</f>
        <v>1</v>
      </c>
      <c r="X378" s="124"/>
      <c r="Y378" s="124"/>
      <c r="Z378" s="96"/>
      <c r="AA378" s="96"/>
      <c r="AB378" s="96"/>
      <c r="AC378" s="96" t="s">
        <v>93</v>
      </c>
      <c r="AD378" s="96" t="s">
        <v>1634</v>
      </c>
      <c r="AE378" s="96" t="s">
        <v>117</v>
      </c>
      <c r="AF378" s="96" t="s">
        <v>94</v>
      </c>
      <c r="AG378" s="96" t="s">
        <v>650</v>
      </c>
      <c r="AH378" s="96"/>
      <c r="AI378" s="96"/>
      <c r="AJ378" s="96">
        <v>1</v>
      </c>
      <c r="AK378" s="96" t="s">
        <v>95</v>
      </c>
      <c r="AL378" s="96"/>
      <c r="AM378" s="31"/>
      <c r="AN378" s="30" t="s">
        <v>96</v>
      </c>
      <c r="AO378" s="96" t="s">
        <v>97</v>
      </c>
      <c r="AP378" s="31" t="s">
        <v>97</v>
      </c>
      <c r="AQ378">
        <v>21104.489956550002</v>
      </c>
      <c r="AR378" t="s">
        <v>11919</v>
      </c>
      <c r="AS378" t="s">
        <v>11225</v>
      </c>
      <c r="AT378" t="s">
        <v>11920</v>
      </c>
      <c r="AU378">
        <v>97.326700000000002</v>
      </c>
      <c r="AV378" s="96">
        <v>1.6986640303866667</v>
      </c>
      <c r="AW378">
        <v>173.4374</v>
      </c>
      <c r="AX378" s="96">
        <v>3.026140239328889</v>
      </c>
      <c r="AY378">
        <v>6.3000000000000003E-4</v>
      </c>
      <c r="AZ378">
        <v>341.68619999999999</v>
      </c>
      <c r="BA378" s="96">
        <v>5.9609247286266669</v>
      </c>
      <c r="BB378">
        <v>18.414899999999999</v>
      </c>
      <c r="BC378" s="96">
        <v>0.32402030822222228</v>
      </c>
      <c r="BD378">
        <v>15.27535776</v>
      </c>
      <c r="BE378" s="96">
        <f t="shared" si="44"/>
        <v>6861.3194734379949</v>
      </c>
      <c r="BF378" s="96">
        <f t="shared" si="45"/>
        <v>494.6421047062604</v>
      </c>
      <c r="BG378" s="96">
        <f t="shared" si="46"/>
        <v>485.99684216972855</v>
      </c>
      <c r="BH378">
        <v>6867.7607139390448</v>
      </c>
      <c r="BI378">
        <v>1.3978964325519921E-3</v>
      </c>
      <c r="BJ378">
        <v>1.6985825399156269</v>
      </c>
      <c r="BK378">
        <v>3.0270536762733138</v>
      </c>
      <c r="BL378">
        <v>0.68480078976881908</v>
      </c>
      <c r="BM378">
        <v>5.6001504989626163</v>
      </c>
      <c r="BN378">
        <v>1.698671413603785</v>
      </c>
      <c r="BO378">
        <v>3.0270536763710538</v>
      </c>
      <c r="BP378">
        <v>1.395407501518507E-3</v>
      </c>
      <c r="BQ378">
        <v>0.68480078976881908</v>
      </c>
      <c r="BR378">
        <v>6858.2743408525412</v>
      </c>
      <c r="BS378" s="96">
        <v>496.59083429427665</v>
      </c>
      <c r="BT378" s="96">
        <v>477.46028059740365</v>
      </c>
      <c r="BU378">
        <v>5.6001504989626163</v>
      </c>
      <c r="BV378" s="60" t="str">
        <f t="shared" si="48"/>
        <v>Earth Observation</v>
      </c>
      <c r="BW378" s="30" t="s">
        <v>170</v>
      </c>
      <c r="BX378" s="96">
        <v>0.1</v>
      </c>
      <c r="BY378" s="96">
        <v>0.3</v>
      </c>
      <c r="BZ378" s="96">
        <v>0.3</v>
      </c>
      <c r="CA378" s="96">
        <v>4.36E-2</v>
      </c>
      <c r="CB378" s="96">
        <v>0.01</v>
      </c>
      <c r="CC378" s="96">
        <v>3.5000000000000003E-2</v>
      </c>
      <c r="CD378" s="96">
        <v>0.3</v>
      </c>
      <c r="CE378" s="96">
        <v>0.1</v>
      </c>
      <c r="CF378" s="31">
        <v>0.3</v>
      </c>
      <c r="CG378" s="30">
        <v>4.7</v>
      </c>
      <c r="CH378" s="96">
        <v>4.7</v>
      </c>
      <c r="CI378" s="96">
        <v>4.7</v>
      </c>
      <c r="CJ378" s="96">
        <f>Population!$CG378-Population!$CI378</f>
        <v>0</v>
      </c>
      <c r="CK378" s="118">
        <f>_xlfn.DAYS(Entries!$AY$2,Population!H378)</f>
        <v>1513</v>
      </c>
      <c r="CL378" s="118">
        <f t="shared" si="49"/>
        <v>365</v>
      </c>
      <c r="CM378" s="117">
        <f>Entries!$AY$5</f>
        <v>0.15</v>
      </c>
      <c r="CN378" s="117">
        <f t="shared" si="47"/>
        <v>0</v>
      </c>
      <c r="CO378" s="119">
        <f t="shared" si="50"/>
        <v>0</v>
      </c>
      <c r="CP378" s="30" t="s">
        <v>1635</v>
      </c>
      <c r="CQ378" s="96">
        <v>4</v>
      </c>
      <c r="CR378" s="96" t="s">
        <v>95</v>
      </c>
      <c r="CS378" s="96"/>
      <c r="CT378" s="31"/>
      <c r="CU378" s="30" t="s">
        <v>1539</v>
      </c>
      <c r="CV378" s="96" t="s">
        <v>1540</v>
      </c>
      <c r="CW378" s="96" t="s">
        <v>157</v>
      </c>
      <c r="CX378" s="96" t="s">
        <v>106</v>
      </c>
      <c r="CY378" s="96" t="s">
        <v>107</v>
      </c>
      <c r="CZ378" s="96" t="s">
        <v>108</v>
      </c>
      <c r="DA378" s="31"/>
      <c r="DB378" s="17" t="s">
        <v>15463</v>
      </c>
      <c r="DC378" s="17" t="s">
        <v>15500</v>
      </c>
      <c r="DD378" s="17">
        <v>1</v>
      </c>
      <c r="DE378" s="17">
        <v>1</v>
      </c>
      <c r="DF378" s="17">
        <v>10</v>
      </c>
      <c r="DG378" s="23" t="s">
        <v>11182</v>
      </c>
      <c r="DH378" s="145"/>
    </row>
    <row r="379" spans="1:112" s="17" customFormat="1" x14ac:dyDescent="0.25">
      <c r="A379" s="32" t="s">
        <v>1667</v>
      </c>
      <c r="B379" s="98">
        <v>0</v>
      </c>
      <c r="C379" s="64" t="s">
        <v>15461</v>
      </c>
      <c r="D379" s="98" t="s">
        <v>1536</v>
      </c>
      <c r="E379" s="98">
        <v>42032</v>
      </c>
      <c r="F379" s="98" t="s">
        <v>1668</v>
      </c>
      <c r="G379" s="33">
        <v>44935</v>
      </c>
      <c r="H379" s="44">
        <v>42781</v>
      </c>
      <c r="I379" s="98" t="s">
        <v>87</v>
      </c>
      <c r="J379" s="98"/>
      <c r="K379" s="98"/>
      <c r="L379" s="98" t="s">
        <v>88</v>
      </c>
      <c r="M379" t="s">
        <v>156</v>
      </c>
      <c r="N379" s="98" t="s">
        <v>156</v>
      </c>
      <c r="O379" t="s">
        <v>157</v>
      </c>
      <c r="P379" s="64" t="str">
        <f>VLOOKUP(N379,Entries!J:K,2,FALSE)</f>
        <v>UNITED STATES OF AMERICA</v>
      </c>
      <c r="Q379" s="38" t="s">
        <v>1538</v>
      </c>
      <c r="R379" s="32" t="s">
        <v>1538</v>
      </c>
      <c r="S379" s="98" t="s">
        <v>156</v>
      </c>
      <c r="T379" t="s">
        <v>157</v>
      </c>
      <c r="U379" s="39" t="s">
        <v>159</v>
      </c>
      <c r="V379" s="33" t="s">
        <v>159</v>
      </c>
      <c r="W379" s="64">
        <f>IF(VLOOKUP(R379,Entries!N:P,3,FALSE)=V379,1,VLOOKUP(R379,Entries!N:P,3,FALSE))</f>
        <v>1</v>
      </c>
      <c r="X379"/>
      <c r="Y379"/>
      <c r="Z379" s="98"/>
      <c r="AA379" s="98"/>
      <c r="AB379" s="98"/>
      <c r="AC379" s="98" t="s">
        <v>93</v>
      </c>
      <c r="AD379" s="98" t="s">
        <v>1634</v>
      </c>
      <c r="AE379" s="98" t="s">
        <v>117</v>
      </c>
      <c r="AF379" s="98" t="s">
        <v>94</v>
      </c>
      <c r="AG379" s="98" t="s">
        <v>650</v>
      </c>
      <c r="AH379" s="98"/>
      <c r="AI379" s="98"/>
      <c r="AJ379" s="98">
        <v>1</v>
      </c>
      <c r="AK379" s="98" t="s">
        <v>95</v>
      </c>
      <c r="AL379" s="98"/>
      <c r="AM379" s="33"/>
      <c r="AN379" s="32" t="s">
        <v>96</v>
      </c>
      <c r="AO379" s="98" t="s">
        <v>97</v>
      </c>
      <c r="AP379" s="33" t="s">
        <v>97</v>
      </c>
      <c r="AQ379">
        <v>21104.41981236</v>
      </c>
      <c r="AR379" t="s">
        <v>11921</v>
      </c>
      <c r="AS379" t="s">
        <v>11225</v>
      </c>
      <c r="AT379" t="s">
        <v>11922</v>
      </c>
      <c r="AU379">
        <v>97.326300000000003</v>
      </c>
      <c r="AV379" s="98">
        <v>1.698679738346667</v>
      </c>
      <c r="AW379">
        <v>173.38509999999999</v>
      </c>
      <c r="AX379" s="98">
        <v>3.0301073718933336</v>
      </c>
      <c r="AY379">
        <v>6.3190000000000002E-4</v>
      </c>
      <c r="AZ379">
        <v>341.53590000000003</v>
      </c>
      <c r="BA379" s="98">
        <v>5.9493671607244449</v>
      </c>
      <c r="BB379">
        <v>18.565000000000001</v>
      </c>
      <c r="BC379" s="98">
        <v>0.33555344152000005</v>
      </c>
      <c r="BD379">
        <v>15.276188169999999</v>
      </c>
      <c r="BE379" s="96">
        <f t="shared" si="44"/>
        <v>6861.0708180420743</v>
      </c>
      <c r="BF379" s="96">
        <f t="shared" si="45"/>
        <v>494.40632869199453</v>
      </c>
      <c r="BG379" s="96">
        <f t="shared" si="46"/>
        <v>485.73530739215312</v>
      </c>
      <c r="BH379">
        <v>6867.5123081842939</v>
      </c>
      <c r="BI379">
        <v>1.3975703609301531E-3</v>
      </c>
      <c r="BJ379">
        <v>1.698575556897971</v>
      </c>
      <c r="BK379">
        <v>3.0261408689363298</v>
      </c>
      <c r="BL379">
        <v>0.68302478591328553</v>
      </c>
      <c r="BM379">
        <v>5.6019230143019287</v>
      </c>
      <c r="BN379">
        <v>1.6986644322922411</v>
      </c>
      <c r="BO379">
        <v>3.026140869176706</v>
      </c>
      <c r="BP379">
        <v>1.3947566640447201E-3</v>
      </c>
      <c r="BQ379">
        <v>0.68302478591328553</v>
      </c>
      <c r="BR379">
        <v>6858.0255574458406</v>
      </c>
      <c r="BS379" s="96">
        <v>496.17536933420251</v>
      </c>
      <c r="BT379" s="96">
        <v>477.06815052470847</v>
      </c>
      <c r="BU379">
        <v>5.6019230143019287</v>
      </c>
      <c r="BV379" s="65" t="str">
        <f t="shared" si="48"/>
        <v>Earth Observation</v>
      </c>
      <c r="BW379" s="32" t="s">
        <v>170</v>
      </c>
      <c r="BX379" s="98">
        <v>0.1</v>
      </c>
      <c r="BY379" s="98">
        <v>0.3</v>
      </c>
      <c r="BZ379" s="98">
        <v>0.3</v>
      </c>
      <c r="CA379" s="98">
        <v>4.36E-2</v>
      </c>
      <c r="CB379" s="98">
        <v>0.01</v>
      </c>
      <c r="CC379" s="98">
        <v>3.5000000000000003E-2</v>
      </c>
      <c r="CD379" s="98">
        <v>0.3</v>
      </c>
      <c r="CE379" s="98">
        <v>0.1</v>
      </c>
      <c r="CF379" s="33">
        <v>0.3</v>
      </c>
      <c r="CG379" s="32">
        <v>4.7</v>
      </c>
      <c r="CH379" s="98">
        <v>4.7</v>
      </c>
      <c r="CI379" s="98">
        <v>4.7</v>
      </c>
      <c r="CJ379" s="98">
        <f>Population!$CG379-Population!$CI379</f>
        <v>0</v>
      </c>
      <c r="CK379" s="120">
        <f>_xlfn.DAYS(Entries!$AY$2,Population!H379)</f>
        <v>1513</v>
      </c>
      <c r="CL379" s="120">
        <f t="shared" si="49"/>
        <v>365</v>
      </c>
      <c r="CM379" s="122">
        <f>Entries!$AY$5</f>
        <v>0.15</v>
      </c>
      <c r="CN379" s="122">
        <f t="shared" si="47"/>
        <v>0</v>
      </c>
      <c r="CO379" s="121">
        <f t="shared" si="50"/>
        <v>0</v>
      </c>
      <c r="CP379" s="32" t="s">
        <v>1635</v>
      </c>
      <c r="CQ379" s="98">
        <v>4</v>
      </c>
      <c r="CR379" s="98" t="s">
        <v>95</v>
      </c>
      <c r="CS379" s="98"/>
      <c r="CT379" s="33"/>
      <c r="CU379" s="32" t="s">
        <v>1539</v>
      </c>
      <c r="CV379" s="98" t="s">
        <v>1540</v>
      </c>
      <c r="CW379" s="98" t="s">
        <v>157</v>
      </c>
      <c r="CX379" s="98" t="s">
        <v>106</v>
      </c>
      <c r="CY379" s="98" t="s">
        <v>107</v>
      </c>
      <c r="CZ379" s="98" t="s">
        <v>108</v>
      </c>
      <c r="DA379" s="33"/>
      <c r="DB379" s="17" t="s">
        <v>15463</v>
      </c>
      <c r="DC379" s="17" t="s">
        <v>15500</v>
      </c>
      <c r="DD379" s="17">
        <v>1</v>
      </c>
      <c r="DE379" s="17">
        <v>1</v>
      </c>
      <c r="DF379" s="17">
        <v>10</v>
      </c>
      <c r="DG379" s="23" t="s">
        <v>11182</v>
      </c>
      <c r="DH379" s="145"/>
    </row>
    <row r="380" spans="1:112" s="17" customFormat="1" x14ac:dyDescent="0.25">
      <c r="A380" s="30" t="s">
        <v>1669</v>
      </c>
      <c r="B380" s="96">
        <v>0</v>
      </c>
      <c r="C380" s="148" t="s">
        <v>15461</v>
      </c>
      <c r="D380" s="96" t="s">
        <v>1536</v>
      </c>
      <c r="E380" s="96">
        <v>42001</v>
      </c>
      <c r="F380" s="96" t="s">
        <v>1670</v>
      </c>
      <c r="G380" s="31">
        <v>44883</v>
      </c>
      <c r="H380" s="43">
        <v>42781</v>
      </c>
      <c r="I380" s="96" t="s">
        <v>87</v>
      </c>
      <c r="J380" s="96"/>
      <c r="K380" s="96"/>
      <c r="L380" s="96" t="s">
        <v>88</v>
      </c>
      <c r="M380" s="124" t="s">
        <v>156</v>
      </c>
      <c r="N380" s="96" t="s">
        <v>156</v>
      </c>
      <c r="O380" s="124" t="s">
        <v>157</v>
      </c>
      <c r="P380" s="96" t="str">
        <f>VLOOKUP(N380,Entries!J:K,2,FALSE)</f>
        <v>UNITED STATES OF AMERICA</v>
      </c>
      <c r="Q380" s="123" t="s">
        <v>1538</v>
      </c>
      <c r="R380" s="30" t="s">
        <v>1538</v>
      </c>
      <c r="S380" s="96" t="s">
        <v>156</v>
      </c>
      <c r="T380" s="124" t="s">
        <v>157</v>
      </c>
      <c r="U380" s="125" t="s">
        <v>159</v>
      </c>
      <c r="V380" s="31" t="s">
        <v>159</v>
      </c>
      <c r="W380" s="64">
        <f>IF(VLOOKUP(R380,Entries!N:P,3,FALSE)=V380,1,VLOOKUP(R380,Entries!N:P,3,FALSE))</f>
        <v>1</v>
      </c>
      <c r="X380" s="124"/>
      <c r="Y380" s="124"/>
      <c r="Z380" s="96"/>
      <c r="AA380" s="96"/>
      <c r="AB380" s="96"/>
      <c r="AC380" s="96" t="s">
        <v>93</v>
      </c>
      <c r="AD380" s="96" t="s">
        <v>1634</v>
      </c>
      <c r="AE380" s="96" t="s">
        <v>117</v>
      </c>
      <c r="AF380" s="96" t="s">
        <v>94</v>
      </c>
      <c r="AG380" s="96" t="s">
        <v>650</v>
      </c>
      <c r="AH380" s="96"/>
      <c r="AI380" s="96"/>
      <c r="AJ380" s="96">
        <v>1</v>
      </c>
      <c r="AK380" s="96" t="s">
        <v>95</v>
      </c>
      <c r="AL380" s="96"/>
      <c r="AM380" s="31"/>
      <c r="AN380" s="30" t="s">
        <v>96</v>
      </c>
      <c r="AO380" s="96" t="s">
        <v>97</v>
      </c>
      <c r="AP380" s="31" t="s">
        <v>97</v>
      </c>
      <c r="AQ380">
        <v>21104.43948361</v>
      </c>
      <c r="AR380" t="s">
        <v>11923</v>
      </c>
      <c r="AS380" t="s">
        <v>11225</v>
      </c>
      <c r="AT380" t="s">
        <v>11924</v>
      </c>
      <c r="AU380">
        <v>97.327200000000005</v>
      </c>
      <c r="AV380" s="96">
        <v>1.6987111542666669</v>
      </c>
      <c r="AW380">
        <v>173.61240000000001</v>
      </c>
      <c r="AX380" s="96">
        <v>3.0302644514933332</v>
      </c>
      <c r="AY380">
        <v>6.4849999999999999E-4</v>
      </c>
      <c r="AZ380">
        <v>340.87369999999999</v>
      </c>
      <c r="BA380" s="96">
        <v>5.9579105456355554</v>
      </c>
      <c r="BB380">
        <v>19.2258</v>
      </c>
      <c r="BC380" s="96">
        <v>0.3270292552266667</v>
      </c>
      <c r="BD380">
        <v>15.277536380000001</v>
      </c>
      <c r="BE380" s="96">
        <f t="shared" si="44"/>
        <v>6860.6671621945088</v>
      </c>
      <c r="BF380" s="96">
        <f t="shared" si="45"/>
        <v>494.1163048491926</v>
      </c>
      <c r="BG380" s="96">
        <f t="shared" si="46"/>
        <v>485.21801953982504</v>
      </c>
      <c r="BH380">
        <v>6867.1091999989749</v>
      </c>
      <c r="BI380">
        <v>1.4003222790456239E-3</v>
      </c>
      <c r="BJ380">
        <v>1.698591243726858</v>
      </c>
      <c r="BK380">
        <v>3.030108002294956</v>
      </c>
      <c r="BL380">
        <v>0.67016910409364228</v>
      </c>
      <c r="BM380">
        <v>5.6147542734052536</v>
      </c>
      <c r="BN380">
        <v>1.6986801402710729</v>
      </c>
      <c r="BO380">
        <v>3.0301080025631641</v>
      </c>
      <c r="BP380">
        <v>1.393137408156671E-3</v>
      </c>
      <c r="BQ380">
        <v>0.67016910409364228</v>
      </c>
      <c r="BR380">
        <v>6857.6217599294559</v>
      </c>
      <c r="BS380" s="96">
        <v>496.86623017307011</v>
      </c>
      <c r="BT380" s="96">
        <v>477.74463201552499</v>
      </c>
      <c r="BU380">
        <v>5.6147542734052536</v>
      </c>
      <c r="BV380" s="60" t="str">
        <f t="shared" si="48"/>
        <v>Earth Observation</v>
      </c>
      <c r="BW380" s="30" t="s">
        <v>170</v>
      </c>
      <c r="BX380" s="96">
        <v>0.1</v>
      </c>
      <c r="BY380" s="96">
        <v>0.3</v>
      </c>
      <c r="BZ380" s="96">
        <v>0.3</v>
      </c>
      <c r="CA380" s="96">
        <v>4.36E-2</v>
      </c>
      <c r="CB380" s="96">
        <v>0.01</v>
      </c>
      <c r="CC380" s="96">
        <v>3.5000000000000003E-2</v>
      </c>
      <c r="CD380" s="96">
        <v>0.3</v>
      </c>
      <c r="CE380" s="96">
        <v>0.1</v>
      </c>
      <c r="CF380" s="31">
        <v>0.3</v>
      </c>
      <c r="CG380" s="30">
        <v>4.7</v>
      </c>
      <c r="CH380" s="96">
        <v>4.7</v>
      </c>
      <c r="CI380" s="96">
        <v>4.7</v>
      </c>
      <c r="CJ380" s="96">
        <f>Population!$CG380-Population!$CI380</f>
        <v>0</v>
      </c>
      <c r="CK380" s="118">
        <f>_xlfn.DAYS(Entries!$AY$2,Population!H380)</f>
        <v>1513</v>
      </c>
      <c r="CL380" s="118">
        <f t="shared" si="49"/>
        <v>365</v>
      </c>
      <c r="CM380" s="117">
        <f>Entries!$AY$5</f>
        <v>0.15</v>
      </c>
      <c r="CN380" s="117">
        <f t="shared" si="47"/>
        <v>0</v>
      </c>
      <c r="CO380" s="119">
        <f t="shared" si="50"/>
        <v>0</v>
      </c>
      <c r="CP380" s="30" t="s">
        <v>1635</v>
      </c>
      <c r="CQ380" s="96">
        <v>4</v>
      </c>
      <c r="CR380" s="96" t="s">
        <v>95</v>
      </c>
      <c r="CS380" s="96"/>
      <c r="CT380" s="31"/>
      <c r="CU380" s="30" t="s">
        <v>1539</v>
      </c>
      <c r="CV380" s="96" t="s">
        <v>1540</v>
      </c>
      <c r="CW380" s="96" t="s">
        <v>157</v>
      </c>
      <c r="CX380" s="96" t="s">
        <v>106</v>
      </c>
      <c r="CY380" s="96" t="s">
        <v>107</v>
      </c>
      <c r="CZ380" s="96" t="s">
        <v>108</v>
      </c>
      <c r="DA380" s="31"/>
      <c r="DB380" s="17" t="s">
        <v>15463</v>
      </c>
      <c r="DC380" s="17" t="s">
        <v>15500</v>
      </c>
      <c r="DD380" s="17">
        <v>1</v>
      </c>
      <c r="DE380" s="17">
        <v>1</v>
      </c>
      <c r="DF380" s="17">
        <v>10</v>
      </c>
      <c r="DG380" s="23" t="s">
        <v>11182</v>
      </c>
      <c r="DH380" s="145"/>
    </row>
    <row r="381" spans="1:112" s="17" customFormat="1" x14ac:dyDescent="0.25">
      <c r="A381" s="32" t="s">
        <v>1671</v>
      </c>
      <c r="B381" s="98">
        <v>0</v>
      </c>
      <c r="C381" s="64" t="s">
        <v>15461</v>
      </c>
      <c r="D381" s="98" t="s">
        <v>1536</v>
      </c>
      <c r="E381" s="98">
        <v>42029</v>
      </c>
      <c r="F381" s="98" t="s">
        <v>1672</v>
      </c>
      <c r="G381" s="33">
        <v>44932</v>
      </c>
      <c r="H381" s="44">
        <v>42781</v>
      </c>
      <c r="I381" s="98" t="s">
        <v>87</v>
      </c>
      <c r="J381" s="98"/>
      <c r="K381" s="98"/>
      <c r="L381" s="98" t="s">
        <v>88</v>
      </c>
      <c r="M381" t="s">
        <v>156</v>
      </c>
      <c r="N381" s="98" t="s">
        <v>156</v>
      </c>
      <c r="O381" t="s">
        <v>157</v>
      </c>
      <c r="P381" s="64" t="str">
        <f>VLOOKUP(N381,Entries!J:K,2,FALSE)</f>
        <v>UNITED STATES OF AMERICA</v>
      </c>
      <c r="Q381" s="38" t="s">
        <v>1538</v>
      </c>
      <c r="R381" s="32" t="s">
        <v>1538</v>
      </c>
      <c r="S381" s="98" t="s">
        <v>156</v>
      </c>
      <c r="T381" t="s">
        <v>157</v>
      </c>
      <c r="U381" s="39" t="s">
        <v>159</v>
      </c>
      <c r="V381" s="33" t="s">
        <v>159</v>
      </c>
      <c r="W381" s="64">
        <f>IF(VLOOKUP(R381,Entries!N:P,3,FALSE)=V381,1,VLOOKUP(R381,Entries!N:P,3,FALSE))</f>
        <v>1</v>
      </c>
      <c r="X381"/>
      <c r="Y381"/>
      <c r="Z381" s="98"/>
      <c r="AA381" s="98"/>
      <c r="AB381" s="98"/>
      <c r="AC381" s="98" t="s">
        <v>93</v>
      </c>
      <c r="AD381" s="98" t="s">
        <v>1634</v>
      </c>
      <c r="AE381" s="98" t="s">
        <v>117</v>
      </c>
      <c r="AF381" s="98" t="s">
        <v>94</v>
      </c>
      <c r="AG381" s="98" t="s">
        <v>650</v>
      </c>
      <c r="AH381" s="98"/>
      <c r="AI381" s="98"/>
      <c r="AJ381" s="98">
        <v>1</v>
      </c>
      <c r="AK381" s="98" t="s">
        <v>95</v>
      </c>
      <c r="AL381" s="98"/>
      <c r="AM381" s="33"/>
      <c r="AN381" s="32" t="s">
        <v>96</v>
      </c>
      <c r="AO381" s="98" t="s">
        <v>97</v>
      </c>
      <c r="AP381" s="33" t="s">
        <v>97</v>
      </c>
      <c r="AQ381">
        <v>21104.426356849999</v>
      </c>
      <c r="AR381" t="s">
        <v>11925</v>
      </c>
      <c r="AS381" t="s">
        <v>11225</v>
      </c>
      <c r="AT381" t="s">
        <v>11926</v>
      </c>
      <c r="AU381">
        <v>97.328999999999994</v>
      </c>
      <c r="AV381" s="98">
        <v>1.698660539728889</v>
      </c>
      <c r="AW381">
        <v>173.62139999999999</v>
      </c>
      <c r="AX381" s="98">
        <v>3.0261699099199997</v>
      </c>
      <c r="AY381">
        <v>6.3529999999999999E-4</v>
      </c>
      <c r="AZ381">
        <v>341.36320000000001</v>
      </c>
      <c r="BA381" s="98">
        <v>5.9163472834755568</v>
      </c>
      <c r="BB381">
        <v>18.737400000000001</v>
      </c>
      <c r="BC381" s="98">
        <v>0.36852619488888888</v>
      </c>
      <c r="BD381">
        <v>15.275254309999999</v>
      </c>
      <c r="BE381" s="96">
        <f t="shared" si="44"/>
        <v>6861.3504517634165</v>
      </c>
      <c r="BF381" s="96">
        <f t="shared" si="45"/>
        <v>494.70946770542105</v>
      </c>
      <c r="BG381" s="96">
        <f t="shared" si="46"/>
        <v>485.99143582141096</v>
      </c>
      <c r="BH381">
        <v>6867.7917123728866</v>
      </c>
      <c r="BI381">
        <v>1.397727038233539E-3</v>
      </c>
      <c r="BJ381">
        <v>1.698622656021614</v>
      </c>
      <c r="BK381">
        <v>3.030265081841415</v>
      </c>
      <c r="BL381">
        <v>0.68022124839479037</v>
      </c>
      <c r="BM381">
        <v>5.6047213189139624</v>
      </c>
      <c r="BN381">
        <v>1.698711556187162</v>
      </c>
      <c r="BO381">
        <v>3.0302650821983659</v>
      </c>
      <c r="BP381">
        <v>1.3940468494485459E-3</v>
      </c>
      <c r="BQ381">
        <v>0.68022124839479037</v>
      </c>
      <c r="BR381">
        <v>6858.305431094298</v>
      </c>
      <c r="BS381" s="96">
        <v>496.4679555999337</v>
      </c>
      <c r="BT381" s="96">
        <v>477.53160027671674</v>
      </c>
      <c r="BU381">
        <v>5.6047213189139624</v>
      </c>
      <c r="BV381" s="65" t="str">
        <f t="shared" si="48"/>
        <v>Earth Observation</v>
      </c>
      <c r="BW381" s="32" t="s">
        <v>170</v>
      </c>
      <c r="BX381" s="98">
        <v>0.1</v>
      </c>
      <c r="BY381" s="98">
        <v>0.3</v>
      </c>
      <c r="BZ381" s="98">
        <v>0.3</v>
      </c>
      <c r="CA381" s="98">
        <v>4.36E-2</v>
      </c>
      <c r="CB381" s="98">
        <v>0.01</v>
      </c>
      <c r="CC381" s="98">
        <v>3.5000000000000003E-2</v>
      </c>
      <c r="CD381" s="98">
        <v>0.3</v>
      </c>
      <c r="CE381" s="98">
        <v>0.1</v>
      </c>
      <c r="CF381" s="33">
        <v>0.3</v>
      </c>
      <c r="CG381" s="32">
        <v>4.7</v>
      </c>
      <c r="CH381" s="98">
        <v>4.7</v>
      </c>
      <c r="CI381" s="98">
        <v>4.7</v>
      </c>
      <c r="CJ381" s="98">
        <f>Population!$CG381-Population!$CI381</f>
        <v>0</v>
      </c>
      <c r="CK381" s="120">
        <f>_xlfn.DAYS(Entries!$AY$2,Population!H381)</f>
        <v>1513</v>
      </c>
      <c r="CL381" s="120">
        <f t="shared" si="49"/>
        <v>365</v>
      </c>
      <c r="CM381" s="122">
        <f>Entries!$AY$5</f>
        <v>0.15</v>
      </c>
      <c r="CN381" s="122">
        <f t="shared" si="47"/>
        <v>0</v>
      </c>
      <c r="CO381" s="121">
        <f t="shared" si="50"/>
        <v>0</v>
      </c>
      <c r="CP381" s="32" t="s">
        <v>1635</v>
      </c>
      <c r="CQ381" s="98">
        <v>4</v>
      </c>
      <c r="CR381" s="98" t="s">
        <v>95</v>
      </c>
      <c r="CS381" s="98"/>
      <c r="CT381" s="33"/>
      <c r="CU381" s="32" t="s">
        <v>1539</v>
      </c>
      <c r="CV381" s="98" t="s">
        <v>1540</v>
      </c>
      <c r="CW381" s="98" t="s">
        <v>157</v>
      </c>
      <c r="CX381" s="98" t="s">
        <v>106</v>
      </c>
      <c r="CY381" s="98" t="s">
        <v>107</v>
      </c>
      <c r="CZ381" s="98" t="s">
        <v>108</v>
      </c>
      <c r="DA381" s="33"/>
      <c r="DB381" s="17" t="s">
        <v>15463</v>
      </c>
      <c r="DC381" s="17" t="s">
        <v>15500</v>
      </c>
      <c r="DD381" s="17">
        <v>1</v>
      </c>
      <c r="DE381" s="17">
        <v>1</v>
      </c>
      <c r="DF381" s="17">
        <v>10</v>
      </c>
      <c r="DG381" s="23" t="s">
        <v>11182</v>
      </c>
      <c r="DH381" s="145"/>
    </row>
    <row r="382" spans="1:112" s="17" customFormat="1" x14ac:dyDescent="0.25">
      <c r="A382" s="30" t="s">
        <v>1673</v>
      </c>
      <c r="B382" s="96">
        <v>0</v>
      </c>
      <c r="C382" s="148" t="s">
        <v>15461</v>
      </c>
      <c r="D382" s="96" t="s">
        <v>1536</v>
      </c>
      <c r="E382" s="96">
        <v>41952</v>
      </c>
      <c r="F382" s="96" t="s">
        <v>1674</v>
      </c>
      <c r="G382" s="31">
        <v>44789</v>
      </c>
      <c r="H382" s="43">
        <v>42781</v>
      </c>
      <c r="I382" s="96" t="s">
        <v>87</v>
      </c>
      <c r="J382" s="96"/>
      <c r="K382" s="96"/>
      <c r="L382" s="96" t="s">
        <v>88</v>
      </c>
      <c r="M382" s="124" t="s">
        <v>156</v>
      </c>
      <c r="N382" s="96" t="s">
        <v>156</v>
      </c>
      <c r="O382" s="124" t="s">
        <v>157</v>
      </c>
      <c r="P382" s="96" t="str">
        <f>VLOOKUP(N382,Entries!J:K,2,FALSE)</f>
        <v>UNITED STATES OF AMERICA</v>
      </c>
      <c r="Q382" s="123" t="s">
        <v>1538</v>
      </c>
      <c r="R382" s="30" t="s">
        <v>1538</v>
      </c>
      <c r="S382" s="96" t="s">
        <v>156</v>
      </c>
      <c r="T382" s="124" t="s">
        <v>157</v>
      </c>
      <c r="U382" s="125" t="s">
        <v>159</v>
      </c>
      <c r="V382" s="31" t="s">
        <v>159</v>
      </c>
      <c r="W382" s="64">
        <f>IF(VLOOKUP(R382,Entries!N:P,3,FALSE)=V382,1,VLOOKUP(R382,Entries!N:P,3,FALSE))</f>
        <v>1</v>
      </c>
      <c r="X382" s="124"/>
      <c r="Y382" s="124"/>
      <c r="Z382" s="96"/>
      <c r="AA382" s="96"/>
      <c r="AB382" s="96"/>
      <c r="AC382" s="96" t="s">
        <v>93</v>
      </c>
      <c r="AD382" s="96" t="s">
        <v>1634</v>
      </c>
      <c r="AE382" s="96" t="s">
        <v>117</v>
      </c>
      <c r="AF382" s="96" t="s">
        <v>94</v>
      </c>
      <c r="AG382" s="96" t="s">
        <v>650</v>
      </c>
      <c r="AH382" s="96"/>
      <c r="AI382" s="96"/>
      <c r="AJ382" s="96">
        <v>1</v>
      </c>
      <c r="AK382" s="96" t="s">
        <v>95</v>
      </c>
      <c r="AL382" s="96"/>
      <c r="AM382" s="31"/>
      <c r="AN382" s="30" t="s">
        <v>96</v>
      </c>
      <c r="AO382" s="96" t="s">
        <v>97</v>
      </c>
      <c r="AP382" s="31" t="s">
        <v>97</v>
      </c>
      <c r="AQ382">
        <v>21104.436476970001</v>
      </c>
      <c r="AR382" t="s">
        <v>11927</v>
      </c>
      <c r="AS382" t="s">
        <v>11225</v>
      </c>
      <c r="AT382" t="s">
        <v>11928</v>
      </c>
      <c r="AU382">
        <v>97.326099999999997</v>
      </c>
      <c r="AV382" s="96">
        <v>1.6986971916355555</v>
      </c>
      <c r="AW382">
        <v>173.38679999999999</v>
      </c>
      <c r="AX382" s="96">
        <v>3.0159736985511114</v>
      </c>
      <c r="AY382">
        <v>6.5669999999999997E-4</v>
      </c>
      <c r="AZ382">
        <v>338.98180000000002</v>
      </c>
      <c r="BA382" s="96">
        <v>6.1325307009688892</v>
      </c>
      <c r="BB382">
        <v>21.114999999999998</v>
      </c>
      <c r="BC382" s="96">
        <v>0.15262901133333334</v>
      </c>
      <c r="BD382">
        <v>15.2762742</v>
      </c>
      <c r="BE382" s="96">
        <f t="shared" si="44"/>
        <v>6861.0450587734285</v>
      </c>
      <c r="BF382" s="96">
        <f t="shared" si="45"/>
        <v>494.5507070635249</v>
      </c>
      <c r="BG382" s="96">
        <f t="shared" si="46"/>
        <v>485.53941048333218</v>
      </c>
      <c r="BH382">
        <v>6867.4867444507163</v>
      </c>
      <c r="BI382">
        <v>1.3862724479222341E-3</v>
      </c>
      <c r="BJ382">
        <v>1.69857206795139</v>
      </c>
      <c r="BK382">
        <v>3.026170539668279</v>
      </c>
      <c r="BL382">
        <v>0.65698285182602867</v>
      </c>
      <c r="BM382">
        <v>5.6278933850824133</v>
      </c>
      <c r="BN382">
        <v>1.6986609416294201</v>
      </c>
      <c r="BO382">
        <v>3.0261705397738541</v>
      </c>
      <c r="BP382">
        <v>1.3806033782718091E-3</v>
      </c>
      <c r="BQ382">
        <v>0.65698285182602867</v>
      </c>
      <c r="BR382">
        <v>6857.9997779383257</v>
      </c>
      <c r="BS382" s="96">
        <v>497.22822645778888</v>
      </c>
      <c r="BT382" s="96">
        <v>477.20403649533364</v>
      </c>
      <c r="BU382">
        <v>5.6278933850824133</v>
      </c>
      <c r="BV382" s="60" t="str">
        <f t="shared" si="48"/>
        <v>Earth Observation</v>
      </c>
      <c r="BW382" s="30" t="s">
        <v>170</v>
      </c>
      <c r="BX382" s="96">
        <v>0.1</v>
      </c>
      <c r="BY382" s="96">
        <v>0.3</v>
      </c>
      <c r="BZ382" s="96">
        <v>0.3</v>
      </c>
      <c r="CA382" s="96">
        <v>4.36E-2</v>
      </c>
      <c r="CB382" s="96">
        <v>0.01</v>
      </c>
      <c r="CC382" s="96">
        <v>3.5000000000000003E-2</v>
      </c>
      <c r="CD382" s="96">
        <v>0.3</v>
      </c>
      <c r="CE382" s="96">
        <v>0.1</v>
      </c>
      <c r="CF382" s="31">
        <v>0.3</v>
      </c>
      <c r="CG382" s="30">
        <v>4.7</v>
      </c>
      <c r="CH382" s="96">
        <v>4.7</v>
      </c>
      <c r="CI382" s="96">
        <v>4.7</v>
      </c>
      <c r="CJ382" s="96">
        <f>Population!$CG382-Population!$CI382</f>
        <v>0</v>
      </c>
      <c r="CK382" s="118">
        <f>_xlfn.DAYS(Entries!$AY$2,Population!H382)</f>
        <v>1513</v>
      </c>
      <c r="CL382" s="118">
        <f t="shared" si="49"/>
        <v>365</v>
      </c>
      <c r="CM382" s="117">
        <f>Entries!$AY$5</f>
        <v>0.15</v>
      </c>
      <c r="CN382" s="117">
        <f t="shared" si="47"/>
        <v>0</v>
      </c>
      <c r="CO382" s="119">
        <f t="shared" si="50"/>
        <v>0</v>
      </c>
      <c r="CP382" s="30" t="s">
        <v>1635</v>
      </c>
      <c r="CQ382" s="96">
        <v>4</v>
      </c>
      <c r="CR382" s="96" t="s">
        <v>95</v>
      </c>
      <c r="CS382" s="96"/>
      <c r="CT382" s="31"/>
      <c r="CU382" s="30" t="s">
        <v>1539</v>
      </c>
      <c r="CV382" s="96" t="s">
        <v>1540</v>
      </c>
      <c r="CW382" s="96" t="s">
        <v>157</v>
      </c>
      <c r="CX382" s="96" t="s">
        <v>106</v>
      </c>
      <c r="CY382" s="96" t="s">
        <v>107</v>
      </c>
      <c r="CZ382" s="96" t="s">
        <v>108</v>
      </c>
      <c r="DA382" s="31"/>
      <c r="DB382" s="17" t="s">
        <v>15463</v>
      </c>
      <c r="DC382" s="17" t="s">
        <v>15500</v>
      </c>
      <c r="DD382" s="17">
        <v>1</v>
      </c>
      <c r="DE382" s="17">
        <v>1</v>
      </c>
      <c r="DF382" s="17">
        <v>10</v>
      </c>
      <c r="DG382" s="23" t="s">
        <v>11182</v>
      </c>
      <c r="DH382" s="145"/>
    </row>
    <row r="383" spans="1:112" s="17" customFormat="1" x14ac:dyDescent="0.25">
      <c r="A383" s="32" t="s">
        <v>1675</v>
      </c>
      <c r="B383" s="98">
        <v>0</v>
      </c>
      <c r="C383" s="64" t="s">
        <v>15461</v>
      </c>
      <c r="D383" s="98" t="s">
        <v>1536</v>
      </c>
      <c r="E383" s="98">
        <v>42014</v>
      </c>
      <c r="F383" s="98" t="s">
        <v>1676</v>
      </c>
      <c r="G383" s="33">
        <v>44896</v>
      </c>
      <c r="H383" s="44">
        <v>42781</v>
      </c>
      <c r="I383" s="98" t="s">
        <v>87</v>
      </c>
      <c r="J383" s="98"/>
      <c r="K383" s="98"/>
      <c r="L383" s="98" t="s">
        <v>88</v>
      </c>
      <c r="M383" t="s">
        <v>156</v>
      </c>
      <c r="N383" s="98" t="s">
        <v>156</v>
      </c>
      <c r="O383" t="s">
        <v>157</v>
      </c>
      <c r="P383" s="64" t="str">
        <f>VLOOKUP(N383,Entries!J:K,2,FALSE)</f>
        <v>UNITED STATES OF AMERICA</v>
      </c>
      <c r="Q383" s="38" t="s">
        <v>1538</v>
      </c>
      <c r="R383" s="32" t="s">
        <v>1538</v>
      </c>
      <c r="S383" s="98" t="s">
        <v>156</v>
      </c>
      <c r="T383" t="s">
        <v>157</v>
      </c>
      <c r="U383" s="39" t="s">
        <v>159</v>
      </c>
      <c r="V383" s="33" t="s">
        <v>159</v>
      </c>
      <c r="W383" s="64">
        <f>IF(VLOOKUP(R383,Entries!N:P,3,FALSE)=V383,1,VLOOKUP(R383,Entries!N:P,3,FALSE))</f>
        <v>1</v>
      </c>
      <c r="X383"/>
      <c r="Y383"/>
      <c r="Z383" s="98"/>
      <c r="AA383" s="98"/>
      <c r="AB383" s="98"/>
      <c r="AC383" s="98" t="s">
        <v>93</v>
      </c>
      <c r="AD383" s="98" t="s">
        <v>1634</v>
      </c>
      <c r="AE383" s="98" t="s">
        <v>117</v>
      </c>
      <c r="AF383" s="98" t="s">
        <v>94</v>
      </c>
      <c r="AG383" s="98" t="s">
        <v>650</v>
      </c>
      <c r="AH383" s="98"/>
      <c r="AI383" s="98"/>
      <c r="AJ383" s="98">
        <v>1</v>
      </c>
      <c r="AK383" s="98" t="s">
        <v>95</v>
      </c>
      <c r="AL383" s="98"/>
      <c r="AM383" s="33"/>
      <c r="AN383" s="32" t="s">
        <v>96</v>
      </c>
      <c r="AO383" s="98" t="s">
        <v>97</v>
      </c>
      <c r="AP383" s="33" t="s">
        <v>97</v>
      </c>
      <c r="AQ383">
        <v>21103.75470799</v>
      </c>
      <c r="AR383" t="s">
        <v>11929</v>
      </c>
      <c r="AS383" t="s">
        <v>11225</v>
      </c>
      <c r="AT383" t="s">
        <v>11930</v>
      </c>
      <c r="AU383">
        <v>97.328199999999995</v>
      </c>
      <c r="AV383" s="98">
        <v>1.6986692663733334</v>
      </c>
      <c r="AW383">
        <v>172.80260000000001</v>
      </c>
      <c r="AX383" s="98">
        <v>3.0243931651111109</v>
      </c>
      <c r="AY383">
        <v>6.1629999999999996E-4</v>
      </c>
      <c r="AZ383">
        <v>351.3682</v>
      </c>
      <c r="BA383" s="98">
        <v>6.149380106062222</v>
      </c>
      <c r="BB383">
        <v>8.7449999999999992</v>
      </c>
      <c r="BC383" s="98">
        <v>0.13580055018666667</v>
      </c>
      <c r="BD383">
        <v>15.275552279999999</v>
      </c>
      <c r="BE383" s="96">
        <f t="shared" si="44"/>
        <v>6861.2612249516969</v>
      </c>
      <c r="BF383" s="96">
        <f t="shared" si="45"/>
        <v>494.48982024463385</v>
      </c>
      <c r="BG383" s="96">
        <f t="shared" si="46"/>
        <v>486.03262965875911</v>
      </c>
      <c r="BH383">
        <v>6867.7026683965159</v>
      </c>
      <c r="BI383">
        <v>1.475260646006941E-3</v>
      </c>
      <c r="BJ383">
        <v>1.69860870052186</v>
      </c>
      <c r="BK383">
        <v>3.015974326114149</v>
      </c>
      <c r="BL383">
        <v>0.73540791417603713</v>
      </c>
      <c r="BM383">
        <v>5.5497546457973712</v>
      </c>
      <c r="BN383">
        <v>1.698697593565621</v>
      </c>
      <c r="BO383">
        <v>3.0159743263254621</v>
      </c>
      <c r="BP383">
        <v>1.4598686873218099E-3</v>
      </c>
      <c r="BQ383">
        <v>0.73540791417603713</v>
      </c>
      <c r="BR383">
        <v>6858.2161314765617</v>
      </c>
      <c r="BS383" s="96">
        <v>497.20967502816984</v>
      </c>
      <c r="BT383" s="96">
        <v>477.08186777935862</v>
      </c>
      <c r="BU383">
        <v>5.5497546457973712</v>
      </c>
      <c r="BV383" s="65" t="str">
        <f t="shared" si="48"/>
        <v>Earth Observation</v>
      </c>
      <c r="BW383" s="32" t="s">
        <v>170</v>
      </c>
      <c r="BX383" s="98">
        <v>0.1</v>
      </c>
      <c r="BY383" s="98">
        <v>0.3</v>
      </c>
      <c r="BZ383" s="98">
        <v>0.3</v>
      </c>
      <c r="CA383" s="98">
        <v>4.36E-2</v>
      </c>
      <c r="CB383" s="98">
        <v>0.01</v>
      </c>
      <c r="CC383" s="98">
        <v>3.5000000000000003E-2</v>
      </c>
      <c r="CD383" s="98">
        <v>0.3</v>
      </c>
      <c r="CE383" s="98">
        <v>0.1</v>
      </c>
      <c r="CF383" s="33">
        <v>0.3</v>
      </c>
      <c r="CG383" s="32">
        <v>4.7</v>
      </c>
      <c r="CH383" s="98">
        <v>4.7</v>
      </c>
      <c r="CI383" s="98">
        <v>4.7</v>
      </c>
      <c r="CJ383" s="98">
        <f>Population!$CG383-Population!$CI383</f>
        <v>0</v>
      </c>
      <c r="CK383" s="120">
        <f>_xlfn.DAYS(Entries!$AY$2,Population!H383)</f>
        <v>1513</v>
      </c>
      <c r="CL383" s="120">
        <f t="shared" si="49"/>
        <v>365</v>
      </c>
      <c r="CM383" s="122">
        <f>Entries!$AY$5</f>
        <v>0.15</v>
      </c>
      <c r="CN383" s="122">
        <f t="shared" si="47"/>
        <v>0</v>
      </c>
      <c r="CO383" s="121">
        <f t="shared" si="50"/>
        <v>0</v>
      </c>
      <c r="CP383" s="32" t="s">
        <v>1635</v>
      </c>
      <c r="CQ383" s="98">
        <v>4</v>
      </c>
      <c r="CR383" s="98" t="s">
        <v>95</v>
      </c>
      <c r="CS383" s="98"/>
      <c r="CT383" s="33"/>
      <c r="CU383" s="32" t="s">
        <v>1539</v>
      </c>
      <c r="CV383" s="98" t="s">
        <v>1540</v>
      </c>
      <c r="CW383" s="98" t="s">
        <v>157</v>
      </c>
      <c r="CX383" s="98" t="s">
        <v>106</v>
      </c>
      <c r="CY383" s="98" t="s">
        <v>107</v>
      </c>
      <c r="CZ383" s="98" t="s">
        <v>108</v>
      </c>
      <c r="DA383" s="33"/>
      <c r="DB383" s="17" t="s">
        <v>15463</v>
      </c>
      <c r="DC383" s="17" t="s">
        <v>15500</v>
      </c>
      <c r="DD383" s="17">
        <v>1</v>
      </c>
      <c r="DE383" s="17">
        <v>1</v>
      </c>
      <c r="DF383" s="17">
        <v>10</v>
      </c>
      <c r="DG383" s="23" t="s">
        <v>11182</v>
      </c>
      <c r="DH383" s="145"/>
    </row>
    <row r="384" spans="1:112" s="17" customFormat="1" x14ac:dyDescent="0.25">
      <c r="A384" s="30" t="s">
        <v>1677</v>
      </c>
      <c r="B384" s="96">
        <v>0</v>
      </c>
      <c r="C384" s="148" t="s">
        <v>15461</v>
      </c>
      <c r="D384" s="96" t="s">
        <v>1536</v>
      </c>
      <c r="E384" s="96">
        <v>42041</v>
      </c>
      <c r="F384" s="96" t="s">
        <v>1678</v>
      </c>
      <c r="G384" s="31">
        <v>44944</v>
      </c>
      <c r="H384" s="43">
        <v>42781</v>
      </c>
      <c r="I384" s="96" t="s">
        <v>87</v>
      </c>
      <c r="J384" s="96"/>
      <c r="K384" s="96"/>
      <c r="L384" s="96" t="s">
        <v>88</v>
      </c>
      <c r="M384" s="124" t="s">
        <v>156</v>
      </c>
      <c r="N384" s="96" t="s">
        <v>156</v>
      </c>
      <c r="O384" s="124" t="s">
        <v>157</v>
      </c>
      <c r="P384" s="96" t="str">
        <f>VLOOKUP(N384,Entries!J:K,2,FALSE)</f>
        <v>UNITED STATES OF AMERICA</v>
      </c>
      <c r="Q384" s="123" t="s">
        <v>1538</v>
      </c>
      <c r="R384" s="30" t="s">
        <v>1538</v>
      </c>
      <c r="S384" s="96" t="s">
        <v>156</v>
      </c>
      <c r="T384" s="124" t="s">
        <v>157</v>
      </c>
      <c r="U384" s="125" t="s">
        <v>159</v>
      </c>
      <c r="V384" s="31" t="s">
        <v>159</v>
      </c>
      <c r="W384" s="64">
        <f>IF(VLOOKUP(R384,Entries!N:P,3,FALSE)=V384,1,VLOOKUP(R384,Entries!N:P,3,FALSE))</f>
        <v>1</v>
      </c>
      <c r="X384" s="124"/>
      <c r="Y384" s="124"/>
      <c r="Z384" s="96"/>
      <c r="AA384" s="96"/>
      <c r="AB384" s="96"/>
      <c r="AC384" s="96" t="s">
        <v>93</v>
      </c>
      <c r="AD384" s="96" t="s">
        <v>1634</v>
      </c>
      <c r="AE384" s="96" t="s">
        <v>117</v>
      </c>
      <c r="AF384" s="96" t="s">
        <v>94</v>
      </c>
      <c r="AG384" s="96" t="s">
        <v>650</v>
      </c>
      <c r="AH384" s="96"/>
      <c r="AI384" s="96"/>
      <c r="AJ384" s="96">
        <v>1</v>
      </c>
      <c r="AK384" s="96" t="s">
        <v>95</v>
      </c>
      <c r="AL384" s="96"/>
      <c r="AM384" s="31"/>
      <c r="AN384" s="30" t="s">
        <v>96</v>
      </c>
      <c r="AO384" s="96" t="s">
        <v>97</v>
      </c>
      <c r="AP384" s="31" t="s">
        <v>97</v>
      </c>
      <c r="AQ384">
        <v>21104.24933603</v>
      </c>
      <c r="AR384" t="s">
        <v>11911</v>
      </c>
      <c r="AS384" t="s">
        <v>11225</v>
      </c>
      <c r="AT384" t="s">
        <v>11931</v>
      </c>
      <c r="AU384">
        <v>97.326599999999999</v>
      </c>
      <c r="AV384" s="96">
        <v>1.6986745023599998</v>
      </c>
      <c r="AW384">
        <v>173.285</v>
      </c>
      <c r="AX384" s="96">
        <v>3.0225675510933336</v>
      </c>
      <c r="AY384">
        <v>6.1959999999999999E-4</v>
      </c>
      <c r="AZ384">
        <v>352.33359999999999</v>
      </c>
      <c r="BA384" s="96">
        <v>5.5603717486266664</v>
      </c>
      <c r="BB384">
        <v>7.7808000000000002</v>
      </c>
      <c r="BC384" s="96">
        <v>0.72414917330222217</v>
      </c>
      <c r="BD384">
        <v>15.27578692</v>
      </c>
      <c r="BE384" s="96">
        <f t="shared" si="44"/>
        <v>6861.1909642851979</v>
      </c>
      <c r="BF384" s="96">
        <f t="shared" si="45"/>
        <v>494.44215820666977</v>
      </c>
      <c r="BG384" s="96">
        <f t="shared" si="46"/>
        <v>485.93977036372598</v>
      </c>
      <c r="BH384">
        <v>6867.632534548241</v>
      </c>
      <c r="BI384">
        <v>1.485406381935675E-3</v>
      </c>
      <c r="BJ384">
        <v>1.698580792399746</v>
      </c>
      <c r="BK384">
        <v>3.0243937941999781</v>
      </c>
      <c r="BL384">
        <v>0.73818577492025594</v>
      </c>
      <c r="BM384">
        <v>5.5469977450640249</v>
      </c>
      <c r="BN384">
        <v>1.69866966829223</v>
      </c>
      <c r="BO384">
        <v>3.0243937946342019</v>
      </c>
      <c r="BP384">
        <v>1.467437986863574E-3</v>
      </c>
      <c r="BQ384">
        <v>0.73818577492025594</v>
      </c>
      <c r="BR384">
        <v>6858.1457714037642</v>
      </c>
      <c r="BS384" s="96">
        <v>495.64527832789736</v>
      </c>
      <c r="BT384" s="96">
        <v>478.6903082339586</v>
      </c>
      <c r="BU384">
        <v>5.5469977450640249</v>
      </c>
      <c r="BV384" s="60" t="str">
        <f t="shared" si="48"/>
        <v>Earth Observation</v>
      </c>
      <c r="BW384" s="30" t="s">
        <v>170</v>
      </c>
      <c r="BX384" s="96">
        <v>0.1</v>
      </c>
      <c r="BY384" s="96">
        <v>0.3</v>
      </c>
      <c r="BZ384" s="96">
        <v>0.3</v>
      </c>
      <c r="CA384" s="96">
        <v>4.36E-2</v>
      </c>
      <c r="CB384" s="96">
        <v>0.01</v>
      </c>
      <c r="CC384" s="96">
        <v>3.5000000000000003E-2</v>
      </c>
      <c r="CD384" s="96">
        <v>0.3</v>
      </c>
      <c r="CE384" s="96">
        <v>0.1</v>
      </c>
      <c r="CF384" s="31">
        <v>0.3</v>
      </c>
      <c r="CG384" s="30">
        <v>4.7</v>
      </c>
      <c r="CH384" s="96">
        <v>4.7</v>
      </c>
      <c r="CI384" s="96">
        <v>4.7</v>
      </c>
      <c r="CJ384" s="96">
        <f>Population!$CG384-Population!$CI384</f>
        <v>0</v>
      </c>
      <c r="CK384" s="118">
        <f>_xlfn.DAYS(Entries!$AY$2,Population!H384)</f>
        <v>1513</v>
      </c>
      <c r="CL384" s="118">
        <f t="shared" si="49"/>
        <v>365</v>
      </c>
      <c r="CM384" s="117">
        <f>Entries!$AY$5</f>
        <v>0.15</v>
      </c>
      <c r="CN384" s="117">
        <f t="shared" si="47"/>
        <v>0</v>
      </c>
      <c r="CO384" s="119">
        <f t="shared" si="50"/>
        <v>0</v>
      </c>
      <c r="CP384" s="30" t="s">
        <v>1635</v>
      </c>
      <c r="CQ384" s="96">
        <v>4</v>
      </c>
      <c r="CR384" s="96" t="s">
        <v>95</v>
      </c>
      <c r="CS384" s="96"/>
      <c r="CT384" s="31"/>
      <c r="CU384" s="30" t="s">
        <v>1539</v>
      </c>
      <c r="CV384" s="96" t="s">
        <v>1540</v>
      </c>
      <c r="CW384" s="96" t="s">
        <v>157</v>
      </c>
      <c r="CX384" s="96" t="s">
        <v>106</v>
      </c>
      <c r="CY384" s="96" t="s">
        <v>107</v>
      </c>
      <c r="CZ384" s="96" t="s">
        <v>108</v>
      </c>
      <c r="DA384" s="31"/>
      <c r="DB384" s="17" t="s">
        <v>15463</v>
      </c>
      <c r="DC384" s="17" t="s">
        <v>15500</v>
      </c>
      <c r="DD384" s="17">
        <v>1</v>
      </c>
      <c r="DE384" s="17">
        <v>1</v>
      </c>
      <c r="DF384" s="17">
        <v>10</v>
      </c>
      <c r="DG384" s="23" t="s">
        <v>11182</v>
      </c>
      <c r="DH384" s="145"/>
    </row>
    <row r="385" spans="1:112" s="17" customFormat="1" x14ac:dyDescent="0.25">
      <c r="A385" s="32" t="s">
        <v>1679</v>
      </c>
      <c r="B385" s="98">
        <v>0</v>
      </c>
      <c r="C385" s="64" t="s">
        <v>15461</v>
      </c>
      <c r="D385" s="98" t="s">
        <v>1536</v>
      </c>
      <c r="E385" s="98">
        <v>41978</v>
      </c>
      <c r="F385" s="98" t="s">
        <v>1680</v>
      </c>
      <c r="G385" s="33">
        <v>44910</v>
      </c>
      <c r="H385" s="44">
        <v>42781</v>
      </c>
      <c r="I385" s="98" t="s">
        <v>87</v>
      </c>
      <c r="J385" s="98"/>
      <c r="K385" s="98"/>
      <c r="L385" s="98" t="s">
        <v>88</v>
      </c>
      <c r="M385" t="s">
        <v>156</v>
      </c>
      <c r="N385" s="98" t="s">
        <v>156</v>
      </c>
      <c r="O385" t="s">
        <v>157</v>
      </c>
      <c r="P385" s="64" t="str">
        <f>VLOOKUP(N385,Entries!J:K,2,FALSE)</f>
        <v>UNITED STATES OF AMERICA</v>
      </c>
      <c r="Q385" s="38" t="s">
        <v>1538</v>
      </c>
      <c r="R385" s="32" t="s">
        <v>1538</v>
      </c>
      <c r="S385" s="98" t="s">
        <v>156</v>
      </c>
      <c r="T385" t="s">
        <v>157</v>
      </c>
      <c r="U385" s="39" t="s">
        <v>159</v>
      </c>
      <c r="V385" s="33" t="s">
        <v>159</v>
      </c>
      <c r="W385" s="64">
        <f>IF(VLOOKUP(R385,Entries!N:P,3,FALSE)=V385,1,VLOOKUP(R385,Entries!N:P,3,FALSE))</f>
        <v>1</v>
      </c>
      <c r="X385"/>
      <c r="Y385"/>
      <c r="Z385" s="98"/>
      <c r="AA385" s="98"/>
      <c r="AB385" s="98"/>
      <c r="AC385" s="98" t="s">
        <v>93</v>
      </c>
      <c r="AD385" s="98" t="s">
        <v>1634</v>
      </c>
      <c r="AE385" s="98" t="s">
        <v>117</v>
      </c>
      <c r="AF385" s="98" t="s">
        <v>94</v>
      </c>
      <c r="AG385" s="98" t="s">
        <v>650</v>
      </c>
      <c r="AH385" s="98"/>
      <c r="AI385" s="98"/>
      <c r="AJ385" s="98">
        <v>1</v>
      </c>
      <c r="AK385" s="98" t="s">
        <v>95</v>
      </c>
      <c r="AL385" s="98"/>
      <c r="AM385" s="33"/>
      <c r="AN385" s="32" t="s">
        <v>96</v>
      </c>
      <c r="AO385" s="98" t="s">
        <v>97</v>
      </c>
      <c r="AP385" s="33" t="s">
        <v>97</v>
      </c>
      <c r="AQ385">
        <v>21104.252959969999</v>
      </c>
      <c r="AR385" t="s">
        <v>11932</v>
      </c>
      <c r="AS385" t="s">
        <v>11225</v>
      </c>
      <c r="AT385" t="s">
        <v>11933</v>
      </c>
      <c r="AU385">
        <v>97.326899999999995</v>
      </c>
      <c r="AV385" s="98">
        <v>1.6986849743333337</v>
      </c>
      <c r="AW385">
        <v>173.18039999999999</v>
      </c>
      <c r="AX385" s="98">
        <v>3.0205447149111113</v>
      </c>
      <c r="AY385">
        <v>6.2359999999999998E-4</v>
      </c>
      <c r="AZ385">
        <v>318.58589999999998</v>
      </c>
      <c r="BA385" s="98">
        <v>5.6163409554355566</v>
      </c>
      <c r="BB385">
        <v>41.490699999999997</v>
      </c>
      <c r="BC385" s="98">
        <v>0.66823581701777779</v>
      </c>
      <c r="BD385">
        <v>15.275713440000001</v>
      </c>
      <c r="BE385" s="96">
        <f t="shared" si="44"/>
        <v>6861.2129669632695</v>
      </c>
      <c r="BF385" s="96">
        <f t="shared" si="45"/>
        <v>494.49161936946712</v>
      </c>
      <c r="BG385" s="96">
        <f t="shared" si="46"/>
        <v>485.93431455707196</v>
      </c>
      <c r="BH385">
        <v>6867.6526419365919</v>
      </c>
      <c r="BI385">
        <v>1.1639997229024629E-3</v>
      </c>
      <c r="BJ385">
        <v>1.6985860255264129</v>
      </c>
      <c r="BK385">
        <v>3.0225681799258308</v>
      </c>
      <c r="BL385">
        <v>0.6128300933048102</v>
      </c>
      <c r="BM385">
        <v>5.6716932600236367</v>
      </c>
      <c r="BN385">
        <v>1.69867490423332</v>
      </c>
      <c r="BO385">
        <v>3.0225681801241588</v>
      </c>
      <c r="BP385">
        <v>1.2361151407340369E-3</v>
      </c>
      <c r="BQ385">
        <v>0.6128300933048102</v>
      </c>
      <c r="BR385">
        <v>6858.167793280928</v>
      </c>
      <c r="BS385" s="96">
        <v>495.6294906844787</v>
      </c>
      <c r="BT385" s="96">
        <v>478.38599786370196</v>
      </c>
      <c r="BU385">
        <v>5.6716932600236367</v>
      </c>
      <c r="BV385" s="65" t="str">
        <f t="shared" si="48"/>
        <v>Earth Observation</v>
      </c>
      <c r="BW385" s="32" t="s">
        <v>170</v>
      </c>
      <c r="BX385" s="98">
        <v>0.1</v>
      </c>
      <c r="BY385" s="98">
        <v>0.3</v>
      </c>
      <c r="BZ385" s="98">
        <v>0.3</v>
      </c>
      <c r="CA385" s="98">
        <v>4.36E-2</v>
      </c>
      <c r="CB385" s="98">
        <v>0.01</v>
      </c>
      <c r="CC385" s="98">
        <v>3.5000000000000003E-2</v>
      </c>
      <c r="CD385" s="98">
        <v>0.3</v>
      </c>
      <c r="CE385" s="98">
        <v>0.1</v>
      </c>
      <c r="CF385" s="33">
        <v>0.3</v>
      </c>
      <c r="CG385" s="32">
        <v>4.7</v>
      </c>
      <c r="CH385" s="98">
        <v>4.7</v>
      </c>
      <c r="CI385" s="98">
        <v>4.7</v>
      </c>
      <c r="CJ385" s="98">
        <f>Population!$CG385-Population!$CI385</f>
        <v>0</v>
      </c>
      <c r="CK385" s="120">
        <f>_xlfn.DAYS(Entries!$AY$2,Population!H385)</f>
        <v>1513</v>
      </c>
      <c r="CL385" s="120">
        <f t="shared" si="49"/>
        <v>365</v>
      </c>
      <c r="CM385" s="122">
        <f>Entries!$AY$5</f>
        <v>0.15</v>
      </c>
      <c r="CN385" s="122">
        <f t="shared" si="47"/>
        <v>0</v>
      </c>
      <c r="CO385" s="121">
        <f t="shared" si="50"/>
        <v>0</v>
      </c>
      <c r="CP385" s="32" t="s">
        <v>1635</v>
      </c>
      <c r="CQ385" s="98">
        <v>4</v>
      </c>
      <c r="CR385" s="98" t="s">
        <v>95</v>
      </c>
      <c r="CS385" s="98"/>
      <c r="CT385" s="33"/>
      <c r="CU385" s="32" t="s">
        <v>1539</v>
      </c>
      <c r="CV385" s="98" t="s">
        <v>1540</v>
      </c>
      <c r="CW385" s="98" t="s">
        <v>157</v>
      </c>
      <c r="CX385" s="98" t="s">
        <v>106</v>
      </c>
      <c r="CY385" s="98" t="s">
        <v>107</v>
      </c>
      <c r="CZ385" s="98" t="s">
        <v>108</v>
      </c>
      <c r="DA385" s="33"/>
      <c r="DB385" s="17" t="s">
        <v>15463</v>
      </c>
      <c r="DC385" s="17" t="s">
        <v>15500</v>
      </c>
      <c r="DD385" s="17">
        <v>1</v>
      </c>
      <c r="DE385" s="17">
        <v>1</v>
      </c>
      <c r="DF385" s="17">
        <v>10</v>
      </c>
      <c r="DG385" s="23" t="s">
        <v>11182</v>
      </c>
      <c r="DH385" s="145"/>
    </row>
    <row r="386" spans="1:112" s="17" customFormat="1" x14ac:dyDescent="0.25">
      <c r="A386" s="30" t="s">
        <v>1681</v>
      </c>
      <c r="B386" s="96">
        <v>0</v>
      </c>
      <c r="C386" s="148" t="s">
        <v>15461</v>
      </c>
      <c r="D386" s="96" t="s">
        <v>1536</v>
      </c>
      <c r="E386" s="96">
        <v>41977</v>
      </c>
      <c r="F386" s="96" t="s">
        <v>1682</v>
      </c>
      <c r="G386" s="31">
        <v>44909</v>
      </c>
      <c r="H386" s="43">
        <v>42781</v>
      </c>
      <c r="I386" s="96" t="s">
        <v>87</v>
      </c>
      <c r="J386" s="96"/>
      <c r="K386" s="96"/>
      <c r="L386" s="96" t="s">
        <v>88</v>
      </c>
      <c r="M386" s="124" t="s">
        <v>156</v>
      </c>
      <c r="N386" s="96" t="s">
        <v>156</v>
      </c>
      <c r="O386" s="124" t="s">
        <v>157</v>
      </c>
      <c r="P386" s="96" t="str">
        <f>VLOOKUP(N386,Entries!J:K,2,FALSE)</f>
        <v>UNITED STATES OF AMERICA</v>
      </c>
      <c r="Q386" s="123" t="s">
        <v>1538</v>
      </c>
      <c r="R386" s="30" t="s">
        <v>1538</v>
      </c>
      <c r="S386" s="96" t="s">
        <v>156</v>
      </c>
      <c r="T386" s="124" t="s">
        <v>157</v>
      </c>
      <c r="U386" s="125" t="s">
        <v>159</v>
      </c>
      <c r="V386" s="31" t="s">
        <v>159</v>
      </c>
      <c r="W386" s="64">
        <f>IF(VLOOKUP(R386,Entries!N:P,3,FALSE)=V386,1,VLOOKUP(R386,Entries!N:P,3,FALSE))</f>
        <v>1</v>
      </c>
      <c r="X386" s="124"/>
      <c r="Y386" s="124"/>
      <c r="Z386" s="96"/>
      <c r="AA386" s="96"/>
      <c r="AB386" s="96"/>
      <c r="AC386" s="96" t="s">
        <v>93</v>
      </c>
      <c r="AD386" s="96" t="s">
        <v>1634</v>
      </c>
      <c r="AE386" s="96" t="s">
        <v>117</v>
      </c>
      <c r="AF386" s="96" t="s">
        <v>94</v>
      </c>
      <c r="AG386" s="96" t="s">
        <v>650</v>
      </c>
      <c r="AH386" s="96"/>
      <c r="AI386" s="96"/>
      <c r="AJ386" s="96">
        <v>1</v>
      </c>
      <c r="AK386" s="96" t="s">
        <v>95</v>
      </c>
      <c r="AL386" s="96"/>
      <c r="AM386" s="31"/>
      <c r="AN386" s="30" t="s">
        <v>96</v>
      </c>
      <c r="AO386" s="96" t="s">
        <v>97</v>
      </c>
      <c r="AP386" s="31" t="s">
        <v>97</v>
      </c>
      <c r="AQ386">
        <v>21104.137198479999</v>
      </c>
      <c r="AR386" t="s">
        <v>11934</v>
      </c>
      <c r="AS386" t="s">
        <v>11225</v>
      </c>
      <c r="AT386" t="s">
        <v>11935</v>
      </c>
      <c r="AU386">
        <v>97.327500000000001</v>
      </c>
      <c r="AV386" s="96">
        <v>1.6986971916355555</v>
      </c>
      <c r="AW386">
        <v>173.06450000000001</v>
      </c>
      <c r="AX386" s="96">
        <v>3.0287861579244444</v>
      </c>
      <c r="AY386">
        <v>6.2189999999999999E-4</v>
      </c>
      <c r="AZ386">
        <v>321.79270000000002</v>
      </c>
      <c r="BA386" s="96">
        <v>5.60895123292</v>
      </c>
      <c r="BB386">
        <v>38.287100000000002</v>
      </c>
      <c r="BC386" s="96">
        <v>0.67565521012444452</v>
      </c>
      <c r="BD386">
        <v>15.2762478</v>
      </c>
      <c r="BE386" s="96">
        <f t="shared" si="44"/>
        <v>6861.0529634866734</v>
      </c>
      <c r="BF386" s="96">
        <f t="shared" si="45"/>
        <v>494.3198523246665</v>
      </c>
      <c r="BG386" s="96">
        <f t="shared" si="46"/>
        <v>485.78607464868128</v>
      </c>
      <c r="BH386">
        <v>6867.4930564279584</v>
      </c>
      <c r="BI386">
        <v>1.1973211889646741E-3</v>
      </c>
      <c r="BJ386">
        <v>1.6985964862300571</v>
      </c>
      <c r="BK386">
        <v>3.0205453432944762</v>
      </c>
      <c r="BL386">
        <v>0.62177782538661286</v>
      </c>
      <c r="BM386">
        <v>5.6628014278779171</v>
      </c>
      <c r="BN386">
        <v>1.698685376221402</v>
      </c>
      <c r="BO386">
        <v>3.0205453435293079</v>
      </c>
      <c r="BP386">
        <v>1.2571794509253879E-3</v>
      </c>
      <c r="BQ386">
        <v>0.62177782538661286</v>
      </c>
      <c r="BR386">
        <v>6858.0077442740903</v>
      </c>
      <c r="BS386" s="96">
        <v>495.83300683555353</v>
      </c>
      <c r="BT386" s="96">
        <v>478.60302508574387</v>
      </c>
      <c r="BU386">
        <v>5.6628014278779171</v>
      </c>
      <c r="BV386" s="60" t="str">
        <f t="shared" si="48"/>
        <v>Earth Observation</v>
      </c>
      <c r="BW386" s="30" t="s">
        <v>170</v>
      </c>
      <c r="BX386" s="96">
        <v>0.1</v>
      </c>
      <c r="BY386" s="96">
        <v>0.3</v>
      </c>
      <c r="BZ386" s="96">
        <v>0.3</v>
      </c>
      <c r="CA386" s="96">
        <v>4.36E-2</v>
      </c>
      <c r="CB386" s="96">
        <v>0.01</v>
      </c>
      <c r="CC386" s="96">
        <v>3.5000000000000003E-2</v>
      </c>
      <c r="CD386" s="96">
        <v>0.3</v>
      </c>
      <c r="CE386" s="96">
        <v>0.1</v>
      </c>
      <c r="CF386" s="31">
        <v>0.3</v>
      </c>
      <c r="CG386" s="30">
        <v>4.7</v>
      </c>
      <c r="CH386" s="96">
        <v>4.7</v>
      </c>
      <c r="CI386" s="96">
        <v>4.7</v>
      </c>
      <c r="CJ386" s="96">
        <f>Population!$CG386-Population!$CI386</f>
        <v>0</v>
      </c>
      <c r="CK386" s="118">
        <f>_xlfn.DAYS(Entries!$AY$2,Population!H386)</f>
        <v>1513</v>
      </c>
      <c r="CL386" s="118">
        <f t="shared" si="49"/>
        <v>365</v>
      </c>
      <c r="CM386" s="117">
        <f>Entries!$AY$5</f>
        <v>0.15</v>
      </c>
      <c r="CN386" s="117">
        <f t="shared" si="47"/>
        <v>0</v>
      </c>
      <c r="CO386" s="119">
        <f t="shared" si="50"/>
        <v>0</v>
      </c>
      <c r="CP386" s="30" t="s">
        <v>1635</v>
      </c>
      <c r="CQ386" s="96">
        <v>4</v>
      </c>
      <c r="CR386" s="96" t="s">
        <v>95</v>
      </c>
      <c r="CS386" s="96"/>
      <c r="CT386" s="31"/>
      <c r="CU386" s="30" t="s">
        <v>1539</v>
      </c>
      <c r="CV386" s="96" t="s">
        <v>1540</v>
      </c>
      <c r="CW386" s="96" t="s">
        <v>157</v>
      </c>
      <c r="CX386" s="96" t="s">
        <v>106</v>
      </c>
      <c r="CY386" s="96" t="s">
        <v>107</v>
      </c>
      <c r="CZ386" s="96" t="s">
        <v>108</v>
      </c>
      <c r="DA386" s="31"/>
      <c r="DB386" s="17" t="s">
        <v>15463</v>
      </c>
      <c r="DC386" s="17" t="s">
        <v>15500</v>
      </c>
      <c r="DD386" s="17">
        <v>1</v>
      </c>
      <c r="DE386" s="17">
        <v>1</v>
      </c>
      <c r="DF386" s="17">
        <v>10</v>
      </c>
      <c r="DG386" s="23" t="s">
        <v>11182</v>
      </c>
      <c r="DH386" s="145"/>
    </row>
    <row r="387" spans="1:112" s="17" customFormat="1" x14ac:dyDescent="0.25">
      <c r="A387" s="32" t="s">
        <v>1683</v>
      </c>
      <c r="B387" s="98">
        <v>0</v>
      </c>
      <c r="C387" s="64" t="s">
        <v>15461</v>
      </c>
      <c r="D387" s="98" t="s">
        <v>1536</v>
      </c>
      <c r="E387" s="98">
        <v>41976</v>
      </c>
      <c r="F387" s="98" t="s">
        <v>1684</v>
      </c>
      <c r="G387" s="33">
        <v>44908</v>
      </c>
      <c r="H387" s="44">
        <v>42781</v>
      </c>
      <c r="I387" s="98" t="s">
        <v>87</v>
      </c>
      <c r="J387" s="98"/>
      <c r="K387" s="98"/>
      <c r="L387" s="98" t="s">
        <v>88</v>
      </c>
      <c r="M387" t="s">
        <v>156</v>
      </c>
      <c r="N387" s="98" t="s">
        <v>156</v>
      </c>
      <c r="O387" t="s">
        <v>157</v>
      </c>
      <c r="P387" s="64" t="str">
        <f>VLOOKUP(N387,Entries!J:K,2,FALSE)</f>
        <v>UNITED STATES OF AMERICA</v>
      </c>
      <c r="Q387" s="38" t="s">
        <v>1538</v>
      </c>
      <c r="R387" s="32" t="s">
        <v>1538</v>
      </c>
      <c r="S387" s="98" t="s">
        <v>156</v>
      </c>
      <c r="T387" t="s">
        <v>157</v>
      </c>
      <c r="U387" s="39" t="s">
        <v>159</v>
      </c>
      <c r="V387" s="33" t="s">
        <v>159</v>
      </c>
      <c r="W387" s="64">
        <f>IF(VLOOKUP(R387,Entries!N:P,3,FALSE)=V387,1,VLOOKUP(R387,Entries!N:P,3,FALSE))</f>
        <v>1</v>
      </c>
      <c r="X387"/>
      <c r="Y387"/>
      <c r="Z387" s="98"/>
      <c r="AA387" s="98"/>
      <c r="AB387" s="98"/>
      <c r="AC387" s="98" t="s">
        <v>93</v>
      </c>
      <c r="AD387" s="98" t="s">
        <v>1634</v>
      </c>
      <c r="AE387" s="98" t="s">
        <v>117</v>
      </c>
      <c r="AF387" s="98" t="s">
        <v>94</v>
      </c>
      <c r="AG387" s="98" t="s">
        <v>650</v>
      </c>
      <c r="AH387" s="98"/>
      <c r="AI387" s="98"/>
      <c r="AJ387" s="98">
        <v>1</v>
      </c>
      <c r="AK387" s="98" t="s">
        <v>95</v>
      </c>
      <c r="AL387" s="98"/>
      <c r="AM387" s="33"/>
      <c r="AN387" s="32" t="s">
        <v>96</v>
      </c>
      <c r="AO387" s="98" t="s">
        <v>97</v>
      </c>
      <c r="AP387" s="33" t="s">
        <v>97</v>
      </c>
      <c r="AQ387">
        <v>21104.439723300002</v>
      </c>
      <c r="AR387" t="s">
        <v>11936</v>
      </c>
      <c r="AS387" t="s">
        <v>11225</v>
      </c>
      <c r="AT387" t="s">
        <v>11937</v>
      </c>
      <c r="AU387">
        <v>97.328199999999995</v>
      </c>
      <c r="AV387" s="98">
        <v>1.698676247688889</v>
      </c>
      <c r="AW387">
        <v>173.5367</v>
      </c>
      <c r="AX387" s="98">
        <v>3.0272432871866664</v>
      </c>
      <c r="AY387">
        <v>5.9210000000000003E-4</v>
      </c>
      <c r="AZ387">
        <v>321.36930000000001</v>
      </c>
      <c r="BA387" s="98">
        <v>6.0081271484266674</v>
      </c>
      <c r="BB387">
        <v>38.712200000000003</v>
      </c>
      <c r="BC387" s="98">
        <v>0.27686850296000004</v>
      </c>
      <c r="BD387">
        <v>15.27554598</v>
      </c>
      <c r="BE387" s="96">
        <f t="shared" ref="BE387:BE450" si="51">(((((24*60*60/BD387)^2)*3.986004418*(10^(14)))/(4*3.141592*3.141592))^(1/3))/1000</f>
        <v>6861.2631114502365</v>
      </c>
      <c r="BF387" s="96">
        <f t="shared" ref="BF387:BF450" si="52">$BE387*(1+$AY387)-6371</f>
        <v>494.32566533852605</v>
      </c>
      <c r="BG387" s="96">
        <f t="shared" ref="BG387:BG450" si="53">$BE387*(1-$AY387)-6371</f>
        <v>486.20055756194688</v>
      </c>
      <c r="BH387">
        <v>6867.7026760853978</v>
      </c>
      <c r="BI387">
        <v>1.1850738349263141E-3</v>
      </c>
      <c r="BJ387">
        <v>1.698608700682483</v>
      </c>
      <c r="BK387">
        <v>3.0287867880800818</v>
      </c>
      <c r="BL387">
        <v>0.64492706014167833</v>
      </c>
      <c r="BM387">
        <v>5.6396818345698962</v>
      </c>
      <c r="BN387">
        <v>1.6986975935228379</v>
      </c>
      <c r="BO387">
        <v>3.0287867882731132</v>
      </c>
      <c r="BP387">
        <v>1.2561558782259829E-3</v>
      </c>
      <c r="BQ387">
        <v>0.64492706014167833</v>
      </c>
      <c r="BR387">
        <v>6858.2180159606487</v>
      </c>
      <c r="BS387" s="96">
        <v>496.94973056975232</v>
      </c>
      <c r="BT387" s="96">
        <v>477.51599920038734</v>
      </c>
      <c r="BU387">
        <v>5.6396818345698962</v>
      </c>
      <c r="BV387" s="65" t="str">
        <f t="shared" si="48"/>
        <v>Earth Observation</v>
      </c>
      <c r="BW387" s="32" t="s">
        <v>170</v>
      </c>
      <c r="BX387" s="98">
        <v>0.1</v>
      </c>
      <c r="BY387" s="98">
        <v>0.3</v>
      </c>
      <c r="BZ387" s="98">
        <v>0.3</v>
      </c>
      <c r="CA387" s="98">
        <v>4.36E-2</v>
      </c>
      <c r="CB387" s="98">
        <v>0.01</v>
      </c>
      <c r="CC387" s="98">
        <v>3.5000000000000003E-2</v>
      </c>
      <c r="CD387" s="98">
        <v>0.3</v>
      </c>
      <c r="CE387" s="98">
        <v>0.1</v>
      </c>
      <c r="CF387" s="33">
        <v>0.3</v>
      </c>
      <c r="CG387" s="32">
        <v>4.7</v>
      </c>
      <c r="CH387" s="98">
        <v>4.7</v>
      </c>
      <c r="CI387" s="98">
        <v>4.7</v>
      </c>
      <c r="CJ387" s="98">
        <f>Population!$CG387-Population!$CI387</f>
        <v>0</v>
      </c>
      <c r="CK387" s="120">
        <f>_xlfn.DAYS(Entries!$AY$2,Population!H387)</f>
        <v>1513</v>
      </c>
      <c r="CL387" s="120">
        <f t="shared" si="49"/>
        <v>365</v>
      </c>
      <c r="CM387" s="122">
        <f>Entries!$AY$5</f>
        <v>0.15</v>
      </c>
      <c r="CN387" s="122">
        <f t="shared" si="47"/>
        <v>0</v>
      </c>
      <c r="CO387" s="121">
        <f t="shared" si="50"/>
        <v>0</v>
      </c>
      <c r="CP387" s="32" t="s">
        <v>1635</v>
      </c>
      <c r="CQ387" s="98">
        <v>4</v>
      </c>
      <c r="CR387" s="98" t="s">
        <v>95</v>
      </c>
      <c r="CS387" s="98"/>
      <c r="CT387" s="33"/>
      <c r="CU387" s="32" t="s">
        <v>1539</v>
      </c>
      <c r="CV387" s="98" t="s">
        <v>1540</v>
      </c>
      <c r="CW387" s="98" t="s">
        <v>157</v>
      </c>
      <c r="CX387" s="98" t="s">
        <v>106</v>
      </c>
      <c r="CY387" s="98" t="s">
        <v>107</v>
      </c>
      <c r="CZ387" s="98" t="s">
        <v>108</v>
      </c>
      <c r="DA387" s="33"/>
      <c r="DB387" s="17" t="s">
        <v>15463</v>
      </c>
      <c r="DC387" s="17" t="s">
        <v>15500</v>
      </c>
      <c r="DD387" s="17">
        <v>1</v>
      </c>
      <c r="DE387" s="17">
        <v>1</v>
      </c>
      <c r="DF387" s="17">
        <v>10</v>
      </c>
      <c r="DG387" s="23" t="s">
        <v>11182</v>
      </c>
      <c r="DH387" s="145"/>
    </row>
    <row r="388" spans="1:112" s="17" customFormat="1" x14ac:dyDescent="0.25">
      <c r="A388" s="30" t="s">
        <v>1685</v>
      </c>
      <c r="B388" s="96">
        <v>0</v>
      </c>
      <c r="C388" s="148" t="s">
        <v>15461</v>
      </c>
      <c r="D388" s="96" t="s">
        <v>1536</v>
      </c>
      <c r="E388" s="96">
        <v>42009</v>
      </c>
      <c r="F388" s="96" t="s">
        <v>1686</v>
      </c>
      <c r="G388" s="31">
        <v>44891</v>
      </c>
      <c r="H388" s="43">
        <v>42781</v>
      </c>
      <c r="I388" s="96" t="s">
        <v>87</v>
      </c>
      <c r="J388" s="96"/>
      <c r="K388" s="96"/>
      <c r="L388" s="96" t="s">
        <v>88</v>
      </c>
      <c r="M388" s="124" t="s">
        <v>156</v>
      </c>
      <c r="N388" s="96" t="s">
        <v>156</v>
      </c>
      <c r="O388" s="124" t="s">
        <v>157</v>
      </c>
      <c r="P388" s="96" t="str">
        <f>VLOOKUP(N388,Entries!J:K,2,FALSE)</f>
        <v>UNITED STATES OF AMERICA</v>
      </c>
      <c r="Q388" s="123" t="s">
        <v>1538</v>
      </c>
      <c r="R388" s="30" t="s">
        <v>1538</v>
      </c>
      <c r="S388" s="96" t="s">
        <v>156</v>
      </c>
      <c r="T388" s="124" t="s">
        <v>157</v>
      </c>
      <c r="U388" s="125" t="s">
        <v>159</v>
      </c>
      <c r="V388" s="31" t="s">
        <v>159</v>
      </c>
      <c r="W388" s="64">
        <f>IF(VLOOKUP(R388,Entries!N:P,3,FALSE)=V388,1,VLOOKUP(R388,Entries!N:P,3,FALSE))</f>
        <v>1</v>
      </c>
      <c r="X388" s="124"/>
      <c r="Y388" s="124"/>
      <c r="Z388" s="96"/>
      <c r="AA388" s="96"/>
      <c r="AB388" s="96"/>
      <c r="AC388" s="96" t="s">
        <v>93</v>
      </c>
      <c r="AD388" s="96" t="s">
        <v>1634</v>
      </c>
      <c r="AE388" s="96" t="s">
        <v>117</v>
      </c>
      <c r="AF388" s="96" t="s">
        <v>94</v>
      </c>
      <c r="AG388" s="96" t="s">
        <v>650</v>
      </c>
      <c r="AH388" s="96"/>
      <c r="AI388" s="96"/>
      <c r="AJ388" s="96">
        <v>1</v>
      </c>
      <c r="AK388" s="96" t="s">
        <v>95</v>
      </c>
      <c r="AL388" s="96"/>
      <c r="AM388" s="31"/>
      <c r="AN388" s="30" t="s">
        <v>96</v>
      </c>
      <c r="AO388" s="96" t="s">
        <v>97</v>
      </c>
      <c r="AP388" s="31" t="s">
        <v>97</v>
      </c>
      <c r="AQ388">
        <v>21104.421600199999</v>
      </c>
      <c r="AR388" t="s">
        <v>11938</v>
      </c>
      <c r="AS388" t="s">
        <v>11225</v>
      </c>
      <c r="AT388" t="s">
        <v>11939</v>
      </c>
      <c r="AU388">
        <v>97.326999999999998</v>
      </c>
      <c r="AV388" s="96">
        <v>1.6986622850577779</v>
      </c>
      <c r="AW388">
        <v>173.44829999999999</v>
      </c>
      <c r="AX388" s="96">
        <v>3.0224209434666665</v>
      </c>
      <c r="AY388">
        <v>6.4539999999999997E-4</v>
      </c>
      <c r="AZ388">
        <v>344.24040000000002</v>
      </c>
      <c r="BA388" s="96">
        <v>6.0604416365422225</v>
      </c>
      <c r="BB388">
        <v>15.8634</v>
      </c>
      <c r="BC388" s="96">
        <v>0.22461859201333334</v>
      </c>
      <c r="BD388">
        <v>15.27549625</v>
      </c>
      <c r="BE388" s="96">
        <f t="shared" si="51"/>
        <v>6861.2780028564275</v>
      </c>
      <c r="BF388" s="96">
        <f t="shared" si="52"/>
        <v>494.70627167947077</v>
      </c>
      <c r="BG388" s="96">
        <f t="shared" si="53"/>
        <v>485.84973403338427</v>
      </c>
      <c r="BH388">
        <v>6867.7195761796429</v>
      </c>
      <c r="BI388">
        <v>1.4301305728027099E-3</v>
      </c>
      <c r="BJ388">
        <v>1.698587771259364</v>
      </c>
      <c r="BK388">
        <v>3.0272439168277692</v>
      </c>
      <c r="BL388">
        <v>0.68688166367469927</v>
      </c>
      <c r="BM388">
        <v>5.5981168013835596</v>
      </c>
      <c r="BN388">
        <v>1.698676649598263</v>
      </c>
      <c r="BO388">
        <v>3.0272439172684349</v>
      </c>
      <c r="BP388">
        <v>1.4168176957703141E-3</v>
      </c>
      <c r="BQ388">
        <v>0.68688166367469927</v>
      </c>
      <c r="BR388">
        <v>6858.2328648850698</v>
      </c>
      <c r="BS388" s="96">
        <v>497.13763794734768</v>
      </c>
      <c r="BT388" s="96">
        <v>477.40875548211079</v>
      </c>
      <c r="BU388">
        <v>5.5981168013835596</v>
      </c>
      <c r="BV388" s="60" t="str">
        <f t="shared" si="48"/>
        <v>Earth Observation</v>
      </c>
      <c r="BW388" s="30" t="s">
        <v>170</v>
      </c>
      <c r="BX388" s="96">
        <v>0.1</v>
      </c>
      <c r="BY388" s="96">
        <v>0.3</v>
      </c>
      <c r="BZ388" s="96">
        <v>0.3</v>
      </c>
      <c r="CA388" s="96">
        <v>4.36E-2</v>
      </c>
      <c r="CB388" s="96">
        <v>0.01</v>
      </c>
      <c r="CC388" s="96">
        <v>3.5000000000000003E-2</v>
      </c>
      <c r="CD388" s="96">
        <v>0.3</v>
      </c>
      <c r="CE388" s="96">
        <v>0.1</v>
      </c>
      <c r="CF388" s="31">
        <v>0.3</v>
      </c>
      <c r="CG388" s="30">
        <v>4.7</v>
      </c>
      <c r="CH388" s="96">
        <v>4.7</v>
      </c>
      <c r="CI388" s="96">
        <v>4.7</v>
      </c>
      <c r="CJ388" s="96">
        <f>Population!$CG388-Population!$CI388</f>
        <v>0</v>
      </c>
      <c r="CK388" s="118">
        <f>_xlfn.DAYS(Entries!$AY$2,Population!H388)</f>
        <v>1513</v>
      </c>
      <c r="CL388" s="118">
        <f t="shared" si="49"/>
        <v>365</v>
      </c>
      <c r="CM388" s="117">
        <f>Entries!$AY$5</f>
        <v>0.15</v>
      </c>
      <c r="CN388" s="117">
        <f t="shared" si="47"/>
        <v>0</v>
      </c>
      <c r="CO388" s="119">
        <f t="shared" si="50"/>
        <v>0</v>
      </c>
      <c r="CP388" s="30" t="s">
        <v>1635</v>
      </c>
      <c r="CQ388" s="96">
        <v>4</v>
      </c>
      <c r="CR388" s="96" t="s">
        <v>95</v>
      </c>
      <c r="CS388" s="96"/>
      <c r="CT388" s="31"/>
      <c r="CU388" s="30" t="s">
        <v>1539</v>
      </c>
      <c r="CV388" s="96" t="s">
        <v>1540</v>
      </c>
      <c r="CW388" s="96" t="s">
        <v>157</v>
      </c>
      <c r="CX388" s="96" t="s">
        <v>106</v>
      </c>
      <c r="CY388" s="96" t="s">
        <v>107</v>
      </c>
      <c r="CZ388" s="96" t="s">
        <v>108</v>
      </c>
      <c r="DA388" s="31"/>
      <c r="DB388" s="17" t="s">
        <v>15463</v>
      </c>
      <c r="DC388" s="17" t="s">
        <v>15500</v>
      </c>
      <c r="DD388" s="17">
        <v>1</v>
      </c>
      <c r="DE388" s="17">
        <v>1</v>
      </c>
      <c r="DF388" s="17">
        <v>10</v>
      </c>
      <c r="DG388" s="23" t="s">
        <v>11182</v>
      </c>
      <c r="DH388" s="145"/>
    </row>
    <row r="389" spans="1:112" s="17" customFormat="1" x14ac:dyDescent="0.25">
      <c r="A389" s="32" t="s">
        <v>1687</v>
      </c>
      <c r="B389" s="98">
        <v>0</v>
      </c>
      <c r="C389" s="64" t="s">
        <v>15461</v>
      </c>
      <c r="D389" s="98" t="s">
        <v>1536</v>
      </c>
      <c r="E389" s="98">
        <v>42034</v>
      </c>
      <c r="F389" s="98" t="s">
        <v>1688</v>
      </c>
      <c r="G389" s="33">
        <v>44937</v>
      </c>
      <c r="H389" s="44">
        <v>42781</v>
      </c>
      <c r="I389" s="98" t="s">
        <v>87</v>
      </c>
      <c r="J389" s="98"/>
      <c r="K389" s="98"/>
      <c r="L389" s="98" t="s">
        <v>88</v>
      </c>
      <c r="M389" t="s">
        <v>156</v>
      </c>
      <c r="N389" s="98" t="s">
        <v>156</v>
      </c>
      <c r="O389" t="s">
        <v>157</v>
      </c>
      <c r="P389" s="64" t="str">
        <f>VLOOKUP(N389,Entries!J:K,2,FALSE)</f>
        <v>UNITED STATES OF AMERICA</v>
      </c>
      <c r="Q389" s="38" t="s">
        <v>1538</v>
      </c>
      <c r="R389" s="32" t="s">
        <v>1538</v>
      </c>
      <c r="S389" s="98" t="s">
        <v>156</v>
      </c>
      <c r="T389" t="s">
        <v>157</v>
      </c>
      <c r="U389" s="39" t="s">
        <v>159</v>
      </c>
      <c r="V389" s="33" t="s">
        <v>159</v>
      </c>
      <c r="W389" s="64">
        <f>IF(VLOOKUP(R389,Entries!N:P,3,FALSE)=V389,1,VLOOKUP(R389,Entries!N:P,3,FALSE))</f>
        <v>1</v>
      </c>
      <c r="X389"/>
      <c r="Y389"/>
      <c r="Z389" s="98"/>
      <c r="AA389" s="98"/>
      <c r="AB389" s="98"/>
      <c r="AC389" s="98" t="s">
        <v>93</v>
      </c>
      <c r="AD389" s="98" t="s">
        <v>1634</v>
      </c>
      <c r="AE389" s="98" t="s">
        <v>117</v>
      </c>
      <c r="AF389" s="98" t="s">
        <v>94</v>
      </c>
      <c r="AG389" s="98" t="s">
        <v>650</v>
      </c>
      <c r="AH389" s="98"/>
      <c r="AI389" s="98"/>
      <c r="AJ389" s="98">
        <v>1</v>
      </c>
      <c r="AK389" s="98" t="s">
        <v>95</v>
      </c>
      <c r="AL389" s="98"/>
      <c r="AM389" s="33"/>
      <c r="AN389" s="32" t="s">
        <v>96</v>
      </c>
      <c r="AO389" s="98" t="s">
        <v>97</v>
      </c>
      <c r="AP389" s="33" t="s">
        <v>97</v>
      </c>
      <c r="AQ389">
        <v>21104.222512969998</v>
      </c>
      <c r="AR389" t="s">
        <v>11940</v>
      </c>
      <c r="AS389" t="s">
        <v>11225</v>
      </c>
      <c r="AT389" t="s">
        <v>11941</v>
      </c>
      <c r="AU389">
        <v>97.3262</v>
      </c>
      <c r="AV389" s="98">
        <v>1.6987041729511112</v>
      </c>
      <c r="AW389">
        <v>173.172</v>
      </c>
      <c r="AX389" s="98">
        <v>3.0300619933422226</v>
      </c>
      <c r="AY389">
        <v>6.4479999999999995E-4</v>
      </c>
      <c r="AZ389">
        <v>347.23779999999999</v>
      </c>
      <c r="BA389" s="98">
        <v>5.9127117633999999</v>
      </c>
      <c r="BB389">
        <v>12.8697</v>
      </c>
      <c r="BC389" s="98">
        <v>0.37215822430666667</v>
      </c>
      <c r="BD389">
        <v>15.27536151</v>
      </c>
      <c r="BE389" s="96">
        <f t="shared" si="51"/>
        <v>6861.3183504989693</v>
      </c>
      <c r="BF389" s="96">
        <f t="shared" si="52"/>
        <v>494.7425285713698</v>
      </c>
      <c r="BG389" s="96">
        <f t="shared" si="53"/>
        <v>485.89417242656782</v>
      </c>
      <c r="BH389">
        <v>6867.7599858652629</v>
      </c>
      <c r="BI389">
        <v>1.457095921008719E-3</v>
      </c>
      <c r="BJ389">
        <v>1.6985738191440469</v>
      </c>
      <c r="BK389">
        <v>3.0224215722955798</v>
      </c>
      <c r="BL389">
        <v>0.7009599301616567</v>
      </c>
      <c r="BM389">
        <v>5.5841031427765264</v>
      </c>
      <c r="BN389">
        <v>1.698662686963631</v>
      </c>
      <c r="BO389">
        <v>3.0224215725653631</v>
      </c>
      <c r="BP389">
        <v>1.438327250851327E-3</v>
      </c>
      <c r="BQ389">
        <v>0.7009599301616567</v>
      </c>
      <c r="BR389">
        <v>6858.2731967147292</v>
      </c>
      <c r="BS389" s="96">
        <v>496.75713821711543</v>
      </c>
      <c r="BT389" s="96">
        <v>477.84234683375871</v>
      </c>
      <c r="BU389">
        <v>5.5841031427765264</v>
      </c>
      <c r="BV389" s="65" t="str">
        <f t="shared" si="48"/>
        <v>Earth Observation</v>
      </c>
      <c r="BW389" s="32" t="s">
        <v>170</v>
      </c>
      <c r="BX389" s="98">
        <v>0.1</v>
      </c>
      <c r="BY389" s="98">
        <v>0.3</v>
      </c>
      <c r="BZ389" s="98">
        <v>0.3</v>
      </c>
      <c r="CA389" s="98">
        <v>4.36E-2</v>
      </c>
      <c r="CB389" s="98">
        <v>0.01</v>
      </c>
      <c r="CC389" s="98">
        <v>3.5000000000000003E-2</v>
      </c>
      <c r="CD389" s="98">
        <v>0.3</v>
      </c>
      <c r="CE389" s="98">
        <v>0.1</v>
      </c>
      <c r="CF389" s="33">
        <v>0.3</v>
      </c>
      <c r="CG389" s="32">
        <v>4.7</v>
      </c>
      <c r="CH389" s="98">
        <v>4.7</v>
      </c>
      <c r="CI389" s="98">
        <v>4.7</v>
      </c>
      <c r="CJ389" s="98">
        <f>Population!$CG389-Population!$CI389</f>
        <v>0</v>
      </c>
      <c r="CK389" s="120">
        <f>_xlfn.DAYS(Entries!$AY$2,Population!H389)</f>
        <v>1513</v>
      </c>
      <c r="CL389" s="120">
        <f t="shared" si="49"/>
        <v>365</v>
      </c>
      <c r="CM389" s="122">
        <f>Entries!$AY$5</f>
        <v>0.15</v>
      </c>
      <c r="CN389" s="122">
        <f t="shared" si="47"/>
        <v>0</v>
      </c>
      <c r="CO389" s="121">
        <f t="shared" si="50"/>
        <v>0</v>
      </c>
      <c r="CP389" s="32" t="s">
        <v>1635</v>
      </c>
      <c r="CQ389" s="98">
        <v>4</v>
      </c>
      <c r="CR389" s="98" t="s">
        <v>95</v>
      </c>
      <c r="CS389" s="98"/>
      <c r="CT389" s="33"/>
      <c r="CU389" s="32" t="s">
        <v>1539</v>
      </c>
      <c r="CV389" s="98" t="s">
        <v>1540</v>
      </c>
      <c r="CW389" s="98" t="s">
        <v>157</v>
      </c>
      <c r="CX389" s="98" t="s">
        <v>106</v>
      </c>
      <c r="CY389" s="98" t="s">
        <v>107</v>
      </c>
      <c r="CZ389" s="98" t="s">
        <v>108</v>
      </c>
      <c r="DA389" s="33"/>
      <c r="DB389" s="17" t="s">
        <v>15463</v>
      </c>
      <c r="DC389" s="17" t="s">
        <v>15500</v>
      </c>
      <c r="DD389" s="17">
        <v>1</v>
      </c>
      <c r="DE389" s="17">
        <v>1</v>
      </c>
      <c r="DF389" s="17">
        <v>10</v>
      </c>
      <c r="DG389" s="23" t="s">
        <v>11182</v>
      </c>
      <c r="DH389" s="145"/>
    </row>
    <row r="390" spans="1:112" s="17" customFormat="1" x14ac:dyDescent="0.25">
      <c r="A390" s="30" t="s">
        <v>1689</v>
      </c>
      <c r="B390" s="96">
        <v>0</v>
      </c>
      <c r="C390" s="148" t="s">
        <v>15461</v>
      </c>
      <c r="D390" s="96" t="s">
        <v>1536</v>
      </c>
      <c r="E390" s="96">
        <v>42028</v>
      </c>
      <c r="F390" s="96" t="s">
        <v>1690</v>
      </c>
      <c r="G390" s="31">
        <v>44931</v>
      </c>
      <c r="H390" s="43">
        <v>42781</v>
      </c>
      <c r="I390" s="96" t="s">
        <v>87</v>
      </c>
      <c r="J390" s="96"/>
      <c r="K390" s="96"/>
      <c r="L390" s="96" t="s">
        <v>88</v>
      </c>
      <c r="M390" s="124" t="s">
        <v>156</v>
      </c>
      <c r="N390" s="96" t="s">
        <v>156</v>
      </c>
      <c r="O390" s="124" t="s">
        <v>157</v>
      </c>
      <c r="P390" s="96" t="str">
        <f>VLOOKUP(N390,Entries!J:K,2,FALSE)</f>
        <v>UNITED STATES OF AMERICA</v>
      </c>
      <c r="Q390" s="123" t="s">
        <v>1538</v>
      </c>
      <c r="R390" s="30" t="s">
        <v>1538</v>
      </c>
      <c r="S390" s="96" t="s">
        <v>156</v>
      </c>
      <c r="T390" s="124" t="s">
        <v>157</v>
      </c>
      <c r="U390" s="125" t="s">
        <v>159</v>
      </c>
      <c r="V390" s="31" t="s">
        <v>159</v>
      </c>
      <c r="W390" s="64">
        <f>IF(VLOOKUP(R390,Entries!N:P,3,FALSE)=V390,1,VLOOKUP(R390,Entries!N:P,3,FALSE))</f>
        <v>1</v>
      </c>
      <c r="X390" s="124"/>
      <c r="Y390" s="124"/>
      <c r="Z390" s="96"/>
      <c r="AA390" s="96"/>
      <c r="AB390" s="96"/>
      <c r="AC390" s="96" t="s">
        <v>93</v>
      </c>
      <c r="AD390" s="96" t="s">
        <v>1634</v>
      </c>
      <c r="AE390" s="96" t="s">
        <v>117</v>
      </c>
      <c r="AF390" s="96" t="s">
        <v>94</v>
      </c>
      <c r="AG390" s="96" t="s">
        <v>650</v>
      </c>
      <c r="AH390" s="96"/>
      <c r="AI390" s="96"/>
      <c r="AJ390" s="96">
        <v>1</v>
      </c>
      <c r="AK390" s="96" t="s">
        <v>95</v>
      </c>
      <c r="AL390" s="96"/>
      <c r="AM390" s="31"/>
      <c r="AN390" s="30" t="s">
        <v>96</v>
      </c>
      <c r="AO390" s="96" t="s">
        <v>97</v>
      </c>
      <c r="AP390" s="31" t="s">
        <v>97</v>
      </c>
      <c r="AQ390">
        <v>21104.49466674</v>
      </c>
      <c r="AR390" t="s">
        <v>11942</v>
      </c>
      <c r="AS390" t="s">
        <v>11225</v>
      </c>
      <c r="AT390" t="s">
        <v>11943</v>
      </c>
      <c r="AU390">
        <v>97.328599999999994</v>
      </c>
      <c r="AV390" s="96">
        <v>1.6986832290044445</v>
      </c>
      <c r="AW390">
        <v>173.60980000000001</v>
      </c>
      <c r="AX390" s="96">
        <v>3.0286796928622222</v>
      </c>
      <c r="AY390">
        <v>6.5669999999999997E-4</v>
      </c>
      <c r="AZ390">
        <v>338.77350000000001</v>
      </c>
      <c r="BA390" s="96">
        <v>5.9095876246888892</v>
      </c>
      <c r="BB390">
        <v>21.3231</v>
      </c>
      <c r="BC390" s="96">
        <v>0.37526665505777779</v>
      </c>
      <c r="BD390">
        <v>15.275273240000001</v>
      </c>
      <c r="BE390" s="96">
        <f t="shared" si="51"/>
        <v>6861.3447831079875</v>
      </c>
      <c r="BF390" s="96">
        <f t="shared" si="52"/>
        <v>494.85062822705459</v>
      </c>
      <c r="BG390" s="96">
        <f t="shared" si="53"/>
        <v>485.83893798892041</v>
      </c>
      <c r="BH390">
        <v>6867.7861762928605</v>
      </c>
      <c r="BI390">
        <v>1.384172906767523E-3</v>
      </c>
      <c r="BJ390">
        <v>1.6986156793087339</v>
      </c>
      <c r="BK390">
        <v>3.0300626237091168</v>
      </c>
      <c r="BL390">
        <v>0.65607235236351347</v>
      </c>
      <c r="BM390">
        <v>5.6288003931603576</v>
      </c>
      <c r="BN390">
        <v>1.698704574864971</v>
      </c>
      <c r="BO390">
        <v>3.0300626239839721</v>
      </c>
      <c r="BP390">
        <v>1.3789708888103909E-3</v>
      </c>
      <c r="BQ390">
        <v>0.65607235236351347</v>
      </c>
      <c r="BR390">
        <v>6858.2997425254371</v>
      </c>
      <c r="BS390" s="96">
        <v>496.73019472205669</v>
      </c>
      <c r="BT390" s="96">
        <v>477.79635286416578</v>
      </c>
      <c r="BU390">
        <v>5.6288003931603576</v>
      </c>
      <c r="BV390" s="60" t="str">
        <f t="shared" si="48"/>
        <v>Earth Observation</v>
      </c>
      <c r="BW390" s="30" t="s">
        <v>170</v>
      </c>
      <c r="BX390" s="96">
        <v>0.1</v>
      </c>
      <c r="BY390" s="96">
        <v>0.3</v>
      </c>
      <c r="BZ390" s="96">
        <v>0.3</v>
      </c>
      <c r="CA390" s="96">
        <v>4.36E-2</v>
      </c>
      <c r="CB390" s="96">
        <v>0.01</v>
      </c>
      <c r="CC390" s="96">
        <v>3.5000000000000003E-2</v>
      </c>
      <c r="CD390" s="96">
        <v>0.3</v>
      </c>
      <c r="CE390" s="96">
        <v>0.1</v>
      </c>
      <c r="CF390" s="31">
        <v>0.3</v>
      </c>
      <c r="CG390" s="30">
        <v>4.7</v>
      </c>
      <c r="CH390" s="96">
        <v>4.7</v>
      </c>
      <c r="CI390" s="96">
        <v>4.7</v>
      </c>
      <c r="CJ390" s="96">
        <f>Population!$CG390-Population!$CI390</f>
        <v>0</v>
      </c>
      <c r="CK390" s="118">
        <f>_xlfn.DAYS(Entries!$AY$2,Population!H390)</f>
        <v>1513</v>
      </c>
      <c r="CL390" s="118">
        <f t="shared" si="49"/>
        <v>365</v>
      </c>
      <c r="CM390" s="117">
        <f>Entries!$AY$5</f>
        <v>0.15</v>
      </c>
      <c r="CN390" s="117">
        <f t="shared" ref="CN390:CN453" si="54">CJ390/CG390</f>
        <v>0</v>
      </c>
      <c r="CO390" s="119">
        <f t="shared" si="50"/>
        <v>0</v>
      </c>
      <c r="CP390" s="30" t="s">
        <v>1635</v>
      </c>
      <c r="CQ390" s="96">
        <v>4</v>
      </c>
      <c r="CR390" s="96" t="s">
        <v>95</v>
      </c>
      <c r="CS390" s="96"/>
      <c r="CT390" s="31"/>
      <c r="CU390" s="30" t="s">
        <v>1539</v>
      </c>
      <c r="CV390" s="96" t="s">
        <v>1540</v>
      </c>
      <c r="CW390" s="96" t="s">
        <v>157</v>
      </c>
      <c r="CX390" s="96" t="s">
        <v>106</v>
      </c>
      <c r="CY390" s="96" t="s">
        <v>107</v>
      </c>
      <c r="CZ390" s="96" t="s">
        <v>108</v>
      </c>
      <c r="DA390" s="31"/>
      <c r="DB390" s="17" t="s">
        <v>15463</v>
      </c>
      <c r="DC390" s="17" t="s">
        <v>15500</v>
      </c>
      <c r="DD390" s="17">
        <v>1</v>
      </c>
      <c r="DE390" s="17">
        <v>1</v>
      </c>
      <c r="DF390" s="17">
        <v>10</v>
      </c>
      <c r="DG390" s="23" t="s">
        <v>11182</v>
      </c>
      <c r="DH390" s="145"/>
    </row>
    <row r="391" spans="1:112" s="17" customFormat="1" x14ac:dyDescent="0.25">
      <c r="A391" s="32" t="s">
        <v>1691</v>
      </c>
      <c r="B391" s="98">
        <v>0</v>
      </c>
      <c r="C391" s="64" t="s">
        <v>15461</v>
      </c>
      <c r="D391" s="98" t="s">
        <v>1536</v>
      </c>
      <c r="E391" s="98">
        <v>42027</v>
      </c>
      <c r="F391" s="98" t="s">
        <v>1692</v>
      </c>
      <c r="G391" s="33">
        <v>44930</v>
      </c>
      <c r="H391" s="44">
        <v>42781</v>
      </c>
      <c r="I391" s="98" t="s">
        <v>87</v>
      </c>
      <c r="J391" s="98"/>
      <c r="K391" s="98"/>
      <c r="L391" s="98" t="s">
        <v>88</v>
      </c>
      <c r="M391" t="s">
        <v>156</v>
      </c>
      <c r="N391" s="98" t="s">
        <v>156</v>
      </c>
      <c r="O391" t="s">
        <v>157</v>
      </c>
      <c r="P391" s="64" t="str">
        <f>VLOOKUP(N391,Entries!J:K,2,FALSE)</f>
        <v>UNITED STATES OF AMERICA</v>
      </c>
      <c r="Q391" s="38" t="s">
        <v>1538</v>
      </c>
      <c r="R391" s="32" t="s">
        <v>1538</v>
      </c>
      <c r="S391" s="98" t="s">
        <v>156</v>
      </c>
      <c r="T391" t="s">
        <v>157</v>
      </c>
      <c r="U391" s="39" t="s">
        <v>159</v>
      </c>
      <c r="V391" s="33" t="s">
        <v>159</v>
      </c>
      <c r="W391" s="64">
        <f>IF(VLOOKUP(R391,Entries!N:P,3,FALSE)=V391,1,VLOOKUP(R391,Entries!N:P,3,FALSE))</f>
        <v>1</v>
      </c>
      <c r="X391"/>
      <c r="Y391"/>
      <c r="Z391" s="98"/>
      <c r="AA391" s="98"/>
      <c r="AB391" s="98"/>
      <c r="AC391" s="98" t="s">
        <v>93</v>
      </c>
      <c r="AD391" s="98" t="s">
        <v>1634</v>
      </c>
      <c r="AE391" s="98" t="s">
        <v>117</v>
      </c>
      <c r="AF391" s="98" t="s">
        <v>94</v>
      </c>
      <c r="AG391" s="98" t="s">
        <v>650</v>
      </c>
      <c r="AH391" s="98"/>
      <c r="AI391" s="98"/>
      <c r="AJ391" s="98">
        <v>1</v>
      </c>
      <c r="AK391" s="98" t="s">
        <v>95</v>
      </c>
      <c r="AL391" s="98"/>
      <c r="AM391" s="33"/>
      <c r="AN391" s="32" t="s">
        <v>96</v>
      </c>
      <c r="AO391" s="98" t="s">
        <v>97</v>
      </c>
      <c r="AP391" s="33" t="s">
        <v>97</v>
      </c>
      <c r="AQ391">
        <v>21104.495593290001</v>
      </c>
      <c r="AR391" t="s">
        <v>11944</v>
      </c>
      <c r="AS391" t="s">
        <v>11225</v>
      </c>
      <c r="AT391" t="s">
        <v>11945</v>
      </c>
      <c r="AU391">
        <v>97.327399999999997</v>
      </c>
      <c r="AV391" s="98">
        <v>1.6986657757155557</v>
      </c>
      <c r="AW391">
        <v>173.53059999999999</v>
      </c>
      <c r="AX391" s="98">
        <v>3.0263077909022225</v>
      </c>
      <c r="AY391">
        <v>6.7250000000000003E-4</v>
      </c>
      <c r="AZ391">
        <v>338.59449999999998</v>
      </c>
      <c r="BA391" s="98">
        <v>5.8984471903911118</v>
      </c>
      <c r="BB391">
        <v>21.501200000000001</v>
      </c>
      <c r="BC391" s="98">
        <v>0.38639661738222225</v>
      </c>
      <c r="BD391">
        <v>15.275394800000001</v>
      </c>
      <c r="BE391" s="96">
        <f t="shared" si="51"/>
        <v>6861.3083818151927</v>
      </c>
      <c r="BF391" s="96">
        <f t="shared" si="52"/>
        <v>494.92261170196434</v>
      </c>
      <c r="BG391" s="96">
        <f t="shared" si="53"/>
        <v>485.69415192842189</v>
      </c>
      <c r="BH391">
        <v>6867.7499861403039</v>
      </c>
      <c r="BI391">
        <v>1.3906458425929889E-3</v>
      </c>
      <c r="BJ391">
        <v>1.698594748641526</v>
      </c>
      <c r="BK391">
        <v>3.0286803230023298</v>
      </c>
      <c r="BL391">
        <v>0.64556654541739633</v>
      </c>
      <c r="BM391">
        <v>5.6392905068946</v>
      </c>
      <c r="BN391">
        <v>1.6986836309085649</v>
      </c>
      <c r="BO391">
        <v>3.028680323213218</v>
      </c>
      <c r="BP391">
        <v>1.3803670916397611E-3</v>
      </c>
      <c r="BQ391">
        <v>0.64556654541739633</v>
      </c>
      <c r="BR391">
        <v>6858.2632737931117</v>
      </c>
      <c r="BS391" s="96">
        <v>496.10208100391719</v>
      </c>
      <c r="BT391" s="96">
        <v>477.24516994937039</v>
      </c>
      <c r="BU391">
        <v>5.6392905068946</v>
      </c>
      <c r="BV391" s="65" t="str">
        <f t="shared" si="48"/>
        <v>Earth Observation</v>
      </c>
      <c r="BW391" s="32" t="s">
        <v>170</v>
      </c>
      <c r="BX391" s="98">
        <v>0.1</v>
      </c>
      <c r="BY391" s="98">
        <v>0.3</v>
      </c>
      <c r="BZ391" s="98">
        <v>0.3</v>
      </c>
      <c r="CA391" s="98">
        <v>4.36E-2</v>
      </c>
      <c r="CB391" s="98">
        <v>0.01</v>
      </c>
      <c r="CC391" s="98">
        <v>3.5000000000000003E-2</v>
      </c>
      <c r="CD391" s="98">
        <v>0.3</v>
      </c>
      <c r="CE391" s="98">
        <v>0.1</v>
      </c>
      <c r="CF391" s="33">
        <v>0.3</v>
      </c>
      <c r="CG391" s="32">
        <v>4.7</v>
      </c>
      <c r="CH391" s="98">
        <v>4.7</v>
      </c>
      <c r="CI391" s="98">
        <v>4.7</v>
      </c>
      <c r="CJ391" s="98">
        <f>Population!$CG391-Population!$CI391</f>
        <v>0</v>
      </c>
      <c r="CK391" s="120">
        <f>_xlfn.DAYS(Entries!$AY$2,Population!H391)</f>
        <v>1513</v>
      </c>
      <c r="CL391" s="120">
        <f t="shared" si="49"/>
        <v>365</v>
      </c>
      <c r="CM391" s="122">
        <f>Entries!$AY$5</f>
        <v>0.15</v>
      </c>
      <c r="CN391" s="122">
        <f t="shared" si="54"/>
        <v>0</v>
      </c>
      <c r="CO391" s="121">
        <f t="shared" si="50"/>
        <v>0</v>
      </c>
      <c r="CP391" s="32" t="s">
        <v>1635</v>
      </c>
      <c r="CQ391" s="98">
        <v>4</v>
      </c>
      <c r="CR391" s="98" t="s">
        <v>95</v>
      </c>
      <c r="CS391" s="98"/>
      <c r="CT391" s="33"/>
      <c r="CU391" s="32" t="s">
        <v>1539</v>
      </c>
      <c r="CV391" s="98" t="s">
        <v>1540</v>
      </c>
      <c r="CW391" s="98" t="s">
        <v>157</v>
      </c>
      <c r="CX391" s="98" t="s">
        <v>106</v>
      </c>
      <c r="CY391" s="98" t="s">
        <v>107</v>
      </c>
      <c r="CZ391" s="98" t="s">
        <v>108</v>
      </c>
      <c r="DA391" s="33"/>
      <c r="DB391" s="17" t="s">
        <v>15463</v>
      </c>
      <c r="DC391" s="17" t="s">
        <v>15500</v>
      </c>
      <c r="DD391" s="17">
        <v>1</v>
      </c>
      <c r="DE391" s="17">
        <v>1</v>
      </c>
      <c r="DF391" s="17">
        <v>10</v>
      </c>
      <c r="DG391" s="23" t="s">
        <v>11182</v>
      </c>
      <c r="DH391" s="145"/>
    </row>
    <row r="392" spans="1:112" s="17" customFormat="1" x14ac:dyDescent="0.25">
      <c r="A392" s="30" t="s">
        <v>1693</v>
      </c>
      <c r="B392" s="96">
        <v>0</v>
      </c>
      <c r="C392" s="148" t="s">
        <v>15461</v>
      </c>
      <c r="D392" s="96" t="s">
        <v>1536</v>
      </c>
      <c r="E392" s="96">
        <v>42003</v>
      </c>
      <c r="F392" s="96" t="s">
        <v>1694</v>
      </c>
      <c r="G392" s="31">
        <v>44885</v>
      </c>
      <c r="H392" s="43">
        <v>42781</v>
      </c>
      <c r="I392" s="96" t="s">
        <v>87</v>
      </c>
      <c r="J392" s="96"/>
      <c r="K392" s="96"/>
      <c r="L392" s="96" t="s">
        <v>88</v>
      </c>
      <c r="M392" s="124" t="s">
        <v>156</v>
      </c>
      <c r="N392" s="96" t="s">
        <v>156</v>
      </c>
      <c r="O392" s="124" t="s">
        <v>157</v>
      </c>
      <c r="P392" s="96" t="str">
        <f>VLOOKUP(N392,Entries!J:K,2,FALSE)</f>
        <v>UNITED STATES OF AMERICA</v>
      </c>
      <c r="Q392" s="123" t="s">
        <v>1538</v>
      </c>
      <c r="R392" s="30" t="s">
        <v>1538</v>
      </c>
      <c r="S392" s="96" t="s">
        <v>156</v>
      </c>
      <c r="T392" s="124" t="s">
        <v>157</v>
      </c>
      <c r="U392" s="125" t="s">
        <v>159</v>
      </c>
      <c r="V392" s="31" t="s">
        <v>159</v>
      </c>
      <c r="W392" s="64">
        <f>IF(VLOOKUP(R392,Entries!N:P,3,FALSE)=V392,1,VLOOKUP(R392,Entries!N:P,3,FALSE))</f>
        <v>1</v>
      </c>
      <c r="X392" s="124"/>
      <c r="Y392" s="124"/>
      <c r="Z392" s="96"/>
      <c r="AA392" s="96"/>
      <c r="AB392" s="96"/>
      <c r="AC392" s="96" t="s">
        <v>93</v>
      </c>
      <c r="AD392" s="96" t="s">
        <v>1634</v>
      </c>
      <c r="AE392" s="96" t="s">
        <v>117</v>
      </c>
      <c r="AF392" s="96" t="s">
        <v>94</v>
      </c>
      <c r="AG392" s="96" t="s">
        <v>650</v>
      </c>
      <c r="AH392" s="96"/>
      <c r="AI392" s="96"/>
      <c r="AJ392" s="96">
        <v>1</v>
      </c>
      <c r="AK392" s="96" t="s">
        <v>95</v>
      </c>
      <c r="AL392" s="96"/>
      <c r="AM392" s="31"/>
      <c r="AN392" s="30" t="s">
        <v>96</v>
      </c>
      <c r="AO392" s="96" t="s">
        <v>97</v>
      </c>
      <c r="AP392" s="31" t="s">
        <v>97</v>
      </c>
      <c r="AQ392">
        <v>21104.428492120001</v>
      </c>
      <c r="AR392" t="s">
        <v>11946</v>
      </c>
      <c r="AS392" t="s">
        <v>11225</v>
      </c>
      <c r="AT392" t="s">
        <v>11947</v>
      </c>
      <c r="AU392">
        <v>97.326400000000007</v>
      </c>
      <c r="AV392" s="96">
        <v>1.6987443155155555</v>
      </c>
      <c r="AW392">
        <v>173.3947</v>
      </c>
      <c r="AX392" s="96">
        <v>3.0325229070755557</v>
      </c>
      <c r="AY392">
        <v>6.6750000000000002E-4</v>
      </c>
      <c r="AZ392">
        <v>337.95620000000002</v>
      </c>
      <c r="BA392" s="96">
        <v>5.6510834722977776</v>
      </c>
      <c r="BB392">
        <v>22.1389</v>
      </c>
      <c r="BC392" s="96">
        <v>0.6335159894311112</v>
      </c>
      <c r="BD392">
        <v>15.277363100000001</v>
      </c>
      <c r="BE392" s="96">
        <f t="shared" si="51"/>
        <v>6860.7190391295098</v>
      </c>
      <c r="BF392" s="96">
        <f t="shared" si="52"/>
        <v>494.29856908812872</v>
      </c>
      <c r="BG392" s="96">
        <f t="shared" si="53"/>
        <v>485.13950917089096</v>
      </c>
      <c r="BH392">
        <v>6867.1611025392158</v>
      </c>
      <c r="BI392">
        <v>1.3817820626539109E-3</v>
      </c>
      <c r="BJ392">
        <v>1.698577291935027</v>
      </c>
      <c r="BK392">
        <v>3.0263084206423279</v>
      </c>
      <c r="BL392">
        <v>0.6458755644810118</v>
      </c>
      <c r="BM392">
        <v>5.6389710008710114</v>
      </c>
      <c r="BN392">
        <v>1.698666177627816</v>
      </c>
      <c r="BO392">
        <v>3.0263084207779771</v>
      </c>
      <c r="BP392">
        <v>1.3748766771644379E-3</v>
      </c>
      <c r="BQ392">
        <v>0.6458755644810118</v>
      </c>
      <c r="BR392">
        <v>6857.6736254766438</v>
      </c>
      <c r="BS392" s="96">
        <v>495.86993247513237</v>
      </c>
      <c r="BT392" s="96">
        <v>478.44873483192987</v>
      </c>
      <c r="BU392">
        <v>5.6389710008710114</v>
      </c>
      <c r="BV392" s="60" t="str">
        <f t="shared" si="48"/>
        <v>Earth Observation</v>
      </c>
      <c r="BW392" s="30" t="s">
        <v>170</v>
      </c>
      <c r="BX392" s="96">
        <v>0.1</v>
      </c>
      <c r="BY392" s="96">
        <v>0.3</v>
      </c>
      <c r="BZ392" s="96">
        <v>0.3</v>
      </c>
      <c r="CA392" s="96">
        <v>4.36E-2</v>
      </c>
      <c r="CB392" s="96">
        <v>0.01</v>
      </c>
      <c r="CC392" s="96">
        <v>3.5000000000000003E-2</v>
      </c>
      <c r="CD392" s="96">
        <v>0.3</v>
      </c>
      <c r="CE392" s="96">
        <v>0.1</v>
      </c>
      <c r="CF392" s="31">
        <v>0.3</v>
      </c>
      <c r="CG392" s="30">
        <v>4.7</v>
      </c>
      <c r="CH392" s="96">
        <v>4.7</v>
      </c>
      <c r="CI392" s="96">
        <v>4.7</v>
      </c>
      <c r="CJ392" s="96">
        <f>Population!$CG392-Population!$CI392</f>
        <v>0</v>
      </c>
      <c r="CK392" s="118">
        <f>_xlfn.DAYS(Entries!$AY$2,Population!H392)</f>
        <v>1513</v>
      </c>
      <c r="CL392" s="118">
        <f t="shared" si="49"/>
        <v>365</v>
      </c>
      <c r="CM392" s="117">
        <f>Entries!$AY$5</f>
        <v>0.15</v>
      </c>
      <c r="CN392" s="117">
        <f t="shared" si="54"/>
        <v>0</v>
      </c>
      <c r="CO392" s="119">
        <f t="shared" si="50"/>
        <v>0</v>
      </c>
      <c r="CP392" s="30" t="s">
        <v>1635</v>
      </c>
      <c r="CQ392" s="96">
        <v>4</v>
      </c>
      <c r="CR392" s="96" t="s">
        <v>95</v>
      </c>
      <c r="CS392" s="96"/>
      <c r="CT392" s="31"/>
      <c r="CU392" s="30" t="s">
        <v>1539</v>
      </c>
      <c r="CV392" s="96" t="s">
        <v>1540</v>
      </c>
      <c r="CW392" s="96" t="s">
        <v>157</v>
      </c>
      <c r="CX392" s="96" t="s">
        <v>106</v>
      </c>
      <c r="CY392" s="96" t="s">
        <v>107</v>
      </c>
      <c r="CZ392" s="96" t="s">
        <v>108</v>
      </c>
      <c r="DA392" s="31"/>
      <c r="DB392" s="17" t="s">
        <v>15463</v>
      </c>
      <c r="DC392" s="17" t="s">
        <v>15500</v>
      </c>
      <c r="DD392" s="17">
        <v>1</v>
      </c>
      <c r="DE392" s="17">
        <v>1</v>
      </c>
      <c r="DF392" s="17">
        <v>10</v>
      </c>
      <c r="DG392" s="23" t="s">
        <v>11182</v>
      </c>
      <c r="DH392" s="145"/>
    </row>
    <row r="393" spans="1:112" s="17" customFormat="1" x14ac:dyDescent="0.25">
      <c r="A393" s="32" t="s">
        <v>1695</v>
      </c>
      <c r="B393" s="98">
        <v>0</v>
      </c>
      <c r="C393" s="64" t="s">
        <v>15461</v>
      </c>
      <c r="D393" s="98" t="s">
        <v>1536</v>
      </c>
      <c r="E393" s="98">
        <v>41980</v>
      </c>
      <c r="F393" s="98" t="s">
        <v>1696</v>
      </c>
      <c r="G393" s="33">
        <v>44912</v>
      </c>
      <c r="H393" s="44">
        <v>42781</v>
      </c>
      <c r="I393" s="98" t="s">
        <v>87</v>
      </c>
      <c r="J393" s="98"/>
      <c r="K393" s="98"/>
      <c r="L393" s="98" t="s">
        <v>88</v>
      </c>
      <c r="M393" t="s">
        <v>156</v>
      </c>
      <c r="N393" s="98" t="s">
        <v>156</v>
      </c>
      <c r="O393" t="s">
        <v>157</v>
      </c>
      <c r="P393" s="64" t="str">
        <f>VLOOKUP(N393,Entries!J:K,2,FALSE)</f>
        <v>UNITED STATES OF AMERICA</v>
      </c>
      <c r="Q393" s="38" t="s">
        <v>1538</v>
      </c>
      <c r="R393" s="32" t="s">
        <v>1538</v>
      </c>
      <c r="S393" s="98" t="s">
        <v>156</v>
      </c>
      <c r="T393" t="s">
        <v>157</v>
      </c>
      <c r="U393" s="39" t="s">
        <v>159</v>
      </c>
      <c r="V393" s="33" t="s">
        <v>159</v>
      </c>
      <c r="W393" s="64">
        <f>IF(VLOOKUP(R393,Entries!N:P,3,FALSE)=V393,1,VLOOKUP(R393,Entries!N:P,3,FALSE))</f>
        <v>1</v>
      </c>
      <c r="X393"/>
      <c r="Y393"/>
      <c r="Z393" s="98"/>
      <c r="AA393" s="98"/>
      <c r="AB393" s="98"/>
      <c r="AC393" s="98" t="s">
        <v>93</v>
      </c>
      <c r="AD393" s="98" t="s">
        <v>1634</v>
      </c>
      <c r="AE393" s="98" t="s">
        <v>117</v>
      </c>
      <c r="AF393" s="98" t="s">
        <v>94</v>
      </c>
      <c r="AG393" s="98" t="s">
        <v>650</v>
      </c>
      <c r="AH393" s="98"/>
      <c r="AI393" s="98"/>
      <c r="AJ393" s="98">
        <v>1</v>
      </c>
      <c r="AK393" s="98" t="s">
        <v>95</v>
      </c>
      <c r="AL393" s="98"/>
      <c r="AM393" s="33"/>
      <c r="AN393" s="32" t="s">
        <v>96</v>
      </c>
      <c r="AO393" s="98" t="s">
        <v>97</v>
      </c>
      <c r="AP393" s="33" t="s">
        <v>97</v>
      </c>
      <c r="AQ393">
        <v>21104.256313760001</v>
      </c>
      <c r="AR393" t="s">
        <v>11948</v>
      </c>
      <c r="AS393" t="s">
        <v>11225</v>
      </c>
      <c r="AT393" t="s">
        <v>11949</v>
      </c>
      <c r="AU393">
        <v>97.3309</v>
      </c>
      <c r="AV393" s="98">
        <v>1.6987495515022222</v>
      </c>
      <c r="AW393">
        <v>173.7508</v>
      </c>
      <c r="AX393" s="98">
        <v>3.0183962150488886</v>
      </c>
      <c r="AY393">
        <v>6.3250000000000003E-4</v>
      </c>
      <c r="AZ393">
        <v>323.7833</v>
      </c>
      <c r="BA393" s="98">
        <v>5.6995180942933343</v>
      </c>
      <c r="BB393">
        <v>36.297800000000002</v>
      </c>
      <c r="BC393" s="98">
        <v>0.58511452868444447</v>
      </c>
      <c r="BD393">
        <v>15.27574225</v>
      </c>
      <c r="BE393" s="96">
        <f t="shared" si="51"/>
        <v>6861.2043401437277</v>
      </c>
      <c r="BF393" s="96">
        <f t="shared" si="52"/>
        <v>494.54405188886903</v>
      </c>
      <c r="BG393" s="96">
        <f t="shared" si="53"/>
        <v>485.86462839858632</v>
      </c>
      <c r="BH393">
        <v>6867.6445657874456</v>
      </c>
      <c r="BI393">
        <v>1.2212738556164899E-3</v>
      </c>
      <c r="BJ393">
        <v>1.698655791027792</v>
      </c>
      <c r="BK393">
        <v>3.032523537784257</v>
      </c>
      <c r="BL393">
        <v>0.61872719667512588</v>
      </c>
      <c r="BM393">
        <v>5.6658747864640944</v>
      </c>
      <c r="BN393">
        <v>1.6987447174318451</v>
      </c>
      <c r="BO393">
        <v>3.0325235381874829</v>
      </c>
      <c r="BP393">
        <v>1.2701073856446229E-3</v>
      </c>
      <c r="BQ393">
        <v>0.61872719667512588</v>
      </c>
      <c r="BR393">
        <v>6858.1593336535307</v>
      </c>
      <c r="BS393" s="96">
        <v>496.10590014918944</v>
      </c>
      <c r="BT393" s="96">
        <v>478.41964523120805</v>
      </c>
      <c r="BU393">
        <v>5.6658747864640944</v>
      </c>
      <c r="BV393" s="65" t="str">
        <f t="shared" si="48"/>
        <v>Earth Observation</v>
      </c>
      <c r="BW393" s="32" t="s">
        <v>170</v>
      </c>
      <c r="BX393" s="98">
        <v>0.1</v>
      </c>
      <c r="BY393" s="98">
        <v>0.3</v>
      </c>
      <c r="BZ393" s="98">
        <v>0.3</v>
      </c>
      <c r="CA393" s="98">
        <v>4.36E-2</v>
      </c>
      <c r="CB393" s="98">
        <v>0.01</v>
      </c>
      <c r="CC393" s="98">
        <v>3.5000000000000003E-2</v>
      </c>
      <c r="CD393" s="98">
        <v>0.3</v>
      </c>
      <c r="CE393" s="98">
        <v>0.1</v>
      </c>
      <c r="CF393" s="33">
        <v>0.3</v>
      </c>
      <c r="CG393" s="32">
        <v>4.7</v>
      </c>
      <c r="CH393" s="98">
        <v>4.7</v>
      </c>
      <c r="CI393" s="98">
        <v>4.7</v>
      </c>
      <c r="CJ393" s="98">
        <f>Population!$CG393-Population!$CI393</f>
        <v>0</v>
      </c>
      <c r="CK393" s="120">
        <f>_xlfn.DAYS(Entries!$AY$2,Population!H393)</f>
        <v>1513</v>
      </c>
      <c r="CL393" s="120">
        <f t="shared" si="49"/>
        <v>365</v>
      </c>
      <c r="CM393" s="122">
        <f>Entries!$AY$5</f>
        <v>0.15</v>
      </c>
      <c r="CN393" s="122">
        <f t="shared" si="54"/>
        <v>0</v>
      </c>
      <c r="CO393" s="121">
        <f t="shared" si="50"/>
        <v>0</v>
      </c>
      <c r="CP393" s="32" t="s">
        <v>1635</v>
      </c>
      <c r="CQ393" s="98">
        <v>4</v>
      </c>
      <c r="CR393" s="98" t="s">
        <v>95</v>
      </c>
      <c r="CS393" s="98"/>
      <c r="CT393" s="33"/>
      <c r="CU393" s="32" t="s">
        <v>1539</v>
      </c>
      <c r="CV393" s="98" t="s">
        <v>1540</v>
      </c>
      <c r="CW393" s="98" t="s">
        <v>157</v>
      </c>
      <c r="CX393" s="98" t="s">
        <v>106</v>
      </c>
      <c r="CY393" s="98" t="s">
        <v>107</v>
      </c>
      <c r="CZ393" s="98" t="s">
        <v>108</v>
      </c>
      <c r="DA393" s="33"/>
      <c r="DB393" s="17" t="s">
        <v>15463</v>
      </c>
      <c r="DC393" s="17" t="s">
        <v>15500</v>
      </c>
      <c r="DD393" s="17">
        <v>1</v>
      </c>
      <c r="DE393" s="17">
        <v>1</v>
      </c>
      <c r="DF393" s="17">
        <v>10</v>
      </c>
      <c r="DG393" s="23" t="s">
        <v>11182</v>
      </c>
      <c r="DH393" s="145"/>
    </row>
    <row r="394" spans="1:112" s="17" customFormat="1" x14ac:dyDescent="0.25">
      <c r="A394" s="30" t="s">
        <v>1697</v>
      </c>
      <c r="B394" s="96">
        <v>0</v>
      </c>
      <c r="C394" s="148" t="s">
        <v>15461</v>
      </c>
      <c r="D394" s="96" t="s">
        <v>1536</v>
      </c>
      <c r="E394" s="96">
        <v>42048</v>
      </c>
      <c r="F394" s="96" t="s">
        <v>1698</v>
      </c>
      <c r="G394" s="31">
        <v>44960</v>
      </c>
      <c r="H394" s="43">
        <v>42781</v>
      </c>
      <c r="I394" s="96" t="s">
        <v>87</v>
      </c>
      <c r="J394" s="96"/>
      <c r="K394" s="96"/>
      <c r="L394" s="96" t="s">
        <v>88</v>
      </c>
      <c r="M394" s="124" t="s">
        <v>156</v>
      </c>
      <c r="N394" s="96" t="s">
        <v>156</v>
      </c>
      <c r="O394" s="124" t="s">
        <v>157</v>
      </c>
      <c r="P394" s="96" t="str">
        <f>VLOOKUP(N394,Entries!J:K,2,FALSE)</f>
        <v>UNITED STATES OF AMERICA</v>
      </c>
      <c r="Q394" s="123" t="s">
        <v>1538</v>
      </c>
      <c r="R394" s="30" t="s">
        <v>1538</v>
      </c>
      <c r="S394" s="96" t="s">
        <v>156</v>
      </c>
      <c r="T394" s="124" t="s">
        <v>157</v>
      </c>
      <c r="U394" s="125" t="s">
        <v>159</v>
      </c>
      <c r="V394" s="31" t="s">
        <v>159</v>
      </c>
      <c r="W394" s="64">
        <f>IF(VLOOKUP(R394,Entries!N:P,3,FALSE)=V394,1,VLOOKUP(R394,Entries!N:P,3,FALSE))</f>
        <v>1</v>
      </c>
      <c r="X394" s="124"/>
      <c r="Y394" s="124"/>
      <c r="Z394" s="96"/>
      <c r="AA394" s="96"/>
      <c r="AB394" s="96"/>
      <c r="AC394" s="96" t="s">
        <v>93</v>
      </c>
      <c r="AD394" s="96" t="s">
        <v>1634</v>
      </c>
      <c r="AE394" s="96" t="s">
        <v>117</v>
      </c>
      <c r="AF394" s="96" t="s">
        <v>94</v>
      </c>
      <c r="AG394" s="96" t="s">
        <v>650</v>
      </c>
      <c r="AH394" s="96"/>
      <c r="AI394" s="96"/>
      <c r="AJ394" s="96">
        <v>1</v>
      </c>
      <c r="AK394" s="96" t="s">
        <v>95</v>
      </c>
      <c r="AL394" s="96"/>
      <c r="AM394" s="31"/>
      <c r="AN394" s="30" t="s">
        <v>96</v>
      </c>
      <c r="AO394" s="96" t="s">
        <v>97</v>
      </c>
      <c r="AP394" s="31" t="s">
        <v>97</v>
      </c>
      <c r="AQ394">
        <v>21103.415340290001</v>
      </c>
      <c r="AR394" t="s">
        <v>11950</v>
      </c>
      <c r="AS394" t="s">
        <v>11225</v>
      </c>
      <c r="AT394" t="s">
        <v>11951</v>
      </c>
      <c r="AU394">
        <v>97.331199999999995</v>
      </c>
      <c r="AV394" s="96">
        <v>1.6987600234755555</v>
      </c>
      <c r="AW394">
        <v>172.94139999999999</v>
      </c>
      <c r="AX394" s="96">
        <v>3.0319329859111117</v>
      </c>
      <c r="AY394">
        <v>6.4800000000000003E-4</v>
      </c>
      <c r="AZ394">
        <v>326.55840000000001</v>
      </c>
      <c r="BA394" s="96">
        <v>5.6770050969555559</v>
      </c>
      <c r="BB394">
        <v>33.5246</v>
      </c>
      <c r="BC394" s="96">
        <v>0.60759611010222225</v>
      </c>
      <c r="BD394">
        <v>15.275397010000001</v>
      </c>
      <c r="BE394" s="96">
        <f t="shared" si="51"/>
        <v>6861.3077200324142</v>
      </c>
      <c r="BF394" s="96">
        <f t="shared" si="52"/>
        <v>494.7538474349949</v>
      </c>
      <c r="BG394" s="96">
        <f t="shared" si="53"/>
        <v>485.86159262983347</v>
      </c>
      <c r="BH394">
        <v>6867.7482355847351</v>
      </c>
      <c r="BI394">
        <v>1.255712037966542E-3</v>
      </c>
      <c r="BJ394">
        <v>1.698661026129322</v>
      </c>
      <c r="BK394">
        <v>3.018396842804191</v>
      </c>
      <c r="BL394">
        <v>0.61542982588400752</v>
      </c>
      <c r="BM394">
        <v>5.6692053740613577</v>
      </c>
      <c r="BN394">
        <v>1.6987499534215591</v>
      </c>
      <c r="BO394">
        <v>3.0183968432267538</v>
      </c>
      <c r="BP394">
        <v>1.289412166329479E-3</v>
      </c>
      <c r="BQ394">
        <v>0.61542982588400752</v>
      </c>
      <c r="BR394">
        <v>6858.2627726901992</v>
      </c>
      <c r="BS394" s="96">
        <v>496.01321565215494</v>
      </c>
      <c r="BT394" s="96">
        <v>478.45099037554064</v>
      </c>
      <c r="BU394">
        <v>5.6692053740613577</v>
      </c>
      <c r="BV394" s="60" t="str">
        <f t="shared" si="48"/>
        <v>Earth Observation</v>
      </c>
      <c r="BW394" s="30" t="s">
        <v>170</v>
      </c>
      <c r="BX394" s="96">
        <v>0.1</v>
      </c>
      <c r="BY394" s="96">
        <v>0.3</v>
      </c>
      <c r="BZ394" s="96">
        <v>0.3</v>
      </c>
      <c r="CA394" s="96">
        <v>4.36E-2</v>
      </c>
      <c r="CB394" s="96">
        <v>0.01</v>
      </c>
      <c r="CC394" s="96">
        <v>3.5000000000000003E-2</v>
      </c>
      <c r="CD394" s="96">
        <v>0.3</v>
      </c>
      <c r="CE394" s="96">
        <v>0.1</v>
      </c>
      <c r="CF394" s="31">
        <v>0.3</v>
      </c>
      <c r="CG394" s="30">
        <v>4.7</v>
      </c>
      <c r="CH394" s="96">
        <v>4.7</v>
      </c>
      <c r="CI394" s="96">
        <v>4.7</v>
      </c>
      <c r="CJ394" s="96">
        <f>Population!$CG394-Population!$CI394</f>
        <v>0</v>
      </c>
      <c r="CK394" s="118">
        <f>_xlfn.DAYS(Entries!$AY$2,Population!H394)</f>
        <v>1513</v>
      </c>
      <c r="CL394" s="118">
        <f t="shared" si="49"/>
        <v>365</v>
      </c>
      <c r="CM394" s="117">
        <f>Entries!$AY$5</f>
        <v>0.15</v>
      </c>
      <c r="CN394" s="117">
        <f t="shared" si="54"/>
        <v>0</v>
      </c>
      <c r="CO394" s="119">
        <f t="shared" si="50"/>
        <v>0</v>
      </c>
      <c r="CP394" s="30" t="s">
        <v>1635</v>
      </c>
      <c r="CQ394" s="96">
        <v>4</v>
      </c>
      <c r="CR394" s="96" t="s">
        <v>95</v>
      </c>
      <c r="CS394" s="96"/>
      <c r="CT394" s="31"/>
      <c r="CU394" s="30" t="s">
        <v>1539</v>
      </c>
      <c r="CV394" s="96" t="s">
        <v>1540</v>
      </c>
      <c r="CW394" s="96" t="s">
        <v>157</v>
      </c>
      <c r="CX394" s="96" t="s">
        <v>106</v>
      </c>
      <c r="CY394" s="96" t="s">
        <v>107</v>
      </c>
      <c r="CZ394" s="96" t="s">
        <v>108</v>
      </c>
      <c r="DA394" s="31"/>
      <c r="DB394" s="17" t="s">
        <v>15463</v>
      </c>
      <c r="DC394" s="17" t="s">
        <v>15500</v>
      </c>
      <c r="DD394" s="17">
        <v>1</v>
      </c>
      <c r="DE394" s="17">
        <v>1</v>
      </c>
      <c r="DF394" s="17">
        <v>10</v>
      </c>
      <c r="DG394" s="23" t="s">
        <v>11182</v>
      </c>
      <c r="DH394" s="145"/>
    </row>
    <row r="395" spans="1:112" s="17" customFormat="1" x14ac:dyDescent="0.25">
      <c r="A395" s="32" t="s">
        <v>1699</v>
      </c>
      <c r="B395" s="98">
        <v>0</v>
      </c>
      <c r="C395" s="64" t="s">
        <v>15461</v>
      </c>
      <c r="D395" s="98" t="s">
        <v>1536</v>
      </c>
      <c r="E395" s="98">
        <v>42019</v>
      </c>
      <c r="F395" s="98" t="s">
        <v>1700</v>
      </c>
      <c r="G395" s="33">
        <v>44922</v>
      </c>
      <c r="H395" s="44">
        <v>42781</v>
      </c>
      <c r="I395" s="98" t="s">
        <v>87</v>
      </c>
      <c r="J395" s="98"/>
      <c r="K395" s="98"/>
      <c r="L395" s="98" t="s">
        <v>88</v>
      </c>
      <c r="M395" t="s">
        <v>156</v>
      </c>
      <c r="N395" s="98" t="s">
        <v>156</v>
      </c>
      <c r="O395" t="s">
        <v>157</v>
      </c>
      <c r="P395" s="64" t="str">
        <f>VLOOKUP(N395,Entries!J:K,2,FALSE)</f>
        <v>UNITED STATES OF AMERICA</v>
      </c>
      <c r="Q395" s="38" t="s">
        <v>1538</v>
      </c>
      <c r="R395" s="32" t="s">
        <v>1538</v>
      </c>
      <c r="S395" s="98" t="s">
        <v>156</v>
      </c>
      <c r="T395" t="s">
        <v>157</v>
      </c>
      <c r="U395" s="39" t="s">
        <v>159</v>
      </c>
      <c r="V395" s="33" t="s">
        <v>159</v>
      </c>
      <c r="W395" s="64">
        <f>IF(VLOOKUP(R395,Entries!N:P,3,FALSE)=V395,1,VLOOKUP(R395,Entries!N:P,3,FALSE))</f>
        <v>1</v>
      </c>
      <c r="X395"/>
      <c r="Y395"/>
      <c r="Z395" s="98"/>
      <c r="AA395" s="98"/>
      <c r="AB395" s="98"/>
      <c r="AC395" s="98" t="s">
        <v>93</v>
      </c>
      <c r="AD395" s="98" t="s">
        <v>1634</v>
      </c>
      <c r="AE395" s="98" t="s">
        <v>117</v>
      </c>
      <c r="AF395" s="98" t="s">
        <v>94</v>
      </c>
      <c r="AG395" s="98" t="s">
        <v>650</v>
      </c>
      <c r="AH395" s="98"/>
      <c r="AI395" s="98"/>
      <c r="AJ395" s="98">
        <v>1</v>
      </c>
      <c r="AK395" s="98" t="s">
        <v>95</v>
      </c>
      <c r="AL395" s="98"/>
      <c r="AM395" s="33"/>
      <c r="AN395" s="32" t="s">
        <v>96</v>
      </c>
      <c r="AO395" s="98" t="s">
        <v>97</v>
      </c>
      <c r="AP395" s="33" t="s">
        <v>97</v>
      </c>
      <c r="AQ395">
        <v>21104.126980929999</v>
      </c>
      <c r="AR395" t="s">
        <v>11952</v>
      </c>
      <c r="AS395" t="s">
        <v>11225</v>
      </c>
      <c r="AT395" t="s">
        <v>11953</v>
      </c>
      <c r="AU395">
        <v>97.331800000000001</v>
      </c>
      <c r="AV395" s="98">
        <v>1.6987303528844446</v>
      </c>
      <c r="AW395">
        <v>173.71700000000001</v>
      </c>
      <c r="AX395" s="98">
        <v>3.0366558458844444</v>
      </c>
      <c r="AY395">
        <v>6.5280000000000004E-4</v>
      </c>
      <c r="AZ395">
        <v>325.26850000000002</v>
      </c>
      <c r="BA395" s="98">
        <v>5.6654719636577786</v>
      </c>
      <c r="BB395">
        <v>34.8127</v>
      </c>
      <c r="BC395" s="98">
        <v>0.61913971537333334</v>
      </c>
      <c r="BD395">
        <v>15.27549947</v>
      </c>
      <c r="BE395" s="96">
        <f t="shared" si="51"/>
        <v>6861.277038640671</v>
      </c>
      <c r="BF395" s="96">
        <f t="shared" si="52"/>
        <v>494.75608029149498</v>
      </c>
      <c r="BG395" s="96">
        <f t="shared" si="53"/>
        <v>485.79799698984607</v>
      </c>
      <c r="BH395">
        <v>6867.7175285949743</v>
      </c>
      <c r="BI395">
        <v>1.243737340100628E-3</v>
      </c>
      <c r="BJ395">
        <v>1.6986714901999229</v>
      </c>
      <c r="BK395">
        <v>3.0319336168078581</v>
      </c>
      <c r="BL395">
        <v>0.60765942404001805</v>
      </c>
      <c r="BM395">
        <v>5.6769443403397952</v>
      </c>
      <c r="BN395">
        <v>1.698760425399964</v>
      </c>
      <c r="BO395">
        <v>3.0319336169043751</v>
      </c>
      <c r="BP395">
        <v>1.2803755408698041E-3</v>
      </c>
      <c r="BQ395">
        <v>0.60765942404001805</v>
      </c>
      <c r="BR395">
        <v>6858.2321030138473</v>
      </c>
      <c r="BS395" s="96">
        <v>495.71750507844627</v>
      </c>
      <c r="BT395" s="96">
        <v>478.21904590214581</v>
      </c>
      <c r="BU395">
        <v>5.6769443403397952</v>
      </c>
      <c r="BV395" s="65" t="str">
        <f t="shared" si="48"/>
        <v>Earth Observation</v>
      </c>
      <c r="BW395" s="32" t="s">
        <v>170</v>
      </c>
      <c r="BX395" s="98">
        <v>0.1</v>
      </c>
      <c r="BY395" s="98">
        <v>0.3</v>
      </c>
      <c r="BZ395" s="98">
        <v>0.3</v>
      </c>
      <c r="CA395" s="98">
        <v>4.36E-2</v>
      </c>
      <c r="CB395" s="98">
        <v>0.01</v>
      </c>
      <c r="CC395" s="98">
        <v>3.5000000000000003E-2</v>
      </c>
      <c r="CD395" s="98">
        <v>0.3</v>
      </c>
      <c r="CE395" s="98">
        <v>0.1</v>
      </c>
      <c r="CF395" s="33">
        <v>0.3</v>
      </c>
      <c r="CG395" s="32">
        <v>4.7</v>
      </c>
      <c r="CH395" s="98">
        <v>4.7</v>
      </c>
      <c r="CI395" s="98">
        <v>4.7</v>
      </c>
      <c r="CJ395" s="98">
        <f>Population!$CG395-Population!$CI395</f>
        <v>0</v>
      </c>
      <c r="CK395" s="120">
        <f>_xlfn.DAYS(Entries!$AY$2,Population!H395)</f>
        <v>1513</v>
      </c>
      <c r="CL395" s="120">
        <f t="shared" si="49"/>
        <v>365</v>
      </c>
      <c r="CM395" s="122">
        <f>Entries!$AY$5</f>
        <v>0.15</v>
      </c>
      <c r="CN395" s="122">
        <f t="shared" si="54"/>
        <v>0</v>
      </c>
      <c r="CO395" s="121">
        <f t="shared" si="50"/>
        <v>0</v>
      </c>
      <c r="CP395" s="32" t="s">
        <v>1635</v>
      </c>
      <c r="CQ395" s="98">
        <v>4</v>
      </c>
      <c r="CR395" s="98" t="s">
        <v>95</v>
      </c>
      <c r="CS395" s="98"/>
      <c r="CT395" s="33"/>
      <c r="CU395" s="32" t="s">
        <v>1539</v>
      </c>
      <c r="CV395" s="98" t="s">
        <v>1540</v>
      </c>
      <c r="CW395" s="98" t="s">
        <v>157</v>
      </c>
      <c r="CX395" s="98" t="s">
        <v>106</v>
      </c>
      <c r="CY395" s="98" t="s">
        <v>107</v>
      </c>
      <c r="CZ395" s="98" t="s">
        <v>108</v>
      </c>
      <c r="DA395" s="33"/>
      <c r="DB395" s="17" t="s">
        <v>15463</v>
      </c>
      <c r="DC395" s="17" t="s">
        <v>15500</v>
      </c>
      <c r="DD395" s="17">
        <v>1</v>
      </c>
      <c r="DE395" s="17">
        <v>1</v>
      </c>
      <c r="DF395" s="17">
        <v>10</v>
      </c>
      <c r="DG395" s="23" t="s">
        <v>11182</v>
      </c>
      <c r="DH395" s="145"/>
    </row>
    <row r="396" spans="1:112" s="17" customFormat="1" x14ac:dyDescent="0.25">
      <c r="A396" s="30" t="s">
        <v>1701</v>
      </c>
      <c r="B396" s="96">
        <v>0</v>
      </c>
      <c r="C396" s="148" t="s">
        <v>15461</v>
      </c>
      <c r="D396" s="96" t="s">
        <v>1536</v>
      </c>
      <c r="E396" s="96">
        <v>42025</v>
      </c>
      <c r="F396" s="96" t="s">
        <v>1702</v>
      </c>
      <c r="G396" s="31">
        <v>44928</v>
      </c>
      <c r="H396" s="43">
        <v>42781</v>
      </c>
      <c r="I396" s="96" t="s">
        <v>87</v>
      </c>
      <c r="J396" s="96"/>
      <c r="K396" s="96"/>
      <c r="L396" s="96" t="s">
        <v>88</v>
      </c>
      <c r="M396" s="124" t="s">
        <v>156</v>
      </c>
      <c r="N396" s="96" t="s">
        <v>156</v>
      </c>
      <c r="O396" s="124" t="s">
        <v>157</v>
      </c>
      <c r="P396" s="96" t="str">
        <f>VLOOKUP(N396,Entries!J:K,2,FALSE)</f>
        <v>UNITED STATES OF AMERICA</v>
      </c>
      <c r="Q396" s="123" t="s">
        <v>1538</v>
      </c>
      <c r="R396" s="30" t="s">
        <v>1538</v>
      </c>
      <c r="S396" s="96" t="s">
        <v>156</v>
      </c>
      <c r="T396" s="124" t="s">
        <v>157</v>
      </c>
      <c r="U396" s="125" t="s">
        <v>159</v>
      </c>
      <c r="V396" s="31" t="s">
        <v>159</v>
      </c>
      <c r="W396" s="64">
        <f>IF(VLOOKUP(R396,Entries!N:P,3,FALSE)=V396,1,VLOOKUP(R396,Entries!N:P,3,FALSE))</f>
        <v>1</v>
      </c>
      <c r="X396" s="124"/>
      <c r="Y396" s="124"/>
      <c r="Z396" s="96"/>
      <c r="AA396" s="96"/>
      <c r="AB396" s="96"/>
      <c r="AC396" s="96" t="s">
        <v>93</v>
      </c>
      <c r="AD396" s="96" t="s">
        <v>1634</v>
      </c>
      <c r="AE396" s="96" t="s">
        <v>117</v>
      </c>
      <c r="AF396" s="96" t="s">
        <v>94</v>
      </c>
      <c r="AG396" s="96" t="s">
        <v>650</v>
      </c>
      <c r="AH396" s="96"/>
      <c r="AI396" s="96"/>
      <c r="AJ396" s="96">
        <v>1</v>
      </c>
      <c r="AK396" s="96" t="s">
        <v>95</v>
      </c>
      <c r="AL396" s="96"/>
      <c r="AM396" s="31"/>
      <c r="AN396" s="30" t="s">
        <v>96</v>
      </c>
      <c r="AO396" s="96" t="s">
        <v>97</v>
      </c>
      <c r="AP396" s="31" t="s">
        <v>97</v>
      </c>
      <c r="AQ396">
        <v>21104.494545090001</v>
      </c>
      <c r="AR396" t="s">
        <v>11954</v>
      </c>
      <c r="AS396" t="s">
        <v>11225</v>
      </c>
      <c r="AT396" t="s">
        <v>11955</v>
      </c>
      <c r="AU396">
        <v>97.330100000000002</v>
      </c>
      <c r="AV396" s="96">
        <v>1.6987198809111113</v>
      </c>
      <c r="AW396">
        <v>173.98759999999999</v>
      </c>
      <c r="AX396" s="96">
        <v>3.0342298387288893</v>
      </c>
      <c r="AY396">
        <v>6.3429999999999997E-4</v>
      </c>
      <c r="AZ396">
        <v>324.60770000000002</v>
      </c>
      <c r="BA396" s="96">
        <v>5.6777381350888891</v>
      </c>
      <c r="BB396">
        <v>35.4741</v>
      </c>
      <c r="BC396" s="96">
        <v>0.60693288512444454</v>
      </c>
      <c r="BD396">
        <v>15.276379929999999</v>
      </c>
      <c r="BE396" s="96">
        <f t="shared" si="51"/>
        <v>6861.0134012239196</v>
      </c>
      <c r="BF396" s="96">
        <f t="shared" si="52"/>
        <v>494.3653420243154</v>
      </c>
      <c r="BG396" s="96">
        <f t="shared" si="53"/>
        <v>485.66146042352375</v>
      </c>
      <c r="BH396">
        <v>6867.4538925977822</v>
      </c>
      <c r="BI396">
        <v>1.2305293670675311E-3</v>
      </c>
      <c r="BJ396">
        <v>1.698641832925625</v>
      </c>
      <c r="BK396">
        <v>3.0366564775429139</v>
      </c>
      <c r="BL396">
        <v>0.61973103664270768</v>
      </c>
      <c r="BM396">
        <v>5.6648831769596599</v>
      </c>
      <c r="BN396">
        <v>1.698730754800617</v>
      </c>
      <c r="BO396">
        <v>3.0366564778638629</v>
      </c>
      <c r="BP396">
        <v>1.2757757453354E-3</v>
      </c>
      <c r="BQ396">
        <v>0.61973103664270768</v>
      </c>
      <c r="BR396">
        <v>6857.968275490296</v>
      </c>
      <c r="BS396" s="96">
        <v>493.78421593731855</v>
      </c>
      <c r="BT396" s="96">
        <v>476.20988777046841</v>
      </c>
      <c r="BU396">
        <v>5.6648831769596599</v>
      </c>
      <c r="BV396" s="60" t="str">
        <f t="shared" si="48"/>
        <v>Earth Observation</v>
      </c>
      <c r="BW396" s="30" t="s">
        <v>170</v>
      </c>
      <c r="BX396" s="96">
        <v>0.1</v>
      </c>
      <c r="BY396" s="96">
        <v>0.3</v>
      </c>
      <c r="BZ396" s="96">
        <v>0.3</v>
      </c>
      <c r="CA396" s="96">
        <v>4.36E-2</v>
      </c>
      <c r="CB396" s="96">
        <v>0.01</v>
      </c>
      <c r="CC396" s="96">
        <v>3.5000000000000003E-2</v>
      </c>
      <c r="CD396" s="96">
        <v>0.3</v>
      </c>
      <c r="CE396" s="96">
        <v>0.1</v>
      </c>
      <c r="CF396" s="31">
        <v>0.3</v>
      </c>
      <c r="CG396" s="30">
        <v>4.7</v>
      </c>
      <c r="CH396" s="96">
        <v>4.7</v>
      </c>
      <c r="CI396" s="96">
        <v>4.7</v>
      </c>
      <c r="CJ396" s="96">
        <f>Population!$CG396-Population!$CI396</f>
        <v>0</v>
      </c>
      <c r="CK396" s="118">
        <f>_xlfn.DAYS(Entries!$AY$2,Population!H396)</f>
        <v>1513</v>
      </c>
      <c r="CL396" s="118">
        <f t="shared" si="49"/>
        <v>365</v>
      </c>
      <c r="CM396" s="117">
        <f>Entries!$AY$5</f>
        <v>0.15</v>
      </c>
      <c r="CN396" s="117">
        <f t="shared" si="54"/>
        <v>0</v>
      </c>
      <c r="CO396" s="119">
        <f t="shared" si="50"/>
        <v>0</v>
      </c>
      <c r="CP396" s="30" t="s">
        <v>1635</v>
      </c>
      <c r="CQ396" s="96">
        <v>4</v>
      </c>
      <c r="CR396" s="96" t="s">
        <v>95</v>
      </c>
      <c r="CS396" s="96"/>
      <c r="CT396" s="31"/>
      <c r="CU396" s="30" t="s">
        <v>1539</v>
      </c>
      <c r="CV396" s="96" t="s">
        <v>1540</v>
      </c>
      <c r="CW396" s="96" t="s">
        <v>157</v>
      </c>
      <c r="CX396" s="96" t="s">
        <v>106</v>
      </c>
      <c r="CY396" s="96" t="s">
        <v>107</v>
      </c>
      <c r="CZ396" s="96" t="s">
        <v>108</v>
      </c>
      <c r="DA396" s="31"/>
      <c r="DB396" s="17" t="s">
        <v>15463</v>
      </c>
      <c r="DC396" s="17" t="s">
        <v>15500</v>
      </c>
      <c r="DD396" s="17">
        <v>1</v>
      </c>
      <c r="DE396" s="17">
        <v>1</v>
      </c>
      <c r="DF396" s="17">
        <v>10</v>
      </c>
      <c r="DG396" s="23" t="s">
        <v>11182</v>
      </c>
      <c r="DH396" s="145"/>
    </row>
    <row r="397" spans="1:112" s="17" customFormat="1" x14ac:dyDescent="0.25">
      <c r="A397" s="32" t="s">
        <v>1703</v>
      </c>
      <c r="B397" s="98">
        <v>0</v>
      </c>
      <c r="C397" s="64" t="s">
        <v>15461</v>
      </c>
      <c r="D397" s="98" t="s">
        <v>1536</v>
      </c>
      <c r="E397" s="98">
        <v>41984</v>
      </c>
      <c r="F397" s="98" t="s">
        <v>1704</v>
      </c>
      <c r="G397" s="33">
        <v>44866</v>
      </c>
      <c r="H397" s="44">
        <v>42781</v>
      </c>
      <c r="I397" s="98" t="s">
        <v>87</v>
      </c>
      <c r="J397" s="98"/>
      <c r="K397" s="98"/>
      <c r="L397" s="98" t="s">
        <v>88</v>
      </c>
      <c r="M397" t="s">
        <v>156</v>
      </c>
      <c r="N397" s="98" t="s">
        <v>156</v>
      </c>
      <c r="O397" t="s">
        <v>157</v>
      </c>
      <c r="P397" s="64" t="str">
        <f>VLOOKUP(N397,Entries!J:K,2,FALSE)</f>
        <v>UNITED STATES OF AMERICA</v>
      </c>
      <c r="Q397" s="38" t="s">
        <v>1538</v>
      </c>
      <c r="R397" s="32" t="s">
        <v>1538</v>
      </c>
      <c r="S397" s="98" t="s">
        <v>156</v>
      </c>
      <c r="T397" t="s">
        <v>157</v>
      </c>
      <c r="U397" s="39" t="s">
        <v>159</v>
      </c>
      <c r="V397" s="33" t="s">
        <v>159</v>
      </c>
      <c r="W397" s="64">
        <f>IF(VLOOKUP(R397,Entries!N:P,3,FALSE)=V397,1,VLOOKUP(R397,Entries!N:P,3,FALSE))</f>
        <v>1</v>
      </c>
      <c r="X397"/>
      <c r="Y397"/>
      <c r="Z397" s="98"/>
      <c r="AA397" s="98"/>
      <c r="AB397" s="98"/>
      <c r="AC397" s="98" t="s">
        <v>93</v>
      </c>
      <c r="AD397" s="98" t="s">
        <v>1634</v>
      </c>
      <c r="AE397" s="98" t="s">
        <v>117</v>
      </c>
      <c r="AF397" s="98" t="s">
        <v>94</v>
      </c>
      <c r="AG397" s="98" t="s">
        <v>650</v>
      </c>
      <c r="AH397" s="98"/>
      <c r="AI397" s="98"/>
      <c r="AJ397" s="98">
        <v>1</v>
      </c>
      <c r="AK397" s="98" t="s">
        <v>95</v>
      </c>
      <c r="AL397" s="98"/>
      <c r="AM397" s="33"/>
      <c r="AN397" s="32" t="s">
        <v>96</v>
      </c>
      <c r="AO397" s="98" t="s">
        <v>97</v>
      </c>
      <c r="AP397" s="33" t="s">
        <v>97</v>
      </c>
      <c r="AQ397">
        <v>21104.255810539998</v>
      </c>
      <c r="AR397" t="s">
        <v>11956</v>
      </c>
      <c r="AS397" t="s">
        <v>11225</v>
      </c>
      <c r="AT397" t="s">
        <v>11957</v>
      </c>
      <c r="AU397">
        <v>97.329499999999996</v>
      </c>
      <c r="AV397" s="98">
        <v>1.6986675210444446</v>
      </c>
      <c r="AW397">
        <v>173.8486</v>
      </c>
      <c r="AX397" s="98">
        <v>3.0222725905111116</v>
      </c>
      <c r="AY397">
        <v>5.9270000000000004E-4</v>
      </c>
      <c r="AZ397">
        <v>325.31049999999999</v>
      </c>
      <c r="BA397" s="98">
        <v>5.5805669491999996</v>
      </c>
      <c r="BB397">
        <v>34.774700000000003</v>
      </c>
      <c r="BC397" s="98">
        <v>0.70394524608444453</v>
      </c>
      <c r="BD397">
        <v>15.282962810000001</v>
      </c>
      <c r="BE397" s="96">
        <f t="shared" si="51"/>
        <v>6859.0430820983438</v>
      </c>
      <c r="BF397" s="96">
        <f t="shared" si="52"/>
        <v>492.10843693310289</v>
      </c>
      <c r="BG397" s="96">
        <f t="shared" si="53"/>
        <v>483.9777272635838</v>
      </c>
      <c r="BH397">
        <v>6865.4850474966233</v>
      </c>
      <c r="BI397">
        <v>1.2248775324913289E-3</v>
      </c>
      <c r="BJ397">
        <v>1.6986313169541449</v>
      </c>
      <c r="BK397">
        <v>3.0342304701389451</v>
      </c>
      <c r="BL397">
        <v>0.65391284548963358</v>
      </c>
      <c r="BM397">
        <v>5.6307606832807444</v>
      </c>
      <c r="BN397">
        <v>1.698720282882991</v>
      </c>
      <c r="BO397">
        <v>3.034230470239494</v>
      </c>
      <c r="BP397">
        <v>1.2816755924725911E-3</v>
      </c>
      <c r="BQ397">
        <v>0.65391284548963358</v>
      </c>
      <c r="BR397">
        <v>6855.9970518538939</v>
      </c>
      <c r="BS397" s="96">
        <v>496.21895347332702</v>
      </c>
      <c r="BT397" s="96">
        <v>479.17975834797562</v>
      </c>
      <c r="BU397">
        <v>5.6307606832807444</v>
      </c>
      <c r="BV397" s="65" t="str">
        <f t="shared" si="48"/>
        <v>Earth Observation</v>
      </c>
      <c r="BW397" s="32" t="s">
        <v>170</v>
      </c>
      <c r="BX397" s="98">
        <v>0.1</v>
      </c>
      <c r="BY397" s="98">
        <v>0.3</v>
      </c>
      <c r="BZ397" s="98">
        <v>0.3</v>
      </c>
      <c r="CA397" s="98">
        <v>4.36E-2</v>
      </c>
      <c r="CB397" s="98">
        <v>0.01</v>
      </c>
      <c r="CC397" s="98">
        <v>3.5000000000000003E-2</v>
      </c>
      <c r="CD397" s="98">
        <v>0.3</v>
      </c>
      <c r="CE397" s="98">
        <v>0.1</v>
      </c>
      <c r="CF397" s="33">
        <v>0.3</v>
      </c>
      <c r="CG397" s="32">
        <v>4.7</v>
      </c>
      <c r="CH397" s="98">
        <v>4.7</v>
      </c>
      <c r="CI397" s="98">
        <v>4.7</v>
      </c>
      <c r="CJ397" s="98">
        <f>Population!$CG397-Population!$CI397</f>
        <v>0</v>
      </c>
      <c r="CK397" s="120">
        <f>_xlfn.DAYS(Entries!$AY$2,Population!H397)</f>
        <v>1513</v>
      </c>
      <c r="CL397" s="120">
        <f t="shared" si="49"/>
        <v>365</v>
      </c>
      <c r="CM397" s="122">
        <f>Entries!$AY$5</f>
        <v>0.15</v>
      </c>
      <c r="CN397" s="122">
        <f t="shared" si="54"/>
        <v>0</v>
      </c>
      <c r="CO397" s="121">
        <f t="shared" si="50"/>
        <v>0</v>
      </c>
      <c r="CP397" s="32" t="s">
        <v>1635</v>
      </c>
      <c r="CQ397" s="98">
        <v>4</v>
      </c>
      <c r="CR397" s="98" t="s">
        <v>95</v>
      </c>
      <c r="CS397" s="98"/>
      <c r="CT397" s="33"/>
      <c r="CU397" s="32" t="s">
        <v>1539</v>
      </c>
      <c r="CV397" s="98" t="s">
        <v>1540</v>
      </c>
      <c r="CW397" s="98" t="s">
        <v>157</v>
      </c>
      <c r="CX397" s="98" t="s">
        <v>106</v>
      </c>
      <c r="CY397" s="98" t="s">
        <v>107</v>
      </c>
      <c r="CZ397" s="98" t="s">
        <v>108</v>
      </c>
      <c r="DA397" s="33"/>
      <c r="DB397" s="17" t="s">
        <v>15463</v>
      </c>
      <c r="DC397" s="17" t="s">
        <v>15500</v>
      </c>
      <c r="DD397" s="17">
        <v>1</v>
      </c>
      <c r="DE397" s="17">
        <v>1</v>
      </c>
      <c r="DF397" s="17">
        <v>10</v>
      </c>
      <c r="DG397" s="23" t="s">
        <v>11182</v>
      </c>
      <c r="DH397" s="145"/>
    </row>
    <row r="398" spans="1:112" s="17" customFormat="1" x14ac:dyDescent="0.25">
      <c r="A398" s="30" t="s">
        <v>1705</v>
      </c>
      <c r="B398" s="96">
        <v>0</v>
      </c>
      <c r="C398" s="148" t="s">
        <v>15461</v>
      </c>
      <c r="D398" s="96" t="s">
        <v>1536</v>
      </c>
      <c r="E398" s="96">
        <v>41951</v>
      </c>
      <c r="F398" s="96" t="s">
        <v>1706</v>
      </c>
      <c r="G398" s="31">
        <v>44798</v>
      </c>
      <c r="H398" s="43">
        <v>42781</v>
      </c>
      <c r="I398" s="96" t="s">
        <v>87</v>
      </c>
      <c r="J398" s="96"/>
      <c r="K398" s="96"/>
      <c r="L398" s="96" t="s">
        <v>88</v>
      </c>
      <c r="M398" s="124" t="s">
        <v>156</v>
      </c>
      <c r="N398" s="96" t="s">
        <v>156</v>
      </c>
      <c r="O398" s="124" t="s">
        <v>157</v>
      </c>
      <c r="P398" s="96" t="str">
        <f>VLOOKUP(N398,Entries!J:K,2,FALSE)</f>
        <v>UNITED STATES OF AMERICA</v>
      </c>
      <c r="Q398" s="123" t="s">
        <v>1538</v>
      </c>
      <c r="R398" s="30" t="s">
        <v>1538</v>
      </c>
      <c r="S398" s="96" t="s">
        <v>156</v>
      </c>
      <c r="T398" s="124" t="s">
        <v>157</v>
      </c>
      <c r="U398" s="125" t="s">
        <v>159</v>
      </c>
      <c r="V398" s="31" t="s">
        <v>159</v>
      </c>
      <c r="W398" s="64">
        <f>IF(VLOOKUP(R398,Entries!N:P,3,FALSE)=V398,1,VLOOKUP(R398,Entries!N:P,3,FALSE))</f>
        <v>1</v>
      </c>
      <c r="X398" s="124"/>
      <c r="Y398" s="124"/>
      <c r="Z398" s="96"/>
      <c r="AA398" s="96"/>
      <c r="AB398" s="96"/>
      <c r="AC398" s="96" t="s">
        <v>93</v>
      </c>
      <c r="AD398" s="96" t="s">
        <v>1634</v>
      </c>
      <c r="AE398" s="96" t="s">
        <v>117</v>
      </c>
      <c r="AF398" s="96" t="s">
        <v>94</v>
      </c>
      <c r="AG398" s="96" t="s">
        <v>650</v>
      </c>
      <c r="AH398" s="96"/>
      <c r="AI398" s="96"/>
      <c r="AJ398" s="96">
        <v>1</v>
      </c>
      <c r="AK398" s="96" t="s">
        <v>95</v>
      </c>
      <c r="AL398" s="96"/>
      <c r="AM398" s="31"/>
      <c r="AN398" s="30" t="s">
        <v>96</v>
      </c>
      <c r="AO398" s="96" t="s">
        <v>97</v>
      </c>
      <c r="AP398" s="31" t="s">
        <v>97</v>
      </c>
      <c r="AQ398">
        <v>21104.41026913</v>
      </c>
      <c r="AR398" t="s">
        <v>11958</v>
      </c>
      <c r="AS398" t="s">
        <v>11225</v>
      </c>
      <c r="AT398" t="s">
        <v>11959</v>
      </c>
      <c r="AU398">
        <v>97.326499999999996</v>
      </c>
      <c r="AV398" s="96">
        <v>1.6987320982133336</v>
      </c>
      <c r="AW398">
        <v>173.1635</v>
      </c>
      <c r="AX398" s="96">
        <v>3.0356121392088888</v>
      </c>
      <c r="AY398">
        <v>6.447E-4</v>
      </c>
      <c r="AZ398">
        <v>319.74299999999999</v>
      </c>
      <c r="BA398" s="96">
        <v>5.7011691754222236</v>
      </c>
      <c r="BB398">
        <v>40.333100000000002</v>
      </c>
      <c r="BC398" s="96">
        <v>0.583521043408889</v>
      </c>
      <c r="BD398">
        <v>15.27393915</v>
      </c>
      <c r="BE398" s="96">
        <f t="shared" si="51"/>
        <v>6861.7443097406331</v>
      </c>
      <c r="BF398" s="96">
        <f t="shared" si="52"/>
        <v>495.16807629712366</v>
      </c>
      <c r="BG398" s="96">
        <f t="shared" si="53"/>
        <v>486.32054318414248</v>
      </c>
      <c r="BH398">
        <v>6868.18379467862</v>
      </c>
      <c r="BI398">
        <v>1.18158432158269E-3</v>
      </c>
      <c r="BJ398">
        <v>1.698579062717352</v>
      </c>
      <c r="BK398">
        <v>3.0222732193342252</v>
      </c>
      <c r="BL398">
        <v>0.59810321493514229</v>
      </c>
      <c r="BM398">
        <v>5.6864114439086491</v>
      </c>
      <c r="BN398">
        <v>1.6986679229000761</v>
      </c>
      <c r="BO398">
        <v>3.0222732194766562</v>
      </c>
      <c r="BP398">
        <v>1.2421593542125649E-3</v>
      </c>
      <c r="BQ398">
        <v>0.59810321493514229</v>
      </c>
      <c r="BR398">
        <v>6858.6993559106513</v>
      </c>
      <c r="BS398" s="96">
        <v>496.12803713195353</v>
      </c>
      <c r="BT398" s="96">
        <v>478.43916130853358</v>
      </c>
      <c r="BU398">
        <v>5.6864114439086491</v>
      </c>
      <c r="BV398" s="60" t="str">
        <f t="shared" si="48"/>
        <v>Earth Observation</v>
      </c>
      <c r="BW398" s="30" t="s">
        <v>170</v>
      </c>
      <c r="BX398" s="96">
        <v>0.1</v>
      </c>
      <c r="BY398" s="96">
        <v>0.3</v>
      </c>
      <c r="BZ398" s="96">
        <v>0.3</v>
      </c>
      <c r="CA398" s="96">
        <v>4.36E-2</v>
      </c>
      <c r="CB398" s="96">
        <v>0.01</v>
      </c>
      <c r="CC398" s="96">
        <v>3.5000000000000003E-2</v>
      </c>
      <c r="CD398" s="96">
        <v>0.3</v>
      </c>
      <c r="CE398" s="96">
        <v>0.1</v>
      </c>
      <c r="CF398" s="31">
        <v>0.3</v>
      </c>
      <c r="CG398" s="30">
        <v>4.7</v>
      </c>
      <c r="CH398" s="96">
        <v>4.7</v>
      </c>
      <c r="CI398" s="96">
        <v>4.7</v>
      </c>
      <c r="CJ398" s="96">
        <f>Population!$CG398-Population!$CI398</f>
        <v>0</v>
      </c>
      <c r="CK398" s="118">
        <f>_xlfn.DAYS(Entries!$AY$2,Population!H398)</f>
        <v>1513</v>
      </c>
      <c r="CL398" s="118">
        <f t="shared" si="49"/>
        <v>365</v>
      </c>
      <c r="CM398" s="117">
        <f>Entries!$AY$5</f>
        <v>0.15</v>
      </c>
      <c r="CN398" s="117">
        <f t="shared" si="54"/>
        <v>0</v>
      </c>
      <c r="CO398" s="119">
        <f t="shared" si="50"/>
        <v>0</v>
      </c>
      <c r="CP398" s="30" t="s">
        <v>1635</v>
      </c>
      <c r="CQ398" s="96">
        <v>4</v>
      </c>
      <c r="CR398" s="96" t="s">
        <v>95</v>
      </c>
      <c r="CS398" s="96"/>
      <c r="CT398" s="31"/>
      <c r="CU398" s="30" t="s">
        <v>1539</v>
      </c>
      <c r="CV398" s="96" t="s">
        <v>1540</v>
      </c>
      <c r="CW398" s="96" t="s">
        <v>157</v>
      </c>
      <c r="CX398" s="96" t="s">
        <v>106</v>
      </c>
      <c r="CY398" s="96" t="s">
        <v>107</v>
      </c>
      <c r="CZ398" s="96" t="s">
        <v>108</v>
      </c>
      <c r="DA398" s="31"/>
      <c r="DB398" s="17" t="s">
        <v>15463</v>
      </c>
      <c r="DC398" s="17" t="s">
        <v>15500</v>
      </c>
      <c r="DD398" s="17">
        <v>1</v>
      </c>
      <c r="DE398" s="17">
        <v>1</v>
      </c>
      <c r="DF398" s="17">
        <v>10</v>
      </c>
      <c r="DG398" s="23" t="s">
        <v>11182</v>
      </c>
      <c r="DH398" s="145"/>
    </row>
    <row r="399" spans="1:112" s="17" customFormat="1" x14ac:dyDescent="0.25">
      <c r="A399" s="32" t="s">
        <v>1707</v>
      </c>
      <c r="B399" s="98">
        <v>0</v>
      </c>
      <c r="C399" s="64" t="s">
        <v>15461</v>
      </c>
      <c r="D399" s="98" t="s">
        <v>1536</v>
      </c>
      <c r="E399" s="98">
        <v>42026</v>
      </c>
      <c r="F399" s="98" t="s">
        <v>1708</v>
      </c>
      <c r="G399" s="33">
        <v>44929</v>
      </c>
      <c r="H399" s="44">
        <v>42781</v>
      </c>
      <c r="I399" s="98" t="s">
        <v>87</v>
      </c>
      <c r="J399" s="98"/>
      <c r="K399" s="98"/>
      <c r="L399" s="98" t="s">
        <v>88</v>
      </c>
      <c r="M399" t="s">
        <v>156</v>
      </c>
      <c r="N399" s="98" t="s">
        <v>156</v>
      </c>
      <c r="O399" t="s">
        <v>157</v>
      </c>
      <c r="P399" s="64" t="str">
        <f>VLOOKUP(N399,Entries!J:K,2,FALSE)</f>
        <v>UNITED STATES OF AMERICA</v>
      </c>
      <c r="Q399" s="38" t="s">
        <v>1538</v>
      </c>
      <c r="R399" s="32" t="s">
        <v>1538</v>
      </c>
      <c r="S399" s="98" t="s">
        <v>156</v>
      </c>
      <c r="T399" t="s">
        <v>157</v>
      </c>
      <c r="U399" s="39" t="s">
        <v>159</v>
      </c>
      <c r="V399" s="33" t="s">
        <v>159</v>
      </c>
      <c r="W399" s="64">
        <f>IF(VLOOKUP(R399,Entries!N:P,3,FALSE)=V399,1,VLOOKUP(R399,Entries!N:P,3,FALSE))</f>
        <v>1</v>
      </c>
      <c r="X399"/>
      <c r="Y399"/>
      <c r="Z399" s="98"/>
      <c r="AA399" s="98"/>
      <c r="AB399" s="98"/>
      <c r="AC399" s="98" t="s">
        <v>93</v>
      </c>
      <c r="AD399" s="98" t="s">
        <v>1634</v>
      </c>
      <c r="AE399" s="98" t="s">
        <v>117</v>
      </c>
      <c r="AF399" s="98" t="s">
        <v>94</v>
      </c>
      <c r="AG399" s="98" t="s">
        <v>650</v>
      </c>
      <c r="AH399" s="98"/>
      <c r="AI399" s="98"/>
      <c r="AJ399" s="98">
        <v>1</v>
      </c>
      <c r="AK399" s="98" t="s">
        <v>95</v>
      </c>
      <c r="AL399" s="98"/>
      <c r="AM399" s="33"/>
      <c r="AN399" s="32" t="s">
        <v>96</v>
      </c>
      <c r="AO399" s="98" t="s">
        <v>97</v>
      </c>
      <c r="AP399" s="33" t="s">
        <v>97</v>
      </c>
      <c r="AQ399">
        <v>21104.41573492</v>
      </c>
      <c r="AR399" t="s">
        <v>11960</v>
      </c>
      <c r="AS399" t="s">
        <v>11225</v>
      </c>
      <c r="AT399" t="s">
        <v>11961</v>
      </c>
      <c r="AU399">
        <v>97.330200000000005</v>
      </c>
      <c r="AV399" s="98">
        <v>1.6987216262400002</v>
      </c>
      <c r="AW399">
        <v>173.92779999999999</v>
      </c>
      <c r="AX399" s="98">
        <v>3.0368356147600002</v>
      </c>
      <c r="AY399">
        <v>5.9579999999999995E-4</v>
      </c>
      <c r="AZ399">
        <v>326.65300000000002</v>
      </c>
      <c r="BA399" s="98">
        <v>5.6684041161911107</v>
      </c>
      <c r="BB399">
        <v>33.433300000000003</v>
      </c>
      <c r="BC399" s="98">
        <v>0.61622850678666663</v>
      </c>
      <c r="BD399">
        <v>15.27532735</v>
      </c>
      <c r="BE399" s="96">
        <f t="shared" si="51"/>
        <v>6861.328579741742</v>
      </c>
      <c r="BF399" s="96">
        <f t="shared" si="52"/>
        <v>494.4165593095513</v>
      </c>
      <c r="BG399" s="96">
        <f t="shared" si="53"/>
        <v>486.24060017393185</v>
      </c>
      <c r="BH399">
        <v>6867.7685310298621</v>
      </c>
      <c r="BI399">
        <v>1.238604868478498E-3</v>
      </c>
      <c r="BJ399">
        <v>1.6986435852343029</v>
      </c>
      <c r="BK399">
        <v>3.0356127708447378</v>
      </c>
      <c r="BL399">
        <v>0.6550327291530712</v>
      </c>
      <c r="BM399">
        <v>5.6296600197251028</v>
      </c>
      <c r="BN399">
        <v>1.698732500123258</v>
      </c>
      <c r="BO399">
        <v>3.0356127709938292</v>
      </c>
      <c r="BP399">
        <v>1.2895993266763949E-3</v>
      </c>
      <c r="BQ399">
        <v>0.6550327291530712</v>
      </c>
      <c r="BR399">
        <v>6858.2835992202436</v>
      </c>
      <c r="BS399" s="96">
        <v>494.37119430362964</v>
      </c>
      <c r="BT399" s="96">
        <v>476.85316939060976</v>
      </c>
      <c r="BU399">
        <v>5.6296600197251028</v>
      </c>
      <c r="BV399" s="65" t="str">
        <f t="shared" si="48"/>
        <v>Earth Observation</v>
      </c>
      <c r="BW399" s="32" t="s">
        <v>170</v>
      </c>
      <c r="BX399" s="98">
        <v>0.1</v>
      </c>
      <c r="BY399" s="98">
        <v>0.3</v>
      </c>
      <c r="BZ399" s="98">
        <v>0.3</v>
      </c>
      <c r="CA399" s="98">
        <v>4.36E-2</v>
      </c>
      <c r="CB399" s="98">
        <v>0.01</v>
      </c>
      <c r="CC399" s="98">
        <v>3.5000000000000003E-2</v>
      </c>
      <c r="CD399" s="98">
        <v>0.3</v>
      </c>
      <c r="CE399" s="98">
        <v>0.1</v>
      </c>
      <c r="CF399" s="33">
        <v>0.3</v>
      </c>
      <c r="CG399" s="32">
        <v>4.7</v>
      </c>
      <c r="CH399" s="98">
        <v>4.7</v>
      </c>
      <c r="CI399" s="98">
        <v>4.7</v>
      </c>
      <c r="CJ399" s="98">
        <f>Population!$CG399-Population!$CI399</f>
        <v>0</v>
      </c>
      <c r="CK399" s="120">
        <f>_xlfn.DAYS(Entries!$AY$2,Population!H399)</f>
        <v>1513</v>
      </c>
      <c r="CL399" s="120">
        <f t="shared" si="49"/>
        <v>365</v>
      </c>
      <c r="CM399" s="122">
        <f>Entries!$AY$5</f>
        <v>0.15</v>
      </c>
      <c r="CN399" s="122">
        <f t="shared" si="54"/>
        <v>0</v>
      </c>
      <c r="CO399" s="121">
        <f t="shared" si="50"/>
        <v>0</v>
      </c>
      <c r="CP399" s="32" t="s">
        <v>1635</v>
      </c>
      <c r="CQ399" s="98">
        <v>4</v>
      </c>
      <c r="CR399" s="98" t="s">
        <v>95</v>
      </c>
      <c r="CS399" s="98"/>
      <c r="CT399" s="33"/>
      <c r="CU399" s="32" t="s">
        <v>1539</v>
      </c>
      <c r="CV399" s="98" t="s">
        <v>1540</v>
      </c>
      <c r="CW399" s="98" t="s">
        <v>157</v>
      </c>
      <c r="CX399" s="98" t="s">
        <v>106</v>
      </c>
      <c r="CY399" s="98" t="s">
        <v>107</v>
      </c>
      <c r="CZ399" s="98" t="s">
        <v>108</v>
      </c>
      <c r="DA399" s="33"/>
      <c r="DB399" s="17" t="s">
        <v>15463</v>
      </c>
      <c r="DC399" s="17" t="s">
        <v>15500</v>
      </c>
      <c r="DD399" s="17">
        <v>1</v>
      </c>
      <c r="DE399" s="17">
        <v>1</v>
      </c>
      <c r="DF399" s="17">
        <v>10</v>
      </c>
      <c r="DG399" s="23" t="s">
        <v>11182</v>
      </c>
      <c r="DH399" s="145"/>
    </row>
    <row r="400" spans="1:112" s="17" customFormat="1" x14ac:dyDescent="0.25">
      <c r="A400" s="30" t="s">
        <v>1709</v>
      </c>
      <c r="B400" s="96">
        <v>0</v>
      </c>
      <c r="C400" s="148" t="s">
        <v>15461</v>
      </c>
      <c r="D400" s="96" t="s">
        <v>1536</v>
      </c>
      <c r="E400" s="96">
        <v>42043</v>
      </c>
      <c r="F400" s="96" t="s">
        <v>1710</v>
      </c>
      <c r="G400" s="31">
        <v>44964</v>
      </c>
      <c r="H400" s="43">
        <v>42781</v>
      </c>
      <c r="I400" s="96" t="s">
        <v>87</v>
      </c>
      <c r="J400" s="96"/>
      <c r="K400" s="96"/>
      <c r="L400" s="96" t="s">
        <v>88</v>
      </c>
      <c r="M400" s="124" t="s">
        <v>156</v>
      </c>
      <c r="N400" s="96" t="s">
        <v>156</v>
      </c>
      <c r="O400" s="124" t="s">
        <v>157</v>
      </c>
      <c r="P400" s="96" t="str">
        <f>VLOOKUP(N400,Entries!J:K,2,FALSE)</f>
        <v>UNITED STATES OF AMERICA</v>
      </c>
      <c r="Q400" s="123" t="s">
        <v>1538</v>
      </c>
      <c r="R400" s="30" t="s">
        <v>1538</v>
      </c>
      <c r="S400" s="96" t="s">
        <v>156</v>
      </c>
      <c r="T400" s="124" t="s">
        <v>157</v>
      </c>
      <c r="U400" s="125" t="s">
        <v>159</v>
      </c>
      <c r="V400" s="31" t="s">
        <v>159</v>
      </c>
      <c r="W400" s="64">
        <f>IF(VLOOKUP(R400,Entries!N:P,3,FALSE)=V400,1,VLOOKUP(R400,Entries!N:P,3,FALSE))</f>
        <v>1</v>
      </c>
      <c r="X400" s="124"/>
      <c r="Y400" s="124"/>
      <c r="Z400" s="96"/>
      <c r="AA400" s="96"/>
      <c r="AB400" s="96"/>
      <c r="AC400" s="96" t="s">
        <v>93</v>
      </c>
      <c r="AD400" s="96" t="s">
        <v>1634</v>
      </c>
      <c r="AE400" s="96" t="s">
        <v>117</v>
      </c>
      <c r="AF400" s="96" t="s">
        <v>94</v>
      </c>
      <c r="AG400" s="96" t="s">
        <v>650</v>
      </c>
      <c r="AH400" s="96"/>
      <c r="AI400" s="96"/>
      <c r="AJ400" s="96">
        <v>1</v>
      </c>
      <c r="AK400" s="96" t="s">
        <v>95</v>
      </c>
      <c r="AL400" s="96"/>
      <c r="AM400" s="31"/>
      <c r="AN400" s="30" t="s">
        <v>96</v>
      </c>
      <c r="AO400" s="96" t="s">
        <v>97</v>
      </c>
      <c r="AP400" s="31" t="s">
        <v>97</v>
      </c>
      <c r="AQ400">
        <v>21104.49580846</v>
      </c>
      <c r="AR400" t="s">
        <v>11962</v>
      </c>
      <c r="AS400" t="s">
        <v>11225</v>
      </c>
      <c r="AT400" t="s">
        <v>11963</v>
      </c>
      <c r="AU400">
        <v>97.329599999999999</v>
      </c>
      <c r="AV400" s="96">
        <v>1.6987320982133336</v>
      </c>
      <c r="AW400">
        <v>173.99789999999999</v>
      </c>
      <c r="AX400" s="96">
        <v>3.0288612070666665</v>
      </c>
      <c r="AY400">
        <v>6.1950000000000004E-4</v>
      </c>
      <c r="AZ400">
        <v>324.77569999999997</v>
      </c>
      <c r="BA400" s="96">
        <v>5.6419571475377781</v>
      </c>
      <c r="BB400">
        <v>35.307299999999998</v>
      </c>
      <c r="BC400" s="96">
        <v>0.64265453149333329</v>
      </c>
      <c r="BD400">
        <v>15.280908070000001</v>
      </c>
      <c r="BE400" s="96">
        <f t="shared" si="51"/>
        <v>6859.6579336193663</v>
      </c>
      <c r="BF400" s="96">
        <f t="shared" si="52"/>
        <v>492.90749170924391</v>
      </c>
      <c r="BG400" s="96">
        <f t="shared" si="53"/>
        <v>484.40837552948869</v>
      </c>
      <c r="BH400">
        <v>6866.0995583721196</v>
      </c>
      <c r="BI400">
        <v>1.2277630864384211E-3</v>
      </c>
      <c r="BJ400">
        <v>1.6986330770524281</v>
      </c>
      <c r="BK400">
        <v>3.036836246386641</v>
      </c>
      <c r="BL400">
        <v>0.63167255920864407</v>
      </c>
      <c r="BM400">
        <v>5.6529625901022991</v>
      </c>
      <c r="BN400">
        <v>1.6987220281936</v>
      </c>
      <c r="BO400">
        <v>3.0368362467944081</v>
      </c>
      <c r="BP400">
        <v>1.2774548456597121E-3</v>
      </c>
      <c r="BQ400">
        <v>0.63167255920864407</v>
      </c>
      <c r="BR400">
        <v>6856.6121818471192</v>
      </c>
      <c r="BS400" s="96">
        <v>493.64403391675751</v>
      </c>
      <c r="BT400" s="96">
        <v>476.26116118457139</v>
      </c>
      <c r="BU400">
        <v>5.6529625901022991</v>
      </c>
      <c r="BV400" s="60" t="str">
        <f t="shared" si="48"/>
        <v>Earth Observation</v>
      </c>
      <c r="BW400" s="30" t="s">
        <v>170</v>
      </c>
      <c r="BX400" s="96">
        <v>0.1</v>
      </c>
      <c r="BY400" s="96">
        <v>0.3</v>
      </c>
      <c r="BZ400" s="96">
        <v>0.3</v>
      </c>
      <c r="CA400" s="96">
        <v>4.36E-2</v>
      </c>
      <c r="CB400" s="96">
        <v>0.01</v>
      </c>
      <c r="CC400" s="96">
        <v>3.5000000000000003E-2</v>
      </c>
      <c r="CD400" s="96">
        <v>0.3</v>
      </c>
      <c r="CE400" s="96">
        <v>0.1</v>
      </c>
      <c r="CF400" s="31">
        <v>0.3</v>
      </c>
      <c r="CG400" s="30">
        <v>4.7</v>
      </c>
      <c r="CH400" s="96">
        <v>4.7</v>
      </c>
      <c r="CI400" s="96">
        <v>4.7</v>
      </c>
      <c r="CJ400" s="96">
        <f>Population!$CG400-Population!$CI400</f>
        <v>0</v>
      </c>
      <c r="CK400" s="118">
        <f>_xlfn.DAYS(Entries!$AY$2,Population!H400)</f>
        <v>1513</v>
      </c>
      <c r="CL400" s="118">
        <f t="shared" si="49"/>
        <v>365</v>
      </c>
      <c r="CM400" s="117">
        <f>Entries!$AY$5</f>
        <v>0.15</v>
      </c>
      <c r="CN400" s="117">
        <f t="shared" si="54"/>
        <v>0</v>
      </c>
      <c r="CO400" s="119">
        <f t="shared" si="50"/>
        <v>0</v>
      </c>
      <c r="CP400" s="30" t="s">
        <v>1635</v>
      </c>
      <c r="CQ400" s="96">
        <v>4</v>
      </c>
      <c r="CR400" s="96" t="s">
        <v>95</v>
      </c>
      <c r="CS400" s="96"/>
      <c r="CT400" s="31"/>
      <c r="CU400" s="30" t="s">
        <v>1539</v>
      </c>
      <c r="CV400" s="96" t="s">
        <v>1540</v>
      </c>
      <c r="CW400" s="96" t="s">
        <v>157</v>
      </c>
      <c r="CX400" s="96" t="s">
        <v>106</v>
      </c>
      <c r="CY400" s="96" t="s">
        <v>107</v>
      </c>
      <c r="CZ400" s="96" t="s">
        <v>108</v>
      </c>
      <c r="DA400" s="31"/>
      <c r="DB400" s="17" t="s">
        <v>15463</v>
      </c>
      <c r="DC400" s="17" t="s">
        <v>15500</v>
      </c>
      <c r="DD400" s="17">
        <v>1</v>
      </c>
      <c r="DE400" s="17">
        <v>1</v>
      </c>
      <c r="DF400" s="17">
        <v>10</v>
      </c>
      <c r="DG400" s="23" t="s">
        <v>11182</v>
      </c>
      <c r="DH400" s="145"/>
    </row>
    <row r="401" spans="1:112" s="17" customFormat="1" x14ac:dyDescent="0.25">
      <c r="A401" s="32" t="s">
        <v>1711</v>
      </c>
      <c r="B401" s="98">
        <v>0</v>
      </c>
      <c r="C401" s="64" t="s">
        <v>15461</v>
      </c>
      <c r="D401" s="98" t="s">
        <v>1536</v>
      </c>
      <c r="E401" s="98">
        <v>42050</v>
      </c>
      <c r="F401" s="98" t="s">
        <v>1712</v>
      </c>
      <c r="G401" s="33">
        <v>44962</v>
      </c>
      <c r="H401" s="44">
        <v>42781</v>
      </c>
      <c r="I401" s="98" t="s">
        <v>87</v>
      </c>
      <c r="J401" s="98"/>
      <c r="K401" s="98"/>
      <c r="L401" s="98" t="s">
        <v>88</v>
      </c>
      <c r="M401" t="s">
        <v>156</v>
      </c>
      <c r="N401" s="98" t="s">
        <v>156</v>
      </c>
      <c r="O401" t="s">
        <v>157</v>
      </c>
      <c r="P401" s="64" t="str">
        <f>VLOOKUP(N401,Entries!J:K,2,FALSE)</f>
        <v>UNITED STATES OF AMERICA</v>
      </c>
      <c r="Q401" s="38" t="s">
        <v>1538</v>
      </c>
      <c r="R401" s="32" t="s">
        <v>1538</v>
      </c>
      <c r="S401" s="98" t="s">
        <v>156</v>
      </c>
      <c r="T401" t="s">
        <v>157</v>
      </c>
      <c r="U401" s="39" t="s">
        <v>159</v>
      </c>
      <c r="V401" s="33" t="s">
        <v>159</v>
      </c>
      <c r="W401" s="64">
        <f>IF(VLOOKUP(R401,Entries!N:P,3,FALSE)=V401,1,VLOOKUP(R401,Entries!N:P,3,FALSE))</f>
        <v>1</v>
      </c>
      <c r="X401"/>
      <c r="Y401"/>
      <c r="Z401" s="98"/>
      <c r="AA401" s="98"/>
      <c r="AB401" s="98"/>
      <c r="AC401" s="98" t="s">
        <v>93</v>
      </c>
      <c r="AD401" s="98" t="s">
        <v>1634</v>
      </c>
      <c r="AE401" s="98" t="s">
        <v>117</v>
      </c>
      <c r="AF401" s="98" t="s">
        <v>94</v>
      </c>
      <c r="AG401" s="98" t="s">
        <v>650</v>
      </c>
      <c r="AH401" s="98"/>
      <c r="AI401" s="98"/>
      <c r="AJ401" s="98">
        <v>1</v>
      </c>
      <c r="AK401" s="98" t="s">
        <v>95</v>
      </c>
      <c r="AL401" s="98"/>
      <c r="AM401" s="33"/>
      <c r="AN401" s="32" t="s">
        <v>96</v>
      </c>
      <c r="AO401" s="98" t="s">
        <v>97</v>
      </c>
      <c r="AP401" s="33" t="s">
        <v>97</v>
      </c>
      <c r="AQ401">
        <v>21104.008346850002</v>
      </c>
      <c r="AR401" t="s">
        <v>11292</v>
      </c>
      <c r="AS401" t="s">
        <v>11225</v>
      </c>
      <c r="AT401" t="s">
        <v>11964</v>
      </c>
      <c r="AU401">
        <v>97.330200000000005</v>
      </c>
      <c r="AV401" s="98">
        <v>1.6987355888711111</v>
      </c>
      <c r="AW401">
        <v>173.541</v>
      </c>
      <c r="AX401" s="98">
        <v>3.0318055769022223</v>
      </c>
      <c r="AY401">
        <v>6.1470000000000003E-4</v>
      </c>
      <c r="AZ401">
        <v>323.2604</v>
      </c>
      <c r="BA401" s="98">
        <v>5.6774100132577781</v>
      </c>
      <c r="BB401">
        <v>36.821399999999997</v>
      </c>
      <c r="BC401" s="98">
        <v>0.60728369623111123</v>
      </c>
      <c r="BD401">
        <v>15.283111419999999</v>
      </c>
      <c r="BE401" s="96">
        <f t="shared" si="51"/>
        <v>6858.9986180265851</v>
      </c>
      <c r="BF401" s="96">
        <f t="shared" si="52"/>
        <v>492.21484447708644</v>
      </c>
      <c r="BG401" s="96">
        <f t="shared" si="53"/>
        <v>483.78239157608459</v>
      </c>
      <c r="BH401">
        <v>6865.440690518577</v>
      </c>
      <c r="BI401">
        <v>1.210878304213011E-3</v>
      </c>
      <c r="BJ401">
        <v>1.6986435248067999</v>
      </c>
      <c r="BK401">
        <v>3.028861837109373</v>
      </c>
      <c r="BL401">
        <v>0.63134426215243478</v>
      </c>
      <c r="BM401">
        <v>5.6532699160195579</v>
      </c>
      <c r="BN401">
        <v>1.698732500190018</v>
      </c>
      <c r="BO401">
        <v>3.0288618374259961</v>
      </c>
      <c r="BP401">
        <v>1.267721187161967E-3</v>
      </c>
      <c r="BQ401">
        <v>0.63134426215243478</v>
      </c>
      <c r="BR401">
        <v>6855.9525975506649</v>
      </c>
      <c r="BS401" s="96">
        <v>495.16379132672773</v>
      </c>
      <c r="BT401" s="96">
        <v>477.58477678822965</v>
      </c>
      <c r="BU401">
        <v>5.6532699160195579</v>
      </c>
      <c r="BV401" s="65" t="str">
        <f t="shared" si="48"/>
        <v>Earth Observation</v>
      </c>
      <c r="BW401" s="32" t="s">
        <v>170</v>
      </c>
      <c r="BX401" s="98">
        <v>0.1</v>
      </c>
      <c r="BY401" s="98">
        <v>0.3</v>
      </c>
      <c r="BZ401" s="98">
        <v>0.3</v>
      </c>
      <c r="CA401" s="98">
        <v>4.36E-2</v>
      </c>
      <c r="CB401" s="98">
        <v>0.01</v>
      </c>
      <c r="CC401" s="98">
        <v>3.5000000000000003E-2</v>
      </c>
      <c r="CD401" s="98">
        <v>0.3</v>
      </c>
      <c r="CE401" s="98">
        <v>0.1</v>
      </c>
      <c r="CF401" s="33">
        <v>0.3</v>
      </c>
      <c r="CG401" s="32">
        <v>4.7</v>
      </c>
      <c r="CH401" s="98">
        <v>4.7</v>
      </c>
      <c r="CI401" s="98">
        <v>4.7</v>
      </c>
      <c r="CJ401" s="98">
        <f>Population!$CG401-Population!$CI401</f>
        <v>0</v>
      </c>
      <c r="CK401" s="120">
        <f>_xlfn.DAYS(Entries!$AY$2,Population!H401)</f>
        <v>1513</v>
      </c>
      <c r="CL401" s="120">
        <f t="shared" si="49"/>
        <v>365</v>
      </c>
      <c r="CM401" s="122">
        <f>Entries!$AY$5</f>
        <v>0.15</v>
      </c>
      <c r="CN401" s="122">
        <f t="shared" si="54"/>
        <v>0</v>
      </c>
      <c r="CO401" s="121">
        <f t="shared" si="50"/>
        <v>0</v>
      </c>
      <c r="CP401" s="32" t="s">
        <v>1635</v>
      </c>
      <c r="CQ401" s="98">
        <v>4</v>
      </c>
      <c r="CR401" s="98" t="s">
        <v>95</v>
      </c>
      <c r="CS401" s="98"/>
      <c r="CT401" s="33"/>
      <c r="CU401" s="32" t="s">
        <v>1539</v>
      </c>
      <c r="CV401" s="98" t="s">
        <v>1540</v>
      </c>
      <c r="CW401" s="98" t="s">
        <v>157</v>
      </c>
      <c r="CX401" s="98" t="s">
        <v>106</v>
      </c>
      <c r="CY401" s="98" t="s">
        <v>107</v>
      </c>
      <c r="CZ401" s="98" t="s">
        <v>108</v>
      </c>
      <c r="DA401" s="33"/>
      <c r="DB401" s="17" t="s">
        <v>15463</v>
      </c>
      <c r="DC401" s="17" t="s">
        <v>15500</v>
      </c>
      <c r="DD401" s="17">
        <v>1</v>
      </c>
      <c r="DE401" s="17">
        <v>1</v>
      </c>
      <c r="DF401" s="17">
        <v>10</v>
      </c>
      <c r="DG401" s="23" t="s">
        <v>11182</v>
      </c>
      <c r="DH401" s="145"/>
    </row>
    <row r="402" spans="1:112" s="17" customFormat="1" x14ac:dyDescent="0.25">
      <c r="A402" s="30" t="s">
        <v>1713</v>
      </c>
      <c r="B402" s="96">
        <v>0</v>
      </c>
      <c r="C402" s="148" t="s">
        <v>15461</v>
      </c>
      <c r="D402" s="96" t="s">
        <v>1536</v>
      </c>
      <c r="E402" s="96">
        <v>41985</v>
      </c>
      <c r="F402" s="96" t="s">
        <v>1714</v>
      </c>
      <c r="G402" s="31">
        <v>44867</v>
      </c>
      <c r="H402" s="43">
        <v>42781</v>
      </c>
      <c r="I402" s="96" t="s">
        <v>87</v>
      </c>
      <c r="J402" s="96"/>
      <c r="K402" s="96"/>
      <c r="L402" s="96" t="s">
        <v>88</v>
      </c>
      <c r="M402" s="124" t="s">
        <v>156</v>
      </c>
      <c r="N402" s="96" t="s">
        <v>156</v>
      </c>
      <c r="O402" s="124" t="s">
        <v>157</v>
      </c>
      <c r="P402" s="96" t="str">
        <f>VLOOKUP(N402,Entries!J:K,2,FALSE)</f>
        <v>UNITED STATES OF AMERICA</v>
      </c>
      <c r="Q402" s="123" t="s">
        <v>1538</v>
      </c>
      <c r="R402" s="30" t="s">
        <v>1538</v>
      </c>
      <c r="S402" s="96" t="s">
        <v>156</v>
      </c>
      <c r="T402" s="124" t="s">
        <v>157</v>
      </c>
      <c r="U402" s="125" t="s">
        <v>159</v>
      </c>
      <c r="V402" s="31" t="s">
        <v>159</v>
      </c>
      <c r="W402" s="64">
        <f>IF(VLOOKUP(R402,Entries!N:P,3,FALSE)=V402,1,VLOOKUP(R402,Entries!N:P,3,FALSE))</f>
        <v>1</v>
      </c>
      <c r="X402" s="124"/>
      <c r="Y402" s="124"/>
      <c r="Z402" s="96"/>
      <c r="AA402" s="96"/>
      <c r="AB402" s="96"/>
      <c r="AC402" s="96" t="s">
        <v>93</v>
      </c>
      <c r="AD402" s="96" t="s">
        <v>1634</v>
      </c>
      <c r="AE402" s="96" t="s">
        <v>117</v>
      </c>
      <c r="AF402" s="96" t="s">
        <v>94</v>
      </c>
      <c r="AG402" s="96" t="s">
        <v>650</v>
      </c>
      <c r="AH402" s="96"/>
      <c r="AI402" s="96"/>
      <c r="AJ402" s="96">
        <v>1</v>
      </c>
      <c r="AK402" s="96" t="s">
        <v>95</v>
      </c>
      <c r="AL402" s="96"/>
      <c r="AM402" s="31"/>
      <c r="AN402" s="30" t="s">
        <v>96</v>
      </c>
      <c r="AO402" s="96" t="s">
        <v>97</v>
      </c>
      <c r="AP402" s="31" t="s">
        <v>97</v>
      </c>
      <c r="AQ402">
        <v>21104.173731080002</v>
      </c>
      <c r="AR402" t="s">
        <v>11965</v>
      </c>
      <c r="AS402" t="s">
        <v>11225</v>
      </c>
      <c r="AT402" t="s">
        <v>11966</v>
      </c>
      <c r="AU402">
        <v>97.330399999999997</v>
      </c>
      <c r="AV402" s="96">
        <v>1.6987111542666669</v>
      </c>
      <c r="AW402">
        <v>173.7097</v>
      </c>
      <c r="AX402" s="96">
        <v>3.0257440496711112</v>
      </c>
      <c r="AY402">
        <v>5.7379999999999996E-4</v>
      </c>
      <c r="AZ402">
        <v>325.29169999999999</v>
      </c>
      <c r="BA402" s="96">
        <v>5.6655155968800006</v>
      </c>
      <c r="BB402">
        <v>34.794800000000002</v>
      </c>
      <c r="BC402" s="96">
        <v>0.6190786288622222</v>
      </c>
      <c r="BD402">
        <v>15.278363130000001</v>
      </c>
      <c r="BE402" s="96">
        <f t="shared" si="51"/>
        <v>6860.419661521657</v>
      </c>
      <c r="BF402" s="96">
        <f t="shared" si="52"/>
        <v>493.35617032343816</v>
      </c>
      <c r="BG402" s="96">
        <f t="shared" si="53"/>
        <v>485.48315271987576</v>
      </c>
      <c r="BH402">
        <v>6866.8601360774928</v>
      </c>
      <c r="BI402">
        <v>1.218745286354541E-3</v>
      </c>
      <c r="BJ402">
        <v>1.6986470499552719</v>
      </c>
      <c r="BK402">
        <v>3.0318062074684859</v>
      </c>
      <c r="BL402">
        <v>0.66859503230777562</v>
      </c>
      <c r="BM402">
        <v>5.61610117317844</v>
      </c>
      <c r="BN402">
        <v>1.6987359908087389</v>
      </c>
      <c r="BO402">
        <v>3.031806207904316</v>
      </c>
      <c r="BP402">
        <v>1.2817598843457849E-3</v>
      </c>
      <c r="BQ402">
        <v>0.66859503230777562</v>
      </c>
      <c r="BR402">
        <v>6857.3742840574787</v>
      </c>
      <c r="BS402" s="96">
        <v>497.18468572154052</v>
      </c>
      <c r="BT402" s="96">
        <v>479.68820610737566</v>
      </c>
      <c r="BU402">
        <v>5.61610117317844</v>
      </c>
      <c r="BV402" s="60" t="str">
        <f t="shared" si="48"/>
        <v>Earth Observation</v>
      </c>
      <c r="BW402" s="30" t="s">
        <v>170</v>
      </c>
      <c r="BX402" s="96">
        <v>0.1</v>
      </c>
      <c r="BY402" s="96">
        <v>0.3</v>
      </c>
      <c r="BZ402" s="96">
        <v>0.3</v>
      </c>
      <c r="CA402" s="96">
        <v>4.36E-2</v>
      </c>
      <c r="CB402" s="96">
        <v>0.01</v>
      </c>
      <c r="CC402" s="96">
        <v>3.5000000000000003E-2</v>
      </c>
      <c r="CD402" s="96">
        <v>0.3</v>
      </c>
      <c r="CE402" s="96">
        <v>0.1</v>
      </c>
      <c r="CF402" s="31">
        <v>0.3</v>
      </c>
      <c r="CG402" s="30">
        <v>4.7</v>
      </c>
      <c r="CH402" s="96">
        <v>4.7</v>
      </c>
      <c r="CI402" s="96">
        <v>4.7</v>
      </c>
      <c r="CJ402" s="96">
        <f>Population!$CG402-Population!$CI402</f>
        <v>0</v>
      </c>
      <c r="CK402" s="118">
        <f>_xlfn.DAYS(Entries!$AY$2,Population!H402)</f>
        <v>1513</v>
      </c>
      <c r="CL402" s="118">
        <f t="shared" si="49"/>
        <v>365</v>
      </c>
      <c r="CM402" s="117">
        <f>Entries!$AY$5</f>
        <v>0.15</v>
      </c>
      <c r="CN402" s="117">
        <f t="shared" si="54"/>
        <v>0</v>
      </c>
      <c r="CO402" s="119">
        <f t="shared" si="50"/>
        <v>0</v>
      </c>
      <c r="CP402" s="30" t="s">
        <v>1635</v>
      </c>
      <c r="CQ402" s="96">
        <v>4</v>
      </c>
      <c r="CR402" s="96" t="s">
        <v>95</v>
      </c>
      <c r="CS402" s="96"/>
      <c r="CT402" s="31"/>
      <c r="CU402" s="30" t="s">
        <v>1539</v>
      </c>
      <c r="CV402" s="96" t="s">
        <v>1540</v>
      </c>
      <c r="CW402" s="96" t="s">
        <v>157</v>
      </c>
      <c r="CX402" s="96" t="s">
        <v>106</v>
      </c>
      <c r="CY402" s="96" t="s">
        <v>107</v>
      </c>
      <c r="CZ402" s="96" t="s">
        <v>108</v>
      </c>
      <c r="DA402" s="31"/>
      <c r="DB402" s="17" t="s">
        <v>15463</v>
      </c>
      <c r="DC402" s="17" t="s">
        <v>15500</v>
      </c>
      <c r="DD402" s="17">
        <v>1</v>
      </c>
      <c r="DE402" s="17">
        <v>1</v>
      </c>
      <c r="DF402" s="17">
        <v>10</v>
      </c>
      <c r="DG402" s="23" t="s">
        <v>11182</v>
      </c>
      <c r="DH402" s="145"/>
    </row>
    <row r="403" spans="1:112" s="17" customFormat="1" x14ac:dyDescent="0.25">
      <c r="A403" s="32" t="s">
        <v>1715</v>
      </c>
      <c r="B403" s="98">
        <v>0</v>
      </c>
      <c r="C403" s="64" t="s">
        <v>15461</v>
      </c>
      <c r="D403" s="98" t="s">
        <v>1536</v>
      </c>
      <c r="E403" s="98">
        <v>42044</v>
      </c>
      <c r="F403" s="98" t="s">
        <v>1716</v>
      </c>
      <c r="G403" s="33">
        <v>44965</v>
      </c>
      <c r="H403" s="44">
        <v>42781</v>
      </c>
      <c r="I403" s="98" t="s">
        <v>87</v>
      </c>
      <c r="J403" s="98"/>
      <c r="K403" s="98"/>
      <c r="L403" s="98" t="s">
        <v>88</v>
      </c>
      <c r="M403" t="s">
        <v>156</v>
      </c>
      <c r="N403" s="98" t="s">
        <v>156</v>
      </c>
      <c r="O403" t="s">
        <v>157</v>
      </c>
      <c r="P403" s="64" t="str">
        <f>VLOOKUP(N403,Entries!J:K,2,FALSE)</f>
        <v>UNITED STATES OF AMERICA</v>
      </c>
      <c r="Q403" s="38" t="s">
        <v>1538</v>
      </c>
      <c r="R403" s="32" t="s">
        <v>1538</v>
      </c>
      <c r="S403" s="98" t="s">
        <v>156</v>
      </c>
      <c r="T403" t="s">
        <v>157</v>
      </c>
      <c r="U403" s="39" t="s">
        <v>159</v>
      </c>
      <c r="V403" s="33" t="s">
        <v>159</v>
      </c>
      <c r="W403" s="64">
        <f>IF(VLOOKUP(R403,Entries!N:P,3,FALSE)=V403,1,VLOOKUP(R403,Entries!N:P,3,FALSE))</f>
        <v>1</v>
      </c>
      <c r="X403"/>
      <c r="Y403"/>
      <c r="Z403" s="98"/>
      <c r="AA403" s="98"/>
      <c r="AB403" s="98"/>
      <c r="AC403" s="98" t="s">
        <v>93</v>
      </c>
      <c r="AD403" s="98" t="s">
        <v>1634</v>
      </c>
      <c r="AE403" s="98" t="s">
        <v>117</v>
      </c>
      <c r="AF403" s="98" t="s">
        <v>94</v>
      </c>
      <c r="AG403" s="98" t="s">
        <v>650</v>
      </c>
      <c r="AH403" s="98"/>
      <c r="AI403" s="98"/>
      <c r="AJ403" s="98">
        <v>1</v>
      </c>
      <c r="AK403" s="98" t="s">
        <v>95</v>
      </c>
      <c r="AL403" s="98"/>
      <c r="AM403" s="33"/>
      <c r="AN403" s="32" t="s">
        <v>96</v>
      </c>
      <c r="AO403" s="98" t="s">
        <v>97</v>
      </c>
      <c r="AP403" s="33" t="s">
        <v>97</v>
      </c>
      <c r="AQ403">
        <v>21104.182384160002</v>
      </c>
      <c r="AR403" t="s">
        <v>11958</v>
      </c>
      <c r="AS403" t="s">
        <v>11225</v>
      </c>
      <c r="AT403" t="s">
        <v>11967</v>
      </c>
      <c r="AU403">
        <v>97.328999999999994</v>
      </c>
      <c r="AV403" s="98">
        <v>1.7002435530311111</v>
      </c>
      <c r="AW403">
        <v>173.36240000000001</v>
      </c>
      <c r="AX403" s="98">
        <v>3.1123769397288887</v>
      </c>
      <c r="AY403">
        <v>6.4760000000000002E-4</v>
      </c>
      <c r="AZ403">
        <v>324.61020000000002</v>
      </c>
      <c r="BA403" s="98">
        <v>1.3893777886444445</v>
      </c>
      <c r="BB403">
        <v>35.470599999999997</v>
      </c>
      <c r="BC403" s="98">
        <v>4.898258545351112</v>
      </c>
      <c r="BD403">
        <v>15.27147984</v>
      </c>
      <c r="BE403" s="96">
        <f t="shared" si="51"/>
        <v>6862.4809641090005</v>
      </c>
      <c r="BF403" s="96">
        <f t="shared" si="52"/>
        <v>495.9251067813575</v>
      </c>
      <c r="BG403" s="96">
        <f t="shared" si="53"/>
        <v>487.03682143664355</v>
      </c>
      <c r="BH403">
        <v>6868.9202154957238</v>
      </c>
      <c r="BI403">
        <v>1.234672999897118E-3</v>
      </c>
      <c r="BJ403">
        <v>1.6986226853830899</v>
      </c>
      <c r="BK403">
        <v>3.0257446793490068</v>
      </c>
      <c r="BL403">
        <v>0.60949687160976118</v>
      </c>
      <c r="BM403">
        <v>5.6750998957514751</v>
      </c>
      <c r="BN403">
        <v>1.6987115561280051</v>
      </c>
      <c r="BO403">
        <v>3.025744679369486</v>
      </c>
      <c r="BP403">
        <v>1.275358387829817E-3</v>
      </c>
      <c r="BQ403">
        <v>0.60949687160976118</v>
      </c>
      <c r="BR403">
        <v>6859.4364459144581</v>
      </c>
      <c r="BS403" s="96">
        <v>514.57722636791368</v>
      </c>
      <c r="BT403" s="96">
        <v>482.4685990064936</v>
      </c>
      <c r="BU403">
        <v>5.6750998957514751</v>
      </c>
      <c r="BV403" s="65" t="str">
        <f t="shared" si="48"/>
        <v>Earth Observation</v>
      </c>
      <c r="BW403" s="32" t="s">
        <v>170</v>
      </c>
      <c r="BX403" s="98">
        <v>0.1</v>
      </c>
      <c r="BY403" s="98">
        <v>0.3</v>
      </c>
      <c r="BZ403" s="98">
        <v>0.3</v>
      </c>
      <c r="CA403" s="98">
        <v>4.36E-2</v>
      </c>
      <c r="CB403" s="98">
        <v>0.01</v>
      </c>
      <c r="CC403" s="98">
        <v>3.5000000000000003E-2</v>
      </c>
      <c r="CD403" s="98">
        <v>0.3</v>
      </c>
      <c r="CE403" s="98">
        <v>0.1</v>
      </c>
      <c r="CF403" s="33">
        <v>0.3</v>
      </c>
      <c r="CG403" s="32">
        <v>4.7</v>
      </c>
      <c r="CH403" s="98">
        <v>4.7</v>
      </c>
      <c r="CI403" s="98">
        <v>4.7</v>
      </c>
      <c r="CJ403" s="98">
        <f>Population!$CG403-Population!$CI403</f>
        <v>0</v>
      </c>
      <c r="CK403" s="120">
        <f>_xlfn.DAYS(Entries!$AY$2,Population!H403)</f>
        <v>1513</v>
      </c>
      <c r="CL403" s="120">
        <f t="shared" si="49"/>
        <v>365</v>
      </c>
      <c r="CM403" s="122">
        <f>Entries!$AY$5</f>
        <v>0.15</v>
      </c>
      <c r="CN403" s="122">
        <f t="shared" si="54"/>
        <v>0</v>
      </c>
      <c r="CO403" s="121">
        <f t="shared" si="50"/>
        <v>0</v>
      </c>
      <c r="CP403" s="32" t="s">
        <v>1635</v>
      </c>
      <c r="CQ403" s="98">
        <v>4</v>
      </c>
      <c r="CR403" s="98" t="s">
        <v>95</v>
      </c>
      <c r="CS403" s="98"/>
      <c r="CT403" s="33"/>
      <c r="CU403" s="32" t="s">
        <v>1539</v>
      </c>
      <c r="CV403" s="98" t="s">
        <v>1540</v>
      </c>
      <c r="CW403" s="98" t="s">
        <v>157</v>
      </c>
      <c r="CX403" s="98" t="s">
        <v>106</v>
      </c>
      <c r="CY403" s="98" t="s">
        <v>107</v>
      </c>
      <c r="CZ403" s="98" t="s">
        <v>108</v>
      </c>
      <c r="DA403" s="33"/>
      <c r="DB403" s="17" t="s">
        <v>15463</v>
      </c>
      <c r="DC403" s="17" t="s">
        <v>15500</v>
      </c>
      <c r="DD403" s="17">
        <v>1</v>
      </c>
      <c r="DE403" s="17">
        <v>1</v>
      </c>
      <c r="DF403" s="17">
        <v>10</v>
      </c>
      <c r="DG403" s="23" t="s">
        <v>11182</v>
      </c>
      <c r="DH403" s="145"/>
    </row>
    <row r="404" spans="1:112" s="17" customFormat="1" x14ac:dyDescent="0.25">
      <c r="A404" s="30" t="s">
        <v>1717</v>
      </c>
      <c r="B404" s="96">
        <v>0</v>
      </c>
      <c r="C404" s="148" t="s">
        <v>15461</v>
      </c>
      <c r="D404" s="96" t="s">
        <v>1536</v>
      </c>
      <c r="E404" s="96">
        <v>43120</v>
      </c>
      <c r="F404" s="96" t="s">
        <v>1718</v>
      </c>
      <c r="G404" s="31">
        <v>47794</v>
      </c>
      <c r="H404" s="43">
        <v>43112</v>
      </c>
      <c r="I404" s="96" t="s">
        <v>87</v>
      </c>
      <c r="J404" s="96"/>
      <c r="K404" s="96"/>
      <c r="L404" s="96" t="s">
        <v>88</v>
      </c>
      <c r="M404" s="124" t="s">
        <v>156</v>
      </c>
      <c r="N404" s="96" t="s">
        <v>156</v>
      </c>
      <c r="O404" s="124" t="s">
        <v>157</v>
      </c>
      <c r="P404" s="96" t="str">
        <f>VLOOKUP(N404,Entries!J:K,2,FALSE)</f>
        <v>UNITED STATES OF AMERICA</v>
      </c>
      <c r="Q404" s="123" t="s">
        <v>1538</v>
      </c>
      <c r="R404" s="30" t="s">
        <v>1538</v>
      </c>
      <c r="S404" s="96" t="s">
        <v>156</v>
      </c>
      <c r="T404" s="124" t="s">
        <v>157</v>
      </c>
      <c r="U404" s="125" t="s">
        <v>159</v>
      </c>
      <c r="V404" s="31" t="s">
        <v>159</v>
      </c>
      <c r="W404" s="64">
        <f>IF(VLOOKUP(R404,Entries!N:P,3,FALSE)=V404,1,VLOOKUP(R404,Entries!N:P,3,FALSE))</f>
        <v>1</v>
      </c>
      <c r="X404" s="124"/>
      <c r="Y404" s="124"/>
      <c r="Z404" s="96"/>
      <c r="AA404" s="96"/>
      <c r="AB404" s="96"/>
      <c r="AC404" s="96" t="s">
        <v>93</v>
      </c>
      <c r="AD404" s="96" t="s">
        <v>1634</v>
      </c>
      <c r="AE404" s="96" t="s">
        <v>117</v>
      </c>
      <c r="AF404" s="96" t="s">
        <v>94</v>
      </c>
      <c r="AG404" s="96" t="s">
        <v>650</v>
      </c>
      <c r="AH404" s="96"/>
      <c r="AI404" s="96"/>
      <c r="AJ404" s="96">
        <v>1</v>
      </c>
      <c r="AK404" s="96" t="s">
        <v>95</v>
      </c>
      <c r="AL404" s="96"/>
      <c r="AM404" s="31"/>
      <c r="AN404" s="30" t="s">
        <v>96</v>
      </c>
      <c r="AO404" s="96" t="s">
        <v>97</v>
      </c>
      <c r="AP404" s="31" t="s">
        <v>97</v>
      </c>
      <c r="AQ404">
        <v>21104.433341989999</v>
      </c>
      <c r="AR404" t="s">
        <v>11968</v>
      </c>
      <c r="AS404" t="s">
        <v>11225</v>
      </c>
      <c r="AT404" t="s">
        <v>11969</v>
      </c>
      <c r="AU404">
        <v>97.416799999999995</v>
      </c>
      <c r="AV404" s="96">
        <v>1.700231335728889</v>
      </c>
      <c r="AW404">
        <v>178.3261</v>
      </c>
      <c r="AX404" s="96">
        <v>3.1104500966355557</v>
      </c>
      <c r="AY404">
        <v>1.1661E-3</v>
      </c>
      <c r="AZ404">
        <v>79.605500000000006</v>
      </c>
      <c r="BA404" s="96">
        <v>1.3957080965244444</v>
      </c>
      <c r="BB404">
        <v>280.64960000000002</v>
      </c>
      <c r="BC404" s="96">
        <v>4.8919247468133333</v>
      </c>
      <c r="BD404">
        <v>15.237900079999999</v>
      </c>
      <c r="BE404" s="96">
        <f t="shared" si="51"/>
        <v>6872.559164229232</v>
      </c>
      <c r="BF404" s="96">
        <f t="shared" si="52"/>
        <v>509.57325547064011</v>
      </c>
      <c r="BG404" s="96">
        <f t="shared" si="53"/>
        <v>493.54507298782482</v>
      </c>
      <c r="BH404">
        <v>6878.9850705238032</v>
      </c>
      <c r="BI404">
        <v>2.3334569059386798E-3</v>
      </c>
      <c r="BJ404">
        <v>1.7001543070648619</v>
      </c>
      <c r="BK404">
        <v>3.1123775871843531</v>
      </c>
      <c r="BL404">
        <v>1.26908493637456</v>
      </c>
      <c r="BM404">
        <v>5.0185544682505911</v>
      </c>
      <c r="BN404">
        <v>1.7002439556036011</v>
      </c>
      <c r="BO404">
        <v>3.1123775881508551</v>
      </c>
      <c r="BP404">
        <v>2.3370347380398471E-3</v>
      </c>
      <c r="BQ404">
        <v>1.26908493637456</v>
      </c>
      <c r="BR404">
        <v>6869.5229126872036</v>
      </c>
      <c r="BS404" s="96">
        <v>513.6652182053349</v>
      </c>
      <c r="BT404" s="96">
        <v>481.5856247428992</v>
      </c>
      <c r="BU404">
        <v>5.0185544682505911</v>
      </c>
      <c r="BV404" s="60" t="str">
        <f t="shared" si="48"/>
        <v>no propulsion</v>
      </c>
      <c r="BW404" s="30" t="s">
        <v>170</v>
      </c>
      <c r="BX404" s="96">
        <v>0.1</v>
      </c>
      <c r="BY404" s="96">
        <v>0.3</v>
      </c>
      <c r="BZ404" s="96">
        <v>0.3</v>
      </c>
      <c r="CA404" s="96">
        <v>4.36E-2</v>
      </c>
      <c r="CB404" s="96">
        <v>0.01</v>
      </c>
      <c r="CC404" s="96">
        <v>3.5000000000000003E-2</v>
      </c>
      <c r="CD404" s="96">
        <v>0.3</v>
      </c>
      <c r="CE404" s="96">
        <v>0.1</v>
      </c>
      <c r="CF404" s="31">
        <v>0.3</v>
      </c>
      <c r="CG404" s="30">
        <v>4.7</v>
      </c>
      <c r="CH404" s="96">
        <v>4.7</v>
      </c>
      <c r="CI404" s="96">
        <v>4.7</v>
      </c>
      <c r="CJ404" s="96">
        <f>Population!$CG404-Population!$CI404</f>
        <v>0</v>
      </c>
      <c r="CK404" s="118">
        <f>_xlfn.DAYS(Entries!$AY$2,Population!H404)</f>
        <v>1182</v>
      </c>
      <c r="CL404" s="118">
        <f t="shared" si="49"/>
        <v>365</v>
      </c>
      <c r="CM404" s="117">
        <f>Entries!$AY$5</f>
        <v>0.15</v>
      </c>
      <c r="CN404" s="117">
        <f t="shared" si="54"/>
        <v>0</v>
      </c>
      <c r="CO404" s="119" t="str">
        <f t="shared" si="50"/>
        <v>-</v>
      </c>
      <c r="CP404" s="30" t="s">
        <v>103</v>
      </c>
      <c r="CQ404" s="96">
        <v>0</v>
      </c>
      <c r="CR404" s="96" t="s">
        <v>95</v>
      </c>
      <c r="CS404" s="96"/>
      <c r="CT404" s="31"/>
      <c r="CU404" s="30" t="s">
        <v>1539</v>
      </c>
      <c r="CV404" s="96" t="s">
        <v>1540</v>
      </c>
      <c r="CW404" s="96" t="s">
        <v>157</v>
      </c>
      <c r="CX404" s="96" t="s">
        <v>106</v>
      </c>
      <c r="CY404" s="96" t="s">
        <v>107</v>
      </c>
      <c r="CZ404" s="96" t="s">
        <v>108</v>
      </c>
      <c r="DA404" s="31"/>
      <c r="DB404" s="17" t="s">
        <v>15462</v>
      </c>
      <c r="DC404" s="17" t="s">
        <v>15500</v>
      </c>
      <c r="DD404" s="17" t="s">
        <v>15500</v>
      </c>
      <c r="DE404" s="17" t="s">
        <v>15500</v>
      </c>
      <c r="DF404" s="17" t="s">
        <v>15500</v>
      </c>
      <c r="DG404" s="23" t="s">
        <v>11171</v>
      </c>
      <c r="DH404" s="145"/>
    </row>
    <row r="405" spans="1:112" s="17" customFormat="1" x14ac:dyDescent="0.25">
      <c r="A405" s="32" t="s">
        <v>1719</v>
      </c>
      <c r="B405" s="98">
        <v>0</v>
      </c>
      <c r="C405" s="64" t="s">
        <v>15461</v>
      </c>
      <c r="D405" s="98" t="s">
        <v>1536</v>
      </c>
      <c r="E405" s="98">
        <v>43119</v>
      </c>
      <c r="F405" s="98" t="s">
        <v>1720</v>
      </c>
      <c r="G405" s="33">
        <v>47793</v>
      </c>
      <c r="H405" s="44">
        <v>43112</v>
      </c>
      <c r="I405" s="98" t="s">
        <v>87</v>
      </c>
      <c r="J405" s="98"/>
      <c r="K405" s="98"/>
      <c r="L405" s="98" t="s">
        <v>88</v>
      </c>
      <c r="M405" t="s">
        <v>156</v>
      </c>
      <c r="N405" s="98" t="s">
        <v>156</v>
      </c>
      <c r="O405" t="s">
        <v>157</v>
      </c>
      <c r="P405" s="64" t="str">
        <f>VLOOKUP(N405,Entries!J:K,2,FALSE)</f>
        <v>UNITED STATES OF AMERICA</v>
      </c>
      <c r="Q405" s="38" t="s">
        <v>1538</v>
      </c>
      <c r="R405" s="32" t="s">
        <v>1538</v>
      </c>
      <c r="S405" s="98" t="s">
        <v>156</v>
      </c>
      <c r="T405" t="s">
        <v>157</v>
      </c>
      <c r="U405" s="39" t="s">
        <v>159</v>
      </c>
      <c r="V405" s="33" t="s">
        <v>159</v>
      </c>
      <c r="W405" s="64">
        <f>IF(VLOOKUP(R405,Entries!N:P,3,FALSE)=V405,1,VLOOKUP(R405,Entries!N:P,3,FALSE))</f>
        <v>1</v>
      </c>
      <c r="X405"/>
      <c r="Y405"/>
      <c r="Z405" s="98"/>
      <c r="AA405" s="98"/>
      <c r="AB405" s="98"/>
      <c r="AC405" s="98" t="s">
        <v>93</v>
      </c>
      <c r="AD405" s="98" t="s">
        <v>1634</v>
      </c>
      <c r="AE405" s="98" t="s">
        <v>117</v>
      </c>
      <c r="AF405" s="98" t="s">
        <v>94</v>
      </c>
      <c r="AG405" s="98" t="s">
        <v>650</v>
      </c>
      <c r="AH405" s="98"/>
      <c r="AI405" s="98"/>
      <c r="AJ405" s="98">
        <v>1</v>
      </c>
      <c r="AK405" s="98" t="s">
        <v>95</v>
      </c>
      <c r="AL405" s="98"/>
      <c r="AM405" s="33"/>
      <c r="AN405" s="32" t="s">
        <v>96</v>
      </c>
      <c r="AO405" s="98" t="s">
        <v>97</v>
      </c>
      <c r="AP405" s="33" t="s">
        <v>97</v>
      </c>
      <c r="AQ405">
        <v>21104.142579769999</v>
      </c>
      <c r="AR405" t="s">
        <v>11970</v>
      </c>
      <c r="AS405" t="s">
        <v>11225</v>
      </c>
      <c r="AT405" t="s">
        <v>11971</v>
      </c>
      <c r="AU405">
        <v>97.4161</v>
      </c>
      <c r="AV405" s="98">
        <v>1.7002592609911114</v>
      </c>
      <c r="AW405">
        <v>178.2157</v>
      </c>
      <c r="AX405" s="98">
        <v>3.1094535138400001</v>
      </c>
      <c r="AY405">
        <v>1.1634E-3</v>
      </c>
      <c r="AZ405">
        <v>79.968199999999996</v>
      </c>
      <c r="BA405" s="98">
        <v>1.4311766702044446</v>
      </c>
      <c r="BB405">
        <v>280.2867</v>
      </c>
      <c r="BC405" s="98">
        <v>4.8564387198444443</v>
      </c>
      <c r="BD405">
        <v>15.24088403</v>
      </c>
      <c r="BE405" s="96">
        <f t="shared" si="51"/>
        <v>6871.6621015605215</v>
      </c>
      <c r="BF405" s="96">
        <f t="shared" si="52"/>
        <v>508.65659324947683</v>
      </c>
      <c r="BG405" s="96">
        <f t="shared" si="53"/>
        <v>492.66760987156613</v>
      </c>
      <c r="BH405">
        <v>6878.0887487244718</v>
      </c>
      <c r="BI405">
        <v>2.3300481353708291E-3</v>
      </c>
      <c r="BJ405">
        <v>1.7001420746138241</v>
      </c>
      <c r="BK405">
        <v>3.1104507438915601</v>
      </c>
      <c r="BL405">
        <v>1.272053690069288</v>
      </c>
      <c r="BM405">
        <v>5.0155822100018321</v>
      </c>
      <c r="BN405">
        <v>1.7002317383216969</v>
      </c>
      <c r="BO405">
        <v>3.110450744659806</v>
      </c>
      <c r="BP405">
        <v>2.335226591491029E-3</v>
      </c>
      <c r="BQ405">
        <v>1.272053690069288</v>
      </c>
      <c r="BR405">
        <v>6868.6254214741166</v>
      </c>
      <c r="BS405" s="96">
        <v>514.39580929302338</v>
      </c>
      <c r="BT405" s="96">
        <v>482.48527568152258</v>
      </c>
      <c r="BU405">
        <v>5.0155822100018321</v>
      </c>
      <c r="BV405" s="65" t="str">
        <f t="shared" si="48"/>
        <v>no propulsion</v>
      </c>
      <c r="BW405" s="32" t="s">
        <v>170</v>
      </c>
      <c r="BX405" s="98">
        <v>0.1</v>
      </c>
      <c r="BY405" s="98">
        <v>0.3</v>
      </c>
      <c r="BZ405" s="98">
        <v>0.3</v>
      </c>
      <c r="CA405" s="98">
        <v>4.36E-2</v>
      </c>
      <c r="CB405" s="98">
        <v>0.01</v>
      </c>
      <c r="CC405" s="98">
        <v>3.5000000000000003E-2</v>
      </c>
      <c r="CD405" s="98">
        <v>0.3</v>
      </c>
      <c r="CE405" s="98">
        <v>0.1</v>
      </c>
      <c r="CF405" s="33">
        <v>0.3</v>
      </c>
      <c r="CG405" s="32">
        <v>4.7</v>
      </c>
      <c r="CH405" s="98">
        <v>4.7</v>
      </c>
      <c r="CI405" s="98">
        <v>4.7</v>
      </c>
      <c r="CJ405" s="98">
        <f>Population!$CG405-Population!$CI405</f>
        <v>0</v>
      </c>
      <c r="CK405" s="120">
        <f>_xlfn.DAYS(Entries!$AY$2,Population!H405)</f>
        <v>1182</v>
      </c>
      <c r="CL405" s="120">
        <f t="shared" si="49"/>
        <v>365</v>
      </c>
      <c r="CM405" s="122">
        <f>Entries!$AY$5</f>
        <v>0.15</v>
      </c>
      <c r="CN405" s="122">
        <f t="shared" si="54"/>
        <v>0</v>
      </c>
      <c r="CO405" s="121" t="str">
        <f t="shared" si="50"/>
        <v>-</v>
      </c>
      <c r="CP405" s="32" t="s">
        <v>103</v>
      </c>
      <c r="CQ405" s="98">
        <v>0</v>
      </c>
      <c r="CR405" s="98" t="s">
        <v>95</v>
      </c>
      <c r="CS405" s="98"/>
      <c r="CT405" s="33"/>
      <c r="CU405" s="32" t="s">
        <v>1539</v>
      </c>
      <c r="CV405" s="98" t="s">
        <v>1540</v>
      </c>
      <c r="CW405" s="98" t="s">
        <v>157</v>
      </c>
      <c r="CX405" s="98" t="s">
        <v>106</v>
      </c>
      <c r="CY405" s="98" t="s">
        <v>107</v>
      </c>
      <c r="CZ405" s="98" t="s">
        <v>108</v>
      </c>
      <c r="DA405" s="33"/>
      <c r="DB405" s="17" t="s">
        <v>15462</v>
      </c>
      <c r="DC405" s="17" t="s">
        <v>15500</v>
      </c>
      <c r="DD405" s="17" t="s">
        <v>15500</v>
      </c>
      <c r="DE405" s="17" t="s">
        <v>15500</v>
      </c>
      <c r="DF405" s="17" t="s">
        <v>15500</v>
      </c>
      <c r="DG405" s="23" t="s">
        <v>11171</v>
      </c>
      <c r="DH405" s="145"/>
    </row>
    <row r="406" spans="1:112" s="17" customFormat="1" x14ac:dyDescent="0.25">
      <c r="A406" s="30" t="s">
        <v>1721</v>
      </c>
      <c r="B406" s="96">
        <v>0</v>
      </c>
      <c r="C406" s="148" t="s">
        <v>15461</v>
      </c>
      <c r="D406" s="96" t="s">
        <v>1536</v>
      </c>
      <c r="E406" s="96">
        <v>43122</v>
      </c>
      <c r="F406" s="96" t="s">
        <v>1722</v>
      </c>
      <c r="G406" s="31">
        <v>47796</v>
      </c>
      <c r="H406" s="43">
        <v>43112</v>
      </c>
      <c r="I406" s="96" t="s">
        <v>87</v>
      </c>
      <c r="J406" s="96"/>
      <c r="K406" s="96"/>
      <c r="L406" s="96" t="s">
        <v>88</v>
      </c>
      <c r="M406" s="124" t="s">
        <v>156</v>
      </c>
      <c r="N406" s="96" t="s">
        <v>156</v>
      </c>
      <c r="O406" s="124" t="s">
        <v>157</v>
      </c>
      <c r="P406" s="96" t="str">
        <f>VLOOKUP(N406,Entries!J:K,2,FALSE)</f>
        <v>UNITED STATES OF AMERICA</v>
      </c>
      <c r="Q406" s="123" t="s">
        <v>1538</v>
      </c>
      <c r="R406" s="30" t="s">
        <v>1538</v>
      </c>
      <c r="S406" s="96" t="s">
        <v>156</v>
      </c>
      <c r="T406" s="124" t="s">
        <v>157</v>
      </c>
      <c r="U406" s="125" t="s">
        <v>159</v>
      </c>
      <c r="V406" s="31" t="s">
        <v>159</v>
      </c>
      <c r="W406" s="64">
        <f>IF(VLOOKUP(R406,Entries!N:P,3,FALSE)=V406,1,VLOOKUP(R406,Entries!N:P,3,FALSE))</f>
        <v>1</v>
      </c>
      <c r="X406" s="124"/>
      <c r="Y406" s="124"/>
      <c r="Z406" s="96"/>
      <c r="AA406" s="96"/>
      <c r="AB406" s="96"/>
      <c r="AC406" s="96" t="s">
        <v>93</v>
      </c>
      <c r="AD406" s="96" t="s">
        <v>1634</v>
      </c>
      <c r="AE406" s="96" t="s">
        <v>117</v>
      </c>
      <c r="AF406" s="96" t="s">
        <v>94</v>
      </c>
      <c r="AG406" s="96" t="s">
        <v>650</v>
      </c>
      <c r="AH406" s="96"/>
      <c r="AI406" s="96"/>
      <c r="AJ406" s="96">
        <v>1</v>
      </c>
      <c r="AK406" s="96" t="s">
        <v>95</v>
      </c>
      <c r="AL406" s="96"/>
      <c r="AM406" s="31"/>
      <c r="AN406" s="30" t="s">
        <v>96</v>
      </c>
      <c r="AO406" s="96" t="s">
        <v>97</v>
      </c>
      <c r="AP406" s="31" t="s">
        <v>97</v>
      </c>
      <c r="AQ406">
        <v>21104.167302319998</v>
      </c>
      <c r="AR406" t="s">
        <v>11972</v>
      </c>
      <c r="AS406" t="s">
        <v>11225</v>
      </c>
      <c r="AT406" t="s">
        <v>11973</v>
      </c>
      <c r="AU406">
        <v>97.417699999999996</v>
      </c>
      <c r="AV406" s="96">
        <v>1.6998229287688891</v>
      </c>
      <c r="AW406">
        <v>178.15860000000001</v>
      </c>
      <c r="AX406" s="96">
        <v>3.2115081299600003</v>
      </c>
      <c r="AY406">
        <v>1.1474E-3</v>
      </c>
      <c r="AZ406">
        <v>82.000399999999999</v>
      </c>
      <c r="BA406" s="96">
        <v>2.4048345708044443</v>
      </c>
      <c r="BB406">
        <v>278.25349999999997</v>
      </c>
      <c r="BC406" s="96">
        <v>3.8833148898844452</v>
      </c>
      <c r="BD406">
        <v>15.238174040000001</v>
      </c>
      <c r="BE406" s="96">
        <f t="shared" si="51"/>
        <v>6872.4767916323899</v>
      </c>
      <c r="BF406" s="96">
        <f t="shared" si="52"/>
        <v>509.36227150310879</v>
      </c>
      <c r="BG406" s="96">
        <f t="shared" si="53"/>
        <v>493.59131176167102</v>
      </c>
      <c r="BH406">
        <v>6878.9021322418412</v>
      </c>
      <c r="BI406">
        <v>2.3085784761281689E-3</v>
      </c>
      <c r="BJ406">
        <v>1.700170002262487</v>
      </c>
      <c r="BK406">
        <v>3.109454160642946</v>
      </c>
      <c r="BL406">
        <v>1.2886983780616179</v>
      </c>
      <c r="BM406">
        <v>4.9989200022097693</v>
      </c>
      <c r="BN406">
        <v>1.700259663564474</v>
      </c>
      <c r="BO406">
        <v>3.1094541616564331</v>
      </c>
      <c r="BP406">
        <v>2.322644283339764E-3</v>
      </c>
      <c r="BQ406">
        <v>1.2886983780616179</v>
      </c>
      <c r="BR406">
        <v>6869.440542487273</v>
      </c>
      <c r="BS406" s="96">
        <v>497.4715275796143</v>
      </c>
      <c r="BT406" s="96">
        <v>456.22575066567606</v>
      </c>
      <c r="BU406">
        <v>4.9989200022097693</v>
      </c>
      <c r="BV406" s="60" t="str">
        <f t="shared" si="48"/>
        <v>no propulsion</v>
      </c>
      <c r="BW406" s="30" t="s">
        <v>170</v>
      </c>
      <c r="BX406" s="96">
        <v>0.1</v>
      </c>
      <c r="BY406" s="96">
        <v>0.3</v>
      </c>
      <c r="BZ406" s="96">
        <v>0.3</v>
      </c>
      <c r="CA406" s="96">
        <v>4.36E-2</v>
      </c>
      <c r="CB406" s="96">
        <v>0.01</v>
      </c>
      <c r="CC406" s="96">
        <v>3.5000000000000003E-2</v>
      </c>
      <c r="CD406" s="96">
        <v>0.3</v>
      </c>
      <c r="CE406" s="96">
        <v>0.1</v>
      </c>
      <c r="CF406" s="31">
        <v>0.3</v>
      </c>
      <c r="CG406" s="30">
        <v>4.7</v>
      </c>
      <c r="CH406" s="96">
        <v>4.7</v>
      </c>
      <c r="CI406" s="96">
        <v>4.7</v>
      </c>
      <c r="CJ406" s="96">
        <f>Population!$CG406-Population!$CI406</f>
        <v>0</v>
      </c>
      <c r="CK406" s="118">
        <f>_xlfn.DAYS(Entries!$AY$2,Population!H406)</f>
        <v>1182</v>
      </c>
      <c r="CL406" s="118">
        <f t="shared" si="49"/>
        <v>365</v>
      </c>
      <c r="CM406" s="117">
        <f>Entries!$AY$5</f>
        <v>0.15</v>
      </c>
      <c r="CN406" s="117">
        <f t="shared" si="54"/>
        <v>0</v>
      </c>
      <c r="CO406" s="119" t="str">
        <f t="shared" si="50"/>
        <v>-</v>
      </c>
      <c r="CP406" s="30" t="s">
        <v>103</v>
      </c>
      <c r="CQ406" s="96">
        <v>0</v>
      </c>
      <c r="CR406" s="96" t="s">
        <v>95</v>
      </c>
      <c r="CS406" s="96"/>
      <c r="CT406" s="31"/>
      <c r="CU406" s="30" t="s">
        <v>1539</v>
      </c>
      <c r="CV406" s="96" t="s">
        <v>1540</v>
      </c>
      <c r="CW406" s="96" t="s">
        <v>157</v>
      </c>
      <c r="CX406" s="96" t="s">
        <v>106</v>
      </c>
      <c r="CY406" s="96" t="s">
        <v>107</v>
      </c>
      <c r="CZ406" s="96" t="s">
        <v>108</v>
      </c>
      <c r="DA406" s="31"/>
      <c r="DB406" s="17" t="s">
        <v>15462</v>
      </c>
      <c r="DC406" s="17" t="s">
        <v>15500</v>
      </c>
      <c r="DD406" s="17" t="s">
        <v>15500</v>
      </c>
      <c r="DE406" s="17" t="s">
        <v>15500</v>
      </c>
      <c r="DF406" s="17" t="s">
        <v>15500</v>
      </c>
      <c r="DG406" s="23" t="s">
        <v>11171</v>
      </c>
      <c r="DH406" s="145"/>
    </row>
    <row r="407" spans="1:112" s="17" customFormat="1" x14ac:dyDescent="0.25">
      <c r="A407" s="32" t="s">
        <v>1723</v>
      </c>
      <c r="B407" s="98">
        <v>0</v>
      </c>
      <c r="C407" s="64" t="s">
        <v>15461</v>
      </c>
      <c r="D407" s="98" t="s">
        <v>1536</v>
      </c>
      <c r="E407" s="98">
        <v>43747</v>
      </c>
      <c r="F407" s="98" t="s">
        <v>1724</v>
      </c>
      <c r="G407" s="33">
        <v>57453</v>
      </c>
      <c r="H407" s="44">
        <v>43433</v>
      </c>
      <c r="I407" s="98" t="s">
        <v>87</v>
      </c>
      <c r="J407" s="98"/>
      <c r="K407" s="98"/>
      <c r="L407" s="98" t="s">
        <v>88</v>
      </c>
      <c r="M407" t="s">
        <v>156</v>
      </c>
      <c r="N407" s="98" t="s">
        <v>156</v>
      </c>
      <c r="O407" t="s">
        <v>157</v>
      </c>
      <c r="P407" s="64" t="str">
        <f>VLOOKUP(N407,Entries!J:K,2,FALSE)</f>
        <v>UNITED STATES OF AMERICA</v>
      </c>
      <c r="Q407" s="38" t="s">
        <v>1538</v>
      </c>
      <c r="R407" s="32" t="s">
        <v>1538</v>
      </c>
      <c r="S407" s="98" t="s">
        <v>156</v>
      </c>
      <c r="T407" t="s">
        <v>157</v>
      </c>
      <c r="U407" s="39" t="s">
        <v>159</v>
      </c>
      <c r="V407" s="33" t="s">
        <v>159</v>
      </c>
      <c r="W407" s="64">
        <f>IF(VLOOKUP(R407,Entries!N:P,3,FALSE)=V407,1,VLOOKUP(R407,Entries!N:P,3,FALSE))</f>
        <v>1</v>
      </c>
      <c r="X407"/>
      <c r="Y407"/>
      <c r="Z407" s="98"/>
      <c r="AA407" s="98"/>
      <c r="AB407" s="98"/>
      <c r="AC407" s="98" t="s">
        <v>93</v>
      </c>
      <c r="AD407" s="98" t="s">
        <v>117</v>
      </c>
      <c r="AE407" s="98" t="s">
        <v>117</v>
      </c>
      <c r="AF407" s="98" t="s">
        <v>94</v>
      </c>
      <c r="AG407" s="98" t="s">
        <v>650</v>
      </c>
      <c r="AH407" s="98"/>
      <c r="AI407" s="98"/>
      <c r="AJ407" s="98">
        <v>1</v>
      </c>
      <c r="AK407" s="98" t="s">
        <v>95</v>
      </c>
      <c r="AL407" s="98"/>
      <c r="AM407" s="33"/>
      <c r="AN407" s="32" t="s">
        <v>96</v>
      </c>
      <c r="AO407" s="98" t="s">
        <v>97</v>
      </c>
      <c r="AP407" s="33" t="s">
        <v>97</v>
      </c>
      <c r="AQ407">
        <v>21104.178092089998</v>
      </c>
      <c r="AR407" t="s">
        <v>11974</v>
      </c>
      <c r="AS407" t="s">
        <v>11225</v>
      </c>
      <c r="AT407" t="s">
        <v>11975</v>
      </c>
      <c r="AU407">
        <v>97.392700000000005</v>
      </c>
      <c r="AV407" s="98">
        <v>1.6997967488355556</v>
      </c>
      <c r="AW407">
        <v>184.0059</v>
      </c>
      <c r="AX407" s="98">
        <v>3.2045687022977782</v>
      </c>
      <c r="AY407">
        <v>2.0766999999999999E-3</v>
      </c>
      <c r="AZ407">
        <v>137.7869</v>
      </c>
      <c r="BA407" s="98">
        <v>2.3299407628533335</v>
      </c>
      <c r="BB407">
        <v>222.49760000000001</v>
      </c>
      <c r="BC407" s="98">
        <v>3.95791897324</v>
      </c>
      <c r="BD407">
        <v>15.310234189999999</v>
      </c>
      <c r="BE407" s="96">
        <f t="shared" si="51"/>
        <v>6850.8955408659349</v>
      </c>
      <c r="BF407" s="96">
        <f t="shared" si="52"/>
        <v>494.12279563565062</v>
      </c>
      <c r="BG407" s="96">
        <f t="shared" si="53"/>
        <v>465.66828609621825</v>
      </c>
      <c r="BH407">
        <v>6857.3196889815508</v>
      </c>
      <c r="BI407">
        <v>2.694793803818674E-3</v>
      </c>
      <c r="BJ407">
        <v>1.6997334004441571</v>
      </c>
      <c r="BK407">
        <v>3.2115087979521451</v>
      </c>
      <c r="BL407">
        <v>1.972700486165178</v>
      </c>
      <c r="BM407">
        <v>4.315449665895505</v>
      </c>
      <c r="BN407">
        <v>1.699823331457897</v>
      </c>
      <c r="BO407">
        <v>3.211508799743636</v>
      </c>
      <c r="BP407">
        <v>3.011586491434353E-3</v>
      </c>
      <c r="BQ407">
        <v>2.151276063841093</v>
      </c>
      <c r="BR407">
        <v>6847.8486391226452</v>
      </c>
      <c r="BS407" s="96">
        <v>495.55027724427327</v>
      </c>
      <c r="BT407" s="96">
        <v>458.29494797186544</v>
      </c>
      <c r="BU407">
        <v>4.315449665895505</v>
      </c>
      <c r="BV407" s="65" t="str">
        <f t="shared" si="48"/>
        <v>no propulsion</v>
      </c>
      <c r="BW407" s="32" t="s">
        <v>170</v>
      </c>
      <c r="BX407" s="98">
        <v>0.1</v>
      </c>
      <c r="BY407" s="98">
        <v>0.3</v>
      </c>
      <c r="BZ407" s="98">
        <v>0.3</v>
      </c>
      <c r="CA407" s="98">
        <v>4.36E-2</v>
      </c>
      <c r="CB407" s="98">
        <v>0.01</v>
      </c>
      <c r="CC407" s="98">
        <v>3.5000000000000003E-2</v>
      </c>
      <c r="CD407" s="98">
        <v>0.3</v>
      </c>
      <c r="CE407" s="98">
        <v>0.1</v>
      </c>
      <c r="CF407" s="33">
        <v>0.3</v>
      </c>
      <c r="CG407" s="32">
        <v>4.7</v>
      </c>
      <c r="CH407" s="98">
        <v>4.7</v>
      </c>
      <c r="CI407" s="98">
        <v>4.7</v>
      </c>
      <c r="CJ407" s="98">
        <f>Population!$CG407-Population!$CI407</f>
        <v>0</v>
      </c>
      <c r="CK407" s="120">
        <f>_xlfn.DAYS(Entries!$AY$2,Population!H407)</f>
        <v>861</v>
      </c>
      <c r="CL407" s="120">
        <f t="shared" si="49"/>
        <v>365</v>
      </c>
      <c r="CM407" s="122">
        <f>Entries!$AY$5</f>
        <v>0.15</v>
      </c>
      <c r="CN407" s="122">
        <f t="shared" si="54"/>
        <v>0</v>
      </c>
      <c r="CO407" s="121" t="str">
        <f t="shared" si="50"/>
        <v>-</v>
      </c>
      <c r="CP407" s="32" t="s">
        <v>103</v>
      </c>
      <c r="CQ407" s="98">
        <v>0</v>
      </c>
      <c r="CR407" s="98" t="s">
        <v>95</v>
      </c>
      <c r="CS407" s="98"/>
      <c r="CT407" s="33"/>
      <c r="CU407" s="32" t="s">
        <v>1539</v>
      </c>
      <c r="CV407" s="98" t="s">
        <v>1540</v>
      </c>
      <c r="CW407" s="98" t="s">
        <v>157</v>
      </c>
      <c r="CX407" s="98" t="s">
        <v>106</v>
      </c>
      <c r="CY407" s="98" t="s">
        <v>107</v>
      </c>
      <c r="CZ407" s="98" t="s">
        <v>108</v>
      </c>
      <c r="DA407" s="33"/>
      <c r="DB407" s="17" t="s">
        <v>15462</v>
      </c>
      <c r="DC407" s="17" t="s">
        <v>15500</v>
      </c>
      <c r="DD407" s="17" t="s">
        <v>15500</v>
      </c>
      <c r="DE407" s="17" t="s">
        <v>15500</v>
      </c>
      <c r="DF407" s="17" t="s">
        <v>15500</v>
      </c>
      <c r="DG407" s="23" t="s">
        <v>11171</v>
      </c>
      <c r="DH407" s="145"/>
    </row>
    <row r="408" spans="1:112" s="17" customFormat="1" x14ac:dyDescent="0.25">
      <c r="A408" s="30" t="s">
        <v>1725</v>
      </c>
      <c r="B408" s="96">
        <v>0</v>
      </c>
      <c r="C408" s="148" t="s">
        <v>15461</v>
      </c>
      <c r="D408" s="96" t="s">
        <v>1536</v>
      </c>
      <c r="E408" s="96">
        <v>43740</v>
      </c>
      <c r="F408" s="96" t="s">
        <v>1726</v>
      </c>
      <c r="G408" s="31">
        <v>57446</v>
      </c>
      <c r="H408" s="43">
        <v>43433</v>
      </c>
      <c r="I408" s="96" t="s">
        <v>87</v>
      </c>
      <c r="J408" s="96"/>
      <c r="K408" s="96"/>
      <c r="L408" s="96" t="s">
        <v>88</v>
      </c>
      <c r="M408" s="124" t="s">
        <v>156</v>
      </c>
      <c r="N408" s="96" t="s">
        <v>156</v>
      </c>
      <c r="O408" s="124" t="s">
        <v>157</v>
      </c>
      <c r="P408" s="96" t="str">
        <f>VLOOKUP(N408,Entries!J:K,2,FALSE)</f>
        <v>UNITED STATES OF AMERICA</v>
      </c>
      <c r="Q408" s="123" t="s">
        <v>1538</v>
      </c>
      <c r="R408" s="30" t="s">
        <v>1538</v>
      </c>
      <c r="S408" s="96" t="s">
        <v>156</v>
      </c>
      <c r="T408" s="124" t="s">
        <v>157</v>
      </c>
      <c r="U408" s="125" t="s">
        <v>159</v>
      </c>
      <c r="V408" s="31" t="s">
        <v>159</v>
      </c>
      <c r="W408" s="64">
        <f>IF(VLOOKUP(R408,Entries!N:P,3,FALSE)=V408,1,VLOOKUP(R408,Entries!N:P,3,FALSE))</f>
        <v>1</v>
      </c>
      <c r="X408" s="124"/>
      <c r="Y408" s="124"/>
      <c r="Z408" s="96"/>
      <c r="AA408" s="96"/>
      <c r="AB408" s="96"/>
      <c r="AC408" s="96" t="s">
        <v>93</v>
      </c>
      <c r="AD408" s="96" t="s">
        <v>117</v>
      </c>
      <c r="AE408" s="96" t="s">
        <v>117</v>
      </c>
      <c r="AF408" s="96" t="s">
        <v>94</v>
      </c>
      <c r="AG408" s="96" t="s">
        <v>650</v>
      </c>
      <c r="AH408" s="96"/>
      <c r="AI408" s="96"/>
      <c r="AJ408" s="96">
        <v>1</v>
      </c>
      <c r="AK408" s="96" t="s">
        <v>95</v>
      </c>
      <c r="AL408" s="96"/>
      <c r="AM408" s="31"/>
      <c r="AN408" s="30" t="s">
        <v>96</v>
      </c>
      <c r="AO408" s="96" t="s">
        <v>97</v>
      </c>
      <c r="AP408" s="31" t="s">
        <v>97</v>
      </c>
      <c r="AQ408">
        <v>21104.163898579998</v>
      </c>
      <c r="AR408" t="s">
        <v>11976</v>
      </c>
      <c r="AS408" t="s">
        <v>11225</v>
      </c>
      <c r="AT408" t="s">
        <v>11977</v>
      </c>
      <c r="AU408">
        <v>97.391199999999998</v>
      </c>
      <c r="AV408" s="96">
        <v>1.69978976752</v>
      </c>
      <c r="AW408">
        <v>183.60830000000001</v>
      </c>
      <c r="AX408" s="96">
        <v>3.2058916615955555</v>
      </c>
      <c r="AY408">
        <v>1.7258E-3</v>
      </c>
      <c r="AZ408">
        <v>133.4958</v>
      </c>
      <c r="BA408" s="96">
        <v>2.3382258390888886</v>
      </c>
      <c r="BB408">
        <v>226.77209999999999</v>
      </c>
      <c r="BC408" s="96">
        <v>3.9496408783199999</v>
      </c>
      <c r="BD408">
        <v>15.309986070000001</v>
      </c>
      <c r="BE408" s="96">
        <f t="shared" si="51"/>
        <v>6850.969559640459</v>
      </c>
      <c r="BF408" s="96">
        <f t="shared" si="52"/>
        <v>491.79296290648654</v>
      </c>
      <c r="BG408" s="96">
        <f t="shared" si="53"/>
        <v>468.14615637443148</v>
      </c>
      <c r="BH408">
        <v>6857.3980362259617</v>
      </c>
      <c r="BI408">
        <v>2.440192248310968E-3</v>
      </c>
      <c r="BJ408">
        <v>1.6997072405738101</v>
      </c>
      <c r="BK408">
        <v>3.204569369005644</v>
      </c>
      <c r="BL408">
        <v>1.863248276030159</v>
      </c>
      <c r="BM408">
        <v>4.424612567231879</v>
      </c>
      <c r="BN408">
        <v>1.699797151582656</v>
      </c>
      <c r="BO408">
        <v>3.2045693704042781</v>
      </c>
      <c r="BP408">
        <v>2.7201920480099569E-3</v>
      </c>
      <c r="BQ408">
        <v>1.863248276030159</v>
      </c>
      <c r="BR408">
        <v>6847.9226126080694</v>
      </c>
      <c r="BS408" s="96">
        <v>495.64789327741164</v>
      </c>
      <c r="BT408" s="96">
        <v>458.21354105644969</v>
      </c>
      <c r="BU408">
        <v>4.424612567231879</v>
      </c>
      <c r="BV408" s="60" t="str">
        <f t="shared" si="48"/>
        <v>no propulsion</v>
      </c>
      <c r="BW408" s="30" t="s">
        <v>170</v>
      </c>
      <c r="BX408" s="96">
        <v>0.1</v>
      </c>
      <c r="BY408" s="96">
        <v>0.3</v>
      </c>
      <c r="BZ408" s="96">
        <v>0.3</v>
      </c>
      <c r="CA408" s="96">
        <v>4.36E-2</v>
      </c>
      <c r="CB408" s="96">
        <v>0.01</v>
      </c>
      <c r="CC408" s="96">
        <v>3.5000000000000003E-2</v>
      </c>
      <c r="CD408" s="96">
        <v>0.3</v>
      </c>
      <c r="CE408" s="96">
        <v>0.1</v>
      </c>
      <c r="CF408" s="31">
        <v>0.3</v>
      </c>
      <c r="CG408" s="30">
        <v>4.7</v>
      </c>
      <c r="CH408" s="96">
        <v>4.7</v>
      </c>
      <c r="CI408" s="96">
        <v>4.7</v>
      </c>
      <c r="CJ408" s="96">
        <f>Population!$CG408-Population!$CI408</f>
        <v>0</v>
      </c>
      <c r="CK408" s="118">
        <f>_xlfn.DAYS(Entries!$AY$2,Population!H408)</f>
        <v>861</v>
      </c>
      <c r="CL408" s="118">
        <f t="shared" si="49"/>
        <v>365</v>
      </c>
      <c r="CM408" s="117">
        <f>Entries!$AY$5</f>
        <v>0.15</v>
      </c>
      <c r="CN408" s="117">
        <f t="shared" si="54"/>
        <v>0</v>
      </c>
      <c r="CO408" s="119" t="str">
        <f t="shared" si="50"/>
        <v>-</v>
      </c>
      <c r="CP408" s="30" t="s">
        <v>103</v>
      </c>
      <c r="CQ408" s="96">
        <v>0</v>
      </c>
      <c r="CR408" s="96" t="s">
        <v>95</v>
      </c>
      <c r="CS408" s="96"/>
      <c r="CT408" s="31"/>
      <c r="CU408" s="30" t="s">
        <v>1539</v>
      </c>
      <c r="CV408" s="96" t="s">
        <v>1540</v>
      </c>
      <c r="CW408" s="96" t="s">
        <v>157</v>
      </c>
      <c r="CX408" s="96" t="s">
        <v>106</v>
      </c>
      <c r="CY408" s="96" t="s">
        <v>107</v>
      </c>
      <c r="CZ408" s="96" t="s">
        <v>108</v>
      </c>
      <c r="DA408" s="31"/>
      <c r="DB408" s="17" t="s">
        <v>15462</v>
      </c>
      <c r="DC408" s="17" t="s">
        <v>15500</v>
      </c>
      <c r="DD408" s="17" t="s">
        <v>15500</v>
      </c>
      <c r="DE408" s="17" t="s">
        <v>15500</v>
      </c>
      <c r="DF408" s="17" t="s">
        <v>15500</v>
      </c>
      <c r="DG408" s="23" t="s">
        <v>11171</v>
      </c>
      <c r="DH408" s="145"/>
    </row>
    <row r="409" spans="1:112" s="17" customFormat="1" x14ac:dyDescent="0.25">
      <c r="A409" s="32" t="s">
        <v>1727</v>
      </c>
      <c r="B409" s="98">
        <v>0</v>
      </c>
      <c r="C409" s="64" t="s">
        <v>15461</v>
      </c>
      <c r="D409" s="98" t="s">
        <v>1536</v>
      </c>
      <c r="E409" s="98">
        <v>43725</v>
      </c>
      <c r="F409" s="98" t="s">
        <v>1728</v>
      </c>
      <c r="G409" s="33">
        <v>57431</v>
      </c>
      <c r="H409" s="44">
        <v>43433</v>
      </c>
      <c r="I409" s="98" t="s">
        <v>87</v>
      </c>
      <c r="J409" s="98"/>
      <c r="K409" s="98"/>
      <c r="L409" s="98" t="s">
        <v>88</v>
      </c>
      <c r="M409" t="s">
        <v>156</v>
      </c>
      <c r="N409" s="98" t="s">
        <v>156</v>
      </c>
      <c r="O409" t="s">
        <v>157</v>
      </c>
      <c r="P409" s="64" t="str">
        <f>VLOOKUP(N409,Entries!J:K,2,FALSE)</f>
        <v>UNITED STATES OF AMERICA</v>
      </c>
      <c r="Q409" s="38" t="s">
        <v>1538</v>
      </c>
      <c r="R409" s="32" t="s">
        <v>1538</v>
      </c>
      <c r="S409" s="98" t="s">
        <v>156</v>
      </c>
      <c r="T409" t="s">
        <v>157</v>
      </c>
      <c r="U409" s="39" t="s">
        <v>159</v>
      </c>
      <c r="V409" s="33" t="s">
        <v>159</v>
      </c>
      <c r="W409" s="64">
        <f>IF(VLOOKUP(R409,Entries!N:P,3,FALSE)=V409,1,VLOOKUP(R409,Entries!N:P,3,FALSE))</f>
        <v>1</v>
      </c>
      <c r="X409"/>
      <c r="Y409"/>
      <c r="Z409" s="98"/>
      <c r="AA409" s="98"/>
      <c r="AB409" s="98"/>
      <c r="AC409" s="98" t="s">
        <v>93</v>
      </c>
      <c r="AD409" s="98" t="s">
        <v>117</v>
      </c>
      <c r="AE409" s="98" t="s">
        <v>117</v>
      </c>
      <c r="AF409" s="98" t="s">
        <v>94</v>
      </c>
      <c r="AG409" s="98" t="s">
        <v>650</v>
      </c>
      <c r="AH409" s="98"/>
      <c r="AI409" s="98"/>
      <c r="AJ409" s="98">
        <v>1</v>
      </c>
      <c r="AK409" s="98" t="s">
        <v>95</v>
      </c>
      <c r="AL409" s="98"/>
      <c r="AM409" s="33"/>
      <c r="AN409" s="32" t="s">
        <v>96</v>
      </c>
      <c r="AO409" s="98" t="s">
        <v>97</v>
      </c>
      <c r="AP409" s="33" t="s">
        <v>97</v>
      </c>
      <c r="AQ409">
        <v>21104.209785890002</v>
      </c>
      <c r="AR409" t="s">
        <v>11304</v>
      </c>
      <c r="AS409" t="s">
        <v>11225</v>
      </c>
      <c r="AT409" t="s">
        <v>11978</v>
      </c>
      <c r="AU409">
        <v>97.390799999999999</v>
      </c>
      <c r="AV409" s="98">
        <v>1.6997967488355556</v>
      </c>
      <c r="AW409">
        <v>183.6841</v>
      </c>
      <c r="AX409" s="98">
        <v>3.2071448077377775</v>
      </c>
      <c r="AY409">
        <v>1.7438E-3</v>
      </c>
      <c r="AZ409">
        <v>133.97049999999999</v>
      </c>
      <c r="BA409" s="98">
        <v>2.3338729888400001</v>
      </c>
      <c r="BB409">
        <v>226.2978</v>
      </c>
      <c r="BC409" s="98">
        <v>3.9540042005422222</v>
      </c>
      <c r="BD409">
        <v>15.30995886</v>
      </c>
      <c r="BE409" s="96">
        <f t="shared" si="51"/>
        <v>6850.9776770072122</v>
      </c>
      <c r="BF409" s="96">
        <f t="shared" si="52"/>
        <v>491.9244118803781</v>
      </c>
      <c r="BG409" s="96">
        <f t="shared" si="53"/>
        <v>468.03094213404711</v>
      </c>
      <c r="BH409">
        <v>6857.4058583352189</v>
      </c>
      <c r="BI409">
        <v>2.4498145392664651E-3</v>
      </c>
      <c r="BJ409">
        <v>1.6997002642118539</v>
      </c>
      <c r="BK409">
        <v>3.205892328448039</v>
      </c>
      <c r="BL409">
        <v>1.871820786314903</v>
      </c>
      <c r="BM409">
        <v>4.4160470083790448</v>
      </c>
      <c r="BN409">
        <v>1.699790170256652</v>
      </c>
      <c r="BO409">
        <v>3.2058923299905322</v>
      </c>
      <c r="BP409">
        <v>2.7332601458071541E-3</v>
      </c>
      <c r="BQ409">
        <v>1.871820786314903</v>
      </c>
      <c r="BR409">
        <v>6847.9307171669307</v>
      </c>
      <c r="BS409" s="96">
        <v>495.65343289432076</v>
      </c>
      <c r="BT409" s="96">
        <v>458.1855859014604</v>
      </c>
      <c r="BU409">
        <v>4.4160470083790448</v>
      </c>
      <c r="BV409" s="65" t="str">
        <f t="shared" si="48"/>
        <v>no propulsion</v>
      </c>
      <c r="BW409" s="32" t="s">
        <v>170</v>
      </c>
      <c r="BX409" s="98">
        <v>0.1</v>
      </c>
      <c r="BY409" s="98">
        <v>0.3</v>
      </c>
      <c r="BZ409" s="98">
        <v>0.3</v>
      </c>
      <c r="CA409" s="98">
        <v>4.36E-2</v>
      </c>
      <c r="CB409" s="98">
        <v>0.01</v>
      </c>
      <c r="CC409" s="98">
        <v>3.5000000000000003E-2</v>
      </c>
      <c r="CD409" s="98">
        <v>0.3</v>
      </c>
      <c r="CE409" s="98">
        <v>0.1</v>
      </c>
      <c r="CF409" s="33">
        <v>0.3</v>
      </c>
      <c r="CG409" s="32">
        <v>4.7</v>
      </c>
      <c r="CH409" s="98">
        <v>4.7</v>
      </c>
      <c r="CI409" s="98">
        <v>4.7</v>
      </c>
      <c r="CJ409" s="98">
        <f>Population!$CG409-Population!$CI409</f>
        <v>0</v>
      </c>
      <c r="CK409" s="120">
        <f>_xlfn.DAYS(Entries!$AY$2,Population!H409)</f>
        <v>861</v>
      </c>
      <c r="CL409" s="120">
        <f t="shared" si="49"/>
        <v>365</v>
      </c>
      <c r="CM409" s="122">
        <f>Entries!$AY$5</f>
        <v>0.15</v>
      </c>
      <c r="CN409" s="122">
        <f t="shared" si="54"/>
        <v>0</v>
      </c>
      <c r="CO409" s="121" t="str">
        <f t="shared" si="50"/>
        <v>-</v>
      </c>
      <c r="CP409" s="32" t="s">
        <v>103</v>
      </c>
      <c r="CQ409" s="98">
        <v>0</v>
      </c>
      <c r="CR409" s="98" t="s">
        <v>95</v>
      </c>
      <c r="CS409" s="98"/>
      <c r="CT409" s="33"/>
      <c r="CU409" s="32" t="s">
        <v>1539</v>
      </c>
      <c r="CV409" s="98" t="s">
        <v>1540</v>
      </c>
      <c r="CW409" s="98" t="s">
        <v>157</v>
      </c>
      <c r="CX409" s="98" t="s">
        <v>106</v>
      </c>
      <c r="CY409" s="98" t="s">
        <v>107</v>
      </c>
      <c r="CZ409" s="98" t="s">
        <v>108</v>
      </c>
      <c r="DA409" s="33"/>
      <c r="DB409" s="17" t="s">
        <v>15462</v>
      </c>
      <c r="DC409" s="17" t="s">
        <v>15500</v>
      </c>
      <c r="DD409" s="17" t="s">
        <v>15500</v>
      </c>
      <c r="DE409" s="17" t="s">
        <v>15500</v>
      </c>
      <c r="DF409" s="17" t="s">
        <v>15500</v>
      </c>
      <c r="DG409" s="23" t="s">
        <v>11171</v>
      </c>
      <c r="DH409" s="145"/>
    </row>
    <row r="410" spans="1:112" s="17" customFormat="1" x14ac:dyDescent="0.25">
      <c r="A410" s="30" t="s">
        <v>1729</v>
      </c>
      <c r="B410" s="96">
        <v>0</v>
      </c>
      <c r="C410" s="148" t="s">
        <v>15461</v>
      </c>
      <c r="D410" s="96" t="s">
        <v>1536</v>
      </c>
      <c r="E410" s="96">
        <v>43724</v>
      </c>
      <c r="F410" s="96" t="s">
        <v>1730</v>
      </c>
      <c r="G410" s="31">
        <v>57430</v>
      </c>
      <c r="H410" s="43">
        <v>43433</v>
      </c>
      <c r="I410" s="96" t="s">
        <v>87</v>
      </c>
      <c r="J410" s="96"/>
      <c r="K410" s="96"/>
      <c r="L410" s="96" t="s">
        <v>88</v>
      </c>
      <c r="M410" s="124" t="s">
        <v>156</v>
      </c>
      <c r="N410" s="96" t="s">
        <v>156</v>
      </c>
      <c r="O410" s="124" t="s">
        <v>157</v>
      </c>
      <c r="P410" s="96" t="str">
        <f>VLOOKUP(N410,Entries!J:K,2,FALSE)</f>
        <v>UNITED STATES OF AMERICA</v>
      </c>
      <c r="Q410" s="123" t="s">
        <v>1538</v>
      </c>
      <c r="R410" s="30" t="s">
        <v>1538</v>
      </c>
      <c r="S410" s="96" t="s">
        <v>156</v>
      </c>
      <c r="T410" s="124" t="s">
        <v>157</v>
      </c>
      <c r="U410" s="125" t="s">
        <v>159</v>
      </c>
      <c r="V410" s="31" t="s">
        <v>159</v>
      </c>
      <c r="W410" s="64">
        <f>IF(VLOOKUP(R410,Entries!N:P,3,FALSE)=V410,1,VLOOKUP(R410,Entries!N:P,3,FALSE))</f>
        <v>1</v>
      </c>
      <c r="X410" s="124"/>
      <c r="Y410" s="124"/>
      <c r="Z410" s="96"/>
      <c r="AA410" s="96"/>
      <c r="AB410" s="96"/>
      <c r="AC410" s="96" t="s">
        <v>93</v>
      </c>
      <c r="AD410" s="96" t="s">
        <v>117</v>
      </c>
      <c r="AE410" s="96" t="s">
        <v>117</v>
      </c>
      <c r="AF410" s="96" t="s">
        <v>94</v>
      </c>
      <c r="AG410" s="96" t="s">
        <v>650</v>
      </c>
      <c r="AH410" s="96"/>
      <c r="AI410" s="96"/>
      <c r="AJ410" s="96">
        <v>1</v>
      </c>
      <c r="AK410" s="96" t="s">
        <v>95</v>
      </c>
      <c r="AL410" s="96"/>
      <c r="AM410" s="31"/>
      <c r="AN410" s="30" t="s">
        <v>96</v>
      </c>
      <c r="AO410" s="96" t="s">
        <v>97</v>
      </c>
      <c r="AP410" s="31" t="s">
        <v>97</v>
      </c>
      <c r="AQ410">
        <v>21104.288169939999</v>
      </c>
      <c r="AR410" t="s">
        <v>11979</v>
      </c>
      <c r="AS410" t="s">
        <v>11225</v>
      </c>
      <c r="AT410" t="s">
        <v>11980</v>
      </c>
      <c r="AU410">
        <v>97.391199999999998</v>
      </c>
      <c r="AV410" s="96">
        <v>1.6998142021244447</v>
      </c>
      <c r="AW410">
        <v>183.7559</v>
      </c>
      <c r="AX410" s="96">
        <v>3.2065321972977783</v>
      </c>
      <c r="AY410">
        <v>1.7443999999999999E-3</v>
      </c>
      <c r="AZ410">
        <v>133.72110000000001</v>
      </c>
      <c r="BA410" s="96">
        <v>2.4573323184533336</v>
      </c>
      <c r="BB410">
        <v>226.5478</v>
      </c>
      <c r="BC410" s="96">
        <v>3.830766527697778</v>
      </c>
      <c r="BD410">
        <v>15.30999647</v>
      </c>
      <c r="BE410" s="96">
        <f t="shared" si="51"/>
        <v>6850.9664570884124</v>
      </c>
      <c r="BF410" s="96">
        <f t="shared" si="52"/>
        <v>491.91728297615737</v>
      </c>
      <c r="BG410" s="96">
        <f t="shared" si="53"/>
        <v>468.01563120066749</v>
      </c>
      <c r="BH410">
        <v>6857.3947134407581</v>
      </c>
      <c r="BI410">
        <v>2.4537594862290789E-3</v>
      </c>
      <c r="BJ410">
        <v>1.6997072404773279</v>
      </c>
      <c r="BK410">
        <v>3.2071454750133381</v>
      </c>
      <c r="BL410">
        <v>1.8691598318651621</v>
      </c>
      <c r="BM410">
        <v>4.418718444116541</v>
      </c>
      <c r="BN410">
        <v>1.699797151579129</v>
      </c>
      <c r="BO410">
        <v>3.207145476399424</v>
      </c>
      <c r="BP410">
        <v>2.7357102358928978E-3</v>
      </c>
      <c r="BQ410">
        <v>1.8691598318651621</v>
      </c>
      <c r="BR410">
        <v>6847.9195093978906</v>
      </c>
      <c r="BS410" s="96">
        <v>500.36786759171082</v>
      </c>
      <c r="BT410" s="96">
        <v>458.31624130476393</v>
      </c>
      <c r="BU410">
        <v>4.418718444116541</v>
      </c>
      <c r="BV410" s="60" t="str">
        <f t="shared" si="48"/>
        <v>no propulsion</v>
      </c>
      <c r="BW410" s="30" t="s">
        <v>170</v>
      </c>
      <c r="BX410" s="96">
        <v>0.1</v>
      </c>
      <c r="BY410" s="96">
        <v>0.3</v>
      </c>
      <c r="BZ410" s="96">
        <v>0.3</v>
      </c>
      <c r="CA410" s="96">
        <v>4.36E-2</v>
      </c>
      <c r="CB410" s="96">
        <v>0.01</v>
      </c>
      <c r="CC410" s="96">
        <v>3.5000000000000003E-2</v>
      </c>
      <c r="CD410" s="96">
        <v>0.3</v>
      </c>
      <c r="CE410" s="96">
        <v>0.1</v>
      </c>
      <c r="CF410" s="31">
        <v>0.3</v>
      </c>
      <c r="CG410" s="30">
        <v>4.7</v>
      </c>
      <c r="CH410" s="96">
        <v>4.7</v>
      </c>
      <c r="CI410" s="96">
        <v>4.7</v>
      </c>
      <c r="CJ410" s="96">
        <f>Population!$CG410-Population!$CI410</f>
        <v>0</v>
      </c>
      <c r="CK410" s="118">
        <f>_xlfn.DAYS(Entries!$AY$2,Population!H410)</f>
        <v>861</v>
      </c>
      <c r="CL410" s="118">
        <f t="shared" si="49"/>
        <v>365</v>
      </c>
      <c r="CM410" s="117">
        <f>Entries!$AY$5</f>
        <v>0.15</v>
      </c>
      <c r="CN410" s="117">
        <f t="shared" si="54"/>
        <v>0</v>
      </c>
      <c r="CO410" s="119" t="str">
        <f t="shared" si="50"/>
        <v>-</v>
      </c>
      <c r="CP410" s="30" t="s">
        <v>103</v>
      </c>
      <c r="CQ410" s="96">
        <v>0</v>
      </c>
      <c r="CR410" s="96" t="s">
        <v>95</v>
      </c>
      <c r="CS410" s="96"/>
      <c r="CT410" s="31"/>
      <c r="CU410" s="30" t="s">
        <v>1539</v>
      </c>
      <c r="CV410" s="96" t="s">
        <v>1540</v>
      </c>
      <c r="CW410" s="96" t="s">
        <v>157</v>
      </c>
      <c r="CX410" s="96" t="s">
        <v>106</v>
      </c>
      <c r="CY410" s="96" t="s">
        <v>107</v>
      </c>
      <c r="CZ410" s="96" t="s">
        <v>108</v>
      </c>
      <c r="DA410" s="31"/>
      <c r="DB410" s="17" t="s">
        <v>15462</v>
      </c>
      <c r="DC410" s="17" t="s">
        <v>15500</v>
      </c>
      <c r="DD410" s="17" t="s">
        <v>15500</v>
      </c>
      <c r="DE410" s="17" t="s">
        <v>15500</v>
      </c>
      <c r="DF410" s="17" t="s">
        <v>15500</v>
      </c>
      <c r="DG410" s="23" t="s">
        <v>11171</v>
      </c>
      <c r="DH410" s="145"/>
    </row>
    <row r="411" spans="1:112" s="17" customFormat="1" x14ac:dyDescent="0.25">
      <c r="A411" s="32" t="s">
        <v>1731</v>
      </c>
      <c r="B411" s="98">
        <v>0</v>
      </c>
      <c r="C411" s="64" t="s">
        <v>15461</v>
      </c>
      <c r="D411" s="98" t="s">
        <v>1536</v>
      </c>
      <c r="E411" s="98">
        <v>43736</v>
      </c>
      <c r="F411" s="98" t="s">
        <v>1732</v>
      </c>
      <c r="G411" s="33">
        <v>57442</v>
      </c>
      <c r="H411" s="44">
        <v>43433</v>
      </c>
      <c r="I411" s="98" t="s">
        <v>87</v>
      </c>
      <c r="J411" s="98"/>
      <c r="K411" s="98"/>
      <c r="L411" s="98" t="s">
        <v>88</v>
      </c>
      <c r="M411" t="s">
        <v>156</v>
      </c>
      <c r="N411" s="98" t="s">
        <v>156</v>
      </c>
      <c r="O411" t="s">
        <v>157</v>
      </c>
      <c r="P411" s="64" t="str">
        <f>VLOOKUP(N411,Entries!J:K,2,FALSE)</f>
        <v>UNITED STATES OF AMERICA</v>
      </c>
      <c r="Q411" s="38" t="s">
        <v>1538</v>
      </c>
      <c r="R411" s="32" t="s">
        <v>1538</v>
      </c>
      <c r="S411" s="98" t="s">
        <v>156</v>
      </c>
      <c r="T411" t="s">
        <v>157</v>
      </c>
      <c r="U411" s="39" t="s">
        <v>159</v>
      </c>
      <c r="V411" s="33" t="s">
        <v>159</v>
      </c>
      <c r="W411" s="64">
        <f>IF(VLOOKUP(R411,Entries!N:P,3,FALSE)=V411,1,VLOOKUP(R411,Entries!N:P,3,FALSE))</f>
        <v>1</v>
      </c>
      <c r="X411"/>
      <c r="Y411"/>
      <c r="Z411" s="98"/>
      <c r="AA411" s="98"/>
      <c r="AB411" s="98"/>
      <c r="AC411" s="98" t="s">
        <v>93</v>
      </c>
      <c r="AD411" s="98" t="s">
        <v>117</v>
      </c>
      <c r="AE411" s="98" t="s">
        <v>117</v>
      </c>
      <c r="AF411" s="98" t="s">
        <v>94</v>
      </c>
      <c r="AG411" s="98" t="s">
        <v>650</v>
      </c>
      <c r="AH411" s="98"/>
      <c r="AI411" s="98"/>
      <c r="AJ411" s="98">
        <v>1</v>
      </c>
      <c r="AK411" s="98" t="s">
        <v>95</v>
      </c>
      <c r="AL411" s="98"/>
      <c r="AM411" s="33"/>
      <c r="AN411" s="32" t="s">
        <v>96</v>
      </c>
      <c r="AO411" s="98" t="s">
        <v>97</v>
      </c>
      <c r="AP411" s="33" t="s">
        <v>97</v>
      </c>
      <c r="AQ411">
        <v>21104.289157529998</v>
      </c>
      <c r="AR411" t="s">
        <v>11981</v>
      </c>
      <c r="AS411" t="s">
        <v>11225</v>
      </c>
      <c r="AT411" t="s">
        <v>11982</v>
      </c>
      <c r="AU411">
        <v>97.392200000000003</v>
      </c>
      <c r="AV411" s="98">
        <v>1.699791512848889</v>
      </c>
      <c r="AW411">
        <v>183.7208</v>
      </c>
      <c r="AX411" s="98">
        <v>3.2161559407911113</v>
      </c>
      <c r="AY411">
        <v>2.1686000000000001E-3</v>
      </c>
      <c r="AZ411">
        <v>140.79480000000001</v>
      </c>
      <c r="BA411" s="98">
        <v>2.3791101683111111</v>
      </c>
      <c r="BB411">
        <v>219.48679999999999</v>
      </c>
      <c r="BC411" s="98">
        <v>4.9766674456844457</v>
      </c>
      <c r="BD411">
        <v>15.30188332</v>
      </c>
      <c r="BE411" s="96">
        <f t="shared" si="51"/>
        <v>6853.3878587234749</v>
      </c>
      <c r="BF411" s="96">
        <f t="shared" si="52"/>
        <v>497.25011563390308</v>
      </c>
      <c r="BG411" s="96">
        <f t="shared" si="53"/>
        <v>467.52560181304761</v>
      </c>
      <c r="BH411">
        <v>6859.8078753952104</v>
      </c>
      <c r="BI411">
        <v>2.7313477763775212E-3</v>
      </c>
      <c r="BJ411">
        <v>1.699724745096034</v>
      </c>
      <c r="BK411">
        <v>3.2065328645110611</v>
      </c>
      <c r="BL411">
        <v>2.0244217095992778</v>
      </c>
      <c r="BM411">
        <v>4.2636776001500074</v>
      </c>
      <c r="BN411">
        <v>1.699814604670749</v>
      </c>
      <c r="BO411">
        <v>3.2065328660895789</v>
      </c>
      <c r="BP411">
        <v>3.069308506984733E-3</v>
      </c>
      <c r="BQ411">
        <v>2.1960666374409641</v>
      </c>
      <c r="BR411">
        <v>6850.3420544482369</v>
      </c>
      <c r="BS411" s="96">
        <v>497.33729771760954</v>
      </c>
      <c r="BT411" s="96">
        <v>456.34808672646977</v>
      </c>
      <c r="BU411">
        <v>4.2636776001500074</v>
      </c>
      <c r="BV411" s="65" t="str">
        <f t="shared" si="48"/>
        <v>no propulsion</v>
      </c>
      <c r="BW411" s="32" t="s">
        <v>170</v>
      </c>
      <c r="BX411" s="98">
        <v>0.1</v>
      </c>
      <c r="BY411" s="98">
        <v>0.3</v>
      </c>
      <c r="BZ411" s="98">
        <v>0.3</v>
      </c>
      <c r="CA411" s="98">
        <v>4.36E-2</v>
      </c>
      <c r="CB411" s="98">
        <v>0.01</v>
      </c>
      <c r="CC411" s="98">
        <v>3.5000000000000003E-2</v>
      </c>
      <c r="CD411" s="98">
        <v>0.3</v>
      </c>
      <c r="CE411" s="98">
        <v>0.1</v>
      </c>
      <c r="CF411" s="33">
        <v>0.3</v>
      </c>
      <c r="CG411" s="32">
        <v>4.7</v>
      </c>
      <c r="CH411" s="98">
        <v>4.7</v>
      </c>
      <c r="CI411" s="98">
        <v>4.7</v>
      </c>
      <c r="CJ411" s="98">
        <f>Population!$CG411-Population!$CI411</f>
        <v>0</v>
      </c>
      <c r="CK411" s="120">
        <f>_xlfn.DAYS(Entries!$AY$2,Population!H411)</f>
        <v>861</v>
      </c>
      <c r="CL411" s="120">
        <f t="shared" si="49"/>
        <v>365</v>
      </c>
      <c r="CM411" s="122">
        <f>Entries!$AY$5</f>
        <v>0.15</v>
      </c>
      <c r="CN411" s="122">
        <f t="shared" si="54"/>
        <v>0</v>
      </c>
      <c r="CO411" s="121" t="str">
        <f t="shared" si="50"/>
        <v>-</v>
      </c>
      <c r="CP411" s="32" t="s">
        <v>103</v>
      </c>
      <c r="CQ411" s="98">
        <v>0</v>
      </c>
      <c r="CR411" s="98" t="s">
        <v>95</v>
      </c>
      <c r="CS411" s="98"/>
      <c r="CT411" s="33"/>
      <c r="CU411" s="32" t="s">
        <v>1539</v>
      </c>
      <c r="CV411" s="98" t="s">
        <v>1540</v>
      </c>
      <c r="CW411" s="98" t="s">
        <v>157</v>
      </c>
      <c r="CX411" s="98" t="s">
        <v>106</v>
      </c>
      <c r="CY411" s="98" t="s">
        <v>107</v>
      </c>
      <c r="CZ411" s="98" t="s">
        <v>108</v>
      </c>
      <c r="DA411" s="33"/>
      <c r="DB411" s="17" t="s">
        <v>15462</v>
      </c>
      <c r="DC411" s="17" t="s">
        <v>15500</v>
      </c>
      <c r="DD411" s="17" t="s">
        <v>15500</v>
      </c>
      <c r="DE411" s="17" t="s">
        <v>15500</v>
      </c>
      <c r="DF411" s="17" t="s">
        <v>15500</v>
      </c>
      <c r="DG411" s="23" t="s">
        <v>11171</v>
      </c>
      <c r="DH411" s="145"/>
    </row>
    <row r="412" spans="1:112" s="17" customFormat="1" x14ac:dyDescent="0.25">
      <c r="A412" s="30" t="s">
        <v>1733</v>
      </c>
      <c r="B412" s="96">
        <v>0</v>
      </c>
      <c r="C412" s="148" t="s">
        <v>15461</v>
      </c>
      <c r="D412" s="96" t="s">
        <v>1536</v>
      </c>
      <c r="E412" s="96">
        <v>43734</v>
      </c>
      <c r="F412" s="96" t="s">
        <v>1734</v>
      </c>
      <c r="G412" s="31">
        <v>57440</v>
      </c>
      <c r="H412" s="43">
        <v>43433</v>
      </c>
      <c r="I412" s="96" t="s">
        <v>87</v>
      </c>
      <c r="J412" s="96"/>
      <c r="K412" s="96"/>
      <c r="L412" s="96" t="s">
        <v>88</v>
      </c>
      <c r="M412" s="124" t="s">
        <v>156</v>
      </c>
      <c r="N412" s="96" t="s">
        <v>156</v>
      </c>
      <c r="O412" s="124" t="s">
        <v>157</v>
      </c>
      <c r="P412" s="96" t="str">
        <f>VLOOKUP(N412,Entries!J:K,2,FALSE)</f>
        <v>UNITED STATES OF AMERICA</v>
      </c>
      <c r="Q412" s="123" t="s">
        <v>1538</v>
      </c>
      <c r="R412" s="30" t="s">
        <v>1538</v>
      </c>
      <c r="S412" s="96" t="s">
        <v>156</v>
      </c>
      <c r="T412" s="124" t="s">
        <v>157</v>
      </c>
      <c r="U412" s="125" t="s">
        <v>159</v>
      </c>
      <c r="V412" s="31" t="s">
        <v>159</v>
      </c>
      <c r="W412" s="64">
        <f>IF(VLOOKUP(R412,Entries!N:P,3,FALSE)=V412,1,VLOOKUP(R412,Entries!N:P,3,FALSE))</f>
        <v>1</v>
      </c>
      <c r="X412" s="124"/>
      <c r="Y412" s="124"/>
      <c r="Z412" s="96"/>
      <c r="AA412" s="96"/>
      <c r="AB412" s="96"/>
      <c r="AC412" s="96" t="s">
        <v>93</v>
      </c>
      <c r="AD412" s="96" t="s">
        <v>117</v>
      </c>
      <c r="AE412" s="96" t="s">
        <v>117</v>
      </c>
      <c r="AF412" s="96" t="s">
        <v>94</v>
      </c>
      <c r="AG412" s="96" t="s">
        <v>650</v>
      </c>
      <c r="AH412" s="96"/>
      <c r="AI412" s="96"/>
      <c r="AJ412" s="96">
        <v>1</v>
      </c>
      <c r="AK412" s="96" t="s">
        <v>95</v>
      </c>
      <c r="AL412" s="96"/>
      <c r="AM412" s="31"/>
      <c r="AN412" s="30" t="s">
        <v>96</v>
      </c>
      <c r="AO412" s="96" t="s">
        <v>97</v>
      </c>
      <c r="AP412" s="31" t="s">
        <v>97</v>
      </c>
      <c r="AQ412">
        <v>21104.457108260001</v>
      </c>
      <c r="AR412" t="s">
        <v>11983</v>
      </c>
      <c r="AS412" t="s">
        <v>11225</v>
      </c>
      <c r="AT412" t="s">
        <v>11984</v>
      </c>
      <c r="AU412">
        <v>97.390900000000002</v>
      </c>
      <c r="AV412" s="96">
        <v>1.6998124567955557</v>
      </c>
      <c r="AW412">
        <v>184.2722</v>
      </c>
      <c r="AX412" s="96">
        <v>3.2109059914933331</v>
      </c>
      <c r="AY412">
        <v>2.0430000000000001E-3</v>
      </c>
      <c r="AZ412">
        <v>136.31299999999999</v>
      </c>
      <c r="BA412" s="96">
        <v>2.4010454617866666</v>
      </c>
      <c r="BB412">
        <v>285.14210000000003</v>
      </c>
      <c r="BC412" s="96">
        <v>4.9949497657955559</v>
      </c>
      <c r="BD412">
        <v>15.31028075</v>
      </c>
      <c r="BE412" s="96">
        <f t="shared" si="51"/>
        <v>6850.8816513815691</v>
      </c>
      <c r="BF412" s="96">
        <f t="shared" si="52"/>
        <v>493.87800259534197</v>
      </c>
      <c r="BG412" s="96">
        <f t="shared" si="53"/>
        <v>465.88530016779623</v>
      </c>
      <c r="BH412">
        <v>6842.7699589664426</v>
      </c>
      <c r="BI412">
        <v>2.8921613237656509E-3</v>
      </c>
      <c r="BJ412">
        <v>1.699839934658983</v>
      </c>
      <c r="BK412">
        <v>3.21608004993301</v>
      </c>
      <c r="BL412">
        <v>2.5738059583063628</v>
      </c>
      <c r="BM412">
        <v>4.7828416951731842</v>
      </c>
      <c r="BN412">
        <v>1.6997918395278679</v>
      </c>
      <c r="BO412">
        <v>3.2161566516877991</v>
      </c>
      <c r="BP412">
        <v>2.9928557673862188E-3</v>
      </c>
      <c r="BQ412">
        <v>2.1307782083571158</v>
      </c>
      <c r="BR412">
        <v>6847.8426922220397</v>
      </c>
      <c r="BS412" s="96">
        <v>497.427145960085</v>
      </c>
      <c r="BT412" s="96">
        <v>456.44479917359058</v>
      </c>
      <c r="BU412">
        <v>4.7828416951731842</v>
      </c>
      <c r="BV412" s="60" t="str">
        <f t="shared" si="48"/>
        <v>no propulsion</v>
      </c>
      <c r="BW412" s="30" t="s">
        <v>170</v>
      </c>
      <c r="BX412" s="96">
        <v>0.1</v>
      </c>
      <c r="BY412" s="96">
        <v>0.3</v>
      </c>
      <c r="BZ412" s="96">
        <v>0.3</v>
      </c>
      <c r="CA412" s="96">
        <v>4.36E-2</v>
      </c>
      <c r="CB412" s="96">
        <v>0.01</v>
      </c>
      <c r="CC412" s="96">
        <v>3.5000000000000003E-2</v>
      </c>
      <c r="CD412" s="96">
        <v>0.3</v>
      </c>
      <c r="CE412" s="96">
        <v>0.1</v>
      </c>
      <c r="CF412" s="31">
        <v>0.3</v>
      </c>
      <c r="CG412" s="30">
        <v>4.7</v>
      </c>
      <c r="CH412" s="96">
        <v>4.7</v>
      </c>
      <c r="CI412" s="96">
        <v>4.7</v>
      </c>
      <c r="CJ412" s="96">
        <f>Population!$CG412-Population!$CI412</f>
        <v>0</v>
      </c>
      <c r="CK412" s="118">
        <f>_xlfn.DAYS(Entries!$AY$2,Population!H412)</f>
        <v>861</v>
      </c>
      <c r="CL412" s="118">
        <f t="shared" si="49"/>
        <v>365</v>
      </c>
      <c r="CM412" s="117">
        <f>Entries!$AY$5</f>
        <v>0.15</v>
      </c>
      <c r="CN412" s="117">
        <f t="shared" si="54"/>
        <v>0</v>
      </c>
      <c r="CO412" s="119" t="str">
        <f t="shared" si="50"/>
        <v>-</v>
      </c>
      <c r="CP412" s="30" t="s">
        <v>103</v>
      </c>
      <c r="CQ412" s="96">
        <v>0</v>
      </c>
      <c r="CR412" s="96" t="s">
        <v>95</v>
      </c>
      <c r="CS412" s="96"/>
      <c r="CT412" s="31"/>
      <c r="CU412" s="30" t="s">
        <v>1539</v>
      </c>
      <c r="CV412" s="96" t="s">
        <v>1540</v>
      </c>
      <c r="CW412" s="96" t="s">
        <v>157</v>
      </c>
      <c r="CX412" s="96" t="s">
        <v>106</v>
      </c>
      <c r="CY412" s="96" t="s">
        <v>107</v>
      </c>
      <c r="CZ412" s="96" t="s">
        <v>108</v>
      </c>
      <c r="DA412" s="31"/>
      <c r="DB412" s="17" t="s">
        <v>15462</v>
      </c>
      <c r="DC412" s="17" t="s">
        <v>15500</v>
      </c>
      <c r="DD412" s="17" t="s">
        <v>15500</v>
      </c>
      <c r="DE412" s="17" t="s">
        <v>15500</v>
      </c>
      <c r="DF412" s="17" t="s">
        <v>15500</v>
      </c>
      <c r="DG412" s="23" t="s">
        <v>11171</v>
      </c>
      <c r="DH412" s="145"/>
    </row>
    <row r="413" spans="1:112" s="17" customFormat="1" x14ac:dyDescent="0.25">
      <c r="A413" s="32" t="s">
        <v>1735</v>
      </c>
      <c r="B413" s="98">
        <v>0</v>
      </c>
      <c r="C413" s="64" t="s">
        <v>15461</v>
      </c>
      <c r="D413" s="98" t="s">
        <v>1536</v>
      </c>
      <c r="E413" s="98">
        <v>43733</v>
      </c>
      <c r="F413" s="98" t="s">
        <v>1736</v>
      </c>
      <c r="G413" s="33">
        <v>57439</v>
      </c>
      <c r="H413" s="44">
        <v>43433</v>
      </c>
      <c r="I413" s="98" t="s">
        <v>87</v>
      </c>
      <c r="J413" s="98"/>
      <c r="K413" s="98"/>
      <c r="L413" s="98" t="s">
        <v>88</v>
      </c>
      <c r="M413" t="s">
        <v>156</v>
      </c>
      <c r="N413" s="98" t="s">
        <v>156</v>
      </c>
      <c r="O413" t="s">
        <v>157</v>
      </c>
      <c r="P413" s="64" t="str">
        <f>VLOOKUP(N413,Entries!J:K,2,FALSE)</f>
        <v>UNITED STATES OF AMERICA</v>
      </c>
      <c r="Q413" s="38" t="s">
        <v>1538</v>
      </c>
      <c r="R413" s="32" t="s">
        <v>1538</v>
      </c>
      <c r="S413" s="98" t="s">
        <v>156</v>
      </c>
      <c r="T413" t="s">
        <v>157</v>
      </c>
      <c r="U413" s="39" t="s">
        <v>159</v>
      </c>
      <c r="V413" s="33" t="s">
        <v>159</v>
      </c>
      <c r="W413" s="64">
        <f>IF(VLOOKUP(R413,Entries!N:P,3,FALSE)=V413,1,VLOOKUP(R413,Entries!N:P,3,FALSE))</f>
        <v>1</v>
      </c>
      <c r="X413"/>
      <c r="Y413"/>
      <c r="Z413" s="98"/>
      <c r="AA413" s="98"/>
      <c r="AB413" s="98"/>
      <c r="AC413" s="98" t="s">
        <v>93</v>
      </c>
      <c r="AD413" s="98" t="s">
        <v>117</v>
      </c>
      <c r="AE413" s="98" t="s">
        <v>117</v>
      </c>
      <c r="AF413" s="98" t="s">
        <v>94</v>
      </c>
      <c r="AG413" s="98" t="s">
        <v>650</v>
      </c>
      <c r="AH413" s="98"/>
      <c r="AI413" s="98"/>
      <c r="AJ413" s="98">
        <v>1</v>
      </c>
      <c r="AK413" s="98" t="s">
        <v>95</v>
      </c>
      <c r="AL413" s="98"/>
      <c r="AM413" s="33"/>
      <c r="AN413" s="32" t="s">
        <v>96</v>
      </c>
      <c r="AO413" s="98" t="s">
        <v>97</v>
      </c>
      <c r="AP413" s="33" t="s">
        <v>97</v>
      </c>
      <c r="AQ413">
        <v>21104.228609000002</v>
      </c>
      <c r="AR413" t="s">
        <v>11985</v>
      </c>
      <c r="AS413" t="s">
        <v>11225</v>
      </c>
      <c r="AT413" t="s">
        <v>11986</v>
      </c>
      <c r="AU413">
        <v>97.392099999999999</v>
      </c>
      <c r="AV413" s="98">
        <v>1.6997810408755556</v>
      </c>
      <c r="AW413">
        <v>183.97139999999999</v>
      </c>
      <c r="AX413" s="98">
        <v>3.2119898407333336</v>
      </c>
      <c r="AY413">
        <v>2.0541000000000001E-3</v>
      </c>
      <c r="AZ413">
        <v>137.56979999999999</v>
      </c>
      <c r="BA413" s="98">
        <v>2.3348399010444445</v>
      </c>
      <c r="BB413">
        <v>286.18959999999998</v>
      </c>
      <c r="BC413" s="98">
        <v>5.1061533959511118</v>
      </c>
      <c r="BD413">
        <v>15.309969499999999</v>
      </c>
      <c r="BE413" s="96">
        <f t="shared" si="51"/>
        <v>6850.9745028484504</v>
      </c>
      <c r="BF413" s="96">
        <f t="shared" si="52"/>
        <v>494.04708957475214</v>
      </c>
      <c r="BG413" s="96">
        <f t="shared" si="53"/>
        <v>465.90191612214949</v>
      </c>
      <c r="BH413">
        <v>6842.2330730790827</v>
      </c>
      <c r="BI413">
        <v>2.8320194741286082E-3</v>
      </c>
      <c r="BJ413">
        <v>1.6998668415827951</v>
      </c>
      <c r="BK413">
        <v>3.2108342401877139</v>
      </c>
      <c r="BL413">
        <v>2.6187282897250319</v>
      </c>
      <c r="BM413">
        <v>4.7780898469620343</v>
      </c>
      <c r="BN413">
        <v>1.6998127802668681</v>
      </c>
      <c r="BO413">
        <v>3.2109066989304909</v>
      </c>
      <c r="BP413">
        <v>2.9923138118311491E-3</v>
      </c>
      <c r="BQ413">
        <v>2.1471171845109058</v>
      </c>
      <c r="BR413">
        <v>6847.9359725668382</v>
      </c>
      <c r="BS413" s="96">
        <v>496.01095727134452</v>
      </c>
      <c r="BT413" s="96">
        <v>457.84389303778971</v>
      </c>
      <c r="BU413">
        <v>4.7780898469620343</v>
      </c>
      <c r="BV413" s="65" t="str">
        <f t="shared" si="48"/>
        <v>no propulsion</v>
      </c>
      <c r="BW413" s="32" t="s">
        <v>170</v>
      </c>
      <c r="BX413" s="98">
        <v>0.1</v>
      </c>
      <c r="BY413" s="98">
        <v>0.3</v>
      </c>
      <c r="BZ413" s="98">
        <v>0.3</v>
      </c>
      <c r="CA413" s="98">
        <v>4.36E-2</v>
      </c>
      <c r="CB413" s="98">
        <v>0.01</v>
      </c>
      <c r="CC413" s="98">
        <v>3.5000000000000003E-2</v>
      </c>
      <c r="CD413" s="98">
        <v>0.3</v>
      </c>
      <c r="CE413" s="98">
        <v>0.1</v>
      </c>
      <c r="CF413" s="33">
        <v>0.3</v>
      </c>
      <c r="CG413" s="32">
        <v>4.7</v>
      </c>
      <c r="CH413" s="98">
        <v>4.7</v>
      </c>
      <c r="CI413" s="98">
        <v>4.7</v>
      </c>
      <c r="CJ413" s="98">
        <f>Population!$CG413-Population!$CI413</f>
        <v>0</v>
      </c>
      <c r="CK413" s="120">
        <f>_xlfn.DAYS(Entries!$AY$2,Population!H413)</f>
        <v>861</v>
      </c>
      <c r="CL413" s="120">
        <f t="shared" si="49"/>
        <v>365</v>
      </c>
      <c r="CM413" s="122">
        <f>Entries!$AY$5</f>
        <v>0.15</v>
      </c>
      <c r="CN413" s="122">
        <f t="shared" si="54"/>
        <v>0</v>
      </c>
      <c r="CO413" s="121" t="str">
        <f t="shared" si="50"/>
        <v>-</v>
      </c>
      <c r="CP413" s="32" t="s">
        <v>103</v>
      </c>
      <c r="CQ413" s="98">
        <v>0</v>
      </c>
      <c r="CR413" s="98" t="s">
        <v>95</v>
      </c>
      <c r="CS413" s="98"/>
      <c r="CT413" s="33"/>
      <c r="CU413" s="32" t="s">
        <v>1539</v>
      </c>
      <c r="CV413" s="98" t="s">
        <v>1540</v>
      </c>
      <c r="CW413" s="98" t="s">
        <v>157</v>
      </c>
      <c r="CX413" s="98" t="s">
        <v>106</v>
      </c>
      <c r="CY413" s="98" t="s">
        <v>107</v>
      </c>
      <c r="CZ413" s="98" t="s">
        <v>108</v>
      </c>
      <c r="DA413" s="33"/>
      <c r="DB413" s="17" t="s">
        <v>15462</v>
      </c>
      <c r="DC413" s="17" t="s">
        <v>15500</v>
      </c>
      <c r="DD413" s="17" t="s">
        <v>15500</v>
      </c>
      <c r="DE413" s="17" t="s">
        <v>15500</v>
      </c>
      <c r="DF413" s="17" t="s">
        <v>15500</v>
      </c>
      <c r="DG413" s="23" t="s">
        <v>11171</v>
      </c>
      <c r="DH413" s="145"/>
    </row>
    <row r="414" spans="1:112" s="17" customFormat="1" x14ac:dyDescent="0.25">
      <c r="A414" s="30" t="s">
        <v>1737</v>
      </c>
      <c r="B414" s="96">
        <v>0</v>
      </c>
      <c r="C414" s="148" t="s">
        <v>15461</v>
      </c>
      <c r="D414" s="96" t="s">
        <v>1536</v>
      </c>
      <c r="E414" s="96">
        <v>43741</v>
      </c>
      <c r="F414" s="96" t="s">
        <v>1738</v>
      </c>
      <c r="G414" s="31">
        <v>57447</v>
      </c>
      <c r="H414" s="43">
        <v>43433</v>
      </c>
      <c r="I414" s="96" t="s">
        <v>87</v>
      </c>
      <c r="J414" s="96"/>
      <c r="K414" s="96"/>
      <c r="L414" s="96" t="s">
        <v>88</v>
      </c>
      <c r="M414" s="124" t="s">
        <v>156</v>
      </c>
      <c r="N414" s="96" t="s">
        <v>156</v>
      </c>
      <c r="O414" s="124" t="s">
        <v>157</v>
      </c>
      <c r="P414" s="96" t="str">
        <f>VLOOKUP(N414,Entries!J:K,2,FALSE)</f>
        <v>UNITED STATES OF AMERICA</v>
      </c>
      <c r="Q414" s="123" t="s">
        <v>1538</v>
      </c>
      <c r="R414" s="30" t="s">
        <v>1538</v>
      </c>
      <c r="S414" s="96" t="s">
        <v>156</v>
      </c>
      <c r="T414" s="124" t="s">
        <v>157</v>
      </c>
      <c r="U414" s="125" t="s">
        <v>159</v>
      </c>
      <c r="V414" s="31" t="s">
        <v>159</v>
      </c>
      <c r="W414" s="64">
        <f>IF(VLOOKUP(R414,Entries!N:P,3,FALSE)=V414,1,VLOOKUP(R414,Entries!N:P,3,FALSE))</f>
        <v>1</v>
      </c>
      <c r="X414" s="124"/>
      <c r="Y414" s="124"/>
      <c r="Z414" s="96"/>
      <c r="AA414" s="96"/>
      <c r="AB414" s="96"/>
      <c r="AC414" s="96" t="s">
        <v>93</v>
      </c>
      <c r="AD414" s="96" t="s">
        <v>117</v>
      </c>
      <c r="AE414" s="96" t="s">
        <v>117</v>
      </c>
      <c r="AF414" s="96" t="s">
        <v>94</v>
      </c>
      <c r="AG414" s="96" t="s">
        <v>650</v>
      </c>
      <c r="AH414" s="96"/>
      <c r="AI414" s="96"/>
      <c r="AJ414" s="96">
        <v>1</v>
      </c>
      <c r="AK414" s="96" t="s">
        <v>95</v>
      </c>
      <c r="AL414" s="96"/>
      <c r="AM414" s="31"/>
      <c r="AN414" s="30" t="s">
        <v>96</v>
      </c>
      <c r="AO414" s="96" t="s">
        <v>97</v>
      </c>
      <c r="AP414" s="31" t="s">
        <v>97</v>
      </c>
      <c r="AQ414">
        <v>21104.476875659999</v>
      </c>
      <c r="AR414" t="s">
        <v>11987</v>
      </c>
      <c r="AS414" t="s">
        <v>11225</v>
      </c>
      <c r="AT414" t="s">
        <v>11988</v>
      </c>
      <c r="AU414">
        <v>97.390299999999996</v>
      </c>
      <c r="AV414" s="96">
        <v>1.6997670782444447</v>
      </c>
      <c r="AW414">
        <v>184.0335</v>
      </c>
      <c r="AX414" s="96">
        <v>3.2120648898755557</v>
      </c>
      <c r="AY414">
        <v>1.8001E-3</v>
      </c>
      <c r="AZ414">
        <v>133.7765</v>
      </c>
      <c r="BA414" s="96">
        <v>2.3465370952577778</v>
      </c>
      <c r="BB414">
        <v>292.56110000000001</v>
      </c>
      <c r="BC414" s="96">
        <v>5.0608411673377782</v>
      </c>
      <c r="BD414">
        <v>15.30999901</v>
      </c>
      <c r="BE414" s="96">
        <f t="shared" si="51"/>
        <v>6850.9656993502658</v>
      </c>
      <c r="BF414" s="96">
        <f t="shared" si="52"/>
        <v>492.29812270566708</v>
      </c>
      <c r="BG414" s="96">
        <f t="shared" si="53"/>
        <v>467.63327599486547</v>
      </c>
      <c r="BH414">
        <v>6841.5524245714132</v>
      </c>
      <c r="BI414">
        <v>2.4559154767548972E-3</v>
      </c>
      <c r="BJ414">
        <v>1.6998417418247589</v>
      </c>
      <c r="BK414">
        <v>3.211923382065502</v>
      </c>
      <c r="BL414">
        <v>2.6305320881358512</v>
      </c>
      <c r="BM414">
        <v>4.8112243065710913</v>
      </c>
      <c r="BN414">
        <v>1.699781361080352</v>
      </c>
      <c r="BO414">
        <v>3.2119905454701572</v>
      </c>
      <c r="BP414">
        <v>2.7867602753320481E-3</v>
      </c>
      <c r="BQ414">
        <v>2.0805495583242788</v>
      </c>
      <c r="BR414">
        <v>6847.9274251545676</v>
      </c>
      <c r="BS414" s="96">
        <v>495.74406396148606</v>
      </c>
      <c r="BT414" s="96">
        <v>458.16259248354618</v>
      </c>
      <c r="BU414">
        <v>4.8112243065710913</v>
      </c>
      <c r="BV414" s="60" t="str">
        <f t="shared" si="48"/>
        <v>no propulsion</v>
      </c>
      <c r="BW414" s="30" t="s">
        <v>170</v>
      </c>
      <c r="BX414" s="96">
        <v>0.1</v>
      </c>
      <c r="BY414" s="96">
        <v>0.3</v>
      </c>
      <c r="BZ414" s="96">
        <v>0.3</v>
      </c>
      <c r="CA414" s="96">
        <v>4.36E-2</v>
      </c>
      <c r="CB414" s="96">
        <v>0.01</v>
      </c>
      <c r="CC414" s="96">
        <v>3.5000000000000003E-2</v>
      </c>
      <c r="CD414" s="96">
        <v>0.3</v>
      </c>
      <c r="CE414" s="96">
        <v>0.1</v>
      </c>
      <c r="CF414" s="31">
        <v>0.3</v>
      </c>
      <c r="CG414" s="30">
        <v>4.7</v>
      </c>
      <c r="CH414" s="96">
        <v>4.7</v>
      </c>
      <c r="CI414" s="96">
        <v>4.7</v>
      </c>
      <c r="CJ414" s="96">
        <f>Population!$CG414-Population!$CI414</f>
        <v>0</v>
      </c>
      <c r="CK414" s="118">
        <f>_xlfn.DAYS(Entries!$AY$2,Population!H414)</f>
        <v>861</v>
      </c>
      <c r="CL414" s="118">
        <f t="shared" si="49"/>
        <v>365</v>
      </c>
      <c r="CM414" s="117">
        <f>Entries!$AY$5</f>
        <v>0.15</v>
      </c>
      <c r="CN414" s="117">
        <f t="shared" si="54"/>
        <v>0</v>
      </c>
      <c r="CO414" s="119" t="str">
        <f t="shared" si="50"/>
        <v>-</v>
      </c>
      <c r="CP414" s="30" t="s">
        <v>103</v>
      </c>
      <c r="CQ414" s="96">
        <v>0</v>
      </c>
      <c r="CR414" s="96" t="s">
        <v>95</v>
      </c>
      <c r="CS414" s="96"/>
      <c r="CT414" s="31"/>
      <c r="CU414" s="30" t="s">
        <v>1539</v>
      </c>
      <c r="CV414" s="96" t="s">
        <v>1540</v>
      </c>
      <c r="CW414" s="96" t="s">
        <v>157</v>
      </c>
      <c r="CX414" s="96" t="s">
        <v>106</v>
      </c>
      <c r="CY414" s="96" t="s">
        <v>107</v>
      </c>
      <c r="CZ414" s="96" t="s">
        <v>108</v>
      </c>
      <c r="DA414" s="31"/>
      <c r="DB414" s="17" t="s">
        <v>15462</v>
      </c>
      <c r="DC414" s="17" t="s">
        <v>15500</v>
      </c>
      <c r="DD414" s="17" t="s">
        <v>15500</v>
      </c>
      <c r="DE414" s="17" t="s">
        <v>15500</v>
      </c>
      <c r="DF414" s="17" t="s">
        <v>15500</v>
      </c>
      <c r="DG414" s="23" t="s">
        <v>11171</v>
      </c>
      <c r="DH414" s="145"/>
    </row>
    <row r="415" spans="1:112" s="17" customFormat="1" x14ac:dyDescent="0.25">
      <c r="A415" s="32" t="s">
        <v>1739</v>
      </c>
      <c r="B415" s="98">
        <v>0</v>
      </c>
      <c r="C415" s="64" t="s">
        <v>15461</v>
      </c>
      <c r="D415" s="98" t="s">
        <v>1536</v>
      </c>
      <c r="E415" s="98">
        <v>43742</v>
      </c>
      <c r="F415" s="98" t="s">
        <v>1740</v>
      </c>
      <c r="G415" s="33">
        <v>57448</v>
      </c>
      <c r="H415" s="44">
        <v>43433</v>
      </c>
      <c r="I415" s="98" t="s">
        <v>87</v>
      </c>
      <c r="J415" s="98"/>
      <c r="K415" s="98"/>
      <c r="L415" s="98" t="s">
        <v>88</v>
      </c>
      <c r="M415" t="s">
        <v>156</v>
      </c>
      <c r="N415" s="98" t="s">
        <v>156</v>
      </c>
      <c r="O415" t="s">
        <v>157</v>
      </c>
      <c r="P415" s="64" t="str">
        <f>VLOOKUP(N415,Entries!J:K,2,FALSE)</f>
        <v>UNITED STATES OF AMERICA</v>
      </c>
      <c r="Q415" s="38" t="s">
        <v>1538</v>
      </c>
      <c r="R415" s="32" t="s">
        <v>1538</v>
      </c>
      <c r="S415" s="98" t="s">
        <v>156</v>
      </c>
      <c r="T415" t="s">
        <v>157</v>
      </c>
      <c r="U415" s="39" t="s">
        <v>159</v>
      </c>
      <c r="V415" s="33" t="s">
        <v>159</v>
      </c>
      <c r="W415" s="64">
        <f>IF(VLOOKUP(R415,Entries!N:P,3,FALSE)=V415,1,VLOOKUP(R415,Entries!N:P,3,FALSE))</f>
        <v>1</v>
      </c>
      <c r="X415"/>
      <c r="Y415"/>
      <c r="Z415" s="98"/>
      <c r="AA415" s="98"/>
      <c r="AB415" s="98"/>
      <c r="AC415" s="98" t="s">
        <v>93</v>
      </c>
      <c r="AD415" s="98" t="s">
        <v>117</v>
      </c>
      <c r="AE415" s="98" t="s">
        <v>117</v>
      </c>
      <c r="AF415" s="98" t="s">
        <v>94</v>
      </c>
      <c r="AG415" s="98" t="s">
        <v>650</v>
      </c>
      <c r="AH415" s="98"/>
      <c r="AI415" s="98"/>
      <c r="AJ415" s="98">
        <v>1</v>
      </c>
      <c r="AK415" s="98" t="s">
        <v>95</v>
      </c>
      <c r="AL415" s="98"/>
      <c r="AM415" s="33"/>
      <c r="AN415" s="32" t="s">
        <v>96</v>
      </c>
      <c r="AO415" s="98" t="s">
        <v>97</v>
      </c>
      <c r="AP415" s="33" t="s">
        <v>97</v>
      </c>
      <c r="AQ415">
        <v>21104.47003855</v>
      </c>
      <c r="AR415" t="s">
        <v>11989</v>
      </c>
      <c r="AS415" t="s">
        <v>11225</v>
      </c>
      <c r="AT415" t="s">
        <v>11990</v>
      </c>
      <c r="AU415">
        <v>97.389499999999998</v>
      </c>
      <c r="AV415" s="98">
        <v>1.6998142021244447</v>
      </c>
      <c r="AW415">
        <v>184.0378</v>
      </c>
      <c r="AX415" s="98">
        <v>3.2130021314888895</v>
      </c>
      <c r="AY415">
        <v>1.7595E-3</v>
      </c>
      <c r="AZ415">
        <v>134.44669999999999</v>
      </c>
      <c r="BA415" s="98">
        <v>2.3504152160488889</v>
      </c>
      <c r="BB415">
        <v>289.9649</v>
      </c>
      <c r="BC415" s="98">
        <v>3.9374776812933336</v>
      </c>
      <c r="BD415">
        <v>15.309911230000001</v>
      </c>
      <c r="BE415" s="96">
        <f t="shared" si="51"/>
        <v>6850.9918861859451</v>
      </c>
      <c r="BF415" s="96">
        <f t="shared" si="52"/>
        <v>492.04620640968824</v>
      </c>
      <c r="BG415" s="96">
        <f t="shared" si="53"/>
        <v>467.93756596220101</v>
      </c>
      <c r="BH415">
        <v>6842.0672770870042</v>
      </c>
      <c r="BI415">
        <v>2.496208484456715E-3</v>
      </c>
      <c r="BJ415">
        <v>1.6998231575799641</v>
      </c>
      <c r="BK415">
        <v>3.2119944975807071</v>
      </c>
      <c r="BL415">
        <v>2.6168807213810328</v>
      </c>
      <c r="BM415">
        <v>4.7913053676036403</v>
      </c>
      <c r="BN415">
        <v>1.6997674009219319</v>
      </c>
      <c r="BO415">
        <v>3.2120655967798069</v>
      </c>
      <c r="BP415">
        <v>2.7439929623246061E-3</v>
      </c>
      <c r="BQ415">
        <v>2.6168807213810328</v>
      </c>
      <c r="BR415">
        <v>6847.9533282225166</v>
      </c>
      <c r="BS415" s="96">
        <v>495.88060690791553</v>
      </c>
      <c r="BT415" s="96">
        <v>458.01399028111064</v>
      </c>
      <c r="BU415">
        <v>4.7913053676036403</v>
      </c>
      <c r="BV415" s="65" t="str">
        <f t="shared" si="48"/>
        <v>no propulsion</v>
      </c>
      <c r="BW415" s="32" t="s">
        <v>170</v>
      </c>
      <c r="BX415" s="98">
        <v>0.1</v>
      </c>
      <c r="BY415" s="98">
        <v>0.3</v>
      </c>
      <c r="BZ415" s="98">
        <v>0.3</v>
      </c>
      <c r="CA415" s="98">
        <v>4.36E-2</v>
      </c>
      <c r="CB415" s="98">
        <v>0.01</v>
      </c>
      <c r="CC415" s="98">
        <v>3.5000000000000003E-2</v>
      </c>
      <c r="CD415" s="98">
        <v>0.3</v>
      </c>
      <c r="CE415" s="98">
        <v>0.1</v>
      </c>
      <c r="CF415" s="33">
        <v>0.3</v>
      </c>
      <c r="CG415" s="32">
        <v>4.7</v>
      </c>
      <c r="CH415" s="98">
        <v>4.7</v>
      </c>
      <c r="CI415" s="98">
        <v>4.7</v>
      </c>
      <c r="CJ415" s="98">
        <f>Population!$CG415-Population!$CI415</f>
        <v>0</v>
      </c>
      <c r="CK415" s="120">
        <f>_xlfn.DAYS(Entries!$AY$2,Population!H415)</f>
        <v>861</v>
      </c>
      <c r="CL415" s="120">
        <f t="shared" si="49"/>
        <v>365</v>
      </c>
      <c r="CM415" s="122">
        <f>Entries!$AY$5</f>
        <v>0.15</v>
      </c>
      <c r="CN415" s="122">
        <f t="shared" si="54"/>
        <v>0</v>
      </c>
      <c r="CO415" s="121" t="str">
        <f t="shared" si="50"/>
        <v>-</v>
      </c>
      <c r="CP415" s="32" t="s">
        <v>103</v>
      </c>
      <c r="CQ415" s="98">
        <v>0</v>
      </c>
      <c r="CR415" s="98" t="s">
        <v>95</v>
      </c>
      <c r="CS415" s="98"/>
      <c r="CT415" s="33"/>
      <c r="CU415" s="32" t="s">
        <v>1539</v>
      </c>
      <c r="CV415" s="98" t="s">
        <v>1540</v>
      </c>
      <c r="CW415" s="98" t="s">
        <v>157</v>
      </c>
      <c r="CX415" s="98" t="s">
        <v>106</v>
      </c>
      <c r="CY415" s="98" t="s">
        <v>107</v>
      </c>
      <c r="CZ415" s="98" t="s">
        <v>108</v>
      </c>
      <c r="DA415" s="33"/>
      <c r="DB415" s="17" t="s">
        <v>15462</v>
      </c>
      <c r="DC415" s="17" t="s">
        <v>15500</v>
      </c>
      <c r="DD415" s="17" t="s">
        <v>15500</v>
      </c>
      <c r="DE415" s="17" t="s">
        <v>15500</v>
      </c>
      <c r="DF415" s="17" t="s">
        <v>15500</v>
      </c>
      <c r="DG415" s="23" t="s">
        <v>11171</v>
      </c>
      <c r="DH415" s="145"/>
    </row>
    <row r="416" spans="1:112" s="17" customFormat="1" x14ac:dyDescent="0.25">
      <c r="A416" s="30" t="s">
        <v>1741</v>
      </c>
      <c r="B416" s="96">
        <v>0</v>
      </c>
      <c r="C416" s="148" t="s">
        <v>15461</v>
      </c>
      <c r="D416" s="96" t="s">
        <v>1536</v>
      </c>
      <c r="E416" s="96">
        <v>43727</v>
      </c>
      <c r="F416" s="96" t="s">
        <v>1742</v>
      </c>
      <c r="G416" s="31">
        <v>57433</v>
      </c>
      <c r="H416" s="43">
        <v>43433</v>
      </c>
      <c r="I416" s="96" t="s">
        <v>87</v>
      </c>
      <c r="J416" s="96"/>
      <c r="K416" s="96"/>
      <c r="L416" s="96" t="s">
        <v>88</v>
      </c>
      <c r="M416" s="124" t="s">
        <v>156</v>
      </c>
      <c r="N416" s="96" t="s">
        <v>156</v>
      </c>
      <c r="O416" s="124" t="s">
        <v>157</v>
      </c>
      <c r="P416" s="96" t="str">
        <f>VLOOKUP(N416,Entries!J:K,2,FALSE)</f>
        <v>UNITED STATES OF AMERICA</v>
      </c>
      <c r="Q416" s="123" t="s">
        <v>1538</v>
      </c>
      <c r="R416" s="30" t="s">
        <v>1538</v>
      </c>
      <c r="S416" s="96" t="s">
        <v>156</v>
      </c>
      <c r="T416" s="124" t="s">
        <v>157</v>
      </c>
      <c r="U416" s="125" t="s">
        <v>159</v>
      </c>
      <c r="V416" s="31" t="s">
        <v>159</v>
      </c>
      <c r="W416" s="64">
        <f>IF(VLOOKUP(R416,Entries!N:P,3,FALSE)=V416,1,VLOOKUP(R416,Entries!N:P,3,FALSE))</f>
        <v>1</v>
      </c>
      <c r="X416" s="124"/>
      <c r="Y416" s="124"/>
      <c r="Z416" s="96"/>
      <c r="AA416" s="96"/>
      <c r="AB416" s="96"/>
      <c r="AC416" s="96" t="s">
        <v>93</v>
      </c>
      <c r="AD416" s="96" t="s">
        <v>117</v>
      </c>
      <c r="AE416" s="96" t="s">
        <v>117</v>
      </c>
      <c r="AF416" s="96" t="s">
        <v>94</v>
      </c>
      <c r="AG416" s="96" t="s">
        <v>650</v>
      </c>
      <c r="AH416" s="96"/>
      <c r="AI416" s="96"/>
      <c r="AJ416" s="96">
        <v>1</v>
      </c>
      <c r="AK416" s="96" t="s">
        <v>95</v>
      </c>
      <c r="AL416" s="96"/>
      <c r="AM416" s="31"/>
      <c r="AN416" s="30" t="s">
        <v>96</v>
      </c>
      <c r="AO416" s="96" t="s">
        <v>97</v>
      </c>
      <c r="AP416" s="31" t="s">
        <v>97</v>
      </c>
      <c r="AQ416">
        <v>21104.451994890002</v>
      </c>
      <c r="AR416" t="s">
        <v>11991</v>
      </c>
      <c r="AS416" t="s">
        <v>11225</v>
      </c>
      <c r="AT416" t="s">
        <v>11992</v>
      </c>
      <c r="AU416">
        <v>97.392200000000003</v>
      </c>
      <c r="AV416" s="96">
        <v>1.6997548609422224</v>
      </c>
      <c r="AW416">
        <v>184.0915</v>
      </c>
      <c r="AX416" s="96">
        <v>3.2013398438533334</v>
      </c>
      <c r="AY416">
        <v>1.7837E-3</v>
      </c>
      <c r="AZ416">
        <v>134.66890000000001</v>
      </c>
      <c r="BA416" s="96">
        <v>2.3437882022577776</v>
      </c>
      <c r="BB416">
        <v>225.6009</v>
      </c>
      <c r="BC416" s="96">
        <v>0.7144084927733334</v>
      </c>
      <c r="BD416">
        <v>15.30990351</v>
      </c>
      <c r="BE416" s="96">
        <f t="shared" si="51"/>
        <v>6850.9941892552397</v>
      </c>
      <c r="BF416" s="96">
        <f t="shared" si="52"/>
        <v>492.21430759061423</v>
      </c>
      <c r="BG416" s="96">
        <f t="shared" si="53"/>
        <v>467.77407091986515</v>
      </c>
      <c r="BH416">
        <v>6857.4218110814127</v>
      </c>
      <c r="BI416">
        <v>2.475854547321864E-3</v>
      </c>
      <c r="BJ416">
        <v>1.6997246825842931</v>
      </c>
      <c r="BK416">
        <v>3.2130028000195452</v>
      </c>
      <c r="BL416">
        <v>1.8869048869959251</v>
      </c>
      <c r="BM416">
        <v>4.400989031027815</v>
      </c>
      <c r="BN416">
        <v>1.699814604863916</v>
      </c>
      <c r="BO416">
        <v>3.2130028013839662</v>
      </c>
      <c r="BP416">
        <v>2.7648151318700092E-3</v>
      </c>
      <c r="BQ416">
        <v>1.8869048869959251</v>
      </c>
      <c r="BR416">
        <v>6847.9472985945131</v>
      </c>
      <c r="BS416" s="96">
        <v>495.45929979799439</v>
      </c>
      <c r="BT416" s="96">
        <v>458.42809647369904</v>
      </c>
      <c r="BU416">
        <v>4.400989031027815</v>
      </c>
      <c r="BV416" s="60" t="str">
        <f t="shared" si="48"/>
        <v>no propulsion</v>
      </c>
      <c r="BW416" s="30" t="s">
        <v>170</v>
      </c>
      <c r="BX416" s="96">
        <v>0.1</v>
      </c>
      <c r="BY416" s="96">
        <v>0.3</v>
      </c>
      <c r="BZ416" s="96">
        <v>0.3</v>
      </c>
      <c r="CA416" s="96">
        <v>4.36E-2</v>
      </c>
      <c r="CB416" s="96">
        <v>0.01</v>
      </c>
      <c r="CC416" s="96">
        <v>3.5000000000000003E-2</v>
      </c>
      <c r="CD416" s="96">
        <v>0.3</v>
      </c>
      <c r="CE416" s="96">
        <v>0.1</v>
      </c>
      <c r="CF416" s="31">
        <v>0.3</v>
      </c>
      <c r="CG416" s="30">
        <v>4.7</v>
      </c>
      <c r="CH416" s="96">
        <v>4.7</v>
      </c>
      <c r="CI416" s="96">
        <v>4.7</v>
      </c>
      <c r="CJ416" s="96">
        <f>Population!$CG416-Population!$CI416</f>
        <v>0</v>
      </c>
      <c r="CK416" s="118">
        <f>_xlfn.DAYS(Entries!$AY$2,Population!H416)</f>
        <v>861</v>
      </c>
      <c r="CL416" s="118">
        <f t="shared" si="49"/>
        <v>365</v>
      </c>
      <c r="CM416" s="117">
        <f>Entries!$AY$5</f>
        <v>0.15</v>
      </c>
      <c r="CN416" s="117">
        <f t="shared" si="54"/>
        <v>0</v>
      </c>
      <c r="CO416" s="119" t="str">
        <f t="shared" si="50"/>
        <v>-</v>
      </c>
      <c r="CP416" s="30" t="s">
        <v>103</v>
      </c>
      <c r="CQ416" s="96">
        <v>0</v>
      </c>
      <c r="CR416" s="96" t="s">
        <v>95</v>
      </c>
      <c r="CS416" s="96"/>
      <c r="CT416" s="31"/>
      <c r="CU416" s="30" t="s">
        <v>1539</v>
      </c>
      <c r="CV416" s="96" t="s">
        <v>1540</v>
      </c>
      <c r="CW416" s="96" t="s">
        <v>157</v>
      </c>
      <c r="CX416" s="96" t="s">
        <v>106</v>
      </c>
      <c r="CY416" s="96" t="s">
        <v>107</v>
      </c>
      <c r="CZ416" s="96" t="s">
        <v>108</v>
      </c>
      <c r="DA416" s="31"/>
      <c r="DB416" s="17" t="s">
        <v>15462</v>
      </c>
      <c r="DC416" s="17" t="s">
        <v>15500</v>
      </c>
      <c r="DD416" s="17" t="s">
        <v>15500</v>
      </c>
      <c r="DE416" s="17" t="s">
        <v>15500</v>
      </c>
      <c r="DF416" s="17" t="s">
        <v>15500</v>
      </c>
      <c r="DG416" s="23" t="s">
        <v>11171</v>
      </c>
      <c r="DH416" s="145"/>
    </row>
    <row r="417" spans="1:112" s="17" customFormat="1" x14ac:dyDescent="0.25">
      <c r="A417" s="32" t="s">
        <v>1743</v>
      </c>
      <c r="B417" s="98">
        <v>0</v>
      </c>
      <c r="C417" s="64" t="s">
        <v>15461</v>
      </c>
      <c r="D417" s="98" t="s">
        <v>1536</v>
      </c>
      <c r="E417" s="98">
        <v>43723</v>
      </c>
      <c r="F417" s="98" t="s">
        <v>1744</v>
      </c>
      <c r="G417" s="33">
        <v>57429</v>
      </c>
      <c r="H417" s="44">
        <v>43433</v>
      </c>
      <c r="I417" s="98" t="s">
        <v>87</v>
      </c>
      <c r="J417" s="98"/>
      <c r="K417" s="98"/>
      <c r="L417" s="98" t="s">
        <v>88</v>
      </c>
      <c r="M417" t="s">
        <v>156</v>
      </c>
      <c r="N417" s="98" t="s">
        <v>156</v>
      </c>
      <c r="O417" t="s">
        <v>157</v>
      </c>
      <c r="P417" s="64" t="str">
        <f>VLOOKUP(N417,Entries!J:K,2,FALSE)</f>
        <v>UNITED STATES OF AMERICA</v>
      </c>
      <c r="Q417" s="38" t="s">
        <v>1538</v>
      </c>
      <c r="R417" s="32" t="s">
        <v>1538</v>
      </c>
      <c r="S417" s="98" t="s">
        <v>156</v>
      </c>
      <c r="T417" t="s">
        <v>157</v>
      </c>
      <c r="U417" s="39" t="s">
        <v>159</v>
      </c>
      <c r="V417" s="33" t="s">
        <v>159</v>
      </c>
      <c r="W417" s="64">
        <f>IF(VLOOKUP(R417,Entries!N:P,3,FALSE)=V417,1,VLOOKUP(R417,Entries!N:P,3,FALSE))</f>
        <v>1</v>
      </c>
      <c r="X417"/>
      <c r="Y417"/>
      <c r="Z417" s="98"/>
      <c r="AA417" s="98"/>
      <c r="AB417" s="98"/>
      <c r="AC417" s="98" t="s">
        <v>93</v>
      </c>
      <c r="AD417" s="98" t="s">
        <v>117</v>
      </c>
      <c r="AE417" s="98" t="s">
        <v>117</v>
      </c>
      <c r="AF417" s="98" t="s">
        <v>94</v>
      </c>
      <c r="AG417" s="98" t="s">
        <v>650</v>
      </c>
      <c r="AH417" s="98"/>
      <c r="AI417" s="98"/>
      <c r="AJ417" s="98">
        <v>1</v>
      </c>
      <c r="AK417" s="98" t="s">
        <v>95</v>
      </c>
      <c r="AL417" s="98"/>
      <c r="AM417" s="33"/>
      <c r="AN417" s="32" t="s">
        <v>96</v>
      </c>
      <c r="AO417" s="98" t="s">
        <v>97</v>
      </c>
      <c r="AP417" s="33" t="s">
        <v>97</v>
      </c>
      <c r="AQ417">
        <v>21104.006137349999</v>
      </c>
      <c r="AR417" t="s">
        <v>11993</v>
      </c>
      <c r="AS417" t="s">
        <v>11225</v>
      </c>
      <c r="AT417" t="s">
        <v>11994</v>
      </c>
      <c r="AU417">
        <v>97.388800000000003</v>
      </c>
      <c r="AV417" s="98">
        <v>1.7046068752533332</v>
      </c>
      <c r="AW417">
        <v>183.42330000000001</v>
      </c>
      <c r="AX417" s="98">
        <v>3.063968497666667</v>
      </c>
      <c r="AY417">
        <v>1.7139E-3</v>
      </c>
      <c r="AZ417">
        <v>134.28919999999999</v>
      </c>
      <c r="BA417" s="98">
        <v>4.694711309013333</v>
      </c>
      <c r="BB417">
        <v>40.932600000000001</v>
      </c>
      <c r="BC417" s="98">
        <v>1.5881061719199998</v>
      </c>
      <c r="BD417">
        <v>15.309915269999999</v>
      </c>
      <c r="BE417" s="96">
        <f t="shared" si="51"/>
        <v>6850.9906809535687</v>
      </c>
      <c r="BF417" s="96">
        <f t="shared" si="52"/>
        <v>491.73259388165479</v>
      </c>
      <c r="BG417" s="96">
        <f t="shared" si="53"/>
        <v>468.2487680254817</v>
      </c>
      <c r="BH417">
        <v>6857.3352895777789</v>
      </c>
      <c r="BI417">
        <v>2.9368951631922459E-3</v>
      </c>
      <c r="BJ417">
        <v>1.69966650031171</v>
      </c>
      <c r="BK417">
        <v>3.201354760166367</v>
      </c>
      <c r="BL417">
        <v>2.1724377708872749</v>
      </c>
      <c r="BM417">
        <v>0.88559481824892372</v>
      </c>
      <c r="BN417">
        <v>1.699755263279229</v>
      </c>
      <c r="BO417">
        <v>3.2013405015132022</v>
      </c>
      <c r="BP417">
        <v>2.7038192015492522E-3</v>
      </c>
      <c r="BQ417">
        <v>2.1724377708872749</v>
      </c>
      <c r="BR417">
        <v>6847.9436981358467</v>
      </c>
      <c r="BS417" s="96">
        <v>592.36855757143439</v>
      </c>
      <c r="BT417" s="96">
        <v>579.22446853959991</v>
      </c>
      <c r="BU417">
        <v>0.88559481824892372</v>
      </c>
      <c r="BV417" s="65" t="str">
        <f t="shared" si="48"/>
        <v>no propulsion</v>
      </c>
      <c r="BW417" s="32" t="s">
        <v>170</v>
      </c>
      <c r="BX417" s="98">
        <v>0.1</v>
      </c>
      <c r="BY417" s="98">
        <v>0.3</v>
      </c>
      <c r="BZ417" s="98">
        <v>0.3</v>
      </c>
      <c r="CA417" s="98">
        <v>4.36E-2</v>
      </c>
      <c r="CB417" s="98">
        <v>0.01</v>
      </c>
      <c r="CC417" s="98">
        <v>3.5000000000000003E-2</v>
      </c>
      <c r="CD417" s="98">
        <v>0.3</v>
      </c>
      <c r="CE417" s="98">
        <v>0.1</v>
      </c>
      <c r="CF417" s="33">
        <v>0.3</v>
      </c>
      <c r="CG417" s="32">
        <v>4.7</v>
      </c>
      <c r="CH417" s="98">
        <v>4.7</v>
      </c>
      <c r="CI417" s="98">
        <v>4.7</v>
      </c>
      <c r="CJ417" s="98">
        <f>Population!$CG417-Population!$CI417</f>
        <v>0</v>
      </c>
      <c r="CK417" s="120">
        <f>_xlfn.DAYS(Entries!$AY$2,Population!H417)</f>
        <v>861</v>
      </c>
      <c r="CL417" s="120">
        <f t="shared" si="49"/>
        <v>365</v>
      </c>
      <c r="CM417" s="122">
        <f>Entries!$AY$5</f>
        <v>0.15</v>
      </c>
      <c r="CN417" s="122">
        <f t="shared" si="54"/>
        <v>0</v>
      </c>
      <c r="CO417" s="121" t="str">
        <f t="shared" si="50"/>
        <v>-</v>
      </c>
      <c r="CP417" s="32" t="s">
        <v>103</v>
      </c>
      <c r="CQ417" s="98">
        <v>0</v>
      </c>
      <c r="CR417" s="98" t="s">
        <v>95</v>
      </c>
      <c r="CS417" s="98"/>
      <c r="CT417" s="33"/>
      <c r="CU417" s="32" t="s">
        <v>1539</v>
      </c>
      <c r="CV417" s="98" t="s">
        <v>1540</v>
      </c>
      <c r="CW417" s="98" t="s">
        <v>157</v>
      </c>
      <c r="CX417" s="98" t="s">
        <v>106</v>
      </c>
      <c r="CY417" s="98" t="s">
        <v>107</v>
      </c>
      <c r="CZ417" s="98" t="s">
        <v>108</v>
      </c>
      <c r="DA417" s="33"/>
      <c r="DB417" s="17" t="s">
        <v>15462</v>
      </c>
      <c r="DC417" s="17" t="s">
        <v>15500</v>
      </c>
      <c r="DD417" s="17" t="s">
        <v>15500</v>
      </c>
      <c r="DE417" s="17" t="s">
        <v>15500</v>
      </c>
      <c r="DF417" s="17" t="s">
        <v>15500</v>
      </c>
      <c r="DG417" s="23" t="s">
        <v>11171</v>
      </c>
      <c r="DH417" s="145"/>
    </row>
    <row r="418" spans="1:112" s="17" customFormat="1" x14ac:dyDescent="0.25">
      <c r="A418" s="30" t="s">
        <v>1745</v>
      </c>
      <c r="B418" s="96">
        <v>0</v>
      </c>
      <c r="C418" s="148" t="s">
        <v>15461</v>
      </c>
      <c r="D418" s="96" t="s">
        <v>1536</v>
      </c>
      <c r="E418" s="96">
        <v>43769</v>
      </c>
      <c r="F418" s="96" t="s">
        <v>1746</v>
      </c>
      <c r="G418" s="31">
        <v>57539</v>
      </c>
      <c r="H418" s="43">
        <v>43437</v>
      </c>
      <c r="I418" s="96" t="s">
        <v>190</v>
      </c>
      <c r="J418" s="96"/>
      <c r="K418" s="96"/>
      <c r="L418" s="96" t="s">
        <v>285</v>
      </c>
      <c r="M418" s="124" t="s">
        <v>156</v>
      </c>
      <c r="N418" s="96" t="s">
        <v>156</v>
      </c>
      <c r="O418" s="124" t="s">
        <v>157</v>
      </c>
      <c r="P418" s="96" t="str">
        <f>VLOOKUP(N418,Entries!J:K,2,FALSE)</f>
        <v>UNITED STATES OF AMERICA</v>
      </c>
      <c r="Q418" s="123" t="s">
        <v>1538</v>
      </c>
      <c r="R418" s="30" t="s">
        <v>1538</v>
      </c>
      <c r="S418" s="96" t="s">
        <v>156</v>
      </c>
      <c r="T418" s="124" t="s">
        <v>157</v>
      </c>
      <c r="U418" s="125" t="s">
        <v>159</v>
      </c>
      <c r="V418" s="31" t="s">
        <v>159</v>
      </c>
      <c r="W418" s="64">
        <f>IF(VLOOKUP(R418,Entries!N:P,3,FALSE)=V418,1,VLOOKUP(R418,Entries!N:P,3,FALSE))</f>
        <v>1</v>
      </c>
      <c r="X418" s="124"/>
      <c r="Y418" s="124"/>
      <c r="Z418" s="96"/>
      <c r="AA418" s="96"/>
      <c r="AB418" s="96"/>
      <c r="AC418" s="96" t="s">
        <v>93</v>
      </c>
      <c r="AD418" s="96" t="s">
        <v>117</v>
      </c>
      <c r="AE418" s="96" t="s">
        <v>117</v>
      </c>
      <c r="AF418" s="96" t="s">
        <v>94</v>
      </c>
      <c r="AG418" s="96" t="s">
        <v>650</v>
      </c>
      <c r="AH418" s="96"/>
      <c r="AI418" s="96"/>
      <c r="AJ418" s="96">
        <v>1</v>
      </c>
      <c r="AK418" s="96" t="s">
        <v>95</v>
      </c>
      <c r="AL418" s="96"/>
      <c r="AM418" s="31"/>
      <c r="AN418" s="30" t="s">
        <v>96</v>
      </c>
      <c r="AO418" s="96" t="s">
        <v>97</v>
      </c>
      <c r="AP418" s="31" t="s">
        <v>97</v>
      </c>
      <c r="AQ418">
        <v>21104.420901050002</v>
      </c>
      <c r="AR418" t="s">
        <v>11995</v>
      </c>
      <c r="AS418" t="s">
        <v>11225</v>
      </c>
      <c r="AT418" t="s">
        <v>11996</v>
      </c>
      <c r="AU418">
        <v>97.666799999999995</v>
      </c>
      <c r="AV418" s="96">
        <v>1.7046854150533335</v>
      </c>
      <c r="AW418">
        <v>175.55250000000001</v>
      </c>
      <c r="AX418" s="96">
        <v>3.0822071845555556</v>
      </c>
      <c r="AY418">
        <v>1.2486999999999999E-3</v>
      </c>
      <c r="AZ418">
        <v>268.98719999999997</v>
      </c>
      <c r="BA418" s="96">
        <v>4.6121118740177778</v>
      </c>
      <c r="BB418">
        <v>90.991799999999998</v>
      </c>
      <c r="BC418" s="96">
        <v>1.6706724456666668</v>
      </c>
      <c r="BD418">
        <v>14.9523425</v>
      </c>
      <c r="BE418" s="96">
        <f t="shared" si="51"/>
        <v>6959.7837212607656</v>
      </c>
      <c r="BF418" s="96">
        <f t="shared" si="52"/>
        <v>597.47440319350426</v>
      </c>
      <c r="BG418" s="96">
        <f t="shared" si="53"/>
        <v>580.09303932802686</v>
      </c>
      <c r="BH418">
        <v>6966.126055583155</v>
      </c>
      <c r="BI418">
        <v>4.8559285747946479E-4</v>
      </c>
      <c r="BJ418">
        <v>1.7045169896544901</v>
      </c>
      <c r="BK418">
        <v>3.0639691351672211</v>
      </c>
      <c r="BL418">
        <v>5.8962681835524036</v>
      </c>
      <c r="BM418">
        <v>0.38655045604324773</v>
      </c>
      <c r="BN418">
        <v>1.704607276934003</v>
      </c>
      <c r="BO418">
        <v>3.0639691349465759</v>
      </c>
      <c r="BP418">
        <v>9.446940849259693E-4</v>
      </c>
      <c r="BQ418">
        <v>5.8962681835524036</v>
      </c>
      <c r="BR418">
        <v>6956.7965130555167</v>
      </c>
      <c r="BS418" s="96">
        <v>590.59152094455021</v>
      </c>
      <c r="BT418" s="96">
        <v>577.32768694209972</v>
      </c>
      <c r="BU418">
        <v>0.38655045604324773</v>
      </c>
      <c r="BV418" s="60" t="str">
        <f t="shared" si="48"/>
        <v>no propulsion</v>
      </c>
      <c r="BW418" s="30" t="s">
        <v>170</v>
      </c>
      <c r="BX418" s="96">
        <v>0.1</v>
      </c>
      <c r="BY418" s="96">
        <v>0.3</v>
      </c>
      <c r="BZ418" s="96">
        <v>0.3</v>
      </c>
      <c r="CA418" s="96">
        <v>4.36E-2</v>
      </c>
      <c r="CB418" s="96">
        <v>0.01</v>
      </c>
      <c r="CC418" s="96">
        <v>3.5000000000000003E-2</v>
      </c>
      <c r="CD418" s="96">
        <v>0.3</v>
      </c>
      <c r="CE418" s="96">
        <v>0.1</v>
      </c>
      <c r="CF418" s="31">
        <v>0.3</v>
      </c>
      <c r="CG418" s="30">
        <v>4.7</v>
      </c>
      <c r="CH418" s="96">
        <v>4.7</v>
      </c>
      <c r="CI418" s="96">
        <v>4.7</v>
      </c>
      <c r="CJ418" s="96">
        <f>Population!$CG418-Population!$CI418</f>
        <v>0</v>
      </c>
      <c r="CK418" s="118">
        <f>_xlfn.DAYS(Entries!$AY$2,Population!H418)</f>
        <v>857</v>
      </c>
      <c r="CL418" s="118">
        <f t="shared" si="49"/>
        <v>365</v>
      </c>
      <c r="CM418" s="117">
        <f>Entries!$AY$5</f>
        <v>0.15</v>
      </c>
      <c r="CN418" s="117">
        <f t="shared" si="54"/>
        <v>0</v>
      </c>
      <c r="CO418" s="119" t="str">
        <f t="shared" si="50"/>
        <v>-</v>
      </c>
      <c r="CP418" s="30" t="s">
        <v>103</v>
      </c>
      <c r="CQ418" s="96">
        <v>0</v>
      </c>
      <c r="CR418" s="96" t="s">
        <v>95</v>
      </c>
      <c r="CS418" s="96"/>
      <c r="CT418" s="31"/>
      <c r="CU418" s="30" t="s">
        <v>1539</v>
      </c>
      <c r="CV418" s="96" t="s">
        <v>1540</v>
      </c>
      <c r="CW418" s="96" t="s">
        <v>157</v>
      </c>
      <c r="CX418" s="96" t="s">
        <v>106</v>
      </c>
      <c r="CY418" s="96" t="s">
        <v>107</v>
      </c>
      <c r="CZ418" s="96" t="s">
        <v>108</v>
      </c>
      <c r="DA418" s="31"/>
      <c r="DB418" s="17" t="s">
        <v>15462</v>
      </c>
      <c r="DC418" s="17" t="s">
        <v>15500</v>
      </c>
      <c r="DD418" s="17" t="s">
        <v>15500</v>
      </c>
      <c r="DE418" s="17" t="s">
        <v>15500</v>
      </c>
      <c r="DF418" s="17" t="s">
        <v>15500</v>
      </c>
      <c r="DG418" s="23" t="s">
        <v>11171</v>
      </c>
      <c r="DH418" s="145"/>
    </row>
    <row r="419" spans="1:112" s="17" customFormat="1" x14ac:dyDescent="0.25">
      <c r="A419" s="32" t="s">
        <v>1747</v>
      </c>
      <c r="B419" s="98">
        <v>0</v>
      </c>
      <c r="C419" s="64" t="s">
        <v>15461</v>
      </c>
      <c r="D419" s="98" t="s">
        <v>1536</v>
      </c>
      <c r="E419" s="98">
        <v>43821</v>
      </c>
      <c r="F419" s="98" t="s">
        <v>1748</v>
      </c>
      <c r="G419" s="33">
        <v>57537</v>
      </c>
      <c r="H419" s="44">
        <v>43437</v>
      </c>
      <c r="I419" s="98" t="s">
        <v>190</v>
      </c>
      <c r="J419" s="98"/>
      <c r="K419" s="98"/>
      <c r="L419" s="98" t="s">
        <v>285</v>
      </c>
      <c r="M419" t="s">
        <v>156</v>
      </c>
      <c r="N419" s="98" t="s">
        <v>156</v>
      </c>
      <c r="O419" t="s">
        <v>157</v>
      </c>
      <c r="P419" s="64" t="str">
        <f>VLOOKUP(N419,Entries!J:K,2,FALSE)</f>
        <v>UNITED STATES OF AMERICA</v>
      </c>
      <c r="Q419" s="38" t="s">
        <v>1538</v>
      </c>
      <c r="R419" s="32" t="s">
        <v>1538</v>
      </c>
      <c r="S419" s="98" t="s">
        <v>156</v>
      </c>
      <c r="T419" t="s">
        <v>157</v>
      </c>
      <c r="U419" s="39" t="s">
        <v>159</v>
      </c>
      <c r="V419" s="33" t="s">
        <v>159</v>
      </c>
      <c r="W419" s="64">
        <f>IF(VLOOKUP(R419,Entries!N:P,3,FALSE)=V419,1,VLOOKUP(R419,Entries!N:P,3,FALSE))</f>
        <v>1</v>
      </c>
      <c r="X419"/>
      <c r="Y419"/>
      <c r="Z419" s="98"/>
      <c r="AA419" s="98"/>
      <c r="AB419" s="98"/>
      <c r="AC419" s="98" t="s">
        <v>93</v>
      </c>
      <c r="AD419" s="98" t="s">
        <v>117</v>
      </c>
      <c r="AE419" s="98" t="s">
        <v>117</v>
      </c>
      <c r="AF419" s="98" t="s">
        <v>94</v>
      </c>
      <c r="AG419" s="98" t="s">
        <v>650</v>
      </c>
      <c r="AH419" s="98"/>
      <c r="AI419" s="98"/>
      <c r="AJ419" s="98">
        <v>1</v>
      </c>
      <c r="AK419" s="98" t="s">
        <v>95</v>
      </c>
      <c r="AL419" s="98"/>
      <c r="AM419" s="33"/>
      <c r="AN419" s="32" t="s">
        <v>96</v>
      </c>
      <c r="AO419" s="98" t="s">
        <v>97</v>
      </c>
      <c r="AP419" s="33" t="s">
        <v>97</v>
      </c>
      <c r="AQ419">
        <v>21104.184578159999</v>
      </c>
      <c r="AR419" t="s">
        <v>11997</v>
      </c>
      <c r="AS419" t="s">
        <v>11225</v>
      </c>
      <c r="AT419" t="s">
        <v>11998</v>
      </c>
      <c r="AU419">
        <v>97.671300000000002</v>
      </c>
      <c r="AV419" s="98">
        <v>1.704708104328889</v>
      </c>
      <c r="AW419">
        <v>176.5975</v>
      </c>
      <c r="AX419" s="98">
        <v>3.0835074545777781</v>
      </c>
      <c r="AY419">
        <v>1.2719999999999999E-3</v>
      </c>
      <c r="AZ419">
        <v>264.25459999999998</v>
      </c>
      <c r="BA419" s="98">
        <v>4.6283050354488893</v>
      </c>
      <c r="BB419">
        <v>95.722499999999997</v>
      </c>
      <c r="BC419" s="98">
        <v>1.6543675831866669</v>
      </c>
      <c r="BD419">
        <v>14.95826214</v>
      </c>
      <c r="BE419" s="96">
        <f t="shared" si="51"/>
        <v>6957.9474058027927</v>
      </c>
      <c r="BF419" s="96">
        <f t="shared" si="52"/>
        <v>595.79791490297339</v>
      </c>
      <c r="BG419" s="96">
        <f t="shared" si="53"/>
        <v>578.09689670261105</v>
      </c>
      <c r="BH419">
        <v>6964.2901017818031</v>
      </c>
      <c r="BI419">
        <v>3.9845726908258012E-4</v>
      </c>
      <c r="BJ419">
        <v>1.704595430071121</v>
      </c>
      <c r="BK419">
        <v>3.082207825779522</v>
      </c>
      <c r="BL419">
        <v>5.757125689828209</v>
      </c>
      <c r="BM419">
        <v>0.52565962754407891</v>
      </c>
      <c r="BN419">
        <v>1.704685816809336</v>
      </c>
      <c r="BO419">
        <v>3.0822078256160581</v>
      </c>
      <c r="BP419">
        <v>9.5355219568282301E-4</v>
      </c>
      <c r="BQ419">
        <v>5.757125689828209</v>
      </c>
      <c r="BR419">
        <v>6954.9596039433254</v>
      </c>
      <c r="BS419" s="96">
        <v>590.97350889827521</v>
      </c>
      <c r="BT419" s="96">
        <v>577.57801515672963</v>
      </c>
      <c r="BU419">
        <v>0.52565962754407891</v>
      </c>
      <c r="BV419" s="65" t="str">
        <f t="shared" si="48"/>
        <v>no propulsion</v>
      </c>
      <c r="BW419" s="32" t="s">
        <v>170</v>
      </c>
      <c r="BX419" s="98">
        <v>0.1</v>
      </c>
      <c r="BY419" s="98">
        <v>0.3</v>
      </c>
      <c r="BZ419" s="98">
        <v>0.3</v>
      </c>
      <c r="CA419" s="98">
        <v>4.36E-2</v>
      </c>
      <c r="CB419" s="98">
        <v>0.01</v>
      </c>
      <c r="CC419" s="98">
        <v>3.5000000000000003E-2</v>
      </c>
      <c r="CD419" s="98">
        <v>0.3</v>
      </c>
      <c r="CE419" s="98">
        <v>0.1</v>
      </c>
      <c r="CF419" s="33">
        <v>0.3</v>
      </c>
      <c r="CG419" s="32">
        <v>4.7</v>
      </c>
      <c r="CH419" s="98">
        <v>4.7</v>
      </c>
      <c r="CI419" s="98">
        <v>4.7</v>
      </c>
      <c r="CJ419" s="98">
        <f>Population!$CG419-Population!$CI419</f>
        <v>0</v>
      </c>
      <c r="CK419" s="120">
        <f>_xlfn.DAYS(Entries!$AY$2,Population!H419)</f>
        <v>857</v>
      </c>
      <c r="CL419" s="120">
        <f t="shared" si="49"/>
        <v>365</v>
      </c>
      <c r="CM419" s="122">
        <f>Entries!$AY$5</f>
        <v>0.15</v>
      </c>
      <c r="CN419" s="122">
        <f t="shared" si="54"/>
        <v>0</v>
      </c>
      <c r="CO419" s="121" t="str">
        <f t="shared" si="50"/>
        <v>-</v>
      </c>
      <c r="CP419" s="32" t="s">
        <v>103</v>
      </c>
      <c r="CQ419" s="98">
        <v>0</v>
      </c>
      <c r="CR419" s="98" t="s">
        <v>95</v>
      </c>
      <c r="CS419" s="98"/>
      <c r="CT419" s="33"/>
      <c r="CU419" s="32" t="s">
        <v>1539</v>
      </c>
      <c r="CV419" s="98" t="s">
        <v>1540</v>
      </c>
      <c r="CW419" s="98" t="s">
        <v>157</v>
      </c>
      <c r="CX419" s="98" t="s">
        <v>106</v>
      </c>
      <c r="CY419" s="98" t="s">
        <v>107</v>
      </c>
      <c r="CZ419" s="98" t="s">
        <v>108</v>
      </c>
      <c r="DA419" s="33"/>
      <c r="DB419" s="17" t="s">
        <v>15462</v>
      </c>
      <c r="DC419" s="17" t="s">
        <v>15500</v>
      </c>
      <c r="DD419" s="17" t="s">
        <v>15500</v>
      </c>
      <c r="DE419" s="17" t="s">
        <v>15500</v>
      </c>
      <c r="DF419" s="17" t="s">
        <v>15500</v>
      </c>
      <c r="DG419" s="23" t="s">
        <v>11171</v>
      </c>
      <c r="DH419" s="145"/>
    </row>
    <row r="420" spans="1:112" s="17" customFormat="1" x14ac:dyDescent="0.25">
      <c r="A420" s="30" t="s">
        <v>1749</v>
      </c>
      <c r="B420" s="96">
        <v>0</v>
      </c>
      <c r="C420" s="148" t="s">
        <v>15461</v>
      </c>
      <c r="D420" s="96" t="s">
        <v>1536</v>
      </c>
      <c r="E420" s="96">
        <v>43788</v>
      </c>
      <c r="F420" s="96" t="s">
        <v>1750</v>
      </c>
      <c r="G420" s="31">
        <v>57538</v>
      </c>
      <c r="H420" s="43">
        <v>43437</v>
      </c>
      <c r="I420" s="96" t="s">
        <v>190</v>
      </c>
      <c r="J420" s="96"/>
      <c r="K420" s="96"/>
      <c r="L420" s="96" t="s">
        <v>285</v>
      </c>
      <c r="M420" s="124" t="s">
        <v>156</v>
      </c>
      <c r="N420" s="96" t="s">
        <v>156</v>
      </c>
      <c r="O420" s="124" t="s">
        <v>157</v>
      </c>
      <c r="P420" s="96" t="str">
        <f>VLOOKUP(N420,Entries!J:K,2,FALSE)</f>
        <v>UNITED STATES OF AMERICA</v>
      </c>
      <c r="Q420" s="123" t="s">
        <v>1538</v>
      </c>
      <c r="R420" s="30" t="s">
        <v>1538</v>
      </c>
      <c r="S420" s="96" t="s">
        <v>156</v>
      </c>
      <c r="T420" s="124" t="s">
        <v>157</v>
      </c>
      <c r="U420" s="125" t="s">
        <v>159</v>
      </c>
      <c r="V420" s="31" t="s">
        <v>159</v>
      </c>
      <c r="W420" s="64">
        <f>IF(VLOOKUP(R420,Entries!N:P,3,FALSE)=V420,1,VLOOKUP(R420,Entries!N:P,3,FALSE))</f>
        <v>1</v>
      </c>
      <c r="X420" s="124"/>
      <c r="Y420" s="124"/>
      <c r="Z420" s="96"/>
      <c r="AA420" s="96"/>
      <c r="AB420" s="96"/>
      <c r="AC420" s="96" t="s">
        <v>93</v>
      </c>
      <c r="AD420" s="96" t="s">
        <v>117</v>
      </c>
      <c r="AE420" s="96" t="s">
        <v>117</v>
      </c>
      <c r="AF420" s="96" t="s">
        <v>94</v>
      </c>
      <c r="AG420" s="96" t="s">
        <v>650</v>
      </c>
      <c r="AH420" s="96"/>
      <c r="AI420" s="96"/>
      <c r="AJ420" s="96">
        <v>1</v>
      </c>
      <c r="AK420" s="96" t="s">
        <v>95</v>
      </c>
      <c r="AL420" s="96"/>
      <c r="AM420" s="31"/>
      <c r="AN420" s="30" t="s">
        <v>96</v>
      </c>
      <c r="AO420" s="96" t="s">
        <v>97</v>
      </c>
      <c r="AP420" s="31" t="s">
        <v>97</v>
      </c>
      <c r="AQ420">
        <v>21104.432154599999</v>
      </c>
      <c r="AR420" t="s">
        <v>11999</v>
      </c>
      <c r="AS420" t="s">
        <v>11225</v>
      </c>
      <c r="AT420" t="s">
        <v>12000</v>
      </c>
      <c r="AU420">
        <v>97.672600000000003</v>
      </c>
      <c r="AV420" s="96">
        <v>1.6993726339155557</v>
      </c>
      <c r="AW420">
        <v>176.672</v>
      </c>
      <c r="AX420" s="96">
        <v>2.9065223786000001</v>
      </c>
      <c r="AY420">
        <v>1.3263999999999999E-3</v>
      </c>
      <c r="AZ420">
        <v>265.18239999999997</v>
      </c>
      <c r="BA420" s="96">
        <v>3.1025385207822227</v>
      </c>
      <c r="BB420">
        <v>94.788300000000007</v>
      </c>
      <c r="BC420" s="96">
        <v>3.1829039348000001</v>
      </c>
      <c r="BD420">
        <v>14.9572433</v>
      </c>
      <c r="BE420" s="96">
        <f t="shared" si="51"/>
        <v>6958.2633710964246</v>
      </c>
      <c r="BF420" s="96">
        <f t="shared" si="52"/>
        <v>596.49281163184696</v>
      </c>
      <c r="BG420" s="96">
        <f t="shared" si="53"/>
        <v>578.03393056100231</v>
      </c>
      <c r="BH420">
        <v>6964.6059778150329</v>
      </c>
      <c r="BI420">
        <v>4.4230906864640041E-4</v>
      </c>
      <c r="BJ420">
        <v>1.7046181126201201</v>
      </c>
      <c r="BK420">
        <v>3.0835080959561272</v>
      </c>
      <c r="BL420">
        <v>5.6652055012628297</v>
      </c>
      <c r="BM420">
        <v>0.61746810356576842</v>
      </c>
      <c r="BN420">
        <v>1.7047085060913221</v>
      </c>
      <c r="BO420">
        <v>3.0835080958896102</v>
      </c>
      <c r="BP420">
        <v>9.6297359011120989E-4</v>
      </c>
      <c r="BQ420">
        <v>5.6652055012628297</v>
      </c>
      <c r="BR420">
        <v>6955.2757620275024</v>
      </c>
      <c r="BS420" s="96">
        <v>509.25182302865505</v>
      </c>
      <c r="BT420" s="96">
        <v>483.71602262362376</v>
      </c>
      <c r="BU420">
        <v>0.61746810356576842</v>
      </c>
      <c r="BV420" s="60" t="str">
        <f t="shared" si="48"/>
        <v>no propulsion</v>
      </c>
      <c r="BW420" s="30" t="s">
        <v>170</v>
      </c>
      <c r="BX420" s="96">
        <v>0.1</v>
      </c>
      <c r="BY420" s="96">
        <v>0.3</v>
      </c>
      <c r="BZ420" s="96">
        <v>0.3</v>
      </c>
      <c r="CA420" s="96">
        <v>4.36E-2</v>
      </c>
      <c r="CB420" s="96">
        <v>0.01</v>
      </c>
      <c r="CC420" s="96">
        <v>3.5000000000000003E-2</v>
      </c>
      <c r="CD420" s="96">
        <v>0.3</v>
      </c>
      <c r="CE420" s="96">
        <v>0.1</v>
      </c>
      <c r="CF420" s="31">
        <v>0.3</v>
      </c>
      <c r="CG420" s="30">
        <v>4.7</v>
      </c>
      <c r="CH420" s="96">
        <v>4.7</v>
      </c>
      <c r="CI420" s="96">
        <v>4.7</v>
      </c>
      <c r="CJ420" s="96">
        <f>Population!$CG420-Population!$CI420</f>
        <v>0</v>
      </c>
      <c r="CK420" s="118">
        <f>_xlfn.DAYS(Entries!$AY$2,Population!H420)</f>
        <v>857</v>
      </c>
      <c r="CL420" s="118">
        <f t="shared" si="49"/>
        <v>365</v>
      </c>
      <c r="CM420" s="117">
        <f>Entries!$AY$5</f>
        <v>0.15</v>
      </c>
      <c r="CN420" s="117">
        <f t="shared" si="54"/>
        <v>0</v>
      </c>
      <c r="CO420" s="119" t="str">
        <f t="shared" si="50"/>
        <v>-</v>
      </c>
      <c r="CP420" s="30" t="s">
        <v>103</v>
      </c>
      <c r="CQ420" s="96">
        <v>0</v>
      </c>
      <c r="CR420" s="96" t="s">
        <v>95</v>
      </c>
      <c r="CS420" s="96"/>
      <c r="CT420" s="31"/>
      <c r="CU420" s="30" t="s">
        <v>1539</v>
      </c>
      <c r="CV420" s="96" t="s">
        <v>1540</v>
      </c>
      <c r="CW420" s="96" t="s">
        <v>157</v>
      </c>
      <c r="CX420" s="96" t="s">
        <v>106</v>
      </c>
      <c r="CY420" s="96" t="s">
        <v>107</v>
      </c>
      <c r="CZ420" s="96" t="s">
        <v>108</v>
      </c>
      <c r="DA420" s="31"/>
      <c r="DB420" s="17" t="s">
        <v>15462</v>
      </c>
      <c r="DC420" s="17" t="s">
        <v>15500</v>
      </c>
      <c r="DD420" s="17" t="s">
        <v>15500</v>
      </c>
      <c r="DE420" s="17" t="s">
        <v>15500</v>
      </c>
      <c r="DF420" s="17" t="s">
        <v>15500</v>
      </c>
      <c r="DG420" s="23" t="s">
        <v>11171</v>
      </c>
      <c r="DH420" s="145"/>
    </row>
    <row r="421" spans="1:112" s="17" customFormat="1" x14ac:dyDescent="0.25">
      <c r="A421" s="32" t="s">
        <v>1751</v>
      </c>
      <c r="B421" s="98">
        <v>0</v>
      </c>
      <c r="C421" s="64" t="s">
        <v>15461</v>
      </c>
      <c r="D421" s="98" t="s">
        <v>1536</v>
      </c>
      <c r="E421" s="98">
        <v>44079</v>
      </c>
      <c r="F421" s="98" t="s">
        <v>1752</v>
      </c>
      <c r="G421" s="33">
        <v>58477</v>
      </c>
      <c r="H421" s="44">
        <v>43556</v>
      </c>
      <c r="I421" s="98" t="s">
        <v>87</v>
      </c>
      <c r="J421" s="98"/>
      <c r="K421" s="98"/>
      <c r="L421" s="98" t="s">
        <v>88</v>
      </c>
      <c r="M421" t="s">
        <v>156</v>
      </c>
      <c r="N421" s="98" t="s">
        <v>156</v>
      </c>
      <c r="O421" t="s">
        <v>157</v>
      </c>
      <c r="P421" s="64" t="str">
        <f>VLOOKUP(N421,Entries!J:K,2,FALSE)</f>
        <v>UNITED STATES OF AMERICA</v>
      </c>
      <c r="Q421" s="38" t="s">
        <v>1538</v>
      </c>
      <c r="R421" s="32" t="s">
        <v>1538</v>
      </c>
      <c r="S421" s="98" t="s">
        <v>156</v>
      </c>
      <c r="T421" t="s">
        <v>157</v>
      </c>
      <c r="U421" s="39" t="s">
        <v>159</v>
      </c>
      <c r="V421" s="33" t="s">
        <v>159</v>
      </c>
      <c r="W421" s="64">
        <f>IF(VLOOKUP(R421,Entries!N:P,3,FALSE)=V421,1,VLOOKUP(R421,Entries!N:P,3,FALSE))</f>
        <v>1</v>
      </c>
      <c r="X421"/>
      <c r="Y421"/>
      <c r="Z421" s="98"/>
      <c r="AA421" s="98"/>
      <c r="AB421" s="98"/>
      <c r="AC421" s="98" t="s">
        <v>93</v>
      </c>
      <c r="AD421" s="98" t="s">
        <v>117</v>
      </c>
      <c r="AE421" s="98" t="s">
        <v>117</v>
      </c>
      <c r="AF421" s="98" t="s">
        <v>94</v>
      </c>
      <c r="AG421" s="98" t="s">
        <v>650</v>
      </c>
      <c r="AH421" s="98"/>
      <c r="AI421" s="98"/>
      <c r="AJ421" s="98">
        <v>1</v>
      </c>
      <c r="AK421" s="98" t="s">
        <v>95</v>
      </c>
      <c r="AL421" s="98"/>
      <c r="AM421" s="33"/>
      <c r="AN421" s="32" t="s">
        <v>96</v>
      </c>
      <c r="AO421" s="98" t="s">
        <v>97</v>
      </c>
      <c r="AP421" s="33" t="s">
        <v>97</v>
      </c>
      <c r="AQ421">
        <v>21104.41997494</v>
      </c>
      <c r="AR421" t="s">
        <v>12001</v>
      </c>
      <c r="AS421" t="s">
        <v>11225</v>
      </c>
      <c r="AT421" t="s">
        <v>12002</v>
      </c>
      <c r="AU421">
        <v>97.366900000000001</v>
      </c>
      <c r="AV421" s="98">
        <v>1.699414521808889</v>
      </c>
      <c r="AW421">
        <v>166.53149999999999</v>
      </c>
      <c r="AX421" s="98">
        <v>2.9143833399155556</v>
      </c>
      <c r="AY421">
        <v>1.2175E-3</v>
      </c>
      <c r="AZ421">
        <v>177.76240000000001</v>
      </c>
      <c r="BA421" s="98">
        <v>3.3658091663688889</v>
      </c>
      <c r="BB421">
        <v>182.36699999999999</v>
      </c>
      <c r="BC421" s="98">
        <v>2.9190625666666672</v>
      </c>
      <c r="BD421">
        <v>15.244673799999999</v>
      </c>
      <c r="BE421" s="96">
        <f t="shared" si="51"/>
        <v>6870.5232077044166</v>
      </c>
      <c r="BF421" s="96">
        <f t="shared" si="52"/>
        <v>507.88806970979749</v>
      </c>
      <c r="BG421" s="96">
        <f t="shared" si="53"/>
        <v>491.15834569903654</v>
      </c>
      <c r="BH421">
        <v>6876.9329139926876</v>
      </c>
      <c r="BI421">
        <v>1.346645009575065E-3</v>
      </c>
      <c r="BJ421">
        <v>1.699283924736346</v>
      </c>
      <c r="BK421">
        <v>2.9065229833651531</v>
      </c>
      <c r="BL421">
        <v>2.1482279430511499</v>
      </c>
      <c r="BM421">
        <v>4.1372147809927942</v>
      </c>
      <c r="BN421">
        <v>1.6993730355623771</v>
      </c>
      <c r="BO421">
        <v>2.9065229839364002</v>
      </c>
      <c r="BP421">
        <v>1.8591816662399891E-3</v>
      </c>
      <c r="BQ421">
        <v>2.1482279430511499</v>
      </c>
      <c r="BR421">
        <v>6867.4839228261399</v>
      </c>
      <c r="BS421" s="96">
        <v>508.31243175404143</v>
      </c>
      <c r="BT421" s="96">
        <v>486.39104026376208</v>
      </c>
      <c r="BU421">
        <v>4.1372147809927942</v>
      </c>
      <c r="BV421" s="65" t="str">
        <f t="shared" si="48"/>
        <v>no propulsion</v>
      </c>
      <c r="BW421" s="32" t="s">
        <v>170</v>
      </c>
      <c r="BX421" s="98">
        <v>0.1</v>
      </c>
      <c r="BY421" s="98">
        <v>0.3</v>
      </c>
      <c r="BZ421" s="98">
        <v>0.3</v>
      </c>
      <c r="CA421" s="98">
        <v>4.36E-2</v>
      </c>
      <c r="CB421" s="98">
        <v>0.01</v>
      </c>
      <c r="CC421" s="98">
        <v>3.5000000000000003E-2</v>
      </c>
      <c r="CD421" s="98">
        <v>0.3</v>
      </c>
      <c r="CE421" s="98">
        <v>0.1</v>
      </c>
      <c r="CF421" s="33">
        <v>0.3</v>
      </c>
      <c r="CG421" s="32">
        <v>5.7</v>
      </c>
      <c r="CH421" s="98">
        <v>5.7</v>
      </c>
      <c r="CI421" s="98">
        <v>5.7</v>
      </c>
      <c r="CJ421" s="98">
        <f>Population!$CG421-Population!$CI421</f>
        <v>0</v>
      </c>
      <c r="CK421" s="120">
        <f>_xlfn.DAYS(Entries!$AY$2,Population!H421)</f>
        <v>738</v>
      </c>
      <c r="CL421" s="120">
        <f t="shared" si="49"/>
        <v>365</v>
      </c>
      <c r="CM421" s="122">
        <f>Entries!$AY$5</f>
        <v>0.15</v>
      </c>
      <c r="CN421" s="122">
        <f t="shared" si="54"/>
        <v>0</v>
      </c>
      <c r="CO421" s="121" t="str">
        <f t="shared" si="50"/>
        <v>-</v>
      </c>
      <c r="CP421" s="32" t="s">
        <v>103</v>
      </c>
      <c r="CQ421" s="98">
        <v>0</v>
      </c>
      <c r="CR421" s="98" t="s">
        <v>95</v>
      </c>
      <c r="CS421" s="98"/>
      <c r="CT421" s="33"/>
      <c r="CU421" s="32" t="s">
        <v>1539</v>
      </c>
      <c r="CV421" s="98" t="s">
        <v>1540</v>
      </c>
      <c r="CW421" s="98" t="s">
        <v>157</v>
      </c>
      <c r="CX421" s="98" t="s">
        <v>106</v>
      </c>
      <c r="CY421" s="98" t="s">
        <v>107</v>
      </c>
      <c r="CZ421" s="98" t="s">
        <v>108</v>
      </c>
      <c r="DA421" s="33"/>
      <c r="DB421" s="17" t="s">
        <v>15462</v>
      </c>
      <c r="DC421" s="17" t="s">
        <v>15500</v>
      </c>
      <c r="DD421" s="17" t="s">
        <v>15500</v>
      </c>
      <c r="DE421" s="17" t="s">
        <v>15500</v>
      </c>
      <c r="DF421" s="17" t="s">
        <v>15500</v>
      </c>
      <c r="DG421" s="23" t="s">
        <v>11171</v>
      </c>
      <c r="DH421" s="145"/>
    </row>
    <row r="422" spans="1:112" s="17" customFormat="1" x14ac:dyDescent="0.25">
      <c r="A422" s="30" t="s">
        <v>1753</v>
      </c>
      <c r="B422" s="96">
        <v>0</v>
      </c>
      <c r="C422" s="148" t="s">
        <v>15461</v>
      </c>
      <c r="D422" s="96" t="s">
        <v>1536</v>
      </c>
      <c r="E422" s="96">
        <v>44097</v>
      </c>
      <c r="F422" s="96" t="s">
        <v>1754</v>
      </c>
      <c r="G422" s="31">
        <v>58467</v>
      </c>
      <c r="H422" s="43">
        <v>43556</v>
      </c>
      <c r="I422" s="96" t="s">
        <v>87</v>
      </c>
      <c r="J422" s="96"/>
      <c r="K422" s="96"/>
      <c r="L422" s="96" t="s">
        <v>88</v>
      </c>
      <c r="M422" s="124" t="s">
        <v>156</v>
      </c>
      <c r="N422" s="96" t="s">
        <v>156</v>
      </c>
      <c r="O422" s="124" t="s">
        <v>157</v>
      </c>
      <c r="P422" s="96" t="str">
        <f>VLOOKUP(N422,Entries!J:K,2,FALSE)</f>
        <v>UNITED STATES OF AMERICA</v>
      </c>
      <c r="Q422" s="123" t="s">
        <v>1538</v>
      </c>
      <c r="R422" s="30" t="s">
        <v>1538</v>
      </c>
      <c r="S422" s="96" t="s">
        <v>156</v>
      </c>
      <c r="T422" s="124" t="s">
        <v>157</v>
      </c>
      <c r="U422" s="125" t="s">
        <v>159</v>
      </c>
      <c r="V422" s="31" t="s">
        <v>159</v>
      </c>
      <c r="W422" s="64">
        <f>IF(VLOOKUP(R422,Entries!N:P,3,FALSE)=V422,1,VLOOKUP(R422,Entries!N:P,3,FALSE))</f>
        <v>1</v>
      </c>
      <c r="X422" s="124"/>
      <c r="Y422" s="124"/>
      <c r="Z422" s="96"/>
      <c r="AA422" s="96"/>
      <c r="AB422" s="96"/>
      <c r="AC422" s="96" t="s">
        <v>93</v>
      </c>
      <c r="AD422" s="96" t="s">
        <v>117</v>
      </c>
      <c r="AE422" s="96" t="s">
        <v>117</v>
      </c>
      <c r="AF422" s="96" t="s">
        <v>94</v>
      </c>
      <c r="AG422" s="96" t="s">
        <v>650</v>
      </c>
      <c r="AH422" s="96"/>
      <c r="AI422" s="96"/>
      <c r="AJ422" s="96">
        <v>1</v>
      </c>
      <c r="AK422" s="96" t="s">
        <v>95</v>
      </c>
      <c r="AL422" s="96"/>
      <c r="AM422" s="31"/>
      <c r="AN422" s="30" t="s">
        <v>96</v>
      </c>
      <c r="AO422" s="96" t="s">
        <v>97</v>
      </c>
      <c r="AP422" s="31" t="s">
        <v>97</v>
      </c>
      <c r="AQ422">
        <v>21104.407436279998</v>
      </c>
      <c r="AR422" t="s">
        <v>12003</v>
      </c>
      <c r="AS422" t="s">
        <v>11225</v>
      </c>
      <c r="AT422" t="s">
        <v>12004</v>
      </c>
      <c r="AU422">
        <v>97.369299999999996</v>
      </c>
      <c r="AV422" s="96">
        <v>1.6994180124666669</v>
      </c>
      <c r="AW422">
        <v>166.9819</v>
      </c>
      <c r="AX422" s="96">
        <v>2.9106012122133338</v>
      </c>
      <c r="AY422">
        <v>1.0678E-3</v>
      </c>
      <c r="AZ422">
        <v>192.8467</v>
      </c>
      <c r="BA422" s="96">
        <v>3.3677325188044445</v>
      </c>
      <c r="BB422">
        <v>167.25</v>
      </c>
      <c r="BC422" s="96">
        <v>2.9171461955466667</v>
      </c>
      <c r="BD422">
        <v>15.24178753</v>
      </c>
      <c r="BE422" s="96">
        <f t="shared" si="51"/>
        <v>6871.3905407593948</v>
      </c>
      <c r="BF422" s="96">
        <f t="shared" si="52"/>
        <v>507.72781157881764</v>
      </c>
      <c r="BG422" s="96">
        <f t="shared" si="53"/>
        <v>493.05326993997187</v>
      </c>
      <c r="BH422">
        <v>6877.8016305963001</v>
      </c>
      <c r="BI422">
        <v>1.011797269935564E-3</v>
      </c>
      <c r="BJ422">
        <v>1.6993258069487971</v>
      </c>
      <c r="BK422">
        <v>2.91438394623207</v>
      </c>
      <c r="BL422">
        <v>2.1567439422582102</v>
      </c>
      <c r="BM422">
        <v>4.128128129540455</v>
      </c>
      <c r="BN422">
        <v>1.6994149234674469</v>
      </c>
      <c r="BO422">
        <v>2.914383946679743</v>
      </c>
      <c r="BP422">
        <v>1.5958262136861251E-3</v>
      </c>
      <c r="BQ422">
        <v>2.1567439422582102</v>
      </c>
      <c r="BR422">
        <v>6868.3517360089018</v>
      </c>
      <c r="BS422" s="96">
        <v>507.58625990496421</v>
      </c>
      <c r="BT422" s="96">
        <v>485.85173400817257</v>
      </c>
      <c r="BU422">
        <v>4.128128129540455</v>
      </c>
      <c r="BV422" s="60" t="str">
        <f t="shared" si="48"/>
        <v>no propulsion</v>
      </c>
      <c r="BW422" s="30" t="s">
        <v>170</v>
      </c>
      <c r="BX422" s="96">
        <v>0.1</v>
      </c>
      <c r="BY422" s="96">
        <v>0.3</v>
      </c>
      <c r="BZ422" s="96">
        <v>0.3</v>
      </c>
      <c r="CA422" s="96">
        <v>4.36E-2</v>
      </c>
      <c r="CB422" s="96">
        <v>0.01</v>
      </c>
      <c r="CC422" s="96">
        <v>3.5000000000000003E-2</v>
      </c>
      <c r="CD422" s="96">
        <v>0.3</v>
      </c>
      <c r="CE422" s="96">
        <v>0.1</v>
      </c>
      <c r="CF422" s="31">
        <v>0.3</v>
      </c>
      <c r="CG422" s="30">
        <v>5.7</v>
      </c>
      <c r="CH422" s="96">
        <v>5.7</v>
      </c>
      <c r="CI422" s="96">
        <v>5.7</v>
      </c>
      <c r="CJ422" s="96">
        <f>Population!$CG422-Population!$CI422</f>
        <v>0</v>
      </c>
      <c r="CK422" s="118">
        <f>_xlfn.DAYS(Entries!$AY$2,Population!H422)</f>
        <v>738</v>
      </c>
      <c r="CL422" s="118">
        <f t="shared" si="49"/>
        <v>365</v>
      </c>
      <c r="CM422" s="117">
        <f>Entries!$AY$5</f>
        <v>0.15</v>
      </c>
      <c r="CN422" s="117">
        <f t="shared" si="54"/>
        <v>0</v>
      </c>
      <c r="CO422" s="119" t="str">
        <f t="shared" si="50"/>
        <v>-</v>
      </c>
      <c r="CP422" s="30" t="s">
        <v>103</v>
      </c>
      <c r="CQ422" s="96">
        <v>0</v>
      </c>
      <c r="CR422" s="96" t="s">
        <v>95</v>
      </c>
      <c r="CS422" s="96"/>
      <c r="CT422" s="31"/>
      <c r="CU422" s="30" t="s">
        <v>1539</v>
      </c>
      <c r="CV422" s="96" t="s">
        <v>1540</v>
      </c>
      <c r="CW422" s="96" t="s">
        <v>157</v>
      </c>
      <c r="CX422" s="96" t="s">
        <v>106</v>
      </c>
      <c r="CY422" s="96" t="s">
        <v>107</v>
      </c>
      <c r="CZ422" s="96" t="s">
        <v>108</v>
      </c>
      <c r="DA422" s="31"/>
      <c r="DB422" s="17" t="s">
        <v>15462</v>
      </c>
      <c r="DC422" s="17" t="s">
        <v>15500</v>
      </c>
      <c r="DD422" s="17" t="s">
        <v>15500</v>
      </c>
      <c r="DE422" s="17" t="s">
        <v>15500</v>
      </c>
      <c r="DF422" s="17" t="s">
        <v>15500</v>
      </c>
      <c r="DG422" s="23" t="s">
        <v>11171</v>
      </c>
      <c r="DH422" s="145"/>
    </row>
    <row r="423" spans="1:112" s="17" customFormat="1" x14ac:dyDescent="0.25">
      <c r="A423" s="32" t="s">
        <v>1755</v>
      </c>
      <c r="B423" s="98">
        <v>0</v>
      </c>
      <c r="C423" s="64" t="s">
        <v>15461</v>
      </c>
      <c r="D423" s="98" t="s">
        <v>1536</v>
      </c>
      <c r="E423" s="98">
        <v>44096</v>
      </c>
      <c r="F423" s="98" t="s">
        <v>1756</v>
      </c>
      <c r="G423" s="33">
        <v>58466</v>
      </c>
      <c r="H423" s="44">
        <v>43556</v>
      </c>
      <c r="I423" s="98" t="s">
        <v>87</v>
      </c>
      <c r="J423" s="98"/>
      <c r="K423" s="98"/>
      <c r="L423" s="98" t="s">
        <v>88</v>
      </c>
      <c r="M423" t="s">
        <v>156</v>
      </c>
      <c r="N423" s="98" t="s">
        <v>156</v>
      </c>
      <c r="O423" t="s">
        <v>157</v>
      </c>
      <c r="P423" s="64" t="str">
        <f>VLOOKUP(N423,Entries!J:K,2,FALSE)</f>
        <v>UNITED STATES OF AMERICA</v>
      </c>
      <c r="Q423" s="38" t="s">
        <v>1538</v>
      </c>
      <c r="R423" s="32" t="s">
        <v>1538</v>
      </c>
      <c r="S423" s="98" t="s">
        <v>156</v>
      </c>
      <c r="T423" t="s">
        <v>157</v>
      </c>
      <c r="U423" s="39" t="s">
        <v>159</v>
      </c>
      <c r="V423" s="33" t="s">
        <v>159</v>
      </c>
      <c r="W423" s="64">
        <f>IF(VLOOKUP(R423,Entries!N:P,3,FALSE)=V423,1,VLOOKUP(R423,Entries!N:P,3,FALSE))</f>
        <v>1</v>
      </c>
      <c r="X423"/>
      <c r="Y423"/>
      <c r="Z423" s="98"/>
      <c r="AA423" s="98"/>
      <c r="AB423" s="98"/>
      <c r="AC423" s="98" t="s">
        <v>93</v>
      </c>
      <c r="AD423" s="98" t="s">
        <v>117</v>
      </c>
      <c r="AE423" s="98" t="s">
        <v>117</v>
      </c>
      <c r="AF423" s="98" t="s">
        <v>94</v>
      </c>
      <c r="AG423" s="98" t="s">
        <v>650</v>
      </c>
      <c r="AH423" s="98"/>
      <c r="AI423" s="98"/>
      <c r="AJ423" s="98">
        <v>1</v>
      </c>
      <c r="AK423" s="98" t="s">
        <v>95</v>
      </c>
      <c r="AL423" s="98"/>
      <c r="AM423" s="33"/>
      <c r="AN423" s="32" t="s">
        <v>96</v>
      </c>
      <c r="AO423" s="98" t="s">
        <v>97</v>
      </c>
      <c r="AP423" s="33" t="s">
        <v>97</v>
      </c>
      <c r="AQ423">
        <v>21104.133627719999</v>
      </c>
      <c r="AR423" t="s">
        <v>12005</v>
      </c>
      <c r="AS423" t="s">
        <v>11225</v>
      </c>
      <c r="AT423" t="s">
        <v>12006</v>
      </c>
      <c r="AU423">
        <v>97.369500000000002</v>
      </c>
      <c r="AV423" s="98">
        <v>1.699433720426667</v>
      </c>
      <c r="AW423">
        <v>166.76519999999999</v>
      </c>
      <c r="AX423" s="98">
        <v>2.9108560302311113</v>
      </c>
      <c r="AY423">
        <v>1.0438999999999999E-3</v>
      </c>
      <c r="AZ423">
        <v>192.95689999999999</v>
      </c>
      <c r="BA423" s="98">
        <v>3.3424671378088893</v>
      </c>
      <c r="BB423">
        <v>167.14019999999999</v>
      </c>
      <c r="BC423" s="98">
        <v>3.668473630306667</v>
      </c>
      <c r="BD423">
        <v>15.243892130000001</v>
      </c>
      <c r="BE423" s="96">
        <f t="shared" si="51"/>
        <v>6870.7580749300823</v>
      </c>
      <c r="BF423" s="96">
        <f t="shared" si="52"/>
        <v>506.93045928450192</v>
      </c>
      <c r="BG423" s="96">
        <f t="shared" si="53"/>
        <v>492.58569057566274</v>
      </c>
      <c r="BH423">
        <v>6877.1700541680748</v>
      </c>
      <c r="BI423">
        <v>1.0017183853722131E-3</v>
      </c>
      <c r="BJ423">
        <v>1.699329278837922</v>
      </c>
      <c r="BK423">
        <v>2.910601817719876</v>
      </c>
      <c r="BL423">
        <v>2.1349821594752489</v>
      </c>
      <c r="BM423">
        <v>4.1498969308158458</v>
      </c>
      <c r="BN423">
        <v>1.6994184141534889</v>
      </c>
      <c r="BO423">
        <v>2.9106018181915059</v>
      </c>
      <c r="BP423">
        <v>1.58236860786118E-3</v>
      </c>
      <c r="BQ423">
        <v>2.1349821594752489</v>
      </c>
      <c r="BR423">
        <v>6867.7189969565688</v>
      </c>
      <c r="BS423" s="96">
        <v>507.9418430863725</v>
      </c>
      <c r="BT423" s="96">
        <v>485.98501033791035</v>
      </c>
      <c r="BU423">
        <v>4.1498969308158458</v>
      </c>
      <c r="BV423" s="65" t="str">
        <f t="shared" si="48"/>
        <v>no propulsion</v>
      </c>
      <c r="BW423" s="32" t="s">
        <v>170</v>
      </c>
      <c r="BX423" s="98">
        <v>0.1</v>
      </c>
      <c r="BY423" s="98">
        <v>0.3</v>
      </c>
      <c r="BZ423" s="98">
        <v>0.3</v>
      </c>
      <c r="CA423" s="98">
        <v>4.36E-2</v>
      </c>
      <c r="CB423" s="98">
        <v>0.01</v>
      </c>
      <c r="CC423" s="98">
        <v>3.5000000000000003E-2</v>
      </c>
      <c r="CD423" s="98">
        <v>0.3</v>
      </c>
      <c r="CE423" s="98">
        <v>0.1</v>
      </c>
      <c r="CF423" s="33">
        <v>0.3</v>
      </c>
      <c r="CG423" s="32">
        <v>5.7</v>
      </c>
      <c r="CH423" s="98">
        <v>5.7</v>
      </c>
      <c r="CI423" s="98">
        <v>5.7</v>
      </c>
      <c r="CJ423" s="98">
        <f>Population!$CG423-Population!$CI423</f>
        <v>0</v>
      </c>
      <c r="CK423" s="120">
        <f>_xlfn.DAYS(Entries!$AY$2,Population!H423)</f>
        <v>738</v>
      </c>
      <c r="CL423" s="120">
        <f t="shared" si="49"/>
        <v>365</v>
      </c>
      <c r="CM423" s="122">
        <f>Entries!$AY$5</f>
        <v>0.15</v>
      </c>
      <c r="CN423" s="122">
        <f t="shared" si="54"/>
        <v>0</v>
      </c>
      <c r="CO423" s="121" t="str">
        <f t="shared" si="50"/>
        <v>-</v>
      </c>
      <c r="CP423" s="32" t="s">
        <v>103</v>
      </c>
      <c r="CQ423" s="98">
        <v>0</v>
      </c>
      <c r="CR423" s="98" t="s">
        <v>95</v>
      </c>
      <c r="CS423" s="98"/>
      <c r="CT423" s="33"/>
      <c r="CU423" s="32" t="s">
        <v>1539</v>
      </c>
      <c r="CV423" s="98" t="s">
        <v>1540</v>
      </c>
      <c r="CW423" s="98" t="s">
        <v>157</v>
      </c>
      <c r="CX423" s="98" t="s">
        <v>106</v>
      </c>
      <c r="CY423" s="98" t="s">
        <v>107</v>
      </c>
      <c r="CZ423" s="98" t="s">
        <v>108</v>
      </c>
      <c r="DA423" s="33"/>
      <c r="DB423" s="17" t="s">
        <v>15462</v>
      </c>
      <c r="DC423" s="17" t="s">
        <v>15500</v>
      </c>
      <c r="DD423" s="17" t="s">
        <v>15500</v>
      </c>
      <c r="DE423" s="17" t="s">
        <v>15500</v>
      </c>
      <c r="DF423" s="17" t="s">
        <v>15500</v>
      </c>
      <c r="DG423" s="23" t="s">
        <v>11171</v>
      </c>
      <c r="DH423" s="145"/>
    </row>
    <row r="424" spans="1:112" s="17" customFormat="1" x14ac:dyDescent="0.25">
      <c r="A424" s="30" t="s">
        <v>1757</v>
      </c>
      <c r="B424" s="96">
        <v>0</v>
      </c>
      <c r="C424" s="148" t="s">
        <v>15461</v>
      </c>
      <c r="D424" s="96" t="s">
        <v>1536</v>
      </c>
      <c r="E424" s="96">
        <v>44108</v>
      </c>
      <c r="F424" s="96" t="s">
        <v>1758</v>
      </c>
      <c r="G424" s="31">
        <v>58494</v>
      </c>
      <c r="H424" s="43">
        <v>43556</v>
      </c>
      <c r="I424" s="96" t="s">
        <v>87</v>
      </c>
      <c r="J424" s="96"/>
      <c r="K424" s="96"/>
      <c r="L424" s="96" t="s">
        <v>88</v>
      </c>
      <c r="M424" s="124" t="s">
        <v>156</v>
      </c>
      <c r="N424" s="96" t="s">
        <v>156</v>
      </c>
      <c r="O424" s="124" t="s">
        <v>157</v>
      </c>
      <c r="P424" s="96" t="str">
        <f>VLOOKUP(N424,Entries!J:K,2,FALSE)</f>
        <v>UNITED STATES OF AMERICA</v>
      </c>
      <c r="Q424" s="123" t="s">
        <v>1538</v>
      </c>
      <c r="R424" s="30" t="s">
        <v>1538</v>
      </c>
      <c r="S424" s="96" t="s">
        <v>156</v>
      </c>
      <c r="T424" s="124" t="s">
        <v>157</v>
      </c>
      <c r="U424" s="125" t="s">
        <v>159</v>
      </c>
      <c r="V424" s="31" t="s">
        <v>159</v>
      </c>
      <c r="W424" s="64">
        <f>IF(VLOOKUP(R424,Entries!N:P,3,FALSE)=V424,1,VLOOKUP(R424,Entries!N:P,3,FALSE))</f>
        <v>1</v>
      </c>
      <c r="X424" s="124"/>
      <c r="Y424" s="124"/>
      <c r="Z424" s="96"/>
      <c r="AA424" s="96"/>
      <c r="AB424" s="96"/>
      <c r="AC424" s="96" t="s">
        <v>93</v>
      </c>
      <c r="AD424" s="96" t="s">
        <v>117</v>
      </c>
      <c r="AE424" s="96" t="s">
        <v>117</v>
      </c>
      <c r="AF424" s="96" t="s">
        <v>94</v>
      </c>
      <c r="AG424" s="96" t="s">
        <v>650</v>
      </c>
      <c r="AH424" s="96"/>
      <c r="AI424" s="96"/>
      <c r="AJ424" s="96">
        <v>1</v>
      </c>
      <c r="AK424" s="96" t="s">
        <v>95</v>
      </c>
      <c r="AL424" s="96"/>
      <c r="AM424" s="31"/>
      <c r="AN424" s="30" t="s">
        <v>96</v>
      </c>
      <c r="AO424" s="96" t="s">
        <v>97</v>
      </c>
      <c r="AP424" s="31" t="s">
        <v>97</v>
      </c>
      <c r="AQ424">
        <v>21104.237086640002</v>
      </c>
      <c r="AR424" t="s">
        <v>11979</v>
      </c>
      <c r="AS424" t="s">
        <v>11225</v>
      </c>
      <c r="AT424" t="s">
        <v>12007</v>
      </c>
      <c r="AU424">
        <v>97.370400000000004</v>
      </c>
      <c r="AV424" s="96">
        <v>1.6993935778622222</v>
      </c>
      <c r="AW424">
        <v>166.77979999999999</v>
      </c>
      <c r="AX424" s="96">
        <v>2.9121004497288894</v>
      </c>
      <c r="AY424">
        <v>1.0434000000000001E-3</v>
      </c>
      <c r="AZ424">
        <v>191.5093</v>
      </c>
      <c r="BA424" s="96">
        <v>3.4540337963733339</v>
      </c>
      <c r="BB424">
        <v>210.18809999999999</v>
      </c>
      <c r="BC424" s="96">
        <v>2.8306180252222224</v>
      </c>
      <c r="BD424">
        <v>15.24309439</v>
      </c>
      <c r="BE424" s="96">
        <f t="shared" si="51"/>
        <v>6870.9977913813273</v>
      </c>
      <c r="BF424" s="96">
        <f t="shared" si="52"/>
        <v>507.16699047685415</v>
      </c>
      <c r="BG424" s="96">
        <f t="shared" si="53"/>
        <v>492.82859228579946</v>
      </c>
      <c r="BH424">
        <v>6869.1033199051171</v>
      </c>
      <c r="BI424">
        <v>1.924027555953525E-3</v>
      </c>
      <c r="BJ424">
        <v>1.699423354832265</v>
      </c>
      <c r="BK424">
        <v>2.9107674545494659</v>
      </c>
      <c r="BL424">
        <v>2.6763955348429489</v>
      </c>
      <c r="BM424">
        <v>4.335561217885477</v>
      </c>
      <c r="BN424">
        <v>1.6994340792100451</v>
      </c>
      <c r="BO424">
        <v>2.9108566842469359</v>
      </c>
      <c r="BP424">
        <v>1.598496627330888E-3</v>
      </c>
      <c r="BQ424">
        <v>2.6763955348429489</v>
      </c>
      <c r="BR424">
        <v>6867.9634267121419</v>
      </c>
      <c r="BS424" s="96">
        <v>507.17682870339195</v>
      </c>
      <c r="BT424" s="96">
        <v>485.61812260993975</v>
      </c>
      <c r="BU424">
        <v>4.335561217885477</v>
      </c>
      <c r="BV424" s="60" t="str">
        <f t="shared" si="48"/>
        <v>no propulsion</v>
      </c>
      <c r="BW424" s="30" t="s">
        <v>170</v>
      </c>
      <c r="BX424" s="96">
        <v>0.1</v>
      </c>
      <c r="BY424" s="96">
        <v>0.3</v>
      </c>
      <c r="BZ424" s="96">
        <v>0.3</v>
      </c>
      <c r="CA424" s="96">
        <v>4.36E-2</v>
      </c>
      <c r="CB424" s="96">
        <v>0.01</v>
      </c>
      <c r="CC424" s="96">
        <v>3.5000000000000003E-2</v>
      </c>
      <c r="CD424" s="96">
        <v>0.3</v>
      </c>
      <c r="CE424" s="96">
        <v>0.1</v>
      </c>
      <c r="CF424" s="31">
        <v>0.3</v>
      </c>
      <c r="CG424" s="30">
        <v>5.7</v>
      </c>
      <c r="CH424" s="96">
        <v>5.7</v>
      </c>
      <c r="CI424" s="96">
        <v>5.7</v>
      </c>
      <c r="CJ424" s="96">
        <f>Population!$CG424-Population!$CI424</f>
        <v>0</v>
      </c>
      <c r="CK424" s="118">
        <f>_xlfn.DAYS(Entries!$AY$2,Population!H424)</f>
        <v>738</v>
      </c>
      <c r="CL424" s="118">
        <f t="shared" si="49"/>
        <v>365</v>
      </c>
      <c r="CM424" s="117">
        <f>Entries!$AY$5</f>
        <v>0.15</v>
      </c>
      <c r="CN424" s="117">
        <f t="shared" si="54"/>
        <v>0</v>
      </c>
      <c r="CO424" s="119" t="str">
        <f t="shared" si="50"/>
        <v>-</v>
      </c>
      <c r="CP424" s="30" t="s">
        <v>103</v>
      </c>
      <c r="CQ424" s="96">
        <v>0</v>
      </c>
      <c r="CR424" s="96" t="s">
        <v>95</v>
      </c>
      <c r="CS424" s="96"/>
      <c r="CT424" s="31"/>
      <c r="CU424" s="30" t="s">
        <v>1539</v>
      </c>
      <c r="CV424" s="96" t="s">
        <v>1540</v>
      </c>
      <c r="CW424" s="96" t="s">
        <v>157</v>
      </c>
      <c r="CX424" s="96" t="s">
        <v>106</v>
      </c>
      <c r="CY424" s="96" t="s">
        <v>107</v>
      </c>
      <c r="CZ424" s="96" t="s">
        <v>108</v>
      </c>
      <c r="DA424" s="31"/>
      <c r="DB424" s="17" t="s">
        <v>15462</v>
      </c>
      <c r="DC424" s="17" t="s">
        <v>15500</v>
      </c>
      <c r="DD424" s="17" t="s">
        <v>15500</v>
      </c>
      <c r="DE424" s="17" t="s">
        <v>15500</v>
      </c>
      <c r="DF424" s="17" t="s">
        <v>15500</v>
      </c>
      <c r="DG424" s="23" t="s">
        <v>11171</v>
      </c>
      <c r="DH424" s="145"/>
    </row>
    <row r="425" spans="1:112" s="17" customFormat="1" x14ac:dyDescent="0.25">
      <c r="A425" s="32" t="s">
        <v>1759</v>
      </c>
      <c r="B425" s="98">
        <v>0</v>
      </c>
      <c r="C425" s="64" t="s">
        <v>15461</v>
      </c>
      <c r="D425" s="98" t="s">
        <v>1536</v>
      </c>
      <c r="E425" s="98">
        <v>44102</v>
      </c>
      <c r="F425" s="98" t="s">
        <v>1760</v>
      </c>
      <c r="G425" s="33">
        <v>58472</v>
      </c>
      <c r="H425" s="44">
        <v>43556</v>
      </c>
      <c r="I425" s="98" t="s">
        <v>87</v>
      </c>
      <c r="J425" s="98"/>
      <c r="K425" s="98"/>
      <c r="L425" s="98" t="s">
        <v>88</v>
      </c>
      <c r="M425" t="s">
        <v>156</v>
      </c>
      <c r="N425" s="98" t="s">
        <v>156</v>
      </c>
      <c r="O425" t="s">
        <v>157</v>
      </c>
      <c r="P425" s="64" t="str">
        <f>VLOOKUP(N425,Entries!J:K,2,FALSE)</f>
        <v>UNITED STATES OF AMERICA</v>
      </c>
      <c r="Q425" s="38" t="s">
        <v>1538</v>
      </c>
      <c r="R425" s="32" t="s">
        <v>1538</v>
      </c>
      <c r="S425" s="98" t="s">
        <v>156</v>
      </c>
      <c r="T425" t="s">
        <v>157</v>
      </c>
      <c r="U425" s="39" t="s">
        <v>159</v>
      </c>
      <c r="V425" s="33" t="s">
        <v>159</v>
      </c>
      <c r="W425" s="64">
        <f>IF(VLOOKUP(R425,Entries!N:P,3,FALSE)=V425,1,VLOOKUP(R425,Entries!N:P,3,FALSE))</f>
        <v>1</v>
      </c>
      <c r="X425"/>
      <c r="Y425"/>
      <c r="Z425" s="98"/>
      <c r="AA425" s="98"/>
      <c r="AB425" s="98"/>
      <c r="AC425" s="98" t="s">
        <v>93</v>
      </c>
      <c r="AD425" s="98" t="s">
        <v>117</v>
      </c>
      <c r="AE425" s="98" t="s">
        <v>117</v>
      </c>
      <c r="AF425" s="98" t="s">
        <v>94</v>
      </c>
      <c r="AG425" s="98" t="s">
        <v>650</v>
      </c>
      <c r="AH425" s="98"/>
      <c r="AI425" s="98"/>
      <c r="AJ425" s="98">
        <v>1</v>
      </c>
      <c r="AK425" s="98" t="s">
        <v>95</v>
      </c>
      <c r="AL425" s="98"/>
      <c r="AM425" s="33"/>
      <c r="AN425" s="32" t="s">
        <v>96</v>
      </c>
      <c r="AO425" s="98" t="s">
        <v>97</v>
      </c>
      <c r="AP425" s="33" t="s">
        <v>97</v>
      </c>
      <c r="AQ425">
        <v>21104.240073910001</v>
      </c>
      <c r="AR425" t="s">
        <v>12008</v>
      </c>
      <c r="AS425" t="s">
        <v>11225</v>
      </c>
      <c r="AT425" t="s">
        <v>12009</v>
      </c>
      <c r="AU425">
        <v>97.368099999999998</v>
      </c>
      <c r="AV425" s="98">
        <v>1.6993988138488889</v>
      </c>
      <c r="AW425">
        <v>166.8511</v>
      </c>
      <c r="AX425" s="98">
        <v>2.9128579224666669</v>
      </c>
      <c r="AY425">
        <v>1.1298E-3</v>
      </c>
      <c r="AZ425">
        <v>197.9016</v>
      </c>
      <c r="BA425" s="98">
        <v>3.4233160079288893</v>
      </c>
      <c r="BB425">
        <v>162.1825</v>
      </c>
      <c r="BC425" s="98">
        <v>2.8614230801111109</v>
      </c>
      <c r="BD425">
        <v>15.24496154</v>
      </c>
      <c r="BE425" s="96">
        <f t="shared" si="51"/>
        <v>6870.4367559473812</v>
      </c>
      <c r="BF425" s="96">
        <f t="shared" si="52"/>
        <v>507.19897539425074</v>
      </c>
      <c r="BG425" s="96">
        <f t="shared" si="53"/>
        <v>491.67453650051175</v>
      </c>
      <c r="BH425">
        <v>6876.848302205698</v>
      </c>
      <c r="BI425">
        <v>9.4330011316916089E-4</v>
      </c>
      <c r="BJ425">
        <v>1.6993048524473751</v>
      </c>
      <c r="BK425">
        <v>2.9121010556434079</v>
      </c>
      <c r="BL425">
        <v>2.2512226949453251</v>
      </c>
      <c r="BM425">
        <v>4.0334293428357206</v>
      </c>
      <c r="BN425">
        <v>1.6993939795182711</v>
      </c>
      <c r="BO425">
        <v>2.9121010559658358</v>
      </c>
      <c r="BP425">
        <v>1.569641641529644E-3</v>
      </c>
      <c r="BQ425">
        <v>2.2512226949453251</v>
      </c>
      <c r="BR425">
        <v>6867.3974756566658</v>
      </c>
      <c r="BS425" s="96">
        <v>507.20690450586244</v>
      </c>
      <c r="BT425" s="96">
        <v>485.62946781482879</v>
      </c>
      <c r="BU425">
        <v>4.0334293428357206</v>
      </c>
      <c r="BV425" s="65" t="str">
        <f t="shared" si="48"/>
        <v>no propulsion</v>
      </c>
      <c r="BW425" s="32" t="s">
        <v>170</v>
      </c>
      <c r="BX425" s="98">
        <v>0.1</v>
      </c>
      <c r="BY425" s="98">
        <v>0.3</v>
      </c>
      <c r="BZ425" s="98">
        <v>0.3</v>
      </c>
      <c r="CA425" s="98">
        <v>4.36E-2</v>
      </c>
      <c r="CB425" s="98">
        <v>0.01</v>
      </c>
      <c r="CC425" s="98">
        <v>3.5000000000000003E-2</v>
      </c>
      <c r="CD425" s="98">
        <v>0.3</v>
      </c>
      <c r="CE425" s="98">
        <v>0.1</v>
      </c>
      <c r="CF425" s="33">
        <v>0.3</v>
      </c>
      <c r="CG425" s="32">
        <v>5.7</v>
      </c>
      <c r="CH425" s="98">
        <v>5.7</v>
      </c>
      <c r="CI425" s="98">
        <v>5.7</v>
      </c>
      <c r="CJ425" s="98">
        <f>Population!$CG425-Population!$CI425</f>
        <v>0</v>
      </c>
      <c r="CK425" s="120">
        <f>_xlfn.DAYS(Entries!$AY$2,Population!H425)</f>
        <v>738</v>
      </c>
      <c r="CL425" s="120">
        <f t="shared" si="49"/>
        <v>365</v>
      </c>
      <c r="CM425" s="122">
        <f>Entries!$AY$5</f>
        <v>0.15</v>
      </c>
      <c r="CN425" s="122">
        <f t="shared" si="54"/>
        <v>0</v>
      </c>
      <c r="CO425" s="121" t="str">
        <f t="shared" si="50"/>
        <v>-</v>
      </c>
      <c r="CP425" s="32" t="s">
        <v>103</v>
      </c>
      <c r="CQ425" s="98">
        <v>0</v>
      </c>
      <c r="CR425" s="98" t="s">
        <v>95</v>
      </c>
      <c r="CS425" s="98"/>
      <c r="CT425" s="33"/>
      <c r="CU425" s="32" t="s">
        <v>1539</v>
      </c>
      <c r="CV425" s="98" t="s">
        <v>1540</v>
      </c>
      <c r="CW425" s="98" t="s">
        <v>157</v>
      </c>
      <c r="CX425" s="98" t="s">
        <v>106</v>
      </c>
      <c r="CY425" s="98" t="s">
        <v>107</v>
      </c>
      <c r="CZ425" s="98" t="s">
        <v>108</v>
      </c>
      <c r="DA425" s="33"/>
      <c r="DB425" s="17" t="s">
        <v>15462</v>
      </c>
      <c r="DC425" s="17" t="s">
        <v>15500</v>
      </c>
      <c r="DD425" s="17" t="s">
        <v>15500</v>
      </c>
      <c r="DE425" s="17" t="s">
        <v>15500</v>
      </c>
      <c r="DF425" s="17" t="s">
        <v>15500</v>
      </c>
      <c r="DG425" s="23" t="s">
        <v>11171</v>
      </c>
      <c r="DH425" s="145"/>
    </row>
    <row r="426" spans="1:112" s="17" customFormat="1" x14ac:dyDescent="0.25">
      <c r="A426" s="30" t="s">
        <v>1761</v>
      </c>
      <c r="B426" s="96">
        <v>0</v>
      </c>
      <c r="C426" s="148" t="s">
        <v>15461</v>
      </c>
      <c r="D426" s="96" t="s">
        <v>1536</v>
      </c>
      <c r="E426" s="96">
        <v>44100</v>
      </c>
      <c r="F426" s="96" t="s">
        <v>1762</v>
      </c>
      <c r="G426" s="31">
        <v>58470</v>
      </c>
      <c r="H426" s="43">
        <v>43556</v>
      </c>
      <c r="I426" s="96" t="s">
        <v>87</v>
      </c>
      <c r="J426" s="96"/>
      <c r="K426" s="96"/>
      <c r="L426" s="96" t="s">
        <v>88</v>
      </c>
      <c r="M426" s="124" t="s">
        <v>156</v>
      </c>
      <c r="N426" s="96" t="s">
        <v>156</v>
      </c>
      <c r="O426" s="124" t="s">
        <v>157</v>
      </c>
      <c r="P426" s="96" t="str">
        <f>VLOOKUP(N426,Entries!J:K,2,FALSE)</f>
        <v>UNITED STATES OF AMERICA</v>
      </c>
      <c r="Q426" s="123" t="s">
        <v>1538</v>
      </c>
      <c r="R426" s="30" t="s">
        <v>1538</v>
      </c>
      <c r="S426" s="96" t="s">
        <v>156</v>
      </c>
      <c r="T426" s="124" t="s">
        <v>157</v>
      </c>
      <c r="U426" s="125" t="s">
        <v>159</v>
      </c>
      <c r="V426" s="31" t="s">
        <v>159</v>
      </c>
      <c r="W426" s="64">
        <f>IF(VLOOKUP(R426,Entries!N:P,3,FALSE)=V426,1,VLOOKUP(R426,Entries!N:P,3,FALSE))</f>
        <v>1</v>
      </c>
      <c r="X426" s="124"/>
      <c r="Y426" s="124"/>
      <c r="Z426" s="96"/>
      <c r="AA426" s="96"/>
      <c r="AB426" s="96"/>
      <c r="AC426" s="96" t="s">
        <v>93</v>
      </c>
      <c r="AD426" s="96" t="s">
        <v>117</v>
      </c>
      <c r="AE426" s="96" t="s">
        <v>117</v>
      </c>
      <c r="AF426" s="96" t="s">
        <v>94</v>
      </c>
      <c r="AG426" s="96" t="s">
        <v>650</v>
      </c>
      <c r="AH426" s="96"/>
      <c r="AI426" s="96"/>
      <c r="AJ426" s="96">
        <v>1</v>
      </c>
      <c r="AK426" s="96" t="s">
        <v>95</v>
      </c>
      <c r="AL426" s="96"/>
      <c r="AM426" s="31"/>
      <c r="AN426" s="30" t="s">
        <v>96</v>
      </c>
      <c r="AO426" s="96" t="s">
        <v>97</v>
      </c>
      <c r="AP426" s="31" t="s">
        <v>97</v>
      </c>
      <c r="AQ426">
        <v>21104.23128729</v>
      </c>
      <c r="AR426" t="s">
        <v>12010</v>
      </c>
      <c r="AS426" t="s">
        <v>11225</v>
      </c>
      <c r="AT426" t="s">
        <v>12011</v>
      </c>
      <c r="AU426">
        <v>97.368399999999994</v>
      </c>
      <c r="AV426" s="96">
        <v>1.6994023045066666</v>
      </c>
      <c r="AW426">
        <v>166.89449999999999</v>
      </c>
      <c r="AX426" s="96">
        <v>2.9100078003911114</v>
      </c>
      <c r="AY426">
        <v>1.0922E-3</v>
      </c>
      <c r="AZ426">
        <v>196.14160000000001</v>
      </c>
      <c r="BA426" s="96">
        <v>3.4106588828266671</v>
      </c>
      <c r="BB426">
        <v>163.94749999999999</v>
      </c>
      <c r="BC426" s="96">
        <v>2.8741203477777781</v>
      </c>
      <c r="BD426">
        <v>15.24489268</v>
      </c>
      <c r="BE426" s="96">
        <f t="shared" si="51"/>
        <v>6870.4574447524237</v>
      </c>
      <c r="BF426" s="96">
        <f t="shared" si="52"/>
        <v>506.96135837358179</v>
      </c>
      <c r="BG426" s="96">
        <f t="shared" si="53"/>
        <v>491.95353113126566</v>
      </c>
      <c r="BH426">
        <v>6876.8693005008836</v>
      </c>
      <c r="BI426">
        <v>9.6207224395394191E-4</v>
      </c>
      <c r="BJ426">
        <v>1.6993100854239329</v>
      </c>
      <c r="BK426">
        <v>2.9128585285389321</v>
      </c>
      <c r="BL426">
        <v>2.2016545495621069</v>
      </c>
      <c r="BM426">
        <v>4.0830848212031006</v>
      </c>
      <c r="BN426">
        <v>1.6993992155191471</v>
      </c>
      <c r="BO426">
        <v>2.912858528889636</v>
      </c>
      <c r="BP426">
        <v>1.571000637074837E-3</v>
      </c>
      <c r="BQ426">
        <v>2.2016545495621069</v>
      </c>
      <c r="BR426">
        <v>6867.4181861603456</v>
      </c>
      <c r="BS426" s="96">
        <v>507.29897674826861</v>
      </c>
      <c r="BT426" s="96">
        <v>485.782824636437</v>
      </c>
      <c r="BU426">
        <v>4.0830848212031006</v>
      </c>
      <c r="BV426" s="60" t="str">
        <f t="shared" si="48"/>
        <v>no propulsion</v>
      </c>
      <c r="BW426" s="30" t="s">
        <v>170</v>
      </c>
      <c r="BX426" s="96">
        <v>0.1</v>
      </c>
      <c r="BY426" s="96">
        <v>0.3</v>
      </c>
      <c r="BZ426" s="96">
        <v>0.3</v>
      </c>
      <c r="CA426" s="96">
        <v>4.36E-2</v>
      </c>
      <c r="CB426" s="96">
        <v>0.01</v>
      </c>
      <c r="CC426" s="96">
        <v>3.5000000000000003E-2</v>
      </c>
      <c r="CD426" s="96">
        <v>0.3</v>
      </c>
      <c r="CE426" s="96">
        <v>0.1</v>
      </c>
      <c r="CF426" s="31">
        <v>0.3</v>
      </c>
      <c r="CG426" s="30">
        <v>5.7</v>
      </c>
      <c r="CH426" s="96">
        <v>5.7</v>
      </c>
      <c r="CI426" s="96">
        <v>5.7</v>
      </c>
      <c r="CJ426" s="96">
        <f>Population!$CG426-Population!$CI426</f>
        <v>0</v>
      </c>
      <c r="CK426" s="118">
        <f>_xlfn.DAYS(Entries!$AY$2,Population!H426)</f>
        <v>738</v>
      </c>
      <c r="CL426" s="118">
        <f t="shared" si="49"/>
        <v>365</v>
      </c>
      <c r="CM426" s="117">
        <f>Entries!$AY$5</f>
        <v>0.15</v>
      </c>
      <c r="CN426" s="117">
        <f t="shared" si="54"/>
        <v>0</v>
      </c>
      <c r="CO426" s="119" t="str">
        <f t="shared" si="50"/>
        <v>-</v>
      </c>
      <c r="CP426" s="30" t="s">
        <v>103</v>
      </c>
      <c r="CQ426" s="96">
        <v>0</v>
      </c>
      <c r="CR426" s="96" t="s">
        <v>95</v>
      </c>
      <c r="CS426" s="96"/>
      <c r="CT426" s="31"/>
      <c r="CU426" s="30" t="s">
        <v>1539</v>
      </c>
      <c r="CV426" s="96" t="s">
        <v>1540</v>
      </c>
      <c r="CW426" s="96" t="s">
        <v>157</v>
      </c>
      <c r="CX426" s="96" t="s">
        <v>106</v>
      </c>
      <c r="CY426" s="96" t="s">
        <v>107</v>
      </c>
      <c r="CZ426" s="96" t="s">
        <v>108</v>
      </c>
      <c r="DA426" s="31"/>
      <c r="DB426" s="17" t="s">
        <v>15462</v>
      </c>
      <c r="DC426" s="17" t="s">
        <v>15500</v>
      </c>
      <c r="DD426" s="17" t="s">
        <v>15500</v>
      </c>
      <c r="DE426" s="17" t="s">
        <v>15500</v>
      </c>
      <c r="DF426" s="17" t="s">
        <v>15500</v>
      </c>
      <c r="DG426" s="23" t="s">
        <v>11171</v>
      </c>
      <c r="DH426" s="145"/>
    </row>
    <row r="427" spans="1:112" s="17" customFormat="1" x14ac:dyDescent="0.25">
      <c r="A427" s="32" t="s">
        <v>1763</v>
      </c>
      <c r="B427" s="98">
        <v>0</v>
      </c>
      <c r="C427" s="64" t="s">
        <v>15461</v>
      </c>
      <c r="D427" s="98" t="s">
        <v>1536</v>
      </c>
      <c r="E427" s="98">
        <v>44099</v>
      </c>
      <c r="F427" s="98" t="s">
        <v>1764</v>
      </c>
      <c r="G427" s="33">
        <v>58469</v>
      </c>
      <c r="H427" s="44">
        <v>43556</v>
      </c>
      <c r="I427" s="98" t="s">
        <v>87</v>
      </c>
      <c r="J427" s="98"/>
      <c r="K427" s="98"/>
      <c r="L427" s="98" t="s">
        <v>88</v>
      </c>
      <c r="M427" t="s">
        <v>156</v>
      </c>
      <c r="N427" s="98" t="s">
        <v>156</v>
      </c>
      <c r="O427" t="s">
        <v>157</v>
      </c>
      <c r="P427" s="64" t="str">
        <f>VLOOKUP(N427,Entries!J:K,2,FALSE)</f>
        <v>UNITED STATES OF AMERICA</v>
      </c>
      <c r="Q427" s="38" t="s">
        <v>1538</v>
      </c>
      <c r="R427" s="32" t="s">
        <v>1538</v>
      </c>
      <c r="S427" s="98" t="s">
        <v>156</v>
      </c>
      <c r="T427" t="s">
        <v>157</v>
      </c>
      <c r="U427" s="39" t="s">
        <v>159</v>
      </c>
      <c r="V427" s="33" t="s">
        <v>159</v>
      </c>
      <c r="W427" s="64">
        <f>IF(VLOOKUP(R427,Entries!N:P,3,FALSE)=V427,1,VLOOKUP(R427,Entries!N:P,3,FALSE))</f>
        <v>1</v>
      </c>
      <c r="X427"/>
      <c r="Y427"/>
      <c r="Z427" s="98"/>
      <c r="AA427" s="98"/>
      <c r="AB427" s="98"/>
      <c r="AC427" s="98" t="s">
        <v>93</v>
      </c>
      <c r="AD427" s="98" t="s">
        <v>117</v>
      </c>
      <c r="AE427" s="98" t="s">
        <v>117</v>
      </c>
      <c r="AF427" s="98" t="s">
        <v>94</v>
      </c>
      <c r="AG427" s="98" t="s">
        <v>650</v>
      </c>
      <c r="AH427" s="98"/>
      <c r="AI427" s="98"/>
      <c r="AJ427" s="98">
        <v>1</v>
      </c>
      <c r="AK427" s="98" t="s">
        <v>95</v>
      </c>
      <c r="AL427" s="98"/>
      <c r="AM427" s="33"/>
      <c r="AN427" s="32" t="s">
        <v>96</v>
      </c>
      <c r="AO427" s="98" t="s">
        <v>97</v>
      </c>
      <c r="AP427" s="33" t="s">
        <v>97</v>
      </c>
      <c r="AQ427">
        <v>21104.123728899998</v>
      </c>
      <c r="AR427" t="s">
        <v>12012</v>
      </c>
      <c r="AS427" t="s">
        <v>11225</v>
      </c>
      <c r="AT427" t="s">
        <v>12013</v>
      </c>
      <c r="AU427">
        <v>97.368600000000001</v>
      </c>
      <c r="AV427" s="98">
        <v>1.6994040498355556</v>
      </c>
      <c r="AW427">
        <v>166.7312</v>
      </c>
      <c r="AX427" s="98">
        <v>2.9077510901377774</v>
      </c>
      <c r="AY427">
        <v>1.067E-3</v>
      </c>
      <c r="AZ427">
        <v>195.41640000000001</v>
      </c>
      <c r="BA427" s="98">
        <v>3.2465578247066675</v>
      </c>
      <c r="BB427">
        <v>164.67500000000001</v>
      </c>
      <c r="BC427" s="98">
        <v>3.038523347795556</v>
      </c>
      <c r="BD427">
        <v>15.244484460000001</v>
      </c>
      <c r="BE427" s="96">
        <f t="shared" si="51"/>
        <v>6870.5800965713397</v>
      </c>
      <c r="BF427" s="96">
        <f t="shared" si="52"/>
        <v>506.91100553438082</v>
      </c>
      <c r="BG427" s="96">
        <f t="shared" si="53"/>
        <v>492.24918760829769</v>
      </c>
      <c r="BH427">
        <v>6876.9920973303097</v>
      </c>
      <c r="BI427">
        <v>9.6652065198849673E-4</v>
      </c>
      <c r="BJ427">
        <v>1.699313576903692</v>
      </c>
      <c r="BK427">
        <v>2.9100084058343452</v>
      </c>
      <c r="BL427">
        <v>2.172285422675396</v>
      </c>
      <c r="BM427">
        <v>4.1124941341731924</v>
      </c>
      <c r="BN427">
        <v>1.699402706182934</v>
      </c>
      <c r="BO427">
        <v>2.9100084062333949</v>
      </c>
      <c r="BP427">
        <v>1.5665106639308529E-3</v>
      </c>
      <c r="BQ427">
        <v>2.172285422675396</v>
      </c>
      <c r="BR427">
        <v>6867.5409006923528</v>
      </c>
      <c r="BS427" s="96">
        <v>509.0857292031169</v>
      </c>
      <c r="BT427" s="96">
        <v>484.3748196871602</v>
      </c>
      <c r="BU427">
        <v>4.1124941341731924</v>
      </c>
      <c r="BV427" s="65" t="str">
        <f t="shared" si="48"/>
        <v>no propulsion</v>
      </c>
      <c r="BW427" s="32" t="s">
        <v>170</v>
      </c>
      <c r="BX427" s="98">
        <v>0.1</v>
      </c>
      <c r="BY427" s="98">
        <v>0.3</v>
      </c>
      <c r="BZ427" s="98">
        <v>0.3</v>
      </c>
      <c r="CA427" s="98">
        <v>4.36E-2</v>
      </c>
      <c r="CB427" s="98">
        <v>0.01</v>
      </c>
      <c r="CC427" s="98">
        <v>3.5000000000000003E-2</v>
      </c>
      <c r="CD427" s="98">
        <v>0.3</v>
      </c>
      <c r="CE427" s="98">
        <v>0.1</v>
      </c>
      <c r="CF427" s="33">
        <v>0.3</v>
      </c>
      <c r="CG427" s="32">
        <v>5.7</v>
      </c>
      <c r="CH427" s="98">
        <v>5.7</v>
      </c>
      <c r="CI427" s="98">
        <v>5.7</v>
      </c>
      <c r="CJ427" s="98">
        <f>Population!$CG427-Population!$CI427</f>
        <v>0</v>
      </c>
      <c r="CK427" s="120">
        <f>_xlfn.DAYS(Entries!$AY$2,Population!H427)</f>
        <v>738</v>
      </c>
      <c r="CL427" s="120">
        <f t="shared" si="49"/>
        <v>365</v>
      </c>
      <c r="CM427" s="122">
        <f>Entries!$AY$5</f>
        <v>0.15</v>
      </c>
      <c r="CN427" s="122">
        <f t="shared" si="54"/>
        <v>0</v>
      </c>
      <c r="CO427" s="121" t="str">
        <f t="shared" si="50"/>
        <v>-</v>
      </c>
      <c r="CP427" s="32" t="s">
        <v>103</v>
      </c>
      <c r="CQ427" s="98">
        <v>0</v>
      </c>
      <c r="CR427" s="98" t="s">
        <v>95</v>
      </c>
      <c r="CS427" s="98"/>
      <c r="CT427" s="33"/>
      <c r="CU427" s="32" t="s">
        <v>1539</v>
      </c>
      <c r="CV427" s="98" t="s">
        <v>1540</v>
      </c>
      <c r="CW427" s="98" t="s">
        <v>157</v>
      </c>
      <c r="CX427" s="98" t="s">
        <v>106</v>
      </c>
      <c r="CY427" s="98" t="s">
        <v>107</v>
      </c>
      <c r="CZ427" s="98" t="s">
        <v>108</v>
      </c>
      <c r="DA427" s="33"/>
      <c r="DB427" s="17" t="s">
        <v>15462</v>
      </c>
      <c r="DC427" s="17" t="s">
        <v>15500</v>
      </c>
      <c r="DD427" s="17" t="s">
        <v>15500</v>
      </c>
      <c r="DE427" s="17" t="s">
        <v>15500</v>
      </c>
      <c r="DF427" s="17" t="s">
        <v>15500</v>
      </c>
      <c r="DG427" s="23" t="s">
        <v>11171</v>
      </c>
      <c r="DH427" s="145"/>
    </row>
    <row r="428" spans="1:112" s="17" customFormat="1" x14ac:dyDescent="0.25">
      <c r="A428" s="30" t="s">
        <v>1765</v>
      </c>
      <c r="B428" s="96">
        <v>0</v>
      </c>
      <c r="C428" s="148" t="s">
        <v>15461</v>
      </c>
      <c r="D428" s="96" t="s">
        <v>1536</v>
      </c>
      <c r="E428" s="96">
        <v>44088</v>
      </c>
      <c r="F428" s="96" t="s">
        <v>1766</v>
      </c>
      <c r="G428" s="31">
        <v>58486</v>
      </c>
      <c r="H428" s="43">
        <v>43556</v>
      </c>
      <c r="I428" s="96" t="s">
        <v>87</v>
      </c>
      <c r="J428" s="96"/>
      <c r="K428" s="96"/>
      <c r="L428" s="96" t="s">
        <v>88</v>
      </c>
      <c r="M428" s="124" t="s">
        <v>156</v>
      </c>
      <c r="N428" s="96" t="s">
        <v>156</v>
      </c>
      <c r="O428" s="124" t="s">
        <v>157</v>
      </c>
      <c r="P428" s="96" t="str">
        <f>VLOOKUP(N428,Entries!J:K,2,FALSE)</f>
        <v>UNITED STATES OF AMERICA</v>
      </c>
      <c r="Q428" s="123" t="s">
        <v>1538</v>
      </c>
      <c r="R428" s="30" t="s">
        <v>1538</v>
      </c>
      <c r="S428" s="96" t="s">
        <v>156</v>
      </c>
      <c r="T428" s="124" t="s">
        <v>157</v>
      </c>
      <c r="U428" s="125" t="s">
        <v>159</v>
      </c>
      <c r="V428" s="31" t="s">
        <v>159</v>
      </c>
      <c r="W428" s="64">
        <f>IF(VLOOKUP(R428,Entries!N:P,3,FALSE)=V428,1,VLOOKUP(R428,Entries!N:P,3,FALSE))</f>
        <v>1</v>
      </c>
      <c r="X428" s="124"/>
      <c r="Y428" s="124"/>
      <c r="Z428" s="96"/>
      <c r="AA428" s="96"/>
      <c r="AB428" s="96"/>
      <c r="AC428" s="96" t="s">
        <v>93</v>
      </c>
      <c r="AD428" s="96" t="s">
        <v>117</v>
      </c>
      <c r="AE428" s="96" t="s">
        <v>117</v>
      </c>
      <c r="AF428" s="96" t="s">
        <v>94</v>
      </c>
      <c r="AG428" s="96" t="s">
        <v>650</v>
      </c>
      <c r="AH428" s="96"/>
      <c r="AI428" s="96"/>
      <c r="AJ428" s="96">
        <v>1</v>
      </c>
      <c r="AK428" s="96" t="s">
        <v>95</v>
      </c>
      <c r="AL428" s="96"/>
      <c r="AM428" s="31"/>
      <c r="AN428" s="30" t="s">
        <v>96</v>
      </c>
      <c r="AO428" s="96" t="s">
        <v>97</v>
      </c>
      <c r="AP428" s="31" t="s">
        <v>97</v>
      </c>
      <c r="AQ428">
        <v>21104.21274354</v>
      </c>
      <c r="AR428" t="s">
        <v>11367</v>
      </c>
      <c r="AS428" t="s">
        <v>11225</v>
      </c>
      <c r="AT428" t="s">
        <v>12014</v>
      </c>
      <c r="AU428">
        <v>97.368700000000004</v>
      </c>
      <c r="AV428" s="96">
        <v>1.6993918325333333</v>
      </c>
      <c r="AW428">
        <v>166.6019</v>
      </c>
      <c r="AX428" s="96">
        <v>2.9112138226533331</v>
      </c>
      <c r="AY428">
        <v>1.2725E-3</v>
      </c>
      <c r="AZ428">
        <v>186.01410000000001</v>
      </c>
      <c r="BA428" s="96">
        <v>3.2509892147555561</v>
      </c>
      <c r="BB428">
        <v>174.09460000000001</v>
      </c>
      <c r="BC428" s="96">
        <v>3.0340745044577777</v>
      </c>
      <c r="BD428">
        <v>15.24385453</v>
      </c>
      <c r="BE428" s="96">
        <f t="shared" si="51"/>
        <v>6870.7693730523024</v>
      </c>
      <c r="BF428" s="96">
        <f t="shared" si="52"/>
        <v>508.51242707951133</v>
      </c>
      <c r="BG428" s="96">
        <f t="shared" si="53"/>
        <v>491.02631902509347</v>
      </c>
      <c r="BH428">
        <v>6877.1782238143651</v>
      </c>
      <c r="BI428">
        <v>1.229702240068051E-3</v>
      </c>
      <c r="BJ428">
        <v>1.6993153258197411</v>
      </c>
      <c r="BK428">
        <v>2.907751695031175</v>
      </c>
      <c r="BL428">
        <v>2.2622248047977771</v>
      </c>
      <c r="BM428">
        <v>4.0228564475441431</v>
      </c>
      <c r="BN428">
        <v>1.6994044514510429</v>
      </c>
      <c r="BO428">
        <v>2.907751695607697</v>
      </c>
      <c r="BP428">
        <v>1.79905940743671E-3</v>
      </c>
      <c r="BQ428">
        <v>2.2622248047977771</v>
      </c>
      <c r="BR428">
        <v>6867.730274445139</v>
      </c>
      <c r="BS428" s="96">
        <v>508.93606016157992</v>
      </c>
      <c r="BT428" s="96">
        <v>483.98202540186503</v>
      </c>
      <c r="BU428">
        <v>4.0228564475441431</v>
      </c>
      <c r="BV428" s="60" t="str">
        <f t="shared" si="48"/>
        <v>no propulsion</v>
      </c>
      <c r="BW428" s="30" t="s">
        <v>170</v>
      </c>
      <c r="BX428" s="96">
        <v>0.1</v>
      </c>
      <c r="BY428" s="96">
        <v>0.3</v>
      </c>
      <c r="BZ428" s="96">
        <v>0.3</v>
      </c>
      <c r="CA428" s="96">
        <v>4.36E-2</v>
      </c>
      <c r="CB428" s="96">
        <v>0.01</v>
      </c>
      <c r="CC428" s="96">
        <v>3.5000000000000003E-2</v>
      </c>
      <c r="CD428" s="96">
        <v>0.3</v>
      </c>
      <c r="CE428" s="96">
        <v>0.1</v>
      </c>
      <c r="CF428" s="31">
        <v>0.3</v>
      </c>
      <c r="CG428" s="30">
        <v>5.7</v>
      </c>
      <c r="CH428" s="96">
        <v>5.7</v>
      </c>
      <c r="CI428" s="96">
        <v>5.7</v>
      </c>
      <c r="CJ428" s="96">
        <f>Population!$CG428-Population!$CI428</f>
        <v>0</v>
      </c>
      <c r="CK428" s="118">
        <f>_xlfn.DAYS(Entries!$AY$2,Population!H428)</f>
        <v>738</v>
      </c>
      <c r="CL428" s="118">
        <f t="shared" si="49"/>
        <v>365</v>
      </c>
      <c r="CM428" s="117">
        <f>Entries!$AY$5</f>
        <v>0.15</v>
      </c>
      <c r="CN428" s="117">
        <f t="shared" si="54"/>
        <v>0</v>
      </c>
      <c r="CO428" s="119" t="str">
        <f t="shared" si="50"/>
        <v>-</v>
      </c>
      <c r="CP428" s="30" t="s">
        <v>103</v>
      </c>
      <c r="CQ428" s="96">
        <v>0</v>
      </c>
      <c r="CR428" s="96" t="s">
        <v>95</v>
      </c>
      <c r="CS428" s="96"/>
      <c r="CT428" s="31"/>
      <c r="CU428" s="30" t="s">
        <v>1539</v>
      </c>
      <c r="CV428" s="96" t="s">
        <v>1540</v>
      </c>
      <c r="CW428" s="96" t="s">
        <v>157</v>
      </c>
      <c r="CX428" s="96" t="s">
        <v>106</v>
      </c>
      <c r="CY428" s="96" t="s">
        <v>107</v>
      </c>
      <c r="CZ428" s="96" t="s">
        <v>108</v>
      </c>
      <c r="DA428" s="31"/>
      <c r="DB428" s="17" t="s">
        <v>15462</v>
      </c>
      <c r="DC428" s="17" t="s">
        <v>15500</v>
      </c>
      <c r="DD428" s="17" t="s">
        <v>15500</v>
      </c>
      <c r="DE428" s="17" t="s">
        <v>15500</v>
      </c>
      <c r="DF428" s="17" t="s">
        <v>15500</v>
      </c>
      <c r="DG428" s="23" t="s">
        <v>11171</v>
      </c>
      <c r="DH428" s="145"/>
    </row>
    <row r="429" spans="1:112" s="17" customFormat="1" x14ac:dyDescent="0.25">
      <c r="A429" s="32" t="s">
        <v>1767</v>
      </c>
      <c r="B429" s="98">
        <v>0</v>
      </c>
      <c r="C429" s="64" t="s">
        <v>15461</v>
      </c>
      <c r="D429" s="98" t="s">
        <v>1536</v>
      </c>
      <c r="E429" s="98">
        <v>44089</v>
      </c>
      <c r="F429" s="98" t="s">
        <v>1768</v>
      </c>
      <c r="G429" s="33">
        <v>58487</v>
      </c>
      <c r="H429" s="44">
        <v>43556</v>
      </c>
      <c r="I429" s="98" t="s">
        <v>87</v>
      </c>
      <c r="J429" s="98"/>
      <c r="K429" s="98"/>
      <c r="L429" s="98" t="s">
        <v>88</v>
      </c>
      <c r="M429" t="s">
        <v>156</v>
      </c>
      <c r="N429" s="98" t="s">
        <v>156</v>
      </c>
      <c r="O429" t="s">
        <v>157</v>
      </c>
      <c r="P429" s="64" t="str">
        <f>VLOOKUP(N429,Entries!J:K,2,FALSE)</f>
        <v>UNITED STATES OF AMERICA</v>
      </c>
      <c r="Q429" s="38" t="s">
        <v>1538</v>
      </c>
      <c r="R429" s="32" t="s">
        <v>1538</v>
      </c>
      <c r="S429" s="98" t="s">
        <v>156</v>
      </c>
      <c r="T429" t="s">
        <v>157</v>
      </c>
      <c r="U429" s="39" t="s">
        <v>159</v>
      </c>
      <c r="V429" s="33" t="s">
        <v>159</v>
      </c>
      <c r="W429" s="64">
        <f>IF(VLOOKUP(R429,Entries!N:P,3,FALSE)=V429,1,VLOOKUP(R429,Entries!N:P,3,FALSE))</f>
        <v>1</v>
      </c>
      <c r="X429"/>
      <c r="Y429"/>
      <c r="Z429" s="98"/>
      <c r="AA429" s="98"/>
      <c r="AB429" s="98"/>
      <c r="AC429" s="98" t="s">
        <v>93</v>
      </c>
      <c r="AD429" s="98" t="s">
        <v>117</v>
      </c>
      <c r="AE429" s="98" t="s">
        <v>117</v>
      </c>
      <c r="AF429" s="98" t="s">
        <v>94</v>
      </c>
      <c r="AG429" s="98" t="s">
        <v>650</v>
      </c>
      <c r="AH429" s="98"/>
      <c r="AI429" s="98"/>
      <c r="AJ429" s="98">
        <v>1</v>
      </c>
      <c r="AK429" s="98" t="s">
        <v>95</v>
      </c>
      <c r="AL429" s="98"/>
      <c r="AM429" s="33"/>
      <c r="AN429" s="32" t="s">
        <v>96</v>
      </c>
      <c r="AO429" s="98" t="s">
        <v>97</v>
      </c>
      <c r="AP429" s="33" t="s">
        <v>97</v>
      </c>
      <c r="AQ429">
        <v>21104.41329765</v>
      </c>
      <c r="AR429" t="s">
        <v>12015</v>
      </c>
      <c r="AS429" t="s">
        <v>11225</v>
      </c>
      <c r="AT429" t="s">
        <v>12016</v>
      </c>
      <c r="AU429">
        <v>97.367999999999995</v>
      </c>
      <c r="AV429" s="98">
        <v>1.6993900872044447</v>
      </c>
      <c r="AW429">
        <v>166.80029999999999</v>
      </c>
      <c r="AX429" s="98">
        <v>2.9083863898533333</v>
      </c>
      <c r="AY429">
        <v>1.3039E-3</v>
      </c>
      <c r="AZ429">
        <v>186.268</v>
      </c>
      <c r="BA429" s="98">
        <v>3.2611801901377779</v>
      </c>
      <c r="BB429">
        <v>173.83969999999999</v>
      </c>
      <c r="BC429" s="98">
        <v>3.0238643304577781</v>
      </c>
      <c r="BD429">
        <v>15.244756730000001</v>
      </c>
      <c r="BE429" s="96">
        <f t="shared" si="51"/>
        <v>6870.4982910279859</v>
      </c>
      <c r="BF429" s="96">
        <f t="shared" si="52"/>
        <v>508.45673374965645</v>
      </c>
      <c r="BG429" s="96">
        <f t="shared" si="53"/>
        <v>490.53984830631452</v>
      </c>
      <c r="BH429">
        <v>6876.9070091570748</v>
      </c>
      <c r="BI429">
        <v>1.242635321647693E-3</v>
      </c>
      <c r="BJ429">
        <v>1.699303109742873</v>
      </c>
      <c r="BK429">
        <v>2.911214428185334</v>
      </c>
      <c r="BL429">
        <v>2.2858178885496399</v>
      </c>
      <c r="BM429">
        <v>3.999245860797791</v>
      </c>
      <c r="BN429">
        <v>1.6993922341405041</v>
      </c>
      <c r="BO429">
        <v>2.911214428859132</v>
      </c>
      <c r="BP429">
        <v>1.816831713466467E-3</v>
      </c>
      <c r="BQ429">
        <v>2.2858178885496399</v>
      </c>
      <c r="BR429">
        <v>6867.4590427817229</v>
      </c>
      <c r="BS429" s="96">
        <v>508.59799729893075</v>
      </c>
      <c r="BT429" s="96">
        <v>484.08995877809684</v>
      </c>
      <c r="BU429">
        <v>3.999245860797791</v>
      </c>
      <c r="BV429" s="65" t="str">
        <f t="shared" si="48"/>
        <v>no propulsion</v>
      </c>
      <c r="BW429" s="32" t="s">
        <v>170</v>
      </c>
      <c r="BX429" s="98">
        <v>0.1</v>
      </c>
      <c r="BY429" s="98">
        <v>0.3</v>
      </c>
      <c r="BZ429" s="98">
        <v>0.3</v>
      </c>
      <c r="CA429" s="98">
        <v>4.36E-2</v>
      </c>
      <c r="CB429" s="98">
        <v>0.01</v>
      </c>
      <c r="CC429" s="98">
        <v>3.5000000000000003E-2</v>
      </c>
      <c r="CD429" s="98">
        <v>0.3</v>
      </c>
      <c r="CE429" s="98">
        <v>0.1</v>
      </c>
      <c r="CF429" s="33">
        <v>0.3</v>
      </c>
      <c r="CG429" s="32">
        <v>5.7</v>
      </c>
      <c r="CH429" s="98">
        <v>5.7</v>
      </c>
      <c r="CI429" s="98">
        <v>5.7</v>
      </c>
      <c r="CJ429" s="98">
        <f>Population!$CG429-Population!$CI429</f>
        <v>0</v>
      </c>
      <c r="CK429" s="120">
        <f>_xlfn.DAYS(Entries!$AY$2,Population!H429)</f>
        <v>738</v>
      </c>
      <c r="CL429" s="120">
        <f t="shared" si="49"/>
        <v>365</v>
      </c>
      <c r="CM429" s="122">
        <f>Entries!$AY$5</f>
        <v>0.15</v>
      </c>
      <c r="CN429" s="122">
        <f t="shared" si="54"/>
        <v>0</v>
      </c>
      <c r="CO429" s="121" t="str">
        <f t="shared" si="50"/>
        <v>-</v>
      </c>
      <c r="CP429" s="32" t="s">
        <v>103</v>
      </c>
      <c r="CQ429" s="98">
        <v>0</v>
      </c>
      <c r="CR429" s="98" t="s">
        <v>95</v>
      </c>
      <c r="CS429" s="98"/>
      <c r="CT429" s="33"/>
      <c r="CU429" s="32" t="s">
        <v>1539</v>
      </c>
      <c r="CV429" s="98" t="s">
        <v>1540</v>
      </c>
      <c r="CW429" s="98" t="s">
        <v>157</v>
      </c>
      <c r="CX429" s="98" t="s">
        <v>106</v>
      </c>
      <c r="CY429" s="98" t="s">
        <v>107</v>
      </c>
      <c r="CZ429" s="98" t="s">
        <v>108</v>
      </c>
      <c r="DA429" s="33"/>
      <c r="DB429" s="17" t="s">
        <v>15462</v>
      </c>
      <c r="DC429" s="17" t="s">
        <v>15500</v>
      </c>
      <c r="DD429" s="17" t="s">
        <v>15500</v>
      </c>
      <c r="DE429" s="17" t="s">
        <v>15500</v>
      </c>
      <c r="DF429" s="17" t="s">
        <v>15500</v>
      </c>
      <c r="DG429" s="23" t="s">
        <v>11171</v>
      </c>
      <c r="DH429" s="145"/>
    </row>
    <row r="430" spans="1:112" s="17" customFormat="1" x14ac:dyDescent="0.25">
      <c r="A430" s="30" t="s">
        <v>1769</v>
      </c>
      <c r="B430" s="96">
        <v>0</v>
      </c>
      <c r="C430" s="148" t="s">
        <v>15461</v>
      </c>
      <c r="D430" s="96" t="s">
        <v>1536</v>
      </c>
      <c r="E430" s="96">
        <v>44090</v>
      </c>
      <c r="F430" s="96" t="s">
        <v>1770</v>
      </c>
      <c r="G430" s="31">
        <v>58488</v>
      </c>
      <c r="H430" s="43">
        <v>43556</v>
      </c>
      <c r="I430" s="96" t="s">
        <v>87</v>
      </c>
      <c r="J430" s="96"/>
      <c r="K430" s="96"/>
      <c r="L430" s="96" t="s">
        <v>88</v>
      </c>
      <c r="M430" s="124" t="s">
        <v>156</v>
      </c>
      <c r="N430" s="96" t="s">
        <v>156</v>
      </c>
      <c r="O430" s="124" t="s">
        <v>157</v>
      </c>
      <c r="P430" s="96" t="str">
        <f>VLOOKUP(N430,Entries!J:K,2,FALSE)</f>
        <v>UNITED STATES OF AMERICA</v>
      </c>
      <c r="Q430" s="123" t="s">
        <v>1538</v>
      </c>
      <c r="R430" s="30" t="s">
        <v>1538</v>
      </c>
      <c r="S430" s="96" t="s">
        <v>156</v>
      </c>
      <c r="T430" s="124" t="s">
        <v>157</v>
      </c>
      <c r="U430" s="125" t="s">
        <v>159</v>
      </c>
      <c r="V430" s="31" t="s">
        <v>159</v>
      </c>
      <c r="W430" s="64">
        <f>IF(VLOOKUP(R430,Entries!N:P,3,FALSE)=V430,1,VLOOKUP(R430,Entries!N:P,3,FALSE))</f>
        <v>1</v>
      </c>
      <c r="X430" s="124"/>
      <c r="Y430" s="124"/>
      <c r="Z430" s="96"/>
      <c r="AA430" s="96"/>
      <c r="AB430" s="96"/>
      <c r="AC430" s="96" t="s">
        <v>93</v>
      </c>
      <c r="AD430" s="96" t="s">
        <v>117</v>
      </c>
      <c r="AE430" s="96" t="s">
        <v>117</v>
      </c>
      <c r="AF430" s="96" t="s">
        <v>94</v>
      </c>
      <c r="AG430" s="96" t="s">
        <v>650</v>
      </c>
      <c r="AH430" s="96"/>
      <c r="AI430" s="96"/>
      <c r="AJ430" s="96">
        <v>1</v>
      </c>
      <c r="AK430" s="96" t="s">
        <v>95</v>
      </c>
      <c r="AL430" s="96"/>
      <c r="AM430" s="31"/>
      <c r="AN430" s="30" t="s">
        <v>96</v>
      </c>
      <c r="AO430" s="96" t="s">
        <v>97</v>
      </c>
      <c r="AP430" s="31" t="s">
        <v>97</v>
      </c>
      <c r="AQ430">
        <v>21104.178865509999</v>
      </c>
      <c r="AR430" t="s">
        <v>12017</v>
      </c>
      <c r="AS430" t="s">
        <v>11225</v>
      </c>
      <c r="AT430" t="s">
        <v>12018</v>
      </c>
      <c r="AU430">
        <v>97.367900000000006</v>
      </c>
      <c r="AV430" s="96">
        <v>1.6993813605600003</v>
      </c>
      <c r="AW430">
        <v>166.63829999999999</v>
      </c>
      <c r="AX430" s="96">
        <v>2.9018955117155554</v>
      </c>
      <c r="AY430">
        <v>1.2657E-3</v>
      </c>
      <c r="AZ430">
        <v>186.8519</v>
      </c>
      <c r="BA430" s="96">
        <v>3.1190999466088889</v>
      </c>
      <c r="BB430">
        <v>173.25470000000001</v>
      </c>
      <c r="BC430" s="96">
        <v>3.1663041117377779</v>
      </c>
      <c r="BD430">
        <v>15.24513952</v>
      </c>
      <c r="BE430" s="96">
        <f t="shared" si="51"/>
        <v>6870.383283048197</v>
      </c>
      <c r="BF430" s="96">
        <f t="shared" si="52"/>
        <v>508.07912716955161</v>
      </c>
      <c r="BG430" s="96">
        <f t="shared" si="53"/>
        <v>490.68743892684233</v>
      </c>
      <c r="BH430">
        <v>6876.7926040882994</v>
      </c>
      <c r="BI430">
        <v>1.210456543693452E-3</v>
      </c>
      <c r="BJ430">
        <v>1.6993013626316711</v>
      </c>
      <c r="BK430">
        <v>2.9083869951229468</v>
      </c>
      <c r="BL430">
        <v>2.2658497955142081</v>
      </c>
      <c r="BM430">
        <v>4.0191948034319847</v>
      </c>
      <c r="BN430">
        <v>1.6993904888254741</v>
      </c>
      <c r="BO430">
        <v>2.908386995471262</v>
      </c>
      <c r="BP430">
        <v>1.784389903812059E-3</v>
      </c>
      <c r="BQ430">
        <v>2.2658497955142081</v>
      </c>
      <c r="BR430">
        <v>6867.3439780385133</v>
      </c>
      <c r="BS430" s="96">
        <v>509.13600836931982</v>
      </c>
      <c r="BT430" s="96">
        <v>483.49437812155793</v>
      </c>
      <c r="BU430">
        <v>4.0191948034319847</v>
      </c>
      <c r="BV430" s="60" t="str">
        <f t="shared" si="48"/>
        <v>no propulsion</v>
      </c>
      <c r="BW430" s="30" t="s">
        <v>170</v>
      </c>
      <c r="BX430" s="96">
        <v>0.1</v>
      </c>
      <c r="BY430" s="96">
        <v>0.3</v>
      </c>
      <c r="BZ430" s="96">
        <v>0.3</v>
      </c>
      <c r="CA430" s="96">
        <v>4.36E-2</v>
      </c>
      <c r="CB430" s="96">
        <v>0.01</v>
      </c>
      <c r="CC430" s="96">
        <v>3.5000000000000003E-2</v>
      </c>
      <c r="CD430" s="96">
        <v>0.3</v>
      </c>
      <c r="CE430" s="96">
        <v>0.1</v>
      </c>
      <c r="CF430" s="31">
        <v>0.3</v>
      </c>
      <c r="CG430" s="30">
        <v>5.7</v>
      </c>
      <c r="CH430" s="96">
        <v>5.7</v>
      </c>
      <c r="CI430" s="96">
        <v>5.7</v>
      </c>
      <c r="CJ430" s="96">
        <f>Population!$CG430-Population!$CI430</f>
        <v>0</v>
      </c>
      <c r="CK430" s="118">
        <f>_xlfn.DAYS(Entries!$AY$2,Population!H430)</f>
        <v>738</v>
      </c>
      <c r="CL430" s="118">
        <f t="shared" si="49"/>
        <v>365</v>
      </c>
      <c r="CM430" s="117">
        <f>Entries!$AY$5</f>
        <v>0.15</v>
      </c>
      <c r="CN430" s="117">
        <f t="shared" si="54"/>
        <v>0</v>
      </c>
      <c r="CO430" s="119" t="str">
        <f t="shared" si="50"/>
        <v>-</v>
      </c>
      <c r="CP430" s="30" t="s">
        <v>103</v>
      </c>
      <c r="CQ430" s="96">
        <v>0</v>
      </c>
      <c r="CR430" s="96" t="s">
        <v>95</v>
      </c>
      <c r="CS430" s="96"/>
      <c r="CT430" s="31"/>
      <c r="CU430" s="30" t="s">
        <v>1539</v>
      </c>
      <c r="CV430" s="96" t="s">
        <v>1540</v>
      </c>
      <c r="CW430" s="96" t="s">
        <v>157</v>
      </c>
      <c r="CX430" s="96" t="s">
        <v>106</v>
      </c>
      <c r="CY430" s="96" t="s">
        <v>107</v>
      </c>
      <c r="CZ430" s="96" t="s">
        <v>108</v>
      </c>
      <c r="DA430" s="31"/>
      <c r="DB430" s="17" t="s">
        <v>15462</v>
      </c>
      <c r="DC430" s="17" t="s">
        <v>15500</v>
      </c>
      <c r="DD430" s="17" t="s">
        <v>15500</v>
      </c>
      <c r="DE430" s="17" t="s">
        <v>15500</v>
      </c>
      <c r="DF430" s="17" t="s">
        <v>15500</v>
      </c>
      <c r="DG430" s="23" t="s">
        <v>11171</v>
      </c>
      <c r="DH430" s="145"/>
    </row>
    <row r="431" spans="1:112" s="17" customFormat="1" x14ac:dyDescent="0.25">
      <c r="A431" s="32" t="s">
        <v>1771</v>
      </c>
      <c r="B431" s="98">
        <v>0</v>
      </c>
      <c r="C431" s="64" t="s">
        <v>15461</v>
      </c>
      <c r="D431" s="98" t="s">
        <v>1536</v>
      </c>
      <c r="E431" s="98">
        <v>44080</v>
      </c>
      <c r="F431" s="98" t="s">
        <v>1772</v>
      </c>
      <c r="G431" s="33">
        <v>58478</v>
      </c>
      <c r="H431" s="44">
        <v>43556</v>
      </c>
      <c r="I431" s="98" t="s">
        <v>87</v>
      </c>
      <c r="J431" s="98"/>
      <c r="K431" s="98"/>
      <c r="L431" s="98" t="s">
        <v>88</v>
      </c>
      <c r="M431" t="s">
        <v>156</v>
      </c>
      <c r="N431" s="98" t="s">
        <v>156</v>
      </c>
      <c r="O431" t="s">
        <v>157</v>
      </c>
      <c r="P431" s="64" t="str">
        <f>VLOOKUP(N431,Entries!J:K,2,FALSE)</f>
        <v>UNITED STATES OF AMERICA</v>
      </c>
      <c r="Q431" s="38" t="s">
        <v>1538</v>
      </c>
      <c r="R431" s="32" t="s">
        <v>1538</v>
      </c>
      <c r="S431" s="98" t="s">
        <v>156</v>
      </c>
      <c r="T431" t="s">
        <v>157</v>
      </c>
      <c r="U431" s="39" t="s">
        <v>159</v>
      </c>
      <c r="V431" s="33" t="s">
        <v>159</v>
      </c>
      <c r="W431" s="64">
        <f>IF(VLOOKUP(R431,Entries!N:P,3,FALSE)=V431,1,VLOOKUP(R431,Entries!N:P,3,FALSE))</f>
        <v>1</v>
      </c>
      <c r="X431"/>
      <c r="Y431"/>
      <c r="Z431" s="98"/>
      <c r="AA431" s="98"/>
      <c r="AB431" s="98"/>
      <c r="AC431" s="98" t="s">
        <v>93</v>
      </c>
      <c r="AD431" s="98" t="s">
        <v>117</v>
      </c>
      <c r="AE431" s="98" t="s">
        <v>117</v>
      </c>
      <c r="AF431" s="98" t="s">
        <v>94</v>
      </c>
      <c r="AG431" s="98" t="s">
        <v>650</v>
      </c>
      <c r="AH431" s="98"/>
      <c r="AI431" s="98"/>
      <c r="AJ431" s="98">
        <v>1</v>
      </c>
      <c r="AK431" s="98" t="s">
        <v>95</v>
      </c>
      <c r="AL431" s="98"/>
      <c r="AM431" s="33"/>
      <c r="AN431" s="32" t="s">
        <v>96</v>
      </c>
      <c r="AO431" s="98" t="s">
        <v>97</v>
      </c>
      <c r="AP431" s="33" t="s">
        <v>97</v>
      </c>
      <c r="AQ431">
        <v>21104.18218154</v>
      </c>
      <c r="AR431" t="s">
        <v>11858</v>
      </c>
      <c r="AS431" t="s">
        <v>11225</v>
      </c>
      <c r="AT431" t="s">
        <v>12019</v>
      </c>
      <c r="AU431">
        <v>97.367400000000004</v>
      </c>
      <c r="AV431" s="98">
        <v>1.6993796152311114</v>
      </c>
      <c r="AW431">
        <v>166.2664</v>
      </c>
      <c r="AX431" s="98">
        <v>2.9032900294977781</v>
      </c>
      <c r="AY431">
        <v>1.2443000000000001E-3</v>
      </c>
      <c r="AZ431">
        <v>178.71129999999999</v>
      </c>
      <c r="BA431" s="98">
        <v>3.1441314535333333</v>
      </c>
      <c r="BB431">
        <v>181.41589999999999</v>
      </c>
      <c r="BC431" s="98">
        <v>3.1412115183022218</v>
      </c>
      <c r="BD431">
        <v>15.24523522</v>
      </c>
      <c r="BE431" s="96">
        <f t="shared" si="51"/>
        <v>6870.3545310541585</v>
      </c>
      <c r="BF431" s="96">
        <f t="shared" si="52"/>
        <v>507.90331319714915</v>
      </c>
      <c r="BG431" s="96">
        <f t="shared" si="53"/>
        <v>490.80574891116794</v>
      </c>
      <c r="BH431">
        <v>6876.7640486836262</v>
      </c>
      <c r="BI431">
        <v>1.345662248791579E-3</v>
      </c>
      <c r="BJ431">
        <v>1.699292641090522</v>
      </c>
      <c r="BK431">
        <v>2.9018961154099041</v>
      </c>
      <c r="BL431">
        <v>2.1732284037115011</v>
      </c>
      <c r="BM431">
        <v>4.112175871492016</v>
      </c>
      <c r="BN431">
        <v>1.6993817622051499</v>
      </c>
      <c r="BO431">
        <v>2.9018961160749508</v>
      </c>
      <c r="BP431">
        <v>1.8669326750126E-3</v>
      </c>
      <c r="BQ431">
        <v>2.1732284037115011</v>
      </c>
      <c r="BR431">
        <v>6867.3151932454384</v>
      </c>
      <c r="BS431" s="96">
        <v>509.11605821207195</v>
      </c>
      <c r="BT431" s="96">
        <v>483.82417936840193</v>
      </c>
      <c r="BU431">
        <v>4.112175871492016</v>
      </c>
      <c r="BV431" s="65" t="str">
        <f t="shared" si="48"/>
        <v>no propulsion</v>
      </c>
      <c r="BW431" s="32" t="s">
        <v>170</v>
      </c>
      <c r="BX431" s="98">
        <v>0.1</v>
      </c>
      <c r="BY431" s="98">
        <v>0.3</v>
      </c>
      <c r="BZ431" s="98">
        <v>0.3</v>
      </c>
      <c r="CA431" s="98">
        <v>4.36E-2</v>
      </c>
      <c r="CB431" s="98">
        <v>0.01</v>
      </c>
      <c r="CC431" s="98">
        <v>3.5000000000000003E-2</v>
      </c>
      <c r="CD431" s="98">
        <v>0.3</v>
      </c>
      <c r="CE431" s="98">
        <v>0.1</v>
      </c>
      <c r="CF431" s="33">
        <v>0.3</v>
      </c>
      <c r="CG431" s="32">
        <v>5.7</v>
      </c>
      <c r="CH431" s="98">
        <v>5.7</v>
      </c>
      <c r="CI431" s="98">
        <v>5.7</v>
      </c>
      <c r="CJ431" s="98">
        <f>Population!$CG431-Population!$CI431</f>
        <v>0</v>
      </c>
      <c r="CK431" s="120">
        <f>_xlfn.DAYS(Entries!$AY$2,Population!H431)</f>
        <v>738</v>
      </c>
      <c r="CL431" s="120">
        <f t="shared" si="49"/>
        <v>365</v>
      </c>
      <c r="CM431" s="122">
        <f>Entries!$AY$5</f>
        <v>0.15</v>
      </c>
      <c r="CN431" s="122">
        <f t="shared" si="54"/>
        <v>0</v>
      </c>
      <c r="CO431" s="121" t="str">
        <f t="shared" si="50"/>
        <v>-</v>
      </c>
      <c r="CP431" s="32" t="s">
        <v>103</v>
      </c>
      <c r="CQ431" s="98">
        <v>0</v>
      </c>
      <c r="CR431" s="98" t="s">
        <v>95</v>
      </c>
      <c r="CS431" s="98"/>
      <c r="CT431" s="33"/>
      <c r="CU431" s="32" t="s">
        <v>1539</v>
      </c>
      <c r="CV431" s="98" t="s">
        <v>1540</v>
      </c>
      <c r="CW431" s="98" t="s">
        <v>157</v>
      </c>
      <c r="CX431" s="98" t="s">
        <v>106</v>
      </c>
      <c r="CY431" s="98" t="s">
        <v>107</v>
      </c>
      <c r="CZ431" s="98" t="s">
        <v>108</v>
      </c>
      <c r="DA431" s="33"/>
      <c r="DB431" s="17" t="s">
        <v>15462</v>
      </c>
      <c r="DC431" s="17" t="s">
        <v>15500</v>
      </c>
      <c r="DD431" s="17" t="s">
        <v>15500</v>
      </c>
      <c r="DE431" s="17" t="s">
        <v>15500</v>
      </c>
      <c r="DF431" s="17" t="s">
        <v>15500</v>
      </c>
      <c r="DG431" s="23" t="s">
        <v>11171</v>
      </c>
      <c r="DH431" s="145"/>
    </row>
    <row r="432" spans="1:112" s="17" customFormat="1" x14ac:dyDescent="0.25">
      <c r="A432" s="30" t="s">
        <v>1773</v>
      </c>
      <c r="B432" s="96">
        <v>0</v>
      </c>
      <c r="C432" s="148" t="s">
        <v>15461</v>
      </c>
      <c r="D432" s="96" t="s">
        <v>1536</v>
      </c>
      <c r="E432" s="96">
        <v>44081</v>
      </c>
      <c r="F432" s="96" t="s">
        <v>1774</v>
      </c>
      <c r="G432" s="31">
        <v>58479</v>
      </c>
      <c r="H432" s="43">
        <v>43556</v>
      </c>
      <c r="I432" s="96" t="s">
        <v>87</v>
      </c>
      <c r="J432" s="96"/>
      <c r="K432" s="96"/>
      <c r="L432" s="96" t="s">
        <v>88</v>
      </c>
      <c r="M432" s="124" t="s">
        <v>156</v>
      </c>
      <c r="N432" s="96" t="s">
        <v>156</v>
      </c>
      <c r="O432" s="124" t="s">
        <v>157</v>
      </c>
      <c r="P432" s="96" t="str">
        <f>VLOOKUP(N432,Entries!J:K,2,FALSE)</f>
        <v>UNITED STATES OF AMERICA</v>
      </c>
      <c r="Q432" s="123" t="s">
        <v>1538</v>
      </c>
      <c r="R432" s="30" t="s">
        <v>1538</v>
      </c>
      <c r="S432" s="96" t="s">
        <v>156</v>
      </c>
      <c r="T432" s="124" t="s">
        <v>157</v>
      </c>
      <c r="U432" s="125" t="s">
        <v>159</v>
      </c>
      <c r="V432" s="31" t="s">
        <v>159</v>
      </c>
      <c r="W432" s="64">
        <f>IF(VLOOKUP(R432,Entries!N:P,3,FALSE)=V432,1,VLOOKUP(R432,Entries!N:P,3,FALSE))</f>
        <v>1</v>
      </c>
      <c r="X432" s="124"/>
      <c r="Y432" s="124"/>
      <c r="Z432" s="96"/>
      <c r="AA432" s="96"/>
      <c r="AB432" s="96"/>
      <c r="AC432" s="96" t="s">
        <v>93</v>
      </c>
      <c r="AD432" s="96" t="s">
        <v>117</v>
      </c>
      <c r="AE432" s="96" t="s">
        <v>117</v>
      </c>
      <c r="AF432" s="96" t="s">
        <v>94</v>
      </c>
      <c r="AG432" s="96" t="s">
        <v>650</v>
      </c>
      <c r="AH432" s="96"/>
      <c r="AI432" s="96"/>
      <c r="AJ432" s="96">
        <v>1</v>
      </c>
      <c r="AK432" s="96" t="s">
        <v>95</v>
      </c>
      <c r="AL432" s="96"/>
      <c r="AM432" s="31"/>
      <c r="AN432" s="30" t="s">
        <v>96</v>
      </c>
      <c r="AO432" s="96" t="s">
        <v>97</v>
      </c>
      <c r="AP432" s="31" t="s">
        <v>97</v>
      </c>
      <c r="AQ432">
        <v>21104.221019330002</v>
      </c>
      <c r="AR432" t="s">
        <v>12020</v>
      </c>
      <c r="AS432" t="s">
        <v>11225</v>
      </c>
      <c r="AT432" t="s">
        <v>12021</v>
      </c>
      <c r="AU432">
        <v>97.3673</v>
      </c>
      <c r="AV432" s="96">
        <v>1.6993831058888891</v>
      </c>
      <c r="AW432">
        <v>166.34630000000001</v>
      </c>
      <c r="AX432" s="96">
        <v>2.9042429790711113</v>
      </c>
      <c r="AY432">
        <v>1.2313000000000001E-3</v>
      </c>
      <c r="AZ432">
        <v>180.1455</v>
      </c>
      <c r="BA432" s="96">
        <v>3.1602443298355558</v>
      </c>
      <c r="BB432">
        <v>179.97819999999999</v>
      </c>
      <c r="BC432" s="96">
        <v>3.1250567541066667</v>
      </c>
      <c r="BD432">
        <v>15.24471978</v>
      </c>
      <c r="BE432" s="96">
        <f t="shared" si="51"/>
        <v>6870.5093927870721</v>
      </c>
      <c r="BF432" s="96">
        <f t="shared" si="52"/>
        <v>507.9690510024102</v>
      </c>
      <c r="BG432" s="96">
        <f t="shared" si="53"/>
        <v>491.0497345717331</v>
      </c>
      <c r="BH432">
        <v>6876.9189236841994</v>
      </c>
      <c r="BI432">
        <v>1.3128255595698649E-3</v>
      </c>
      <c r="BJ432">
        <v>1.699290900980007</v>
      </c>
      <c r="BK432">
        <v>2.9032906332526012</v>
      </c>
      <c r="BL432">
        <v>2.1787166930321651</v>
      </c>
      <c r="BM432">
        <v>4.1066264963829626</v>
      </c>
      <c r="BN432">
        <v>1.699380016870621</v>
      </c>
      <c r="BO432">
        <v>2.9032906341228131</v>
      </c>
      <c r="BP432">
        <v>1.841426202530421E-3</v>
      </c>
      <c r="BQ432">
        <v>2.1787166930321651</v>
      </c>
      <c r="BR432">
        <v>6867.4701187902374</v>
      </c>
      <c r="BS432" s="96">
        <v>509.16647165027825</v>
      </c>
      <c r="BT432" s="96">
        <v>483.76880070033894</v>
      </c>
      <c r="BU432">
        <v>4.1066264963829626</v>
      </c>
      <c r="BV432" s="60" t="str">
        <f t="shared" ref="BV432:BV495" si="55">IF(AND(CR432="Real",CQ432=0),"no propulsion",IF(AND(BX432&lt;0.2,BY432&lt;0.2,BZ432&lt;0.2),"too small",IF(OR(D432="Starlink v0.9",D432="Starlink v1.0"),"Starlink",IF(D432="OneWeb","OneWeb",IF(AND(AE432="Earth Observation",AO432="Sunsynchron"),"sunsynchronous observation",IF(AF432="Earth Observation","Earth Observation"))))))</f>
        <v>no propulsion</v>
      </c>
      <c r="BW432" s="30" t="s">
        <v>170</v>
      </c>
      <c r="BX432" s="96">
        <v>0.1</v>
      </c>
      <c r="BY432" s="96">
        <v>0.3</v>
      </c>
      <c r="BZ432" s="96">
        <v>0.3</v>
      </c>
      <c r="CA432" s="96">
        <v>4.36E-2</v>
      </c>
      <c r="CB432" s="96">
        <v>0.01</v>
      </c>
      <c r="CC432" s="96">
        <v>3.5000000000000003E-2</v>
      </c>
      <c r="CD432" s="96">
        <v>0.3</v>
      </c>
      <c r="CE432" s="96">
        <v>0.1</v>
      </c>
      <c r="CF432" s="31">
        <v>0.3</v>
      </c>
      <c r="CG432" s="30">
        <v>5.7</v>
      </c>
      <c r="CH432" s="96">
        <v>5.7</v>
      </c>
      <c r="CI432" s="96">
        <v>5.7</v>
      </c>
      <c r="CJ432" s="96">
        <f>Population!$CG432-Population!$CI432</f>
        <v>0</v>
      </c>
      <c r="CK432" s="118">
        <f>_xlfn.DAYS(Entries!$AY$2,Population!H432)</f>
        <v>738</v>
      </c>
      <c r="CL432" s="118">
        <f t="shared" ref="CL432:CL495" si="56">AJ432*365</f>
        <v>365</v>
      </c>
      <c r="CM432" s="117">
        <f>Entries!$AY$5</f>
        <v>0.15</v>
      </c>
      <c r="CN432" s="117">
        <f t="shared" si="54"/>
        <v>0</v>
      </c>
      <c r="CO432" s="119" t="str">
        <f t="shared" ref="CO432:CO495" si="57">IF(CQ432=0,"-",MAX(0,1-(1-CM432)/CL432*CK432))</f>
        <v>-</v>
      </c>
      <c r="CP432" s="30" t="s">
        <v>103</v>
      </c>
      <c r="CQ432" s="96">
        <v>0</v>
      </c>
      <c r="CR432" s="96" t="s">
        <v>95</v>
      </c>
      <c r="CS432" s="96"/>
      <c r="CT432" s="31"/>
      <c r="CU432" s="30" t="s">
        <v>1539</v>
      </c>
      <c r="CV432" s="96" t="s">
        <v>1540</v>
      </c>
      <c r="CW432" s="96" t="s">
        <v>157</v>
      </c>
      <c r="CX432" s="96" t="s">
        <v>106</v>
      </c>
      <c r="CY432" s="96" t="s">
        <v>107</v>
      </c>
      <c r="CZ432" s="96" t="s">
        <v>108</v>
      </c>
      <c r="DA432" s="31"/>
      <c r="DB432" s="17" t="s">
        <v>15462</v>
      </c>
      <c r="DC432" s="17" t="s">
        <v>15500</v>
      </c>
      <c r="DD432" s="17" t="s">
        <v>15500</v>
      </c>
      <c r="DE432" s="17" t="s">
        <v>15500</v>
      </c>
      <c r="DF432" s="17" t="s">
        <v>15500</v>
      </c>
      <c r="DG432" s="23" t="s">
        <v>11171</v>
      </c>
      <c r="DH432" s="145"/>
    </row>
    <row r="433" spans="1:112" s="17" customFormat="1" x14ac:dyDescent="0.25">
      <c r="A433" s="32" t="s">
        <v>1775</v>
      </c>
      <c r="B433" s="98">
        <v>0</v>
      </c>
      <c r="C433" s="64" t="s">
        <v>15461</v>
      </c>
      <c r="D433" s="98" t="s">
        <v>1536</v>
      </c>
      <c r="E433" s="98">
        <v>44082</v>
      </c>
      <c r="F433" s="98" t="s">
        <v>1776</v>
      </c>
      <c r="G433" s="33">
        <v>58480</v>
      </c>
      <c r="H433" s="44">
        <v>43556</v>
      </c>
      <c r="I433" s="98" t="s">
        <v>87</v>
      </c>
      <c r="J433" s="98"/>
      <c r="K433" s="98"/>
      <c r="L433" s="98" t="s">
        <v>88</v>
      </c>
      <c r="M433" t="s">
        <v>156</v>
      </c>
      <c r="N433" s="98" t="s">
        <v>156</v>
      </c>
      <c r="O433" t="s">
        <v>157</v>
      </c>
      <c r="P433" s="64" t="str">
        <f>VLOOKUP(N433,Entries!J:K,2,FALSE)</f>
        <v>UNITED STATES OF AMERICA</v>
      </c>
      <c r="Q433" s="38" t="s">
        <v>1538</v>
      </c>
      <c r="R433" s="32" t="s">
        <v>1538</v>
      </c>
      <c r="S433" s="98" t="s">
        <v>156</v>
      </c>
      <c r="T433" t="s">
        <v>157</v>
      </c>
      <c r="U433" s="39" t="s">
        <v>159</v>
      </c>
      <c r="V433" s="33" t="s">
        <v>159</v>
      </c>
      <c r="W433" s="64">
        <f>IF(VLOOKUP(R433,Entries!N:P,3,FALSE)=V433,1,VLOOKUP(R433,Entries!N:P,3,FALSE))</f>
        <v>1</v>
      </c>
      <c r="X433"/>
      <c r="Y433"/>
      <c r="Z433" s="98"/>
      <c r="AA433" s="98"/>
      <c r="AB433" s="98"/>
      <c r="AC433" s="98" t="s">
        <v>93</v>
      </c>
      <c r="AD433" s="98" t="s">
        <v>117</v>
      </c>
      <c r="AE433" s="98" t="s">
        <v>117</v>
      </c>
      <c r="AF433" s="98" t="s">
        <v>94</v>
      </c>
      <c r="AG433" s="98" t="s">
        <v>650</v>
      </c>
      <c r="AH433" s="98"/>
      <c r="AI433" s="98"/>
      <c r="AJ433" s="98">
        <v>1</v>
      </c>
      <c r="AK433" s="98" t="s">
        <v>95</v>
      </c>
      <c r="AL433" s="98"/>
      <c r="AM433" s="33"/>
      <c r="AN433" s="32" t="s">
        <v>96</v>
      </c>
      <c r="AO433" s="98" t="s">
        <v>97</v>
      </c>
      <c r="AP433" s="33" t="s">
        <v>97</v>
      </c>
      <c r="AQ433">
        <v>21104.206478939999</v>
      </c>
      <c r="AR433" t="s">
        <v>12022</v>
      </c>
      <c r="AS433" t="s">
        <v>11225</v>
      </c>
      <c r="AT433" t="s">
        <v>12023</v>
      </c>
      <c r="AU433">
        <v>97.367500000000007</v>
      </c>
      <c r="AV433" s="98">
        <v>1.6994075404933335</v>
      </c>
      <c r="AW433">
        <v>166.40090000000001</v>
      </c>
      <c r="AX433" s="98">
        <v>2.9113935915288893</v>
      </c>
      <c r="AY433">
        <v>1.2584E-3</v>
      </c>
      <c r="AZ433">
        <v>181.06870000000001</v>
      </c>
      <c r="BA433" s="98">
        <v>3.3234168729866669</v>
      </c>
      <c r="BB433">
        <v>179.05260000000001</v>
      </c>
      <c r="BC433" s="98">
        <v>2.9615491078088896</v>
      </c>
      <c r="BD433">
        <v>15.244728070000001</v>
      </c>
      <c r="BE433" s="96">
        <f t="shared" si="51"/>
        <v>6870.5069020231522</v>
      </c>
      <c r="BF433" s="96">
        <f t="shared" si="52"/>
        <v>508.15274790865806</v>
      </c>
      <c r="BG433" s="96">
        <f t="shared" si="53"/>
        <v>490.8610561376463</v>
      </c>
      <c r="BH433">
        <v>6876.9160958078846</v>
      </c>
      <c r="BI433">
        <v>1.311919300658876E-3</v>
      </c>
      <c r="BJ433">
        <v>1.6992943892055139</v>
      </c>
      <c r="BK433">
        <v>2.90424358324716</v>
      </c>
      <c r="BL433">
        <v>2.2044229327350919</v>
      </c>
      <c r="BM433">
        <v>4.0808783136441544</v>
      </c>
      <c r="BN433">
        <v>1.6993835075186261</v>
      </c>
      <c r="BO433">
        <v>2.9042435838962288</v>
      </c>
      <c r="BP433">
        <v>1.849129278466001E-3</v>
      </c>
      <c r="BQ433">
        <v>2.2044229327350919</v>
      </c>
      <c r="BR433">
        <v>6867.4676361753091</v>
      </c>
      <c r="BS433" s="96">
        <v>507.85918774937181</v>
      </c>
      <c r="BT433" s="96">
        <v>485.66772747057439</v>
      </c>
      <c r="BU433">
        <v>4.0808783136441544</v>
      </c>
      <c r="BV433" s="65" t="str">
        <f t="shared" si="55"/>
        <v>no propulsion</v>
      </c>
      <c r="BW433" s="32" t="s">
        <v>170</v>
      </c>
      <c r="BX433" s="98">
        <v>0.1</v>
      </c>
      <c r="BY433" s="98">
        <v>0.3</v>
      </c>
      <c r="BZ433" s="98">
        <v>0.3</v>
      </c>
      <c r="CA433" s="98">
        <v>4.36E-2</v>
      </c>
      <c r="CB433" s="98">
        <v>0.01</v>
      </c>
      <c r="CC433" s="98">
        <v>3.5000000000000003E-2</v>
      </c>
      <c r="CD433" s="98">
        <v>0.3</v>
      </c>
      <c r="CE433" s="98">
        <v>0.1</v>
      </c>
      <c r="CF433" s="33">
        <v>0.3</v>
      </c>
      <c r="CG433" s="32">
        <v>5.7</v>
      </c>
      <c r="CH433" s="98">
        <v>5.7</v>
      </c>
      <c r="CI433" s="98">
        <v>5.7</v>
      </c>
      <c r="CJ433" s="98">
        <f>Population!$CG433-Population!$CI433</f>
        <v>0</v>
      </c>
      <c r="CK433" s="120">
        <f>_xlfn.DAYS(Entries!$AY$2,Population!H433)</f>
        <v>738</v>
      </c>
      <c r="CL433" s="120">
        <f t="shared" si="56"/>
        <v>365</v>
      </c>
      <c r="CM433" s="122">
        <f>Entries!$AY$5</f>
        <v>0.15</v>
      </c>
      <c r="CN433" s="122">
        <f t="shared" si="54"/>
        <v>0</v>
      </c>
      <c r="CO433" s="121" t="str">
        <f t="shared" si="57"/>
        <v>-</v>
      </c>
      <c r="CP433" s="32" t="s">
        <v>103</v>
      </c>
      <c r="CQ433" s="98">
        <v>0</v>
      </c>
      <c r="CR433" s="98" t="s">
        <v>95</v>
      </c>
      <c r="CS433" s="98"/>
      <c r="CT433" s="33"/>
      <c r="CU433" s="32" t="s">
        <v>1539</v>
      </c>
      <c r="CV433" s="98" t="s">
        <v>1540</v>
      </c>
      <c r="CW433" s="98" t="s">
        <v>157</v>
      </c>
      <c r="CX433" s="98" t="s">
        <v>106</v>
      </c>
      <c r="CY433" s="98" t="s">
        <v>107</v>
      </c>
      <c r="CZ433" s="98" t="s">
        <v>108</v>
      </c>
      <c r="DA433" s="33"/>
      <c r="DB433" s="17" t="s">
        <v>15462</v>
      </c>
      <c r="DC433" s="17" t="s">
        <v>15500</v>
      </c>
      <c r="DD433" s="17" t="s">
        <v>15500</v>
      </c>
      <c r="DE433" s="17" t="s">
        <v>15500</v>
      </c>
      <c r="DF433" s="17" t="s">
        <v>15500</v>
      </c>
      <c r="DG433" s="23" t="s">
        <v>11171</v>
      </c>
      <c r="DH433" s="145"/>
    </row>
    <row r="434" spans="1:112" s="17" customFormat="1" x14ac:dyDescent="0.25">
      <c r="A434" s="30" t="s">
        <v>1777</v>
      </c>
      <c r="B434" s="96">
        <v>0</v>
      </c>
      <c r="C434" s="148" t="s">
        <v>15461</v>
      </c>
      <c r="D434" s="96" t="s">
        <v>1536</v>
      </c>
      <c r="E434" s="96">
        <v>44095</v>
      </c>
      <c r="F434" s="96" t="s">
        <v>1778</v>
      </c>
      <c r="G434" s="31">
        <v>58493</v>
      </c>
      <c r="H434" s="43">
        <v>43556</v>
      </c>
      <c r="I434" s="96" t="s">
        <v>87</v>
      </c>
      <c r="J434" s="96"/>
      <c r="K434" s="96"/>
      <c r="L434" s="96" t="s">
        <v>88</v>
      </c>
      <c r="M434" s="124" t="s">
        <v>156</v>
      </c>
      <c r="N434" s="96" t="s">
        <v>156</v>
      </c>
      <c r="O434" s="124" t="s">
        <v>157</v>
      </c>
      <c r="P434" s="96" t="str">
        <f>VLOOKUP(N434,Entries!J:K,2,FALSE)</f>
        <v>UNITED STATES OF AMERICA</v>
      </c>
      <c r="Q434" s="123" t="s">
        <v>1538</v>
      </c>
      <c r="R434" s="30" t="s">
        <v>1538</v>
      </c>
      <c r="S434" s="96" t="s">
        <v>156</v>
      </c>
      <c r="T434" s="124" t="s">
        <v>157</v>
      </c>
      <c r="U434" s="125" t="s">
        <v>159</v>
      </c>
      <c r="V434" s="31" t="s">
        <v>159</v>
      </c>
      <c r="W434" s="64">
        <f>IF(VLOOKUP(R434,Entries!N:P,3,FALSE)=V434,1,VLOOKUP(R434,Entries!N:P,3,FALSE))</f>
        <v>1</v>
      </c>
      <c r="X434" s="124"/>
      <c r="Y434" s="124"/>
      <c r="Z434" s="96"/>
      <c r="AA434" s="96"/>
      <c r="AB434" s="96"/>
      <c r="AC434" s="96" t="s">
        <v>93</v>
      </c>
      <c r="AD434" s="96" t="s">
        <v>117</v>
      </c>
      <c r="AE434" s="96" t="s">
        <v>117</v>
      </c>
      <c r="AF434" s="96" t="s">
        <v>94</v>
      </c>
      <c r="AG434" s="96" t="s">
        <v>650</v>
      </c>
      <c r="AH434" s="96"/>
      <c r="AI434" s="96"/>
      <c r="AJ434" s="96">
        <v>1</v>
      </c>
      <c r="AK434" s="96" t="s">
        <v>95</v>
      </c>
      <c r="AL434" s="96"/>
      <c r="AM434" s="31"/>
      <c r="AN434" s="30" t="s">
        <v>96</v>
      </c>
      <c r="AO434" s="96" t="s">
        <v>97</v>
      </c>
      <c r="AP434" s="31" t="s">
        <v>97</v>
      </c>
      <c r="AQ434">
        <v>21104.204048039999</v>
      </c>
      <c r="AR434" t="s">
        <v>12024</v>
      </c>
      <c r="AS434" t="s">
        <v>11225</v>
      </c>
      <c r="AT434" t="s">
        <v>12025</v>
      </c>
      <c r="AU434">
        <v>97.368899999999996</v>
      </c>
      <c r="AV434" s="96">
        <v>1.6994127764800002</v>
      </c>
      <c r="AW434">
        <v>166.81059999999999</v>
      </c>
      <c r="AX434" s="96">
        <v>2.910798434377778</v>
      </c>
      <c r="AY434">
        <v>1.0537999999999999E-3</v>
      </c>
      <c r="AZ434">
        <v>190.4178</v>
      </c>
      <c r="BA434" s="96">
        <v>3.3133306173377783</v>
      </c>
      <c r="BB434">
        <v>169.68430000000001</v>
      </c>
      <c r="BC434" s="96">
        <v>2.9716650340488893</v>
      </c>
      <c r="BD434">
        <v>15.243744149999999</v>
      </c>
      <c r="BE434" s="96">
        <f t="shared" si="51"/>
        <v>6870.8025405209009</v>
      </c>
      <c r="BF434" s="96">
        <f t="shared" si="52"/>
        <v>507.04299223810176</v>
      </c>
      <c r="BG434" s="96">
        <f t="shared" si="53"/>
        <v>492.56208880370014</v>
      </c>
      <c r="BH434">
        <v>6877.2142398589931</v>
      </c>
      <c r="BI434">
        <v>1.0487619660946451E-3</v>
      </c>
      <c r="BJ434">
        <v>1.6993188150878129</v>
      </c>
      <c r="BK434">
        <v>2.9113941971749431</v>
      </c>
      <c r="BL434">
        <v>2.128205797589712</v>
      </c>
      <c r="BM434">
        <v>4.1567605600565418</v>
      </c>
      <c r="BN434">
        <v>1.699407942172751</v>
      </c>
      <c r="BO434">
        <v>2.9113941976944249</v>
      </c>
      <c r="BP434">
        <v>1.615624971344021E-3</v>
      </c>
      <c r="BQ434">
        <v>2.128205797589712</v>
      </c>
      <c r="BR434">
        <v>6867.7634576099736</v>
      </c>
      <c r="BS434" s="96">
        <v>507.76344319828695</v>
      </c>
      <c r="BT434" s="96">
        <v>485.70556737572315</v>
      </c>
      <c r="BU434">
        <v>4.1567605600565418</v>
      </c>
      <c r="BV434" s="60" t="str">
        <f t="shared" si="55"/>
        <v>no propulsion</v>
      </c>
      <c r="BW434" s="30" t="s">
        <v>170</v>
      </c>
      <c r="BX434" s="96">
        <v>0.1</v>
      </c>
      <c r="BY434" s="96">
        <v>0.3</v>
      </c>
      <c r="BZ434" s="96">
        <v>0.3</v>
      </c>
      <c r="CA434" s="96">
        <v>4.36E-2</v>
      </c>
      <c r="CB434" s="96">
        <v>0.01</v>
      </c>
      <c r="CC434" s="96">
        <v>3.5000000000000003E-2</v>
      </c>
      <c r="CD434" s="96">
        <v>0.3</v>
      </c>
      <c r="CE434" s="96">
        <v>0.1</v>
      </c>
      <c r="CF434" s="31">
        <v>0.3</v>
      </c>
      <c r="CG434" s="30">
        <v>5.7</v>
      </c>
      <c r="CH434" s="96">
        <v>5.7</v>
      </c>
      <c r="CI434" s="96">
        <v>5.7</v>
      </c>
      <c r="CJ434" s="96">
        <f>Population!$CG434-Population!$CI434</f>
        <v>0</v>
      </c>
      <c r="CK434" s="118">
        <f>_xlfn.DAYS(Entries!$AY$2,Population!H434)</f>
        <v>738</v>
      </c>
      <c r="CL434" s="118">
        <f t="shared" si="56"/>
        <v>365</v>
      </c>
      <c r="CM434" s="117">
        <f>Entries!$AY$5</f>
        <v>0.15</v>
      </c>
      <c r="CN434" s="117">
        <f t="shared" si="54"/>
        <v>0</v>
      </c>
      <c r="CO434" s="119" t="str">
        <f t="shared" si="57"/>
        <v>-</v>
      </c>
      <c r="CP434" s="30" t="s">
        <v>103</v>
      </c>
      <c r="CQ434" s="96">
        <v>0</v>
      </c>
      <c r="CR434" s="96" t="s">
        <v>95</v>
      </c>
      <c r="CS434" s="96"/>
      <c r="CT434" s="31"/>
      <c r="CU434" s="30" t="s">
        <v>1539</v>
      </c>
      <c r="CV434" s="96" t="s">
        <v>1540</v>
      </c>
      <c r="CW434" s="96" t="s">
        <v>157</v>
      </c>
      <c r="CX434" s="96" t="s">
        <v>106</v>
      </c>
      <c r="CY434" s="96" t="s">
        <v>107</v>
      </c>
      <c r="CZ434" s="96" t="s">
        <v>108</v>
      </c>
      <c r="DA434" s="31"/>
      <c r="DB434" s="17" t="s">
        <v>15462</v>
      </c>
      <c r="DC434" s="17" t="s">
        <v>15500</v>
      </c>
      <c r="DD434" s="17" t="s">
        <v>15500</v>
      </c>
      <c r="DE434" s="17" t="s">
        <v>15500</v>
      </c>
      <c r="DF434" s="17" t="s">
        <v>15500</v>
      </c>
      <c r="DG434" s="23" t="s">
        <v>11171</v>
      </c>
      <c r="DH434" s="145"/>
    </row>
    <row r="435" spans="1:112" s="17" customFormat="1" x14ac:dyDescent="0.25">
      <c r="A435" s="32" t="s">
        <v>1779</v>
      </c>
      <c r="B435" s="98">
        <v>0</v>
      </c>
      <c r="C435" s="64" t="s">
        <v>15461</v>
      </c>
      <c r="D435" s="98" t="s">
        <v>1536</v>
      </c>
      <c r="E435" s="98">
        <v>44094</v>
      </c>
      <c r="F435" s="98" t="s">
        <v>1780</v>
      </c>
      <c r="G435" s="33">
        <v>58492</v>
      </c>
      <c r="H435" s="44">
        <v>43556</v>
      </c>
      <c r="I435" s="98" t="s">
        <v>87</v>
      </c>
      <c r="J435" s="98"/>
      <c r="K435" s="98"/>
      <c r="L435" s="98" t="s">
        <v>88</v>
      </c>
      <c r="M435" t="s">
        <v>156</v>
      </c>
      <c r="N435" s="98" t="s">
        <v>156</v>
      </c>
      <c r="O435" t="s">
        <v>157</v>
      </c>
      <c r="P435" s="64" t="str">
        <f>VLOOKUP(N435,Entries!J:K,2,FALSE)</f>
        <v>UNITED STATES OF AMERICA</v>
      </c>
      <c r="Q435" s="38" t="s">
        <v>1538</v>
      </c>
      <c r="R435" s="32" t="s">
        <v>1538</v>
      </c>
      <c r="S435" s="98" t="s">
        <v>156</v>
      </c>
      <c r="T435" t="s">
        <v>157</v>
      </c>
      <c r="U435" s="39" t="s">
        <v>159</v>
      </c>
      <c r="V435" s="33" t="s">
        <v>159</v>
      </c>
      <c r="W435" s="64">
        <f>IF(VLOOKUP(R435,Entries!N:P,3,FALSE)=V435,1,VLOOKUP(R435,Entries!N:P,3,FALSE))</f>
        <v>1</v>
      </c>
      <c r="X435"/>
      <c r="Y435"/>
      <c r="Z435" s="98"/>
      <c r="AA435" s="98"/>
      <c r="AB435" s="98"/>
      <c r="AC435" s="98" t="s">
        <v>93</v>
      </c>
      <c r="AD435" s="98" t="s">
        <v>117</v>
      </c>
      <c r="AE435" s="98" t="s">
        <v>117</v>
      </c>
      <c r="AF435" s="98" t="s">
        <v>94</v>
      </c>
      <c r="AG435" s="98" t="s">
        <v>650</v>
      </c>
      <c r="AH435" s="98"/>
      <c r="AI435" s="98"/>
      <c r="AJ435" s="98">
        <v>1</v>
      </c>
      <c r="AK435" s="98" t="s">
        <v>95</v>
      </c>
      <c r="AL435" s="98"/>
      <c r="AM435" s="33"/>
      <c r="AN435" s="32" t="s">
        <v>96</v>
      </c>
      <c r="AO435" s="98" t="s">
        <v>97</v>
      </c>
      <c r="AP435" s="33" t="s">
        <v>97</v>
      </c>
      <c r="AQ435">
        <v>21104.227386480001</v>
      </c>
      <c r="AR435" t="s">
        <v>12026</v>
      </c>
      <c r="AS435" t="s">
        <v>11225</v>
      </c>
      <c r="AT435" t="s">
        <v>12027</v>
      </c>
      <c r="AU435">
        <v>97.369200000000006</v>
      </c>
      <c r="AV435" s="98">
        <v>1.6994197577955557</v>
      </c>
      <c r="AW435">
        <v>166.7765</v>
      </c>
      <c r="AX435" s="98">
        <v>2.9113412316622229</v>
      </c>
      <c r="AY435">
        <v>1.0235999999999999E-3</v>
      </c>
      <c r="AZ435">
        <v>189.8399</v>
      </c>
      <c r="BA435" s="98">
        <v>3.2880163671333333</v>
      </c>
      <c r="BB435">
        <v>170.26390000000001</v>
      </c>
      <c r="BC435" s="98">
        <v>2.9970281534622218</v>
      </c>
      <c r="BD435">
        <v>15.243840499999999</v>
      </c>
      <c r="BE435" s="96">
        <f t="shared" si="51"/>
        <v>6870.7735888263041</v>
      </c>
      <c r="BF435" s="96">
        <f t="shared" si="52"/>
        <v>506.80651267182566</v>
      </c>
      <c r="BG435" s="96">
        <f t="shared" si="53"/>
        <v>492.74066498078173</v>
      </c>
      <c r="BH435">
        <v>6877.1856670913621</v>
      </c>
      <c r="BI435">
        <v>1.047748409675573E-3</v>
      </c>
      <c r="BJ435">
        <v>1.6993240467834549</v>
      </c>
      <c r="BK435">
        <v>2.910799040174509</v>
      </c>
      <c r="BL435">
        <v>2.097689912694682</v>
      </c>
      <c r="BM435">
        <v>4.1873061633907902</v>
      </c>
      <c r="BN435">
        <v>1.6994131781725661</v>
      </c>
      <c r="BO435">
        <v>2.9107990404388548</v>
      </c>
      <c r="BP435">
        <v>1.6059062712444061E-3</v>
      </c>
      <c r="BQ435">
        <v>2.097689912694682</v>
      </c>
      <c r="BR435">
        <v>6867.734505287005</v>
      </c>
      <c r="BS435" s="96">
        <v>507.65697588780495</v>
      </c>
      <c r="BT435" s="96">
        <v>485.25229687246974</v>
      </c>
      <c r="BU435">
        <v>4.1873061633907902</v>
      </c>
      <c r="BV435" s="65" t="str">
        <f t="shared" si="55"/>
        <v>no propulsion</v>
      </c>
      <c r="BW435" s="32" t="s">
        <v>170</v>
      </c>
      <c r="BX435" s="98">
        <v>0.1</v>
      </c>
      <c r="BY435" s="98">
        <v>0.3</v>
      </c>
      <c r="BZ435" s="98">
        <v>0.3</v>
      </c>
      <c r="CA435" s="98">
        <v>4.36E-2</v>
      </c>
      <c r="CB435" s="98">
        <v>0.01</v>
      </c>
      <c r="CC435" s="98">
        <v>3.5000000000000003E-2</v>
      </c>
      <c r="CD435" s="98">
        <v>0.3</v>
      </c>
      <c r="CE435" s="98">
        <v>0.1</v>
      </c>
      <c r="CF435" s="33">
        <v>0.3</v>
      </c>
      <c r="CG435" s="32">
        <v>5.7</v>
      </c>
      <c r="CH435" s="98">
        <v>5.7</v>
      </c>
      <c r="CI435" s="98">
        <v>5.7</v>
      </c>
      <c r="CJ435" s="98">
        <f>Population!$CG435-Population!$CI435</f>
        <v>0</v>
      </c>
      <c r="CK435" s="120">
        <f>_xlfn.DAYS(Entries!$AY$2,Population!H435)</f>
        <v>738</v>
      </c>
      <c r="CL435" s="120">
        <f t="shared" si="56"/>
        <v>365</v>
      </c>
      <c r="CM435" s="122">
        <f>Entries!$AY$5</f>
        <v>0.15</v>
      </c>
      <c r="CN435" s="122">
        <f t="shared" si="54"/>
        <v>0</v>
      </c>
      <c r="CO435" s="121" t="str">
        <f t="shared" si="57"/>
        <v>-</v>
      </c>
      <c r="CP435" s="32" t="s">
        <v>103</v>
      </c>
      <c r="CQ435" s="98">
        <v>0</v>
      </c>
      <c r="CR435" s="98" t="s">
        <v>95</v>
      </c>
      <c r="CS435" s="98"/>
      <c r="CT435" s="33"/>
      <c r="CU435" s="32" t="s">
        <v>1539</v>
      </c>
      <c r="CV435" s="98" t="s">
        <v>1540</v>
      </c>
      <c r="CW435" s="98" t="s">
        <v>157</v>
      </c>
      <c r="CX435" s="98" t="s">
        <v>106</v>
      </c>
      <c r="CY435" s="98" t="s">
        <v>107</v>
      </c>
      <c r="CZ435" s="98" t="s">
        <v>108</v>
      </c>
      <c r="DA435" s="33"/>
      <c r="DB435" s="17" t="s">
        <v>15462</v>
      </c>
      <c r="DC435" s="17" t="s">
        <v>15500</v>
      </c>
      <c r="DD435" s="17" t="s">
        <v>15500</v>
      </c>
      <c r="DE435" s="17" t="s">
        <v>15500</v>
      </c>
      <c r="DF435" s="17" t="s">
        <v>15500</v>
      </c>
      <c r="DG435" s="23" t="s">
        <v>11171</v>
      </c>
      <c r="DH435" s="145"/>
    </row>
    <row r="436" spans="1:112" s="17" customFormat="1" x14ac:dyDescent="0.25">
      <c r="A436" s="30" t="s">
        <v>1781</v>
      </c>
      <c r="B436" s="96">
        <v>0</v>
      </c>
      <c r="C436" s="148" t="s">
        <v>15461</v>
      </c>
      <c r="D436" s="96" t="s">
        <v>1536</v>
      </c>
      <c r="E436" s="96">
        <v>44093</v>
      </c>
      <c r="F436" s="96" t="s">
        <v>1782</v>
      </c>
      <c r="G436" s="31">
        <v>58491</v>
      </c>
      <c r="H436" s="43">
        <v>43556</v>
      </c>
      <c r="I436" s="96" t="s">
        <v>87</v>
      </c>
      <c r="J436" s="96"/>
      <c r="K436" s="96"/>
      <c r="L436" s="96" t="s">
        <v>88</v>
      </c>
      <c r="M436" s="124" t="s">
        <v>156</v>
      </c>
      <c r="N436" s="96" t="s">
        <v>156</v>
      </c>
      <c r="O436" s="124" t="s">
        <v>157</v>
      </c>
      <c r="P436" s="96" t="str">
        <f>VLOOKUP(N436,Entries!J:K,2,FALSE)</f>
        <v>UNITED STATES OF AMERICA</v>
      </c>
      <c r="Q436" s="123" t="s">
        <v>1538</v>
      </c>
      <c r="R436" s="30" t="s">
        <v>1538</v>
      </c>
      <c r="S436" s="96" t="s">
        <v>156</v>
      </c>
      <c r="T436" s="124" t="s">
        <v>157</v>
      </c>
      <c r="U436" s="125" t="s">
        <v>159</v>
      </c>
      <c r="V436" s="31" t="s">
        <v>159</v>
      </c>
      <c r="W436" s="64">
        <f>IF(VLOOKUP(R436,Entries!N:P,3,FALSE)=V436,1,VLOOKUP(R436,Entries!N:P,3,FALSE))</f>
        <v>1</v>
      </c>
      <c r="X436" s="124"/>
      <c r="Y436" s="124"/>
      <c r="Z436" s="96"/>
      <c r="AA436" s="96"/>
      <c r="AB436" s="96"/>
      <c r="AC436" s="96" t="s">
        <v>93</v>
      </c>
      <c r="AD436" s="96" t="s">
        <v>117</v>
      </c>
      <c r="AE436" s="96" t="s">
        <v>117</v>
      </c>
      <c r="AF436" s="96" t="s">
        <v>94</v>
      </c>
      <c r="AG436" s="96" t="s">
        <v>650</v>
      </c>
      <c r="AH436" s="96"/>
      <c r="AI436" s="96"/>
      <c r="AJ436" s="96">
        <v>1</v>
      </c>
      <c r="AK436" s="96" t="s">
        <v>95</v>
      </c>
      <c r="AL436" s="96"/>
      <c r="AM436" s="31"/>
      <c r="AN436" s="30" t="s">
        <v>96</v>
      </c>
      <c r="AO436" s="96" t="s">
        <v>97</v>
      </c>
      <c r="AP436" s="31" t="s">
        <v>97</v>
      </c>
      <c r="AQ436">
        <v>21104.23543904</v>
      </c>
      <c r="AR436" t="s">
        <v>12028</v>
      </c>
      <c r="AS436" t="s">
        <v>11225</v>
      </c>
      <c r="AT436" t="s">
        <v>12029</v>
      </c>
      <c r="AU436">
        <v>97.369600000000005</v>
      </c>
      <c r="AV436" s="96">
        <v>1.6994092858222223</v>
      </c>
      <c r="AW436">
        <v>166.80760000000001</v>
      </c>
      <c r="AX436" s="96">
        <v>2.910707677275556</v>
      </c>
      <c r="AY436">
        <v>1.0415000000000001E-3</v>
      </c>
      <c r="AZ436">
        <v>188.3895</v>
      </c>
      <c r="BA436" s="96">
        <v>3.4103953381644443</v>
      </c>
      <c r="BB436">
        <v>171.71709999999999</v>
      </c>
      <c r="BC436" s="96">
        <v>2.8743821471111111</v>
      </c>
      <c r="BD436">
        <v>15.244771589999999</v>
      </c>
      <c r="BE436" s="96">
        <f t="shared" si="51"/>
        <v>6870.4938263007225</v>
      </c>
      <c r="BF436" s="96">
        <f t="shared" si="52"/>
        <v>506.64944562081382</v>
      </c>
      <c r="BG436" s="96">
        <f t="shared" si="53"/>
        <v>492.33820698063028</v>
      </c>
      <c r="BH436">
        <v>6876.9058923355442</v>
      </c>
      <c r="BI436">
        <v>1.078644107356056E-3</v>
      </c>
      <c r="BJ436">
        <v>1.6993310160953541</v>
      </c>
      <c r="BK436">
        <v>2.911341837080319</v>
      </c>
      <c r="BL436">
        <v>2.104418127058318</v>
      </c>
      <c r="BM436">
        <v>4.1806268070728301</v>
      </c>
      <c r="BN436">
        <v>1.6994201594964831</v>
      </c>
      <c r="BO436">
        <v>2.9113418378450051</v>
      </c>
      <c r="BP436">
        <v>1.6312214788174739E-3</v>
      </c>
      <c r="BQ436">
        <v>2.104418127058318</v>
      </c>
      <c r="BR436">
        <v>6867.4546363801373</v>
      </c>
      <c r="BS436" s="96">
        <v>507.42220121751234</v>
      </c>
      <c r="BT436" s="96">
        <v>485.87044057145613</v>
      </c>
      <c r="BU436">
        <v>4.1806268070728301</v>
      </c>
      <c r="BV436" s="60" t="str">
        <f t="shared" si="55"/>
        <v>no propulsion</v>
      </c>
      <c r="BW436" s="30" t="s">
        <v>170</v>
      </c>
      <c r="BX436" s="96">
        <v>0.1</v>
      </c>
      <c r="BY436" s="96">
        <v>0.3</v>
      </c>
      <c r="BZ436" s="96">
        <v>0.3</v>
      </c>
      <c r="CA436" s="96">
        <v>4.36E-2</v>
      </c>
      <c r="CB436" s="96">
        <v>0.01</v>
      </c>
      <c r="CC436" s="96">
        <v>3.5000000000000003E-2</v>
      </c>
      <c r="CD436" s="96">
        <v>0.3</v>
      </c>
      <c r="CE436" s="96">
        <v>0.1</v>
      </c>
      <c r="CF436" s="31">
        <v>0.3</v>
      </c>
      <c r="CG436" s="30">
        <v>5.7</v>
      </c>
      <c r="CH436" s="96">
        <v>5.7</v>
      </c>
      <c r="CI436" s="96">
        <v>5.7</v>
      </c>
      <c r="CJ436" s="96">
        <f>Population!$CG436-Population!$CI436</f>
        <v>0</v>
      </c>
      <c r="CK436" s="118">
        <f>_xlfn.DAYS(Entries!$AY$2,Population!H436)</f>
        <v>738</v>
      </c>
      <c r="CL436" s="118">
        <f t="shared" si="56"/>
        <v>365</v>
      </c>
      <c r="CM436" s="117">
        <f>Entries!$AY$5</f>
        <v>0.15</v>
      </c>
      <c r="CN436" s="117">
        <f t="shared" si="54"/>
        <v>0</v>
      </c>
      <c r="CO436" s="119" t="str">
        <f t="shared" si="57"/>
        <v>-</v>
      </c>
      <c r="CP436" s="30" t="s">
        <v>103</v>
      </c>
      <c r="CQ436" s="96">
        <v>0</v>
      </c>
      <c r="CR436" s="96" t="s">
        <v>95</v>
      </c>
      <c r="CS436" s="96"/>
      <c r="CT436" s="31"/>
      <c r="CU436" s="30" t="s">
        <v>1539</v>
      </c>
      <c r="CV436" s="96" t="s">
        <v>1540</v>
      </c>
      <c r="CW436" s="96" t="s">
        <v>157</v>
      </c>
      <c r="CX436" s="96" t="s">
        <v>106</v>
      </c>
      <c r="CY436" s="96" t="s">
        <v>107</v>
      </c>
      <c r="CZ436" s="96" t="s">
        <v>108</v>
      </c>
      <c r="DA436" s="31"/>
      <c r="DB436" s="17" t="s">
        <v>15462</v>
      </c>
      <c r="DC436" s="17" t="s">
        <v>15500</v>
      </c>
      <c r="DD436" s="17" t="s">
        <v>15500</v>
      </c>
      <c r="DE436" s="17" t="s">
        <v>15500</v>
      </c>
      <c r="DF436" s="17" t="s">
        <v>15500</v>
      </c>
      <c r="DG436" s="23" t="s">
        <v>11171</v>
      </c>
      <c r="DH436" s="145"/>
    </row>
    <row r="437" spans="1:112" s="17" customFormat="1" x14ac:dyDescent="0.25">
      <c r="A437" s="32" t="s">
        <v>1783</v>
      </c>
      <c r="B437" s="98">
        <v>0</v>
      </c>
      <c r="C437" s="64" t="s">
        <v>15461</v>
      </c>
      <c r="D437" s="98" t="s">
        <v>1536</v>
      </c>
      <c r="E437" s="98">
        <v>44098</v>
      </c>
      <c r="F437" s="98" t="s">
        <v>1784</v>
      </c>
      <c r="G437" s="33">
        <v>58468</v>
      </c>
      <c r="H437" s="44">
        <v>43556</v>
      </c>
      <c r="I437" s="98" t="s">
        <v>87</v>
      </c>
      <c r="J437" s="98"/>
      <c r="K437" s="98"/>
      <c r="L437" s="98" t="s">
        <v>88</v>
      </c>
      <c r="M437" t="s">
        <v>156</v>
      </c>
      <c r="N437" s="98" t="s">
        <v>156</v>
      </c>
      <c r="O437" t="s">
        <v>157</v>
      </c>
      <c r="P437" s="64" t="str">
        <f>VLOOKUP(N437,Entries!J:K,2,FALSE)</f>
        <v>UNITED STATES OF AMERICA</v>
      </c>
      <c r="Q437" s="38" t="s">
        <v>1538</v>
      </c>
      <c r="R437" s="32" t="s">
        <v>1538</v>
      </c>
      <c r="S437" s="98" t="s">
        <v>156</v>
      </c>
      <c r="T437" t="s">
        <v>157</v>
      </c>
      <c r="U437" s="39" t="s">
        <v>159</v>
      </c>
      <c r="V437" s="33" t="s">
        <v>159</v>
      </c>
      <c r="W437" s="64">
        <f>IF(VLOOKUP(R437,Entries!N:P,3,FALSE)=V437,1,VLOOKUP(R437,Entries!N:P,3,FALSE))</f>
        <v>1</v>
      </c>
      <c r="X437"/>
      <c r="Y437"/>
      <c r="Z437" s="98"/>
      <c r="AA437" s="98"/>
      <c r="AB437" s="98"/>
      <c r="AC437" s="98" t="s">
        <v>93</v>
      </c>
      <c r="AD437" s="98" t="s">
        <v>117</v>
      </c>
      <c r="AE437" s="98" t="s">
        <v>117</v>
      </c>
      <c r="AF437" s="98" t="s">
        <v>94</v>
      </c>
      <c r="AG437" s="98" t="s">
        <v>650</v>
      </c>
      <c r="AH437" s="98"/>
      <c r="AI437" s="98"/>
      <c r="AJ437" s="98">
        <v>1</v>
      </c>
      <c r="AK437" s="98" t="s">
        <v>95</v>
      </c>
      <c r="AL437" s="98"/>
      <c r="AM437" s="33"/>
      <c r="AN437" s="32" t="s">
        <v>96</v>
      </c>
      <c r="AO437" s="98" t="s">
        <v>97</v>
      </c>
      <c r="AP437" s="33" t="s">
        <v>97</v>
      </c>
      <c r="AQ437">
        <v>21104.13074226</v>
      </c>
      <c r="AR437" t="s">
        <v>12030</v>
      </c>
      <c r="AS437" t="s">
        <v>11225</v>
      </c>
      <c r="AT437" t="s">
        <v>12031</v>
      </c>
      <c r="AU437">
        <v>97.369</v>
      </c>
      <c r="AV437" s="98">
        <v>1.7012471171422223</v>
      </c>
      <c r="AW437">
        <v>166.7713</v>
      </c>
      <c r="AX437" s="98">
        <v>2.9451028736888891</v>
      </c>
      <c r="AY437">
        <v>1.0717999999999999E-3</v>
      </c>
      <c r="AZ437">
        <v>195.40129999999999</v>
      </c>
      <c r="BA437" s="98">
        <v>1.8689295901422223</v>
      </c>
      <c r="BB437">
        <v>164.69</v>
      </c>
      <c r="BC437" s="98">
        <v>4.4191936906133336</v>
      </c>
      <c r="BD437">
        <v>15.24413382</v>
      </c>
      <c r="BE437" s="96">
        <f t="shared" si="51"/>
        <v>6870.6854525505869</v>
      </c>
      <c r="BF437" s="96">
        <f t="shared" si="52"/>
        <v>507.04945321863124</v>
      </c>
      <c r="BG437" s="96">
        <f t="shared" si="53"/>
        <v>492.32145188254344</v>
      </c>
      <c r="BH437">
        <v>6877.0972957612603</v>
      </c>
      <c r="BI437">
        <v>9.6836002390951123E-4</v>
      </c>
      <c r="BJ437">
        <v>1.6993205562256211</v>
      </c>
      <c r="BK437">
        <v>2.9107082828130788</v>
      </c>
      <c r="BL437">
        <v>2.1769017571266551</v>
      </c>
      <c r="BM437">
        <v>4.1078760474552629</v>
      </c>
      <c r="BN437">
        <v>1.699409687496152</v>
      </c>
      <c r="BO437">
        <v>2.9107082832552029</v>
      </c>
      <c r="BP437">
        <v>1.569079102143511E-3</v>
      </c>
      <c r="BQ437">
        <v>2.1769017571266551</v>
      </c>
      <c r="BR437">
        <v>6867.6463208944842</v>
      </c>
      <c r="BS437" s="96">
        <v>539.09379068300132</v>
      </c>
      <c r="BT437" s="96">
        <v>503.3444542000625</v>
      </c>
      <c r="BU437">
        <v>4.1078760474552629</v>
      </c>
      <c r="BV437" s="65" t="str">
        <f t="shared" si="55"/>
        <v>no propulsion</v>
      </c>
      <c r="BW437" s="32" t="s">
        <v>170</v>
      </c>
      <c r="BX437" s="98">
        <v>0.1</v>
      </c>
      <c r="BY437" s="98">
        <v>0.3</v>
      </c>
      <c r="BZ437" s="98">
        <v>0.3</v>
      </c>
      <c r="CA437" s="98">
        <v>4.36E-2</v>
      </c>
      <c r="CB437" s="98">
        <v>0.01</v>
      </c>
      <c r="CC437" s="98">
        <v>3.5000000000000003E-2</v>
      </c>
      <c r="CD437" s="98">
        <v>0.3</v>
      </c>
      <c r="CE437" s="98">
        <v>0.1</v>
      </c>
      <c r="CF437" s="33">
        <v>0.3</v>
      </c>
      <c r="CG437" s="32">
        <v>5.7</v>
      </c>
      <c r="CH437" s="98">
        <v>5.7</v>
      </c>
      <c r="CI437" s="98">
        <v>5.7</v>
      </c>
      <c r="CJ437" s="98">
        <f>Population!$CG437-Population!$CI437</f>
        <v>0</v>
      </c>
      <c r="CK437" s="120">
        <f>_xlfn.DAYS(Entries!$AY$2,Population!H437)</f>
        <v>738</v>
      </c>
      <c r="CL437" s="120">
        <f t="shared" si="56"/>
        <v>365</v>
      </c>
      <c r="CM437" s="122">
        <f>Entries!$AY$5</f>
        <v>0.15</v>
      </c>
      <c r="CN437" s="122">
        <f t="shared" si="54"/>
        <v>0</v>
      </c>
      <c r="CO437" s="121" t="str">
        <f t="shared" si="57"/>
        <v>-</v>
      </c>
      <c r="CP437" s="32" t="s">
        <v>103</v>
      </c>
      <c r="CQ437" s="98">
        <v>0</v>
      </c>
      <c r="CR437" s="98" t="s">
        <v>95</v>
      </c>
      <c r="CS437" s="98"/>
      <c r="CT437" s="33"/>
      <c r="CU437" s="32" t="s">
        <v>1539</v>
      </c>
      <c r="CV437" s="98" t="s">
        <v>1540</v>
      </c>
      <c r="CW437" s="98" t="s">
        <v>157</v>
      </c>
      <c r="CX437" s="98" t="s">
        <v>106</v>
      </c>
      <c r="CY437" s="98" t="s">
        <v>107</v>
      </c>
      <c r="CZ437" s="98" t="s">
        <v>108</v>
      </c>
      <c r="DA437" s="33"/>
      <c r="DB437" s="17" t="s">
        <v>15462</v>
      </c>
      <c r="DC437" s="17" t="s">
        <v>15500</v>
      </c>
      <c r="DD437" s="17" t="s">
        <v>15500</v>
      </c>
      <c r="DE437" s="17" t="s">
        <v>15500</v>
      </c>
      <c r="DF437" s="17" t="s">
        <v>15500</v>
      </c>
      <c r="DG437" s="23" t="s">
        <v>11171</v>
      </c>
      <c r="DH437" s="145"/>
    </row>
    <row r="438" spans="1:112" s="17" customFormat="1" x14ac:dyDescent="0.25">
      <c r="A438" s="30" t="s">
        <v>1785</v>
      </c>
      <c r="B438" s="96">
        <v>0</v>
      </c>
      <c r="C438" s="148" t="s">
        <v>15461</v>
      </c>
      <c r="D438" s="96" t="s">
        <v>1536</v>
      </c>
      <c r="E438" s="96">
        <v>46813</v>
      </c>
      <c r="F438" s="96" t="s">
        <v>1786</v>
      </c>
      <c r="G438" s="31">
        <v>64975</v>
      </c>
      <c r="H438" s="43">
        <v>44132</v>
      </c>
      <c r="I438" s="97" t="s">
        <v>128</v>
      </c>
      <c r="J438" s="97"/>
      <c r="K438" s="97"/>
      <c r="L438" s="96" t="s">
        <v>298</v>
      </c>
      <c r="M438" s="124" t="s">
        <v>299</v>
      </c>
      <c r="N438" s="96" t="s">
        <v>299</v>
      </c>
      <c r="O438" s="124" t="s">
        <v>11126</v>
      </c>
      <c r="P438" s="96" t="str">
        <f>VLOOKUP(N438,Entries!J:K,2,FALSE)</f>
        <v>NEW ZEALAND</v>
      </c>
      <c r="Q438" s="123" t="s">
        <v>1538</v>
      </c>
      <c r="R438" s="30" t="s">
        <v>1538</v>
      </c>
      <c r="S438" s="96" t="s">
        <v>156</v>
      </c>
      <c r="T438" s="124" t="s">
        <v>157</v>
      </c>
      <c r="U438" s="125" t="s">
        <v>159</v>
      </c>
      <c r="V438" s="31" t="s">
        <v>159</v>
      </c>
      <c r="W438" s="64">
        <f>IF(VLOOKUP(R438,Entries!N:P,3,FALSE)=V438,1,VLOOKUP(R438,Entries!N:P,3,FALSE))</f>
        <v>1</v>
      </c>
      <c r="X438" s="124"/>
      <c r="Y438" s="124"/>
      <c r="Z438" s="96"/>
      <c r="AA438" s="96"/>
      <c r="AB438" s="96"/>
      <c r="AC438" s="96" t="s">
        <v>93</v>
      </c>
      <c r="AD438" s="96" t="s">
        <v>117</v>
      </c>
      <c r="AE438" s="96" t="s">
        <v>117</v>
      </c>
      <c r="AF438" s="96" t="s">
        <v>94</v>
      </c>
      <c r="AG438" s="96" t="s">
        <v>650</v>
      </c>
      <c r="AH438" s="96"/>
      <c r="AI438" s="96"/>
      <c r="AJ438" s="96">
        <v>1</v>
      </c>
      <c r="AK438" s="96" t="s">
        <v>95</v>
      </c>
      <c r="AL438" s="96"/>
      <c r="AM438" s="31"/>
      <c r="AN438" s="30" t="s">
        <v>96</v>
      </c>
      <c r="AO438" s="96" t="s">
        <v>97</v>
      </c>
      <c r="AP438" s="31" t="s">
        <v>97</v>
      </c>
      <c r="AQ438">
        <v>21104.588304829998</v>
      </c>
      <c r="AR438" t="s">
        <v>12032</v>
      </c>
      <c r="AS438" t="s">
        <v>11225</v>
      </c>
      <c r="AT438" t="s">
        <v>12033</v>
      </c>
      <c r="AU438">
        <v>97.474299999999999</v>
      </c>
      <c r="AV438" s="96">
        <v>1.7013221662844444</v>
      </c>
      <c r="AW438">
        <v>168.74199999999999</v>
      </c>
      <c r="AX438" s="96">
        <v>2.9530353934888889</v>
      </c>
      <c r="AY438">
        <v>1.4572000000000001E-3</v>
      </c>
      <c r="AZ438">
        <v>107.0818</v>
      </c>
      <c r="BA438" s="96">
        <v>1.341772197871111</v>
      </c>
      <c r="BB438">
        <v>253.2012</v>
      </c>
      <c r="BC438" s="96">
        <v>4.9466634967555558</v>
      </c>
      <c r="BD438">
        <v>15.16276845</v>
      </c>
      <c r="BE438" s="96">
        <f t="shared" si="51"/>
        <v>6895.2428446971153</v>
      </c>
      <c r="BF438" s="96">
        <f t="shared" si="52"/>
        <v>534.29059257040717</v>
      </c>
      <c r="BG438" s="96">
        <f t="shared" si="53"/>
        <v>514.1950968238225</v>
      </c>
      <c r="BH438">
        <v>6901.63960204254</v>
      </c>
      <c r="BI438">
        <v>2.4709993557195109E-3</v>
      </c>
      <c r="BJ438">
        <v>1.7011577858875639</v>
      </c>
      <c r="BK438">
        <v>2.945103486486357</v>
      </c>
      <c r="BL438">
        <v>1.5500210076095171</v>
      </c>
      <c r="BM438">
        <v>4.7381045606622969</v>
      </c>
      <c r="BN438">
        <v>1.7012475194810259</v>
      </c>
      <c r="BO438">
        <v>2.945103487630178</v>
      </c>
      <c r="BP438">
        <v>2.5934561748433222E-3</v>
      </c>
      <c r="BQ438">
        <v>1.5500210076095171</v>
      </c>
      <c r="BR438">
        <v>6892.2191224415319</v>
      </c>
      <c r="BS438" s="96">
        <v>535.69026718533678</v>
      </c>
      <c r="BT438" s="96">
        <v>498.03144353294556</v>
      </c>
      <c r="BU438">
        <v>4.7381045606622969</v>
      </c>
      <c r="BV438" s="60" t="str">
        <f t="shared" si="55"/>
        <v>no propulsion</v>
      </c>
      <c r="BW438" s="30" t="s">
        <v>170</v>
      </c>
      <c r="BX438" s="96">
        <v>0.1</v>
      </c>
      <c r="BY438" s="96">
        <v>0.3</v>
      </c>
      <c r="BZ438" s="96">
        <v>0.3</v>
      </c>
      <c r="CA438" s="16">
        <v>4.36E-2</v>
      </c>
      <c r="CB438" s="16">
        <v>0.01</v>
      </c>
      <c r="CC438" s="16">
        <v>3.5000000000000003E-2</v>
      </c>
      <c r="CD438" s="96">
        <v>0.3</v>
      </c>
      <c r="CE438" s="96">
        <v>0.1</v>
      </c>
      <c r="CF438" s="31">
        <v>0.3</v>
      </c>
      <c r="CG438" s="30">
        <v>5.7</v>
      </c>
      <c r="CH438" s="96">
        <v>5.7</v>
      </c>
      <c r="CI438" s="96">
        <v>5.7</v>
      </c>
      <c r="CJ438" s="96">
        <f>Population!$CG438-Population!$CI438</f>
        <v>0</v>
      </c>
      <c r="CK438" s="118">
        <f>_xlfn.DAYS(Entries!$AY$2,Population!H438)</f>
        <v>162</v>
      </c>
      <c r="CL438" s="118">
        <f t="shared" si="56"/>
        <v>365</v>
      </c>
      <c r="CM438" s="117">
        <f>Entries!$AY$5</f>
        <v>0.15</v>
      </c>
      <c r="CN438" s="117">
        <f t="shared" si="54"/>
        <v>0</v>
      </c>
      <c r="CO438" s="119" t="str">
        <f t="shared" si="57"/>
        <v>-</v>
      </c>
      <c r="CP438" s="30" t="s">
        <v>103</v>
      </c>
      <c r="CQ438" s="96">
        <v>0</v>
      </c>
      <c r="CR438" s="96" t="s">
        <v>95</v>
      </c>
      <c r="CS438" s="96"/>
      <c r="CT438" s="31"/>
      <c r="CU438" s="30" t="s">
        <v>1539</v>
      </c>
      <c r="CV438" s="96" t="s">
        <v>1540</v>
      </c>
      <c r="CW438" s="96" t="s">
        <v>156</v>
      </c>
      <c r="CX438" s="96" t="s">
        <v>106</v>
      </c>
      <c r="CY438" s="96" t="s">
        <v>107</v>
      </c>
      <c r="CZ438" s="96" t="s">
        <v>108</v>
      </c>
      <c r="DA438" s="31"/>
      <c r="DB438" s="17" t="s">
        <v>15462</v>
      </c>
      <c r="DC438" s="17" t="s">
        <v>15500</v>
      </c>
      <c r="DD438" s="17" t="s">
        <v>15500</v>
      </c>
      <c r="DE438" s="17" t="s">
        <v>15500</v>
      </c>
      <c r="DF438" s="17" t="s">
        <v>15500</v>
      </c>
      <c r="DG438" s="23" t="s">
        <v>11171</v>
      </c>
      <c r="DH438" s="145"/>
    </row>
    <row r="439" spans="1:112" s="17" customFormat="1" x14ac:dyDescent="0.25">
      <c r="A439" s="32" t="s">
        <v>1787</v>
      </c>
      <c r="B439" s="98">
        <v>0</v>
      </c>
      <c r="C439" s="64" t="s">
        <v>15461</v>
      </c>
      <c r="D439" s="98" t="s">
        <v>1536</v>
      </c>
      <c r="E439" s="98">
        <v>46820</v>
      </c>
      <c r="F439" s="98" t="s">
        <v>1788</v>
      </c>
      <c r="G439" s="33">
        <v>64970</v>
      </c>
      <c r="H439" s="44">
        <v>44132</v>
      </c>
      <c r="I439" s="99" t="s">
        <v>128</v>
      </c>
      <c r="J439" s="99"/>
      <c r="K439" s="99"/>
      <c r="L439" s="98" t="s">
        <v>298</v>
      </c>
      <c r="M439" t="s">
        <v>299</v>
      </c>
      <c r="N439" s="98" t="s">
        <v>299</v>
      </c>
      <c r="O439" t="s">
        <v>11126</v>
      </c>
      <c r="P439" s="64" t="str">
        <f>VLOOKUP(N439,Entries!J:K,2,FALSE)</f>
        <v>NEW ZEALAND</v>
      </c>
      <c r="Q439" s="38" t="s">
        <v>1538</v>
      </c>
      <c r="R439" s="32" t="s">
        <v>1538</v>
      </c>
      <c r="S439" s="98" t="s">
        <v>156</v>
      </c>
      <c r="T439" t="s">
        <v>157</v>
      </c>
      <c r="U439" s="39" t="s">
        <v>159</v>
      </c>
      <c r="V439" s="33" t="s">
        <v>159</v>
      </c>
      <c r="W439" s="64">
        <f>IF(VLOOKUP(R439,Entries!N:P,3,FALSE)=V439,1,VLOOKUP(R439,Entries!N:P,3,FALSE))</f>
        <v>1</v>
      </c>
      <c r="X439"/>
      <c r="Y439"/>
      <c r="Z439" s="98"/>
      <c r="AA439" s="98"/>
      <c r="AB439" s="98"/>
      <c r="AC439" s="98" t="s">
        <v>93</v>
      </c>
      <c r="AD439" s="98" t="s">
        <v>117</v>
      </c>
      <c r="AE439" s="98" t="s">
        <v>117</v>
      </c>
      <c r="AF439" s="98" t="s">
        <v>94</v>
      </c>
      <c r="AG439" s="98" t="s">
        <v>650</v>
      </c>
      <c r="AH439" s="98"/>
      <c r="AI439" s="98"/>
      <c r="AJ439" s="98">
        <v>1</v>
      </c>
      <c r="AK439" s="98" t="s">
        <v>95</v>
      </c>
      <c r="AL439" s="98"/>
      <c r="AM439" s="33"/>
      <c r="AN439" s="32" t="s">
        <v>96</v>
      </c>
      <c r="AO439" s="98" t="s">
        <v>97</v>
      </c>
      <c r="AP439" s="33" t="s">
        <v>97</v>
      </c>
      <c r="AQ439">
        <v>21104.541510079998</v>
      </c>
      <c r="AR439" t="s">
        <v>12034</v>
      </c>
      <c r="AS439" t="s">
        <v>11225</v>
      </c>
      <c r="AT439" t="s">
        <v>12035</v>
      </c>
      <c r="AU439">
        <v>97.4786</v>
      </c>
      <c r="AV439" s="98">
        <v>1.7012436264844446</v>
      </c>
      <c r="AW439">
        <v>169.19649999999999</v>
      </c>
      <c r="AX439" s="98">
        <v>2.9505325918622223</v>
      </c>
      <c r="AY439">
        <v>1.5920999999999999E-3</v>
      </c>
      <c r="AZ439">
        <v>76.877899999999997</v>
      </c>
      <c r="BA439" s="98">
        <v>1.4808975995911111</v>
      </c>
      <c r="BB439">
        <v>283.423</v>
      </c>
      <c r="BC439" s="98">
        <v>4.8079081047600001</v>
      </c>
      <c r="BD439">
        <v>15.177149930000001</v>
      </c>
      <c r="BE439" s="96">
        <f t="shared" si="51"/>
        <v>6890.8863190441716</v>
      </c>
      <c r="BF439" s="96">
        <f t="shared" si="52"/>
        <v>530.85729915272259</v>
      </c>
      <c r="BG439" s="96">
        <f t="shared" si="53"/>
        <v>508.91533893562155</v>
      </c>
      <c r="BH439">
        <v>6897.2970890964743</v>
      </c>
      <c r="BI439">
        <v>2.7605075822622689E-3</v>
      </c>
      <c r="BJ439">
        <v>1.7012326708951919</v>
      </c>
      <c r="BK439">
        <v>2.9530360079351161</v>
      </c>
      <c r="BL439">
        <v>1.2607183344052331</v>
      </c>
      <c r="BM439">
        <v>5.0277208980741346</v>
      </c>
      <c r="BN439">
        <v>1.701322568971271</v>
      </c>
      <c r="BO439">
        <v>2.9530360088726071</v>
      </c>
      <c r="BP439">
        <v>2.733709670041452E-3</v>
      </c>
      <c r="BQ439">
        <v>1.2607183344052331</v>
      </c>
      <c r="BR439">
        <v>6887.8608553591412</v>
      </c>
      <c r="BS439" s="96">
        <v>537.4076614461128</v>
      </c>
      <c r="BT439" s="96">
        <v>497.57079155661813</v>
      </c>
      <c r="BU439">
        <v>5.0277208980741346</v>
      </c>
      <c r="BV439" s="65" t="str">
        <f t="shared" si="55"/>
        <v>no propulsion</v>
      </c>
      <c r="BW439" s="32" t="s">
        <v>170</v>
      </c>
      <c r="BX439" s="98">
        <v>0.1</v>
      </c>
      <c r="BY439" s="98">
        <v>0.3</v>
      </c>
      <c r="BZ439" s="98">
        <v>0.3</v>
      </c>
      <c r="CA439" s="21">
        <v>4.36E-2</v>
      </c>
      <c r="CB439" s="21">
        <v>0.01</v>
      </c>
      <c r="CC439" s="21">
        <v>3.5000000000000003E-2</v>
      </c>
      <c r="CD439" s="98">
        <v>0.3</v>
      </c>
      <c r="CE439" s="98">
        <v>0.1</v>
      </c>
      <c r="CF439" s="33">
        <v>0.3</v>
      </c>
      <c r="CG439" s="32">
        <v>5.7</v>
      </c>
      <c r="CH439" s="98">
        <v>5.7</v>
      </c>
      <c r="CI439" s="98">
        <v>5.7</v>
      </c>
      <c r="CJ439" s="98">
        <f>Population!$CG439-Population!$CI439</f>
        <v>0</v>
      </c>
      <c r="CK439" s="120">
        <f>_xlfn.DAYS(Entries!$AY$2,Population!H439)</f>
        <v>162</v>
      </c>
      <c r="CL439" s="120">
        <f t="shared" si="56"/>
        <v>365</v>
      </c>
      <c r="CM439" s="122">
        <f>Entries!$AY$5</f>
        <v>0.15</v>
      </c>
      <c r="CN439" s="122">
        <f t="shared" si="54"/>
        <v>0</v>
      </c>
      <c r="CO439" s="121" t="str">
        <f t="shared" si="57"/>
        <v>-</v>
      </c>
      <c r="CP439" s="32" t="s">
        <v>103</v>
      </c>
      <c r="CQ439" s="98">
        <v>0</v>
      </c>
      <c r="CR439" s="98" t="s">
        <v>95</v>
      </c>
      <c r="CS439" s="98"/>
      <c r="CT439" s="33"/>
      <c r="CU439" s="32" t="s">
        <v>1539</v>
      </c>
      <c r="CV439" s="98" t="s">
        <v>1540</v>
      </c>
      <c r="CW439" s="98" t="s">
        <v>156</v>
      </c>
      <c r="CX439" s="98" t="s">
        <v>106</v>
      </c>
      <c r="CY439" s="98" t="s">
        <v>107</v>
      </c>
      <c r="CZ439" s="98" t="s">
        <v>108</v>
      </c>
      <c r="DA439" s="33"/>
      <c r="DB439" s="17" t="s">
        <v>15462</v>
      </c>
      <c r="DC439" s="17" t="s">
        <v>15500</v>
      </c>
      <c r="DD439" s="17" t="s">
        <v>15500</v>
      </c>
      <c r="DE439" s="17" t="s">
        <v>15500</v>
      </c>
      <c r="DF439" s="17" t="s">
        <v>15500</v>
      </c>
      <c r="DG439" s="23" t="s">
        <v>11171</v>
      </c>
      <c r="DH439" s="145"/>
    </row>
    <row r="440" spans="1:112" s="17" customFormat="1" x14ac:dyDescent="0.25">
      <c r="A440" s="30" t="s">
        <v>1789</v>
      </c>
      <c r="B440" s="96">
        <v>0</v>
      </c>
      <c r="C440" s="148" t="s">
        <v>15461</v>
      </c>
      <c r="D440" s="96" t="s">
        <v>1536</v>
      </c>
      <c r="E440" s="96">
        <v>46819</v>
      </c>
      <c r="F440" s="96" t="s">
        <v>1790</v>
      </c>
      <c r="G440" s="31">
        <v>64969</v>
      </c>
      <c r="H440" s="43">
        <v>44132</v>
      </c>
      <c r="I440" s="97" t="s">
        <v>128</v>
      </c>
      <c r="J440" s="97"/>
      <c r="K440" s="97"/>
      <c r="L440" s="96" t="s">
        <v>298</v>
      </c>
      <c r="M440" s="124" t="s">
        <v>299</v>
      </c>
      <c r="N440" s="96" t="s">
        <v>299</v>
      </c>
      <c r="O440" s="124" t="s">
        <v>11126</v>
      </c>
      <c r="P440" s="96" t="str">
        <f>VLOOKUP(N440,Entries!J:K,2,FALSE)</f>
        <v>NEW ZEALAND</v>
      </c>
      <c r="Q440" s="123" t="s">
        <v>1538</v>
      </c>
      <c r="R440" s="30" t="s">
        <v>1538</v>
      </c>
      <c r="S440" s="96" t="s">
        <v>156</v>
      </c>
      <c r="T440" s="124" t="s">
        <v>157</v>
      </c>
      <c r="U440" s="125" t="s">
        <v>159</v>
      </c>
      <c r="V440" s="31" t="s">
        <v>159</v>
      </c>
      <c r="W440" s="64">
        <f>IF(VLOOKUP(R440,Entries!N:P,3,FALSE)=V440,1,VLOOKUP(R440,Entries!N:P,3,FALSE))</f>
        <v>1</v>
      </c>
      <c r="X440" s="124"/>
      <c r="Y440" s="124"/>
      <c r="Z440" s="96"/>
      <c r="AA440" s="96"/>
      <c r="AB440" s="96"/>
      <c r="AC440" s="96" t="s">
        <v>93</v>
      </c>
      <c r="AD440" s="96" t="s">
        <v>117</v>
      </c>
      <c r="AE440" s="96" t="s">
        <v>117</v>
      </c>
      <c r="AF440" s="96" t="s">
        <v>94</v>
      </c>
      <c r="AG440" s="96" t="s">
        <v>650</v>
      </c>
      <c r="AH440" s="96"/>
      <c r="AI440" s="96"/>
      <c r="AJ440" s="96">
        <v>1</v>
      </c>
      <c r="AK440" s="96" t="s">
        <v>95</v>
      </c>
      <c r="AL440" s="96"/>
      <c r="AM440" s="31"/>
      <c r="AN440" s="30" t="s">
        <v>96</v>
      </c>
      <c r="AO440" s="96" t="s">
        <v>97</v>
      </c>
      <c r="AP440" s="31" t="s">
        <v>97</v>
      </c>
      <c r="AQ440">
        <v>21104.569081580001</v>
      </c>
      <c r="AR440" t="s">
        <v>12036</v>
      </c>
      <c r="AS440" t="s">
        <v>11225</v>
      </c>
      <c r="AT440" t="s">
        <v>12037</v>
      </c>
      <c r="AU440">
        <v>97.474100000000007</v>
      </c>
      <c r="AV440" s="96">
        <v>1.7012575891155557</v>
      </c>
      <c r="AW440">
        <v>169.0531</v>
      </c>
      <c r="AX440" s="96">
        <v>2.9530790267111113</v>
      </c>
      <c r="AY440">
        <v>1.7424000000000001E-3</v>
      </c>
      <c r="AZ440">
        <v>84.849199999999996</v>
      </c>
      <c r="BA440" s="96">
        <v>1.2919448034222221</v>
      </c>
      <c r="BB440">
        <v>275.47289999999998</v>
      </c>
      <c r="BC440" s="96">
        <v>4.996578157648889</v>
      </c>
      <c r="BD440">
        <v>15.17507447</v>
      </c>
      <c r="BE440" s="96">
        <f t="shared" si="51"/>
        <v>6891.5146051618613</v>
      </c>
      <c r="BF440" s="96">
        <f t="shared" si="52"/>
        <v>532.52238020989444</v>
      </c>
      <c r="BG440" s="96">
        <f t="shared" si="53"/>
        <v>508.50683011382716</v>
      </c>
      <c r="BH440">
        <v>6897.9222297655706</v>
      </c>
      <c r="BI440">
        <v>2.8849297704402542E-3</v>
      </c>
      <c r="BJ440">
        <v>1.701154200130417</v>
      </c>
      <c r="BK440">
        <v>2.9505332058873348</v>
      </c>
      <c r="BL440">
        <v>1.3481711940700241</v>
      </c>
      <c r="BM440">
        <v>4.9406378692942816</v>
      </c>
      <c r="BN440">
        <v>1.7012440291554569</v>
      </c>
      <c r="BO440">
        <v>2.9505332068860302</v>
      </c>
      <c r="BP440">
        <v>2.89155347272912E-3</v>
      </c>
      <c r="BQ440">
        <v>1.5114688912169021</v>
      </c>
      <c r="BR440">
        <v>6888.489226501365</v>
      </c>
      <c r="BS440" s="96">
        <v>535.67130745053055</v>
      </c>
      <c r="BT440" s="96">
        <v>497.24062469355613</v>
      </c>
      <c r="BU440">
        <v>4.9406378692942816</v>
      </c>
      <c r="BV440" s="60" t="str">
        <f t="shared" si="55"/>
        <v>no propulsion</v>
      </c>
      <c r="BW440" s="30" t="s">
        <v>170</v>
      </c>
      <c r="BX440" s="96">
        <v>0.1</v>
      </c>
      <c r="BY440" s="96">
        <v>0.3</v>
      </c>
      <c r="BZ440" s="96">
        <v>0.3</v>
      </c>
      <c r="CA440" s="16">
        <v>4.36E-2</v>
      </c>
      <c r="CB440" s="16">
        <v>0.01</v>
      </c>
      <c r="CC440" s="16">
        <v>3.5000000000000003E-2</v>
      </c>
      <c r="CD440" s="96">
        <v>0.3</v>
      </c>
      <c r="CE440" s="96">
        <v>0.1</v>
      </c>
      <c r="CF440" s="31">
        <v>0.3</v>
      </c>
      <c r="CG440" s="30">
        <v>5.7</v>
      </c>
      <c r="CH440" s="96">
        <v>5.7</v>
      </c>
      <c r="CI440" s="96">
        <v>5.7</v>
      </c>
      <c r="CJ440" s="96">
        <f>Population!$CG440-Population!$CI440</f>
        <v>0</v>
      </c>
      <c r="CK440" s="118">
        <f>_xlfn.DAYS(Entries!$AY$2,Population!H440)</f>
        <v>162</v>
      </c>
      <c r="CL440" s="118">
        <f t="shared" si="56"/>
        <v>365</v>
      </c>
      <c r="CM440" s="117">
        <f>Entries!$AY$5</f>
        <v>0.15</v>
      </c>
      <c r="CN440" s="117">
        <f t="shared" si="54"/>
        <v>0</v>
      </c>
      <c r="CO440" s="119" t="str">
        <f t="shared" si="57"/>
        <v>-</v>
      </c>
      <c r="CP440" s="30" t="s">
        <v>103</v>
      </c>
      <c r="CQ440" s="96">
        <v>0</v>
      </c>
      <c r="CR440" s="96" t="s">
        <v>95</v>
      </c>
      <c r="CS440" s="96"/>
      <c r="CT440" s="31"/>
      <c r="CU440" s="30" t="s">
        <v>1539</v>
      </c>
      <c r="CV440" s="96" t="s">
        <v>1540</v>
      </c>
      <c r="CW440" s="96" t="s">
        <v>156</v>
      </c>
      <c r="CX440" s="96" t="s">
        <v>106</v>
      </c>
      <c r="CY440" s="96" t="s">
        <v>107</v>
      </c>
      <c r="CZ440" s="96" t="s">
        <v>108</v>
      </c>
      <c r="DA440" s="31"/>
      <c r="DB440" s="17" t="s">
        <v>15462</v>
      </c>
      <c r="DC440" s="17" t="s">
        <v>15500</v>
      </c>
      <c r="DD440" s="17" t="s">
        <v>15500</v>
      </c>
      <c r="DE440" s="17" t="s">
        <v>15500</v>
      </c>
      <c r="DF440" s="17" t="s">
        <v>15500</v>
      </c>
      <c r="DG440" s="23" t="s">
        <v>11171</v>
      </c>
      <c r="DH440" s="145"/>
    </row>
    <row r="441" spans="1:112" s="17" customFormat="1" x14ac:dyDescent="0.25">
      <c r="A441" s="32" t="s">
        <v>1791</v>
      </c>
      <c r="B441" s="98">
        <v>0</v>
      </c>
      <c r="C441" s="64" t="s">
        <v>15461</v>
      </c>
      <c r="D441" s="98" t="s">
        <v>1536</v>
      </c>
      <c r="E441" s="98">
        <v>46821</v>
      </c>
      <c r="F441" s="98" t="s">
        <v>1792</v>
      </c>
      <c r="G441" s="33">
        <v>64971</v>
      </c>
      <c r="H441" s="44">
        <v>44132</v>
      </c>
      <c r="I441" s="99" t="s">
        <v>128</v>
      </c>
      <c r="J441" s="99"/>
      <c r="K441" s="99"/>
      <c r="L441" s="98" t="s">
        <v>298</v>
      </c>
      <c r="M441" t="s">
        <v>299</v>
      </c>
      <c r="N441" s="98" t="s">
        <v>299</v>
      </c>
      <c r="O441" t="s">
        <v>11126</v>
      </c>
      <c r="P441" s="64" t="str">
        <f>VLOOKUP(N441,Entries!J:K,2,FALSE)</f>
        <v>NEW ZEALAND</v>
      </c>
      <c r="Q441" s="38" t="s">
        <v>1538</v>
      </c>
      <c r="R441" s="32" t="s">
        <v>1538</v>
      </c>
      <c r="S441" s="98" t="s">
        <v>156</v>
      </c>
      <c r="T441" t="s">
        <v>157</v>
      </c>
      <c r="U441" s="39" t="s">
        <v>159</v>
      </c>
      <c r="V441" s="33" t="s">
        <v>159</v>
      </c>
      <c r="W441" s="64">
        <f>IF(VLOOKUP(R441,Entries!N:P,3,FALSE)=V441,1,VLOOKUP(R441,Entries!N:P,3,FALSE))</f>
        <v>1</v>
      </c>
      <c r="X441"/>
      <c r="Y441"/>
      <c r="Z441" s="98"/>
      <c r="AA441" s="98"/>
      <c r="AB441" s="98"/>
      <c r="AC441" s="98" t="s">
        <v>93</v>
      </c>
      <c r="AD441" s="98" t="s">
        <v>117</v>
      </c>
      <c r="AE441" s="98" t="s">
        <v>117</v>
      </c>
      <c r="AF441" s="98" t="s">
        <v>94</v>
      </c>
      <c r="AG441" s="98" t="s">
        <v>650</v>
      </c>
      <c r="AH441" s="98"/>
      <c r="AI441" s="98"/>
      <c r="AJ441" s="98">
        <v>1</v>
      </c>
      <c r="AK441" s="98" t="s">
        <v>95</v>
      </c>
      <c r="AL441" s="98"/>
      <c r="AM441" s="33"/>
      <c r="AN441" s="32" t="s">
        <v>96</v>
      </c>
      <c r="AO441" s="98" t="s">
        <v>97</v>
      </c>
      <c r="AP441" s="33" t="s">
        <v>97</v>
      </c>
      <c r="AQ441">
        <v>21104.58650392</v>
      </c>
      <c r="AR441" t="s">
        <v>12038</v>
      </c>
      <c r="AS441" t="s">
        <v>11225</v>
      </c>
      <c r="AT441" t="s">
        <v>12039</v>
      </c>
      <c r="AU441">
        <v>97.474900000000005</v>
      </c>
      <c r="AV441" s="98">
        <v>1.7012837690488889</v>
      </c>
      <c r="AW441">
        <v>169.19900000000001</v>
      </c>
      <c r="AX441" s="98">
        <v>2.9508938749422224</v>
      </c>
      <c r="AY441">
        <v>1.6578000000000001E-3</v>
      </c>
      <c r="AZ441">
        <v>74.022999999999996</v>
      </c>
      <c r="BA441" s="98">
        <v>1.5750458758444443</v>
      </c>
      <c r="BB441">
        <v>286.28289999999998</v>
      </c>
      <c r="BC441" s="98">
        <v>4.7136341648266669</v>
      </c>
      <c r="BD441">
        <v>15.17848656</v>
      </c>
      <c r="BE441" s="96">
        <f t="shared" si="51"/>
        <v>6890.4817683651127</v>
      </c>
      <c r="BF441" s="96">
        <f t="shared" si="52"/>
        <v>530.90480904070864</v>
      </c>
      <c r="BG441" s="96">
        <f t="shared" si="53"/>
        <v>508.05872768951667</v>
      </c>
      <c r="BH441">
        <v>6896.8941183825991</v>
      </c>
      <c r="BI441">
        <v>2.8318246847656458E-3</v>
      </c>
      <c r="BJ441">
        <v>1.701168126537512</v>
      </c>
      <c r="BK441">
        <v>2.9530796409501532</v>
      </c>
      <c r="BL441">
        <v>1.2334342135579419</v>
      </c>
      <c r="BM441">
        <v>5.0550924540094124</v>
      </c>
      <c r="BN441">
        <v>1.7012579918073689</v>
      </c>
      <c r="BO441">
        <v>2.953079642089774</v>
      </c>
      <c r="BP441">
        <v>2.7899040622754588E-3</v>
      </c>
      <c r="BQ441">
        <v>1.2334342135579419</v>
      </c>
      <c r="BR441">
        <v>6887.4559660720433</v>
      </c>
      <c r="BS441" s="96">
        <v>537.49264978689735</v>
      </c>
      <c r="BT441" s="96">
        <v>498.56877053403605</v>
      </c>
      <c r="BU441">
        <v>5.0550924540094124</v>
      </c>
      <c r="BV441" s="65" t="str">
        <f t="shared" si="55"/>
        <v>no propulsion</v>
      </c>
      <c r="BW441" s="32" t="s">
        <v>170</v>
      </c>
      <c r="BX441" s="98">
        <v>0.1</v>
      </c>
      <c r="BY441" s="98">
        <v>0.3</v>
      </c>
      <c r="BZ441" s="98">
        <v>0.3</v>
      </c>
      <c r="CA441" s="21">
        <v>4.36E-2</v>
      </c>
      <c r="CB441" s="21">
        <v>0.01</v>
      </c>
      <c r="CC441" s="21">
        <v>3.5000000000000003E-2</v>
      </c>
      <c r="CD441" s="98">
        <v>0.3</v>
      </c>
      <c r="CE441" s="98">
        <v>0.1</v>
      </c>
      <c r="CF441" s="33">
        <v>0.3</v>
      </c>
      <c r="CG441" s="32">
        <v>5.7</v>
      </c>
      <c r="CH441" s="98">
        <v>5.7</v>
      </c>
      <c r="CI441" s="98">
        <v>5.7</v>
      </c>
      <c r="CJ441" s="98">
        <f>Population!$CG441-Population!$CI441</f>
        <v>0</v>
      </c>
      <c r="CK441" s="120">
        <f>_xlfn.DAYS(Entries!$AY$2,Population!H441)</f>
        <v>162</v>
      </c>
      <c r="CL441" s="120">
        <f t="shared" si="56"/>
        <v>365</v>
      </c>
      <c r="CM441" s="122">
        <f>Entries!$AY$5</f>
        <v>0.15</v>
      </c>
      <c r="CN441" s="122">
        <f t="shared" si="54"/>
        <v>0</v>
      </c>
      <c r="CO441" s="121" t="str">
        <f t="shared" si="57"/>
        <v>-</v>
      </c>
      <c r="CP441" s="32" t="s">
        <v>103</v>
      </c>
      <c r="CQ441" s="98">
        <v>0</v>
      </c>
      <c r="CR441" s="98" t="s">
        <v>95</v>
      </c>
      <c r="CS441" s="98"/>
      <c r="CT441" s="33"/>
      <c r="CU441" s="32" t="s">
        <v>1539</v>
      </c>
      <c r="CV441" s="98" t="s">
        <v>1540</v>
      </c>
      <c r="CW441" s="98" t="s">
        <v>156</v>
      </c>
      <c r="CX441" s="98" t="s">
        <v>106</v>
      </c>
      <c r="CY441" s="98" t="s">
        <v>107</v>
      </c>
      <c r="CZ441" s="98" t="s">
        <v>108</v>
      </c>
      <c r="DA441" s="33"/>
      <c r="DB441" s="17" t="s">
        <v>15462</v>
      </c>
      <c r="DC441" s="17" t="s">
        <v>15500</v>
      </c>
      <c r="DD441" s="17" t="s">
        <v>15500</v>
      </c>
      <c r="DE441" s="17" t="s">
        <v>15500</v>
      </c>
      <c r="DF441" s="17" t="s">
        <v>15500</v>
      </c>
      <c r="DG441" s="23" t="s">
        <v>11171</v>
      </c>
      <c r="DH441" s="145"/>
    </row>
    <row r="442" spans="1:112" s="17" customFormat="1" x14ac:dyDescent="0.25">
      <c r="A442" s="30" t="s">
        <v>1794</v>
      </c>
      <c r="B442" s="96">
        <v>0</v>
      </c>
      <c r="C442" s="148" t="s">
        <v>15461</v>
      </c>
      <c r="D442" s="96" t="s">
        <v>1536</v>
      </c>
      <c r="E442" s="96">
        <v>46817</v>
      </c>
      <c r="F442" s="96" t="s">
        <v>1795</v>
      </c>
      <c r="G442" s="31">
        <v>64967</v>
      </c>
      <c r="H442" s="43">
        <v>44132</v>
      </c>
      <c r="I442" s="97" t="s">
        <v>128</v>
      </c>
      <c r="J442" s="97"/>
      <c r="K442" s="97"/>
      <c r="L442" s="96" t="s">
        <v>298</v>
      </c>
      <c r="M442" s="124" t="s">
        <v>299</v>
      </c>
      <c r="N442" s="96" t="s">
        <v>299</v>
      </c>
      <c r="O442" s="124" t="s">
        <v>11126</v>
      </c>
      <c r="P442" s="96" t="str">
        <f>VLOOKUP(N442,Entries!J:K,2,FALSE)</f>
        <v>NEW ZEALAND</v>
      </c>
      <c r="Q442" s="123" t="s">
        <v>1538</v>
      </c>
      <c r="R442" s="30" t="s">
        <v>1538</v>
      </c>
      <c r="S442" s="96" t="s">
        <v>156</v>
      </c>
      <c r="T442" s="124" t="s">
        <v>157</v>
      </c>
      <c r="U442" s="125" t="s">
        <v>159</v>
      </c>
      <c r="V442" s="31" t="s">
        <v>159</v>
      </c>
      <c r="W442" s="64">
        <f>IF(VLOOKUP(R442,Entries!N:P,3,FALSE)=V442,1,VLOOKUP(R442,Entries!N:P,3,FALSE))</f>
        <v>1</v>
      </c>
      <c r="X442" s="124"/>
      <c r="Y442" s="124"/>
      <c r="Z442" s="96"/>
      <c r="AA442" s="96"/>
      <c r="AB442" s="96"/>
      <c r="AC442" s="96" t="s">
        <v>93</v>
      </c>
      <c r="AD442" s="96" t="s">
        <v>117</v>
      </c>
      <c r="AE442" s="96" t="s">
        <v>117</v>
      </c>
      <c r="AF442" s="96" t="s">
        <v>94</v>
      </c>
      <c r="AG442" s="96" t="s">
        <v>650</v>
      </c>
      <c r="AH442" s="96"/>
      <c r="AI442" s="96"/>
      <c r="AJ442" s="96">
        <v>1</v>
      </c>
      <c r="AK442" s="96" t="s">
        <v>95</v>
      </c>
      <c r="AL442" s="96"/>
      <c r="AM442" s="31"/>
      <c r="AN442" s="30" t="s">
        <v>96</v>
      </c>
      <c r="AO442" s="96" t="s">
        <v>97</v>
      </c>
      <c r="AP442" s="31" t="s">
        <v>97</v>
      </c>
      <c r="AQ442">
        <v>21104.595204149999</v>
      </c>
      <c r="AR442" t="s">
        <v>12040</v>
      </c>
      <c r="AS442" t="s">
        <v>11225</v>
      </c>
      <c r="AT442" t="s">
        <v>12041</v>
      </c>
      <c r="AU442">
        <v>97.476399999999998</v>
      </c>
      <c r="AV442" s="96">
        <v>1.70123489984</v>
      </c>
      <c r="AW442">
        <v>169.07380000000001</v>
      </c>
      <c r="AX442" s="96">
        <v>2.9430102243511111</v>
      </c>
      <c r="AY442">
        <v>1.6716000000000001E-3</v>
      </c>
      <c r="AZ442">
        <v>90.243499999999997</v>
      </c>
      <c r="BA442" s="96">
        <v>1.43729404796</v>
      </c>
      <c r="BB442">
        <v>270.07139999999998</v>
      </c>
      <c r="BC442" s="96">
        <v>4.8509025366088894</v>
      </c>
      <c r="BD442">
        <v>15.17328725</v>
      </c>
      <c r="BE442" s="96">
        <f t="shared" si="51"/>
        <v>6892.0557496417077</v>
      </c>
      <c r="BF442" s="96">
        <f t="shared" si="52"/>
        <v>532.57651003280989</v>
      </c>
      <c r="BG442" s="96">
        <f t="shared" si="53"/>
        <v>509.53498925060649</v>
      </c>
      <c r="BH442">
        <v>6898.4608010544034</v>
      </c>
      <c r="BI442">
        <v>2.7902363478375159E-3</v>
      </c>
      <c r="BJ442">
        <v>1.70119432989063</v>
      </c>
      <c r="BK442">
        <v>2.9508944888344888</v>
      </c>
      <c r="BL442">
        <v>1.4003869013304411</v>
      </c>
      <c r="BM442">
        <v>4.8882962215052483</v>
      </c>
      <c r="BN442">
        <v>1.7012841716750651</v>
      </c>
      <c r="BO442">
        <v>2.9508944900735772</v>
      </c>
      <c r="BP442">
        <v>2.8250621089156349E-3</v>
      </c>
      <c r="BQ442">
        <v>1.4003869013304411</v>
      </c>
      <c r="BR442">
        <v>6889.0307101604667</v>
      </c>
      <c r="BS442" s="96">
        <v>535.30617100653944</v>
      </c>
      <c r="BT442" s="96">
        <v>499.4826207336464</v>
      </c>
      <c r="BU442">
        <v>4.8882962215052483</v>
      </c>
      <c r="BV442" s="60" t="str">
        <f t="shared" si="55"/>
        <v>no propulsion</v>
      </c>
      <c r="BW442" s="30" t="s">
        <v>170</v>
      </c>
      <c r="BX442" s="96">
        <v>0.1</v>
      </c>
      <c r="BY442" s="96">
        <v>0.3</v>
      </c>
      <c r="BZ442" s="96">
        <v>0.3</v>
      </c>
      <c r="CA442" s="16">
        <v>4.36E-2</v>
      </c>
      <c r="CB442" s="16">
        <v>0.01</v>
      </c>
      <c r="CC442" s="16">
        <v>3.5000000000000003E-2</v>
      </c>
      <c r="CD442" s="96">
        <v>0.3</v>
      </c>
      <c r="CE442" s="96">
        <v>0.1</v>
      </c>
      <c r="CF442" s="31">
        <v>0.3</v>
      </c>
      <c r="CG442" s="30">
        <v>5.7</v>
      </c>
      <c r="CH442" s="96">
        <v>5.7</v>
      </c>
      <c r="CI442" s="96">
        <v>5.7</v>
      </c>
      <c r="CJ442" s="96">
        <f>Population!$CG442-Population!$CI442</f>
        <v>0</v>
      </c>
      <c r="CK442" s="118">
        <f>_xlfn.DAYS(Entries!$AY$2,Population!H442)</f>
        <v>162</v>
      </c>
      <c r="CL442" s="118">
        <f t="shared" si="56"/>
        <v>365</v>
      </c>
      <c r="CM442" s="117">
        <f>Entries!$AY$5</f>
        <v>0.15</v>
      </c>
      <c r="CN442" s="117">
        <f t="shared" si="54"/>
        <v>0</v>
      </c>
      <c r="CO442" s="119" t="str">
        <f t="shared" si="57"/>
        <v>-</v>
      </c>
      <c r="CP442" s="30" t="s">
        <v>103</v>
      </c>
      <c r="CQ442" s="96">
        <v>0</v>
      </c>
      <c r="CR442" s="96" t="s">
        <v>95</v>
      </c>
      <c r="CS442" s="96"/>
      <c r="CT442" s="31"/>
      <c r="CU442" s="30" t="s">
        <v>1539</v>
      </c>
      <c r="CV442" s="96" t="s">
        <v>1540</v>
      </c>
      <c r="CW442" s="96" t="s">
        <v>156</v>
      </c>
      <c r="CX442" s="96" t="s">
        <v>106</v>
      </c>
      <c r="CY442" s="96" t="s">
        <v>107</v>
      </c>
      <c r="CZ442" s="96" t="s">
        <v>108</v>
      </c>
      <c r="DA442" s="31"/>
      <c r="DB442" s="17" t="s">
        <v>15462</v>
      </c>
      <c r="DC442" s="17" t="s">
        <v>15500</v>
      </c>
      <c r="DD442" s="17" t="s">
        <v>15500</v>
      </c>
      <c r="DE442" s="17" t="s">
        <v>15500</v>
      </c>
      <c r="DF442" s="17" t="s">
        <v>15500</v>
      </c>
      <c r="DG442" s="23" t="s">
        <v>11171</v>
      </c>
      <c r="DH442" s="145"/>
    </row>
    <row r="443" spans="1:112" s="17" customFormat="1" x14ac:dyDescent="0.25">
      <c r="A443" s="32" t="s">
        <v>1796</v>
      </c>
      <c r="B443" s="98">
        <v>0</v>
      </c>
      <c r="C443" s="64" t="s">
        <v>15461</v>
      </c>
      <c r="D443" s="98" t="s">
        <v>1536</v>
      </c>
      <c r="E443" s="98">
        <v>46822</v>
      </c>
      <c r="F443" s="98" t="s">
        <v>1797</v>
      </c>
      <c r="G443" s="33">
        <v>64972</v>
      </c>
      <c r="H443" s="44">
        <v>44132</v>
      </c>
      <c r="I443" s="99" t="s">
        <v>128</v>
      </c>
      <c r="J443" s="99"/>
      <c r="K443" s="99"/>
      <c r="L443" s="98" t="s">
        <v>298</v>
      </c>
      <c r="M443" t="s">
        <v>299</v>
      </c>
      <c r="N443" s="98" t="s">
        <v>299</v>
      </c>
      <c r="O443" t="s">
        <v>11126</v>
      </c>
      <c r="P443" s="64" t="str">
        <f>VLOOKUP(N443,Entries!J:K,2,FALSE)</f>
        <v>NEW ZEALAND</v>
      </c>
      <c r="Q443" s="38" t="s">
        <v>1538</v>
      </c>
      <c r="R443" s="32" t="s">
        <v>1538</v>
      </c>
      <c r="S443" s="98" t="s">
        <v>156</v>
      </c>
      <c r="T443" t="s">
        <v>157</v>
      </c>
      <c r="U443" s="39" t="s">
        <v>159</v>
      </c>
      <c r="V443" s="33" t="s">
        <v>159</v>
      </c>
      <c r="W443" s="64">
        <f>IF(VLOOKUP(R443,Entries!N:P,3,FALSE)=V443,1,VLOOKUP(R443,Entries!N:P,3,FALSE))</f>
        <v>1</v>
      </c>
      <c r="X443"/>
      <c r="Y443"/>
      <c r="Z443" s="98"/>
      <c r="AA443" s="98"/>
      <c r="AB443" s="98"/>
      <c r="AC443" s="98" t="s">
        <v>93</v>
      </c>
      <c r="AD443" s="98" t="s">
        <v>117</v>
      </c>
      <c r="AE443" s="98" t="s">
        <v>117</v>
      </c>
      <c r="AF443" s="98" t="s">
        <v>94</v>
      </c>
      <c r="AG443" s="98" t="s">
        <v>650</v>
      </c>
      <c r="AH443" s="98"/>
      <c r="AI443" s="98"/>
      <c r="AJ443" s="98">
        <v>1</v>
      </c>
      <c r="AK443" s="98" t="s">
        <v>95</v>
      </c>
      <c r="AL443" s="98"/>
      <c r="AM443" s="33"/>
      <c r="AN443" s="32" t="s">
        <v>96</v>
      </c>
      <c r="AO443" s="98" t="s">
        <v>97</v>
      </c>
      <c r="AP443" s="33" t="s">
        <v>97</v>
      </c>
      <c r="AQ443">
        <v>21104.243561899999</v>
      </c>
      <c r="AR443" t="s">
        <v>12042</v>
      </c>
      <c r="AS443" t="s">
        <v>11225</v>
      </c>
      <c r="AT443" t="s">
        <v>12043</v>
      </c>
      <c r="AU443">
        <v>97.473600000000005</v>
      </c>
      <c r="AV443" s="98">
        <v>1.7012488624711113</v>
      </c>
      <c r="AW443">
        <v>168.62209999999999</v>
      </c>
      <c r="AX443" s="98">
        <v>2.9457765706400001</v>
      </c>
      <c r="AY443">
        <v>1.4434999999999999E-3</v>
      </c>
      <c r="AZ443">
        <v>82.350899999999996</v>
      </c>
      <c r="BA443" s="98">
        <v>1.8137353093599999</v>
      </c>
      <c r="BB443">
        <v>277.93630000000002</v>
      </c>
      <c r="BC443" s="98">
        <v>4.4745921748755553</v>
      </c>
      <c r="BD443">
        <v>15.175387479999999</v>
      </c>
      <c r="BE443" s="96">
        <f t="shared" si="51"/>
        <v>6891.4198411718226</v>
      </c>
      <c r="BF443" s="96">
        <f t="shared" si="52"/>
        <v>530.367605712554</v>
      </c>
      <c r="BG443" s="96">
        <f t="shared" si="53"/>
        <v>510.47207663109111</v>
      </c>
      <c r="BH443">
        <v>6897.8279632393414</v>
      </c>
      <c r="BI443">
        <v>2.5974593091637492E-3</v>
      </c>
      <c r="BJ443">
        <v>1.701145477170513</v>
      </c>
      <c r="BK443">
        <v>2.9430108367425021</v>
      </c>
      <c r="BL443">
        <v>1.308816419188956</v>
      </c>
      <c r="BM443">
        <v>4.9793833791393656</v>
      </c>
      <c r="BN443">
        <v>1.701235302406553</v>
      </c>
      <c r="BO443">
        <v>2.9430108376632589</v>
      </c>
      <c r="BP443">
        <v>2.600283042327756E-3</v>
      </c>
      <c r="BQ443">
        <v>1.308816419188956</v>
      </c>
      <c r="BR443">
        <v>6888.3943958700929</v>
      </c>
      <c r="BS443" s="96">
        <v>538.93368628672488</v>
      </c>
      <c r="BT443" s="96">
        <v>501.97988092258402</v>
      </c>
      <c r="BU443">
        <v>4.9793833791393656</v>
      </c>
      <c r="BV443" s="65" t="str">
        <f t="shared" si="55"/>
        <v>no propulsion</v>
      </c>
      <c r="BW443" s="32" t="s">
        <v>170</v>
      </c>
      <c r="BX443" s="98">
        <v>0.1</v>
      </c>
      <c r="BY443" s="98">
        <v>0.3</v>
      </c>
      <c r="BZ443" s="98">
        <v>0.3</v>
      </c>
      <c r="CA443" s="21">
        <v>4.36E-2</v>
      </c>
      <c r="CB443" s="21">
        <v>0.01</v>
      </c>
      <c r="CC443" s="21">
        <v>3.5000000000000003E-2</v>
      </c>
      <c r="CD443" s="98">
        <v>0.3</v>
      </c>
      <c r="CE443" s="98">
        <v>0.1</v>
      </c>
      <c r="CF443" s="33">
        <v>0.3</v>
      </c>
      <c r="CG443" s="32">
        <v>5.7</v>
      </c>
      <c r="CH443" s="98">
        <v>5.7</v>
      </c>
      <c r="CI443" s="98">
        <v>5.7</v>
      </c>
      <c r="CJ443" s="98">
        <f>Population!$CG443-Population!$CI443</f>
        <v>0</v>
      </c>
      <c r="CK443" s="120">
        <f>_xlfn.DAYS(Entries!$AY$2,Population!H443)</f>
        <v>162</v>
      </c>
      <c r="CL443" s="120">
        <f t="shared" si="56"/>
        <v>365</v>
      </c>
      <c r="CM443" s="122">
        <f>Entries!$AY$5</f>
        <v>0.15</v>
      </c>
      <c r="CN443" s="122">
        <f t="shared" si="54"/>
        <v>0</v>
      </c>
      <c r="CO443" s="121" t="str">
        <f t="shared" si="57"/>
        <v>-</v>
      </c>
      <c r="CP443" s="32" t="s">
        <v>103</v>
      </c>
      <c r="CQ443" s="98">
        <v>0</v>
      </c>
      <c r="CR443" s="98" t="s">
        <v>95</v>
      </c>
      <c r="CS443" s="98"/>
      <c r="CT443" s="33"/>
      <c r="CU443" s="32" t="s">
        <v>1539</v>
      </c>
      <c r="CV443" s="98" t="s">
        <v>1540</v>
      </c>
      <c r="CW443" s="98" t="s">
        <v>156</v>
      </c>
      <c r="CX443" s="98" t="s">
        <v>106</v>
      </c>
      <c r="CY443" s="98" t="s">
        <v>107</v>
      </c>
      <c r="CZ443" s="98" t="s">
        <v>108</v>
      </c>
      <c r="DA443" s="33"/>
      <c r="DB443" s="17" t="s">
        <v>15462</v>
      </c>
      <c r="DC443" s="17" t="s">
        <v>15500</v>
      </c>
      <c r="DD443" s="17" t="s">
        <v>15500</v>
      </c>
      <c r="DE443" s="17" t="s">
        <v>15500</v>
      </c>
      <c r="DF443" s="17" t="s">
        <v>15500</v>
      </c>
      <c r="DG443" s="23" t="s">
        <v>11171</v>
      </c>
      <c r="DH443" s="145"/>
    </row>
    <row r="444" spans="1:112" s="17" customFormat="1" x14ac:dyDescent="0.25">
      <c r="A444" s="30" t="s">
        <v>1798</v>
      </c>
      <c r="B444" s="96">
        <v>0</v>
      </c>
      <c r="C444" s="148" t="s">
        <v>15461</v>
      </c>
      <c r="D444" s="96" t="s">
        <v>1536</v>
      </c>
      <c r="E444" s="96">
        <v>46814</v>
      </c>
      <c r="F444" s="96" t="s">
        <v>1799</v>
      </c>
      <c r="G444" s="31">
        <v>64976</v>
      </c>
      <c r="H444" s="43">
        <v>44132</v>
      </c>
      <c r="I444" s="97" t="s">
        <v>128</v>
      </c>
      <c r="J444" s="97"/>
      <c r="K444" s="97"/>
      <c r="L444" s="96" t="s">
        <v>298</v>
      </c>
      <c r="M444" s="124" t="s">
        <v>299</v>
      </c>
      <c r="N444" s="96" t="s">
        <v>299</v>
      </c>
      <c r="O444" s="124" t="s">
        <v>11126</v>
      </c>
      <c r="P444" s="96" t="str">
        <f>VLOOKUP(N444,Entries!J:K,2,FALSE)</f>
        <v>NEW ZEALAND</v>
      </c>
      <c r="Q444" s="123" t="s">
        <v>1538</v>
      </c>
      <c r="R444" s="30" t="s">
        <v>1538</v>
      </c>
      <c r="S444" s="96" t="s">
        <v>156</v>
      </c>
      <c r="T444" s="124" t="s">
        <v>157</v>
      </c>
      <c r="U444" s="125" t="s">
        <v>159</v>
      </c>
      <c r="V444" s="31" t="s">
        <v>159</v>
      </c>
      <c r="W444" s="64">
        <f>IF(VLOOKUP(R444,Entries!N:P,3,FALSE)=V444,1,VLOOKUP(R444,Entries!N:P,3,FALSE))</f>
        <v>1</v>
      </c>
      <c r="X444" s="124"/>
      <c r="Y444" s="124"/>
      <c r="Z444" s="96"/>
      <c r="AA444" s="96"/>
      <c r="AB444" s="96"/>
      <c r="AC444" s="96" t="s">
        <v>93</v>
      </c>
      <c r="AD444" s="96" t="s">
        <v>117</v>
      </c>
      <c r="AE444" s="96" t="s">
        <v>117</v>
      </c>
      <c r="AF444" s="96" t="s">
        <v>94</v>
      </c>
      <c r="AG444" s="96" t="s">
        <v>650</v>
      </c>
      <c r="AH444" s="96"/>
      <c r="AI444" s="96"/>
      <c r="AJ444" s="96">
        <v>1</v>
      </c>
      <c r="AK444" s="96" t="s">
        <v>95</v>
      </c>
      <c r="AL444" s="96"/>
      <c r="AM444" s="31"/>
      <c r="AN444" s="30" t="s">
        <v>96</v>
      </c>
      <c r="AO444" s="96" t="s">
        <v>97</v>
      </c>
      <c r="AP444" s="31" t="s">
        <v>97</v>
      </c>
      <c r="AQ444">
        <v>21104.560336729999</v>
      </c>
      <c r="AR444" t="s">
        <v>12044</v>
      </c>
      <c r="AS444" t="s">
        <v>11225</v>
      </c>
      <c r="AT444" t="s">
        <v>12045</v>
      </c>
      <c r="AU444">
        <v>97.474400000000003</v>
      </c>
      <c r="AV444" s="96">
        <v>1.7012750424044445</v>
      </c>
      <c r="AW444">
        <v>168.78059999999999</v>
      </c>
      <c r="AX444" s="96">
        <v>2.9485149916666673</v>
      </c>
      <c r="AY444">
        <v>1.5402E-3</v>
      </c>
      <c r="AZ444">
        <v>103.9194</v>
      </c>
      <c r="BA444" s="96">
        <v>1.670593905866667</v>
      </c>
      <c r="BB444">
        <v>256.37529999999998</v>
      </c>
      <c r="BC444" s="96">
        <v>4.6172658302266667</v>
      </c>
      <c r="BD444">
        <v>15.165282299999999</v>
      </c>
      <c r="BE444" s="96">
        <f t="shared" si="51"/>
        <v>6894.4808373350579</v>
      </c>
      <c r="BF444" s="96">
        <f t="shared" si="52"/>
        <v>534.09971672072152</v>
      </c>
      <c r="BG444" s="96">
        <f t="shared" si="53"/>
        <v>512.86195794939431</v>
      </c>
      <c r="BH444">
        <v>6900.8790381676326</v>
      </c>
      <c r="BI444">
        <v>2.575019494571952E-3</v>
      </c>
      <c r="BJ444">
        <v>1.701159510116627</v>
      </c>
      <c r="BK444">
        <v>2.9457771835601378</v>
      </c>
      <c r="BL444">
        <v>1.5284419193379151</v>
      </c>
      <c r="BM444">
        <v>4.7598880027206709</v>
      </c>
      <c r="BN444">
        <v>1.701249264879374</v>
      </c>
      <c r="BO444">
        <v>2.9457771847535961</v>
      </c>
      <c r="BP444">
        <v>2.681131618793364E-3</v>
      </c>
      <c r="BQ444">
        <v>1.5284419193379151</v>
      </c>
      <c r="BR444">
        <v>6891.4567836046544</v>
      </c>
      <c r="BS444" s="96">
        <v>536.05088030165462</v>
      </c>
      <c r="BT444" s="96">
        <v>502.51525334492453</v>
      </c>
      <c r="BU444">
        <v>4.7598880027206709</v>
      </c>
      <c r="BV444" s="60" t="str">
        <f t="shared" si="55"/>
        <v>no propulsion</v>
      </c>
      <c r="BW444" s="30" t="s">
        <v>170</v>
      </c>
      <c r="BX444" s="96">
        <v>0.1</v>
      </c>
      <c r="BY444" s="96">
        <v>0.3</v>
      </c>
      <c r="BZ444" s="96">
        <v>0.3</v>
      </c>
      <c r="CA444" s="16">
        <v>4.36E-2</v>
      </c>
      <c r="CB444" s="16">
        <v>0.01</v>
      </c>
      <c r="CC444" s="16">
        <v>3.5000000000000003E-2</v>
      </c>
      <c r="CD444" s="96">
        <v>0.3</v>
      </c>
      <c r="CE444" s="96">
        <v>0.1</v>
      </c>
      <c r="CF444" s="31">
        <v>0.3</v>
      </c>
      <c r="CG444" s="30">
        <v>5.7</v>
      </c>
      <c r="CH444" s="96">
        <v>5.7</v>
      </c>
      <c r="CI444" s="96">
        <v>5.7</v>
      </c>
      <c r="CJ444" s="96">
        <f>Population!$CG444-Population!$CI444</f>
        <v>0</v>
      </c>
      <c r="CK444" s="118">
        <f>_xlfn.DAYS(Entries!$AY$2,Population!H444)</f>
        <v>162</v>
      </c>
      <c r="CL444" s="118">
        <f t="shared" si="56"/>
        <v>365</v>
      </c>
      <c r="CM444" s="117">
        <f>Entries!$AY$5</f>
        <v>0.15</v>
      </c>
      <c r="CN444" s="117">
        <f t="shared" si="54"/>
        <v>0</v>
      </c>
      <c r="CO444" s="119" t="str">
        <f t="shared" si="57"/>
        <v>-</v>
      </c>
      <c r="CP444" s="30" t="s">
        <v>103</v>
      </c>
      <c r="CQ444" s="96">
        <v>0</v>
      </c>
      <c r="CR444" s="96" t="s">
        <v>95</v>
      </c>
      <c r="CS444" s="96"/>
      <c r="CT444" s="31"/>
      <c r="CU444" s="30" t="s">
        <v>1539</v>
      </c>
      <c r="CV444" s="96" t="s">
        <v>1540</v>
      </c>
      <c r="CW444" s="96" t="s">
        <v>156</v>
      </c>
      <c r="CX444" s="96" t="s">
        <v>106</v>
      </c>
      <c r="CY444" s="96" t="s">
        <v>107</v>
      </c>
      <c r="CZ444" s="96" t="s">
        <v>108</v>
      </c>
      <c r="DA444" s="31"/>
      <c r="DB444" s="17" t="s">
        <v>15462</v>
      </c>
      <c r="DC444" s="17" t="s">
        <v>15500</v>
      </c>
      <c r="DD444" s="17" t="s">
        <v>15500</v>
      </c>
      <c r="DE444" s="17" t="s">
        <v>15500</v>
      </c>
      <c r="DF444" s="17" t="s">
        <v>15500</v>
      </c>
      <c r="DG444" s="23" t="s">
        <v>11171</v>
      </c>
      <c r="DH444" s="145"/>
    </row>
    <row r="445" spans="1:112" s="17" customFormat="1" x14ac:dyDescent="0.25">
      <c r="A445" s="32" t="s">
        <v>1800</v>
      </c>
      <c r="B445" s="98">
        <v>0</v>
      </c>
      <c r="C445" s="64" t="s">
        <v>15461</v>
      </c>
      <c r="D445" s="98" t="s">
        <v>1536</v>
      </c>
      <c r="E445" s="98">
        <v>46816</v>
      </c>
      <c r="F445" s="98" t="s">
        <v>1801</v>
      </c>
      <c r="G445" s="33">
        <v>64966</v>
      </c>
      <c r="H445" s="44">
        <v>44132</v>
      </c>
      <c r="I445" s="99" t="s">
        <v>128</v>
      </c>
      <c r="J445" s="99"/>
      <c r="K445" s="99"/>
      <c r="L445" s="98" t="s">
        <v>298</v>
      </c>
      <c r="M445" t="s">
        <v>299</v>
      </c>
      <c r="N445" s="98" t="s">
        <v>299</v>
      </c>
      <c r="O445" t="s">
        <v>11126</v>
      </c>
      <c r="P445" s="64" t="str">
        <f>VLOOKUP(N445,Entries!J:K,2,FALSE)</f>
        <v>NEW ZEALAND</v>
      </c>
      <c r="Q445" s="38" t="s">
        <v>1538</v>
      </c>
      <c r="R445" s="32" t="s">
        <v>1538</v>
      </c>
      <c r="S445" s="98" t="s">
        <v>156</v>
      </c>
      <c r="T445" t="s">
        <v>157</v>
      </c>
      <c r="U445" s="39" t="s">
        <v>159</v>
      </c>
      <c r="V445" s="33" t="s">
        <v>159</v>
      </c>
      <c r="W445" s="64">
        <f>IF(VLOOKUP(R445,Entries!N:P,3,FALSE)=V445,1,VLOOKUP(R445,Entries!N:P,3,FALSE))</f>
        <v>1</v>
      </c>
      <c r="X445"/>
      <c r="Y445"/>
      <c r="Z445" s="98"/>
      <c r="AA445" s="98"/>
      <c r="AB445" s="98"/>
      <c r="AC445" s="98" t="s">
        <v>93</v>
      </c>
      <c r="AD445" s="98" t="s">
        <v>117</v>
      </c>
      <c r="AE445" s="98" t="s">
        <v>117</v>
      </c>
      <c r="AF445" s="98" t="s">
        <v>94</v>
      </c>
      <c r="AG445" s="98" t="s">
        <v>650</v>
      </c>
      <c r="AH445" s="98"/>
      <c r="AI445" s="98"/>
      <c r="AJ445" s="98">
        <v>1</v>
      </c>
      <c r="AK445" s="98" t="s">
        <v>95</v>
      </c>
      <c r="AL445" s="98"/>
      <c r="AM445" s="33"/>
      <c r="AN445" s="32" t="s">
        <v>96</v>
      </c>
      <c r="AO445" s="98" t="s">
        <v>97</v>
      </c>
      <c r="AP445" s="33" t="s">
        <v>97</v>
      </c>
      <c r="AQ445">
        <v>21104.585248610001</v>
      </c>
      <c r="AR445" t="s">
        <v>12046</v>
      </c>
      <c r="AS445" t="s">
        <v>11225</v>
      </c>
      <c r="AT445" t="s">
        <v>12047</v>
      </c>
      <c r="AU445">
        <v>97.475899999999996</v>
      </c>
      <c r="AV445" s="98">
        <v>1.701189521288889</v>
      </c>
      <c r="AW445">
        <v>168.9375</v>
      </c>
      <c r="AX445" s="98">
        <v>2.9448777262622223</v>
      </c>
      <c r="AY445">
        <v>1.2673000000000001E-3</v>
      </c>
      <c r="AZ445">
        <v>95.718000000000004</v>
      </c>
      <c r="BA445" s="98">
        <v>1.754785080808889</v>
      </c>
      <c r="BB445">
        <v>264.54989999999998</v>
      </c>
      <c r="BC445" s="98">
        <v>4.5333399452755563</v>
      </c>
      <c r="BD445">
        <v>15.169154219999999</v>
      </c>
      <c r="BE445" s="96">
        <f t="shared" si="51"/>
        <v>6893.3075786010068</v>
      </c>
      <c r="BF445" s="96">
        <f t="shared" si="52"/>
        <v>531.04346729536883</v>
      </c>
      <c r="BG445" s="96">
        <f t="shared" si="53"/>
        <v>513.57168990664559</v>
      </c>
      <c r="BH445">
        <v>6899.7099130868173</v>
      </c>
      <c r="BI445">
        <v>2.3653500433441612E-3</v>
      </c>
      <c r="BJ445">
        <v>1.701185642120788</v>
      </c>
      <c r="BK445">
        <v>2.9485156049412171</v>
      </c>
      <c r="BL445">
        <v>1.420694047665729</v>
      </c>
      <c r="BM445">
        <v>4.8671683316607428</v>
      </c>
      <c r="BN445">
        <v>1.701275444830699</v>
      </c>
      <c r="BO445">
        <v>2.9485156061581792</v>
      </c>
      <c r="BP445">
        <v>2.4335449379579272E-3</v>
      </c>
      <c r="BQ445">
        <v>1.420694047665729</v>
      </c>
      <c r="BR445">
        <v>6890.2830668232891</v>
      </c>
      <c r="BS445" s="96">
        <v>537.47375219884907</v>
      </c>
      <c r="BT445" s="96">
        <v>502.03867404163793</v>
      </c>
      <c r="BU445">
        <v>4.8671683316607428</v>
      </c>
      <c r="BV445" s="65" t="str">
        <f t="shared" si="55"/>
        <v>no propulsion</v>
      </c>
      <c r="BW445" s="32" t="s">
        <v>170</v>
      </c>
      <c r="BX445" s="98">
        <v>0.1</v>
      </c>
      <c r="BY445" s="98">
        <v>0.3</v>
      </c>
      <c r="BZ445" s="98">
        <v>0.3</v>
      </c>
      <c r="CA445" s="21">
        <v>4.36E-2</v>
      </c>
      <c r="CB445" s="21">
        <v>0.01</v>
      </c>
      <c r="CC445" s="21">
        <v>3.5000000000000003E-2</v>
      </c>
      <c r="CD445" s="98">
        <v>0.3</v>
      </c>
      <c r="CE445" s="98">
        <v>0.1</v>
      </c>
      <c r="CF445" s="33">
        <v>0.3</v>
      </c>
      <c r="CG445" s="32">
        <v>5.7</v>
      </c>
      <c r="CH445" s="98">
        <v>5.7</v>
      </c>
      <c r="CI445" s="98">
        <v>5.7</v>
      </c>
      <c r="CJ445" s="98">
        <f>Population!$CG445-Population!$CI445</f>
        <v>0</v>
      </c>
      <c r="CK445" s="120">
        <f>_xlfn.DAYS(Entries!$AY$2,Population!H445)</f>
        <v>162</v>
      </c>
      <c r="CL445" s="120">
        <f t="shared" si="56"/>
        <v>365</v>
      </c>
      <c r="CM445" s="122">
        <f>Entries!$AY$5</f>
        <v>0.15</v>
      </c>
      <c r="CN445" s="122">
        <f t="shared" si="54"/>
        <v>0</v>
      </c>
      <c r="CO445" s="121" t="str">
        <f t="shared" si="57"/>
        <v>-</v>
      </c>
      <c r="CP445" s="32" t="s">
        <v>103</v>
      </c>
      <c r="CQ445" s="98">
        <v>0</v>
      </c>
      <c r="CR445" s="98" t="s">
        <v>95</v>
      </c>
      <c r="CS445" s="98"/>
      <c r="CT445" s="33"/>
      <c r="CU445" s="32" t="s">
        <v>1539</v>
      </c>
      <c r="CV445" s="98" t="s">
        <v>1540</v>
      </c>
      <c r="CW445" s="98" t="s">
        <v>156</v>
      </c>
      <c r="CX445" s="98" t="s">
        <v>106</v>
      </c>
      <c r="CY445" s="98" t="s">
        <v>107</v>
      </c>
      <c r="CZ445" s="98" t="s">
        <v>108</v>
      </c>
      <c r="DA445" s="33"/>
      <c r="DB445" s="17" t="s">
        <v>15462</v>
      </c>
      <c r="DC445" s="17" t="s">
        <v>15500</v>
      </c>
      <c r="DD445" s="17" t="s">
        <v>15500</v>
      </c>
      <c r="DE445" s="17" t="s">
        <v>15500</v>
      </c>
      <c r="DF445" s="17" t="s">
        <v>15500</v>
      </c>
      <c r="DG445" s="23" t="s">
        <v>11171</v>
      </c>
      <c r="DH445" s="145"/>
    </row>
    <row r="446" spans="1:112" s="17" customFormat="1" x14ac:dyDescent="0.25">
      <c r="A446" s="30" t="s">
        <v>1802</v>
      </c>
      <c r="B446" s="96">
        <v>0</v>
      </c>
      <c r="C446" s="148" t="s">
        <v>15461</v>
      </c>
      <c r="D446" s="96" t="s">
        <v>1536</v>
      </c>
      <c r="E446" s="96">
        <v>46815</v>
      </c>
      <c r="F446" s="96" t="s">
        <v>1803</v>
      </c>
      <c r="G446" s="31">
        <v>64977</v>
      </c>
      <c r="H446" s="43">
        <v>44132</v>
      </c>
      <c r="I446" s="97" t="s">
        <v>128</v>
      </c>
      <c r="J446" s="97"/>
      <c r="K446" s="97"/>
      <c r="L446" s="96" t="s">
        <v>298</v>
      </c>
      <c r="M446" s="124" t="s">
        <v>299</v>
      </c>
      <c r="N446" s="96" t="s">
        <v>299</v>
      </c>
      <c r="O446" s="124" t="s">
        <v>11126</v>
      </c>
      <c r="P446" s="96" t="str">
        <f>VLOOKUP(N446,Entries!J:K,2,FALSE)</f>
        <v>NEW ZEALAND</v>
      </c>
      <c r="Q446" s="123" t="s">
        <v>1538</v>
      </c>
      <c r="R446" s="30" t="s">
        <v>1538</v>
      </c>
      <c r="S446" s="96" t="s">
        <v>156</v>
      </c>
      <c r="T446" s="124" t="s">
        <v>157</v>
      </c>
      <c r="U446" s="125" t="s">
        <v>159</v>
      </c>
      <c r="V446" s="31" t="s">
        <v>159</v>
      </c>
      <c r="W446" s="64">
        <f>IF(VLOOKUP(R446,Entries!N:P,3,FALSE)=V446,1,VLOOKUP(R446,Entries!N:P,3,FALSE))</f>
        <v>1</v>
      </c>
      <c r="X446" s="124"/>
      <c r="Y446" s="124"/>
      <c r="Z446" s="96"/>
      <c r="AA446" s="96"/>
      <c r="AB446" s="96"/>
      <c r="AC446" s="96" t="s">
        <v>93</v>
      </c>
      <c r="AD446" s="96" t="s">
        <v>117</v>
      </c>
      <c r="AE446" s="96" t="s">
        <v>117</v>
      </c>
      <c r="AF446" s="96" t="s">
        <v>94</v>
      </c>
      <c r="AG446" s="96" t="s">
        <v>650</v>
      </c>
      <c r="AH446" s="96"/>
      <c r="AI446" s="96"/>
      <c r="AJ446" s="96">
        <v>1</v>
      </c>
      <c r="AK446" s="96" t="s">
        <v>95</v>
      </c>
      <c r="AL446" s="96"/>
      <c r="AM446" s="31"/>
      <c r="AN446" s="30" t="s">
        <v>96</v>
      </c>
      <c r="AO446" s="96" t="s">
        <v>97</v>
      </c>
      <c r="AP446" s="31" t="s">
        <v>97</v>
      </c>
      <c r="AQ446">
        <v>21104.538248330002</v>
      </c>
      <c r="AR446" t="s">
        <v>11856</v>
      </c>
      <c r="AS446" t="s">
        <v>11225</v>
      </c>
      <c r="AT446" t="s">
        <v>12048</v>
      </c>
      <c r="AU446">
        <v>97.471000000000004</v>
      </c>
      <c r="AV446" s="96">
        <v>1.7009067780088891</v>
      </c>
      <c r="AW446">
        <v>168.72909999999999</v>
      </c>
      <c r="AX446" s="96">
        <v>2.9461326177333333</v>
      </c>
      <c r="AY446">
        <v>1.4182000000000001E-3</v>
      </c>
      <c r="AZ446">
        <v>100.54179999999999</v>
      </c>
      <c r="BA446" s="96">
        <v>4.8942826861422226</v>
      </c>
      <c r="BB446">
        <v>259.74130000000002</v>
      </c>
      <c r="BC446" s="96">
        <v>1.3890950453644444</v>
      </c>
      <c r="BD446">
        <v>15.16759257</v>
      </c>
      <c r="BE446" s="96">
        <f t="shared" si="51"/>
        <v>6893.7807254990475</v>
      </c>
      <c r="BF446" s="96">
        <f t="shared" si="52"/>
        <v>532.55748532395046</v>
      </c>
      <c r="BG446" s="96">
        <f t="shared" si="53"/>
        <v>513.00396567414464</v>
      </c>
      <c r="BH446">
        <v>6900.1809600891374</v>
      </c>
      <c r="BI446">
        <v>2.481844221898451E-3</v>
      </c>
      <c r="BJ446">
        <v>1.701100190668968</v>
      </c>
      <c r="BK446">
        <v>2.944878339112309</v>
      </c>
      <c r="BL446">
        <v>1.4819232444461761</v>
      </c>
      <c r="BM446">
        <v>4.806204314295119</v>
      </c>
      <c r="BN446">
        <v>1.7011899236784149</v>
      </c>
      <c r="BO446">
        <v>2.9448783400994709</v>
      </c>
      <c r="BP446">
        <v>2.5712038752540209E-3</v>
      </c>
      <c r="BQ446">
        <v>1.4819232444461761</v>
      </c>
      <c r="BR446">
        <v>6890.756213120243</v>
      </c>
      <c r="BS446" s="96">
        <v>513.19330035550593</v>
      </c>
      <c r="BT446" s="96">
        <v>499.86268161556382</v>
      </c>
      <c r="BU446">
        <v>4.806204314295119</v>
      </c>
      <c r="BV446" s="60" t="str">
        <f t="shared" si="55"/>
        <v>no propulsion</v>
      </c>
      <c r="BW446" s="30" t="s">
        <v>170</v>
      </c>
      <c r="BX446" s="96">
        <v>0.1</v>
      </c>
      <c r="BY446" s="96">
        <v>0.3</v>
      </c>
      <c r="BZ446" s="96">
        <v>0.3</v>
      </c>
      <c r="CA446" s="16">
        <v>4.36E-2</v>
      </c>
      <c r="CB446" s="16">
        <v>0.01</v>
      </c>
      <c r="CC446" s="16">
        <v>3.5000000000000003E-2</v>
      </c>
      <c r="CD446" s="96">
        <v>0.3</v>
      </c>
      <c r="CE446" s="96">
        <v>0.1</v>
      </c>
      <c r="CF446" s="31">
        <v>0.3</v>
      </c>
      <c r="CG446" s="30">
        <v>5.7</v>
      </c>
      <c r="CH446" s="96">
        <v>5.7</v>
      </c>
      <c r="CI446" s="96">
        <v>5.7</v>
      </c>
      <c r="CJ446" s="96">
        <f>Population!$CG446-Population!$CI446</f>
        <v>0</v>
      </c>
      <c r="CK446" s="118">
        <f>_xlfn.DAYS(Entries!$AY$2,Population!H446)</f>
        <v>162</v>
      </c>
      <c r="CL446" s="118">
        <f t="shared" si="56"/>
        <v>365</v>
      </c>
      <c r="CM446" s="117">
        <f>Entries!$AY$5</f>
        <v>0.15</v>
      </c>
      <c r="CN446" s="117">
        <f t="shared" si="54"/>
        <v>0</v>
      </c>
      <c r="CO446" s="119" t="str">
        <f t="shared" si="57"/>
        <v>-</v>
      </c>
      <c r="CP446" s="30" t="s">
        <v>103</v>
      </c>
      <c r="CQ446" s="96">
        <v>0</v>
      </c>
      <c r="CR446" s="96" t="s">
        <v>95</v>
      </c>
      <c r="CS446" s="96"/>
      <c r="CT446" s="31"/>
      <c r="CU446" s="30" t="s">
        <v>1539</v>
      </c>
      <c r="CV446" s="96" t="s">
        <v>1540</v>
      </c>
      <c r="CW446" s="96" t="s">
        <v>156</v>
      </c>
      <c r="CX446" s="96" t="s">
        <v>106</v>
      </c>
      <c r="CY446" s="96" t="s">
        <v>107</v>
      </c>
      <c r="CZ446" s="96" t="s">
        <v>108</v>
      </c>
      <c r="DA446" s="31"/>
      <c r="DB446" s="17" t="s">
        <v>15462</v>
      </c>
      <c r="DC446" s="17" t="s">
        <v>15500</v>
      </c>
      <c r="DD446" s="17" t="s">
        <v>15500</v>
      </c>
      <c r="DE446" s="17" t="s">
        <v>15500</v>
      </c>
      <c r="DF446" s="17" t="s">
        <v>15500</v>
      </c>
      <c r="DG446" s="23" t="s">
        <v>11171</v>
      </c>
      <c r="DH446" s="145"/>
    </row>
    <row r="447" spans="1:112" s="17" customFormat="1" x14ac:dyDescent="0.25">
      <c r="A447" s="32" t="s">
        <v>1804</v>
      </c>
      <c r="B447" s="98">
        <v>0</v>
      </c>
      <c r="C447" s="64" t="s">
        <v>15461</v>
      </c>
      <c r="D447" s="98" t="s">
        <v>1536</v>
      </c>
      <c r="E447" s="98">
        <v>44814</v>
      </c>
      <c r="F447" s="98" t="s">
        <v>1805</v>
      </c>
      <c r="G447" s="33">
        <v>61856</v>
      </c>
      <c r="H447" s="44">
        <v>43796</v>
      </c>
      <c r="I447" s="98" t="s">
        <v>87</v>
      </c>
      <c r="J447" s="98"/>
      <c r="K447" s="98"/>
      <c r="L447" s="98" t="s">
        <v>88</v>
      </c>
      <c r="M447" t="s">
        <v>156</v>
      </c>
      <c r="N447" s="98" t="s">
        <v>156</v>
      </c>
      <c r="O447" t="s">
        <v>11124</v>
      </c>
      <c r="P447" s="64" t="str">
        <f>VLOOKUP(N447,Entries!J:K,2,FALSE)</f>
        <v>UNITED STATES OF AMERICA</v>
      </c>
      <c r="Q447" s="38" t="s">
        <v>1538</v>
      </c>
      <c r="R447" s="32" t="s">
        <v>1538</v>
      </c>
      <c r="S447" s="98" t="s">
        <v>156</v>
      </c>
      <c r="T447" t="s">
        <v>157</v>
      </c>
      <c r="U447" s="39" t="s">
        <v>159</v>
      </c>
      <c r="V447" s="33" t="s">
        <v>159</v>
      </c>
      <c r="W447" s="64">
        <f>IF(VLOOKUP(R447,Entries!N:P,3,FALSE)=V447,1,VLOOKUP(R447,Entries!N:P,3,FALSE))</f>
        <v>1</v>
      </c>
      <c r="X447"/>
      <c r="Y447"/>
      <c r="Z447" s="98"/>
      <c r="AA447" s="98"/>
      <c r="AB447" s="98"/>
      <c r="AC447" s="98" t="s">
        <v>93</v>
      </c>
      <c r="AD447" s="98" t="s">
        <v>117</v>
      </c>
      <c r="AE447" s="98" t="s">
        <v>117</v>
      </c>
      <c r="AF447" s="98" t="s">
        <v>94</v>
      </c>
      <c r="AG447" s="98" t="s">
        <v>650</v>
      </c>
      <c r="AH447" s="98"/>
      <c r="AI447" s="98"/>
      <c r="AJ447" s="98">
        <v>1</v>
      </c>
      <c r="AK447" s="98" t="s">
        <v>95</v>
      </c>
      <c r="AL447" s="98"/>
      <c r="AM447" s="33"/>
      <c r="AN447" s="32" t="s">
        <v>96</v>
      </c>
      <c r="AO447" s="98" t="s">
        <v>97</v>
      </c>
      <c r="AP447" s="33" t="s">
        <v>97</v>
      </c>
      <c r="AQ447">
        <v>21104.236988230001</v>
      </c>
      <c r="AR447" t="s">
        <v>12049</v>
      </c>
      <c r="AS447" t="s">
        <v>11225</v>
      </c>
      <c r="AT447" t="s">
        <v>12050</v>
      </c>
      <c r="AU447">
        <v>97.454800000000006</v>
      </c>
      <c r="AV447" s="98">
        <v>1.7008928153777778</v>
      </c>
      <c r="AW447">
        <v>168.80099999999999</v>
      </c>
      <c r="AX447" s="98">
        <v>2.9421619945111108</v>
      </c>
      <c r="AY447">
        <v>9.9829999999999993E-4</v>
      </c>
      <c r="AZ447">
        <v>280.42180000000002</v>
      </c>
      <c r="BA447" s="98">
        <v>5.0821271984666669</v>
      </c>
      <c r="BB447">
        <v>79.589299999999994</v>
      </c>
      <c r="BC447" s="98">
        <v>1.2010498202177777</v>
      </c>
      <c r="BD447">
        <v>15.21133253</v>
      </c>
      <c r="BE447" s="96">
        <f t="shared" si="51"/>
        <v>6880.5590748271825</v>
      </c>
      <c r="BF447" s="96">
        <f t="shared" si="52"/>
        <v>516.42793695158252</v>
      </c>
      <c r="BG447" s="96">
        <f t="shared" si="53"/>
        <v>502.69021270278245</v>
      </c>
      <c r="BH447">
        <v>6886.9769954412122</v>
      </c>
      <c r="BI447">
        <v>6.6957077139545671E-4</v>
      </c>
      <c r="BJ447">
        <v>1.700817293890414</v>
      </c>
      <c r="BK447">
        <v>2.9461332304284071</v>
      </c>
      <c r="BL447">
        <v>0.14453901054231449</v>
      </c>
      <c r="BM447">
        <v>6.1388403565923477</v>
      </c>
      <c r="BN447">
        <v>1.7009071803321341</v>
      </c>
      <c r="BO447">
        <v>2.9461332306532642</v>
      </c>
      <c r="BP447">
        <v>9.6914318323490165E-4</v>
      </c>
      <c r="BQ447">
        <v>0.14453901054231449</v>
      </c>
      <c r="BR447">
        <v>6877.5279909855353</v>
      </c>
      <c r="BS447" s="96">
        <v>513.60699123979339</v>
      </c>
      <c r="BT447" s="96">
        <v>499.60628620158514</v>
      </c>
      <c r="BU447">
        <v>6.1388403565923477</v>
      </c>
      <c r="BV447" s="65" t="str">
        <f t="shared" si="55"/>
        <v>no propulsion</v>
      </c>
      <c r="BW447" s="32" t="s">
        <v>170</v>
      </c>
      <c r="BX447" s="98">
        <v>0.1</v>
      </c>
      <c r="BY447" s="98">
        <v>0.3</v>
      </c>
      <c r="BZ447" s="98">
        <v>0.3</v>
      </c>
      <c r="CA447" s="98">
        <v>4.36E-2</v>
      </c>
      <c r="CB447" s="98">
        <v>0.01</v>
      </c>
      <c r="CC447" s="98">
        <v>3.5000000000000003E-2</v>
      </c>
      <c r="CD447" s="98">
        <v>0.3</v>
      </c>
      <c r="CE447" s="98">
        <v>0.1</v>
      </c>
      <c r="CF447" s="33">
        <v>0.3</v>
      </c>
      <c r="CG447" s="32">
        <v>5.7</v>
      </c>
      <c r="CH447" s="98">
        <v>5.7</v>
      </c>
      <c r="CI447" s="98">
        <v>5.7</v>
      </c>
      <c r="CJ447" s="98">
        <f>Population!$CG447-Population!$CI447</f>
        <v>0</v>
      </c>
      <c r="CK447" s="120">
        <f>_xlfn.DAYS(Entries!$AY$2,Population!H447)</f>
        <v>498</v>
      </c>
      <c r="CL447" s="120">
        <f t="shared" si="56"/>
        <v>365</v>
      </c>
      <c r="CM447" s="122">
        <f>Entries!$AY$5</f>
        <v>0.15</v>
      </c>
      <c r="CN447" s="122">
        <f t="shared" si="54"/>
        <v>0</v>
      </c>
      <c r="CO447" s="121" t="str">
        <f t="shared" si="57"/>
        <v>-</v>
      </c>
      <c r="CP447" s="32" t="s">
        <v>103</v>
      </c>
      <c r="CQ447" s="98">
        <v>0</v>
      </c>
      <c r="CR447" s="98" t="s">
        <v>95</v>
      </c>
      <c r="CS447" s="98"/>
      <c r="CT447" s="33"/>
      <c r="CU447" s="32" t="s">
        <v>1539</v>
      </c>
      <c r="CV447" s="98" t="s">
        <v>1540</v>
      </c>
      <c r="CW447" s="98" t="s">
        <v>157</v>
      </c>
      <c r="CX447" s="98" t="s">
        <v>106</v>
      </c>
      <c r="CY447" s="98" t="s">
        <v>107</v>
      </c>
      <c r="CZ447" s="98" t="s">
        <v>108</v>
      </c>
      <c r="DA447" s="33"/>
      <c r="DB447" s="17" t="s">
        <v>15462</v>
      </c>
      <c r="DC447" s="17" t="s">
        <v>15500</v>
      </c>
      <c r="DD447" s="17" t="s">
        <v>15500</v>
      </c>
      <c r="DE447" s="17" t="s">
        <v>15500</v>
      </c>
      <c r="DF447" s="17" t="s">
        <v>15500</v>
      </c>
      <c r="DG447" s="23" t="s">
        <v>11171</v>
      </c>
      <c r="DH447" s="145"/>
    </row>
    <row r="448" spans="1:112" s="17" customFormat="1" x14ac:dyDescent="0.25">
      <c r="A448" s="30" t="s">
        <v>1806</v>
      </c>
      <c r="B448" s="96">
        <v>0</v>
      </c>
      <c r="C448" s="148" t="s">
        <v>15461</v>
      </c>
      <c r="D448" s="96" t="s">
        <v>1536</v>
      </c>
      <c r="E448" s="96">
        <v>44808</v>
      </c>
      <c r="F448" s="96" t="s">
        <v>1807</v>
      </c>
      <c r="G448" s="31">
        <v>61850</v>
      </c>
      <c r="H448" s="43">
        <v>43796</v>
      </c>
      <c r="I448" s="96" t="s">
        <v>87</v>
      </c>
      <c r="J448" s="96"/>
      <c r="K448" s="96"/>
      <c r="L448" s="96" t="s">
        <v>88</v>
      </c>
      <c r="M448" s="124" t="s">
        <v>156</v>
      </c>
      <c r="N448" s="96" t="s">
        <v>156</v>
      </c>
      <c r="O448" s="124" t="s">
        <v>11124</v>
      </c>
      <c r="P448" s="96" t="str">
        <f>VLOOKUP(N448,Entries!J:K,2,FALSE)</f>
        <v>UNITED STATES OF AMERICA</v>
      </c>
      <c r="Q448" s="123" t="s">
        <v>1538</v>
      </c>
      <c r="R448" s="30" t="s">
        <v>1538</v>
      </c>
      <c r="S448" s="96" t="s">
        <v>156</v>
      </c>
      <c r="T448" s="124" t="s">
        <v>157</v>
      </c>
      <c r="U448" s="125" t="s">
        <v>159</v>
      </c>
      <c r="V448" s="31" t="s">
        <v>159</v>
      </c>
      <c r="W448" s="64">
        <f>IF(VLOOKUP(R448,Entries!N:P,3,FALSE)=V448,1,VLOOKUP(R448,Entries!N:P,3,FALSE))</f>
        <v>1</v>
      </c>
      <c r="X448" s="124"/>
      <c r="Y448" s="124"/>
      <c r="Z448" s="96"/>
      <c r="AA448" s="96"/>
      <c r="AB448" s="96"/>
      <c r="AC448" s="96" t="s">
        <v>93</v>
      </c>
      <c r="AD448" s="96" t="s">
        <v>117</v>
      </c>
      <c r="AE448" s="96" t="s">
        <v>117</v>
      </c>
      <c r="AF448" s="96" t="s">
        <v>94</v>
      </c>
      <c r="AG448" s="96" t="s">
        <v>650</v>
      </c>
      <c r="AH448" s="96"/>
      <c r="AI448" s="96"/>
      <c r="AJ448" s="96">
        <v>1</v>
      </c>
      <c r="AK448" s="96" t="s">
        <v>95</v>
      </c>
      <c r="AL448" s="96"/>
      <c r="AM448" s="31"/>
      <c r="AN448" s="30" t="s">
        <v>96</v>
      </c>
      <c r="AO448" s="96" t="s">
        <v>97</v>
      </c>
      <c r="AP448" s="31" t="s">
        <v>97</v>
      </c>
      <c r="AQ448">
        <v>21104.141198109999</v>
      </c>
      <c r="AR448" t="s">
        <v>12051</v>
      </c>
      <c r="AS448" t="s">
        <v>11225</v>
      </c>
      <c r="AT448" t="s">
        <v>11855</v>
      </c>
      <c r="AU448">
        <v>97.453999999999994</v>
      </c>
      <c r="AV448" s="96">
        <v>1.7008875793911111</v>
      </c>
      <c r="AW448">
        <v>168.5735</v>
      </c>
      <c r="AX448" s="96">
        <v>2.94675046416</v>
      </c>
      <c r="AY448">
        <v>1.1597999999999999E-3</v>
      </c>
      <c r="AZ448">
        <v>291.18450000000001</v>
      </c>
      <c r="BA448" s="96">
        <v>5.0649845781199998</v>
      </c>
      <c r="BB448">
        <v>68.815100000000001</v>
      </c>
      <c r="BC448" s="96">
        <v>1.2181889499066667</v>
      </c>
      <c r="BD448">
        <v>15.21107172</v>
      </c>
      <c r="BE448" s="96">
        <f t="shared" si="51"/>
        <v>6880.6377242704684</v>
      </c>
      <c r="BF448" s="96">
        <f t="shared" si="52"/>
        <v>517.61788790307673</v>
      </c>
      <c r="BG448" s="96">
        <f t="shared" si="53"/>
        <v>501.65756063785921</v>
      </c>
      <c r="BH448">
        <v>6887.0585849410609</v>
      </c>
      <c r="BI448">
        <v>9.0138171199498482E-4</v>
      </c>
      <c r="BJ448">
        <v>1.7008033427090601</v>
      </c>
      <c r="BK448">
        <v>2.9421626065958248</v>
      </c>
      <c r="BL448">
        <v>6.2796025261450454</v>
      </c>
      <c r="BM448">
        <v>3.5764082585051332E-3</v>
      </c>
      <c r="BN448">
        <v>1.700893217718433</v>
      </c>
      <c r="BO448">
        <v>2.9421626065532389</v>
      </c>
      <c r="BP448">
        <v>1.017847179525067E-3</v>
      </c>
      <c r="BQ448">
        <v>6.2796025261450454</v>
      </c>
      <c r="BR448">
        <v>6877.6066387206893</v>
      </c>
      <c r="BS448" s="96">
        <v>513.28978425239893</v>
      </c>
      <c r="BT448" s="96">
        <v>499.37605461320618</v>
      </c>
      <c r="BU448">
        <v>3.5764082585051332E-3</v>
      </c>
      <c r="BV448" s="60" t="str">
        <f t="shared" si="55"/>
        <v>no propulsion</v>
      </c>
      <c r="BW448" s="30" t="s">
        <v>170</v>
      </c>
      <c r="BX448" s="96">
        <v>0.1</v>
      </c>
      <c r="BY448" s="96">
        <v>0.3</v>
      </c>
      <c r="BZ448" s="96">
        <v>0.3</v>
      </c>
      <c r="CA448" s="96">
        <v>4.36E-2</v>
      </c>
      <c r="CB448" s="96">
        <v>0.01</v>
      </c>
      <c r="CC448" s="96">
        <v>3.5000000000000003E-2</v>
      </c>
      <c r="CD448" s="96">
        <v>0.3</v>
      </c>
      <c r="CE448" s="96">
        <v>0.1</v>
      </c>
      <c r="CF448" s="31">
        <v>0.3</v>
      </c>
      <c r="CG448" s="30">
        <v>5.7</v>
      </c>
      <c r="CH448" s="96">
        <v>5.7</v>
      </c>
      <c r="CI448" s="96">
        <v>5.7</v>
      </c>
      <c r="CJ448" s="96">
        <f>Population!$CG448-Population!$CI448</f>
        <v>0</v>
      </c>
      <c r="CK448" s="118">
        <f>_xlfn.DAYS(Entries!$AY$2,Population!H448)</f>
        <v>498</v>
      </c>
      <c r="CL448" s="118">
        <f t="shared" si="56"/>
        <v>365</v>
      </c>
      <c r="CM448" s="117">
        <f>Entries!$AY$5</f>
        <v>0.15</v>
      </c>
      <c r="CN448" s="117">
        <f t="shared" si="54"/>
        <v>0</v>
      </c>
      <c r="CO448" s="119" t="str">
        <f t="shared" si="57"/>
        <v>-</v>
      </c>
      <c r="CP448" s="30" t="s">
        <v>103</v>
      </c>
      <c r="CQ448" s="96">
        <v>0</v>
      </c>
      <c r="CR448" s="96" t="s">
        <v>95</v>
      </c>
      <c r="CS448" s="96"/>
      <c r="CT448" s="31"/>
      <c r="CU448" s="30" t="s">
        <v>1539</v>
      </c>
      <c r="CV448" s="96" t="s">
        <v>1540</v>
      </c>
      <c r="CW448" s="96" t="s">
        <v>157</v>
      </c>
      <c r="CX448" s="96" t="s">
        <v>106</v>
      </c>
      <c r="CY448" s="96" t="s">
        <v>107</v>
      </c>
      <c r="CZ448" s="96" t="s">
        <v>108</v>
      </c>
      <c r="DA448" s="31"/>
      <c r="DB448" s="17" t="s">
        <v>15462</v>
      </c>
      <c r="DC448" s="17" t="s">
        <v>15500</v>
      </c>
      <c r="DD448" s="17" t="s">
        <v>15500</v>
      </c>
      <c r="DE448" s="17" t="s">
        <v>15500</v>
      </c>
      <c r="DF448" s="17" t="s">
        <v>15500</v>
      </c>
      <c r="DG448" s="23" t="s">
        <v>11171</v>
      </c>
      <c r="DH448" s="145"/>
    </row>
    <row r="449" spans="1:112" s="17" customFormat="1" x14ac:dyDescent="0.25">
      <c r="A449" s="32" t="s">
        <v>1808</v>
      </c>
      <c r="B449" s="98">
        <v>0</v>
      </c>
      <c r="C449" s="64" t="s">
        <v>15461</v>
      </c>
      <c r="D449" s="98" t="s">
        <v>1536</v>
      </c>
      <c r="E449" s="98">
        <v>44809</v>
      </c>
      <c r="F449" s="98" t="s">
        <v>1809</v>
      </c>
      <c r="G449" s="33">
        <v>61851</v>
      </c>
      <c r="H449" s="44">
        <v>43796</v>
      </c>
      <c r="I449" s="98" t="s">
        <v>87</v>
      </c>
      <c r="J449" s="98"/>
      <c r="K449" s="98"/>
      <c r="L449" s="98" t="s">
        <v>88</v>
      </c>
      <c r="M449" t="s">
        <v>156</v>
      </c>
      <c r="N449" s="98" t="s">
        <v>156</v>
      </c>
      <c r="O449" t="s">
        <v>11124</v>
      </c>
      <c r="P449" s="64" t="str">
        <f>VLOOKUP(N449,Entries!J:K,2,FALSE)</f>
        <v>UNITED STATES OF AMERICA</v>
      </c>
      <c r="Q449" s="38" t="s">
        <v>1538</v>
      </c>
      <c r="R449" s="32" t="s">
        <v>1538</v>
      </c>
      <c r="S449" s="98" t="s">
        <v>156</v>
      </c>
      <c r="T449" t="s">
        <v>157</v>
      </c>
      <c r="U449" s="39" t="s">
        <v>159</v>
      </c>
      <c r="V449" s="33" t="s">
        <v>159</v>
      </c>
      <c r="W449" s="64">
        <f>IF(VLOOKUP(R449,Entries!N:P,3,FALSE)=V449,1,VLOOKUP(R449,Entries!N:P,3,FALSE))</f>
        <v>1</v>
      </c>
      <c r="X449"/>
      <c r="Y449"/>
      <c r="Z449" s="98"/>
      <c r="AA449" s="98"/>
      <c r="AB449" s="98"/>
      <c r="AC449" s="98" t="s">
        <v>93</v>
      </c>
      <c r="AD449" s="98" t="s">
        <v>117</v>
      </c>
      <c r="AE449" s="98" t="s">
        <v>117</v>
      </c>
      <c r="AF449" s="98" t="s">
        <v>94</v>
      </c>
      <c r="AG449" s="98" t="s">
        <v>650</v>
      </c>
      <c r="AH449" s="98"/>
      <c r="AI449" s="98"/>
      <c r="AJ449" s="98">
        <v>1</v>
      </c>
      <c r="AK449" s="98" t="s">
        <v>95</v>
      </c>
      <c r="AL449" s="98"/>
      <c r="AM449" s="33"/>
      <c r="AN449" s="32" t="s">
        <v>96</v>
      </c>
      <c r="AO449" s="98" t="s">
        <v>97</v>
      </c>
      <c r="AP449" s="33" t="s">
        <v>97</v>
      </c>
      <c r="AQ449">
        <v>21104.39112316</v>
      </c>
      <c r="AR449" t="s">
        <v>12052</v>
      </c>
      <c r="AS449" t="s">
        <v>11225</v>
      </c>
      <c r="AT449" t="s">
        <v>12053</v>
      </c>
      <c r="AU449">
        <v>97.453699999999998</v>
      </c>
      <c r="AV449" s="98">
        <v>1.7008893247200001</v>
      </c>
      <c r="AW449">
        <v>168.8364</v>
      </c>
      <c r="AX449" s="98">
        <v>2.9448794715911113</v>
      </c>
      <c r="AY449">
        <v>1.1542E-3</v>
      </c>
      <c r="AZ449">
        <v>290.20229999999998</v>
      </c>
      <c r="BA449" s="98">
        <v>5.0698121578266671</v>
      </c>
      <c r="BB449">
        <v>69.7971</v>
      </c>
      <c r="BC449" s="98">
        <v>1.2134137300666668</v>
      </c>
      <c r="BD449">
        <v>15.21197899</v>
      </c>
      <c r="BE449" s="96">
        <f t="shared" si="51"/>
        <v>6880.3641390804933</v>
      </c>
      <c r="BF449" s="96">
        <f t="shared" si="52"/>
        <v>517.30545536982027</v>
      </c>
      <c r="BG449" s="96">
        <f t="shared" si="53"/>
        <v>501.42282279116625</v>
      </c>
      <c r="BH449">
        <v>6886.784995439255</v>
      </c>
      <c r="BI449">
        <v>8.8087087946489941E-4</v>
      </c>
      <c r="BJ449">
        <v>1.7007981031075179</v>
      </c>
      <c r="BK449">
        <v>2.9467510772117551</v>
      </c>
      <c r="BL449">
        <v>6.2775576957207022</v>
      </c>
      <c r="BM449">
        <v>5.6177168786821314E-3</v>
      </c>
      <c r="BN449">
        <v>1.7008879817355229</v>
      </c>
      <c r="BO449">
        <v>2.9467510771483592</v>
      </c>
      <c r="BP449">
        <v>1.011564352212647E-3</v>
      </c>
      <c r="BQ449">
        <v>6.2775576957207022</v>
      </c>
      <c r="BR449">
        <v>6877.3329194328026</v>
      </c>
      <c r="BS449" s="96">
        <v>513.20377196444042</v>
      </c>
      <c r="BT449" s="96">
        <v>499.30270199732695</v>
      </c>
      <c r="BU449">
        <v>5.6177168786821314E-3</v>
      </c>
      <c r="BV449" s="65" t="str">
        <f t="shared" si="55"/>
        <v>no propulsion</v>
      </c>
      <c r="BW449" s="32" t="s">
        <v>170</v>
      </c>
      <c r="BX449" s="98">
        <v>0.1</v>
      </c>
      <c r="BY449" s="98">
        <v>0.3</v>
      </c>
      <c r="BZ449" s="98">
        <v>0.3</v>
      </c>
      <c r="CA449" s="98">
        <v>4.36E-2</v>
      </c>
      <c r="CB449" s="98">
        <v>0.01</v>
      </c>
      <c r="CC449" s="98">
        <v>3.5000000000000003E-2</v>
      </c>
      <c r="CD449" s="98">
        <v>0.3</v>
      </c>
      <c r="CE449" s="98">
        <v>0.1</v>
      </c>
      <c r="CF449" s="33">
        <v>0.3</v>
      </c>
      <c r="CG449" s="32">
        <v>5.7</v>
      </c>
      <c r="CH449" s="98">
        <v>5.7</v>
      </c>
      <c r="CI449" s="98">
        <v>5.7</v>
      </c>
      <c r="CJ449" s="98">
        <f>Population!$CG449-Population!$CI449</f>
        <v>0</v>
      </c>
      <c r="CK449" s="120">
        <f>_xlfn.DAYS(Entries!$AY$2,Population!H449)</f>
        <v>498</v>
      </c>
      <c r="CL449" s="120">
        <f t="shared" si="56"/>
        <v>365</v>
      </c>
      <c r="CM449" s="122">
        <f>Entries!$AY$5</f>
        <v>0.15</v>
      </c>
      <c r="CN449" s="122">
        <f t="shared" si="54"/>
        <v>0</v>
      </c>
      <c r="CO449" s="121" t="str">
        <f t="shared" si="57"/>
        <v>-</v>
      </c>
      <c r="CP449" s="32" t="s">
        <v>103</v>
      </c>
      <c r="CQ449" s="98">
        <v>0</v>
      </c>
      <c r="CR449" s="98" t="s">
        <v>95</v>
      </c>
      <c r="CS449" s="98"/>
      <c r="CT449" s="33"/>
      <c r="CU449" s="32" t="s">
        <v>1539</v>
      </c>
      <c r="CV449" s="98" t="s">
        <v>1540</v>
      </c>
      <c r="CW449" s="98" t="s">
        <v>157</v>
      </c>
      <c r="CX449" s="98" t="s">
        <v>106</v>
      </c>
      <c r="CY449" s="98" t="s">
        <v>107</v>
      </c>
      <c r="CZ449" s="98" t="s">
        <v>108</v>
      </c>
      <c r="DA449" s="33"/>
      <c r="DB449" s="17" t="s">
        <v>15462</v>
      </c>
      <c r="DC449" s="17" t="s">
        <v>15500</v>
      </c>
      <c r="DD449" s="17" t="s">
        <v>15500</v>
      </c>
      <c r="DE449" s="17" t="s">
        <v>15500</v>
      </c>
      <c r="DF449" s="17" t="s">
        <v>15500</v>
      </c>
      <c r="DG449" s="23" t="s">
        <v>11171</v>
      </c>
      <c r="DH449" s="145"/>
    </row>
    <row r="450" spans="1:112" s="17" customFormat="1" x14ac:dyDescent="0.25">
      <c r="A450" s="30" t="s">
        <v>1810</v>
      </c>
      <c r="B450" s="96">
        <v>0</v>
      </c>
      <c r="C450" s="148" t="s">
        <v>15461</v>
      </c>
      <c r="D450" s="96" t="s">
        <v>1536</v>
      </c>
      <c r="E450" s="96">
        <v>44810</v>
      </c>
      <c r="F450" s="96" t="s">
        <v>1811</v>
      </c>
      <c r="G450" s="31">
        <v>61852</v>
      </c>
      <c r="H450" s="43">
        <v>43796</v>
      </c>
      <c r="I450" s="96" t="s">
        <v>87</v>
      </c>
      <c r="J450" s="96"/>
      <c r="K450" s="96"/>
      <c r="L450" s="96" t="s">
        <v>88</v>
      </c>
      <c r="M450" s="124" t="s">
        <v>156</v>
      </c>
      <c r="N450" s="96" t="s">
        <v>156</v>
      </c>
      <c r="O450" s="124" t="s">
        <v>11124</v>
      </c>
      <c r="P450" s="96" t="str">
        <f>VLOOKUP(N450,Entries!J:K,2,FALSE)</f>
        <v>UNITED STATES OF AMERICA</v>
      </c>
      <c r="Q450" s="123" t="s">
        <v>1538</v>
      </c>
      <c r="R450" s="30" t="s">
        <v>1538</v>
      </c>
      <c r="S450" s="96" t="s">
        <v>156</v>
      </c>
      <c r="T450" s="124" t="s">
        <v>157</v>
      </c>
      <c r="U450" s="125" t="s">
        <v>159</v>
      </c>
      <c r="V450" s="31" t="s">
        <v>159</v>
      </c>
      <c r="W450" s="64">
        <f>IF(VLOOKUP(R450,Entries!N:P,3,FALSE)=V450,1,VLOOKUP(R450,Entries!N:P,3,FALSE))</f>
        <v>1</v>
      </c>
      <c r="X450" s="124"/>
      <c r="Y450" s="124"/>
      <c r="Z450" s="96"/>
      <c r="AA450" s="96"/>
      <c r="AB450" s="96"/>
      <c r="AC450" s="96" t="s">
        <v>93</v>
      </c>
      <c r="AD450" s="96" t="s">
        <v>117</v>
      </c>
      <c r="AE450" s="96" t="s">
        <v>117</v>
      </c>
      <c r="AF450" s="96" t="s">
        <v>94</v>
      </c>
      <c r="AG450" s="96" t="s">
        <v>650</v>
      </c>
      <c r="AH450" s="96"/>
      <c r="AI450" s="96"/>
      <c r="AJ450" s="96">
        <v>1</v>
      </c>
      <c r="AK450" s="96" t="s">
        <v>95</v>
      </c>
      <c r="AL450" s="96"/>
      <c r="AM450" s="31"/>
      <c r="AN450" s="30" t="s">
        <v>96</v>
      </c>
      <c r="AO450" s="96" t="s">
        <v>97</v>
      </c>
      <c r="AP450" s="31" t="s">
        <v>97</v>
      </c>
      <c r="AQ450">
        <v>21104.253529260001</v>
      </c>
      <c r="AR450" t="s">
        <v>12054</v>
      </c>
      <c r="AS450" t="s">
        <v>11225</v>
      </c>
      <c r="AT450" t="s">
        <v>12055</v>
      </c>
      <c r="AU450">
        <v>97.453800000000001</v>
      </c>
      <c r="AV450" s="96">
        <v>1.7009050326800002</v>
      </c>
      <c r="AW450">
        <v>168.72919999999999</v>
      </c>
      <c r="AX450" s="96">
        <v>2.9448934342222226</v>
      </c>
      <c r="AY450">
        <v>1.1287000000000001E-3</v>
      </c>
      <c r="AZ450">
        <v>290.47890000000001</v>
      </c>
      <c r="BA450" s="96">
        <v>4.8943490086399999</v>
      </c>
      <c r="BB450">
        <v>69.523499999999999</v>
      </c>
      <c r="BC450" s="96">
        <v>1.3890234868800002</v>
      </c>
      <c r="BD450">
        <v>15.212243150000001</v>
      </c>
      <c r="BE450" s="96">
        <f t="shared" si="51"/>
        <v>6880.2844873494005</v>
      </c>
      <c r="BF450" s="96">
        <f t="shared" si="52"/>
        <v>517.05026445027124</v>
      </c>
      <c r="BG450" s="96">
        <f t="shared" si="53"/>
        <v>501.51871024852971</v>
      </c>
      <c r="BH450">
        <v>6886.7053715638594</v>
      </c>
      <c r="BI450">
        <v>8.7741631996829383E-4</v>
      </c>
      <c r="BJ450">
        <v>1.700799845177718</v>
      </c>
      <c r="BK450">
        <v>2.9448800841275928</v>
      </c>
      <c r="BL450">
        <v>2.38210473385271E-2</v>
      </c>
      <c r="BM450">
        <v>6.2594067380035652</v>
      </c>
      <c r="BN450">
        <v>1.700889727067717</v>
      </c>
      <c r="BO450">
        <v>2.9448800842134721</v>
      </c>
      <c r="BP450">
        <v>1.0106556708108E-3</v>
      </c>
      <c r="BQ450">
        <v>2.38210473385271E-2</v>
      </c>
      <c r="BR450">
        <v>6877.2532369808841</v>
      </c>
      <c r="BS450" s="96">
        <v>513.31009401785286</v>
      </c>
      <c r="BT450" s="96">
        <v>499.98120639462832</v>
      </c>
      <c r="BU450">
        <v>6.2594067380035652</v>
      </c>
      <c r="BV450" s="60" t="str">
        <f t="shared" si="55"/>
        <v>no propulsion</v>
      </c>
      <c r="BW450" s="30" t="s">
        <v>170</v>
      </c>
      <c r="BX450" s="96">
        <v>0.1</v>
      </c>
      <c r="BY450" s="96">
        <v>0.3</v>
      </c>
      <c r="BZ450" s="96">
        <v>0.3</v>
      </c>
      <c r="CA450" s="96">
        <v>4.36E-2</v>
      </c>
      <c r="CB450" s="96">
        <v>0.01</v>
      </c>
      <c r="CC450" s="96">
        <v>3.5000000000000003E-2</v>
      </c>
      <c r="CD450" s="96">
        <v>0.3</v>
      </c>
      <c r="CE450" s="96">
        <v>0.1</v>
      </c>
      <c r="CF450" s="31">
        <v>0.3</v>
      </c>
      <c r="CG450" s="30">
        <v>5.7</v>
      </c>
      <c r="CH450" s="96">
        <v>5.7</v>
      </c>
      <c r="CI450" s="96">
        <v>5.7</v>
      </c>
      <c r="CJ450" s="96">
        <f>Population!$CG450-Population!$CI450</f>
        <v>0</v>
      </c>
      <c r="CK450" s="118">
        <f>_xlfn.DAYS(Entries!$AY$2,Population!H450)</f>
        <v>498</v>
      </c>
      <c r="CL450" s="118">
        <f t="shared" si="56"/>
        <v>365</v>
      </c>
      <c r="CM450" s="117">
        <f>Entries!$AY$5</f>
        <v>0.15</v>
      </c>
      <c r="CN450" s="117">
        <f t="shared" si="54"/>
        <v>0</v>
      </c>
      <c r="CO450" s="119" t="str">
        <f t="shared" si="57"/>
        <v>-</v>
      </c>
      <c r="CP450" s="30" t="s">
        <v>103</v>
      </c>
      <c r="CQ450" s="96">
        <v>0</v>
      </c>
      <c r="CR450" s="96" t="s">
        <v>95</v>
      </c>
      <c r="CS450" s="96"/>
      <c r="CT450" s="31"/>
      <c r="CU450" s="30" t="s">
        <v>1539</v>
      </c>
      <c r="CV450" s="96" t="s">
        <v>1540</v>
      </c>
      <c r="CW450" s="96" t="s">
        <v>157</v>
      </c>
      <c r="CX450" s="96" t="s">
        <v>106</v>
      </c>
      <c r="CY450" s="96" t="s">
        <v>107</v>
      </c>
      <c r="CZ450" s="96" t="s">
        <v>108</v>
      </c>
      <c r="DA450" s="31"/>
      <c r="DB450" s="17" t="s">
        <v>15462</v>
      </c>
      <c r="DC450" s="17" t="s">
        <v>15500</v>
      </c>
      <c r="DD450" s="17" t="s">
        <v>15500</v>
      </c>
      <c r="DE450" s="17" t="s">
        <v>15500</v>
      </c>
      <c r="DF450" s="17" t="s">
        <v>15500</v>
      </c>
      <c r="DG450" s="23" t="s">
        <v>11171</v>
      </c>
      <c r="DH450" s="145"/>
    </row>
    <row r="451" spans="1:112" s="17" customFormat="1" x14ac:dyDescent="0.25">
      <c r="A451" s="32" t="s">
        <v>1812</v>
      </c>
      <c r="B451" s="98">
        <v>0</v>
      </c>
      <c r="C451" s="64" t="s">
        <v>15461</v>
      </c>
      <c r="D451" s="98" t="s">
        <v>1536</v>
      </c>
      <c r="E451" s="98">
        <v>44813</v>
      </c>
      <c r="F451" s="98" t="s">
        <v>1813</v>
      </c>
      <c r="G451" s="33">
        <v>61855</v>
      </c>
      <c r="H451" s="44">
        <v>43796</v>
      </c>
      <c r="I451" s="98" t="s">
        <v>87</v>
      </c>
      <c r="J451" s="98"/>
      <c r="K451" s="98"/>
      <c r="L451" s="98" t="s">
        <v>88</v>
      </c>
      <c r="M451" t="s">
        <v>156</v>
      </c>
      <c r="N451" s="98" t="s">
        <v>156</v>
      </c>
      <c r="O451" t="s">
        <v>11128</v>
      </c>
      <c r="P451" s="64" t="str">
        <f>VLOOKUP(N451,Entries!J:K,2,FALSE)</f>
        <v>UNITED STATES OF AMERICA</v>
      </c>
      <c r="Q451" s="38" t="s">
        <v>1538</v>
      </c>
      <c r="R451" s="32" t="s">
        <v>1538</v>
      </c>
      <c r="S451" s="98" t="s">
        <v>156</v>
      </c>
      <c r="T451" t="s">
        <v>157</v>
      </c>
      <c r="U451" s="39" t="s">
        <v>159</v>
      </c>
      <c r="V451" s="33" t="s">
        <v>159</v>
      </c>
      <c r="W451" s="64">
        <f>IF(VLOOKUP(R451,Entries!N:P,3,FALSE)=V451,1,VLOOKUP(R451,Entries!N:P,3,FALSE))</f>
        <v>1</v>
      </c>
      <c r="X451"/>
      <c r="Y451"/>
      <c r="Z451" s="98"/>
      <c r="AA451" s="98"/>
      <c r="AB451" s="98"/>
      <c r="AC451" s="98" t="s">
        <v>93</v>
      </c>
      <c r="AD451" s="98" t="s">
        <v>117</v>
      </c>
      <c r="AE451" s="98" t="s">
        <v>117</v>
      </c>
      <c r="AF451" s="98" t="s">
        <v>94</v>
      </c>
      <c r="AG451" s="98" t="s">
        <v>650</v>
      </c>
      <c r="AH451" s="98"/>
      <c r="AI451" s="98"/>
      <c r="AJ451" s="98">
        <v>1</v>
      </c>
      <c r="AK451" s="98" t="s">
        <v>95</v>
      </c>
      <c r="AL451" s="98"/>
      <c r="AM451" s="33"/>
      <c r="AN451" s="32" t="s">
        <v>96</v>
      </c>
      <c r="AO451" s="98" t="s">
        <v>97</v>
      </c>
      <c r="AP451" s="33" t="s">
        <v>97</v>
      </c>
      <c r="AQ451">
        <v>21104.177274130001</v>
      </c>
      <c r="AR451" t="s">
        <v>12056</v>
      </c>
      <c r="AS451" t="s">
        <v>11225</v>
      </c>
      <c r="AT451" t="s">
        <v>12057</v>
      </c>
      <c r="AU451">
        <v>97.454700000000003</v>
      </c>
      <c r="AV451" s="98">
        <v>1.7009504112311111</v>
      </c>
      <c r="AW451">
        <v>168.73</v>
      </c>
      <c r="AX451" s="98">
        <v>2.9509793960577779</v>
      </c>
      <c r="AY451">
        <v>1.0005999999999999E-3</v>
      </c>
      <c r="AZ451">
        <v>280.42559999999997</v>
      </c>
      <c r="BA451" s="98">
        <v>4.8562170630755555</v>
      </c>
      <c r="BB451">
        <v>79.5852</v>
      </c>
      <c r="BC451" s="98">
        <v>1.4270960912622224</v>
      </c>
      <c r="BD451">
        <v>15.21094252</v>
      </c>
      <c r="BE451" s="96">
        <f t="shared" ref="BE451:BE514" si="58">(((((24*60*60/BD451)^2)*3.986004418*(10^(14)))/(4*3.141592*3.141592))^(1/3))/1000</f>
        <v>6880.6766864467518</v>
      </c>
      <c r="BF451" s="96">
        <f t="shared" ref="BF451:BF514" si="59">$BE451*(1+$AY451)-6371</f>
        <v>516.56149153921069</v>
      </c>
      <c r="BG451" s="96">
        <f t="shared" ref="BG451:BG514" si="60">$BE451*(1-$AY451)-6371</f>
        <v>502.79188135429285</v>
      </c>
      <c r="BH451">
        <v>6887.0945033981952</v>
      </c>
      <c r="BI451">
        <v>6.6970783780060197E-4</v>
      </c>
      <c r="BJ451">
        <v>1.700815552812726</v>
      </c>
      <c r="BK451">
        <v>2.9448940467862692</v>
      </c>
      <c r="BL451">
        <v>0.14108364596343859</v>
      </c>
      <c r="BM451">
        <v>6.1422904829761631</v>
      </c>
      <c r="BN451">
        <v>1.7009054349999839</v>
      </c>
      <c r="BO451">
        <v>2.9448940468683191</v>
      </c>
      <c r="BP451">
        <v>9.6900075266491913E-4</v>
      </c>
      <c r="BQ451">
        <v>0.14108364596343859</v>
      </c>
      <c r="BR451">
        <v>6877.645650206241</v>
      </c>
      <c r="BS451" s="96">
        <v>513.04058495888785</v>
      </c>
      <c r="BT451" s="96">
        <v>499.79204298184231</v>
      </c>
      <c r="BU451">
        <v>6.1422904829761631</v>
      </c>
      <c r="BV451" s="65" t="str">
        <f t="shared" si="55"/>
        <v>no propulsion</v>
      </c>
      <c r="BW451" s="32" t="s">
        <v>170</v>
      </c>
      <c r="BX451" s="98">
        <v>0.1</v>
      </c>
      <c r="BY451" s="98">
        <v>0.3</v>
      </c>
      <c r="BZ451" s="98">
        <v>0.3</v>
      </c>
      <c r="CA451" s="98">
        <v>4.36E-2</v>
      </c>
      <c r="CB451" s="98">
        <v>0.01</v>
      </c>
      <c r="CC451" s="98">
        <v>3.5000000000000003E-2</v>
      </c>
      <c r="CD451" s="98">
        <v>0.3</v>
      </c>
      <c r="CE451" s="98">
        <v>0.1</v>
      </c>
      <c r="CF451" s="33">
        <v>0.3</v>
      </c>
      <c r="CG451" s="32">
        <v>5.7</v>
      </c>
      <c r="CH451" s="98">
        <v>5.7</v>
      </c>
      <c r="CI451" s="98">
        <v>5.7</v>
      </c>
      <c r="CJ451" s="98">
        <f>Population!$CG451-Population!$CI451</f>
        <v>0</v>
      </c>
      <c r="CK451" s="120">
        <f>_xlfn.DAYS(Entries!$AY$2,Population!H451)</f>
        <v>498</v>
      </c>
      <c r="CL451" s="120">
        <f t="shared" si="56"/>
        <v>365</v>
      </c>
      <c r="CM451" s="122">
        <f>Entries!$AY$5</f>
        <v>0.15</v>
      </c>
      <c r="CN451" s="122">
        <f t="shared" si="54"/>
        <v>0</v>
      </c>
      <c r="CO451" s="121" t="str">
        <f t="shared" si="57"/>
        <v>-</v>
      </c>
      <c r="CP451" s="32" t="s">
        <v>103</v>
      </c>
      <c r="CQ451" s="98">
        <v>0</v>
      </c>
      <c r="CR451" s="98" t="s">
        <v>95</v>
      </c>
      <c r="CS451" s="98"/>
      <c r="CT451" s="33"/>
      <c r="CU451" s="32" t="s">
        <v>1539</v>
      </c>
      <c r="CV451" s="98" t="s">
        <v>1540</v>
      </c>
      <c r="CW451" s="98" t="s">
        <v>157</v>
      </c>
      <c r="CX451" s="98" t="s">
        <v>106</v>
      </c>
      <c r="CY451" s="98" t="s">
        <v>107</v>
      </c>
      <c r="CZ451" s="98" t="s">
        <v>108</v>
      </c>
      <c r="DA451" s="33"/>
      <c r="DB451" s="17" t="s">
        <v>15462</v>
      </c>
      <c r="DC451" s="17" t="s">
        <v>15500</v>
      </c>
      <c r="DD451" s="17" t="s">
        <v>15500</v>
      </c>
      <c r="DE451" s="17" t="s">
        <v>15500</v>
      </c>
      <c r="DF451" s="17" t="s">
        <v>15500</v>
      </c>
      <c r="DG451" s="23" t="s">
        <v>11171</v>
      </c>
      <c r="DH451" s="145"/>
    </row>
    <row r="452" spans="1:112" s="17" customFormat="1" x14ac:dyDescent="0.25">
      <c r="A452" s="30" t="s">
        <v>1814</v>
      </c>
      <c r="B452" s="96">
        <v>0</v>
      </c>
      <c r="C452" s="148" t="s">
        <v>15461</v>
      </c>
      <c r="D452" s="96" t="s">
        <v>1536</v>
      </c>
      <c r="E452" s="96">
        <v>44812</v>
      </c>
      <c r="F452" s="96" t="s">
        <v>1815</v>
      </c>
      <c r="G452" s="31">
        <v>61854</v>
      </c>
      <c r="H452" s="43">
        <v>43796</v>
      </c>
      <c r="I452" s="96" t="s">
        <v>87</v>
      </c>
      <c r="J452" s="96"/>
      <c r="K452" s="96"/>
      <c r="L452" s="96" t="s">
        <v>88</v>
      </c>
      <c r="M452" s="124" t="s">
        <v>156</v>
      </c>
      <c r="N452" s="96" t="s">
        <v>156</v>
      </c>
      <c r="O452" s="124" t="s">
        <v>11124</v>
      </c>
      <c r="P452" s="96" t="str">
        <f>VLOOKUP(N452,Entries!J:K,2,FALSE)</f>
        <v>UNITED STATES OF AMERICA</v>
      </c>
      <c r="Q452" s="123" t="s">
        <v>1538</v>
      </c>
      <c r="R452" s="30" t="s">
        <v>1538</v>
      </c>
      <c r="S452" s="96" t="s">
        <v>156</v>
      </c>
      <c r="T452" s="124" t="s">
        <v>157</v>
      </c>
      <c r="U452" s="125" t="s">
        <v>159</v>
      </c>
      <c r="V452" s="31" t="s">
        <v>159</v>
      </c>
      <c r="W452" s="64">
        <f>IF(VLOOKUP(R452,Entries!N:P,3,FALSE)=V452,1,VLOOKUP(R452,Entries!N:P,3,FALSE))</f>
        <v>1</v>
      </c>
      <c r="X452" s="124"/>
      <c r="Y452" s="124"/>
      <c r="Z452" s="96"/>
      <c r="AA452" s="96"/>
      <c r="AB452" s="96"/>
      <c r="AC452" s="96" t="s">
        <v>93</v>
      </c>
      <c r="AD452" s="96" t="s">
        <v>117</v>
      </c>
      <c r="AE452" s="96" t="s">
        <v>117</v>
      </c>
      <c r="AF452" s="96" t="s">
        <v>94</v>
      </c>
      <c r="AG452" s="96" t="s">
        <v>650</v>
      </c>
      <c r="AH452" s="96"/>
      <c r="AI452" s="96"/>
      <c r="AJ452" s="96">
        <v>1</v>
      </c>
      <c r="AK452" s="96" t="s">
        <v>95</v>
      </c>
      <c r="AL452" s="96"/>
      <c r="AM452" s="31"/>
      <c r="AN452" s="30" t="s">
        <v>96</v>
      </c>
      <c r="AO452" s="96" t="s">
        <v>97</v>
      </c>
      <c r="AP452" s="31" t="s">
        <v>97</v>
      </c>
      <c r="AQ452">
        <v>21104.42208561</v>
      </c>
      <c r="AR452" t="s">
        <v>12058</v>
      </c>
      <c r="AS452" t="s">
        <v>11225</v>
      </c>
      <c r="AT452" t="s">
        <v>12059</v>
      </c>
      <c r="AU452">
        <v>97.457300000000004</v>
      </c>
      <c r="AV452" s="96">
        <v>1.7009486659022224</v>
      </c>
      <c r="AW452">
        <v>169.0787</v>
      </c>
      <c r="AX452" s="96">
        <v>2.9508711856666667</v>
      </c>
      <c r="AY452">
        <v>1.0235999999999999E-3</v>
      </c>
      <c r="AZ452">
        <v>278.24079999999998</v>
      </c>
      <c r="BA452" s="96">
        <v>4.8610446427822227</v>
      </c>
      <c r="BB452">
        <v>81.766599999999997</v>
      </c>
      <c r="BC452" s="96">
        <v>1.422249312937778</v>
      </c>
      <c r="BD452">
        <v>15.21170307</v>
      </c>
      <c r="BE452" s="96">
        <f t="shared" si="58"/>
        <v>6880.447339246628</v>
      </c>
      <c r="BF452" s="96">
        <f t="shared" si="59"/>
        <v>516.49016514308005</v>
      </c>
      <c r="BG452" s="96">
        <f t="shared" si="60"/>
        <v>502.40451335017497</v>
      </c>
      <c r="BH452">
        <v>6886.8649358581579</v>
      </c>
      <c r="BI452">
        <v>6.3208215618962185E-4</v>
      </c>
      <c r="BJ452">
        <v>1.7008608947619031</v>
      </c>
      <c r="BK452">
        <v>2.950980010171135</v>
      </c>
      <c r="BL452">
        <v>0.10338156854037139</v>
      </c>
      <c r="BM452">
        <v>6.1799331471496597</v>
      </c>
      <c r="BN452">
        <v>1.7009508135751421</v>
      </c>
      <c r="BO452">
        <v>2.9509800099669601</v>
      </c>
      <c r="BP452">
        <v>9.6319179850538157E-4</v>
      </c>
      <c r="BQ452">
        <v>0.10338156854037139</v>
      </c>
      <c r="BR452">
        <v>6877.4163139703651</v>
      </c>
      <c r="BS452" s="96">
        <v>513.04518996223487</v>
      </c>
      <c r="BT452" s="96">
        <v>499.79389092416113</v>
      </c>
      <c r="BU452">
        <v>6.1799331471496597</v>
      </c>
      <c r="BV452" s="60" t="str">
        <f t="shared" si="55"/>
        <v>no propulsion</v>
      </c>
      <c r="BW452" s="30" t="s">
        <v>170</v>
      </c>
      <c r="BX452" s="96">
        <v>0.1</v>
      </c>
      <c r="BY452" s="96">
        <v>0.3</v>
      </c>
      <c r="BZ452" s="96">
        <v>0.3</v>
      </c>
      <c r="CA452" s="96">
        <v>4.36E-2</v>
      </c>
      <c r="CB452" s="96">
        <v>0.01</v>
      </c>
      <c r="CC452" s="96">
        <v>3.5000000000000003E-2</v>
      </c>
      <c r="CD452" s="96">
        <v>0.3</v>
      </c>
      <c r="CE452" s="96">
        <v>0.1</v>
      </c>
      <c r="CF452" s="31">
        <v>0.3</v>
      </c>
      <c r="CG452" s="30">
        <v>5.7</v>
      </c>
      <c r="CH452" s="96">
        <v>5.7</v>
      </c>
      <c r="CI452" s="96">
        <v>5.7</v>
      </c>
      <c r="CJ452" s="96">
        <f>Population!$CG452-Population!$CI452</f>
        <v>0</v>
      </c>
      <c r="CK452" s="118">
        <f>_xlfn.DAYS(Entries!$AY$2,Population!H452)</f>
        <v>498</v>
      </c>
      <c r="CL452" s="118">
        <f t="shared" si="56"/>
        <v>365</v>
      </c>
      <c r="CM452" s="117">
        <f>Entries!$AY$5</f>
        <v>0.15</v>
      </c>
      <c r="CN452" s="117">
        <f t="shared" si="54"/>
        <v>0</v>
      </c>
      <c r="CO452" s="119" t="str">
        <f t="shared" si="57"/>
        <v>-</v>
      </c>
      <c r="CP452" s="30" t="s">
        <v>103</v>
      </c>
      <c r="CQ452" s="96">
        <v>0</v>
      </c>
      <c r="CR452" s="96" t="s">
        <v>95</v>
      </c>
      <c r="CS452" s="96"/>
      <c r="CT452" s="31"/>
      <c r="CU452" s="30" t="s">
        <v>1539</v>
      </c>
      <c r="CV452" s="96" t="s">
        <v>1540</v>
      </c>
      <c r="CW452" s="96" t="s">
        <v>157</v>
      </c>
      <c r="CX452" s="96" t="s">
        <v>106</v>
      </c>
      <c r="CY452" s="96" t="s">
        <v>107</v>
      </c>
      <c r="CZ452" s="96" t="s">
        <v>108</v>
      </c>
      <c r="DA452" s="31"/>
      <c r="DB452" s="17" t="s">
        <v>15462</v>
      </c>
      <c r="DC452" s="17" t="s">
        <v>15500</v>
      </c>
      <c r="DD452" s="17" t="s">
        <v>15500</v>
      </c>
      <c r="DE452" s="17" t="s">
        <v>15500</v>
      </c>
      <c r="DF452" s="17" t="s">
        <v>15500</v>
      </c>
      <c r="DG452" s="23" t="s">
        <v>11171</v>
      </c>
      <c r="DH452" s="145"/>
    </row>
    <row r="453" spans="1:112" s="17" customFormat="1" x14ac:dyDescent="0.25">
      <c r="A453" s="32" t="s">
        <v>1816</v>
      </c>
      <c r="B453" s="98">
        <v>0</v>
      </c>
      <c r="C453" s="64" t="s">
        <v>15461</v>
      </c>
      <c r="D453" s="98" t="s">
        <v>1536</v>
      </c>
      <c r="E453" s="98">
        <v>44811</v>
      </c>
      <c r="F453" s="98" t="s">
        <v>1817</v>
      </c>
      <c r="G453" s="33">
        <v>61853</v>
      </c>
      <c r="H453" s="44">
        <v>43796</v>
      </c>
      <c r="I453" s="98" t="s">
        <v>87</v>
      </c>
      <c r="J453" s="98"/>
      <c r="K453" s="98"/>
      <c r="L453" s="98" t="s">
        <v>88</v>
      </c>
      <c r="M453" t="s">
        <v>156</v>
      </c>
      <c r="N453" s="98" t="s">
        <v>156</v>
      </c>
      <c r="O453" t="s">
        <v>11124</v>
      </c>
      <c r="P453" s="64" t="str">
        <f>VLOOKUP(N453,Entries!J:K,2,FALSE)</f>
        <v>UNITED STATES OF AMERICA</v>
      </c>
      <c r="Q453" s="38" t="s">
        <v>1538</v>
      </c>
      <c r="R453" s="32" t="s">
        <v>1538</v>
      </c>
      <c r="S453" s="98" t="s">
        <v>156</v>
      </c>
      <c r="T453" t="s">
        <v>157</v>
      </c>
      <c r="U453" s="39" t="s">
        <v>159</v>
      </c>
      <c r="V453" s="33" t="s">
        <v>159</v>
      </c>
      <c r="W453" s="64">
        <f>IF(VLOOKUP(R453,Entries!N:P,3,FALSE)=V453,1,VLOOKUP(R453,Entries!N:P,3,FALSE))</f>
        <v>1</v>
      </c>
      <c r="X453"/>
      <c r="Y453"/>
      <c r="Z453" s="98"/>
      <c r="AA453" s="98"/>
      <c r="AB453" s="98"/>
      <c r="AC453" s="98" t="s">
        <v>93</v>
      </c>
      <c r="AD453" s="98" t="s">
        <v>117</v>
      </c>
      <c r="AE453" s="98" t="s">
        <v>117</v>
      </c>
      <c r="AF453" s="98" t="s">
        <v>94</v>
      </c>
      <c r="AG453" s="98" t="s">
        <v>650</v>
      </c>
      <c r="AH453" s="98"/>
      <c r="AI453" s="98"/>
      <c r="AJ453" s="98">
        <v>1</v>
      </c>
      <c r="AK453" s="98" t="s">
        <v>95</v>
      </c>
      <c r="AL453" s="98"/>
      <c r="AM453" s="33"/>
      <c r="AN453" s="32" t="s">
        <v>96</v>
      </c>
      <c r="AO453" s="98" t="s">
        <v>97</v>
      </c>
      <c r="AP453" s="33" t="s">
        <v>97</v>
      </c>
      <c r="AQ453">
        <v>21104.428014659999</v>
      </c>
      <c r="AR453" t="s">
        <v>12060</v>
      </c>
      <c r="AS453" t="s">
        <v>11225</v>
      </c>
      <c r="AT453" t="s">
        <v>12061</v>
      </c>
      <c r="AU453">
        <v>97.4572</v>
      </c>
      <c r="AV453" s="98">
        <v>1.7009155046533333</v>
      </c>
      <c r="AW453">
        <v>169.07249999999999</v>
      </c>
      <c r="AX453" s="98">
        <v>2.9457940239288893</v>
      </c>
      <c r="AY453">
        <v>1.0349000000000001E-3</v>
      </c>
      <c r="AZ453">
        <v>278.51740000000001</v>
      </c>
      <c r="BA453" s="98">
        <v>4.9653873850755552</v>
      </c>
      <c r="BB453">
        <v>81.488900000000001</v>
      </c>
      <c r="BC453" s="98">
        <v>1.3181910592533332</v>
      </c>
      <c r="BD453">
        <v>15.211692360000001</v>
      </c>
      <c r="BE453" s="96">
        <f t="shared" si="58"/>
        <v>6880.4505687616156</v>
      </c>
      <c r="BF453" s="96">
        <f t="shared" si="59"/>
        <v>516.57114705522781</v>
      </c>
      <c r="BG453" s="96">
        <f t="shared" si="60"/>
        <v>502.32999046800433</v>
      </c>
      <c r="BH453">
        <v>6886.8682451160021</v>
      </c>
      <c r="BI453">
        <v>6.3763281249485553E-4</v>
      </c>
      <c r="BJ453">
        <v>1.7008591506946349</v>
      </c>
      <c r="BK453">
        <v>2.95087179944559</v>
      </c>
      <c r="BL453">
        <v>8.6000245032658684E-2</v>
      </c>
      <c r="BM453">
        <v>6.1972952782867683</v>
      </c>
      <c r="BN453">
        <v>1.7009490682460611</v>
      </c>
      <c r="BO453">
        <v>2.9508717995408951</v>
      </c>
      <c r="BP453">
        <v>9.6339178962026996E-4</v>
      </c>
      <c r="BQ453">
        <v>8.6000245032658684E-2</v>
      </c>
      <c r="BR453">
        <v>6877.4195404431975</v>
      </c>
      <c r="BS453" s="96">
        <v>513.28434629238564</v>
      </c>
      <c r="BT453" s="96">
        <v>499.69045455317064</v>
      </c>
      <c r="BU453">
        <v>6.1972952782867683</v>
      </c>
      <c r="BV453" s="65" t="str">
        <f t="shared" si="55"/>
        <v>no propulsion</v>
      </c>
      <c r="BW453" s="32" t="s">
        <v>170</v>
      </c>
      <c r="BX453" s="98">
        <v>0.1</v>
      </c>
      <c r="BY453" s="98">
        <v>0.3</v>
      </c>
      <c r="BZ453" s="98">
        <v>0.3</v>
      </c>
      <c r="CA453" s="98">
        <v>4.36E-2</v>
      </c>
      <c r="CB453" s="98">
        <v>0.01</v>
      </c>
      <c r="CC453" s="98">
        <v>3.5000000000000003E-2</v>
      </c>
      <c r="CD453" s="98">
        <v>0.3</v>
      </c>
      <c r="CE453" s="98">
        <v>0.1</v>
      </c>
      <c r="CF453" s="33">
        <v>0.3</v>
      </c>
      <c r="CG453" s="32">
        <v>5.7</v>
      </c>
      <c r="CH453" s="98">
        <v>5.7</v>
      </c>
      <c r="CI453" s="98">
        <v>5.7</v>
      </c>
      <c r="CJ453" s="98">
        <f>Population!$CG453-Population!$CI453</f>
        <v>0</v>
      </c>
      <c r="CK453" s="120">
        <f>_xlfn.DAYS(Entries!$AY$2,Population!H453)</f>
        <v>498</v>
      </c>
      <c r="CL453" s="120">
        <f t="shared" si="56"/>
        <v>365</v>
      </c>
      <c r="CM453" s="122">
        <f>Entries!$AY$5</f>
        <v>0.15</v>
      </c>
      <c r="CN453" s="122">
        <f t="shared" si="54"/>
        <v>0</v>
      </c>
      <c r="CO453" s="121" t="str">
        <f t="shared" si="57"/>
        <v>-</v>
      </c>
      <c r="CP453" s="32" t="s">
        <v>103</v>
      </c>
      <c r="CQ453" s="98">
        <v>0</v>
      </c>
      <c r="CR453" s="98" t="s">
        <v>95</v>
      </c>
      <c r="CS453" s="98"/>
      <c r="CT453" s="33"/>
      <c r="CU453" s="32" t="s">
        <v>1539</v>
      </c>
      <c r="CV453" s="98" t="s">
        <v>1540</v>
      </c>
      <c r="CW453" s="98" t="s">
        <v>157</v>
      </c>
      <c r="CX453" s="98" t="s">
        <v>106</v>
      </c>
      <c r="CY453" s="98" t="s">
        <v>107</v>
      </c>
      <c r="CZ453" s="98" t="s">
        <v>108</v>
      </c>
      <c r="DA453" s="33"/>
      <c r="DB453" s="17" t="s">
        <v>15462</v>
      </c>
      <c r="DC453" s="17" t="s">
        <v>15500</v>
      </c>
      <c r="DD453" s="17" t="s">
        <v>15500</v>
      </c>
      <c r="DE453" s="17" t="s">
        <v>15500</v>
      </c>
      <c r="DF453" s="17" t="s">
        <v>15500</v>
      </c>
      <c r="DG453" s="23" t="s">
        <v>11171</v>
      </c>
      <c r="DH453" s="145"/>
    </row>
    <row r="454" spans="1:112" s="17" customFormat="1" x14ac:dyDescent="0.25">
      <c r="A454" s="30" t="s">
        <v>1818</v>
      </c>
      <c r="B454" s="96">
        <v>0</v>
      </c>
      <c r="C454" s="148" t="s">
        <v>15461</v>
      </c>
      <c r="D454" s="96" t="s">
        <v>1536</v>
      </c>
      <c r="E454" s="96">
        <v>44818</v>
      </c>
      <c r="F454" s="96" t="s">
        <v>1819</v>
      </c>
      <c r="G454" s="31">
        <v>61860</v>
      </c>
      <c r="H454" s="43">
        <v>43796</v>
      </c>
      <c r="I454" s="96" t="s">
        <v>87</v>
      </c>
      <c r="J454" s="96"/>
      <c r="K454" s="96"/>
      <c r="L454" s="96" t="s">
        <v>88</v>
      </c>
      <c r="M454" s="124" t="s">
        <v>156</v>
      </c>
      <c r="N454" s="96" t="s">
        <v>156</v>
      </c>
      <c r="O454" s="124" t="s">
        <v>11124</v>
      </c>
      <c r="P454" s="96" t="str">
        <f>VLOOKUP(N454,Entries!J:K,2,FALSE)</f>
        <v>UNITED STATES OF AMERICA</v>
      </c>
      <c r="Q454" s="123" t="s">
        <v>1538</v>
      </c>
      <c r="R454" s="30" t="s">
        <v>1538</v>
      </c>
      <c r="S454" s="96" t="s">
        <v>156</v>
      </c>
      <c r="T454" s="124" t="s">
        <v>157</v>
      </c>
      <c r="U454" s="125" t="s">
        <v>159</v>
      </c>
      <c r="V454" s="31" t="s">
        <v>159</v>
      </c>
      <c r="W454" s="64">
        <f>IF(VLOOKUP(R454,Entries!N:P,3,FALSE)=V454,1,VLOOKUP(R454,Entries!N:P,3,FALSE))</f>
        <v>1</v>
      </c>
      <c r="X454" s="124"/>
      <c r="Y454" s="124"/>
      <c r="Z454" s="96"/>
      <c r="AA454" s="96"/>
      <c r="AB454" s="96"/>
      <c r="AC454" s="96" t="s">
        <v>93</v>
      </c>
      <c r="AD454" s="96" t="s">
        <v>117</v>
      </c>
      <c r="AE454" s="96" t="s">
        <v>117</v>
      </c>
      <c r="AF454" s="96" t="s">
        <v>94</v>
      </c>
      <c r="AG454" s="96" t="s">
        <v>650</v>
      </c>
      <c r="AH454" s="96"/>
      <c r="AI454" s="96"/>
      <c r="AJ454" s="96">
        <v>1</v>
      </c>
      <c r="AK454" s="96" t="s">
        <v>95</v>
      </c>
      <c r="AL454" s="96"/>
      <c r="AM454" s="31"/>
      <c r="AN454" s="30" t="s">
        <v>96</v>
      </c>
      <c r="AO454" s="96" t="s">
        <v>97</v>
      </c>
      <c r="AP454" s="31" t="s">
        <v>97</v>
      </c>
      <c r="AQ454">
        <v>21104.134902199999</v>
      </c>
      <c r="AR454" t="s">
        <v>12062</v>
      </c>
      <c r="AS454" t="s">
        <v>11225</v>
      </c>
      <c r="AT454" t="s">
        <v>12063</v>
      </c>
      <c r="AU454">
        <v>97.455299999999994</v>
      </c>
      <c r="AV454" s="96">
        <v>1.7009050326800002</v>
      </c>
      <c r="AW454">
        <v>168.7816</v>
      </c>
      <c r="AX454" s="96">
        <v>2.9482165404266669</v>
      </c>
      <c r="AY454">
        <v>9.1E-4</v>
      </c>
      <c r="AZ454">
        <v>284.49579999999997</v>
      </c>
      <c r="BA454" s="96">
        <v>4.920452147502222</v>
      </c>
      <c r="BB454">
        <v>75.526799999999994</v>
      </c>
      <c r="BC454" s="96">
        <v>1.3630774276177779</v>
      </c>
      <c r="BD454">
        <v>15.211467150000001</v>
      </c>
      <c r="BE454" s="96">
        <f t="shared" si="58"/>
        <v>6880.5184799163471</v>
      </c>
      <c r="BF454" s="96">
        <f t="shared" si="59"/>
        <v>515.77975173307095</v>
      </c>
      <c r="BG454" s="96">
        <f t="shared" si="60"/>
        <v>503.25720809962331</v>
      </c>
      <c r="BH454">
        <v>6886.9370363092148</v>
      </c>
      <c r="BI454">
        <v>7.3675852981636332E-4</v>
      </c>
      <c r="BJ454">
        <v>1.700826013578508</v>
      </c>
      <c r="BK454">
        <v>2.9457946366960681</v>
      </c>
      <c r="BL454">
        <v>0.27112494981948709</v>
      </c>
      <c r="BM454">
        <v>6.0124552629807084</v>
      </c>
      <c r="BN454">
        <v>1.7009159069904809</v>
      </c>
      <c r="BO454">
        <v>2.9457946368007191</v>
      </c>
      <c r="BP454">
        <v>9.8828910529008486E-4</v>
      </c>
      <c r="BQ454">
        <v>0.27112494981948709</v>
      </c>
      <c r="BR454">
        <v>6877.4874004227777</v>
      </c>
      <c r="BS454" s="96">
        <v>513.13766645251781</v>
      </c>
      <c r="BT454" s="96">
        <v>499.67226921553174</v>
      </c>
      <c r="BU454">
        <v>6.0124552629807084</v>
      </c>
      <c r="BV454" s="60" t="str">
        <f t="shared" si="55"/>
        <v>no propulsion</v>
      </c>
      <c r="BW454" s="30" t="s">
        <v>170</v>
      </c>
      <c r="BX454" s="96">
        <v>0.1</v>
      </c>
      <c r="BY454" s="96">
        <v>0.3</v>
      </c>
      <c r="BZ454" s="96">
        <v>0.3</v>
      </c>
      <c r="CA454" s="96">
        <v>4.36E-2</v>
      </c>
      <c r="CB454" s="96">
        <v>0.01</v>
      </c>
      <c r="CC454" s="96">
        <v>3.5000000000000003E-2</v>
      </c>
      <c r="CD454" s="96">
        <v>0.3</v>
      </c>
      <c r="CE454" s="96">
        <v>0.1</v>
      </c>
      <c r="CF454" s="31">
        <v>0.3</v>
      </c>
      <c r="CG454" s="30">
        <v>5.7</v>
      </c>
      <c r="CH454" s="96">
        <v>5.7</v>
      </c>
      <c r="CI454" s="96">
        <v>5.7</v>
      </c>
      <c r="CJ454" s="96">
        <f>Population!$CG454-Population!$CI454</f>
        <v>0</v>
      </c>
      <c r="CK454" s="118">
        <f>_xlfn.DAYS(Entries!$AY$2,Population!H454)</f>
        <v>498</v>
      </c>
      <c r="CL454" s="118">
        <f t="shared" si="56"/>
        <v>365</v>
      </c>
      <c r="CM454" s="117">
        <f>Entries!$AY$5</f>
        <v>0.15</v>
      </c>
      <c r="CN454" s="117">
        <f t="shared" ref="CN454:CN517" si="61">CJ454/CG454</f>
        <v>0</v>
      </c>
      <c r="CO454" s="119" t="str">
        <f t="shared" si="57"/>
        <v>-</v>
      </c>
      <c r="CP454" s="30" t="s">
        <v>103</v>
      </c>
      <c r="CQ454" s="96">
        <v>0</v>
      </c>
      <c r="CR454" s="96" t="s">
        <v>95</v>
      </c>
      <c r="CS454" s="96"/>
      <c r="CT454" s="31"/>
      <c r="CU454" s="30" t="s">
        <v>1539</v>
      </c>
      <c r="CV454" s="96" t="s">
        <v>1540</v>
      </c>
      <c r="CW454" s="96" t="s">
        <v>157</v>
      </c>
      <c r="CX454" s="96" t="s">
        <v>106</v>
      </c>
      <c r="CY454" s="96" t="s">
        <v>107</v>
      </c>
      <c r="CZ454" s="96" t="s">
        <v>108</v>
      </c>
      <c r="DA454" s="31"/>
      <c r="DB454" s="17" t="s">
        <v>15462</v>
      </c>
      <c r="DC454" s="17" t="s">
        <v>15500</v>
      </c>
      <c r="DD454" s="17" t="s">
        <v>15500</v>
      </c>
      <c r="DE454" s="17" t="s">
        <v>15500</v>
      </c>
      <c r="DF454" s="17" t="s">
        <v>15500</v>
      </c>
      <c r="DG454" s="23" t="s">
        <v>11171</v>
      </c>
      <c r="DH454" s="145"/>
    </row>
    <row r="455" spans="1:112" s="17" customFormat="1" x14ac:dyDescent="0.25">
      <c r="A455" s="32" t="s">
        <v>1820</v>
      </c>
      <c r="B455" s="98">
        <v>0</v>
      </c>
      <c r="C455" s="64" t="s">
        <v>15461</v>
      </c>
      <c r="D455" s="98" t="s">
        <v>1536</v>
      </c>
      <c r="E455" s="98">
        <v>44817</v>
      </c>
      <c r="F455" s="98" t="s">
        <v>1821</v>
      </c>
      <c r="G455" s="33">
        <v>61859</v>
      </c>
      <c r="H455" s="44">
        <v>43796</v>
      </c>
      <c r="I455" s="98" t="s">
        <v>87</v>
      </c>
      <c r="J455" s="98"/>
      <c r="K455" s="98"/>
      <c r="L455" s="98" t="s">
        <v>88</v>
      </c>
      <c r="M455" t="s">
        <v>156</v>
      </c>
      <c r="N455" s="98" t="s">
        <v>156</v>
      </c>
      <c r="O455" t="s">
        <v>11124</v>
      </c>
      <c r="P455" s="64" t="str">
        <f>VLOOKUP(N455,Entries!J:K,2,FALSE)</f>
        <v>UNITED STATES OF AMERICA</v>
      </c>
      <c r="Q455" s="38" t="s">
        <v>1538</v>
      </c>
      <c r="R455" s="32" t="s">
        <v>1538</v>
      </c>
      <c r="S455" s="98" t="s">
        <v>156</v>
      </c>
      <c r="T455" t="s">
        <v>157</v>
      </c>
      <c r="U455" s="39" t="s">
        <v>159</v>
      </c>
      <c r="V455" s="33" t="s">
        <v>159</v>
      </c>
      <c r="W455" s="64">
        <f>IF(VLOOKUP(R455,Entries!N:P,3,FALSE)=V455,1,VLOOKUP(R455,Entries!N:P,3,FALSE))</f>
        <v>1</v>
      </c>
      <c r="X455"/>
      <c r="Y455"/>
      <c r="Z455" s="98"/>
      <c r="AA455" s="98"/>
      <c r="AB455" s="98"/>
      <c r="AC455" s="98" t="s">
        <v>93</v>
      </c>
      <c r="AD455" s="98" t="s">
        <v>117</v>
      </c>
      <c r="AE455" s="98" t="s">
        <v>117</v>
      </c>
      <c r="AF455" s="98" t="s">
        <v>94</v>
      </c>
      <c r="AG455" s="98" t="s">
        <v>650</v>
      </c>
      <c r="AH455" s="98"/>
      <c r="AI455" s="98"/>
      <c r="AJ455" s="98">
        <v>1</v>
      </c>
      <c r="AK455" s="98" t="s">
        <v>95</v>
      </c>
      <c r="AL455" s="98"/>
      <c r="AM455" s="33"/>
      <c r="AN455" s="32" t="s">
        <v>96</v>
      </c>
      <c r="AO455" s="98" t="s">
        <v>97</v>
      </c>
      <c r="AP455" s="33" t="s">
        <v>97</v>
      </c>
      <c r="AQ455">
        <v>21104.248456230001</v>
      </c>
      <c r="AR455" t="s">
        <v>12064</v>
      </c>
      <c r="AS455" t="s">
        <v>11225</v>
      </c>
      <c r="AT455" t="s">
        <v>12065</v>
      </c>
      <c r="AU455">
        <v>97.454700000000003</v>
      </c>
      <c r="AV455" s="98">
        <v>1.7009137593244446</v>
      </c>
      <c r="AW455">
        <v>168.9204</v>
      </c>
      <c r="AX455" s="98">
        <v>2.9464572489066665</v>
      </c>
      <c r="AY455">
        <v>9.2540000000000005E-4</v>
      </c>
      <c r="AZ455">
        <v>281.9212</v>
      </c>
      <c r="BA455" s="98">
        <v>4.9183315729022219</v>
      </c>
      <c r="BB455">
        <v>78.098600000000005</v>
      </c>
      <c r="BC455" s="98">
        <v>1.365149133008889</v>
      </c>
      <c r="BD455">
        <v>15.21174031</v>
      </c>
      <c r="BE455" s="96">
        <f t="shared" si="58"/>
        <v>6880.4361098515246</v>
      </c>
      <c r="BF455" s="96">
        <f t="shared" si="59"/>
        <v>515.80326542758212</v>
      </c>
      <c r="BG455" s="96">
        <f t="shared" si="60"/>
        <v>503.06895427546806</v>
      </c>
      <c r="BH455">
        <v>6886.8542799339248</v>
      </c>
      <c r="BI455">
        <v>6.9503758838924804E-4</v>
      </c>
      <c r="BJ455">
        <v>1.7008155465205079</v>
      </c>
      <c r="BK455">
        <v>2.9482171537247228</v>
      </c>
      <c r="BL455">
        <v>0.25140683397240798</v>
      </c>
      <c r="BM455">
        <v>6.0321244400848002</v>
      </c>
      <c r="BN455">
        <v>1.7009054350097581</v>
      </c>
      <c r="BO455">
        <v>2.9482171538003472</v>
      </c>
      <c r="BP455">
        <v>9.7895916410065164E-4</v>
      </c>
      <c r="BQ455">
        <v>0.25140683397240798</v>
      </c>
      <c r="BR455">
        <v>6877.4049678340243</v>
      </c>
      <c r="BS455" s="96">
        <v>513.03137655456794</v>
      </c>
      <c r="BT455" s="96">
        <v>499.60444823387115</v>
      </c>
      <c r="BU455">
        <v>6.0321244400848002</v>
      </c>
      <c r="BV455" s="65" t="str">
        <f t="shared" si="55"/>
        <v>no propulsion</v>
      </c>
      <c r="BW455" s="32" t="s">
        <v>170</v>
      </c>
      <c r="BX455" s="98">
        <v>0.1</v>
      </c>
      <c r="BY455" s="98">
        <v>0.3</v>
      </c>
      <c r="BZ455" s="98">
        <v>0.3</v>
      </c>
      <c r="CA455" s="98">
        <v>4.36E-2</v>
      </c>
      <c r="CB455" s="98">
        <v>0.01</v>
      </c>
      <c r="CC455" s="98">
        <v>3.5000000000000003E-2</v>
      </c>
      <c r="CD455" s="98">
        <v>0.3</v>
      </c>
      <c r="CE455" s="98">
        <v>0.1</v>
      </c>
      <c r="CF455" s="33">
        <v>0.3</v>
      </c>
      <c r="CG455" s="32">
        <v>5.7</v>
      </c>
      <c r="CH455" s="98">
        <v>5.7</v>
      </c>
      <c r="CI455" s="98">
        <v>5.7</v>
      </c>
      <c r="CJ455" s="98">
        <f>Population!$CG455-Population!$CI455</f>
        <v>0</v>
      </c>
      <c r="CK455" s="120">
        <f>_xlfn.DAYS(Entries!$AY$2,Population!H455)</f>
        <v>498</v>
      </c>
      <c r="CL455" s="120">
        <f t="shared" si="56"/>
        <v>365</v>
      </c>
      <c r="CM455" s="122">
        <f>Entries!$AY$5</f>
        <v>0.15</v>
      </c>
      <c r="CN455" s="122">
        <f t="shared" si="61"/>
        <v>0</v>
      </c>
      <c r="CO455" s="121" t="str">
        <f t="shared" si="57"/>
        <v>-</v>
      </c>
      <c r="CP455" s="32" t="s">
        <v>103</v>
      </c>
      <c r="CQ455" s="98">
        <v>0</v>
      </c>
      <c r="CR455" s="98" t="s">
        <v>95</v>
      </c>
      <c r="CS455" s="98"/>
      <c r="CT455" s="33"/>
      <c r="CU455" s="32" t="s">
        <v>1539</v>
      </c>
      <c r="CV455" s="98" t="s">
        <v>1540</v>
      </c>
      <c r="CW455" s="98" t="s">
        <v>157</v>
      </c>
      <c r="CX455" s="98" t="s">
        <v>106</v>
      </c>
      <c r="CY455" s="98" t="s">
        <v>107</v>
      </c>
      <c r="CZ455" s="98" t="s">
        <v>108</v>
      </c>
      <c r="DA455" s="33"/>
      <c r="DB455" s="17" t="s">
        <v>15462</v>
      </c>
      <c r="DC455" s="17" t="s">
        <v>15500</v>
      </c>
      <c r="DD455" s="17" t="s">
        <v>15500</v>
      </c>
      <c r="DE455" s="17" t="s">
        <v>15500</v>
      </c>
      <c r="DF455" s="17" t="s">
        <v>15500</v>
      </c>
      <c r="DG455" s="23" t="s">
        <v>11171</v>
      </c>
      <c r="DH455" s="145"/>
    </row>
    <row r="456" spans="1:112" s="17" customFormat="1" x14ac:dyDescent="0.25">
      <c r="A456" s="30" t="s">
        <v>1822</v>
      </c>
      <c r="B456" s="96">
        <v>0</v>
      </c>
      <c r="C456" s="148" t="s">
        <v>15461</v>
      </c>
      <c r="D456" s="96" t="s">
        <v>1536</v>
      </c>
      <c r="E456" s="96">
        <v>44816</v>
      </c>
      <c r="F456" s="96" t="s">
        <v>1823</v>
      </c>
      <c r="G456" s="31">
        <v>61858</v>
      </c>
      <c r="H456" s="43">
        <v>43796</v>
      </c>
      <c r="I456" s="96" t="s">
        <v>87</v>
      </c>
      <c r="J456" s="96"/>
      <c r="K456" s="96"/>
      <c r="L456" s="96" t="s">
        <v>88</v>
      </c>
      <c r="M456" s="124" t="s">
        <v>156</v>
      </c>
      <c r="N456" s="96" t="s">
        <v>156</v>
      </c>
      <c r="O456" s="124" t="s">
        <v>11124</v>
      </c>
      <c r="P456" s="96" t="str">
        <f>VLOOKUP(N456,Entries!J:K,2,FALSE)</f>
        <v>UNITED STATES OF AMERICA</v>
      </c>
      <c r="Q456" s="123" t="s">
        <v>1538</v>
      </c>
      <c r="R456" s="30" t="s">
        <v>1538</v>
      </c>
      <c r="S456" s="96" t="s">
        <v>156</v>
      </c>
      <c r="T456" s="124" t="s">
        <v>157</v>
      </c>
      <c r="U456" s="125" t="s">
        <v>159</v>
      </c>
      <c r="V456" s="31" t="s">
        <v>159</v>
      </c>
      <c r="W456" s="64">
        <f>IF(VLOOKUP(R456,Entries!N:P,3,FALSE)=V456,1,VLOOKUP(R456,Entries!N:P,3,FALSE))</f>
        <v>1</v>
      </c>
      <c r="X456" s="124"/>
      <c r="Y456" s="124"/>
      <c r="Z456" s="96"/>
      <c r="AA456" s="96"/>
      <c r="AB456" s="96"/>
      <c r="AC456" s="96" t="s">
        <v>93</v>
      </c>
      <c r="AD456" s="96" t="s">
        <v>117</v>
      </c>
      <c r="AE456" s="96" t="s">
        <v>117</v>
      </c>
      <c r="AF456" s="96" t="s">
        <v>94</v>
      </c>
      <c r="AG456" s="96" t="s">
        <v>650</v>
      </c>
      <c r="AH456" s="96"/>
      <c r="AI456" s="96"/>
      <c r="AJ456" s="96">
        <v>1</v>
      </c>
      <c r="AK456" s="96" t="s">
        <v>95</v>
      </c>
      <c r="AL456" s="96"/>
      <c r="AM456" s="31"/>
      <c r="AN456" s="30" t="s">
        <v>96</v>
      </c>
      <c r="AO456" s="96" t="s">
        <v>97</v>
      </c>
      <c r="AP456" s="31" t="s">
        <v>97</v>
      </c>
      <c r="AQ456">
        <v>21104.218046670001</v>
      </c>
      <c r="AR456" t="s">
        <v>12066</v>
      </c>
      <c r="AS456" t="s">
        <v>11225</v>
      </c>
      <c r="AT456" t="s">
        <v>12067</v>
      </c>
      <c r="AU456">
        <v>97.455200000000005</v>
      </c>
      <c r="AV456" s="96">
        <v>1.7008893247200001</v>
      </c>
      <c r="AW456">
        <v>168.81960000000001</v>
      </c>
      <c r="AX456" s="96">
        <v>2.946282716017778</v>
      </c>
      <c r="AY456">
        <v>9.502E-4</v>
      </c>
      <c r="AZ456">
        <v>281.79969999999997</v>
      </c>
      <c r="BA456" s="96">
        <v>5.0549105397733332</v>
      </c>
      <c r="BB456">
        <v>78.217299999999994</v>
      </c>
      <c r="BC456" s="96">
        <v>1.228235062991111</v>
      </c>
      <c r="BD456">
        <v>15.21202896</v>
      </c>
      <c r="BE456" s="96">
        <f t="shared" si="58"/>
        <v>6880.3490715316475</v>
      </c>
      <c r="BF456" s="96">
        <f t="shared" si="59"/>
        <v>515.88677921941598</v>
      </c>
      <c r="BG456" s="96">
        <f t="shared" si="60"/>
        <v>502.8113638438781</v>
      </c>
      <c r="BH456">
        <v>6886.767362188767</v>
      </c>
      <c r="BI456">
        <v>6.9240685837355974E-4</v>
      </c>
      <c r="BJ456">
        <v>1.700824265004266</v>
      </c>
      <c r="BK456">
        <v>2.94645786175484</v>
      </c>
      <c r="BL456">
        <v>0.21573322462938729</v>
      </c>
      <c r="BM456">
        <v>6.0677491696731476</v>
      </c>
      <c r="BN456">
        <v>1.7009141616606289</v>
      </c>
      <c r="BO456">
        <v>2.9464578619001638</v>
      </c>
      <c r="BP456">
        <v>9.7617475967625312E-4</v>
      </c>
      <c r="BQ456">
        <v>0.21573322462938729</v>
      </c>
      <c r="BR456">
        <v>6877.31791239422</v>
      </c>
      <c r="BS456" s="96">
        <v>513.41039587482101</v>
      </c>
      <c r="BT456" s="96">
        <v>499.52485200132924</v>
      </c>
      <c r="BU456">
        <v>6.0677491696731476</v>
      </c>
      <c r="BV456" s="60" t="str">
        <f t="shared" si="55"/>
        <v>no propulsion</v>
      </c>
      <c r="BW456" s="30" t="s">
        <v>170</v>
      </c>
      <c r="BX456" s="96">
        <v>0.1</v>
      </c>
      <c r="BY456" s="96">
        <v>0.3</v>
      </c>
      <c r="BZ456" s="96">
        <v>0.3</v>
      </c>
      <c r="CA456" s="96">
        <v>4.36E-2</v>
      </c>
      <c r="CB456" s="96">
        <v>0.01</v>
      </c>
      <c r="CC456" s="96">
        <v>3.5000000000000003E-2</v>
      </c>
      <c r="CD456" s="96">
        <v>0.3</v>
      </c>
      <c r="CE456" s="96">
        <v>0.1</v>
      </c>
      <c r="CF456" s="31">
        <v>0.3</v>
      </c>
      <c r="CG456" s="30">
        <v>5.7</v>
      </c>
      <c r="CH456" s="96">
        <v>5.7</v>
      </c>
      <c r="CI456" s="96">
        <v>5.7</v>
      </c>
      <c r="CJ456" s="96">
        <f>Population!$CG456-Population!$CI456</f>
        <v>0</v>
      </c>
      <c r="CK456" s="118">
        <f>_xlfn.DAYS(Entries!$AY$2,Population!H456)</f>
        <v>498</v>
      </c>
      <c r="CL456" s="118">
        <f t="shared" si="56"/>
        <v>365</v>
      </c>
      <c r="CM456" s="117">
        <f>Entries!$AY$5</f>
        <v>0.15</v>
      </c>
      <c r="CN456" s="117">
        <f t="shared" si="61"/>
        <v>0</v>
      </c>
      <c r="CO456" s="119" t="str">
        <f t="shared" si="57"/>
        <v>-</v>
      </c>
      <c r="CP456" s="30" t="s">
        <v>103</v>
      </c>
      <c r="CQ456" s="96">
        <v>0</v>
      </c>
      <c r="CR456" s="96" t="s">
        <v>95</v>
      </c>
      <c r="CS456" s="96"/>
      <c r="CT456" s="31"/>
      <c r="CU456" s="30" t="s">
        <v>1539</v>
      </c>
      <c r="CV456" s="96" t="s">
        <v>1540</v>
      </c>
      <c r="CW456" s="96" t="s">
        <v>157</v>
      </c>
      <c r="CX456" s="96" t="s">
        <v>106</v>
      </c>
      <c r="CY456" s="96" t="s">
        <v>107</v>
      </c>
      <c r="CZ456" s="96" t="s">
        <v>108</v>
      </c>
      <c r="DA456" s="31"/>
      <c r="DB456" s="17" t="s">
        <v>15462</v>
      </c>
      <c r="DC456" s="17" t="s">
        <v>15500</v>
      </c>
      <c r="DD456" s="17" t="s">
        <v>15500</v>
      </c>
      <c r="DE456" s="17" t="s">
        <v>15500</v>
      </c>
      <c r="DF456" s="17" t="s">
        <v>15500</v>
      </c>
      <c r="DG456" s="23" t="s">
        <v>11171</v>
      </c>
      <c r="DH456" s="145"/>
    </row>
    <row r="457" spans="1:112" s="17" customFormat="1" x14ac:dyDescent="0.25">
      <c r="A457" s="32" t="s">
        <v>1824</v>
      </c>
      <c r="B457" s="98">
        <v>0</v>
      </c>
      <c r="C457" s="64" t="s">
        <v>15461</v>
      </c>
      <c r="D457" s="98" t="s">
        <v>1536</v>
      </c>
      <c r="E457" s="98">
        <v>44807</v>
      </c>
      <c r="F457" s="98" t="s">
        <v>1825</v>
      </c>
      <c r="G457" s="33">
        <v>61849</v>
      </c>
      <c r="H457" s="44">
        <v>43796</v>
      </c>
      <c r="I457" s="98" t="s">
        <v>87</v>
      </c>
      <c r="J457" s="98"/>
      <c r="K457" s="98"/>
      <c r="L457" s="98" t="s">
        <v>88</v>
      </c>
      <c r="M457" t="s">
        <v>156</v>
      </c>
      <c r="N457" s="98" t="s">
        <v>156</v>
      </c>
      <c r="O457" t="s">
        <v>11124</v>
      </c>
      <c r="P457" s="64" t="str">
        <f>VLOOKUP(N457,Entries!J:K,2,FALSE)</f>
        <v>UNITED STATES OF AMERICA</v>
      </c>
      <c r="Q457" s="38" t="s">
        <v>1538</v>
      </c>
      <c r="R457" s="32" t="s">
        <v>1538</v>
      </c>
      <c r="S457" s="98" t="s">
        <v>156</v>
      </c>
      <c r="T457" t="s">
        <v>157</v>
      </c>
      <c r="U457" s="39" t="s">
        <v>159</v>
      </c>
      <c r="V457" s="33" t="s">
        <v>159</v>
      </c>
      <c r="W457" s="64">
        <f>IF(VLOOKUP(R457,Entries!N:P,3,FALSE)=V457,1,VLOOKUP(R457,Entries!N:P,3,FALSE))</f>
        <v>1</v>
      </c>
      <c r="X457"/>
      <c r="Y457"/>
      <c r="Z457" s="98"/>
      <c r="AA457" s="98"/>
      <c r="AB457" s="98"/>
      <c r="AC457" s="98" t="s">
        <v>93</v>
      </c>
      <c r="AD457" s="98" t="s">
        <v>117</v>
      </c>
      <c r="AE457" s="98" t="s">
        <v>117</v>
      </c>
      <c r="AF457" s="98" t="s">
        <v>94</v>
      </c>
      <c r="AG457" s="98" t="s">
        <v>650</v>
      </c>
      <c r="AH457" s="98"/>
      <c r="AI457" s="98"/>
      <c r="AJ457" s="98">
        <v>1</v>
      </c>
      <c r="AK457" s="98" t="s">
        <v>95</v>
      </c>
      <c r="AL457" s="98"/>
      <c r="AM457" s="33"/>
      <c r="AN457" s="32" t="s">
        <v>96</v>
      </c>
      <c r="AO457" s="98" t="s">
        <v>97</v>
      </c>
      <c r="AP457" s="33" t="s">
        <v>97</v>
      </c>
      <c r="AQ457">
        <v>21104.409485169999</v>
      </c>
      <c r="AR457" t="s">
        <v>12068</v>
      </c>
      <c r="AS457" t="s">
        <v>11225</v>
      </c>
      <c r="AT457" t="s">
        <v>12069</v>
      </c>
      <c r="AU457">
        <v>97.453800000000001</v>
      </c>
      <c r="AV457" s="98">
        <v>1.7015542950266669</v>
      </c>
      <c r="AW457">
        <v>168.80959999999999</v>
      </c>
      <c r="AX457" s="98">
        <v>3.132610537537778</v>
      </c>
      <c r="AY457">
        <v>1.1649E-3</v>
      </c>
      <c r="AZ457">
        <v>289.62509999999997</v>
      </c>
      <c r="BA457" s="98">
        <v>3.4019462010133337</v>
      </c>
      <c r="BB457">
        <v>70.372699999999995</v>
      </c>
      <c r="BC457" s="98">
        <v>2.8832623804977779</v>
      </c>
      <c r="BD457">
        <v>15.211532480000001</v>
      </c>
      <c r="BE457" s="96">
        <f t="shared" si="58"/>
        <v>6880.4987797494023</v>
      </c>
      <c r="BF457" s="96">
        <f t="shared" si="59"/>
        <v>517.51387277793219</v>
      </c>
      <c r="BG457" s="96">
        <f t="shared" si="60"/>
        <v>501.48368672087236</v>
      </c>
      <c r="BH457">
        <v>6886.9194175399289</v>
      </c>
      <c r="BI457">
        <v>8.7369904636790379E-4</v>
      </c>
      <c r="BJ457">
        <v>1.700799850778794</v>
      </c>
      <c r="BK457">
        <v>2.9462833289402912</v>
      </c>
      <c r="BL457">
        <v>6.2614063865317</v>
      </c>
      <c r="BM457">
        <v>2.1741081299688152E-2</v>
      </c>
      <c r="BN457">
        <v>1.7008897270602901</v>
      </c>
      <c r="BO457">
        <v>2.946283328908422</v>
      </c>
      <c r="BP457">
        <v>1.0094954009787799E-3</v>
      </c>
      <c r="BQ457">
        <v>6.2614063865317</v>
      </c>
      <c r="BR457">
        <v>6877.4676239380751</v>
      </c>
      <c r="BS457" s="96">
        <v>545.90080346526338</v>
      </c>
      <c r="BT457" s="96">
        <v>527.03555335916099</v>
      </c>
      <c r="BU457">
        <v>2.1741081299688152E-2</v>
      </c>
      <c r="BV457" s="65" t="str">
        <f t="shared" si="55"/>
        <v>no propulsion</v>
      </c>
      <c r="BW457" s="32" t="s">
        <v>170</v>
      </c>
      <c r="BX457" s="98">
        <v>0.1</v>
      </c>
      <c r="BY457" s="98">
        <v>0.3</v>
      </c>
      <c r="BZ457" s="98">
        <v>0.3</v>
      </c>
      <c r="CA457" s="98">
        <v>4.36E-2</v>
      </c>
      <c r="CB457" s="98">
        <v>0.01</v>
      </c>
      <c r="CC457" s="98">
        <v>3.5000000000000003E-2</v>
      </c>
      <c r="CD457" s="98">
        <v>0.3</v>
      </c>
      <c r="CE457" s="98">
        <v>0.1</v>
      </c>
      <c r="CF457" s="33">
        <v>0.3</v>
      </c>
      <c r="CG457" s="32">
        <v>5.7</v>
      </c>
      <c r="CH457" s="98">
        <v>5.7</v>
      </c>
      <c r="CI457" s="98">
        <v>5.7</v>
      </c>
      <c r="CJ457" s="98">
        <f>Population!$CG457-Population!$CI457</f>
        <v>0</v>
      </c>
      <c r="CK457" s="120">
        <f>_xlfn.DAYS(Entries!$AY$2,Population!H457)</f>
        <v>498</v>
      </c>
      <c r="CL457" s="120">
        <f t="shared" si="56"/>
        <v>365</v>
      </c>
      <c r="CM457" s="122">
        <f>Entries!$AY$5</f>
        <v>0.15</v>
      </c>
      <c r="CN457" s="122">
        <f t="shared" si="61"/>
        <v>0</v>
      </c>
      <c r="CO457" s="121" t="str">
        <f t="shared" si="57"/>
        <v>-</v>
      </c>
      <c r="CP457" s="32" t="s">
        <v>103</v>
      </c>
      <c r="CQ457" s="98">
        <v>0</v>
      </c>
      <c r="CR457" s="98" t="s">
        <v>95</v>
      </c>
      <c r="CS457" s="98"/>
      <c r="CT457" s="33"/>
      <c r="CU457" s="32" t="s">
        <v>1539</v>
      </c>
      <c r="CV457" s="98" t="s">
        <v>1540</v>
      </c>
      <c r="CW457" s="98" t="s">
        <v>157</v>
      </c>
      <c r="CX457" s="98" t="s">
        <v>106</v>
      </c>
      <c r="CY457" s="98" t="s">
        <v>107</v>
      </c>
      <c r="CZ457" s="98" t="s">
        <v>108</v>
      </c>
      <c r="DA457" s="33"/>
      <c r="DB457" s="17" t="s">
        <v>15462</v>
      </c>
      <c r="DC457" s="17" t="s">
        <v>15500</v>
      </c>
      <c r="DD457" s="17" t="s">
        <v>15500</v>
      </c>
      <c r="DE457" s="17" t="s">
        <v>15500</v>
      </c>
      <c r="DF457" s="17" t="s">
        <v>15500</v>
      </c>
      <c r="DG457" s="23" t="s">
        <v>11171</v>
      </c>
      <c r="DH457" s="145"/>
    </row>
    <row r="458" spans="1:112" s="17" customFormat="1" x14ac:dyDescent="0.25">
      <c r="A458" s="30" t="s">
        <v>1826</v>
      </c>
      <c r="B458" s="96">
        <v>0</v>
      </c>
      <c r="C458" s="148" t="s">
        <v>15461</v>
      </c>
      <c r="D458" s="96" t="s">
        <v>1536</v>
      </c>
      <c r="E458" s="96">
        <v>46313</v>
      </c>
      <c r="F458" s="96" t="s">
        <v>1827</v>
      </c>
      <c r="G458" s="31">
        <v>64525</v>
      </c>
      <c r="H458" s="43">
        <v>44077</v>
      </c>
      <c r="I458" s="97" t="s">
        <v>111</v>
      </c>
      <c r="J458" s="97"/>
      <c r="K458" s="97"/>
      <c r="L458" s="96" t="s">
        <v>138</v>
      </c>
      <c r="M458" s="124" t="s">
        <v>139</v>
      </c>
      <c r="N458" s="96" t="s">
        <v>139</v>
      </c>
      <c r="O458" s="124" t="s">
        <v>11126</v>
      </c>
      <c r="P458" s="96" t="str">
        <f>VLOOKUP(N458,Entries!J:K,2,FALSE)</f>
        <v>EUROPEAN SPACE AGENCY</v>
      </c>
      <c r="Q458" s="123" t="s">
        <v>1538</v>
      </c>
      <c r="R458" s="30" t="s">
        <v>1538</v>
      </c>
      <c r="S458" s="96" t="s">
        <v>156</v>
      </c>
      <c r="T458" s="124" t="s">
        <v>157</v>
      </c>
      <c r="U458" s="125" t="s">
        <v>159</v>
      </c>
      <c r="V458" s="31" t="s">
        <v>159</v>
      </c>
      <c r="W458" s="64">
        <f>IF(VLOOKUP(R458,Entries!N:P,3,FALSE)=V458,1,VLOOKUP(R458,Entries!N:P,3,FALSE))</f>
        <v>1</v>
      </c>
      <c r="X458" s="124"/>
      <c r="Y458" s="124"/>
      <c r="Z458" s="96"/>
      <c r="AA458" s="96"/>
      <c r="AB458" s="96"/>
      <c r="AC458" s="96" t="s">
        <v>93</v>
      </c>
      <c r="AD458" s="96" t="s">
        <v>117</v>
      </c>
      <c r="AE458" s="96" t="s">
        <v>117</v>
      </c>
      <c r="AF458" s="96" t="s">
        <v>94</v>
      </c>
      <c r="AG458" s="96" t="s">
        <v>650</v>
      </c>
      <c r="AH458" s="96"/>
      <c r="AI458" s="96"/>
      <c r="AJ458" s="96">
        <v>1</v>
      </c>
      <c r="AK458" s="96" t="s">
        <v>95</v>
      </c>
      <c r="AL458" s="96"/>
      <c r="AM458" s="31"/>
      <c r="AN458" s="30" t="s">
        <v>96</v>
      </c>
      <c r="AO458" s="96" t="s">
        <v>97</v>
      </c>
      <c r="AP458" s="31" t="s">
        <v>97</v>
      </c>
      <c r="AQ458">
        <v>21104.513106750001</v>
      </c>
      <c r="AR458" t="s">
        <v>12070</v>
      </c>
      <c r="AS458" t="s">
        <v>11225</v>
      </c>
      <c r="AT458" t="s">
        <v>12071</v>
      </c>
      <c r="AU458">
        <v>97.491900000000001</v>
      </c>
      <c r="AV458" s="96">
        <v>1.7015577856844444</v>
      </c>
      <c r="AW458">
        <v>179.4854</v>
      </c>
      <c r="AX458" s="96">
        <v>3.1312160197555556</v>
      </c>
      <c r="AY458">
        <v>2.3729999999999999E-4</v>
      </c>
      <c r="AZ458">
        <v>194.91720000000001</v>
      </c>
      <c r="BA458" s="96">
        <v>1.9770474788222225</v>
      </c>
      <c r="BB458">
        <v>165.19880000000001</v>
      </c>
      <c r="BC458" s="96">
        <v>4.3084333739955554</v>
      </c>
      <c r="BD458">
        <v>15.11263213</v>
      </c>
      <c r="BE458" s="96">
        <f t="shared" si="58"/>
        <v>6910.4844533938058</v>
      </c>
      <c r="BF458" s="96">
        <f t="shared" si="59"/>
        <v>541.1243113545961</v>
      </c>
      <c r="BG458" s="96">
        <f t="shared" si="60"/>
        <v>537.84459543301546</v>
      </c>
      <c r="BH458">
        <v>6916.8694633207879</v>
      </c>
      <c r="BI458">
        <v>1.0430134967892319E-3</v>
      </c>
      <c r="BJ458">
        <v>1.701465154867275</v>
      </c>
      <c r="BK458">
        <v>3.1326111894042081</v>
      </c>
      <c r="BL458">
        <v>1.3304857446937739</v>
      </c>
      <c r="BM458">
        <v>4.9547244641808108</v>
      </c>
      <c r="BN458">
        <v>1.7015546967563471</v>
      </c>
      <c r="BO458">
        <v>3.1326111896805462</v>
      </c>
      <c r="BP458">
        <v>1.365569092671435E-3</v>
      </c>
      <c r="BQ458">
        <v>1.3304857446937739</v>
      </c>
      <c r="BR458">
        <v>6907.4681784122122</v>
      </c>
      <c r="BS458" s="96">
        <v>547.99399157083099</v>
      </c>
      <c r="BT458" s="96">
        <v>528.10713918573583</v>
      </c>
      <c r="BU458">
        <v>4.9547244641808108</v>
      </c>
      <c r="BV458" s="60" t="str">
        <f t="shared" si="55"/>
        <v>no propulsion</v>
      </c>
      <c r="BW458" s="30" t="s">
        <v>170</v>
      </c>
      <c r="BX458" s="96">
        <v>0.1</v>
      </c>
      <c r="BY458" s="96">
        <v>0.3</v>
      </c>
      <c r="BZ458" s="96">
        <v>0.3</v>
      </c>
      <c r="CA458" s="16">
        <v>4.36E-2</v>
      </c>
      <c r="CB458" s="16">
        <v>0.01</v>
      </c>
      <c r="CC458" s="16">
        <v>3.5000000000000003E-2</v>
      </c>
      <c r="CD458" s="96">
        <v>0.3</v>
      </c>
      <c r="CE458" s="96">
        <v>0.1</v>
      </c>
      <c r="CF458" s="31">
        <v>0.3</v>
      </c>
      <c r="CG458" s="30">
        <v>5.7</v>
      </c>
      <c r="CH458" s="96">
        <v>5.7</v>
      </c>
      <c r="CI458" s="96">
        <v>5.7</v>
      </c>
      <c r="CJ458" s="96">
        <f>Population!$CG458-Population!$CI458</f>
        <v>0</v>
      </c>
      <c r="CK458" s="118">
        <f>_xlfn.DAYS(Entries!$AY$2,Population!H458)</f>
        <v>217</v>
      </c>
      <c r="CL458" s="118">
        <f t="shared" si="56"/>
        <v>365</v>
      </c>
      <c r="CM458" s="117">
        <f>Entries!$AY$5</f>
        <v>0.15</v>
      </c>
      <c r="CN458" s="117">
        <f t="shared" si="61"/>
        <v>0</v>
      </c>
      <c r="CO458" s="119" t="str">
        <f t="shared" si="57"/>
        <v>-</v>
      </c>
      <c r="CP458" s="30" t="s">
        <v>103</v>
      </c>
      <c r="CQ458" s="96">
        <v>0</v>
      </c>
      <c r="CR458" s="96" t="s">
        <v>95</v>
      </c>
      <c r="CS458" s="96"/>
      <c r="CT458" s="31"/>
      <c r="CU458" s="30" t="s">
        <v>1539</v>
      </c>
      <c r="CV458" s="96" t="s">
        <v>1540</v>
      </c>
      <c r="CW458" s="96" t="s">
        <v>156</v>
      </c>
      <c r="CX458" s="96" t="s">
        <v>106</v>
      </c>
      <c r="CY458" s="96" t="s">
        <v>107</v>
      </c>
      <c r="CZ458" s="96" t="s">
        <v>108</v>
      </c>
      <c r="DA458" s="31"/>
      <c r="DB458" s="17" t="s">
        <v>15462</v>
      </c>
      <c r="DC458" s="17" t="s">
        <v>15500</v>
      </c>
      <c r="DD458" s="17" t="s">
        <v>15500</v>
      </c>
      <c r="DE458" s="17" t="s">
        <v>15500</v>
      </c>
      <c r="DF458" s="17" t="s">
        <v>15500</v>
      </c>
      <c r="DG458" s="23" t="s">
        <v>11171</v>
      </c>
      <c r="DH458" s="145"/>
    </row>
    <row r="459" spans="1:112" s="17" customFormat="1" x14ac:dyDescent="0.25">
      <c r="A459" s="32" t="s">
        <v>1828</v>
      </c>
      <c r="B459" s="98">
        <v>0</v>
      </c>
      <c r="C459" s="64" t="s">
        <v>15461</v>
      </c>
      <c r="D459" s="98" t="s">
        <v>1536</v>
      </c>
      <c r="E459" s="98">
        <v>46296</v>
      </c>
      <c r="F459" s="98" t="s">
        <v>1829</v>
      </c>
      <c r="G459" s="33">
        <v>64508</v>
      </c>
      <c r="H459" s="44">
        <v>44077</v>
      </c>
      <c r="I459" s="99" t="s">
        <v>111</v>
      </c>
      <c r="J459" s="99"/>
      <c r="K459" s="99"/>
      <c r="L459" s="98" t="s">
        <v>138</v>
      </c>
      <c r="M459" t="s">
        <v>139</v>
      </c>
      <c r="N459" s="98" t="s">
        <v>139</v>
      </c>
      <c r="O459" t="s">
        <v>11126</v>
      </c>
      <c r="P459" s="64" t="str">
        <f>VLOOKUP(N459,Entries!J:K,2,FALSE)</f>
        <v>EUROPEAN SPACE AGENCY</v>
      </c>
      <c r="Q459" s="38" t="s">
        <v>1538</v>
      </c>
      <c r="R459" s="32" t="s">
        <v>1538</v>
      </c>
      <c r="S459" s="98" t="s">
        <v>156</v>
      </c>
      <c r="T459" t="s">
        <v>157</v>
      </c>
      <c r="U459" s="39" t="s">
        <v>159</v>
      </c>
      <c r="V459" s="33" t="s">
        <v>159</v>
      </c>
      <c r="W459" s="64">
        <f>IF(VLOOKUP(R459,Entries!N:P,3,FALSE)=V459,1,VLOOKUP(R459,Entries!N:P,3,FALSE))</f>
        <v>1</v>
      </c>
      <c r="X459"/>
      <c r="Y459"/>
      <c r="Z459" s="98"/>
      <c r="AA459" s="98"/>
      <c r="AB459" s="98"/>
      <c r="AC459" s="98" t="s">
        <v>93</v>
      </c>
      <c r="AD459" s="98" t="s">
        <v>117</v>
      </c>
      <c r="AE459" s="98" t="s">
        <v>117</v>
      </c>
      <c r="AF459" s="98" t="s">
        <v>94</v>
      </c>
      <c r="AG459" s="98" t="s">
        <v>650</v>
      </c>
      <c r="AH459" s="98"/>
      <c r="AI459" s="98"/>
      <c r="AJ459" s="98">
        <v>1</v>
      </c>
      <c r="AK459" s="98" t="s">
        <v>95</v>
      </c>
      <c r="AL459" s="98"/>
      <c r="AM459" s="33"/>
      <c r="AN459" s="32" t="s">
        <v>96</v>
      </c>
      <c r="AO459" s="98" t="s">
        <v>97</v>
      </c>
      <c r="AP459" s="33" t="s">
        <v>97</v>
      </c>
      <c r="AQ459">
        <v>21104.57753821</v>
      </c>
      <c r="AR459" t="s">
        <v>12072</v>
      </c>
      <c r="AS459" t="s">
        <v>11225</v>
      </c>
      <c r="AT459" t="s">
        <v>12073</v>
      </c>
      <c r="AU459">
        <v>97.492099999999994</v>
      </c>
      <c r="AV459" s="98">
        <v>1.7015525496977779</v>
      </c>
      <c r="AW459">
        <v>179.40549999999999</v>
      </c>
      <c r="AX459" s="98">
        <v>3.1272593591644449</v>
      </c>
      <c r="AY459">
        <v>8.2100000000000003E-5</v>
      </c>
      <c r="AZ459">
        <v>113.2765</v>
      </c>
      <c r="BA459" s="98">
        <v>5.4709498230044451</v>
      </c>
      <c r="BB459">
        <v>246.85509999999999</v>
      </c>
      <c r="BC459" s="98">
        <v>0.81404582838222217</v>
      </c>
      <c r="BD459">
        <v>15.1074451</v>
      </c>
      <c r="BE459" s="96">
        <f t="shared" si="58"/>
        <v>6912.066138850676</v>
      </c>
      <c r="BF459" s="96">
        <f t="shared" si="59"/>
        <v>541.63361948067541</v>
      </c>
      <c r="BG459" s="96">
        <f t="shared" si="60"/>
        <v>540.49865822067659</v>
      </c>
      <c r="BH459">
        <v>6918.4521675653396</v>
      </c>
      <c r="BI459">
        <v>1.2325661421181929E-3</v>
      </c>
      <c r="BJ459">
        <v>1.701468684138201</v>
      </c>
      <c r="BK459">
        <v>3.1312166712716718</v>
      </c>
      <c r="BL459">
        <v>1.20132903723763</v>
      </c>
      <c r="BM459">
        <v>5.0841538164202653</v>
      </c>
      <c r="BN459">
        <v>1.701558187420424</v>
      </c>
      <c r="BO459">
        <v>3.1312166716437928</v>
      </c>
      <c r="BP459">
        <v>1.4391885105566201E-3</v>
      </c>
      <c r="BQ459">
        <v>1.20132903723763</v>
      </c>
      <c r="BR459">
        <v>6909.050565378283</v>
      </c>
      <c r="BS459" s="96">
        <v>547.81685615530205</v>
      </c>
      <c r="BT459" s="96">
        <v>529.98580933463109</v>
      </c>
      <c r="BU459">
        <v>5.0841538164202653</v>
      </c>
      <c r="BV459" s="65" t="str">
        <f t="shared" si="55"/>
        <v>no propulsion</v>
      </c>
      <c r="BW459" s="32" t="s">
        <v>170</v>
      </c>
      <c r="BX459" s="98">
        <v>0.1</v>
      </c>
      <c r="BY459" s="98">
        <v>0.3</v>
      </c>
      <c r="BZ459" s="98">
        <v>0.3</v>
      </c>
      <c r="CA459" s="21">
        <v>4.36E-2</v>
      </c>
      <c r="CB459" s="21">
        <v>0.01</v>
      </c>
      <c r="CC459" s="21">
        <v>3.5000000000000003E-2</v>
      </c>
      <c r="CD459" s="98">
        <v>0.3</v>
      </c>
      <c r="CE459" s="98">
        <v>0.1</v>
      </c>
      <c r="CF459" s="33">
        <v>0.3</v>
      </c>
      <c r="CG459" s="32">
        <v>5.7</v>
      </c>
      <c r="CH459" s="98">
        <v>5.7</v>
      </c>
      <c r="CI459" s="98">
        <v>5.7</v>
      </c>
      <c r="CJ459" s="98">
        <f>Population!$CG459-Population!$CI459</f>
        <v>0</v>
      </c>
      <c r="CK459" s="120">
        <f>_xlfn.DAYS(Entries!$AY$2,Population!H459)</f>
        <v>217</v>
      </c>
      <c r="CL459" s="120">
        <f t="shared" si="56"/>
        <v>365</v>
      </c>
      <c r="CM459" s="122">
        <f>Entries!$AY$5</f>
        <v>0.15</v>
      </c>
      <c r="CN459" s="122">
        <f t="shared" si="61"/>
        <v>0</v>
      </c>
      <c r="CO459" s="121" t="str">
        <f t="shared" si="57"/>
        <v>-</v>
      </c>
      <c r="CP459" s="32" t="s">
        <v>103</v>
      </c>
      <c r="CQ459" s="98">
        <v>0</v>
      </c>
      <c r="CR459" s="98" t="s">
        <v>95</v>
      </c>
      <c r="CS459" s="98"/>
      <c r="CT459" s="33"/>
      <c r="CU459" s="32" t="s">
        <v>1539</v>
      </c>
      <c r="CV459" s="98" t="s">
        <v>1540</v>
      </c>
      <c r="CW459" s="98" t="s">
        <v>156</v>
      </c>
      <c r="CX459" s="98" t="s">
        <v>106</v>
      </c>
      <c r="CY459" s="98" t="s">
        <v>107</v>
      </c>
      <c r="CZ459" s="98" t="s">
        <v>108</v>
      </c>
      <c r="DA459" s="33"/>
      <c r="DB459" s="17" t="s">
        <v>15462</v>
      </c>
      <c r="DC459" s="17" t="s">
        <v>15500</v>
      </c>
      <c r="DD459" s="17" t="s">
        <v>15500</v>
      </c>
      <c r="DE459" s="17" t="s">
        <v>15500</v>
      </c>
      <c r="DF459" s="17" t="s">
        <v>15500</v>
      </c>
      <c r="DG459" s="23" t="s">
        <v>11171</v>
      </c>
      <c r="DH459" s="145"/>
    </row>
    <row r="460" spans="1:112" s="17" customFormat="1" x14ac:dyDescent="0.25">
      <c r="A460" s="30" t="s">
        <v>1830</v>
      </c>
      <c r="B460" s="96">
        <v>0</v>
      </c>
      <c r="C460" s="148" t="s">
        <v>15461</v>
      </c>
      <c r="D460" s="96" t="s">
        <v>1536</v>
      </c>
      <c r="E460" s="96">
        <v>46285</v>
      </c>
      <c r="F460" s="96" t="s">
        <v>1831</v>
      </c>
      <c r="G460" s="31">
        <v>64497</v>
      </c>
      <c r="H460" s="43">
        <v>44077</v>
      </c>
      <c r="I460" s="97" t="s">
        <v>111</v>
      </c>
      <c r="J460" s="97"/>
      <c r="K460" s="97"/>
      <c r="L460" s="96" t="s">
        <v>138</v>
      </c>
      <c r="M460" s="124" t="s">
        <v>139</v>
      </c>
      <c r="N460" s="96" t="s">
        <v>139</v>
      </c>
      <c r="O460" s="124" t="s">
        <v>11126</v>
      </c>
      <c r="P460" s="96" t="str">
        <f>VLOOKUP(N460,Entries!J:K,2,FALSE)</f>
        <v>EUROPEAN SPACE AGENCY</v>
      </c>
      <c r="Q460" s="123" t="s">
        <v>1538</v>
      </c>
      <c r="R460" s="30" t="s">
        <v>1538</v>
      </c>
      <c r="S460" s="96" t="s">
        <v>156</v>
      </c>
      <c r="T460" s="124" t="s">
        <v>157</v>
      </c>
      <c r="U460" s="125" t="s">
        <v>159</v>
      </c>
      <c r="V460" s="31" t="s">
        <v>159</v>
      </c>
      <c r="W460" s="64">
        <f>IF(VLOOKUP(R460,Entries!N:P,3,FALSE)=V460,1,VLOOKUP(R460,Entries!N:P,3,FALSE))</f>
        <v>1</v>
      </c>
      <c r="X460" s="124"/>
      <c r="Y460" s="124"/>
      <c r="Z460" s="96"/>
      <c r="AA460" s="96"/>
      <c r="AB460" s="96"/>
      <c r="AC460" s="96" t="s">
        <v>93</v>
      </c>
      <c r="AD460" s="96" t="s">
        <v>117</v>
      </c>
      <c r="AE460" s="96" t="s">
        <v>117</v>
      </c>
      <c r="AF460" s="96" t="s">
        <v>94</v>
      </c>
      <c r="AG460" s="96" t="s">
        <v>650</v>
      </c>
      <c r="AH460" s="96"/>
      <c r="AI460" s="96"/>
      <c r="AJ460" s="96">
        <v>1</v>
      </c>
      <c r="AK460" s="96" t="s">
        <v>95</v>
      </c>
      <c r="AL460" s="96"/>
      <c r="AM460" s="31"/>
      <c r="AN460" s="30" t="s">
        <v>96</v>
      </c>
      <c r="AO460" s="96" t="s">
        <v>97</v>
      </c>
      <c r="AP460" s="31" t="s">
        <v>97</v>
      </c>
      <c r="AQ460">
        <v>21104.514462489999</v>
      </c>
      <c r="AR460" t="s">
        <v>12074</v>
      </c>
      <c r="AS460" t="s">
        <v>11225</v>
      </c>
      <c r="AT460" t="s">
        <v>12075</v>
      </c>
      <c r="AU460">
        <v>97.491799999999998</v>
      </c>
      <c r="AV460" s="96">
        <v>1.7015612763422223</v>
      </c>
      <c r="AW460">
        <v>179.1788</v>
      </c>
      <c r="AX460" s="96">
        <v>3.1273570975822222</v>
      </c>
      <c r="AY460">
        <v>2.296E-4</v>
      </c>
      <c r="AZ460">
        <v>313.4624</v>
      </c>
      <c r="BA460" s="96">
        <v>5.4781510500000001</v>
      </c>
      <c r="BB460">
        <v>46.641399999999997</v>
      </c>
      <c r="BC460" s="96">
        <v>0.80685158270222235</v>
      </c>
      <c r="BD460">
        <v>15.10465746</v>
      </c>
      <c r="BE460" s="96">
        <f t="shared" si="58"/>
        <v>6912.9165502540127</v>
      </c>
      <c r="BF460" s="96">
        <f t="shared" si="59"/>
        <v>543.50375589395026</v>
      </c>
      <c r="BG460" s="96">
        <f t="shared" si="60"/>
        <v>540.32934461407422</v>
      </c>
      <c r="BH460">
        <v>6919.3041713492667</v>
      </c>
      <c r="BI460">
        <v>1.10754514915864E-3</v>
      </c>
      <c r="BJ460">
        <v>1.701463473761083</v>
      </c>
      <c r="BK460">
        <v>3.1272600099039449</v>
      </c>
      <c r="BL460">
        <v>0.95958552895746863</v>
      </c>
      <c r="BM460">
        <v>5.3254122418889693</v>
      </c>
      <c r="BN460">
        <v>1.7015529514003871</v>
      </c>
      <c r="BO460">
        <v>3.1272600101080998</v>
      </c>
      <c r="BP460">
        <v>1.2902533597819389E-3</v>
      </c>
      <c r="BQ460">
        <v>0.95958552895746863</v>
      </c>
      <c r="BR460">
        <v>6909.9013327449666</v>
      </c>
      <c r="BS460" s="96">
        <v>547.82903763037393</v>
      </c>
      <c r="BT460" s="96">
        <v>529.97282860434643</v>
      </c>
      <c r="BU460">
        <v>5.3254122418889693</v>
      </c>
      <c r="BV460" s="60" t="str">
        <f t="shared" si="55"/>
        <v>no propulsion</v>
      </c>
      <c r="BW460" s="30" t="s">
        <v>170</v>
      </c>
      <c r="BX460" s="96">
        <v>0.1</v>
      </c>
      <c r="BY460" s="96">
        <v>0.3</v>
      </c>
      <c r="BZ460" s="96">
        <v>0.3</v>
      </c>
      <c r="CA460" s="16">
        <v>4.36E-2</v>
      </c>
      <c r="CB460" s="16">
        <v>0.01</v>
      </c>
      <c r="CC460" s="16">
        <v>3.5000000000000003E-2</v>
      </c>
      <c r="CD460" s="96">
        <v>0.3</v>
      </c>
      <c r="CE460" s="96">
        <v>0.1</v>
      </c>
      <c r="CF460" s="31">
        <v>0.3</v>
      </c>
      <c r="CG460" s="30">
        <v>5.7</v>
      </c>
      <c r="CH460" s="96">
        <v>5.7</v>
      </c>
      <c r="CI460" s="96">
        <v>5.7</v>
      </c>
      <c r="CJ460" s="96">
        <f>Population!$CG460-Population!$CI460</f>
        <v>0</v>
      </c>
      <c r="CK460" s="118">
        <f>_xlfn.DAYS(Entries!$AY$2,Population!H460)</f>
        <v>217</v>
      </c>
      <c r="CL460" s="118">
        <f t="shared" si="56"/>
        <v>365</v>
      </c>
      <c r="CM460" s="117">
        <f>Entries!$AY$5</f>
        <v>0.15</v>
      </c>
      <c r="CN460" s="117">
        <f t="shared" si="61"/>
        <v>0</v>
      </c>
      <c r="CO460" s="119" t="str">
        <f t="shared" si="57"/>
        <v>-</v>
      </c>
      <c r="CP460" s="30" t="s">
        <v>103</v>
      </c>
      <c r="CQ460" s="96">
        <v>0</v>
      </c>
      <c r="CR460" s="96" t="s">
        <v>95</v>
      </c>
      <c r="CS460" s="96"/>
      <c r="CT460" s="31"/>
      <c r="CU460" s="30" t="s">
        <v>1539</v>
      </c>
      <c r="CV460" s="96" t="s">
        <v>1540</v>
      </c>
      <c r="CW460" s="96" t="s">
        <v>156</v>
      </c>
      <c r="CX460" s="96" t="s">
        <v>106</v>
      </c>
      <c r="CY460" s="96" t="s">
        <v>107</v>
      </c>
      <c r="CZ460" s="96" t="s">
        <v>108</v>
      </c>
      <c r="DA460" s="31"/>
      <c r="DB460" s="17" t="s">
        <v>15462</v>
      </c>
      <c r="DC460" s="17" t="s">
        <v>15500</v>
      </c>
      <c r="DD460" s="17" t="s">
        <v>15500</v>
      </c>
      <c r="DE460" s="17" t="s">
        <v>15500</v>
      </c>
      <c r="DF460" s="17" t="s">
        <v>15500</v>
      </c>
      <c r="DG460" s="23" t="s">
        <v>11171</v>
      </c>
      <c r="DH460" s="145"/>
    </row>
    <row r="461" spans="1:112" s="17" customFormat="1" x14ac:dyDescent="0.25">
      <c r="A461" s="32" t="s">
        <v>1832</v>
      </c>
      <c r="B461" s="98">
        <v>0</v>
      </c>
      <c r="C461" s="64" t="s">
        <v>15461</v>
      </c>
      <c r="D461" s="98" t="s">
        <v>1536</v>
      </c>
      <c r="E461" s="98">
        <v>46283</v>
      </c>
      <c r="F461" s="98" t="s">
        <v>1833</v>
      </c>
      <c r="G461" s="33">
        <v>64495</v>
      </c>
      <c r="H461" s="44">
        <v>44077</v>
      </c>
      <c r="I461" s="99" t="s">
        <v>111</v>
      </c>
      <c r="J461" s="99"/>
      <c r="K461" s="99"/>
      <c r="L461" s="98" t="s">
        <v>138</v>
      </c>
      <c r="M461" t="s">
        <v>139</v>
      </c>
      <c r="N461" s="98" t="s">
        <v>139</v>
      </c>
      <c r="O461" t="s">
        <v>11126</v>
      </c>
      <c r="P461" s="64" t="str">
        <f>VLOOKUP(N461,Entries!J:K,2,FALSE)</f>
        <v>EUROPEAN SPACE AGENCY</v>
      </c>
      <c r="Q461" s="38" t="s">
        <v>1538</v>
      </c>
      <c r="R461" s="32" t="s">
        <v>1538</v>
      </c>
      <c r="S461" s="98" t="s">
        <v>156</v>
      </c>
      <c r="T461" t="s">
        <v>157</v>
      </c>
      <c r="U461" s="39" t="s">
        <v>159</v>
      </c>
      <c r="V461" s="33" t="s">
        <v>159</v>
      </c>
      <c r="W461" s="64">
        <f>IF(VLOOKUP(R461,Entries!N:P,3,FALSE)=V461,1,VLOOKUP(R461,Entries!N:P,3,FALSE))</f>
        <v>1</v>
      </c>
      <c r="X461"/>
      <c r="Y461"/>
      <c r="Z461" s="98"/>
      <c r="AA461" s="98"/>
      <c r="AB461" s="98"/>
      <c r="AC461" s="98" t="s">
        <v>93</v>
      </c>
      <c r="AD461" s="98" t="s">
        <v>117</v>
      </c>
      <c r="AE461" s="98" t="s">
        <v>117</v>
      </c>
      <c r="AF461" s="98" t="s">
        <v>94</v>
      </c>
      <c r="AG461" s="98" t="s">
        <v>650</v>
      </c>
      <c r="AH461" s="98"/>
      <c r="AI461" s="98"/>
      <c r="AJ461" s="98">
        <v>1</v>
      </c>
      <c r="AK461" s="98" t="s">
        <v>95</v>
      </c>
      <c r="AL461" s="98"/>
      <c r="AM461" s="33"/>
      <c r="AN461" s="32" t="s">
        <v>96</v>
      </c>
      <c r="AO461" s="98" t="s">
        <v>97</v>
      </c>
      <c r="AP461" s="33" t="s">
        <v>97</v>
      </c>
      <c r="AQ461">
        <v>21104.514014190001</v>
      </c>
      <c r="AR461" t="s">
        <v>12076</v>
      </c>
      <c r="AS461" t="s">
        <v>11225</v>
      </c>
      <c r="AT461" t="s">
        <v>12077</v>
      </c>
      <c r="AU461">
        <v>97.4923</v>
      </c>
      <c r="AV461" s="98">
        <v>1.7015560403555556</v>
      </c>
      <c r="AW461">
        <v>179.18440000000001</v>
      </c>
      <c r="AX461" s="98">
        <v>3.1289540735155557</v>
      </c>
      <c r="AY461">
        <v>2.2690000000000001E-4</v>
      </c>
      <c r="AZ461">
        <v>313.875</v>
      </c>
      <c r="BA461" s="98">
        <v>2.0930821793422223</v>
      </c>
      <c r="BB461">
        <v>46.229199999999999</v>
      </c>
      <c r="BC461" s="98">
        <v>4.1924039094622225</v>
      </c>
      <c r="BD461">
        <v>15.104658840000001</v>
      </c>
      <c r="BE461" s="96">
        <f t="shared" si="58"/>
        <v>6912.9161291995961</v>
      </c>
      <c r="BF461" s="96">
        <f t="shared" si="59"/>
        <v>543.48466986931089</v>
      </c>
      <c r="BG461" s="96">
        <f t="shared" si="60"/>
        <v>540.34758852988034</v>
      </c>
      <c r="BH461">
        <v>6919.3037423753831</v>
      </c>
      <c r="BI461">
        <v>1.109691395754443E-3</v>
      </c>
      <c r="BJ461">
        <v>1.7014721945642099</v>
      </c>
      <c r="BK461">
        <v>3.1273577481965029</v>
      </c>
      <c r="BL461">
        <v>0.96168086001643505</v>
      </c>
      <c r="BM461">
        <v>5.3233238947793886</v>
      </c>
      <c r="BN461">
        <v>1.7015616780499641</v>
      </c>
      <c r="BO461">
        <v>3.1273577485425892</v>
      </c>
      <c r="BP461">
        <v>1.292074170010756E-3</v>
      </c>
      <c r="BQ461">
        <v>0.96168086001643505</v>
      </c>
      <c r="BR461">
        <v>6909.9009331173602</v>
      </c>
      <c r="BS461" s="96">
        <v>548.00568236255367</v>
      </c>
      <c r="BT461" s="96">
        <v>528.08911115477895</v>
      </c>
      <c r="BU461">
        <v>5.3233238947793886</v>
      </c>
      <c r="BV461" s="65" t="str">
        <f t="shared" si="55"/>
        <v>no propulsion</v>
      </c>
      <c r="BW461" s="32" t="s">
        <v>170</v>
      </c>
      <c r="BX461" s="98">
        <v>0.1</v>
      </c>
      <c r="BY461" s="98">
        <v>0.3</v>
      </c>
      <c r="BZ461" s="98">
        <v>0.3</v>
      </c>
      <c r="CA461" s="21">
        <v>4.36E-2</v>
      </c>
      <c r="CB461" s="21">
        <v>0.01</v>
      </c>
      <c r="CC461" s="21">
        <v>3.5000000000000003E-2</v>
      </c>
      <c r="CD461" s="98">
        <v>0.3</v>
      </c>
      <c r="CE461" s="98">
        <v>0.1</v>
      </c>
      <c r="CF461" s="33">
        <v>0.3</v>
      </c>
      <c r="CG461" s="32">
        <v>5.7</v>
      </c>
      <c r="CH461" s="98">
        <v>5.7</v>
      </c>
      <c r="CI461" s="98">
        <v>5.7</v>
      </c>
      <c r="CJ461" s="98">
        <f>Population!$CG461-Population!$CI461</f>
        <v>0</v>
      </c>
      <c r="CK461" s="120">
        <f>_xlfn.DAYS(Entries!$AY$2,Population!H461)</f>
        <v>217</v>
      </c>
      <c r="CL461" s="120">
        <f t="shared" si="56"/>
        <v>365</v>
      </c>
      <c r="CM461" s="122">
        <f>Entries!$AY$5</f>
        <v>0.15</v>
      </c>
      <c r="CN461" s="122">
        <f t="shared" si="61"/>
        <v>0</v>
      </c>
      <c r="CO461" s="121" t="str">
        <f t="shared" si="57"/>
        <v>-</v>
      </c>
      <c r="CP461" s="32" t="s">
        <v>103</v>
      </c>
      <c r="CQ461" s="98">
        <v>0</v>
      </c>
      <c r="CR461" s="98" t="s">
        <v>95</v>
      </c>
      <c r="CS461" s="98"/>
      <c r="CT461" s="33"/>
      <c r="CU461" s="32" t="s">
        <v>1539</v>
      </c>
      <c r="CV461" s="98" t="s">
        <v>1540</v>
      </c>
      <c r="CW461" s="98" t="s">
        <v>156</v>
      </c>
      <c r="CX461" s="98" t="s">
        <v>106</v>
      </c>
      <c r="CY461" s="98" t="s">
        <v>107</v>
      </c>
      <c r="CZ461" s="98" t="s">
        <v>108</v>
      </c>
      <c r="DA461" s="33"/>
      <c r="DB461" s="17" t="s">
        <v>15462</v>
      </c>
      <c r="DC461" s="17" t="s">
        <v>15500</v>
      </c>
      <c r="DD461" s="17" t="s">
        <v>15500</v>
      </c>
      <c r="DE461" s="17" t="s">
        <v>15500</v>
      </c>
      <c r="DF461" s="17" t="s">
        <v>15500</v>
      </c>
      <c r="DG461" s="23" t="s">
        <v>11171</v>
      </c>
      <c r="DH461" s="145"/>
    </row>
    <row r="462" spans="1:112" s="17" customFormat="1" x14ac:dyDescent="0.25">
      <c r="A462" s="30" t="s">
        <v>1834</v>
      </c>
      <c r="B462" s="96">
        <v>0</v>
      </c>
      <c r="C462" s="148" t="s">
        <v>15461</v>
      </c>
      <c r="D462" s="96" t="s">
        <v>1536</v>
      </c>
      <c r="E462" s="96">
        <v>46297</v>
      </c>
      <c r="F462" s="96" t="s">
        <v>1835</v>
      </c>
      <c r="G462" s="31">
        <v>64509</v>
      </c>
      <c r="H462" s="43">
        <v>44077</v>
      </c>
      <c r="I462" s="97" t="s">
        <v>111</v>
      </c>
      <c r="J462" s="97"/>
      <c r="K462" s="97"/>
      <c r="L462" s="96" t="s">
        <v>138</v>
      </c>
      <c r="M462" s="124" t="s">
        <v>139</v>
      </c>
      <c r="N462" s="96" t="s">
        <v>139</v>
      </c>
      <c r="O462" s="124" t="s">
        <v>11126</v>
      </c>
      <c r="P462" s="96" t="str">
        <f>VLOOKUP(N462,Entries!J:K,2,FALSE)</f>
        <v>EUROPEAN SPACE AGENCY</v>
      </c>
      <c r="Q462" s="123" t="s">
        <v>1538</v>
      </c>
      <c r="R462" s="30" t="s">
        <v>1538</v>
      </c>
      <c r="S462" s="96" t="s">
        <v>156</v>
      </c>
      <c r="T462" s="124" t="s">
        <v>157</v>
      </c>
      <c r="U462" s="125" t="s">
        <v>159</v>
      </c>
      <c r="V462" s="31" t="s">
        <v>159</v>
      </c>
      <c r="W462" s="64">
        <f>IF(VLOOKUP(R462,Entries!N:P,3,FALSE)=V462,1,VLOOKUP(R462,Entries!N:P,3,FALSE))</f>
        <v>1</v>
      </c>
      <c r="X462" s="124"/>
      <c r="Y462" s="124"/>
      <c r="Z462" s="96"/>
      <c r="AA462" s="96"/>
      <c r="AB462" s="96"/>
      <c r="AC462" s="96" t="s">
        <v>93</v>
      </c>
      <c r="AD462" s="96" t="s">
        <v>117</v>
      </c>
      <c r="AE462" s="96" t="s">
        <v>117</v>
      </c>
      <c r="AF462" s="96" t="s">
        <v>94</v>
      </c>
      <c r="AG462" s="96" t="s">
        <v>650</v>
      </c>
      <c r="AH462" s="96"/>
      <c r="AI462" s="96"/>
      <c r="AJ462" s="96">
        <v>1</v>
      </c>
      <c r="AK462" s="96" t="s">
        <v>95</v>
      </c>
      <c r="AL462" s="96"/>
      <c r="AM462" s="31"/>
      <c r="AN462" s="30" t="s">
        <v>96</v>
      </c>
      <c r="AO462" s="96" t="s">
        <v>97</v>
      </c>
      <c r="AP462" s="31" t="s">
        <v>97</v>
      </c>
      <c r="AQ462">
        <v>21104.443161560001</v>
      </c>
      <c r="AR462" t="s">
        <v>12078</v>
      </c>
      <c r="AS462" t="s">
        <v>11225</v>
      </c>
      <c r="AT462" t="s">
        <v>12079</v>
      </c>
      <c r="AU462">
        <v>97.492000000000004</v>
      </c>
      <c r="AV462" s="96">
        <v>1.7015490590400002</v>
      </c>
      <c r="AW462">
        <v>179.27590000000001</v>
      </c>
      <c r="AX462" s="96">
        <v>3.1216585987599998</v>
      </c>
      <c r="AY462">
        <v>9.0199999999999997E-5</v>
      </c>
      <c r="AZ462">
        <v>119.9248</v>
      </c>
      <c r="BA462" s="96">
        <v>5.4916668769155557</v>
      </c>
      <c r="BB462">
        <v>240.2071</v>
      </c>
      <c r="BC462" s="96">
        <v>0.79335146374666676</v>
      </c>
      <c r="BD462">
        <v>15.10745547</v>
      </c>
      <c r="BE462" s="96">
        <f t="shared" si="58"/>
        <v>6912.062975814848</v>
      </c>
      <c r="BF462" s="96">
        <f t="shared" si="59"/>
        <v>541.68644389526708</v>
      </c>
      <c r="BG462" s="96">
        <f t="shared" si="60"/>
        <v>540.43950773442884</v>
      </c>
      <c r="BH462">
        <v>6918.4488499317231</v>
      </c>
      <c r="BI462">
        <v>1.230666149045099E-3</v>
      </c>
      <c r="BJ462">
        <v>1.7014669398922391</v>
      </c>
      <c r="BK462">
        <v>3.12895472461868</v>
      </c>
      <c r="BL462">
        <v>1.211662034722861</v>
      </c>
      <c r="BM462">
        <v>5.0738260378833901</v>
      </c>
      <c r="BN462">
        <v>1.701556442089408</v>
      </c>
      <c r="BO462">
        <v>3.128954724941261</v>
      </c>
      <c r="BP462">
        <v>1.441339888413498E-3</v>
      </c>
      <c r="BQ462">
        <v>1.211662034722861</v>
      </c>
      <c r="BR462">
        <v>6909.0473967586668</v>
      </c>
      <c r="BS462" s="96">
        <v>547.7070661391308</v>
      </c>
      <c r="BT462" s="96">
        <v>529.7884037944732</v>
      </c>
      <c r="BU462">
        <v>5.0738260378833901</v>
      </c>
      <c r="BV462" s="60" t="str">
        <f t="shared" si="55"/>
        <v>no propulsion</v>
      </c>
      <c r="BW462" s="30" t="s">
        <v>170</v>
      </c>
      <c r="BX462" s="96">
        <v>0.1</v>
      </c>
      <c r="BY462" s="96">
        <v>0.3</v>
      </c>
      <c r="BZ462" s="96">
        <v>0.3</v>
      </c>
      <c r="CA462" s="16">
        <v>4.36E-2</v>
      </c>
      <c r="CB462" s="16">
        <v>0.01</v>
      </c>
      <c r="CC462" s="16">
        <v>3.5000000000000003E-2</v>
      </c>
      <c r="CD462" s="96">
        <v>0.3</v>
      </c>
      <c r="CE462" s="96">
        <v>0.1</v>
      </c>
      <c r="CF462" s="31">
        <v>0.3</v>
      </c>
      <c r="CG462" s="30">
        <v>5.7</v>
      </c>
      <c r="CH462" s="96">
        <v>5.7</v>
      </c>
      <c r="CI462" s="96">
        <v>5.7</v>
      </c>
      <c r="CJ462" s="96">
        <f>Population!$CG462-Population!$CI462</f>
        <v>0</v>
      </c>
      <c r="CK462" s="118">
        <f>_xlfn.DAYS(Entries!$AY$2,Population!H462)</f>
        <v>217</v>
      </c>
      <c r="CL462" s="118">
        <f t="shared" si="56"/>
        <v>365</v>
      </c>
      <c r="CM462" s="117">
        <f>Entries!$AY$5</f>
        <v>0.15</v>
      </c>
      <c r="CN462" s="117">
        <f t="shared" si="61"/>
        <v>0</v>
      </c>
      <c r="CO462" s="119" t="str">
        <f t="shared" si="57"/>
        <v>-</v>
      </c>
      <c r="CP462" s="30" t="s">
        <v>103</v>
      </c>
      <c r="CQ462" s="96">
        <v>0</v>
      </c>
      <c r="CR462" s="96" t="s">
        <v>95</v>
      </c>
      <c r="CS462" s="96"/>
      <c r="CT462" s="31"/>
      <c r="CU462" s="30" t="s">
        <v>1539</v>
      </c>
      <c r="CV462" s="96" t="s">
        <v>1540</v>
      </c>
      <c r="CW462" s="96" t="s">
        <v>156</v>
      </c>
      <c r="CX462" s="96" t="s">
        <v>106</v>
      </c>
      <c r="CY462" s="96" t="s">
        <v>107</v>
      </c>
      <c r="CZ462" s="96" t="s">
        <v>108</v>
      </c>
      <c r="DA462" s="31"/>
      <c r="DB462" s="17" t="s">
        <v>15462</v>
      </c>
      <c r="DC462" s="17" t="s">
        <v>15500</v>
      </c>
      <c r="DD462" s="17" t="s">
        <v>15500</v>
      </c>
      <c r="DE462" s="17" t="s">
        <v>15500</v>
      </c>
      <c r="DF462" s="17" t="s">
        <v>15500</v>
      </c>
      <c r="DG462" s="23" t="s">
        <v>11171</v>
      </c>
      <c r="DH462" s="145"/>
    </row>
    <row r="463" spans="1:112" s="17" customFormat="1" x14ac:dyDescent="0.25">
      <c r="A463" s="32" t="s">
        <v>1836</v>
      </c>
      <c r="B463" s="98">
        <v>0</v>
      </c>
      <c r="C463" s="64" t="s">
        <v>15461</v>
      </c>
      <c r="D463" s="98" t="s">
        <v>1536</v>
      </c>
      <c r="E463" s="98">
        <v>46286</v>
      </c>
      <c r="F463" s="98" t="s">
        <v>1837</v>
      </c>
      <c r="G463" s="33">
        <v>64498</v>
      </c>
      <c r="H463" s="44">
        <v>44077</v>
      </c>
      <c r="I463" s="99" t="s">
        <v>111</v>
      </c>
      <c r="J463" s="99"/>
      <c r="K463" s="99"/>
      <c r="L463" s="98" t="s">
        <v>138</v>
      </c>
      <c r="M463" t="s">
        <v>139</v>
      </c>
      <c r="N463" s="98" t="s">
        <v>139</v>
      </c>
      <c r="O463" t="s">
        <v>11126</v>
      </c>
      <c r="P463" s="64" t="str">
        <f>VLOOKUP(N463,Entries!J:K,2,FALSE)</f>
        <v>EUROPEAN SPACE AGENCY</v>
      </c>
      <c r="Q463" s="38" t="s">
        <v>1538</v>
      </c>
      <c r="R463" s="32" t="s">
        <v>1538</v>
      </c>
      <c r="S463" s="98" t="s">
        <v>156</v>
      </c>
      <c r="T463" t="s">
        <v>157</v>
      </c>
      <c r="U463" s="39" t="s">
        <v>159</v>
      </c>
      <c r="V463" s="33" t="s">
        <v>159</v>
      </c>
      <c r="W463" s="64">
        <f>IF(VLOOKUP(R463,Entries!N:P,3,FALSE)=V463,1,VLOOKUP(R463,Entries!N:P,3,FALSE))</f>
        <v>1</v>
      </c>
      <c r="X463"/>
      <c r="Y463"/>
      <c r="Z463" s="98"/>
      <c r="AA463" s="98"/>
      <c r="AB463" s="98"/>
      <c r="AC463" s="98" t="s">
        <v>93</v>
      </c>
      <c r="AD463" s="98" t="s">
        <v>117</v>
      </c>
      <c r="AE463" s="98" t="s">
        <v>117</v>
      </c>
      <c r="AF463" s="98" t="s">
        <v>94</v>
      </c>
      <c r="AG463" s="98" t="s">
        <v>650</v>
      </c>
      <c r="AH463" s="98"/>
      <c r="AI463" s="98"/>
      <c r="AJ463" s="98">
        <v>1</v>
      </c>
      <c r="AK463" s="98" t="s">
        <v>95</v>
      </c>
      <c r="AL463" s="98"/>
      <c r="AM463" s="33"/>
      <c r="AN463" s="32" t="s">
        <v>96</v>
      </c>
      <c r="AO463" s="98" t="s">
        <v>97</v>
      </c>
      <c r="AP463" s="33" t="s">
        <v>97</v>
      </c>
      <c r="AQ463">
        <v>21104.178962639999</v>
      </c>
      <c r="AR463" t="s">
        <v>12080</v>
      </c>
      <c r="AS463" t="s">
        <v>11225</v>
      </c>
      <c r="AT463" t="s">
        <v>12081</v>
      </c>
      <c r="AU463">
        <v>97.491600000000005</v>
      </c>
      <c r="AV463" s="98">
        <v>1.7006397426888888</v>
      </c>
      <c r="AW463">
        <v>178.8579</v>
      </c>
      <c r="AX463" s="98">
        <v>3.1338095784844446</v>
      </c>
      <c r="AY463">
        <v>2.1880000000000001E-4</v>
      </c>
      <c r="AZ463">
        <v>314.64940000000001</v>
      </c>
      <c r="BA463" s="98">
        <v>3.0442462812222226</v>
      </c>
      <c r="BB463">
        <v>45.4557</v>
      </c>
      <c r="BC463" s="98">
        <v>3.2411455598222227</v>
      </c>
      <c r="BD463">
        <v>15.105160639999999</v>
      </c>
      <c r="BE463" s="96">
        <f t="shared" si="58"/>
        <v>6912.7630283001599</v>
      </c>
      <c r="BF463" s="96">
        <f t="shared" si="59"/>
        <v>543.2755408507528</v>
      </c>
      <c r="BG463" s="96">
        <f t="shared" si="60"/>
        <v>540.25051574956797</v>
      </c>
      <c r="BH463">
        <v>6919.1507394147502</v>
      </c>
      <c r="BI463">
        <v>1.114230624379888E-3</v>
      </c>
      <c r="BJ463">
        <v>1.7014599814561131</v>
      </c>
      <c r="BK463">
        <v>3.1216592482170471</v>
      </c>
      <c r="BL463">
        <v>0.96831759543635243</v>
      </c>
      <c r="BM463">
        <v>5.3167028670995888</v>
      </c>
      <c r="BN463">
        <v>1.7015494607462609</v>
      </c>
      <c r="BO463">
        <v>3.1216592485383798</v>
      </c>
      <c r="BP463">
        <v>1.2966220354168039E-3</v>
      </c>
      <c r="BQ463">
        <v>0.96831759543635243</v>
      </c>
      <c r="BR463">
        <v>6909.7477349668025</v>
      </c>
      <c r="BS463" s="96">
        <v>530.67309458406453</v>
      </c>
      <c r="BT463" s="96">
        <v>510.85710569106232</v>
      </c>
      <c r="BU463">
        <v>5.3167028670995888</v>
      </c>
      <c r="BV463" s="65" t="str">
        <f t="shared" si="55"/>
        <v>no propulsion</v>
      </c>
      <c r="BW463" s="32" t="s">
        <v>170</v>
      </c>
      <c r="BX463" s="98">
        <v>0.1</v>
      </c>
      <c r="BY463" s="98">
        <v>0.3</v>
      </c>
      <c r="BZ463" s="98">
        <v>0.3</v>
      </c>
      <c r="CA463" s="21">
        <v>4.36E-2</v>
      </c>
      <c r="CB463" s="21">
        <v>0.01</v>
      </c>
      <c r="CC463" s="21">
        <v>3.5000000000000003E-2</v>
      </c>
      <c r="CD463" s="98">
        <v>0.3</v>
      </c>
      <c r="CE463" s="98">
        <v>0.1</v>
      </c>
      <c r="CF463" s="33">
        <v>0.3</v>
      </c>
      <c r="CG463" s="32">
        <v>5.7</v>
      </c>
      <c r="CH463" s="98">
        <v>5.7</v>
      </c>
      <c r="CI463" s="98">
        <v>5.7</v>
      </c>
      <c r="CJ463" s="98">
        <f>Population!$CG463-Population!$CI463</f>
        <v>0</v>
      </c>
      <c r="CK463" s="120">
        <f>_xlfn.DAYS(Entries!$AY$2,Population!H463)</f>
        <v>217</v>
      </c>
      <c r="CL463" s="120">
        <f t="shared" si="56"/>
        <v>365</v>
      </c>
      <c r="CM463" s="122">
        <f>Entries!$AY$5</f>
        <v>0.15</v>
      </c>
      <c r="CN463" s="122">
        <f t="shared" si="61"/>
        <v>0</v>
      </c>
      <c r="CO463" s="121" t="str">
        <f t="shared" si="57"/>
        <v>-</v>
      </c>
      <c r="CP463" s="32" t="s">
        <v>103</v>
      </c>
      <c r="CQ463" s="98">
        <v>0</v>
      </c>
      <c r="CR463" s="98" t="s">
        <v>95</v>
      </c>
      <c r="CS463" s="98"/>
      <c r="CT463" s="33"/>
      <c r="CU463" s="32" t="s">
        <v>1539</v>
      </c>
      <c r="CV463" s="98" t="s">
        <v>1540</v>
      </c>
      <c r="CW463" s="98" t="s">
        <v>156</v>
      </c>
      <c r="CX463" s="98" t="s">
        <v>106</v>
      </c>
      <c r="CY463" s="98" t="s">
        <v>107</v>
      </c>
      <c r="CZ463" s="98" t="s">
        <v>108</v>
      </c>
      <c r="DA463" s="33"/>
      <c r="DB463" s="17" t="s">
        <v>15462</v>
      </c>
      <c r="DC463" s="17" t="s">
        <v>15500</v>
      </c>
      <c r="DD463" s="17" t="s">
        <v>15500</v>
      </c>
      <c r="DE463" s="17" t="s">
        <v>15500</v>
      </c>
      <c r="DF463" s="17" t="s">
        <v>15500</v>
      </c>
      <c r="DG463" s="23" t="s">
        <v>11171</v>
      </c>
      <c r="DH463" s="145"/>
    </row>
    <row r="464" spans="1:112" s="17" customFormat="1" x14ac:dyDescent="0.25">
      <c r="A464" s="30" t="s">
        <v>1838</v>
      </c>
      <c r="B464" s="96">
        <v>0</v>
      </c>
      <c r="C464" s="148" t="s">
        <v>15461</v>
      </c>
      <c r="D464" s="96" t="s">
        <v>1536</v>
      </c>
      <c r="E464" s="96">
        <v>46528</v>
      </c>
      <c r="F464" s="96" t="s">
        <v>1839</v>
      </c>
      <c r="G464" s="31">
        <v>64699</v>
      </c>
      <c r="H464" s="43">
        <v>44077</v>
      </c>
      <c r="I464" s="97" t="s">
        <v>111</v>
      </c>
      <c r="J464" s="97"/>
      <c r="K464" s="97"/>
      <c r="L464" s="96" t="s">
        <v>138</v>
      </c>
      <c r="M464" s="124" t="s">
        <v>139</v>
      </c>
      <c r="N464" s="96" t="s">
        <v>139</v>
      </c>
      <c r="O464" s="124" t="s">
        <v>11126</v>
      </c>
      <c r="P464" s="96" t="str">
        <f>VLOOKUP(N464,Entries!J:K,2,FALSE)</f>
        <v>EUROPEAN SPACE AGENCY</v>
      </c>
      <c r="Q464" s="123" t="s">
        <v>1538</v>
      </c>
      <c r="R464" s="30" t="s">
        <v>1538</v>
      </c>
      <c r="S464" s="96" t="s">
        <v>156</v>
      </c>
      <c r="T464" s="124" t="s">
        <v>157</v>
      </c>
      <c r="U464" s="125" t="s">
        <v>159</v>
      </c>
      <c r="V464" s="31" t="s">
        <v>159</v>
      </c>
      <c r="W464" s="64">
        <f>IF(VLOOKUP(R464,Entries!N:P,3,FALSE)=V464,1,VLOOKUP(R464,Entries!N:P,3,FALSE))</f>
        <v>1</v>
      </c>
      <c r="X464" s="124"/>
      <c r="Y464" s="124"/>
      <c r="Z464" s="96"/>
      <c r="AA464" s="96"/>
      <c r="AB464" s="96"/>
      <c r="AC464" s="96" t="s">
        <v>93</v>
      </c>
      <c r="AD464" s="96" t="s">
        <v>117</v>
      </c>
      <c r="AE464" s="96" t="s">
        <v>117</v>
      </c>
      <c r="AF464" s="96" t="s">
        <v>94</v>
      </c>
      <c r="AG464" s="96" t="s">
        <v>650</v>
      </c>
      <c r="AH464" s="96"/>
      <c r="AI464" s="96"/>
      <c r="AJ464" s="96">
        <v>1</v>
      </c>
      <c r="AK464" s="96" t="s">
        <v>95</v>
      </c>
      <c r="AL464" s="96"/>
      <c r="AM464" s="31"/>
      <c r="AN464" s="30" t="s">
        <v>96</v>
      </c>
      <c r="AO464" s="96" t="s">
        <v>97</v>
      </c>
      <c r="AP464" s="31" t="s">
        <v>97</v>
      </c>
      <c r="AQ464">
        <v>21104.420536559999</v>
      </c>
      <c r="AR464" t="s">
        <v>12082</v>
      </c>
      <c r="AS464" t="s">
        <v>11225</v>
      </c>
      <c r="AT464" t="s">
        <v>12083</v>
      </c>
      <c r="AU464">
        <v>97.439499999999995</v>
      </c>
      <c r="AV464" s="96">
        <v>1.7007078105155558</v>
      </c>
      <c r="AW464">
        <v>179.55410000000001</v>
      </c>
      <c r="AX464" s="96">
        <v>3.1246483471466666</v>
      </c>
      <c r="AY464">
        <v>2.9020000000000001E-4</v>
      </c>
      <c r="AZ464">
        <v>174.42250000000001</v>
      </c>
      <c r="BA464" s="96">
        <v>2.8620426718666669</v>
      </c>
      <c r="BB464">
        <v>185.70400000000001</v>
      </c>
      <c r="BC464" s="96">
        <v>3.423804700017778</v>
      </c>
      <c r="BD464">
        <v>15.16426051</v>
      </c>
      <c r="BE464" s="96">
        <f t="shared" si="58"/>
        <v>6894.7905406429891</v>
      </c>
      <c r="BF464" s="96">
        <f t="shared" si="59"/>
        <v>525.79140885788365</v>
      </c>
      <c r="BG464" s="96">
        <f t="shared" si="60"/>
        <v>521.78967242809449</v>
      </c>
      <c r="BH464">
        <v>6901.1893397595823</v>
      </c>
      <c r="BI464">
        <v>1.121292251370551E-3</v>
      </c>
      <c r="BJ464">
        <v>1.7005508085521051</v>
      </c>
      <c r="BK464">
        <v>3.1338102307243378</v>
      </c>
      <c r="BL464">
        <v>1.39997918491122</v>
      </c>
      <c r="BM464">
        <v>4.8854142578387796</v>
      </c>
      <c r="BN464">
        <v>1.700640144450142</v>
      </c>
      <c r="BO464">
        <v>3.133810230935131</v>
      </c>
      <c r="BP464">
        <v>1.4376570156611221E-3</v>
      </c>
      <c r="BQ464">
        <v>1.39997918491122</v>
      </c>
      <c r="BR464">
        <v>6891.7651001375634</v>
      </c>
      <c r="BS464" s="96">
        <v>536.54798314567961</v>
      </c>
      <c r="BT464" s="96">
        <v>511.90909187147099</v>
      </c>
      <c r="BU464">
        <v>4.8854142578387796</v>
      </c>
      <c r="BV464" s="60" t="str">
        <f t="shared" si="55"/>
        <v>no propulsion</v>
      </c>
      <c r="BW464" s="30" t="s">
        <v>170</v>
      </c>
      <c r="BX464" s="96">
        <v>0.1</v>
      </c>
      <c r="BY464" s="96">
        <v>0.3</v>
      </c>
      <c r="BZ464" s="96">
        <v>0.3</v>
      </c>
      <c r="CA464" s="16">
        <v>4.36E-2</v>
      </c>
      <c r="CB464" s="16">
        <v>0.01</v>
      </c>
      <c r="CC464" s="16">
        <v>3.5000000000000003E-2</v>
      </c>
      <c r="CD464" s="96">
        <v>0.3</v>
      </c>
      <c r="CE464" s="96">
        <v>0.1</v>
      </c>
      <c r="CF464" s="31">
        <v>0.3</v>
      </c>
      <c r="CG464" s="30">
        <v>5.7</v>
      </c>
      <c r="CH464" s="96">
        <v>5.7</v>
      </c>
      <c r="CI464" s="96">
        <v>5.7</v>
      </c>
      <c r="CJ464" s="96">
        <f>Population!$CG464-Population!$CI464</f>
        <v>0</v>
      </c>
      <c r="CK464" s="118">
        <f>_xlfn.DAYS(Entries!$AY$2,Population!H464)</f>
        <v>217</v>
      </c>
      <c r="CL464" s="118">
        <f t="shared" si="56"/>
        <v>365</v>
      </c>
      <c r="CM464" s="117">
        <f>Entries!$AY$5</f>
        <v>0.15</v>
      </c>
      <c r="CN464" s="117">
        <f t="shared" si="61"/>
        <v>0</v>
      </c>
      <c r="CO464" s="119" t="str">
        <f t="shared" si="57"/>
        <v>-</v>
      </c>
      <c r="CP464" s="30" t="s">
        <v>103</v>
      </c>
      <c r="CQ464" s="96">
        <v>0</v>
      </c>
      <c r="CR464" s="96" t="s">
        <v>95</v>
      </c>
      <c r="CS464" s="96"/>
      <c r="CT464" s="31"/>
      <c r="CU464" s="30" t="s">
        <v>1539</v>
      </c>
      <c r="CV464" s="96" t="s">
        <v>1540</v>
      </c>
      <c r="CW464" s="96" t="s">
        <v>156</v>
      </c>
      <c r="CX464" s="96" t="s">
        <v>106</v>
      </c>
      <c r="CY464" s="96" t="s">
        <v>107</v>
      </c>
      <c r="CZ464" s="96" t="s">
        <v>108</v>
      </c>
      <c r="DA464" s="31"/>
      <c r="DB464" s="17" t="s">
        <v>15462</v>
      </c>
      <c r="DC464" s="17" t="s">
        <v>15500</v>
      </c>
      <c r="DD464" s="17" t="s">
        <v>15500</v>
      </c>
      <c r="DE464" s="17" t="s">
        <v>15500</v>
      </c>
      <c r="DF464" s="17" t="s">
        <v>15500</v>
      </c>
      <c r="DG464" s="23" t="s">
        <v>11171</v>
      </c>
      <c r="DH464" s="145"/>
    </row>
    <row r="465" spans="1:112" s="17" customFormat="1" x14ac:dyDescent="0.25">
      <c r="A465" s="32" t="s">
        <v>1840</v>
      </c>
      <c r="B465" s="98">
        <v>0</v>
      </c>
      <c r="C465" s="64" t="s">
        <v>15461</v>
      </c>
      <c r="D465" s="98" t="s">
        <v>1536</v>
      </c>
      <c r="E465" s="98">
        <v>46527</v>
      </c>
      <c r="F465" s="98" t="s">
        <v>1841</v>
      </c>
      <c r="G465" s="33">
        <v>64664</v>
      </c>
      <c r="H465" s="44">
        <v>44077</v>
      </c>
      <c r="I465" s="99" t="s">
        <v>111</v>
      </c>
      <c r="J465" s="99"/>
      <c r="K465" s="99"/>
      <c r="L465" s="98" t="s">
        <v>138</v>
      </c>
      <c r="M465" t="s">
        <v>139</v>
      </c>
      <c r="N465" s="98" t="s">
        <v>139</v>
      </c>
      <c r="O465" t="s">
        <v>11126</v>
      </c>
      <c r="P465" s="64" t="str">
        <f>VLOOKUP(N465,Entries!J:K,2,FALSE)</f>
        <v>EUROPEAN SPACE AGENCY</v>
      </c>
      <c r="Q465" s="38" t="s">
        <v>1538</v>
      </c>
      <c r="R465" s="32" t="s">
        <v>1538</v>
      </c>
      <c r="S465" s="98" t="s">
        <v>156</v>
      </c>
      <c r="T465" t="s">
        <v>157</v>
      </c>
      <c r="U465" s="39" t="s">
        <v>159</v>
      </c>
      <c r="V465" s="33" t="s">
        <v>159</v>
      </c>
      <c r="W465" s="64">
        <f>IF(VLOOKUP(R465,Entries!N:P,3,FALSE)=V465,1,VLOOKUP(R465,Entries!N:P,3,FALSE))</f>
        <v>1</v>
      </c>
      <c r="X465"/>
      <c r="Y465"/>
      <c r="Z465" s="98"/>
      <c r="AA465" s="98"/>
      <c r="AB465" s="98"/>
      <c r="AC465" s="98" t="s">
        <v>93</v>
      </c>
      <c r="AD465" s="98" t="s">
        <v>117</v>
      </c>
      <c r="AE465" s="98" t="s">
        <v>117</v>
      </c>
      <c r="AF465" s="98" t="s">
        <v>94</v>
      </c>
      <c r="AG465" s="98" t="s">
        <v>650</v>
      </c>
      <c r="AH465" s="98"/>
      <c r="AI465" s="98"/>
      <c r="AJ465" s="98">
        <v>1</v>
      </c>
      <c r="AK465" s="98" t="s">
        <v>95</v>
      </c>
      <c r="AL465" s="98"/>
      <c r="AM465" s="33"/>
      <c r="AN465" s="32" t="s">
        <v>96</v>
      </c>
      <c r="AO465" s="98" t="s">
        <v>97</v>
      </c>
      <c r="AP465" s="33" t="s">
        <v>97</v>
      </c>
      <c r="AQ465">
        <v>21104.207573690001</v>
      </c>
      <c r="AR465" t="s">
        <v>12084</v>
      </c>
      <c r="AS465" t="s">
        <v>11225</v>
      </c>
      <c r="AT465" t="s">
        <v>12085</v>
      </c>
      <c r="AU465">
        <v>97.443399999999997</v>
      </c>
      <c r="AV465" s="98">
        <v>1.7005891281511112</v>
      </c>
      <c r="AW465">
        <v>179.0292</v>
      </c>
      <c r="AX465" s="98">
        <v>3.1287481247066671</v>
      </c>
      <c r="AY465">
        <v>9.2310000000000005E-4</v>
      </c>
      <c r="AZ465">
        <v>163.983</v>
      </c>
      <c r="BA465" s="98">
        <v>2.819472354937778</v>
      </c>
      <c r="BB465">
        <v>196.1696</v>
      </c>
      <c r="BC465" s="98">
        <v>3.4660800563644449</v>
      </c>
      <c r="BD465">
        <v>15.152847189999999</v>
      </c>
      <c r="BE465" s="96">
        <f t="shared" si="58"/>
        <v>6898.2522696235746</v>
      </c>
      <c r="BF465" s="96">
        <f t="shared" si="59"/>
        <v>533.62004629366493</v>
      </c>
      <c r="BG465" s="96">
        <f t="shared" si="60"/>
        <v>520.88449295348528</v>
      </c>
      <c r="BH465">
        <v>6904.6403568206233</v>
      </c>
      <c r="BI465">
        <v>1.392487194098639E-3</v>
      </c>
      <c r="BJ465">
        <v>1.70061892014023</v>
      </c>
      <c r="BK465">
        <v>3.1246489972161222</v>
      </c>
      <c r="BL465">
        <v>1.868883950192846</v>
      </c>
      <c r="BM465">
        <v>4.4169643035914117</v>
      </c>
      <c r="BN465">
        <v>1.700708212103516</v>
      </c>
      <c r="BO465">
        <v>3.1246489979229111</v>
      </c>
      <c r="BP465">
        <v>1.7866624101129109E-3</v>
      </c>
      <c r="BQ465">
        <v>1.868883950192846</v>
      </c>
      <c r="BR465">
        <v>6895.2285375085758</v>
      </c>
      <c r="BS465" s="96">
        <v>531.33718214348119</v>
      </c>
      <c r="BT465" s="96">
        <v>510.71090897312024</v>
      </c>
      <c r="BU465">
        <v>4.4169643035914117</v>
      </c>
      <c r="BV465" s="65" t="str">
        <f t="shared" si="55"/>
        <v>no propulsion</v>
      </c>
      <c r="BW465" s="32" t="s">
        <v>170</v>
      </c>
      <c r="BX465" s="98">
        <v>0.1</v>
      </c>
      <c r="BY465" s="98">
        <v>0.3</v>
      </c>
      <c r="BZ465" s="98">
        <v>0.3</v>
      </c>
      <c r="CA465" s="21">
        <v>4.36E-2</v>
      </c>
      <c r="CB465" s="21">
        <v>0.01</v>
      </c>
      <c r="CC465" s="21">
        <v>3.5000000000000003E-2</v>
      </c>
      <c r="CD465" s="98">
        <v>0.3</v>
      </c>
      <c r="CE465" s="98">
        <v>0.1</v>
      </c>
      <c r="CF465" s="33">
        <v>0.3</v>
      </c>
      <c r="CG465" s="32">
        <v>5.7</v>
      </c>
      <c r="CH465" s="98">
        <v>5.7</v>
      </c>
      <c r="CI465" s="98">
        <v>5.7</v>
      </c>
      <c r="CJ465" s="98">
        <f>Population!$CG465-Population!$CI465</f>
        <v>0</v>
      </c>
      <c r="CK465" s="120">
        <f>_xlfn.DAYS(Entries!$AY$2,Population!H465)</f>
        <v>217</v>
      </c>
      <c r="CL465" s="120">
        <f t="shared" si="56"/>
        <v>365</v>
      </c>
      <c r="CM465" s="122">
        <f>Entries!$AY$5</f>
        <v>0.15</v>
      </c>
      <c r="CN465" s="122">
        <f t="shared" si="61"/>
        <v>0</v>
      </c>
      <c r="CO465" s="121" t="str">
        <f t="shared" si="57"/>
        <v>-</v>
      </c>
      <c r="CP465" s="32" t="s">
        <v>103</v>
      </c>
      <c r="CQ465" s="98">
        <v>0</v>
      </c>
      <c r="CR465" s="98" t="s">
        <v>95</v>
      </c>
      <c r="CS465" s="98"/>
      <c r="CT465" s="33"/>
      <c r="CU465" s="32" t="s">
        <v>1539</v>
      </c>
      <c r="CV465" s="98" t="s">
        <v>1540</v>
      </c>
      <c r="CW465" s="98" t="s">
        <v>156</v>
      </c>
      <c r="CX465" s="98" t="s">
        <v>106</v>
      </c>
      <c r="CY465" s="98" t="s">
        <v>107</v>
      </c>
      <c r="CZ465" s="98" t="s">
        <v>108</v>
      </c>
      <c r="DA465" s="33"/>
      <c r="DB465" s="17" t="s">
        <v>15462</v>
      </c>
      <c r="DC465" s="17" t="s">
        <v>15500</v>
      </c>
      <c r="DD465" s="17" t="s">
        <v>15500</v>
      </c>
      <c r="DE465" s="17" t="s">
        <v>15500</v>
      </c>
      <c r="DF465" s="17" t="s">
        <v>15500</v>
      </c>
      <c r="DG465" s="23" t="s">
        <v>11171</v>
      </c>
      <c r="DH465" s="145"/>
    </row>
    <row r="466" spans="1:112" s="17" customFormat="1" x14ac:dyDescent="0.25">
      <c r="A466" s="30" t="s">
        <v>1842</v>
      </c>
      <c r="B466" s="96">
        <v>0</v>
      </c>
      <c r="C466" s="148" t="s">
        <v>15461</v>
      </c>
      <c r="D466" s="96" t="s">
        <v>1536</v>
      </c>
      <c r="E466" s="96">
        <v>46529</v>
      </c>
      <c r="F466" s="96" t="s">
        <v>1843</v>
      </c>
      <c r="G466" s="31">
        <v>64493</v>
      </c>
      <c r="H466" s="43">
        <v>44077</v>
      </c>
      <c r="I466" s="97" t="s">
        <v>111</v>
      </c>
      <c r="J466" s="97"/>
      <c r="K466" s="97"/>
      <c r="L466" s="96" t="s">
        <v>138</v>
      </c>
      <c r="M466" s="124" t="s">
        <v>139</v>
      </c>
      <c r="N466" s="96" t="s">
        <v>139</v>
      </c>
      <c r="O466" s="124" t="s">
        <v>11126</v>
      </c>
      <c r="P466" s="96" t="str">
        <f>VLOOKUP(N466,Entries!J:K,2,FALSE)</f>
        <v>EUROPEAN SPACE AGENCY</v>
      </c>
      <c r="Q466" s="123" t="s">
        <v>1538</v>
      </c>
      <c r="R466" s="30" t="s">
        <v>1538</v>
      </c>
      <c r="S466" s="96" t="s">
        <v>156</v>
      </c>
      <c r="T466" s="124" t="s">
        <v>157</v>
      </c>
      <c r="U466" s="125" t="s">
        <v>159</v>
      </c>
      <c r="V466" s="31" t="s">
        <v>159</v>
      </c>
      <c r="W466" s="64">
        <f>IF(VLOOKUP(R466,Entries!N:P,3,FALSE)=V466,1,VLOOKUP(R466,Entries!N:P,3,FALSE))</f>
        <v>1</v>
      </c>
      <c r="X466" s="124"/>
      <c r="Y466" s="124"/>
      <c r="Z466" s="96"/>
      <c r="AA466" s="96"/>
      <c r="AB466" s="96"/>
      <c r="AC466" s="96" t="s">
        <v>93</v>
      </c>
      <c r="AD466" s="96" t="s">
        <v>117</v>
      </c>
      <c r="AE466" s="96" t="s">
        <v>117</v>
      </c>
      <c r="AF466" s="96" t="s">
        <v>94</v>
      </c>
      <c r="AG466" s="96" t="s">
        <v>650</v>
      </c>
      <c r="AH466" s="96"/>
      <c r="AI466" s="96"/>
      <c r="AJ466" s="96">
        <v>1</v>
      </c>
      <c r="AK466" s="96" t="s">
        <v>95</v>
      </c>
      <c r="AL466" s="96"/>
      <c r="AM466" s="31"/>
      <c r="AN466" s="30" t="s">
        <v>96</v>
      </c>
      <c r="AO466" s="96" t="s">
        <v>97</v>
      </c>
      <c r="AP466" s="31" t="s">
        <v>97</v>
      </c>
      <c r="AQ466">
        <v>21104.242365810002</v>
      </c>
      <c r="AR466" t="s">
        <v>12086</v>
      </c>
      <c r="AS466" t="s">
        <v>11225</v>
      </c>
      <c r="AT466" t="s">
        <v>12087</v>
      </c>
      <c r="AU466">
        <v>97.436599999999999</v>
      </c>
      <c r="AV466" s="96">
        <v>1.7007688970266668</v>
      </c>
      <c r="AW466">
        <v>179.26410000000001</v>
      </c>
      <c r="AX466" s="96">
        <v>3.1316907492133339</v>
      </c>
      <c r="AY466">
        <v>3.4000000000000002E-4</v>
      </c>
      <c r="AZ466">
        <v>161.54390000000001</v>
      </c>
      <c r="BA466" s="96">
        <v>2.94159825328</v>
      </c>
      <c r="BB466">
        <v>198.59180000000001</v>
      </c>
      <c r="BC466" s="96">
        <v>3.3440553870977783</v>
      </c>
      <c r="BD466">
        <v>15.16340624</v>
      </c>
      <c r="BE466" s="96">
        <f t="shared" si="58"/>
        <v>6895.0494955382346</v>
      </c>
      <c r="BF466" s="96">
        <f t="shared" si="59"/>
        <v>526.39381236671761</v>
      </c>
      <c r="BG466" s="96">
        <f t="shared" si="60"/>
        <v>521.70517870975164</v>
      </c>
      <c r="BH466">
        <v>6901.4476355368934</v>
      </c>
      <c r="BI466">
        <v>1.19476612731833E-3</v>
      </c>
      <c r="BJ466">
        <v>1.700500234694353</v>
      </c>
      <c r="BK466">
        <v>3.1287487756000072</v>
      </c>
      <c r="BL466">
        <v>1.4391489308034009</v>
      </c>
      <c r="BM466">
        <v>4.8464050881364784</v>
      </c>
      <c r="BN466">
        <v>1.7005895298852931</v>
      </c>
      <c r="BO466">
        <v>3.1287487761508892</v>
      </c>
      <c r="BP466">
        <v>1.4963872030926151E-3</v>
      </c>
      <c r="BQ466">
        <v>1.4391489308034009</v>
      </c>
      <c r="BR466">
        <v>6892.0240455583007</v>
      </c>
      <c r="BS466" s="96">
        <v>534.67741877148819</v>
      </c>
      <c r="BT466" s="96">
        <v>511.6362521612109</v>
      </c>
      <c r="BU466">
        <v>4.8464050881364784</v>
      </c>
      <c r="BV466" s="60" t="str">
        <f t="shared" si="55"/>
        <v>no propulsion</v>
      </c>
      <c r="BW466" s="30" t="s">
        <v>170</v>
      </c>
      <c r="BX466" s="96">
        <v>0.1</v>
      </c>
      <c r="BY466" s="96">
        <v>0.3</v>
      </c>
      <c r="BZ466" s="96">
        <v>0.3</v>
      </c>
      <c r="CA466" s="16">
        <v>4.36E-2</v>
      </c>
      <c r="CB466" s="16">
        <v>0.01</v>
      </c>
      <c r="CC466" s="16">
        <v>3.5000000000000003E-2</v>
      </c>
      <c r="CD466" s="96">
        <v>0.3</v>
      </c>
      <c r="CE466" s="96">
        <v>0.1</v>
      </c>
      <c r="CF466" s="31">
        <v>0.3</v>
      </c>
      <c r="CG466" s="30">
        <v>5.7</v>
      </c>
      <c r="CH466" s="96">
        <v>5.7</v>
      </c>
      <c r="CI466" s="96">
        <v>5.7</v>
      </c>
      <c r="CJ466" s="96">
        <f>Population!$CG466-Population!$CI466</f>
        <v>0</v>
      </c>
      <c r="CK466" s="118">
        <f>_xlfn.DAYS(Entries!$AY$2,Population!H466)</f>
        <v>217</v>
      </c>
      <c r="CL466" s="118">
        <f t="shared" si="56"/>
        <v>365</v>
      </c>
      <c r="CM466" s="117">
        <f>Entries!$AY$5</f>
        <v>0.15</v>
      </c>
      <c r="CN466" s="117">
        <f t="shared" si="61"/>
        <v>0</v>
      </c>
      <c r="CO466" s="119" t="str">
        <f t="shared" si="57"/>
        <v>-</v>
      </c>
      <c r="CP466" s="30" t="s">
        <v>103</v>
      </c>
      <c r="CQ466" s="96">
        <v>0</v>
      </c>
      <c r="CR466" s="96" t="s">
        <v>95</v>
      </c>
      <c r="CS466" s="96"/>
      <c r="CT466" s="31"/>
      <c r="CU466" s="30" t="s">
        <v>1539</v>
      </c>
      <c r="CV466" s="96" t="s">
        <v>1540</v>
      </c>
      <c r="CW466" s="96" t="s">
        <v>156</v>
      </c>
      <c r="CX466" s="96" t="s">
        <v>106</v>
      </c>
      <c r="CY466" s="96" t="s">
        <v>107</v>
      </c>
      <c r="CZ466" s="96" t="s">
        <v>108</v>
      </c>
      <c r="DA466" s="31"/>
      <c r="DB466" s="17" t="s">
        <v>15462</v>
      </c>
      <c r="DC466" s="17" t="s">
        <v>15500</v>
      </c>
      <c r="DD466" s="17" t="s">
        <v>15500</v>
      </c>
      <c r="DE466" s="17" t="s">
        <v>15500</v>
      </c>
      <c r="DF466" s="17" t="s">
        <v>15500</v>
      </c>
      <c r="DG466" s="23" t="s">
        <v>11171</v>
      </c>
      <c r="DH466" s="145"/>
    </row>
    <row r="467" spans="1:112" s="17" customFormat="1" x14ac:dyDescent="0.25">
      <c r="A467" s="32" t="s">
        <v>1844</v>
      </c>
      <c r="B467" s="98">
        <v>0</v>
      </c>
      <c r="C467" s="64" t="s">
        <v>15461</v>
      </c>
      <c r="D467" s="98" t="s">
        <v>1536</v>
      </c>
      <c r="E467" s="98">
        <v>46597</v>
      </c>
      <c r="F467" s="98" t="s">
        <v>1845</v>
      </c>
      <c r="G467" s="33">
        <v>64496</v>
      </c>
      <c r="H467" s="44">
        <v>44077</v>
      </c>
      <c r="I467" s="99" t="s">
        <v>111</v>
      </c>
      <c r="J467" s="99"/>
      <c r="K467" s="99"/>
      <c r="L467" s="98" t="s">
        <v>138</v>
      </c>
      <c r="M467" t="s">
        <v>139</v>
      </c>
      <c r="N467" s="98" t="s">
        <v>139</v>
      </c>
      <c r="O467" t="s">
        <v>11126</v>
      </c>
      <c r="P467" s="64" t="str">
        <f>VLOOKUP(N467,Entries!J:K,2,FALSE)</f>
        <v>EUROPEAN SPACE AGENCY</v>
      </c>
      <c r="Q467" s="38" t="s">
        <v>1538</v>
      </c>
      <c r="R467" s="32" t="s">
        <v>1538</v>
      </c>
      <c r="S467" s="98" t="s">
        <v>156</v>
      </c>
      <c r="T467" t="s">
        <v>157</v>
      </c>
      <c r="U467" s="39" t="s">
        <v>159</v>
      </c>
      <c r="V467" s="33" t="s">
        <v>159</v>
      </c>
      <c r="W467" s="64">
        <f>IF(VLOOKUP(R467,Entries!N:P,3,FALSE)=V467,1,VLOOKUP(R467,Entries!N:P,3,FALSE))</f>
        <v>1</v>
      </c>
      <c r="X467"/>
      <c r="Y467"/>
      <c r="Z467" s="98"/>
      <c r="AA467" s="98"/>
      <c r="AB467" s="98"/>
      <c r="AC467" s="98" t="s">
        <v>93</v>
      </c>
      <c r="AD467" s="98" t="s">
        <v>117</v>
      </c>
      <c r="AE467" s="98" t="s">
        <v>117</v>
      </c>
      <c r="AF467" s="98" t="s">
        <v>94</v>
      </c>
      <c r="AG467" s="98" t="s">
        <v>650</v>
      </c>
      <c r="AH467" s="98"/>
      <c r="AI467" s="98"/>
      <c r="AJ467" s="98">
        <v>1</v>
      </c>
      <c r="AK467" s="98" t="s">
        <v>95</v>
      </c>
      <c r="AL467" s="98"/>
      <c r="AM467" s="33"/>
      <c r="AN467" s="32" t="s">
        <v>96</v>
      </c>
      <c r="AO467" s="98" t="s">
        <v>97</v>
      </c>
      <c r="AP467" s="33" t="s">
        <v>97</v>
      </c>
      <c r="AQ467">
        <v>21104.427324709999</v>
      </c>
      <c r="AR467" t="s">
        <v>12088</v>
      </c>
      <c r="AS467" t="s">
        <v>11225</v>
      </c>
      <c r="AT467" t="s">
        <v>12089</v>
      </c>
      <c r="AU467">
        <v>97.446899999999999</v>
      </c>
      <c r="AV467" s="98">
        <v>1.700562948217778</v>
      </c>
      <c r="AW467">
        <v>179.43270000000001</v>
      </c>
      <c r="AX467" s="98">
        <v>3.1325442150399998</v>
      </c>
      <c r="AY467">
        <v>7.9420000000000001E-4</v>
      </c>
      <c r="AZ467">
        <v>168.5412</v>
      </c>
      <c r="BA467" s="98">
        <v>2.5431588665644447</v>
      </c>
      <c r="BB467">
        <v>191.6003</v>
      </c>
      <c r="BC467" s="98">
        <v>3.7426710520311115</v>
      </c>
      <c r="BD467">
        <v>15.156377989999999</v>
      </c>
      <c r="BE467" s="96">
        <f t="shared" si="58"/>
        <v>6897.1808925045116</v>
      </c>
      <c r="BF467" s="96">
        <f t="shared" si="59"/>
        <v>531.65863356933914</v>
      </c>
      <c r="BG467" s="96">
        <f t="shared" si="60"/>
        <v>520.70315143968492</v>
      </c>
      <c r="BH467">
        <v>6903.5713319222641</v>
      </c>
      <c r="BI467">
        <v>1.270130906026107E-3</v>
      </c>
      <c r="BJ467">
        <v>1.700679937965083</v>
      </c>
      <c r="BK467">
        <v>3.1316914006954391</v>
      </c>
      <c r="BL467">
        <v>1.8090707390436871</v>
      </c>
      <c r="BM467">
        <v>4.4765838791808763</v>
      </c>
      <c r="BN467">
        <v>1.700769298689893</v>
      </c>
      <c r="BO467">
        <v>3.131691401383907</v>
      </c>
      <c r="BP467">
        <v>1.6710648713229961E-3</v>
      </c>
      <c r="BQ467">
        <v>1.8090707390436871</v>
      </c>
      <c r="BR467">
        <v>6894.1568354663495</v>
      </c>
      <c r="BS467" s="96">
        <v>531.92302893404303</v>
      </c>
      <c r="BT467" s="96">
        <v>509.87372538728778</v>
      </c>
      <c r="BU467">
        <v>4.4765838791808763</v>
      </c>
      <c r="BV467" s="65" t="str">
        <f t="shared" si="55"/>
        <v>no propulsion</v>
      </c>
      <c r="BW467" s="32" t="s">
        <v>170</v>
      </c>
      <c r="BX467" s="98">
        <v>0.1</v>
      </c>
      <c r="BY467" s="98">
        <v>0.3</v>
      </c>
      <c r="BZ467" s="98">
        <v>0.3</v>
      </c>
      <c r="CA467" s="21">
        <v>4.36E-2</v>
      </c>
      <c r="CB467" s="21">
        <v>0.01</v>
      </c>
      <c r="CC467" s="21">
        <v>3.5000000000000003E-2</v>
      </c>
      <c r="CD467" s="98">
        <v>0.3</v>
      </c>
      <c r="CE467" s="98">
        <v>0.1</v>
      </c>
      <c r="CF467" s="33">
        <v>0.3</v>
      </c>
      <c r="CG467" s="32">
        <v>5.7</v>
      </c>
      <c r="CH467" s="98">
        <v>5.7</v>
      </c>
      <c r="CI467" s="98">
        <v>5.7</v>
      </c>
      <c r="CJ467" s="98">
        <f>Population!$CG467-Population!$CI467</f>
        <v>0</v>
      </c>
      <c r="CK467" s="120">
        <f>_xlfn.DAYS(Entries!$AY$2,Population!H467)</f>
        <v>217</v>
      </c>
      <c r="CL467" s="120">
        <f t="shared" si="56"/>
        <v>365</v>
      </c>
      <c r="CM467" s="122">
        <f>Entries!$AY$5</f>
        <v>0.15</v>
      </c>
      <c r="CN467" s="122">
        <f t="shared" si="61"/>
        <v>0</v>
      </c>
      <c r="CO467" s="121" t="str">
        <f t="shared" si="57"/>
        <v>-</v>
      </c>
      <c r="CP467" s="32" t="s">
        <v>103</v>
      </c>
      <c r="CQ467" s="98">
        <v>0</v>
      </c>
      <c r="CR467" s="98" t="s">
        <v>95</v>
      </c>
      <c r="CS467" s="98"/>
      <c r="CT467" s="33"/>
      <c r="CU467" s="32" t="s">
        <v>1539</v>
      </c>
      <c r="CV467" s="98" t="s">
        <v>1540</v>
      </c>
      <c r="CW467" s="98" t="s">
        <v>156</v>
      </c>
      <c r="CX467" s="98" t="s">
        <v>106</v>
      </c>
      <c r="CY467" s="98" t="s">
        <v>107</v>
      </c>
      <c r="CZ467" s="98" t="s">
        <v>108</v>
      </c>
      <c r="DA467" s="33"/>
      <c r="DB467" s="17" t="s">
        <v>15462</v>
      </c>
      <c r="DC467" s="17" t="s">
        <v>15500</v>
      </c>
      <c r="DD467" s="17" t="s">
        <v>15500</v>
      </c>
      <c r="DE467" s="17" t="s">
        <v>15500</v>
      </c>
      <c r="DF467" s="17" t="s">
        <v>15500</v>
      </c>
      <c r="DG467" s="23" t="s">
        <v>11171</v>
      </c>
      <c r="DH467" s="145"/>
    </row>
    <row r="468" spans="1:112" s="17" customFormat="1" x14ac:dyDescent="0.25">
      <c r="A468" s="30" t="s">
        <v>1846</v>
      </c>
      <c r="B468" s="96">
        <v>0</v>
      </c>
      <c r="C468" s="148" t="s">
        <v>15461</v>
      </c>
      <c r="D468" s="96" t="s">
        <v>1536</v>
      </c>
      <c r="E468" s="96">
        <v>46609</v>
      </c>
      <c r="F468" s="96" t="s">
        <v>1847</v>
      </c>
      <c r="G468" s="31">
        <v>64708</v>
      </c>
      <c r="H468" s="43">
        <v>44077</v>
      </c>
      <c r="I468" s="97" t="s">
        <v>111</v>
      </c>
      <c r="J468" s="97"/>
      <c r="K468" s="97"/>
      <c r="L468" s="96" t="s">
        <v>138</v>
      </c>
      <c r="M468" s="124" t="s">
        <v>139</v>
      </c>
      <c r="N468" s="96" t="s">
        <v>139</v>
      </c>
      <c r="O468" s="124" t="s">
        <v>11126</v>
      </c>
      <c r="P468" s="96" t="str">
        <f>VLOOKUP(N468,Entries!J:K,2,FALSE)</f>
        <v>EUROPEAN SPACE AGENCY</v>
      </c>
      <c r="Q468" s="123" t="s">
        <v>1538</v>
      </c>
      <c r="R468" s="30" t="s">
        <v>1538</v>
      </c>
      <c r="S468" s="96" t="s">
        <v>156</v>
      </c>
      <c r="T468" s="124" t="s">
        <v>157</v>
      </c>
      <c r="U468" s="125" t="s">
        <v>159</v>
      </c>
      <c r="V468" s="31" t="s">
        <v>159</v>
      </c>
      <c r="W468" s="64">
        <f>IF(VLOOKUP(R468,Entries!N:P,3,FALSE)=V468,1,VLOOKUP(R468,Entries!N:P,3,FALSE))</f>
        <v>1</v>
      </c>
      <c r="X468" s="124"/>
      <c r="Y468" s="124"/>
      <c r="Z468" s="96"/>
      <c r="AA468" s="96"/>
      <c r="AB468" s="96"/>
      <c r="AC468" s="96" t="s">
        <v>93</v>
      </c>
      <c r="AD468" s="96" t="s">
        <v>117</v>
      </c>
      <c r="AE468" s="96" t="s">
        <v>117</v>
      </c>
      <c r="AF468" s="96" t="s">
        <v>94</v>
      </c>
      <c r="AG468" s="96" t="s">
        <v>650</v>
      </c>
      <c r="AH468" s="96"/>
      <c r="AI468" s="96"/>
      <c r="AJ468" s="96">
        <v>1</v>
      </c>
      <c r="AK468" s="96" t="s">
        <v>95</v>
      </c>
      <c r="AL468" s="96"/>
      <c r="AM468" s="31"/>
      <c r="AN468" s="30" t="s">
        <v>96</v>
      </c>
      <c r="AO468" s="96" t="s">
        <v>97</v>
      </c>
      <c r="AP468" s="31" t="s">
        <v>97</v>
      </c>
      <c r="AQ468">
        <v>21104.514490220001</v>
      </c>
      <c r="AR468" t="s">
        <v>12090</v>
      </c>
      <c r="AS468" t="s">
        <v>11225</v>
      </c>
      <c r="AT468" t="s">
        <v>12091</v>
      </c>
      <c r="AU468">
        <v>97.435100000000006</v>
      </c>
      <c r="AV468" s="96">
        <v>1.7015595310133331</v>
      </c>
      <c r="AW468">
        <v>179.48159999999999</v>
      </c>
      <c r="AX468" s="96">
        <v>3.1316802772400001</v>
      </c>
      <c r="AY468">
        <v>4.3750000000000001E-4</v>
      </c>
      <c r="AZ468">
        <v>145.7123</v>
      </c>
      <c r="BA468" s="96">
        <v>3.4243335346711117</v>
      </c>
      <c r="BB468">
        <v>214.4393</v>
      </c>
      <c r="BC468" s="96">
        <v>2.8608471215777778</v>
      </c>
      <c r="BD468">
        <v>15.16382041</v>
      </c>
      <c r="BE468" s="96">
        <f t="shared" si="58"/>
        <v>6894.9239451350459</v>
      </c>
      <c r="BF468" s="96">
        <f t="shared" si="59"/>
        <v>526.94047436104302</v>
      </c>
      <c r="BG468" s="96">
        <f t="shared" si="60"/>
        <v>520.90741590904963</v>
      </c>
      <c r="BH468">
        <v>6901.3217210499452</v>
      </c>
      <c r="BI468">
        <v>1.3286107231517759E-3</v>
      </c>
      <c r="BJ468">
        <v>1.7004740690301401</v>
      </c>
      <c r="BK468">
        <v>3.1325448667945821</v>
      </c>
      <c r="BL468">
        <v>1.481982654005968</v>
      </c>
      <c r="BM468">
        <v>4.8038489050787074</v>
      </c>
      <c r="BN468">
        <v>1.7005633499579369</v>
      </c>
      <c r="BO468">
        <v>3.1325448673540128</v>
      </c>
      <c r="BP468">
        <v>1.5996538500788319E-3</v>
      </c>
      <c r="BQ468">
        <v>1.481982654005968</v>
      </c>
      <c r="BR468">
        <v>6891.8983771606654</v>
      </c>
      <c r="BS468" s="96">
        <v>545.49292513258115</v>
      </c>
      <c r="BT468" s="96">
        <v>526.68881858172335</v>
      </c>
      <c r="BU468">
        <v>4.8038489050787074</v>
      </c>
      <c r="BV468" s="60" t="str">
        <f t="shared" si="55"/>
        <v>no propulsion</v>
      </c>
      <c r="BW468" s="30" t="s">
        <v>170</v>
      </c>
      <c r="BX468" s="96">
        <v>0.1</v>
      </c>
      <c r="BY468" s="96">
        <v>0.3</v>
      </c>
      <c r="BZ468" s="96">
        <v>0.3</v>
      </c>
      <c r="CA468" s="16">
        <v>4.36E-2</v>
      </c>
      <c r="CB468" s="16">
        <v>0.01</v>
      </c>
      <c r="CC468" s="16">
        <v>3.5000000000000003E-2</v>
      </c>
      <c r="CD468" s="96">
        <v>0.3</v>
      </c>
      <c r="CE468" s="96">
        <v>0.1</v>
      </c>
      <c r="CF468" s="31">
        <v>0.3</v>
      </c>
      <c r="CG468" s="30">
        <v>5.7</v>
      </c>
      <c r="CH468" s="96">
        <v>5.7</v>
      </c>
      <c r="CI468" s="96">
        <v>5.7</v>
      </c>
      <c r="CJ468" s="96">
        <f>Population!$CG468-Population!$CI468</f>
        <v>0</v>
      </c>
      <c r="CK468" s="118">
        <f>_xlfn.DAYS(Entries!$AY$2,Population!H468)</f>
        <v>217</v>
      </c>
      <c r="CL468" s="118">
        <f t="shared" si="56"/>
        <v>365</v>
      </c>
      <c r="CM468" s="117">
        <f>Entries!$AY$5</f>
        <v>0.15</v>
      </c>
      <c r="CN468" s="117">
        <f t="shared" si="61"/>
        <v>0</v>
      </c>
      <c r="CO468" s="119" t="str">
        <f t="shared" si="57"/>
        <v>-</v>
      </c>
      <c r="CP468" s="30" t="s">
        <v>103</v>
      </c>
      <c r="CQ468" s="96">
        <v>0</v>
      </c>
      <c r="CR468" s="96" t="s">
        <v>95</v>
      </c>
      <c r="CS468" s="96"/>
      <c r="CT468" s="31"/>
      <c r="CU468" s="30" t="s">
        <v>1539</v>
      </c>
      <c r="CV468" s="96" t="s">
        <v>1540</v>
      </c>
      <c r="CW468" s="96" t="s">
        <v>156</v>
      </c>
      <c r="CX468" s="96" t="s">
        <v>106</v>
      </c>
      <c r="CY468" s="96" t="s">
        <v>107</v>
      </c>
      <c r="CZ468" s="96" t="s">
        <v>108</v>
      </c>
      <c r="DA468" s="31"/>
      <c r="DB468" s="17" t="s">
        <v>15462</v>
      </c>
      <c r="DC468" s="17" t="s">
        <v>15500</v>
      </c>
      <c r="DD468" s="17" t="s">
        <v>15500</v>
      </c>
      <c r="DE468" s="17" t="s">
        <v>15500</v>
      </c>
      <c r="DF468" s="17" t="s">
        <v>15500</v>
      </c>
      <c r="DG468" s="23" t="s">
        <v>11171</v>
      </c>
      <c r="DH468" s="145"/>
    </row>
    <row r="469" spans="1:112" s="17" customFormat="1" x14ac:dyDescent="0.25">
      <c r="A469" s="32" t="s">
        <v>1848</v>
      </c>
      <c r="B469" s="98">
        <v>0</v>
      </c>
      <c r="C469" s="64" t="s">
        <v>15461</v>
      </c>
      <c r="D469" s="98" t="s">
        <v>1536</v>
      </c>
      <c r="E469" s="98">
        <v>46321</v>
      </c>
      <c r="F469" s="98" t="s">
        <v>1849</v>
      </c>
      <c r="G469" s="33">
        <v>64579</v>
      </c>
      <c r="H469" s="44">
        <v>44077</v>
      </c>
      <c r="I469" s="99" t="s">
        <v>111</v>
      </c>
      <c r="J469" s="99"/>
      <c r="K469" s="99"/>
      <c r="L469" s="98" t="s">
        <v>138</v>
      </c>
      <c r="M469" t="s">
        <v>139</v>
      </c>
      <c r="N469" s="98" t="s">
        <v>139</v>
      </c>
      <c r="O469" t="s">
        <v>11126</v>
      </c>
      <c r="P469" s="64" t="str">
        <f>VLOOKUP(N469,Entries!J:K,2,FALSE)</f>
        <v>EUROPEAN SPACE AGENCY</v>
      </c>
      <c r="Q469" s="38" t="s">
        <v>1538</v>
      </c>
      <c r="R469" s="32" t="s">
        <v>1538</v>
      </c>
      <c r="S469" s="98" t="s">
        <v>156</v>
      </c>
      <c r="T469" t="s">
        <v>157</v>
      </c>
      <c r="U469" s="39" t="s">
        <v>159</v>
      </c>
      <c r="V469" s="33" t="s">
        <v>159</v>
      </c>
      <c r="W469" s="64">
        <f>IF(VLOOKUP(R469,Entries!N:P,3,FALSE)=V469,1,VLOOKUP(R469,Entries!N:P,3,FALSE))</f>
        <v>1</v>
      </c>
      <c r="X469"/>
      <c r="Y469"/>
      <c r="Z469" s="98"/>
      <c r="AA469" s="98"/>
      <c r="AB469" s="98"/>
      <c r="AC469" s="98" t="s">
        <v>93</v>
      </c>
      <c r="AD469" s="98" t="s">
        <v>117</v>
      </c>
      <c r="AE469" s="98" t="s">
        <v>117</v>
      </c>
      <c r="AF469" s="98" t="s">
        <v>94</v>
      </c>
      <c r="AG469" s="98" t="s">
        <v>650</v>
      </c>
      <c r="AH469" s="98"/>
      <c r="AI469" s="98"/>
      <c r="AJ469" s="98">
        <v>1</v>
      </c>
      <c r="AK469" s="98" t="s">
        <v>95</v>
      </c>
      <c r="AL469" s="98"/>
      <c r="AM469" s="33"/>
      <c r="AN469" s="32" t="s">
        <v>96</v>
      </c>
      <c r="AO469" s="98" t="s">
        <v>97</v>
      </c>
      <c r="AP469" s="33" t="s">
        <v>97</v>
      </c>
      <c r="AQ469">
        <v>21104.444531239998</v>
      </c>
      <c r="AR469" t="s">
        <v>12092</v>
      </c>
      <c r="AS469" t="s">
        <v>11225</v>
      </c>
      <c r="AT469" t="s">
        <v>12093</v>
      </c>
      <c r="AU469">
        <v>97.492199999999997</v>
      </c>
      <c r="AV469" s="98">
        <v>1.7005542215733334</v>
      </c>
      <c r="AW469">
        <v>179.43209999999999</v>
      </c>
      <c r="AX469" s="98">
        <v>3.1273169550177777</v>
      </c>
      <c r="AY469">
        <v>2.7010000000000001E-4</v>
      </c>
      <c r="AZ469">
        <v>196.19990000000001</v>
      </c>
      <c r="BA469" s="98">
        <v>2.6081828396488893</v>
      </c>
      <c r="BB469">
        <v>163.9145</v>
      </c>
      <c r="BC469" s="98">
        <v>3.6776645322355552</v>
      </c>
      <c r="BD469">
        <v>15.11386942</v>
      </c>
      <c r="BE469" s="96">
        <f t="shared" si="58"/>
        <v>6910.1072991506126</v>
      </c>
      <c r="BF469" s="96">
        <f t="shared" si="59"/>
        <v>540.97371913211373</v>
      </c>
      <c r="BG469" s="96">
        <f t="shared" si="60"/>
        <v>537.24087916911139</v>
      </c>
      <c r="BH469">
        <v>6916.4922792855396</v>
      </c>
      <c r="BI469">
        <v>1.0223753837785819E-3</v>
      </c>
      <c r="BJ469">
        <v>1.701470377577891</v>
      </c>
      <c r="BK469">
        <v>3.1316809288384979</v>
      </c>
      <c r="BL469">
        <v>1.3557285991644461</v>
      </c>
      <c r="BM469">
        <v>4.929453632590735</v>
      </c>
      <c r="BN469">
        <v>1.7015599327504181</v>
      </c>
      <c r="BO469">
        <v>3.1316809291957211</v>
      </c>
      <c r="BP469">
        <v>1.361217544384381E-3</v>
      </c>
      <c r="BQ469">
        <v>1.3557285991644461</v>
      </c>
      <c r="BR469">
        <v>6907.0908718571518</v>
      </c>
      <c r="BS469" s="96">
        <v>532.78826534489144</v>
      </c>
      <c r="BT469" s="96">
        <v>510.44587114963724</v>
      </c>
      <c r="BU469">
        <v>4.929453632590735</v>
      </c>
      <c r="BV469" s="65" t="str">
        <f t="shared" si="55"/>
        <v>no propulsion</v>
      </c>
      <c r="BW469" s="32" t="s">
        <v>170</v>
      </c>
      <c r="BX469" s="98">
        <v>0.1</v>
      </c>
      <c r="BY469" s="98">
        <v>0.3</v>
      </c>
      <c r="BZ469" s="98">
        <v>0.3</v>
      </c>
      <c r="CA469" s="21">
        <v>4.36E-2</v>
      </c>
      <c r="CB469" s="21">
        <v>0.01</v>
      </c>
      <c r="CC469" s="21">
        <v>3.5000000000000003E-2</v>
      </c>
      <c r="CD469" s="98">
        <v>0.3</v>
      </c>
      <c r="CE469" s="98">
        <v>0.1</v>
      </c>
      <c r="CF469" s="33">
        <v>0.3</v>
      </c>
      <c r="CG469" s="32">
        <v>5.7</v>
      </c>
      <c r="CH469" s="98">
        <v>5.7</v>
      </c>
      <c r="CI469" s="98">
        <v>5.7</v>
      </c>
      <c r="CJ469" s="98">
        <f>Population!$CG469-Population!$CI469</f>
        <v>0</v>
      </c>
      <c r="CK469" s="120">
        <f>_xlfn.DAYS(Entries!$AY$2,Population!H469)</f>
        <v>217</v>
      </c>
      <c r="CL469" s="120">
        <f t="shared" si="56"/>
        <v>365</v>
      </c>
      <c r="CM469" s="122">
        <f>Entries!$AY$5</f>
        <v>0.15</v>
      </c>
      <c r="CN469" s="122">
        <f t="shared" si="61"/>
        <v>0</v>
      </c>
      <c r="CO469" s="121" t="str">
        <f t="shared" si="57"/>
        <v>-</v>
      </c>
      <c r="CP469" s="32" t="s">
        <v>103</v>
      </c>
      <c r="CQ469" s="98">
        <v>0</v>
      </c>
      <c r="CR469" s="98" t="s">
        <v>95</v>
      </c>
      <c r="CS469" s="98"/>
      <c r="CT469" s="33"/>
      <c r="CU469" s="32" t="s">
        <v>1539</v>
      </c>
      <c r="CV469" s="98" t="s">
        <v>1540</v>
      </c>
      <c r="CW469" s="98" t="s">
        <v>156</v>
      </c>
      <c r="CX469" s="98" t="s">
        <v>106</v>
      </c>
      <c r="CY469" s="98" t="s">
        <v>107</v>
      </c>
      <c r="CZ469" s="98" t="s">
        <v>108</v>
      </c>
      <c r="DA469" s="33"/>
      <c r="DB469" s="17" t="s">
        <v>15462</v>
      </c>
      <c r="DC469" s="17" t="s">
        <v>15500</v>
      </c>
      <c r="DD469" s="17" t="s">
        <v>15500</v>
      </c>
      <c r="DE469" s="17" t="s">
        <v>15500</v>
      </c>
      <c r="DF469" s="17" t="s">
        <v>15500</v>
      </c>
      <c r="DG469" s="23" t="s">
        <v>11171</v>
      </c>
      <c r="DH469" s="145"/>
    </row>
    <row r="470" spans="1:112" s="17" customFormat="1" x14ac:dyDescent="0.25">
      <c r="A470" s="30" t="s">
        <v>1850</v>
      </c>
      <c r="B470" s="96">
        <v>0</v>
      </c>
      <c r="C470" s="148" t="s">
        <v>15461</v>
      </c>
      <c r="D470" s="96" t="s">
        <v>1536</v>
      </c>
      <c r="E470" s="96">
        <v>46596</v>
      </c>
      <c r="F470" s="96" t="s">
        <v>1851</v>
      </c>
      <c r="G470" s="31">
        <v>64744</v>
      </c>
      <c r="H470" s="43">
        <v>44077</v>
      </c>
      <c r="I470" s="97" t="s">
        <v>111</v>
      </c>
      <c r="J470" s="97"/>
      <c r="K470" s="97"/>
      <c r="L470" s="96" t="s">
        <v>138</v>
      </c>
      <c r="M470" s="124" t="s">
        <v>139</v>
      </c>
      <c r="N470" s="96" t="s">
        <v>139</v>
      </c>
      <c r="O470" s="124" t="s">
        <v>11126</v>
      </c>
      <c r="P470" s="96" t="str">
        <f>VLOOKUP(N470,Entries!J:K,2,FALSE)</f>
        <v>EUROPEAN SPACE AGENCY</v>
      </c>
      <c r="Q470" s="123" t="s">
        <v>1538</v>
      </c>
      <c r="R470" s="30" t="s">
        <v>1538</v>
      </c>
      <c r="S470" s="96" t="s">
        <v>156</v>
      </c>
      <c r="T470" s="124" t="s">
        <v>157</v>
      </c>
      <c r="U470" s="125" t="s">
        <v>159</v>
      </c>
      <c r="V470" s="31" t="s">
        <v>159</v>
      </c>
      <c r="W470" s="64">
        <f>IF(VLOOKUP(R470,Entries!N:P,3,FALSE)=V470,1,VLOOKUP(R470,Entries!N:P,3,FALSE))</f>
        <v>1</v>
      </c>
      <c r="X470" s="124"/>
      <c r="Y470" s="124"/>
      <c r="Z470" s="96"/>
      <c r="AA470" s="96"/>
      <c r="AB470" s="96"/>
      <c r="AC470" s="96" t="s">
        <v>93</v>
      </c>
      <c r="AD470" s="96" t="s">
        <v>117</v>
      </c>
      <c r="AE470" s="96" t="s">
        <v>117</v>
      </c>
      <c r="AF470" s="96" t="s">
        <v>94</v>
      </c>
      <c r="AG470" s="96" t="s">
        <v>650</v>
      </c>
      <c r="AH470" s="96"/>
      <c r="AI470" s="96"/>
      <c r="AJ470" s="96">
        <v>1</v>
      </c>
      <c r="AK470" s="96" t="s">
        <v>95</v>
      </c>
      <c r="AL470" s="96"/>
      <c r="AM470" s="31"/>
      <c r="AN470" s="30" t="s">
        <v>96</v>
      </c>
      <c r="AO470" s="96" t="s">
        <v>97</v>
      </c>
      <c r="AP470" s="31" t="s">
        <v>97</v>
      </c>
      <c r="AQ470">
        <v>21104.27438001</v>
      </c>
      <c r="AR470" t="s">
        <v>11798</v>
      </c>
      <c r="AS470" t="s">
        <v>11225</v>
      </c>
      <c r="AT470" t="s">
        <v>12094</v>
      </c>
      <c r="AU470">
        <v>97.434600000000003</v>
      </c>
      <c r="AV470" s="96">
        <v>1.7005559669022223</v>
      </c>
      <c r="AW470">
        <v>179.18209999999999</v>
      </c>
      <c r="AX470" s="96">
        <v>3.1282838672222226</v>
      </c>
      <c r="AY470">
        <v>5.0129999999999999E-4</v>
      </c>
      <c r="AZ470">
        <v>149.43790000000001</v>
      </c>
      <c r="BA470" s="96">
        <v>2.8489247799377777</v>
      </c>
      <c r="BB470">
        <v>210.71469999999999</v>
      </c>
      <c r="BC470" s="96">
        <v>3.4367777296488891</v>
      </c>
      <c r="BD470">
        <v>15.161450800000001</v>
      </c>
      <c r="BE470" s="96">
        <f t="shared" si="58"/>
        <v>6895.6423396732698</v>
      </c>
      <c r="BF470" s="96">
        <f t="shared" si="59"/>
        <v>528.09912517814791</v>
      </c>
      <c r="BG470" s="96">
        <f t="shared" si="60"/>
        <v>521.18555416839172</v>
      </c>
      <c r="BH470">
        <v>6902.0385670478881</v>
      </c>
      <c r="BI470">
        <v>1.332547493851354E-3</v>
      </c>
      <c r="BJ470">
        <v>1.7004653668418219</v>
      </c>
      <c r="BK470">
        <v>3.1273176055833449</v>
      </c>
      <c r="BL470">
        <v>1.5351608540711941</v>
      </c>
      <c r="BM470">
        <v>4.7506880627665042</v>
      </c>
      <c r="BN470">
        <v>1.7005546232744759</v>
      </c>
      <c r="BO470">
        <v>3.1273176062576789</v>
      </c>
      <c r="BP470">
        <v>1.620748256723975E-3</v>
      </c>
      <c r="BQ470">
        <v>1.5351608540711941</v>
      </c>
      <c r="BR470">
        <v>6892.6170682472648</v>
      </c>
      <c r="BS470" s="96">
        <v>533.34552827738207</v>
      </c>
      <c r="BT470" s="96">
        <v>510.95270697304568</v>
      </c>
      <c r="BU470">
        <v>4.7506880627665042</v>
      </c>
      <c r="BV470" s="60" t="str">
        <f t="shared" si="55"/>
        <v>no propulsion</v>
      </c>
      <c r="BW470" s="30" t="s">
        <v>170</v>
      </c>
      <c r="BX470" s="96">
        <v>0.1</v>
      </c>
      <c r="BY470" s="96">
        <v>0.3</v>
      </c>
      <c r="BZ470" s="96">
        <v>0.3</v>
      </c>
      <c r="CA470" s="16">
        <v>4.36E-2</v>
      </c>
      <c r="CB470" s="16">
        <v>0.01</v>
      </c>
      <c r="CC470" s="16">
        <v>3.5000000000000003E-2</v>
      </c>
      <c r="CD470" s="96">
        <v>0.3</v>
      </c>
      <c r="CE470" s="96">
        <v>0.1</v>
      </c>
      <c r="CF470" s="31">
        <v>0.3</v>
      </c>
      <c r="CG470" s="30">
        <v>5.7</v>
      </c>
      <c r="CH470" s="96">
        <v>5.7</v>
      </c>
      <c r="CI470" s="96">
        <v>5.7</v>
      </c>
      <c r="CJ470" s="96">
        <f>Population!$CG470-Population!$CI470</f>
        <v>0</v>
      </c>
      <c r="CK470" s="118">
        <f>_xlfn.DAYS(Entries!$AY$2,Population!H470)</f>
        <v>217</v>
      </c>
      <c r="CL470" s="118">
        <f t="shared" si="56"/>
        <v>365</v>
      </c>
      <c r="CM470" s="117">
        <f>Entries!$AY$5</f>
        <v>0.15</v>
      </c>
      <c r="CN470" s="117">
        <f t="shared" si="61"/>
        <v>0</v>
      </c>
      <c r="CO470" s="119" t="str">
        <f t="shared" si="57"/>
        <v>-</v>
      </c>
      <c r="CP470" s="30" t="s">
        <v>103</v>
      </c>
      <c r="CQ470" s="96">
        <v>0</v>
      </c>
      <c r="CR470" s="96" t="s">
        <v>95</v>
      </c>
      <c r="CS470" s="96"/>
      <c r="CT470" s="31"/>
      <c r="CU470" s="30" t="s">
        <v>1539</v>
      </c>
      <c r="CV470" s="96" t="s">
        <v>1540</v>
      </c>
      <c r="CW470" s="96" t="s">
        <v>156</v>
      </c>
      <c r="CX470" s="96" t="s">
        <v>106</v>
      </c>
      <c r="CY470" s="96" t="s">
        <v>107</v>
      </c>
      <c r="CZ470" s="96" t="s">
        <v>108</v>
      </c>
      <c r="DA470" s="31"/>
      <c r="DB470" s="17" t="s">
        <v>15462</v>
      </c>
      <c r="DC470" s="17" t="s">
        <v>15500</v>
      </c>
      <c r="DD470" s="17" t="s">
        <v>15500</v>
      </c>
      <c r="DE470" s="17" t="s">
        <v>15500</v>
      </c>
      <c r="DF470" s="17" t="s">
        <v>15500</v>
      </c>
      <c r="DG470" s="23" t="s">
        <v>11171</v>
      </c>
      <c r="DH470" s="145"/>
    </row>
    <row r="471" spans="1:112" s="17" customFormat="1" x14ac:dyDescent="0.25">
      <c r="A471" s="32" t="s">
        <v>1852</v>
      </c>
      <c r="B471" s="98">
        <v>0</v>
      </c>
      <c r="C471" s="64" t="s">
        <v>15461</v>
      </c>
      <c r="D471" s="98" t="s">
        <v>1536</v>
      </c>
      <c r="E471" s="98">
        <v>46735</v>
      </c>
      <c r="F471" s="98" t="s">
        <v>1853</v>
      </c>
      <c r="G471" s="33">
        <v>64872</v>
      </c>
      <c r="H471" s="44">
        <v>44077</v>
      </c>
      <c r="I471" s="99" t="s">
        <v>111</v>
      </c>
      <c r="J471" s="99"/>
      <c r="K471" s="99"/>
      <c r="L471" s="98" t="s">
        <v>138</v>
      </c>
      <c r="M471" t="s">
        <v>139</v>
      </c>
      <c r="N471" s="98" t="s">
        <v>139</v>
      </c>
      <c r="O471" t="s">
        <v>11126</v>
      </c>
      <c r="P471" s="64" t="str">
        <f>VLOOKUP(N471,Entries!J:K,2,FALSE)</f>
        <v>EUROPEAN SPACE AGENCY</v>
      </c>
      <c r="Q471" s="38" t="s">
        <v>1538</v>
      </c>
      <c r="R471" s="32" t="s">
        <v>1538</v>
      </c>
      <c r="S471" s="98" t="s">
        <v>156</v>
      </c>
      <c r="T471" t="s">
        <v>157</v>
      </c>
      <c r="U471" s="39" t="s">
        <v>159</v>
      </c>
      <c r="V471" s="33" t="s">
        <v>159</v>
      </c>
      <c r="W471" s="64">
        <f>IF(VLOOKUP(R471,Entries!N:P,3,FALSE)=V471,1,VLOOKUP(R471,Entries!N:P,3,FALSE))</f>
        <v>1</v>
      </c>
      <c r="X471"/>
      <c r="Y471"/>
      <c r="Z471" s="98"/>
      <c r="AA471" s="98"/>
      <c r="AB471" s="98"/>
      <c r="AC471" s="98" t="s">
        <v>93</v>
      </c>
      <c r="AD471" s="98" t="s">
        <v>117</v>
      </c>
      <c r="AE471" s="98" t="s">
        <v>117</v>
      </c>
      <c r="AF471" s="98" t="s">
        <v>94</v>
      </c>
      <c r="AG471" s="98" t="s">
        <v>650</v>
      </c>
      <c r="AH471" s="98"/>
      <c r="AI471" s="98"/>
      <c r="AJ471" s="98">
        <v>1</v>
      </c>
      <c r="AK471" s="98" t="s">
        <v>95</v>
      </c>
      <c r="AL471" s="98"/>
      <c r="AM471" s="33"/>
      <c r="AN471" s="32" t="s">
        <v>96</v>
      </c>
      <c r="AO471" s="98" t="s">
        <v>97</v>
      </c>
      <c r="AP471" s="33" t="s">
        <v>97</v>
      </c>
      <c r="AQ471">
        <v>21104.51350171</v>
      </c>
      <c r="AR471" t="s">
        <v>12095</v>
      </c>
      <c r="AS471" t="s">
        <v>11225</v>
      </c>
      <c r="AT471" t="s">
        <v>12096</v>
      </c>
      <c r="AU471">
        <v>97.434700000000007</v>
      </c>
      <c r="AV471" s="98">
        <v>1.7005821468355555</v>
      </c>
      <c r="AW471">
        <v>179.23750000000001</v>
      </c>
      <c r="AX471" s="98">
        <v>3.1256396939555562</v>
      </c>
      <c r="AY471">
        <v>6.3920000000000003E-4</v>
      </c>
      <c r="AZ471">
        <v>163.23140000000001</v>
      </c>
      <c r="BA471" s="98">
        <v>2.5840763570355558</v>
      </c>
      <c r="BB471">
        <v>196.91290000000001</v>
      </c>
      <c r="BC471" s="98">
        <v>3.7018495546488897</v>
      </c>
      <c r="BD471">
        <v>15.159697039999999</v>
      </c>
      <c r="BE471" s="96">
        <f t="shared" si="58"/>
        <v>6896.1741475108211</v>
      </c>
      <c r="BF471" s="96">
        <f t="shared" si="59"/>
        <v>529.58218202590979</v>
      </c>
      <c r="BG471" s="96">
        <f t="shared" si="60"/>
        <v>520.76611299573233</v>
      </c>
      <c r="BH471">
        <v>6902.5676098983768</v>
      </c>
      <c r="BI471">
        <v>1.2680914811176839E-3</v>
      </c>
      <c r="BJ471">
        <v>1.700467124767977</v>
      </c>
      <c r="BK471">
        <v>3.1282845187593531</v>
      </c>
      <c r="BL471">
        <v>1.675998394365392</v>
      </c>
      <c r="BM471">
        <v>4.6097053435385096</v>
      </c>
      <c r="BN471">
        <v>1.700556368536043</v>
      </c>
      <c r="BO471">
        <v>3.1282845186581869</v>
      </c>
      <c r="BP471">
        <v>1.6242809289501721E-3</v>
      </c>
      <c r="BQ471">
        <v>1.675998394365392</v>
      </c>
      <c r="BR471">
        <v>6893.1491176252139</v>
      </c>
      <c r="BS471" s="96">
        <v>533.08093710461253</v>
      </c>
      <c r="BT471" s="96">
        <v>510.22189516294293</v>
      </c>
      <c r="BU471">
        <v>4.6097053435385096</v>
      </c>
      <c r="BV471" s="65" t="str">
        <f t="shared" si="55"/>
        <v>no propulsion</v>
      </c>
      <c r="BW471" s="32" t="s">
        <v>170</v>
      </c>
      <c r="BX471" s="98">
        <v>0.1</v>
      </c>
      <c r="BY471" s="98">
        <v>0.3</v>
      </c>
      <c r="BZ471" s="98">
        <v>0.3</v>
      </c>
      <c r="CA471" s="21">
        <v>4.36E-2</v>
      </c>
      <c r="CB471" s="21">
        <v>0.01</v>
      </c>
      <c r="CC471" s="21">
        <v>3.5000000000000003E-2</v>
      </c>
      <c r="CD471" s="98">
        <v>0.3</v>
      </c>
      <c r="CE471" s="98">
        <v>0.1</v>
      </c>
      <c r="CF471" s="33">
        <v>0.3</v>
      </c>
      <c r="CG471" s="32">
        <v>5.7</v>
      </c>
      <c r="CH471" s="98">
        <v>5.7</v>
      </c>
      <c r="CI471" s="98">
        <v>5.7</v>
      </c>
      <c r="CJ471" s="98">
        <f>Population!$CG471-Population!$CI471</f>
        <v>0</v>
      </c>
      <c r="CK471" s="120">
        <f>_xlfn.DAYS(Entries!$AY$2,Population!H471)</f>
        <v>217</v>
      </c>
      <c r="CL471" s="120">
        <f t="shared" si="56"/>
        <v>365</v>
      </c>
      <c r="CM471" s="122">
        <f>Entries!$AY$5</f>
        <v>0.15</v>
      </c>
      <c r="CN471" s="122">
        <f t="shared" si="61"/>
        <v>0</v>
      </c>
      <c r="CO471" s="121" t="str">
        <f t="shared" si="57"/>
        <v>-</v>
      </c>
      <c r="CP471" s="32" t="s">
        <v>103</v>
      </c>
      <c r="CQ471" s="98">
        <v>0</v>
      </c>
      <c r="CR471" s="98" t="s">
        <v>95</v>
      </c>
      <c r="CS471" s="98"/>
      <c r="CT471" s="33"/>
      <c r="CU471" s="32" t="s">
        <v>1539</v>
      </c>
      <c r="CV471" s="98" t="s">
        <v>1540</v>
      </c>
      <c r="CW471" s="98" t="s">
        <v>156</v>
      </c>
      <c r="CX471" s="98" t="s">
        <v>106</v>
      </c>
      <c r="CY471" s="98" t="s">
        <v>107</v>
      </c>
      <c r="CZ471" s="98" t="s">
        <v>108</v>
      </c>
      <c r="DA471" s="33"/>
      <c r="DB471" s="17" t="s">
        <v>15462</v>
      </c>
      <c r="DC471" s="17" t="s">
        <v>15500</v>
      </c>
      <c r="DD471" s="17" t="s">
        <v>15500</v>
      </c>
      <c r="DE471" s="17" t="s">
        <v>15500</v>
      </c>
      <c r="DF471" s="17" t="s">
        <v>15500</v>
      </c>
      <c r="DG471" s="23" t="s">
        <v>11171</v>
      </c>
      <c r="DH471" s="145"/>
    </row>
    <row r="472" spans="1:112" s="17" customFormat="1" x14ac:dyDescent="0.25">
      <c r="A472" s="30" t="s">
        <v>1854</v>
      </c>
      <c r="B472" s="96">
        <v>0</v>
      </c>
      <c r="C472" s="148" t="s">
        <v>15461</v>
      </c>
      <c r="D472" s="96" t="s">
        <v>1536</v>
      </c>
      <c r="E472" s="96">
        <v>46737</v>
      </c>
      <c r="F472" s="96" t="s">
        <v>1855</v>
      </c>
      <c r="G472" s="31">
        <v>64871</v>
      </c>
      <c r="H472" s="43">
        <v>44077</v>
      </c>
      <c r="I472" s="97" t="s">
        <v>111</v>
      </c>
      <c r="J472" s="97"/>
      <c r="K472" s="97"/>
      <c r="L472" s="96" t="s">
        <v>138</v>
      </c>
      <c r="M472" s="124" t="s">
        <v>139</v>
      </c>
      <c r="N472" s="96" t="s">
        <v>139</v>
      </c>
      <c r="O472" s="124" t="s">
        <v>11126</v>
      </c>
      <c r="P472" s="96" t="str">
        <f>VLOOKUP(N472,Entries!J:K,2,FALSE)</f>
        <v>EUROPEAN SPACE AGENCY</v>
      </c>
      <c r="Q472" s="123" t="s">
        <v>1538</v>
      </c>
      <c r="R472" s="30" t="s">
        <v>1538</v>
      </c>
      <c r="S472" s="96" t="s">
        <v>156</v>
      </c>
      <c r="T472" s="124" t="s">
        <v>157</v>
      </c>
      <c r="U472" s="125" t="s">
        <v>159</v>
      </c>
      <c r="V472" s="31" t="s">
        <v>159</v>
      </c>
      <c r="W472" s="64">
        <f>IF(VLOOKUP(R472,Entries!N:P,3,FALSE)=V472,1,VLOOKUP(R472,Entries!N:P,3,FALSE))</f>
        <v>1</v>
      </c>
      <c r="X472" s="124"/>
      <c r="Y472" s="124"/>
      <c r="Z472" s="96"/>
      <c r="AA472" s="96"/>
      <c r="AB472" s="96"/>
      <c r="AC472" s="96" t="s">
        <v>93</v>
      </c>
      <c r="AD472" s="96" t="s">
        <v>117</v>
      </c>
      <c r="AE472" s="96" t="s">
        <v>117</v>
      </c>
      <c r="AF472" s="96" t="s">
        <v>94</v>
      </c>
      <c r="AG472" s="96" t="s">
        <v>650</v>
      </c>
      <c r="AH472" s="96"/>
      <c r="AI472" s="96"/>
      <c r="AJ472" s="96">
        <v>1</v>
      </c>
      <c r="AK472" s="96" t="s">
        <v>95</v>
      </c>
      <c r="AL472" s="96"/>
      <c r="AM472" s="31"/>
      <c r="AN472" s="30" t="s">
        <v>96</v>
      </c>
      <c r="AO472" s="96" t="s">
        <v>97</v>
      </c>
      <c r="AP472" s="31" t="s">
        <v>97</v>
      </c>
      <c r="AQ472">
        <v>21104.148215500001</v>
      </c>
      <c r="AR472" t="s">
        <v>12097</v>
      </c>
      <c r="AS472" t="s">
        <v>11225</v>
      </c>
      <c r="AT472" t="s">
        <v>12098</v>
      </c>
      <c r="AU472">
        <v>97.436199999999999</v>
      </c>
      <c r="AV472" s="96">
        <v>1.7008422008400002</v>
      </c>
      <c r="AW472">
        <v>179.08600000000001</v>
      </c>
      <c r="AX472" s="96">
        <v>3.1268736414800005</v>
      </c>
      <c r="AY472">
        <v>5.5559999999999995E-4</v>
      </c>
      <c r="AZ472">
        <v>148.05670000000001</v>
      </c>
      <c r="BA472" s="96">
        <v>3.1763816407422225</v>
      </c>
      <c r="BB472">
        <v>212.10040000000001</v>
      </c>
      <c r="BC472" s="96">
        <v>3.1089089712266667</v>
      </c>
      <c r="BD472">
        <v>15.1613378</v>
      </c>
      <c r="BE472" s="96">
        <f t="shared" si="58"/>
        <v>6895.6766025519437</v>
      </c>
      <c r="BF472" s="96">
        <f t="shared" si="59"/>
        <v>528.50784047232173</v>
      </c>
      <c r="BG472" s="96">
        <f t="shared" si="60"/>
        <v>520.84536463156564</v>
      </c>
      <c r="BH472">
        <v>6902.0723006128619</v>
      </c>
      <c r="BI472">
        <v>1.3708002780757429E-3</v>
      </c>
      <c r="BJ472">
        <v>1.700493274208386</v>
      </c>
      <c r="BK472">
        <v>3.125640344122933</v>
      </c>
      <c r="BL472">
        <v>1.5652334348013419</v>
      </c>
      <c r="BM472">
        <v>4.7206939899250537</v>
      </c>
      <c r="BN472">
        <v>1.7005825485487569</v>
      </c>
      <c r="BO472">
        <v>3.1256403448797769</v>
      </c>
      <c r="BP472">
        <v>1.658218337297832E-3</v>
      </c>
      <c r="BQ472">
        <v>1.5652334348013419</v>
      </c>
      <c r="BR472">
        <v>6892.6514161337782</v>
      </c>
      <c r="BS472" s="96">
        <v>533.57766321174222</v>
      </c>
      <c r="BT472" s="96">
        <v>512.79864817092039</v>
      </c>
      <c r="BU472">
        <v>4.7206939899250537</v>
      </c>
      <c r="BV472" s="60" t="str">
        <f t="shared" si="55"/>
        <v>no propulsion</v>
      </c>
      <c r="BW472" s="30" t="s">
        <v>170</v>
      </c>
      <c r="BX472" s="96">
        <v>0.1</v>
      </c>
      <c r="BY472" s="96">
        <v>0.3</v>
      </c>
      <c r="BZ472" s="96">
        <v>0.3</v>
      </c>
      <c r="CA472" s="16">
        <v>4.36E-2</v>
      </c>
      <c r="CB472" s="16">
        <v>0.01</v>
      </c>
      <c r="CC472" s="16">
        <v>3.5000000000000003E-2</v>
      </c>
      <c r="CD472" s="96">
        <v>0.3</v>
      </c>
      <c r="CE472" s="96">
        <v>0.1</v>
      </c>
      <c r="CF472" s="31">
        <v>0.3</v>
      </c>
      <c r="CG472" s="30">
        <v>5.7</v>
      </c>
      <c r="CH472" s="96">
        <v>5.7</v>
      </c>
      <c r="CI472" s="96">
        <v>5.7</v>
      </c>
      <c r="CJ472" s="96">
        <f>Population!$CG472-Population!$CI472</f>
        <v>0</v>
      </c>
      <c r="CK472" s="118">
        <f>_xlfn.DAYS(Entries!$AY$2,Population!H472)</f>
        <v>217</v>
      </c>
      <c r="CL472" s="118">
        <f t="shared" si="56"/>
        <v>365</v>
      </c>
      <c r="CM472" s="117">
        <f>Entries!$AY$5</f>
        <v>0.15</v>
      </c>
      <c r="CN472" s="117">
        <f t="shared" si="61"/>
        <v>0</v>
      </c>
      <c r="CO472" s="119" t="str">
        <f t="shared" si="57"/>
        <v>-</v>
      </c>
      <c r="CP472" s="30" t="s">
        <v>103</v>
      </c>
      <c r="CQ472" s="96">
        <v>0</v>
      </c>
      <c r="CR472" s="96" t="s">
        <v>95</v>
      </c>
      <c r="CS472" s="96"/>
      <c r="CT472" s="31"/>
      <c r="CU472" s="30" t="s">
        <v>1539</v>
      </c>
      <c r="CV472" s="96" t="s">
        <v>1540</v>
      </c>
      <c r="CW472" s="96" t="s">
        <v>156</v>
      </c>
      <c r="CX472" s="96" t="s">
        <v>106</v>
      </c>
      <c r="CY472" s="96" t="s">
        <v>107</v>
      </c>
      <c r="CZ472" s="96" t="s">
        <v>108</v>
      </c>
      <c r="DA472" s="31"/>
      <c r="DB472" s="17" t="s">
        <v>15462</v>
      </c>
      <c r="DC472" s="17" t="s">
        <v>15500</v>
      </c>
      <c r="DD472" s="17" t="s">
        <v>15500</v>
      </c>
      <c r="DE472" s="17" t="s">
        <v>15500</v>
      </c>
      <c r="DF472" s="17" t="s">
        <v>15500</v>
      </c>
      <c r="DG472" s="23" t="s">
        <v>11171</v>
      </c>
      <c r="DH472" s="145"/>
    </row>
    <row r="473" spans="1:112" s="17" customFormat="1" x14ac:dyDescent="0.25">
      <c r="A473" s="32" t="s">
        <v>1856</v>
      </c>
      <c r="B473" s="98">
        <v>0</v>
      </c>
      <c r="C473" s="64" t="s">
        <v>15461</v>
      </c>
      <c r="D473" s="98" t="s">
        <v>1536</v>
      </c>
      <c r="E473" s="98">
        <v>46738</v>
      </c>
      <c r="F473" s="98" t="s">
        <v>1857</v>
      </c>
      <c r="G473" s="33">
        <v>64873</v>
      </c>
      <c r="H473" s="44">
        <v>44077</v>
      </c>
      <c r="I473" s="99" t="s">
        <v>111</v>
      </c>
      <c r="J473" s="99"/>
      <c r="K473" s="99"/>
      <c r="L473" s="98" t="s">
        <v>138</v>
      </c>
      <c r="M473" t="s">
        <v>139</v>
      </c>
      <c r="N473" s="98" t="s">
        <v>139</v>
      </c>
      <c r="O473" t="s">
        <v>11126</v>
      </c>
      <c r="P473" s="64" t="str">
        <f>VLOOKUP(N473,Entries!J:K,2,FALSE)</f>
        <v>EUROPEAN SPACE AGENCY</v>
      </c>
      <c r="Q473" s="38" t="s">
        <v>1538</v>
      </c>
      <c r="R473" s="32" t="s">
        <v>1538</v>
      </c>
      <c r="S473" s="98" t="s">
        <v>156</v>
      </c>
      <c r="T473" t="s">
        <v>157</v>
      </c>
      <c r="U473" s="39" t="s">
        <v>159</v>
      </c>
      <c r="V473" s="33" t="s">
        <v>159</v>
      </c>
      <c r="W473" s="64">
        <f>IF(VLOOKUP(R473,Entries!N:P,3,FALSE)=V473,1,VLOOKUP(R473,Entries!N:P,3,FALSE))</f>
        <v>1</v>
      </c>
      <c r="X473"/>
      <c r="Y473"/>
      <c r="Z473" s="98"/>
      <c r="AA473" s="98"/>
      <c r="AB473" s="98"/>
      <c r="AC473" s="98" t="s">
        <v>93</v>
      </c>
      <c r="AD473" s="98" t="s">
        <v>117</v>
      </c>
      <c r="AE473" s="98" t="s">
        <v>117</v>
      </c>
      <c r="AF473" s="98" t="s">
        <v>94</v>
      </c>
      <c r="AG473" s="98" t="s">
        <v>650</v>
      </c>
      <c r="AH473" s="98"/>
      <c r="AI473" s="98"/>
      <c r="AJ473" s="98">
        <v>1</v>
      </c>
      <c r="AK473" s="98" t="s">
        <v>95</v>
      </c>
      <c r="AL473" s="98"/>
      <c r="AM473" s="33"/>
      <c r="AN473" s="32" t="s">
        <v>96</v>
      </c>
      <c r="AO473" s="98" t="s">
        <v>97</v>
      </c>
      <c r="AP473" s="33" t="s">
        <v>97</v>
      </c>
      <c r="AQ473">
        <v>21104.16737599</v>
      </c>
      <c r="AR473" t="s">
        <v>12099</v>
      </c>
      <c r="AS473" t="s">
        <v>11225</v>
      </c>
      <c r="AT473" t="s">
        <v>12100</v>
      </c>
      <c r="AU473">
        <v>97.451099999999997</v>
      </c>
      <c r="AV473" s="98">
        <v>1.7006345067022222</v>
      </c>
      <c r="AW473">
        <v>179.1567</v>
      </c>
      <c r="AX473" s="98">
        <v>3.133950950124444</v>
      </c>
      <c r="AY473">
        <v>6.5479999999999998E-4</v>
      </c>
      <c r="AZ473">
        <v>181.9933</v>
      </c>
      <c r="BA473" s="98">
        <v>2.4865281801066668</v>
      </c>
      <c r="BB473">
        <v>178.12739999999999</v>
      </c>
      <c r="BC473" s="98">
        <v>3.7995722644666672</v>
      </c>
      <c r="BD473">
        <v>15.15627538</v>
      </c>
      <c r="BE473" s="96">
        <f t="shared" si="58"/>
        <v>6897.2120223573302</v>
      </c>
      <c r="BF473" s="96">
        <f t="shared" si="59"/>
        <v>530.72831678956936</v>
      </c>
      <c r="BG473" s="96">
        <f t="shared" si="60"/>
        <v>521.69572792509098</v>
      </c>
      <c r="BH473">
        <v>6903.6039779508073</v>
      </c>
      <c r="BI473">
        <v>1.068095691461922E-3</v>
      </c>
      <c r="BJ473">
        <v>1.700753193480075</v>
      </c>
      <c r="BK473">
        <v>3.1268742921944002</v>
      </c>
      <c r="BL473">
        <v>1.736014633048691</v>
      </c>
      <c r="BM473">
        <v>4.5492770168773946</v>
      </c>
      <c r="BN473">
        <v>1.700842602541158</v>
      </c>
      <c r="BO473">
        <v>3.1268742925364981</v>
      </c>
      <c r="BP473">
        <v>1.50699506392705E-3</v>
      </c>
      <c r="BQ473">
        <v>1.736014633048691</v>
      </c>
      <c r="BR473">
        <v>6894.1881556913313</v>
      </c>
      <c r="BS473" s="96">
        <v>532.73433503815522</v>
      </c>
      <c r="BT473" s="96">
        <v>509.06990591830345</v>
      </c>
      <c r="BU473">
        <v>4.5492770168773946</v>
      </c>
      <c r="BV473" s="65" t="str">
        <f t="shared" si="55"/>
        <v>no propulsion</v>
      </c>
      <c r="BW473" s="32" t="s">
        <v>170</v>
      </c>
      <c r="BX473" s="98">
        <v>0.1</v>
      </c>
      <c r="BY473" s="98">
        <v>0.3</v>
      </c>
      <c r="BZ473" s="98">
        <v>0.3</v>
      </c>
      <c r="CA473" s="21">
        <v>4.36E-2</v>
      </c>
      <c r="CB473" s="21">
        <v>0.01</v>
      </c>
      <c r="CC473" s="21">
        <v>3.5000000000000003E-2</v>
      </c>
      <c r="CD473" s="98">
        <v>0.3</v>
      </c>
      <c r="CE473" s="98">
        <v>0.1</v>
      </c>
      <c r="CF473" s="33">
        <v>0.3</v>
      </c>
      <c r="CG473" s="32">
        <v>5.7</v>
      </c>
      <c r="CH473" s="98">
        <v>5.7</v>
      </c>
      <c r="CI473" s="98">
        <v>5.7</v>
      </c>
      <c r="CJ473" s="98">
        <f>Population!$CG473-Population!$CI473</f>
        <v>0</v>
      </c>
      <c r="CK473" s="120">
        <f>_xlfn.DAYS(Entries!$AY$2,Population!H473)</f>
        <v>217</v>
      </c>
      <c r="CL473" s="120">
        <f t="shared" si="56"/>
        <v>365</v>
      </c>
      <c r="CM473" s="122">
        <f>Entries!$AY$5</f>
        <v>0.15</v>
      </c>
      <c r="CN473" s="122">
        <f t="shared" si="61"/>
        <v>0</v>
      </c>
      <c r="CO473" s="121" t="str">
        <f t="shared" si="57"/>
        <v>-</v>
      </c>
      <c r="CP473" s="32" t="s">
        <v>103</v>
      </c>
      <c r="CQ473" s="98">
        <v>0</v>
      </c>
      <c r="CR473" s="98" t="s">
        <v>95</v>
      </c>
      <c r="CS473" s="98"/>
      <c r="CT473" s="33"/>
      <c r="CU473" s="32" t="s">
        <v>1539</v>
      </c>
      <c r="CV473" s="98" t="s">
        <v>1540</v>
      </c>
      <c r="CW473" s="98" t="s">
        <v>156</v>
      </c>
      <c r="CX473" s="98" t="s">
        <v>106</v>
      </c>
      <c r="CY473" s="98" t="s">
        <v>107</v>
      </c>
      <c r="CZ473" s="98" t="s">
        <v>108</v>
      </c>
      <c r="DA473" s="33"/>
      <c r="DB473" s="17" t="s">
        <v>15462</v>
      </c>
      <c r="DC473" s="17" t="s">
        <v>15500</v>
      </c>
      <c r="DD473" s="17" t="s">
        <v>15500</v>
      </c>
      <c r="DE473" s="17" t="s">
        <v>15500</v>
      </c>
      <c r="DF473" s="17" t="s">
        <v>15500</v>
      </c>
      <c r="DG473" s="23" t="s">
        <v>11171</v>
      </c>
      <c r="DH473" s="145"/>
    </row>
    <row r="474" spans="1:112" s="17" customFormat="1" x14ac:dyDescent="0.25">
      <c r="A474" s="30" t="s">
        <v>1858</v>
      </c>
      <c r="B474" s="96">
        <v>0</v>
      </c>
      <c r="C474" s="148" t="s">
        <v>15461</v>
      </c>
      <c r="D474" s="96" t="s">
        <v>1536</v>
      </c>
      <c r="E474" s="96">
        <v>46812</v>
      </c>
      <c r="F474" s="96" t="s">
        <v>1859</v>
      </c>
      <c r="G474" s="31">
        <v>64961</v>
      </c>
      <c r="H474" s="43">
        <v>44077</v>
      </c>
      <c r="I474" s="97" t="s">
        <v>111</v>
      </c>
      <c r="J474" s="97"/>
      <c r="K474" s="97"/>
      <c r="L474" s="96" t="s">
        <v>138</v>
      </c>
      <c r="M474" s="124" t="s">
        <v>139</v>
      </c>
      <c r="N474" s="96" t="s">
        <v>139</v>
      </c>
      <c r="O474" s="124" t="s">
        <v>11126</v>
      </c>
      <c r="P474" s="96" t="str">
        <f>VLOOKUP(N474,Entries!J:K,2,FALSE)</f>
        <v>EUROPEAN SPACE AGENCY</v>
      </c>
      <c r="Q474" s="123" t="s">
        <v>1538</v>
      </c>
      <c r="R474" s="30" t="s">
        <v>1538</v>
      </c>
      <c r="S474" s="96" t="s">
        <v>156</v>
      </c>
      <c r="T474" s="124" t="s">
        <v>157</v>
      </c>
      <c r="U474" s="125" t="s">
        <v>159</v>
      </c>
      <c r="V474" s="31" t="s">
        <v>159</v>
      </c>
      <c r="W474" s="64">
        <f>IF(VLOOKUP(R474,Entries!N:P,3,FALSE)=V474,1,VLOOKUP(R474,Entries!N:P,3,FALSE))</f>
        <v>1</v>
      </c>
      <c r="X474" s="124"/>
      <c r="Y474" s="124"/>
      <c r="Z474" s="96"/>
      <c r="AA474" s="96"/>
      <c r="AB474" s="96"/>
      <c r="AC474" s="96" t="s">
        <v>93</v>
      </c>
      <c r="AD474" s="96" t="s">
        <v>117</v>
      </c>
      <c r="AE474" s="96" t="s">
        <v>117</v>
      </c>
      <c r="AF474" s="96" t="s">
        <v>94</v>
      </c>
      <c r="AG474" s="96" t="s">
        <v>650</v>
      </c>
      <c r="AH474" s="96"/>
      <c r="AI474" s="96"/>
      <c r="AJ474" s="96">
        <v>1</v>
      </c>
      <c r="AK474" s="96" t="s">
        <v>95</v>
      </c>
      <c r="AL474" s="96"/>
      <c r="AM474" s="31"/>
      <c r="AN474" s="30" t="s">
        <v>96</v>
      </c>
      <c r="AO474" s="96" t="s">
        <v>97</v>
      </c>
      <c r="AP474" s="31" t="s">
        <v>97</v>
      </c>
      <c r="AQ474">
        <v>21104.591032939999</v>
      </c>
      <c r="AR474" t="s">
        <v>12101</v>
      </c>
      <c r="AS474" t="s">
        <v>11225</v>
      </c>
      <c r="AT474" t="s">
        <v>12102</v>
      </c>
      <c r="AU474">
        <v>97.4392</v>
      </c>
      <c r="AV474" s="96">
        <v>1.7008247475511113</v>
      </c>
      <c r="AW474">
        <v>179.56219999999999</v>
      </c>
      <c r="AX474" s="96">
        <v>3.1311496972577779</v>
      </c>
      <c r="AY474">
        <v>6.087E-4</v>
      </c>
      <c r="AZ474">
        <v>142.4676</v>
      </c>
      <c r="BA474" s="96">
        <v>3.186974041768889</v>
      </c>
      <c r="BB474">
        <v>217.6995</v>
      </c>
      <c r="BC474" s="96">
        <v>3.0983095888844447</v>
      </c>
      <c r="BD474">
        <v>15.163808660000001</v>
      </c>
      <c r="BE474" s="96">
        <f t="shared" si="58"/>
        <v>6894.927506920335</v>
      </c>
      <c r="BF474" s="96">
        <f t="shared" si="59"/>
        <v>528.12444929379672</v>
      </c>
      <c r="BG474" s="96">
        <f t="shared" si="60"/>
        <v>519.7305645468723</v>
      </c>
      <c r="BH474">
        <v>6901.3237652743401</v>
      </c>
      <c r="BI474">
        <v>1.4478437185557491E-3</v>
      </c>
      <c r="BJ474">
        <v>1.700545579450871</v>
      </c>
      <c r="BK474">
        <v>3.1339515983364712</v>
      </c>
      <c r="BL474">
        <v>1.5732193505295791</v>
      </c>
      <c r="BM474">
        <v>4.7128826824268266</v>
      </c>
      <c r="BN474">
        <v>1.7006349084745429</v>
      </c>
      <c r="BO474">
        <v>3.1339516028176129</v>
      </c>
      <c r="BP474">
        <v>1.716828584197161E-3</v>
      </c>
      <c r="BQ474">
        <v>1.5732193505295791</v>
      </c>
      <c r="BR474">
        <v>6891.9021204782293</v>
      </c>
      <c r="BS474" s="96">
        <v>533.64366332762256</v>
      </c>
      <c r="BT474" s="96">
        <v>513.32170734136616</v>
      </c>
      <c r="BU474">
        <v>4.7128826824268266</v>
      </c>
      <c r="BV474" s="60" t="str">
        <f t="shared" si="55"/>
        <v>no propulsion</v>
      </c>
      <c r="BW474" s="30" t="s">
        <v>170</v>
      </c>
      <c r="BX474" s="96">
        <v>0.1</v>
      </c>
      <c r="BY474" s="96">
        <v>0.3</v>
      </c>
      <c r="BZ474" s="96">
        <v>0.3</v>
      </c>
      <c r="CA474" s="16">
        <v>4.36E-2</v>
      </c>
      <c r="CB474" s="16">
        <v>0.01</v>
      </c>
      <c r="CC474" s="16">
        <v>3.5000000000000003E-2</v>
      </c>
      <c r="CD474" s="96">
        <v>0.3</v>
      </c>
      <c r="CE474" s="96">
        <v>0.1</v>
      </c>
      <c r="CF474" s="31">
        <v>0.3</v>
      </c>
      <c r="CG474" s="30">
        <v>5.7</v>
      </c>
      <c r="CH474" s="96">
        <v>5.7</v>
      </c>
      <c r="CI474" s="96">
        <v>5.7</v>
      </c>
      <c r="CJ474" s="96">
        <f>Population!$CG474-Population!$CI474</f>
        <v>0</v>
      </c>
      <c r="CK474" s="118">
        <f>_xlfn.DAYS(Entries!$AY$2,Population!H474)</f>
        <v>217</v>
      </c>
      <c r="CL474" s="118">
        <f t="shared" si="56"/>
        <v>365</v>
      </c>
      <c r="CM474" s="117">
        <f>Entries!$AY$5</f>
        <v>0.15</v>
      </c>
      <c r="CN474" s="117">
        <f t="shared" si="61"/>
        <v>0</v>
      </c>
      <c r="CO474" s="119" t="str">
        <f t="shared" si="57"/>
        <v>-</v>
      </c>
      <c r="CP474" s="30" t="s">
        <v>103</v>
      </c>
      <c r="CQ474" s="96">
        <v>0</v>
      </c>
      <c r="CR474" s="96" t="s">
        <v>95</v>
      </c>
      <c r="CS474" s="96"/>
      <c r="CT474" s="31"/>
      <c r="CU474" s="30" t="s">
        <v>1539</v>
      </c>
      <c r="CV474" s="96" t="s">
        <v>1540</v>
      </c>
      <c r="CW474" s="96" t="s">
        <v>156</v>
      </c>
      <c r="CX474" s="96" t="s">
        <v>106</v>
      </c>
      <c r="CY474" s="96" t="s">
        <v>107</v>
      </c>
      <c r="CZ474" s="96" t="s">
        <v>108</v>
      </c>
      <c r="DA474" s="31"/>
      <c r="DB474" s="17" t="s">
        <v>15462</v>
      </c>
      <c r="DC474" s="17" t="s">
        <v>15500</v>
      </c>
      <c r="DD474" s="17" t="s">
        <v>15500</v>
      </c>
      <c r="DE474" s="17" t="s">
        <v>15500</v>
      </c>
      <c r="DF474" s="17" t="s">
        <v>15500</v>
      </c>
      <c r="DG474" s="23" t="s">
        <v>11171</v>
      </c>
      <c r="DH474" s="145"/>
    </row>
    <row r="475" spans="1:112" s="17" customFormat="1" x14ac:dyDescent="0.25">
      <c r="A475" s="32" t="s">
        <v>1860</v>
      </c>
      <c r="B475" s="98">
        <v>0</v>
      </c>
      <c r="C475" s="64" t="s">
        <v>15461</v>
      </c>
      <c r="D475" s="98" t="s">
        <v>1536</v>
      </c>
      <c r="E475" s="98">
        <v>46825</v>
      </c>
      <c r="F475" s="98" t="s">
        <v>1861</v>
      </c>
      <c r="G475" s="33">
        <v>64974</v>
      </c>
      <c r="H475" s="44">
        <v>44077</v>
      </c>
      <c r="I475" s="99" t="s">
        <v>111</v>
      </c>
      <c r="J475" s="99"/>
      <c r="K475" s="99"/>
      <c r="L475" s="98" t="s">
        <v>138</v>
      </c>
      <c r="M475" t="s">
        <v>139</v>
      </c>
      <c r="N475" s="98" t="s">
        <v>139</v>
      </c>
      <c r="O475" t="s">
        <v>11126</v>
      </c>
      <c r="P475" s="64" t="str">
        <f>VLOOKUP(N475,Entries!J:K,2,FALSE)</f>
        <v>EUROPEAN SPACE AGENCY</v>
      </c>
      <c r="Q475" s="38" t="s">
        <v>1538</v>
      </c>
      <c r="R475" s="32" t="s">
        <v>1538</v>
      </c>
      <c r="S475" s="98" t="s">
        <v>156</v>
      </c>
      <c r="T475" t="s">
        <v>157</v>
      </c>
      <c r="U475" s="39" t="s">
        <v>159</v>
      </c>
      <c r="V475" s="33" t="s">
        <v>159</v>
      </c>
      <c r="W475" s="64">
        <f>IF(VLOOKUP(R475,Entries!N:P,3,FALSE)=V475,1,VLOOKUP(R475,Entries!N:P,3,FALSE))</f>
        <v>1</v>
      </c>
      <c r="X475"/>
      <c r="Y475"/>
      <c r="Z475" s="98"/>
      <c r="AA475" s="98"/>
      <c r="AB475" s="98"/>
      <c r="AC475" s="98" t="s">
        <v>93</v>
      </c>
      <c r="AD475" s="98" t="s">
        <v>117</v>
      </c>
      <c r="AE475" s="98" t="s">
        <v>117</v>
      </c>
      <c r="AF475" s="98" t="s">
        <v>94</v>
      </c>
      <c r="AG475" s="98" t="s">
        <v>650</v>
      </c>
      <c r="AH475" s="98"/>
      <c r="AI475" s="98"/>
      <c r="AJ475" s="98">
        <v>1</v>
      </c>
      <c r="AK475" s="98" t="s">
        <v>95</v>
      </c>
      <c r="AL475" s="98"/>
      <c r="AM475" s="33"/>
      <c r="AN475" s="32" t="s">
        <v>96</v>
      </c>
      <c r="AO475" s="98" t="s">
        <v>97</v>
      </c>
      <c r="AP475" s="33" t="s">
        <v>97</v>
      </c>
      <c r="AQ475">
        <v>21104.43347941</v>
      </c>
      <c r="AR475" t="s">
        <v>12103</v>
      </c>
      <c r="AS475" t="s">
        <v>11225</v>
      </c>
      <c r="AT475" t="s">
        <v>12104</v>
      </c>
      <c r="AU475">
        <v>97.450100000000006</v>
      </c>
      <c r="AV475" s="98">
        <v>1.7015542950266669</v>
      </c>
      <c r="AW475">
        <v>179.40170000000001</v>
      </c>
      <c r="AX475" s="98">
        <v>3.1325773762888889</v>
      </c>
      <c r="AY475">
        <v>5.6860000000000005E-4</v>
      </c>
      <c r="AZ475">
        <v>182.6002</v>
      </c>
      <c r="BA475" s="98">
        <v>3.3309741470755556</v>
      </c>
      <c r="BB475">
        <v>177.52010000000001</v>
      </c>
      <c r="BC475" s="98">
        <v>2.9542641050266663</v>
      </c>
      <c r="BD475">
        <v>15.15530489</v>
      </c>
      <c r="BE475" s="96">
        <f t="shared" si="58"/>
        <v>6897.5064672797116</v>
      </c>
      <c r="BF475" s="96">
        <f t="shared" si="59"/>
        <v>530.42838945700714</v>
      </c>
      <c r="BG475" s="96">
        <f t="shared" si="60"/>
        <v>522.58454510241609</v>
      </c>
      <c r="BH475">
        <v>6903.8992347147714</v>
      </c>
      <c r="BI475">
        <v>1.05426720622909E-3</v>
      </c>
      <c r="BJ475">
        <v>1.7007357595628401</v>
      </c>
      <c r="BK475">
        <v>3.1311503489679731</v>
      </c>
      <c r="BL475">
        <v>1.6555315724072639</v>
      </c>
      <c r="BM475">
        <v>4.629753218449034</v>
      </c>
      <c r="BN475">
        <v>1.7008251492553099</v>
      </c>
      <c r="BO475">
        <v>3.1311503491812109</v>
      </c>
      <c r="BP475">
        <v>1.473783959852732E-3</v>
      </c>
      <c r="BQ475">
        <v>1.6555315724072639</v>
      </c>
      <c r="BR475">
        <v>6894.4826853344948</v>
      </c>
      <c r="BS475" s="96">
        <v>546.11183070733205</v>
      </c>
      <c r="BT475" s="96">
        <v>527.09020489284376</v>
      </c>
      <c r="BU475">
        <v>4.629753218449034</v>
      </c>
      <c r="BV475" s="65" t="str">
        <f t="shared" si="55"/>
        <v>no propulsion</v>
      </c>
      <c r="BW475" s="32" t="s">
        <v>170</v>
      </c>
      <c r="BX475" s="98">
        <v>0.1</v>
      </c>
      <c r="BY475" s="98">
        <v>0.3</v>
      </c>
      <c r="BZ475" s="98">
        <v>0.3</v>
      </c>
      <c r="CA475" s="21">
        <v>4.36E-2</v>
      </c>
      <c r="CB475" s="21">
        <v>0.01</v>
      </c>
      <c r="CC475" s="21">
        <v>3.5000000000000003E-2</v>
      </c>
      <c r="CD475" s="98">
        <v>0.3</v>
      </c>
      <c r="CE475" s="98">
        <v>0.1</v>
      </c>
      <c r="CF475" s="33">
        <v>0.3</v>
      </c>
      <c r="CG475" s="32">
        <v>5.7</v>
      </c>
      <c r="CH475" s="98">
        <v>5.7</v>
      </c>
      <c r="CI475" s="98">
        <v>5.7</v>
      </c>
      <c r="CJ475" s="98">
        <f>Population!$CG475-Population!$CI475</f>
        <v>0</v>
      </c>
      <c r="CK475" s="120">
        <f>_xlfn.DAYS(Entries!$AY$2,Population!H475)</f>
        <v>217</v>
      </c>
      <c r="CL475" s="120">
        <f t="shared" si="56"/>
        <v>365</v>
      </c>
      <c r="CM475" s="122">
        <f>Entries!$AY$5</f>
        <v>0.15</v>
      </c>
      <c r="CN475" s="122">
        <f t="shared" si="61"/>
        <v>0</v>
      </c>
      <c r="CO475" s="121" t="str">
        <f t="shared" si="57"/>
        <v>-</v>
      </c>
      <c r="CP475" s="32" t="s">
        <v>103</v>
      </c>
      <c r="CQ475" s="98">
        <v>0</v>
      </c>
      <c r="CR475" s="98" t="s">
        <v>95</v>
      </c>
      <c r="CS475" s="98"/>
      <c r="CT475" s="33"/>
      <c r="CU475" s="32" t="s">
        <v>1539</v>
      </c>
      <c r="CV475" s="98" t="s">
        <v>1540</v>
      </c>
      <c r="CW475" s="98" t="s">
        <v>156</v>
      </c>
      <c r="CX475" s="98" t="s">
        <v>106</v>
      </c>
      <c r="CY475" s="98" t="s">
        <v>107</v>
      </c>
      <c r="CZ475" s="98" t="s">
        <v>108</v>
      </c>
      <c r="DA475" s="33"/>
      <c r="DB475" s="17" t="s">
        <v>15462</v>
      </c>
      <c r="DC475" s="17" t="s">
        <v>15500</v>
      </c>
      <c r="DD475" s="17" t="s">
        <v>15500</v>
      </c>
      <c r="DE475" s="17" t="s">
        <v>15500</v>
      </c>
      <c r="DF475" s="17" t="s">
        <v>15500</v>
      </c>
      <c r="DG475" s="23" t="s">
        <v>11171</v>
      </c>
      <c r="DH475" s="145"/>
    </row>
    <row r="476" spans="1:112" s="17" customFormat="1" x14ac:dyDescent="0.25">
      <c r="A476" s="30" t="s">
        <v>1862</v>
      </c>
      <c r="B476" s="96">
        <v>0</v>
      </c>
      <c r="C476" s="148" t="s">
        <v>15461</v>
      </c>
      <c r="D476" s="96" t="s">
        <v>1536</v>
      </c>
      <c r="E476" s="96">
        <v>46322</v>
      </c>
      <c r="F476" s="96" t="s">
        <v>1863</v>
      </c>
      <c r="G476" s="31">
        <v>64580</v>
      </c>
      <c r="H476" s="43">
        <v>44077</v>
      </c>
      <c r="I476" s="97" t="s">
        <v>111</v>
      </c>
      <c r="J476" s="97"/>
      <c r="K476" s="97"/>
      <c r="L476" s="96" t="s">
        <v>138</v>
      </c>
      <c r="M476" s="124" t="s">
        <v>139</v>
      </c>
      <c r="N476" s="96" t="s">
        <v>139</v>
      </c>
      <c r="O476" s="124" t="s">
        <v>11126</v>
      </c>
      <c r="P476" s="96" t="str">
        <f>VLOOKUP(N476,Entries!J:K,2,FALSE)</f>
        <v>EUROPEAN SPACE AGENCY</v>
      </c>
      <c r="Q476" s="123" t="s">
        <v>1538</v>
      </c>
      <c r="R476" s="30" t="s">
        <v>1538</v>
      </c>
      <c r="S476" s="96" t="s">
        <v>156</v>
      </c>
      <c r="T476" s="124" t="s">
        <v>157</v>
      </c>
      <c r="U476" s="125" t="s">
        <v>159</v>
      </c>
      <c r="V476" s="31" t="s">
        <v>159</v>
      </c>
      <c r="W476" s="64">
        <f>IF(VLOOKUP(R476,Entries!N:P,3,FALSE)=V476,1,VLOOKUP(R476,Entries!N:P,3,FALSE))</f>
        <v>1</v>
      </c>
      <c r="X476" s="124"/>
      <c r="Y476" s="124"/>
      <c r="Z476" s="96"/>
      <c r="AA476" s="96"/>
      <c r="AB476" s="96"/>
      <c r="AC476" s="96" t="s">
        <v>93</v>
      </c>
      <c r="AD476" s="96" t="s">
        <v>117</v>
      </c>
      <c r="AE476" s="96" t="s">
        <v>117</v>
      </c>
      <c r="AF476" s="96" t="s">
        <v>94</v>
      </c>
      <c r="AG476" s="96" t="s">
        <v>650</v>
      </c>
      <c r="AH476" s="96"/>
      <c r="AI476" s="96"/>
      <c r="AJ476" s="96">
        <v>1</v>
      </c>
      <c r="AK476" s="96" t="s">
        <v>95</v>
      </c>
      <c r="AL476" s="96"/>
      <c r="AM476" s="31"/>
      <c r="AN476" s="30" t="s">
        <v>96</v>
      </c>
      <c r="AO476" s="96" t="s">
        <v>97</v>
      </c>
      <c r="AP476" s="31" t="s">
        <v>97</v>
      </c>
      <c r="AQ476">
        <v>21104.512523220001</v>
      </c>
      <c r="AR476" t="s">
        <v>11665</v>
      </c>
      <c r="AS476" t="s">
        <v>11225</v>
      </c>
      <c r="AT476" t="s">
        <v>12105</v>
      </c>
      <c r="AU476">
        <v>97.491900000000001</v>
      </c>
      <c r="AV476" s="96">
        <v>1.7015542950266669</v>
      </c>
      <c r="AW476">
        <v>179.48349999999999</v>
      </c>
      <c r="AX476" s="96">
        <v>3.1269486906222221</v>
      </c>
      <c r="AY476">
        <v>2.499E-4</v>
      </c>
      <c r="AZ476">
        <v>190.85079999999999</v>
      </c>
      <c r="BA476" s="96">
        <v>3.3658475636044445</v>
      </c>
      <c r="BB476">
        <v>169.26689999999999</v>
      </c>
      <c r="BC476" s="96">
        <v>2.9193627632355561</v>
      </c>
      <c r="BD476">
        <v>15.11219657</v>
      </c>
      <c r="BE476" s="96">
        <f t="shared" si="58"/>
        <v>6910.6172342742975</v>
      </c>
      <c r="BF476" s="96">
        <f t="shared" si="59"/>
        <v>541.34419752114263</v>
      </c>
      <c r="BG476" s="96">
        <f t="shared" si="60"/>
        <v>537.8902710274524</v>
      </c>
      <c r="BH476">
        <v>6917.001919899164</v>
      </c>
      <c r="BI476">
        <v>1.0529682590161959E-3</v>
      </c>
      <c r="BJ476">
        <v>1.7014651583028519</v>
      </c>
      <c r="BK476">
        <v>3.1325780278643358</v>
      </c>
      <c r="BL476">
        <v>1.3485698098156871</v>
      </c>
      <c r="BM476">
        <v>4.936670058508545</v>
      </c>
      <c r="BN476">
        <v>1.7015546967522619</v>
      </c>
      <c r="BO476">
        <v>3.132578028433135</v>
      </c>
      <c r="BP476">
        <v>1.37686193553096E-3</v>
      </c>
      <c r="BQ476">
        <v>1.3485698098156871</v>
      </c>
      <c r="BR476">
        <v>6907.6010178000879</v>
      </c>
      <c r="BS476" s="96">
        <v>546.09446623626445</v>
      </c>
      <c r="BT476" s="96">
        <v>527.14829845102759</v>
      </c>
      <c r="BU476">
        <v>4.936670058508545</v>
      </c>
      <c r="BV476" s="60" t="str">
        <f t="shared" si="55"/>
        <v>no propulsion</v>
      </c>
      <c r="BW476" s="30" t="s">
        <v>170</v>
      </c>
      <c r="BX476" s="96">
        <v>0.1</v>
      </c>
      <c r="BY476" s="96">
        <v>0.3</v>
      </c>
      <c r="BZ476" s="96">
        <v>0.3</v>
      </c>
      <c r="CA476" s="16">
        <v>4.36E-2</v>
      </c>
      <c r="CB476" s="16">
        <v>0.01</v>
      </c>
      <c r="CC476" s="16">
        <v>3.5000000000000003E-2</v>
      </c>
      <c r="CD476" s="96">
        <v>0.3</v>
      </c>
      <c r="CE476" s="96">
        <v>0.1</v>
      </c>
      <c r="CF476" s="31">
        <v>0.3</v>
      </c>
      <c r="CG476" s="30">
        <v>5.7</v>
      </c>
      <c r="CH476" s="96">
        <v>5.7</v>
      </c>
      <c r="CI476" s="96">
        <v>5.7</v>
      </c>
      <c r="CJ476" s="96">
        <f>Population!$CG476-Population!$CI476</f>
        <v>0</v>
      </c>
      <c r="CK476" s="118">
        <f>_xlfn.DAYS(Entries!$AY$2,Population!H476)</f>
        <v>217</v>
      </c>
      <c r="CL476" s="118">
        <f t="shared" si="56"/>
        <v>365</v>
      </c>
      <c r="CM476" s="117">
        <f>Entries!$AY$5</f>
        <v>0.15</v>
      </c>
      <c r="CN476" s="117">
        <f t="shared" si="61"/>
        <v>0</v>
      </c>
      <c r="CO476" s="119" t="str">
        <f t="shared" si="57"/>
        <v>-</v>
      </c>
      <c r="CP476" s="30" t="s">
        <v>103</v>
      </c>
      <c r="CQ476" s="96">
        <v>0</v>
      </c>
      <c r="CR476" s="96" t="s">
        <v>95</v>
      </c>
      <c r="CS476" s="96"/>
      <c r="CT476" s="31"/>
      <c r="CU476" s="30" t="s">
        <v>1539</v>
      </c>
      <c r="CV476" s="96" t="s">
        <v>1540</v>
      </c>
      <c r="CW476" s="96" t="s">
        <v>156</v>
      </c>
      <c r="CX476" s="96" t="s">
        <v>106</v>
      </c>
      <c r="CY476" s="96" t="s">
        <v>107</v>
      </c>
      <c r="CZ476" s="96" t="s">
        <v>108</v>
      </c>
      <c r="DA476" s="31"/>
      <c r="DB476" s="17" t="s">
        <v>15462</v>
      </c>
      <c r="DC476" s="17" t="s">
        <v>15500</v>
      </c>
      <c r="DD476" s="17" t="s">
        <v>15500</v>
      </c>
      <c r="DE476" s="17" t="s">
        <v>15500</v>
      </c>
      <c r="DF476" s="17" t="s">
        <v>15500</v>
      </c>
      <c r="DG476" s="23" t="s">
        <v>11171</v>
      </c>
      <c r="DH476" s="145"/>
    </row>
    <row r="477" spans="1:112" s="17" customFormat="1" x14ac:dyDescent="0.25">
      <c r="A477" s="32" t="s">
        <v>1864</v>
      </c>
      <c r="B477" s="98">
        <v>0</v>
      </c>
      <c r="C477" s="64" t="s">
        <v>15461</v>
      </c>
      <c r="D477" s="98" t="s">
        <v>1536</v>
      </c>
      <c r="E477" s="98">
        <v>46314</v>
      </c>
      <c r="F477" s="98" t="s">
        <v>1865</v>
      </c>
      <c r="G477" s="33">
        <v>64526</v>
      </c>
      <c r="H477" s="44">
        <v>44077</v>
      </c>
      <c r="I477" s="99" t="s">
        <v>111</v>
      </c>
      <c r="J477" s="99"/>
      <c r="K477" s="99"/>
      <c r="L477" s="98" t="s">
        <v>138</v>
      </c>
      <c r="M477" t="s">
        <v>139</v>
      </c>
      <c r="N477" s="98" t="s">
        <v>139</v>
      </c>
      <c r="O477" t="s">
        <v>11126</v>
      </c>
      <c r="P477" s="64" t="str">
        <f>VLOOKUP(N477,Entries!J:K,2,FALSE)</f>
        <v>EUROPEAN SPACE AGENCY</v>
      </c>
      <c r="Q477" s="38" t="s">
        <v>1538</v>
      </c>
      <c r="R477" s="32" t="s">
        <v>1538</v>
      </c>
      <c r="S477" s="98" t="s">
        <v>156</v>
      </c>
      <c r="T477" t="s">
        <v>157</v>
      </c>
      <c r="U477" s="39" t="s">
        <v>159</v>
      </c>
      <c r="V477" s="33" t="s">
        <v>159</v>
      </c>
      <c r="W477" s="64">
        <f>IF(VLOOKUP(R477,Entries!N:P,3,FALSE)=V477,1,VLOOKUP(R477,Entries!N:P,3,FALSE))</f>
        <v>1</v>
      </c>
      <c r="X477"/>
      <c r="Y477"/>
      <c r="Z477" s="98"/>
      <c r="AA477" s="98"/>
      <c r="AB477" s="98"/>
      <c r="AC477" s="98" t="s">
        <v>93</v>
      </c>
      <c r="AD477" s="98" t="s">
        <v>117</v>
      </c>
      <c r="AE477" s="98" t="s">
        <v>117</v>
      </c>
      <c r="AF477" s="98" t="s">
        <v>94</v>
      </c>
      <c r="AG477" s="98" t="s">
        <v>650</v>
      </c>
      <c r="AH477" s="98"/>
      <c r="AI477" s="98"/>
      <c r="AJ477" s="98">
        <v>1</v>
      </c>
      <c r="AK477" s="98" t="s">
        <v>95</v>
      </c>
      <c r="AL477" s="98"/>
      <c r="AM477" s="33"/>
      <c r="AN477" s="32" t="s">
        <v>96</v>
      </c>
      <c r="AO477" s="98" t="s">
        <v>97</v>
      </c>
      <c r="AP477" s="33" t="s">
        <v>97</v>
      </c>
      <c r="AQ477">
        <v>21104.181288020001</v>
      </c>
      <c r="AR477" t="s">
        <v>12106</v>
      </c>
      <c r="AS477" t="s">
        <v>11225</v>
      </c>
      <c r="AT477" t="s">
        <v>12107</v>
      </c>
      <c r="AU477">
        <v>97.491900000000001</v>
      </c>
      <c r="AV477" s="98">
        <v>1.7015455683822223</v>
      </c>
      <c r="AW477">
        <v>179.161</v>
      </c>
      <c r="AX477" s="98">
        <v>3.1263674961022225</v>
      </c>
      <c r="AY477">
        <v>2.7070000000000002E-4</v>
      </c>
      <c r="AZ477">
        <v>192.84889999999999</v>
      </c>
      <c r="BA477" s="98">
        <v>6.0561777980666669</v>
      </c>
      <c r="BB477">
        <v>167.2672</v>
      </c>
      <c r="BC477" s="98">
        <v>0.22908139798222224</v>
      </c>
      <c r="BD477">
        <v>15.1121298</v>
      </c>
      <c r="BE477" s="96">
        <f t="shared" si="58"/>
        <v>6910.6375897361768</v>
      </c>
      <c r="BF477" s="96">
        <f t="shared" si="59"/>
        <v>541.50829933171826</v>
      </c>
      <c r="BG477" s="96">
        <f t="shared" si="60"/>
        <v>537.76688014063529</v>
      </c>
      <c r="BH477">
        <v>6917.0220236819396</v>
      </c>
      <c r="BI477">
        <v>1.0361539570749581E-3</v>
      </c>
      <c r="BJ477">
        <v>1.7014651588336229</v>
      </c>
      <c r="BK477">
        <v>3.1269493413262719</v>
      </c>
      <c r="BL477">
        <v>1.363196928418331</v>
      </c>
      <c r="BM477">
        <v>4.9220149760096756</v>
      </c>
      <c r="BN477">
        <v>1.7015546967462329</v>
      </c>
      <c r="BO477">
        <v>3.126949341596255</v>
      </c>
      <c r="BP477">
        <v>1.371395936209276E-3</v>
      </c>
      <c r="BQ477">
        <v>1.363196928418331</v>
      </c>
      <c r="BR477">
        <v>6907.6213823436456</v>
      </c>
      <c r="BS477" s="96">
        <v>548.16653454804145</v>
      </c>
      <c r="BT477" s="96">
        <v>529.19932793325006</v>
      </c>
      <c r="BU477">
        <v>4.9220149760096756</v>
      </c>
      <c r="BV477" s="65" t="str">
        <f t="shared" si="55"/>
        <v>no propulsion</v>
      </c>
      <c r="BW477" s="32" t="s">
        <v>170</v>
      </c>
      <c r="BX477" s="98">
        <v>0.1</v>
      </c>
      <c r="BY477" s="98">
        <v>0.3</v>
      </c>
      <c r="BZ477" s="98">
        <v>0.3</v>
      </c>
      <c r="CA477" s="21">
        <v>4.36E-2</v>
      </c>
      <c r="CB477" s="21">
        <v>0.01</v>
      </c>
      <c r="CC477" s="21">
        <v>3.5000000000000003E-2</v>
      </c>
      <c r="CD477" s="98">
        <v>0.3</v>
      </c>
      <c r="CE477" s="98">
        <v>0.1</v>
      </c>
      <c r="CF477" s="33">
        <v>0.3</v>
      </c>
      <c r="CG477" s="32">
        <v>5.7</v>
      </c>
      <c r="CH477" s="98">
        <v>5.7</v>
      </c>
      <c r="CI477" s="98">
        <v>5.7</v>
      </c>
      <c r="CJ477" s="98">
        <f>Population!$CG477-Population!$CI477</f>
        <v>0</v>
      </c>
      <c r="CK477" s="120">
        <f>_xlfn.DAYS(Entries!$AY$2,Population!H477)</f>
        <v>217</v>
      </c>
      <c r="CL477" s="120">
        <f t="shared" si="56"/>
        <v>365</v>
      </c>
      <c r="CM477" s="122">
        <f>Entries!$AY$5</f>
        <v>0.15</v>
      </c>
      <c r="CN477" s="122">
        <f t="shared" si="61"/>
        <v>0</v>
      </c>
      <c r="CO477" s="121" t="str">
        <f t="shared" si="57"/>
        <v>-</v>
      </c>
      <c r="CP477" s="32" t="s">
        <v>103</v>
      </c>
      <c r="CQ477" s="98">
        <v>0</v>
      </c>
      <c r="CR477" s="98" t="s">
        <v>95</v>
      </c>
      <c r="CS477" s="98"/>
      <c r="CT477" s="33"/>
      <c r="CU477" s="32" t="s">
        <v>1539</v>
      </c>
      <c r="CV477" s="98" t="s">
        <v>1540</v>
      </c>
      <c r="CW477" s="98" t="s">
        <v>156</v>
      </c>
      <c r="CX477" s="98" t="s">
        <v>106</v>
      </c>
      <c r="CY477" s="98" t="s">
        <v>107</v>
      </c>
      <c r="CZ477" s="98" t="s">
        <v>108</v>
      </c>
      <c r="DA477" s="33"/>
      <c r="DB477" s="17" t="s">
        <v>15462</v>
      </c>
      <c r="DC477" s="17" t="s">
        <v>15500</v>
      </c>
      <c r="DD477" s="17" t="s">
        <v>15500</v>
      </c>
      <c r="DE477" s="17" t="s">
        <v>15500</v>
      </c>
      <c r="DF477" s="17" t="s">
        <v>15500</v>
      </c>
      <c r="DG477" s="23" t="s">
        <v>11171</v>
      </c>
      <c r="DH477" s="145"/>
    </row>
    <row r="478" spans="1:112" s="17" customFormat="1" x14ac:dyDescent="0.25">
      <c r="A478" s="30" t="s">
        <v>1866</v>
      </c>
      <c r="B478" s="96">
        <v>0</v>
      </c>
      <c r="C478" s="148" t="s">
        <v>15461</v>
      </c>
      <c r="D478" s="96" t="s">
        <v>1536</v>
      </c>
      <c r="E478" s="96">
        <v>46290</v>
      </c>
      <c r="F478" s="96" t="s">
        <v>1867</v>
      </c>
      <c r="G478" s="31">
        <v>64502</v>
      </c>
      <c r="H478" s="43">
        <v>44077</v>
      </c>
      <c r="I478" s="97" t="s">
        <v>111</v>
      </c>
      <c r="J478" s="97"/>
      <c r="K478" s="97"/>
      <c r="L478" s="96" t="s">
        <v>138</v>
      </c>
      <c r="M478" s="124" t="s">
        <v>139</v>
      </c>
      <c r="N478" s="96" t="s">
        <v>139</v>
      </c>
      <c r="O478" s="124" t="s">
        <v>11126</v>
      </c>
      <c r="P478" s="96" t="str">
        <f>VLOOKUP(N478,Entries!J:K,2,FALSE)</f>
        <v>EUROPEAN SPACE AGENCY</v>
      </c>
      <c r="Q478" s="123" t="s">
        <v>1538</v>
      </c>
      <c r="R478" s="30" t="s">
        <v>1538</v>
      </c>
      <c r="S478" s="96" t="s">
        <v>156</v>
      </c>
      <c r="T478" s="124" t="s">
        <v>157</v>
      </c>
      <c r="U478" s="125" t="s">
        <v>159</v>
      </c>
      <c r="V478" s="31" t="s">
        <v>159</v>
      </c>
      <c r="W478" s="64">
        <f>IF(VLOOKUP(R478,Entries!N:P,3,FALSE)=V478,1,VLOOKUP(R478,Entries!N:P,3,FALSE))</f>
        <v>1</v>
      </c>
      <c r="X478" s="124"/>
      <c r="Y478" s="124"/>
      <c r="Z478" s="96"/>
      <c r="AA478" s="96"/>
      <c r="AB478" s="96"/>
      <c r="AC478" s="96" t="s">
        <v>93</v>
      </c>
      <c r="AD478" s="96" t="s">
        <v>117</v>
      </c>
      <c r="AE478" s="96" t="s">
        <v>117</v>
      </c>
      <c r="AF478" s="96" t="s">
        <v>94</v>
      </c>
      <c r="AG478" s="96" t="s">
        <v>650</v>
      </c>
      <c r="AH478" s="96"/>
      <c r="AI478" s="96"/>
      <c r="AJ478" s="96">
        <v>1</v>
      </c>
      <c r="AK478" s="96" t="s">
        <v>95</v>
      </c>
      <c r="AL478" s="96"/>
      <c r="AM478" s="31"/>
      <c r="AN478" s="30" t="s">
        <v>96</v>
      </c>
      <c r="AO478" s="96" t="s">
        <v>97</v>
      </c>
      <c r="AP478" s="31" t="s">
        <v>97</v>
      </c>
      <c r="AQ478">
        <v>21104.43188276</v>
      </c>
      <c r="AR478" t="s">
        <v>12108</v>
      </c>
      <c r="AS478" t="s">
        <v>11225</v>
      </c>
      <c r="AT478" t="s">
        <v>12109</v>
      </c>
      <c r="AU478">
        <v>97.491399999999999</v>
      </c>
      <c r="AV478" s="96">
        <v>1.7015508043688889</v>
      </c>
      <c r="AW478">
        <v>179.1277</v>
      </c>
      <c r="AX478" s="96">
        <v>3.1218872368444446</v>
      </c>
      <c r="AY478">
        <v>1.5770000000000001E-4</v>
      </c>
      <c r="AZ478">
        <v>346.99349999999998</v>
      </c>
      <c r="BA478" s="96">
        <v>6.0330818608800012</v>
      </c>
      <c r="BB478">
        <v>13.125400000000001</v>
      </c>
      <c r="BC478" s="96">
        <v>0.25216511786666668</v>
      </c>
      <c r="BD478">
        <v>15.10537293</v>
      </c>
      <c r="BE478" s="96">
        <f t="shared" si="58"/>
        <v>6912.6982604453733</v>
      </c>
      <c r="BF478" s="96">
        <f t="shared" si="59"/>
        <v>542.78839296104525</v>
      </c>
      <c r="BG478" s="96">
        <f t="shared" si="60"/>
        <v>540.60812792970046</v>
      </c>
      <c r="BH478">
        <v>6919.0860366888064</v>
      </c>
      <c r="BI478">
        <v>1.215175508429208E-3</v>
      </c>
      <c r="BJ478">
        <v>1.7014564914109449</v>
      </c>
      <c r="BK478">
        <v>3.126368146443514</v>
      </c>
      <c r="BL478">
        <v>1.024499000517592</v>
      </c>
      <c r="BM478">
        <v>5.260762395888694</v>
      </c>
      <c r="BN478">
        <v>1.701545970104156</v>
      </c>
      <c r="BO478">
        <v>3.126368146908435</v>
      </c>
      <c r="BP478">
        <v>1.372509187725166E-3</v>
      </c>
      <c r="BQ478">
        <v>1.024499000517592</v>
      </c>
      <c r="BR478">
        <v>6909.6829312406453</v>
      </c>
      <c r="BS478" s="96">
        <v>548.22159295295114</v>
      </c>
      <c r="BT478" s="96">
        <v>529.2938924710752</v>
      </c>
      <c r="BU478">
        <v>5.260762395888694</v>
      </c>
      <c r="BV478" s="60" t="str">
        <f t="shared" si="55"/>
        <v>no propulsion</v>
      </c>
      <c r="BW478" s="30" t="s">
        <v>170</v>
      </c>
      <c r="BX478" s="96">
        <v>0.1</v>
      </c>
      <c r="BY478" s="96">
        <v>0.3</v>
      </c>
      <c r="BZ478" s="96">
        <v>0.3</v>
      </c>
      <c r="CA478" s="16">
        <v>4.36E-2</v>
      </c>
      <c r="CB478" s="16">
        <v>0.01</v>
      </c>
      <c r="CC478" s="16">
        <v>3.5000000000000003E-2</v>
      </c>
      <c r="CD478" s="96">
        <v>0.3</v>
      </c>
      <c r="CE478" s="96">
        <v>0.1</v>
      </c>
      <c r="CF478" s="31">
        <v>0.3</v>
      </c>
      <c r="CG478" s="30">
        <v>5.7</v>
      </c>
      <c r="CH478" s="96">
        <v>5.7</v>
      </c>
      <c r="CI478" s="96">
        <v>5.7</v>
      </c>
      <c r="CJ478" s="96">
        <f>Population!$CG478-Population!$CI478</f>
        <v>0</v>
      </c>
      <c r="CK478" s="118">
        <f>_xlfn.DAYS(Entries!$AY$2,Population!H478)</f>
        <v>217</v>
      </c>
      <c r="CL478" s="118">
        <f t="shared" si="56"/>
        <v>365</v>
      </c>
      <c r="CM478" s="117">
        <f>Entries!$AY$5</f>
        <v>0.15</v>
      </c>
      <c r="CN478" s="117">
        <f t="shared" si="61"/>
        <v>0</v>
      </c>
      <c r="CO478" s="119" t="str">
        <f t="shared" si="57"/>
        <v>-</v>
      </c>
      <c r="CP478" s="30" t="s">
        <v>103</v>
      </c>
      <c r="CQ478" s="96">
        <v>0</v>
      </c>
      <c r="CR478" s="96" t="s">
        <v>95</v>
      </c>
      <c r="CS478" s="96"/>
      <c r="CT478" s="31"/>
      <c r="CU478" s="30" t="s">
        <v>1539</v>
      </c>
      <c r="CV478" s="96" t="s">
        <v>1540</v>
      </c>
      <c r="CW478" s="96" t="s">
        <v>156</v>
      </c>
      <c r="CX478" s="96" t="s">
        <v>106</v>
      </c>
      <c r="CY478" s="96" t="s">
        <v>107</v>
      </c>
      <c r="CZ478" s="96" t="s">
        <v>108</v>
      </c>
      <c r="DA478" s="31"/>
      <c r="DB478" s="17" t="s">
        <v>15462</v>
      </c>
      <c r="DC478" s="17" t="s">
        <v>15500</v>
      </c>
      <c r="DD478" s="17" t="s">
        <v>15500</v>
      </c>
      <c r="DE478" s="17" t="s">
        <v>15500</v>
      </c>
      <c r="DF478" s="17" t="s">
        <v>15500</v>
      </c>
      <c r="DG478" s="23" t="s">
        <v>11171</v>
      </c>
      <c r="DH478" s="145"/>
    </row>
    <row r="479" spans="1:112" s="17" customFormat="1" x14ac:dyDescent="0.25">
      <c r="A479" s="32" t="s">
        <v>1868</v>
      </c>
      <c r="B479" s="98">
        <v>0</v>
      </c>
      <c r="C479" s="64" t="s">
        <v>15461</v>
      </c>
      <c r="D479" s="98" t="s">
        <v>1536</v>
      </c>
      <c r="E479" s="98">
        <v>46289</v>
      </c>
      <c r="F479" s="98" t="s">
        <v>1869</v>
      </c>
      <c r="G479" s="33">
        <v>64501</v>
      </c>
      <c r="H479" s="44">
        <v>44077</v>
      </c>
      <c r="I479" s="99" t="s">
        <v>111</v>
      </c>
      <c r="J479" s="99"/>
      <c r="K479" s="99"/>
      <c r="L479" s="98" t="s">
        <v>138</v>
      </c>
      <c r="M479" t="s">
        <v>139</v>
      </c>
      <c r="N479" s="98" t="s">
        <v>139</v>
      </c>
      <c r="O479" t="s">
        <v>11126</v>
      </c>
      <c r="P479" s="64" t="str">
        <f>VLOOKUP(N479,Entries!J:K,2,FALSE)</f>
        <v>EUROPEAN SPACE AGENCY</v>
      </c>
      <c r="Q479" s="38" t="s">
        <v>1538</v>
      </c>
      <c r="R479" s="32" t="s">
        <v>1538</v>
      </c>
      <c r="S479" s="98" t="s">
        <v>156</v>
      </c>
      <c r="T479" t="s">
        <v>157</v>
      </c>
      <c r="U479" s="39" t="s">
        <v>159</v>
      </c>
      <c r="V479" s="33" t="s">
        <v>159</v>
      </c>
      <c r="W479" s="64">
        <f>IF(VLOOKUP(R479,Entries!N:P,3,FALSE)=V479,1,VLOOKUP(R479,Entries!N:P,3,FALSE))</f>
        <v>1</v>
      </c>
      <c r="X479"/>
      <c r="Y479"/>
      <c r="Z479" s="98"/>
      <c r="AA479" s="98"/>
      <c r="AB479" s="98"/>
      <c r="AC479" s="98" t="s">
        <v>93</v>
      </c>
      <c r="AD479" s="98" t="s">
        <v>117</v>
      </c>
      <c r="AE479" s="98" t="s">
        <v>117</v>
      </c>
      <c r="AF479" s="98" t="s">
        <v>94</v>
      </c>
      <c r="AG479" s="98" t="s">
        <v>650</v>
      </c>
      <c r="AH479" s="98"/>
      <c r="AI479" s="98"/>
      <c r="AJ479" s="98">
        <v>1</v>
      </c>
      <c r="AK479" s="98" t="s">
        <v>95</v>
      </c>
      <c r="AL479" s="98"/>
      <c r="AM479" s="33"/>
      <c r="AN479" s="32" t="s">
        <v>96</v>
      </c>
      <c r="AO479" s="98" t="s">
        <v>97</v>
      </c>
      <c r="AP479" s="33" t="s">
        <v>97</v>
      </c>
      <c r="AQ479">
        <v>21104.170093209999</v>
      </c>
      <c r="AR479" t="s">
        <v>12110</v>
      </c>
      <c r="AS479" t="s">
        <v>11225</v>
      </c>
      <c r="AT479" t="s">
        <v>12111</v>
      </c>
      <c r="AU479">
        <v>97.491699999999994</v>
      </c>
      <c r="AV479" s="98">
        <v>1.7015490590400002</v>
      </c>
      <c r="AW479">
        <v>178.87100000000001</v>
      </c>
      <c r="AX479" s="98">
        <v>3.126542028991111</v>
      </c>
      <c r="AY479">
        <v>1.65E-4</v>
      </c>
      <c r="AZ479">
        <v>345.67020000000002</v>
      </c>
      <c r="BA479" s="98">
        <v>6.0978387986444442</v>
      </c>
      <c r="BB479">
        <v>14.448</v>
      </c>
      <c r="BC479" s="98">
        <v>0.18743610536444447</v>
      </c>
      <c r="BD479">
        <v>15.10512787</v>
      </c>
      <c r="BE479" s="96">
        <f t="shared" si="58"/>
        <v>6912.7730262807308</v>
      </c>
      <c r="BF479" s="96">
        <f t="shared" si="59"/>
        <v>542.91363383006683</v>
      </c>
      <c r="BG479" s="96">
        <f t="shared" si="60"/>
        <v>540.63241873139486</v>
      </c>
      <c r="BH479">
        <v>6919.1608111706846</v>
      </c>
      <c r="BI479">
        <v>1.2138456223504499E-3</v>
      </c>
      <c r="BJ479">
        <v>1.701461725837595</v>
      </c>
      <c r="BK479">
        <v>3.1218878865213888</v>
      </c>
      <c r="BL479">
        <v>1.0178318084462741</v>
      </c>
      <c r="BM479">
        <v>5.2674173731782767</v>
      </c>
      <c r="BN479">
        <v>1.7015512060915301</v>
      </c>
      <c r="BO479">
        <v>3.1218878867189401</v>
      </c>
      <c r="BP479">
        <v>1.3696356071122269E-3</v>
      </c>
      <c r="BQ479">
        <v>1.0178318084462741</v>
      </c>
      <c r="BR479">
        <v>6909.7577427120132</v>
      </c>
      <c r="BS479" s="96">
        <v>547.97708607412733</v>
      </c>
      <c r="BT479" s="96">
        <v>528.94644787239122</v>
      </c>
      <c r="BU479">
        <v>5.2674173731782767</v>
      </c>
      <c r="BV479" s="65" t="str">
        <f t="shared" si="55"/>
        <v>no propulsion</v>
      </c>
      <c r="BW479" s="32" t="s">
        <v>170</v>
      </c>
      <c r="BX479" s="98">
        <v>0.1</v>
      </c>
      <c r="BY479" s="98">
        <v>0.3</v>
      </c>
      <c r="BZ479" s="98">
        <v>0.3</v>
      </c>
      <c r="CA479" s="21">
        <v>4.36E-2</v>
      </c>
      <c r="CB479" s="21">
        <v>0.01</v>
      </c>
      <c r="CC479" s="21">
        <v>3.5000000000000003E-2</v>
      </c>
      <c r="CD479" s="98">
        <v>0.3</v>
      </c>
      <c r="CE479" s="98">
        <v>0.1</v>
      </c>
      <c r="CF479" s="33">
        <v>0.3</v>
      </c>
      <c r="CG479" s="32">
        <v>5.7</v>
      </c>
      <c r="CH479" s="98">
        <v>5.7</v>
      </c>
      <c r="CI479" s="98">
        <v>5.7</v>
      </c>
      <c r="CJ479" s="98">
        <f>Population!$CG479-Population!$CI479</f>
        <v>0</v>
      </c>
      <c r="CK479" s="120">
        <f>_xlfn.DAYS(Entries!$AY$2,Population!H479)</f>
        <v>217</v>
      </c>
      <c r="CL479" s="120">
        <f t="shared" si="56"/>
        <v>365</v>
      </c>
      <c r="CM479" s="122">
        <f>Entries!$AY$5</f>
        <v>0.15</v>
      </c>
      <c r="CN479" s="122">
        <f t="shared" si="61"/>
        <v>0</v>
      </c>
      <c r="CO479" s="121" t="str">
        <f t="shared" si="57"/>
        <v>-</v>
      </c>
      <c r="CP479" s="32" t="s">
        <v>103</v>
      </c>
      <c r="CQ479" s="98">
        <v>0</v>
      </c>
      <c r="CR479" s="98" t="s">
        <v>95</v>
      </c>
      <c r="CS479" s="98"/>
      <c r="CT479" s="33"/>
      <c r="CU479" s="32" t="s">
        <v>1539</v>
      </c>
      <c r="CV479" s="98" t="s">
        <v>1540</v>
      </c>
      <c r="CW479" s="98" t="s">
        <v>156</v>
      </c>
      <c r="CX479" s="98" t="s">
        <v>106</v>
      </c>
      <c r="CY479" s="98" t="s">
        <v>107</v>
      </c>
      <c r="CZ479" s="98" t="s">
        <v>108</v>
      </c>
      <c r="DA479" s="33"/>
      <c r="DB479" s="17" t="s">
        <v>15462</v>
      </c>
      <c r="DC479" s="17" t="s">
        <v>15500</v>
      </c>
      <c r="DD479" s="17" t="s">
        <v>15500</v>
      </c>
      <c r="DE479" s="17" t="s">
        <v>15500</v>
      </c>
      <c r="DF479" s="17" t="s">
        <v>15500</v>
      </c>
      <c r="DG479" s="23" t="s">
        <v>11171</v>
      </c>
      <c r="DH479" s="145"/>
    </row>
    <row r="480" spans="1:112" s="17" customFormat="1" x14ac:dyDescent="0.25">
      <c r="A480" s="30" t="s">
        <v>1870</v>
      </c>
      <c r="B480" s="96">
        <v>0</v>
      </c>
      <c r="C480" s="148" t="s">
        <v>15461</v>
      </c>
      <c r="D480" s="96" t="s">
        <v>1536</v>
      </c>
      <c r="E480" s="96">
        <v>46291</v>
      </c>
      <c r="F480" s="96" t="s">
        <v>1871</v>
      </c>
      <c r="G480" s="31">
        <v>64503</v>
      </c>
      <c r="H480" s="43">
        <v>44077</v>
      </c>
      <c r="I480" s="97" t="s">
        <v>111</v>
      </c>
      <c r="J480" s="97"/>
      <c r="K480" s="97"/>
      <c r="L480" s="96" t="s">
        <v>138</v>
      </c>
      <c r="M480" s="124" t="s">
        <v>139</v>
      </c>
      <c r="N480" s="96" t="s">
        <v>139</v>
      </c>
      <c r="O480" s="124" t="s">
        <v>11126</v>
      </c>
      <c r="P480" s="96" t="str">
        <f>VLOOKUP(N480,Entries!J:K,2,FALSE)</f>
        <v>EUROPEAN SPACE AGENCY</v>
      </c>
      <c r="Q480" s="123" t="s">
        <v>1538</v>
      </c>
      <c r="R480" s="30" t="s">
        <v>1538</v>
      </c>
      <c r="S480" s="105" t="s">
        <v>156</v>
      </c>
      <c r="T480" s="124" t="s">
        <v>139</v>
      </c>
      <c r="U480" s="125" t="s">
        <v>159</v>
      </c>
      <c r="V480" s="31" t="s">
        <v>159</v>
      </c>
      <c r="W480" s="64">
        <f>IF(VLOOKUP(R480,Entries!N:P,3,FALSE)=V480,1,VLOOKUP(R480,Entries!N:P,3,FALSE))</f>
        <v>1</v>
      </c>
      <c r="X480" s="124"/>
      <c r="Y480" s="124"/>
      <c r="Z480" s="96"/>
      <c r="AA480" s="96"/>
      <c r="AB480" s="96"/>
      <c r="AC480" s="96" t="s">
        <v>93</v>
      </c>
      <c r="AD480" s="96" t="s">
        <v>117</v>
      </c>
      <c r="AE480" s="96" t="s">
        <v>117</v>
      </c>
      <c r="AF480" s="96" t="s">
        <v>94</v>
      </c>
      <c r="AG480" s="96" t="s">
        <v>650</v>
      </c>
      <c r="AH480" s="96"/>
      <c r="AI480" s="96"/>
      <c r="AJ480" s="96">
        <v>1</v>
      </c>
      <c r="AK480" s="96" t="s">
        <v>95</v>
      </c>
      <c r="AL480" s="96"/>
      <c r="AM480" s="31"/>
      <c r="AN480" s="30" t="s">
        <v>96</v>
      </c>
      <c r="AO480" s="96" t="s">
        <v>97</v>
      </c>
      <c r="AP480" s="31" t="s">
        <v>97</v>
      </c>
      <c r="AQ480">
        <v>21104.428864469999</v>
      </c>
      <c r="AR480" t="s">
        <v>12112</v>
      </c>
      <c r="AS480" t="s">
        <v>11225</v>
      </c>
      <c r="AT480" t="s">
        <v>12113</v>
      </c>
      <c r="AU480">
        <v>97.491600000000005</v>
      </c>
      <c r="AV480" s="96">
        <v>1.7015473137111112</v>
      </c>
      <c r="AW480">
        <v>179.1377</v>
      </c>
      <c r="AX480" s="96">
        <v>3.1262278697911112</v>
      </c>
      <c r="AY480">
        <v>1.4770000000000001E-4</v>
      </c>
      <c r="AZ480">
        <v>349.38049999999998</v>
      </c>
      <c r="BA480" s="96">
        <v>6.0515701298</v>
      </c>
      <c r="BB480">
        <v>10.7393</v>
      </c>
      <c r="BC480" s="96">
        <v>0.23367859427555557</v>
      </c>
      <c r="BD480">
        <v>15.106097589999999</v>
      </c>
      <c r="BE480" s="96">
        <f t="shared" si="58"/>
        <v>6912.4771843338494</v>
      </c>
      <c r="BF480" s="96">
        <f t="shared" si="59"/>
        <v>542.4981572139759</v>
      </c>
      <c r="BG480" s="96">
        <f t="shared" si="60"/>
        <v>540.45621145372388</v>
      </c>
      <c r="BH480">
        <v>6918.8650586985023</v>
      </c>
      <c r="BI480">
        <v>1.2179358228694029E-3</v>
      </c>
      <c r="BJ480">
        <v>1.7014599740085019</v>
      </c>
      <c r="BK480">
        <v>3.1265426795365072</v>
      </c>
      <c r="BL480">
        <v>1.0339810336181949</v>
      </c>
      <c r="BM480">
        <v>5.2512960619963227</v>
      </c>
      <c r="BN480">
        <v>1.7015494607704229</v>
      </c>
      <c r="BO480">
        <v>3.1265426798478941</v>
      </c>
      <c r="BP480">
        <v>1.3771433176387629E-3</v>
      </c>
      <c r="BQ480">
        <v>1.0339810336181949</v>
      </c>
      <c r="BR480">
        <v>6909.4617669732588</v>
      </c>
      <c r="BS480" s="96">
        <v>548.28726029737572</v>
      </c>
      <c r="BT480" s="96">
        <v>529.34021000029406</v>
      </c>
      <c r="BU480">
        <v>5.2512960619963227</v>
      </c>
      <c r="BV480" s="60" t="str">
        <f t="shared" si="55"/>
        <v>no propulsion</v>
      </c>
      <c r="BW480" s="30" t="s">
        <v>170</v>
      </c>
      <c r="BX480" s="96">
        <v>0.1</v>
      </c>
      <c r="BY480" s="96">
        <v>0.3</v>
      </c>
      <c r="BZ480" s="96">
        <v>0.3</v>
      </c>
      <c r="CA480" s="16">
        <v>4.36E-2</v>
      </c>
      <c r="CB480" s="16">
        <v>0.01</v>
      </c>
      <c r="CC480" s="16">
        <v>3.5000000000000003E-2</v>
      </c>
      <c r="CD480" s="96">
        <v>0.3</v>
      </c>
      <c r="CE480" s="96">
        <v>0.1</v>
      </c>
      <c r="CF480" s="31">
        <v>0.3</v>
      </c>
      <c r="CG480" s="30">
        <v>5.7</v>
      </c>
      <c r="CH480" s="96">
        <v>5.7</v>
      </c>
      <c r="CI480" s="96">
        <v>5.7</v>
      </c>
      <c r="CJ480" s="96">
        <f>Population!$CG480-Population!$CI480</f>
        <v>0</v>
      </c>
      <c r="CK480" s="118">
        <f>_xlfn.DAYS(Entries!$AY$2,Population!H480)</f>
        <v>217</v>
      </c>
      <c r="CL480" s="118">
        <f t="shared" si="56"/>
        <v>365</v>
      </c>
      <c r="CM480" s="117">
        <f>Entries!$AY$5</f>
        <v>0.15</v>
      </c>
      <c r="CN480" s="117">
        <f t="shared" si="61"/>
        <v>0</v>
      </c>
      <c r="CO480" s="119" t="str">
        <f t="shared" si="57"/>
        <v>-</v>
      </c>
      <c r="CP480" s="30" t="s">
        <v>103</v>
      </c>
      <c r="CQ480" s="96">
        <v>0</v>
      </c>
      <c r="CR480" s="96" t="s">
        <v>95</v>
      </c>
      <c r="CS480" s="96"/>
      <c r="CT480" s="31"/>
      <c r="CU480" s="30" t="s">
        <v>1539</v>
      </c>
      <c r="CV480" s="96" t="s">
        <v>1540</v>
      </c>
      <c r="CW480" s="96" t="s">
        <v>156</v>
      </c>
      <c r="CX480" s="96" t="s">
        <v>106</v>
      </c>
      <c r="CY480" s="96" t="s">
        <v>107</v>
      </c>
      <c r="CZ480" s="96" t="s">
        <v>108</v>
      </c>
      <c r="DA480" s="31"/>
      <c r="DB480" s="17" t="s">
        <v>15462</v>
      </c>
      <c r="DC480" s="17" t="s">
        <v>15500</v>
      </c>
      <c r="DD480" s="17" t="s">
        <v>15500</v>
      </c>
      <c r="DE480" s="17" t="s">
        <v>15500</v>
      </c>
      <c r="DF480" s="17" t="s">
        <v>15500</v>
      </c>
      <c r="DG480" s="23" t="s">
        <v>11171</v>
      </c>
      <c r="DH480" s="145"/>
    </row>
    <row r="481" spans="1:112" s="17" customFormat="1" x14ac:dyDescent="0.25">
      <c r="A481" s="32" t="s">
        <v>1872</v>
      </c>
      <c r="B481" s="98">
        <v>0</v>
      </c>
      <c r="C481" s="64" t="s">
        <v>15461</v>
      </c>
      <c r="D481" s="98" t="s">
        <v>1536</v>
      </c>
      <c r="E481" s="98">
        <v>46288</v>
      </c>
      <c r="F481" s="98" t="s">
        <v>1873</v>
      </c>
      <c r="G481" s="33">
        <v>64500</v>
      </c>
      <c r="H481" s="44">
        <v>44077</v>
      </c>
      <c r="I481" s="99" t="s">
        <v>111</v>
      </c>
      <c r="J481" s="99"/>
      <c r="K481" s="99"/>
      <c r="L481" s="98" t="s">
        <v>138</v>
      </c>
      <c r="M481" t="s">
        <v>139</v>
      </c>
      <c r="N481" s="98" t="s">
        <v>139</v>
      </c>
      <c r="O481" t="s">
        <v>11126</v>
      </c>
      <c r="P481" s="64" t="str">
        <f>VLOOKUP(N481,Entries!J:K,2,FALSE)</f>
        <v>EUROPEAN SPACE AGENCY</v>
      </c>
      <c r="Q481" s="38" t="s">
        <v>1538</v>
      </c>
      <c r="R481" s="32" t="s">
        <v>1538</v>
      </c>
      <c r="S481" s="98" t="s">
        <v>156</v>
      </c>
      <c r="T481" t="s">
        <v>157</v>
      </c>
      <c r="U481" s="39" t="s">
        <v>159</v>
      </c>
      <c r="V481" s="33" t="s">
        <v>159</v>
      </c>
      <c r="W481" s="64">
        <f>IF(VLOOKUP(R481,Entries!N:P,3,FALSE)=V481,1,VLOOKUP(R481,Entries!N:P,3,FALSE))</f>
        <v>1</v>
      </c>
      <c r="X481"/>
      <c r="Y481"/>
      <c r="Z481" s="98"/>
      <c r="AA481" s="98"/>
      <c r="AB481" s="98"/>
      <c r="AC481" s="98" t="s">
        <v>93</v>
      </c>
      <c r="AD481" s="98" t="s">
        <v>117</v>
      </c>
      <c r="AE481" s="98" t="s">
        <v>117</v>
      </c>
      <c r="AF481" s="98" t="s">
        <v>94</v>
      </c>
      <c r="AG481" s="98" t="s">
        <v>650</v>
      </c>
      <c r="AH481" s="98"/>
      <c r="AI481" s="98"/>
      <c r="AJ481" s="98">
        <v>1</v>
      </c>
      <c r="AK481" s="98" t="s">
        <v>95</v>
      </c>
      <c r="AL481" s="98"/>
      <c r="AM481" s="33"/>
      <c r="AN481" s="32" t="s">
        <v>96</v>
      </c>
      <c r="AO481" s="98" t="s">
        <v>97</v>
      </c>
      <c r="AP481" s="33" t="s">
        <v>97</v>
      </c>
      <c r="AQ481">
        <v>21104.43870038</v>
      </c>
      <c r="AR481" t="s">
        <v>12114</v>
      </c>
      <c r="AS481" t="s">
        <v>11225</v>
      </c>
      <c r="AT481" t="s">
        <v>12115</v>
      </c>
      <c r="AU481">
        <v>97.491500000000002</v>
      </c>
      <c r="AV481" s="98">
        <v>1.7015438230533335</v>
      </c>
      <c r="AW481">
        <v>179.11969999999999</v>
      </c>
      <c r="AX481" s="98">
        <v>3.1258369161199999</v>
      </c>
      <c r="AY481">
        <v>1.774E-4</v>
      </c>
      <c r="AZ481">
        <v>346.72949999999997</v>
      </c>
      <c r="BA481" s="98">
        <v>5.525157992964445</v>
      </c>
      <c r="BB481">
        <v>13.3888</v>
      </c>
      <c r="BC481" s="98">
        <v>0.75985162105333326</v>
      </c>
      <c r="BD481">
        <v>15.104944400000001</v>
      </c>
      <c r="BE481" s="96">
        <f t="shared" si="58"/>
        <v>6912.8290028257206</v>
      </c>
      <c r="BF481" s="96">
        <f t="shared" si="59"/>
        <v>543.05533869082228</v>
      </c>
      <c r="BG481" s="96">
        <f t="shared" si="60"/>
        <v>540.60266696061899</v>
      </c>
      <c r="BH481">
        <v>6919.2168968883434</v>
      </c>
      <c r="BI481">
        <v>1.220711293180907E-3</v>
      </c>
      <c r="BJ481">
        <v>1.701458238960484</v>
      </c>
      <c r="BK481">
        <v>3.1262285200881381</v>
      </c>
      <c r="BL481">
        <v>1.0089545042738719</v>
      </c>
      <c r="BM481">
        <v>5.2762964444310869</v>
      </c>
      <c r="BN481">
        <v>1.7015477154312559</v>
      </c>
      <c r="BO481">
        <v>3.1262285205621239</v>
      </c>
      <c r="BP481">
        <v>1.37102467760459E-3</v>
      </c>
      <c r="BQ481">
        <v>1.0089545042738719</v>
      </c>
      <c r="BR481">
        <v>6909.8137351488349</v>
      </c>
      <c r="BS481" s="96">
        <v>547.89416160039855</v>
      </c>
      <c r="BT481" s="96">
        <v>529.99106077170927</v>
      </c>
      <c r="BU481">
        <v>5.2762964444310869</v>
      </c>
      <c r="BV481" s="65" t="str">
        <f t="shared" si="55"/>
        <v>no propulsion</v>
      </c>
      <c r="BW481" s="32" t="s">
        <v>170</v>
      </c>
      <c r="BX481" s="98">
        <v>0.1</v>
      </c>
      <c r="BY481" s="98">
        <v>0.3</v>
      </c>
      <c r="BZ481" s="98">
        <v>0.3</v>
      </c>
      <c r="CA481" s="21">
        <v>4.36E-2</v>
      </c>
      <c r="CB481" s="21">
        <v>0.01</v>
      </c>
      <c r="CC481" s="21">
        <v>3.5000000000000003E-2</v>
      </c>
      <c r="CD481" s="98">
        <v>0.3</v>
      </c>
      <c r="CE481" s="98">
        <v>0.1</v>
      </c>
      <c r="CF481" s="33">
        <v>0.3</v>
      </c>
      <c r="CG481" s="32">
        <v>5.7</v>
      </c>
      <c r="CH481" s="98">
        <v>5.7</v>
      </c>
      <c r="CI481" s="98">
        <v>5.7</v>
      </c>
      <c r="CJ481" s="98">
        <f>Population!$CG481-Population!$CI481</f>
        <v>0</v>
      </c>
      <c r="CK481" s="120">
        <f>_xlfn.DAYS(Entries!$AY$2,Population!H481)</f>
        <v>217</v>
      </c>
      <c r="CL481" s="120">
        <f t="shared" si="56"/>
        <v>365</v>
      </c>
      <c r="CM481" s="122">
        <f>Entries!$AY$5</f>
        <v>0.15</v>
      </c>
      <c r="CN481" s="122">
        <f t="shared" si="61"/>
        <v>0</v>
      </c>
      <c r="CO481" s="121" t="str">
        <f t="shared" si="57"/>
        <v>-</v>
      </c>
      <c r="CP481" s="32" t="s">
        <v>103</v>
      </c>
      <c r="CQ481" s="98">
        <v>0</v>
      </c>
      <c r="CR481" s="98" t="s">
        <v>95</v>
      </c>
      <c r="CS481" s="98"/>
      <c r="CT481" s="33"/>
      <c r="CU481" s="32" t="s">
        <v>1539</v>
      </c>
      <c r="CV481" s="98" t="s">
        <v>1540</v>
      </c>
      <c r="CW481" s="98" t="s">
        <v>156</v>
      </c>
      <c r="CX481" s="98" t="s">
        <v>106</v>
      </c>
      <c r="CY481" s="98" t="s">
        <v>107</v>
      </c>
      <c r="CZ481" s="98" t="s">
        <v>108</v>
      </c>
      <c r="DA481" s="33"/>
      <c r="DB481" s="17" t="s">
        <v>15462</v>
      </c>
      <c r="DC481" s="17" t="s">
        <v>15500</v>
      </c>
      <c r="DD481" s="17" t="s">
        <v>15500</v>
      </c>
      <c r="DE481" s="17" t="s">
        <v>15500</v>
      </c>
      <c r="DF481" s="17" t="s">
        <v>15500</v>
      </c>
      <c r="DG481" s="23" t="s">
        <v>11171</v>
      </c>
      <c r="DH481" s="145"/>
    </row>
    <row r="482" spans="1:112" s="17" customFormat="1" x14ac:dyDescent="0.25">
      <c r="A482" s="30" t="s">
        <v>1874</v>
      </c>
      <c r="B482" s="96">
        <v>0</v>
      </c>
      <c r="C482" s="148" t="s">
        <v>15461</v>
      </c>
      <c r="D482" s="96" t="s">
        <v>1536</v>
      </c>
      <c r="E482" s="96">
        <v>46282</v>
      </c>
      <c r="F482" s="96" t="s">
        <v>1875</v>
      </c>
      <c r="G482" s="31">
        <v>64494</v>
      </c>
      <c r="H482" s="43">
        <v>44077</v>
      </c>
      <c r="I482" s="97" t="s">
        <v>111</v>
      </c>
      <c r="J482" s="97"/>
      <c r="K482" s="97"/>
      <c r="L482" s="96" t="s">
        <v>138</v>
      </c>
      <c r="M482" s="124" t="s">
        <v>139</v>
      </c>
      <c r="N482" s="96" t="s">
        <v>139</v>
      </c>
      <c r="O482" s="124" t="s">
        <v>11126</v>
      </c>
      <c r="P482" s="96" t="str">
        <f>VLOOKUP(N482,Entries!J:K,2,FALSE)</f>
        <v>EUROPEAN SPACE AGENCY</v>
      </c>
      <c r="Q482" s="123" t="s">
        <v>1538</v>
      </c>
      <c r="R482" s="30" t="s">
        <v>1538</v>
      </c>
      <c r="S482" s="96" t="s">
        <v>156</v>
      </c>
      <c r="T482" s="124" t="s">
        <v>157</v>
      </c>
      <c r="U482" s="125" t="s">
        <v>159</v>
      </c>
      <c r="V482" s="31" t="s">
        <v>159</v>
      </c>
      <c r="W482" s="64">
        <f>IF(VLOOKUP(R482,Entries!N:P,3,FALSE)=V482,1,VLOOKUP(R482,Entries!N:P,3,FALSE))</f>
        <v>1</v>
      </c>
      <c r="X482" s="124"/>
      <c r="Y482" s="124"/>
      <c r="Z482" s="96"/>
      <c r="AA482" s="96"/>
      <c r="AB482" s="96"/>
      <c r="AC482" s="96" t="s">
        <v>93</v>
      </c>
      <c r="AD482" s="96" t="s">
        <v>117</v>
      </c>
      <c r="AE482" s="96" t="s">
        <v>117</v>
      </c>
      <c r="AF482" s="96" t="s">
        <v>94</v>
      </c>
      <c r="AG482" s="96" t="s">
        <v>650</v>
      </c>
      <c r="AH482" s="96"/>
      <c r="AI482" s="96"/>
      <c r="AJ482" s="96">
        <v>1</v>
      </c>
      <c r="AK482" s="96" t="s">
        <v>95</v>
      </c>
      <c r="AL482" s="96"/>
      <c r="AM482" s="31"/>
      <c r="AN482" s="30" t="s">
        <v>96</v>
      </c>
      <c r="AO482" s="96" t="s">
        <v>97</v>
      </c>
      <c r="AP482" s="31" t="s">
        <v>97</v>
      </c>
      <c r="AQ482">
        <v>21104.453336359999</v>
      </c>
      <c r="AR482" t="s">
        <v>12116</v>
      </c>
      <c r="AS482" t="s">
        <v>11225</v>
      </c>
      <c r="AT482" t="s">
        <v>12117</v>
      </c>
      <c r="AU482">
        <v>97.491299999999995</v>
      </c>
      <c r="AV482" s="96">
        <v>1.7013605635200002</v>
      </c>
      <c r="AW482">
        <v>179.09729999999999</v>
      </c>
      <c r="AX482" s="96">
        <v>5.894331704871111</v>
      </c>
      <c r="AY482">
        <v>2.329E-4</v>
      </c>
      <c r="AZ482">
        <v>316.56830000000002</v>
      </c>
      <c r="BA482" s="96">
        <v>0.12837417576444446</v>
      </c>
      <c r="BB482">
        <v>43.536299999999997</v>
      </c>
      <c r="BC482" s="96">
        <v>6.1572637566533341</v>
      </c>
      <c r="BD482">
        <v>15.10452216</v>
      </c>
      <c r="BE482" s="96">
        <f t="shared" si="58"/>
        <v>6912.9578322049001</v>
      </c>
      <c r="BF482" s="96">
        <f t="shared" si="59"/>
        <v>543.56786008402105</v>
      </c>
      <c r="BG482" s="96">
        <f t="shared" si="60"/>
        <v>540.34780432578009</v>
      </c>
      <c r="BH482">
        <v>6919.3455562178569</v>
      </c>
      <c r="BI482">
        <v>1.119335608260806E-3</v>
      </c>
      <c r="BJ482">
        <v>1.7014547540122911</v>
      </c>
      <c r="BK482">
        <v>3.125837566394055</v>
      </c>
      <c r="BL482">
        <v>0.95474203295782634</v>
      </c>
      <c r="BM482">
        <v>5.3302697228351814</v>
      </c>
      <c r="BN482">
        <v>1.701544224752354</v>
      </c>
      <c r="BO482">
        <v>3.1258375667636309</v>
      </c>
      <c r="BP482">
        <v>1.2954594441716579E-3</v>
      </c>
      <c r="BQ482">
        <v>0.95474203295782634</v>
      </c>
      <c r="BR482">
        <v>6909.9426111860539</v>
      </c>
      <c r="BS482" s="96">
        <v>612.46058588278629</v>
      </c>
      <c r="BT482" s="96">
        <v>583.75923614780822</v>
      </c>
      <c r="BU482">
        <v>5.3302697228351814</v>
      </c>
      <c r="BV482" s="60" t="str">
        <f t="shared" si="55"/>
        <v>no propulsion</v>
      </c>
      <c r="BW482" s="30" t="s">
        <v>170</v>
      </c>
      <c r="BX482" s="96">
        <v>0.1</v>
      </c>
      <c r="BY482" s="96">
        <v>0.3</v>
      </c>
      <c r="BZ482" s="96">
        <v>0.3</v>
      </c>
      <c r="CA482" s="16">
        <v>4.36E-2</v>
      </c>
      <c r="CB482" s="16">
        <v>0.01</v>
      </c>
      <c r="CC482" s="16">
        <v>3.5000000000000003E-2</v>
      </c>
      <c r="CD482" s="96">
        <v>0.3</v>
      </c>
      <c r="CE482" s="96">
        <v>0.1</v>
      </c>
      <c r="CF482" s="31">
        <v>0.3</v>
      </c>
      <c r="CG482" s="30">
        <v>5.7</v>
      </c>
      <c r="CH482" s="96">
        <v>5.7</v>
      </c>
      <c r="CI482" s="96">
        <v>5.7</v>
      </c>
      <c r="CJ482" s="96">
        <f>Population!$CG482-Population!$CI482</f>
        <v>0</v>
      </c>
      <c r="CK482" s="118">
        <f>_xlfn.DAYS(Entries!$AY$2,Population!H482)</f>
        <v>217</v>
      </c>
      <c r="CL482" s="118">
        <f t="shared" si="56"/>
        <v>365</v>
      </c>
      <c r="CM482" s="117">
        <f>Entries!$AY$5</f>
        <v>0.15</v>
      </c>
      <c r="CN482" s="117">
        <f t="shared" si="61"/>
        <v>0</v>
      </c>
      <c r="CO482" s="119" t="str">
        <f t="shared" si="57"/>
        <v>-</v>
      </c>
      <c r="CP482" s="30" t="s">
        <v>103</v>
      </c>
      <c r="CQ482" s="96">
        <v>0</v>
      </c>
      <c r="CR482" s="96" t="s">
        <v>95</v>
      </c>
      <c r="CS482" s="96"/>
      <c r="CT482" s="31"/>
      <c r="CU482" s="30" t="s">
        <v>1539</v>
      </c>
      <c r="CV482" s="96" t="s">
        <v>1540</v>
      </c>
      <c r="CW482" s="96" t="s">
        <v>156</v>
      </c>
      <c r="CX482" s="96" t="s">
        <v>106</v>
      </c>
      <c r="CY482" s="96" t="s">
        <v>107</v>
      </c>
      <c r="CZ482" s="96" t="s">
        <v>108</v>
      </c>
      <c r="DA482" s="31"/>
      <c r="DB482" s="17" t="s">
        <v>15462</v>
      </c>
      <c r="DC482" s="17" t="s">
        <v>15500</v>
      </c>
      <c r="DD482" s="17" t="s">
        <v>15500</v>
      </c>
      <c r="DE482" s="17" t="s">
        <v>15500</v>
      </c>
      <c r="DF482" s="17" t="s">
        <v>15500</v>
      </c>
      <c r="DG482" s="23" t="s">
        <v>11171</v>
      </c>
      <c r="DH482" s="145"/>
    </row>
    <row r="483" spans="1:112" s="17" customFormat="1" x14ac:dyDescent="0.25">
      <c r="A483" s="32" t="s">
        <v>1876</v>
      </c>
      <c r="B483" s="98">
        <v>0</v>
      </c>
      <c r="C483" s="64" t="s">
        <v>15461</v>
      </c>
      <c r="D483" s="98"/>
      <c r="E483" s="98">
        <v>42831</v>
      </c>
      <c r="F483" s="98" t="s">
        <v>1877</v>
      </c>
      <c r="G483" s="33">
        <v>46998</v>
      </c>
      <c r="H483" s="44">
        <v>42930</v>
      </c>
      <c r="I483" s="98" t="s">
        <v>271</v>
      </c>
      <c r="J483" s="98"/>
      <c r="K483" s="98"/>
      <c r="L483" s="98" t="s">
        <v>112</v>
      </c>
      <c r="M483" t="s">
        <v>552</v>
      </c>
      <c r="N483" s="98" t="s">
        <v>552</v>
      </c>
      <c r="O483" t="s">
        <v>554</v>
      </c>
      <c r="P483" s="64" t="str">
        <f>VLOOKUP(N483,Entries!J:K,2,FALSE)</f>
        <v>GERMANY</v>
      </c>
      <c r="Q483" s="38" t="s">
        <v>1878</v>
      </c>
      <c r="R483" s="32" t="s">
        <v>1878</v>
      </c>
      <c r="S483" s="98" t="s">
        <v>552</v>
      </c>
      <c r="T483" t="s">
        <v>554</v>
      </c>
      <c r="U483" s="39" t="s">
        <v>92</v>
      </c>
      <c r="V483" s="33" t="s">
        <v>92</v>
      </c>
      <c r="W483" s="64">
        <f>IF(VLOOKUP(R483,Entries!N:P,3,FALSE)=V483,1,VLOOKUP(R483,Entries!N:P,3,FALSE))</f>
        <v>1</v>
      </c>
      <c r="X483"/>
      <c r="Y483"/>
      <c r="Z483" s="98"/>
      <c r="AA483" s="98"/>
      <c r="AB483" s="98"/>
      <c r="AC483" s="98" t="s">
        <v>239</v>
      </c>
      <c r="AD483" s="98" t="s">
        <v>117</v>
      </c>
      <c r="AE483" s="98" t="s">
        <v>117</v>
      </c>
      <c r="AF483" s="98" t="s">
        <v>117</v>
      </c>
      <c r="AG483" s="98"/>
      <c r="AH483" s="98"/>
      <c r="AI483" s="98"/>
      <c r="AJ483" s="98">
        <v>2</v>
      </c>
      <c r="AK483" s="98" t="s">
        <v>95</v>
      </c>
      <c r="AL483" s="98"/>
      <c r="AM483" s="33"/>
      <c r="AN483" s="32" t="s">
        <v>96</v>
      </c>
      <c r="AO483" s="98" t="s">
        <v>97</v>
      </c>
      <c r="AP483" s="33" t="s">
        <v>97</v>
      </c>
      <c r="AQ483">
        <v>21104.617537120001</v>
      </c>
      <c r="AR483" t="s">
        <v>12118</v>
      </c>
      <c r="AS483" t="s">
        <v>11225</v>
      </c>
      <c r="AT483" t="s">
        <v>12119</v>
      </c>
      <c r="AU483">
        <v>97.480800000000002</v>
      </c>
      <c r="AV483" s="98">
        <v>1.2562702809333335</v>
      </c>
      <c r="AW483">
        <v>337.72039999999998</v>
      </c>
      <c r="AX483" s="98">
        <v>3.7600074038844449</v>
      </c>
      <c r="AY483">
        <v>1.4352E-3</v>
      </c>
      <c r="AZ483">
        <v>7.3552999999999997</v>
      </c>
      <c r="BA483" s="98">
        <v>4.5844431751422228</v>
      </c>
      <c r="BB483">
        <v>352.78530000000001</v>
      </c>
      <c r="BC483" s="98">
        <v>1.690385935466667</v>
      </c>
      <c r="BD483">
        <v>14.91274027</v>
      </c>
      <c r="BE483" s="96">
        <f t="shared" si="58"/>
        <v>6972.0998618610347</v>
      </c>
      <c r="BF483" s="96">
        <f t="shared" si="59"/>
        <v>611.10621958277716</v>
      </c>
      <c r="BG483" s="96">
        <f t="shared" si="60"/>
        <v>591.09350413929224</v>
      </c>
      <c r="BH483">
        <v>6978.4490950517566</v>
      </c>
      <c r="BI483">
        <v>2.2687326781267799E-3</v>
      </c>
      <c r="BJ483">
        <v>1.7012731263112491</v>
      </c>
      <c r="BK483">
        <v>5.8943329376846494</v>
      </c>
      <c r="BL483">
        <v>0.58273048608703726</v>
      </c>
      <c r="BM483">
        <v>5.702911515856063</v>
      </c>
      <c r="BN483">
        <v>1.701360963483908</v>
      </c>
      <c r="BO483">
        <v>5.894332931392408</v>
      </c>
      <c r="BP483">
        <v>2.0591833176296058E-3</v>
      </c>
      <c r="BQ483">
        <v>0.58273048608703726</v>
      </c>
      <c r="BR483">
        <v>6969.1099110152973</v>
      </c>
      <c r="BS483" s="96">
        <v>831.25264595633598</v>
      </c>
      <c r="BT483" s="96">
        <v>770.10901852166171</v>
      </c>
      <c r="BU483">
        <v>5.702911515856063</v>
      </c>
      <c r="BV483" s="65" t="b">
        <f t="shared" si="55"/>
        <v>0</v>
      </c>
      <c r="BW483" s="32" t="s">
        <v>379</v>
      </c>
      <c r="BX483" s="98">
        <v>0.6</v>
      </c>
      <c r="BY483" s="98">
        <v>0.6</v>
      </c>
      <c r="BZ483" s="98">
        <v>2.1</v>
      </c>
      <c r="CA483" s="98">
        <v>1.3438000000000001</v>
      </c>
      <c r="CB483" s="98">
        <v>0.36</v>
      </c>
      <c r="CC483" s="98">
        <v>0.78820000000000001</v>
      </c>
      <c r="CD483" s="98">
        <v>0.6</v>
      </c>
      <c r="CE483" s="98">
        <v>0.6</v>
      </c>
      <c r="CF483" s="33">
        <v>2.1</v>
      </c>
      <c r="CG483" s="32">
        <v>120</v>
      </c>
      <c r="CH483" s="98">
        <v>120</v>
      </c>
      <c r="CI483" s="98">
        <v>120</v>
      </c>
      <c r="CJ483" s="98">
        <f>Population!$CG483-Population!$CI483</f>
        <v>0</v>
      </c>
      <c r="CK483" s="120">
        <f>_xlfn.DAYS(Entries!$AY$2,Population!H483)</f>
        <v>1364</v>
      </c>
      <c r="CL483" s="120">
        <f t="shared" si="56"/>
        <v>730</v>
      </c>
      <c r="CM483" s="122">
        <f>Entries!$AY$5</f>
        <v>0.15</v>
      </c>
      <c r="CN483" s="122">
        <f t="shared" si="61"/>
        <v>0</v>
      </c>
      <c r="CO483" s="121">
        <f t="shared" si="57"/>
        <v>0</v>
      </c>
      <c r="CP483" s="32"/>
      <c r="CQ483" s="19">
        <v>2</v>
      </c>
      <c r="CR483" s="98" t="s">
        <v>118</v>
      </c>
      <c r="CS483" s="98"/>
      <c r="CT483" s="33"/>
      <c r="CU483" s="32" t="s">
        <v>1879</v>
      </c>
      <c r="CV483" s="98" t="s">
        <v>1878</v>
      </c>
      <c r="CW483" s="98" t="s">
        <v>554</v>
      </c>
      <c r="CX483" s="98" t="s">
        <v>1880</v>
      </c>
      <c r="CY483" s="98" t="s">
        <v>107</v>
      </c>
      <c r="CZ483" s="98" t="s">
        <v>163</v>
      </c>
      <c r="DA483" s="33"/>
      <c r="DB483" s="17" t="s">
        <v>15463</v>
      </c>
      <c r="DC483" s="17">
        <v>10</v>
      </c>
      <c r="DD483" s="17" t="s">
        <v>15500</v>
      </c>
      <c r="DE483" s="17" t="s">
        <v>15500</v>
      </c>
      <c r="DF483" s="17" t="s">
        <v>15500</v>
      </c>
      <c r="DG483" s="23" t="s">
        <v>11180</v>
      </c>
      <c r="DH483" s="145"/>
    </row>
    <row r="484" spans="1:112" s="17" customFormat="1" x14ac:dyDescent="0.25">
      <c r="A484" s="30" t="s">
        <v>1881</v>
      </c>
      <c r="B484" s="96">
        <v>0</v>
      </c>
      <c r="C484" s="148" t="s">
        <v>15461</v>
      </c>
      <c r="D484" s="96" t="s">
        <v>1882</v>
      </c>
      <c r="E484" s="96">
        <v>29047</v>
      </c>
      <c r="F484" s="96" t="s">
        <v>1883</v>
      </c>
      <c r="G484" s="31">
        <v>29044</v>
      </c>
      <c r="H484" s="43">
        <v>38822</v>
      </c>
      <c r="I484" s="96" t="s">
        <v>190</v>
      </c>
      <c r="J484" s="96"/>
      <c r="K484" s="96"/>
      <c r="L484" s="96" t="s">
        <v>1884</v>
      </c>
      <c r="M484" s="124" t="s">
        <v>1885</v>
      </c>
      <c r="N484" s="96" t="s">
        <v>1885</v>
      </c>
      <c r="O484" s="124" t="s">
        <v>11123</v>
      </c>
      <c r="P484" s="96" t="str">
        <f>VLOOKUP(N484,Entries!J:K,2,FALSE)</f>
        <v>REPUBLIC OF CHINA (TAIWAN)</v>
      </c>
      <c r="Q484" s="123" t="s">
        <v>1886</v>
      </c>
      <c r="R484" s="30" t="s">
        <v>4990</v>
      </c>
      <c r="S484" s="96" t="s">
        <v>1885</v>
      </c>
      <c r="T484" s="124" t="s">
        <v>1887</v>
      </c>
      <c r="U484" s="125" t="s">
        <v>141</v>
      </c>
      <c r="V484" s="31" t="s">
        <v>141</v>
      </c>
      <c r="W484" s="64">
        <f>IF(VLOOKUP(R484,Entries!N:P,3,FALSE)=V484,1,VLOOKUP(R484,Entries!N:P,3,FALSE))</f>
        <v>1</v>
      </c>
      <c r="X484" s="124"/>
      <c r="Y484" s="124"/>
      <c r="Z484" s="96" t="s">
        <v>11002</v>
      </c>
      <c r="AA484" s="96" t="s">
        <v>156</v>
      </c>
      <c r="AB484" s="96" t="s">
        <v>92</v>
      </c>
      <c r="AC484" s="96" t="s">
        <v>239</v>
      </c>
      <c r="AD484" s="96" t="s">
        <v>329</v>
      </c>
      <c r="AE484" s="96" t="s">
        <v>94</v>
      </c>
      <c r="AF484" s="96" t="s">
        <v>94</v>
      </c>
      <c r="AG484" s="96" t="s">
        <v>2487</v>
      </c>
      <c r="AH484" s="96" t="s">
        <v>11159</v>
      </c>
      <c r="AI484" s="96"/>
      <c r="AJ484" s="96">
        <v>14</v>
      </c>
      <c r="AK484" s="96" t="s">
        <v>95</v>
      </c>
      <c r="AL484" s="96"/>
      <c r="AM484" s="31"/>
      <c r="AN484" s="30" t="s">
        <v>133</v>
      </c>
      <c r="AO484" s="96" t="s">
        <v>134</v>
      </c>
      <c r="AP484" s="31" t="s">
        <v>169</v>
      </c>
      <c r="AQ484">
        <v>21104.536327580001</v>
      </c>
      <c r="AR484" t="s">
        <v>11263</v>
      </c>
      <c r="AS484" t="s">
        <v>11225</v>
      </c>
      <c r="AT484" t="s">
        <v>12120</v>
      </c>
      <c r="AU484">
        <v>71.978999999999999</v>
      </c>
      <c r="AV484" s="96">
        <v>1.2560154629155555</v>
      </c>
      <c r="AW484">
        <v>215.43260000000001</v>
      </c>
      <c r="AX484" s="96">
        <v>2.2005612776488892</v>
      </c>
      <c r="AY484">
        <v>5.2101999999999999E-3</v>
      </c>
      <c r="AZ484">
        <v>262.66930000000002</v>
      </c>
      <c r="BA484" s="96">
        <v>3.8951569463955553</v>
      </c>
      <c r="BB484">
        <v>96.852000000000004</v>
      </c>
      <c r="BC484" s="96">
        <v>2.383806848351111</v>
      </c>
      <c r="BD484">
        <v>14.288071410000001</v>
      </c>
      <c r="BE484" s="96">
        <f t="shared" si="58"/>
        <v>7173.8588401994693</v>
      </c>
      <c r="BF484" s="96">
        <f t="shared" si="59"/>
        <v>840.23607952867678</v>
      </c>
      <c r="BG484" s="96">
        <f t="shared" si="60"/>
        <v>765.4816008702619</v>
      </c>
      <c r="BH484">
        <v>7180.0052038400336</v>
      </c>
      <c r="BI484">
        <v>4.1812281293310757E-3</v>
      </c>
      <c r="BJ484">
        <v>1.2564594824719</v>
      </c>
      <c r="BK484">
        <v>3.7600081861319459</v>
      </c>
      <c r="BL484">
        <v>4.6754452208877453</v>
      </c>
      <c r="BM484">
        <v>1.5993823924118391</v>
      </c>
      <c r="BN484">
        <v>1.2562704955544921</v>
      </c>
      <c r="BO484">
        <v>3.760008188978111</v>
      </c>
      <c r="BP484">
        <v>4.2628519635043828E-3</v>
      </c>
      <c r="BQ484">
        <v>4.5523182966457716</v>
      </c>
      <c r="BR484">
        <v>7171.6808322389988</v>
      </c>
      <c r="BS484" s="96">
        <v>829.32789951311406</v>
      </c>
      <c r="BT484" s="96">
        <v>772.31333123803324</v>
      </c>
      <c r="BU484">
        <v>1.5993823924118391</v>
      </c>
      <c r="BV484" s="60" t="str">
        <f t="shared" si="55"/>
        <v>Earth Observation</v>
      </c>
      <c r="BW484" s="30" t="s">
        <v>253</v>
      </c>
      <c r="BX484" s="96">
        <v>1</v>
      </c>
      <c r="BY484" s="96">
        <v>0.2</v>
      </c>
      <c r="BZ484" s="96">
        <v>4.3</v>
      </c>
      <c r="CA484" s="96">
        <v>3.4506999999999999</v>
      </c>
      <c r="CB484" s="96">
        <v>0.2</v>
      </c>
      <c r="CC484" s="96">
        <v>1.4460999999999999</v>
      </c>
      <c r="CD484" s="96">
        <v>0.2</v>
      </c>
      <c r="CE484" s="96">
        <v>1</v>
      </c>
      <c r="CF484" s="31">
        <v>4.3</v>
      </c>
      <c r="CG484" s="30">
        <v>62</v>
      </c>
      <c r="CH484" s="96">
        <v>62</v>
      </c>
      <c r="CI484" s="96">
        <v>56</v>
      </c>
      <c r="CJ484" s="96">
        <f>Population!$CG484-Population!$CI484</f>
        <v>6</v>
      </c>
      <c r="CK484" s="118">
        <f>_xlfn.DAYS(Entries!$AY$2,Population!H484)</f>
        <v>5472</v>
      </c>
      <c r="CL484" s="118">
        <f t="shared" si="56"/>
        <v>5110</v>
      </c>
      <c r="CM484" s="117">
        <f>Entries!$AY$5</f>
        <v>0.15</v>
      </c>
      <c r="CN484" s="117">
        <f t="shared" si="61"/>
        <v>9.6774193548387094E-2</v>
      </c>
      <c r="CO484" s="119">
        <f t="shared" si="57"/>
        <v>8.9784735812133198E-2</v>
      </c>
      <c r="CP484" s="30"/>
      <c r="CQ484" s="19">
        <v>2</v>
      </c>
      <c r="CR484" s="96" t="s">
        <v>118</v>
      </c>
      <c r="CS484" s="96"/>
      <c r="CT484" s="31"/>
      <c r="CU484" s="30" t="s">
        <v>254</v>
      </c>
      <c r="CV484" s="96" t="s">
        <v>255</v>
      </c>
      <c r="CW484" s="96" t="s">
        <v>157</v>
      </c>
      <c r="CX484" s="96" t="s">
        <v>1888</v>
      </c>
      <c r="CY484" s="96" t="s">
        <v>107</v>
      </c>
      <c r="CZ484" s="96" t="s">
        <v>151</v>
      </c>
      <c r="DA484" s="31">
        <v>46</v>
      </c>
      <c r="DB484" s="17" t="s">
        <v>15463</v>
      </c>
      <c r="DC484" s="17" t="s">
        <v>15500</v>
      </c>
      <c r="DD484" s="17">
        <v>1</v>
      </c>
      <c r="DE484" s="17">
        <v>1</v>
      </c>
      <c r="DF484" s="17" t="s">
        <v>15500</v>
      </c>
      <c r="DG484" s="23" t="s">
        <v>11181</v>
      </c>
      <c r="DH484" s="145" t="s">
        <v>11186</v>
      </c>
    </row>
    <row r="485" spans="1:112" s="17" customFormat="1" x14ac:dyDescent="0.25">
      <c r="A485" s="32" t="s">
        <v>1889</v>
      </c>
      <c r="B485" s="98">
        <v>0</v>
      </c>
      <c r="C485" s="64" t="s">
        <v>15461</v>
      </c>
      <c r="D485" s="98" t="s">
        <v>1882</v>
      </c>
      <c r="E485" s="98">
        <v>29048</v>
      </c>
      <c r="F485" s="98" t="s">
        <v>1890</v>
      </c>
      <c r="G485" s="33">
        <v>29045</v>
      </c>
      <c r="H485" s="44">
        <v>38822</v>
      </c>
      <c r="I485" s="98" t="s">
        <v>190</v>
      </c>
      <c r="J485" s="98"/>
      <c r="K485" s="98"/>
      <c r="L485" s="98" t="s">
        <v>1884</v>
      </c>
      <c r="M485" t="s">
        <v>1885</v>
      </c>
      <c r="N485" s="98" t="s">
        <v>1885</v>
      </c>
      <c r="O485" t="s">
        <v>11123</v>
      </c>
      <c r="P485" s="64" t="str">
        <f>VLOOKUP(N485,Entries!J:K,2,FALSE)</f>
        <v>REPUBLIC OF CHINA (TAIWAN)</v>
      </c>
      <c r="Q485" s="38" t="s">
        <v>1886</v>
      </c>
      <c r="R485" s="32" t="s">
        <v>4990</v>
      </c>
      <c r="S485" s="98" t="s">
        <v>1885</v>
      </c>
      <c r="T485" t="s">
        <v>1887</v>
      </c>
      <c r="U485" s="39" t="s">
        <v>141</v>
      </c>
      <c r="V485" s="33" t="s">
        <v>141</v>
      </c>
      <c r="W485" s="64">
        <f>IF(VLOOKUP(R485,Entries!N:P,3,FALSE)=V485,1,VLOOKUP(R485,Entries!N:P,3,FALSE))</f>
        <v>1</v>
      </c>
      <c r="X485"/>
      <c r="Y485"/>
      <c r="Z485" s="98" t="s">
        <v>11002</v>
      </c>
      <c r="AA485" s="98" t="s">
        <v>156</v>
      </c>
      <c r="AB485" s="98" t="s">
        <v>92</v>
      </c>
      <c r="AC485" s="98" t="s">
        <v>239</v>
      </c>
      <c r="AD485" s="98" t="s">
        <v>329</v>
      </c>
      <c r="AE485" s="98" t="s">
        <v>94</v>
      </c>
      <c r="AF485" s="98" t="s">
        <v>94</v>
      </c>
      <c r="AG485" s="98" t="s">
        <v>2487</v>
      </c>
      <c r="AH485" s="98" t="s">
        <v>11159</v>
      </c>
      <c r="AI485" s="98"/>
      <c r="AJ485" s="98">
        <v>14</v>
      </c>
      <c r="AK485" s="98" t="s">
        <v>95</v>
      </c>
      <c r="AL485" s="98"/>
      <c r="AM485" s="33"/>
      <c r="AN485" s="32" t="s">
        <v>133</v>
      </c>
      <c r="AO485" s="98" t="s">
        <v>134</v>
      </c>
      <c r="AP485" s="33" t="s">
        <v>169</v>
      </c>
      <c r="AQ485">
        <v>21104.492176200001</v>
      </c>
      <c r="AR485" t="s">
        <v>12121</v>
      </c>
      <c r="AS485" t="s">
        <v>11225</v>
      </c>
      <c r="AT485" t="s">
        <v>12122</v>
      </c>
      <c r="AU485">
        <v>71.964399999999998</v>
      </c>
      <c r="AV485" s="98">
        <v>1.2569719031466668</v>
      </c>
      <c r="AW485">
        <v>126.0829</v>
      </c>
      <c r="AX485" s="98">
        <v>5.2243331056755551</v>
      </c>
      <c r="AY485">
        <v>4.529E-3</v>
      </c>
      <c r="AZ485">
        <v>223.17609999999999</v>
      </c>
      <c r="BA485" s="98">
        <v>4.2927865005066668</v>
      </c>
      <c r="BB485">
        <v>136.5821</v>
      </c>
      <c r="BC485" s="98">
        <v>1.9857269993866669</v>
      </c>
      <c r="BD485">
        <v>14.28765842</v>
      </c>
      <c r="BE485" s="96">
        <f t="shared" si="58"/>
        <v>7173.9970815451388</v>
      </c>
      <c r="BF485" s="96">
        <f t="shared" si="59"/>
        <v>835.48811432745697</v>
      </c>
      <c r="BG485" s="96">
        <f t="shared" si="60"/>
        <v>770.50604876282068</v>
      </c>
      <c r="BH485">
        <v>7180.1139485058329</v>
      </c>
      <c r="BI485">
        <v>3.500814807553038E-3</v>
      </c>
      <c r="BJ485">
        <v>1.2562047883831611</v>
      </c>
      <c r="BK485">
        <v>2.200561735195981</v>
      </c>
      <c r="BL485">
        <v>3.787994162914516</v>
      </c>
      <c r="BM485">
        <v>2.490964411249744</v>
      </c>
      <c r="BN485">
        <v>1.2560156813027661</v>
      </c>
      <c r="BO485">
        <v>2.200561738605356</v>
      </c>
      <c r="BP485">
        <v>3.9749020041611668E-3</v>
      </c>
      <c r="BQ485">
        <v>3.7021767571181079</v>
      </c>
      <c r="BR485">
        <v>7171.8206153755737</v>
      </c>
      <c r="BS485" s="96">
        <v>820.82831433011233</v>
      </c>
      <c r="BT485" s="96">
        <v>780.26210105993141</v>
      </c>
      <c r="BU485">
        <v>2.490964411249744</v>
      </c>
      <c r="BV485" s="65" t="str">
        <f t="shared" si="55"/>
        <v>Earth Observation</v>
      </c>
      <c r="BW485" s="32" t="s">
        <v>253</v>
      </c>
      <c r="BX485" s="98">
        <v>1</v>
      </c>
      <c r="BY485" s="98">
        <v>0.2</v>
      </c>
      <c r="BZ485" s="98">
        <v>4.3</v>
      </c>
      <c r="CA485" s="98">
        <v>3.4506999999999999</v>
      </c>
      <c r="CB485" s="98">
        <v>0.2</v>
      </c>
      <c r="CC485" s="98">
        <v>1.4460999999999999</v>
      </c>
      <c r="CD485" s="98">
        <v>0.2</v>
      </c>
      <c r="CE485" s="98">
        <v>1</v>
      </c>
      <c r="CF485" s="33">
        <v>4.3</v>
      </c>
      <c r="CG485" s="32">
        <v>62</v>
      </c>
      <c r="CH485" s="98">
        <v>62</v>
      </c>
      <c r="CI485" s="98">
        <v>56</v>
      </c>
      <c r="CJ485" s="98">
        <f>Population!$CG485-Population!$CI485</f>
        <v>6</v>
      </c>
      <c r="CK485" s="120">
        <f>_xlfn.DAYS(Entries!$AY$2,Population!H485)</f>
        <v>5472</v>
      </c>
      <c r="CL485" s="120">
        <f t="shared" si="56"/>
        <v>5110</v>
      </c>
      <c r="CM485" s="122">
        <f>Entries!$AY$5</f>
        <v>0.15</v>
      </c>
      <c r="CN485" s="122">
        <f t="shared" si="61"/>
        <v>9.6774193548387094E-2</v>
      </c>
      <c r="CO485" s="121">
        <f t="shared" si="57"/>
        <v>8.9784735812133198E-2</v>
      </c>
      <c r="CP485" s="32"/>
      <c r="CQ485" s="19">
        <v>2</v>
      </c>
      <c r="CR485" s="98" t="s">
        <v>118</v>
      </c>
      <c r="CS485" s="98"/>
      <c r="CT485" s="33"/>
      <c r="CU485" s="32" t="s">
        <v>254</v>
      </c>
      <c r="CV485" s="98" t="s">
        <v>255</v>
      </c>
      <c r="CW485" s="98" t="s">
        <v>157</v>
      </c>
      <c r="CX485" s="98" t="s">
        <v>1888</v>
      </c>
      <c r="CY485" s="98" t="s">
        <v>107</v>
      </c>
      <c r="CZ485" s="98" t="s">
        <v>151</v>
      </c>
      <c r="DA485" s="33">
        <v>46</v>
      </c>
      <c r="DB485" s="17" t="s">
        <v>15463</v>
      </c>
      <c r="DC485" s="17" t="s">
        <v>15500</v>
      </c>
      <c r="DD485" s="17">
        <v>1</v>
      </c>
      <c r="DE485" s="17">
        <v>1</v>
      </c>
      <c r="DF485" s="17" t="s">
        <v>15500</v>
      </c>
      <c r="DG485" s="23" t="s">
        <v>11181</v>
      </c>
      <c r="DH485" s="145" t="s">
        <v>11186</v>
      </c>
    </row>
    <row r="486" spans="1:112" s="17" customFormat="1" x14ac:dyDescent="0.25">
      <c r="A486" s="30" t="s">
        <v>1891</v>
      </c>
      <c r="B486" s="96">
        <v>0</v>
      </c>
      <c r="C486" s="148" t="s">
        <v>15461</v>
      </c>
      <c r="D486" s="96" t="s">
        <v>1882</v>
      </c>
      <c r="E486" s="96">
        <v>29049</v>
      </c>
      <c r="F486" s="96" t="s">
        <v>1892</v>
      </c>
      <c r="G486" s="31">
        <v>29046</v>
      </c>
      <c r="H486" s="43">
        <v>38822</v>
      </c>
      <c r="I486" s="96" t="s">
        <v>190</v>
      </c>
      <c r="J486" s="96"/>
      <c r="K486" s="96"/>
      <c r="L486" s="96" t="s">
        <v>1884</v>
      </c>
      <c r="M486" s="124" t="s">
        <v>1885</v>
      </c>
      <c r="N486" s="96" t="s">
        <v>1885</v>
      </c>
      <c r="O486" s="124" t="s">
        <v>11123</v>
      </c>
      <c r="P486" s="96" t="str">
        <f>VLOOKUP(N486,Entries!J:K,2,FALSE)</f>
        <v>REPUBLIC OF CHINA (TAIWAN)</v>
      </c>
      <c r="Q486" s="123" t="s">
        <v>1886</v>
      </c>
      <c r="R486" s="30" t="s">
        <v>4990</v>
      </c>
      <c r="S486" s="96" t="s">
        <v>1885</v>
      </c>
      <c r="T486" s="124" t="s">
        <v>1887</v>
      </c>
      <c r="U486" s="125" t="s">
        <v>141</v>
      </c>
      <c r="V486" s="31" t="s">
        <v>141</v>
      </c>
      <c r="W486" s="64">
        <f>IF(VLOOKUP(R486,Entries!N:P,3,FALSE)=V486,1,VLOOKUP(R486,Entries!N:P,3,FALSE))</f>
        <v>1</v>
      </c>
      <c r="X486" s="124"/>
      <c r="Y486" s="124"/>
      <c r="Z486" s="96" t="s">
        <v>11002</v>
      </c>
      <c r="AA486" s="96" t="s">
        <v>156</v>
      </c>
      <c r="AB486" s="96" t="s">
        <v>92</v>
      </c>
      <c r="AC486" s="96" t="s">
        <v>239</v>
      </c>
      <c r="AD486" s="96" t="s">
        <v>329</v>
      </c>
      <c r="AE486" s="96" t="s">
        <v>94</v>
      </c>
      <c r="AF486" s="96" t="s">
        <v>94</v>
      </c>
      <c r="AG486" s="96" t="s">
        <v>2487</v>
      </c>
      <c r="AH486" s="96" t="s">
        <v>11159</v>
      </c>
      <c r="AI486" s="96"/>
      <c r="AJ486" s="96">
        <v>14</v>
      </c>
      <c r="AK486" s="96" t="s">
        <v>95</v>
      </c>
      <c r="AL486" s="96"/>
      <c r="AM486" s="31"/>
      <c r="AN486" s="30" t="s">
        <v>133</v>
      </c>
      <c r="AO486" s="96" t="s">
        <v>134</v>
      </c>
      <c r="AP486" s="31" t="s">
        <v>169</v>
      </c>
      <c r="AQ486">
        <v>21104.546991259998</v>
      </c>
      <c r="AR486" t="s">
        <v>12123</v>
      </c>
      <c r="AS486" t="s">
        <v>11225</v>
      </c>
      <c r="AT486" t="s">
        <v>12124</v>
      </c>
      <c r="AU486">
        <v>72.019199999999998</v>
      </c>
      <c r="AV486" s="96">
        <v>1.2569282699244446</v>
      </c>
      <c r="AW486">
        <v>299.33229999999998</v>
      </c>
      <c r="AX486" s="96">
        <v>0.96337267745777788</v>
      </c>
      <c r="AY486">
        <v>3.6424999999999999E-3</v>
      </c>
      <c r="AZ486">
        <v>245.95859999999999</v>
      </c>
      <c r="BA486" s="96">
        <v>2.4436611572666669</v>
      </c>
      <c r="BB486">
        <v>113.77379999999999</v>
      </c>
      <c r="BC486" s="96">
        <v>3.8478131549555559</v>
      </c>
      <c r="BD486">
        <v>14.288465220000001</v>
      </c>
      <c r="BE486" s="96">
        <f t="shared" si="58"/>
        <v>7173.7270252338458</v>
      </c>
      <c r="BF486" s="96">
        <f t="shared" si="59"/>
        <v>828.85732592325985</v>
      </c>
      <c r="BG486" s="96">
        <f t="shared" si="60"/>
        <v>776.59672454443171</v>
      </c>
      <c r="BH486">
        <v>7179.8641850966796</v>
      </c>
      <c r="BI486">
        <v>2.5311385557117462E-3</v>
      </c>
      <c r="BJ486">
        <v>1.257160743562022</v>
      </c>
      <c r="BK486">
        <v>5.2243341931142737</v>
      </c>
      <c r="BL486">
        <v>4.3171267741095791</v>
      </c>
      <c r="BM486">
        <v>1.961384548532765</v>
      </c>
      <c r="BN486">
        <v>1.256972119821723</v>
      </c>
      <c r="BO486">
        <v>5.2243341947753139</v>
      </c>
      <c r="BP486">
        <v>2.8282756432082162E-3</v>
      </c>
      <c r="BQ486">
        <v>4.1303195430235693</v>
      </c>
      <c r="BR486">
        <v>7171.5452076950214</v>
      </c>
      <c r="BS486" s="96">
        <v>740.78913797442874</v>
      </c>
      <c r="BT486" s="96">
        <v>661.57550602425999</v>
      </c>
      <c r="BU486">
        <v>1.961384548532765</v>
      </c>
      <c r="BV486" s="60" t="str">
        <f t="shared" si="55"/>
        <v>Earth Observation</v>
      </c>
      <c r="BW486" s="30" t="s">
        <v>253</v>
      </c>
      <c r="BX486" s="96">
        <v>1</v>
      </c>
      <c r="BY486" s="96">
        <v>0.2</v>
      </c>
      <c r="BZ486" s="96">
        <v>4.3</v>
      </c>
      <c r="CA486" s="96">
        <v>3.4506999999999999</v>
      </c>
      <c r="CB486" s="96">
        <v>0.2</v>
      </c>
      <c r="CC486" s="96">
        <v>1.4460999999999999</v>
      </c>
      <c r="CD486" s="96">
        <v>0.2</v>
      </c>
      <c r="CE486" s="96">
        <v>1</v>
      </c>
      <c r="CF486" s="31">
        <v>4.3</v>
      </c>
      <c r="CG486" s="30">
        <v>62</v>
      </c>
      <c r="CH486" s="96">
        <v>62</v>
      </c>
      <c r="CI486" s="96">
        <v>56</v>
      </c>
      <c r="CJ486" s="96">
        <f>Population!$CG486-Population!$CI486</f>
        <v>6</v>
      </c>
      <c r="CK486" s="118">
        <f>_xlfn.DAYS(Entries!$AY$2,Population!H486)</f>
        <v>5472</v>
      </c>
      <c r="CL486" s="118">
        <f t="shared" si="56"/>
        <v>5110</v>
      </c>
      <c r="CM486" s="117">
        <f>Entries!$AY$5</f>
        <v>0.15</v>
      </c>
      <c r="CN486" s="117">
        <f t="shared" si="61"/>
        <v>9.6774193548387094E-2</v>
      </c>
      <c r="CO486" s="119" t="str">
        <f t="shared" si="57"/>
        <v>-</v>
      </c>
      <c r="CP486" s="30"/>
      <c r="CQ486" s="19">
        <v>0</v>
      </c>
      <c r="CR486" s="96" t="s">
        <v>118</v>
      </c>
      <c r="CS486" s="96"/>
      <c r="CT486" s="31"/>
      <c r="CU486" s="30" t="s">
        <v>254</v>
      </c>
      <c r="CV486" s="96" t="s">
        <v>255</v>
      </c>
      <c r="CW486" s="96"/>
      <c r="CX486" s="96" t="s">
        <v>1888</v>
      </c>
      <c r="CY486" s="96" t="s">
        <v>107</v>
      </c>
      <c r="CZ486" s="96" t="s">
        <v>151</v>
      </c>
      <c r="DA486" s="31"/>
      <c r="DB486" s="17" t="s">
        <v>15462</v>
      </c>
      <c r="DC486" s="17" t="s">
        <v>15500</v>
      </c>
      <c r="DD486" s="17" t="s">
        <v>15500</v>
      </c>
      <c r="DE486" s="17" t="s">
        <v>15500</v>
      </c>
      <c r="DF486" s="17" t="s">
        <v>15500</v>
      </c>
      <c r="DG486" s="23" t="s">
        <v>11178</v>
      </c>
      <c r="DH486" s="145" t="s">
        <v>11186</v>
      </c>
    </row>
    <row r="487" spans="1:112" s="17" customFormat="1" x14ac:dyDescent="0.25">
      <c r="A487" s="32" t="s">
        <v>1893</v>
      </c>
      <c r="B487" s="98">
        <v>0</v>
      </c>
      <c r="C487" s="64" t="s">
        <v>15461</v>
      </c>
      <c r="D487" s="98" t="s">
        <v>1882</v>
      </c>
      <c r="E487" s="98">
        <v>29050</v>
      </c>
      <c r="F487" s="98" t="s">
        <v>1894</v>
      </c>
      <c r="G487" s="33">
        <v>29047</v>
      </c>
      <c r="H487" s="44">
        <v>38822</v>
      </c>
      <c r="I487" s="98" t="s">
        <v>190</v>
      </c>
      <c r="J487" s="98"/>
      <c r="K487" s="98"/>
      <c r="L487" s="98" t="s">
        <v>1884</v>
      </c>
      <c r="M487" t="s">
        <v>1885</v>
      </c>
      <c r="N487" s="98" t="s">
        <v>1885</v>
      </c>
      <c r="O487" t="s">
        <v>11123</v>
      </c>
      <c r="P487" s="64" t="str">
        <f>VLOOKUP(N487,Entries!J:K,2,FALSE)</f>
        <v>REPUBLIC OF CHINA (TAIWAN)</v>
      </c>
      <c r="Q487" s="38" t="s">
        <v>1886</v>
      </c>
      <c r="R487" s="32" t="s">
        <v>4990</v>
      </c>
      <c r="S487" s="98" t="s">
        <v>1885</v>
      </c>
      <c r="T487" t="s">
        <v>1887</v>
      </c>
      <c r="U487" s="39" t="s">
        <v>141</v>
      </c>
      <c r="V487" s="33" t="s">
        <v>141</v>
      </c>
      <c r="W487" s="64">
        <f>IF(VLOOKUP(R487,Entries!N:P,3,FALSE)=V487,1,VLOOKUP(R487,Entries!N:P,3,FALSE))</f>
        <v>1</v>
      </c>
      <c r="X487"/>
      <c r="Y487"/>
      <c r="Z487" s="98" t="s">
        <v>11002</v>
      </c>
      <c r="AA487" s="98" t="s">
        <v>156</v>
      </c>
      <c r="AB487" s="98" t="s">
        <v>92</v>
      </c>
      <c r="AC487" s="98" t="s">
        <v>239</v>
      </c>
      <c r="AD487" s="98" t="s">
        <v>329</v>
      </c>
      <c r="AE487" s="98" t="s">
        <v>94</v>
      </c>
      <c r="AF487" s="98" t="s">
        <v>94</v>
      </c>
      <c r="AG487" s="98" t="s">
        <v>2487</v>
      </c>
      <c r="AH487" s="98" t="s">
        <v>11159</v>
      </c>
      <c r="AI487" s="98"/>
      <c r="AJ487" s="98">
        <v>14</v>
      </c>
      <c r="AK487" s="98" t="s">
        <v>95</v>
      </c>
      <c r="AL487" s="98"/>
      <c r="AM487" s="33"/>
      <c r="AN487" s="32" t="s">
        <v>133</v>
      </c>
      <c r="AO487" s="98" t="s">
        <v>134</v>
      </c>
      <c r="AP487" s="33" t="s">
        <v>169</v>
      </c>
      <c r="AQ487">
        <v>21104.27897824</v>
      </c>
      <c r="AR487" t="s">
        <v>12125</v>
      </c>
      <c r="AS487" t="s">
        <v>11225</v>
      </c>
      <c r="AT487" t="s">
        <v>12126</v>
      </c>
      <c r="AU487">
        <v>72.0167</v>
      </c>
      <c r="AV487" s="98">
        <v>1.2567362837466669</v>
      </c>
      <c r="AW487">
        <v>55.197200000000002</v>
      </c>
      <c r="AX487" s="98">
        <v>3.5049258414444449</v>
      </c>
      <c r="AY487">
        <v>4.8617E-3</v>
      </c>
      <c r="AZ487">
        <v>140.01150000000001</v>
      </c>
      <c r="BA487" s="98">
        <v>2.1839719265600004</v>
      </c>
      <c r="BB487">
        <v>220.46350000000001</v>
      </c>
      <c r="BC487" s="98">
        <v>4.112178121755556</v>
      </c>
      <c r="BD487">
        <v>14.59045835</v>
      </c>
      <c r="BE487" s="96">
        <f t="shared" si="58"/>
        <v>7074.3945607797295</v>
      </c>
      <c r="BF487" s="96">
        <f t="shared" si="59"/>
        <v>737.78814481587233</v>
      </c>
      <c r="BG487" s="96">
        <f t="shared" si="60"/>
        <v>669.00097674358676</v>
      </c>
      <c r="BH487">
        <v>7080.5931012517694</v>
      </c>
      <c r="BI487">
        <v>5.2285873393625266E-3</v>
      </c>
      <c r="BJ487">
        <v>1.257122478923675</v>
      </c>
      <c r="BK487">
        <v>0.96337287806615524</v>
      </c>
      <c r="BL487">
        <v>2.2301576854395631</v>
      </c>
      <c r="BM487">
        <v>4.0613131309199986</v>
      </c>
      <c r="BN487">
        <v>1.256928483916893</v>
      </c>
      <c r="BO487">
        <v>0.96337287121019266</v>
      </c>
      <c r="BP487">
        <v>5.6003669266104193E-3</v>
      </c>
      <c r="BQ487">
        <v>2.308794564509574</v>
      </c>
      <c r="BR487">
        <v>7072.1823219993439</v>
      </c>
      <c r="BS487" s="96">
        <v>854.55910612377284</v>
      </c>
      <c r="BT487" s="96">
        <v>746.31030898519384</v>
      </c>
      <c r="BU487">
        <v>4.0613131309199986</v>
      </c>
      <c r="BV487" s="65" t="str">
        <f t="shared" si="55"/>
        <v>Earth Observation</v>
      </c>
      <c r="BW487" s="32" t="s">
        <v>253</v>
      </c>
      <c r="BX487" s="98">
        <v>1</v>
      </c>
      <c r="BY487" s="98">
        <v>0.2</v>
      </c>
      <c r="BZ487" s="98">
        <v>4.3</v>
      </c>
      <c r="CA487" s="98">
        <v>3.4506999999999999</v>
      </c>
      <c r="CB487" s="98">
        <v>0.2</v>
      </c>
      <c r="CC487" s="98">
        <v>1.4460999999999999</v>
      </c>
      <c r="CD487" s="98">
        <v>0.2</v>
      </c>
      <c r="CE487" s="98">
        <v>1</v>
      </c>
      <c r="CF487" s="33">
        <v>4.3</v>
      </c>
      <c r="CG487" s="32">
        <v>62</v>
      </c>
      <c r="CH487" s="98">
        <v>62</v>
      </c>
      <c r="CI487" s="98">
        <v>56</v>
      </c>
      <c r="CJ487" s="98">
        <f>Population!$CG487-Population!$CI487</f>
        <v>6</v>
      </c>
      <c r="CK487" s="120">
        <f>_xlfn.DAYS(Entries!$AY$2,Population!H487)</f>
        <v>5472</v>
      </c>
      <c r="CL487" s="120">
        <f t="shared" si="56"/>
        <v>5110</v>
      </c>
      <c r="CM487" s="122">
        <f>Entries!$AY$5</f>
        <v>0.15</v>
      </c>
      <c r="CN487" s="122">
        <f t="shared" si="61"/>
        <v>9.6774193548387094E-2</v>
      </c>
      <c r="CO487" s="121" t="str">
        <f t="shared" si="57"/>
        <v>-</v>
      </c>
      <c r="CP487" s="32"/>
      <c r="CQ487" s="19">
        <v>0</v>
      </c>
      <c r="CR487" s="98" t="s">
        <v>118</v>
      </c>
      <c r="CS487" s="98"/>
      <c r="CT487" s="33"/>
      <c r="CU487" s="32" t="s">
        <v>254</v>
      </c>
      <c r="CV487" s="98" t="s">
        <v>255</v>
      </c>
      <c r="CW487" s="98" t="s">
        <v>157</v>
      </c>
      <c r="CX487" s="98" t="s">
        <v>1888</v>
      </c>
      <c r="CY487" s="98" t="s">
        <v>107</v>
      </c>
      <c r="CZ487" s="98" t="s">
        <v>151</v>
      </c>
      <c r="DA487" s="33">
        <v>46</v>
      </c>
      <c r="DB487" s="17" t="s">
        <v>15462</v>
      </c>
      <c r="DC487" s="17" t="s">
        <v>15500</v>
      </c>
      <c r="DD487" s="17" t="s">
        <v>15500</v>
      </c>
      <c r="DE487" s="17" t="s">
        <v>15500</v>
      </c>
      <c r="DF487" s="17" t="s">
        <v>15500</v>
      </c>
      <c r="DG487" s="23" t="s">
        <v>11178</v>
      </c>
      <c r="DH487" s="145" t="s">
        <v>11186</v>
      </c>
    </row>
    <row r="488" spans="1:112" s="17" customFormat="1" x14ac:dyDescent="0.25">
      <c r="A488" s="30" t="s">
        <v>1895</v>
      </c>
      <c r="B488" s="96">
        <v>0</v>
      </c>
      <c r="C488" s="148" t="s">
        <v>15461</v>
      </c>
      <c r="D488" s="96" t="s">
        <v>1882</v>
      </c>
      <c r="E488" s="96">
        <v>29051</v>
      </c>
      <c r="F488" s="96" t="s">
        <v>1896</v>
      </c>
      <c r="G488" s="31">
        <v>29048</v>
      </c>
      <c r="H488" s="43">
        <v>38822</v>
      </c>
      <c r="I488" s="96" t="s">
        <v>190</v>
      </c>
      <c r="J488" s="96"/>
      <c r="K488" s="96"/>
      <c r="L488" s="96" t="s">
        <v>1884</v>
      </c>
      <c r="M488" s="124" t="s">
        <v>1885</v>
      </c>
      <c r="N488" s="96" t="s">
        <v>1885</v>
      </c>
      <c r="O488" s="124" t="s">
        <v>11123</v>
      </c>
      <c r="P488" s="96" t="str">
        <f>VLOOKUP(N488,Entries!J:K,2,FALSE)</f>
        <v>REPUBLIC OF CHINA (TAIWAN)</v>
      </c>
      <c r="Q488" s="123" t="s">
        <v>1886</v>
      </c>
      <c r="R488" s="30" t="s">
        <v>4990</v>
      </c>
      <c r="S488" s="96" t="s">
        <v>1885</v>
      </c>
      <c r="T488" s="124" t="s">
        <v>1887</v>
      </c>
      <c r="U488" s="125" t="s">
        <v>141</v>
      </c>
      <c r="V488" s="31" t="s">
        <v>141</v>
      </c>
      <c r="W488" s="64">
        <f>IF(VLOOKUP(R488,Entries!N:P,3,FALSE)=V488,1,VLOOKUP(R488,Entries!N:P,3,FALSE))</f>
        <v>1</v>
      </c>
      <c r="X488" s="124"/>
      <c r="Y488" s="124"/>
      <c r="Z488" s="96" t="s">
        <v>11002</v>
      </c>
      <c r="AA488" s="96" t="s">
        <v>156</v>
      </c>
      <c r="AB488" s="96" t="s">
        <v>92</v>
      </c>
      <c r="AC488" s="96" t="s">
        <v>239</v>
      </c>
      <c r="AD488" s="96" t="s">
        <v>329</v>
      </c>
      <c r="AE488" s="96" t="s">
        <v>94</v>
      </c>
      <c r="AF488" s="96" t="s">
        <v>94</v>
      </c>
      <c r="AG488" s="96" t="s">
        <v>2487</v>
      </c>
      <c r="AH488" s="96" t="s">
        <v>11159</v>
      </c>
      <c r="AI488" s="96"/>
      <c r="AJ488" s="96">
        <v>14</v>
      </c>
      <c r="AK488" s="96" t="s">
        <v>95</v>
      </c>
      <c r="AL488" s="96"/>
      <c r="AM488" s="31"/>
      <c r="AN488" s="30" t="s">
        <v>133</v>
      </c>
      <c r="AO488" s="96" t="s">
        <v>134</v>
      </c>
      <c r="AP488" s="31" t="s">
        <v>169</v>
      </c>
      <c r="AQ488">
        <v>21104.539900889999</v>
      </c>
      <c r="AR488" t="s">
        <v>12127</v>
      </c>
      <c r="AS488" t="s">
        <v>11225</v>
      </c>
      <c r="AT488" t="s">
        <v>12128</v>
      </c>
      <c r="AU488">
        <v>72.005700000000004</v>
      </c>
      <c r="AV488" s="96">
        <v>1.2572092678755555</v>
      </c>
      <c r="AW488">
        <v>200.8175</v>
      </c>
      <c r="AX488" s="96">
        <v>4.8165247934844455</v>
      </c>
      <c r="AY488">
        <v>6.6871999999999999E-3</v>
      </c>
      <c r="AZ488">
        <v>125.1324</v>
      </c>
      <c r="BA488" s="96">
        <v>3.5885148779200002</v>
      </c>
      <c r="BB488">
        <v>235.6105</v>
      </c>
      <c r="BC488" s="96">
        <v>2.6931157793688891</v>
      </c>
      <c r="BD488">
        <v>14.28879948</v>
      </c>
      <c r="BE488" s="96">
        <f t="shared" si="58"/>
        <v>7173.6151474259832</v>
      </c>
      <c r="BF488" s="96">
        <f t="shared" si="59"/>
        <v>850.58654663984998</v>
      </c>
      <c r="BG488" s="96">
        <f t="shared" si="60"/>
        <v>754.64374821211641</v>
      </c>
      <c r="BH488">
        <v>7179.7271324880066</v>
      </c>
      <c r="BI488">
        <v>7.276771783385828E-3</v>
      </c>
      <c r="BJ488">
        <v>1.256925270862308</v>
      </c>
      <c r="BK488">
        <v>3.5049265708120081</v>
      </c>
      <c r="BL488">
        <v>2.047776779274598</v>
      </c>
      <c r="BM488">
        <v>4.248370535693585</v>
      </c>
      <c r="BN488">
        <v>1.2567364975132449</v>
      </c>
      <c r="BO488">
        <v>3.504926560306854</v>
      </c>
      <c r="BP488">
        <v>7.5472204344654214E-3</v>
      </c>
      <c r="BQ488">
        <v>2.109742911747102</v>
      </c>
      <c r="BR488">
        <v>7171.4347075544838</v>
      </c>
      <c r="BS488" s="96">
        <v>827.60852625893403</v>
      </c>
      <c r="BT488" s="96">
        <v>772.53429277989471</v>
      </c>
      <c r="BU488">
        <v>4.248370535693585</v>
      </c>
      <c r="BV488" s="60" t="str">
        <f t="shared" si="55"/>
        <v>Earth Observation</v>
      </c>
      <c r="BW488" s="30" t="s">
        <v>253</v>
      </c>
      <c r="BX488" s="96">
        <v>1</v>
      </c>
      <c r="BY488" s="96">
        <v>0.2</v>
      </c>
      <c r="BZ488" s="96">
        <v>4.3</v>
      </c>
      <c r="CA488" s="96">
        <v>3.4506999999999999</v>
      </c>
      <c r="CB488" s="96">
        <v>0.2</v>
      </c>
      <c r="CC488" s="96">
        <v>1.4460999999999999</v>
      </c>
      <c r="CD488" s="96">
        <v>0.2</v>
      </c>
      <c r="CE488" s="96">
        <v>1</v>
      </c>
      <c r="CF488" s="31">
        <v>4.3</v>
      </c>
      <c r="CG488" s="30">
        <v>62</v>
      </c>
      <c r="CH488" s="96">
        <v>62</v>
      </c>
      <c r="CI488" s="96">
        <v>56</v>
      </c>
      <c r="CJ488" s="96">
        <f>Population!$CG488-Population!$CI488</f>
        <v>6</v>
      </c>
      <c r="CK488" s="118">
        <f>_xlfn.DAYS(Entries!$AY$2,Population!H488)</f>
        <v>5472</v>
      </c>
      <c r="CL488" s="118">
        <f t="shared" si="56"/>
        <v>5110</v>
      </c>
      <c r="CM488" s="117">
        <f>Entries!$AY$5</f>
        <v>0.15</v>
      </c>
      <c r="CN488" s="117">
        <f t="shared" si="61"/>
        <v>9.6774193548387094E-2</v>
      </c>
      <c r="CO488" s="119" t="str">
        <f t="shared" si="57"/>
        <v>-</v>
      </c>
      <c r="CP488" s="30"/>
      <c r="CQ488" s="19">
        <v>0</v>
      </c>
      <c r="CR488" s="96" t="s">
        <v>118</v>
      </c>
      <c r="CS488" s="96"/>
      <c r="CT488" s="31"/>
      <c r="CU488" s="30" t="s">
        <v>254</v>
      </c>
      <c r="CV488" s="96" t="s">
        <v>255</v>
      </c>
      <c r="CW488" s="96" t="s">
        <v>157</v>
      </c>
      <c r="CX488" s="96" t="s">
        <v>1888</v>
      </c>
      <c r="CY488" s="96" t="s">
        <v>107</v>
      </c>
      <c r="CZ488" s="96" t="s">
        <v>151</v>
      </c>
      <c r="DA488" s="31">
        <v>46</v>
      </c>
      <c r="DB488" s="17" t="s">
        <v>15462</v>
      </c>
      <c r="DC488" s="17" t="s">
        <v>15500</v>
      </c>
      <c r="DD488" s="17" t="s">
        <v>15500</v>
      </c>
      <c r="DE488" s="17" t="s">
        <v>15500</v>
      </c>
      <c r="DF488" s="17" t="s">
        <v>15500</v>
      </c>
      <c r="DG488" s="23" t="s">
        <v>11178</v>
      </c>
      <c r="DH488" s="145" t="s">
        <v>11186</v>
      </c>
    </row>
    <row r="489" spans="1:112" s="17" customFormat="1" x14ac:dyDescent="0.25">
      <c r="A489" s="32" t="s">
        <v>1897</v>
      </c>
      <c r="B489" s="98">
        <v>0</v>
      </c>
      <c r="C489" s="64" t="s">
        <v>15461</v>
      </c>
      <c r="D489" s="98" t="s">
        <v>1882</v>
      </c>
      <c r="E489" s="98">
        <v>29052</v>
      </c>
      <c r="F489" s="98" t="s">
        <v>1898</v>
      </c>
      <c r="G489" s="33">
        <v>29049</v>
      </c>
      <c r="H489" s="44">
        <v>38822</v>
      </c>
      <c r="I489" s="98" t="s">
        <v>190</v>
      </c>
      <c r="J489" s="98"/>
      <c r="K489" s="98"/>
      <c r="L489" s="98" t="s">
        <v>1884</v>
      </c>
      <c r="M489" t="s">
        <v>1885</v>
      </c>
      <c r="N489" s="98" t="s">
        <v>1885</v>
      </c>
      <c r="O489" t="s">
        <v>11123</v>
      </c>
      <c r="P489" s="64" t="str">
        <f>VLOOKUP(N489,Entries!J:K,2,FALSE)</f>
        <v>REPUBLIC OF CHINA (TAIWAN)</v>
      </c>
      <c r="Q489" s="38" t="s">
        <v>1886</v>
      </c>
      <c r="R489" s="32" t="s">
        <v>4990</v>
      </c>
      <c r="S489" s="98" t="s">
        <v>1885</v>
      </c>
      <c r="T489" t="s">
        <v>1887</v>
      </c>
      <c r="U489" s="39" t="s">
        <v>141</v>
      </c>
      <c r="V489" s="33" t="s">
        <v>141</v>
      </c>
      <c r="W489" s="64">
        <f>IF(VLOOKUP(R489,Entries!N:P,3,FALSE)=V489,1,VLOOKUP(R489,Entries!N:P,3,FALSE))</f>
        <v>1</v>
      </c>
      <c r="X489"/>
      <c r="Y489"/>
      <c r="Z489" s="98" t="s">
        <v>11002</v>
      </c>
      <c r="AA489" s="98" t="s">
        <v>156</v>
      </c>
      <c r="AB489" s="98" t="s">
        <v>92</v>
      </c>
      <c r="AC489" s="98" t="s">
        <v>239</v>
      </c>
      <c r="AD489" s="98" t="s">
        <v>329</v>
      </c>
      <c r="AE489" s="98" t="s">
        <v>94</v>
      </c>
      <c r="AF489" s="98" t="s">
        <v>94</v>
      </c>
      <c r="AG489" s="98" t="s">
        <v>2487</v>
      </c>
      <c r="AH489" s="98" t="s">
        <v>11159</v>
      </c>
      <c r="AI489" s="98"/>
      <c r="AJ489" s="98">
        <v>14</v>
      </c>
      <c r="AK489" s="98" t="s">
        <v>95</v>
      </c>
      <c r="AL489" s="98"/>
      <c r="AM489" s="33"/>
      <c r="AN489" s="32" t="s">
        <v>133</v>
      </c>
      <c r="AO489" s="98" t="s">
        <v>134</v>
      </c>
      <c r="AP489" s="33" t="s">
        <v>169</v>
      </c>
      <c r="AQ489">
        <v>21104.51745657</v>
      </c>
      <c r="AR489" t="s">
        <v>12129</v>
      </c>
      <c r="AS489" t="s">
        <v>11225</v>
      </c>
      <c r="AT489" t="s">
        <v>12130</v>
      </c>
      <c r="AU489">
        <v>72.032799999999995</v>
      </c>
      <c r="AV489" s="98">
        <v>1.7151573883866666</v>
      </c>
      <c r="AW489">
        <v>275.96660000000003</v>
      </c>
      <c r="AX489" s="98">
        <v>3.2292336901555556</v>
      </c>
      <c r="AY489">
        <v>4.0945E-3</v>
      </c>
      <c r="AZ489">
        <v>205.60679999999999</v>
      </c>
      <c r="BA489" s="98">
        <v>2.1948383442222221</v>
      </c>
      <c r="BB489">
        <v>154.30420000000001</v>
      </c>
      <c r="BC489" s="98">
        <v>4.0923965641288893</v>
      </c>
      <c r="BD489">
        <v>14.289876939999999</v>
      </c>
      <c r="BE489" s="96">
        <f t="shared" si="58"/>
        <v>7173.2545480756271</v>
      </c>
      <c r="BF489" s="96">
        <f t="shared" si="59"/>
        <v>831.62543882272166</v>
      </c>
      <c r="BG489" s="96">
        <f t="shared" si="60"/>
        <v>772.88365732853163</v>
      </c>
      <c r="BH489">
        <v>7179.3676732896811</v>
      </c>
      <c r="BI489">
        <v>3.278583554431177E-3</v>
      </c>
      <c r="BJ489">
        <v>1.257398012318375</v>
      </c>
      <c r="BK489">
        <v>4.8165257954388947</v>
      </c>
      <c r="BL489">
        <v>3.3811829188951412</v>
      </c>
      <c r="BM489">
        <v>2.9004423755768429</v>
      </c>
      <c r="BN489">
        <v>1.257209487201034</v>
      </c>
      <c r="BO489">
        <v>4.8165257968291826</v>
      </c>
      <c r="BP489">
        <v>3.8400282422183722E-3</v>
      </c>
      <c r="BQ489">
        <v>3.3456689810538851</v>
      </c>
      <c r="BR489">
        <v>7171.0714095194144</v>
      </c>
      <c r="BS489" s="96">
        <v>742.93754250687834</v>
      </c>
      <c r="BT489" s="96">
        <v>711.19628967889275</v>
      </c>
      <c r="BU489">
        <v>2.9004423755768429</v>
      </c>
      <c r="BV489" s="65" t="str">
        <f t="shared" si="55"/>
        <v>Earth Observation</v>
      </c>
      <c r="BW489" s="32" t="s">
        <v>253</v>
      </c>
      <c r="BX489" s="98">
        <v>1</v>
      </c>
      <c r="BY489" s="98">
        <v>0.2</v>
      </c>
      <c r="BZ489" s="98">
        <v>4.3</v>
      </c>
      <c r="CA489" s="98">
        <v>3.4506999999999999</v>
      </c>
      <c r="CB489" s="98">
        <v>0.2</v>
      </c>
      <c r="CC489" s="98">
        <v>1.4460999999999999</v>
      </c>
      <c r="CD489" s="98">
        <v>0.2</v>
      </c>
      <c r="CE489" s="98">
        <v>1</v>
      </c>
      <c r="CF489" s="33">
        <v>4.3</v>
      </c>
      <c r="CG489" s="32">
        <v>62</v>
      </c>
      <c r="CH489" s="98">
        <v>62</v>
      </c>
      <c r="CI489" s="98">
        <v>56</v>
      </c>
      <c r="CJ489" s="98">
        <f>Population!$CG489-Population!$CI489</f>
        <v>6</v>
      </c>
      <c r="CK489" s="120">
        <f>_xlfn.DAYS(Entries!$AY$2,Population!H489)</f>
        <v>5472</v>
      </c>
      <c r="CL489" s="120">
        <f t="shared" si="56"/>
        <v>5110</v>
      </c>
      <c r="CM489" s="122">
        <f>Entries!$AY$5</f>
        <v>0.15</v>
      </c>
      <c r="CN489" s="122">
        <f t="shared" si="61"/>
        <v>9.6774193548387094E-2</v>
      </c>
      <c r="CO489" s="121" t="str">
        <f t="shared" si="57"/>
        <v>-</v>
      </c>
      <c r="CP489" s="32"/>
      <c r="CQ489" s="19">
        <v>0</v>
      </c>
      <c r="CR489" s="98" t="s">
        <v>118</v>
      </c>
      <c r="CS489" s="98"/>
      <c r="CT489" s="33"/>
      <c r="CU489" s="32" t="s">
        <v>254</v>
      </c>
      <c r="CV489" s="98" t="s">
        <v>255</v>
      </c>
      <c r="CW489" s="98" t="s">
        <v>157</v>
      </c>
      <c r="CX489" s="98" t="s">
        <v>1888</v>
      </c>
      <c r="CY489" s="98" t="s">
        <v>107</v>
      </c>
      <c r="CZ489" s="98" t="s">
        <v>151</v>
      </c>
      <c r="DA489" s="33">
        <v>46</v>
      </c>
      <c r="DB489" s="17" t="s">
        <v>15462</v>
      </c>
      <c r="DC489" s="17" t="s">
        <v>15500</v>
      </c>
      <c r="DD489" s="17" t="s">
        <v>15500</v>
      </c>
      <c r="DE489" s="17" t="s">
        <v>15500</v>
      </c>
      <c r="DF489" s="17" t="s">
        <v>15500</v>
      </c>
      <c r="DG489" s="23" t="s">
        <v>11178</v>
      </c>
      <c r="DH489" s="145" t="s">
        <v>11186</v>
      </c>
    </row>
    <row r="490" spans="1:112" s="17" customFormat="1" x14ac:dyDescent="0.25">
      <c r="A490" s="30" t="s">
        <v>1899</v>
      </c>
      <c r="B490" s="96">
        <v>0</v>
      </c>
      <c r="C490" s="148" t="s">
        <v>15461</v>
      </c>
      <c r="D490" s="96" t="s">
        <v>1900</v>
      </c>
      <c r="E490" s="96">
        <v>42920</v>
      </c>
      <c r="F490" s="96" t="s">
        <v>1901</v>
      </c>
      <c r="G490" s="31">
        <v>47175</v>
      </c>
      <c r="H490" s="43">
        <v>42971</v>
      </c>
      <c r="I490" s="96" t="s">
        <v>190</v>
      </c>
      <c r="J490" s="96"/>
      <c r="K490" s="96"/>
      <c r="L490" s="96" t="s">
        <v>285</v>
      </c>
      <c r="M490" s="124" t="s">
        <v>1885</v>
      </c>
      <c r="N490" s="96" t="s">
        <v>1885</v>
      </c>
      <c r="O490" s="124" t="s">
        <v>11123</v>
      </c>
      <c r="P490" s="96" t="str">
        <f>VLOOKUP(N490,Entries!J:K,2,FALSE)</f>
        <v>REPUBLIC OF CHINA (TAIWAN)</v>
      </c>
      <c r="Q490" s="123" t="s">
        <v>1902</v>
      </c>
      <c r="R490" s="30" t="s">
        <v>4990</v>
      </c>
      <c r="S490" s="96" t="s">
        <v>1885</v>
      </c>
      <c r="T490" s="124" t="s">
        <v>1903</v>
      </c>
      <c r="U490" s="125" t="s">
        <v>141</v>
      </c>
      <c r="V490" s="31" t="s">
        <v>141</v>
      </c>
      <c r="W490" s="64">
        <f>IF(VLOOKUP(R490,Entries!N:P,3,FALSE)=V490,1,VLOOKUP(R490,Entries!N:P,3,FALSE))</f>
        <v>1</v>
      </c>
      <c r="X490" s="124"/>
      <c r="Y490" s="124"/>
      <c r="Z490" s="96"/>
      <c r="AA490" s="96"/>
      <c r="AB490" s="96"/>
      <c r="AC490" s="96" t="s">
        <v>239</v>
      </c>
      <c r="AD490" s="96" t="s">
        <v>329</v>
      </c>
      <c r="AE490" s="96" t="s">
        <v>94</v>
      </c>
      <c r="AF490" s="96" t="s">
        <v>94</v>
      </c>
      <c r="AG490" s="96" t="s">
        <v>2487</v>
      </c>
      <c r="AH490" s="96" t="s">
        <v>11159</v>
      </c>
      <c r="AI490" s="96"/>
      <c r="AJ490" s="96">
        <v>5</v>
      </c>
      <c r="AK490" s="96" t="s">
        <v>95</v>
      </c>
      <c r="AL490" s="96"/>
      <c r="AM490" s="31"/>
      <c r="AN490" s="30" t="s">
        <v>125</v>
      </c>
      <c r="AO490" s="96" t="s">
        <v>97</v>
      </c>
      <c r="AP490" s="31" t="s">
        <v>97</v>
      </c>
      <c r="AQ490">
        <v>21104.54594638</v>
      </c>
      <c r="AR490" t="s">
        <v>5604</v>
      </c>
      <c r="AS490" t="s">
        <v>11225</v>
      </c>
      <c r="AT490" t="s">
        <v>12131</v>
      </c>
      <c r="AU490">
        <v>98.271299999999997</v>
      </c>
      <c r="AV490" s="96">
        <v>0.41889289596444451</v>
      </c>
      <c r="AW490">
        <v>185.0215</v>
      </c>
      <c r="AX490" s="96">
        <v>0.50405621909777776</v>
      </c>
      <c r="AY490">
        <v>1.2025E-3</v>
      </c>
      <c r="AZ490">
        <v>125.755</v>
      </c>
      <c r="BA490" s="96">
        <v>5.5631241322844449</v>
      </c>
      <c r="BB490">
        <v>234.47710000000001</v>
      </c>
      <c r="BC490" s="96">
        <v>0.71938442543555559</v>
      </c>
      <c r="BD490">
        <v>14.508635809999999</v>
      </c>
      <c r="BE490" s="96">
        <f t="shared" si="58"/>
        <v>7100.9673424664725</v>
      </c>
      <c r="BF490" s="96">
        <f t="shared" si="59"/>
        <v>738.50625569578824</v>
      </c>
      <c r="BG490" s="96">
        <f t="shared" si="60"/>
        <v>721.42842923715671</v>
      </c>
      <c r="BH490">
        <v>7107.1754347335864</v>
      </c>
      <c r="BI490">
        <v>2.034936793166985E-3</v>
      </c>
      <c r="BJ490">
        <v>1.715064409452981</v>
      </c>
      <c r="BK490">
        <v>3.2292343599458282</v>
      </c>
      <c r="BL490">
        <v>1.692766459692145</v>
      </c>
      <c r="BM490">
        <v>4.594470016954344</v>
      </c>
      <c r="BN490">
        <v>1.715157790851694</v>
      </c>
      <c r="BO490">
        <v>3.2292343629975648</v>
      </c>
      <c r="BP490">
        <v>2.2359082552477331E-3</v>
      </c>
      <c r="BQ490">
        <v>1.692766459692145</v>
      </c>
      <c r="BR490">
        <v>7098.0669160928855</v>
      </c>
      <c r="BS490" s="96">
        <v>564.0212618027017</v>
      </c>
      <c r="BT490" s="96">
        <v>546.24427135541919</v>
      </c>
      <c r="BU490">
        <v>4.594470016954344</v>
      </c>
      <c r="BV490" s="60" t="str">
        <f t="shared" si="55"/>
        <v>sunsynchronous observation</v>
      </c>
      <c r="BW490" s="30" t="s">
        <v>1905</v>
      </c>
      <c r="BX490" s="96">
        <v>1.2</v>
      </c>
      <c r="BY490" s="96">
        <v>3</v>
      </c>
      <c r="BZ490" s="96">
        <v>4.5</v>
      </c>
      <c r="CA490" s="96">
        <v>6.9095000000000004</v>
      </c>
      <c r="CB490" s="96">
        <v>1.0182</v>
      </c>
      <c r="CC490" s="96">
        <v>4.3377999999999997</v>
      </c>
      <c r="CD490" s="96">
        <v>3</v>
      </c>
      <c r="CE490" s="96">
        <v>1.2</v>
      </c>
      <c r="CF490" s="31">
        <v>4.5</v>
      </c>
      <c r="CG490" s="30">
        <v>525</v>
      </c>
      <c r="CH490" s="96">
        <v>525</v>
      </c>
      <c r="CI490" s="96">
        <v>445</v>
      </c>
      <c r="CJ490" s="96">
        <f>Population!$CG490-Population!$CI490</f>
        <v>80</v>
      </c>
      <c r="CK490" s="118">
        <f>_xlfn.DAYS(Entries!$AY$2,Population!H490)</f>
        <v>1323</v>
      </c>
      <c r="CL490" s="118">
        <f t="shared" si="56"/>
        <v>1825</v>
      </c>
      <c r="CM490" s="117">
        <f>Entries!$AY$5</f>
        <v>0.15</v>
      </c>
      <c r="CN490" s="117">
        <f t="shared" si="61"/>
        <v>0.15238095238095239</v>
      </c>
      <c r="CO490" s="119">
        <f t="shared" si="57"/>
        <v>0.38380821917808217</v>
      </c>
      <c r="CP490" s="30"/>
      <c r="CQ490" s="19">
        <v>2</v>
      </c>
      <c r="CR490" s="96" t="s">
        <v>118</v>
      </c>
      <c r="CS490" s="96"/>
      <c r="CT490" s="31"/>
      <c r="CU490" s="30" t="s">
        <v>1906</v>
      </c>
      <c r="CV490" s="96" t="s">
        <v>1902</v>
      </c>
      <c r="CW490" s="96" t="s">
        <v>1903</v>
      </c>
      <c r="CX490" s="96" t="s">
        <v>107</v>
      </c>
      <c r="CY490" s="96" t="s">
        <v>150</v>
      </c>
      <c r="CZ490" s="96" t="s">
        <v>108</v>
      </c>
      <c r="DA490" s="31"/>
      <c r="DB490" s="17" t="s">
        <v>15463</v>
      </c>
      <c r="DC490" s="17" t="s">
        <v>15500</v>
      </c>
      <c r="DD490" s="17">
        <v>1</v>
      </c>
      <c r="DE490" s="17">
        <v>1</v>
      </c>
      <c r="DF490" s="17">
        <v>10</v>
      </c>
      <c r="DG490" s="23" t="s">
        <v>11182</v>
      </c>
      <c r="DH490" s="145"/>
    </row>
    <row r="491" spans="1:112" s="17" customFormat="1" x14ac:dyDescent="0.25">
      <c r="A491" s="32" t="s">
        <v>1907</v>
      </c>
      <c r="B491" s="98">
        <v>0</v>
      </c>
      <c r="C491" s="64" t="s">
        <v>15461</v>
      </c>
      <c r="D491" s="98" t="s">
        <v>1908</v>
      </c>
      <c r="E491" s="98">
        <v>44349</v>
      </c>
      <c r="F491" s="98" t="s">
        <v>1909</v>
      </c>
      <c r="G491" s="33">
        <v>59734</v>
      </c>
      <c r="H491" s="44">
        <v>43641</v>
      </c>
      <c r="I491" s="98" t="s">
        <v>221</v>
      </c>
      <c r="J491" s="98"/>
      <c r="K491" s="98"/>
      <c r="L491" s="98" t="s">
        <v>477</v>
      </c>
      <c r="M491" t="s">
        <v>1885</v>
      </c>
      <c r="N491" s="98" t="s">
        <v>1885</v>
      </c>
      <c r="O491" t="s">
        <v>11127</v>
      </c>
      <c r="P491" s="64" t="str">
        <f>VLOOKUP(N491,Entries!J:K,2,FALSE)</f>
        <v>REPUBLIC OF CHINA (TAIWAN)</v>
      </c>
      <c r="Q491" s="38" t="s">
        <v>1910</v>
      </c>
      <c r="R491" s="32" t="s">
        <v>4990</v>
      </c>
      <c r="S491" s="98" t="s">
        <v>1885</v>
      </c>
      <c r="T491" t="s">
        <v>1887</v>
      </c>
      <c r="U491" s="39" t="s">
        <v>141</v>
      </c>
      <c r="V491" s="33" t="s">
        <v>141</v>
      </c>
      <c r="W491" s="64">
        <f>IF(VLOOKUP(R491,Entries!N:P,3,FALSE)=V491,1,VLOOKUP(R491,Entries!N:P,3,FALSE))</f>
        <v>1</v>
      </c>
      <c r="X491"/>
      <c r="Y491"/>
      <c r="Z491" s="98" t="s">
        <v>3882</v>
      </c>
      <c r="AA491" s="98" t="s">
        <v>156</v>
      </c>
      <c r="AB491" s="95" t="s">
        <v>141</v>
      </c>
      <c r="AC491" s="98" t="s">
        <v>239</v>
      </c>
      <c r="AD491" s="98" t="s">
        <v>329</v>
      </c>
      <c r="AE491" s="98" t="s">
        <v>94</v>
      </c>
      <c r="AF491" s="98" t="s">
        <v>94</v>
      </c>
      <c r="AG491" s="98" t="s">
        <v>2487</v>
      </c>
      <c r="AH491" s="98" t="s">
        <v>11159</v>
      </c>
      <c r="AI491" s="98"/>
      <c r="AJ491" s="98">
        <v>5</v>
      </c>
      <c r="AK491" s="98" t="s">
        <v>95</v>
      </c>
      <c r="AL491" s="98"/>
      <c r="AM491" s="33"/>
      <c r="AN491" s="32" t="s">
        <v>511</v>
      </c>
      <c r="AO491" s="98" t="s">
        <v>242</v>
      </c>
      <c r="AP491" s="33" t="s">
        <v>160</v>
      </c>
      <c r="AQ491">
        <v>21104.180486339999</v>
      </c>
      <c r="AR491" t="s">
        <v>12132</v>
      </c>
      <c r="AS491" t="s">
        <v>11225</v>
      </c>
      <c r="AT491" t="s">
        <v>12133</v>
      </c>
      <c r="AU491">
        <v>24.000800000000002</v>
      </c>
      <c r="AV491" s="98">
        <v>0.41884926274222223</v>
      </c>
      <c r="AW491">
        <v>28.880299999999998</v>
      </c>
      <c r="AX491" s="98">
        <v>2.4996076748000005</v>
      </c>
      <c r="AY491">
        <v>1.1783E-3</v>
      </c>
      <c r="AZ491">
        <v>318.74360000000001</v>
      </c>
      <c r="BA491" s="98">
        <v>0.76073999345777787</v>
      </c>
      <c r="BB491">
        <v>41.217700000000001</v>
      </c>
      <c r="BC491" s="98">
        <v>5.5253744137466665</v>
      </c>
      <c r="BD491">
        <v>15.07708347</v>
      </c>
      <c r="BE491" s="96">
        <f t="shared" si="58"/>
        <v>6921.3425227911721</v>
      </c>
      <c r="BF491" s="96">
        <f t="shared" si="59"/>
        <v>558.49794068577739</v>
      </c>
      <c r="BG491" s="96">
        <f t="shared" si="60"/>
        <v>542.18710489656769</v>
      </c>
      <c r="BH491">
        <v>6927.711398306008</v>
      </c>
      <c r="BI491">
        <v>2.1369761630501269E-3</v>
      </c>
      <c r="BJ491">
        <v>0.41914883992534868</v>
      </c>
      <c r="BK491">
        <v>0.50405632459717264</v>
      </c>
      <c r="BL491">
        <v>6.1244221631576456</v>
      </c>
      <c r="BM491">
        <v>0.15808901356080921</v>
      </c>
      <c r="BN491">
        <v>0.41889357000238692</v>
      </c>
      <c r="BO491">
        <v>0.50405631832528375</v>
      </c>
      <c r="BP491">
        <v>1.2833272943498081E-3</v>
      </c>
      <c r="BQ491">
        <v>6.1244221631576456</v>
      </c>
      <c r="BR491">
        <v>6926.1327665790604</v>
      </c>
      <c r="BS491" s="96">
        <v>568.82960144257868</v>
      </c>
      <c r="BT491" s="96">
        <v>541.44526648615101</v>
      </c>
      <c r="BU491">
        <v>0.15808901356080921</v>
      </c>
      <c r="BV491" s="65" t="str">
        <f t="shared" si="55"/>
        <v>Earth Observation</v>
      </c>
      <c r="BW491" s="32" t="s">
        <v>1911</v>
      </c>
      <c r="BX491" s="98">
        <v>1</v>
      </c>
      <c r="BY491" s="98">
        <v>1.2</v>
      </c>
      <c r="BZ491" s="98">
        <v>3</v>
      </c>
      <c r="CA491" s="98">
        <v>3.4098999999999999</v>
      </c>
      <c r="CB491" s="98">
        <v>1</v>
      </c>
      <c r="CC491" s="98">
        <v>2.1886999999999999</v>
      </c>
      <c r="CD491" s="98">
        <v>1.2</v>
      </c>
      <c r="CE491" s="98">
        <v>1</v>
      </c>
      <c r="CF491" s="33">
        <v>3</v>
      </c>
      <c r="CG491" s="32">
        <v>278</v>
      </c>
      <c r="CH491" s="98">
        <v>278</v>
      </c>
      <c r="CI491" s="98">
        <v>278</v>
      </c>
      <c r="CJ491" s="98">
        <f>Population!$CG491-Population!$CI491</f>
        <v>0</v>
      </c>
      <c r="CK491" s="120">
        <f>_xlfn.DAYS(Entries!$AY$2,Population!H491)</f>
        <v>653</v>
      </c>
      <c r="CL491" s="120">
        <f t="shared" si="56"/>
        <v>1825</v>
      </c>
      <c r="CM491" s="122">
        <f>Entries!$AY$5</f>
        <v>0.15</v>
      </c>
      <c r="CN491" s="122">
        <f t="shared" si="61"/>
        <v>0</v>
      </c>
      <c r="CO491" s="121">
        <f t="shared" si="57"/>
        <v>0.69586301369863013</v>
      </c>
      <c r="CP491" s="32" t="s">
        <v>1912</v>
      </c>
      <c r="CQ491" s="98">
        <v>2</v>
      </c>
      <c r="CR491" s="98" t="s">
        <v>95</v>
      </c>
      <c r="CS491" s="98"/>
      <c r="CT491" s="33"/>
      <c r="CU491" s="32" t="s">
        <v>350</v>
      </c>
      <c r="CV491" s="98" t="s">
        <v>1913</v>
      </c>
      <c r="CW491" s="98" t="s">
        <v>352</v>
      </c>
      <c r="CX491" s="98" t="s">
        <v>353</v>
      </c>
      <c r="CY491" s="98" t="s">
        <v>107</v>
      </c>
      <c r="CZ491" s="98" t="s">
        <v>257</v>
      </c>
      <c r="DA491" s="33"/>
      <c r="DB491" s="17" t="s">
        <v>15463</v>
      </c>
      <c r="DC491" s="17" t="s">
        <v>15500</v>
      </c>
      <c r="DD491" s="17">
        <v>1</v>
      </c>
      <c r="DE491" s="17">
        <v>1</v>
      </c>
      <c r="DF491" s="17" t="s">
        <v>15500</v>
      </c>
      <c r="DG491" s="23" t="s">
        <v>11181</v>
      </c>
      <c r="DH491" s="145" t="s">
        <v>11186</v>
      </c>
    </row>
    <row r="492" spans="1:112" s="17" customFormat="1" x14ac:dyDescent="0.25">
      <c r="A492" s="30" t="s">
        <v>1914</v>
      </c>
      <c r="B492" s="96">
        <v>0</v>
      </c>
      <c r="C492" s="148" t="s">
        <v>15461</v>
      </c>
      <c r="D492" s="96" t="s">
        <v>1908</v>
      </c>
      <c r="E492" s="96">
        <v>44351</v>
      </c>
      <c r="F492" s="96" t="s">
        <v>1915</v>
      </c>
      <c r="G492" s="31">
        <v>59736</v>
      </c>
      <c r="H492" s="43">
        <v>43641</v>
      </c>
      <c r="I492" s="96" t="s">
        <v>221</v>
      </c>
      <c r="J492" s="96"/>
      <c r="K492" s="96"/>
      <c r="L492" s="96" t="s">
        <v>477</v>
      </c>
      <c r="M492" s="124" t="s">
        <v>1885</v>
      </c>
      <c r="N492" s="96" t="s">
        <v>1885</v>
      </c>
      <c r="O492" s="124" t="s">
        <v>11127</v>
      </c>
      <c r="P492" s="96" t="str">
        <f>VLOOKUP(N492,Entries!J:K,2,FALSE)</f>
        <v>REPUBLIC OF CHINA (TAIWAN)</v>
      </c>
      <c r="Q492" s="123" t="s">
        <v>1910</v>
      </c>
      <c r="R492" s="30" t="s">
        <v>4990</v>
      </c>
      <c r="S492" s="96" t="s">
        <v>1885</v>
      </c>
      <c r="T492" s="124" t="s">
        <v>1887</v>
      </c>
      <c r="U492" s="125" t="s">
        <v>141</v>
      </c>
      <c r="V492" s="31" t="s">
        <v>141</v>
      </c>
      <c r="W492" s="64">
        <f>IF(VLOOKUP(R492,Entries!N:P,3,FALSE)=V492,1,VLOOKUP(R492,Entries!N:P,3,FALSE))</f>
        <v>1</v>
      </c>
      <c r="X492" s="124"/>
      <c r="Y492" s="124"/>
      <c r="Z492" s="96" t="s">
        <v>3882</v>
      </c>
      <c r="AA492" s="96" t="s">
        <v>156</v>
      </c>
      <c r="AB492" s="105" t="s">
        <v>141</v>
      </c>
      <c r="AC492" s="96" t="s">
        <v>239</v>
      </c>
      <c r="AD492" s="96" t="s">
        <v>329</v>
      </c>
      <c r="AE492" s="96" t="s">
        <v>94</v>
      </c>
      <c r="AF492" s="96" t="s">
        <v>94</v>
      </c>
      <c r="AG492" s="96" t="s">
        <v>2487</v>
      </c>
      <c r="AH492" s="96" t="s">
        <v>11159</v>
      </c>
      <c r="AI492" s="96"/>
      <c r="AJ492" s="96">
        <v>5</v>
      </c>
      <c r="AK492" s="96" t="s">
        <v>95</v>
      </c>
      <c r="AL492" s="96"/>
      <c r="AM492" s="31"/>
      <c r="AN492" s="30" t="s">
        <v>511</v>
      </c>
      <c r="AO492" s="96" t="s">
        <v>242</v>
      </c>
      <c r="AP492" s="31" t="s">
        <v>160</v>
      </c>
      <c r="AQ492">
        <v>21104.48904086</v>
      </c>
      <c r="AR492" t="s">
        <v>12134</v>
      </c>
      <c r="AS492" t="s">
        <v>11225</v>
      </c>
      <c r="AT492" t="s">
        <v>12135</v>
      </c>
      <c r="AU492">
        <v>23.9983</v>
      </c>
      <c r="AV492" s="96">
        <v>0.41886846136000006</v>
      </c>
      <c r="AW492">
        <v>143.21700000000001</v>
      </c>
      <c r="AX492" s="96">
        <v>3.6674630848800001</v>
      </c>
      <c r="AY492">
        <v>1.4917999999999999E-3</v>
      </c>
      <c r="AZ492">
        <v>43.587200000000003</v>
      </c>
      <c r="BA492" s="96">
        <v>4.9986376457377775</v>
      </c>
      <c r="BB492">
        <v>316.58069999999998</v>
      </c>
      <c r="BC492" s="96">
        <v>1.2834782129822222</v>
      </c>
      <c r="BD492">
        <v>15.077069120000001</v>
      </c>
      <c r="BE492" s="96">
        <f t="shared" si="58"/>
        <v>6921.3469145045483</v>
      </c>
      <c r="BF492" s="96">
        <f t="shared" si="59"/>
        <v>560.67217983160572</v>
      </c>
      <c r="BG492" s="96">
        <f t="shared" si="60"/>
        <v>540.02164917748996</v>
      </c>
      <c r="BH492">
        <v>6927.7161734898491</v>
      </c>
      <c r="BI492">
        <v>2.7324244386308901E-3</v>
      </c>
      <c r="BJ492">
        <v>0.41910518748242997</v>
      </c>
      <c r="BK492">
        <v>2.4996081927562801</v>
      </c>
      <c r="BL492">
        <v>0.56710892590498074</v>
      </c>
      <c r="BM492">
        <v>5.7190053695881042</v>
      </c>
      <c r="BN492">
        <v>0.41884993669044179</v>
      </c>
      <c r="BO492">
        <v>2.499608215045936</v>
      </c>
      <c r="BP492">
        <v>1.9768835961976108E-3</v>
      </c>
      <c r="BQ492">
        <v>0.56710892590498074</v>
      </c>
      <c r="BR492">
        <v>6926.1374339643653</v>
      </c>
      <c r="BS492" s="96">
        <v>562.88774804399691</v>
      </c>
      <c r="BT492" s="96">
        <v>547.33188617645646</v>
      </c>
      <c r="BU492">
        <v>5.7190053695881042</v>
      </c>
      <c r="BV492" s="60" t="str">
        <f t="shared" si="55"/>
        <v>Earth Observation</v>
      </c>
      <c r="BW492" s="30" t="s">
        <v>1911</v>
      </c>
      <c r="BX492" s="96">
        <v>1</v>
      </c>
      <c r="BY492" s="96">
        <v>1.2</v>
      </c>
      <c r="BZ492" s="96">
        <v>3</v>
      </c>
      <c r="CA492" s="96">
        <v>3.4098999999999999</v>
      </c>
      <c r="CB492" s="96">
        <v>1</v>
      </c>
      <c r="CC492" s="96">
        <v>2.1886999999999999</v>
      </c>
      <c r="CD492" s="96">
        <v>1.2</v>
      </c>
      <c r="CE492" s="96">
        <v>1</v>
      </c>
      <c r="CF492" s="31">
        <v>3</v>
      </c>
      <c r="CG492" s="30">
        <v>278</v>
      </c>
      <c r="CH492" s="96">
        <v>278</v>
      </c>
      <c r="CI492" s="96">
        <v>278</v>
      </c>
      <c r="CJ492" s="96">
        <f>Population!$CG492-Population!$CI492</f>
        <v>0</v>
      </c>
      <c r="CK492" s="118">
        <f>_xlfn.DAYS(Entries!$AY$2,Population!H492)</f>
        <v>653</v>
      </c>
      <c r="CL492" s="118">
        <f t="shared" si="56"/>
        <v>1825</v>
      </c>
      <c r="CM492" s="117">
        <f>Entries!$AY$5</f>
        <v>0.15</v>
      </c>
      <c r="CN492" s="117">
        <f t="shared" si="61"/>
        <v>0</v>
      </c>
      <c r="CO492" s="119">
        <f t="shared" si="57"/>
        <v>0.69586301369863013</v>
      </c>
      <c r="CP492" s="30" t="s">
        <v>1912</v>
      </c>
      <c r="CQ492" s="96">
        <v>2</v>
      </c>
      <c r="CR492" s="96" t="s">
        <v>95</v>
      </c>
      <c r="CS492" s="96"/>
      <c r="CT492" s="31"/>
      <c r="CU492" s="30" t="s">
        <v>350</v>
      </c>
      <c r="CV492" s="96" t="s">
        <v>1913</v>
      </c>
      <c r="CW492" s="96" t="s">
        <v>352</v>
      </c>
      <c r="CX492" s="96" t="s">
        <v>353</v>
      </c>
      <c r="CY492" s="96" t="s">
        <v>107</v>
      </c>
      <c r="CZ492" s="96" t="s">
        <v>257</v>
      </c>
      <c r="DA492" s="31"/>
      <c r="DB492" s="17" t="s">
        <v>15463</v>
      </c>
      <c r="DC492" s="17" t="s">
        <v>15500</v>
      </c>
      <c r="DD492" s="17">
        <v>1</v>
      </c>
      <c r="DE492" s="17">
        <v>1</v>
      </c>
      <c r="DF492" s="17" t="s">
        <v>15500</v>
      </c>
      <c r="DG492" s="23" t="s">
        <v>11181</v>
      </c>
      <c r="DH492" s="145" t="s">
        <v>11186</v>
      </c>
    </row>
    <row r="493" spans="1:112" s="17" customFormat="1" x14ac:dyDescent="0.25">
      <c r="A493" s="32" t="s">
        <v>1916</v>
      </c>
      <c r="B493" s="98">
        <v>0</v>
      </c>
      <c r="C493" s="64" t="s">
        <v>15461</v>
      </c>
      <c r="D493" s="98" t="s">
        <v>1908</v>
      </c>
      <c r="E493" s="98">
        <v>44343</v>
      </c>
      <c r="F493" s="98" t="s">
        <v>1917</v>
      </c>
      <c r="G493" s="33">
        <v>59728</v>
      </c>
      <c r="H493" s="44">
        <v>43641</v>
      </c>
      <c r="I493" s="98" t="s">
        <v>221</v>
      </c>
      <c r="J493" s="98"/>
      <c r="K493" s="98"/>
      <c r="L493" s="98" t="s">
        <v>477</v>
      </c>
      <c r="M493" t="s">
        <v>1885</v>
      </c>
      <c r="N493" s="98" t="s">
        <v>1885</v>
      </c>
      <c r="O493" t="s">
        <v>11127</v>
      </c>
      <c r="P493" s="64" t="str">
        <f>VLOOKUP(N493,Entries!J:K,2,FALSE)</f>
        <v>REPUBLIC OF CHINA (TAIWAN)</v>
      </c>
      <c r="Q493" s="38" t="s">
        <v>1910</v>
      </c>
      <c r="R493" s="32" t="s">
        <v>4990</v>
      </c>
      <c r="S493" s="98" t="s">
        <v>1885</v>
      </c>
      <c r="T493" t="s">
        <v>1887</v>
      </c>
      <c r="U493" s="39" t="s">
        <v>141</v>
      </c>
      <c r="V493" s="33" t="s">
        <v>141</v>
      </c>
      <c r="W493" s="64">
        <f>IF(VLOOKUP(R493,Entries!N:P,3,FALSE)=V493,1,VLOOKUP(R493,Entries!N:P,3,FALSE))</f>
        <v>1</v>
      </c>
      <c r="X493"/>
      <c r="Y493"/>
      <c r="Z493" s="98" t="s">
        <v>3882</v>
      </c>
      <c r="AA493" s="98" t="s">
        <v>156</v>
      </c>
      <c r="AB493" s="95" t="s">
        <v>141</v>
      </c>
      <c r="AC493" s="98" t="s">
        <v>239</v>
      </c>
      <c r="AD493" s="98" t="s">
        <v>329</v>
      </c>
      <c r="AE493" s="98" t="s">
        <v>94</v>
      </c>
      <c r="AF493" s="98" t="s">
        <v>94</v>
      </c>
      <c r="AG493" s="98" t="s">
        <v>2487</v>
      </c>
      <c r="AH493" s="98" t="s">
        <v>11159</v>
      </c>
      <c r="AI493" s="98"/>
      <c r="AJ493" s="98">
        <v>5</v>
      </c>
      <c r="AK493" s="98" t="s">
        <v>95</v>
      </c>
      <c r="AL493" s="98"/>
      <c r="AM493" s="33"/>
      <c r="AN493" s="32" t="s">
        <v>511</v>
      </c>
      <c r="AO493" s="98" t="s">
        <v>242</v>
      </c>
      <c r="AP493" s="33" t="s">
        <v>160</v>
      </c>
      <c r="AQ493">
        <v>21104.577654299999</v>
      </c>
      <c r="AR493" t="s">
        <v>12136</v>
      </c>
      <c r="AS493" t="s">
        <v>11225</v>
      </c>
      <c r="AT493" t="s">
        <v>12137</v>
      </c>
      <c r="AU493">
        <v>23.999400000000001</v>
      </c>
      <c r="AV493" s="98">
        <v>0.41887020668888891</v>
      </c>
      <c r="AW493">
        <v>210.1302</v>
      </c>
      <c r="AX493" s="98">
        <v>1.5693438863644444</v>
      </c>
      <c r="AY493">
        <v>1.0142E-3</v>
      </c>
      <c r="AZ493">
        <v>286.40089999999998</v>
      </c>
      <c r="BA493" s="98">
        <v>0.18438177980888887</v>
      </c>
      <c r="BB493">
        <v>73.537899999999993</v>
      </c>
      <c r="BC493" s="98">
        <v>6.0999017773911115</v>
      </c>
      <c r="BD493">
        <v>15.077159079999999</v>
      </c>
      <c r="BE493" s="96">
        <f t="shared" si="58"/>
        <v>6921.3193830142945</v>
      </c>
      <c r="BF493" s="96">
        <f t="shared" si="59"/>
        <v>557.33898513254735</v>
      </c>
      <c r="BG493" s="96">
        <f t="shared" si="60"/>
        <v>543.29978089604174</v>
      </c>
      <c r="BH493">
        <v>6927.6870205208616</v>
      </c>
      <c r="BI493">
        <v>1.60277096559786E-3</v>
      </c>
      <c r="BJ493">
        <v>0.41912439548150049</v>
      </c>
      <c r="BK493">
        <v>3.6674638471177641</v>
      </c>
      <c r="BL493">
        <v>5.9436362807752561</v>
      </c>
      <c r="BM493">
        <v>0.33848199269188861</v>
      </c>
      <c r="BN493">
        <v>0.41886913432897238</v>
      </c>
      <c r="BO493">
        <v>3.6674638397871249</v>
      </c>
      <c r="BP493">
        <v>1.122986949261943E-3</v>
      </c>
      <c r="BQ493">
        <v>5.9436362807752561</v>
      </c>
      <c r="BR493">
        <v>6926.1098171102267</v>
      </c>
      <c r="BS493" s="96">
        <v>563.49570703179415</v>
      </c>
      <c r="BT493" s="96">
        <v>546.75141853532659</v>
      </c>
      <c r="BU493">
        <v>0.33848199269188861</v>
      </c>
      <c r="BV493" s="65" t="str">
        <f t="shared" si="55"/>
        <v>Earth Observation</v>
      </c>
      <c r="BW493" s="32" t="s">
        <v>1911</v>
      </c>
      <c r="BX493" s="98">
        <v>1</v>
      </c>
      <c r="BY493" s="98">
        <v>1.2</v>
      </c>
      <c r="BZ493" s="98">
        <v>3</v>
      </c>
      <c r="CA493" s="98">
        <v>3.4098999999999999</v>
      </c>
      <c r="CB493" s="98">
        <v>1</v>
      </c>
      <c r="CC493" s="98">
        <v>2.1886999999999999</v>
      </c>
      <c r="CD493" s="98">
        <v>1.2</v>
      </c>
      <c r="CE493" s="98">
        <v>1</v>
      </c>
      <c r="CF493" s="33">
        <v>3</v>
      </c>
      <c r="CG493" s="32">
        <v>278</v>
      </c>
      <c r="CH493" s="98">
        <v>278</v>
      </c>
      <c r="CI493" s="98">
        <v>278</v>
      </c>
      <c r="CJ493" s="98">
        <f>Population!$CG493-Population!$CI493</f>
        <v>0</v>
      </c>
      <c r="CK493" s="120">
        <f>_xlfn.DAYS(Entries!$AY$2,Population!H493)</f>
        <v>653</v>
      </c>
      <c r="CL493" s="120">
        <f t="shared" si="56"/>
        <v>1825</v>
      </c>
      <c r="CM493" s="122">
        <f>Entries!$AY$5</f>
        <v>0.15</v>
      </c>
      <c r="CN493" s="122">
        <f t="shared" si="61"/>
        <v>0</v>
      </c>
      <c r="CO493" s="121">
        <f t="shared" si="57"/>
        <v>0.69586301369863013</v>
      </c>
      <c r="CP493" s="32" t="s">
        <v>1912</v>
      </c>
      <c r="CQ493" s="98">
        <v>2</v>
      </c>
      <c r="CR493" s="98" t="s">
        <v>95</v>
      </c>
      <c r="CS493" s="98"/>
      <c r="CT493" s="33"/>
      <c r="CU493" s="32" t="s">
        <v>350</v>
      </c>
      <c r="CV493" s="98" t="s">
        <v>1913</v>
      </c>
      <c r="CW493" s="98" t="s">
        <v>352</v>
      </c>
      <c r="CX493" s="98" t="s">
        <v>353</v>
      </c>
      <c r="CY493" s="98" t="s">
        <v>107</v>
      </c>
      <c r="CZ493" s="98" t="s">
        <v>257</v>
      </c>
      <c r="DA493" s="33"/>
      <c r="DB493" s="17" t="s">
        <v>15463</v>
      </c>
      <c r="DC493" s="17" t="s">
        <v>15500</v>
      </c>
      <c r="DD493" s="17">
        <v>1</v>
      </c>
      <c r="DE493" s="17">
        <v>1</v>
      </c>
      <c r="DF493" s="17" t="s">
        <v>15500</v>
      </c>
      <c r="DG493" s="23" t="s">
        <v>11181</v>
      </c>
      <c r="DH493" s="145" t="s">
        <v>11186</v>
      </c>
    </row>
    <row r="494" spans="1:112" s="17" customFormat="1" x14ac:dyDescent="0.25">
      <c r="A494" s="30" t="s">
        <v>1918</v>
      </c>
      <c r="B494" s="96">
        <v>0</v>
      </c>
      <c r="C494" s="148" t="s">
        <v>15461</v>
      </c>
      <c r="D494" s="96" t="s">
        <v>1908</v>
      </c>
      <c r="E494" s="96">
        <v>44350</v>
      </c>
      <c r="F494" s="96" t="s">
        <v>1919</v>
      </c>
      <c r="G494" s="31">
        <v>59735</v>
      </c>
      <c r="H494" s="43">
        <v>43641</v>
      </c>
      <c r="I494" s="96" t="s">
        <v>221</v>
      </c>
      <c r="J494" s="96"/>
      <c r="K494" s="96"/>
      <c r="L494" s="96" t="s">
        <v>477</v>
      </c>
      <c r="M494" s="124" t="s">
        <v>1885</v>
      </c>
      <c r="N494" s="96" t="s">
        <v>1885</v>
      </c>
      <c r="O494" s="124" t="s">
        <v>11127</v>
      </c>
      <c r="P494" s="96" t="str">
        <f>VLOOKUP(N494,Entries!J:K,2,FALSE)</f>
        <v>REPUBLIC OF CHINA (TAIWAN)</v>
      </c>
      <c r="Q494" s="123" t="s">
        <v>1910</v>
      </c>
      <c r="R494" s="30" t="s">
        <v>4990</v>
      </c>
      <c r="S494" s="96" t="s">
        <v>1885</v>
      </c>
      <c r="T494" s="124" t="s">
        <v>1887</v>
      </c>
      <c r="U494" s="125" t="s">
        <v>141</v>
      </c>
      <c r="V494" s="31" t="s">
        <v>141</v>
      </c>
      <c r="W494" s="64">
        <f>IF(VLOOKUP(R494,Entries!N:P,3,FALSE)=V494,1,VLOOKUP(R494,Entries!N:P,3,FALSE))</f>
        <v>1</v>
      </c>
      <c r="X494" s="124"/>
      <c r="Y494" s="124"/>
      <c r="Z494" s="96" t="s">
        <v>3882</v>
      </c>
      <c r="AA494" s="96" t="s">
        <v>156</v>
      </c>
      <c r="AB494" s="105" t="s">
        <v>141</v>
      </c>
      <c r="AC494" s="96" t="s">
        <v>239</v>
      </c>
      <c r="AD494" s="96" t="s">
        <v>329</v>
      </c>
      <c r="AE494" s="96" t="s">
        <v>94</v>
      </c>
      <c r="AF494" s="96" t="s">
        <v>94</v>
      </c>
      <c r="AG494" s="96" t="s">
        <v>2487</v>
      </c>
      <c r="AH494" s="96" t="s">
        <v>11159</v>
      </c>
      <c r="AI494" s="96"/>
      <c r="AJ494" s="96">
        <v>5</v>
      </c>
      <c r="AK494" s="96" t="s">
        <v>95</v>
      </c>
      <c r="AL494" s="96"/>
      <c r="AM494" s="31"/>
      <c r="AN494" s="30" t="s">
        <v>511</v>
      </c>
      <c r="AO494" s="96" t="s">
        <v>242</v>
      </c>
      <c r="AP494" s="31" t="s">
        <v>160</v>
      </c>
      <c r="AQ494">
        <v>21104.334901099999</v>
      </c>
      <c r="AR494" t="s">
        <v>12138</v>
      </c>
      <c r="AS494" t="s">
        <v>11225</v>
      </c>
      <c r="AT494" t="s">
        <v>12139</v>
      </c>
      <c r="AU494">
        <v>23.999500000000001</v>
      </c>
      <c r="AV494" s="96">
        <v>0.41887369734666668</v>
      </c>
      <c r="AW494">
        <v>89.916799999999995</v>
      </c>
      <c r="AX494" s="96">
        <v>4.6853004956444444</v>
      </c>
      <c r="AY494">
        <v>6.0610000000000004E-4</v>
      </c>
      <c r="AZ494">
        <v>10.564299999999999</v>
      </c>
      <c r="BA494" s="96">
        <v>3.3003628236933333</v>
      </c>
      <c r="BB494">
        <v>349.49869999999999</v>
      </c>
      <c r="BC494" s="96">
        <v>2.9834896372711106</v>
      </c>
      <c r="BD494">
        <v>15.07711407</v>
      </c>
      <c r="BE494" s="96">
        <f t="shared" si="58"/>
        <v>6921.3331579064388</v>
      </c>
      <c r="BF494" s="96">
        <f t="shared" si="59"/>
        <v>554.52817793344548</v>
      </c>
      <c r="BG494" s="96">
        <f t="shared" si="60"/>
        <v>546.13813787943127</v>
      </c>
      <c r="BH494">
        <v>6927.7014262154862</v>
      </c>
      <c r="BI494">
        <v>1.9017920845307899E-3</v>
      </c>
      <c r="BJ494">
        <v>0.41912614074807308</v>
      </c>
      <c r="BK494">
        <v>1.5693442128317501</v>
      </c>
      <c r="BL494">
        <v>0.29358729046227361</v>
      </c>
      <c r="BM494">
        <v>5.9906972066515856</v>
      </c>
      <c r="BN494">
        <v>0.41887088016300988</v>
      </c>
      <c r="BO494">
        <v>1.569344219658376</v>
      </c>
      <c r="BP494">
        <v>1.208777777690877E-3</v>
      </c>
      <c r="BQ494">
        <v>0.29358729046227361</v>
      </c>
      <c r="BR494">
        <v>6926.1235627835604</v>
      </c>
      <c r="BS494" s="96">
        <v>563.33345116365581</v>
      </c>
      <c r="BT494" s="96">
        <v>546.92706941521737</v>
      </c>
      <c r="BU494">
        <v>5.9906972066515856</v>
      </c>
      <c r="BV494" s="60" t="str">
        <f t="shared" si="55"/>
        <v>Earth Observation</v>
      </c>
      <c r="BW494" s="30" t="s">
        <v>1911</v>
      </c>
      <c r="BX494" s="96">
        <v>1</v>
      </c>
      <c r="BY494" s="96">
        <v>1.2</v>
      </c>
      <c r="BZ494" s="96">
        <v>3</v>
      </c>
      <c r="CA494" s="96">
        <v>3.4098999999999999</v>
      </c>
      <c r="CB494" s="96">
        <v>1</v>
      </c>
      <c r="CC494" s="96">
        <v>2.1886999999999999</v>
      </c>
      <c r="CD494" s="96">
        <v>1.2</v>
      </c>
      <c r="CE494" s="96">
        <v>1</v>
      </c>
      <c r="CF494" s="31">
        <v>3</v>
      </c>
      <c r="CG494" s="30">
        <v>278</v>
      </c>
      <c r="CH494" s="96">
        <v>278</v>
      </c>
      <c r="CI494" s="96">
        <v>278</v>
      </c>
      <c r="CJ494" s="96">
        <f>Population!$CG494-Population!$CI494</f>
        <v>0</v>
      </c>
      <c r="CK494" s="118">
        <f>_xlfn.DAYS(Entries!$AY$2,Population!H494)</f>
        <v>653</v>
      </c>
      <c r="CL494" s="118">
        <f t="shared" si="56"/>
        <v>1825</v>
      </c>
      <c r="CM494" s="117">
        <f>Entries!$AY$5</f>
        <v>0.15</v>
      </c>
      <c r="CN494" s="117">
        <f t="shared" si="61"/>
        <v>0</v>
      </c>
      <c r="CO494" s="119">
        <f t="shared" si="57"/>
        <v>0.69586301369863013</v>
      </c>
      <c r="CP494" s="30" t="s">
        <v>1912</v>
      </c>
      <c r="CQ494" s="96">
        <v>2</v>
      </c>
      <c r="CR494" s="96" t="s">
        <v>95</v>
      </c>
      <c r="CS494" s="96"/>
      <c r="CT494" s="31"/>
      <c r="CU494" s="30" t="s">
        <v>350</v>
      </c>
      <c r="CV494" s="96" t="s">
        <v>1913</v>
      </c>
      <c r="CW494" s="96" t="s">
        <v>352</v>
      </c>
      <c r="CX494" s="96" t="s">
        <v>353</v>
      </c>
      <c r="CY494" s="96" t="s">
        <v>107</v>
      </c>
      <c r="CZ494" s="96" t="s">
        <v>257</v>
      </c>
      <c r="DA494" s="31"/>
      <c r="DB494" s="17" t="s">
        <v>15463</v>
      </c>
      <c r="DC494" s="17" t="s">
        <v>15500</v>
      </c>
      <c r="DD494" s="17">
        <v>1</v>
      </c>
      <c r="DE494" s="17">
        <v>1</v>
      </c>
      <c r="DF494" s="17" t="s">
        <v>15500</v>
      </c>
      <c r="DG494" s="23" t="s">
        <v>11181</v>
      </c>
      <c r="DH494" s="145" t="s">
        <v>11186</v>
      </c>
    </row>
    <row r="495" spans="1:112" s="17" customFormat="1" x14ac:dyDescent="0.25">
      <c r="A495" s="32" t="s">
        <v>1920</v>
      </c>
      <c r="B495" s="98">
        <v>0</v>
      </c>
      <c r="C495" s="64" t="s">
        <v>15461</v>
      </c>
      <c r="D495" s="98" t="s">
        <v>1908</v>
      </c>
      <c r="E495" s="98">
        <v>44358</v>
      </c>
      <c r="F495" s="98" t="s">
        <v>1921</v>
      </c>
      <c r="G495" s="33">
        <v>59723</v>
      </c>
      <c r="H495" s="44">
        <v>43641</v>
      </c>
      <c r="I495" s="98" t="s">
        <v>221</v>
      </c>
      <c r="J495" s="98"/>
      <c r="K495" s="98"/>
      <c r="L495" s="98" t="s">
        <v>477</v>
      </c>
      <c r="M495" t="s">
        <v>1885</v>
      </c>
      <c r="N495" s="98" t="s">
        <v>1885</v>
      </c>
      <c r="O495" t="s">
        <v>11127</v>
      </c>
      <c r="P495" s="64" t="str">
        <f>VLOOKUP(N495,Entries!J:K,2,FALSE)</f>
        <v>REPUBLIC OF CHINA (TAIWAN)</v>
      </c>
      <c r="Q495" s="38" t="s">
        <v>1910</v>
      </c>
      <c r="R495" s="32" t="s">
        <v>4990</v>
      </c>
      <c r="S495" s="98" t="s">
        <v>1885</v>
      </c>
      <c r="T495" t="s">
        <v>1887</v>
      </c>
      <c r="U495" s="39" t="s">
        <v>141</v>
      </c>
      <c r="V495" s="33" t="s">
        <v>141</v>
      </c>
      <c r="W495" s="64">
        <f>IF(VLOOKUP(R495,Entries!N:P,3,FALSE)=V495,1,VLOOKUP(R495,Entries!N:P,3,FALSE))</f>
        <v>1</v>
      </c>
      <c r="X495"/>
      <c r="Y495"/>
      <c r="Z495" s="98" t="s">
        <v>3882</v>
      </c>
      <c r="AA495" s="98" t="s">
        <v>156</v>
      </c>
      <c r="AB495" s="95" t="s">
        <v>141</v>
      </c>
      <c r="AC495" s="98" t="s">
        <v>239</v>
      </c>
      <c r="AD495" s="98" t="s">
        <v>329</v>
      </c>
      <c r="AE495" s="98" t="s">
        <v>94</v>
      </c>
      <c r="AF495" s="98" t="s">
        <v>94</v>
      </c>
      <c r="AG495" s="98" t="s">
        <v>2487</v>
      </c>
      <c r="AH495" s="98" t="s">
        <v>11159</v>
      </c>
      <c r="AI495" s="98"/>
      <c r="AJ495" s="98">
        <v>5</v>
      </c>
      <c r="AK495" s="98" t="s">
        <v>95</v>
      </c>
      <c r="AL495" s="98"/>
      <c r="AM495" s="33"/>
      <c r="AN495" s="32" t="s">
        <v>511</v>
      </c>
      <c r="AO495" s="98" t="s">
        <v>242</v>
      </c>
      <c r="AP495" s="33" t="s">
        <v>160</v>
      </c>
      <c r="AQ495">
        <v>21103.805616450001</v>
      </c>
      <c r="AR495" t="s">
        <v>12140</v>
      </c>
      <c r="AS495" t="s">
        <v>11225</v>
      </c>
      <c r="AT495" t="s">
        <v>12141</v>
      </c>
      <c r="AU495">
        <v>23.999700000000001</v>
      </c>
      <c r="AV495" s="98">
        <v>0.41888242399111114</v>
      </c>
      <c r="AW495">
        <v>268.44799999999998</v>
      </c>
      <c r="AX495" s="98">
        <v>5.6787940590666661</v>
      </c>
      <c r="AY495">
        <v>6.6589999999999998E-4</v>
      </c>
      <c r="AZ495">
        <v>189.09690000000001</v>
      </c>
      <c r="BA495" s="98">
        <v>1.009222467368889</v>
      </c>
      <c r="BB495">
        <v>170.94139999999999</v>
      </c>
      <c r="BC495" s="98">
        <v>5.2753368517955561</v>
      </c>
      <c r="BD495">
        <v>15.07709208</v>
      </c>
      <c r="BE495" s="96">
        <f t="shared" si="58"/>
        <v>6921.3398877664868</v>
      </c>
      <c r="BF495" s="96">
        <f t="shared" si="59"/>
        <v>554.94880799775001</v>
      </c>
      <c r="BG495" s="96">
        <f t="shared" si="60"/>
        <v>545.7309675352235</v>
      </c>
      <c r="BH495">
        <v>6927.7055141419914</v>
      </c>
      <c r="BI495">
        <v>6.5911689518897921E-4</v>
      </c>
      <c r="BJ495">
        <v>0.41912963246148283</v>
      </c>
      <c r="BK495">
        <v>4.6853014701109226</v>
      </c>
      <c r="BL495">
        <v>0.53127567468584957</v>
      </c>
      <c r="BM495">
        <v>5.7525769851705677</v>
      </c>
      <c r="BN495">
        <v>0.41887436901098868</v>
      </c>
      <c r="BO495">
        <v>4.6853014737921166</v>
      </c>
      <c r="BP495">
        <v>1.1843829910695939E-3</v>
      </c>
      <c r="BQ495">
        <v>0.53127567468584957</v>
      </c>
      <c r="BR495">
        <v>6926.1302602894366</v>
      </c>
      <c r="BS495" s="96">
        <v>563.09904022061255</v>
      </c>
      <c r="BT495" s="96">
        <v>547.17140252641093</v>
      </c>
      <c r="BU495">
        <v>5.7525769851705677</v>
      </c>
      <c r="BV495" s="65" t="str">
        <f t="shared" si="55"/>
        <v>Earth Observation</v>
      </c>
      <c r="BW495" s="32" t="s">
        <v>1911</v>
      </c>
      <c r="BX495" s="98">
        <v>1</v>
      </c>
      <c r="BY495" s="98">
        <v>1.2</v>
      </c>
      <c r="BZ495" s="98">
        <v>3</v>
      </c>
      <c r="CA495" s="98">
        <v>3.4098999999999999</v>
      </c>
      <c r="CB495" s="98">
        <v>1</v>
      </c>
      <c r="CC495" s="98">
        <v>2.1886999999999999</v>
      </c>
      <c r="CD495" s="98">
        <v>1.2</v>
      </c>
      <c r="CE495" s="98">
        <v>1</v>
      </c>
      <c r="CF495" s="33">
        <v>3</v>
      </c>
      <c r="CG495" s="32">
        <v>278</v>
      </c>
      <c r="CH495" s="98">
        <v>278</v>
      </c>
      <c r="CI495" s="98">
        <v>278</v>
      </c>
      <c r="CJ495" s="98">
        <f>Population!$CG495-Population!$CI495</f>
        <v>0</v>
      </c>
      <c r="CK495" s="120">
        <f>_xlfn.DAYS(Entries!$AY$2,Population!H495)</f>
        <v>653</v>
      </c>
      <c r="CL495" s="120">
        <f t="shared" si="56"/>
        <v>1825</v>
      </c>
      <c r="CM495" s="122">
        <f>Entries!$AY$5</f>
        <v>0.15</v>
      </c>
      <c r="CN495" s="122">
        <f t="shared" si="61"/>
        <v>0</v>
      </c>
      <c r="CO495" s="121">
        <f t="shared" si="57"/>
        <v>0.69586301369863013</v>
      </c>
      <c r="CP495" s="32" t="s">
        <v>1912</v>
      </c>
      <c r="CQ495" s="98">
        <v>2</v>
      </c>
      <c r="CR495" s="98" t="s">
        <v>95</v>
      </c>
      <c r="CS495" s="98"/>
      <c r="CT495" s="33"/>
      <c r="CU495" s="32" t="s">
        <v>350</v>
      </c>
      <c r="CV495" s="98" t="s">
        <v>1913</v>
      </c>
      <c r="CW495" s="98" t="s">
        <v>352</v>
      </c>
      <c r="CX495" s="98" t="s">
        <v>353</v>
      </c>
      <c r="CY495" s="98" t="s">
        <v>107</v>
      </c>
      <c r="CZ495" s="98" t="s">
        <v>257</v>
      </c>
      <c r="DA495" s="33"/>
      <c r="DB495" s="17" t="s">
        <v>15463</v>
      </c>
      <c r="DC495" s="17" t="s">
        <v>15500</v>
      </c>
      <c r="DD495" s="17">
        <v>1</v>
      </c>
      <c r="DE495" s="17">
        <v>1</v>
      </c>
      <c r="DF495" s="17" t="s">
        <v>15500</v>
      </c>
      <c r="DG495" s="23" t="s">
        <v>11181</v>
      </c>
      <c r="DH495" s="145" t="s">
        <v>11186</v>
      </c>
    </row>
    <row r="496" spans="1:112" s="17" customFormat="1" x14ac:dyDescent="0.25">
      <c r="A496" s="30" t="s">
        <v>1922</v>
      </c>
      <c r="B496" s="96">
        <v>0</v>
      </c>
      <c r="C496" s="148" t="s">
        <v>15461</v>
      </c>
      <c r="D496" s="96" t="s">
        <v>1908</v>
      </c>
      <c r="E496" s="96">
        <v>44353</v>
      </c>
      <c r="F496" s="96" t="s">
        <v>1923</v>
      </c>
      <c r="G496" s="31">
        <v>59718</v>
      </c>
      <c r="H496" s="43">
        <v>43641</v>
      </c>
      <c r="I496" s="96" t="s">
        <v>221</v>
      </c>
      <c r="J496" s="96"/>
      <c r="K496" s="96"/>
      <c r="L496" s="96" t="s">
        <v>477</v>
      </c>
      <c r="M496" s="124" t="s">
        <v>1885</v>
      </c>
      <c r="N496" s="96" t="s">
        <v>1885</v>
      </c>
      <c r="O496" s="124" t="s">
        <v>11127</v>
      </c>
      <c r="P496" s="96" t="str">
        <f>VLOOKUP(N496,Entries!J:K,2,FALSE)</f>
        <v>REPUBLIC OF CHINA (TAIWAN)</v>
      </c>
      <c r="Q496" s="123" t="s">
        <v>1910</v>
      </c>
      <c r="R496" s="30" t="s">
        <v>4990</v>
      </c>
      <c r="S496" s="96" t="s">
        <v>1885</v>
      </c>
      <c r="T496" s="124" t="s">
        <v>1887</v>
      </c>
      <c r="U496" s="125" t="s">
        <v>141</v>
      </c>
      <c r="V496" s="31" t="s">
        <v>141</v>
      </c>
      <c r="W496" s="64">
        <f>IF(VLOOKUP(R496,Entries!N:P,3,FALSE)=V496,1,VLOOKUP(R496,Entries!N:P,3,FALSE))</f>
        <v>1</v>
      </c>
      <c r="X496" s="124"/>
      <c r="Y496" s="124"/>
      <c r="Z496" s="96" t="s">
        <v>3882</v>
      </c>
      <c r="AA496" s="96" t="s">
        <v>156</v>
      </c>
      <c r="AB496" s="105" t="s">
        <v>141</v>
      </c>
      <c r="AC496" s="96" t="s">
        <v>239</v>
      </c>
      <c r="AD496" s="96" t="s">
        <v>329</v>
      </c>
      <c r="AE496" s="96" t="s">
        <v>94</v>
      </c>
      <c r="AF496" s="96" t="s">
        <v>94</v>
      </c>
      <c r="AG496" s="96" t="s">
        <v>2487</v>
      </c>
      <c r="AH496" s="96" t="s">
        <v>11159</v>
      </c>
      <c r="AI496" s="96"/>
      <c r="AJ496" s="96">
        <v>5</v>
      </c>
      <c r="AK496" s="96" t="s">
        <v>95</v>
      </c>
      <c r="AL496" s="96"/>
      <c r="AM496" s="31"/>
      <c r="AN496" s="30" t="s">
        <v>511</v>
      </c>
      <c r="AO496" s="96" t="s">
        <v>242</v>
      </c>
      <c r="AP496" s="31" t="s">
        <v>160</v>
      </c>
      <c r="AQ496">
        <v>21104.290965169999</v>
      </c>
      <c r="AR496" t="s">
        <v>12142</v>
      </c>
      <c r="AS496" t="s">
        <v>11225</v>
      </c>
      <c r="AT496" t="s">
        <v>12143</v>
      </c>
      <c r="AU496">
        <v>24.0002</v>
      </c>
      <c r="AV496" s="96">
        <v>1.2209186442888891</v>
      </c>
      <c r="AW496">
        <v>325.37099999999998</v>
      </c>
      <c r="AX496" s="96">
        <v>5.5219675317555552</v>
      </c>
      <c r="AY496">
        <v>2.9409999999999999E-4</v>
      </c>
      <c r="AZ496">
        <v>57.824199999999998</v>
      </c>
      <c r="BA496" s="96">
        <v>5.6781605046800001</v>
      </c>
      <c r="BB496">
        <v>302.25459999999998</v>
      </c>
      <c r="BC496" s="96">
        <v>0.60425031462222223</v>
      </c>
      <c r="BD496">
        <v>15.07707566</v>
      </c>
      <c r="BE496" s="96">
        <f t="shared" si="58"/>
        <v>6921.3449129841492</v>
      </c>
      <c r="BF496" s="96">
        <f t="shared" si="59"/>
        <v>552.3804805230584</v>
      </c>
      <c r="BG496" s="96">
        <f t="shared" si="60"/>
        <v>548.30934544524098</v>
      </c>
      <c r="BH496">
        <v>6927.712246069289</v>
      </c>
      <c r="BI496">
        <v>1.5435240802221251E-3</v>
      </c>
      <c r="BJ496">
        <v>0.4191383627387707</v>
      </c>
      <c r="BK496">
        <v>5.6787952397366288</v>
      </c>
      <c r="BL496">
        <v>0.46213199728397331</v>
      </c>
      <c r="BM496">
        <v>5.8224276588237087</v>
      </c>
      <c r="BN496">
        <v>0.41888309671376522</v>
      </c>
      <c r="BO496">
        <v>5.6787952489197888</v>
      </c>
      <c r="BP496">
        <v>1.149821450572485E-3</v>
      </c>
      <c r="BQ496">
        <v>0.46213199728397331</v>
      </c>
      <c r="BR496">
        <v>6926.1352213735117</v>
      </c>
      <c r="BS496" s="96">
        <v>824.10361830866987</v>
      </c>
      <c r="BT496" s="96">
        <v>793.65916188731808</v>
      </c>
      <c r="BU496">
        <v>5.8224276588237087</v>
      </c>
      <c r="BV496" s="60" t="str">
        <f t="shared" ref="BV496:BV559" si="62">IF(AND(CR496="Real",CQ496=0),"no propulsion",IF(AND(BX496&lt;0.2,BY496&lt;0.2,BZ496&lt;0.2),"too small",IF(OR(D496="Starlink v0.9",D496="Starlink v1.0"),"Starlink",IF(D496="OneWeb","OneWeb",IF(AND(AE496="Earth Observation",AO496="Sunsynchron"),"sunsynchronous observation",IF(AF496="Earth Observation","Earth Observation"))))))</f>
        <v>Earth Observation</v>
      </c>
      <c r="BW496" s="30" t="s">
        <v>1911</v>
      </c>
      <c r="BX496" s="96">
        <v>1</v>
      </c>
      <c r="BY496" s="96">
        <v>1.2</v>
      </c>
      <c r="BZ496" s="96">
        <v>3</v>
      </c>
      <c r="CA496" s="96">
        <v>3.4098999999999999</v>
      </c>
      <c r="CB496" s="96">
        <v>1</v>
      </c>
      <c r="CC496" s="96">
        <v>2.1886999999999999</v>
      </c>
      <c r="CD496" s="96">
        <v>1.2</v>
      </c>
      <c r="CE496" s="96">
        <v>1</v>
      </c>
      <c r="CF496" s="31">
        <v>3</v>
      </c>
      <c r="CG496" s="30">
        <v>278</v>
      </c>
      <c r="CH496" s="96">
        <v>278</v>
      </c>
      <c r="CI496" s="96">
        <v>278</v>
      </c>
      <c r="CJ496" s="96">
        <f>Population!$CG496-Population!$CI496</f>
        <v>0</v>
      </c>
      <c r="CK496" s="118">
        <f>_xlfn.DAYS(Entries!$AY$2,Population!H496)</f>
        <v>653</v>
      </c>
      <c r="CL496" s="118">
        <f t="shared" ref="CL496:CL559" si="63">AJ496*365</f>
        <v>1825</v>
      </c>
      <c r="CM496" s="117">
        <f>Entries!$AY$5</f>
        <v>0.15</v>
      </c>
      <c r="CN496" s="117">
        <f t="shared" si="61"/>
        <v>0</v>
      </c>
      <c r="CO496" s="119">
        <f t="shared" ref="CO496:CO559" si="64">IF(CQ496=0,"-",MAX(0,1-(1-CM496)/CL496*CK496))</f>
        <v>0.69586301369863013</v>
      </c>
      <c r="CP496" s="30" t="s">
        <v>1912</v>
      </c>
      <c r="CQ496" s="96">
        <v>2</v>
      </c>
      <c r="CR496" s="96" t="s">
        <v>95</v>
      </c>
      <c r="CS496" s="96"/>
      <c r="CT496" s="31"/>
      <c r="CU496" s="30" t="s">
        <v>350</v>
      </c>
      <c r="CV496" s="96" t="s">
        <v>1913</v>
      </c>
      <c r="CW496" s="96" t="s">
        <v>352</v>
      </c>
      <c r="CX496" s="96" t="s">
        <v>353</v>
      </c>
      <c r="CY496" s="96" t="s">
        <v>107</v>
      </c>
      <c r="CZ496" s="96" t="s">
        <v>257</v>
      </c>
      <c r="DA496" s="31"/>
      <c r="DB496" s="17" t="s">
        <v>15463</v>
      </c>
      <c r="DC496" s="17" t="s">
        <v>15500</v>
      </c>
      <c r="DD496" s="17">
        <v>1</v>
      </c>
      <c r="DE496" s="17">
        <v>1</v>
      </c>
      <c r="DF496" s="17" t="s">
        <v>15500</v>
      </c>
      <c r="DG496" s="23" t="s">
        <v>11181</v>
      </c>
      <c r="DH496" s="145" t="s">
        <v>11186</v>
      </c>
    </row>
    <row r="497" spans="1:112" s="17" customFormat="1" x14ac:dyDescent="0.25">
      <c r="A497" s="32" t="s">
        <v>1924</v>
      </c>
      <c r="B497" s="98">
        <v>0</v>
      </c>
      <c r="C497" s="64" t="s">
        <v>15461</v>
      </c>
      <c r="D497" s="98"/>
      <c r="E497" s="98">
        <v>24920</v>
      </c>
      <c r="F497" s="98" t="s">
        <v>1925</v>
      </c>
      <c r="G497" s="33">
        <v>24917</v>
      </c>
      <c r="H497" s="44">
        <v>35671</v>
      </c>
      <c r="I497" s="98" t="s">
        <v>249</v>
      </c>
      <c r="J497" s="98"/>
      <c r="K497" s="98"/>
      <c r="L497" s="98" t="s">
        <v>250</v>
      </c>
      <c r="M497" t="s">
        <v>156</v>
      </c>
      <c r="N497" s="98" t="s">
        <v>156</v>
      </c>
      <c r="O497" t="s">
        <v>157</v>
      </c>
      <c r="P497" s="64" t="str">
        <f>VLOOKUP(N497,Entries!J:K,2,FALSE)</f>
        <v>UNITED STATES OF AMERICA</v>
      </c>
      <c r="Q497" s="38" t="s">
        <v>800</v>
      </c>
      <c r="R497" s="32" t="s">
        <v>800</v>
      </c>
      <c r="S497" s="98" t="s">
        <v>156</v>
      </c>
      <c r="T497" t="s">
        <v>157</v>
      </c>
      <c r="U497" s="39" t="s">
        <v>141</v>
      </c>
      <c r="V497" s="103" t="s">
        <v>180</v>
      </c>
      <c r="W497" s="64">
        <f>IF(VLOOKUP(R497,Entries!N:P,3,FALSE)=V497,1,VLOOKUP(R497,Entries!N:P,3,FALSE))</f>
        <v>1</v>
      </c>
      <c r="X497"/>
      <c r="Y497"/>
      <c r="Z497" s="98"/>
      <c r="AA497" s="98"/>
      <c r="AB497" s="98"/>
      <c r="AC497" s="98" t="s">
        <v>239</v>
      </c>
      <c r="AD497" s="98" t="s">
        <v>833</v>
      </c>
      <c r="AE497" s="98" t="s">
        <v>144</v>
      </c>
      <c r="AF497" s="98" t="s">
        <v>94</v>
      </c>
      <c r="AG497" s="98" t="s">
        <v>2487</v>
      </c>
      <c r="AH497" s="98"/>
      <c r="AI497" s="98"/>
      <c r="AJ497" s="98">
        <v>3</v>
      </c>
      <c r="AK497" s="98" t="s">
        <v>95</v>
      </c>
      <c r="AL497" s="98"/>
      <c r="AM497" s="33"/>
      <c r="AN497" s="32" t="s">
        <v>191</v>
      </c>
      <c r="AO497" s="98" t="s">
        <v>134</v>
      </c>
      <c r="AP497" s="33" t="s">
        <v>169</v>
      </c>
      <c r="AQ497">
        <v>21104.312899109998</v>
      </c>
      <c r="AR497" t="s">
        <v>12144</v>
      </c>
      <c r="AS497" t="s">
        <v>11225</v>
      </c>
      <c r="AT497" t="s">
        <v>12145</v>
      </c>
      <c r="AU497">
        <v>69.953500000000005</v>
      </c>
      <c r="AV497" s="98">
        <v>1.7015350964088889</v>
      </c>
      <c r="AW497">
        <v>316.38549999999998</v>
      </c>
      <c r="AX497" s="98">
        <v>3.1230880231200002</v>
      </c>
      <c r="AY497">
        <v>2.3980999999999998E-3</v>
      </c>
      <c r="AZ497">
        <v>325.3347</v>
      </c>
      <c r="BA497" s="98">
        <v>4.6444824889200005</v>
      </c>
      <c r="BB497">
        <v>34.621000000000002</v>
      </c>
      <c r="BC497" s="98">
        <v>1.6404765105600001</v>
      </c>
      <c r="BD497">
        <v>14.264213140000001</v>
      </c>
      <c r="BE497" s="96">
        <f t="shared" si="58"/>
        <v>7181.8559250468134</v>
      </c>
      <c r="BF497" s="96">
        <f t="shared" si="59"/>
        <v>828.07873374066821</v>
      </c>
      <c r="BG497" s="96">
        <f t="shared" si="60"/>
        <v>793.6331163529585</v>
      </c>
      <c r="BH497">
        <v>7188.0239879986348</v>
      </c>
      <c r="BI497">
        <v>2.5319367092857168E-3</v>
      </c>
      <c r="BJ497">
        <v>1.221125231642253</v>
      </c>
      <c r="BK497">
        <v>5.521968680590378</v>
      </c>
      <c r="BL497">
        <v>6.1302521995185293</v>
      </c>
      <c r="BM497">
        <v>0.15216318395857811</v>
      </c>
      <c r="BN497">
        <v>1.220918864558554</v>
      </c>
      <c r="BO497">
        <v>5.5219686805370012</v>
      </c>
      <c r="BP497">
        <v>2.1201225178551519E-3</v>
      </c>
      <c r="BQ497">
        <v>6.0996214041127974</v>
      </c>
      <c r="BR497">
        <v>7179.881390097994</v>
      </c>
      <c r="BS497" s="96">
        <v>547.79409755447705</v>
      </c>
      <c r="BT497" s="96">
        <v>530.23615279648038</v>
      </c>
      <c r="BU497">
        <v>0.15216318395857811</v>
      </c>
      <c r="BV497" s="65" t="str">
        <f t="shared" si="62"/>
        <v>Earth Observation</v>
      </c>
      <c r="BW497" s="32" t="s">
        <v>1926</v>
      </c>
      <c r="BX497" s="98">
        <v>0.4</v>
      </c>
      <c r="BY497" s="98">
        <v>2.1</v>
      </c>
      <c r="BZ497" s="98">
        <v>11</v>
      </c>
      <c r="CA497" s="98">
        <v>1.9910000000000001</v>
      </c>
      <c r="CB497" s="98">
        <v>0.12570000000000001</v>
      </c>
      <c r="CC497" s="98">
        <v>1.2199</v>
      </c>
      <c r="CD497" s="98">
        <v>2.1</v>
      </c>
      <c r="CE497" s="98">
        <v>0.4</v>
      </c>
      <c r="CF497" s="33">
        <v>11</v>
      </c>
      <c r="CG497" s="32">
        <v>212</v>
      </c>
      <c r="CH497" s="98">
        <v>212</v>
      </c>
      <c r="CI497" s="98">
        <v>212</v>
      </c>
      <c r="CJ497" s="98">
        <f>Population!$CG497-Population!$CI497</f>
        <v>0</v>
      </c>
      <c r="CK497" s="120">
        <f>_xlfn.DAYS(Entries!$AY$2,Population!H497)</f>
        <v>8623</v>
      </c>
      <c r="CL497" s="120">
        <f t="shared" si="63"/>
        <v>1095</v>
      </c>
      <c r="CM497" s="122">
        <f>Entries!$AY$5</f>
        <v>0.15</v>
      </c>
      <c r="CN497" s="122">
        <f t="shared" si="61"/>
        <v>0</v>
      </c>
      <c r="CO497" s="121">
        <f t="shared" si="64"/>
        <v>0</v>
      </c>
      <c r="CP497" s="32"/>
      <c r="CQ497" s="19">
        <v>2</v>
      </c>
      <c r="CR497" s="98" t="s">
        <v>118</v>
      </c>
      <c r="CS497" s="98"/>
      <c r="CT497" s="33"/>
      <c r="CU497" s="32" t="s">
        <v>1927</v>
      </c>
      <c r="CV497" s="98" t="s">
        <v>1928</v>
      </c>
      <c r="CW497" s="98" t="s">
        <v>157</v>
      </c>
      <c r="CX497" s="98" t="s">
        <v>1924</v>
      </c>
      <c r="CY497" s="98" t="s">
        <v>107</v>
      </c>
      <c r="CZ497" s="98" t="s">
        <v>108</v>
      </c>
      <c r="DA497" s="33">
        <v>55</v>
      </c>
      <c r="DB497" s="17" t="s">
        <v>15463</v>
      </c>
      <c r="DC497" s="17" t="s">
        <v>15500</v>
      </c>
      <c r="DD497" s="17">
        <v>1</v>
      </c>
      <c r="DE497" s="17">
        <v>1</v>
      </c>
      <c r="DF497" s="17" t="s">
        <v>15500</v>
      </c>
      <c r="DG497" s="23" t="s">
        <v>11181</v>
      </c>
      <c r="DH497" s="145"/>
    </row>
    <row r="498" spans="1:112" s="17" customFormat="1" x14ac:dyDescent="0.25">
      <c r="A498" s="30" t="s">
        <v>1929</v>
      </c>
      <c r="B498" s="96">
        <v>0</v>
      </c>
      <c r="C498" s="148" t="s">
        <v>15461</v>
      </c>
      <c r="D498" s="96"/>
      <c r="E498" s="96">
        <v>46292</v>
      </c>
      <c r="F498" s="96" t="s">
        <v>1930</v>
      </c>
      <c r="G498" s="31">
        <v>64504</v>
      </c>
      <c r="H498" s="43">
        <v>44077</v>
      </c>
      <c r="I498" s="97" t="s">
        <v>111</v>
      </c>
      <c r="J498" s="97"/>
      <c r="K498" s="97"/>
      <c r="L498" s="96" t="s">
        <v>138</v>
      </c>
      <c r="M498" s="124" t="s">
        <v>139</v>
      </c>
      <c r="N498" s="96" t="s">
        <v>139</v>
      </c>
      <c r="O498" s="124" t="s">
        <v>11126</v>
      </c>
      <c r="P498" s="96" t="str">
        <f>VLOOKUP(N498,Entries!J:K,2,FALSE)</f>
        <v>EUROPEAN SPACE AGENCY</v>
      </c>
      <c r="Q498" s="123" t="s">
        <v>1931</v>
      </c>
      <c r="R498" s="30" t="s">
        <v>11072</v>
      </c>
      <c r="S498" s="105" t="s">
        <v>286</v>
      </c>
      <c r="T498" s="124" t="s">
        <v>139</v>
      </c>
      <c r="U498" s="125" t="s">
        <v>92</v>
      </c>
      <c r="V498" s="31" t="s">
        <v>92</v>
      </c>
      <c r="W498" s="64">
        <f>IF(VLOOKUP(R498,Entries!N:P,3,FALSE)=V498,1,VLOOKUP(R498,Entries!N:P,3,FALSE))</f>
        <v>1</v>
      </c>
      <c r="X498" s="124"/>
      <c r="Y498" s="124"/>
      <c r="Z498" s="96"/>
      <c r="AA498" s="96"/>
      <c r="AB498" s="96"/>
      <c r="AC498" s="96" t="s">
        <v>93</v>
      </c>
      <c r="AD498" s="96" t="s">
        <v>1932</v>
      </c>
      <c r="AE498" s="96" t="s">
        <v>94</v>
      </c>
      <c r="AF498" s="96" t="s">
        <v>94</v>
      </c>
      <c r="AG498" s="96"/>
      <c r="AH498" s="96"/>
      <c r="AI498" s="96"/>
      <c r="AJ498" s="19">
        <v>1</v>
      </c>
      <c r="AK498" s="96" t="s">
        <v>118</v>
      </c>
      <c r="AL498" s="96"/>
      <c r="AM498" s="31"/>
      <c r="AN498" s="30" t="s">
        <v>96</v>
      </c>
      <c r="AO498" s="96" t="s">
        <v>97</v>
      </c>
      <c r="AP498" s="31" t="s">
        <v>97</v>
      </c>
      <c r="AQ498">
        <v>21104.221138010002</v>
      </c>
      <c r="AR498" t="s">
        <v>12146</v>
      </c>
      <c r="AS498" t="s">
        <v>11225</v>
      </c>
      <c r="AT498" t="s">
        <v>12147</v>
      </c>
      <c r="AU498">
        <v>97.490799999999993</v>
      </c>
      <c r="AV498" s="96">
        <v>1.7015298604222222</v>
      </c>
      <c r="AW498">
        <v>178.93979999999999</v>
      </c>
      <c r="AX498" s="96">
        <v>3.1232625560088891</v>
      </c>
      <c r="AY498">
        <v>1.8579999999999999E-4</v>
      </c>
      <c r="AZ498">
        <v>266.10930000000002</v>
      </c>
      <c r="BA498" s="96">
        <v>4.5186111147822228</v>
      </c>
      <c r="BB498">
        <v>93.992400000000004</v>
      </c>
      <c r="BC498" s="96">
        <v>1.7663531206844445</v>
      </c>
      <c r="BD498">
        <v>15.10428454</v>
      </c>
      <c r="BE498" s="96">
        <f t="shared" si="58"/>
        <v>6913.0303349321275</v>
      </c>
      <c r="BF498" s="96">
        <f t="shared" si="59"/>
        <v>543.31477596835703</v>
      </c>
      <c r="BG498" s="96">
        <f t="shared" si="60"/>
        <v>540.7458938958971</v>
      </c>
      <c r="BH498">
        <v>6919.4157071017698</v>
      </c>
      <c r="BI498">
        <v>1.002545848719542E-3</v>
      </c>
      <c r="BJ498">
        <v>1.7014460350877221</v>
      </c>
      <c r="BK498">
        <v>3.1230886729295189</v>
      </c>
      <c r="BL498">
        <v>1.088695562554933</v>
      </c>
      <c r="BM498">
        <v>5.1962652980439126</v>
      </c>
      <c r="BN498">
        <v>1.701535498073443</v>
      </c>
      <c r="BO498">
        <v>3.1230886731915799</v>
      </c>
      <c r="BP498">
        <v>1.2704707905794911E-3</v>
      </c>
      <c r="BQ498">
        <v>1.088695562554933</v>
      </c>
      <c r="BR498">
        <v>6910.0151251754787</v>
      </c>
      <c r="BS498" s="96">
        <v>547.51921530957043</v>
      </c>
      <c r="BT498" s="96">
        <v>529.93246552602068</v>
      </c>
      <c r="BU498">
        <v>5.1962652980439126</v>
      </c>
      <c r="BV498" s="60" t="str">
        <f t="shared" si="62"/>
        <v>no propulsion</v>
      </c>
      <c r="BW498" s="30" t="s">
        <v>104</v>
      </c>
      <c r="BX498" s="96">
        <v>0.2</v>
      </c>
      <c r="BY498" s="96">
        <v>0.3</v>
      </c>
      <c r="BZ498" s="96">
        <v>0.3</v>
      </c>
      <c r="CA498" s="16">
        <v>9.3799999999999994E-2</v>
      </c>
      <c r="CB498" s="16">
        <v>0.04</v>
      </c>
      <c r="CC498" s="16">
        <v>0.08</v>
      </c>
      <c r="CD498" s="96">
        <v>0.3</v>
      </c>
      <c r="CE498" s="96">
        <v>0.2</v>
      </c>
      <c r="CF498" s="31">
        <v>0.3</v>
      </c>
      <c r="CG498" s="30">
        <v>10</v>
      </c>
      <c r="CH498" s="96">
        <v>10</v>
      </c>
      <c r="CI498" s="96">
        <v>10</v>
      </c>
      <c r="CJ498" s="96">
        <f>Population!$CG498-Population!$CI498</f>
        <v>0</v>
      </c>
      <c r="CK498" s="118">
        <f>_xlfn.DAYS(Entries!$AY$2,Population!H498)</f>
        <v>217</v>
      </c>
      <c r="CL498" s="118">
        <f t="shared" si="63"/>
        <v>365</v>
      </c>
      <c r="CM498" s="117">
        <f>Entries!$AY$5</f>
        <v>0.15</v>
      </c>
      <c r="CN498" s="117">
        <f t="shared" si="61"/>
        <v>0</v>
      </c>
      <c r="CO498" s="119" t="str">
        <f t="shared" si="64"/>
        <v>-</v>
      </c>
      <c r="CP498" s="30" t="s">
        <v>103</v>
      </c>
      <c r="CQ498" s="96">
        <v>0</v>
      </c>
      <c r="CR498" s="96" t="s">
        <v>95</v>
      </c>
      <c r="CS498" s="96"/>
      <c r="CT498" s="31"/>
      <c r="CU498" s="30" t="s">
        <v>1933</v>
      </c>
      <c r="CV498" s="96" t="s">
        <v>1933</v>
      </c>
      <c r="CW498" s="96" t="s">
        <v>1934</v>
      </c>
      <c r="CX498" s="96" t="s">
        <v>292</v>
      </c>
      <c r="CY498" s="96" t="s">
        <v>107</v>
      </c>
      <c r="CZ498" s="96" t="s">
        <v>108</v>
      </c>
      <c r="DA498" s="31"/>
      <c r="DB498" s="17" t="s">
        <v>15462</v>
      </c>
      <c r="DC498" s="17" t="s">
        <v>15500</v>
      </c>
      <c r="DD498" s="17" t="s">
        <v>15500</v>
      </c>
      <c r="DE498" s="17" t="s">
        <v>15500</v>
      </c>
      <c r="DF498" s="17" t="s">
        <v>15500</v>
      </c>
      <c r="DG498" s="23" t="s">
        <v>11171</v>
      </c>
      <c r="DH498" s="145"/>
    </row>
    <row r="499" spans="1:112" s="17" customFormat="1" x14ac:dyDescent="0.25">
      <c r="A499" s="32" t="s">
        <v>1935</v>
      </c>
      <c r="B499" s="98">
        <v>0</v>
      </c>
      <c r="C499" s="64" t="s">
        <v>15461</v>
      </c>
      <c r="D499" s="98"/>
      <c r="E499" s="98">
        <v>46293</v>
      </c>
      <c r="F499" s="98" t="s">
        <v>1936</v>
      </c>
      <c r="G499" s="33">
        <v>64505</v>
      </c>
      <c r="H499" s="44">
        <v>44077</v>
      </c>
      <c r="I499" s="99" t="s">
        <v>111</v>
      </c>
      <c r="J499" s="99"/>
      <c r="K499" s="99"/>
      <c r="L499" s="98" t="s">
        <v>138</v>
      </c>
      <c r="M499" t="s">
        <v>139</v>
      </c>
      <c r="N499" s="98" t="s">
        <v>139</v>
      </c>
      <c r="O499" t="s">
        <v>11126</v>
      </c>
      <c r="P499" s="64" t="str">
        <f>VLOOKUP(N499,Entries!J:K,2,FALSE)</f>
        <v>EUROPEAN SPACE AGENCY</v>
      </c>
      <c r="Q499" s="38" t="s">
        <v>1931</v>
      </c>
      <c r="R499" s="32" t="s">
        <v>11072</v>
      </c>
      <c r="S499" s="95" t="s">
        <v>286</v>
      </c>
      <c r="T499" t="s">
        <v>157</v>
      </c>
      <c r="U499" s="39" t="s">
        <v>92</v>
      </c>
      <c r="V499" s="33" t="s">
        <v>92</v>
      </c>
      <c r="W499" s="64">
        <f>IF(VLOOKUP(R499,Entries!N:P,3,FALSE)=V499,1,VLOOKUP(R499,Entries!N:P,3,FALSE))</f>
        <v>1</v>
      </c>
      <c r="X499"/>
      <c r="Y499"/>
      <c r="Z499" s="98"/>
      <c r="AA499" s="98"/>
      <c r="AB499" s="98"/>
      <c r="AC499" s="98" t="s">
        <v>93</v>
      </c>
      <c r="AD499" s="98" t="s">
        <v>1932</v>
      </c>
      <c r="AE499" s="98" t="s">
        <v>94</v>
      </c>
      <c r="AF499" s="98" t="s">
        <v>94</v>
      </c>
      <c r="AG499" s="98"/>
      <c r="AH499" s="98"/>
      <c r="AI499" s="98"/>
      <c r="AJ499" s="19">
        <v>1</v>
      </c>
      <c r="AK499" s="98" t="s">
        <v>118</v>
      </c>
      <c r="AL499" s="98"/>
      <c r="AM499" s="33"/>
      <c r="AN499" s="32" t="s">
        <v>96</v>
      </c>
      <c r="AO499" s="98" t="s">
        <v>97</v>
      </c>
      <c r="AP499" s="33" t="s">
        <v>97</v>
      </c>
      <c r="AQ499">
        <v>21104.209677480001</v>
      </c>
      <c r="AR499" t="s">
        <v>12148</v>
      </c>
      <c r="AS499" t="s">
        <v>11225</v>
      </c>
      <c r="AT499" t="s">
        <v>12149</v>
      </c>
      <c r="AU499">
        <v>97.490499999999997</v>
      </c>
      <c r="AV499" s="98">
        <v>1.7031111283955558</v>
      </c>
      <c r="AW499">
        <v>178.94980000000001</v>
      </c>
      <c r="AX499" s="98">
        <v>1.6496307605822227</v>
      </c>
      <c r="AY499">
        <v>1.861E-4</v>
      </c>
      <c r="AZ499">
        <v>258.8974</v>
      </c>
      <c r="BA499" s="98">
        <v>5.4321616337777781E-2</v>
      </c>
      <c r="BB499">
        <v>101.2046</v>
      </c>
      <c r="BC499" s="98">
        <v>6.2315903327155562</v>
      </c>
      <c r="BD499">
        <v>15.10523222</v>
      </c>
      <c r="BE499" s="96">
        <f t="shared" si="58"/>
        <v>6912.7411896877047</v>
      </c>
      <c r="BF499" s="96">
        <f t="shared" si="59"/>
        <v>543.02765082310634</v>
      </c>
      <c r="BG499" s="96">
        <f t="shared" si="60"/>
        <v>540.454728552304</v>
      </c>
      <c r="BH499">
        <v>6919.1265373160113</v>
      </c>
      <c r="BI499">
        <v>9.9450465525731456E-4</v>
      </c>
      <c r="BJ499">
        <v>1.7014407951110539</v>
      </c>
      <c r="BK499">
        <v>3.1232632059322341</v>
      </c>
      <c r="BL499">
        <v>1.1106877188840889</v>
      </c>
      <c r="BM499">
        <v>5.1742783450562557</v>
      </c>
      <c r="BN499">
        <v>1.701530262089795</v>
      </c>
      <c r="BO499">
        <v>3.1232632061272279</v>
      </c>
      <c r="BP499">
        <v>1.272608363176872E-3</v>
      </c>
      <c r="BQ499">
        <v>1.1106877188840889</v>
      </c>
      <c r="BR499">
        <v>6909.7258404177956</v>
      </c>
      <c r="BS499" s="96">
        <v>668.00429802043618</v>
      </c>
      <c r="BT499" s="96">
        <v>584.01767142690005</v>
      </c>
      <c r="BU499">
        <v>5.1742783450562557</v>
      </c>
      <c r="BV499" s="65" t="str">
        <f t="shared" si="62"/>
        <v>no propulsion</v>
      </c>
      <c r="BW499" s="32" t="s">
        <v>104</v>
      </c>
      <c r="BX499" s="98">
        <v>0.2</v>
      </c>
      <c r="BY499" s="98">
        <v>0.3</v>
      </c>
      <c r="BZ499" s="98">
        <v>0.3</v>
      </c>
      <c r="CA499" s="21">
        <v>9.3799999999999994E-2</v>
      </c>
      <c r="CB499" s="21">
        <v>0.04</v>
      </c>
      <c r="CC499" s="21">
        <v>0.08</v>
      </c>
      <c r="CD499" s="98">
        <v>0.3</v>
      </c>
      <c r="CE499" s="98">
        <v>0.2</v>
      </c>
      <c r="CF499" s="33">
        <v>0.3</v>
      </c>
      <c r="CG499" s="32">
        <v>10</v>
      </c>
      <c r="CH499" s="98">
        <v>10</v>
      </c>
      <c r="CI499" s="98">
        <v>10</v>
      </c>
      <c r="CJ499" s="98">
        <f>Population!$CG499-Population!$CI499</f>
        <v>0</v>
      </c>
      <c r="CK499" s="120">
        <f>_xlfn.DAYS(Entries!$AY$2,Population!H499)</f>
        <v>217</v>
      </c>
      <c r="CL499" s="120">
        <f t="shared" si="63"/>
        <v>365</v>
      </c>
      <c r="CM499" s="122">
        <f>Entries!$AY$5</f>
        <v>0.15</v>
      </c>
      <c r="CN499" s="122">
        <f t="shared" si="61"/>
        <v>0</v>
      </c>
      <c r="CO499" s="121" t="str">
        <f t="shared" si="64"/>
        <v>-</v>
      </c>
      <c r="CP499" s="32" t="s">
        <v>103</v>
      </c>
      <c r="CQ499" s="98">
        <v>0</v>
      </c>
      <c r="CR499" s="98" t="s">
        <v>95</v>
      </c>
      <c r="CS499" s="98"/>
      <c r="CT499" s="33"/>
      <c r="CU499" s="32" t="s">
        <v>1933</v>
      </c>
      <c r="CV499" s="98" t="s">
        <v>1933</v>
      </c>
      <c r="CW499" s="98" t="s">
        <v>1934</v>
      </c>
      <c r="CX499" s="98" t="s">
        <v>292</v>
      </c>
      <c r="CY499" s="98" t="s">
        <v>107</v>
      </c>
      <c r="CZ499" s="98" t="s">
        <v>108</v>
      </c>
      <c r="DA499" s="33"/>
      <c r="DB499" s="17" t="s">
        <v>15462</v>
      </c>
      <c r="DC499" s="17" t="s">
        <v>15500</v>
      </c>
      <c r="DD499" s="17" t="s">
        <v>15500</v>
      </c>
      <c r="DE499" s="17" t="s">
        <v>15500</v>
      </c>
      <c r="DF499" s="17" t="s">
        <v>15500</v>
      </c>
      <c r="DG499" s="23" t="s">
        <v>11171</v>
      </c>
      <c r="DH499" s="145"/>
    </row>
    <row r="500" spans="1:112" s="17" customFormat="1" x14ac:dyDescent="0.25">
      <c r="A500" s="30" t="s">
        <v>1937</v>
      </c>
      <c r="B500" s="96">
        <v>0</v>
      </c>
      <c r="C500" s="148" t="s">
        <v>15461</v>
      </c>
      <c r="D500" s="96"/>
      <c r="E500" s="96">
        <v>39444</v>
      </c>
      <c r="F500" s="96" t="s">
        <v>1938</v>
      </c>
      <c r="G500" s="31">
        <v>39441</v>
      </c>
      <c r="H500" s="43">
        <v>41599</v>
      </c>
      <c r="I500" s="96" t="s">
        <v>207</v>
      </c>
      <c r="J500" s="96"/>
      <c r="K500" s="96"/>
      <c r="L500" s="96" t="s">
        <v>208</v>
      </c>
      <c r="M500" s="124" t="s">
        <v>352</v>
      </c>
      <c r="N500" s="96" t="s">
        <v>352</v>
      </c>
      <c r="O500" s="124" t="s">
        <v>11123</v>
      </c>
      <c r="P500" s="96" t="str">
        <f>VLOOKUP(N500,Entries!J:K,2,FALSE)</f>
        <v>UNITED KINGDOM</v>
      </c>
      <c r="Q500" s="123" t="s">
        <v>406</v>
      </c>
      <c r="R500" s="30" t="s">
        <v>406</v>
      </c>
      <c r="S500" s="96" t="s">
        <v>156</v>
      </c>
      <c r="T500" s="124" t="s">
        <v>157</v>
      </c>
      <c r="U500" s="125" t="s">
        <v>92</v>
      </c>
      <c r="V500" s="31" t="s">
        <v>92</v>
      </c>
      <c r="W500" s="64">
        <f>IF(VLOOKUP(R500,Entries!N:P,3,FALSE)=V500,1,VLOOKUP(R500,Entries!N:P,3,FALSE))</f>
        <v>1</v>
      </c>
      <c r="X500" s="124"/>
      <c r="Y500" s="124"/>
      <c r="Z500" s="96"/>
      <c r="AA500" s="96"/>
      <c r="AB500" s="96"/>
      <c r="AC500" s="96" t="s">
        <v>93</v>
      </c>
      <c r="AD500" s="96" t="s">
        <v>1939</v>
      </c>
      <c r="AE500" s="96" t="s">
        <v>263</v>
      </c>
      <c r="AF500" s="96" t="s">
        <v>263</v>
      </c>
      <c r="AG500" s="96" t="s">
        <v>11156</v>
      </c>
      <c r="AH500" s="96"/>
      <c r="AI500" s="96"/>
      <c r="AJ500" s="19">
        <v>1</v>
      </c>
      <c r="AK500" s="96" t="s">
        <v>118</v>
      </c>
      <c r="AL500" s="96"/>
      <c r="AM500" s="31"/>
      <c r="AN500" s="30" t="s">
        <v>125</v>
      </c>
      <c r="AO500" s="96" t="s">
        <v>97</v>
      </c>
      <c r="AP500" s="31" t="s">
        <v>97</v>
      </c>
      <c r="AQ500">
        <v>21104.512215340001</v>
      </c>
      <c r="AR500" t="s">
        <v>12150</v>
      </c>
      <c r="AS500" t="s">
        <v>11225</v>
      </c>
      <c r="AT500" t="s">
        <v>12151</v>
      </c>
      <c r="AU500">
        <v>97.581100000000006</v>
      </c>
      <c r="AV500" s="96">
        <v>0.2616213097866667</v>
      </c>
      <c r="AW500">
        <v>94.516900000000007</v>
      </c>
      <c r="AX500" s="96">
        <v>5.4878376253333333E-2</v>
      </c>
      <c r="AY500">
        <v>5.7821000000000001E-3</v>
      </c>
      <c r="AZ500">
        <v>3.1124000000000001</v>
      </c>
      <c r="BA500" s="96">
        <v>0.4933207011022222</v>
      </c>
      <c r="BB500">
        <v>357.04390000000001</v>
      </c>
      <c r="BC500" s="96">
        <v>5.7915772118666675</v>
      </c>
      <c r="BD500">
        <v>14.82372138</v>
      </c>
      <c r="BE500" s="96">
        <f t="shared" si="58"/>
        <v>6999.9844055623198</v>
      </c>
      <c r="BF500" s="96">
        <f t="shared" si="59"/>
        <v>669.45901539372153</v>
      </c>
      <c r="BG500" s="96">
        <f t="shared" si="60"/>
        <v>588.50979573091809</v>
      </c>
      <c r="BH500">
        <v>7006.3631179947924</v>
      </c>
      <c r="BI500">
        <v>6.3953365700863954E-3</v>
      </c>
      <c r="BJ500">
        <v>1.703023244201495</v>
      </c>
      <c r="BK500">
        <v>1.649631103574867</v>
      </c>
      <c r="BL500">
        <v>0.2165921405512492</v>
      </c>
      <c r="BM500">
        <v>6.0693302204797153</v>
      </c>
      <c r="BN500">
        <v>1.7031115269640209</v>
      </c>
      <c r="BO500">
        <v>1.6496311032506861</v>
      </c>
      <c r="BP500">
        <v>6.0016074561624428E-3</v>
      </c>
      <c r="BQ500">
        <v>0.23103635903845321</v>
      </c>
      <c r="BR500">
        <v>6997.0109847236681</v>
      </c>
      <c r="BS500" s="96">
        <v>543.34409732366294</v>
      </c>
      <c r="BT500" s="96">
        <v>520.22431173869791</v>
      </c>
      <c r="BU500">
        <v>6.0693302204797153</v>
      </c>
      <c r="BV500" s="60" t="str">
        <f t="shared" si="62"/>
        <v>no propulsion</v>
      </c>
      <c r="BW500" s="30" t="s">
        <v>104</v>
      </c>
      <c r="BX500" s="96">
        <v>0.1</v>
      </c>
      <c r="BY500" s="96">
        <v>0.1</v>
      </c>
      <c r="BZ500" s="96">
        <v>0.1</v>
      </c>
      <c r="CA500" s="96">
        <v>1.7299999999999999E-2</v>
      </c>
      <c r="CB500" s="96">
        <v>0.01</v>
      </c>
      <c r="CC500" s="96">
        <v>1.4999999999999999E-2</v>
      </c>
      <c r="CD500" s="96">
        <v>0.1</v>
      </c>
      <c r="CE500" s="96">
        <v>0.1</v>
      </c>
      <c r="CF500" s="31">
        <v>0.1</v>
      </c>
      <c r="CG500" s="30">
        <v>1</v>
      </c>
      <c r="CH500" s="96">
        <v>1</v>
      </c>
      <c r="CI500" s="96">
        <v>1</v>
      </c>
      <c r="CJ500" s="96">
        <f>Population!$CG500-Population!$CI500</f>
        <v>0</v>
      </c>
      <c r="CK500" s="118">
        <f>_xlfn.DAYS(Entries!$AY$2,Population!H500)</f>
        <v>2695</v>
      </c>
      <c r="CL500" s="118">
        <f t="shared" si="63"/>
        <v>365</v>
      </c>
      <c r="CM500" s="117">
        <f>Entries!$AY$5</f>
        <v>0.15</v>
      </c>
      <c r="CN500" s="117">
        <f t="shared" si="61"/>
        <v>0</v>
      </c>
      <c r="CO500" s="119" t="str">
        <f t="shared" si="64"/>
        <v>-</v>
      </c>
      <c r="CP500" s="30" t="s">
        <v>103</v>
      </c>
      <c r="CQ500" s="96">
        <v>0</v>
      </c>
      <c r="CR500" s="96" t="s">
        <v>95</v>
      </c>
      <c r="CS500" s="96"/>
      <c r="CT500" s="31"/>
      <c r="CU500" s="30" t="s">
        <v>1940</v>
      </c>
      <c r="CV500" s="96" t="s">
        <v>1941</v>
      </c>
      <c r="CW500" s="96" t="s">
        <v>1942</v>
      </c>
      <c r="CX500" s="96" t="s">
        <v>120</v>
      </c>
      <c r="CY500" s="96" t="s">
        <v>107</v>
      </c>
      <c r="CZ500" s="96" t="s">
        <v>108</v>
      </c>
      <c r="DA500" s="31"/>
      <c r="DB500" s="17" t="s">
        <v>15462</v>
      </c>
      <c r="DC500" s="17" t="s">
        <v>15500</v>
      </c>
      <c r="DD500" s="17" t="s">
        <v>15500</v>
      </c>
      <c r="DE500" s="17" t="s">
        <v>15500</v>
      </c>
      <c r="DF500" s="17" t="s">
        <v>15500</v>
      </c>
      <c r="DG500" s="23" t="s">
        <v>11171</v>
      </c>
      <c r="DH500" s="145"/>
    </row>
    <row r="501" spans="1:112" s="17" customFormat="1" x14ac:dyDescent="0.25">
      <c r="A501" s="32" t="s">
        <v>1943</v>
      </c>
      <c r="B501" s="98">
        <v>0</v>
      </c>
      <c r="C501" s="64" t="s">
        <v>15461</v>
      </c>
      <c r="D501" s="98"/>
      <c r="E501" s="98">
        <v>41170</v>
      </c>
      <c r="F501" s="98" t="s">
        <v>1944</v>
      </c>
      <c r="G501" s="33">
        <v>41167</v>
      </c>
      <c r="H501" s="44">
        <v>42354</v>
      </c>
      <c r="I501" s="98" t="s">
        <v>87</v>
      </c>
      <c r="J501" s="98"/>
      <c r="K501" s="98"/>
      <c r="L501" s="98" t="s">
        <v>526</v>
      </c>
      <c r="M501" t="s">
        <v>527</v>
      </c>
      <c r="N501" s="98" t="s">
        <v>527</v>
      </c>
      <c r="O501" t="s">
        <v>11123</v>
      </c>
      <c r="P501" s="64" t="str">
        <f>VLOOKUP(N501,Entries!J:K,2,FALSE)</f>
        <v>SINGAPORE</v>
      </c>
      <c r="Q501" s="38" t="s">
        <v>1945</v>
      </c>
      <c r="R501" s="32" t="s">
        <v>1945</v>
      </c>
      <c r="S501" s="98" t="s">
        <v>527</v>
      </c>
      <c r="T501" t="s">
        <v>529</v>
      </c>
      <c r="U501" s="39" t="s">
        <v>92</v>
      </c>
      <c r="V501" s="33" t="s">
        <v>92</v>
      </c>
      <c r="W501" s="64">
        <f>IF(VLOOKUP(R501,Entries!N:P,3,FALSE)=V501,1,VLOOKUP(R501,Entries!N:P,3,FALSE))</f>
        <v>1</v>
      </c>
      <c r="X501"/>
      <c r="Y501"/>
      <c r="Z501" s="98"/>
      <c r="AA501" s="98"/>
      <c r="AB501" s="98"/>
      <c r="AC501" s="98" t="s">
        <v>93</v>
      </c>
      <c r="AD501" s="98" t="s">
        <v>117</v>
      </c>
      <c r="AE501" s="98" t="s">
        <v>117</v>
      </c>
      <c r="AF501" s="98" t="s">
        <v>117</v>
      </c>
      <c r="AG501" s="98"/>
      <c r="AH501" s="98"/>
      <c r="AI501" s="98"/>
      <c r="AJ501" s="19">
        <v>4</v>
      </c>
      <c r="AK501" s="98" t="s">
        <v>118</v>
      </c>
      <c r="AL501" s="98"/>
      <c r="AM501" s="33"/>
      <c r="AN501" s="32" t="s">
        <v>241</v>
      </c>
      <c r="AO501" s="98" t="s">
        <v>242</v>
      </c>
      <c r="AP501" s="33" t="s">
        <v>98</v>
      </c>
      <c r="AQ501">
        <v>21104.343377090001</v>
      </c>
      <c r="AR501" t="s">
        <v>12152</v>
      </c>
      <c r="AS501" t="s">
        <v>11225</v>
      </c>
      <c r="AT501" t="s">
        <v>12153</v>
      </c>
      <c r="AU501">
        <v>14.989800000000001</v>
      </c>
      <c r="AV501" s="98">
        <v>1.6988629978800001</v>
      </c>
      <c r="AW501">
        <v>3.1442999999999999</v>
      </c>
      <c r="AX501" s="98">
        <v>3.9175163547911116</v>
      </c>
      <c r="AY501">
        <v>1.2195999999999999E-3</v>
      </c>
      <c r="AZ501">
        <v>28.2652</v>
      </c>
      <c r="BA501" s="98">
        <v>1.6158446839511114</v>
      </c>
      <c r="BB501">
        <v>331.83300000000003</v>
      </c>
      <c r="BC501" s="98">
        <v>5.6438263947777783</v>
      </c>
      <c r="BD501">
        <v>15.15685055</v>
      </c>
      <c r="BE501" s="96">
        <f t="shared" si="58"/>
        <v>6897.0375316425452</v>
      </c>
      <c r="BF501" s="96">
        <f t="shared" si="59"/>
        <v>534.44915861613663</v>
      </c>
      <c r="BG501" s="96">
        <f t="shared" si="60"/>
        <v>517.62590466895381</v>
      </c>
      <c r="BH501">
        <v>6903.4247508011458</v>
      </c>
      <c r="BI501">
        <v>2.5457460377219031E-3</v>
      </c>
      <c r="BJ501">
        <v>0.26179456421312958</v>
      </c>
      <c r="BK501">
        <v>5.4878388150225041E-2</v>
      </c>
      <c r="BL501">
        <v>0.34368296449907482</v>
      </c>
      <c r="BM501">
        <v>5.941215233032124</v>
      </c>
      <c r="BN501">
        <v>0.26162182394726302</v>
      </c>
      <c r="BO501">
        <v>5.4878401914382278E-2</v>
      </c>
      <c r="BP501">
        <v>1.6746710385201391E-3</v>
      </c>
      <c r="BQ501">
        <v>0.34368296449907482</v>
      </c>
      <c r="BR501">
        <v>6902.7842045311809</v>
      </c>
      <c r="BS501" s="96">
        <v>509.43640541922377</v>
      </c>
      <c r="BT501" s="96">
        <v>489.11768938736623</v>
      </c>
      <c r="BU501">
        <v>5.941215233032124</v>
      </c>
      <c r="BV501" s="65" t="b">
        <f t="shared" si="62"/>
        <v>0</v>
      </c>
      <c r="BW501" s="32" t="s">
        <v>104</v>
      </c>
      <c r="BX501" s="98">
        <v>0.1</v>
      </c>
      <c r="BY501" s="98">
        <v>0.2</v>
      </c>
      <c r="BZ501" s="98">
        <v>0.2</v>
      </c>
      <c r="CA501" s="98">
        <v>0.03</v>
      </c>
      <c r="CB501" s="98">
        <v>0.01</v>
      </c>
      <c r="CC501" s="98">
        <v>2.5000000000000001E-2</v>
      </c>
      <c r="CD501" s="98">
        <v>0.2</v>
      </c>
      <c r="CE501" s="98">
        <v>0.1</v>
      </c>
      <c r="CF501" s="33">
        <v>0.2</v>
      </c>
      <c r="CG501" s="32">
        <v>3.4</v>
      </c>
      <c r="CH501" s="98">
        <v>3.4</v>
      </c>
      <c r="CI501" s="98">
        <v>3.4</v>
      </c>
      <c r="CJ501" s="98">
        <f>Population!$CG501-Population!$CI501</f>
        <v>0</v>
      </c>
      <c r="CK501" s="120">
        <f>_xlfn.DAYS(Entries!$AY$2,Population!H501)</f>
        <v>1940</v>
      </c>
      <c r="CL501" s="120">
        <f t="shared" si="63"/>
        <v>1460</v>
      </c>
      <c r="CM501" s="122">
        <f>Entries!$AY$5</f>
        <v>0.15</v>
      </c>
      <c r="CN501" s="122">
        <f t="shared" si="61"/>
        <v>0</v>
      </c>
      <c r="CO501" s="121" t="str">
        <f t="shared" si="64"/>
        <v>-</v>
      </c>
      <c r="CP501" s="32"/>
      <c r="CQ501" s="19">
        <v>0</v>
      </c>
      <c r="CR501" s="98" t="s">
        <v>118</v>
      </c>
      <c r="CS501" s="98"/>
      <c r="CT501" s="33"/>
      <c r="CU501" s="32" t="s">
        <v>1946</v>
      </c>
      <c r="CV501" s="98"/>
      <c r="CW501" s="98"/>
      <c r="CX501" s="98" t="s">
        <v>295</v>
      </c>
      <c r="CY501" s="98" t="s">
        <v>107</v>
      </c>
      <c r="CZ501" s="98" t="s">
        <v>108</v>
      </c>
      <c r="DA501" s="33"/>
      <c r="DB501" s="17" t="s">
        <v>15462</v>
      </c>
      <c r="DC501" s="17" t="s">
        <v>15500</v>
      </c>
      <c r="DD501" s="17" t="s">
        <v>15500</v>
      </c>
      <c r="DE501" s="17" t="s">
        <v>15500</v>
      </c>
      <c r="DF501" s="17" t="s">
        <v>15500</v>
      </c>
      <c r="DG501" s="23" t="s">
        <v>11172</v>
      </c>
      <c r="DH501" s="145"/>
    </row>
    <row r="502" spans="1:112" s="17" customFormat="1" x14ac:dyDescent="0.25">
      <c r="A502" s="30" t="s">
        <v>1947</v>
      </c>
      <c r="B502" s="96">
        <v>0</v>
      </c>
      <c r="C502" s="148" t="s">
        <v>15461</v>
      </c>
      <c r="D502" s="96"/>
      <c r="E502" s="96">
        <v>46396</v>
      </c>
      <c r="F502" s="96" t="s">
        <v>1948</v>
      </c>
      <c r="G502" s="31">
        <v>64369</v>
      </c>
      <c r="H502" s="43">
        <v>44081</v>
      </c>
      <c r="I502" s="97" t="s">
        <v>619</v>
      </c>
      <c r="J502" s="97"/>
      <c r="K502" s="97"/>
      <c r="L502" s="96" t="s">
        <v>639</v>
      </c>
      <c r="M502" s="124" t="s">
        <v>326</v>
      </c>
      <c r="N502" s="96" t="s">
        <v>326</v>
      </c>
      <c r="O502" s="124" t="s">
        <v>11126</v>
      </c>
      <c r="P502" s="96" t="str">
        <f>VLOOKUP(N502,Entries!J:K,2,FALSE)</f>
        <v>PEOPLES REPUBLIC OF CHINA</v>
      </c>
      <c r="Q502" s="123" t="s">
        <v>1949</v>
      </c>
      <c r="R502" s="113" t="s">
        <v>673</v>
      </c>
      <c r="S502" s="96" t="s">
        <v>326</v>
      </c>
      <c r="T502" s="124" t="s">
        <v>576</v>
      </c>
      <c r="U502" s="125" t="s">
        <v>92</v>
      </c>
      <c r="V502" s="106" t="s">
        <v>141</v>
      </c>
      <c r="W502" s="64">
        <f>IF(VLOOKUP(R502,Entries!N:P,3,FALSE)=V502,1,VLOOKUP(R502,Entries!N:P,3,FALSE))</f>
        <v>1</v>
      </c>
      <c r="X502" s="124"/>
      <c r="Y502" s="124"/>
      <c r="Z502" s="96"/>
      <c r="AA502" s="96"/>
      <c r="AB502" s="96"/>
      <c r="AC502" s="96" t="s">
        <v>142</v>
      </c>
      <c r="AD502" s="96" t="s">
        <v>329</v>
      </c>
      <c r="AE502" s="96" t="s">
        <v>94</v>
      </c>
      <c r="AF502" s="96" t="s">
        <v>94</v>
      </c>
      <c r="AG502" s="96" t="s">
        <v>650</v>
      </c>
      <c r="AH502" s="96"/>
      <c r="AI502" s="96"/>
      <c r="AJ502" s="19">
        <v>2</v>
      </c>
      <c r="AK502" s="96" t="s">
        <v>118</v>
      </c>
      <c r="AL502" s="96"/>
      <c r="AM502" s="31"/>
      <c r="AN502" s="30" t="s">
        <v>96</v>
      </c>
      <c r="AO502" s="96" t="s">
        <v>97</v>
      </c>
      <c r="AP502" s="31" t="s">
        <v>97</v>
      </c>
      <c r="AQ502">
        <v>21104.566114220001</v>
      </c>
      <c r="AR502" t="s">
        <v>12154</v>
      </c>
      <c r="AS502" t="s">
        <v>11225</v>
      </c>
      <c r="AT502" t="s">
        <v>12155</v>
      </c>
      <c r="AU502">
        <v>97.337699999999998</v>
      </c>
      <c r="AV502" s="96">
        <v>1.7003500180933335</v>
      </c>
      <c r="AW502">
        <v>224.4572</v>
      </c>
      <c r="AX502" s="96">
        <v>3.167300694533334</v>
      </c>
      <c r="AY502">
        <v>1.161E-4</v>
      </c>
      <c r="AZ502">
        <v>92.581100000000006</v>
      </c>
      <c r="BA502" s="96">
        <v>2.7714723198355555</v>
      </c>
      <c r="BB502">
        <v>323.36750000000001</v>
      </c>
      <c r="BC502" s="96">
        <v>5.1672608510088889</v>
      </c>
      <c r="BD502">
        <v>15.235405569999999</v>
      </c>
      <c r="BE502" s="96">
        <f t="shared" si="58"/>
        <v>6873.3093116272612</v>
      </c>
      <c r="BF502" s="96">
        <f t="shared" si="59"/>
        <v>503.10730283834164</v>
      </c>
      <c r="BG502" s="96">
        <f t="shared" si="60"/>
        <v>501.51132041618166</v>
      </c>
      <c r="BH502">
        <v>6866.7692155221221</v>
      </c>
      <c r="BI502">
        <v>1.1059051707262449E-3</v>
      </c>
      <c r="BJ502">
        <v>1.6988961888390519</v>
      </c>
      <c r="BK502">
        <v>3.9174341510813151</v>
      </c>
      <c r="BL502">
        <v>2.6390131515314481</v>
      </c>
      <c r="BM502">
        <v>4.6216085590999194</v>
      </c>
      <c r="BN502">
        <v>1.6988633333551859</v>
      </c>
      <c r="BO502">
        <v>3.9175172147490969</v>
      </c>
      <c r="BP502">
        <v>1.478740660068233E-3</v>
      </c>
      <c r="BQ502">
        <v>2.6390131515314481</v>
      </c>
      <c r="BR502">
        <v>6870.277047403295</v>
      </c>
      <c r="BS502" s="96">
        <v>506.53876638582369</v>
      </c>
      <c r="BT502" s="96">
        <v>479.45556754940026</v>
      </c>
      <c r="BU502">
        <v>4.6216085590999194</v>
      </c>
      <c r="BV502" s="60" t="str">
        <f t="shared" si="62"/>
        <v>sunsynchronous observation</v>
      </c>
      <c r="BW502" s="30" t="s">
        <v>338</v>
      </c>
      <c r="BX502" s="96">
        <v>2</v>
      </c>
      <c r="BY502" s="96">
        <v>2</v>
      </c>
      <c r="BZ502" s="96">
        <v>8</v>
      </c>
      <c r="CA502" s="16">
        <v>16.528400000000001</v>
      </c>
      <c r="CB502" s="16">
        <v>4</v>
      </c>
      <c r="CC502" s="16">
        <v>9.2307000000000006</v>
      </c>
      <c r="CD502" s="96">
        <v>2</v>
      </c>
      <c r="CE502" s="96">
        <v>2</v>
      </c>
      <c r="CF502" s="31">
        <v>8</v>
      </c>
      <c r="CG502" s="30">
        <v>3000</v>
      </c>
      <c r="CH502" s="96">
        <v>3000</v>
      </c>
      <c r="CI502" s="96">
        <v>3000</v>
      </c>
      <c r="CJ502" s="96">
        <f>Population!$CG502-Population!$CI502</f>
        <v>0</v>
      </c>
      <c r="CK502" s="118">
        <f>_xlfn.DAYS(Entries!$AY$2,Population!H502)</f>
        <v>213</v>
      </c>
      <c r="CL502" s="118">
        <f t="shared" si="63"/>
        <v>730</v>
      </c>
      <c r="CM502" s="117">
        <f>Entries!$AY$5</f>
        <v>0.15</v>
      </c>
      <c r="CN502" s="117">
        <f t="shared" si="61"/>
        <v>0</v>
      </c>
      <c r="CO502" s="119">
        <f t="shared" si="64"/>
        <v>0.751986301369863</v>
      </c>
      <c r="CP502" s="30"/>
      <c r="CQ502" s="19">
        <v>4</v>
      </c>
      <c r="CR502" s="96" t="s">
        <v>118</v>
      </c>
      <c r="CS502" s="96"/>
      <c r="CT502" s="31"/>
      <c r="CU502" s="30" t="s">
        <v>1950</v>
      </c>
      <c r="CV502" s="96" t="s">
        <v>1951</v>
      </c>
      <c r="CW502" s="96" t="s">
        <v>571</v>
      </c>
      <c r="CX502" s="96" t="s">
        <v>1952</v>
      </c>
      <c r="CY502" s="96" t="s">
        <v>107</v>
      </c>
      <c r="CZ502" s="96" t="s">
        <v>1953</v>
      </c>
      <c r="DA502" s="31"/>
      <c r="DB502" s="17" t="s">
        <v>15463</v>
      </c>
      <c r="DC502" s="17" t="s">
        <v>15500</v>
      </c>
      <c r="DD502" s="17">
        <v>1</v>
      </c>
      <c r="DE502" s="17">
        <v>1</v>
      </c>
      <c r="DF502" s="17">
        <v>10</v>
      </c>
      <c r="DG502" s="23" t="s">
        <v>11177</v>
      </c>
      <c r="DH502" s="145"/>
    </row>
    <row r="503" spans="1:112" s="17" customFormat="1" x14ac:dyDescent="0.25">
      <c r="A503" s="32" t="s">
        <v>1954</v>
      </c>
      <c r="B503" s="98">
        <v>0</v>
      </c>
      <c r="C503" s="64" t="s">
        <v>15461</v>
      </c>
      <c r="D503" s="98"/>
      <c r="E503" s="98">
        <v>47231</v>
      </c>
      <c r="F503" s="98" t="s">
        <v>1955</v>
      </c>
      <c r="G503" s="33">
        <v>65580</v>
      </c>
      <c r="H503" s="44">
        <v>44171</v>
      </c>
      <c r="I503" s="99" t="s">
        <v>8508</v>
      </c>
      <c r="J503" s="99"/>
      <c r="K503" s="99"/>
      <c r="L503" s="98" t="s">
        <v>1956</v>
      </c>
      <c r="M503" t="s">
        <v>326</v>
      </c>
      <c r="N503" s="98" t="s">
        <v>326</v>
      </c>
      <c r="O503" t="s">
        <v>11126</v>
      </c>
      <c r="P503" s="64" t="str">
        <f>VLOOKUP(N503,Entries!J:K,2,FALSE)</f>
        <v>PEOPLES REPUBLIC OF CHINA</v>
      </c>
      <c r="Q503" s="38" t="s">
        <v>1234</v>
      </c>
      <c r="R503" s="112" t="s">
        <v>673</v>
      </c>
      <c r="S503" s="98" t="s">
        <v>326</v>
      </c>
      <c r="T503" t="s">
        <v>576</v>
      </c>
      <c r="U503" s="39" t="s">
        <v>141</v>
      </c>
      <c r="V503" s="33" t="s">
        <v>141</v>
      </c>
      <c r="W503" s="64">
        <f>IF(VLOOKUP(R503,Entries!N:P,3,FALSE)=V503,1,VLOOKUP(R503,Entries!N:P,3,FALSE))</f>
        <v>1</v>
      </c>
      <c r="X503"/>
      <c r="Y503"/>
      <c r="Z503" s="98"/>
      <c r="AA503" s="98"/>
      <c r="AB503" s="98"/>
      <c r="AC503" s="98" t="s">
        <v>142</v>
      </c>
      <c r="AD503" s="98" t="s">
        <v>329</v>
      </c>
      <c r="AE503" s="98" t="s">
        <v>94</v>
      </c>
      <c r="AF503" s="98" t="s">
        <v>94</v>
      </c>
      <c r="AG503" s="64" t="s">
        <v>650</v>
      </c>
      <c r="AH503" s="98"/>
      <c r="AI503" s="98"/>
      <c r="AJ503" s="19">
        <v>7</v>
      </c>
      <c r="AK503" s="98" t="s">
        <v>118</v>
      </c>
      <c r="AL503" s="98"/>
      <c r="AM503" s="33"/>
      <c r="AN503" s="32" t="s">
        <v>96</v>
      </c>
      <c r="AO503" s="98" t="s">
        <v>97</v>
      </c>
      <c r="AP503" s="33" t="s">
        <v>97</v>
      </c>
      <c r="AQ503">
        <v>21104.502852630001</v>
      </c>
      <c r="AR503" t="s">
        <v>12156</v>
      </c>
      <c r="AS503" t="s">
        <v>11225</v>
      </c>
      <c r="AT503" t="s">
        <v>12157</v>
      </c>
      <c r="AU503">
        <v>97.422899999999998</v>
      </c>
      <c r="AV503" s="98">
        <v>1.7011231987911113</v>
      </c>
      <c r="AW503">
        <v>181.47300000000001</v>
      </c>
      <c r="AX503" s="98">
        <v>2.749791844377778</v>
      </c>
      <c r="AY503">
        <v>1.1100999999999999E-3</v>
      </c>
      <c r="AZ503">
        <v>158.7937</v>
      </c>
      <c r="BA503" s="98">
        <v>2.7864385150577777</v>
      </c>
      <c r="BB503">
        <v>296.06229999999999</v>
      </c>
      <c r="BC503" s="98">
        <v>5.8980789259955548</v>
      </c>
      <c r="BD503">
        <v>15.25632276</v>
      </c>
      <c r="BE503" s="96">
        <f t="shared" si="58"/>
        <v>6867.0254387339764</v>
      </c>
      <c r="BF503" s="96">
        <f t="shared" si="59"/>
        <v>503.64852367351523</v>
      </c>
      <c r="BG503" s="96">
        <f t="shared" si="60"/>
        <v>488.40235379443766</v>
      </c>
      <c r="BH503">
        <v>6854.6518674445551</v>
      </c>
      <c r="BI503">
        <v>8.6472137554757019E-4</v>
      </c>
      <c r="BJ503">
        <v>1.7004389551931629</v>
      </c>
      <c r="BK503">
        <v>3.1673163086653</v>
      </c>
      <c r="BL503">
        <v>3.4998354103044229</v>
      </c>
      <c r="BM503">
        <v>4.4387303841730761</v>
      </c>
      <c r="BN503">
        <v>1.700350323890452</v>
      </c>
      <c r="BO503">
        <v>3.1673013451395118</v>
      </c>
      <c r="BP503">
        <v>1.9728445523519949E-3</v>
      </c>
      <c r="BQ503">
        <v>3.4998354103044229</v>
      </c>
      <c r="BR503">
        <v>6863.9971669676124</v>
      </c>
      <c r="BS503" s="96">
        <v>515.14050090223827</v>
      </c>
      <c r="BT503" s="96">
        <v>483.97692604931035</v>
      </c>
      <c r="BU503">
        <v>4.4387303841730761</v>
      </c>
      <c r="BV503" s="65" t="str">
        <f t="shared" si="62"/>
        <v>sunsynchronous observation</v>
      </c>
      <c r="BW503" s="32" t="s">
        <v>338</v>
      </c>
      <c r="BX503" s="98">
        <v>2.5</v>
      </c>
      <c r="BY503" s="98">
        <v>6</v>
      </c>
      <c r="BZ503" s="21">
        <v>15</v>
      </c>
      <c r="CA503" s="21">
        <v>47.115099999999998</v>
      </c>
      <c r="CB503" s="21">
        <v>6.25</v>
      </c>
      <c r="CC503" s="21">
        <v>26.513300000000001</v>
      </c>
      <c r="CD503" s="98">
        <v>6</v>
      </c>
      <c r="CE503" s="98">
        <v>2.5</v>
      </c>
      <c r="CF503" s="33">
        <v>15</v>
      </c>
      <c r="CG503" s="32">
        <v>6500</v>
      </c>
      <c r="CH503" s="98">
        <v>5500</v>
      </c>
      <c r="CI503" s="98">
        <v>6500</v>
      </c>
      <c r="CJ503" s="98">
        <f>Population!$CG503-Population!$CI503</f>
        <v>0</v>
      </c>
      <c r="CK503" s="120">
        <f>_xlfn.DAYS(Entries!$AY$2,Population!H503)</f>
        <v>123</v>
      </c>
      <c r="CL503" s="120">
        <f t="shared" si="63"/>
        <v>2555</v>
      </c>
      <c r="CM503" s="122">
        <f>Entries!$AY$5</f>
        <v>0.15</v>
      </c>
      <c r="CN503" s="122">
        <f t="shared" si="61"/>
        <v>0</v>
      </c>
      <c r="CO503" s="121">
        <f t="shared" si="64"/>
        <v>0.95908023483365945</v>
      </c>
      <c r="CP503" s="32"/>
      <c r="CQ503" s="19">
        <v>4</v>
      </c>
      <c r="CR503" s="98" t="s">
        <v>118</v>
      </c>
      <c r="CS503" s="98"/>
      <c r="CT503" s="33"/>
      <c r="CU503" s="32" t="s">
        <v>1950</v>
      </c>
      <c r="CV503" s="98" t="s">
        <v>1957</v>
      </c>
      <c r="CW503" s="98" t="s">
        <v>571</v>
      </c>
      <c r="CX503" s="98" t="s">
        <v>1958</v>
      </c>
      <c r="CY503" s="98" t="s">
        <v>107</v>
      </c>
      <c r="CZ503" s="98" t="s">
        <v>151</v>
      </c>
      <c r="DA503" s="33"/>
      <c r="DB503" s="17" t="s">
        <v>15463</v>
      </c>
      <c r="DC503" s="17" t="s">
        <v>15500</v>
      </c>
      <c r="DD503" s="17">
        <v>1</v>
      </c>
      <c r="DE503" s="17">
        <v>1</v>
      </c>
      <c r="DF503" s="17">
        <v>10</v>
      </c>
      <c r="DG503" s="23" t="s">
        <v>11177</v>
      </c>
      <c r="DH503" s="145"/>
    </row>
    <row r="504" spans="1:112" s="17" customFormat="1" x14ac:dyDescent="0.25">
      <c r="A504" s="30" t="s">
        <v>1959</v>
      </c>
      <c r="B504" s="96">
        <v>0</v>
      </c>
      <c r="C504" s="148" t="s">
        <v>15461</v>
      </c>
      <c r="D504" s="96"/>
      <c r="E504" s="96">
        <v>46232</v>
      </c>
      <c r="F504" s="96" t="s">
        <v>1960</v>
      </c>
      <c r="G504" s="31">
        <v>64197</v>
      </c>
      <c r="H504" s="43">
        <v>44066</v>
      </c>
      <c r="I504" s="97" t="s">
        <v>784</v>
      </c>
      <c r="J504" s="97"/>
      <c r="K504" s="97"/>
      <c r="L504" s="96" t="s">
        <v>1323</v>
      </c>
      <c r="M504" s="124" t="s">
        <v>326</v>
      </c>
      <c r="N504" s="96" t="s">
        <v>326</v>
      </c>
      <c r="O504" s="124" t="s">
        <v>11126</v>
      </c>
      <c r="P504" s="96" t="str">
        <f>VLOOKUP(N504,Entries!J:K,2,FALSE)</f>
        <v>PEOPLES REPUBLIC OF CHINA</v>
      </c>
      <c r="Q504" s="123" t="s">
        <v>1234</v>
      </c>
      <c r="R504" s="113" t="s">
        <v>673</v>
      </c>
      <c r="S504" s="96" t="s">
        <v>326</v>
      </c>
      <c r="T504" s="124" t="s">
        <v>576</v>
      </c>
      <c r="U504" s="125" t="s">
        <v>92</v>
      </c>
      <c r="V504" s="106" t="s">
        <v>141</v>
      </c>
      <c r="W504" s="64">
        <f>IF(VLOOKUP(R504,Entries!N:P,3,FALSE)=V504,1,VLOOKUP(R504,Entries!N:P,3,FALSE))</f>
        <v>1</v>
      </c>
      <c r="X504" s="124"/>
      <c r="Y504" s="124"/>
      <c r="Z504" s="96"/>
      <c r="AA504" s="96"/>
      <c r="AB504" s="96"/>
      <c r="AC504" s="96" t="s">
        <v>142</v>
      </c>
      <c r="AD504" s="96" t="s">
        <v>329</v>
      </c>
      <c r="AE504" s="96" t="s">
        <v>94</v>
      </c>
      <c r="AF504" s="96" t="s">
        <v>94</v>
      </c>
      <c r="AG504" s="96" t="s">
        <v>650</v>
      </c>
      <c r="AH504" s="96"/>
      <c r="AI504" s="96"/>
      <c r="AJ504" s="19">
        <v>7.25</v>
      </c>
      <c r="AK504" s="96" t="s">
        <v>118</v>
      </c>
      <c r="AL504" s="96"/>
      <c r="AM504" s="31"/>
      <c r="AN504" s="30" t="s">
        <v>96</v>
      </c>
      <c r="AO504" s="96" t="s">
        <v>97</v>
      </c>
      <c r="AP504" s="31" t="s">
        <v>97</v>
      </c>
      <c r="AQ504">
        <v>21104.567432520002</v>
      </c>
      <c r="AR504" t="s">
        <v>12158</v>
      </c>
      <c r="AS504" t="s">
        <v>11225</v>
      </c>
      <c r="AT504" t="s">
        <v>12159</v>
      </c>
      <c r="AU504">
        <v>97.467200000000005</v>
      </c>
      <c r="AV504" s="96">
        <v>1.7075460091022223</v>
      </c>
      <c r="AW504">
        <v>157.5515</v>
      </c>
      <c r="AX504" s="96">
        <v>3.1277009273733336</v>
      </c>
      <c r="AY504">
        <v>1.4901999999999999E-3</v>
      </c>
      <c r="AZ504">
        <v>159.65119999999999</v>
      </c>
      <c r="BA504" s="96">
        <v>3.8850322935111112</v>
      </c>
      <c r="BB504">
        <v>337.93509999999998</v>
      </c>
      <c r="BC504" s="96">
        <v>2.3978480192622222</v>
      </c>
      <c r="BD504">
        <v>15.234480120000001</v>
      </c>
      <c r="BE504" s="96">
        <f t="shared" si="58"/>
        <v>6873.5876644012769</v>
      </c>
      <c r="BF504" s="96">
        <f t="shared" si="59"/>
        <v>512.83068473876847</v>
      </c>
      <c r="BG504" s="96">
        <f t="shared" si="60"/>
        <v>492.34464406378629</v>
      </c>
      <c r="BH504">
        <v>6871.4174644058176</v>
      </c>
      <c r="BI504">
        <v>1.6994761727432181E-3</v>
      </c>
      <c r="BJ504">
        <v>1.70111533853135</v>
      </c>
      <c r="BK504">
        <v>2.7498829771247859</v>
      </c>
      <c r="BL504">
        <v>1.9805499172468151</v>
      </c>
      <c r="BM504">
        <v>0.41976692535855259</v>
      </c>
      <c r="BN504">
        <v>1.7011235571482</v>
      </c>
      <c r="BO504">
        <v>2.7497923676259721</v>
      </c>
      <c r="BP504">
        <v>2.2679068873833899E-3</v>
      </c>
      <c r="BQ504">
        <v>1.9805499172468151</v>
      </c>
      <c r="BR504">
        <v>6870.5587134757743</v>
      </c>
      <c r="BS504" s="96">
        <v>655.50144074247237</v>
      </c>
      <c r="BT504" s="96">
        <v>633.25750872714252</v>
      </c>
      <c r="BU504">
        <v>0.41976692535855259</v>
      </c>
      <c r="BV504" s="60" t="str">
        <f t="shared" si="62"/>
        <v>sunsynchronous observation</v>
      </c>
      <c r="BW504" s="30" t="s">
        <v>170</v>
      </c>
      <c r="BX504" s="96">
        <v>1.5</v>
      </c>
      <c r="BY504" s="96">
        <v>1.9</v>
      </c>
      <c r="BZ504" s="96">
        <v>4</v>
      </c>
      <c r="CA504" s="16">
        <v>7.6162000000000001</v>
      </c>
      <c r="CB504" s="16">
        <v>2.25</v>
      </c>
      <c r="CC504" s="16">
        <v>4.9912999999999998</v>
      </c>
      <c r="CD504" s="96">
        <v>1.9</v>
      </c>
      <c r="CE504" s="96">
        <v>1.5</v>
      </c>
      <c r="CF504" s="31">
        <v>4</v>
      </c>
      <c r="CG504" s="30">
        <v>1700</v>
      </c>
      <c r="CH504" s="96">
        <v>1500</v>
      </c>
      <c r="CI504" s="96">
        <v>1700</v>
      </c>
      <c r="CJ504" s="96">
        <f>Population!$CG504-Population!$CI504</f>
        <v>0</v>
      </c>
      <c r="CK504" s="118">
        <f>_xlfn.DAYS(Entries!$AY$2,Population!H504)</f>
        <v>228</v>
      </c>
      <c r="CL504" s="118">
        <f t="shared" si="63"/>
        <v>2646.25</v>
      </c>
      <c r="CM504" s="117">
        <f>Entries!$AY$5</f>
        <v>0.15</v>
      </c>
      <c r="CN504" s="117">
        <f t="shared" si="61"/>
        <v>0</v>
      </c>
      <c r="CO504" s="119">
        <f t="shared" si="64"/>
        <v>0.92676428908833253</v>
      </c>
      <c r="CP504" s="30"/>
      <c r="CQ504" s="19">
        <v>4</v>
      </c>
      <c r="CR504" s="96" t="s">
        <v>118</v>
      </c>
      <c r="CS504" s="96"/>
      <c r="CT504" s="31"/>
      <c r="CU504" s="30" t="s">
        <v>806</v>
      </c>
      <c r="CV504" s="96" t="s">
        <v>1961</v>
      </c>
      <c r="CW504" s="96" t="s">
        <v>571</v>
      </c>
      <c r="CX504" s="96" t="s">
        <v>1962</v>
      </c>
      <c r="CY504" s="96" t="s">
        <v>150</v>
      </c>
      <c r="CZ504" s="96" t="s">
        <v>1310</v>
      </c>
      <c r="DA504" s="31"/>
      <c r="DB504" s="17" t="s">
        <v>15463</v>
      </c>
      <c r="DC504" s="17" t="s">
        <v>15500</v>
      </c>
      <c r="DD504" s="17">
        <v>1</v>
      </c>
      <c r="DE504" s="17">
        <v>1</v>
      </c>
      <c r="DF504" s="17">
        <v>10</v>
      </c>
      <c r="DG504" s="23" t="s">
        <v>11177</v>
      </c>
      <c r="DH504" s="145"/>
    </row>
    <row r="505" spans="1:112" s="17" customFormat="1" x14ac:dyDescent="0.25">
      <c r="A505" s="32" t="s">
        <v>1963</v>
      </c>
      <c r="B505" s="98">
        <v>0</v>
      </c>
      <c r="C505" s="64" t="s">
        <v>15461</v>
      </c>
      <c r="D505" s="98"/>
      <c r="E505" s="98">
        <v>39150</v>
      </c>
      <c r="F505" s="98" t="s">
        <v>1964</v>
      </c>
      <c r="G505" s="33">
        <v>39147</v>
      </c>
      <c r="H505" s="44">
        <v>41390</v>
      </c>
      <c r="I505" s="98" t="s">
        <v>784</v>
      </c>
      <c r="J505" s="98"/>
      <c r="K505" s="98"/>
      <c r="L505" s="98" t="s">
        <v>839</v>
      </c>
      <c r="M505" t="s">
        <v>326</v>
      </c>
      <c r="N505" s="98" t="s">
        <v>326</v>
      </c>
      <c r="O505" t="s">
        <v>576</v>
      </c>
      <c r="P505" s="64" t="str">
        <f>VLOOKUP(N505,Entries!J:K,2,FALSE)</f>
        <v>PEOPLES REPUBLIC OF CHINA</v>
      </c>
      <c r="Q505" s="38" t="s">
        <v>1965</v>
      </c>
      <c r="R505" s="32" t="s">
        <v>1965</v>
      </c>
      <c r="S505" s="98" t="s">
        <v>326</v>
      </c>
      <c r="T505" t="s">
        <v>576</v>
      </c>
      <c r="U505" s="39" t="s">
        <v>141</v>
      </c>
      <c r="V505" s="33" t="s">
        <v>141</v>
      </c>
      <c r="W505" s="64">
        <f>IF(VLOOKUP(R505,Entries!N:P,3,FALSE)=V505,1,VLOOKUP(R505,Entries!N:P,3,FALSE))</f>
        <v>1</v>
      </c>
      <c r="X505"/>
      <c r="Y505"/>
      <c r="Z505" s="98"/>
      <c r="AA505" s="98"/>
      <c r="AB505" s="98"/>
      <c r="AC505" s="98" t="s">
        <v>142</v>
      </c>
      <c r="AD505" s="98" t="s">
        <v>329</v>
      </c>
      <c r="AE505" s="98" t="s">
        <v>94</v>
      </c>
      <c r="AF505" s="98" t="s">
        <v>94</v>
      </c>
      <c r="AG505" s="64" t="s">
        <v>650</v>
      </c>
      <c r="AH505" s="98"/>
      <c r="AI505" s="98"/>
      <c r="AJ505" s="98">
        <v>6</v>
      </c>
      <c r="AK505" s="98" t="s">
        <v>95</v>
      </c>
      <c r="AL505" s="98"/>
      <c r="AM505" s="33"/>
      <c r="AN505" s="32" t="s">
        <v>125</v>
      </c>
      <c r="AO505" s="98" t="s">
        <v>97</v>
      </c>
      <c r="AP505" s="33" t="s">
        <v>97</v>
      </c>
      <c r="AQ505">
        <v>21104.54315542</v>
      </c>
      <c r="AR505" t="s">
        <v>12160</v>
      </c>
      <c r="AS505" t="s">
        <v>11225</v>
      </c>
      <c r="AT505" t="s">
        <v>12161</v>
      </c>
      <c r="AU505">
        <v>97.8352</v>
      </c>
      <c r="AV505" s="98">
        <v>1.7092965739777779</v>
      </c>
      <c r="AW505">
        <v>179.20410000000001</v>
      </c>
      <c r="AX505" s="98">
        <v>3.2186203451822224</v>
      </c>
      <c r="AY505">
        <v>1.7912E-3</v>
      </c>
      <c r="AZ505">
        <v>222.596</v>
      </c>
      <c r="BA505" s="98">
        <v>5.8251102158088894</v>
      </c>
      <c r="BB505">
        <v>137.38659999999999</v>
      </c>
      <c r="BC505" s="98">
        <v>0.45991161551111109</v>
      </c>
      <c r="BD505">
        <v>14.765623379999999</v>
      </c>
      <c r="BE505" s="96">
        <f t="shared" si="58"/>
        <v>7018.3341834174535</v>
      </c>
      <c r="BF505" s="96">
        <f t="shared" si="59"/>
        <v>659.90542360679046</v>
      </c>
      <c r="BG505" s="96">
        <f t="shared" si="60"/>
        <v>634.76294322811646</v>
      </c>
      <c r="BH505">
        <v>7024.6076439861827</v>
      </c>
      <c r="BI505">
        <v>8.6949547643585883E-4</v>
      </c>
      <c r="BJ505">
        <v>1.7074557237900461</v>
      </c>
      <c r="BK505">
        <v>3.127701576749875</v>
      </c>
      <c r="BL505">
        <v>3.3223836822321302</v>
      </c>
      <c r="BM505">
        <v>2.9604959855037452</v>
      </c>
      <c r="BN505">
        <v>1.7075464101197619</v>
      </c>
      <c r="BO505">
        <v>3.1277015779001762</v>
      </c>
      <c r="BP505">
        <v>1.5853691233267051E-3</v>
      </c>
      <c r="BQ505">
        <v>3.3223836822321302</v>
      </c>
      <c r="BR505">
        <v>7015.3794747348074</v>
      </c>
      <c r="BS505" s="96">
        <v>653.57152914353537</v>
      </c>
      <c r="BT505" s="96">
        <v>635.46945717304152</v>
      </c>
      <c r="BU505">
        <v>2.9604959855037452</v>
      </c>
      <c r="BV505" s="65" t="str">
        <f t="shared" si="62"/>
        <v>sunsynchronous observation</v>
      </c>
      <c r="BW505" s="32" t="s">
        <v>170</v>
      </c>
      <c r="BX505" s="98">
        <v>1.5</v>
      </c>
      <c r="BY505" s="98">
        <v>1.9</v>
      </c>
      <c r="BZ505" s="98">
        <v>4</v>
      </c>
      <c r="CA505" s="98">
        <v>7.6162000000000001</v>
      </c>
      <c r="CB505" s="98">
        <v>2.25</v>
      </c>
      <c r="CC505" s="98">
        <v>4.9912999999999998</v>
      </c>
      <c r="CD505" s="98">
        <v>1.9</v>
      </c>
      <c r="CE505" s="98">
        <v>1.5</v>
      </c>
      <c r="CF505" s="33">
        <v>4</v>
      </c>
      <c r="CG505" s="32">
        <v>1080</v>
      </c>
      <c r="CH505" s="98">
        <v>1080</v>
      </c>
      <c r="CI505" s="98">
        <v>900</v>
      </c>
      <c r="CJ505" s="98">
        <f>Population!$CG505-Population!$CI505</f>
        <v>180</v>
      </c>
      <c r="CK505" s="120">
        <f>_xlfn.DAYS(Entries!$AY$2,Population!H505)</f>
        <v>2904</v>
      </c>
      <c r="CL505" s="120">
        <f t="shared" si="63"/>
        <v>2190</v>
      </c>
      <c r="CM505" s="122">
        <f>Entries!$AY$5</f>
        <v>0.15</v>
      </c>
      <c r="CN505" s="122">
        <f t="shared" si="61"/>
        <v>0.16666666666666666</v>
      </c>
      <c r="CO505" s="121">
        <f t="shared" si="64"/>
        <v>0</v>
      </c>
      <c r="CP505" s="32"/>
      <c r="CQ505" s="19">
        <v>4</v>
      </c>
      <c r="CR505" s="98" t="s">
        <v>118</v>
      </c>
      <c r="CS505" s="98"/>
      <c r="CT505" s="33"/>
      <c r="CU505" s="32" t="s">
        <v>806</v>
      </c>
      <c r="CV505" s="98" t="s">
        <v>1511</v>
      </c>
      <c r="CW505" s="98" t="s">
        <v>576</v>
      </c>
      <c r="CX505" s="98" t="s">
        <v>809</v>
      </c>
      <c r="CY505" s="98" t="s">
        <v>150</v>
      </c>
      <c r="CZ505" s="98" t="s">
        <v>151</v>
      </c>
      <c r="DA505" s="33"/>
      <c r="DB505" s="17" t="s">
        <v>15463</v>
      </c>
      <c r="DC505" s="17" t="s">
        <v>15500</v>
      </c>
      <c r="DD505" s="17">
        <v>1</v>
      </c>
      <c r="DE505" s="17">
        <v>1</v>
      </c>
      <c r="DF505" s="17">
        <v>10</v>
      </c>
      <c r="DG505" s="23" t="s">
        <v>11177</v>
      </c>
      <c r="DH505" s="145"/>
    </row>
    <row r="506" spans="1:112" s="17" customFormat="1" x14ac:dyDescent="0.25">
      <c r="A506" s="30" t="s">
        <v>1966</v>
      </c>
      <c r="B506" s="96">
        <v>0</v>
      </c>
      <c r="C506" s="148" t="s">
        <v>15461</v>
      </c>
      <c r="D506" s="96"/>
      <c r="E506" s="96">
        <v>43259</v>
      </c>
      <c r="F506" s="96" t="s">
        <v>1967</v>
      </c>
      <c r="G506" s="31">
        <v>48592</v>
      </c>
      <c r="H506" s="43">
        <v>43190</v>
      </c>
      <c r="I506" s="96" t="s">
        <v>619</v>
      </c>
      <c r="J506" s="96"/>
      <c r="K506" s="96"/>
      <c r="L506" s="96" t="s">
        <v>1510</v>
      </c>
      <c r="M506" s="124" t="s">
        <v>326</v>
      </c>
      <c r="N506" s="96" t="s">
        <v>326</v>
      </c>
      <c r="O506" s="124" t="s">
        <v>576</v>
      </c>
      <c r="P506" s="96" t="str">
        <f>VLOOKUP(N506,Entries!J:K,2,FALSE)</f>
        <v>PEOPLES REPUBLIC OF CHINA</v>
      </c>
      <c r="Q506" s="123" t="s">
        <v>673</v>
      </c>
      <c r="R506" s="30" t="s">
        <v>673</v>
      </c>
      <c r="S506" s="96" t="s">
        <v>326</v>
      </c>
      <c r="T506" s="124" t="s">
        <v>576</v>
      </c>
      <c r="U506" s="125" t="s">
        <v>141</v>
      </c>
      <c r="V506" s="31" t="s">
        <v>141</v>
      </c>
      <c r="W506" s="64">
        <f>IF(VLOOKUP(R506,Entries!N:P,3,FALSE)=V506,1,VLOOKUP(R506,Entries!N:P,3,FALSE))</f>
        <v>1</v>
      </c>
      <c r="X506" s="124"/>
      <c r="Y506" s="124"/>
      <c r="Z506" s="96"/>
      <c r="AA506" s="96"/>
      <c r="AB506" s="96"/>
      <c r="AC506" s="96" t="s">
        <v>239</v>
      </c>
      <c r="AD506" s="96" t="s">
        <v>329</v>
      </c>
      <c r="AE506" s="96" t="s">
        <v>94</v>
      </c>
      <c r="AF506" s="96" t="s">
        <v>94</v>
      </c>
      <c r="AG506" s="96" t="s">
        <v>650</v>
      </c>
      <c r="AH506" s="96"/>
      <c r="AI506" s="96"/>
      <c r="AJ506" s="96">
        <v>6</v>
      </c>
      <c r="AK506" s="96" t="s">
        <v>95</v>
      </c>
      <c r="AL506" s="96"/>
      <c r="AM506" s="31"/>
      <c r="AN506" s="30" t="s">
        <v>125</v>
      </c>
      <c r="AO506" s="96" t="s">
        <v>97</v>
      </c>
      <c r="AP506" s="31" t="s">
        <v>97</v>
      </c>
      <c r="AQ506">
        <v>21104.616152160001</v>
      </c>
      <c r="AR506" t="s">
        <v>12162</v>
      </c>
      <c r="AS506" t="s">
        <v>11225</v>
      </c>
      <c r="AT506" t="s">
        <v>12163</v>
      </c>
      <c r="AU506">
        <v>97.935500000000005</v>
      </c>
      <c r="AV506" s="96">
        <v>1.7092861020044445</v>
      </c>
      <c r="AW506">
        <v>184.4134</v>
      </c>
      <c r="AX506" s="96">
        <v>3.2181002371733332</v>
      </c>
      <c r="AY506">
        <v>3.2200000000000002E-4</v>
      </c>
      <c r="AZ506">
        <v>333.7543</v>
      </c>
      <c r="BA506" s="96">
        <v>0.70851626244444443</v>
      </c>
      <c r="BB506">
        <v>26.350999999999999</v>
      </c>
      <c r="BC506" s="96">
        <v>5.5775562568666661</v>
      </c>
      <c r="BD506">
        <v>14.765192669999999</v>
      </c>
      <c r="BE506" s="96">
        <f t="shared" si="58"/>
        <v>7018.4706689158065</v>
      </c>
      <c r="BF506" s="96">
        <f t="shared" si="59"/>
        <v>649.73061647119721</v>
      </c>
      <c r="BG506" s="96">
        <f t="shared" si="60"/>
        <v>645.21072136041494</v>
      </c>
      <c r="BH506">
        <v>7024.7638467266097</v>
      </c>
      <c r="BI506">
        <v>1.185007873537758E-3</v>
      </c>
      <c r="BJ506">
        <v>1.7092051622007269</v>
      </c>
      <c r="BK506">
        <v>3.2186210126040251</v>
      </c>
      <c r="BL506">
        <v>0.88091430501705714</v>
      </c>
      <c r="BM506">
        <v>5.4041098318158483</v>
      </c>
      <c r="BN506">
        <v>1.7092969761882151</v>
      </c>
      <c r="BO506">
        <v>3.2186210150935168</v>
      </c>
      <c r="BP506">
        <v>1.290144614939637E-3</v>
      </c>
      <c r="BQ506">
        <v>0.88091430501705714</v>
      </c>
      <c r="BR506">
        <v>7015.5204931582884</v>
      </c>
      <c r="BS506" s="96">
        <v>656.34904364129761</v>
      </c>
      <c r="BT506" s="96">
        <v>632.71726633301478</v>
      </c>
      <c r="BU506">
        <v>5.4041098318158483</v>
      </c>
      <c r="BV506" s="60" t="str">
        <f t="shared" si="62"/>
        <v>sunsynchronous observation</v>
      </c>
      <c r="BW506" s="30" t="s">
        <v>170</v>
      </c>
      <c r="BX506" s="96">
        <v>1.5</v>
      </c>
      <c r="BY506" s="96">
        <v>1.9</v>
      </c>
      <c r="BZ506" s="96">
        <v>4</v>
      </c>
      <c r="CA506" s="96">
        <v>7.6162000000000001</v>
      </c>
      <c r="CB506" s="96">
        <v>2.25</v>
      </c>
      <c r="CC506" s="96">
        <v>4.9912999999999998</v>
      </c>
      <c r="CD506" s="96">
        <v>1.9</v>
      </c>
      <c r="CE506" s="96">
        <v>1.5</v>
      </c>
      <c r="CF506" s="31">
        <v>4</v>
      </c>
      <c r="CG506" s="30">
        <v>805</v>
      </c>
      <c r="CH506" s="96">
        <v>805</v>
      </c>
      <c r="CI506" s="96">
        <v>700</v>
      </c>
      <c r="CJ506" s="96">
        <f>Population!$CG506-Population!$CI506</f>
        <v>105</v>
      </c>
      <c r="CK506" s="118">
        <f>_xlfn.DAYS(Entries!$AY$2,Population!H506)</f>
        <v>1104</v>
      </c>
      <c r="CL506" s="118">
        <f t="shared" si="63"/>
        <v>2190</v>
      </c>
      <c r="CM506" s="117">
        <f>Entries!$AY$5</f>
        <v>0.15</v>
      </c>
      <c r="CN506" s="117">
        <f t="shared" si="61"/>
        <v>0.13043478260869565</v>
      </c>
      <c r="CO506" s="119">
        <f t="shared" si="64"/>
        <v>0.57150684931506857</v>
      </c>
      <c r="CP506" s="30"/>
      <c r="CQ506" s="19">
        <v>2</v>
      </c>
      <c r="CR506" s="96" t="s">
        <v>118</v>
      </c>
      <c r="CS506" s="96"/>
      <c r="CT506" s="31"/>
      <c r="CU506" s="30" t="s">
        <v>806</v>
      </c>
      <c r="CV506" s="96" t="s">
        <v>1968</v>
      </c>
      <c r="CW506" s="96" t="s">
        <v>576</v>
      </c>
      <c r="CX506" s="96" t="s">
        <v>809</v>
      </c>
      <c r="CY506" s="96" t="s">
        <v>150</v>
      </c>
      <c r="CZ506" s="96" t="s">
        <v>1479</v>
      </c>
      <c r="DA506" s="31"/>
      <c r="DB506" s="17" t="s">
        <v>15463</v>
      </c>
      <c r="DC506" s="17" t="s">
        <v>15500</v>
      </c>
      <c r="DD506" s="17">
        <v>1</v>
      </c>
      <c r="DE506" s="17">
        <v>1</v>
      </c>
      <c r="DF506" s="17">
        <v>10</v>
      </c>
      <c r="DG506" s="23" t="s">
        <v>11182</v>
      </c>
      <c r="DH506" s="145"/>
    </row>
    <row r="507" spans="1:112" s="17" customFormat="1" x14ac:dyDescent="0.25">
      <c r="A507" s="32" t="s">
        <v>1969</v>
      </c>
      <c r="B507" s="98">
        <v>0</v>
      </c>
      <c r="C507" s="64" t="s">
        <v>15461</v>
      </c>
      <c r="D507" s="98"/>
      <c r="E507" s="98">
        <v>43260</v>
      </c>
      <c r="F507" s="98" t="s">
        <v>1970</v>
      </c>
      <c r="G507" s="33">
        <v>48593</v>
      </c>
      <c r="H507" s="44">
        <v>43190</v>
      </c>
      <c r="I507" s="98" t="s">
        <v>619</v>
      </c>
      <c r="J507" s="98"/>
      <c r="K507" s="98"/>
      <c r="L507" s="98" t="s">
        <v>1510</v>
      </c>
      <c r="M507" t="s">
        <v>326</v>
      </c>
      <c r="N507" s="98" t="s">
        <v>326</v>
      </c>
      <c r="O507" t="s">
        <v>576</v>
      </c>
      <c r="P507" s="64" t="str">
        <f>VLOOKUP(N507,Entries!J:K,2,FALSE)</f>
        <v>PEOPLES REPUBLIC OF CHINA</v>
      </c>
      <c r="Q507" s="38" t="s">
        <v>673</v>
      </c>
      <c r="R507" s="32" t="s">
        <v>673</v>
      </c>
      <c r="S507" s="98" t="s">
        <v>326</v>
      </c>
      <c r="T507" t="s">
        <v>576</v>
      </c>
      <c r="U507" s="39" t="s">
        <v>141</v>
      </c>
      <c r="V507" s="33" t="s">
        <v>141</v>
      </c>
      <c r="W507" s="64">
        <f>IF(VLOOKUP(R507,Entries!N:P,3,FALSE)=V507,1,VLOOKUP(R507,Entries!N:P,3,FALSE))</f>
        <v>1</v>
      </c>
      <c r="X507"/>
      <c r="Y507"/>
      <c r="Z507" s="98"/>
      <c r="AA507" s="98"/>
      <c r="AB507" s="98"/>
      <c r="AC507" s="98" t="s">
        <v>239</v>
      </c>
      <c r="AD507" s="98" t="s">
        <v>329</v>
      </c>
      <c r="AE507" s="98" t="s">
        <v>94</v>
      </c>
      <c r="AF507" s="98" t="s">
        <v>94</v>
      </c>
      <c r="AG507" s="64" t="s">
        <v>650</v>
      </c>
      <c r="AH507" s="98"/>
      <c r="AI507" s="98"/>
      <c r="AJ507" s="98">
        <v>6</v>
      </c>
      <c r="AK507" s="98" t="s">
        <v>95</v>
      </c>
      <c r="AL507" s="98"/>
      <c r="AM507" s="33"/>
      <c r="AN507" s="32" t="s">
        <v>125</v>
      </c>
      <c r="AO507" s="98" t="s">
        <v>97</v>
      </c>
      <c r="AP507" s="33" t="s">
        <v>97</v>
      </c>
      <c r="AQ507">
        <v>21104.594653380002</v>
      </c>
      <c r="AR507" t="s">
        <v>11624</v>
      </c>
      <c r="AS507" t="s">
        <v>11225</v>
      </c>
      <c r="AT507" t="s">
        <v>12164</v>
      </c>
      <c r="AU507">
        <v>97.934899999999999</v>
      </c>
      <c r="AV507" s="98">
        <v>1.7092965739777779</v>
      </c>
      <c r="AW507">
        <v>184.3836</v>
      </c>
      <c r="AX507" s="98">
        <v>3.2176237623866668</v>
      </c>
      <c r="AY507">
        <v>5.9230000000000003E-4</v>
      </c>
      <c r="AZ507">
        <v>40.594999999999999</v>
      </c>
      <c r="BA507" s="98">
        <v>6.2144773829600002</v>
      </c>
      <c r="BB507">
        <v>319.57049999999998</v>
      </c>
      <c r="BC507" s="98">
        <v>7.0767850457777781E-2</v>
      </c>
      <c r="BD507">
        <v>14.76515266</v>
      </c>
      <c r="BE507" s="96">
        <f t="shared" si="58"/>
        <v>7018.4833478177752</v>
      </c>
      <c r="BF507" s="96">
        <f t="shared" si="59"/>
        <v>651.64039550468806</v>
      </c>
      <c r="BG507" s="96">
        <f t="shared" si="60"/>
        <v>643.32630013086236</v>
      </c>
      <c r="BH507">
        <v>7024.7785378924946</v>
      </c>
      <c r="BI507">
        <v>1.7081150834209751E-3</v>
      </c>
      <c r="BJ507">
        <v>1.709194697066523</v>
      </c>
      <c r="BK507">
        <v>3.2181009052516059</v>
      </c>
      <c r="BL507">
        <v>1.0052706497201891</v>
      </c>
      <c r="BM507">
        <v>5.2808047220289476</v>
      </c>
      <c r="BN507">
        <v>1.70928650430949</v>
      </c>
      <c r="BO507">
        <v>3.2181009071641</v>
      </c>
      <c r="BP507">
        <v>1.6842467127023259E-3</v>
      </c>
      <c r="BQ507">
        <v>1.0052706497201891</v>
      </c>
      <c r="BR507">
        <v>7015.5331549871562</v>
      </c>
      <c r="BS507" s="96">
        <v>654.2397521807361</v>
      </c>
      <c r="BT507" s="96">
        <v>634.79651856893361</v>
      </c>
      <c r="BU507">
        <v>5.2808047220289476</v>
      </c>
      <c r="BV507" s="65" t="str">
        <f t="shared" si="62"/>
        <v>sunsynchronous observation</v>
      </c>
      <c r="BW507" s="32" t="s">
        <v>170</v>
      </c>
      <c r="BX507" s="98">
        <v>1.5</v>
      </c>
      <c r="BY507" s="98">
        <v>1.9</v>
      </c>
      <c r="BZ507" s="98">
        <v>4</v>
      </c>
      <c r="CA507" s="98">
        <v>7.6162000000000001</v>
      </c>
      <c r="CB507" s="98">
        <v>2.25</v>
      </c>
      <c r="CC507" s="98">
        <v>4.9912999999999998</v>
      </c>
      <c r="CD507" s="98">
        <v>1.9</v>
      </c>
      <c r="CE507" s="98">
        <v>1.5</v>
      </c>
      <c r="CF507" s="33">
        <v>4</v>
      </c>
      <c r="CG507" s="32">
        <v>805</v>
      </c>
      <c r="CH507" s="98">
        <v>805</v>
      </c>
      <c r="CI507" s="98">
        <v>700</v>
      </c>
      <c r="CJ507" s="98">
        <f>Population!$CG507-Population!$CI507</f>
        <v>105</v>
      </c>
      <c r="CK507" s="120">
        <f>_xlfn.DAYS(Entries!$AY$2,Population!H507)</f>
        <v>1104</v>
      </c>
      <c r="CL507" s="120">
        <f t="shared" si="63"/>
        <v>2190</v>
      </c>
      <c r="CM507" s="122">
        <f>Entries!$AY$5</f>
        <v>0.15</v>
      </c>
      <c r="CN507" s="122">
        <f t="shared" si="61"/>
        <v>0.13043478260869565</v>
      </c>
      <c r="CO507" s="121">
        <f t="shared" si="64"/>
        <v>0.57150684931506857</v>
      </c>
      <c r="CP507" s="32"/>
      <c r="CQ507" s="19">
        <v>4</v>
      </c>
      <c r="CR507" s="98" t="s">
        <v>118</v>
      </c>
      <c r="CS507" s="98"/>
      <c r="CT507" s="33"/>
      <c r="CU507" s="32" t="s">
        <v>806</v>
      </c>
      <c r="CV507" s="98" t="s">
        <v>1968</v>
      </c>
      <c r="CW507" s="98" t="s">
        <v>576</v>
      </c>
      <c r="CX507" s="98" t="s">
        <v>809</v>
      </c>
      <c r="CY507" s="98" t="s">
        <v>150</v>
      </c>
      <c r="CZ507" s="98" t="s">
        <v>470</v>
      </c>
      <c r="DA507" s="33"/>
      <c r="DB507" s="17" t="s">
        <v>15463</v>
      </c>
      <c r="DC507" s="17" t="s">
        <v>15500</v>
      </c>
      <c r="DD507" s="17">
        <v>1</v>
      </c>
      <c r="DE507" s="17">
        <v>1</v>
      </c>
      <c r="DF507" s="17">
        <v>10</v>
      </c>
      <c r="DG507" s="23" t="s">
        <v>11182</v>
      </c>
      <c r="DH507" s="145"/>
    </row>
    <row r="508" spans="1:112" s="17" customFormat="1" x14ac:dyDescent="0.25">
      <c r="A508" s="30" t="s">
        <v>1971</v>
      </c>
      <c r="B508" s="96">
        <v>0</v>
      </c>
      <c r="C508" s="148" t="s">
        <v>15461</v>
      </c>
      <c r="D508" s="96"/>
      <c r="E508" s="96">
        <v>43262</v>
      </c>
      <c r="F508" s="96" t="s">
        <v>1972</v>
      </c>
      <c r="G508" s="31">
        <v>48594</v>
      </c>
      <c r="H508" s="43">
        <v>43190</v>
      </c>
      <c r="I508" s="96" t="s">
        <v>619</v>
      </c>
      <c r="J508" s="96"/>
      <c r="K508" s="96"/>
      <c r="L508" s="96" t="s">
        <v>1510</v>
      </c>
      <c r="M508" s="124" t="s">
        <v>326</v>
      </c>
      <c r="N508" s="96" t="s">
        <v>326</v>
      </c>
      <c r="O508" s="124" t="s">
        <v>576</v>
      </c>
      <c r="P508" s="96" t="str">
        <f>VLOOKUP(N508,Entries!J:K,2,FALSE)</f>
        <v>PEOPLES REPUBLIC OF CHINA</v>
      </c>
      <c r="Q508" s="123" t="s">
        <v>673</v>
      </c>
      <c r="R508" s="30" t="s">
        <v>673</v>
      </c>
      <c r="S508" s="96" t="s">
        <v>326</v>
      </c>
      <c r="T508" s="124" t="s">
        <v>576</v>
      </c>
      <c r="U508" s="125" t="s">
        <v>141</v>
      </c>
      <c r="V508" s="31" t="s">
        <v>141</v>
      </c>
      <c r="W508" s="64">
        <f>IF(VLOOKUP(R508,Entries!N:P,3,FALSE)=V508,1,VLOOKUP(R508,Entries!N:P,3,FALSE))</f>
        <v>1</v>
      </c>
      <c r="X508" s="124"/>
      <c r="Y508" s="124"/>
      <c r="Z508" s="96"/>
      <c r="AA508" s="96"/>
      <c r="AB508" s="96"/>
      <c r="AC508" s="96" t="s">
        <v>239</v>
      </c>
      <c r="AD508" s="96" t="s">
        <v>329</v>
      </c>
      <c r="AE508" s="96" t="s">
        <v>94</v>
      </c>
      <c r="AF508" s="96" t="s">
        <v>94</v>
      </c>
      <c r="AG508" s="96" t="s">
        <v>650</v>
      </c>
      <c r="AH508" s="96"/>
      <c r="AI508" s="96"/>
      <c r="AJ508" s="96">
        <v>6</v>
      </c>
      <c r="AK508" s="96" t="s">
        <v>95</v>
      </c>
      <c r="AL508" s="96"/>
      <c r="AM508" s="31"/>
      <c r="AN508" s="30" t="s">
        <v>125</v>
      </c>
      <c r="AO508" s="96" t="s">
        <v>97</v>
      </c>
      <c r="AP508" s="31" t="s">
        <v>97</v>
      </c>
      <c r="AQ508">
        <v>21104.569843419999</v>
      </c>
      <c r="AR508" t="s">
        <v>12165</v>
      </c>
      <c r="AS508" t="s">
        <v>11225</v>
      </c>
      <c r="AT508" t="s">
        <v>12166</v>
      </c>
      <c r="AU508">
        <v>97.935500000000005</v>
      </c>
      <c r="AV508" s="96">
        <v>1.7078270070533332</v>
      </c>
      <c r="AW508">
        <v>184.3563</v>
      </c>
      <c r="AX508" s="96">
        <v>0.81771974569333339</v>
      </c>
      <c r="AY508">
        <v>3.9720000000000001E-4</v>
      </c>
      <c r="AZ508">
        <v>356.0634</v>
      </c>
      <c r="BA508" s="96">
        <v>1.1465240004000001</v>
      </c>
      <c r="BB508">
        <v>4.0547000000000004</v>
      </c>
      <c r="BC508" s="96">
        <v>5.1390528455066669</v>
      </c>
      <c r="BD508">
        <v>14.76520011</v>
      </c>
      <c r="BE508" s="96">
        <f t="shared" si="58"/>
        <v>7018.4683112357825</v>
      </c>
      <c r="BF508" s="96">
        <f t="shared" si="59"/>
        <v>650.25604684900645</v>
      </c>
      <c r="BG508" s="96">
        <f t="shared" si="60"/>
        <v>644.68057562255945</v>
      </c>
      <c r="BH508">
        <v>7024.7628258393852</v>
      </c>
      <c r="BI508">
        <v>1.3423600244018711E-3</v>
      </c>
      <c r="BJ508">
        <v>1.7092051620844511</v>
      </c>
      <c r="BK508">
        <v>3.2176244308031521</v>
      </c>
      <c r="BL508">
        <v>0.87371790905983027</v>
      </c>
      <c r="BM508">
        <v>5.4115298405721841</v>
      </c>
      <c r="BN508">
        <v>1.709296976213474</v>
      </c>
      <c r="BO508">
        <v>3.217624432120763</v>
      </c>
      <c r="BP508">
        <v>1.385730407691661E-3</v>
      </c>
      <c r="BQ508">
        <v>0.87371790905983027</v>
      </c>
      <c r="BR508">
        <v>7015.5181353748349</v>
      </c>
      <c r="BS508" s="96">
        <v>641.8740612623069</v>
      </c>
      <c r="BT508" s="96">
        <v>621.45955415159551</v>
      </c>
      <c r="BU508">
        <v>5.4115298405721841</v>
      </c>
      <c r="BV508" s="60" t="str">
        <f t="shared" si="62"/>
        <v>sunsynchronous observation</v>
      </c>
      <c r="BW508" s="30" t="s">
        <v>170</v>
      </c>
      <c r="BX508" s="96">
        <v>1.5</v>
      </c>
      <c r="BY508" s="96">
        <v>1.9</v>
      </c>
      <c r="BZ508" s="96">
        <v>4</v>
      </c>
      <c r="CA508" s="96">
        <v>7.6162000000000001</v>
      </c>
      <c r="CB508" s="96">
        <v>2.25</v>
      </c>
      <c r="CC508" s="96">
        <v>4.9912999999999998</v>
      </c>
      <c r="CD508" s="96">
        <v>1.9</v>
      </c>
      <c r="CE508" s="96">
        <v>1.5</v>
      </c>
      <c r="CF508" s="31">
        <v>4</v>
      </c>
      <c r="CG508" s="30">
        <v>805</v>
      </c>
      <c r="CH508" s="96">
        <v>805</v>
      </c>
      <c r="CI508" s="96">
        <v>700</v>
      </c>
      <c r="CJ508" s="96">
        <f>Population!$CG508-Population!$CI508</f>
        <v>105</v>
      </c>
      <c r="CK508" s="118">
        <f>_xlfn.DAYS(Entries!$AY$2,Population!H508)</f>
        <v>1104</v>
      </c>
      <c r="CL508" s="118">
        <f t="shared" si="63"/>
        <v>2190</v>
      </c>
      <c r="CM508" s="117">
        <f>Entries!$AY$5</f>
        <v>0.15</v>
      </c>
      <c r="CN508" s="117">
        <f t="shared" si="61"/>
        <v>0.13043478260869565</v>
      </c>
      <c r="CO508" s="119">
        <f t="shared" si="64"/>
        <v>0.57150684931506857</v>
      </c>
      <c r="CP508" s="30"/>
      <c r="CQ508" s="19">
        <v>2</v>
      </c>
      <c r="CR508" s="96" t="s">
        <v>118</v>
      </c>
      <c r="CS508" s="96"/>
      <c r="CT508" s="31"/>
      <c r="CU508" s="30" t="s">
        <v>806</v>
      </c>
      <c r="CV508" s="96" t="s">
        <v>1968</v>
      </c>
      <c r="CW508" s="96" t="s">
        <v>576</v>
      </c>
      <c r="CX508" s="96" t="s">
        <v>809</v>
      </c>
      <c r="CY508" s="96" t="s">
        <v>150</v>
      </c>
      <c r="CZ508" s="96" t="s">
        <v>1973</v>
      </c>
      <c r="DA508" s="31"/>
      <c r="DB508" s="17" t="s">
        <v>15463</v>
      </c>
      <c r="DC508" s="17" t="s">
        <v>15500</v>
      </c>
      <c r="DD508" s="17">
        <v>1</v>
      </c>
      <c r="DE508" s="17">
        <v>1</v>
      </c>
      <c r="DF508" s="17">
        <v>10</v>
      </c>
      <c r="DG508" s="23" t="s">
        <v>11182</v>
      </c>
      <c r="DH508" s="145"/>
    </row>
    <row r="509" spans="1:112" s="17" customFormat="1" x14ac:dyDescent="0.25">
      <c r="A509" s="32" t="s">
        <v>1974</v>
      </c>
      <c r="B509" s="98">
        <v>0</v>
      </c>
      <c r="C509" s="64" t="s">
        <v>15461</v>
      </c>
      <c r="D509" s="98"/>
      <c r="E509" s="98">
        <v>44622</v>
      </c>
      <c r="F509" s="98" t="s">
        <v>1975</v>
      </c>
      <c r="G509" s="33">
        <v>61249</v>
      </c>
      <c r="H509" s="44">
        <v>43742</v>
      </c>
      <c r="I509" s="98" t="s">
        <v>619</v>
      </c>
      <c r="J509" s="98"/>
      <c r="K509" s="98"/>
      <c r="L509" s="98" t="s">
        <v>1510</v>
      </c>
      <c r="M509" t="s">
        <v>326</v>
      </c>
      <c r="N509" s="98" t="s">
        <v>326</v>
      </c>
      <c r="O509" t="s">
        <v>11124</v>
      </c>
      <c r="P509" s="64" t="str">
        <f>VLOOKUP(N509,Entries!J:K,2,FALSE)</f>
        <v>PEOPLES REPUBLIC OF CHINA</v>
      </c>
      <c r="Q509" s="38" t="s">
        <v>1965</v>
      </c>
      <c r="R509" s="32" t="s">
        <v>1965</v>
      </c>
      <c r="S509" s="98" t="s">
        <v>326</v>
      </c>
      <c r="T509" t="s">
        <v>576</v>
      </c>
      <c r="U509" s="39" t="s">
        <v>141</v>
      </c>
      <c r="V509" s="33" t="s">
        <v>141</v>
      </c>
      <c r="W509" s="64">
        <f>IF(VLOOKUP(R509,Entries!N:P,3,FALSE)=V509,1,VLOOKUP(R509,Entries!N:P,3,FALSE))</f>
        <v>1</v>
      </c>
      <c r="X509"/>
      <c r="Y509"/>
      <c r="Z509" s="98"/>
      <c r="AA509" s="98"/>
      <c r="AB509" s="98"/>
      <c r="AC509" s="98" t="s">
        <v>142</v>
      </c>
      <c r="AD509" s="98" t="s">
        <v>329</v>
      </c>
      <c r="AE509" s="98" t="s">
        <v>94</v>
      </c>
      <c r="AF509" s="98" t="s">
        <v>94</v>
      </c>
      <c r="AG509" s="64" t="s">
        <v>650</v>
      </c>
      <c r="AH509" s="98"/>
      <c r="AI509" s="98"/>
      <c r="AJ509" s="98">
        <v>8</v>
      </c>
      <c r="AK509" s="98" t="s">
        <v>95</v>
      </c>
      <c r="AL509" s="98"/>
      <c r="AM509" s="33"/>
      <c r="AN509" s="32" t="s">
        <v>125</v>
      </c>
      <c r="AO509" s="98" t="s">
        <v>97</v>
      </c>
      <c r="AP509" s="33" t="s">
        <v>97</v>
      </c>
      <c r="AQ509">
        <v>21104.57911196</v>
      </c>
      <c r="AR509" t="s">
        <v>12167</v>
      </c>
      <c r="AS509" t="s">
        <v>11225</v>
      </c>
      <c r="AT509" t="s">
        <v>12168</v>
      </c>
      <c r="AU509">
        <v>97.851299999999995</v>
      </c>
      <c r="AV509" s="98">
        <v>1.6991771570800003</v>
      </c>
      <c r="AW509">
        <v>46.851900000000001</v>
      </c>
      <c r="AX509" s="98">
        <v>3.226812918986667</v>
      </c>
      <c r="AY509">
        <v>1.5789999999999999E-4</v>
      </c>
      <c r="AZ509">
        <v>65.691000000000003</v>
      </c>
      <c r="BA509" s="98">
        <v>4.1425416084355557</v>
      </c>
      <c r="BB509">
        <v>294.4461</v>
      </c>
      <c r="BC509" s="98">
        <v>3.8007730507422228</v>
      </c>
      <c r="BD509">
        <v>14.80581815</v>
      </c>
      <c r="BE509" s="96">
        <f t="shared" si="58"/>
        <v>7005.6262006290926</v>
      </c>
      <c r="BF509" s="96">
        <f t="shared" si="59"/>
        <v>635.73238900617253</v>
      </c>
      <c r="BG509" s="96">
        <f t="shared" si="60"/>
        <v>633.52001225201275</v>
      </c>
      <c r="BH509">
        <v>7011.9281608397223</v>
      </c>
      <c r="BI509">
        <v>1.3148443349642071E-3</v>
      </c>
      <c r="BJ509">
        <v>1.7077362102315821</v>
      </c>
      <c r="BK509">
        <v>0.81771991777508979</v>
      </c>
      <c r="BL509">
        <v>1.154662468917051</v>
      </c>
      <c r="BM509">
        <v>5.1309165055259598</v>
      </c>
      <c r="BN509">
        <v>1.707827408983613</v>
      </c>
      <c r="BO509">
        <v>0.81771991626351137</v>
      </c>
      <c r="BP509">
        <v>1.4576237647237981E-3</v>
      </c>
      <c r="BQ509">
        <v>1.154662468917051</v>
      </c>
      <c r="BR509">
        <v>7002.6668077069517</v>
      </c>
      <c r="BS509" s="96">
        <v>507.31645258490425</v>
      </c>
      <c r="BT509" s="96">
        <v>491.29299413960234</v>
      </c>
      <c r="BU509">
        <v>5.1309165055259598</v>
      </c>
      <c r="BV509" s="65" t="str">
        <f t="shared" si="62"/>
        <v>sunsynchronous observation</v>
      </c>
      <c r="BW509" s="32" t="s">
        <v>1120</v>
      </c>
      <c r="BX509" s="98">
        <v>2</v>
      </c>
      <c r="BY509" s="98">
        <v>2</v>
      </c>
      <c r="BZ509" s="98">
        <v>8</v>
      </c>
      <c r="CA509" s="98">
        <v>21.328600000000002</v>
      </c>
      <c r="CB509" s="98">
        <v>4</v>
      </c>
      <c r="CC509" s="98">
        <v>10.846</v>
      </c>
      <c r="CD509" s="98">
        <v>2</v>
      </c>
      <c r="CE509" s="98">
        <v>2</v>
      </c>
      <c r="CF509" s="33">
        <v>8</v>
      </c>
      <c r="CG509" s="32">
        <v>3000</v>
      </c>
      <c r="CH509" s="98">
        <v>3000</v>
      </c>
      <c r="CI509" s="98">
        <v>3000</v>
      </c>
      <c r="CJ509" s="98">
        <f>Population!$CG509-Population!$CI509</f>
        <v>0</v>
      </c>
      <c r="CK509" s="120">
        <f>_xlfn.DAYS(Entries!$AY$2,Population!H509)</f>
        <v>552</v>
      </c>
      <c r="CL509" s="120">
        <f t="shared" si="63"/>
        <v>2920</v>
      </c>
      <c r="CM509" s="122">
        <f>Entries!$AY$5</f>
        <v>0.15</v>
      </c>
      <c r="CN509" s="122">
        <f t="shared" si="61"/>
        <v>0</v>
      </c>
      <c r="CO509" s="121">
        <f t="shared" si="64"/>
        <v>0.83931506849315074</v>
      </c>
      <c r="CP509" s="32"/>
      <c r="CQ509" s="19">
        <v>4</v>
      </c>
      <c r="CR509" s="98" t="s">
        <v>118</v>
      </c>
      <c r="CS509" s="98"/>
      <c r="CT509" s="33"/>
      <c r="CU509" s="32" t="s">
        <v>1976</v>
      </c>
      <c r="CV509" s="98" t="s">
        <v>1511</v>
      </c>
      <c r="CW509" s="98" t="s">
        <v>576</v>
      </c>
      <c r="CX509" s="98" t="s">
        <v>1977</v>
      </c>
      <c r="CY509" s="98" t="s">
        <v>107</v>
      </c>
      <c r="CZ509" s="98" t="s">
        <v>755</v>
      </c>
      <c r="DA509" s="33"/>
      <c r="DB509" s="17" t="s">
        <v>15463</v>
      </c>
      <c r="DC509" s="17" t="s">
        <v>15500</v>
      </c>
      <c r="DD509" s="17">
        <v>1</v>
      </c>
      <c r="DE509" s="17">
        <v>1</v>
      </c>
      <c r="DF509" s="17">
        <v>10</v>
      </c>
      <c r="DG509" s="23" t="s">
        <v>11177</v>
      </c>
      <c r="DH509" s="145"/>
    </row>
    <row r="510" spans="1:112" s="17" customFormat="1" x14ac:dyDescent="0.25">
      <c r="A510" s="30" t="s">
        <v>1978</v>
      </c>
      <c r="B510" s="96">
        <v>0</v>
      </c>
      <c r="C510" s="148" t="s">
        <v>15461</v>
      </c>
      <c r="D510" s="96"/>
      <c r="E510" s="96">
        <v>43585</v>
      </c>
      <c r="F510" s="96" t="s">
        <v>1979</v>
      </c>
      <c r="G510" s="31">
        <v>56288</v>
      </c>
      <c r="H510" s="43">
        <v>43312</v>
      </c>
      <c r="I510" s="96" t="s">
        <v>619</v>
      </c>
      <c r="J510" s="96"/>
      <c r="K510" s="96"/>
      <c r="L510" s="96" t="s">
        <v>620</v>
      </c>
      <c r="M510" s="124" t="s">
        <v>326</v>
      </c>
      <c r="N510" s="96" t="s">
        <v>326</v>
      </c>
      <c r="O510" s="124" t="s">
        <v>576</v>
      </c>
      <c r="P510" s="96" t="str">
        <f>VLOOKUP(N510,Entries!J:K,2,FALSE)</f>
        <v>PEOPLES REPUBLIC OF CHINA</v>
      </c>
      <c r="Q510" s="123" t="s">
        <v>1980</v>
      </c>
      <c r="R510" s="30" t="s">
        <v>1980</v>
      </c>
      <c r="S510" s="96" t="s">
        <v>326</v>
      </c>
      <c r="T510" s="124" t="s">
        <v>576</v>
      </c>
      <c r="U510" s="125" t="s">
        <v>180</v>
      </c>
      <c r="V510" s="31" t="s">
        <v>180</v>
      </c>
      <c r="W510" s="64">
        <f>IF(VLOOKUP(R510,Entries!N:P,3,FALSE)=V510,1,VLOOKUP(R510,Entries!N:P,3,FALSE))</f>
        <v>1</v>
      </c>
      <c r="X510" s="124"/>
      <c r="Y510" s="124"/>
      <c r="Z510" s="96"/>
      <c r="AA510" s="96"/>
      <c r="AB510" s="96"/>
      <c r="AC510" s="96" t="s">
        <v>142</v>
      </c>
      <c r="AD510" s="96" t="s">
        <v>329</v>
      </c>
      <c r="AE510" s="96" t="s">
        <v>180</v>
      </c>
      <c r="AF510" s="96" t="s">
        <v>94</v>
      </c>
      <c r="AG510" s="96" t="s">
        <v>11112</v>
      </c>
      <c r="AH510" s="96"/>
      <c r="AI510" s="96"/>
      <c r="AJ510" s="96">
        <v>8</v>
      </c>
      <c r="AK510" s="96" t="s">
        <v>95</v>
      </c>
      <c r="AL510" s="96"/>
      <c r="AM510" s="31"/>
      <c r="AN510" s="30" t="s">
        <v>96</v>
      </c>
      <c r="AO510" s="96" t="s">
        <v>97</v>
      </c>
      <c r="AP510" s="31" t="s">
        <v>98</v>
      </c>
      <c r="AQ510">
        <v>21104.488024689999</v>
      </c>
      <c r="AR510" t="s">
        <v>12169</v>
      </c>
      <c r="AS510" t="s">
        <v>11225</v>
      </c>
      <c r="AT510" t="s">
        <v>12170</v>
      </c>
      <c r="AU510">
        <v>97.355699999999999</v>
      </c>
      <c r="AV510" s="96">
        <v>1.7085286292666666</v>
      </c>
      <c r="AW510">
        <v>184.8828</v>
      </c>
      <c r="AX510" s="96">
        <v>2.2328463714355555</v>
      </c>
      <c r="AY510">
        <v>1.3489999999999999E-3</v>
      </c>
      <c r="AZ510">
        <v>237.3502</v>
      </c>
      <c r="BA510" s="96">
        <v>1.5523548549600001</v>
      </c>
      <c r="BB510">
        <v>217.76830000000001</v>
      </c>
      <c r="BC510" s="96">
        <v>4.73337383456</v>
      </c>
      <c r="BD510">
        <v>15.23532638</v>
      </c>
      <c r="BE510" s="96">
        <f t="shared" si="58"/>
        <v>6873.3331289440785</v>
      </c>
      <c r="BF510" s="96">
        <f t="shared" si="59"/>
        <v>511.60525533502459</v>
      </c>
      <c r="BG510" s="96">
        <f t="shared" si="60"/>
        <v>493.06100255313231</v>
      </c>
      <c r="BH510">
        <v>6861.0004476584136</v>
      </c>
      <c r="BI510">
        <v>1.900277361976001E-3</v>
      </c>
      <c r="BJ510">
        <v>1.699264999005341</v>
      </c>
      <c r="BK510">
        <v>3.2268292553872779</v>
      </c>
      <c r="BL510">
        <v>4.4515645365756562</v>
      </c>
      <c r="BM510">
        <v>3.4915730620637979</v>
      </c>
      <c r="BN510">
        <v>1.699177463349179</v>
      </c>
      <c r="BO510">
        <v>3.2268135815104411</v>
      </c>
      <c r="BP510">
        <v>1.166138846128259E-3</v>
      </c>
      <c r="BQ510">
        <v>4.4515645365756562</v>
      </c>
      <c r="BR510">
        <v>6870.3047233622538</v>
      </c>
      <c r="BS510" s="96">
        <v>643.23957865554803</v>
      </c>
      <c r="BT510" s="96">
        <v>622.17515868535156</v>
      </c>
      <c r="BU510">
        <v>3.4915730620637979</v>
      </c>
      <c r="BV510" s="60" t="str">
        <f t="shared" si="62"/>
        <v>Earth Observation</v>
      </c>
      <c r="BW510" s="30" t="s">
        <v>338</v>
      </c>
      <c r="BX510" s="96">
        <v>2</v>
      </c>
      <c r="BY510" s="96">
        <v>2</v>
      </c>
      <c r="BZ510" s="96">
        <v>8</v>
      </c>
      <c r="CA510" s="96">
        <v>16.528400000000001</v>
      </c>
      <c r="CB510" s="96">
        <v>4</v>
      </c>
      <c r="CC510" s="96">
        <v>9.2307000000000006</v>
      </c>
      <c r="CD510" s="96">
        <v>2</v>
      </c>
      <c r="CE510" s="96">
        <v>2</v>
      </c>
      <c r="CF510" s="31">
        <v>8</v>
      </c>
      <c r="CG510" s="30">
        <v>3000</v>
      </c>
      <c r="CH510" s="96">
        <v>3000</v>
      </c>
      <c r="CI510" s="96">
        <v>3000</v>
      </c>
      <c r="CJ510" s="96">
        <f>Population!$CG510-Population!$CI510</f>
        <v>0</v>
      </c>
      <c r="CK510" s="118">
        <f>_xlfn.DAYS(Entries!$AY$2,Population!H510)</f>
        <v>982</v>
      </c>
      <c r="CL510" s="118">
        <f t="shared" si="63"/>
        <v>2920</v>
      </c>
      <c r="CM510" s="117">
        <f>Entries!$AY$5</f>
        <v>0.15</v>
      </c>
      <c r="CN510" s="117">
        <f t="shared" si="61"/>
        <v>0</v>
      </c>
      <c r="CO510" s="119">
        <f t="shared" si="64"/>
        <v>0.71414383561643835</v>
      </c>
      <c r="CP510" s="30"/>
      <c r="CQ510" s="19">
        <v>4</v>
      </c>
      <c r="CR510" s="96" t="s">
        <v>118</v>
      </c>
      <c r="CS510" s="96"/>
      <c r="CT510" s="31"/>
      <c r="CU510" s="30" t="s">
        <v>1950</v>
      </c>
      <c r="CV510" s="96" t="s">
        <v>1511</v>
      </c>
      <c r="CW510" s="96" t="s">
        <v>576</v>
      </c>
      <c r="CX510" s="96" t="s">
        <v>1981</v>
      </c>
      <c r="CY510" s="96" t="s">
        <v>107</v>
      </c>
      <c r="CZ510" s="96" t="s">
        <v>755</v>
      </c>
      <c r="DA510" s="31"/>
      <c r="DB510" s="17" t="s">
        <v>15463</v>
      </c>
      <c r="DC510" s="17" t="s">
        <v>15500</v>
      </c>
      <c r="DD510" s="17">
        <v>1</v>
      </c>
      <c r="DE510" s="17">
        <v>1</v>
      </c>
      <c r="DF510" s="17">
        <v>10</v>
      </c>
      <c r="DG510" s="23" t="s">
        <v>11177</v>
      </c>
      <c r="DH510" s="145"/>
    </row>
    <row r="511" spans="1:112" s="17" customFormat="1" x14ac:dyDescent="0.25">
      <c r="A511" s="32" t="s">
        <v>1982</v>
      </c>
      <c r="B511" s="98">
        <v>0</v>
      </c>
      <c r="C511" s="64" t="s">
        <v>15461</v>
      </c>
      <c r="D511" s="98"/>
      <c r="E511" s="98">
        <v>44819</v>
      </c>
      <c r="F511" s="98" t="s">
        <v>1983</v>
      </c>
      <c r="G511" s="33">
        <v>61862</v>
      </c>
      <c r="H511" s="44">
        <v>43796</v>
      </c>
      <c r="I511" s="98" t="s">
        <v>619</v>
      </c>
      <c r="J511" s="98"/>
      <c r="K511" s="98"/>
      <c r="L511" s="98" t="s">
        <v>1510</v>
      </c>
      <c r="M511" t="s">
        <v>326</v>
      </c>
      <c r="N511" s="98" t="s">
        <v>326</v>
      </c>
      <c r="O511" t="s">
        <v>11124</v>
      </c>
      <c r="P511" s="64" t="str">
        <f>VLOOKUP(N511,Entries!J:K,2,FALSE)</f>
        <v>PEOPLES REPUBLIC OF CHINA</v>
      </c>
      <c r="Q511" s="38" t="s">
        <v>1965</v>
      </c>
      <c r="R511" s="32" t="s">
        <v>1965</v>
      </c>
      <c r="S511" s="98" t="s">
        <v>326</v>
      </c>
      <c r="T511" t="s">
        <v>576</v>
      </c>
      <c r="U511" s="39" t="s">
        <v>141</v>
      </c>
      <c r="V511" s="33" t="s">
        <v>141</v>
      </c>
      <c r="W511" s="64">
        <f>IF(VLOOKUP(R511,Entries!N:P,3,FALSE)=V511,1,VLOOKUP(R511,Entries!N:P,3,FALSE))</f>
        <v>1</v>
      </c>
      <c r="X511"/>
      <c r="Y511"/>
      <c r="Z511" s="98"/>
      <c r="AA511" s="98"/>
      <c r="AB511" s="98"/>
      <c r="AC511" s="98" t="s">
        <v>142</v>
      </c>
      <c r="AD511" s="98" t="s">
        <v>329</v>
      </c>
      <c r="AE511" s="98" t="s">
        <v>94</v>
      </c>
      <c r="AF511" s="98" t="s">
        <v>94</v>
      </c>
      <c r="AG511" s="64" t="s">
        <v>650</v>
      </c>
      <c r="AH511" s="98"/>
      <c r="AI511" s="98"/>
      <c r="AJ511" s="98">
        <v>8</v>
      </c>
      <c r="AK511" s="98" t="s">
        <v>95</v>
      </c>
      <c r="AL511" s="98"/>
      <c r="AM511" s="33"/>
      <c r="AN511" s="32" t="s">
        <v>125</v>
      </c>
      <c r="AO511" s="98" t="s">
        <v>97</v>
      </c>
      <c r="AP511" s="33" t="s">
        <v>97</v>
      </c>
      <c r="AQ511">
        <v>21104.570290200001</v>
      </c>
      <c r="AR511" t="s">
        <v>11558</v>
      </c>
      <c r="AS511" t="s">
        <v>11225</v>
      </c>
      <c r="AT511" t="s">
        <v>12171</v>
      </c>
      <c r="AU511">
        <v>97.891499999999994</v>
      </c>
      <c r="AV511" s="98">
        <v>1.7070520810266667</v>
      </c>
      <c r="AW511">
        <v>127.9327</v>
      </c>
      <c r="AX511" s="98">
        <v>3.1497147606488891</v>
      </c>
      <c r="AY511">
        <v>2.119E-4</v>
      </c>
      <c r="AZ511">
        <v>88.943399999999997</v>
      </c>
      <c r="BA511" s="98">
        <v>4.7493453392222227</v>
      </c>
      <c r="BB511">
        <v>271.20240000000001</v>
      </c>
      <c r="BC511" s="98">
        <v>1.5347078345644447</v>
      </c>
      <c r="BD511">
        <v>14.80252716</v>
      </c>
      <c r="BE511" s="96">
        <f t="shared" si="58"/>
        <v>7006.6645184469589</v>
      </c>
      <c r="BF511" s="96">
        <f t="shared" si="59"/>
        <v>637.14923065841776</v>
      </c>
      <c r="BG511" s="96">
        <f t="shared" si="60"/>
        <v>634.17980623550011</v>
      </c>
      <c r="BH511">
        <v>7012.9647943092996</v>
      </c>
      <c r="BI511">
        <v>1.354685904659478E-3</v>
      </c>
      <c r="BJ511">
        <v>1.708437404898683</v>
      </c>
      <c r="BK511">
        <v>2.2328468349323471</v>
      </c>
      <c r="BL511">
        <v>1.2161942224507569</v>
      </c>
      <c r="BM511">
        <v>5.0695365821047726</v>
      </c>
      <c r="BN511">
        <v>1.7085290314895709</v>
      </c>
      <c r="BO511">
        <v>2.232846836460491</v>
      </c>
      <c r="BP511">
        <v>1.503804975092347E-3</v>
      </c>
      <c r="BQ511">
        <v>1.2161942224507569</v>
      </c>
      <c r="BR511">
        <v>7003.7073686704498</v>
      </c>
      <c r="BS511" s="96">
        <v>638.41068521433772</v>
      </c>
      <c r="BT511" s="96">
        <v>624.33947157991861</v>
      </c>
      <c r="BU511">
        <v>5.0695365821047726</v>
      </c>
      <c r="BV511" s="65" t="str">
        <f t="shared" si="62"/>
        <v>sunsynchronous observation</v>
      </c>
      <c r="BW511" s="32" t="s">
        <v>1120</v>
      </c>
      <c r="BX511" s="98">
        <v>2</v>
      </c>
      <c r="BY511" s="98">
        <v>2</v>
      </c>
      <c r="BZ511" s="98">
        <v>8</v>
      </c>
      <c r="CA511" s="98">
        <v>21.328600000000002</v>
      </c>
      <c r="CB511" s="98">
        <v>4</v>
      </c>
      <c r="CC511" s="98">
        <v>10.846</v>
      </c>
      <c r="CD511" s="98">
        <v>2</v>
      </c>
      <c r="CE511" s="98">
        <v>2</v>
      </c>
      <c r="CF511" s="33">
        <v>8</v>
      </c>
      <c r="CG511" s="32">
        <v>3000</v>
      </c>
      <c r="CH511" s="98">
        <v>3000</v>
      </c>
      <c r="CI511" s="98">
        <v>3000</v>
      </c>
      <c r="CJ511" s="98">
        <f>Population!$CG511-Population!$CI511</f>
        <v>0</v>
      </c>
      <c r="CK511" s="120">
        <f>_xlfn.DAYS(Entries!$AY$2,Population!H511)</f>
        <v>498</v>
      </c>
      <c r="CL511" s="120">
        <f t="shared" si="63"/>
        <v>2920</v>
      </c>
      <c r="CM511" s="122">
        <f>Entries!$AY$5</f>
        <v>0.15</v>
      </c>
      <c r="CN511" s="122">
        <f t="shared" si="61"/>
        <v>0</v>
      </c>
      <c r="CO511" s="121">
        <f t="shared" si="64"/>
        <v>0.85503424657534244</v>
      </c>
      <c r="CP511" s="32"/>
      <c r="CQ511" s="19">
        <v>1</v>
      </c>
      <c r="CR511" s="98" t="s">
        <v>118</v>
      </c>
      <c r="CS511" s="98"/>
      <c r="CT511" s="33"/>
      <c r="CU511" s="32" t="s">
        <v>1976</v>
      </c>
      <c r="CV511" s="98" t="s">
        <v>1511</v>
      </c>
      <c r="CW511" s="98" t="s">
        <v>576</v>
      </c>
      <c r="CX511" s="98" t="s">
        <v>1977</v>
      </c>
      <c r="CY511" s="98" t="s">
        <v>107</v>
      </c>
      <c r="CZ511" s="98" t="s">
        <v>755</v>
      </c>
      <c r="DA511" s="33"/>
      <c r="DB511" s="17" t="s">
        <v>15463</v>
      </c>
      <c r="DC511" s="17" t="s">
        <v>15500</v>
      </c>
      <c r="DD511" s="17">
        <v>1</v>
      </c>
      <c r="DE511" s="17">
        <v>1</v>
      </c>
      <c r="DF511" s="17">
        <v>10</v>
      </c>
      <c r="DG511" s="23" t="s">
        <v>11177</v>
      </c>
      <c r="DH511" s="145"/>
    </row>
    <row r="512" spans="1:112" s="17" customFormat="1" x14ac:dyDescent="0.25">
      <c r="A512" s="30" t="s">
        <v>1985</v>
      </c>
      <c r="B512" s="96">
        <v>0</v>
      </c>
      <c r="C512" s="148" t="s">
        <v>15461</v>
      </c>
      <c r="D512" s="96"/>
      <c r="E512" s="96">
        <v>40118</v>
      </c>
      <c r="F512" s="96" t="s">
        <v>1986</v>
      </c>
      <c r="G512" s="31">
        <v>40115</v>
      </c>
      <c r="H512" s="43">
        <v>41870</v>
      </c>
      <c r="I512" s="96" t="s">
        <v>619</v>
      </c>
      <c r="J512" s="96"/>
      <c r="K512" s="96"/>
      <c r="L512" s="96" t="s">
        <v>620</v>
      </c>
      <c r="M512" s="124" t="s">
        <v>326</v>
      </c>
      <c r="N512" s="96" t="s">
        <v>326</v>
      </c>
      <c r="O512" s="124" t="s">
        <v>576</v>
      </c>
      <c r="P512" s="96" t="str">
        <f>VLOOKUP(N512,Entries!J:K,2,FALSE)</f>
        <v>PEOPLES REPUBLIC OF CHINA</v>
      </c>
      <c r="Q512" s="123" t="s">
        <v>1965</v>
      </c>
      <c r="R512" s="30" t="s">
        <v>1965</v>
      </c>
      <c r="S512" s="96" t="s">
        <v>326</v>
      </c>
      <c r="T512" s="124" t="s">
        <v>576</v>
      </c>
      <c r="U512" s="125" t="s">
        <v>141</v>
      </c>
      <c r="V512" s="31" t="s">
        <v>141</v>
      </c>
      <c r="W512" s="64">
        <f>IF(VLOOKUP(R512,Entries!N:P,3,FALSE)=V512,1,VLOOKUP(R512,Entries!N:P,3,FALSE))</f>
        <v>1</v>
      </c>
      <c r="X512" s="124"/>
      <c r="Y512" s="124"/>
      <c r="Z512" s="96"/>
      <c r="AA512" s="96"/>
      <c r="AB512" s="96"/>
      <c r="AC512" s="96" t="s">
        <v>239</v>
      </c>
      <c r="AD512" s="96" t="s">
        <v>329</v>
      </c>
      <c r="AE512" s="96" t="s">
        <v>94</v>
      </c>
      <c r="AF512" s="96" t="s">
        <v>94</v>
      </c>
      <c r="AG512" s="96" t="s">
        <v>650</v>
      </c>
      <c r="AH512" s="96"/>
      <c r="AI512" s="96"/>
      <c r="AJ512" s="96">
        <v>8</v>
      </c>
      <c r="AK512" s="96" t="s">
        <v>95</v>
      </c>
      <c r="AL512" s="96"/>
      <c r="AM512" s="31"/>
      <c r="AN512" s="30" t="s">
        <v>125</v>
      </c>
      <c r="AO512" s="96" t="s">
        <v>97</v>
      </c>
      <c r="AP512" s="31" t="s">
        <v>97</v>
      </c>
      <c r="AQ512">
        <v>21104.521439029999</v>
      </c>
      <c r="AR512" t="s">
        <v>12121</v>
      </c>
      <c r="AS512" t="s">
        <v>11225</v>
      </c>
      <c r="AT512" t="s">
        <v>12172</v>
      </c>
      <c r="AU512">
        <v>97.806899999999999</v>
      </c>
      <c r="AV512" s="96">
        <v>1.7176200474488892</v>
      </c>
      <c r="AW512">
        <v>180.46539999999999</v>
      </c>
      <c r="AX512" s="96">
        <v>1.9890727948666669</v>
      </c>
      <c r="AY512">
        <v>6.244E-4</v>
      </c>
      <c r="AZ512">
        <v>272.11750000000001</v>
      </c>
      <c r="BA512" s="96">
        <v>1.8000816014622223</v>
      </c>
      <c r="BB512">
        <v>87.932299999999998</v>
      </c>
      <c r="BC512" s="96">
        <v>4.4854952444444445</v>
      </c>
      <c r="BD512">
        <v>14.80673633</v>
      </c>
      <c r="BE512" s="96">
        <f t="shared" si="58"/>
        <v>7005.3365805443018</v>
      </c>
      <c r="BF512" s="96">
        <f t="shared" si="59"/>
        <v>638.71071270519315</v>
      </c>
      <c r="BG512" s="96">
        <f t="shared" si="60"/>
        <v>629.96244838341045</v>
      </c>
      <c r="BH512">
        <v>7011.6382461190251</v>
      </c>
      <c r="BI512">
        <v>6.5437558901820705E-4</v>
      </c>
      <c r="BJ512">
        <v>1.7069617793331699</v>
      </c>
      <c r="BK512">
        <v>3.1497154157546841</v>
      </c>
      <c r="BL512">
        <v>0.72599033238056598</v>
      </c>
      <c r="BM512">
        <v>5.5580644544067743</v>
      </c>
      <c r="BN512">
        <v>1.707052482520812</v>
      </c>
      <c r="BO512">
        <v>3.1497154160419081</v>
      </c>
      <c r="BP512">
        <v>1.004745781030028E-3</v>
      </c>
      <c r="BQ512">
        <v>0.72599033238056598</v>
      </c>
      <c r="BR512">
        <v>7002.3750783971282</v>
      </c>
      <c r="BS512" s="96">
        <v>765.6225828462666</v>
      </c>
      <c r="BT512" s="96">
        <v>745.25858015569975</v>
      </c>
      <c r="BU512">
        <v>5.5580644544067743</v>
      </c>
      <c r="BV512" s="60" t="str">
        <f t="shared" si="62"/>
        <v>sunsynchronous observation</v>
      </c>
      <c r="BW512" s="30" t="s">
        <v>170</v>
      </c>
      <c r="BX512" s="96">
        <v>1.5</v>
      </c>
      <c r="BY512" s="96">
        <v>1.9</v>
      </c>
      <c r="BZ512" s="96">
        <v>4</v>
      </c>
      <c r="CA512" s="96">
        <v>7.6162000000000001</v>
      </c>
      <c r="CB512" s="96">
        <v>2.25</v>
      </c>
      <c r="CC512" s="96">
        <v>4.9912999999999998</v>
      </c>
      <c r="CD512" s="96">
        <v>1.9</v>
      </c>
      <c r="CE512" s="96">
        <v>1.5</v>
      </c>
      <c r="CF512" s="31">
        <v>4</v>
      </c>
      <c r="CG512" s="30">
        <v>900</v>
      </c>
      <c r="CH512" s="96">
        <v>900</v>
      </c>
      <c r="CI512" s="96">
        <v>900</v>
      </c>
      <c r="CJ512" s="96">
        <f>Population!$CG512-Population!$CI512</f>
        <v>0</v>
      </c>
      <c r="CK512" s="118">
        <f>_xlfn.DAYS(Entries!$AY$2,Population!H512)</f>
        <v>2424</v>
      </c>
      <c r="CL512" s="118">
        <f t="shared" si="63"/>
        <v>2920</v>
      </c>
      <c r="CM512" s="117">
        <f>Entries!$AY$5</f>
        <v>0.15</v>
      </c>
      <c r="CN512" s="117">
        <f t="shared" si="61"/>
        <v>0</v>
      </c>
      <c r="CO512" s="119">
        <f t="shared" si="64"/>
        <v>0.29438356164383561</v>
      </c>
      <c r="CP512" s="30"/>
      <c r="CQ512" s="19">
        <v>2</v>
      </c>
      <c r="CR512" s="96" t="s">
        <v>118</v>
      </c>
      <c r="CS512" s="96"/>
      <c r="CT512" s="31"/>
      <c r="CU512" s="30" t="s">
        <v>806</v>
      </c>
      <c r="CV512" s="96" t="s">
        <v>1511</v>
      </c>
      <c r="CW512" s="96" t="s">
        <v>576</v>
      </c>
      <c r="CX512" s="96" t="s">
        <v>1987</v>
      </c>
      <c r="CY512" s="96" t="s">
        <v>150</v>
      </c>
      <c r="CZ512" s="96" t="s">
        <v>151</v>
      </c>
      <c r="DA512" s="31"/>
      <c r="DB512" s="17" t="s">
        <v>15463</v>
      </c>
      <c r="DC512" s="17" t="s">
        <v>15500</v>
      </c>
      <c r="DD512" s="17">
        <v>1</v>
      </c>
      <c r="DE512" s="17">
        <v>1</v>
      </c>
      <c r="DF512" s="17">
        <v>10</v>
      </c>
      <c r="DG512" s="23" t="s">
        <v>11182</v>
      </c>
      <c r="DH512" s="145"/>
    </row>
    <row r="513" spans="1:112" s="17" customFormat="1" x14ac:dyDescent="0.25">
      <c r="A513" s="32" t="s">
        <v>1988</v>
      </c>
      <c r="B513" s="98">
        <v>0</v>
      </c>
      <c r="C513" s="64" t="s">
        <v>15461</v>
      </c>
      <c r="D513" s="98"/>
      <c r="E513" s="98">
        <v>41727</v>
      </c>
      <c r="F513" s="98" t="s">
        <v>1989</v>
      </c>
      <c r="G513" s="33">
        <v>41724</v>
      </c>
      <c r="H513" s="44">
        <v>42591</v>
      </c>
      <c r="I513" s="98" t="s">
        <v>619</v>
      </c>
      <c r="J513" s="98"/>
      <c r="K513" s="98"/>
      <c r="L513" s="98" t="s">
        <v>1510</v>
      </c>
      <c r="M513" t="s">
        <v>326</v>
      </c>
      <c r="N513" s="98" t="s">
        <v>326</v>
      </c>
      <c r="O513" t="s">
        <v>576</v>
      </c>
      <c r="P513" s="64" t="str">
        <f>VLOOKUP(N513,Entries!J:K,2,FALSE)</f>
        <v>PEOPLES REPUBLIC OF CHINA</v>
      </c>
      <c r="Q513" s="38" t="s">
        <v>1990</v>
      </c>
      <c r="R513" s="32" t="s">
        <v>1990</v>
      </c>
      <c r="S513" s="98" t="s">
        <v>326</v>
      </c>
      <c r="T513" t="s">
        <v>576</v>
      </c>
      <c r="U513" s="39" t="s">
        <v>141</v>
      </c>
      <c r="V513" s="33" t="s">
        <v>141</v>
      </c>
      <c r="W513" s="64">
        <f>IF(VLOOKUP(R513,Entries!N:P,3,FALSE)=V513,1,VLOOKUP(R513,Entries!N:P,3,FALSE))</f>
        <v>1</v>
      </c>
      <c r="X513"/>
      <c r="Y513"/>
      <c r="Z513" s="98"/>
      <c r="AA513" s="98"/>
      <c r="AB513" s="98"/>
      <c r="AC513" s="98" t="s">
        <v>142</v>
      </c>
      <c r="AD513" s="98" t="s">
        <v>329</v>
      </c>
      <c r="AE513" s="98" t="s">
        <v>94</v>
      </c>
      <c r="AF513" s="98" t="s">
        <v>94</v>
      </c>
      <c r="AG513" s="64" t="s">
        <v>650</v>
      </c>
      <c r="AH513" s="98"/>
      <c r="AI513" s="98"/>
      <c r="AJ513" s="98">
        <v>8</v>
      </c>
      <c r="AK513" s="98" t="s">
        <v>95</v>
      </c>
      <c r="AL513" s="98"/>
      <c r="AM513" s="33"/>
      <c r="AN513" s="32" t="s">
        <v>125</v>
      </c>
      <c r="AO513" s="98" t="s">
        <v>97</v>
      </c>
      <c r="AP513" s="33" t="s">
        <v>169</v>
      </c>
      <c r="AQ513">
        <v>21104.573296589999</v>
      </c>
      <c r="AR513" t="s">
        <v>5604</v>
      </c>
      <c r="AS513" t="s">
        <v>11225</v>
      </c>
      <c r="AT513" t="s">
        <v>12173</v>
      </c>
      <c r="AU513">
        <v>98.412400000000005</v>
      </c>
      <c r="AV513" s="98">
        <v>1.7097154529111114</v>
      </c>
      <c r="AW513">
        <v>113.96550000000001</v>
      </c>
      <c r="AX513" s="98">
        <v>3.2588938092933333</v>
      </c>
      <c r="AY513">
        <v>1.6229999999999999E-4</v>
      </c>
      <c r="AZ513">
        <v>103.1371</v>
      </c>
      <c r="BA513" s="98">
        <v>2.4454117221422225</v>
      </c>
      <c r="BB513">
        <v>257</v>
      </c>
      <c r="BC513" s="98">
        <v>3.8412227930711116</v>
      </c>
      <c r="BD513">
        <v>14.42216397</v>
      </c>
      <c r="BE513" s="96">
        <f t="shared" si="58"/>
        <v>7129.3228533655165</v>
      </c>
      <c r="BF513" s="96">
        <f t="shared" si="59"/>
        <v>759.47994246461712</v>
      </c>
      <c r="BG513" s="96">
        <f t="shared" si="60"/>
        <v>757.16576426641586</v>
      </c>
      <c r="BH513">
        <v>7135.5142597257609</v>
      </c>
      <c r="BI513">
        <v>1.267125214682901E-3</v>
      </c>
      <c r="BJ513">
        <v>1.717526277070089</v>
      </c>
      <c r="BK513">
        <v>1.989073208609792</v>
      </c>
      <c r="BL513">
        <v>1.2364038582079211</v>
      </c>
      <c r="BM513">
        <v>5.0491749570139959</v>
      </c>
      <c r="BN513">
        <v>1.7176204501096579</v>
      </c>
      <c r="BO513">
        <v>1.989073209133662</v>
      </c>
      <c r="BP513">
        <v>1.428763943070604E-3</v>
      </c>
      <c r="BQ513">
        <v>1.2364038582079211</v>
      </c>
      <c r="BR513">
        <v>7126.4405815009832</v>
      </c>
      <c r="BS513" s="96">
        <v>658.7715633390153</v>
      </c>
      <c r="BT513" s="96">
        <v>630.39365265292872</v>
      </c>
      <c r="BU513">
        <v>5.0491749570139959</v>
      </c>
      <c r="BV513" s="65" t="str">
        <f t="shared" si="62"/>
        <v>sunsynchronous observation</v>
      </c>
      <c r="BW513" s="32" t="s">
        <v>1120</v>
      </c>
      <c r="BX513" s="98">
        <v>2</v>
      </c>
      <c r="BY513" s="98">
        <v>2</v>
      </c>
      <c r="BZ513" s="98">
        <v>8</v>
      </c>
      <c r="CA513" s="98">
        <v>21.328600000000002</v>
      </c>
      <c r="CB513" s="98">
        <v>4</v>
      </c>
      <c r="CC513" s="98">
        <v>10.846</v>
      </c>
      <c r="CD513" s="98">
        <v>2</v>
      </c>
      <c r="CE513" s="98">
        <v>2</v>
      </c>
      <c r="CF513" s="33">
        <v>8</v>
      </c>
      <c r="CG513" s="32">
        <v>3000</v>
      </c>
      <c r="CH513" s="98">
        <v>3000</v>
      </c>
      <c r="CI513" s="98">
        <v>3000</v>
      </c>
      <c r="CJ513" s="98">
        <f>Population!$CG513-Population!$CI513</f>
        <v>0</v>
      </c>
      <c r="CK513" s="120">
        <f>_xlfn.DAYS(Entries!$AY$2,Population!H513)</f>
        <v>1703</v>
      </c>
      <c r="CL513" s="120">
        <f t="shared" si="63"/>
        <v>2920</v>
      </c>
      <c r="CM513" s="122">
        <f>Entries!$AY$5</f>
        <v>0.15</v>
      </c>
      <c r="CN513" s="122">
        <f t="shared" si="61"/>
        <v>0</v>
      </c>
      <c r="CO513" s="121">
        <f t="shared" si="64"/>
        <v>0.50426369863013698</v>
      </c>
      <c r="CP513" s="32"/>
      <c r="CQ513" s="19">
        <v>4</v>
      </c>
      <c r="CR513" s="98" t="s">
        <v>118</v>
      </c>
      <c r="CS513" s="98"/>
      <c r="CT513" s="33"/>
      <c r="CU513" s="32" t="s">
        <v>1950</v>
      </c>
      <c r="CV513" s="98" t="s">
        <v>763</v>
      </c>
      <c r="CW513" s="98" t="s">
        <v>576</v>
      </c>
      <c r="CX513" s="98" t="s">
        <v>1977</v>
      </c>
      <c r="CY513" s="98" t="s">
        <v>107</v>
      </c>
      <c r="CZ513" s="98" t="s">
        <v>151</v>
      </c>
      <c r="DA513" s="33"/>
      <c r="DB513" s="17" t="s">
        <v>15463</v>
      </c>
      <c r="DC513" s="17" t="s">
        <v>15500</v>
      </c>
      <c r="DD513" s="17">
        <v>1</v>
      </c>
      <c r="DE513" s="17">
        <v>1</v>
      </c>
      <c r="DF513" s="17">
        <v>10</v>
      </c>
      <c r="DG513" s="23" t="s">
        <v>11177</v>
      </c>
      <c r="DH513" s="145"/>
    </row>
    <row r="514" spans="1:112" s="17" customFormat="1" x14ac:dyDescent="0.25">
      <c r="A514" s="30" t="s">
        <v>1992</v>
      </c>
      <c r="B514" s="96">
        <v>0</v>
      </c>
      <c r="C514" s="148" t="s">
        <v>15461</v>
      </c>
      <c r="D514" s="96"/>
      <c r="E514" s="96">
        <v>43484</v>
      </c>
      <c r="F514" s="96" t="s">
        <v>1993</v>
      </c>
      <c r="G514" s="31">
        <v>55821</v>
      </c>
      <c r="H514" s="43">
        <v>43253</v>
      </c>
      <c r="I514" s="96" t="s">
        <v>784</v>
      </c>
      <c r="J514" s="96"/>
      <c r="K514" s="96"/>
      <c r="L514" s="96" t="s">
        <v>839</v>
      </c>
      <c r="M514" s="124" t="s">
        <v>326</v>
      </c>
      <c r="N514" s="96" t="s">
        <v>326</v>
      </c>
      <c r="O514" s="124" t="s">
        <v>576</v>
      </c>
      <c r="P514" s="96" t="str">
        <f>VLOOKUP(N514,Entries!J:K,2,FALSE)</f>
        <v>PEOPLES REPUBLIC OF CHINA</v>
      </c>
      <c r="Q514" s="123" t="s">
        <v>673</v>
      </c>
      <c r="R514" s="30" t="s">
        <v>673</v>
      </c>
      <c r="S514" s="96" t="s">
        <v>326</v>
      </c>
      <c r="T514" s="124" t="s">
        <v>576</v>
      </c>
      <c r="U514" s="125" t="s">
        <v>141</v>
      </c>
      <c r="V514" s="31" t="s">
        <v>141</v>
      </c>
      <c r="W514" s="64">
        <f>IF(VLOOKUP(R514,Entries!N:P,3,FALSE)=V514,1,VLOOKUP(R514,Entries!N:P,3,FALSE))</f>
        <v>1</v>
      </c>
      <c r="X514" s="124"/>
      <c r="Y514" s="124"/>
      <c r="Z514" s="96"/>
      <c r="AA514" s="96"/>
      <c r="AB514" s="96"/>
      <c r="AC514" s="96" t="s">
        <v>142</v>
      </c>
      <c r="AD514" s="96" t="s">
        <v>329</v>
      </c>
      <c r="AE514" s="96" t="s">
        <v>94</v>
      </c>
      <c r="AF514" s="96" t="s">
        <v>94</v>
      </c>
      <c r="AG514" s="96" t="s">
        <v>650</v>
      </c>
      <c r="AH514" s="96"/>
      <c r="AI514" s="96"/>
      <c r="AJ514" s="96">
        <v>8</v>
      </c>
      <c r="AK514" s="96" t="s">
        <v>95</v>
      </c>
      <c r="AL514" s="96"/>
      <c r="AM514" s="31"/>
      <c r="AN514" s="30" t="s">
        <v>125</v>
      </c>
      <c r="AO514" s="96" t="s">
        <v>97</v>
      </c>
      <c r="AP514" s="31" t="s">
        <v>97</v>
      </c>
      <c r="AQ514">
        <v>21104.597801619999</v>
      </c>
      <c r="AR514" t="s">
        <v>11543</v>
      </c>
      <c r="AS514" t="s">
        <v>11225</v>
      </c>
      <c r="AT514" t="s">
        <v>12174</v>
      </c>
      <c r="AU514">
        <v>97.959500000000006</v>
      </c>
      <c r="AV514" s="96">
        <v>1.7006537053200002</v>
      </c>
      <c r="AW514">
        <v>186.7209</v>
      </c>
      <c r="AX514" s="96">
        <v>3.2123092359199998</v>
      </c>
      <c r="AY514">
        <v>1.0355E-3</v>
      </c>
      <c r="AZ514">
        <v>140.11179999999999</v>
      </c>
      <c r="BA514" s="96">
        <v>3.5583713026800008</v>
      </c>
      <c r="BB514">
        <v>220.08590000000001</v>
      </c>
      <c r="BC514" s="96">
        <v>4.6187982289911114</v>
      </c>
      <c r="BD514">
        <v>14.76500023</v>
      </c>
      <c r="BE514" s="96">
        <f t="shared" si="58"/>
        <v>7018.531652392071</v>
      </c>
      <c r="BF514" s="96">
        <f t="shared" si="59"/>
        <v>654.79934191812299</v>
      </c>
      <c r="BG514" s="96">
        <f t="shared" si="60"/>
        <v>640.26396286601903</v>
      </c>
      <c r="BH514">
        <v>7024.811472858285</v>
      </c>
      <c r="BI514">
        <v>1.752323203616206E-3</v>
      </c>
      <c r="BJ514">
        <v>1.7096237719859499</v>
      </c>
      <c r="BK514">
        <v>3.2588944858450288</v>
      </c>
      <c r="BL514">
        <v>1.7603709039729349</v>
      </c>
      <c r="BM514">
        <v>4.5262648782174164</v>
      </c>
      <c r="BN514">
        <v>1.709715855253253</v>
      </c>
      <c r="BO514">
        <v>3.258894488179402</v>
      </c>
      <c r="BP514">
        <v>2.0224913789585212E-3</v>
      </c>
      <c r="BQ514">
        <v>1.7603709039729349</v>
      </c>
      <c r="BR514">
        <v>7015.5826079959716</v>
      </c>
      <c r="BS514" s="96">
        <v>515.62719505423593</v>
      </c>
      <c r="BT514" s="96">
        <v>496.58973728324145</v>
      </c>
      <c r="BU514">
        <v>4.5262648782174164</v>
      </c>
      <c r="BV514" s="60" t="str">
        <f t="shared" si="62"/>
        <v>sunsynchronous observation</v>
      </c>
      <c r="BW514" s="30" t="s">
        <v>170</v>
      </c>
      <c r="BX514" s="96">
        <v>1.5</v>
      </c>
      <c r="BY514" s="96">
        <v>1.9</v>
      </c>
      <c r="BZ514" s="96">
        <v>4</v>
      </c>
      <c r="CA514" s="96">
        <v>7.6162000000000001</v>
      </c>
      <c r="CB514" s="96">
        <v>2.25</v>
      </c>
      <c r="CC514" s="96">
        <v>4.9912999999999998</v>
      </c>
      <c r="CD514" s="96">
        <v>1.9</v>
      </c>
      <c r="CE514" s="96">
        <v>1.5</v>
      </c>
      <c r="CF514" s="31">
        <v>4</v>
      </c>
      <c r="CG514" s="30">
        <v>1064</v>
      </c>
      <c r="CH514" s="96">
        <v>1064</v>
      </c>
      <c r="CI514" s="96">
        <v>900</v>
      </c>
      <c r="CJ514" s="96">
        <f>Population!$CG514-Population!$CI514</f>
        <v>164</v>
      </c>
      <c r="CK514" s="118">
        <f>_xlfn.DAYS(Entries!$AY$2,Population!H514)</f>
        <v>1041</v>
      </c>
      <c r="CL514" s="118">
        <f t="shared" si="63"/>
        <v>2920</v>
      </c>
      <c r="CM514" s="117">
        <f>Entries!$AY$5</f>
        <v>0.15</v>
      </c>
      <c r="CN514" s="117">
        <f t="shared" si="61"/>
        <v>0.15413533834586465</v>
      </c>
      <c r="CO514" s="119">
        <f t="shared" si="64"/>
        <v>0.69696917808219183</v>
      </c>
      <c r="CP514" s="30"/>
      <c r="CQ514" s="19">
        <v>4</v>
      </c>
      <c r="CR514" s="96" t="s">
        <v>118</v>
      </c>
      <c r="CS514" s="96"/>
      <c r="CT514" s="31"/>
      <c r="CU514" s="30" t="s">
        <v>1994</v>
      </c>
      <c r="CV514" s="96" t="s">
        <v>1968</v>
      </c>
      <c r="CW514" s="96" t="s">
        <v>576</v>
      </c>
      <c r="CX514" s="96" t="s">
        <v>809</v>
      </c>
      <c r="CY514" s="96" t="s">
        <v>150</v>
      </c>
      <c r="CZ514" s="96" t="s">
        <v>151</v>
      </c>
      <c r="DA514" s="31"/>
      <c r="DB514" s="17" t="s">
        <v>15463</v>
      </c>
      <c r="DC514" s="17" t="s">
        <v>15500</v>
      </c>
      <c r="DD514" s="17">
        <v>1</v>
      </c>
      <c r="DE514" s="17">
        <v>1</v>
      </c>
      <c r="DF514" s="17">
        <v>10</v>
      </c>
      <c r="DG514" s="23" t="s">
        <v>11177</v>
      </c>
      <c r="DH514" s="145"/>
    </row>
    <row r="515" spans="1:112" s="17" customFormat="1" x14ac:dyDescent="0.25">
      <c r="A515" s="32" t="s">
        <v>1995</v>
      </c>
      <c r="B515" s="98">
        <v>0</v>
      </c>
      <c r="C515" s="64" t="s">
        <v>15461</v>
      </c>
      <c r="D515" s="98"/>
      <c r="E515" s="98">
        <v>44703</v>
      </c>
      <c r="F515" s="98" t="s">
        <v>1996</v>
      </c>
      <c r="G515" s="33">
        <v>61584</v>
      </c>
      <c r="H515" s="44">
        <v>43772</v>
      </c>
      <c r="I515" s="98" t="s">
        <v>619</v>
      </c>
      <c r="J515" s="98"/>
      <c r="K515" s="98"/>
      <c r="L515" s="98" t="s">
        <v>620</v>
      </c>
      <c r="M515" t="s">
        <v>326</v>
      </c>
      <c r="N515" s="98" t="s">
        <v>326</v>
      </c>
      <c r="O515" t="s">
        <v>11124</v>
      </c>
      <c r="P515" s="64" t="str">
        <f>VLOOKUP(N515,Entries!J:K,2,FALSE)</f>
        <v>PEOPLES REPUBLIC OF CHINA</v>
      </c>
      <c r="Q515" s="38" t="s">
        <v>1997</v>
      </c>
      <c r="R515" s="32" t="s">
        <v>1997</v>
      </c>
      <c r="S515" s="98" t="s">
        <v>326</v>
      </c>
      <c r="T515" t="s">
        <v>576</v>
      </c>
      <c r="U515" s="39" t="s">
        <v>141</v>
      </c>
      <c r="V515" s="33" t="s">
        <v>141</v>
      </c>
      <c r="W515" s="64">
        <f>IF(VLOOKUP(R515,Entries!N:P,3,FALSE)=V515,1,VLOOKUP(R515,Entries!N:P,3,FALSE))</f>
        <v>1</v>
      </c>
      <c r="X515"/>
      <c r="Y515"/>
      <c r="Z515" s="98"/>
      <c r="AA515" s="98"/>
      <c r="AB515" s="98"/>
      <c r="AC515" s="98" t="s">
        <v>142</v>
      </c>
      <c r="AD515" s="98" t="s">
        <v>329</v>
      </c>
      <c r="AE515" s="98" t="s">
        <v>94</v>
      </c>
      <c r="AF515" s="98" t="s">
        <v>94</v>
      </c>
      <c r="AG515" s="64" t="s">
        <v>650</v>
      </c>
      <c r="AH515" s="98"/>
      <c r="AI515" s="98"/>
      <c r="AJ515" s="19">
        <v>5</v>
      </c>
      <c r="AK515" s="98" t="s">
        <v>118</v>
      </c>
      <c r="AL515" s="98"/>
      <c r="AM515" s="33"/>
      <c r="AN515" s="32" t="s">
        <v>96</v>
      </c>
      <c r="AO515" s="98" t="s">
        <v>97</v>
      </c>
      <c r="AP515" s="33" t="s">
        <v>97</v>
      </c>
      <c r="AQ515">
        <v>21104.556400469999</v>
      </c>
      <c r="AR515" t="s">
        <v>12175</v>
      </c>
      <c r="AS515" t="s">
        <v>11225</v>
      </c>
      <c r="AT515" t="s">
        <v>12176</v>
      </c>
      <c r="AU515">
        <v>97.440299999999993</v>
      </c>
      <c r="AV515" s="98">
        <v>1.7017637344933336</v>
      </c>
      <c r="AW515">
        <v>184.05179999999999</v>
      </c>
      <c r="AX515" s="98">
        <v>4.055845886537778</v>
      </c>
      <c r="AY515">
        <v>8.2089999999999995E-4</v>
      </c>
      <c r="AZ515">
        <v>203.87970000000001</v>
      </c>
      <c r="BA515" s="98">
        <v>2.7470412060488889</v>
      </c>
      <c r="BB515">
        <v>264.6377</v>
      </c>
      <c r="BC515" s="98">
        <v>4.2404283791688888</v>
      </c>
      <c r="BD515">
        <v>15.2127515</v>
      </c>
      <c r="BE515" s="96">
        <f t="shared" ref="BE515:BE578" si="65">(((((24*60*60/BD515)^2)*3.986004418*(10^(14)))/(4*3.141592*3.141592))^(1/3))/1000</f>
        <v>6880.1312118949709</v>
      </c>
      <c r="BF515" s="96">
        <f t="shared" ref="BF515:BF578" si="66">$BE515*(1+$AY515)-6371</f>
        <v>514.77911160681469</v>
      </c>
      <c r="BG515" s="96">
        <f t="shared" ref="BG515:BG578" si="67">$BE515*(1-$AY515)-6371</f>
        <v>503.48331218312615</v>
      </c>
      <c r="BH515">
        <v>6869.5509602310194</v>
      </c>
      <c r="BI515">
        <v>6.6274078317816456E-4</v>
      </c>
      <c r="BJ515">
        <v>1.700725749526435</v>
      </c>
      <c r="BK515">
        <v>3.212364238711245</v>
      </c>
      <c r="BL515">
        <v>4.7270639841606741</v>
      </c>
      <c r="BM515">
        <v>3.449494999574124</v>
      </c>
      <c r="BN515">
        <v>1.7006540206158469</v>
      </c>
      <c r="BO515">
        <v>3.212309874801405</v>
      </c>
      <c r="BP515">
        <v>1.3841178937810789E-3</v>
      </c>
      <c r="BQ515">
        <v>4.7270639841606741</v>
      </c>
      <c r="BR515">
        <v>6877.1084661687391</v>
      </c>
      <c r="BS515" s="96">
        <v>511.58058236950546</v>
      </c>
      <c r="BT515" s="96">
        <v>487.19290812446616</v>
      </c>
      <c r="BU515">
        <v>3.449494999574124</v>
      </c>
      <c r="BV515" s="65" t="str">
        <f t="shared" si="62"/>
        <v>sunsynchronous observation</v>
      </c>
      <c r="BW515" s="32" t="s">
        <v>338</v>
      </c>
      <c r="BX515" s="98">
        <v>2</v>
      </c>
      <c r="BY515" s="98">
        <v>2</v>
      </c>
      <c r="BZ515" s="98">
        <v>8</v>
      </c>
      <c r="CA515" s="98">
        <v>16.528400000000001</v>
      </c>
      <c r="CB515" s="98">
        <v>4</v>
      </c>
      <c r="CC515" s="98">
        <v>9.2307000000000006</v>
      </c>
      <c r="CD515" s="98">
        <v>2</v>
      </c>
      <c r="CE515" s="98">
        <v>2</v>
      </c>
      <c r="CF515" s="33">
        <v>8</v>
      </c>
      <c r="CG515" s="32">
        <v>2400</v>
      </c>
      <c r="CH515" s="98">
        <v>2400</v>
      </c>
      <c r="CI515" s="98">
        <v>2200</v>
      </c>
      <c r="CJ515" s="98">
        <f>Population!$CG515-Population!$CI515</f>
        <v>200</v>
      </c>
      <c r="CK515" s="120">
        <f>_xlfn.DAYS(Entries!$AY$2,Population!H515)</f>
        <v>522</v>
      </c>
      <c r="CL515" s="120">
        <f t="shared" si="63"/>
        <v>1825</v>
      </c>
      <c r="CM515" s="122">
        <f>Entries!$AY$5</f>
        <v>0.15</v>
      </c>
      <c r="CN515" s="122">
        <f t="shared" si="61"/>
        <v>8.3333333333333329E-2</v>
      </c>
      <c r="CO515" s="121">
        <f t="shared" si="64"/>
        <v>0.75687671232876719</v>
      </c>
      <c r="CP515" s="32"/>
      <c r="CQ515" s="19">
        <v>1</v>
      </c>
      <c r="CR515" s="98" t="s">
        <v>118</v>
      </c>
      <c r="CS515" s="98"/>
      <c r="CT515" s="33"/>
      <c r="CU515" s="32" t="s">
        <v>1950</v>
      </c>
      <c r="CV515" s="98" t="s">
        <v>763</v>
      </c>
      <c r="CW515" s="98" t="s">
        <v>576</v>
      </c>
      <c r="CX515" s="98" t="s">
        <v>1981</v>
      </c>
      <c r="CY515" s="98" t="s">
        <v>107</v>
      </c>
      <c r="CZ515" s="98" t="s">
        <v>1998</v>
      </c>
      <c r="DA515" s="33"/>
      <c r="DB515" s="17" t="s">
        <v>15463</v>
      </c>
      <c r="DC515" s="17" t="s">
        <v>15500</v>
      </c>
      <c r="DD515" s="17">
        <v>1</v>
      </c>
      <c r="DE515" s="17">
        <v>1</v>
      </c>
      <c r="DF515" s="17">
        <v>10</v>
      </c>
      <c r="DG515" s="23" t="s">
        <v>11177</v>
      </c>
      <c r="DH515" s="145"/>
    </row>
    <row r="516" spans="1:112" s="17" customFormat="1" x14ac:dyDescent="0.25">
      <c r="A516" s="30" t="s">
        <v>1999</v>
      </c>
      <c r="B516" s="96">
        <v>0</v>
      </c>
      <c r="C516" s="148" t="s">
        <v>15461</v>
      </c>
      <c r="D516" s="96"/>
      <c r="E516" s="96">
        <v>40701</v>
      </c>
      <c r="F516" s="96" t="s">
        <v>2000</v>
      </c>
      <c r="G516" s="31">
        <v>40698</v>
      </c>
      <c r="H516" s="43">
        <v>42181</v>
      </c>
      <c r="I516" s="96" t="s">
        <v>619</v>
      </c>
      <c r="J516" s="96"/>
      <c r="K516" s="96"/>
      <c r="L516" s="96" t="s">
        <v>620</v>
      </c>
      <c r="M516" s="124" t="s">
        <v>326</v>
      </c>
      <c r="N516" s="96" t="s">
        <v>326</v>
      </c>
      <c r="O516" s="124" t="s">
        <v>576</v>
      </c>
      <c r="P516" s="96" t="str">
        <f>VLOOKUP(N516,Entries!J:K,2,FALSE)</f>
        <v>PEOPLES REPUBLIC OF CHINA</v>
      </c>
      <c r="Q516" s="123" t="s">
        <v>1980</v>
      </c>
      <c r="R516" s="30" t="s">
        <v>1980</v>
      </c>
      <c r="S516" s="96" t="s">
        <v>326</v>
      </c>
      <c r="T516" s="124" t="s">
        <v>576</v>
      </c>
      <c r="U516" s="125" t="s">
        <v>180</v>
      </c>
      <c r="V516" s="31" t="s">
        <v>180</v>
      </c>
      <c r="W516" s="64">
        <f>IF(VLOOKUP(R516,Entries!N:P,3,FALSE)=V516,1,VLOOKUP(R516,Entries!N:P,3,FALSE))</f>
        <v>1</v>
      </c>
      <c r="X516" s="124"/>
      <c r="Y516" s="124"/>
      <c r="Z516" s="96"/>
      <c r="AA516" s="96"/>
      <c r="AB516" s="96"/>
      <c r="AC516" s="96" t="s">
        <v>142</v>
      </c>
      <c r="AD516" s="96" t="s">
        <v>329</v>
      </c>
      <c r="AE516" s="96" t="s">
        <v>180</v>
      </c>
      <c r="AF516" s="96" t="s">
        <v>94</v>
      </c>
      <c r="AG516" s="96" t="s">
        <v>11112</v>
      </c>
      <c r="AH516" s="96"/>
      <c r="AI516" s="96"/>
      <c r="AJ516" s="96">
        <v>8</v>
      </c>
      <c r="AK516" s="96" t="s">
        <v>95</v>
      </c>
      <c r="AL516" s="96"/>
      <c r="AM516" s="31"/>
      <c r="AN516" s="30" t="s">
        <v>96</v>
      </c>
      <c r="AO516" s="96" t="s">
        <v>97</v>
      </c>
      <c r="AP516" s="31" t="s">
        <v>97</v>
      </c>
      <c r="AQ516">
        <v>21104.470795839999</v>
      </c>
      <c r="AR516" t="s">
        <v>12177</v>
      </c>
      <c r="AS516" t="s">
        <v>11225</v>
      </c>
      <c r="AT516" t="s">
        <v>12178</v>
      </c>
      <c r="AU516">
        <v>97.503900000000002</v>
      </c>
      <c r="AV516" s="96">
        <v>1.7079579067200001</v>
      </c>
      <c r="AW516">
        <v>232.38290000000001</v>
      </c>
      <c r="AX516" s="96">
        <v>3.1823000510044448</v>
      </c>
      <c r="AY516">
        <v>8.2070000000000005E-4</v>
      </c>
      <c r="AZ516">
        <v>157.3939</v>
      </c>
      <c r="BA516" s="96">
        <v>2.693756315071111</v>
      </c>
      <c r="BB516">
        <v>242.95869999999999</v>
      </c>
      <c r="BC516" s="96">
        <v>3.5944804120622225</v>
      </c>
      <c r="BD516">
        <v>15.23505576</v>
      </c>
      <c r="BE516" s="96">
        <f t="shared" si="65"/>
        <v>6873.4145226251649</v>
      </c>
      <c r="BF516" s="96">
        <f t="shared" si="66"/>
        <v>508.05553392388356</v>
      </c>
      <c r="BG516" s="96">
        <f t="shared" si="67"/>
        <v>496.77351132644617</v>
      </c>
      <c r="BH516">
        <v>6871.9752232014234</v>
      </c>
      <c r="BI516">
        <v>2.0123476847184788E-3</v>
      </c>
      <c r="BJ516">
        <v>1.7017488988431391</v>
      </c>
      <c r="BK516">
        <v>4.055756636338133</v>
      </c>
      <c r="BL516">
        <v>2.346833066314201</v>
      </c>
      <c r="BM516">
        <v>4.6416439360239661</v>
      </c>
      <c r="BN516">
        <v>1.70176409616119</v>
      </c>
      <c r="BO516">
        <v>4.0558467791651029</v>
      </c>
      <c r="BP516">
        <v>1.7748399871311651E-3</v>
      </c>
      <c r="BQ516">
        <v>2.346833066314201</v>
      </c>
      <c r="BR516">
        <v>6870.3867452469858</v>
      </c>
      <c r="BS516" s="96">
        <v>673.42838383464459</v>
      </c>
      <c r="BT516" s="96">
        <v>616.88231011756125</v>
      </c>
      <c r="BU516">
        <v>4.6416439360239661</v>
      </c>
      <c r="BV516" s="60" t="str">
        <f t="shared" si="62"/>
        <v>Earth Observation</v>
      </c>
      <c r="BW516" s="30" t="s">
        <v>338</v>
      </c>
      <c r="BX516" s="96">
        <v>2</v>
      </c>
      <c r="BY516" s="96">
        <v>2</v>
      </c>
      <c r="BZ516" s="96">
        <v>8</v>
      </c>
      <c r="CA516" s="96">
        <v>16.528400000000001</v>
      </c>
      <c r="CB516" s="96">
        <v>4</v>
      </c>
      <c r="CC516" s="96">
        <v>9.2307000000000006</v>
      </c>
      <c r="CD516" s="96">
        <v>2</v>
      </c>
      <c r="CE516" s="96">
        <v>2</v>
      </c>
      <c r="CF516" s="31">
        <v>8</v>
      </c>
      <c r="CG516" s="30">
        <v>3000</v>
      </c>
      <c r="CH516" s="96">
        <v>3000</v>
      </c>
      <c r="CI516" s="96">
        <v>3000</v>
      </c>
      <c r="CJ516" s="96">
        <f>Population!$CG516-Population!$CI516</f>
        <v>0</v>
      </c>
      <c r="CK516" s="118">
        <f>_xlfn.DAYS(Entries!$AY$2,Population!H516)</f>
        <v>2113</v>
      </c>
      <c r="CL516" s="118">
        <f t="shared" si="63"/>
        <v>2920</v>
      </c>
      <c r="CM516" s="117">
        <f>Entries!$AY$5</f>
        <v>0.15</v>
      </c>
      <c r="CN516" s="117">
        <f t="shared" si="61"/>
        <v>0</v>
      </c>
      <c r="CO516" s="119">
        <f t="shared" si="64"/>
        <v>0.38491438356164387</v>
      </c>
      <c r="CP516" s="30"/>
      <c r="CQ516" s="19">
        <v>4</v>
      </c>
      <c r="CR516" s="96" t="s">
        <v>118</v>
      </c>
      <c r="CS516" s="96"/>
      <c r="CT516" s="31"/>
      <c r="CU516" s="30" t="s">
        <v>1950</v>
      </c>
      <c r="CV516" s="96" t="s">
        <v>1511</v>
      </c>
      <c r="CW516" s="96" t="s">
        <v>576</v>
      </c>
      <c r="CX516" s="96" t="s">
        <v>1981</v>
      </c>
      <c r="CY516" s="96" t="s">
        <v>107</v>
      </c>
      <c r="CZ516" s="96" t="s">
        <v>1488</v>
      </c>
      <c r="DA516" s="31"/>
      <c r="DB516" s="17" t="s">
        <v>15463</v>
      </c>
      <c r="DC516" s="17" t="s">
        <v>15500</v>
      </c>
      <c r="DD516" s="17">
        <v>1</v>
      </c>
      <c r="DE516" s="17">
        <v>1</v>
      </c>
      <c r="DF516" s="17">
        <v>10</v>
      </c>
      <c r="DG516" s="23" t="s">
        <v>11177</v>
      </c>
      <c r="DH516" s="145"/>
    </row>
    <row r="517" spans="1:112" s="17" customFormat="1" x14ac:dyDescent="0.25">
      <c r="A517" s="32" t="s">
        <v>2001</v>
      </c>
      <c r="B517" s="98">
        <v>0</v>
      </c>
      <c r="C517" s="64" t="s">
        <v>15461</v>
      </c>
      <c r="D517" s="98"/>
      <c r="E517" s="98">
        <v>40894</v>
      </c>
      <c r="F517" s="98" t="s">
        <v>2002</v>
      </c>
      <c r="G517" s="33">
        <v>40891</v>
      </c>
      <c r="H517" s="44">
        <v>42261</v>
      </c>
      <c r="I517" s="98" t="s">
        <v>784</v>
      </c>
      <c r="J517" s="98"/>
      <c r="K517" s="98"/>
      <c r="L517" s="98" t="s">
        <v>839</v>
      </c>
      <c r="M517" t="s">
        <v>326</v>
      </c>
      <c r="N517" s="98" t="s">
        <v>326</v>
      </c>
      <c r="O517" t="s">
        <v>576</v>
      </c>
      <c r="P517" s="64" t="str">
        <f>VLOOKUP(N517,Entries!J:K,2,FALSE)</f>
        <v>PEOPLES REPUBLIC OF CHINA</v>
      </c>
      <c r="Q517" s="38" t="s">
        <v>1965</v>
      </c>
      <c r="R517" s="32" t="s">
        <v>1965</v>
      </c>
      <c r="S517" s="98" t="s">
        <v>326</v>
      </c>
      <c r="T517" t="s">
        <v>576</v>
      </c>
      <c r="U517" s="39" t="s">
        <v>141</v>
      </c>
      <c r="V517" s="33" t="s">
        <v>141</v>
      </c>
      <c r="W517" s="64">
        <f>IF(VLOOKUP(R517,Entries!N:P,3,FALSE)=V517,1,VLOOKUP(R517,Entries!N:P,3,FALSE))</f>
        <v>1</v>
      </c>
      <c r="X517"/>
      <c r="Y517"/>
      <c r="Z517" s="98"/>
      <c r="AA517" s="98"/>
      <c r="AB517" s="98"/>
      <c r="AC517" s="98" t="s">
        <v>142</v>
      </c>
      <c r="AD517" s="98" t="s">
        <v>329</v>
      </c>
      <c r="AE517" s="98" t="s">
        <v>94</v>
      </c>
      <c r="AF517" s="98" t="s">
        <v>94</v>
      </c>
      <c r="AG517" s="64" t="s">
        <v>650</v>
      </c>
      <c r="AH517" s="98"/>
      <c r="AI517" s="98"/>
      <c r="AJ517" s="98">
        <v>8</v>
      </c>
      <c r="AK517" s="98" t="s">
        <v>95</v>
      </c>
      <c r="AL517" s="98"/>
      <c r="AM517" s="33"/>
      <c r="AN517" s="32" t="s">
        <v>125</v>
      </c>
      <c r="AO517" s="98" t="s">
        <v>97</v>
      </c>
      <c r="AP517" s="33" t="s">
        <v>97</v>
      </c>
      <c r="AQ517">
        <v>21104.502157970001</v>
      </c>
      <c r="AR517" t="s">
        <v>12179</v>
      </c>
      <c r="AS517" t="s">
        <v>11225</v>
      </c>
      <c r="AT517" t="s">
        <v>12180</v>
      </c>
      <c r="AU517">
        <v>97.858800000000002</v>
      </c>
      <c r="AV517" s="98">
        <v>1.6986727570311113</v>
      </c>
      <c r="AW517">
        <v>182.33240000000001</v>
      </c>
      <c r="AX517" s="98">
        <v>4.3240715208400005</v>
      </c>
      <c r="AY517">
        <v>3.3779999999999999E-3</v>
      </c>
      <c r="AZ517">
        <v>154.3409</v>
      </c>
      <c r="BA517" s="98">
        <v>3.7495720824577776</v>
      </c>
      <c r="BB517">
        <v>205.9486</v>
      </c>
      <c r="BC517" s="98">
        <v>4.0232571055244444</v>
      </c>
      <c r="BD517">
        <v>14.763179920000001</v>
      </c>
      <c r="BE517" s="96">
        <f t="shared" si="65"/>
        <v>7019.108566981361</v>
      </c>
      <c r="BF517" s="96">
        <f t="shared" si="66"/>
        <v>671.81911572062472</v>
      </c>
      <c r="BG517" s="96">
        <f t="shared" si="67"/>
        <v>624.39801824209826</v>
      </c>
      <c r="BH517">
        <v>7025.3603840979176</v>
      </c>
      <c r="BI517">
        <v>3.6091775663291588E-3</v>
      </c>
      <c r="BJ517">
        <v>1.7078673729347711</v>
      </c>
      <c r="BK517">
        <v>3.182300713133321</v>
      </c>
      <c r="BL517">
        <v>2.368570357921242</v>
      </c>
      <c r="BM517">
        <v>3.919664934157896</v>
      </c>
      <c r="BN517">
        <v>1.7079583075556659</v>
      </c>
      <c r="BO517">
        <v>3.1823007151661988</v>
      </c>
      <c r="BP517">
        <v>4.0297050821040759E-3</v>
      </c>
      <c r="BQ517">
        <v>2.4629604200896869</v>
      </c>
      <c r="BR517">
        <v>7016.1553469761029</v>
      </c>
      <c r="BS517" s="96">
        <v>508.11577282904727</v>
      </c>
      <c r="BT517" s="96">
        <v>489.60454742328238</v>
      </c>
      <c r="BU517">
        <v>3.919664934157896</v>
      </c>
      <c r="BV517" s="65" t="str">
        <f t="shared" si="62"/>
        <v>sunsynchronous observation</v>
      </c>
      <c r="BW517" s="32" t="s">
        <v>170</v>
      </c>
      <c r="BX517" s="98">
        <v>1.5</v>
      </c>
      <c r="BY517" s="98">
        <v>1.9</v>
      </c>
      <c r="BZ517" s="98">
        <v>4</v>
      </c>
      <c r="CA517" s="98">
        <v>7.6162000000000001</v>
      </c>
      <c r="CB517" s="98">
        <v>2.25</v>
      </c>
      <c r="CC517" s="98">
        <v>4.9912999999999998</v>
      </c>
      <c r="CD517" s="98">
        <v>1.9</v>
      </c>
      <c r="CE517" s="98">
        <v>1.5</v>
      </c>
      <c r="CF517" s="33">
        <v>4</v>
      </c>
      <c r="CG517" s="32">
        <v>1080</v>
      </c>
      <c r="CH517" s="98">
        <v>1080</v>
      </c>
      <c r="CI517" s="98">
        <v>900</v>
      </c>
      <c r="CJ517" s="98">
        <f>Population!$CG517-Population!$CI517</f>
        <v>180</v>
      </c>
      <c r="CK517" s="120">
        <f>_xlfn.DAYS(Entries!$AY$2,Population!H517)</f>
        <v>2033</v>
      </c>
      <c r="CL517" s="120">
        <f t="shared" si="63"/>
        <v>2920</v>
      </c>
      <c r="CM517" s="122">
        <f>Entries!$AY$5</f>
        <v>0.15</v>
      </c>
      <c r="CN517" s="122">
        <f t="shared" si="61"/>
        <v>0.16666666666666666</v>
      </c>
      <c r="CO517" s="121">
        <f t="shared" si="64"/>
        <v>0.40820205479452054</v>
      </c>
      <c r="CP517" s="32"/>
      <c r="CQ517" s="19">
        <v>4</v>
      </c>
      <c r="CR517" s="98" t="s">
        <v>118</v>
      </c>
      <c r="CS517" s="98"/>
      <c r="CT517" s="33"/>
      <c r="CU517" s="32" t="s">
        <v>806</v>
      </c>
      <c r="CV517" s="98" t="s">
        <v>1511</v>
      </c>
      <c r="CW517" s="98" t="s">
        <v>576</v>
      </c>
      <c r="CX517" s="98" t="s">
        <v>809</v>
      </c>
      <c r="CY517" s="98" t="s">
        <v>150</v>
      </c>
      <c r="CZ517" s="98" t="s">
        <v>1310</v>
      </c>
      <c r="DA517" s="33"/>
      <c r="DB517" s="17" t="s">
        <v>15463</v>
      </c>
      <c r="DC517" s="17" t="s">
        <v>15500</v>
      </c>
      <c r="DD517" s="17">
        <v>1</v>
      </c>
      <c r="DE517" s="17">
        <v>1</v>
      </c>
      <c r="DF517" s="17">
        <v>10</v>
      </c>
      <c r="DG517" s="23" t="s">
        <v>11177</v>
      </c>
      <c r="DH517" s="145"/>
    </row>
    <row r="518" spans="1:112" s="17" customFormat="1" x14ac:dyDescent="0.25">
      <c r="A518" s="30" t="s">
        <v>2003</v>
      </c>
      <c r="B518" s="96">
        <v>0</v>
      </c>
      <c r="C518" s="148" t="s">
        <v>15461</v>
      </c>
      <c r="D518" s="96"/>
      <c r="E518" s="96">
        <v>45625</v>
      </c>
      <c r="F518" s="96" t="s">
        <v>2004</v>
      </c>
      <c r="G518" s="31">
        <v>63315</v>
      </c>
      <c r="H518" s="43">
        <v>43982</v>
      </c>
      <c r="I518" s="96" t="s">
        <v>784</v>
      </c>
      <c r="J518" s="96"/>
      <c r="K518" s="96"/>
      <c r="L518" s="96" t="s">
        <v>839</v>
      </c>
      <c r="M518" s="124" t="s">
        <v>326</v>
      </c>
      <c r="N518" s="96" t="s">
        <v>326</v>
      </c>
      <c r="O518" s="124" t="s">
        <v>11126</v>
      </c>
      <c r="P518" s="96" t="str">
        <f>VLOOKUP(N518,Entries!J:K,2,FALSE)</f>
        <v>PEOPLES REPUBLIC OF CHINA</v>
      </c>
      <c r="Q518" s="123" t="s">
        <v>1965</v>
      </c>
      <c r="R518" s="30" t="s">
        <v>1965</v>
      </c>
      <c r="S518" s="96" t="s">
        <v>326</v>
      </c>
      <c r="T518" s="124" t="s">
        <v>576</v>
      </c>
      <c r="U518" s="125" t="s">
        <v>141</v>
      </c>
      <c r="V518" s="31" t="s">
        <v>141</v>
      </c>
      <c r="W518" s="64">
        <f>IF(VLOOKUP(R518,Entries!N:P,3,FALSE)=V518,1,VLOOKUP(R518,Entries!N:P,3,FALSE))</f>
        <v>1</v>
      </c>
      <c r="X518" s="124"/>
      <c r="Y518" s="124"/>
      <c r="Z518" s="96"/>
      <c r="AA518" s="96"/>
      <c r="AB518" s="96"/>
      <c r="AC518" s="96" t="s">
        <v>142</v>
      </c>
      <c r="AD518" s="96" t="s">
        <v>329</v>
      </c>
      <c r="AE518" s="96" t="s">
        <v>94</v>
      </c>
      <c r="AF518" s="96" t="s">
        <v>94</v>
      </c>
      <c r="AG518" s="96" t="s">
        <v>650</v>
      </c>
      <c r="AH518" s="96"/>
      <c r="AI518" s="96"/>
      <c r="AJ518" s="19">
        <v>5</v>
      </c>
      <c r="AK518" s="96" t="s">
        <v>118</v>
      </c>
      <c r="AL518" s="96"/>
      <c r="AM518" s="31"/>
      <c r="AN518" s="30" t="s">
        <v>96</v>
      </c>
      <c r="AO518" s="96" t="s">
        <v>97</v>
      </c>
      <c r="AP518" s="31" t="s">
        <v>98</v>
      </c>
      <c r="AQ518">
        <v>21104.49624756</v>
      </c>
      <c r="AR518" t="s">
        <v>12181</v>
      </c>
      <c r="AS518" t="s">
        <v>11225</v>
      </c>
      <c r="AT518" t="s">
        <v>12182</v>
      </c>
      <c r="AU518">
        <v>97.326800000000006</v>
      </c>
      <c r="AV518" s="96">
        <v>1.6990410214266667</v>
      </c>
      <c r="AW518">
        <v>247.75110000000001</v>
      </c>
      <c r="AX518" s="96">
        <v>3.9365247317200001</v>
      </c>
      <c r="AY518">
        <v>1.0832000000000001E-3</v>
      </c>
      <c r="AZ518">
        <v>214.8347</v>
      </c>
      <c r="BA518" s="96">
        <v>5.3925845558933334</v>
      </c>
      <c r="BB518">
        <v>230.51570000000001</v>
      </c>
      <c r="BC518" s="96">
        <v>2.6265332275866666</v>
      </c>
      <c r="BD518">
        <v>15.23680001</v>
      </c>
      <c r="BE518" s="96">
        <f t="shared" si="65"/>
        <v>6872.8899513229535</v>
      </c>
      <c r="BF518" s="96">
        <f t="shared" si="66"/>
        <v>509.33466571822737</v>
      </c>
      <c r="BG518" s="96">
        <f t="shared" si="67"/>
        <v>494.44523692768053</v>
      </c>
      <c r="BH518">
        <v>6860.5354934973511</v>
      </c>
      <c r="BI518">
        <v>1.7287166728895381E-3</v>
      </c>
      <c r="BJ518">
        <v>1.698760420753149</v>
      </c>
      <c r="BK518">
        <v>4.3240576718714587</v>
      </c>
      <c r="BL518">
        <v>4.0129740011055839</v>
      </c>
      <c r="BM518">
        <v>3.7600255699968321</v>
      </c>
      <c r="BN518">
        <v>1.698673063057389</v>
      </c>
      <c r="BO518">
        <v>4.3240724280663798</v>
      </c>
      <c r="BP518">
        <v>1.34727818138184E-3</v>
      </c>
      <c r="BQ518">
        <v>4.0129740011055839</v>
      </c>
      <c r="BR518">
        <v>6869.8601601261644</v>
      </c>
      <c r="BS518" s="96">
        <v>507.12919840031373</v>
      </c>
      <c r="BT518" s="96">
        <v>491.18725631083362</v>
      </c>
      <c r="BU518">
        <v>3.7600255699968321</v>
      </c>
      <c r="BV518" s="60" t="str">
        <f t="shared" si="62"/>
        <v>sunsynchronous observation</v>
      </c>
      <c r="BW518" s="30" t="s">
        <v>170</v>
      </c>
      <c r="BX518" s="96">
        <v>1.5</v>
      </c>
      <c r="BY518" s="96">
        <v>1.9</v>
      </c>
      <c r="BZ518" s="96">
        <v>4</v>
      </c>
      <c r="CA518" s="96">
        <v>7.6162000000000001</v>
      </c>
      <c r="CB518" s="96">
        <v>2.25</v>
      </c>
      <c r="CC518" s="96">
        <v>4.9912999999999998</v>
      </c>
      <c r="CD518" s="96">
        <v>1.9</v>
      </c>
      <c r="CE518" s="96">
        <v>1.5</v>
      </c>
      <c r="CF518" s="31">
        <v>4</v>
      </c>
      <c r="CG518" s="30">
        <v>1080</v>
      </c>
      <c r="CH518" s="96">
        <v>1080</v>
      </c>
      <c r="CI518" s="96">
        <v>900</v>
      </c>
      <c r="CJ518" s="96">
        <f>Population!$CG518-Population!$CI518</f>
        <v>180</v>
      </c>
      <c r="CK518" s="118">
        <f>_xlfn.DAYS(Entries!$AY$2,Population!H518)</f>
        <v>312</v>
      </c>
      <c r="CL518" s="118">
        <f t="shared" si="63"/>
        <v>1825</v>
      </c>
      <c r="CM518" s="117">
        <f>Entries!$AY$5</f>
        <v>0.15</v>
      </c>
      <c r="CN518" s="117">
        <f t="shared" ref="CN518:CN581" si="68">CJ518/CG518</f>
        <v>0.16666666666666666</v>
      </c>
      <c r="CO518" s="119">
        <f t="shared" si="64"/>
        <v>0.85468493150684932</v>
      </c>
      <c r="CP518" s="30"/>
      <c r="CQ518" s="19">
        <v>4</v>
      </c>
      <c r="CR518" s="96" t="s">
        <v>118</v>
      </c>
      <c r="CS518" s="96"/>
      <c r="CT518" s="31"/>
      <c r="CU518" s="30" t="s">
        <v>806</v>
      </c>
      <c r="CV518" s="96"/>
      <c r="CW518" s="96"/>
      <c r="CX518" s="96" t="s">
        <v>809</v>
      </c>
      <c r="CY518" s="96" t="s">
        <v>150</v>
      </c>
      <c r="CZ518" s="96" t="s">
        <v>1310</v>
      </c>
      <c r="DA518" s="31"/>
      <c r="DB518" s="17" t="s">
        <v>15463</v>
      </c>
      <c r="DC518" s="17" t="s">
        <v>15500</v>
      </c>
      <c r="DD518" s="17">
        <v>1</v>
      </c>
      <c r="DE518" s="17">
        <v>1</v>
      </c>
      <c r="DF518" s="17">
        <v>10</v>
      </c>
      <c r="DG518" s="23" t="s">
        <v>11177</v>
      </c>
      <c r="DH518" s="145"/>
    </row>
    <row r="519" spans="1:112" s="17" customFormat="1" x14ac:dyDescent="0.25">
      <c r="A519" s="32" t="s">
        <v>2005</v>
      </c>
      <c r="B519" s="98">
        <v>0</v>
      </c>
      <c r="C519" s="64" t="s">
        <v>15461</v>
      </c>
      <c r="D519" s="98"/>
      <c r="E519" s="98">
        <v>45794</v>
      </c>
      <c r="F519" s="98" t="s">
        <v>2006</v>
      </c>
      <c r="G519" s="33">
        <v>63594</v>
      </c>
      <c r="H519" s="44">
        <v>43999</v>
      </c>
      <c r="I519" s="98" t="s">
        <v>784</v>
      </c>
      <c r="J519" s="98"/>
      <c r="K519" s="98"/>
      <c r="L519" s="98" t="s">
        <v>839</v>
      </c>
      <c r="M519" t="s">
        <v>326</v>
      </c>
      <c r="N519" s="98" t="s">
        <v>326</v>
      </c>
      <c r="O519" t="s">
        <v>11126</v>
      </c>
      <c r="P519" s="64" t="str">
        <f>VLOOKUP(N519,Entries!J:K,2,FALSE)</f>
        <v>PEOPLES REPUBLIC OF CHINA</v>
      </c>
      <c r="Q519" s="38" t="s">
        <v>1965</v>
      </c>
      <c r="R519" s="32" t="s">
        <v>1965</v>
      </c>
      <c r="S519" s="98" t="s">
        <v>326</v>
      </c>
      <c r="T519" t="s">
        <v>576</v>
      </c>
      <c r="U519" s="39" t="s">
        <v>141</v>
      </c>
      <c r="V519" s="33" t="s">
        <v>141</v>
      </c>
      <c r="W519" s="64">
        <f>IF(VLOOKUP(R519,Entries!N:P,3,FALSE)=V519,1,VLOOKUP(R519,Entries!N:P,3,FALSE))</f>
        <v>1</v>
      </c>
      <c r="X519"/>
      <c r="Y519"/>
      <c r="Z519" s="98"/>
      <c r="AA519" s="98"/>
      <c r="AB519" s="98"/>
      <c r="AC519" s="98" t="s">
        <v>142</v>
      </c>
      <c r="AD519" s="98" t="s">
        <v>329</v>
      </c>
      <c r="AE519" s="98" t="s">
        <v>94</v>
      </c>
      <c r="AF519" s="98" t="s">
        <v>94</v>
      </c>
      <c r="AG519" s="64" t="s">
        <v>650</v>
      </c>
      <c r="AH519" s="98"/>
      <c r="AI519" s="98"/>
      <c r="AJ519" s="19">
        <v>2</v>
      </c>
      <c r="AK519" s="98" t="s">
        <v>118</v>
      </c>
      <c r="AL519" s="98"/>
      <c r="AM519" s="33"/>
      <c r="AN519" s="32" t="s">
        <v>96</v>
      </c>
      <c r="AO519" s="98" t="s">
        <v>97</v>
      </c>
      <c r="AP519" s="33" t="s">
        <v>98</v>
      </c>
      <c r="AQ519">
        <v>21104.601862309999</v>
      </c>
      <c r="AR519" t="s">
        <v>12183</v>
      </c>
      <c r="AS519" t="s">
        <v>11225</v>
      </c>
      <c r="AT519" t="s">
        <v>12184</v>
      </c>
      <c r="AU519">
        <v>97.347899999999996</v>
      </c>
      <c r="AV519" s="98">
        <v>1.7006763945955554</v>
      </c>
      <c r="AW519">
        <v>225.5463</v>
      </c>
      <c r="AX519" s="98">
        <v>3.151062154551111</v>
      </c>
      <c r="AY519">
        <v>1.0524E-3</v>
      </c>
      <c r="AZ519">
        <v>308.97239999999999</v>
      </c>
      <c r="BA519" s="98">
        <v>1.6514773185466667</v>
      </c>
      <c r="BB519">
        <v>150.48929999999999</v>
      </c>
      <c r="BC519" s="98">
        <v>0.72310197596888892</v>
      </c>
      <c r="BD519">
        <v>15.23581156</v>
      </c>
      <c r="BE519" s="96">
        <f t="shared" si="65"/>
        <v>6873.1872086363473</v>
      </c>
      <c r="BF519" s="96">
        <f t="shared" si="66"/>
        <v>509.42055085471657</v>
      </c>
      <c r="BG519" s="96">
        <f t="shared" si="67"/>
        <v>494.95386641797904</v>
      </c>
      <c r="BH519">
        <v>6861.2270060828441</v>
      </c>
      <c r="BI519">
        <v>1.8101220572987759E-3</v>
      </c>
      <c r="BJ519">
        <v>1.6991252654825619</v>
      </c>
      <c r="BK519">
        <v>3.9365548128795842</v>
      </c>
      <c r="BL519">
        <v>5.364933508792042</v>
      </c>
      <c r="BM519">
        <v>2.6538519787671859</v>
      </c>
      <c r="BN519">
        <v>1.699041329427428</v>
      </c>
      <c r="BO519">
        <v>3.9365255351488528</v>
      </c>
      <c r="BP519">
        <v>1.1602310719716841E-3</v>
      </c>
      <c r="BQ519">
        <v>5.364933508792042</v>
      </c>
      <c r="BR519">
        <v>6870.1582273555741</v>
      </c>
      <c r="BS519" s="96">
        <v>518.13742829061448</v>
      </c>
      <c r="BT519" s="96">
        <v>480.06300324311815</v>
      </c>
      <c r="BU519">
        <v>2.6538519787671859</v>
      </c>
      <c r="BV519" s="65" t="str">
        <f t="shared" si="62"/>
        <v>sunsynchronous observation</v>
      </c>
      <c r="BW519" s="32" t="s">
        <v>170</v>
      </c>
      <c r="BX519" s="98">
        <v>1.5</v>
      </c>
      <c r="BY519" s="98">
        <v>1.9</v>
      </c>
      <c r="BZ519" s="98">
        <v>4</v>
      </c>
      <c r="CA519" s="98">
        <v>7.6162000000000001</v>
      </c>
      <c r="CB519" s="98">
        <v>2.25</v>
      </c>
      <c r="CC519" s="98">
        <v>4.9912999999999998</v>
      </c>
      <c r="CD519" s="98">
        <v>1.9</v>
      </c>
      <c r="CE519" s="98">
        <v>1.5</v>
      </c>
      <c r="CF519" s="33">
        <v>4</v>
      </c>
      <c r="CG519" s="32">
        <v>1080</v>
      </c>
      <c r="CH519" s="98">
        <v>1080</v>
      </c>
      <c r="CI519" s="98">
        <v>900</v>
      </c>
      <c r="CJ519" s="98">
        <f>Population!$CG519-Population!$CI519</f>
        <v>180</v>
      </c>
      <c r="CK519" s="120">
        <f>_xlfn.DAYS(Entries!$AY$2,Population!H519)</f>
        <v>295</v>
      </c>
      <c r="CL519" s="120">
        <f t="shared" si="63"/>
        <v>730</v>
      </c>
      <c r="CM519" s="122">
        <f>Entries!$AY$5</f>
        <v>0.15</v>
      </c>
      <c r="CN519" s="122">
        <f t="shared" si="68"/>
        <v>0.16666666666666666</v>
      </c>
      <c r="CO519" s="121">
        <f t="shared" si="64"/>
        <v>0.65650684931506853</v>
      </c>
      <c r="CP519" s="32"/>
      <c r="CQ519" s="19">
        <v>4</v>
      </c>
      <c r="CR519" s="98" t="s">
        <v>118</v>
      </c>
      <c r="CS519" s="98"/>
      <c r="CT519" s="33"/>
      <c r="CU519" s="32" t="s">
        <v>806</v>
      </c>
      <c r="CV519" s="98"/>
      <c r="CW519" s="98"/>
      <c r="CX519" s="98" t="s">
        <v>809</v>
      </c>
      <c r="CY519" s="98" t="s">
        <v>150</v>
      </c>
      <c r="CZ519" s="98" t="s">
        <v>1310</v>
      </c>
      <c r="DA519" s="33"/>
      <c r="DB519" s="17" t="s">
        <v>15463</v>
      </c>
      <c r="DC519" s="17" t="s">
        <v>15500</v>
      </c>
      <c r="DD519" s="17">
        <v>1</v>
      </c>
      <c r="DE519" s="17">
        <v>1</v>
      </c>
      <c r="DF519" s="17">
        <v>10</v>
      </c>
      <c r="DG519" s="23" t="s">
        <v>11177</v>
      </c>
      <c r="DH519" s="145"/>
    </row>
    <row r="520" spans="1:112" s="17" customFormat="1" x14ac:dyDescent="0.25">
      <c r="A520" s="30" t="s">
        <v>2007</v>
      </c>
      <c r="B520" s="96">
        <v>0</v>
      </c>
      <c r="C520" s="148" t="s">
        <v>15461</v>
      </c>
      <c r="D520" s="96"/>
      <c r="E520" s="96">
        <v>46025</v>
      </c>
      <c r="F520" s="96" t="s">
        <v>2008</v>
      </c>
      <c r="G520" s="31">
        <v>63955</v>
      </c>
      <c r="H520" s="43">
        <v>44049</v>
      </c>
      <c r="I520" s="96" t="s">
        <v>784</v>
      </c>
      <c r="J520" s="96"/>
      <c r="K520" s="96"/>
      <c r="L520" s="96" t="s">
        <v>839</v>
      </c>
      <c r="M520" s="124" t="s">
        <v>326</v>
      </c>
      <c r="N520" s="96" t="s">
        <v>326</v>
      </c>
      <c r="O520" s="124" t="s">
        <v>11126</v>
      </c>
      <c r="P520" s="96" t="str">
        <f>VLOOKUP(N520,Entries!J:K,2,FALSE)</f>
        <v>PEOPLES REPUBLIC OF CHINA</v>
      </c>
      <c r="Q520" s="123" t="s">
        <v>1965</v>
      </c>
      <c r="R520" s="30" t="s">
        <v>1965</v>
      </c>
      <c r="S520" s="96" t="s">
        <v>326</v>
      </c>
      <c r="T520" s="124" t="s">
        <v>576</v>
      </c>
      <c r="U520" s="125" t="s">
        <v>141</v>
      </c>
      <c r="V520" s="31" t="s">
        <v>141</v>
      </c>
      <c r="W520" s="64">
        <f>IF(VLOOKUP(R520,Entries!N:P,3,FALSE)=V520,1,VLOOKUP(R520,Entries!N:P,3,FALSE))</f>
        <v>1</v>
      </c>
      <c r="X520" s="124"/>
      <c r="Y520" s="124"/>
      <c r="Z520" s="96"/>
      <c r="AA520" s="96"/>
      <c r="AB520" s="96"/>
      <c r="AC520" s="96" t="s">
        <v>142</v>
      </c>
      <c r="AD520" s="96" t="s">
        <v>329</v>
      </c>
      <c r="AE520" s="96" t="s">
        <v>94</v>
      </c>
      <c r="AF520" s="96" t="s">
        <v>94</v>
      </c>
      <c r="AG520" s="96" t="s">
        <v>650</v>
      </c>
      <c r="AH520" s="96"/>
      <c r="AI520" s="96"/>
      <c r="AJ520" s="19">
        <v>5</v>
      </c>
      <c r="AK520" s="96" t="s">
        <v>118</v>
      </c>
      <c r="AL520" s="96"/>
      <c r="AM520" s="31"/>
      <c r="AN520" s="30" t="s">
        <v>2009</v>
      </c>
      <c r="AO520" s="96" t="s">
        <v>169</v>
      </c>
      <c r="AP520" s="31" t="s">
        <v>98</v>
      </c>
      <c r="AQ520">
        <v>21104.597756520001</v>
      </c>
      <c r="AR520" t="s">
        <v>12185</v>
      </c>
      <c r="AS520" t="s">
        <v>11225</v>
      </c>
      <c r="AT520" t="s">
        <v>12186</v>
      </c>
      <c r="AU520">
        <v>97.441599999999994</v>
      </c>
      <c r="AV520" s="96">
        <v>1.7101343318444449</v>
      </c>
      <c r="AW520">
        <v>180.54259999999999</v>
      </c>
      <c r="AX520" s="96">
        <v>3.1589370784977779</v>
      </c>
      <c r="AY520">
        <v>1.6137E-3</v>
      </c>
      <c r="AZ520">
        <v>94.622699999999995</v>
      </c>
      <c r="BA520" s="96">
        <v>1.2834241077866668</v>
      </c>
      <c r="BB520">
        <v>41.430700000000002</v>
      </c>
      <c r="BC520" s="96">
        <v>5.0049888975644441</v>
      </c>
      <c r="BD520">
        <v>15.23600124</v>
      </c>
      <c r="BE520" s="96">
        <f t="shared" si="65"/>
        <v>6873.13016353489</v>
      </c>
      <c r="BF520" s="96">
        <f t="shared" si="66"/>
        <v>513.22133367978677</v>
      </c>
      <c r="BG520" s="96">
        <f t="shared" si="67"/>
        <v>491.03899338999327</v>
      </c>
      <c r="BH520">
        <v>6870.5241348687978</v>
      </c>
      <c r="BI520">
        <v>2.6709788496090772E-3</v>
      </c>
      <c r="BJ520">
        <v>1.7006727799564041</v>
      </c>
      <c r="BK520">
        <v>3.1511533631105779</v>
      </c>
      <c r="BL520">
        <v>1.332903068476736</v>
      </c>
      <c r="BM520">
        <v>1.0406561868844939</v>
      </c>
      <c r="BN520">
        <v>1.7006767502510209</v>
      </c>
      <c r="BO520">
        <v>3.151062760986298</v>
      </c>
      <c r="BP520">
        <v>2.7710239917690671E-3</v>
      </c>
      <c r="BQ520">
        <v>1.332903068476736</v>
      </c>
      <c r="BR520">
        <v>6870.1002157668663</v>
      </c>
      <c r="BS520" s="96">
        <v>662.91856610466402</v>
      </c>
      <c r="BT520" s="96">
        <v>624.61071018786606</v>
      </c>
      <c r="BU520">
        <v>1.0406561868844939</v>
      </c>
      <c r="BV520" s="60" t="str">
        <f t="shared" si="62"/>
        <v>Earth Observation</v>
      </c>
      <c r="BW520" s="30" t="s">
        <v>170</v>
      </c>
      <c r="BX520" s="96">
        <v>1.5</v>
      </c>
      <c r="BY520" s="96">
        <v>1.9</v>
      </c>
      <c r="BZ520" s="96">
        <v>4</v>
      </c>
      <c r="CA520" s="96">
        <v>7.6162000000000001</v>
      </c>
      <c r="CB520" s="96">
        <v>2.25</v>
      </c>
      <c r="CC520" s="96">
        <v>4.9912999999999998</v>
      </c>
      <c r="CD520" s="96">
        <v>1.9</v>
      </c>
      <c r="CE520" s="96">
        <v>1.5</v>
      </c>
      <c r="CF520" s="31">
        <v>4</v>
      </c>
      <c r="CG520" s="30">
        <v>1080</v>
      </c>
      <c r="CH520" s="96">
        <v>1080</v>
      </c>
      <c r="CI520" s="96">
        <v>900</v>
      </c>
      <c r="CJ520" s="96">
        <f>Population!$CG520-Population!$CI520</f>
        <v>180</v>
      </c>
      <c r="CK520" s="118">
        <f>_xlfn.DAYS(Entries!$AY$2,Population!H520)</f>
        <v>245</v>
      </c>
      <c r="CL520" s="118">
        <f t="shared" si="63"/>
        <v>1825</v>
      </c>
      <c r="CM520" s="117">
        <f>Entries!$AY$5</f>
        <v>0.15</v>
      </c>
      <c r="CN520" s="117">
        <f t="shared" si="68"/>
        <v>0.16666666666666666</v>
      </c>
      <c r="CO520" s="119">
        <f t="shared" si="64"/>
        <v>0.88589041095890408</v>
      </c>
      <c r="CP520" s="30"/>
      <c r="CQ520" s="19">
        <v>1</v>
      </c>
      <c r="CR520" s="96" t="s">
        <v>118</v>
      </c>
      <c r="CS520" s="96"/>
      <c r="CT520" s="31"/>
      <c r="CU520" s="30" t="s">
        <v>806</v>
      </c>
      <c r="CV520" s="96"/>
      <c r="CW520" s="96"/>
      <c r="CX520" s="96" t="s">
        <v>809</v>
      </c>
      <c r="CY520" s="96" t="s">
        <v>150</v>
      </c>
      <c r="CZ520" s="96" t="s">
        <v>1310</v>
      </c>
      <c r="DA520" s="31"/>
      <c r="DB520" s="17" t="s">
        <v>15463</v>
      </c>
      <c r="DC520" s="17" t="s">
        <v>15500</v>
      </c>
      <c r="DD520" s="17">
        <v>1</v>
      </c>
      <c r="DE520" s="17">
        <v>1</v>
      </c>
      <c r="DF520" s="17" t="s">
        <v>15500</v>
      </c>
      <c r="DG520" s="23" t="s">
        <v>11176</v>
      </c>
      <c r="DH520" s="145"/>
    </row>
    <row r="521" spans="1:112" s="17" customFormat="1" x14ac:dyDescent="0.25">
      <c r="A521" s="32" t="s">
        <v>2010</v>
      </c>
      <c r="B521" s="98">
        <v>0</v>
      </c>
      <c r="C521" s="64" t="s">
        <v>15461</v>
      </c>
      <c r="D521" s="98"/>
      <c r="E521" s="98">
        <v>45856</v>
      </c>
      <c r="F521" s="98" t="s">
        <v>2011</v>
      </c>
      <c r="G521" s="33">
        <v>63676</v>
      </c>
      <c r="H521" s="44">
        <v>44015</v>
      </c>
      <c r="I521" s="98" t="s">
        <v>619</v>
      </c>
      <c r="J521" s="98"/>
      <c r="K521" s="98"/>
      <c r="L521" s="98" t="s">
        <v>620</v>
      </c>
      <c r="M521" t="s">
        <v>326</v>
      </c>
      <c r="N521" s="98" t="s">
        <v>326</v>
      </c>
      <c r="O521" t="s">
        <v>11126</v>
      </c>
      <c r="P521" s="64" t="str">
        <f>VLOOKUP(N521,Entries!J:K,2,FALSE)</f>
        <v>PEOPLES REPUBLIC OF CHINA</v>
      </c>
      <c r="Q521" s="38" t="s">
        <v>673</v>
      </c>
      <c r="R521" s="32" t="s">
        <v>673</v>
      </c>
      <c r="S521" s="98" t="s">
        <v>326</v>
      </c>
      <c r="T521" t="s">
        <v>576</v>
      </c>
      <c r="U521" s="39" t="s">
        <v>141</v>
      </c>
      <c r="V521" s="33" t="s">
        <v>141</v>
      </c>
      <c r="W521" s="64">
        <f>IF(VLOOKUP(R521,Entries!N:P,3,FALSE)=V521,1,VLOOKUP(R521,Entries!N:P,3,FALSE))</f>
        <v>1</v>
      </c>
      <c r="X521"/>
      <c r="Y521"/>
      <c r="Z521" s="98"/>
      <c r="AA521" s="98"/>
      <c r="AB521" s="98"/>
      <c r="AC521" s="98" t="s">
        <v>142</v>
      </c>
      <c r="AD521" s="98" t="s">
        <v>329</v>
      </c>
      <c r="AE521" s="98" t="s">
        <v>94</v>
      </c>
      <c r="AF521" s="98" t="s">
        <v>94</v>
      </c>
      <c r="AG521" s="64" t="s">
        <v>650</v>
      </c>
      <c r="AH521" s="98"/>
      <c r="AI521" s="98"/>
      <c r="AJ521" s="19">
        <v>15</v>
      </c>
      <c r="AK521" s="98" t="s">
        <v>118</v>
      </c>
      <c r="AL521" s="98"/>
      <c r="AM521" s="33"/>
      <c r="AN521" s="32" t="s">
        <v>125</v>
      </c>
      <c r="AO521" s="98" t="s">
        <v>97</v>
      </c>
      <c r="AP521" s="33" t="s">
        <v>98</v>
      </c>
      <c r="AQ521">
        <v>21104.441785759998</v>
      </c>
      <c r="AR521" t="s">
        <v>12187</v>
      </c>
      <c r="AS521" t="s">
        <v>11225</v>
      </c>
      <c r="AT521" t="s">
        <v>12188</v>
      </c>
      <c r="AU521">
        <v>97.983500000000006</v>
      </c>
      <c r="AV521" s="98">
        <v>1.7143999156488892</v>
      </c>
      <c r="AW521">
        <v>180.99379999999999</v>
      </c>
      <c r="AX521" s="98">
        <v>0.7633405335022222</v>
      </c>
      <c r="AY521">
        <v>1.6252E-3</v>
      </c>
      <c r="AZ521">
        <v>73.534800000000004</v>
      </c>
      <c r="BA521" s="98">
        <v>2.5321667852222225</v>
      </c>
      <c r="BB521">
        <v>286.76479999999998</v>
      </c>
      <c r="BC521" s="98">
        <v>3.7533193035822228</v>
      </c>
      <c r="BD521">
        <v>14.76758409</v>
      </c>
      <c r="BE521" s="96">
        <f t="shared" si="65"/>
        <v>7017.7129478581073</v>
      </c>
      <c r="BF521" s="96">
        <f t="shared" si="66"/>
        <v>658.11813494096714</v>
      </c>
      <c r="BG521" s="96">
        <f t="shared" si="67"/>
        <v>635.30776077524843</v>
      </c>
      <c r="BH521">
        <v>7024.0090829265218</v>
      </c>
      <c r="BI521">
        <v>2.7752984937021779E-3</v>
      </c>
      <c r="BJ521">
        <v>1.710042358534678</v>
      </c>
      <c r="BK521">
        <v>3.1589377351775858</v>
      </c>
      <c r="BL521">
        <v>1.23041532889323</v>
      </c>
      <c r="BM521">
        <v>5.058001260547953</v>
      </c>
      <c r="BN521">
        <v>1.710134734879146</v>
      </c>
      <c r="BO521">
        <v>3.1589377366372768</v>
      </c>
      <c r="BP521">
        <v>2.7305161251226671E-3</v>
      </c>
      <c r="BQ521">
        <v>1.23041532889323</v>
      </c>
      <c r="BR521">
        <v>7014.7646381462646</v>
      </c>
      <c r="BS521" s="96">
        <v>714.51761707047899</v>
      </c>
      <c r="BT521" s="96">
        <v>694.4216550936535</v>
      </c>
      <c r="BU521">
        <v>5.058001260547953</v>
      </c>
      <c r="BV521" s="65" t="str">
        <f t="shared" si="62"/>
        <v>sunsynchronous observation</v>
      </c>
      <c r="BW521" s="32" t="s">
        <v>338</v>
      </c>
      <c r="BX521" s="98">
        <v>2</v>
      </c>
      <c r="BY521" s="98">
        <v>2</v>
      </c>
      <c r="BZ521" s="98">
        <v>8</v>
      </c>
      <c r="CA521" s="98">
        <v>16.528400000000001</v>
      </c>
      <c r="CB521" s="98">
        <v>4</v>
      </c>
      <c r="CC521" s="98">
        <v>9.2307000000000006</v>
      </c>
      <c r="CD521" s="98">
        <v>2</v>
      </c>
      <c r="CE521" s="98">
        <v>2</v>
      </c>
      <c r="CF521" s="33">
        <v>8</v>
      </c>
      <c r="CG521" s="32">
        <v>3000</v>
      </c>
      <c r="CH521" s="98">
        <v>3000</v>
      </c>
      <c r="CI521" s="98">
        <v>3000</v>
      </c>
      <c r="CJ521" s="98">
        <f>Population!$CG521-Population!$CI521</f>
        <v>0</v>
      </c>
      <c r="CK521" s="120">
        <f>_xlfn.DAYS(Entries!$AY$2,Population!H521)</f>
        <v>279</v>
      </c>
      <c r="CL521" s="120">
        <f t="shared" si="63"/>
        <v>5475</v>
      </c>
      <c r="CM521" s="122">
        <f>Entries!$AY$5</f>
        <v>0.15</v>
      </c>
      <c r="CN521" s="122">
        <f t="shared" si="68"/>
        <v>0</v>
      </c>
      <c r="CO521" s="121">
        <f t="shared" si="64"/>
        <v>0.9566849315068493</v>
      </c>
      <c r="CP521" s="32"/>
      <c r="CQ521" s="19">
        <v>4</v>
      </c>
      <c r="CR521" s="98" t="s">
        <v>118</v>
      </c>
      <c r="CS521" s="98"/>
      <c r="CT521" s="33"/>
      <c r="CU521" s="32" t="s">
        <v>1950</v>
      </c>
      <c r="CV521" s="98"/>
      <c r="CW521" s="98"/>
      <c r="CX521" s="98" t="s">
        <v>1981</v>
      </c>
      <c r="CY521" s="98" t="s">
        <v>107</v>
      </c>
      <c r="CZ521" s="98" t="s">
        <v>755</v>
      </c>
      <c r="DA521" s="33"/>
      <c r="DB521" s="17" t="s">
        <v>15463</v>
      </c>
      <c r="DC521" s="17" t="s">
        <v>15500</v>
      </c>
      <c r="DD521" s="17">
        <v>1</v>
      </c>
      <c r="DE521" s="17">
        <v>1</v>
      </c>
      <c r="DF521" s="17">
        <v>10</v>
      </c>
      <c r="DG521" s="23" t="s">
        <v>11177</v>
      </c>
      <c r="DH521" s="145"/>
    </row>
    <row r="522" spans="1:112" s="17" customFormat="1" x14ac:dyDescent="0.25">
      <c r="A522" s="30" t="s">
        <v>2012</v>
      </c>
      <c r="B522" s="96">
        <v>0</v>
      </c>
      <c r="C522" s="148" t="s">
        <v>15461</v>
      </c>
      <c r="D522" s="96"/>
      <c r="E522" s="96">
        <v>43461</v>
      </c>
      <c r="F522" s="96" t="s">
        <v>2013</v>
      </c>
      <c r="G522" s="31">
        <v>53049</v>
      </c>
      <c r="H522" s="43">
        <v>43228</v>
      </c>
      <c r="I522" s="96" t="s">
        <v>619</v>
      </c>
      <c r="J522" s="96"/>
      <c r="K522" s="96"/>
      <c r="L522" s="96" t="s">
        <v>1510</v>
      </c>
      <c r="M522" s="124" t="s">
        <v>326</v>
      </c>
      <c r="N522" s="96" t="s">
        <v>326</v>
      </c>
      <c r="O522" s="124" t="s">
        <v>576</v>
      </c>
      <c r="P522" s="96" t="str">
        <f>VLOOKUP(N522,Entries!J:K,2,FALSE)</f>
        <v>PEOPLES REPUBLIC OF CHINA</v>
      </c>
      <c r="Q522" s="123" t="s">
        <v>673</v>
      </c>
      <c r="R522" s="30" t="s">
        <v>673</v>
      </c>
      <c r="S522" s="96" t="s">
        <v>326</v>
      </c>
      <c r="T522" s="124" t="s">
        <v>576</v>
      </c>
      <c r="U522" s="125" t="s">
        <v>141</v>
      </c>
      <c r="V522" s="31" t="s">
        <v>141</v>
      </c>
      <c r="W522" s="64">
        <f>IF(VLOOKUP(R522,Entries!N:P,3,FALSE)=V522,1,VLOOKUP(R522,Entries!N:P,3,FALSE))</f>
        <v>1</v>
      </c>
      <c r="X522" s="124"/>
      <c r="Y522" s="124"/>
      <c r="Z522" s="96"/>
      <c r="AA522" s="96"/>
      <c r="AB522" s="96"/>
      <c r="AC522" s="96" t="s">
        <v>142</v>
      </c>
      <c r="AD522" s="96" t="s">
        <v>329</v>
      </c>
      <c r="AE522" s="96" t="s">
        <v>94</v>
      </c>
      <c r="AF522" s="96" t="s">
        <v>94</v>
      </c>
      <c r="AG522" s="96" t="s">
        <v>650</v>
      </c>
      <c r="AH522" s="96"/>
      <c r="AI522" s="96"/>
      <c r="AJ522" s="96">
        <v>8</v>
      </c>
      <c r="AK522" s="96" t="s">
        <v>95</v>
      </c>
      <c r="AL522" s="96"/>
      <c r="AM522" s="31"/>
      <c r="AN522" s="30" t="s">
        <v>125</v>
      </c>
      <c r="AO522" s="96" t="s">
        <v>97</v>
      </c>
      <c r="AP522" s="31" t="s">
        <v>97</v>
      </c>
      <c r="AQ522">
        <v>21104.529709099999</v>
      </c>
      <c r="AR522" t="s">
        <v>11581</v>
      </c>
      <c r="AS522" t="s">
        <v>11225</v>
      </c>
      <c r="AT522" t="s">
        <v>12189</v>
      </c>
      <c r="AU522">
        <v>98.227900000000005</v>
      </c>
      <c r="AV522" s="96">
        <v>1.7139897633600003</v>
      </c>
      <c r="AW522">
        <v>43.736199999999997</v>
      </c>
      <c r="AX522" s="96">
        <v>0.80440288627111123</v>
      </c>
      <c r="AY522">
        <v>1.9809999999999999E-4</v>
      </c>
      <c r="AZ522">
        <v>145.08250000000001</v>
      </c>
      <c r="BA522" s="96">
        <v>1.6099541989511112</v>
      </c>
      <c r="BB522">
        <v>215.04939999999999</v>
      </c>
      <c r="BC522" s="96">
        <v>0.37018774799111115</v>
      </c>
      <c r="BD522">
        <v>14.57813316</v>
      </c>
      <c r="BE522" s="96">
        <f t="shared" si="65"/>
        <v>7078.3813984354065</v>
      </c>
      <c r="BF522" s="96">
        <f t="shared" si="66"/>
        <v>708.78362579043642</v>
      </c>
      <c r="BG522" s="96">
        <f t="shared" si="67"/>
        <v>705.97917108037655</v>
      </c>
      <c r="BH522">
        <v>7084.6158135234837</v>
      </c>
      <c r="BI522">
        <v>1.197352137262221E-3</v>
      </c>
      <c r="BJ522">
        <v>1.7143068192290829</v>
      </c>
      <c r="BK522">
        <v>0.763340695594251</v>
      </c>
      <c r="BL522">
        <v>1.3210815027573379</v>
      </c>
      <c r="BM522">
        <v>4.9644063368252436</v>
      </c>
      <c r="BN522">
        <v>1.7144003183549801</v>
      </c>
      <c r="BO522">
        <v>0.76334069277212524</v>
      </c>
      <c r="BP522">
        <v>1.420115060231813E-3</v>
      </c>
      <c r="BQ522">
        <v>1.3210815027573379</v>
      </c>
      <c r="BR522">
        <v>7075.4696360820662</v>
      </c>
      <c r="BS522" s="96">
        <v>717.26496971882352</v>
      </c>
      <c r="BT522" s="96">
        <v>696.15386619011588</v>
      </c>
      <c r="BU522">
        <v>4.9644063368252436</v>
      </c>
      <c r="BV522" s="60" t="str">
        <f t="shared" si="62"/>
        <v>sunsynchronous observation</v>
      </c>
      <c r="BW522" s="30" t="s">
        <v>1120</v>
      </c>
      <c r="BX522" s="96">
        <v>2</v>
      </c>
      <c r="BY522" s="96">
        <v>2</v>
      </c>
      <c r="BZ522" s="96">
        <v>8</v>
      </c>
      <c r="CA522" s="96">
        <v>21.328600000000002</v>
      </c>
      <c r="CB522" s="96">
        <v>4</v>
      </c>
      <c r="CC522" s="96">
        <v>10.846</v>
      </c>
      <c r="CD522" s="96">
        <v>2</v>
      </c>
      <c r="CE522" s="96">
        <v>2</v>
      </c>
      <c r="CF522" s="31">
        <v>8</v>
      </c>
      <c r="CG522" s="30">
        <v>2700</v>
      </c>
      <c r="CH522" s="96">
        <v>2700</v>
      </c>
      <c r="CI522" s="96">
        <v>2500</v>
      </c>
      <c r="CJ522" s="96">
        <f>Population!$CG522-Population!$CI522</f>
        <v>200</v>
      </c>
      <c r="CK522" s="118">
        <f>_xlfn.DAYS(Entries!$AY$2,Population!H522)</f>
        <v>1066</v>
      </c>
      <c r="CL522" s="118">
        <f t="shared" si="63"/>
        <v>2920</v>
      </c>
      <c r="CM522" s="117">
        <f>Entries!$AY$5</f>
        <v>0.15</v>
      </c>
      <c r="CN522" s="117">
        <f t="shared" si="68"/>
        <v>7.407407407407407E-2</v>
      </c>
      <c r="CO522" s="119">
        <f t="shared" si="64"/>
        <v>0.68969178082191784</v>
      </c>
      <c r="CP522" s="30"/>
      <c r="CQ522" s="19">
        <v>4</v>
      </c>
      <c r="CR522" s="96" t="s">
        <v>118</v>
      </c>
      <c r="CS522" s="96"/>
      <c r="CT522" s="31"/>
      <c r="CU522" s="30" t="s">
        <v>1976</v>
      </c>
      <c r="CV522" s="96" t="s">
        <v>1968</v>
      </c>
      <c r="CW522" s="96" t="s">
        <v>576</v>
      </c>
      <c r="CX522" s="96" t="s">
        <v>2014</v>
      </c>
      <c r="CY522" s="96" t="s">
        <v>107</v>
      </c>
      <c r="CZ522" s="96" t="s">
        <v>257</v>
      </c>
      <c r="DA522" s="31"/>
      <c r="DB522" s="17" t="s">
        <v>15463</v>
      </c>
      <c r="DC522" s="17" t="s">
        <v>15500</v>
      </c>
      <c r="DD522" s="17">
        <v>1</v>
      </c>
      <c r="DE522" s="17">
        <v>1</v>
      </c>
      <c r="DF522" s="17">
        <v>10</v>
      </c>
      <c r="DG522" s="23" t="s">
        <v>11177</v>
      </c>
      <c r="DH522" s="145"/>
    </row>
    <row r="523" spans="1:112" s="17" customFormat="1" x14ac:dyDescent="0.25">
      <c r="A523" s="32" t="s">
        <v>2015</v>
      </c>
      <c r="B523" s="98">
        <v>0</v>
      </c>
      <c r="C523" s="64" t="s">
        <v>15461</v>
      </c>
      <c r="D523" s="98"/>
      <c r="E523" s="98">
        <v>38337</v>
      </c>
      <c r="F523" s="98" t="s">
        <v>2016</v>
      </c>
      <c r="G523" s="33">
        <v>38334</v>
      </c>
      <c r="H523" s="44">
        <v>41046</v>
      </c>
      <c r="I523" s="98" t="s">
        <v>335</v>
      </c>
      <c r="J523" s="98"/>
      <c r="K523" s="98"/>
      <c r="L523" s="98" t="s">
        <v>336</v>
      </c>
      <c r="M523" t="s">
        <v>308</v>
      </c>
      <c r="N523" s="98" t="s">
        <v>308</v>
      </c>
      <c r="O523" t="s">
        <v>310</v>
      </c>
      <c r="P523" s="64" t="str">
        <f>VLOOKUP(N523,Entries!J:K,2,FALSE)</f>
        <v>JAPAN</v>
      </c>
      <c r="Q523" s="38" t="s">
        <v>337</v>
      </c>
      <c r="R523" s="32" t="s">
        <v>337</v>
      </c>
      <c r="S523" s="64" t="s">
        <v>308</v>
      </c>
      <c r="T523" t="s">
        <v>2017</v>
      </c>
      <c r="U523" s="39" t="s">
        <v>141</v>
      </c>
      <c r="V523" s="33" t="s">
        <v>141</v>
      </c>
      <c r="W523" s="64">
        <f>IF(VLOOKUP(R523,Entries!N:P,3,FALSE)=V523,1,VLOOKUP(R523,Entries!N:P,3,FALSE))</f>
        <v>1</v>
      </c>
      <c r="X523"/>
      <c r="Y523"/>
      <c r="Z523" s="98" t="s">
        <v>456</v>
      </c>
      <c r="AA523" s="64" t="s">
        <v>156</v>
      </c>
      <c r="AB523" s="95" t="s">
        <v>141</v>
      </c>
      <c r="AC523" s="98" t="s">
        <v>142</v>
      </c>
      <c r="AD523" s="98" t="s">
        <v>329</v>
      </c>
      <c r="AE523" s="98" t="s">
        <v>94</v>
      </c>
      <c r="AF523" s="98" t="s">
        <v>94</v>
      </c>
      <c r="AG523" s="98"/>
      <c r="AH523" s="98"/>
      <c r="AI523" s="98"/>
      <c r="AJ523" s="98">
        <v>5</v>
      </c>
      <c r="AK523" s="98" t="s">
        <v>95</v>
      </c>
      <c r="AL523" s="98"/>
      <c r="AM523" s="33"/>
      <c r="AN523" s="32" t="s">
        <v>125</v>
      </c>
      <c r="AO523" s="98" t="s">
        <v>97</v>
      </c>
      <c r="AP523" s="33" t="s">
        <v>97</v>
      </c>
      <c r="AQ523">
        <v>21104.462729340001</v>
      </c>
      <c r="AR523" t="s">
        <v>11616</v>
      </c>
      <c r="AS523" t="s">
        <v>11225</v>
      </c>
      <c r="AT523" t="s">
        <v>12190</v>
      </c>
      <c r="AU523">
        <v>98.204400000000007</v>
      </c>
      <c r="AV523" s="98">
        <v>1.7200809611822223</v>
      </c>
      <c r="AW523">
        <v>46.088900000000002</v>
      </c>
      <c r="AX523" s="98">
        <v>3.093640834106667</v>
      </c>
      <c r="AY523">
        <v>2.2670000000000001E-4</v>
      </c>
      <c r="AZ523">
        <v>92.243600000000001</v>
      </c>
      <c r="BA523" s="98">
        <v>1.7923323411955556</v>
      </c>
      <c r="BB523">
        <v>21.2102</v>
      </c>
      <c r="BC523" s="98">
        <v>4.4931694555688892</v>
      </c>
      <c r="BD523">
        <v>14.571239419999999</v>
      </c>
      <c r="BE523" s="96">
        <f t="shared" si="65"/>
        <v>7080.6137719821327</v>
      </c>
      <c r="BF523" s="96">
        <f t="shared" si="66"/>
        <v>711.21894712424091</v>
      </c>
      <c r="BG523" s="96">
        <f t="shared" si="67"/>
        <v>708.00859684002444</v>
      </c>
      <c r="BH523">
        <v>7071.4701102661838</v>
      </c>
      <c r="BI523">
        <v>8.341291835300325E-4</v>
      </c>
      <c r="BJ523">
        <v>1.7140536116120311</v>
      </c>
      <c r="BK523">
        <v>0.80447189703354816</v>
      </c>
      <c r="BL523">
        <v>0.1909054512071888</v>
      </c>
      <c r="BM523">
        <v>1.7885374483504179</v>
      </c>
      <c r="BN523">
        <v>1.713990088667837</v>
      </c>
      <c r="BO523">
        <v>0.80440301986741392</v>
      </c>
      <c r="BP523">
        <v>1.4913796457334859E-3</v>
      </c>
      <c r="BQ523">
        <v>0.1909054512071888</v>
      </c>
      <c r="BR523">
        <v>7077.7094179544702</v>
      </c>
      <c r="BS523" s="96">
        <v>815.0341251798427</v>
      </c>
      <c r="BT523" s="96">
        <v>795.03420941899731</v>
      </c>
      <c r="BU523">
        <v>1.7885374483504179</v>
      </c>
      <c r="BV523" s="65" t="str">
        <f t="shared" si="62"/>
        <v>sunsynchronous observation</v>
      </c>
      <c r="BW523" s="32" t="s">
        <v>2018</v>
      </c>
      <c r="BX523" s="98">
        <v>3.4</v>
      </c>
      <c r="BY523" s="98">
        <v>5.0999999999999996</v>
      </c>
      <c r="BZ523" s="98">
        <v>17.5</v>
      </c>
      <c r="CA523" s="98">
        <v>65.462900000000005</v>
      </c>
      <c r="CB523" s="98">
        <v>11.56</v>
      </c>
      <c r="CC523" s="98">
        <v>35.969099999999997</v>
      </c>
      <c r="CD523" s="98">
        <v>5.0999999999999996</v>
      </c>
      <c r="CE523" s="98">
        <v>3.4</v>
      </c>
      <c r="CF523" s="33">
        <v>17.5</v>
      </c>
      <c r="CG523" s="32">
        <v>1991</v>
      </c>
      <c r="CH523" s="98">
        <v>1991</v>
      </c>
      <c r="CI523" s="98">
        <v>1841</v>
      </c>
      <c r="CJ523" s="98">
        <f>Population!$CG523-Population!$CI523</f>
        <v>150</v>
      </c>
      <c r="CK523" s="120">
        <f>_xlfn.DAYS(Entries!$AY$2,Population!H523)</f>
        <v>3248</v>
      </c>
      <c r="CL523" s="120">
        <f t="shared" si="63"/>
        <v>1825</v>
      </c>
      <c r="CM523" s="122">
        <f>Entries!$AY$5</f>
        <v>0.15</v>
      </c>
      <c r="CN523" s="122">
        <f t="shared" si="68"/>
        <v>7.5339025615268715E-2</v>
      </c>
      <c r="CO523" s="121">
        <f t="shared" si="64"/>
        <v>0</v>
      </c>
      <c r="CP523" s="32"/>
      <c r="CQ523" s="19">
        <v>2</v>
      </c>
      <c r="CR523" s="98" t="s">
        <v>118</v>
      </c>
      <c r="CS523" s="98"/>
      <c r="CT523" s="33"/>
      <c r="CU523" s="32" t="s">
        <v>490</v>
      </c>
      <c r="CV523" s="98" t="s">
        <v>337</v>
      </c>
      <c r="CW523" s="98" t="s">
        <v>310</v>
      </c>
      <c r="CX523" s="98" t="s">
        <v>2019</v>
      </c>
      <c r="CY523" s="98" t="s">
        <v>150</v>
      </c>
      <c r="CZ523" s="98" t="s">
        <v>151</v>
      </c>
      <c r="DA523" s="33">
        <v>4.05</v>
      </c>
      <c r="DB523" s="17" t="s">
        <v>15463</v>
      </c>
      <c r="DC523" s="17" t="s">
        <v>15500</v>
      </c>
      <c r="DD523" s="17">
        <v>1</v>
      </c>
      <c r="DE523" s="17">
        <v>1</v>
      </c>
      <c r="DF523" s="17">
        <v>10</v>
      </c>
      <c r="DG523" s="23" t="s">
        <v>11177</v>
      </c>
      <c r="DH523" s="145"/>
    </row>
    <row r="524" spans="1:112" s="17" customFormat="1" x14ac:dyDescent="0.25">
      <c r="A524" s="30" t="s">
        <v>2020</v>
      </c>
      <c r="B524" s="96">
        <v>0</v>
      </c>
      <c r="C524" s="148" t="s">
        <v>15461</v>
      </c>
      <c r="D524" s="96"/>
      <c r="E524" s="96">
        <v>43065</v>
      </c>
      <c r="F524" s="96" t="s">
        <v>2021</v>
      </c>
      <c r="G524" s="31">
        <v>47655</v>
      </c>
      <c r="H524" s="43">
        <v>43092</v>
      </c>
      <c r="I524" s="96" t="s">
        <v>335</v>
      </c>
      <c r="J524" s="96"/>
      <c r="K524" s="96"/>
      <c r="L524" s="96" t="s">
        <v>336</v>
      </c>
      <c r="M524" s="124" t="s">
        <v>308</v>
      </c>
      <c r="N524" s="96" t="s">
        <v>308</v>
      </c>
      <c r="O524" s="124" t="s">
        <v>310</v>
      </c>
      <c r="P524" s="96" t="str">
        <f>VLOOKUP(N524,Entries!J:K,2,FALSE)</f>
        <v>JAPAN</v>
      </c>
      <c r="Q524" s="123" t="s">
        <v>337</v>
      </c>
      <c r="R524" s="30" t="s">
        <v>337</v>
      </c>
      <c r="S524" s="96" t="s">
        <v>308</v>
      </c>
      <c r="T524" s="124" t="s">
        <v>310</v>
      </c>
      <c r="U524" s="125" t="s">
        <v>141</v>
      </c>
      <c r="V524" s="31" t="s">
        <v>141</v>
      </c>
      <c r="W524" s="64">
        <f>IF(VLOOKUP(R524,Entries!N:P,3,FALSE)=V524,1,VLOOKUP(R524,Entries!N:P,3,FALSE))</f>
        <v>1</v>
      </c>
      <c r="X524" s="124"/>
      <c r="Y524" s="124"/>
      <c r="Z524" s="96"/>
      <c r="AA524" s="96"/>
      <c r="AB524" s="96"/>
      <c r="AC524" s="96" t="s">
        <v>142</v>
      </c>
      <c r="AD524" s="96" t="s">
        <v>329</v>
      </c>
      <c r="AE524" s="96" t="s">
        <v>94</v>
      </c>
      <c r="AF524" s="96" t="s">
        <v>94</v>
      </c>
      <c r="AG524" s="96"/>
      <c r="AH524" s="96"/>
      <c r="AI524" s="96"/>
      <c r="AJ524" s="96">
        <v>5</v>
      </c>
      <c r="AK524" s="96" t="s">
        <v>95</v>
      </c>
      <c r="AL524" s="96"/>
      <c r="AM524" s="31"/>
      <c r="AN524" s="30" t="s">
        <v>125</v>
      </c>
      <c r="AO524" s="96" t="s">
        <v>97</v>
      </c>
      <c r="AP524" s="31" t="s">
        <v>97</v>
      </c>
      <c r="AQ524">
        <v>21104.233384020001</v>
      </c>
      <c r="AR524" t="s">
        <v>11585</v>
      </c>
      <c r="AS524" t="s">
        <v>11225</v>
      </c>
      <c r="AT524" t="s">
        <v>12191</v>
      </c>
      <c r="AU524">
        <v>98.553399999999996</v>
      </c>
      <c r="AV524" s="96">
        <v>1.1261280870044446</v>
      </c>
      <c r="AW524">
        <v>177.2526</v>
      </c>
      <c r="AX524" s="96">
        <v>0.65189081197333343</v>
      </c>
      <c r="AY524">
        <v>1.316E-4</v>
      </c>
      <c r="AZ524">
        <v>102.6931</v>
      </c>
      <c r="BA524" s="96">
        <v>5.7947763997199999</v>
      </c>
      <c r="BB524">
        <v>257.43970000000002</v>
      </c>
      <c r="BC524" s="96">
        <v>0.48686996552888895</v>
      </c>
      <c r="BD524">
        <v>14.273054439999999</v>
      </c>
      <c r="BE524" s="96">
        <f t="shared" si="65"/>
        <v>7178.8897998311131</v>
      </c>
      <c r="BF524" s="96">
        <f t="shared" si="66"/>
        <v>808.834541728771</v>
      </c>
      <c r="BG524" s="96">
        <f t="shared" si="67"/>
        <v>806.94505793345525</v>
      </c>
      <c r="BH524">
        <v>7185.0385652113791</v>
      </c>
      <c r="BI524">
        <v>1.232796819774343E-3</v>
      </c>
      <c r="BJ524">
        <v>1.7199869780402379</v>
      </c>
      <c r="BK524">
        <v>3.093641477758986</v>
      </c>
      <c r="BL524">
        <v>1.224665028956097</v>
      </c>
      <c r="BM524">
        <v>5.0608387136261603</v>
      </c>
      <c r="BN524">
        <v>1.720081363482503</v>
      </c>
      <c r="BO524">
        <v>3.09364147815428</v>
      </c>
      <c r="BP524">
        <v>1.393521497708538E-3</v>
      </c>
      <c r="BQ524">
        <v>1.224665028956097</v>
      </c>
      <c r="BR524">
        <v>7176.03416729942</v>
      </c>
      <c r="BS524" s="96">
        <v>539.52104091493675</v>
      </c>
      <c r="BT524" s="96">
        <v>492.20939622734659</v>
      </c>
      <c r="BU524">
        <v>5.0608387136261603</v>
      </c>
      <c r="BV524" s="60" t="str">
        <f t="shared" si="62"/>
        <v>sunsynchronous observation</v>
      </c>
      <c r="BW524" s="30" t="s">
        <v>2018</v>
      </c>
      <c r="BX524" s="96">
        <v>2.5</v>
      </c>
      <c r="BY524" s="96">
        <v>4.5999999999999996</v>
      </c>
      <c r="BZ524" s="96">
        <v>16.5</v>
      </c>
      <c r="CA524" s="96">
        <v>45.423400000000001</v>
      </c>
      <c r="CB524" s="96">
        <v>6.25</v>
      </c>
      <c r="CC524" s="96">
        <v>24.0183</v>
      </c>
      <c r="CD524" s="96">
        <v>4.5999999999999996</v>
      </c>
      <c r="CE524" s="96">
        <v>2.5</v>
      </c>
      <c r="CF524" s="31">
        <v>16.5</v>
      </c>
      <c r="CG524" s="30">
        <v>2093</v>
      </c>
      <c r="CH524" s="96">
        <v>2093</v>
      </c>
      <c r="CI524" s="96">
        <v>1917</v>
      </c>
      <c r="CJ524" s="96">
        <f>Population!$CG524-Population!$CI524</f>
        <v>176</v>
      </c>
      <c r="CK524" s="118">
        <f>_xlfn.DAYS(Entries!$AY$2,Population!H524)</f>
        <v>1202</v>
      </c>
      <c r="CL524" s="118">
        <f t="shared" si="63"/>
        <v>1825</v>
      </c>
      <c r="CM524" s="117">
        <f>Entries!$AY$5</f>
        <v>0.15</v>
      </c>
      <c r="CN524" s="117">
        <f t="shared" si="68"/>
        <v>8.4089823220258E-2</v>
      </c>
      <c r="CO524" s="119">
        <f t="shared" si="64"/>
        <v>0.44016438356164389</v>
      </c>
      <c r="CP524" s="30"/>
      <c r="CQ524" s="19">
        <v>2</v>
      </c>
      <c r="CR524" s="96" t="s">
        <v>118</v>
      </c>
      <c r="CS524" s="96"/>
      <c r="CT524" s="31"/>
      <c r="CU524" s="30" t="s">
        <v>490</v>
      </c>
      <c r="CV524" s="96" t="s">
        <v>337</v>
      </c>
      <c r="CW524" s="96" t="s">
        <v>310</v>
      </c>
      <c r="CX524" s="96" t="s">
        <v>2019</v>
      </c>
      <c r="CY524" s="96" t="s">
        <v>150</v>
      </c>
      <c r="CZ524" s="96" t="s">
        <v>151</v>
      </c>
      <c r="DA524" s="31"/>
      <c r="DB524" s="17" t="s">
        <v>15463</v>
      </c>
      <c r="DC524" s="17" t="s">
        <v>15500</v>
      </c>
      <c r="DD524" s="17">
        <v>1</v>
      </c>
      <c r="DE524" s="17">
        <v>1</v>
      </c>
      <c r="DF524" s="17">
        <v>10</v>
      </c>
      <c r="DG524" s="23" t="s">
        <v>11177</v>
      </c>
      <c r="DH524" s="145"/>
    </row>
    <row r="525" spans="1:112" s="17" customFormat="1" x14ac:dyDescent="0.25">
      <c r="A525" s="32" t="s">
        <v>2022</v>
      </c>
      <c r="B525" s="98">
        <v>0</v>
      </c>
      <c r="C525" s="64" t="s">
        <v>15461</v>
      </c>
      <c r="D525" s="98"/>
      <c r="E525" s="98">
        <v>29252</v>
      </c>
      <c r="F525" s="98" t="s">
        <v>2023</v>
      </c>
      <c r="G525" s="33">
        <v>29249</v>
      </c>
      <c r="H525" s="44">
        <v>38910</v>
      </c>
      <c r="I525" s="98" t="s">
        <v>207</v>
      </c>
      <c r="J525" s="98"/>
      <c r="K525" s="98"/>
      <c r="L525" s="98" t="s">
        <v>208</v>
      </c>
      <c r="M525" t="s">
        <v>156</v>
      </c>
      <c r="N525" s="98" t="s">
        <v>156</v>
      </c>
      <c r="O525" t="s">
        <v>157</v>
      </c>
      <c r="P525" s="64" t="str">
        <f>VLOOKUP(N525,Entries!J:K,2,FALSE)</f>
        <v>UNITED STATES OF AMERICA</v>
      </c>
      <c r="Q525" s="38" t="s">
        <v>2024</v>
      </c>
      <c r="R525" s="32" t="s">
        <v>2024</v>
      </c>
      <c r="S525" s="98" t="s">
        <v>156</v>
      </c>
      <c r="T525" t="s">
        <v>157</v>
      </c>
      <c r="U525" s="39" t="s">
        <v>159</v>
      </c>
      <c r="V525" s="33" t="s">
        <v>159</v>
      </c>
      <c r="W525" s="64">
        <f>IF(VLOOKUP(R525,Entries!N:P,3,FALSE)=V525,1,VLOOKUP(R525,Entries!N:P,3,FALSE))</f>
        <v>1</v>
      </c>
      <c r="X525"/>
      <c r="Y525"/>
      <c r="Z525" s="98"/>
      <c r="AA525" s="98"/>
      <c r="AB525" s="98"/>
      <c r="AC525" s="98" t="s">
        <v>142</v>
      </c>
      <c r="AD525" s="98" t="s">
        <v>2025</v>
      </c>
      <c r="AE525" s="98" t="s">
        <v>117</v>
      </c>
      <c r="AF525" s="98" t="s">
        <v>117</v>
      </c>
      <c r="AG525" s="98"/>
      <c r="AH525" s="98"/>
      <c r="AI525" s="98"/>
      <c r="AJ525" s="98">
        <v>5</v>
      </c>
      <c r="AK525" s="98" t="s">
        <v>95</v>
      </c>
      <c r="AL525" s="98"/>
      <c r="AM525" s="33"/>
      <c r="AN525" s="32" t="s">
        <v>133</v>
      </c>
      <c r="AO525" s="98" t="s">
        <v>134</v>
      </c>
      <c r="AP525" s="33" t="s">
        <v>160</v>
      </c>
      <c r="AQ525">
        <v>21104.28425968</v>
      </c>
      <c r="AR525" t="s">
        <v>12192</v>
      </c>
      <c r="AS525" t="s">
        <v>11225</v>
      </c>
      <c r="AT525" t="s">
        <v>12193</v>
      </c>
      <c r="AU525">
        <v>64.522400000000005</v>
      </c>
      <c r="AV525" s="98">
        <v>1.1258261451066667</v>
      </c>
      <c r="AW525">
        <v>37.3506</v>
      </c>
      <c r="AX525" s="98">
        <v>1.3860913343466665</v>
      </c>
      <c r="AY525">
        <v>3.7247999999999999E-3</v>
      </c>
      <c r="AZ525">
        <v>332.0163</v>
      </c>
      <c r="BA525" s="98">
        <v>3.5938189324133338</v>
      </c>
      <c r="BB525">
        <v>27.895600000000002</v>
      </c>
      <c r="BC525" s="98">
        <v>2.6898677223066665</v>
      </c>
      <c r="BD525">
        <v>15.185781070000001</v>
      </c>
      <c r="BE525" s="96">
        <f t="shared" si="65"/>
        <v>6888.2750236587835</v>
      </c>
      <c r="BF525" s="96">
        <f t="shared" si="66"/>
        <v>542.93247046690794</v>
      </c>
      <c r="BG525" s="96">
        <f t="shared" si="67"/>
        <v>491.61757685065913</v>
      </c>
      <c r="BH525">
        <v>6894.7179477355457</v>
      </c>
      <c r="BI525">
        <v>4.002999448838078E-3</v>
      </c>
      <c r="BJ525">
        <v>1.1263987723320661</v>
      </c>
      <c r="BK525">
        <v>0.65189094713133211</v>
      </c>
      <c r="BL525">
        <v>6.0901688355985346</v>
      </c>
      <c r="BM525">
        <v>0.19148450404321249</v>
      </c>
      <c r="BN525">
        <v>1.126128335857975</v>
      </c>
      <c r="BO525">
        <v>0.65189094636644562</v>
      </c>
      <c r="BP525">
        <v>3.4349187319660068E-3</v>
      </c>
      <c r="BQ525">
        <v>6.0570714007777102</v>
      </c>
      <c r="BR525">
        <v>6886.8652185711417</v>
      </c>
      <c r="BS525" s="96">
        <v>529.84045951677399</v>
      </c>
      <c r="BT525" s="96">
        <v>507.13997719641247</v>
      </c>
      <c r="BU525">
        <v>0.19148450404321249</v>
      </c>
      <c r="BV525" s="65" t="str">
        <f t="shared" si="62"/>
        <v>no propulsion</v>
      </c>
      <c r="BW525" s="32" t="s">
        <v>253</v>
      </c>
      <c r="BX525" s="98">
        <v>1.9</v>
      </c>
      <c r="BY525" s="98">
        <v>4.5</v>
      </c>
      <c r="BZ525" s="98">
        <v>4.5</v>
      </c>
      <c r="CA525" s="98">
        <v>9.0077999999999996</v>
      </c>
      <c r="CB525" s="98">
        <v>2.8353000000000002</v>
      </c>
      <c r="CC525" s="98">
        <v>8.1327999999999996</v>
      </c>
      <c r="CD525" s="98">
        <v>4.5</v>
      </c>
      <c r="CE525" s="98">
        <v>2.5</v>
      </c>
      <c r="CF525" s="33">
        <v>4.5</v>
      </c>
      <c r="CG525" s="32">
        <v>1360</v>
      </c>
      <c r="CH525" s="98">
        <v>1360</v>
      </c>
      <c r="CI525" s="98">
        <v>1360</v>
      </c>
      <c r="CJ525" s="98">
        <f>Population!$CG525-Population!$CI525</f>
        <v>0</v>
      </c>
      <c r="CK525" s="120">
        <f>_xlfn.DAYS(Entries!$AY$2,Population!H525)</f>
        <v>5384</v>
      </c>
      <c r="CL525" s="120">
        <f t="shared" si="63"/>
        <v>1825</v>
      </c>
      <c r="CM525" s="122">
        <f>Entries!$AY$5</f>
        <v>0.15</v>
      </c>
      <c r="CN525" s="122">
        <f t="shared" si="68"/>
        <v>0</v>
      </c>
      <c r="CO525" s="121" t="str">
        <f t="shared" si="64"/>
        <v>-</v>
      </c>
      <c r="CP525" s="32" t="s">
        <v>103</v>
      </c>
      <c r="CQ525" s="98">
        <v>0</v>
      </c>
      <c r="CR525" s="98" t="s">
        <v>95</v>
      </c>
      <c r="CS525" s="98"/>
      <c r="CT525" s="33"/>
      <c r="CU525" s="32" t="s">
        <v>2026</v>
      </c>
      <c r="CV525" s="98" t="s">
        <v>2024</v>
      </c>
      <c r="CW525" s="98" t="s">
        <v>157</v>
      </c>
      <c r="CX525" s="98" t="s">
        <v>107</v>
      </c>
      <c r="CY525" s="98" t="s">
        <v>107</v>
      </c>
      <c r="CZ525" s="98" t="s">
        <v>2027</v>
      </c>
      <c r="DA525" s="33"/>
      <c r="DB525" s="17" t="s">
        <v>15462</v>
      </c>
      <c r="DC525" s="17" t="s">
        <v>15500</v>
      </c>
      <c r="DD525" s="17" t="s">
        <v>15500</v>
      </c>
      <c r="DE525" s="17" t="s">
        <v>15500</v>
      </c>
      <c r="DF525" s="17" t="s">
        <v>15500</v>
      </c>
      <c r="DG525" s="23" t="s">
        <v>11171</v>
      </c>
      <c r="DH525" s="145"/>
    </row>
    <row r="526" spans="1:112" s="17" customFormat="1" x14ac:dyDescent="0.25">
      <c r="A526" s="30" t="s">
        <v>2028</v>
      </c>
      <c r="B526" s="96">
        <v>0</v>
      </c>
      <c r="C526" s="148" t="s">
        <v>15461</v>
      </c>
      <c r="D526" s="96"/>
      <c r="E526" s="96">
        <v>31789</v>
      </c>
      <c r="F526" s="96" t="s">
        <v>2029</v>
      </c>
      <c r="G526" s="31">
        <v>31786</v>
      </c>
      <c r="H526" s="43">
        <v>39261</v>
      </c>
      <c r="I526" s="96" t="s">
        <v>207</v>
      </c>
      <c r="J526" s="96"/>
      <c r="K526" s="96"/>
      <c r="L526" s="96" t="s">
        <v>208</v>
      </c>
      <c r="M526" s="124" t="s">
        <v>156</v>
      </c>
      <c r="N526" s="96" t="s">
        <v>156</v>
      </c>
      <c r="O526" s="124" t="s">
        <v>157</v>
      </c>
      <c r="P526" s="96" t="str">
        <f>VLOOKUP(N526,Entries!J:K,2,FALSE)</f>
        <v>UNITED STATES OF AMERICA</v>
      </c>
      <c r="Q526" s="123" t="s">
        <v>2024</v>
      </c>
      <c r="R526" s="30" t="s">
        <v>2024</v>
      </c>
      <c r="S526" s="96" t="s">
        <v>156</v>
      </c>
      <c r="T526" s="124" t="s">
        <v>157</v>
      </c>
      <c r="U526" s="125" t="s">
        <v>159</v>
      </c>
      <c r="V526" s="31" t="s">
        <v>159</v>
      </c>
      <c r="W526" s="64">
        <f>IF(VLOOKUP(R526,Entries!N:P,3,FALSE)=V526,1,VLOOKUP(R526,Entries!N:P,3,FALSE))</f>
        <v>1</v>
      </c>
      <c r="X526" s="124"/>
      <c r="Y526" s="124"/>
      <c r="Z526" s="96"/>
      <c r="AA526" s="96"/>
      <c r="AB526" s="96"/>
      <c r="AC526" s="96" t="s">
        <v>142</v>
      </c>
      <c r="AD526" s="96" t="s">
        <v>2025</v>
      </c>
      <c r="AE526" s="96" t="s">
        <v>117</v>
      </c>
      <c r="AF526" s="96" t="s">
        <v>117</v>
      </c>
      <c r="AG526" s="96"/>
      <c r="AH526" s="96"/>
      <c r="AI526" s="96"/>
      <c r="AJ526" s="96">
        <v>5</v>
      </c>
      <c r="AK526" s="96" t="s">
        <v>95</v>
      </c>
      <c r="AL526" s="96"/>
      <c r="AM526" s="31"/>
      <c r="AN526" s="30" t="s">
        <v>133</v>
      </c>
      <c r="AO526" s="96" t="s">
        <v>134</v>
      </c>
      <c r="AP526" s="31" t="s">
        <v>160</v>
      </c>
      <c r="AQ526">
        <v>21104.343596340001</v>
      </c>
      <c r="AR526" t="s">
        <v>12194</v>
      </c>
      <c r="AS526" t="s">
        <v>11225</v>
      </c>
      <c r="AT526" t="s">
        <v>12195</v>
      </c>
      <c r="AU526">
        <v>64.505099999999999</v>
      </c>
      <c r="AV526" s="96">
        <v>1.7121816026311112</v>
      </c>
      <c r="AW526">
        <v>79.417199999999994</v>
      </c>
      <c r="AX526" s="96">
        <v>3.1529017312000001</v>
      </c>
      <c r="AY526">
        <v>1.6715E-3</v>
      </c>
      <c r="AZ526">
        <v>205.91069999999999</v>
      </c>
      <c r="BA526" s="96">
        <v>3.0666248882355558</v>
      </c>
      <c r="BB526">
        <v>154.1181</v>
      </c>
      <c r="BC526" s="96">
        <v>3.217318329831111</v>
      </c>
      <c r="BD526">
        <v>15.17711375</v>
      </c>
      <c r="BE526" s="96">
        <f t="shared" si="65"/>
        <v>6890.8972702773708</v>
      </c>
      <c r="BF526" s="96">
        <f t="shared" si="66"/>
        <v>531.41540506463934</v>
      </c>
      <c r="BG526" s="96">
        <f t="shared" si="67"/>
        <v>508.37913549010227</v>
      </c>
      <c r="BH526">
        <v>6897.2874828335234</v>
      </c>
      <c r="BI526">
        <v>9.0286315255831045E-4</v>
      </c>
      <c r="BJ526">
        <v>1.126096751716803</v>
      </c>
      <c r="BK526">
        <v>1.386091623080852</v>
      </c>
      <c r="BL526">
        <v>2.8615417835522772</v>
      </c>
      <c r="BM526">
        <v>3.4221435715315232</v>
      </c>
      <c r="BN526">
        <v>1.1258263926782579</v>
      </c>
      <c r="BO526">
        <v>1.3860916225625699</v>
      </c>
      <c r="BP526">
        <v>1.6474718448599231E-3</v>
      </c>
      <c r="BQ526">
        <v>2.8615417835522772</v>
      </c>
      <c r="BR526">
        <v>6889.4902183565928</v>
      </c>
      <c r="BS526" s="96">
        <v>694.85870584685381</v>
      </c>
      <c r="BT526" s="96">
        <v>671.73386614716219</v>
      </c>
      <c r="BU526">
        <v>3.4221435715315232</v>
      </c>
      <c r="BV526" s="60" t="str">
        <f t="shared" si="62"/>
        <v>no propulsion</v>
      </c>
      <c r="BW526" s="30" t="s">
        <v>2030</v>
      </c>
      <c r="BX526" s="96">
        <v>2.5</v>
      </c>
      <c r="BY526" s="96">
        <v>4.5</v>
      </c>
      <c r="BZ526" s="96">
        <v>4.5</v>
      </c>
      <c r="CA526" s="96">
        <v>12.2743</v>
      </c>
      <c r="CB526" s="96">
        <v>4.9086999999999996</v>
      </c>
      <c r="CC526" s="96">
        <v>11.290100000000001</v>
      </c>
      <c r="CD526" s="96">
        <v>4.5</v>
      </c>
      <c r="CE526" s="96">
        <v>2.5</v>
      </c>
      <c r="CF526" s="31">
        <v>4.5</v>
      </c>
      <c r="CG526" s="30">
        <v>1360</v>
      </c>
      <c r="CH526" s="96">
        <v>1360</v>
      </c>
      <c r="CI526" s="96">
        <v>1360</v>
      </c>
      <c r="CJ526" s="96">
        <f>Population!$CG526-Population!$CI526</f>
        <v>0</v>
      </c>
      <c r="CK526" s="118">
        <f>_xlfn.DAYS(Entries!$AY$2,Population!H526)</f>
        <v>5033</v>
      </c>
      <c r="CL526" s="118">
        <f t="shared" si="63"/>
        <v>1825</v>
      </c>
      <c r="CM526" s="117">
        <f>Entries!$AY$5</f>
        <v>0.15</v>
      </c>
      <c r="CN526" s="117">
        <f t="shared" si="68"/>
        <v>0</v>
      </c>
      <c r="CO526" s="119" t="str">
        <f t="shared" si="64"/>
        <v>-</v>
      </c>
      <c r="CP526" s="30" t="s">
        <v>103</v>
      </c>
      <c r="CQ526" s="96">
        <v>0</v>
      </c>
      <c r="CR526" s="96" t="s">
        <v>95</v>
      </c>
      <c r="CS526" s="96"/>
      <c r="CT526" s="31"/>
      <c r="CU526" s="30" t="s">
        <v>2026</v>
      </c>
      <c r="CV526" s="96" t="s">
        <v>2024</v>
      </c>
      <c r="CW526" s="96" t="s">
        <v>157</v>
      </c>
      <c r="CX526" s="96" t="s">
        <v>107</v>
      </c>
      <c r="CY526" s="96" t="s">
        <v>107</v>
      </c>
      <c r="CZ526" s="96" t="s">
        <v>2027</v>
      </c>
      <c r="DA526" s="31"/>
      <c r="DB526" s="17" t="s">
        <v>15462</v>
      </c>
      <c r="DC526" s="17" t="s">
        <v>15500</v>
      </c>
      <c r="DD526" s="17" t="s">
        <v>15500</v>
      </c>
      <c r="DE526" s="17" t="s">
        <v>15500</v>
      </c>
      <c r="DF526" s="17" t="s">
        <v>15500</v>
      </c>
      <c r="DG526" s="23" t="s">
        <v>11171</v>
      </c>
      <c r="DH526" s="145"/>
    </row>
    <row r="527" spans="1:112" s="17" customFormat="1" x14ac:dyDescent="0.25">
      <c r="A527" s="32" t="s">
        <v>2031</v>
      </c>
      <c r="B527" s="98">
        <v>0</v>
      </c>
      <c r="C527" s="64" t="s">
        <v>15461</v>
      </c>
      <c r="D527" s="98"/>
      <c r="E527" s="98">
        <v>33331</v>
      </c>
      <c r="F527" s="98" t="s">
        <v>2032</v>
      </c>
      <c r="G527" s="33">
        <v>33328</v>
      </c>
      <c r="H527" s="44">
        <v>39697</v>
      </c>
      <c r="I527" s="98" t="s">
        <v>190</v>
      </c>
      <c r="J527" s="98"/>
      <c r="K527" s="98"/>
      <c r="L527" s="98" t="s">
        <v>400</v>
      </c>
      <c r="M527" t="s">
        <v>156</v>
      </c>
      <c r="N527" s="98" t="s">
        <v>156</v>
      </c>
      <c r="O527" t="s">
        <v>157</v>
      </c>
      <c r="P527" s="64" t="str">
        <f>VLOOKUP(N527,Entries!J:K,2,FALSE)</f>
        <v>UNITED STATES OF AMERICA</v>
      </c>
      <c r="Q527" s="38" t="s">
        <v>2033</v>
      </c>
      <c r="R527" s="32" t="s">
        <v>2033</v>
      </c>
      <c r="S527" s="98" t="s">
        <v>156</v>
      </c>
      <c r="T527" t="s">
        <v>157</v>
      </c>
      <c r="U527" s="39" t="s">
        <v>159</v>
      </c>
      <c r="V527" s="33" t="s">
        <v>159</v>
      </c>
      <c r="W527" s="64">
        <f>IF(VLOOKUP(R527,Entries!N:P,3,FALSE)=V527,1,VLOOKUP(R527,Entries!N:P,3,FALSE))</f>
        <v>1</v>
      </c>
      <c r="X527"/>
      <c r="Y527"/>
      <c r="Z527" s="98"/>
      <c r="AA527" s="98"/>
      <c r="AB527" s="98"/>
      <c r="AC527" s="98" t="s">
        <v>142</v>
      </c>
      <c r="AD527" s="98" t="s">
        <v>329</v>
      </c>
      <c r="AE527" s="98" t="s">
        <v>94</v>
      </c>
      <c r="AF527" s="98" t="s">
        <v>94</v>
      </c>
      <c r="AG527" s="98"/>
      <c r="AH527" s="98"/>
      <c r="AI527" s="98"/>
      <c r="AJ527" s="98">
        <v>15</v>
      </c>
      <c r="AK527" s="98" t="s">
        <v>95</v>
      </c>
      <c r="AL527" s="98"/>
      <c r="AM527" s="33"/>
      <c r="AN527" s="32" t="s">
        <v>125</v>
      </c>
      <c r="AO527" s="98" t="s">
        <v>97</v>
      </c>
      <c r="AP527" s="33" t="s">
        <v>97</v>
      </c>
      <c r="AQ527">
        <v>21104.80982875</v>
      </c>
      <c r="AR527" t="s">
        <v>12196</v>
      </c>
      <c r="AS527" t="s">
        <v>11225</v>
      </c>
      <c r="AT527" t="s">
        <v>12197</v>
      </c>
      <c r="AU527">
        <v>98.100800000000007</v>
      </c>
      <c r="AV527" s="98">
        <v>1.6976168330533334</v>
      </c>
      <c r="AW527">
        <v>180.648</v>
      </c>
      <c r="AX527" s="98">
        <v>2.7872361303600002</v>
      </c>
      <c r="AY527">
        <v>9.1370000000000004E-4</v>
      </c>
      <c r="AZ527">
        <v>175.7047</v>
      </c>
      <c r="BA527" s="98">
        <v>3.5223512050711117</v>
      </c>
      <c r="BB527">
        <v>184.33879999999999</v>
      </c>
      <c r="BC527" s="98">
        <v>2.762389628297778</v>
      </c>
      <c r="BD527">
        <v>14.643743779999999</v>
      </c>
      <c r="BE527" s="96">
        <f t="shared" si="65"/>
        <v>7057.2226705693702</v>
      </c>
      <c r="BF527" s="96">
        <f t="shared" si="66"/>
        <v>692.67085492346905</v>
      </c>
      <c r="BG527" s="96">
        <f t="shared" si="67"/>
        <v>679.77448621527037</v>
      </c>
      <c r="BH527">
        <v>7063.4665246923796</v>
      </c>
      <c r="BI527">
        <v>1.204548342599382E-3</v>
      </c>
      <c r="BJ527">
        <v>1.7120893572421809</v>
      </c>
      <c r="BK527">
        <v>3.152902663427092</v>
      </c>
      <c r="BL527">
        <v>1.9549213150621629</v>
      </c>
      <c r="BM527">
        <v>4.3290197701215636</v>
      </c>
      <c r="BN527">
        <v>1.712182004805149</v>
      </c>
      <c r="BO527">
        <v>3.152902387521332</v>
      </c>
      <c r="BP527">
        <v>1.639060705856396E-3</v>
      </c>
      <c r="BQ527">
        <v>1.9549213150621629</v>
      </c>
      <c r="BR527">
        <v>7054.2962859970085</v>
      </c>
      <c r="BS527" s="96">
        <v>508.47420363165202</v>
      </c>
      <c r="BT527" s="96">
        <v>489.17598416070632</v>
      </c>
      <c r="BU527">
        <v>4.3290197701215636</v>
      </c>
      <c r="BV527" s="65" t="str">
        <f t="shared" si="62"/>
        <v>sunsynchronous observation</v>
      </c>
      <c r="BW527" s="32" t="s">
        <v>243</v>
      </c>
      <c r="BX527" s="98">
        <v>2.7</v>
      </c>
      <c r="BY527" s="98">
        <v>4.4000000000000004</v>
      </c>
      <c r="BZ527" s="98">
        <v>5</v>
      </c>
      <c r="CA527" s="98">
        <v>14.085000000000001</v>
      </c>
      <c r="CB527" s="98">
        <v>4.7350000000000003</v>
      </c>
      <c r="CC527" s="98">
        <v>11.7187</v>
      </c>
      <c r="CD527" s="98">
        <v>4.4000000000000004</v>
      </c>
      <c r="CE527" s="98">
        <v>2.7</v>
      </c>
      <c r="CF527" s="33">
        <v>5</v>
      </c>
      <c r="CG527" s="32">
        <v>1923</v>
      </c>
      <c r="CH527" s="98">
        <v>1923</v>
      </c>
      <c r="CI527" s="98">
        <v>1779</v>
      </c>
      <c r="CJ527" s="98">
        <f>Population!$CG527-Population!$CI527</f>
        <v>144</v>
      </c>
      <c r="CK527" s="120">
        <f>_xlfn.DAYS(Entries!$AY$2,Population!H527)</f>
        <v>4597</v>
      </c>
      <c r="CL527" s="120">
        <f t="shared" si="63"/>
        <v>5475</v>
      </c>
      <c r="CM527" s="122">
        <f>Entries!$AY$5</f>
        <v>0.15</v>
      </c>
      <c r="CN527" s="122">
        <f t="shared" si="68"/>
        <v>7.4882995319812795E-2</v>
      </c>
      <c r="CO527" s="121">
        <f t="shared" si="64"/>
        <v>0.28631050228310506</v>
      </c>
      <c r="CP527" s="32" t="s">
        <v>2035</v>
      </c>
      <c r="CQ527" s="98">
        <v>2</v>
      </c>
      <c r="CR527" s="98" t="s">
        <v>95</v>
      </c>
      <c r="CS527" s="98"/>
      <c r="CT527" s="33"/>
      <c r="CU527" s="32" t="s">
        <v>2036</v>
      </c>
      <c r="CV527" s="98" t="s">
        <v>2037</v>
      </c>
      <c r="CW527" s="98" t="s">
        <v>157</v>
      </c>
      <c r="CX527" s="98" t="s">
        <v>887</v>
      </c>
      <c r="CY527" s="98" t="s">
        <v>150</v>
      </c>
      <c r="CZ527" s="98" t="s">
        <v>867</v>
      </c>
      <c r="DA527" s="33"/>
      <c r="DB527" s="17" t="s">
        <v>15463</v>
      </c>
      <c r="DC527" s="17" t="s">
        <v>15500</v>
      </c>
      <c r="DD527" s="17">
        <v>1</v>
      </c>
      <c r="DE527" s="17">
        <v>1</v>
      </c>
      <c r="DF527" s="17">
        <v>10</v>
      </c>
      <c r="DG527" s="23" t="s">
        <v>11177</v>
      </c>
      <c r="DH527" s="145"/>
    </row>
    <row r="528" spans="1:112" s="17" customFormat="1" x14ac:dyDescent="0.25">
      <c r="A528" s="30" t="s">
        <v>2038</v>
      </c>
      <c r="B528" s="96">
        <v>0</v>
      </c>
      <c r="C528" s="148" t="s">
        <v>15461</v>
      </c>
      <c r="D528" s="96"/>
      <c r="E528" s="96">
        <v>41602</v>
      </c>
      <c r="F528" s="96" t="s">
        <v>2039</v>
      </c>
      <c r="G528" s="31">
        <v>41599</v>
      </c>
      <c r="H528" s="43">
        <v>42543</v>
      </c>
      <c r="I528" s="96" t="s">
        <v>87</v>
      </c>
      <c r="J528" s="96"/>
      <c r="K528" s="96"/>
      <c r="L528" s="96" t="s">
        <v>317</v>
      </c>
      <c r="M528" s="124" t="s">
        <v>382</v>
      </c>
      <c r="N528" s="96" t="s">
        <v>382</v>
      </c>
      <c r="O528" s="124" t="s">
        <v>267</v>
      </c>
      <c r="P528" s="96" t="str">
        <f>VLOOKUP(N528,Entries!J:K,2,FALSE)</f>
        <v>CANADA</v>
      </c>
      <c r="Q528" s="123" t="s">
        <v>2040</v>
      </c>
      <c r="R528" s="30" t="s">
        <v>2040</v>
      </c>
      <c r="S528" s="96" t="s">
        <v>382</v>
      </c>
      <c r="T528" s="124" t="s">
        <v>267</v>
      </c>
      <c r="U528" s="125" t="s">
        <v>159</v>
      </c>
      <c r="V528" s="31" t="s">
        <v>159</v>
      </c>
      <c r="W528" s="64">
        <f>IF(VLOOKUP(R528,Entries!N:P,3,FALSE)=V528,1,VLOOKUP(R528,Entries!N:P,3,FALSE))</f>
        <v>1</v>
      </c>
      <c r="X528" s="124"/>
      <c r="Y528" s="124"/>
      <c r="Z528" s="96"/>
      <c r="AA528" s="96"/>
      <c r="AB528" s="96"/>
      <c r="AC528" s="96" t="s">
        <v>93</v>
      </c>
      <c r="AD528" s="96" t="s">
        <v>329</v>
      </c>
      <c r="AE528" s="96" t="s">
        <v>94</v>
      </c>
      <c r="AF528" s="96" t="s">
        <v>94</v>
      </c>
      <c r="AG528" s="96"/>
      <c r="AH528" s="96"/>
      <c r="AI528" s="96"/>
      <c r="AJ528" s="96">
        <v>3</v>
      </c>
      <c r="AK528" s="96" t="s">
        <v>95</v>
      </c>
      <c r="AL528" s="96"/>
      <c r="AM528" s="31"/>
      <c r="AN528" s="30" t="s">
        <v>96</v>
      </c>
      <c r="AO528" s="96" t="s">
        <v>97</v>
      </c>
      <c r="AP528" s="31" t="s">
        <v>97</v>
      </c>
      <c r="AQ528">
        <v>21104.22394837</v>
      </c>
      <c r="AR528" t="s">
        <v>12198</v>
      </c>
      <c r="AS528" t="s">
        <v>11225</v>
      </c>
      <c r="AT528" t="s">
        <v>12199</v>
      </c>
      <c r="AU528">
        <v>97.266300000000001</v>
      </c>
      <c r="AV528" s="96">
        <v>0.44648654569777785</v>
      </c>
      <c r="AW528">
        <v>159.6969</v>
      </c>
      <c r="AX528" s="96">
        <v>3.6573925371911118</v>
      </c>
      <c r="AY528">
        <v>8.1400000000000005E-4</v>
      </c>
      <c r="AZ528">
        <v>201.8159</v>
      </c>
      <c r="BA528" s="96">
        <v>4.4126417259644448</v>
      </c>
      <c r="BB528">
        <v>158.27330000000001</v>
      </c>
      <c r="BC528" s="96">
        <v>1.8691931348044446</v>
      </c>
      <c r="BD528">
        <v>15.23687423</v>
      </c>
      <c r="BE528" s="96">
        <f t="shared" si="65"/>
        <v>6872.8676323836698</v>
      </c>
      <c r="BF528" s="96">
        <f t="shared" si="66"/>
        <v>507.46214663643059</v>
      </c>
      <c r="BG528" s="96">
        <f t="shared" si="67"/>
        <v>496.27311813091001</v>
      </c>
      <c r="BH528">
        <v>6879.2809294029912</v>
      </c>
      <c r="BI528">
        <v>8.2490208482973663E-4</v>
      </c>
      <c r="BJ528">
        <v>1.69752937349984</v>
      </c>
      <c r="BK528">
        <v>2.787236710209164</v>
      </c>
      <c r="BL528">
        <v>1.9099773938526401</v>
      </c>
      <c r="BM528">
        <v>4.37476415132467</v>
      </c>
      <c r="BN528">
        <v>1.6976172338436171</v>
      </c>
      <c r="BO528">
        <v>2.7872367105958409</v>
      </c>
      <c r="BP528">
        <v>1.4045641051394001E-3</v>
      </c>
      <c r="BQ528">
        <v>1.9099773938526401</v>
      </c>
      <c r="BR528">
        <v>6869.8250938961792</v>
      </c>
      <c r="BS528" s="96">
        <v>551.27891965390972</v>
      </c>
      <c r="BT528" s="96">
        <v>535.44493105011588</v>
      </c>
      <c r="BU528">
        <v>4.37476415132467</v>
      </c>
      <c r="BV528" s="60" t="str">
        <f t="shared" si="62"/>
        <v>sunsynchronous observation</v>
      </c>
      <c r="BW528" s="30" t="s">
        <v>104</v>
      </c>
      <c r="BX528" s="96">
        <v>0.2</v>
      </c>
      <c r="BY528" s="96">
        <v>0.4</v>
      </c>
      <c r="BZ528" s="96">
        <v>0.4</v>
      </c>
      <c r="CA528" s="96">
        <v>0.12</v>
      </c>
      <c r="CB528" s="96">
        <v>0.04</v>
      </c>
      <c r="CC528" s="96">
        <v>0.1</v>
      </c>
      <c r="CD528" s="96">
        <v>0.4</v>
      </c>
      <c r="CE528" s="96">
        <v>0.2</v>
      </c>
      <c r="CF528" s="31">
        <v>0.4</v>
      </c>
      <c r="CG528" s="30">
        <v>25</v>
      </c>
      <c r="CH528" s="96">
        <v>25</v>
      </c>
      <c r="CI528" s="96">
        <v>25</v>
      </c>
      <c r="CJ528" s="96">
        <f>Population!$CG528-Population!$CI528</f>
        <v>0</v>
      </c>
      <c r="CK528" s="118">
        <f>_xlfn.DAYS(Entries!$AY$2,Population!H528)</f>
        <v>1751</v>
      </c>
      <c r="CL528" s="118">
        <f t="shared" si="63"/>
        <v>1095</v>
      </c>
      <c r="CM528" s="117">
        <f>Entries!$AY$5</f>
        <v>0.15</v>
      </c>
      <c r="CN528" s="117">
        <f t="shared" si="68"/>
        <v>0</v>
      </c>
      <c r="CO528" s="119" t="str">
        <f t="shared" si="64"/>
        <v>-</v>
      </c>
      <c r="CP528" s="30"/>
      <c r="CQ528" s="19">
        <v>0</v>
      </c>
      <c r="CR528" s="96" t="s">
        <v>118</v>
      </c>
      <c r="CS528" s="96"/>
      <c r="CT528" s="31"/>
      <c r="CU528" s="30" t="s">
        <v>265</v>
      </c>
      <c r="CV528" s="96" t="s">
        <v>2041</v>
      </c>
      <c r="CW528" s="96" t="s">
        <v>267</v>
      </c>
      <c r="CX528" s="96" t="s">
        <v>2042</v>
      </c>
      <c r="CY528" s="96" t="s">
        <v>107</v>
      </c>
      <c r="CZ528" s="96" t="s">
        <v>108</v>
      </c>
      <c r="DA528" s="31"/>
      <c r="DB528" s="17" t="s">
        <v>15462</v>
      </c>
      <c r="DC528" s="17" t="s">
        <v>15500</v>
      </c>
      <c r="DD528" s="17" t="s">
        <v>15500</v>
      </c>
      <c r="DE528" s="17" t="s">
        <v>15500</v>
      </c>
      <c r="DF528" s="17" t="s">
        <v>15500</v>
      </c>
      <c r="DG528" s="23" t="s">
        <v>11172</v>
      </c>
      <c r="DH528" s="145"/>
    </row>
    <row r="529" spans="1:112" s="17" customFormat="1" x14ac:dyDescent="0.25">
      <c r="A529" s="32" t="s">
        <v>2043</v>
      </c>
      <c r="B529" s="98">
        <v>0</v>
      </c>
      <c r="C529" s="64" t="s">
        <v>15461</v>
      </c>
      <c r="D529" s="98"/>
      <c r="E529" s="98">
        <v>33053</v>
      </c>
      <c r="F529" s="98" t="s">
        <v>2044</v>
      </c>
      <c r="G529" s="33">
        <v>33050</v>
      </c>
      <c r="H529" s="44">
        <v>39610</v>
      </c>
      <c r="I529" s="98" t="s">
        <v>221</v>
      </c>
      <c r="J529" s="98"/>
      <c r="K529" s="98"/>
      <c r="L529" s="98" t="s">
        <v>400</v>
      </c>
      <c r="M529" t="s">
        <v>156</v>
      </c>
      <c r="N529" s="98" t="s">
        <v>156</v>
      </c>
      <c r="O529" t="s">
        <v>157</v>
      </c>
      <c r="P529" s="64" t="str">
        <f>VLOOKUP(N529,Entries!J:K,2,FALSE)</f>
        <v>UNITED STATES OF AMERICA</v>
      </c>
      <c r="Q529" s="38" t="s">
        <v>456</v>
      </c>
      <c r="R529" s="32" t="s">
        <v>456</v>
      </c>
      <c r="S529" s="98" t="s">
        <v>156</v>
      </c>
      <c r="T529" t="s">
        <v>157</v>
      </c>
      <c r="U529" s="39" t="s">
        <v>141</v>
      </c>
      <c r="V529" s="33" t="s">
        <v>141</v>
      </c>
      <c r="W529" s="64">
        <f>IF(VLOOKUP(R529,Entries!N:P,3,FALSE)=V529,1,VLOOKUP(R529,Entries!N:P,3,FALSE))</f>
        <v>1</v>
      </c>
      <c r="X529"/>
      <c r="Y529"/>
      <c r="Z529" s="98"/>
      <c r="AA529" s="98"/>
      <c r="AB529" s="98"/>
      <c r="AC529" s="98" t="s">
        <v>142</v>
      </c>
      <c r="AD529" s="98" t="s">
        <v>2045</v>
      </c>
      <c r="AE529" s="98" t="s">
        <v>144</v>
      </c>
      <c r="AF529" s="98" t="s">
        <v>817</v>
      </c>
      <c r="AG529" s="98"/>
      <c r="AH529" s="98"/>
      <c r="AI529" s="98"/>
      <c r="AJ529" s="19">
        <v>5</v>
      </c>
      <c r="AK529" s="98" t="s">
        <v>118</v>
      </c>
      <c r="AL529" s="98"/>
      <c r="AM529" s="33"/>
      <c r="AN529" s="32" t="s">
        <v>133</v>
      </c>
      <c r="AO529" s="98" t="s">
        <v>134</v>
      </c>
      <c r="AP529" s="33" t="s">
        <v>160</v>
      </c>
      <c r="AQ529">
        <v>21104.572413599999</v>
      </c>
      <c r="AR529" t="s">
        <v>12200</v>
      </c>
      <c r="AS529" t="s">
        <v>11225</v>
      </c>
      <c r="AT529" t="s">
        <v>12201</v>
      </c>
      <c r="AU529">
        <v>25.581800000000001</v>
      </c>
      <c r="AV529" s="98">
        <v>1.6998019848222223</v>
      </c>
      <c r="AW529">
        <v>209.5532</v>
      </c>
      <c r="AX529" s="98">
        <v>3.1851205024888891</v>
      </c>
      <c r="AY529">
        <v>1.1952E-3</v>
      </c>
      <c r="AZ529">
        <v>252.82579999999999</v>
      </c>
      <c r="BA529" s="98">
        <v>2.4664952951199997</v>
      </c>
      <c r="BB529">
        <v>107.09690000000001</v>
      </c>
      <c r="BC529" s="98">
        <v>3.8213923662355556</v>
      </c>
      <c r="BD529">
        <v>15.114996720000001</v>
      </c>
      <c r="BE529" s="96">
        <f t="shared" si="65"/>
        <v>6909.7637171688893</v>
      </c>
      <c r="BF529" s="96">
        <f t="shared" si="66"/>
        <v>547.02226676364899</v>
      </c>
      <c r="BG529" s="96">
        <f t="shared" si="67"/>
        <v>530.5051675741297</v>
      </c>
      <c r="BH529">
        <v>6916.1411240257767</v>
      </c>
      <c r="BI529">
        <v>1.0912455366311341E-3</v>
      </c>
      <c r="BJ529">
        <v>0.44675572620479359</v>
      </c>
      <c r="BK529">
        <v>3.65739329888273</v>
      </c>
      <c r="BL529">
        <v>5.6163263024087184</v>
      </c>
      <c r="BM529">
        <v>0.6655105901773779</v>
      </c>
      <c r="BN529">
        <v>0.4464872360683308</v>
      </c>
      <c r="BO529">
        <v>3.6573932888046841</v>
      </c>
      <c r="BP529">
        <v>1.1450072164820161E-3</v>
      </c>
      <c r="BQ529">
        <v>5.6163263024087184</v>
      </c>
      <c r="BR529">
        <v>6914.3619253520128</v>
      </c>
      <c r="BS529" s="96">
        <v>505.40025517856429</v>
      </c>
      <c r="BT529" s="96">
        <v>465.22387143031847</v>
      </c>
      <c r="BU529">
        <v>0.6655105901773779</v>
      </c>
      <c r="BV529" s="65" t="b">
        <f t="shared" si="62"/>
        <v>0</v>
      </c>
      <c r="BW529" s="32" t="s">
        <v>2046</v>
      </c>
      <c r="BX529" s="98">
        <v>2.5</v>
      </c>
      <c r="BY529" s="98">
        <v>2.8</v>
      </c>
      <c r="BZ529" s="98">
        <v>10</v>
      </c>
      <c r="CA529" s="98">
        <v>26.707599999999999</v>
      </c>
      <c r="CB529" s="98">
        <v>6.25</v>
      </c>
      <c r="CC529" s="98">
        <v>15.1633</v>
      </c>
      <c r="CD529" s="98">
        <v>2.8</v>
      </c>
      <c r="CE529" s="98">
        <v>2.5</v>
      </c>
      <c r="CF529" s="33">
        <v>10</v>
      </c>
      <c r="CG529" s="32">
        <v>4277</v>
      </c>
      <c r="CH529" s="98">
        <v>4277</v>
      </c>
      <c r="CI529" s="98">
        <v>3919</v>
      </c>
      <c r="CJ529" s="98">
        <f>Population!$CG529-Population!$CI529</f>
        <v>358</v>
      </c>
      <c r="CK529" s="120">
        <f>_xlfn.DAYS(Entries!$AY$2,Population!H529)</f>
        <v>4684</v>
      </c>
      <c r="CL529" s="120">
        <f t="shared" si="63"/>
        <v>1825</v>
      </c>
      <c r="CM529" s="122">
        <f>Entries!$AY$5</f>
        <v>0.15</v>
      </c>
      <c r="CN529" s="122">
        <f t="shared" si="68"/>
        <v>8.3703530512041144E-2</v>
      </c>
      <c r="CO529" s="121">
        <f t="shared" si="64"/>
        <v>0</v>
      </c>
      <c r="CP529" s="32" t="s">
        <v>2047</v>
      </c>
      <c r="CQ529" s="98">
        <v>4</v>
      </c>
      <c r="CR529" s="98" t="s">
        <v>95</v>
      </c>
      <c r="CS529" s="98"/>
      <c r="CT529" s="33"/>
      <c r="CU529" s="32" t="s">
        <v>2036</v>
      </c>
      <c r="CV529" s="98" t="s">
        <v>2037</v>
      </c>
      <c r="CW529" s="98" t="s">
        <v>157</v>
      </c>
      <c r="CX529" s="98" t="s">
        <v>2048</v>
      </c>
      <c r="CY529" s="98" t="s">
        <v>150</v>
      </c>
      <c r="CZ529" s="98" t="s">
        <v>151</v>
      </c>
      <c r="DA529" s="33"/>
      <c r="DB529" s="17" t="s">
        <v>15463</v>
      </c>
      <c r="DC529" s="17" t="s">
        <v>15500</v>
      </c>
      <c r="DD529" s="17">
        <v>1</v>
      </c>
      <c r="DE529" s="17" t="s">
        <v>15500</v>
      </c>
      <c r="DF529" s="17" t="s">
        <v>15500</v>
      </c>
      <c r="DG529" s="23" t="s">
        <v>11175</v>
      </c>
      <c r="DH529" s="145"/>
    </row>
    <row r="530" spans="1:112" s="17" customFormat="1" x14ac:dyDescent="0.25">
      <c r="A530" s="30" t="s">
        <v>2049</v>
      </c>
      <c r="B530" s="96">
        <v>0</v>
      </c>
      <c r="C530" s="148" t="s">
        <v>15461</v>
      </c>
      <c r="D530" s="96" t="s">
        <v>2050</v>
      </c>
      <c r="E530" s="96">
        <v>43730</v>
      </c>
      <c r="F530" s="96" t="s">
        <v>2051</v>
      </c>
      <c r="G530" s="31">
        <v>57426</v>
      </c>
      <c r="H530" s="43">
        <v>43433</v>
      </c>
      <c r="I530" s="96" t="s">
        <v>87</v>
      </c>
      <c r="J530" s="96"/>
      <c r="K530" s="96"/>
      <c r="L530" s="96" t="s">
        <v>88</v>
      </c>
      <c r="M530" s="124" t="s">
        <v>156</v>
      </c>
      <c r="N530" s="96" t="s">
        <v>156</v>
      </c>
      <c r="O530" s="124" t="s">
        <v>11123</v>
      </c>
      <c r="P530" s="96" t="str">
        <f>VLOOKUP(N530,Entries!J:K,2,FALSE)</f>
        <v>UNITED STATES OF AMERICA</v>
      </c>
      <c r="Q530" s="123" t="s">
        <v>2052</v>
      </c>
      <c r="R530" s="30" t="s">
        <v>2052</v>
      </c>
      <c r="S530" s="96" t="s">
        <v>156</v>
      </c>
      <c r="T530" s="124" t="s">
        <v>157</v>
      </c>
      <c r="U530" s="125" t="s">
        <v>159</v>
      </c>
      <c r="V530" s="31" t="s">
        <v>159</v>
      </c>
      <c r="W530" s="64">
        <f>IF(VLOOKUP(R530,Entries!N:P,3,FALSE)=V530,1,VLOOKUP(R530,Entries!N:P,3,FALSE))</f>
        <v>1</v>
      </c>
      <c r="X530" s="124"/>
      <c r="Y530" s="124"/>
      <c r="Z530" s="96"/>
      <c r="AA530" s="96"/>
      <c r="AB530" s="96"/>
      <c r="AC530" s="96" t="s">
        <v>239</v>
      </c>
      <c r="AD530" s="96" t="s">
        <v>94</v>
      </c>
      <c r="AE530" s="96" t="s">
        <v>94</v>
      </c>
      <c r="AF530" s="96" t="s">
        <v>94</v>
      </c>
      <c r="AG530" s="96" t="s">
        <v>650</v>
      </c>
      <c r="AH530" s="96" t="s">
        <v>11158</v>
      </c>
      <c r="AI530" s="96"/>
      <c r="AJ530" s="96">
        <v>3</v>
      </c>
      <c r="AK530" s="96" t="s">
        <v>95</v>
      </c>
      <c r="AL530" s="96"/>
      <c r="AM530" s="31"/>
      <c r="AN530" s="30" t="s">
        <v>96</v>
      </c>
      <c r="AO530" s="96" t="s">
        <v>97</v>
      </c>
      <c r="AP530" s="31" t="s">
        <v>97</v>
      </c>
      <c r="AQ530">
        <v>21104.16610889</v>
      </c>
      <c r="AR530" t="s">
        <v>12202</v>
      </c>
      <c r="AS530" t="s">
        <v>11225</v>
      </c>
      <c r="AT530" t="s">
        <v>12203</v>
      </c>
      <c r="AU530">
        <v>97.391499999999994</v>
      </c>
      <c r="AV530" s="96">
        <v>1.704598148608889</v>
      </c>
      <c r="AW530">
        <v>182.494</v>
      </c>
      <c r="AX530" s="96">
        <v>3.0771370041333337</v>
      </c>
      <c r="AY530">
        <v>2.0252E-3</v>
      </c>
      <c r="AZ530">
        <v>141.31979999999999</v>
      </c>
      <c r="BA530" s="96">
        <v>4.6390370627866675</v>
      </c>
      <c r="BB530">
        <v>218.94970000000001</v>
      </c>
      <c r="BC530" s="96">
        <v>1.6439043364977777</v>
      </c>
      <c r="BD530">
        <v>15.281919569999999</v>
      </c>
      <c r="BE530" s="96">
        <f t="shared" si="65"/>
        <v>6859.3552395102497</v>
      </c>
      <c r="BF530" s="96">
        <f t="shared" si="66"/>
        <v>502.24680574130616</v>
      </c>
      <c r="BG530" s="96">
        <f t="shared" si="67"/>
        <v>474.46367327919415</v>
      </c>
      <c r="BH530">
        <v>6865.7709084721491</v>
      </c>
      <c r="BI530">
        <v>2.5930665511311401E-3</v>
      </c>
      <c r="BJ530">
        <v>1.6997126925752299</v>
      </c>
      <c r="BK530">
        <v>3.1851211649561502</v>
      </c>
      <c r="BL530">
        <v>2.008128634928545</v>
      </c>
      <c r="BM530">
        <v>4.2797595681378127</v>
      </c>
      <c r="BN530">
        <v>1.6998023871809289</v>
      </c>
      <c r="BO530">
        <v>3.1851211666746271</v>
      </c>
      <c r="BP530">
        <v>2.929882958746393E-3</v>
      </c>
      <c r="BQ530">
        <v>2.1907347561308068</v>
      </c>
      <c r="BR530">
        <v>6856.3120633044418</v>
      </c>
      <c r="BS530" s="96">
        <v>590.94341106567663</v>
      </c>
      <c r="BT530" s="96">
        <v>577.86989747833923</v>
      </c>
      <c r="BU530">
        <v>4.2797595681378127</v>
      </c>
      <c r="BV530" s="60" t="str">
        <f t="shared" si="62"/>
        <v>sunsynchronous observation</v>
      </c>
      <c r="BW530" s="30" t="s">
        <v>104</v>
      </c>
      <c r="BX530" s="96">
        <v>0.5</v>
      </c>
      <c r="BY530" s="96">
        <v>1</v>
      </c>
      <c r="BZ530" s="96">
        <v>1</v>
      </c>
      <c r="CA530" s="96">
        <v>0.75</v>
      </c>
      <c r="CB530" s="96">
        <v>0.25</v>
      </c>
      <c r="CC530" s="96">
        <v>0.625</v>
      </c>
      <c r="CD530" s="96">
        <v>1</v>
      </c>
      <c r="CE530" s="96">
        <v>0.5</v>
      </c>
      <c r="CF530" s="31">
        <v>1</v>
      </c>
      <c r="CG530" s="30">
        <v>55</v>
      </c>
      <c r="CH530" s="96">
        <v>55</v>
      </c>
      <c r="CI530" s="96">
        <v>50</v>
      </c>
      <c r="CJ530" s="96">
        <f>Population!$CG530-Population!$CI530</f>
        <v>5</v>
      </c>
      <c r="CK530" s="118">
        <f>_xlfn.DAYS(Entries!$AY$2,Population!H530)</f>
        <v>861</v>
      </c>
      <c r="CL530" s="118">
        <f t="shared" si="63"/>
        <v>1095</v>
      </c>
      <c r="CM530" s="117">
        <f>Entries!$AY$5</f>
        <v>0.15</v>
      </c>
      <c r="CN530" s="117">
        <f t="shared" si="68"/>
        <v>9.0909090909090912E-2</v>
      </c>
      <c r="CO530" s="119" t="str">
        <f t="shared" si="64"/>
        <v>-</v>
      </c>
      <c r="CP530" s="30"/>
      <c r="CQ530" s="19">
        <v>0</v>
      </c>
      <c r="CR530" s="96" t="s">
        <v>118</v>
      </c>
      <c r="CS530" s="96"/>
      <c r="CT530" s="31"/>
      <c r="CU530" s="30" t="s">
        <v>2053</v>
      </c>
      <c r="CV530" s="96" t="s">
        <v>2054</v>
      </c>
      <c r="CW530" s="96" t="s">
        <v>157</v>
      </c>
      <c r="CX530" s="96" t="s">
        <v>2055</v>
      </c>
      <c r="CY530" s="96" t="s">
        <v>107</v>
      </c>
      <c r="CZ530" s="96" t="s">
        <v>108</v>
      </c>
      <c r="DA530" s="31"/>
      <c r="DB530" s="17" t="s">
        <v>15462</v>
      </c>
      <c r="DC530" s="17" t="s">
        <v>15500</v>
      </c>
      <c r="DD530" s="17" t="s">
        <v>15500</v>
      </c>
      <c r="DE530" s="17" t="s">
        <v>15500</v>
      </c>
      <c r="DF530" s="17" t="s">
        <v>15500</v>
      </c>
      <c r="DG530" s="23" t="s">
        <v>11178</v>
      </c>
      <c r="DH530" s="145" t="s">
        <v>11186</v>
      </c>
    </row>
    <row r="531" spans="1:112" s="17" customFormat="1" x14ac:dyDescent="0.25">
      <c r="A531" s="32" t="s">
        <v>2056</v>
      </c>
      <c r="B531" s="98">
        <v>0</v>
      </c>
      <c r="C531" s="64" t="s">
        <v>15461</v>
      </c>
      <c r="D531" s="98" t="s">
        <v>2050</v>
      </c>
      <c r="E531" s="98">
        <v>43812</v>
      </c>
      <c r="F531" s="98" t="s">
        <v>2057</v>
      </c>
      <c r="G531" s="33">
        <v>57501</v>
      </c>
      <c r="H531" s="44">
        <v>43437</v>
      </c>
      <c r="I531" s="98" t="s">
        <v>190</v>
      </c>
      <c r="J531" s="98"/>
      <c r="K531" s="98"/>
      <c r="L531" s="98" t="s">
        <v>285</v>
      </c>
      <c r="M531" t="s">
        <v>156</v>
      </c>
      <c r="N531" s="98" t="s">
        <v>156</v>
      </c>
      <c r="O531" t="s">
        <v>11123</v>
      </c>
      <c r="P531" s="64" t="str">
        <f>VLOOKUP(N531,Entries!J:K,2,FALSE)</f>
        <v>UNITED STATES OF AMERICA</v>
      </c>
      <c r="Q531" s="38" t="s">
        <v>2052</v>
      </c>
      <c r="R531" s="32" t="s">
        <v>2052</v>
      </c>
      <c r="S531" s="98" t="s">
        <v>156</v>
      </c>
      <c r="T531" t="s">
        <v>157</v>
      </c>
      <c r="U531" s="39" t="s">
        <v>159</v>
      </c>
      <c r="V531" s="33" t="s">
        <v>159</v>
      </c>
      <c r="W531" s="64">
        <f>IF(VLOOKUP(R531,Entries!N:P,3,FALSE)=V531,1,VLOOKUP(R531,Entries!N:P,3,FALSE))</f>
        <v>1</v>
      </c>
      <c r="X531"/>
      <c r="Y531"/>
      <c r="Z531" s="98"/>
      <c r="AA531" s="98"/>
      <c r="AB531" s="98"/>
      <c r="AC531" s="98" t="s">
        <v>239</v>
      </c>
      <c r="AD531" s="98" t="s">
        <v>94</v>
      </c>
      <c r="AE531" s="98" t="s">
        <v>94</v>
      </c>
      <c r="AF531" s="98" t="s">
        <v>94</v>
      </c>
      <c r="AG531" s="98" t="s">
        <v>650</v>
      </c>
      <c r="AH531" s="98" t="s">
        <v>11158</v>
      </c>
      <c r="AI531" s="98"/>
      <c r="AJ531" s="98">
        <v>3</v>
      </c>
      <c r="AK531" s="98" t="s">
        <v>95</v>
      </c>
      <c r="AL531" s="98"/>
      <c r="AM531" s="33"/>
      <c r="AN531" s="32" t="s">
        <v>96</v>
      </c>
      <c r="AO531" s="98" t="s">
        <v>97</v>
      </c>
      <c r="AP531" s="33" t="s">
        <v>97</v>
      </c>
      <c r="AQ531">
        <v>21104.285269870001</v>
      </c>
      <c r="AR531" t="s">
        <v>12204</v>
      </c>
      <c r="AS531" t="s">
        <v>11225</v>
      </c>
      <c r="AT531" t="s">
        <v>12205</v>
      </c>
      <c r="AU531">
        <v>97.666300000000007</v>
      </c>
      <c r="AV531" s="98">
        <v>0.78552191835111118</v>
      </c>
      <c r="AW531">
        <v>176.30699999999999</v>
      </c>
      <c r="AX531" s="98">
        <v>4.3872471906311112</v>
      </c>
      <c r="AY531">
        <v>1.1896000000000001E-3</v>
      </c>
      <c r="AZ531">
        <v>265.79730000000001</v>
      </c>
      <c r="BA531" s="98">
        <v>3.0741856529822225</v>
      </c>
      <c r="BB531">
        <v>94.188800000000001</v>
      </c>
      <c r="BC531" s="98">
        <v>3.210661645448889</v>
      </c>
      <c r="BD531">
        <v>14.956820560000001</v>
      </c>
      <c r="BE531" s="96">
        <f t="shared" si="65"/>
        <v>6958.3944828475014</v>
      </c>
      <c r="BF531" s="96">
        <f t="shared" si="66"/>
        <v>595.67218892429719</v>
      </c>
      <c r="BG531" s="96">
        <f t="shared" si="67"/>
        <v>579.11677677070566</v>
      </c>
      <c r="BH531">
        <v>6964.7372718866127</v>
      </c>
      <c r="BI531">
        <v>4.032448068737658E-4</v>
      </c>
      <c r="BJ531">
        <v>1.7045082326886649</v>
      </c>
      <c r="BK531">
        <v>3.077137644519369</v>
      </c>
      <c r="BL531">
        <v>5.97875405220912</v>
      </c>
      <c r="BM531">
        <v>0.30418845026227531</v>
      </c>
      <c r="BN531">
        <v>1.704598550316248</v>
      </c>
      <c r="BO531">
        <v>3.077137644182272</v>
      </c>
      <c r="BP531">
        <v>9.3980943438497634E-4</v>
      </c>
      <c r="BQ531">
        <v>5.97875405220912</v>
      </c>
      <c r="BR531">
        <v>6955.4066542720084</v>
      </c>
      <c r="BS531" s="96">
        <v>462.27026779262542</v>
      </c>
      <c r="BT531" s="96">
        <v>445.32342703751783</v>
      </c>
      <c r="BU531">
        <v>0.30418845026227531</v>
      </c>
      <c r="BV531" s="65" t="str">
        <f t="shared" si="62"/>
        <v>sunsynchronous observation</v>
      </c>
      <c r="BW531" s="32" t="s">
        <v>104</v>
      </c>
      <c r="BX531" s="98">
        <v>0.5</v>
      </c>
      <c r="BY531" s="98">
        <v>1</v>
      </c>
      <c r="BZ531" s="98">
        <v>1</v>
      </c>
      <c r="CA531" s="98">
        <v>0.75</v>
      </c>
      <c r="CB531" s="98">
        <v>0.25</v>
      </c>
      <c r="CC531" s="98">
        <v>0.625</v>
      </c>
      <c r="CD531" s="98">
        <v>1</v>
      </c>
      <c r="CE531" s="98">
        <v>0.5</v>
      </c>
      <c r="CF531" s="33">
        <v>1</v>
      </c>
      <c r="CG531" s="32">
        <v>55</v>
      </c>
      <c r="CH531" s="98">
        <v>55</v>
      </c>
      <c r="CI531" s="98">
        <v>50</v>
      </c>
      <c r="CJ531" s="98">
        <f>Population!$CG531-Population!$CI531</f>
        <v>5</v>
      </c>
      <c r="CK531" s="120">
        <f>_xlfn.DAYS(Entries!$AY$2,Population!H531)</f>
        <v>857</v>
      </c>
      <c r="CL531" s="120">
        <f t="shared" si="63"/>
        <v>1095</v>
      </c>
      <c r="CM531" s="122">
        <f>Entries!$AY$5</f>
        <v>0.15</v>
      </c>
      <c r="CN531" s="122">
        <f t="shared" si="68"/>
        <v>9.0909090909090912E-2</v>
      </c>
      <c r="CO531" s="121" t="str">
        <f t="shared" si="64"/>
        <v>-</v>
      </c>
      <c r="CP531" s="32"/>
      <c r="CQ531" s="19">
        <v>0</v>
      </c>
      <c r="CR531" s="98" t="s">
        <v>118</v>
      </c>
      <c r="CS531" s="98"/>
      <c r="CT531" s="33"/>
      <c r="CU531" s="32" t="s">
        <v>2053</v>
      </c>
      <c r="CV531" s="98" t="s">
        <v>2054</v>
      </c>
      <c r="CW531" s="98" t="s">
        <v>157</v>
      </c>
      <c r="CX531" s="98" t="s">
        <v>2055</v>
      </c>
      <c r="CY531" s="98" t="s">
        <v>107</v>
      </c>
      <c r="CZ531" s="98" t="s">
        <v>108</v>
      </c>
      <c r="DA531" s="33"/>
      <c r="DB531" s="17" t="s">
        <v>15462</v>
      </c>
      <c r="DC531" s="17" t="s">
        <v>15500</v>
      </c>
      <c r="DD531" s="17" t="s">
        <v>15500</v>
      </c>
      <c r="DE531" s="17" t="s">
        <v>15500</v>
      </c>
      <c r="DF531" s="17" t="s">
        <v>15500</v>
      </c>
      <c r="DG531" s="23" t="s">
        <v>11178</v>
      </c>
      <c r="DH531" s="145" t="s">
        <v>11186</v>
      </c>
    </row>
    <row r="532" spans="1:112" s="17" customFormat="1" x14ac:dyDescent="0.25">
      <c r="A532" s="30" t="s">
        <v>2058</v>
      </c>
      <c r="B532" s="96">
        <v>0</v>
      </c>
      <c r="C532" s="148" t="s">
        <v>15461</v>
      </c>
      <c r="D532" s="96" t="s">
        <v>2050</v>
      </c>
      <c r="E532" s="96">
        <v>44367</v>
      </c>
      <c r="F532" s="96" t="s">
        <v>2059</v>
      </c>
      <c r="G532" s="31">
        <v>59752</v>
      </c>
      <c r="H532" s="43">
        <v>43645</v>
      </c>
      <c r="I532" s="96" t="s">
        <v>128</v>
      </c>
      <c r="J532" s="96"/>
      <c r="K532" s="96"/>
      <c r="L532" s="96" t="s">
        <v>129</v>
      </c>
      <c r="M532" s="124" t="s">
        <v>156</v>
      </c>
      <c r="N532" s="96" t="s">
        <v>156</v>
      </c>
      <c r="O532" s="124" t="s">
        <v>11127</v>
      </c>
      <c r="P532" s="96" t="str">
        <f>VLOOKUP(N532,Entries!J:K,2,FALSE)</f>
        <v>UNITED STATES OF AMERICA</v>
      </c>
      <c r="Q532" s="123" t="s">
        <v>2052</v>
      </c>
      <c r="R532" s="30" t="s">
        <v>2052</v>
      </c>
      <c r="S532" s="96" t="s">
        <v>156</v>
      </c>
      <c r="T532" s="124" t="s">
        <v>157</v>
      </c>
      <c r="U532" s="125" t="s">
        <v>159</v>
      </c>
      <c r="V532" s="31" t="s">
        <v>159</v>
      </c>
      <c r="W532" s="64">
        <f>IF(VLOOKUP(R532,Entries!N:P,3,FALSE)=V532,1,VLOOKUP(R532,Entries!N:P,3,FALSE))</f>
        <v>1</v>
      </c>
      <c r="X532" s="124"/>
      <c r="Y532" s="124"/>
      <c r="Z532" s="96"/>
      <c r="AA532" s="96"/>
      <c r="AB532" s="96"/>
      <c r="AC532" s="96" t="s">
        <v>239</v>
      </c>
      <c r="AD532" s="96" t="s">
        <v>94</v>
      </c>
      <c r="AE532" s="96" t="s">
        <v>94</v>
      </c>
      <c r="AF532" s="96" t="s">
        <v>94</v>
      </c>
      <c r="AG532" s="96" t="s">
        <v>650</v>
      </c>
      <c r="AH532" s="96" t="s">
        <v>11158</v>
      </c>
      <c r="AI532" s="96"/>
      <c r="AJ532" s="96">
        <v>3</v>
      </c>
      <c r="AK532" s="96" t="s">
        <v>95</v>
      </c>
      <c r="AL532" s="96"/>
      <c r="AM532" s="31"/>
      <c r="AN532" s="30" t="s">
        <v>133</v>
      </c>
      <c r="AO532" s="96" t="s">
        <v>134</v>
      </c>
      <c r="AP532" s="31" t="s">
        <v>160</v>
      </c>
      <c r="AQ532">
        <v>21104.54186705</v>
      </c>
      <c r="AR532" t="s">
        <v>12206</v>
      </c>
      <c r="AS532" t="s">
        <v>11225</v>
      </c>
      <c r="AT532" t="s">
        <v>12207</v>
      </c>
      <c r="AU532">
        <v>45.007100000000001</v>
      </c>
      <c r="AV532" s="96">
        <v>0.78562314742666672</v>
      </c>
      <c r="AW532">
        <v>251.3708</v>
      </c>
      <c r="AX532" s="96">
        <v>2.0919337529333335</v>
      </c>
      <c r="AY532">
        <v>8.2249999999999999E-4</v>
      </c>
      <c r="AZ532">
        <v>176.1379</v>
      </c>
      <c r="BA532" s="96">
        <v>1.1369473807866668</v>
      </c>
      <c r="BB532">
        <v>183.95740000000001</v>
      </c>
      <c r="BC532" s="96">
        <v>5.1502089877644446</v>
      </c>
      <c r="BD532">
        <v>15.40364696</v>
      </c>
      <c r="BE532" s="96">
        <f t="shared" si="65"/>
        <v>6823.1700849811923</v>
      </c>
      <c r="BF532" s="96">
        <f t="shared" si="66"/>
        <v>457.78214237608881</v>
      </c>
      <c r="BG532" s="96">
        <f t="shared" si="67"/>
        <v>446.55802758629579</v>
      </c>
      <c r="BH532">
        <v>6829.6309207591721</v>
      </c>
      <c r="BI532">
        <v>8.4012061185058677E-4</v>
      </c>
      <c r="BJ532">
        <v>0.78587666360641595</v>
      </c>
      <c r="BK532">
        <v>4.3872481037463844</v>
      </c>
      <c r="BL532">
        <v>1.420411405145888</v>
      </c>
      <c r="BM532">
        <v>4.864435395051844</v>
      </c>
      <c r="BN532">
        <v>0.78552249302612553</v>
      </c>
      <c r="BO532">
        <v>4.3872481065815974</v>
      </c>
      <c r="BP532">
        <v>1.2415637515662389E-3</v>
      </c>
      <c r="BQ532">
        <v>1.420411405145888</v>
      </c>
      <c r="BR532">
        <v>6824.7968474150721</v>
      </c>
      <c r="BS532" s="96">
        <v>549.63186939730258</v>
      </c>
      <c r="BT532" s="96">
        <v>520.41932965550586</v>
      </c>
      <c r="BU532">
        <v>4.864435395051844</v>
      </c>
      <c r="BV532" s="60" t="str">
        <f t="shared" si="62"/>
        <v>Earth Observation</v>
      </c>
      <c r="BW532" s="30" t="s">
        <v>104</v>
      </c>
      <c r="BX532" s="96">
        <v>0.5</v>
      </c>
      <c r="BY532" s="96">
        <v>1</v>
      </c>
      <c r="BZ532" s="96">
        <v>1</v>
      </c>
      <c r="CA532" s="96">
        <v>0.75</v>
      </c>
      <c r="CB532" s="96">
        <v>0.25</v>
      </c>
      <c r="CC532" s="96">
        <v>0.625</v>
      </c>
      <c r="CD532" s="96">
        <v>1</v>
      </c>
      <c r="CE532" s="96">
        <v>0.5</v>
      </c>
      <c r="CF532" s="31">
        <v>1</v>
      </c>
      <c r="CG532" s="30">
        <v>55</v>
      </c>
      <c r="CH532" s="96">
        <v>55</v>
      </c>
      <c r="CI532" s="96">
        <v>50</v>
      </c>
      <c r="CJ532" s="96">
        <f>Population!$CG532-Population!$CI532</f>
        <v>5</v>
      </c>
      <c r="CK532" s="118">
        <f>_xlfn.DAYS(Entries!$AY$2,Population!H532)</f>
        <v>649</v>
      </c>
      <c r="CL532" s="118">
        <f t="shared" si="63"/>
        <v>1095</v>
      </c>
      <c r="CM532" s="117">
        <f>Entries!$AY$5</f>
        <v>0.15</v>
      </c>
      <c r="CN532" s="117">
        <f t="shared" si="68"/>
        <v>9.0909090909090912E-2</v>
      </c>
      <c r="CO532" s="119" t="str">
        <f t="shared" si="64"/>
        <v>-</v>
      </c>
      <c r="CP532" s="30"/>
      <c r="CQ532" s="19">
        <v>0</v>
      </c>
      <c r="CR532" s="96" t="s">
        <v>118</v>
      </c>
      <c r="CS532" s="96"/>
      <c r="CT532" s="31"/>
      <c r="CU532" s="30" t="s">
        <v>2053</v>
      </c>
      <c r="CV532" s="96" t="s">
        <v>2054</v>
      </c>
      <c r="CW532" s="96" t="s">
        <v>157</v>
      </c>
      <c r="CX532" s="96" t="s">
        <v>2055</v>
      </c>
      <c r="CY532" s="96" t="s">
        <v>107</v>
      </c>
      <c r="CZ532" s="96" t="s">
        <v>108</v>
      </c>
      <c r="DA532" s="31"/>
      <c r="DB532" s="17" t="s">
        <v>15462</v>
      </c>
      <c r="DC532" s="17" t="s">
        <v>15500</v>
      </c>
      <c r="DD532" s="17" t="s">
        <v>15500</v>
      </c>
      <c r="DE532" s="17" t="s">
        <v>15500</v>
      </c>
      <c r="DF532" s="17" t="s">
        <v>15500</v>
      </c>
      <c r="DG532" s="23" t="s">
        <v>11178</v>
      </c>
      <c r="DH532" s="145" t="s">
        <v>11186</v>
      </c>
    </row>
    <row r="533" spans="1:112" s="17" customFormat="1" x14ac:dyDescent="0.25">
      <c r="A533" s="32" t="s">
        <v>2060</v>
      </c>
      <c r="B533" s="98">
        <v>0</v>
      </c>
      <c r="C533" s="64" t="s">
        <v>15461</v>
      </c>
      <c r="D533" s="98" t="s">
        <v>2050</v>
      </c>
      <c r="E533" s="98">
        <v>44499</v>
      </c>
      <c r="F533" s="98" t="s">
        <v>2061</v>
      </c>
      <c r="G533" s="33">
        <v>60528</v>
      </c>
      <c r="H533" s="44">
        <v>43696</v>
      </c>
      <c r="I533" s="98" t="s">
        <v>128</v>
      </c>
      <c r="J533" s="98"/>
      <c r="K533" s="98"/>
      <c r="L533" s="98" t="s">
        <v>129</v>
      </c>
      <c r="M533" t="s">
        <v>156</v>
      </c>
      <c r="N533" s="98" t="s">
        <v>156</v>
      </c>
      <c r="O533" t="s">
        <v>11127</v>
      </c>
      <c r="P533" s="64" t="str">
        <f>VLOOKUP(N533,Entries!J:K,2,FALSE)</f>
        <v>UNITED STATES OF AMERICA</v>
      </c>
      <c r="Q533" s="38" t="s">
        <v>2052</v>
      </c>
      <c r="R533" s="32" t="s">
        <v>2052</v>
      </c>
      <c r="S533" s="98" t="s">
        <v>156</v>
      </c>
      <c r="T533" t="s">
        <v>157</v>
      </c>
      <c r="U533" s="39" t="s">
        <v>159</v>
      </c>
      <c r="V533" s="33" t="s">
        <v>159</v>
      </c>
      <c r="W533" s="64">
        <f>IF(VLOOKUP(R533,Entries!N:P,3,FALSE)=V533,1,VLOOKUP(R533,Entries!N:P,3,FALSE))</f>
        <v>1</v>
      </c>
      <c r="X533"/>
      <c r="Y533"/>
      <c r="Z533" s="98"/>
      <c r="AA533" s="98"/>
      <c r="AB533" s="98"/>
      <c r="AC533" s="98" t="s">
        <v>239</v>
      </c>
      <c r="AD533" s="98" t="s">
        <v>94</v>
      </c>
      <c r="AE533" s="98" t="s">
        <v>94</v>
      </c>
      <c r="AF533" s="98" t="s">
        <v>94</v>
      </c>
      <c r="AG533" s="98" t="s">
        <v>650</v>
      </c>
      <c r="AH533" s="98" t="s">
        <v>11158</v>
      </c>
      <c r="AI533" s="98"/>
      <c r="AJ533" s="98">
        <v>3</v>
      </c>
      <c r="AK533" s="98" t="s">
        <v>95</v>
      </c>
      <c r="AL533" s="98"/>
      <c r="AM533" s="33"/>
      <c r="AN533" s="32" t="s">
        <v>133</v>
      </c>
      <c r="AO533" s="98" t="s">
        <v>134</v>
      </c>
      <c r="AP533" s="33" t="s">
        <v>160</v>
      </c>
      <c r="AQ533">
        <v>21104.302370419999</v>
      </c>
      <c r="AR533" t="s">
        <v>12208</v>
      </c>
      <c r="AS533" t="s">
        <v>11225</v>
      </c>
      <c r="AT533" t="s">
        <v>12209</v>
      </c>
      <c r="AU533">
        <v>45.012900000000002</v>
      </c>
      <c r="AV533" s="98">
        <v>0.92511157755555573</v>
      </c>
      <c r="AW533">
        <v>119.85899999999999</v>
      </c>
      <c r="AX533" s="98">
        <v>2.7800750459288892</v>
      </c>
      <c r="AY533">
        <v>1.3458000000000001E-3</v>
      </c>
      <c r="AZ533">
        <v>65.142300000000006</v>
      </c>
      <c r="BA533" s="98">
        <v>1.6518351109688887</v>
      </c>
      <c r="BB533">
        <v>295.08530000000002</v>
      </c>
      <c r="BC533" s="98">
        <v>4.633647487177778</v>
      </c>
      <c r="BD533">
        <v>15.13255111</v>
      </c>
      <c r="BE533" s="96">
        <f t="shared" si="65"/>
        <v>6904.4189408716702</v>
      </c>
      <c r="BF533" s="96">
        <f t="shared" si="66"/>
        <v>542.71090788229503</v>
      </c>
      <c r="BG533" s="96">
        <f t="shared" si="67"/>
        <v>524.12697386104537</v>
      </c>
      <c r="BH533">
        <v>6910.8127130825906</v>
      </c>
      <c r="BI533">
        <v>2.4840880869631101E-3</v>
      </c>
      <c r="BJ533">
        <v>0.7859696025222479</v>
      </c>
      <c r="BK533">
        <v>2.0919341889700971</v>
      </c>
      <c r="BL533">
        <v>0.92759331381273624</v>
      </c>
      <c r="BM533">
        <v>5.3595638190495514</v>
      </c>
      <c r="BN533">
        <v>0.78562370416441474</v>
      </c>
      <c r="BO533">
        <v>2.0919341985943558</v>
      </c>
      <c r="BP533">
        <v>2.1150037254278578E-3</v>
      </c>
      <c r="BQ533">
        <v>1.3010000715562691</v>
      </c>
      <c r="BR533">
        <v>6906.0255995264042</v>
      </c>
      <c r="BS533" s="96">
        <v>413.82916447767275</v>
      </c>
      <c r="BT533" s="96">
        <v>397.16459305578883</v>
      </c>
      <c r="BU533">
        <v>5.3595638190495514</v>
      </c>
      <c r="BV533" s="65" t="str">
        <f t="shared" si="62"/>
        <v>Earth Observation</v>
      </c>
      <c r="BW533" s="32" t="s">
        <v>104</v>
      </c>
      <c r="BX533" s="98">
        <v>0.5</v>
      </c>
      <c r="BY533" s="98">
        <v>1</v>
      </c>
      <c r="BZ533" s="98">
        <v>1</v>
      </c>
      <c r="CA533" s="98">
        <v>0.75</v>
      </c>
      <c r="CB533" s="98">
        <v>0.25</v>
      </c>
      <c r="CC533" s="98">
        <v>0.625</v>
      </c>
      <c r="CD533" s="98">
        <v>1</v>
      </c>
      <c r="CE533" s="98">
        <v>0.5</v>
      </c>
      <c r="CF533" s="33">
        <v>1</v>
      </c>
      <c r="CG533" s="32">
        <v>55</v>
      </c>
      <c r="CH533" s="98">
        <v>55</v>
      </c>
      <c r="CI533" s="98">
        <v>50</v>
      </c>
      <c r="CJ533" s="98">
        <f>Population!$CG533-Population!$CI533</f>
        <v>5</v>
      </c>
      <c r="CK533" s="120">
        <f>_xlfn.DAYS(Entries!$AY$2,Population!H533)</f>
        <v>598</v>
      </c>
      <c r="CL533" s="120">
        <f t="shared" si="63"/>
        <v>1095</v>
      </c>
      <c r="CM533" s="122">
        <f>Entries!$AY$5</f>
        <v>0.15</v>
      </c>
      <c r="CN533" s="122">
        <f t="shared" si="68"/>
        <v>9.0909090909090912E-2</v>
      </c>
      <c r="CO533" s="121" t="str">
        <f t="shared" si="64"/>
        <v>-</v>
      </c>
      <c r="CP533" s="32"/>
      <c r="CQ533" s="19">
        <v>0</v>
      </c>
      <c r="CR533" s="98" t="s">
        <v>118</v>
      </c>
      <c r="CS533" s="98"/>
      <c r="CT533" s="33"/>
      <c r="CU533" s="32" t="s">
        <v>2053</v>
      </c>
      <c r="CV533" s="98" t="s">
        <v>2054</v>
      </c>
      <c r="CW533" s="98" t="s">
        <v>157</v>
      </c>
      <c r="CX533" s="98" t="s">
        <v>2055</v>
      </c>
      <c r="CY533" s="98" t="s">
        <v>107</v>
      </c>
      <c r="CZ533" s="98" t="s">
        <v>108</v>
      </c>
      <c r="DA533" s="33"/>
      <c r="DB533" s="17" t="s">
        <v>15462</v>
      </c>
      <c r="DC533" s="17" t="s">
        <v>15500</v>
      </c>
      <c r="DD533" s="17" t="s">
        <v>15500</v>
      </c>
      <c r="DE533" s="17" t="s">
        <v>15500</v>
      </c>
      <c r="DF533" s="17" t="s">
        <v>15500</v>
      </c>
      <c r="DG533" s="23" t="s">
        <v>11178</v>
      </c>
      <c r="DH533" s="145" t="s">
        <v>11186</v>
      </c>
    </row>
    <row r="534" spans="1:112" s="17" customFormat="1" x14ac:dyDescent="0.25">
      <c r="A534" s="30" t="s">
        <v>2062</v>
      </c>
      <c r="B534" s="96">
        <v>0</v>
      </c>
      <c r="C534" s="148" t="s">
        <v>15461</v>
      </c>
      <c r="D534" s="96" t="s">
        <v>2050</v>
      </c>
      <c r="E534" s="96">
        <v>46088</v>
      </c>
      <c r="F534" s="96" t="s">
        <v>2063</v>
      </c>
      <c r="G534" s="31">
        <v>64030</v>
      </c>
      <c r="H534" s="43">
        <v>44050</v>
      </c>
      <c r="I534" s="96" t="s">
        <v>221</v>
      </c>
      <c r="J534" s="96"/>
      <c r="K534" s="96"/>
      <c r="L534" s="96" t="s">
        <v>285</v>
      </c>
      <c r="M534" s="124" t="s">
        <v>156</v>
      </c>
      <c r="N534" s="96" t="s">
        <v>156</v>
      </c>
      <c r="O534" s="124" t="s">
        <v>157</v>
      </c>
      <c r="P534" s="96" t="str">
        <f>VLOOKUP(N534,Entries!J:K,2,FALSE)</f>
        <v>UNITED STATES OF AMERICA</v>
      </c>
      <c r="Q534" s="123" t="s">
        <v>2052</v>
      </c>
      <c r="R534" s="30" t="s">
        <v>2052</v>
      </c>
      <c r="S534" s="96" t="s">
        <v>156</v>
      </c>
      <c r="T534" s="124" t="s">
        <v>157</v>
      </c>
      <c r="U534" s="125" t="s">
        <v>159</v>
      </c>
      <c r="V534" s="31" t="s">
        <v>159</v>
      </c>
      <c r="W534" s="64">
        <f>IF(VLOOKUP(R534,Entries!N:P,3,FALSE)=V534,1,VLOOKUP(R534,Entries!N:P,3,FALSE))</f>
        <v>1</v>
      </c>
      <c r="X534" s="124"/>
      <c r="Y534" s="124"/>
      <c r="Z534" s="96"/>
      <c r="AA534" s="96"/>
      <c r="AB534" s="96"/>
      <c r="AC534" s="96" t="s">
        <v>239</v>
      </c>
      <c r="AD534" s="96" t="s">
        <v>94</v>
      </c>
      <c r="AE534" s="96" t="s">
        <v>94</v>
      </c>
      <c r="AF534" s="96" t="s">
        <v>94</v>
      </c>
      <c r="AG534" s="96" t="s">
        <v>650</v>
      </c>
      <c r="AH534" s="96" t="s">
        <v>11158</v>
      </c>
      <c r="AI534" s="96"/>
      <c r="AJ534" s="96">
        <v>3</v>
      </c>
      <c r="AK534" s="96" t="s">
        <v>95</v>
      </c>
      <c r="AL534" s="96"/>
      <c r="AM534" s="31"/>
      <c r="AN534" s="30" t="s">
        <v>2064</v>
      </c>
      <c r="AO534" s="96" t="s">
        <v>134</v>
      </c>
      <c r="AP534" s="31" t="s">
        <v>98</v>
      </c>
      <c r="AQ534">
        <v>21104.47145469</v>
      </c>
      <c r="AR534" t="s">
        <v>12210</v>
      </c>
      <c r="AS534" t="s">
        <v>11225</v>
      </c>
      <c r="AT534" t="s">
        <v>12211</v>
      </c>
      <c r="AU534">
        <v>53.005000000000003</v>
      </c>
      <c r="AV534" s="96">
        <v>0.92511855887111116</v>
      </c>
      <c r="AW534">
        <v>159.28659999999999</v>
      </c>
      <c r="AX534" s="96">
        <v>2.7904143742666667</v>
      </c>
      <c r="AY534">
        <v>2.6840000000000002E-4</v>
      </c>
      <c r="AZ534">
        <v>94.643199999999993</v>
      </c>
      <c r="BA534" s="96">
        <v>0.8865432997688889</v>
      </c>
      <c r="BB534">
        <v>265.48849999999999</v>
      </c>
      <c r="BC534" s="96">
        <v>5.3985518353644446</v>
      </c>
      <c r="BD534">
        <v>15.56407671</v>
      </c>
      <c r="BE534" s="96">
        <f t="shared" si="65"/>
        <v>6776.2017277170435</v>
      </c>
      <c r="BF534" s="96">
        <f t="shared" si="66"/>
        <v>407.02046026076277</v>
      </c>
      <c r="BG534" s="96">
        <f t="shared" si="67"/>
        <v>403.38299517332416</v>
      </c>
      <c r="BH534">
        <v>6782.7144611157237</v>
      </c>
      <c r="BI534">
        <v>1.404015315128105E-3</v>
      </c>
      <c r="BJ534">
        <v>0.92545747483338936</v>
      </c>
      <c r="BK534">
        <v>2.7800756248346352</v>
      </c>
      <c r="BL534">
        <v>0.95916828163404755</v>
      </c>
      <c r="BM534">
        <v>5.3263152185676317</v>
      </c>
      <c r="BN534">
        <v>0.92511200515621717</v>
      </c>
      <c r="BO534">
        <v>2.780075626731366</v>
      </c>
      <c r="BP534">
        <v>1.2295860029168991E-3</v>
      </c>
      <c r="BQ534">
        <v>0.95916828163404755</v>
      </c>
      <c r="BR534">
        <v>6776.4968787667303</v>
      </c>
      <c r="BS534" s="96">
        <v>412.48411414056136</v>
      </c>
      <c r="BT534" s="96">
        <v>398.20784014145102</v>
      </c>
      <c r="BU534">
        <v>5.3263152185676317</v>
      </c>
      <c r="BV534" s="60" t="str">
        <f t="shared" si="62"/>
        <v>Earth Observation</v>
      </c>
      <c r="BW534" s="30" t="s">
        <v>104</v>
      </c>
      <c r="BX534" s="96">
        <v>0.5</v>
      </c>
      <c r="BY534" s="96">
        <v>1</v>
      </c>
      <c r="BZ534" s="96">
        <v>1</v>
      </c>
      <c r="CA534" s="96">
        <v>0.75</v>
      </c>
      <c r="CB534" s="96">
        <v>0.25</v>
      </c>
      <c r="CC534" s="96">
        <v>0.625</v>
      </c>
      <c r="CD534" s="96">
        <v>1</v>
      </c>
      <c r="CE534" s="96">
        <v>0.5</v>
      </c>
      <c r="CF534" s="31">
        <v>1</v>
      </c>
      <c r="CG534" s="30">
        <v>55</v>
      </c>
      <c r="CH534" s="96">
        <v>55</v>
      </c>
      <c r="CI534" s="96">
        <v>50</v>
      </c>
      <c r="CJ534" s="96">
        <f>Population!$CG534-Population!$CI534</f>
        <v>5</v>
      </c>
      <c r="CK534" s="118">
        <f>_xlfn.DAYS(Entries!$AY$2,Population!H534)</f>
        <v>244</v>
      </c>
      <c r="CL534" s="118">
        <f t="shared" si="63"/>
        <v>1095</v>
      </c>
      <c r="CM534" s="117">
        <f>Entries!$AY$5</f>
        <v>0.15</v>
      </c>
      <c r="CN534" s="117">
        <f t="shared" si="68"/>
        <v>9.0909090909090912E-2</v>
      </c>
      <c r="CO534" s="119" t="str">
        <f t="shared" si="64"/>
        <v>-</v>
      </c>
      <c r="CP534" s="30"/>
      <c r="CQ534" s="19">
        <v>0</v>
      </c>
      <c r="CR534" s="96" t="s">
        <v>118</v>
      </c>
      <c r="CS534" s="96"/>
      <c r="CT534" s="31"/>
      <c r="CU534" s="30" t="s">
        <v>2053</v>
      </c>
      <c r="CV534" s="96" t="s">
        <v>2054</v>
      </c>
      <c r="CW534" s="96"/>
      <c r="CX534" s="96" t="s">
        <v>2055</v>
      </c>
      <c r="CY534" s="96" t="s">
        <v>107</v>
      </c>
      <c r="CZ534" s="96" t="s">
        <v>108</v>
      </c>
      <c r="DA534" s="31"/>
      <c r="DB534" s="17" t="s">
        <v>15462</v>
      </c>
      <c r="DC534" s="17" t="s">
        <v>15500</v>
      </c>
      <c r="DD534" s="17" t="s">
        <v>15500</v>
      </c>
      <c r="DE534" s="17" t="s">
        <v>15500</v>
      </c>
      <c r="DF534" s="17" t="s">
        <v>15500</v>
      </c>
      <c r="DG534" s="23" t="s">
        <v>11178</v>
      </c>
      <c r="DH534" s="145" t="s">
        <v>11186</v>
      </c>
    </row>
    <row r="535" spans="1:112" s="17" customFormat="1" x14ac:dyDescent="0.25">
      <c r="A535" s="32" t="s">
        <v>2065</v>
      </c>
      <c r="B535" s="98">
        <v>0</v>
      </c>
      <c r="C535" s="64" t="s">
        <v>15461</v>
      </c>
      <c r="D535" s="98" t="s">
        <v>2050</v>
      </c>
      <c r="E535" s="98">
        <v>46089</v>
      </c>
      <c r="F535" s="98" t="s">
        <v>2066</v>
      </c>
      <c r="G535" s="33">
        <v>64031</v>
      </c>
      <c r="H535" s="44">
        <v>44050</v>
      </c>
      <c r="I535" s="98" t="s">
        <v>221</v>
      </c>
      <c r="J535" s="98"/>
      <c r="K535" s="98"/>
      <c r="L535" s="98" t="s">
        <v>285</v>
      </c>
      <c r="M535" t="s">
        <v>156</v>
      </c>
      <c r="N535" s="98" t="s">
        <v>156</v>
      </c>
      <c r="O535" t="s">
        <v>157</v>
      </c>
      <c r="P535" s="64" t="str">
        <f>VLOOKUP(N535,Entries!J:K,2,FALSE)</f>
        <v>UNITED STATES OF AMERICA</v>
      </c>
      <c r="Q535" s="38" t="s">
        <v>2052</v>
      </c>
      <c r="R535" s="32" t="s">
        <v>2052</v>
      </c>
      <c r="S535" s="98" t="s">
        <v>156</v>
      </c>
      <c r="T535" t="s">
        <v>157</v>
      </c>
      <c r="U535" s="39" t="s">
        <v>159</v>
      </c>
      <c r="V535" s="33" t="s">
        <v>159</v>
      </c>
      <c r="W535" s="64">
        <f>IF(VLOOKUP(R535,Entries!N:P,3,FALSE)=V535,1,VLOOKUP(R535,Entries!N:P,3,FALSE))</f>
        <v>1</v>
      </c>
      <c r="X535"/>
      <c r="Y535"/>
      <c r="Z535" s="98"/>
      <c r="AA535" s="98"/>
      <c r="AB535" s="98"/>
      <c r="AC535" s="98" t="s">
        <v>239</v>
      </c>
      <c r="AD535" s="98" t="s">
        <v>94</v>
      </c>
      <c r="AE535" s="98" t="s">
        <v>94</v>
      </c>
      <c r="AF535" s="98" t="s">
        <v>94</v>
      </c>
      <c r="AG535" s="98" t="s">
        <v>650</v>
      </c>
      <c r="AH535" s="98" t="s">
        <v>11158</v>
      </c>
      <c r="AI535" s="98"/>
      <c r="AJ535" s="98">
        <v>3</v>
      </c>
      <c r="AK535" s="98" t="s">
        <v>95</v>
      </c>
      <c r="AL535" s="98"/>
      <c r="AM535" s="33"/>
      <c r="AN535" s="32" t="s">
        <v>2064</v>
      </c>
      <c r="AO535" s="98" t="s">
        <v>134</v>
      </c>
      <c r="AP535" s="33" t="s">
        <v>98</v>
      </c>
      <c r="AQ535">
        <v>21104.449378879999</v>
      </c>
      <c r="AR535" t="s">
        <v>12212</v>
      </c>
      <c r="AS535" t="s">
        <v>11225</v>
      </c>
      <c r="AT535" t="s">
        <v>12213</v>
      </c>
      <c r="AU535">
        <v>53.005400000000002</v>
      </c>
      <c r="AV535" s="98">
        <v>0.90781362293777779</v>
      </c>
      <c r="AW535">
        <v>159.87899999999999</v>
      </c>
      <c r="AX535" s="98">
        <v>0.28457063934666665</v>
      </c>
      <c r="AY535">
        <v>9.5000000000000005E-5</v>
      </c>
      <c r="AZ535">
        <v>50.795200000000001</v>
      </c>
      <c r="BA535" s="98">
        <v>1.1920596311111111E-2</v>
      </c>
      <c r="BB535">
        <v>309.3143</v>
      </c>
      <c r="BC535" s="98">
        <v>2.8488270415200003</v>
      </c>
      <c r="BD535">
        <v>15.56459643</v>
      </c>
      <c r="BE535" s="96">
        <f t="shared" si="65"/>
        <v>6776.0508833664317</v>
      </c>
      <c r="BF535" s="96">
        <f t="shared" si="66"/>
        <v>405.69460820035147</v>
      </c>
      <c r="BG535" s="96">
        <f t="shared" si="67"/>
        <v>404.40715853251186</v>
      </c>
      <c r="BH535">
        <v>6782.5644373514388</v>
      </c>
      <c r="BI535">
        <v>1.304447782406054E-3</v>
      </c>
      <c r="BJ535">
        <v>0.92546446988271103</v>
      </c>
      <c r="BK535">
        <v>2.790414955804811</v>
      </c>
      <c r="BL535">
        <v>0.82199923248700901</v>
      </c>
      <c r="BM535">
        <v>5.4630970027867916</v>
      </c>
      <c r="BN535">
        <v>0.92511898661250891</v>
      </c>
      <c r="BO535">
        <v>2.790414956751889</v>
      </c>
      <c r="BP535">
        <v>1.0533902819653211E-3</v>
      </c>
      <c r="BQ535">
        <v>0.82199923248700901</v>
      </c>
      <c r="BR535">
        <v>6776.3459771410062</v>
      </c>
      <c r="BS535" s="96">
        <v>1430.5831026930809</v>
      </c>
      <c r="BT535" s="96">
        <v>1410.6912994885324</v>
      </c>
      <c r="BU535">
        <v>5.4630970027867916</v>
      </c>
      <c r="BV535" s="65" t="str">
        <f t="shared" si="62"/>
        <v>Earth Observation</v>
      </c>
      <c r="BW535" s="32" t="s">
        <v>104</v>
      </c>
      <c r="BX535" s="98">
        <v>0.5</v>
      </c>
      <c r="BY535" s="98">
        <v>1</v>
      </c>
      <c r="BZ535" s="98">
        <v>1</v>
      </c>
      <c r="CA535" s="98">
        <v>0.75</v>
      </c>
      <c r="CB535" s="98">
        <v>0.25</v>
      </c>
      <c r="CC535" s="98">
        <v>0.625</v>
      </c>
      <c r="CD535" s="98">
        <v>1</v>
      </c>
      <c r="CE535" s="98">
        <v>0.5</v>
      </c>
      <c r="CF535" s="33">
        <v>1</v>
      </c>
      <c r="CG535" s="32">
        <v>55</v>
      </c>
      <c r="CH535" s="98">
        <v>55</v>
      </c>
      <c r="CI535" s="98">
        <v>50</v>
      </c>
      <c r="CJ535" s="98">
        <f>Population!$CG535-Population!$CI535</f>
        <v>5</v>
      </c>
      <c r="CK535" s="120">
        <f>_xlfn.DAYS(Entries!$AY$2,Population!H535)</f>
        <v>244</v>
      </c>
      <c r="CL535" s="120">
        <f t="shared" si="63"/>
        <v>1095</v>
      </c>
      <c r="CM535" s="122">
        <f>Entries!$AY$5</f>
        <v>0.15</v>
      </c>
      <c r="CN535" s="122">
        <f t="shared" si="68"/>
        <v>9.0909090909090912E-2</v>
      </c>
      <c r="CO535" s="121" t="str">
        <f t="shared" si="64"/>
        <v>-</v>
      </c>
      <c r="CP535" s="32"/>
      <c r="CQ535" s="19">
        <v>0</v>
      </c>
      <c r="CR535" s="98" t="s">
        <v>118</v>
      </c>
      <c r="CS535" s="98"/>
      <c r="CT535" s="33"/>
      <c r="CU535" s="32" t="s">
        <v>2053</v>
      </c>
      <c r="CV535" s="98" t="s">
        <v>2054</v>
      </c>
      <c r="CW535" s="98"/>
      <c r="CX535" s="98" t="s">
        <v>2055</v>
      </c>
      <c r="CY535" s="98" t="s">
        <v>107</v>
      </c>
      <c r="CZ535" s="98" t="s">
        <v>108</v>
      </c>
      <c r="DA535" s="33"/>
      <c r="DB535" s="17" t="s">
        <v>15462</v>
      </c>
      <c r="DC535" s="17" t="s">
        <v>15500</v>
      </c>
      <c r="DD535" s="17" t="s">
        <v>15500</v>
      </c>
      <c r="DE535" s="17" t="s">
        <v>15500</v>
      </c>
      <c r="DF535" s="17" t="s">
        <v>15500</v>
      </c>
      <c r="DG535" s="23" t="s">
        <v>11178</v>
      </c>
      <c r="DH535" s="145" t="s">
        <v>11186</v>
      </c>
    </row>
    <row r="536" spans="1:112" s="17" customFormat="1" x14ac:dyDescent="0.25">
      <c r="A536" s="30" t="s">
        <v>2067</v>
      </c>
      <c r="B536" s="96">
        <v>0</v>
      </c>
      <c r="C536" s="148" t="s">
        <v>15461</v>
      </c>
      <c r="D536" s="96" t="s">
        <v>2068</v>
      </c>
      <c r="E536" s="96">
        <v>25621</v>
      </c>
      <c r="F536" s="96" t="s">
        <v>2069</v>
      </c>
      <c r="G536" s="31">
        <v>25618</v>
      </c>
      <c r="H536" s="43">
        <v>36200</v>
      </c>
      <c r="I536" s="96" t="s">
        <v>271</v>
      </c>
      <c r="J536" s="96"/>
      <c r="K536" s="96"/>
      <c r="L536" s="96" t="s">
        <v>123</v>
      </c>
      <c r="M536" s="124" t="s">
        <v>2070</v>
      </c>
      <c r="N536" s="96" t="s">
        <v>2070</v>
      </c>
      <c r="O536" s="124" t="s">
        <v>11123</v>
      </c>
      <c r="P536" s="96" t="str">
        <f>VLOOKUP(N536,Entries!J:K,2,FALSE)</f>
        <v>GLOBALSTAR</v>
      </c>
      <c r="Q536" s="123" t="s">
        <v>2068</v>
      </c>
      <c r="R536" s="30" t="s">
        <v>2068</v>
      </c>
      <c r="S536" s="96" t="s">
        <v>156</v>
      </c>
      <c r="T536" s="124" t="s">
        <v>157</v>
      </c>
      <c r="U536" s="125" t="s">
        <v>159</v>
      </c>
      <c r="V536" s="31" t="s">
        <v>159</v>
      </c>
      <c r="W536" s="64">
        <f>IF(VLOOKUP(R536,Entries!N:P,3,FALSE)=V536,1,VLOOKUP(R536,Entries!N:P,3,FALSE))</f>
        <v>1</v>
      </c>
      <c r="X536" s="124"/>
      <c r="Y536" s="124"/>
      <c r="Z536" s="96"/>
      <c r="AA536" s="96"/>
      <c r="AB536" s="96"/>
      <c r="AC536" s="96" t="s">
        <v>239</v>
      </c>
      <c r="AD536" s="96" t="s">
        <v>263</v>
      </c>
      <c r="AE536" s="96" t="s">
        <v>263</v>
      </c>
      <c r="AF536" s="96" t="s">
        <v>263</v>
      </c>
      <c r="AG536" s="96" t="s">
        <v>11135</v>
      </c>
      <c r="AH536" s="96"/>
      <c r="AI536" s="96"/>
      <c r="AJ536" s="96">
        <v>7.5</v>
      </c>
      <c r="AK536" s="96" t="s">
        <v>95</v>
      </c>
      <c r="AL536" s="96"/>
      <c r="AM536" s="31"/>
      <c r="AN536" s="30" t="s">
        <v>191</v>
      </c>
      <c r="AO536" s="96" t="s">
        <v>134</v>
      </c>
      <c r="AP536" s="31" t="s">
        <v>160</v>
      </c>
      <c r="AQ536">
        <v>21104.260250970001</v>
      </c>
      <c r="AR536" t="s">
        <v>12214</v>
      </c>
      <c r="AS536" t="s">
        <v>11225</v>
      </c>
      <c r="AT536" t="s">
        <v>12215</v>
      </c>
      <c r="AU536">
        <v>52.0139</v>
      </c>
      <c r="AV536" s="96">
        <v>0.90755007827555556</v>
      </c>
      <c r="AW536">
        <v>16.3047</v>
      </c>
      <c r="AX536" s="96">
        <v>2.5625913584133335</v>
      </c>
      <c r="AY536">
        <v>9.7170000000000004E-4</v>
      </c>
      <c r="AZ536">
        <v>0.68300000000000005</v>
      </c>
      <c r="BA536" s="96">
        <v>1.005138397768889</v>
      </c>
      <c r="BB536">
        <v>163.22579999999999</v>
      </c>
      <c r="BC536" s="96">
        <v>1.4255636924977779</v>
      </c>
      <c r="BD536">
        <v>12.62388655</v>
      </c>
      <c r="BE536" s="96">
        <f t="shared" si="65"/>
        <v>7791.2387525565346</v>
      </c>
      <c r="BF536" s="96">
        <f t="shared" si="66"/>
        <v>1427.8094992523938</v>
      </c>
      <c r="BG536" s="96">
        <f t="shared" si="67"/>
        <v>1412.6680058606753</v>
      </c>
      <c r="BH536">
        <v>7796.1022884578488</v>
      </c>
      <c r="BI536">
        <v>1.138113805289023E-3</v>
      </c>
      <c r="BJ536">
        <v>0.90803775576905355</v>
      </c>
      <c r="BK536">
        <v>0.28439348481028393</v>
      </c>
      <c r="BL536">
        <v>1.142445636883932</v>
      </c>
      <c r="BM536">
        <v>1.718144912418645</v>
      </c>
      <c r="BN536">
        <v>0.90781394201690069</v>
      </c>
      <c r="BO536">
        <v>0.28457059402168677</v>
      </c>
      <c r="BP536">
        <v>1.276484177276835E-3</v>
      </c>
      <c r="BQ536">
        <v>1.142445636883932</v>
      </c>
      <c r="BR536">
        <v>7791.6372010908071</v>
      </c>
      <c r="BS536" s="96">
        <v>1428.5168857688277</v>
      </c>
      <c r="BT536" s="96">
        <v>1413.1798706271757</v>
      </c>
      <c r="BU536">
        <v>1.718144912418645</v>
      </c>
      <c r="BV536" s="60" t="b">
        <f t="shared" si="62"/>
        <v>0</v>
      </c>
      <c r="BW536" s="30" t="s">
        <v>338</v>
      </c>
      <c r="BX536" s="96">
        <v>0.6</v>
      </c>
      <c r="BY536" s="96">
        <v>1.5</v>
      </c>
      <c r="BZ536" s="96">
        <v>12</v>
      </c>
      <c r="CA536" s="96">
        <v>6.7958999999999996</v>
      </c>
      <c r="CB536" s="96">
        <v>0.36</v>
      </c>
      <c r="CC536" s="96">
        <v>2.9451999999999998</v>
      </c>
      <c r="CD536" s="96">
        <v>1.5</v>
      </c>
      <c r="CE536" s="96">
        <v>0.6</v>
      </c>
      <c r="CF536" s="31">
        <v>12</v>
      </c>
      <c r="CG536" s="30">
        <v>450</v>
      </c>
      <c r="CH536" s="96">
        <v>450</v>
      </c>
      <c r="CI536" s="96">
        <v>380</v>
      </c>
      <c r="CJ536" s="96">
        <f>Population!$CG536-Population!$CI536</f>
        <v>70</v>
      </c>
      <c r="CK536" s="118">
        <f>_xlfn.DAYS(Entries!$AY$2,Population!H536)</f>
        <v>8094</v>
      </c>
      <c r="CL536" s="118">
        <f t="shared" si="63"/>
        <v>2737.5</v>
      </c>
      <c r="CM536" s="117">
        <f>Entries!$AY$5</f>
        <v>0.15</v>
      </c>
      <c r="CN536" s="117">
        <f t="shared" si="68"/>
        <v>0.15555555555555556</v>
      </c>
      <c r="CO536" s="119">
        <f t="shared" si="64"/>
        <v>0</v>
      </c>
      <c r="CP536" s="30"/>
      <c r="CQ536" s="96">
        <v>2</v>
      </c>
      <c r="CR536" s="96" t="s">
        <v>95</v>
      </c>
      <c r="CS536" s="96"/>
      <c r="CT536" s="31"/>
      <c r="CU536" s="30" t="s">
        <v>2071</v>
      </c>
      <c r="CV536" s="96" t="s">
        <v>2072</v>
      </c>
      <c r="CW536" s="96"/>
      <c r="CX536" s="96" t="s">
        <v>2073</v>
      </c>
      <c r="CY536" s="96" t="s">
        <v>2074</v>
      </c>
      <c r="CZ536" s="96" t="s">
        <v>151</v>
      </c>
      <c r="DA536" s="31"/>
      <c r="DB536" s="17" t="s">
        <v>15463</v>
      </c>
      <c r="DC536" s="17" t="s">
        <v>15500</v>
      </c>
      <c r="DD536" s="17">
        <v>1</v>
      </c>
      <c r="DE536" s="17" t="s">
        <v>15500</v>
      </c>
      <c r="DF536" s="17" t="s">
        <v>15500</v>
      </c>
      <c r="DG536" s="23" t="s">
        <v>11179</v>
      </c>
      <c r="DH536" s="145" t="s">
        <v>11186</v>
      </c>
    </row>
    <row r="537" spans="1:112" s="17" customFormat="1" x14ac:dyDescent="0.25">
      <c r="A537" s="32" t="s">
        <v>2075</v>
      </c>
      <c r="B537" s="98">
        <v>0</v>
      </c>
      <c r="C537" s="64" t="s">
        <v>15461</v>
      </c>
      <c r="D537" s="98" t="s">
        <v>2068</v>
      </c>
      <c r="E537" s="98">
        <v>25652</v>
      </c>
      <c r="F537" s="98" t="s">
        <v>2076</v>
      </c>
      <c r="G537" s="33">
        <v>25649</v>
      </c>
      <c r="H537" s="44">
        <v>36234</v>
      </c>
      <c r="I537" s="98" t="s">
        <v>271</v>
      </c>
      <c r="J537" s="98"/>
      <c r="K537" s="98"/>
      <c r="L537" s="98" t="s">
        <v>963</v>
      </c>
      <c r="M537" t="s">
        <v>2070</v>
      </c>
      <c r="N537" s="98" t="s">
        <v>2070</v>
      </c>
      <c r="O537" t="s">
        <v>157</v>
      </c>
      <c r="P537" s="64" t="str">
        <f>VLOOKUP(N537,Entries!J:K,2,FALSE)</f>
        <v>GLOBALSTAR</v>
      </c>
      <c r="Q537" s="38" t="s">
        <v>2068</v>
      </c>
      <c r="R537" s="32" t="s">
        <v>2068</v>
      </c>
      <c r="S537" s="98" t="s">
        <v>156</v>
      </c>
      <c r="T537" t="s">
        <v>157</v>
      </c>
      <c r="U537" s="39" t="s">
        <v>159</v>
      </c>
      <c r="V537" s="33" t="s">
        <v>159</v>
      </c>
      <c r="W537" s="64">
        <f>IF(VLOOKUP(R537,Entries!N:P,3,FALSE)=V537,1,VLOOKUP(R537,Entries!N:P,3,FALSE))</f>
        <v>1</v>
      </c>
      <c r="X537"/>
      <c r="Y537"/>
      <c r="Z537" s="98"/>
      <c r="AA537" s="98"/>
      <c r="AB537" s="98"/>
      <c r="AC537" s="98" t="s">
        <v>239</v>
      </c>
      <c r="AD537" s="98" t="s">
        <v>263</v>
      </c>
      <c r="AE537" s="98" t="s">
        <v>263</v>
      </c>
      <c r="AF537" s="98" t="s">
        <v>263</v>
      </c>
      <c r="AG537" s="98" t="s">
        <v>11135</v>
      </c>
      <c r="AH537" s="98"/>
      <c r="AI537" s="98"/>
      <c r="AJ537" s="98">
        <v>7.5</v>
      </c>
      <c r="AK537" s="98" t="s">
        <v>95</v>
      </c>
      <c r="AL537" s="98"/>
      <c r="AM537" s="33"/>
      <c r="AN537" s="32" t="s">
        <v>191</v>
      </c>
      <c r="AO537" s="98" t="s">
        <v>134</v>
      </c>
      <c r="AP537" s="33" t="s">
        <v>160</v>
      </c>
      <c r="AQ537">
        <v>21104.483578650001</v>
      </c>
      <c r="AR537" t="s">
        <v>2086</v>
      </c>
      <c r="AS537" t="s">
        <v>11225</v>
      </c>
      <c r="AT537" t="s">
        <v>12216</v>
      </c>
      <c r="AU537">
        <v>51.998800000000003</v>
      </c>
      <c r="AV537" s="98">
        <v>0.90746106650222214</v>
      </c>
      <c r="AW537">
        <v>146.82570000000001</v>
      </c>
      <c r="AX537" s="98">
        <v>2.9126484829999999</v>
      </c>
      <c r="AY537">
        <v>1.9550000000000001E-4</v>
      </c>
      <c r="AZ537">
        <v>57.590200000000003</v>
      </c>
      <c r="BA537" s="98">
        <v>4.7544451902355558</v>
      </c>
      <c r="BB537">
        <v>81.678799999999995</v>
      </c>
      <c r="BC537" s="98">
        <v>3.3413989965288895</v>
      </c>
      <c r="BD537">
        <v>12.623373320000001</v>
      </c>
      <c r="BE537" s="96">
        <f t="shared" si="65"/>
        <v>7791.4499306765674</v>
      </c>
      <c r="BF537" s="96">
        <f t="shared" si="66"/>
        <v>1421.973159138015</v>
      </c>
      <c r="BG537" s="96">
        <f t="shared" si="67"/>
        <v>1418.9267022151198</v>
      </c>
      <c r="BH537">
        <v>7792.6472169485769</v>
      </c>
      <c r="BI537">
        <v>1.201880784261158E-3</v>
      </c>
      <c r="BJ537">
        <v>0.90759025537726312</v>
      </c>
      <c r="BK537">
        <v>2.5622607943457458</v>
      </c>
      <c r="BL537">
        <v>1.4644124082725321</v>
      </c>
      <c r="BM537">
        <v>0.96599360521184563</v>
      </c>
      <c r="BN537">
        <v>0.90755028938724314</v>
      </c>
      <c r="BO537">
        <v>2.5625916973539171</v>
      </c>
      <c r="BP537">
        <v>9.8417053292293335E-4</v>
      </c>
      <c r="BQ537">
        <v>1.4644124082725321</v>
      </c>
      <c r="BR537">
        <v>7791.8483781980012</v>
      </c>
      <c r="BS537" s="96">
        <v>1754.6677706494711</v>
      </c>
      <c r="BT537" s="96">
        <v>1747.5363042073795</v>
      </c>
      <c r="BU537">
        <v>0.96599360521184563</v>
      </c>
      <c r="BV537" s="65" t="b">
        <f t="shared" si="62"/>
        <v>0</v>
      </c>
      <c r="BW537" s="32" t="s">
        <v>338</v>
      </c>
      <c r="BX537" s="98">
        <v>0.6</v>
      </c>
      <c r="BY537" s="98">
        <v>1.5</v>
      </c>
      <c r="BZ537" s="98">
        <v>12</v>
      </c>
      <c r="CA537" s="98">
        <v>6.7958999999999996</v>
      </c>
      <c r="CB537" s="98">
        <v>0.36</v>
      </c>
      <c r="CC537" s="98">
        <v>2.9451999999999998</v>
      </c>
      <c r="CD537" s="98">
        <v>1.5</v>
      </c>
      <c r="CE537" s="98">
        <v>0.6</v>
      </c>
      <c r="CF537" s="33">
        <v>12</v>
      </c>
      <c r="CG537" s="32">
        <v>450</v>
      </c>
      <c r="CH537" s="98">
        <v>450</v>
      </c>
      <c r="CI537" s="98">
        <v>380</v>
      </c>
      <c r="CJ537" s="98">
        <f>Population!$CG537-Population!$CI537</f>
        <v>70</v>
      </c>
      <c r="CK537" s="120">
        <f>_xlfn.DAYS(Entries!$AY$2,Population!H537)</f>
        <v>8060</v>
      </c>
      <c r="CL537" s="120">
        <f t="shared" si="63"/>
        <v>2737.5</v>
      </c>
      <c r="CM537" s="122">
        <f>Entries!$AY$5</f>
        <v>0.15</v>
      </c>
      <c r="CN537" s="122">
        <f t="shared" si="68"/>
        <v>0.15555555555555556</v>
      </c>
      <c r="CO537" s="121">
        <f t="shared" si="64"/>
        <v>0</v>
      </c>
      <c r="CP537" s="32"/>
      <c r="CQ537" s="98">
        <v>2</v>
      </c>
      <c r="CR537" s="98" t="s">
        <v>95</v>
      </c>
      <c r="CS537" s="98"/>
      <c r="CT537" s="33"/>
      <c r="CU537" s="32" t="s">
        <v>2071</v>
      </c>
      <c r="CV537" s="98" t="s">
        <v>2072</v>
      </c>
      <c r="CW537" s="98" t="s">
        <v>157</v>
      </c>
      <c r="CX537" s="98" t="s">
        <v>2073</v>
      </c>
      <c r="CY537" s="98" t="s">
        <v>2074</v>
      </c>
      <c r="CZ537" s="98" t="s">
        <v>1479</v>
      </c>
      <c r="DA537" s="33">
        <v>1500</v>
      </c>
      <c r="DB537" s="17" t="s">
        <v>15463</v>
      </c>
      <c r="DC537" s="17" t="s">
        <v>15500</v>
      </c>
      <c r="DD537" s="17">
        <v>1</v>
      </c>
      <c r="DE537" s="17" t="s">
        <v>15500</v>
      </c>
      <c r="DF537" s="17" t="s">
        <v>15500</v>
      </c>
      <c r="DG537" s="23" t="s">
        <v>11179</v>
      </c>
      <c r="DH537" s="145" t="s">
        <v>11186</v>
      </c>
    </row>
    <row r="538" spans="1:112" s="17" customFormat="1" x14ac:dyDescent="0.25">
      <c r="A538" s="30" t="s">
        <v>2078</v>
      </c>
      <c r="B538" s="96">
        <v>0</v>
      </c>
      <c r="C538" s="148" t="s">
        <v>15461</v>
      </c>
      <c r="D538" s="96" t="s">
        <v>2068</v>
      </c>
      <c r="E538" s="96">
        <v>26081</v>
      </c>
      <c r="F538" s="96" t="s">
        <v>2079</v>
      </c>
      <c r="G538" s="31">
        <v>26078</v>
      </c>
      <c r="H538" s="43">
        <v>36564</v>
      </c>
      <c r="I538" s="96" t="s">
        <v>221</v>
      </c>
      <c r="J538" s="96"/>
      <c r="K538" s="96"/>
      <c r="L538" s="96" t="s">
        <v>123</v>
      </c>
      <c r="M538" s="124" t="s">
        <v>2070</v>
      </c>
      <c r="N538" s="96" t="s">
        <v>2070</v>
      </c>
      <c r="O538" s="124" t="s">
        <v>11123</v>
      </c>
      <c r="P538" s="96" t="str">
        <f>VLOOKUP(N538,Entries!J:K,2,FALSE)</f>
        <v>GLOBALSTAR</v>
      </c>
      <c r="Q538" s="123" t="s">
        <v>2068</v>
      </c>
      <c r="R538" s="30" t="s">
        <v>2068</v>
      </c>
      <c r="S538" s="96" t="s">
        <v>156</v>
      </c>
      <c r="T538" s="124" t="s">
        <v>157</v>
      </c>
      <c r="U538" s="125" t="s">
        <v>159</v>
      </c>
      <c r="V538" s="31" t="s">
        <v>159</v>
      </c>
      <c r="W538" s="64">
        <f>IF(VLOOKUP(R538,Entries!N:P,3,FALSE)=V538,1,VLOOKUP(R538,Entries!N:P,3,FALSE))</f>
        <v>1</v>
      </c>
      <c r="X538" s="124"/>
      <c r="Y538" s="124"/>
      <c r="Z538" s="96"/>
      <c r="AA538" s="96"/>
      <c r="AB538" s="96"/>
      <c r="AC538" s="96" t="s">
        <v>239</v>
      </c>
      <c r="AD538" s="96" t="s">
        <v>263</v>
      </c>
      <c r="AE538" s="96" t="s">
        <v>263</v>
      </c>
      <c r="AF538" s="96" t="s">
        <v>263</v>
      </c>
      <c r="AG538" s="96" t="s">
        <v>11135</v>
      </c>
      <c r="AH538" s="96"/>
      <c r="AI538" s="96"/>
      <c r="AJ538" s="96">
        <v>7.5</v>
      </c>
      <c r="AK538" s="96" t="s">
        <v>95</v>
      </c>
      <c r="AL538" s="96"/>
      <c r="AM538" s="31"/>
      <c r="AN538" s="30" t="s">
        <v>191</v>
      </c>
      <c r="AO538" s="96" t="s">
        <v>134</v>
      </c>
      <c r="AP538" s="31" t="s">
        <v>160</v>
      </c>
      <c r="AQ538">
        <v>21104.489092749998</v>
      </c>
      <c r="AR538" t="s">
        <v>4416</v>
      </c>
      <c r="AS538" t="s">
        <v>11225</v>
      </c>
      <c r="AT538" t="s">
        <v>12217</v>
      </c>
      <c r="AU538">
        <v>51.993699999999997</v>
      </c>
      <c r="AV538" s="96">
        <v>0.90739823466222225</v>
      </c>
      <c r="AW538">
        <v>166.88249999999999</v>
      </c>
      <c r="AX538" s="96">
        <v>3.276198745226667</v>
      </c>
      <c r="AY538">
        <v>4.5449999999999999E-4</v>
      </c>
      <c r="AZ538">
        <v>272.40969999999999</v>
      </c>
      <c r="BA538" s="96">
        <v>1.294184060386667</v>
      </c>
      <c r="BB538">
        <v>191.44810000000001</v>
      </c>
      <c r="BC538" s="96">
        <v>0.52000852514222218</v>
      </c>
      <c r="BD538">
        <v>11.86125706</v>
      </c>
      <c r="BE538" s="96">
        <f t="shared" si="65"/>
        <v>8121.7214315814172</v>
      </c>
      <c r="BF538" s="96">
        <f t="shared" si="66"/>
        <v>1754.4127539720712</v>
      </c>
      <c r="BG538" s="96">
        <f t="shared" si="67"/>
        <v>1747.0301091907631</v>
      </c>
      <c r="BH538">
        <v>8117.6338521250154</v>
      </c>
      <c r="BI538">
        <v>2.2201684994463541E-4</v>
      </c>
      <c r="BJ538">
        <v>0.90724623329408438</v>
      </c>
      <c r="BK538">
        <v>2.9125056071030402</v>
      </c>
      <c r="BL538">
        <v>5.899936327426003</v>
      </c>
      <c r="BM538">
        <v>2.195780942074359</v>
      </c>
      <c r="BN538">
        <v>0.90746113760370117</v>
      </c>
      <c r="BO538">
        <v>2.9126490105437219</v>
      </c>
      <c r="BP538">
        <v>4.3901605823394612E-4</v>
      </c>
      <c r="BQ538">
        <v>5.899936327426003</v>
      </c>
      <c r="BR538">
        <v>8122.1020374284253</v>
      </c>
      <c r="BS538" s="96">
        <v>1427.6830587679779</v>
      </c>
      <c r="BT538" s="96">
        <v>1414.5380926527614</v>
      </c>
      <c r="BU538">
        <v>2.195780942074359</v>
      </c>
      <c r="BV538" s="60" t="b">
        <f t="shared" si="62"/>
        <v>0</v>
      </c>
      <c r="BW538" s="30" t="s">
        <v>338</v>
      </c>
      <c r="BX538" s="96">
        <v>0.6</v>
      </c>
      <c r="BY538" s="96">
        <v>1.5</v>
      </c>
      <c r="BZ538" s="96">
        <v>12</v>
      </c>
      <c r="CA538" s="96">
        <v>6.7958999999999996</v>
      </c>
      <c r="CB538" s="96">
        <v>0.36</v>
      </c>
      <c r="CC538" s="96">
        <v>2.9451999999999998</v>
      </c>
      <c r="CD538" s="96">
        <v>1.5</v>
      </c>
      <c r="CE538" s="96">
        <v>0.6</v>
      </c>
      <c r="CF538" s="31">
        <v>12</v>
      </c>
      <c r="CG538" s="30">
        <v>450</v>
      </c>
      <c r="CH538" s="96">
        <v>450</v>
      </c>
      <c r="CI538" s="96">
        <v>380</v>
      </c>
      <c r="CJ538" s="96">
        <f>Population!$CG538-Population!$CI538</f>
        <v>70</v>
      </c>
      <c r="CK538" s="118">
        <f>_xlfn.DAYS(Entries!$AY$2,Population!H538)</f>
        <v>7730</v>
      </c>
      <c r="CL538" s="118">
        <f t="shared" si="63"/>
        <v>2737.5</v>
      </c>
      <c r="CM538" s="117">
        <f>Entries!$AY$5</f>
        <v>0.15</v>
      </c>
      <c r="CN538" s="117">
        <f t="shared" si="68"/>
        <v>0.15555555555555556</v>
      </c>
      <c r="CO538" s="119">
        <f t="shared" si="64"/>
        <v>0</v>
      </c>
      <c r="CP538" s="30"/>
      <c r="CQ538" s="96">
        <v>2</v>
      </c>
      <c r="CR538" s="96" t="s">
        <v>95</v>
      </c>
      <c r="CS538" s="96"/>
      <c r="CT538" s="31"/>
      <c r="CU538" s="30" t="s">
        <v>2071</v>
      </c>
      <c r="CV538" s="96" t="s">
        <v>2072</v>
      </c>
      <c r="CW538" s="96"/>
      <c r="CX538" s="96" t="s">
        <v>2073</v>
      </c>
      <c r="CY538" s="96" t="s">
        <v>2074</v>
      </c>
      <c r="CZ538" s="96" t="s">
        <v>470</v>
      </c>
      <c r="DA538" s="31"/>
      <c r="DB538" s="17" t="s">
        <v>15463</v>
      </c>
      <c r="DC538" s="17" t="s">
        <v>15500</v>
      </c>
      <c r="DD538" s="17">
        <v>1</v>
      </c>
      <c r="DE538" s="17" t="s">
        <v>15500</v>
      </c>
      <c r="DF538" s="17" t="s">
        <v>15500</v>
      </c>
      <c r="DG538" s="23" t="s">
        <v>11179</v>
      </c>
      <c r="DH538" s="145" t="s">
        <v>11186</v>
      </c>
    </row>
    <row r="539" spans="1:112" s="17" customFormat="1" x14ac:dyDescent="0.25">
      <c r="A539" s="32" t="s">
        <v>2080</v>
      </c>
      <c r="B539" s="98">
        <v>0</v>
      </c>
      <c r="C539" s="64" t="s">
        <v>15461</v>
      </c>
      <c r="D539" s="98" t="s">
        <v>2068</v>
      </c>
      <c r="E539" s="98">
        <v>31571</v>
      </c>
      <c r="F539" s="98" t="s">
        <v>2081</v>
      </c>
      <c r="G539" s="33">
        <v>31568</v>
      </c>
      <c r="H539" s="44">
        <v>39231</v>
      </c>
      <c r="I539" s="98" t="s">
        <v>271</v>
      </c>
      <c r="J539" s="98"/>
      <c r="K539" s="98"/>
      <c r="L539" s="98" t="s">
        <v>603</v>
      </c>
      <c r="M539" t="s">
        <v>2070</v>
      </c>
      <c r="N539" s="98" t="s">
        <v>2070</v>
      </c>
      <c r="O539" t="s">
        <v>157</v>
      </c>
      <c r="P539" s="64" t="str">
        <f>VLOOKUP(N539,Entries!J:K,2,FALSE)</f>
        <v>GLOBALSTAR</v>
      </c>
      <c r="Q539" s="38" t="s">
        <v>2068</v>
      </c>
      <c r="R539" s="32" t="s">
        <v>2068</v>
      </c>
      <c r="S539" s="98" t="s">
        <v>156</v>
      </c>
      <c r="T539" t="s">
        <v>157</v>
      </c>
      <c r="U539" s="39" t="s">
        <v>159</v>
      </c>
      <c r="V539" s="33" t="s">
        <v>159</v>
      </c>
      <c r="W539" s="64">
        <f>IF(VLOOKUP(R539,Entries!N:P,3,FALSE)=V539,1,VLOOKUP(R539,Entries!N:P,3,FALSE))</f>
        <v>1</v>
      </c>
      <c r="X539"/>
      <c r="Y539"/>
      <c r="Z539" s="98"/>
      <c r="AA539" s="98"/>
      <c r="AB539" s="98"/>
      <c r="AC539" s="98" t="s">
        <v>239</v>
      </c>
      <c r="AD539" s="98" t="s">
        <v>263</v>
      </c>
      <c r="AE539" s="98" t="s">
        <v>263</v>
      </c>
      <c r="AF539" s="98" t="s">
        <v>263</v>
      </c>
      <c r="AG539" s="98" t="s">
        <v>11135</v>
      </c>
      <c r="AH539" s="98"/>
      <c r="AI539" s="98"/>
      <c r="AJ539" s="98">
        <v>7.5</v>
      </c>
      <c r="AK539" s="98" t="s">
        <v>95</v>
      </c>
      <c r="AL539" s="98"/>
      <c r="AM539" s="33"/>
      <c r="AN539" s="32" t="s">
        <v>191</v>
      </c>
      <c r="AO539" s="98" t="s">
        <v>134</v>
      </c>
      <c r="AP539" s="33" t="s">
        <v>160</v>
      </c>
      <c r="AQ539">
        <v>21104.52662502</v>
      </c>
      <c r="AR539" t="s">
        <v>9200</v>
      </c>
      <c r="AS539" t="s">
        <v>11225</v>
      </c>
      <c r="AT539" t="s">
        <v>12218</v>
      </c>
      <c r="AU539">
        <v>51.990099999999998</v>
      </c>
      <c r="AV539" s="98">
        <v>0.90701600763555568</v>
      </c>
      <c r="AW539">
        <v>187.7124</v>
      </c>
      <c r="AX539" s="98">
        <v>5.5140018507066673</v>
      </c>
      <c r="AY539">
        <v>1.9899999999999999E-5</v>
      </c>
      <c r="AZ539">
        <v>74.151300000000006</v>
      </c>
      <c r="BA539" s="98">
        <v>2.2245578045422225</v>
      </c>
      <c r="BB539">
        <v>29.7943</v>
      </c>
      <c r="BC539" s="98">
        <v>0.77187519176888897</v>
      </c>
      <c r="BD539">
        <v>12.622731440000001</v>
      </c>
      <c r="BE539" s="96">
        <f t="shared" si="65"/>
        <v>7791.7140643954481</v>
      </c>
      <c r="BF539" s="96">
        <f t="shared" si="66"/>
        <v>1420.8691195053298</v>
      </c>
      <c r="BG539" s="96">
        <f t="shared" si="67"/>
        <v>1420.5590092855673</v>
      </c>
      <c r="BH539">
        <v>7787.4595666868863</v>
      </c>
      <c r="BI539">
        <v>4.4409943806401518E-4</v>
      </c>
      <c r="BJ539">
        <v>0.90716522745365702</v>
      </c>
      <c r="BK539">
        <v>3.2760424854329648</v>
      </c>
      <c r="BL539">
        <v>1.079640173232252</v>
      </c>
      <c r="BM539">
        <v>0.73441222758501923</v>
      </c>
      <c r="BN539">
        <v>0.90739828644734499</v>
      </c>
      <c r="BO539">
        <v>3.276199335049971</v>
      </c>
      <c r="BP539">
        <v>8.4347918240481473E-4</v>
      </c>
      <c r="BQ539">
        <v>1.079640173232252</v>
      </c>
      <c r="BR539">
        <v>7792.1105757103696</v>
      </c>
      <c r="BS539" s="96">
        <v>1428.6160779409565</v>
      </c>
      <c r="BT539" s="96">
        <v>1413.7360854534918</v>
      </c>
      <c r="BU539">
        <v>0.73441222758501923</v>
      </c>
      <c r="BV539" s="65" t="b">
        <f t="shared" si="62"/>
        <v>0</v>
      </c>
      <c r="BW539" s="32" t="s">
        <v>338</v>
      </c>
      <c r="BX539" s="98">
        <v>0.6</v>
      </c>
      <c r="BY539" s="98">
        <v>1.5</v>
      </c>
      <c r="BZ539" s="98">
        <v>12</v>
      </c>
      <c r="CA539" s="98">
        <v>6.7958999999999996</v>
      </c>
      <c r="CB539" s="98">
        <v>0.36</v>
      </c>
      <c r="CC539" s="98">
        <v>2.9451999999999998</v>
      </c>
      <c r="CD539" s="98">
        <v>1.5</v>
      </c>
      <c r="CE539" s="98">
        <v>0.6</v>
      </c>
      <c r="CF539" s="33">
        <v>12</v>
      </c>
      <c r="CG539" s="32">
        <v>450</v>
      </c>
      <c r="CH539" s="98">
        <v>450</v>
      </c>
      <c r="CI539" s="98">
        <v>380</v>
      </c>
      <c r="CJ539" s="98">
        <f>Population!$CG539-Population!$CI539</f>
        <v>70</v>
      </c>
      <c r="CK539" s="120">
        <f>_xlfn.DAYS(Entries!$AY$2,Population!H539)</f>
        <v>5063</v>
      </c>
      <c r="CL539" s="120">
        <f t="shared" si="63"/>
        <v>2737.5</v>
      </c>
      <c r="CM539" s="122">
        <f>Entries!$AY$5</f>
        <v>0.15</v>
      </c>
      <c r="CN539" s="122">
        <f t="shared" si="68"/>
        <v>0.15555555555555556</v>
      </c>
      <c r="CO539" s="121">
        <f t="shared" si="64"/>
        <v>0</v>
      </c>
      <c r="CP539" s="32"/>
      <c r="CQ539" s="98">
        <v>2</v>
      </c>
      <c r="CR539" s="98" t="s">
        <v>95</v>
      </c>
      <c r="CS539" s="98"/>
      <c r="CT539" s="33"/>
      <c r="CU539" s="32" t="s">
        <v>2071</v>
      </c>
      <c r="CV539" s="98" t="s">
        <v>2072</v>
      </c>
      <c r="CW539" s="98" t="s">
        <v>2083</v>
      </c>
      <c r="CX539" s="98" t="s">
        <v>2073</v>
      </c>
      <c r="CY539" s="98" t="s">
        <v>2074</v>
      </c>
      <c r="CZ539" s="98" t="s">
        <v>1973</v>
      </c>
      <c r="DA539" s="33">
        <v>1500</v>
      </c>
      <c r="DB539" s="17" t="s">
        <v>15463</v>
      </c>
      <c r="DC539" s="17" t="s">
        <v>15500</v>
      </c>
      <c r="DD539" s="17">
        <v>1</v>
      </c>
      <c r="DE539" s="17" t="s">
        <v>15500</v>
      </c>
      <c r="DF539" s="17" t="s">
        <v>15500</v>
      </c>
      <c r="DG539" s="23" t="s">
        <v>11179</v>
      </c>
      <c r="DH539" s="145" t="s">
        <v>11186</v>
      </c>
    </row>
    <row r="540" spans="1:112" s="17" customFormat="1" x14ac:dyDescent="0.25">
      <c r="A540" s="30" t="s">
        <v>2084</v>
      </c>
      <c r="B540" s="96">
        <v>0</v>
      </c>
      <c r="C540" s="148" t="s">
        <v>15461</v>
      </c>
      <c r="D540" s="96" t="s">
        <v>2068</v>
      </c>
      <c r="E540" s="96">
        <v>32265</v>
      </c>
      <c r="F540" s="96" t="s">
        <v>2085</v>
      </c>
      <c r="G540" s="31">
        <v>32262</v>
      </c>
      <c r="H540" s="43">
        <v>39375</v>
      </c>
      <c r="I540" s="96" t="s">
        <v>271</v>
      </c>
      <c r="J540" s="96"/>
      <c r="K540" s="96"/>
      <c r="L540" s="96" t="s">
        <v>603</v>
      </c>
      <c r="M540" s="124" t="s">
        <v>2070</v>
      </c>
      <c r="N540" s="96" t="s">
        <v>2070</v>
      </c>
      <c r="O540" s="124" t="s">
        <v>157</v>
      </c>
      <c r="P540" s="96" t="str">
        <f>VLOOKUP(N540,Entries!J:K,2,FALSE)</f>
        <v>GLOBALSTAR</v>
      </c>
      <c r="Q540" s="123" t="s">
        <v>2068</v>
      </c>
      <c r="R540" s="30" t="s">
        <v>2068</v>
      </c>
      <c r="S540" s="96" t="s">
        <v>156</v>
      </c>
      <c r="T540" s="124" t="s">
        <v>157</v>
      </c>
      <c r="U540" s="125" t="s">
        <v>159</v>
      </c>
      <c r="V540" s="31" t="s">
        <v>159</v>
      </c>
      <c r="W540" s="64">
        <f>IF(VLOOKUP(R540,Entries!N:P,3,FALSE)=V540,1,VLOOKUP(R540,Entries!N:P,3,FALSE))</f>
        <v>1</v>
      </c>
      <c r="X540" s="124"/>
      <c r="Y540" s="124"/>
      <c r="Z540" s="96"/>
      <c r="AA540" s="96"/>
      <c r="AB540" s="96"/>
      <c r="AC540" s="96" t="s">
        <v>239</v>
      </c>
      <c r="AD540" s="96" t="s">
        <v>263</v>
      </c>
      <c r="AE540" s="96" t="s">
        <v>263</v>
      </c>
      <c r="AF540" s="96" t="s">
        <v>263</v>
      </c>
      <c r="AG540" s="96" t="s">
        <v>11135</v>
      </c>
      <c r="AH540" s="96"/>
      <c r="AI540" s="96"/>
      <c r="AJ540" s="96">
        <v>7.5</v>
      </c>
      <c r="AK540" s="96" t="s">
        <v>95</v>
      </c>
      <c r="AL540" s="96"/>
      <c r="AM540" s="31"/>
      <c r="AN540" s="30" t="s">
        <v>191</v>
      </c>
      <c r="AO540" s="96" t="s">
        <v>134</v>
      </c>
      <c r="AP540" s="31" t="s">
        <v>160</v>
      </c>
      <c r="AQ540">
        <v>21104.365566519999</v>
      </c>
      <c r="AR540" t="s">
        <v>2162</v>
      </c>
      <c r="AS540" t="s">
        <v>11225</v>
      </c>
      <c r="AT540" t="s">
        <v>12219</v>
      </c>
      <c r="AU540">
        <v>51.968200000000003</v>
      </c>
      <c r="AV540" s="96">
        <v>0.90707534881777785</v>
      </c>
      <c r="AW540">
        <v>315.92910000000001</v>
      </c>
      <c r="AX540" s="96">
        <v>3.0856088305599996</v>
      </c>
      <c r="AY540">
        <v>1.6880000000000001E-4</v>
      </c>
      <c r="AZ540">
        <v>127.45780000000001</v>
      </c>
      <c r="BA540" s="96">
        <v>5.8753966317555557</v>
      </c>
      <c r="BB540">
        <v>44.225200000000001</v>
      </c>
      <c r="BC540" s="96">
        <v>1.9656452451911113</v>
      </c>
      <c r="BD540">
        <v>12.622593699999999</v>
      </c>
      <c r="BE540" s="96">
        <f t="shared" si="65"/>
        <v>7791.7707473439696</v>
      </c>
      <c r="BF540" s="96">
        <f t="shared" si="66"/>
        <v>1422.0859982461207</v>
      </c>
      <c r="BG540" s="96">
        <f t="shared" si="67"/>
        <v>1419.4554964418185</v>
      </c>
      <c r="BH540">
        <v>7797.2225004573702</v>
      </c>
      <c r="BI540">
        <v>1.2565480637302059E-3</v>
      </c>
      <c r="BJ540">
        <v>0.90726940762091146</v>
      </c>
      <c r="BK540">
        <v>5.5139081676009152</v>
      </c>
      <c r="BL540">
        <v>2.1648150337498731</v>
      </c>
      <c r="BM540">
        <v>0.83153389854485249</v>
      </c>
      <c r="BN540">
        <v>0.90701634465807768</v>
      </c>
      <c r="BO540">
        <v>5.5140029407595286</v>
      </c>
      <c r="BP540">
        <v>9.5480340353286191E-4</v>
      </c>
      <c r="BQ540">
        <v>2.1648150337498731</v>
      </c>
      <c r="BR540">
        <v>7792.1760816972237</v>
      </c>
      <c r="BS540" s="96">
        <v>1517.8635695173289</v>
      </c>
      <c r="BT540" s="96">
        <v>1505.3230447551559</v>
      </c>
      <c r="BU540">
        <v>0.83153389854485249</v>
      </c>
      <c r="BV540" s="60" t="b">
        <f t="shared" si="62"/>
        <v>0</v>
      </c>
      <c r="BW540" s="30" t="s">
        <v>338</v>
      </c>
      <c r="BX540" s="96">
        <v>0.6</v>
      </c>
      <c r="BY540" s="96">
        <v>1.5</v>
      </c>
      <c r="BZ540" s="96">
        <v>12</v>
      </c>
      <c r="CA540" s="96">
        <v>6.7958999999999996</v>
      </c>
      <c r="CB540" s="96">
        <v>0.36</v>
      </c>
      <c r="CC540" s="96">
        <v>2.9451999999999998</v>
      </c>
      <c r="CD540" s="96">
        <v>1.5</v>
      </c>
      <c r="CE540" s="96">
        <v>0.6</v>
      </c>
      <c r="CF540" s="31">
        <v>12</v>
      </c>
      <c r="CG540" s="30">
        <v>450</v>
      </c>
      <c r="CH540" s="96">
        <v>450</v>
      </c>
      <c r="CI540" s="96">
        <v>380</v>
      </c>
      <c r="CJ540" s="96">
        <f>Population!$CG540-Population!$CI540</f>
        <v>70</v>
      </c>
      <c r="CK540" s="118">
        <f>_xlfn.DAYS(Entries!$AY$2,Population!H540)</f>
        <v>4919</v>
      </c>
      <c r="CL540" s="118">
        <f t="shared" si="63"/>
        <v>2737.5</v>
      </c>
      <c r="CM540" s="117">
        <f>Entries!$AY$5</f>
        <v>0.15</v>
      </c>
      <c r="CN540" s="117">
        <f t="shared" si="68"/>
        <v>0.15555555555555556</v>
      </c>
      <c r="CO540" s="119">
        <f t="shared" si="64"/>
        <v>0</v>
      </c>
      <c r="CP540" s="30"/>
      <c r="CQ540" s="96">
        <v>2</v>
      </c>
      <c r="CR540" s="96" t="s">
        <v>95</v>
      </c>
      <c r="CS540" s="96"/>
      <c r="CT540" s="31"/>
      <c r="CU540" s="30" t="s">
        <v>2071</v>
      </c>
      <c r="CV540" s="96" t="s">
        <v>2072</v>
      </c>
      <c r="CW540" s="96" t="s">
        <v>2083</v>
      </c>
      <c r="CX540" s="96" t="s">
        <v>2073</v>
      </c>
      <c r="CY540" s="96" t="s">
        <v>2074</v>
      </c>
      <c r="CZ540" s="96" t="s">
        <v>2087</v>
      </c>
      <c r="DA540" s="31">
        <v>1500</v>
      </c>
      <c r="DB540" s="17" t="s">
        <v>15463</v>
      </c>
      <c r="DC540" s="17" t="s">
        <v>15500</v>
      </c>
      <c r="DD540" s="17">
        <v>1</v>
      </c>
      <c r="DE540" s="17" t="s">
        <v>15500</v>
      </c>
      <c r="DF540" s="17" t="s">
        <v>15500</v>
      </c>
      <c r="DG540" s="23" t="s">
        <v>11179</v>
      </c>
      <c r="DH540" s="145" t="s">
        <v>11186</v>
      </c>
    </row>
    <row r="541" spans="1:112" s="17" customFormat="1" x14ac:dyDescent="0.25">
      <c r="A541" s="32" t="s">
        <v>2088</v>
      </c>
      <c r="B541" s="98">
        <v>0</v>
      </c>
      <c r="C541" s="64" t="s">
        <v>15461</v>
      </c>
      <c r="D541" s="98" t="s">
        <v>2068</v>
      </c>
      <c r="E541" s="98">
        <v>32263</v>
      </c>
      <c r="F541" s="98" t="s">
        <v>2089</v>
      </c>
      <c r="G541" s="33">
        <v>32260</v>
      </c>
      <c r="H541" s="44">
        <v>39375</v>
      </c>
      <c r="I541" s="98" t="s">
        <v>271</v>
      </c>
      <c r="J541" s="98"/>
      <c r="K541" s="98"/>
      <c r="L541" s="98" t="s">
        <v>603</v>
      </c>
      <c r="M541" t="s">
        <v>2070</v>
      </c>
      <c r="N541" s="98" t="s">
        <v>2070</v>
      </c>
      <c r="O541" t="s">
        <v>157</v>
      </c>
      <c r="P541" s="64" t="str">
        <f>VLOOKUP(N541,Entries!J:K,2,FALSE)</f>
        <v>GLOBALSTAR</v>
      </c>
      <c r="Q541" s="38" t="s">
        <v>2068</v>
      </c>
      <c r="R541" s="32" t="s">
        <v>2068</v>
      </c>
      <c r="S541" s="98" t="s">
        <v>156</v>
      </c>
      <c r="T541" t="s">
        <v>157</v>
      </c>
      <c r="U541" s="39" t="s">
        <v>159</v>
      </c>
      <c r="V541" s="33" t="s">
        <v>159</v>
      </c>
      <c r="W541" s="64">
        <f>IF(VLOOKUP(R541,Entries!N:P,3,FALSE)=V541,1,VLOOKUP(R541,Entries!N:P,3,FALSE))</f>
        <v>1</v>
      </c>
      <c r="X541"/>
      <c r="Y541"/>
      <c r="Z541" s="98"/>
      <c r="AA541" s="98"/>
      <c r="AB541" s="98"/>
      <c r="AC541" s="98" t="s">
        <v>239</v>
      </c>
      <c r="AD541" s="98" t="s">
        <v>263</v>
      </c>
      <c r="AE541" s="98" t="s">
        <v>263</v>
      </c>
      <c r="AF541" s="98" t="s">
        <v>263</v>
      </c>
      <c r="AG541" s="98" t="s">
        <v>11135</v>
      </c>
      <c r="AH541" s="98"/>
      <c r="AI541" s="98"/>
      <c r="AJ541" s="98">
        <v>7.5</v>
      </c>
      <c r="AK541" s="98" t="s">
        <v>95</v>
      </c>
      <c r="AL541" s="98"/>
      <c r="AM541" s="33"/>
      <c r="AN541" s="32" t="s">
        <v>191</v>
      </c>
      <c r="AO541" s="98" t="s">
        <v>134</v>
      </c>
      <c r="AP541" s="33" t="s">
        <v>160</v>
      </c>
      <c r="AQ541">
        <v>21104.548805490002</v>
      </c>
      <c r="AR541" t="s">
        <v>2034</v>
      </c>
      <c r="AS541" t="s">
        <v>11225</v>
      </c>
      <c r="AT541" t="s">
        <v>12220</v>
      </c>
      <c r="AU541">
        <v>51.971600000000002</v>
      </c>
      <c r="AV541" s="98">
        <v>0.9074540851866667</v>
      </c>
      <c r="AW541">
        <v>176.79239999999999</v>
      </c>
      <c r="AX541" s="98">
        <v>2.5143661758844447</v>
      </c>
      <c r="AY541">
        <v>5.8600000000000001E-5</v>
      </c>
      <c r="AZ541">
        <v>336.63549999999998</v>
      </c>
      <c r="BA541" s="98">
        <v>0.17632010567111112</v>
      </c>
      <c r="BB541">
        <v>112.6232</v>
      </c>
      <c r="BC541" s="98">
        <v>2.2739994813066673</v>
      </c>
      <c r="BD541">
        <v>12.4059998</v>
      </c>
      <c r="BE541" s="96">
        <f t="shared" si="65"/>
        <v>7882.1988755344419</v>
      </c>
      <c r="BF541" s="96">
        <f t="shared" si="66"/>
        <v>1511.6607723885481</v>
      </c>
      <c r="BG541" s="96">
        <f t="shared" si="67"/>
        <v>1510.7369786803356</v>
      </c>
      <c r="BH541">
        <v>7877.3939876957666</v>
      </c>
      <c r="BI541">
        <v>2.5258226711648648E-4</v>
      </c>
      <c r="BJ541">
        <v>0.90681765386994384</v>
      </c>
      <c r="BK541">
        <v>3.085617887599764</v>
      </c>
      <c r="BL541">
        <v>1.4036252418164601</v>
      </c>
      <c r="BM541">
        <v>0.15424055582111221</v>
      </c>
      <c r="BN541">
        <v>0.90707538884408168</v>
      </c>
      <c r="BO541">
        <v>3.0856094774402489</v>
      </c>
      <c r="BP541">
        <v>7.9545679153717255E-4</v>
      </c>
      <c r="BQ541">
        <v>1.4036252418164601</v>
      </c>
      <c r="BR541">
        <v>7882.5933071362424</v>
      </c>
      <c r="BS541" s="96">
        <v>1427.6196623433589</v>
      </c>
      <c r="BT541" s="96">
        <v>1414.6475271557483</v>
      </c>
      <c r="BU541">
        <v>0.15424055582111221</v>
      </c>
      <c r="BV541" s="65" t="b">
        <f t="shared" si="62"/>
        <v>0</v>
      </c>
      <c r="BW541" s="32" t="s">
        <v>338</v>
      </c>
      <c r="BX541" s="98">
        <v>0.6</v>
      </c>
      <c r="BY541" s="98">
        <v>1.5</v>
      </c>
      <c r="BZ541" s="98">
        <v>12</v>
      </c>
      <c r="CA541" s="98">
        <v>6.7958999999999996</v>
      </c>
      <c r="CB541" s="98">
        <v>0.36</v>
      </c>
      <c r="CC541" s="98">
        <v>2.9451999999999998</v>
      </c>
      <c r="CD541" s="98">
        <v>1.5</v>
      </c>
      <c r="CE541" s="98">
        <v>0.6</v>
      </c>
      <c r="CF541" s="33">
        <v>12</v>
      </c>
      <c r="CG541" s="32">
        <v>450</v>
      </c>
      <c r="CH541" s="98">
        <v>450</v>
      </c>
      <c r="CI541" s="98">
        <v>380</v>
      </c>
      <c r="CJ541" s="98">
        <f>Population!$CG541-Population!$CI541</f>
        <v>70</v>
      </c>
      <c r="CK541" s="120">
        <f>_xlfn.DAYS(Entries!$AY$2,Population!H541)</f>
        <v>4919</v>
      </c>
      <c r="CL541" s="120">
        <f t="shared" si="63"/>
        <v>2737.5</v>
      </c>
      <c r="CM541" s="122">
        <f>Entries!$AY$5</f>
        <v>0.15</v>
      </c>
      <c r="CN541" s="122">
        <f t="shared" si="68"/>
        <v>0.15555555555555556</v>
      </c>
      <c r="CO541" s="121">
        <f t="shared" si="64"/>
        <v>0</v>
      </c>
      <c r="CP541" s="32"/>
      <c r="CQ541" s="98">
        <v>2</v>
      </c>
      <c r="CR541" s="98" t="s">
        <v>95</v>
      </c>
      <c r="CS541" s="98"/>
      <c r="CT541" s="33"/>
      <c r="CU541" s="32" t="s">
        <v>2071</v>
      </c>
      <c r="CV541" s="98" t="s">
        <v>2072</v>
      </c>
      <c r="CW541" s="98" t="s">
        <v>2083</v>
      </c>
      <c r="CX541" s="98" t="s">
        <v>2073</v>
      </c>
      <c r="CY541" s="98" t="s">
        <v>2074</v>
      </c>
      <c r="CZ541" s="98" t="s">
        <v>2091</v>
      </c>
      <c r="DA541" s="33">
        <v>1500</v>
      </c>
      <c r="DB541" s="17" t="s">
        <v>15463</v>
      </c>
      <c r="DC541" s="17" t="s">
        <v>15500</v>
      </c>
      <c r="DD541" s="17">
        <v>1</v>
      </c>
      <c r="DE541" s="17" t="s">
        <v>15500</v>
      </c>
      <c r="DF541" s="17" t="s">
        <v>15500</v>
      </c>
      <c r="DG541" s="23" t="s">
        <v>11179</v>
      </c>
      <c r="DH541" s="145" t="s">
        <v>11186</v>
      </c>
    </row>
    <row r="542" spans="1:112" s="17" customFormat="1" x14ac:dyDescent="0.25">
      <c r="A542" s="30" t="s">
        <v>2092</v>
      </c>
      <c r="B542" s="96">
        <v>0</v>
      </c>
      <c r="C542" s="148" t="s">
        <v>15461</v>
      </c>
      <c r="D542" s="96" t="s">
        <v>2068</v>
      </c>
      <c r="E542" s="96">
        <v>31573</v>
      </c>
      <c r="F542" s="96" t="s">
        <v>2093</v>
      </c>
      <c r="G542" s="31">
        <v>31570</v>
      </c>
      <c r="H542" s="43">
        <v>39231</v>
      </c>
      <c r="I542" s="96" t="s">
        <v>271</v>
      </c>
      <c r="J542" s="96"/>
      <c r="K542" s="96"/>
      <c r="L542" s="96" t="s">
        <v>603</v>
      </c>
      <c r="M542" s="124" t="s">
        <v>2070</v>
      </c>
      <c r="N542" s="96" t="s">
        <v>2070</v>
      </c>
      <c r="O542" s="124" t="s">
        <v>157</v>
      </c>
      <c r="P542" s="96" t="str">
        <f>VLOOKUP(N542,Entries!J:K,2,FALSE)</f>
        <v>GLOBALSTAR</v>
      </c>
      <c r="Q542" s="123" t="s">
        <v>2068</v>
      </c>
      <c r="R542" s="30" t="s">
        <v>2068</v>
      </c>
      <c r="S542" s="96" t="s">
        <v>156</v>
      </c>
      <c r="T542" s="124" t="s">
        <v>157</v>
      </c>
      <c r="U542" s="125" t="s">
        <v>159</v>
      </c>
      <c r="V542" s="31" t="s">
        <v>159</v>
      </c>
      <c r="W542" s="64">
        <f>IF(VLOOKUP(R542,Entries!N:P,3,FALSE)=V542,1,VLOOKUP(R542,Entries!N:P,3,FALSE))</f>
        <v>1</v>
      </c>
      <c r="X542" s="124"/>
      <c r="Y542" s="124"/>
      <c r="Z542" s="96"/>
      <c r="AA542" s="96"/>
      <c r="AB542" s="96"/>
      <c r="AC542" s="96" t="s">
        <v>239</v>
      </c>
      <c r="AD542" s="96" t="s">
        <v>263</v>
      </c>
      <c r="AE542" s="96" t="s">
        <v>263</v>
      </c>
      <c r="AF542" s="96" t="s">
        <v>263</v>
      </c>
      <c r="AG542" s="96" t="s">
        <v>11135</v>
      </c>
      <c r="AH542" s="96"/>
      <c r="AI542" s="96"/>
      <c r="AJ542" s="96">
        <v>7.5</v>
      </c>
      <c r="AK542" s="96" t="s">
        <v>95</v>
      </c>
      <c r="AL542" s="96"/>
      <c r="AM542" s="31"/>
      <c r="AN542" s="30" t="s">
        <v>191</v>
      </c>
      <c r="AO542" s="96" t="s">
        <v>134</v>
      </c>
      <c r="AP542" s="31" t="s">
        <v>160</v>
      </c>
      <c r="AQ542">
        <v>21104.468850720001</v>
      </c>
      <c r="AR542" t="s">
        <v>964</v>
      </c>
      <c r="AS542" t="s">
        <v>11225</v>
      </c>
      <c r="AT542" t="s">
        <v>12221</v>
      </c>
      <c r="AU542">
        <v>51.993299999999998</v>
      </c>
      <c r="AV542" s="96">
        <v>0.90711549138222225</v>
      </c>
      <c r="AW542">
        <v>144.0626</v>
      </c>
      <c r="AX542" s="96">
        <v>1.6241332508444446</v>
      </c>
      <c r="AY542">
        <v>3.7400000000000001E-5</v>
      </c>
      <c r="AZ542">
        <v>10.102399999999999</v>
      </c>
      <c r="BA542" s="96">
        <v>0.7805006071377778</v>
      </c>
      <c r="BB542">
        <v>130.29060000000001</v>
      </c>
      <c r="BC542" s="96">
        <v>1.7218332713866669</v>
      </c>
      <c r="BD542">
        <v>12.62268239</v>
      </c>
      <c r="BE542" s="96">
        <f t="shared" si="65"/>
        <v>7791.7342493986871</v>
      </c>
      <c r="BF542" s="96">
        <f t="shared" si="66"/>
        <v>1421.0256602596155</v>
      </c>
      <c r="BG542" s="96">
        <f t="shared" si="67"/>
        <v>1420.4428385377596</v>
      </c>
      <c r="BH542">
        <v>7793.1319764435539</v>
      </c>
      <c r="BI542">
        <v>1.0500777921398151E-3</v>
      </c>
      <c r="BJ542">
        <v>0.90750430283400996</v>
      </c>
      <c r="BK542">
        <v>2.514037791393497</v>
      </c>
      <c r="BL542">
        <v>1.5357469502234169</v>
      </c>
      <c r="BM542">
        <v>0.91427855391739432</v>
      </c>
      <c r="BN542">
        <v>0.90745430244485725</v>
      </c>
      <c r="BO542">
        <v>2.514366505974635</v>
      </c>
      <c r="BP542">
        <v>8.3238660052952212E-4</v>
      </c>
      <c r="BQ542">
        <v>1.5357469502234169</v>
      </c>
      <c r="BR542">
        <v>7792.1335947495536</v>
      </c>
      <c r="BS542" s="96">
        <v>1428.2064146278208</v>
      </c>
      <c r="BT542" s="96">
        <v>1414.0987140180905</v>
      </c>
      <c r="BU542">
        <v>0.91427855391739432</v>
      </c>
      <c r="BV542" s="60" t="b">
        <f t="shared" si="62"/>
        <v>0</v>
      </c>
      <c r="BW542" s="30" t="s">
        <v>338</v>
      </c>
      <c r="BX542" s="96">
        <v>0.6</v>
      </c>
      <c r="BY542" s="96">
        <v>1.5</v>
      </c>
      <c r="BZ542" s="96">
        <v>12</v>
      </c>
      <c r="CA542" s="96">
        <v>6.7958999999999996</v>
      </c>
      <c r="CB542" s="96">
        <v>0.36</v>
      </c>
      <c r="CC542" s="96">
        <v>2.9451999999999998</v>
      </c>
      <c r="CD542" s="96">
        <v>1.5</v>
      </c>
      <c r="CE542" s="96">
        <v>0.6</v>
      </c>
      <c r="CF542" s="31">
        <v>12</v>
      </c>
      <c r="CG542" s="30">
        <v>450</v>
      </c>
      <c r="CH542" s="96">
        <v>450</v>
      </c>
      <c r="CI542" s="96">
        <v>380</v>
      </c>
      <c r="CJ542" s="96">
        <f>Population!$CG542-Population!$CI542</f>
        <v>70</v>
      </c>
      <c r="CK542" s="118">
        <f>_xlfn.DAYS(Entries!$AY$2,Population!H542)</f>
        <v>5063</v>
      </c>
      <c r="CL542" s="118">
        <f t="shared" si="63"/>
        <v>2737.5</v>
      </c>
      <c r="CM542" s="117">
        <f>Entries!$AY$5</f>
        <v>0.15</v>
      </c>
      <c r="CN542" s="117">
        <f t="shared" si="68"/>
        <v>0.15555555555555556</v>
      </c>
      <c r="CO542" s="119">
        <f t="shared" si="64"/>
        <v>0</v>
      </c>
      <c r="CP542" s="30"/>
      <c r="CQ542" s="96">
        <v>2</v>
      </c>
      <c r="CR542" s="96" t="s">
        <v>95</v>
      </c>
      <c r="CS542" s="96"/>
      <c r="CT542" s="31"/>
      <c r="CU542" s="30" t="s">
        <v>2071</v>
      </c>
      <c r="CV542" s="96" t="s">
        <v>2072</v>
      </c>
      <c r="CW542" s="96" t="s">
        <v>2083</v>
      </c>
      <c r="CX542" s="96" t="s">
        <v>2073</v>
      </c>
      <c r="CY542" s="96" t="s">
        <v>2074</v>
      </c>
      <c r="CZ542" s="96" t="s">
        <v>2095</v>
      </c>
      <c r="DA542" s="31">
        <v>1500</v>
      </c>
      <c r="DB542" s="17" t="s">
        <v>15463</v>
      </c>
      <c r="DC542" s="17" t="s">
        <v>15500</v>
      </c>
      <c r="DD542" s="17">
        <v>1</v>
      </c>
      <c r="DE542" s="17" t="s">
        <v>15500</v>
      </c>
      <c r="DF542" s="17" t="s">
        <v>15500</v>
      </c>
      <c r="DG542" s="23" t="s">
        <v>11179</v>
      </c>
      <c r="DH542" s="145" t="s">
        <v>11186</v>
      </c>
    </row>
    <row r="543" spans="1:112" s="17" customFormat="1" x14ac:dyDescent="0.25">
      <c r="A543" s="32" t="s">
        <v>2096</v>
      </c>
      <c r="B543" s="98">
        <v>0</v>
      </c>
      <c r="C543" s="64" t="s">
        <v>15461</v>
      </c>
      <c r="D543" s="98" t="s">
        <v>2068</v>
      </c>
      <c r="E543" s="98">
        <v>32264</v>
      </c>
      <c r="F543" s="98" t="s">
        <v>2097</v>
      </c>
      <c r="G543" s="33">
        <v>32261</v>
      </c>
      <c r="H543" s="44">
        <v>39375</v>
      </c>
      <c r="I543" s="98" t="s">
        <v>271</v>
      </c>
      <c r="J543" s="98"/>
      <c r="K543" s="98"/>
      <c r="L543" s="98" t="s">
        <v>603</v>
      </c>
      <c r="M543" t="s">
        <v>2070</v>
      </c>
      <c r="N543" s="98" t="s">
        <v>2070</v>
      </c>
      <c r="O543" t="s">
        <v>157</v>
      </c>
      <c r="P543" s="64" t="str">
        <f>VLOOKUP(N543,Entries!J:K,2,FALSE)</f>
        <v>GLOBALSTAR</v>
      </c>
      <c r="Q543" s="38" t="s">
        <v>2068</v>
      </c>
      <c r="R543" s="32" t="s">
        <v>2068</v>
      </c>
      <c r="S543" s="98" t="s">
        <v>156</v>
      </c>
      <c r="T543" t="s">
        <v>157</v>
      </c>
      <c r="U543" s="39" t="s">
        <v>159</v>
      </c>
      <c r="V543" s="33" t="s">
        <v>159</v>
      </c>
      <c r="W543" s="64">
        <f>IF(VLOOKUP(R543,Entries!N:P,3,FALSE)=V543,1,VLOOKUP(R543,Entries!N:P,3,FALSE))</f>
        <v>1</v>
      </c>
      <c r="X543"/>
      <c r="Y543"/>
      <c r="Z543" s="98"/>
      <c r="AA543" s="98"/>
      <c r="AB543" s="98"/>
      <c r="AC543" s="98" t="s">
        <v>239</v>
      </c>
      <c r="AD543" s="98" t="s">
        <v>263</v>
      </c>
      <c r="AE543" s="98" t="s">
        <v>263</v>
      </c>
      <c r="AF543" s="98" t="s">
        <v>263</v>
      </c>
      <c r="AG543" s="98" t="s">
        <v>11135</v>
      </c>
      <c r="AH543" s="98"/>
      <c r="AI543" s="98"/>
      <c r="AJ543" s="98">
        <v>7.5</v>
      </c>
      <c r="AK543" s="98" t="s">
        <v>95</v>
      </c>
      <c r="AL543" s="98"/>
      <c r="AM543" s="33"/>
      <c r="AN543" s="32" t="s">
        <v>191</v>
      </c>
      <c r="AO543" s="98" t="s">
        <v>134</v>
      </c>
      <c r="AP543" s="33" t="s">
        <v>160</v>
      </c>
      <c r="AQ543">
        <v>21104.482635830002</v>
      </c>
      <c r="AR543" t="s">
        <v>12222</v>
      </c>
      <c r="AS543" t="s">
        <v>11225</v>
      </c>
      <c r="AT543" t="s">
        <v>12223</v>
      </c>
      <c r="AU543">
        <v>51.9739</v>
      </c>
      <c r="AV543" s="98">
        <v>0.90765479800888893</v>
      </c>
      <c r="AW543">
        <v>93.055999999999997</v>
      </c>
      <c r="AX543" s="98">
        <v>2.5872982341644444</v>
      </c>
      <c r="AY543">
        <v>1.175E-4</v>
      </c>
      <c r="AZ543">
        <v>44.7194</v>
      </c>
      <c r="BA543" s="98">
        <v>6.0389863085111122</v>
      </c>
      <c r="BB543">
        <v>98.653800000000004</v>
      </c>
      <c r="BC543" s="98">
        <v>2.6937947123066666</v>
      </c>
      <c r="BD543">
        <v>12.62264381</v>
      </c>
      <c r="BE543" s="96">
        <f t="shared" si="65"/>
        <v>7791.7501258906304</v>
      </c>
      <c r="BF543" s="96">
        <f t="shared" si="66"/>
        <v>1421.6656565304229</v>
      </c>
      <c r="BG543" s="96">
        <f t="shared" si="67"/>
        <v>1419.834595250838</v>
      </c>
      <c r="BH543">
        <v>7793.6841653499496</v>
      </c>
      <c r="BI543">
        <v>1.154761638077586E-3</v>
      </c>
      <c r="BJ543">
        <v>0.90719247539993697</v>
      </c>
      <c r="BK543">
        <v>1.6238129586349721</v>
      </c>
      <c r="BL543">
        <v>1.554461617456786</v>
      </c>
      <c r="BM543">
        <v>0.94758624968863125</v>
      </c>
      <c r="BN543">
        <v>0.90711572417912267</v>
      </c>
      <c r="BO543">
        <v>1.6241334001676211</v>
      </c>
      <c r="BP543">
        <v>9.0525053849196198E-4</v>
      </c>
      <c r="BQ543">
        <v>1.554461617456786</v>
      </c>
      <c r="BR543">
        <v>7792.1525643229561</v>
      </c>
      <c r="BS543" s="96">
        <v>1427.4357442557803</v>
      </c>
      <c r="BT543" s="96">
        <v>1414.8131578039902</v>
      </c>
      <c r="BU543">
        <v>0.94758624968863125</v>
      </c>
      <c r="BV543" s="65" t="b">
        <f t="shared" si="62"/>
        <v>0</v>
      </c>
      <c r="BW543" s="32" t="s">
        <v>338</v>
      </c>
      <c r="BX543" s="98">
        <v>0.6</v>
      </c>
      <c r="BY543" s="98">
        <v>1.5</v>
      </c>
      <c r="BZ543" s="98">
        <v>12</v>
      </c>
      <c r="CA543" s="98">
        <v>6.7958999999999996</v>
      </c>
      <c r="CB543" s="98">
        <v>0.36</v>
      </c>
      <c r="CC543" s="98">
        <v>2.9451999999999998</v>
      </c>
      <c r="CD543" s="98">
        <v>1.5</v>
      </c>
      <c r="CE543" s="98">
        <v>0.6</v>
      </c>
      <c r="CF543" s="33">
        <v>12</v>
      </c>
      <c r="CG543" s="32">
        <v>450</v>
      </c>
      <c r="CH543" s="98">
        <v>450</v>
      </c>
      <c r="CI543" s="98">
        <v>380</v>
      </c>
      <c r="CJ543" s="98">
        <f>Population!$CG543-Population!$CI543</f>
        <v>70</v>
      </c>
      <c r="CK543" s="120">
        <f>_xlfn.DAYS(Entries!$AY$2,Population!H543)</f>
        <v>4919</v>
      </c>
      <c r="CL543" s="120">
        <f t="shared" si="63"/>
        <v>2737.5</v>
      </c>
      <c r="CM543" s="122">
        <f>Entries!$AY$5</f>
        <v>0.15</v>
      </c>
      <c r="CN543" s="122">
        <f t="shared" si="68"/>
        <v>0.15555555555555556</v>
      </c>
      <c r="CO543" s="121">
        <f t="shared" si="64"/>
        <v>0</v>
      </c>
      <c r="CP543" s="32"/>
      <c r="CQ543" s="98">
        <v>2</v>
      </c>
      <c r="CR543" s="98" t="s">
        <v>95</v>
      </c>
      <c r="CS543" s="98"/>
      <c r="CT543" s="33"/>
      <c r="CU543" s="32" t="s">
        <v>2071</v>
      </c>
      <c r="CV543" s="98" t="s">
        <v>2072</v>
      </c>
      <c r="CW543" s="98" t="s">
        <v>2083</v>
      </c>
      <c r="CX543" s="98" t="s">
        <v>2073</v>
      </c>
      <c r="CY543" s="98" t="s">
        <v>2074</v>
      </c>
      <c r="CZ543" s="98" t="s">
        <v>2098</v>
      </c>
      <c r="DA543" s="33">
        <v>1500</v>
      </c>
      <c r="DB543" s="17" t="s">
        <v>15463</v>
      </c>
      <c r="DC543" s="17" t="s">
        <v>15500</v>
      </c>
      <c r="DD543" s="17">
        <v>1</v>
      </c>
      <c r="DE543" s="17" t="s">
        <v>15500</v>
      </c>
      <c r="DF543" s="17" t="s">
        <v>15500</v>
      </c>
      <c r="DG543" s="23" t="s">
        <v>11179</v>
      </c>
      <c r="DH543" s="145" t="s">
        <v>11186</v>
      </c>
    </row>
    <row r="544" spans="1:112" s="17" customFormat="1" x14ac:dyDescent="0.25">
      <c r="A544" s="30" t="s">
        <v>2099</v>
      </c>
      <c r="B544" s="96">
        <v>0</v>
      </c>
      <c r="C544" s="148" t="s">
        <v>15461</v>
      </c>
      <c r="D544" s="96" t="s">
        <v>2068</v>
      </c>
      <c r="E544" s="96">
        <v>31576</v>
      </c>
      <c r="F544" s="96" t="s">
        <v>2100</v>
      </c>
      <c r="G544" s="31">
        <v>31573</v>
      </c>
      <c r="H544" s="43">
        <v>39231</v>
      </c>
      <c r="I544" s="96" t="s">
        <v>271</v>
      </c>
      <c r="J544" s="96"/>
      <c r="K544" s="96"/>
      <c r="L544" s="96" t="s">
        <v>603</v>
      </c>
      <c r="M544" s="124" t="s">
        <v>2070</v>
      </c>
      <c r="N544" s="96" t="s">
        <v>2070</v>
      </c>
      <c r="O544" s="124" t="s">
        <v>157</v>
      </c>
      <c r="P544" s="96" t="str">
        <f>VLOOKUP(N544,Entries!J:K,2,FALSE)</f>
        <v>GLOBALSTAR</v>
      </c>
      <c r="Q544" s="123" t="s">
        <v>2068</v>
      </c>
      <c r="R544" s="30" t="s">
        <v>2068</v>
      </c>
      <c r="S544" s="96" t="s">
        <v>156</v>
      </c>
      <c r="T544" s="124" t="s">
        <v>157</v>
      </c>
      <c r="U544" s="125" t="s">
        <v>159</v>
      </c>
      <c r="V544" s="31" t="s">
        <v>159</v>
      </c>
      <c r="W544" s="64">
        <f>IF(VLOOKUP(R544,Entries!N:P,3,FALSE)=V544,1,VLOOKUP(R544,Entries!N:P,3,FALSE))</f>
        <v>1</v>
      </c>
      <c r="X544" s="124"/>
      <c r="Y544" s="124"/>
      <c r="Z544" s="96"/>
      <c r="AA544" s="96"/>
      <c r="AB544" s="96"/>
      <c r="AC544" s="96" t="s">
        <v>239</v>
      </c>
      <c r="AD544" s="96" t="s">
        <v>263</v>
      </c>
      <c r="AE544" s="96" t="s">
        <v>263</v>
      </c>
      <c r="AF544" s="96" t="s">
        <v>263</v>
      </c>
      <c r="AG544" s="96" t="s">
        <v>11135</v>
      </c>
      <c r="AH544" s="96"/>
      <c r="AI544" s="96"/>
      <c r="AJ544" s="96">
        <v>7.5</v>
      </c>
      <c r="AK544" s="96" t="s">
        <v>95</v>
      </c>
      <c r="AL544" s="96"/>
      <c r="AM544" s="31"/>
      <c r="AN544" s="30" t="s">
        <v>191</v>
      </c>
      <c r="AO544" s="96" t="s">
        <v>134</v>
      </c>
      <c r="AP544" s="31" t="s">
        <v>160</v>
      </c>
      <c r="AQ544">
        <v>21104.495320450002</v>
      </c>
      <c r="AR544" t="s">
        <v>12224</v>
      </c>
      <c r="AS544" t="s">
        <v>11225</v>
      </c>
      <c r="AT544" t="s">
        <v>12225</v>
      </c>
      <c r="AU544">
        <v>52.004800000000003</v>
      </c>
      <c r="AV544" s="96">
        <v>0.90770192188888899</v>
      </c>
      <c r="AW544">
        <v>148.2413</v>
      </c>
      <c r="AX544" s="96">
        <v>4.1673497132622224</v>
      </c>
      <c r="AY544">
        <v>9.5500000000000004E-5</v>
      </c>
      <c r="AZ544">
        <v>346.00850000000003</v>
      </c>
      <c r="BA544" s="96">
        <v>3.3173483644399999</v>
      </c>
      <c r="BB544">
        <v>154.34309999999999</v>
      </c>
      <c r="BC544" s="96">
        <v>4.308749278524445</v>
      </c>
      <c r="BD544">
        <v>12.622700590000001</v>
      </c>
      <c r="BE544" s="96">
        <f t="shared" si="65"/>
        <v>7791.72675973901</v>
      </c>
      <c r="BF544" s="96">
        <f t="shared" si="66"/>
        <v>1421.470869644565</v>
      </c>
      <c r="BG544" s="96">
        <f t="shared" si="67"/>
        <v>1419.9826498334551</v>
      </c>
      <c r="BH544">
        <v>7793.1158936160891</v>
      </c>
      <c r="BI544">
        <v>1.023640729948289E-3</v>
      </c>
      <c r="BJ544">
        <v>0.90770464929778716</v>
      </c>
      <c r="BK544">
        <v>2.5869698603595119</v>
      </c>
      <c r="BL544">
        <v>1.4790902973296309</v>
      </c>
      <c r="BM544">
        <v>0.97021236095211782</v>
      </c>
      <c r="BN544">
        <v>0.90765501505699631</v>
      </c>
      <c r="BO544">
        <v>2.5872985796524728</v>
      </c>
      <c r="BP544">
        <v>8.0995796018891019E-4</v>
      </c>
      <c r="BQ544">
        <v>1.4790902973296309</v>
      </c>
      <c r="BR544">
        <v>7792.1244510298848</v>
      </c>
      <c r="BS544" s="96">
        <v>1427.5161823613689</v>
      </c>
      <c r="BT544" s="96">
        <v>1414.7681549385225</v>
      </c>
      <c r="BU544">
        <v>0.97021236095211782</v>
      </c>
      <c r="BV544" s="60" t="b">
        <f t="shared" si="62"/>
        <v>0</v>
      </c>
      <c r="BW544" s="30" t="s">
        <v>338</v>
      </c>
      <c r="BX544" s="96">
        <v>0.6</v>
      </c>
      <c r="BY544" s="96">
        <v>1.5</v>
      </c>
      <c r="BZ544" s="96">
        <v>12</v>
      </c>
      <c r="CA544" s="96">
        <v>6.7958999999999996</v>
      </c>
      <c r="CB544" s="96">
        <v>0.36</v>
      </c>
      <c r="CC544" s="96">
        <v>2.9451999999999998</v>
      </c>
      <c r="CD544" s="96">
        <v>1.5</v>
      </c>
      <c r="CE544" s="96">
        <v>0.6</v>
      </c>
      <c r="CF544" s="31">
        <v>12</v>
      </c>
      <c r="CG544" s="30">
        <v>450</v>
      </c>
      <c r="CH544" s="96">
        <v>450</v>
      </c>
      <c r="CI544" s="96">
        <v>380</v>
      </c>
      <c r="CJ544" s="96">
        <f>Population!$CG544-Population!$CI544</f>
        <v>70</v>
      </c>
      <c r="CK544" s="118">
        <f>_xlfn.DAYS(Entries!$AY$2,Population!H544)</f>
        <v>5063</v>
      </c>
      <c r="CL544" s="118">
        <f t="shared" si="63"/>
        <v>2737.5</v>
      </c>
      <c r="CM544" s="117">
        <f>Entries!$AY$5</f>
        <v>0.15</v>
      </c>
      <c r="CN544" s="117">
        <f t="shared" si="68"/>
        <v>0.15555555555555556</v>
      </c>
      <c r="CO544" s="119">
        <f t="shared" si="64"/>
        <v>0</v>
      </c>
      <c r="CP544" s="30"/>
      <c r="CQ544" s="96">
        <v>2</v>
      </c>
      <c r="CR544" s="96" t="s">
        <v>95</v>
      </c>
      <c r="CS544" s="96"/>
      <c r="CT544" s="31"/>
      <c r="CU544" s="30" t="s">
        <v>2071</v>
      </c>
      <c r="CV544" s="96" t="s">
        <v>2072</v>
      </c>
      <c r="CW544" s="96" t="s">
        <v>2083</v>
      </c>
      <c r="CX544" s="96" t="s">
        <v>2073</v>
      </c>
      <c r="CY544" s="96" t="s">
        <v>2074</v>
      </c>
      <c r="CZ544" s="96" t="s">
        <v>2102</v>
      </c>
      <c r="DA544" s="31">
        <v>1500</v>
      </c>
      <c r="DB544" s="17" t="s">
        <v>15463</v>
      </c>
      <c r="DC544" s="17" t="s">
        <v>15500</v>
      </c>
      <c r="DD544" s="17">
        <v>1</v>
      </c>
      <c r="DE544" s="17" t="s">
        <v>15500</v>
      </c>
      <c r="DF544" s="17" t="s">
        <v>15500</v>
      </c>
      <c r="DG544" s="23" t="s">
        <v>11179</v>
      </c>
      <c r="DH544" s="145" t="s">
        <v>11186</v>
      </c>
    </row>
    <row r="545" spans="1:112" s="17" customFormat="1" x14ac:dyDescent="0.25">
      <c r="A545" s="32" t="s">
        <v>2103</v>
      </c>
      <c r="B545" s="98">
        <v>0</v>
      </c>
      <c r="C545" s="64" t="s">
        <v>15461</v>
      </c>
      <c r="D545" s="98" t="s">
        <v>2068</v>
      </c>
      <c r="E545" s="98">
        <v>31574</v>
      </c>
      <c r="F545" s="98" t="s">
        <v>2104</v>
      </c>
      <c r="G545" s="33">
        <v>31571</v>
      </c>
      <c r="H545" s="44">
        <v>39231</v>
      </c>
      <c r="I545" s="98" t="s">
        <v>271</v>
      </c>
      <c r="J545" s="98"/>
      <c r="K545" s="98"/>
      <c r="L545" s="98" t="s">
        <v>603</v>
      </c>
      <c r="M545" t="s">
        <v>2070</v>
      </c>
      <c r="N545" s="98" t="s">
        <v>2070</v>
      </c>
      <c r="O545" t="s">
        <v>157</v>
      </c>
      <c r="P545" s="64" t="str">
        <f>VLOOKUP(N545,Entries!J:K,2,FALSE)</f>
        <v>GLOBALSTAR</v>
      </c>
      <c r="Q545" s="38" t="s">
        <v>2068</v>
      </c>
      <c r="R545" s="32" t="s">
        <v>2068</v>
      </c>
      <c r="S545" s="98" t="s">
        <v>156</v>
      </c>
      <c r="T545" t="s">
        <v>157</v>
      </c>
      <c r="U545" s="39" t="s">
        <v>159</v>
      </c>
      <c r="V545" s="33" t="s">
        <v>159</v>
      </c>
      <c r="W545" s="64">
        <f>IF(VLOOKUP(R545,Entries!N:P,3,FALSE)=V545,1,VLOOKUP(R545,Entries!N:P,3,FALSE))</f>
        <v>1</v>
      </c>
      <c r="X545"/>
      <c r="Y545"/>
      <c r="Z545" s="98"/>
      <c r="AA545" s="98"/>
      <c r="AB545" s="98"/>
      <c r="AC545" s="98" t="s">
        <v>239</v>
      </c>
      <c r="AD545" s="98" t="s">
        <v>263</v>
      </c>
      <c r="AE545" s="98" t="s">
        <v>263</v>
      </c>
      <c r="AF545" s="98" t="s">
        <v>263</v>
      </c>
      <c r="AG545" s="98" t="s">
        <v>11135</v>
      </c>
      <c r="AH545" s="98"/>
      <c r="AI545" s="98"/>
      <c r="AJ545" s="98">
        <v>7.5</v>
      </c>
      <c r="AK545" s="98" t="s">
        <v>95</v>
      </c>
      <c r="AL545" s="98"/>
      <c r="AM545" s="33"/>
      <c r="AN545" s="32" t="s">
        <v>191</v>
      </c>
      <c r="AO545" s="98" t="s">
        <v>134</v>
      </c>
      <c r="AP545" s="33" t="s">
        <v>160</v>
      </c>
      <c r="AQ545">
        <v>21104.52967597</v>
      </c>
      <c r="AR545" t="s">
        <v>2115</v>
      </c>
      <c r="AS545" t="s">
        <v>11225</v>
      </c>
      <c r="AT545" t="s">
        <v>12226</v>
      </c>
      <c r="AU545">
        <v>52.0075</v>
      </c>
      <c r="AV545" s="98">
        <v>0.90769319524444447</v>
      </c>
      <c r="AW545">
        <v>238.77160000000001</v>
      </c>
      <c r="AX545" s="98">
        <v>0.9912316171822223</v>
      </c>
      <c r="AY545">
        <v>6.8100000000000002E-5</v>
      </c>
      <c r="AZ545">
        <v>190.0701</v>
      </c>
      <c r="BA545" s="98">
        <v>1.3071361460711113</v>
      </c>
      <c r="BB545">
        <v>246.8732</v>
      </c>
      <c r="BC545" s="98">
        <v>1.3446275559333334</v>
      </c>
      <c r="BD545">
        <v>12.6226485</v>
      </c>
      <c r="BE545" s="96">
        <f t="shared" si="65"/>
        <v>7791.7481958513927</v>
      </c>
      <c r="BF545" s="96">
        <f t="shared" si="66"/>
        <v>1421.2788139035301</v>
      </c>
      <c r="BG545" s="96">
        <f t="shared" si="67"/>
        <v>1420.2175777992552</v>
      </c>
      <c r="BH545">
        <v>7787.4154158738929</v>
      </c>
      <c r="BI545">
        <v>4.3493276880804421E-4</v>
      </c>
      <c r="BJ545">
        <v>0.90746524788957672</v>
      </c>
      <c r="BK545">
        <v>4.1674982553034763</v>
      </c>
      <c r="BL545">
        <v>2.2146608567166521</v>
      </c>
      <c r="BM545">
        <v>5.4115707848341863</v>
      </c>
      <c r="BN545">
        <v>0.90770197178153289</v>
      </c>
      <c r="BO545">
        <v>4.1673506663761168</v>
      </c>
      <c r="BP545">
        <v>8.1800531528648628E-4</v>
      </c>
      <c r="BQ545">
        <v>2.2146608567166521</v>
      </c>
      <c r="BR545">
        <v>7792.1421686499461</v>
      </c>
      <c r="BS545" s="96">
        <v>1427.8810623409499</v>
      </c>
      <c r="BT545" s="96">
        <v>1414.400939318265</v>
      </c>
      <c r="BU545">
        <v>5.4115707848341863</v>
      </c>
      <c r="BV545" s="65" t="b">
        <f t="shared" si="62"/>
        <v>0</v>
      </c>
      <c r="BW545" s="32" t="s">
        <v>338</v>
      </c>
      <c r="BX545" s="98">
        <v>0.6</v>
      </c>
      <c r="BY545" s="98">
        <v>1.5</v>
      </c>
      <c r="BZ545" s="98">
        <v>12</v>
      </c>
      <c r="CA545" s="98">
        <v>6.7958999999999996</v>
      </c>
      <c r="CB545" s="98">
        <v>0.36</v>
      </c>
      <c r="CC545" s="98">
        <v>2.9451999999999998</v>
      </c>
      <c r="CD545" s="98">
        <v>1.5</v>
      </c>
      <c r="CE545" s="98">
        <v>0.6</v>
      </c>
      <c r="CF545" s="33">
        <v>12</v>
      </c>
      <c r="CG545" s="32">
        <v>450</v>
      </c>
      <c r="CH545" s="98">
        <v>450</v>
      </c>
      <c r="CI545" s="98">
        <v>380</v>
      </c>
      <c r="CJ545" s="98">
        <f>Population!$CG545-Population!$CI545</f>
        <v>70</v>
      </c>
      <c r="CK545" s="120">
        <f>_xlfn.DAYS(Entries!$AY$2,Population!H545)</f>
        <v>5063</v>
      </c>
      <c r="CL545" s="120">
        <f t="shared" si="63"/>
        <v>2737.5</v>
      </c>
      <c r="CM545" s="122">
        <f>Entries!$AY$5</f>
        <v>0.15</v>
      </c>
      <c r="CN545" s="122">
        <f t="shared" si="68"/>
        <v>0.15555555555555556</v>
      </c>
      <c r="CO545" s="121">
        <f t="shared" si="64"/>
        <v>0</v>
      </c>
      <c r="CP545" s="32"/>
      <c r="CQ545" s="98">
        <v>2</v>
      </c>
      <c r="CR545" s="98" t="s">
        <v>95</v>
      </c>
      <c r="CS545" s="98"/>
      <c r="CT545" s="33"/>
      <c r="CU545" s="32" t="s">
        <v>2071</v>
      </c>
      <c r="CV545" s="98" t="s">
        <v>2072</v>
      </c>
      <c r="CW545" s="98" t="s">
        <v>2083</v>
      </c>
      <c r="CX545" s="98" t="s">
        <v>2073</v>
      </c>
      <c r="CY545" s="98" t="s">
        <v>2074</v>
      </c>
      <c r="CZ545" s="98" t="s">
        <v>2105</v>
      </c>
      <c r="DA545" s="33">
        <v>1500</v>
      </c>
      <c r="DB545" s="17" t="s">
        <v>15463</v>
      </c>
      <c r="DC545" s="17" t="s">
        <v>15500</v>
      </c>
      <c r="DD545" s="17">
        <v>1</v>
      </c>
      <c r="DE545" s="17" t="s">
        <v>15500</v>
      </c>
      <c r="DF545" s="17" t="s">
        <v>15500</v>
      </c>
      <c r="DG545" s="23" t="s">
        <v>11179</v>
      </c>
      <c r="DH545" s="145" t="s">
        <v>11186</v>
      </c>
    </row>
    <row r="546" spans="1:112" s="17" customFormat="1" x14ac:dyDescent="0.25">
      <c r="A546" s="30" t="s">
        <v>2106</v>
      </c>
      <c r="B546" s="96">
        <v>0</v>
      </c>
      <c r="C546" s="148" t="s">
        <v>15461</v>
      </c>
      <c r="D546" s="96" t="s">
        <v>2107</v>
      </c>
      <c r="E546" s="96">
        <v>37193</v>
      </c>
      <c r="F546" s="96" t="s">
        <v>2108</v>
      </c>
      <c r="G546" s="31">
        <v>37190</v>
      </c>
      <c r="H546" s="43">
        <v>40470</v>
      </c>
      <c r="I546" s="96" t="s">
        <v>271</v>
      </c>
      <c r="J546" s="96"/>
      <c r="K546" s="96"/>
      <c r="L546" s="96" t="s">
        <v>603</v>
      </c>
      <c r="M546" s="124" t="s">
        <v>2070</v>
      </c>
      <c r="N546" s="96" t="s">
        <v>2070</v>
      </c>
      <c r="O546" s="124" t="s">
        <v>649</v>
      </c>
      <c r="P546" s="96" t="str">
        <f>VLOOKUP(N546,Entries!J:K,2,FALSE)</f>
        <v>GLOBALSTAR</v>
      </c>
      <c r="Q546" s="123" t="s">
        <v>2068</v>
      </c>
      <c r="R546" s="30" t="s">
        <v>2068</v>
      </c>
      <c r="S546" s="96" t="s">
        <v>156</v>
      </c>
      <c r="T546" s="124" t="s">
        <v>157</v>
      </c>
      <c r="U546" s="125" t="s">
        <v>159</v>
      </c>
      <c r="V546" s="31" t="s">
        <v>159</v>
      </c>
      <c r="W546" s="64">
        <f>IF(VLOOKUP(R546,Entries!N:P,3,FALSE)=V546,1,VLOOKUP(R546,Entries!N:P,3,FALSE))</f>
        <v>1</v>
      </c>
      <c r="X546" s="124"/>
      <c r="Y546" s="124"/>
      <c r="Z546" s="96"/>
      <c r="AA546" s="96"/>
      <c r="AB546" s="96"/>
      <c r="AC546" s="96" t="s">
        <v>239</v>
      </c>
      <c r="AD546" s="96" t="s">
        <v>263</v>
      </c>
      <c r="AE546" s="96" t="s">
        <v>263</v>
      </c>
      <c r="AF546" s="96" t="s">
        <v>263</v>
      </c>
      <c r="AG546" s="96" t="s">
        <v>11135</v>
      </c>
      <c r="AH546" s="96"/>
      <c r="AI546" s="96"/>
      <c r="AJ546" s="96">
        <v>15</v>
      </c>
      <c r="AK546" s="96" t="s">
        <v>95</v>
      </c>
      <c r="AL546" s="96"/>
      <c r="AM546" s="31"/>
      <c r="AN546" s="30" t="s">
        <v>191</v>
      </c>
      <c r="AO546" s="96" t="s">
        <v>134</v>
      </c>
      <c r="AP546" s="31" t="s">
        <v>160</v>
      </c>
      <c r="AQ546">
        <v>21104.416599579999</v>
      </c>
      <c r="AR546" t="s">
        <v>3861</v>
      </c>
      <c r="AS546" t="s">
        <v>11225</v>
      </c>
      <c r="AT546" t="s">
        <v>12227</v>
      </c>
      <c r="AU546">
        <v>52.006999999999998</v>
      </c>
      <c r="AV546" s="96">
        <v>0.9075710222222223</v>
      </c>
      <c r="AW546">
        <v>56.793399999999998</v>
      </c>
      <c r="AX546" s="96">
        <v>1.760535939497778</v>
      </c>
      <c r="AY546">
        <v>4.4299999999999999E-5</v>
      </c>
      <c r="AZ546">
        <v>74.8934</v>
      </c>
      <c r="BA546" s="96">
        <v>1.6302750632044445</v>
      </c>
      <c r="BB546">
        <v>77.041499999999999</v>
      </c>
      <c r="BC546" s="96">
        <v>1.1801913946666669</v>
      </c>
      <c r="BD546">
        <v>12.62266239</v>
      </c>
      <c r="BE546" s="96">
        <f t="shared" si="65"/>
        <v>7791.7424798146922</v>
      </c>
      <c r="BF546" s="96">
        <f t="shared" si="66"/>
        <v>1421.0876540065492</v>
      </c>
      <c r="BG546" s="96">
        <f t="shared" si="67"/>
        <v>1420.397305622836</v>
      </c>
      <c r="BH546">
        <v>7795.0894336431465</v>
      </c>
      <c r="BI546">
        <v>1.1733778672997749E-3</v>
      </c>
      <c r="BJ546">
        <v>0.9078410867085025</v>
      </c>
      <c r="BK546">
        <v>0.99095430481978575</v>
      </c>
      <c r="BL546">
        <v>1.781829065234888</v>
      </c>
      <c r="BM546">
        <v>0.86968631596962653</v>
      </c>
      <c r="BN546">
        <v>0.90769346973024712</v>
      </c>
      <c r="BO546">
        <v>0.99123166023674369</v>
      </c>
      <c r="BP546">
        <v>8.6498197486731992E-4</v>
      </c>
      <c r="BQ546">
        <v>1.781829065234888</v>
      </c>
      <c r="BR546">
        <v>7792.141000829607</v>
      </c>
      <c r="BS546" s="96">
        <v>1427.932213756606</v>
      </c>
      <c r="BT546" s="96">
        <v>1414.3705124059297</v>
      </c>
      <c r="BU546">
        <v>0.86968631596962653</v>
      </c>
      <c r="BV546" s="60" t="b">
        <f t="shared" si="62"/>
        <v>0</v>
      </c>
      <c r="BW546" s="30" t="s">
        <v>2109</v>
      </c>
      <c r="BX546" s="96">
        <v>2</v>
      </c>
      <c r="BY546" s="96">
        <v>4</v>
      </c>
      <c r="BZ546" s="96">
        <v>12</v>
      </c>
      <c r="CA546" s="96">
        <v>23.4194</v>
      </c>
      <c r="CB546" s="96">
        <v>1.5155000000000001</v>
      </c>
      <c r="CC546" s="96">
        <v>11.3691</v>
      </c>
      <c r="CD546" s="96">
        <v>4</v>
      </c>
      <c r="CE546" s="96">
        <v>2</v>
      </c>
      <c r="CF546" s="31">
        <v>12</v>
      </c>
      <c r="CG546" s="30">
        <v>715</v>
      </c>
      <c r="CH546" s="96">
        <v>715</v>
      </c>
      <c r="CI546" s="96">
        <v>500</v>
      </c>
      <c r="CJ546" s="96">
        <f>Population!$CG546-Population!$CI546</f>
        <v>215</v>
      </c>
      <c r="CK546" s="118">
        <f>_xlfn.DAYS(Entries!$AY$2,Population!H546)</f>
        <v>3824</v>
      </c>
      <c r="CL546" s="118">
        <f t="shared" si="63"/>
        <v>5475</v>
      </c>
      <c r="CM546" s="117">
        <f>Entries!$AY$5</f>
        <v>0.15</v>
      </c>
      <c r="CN546" s="117">
        <f t="shared" si="68"/>
        <v>0.30069930069930068</v>
      </c>
      <c r="CO546" s="119">
        <f t="shared" si="64"/>
        <v>0.40631963470319643</v>
      </c>
      <c r="CP546" s="30"/>
      <c r="CQ546" s="96">
        <v>2</v>
      </c>
      <c r="CR546" s="96" t="s">
        <v>95</v>
      </c>
      <c r="CS546" s="96"/>
      <c r="CT546" s="31"/>
      <c r="CU546" s="30" t="s">
        <v>2110</v>
      </c>
      <c r="CV546" s="96" t="s">
        <v>1122</v>
      </c>
      <c r="CW546" s="96" t="s">
        <v>238</v>
      </c>
      <c r="CX546" s="96" t="s">
        <v>2111</v>
      </c>
      <c r="CY546" s="96" t="s">
        <v>2074</v>
      </c>
      <c r="CZ546" s="96" t="s">
        <v>2112</v>
      </c>
      <c r="DA546" s="31">
        <v>1700</v>
      </c>
      <c r="DB546" s="17" t="s">
        <v>15463</v>
      </c>
      <c r="DC546" s="17" t="s">
        <v>15500</v>
      </c>
      <c r="DD546" s="17">
        <v>1</v>
      </c>
      <c r="DE546" s="17" t="s">
        <v>15500</v>
      </c>
      <c r="DF546" s="17" t="s">
        <v>15500</v>
      </c>
      <c r="DG546" s="23" t="s">
        <v>11179</v>
      </c>
      <c r="DH546" s="145"/>
    </row>
    <row r="547" spans="1:112" s="17" customFormat="1" x14ac:dyDescent="0.25">
      <c r="A547" s="32" t="s">
        <v>2113</v>
      </c>
      <c r="B547" s="98">
        <v>0</v>
      </c>
      <c r="C547" s="64" t="s">
        <v>15461</v>
      </c>
      <c r="D547" s="98" t="s">
        <v>2107</v>
      </c>
      <c r="E547" s="98">
        <v>37189</v>
      </c>
      <c r="F547" s="98" t="s">
        <v>2114</v>
      </c>
      <c r="G547" s="33">
        <v>37186</v>
      </c>
      <c r="H547" s="44">
        <v>40470</v>
      </c>
      <c r="I547" s="98" t="s">
        <v>271</v>
      </c>
      <c r="J547" s="98"/>
      <c r="K547" s="98"/>
      <c r="L547" s="98" t="s">
        <v>603</v>
      </c>
      <c r="M547" t="s">
        <v>2070</v>
      </c>
      <c r="N547" s="98" t="s">
        <v>2070</v>
      </c>
      <c r="O547" t="s">
        <v>649</v>
      </c>
      <c r="P547" s="64" t="str">
        <f>VLOOKUP(N547,Entries!J:K,2,FALSE)</f>
        <v>GLOBALSTAR</v>
      </c>
      <c r="Q547" s="38" t="s">
        <v>2068</v>
      </c>
      <c r="R547" s="32" t="s">
        <v>2068</v>
      </c>
      <c r="S547" s="98" t="s">
        <v>156</v>
      </c>
      <c r="T547" t="s">
        <v>157</v>
      </c>
      <c r="U547" s="39" t="s">
        <v>159</v>
      </c>
      <c r="V547" s="33" t="s">
        <v>159</v>
      </c>
      <c r="W547" s="64">
        <f>IF(VLOOKUP(R547,Entries!N:P,3,FALSE)=V547,1,VLOOKUP(R547,Entries!N:P,3,FALSE))</f>
        <v>1</v>
      </c>
      <c r="X547"/>
      <c r="Y547"/>
      <c r="Z547" s="98"/>
      <c r="AA547" s="98"/>
      <c r="AB547" s="98"/>
      <c r="AC547" s="98" t="s">
        <v>239</v>
      </c>
      <c r="AD547" s="98" t="s">
        <v>263</v>
      </c>
      <c r="AE547" s="98" t="s">
        <v>263</v>
      </c>
      <c r="AF547" s="98" t="s">
        <v>263</v>
      </c>
      <c r="AG547" s="98" t="s">
        <v>11135</v>
      </c>
      <c r="AH547" s="98"/>
      <c r="AI547" s="98"/>
      <c r="AJ547" s="98">
        <v>15</v>
      </c>
      <c r="AK547" s="98" t="s">
        <v>95</v>
      </c>
      <c r="AL547" s="98"/>
      <c r="AM547" s="33"/>
      <c r="AN547" s="32" t="s">
        <v>191</v>
      </c>
      <c r="AO547" s="98" t="s">
        <v>134</v>
      </c>
      <c r="AP547" s="33" t="s">
        <v>160</v>
      </c>
      <c r="AQ547">
        <v>21104.457940240001</v>
      </c>
      <c r="AR547" t="s">
        <v>12228</v>
      </c>
      <c r="AS547" t="s">
        <v>11225</v>
      </c>
      <c r="AT547" t="s">
        <v>12229</v>
      </c>
      <c r="AU547">
        <v>52</v>
      </c>
      <c r="AV547" s="98">
        <v>0.90744535854222219</v>
      </c>
      <c r="AW547">
        <v>100.87130000000001</v>
      </c>
      <c r="AX547" s="98">
        <v>2.5114951098622225</v>
      </c>
      <c r="AY547">
        <v>4.8600000000000002E-5</v>
      </c>
      <c r="AZ547">
        <v>93.407899999999998</v>
      </c>
      <c r="BA547" s="98">
        <v>2.1921243578</v>
      </c>
      <c r="BB547">
        <v>67.62</v>
      </c>
      <c r="BC547" s="98">
        <v>0.28700188248888892</v>
      </c>
      <c r="BD547">
        <v>12.62264139</v>
      </c>
      <c r="BE547" s="96">
        <f t="shared" si="65"/>
        <v>7791.7511217748925</v>
      </c>
      <c r="BF547" s="96">
        <f t="shared" si="66"/>
        <v>1421.1298008794101</v>
      </c>
      <c r="BG547" s="96">
        <f t="shared" si="67"/>
        <v>1420.3724426703748</v>
      </c>
      <c r="BH547">
        <v>7796.3143897049731</v>
      </c>
      <c r="BI547">
        <v>1.192552395605653E-3</v>
      </c>
      <c r="BJ547">
        <v>0.90777983939276929</v>
      </c>
      <c r="BK547">
        <v>1.7603311646212489</v>
      </c>
      <c r="BL547">
        <v>1.9585216987636731</v>
      </c>
      <c r="BM547">
        <v>0.85176155167570478</v>
      </c>
      <c r="BN547">
        <v>0.90757133258490463</v>
      </c>
      <c r="BO547">
        <v>1.760536184606238</v>
      </c>
      <c r="BP547">
        <v>8.7021547187402339E-4</v>
      </c>
      <c r="BQ547">
        <v>1.9585216987636731</v>
      </c>
      <c r="BR547">
        <v>7792.1513630812678</v>
      </c>
      <c r="BS547" s="96">
        <v>1427.8265529393648</v>
      </c>
      <c r="BT547" s="96">
        <v>1414.4633154142939</v>
      </c>
      <c r="BU547">
        <v>0.85176155167570478</v>
      </c>
      <c r="BV547" s="65" t="b">
        <f t="shared" si="62"/>
        <v>0</v>
      </c>
      <c r="BW547" s="32" t="s">
        <v>2109</v>
      </c>
      <c r="BX547" s="98">
        <v>2</v>
      </c>
      <c r="BY547" s="98">
        <v>4</v>
      </c>
      <c r="BZ547" s="98">
        <v>12</v>
      </c>
      <c r="CA547" s="98">
        <v>23.4194</v>
      </c>
      <c r="CB547" s="98">
        <v>1.5155000000000001</v>
      </c>
      <c r="CC547" s="98">
        <v>11.3691</v>
      </c>
      <c r="CD547" s="98">
        <v>4</v>
      </c>
      <c r="CE547" s="98">
        <v>2</v>
      </c>
      <c r="CF547" s="33">
        <v>12</v>
      </c>
      <c r="CG547" s="32">
        <v>715</v>
      </c>
      <c r="CH547" s="98">
        <v>715</v>
      </c>
      <c r="CI547" s="98">
        <v>500</v>
      </c>
      <c r="CJ547" s="98">
        <f>Population!$CG547-Population!$CI547</f>
        <v>215</v>
      </c>
      <c r="CK547" s="120">
        <f>_xlfn.DAYS(Entries!$AY$2,Population!H547)</f>
        <v>3824</v>
      </c>
      <c r="CL547" s="120">
        <f t="shared" si="63"/>
        <v>5475</v>
      </c>
      <c r="CM547" s="122">
        <f>Entries!$AY$5</f>
        <v>0.15</v>
      </c>
      <c r="CN547" s="122">
        <f t="shared" si="68"/>
        <v>0.30069930069930068</v>
      </c>
      <c r="CO547" s="121">
        <f t="shared" si="64"/>
        <v>0.40631963470319643</v>
      </c>
      <c r="CP547" s="32"/>
      <c r="CQ547" s="98">
        <v>2</v>
      </c>
      <c r="CR547" s="98" t="s">
        <v>95</v>
      </c>
      <c r="CS547" s="98"/>
      <c r="CT547" s="33"/>
      <c r="CU547" s="32" t="s">
        <v>2110</v>
      </c>
      <c r="CV547" s="98" t="s">
        <v>1122</v>
      </c>
      <c r="CW547" s="98" t="s">
        <v>238</v>
      </c>
      <c r="CX547" s="98" t="s">
        <v>2111</v>
      </c>
      <c r="CY547" s="98" t="s">
        <v>2074</v>
      </c>
      <c r="CZ547" s="98" t="s">
        <v>2112</v>
      </c>
      <c r="DA547" s="33">
        <v>1700</v>
      </c>
      <c r="DB547" s="17" t="s">
        <v>15463</v>
      </c>
      <c r="DC547" s="17" t="s">
        <v>15500</v>
      </c>
      <c r="DD547" s="17">
        <v>1</v>
      </c>
      <c r="DE547" s="17" t="s">
        <v>15500</v>
      </c>
      <c r="DF547" s="17" t="s">
        <v>15500</v>
      </c>
      <c r="DG547" s="23" t="s">
        <v>11179</v>
      </c>
      <c r="DH547" s="145"/>
    </row>
    <row r="548" spans="1:112" s="17" customFormat="1" x14ac:dyDescent="0.25">
      <c r="A548" s="30" t="s">
        <v>2116</v>
      </c>
      <c r="B548" s="96">
        <v>0</v>
      </c>
      <c r="C548" s="148" t="s">
        <v>15461</v>
      </c>
      <c r="D548" s="96" t="s">
        <v>2107</v>
      </c>
      <c r="E548" s="96">
        <v>37192</v>
      </c>
      <c r="F548" s="96" t="s">
        <v>2117</v>
      </c>
      <c r="G548" s="31">
        <v>37189</v>
      </c>
      <c r="H548" s="43">
        <v>40470</v>
      </c>
      <c r="I548" s="96" t="s">
        <v>271</v>
      </c>
      <c r="J548" s="96"/>
      <c r="K548" s="96"/>
      <c r="L548" s="96" t="s">
        <v>603</v>
      </c>
      <c r="M548" s="124" t="s">
        <v>2070</v>
      </c>
      <c r="N548" s="96" t="s">
        <v>2070</v>
      </c>
      <c r="O548" s="124" t="s">
        <v>649</v>
      </c>
      <c r="P548" s="96" t="str">
        <f>VLOOKUP(N548,Entries!J:K,2,FALSE)</f>
        <v>GLOBALSTAR</v>
      </c>
      <c r="Q548" s="123" t="s">
        <v>2068</v>
      </c>
      <c r="R548" s="30" t="s">
        <v>2068</v>
      </c>
      <c r="S548" s="96" t="s">
        <v>156</v>
      </c>
      <c r="T548" s="124" t="s">
        <v>157</v>
      </c>
      <c r="U548" s="125" t="s">
        <v>159</v>
      </c>
      <c r="V548" s="31" t="s">
        <v>159</v>
      </c>
      <c r="W548" s="64">
        <f>IF(VLOOKUP(R548,Entries!N:P,3,FALSE)=V548,1,VLOOKUP(R548,Entries!N:P,3,FALSE))</f>
        <v>1</v>
      </c>
      <c r="X548" s="124"/>
      <c r="Y548" s="124"/>
      <c r="Z548" s="96"/>
      <c r="AA548" s="96"/>
      <c r="AB548" s="96"/>
      <c r="AC548" s="96" t="s">
        <v>239</v>
      </c>
      <c r="AD548" s="96" t="s">
        <v>263</v>
      </c>
      <c r="AE548" s="96" t="s">
        <v>263</v>
      </c>
      <c r="AF548" s="96" t="s">
        <v>263</v>
      </c>
      <c r="AG548" s="96" t="s">
        <v>11135</v>
      </c>
      <c r="AH548" s="96"/>
      <c r="AI548" s="96"/>
      <c r="AJ548" s="96">
        <v>15</v>
      </c>
      <c r="AK548" s="96" t="s">
        <v>95</v>
      </c>
      <c r="AL548" s="96"/>
      <c r="AM548" s="31"/>
      <c r="AN548" s="30" t="s">
        <v>191</v>
      </c>
      <c r="AO548" s="96" t="s">
        <v>134</v>
      </c>
      <c r="AP548" s="31" t="s">
        <v>160</v>
      </c>
      <c r="AQ548">
        <v>21104.493369799999</v>
      </c>
      <c r="AR548" t="s">
        <v>1272</v>
      </c>
      <c r="AS548" t="s">
        <v>11225</v>
      </c>
      <c r="AT548" t="s">
        <v>12230</v>
      </c>
      <c r="AU548">
        <v>51.992800000000003</v>
      </c>
      <c r="AV548" s="96">
        <v>0.90760767412888899</v>
      </c>
      <c r="AW548">
        <v>143.8981</v>
      </c>
      <c r="AX548" s="96">
        <v>1.7599442730044443</v>
      </c>
      <c r="AY548">
        <v>4.2400000000000001E-5</v>
      </c>
      <c r="AZ548">
        <v>125.59950000000001</v>
      </c>
      <c r="BA548" s="96">
        <v>2.8775481737155557</v>
      </c>
      <c r="BB548">
        <v>16.443999999999999</v>
      </c>
      <c r="BC548" s="96">
        <v>5.8023685803866671</v>
      </c>
      <c r="BD548">
        <v>12.62265543</v>
      </c>
      <c r="BE548" s="96">
        <f t="shared" si="65"/>
        <v>7791.7453440045592</v>
      </c>
      <c r="BF548" s="96">
        <f t="shared" si="66"/>
        <v>1421.0757140071455</v>
      </c>
      <c r="BG548" s="96">
        <f t="shared" si="67"/>
        <v>1420.4149740019739</v>
      </c>
      <c r="BH548">
        <v>7793.4393395687812</v>
      </c>
      <c r="BI548">
        <v>1.096063489540295E-3</v>
      </c>
      <c r="BJ548">
        <v>0.90751041307304492</v>
      </c>
      <c r="BK548">
        <v>2.5111709228554839</v>
      </c>
      <c r="BL548">
        <v>1.625271953420399</v>
      </c>
      <c r="BM548">
        <v>0.85356392197728503</v>
      </c>
      <c r="BN548">
        <v>0.90744558451100388</v>
      </c>
      <c r="BO548">
        <v>2.5114954417141448</v>
      </c>
      <c r="BP548">
        <v>8.5748132497239578E-4</v>
      </c>
      <c r="BQ548">
        <v>1.625271953420399</v>
      </c>
      <c r="BR548">
        <v>7792.1449341768293</v>
      </c>
      <c r="BS548" s="96">
        <v>1427.6489336833893</v>
      </c>
      <c r="BT548" s="96">
        <v>1414.6292334996615</v>
      </c>
      <c r="BU548">
        <v>0.85356392197728503</v>
      </c>
      <c r="BV548" s="60" t="b">
        <f t="shared" si="62"/>
        <v>0</v>
      </c>
      <c r="BW548" s="30" t="s">
        <v>2109</v>
      </c>
      <c r="BX548" s="96">
        <v>2</v>
      </c>
      <c r="BY548" s="96">
        <v>4</v>
      </c>
      <c r="BZ548" s="96">
        <v>12</v>
      </c>
      <c r="CA548" s="96">
        <v>23.4194</v>
      </c>
      <c r="CB548" s="96">
        <v>1.5155000000000001</v>
      </c>
      <c r="CC548" s="96">
        <v>11.3691</v>
      </c>
      <c r="CD548" s="96">
        <v>4</v>
      </c>
      <c r="CE548" s="96">
        <v>2</v>
      </c>
      <c r="CF548" s="31">
        <v>12</v>
      </c>
      <c r="CG548" s="30">
        <v>715</v>
      </c>
      <c r="CH548" s="96">
        <v>715</v>
      </c>
      <c r="CI548" s="96">
        <v>500</v>
      </c>
      <c r="CJ548" s="96">
        <f>Population!$CG548-Population!$CI548</f>
        <v>215</v>
      </c>
      <c r="CK548" s="118">
        <f>_xlfn.DAYS(Entries!$AY$2,Population!H548)</f>
        <v>3824</v>
      </c>
      <c r="CL548" s="118">
        <f t="shared" si="63"/>
        <v>5475</v>
      </c>
      <c r="CM548" s="117">
        <f>Entries!$AY$5</f>
        <v>0.15</v>
      </c>
      <c r="CN548" s="117">
        <f t="shared" si="68"/>
        <v>0.30069930069930068</v>
      </c>
      <c r="CO548" s="119">
        <f t="shared" si="64"/>
        <v>0.40631963470319643</v>
      </c>
      <c r="CP548" s="30"/>
      <c r="CQ548" s="96">
        <v>2</v>
      </c>
      <c r="CR548" s="96" t="s">
        <v>95</v>
      </c>
      <c r="CS548" s="96"/>
      <c r="CT548" s="31"/>
      <c r="CU548" s="30" t="s">
        <v>2110</v>
      </c>
      <c r="CV548" s="96" t="s">
        <v>1122</v>
      </c>
      <c r="CW548" s="96" t="s">
        <v>238</v>
      </c>
      <c r="CX548" s="96" t="s">
        <v>2111</v>
      </c>
      <c r="CY548" s="96" t="s">
        <v>2074</v>
      </c>
      <c r="CZ548" s="96" t="s">
        <v>2112</v>
      </c>
      <c r="DA548" s="31">
        <v>1700</v>
      </c>
      <c r="DB548" s="17" t="s">
        <v>15463</v>
      </c>
      <c r="DC548" s="17" t="s">
        <v>15500</v>
      </c>
      <c r="DD548" s="17">
        <v>1</v>
      </c>
      <c r="DE548" s="17" t="s">
        <v>15500</v>
      </c>
      <c r="DF548" s="17" t="s">
        <v>15500</v>
      </c>
      <c r="DG548" s="23" t="s">
        <v>11179</v>
      </c>
      <c r="DH548" s="145"/>
    </row>
    <row r="549" spans="1:112" s="17" customFormat="1" x14ac:dyDescent="0.25">
      <c r="A549" s="32" t="s">
        <v>2118</v>
      </c>
      <c r="B549" s="98">
        <v>0</v>
      </c>
      <c r="C549" s="64" t="s">
        <v>15461</v>
      </c>
      <c r="D549" s="98" t="s">
        <v>2107</v>
      </c>
      <c r="E549" s="98">
        <v>37190</v>
      </c>
      <c r="F549" s="98" t="s">
        <v>2119</v>
      </c>
      <c r="G549" s="33">
        <v>37187</v>
      </c>
      <c r="H549" s="44">
        <v>40470</v>
      </c>
      <c r="I549" s="98" t="s">
        <v>271</v>
      </c>
      <c r="J549" s="98"/>
      <c r="K549" s="98"/>
      <c r="L549" s="98" t="s">
        <v>603</v>
      </c>
      <c r="M549" t="s">
        <v>2070</v>
      </c>
      <c r="N549" s="98" t="s">
        <v>2070</v>
      </c>
      <c r="O549" t="s">
        <v>649</v>
      </c>
      <c r="P549" s="64" t="str">
        <f>VLOOKUP(N549,Entries!J:K,2,FALSE)</f>
        <v>GLOBALSTAR</v>
      </c>
      <c r="Q549" s="38" t="s">
        <v>2068</v>
      </c>
      <c r="R549" s="32" t="s">
        <v>2068</v>
      </c>
      <c r="S549" s="98" t="s">
        <v>156</v>
      </c>
      <c r="T549" t="s">
        <v>157</v>
      </c>
      <c r="U549" s="39" t="s">
        <v>159</v>
      </c>
      <c r="V549" s="33" t="s">
        <v>159</v>
      </c>
      <c r="W549" s="64">
        <f>IF(VLOOKUP(R549,Entries!N:P,3,FALSE)=V549,1,VLOOKUP(R549,Entries!N:P,3,FALSE))</f>
        <v>1</v>
      </c>
      <c r="X549"/>
      <c r="Y549"/>
      <c r="Z549" s="98"/>
      <c r="AA549" s="98"/>
      <c r="AB549" s="98"/>
      <c r="AC549" s="98" t="s">
        <v>239</v>
      </c>
      <c r="AD549" s="98" t="s">
        <v>263</v>
      </c>
      <c r="AE549" s="98" t="s">
        <v>263</v>
      </c>
      <c r="AF549" s="98" t="s">
        <v>263</v>
      </c>
      <c r="AG549" s="98" t="s">
        <v>11135</v>
      </c>
      <c r="AH549" s="98"/>
      <c r="AI549" s="98"/>
      <c r="AJ549" s="98">
        <v>15</v>
      </c>
      <c r="AK549" s="98" t="s">
        <v>95</v>
      </c>
      <c r="AL549" s="98"/>
      <c r="AM549" s="33"/>
      <c r="AN549" s="32" t="s">
        <v>191</v>
      </c>
      <c r="AO549" s="98" t="s">
        <v>134</v>
      </c>
      <c r="AP549" s="33" t="s">
        <v>160</v>
      </c>
      <c r="AQ549">
        <v>21104.4791176</v>
      </c>
      <c r="AR549" t="s">
        <v>3861</v>
      </c>
      <c r="AS549" t="s">
        <v>11225</v>
      </c>
      <c r="AT549" t="s">
        <v>12231</v>
      </c>
      <c r="AU549">
        <v>52.002099999999999</v>
      </c>
      <c r="AV549" s="98">
        <v>0.90771413919111121</v>
      </c>
      <c r="AW549">
        <v>100.8374</v>
      </c>
      <c r="AX549" s="98">
        <v>1.00403709524</v>
      </c>
      <c r="AY549">
        <v>3.7599999999999999E-5</v>
      </c>
      <c r="AZ549">
        <v>164.87139999999999</v>
      </c>
      <c r="BA549" s="98">
        <v>1.3448387407288889</v>
      </c>
      <c r="BB549">
        <v>332.4513</v>
      </c>
      <c r="BC549" s="98">
        <v>1.3063821639911111</v>
      </c>
      <c r="BD549">
        <v>12.622665189999999</v>
      </c>
      <c r="BE549" s="96">
        <f t="shared" si="65"/>
        <v>7791.7413275551407</v>
      </c>
      <c r="BF549" s="96">
        <f t="shared" si="66"/>
        <v>1421.0342970290567</v>
      </c>
      <c r="BG549" s="96">
        <f t="shared" si="67"/>
        <v>1420.4483580812248</v>
      </c>
      <c r="BH549">
        <v>7792.5771507194786</v>
      </c>
      <c r="BI549">
        <v>1.0143960303725091E-3</v>
      </c>
      <c r="BJ549">
        <v>0.90762980483651823</v>
      </c>
      <c r="BK549">
        <v>1.759610884918549</v>
      </c>
      <c r="BL549">
        <v>1.5455638446968121</v>
      </c>
      <c r="BM549">
        <v>0.85087011286807179</v>
      </c>
      <c r="BN549">
        <v>0.90760787503102658</v>
      </c>
      <c r="BO549">
        <v>1.7599444435203371</v>
      </c>
      <c r="BP549">
        <v>8.3543812835325411E-4</v>
      </c>
      <c r="BQ549">
        <v>1.5455638446968121</v>
      </c>
      <c r="BR549">
        <v>7792.1390835915254</v>
      </c>
      <c r="BS549" s="96">
        <v>1427.8935127555087</v>
      </c>
      <c r="BT549" s="96">
        <v>1414.3796864916121</v>
      </c>
      <c r="BU549">
        <v>0.85087011286807179</v>
      </c>
      <c r="BV549" s="65" t="b">
        <f t="shared" si="62"/>
        <v>0</v>
      </c>
      <c r="BW549" s="32" t="s">
        <v>2109</v>
      </c>
      <c r="BX549" s="98">
        <v>2</v>
      </c>
      <c r="BY549" s="98">
        <v>4</v>
      </c>
      <c r="BZ549" s="98">
        <v>12</v>
      </c>
      <c r="CA549" s="98">
        <v>23.4194</v>
      </c>
      <c r="CB549" s="98">
        <v>1.5155000000000001</v>
      </c>
      <c r="CC549" s="98">
        <v>11.3691</v>
      </c>
      <c r="CD549" s="98">
        <v>4</v>
      </c>
      <c r="CE549" s="98">
        <v>2</v>
      </c>
      <c r="CF549" s="33">
        <v>12</v>
      </c>
      <c r="CG549" s="32">
        <v>715</v>
      </c>
      <c r="CH549" s="98">
        <v>715</v>
      </c>
      <c r="CI549" s="98">
        <v>500</v>
      </c>
      <c r="CJ549" s="98">
        <f>Population!$CG549-Population!$CI549</f>
        <v>215</v>
      </c>
      <c r="CK549" s="120">
        <f>_xlfn.DAYS(Entries!$AY$2,Population!H549)</f>
        <v>3824</v>
      </c>
      <c r="CL549" s="120">
        <f t="shared" si="63"/>
        <v>5475</v>
      </c>
      <c r="CM549" s="122">
        <f>Entries!$AY$5</f>
        <v>0.15</v>
      </c>
      <c r="CN549" s="122">
        <f t="shared" si="68"/>
        <v>0.30069930069930068</v>
      </c>
      <c r="CO549" s="121">
        <f t="shared" si="64"/>
        <v>0.40631963470319643</v>
      </c>
      <c r="CP549" s="32"/>
      <c r="CQ549" s="98">
        <v>2</v>
      </c>
      <c r="CR549" s="98" t="s">
        <v>95</v>
      </c>
      <c r="CS549" s="98"/>
      <c r="CT549" s="33"/>
      <c r="CU549" s="32" t="s">
        <v>2110</v>
      </c>
      <c r="CV549" s="98" t="s">
        <v>1122</v>
      </c>
      <c r="CW549" s="98" t="s">
        <v>238</v>
      </c>
      <c r="CX549" s="98" t="s">
        <v>2111</v>
      </c>
      <c r="CY549" s="98" t="s">
        <v>2074</v>
      </c>
      <c r="CZ549" s="98" t="s">
        <v>2112</v>
      </c>
      <c r="DA549" s="33">
        <v>1700</v>
      </c>
      <c r="DB549" s="17" t="s">
        <v>15463</v>
      </c>
      <c r="DC549" s="17" t="s">
        <v>15500</v>
      </c>
      <c r="DD549" s="17">
        <v>1</v>
      </c>
      <c r="DE549" s="17" t="s">
        <v>15500</v>
      </c>
      <c r="DF549" s="17" t="s">
        <v>15500</v>
      </c>
      <c r="DG549" s="23" t="s">
        <v>11179</v>
      </c>
      <c r="DH549" s="145"/>
    </row>
    <row r="550" spans="1:112" s="17" customFormat="1" x14ac:dyDescent="0.25">
      <c r="A550" s="30" t="s">
        <v>2121</v>
      </c>
      <c r="B550" s="96">
        <v>0</v>
      </c>
      <c r="C550" s="148" t="s">
        <v>15461</v>
      </c>
      <c r="D550" s="96" t="s">
        <v>2107</v>
      </c>
      <c r="E550" s="96">
        <v>37191</v>
      </c>
      <c r="F550" s="96" t="s">
        <v>2122</v>
      </c>
      <c r="G550" s="31">
        <v>37188</v>
      </c>
      <c r="H550" s="43">
        <v>40470</v>
      </c>
      <c r="I550" s="96" t="s">
        <v>271</v>
      </c>
      <c r="J550" s="96"/>
      <c r="K550" s="96"/>
      <c r="L550" s="96" t="s">
        <v>603</v>
      </c>
      <c r="M550" s="124" t="s">
        <v>2070</v>
      </c>
      <c r="N550" s="96" t="s">
        <v>2070</v>
      </c>
      <c r="O550" s="124" t="s">
        <v>649</v>
      </c>
      <c r="P550" s="96" t="str">
        <f>VLOOKUP(N550,Entries!J:K,2,FALSE)</f>
        <v>GLOBALSTAR</v>
      </c>
      <c r="Q550" s="123" t="s">
        <v>2068</v>
      </c>
      <c r="R550" s="30" t="s">
        <v>2068</v>
      </c>
      <c r="S550" s="96" t="s">
        <v>156</v>
      </c>
      <c r="T550" s="124" t="s">
        <v>157</v>
      </c>
      <c r="U550" s="125" t="s">
        <v>159</v>
      </c>
      <c r="V550" s="31" t="s">
        <v>159</v>
      </c>
      <c r="W550" s="64">
        <f>IF(VLOOKUP(R550,Entries!N:P,3,FALSE)=V550,1,VLOOKUP(R550,Entries!N:P,3,FALSE))</f>
        <v>1</v>
      </c>
      <c r="X550" s="124"/>
      <c r="Y550" s="124"/>
      <c r="Z550" s="96"/>
      <c r="AA550" s="96"/>
      <c r="AB550" s="96"/>
      <c r="AC550" s="96" t="s">
        <v>239</v>
      </c>
      <c r="AD550" s="96" t="s">
        <v>263</v>
      </c>
      <c r="AE550" s="96" t="s">
        <v>263</v>
      </c>
      <c r="AF550" s="96" t="s">
        <v>263</v>
      </c>
      <c r="AG550" s="96" t="s">
        <v>11135</v>
      </c>
      <c r="AH550" s="96"/>
      <c r="AI550" s="96"/>
      <c r="AJ550" s="96">
        <v>15</v>
      </c>
      <c r="AK550" s="96" t="s">
        <v>95</v>
      </c>
      <c r="AL550" s="96"/>
      <c r="AM550" s="31"/>
      <c r="AN550" s="30" t="s">
        <v>191</v>
      </c>
      <c r="AO550" s="96" t="s">
        <v>134</v>
      </c>
      <c r="AP550" s="31" t="s">
        <v>160</v>
      </c>
      <c r="AQ550">
        <v>21104.389987220002</v>
      </c>
      <c r="AR550" t="s">
        <v>12222</v>
      </c>
      <c r="AS550" t="s">
        <v>11225</v>
      </c>
      <c r="AT550" t="s">
        <v>12232</v>
      </c>
      <c r="AU550">
        <v>52.008200000000002</v>
      </c>
      <c r="AV550" s="96">
        <v>0.90733889347999996</v>
      </c>
      <c r="AW550">
        <v>57.527099999999997</v>
      </c>
      <c r="AX550" s="96">
        <v>4.8577546978266666</v>
      </c>
      <c r="AY550">
        <v>4.6300000000000001E-5</v>
      </c>
      <c r="AZ550">
        <v>77.053600000000003</v>
      </c>
      <c r="BA550" s="96">
        <v>1.2536959208222223</v>
      </c>
      <c r="BB550">
        <v>74.850200000000001</v>
      </c>
      <c r="BC550" s="96">
        <v>5.0312578426711116</v>
      </c>
      <c r="BD550">
        <v>12.622672659999999</v>
      </c>
      <c r="BE550" s="96">
        <f t="shared" si="65"/>
        <v>7791.7382534933577</v>
      </c>
      <c r="BF550" s="96">
        <f t="shared" si="66"/>
        <v>1421.0990109744944</v>
      </c>
      <c r="BG550" s="96">
        <f t="shared" si="67"/>
        <v>1420.3774960122209</v>
      </c>
      <c r="BH550">
        <v>7795.0804270294957</v>
      </c>
      <c r="BI550">
        <v>1.1758036214494379E-3</v>
      </c>
      <c r="BJ550">
        <v>0.90786179294186431</v>
      </c>
      <c r="BK550">
        <v>1.003759590377199</v>
      </c>
      <c r="BL550">
        <v>1.7817807506736469</v>
      </c>
      <c r="BM550">
        <v>0.86919162754382284</v>
      </c>
      <c r="BN550">
        <v>0.90771441352923832</v>
      </c>
      <c r="BO550">
        <v>1.004037140864029</v>
      </c>
      <c r="BP550">
        <v>8.6714510783531223E-4</v>
      </c>
      <c r="BQ550">
        <v>1.7817807506736469</v>
      </c>
      <c r="BR550">
        <v>7792.1365996235609</v>
      </c>
      <c r="BS550" s="96">
        <v>1428.5082340921717</v>
      </c>
      <c r="BT550" s="96">
        <v>1413.7706790604816</v>
      </c>
      <c r="BU550">
        <v>0.86919162754382284</v>
      </c>
      <c r="BV550" s="60" t="b">
        <f t="shared" si="62"/>
        <v>0</v>
      </c>
      <c r="BW550" s="30" t="s">
        <v>2109</v>
      </c>
      <c r="BX550" s="96">
        <v>2</v>
      </c>
      <c r="BY550" s="96">
        <v>4</v>
      </c>
      <c r="BZ550" s="96">
        <v>12</v>
      </c>
      <c r="CA550" s="96">
        <v>23.4194</v>
      </c>
      <c r="CB550" s="96">
        <v>1.5155000000000001</v>
      </c>
      <c r="CC550" s="96">
        <v>11.3691</v>
      </c>
      <c r="CD550" s="96">
        <v>4</v>
      </c>
      <c r="CE550" s="96">
        <v>2</v>
      </c>
      <c r="CF550" s="31">
        <v>12</v>
      </c>
      <c r="CG550" s="30">
        <v>715</v>
      </c>
      <c r="CH550" s="96">
        <v>715</v>
      </c>
      <c r="CI550" s="96">
        <v>500</v>
      </c>
      <c r="CJ550" s="96">
        <f>Population!$CG550-Population!$CI550</f>
        <v>215</v>
      </c>
      <c r="CK550" s="118">
        <f>_xlfn.DAYS(Entries!$AY$2,Population!H550)</f>
        <v>3824</v>
      </c>
      <c r="CL550" s="118">
        <f t="shared" si="63"/>
        <v>5475</v>
      </c>
      <c r="CM550" s="117">
        <f>Entries!$AY$5</f>
        <v>0.15</v>
      </c>
      <c r="CN550" s="117">
        <f t="shared" si="68"/>
        <v>0.30069930069930068</v>
      </c>
      <c r="CO550" s="119">
        <f t="shared" si="64"/>
        <v>0.40631963470319643</v>
      </c>
      <c r="CP550" s="30"/>
      <c r="CQ550" s="96">
        <v>2</v>
      </c>
      <c r="CR550" s="96" t="s">
        <v>95</v>
      </c>
      <c r="CS550" s="96"/>
      <c r="CT550" s="31"/>
      <c r="CU550" s="30" t="s">
        <v>2110</v>
      </c>
      <c r="CV550" s="96" t="s">
        <v>1122</v>
      </c>
      <c r="CW550" s="96" t="s">
        <v>238</v>
      </c>
      <c r="CX550" s="96" t="s">
        <v>2111</v>
      </c>
      <c r="CY550" s="96" t="s">
        <v>2074</v>
      </c>
      <c r="CZ550" s="96" t="s">
        <v>2112</v>
      </c>
      <c r="DA550" s="31">
        <v>1700</v>
      </c>
      <c r="DB550" s="17" t="s">
        <v>15463</v>
      </c>
      <c r="DC550" s="17" t="s">
        <v>15500</v>
      </c>
      <c r="DD550" s="17">
        <v>1</v>
      </c>
      <c r="DE550" s="17" t="s">
        <v>15500</v>
      </c>
      <c r="DF550" s="17" t="s">
        <v>15500</v>
      </c>
      <c r="DG550" s="23" t="s">
        <v>11179</v>
      </c>
      <c r="DH550" s="145"/>
    </row>
    <row r="551" spans="1:112" s="17" customFormat="1" x14ac:dyDescent="0.25">
      <c r="A551" s="32" t="s">
        <v>2123</v>
      </c>
      <c r="B551" s="98">
        <v>0</v>
      </c>
      <c r="C551" s="64" t="s">
        <v>15461</v>
      </c>
      <c r="D551" s="98" t="s">
        <v>2107</v>
      </c>
      <c r="E551" s="98">
        <v>39076</v>
      </c>
      <c r="F551" s="98" t="s">
        <v>2124</v>
      </c>
      <c r="G551" s="33">
        <v>39073</v>
      </c>
      <c r="H551" s="44">
        <v>41311</v>
      </c>
      <c r="I551" s="98" t="s">
        <v>271</v>
      </c>
      <c r="J551" s="98"/>
      <c r="K551" s="98"/>
      <c r="L551" s="98" t="s">
        <v>2125</v>
      </c>
      <c r="M551" t="s">
        <v>2070</v>
      </c>
      <c r="N551" s="98" t="s">
        <v>2070</v>
      </c>
      <c r="O551" t="s">
        <v>649</v>
      </c>
      <c r="P551" s="64" t="str">
        <f>VLOOKUP(N551,Entries!J:K,2,FALSE)</f>
        <v>GLOBALSTAR</v>
      </c>
      <c r="Q551" s="38" t="s">
        <v>2068</v>
      </c>
      <c r="R551" s="32" t="s">
        <v>2068</v>
      </c>
      <c r="S551" s="98" t="s">
        <v>156</v>
      </c>
      <c r="T551" t="s">
        <v>157</v>
      </c>
      <c r="U551" s="39" t="s">
        <v>159</v>
      </c>
      <c r="V551" s="33" t="s">
        <v>159</v>
      </c>
      <c r="W551" s="64">
        <f>IF(VLOOKUP(R551,Entries!N:P,3,FALSE)=V551,1,VLOOKUP(R551,Entries!N:P,3,FALSE))</f>
        <v>1</v>
      </c>
      <c r="X551"/>
      <c r="Y551"/>
      <c r="Z551" s="98"/>
      <c r="AA551" s="98"/>
      <c r="AB551" s="98"/>
      <c r="AC551" s="98" t="s">
        <v>239</v>
      </c>
      <c r="AD551" s="98" t="s">
        <v>263</v>
      </c>
      <c r="AE551" s="98" t="s">
        <v>263</v>
      </c>
      <c r="AF551" s="98" t="s">
        <v>263</v>
      </c>
      <c r="AG551" s="98" t="s">
        <v>11135</v>
      </c>
      <c r="AH551" s="98"/>
      <c r="AI551" s="98"/>
      <c r="AJ551" s="98">
        <v>15</v>
      </c>
      <c r="AK551" s="98" t="s">
        <v>95</v>
      </c>
      <c r="AL551" s="98"/>
      <c r="AM551" s="33"/>
      <c r="AN551" s="32" t="s">
        <v>191</v>
      </c>
      <c r="AO551" s="98" t="s">
        <v>134</v>
      </c>
      <c r="AP551" s="33" t="s">
        <v>160</v>
      </c>
      <c r="AQ551">
        <v>21104.475366400002</v>
      </c>
      <c r="AR551" t="s">
        <v>12233</v>
      </c>
      <c r="AS551" t="s">
        <v>11225</v>
      </c>
      <c r="AT551" t="s">
        <v>12234</v>
      </c>
      <c r="AU551">
        <v>51.986699999999999</v>
      </c>
      <c r="AV551" s="98">
        <v>0.90761116478666659</v>
      </c>
      <c r="AW551">
        <v>278.32889999999998</v>
      </c>
      <c r="AX551" s="98">
        <v>1.7741041262800001</v>
      </c>
      <c r="AY551">
        <v>1.3549999999999999E-4</v>
      </c>
      <c r="AZ551">
        <v>71.831500000000005</v>
      </c>
      <c r="BA551" s="98">
        <v>1.7220130402622225</v>
      </c>
      <c r="BB551">
        <v>288.26990000000001</v>
      </c>
      <c r="BC551" s="98">
        <v>0.69180822899111116</v>
      </c>
      <c r="BD551">
        <v>12.622676569999999</v>
      </c>
      <c r="BE551" s="96">
        <f t="shared" si="65"/>
        <v>7791.7366444474965</v>
      </c>
      <c r="BF551" s="96">
        <f t="shared" si="66"/>
        <v>1421.7924247628198</v>
      </c>
      <c r="BG551" s="96">
        <f t="shared" si="67"/>
        <v>1419.6808641321741</v>
      </c>
      <c r="BH551">
        <v>7797.4015376202278</v>
      </c>
      <c r="BI551">
        <v>1.1168798175507459E-3</v>
      </c>
      <c r="BJ551">
        <v>0.90760304099621414</v>
      </c>
      <c r="BK551">
        <v>4.8577557084946248</v>
      </c>
      <c r="BL551">
        <v>0.91501819235583204</v>
      </c>
      <c r="BM551">
        <v>5.3699366902550496</v>
      </c>
      <c r="BN551">
        <v>0.90733923694204555</v>
      </c>
      <c r="BO551">
        <v>4.8577557098878161</v>
      </c>
      <c r="BP551">
        <v>9.4566807446261445E-4</v>
      </c>
      <c r="BQ551">
        <v>0.91501819235583204</v>
      </c>
      <c r="BR551">
        <v>7792.1394565763267</v>
      </c>
      <c r="BS551" s="96">
        <v>1427.8767244843111</v>
      </c>
      <c r="BT551" s="96">
        <v>1414.4073128922246</v>
      </c>
      <c r="BU551">
        <v>5.3699366902550496</v>
      </c>
      <c r="BV551" s="65" t="b">
        <f t="shared" si="62"/>
        <v>0</v>
      </c>
      <c r="BW551" s="32" t="s">
        <v>2109</v>
      </c>
      <c r="BX551" s="98">
        <v>2</v>
      </c>
      <c r="BY551" s="98">
        <v>4</v>
      </c>
      <c r="BZ551" s="98">
        <v>12</v>
      </c>
      <c r="CA551" s="98">
        <v>23.4194</v>
      </c>
      <c r="CB551" s="98">
        <v>1.5155000000000001</v>
      </c>
      <c r="CC551" s="98">
        <v>11.3691</v>
      </c>
      <c r="CD551" s="98">
        <v>4</v>
      </c>
      <c r="CE551" s="98">
        <v>2</v>
      </c>
      <c r="CF551" s="33">
        <v>12</v>
      </c>
      <c r="CG551" s="32">
        <v>715</v>
      </c>
      <c r="CH551" s="98">
        <v>715</v>
      </c>
      <c r="CI551" s="98">
        <v>500</v>
      </c>
      <c r="CJ551" s="98">
        <f>Population!$CG551-Population!$CI551</f>
        <v>215</v>
      </c>
      <c r="CK551" s="120">
        <f>_xlfn.DAYS(Entries!$AY$2,Population!H551)</f>
        <v>2983</v>
      </c>
      <c r="CL551" s="120">
        <f t="shared" si="63"/>
        <v>5475</v>
      </c>
      <c r="CM551" s="122">
        <f>Entries!$AY$5</f>
        <v>0.15</v>
      </c>
      <c r="CN551" s="122">
        <f t="shared" si="68"/>
        <v>0.30069930069930068</v>
      </c>
      <c r="CO551" s="121">
        <f t="shared" si="64"/>
        <v>0.53688584474885848</v>
      </c>
      <c r="CP551" s="32"/>
      <c r="CQ551" s="98">
        <v>2</v>
      </c>
      <c r="CR551" s="98" t="s">
        <v>95</v>
      </c>
      <c r="CS551" s="98"/>
      <c r="CT551" s="33"/>
      <c r="CU551" s="32" t="s">
        <v>2110</v>
      </c>
      <c r="CV551" s="98" t="s">
        <v>1122</v>
      </c>
      <c r="CW551" s="98" t="s">
        <v>238</v>
      </c>
      <c r="CX551" s="98" t="s">
        <v>2111</v>
      </c>
      <c r="CY551" s="98" t="s">
        <v>2074</v>
      </c>
      <c r="CZ551" s="98" t="s">
        <v>2112</v>
      </c>
      <c r="DA551" s="33">
        <v>1700</v>
      </c>
      <c r="DB551" s="17" t="s">
        <v>15463</v>
      </c>
      <c r="DC551" s="17" t="s">
        <v>15500</v>
      </c>
      <c r="DD551" s="17">
        <v>1</v>
      </c>
      <c r="DE551" s="17" t="s">
        <v>15500</v>
      </c>
      <c r="DF551" s="17" t="s">
        <v>15500</v>
      </c>
      <c r="DG551" s="23" t="s">
        <v>11179</v>
      </c>
      <c r="DH551" s="145"/>
    </row>
    <row r="552" spans="1:112" s="17" customFormat="1" x14ac:dyDescent="0.25">
      <c r="A552" s="30" t="s">
        <v>2127</v>
      </c>
      <c r="B552" s="96">
        <v>0</v>
      </c>
      <c r="C552" s="148" t="s">
        <v>15461</v>
      </c>
      <c r="D552" s="96" t="s">
        <v>2107</v>
      </c>
      <c r="E552" s="96">
        <v>37188</v>
      </c>
      <c r="F552" s="96" t="s">
        <v>2128</v>
      </c>
      <c r="G552" s="31">
        <v>37185</v>
      </c>
      <c r="H552" s="43">
        <v>40470</v>
      </c>
      <c r="I552" s="96" t="s">
        <v>271</v>
      </c>
      <c r="J552" s="96"/>
      <c r="K552" s="96"/>
      <c r="L552" s="96" t="s">
        <v>603</v>
      </c>
      <c r="M552" s="124" t="s">
        <v>2070</v>
      </c>
      <c r="N552" s="96" t="s">
        <v>2070</v>
      </c>
      <c r="O552" s="124" t="s">
        <v>649</v>
      </c>
      <c r="P552" s="96" t="str">
        <f>VLOOKUP(N552,Entries!J:K,2,FALSE)</f>
        <v>GLOBALSTAR</v>
      </c>
      <c r="Q552" s="123" t="s">
        <v>2068</v>
      </c>
      <c r="R552" s="30" t="s">
        <v>2068</v>
      </c>
      <c r="S552" s="96" t="s">
        <v>156</v>
      </c>
      <c r="T552" s="124" t="s">
        <v>157</v>
      </c>
      <c r="U552" s="125" t="s">
        <v>159</v>
      </c>
      <c r="V552" s="31" t="s">
        <v>159</v>
      </c>
      <c r="W552" s="64">
        <f>IF(VLOOKUP(R552,Entries!N:P,3,FALSE)=V552,1,VLOOKUP(R552,Entries!N:P,3,FALSE))</f>
        <v>1</v>
      </c>
      <c r="X552" s="124"/>
      <c r="Y552" s="124"/>
      <c r="Z552" s="96"/>
      <c r="AA552" s="96"/>
      <c r="AB552" s="96"/>
      <c r="AC552" s="96" t="s">
        <v>239</v>
      </c>
      <c r="AD552" s="96" t="s">
        <v>263</v>
      </c>
      <c r="AE552" s="96" t="s">
        <v>263</v>
      </c>
      <c r="AF552" s="96" t="s">
        <v>263</v>
      </c>
      <c r="AG552" s="96" t="s">
        <v>11135</v>
      </c>
      <c r="AH552" s="96"/>
      <c r="AI552" s="96"/>
      <c r="AJ552" s="96">
        <v>15</v>
      </c>
      <c r="AK552" s="96" t="s">
        <v>95</v>
      </c>
      <c r="AL552" s="96"/>
      <c r="AM552" s="31"/>
      <c r="AN552" s="30" t="s">
        <v>191</v>
      </c>
      <c r="AO552" s="96" t="s">
        <v>134</v>
      </c>
      <c r="AP552" s="31" t="s">
        <v>160</v>
      </c>
      <c r="AQ552">
        <v>21104.347554799999</v>
      </c>
      <c r="AR552" t="s">
        <v>12233</v>
      </c>
      <c r="AS552" t="s">
        <v>11225</v>
      </c>
      <c r="AT552" t="s">
        <v>12235</v>
      </c>
      <c r="AU552">
        <v>52.002299999999998</v>
      </c>
      <c r="AV552" s="96">
        <v>0.90772286583555561</v>
      </c>
      <c r="AW552">
        <v>101.64870000000001</v>
      </c>
      <c r="AX552" s="96">
        <v>0.21576628388888891</v>
      </c>
      <c r="AY552">
        <v>4.2599999999999999E-5</v>
      </c>
      <c r="AZ552">
        <v>98.664100000000005</v>
      </c>
      <c r="BA552" s="96">
        <v>1.5487350428444446</v>
      </c>
      <c r="BB552">
        <v>39.637700000000002</v>
      </c>
      <c r="BC552" s="96">
        <v>0.95707378549777788</v>
      </c>
      <c r="BD552">
        <v>12.62265824</v>
      </c>
      <c r="BE552" s="96">
        <f t="shared" si="65"/>
        <v>7791.744187628723</v>
      </c>
      <c r="BF552" s="96">
        <f t="shared" si="66"/>
        <v>1421.076115931116</v>
      </c>
      <c r="BG552" s="96">
        <f t="shared" si="67"/>
        <v>1420.4122593263301</v>
      </c>
      <c r="BH552">
        <v>7792.7604668018485</v>
      </c>
      <c r="BI552">
        <v>1.0602556880762251E-3</v>
      </c>
      <c r="BJ552">
        <v>0.90764232561923786</v>
      </c>
      <c r="BK552">
        <v>1.7737718975467449</v>
      </c>
      <c r="BL552">
        <v>1.5365656549172539</v>
      </c>
      <c r="BM552">
        <v>0.8769579030342769</v>
      </c>
      <c r="BN552">
        <v>0.90761137089879906</v>
      </c>
      <c r="BO552">
        <v>1.7741043003768371</v>
      </c>
      <c r="BP552">
        <v>8.6429453927955638E-4</v>
      </c>
      <c r="BQ552">
        <v>1.5365656549172539</v>
      </c>
      <c r="BR552">
        <v>7792.1420186882679</v>
      </c>
      <c r="BS552" s="96">
        <v>1427.8437670553194</v>
      </c>
      <c r="BT552" s="96">
        <v>1414.4176172285188</v>
      </c>
      <c r="BU552">
        <v>0.8769579030342769</v>
      </c>
      <c r="BV552" s="60" t="b">
        <f t="shared" si="62"/>
        <v>0</v>
      </c>
      <c r="BW552" s="30" t="s">
        <v>2109</v>
      </c>
      <c r="BX552" s="96">
        <v>2</v>
      </c>
      <c r="BY552" s="96">
        <v>4</v>
      </c>
      <c r="BZ552" s="96">
        <v>12</v>
      </c>
      <c r="CA552" s="96">
        <v>23.4194</v>
      </c>
      <c r="CB552" s="96">
        <v>1.5155000000000001</v>
      </c>
      <c r="CC552" s="96">
        <v>11.3691</v>
      </c>
      <c r="CD552" s="96">
        <v>4</v>
      </c>
      <c r="CE552" s="96">
        <v>2</v>
      </c>
      <c r="CF552" s="31">
        <v>12</v>
      </c>
      <c r="CG552" s="30">
        <v>715</v>
      </c>
      <c r="CH552" s="96">
        <v>715</v>
      </c>
      <c r="CI552" s="96">
        <v>500</v>
      </c>
      <c r="CJ552" s="96">
        <f>Population!$CG552-Population!$CI552</f>
        <v>215</v>
      </c>
      <c r="CK552" s="118">
        <f>_xlfn.DAYS(Entries!$AY$2,Population!H552)</f>
        <v>3824</v>
      </c>
      <c r="CL552" s="118">
        <f t="shared" si="63"/>
        <v>5475</v>
      </c>
      <c r="CM552" s="117">
        <f>Entries!$AY$5</f>
        <v>0.15</v>
      </c>
      <c r="CN552" s="117">
        <f t="shared" si="68"/>
        <v>0.30069930069930068</v>
      </c>
      <c r="CO552" s="119">
        <f t="shared" si="64"/>
        <v>0.40631963470319643</v>
      </c>
      <c r="CP552" s="30"/>
      <c r="CQ552" s="96">
        <v>2</v>
      </c>
      <c r="CR552" s="96" t="s">
        <v>95</v>
      </c>
      <c r="CS552" s="96"/>
      <c r="CT552" s="31"/>
      <c r="CU552" s="30" t="s">
        <v>2110</v>
      </c>
      <c r="CV552" s="96" t="s">
        <v>1122</v>
      </c>
      <c r="CW552" s="96" t="s">
        <v>238</v>
      </c>
      <c r="CX552" s="96" t="s">
        <v>2111</v>
      </c>
      <c r="CY552" s="96" t="s">
        <v>2074</v>
      </c>
      <c r="CZ552" s="96" t="s">
        <v>2112</v>
      </c>
      <c r="DA552" s="31">
        <v>1700</v>
      </c>
      <c r="DB552" s="17" t="s">
        <v>15463</v>
      </c>
      <c r="DC552" s="17" t="s">
        <v>15500</v>
      </c>
      <c r="DD552" s="17">
        <v>1</v>
      </c>
      <c r="DE552" s="17" t="s">
        <v>15500</v>
      </c>
      <c r="DF552" s="17" t="s">
        <v>15500</v>
      </c>
      <c r="DG552" s="23" t="s">
        <v>11179</v>
      </c>
      <c r="DH552" s="145"/>
    </row>
    <row r="553" spans="1:112" s="17" customFormat="1" x14ac:dyDescent="0.25">
      <c r="A553" s="32" t="s">
        <v>2129</v>
      </c>
      <c r="B553" s="98">
        <v>0</v>
      </c>
      <c r="C553" s="64" t="s">
        <v>15461</v>
      </c>
      <c r="D553" s="98" t="s">
        <v>2107</v>
      </c>
      <c r="E553" s="98">
        <v>38041</v>
      </c>
      <c r="F553" s="98" t="s">
        <v>2130</v>
      </c>
      <c r="G553" s="33">
        <v>38038</v>
      </c>
      <c r="H553" s="44">
        <v>40905</v>
      </c>
      <c r="I553" s="98" t="s">
        <v>271</v>
      </c>
      <c r="J553" s="98"/>
      <c r="K553" s="98"/>
      <c r="L553" s="98" t="s">
        <v>2131</v>
      </c>
      <c r="M553" t="s">
        <v>2070</v>
      </c>
      <c r="N553" s="98" t="s">
        <v>2070</v>
      </c>
      <c r="O553" t="s">
        <v>649</v>
      </c>
      <c r="P553" s="64" t="str">
        <f>VLOOKUP(N553,Entries!J:K,2,FALSE)</f>
        <v>GLOBALSTAR</v>
      </c>
      <c r="Q553" s="38" t="s">
        <v>2068</v>
      </c>
      <c r="R553" s="32" t="s">
        <v>2068</v>
      </c>
      <c r="S553" s="98" t="s">
        <v>156</v>
      </c>
      <c r="T553" t="s">
        <v>157</v>
      </c>
      <c r="U553" s="39" t="s">
        <v>159</v>
      </c>
      <c r="V553" s="33" t="s">
        <v>159</v>
      </c>
      <c r="W553" s="64">
        <f>IF(VLOOKUP(R553,Entries!N:P,3,FALSE)=V553,1,VLOOKUP(R553,Entries!N:P,3,FALSE))</f>
        <v>1</v>
      </c>
      <c r="X553"/>
      <c r="Y553"/>
      <c r="Z553" s="98"/>
      <c r="AA553" s="98"/>
      <c r="AB553" s="98"/>
      <c r="AC553" s="98" t="s">
        <v>239</v>
      </c>
      <c r="AD553" s="98" t="s">
        <v>263</v>
      </c>
      <c r="AE553" s="98" t="s">
        <v>263</v>
      </c>
      <c r="AF553" s="98" t="s">
        <v>263</v>
      </c>
      <c r="AG553" s="98" t="s">
        <v>11135</v>
      </c>
      <c r="AH553" s="98"/>
      <c r="AI553" s="98"/>
      <c r="AJ553" s="98">
        <v>15</v>
      </c>
      <c r="AK553" s="98" t="s">
        <v>95</v>
      </c>
      <c r="AL553" s="98"/>
      <c r="AM553" s="33"/>
      <c r="AN553" s="32" t="s">
        <v>191</v>
      </c>
      <c r="AO553" s="98" t="s">
        <v>134</v>
      </c>
      <c r="AP553" s="33" t="s">
        <v>160</v>
      </c>
      <c r="AQ553">
        <v>21104.137494250001</v>
      </c>
      <c r="AR553" t="s">
        <v>2126</v>
      </c>
      <c r="AS553" t="s">
        <v>11225</v>
      </c>
      <c r="AT553" t="s">
        <v>12236</v>
      </c>
      <c r="AU553">
        <v>52.008699999999997</v>
      </c>
      <c r="AV553" s="98">
        <v>0.90748375577777773</v>
      </c>
      <c r="AW553">
        <v>12.362500000000001</v>
      </c>
      <c r="AX553" s="98">
        <v>3.2980502629155564</v>
      </c>
      <c r="AY553">
        <v>3.9100000000000002E-5</v>
      </c>
      <c r="AZ553">
        <v>88.736000000000004</v>
      </c>
      <c r="BA553" s="98">
        <v>2.4361736963333338</v>
      </c>
      <c r="BB553">
        <v>54.836300000000001</v>
      </c>
      <c r="BC553" s="98">
        <v>5.3457154939111113</v>
      </c>
      <c r="BD553">
        <v>12.62268488</v>
      </c>
      <c r="BE553" s="96">
        <f t="shared" si="65"/>
        <v>7791.7332247134227</v>
      </c>
      <c r="BF553" s="96">
        <f t="shared" si="66"/>
        <v>1421.037881482509</v>
      </c>
      <c r="BG553" s="96">
        <f t="shared" si="67"/>
        <v>1420.4285679443365</v>
      </c>
      <c r="BH553">
        <v>7793.6968835138696</v>
      </c>
      <c r="BI553">
        <v>1.114623577523244E-3</v>
      </c>
      <c r="BJ553">
        <v>0.90780149705589941</v>
      </c>
      <c r="BK553">
        <v>0.21544659793098311</v>
      </c>
      <c r="BL553">
        <v>1.6310948160178329</v>
      </c>
      <c r="BM553">
        <v>0.8744276996748952</v>
      </c>
      <c r="BN553">
        <v>0.90772309973262311</v>
      </c>
      <c r="BO553">
        <v>0.2157661412252628</v>
      </c>
      <c r="BP553">
        <v>8.6151980486806373E-4</v>
      </c>
      <c r="BQ553">
        <v>1.6310948160178329</v>
      </c>
      <c r="BR553">
        <v>7792.1306921419191</v>
      </c>
      <c r="BS553" s="96">
        <v>1427.8650498153693</v>
      </c>
      <c r="BT553" s="96">
        <v>1414.3832474618566</v>
      </c>
      <c r="BU553">
        <v>0.8744276996748952</v>
      </c>
      <c r="BV553" s="65" t="b">
        <f t="shared" si="62"/>
        <v>0</v>
      </c>
      <c r="BW553" s="32" t="s">
        <v>2109</v>
      </c>
      <c r="BX553" s="98">
        <v>2</v>
      </c>
      <c r="BY553" s="98">
        <v>4</v>
      </c>
      <c r="BZ553" s="98">
        <v>12</v>
      </c>
      <c r="CA553" s="98">
        <v>23.4194</v>
      </c>
      <c r="CB553" s="98">
        <v>1.5155000000000001</v>
      </c>
      <c r="CC553" s="98">
        <v>11.3691</v>
      </c>
      <c r="CD553" s="98">
        <v>4</v>
      </c>
      <c r="CE553" s="98">
        <v>2</v>
      </c>
      <c r="CF553" s="33">
        <v>12</v>
      </c>
      <c r="CG553" s="32">
        <v>715</v>
      </c>
      <c r="CH553" s="98">
        <v>715</v>
      </c>
      <c r="CI553" s="98">
        <v>500</v>
      </c>
      <c r="CJ553" s="98">
        <f>Population!$CG553-Population!$CI553</f>
        <v>215</v>
      </c>
      <c r="CK553" s="120">
        <f>_xlfn.DAYS(Entries!$AY$2,Population!H553)</f>
        <v>3389</v>
      </c>
      <c r="CL553" s="120">
        <f t="shared" si="63"/>
        <v>5475</v>
      </c>
      <c r="CM553" s="122">
        <f>Entries!$AY$5</f>
        <v>0.15</v>
      </c>
      <c r="CN553" s="122">
        <f t="shared" si="68"/>
        <v>0.30069930069930068</v>
      </c>
      <c r="CO553" s="121">
        <f t="shared" si="64"/>
        <v>0.47385388127853889</v>
      </c>
      <c r="CP553" s="32"/>
      <c r="CQ553" s="98">
        <v>2</v>
      </c>
      <c r="CR553" s="98" t="s">
        <v>95</v>
      </c>
      <c r="CS553" s="98"/>
      <c r="CT553" s="33"/>
      <c r="CU553" s="32" t="s">
        <v>2110</v>
      </c>
      <c r="CV553" s="98" t="s">
        <v>1122</v>
      </c>
      <c r="CW553" s="98" t="s">
        <v>238</v>
      </c>
      <c r="CX553" s="98" t="s">
        <v>2111</v>
      </c>
      <c r="CY553" s="98" t="s">
        <v>2074</v>
      </c>
      <c r="CZ553" s="98" t="s">
        <v>2112</v>
      </c>
      <c r="DA553" s="33">
        <v>1700</v>
      </c>
      <c r="DB553" s="17" t="s">
        <v>15463</v>
      </c>
      <c r="DC553" s="17" t="s">
        <v>15500</v>
      </c>
      <c r="DD553" s="17">
        <v>1</v>
      </c>
      <c r="DE553" s="17" t="s">
        <v>15500</v>
      </c>
      <c r="DF553" s="17" t="s">
        <v>15500</v>
      </c>
      <c r="DG553" s="23" t="s">
        <v>11179</v>
      </c>
      <c r="DH553" s="145"/>
    </row>
    <row r="554" spans="1:112" s="17" customFormat="1" x14ac:dyDescent="0.25">
      <c r="A554" s="30" t="s">
        <v>2132</v>
      </c>
      <c r="B554" s="96">
        <v>0</v>
      </c>
      <c r="C554" s="148" t="s">
        <v>15461</v>
      </c>
      <c r="D554" s="96" t="s">
        <v>2107</v>
      </c>
      <c r="E554" s="96">
        <v>37743</v>
      </c>
      <c r="F554" s="96" t="s">
        <v>2133</v>
      </c>
      <c r="G554" s="31">
        <v>37740</v>
      </c>
      <c r="H554" s="43">
        <v>40737</v>
      </c>
      <c r="I554" s="96" t="s">
        <v>271</v>
      </c>
      <c r="J554" s="96"/>
      <c r="K554" s="96"/>
      <c r="L554" s="96" t="s">
        <v>112</v>
      </c>
      <c r="M554" s="124" t="s">
        <v>2070</v>
      </c>
      <c r="N554" s="96" t="s">
        <v>2070</v>
      </c>
      <c r="O554" s="124" t="s">
        <v>649</v>
      </c>
      <c r="P554" s="96" t="str">
        <f>VLOOKUP(N554,Entries!J:K,2,FALSE)</f>
        <v>GLOBALSTAR</v>
      </c>
      <c r="Q554" s="123" t="s">
        <v>2068</v>
      </c>
      <c r="R554" s="30" t="s">
        <v>2068</v>
      </c>
      <c r="S554" s="96" t="s">
        <v>156</v>
      </c>
      <c r="T554" s="124" t="s">
        <v>157</v>
      </c>
      <c r="U554" s="125" t="s">
        <v>159</v>
      </c>
      <c r="V554" s="31" t="s">
        <v>159</v>
      </c>
      <c r="W554" s="64">
        <f>IF(VLOOKUP(R554,Entries!N:P,3,FALSE)=V554,1,VLOOKUP(R554,Entries!N:P,3,FALSE))</f>
        <v>1</v>
      </c>
      <c r="X554" s="124"/>
      <c r="Y554" s="124"/>
      <c r="Z554" s="96"/>
      <c r="AA554" s="96"/>
      <c r="AB554" s="96"/>
      <c r="AC554" s="96" t="s">
        <v>239</v>
      </c>
      <c r="AD554" s="96" t="s">
        <v>263</v>
      </c>
      <c r="AE554" s="96" t="s">
        <v>263</v>
      </c>
      <c r="AF554" s="96" t="s">
        <v>263</v>
      </c>
      <c r="AG554" s="96" t="s">
        <v>11135</v>
      </c>
      <c r="AH554" s="96"/>
      <c r="AI554" s="96"/>
      <c r="AJ554" s="96">
        <v>15</v>
      </c>
      <c r="AK554" s="96" t="s">
        <v>95</v>
      </c>
      <c r="AL554" s="96"/>
      <c r="AM554" s="31"/>
      <c r="AN554" s="30" t="s">
        <v>191</v>
      </c>
      <c r="AO554" s="96" t="s">
        <v>134</v>
      </c>
      <c r="AP554" s="31" t="s">
        <v>160</v>
      </c>
      <c r="AQ554">
        <v>21104.573413999999</v>
      </c>
      <c r="AR554" t="s">
        <v>9287</v>
      </c>
      <c r="AS554" t="s">
        <v>11225</v>
      </c>
      <c r="AT554" t="s">
        <v>12237</v>
      </c>
      <c r="AU554">
        <v>51.994999999999997</v>
      </c>
      <c r="AV554" s="96">
        <v>0.90772286583555561</v>
      </c>
      <c r="AW554">
        <v>188.96440000000001</v>
      </c>
      <c r="AX554" s="96">
        <v>5.6982038616399997</v>
      </c>
      <c r="AY554">
        <v>6.3499999999999999E-5</v>
      </c>
      <c r="AZ554">
        <v>139.58250000000001</v>
      </c>
      <c r="BA554" s="96">
        <v>1.5593134812400002</v>
      </c>
      <c r="BB554">
        <v>306.28699999999998</v>
      </c>
      <c r="BC554" s="96">
        <v>5.1834959003333339</v>
      </c>
      <c r="BD554">
        <v>12.62269596</v>
      </c>
      <c r="BE554" s="96">
        <f t="shared" si="65"/>
        <v>7791.7286650738124</v>
      </c>
      <c r="BF554" s="96">
        <f t="shared" si="66"/>
        <v>1421.2234398440442</v>
      </c>
      <c r="BG554" s="96">
        <f t="shared" si="67"/>
        <v>1420.2338903035807</v>
      </c>
      <c r="BH554">
        <v>7786.9139394762433</v>
      </c>
      <c r="BI554">
        <v>3.3964858687063419E-4</v>
      </c>
      <c r="BJ554">
        <v>0.90722275908530459</v>
      </c>
      <c r="BK554">
        <v>3.298099218387748</v>
      </c>
      <c r="BL554">
        <v>1.9176059205346541</v>
      </c>
      <c r="BM554">
        <v>5.864328077229251</v>
      </c>
      <c r="BN554">
        <v>0.90748379130442303</v>
      </c>
      <c r="BO554">
        <v>3.2980509771465689</v>
      </c>
      <c r="BP554">
        <v>8.650916038002842E-4</v>
      </c>
      <c r="BQ554">
        <v>1.9176059205346541</v>
      </c>
      <c r="BR554">
        <v>7792.1241486386134</v>
      </c>
      <c r="BS554" s="96">
        <v>1428.4208129678445</v>
      </c>
      <c r="BT554" s="96">
        <v>1413.8708285229495</v>
      </c>
      <c r="BU554">
        <v>5.864328077229251</v>
      </c>
      <c r="BV554" s="60" t="b">
        <f t="shared" si="62"/>
        <v>0</v>
      </c>
      <c r="BW554" s="30" t="s">
        <v>2109</v>
      </c>
      <c r="BX554" s="96">
        <v>2</v>
      </c>
      <c r="BY554" s="96">
        <v>4</v>
      </c>
      <c r="BZ554" s="96">
        <v>12</v>
      </c>
      <c r="CA554" s="96">
        <v>23.4194</v>
      </c>
      <c r="CB554" s="96">
        <v>1.5155000000000001</v>
      </c>
      <c r="CC554" s="96">
        <v>11.3691</v>
      </c>
      <c r="CD554" s="96">
        <v>4</v>
      </c>
      <c r="CE554" s="96">
        <v>2</v>
      </c>
      <c r="CF554" s="31">
        <v>12</v>
      </c>
      <c r="CG554" s="30">
        <v>715</v>
      </c>
      <c r="CH554" s="96">
        <v>715</v>
      </c>
      <c r="CI554" s="96">
        <v>500</v>
      </c>
      <c r="CJ554" s="96">
        <f>Population!$CG554-Population!$CI554</f>
        <v>215</v>
      </c>
      <c r="CK554" s="118">
        <f>_xlfn.DAYS(Entries!$AY$2,Population!H554)</f>
        <v>3557</v>
      </c>
      <c r="CL554" s="118">
        <f t="shared" si="63"/>
        <v>5475</v>
      </c>
      <c r="CM554" s="117">
        <f>Entries!$AY$5</f>
        <v>0.15</v>
      </c>
      <c r="CN554" s="117">
        <f t="shared" si="68"/>
        <v>0.30069930069930068</v>
      </c>
      <c r="CO554" s="119">
        <f t="shared" si="64"/>
        <v>0.44777168949771695</v>
      </c>
      <c r="CP554" s="30"/>
      <c r="CQ554" s="96">
        <v>2</v>
      </c>
      <c r="CR554" s="96" t="s">
        <v>95</v>
      </c>
      <c r="CS554" s="96"/>
      <c r="CT554" s="31"/>
      <c r="CU554" s="30" t="s">
        <v>2110</v>
      </c>
      <c r="CV554" s="96" t="s">
        <v>1122</v>
      </c>
      <c r="CW554" s="96" t="s">
        <v>238</v>
      </c>
      <c r="CX554" s="96" t="s">
        <v>2111</v>
      </c>
      <c r="CY554" s="96" t="s">
        <v>2074</v>
      </c>
      <c r="CZ554" s="96" t="s">
        <v>2112</v>
      </c>
      <c r="DA554" s="31">
        <v>1700</v>
      </c>
      <c r="DB554" s="17" t="s">
        <v>15463</v>
      </c>
      <c r="DC554" s="17" t="s">
        <v>15500</v>
      </c>
      <c r="DD554" s="17">
        <v>1</v>
      </c>
      <c r="DE554" s="17" t="s">
        <v>15500</v>
      </c>
      <c r="DF554" s="17" t="s">
        <v>15500</v>
      </c>
      <c r="DG554" s="23" t="s">
        <v>11179</v>
      </c>
      <c r="DH554" s="145"/>
    </row>
    <row r="555" spans="1:112" s="17" customFormat="1" x14ac:dyDescent="0.25">
      <c r="A555" s="32" t="s">
        <v>2135</v>
      </c>
      <c r="B555" s="98">
        <v>0</v>
      </c>
      <c r="C555" s="64" t="s">
        <v>15461</v>
      </c>
      <c r="D555" s="98" t="s">
        <v>2107</v>
      </c>
      <c r="E555" s="98">
        <v>38042</v>
      </c>
      <c r="F555" s="98" t="s">
        <v>2136</v>
      </c>
      <c r="G555" s="33">
        <v>38039</v>
      </c>
      <c r="H555" s="44">
        <v>40905</v>
      </c>
      <c r="I555" s="98" t="s">
        <v>271</v>
      </c>
      <c r="J555" s="98"/>
      <c r="K555" s="98"/>
      <c r="L555" s="98" t="s">
        <v>2131</v>
      </c>
      <c r="M555" t="s">
        <v>2070</v>
      </c>
      <c r="N555" s="98" t="s">
        <v>2070</v>
      </c>
      <c r="O555" t="s">
        <v>649</v>
      </c>
      <c r="P555" s="64" t="str">
        <f>VLOOKUP(N555,Entries!J:K,2,FALSE)</f>
        <v>GLOBALSTAR</v>
      </c>
      <c r="Q555" s="38" t="s">
        <v>2068</v>
      </c>
      <c r="R555" s="32" t="s">
        <v>2068</v>
      </c>
      <c r="S555" s="98" t="s">
        <v>156</v>
      </c>
      <c r="T555" t="s">
        <v>157</v>
      </c>
      <c r="U555" s="39" t="s">
        <v>159</v>
      </c>
      <c r="V555" s="33" t="s">
        <v>159</v>
      </c>
      <c r="W555" s="64">
        <f>IF(VLOOKUP(R555,Entries!N:P,3,FALSE)=V555,1,VLOOKUP(R555,Entries!N:P,3,FALSE))</f>
        <v>1</v>
      </c>
      <c r="X555"/>
      <c r="Y555"/>
      <c r="Z555" s="98"/>
      <c r="AA555" s="98"/>
      <c r="AB555" s="98"/>
      <c r="AC555" s="98" t="s">
        <v>239</v>
      </c>
      <c r="AD555" s="98" t="s">
        <v>263</v>
      </c>
      <c r="AE555" s="98" t="s">
        <v>263</v>
      </c>
      <c r="AF555" s="98" t="s">
        <v>263</v>
      </c>
      <c r="AG555" s="98" t="s">
        <v>11135</v>
      </c>
      <c r="AH555" s="98"/>
      <c r="AI555" s="98"/>
      <c r="AJ555" s="98">
        <v>15</v>
      </c>
      <c r="AK555" s="98" t="s">
        <v>95</v>
      </c>
      <c r="AL555" s="98"/>
      <c r="AM555" s="33"/>
      <c r="AN555" s="32" t="s">
        <v>191</v>
      </c>
      <c r="AO555" s="98" t="s">
        <v>134</v>
      </c>
      <c r="AP555" s="33" t="s">
        <v>160</v>
      </c>
      <c r="AQ555">
        <v>21104.52084642</v>
      </c>
      <c r="AR555" t="s">
        <v>2101</v>
      </c>
      <c r="AS555" t="s">
        <v>11225</v>
      </c>
      <c r="AT555" t="s">
        <v>12238</v>
      </c>
      <c r="AU555">
        <v>52.008699999999997</v>
      </c>
      <c r="AV555" s="98">
        <v>0.90737205472888893</v>
      </c>
      <c r="AW555">
        <v>326.48309999999998</v>
      </c>
      <c r="AX555" s="98">
        <v>0.14055657140888891</v>
      </c>
      <c r="AY555">
        <v>1.169E-4</v>
      </c>
      <c r="AZ555">
        <v>89.342100000000002</v>
      </c>
      <c r="BA555" s="98">
        <v>1.5418252857733337</v>
      </c>
      <c r="BB555">
        <v>296.99250000000001</v>
      </c>
      <c r="BC555" s="98">
        <v>1.0531419235288888</v>
      </c>
      <c r="BD555">
        <v>12.62265045</v>
      </c>
      <c r="BE555" s="96">
        <f t="shared" si="65"/>
        <v>7791.747393383409</v>
      </c>
      <c r="BF555" s="96">
        <f t="shared" si="66"/>
        <v>1421.6582486536963</v>
      </c>
      <c r="BG555" s="96">
        <f t="shared" si="67"/>
        <v>1419.8365381131225</v>
      </c>
      <c r="BH555">
        <v>7795.3540548680548</v>
      </c>
      <c r="BI555">
        <v>1.254422451844036E-3</v>
      </c>
      <c r="BJ555">
        <v>0.90788374849703091</v>
      </c>
      <c r="BK555">
        <v>5.69847067654739</v>
      </c>
      <c r="BL555">
        <v>1.3313604999151289</v>
      </c>
      <c r="BM555">
        <v>5.4116885177022658</v>
      </c>
      <c r="BN555">
        <v>0.90772314785969133</v>
      </c>
      <c r="BO555">
        <v>5.6982052034454691</v>
      </c>
      <c r="BP555">
        <v>9.33631427055643E-4</v>
      </c>
      <c r="BQ555">
        <v>1.3313604999151289</v>
      </c>
      <c r="BR555">
        <v>7792.145820745397</v>
      </c>
      <c r="BS555" s="96">
        <v>1428.2153416526617</v>
      </c>
      <c r="BT555" s="96">
        <v>1414.0592713623837</v>
      </c>
      <c r="BU555">
        <v>5.4116885177022658</v>
      </c>
      <c r="BV555" s="65" t="b">
        <f t="shared" si="62"/>
        <v>0</v>
      </c>
      <c r="BW555" s="32" t="s">
        <v>2109</v>
      </c>
      <c r="BX555" s="98">
        <v>2</v>
      </c>
      <c r="BY555" s="98">
        <v>4</v>
      </c>
      <c r="BZ555" s="98">
        <v>12</v>
      </c>
      <c r="CA555" s="98">
        <v>23.4194</v>
      </c>
      <c r="CB555" s="98">
        <v>1.5155000000000001</v>
      </c>
      <c r="CC555" s="98">
        <v>11.3691</v>
      </c>
      <c r="CD555" s="98">
        <v>4</v>
      </c>
      <c r="CE555" s="98">
        <v>2</v>
      </c>
      <c r="CF555" s="33">
        <v>12</v>
      </c>
      <c r="CG555" s="32">
        <v>715</v>
      </c>
      <c r="CH555" s="98">
        <v>715</v>
      </c>
      <c r="CI555" s="98">
        <v>500</v>
      </c>
      <c r="CJ555" s="98">
        <f>Population!$CG555-Population!$CI555</f>
        <v>215</v>
      </c>
      <c r="CK555" s="120">
        <f>_xlfn.DAYS(Entries!$AY$2,Population!H555)</f>
        <v>3389</v>
      </c>
      <c r="CL555" s="120">
        <f t="shared" si="63"/>
        <v>5475</v>
      </c>
      <c r="CM555" s="122">
        <f>Entries!$AY$5</f>
        <v>0.15</v>
      </c>
      <c r="CN555" s="122">
        <f t="shared" si="68"/>
        <v>0.30069930069930068</v>
      </c>
      <c r="CO555" s="121">
        <f t="shared" si="64"/>
        <v>0.47385388127853889</v>
      </c>
      <c r="CP555" s="32"/>
      <c r="CQ555" s="98">
        <v>2</v>
      </c>
      <c r="CR555" s="98" t="s">
        <v>95</v>
      </c>
      <c r="CS555" s="98"/>
      <c r="CT555" s="33"/>
      <c r="CU555" s="32" t="s">
        <v>2110</v>
      </c>
      <c r="CV555" s="98" t="s">
        <v>1122</v>
      </c>
      <c r="CW555" s="98" t="s">
        <v>238</v>
      </c>
      <c r="CX555" s="98" t="s">
        <v>2111</v>
      </c>
      <c r="CY555" s="98" t="s">
        <v>2074</v>
      </c>
      <c r="CZ555" s="98" t="s">
        <v>2112</v>
      </c>
      <c r="DA555" s="33">
        <v>1700</v>
      </c>
      <c r="DB555" s="17" t="s">
        <v>15463</v>
      </c>
      <c r="DC555" s="17" t="s">
        <v>15500</v>
      </c>
      <c r="DD555" s="17">
        <v>1</v>
      </c>
      <c r="DE555" s="17" t="s">
        <v>15500</v>
      </c>
      <c r="DF555" s="17" t="s">
        <v>15500</v>
      </c>
      <c r="DG555" s="23" t="s">
        <v>11179</v>
      </c>
      <c r="DH555" s="145"/>
    </row>
    <row r="556" spans="1:112" s="17" customFormat="1" x14ac:dyDescent="0.25">
      <c r="A556" s="30" t="s">
        <v>2138</v>
      </c>
      <c r="B556" s="96">
        <v>0</v>
      </c>
      <c r="C556" s="148" t="s">
        <v>15461</v>
      </c>
      <c r="D556" s="96" t="s">
        <v>2107</v>
      </c>
      <c r="E556" s="96">
        <v>37739</v>
      </c>
      <c r="F556" s="96" t="s">
        <v>2139</v>
      </c>
      <c r="G556" s="31">
        <v>37736</v>
      </c>
      <c r="H556" s="43">
        <v>40737</v>
      </c>
      <c r="I556" s="96" t="s">
        <v>271</v>
      </c>
      <c r="J556" s="96"/>
      <c r="K556" s="96"/>
      <c r="L556" s="96" t="s">
        <v>112</v>
      </c>
      <c r="M556" s="124" t="s">
        <v>2070</v>
      </c>
      <c r="N556" s="96" t="s">
        <v>2070</v>
      </c>
      <c r="O556" s="124" t="s">
        <v>649</v>
      </c>
      <c r="P556" s="96" t="str">
        <f>VLOOKUP(N556,Entries!J:K,2,FALSE)</f>
        <v>GLOBALSTAR</v>
      </c>
      <c r="Q556" s="123" t="s">
        <v>2068</v>
      </c>
      <c r="R556" s="30" t="s">
        <v>2068</v>
      </c>
      <c r="S556" s="96" t="s">
        <v>156</v>
      </c>
      <c r="T556" s="124" t="s">
        <v>157</v>
      </c>
      <c r="U556" s="125" t="s">
        <v>159</v>
      </c>
      <c r="V556" s="31" t="s">
        <v>159</v>
      </c>
      <c r="W556" s="64">
        <f>IF(VLOOKUP(R556,Entries!N:P,3,FALSE)=V556,1,VLOOKUP(R556,Entries!N:P,3,FALSE))</f>
        <v>1</v>
      </c>
      <c r="X556" s="124"/>
      <c r="Y556" s="124"/>
      <c r="Z556" s="96"/>
      <c r="AA556" s="96"/>
      <c r="AB556" s="96"/>
      <c r="AC556" s="96" t="s">
        <v>239</v>
      </c>
      <c r="AD556" s="96" t="s">
        <v>263</v>
      </c>
      <c r="AE556" s="96" t="s">
        <v>263</v>
      </c>
      <c r="AF556" s="96" t="s">
        <v>263</v>
      </c>
      <c r="AG556" s="96" t="s">
        <v>11135</v>
      </c>
      <c r="AH556" s="96"/>
      <c r="AI556" s="96"/>
      <c r="AJ556" s="96">
        <v>15</v>
      </c>
      <c r="AK556" s="96" t="s">
        <v>95</v>
      </c>
      <c r="AL556" s="96"/>
      <c r="AM556" s="31"/>
      <c r="AN556" s="30" t="s">
        <v>191</v>
      </c>
      <c r="AO556" s="96" t="s">
        <v>134</v>
      </c>
      <c r="AP556" s="31" t="s">
        <v>160</v>
      </c>
      <c r="AQ556">
        <v>21104.270491349998</v>
      </c>
      <c r="AR556" t="s">
        <v>2154</v>
      </c>
      <c r="AS556" t="s">
        <v>11225</v>
      </c>
      <c r="AT556" t="s">
        <v>12239</v>
      </c>
      <c r="AU556">
        <v>51.988599999999998</v>
      </c>
      <c r="AV556" s="96">
        <v>0.90763385406222219</v>
      </c>
      <c r="AW556">
        <v>8.0533000000000001</v>
      </c>
      <c r="AX556" s="96">
        <v>0.19150272167555557</v>
      </c>
      <c r="AY556">
        <v>9.0000000000000006E-5</v>
      </c>
      <c r="AZ556">
        <v>88.340100000000007</v>
      </c>
      <c r="BA556" s="96">
        <v>1.4361595841822223</v>
      </c>
      <c r="BB556">
        <v>60.340600000000002</v>
      </c>
      <c r="BC556" s="96">
        <v>1.0275187501111112</v>
      </c>
      <c r="BD556">
        <v>12.62267705</v>
      </c>
      <c r="BE556" s="96">
        <f t="shared" si="65"/>
        <v>7791.7364469176364</v>
      </c>
      <c r="BF556" s="96">
        <f t="shared" si="66"/>
        <v>1421.4377031978584</v>
      </c>
      <c r="BG556" s="96">
        <f t="shared" si="67"/>
        <v>1420.0351906374135</v>
      </c>
      <c r="BH556">
        <v>7794.5712521366531</v>
      </c>
      <c r="BI556">
        <v>1.204888095805962E-3</v>
      </c>
      <c r="BJ556">
        <v>0.9074942362998546</v>
      </c>
      <c r="BK556">
        <v>0.14025951289780619</v>
      </c>
      <c r="BL556">
        <v>1.721770509925785</v>
      </c>
      <c r="BM556">
        <v>0.8729312884559125</v>
      </c>
      <c r="BN556">
        <v>0.9073723141103337</v>
      </c>
      <c r="BO556">
        <v>0.14055642585619871</v>
      </c>
      <c r="BP556">
        <v>9.0835606031063011E-4</v>
      </c>
      <c r="BQ556">
        <v>1.721770509925785</v>
      </c>
      <c r="BR556">
        <v>7792.1373065075222</v>
      </c>
      <c r="BS556" s="96">
        <v>1427.8855776023165</v>
      </c>
      <c r="BT556" s="96">
        <v>1414.4149302916749</v>
      </c>
      <c r="BU556">
        <v>0.8729312884559125</v>
      </c>
      <c r="BV556" s="60" t="b">
        <f t="shared" si="62"/>
        <v>0</v>
      </c>
      <c r="BW556" s="30" t="s">
        <v>2109</v>
      </c>
      <c r="BX556" s="96">
        <v>2</v>
      </c>
      <c r="BY556" s="96">
        <v>4</v>
      </c>
      <c r="BZ556" s="96">
        <v>12</v>
      </c>
      <c r="CA556" s="96">
        <v>23.4194</v>
      </c>
      <c r="CB556" s="96">
        <v>1.5155000000000001</v>
      </c>
      <c r="CC556" s="96">
        <v>11.3691</v>
      </c>
      <c r="CD556" s="96">
        <v>4</v>
      </c>
      <c r="CE556" s="96">
        <v>2</v>
      </c>
      <c r="CF556" s="31">
        <v>12</v>
      </c>
      <c r="CG556" s="30">
        <v>715</v>
      </c>
      <c r="CH556" s="96">
        <v>715</v>
      </c>
      <c r="CI556" s="96">
        <v>500</v>
      </c>
      <c r="CJ556" s="96">
        <f>Population!$CG556-Population!$CI556</f>
        <v>215</v>
      </c>
      <c r="CK556" s="118">
        <f>_xlfn.DAYS(Entries!$AY$2,Population!H556)</f>
        <v>3557</v>
      </c>
      <c r="CL556" s="118">
        <f t="shared" si="63"/>
        <v>5475</v>
      </c>
      <c r="CM556" s="117">
        <f>Entries!$AY$5</f>
        <v>0.15</v>
      </c>
      <c r="CN556" s="117">
        <f t="shared" si="68"/>
        <v>0.30069930069930068</v>
      </c>
      <c r="CO556" s="119">
        <f t="shared" si="64"/>
        <v>0.44777168949771695</v>
      </c>
      <c r="CP556" s="30"/>
      <c r="CQ556" s="96">
        <v>2</v>
      </c>
      <c r="CR556" s="96" t="s">
        <v>95</v>
      </c>
      <c r="CS556" s="96"/>
      <c r="CT556" s="31"/>
      <c r="CU556" s="30" t="s">
        <v>2110</v>
      </c>
      <c r="CV556" s="96" t="s">
        <v>1122</v>
      </c>
      <c r="CW556" s="96" t="s">
        <v>238</v>
      </c>
      <c r="CX556" s="96" t="s">
        <v>2111</v>
      </c>
      <c r="CY556" s="96" t="s">
        <v>2074</v>
      </c>
      <c r="CZ556" s="96" t="s">
        <v>2112</v>
      </c>
      <c r="DA556" s="31">
        <v>1700</v>
      </c>
      <c r="DB556" s="17" t="s">
        <v>15463</v>
      </c>
      <c r="DC556" s="17" t="s">
        <v>15500</v>
      </c>
      <c r="DD556" s="17">
        <v>1</v>
      </c>
      <c r="DE556" s="17" t="s">
        <v>15500</v>
      </c>
      <c r="DF556" s="17" t="s">
        <v>15500</v>
      </c>
      <c r="DG556" s="23" t="s">
        <v>11179</v>
      </c>
      <c r="DH556" s="145"/>
    </row>
    <row r="557" spans="1:112" s="17" customFormat="1" x14ac:dyDescent="0.25">
      <c r="A557" s="32" t="s">
        <v>2140</v>
      </c>
      <c r="B557" s="98">
        <v>0</v>
      </c>
      <c r="C557" s="64" t="s">
        <v>15461</v>
      </c>
      <c r="D557" s="98" t="s">
        <v>2107</v>
      </c>
      <c r="E557" s="98">
        <v>38040</v>
      </c>
      <c r="F557" s="98" t="s">
        <v>2141</v>
      </c>
      <c r="G557" s="33">
        <v>38037</v>
      </c>
      <c r="H557" s="44">
        <v>40905</v>
      </c>
      <c r="I557" s="98" t="s">
        <v>271</v>
      </c>
      <c r="J557" s="98"/>
      <c r="K557" s="98"/>
      <c r="L557" s="98" t="s">
        <v>2131</v>
      </c>
      <c r="M557" t="s">
        <v>2070</v>
      </c>
      <c r="N557" s="98" t="s">
        <v>2070</v>
      </c>
      <c r="O557" t="s">
        <v>649</v>
      </c>
      <c r="P557" s="64" t="str">
        <f>VLOOKUP(N557,Entries!J:K,2,FALSE)</f>
        <v>GLOBALSTAR</v>
      </c>
      <c r="Q557" s="38" t="s">
        <v>2068</v>
      </c>
      <c r="R557" s="32" t="s">
        <v>2068</v>
      </c>
      <c r="S557" s="98" t="s">
        <v>156</v>
      </c>
      <c r="T557" t="s">
        <v>157</v>
      </c>
      <c r="U557" s="39" t="s">
        <v>159</v>
      </c>
      <c r="V557" s="33" t="s">
        <v>159</v>
      </c>
      <c r="W557" s="64">
        <f>IF(VLOOKUP(R557,Entries!N:P,3,FALSE)=V557,1,VLOOKUP(R557,Entries!N:P,3,FALSE))</f>
        <v>1</v>
      </c>
      <c r="X557"/>
      <c r="Y557"/>
      <c r="Z557" s="98"/>
      <c r="AA557" s="98"/>
      <c r="AB557" s="98"/>
      <c r="AC557" s="98" t="s">
        <v>239</v>
      </c>
      <c r="AD557" s="98" t="s">
        <v>263</v>
      </c>
      <c r="AE557" s="98" t="s">
        <v>263</v>
      </c>
      <c r="AF557" s="98" t="s">
        <v>263</v>
      </c>
      <c r="AG557" s="98" t="s">
        <v>11135</v>
      </c>
      <c r="AH557" s="98"/>
      <c r="AI557" s="98"/>
      <c r="AJ557" s="98">
        <v>15</v>
      </c>
      <c r="AK557" s="98" t="s">
        <v>95</v>
      </c>
      <c r="AL557" s="98"/>
      <c r="AM557" s="33"/>
      <c r="AN557" s="32" t="s">
        <v>191</v>
      </c>
      <c r="AO557" s="98" t="s">
        <v>134</v>
      </c>
      <c r="AP557" s="33" t="s">
        <v>160</v>
      </c>
      <c r="AQ557">
        <v>21104.242568779999</v>
      </c>
      <c r="AR557" t="s">
        <v>2137</v>
      </c>
      <c r="AS557" t="s">
        <v>11225</v>
      </c>
      <c r="AT557" t="s">
        <v>12240</v>
      </c>
      <c r="AU557">
        <v>52.003599999999999</v>
      </c>
      <c r="AV557" s="98">
        <v>0.90732493084888888</v>
      </c>
      <c r="AW557">
        <v>10.972300000000001</v>
      </c>
      <c r="AX557" s="98">
        <v>3.2670095886266672</v>
      </c>
      <c r="AY557">
        <v>4.2599999999999999E-5</v>
      </c>
      <c r="AZ557">
        <v>82.285899999999998</v>
      </c>
      <c r="BA557" s="98">
        <v>2.0566519294444445</v>
      </c>
      <c r="BB557">
        <v>58.872500000000002</v>
      </c>
      <c r="BC557" s="98">
        <v>6.0485891080577785</v>
      </c>
      <c r="BD557">
        <v>12.62263851</v>
      </c>
      <c r="BE557" s="96">
        <f t="shared" si="65"/>
        <v>7791.7523069598728</v>
      </c>
      <c r="BF557" s="96">
        <f t="shared" si="66"/>
        <v>1421.0842356081494</v>
      </c>
      <c r="BG557" s="96">
        <f t="shared" si="67"/>
        <v>1420.4203783115963</v>
      </c>
      <c r="BH557">
        <v>7793.2871075339272</v>
      </c>
      <c r="BI557">
        <v>1.093396360498354E-3</v>
      </c>
      <c r="BJ557">
        <v>0.90769098668072157</v>
      </c>
      <c r="BK557">
        <v>0.19117574826591349</v>
      </c>
      <c r="BL557">
        <v>1.5801098008506249</v>
      </c>
      <c r="BM557">
        <v>0.8832758258010619</v>
      </c>
      <c r="BN557">
        <v>0.90763407536290519</v>
      </c>
      <c r="BO557">
        <v>0.19150256971257171</v>
      </c>
      <c r="BP557">
        <v>8.6437291836215734E-4</v>
      </c>
      <c r="BQ557">
        <v>1.5801098008506249</v>
      </c>
      <c r="BR557">
        <v>7792.1502539469957</v>
      </c>
      <c r="BS557" s="96">
        <v>1427.9005869396451</v>
      </c>
      <c r="BT557" s="96">
        <v>1414.3853085062938</v>
      </c>
      <c r="BU557">
        <v>0.8832758258010619</v>
      </c>
      <c r="BV557" s="65" t="b">
        <f t="shared" si="62"/>
        <v>0</v>
      </c>
      <c r="BW557" s="32" t="s">
        <v>2109</v>
      </c>
      <c r="BX557" s="98">
        <v>2</v>
      </c>
      <c r="BY557" s="98">
        <v>4</v>
      </c>
      <c r="BZ557" s="98">
        <v>12</v>
      </c>
      <c r="CA557" s="98">
        <v>23.4194</v>
      </c>
      <c r="CB557" s="98">
        <v>1.5155000000000001</v>
      </c>
      <c r="CC557" s="98">
        <v>11.3691</v>
      </c>
      <c r="CD557" s="98">
        <v>4</v>
      </c>
      <c r="CE557" s="98">
        <v>2</v>
      </c>
      <c r="CF557" s="33">
        <v>12</v>
      </c>
      <c r="CG557" s="32">
        <v>715</v>
      </c>
      <c r="CH557" s="98">
        <v>715</v>
      </c>
      <c r="CI557" s="98">
        <v>500</v>
      </c>
      <c r="CJ557" s="98">
        <f>Population!$CG557-Population!$CI557</f>
        <v>215</v>
      </c>
      <c r="CK557" s="120">
        <f>_xlfn.DAYS(Entries!$AY$2,Population!H557)</f>
        <v>3389</v>
      </c>
      <c r="CL557" s="120">
        <f t="shared" si="63"/>
        <v>5475</v>
      </c>
      <c r="CM557" s="122">
        <f>Entries!$AY$5</f>
        <v>0.15</v>
      </c>
      <c r="CN557" s="122">
        <f t="shared" si="68"/>
        <v>0.30069930069930068</v>
      </c>
      <c r="CO557" s="121">
        <f t="shared" si="64"/>
        <v>0.47385388127853889</v>
      </c>
      <c r="CP557" s="32"/>
      <c r="CQ557" s="98">
        <v>2</v>
      </c>
      <c r="CR557" s="98" t="s">
        <v>95</v>
      </c>
      <c r="CS557" s="98"/>
      <c r="CT557" s="33"/>
      <c r="CU557" s="32" t="s">
        <v>2110</v>
      </c>
      <c r="CV557" s="98" t="s">
        <v>1122</v>
      </c>
      <c r="CW557" s="98" t="s">
        <v>238</v>
      </c>
      <c r="CX557" s="98" t="s">
        <v>2111</v>
      </c>
      <c r="CY557" s="98" t="s">
        <v>2074</v>
      </c>
      <c r="CZ557" s="98" t="s">
        <v>2112</v>
      </c>
      <c r="DA557" s="33">
        <v>1700</v>
      </c>
      <c r="DB557" s="17" t="s">
        <v>15463</v>
      </c>
      <c r="DC557" s="17" t="s">
        <v>15500</v>
      </c>
      <c r="DD557" s="17">
        <v>1</v>
      </c>
      <c r="DE557" s="17" t="s">
        <v>15500</v>
      </c>
      <c r="DF557" s="17" t="s">
        <v>15500</v>
      </c>
      <c r="DG557" s="23" t="s">
        <v>11179</v>
      </c>
      <c r="DH557" s="145"/>
    </row>
    <row r="558" spans="1:112" s="17" customFormat="1" x14ac:dyDescent="0.25">
      <c r="A558" s="30" t="s">
        <v>2142</v>
      </c>
      <c r="B558" s="96">
        <v>0</v>
      </c>
      <c r="C558" s="148" t="s">
        <v>15461</v>
      </c>
      <c r="D558" s="96" t="s">
        <v>2107</v>
      </c>
      <c r="E558" s="96">
        <v>37742</v>
      </c>
      <c r="F558" s="96" t="s">
        <v>2143</v>
      </c>
      <c r="G558" s="31">
        <v>37739</v>
      </c>
      <c r="H558" s="43">
        <v>40737</v>
      </c>
      <c r="I558" s="96" t="s">
        <v>271</v>
      </c>
      <c r="J558" s="96"/>
      <c r="K558" s="96"/>
      <c r="L558" s="96" t="s">
        <v>112</v>
      </c>
      <c r="M558" s="124" t="s">
        <v>2070</v>
      </c>
      <c r="N558" s="96" t="s">
        <v>2070</v>
      </c>
      <c r="O558" s="124" t="s">
        <v>649</v>
      </c>
      <c r="P558" s="96" t="str">
        <f>VLOOKUP(N558,Entries!J:K,2,FALSE)</f>
        <v>GLOBALSTAR</v>
      </c>
      <c r="Q558" s="123" t="s">
        <v>2068</v>
      </c>
      <c r="R558" s="30" t="s">
        <v>2068</v>
      </c>
      <c r="S558" s="96" t="s">
        <v>156</v>
      </c>
      <c r="T558" s="124" t="s">
        <v>157</v>
      </c>
      <c r="U558" s="125" t="s">
        <v>159</v>
      </c>
      <c r="V558" s="31" t="s">
        <v>159</v>
      </c>
      <c r="W558" s="64">
        <f>IF(VLOOKUP(R558,Entries!N:P,3,FALSE)=V558,1,VLOOKUP(R558,Entries!N:P,3,FALSE))</f>
        <v>1</v>
      </c>
      <c r="X558" s="124"/>
      <c r="Y558" s="124"/>
      <c r="Z558" s="96"/>
      <c r="AA558" s="96"/>
      <c r="AB558" s="96"/>
      <c r="AC558" s="96" t="s">
        <v>239</v>
      </c>
      <c r="AD558" s="96" t="s">
        <v>263</v>
      </c>
      <c r="AE558" s="96" t="s">
        <v>263</v>
      </c>
      <c r="AF558" s="96" t="s">
        <v>263</v>
      </c>
      <c r="AG558" s="96" t="s">
        <v>11135</v>
      </c>
      <c r="AH558" s="96"/>
      <c r="AI558" s="96"/>
      <c r="AJ558" s="96">
        <v>15</v>
      </c>
      <c r="AK558" s="96" t="s">
        <v>95</v>
      </c>
      <c r="AL558" s="96"/>
      <c r="AM558" s="31"/>
      <c r="AN558" s="30" t="s">
        <v>191</v>
      </c>
      <c r="AO558" s="96" t="s">
        <v>134</v>
      </c>
      <c r="AP558" s="31" t="s">
        <v>160</v>
      </c>
      <c r="AQ558">
        <v>21104.551039800001</v>
      </c>
      <c r="AR558" t="s">
        <v>2086</v>
      </c>
      <c r="AS558" t="s">
        <v>11225</v>
      </c>
      <c r="AT558" t="s">
        <v>12241</v>
      </c>
      <c r="AU558">
        <v>51.985900000000001</v>
      </c>
      <c r="AV558" s="96">
        <v>0.90740870663555551</v>
      </c>
      <c r="AW558">
        <v>187.1859</v>
      </c>
      <c r="AX558" s="96">
        <v>5.6401367695066664</v>
      </c>
      <c r="AY558">
        <v>5.0599999999999997E-5</v>
      </c>
      <c r="AZ558">
        <v>117.83750000000001</v>
      </c>
      <c r="BA558" s="96">
        <v>2.8147494949644449</v>
      </c>
      <c r="BB558">
        <v>346.55869999999999</v>
      </c>
      <c r="BC558" s="96">
        <v>0.16794950832</v>
      </c>
      <c r="BD558">
        <v>12.62265429</v>
      </c>
      <c r="BE558" s="96">
        <f t="shared" si="65"/>
        <v>7791.7458131393505</v>
      </c>
      <c r="BF558" s="96">
        <f t="shared" si="66"/>
        <v>1421.1400754774959</v>
      </c>
      <c r="BG558" s="96">
        <f t="shared" si="67"/>
        <v>1420.3515508012051</v>
      </c>
      <c r="BH558">
        <v>7787.5314518982896</v>
      </c>
      <c r="BI558">
        <v>4.6250080573603038E-4</v>
      </c>
      <c r="BJ558">
        <v>0.90709388270058033</v>
      </c>
      <c r="BK558">
        <v>3.266848696112298</v>
      </c>
      <c r="BL558">
        <v>1.158567030304227</v>
      </c>
      <c r="BM558">
        <v>0.66334570143873095</v>
      </c>
      <c r="BN558">
        <v>0.90732498371421566</v>
      </c>
      <c r="BO558">
        <v>3.2670101737410389</v>
      </c>
      <c r="BP558">
        <v>8.6723758303878964E-4</v>
      </c>
      <c r="BQ558">
        <v>1.158567030304227</v>
      </c>
      <c r="BR558">
        <v>7792.1429477229694</v>
      </c>
      <c r="BS558" s="96">
        <v>1427.9687191694693</v>
      </c>
      <c r="BT558" s="96">
        <v>1414.3246627298986</v>
      </c>
      <c r="BU558">
        <v>0.66334570143873095</v>
      </c>
      <c r="BV558" s="60" t="b">
        <f t="shared" si="62"/>
        <v>0</v>
      </c>
      <c r="BW558" s="30" t="s">
        <v>2109</v>
      </c>
      <c r="BX558" s="96">
        <v>2</v>
      </c>
      <c r="BY558" s="96">
        <v>4</v>
      </c>
      <c r="BZ558" s="96">
        <v>12</v>
      </c>
      <c r="CA558" s="96">
        <v>23.4194</v>
      </c>
      <c r="CB558" s="96">
        <v>1.5155000000000001</v>
      </c>
      <c r="CC558" s="96">
        <v>11.3691</v>
      </c>
      <c r="CD558" s="96">
        <v>4</v>
      </c>
      <c r="CE558" s="96">
        <v>2</v>
      </c>
      <c r="CF558" s="31">
        <v>12</v>
      </c>
      <c r="CG558" s="30">
        <v>715</v>
      </c>
      <c r="CH558" s="96">
        <v>715</v>
      </c>
      <c r="CI558" s="96">
        <v>500</v>
      </c>
      <c r="CJ558" s="96">
        <f>Population!$CG558-Population!$CI558</f>
        <v>215</v>
      </c>
      <c r="CK558" s="118">
        <f>_xlfn.DAYS(Entries!$AY$2,Population!H558)</f>
        <v>3557</v>
      </c>
      <c r="CL558" s="118">
        <f t="shared" si="63"/>
        <v>5475</v>
      </c>
      <c r="CM558" s="117">
        <f>Entries!$AY$5</f>
        <v>0.15</v>
      </c>
      <c r="CN558" s="117">
        <f t="shared" si="68"/>
        <v>0.30069930069930068</v>
      </c>
      <c r="CO558" s="119">
        <f t="shared" si="64"/>
        <v>0.44777168949771695</v>
      </c>
      <c r="CP558" s="30"/>
      <c r="CQ558" s="96">
        <v>2</v>
      </c>
      <c r="CR558" s="96" t="s">
        <v>95</v>
      </c>
      <c r="CS558" s="96"/>
      <c r="CT558" s="31"/>
      <c r="CU558" s="30" t="s">
        <v>2110</v>
      </c>
      <c r="CV558" s="96" t="s">
        <v>1122</v>
      </c>
      <c r="CW558" s="96" t="s">
        <v>238</v>
      </c>
      <c r="CX558" s="96" t="s">
        <v>2111</v>
      </c>
      <c r="CY558" s="96" t="s">
        <v>2074</v>
      </c>
      <c r="CZ558" s="96" t="s">
        <v>2112</v>
      </c>
      <c r="DA558" s="31">
        <v>1700</v>
      </c>
      <c r="DB558" s="17" t="s">
        <v>15463</v>
      </c>
      <c r="DC558" s="17" t="s">
        <v>15500</v>
      </c>
      <c r="DD558" s="17">
        <v>1</v>
      </c>
      <c r="DE558" s="17" t="s">
        <v>15500</v>
      </c>
      <c r="DF558" s="17" t="s">
        <v>15500</v>
      </c>
      <c r="DG558" s="23" t="s">
        <v>11179</v>
      </c>
      <c r="DH558" s="145"/>
    </row>
    <row r="559" spans="1:112" s="17" customFormat="1" x14ac:dyDescent="0.25">
      <c r="A559" s="32" t="s">
        <v>2144</v>
      </c>
      <c r="B559" s="98">
        <v>0</v>
      </c>
      <c r="C559" s="64" t="s">
        <v>15461</v>
      </c>
      <c r="D559" s="98" t="s">
        <v>2107</v>
      </c>
      <c r="E559" s="98">
        <v>38045</v>
      </c>
      <c r="F559" s="98" t="s">
        <v>2145</v>
      </c>
      <c r="G559" s="33">
        <v>38042</v>
      </c>
      <c r="H559" s="44">
        <v>40905</v>
      </c>
      <c r="I559" s="98" t="s">
        <v>271</v>
      </c>
      <c r="J559" s="98"/>
      <c r="K559" s="98"/>
      <c r="L559" s="98" t="s">
        <v>2131</v>
      </c>
      <c r="M559" t="s">
        <v>2070</v>
      </c>
      <c r="N559" s="98" t="s">
        <v>2070</v>
      </c>
      <c r="O559" t="s">
        <v>649</v>
      </c>
      <c r="P559" s="64" t="str">
        <f>VLOOKUP(N559,Entries!J:K,2,FALSE)</f>
        <v>GLOBALSTAR</v>
      </c>
      <c r="Q559" s="38" t="s">
        <v>2068</v>
      </c>
      <c r="R559" s="32" t="s">
        <v>2068</v>
      </c>
      <c r="S559" s="98" t="s">
        <v>156</v>
      </c>
      <c r="T559" t="s">
        <v>157</v>
      </c>
      <c r="U559" s="39" t="s">
        <v>159</v>
      </c>
      <c r="V559" s="33" t="s">
        <v>159</v>
      </c>
      <c r="W559" s="64">
        <f>IF(VLOOKUP(R559,Entries!N:P,3,FALSE)=V559,1,VLOOKUP(R559,Entries!N:P,3,FALSE))</f>
        <v>1</v>
      </c>
      <c r="X559"/>
      <c r="Y559"/>
      <c r="Z559" s="98"/>
      <c r="AA559" s="98"/>
      <c r="AB559" s="98"/>
      <c r="AC559" s="98" t="s">
        <v>239</v>
      </c>
      <c r="AD559" s="98" t="s">
        <v>263</v>
      </c>
      <c r="AE559" s="98" t="s">
        <v>263</v>
      </c>
      <c r="AF559" s="98" t="s">
        <v>263</v>
      </c>
      <c r="AG559" s="98" t="s">
        <v>11135</v>
      </c>
      <c r="AH559" s="98"/>
      <c r="AI559" s="98"/>
      <c r="AJ559" s="98">
        <v>15</v>
      </c>
      <c r="AK559" s="98" t="s">
        <v>95</v>
      </c>
      <c r="AL559" s="98"/>
      <c r="AM559" s="33"/>
      <c r="AN559" s="32" t="s">
        <v>191</v>
      </c>
      <c r="AO559" s="98" t="s">
        <v>134</v>
      </c>
      <c r="AP559" s="33" t="s">
        <v>160</v>
      </c>
      <c r="AQ559">
        <v>21104.36787039</v>
      </c>
      <c r="AR559" t="s">
        <v>2146</v>
      </c>
      <c r="AS559" t="s">
        <v>11225</v>
      </c>
      <c r="AT559" t="s">
        <v>12242</v>
      </c>
      <c r="AU559">
        <v>51.990699999999997</v>
      </c>
      <c r="AV559" s="98">
        <v>0.90709280210666665</v>
      </c>
      <c r="AW559">
        <v>323.15609999999998</v>
      </c>
      <c r="AX559" s="98">
        <v>4.7826793756711119</v>
      </c>
      <c r="AY559">
        <v>1.37E-4</v>
      </c>
      <c r="AZ559">
        <v>161.27330000000001</v>
      </c>
      <c r="BA559" s="98">
        <v>2.0473144198888891</v>
      </c>
      <c r="BB559">
        <v>9.6227999999999998</v>
      </c>
      <c r="BC559" s="98">
        <v>4.6451300059377783</v>
      </c>
      <c r="BD559">
        <v>12.62265721</v>
      </c>
      <c r="BE559" s="96">
        <f t="shared" si="65"/>
        <v>7791.7446114959857</v>
      </c>
      <c r="BF559" s="96">
        <f t="shared" si="66"/>
        <v>1421.8120805077615</v>
      </c>
      <c r="BG559" s="96">
        <f t="shared" si="67"/>
        <v>1419.67714248421</v>
      </c>
      <c r="BH559">
        <v>7797.1528952597901</v>
      </c>
      <c r="BI559">
        <v>1.2054562811594949E-3</v>
      </c>
      <c r="BJ559">
        <v>0.90765988111686036</v>
      </c>
      <c r="BK559">
        <v>5.6400342481138379</v>
      </c>
      <c r="BL559">
        <v>2.2133898332458308</v>
      </c>
      <c r="BM559">
        <v>0.76921690688263578</v>
      </c>
      <c r="BN559">
        <v>0.90740904222268126</v>
      </c>
      <c r="BO559">
        <v>5.6401378808724631</v>
      </c>
      <c r="BP559">
        <v>8.7550048662567246E-4</v>
      </c>
      <c r="BQ559">
        <v>2.2133898332458308</v>
      </c>
      <c r="BR559">
        <v>7792.1466909496839</v>
      </c>
      <c r="BS559" s="96">
        <v>1428.2598666154227</v>
      </c>
      <c r="BT559" s="96">
        <v>1414.0492249848994</v>
      </c>
      <c r="BU559">
        <v>0.76921690688263578</v>
      </c>
      <c r="BV559" s="65" t="b">
        <f t="shared" si="62"/>
        <v>0</v>
      </c>
      <c r="BW559" s="32" t="s">
        <v>2109</v>
      </c>
      <c r="BX559" s="98">
        <v>2</v>
      </c>
      <c r="BY559" s="98">
        <v>4</v>
      </c>
      <c r="BZ559" s="98">
        <v>12</v>
      </c>
      <c r="CA559" s="98">
        <v>23.4194</v>
      </c>
      <c r="CB559" s="98">
        <v>1.5155000000000001</v>
      </c>
      <c r="CC559" s="98">
        <v>11.3691</v>
      </c>
      <c r="CD559" s="98">
        <v>4</v>
      </c>
      <c r="CE559" s="98">
        <v>2</v>
      </c>
      <c r="CF559" s="33">
        <v>12</v>
      </c>
      <c r="CG559" s="32">
        <v>715</v>
      </c>
      <c r="CH559" s="98">
        <v>715</v>
      </c>
      <c r="CI559" s="98">
        <v>500</v>
      </c>
      <c r="CJ559" s="98">
        <f>Population!$CG559-Population!$CI559</f>
        <v>215</v>
      </c>
      <c r="CK559" s="120">
        <f>_xlfn.DAYS(Entries!$AY$2,Population!H559)</f>
        <v>3389</v>
      </c>
      <c r="CL559" s="120">
        <f t="shared" si="63"/>
        <v>5475</v>
      </c>
      <c r="CM559" s="122">
        <f>Entries!$AY$5</f>
        <v>0.15</v>
      </c>
      <c r="CN559" s="122">
        <f t="shared" si="68"/>
        <v>0.30069930069930068</v>
      </c>
      <c r="CO559" s="121">
        <f t="shared" si="64"/>
        <v>0.47385388127853889</v>
      </c>
      <c r="CP559" s="32"/>
      <c r="CQ559" s="98">
        <v>2</v>
      </c>
      <c r="CR559" s="98" t="s">
        <v>95</v>
      </c>
      <c r="CS559" s="98"/>
      <c r="CT559" s="33"/>
      <c r="CU559" s="32" t="s">
        <v>2110</v>
      </c>
      <c r="CV559" s="98" t="s">
        <v>1122</v>
      </c>
      <c r="CW559" s="98" t="s">
        <v>238</v>
      </c>
      <c r="CX559" s="98" t="s">
        <v>2111</v>
      </c>
      <c r="CY559" s="98" t="s">
        <v>2074</v>
      </c>
      <c r="CZ559" s="98" t="s">
        <v>2112</v>
      </c>
      <c r="DA559" s="33">
        <v>1700</v>
      </c>
      <c r="DB559" s="17" t="s">
        <v>15463</v>
      </c>
      <c r="DC559" s="17" t="s">
        <v>15500</v>
      </c>
      <c r="DD559" s="17">
        <v>1</v>
      </c>
      <c r="DE559" s="17" t="s">
        <v>15500</v>
      </c>
      <c r="DF559" s="17" t="s">
        <v>15500</v>
      </c>
      <c r="DG559" s="23" t="s">
        <v>11179</v>
      </c>
      <c r="DH559" s="145"/>
    </row>
    <row r="560" spans="1:112" s="17" customFormat="1" x14ac:dyDescent="0.25">
      <c r="A560" s="30" t="s">
        <v>2147</v>
      </c>
      <c r="B560" s="96">
        <v>0</v>
      </c>
      <c r="C560" s="148" t="s">
        <v>15461</v>
      </c>
      <c r="D560" s="96" t="s">
        <v>2107</v>
      </c>
      <c r="E560" s="96">
        <v>37740</v>
      </c>
      <c r="F560" s="96" t="s">
        <v>2148</v>
      </c>
      <c r="G560" s="31">
        <v>37737</v>
      </c>
      <c r="H560" s="43">
        <v>40737</v>
      </c>
      <c r="I560" s="96" t="s">
        <v>271</v>
      </c>
      <c r="J560" s="96"/>
      <c r="K560" s="96"/>
      <c r="L560" s="96" t="s">
        <v>112</v>
      </c>
      <c r="M560" s="124" t="s">
        <v>2070</v>
      </c>
      <c r="N560" s="96" t="s">
        <v>2070</v>
      </c>
      <c r="O560" s="124" t="s">
        <v>649</v>
      </c>
      <c r="P560" s="96" t="str">
        <f>VLOOKUP(N560,Entries!J:K,2,FALSE)</f>
        <v>GLOBALSTAR</v>
      </c>
      <c r="Q560" s="123" t="s">
        <v>2068</v>
      </c>
      <c r="R560" s="30" t="s">
        <v>2068</v>
      </c>
      <c r="S560" s="96" t="s">
        <v>156</v>
      </c>
      <c r="T560" s="124" t="s">
        <v>157</v>
      </c>
      <c r="U560" s="125" t="s">
        <v>159</v>
      </c>
      <c r="V560" s="31" t="s">
        <v>159</v>
      </c>
      <c r="W560" s="64">
        <f>IF(VLOOKUP(R560,Entries!N:P,3,FALSE)=V560,1,VLOOKUP(R560,Entries!N:P,3,FALSE))</f>
        <v>1</v>
      </c>
      <c r="X560" s="124"/>
      <c r="Y560" s="124"/>
      <c r="Z560" s="96"/>
      <c r="AA560" s="96"/>
      <c r="AB560" s="96"/>
      <c r="AC560" s="96" t="s">
        <v>239</v>
      </c>
      <c r="AD560" s="96" t="s">
        <v>263</v>
      </c>
      <c r="AE560" s="96" t="s">
        <v>263</v>
      </c>
      <c r="AF560" s="96" t="s">
        <v>263</v>
      </c>
      <c r="AG560" s="96" t="s">
        <v>11135</v>
      </c>
      <c r="AH560" s="96"/>
      <c r="AI560" s="96"/>
      <c r="AJ560" s="96">
        <v>15</v>
      </c>
      <c r="AK560" s="96" t="s">
        <v>95</v>
      </c>
      <c r="AL560" s="96"/>
      <c r="AM560" s="31"/>
      <c r="AN560" s="30" t="s">
        <v>191</v>
      </c>
      <c r="AO560" s="96" t="s">
        <v>134</v>
      </c>
      <c r="AP560" s="31" t="s">
        <v>160</v>
      </c>
      <c r="AQ560">
        <v>21104.53317916</v>
      </c>
      <c r="AR560" t="s">
        <v>12243</v>
      </c>
      <c r="AS560" t="s">
        <v>11225</v>
      </c>
      <c r="AT560" t="s">
        <v>12244</v>
      </c>
      <c r="AU560">
        <v>51.9726</v>
      </c>
      <c r="AV560" s="96">
        <v>0.90741568795111127</v>
      </c>
      <c r="AW560">
        <v>274.0274</v>
      </c>
      <c r="AX560" s="96">
        <v>2.5059310013644445</v>
      </c>
      <c r="AY560">
        <v>1.041E-4</v>
      </c>
      <c r="AZ560">
        <v>117.30249999999999</v>
      </c>
      <c r="BA560" s="96">
        <v>0.31748928752</v>
      </c>
      <c r="BB560">
        <v>266.14640000000003</v>
      </c>
      <c r="BC560" s="96">
        <v>1.7122234905244444</v>
      </c>
      <c r="BD560">
        <v>12.62264242</v>
      </c>
      <c r="BE560" s="96">
        <f t="shared" si="65"/>
        <v>7791.7506979067639</v>
      </c>
      <c r="BF560" s="96">
        <f t="shared" si="66"/>
        <v>1421.5618191544154</v>
      </c>
      <c r="BG560" s="96">
        <f t="shared" si="67"/>
        <v>1419.9395766591115</v>
      </c>
      <c r="BH560">
        <v>7795.7629945781109</v>
      </c>
      <c r="BI560">
        <v>1.222633194781643E-3</v>
      </c>
      <c r="BJ560">
        <v>0.90727398977373952</v>
      </c>
      <c r="BK560">
        <v>4.7829243315642822</v>
      </c>
      <c r="BL560">
        <v>1.313147402577616</v>
      </c>
      <c r="BM560">
        <v>5.3795163563798356</v>
      </c>
      <c r="BN560">
        <v>0.90709309623509249</v>
      </c>
      <c r="BO560">
        <v>4.7826805147855058</v>
      </c>
      <c r="BP560">
        <v>9.1185573559894855E-4</v>
      </c>
      <c r="BQ560">
        <v>1.313147402577616</v>
      </c>
      <c r="BR560">
        <v>7792.154545800161</v>
      </c>
      <c r="BS560" s="96">
        <v>1427.5863089076356</v>
      </c>
      <c r="BT560" s="96">
        <v>1414.7010643280728</v>
      </c>
      <c r="BU560">
        <v>5.3795163563798356</v>
      </c>
      <c r="BV560" s="60" t="b">
        <f t="shared" ref="BV560:BV623" si="69">IF(AND(CR560="Real",CQ560=0),"no propulsion",IF(AND(BX560&lt;0.2,BY560&lt;0.2,BZ560&lt;0.2),"too small",IF(OR(D560="Starlink v0.9",D560="Starlink v1.0"),"Starlink",IF(D560="OneWeb","OneWeb",IF(AND(AE560="Earth Observation",AO560="Sunsynchron"),"sunsynchronous observation",IF(AF560="Earth Observation","Earth Observation"))))))</f>
        <v>0</v>
      </c>
      <c r="BW560" s="30" t="s">
        <v>2109</v>
      </c>
      <c r="BX560" s="96">
        <v>2</v>
      </c>
      <c r="BY560" s="96">
        <v>4</v>
      </c>
      <c r="BZ560" s="96">
        <v>12</v>
      </c>
      <c r="CA560" s="96">
        <v>23.4194</v>
      </c>
      <c r="CB560" s="96">
        <v>1.5155000000000001</v>
      </c>
      <c r="CC560" s="96">
        <v>11.3691</v>
      </c>
      <c r="CD560" s="96">
        <v>4</v>
      </c>
      <c r="CE560" s="96">
        <v>2</v>
      </c>
      <c r="CF560" s="31">
        <v>12</v>
      </c>
      <c r="CG560" s="30">
        <v>715</v>
      </c>
      <c r="CH560" s="96">
        <v>715</v>
      </c>
      <c r="CI560" s="96">
        <v>500</v>
      </c>
      <c r="CJ560" s="96">
        <f>Population!$CG560-Population!$CI560</f>
        <v>215</v>
      </c>
      <c r="CK560" s="118">
        <f>_xlfn.DAYS(Entries!$AY$2,Population!H560)</f>
        <v>3557</v>
      </c>
      <c r="CL560" s="118">
        <f t="shared" ref="CL560:CL623" si="70">AJ560*365</f>
        <v>5475</v>
      </c>
      <c r="CM560" s="117">
        <f>Entries!$AY$5</f>
        <v>0.15</v>
      </c>
      <c r="CN560" s="117">
        <f t="shared" si="68"/>
        <v>0.30069930069930068</v>
      </c>
      <c r="CO560" s="119">
        <f t="shared" ref="CO560:CO623" si="71">IF(CQ560=0,"-",MAX(0,1-(1-CM560)/CL560*CK560))</f>
        <v>0.44777168949771695</v>
      </c>
      <c r="CP560" s="30"/>
      <c r="CQ560" s="96">
        <v>2</v>
      </c>
      <c r="CR560" s="96" t="s">
        <v>95</v>
      </c>
      <c r="CS560" s="96"/>
      <c r="CT560" s="31"/>
      <c r="CU560" s="30" t="s">
        <v>2110</v>
      </c>
      <c r="CV560" s="96" t="s">
        <v>1122</v>
      </c>
      <c r="CW560" s="96" t="s">
        <v>238</v>
      </c>
      <c r="CX560" s="96" t="s">
        <v>2111</v>
      </c>
      <c r="CY560" s="96" t="s">
        <v>2074</v>
      </c>
      <c r="CZ560" s="96" t="s">
        <v>2112</v>
      </c>
      <c r="DA560" s="31">
        <v>1700</v>
      </c>
      <c r="DB560" s="17" t="s">
        <v>15463</v>
      </c>
      <c r="DC560" s="17" t="s">
        <v>15500</v>
      </c>
      <c r="DD560" s="17">
        <v>1</v>
      </c>
      <c r="DE560" s="17" t="s">
        <v>15500</v>
      </c>
      <c r="DF560" s="17" t="s">
        <v>15500</v>
      </c>
      <c r="DG560" s="23" t="s">
        <v>11179</v>
      </c>
      <c r="DH560" s="145"/>
    </row>
    <row r="561" spans="1:117" s="23" customFormat="1" x14ac:dyDescent="0.25">
      <c r="A561" s="32" t="s">
        <v>2150</v>
      </c>
      <c r="B561" s="98">
        <v>0</v>
      </c>
      <c r="C561" s="64" t="s">
        <v>15461</v>
      </c>
      <c r="D561" s="98" t="s">
        <v>2107</v>
      </c>
      <c r="E561" s="98">
        <v>37744</v>
      </c>
      <c r="F561" s="98" t="s">
        <v>2151</v>
      </c>
      <c r="G561" s="33">
        <v>37741</v>
      </c>
      <c r="H561" s="44">
        <v>40737</v>
      </c>
      <c r="I561" s="98" t="s">
        <v>271</v>
      </c>
      <c r="J561" s="98"/>
      <c r="K561" s="98"/>
      <c r="L561" s="98" t="s">
        <v>112</v>
      </c>
      <c r="M561" t="s">
        <v>2070</v>
      </c>
      <c r="N561" s="98" t="s">
        <v>2070</v>
      </c>
      <c r="O561" t="s">
        <v>649</v>
      </c>
      <c r="P561" s="64" t="str">
        <f>VLOOKUP(N561,Entries!J:K,2,FALSE)</f>
        <v>GLOBALSTAR</v>
      </c>
      <c r="Q561" s="38" t="s">
        <v>2068</v>
      </c>
      <c r="R561" s="32" t="s">
        <v>2068</v>
      </c>
      <c r="S561" s="98" t="s">
        <v>156</v>
      </c>
      <c r="T561" t="s">
        <v>157</v>
      </c>
      <c r="U561" s="39" t="s">
        <v>159</v>
      </c>
      <c r="V561" s="33" t="s">
        <v>159</v>
      </c>
      <c r="W561" s="64">
        <f>IF(VLOOKUP(R561,Entries!N:P,3,FALSE)=V561,1,VLOOKUP(R561,Entries!N:P,3,FALSE))</f>
        <v>1</v>
      </c>
      <c r="X561"/>
      <c r="Y561"/>
      <c r="Z561" s="98"/>
      <c r="AA561" s="98"/>
      <c r="AB561" s="98"/>
      <c r="AC561" s="98" t="s">
        <v>239</v>
      </c>
      <c r="AD561" s="98" t="s">
        <v>263</v>
      </c>
      <c r="AE561" s="98" t="s">
        <v>263</v>
      </c>
      <c r="AF561" s="98" t="s">
        <v>263</v>
      </c>
      <c r="AG561" s="98" t="s">
        <v>11135</v>
      </c>
      <c r="AH561" s="98"/>
      <c r="AI561" s="98"/>
      <c r="AJ561" s="98">
        <v>15</v>
      </c>
      <c r="AK561" s="98" t="s">
        <v>95</v>
      </c>
      <c r="AL561" s="98"/>
      <c r="AM561" s="33"/>
      <c r="AN561" s="32" t="s">
        <v>191</v>
      </c>
      <c r="AO561" s="98" t="s">
        <v>134</v>
      </c>
      <c r="AP561" s="33" t="s">
        <v>160</v>
      </c>
      <c r="AQ561">
        <v>21104.540430339999</v>
      </c>
      <c r="AR561" t="s">
        <v>9036</v>
      </c>
      <c r="AS561" t="s">
        <v>11225</v>
      </c>
      <c r="AT561" t="s">
        <v>12245</v>
      </c>
      <c r="AU561">
        <v>51.991100000000003</v>
      </c>
      <c r="AV561" s="98">
        <v>0.90738776268888888</v>
      </c>
      <c r="AW561">
        <v>143.57929999999999</v>
      </c>
      <c r="AX561" s="98">
        <v>5.6466433556044455</v>
      </c>
      <c r="AY561">
        <v>3.3000000000000002E-6</v>
      </c>
      <c r="AZ561">
        <v>18.190799999999999</v>
      </c>
      <c r="BA561" s="98">
        <v>1.7257602613866667</v>
      </c>
      <c r="BB561">
        <v>98.103200000000001</v>
      </c>
      <c r="BC561" s="98">
        <v>1.2061217459688889</v>
      </c>
      <c r="BD561">
        <v>12.622652690000001</v>
      </c>
      <c r="BE561" s="96">
        <f t="shared" si="65"/>
        <v>7791.7464715742863</v>
      </c>
      <c r="BF561" s="96">
        <f t="shared" si="66"/>
        <v>1420.7721843376421</v>
      </c>
      <c r="BG561" s="96">
        <f t="shared" si="67"/>
        <v>1420.7207588109295</v>
      </c>
      <c r="BH561">
        <v>7788.9508710094151</v>
      </c>
      <c r="BI561">
        <v>6.6127516854492792E-4</v>
      </c>
      <c r="BJ561">
        <v>0.9072558012761186</v>
      </c>
      <c r="BK561">
        <v>2.505665164739451</v>
      </c>
      <c r="BL561">
        <v>1.1314077821627779</v>
      </c>
      <c r="BM561">
        <v>0.89806683035131585</v>
      </c>
      <c r="BN561">
        <v>0.90741578241855003</v>
      </c>
      <c r="BO561">
        <v>2.5059313668402599</v>
      </c>
      <c r="BP561">
        <v>8.2680999592531386E-4</v>
      </c>
      <c r="BQ561">
        <v>1.1314077821627779</v>
      </c>
      <c r="BR561">
        <v>7792.1436866178547</v>
      </c>
      <c r="BS561" s="96">
        <v>1428.2220732598653</v>
      </c>
      <c r="BT561" s="96">
        <v>1414.0667233819049</v>
      </c>
      <c r="BU561">
        <v>0.89806683035131585</v>
      </c>
      <c r="BV561" s="65" t="b">
        <f t="shared" si="69"/>
        <v>0</v>
      </c>
      <c r="BW561" s="32" t="s">
        <v>2109</v>
      </c>
      <c r="BX561" s="98">
        <v>2</v>
      </c>
      <c r="BY561" s="98">
        <v>4</v>
      </c>
      <c r="BZ561" s="98">
        <v>12</v>
      </c>
      <c r="CA561" s="98">
        <v>23.4194</v>
      </c>
      <c r="CB561" s="98">
        <v>1.5155000000000001</v>
      </c>
      <c r="CC561" s="98">
        <v>11.3691</v>
      </c>
      <c r="CD561" s="98">
        <v>4</v>
      </c>
      <c r="CE561" s="98">
        <v>2</v>
      </c>
      <c r="CF561" s="33">
        <v>12</v>
      </c>
      <c r="CG561" s="32">
        <v>715</v>
      </c>
      <c r="CH561" s="98">
        <v>715</v>
      </c>
      <c r="CI561" s="98">
        <v>500</v>
      </c>
      <c r="CJ561" s="98">
        <f>Population!$CG561-Population!$CI561</f>
        <v>215</v>
      </c>
      <c r="CK561" s="120">
        <f>_xlfn.DAYS(Entries!$AY$2,Population!H561)</f>
        <v>3557</v>
      </c>
      <c r="CL561" s="120">
        <f t="shared" si="70"/>
        <v>5475</v>
      </c>
      <c r="CM561" s="122">
        <f>Entries!$AY$5</f>
        <v>0.15</v>
      </c>
      <c r="CN561" s="122">
        <f t="shared" si="68"/>
        <v>0.30069930069930068</v>
      </c>
      <c r="CO561" s="121">
        <f t="shared" si="71"/>
        <v>0.44777168949771695</v>
      </c>
      <c r="CP561" s="32"/>
      <c r="CQ561" s="98">
        <v>2</v>
      </c>
      <c r="CR561" s="98" t="s">
        <v>95</v>
      </c>
      <c r="CS561" s="98"/>
      <c r="CT561" s="33"/>
      <c r="CU561" s="32" t="s">
        <v>2110</v>
      </c>
      <c r="CV561" s="98" t="s">
        <v>1122</v>
      </c>
      <c r="CW561" s="98" t="s">
        <v>238</v>
      </c>
      <c r="CX561" s="98" t="s">
        <v>2111</v>
      </c>
      <c r="CY561" s="98" t="s">
        <v>2074</v>
      </c>
      <c r="CZ561" s="98" t="s">
        <v>2112</v>
      </c>
      <c r="DA561" s="33">
        <v>1700</v>
      </c>
      <c r="DB561" s="23" t="s">
        <v>15463</v>
      </c>
      <c r="DC561" s="23" t="s">
        <v>15500</v>
      </c>
      <c r="DD561" s="23">
        <v>1</v>
      </c>
      <c r="DE561" s="23" t="s">
        <v>15500</v>
      </c>
      <c r="DF561" s="23" t="s">
        <v>15500</v>
      </c>
      <c r="DG561" s="23" t="s">
        <v>11179</v>
      </c>
      <c r="DH561" s="144"/>
      <c r="DI561" s="17"/>
      <c r="DJ561" s="17"/>
      <c r="DK561" s="17"/>
      <c r="DL561" s="17"/>
      <c r="DM561" s="17"/>
    </row>
    <row r="562" spans="1:117" s="17" customFormat="1" x14ac:dyDescent="0.25">
      <c r="A562" s="30" t="s">
        <v>2152</v>
      </c>
      <c r="B562" s="96">
        <v>0</v>
      </c>
      <c r="C562" s="148" t="s">
        <v>15461</v>
      </c>
      <c r="D562" s="96" t="s">
        <v>2107</v>
      </c>
      <c r="E562" s="96">
        <v>38044</v>
      </c>
      <c r="F562" s="96" t="s">
        <v>2153</v>
      </c>
      <c r="G562" s="31">
        <v>38041</v>
      </c>
      <c r="H562" s="43">
        <v>40905</v>
      </c>
      <c r="I562" s="96" t="s">
        <v>271</v>
      </c>
      <c r="J562" s="96"/>
      <c r="K562" s="96"/>
      <c r="L562" s="96" t="s">
        <v>2131</v>
      </c>
      <c r="M562" s="124" t="s">
        <v>2070</v>
      </c>
      <c r="N562" s="96" t="s">
        <v>2070</v>
      </c>
      <c r="O562" s="124" t="s">
        <v>649</v>
      </c>
      <c r="P562" s="96" t="str">
        <f>VLOOKUP(N562,Entries!J:K,2,FALSE)</f>
        <v>GLOBALSTAR</v>
      </c>
      <c r="Q562" s="123" t="s">
        <v>2068</v>
      </c>
      <c r="R562" s="30" t="s">
        <v>2068</v>
      </c>
      <c r="S562" s="96" t="s">
        <v>156</v>
      </c>
      <c r="T562" s="124" t="s">
        <v>157</v>
      </c>
      <c r="U562" s="125" t="s">
        <v>159</v>
      </c>
      <c r="V562" s="31" t="s">
        <v>159</v>
      </c>
      <c r="W562" s="64">
        <f>IF(VLOOKUP(R562,Entries!N:P,3,FALSE)=V562,1,VLOOKUP(R562,Entries!N:P,3,FALSE))</f>
        <v>1</v>
      </c>
      <c r="X562" s="124"/>
      <c r="Y562" s="124"/>
      <c r="Z562" s="96"/>
      <c r="AA562" s="96"/>
      <c r="AB562" s="96"/>
      <c r="AC562" s="96" t="s">
        <v>239</v>
      </c>
      <c r="AD562" s="96" t="s">
        <v>263</v>
      </c>
      <c r="AE562" s="96" t="s">
        <v>263</v>
      </c>
      <c r="AF562" s="96" t="s">
        <v>263</v>
      </c>
      <c r="AG562" s="96" t="s">
        <v>11135</v>
      </c>
      <c r="AH562" s="96"/>
      <c r="AI562" s="96"/>
      <c r="AJ562" s="96">
        <v>15</v>
      </c>
      <c r="AK562" s="96" t="s">
        <v>95</v>
      </c>
      <c r="AL562" s="96"/>
      <c r="AM562" s="31"/>
      <c r="AN562" s="30" t="s">
        <v>191</v>
      </c>
      <c r="AO562" s="96" t="s">
        <v>134</v>
      </c>
      <c r="AP562" s="31" t="s">
        <v>160</v>
      </c>
      <c r="AQ562">
        <v>21104.103215809999</v>
      </c>
      <c r="AR562" t="s">
        <v>12246</v>
      </c>
      <c r="AS562" t="s">
        <v>11225</v>
      </c>
      <c r="AT562" t="s">
        <v>12247</v>
      </c>
      <c r="AU562">
        <v>51.9895</v>
      </c>
      <c r="AV562" s="96">
        <v>0.90755356893333339</v>
      </c>
      <c r="AW562">
        <v>323.52890000000002</v>
      </c>
      <c r="AX562" s="96">
        <v>4.0978611888800005</v>
      </c>
      <c r="AY562">
        <v>9.0699999999999996E-5</v>
      </c>
      <c r="AZ562">
        <v>98.878799999999998</v>
      </c>
      <c r="BA562" s="96">
        <v>2.0983216566666667</v>
      </c>
      <c r="BB562">
        <v>69.105699999999999</v>
      </c>
      <c r="BC562" s="96">
        <v>5.1385117935511113</v>
      </c>
      <c r="BD562">
        <v>12.62266292</v>
      </c>
      <c r="BE562" s="96">
        <f t="shared" si="65"/>
        <v>7791.7422617083794</v>
      </c>
      <c r="BF562" s="96">
        <f t="shared" si="66"/>
        <v>1421.4489727315167</v>
      </c>
      <c r="BG562" s="96">
        <f t="shared" si="67"/>
        <v>1420.035550685242</v>
      </c>
      <c r="BH562">
        <v>7796.9595119637452</v>
      </c>
      <c r="BI562">
        <v>1.2025170145520999E-3</v>
      </c>
      <c r="BJ562">
        <v>0.90762937864681359</v>
      </c>
      <c r="BK562">
        <v>5.6465091147362276</v>
      </c>
      <c r="BL562">
        <v>2.0676504952254069</v>
      </c>
      <c r="BM562">
        <v>0.86411099660705371</v>
      </c>
      <c r="BN562">
        <v>0.90738809250348695</v>
      </c>
      <c r="BO562">
        <v>5.6466444497292603</v>
      </c>
      <c r="BP562">
        <v>9.083090067613552E-4</v>
      </c>
      <c r="BQ562">
        <v>2.0676504952254069</v>
      </c>
      <c r="BR562">
        <v>7792.1443983208846</v>
      </c>
      <c r="BS562" s="96">
        <v>1428.0537582014995</v>
      </c>
      <c r="BT562" s="96">
        <v>1414.2265746712774</v>
      </c>
      <c r="BU562">
        <v>0.86411099660705371</v>
      </c>
      <c r="BV562" s="60" t="b">
        <f t="shared" si="69"/>
        <v>0</v>
      </c>
      <c r="BW562" s="30" t="s">
        <v>2109</v>
      </c>
      <c r="BX562" s="96">
        <v>2</v>
      </c>
      <c r="BY562" s="96">
        <v>4</v>
      </c>
      <c r="BZ562" s="96">
        <v>12</v>
      </c>
      <c r="CA562" s="96">
        <v>23.4194</v>
      </c>
      <c r="CB562" s="96">
        <v>1.5155000000000001</v>
      </c>
      <c r="CC562" s="96">
        <v>11.3691</v>
      </c>
      <c r="CD562" s="96">
        <v>4</v>
      </c>
      <c r="CE562" s="96">
        <v>2</v>
      </c>
      <c r="CF562" s="31">
        <v>12</v>
      </c>
      <c r="CG562" s="30">
        <v>715</v>
      </c>
      <c r="CH562" s="96">
        <v>715</v>
      </c>
      <c r="CI562" s="96">
        <v>500</v>
      </c>
      <c r="CJ562" s="96">
        <f>Population!$CG562-Population!$CI562</f>
        <v>215</v>
      </c>
      <c r="CK562" s="118">
        <f>_xlfn.DAYS(Entries!$AY$2,Population!H562)</f>
        <v>3389</v>
      </c>
      <c r="CL562" s="118">
        <f t="shared" si="70"/>
        <v>5475</v>
      </c>
      <c r="CM562" s="117">
        <f>Entries!$AY$5</f>
        <v>0.15</v>
      </c>
      <c r="CN562" s="117">
        <f t="shared" si="68"/>
        <v>0.30069930069930068</v>
      </c>
      <c r="CO562" s="119">
        <f t="shared" si="71"/>
        <v>0.47385388127853889</v>
      </c>
      <c r="CP562" s="30"/>
      <c r="CQ562" s="96">
        <v>2</v>
      </c>
      <c r="CR562" s="96" t="s">
        <v>95</v>
      </c>
      <c r="CS562" s="96"/>
      <c r="CT562" s="31"/>
      <c r="CU562" s="30" t="s">
        <v>2110</v>
      </c>
      <c r="CV562" s="96" t="s">
        <v>1122</v>
      </c>
      <c r="CW562" s="96" t="s">
        <v>238</v>
      </c>
      <c r="CX562" s="96" t="s">
        <v>2111</v>
      </c>
      <c r="CY562" s="96" t="s">
        <v>2074</v>
      </c>
      <c r="CZ562" s="96" t="s">
        <v>2112</v>
      </c>
      <c r="DA562" s="31">
        <v>1700</v>
      </c>
      <c r="DB562" s="17" t="s">
        <v>15463</v>
      </c>
      <c r="DC562" s="17" t="s">
        <v>15500</v>
      </c>
      <c r="DD562" s="17">
        <v>1</v>
      </c>
      <c r="DE562" s="17" t="s">
        <v>15500</v>
      </c>
      <c r="DF562" s="17" t="s">
        <v>15500</v>
      </c>
      <c r="DG562" s="23" t="s">
        <v>11179</v>
      </c>
      <c r="DH562" s="145"/>
    </row>
    <row r="563" spans="1:117" s="17" customFormat="1" x14ac:dyDescent="0.25">
      <c r="A563" s="32" t="s">
        <v>2155</v>
      </c>
      <c r="B563" s="98">
        <v>0</v>
      </c>
      <c r="C563" s="64" t="s">
        <v>15461</v>
      </c>
      <c r="D563" s="98" t="s">
        <v>2107</v>
      </c>
      <c r="E563" s="98">
        <v>37741</v>
      </c>
      <c r="F563" s="98" t="s">
        <v>2156</v>
      </c>
      <c r="G563" s="33">
        <v>37738</v>
      </c>
      <c r="H563" s="44">
        <v>40737</v>
      </c>
      <c r="I563" s="98" t="s">
        <v>271</v>
      </c>
      <c r="J563" s="98"/>
      <c r="K563" s="98"/>
      <c r="L563" s="98" t="s">
        <v>112</v>
      </c>
      <c r="M563" t="s">
        <v>2070</v>
      </c>
      <c r="N563" s="98" t="s">
        <v>2070</v>
      </c>
      <c r="O563" t="s">
        <v>649</v>
      </c>
      <c r="P563" s="64" t="str">
        <f>VLOOKUP(N563,Entries!J:K,2,FALSE)</f>
        <v>GLOBALSTAR</v>
      </c>
      <c r="Q563" s="38" t="s">
        <v>2068</v>
      </c>
      <c r="R563" s="32" t="s">
        <v>2068</v>
      </c>
      <c r="S563" s="98" t="s">
        <v>156</v>
      </c>
      <c r="T563" t="s">
        <v>157</v>
      </c>
      <c r="U563" s="39" t="s">
        <v>159</v>
      </c>
      <c r="V563" s="33" t="s">
        <v>159</v>
      </c>
      <c r="W563" s="64">
        <f>IF(VLOOKUP(R563,Entries!N:P,3,FALSE)=V563,1,VLOOKUP(R563,Entries!N:P,3,FALSE))</f>
        <v>1</v>
      </c>
      <c r="X563"/>
      <c r="Y563"/>
      <c r="Z563" s="98"/>
      <c r="AA563" s="98"/>
      <c r="AB563" s="98"/>
      <c r="AC563" s="98" t="s">
        <v>239</v>
      </c>
      <c r="AD563" s="98" t="s">
        <v>263</v>
      </c>
      <c r="AE563" s="98" t="s">
        <v>263</v>
      </c>
      <c r="AF563" s="98" t="s">
        <v>263</v>
      </c>
      <c r="AG563" s="98" t="s">
        <v>11135</v>
      </c>
      <c r="AH563" s="98"/>
      <c r="AI563" s="98"/>
      <c r="AJ563" s="98">
        <v>15</v>
      </c>
      <c r="AK563" s="98" t="s">
        <v>95</v>
      </c>
      <c r="AL563" s="98"/>
      <c r="AM563" s="33"/>
      <c r="AN563" s="32" t="s">
        <v>191</v>
      </c>
      <c r="AO563" s="98" t="s">
        <v>134</v>
      </c>
      <c r="AP563" s="33" t="s">
        <v>160</v>
      </c>
      <c r="AQ563">
        <v>21104.553390289999</v>
      </c>
      <c r="AR563" t="s">
        <v>2120</v>
      </c>
      <c r="AS563" t="s">
        <v>11225</v>
      </c>
      <c r="AT563" t="s">
        <v>12248</v>
      </c>
      <c r="AU563">
        <v>51.999000000000002</v>
      </c>
      <c r="AV563" s="98">
        <v>0.90773682846666681</v>
      </c>
      <c r="AW563">
        <v>234.7902</v>
      </c>
      <c r="AX563" s="98">
        <v>0.99488808120444439</v>
      </c>
      <c r="AY563">
        <v>7.64E-5</v>
      </c>
      <c r="AZ563">
        <v>120.22499999999999</v>
      </c>
      <c r="BA563" s="98">
        <v>0.46637631371555555</v>
      </c>
      <c r="BB563">
        <v>294.4151</v>
      </c>
      <c r="BC563" s="98">
        <v>2.2823840412888887</v>
      </c>
      <c r="BD563">
        <v>12.62266056</v>
      </c>
      <c r="BE563" s="96">
        <f t="shared" si="65"/>
        <v>7791.7432328988471</v>
      </c>
      <c r="BF563" s="96">
        <f t="shared" si="66"/>
        <v>1421.33852208184</v>
      </c>
      <c r="BG563" s="96">
        <f t="shared" si="67"/>
        <v>1420.1479437158541</v>
      </c>
      <c r="BH563">
        <v>7790.411747190361</v>
      </c>
      <c r="BI563">
        <v>8.9950621604390261E-4</v>
      </c>
      <c r="BJ563">
        <v>0.90746711720974971</v>
      </c>
      <c r="BK563">
        <v>4.0981784171817921</v>
      </c>
      <c r="BL563">
        <v>1.881527318890341</v>
      </c>
      <c r="BM563">
        <v>5.355591174826718</v>
      </c>
      <c r="BN563">
        <v>0.90755370622922671</v>
      </c>
      <c r="BO563">
        <v>4.0978622265468951</v>
      </c>
      <c r="BP563">
        <v>8.8725197666359769E-4</v>
      </c>
      <c r="BQ563">
        <v>1.881527318890341</v>
      </c>
      <c r="BR563">
        <v>7792.1401664363884</v>
      </c>
      <c r="BS563" s="96">
        <v>1427.746658760283</v>
      </c>
      <c r="BT563" s="96">
        <v>1414.5663559097848</v>
      </c>
      <c r="BU563">
        <v>5.355591174826718</v>
      </c>
      <c r="BV563" s="65" t="b">
        <f t="shared" si="69"/>
        <v>0</v>
      </c>
      <c r="BW563" s="32" t="s">
        <v>2109</v>
      </c>
      <c r="BX563" s="98">
        <v>2</v>
      </c>
      <c r="BY563" s="98">
        <v>4</v>
      </c>
      <c r="BZ563" s="98">
        <v>12</v>
      </c>
      <c r="CA563" s="98">
        <v>23.4194</v>
      </c>
      <c r="CB563" s="98">
        <v>1.5155000000000001</v>
      </c>
      <c r="CC563" s="98">
        <v>11.3691</v>
      </c>
      <c r="CD563" s="98">
        <v>4</v>
      </c>
      <c r="CE563" s="98">
        <v>2</v>
      </c>
      <c r="CF563" s="33">
        <v>12</v>
      </c>
      <c r="CG563" s="32">
        <v>715</v>
      </c>
      <c r="CH563" s="98">
        <v>715</v>
      </c>
      <c r="CI563" s="98">
        <v>500</v>
      </c>
      <c r="CJ563" s="98">
        <f>Population!$CG563-Population!$CI563</f>
        <v>215</v>
      </c>
      <c r="CK563" s="120">
        <f>_xlfn.DAYS(Entries!$AY$2,Population!H563)</f>
        <v>3557</v>
      </c>
      <c r="CL563" s="120">
        <f t="shared" si="70"/>
        <v>5475</v>
      </c>
      <c r="CM563" s="122">
        <f>Entries!$AY$5</f>
        <v>0.15</v>
      </c>
      <c r="CN563" s="122">
        <f t="shared" si="68"/>
        <v>0.30069930069930068</v>
      </c>
      <c r="CO563" s="121">
        <f t="shared" si="71"/>
        <v>0.44777168949771695</v>
      </c>
      <c r="CP563" s="32"/>
      <c r="CQ563" s="98">
        <v>2</v>
      </c>
      <c r="CR563" s="98" t="s">
        <v>95</v>
      </c>
      <c r="CS563" s="98"/>
      <c r="CT563" s="33"/>
      <c r="CU563" s="32" t="s">
        <v>2110</v>
      </c>
      <c r="CV563" s="98" t="s">
        <v>1122</v>
      </c>
      <c r="CW563" s="98" t="s">
        <v>238</v>
      </c>
      <c r="CX563" s="98" t="s">
        <v>2111</v>
      </c>
      <c r="CY563" s="98" t="s">
        <v>2074</v>
      </c>
      <c r="CZ563" s="98" t="s">
        <v>2112</v>
      </c>
      <c r="DA563" s="33">
        <v>1700</v>
      </c>
      <c r="DB563" s="17" t="s">
        <v>15463</v>
      </c>
      <c r="DC563" s="17" t="s">
        <v>15500</v>
      </c>
      <c r="DD563" s="17">
        <v>1</v>
      </c>
      <c r="DE563" s="17" t="s">
        <v>15500</v>
      </c>
      <c r="DF563" s="17" t="s">
        <v>15500</v>
      </c>
      <c r="DG563" s="23" t="s">
        <v>11179</v>
      </c>
      <c r="DH563" s="145"/>
    </row>
    <row r="564" spans="1:117" s="17" customFormat="1" x14ac:dyDescent="0.25">
      <c r="A564" s="30" t="s">
        <v>2157</v>
      </c>
      <c r="B564" s="96">
        <v>0</v>
      </c>
      <c r="C564" s="148" t="s">
        <v>15461</v>
      </c>
      <c r="D564" s="96" t="s">
        <v>2107</v>
      </c>
      <c r="E564" s="96">
        <v>38043</v>
      </c>
      <c r="F564" s="96" t="s">
        <v>2158</v>
      </c>
      <c r="G564" s="31">
        <v>38040</v>
      </c>
      <c r="H564" s="43">
        <v>40905</v>
      </c>
      <c r="I564" s="96" t="s">
        <v>271</v>
      </c>
      <c r="J564" s="96"/>
      <c r="K564" s="96"/>
      <c r="L564" s="96" t="s">
        <v>2131</v>
      </c>
      <c r="M564" s="124" t="s">
        <v>2070</v>
      </c>
      <c r="N564" s="96" t="s">
        <v>2070</v>
      </c>
      <c r="O564" s="124" t="s">
        <v>649</v>
      </c>
      <c r="P564" s="96" t="str">
        <f>VLOOKUP(N564,Entries!J:K,2,FALSE)</f>
        <v>GLOBALSTAR</v>
      </c>
      <c r="Q564" s="123" t="s">
        <v>2068</v>
      </c>
      <c r="R564" s="30" t="s">
        <v>2068</v>
      </c>
      <c r="S564" s="96" t="s">
        <v>156</v>
      </c>
      <c r="T564" s="124" t="s">
        <v>157</v>
      </c>
      <c r="U564" s="125" t="s">
        <v>159</v>
      </c>
      <c r="V564" s="31" t="s">
        <v>159</v>
      </c>
      <c r="W564" s="64">
        <f>IF(VLOOKUP(R564,Entries!N:P,3,FALSE)=V564,1,VLOOKUP(R564,Entries!N:P,3,FALSE))</f>
        <v>1</v>
      </c>
      <c r="X564" s="124"/>
      <c r="Y564" s="124"/>
      <c r="Z564" s="96"/>
      <c r="AA564" s="96"/>
      <c r="AB564" s="96"/>
      <c r="AC564" s="96" t="s">
        <v>239</v>
      </c>
      <c r="AD564" s="96" t="s">
        <v>263</v>
      </c>
      <c r="AE564" s="96" t="s">
        <v>263</v>
      </c>
      <c r="AF564" s="96" t="s">
        <v>263</v>
      </c>
      <c r="AG564" s="96" t="s">
        <v>11135</v>
      </c>
      <c r="AH564" s="96"/>
      <c r="AI564" s="96"/>
      <c r="AJ564" s="96">
        <v>15</v>
      </c>
      <c r="AK564" s="96" t="s">
        <v>95</v>
      </c>
      <c r="AL564" s="96"/>
      <c r="AM564" s="31"/>
      <c r="AN564" s="30" t="s">
        <v>191</v>
      </c>
      <c r="AO564" s="96" t="s">
        <v>134</v>
      </c>
      <c r="AP564" s="31" t="s">
        <v>160</v>
      </c>
      <c r="AQ564">
        <v>21104.44399118</v>
      </c>
      <c r="AR564" t="s">
        <v>9070</v>
      </c>
      <c r="AS564" t="s">
        <v>11225</v>
      </c>
      <c r="AT564" t="s">
        <v>12249</v>
      </c>
      <c r="AU564">
        <v>52.009500000000003</v>
      </c>
      <c r="AV564" s="96">
        <v>0.90722719243111116</v>
      </c>
      <c r="AW564">
        <v>57.002899999999997</v>
      </c>
      <c r="AX564" s="96">
        <v>4.0366175981688892</v>
      </c>
      <c r="AY564">
        <v>4.6100000000000002E-5</v>
      </c>
      <c r="AZ564">
        <v>26.721399999999999</v>
      </c>
      <c r="BA564" s="96">
        <v>2.1783275329333334</v>
      </c>
      <c r="BB564">
        <v>130.77099999999999</v>
      </c>
      <c r="BC564" s="96">
        <v>4.1065511814177773</v>
      </c>
      <c r="BD564">
        <v>12.62262496</v>
      </c>
      <c r="BE564" s="96">
        <f t="shared" si="65"/>
        <v>7791.757883096644</v>
      </c>
      <c r="BF564" s="96">
        <f t="shared" si="66"/>
        <v>1421.1170831350555</v>
      </c>
      <c r="BG564" s="96">
        <f t="shared" si="67"/>
        <v>1420.3986830582326</v>
      </c>
      <c r="BH564">
        <v>7795.8913276584881</v>
      </c>
      <c r="BI564">
        <v>1.155400341850416E-3</v>
      </c>
      <c r="BJ564">
        <v>0.90792412407266732</v>
      </c>
      <c r="BK564">
        <v>0.99465214172155048</v>
      </c>
      <c r="BL564">
        <v>1.8667415179157749</v>
      </c>
      <c r="BM564">
        <v>0.8818076538652333</v>
      </c>
      <c r="BN564">
        <v>0.90773712610506374</v>
      </c>
      <c r="BO564">
        <v>0.99488814911364643</v>
      </c>
      <c r="BP564">
        <v>8.4574166587206821E-4</v>
      </c>
      <c r="BQ564">
        <v>1.8667415179157749</v>
      </c>
      <c r="BR564">
        <v>7792.1565073350339</v>
      </c>
      <c r="BS564" s="96">
        <v>1428.2500932168123</v>
      </c>
      <c r="BT564" s="96">
        <v>1414.0359008321566</v>
      </c>
      <c r="BU564">
        <v>0.8818076538652333</v>
      </c>
      <c r="BV564" s="60" t="b">
        <f t="shared" si="69"/>
        <v>0</v>
      </c>
      <c r="BW564" s="30" t="s">
        <v>2109</v>
      </c>
      <c r="BX564" s="96">
        <v>2</v>
      </c>
      <c r="BY564" s="96">
        <v>4</v>
      </c>
      <c r="BZ564" s="96">
        <v>12</v>
      </c>
      <c r="CA564" s="96">
        <v>23.4194</v>
      </c>
      <c r="CB564" s="96">
        <v>1.5155000000000001</v>
      </c>
      <c r="CC564" s="96">
        <v>11.3691</v>
      </c>
      <c r="CD564" s="96">
        <v>4</v>
      </c>
      <c r="CE564" s="96">
        <v>2</v>
      </c>
      <c r="CF564" s="31">
        <v>12</v>
      </c>
      <c r="CG564" s="30">
        <v>715</v>
      </c>
      <c r="CH564" s="96">
        <v>715</v>
      </c>
      <c r="CI564" s="96">
        <v>500</v>
      </c>
      <c r="CJ564" s="96">
        <f>Population!$CG564-Population!$CI564</f>
        <v>215</v>
      </c>
      <c r="CK564" s="118">
        <f>_xlfn.DAYS(Entries!$AY$2,Population!H564)</f>
        <v>3389</v>
      </c>
      <c r="CL564" s="118">
        <f t="shared" si="70"/>
        <v>5475</v>
      </c>
      <c r="CM564" s="117">
        <f>Entries!$AY$5</f>
        <v>0.15</v>
      </c>
      <c r="CN564" s="117">
        <f t="shared" si="68"/>
        <v>0.30069930069930068</v>
      </c>
      <c r="CO564" s="119">
        <f t="shared" si="71"/>
        <v>0.47385388127853889</v>
      </c>
      <c r="CP564" s="30"/>
      <c r="CQ564" s="96">
        <v>2</v>
      </c>
      <c r="CR564" s="96" t="s">
        <v>95</v>
      </c>
      <c r="CS564" s="96"/>
      <c r="CT564" s="31"/>
      <c r="CU564" s="30" t="s">
        <v>2110</v>
      </c>
      <c r="CV564" s="96" t="s">
        <v>1122</v>
      </c>
      <c r="CW564" s="96" t="s">
        <v>238</v>
      </c>
      <c r="CX564" s="96" t="s">
        <v>2111</v>
      </c>
      <c r="CY564" s="96" t="s">
        <v>2074</v>
      </c>
      <c r="CZ564" s="96" t="s">
        <v>2112</v>
      </c>
      <c r="DA564" s="31">
        <v>1700</v>
      </c>
      <c r="DB564" s="17" t="s">
        <v>15463</v>
      </c>
      <c r="DC564" s="17" t="s">
        <v>15500</v>
      </c>
      <c r="DD564" s="17">
        <v>1</v>
      </c>
      <c r="DE564" s="17" t="s">
        <v>15500</v>
      </c>
      <c r="DF564" s="17" t="s">
        <v>15500</v>
      </c>
      <c r="DG564" s="23" t="s">
        <v>11179</v>
      </c>
      <c r="DH564" s="145"/>
    </row>
    <row r="565" spans="1:117" s="17" customFormat="1" x14ac:dyDescent="0.25">
      <c r="A565" s="32" t="s">
        <v>2160</v>
      </c>
      <c r="B565" s="98">
        <v>0</v>
      </c>
      <c r="C565" s="64" t="s">
        <v>15461</v>
      </c>
      <c r="D565" s="98" t="s">
        <v>2107</v>
      </c>
      <c r="E565" s="98">
        <v>39073</v>
      </c>
      <c r="F565" s="98" t="s">
        <v>2161</v>
      </c>
      <c r="G565" s="33">
        <v>39070</v>
      </c>
      <c r="H565" s="44">
        <v>41311</v>
      </c>
      <c r="I565" s="98" t="s">
        <v>271</v>
      </c>
      <c r="J565" s="98"/>
      <c r="K565" s="98"/>
      <c r="L565" s="98" t="s">
        <v>2125</v>
      </c>
      <c r="M565" t="s">
        <v>2070</v>
      </c>
      <c r="N565" s="98" t="s">
        <v>2070</v>
      </c>
      <c r="O565" t="s">
        <v>649</v>
      </c>
      <c r="P565" s="64" t="str">
        <f>VLOOKUP(N565,Entries!J:K,2,FALSE)</f>
        <v>GLOBALSTAR</v>
      </c>
      <c r="Q565" s="38" t="s">
        <v>2068</v>
      </c>
      <c r="R565" s="32" t="s">
        <v>2068</v>
      </c>
      <c r="S565" s="98" t="s">
        <v>156</v>
      </c>
      <c r="T565" t="s">
        <v>157</v>
      </c>
      <c r="U565" s="39" t="s">
        <v>159</v>
      </c>
      <c r="V565" s="33" t="s">
        <v>159</v>
      </c>
      <c r="W565" s="64">
        <f>IF(VLOOKUP(R565,Entries!N:P,3,FALSE)=V565,1,VLOOKUP(R565,Entries!N:P,3,FALSE))</f>
        <v>1</v>
      </c>
      <c r="X565"/>
      <c r="Y565"/>
      <c r="Z565" s="98"/>
      <c r="AA565" s="98"/>
      <c r="AB565" s="98"/>
      <c r="AC565" s="98" t="s">
        <v>239</v>
      </c>
      <c r="AD565" s="98" t="s">
        <v>263</v>
      </c>
      <c r="AE565" s="98" t="s">
        <v>263</v>
      </c>
      <c r="AF565" s="98" t="s">
        <v>263</v>
      </c>
      <c r="AG565" s="98" t="s">
        <v>11135</v>
      </c>
      <c r="AH565" s="98"/>
      <c r="AI565" s="98"/>
      <c r="AJ565" s="98">
        <v>15</v>
      </c>
      <c r="AK565" s="98" t="s">
        <v>95</v>
      </c>
      <c r="AL565" s="98"/>
      <c r="AM565" s="33"/>
      <c r="AN565" s="32" t="s">
        <v>191</v>
      </c>
      <c r="AO565" s="98" t="s">
        <v>134</v>
      </c>
      <c r="AP565" s="33" t="s">
        <v>160</v>
      </c>
      <c r="AQ565">
        <v>21104.567546800001</v>
      </c>
      <c r="AR565" t="s">
        <v>2094</v>
      </c>
      <c r="AS565" t="s">
        <v>11225</v>
      </c>
      <c r="AT565" t="s">
        <v>12250</v>
      </c>
      <c r="AU565">
        <v>51.9803</v>
      </c>
      <c r="AV565" s="98">
        <v>0.9074680478177779</v>
      </c>
      <c r="AW565">
        <v>231.28120000000001</v>
      </c>
      <c r="AX565" s="98">
        <v>2.5199669362888892</v>
      </c>
      <c r="AY565">
        <v>1.1129999999999999E-4</v>
      </c>
      <c r="AZ565">
        <v>124.809</v>
      </c>
      <c r="BA565" s="98">
        <v>2.1216217973333333</v>
      </c>
      <c r="BB565">
        <v>235.28809999999999</v>
      </c>
      <c r="BC565" s="98">
        <v>4.1631452159688891</v>
      </c>
      <c r="BD565">
        <v>12.6226702</v>
      </c>
      <c r="BE565" s="96">
        <f t="shared" si="65"/>
        <v>7791.7392658346598</v>
      </c>
      <c r="BF565" s="96">
        <f t="shared" si="66"/>
        <v>1421.6064864149466</v>
      </c>
      <c r="BG565" s="96">
        <f t="shared" si="67"/>
        <v>1419.8720452543721</v>
      </c>
      <c r="BH565">
        <v>7797.4034109578706</v>
      </c>
      <c r="BI565">
        <v>1.0245535155119811E-3</v>
      </c>
      <c r="BJ565">
        <v>0.90749135431811823</v>
      </c>
      <c r="BK565">
        <v>4.0366184376806524</v>
      </c>
      <c r="BL565">
        <v>0.97455580601436409</v>
      </c>
      <c r="BM565">
        <v>5.310323886979873</v>
      </c>
      <c r="BN565">
        <v>0.90722753593435157</v>
      </c>
      <c r="BO565">
        <v>4.0366184393017033</v>
      </c>
      <c r="BP565">
        <v>9.1208492901646138E-4</v>
      </c>
      <c r="BQ565">
        <v>0.97455580601436409</v>
      </c>
      <c r="BR565">
        <v>7792.1429970244844</v>
      </c>
      <c r="BS565" s="96">
        <v>1427.8225693457134</v>
      </c>
      <c r="BT565" s="96">
        <v>1414.4540051155382</v>
      </c>
      <c r="BU565">
        <v>5.310323886979873</v>
      </c>
      <c r="BV565" s="65" t="b">
        <f t="shared" si="69"/>
        <v>0</v>
      </c>
      <c r="BW565" s="32" t="s">
        <v>2109</v>
      </c>
      <c r="BX565" s="98">
        <v>2</v>
      </c>
      <c r="BY565" s="98">
        <v>4</v>
      </c>
      <c r="BZ565" s="98">
        <v>12</v>
      </c>
      <c r="CA565" s="98">
        <v>23.4194</v>
      </c>
      <c r="CB565" s="98">
        <v>1.5155000000000001</v>
      </c>
      <c r="CC565" s="98">
        <v>11.3691</v>
      </c>
      <c r="CD565" s="98">
        <v>4</v>
      </c>
      <c r="CE565" s="98">
        <v>2</v>
      </c>
      <c r="CF565" s="33">
        <v>12</v>
      </c>
      <c r="CG565" s="32">
        <v>715</v>
      </c>
      <c r="CH565" s="98">
        <v>715</v>
      </c>
      <c r="CI565" s="98">
        <v>500</v>
      </c>
      <c r="CJ565" s="98">
        <f>Population!$CG565-Population!$CI565</f>
        <v>215</v>
      </c>
      <c r="CK565" s="120">
        <f>_xlfn.DAYS(Entries!$AY$2,Population!H565)</f>
        <v>2983</v>
      </c>
      <c r="CL565" s="120">
        <f t="shared" si="70"/>
        <v>5475</v>
      </c>
      <c r="CM565" s="122">
        <f>Entries!$AY$5</f>
        <v>0.15</v>
      </c>
      <c r="CN565" s="122">
        <f t="shared" si="68"/>
        <v>0.30069930069930068</v>
      </c>
      <c r="CO565" s="121">
        <f t="shared" si="71"/>
        <v>0.53688584474885848</v>
      </c>
      <c r="CP565" s="32"/>
      <c r="CQ565" s="98">
        <v>2</v>
      </c>
      <c r="CR565" s="98" t="s">
        <v>95</v>
      </c>
      <c r="CS565" s="98"/>
      <c r="CT565" s="33"/>
      <c r="CU565" s="32" t="s">
        <v>2110</v>
      </c>
      <c r="CV565" s="98" t="s">
        <v>1122</v>
      </c>
      <c r="CW565" s="98" t="s">
        <v>238</v>
      </c>
      <c r="CX565" s="98" t="s">
        <v>2111</v>
      </c>
      <c r="CY565" s="98" t="s">
        <v>2074</v>
      </c>
      <c r="CZ565" s="98" t="s">
        <v>2112</v>
      </c>
      <c r="DA565" s="33">
        <v>1700</v>
      </c>
      <c r="DB565" s="17" t="s">
        <v>15463</v>
      </c>
      <c r="DC565" s="17" t="s">
        <v>15500</v>
      </c>
      <c r="DD565" s="17">
        <v>1</v>
      </c>
      <c r="DE565" s="17" t="s">
        <v>15500</v>
      </c>
      <c r="DF565" s="17" t="s">
        <v>15500</v>
      </c>
      <c r="DG565" s="23" t="s">
        <v>11179</v>
      </c>
      <c r="DH565" s="145"/>
    </row>
    <row r="566" spans="1:117" s="17" customFormat="1" x14ac:dyDescent="0.25">
      <c r="A566" s="30" t="s">
        <v>2163</v>
      </c>
      <c r="B566" s="96">
        <v>0</v>
      </c>
      <c r="C566" s="148" t="s">
        <v>15461</v>
      </c>
      <c r="D566" s="96" t="s">
        <v>2107</v>
      </c>
      <c r="E566" s="96">
        <v>39074</v>
      </c>
      <c r="F566" s="96" t="s">
        <v>2164</v>
      </c>
      <c r="G566" s="31">
        <v>39071</v>
      </c>
      <c r="H566" s="43">
        <v>41311</v>
      </c>
      <c r="I566" s="96" t="s">
        <v>271</v>
      </c>
      <c r="J566" s="96"/>
      <c r="K566" s="96"/>
      <c r="L566" s="96" t="s">
        <v>2125</v>
      </c>
      <c r="M566" s="124" t="s">
        <v>2070</v>
      </c>
      <c r="N566" s="96" t="s">
        <v>2070</v>
      </c>
      <c r="O566" s="124" t="s">
        <v>649</v>
      </c>
      <c r="P566" s="96" t="str">
        <f>VLOOKUP(N566,Entries!J:K,2,FALSE)</f>
        <v>GLOBALSTAR</v>
      </c>
      <c r="Q566" s="123" t="s">
        <v>2068</v>
      </c>
      <c r="R566" s="30" t="s">
        <v>2068</v>
      </c>
      <c r="S566" s="96" t="s">
        <v>156</v>
      </c>
      <c r="T566" s="124" t="s">
        <v>157</v>
      </c>
      <c r="U566" s="125" t="s">
        <v>159</v>
      </c>
      <c r="V566" s="31" t="s">
        <v>159</v>
      </c>
      <c r="W566" s="64">
        <f>IF(VLOOKUP(R566,Entries!N:P,3,FALSE)=V566,1,VLOOKUP(R566,Entries!N:P,3,FALSE))</f>
        <v>1</v>
      </c>
      <c r="X566" s="124"/>
      <c r="Y566" s="124"/>
      <c r="Z566" s="96"/>
      <c r="AA566" s="96"/>
      <c r="AB566" s="96"/>
      <c r="AC566" s="96" t="s">
        <v>239</v>
      </c>
      <c r="AD566" s="96" t="s">
        <v>263</v>
      </c>
      <c r="AE566" s="96" t="s">
        <v>263</v>
      </c>
      <c r="AF566" s="96" t="s">
        <v>263</v>
      </c>
      <c r="AG566" s="96" t="s">
        <v>11135</v>
      </c>
      <c r="AH566" s="96"/>
      <c r="AI566" s="96"/>
      <c r="AJ566" s="96">
        <v>15</v>
      </c>
      <c r="AK566" s="96" t="s">
        <v>95</v>
      </c>
      <c r="AL566" s="96"/>
      <c r="AM566" s="31"/>
      <c r="AN566" s="30" t="s">
        <v>191</v>
      </c>
      <c r="AO566" s="96" t="s">
        <v>134</v>
      </c>
      <c r="AP566" s="31" t="s">
        <v>160</v>
      </c>
      <c r="AQ566">
        <v>21104.488690580001</v>
      </c>
      <c r="AR566" t="s">
        <v>8846</v>
      </c>
      <c r="AS566" t="s">
        <v>11225</v>
      </c>
      <c r="AT566" t="s">
        <v>12251</v>
      </c>
      <c r="AU566">
        <v>51.994100000000003</v>
      </c>
      <c r="AV566" s="96">
        <v>0.90720799381333339</v>
      </c>
      <c r="AW566">
        <v>144.3835</v>
      </c>
      <c r="AX566" s="96">
        <v>4.8164445083555556</v>
      </c>
      <c r="AY566">
        <v>4.0599999999999998E-5</v>
      </c>
      <c r="AZ566">
        <v>121.56</v>
      </c>
      <c r="BA566" s="96">
        <v>1.6414573853955554</v>
      </c>
      <c r="BB566">
        <v>238.5307</v>
      </c>
      <c r="BC566" s="96">
        <v>4.6434946327688893</v>
      </c>
      <c r="BD566">
        <v>12.62267683</v>
      </c>
      <c r="BE566" s="96">
        <f t="shared" si="65"/>
        <v>7791.7365374521551</v>
      </c>
      <c r="BF566" s="96">
        <f t="shared" si="66"/>
        <v>1421.0528819555748</v>
      </c>
      <c r="BG566" s="96">
        <f t="shared" si="67"/>
        <v>1420.4201929487353</v>
      </c>
      <c r="BH566">
        <v>7797.4009831380781</v>
      </c>
      <c r="BI566">
        <v>1.0035379191939101E-3</v>
      </c>
      <c r="BJ566">
        <v>0.90773217838109921</v>
      </c>
      <c r="BK566">
        <v>2.5199674614139358</v>
      </c>
      <c r="BL566">
        <v>0.90806882671552203</v>
      </c>
      <c r="BM566">
        <v>5.3766992427043778</v>
      </c>
      <c r="BN566">
        <v>0.90746839121597878</v>
      </c>
      <c r="BO566">
        <v>2.5199674618064281</v>
      </c>
      <c r="BP566">
        <v>8.578238563914859E-4</v>
      </c>
      <c r="BQ566">
        <v>0.90806882671552203</v>
      </c>
      <c r="BR566">
        <v>7792.1382872306258</v>
      </c>
      <c r="BS566" s="96">
        <v>1428.5068218270617</v>
      </c>
      <c r="BT566" s="96">
        <v>1413.7877427159883</v>
      </c>
      <c r="BU566">
        <v>5.3766992427043778</v>
      </c>
      <c r="BV566" s="60" t="b">
        <f t="shared" si="69"/>
        <v>0</v>
      </c>
      <c r="BW566" s="30" t="s">
        <v>2109</v>
      </c>
      <c r="BX566" s="96">
        <v>2</v>
      </c>
      <c r="BY566" s="96">
        <v>4</v>
      </c>
      <c r="BZ566" s="96">
        <v>12</v>
      </c>
      <c r="CA566" s="96">
        <v>23.4194</v>
      </c>
      <c r="CB566" s="96">
        <v>1.5155000000000001</v>
      </c>
      <c r="CC566" s="96">
        <v>11.3691</v>
      </c>
      <c r="CD566" s="96">
        <v>4</v>
      </c>
      <c r="CE566" s="96">
        <v>2</v>
      </c>
      <c r="CF566" s="31">
        <v>12</v>
      </c>
      <c r="CG566" s="30">
        <v>715</v>
      </c>
      <c r="CH566" s="96">
        <v>715</v>
      </c>
      <c r="CI566" s="96">
        <v>500</v>
      </c>
      <c r="CJ566" s="96">
        <f>Population!$CG566-Population!$CI566</f>
        <v>215</v>
      </c>
      <c r="CK566" s="118">
        <f>_xlfn.DAYS(Entries!$AY$2,Population!H566)</f>
        <v>2983</v>
      </c>
      <c r="CL566" s="118">
        <f t="shared" si="70"/>
        <v>5475</v>
      </c>
      <c r="CM566" s="117">
        <f>Entries!$AY$5</f>
        <v>0.15</v>
      </c>
      <c r="CN566" s="117">
        <f t="shared" si="68"/>
        <v>0.30069930069930068</v>
      </c>
      <c r="CO566" s="119">
        <f t="shared" si="71"/>
        <v>0.53688584474885848</v>
      </c>
      <c r="CP566" s="30"/>
      <c r="CQ566" s="96">
        <v>2</v>
      </c>
      <c r="CR566" s="96" t="s">
        <v>95</v>
      </c>
      <c r="CS566" s="96"/>
      <c r="CT566" s="31"/>
      <c r="CU566" s="30" t="s">
        <v>2110</v>
      </c>
      <c r="CV566" s="96" t="s">
        <v>1122</v>
      </c>
      <c r="CW566" s="96" t="s">
        <v>238</v>
      </c>
      <c r="CX566" s="96" t="s">
        <v>2111</v>
      </c>
      <c r="CY566" s="96" t="s">
        <v>2074</v>
      </c>
      <c r="CZ566" s="96" t="s">
        <v>2112</v>
      </c>
      <c r="DA566" s="31">
        <v>1700</v>
      </c>
      <c r="DB566" s="17" t="s">
        <v>15463</v>
      </c>
      <c r="DC566" s="17" t="s">
        <v>15500</v>
      </c>
      <c r="DD566" s="17">
        <v>1</v>
      </c>
      <c r="DE566" s="17" t="s">
        <v>15500</v>
      </c>
      <c r="DF566" s="17" t="s">
        <v>15500</v>
      </c>
      <c r="DG566" s="23" t="s">
        <v>11179</v>
      </c>
      <c r="DH566" s="145"/>
    </row>
    <row r="567" spans="1:117" s="17" customFormat="1" x14ac:dyDescent="0.25">
      <c r="A567" s="32" t="s">
        <v>2165</v>
      </c>
      <c r="B567" s="98">
        <v>0</v>
      </c>
      <c r="C567" s="64" t="s">
        <v>15461</v>
      </c>
      <c r="D567" s="98" t="s">
        <v>2107</v>
      </c>
      <c r="E567" s="98">
        <v>39077</v>
      </c>
      <c r="F567" s="98" t="s">
        <v>2166</v>
      </c>
      <c r="G567" s="33">
        <v>39074</v>
      </c>
      <c r="H567" s="44">
        <v>41311</v>
      </c>
      <c r="I567" s="98" t="s">
        <v>271</v>
      </c>
      <c r="J567" s="98"/>
      <c r="K567" s="98"/>
      <c r="L567" s="98" t="s">
        <v>2125</v>
      </c>
      <c r="M567" t="s">
        <v>2070</v>
      </c>
      <c r="N567" s="98" t="s">
        <v>2070</v>
      </c>
      <c r="O567" t="s">
        <v>649</v>
      </c>
      <c r="P567" s="64" t="str">
        <f>VLOOKUP(N567,Entries!J:K,2,FALSE)</f>
        <v>GLOBALSTAR</v>
      </c>
      <c r="Q567" s="38" t="s">
        <v>2068</v>
      </c>
      <c r="R567" s="32" t="s">
        <v>2068</v>
      </c>
      <c r="S567" s="98" t="s">
        <v>156</v>
      </c>
      <c r="T567" t="s">
        <v>157</v>
      </c>
      <c r="U567" s="39" t="s">
        <v>159</v>
      </c>
      <c r="V567" s="33" t="s">
        <v>159</v>
      </c>
      <c r="W567" s="64">
        <f>IF(VLOOKUP(R567,Entries!N:P,3,FALSE)=V567,1,VLOOKUP(R567,Entries!N:P,3,FALSE))</f>
        <v>1</v>
      </c>
      <c r="X567"/>
      <c r="Y567"/>
      <c r="Z567" s="98"/>
      <c r="AA567" s="98"/>
      <c r="AB567" s="98"/>
      <c r="AC567" s="98" t="s">
        <v>239</v>
      </c>
      <c r="AD567" s="98" t="s">
        <v>263</v>
      </c>
      <c r="AE567" s="98" t="s">
        <v>263</v>
      </c>
      <c r="AF567" s="98" t="s">
        <v>263</v>
      </c>
      <c r="AG567" s="98" t="s">
        <v>11135</v>
      </c>
      <c r="AH567" s="98"/>
      <c r="AI567" s="98"/>
      <c r="AJ567" s="98">
        <v>15</v>
      </c>
      <c r="AK567" s="98" t="s">
        <v>95</v>
      </c>
      <c r="AL567" s="98"/>
      <c r="AM567" s="33"/>
      <c r="AN567" s="32" t="s">
        <v>191</v>
      </c>
      <c r="AO567" s="98" t="s">
        <v>134</v>
      </c>
      <c r="AP567" s="33" t="s">
        <v>160</v>
      </c>
      <c r="AQ567">
        <v>21104.58075569</v>
      </c>
      <c r="AR567" t="s">
        <v>2082</v>
      </c>
      <c r="AS567" t="s">
        <v>11225</v>
      </c>
      <c r="AT567" t="s">
        <v>12252</v>
      </c>
      <c r="AU567">
        <v>51.979199999999999</v>
      </c>
      <c r="AV567" s="98">
        <v>0.90768621392888882</v>
      </c>
      <c r="AW567">
        <v>275.96199999999999</v>
      </c>
      <c r="AX567" s="98">
        <v>3.3493821308666667</v>
      </c>
      <c r="AY567">
        <v>1.2879999999999999E-4</v>
      </c>
      <c r="AZ567">
        <v>94.048599999999993</v>
      </c>
      <c r="BA567" s="98">
        <v>2.2655974680355557</v>
      </c>
      <c r="BB567">
        <v>266.05270000000002</v>
      </c>
      <c r="BC567" s="98">
        <v>4.0192079425022227</v>
      </c>
      <c r="BD567">
        <v>12.62266017</v>
      </c>
      <c r="BE567" s="96">
        <f t="shared" si="65"/>
        <v>7791.7433933922057</v>
      </c>
      <c r="BF567" s="96">
        <f t="shared" si="66"/>
        <v>1421.7469699412741</v>
      </c>
      <c r="BG567" s="96">
        <f t="shared" si="67"/>
        <v>1419.7398168431364</v>
      </c>
      <c r="BH567">
        <v>7797.4079191339051</v>
      </c>
      <c r="BI567">
        <v>1.0861004650919749E-3</v>
      </c>
      <c r="BJ567">
        <v>0.90747215795737046</v>
      </c>
      <c r="BK567">
        <v>4.8164455096260044</v>
      </c>
      <c r="BL567">
        <v>0.9522402538176642</v>
      </c>
      <c r="BM567">
        <v>5.3327128095567504</v>
      </c>
      <c r="BN567">
        <v>0.90720833733262729</v>
      </c>
      <c r="BO567">
        <v>4.8164455117983609</v>
      </c>
      <c r="BP567">
        <v>9.4448157727717317E-4</v>
      </c>
      <c r="BQ567">
        <v>0.9522402538176642</v>
      </c>
      <c r="BR567">
        <v>7792.147282271525</v>
      </c>
      <c r="BS567" s="96">
        <v>1427.969419075197</v>
      </c>
      <c r="BT567" s="96">
        <v>1414.3011287839445</v>
      </c>
      <c r="BU567">
        <v>5.3327128095567504</v>
      </c>
      <c r="BV567" s="65" t="b">
        <f t="shared" si="69"/>
        <v>0</v>
      </c>
      <c r="BW567" s="32" t="s">
        <v>2109</v>
      </c>
      <c r="BX567" s="98">
        <v>2</v>
      </c>
      <c r="BY567" s="98">
        <v>4</v>
      </c>
      <c r="BZ567" s="98">
        <v>12</v>
      </c>
      <c r="CA567" s="98">
        <v>23.4194</v>
      </c>
      <c r="CB567" s="98">
        <v>1.5155000000000001</v>
      </c>
      <c r="CC567" s="98">
        <v>11.3691</v>
      </c>
      <c r="CD567" s="98">
        <v>4</v>
      </c>
      <c r="CE567" s="98">
        <v>2</v>
      </c>
      <c r="CF567" s="33">
        <v>12</v>
      </c>
      <c r="CG567" s="32">
        <v>715</v>
      </c>
      <c r="CH567" s="98">
        <v>715</v>
      </c>
      <c r="CI567" s="98">
        <v>500</v>
      </c>
      <c r="CJ567" s="98">
        <f>Population!$CG567-Population!$CI567</f>
        <v>215</v>
      </c>
      <c r="CK567" s="120">
        <f>_xlfn.DAYS(Entries!$AY$2,Population!H567)</f>
        <v>2983</v>
      </c>
      <c r="CL567" s="120">
        <f t="shared" si="70"/>
        <v>5475</v>
      </c>
      <c r="CM567" s="122">
        <f>Entries!$AY$5</f>
        <v>0.15</v>
      </c>
      <c r="CN567" s="122">
        <f t="shared" si="68"/>
        <v>0.30069930069930068</v>
      </c>
      <c r="CO567" s="121">
        <f t="shared" si="71"/>
        <v>0.53688584474885848</v>
      </c>
      <c r="CP567" s="32"/>
      <c r="CQ567" s="98">
        <v>2</v>
      </c>
      <c r="CR567" s="98" t="s">
        <v>95</v>
      </c>
      <c r="CS567" s="98"/>
      <c r="CT567" s="33"/>
      <c r="CU567" s="32" t="s">
        <v>2110</v>
      </c>
      <c r="CV567" s="98" t="s">
        <v>1122</v>
      </c>
      <c r="CW567" s="98" t="s">
        <v>238</v>
      </c>
      <c r="CX567" s="98" t="s">
        <v>2111</v>
      </c>
      <c r="CY567" s="98" t="s">
        <v>2074</v>
      </c>
      <c r="CZ567" s="98" t="s">
        <v>2112</v>
      </c>
      <c r="DA567" s="33">
        <v>1700</v>
      </c>
      <c r="DB567" s="17" t="s">
        <v>15463</v>
      </c>
      <c r="DC567" s="17" t="s">
        <v>15500</v>
      </c>
      <c r="DD567" s="17">
        <v>1</v>
      </c>
      <c r="DE567" s="17" t="s">
        <v>15500</v>
      </c>
      <c r="DF567" s="17" t="s">
        <v>15500</v>
      </c>
      <c r="DG567" s="23" t="s">
        <v>11179</v>
      </c>
      <c r="DH567" s="145"/>
    </row>
    <row r="568" spans="1:117" s="17" customFormat="1" x14ac:dyDescent="0.25">
      <c r="A568" s="30" t="s">
        <v>2167</v>
      </c>
      <c r="B568" s="96">
        <v>0</v>
      </c>
      <c r="C568" s="148" t="s">
        <v>15461</v>
      </c>
      <c r="D568" s="96" t="s">
        <v>2107</v>
      </c>
      <c r="E568" s="96">
        <v>39075</v>
      </c>
      <c r="F568" s="96" t="s">
        <v>2168</v>
      </c>
      <c r="G568" s="31">
        <v>39072</v>
      </c>
      <c r="H568" s="43">
        <v>41311</v>
      </c>
      <c r="I568" s="96" t="s">
        <v>271</v>
      </c>
      <c r="J568" s="96"/>
      <c r="K568" s="96"/>
      <c r="L568" s="96" t="s">
        <v>2125</v>
      </c>
      <c r="M568" s="124" t="s">
        <v>2070</v>
      </c>
      <c r="N568" s="96" t="s">
        <v>2070</v>
      </c>
      <c r="O568" s="124" t="s">
        <v>649</v>
      </c>
      <c r="P568" s="96" t="str">
        <f>VLOOKUP(N568,Entries!J:K,2,FALSE)</f>
        <v>GLOBALSTAR</v>
      </c>
      <c r="Q568" s="123" t="s">
        <v>2068</v>
      </c>
      <c r="R568" s="30" t="s">
        <v>2068</v>
      </c>
      <c r="S568" s="96" t="s">
        <v>156</v>
      </c>
      <c r="T568" s="124" t="s">
        <v>157</v>
      </c>
      <c r="U568" s="125" t="s">
        <v>159</v>
      </c>
      <c r="V568" s="31" t="s">
        <v>159</v>
      </c>
      <c r="W568" s="64">
        <f>IF(VLOOKUP(R568,Entries!N:P,3,FALSE)=V568,1,VLOOKUP(R568,Entries!N:P,3,FALSE))</f>
        <v>1</v>
      </c>
      <c r="X568" s="124"/>
      <c r="Y568" s="124"/>
      <c r="Z568" s="96"/>
      <c r="AA568" s="96"/>
      <c r="AB568" s="96"/>
      <c r="AC568" s="96" t="s">
        <v>239</v>
      </c>
      <c r="AD568" s="96" t="s">
        <v>263</v>
      </c>
      <c r="AE568" s="96" t="s">
        <v>263</v>
      </c>
      <c r="AF568" s="96" t="s">
        <v>263</v>
      </c>
      <c r="AG568" s="96" t="s">
        <v>11135</v>
      </c>
      <c r="AH568" s="96"/>
      <c r="AI568" s="96"/>
      <c r="AJ568" s="96">
        <v>15</v>
      </c>
      <c r="AK568" s="96" t="s">
        <v>95</v>
      </c>
      <c r="AL568" s="96"/>
      <c r="AM568" s="31"/>
      <c r="AN568" s="30" t="s">
        <v>191</v>
      </c>
      <c r="AO568" s="96" t="s">
        <v>134</v>
      </c>
      <c r="AP568" s="31" t="s">
        <v>160</v>
      </c>
      <c r="AQ568">
        <v>21104.422628140001</v>
      </c>
      <c r="AR568" t="s">
        <v>2149</v>
      </c>
      <c r="AS568" t="s">
        <v>11225</v>
      </c>
      <c r="AT568" t="s">
        <v>12253</v>
      </c>
      <c r="AU568">
        <v>52.006599999999999</v>
      </c>
      <c r="AV568" s="96">
        <v>0.90763909004888899</v>
      </c>
      <c r="AW568">
        <v>191.90549999999999</v>
      </c>
      <c r="AX568" s="96">
        <v>4.1136913219022224</v>
      </c>
      <c r="AY568">
        <v>7.08E-5</v>
      </c>
      <c r="AZ568">
        <v>129.8092</v>
      </c>
      <c r="BA568" s="96">
        <v>2.4134111169644448</v>
      </c>
      <c r="BB568">
        <v>230.28370000000001</v>
      </c>
      <c r="BC568" s="96">
        <v>3.8714117468622224</v>
      </c>
      <c r="BD568">
        <v>12.622679789999999</v>
      </c>
      <c r="BE568" s="96">
        <f t="shared" si="65"/>
        <v>7791.7353193515473</v>
      </c>
      <c r="BF568" s="96">
        <f t="shared" si="66"/>
        <v>1421.2869742121575</v>
      </c>
      <c r="BG568" s="96">
        <f t="shared" si="67"/>
        <v>1420.1836644909372</v>
      </c>
      <c r="BH568">
        <v>7797.3995982720498</v>
      </c>
      <c r="BI568">
        <v>1.0048247453753609E-3</v>
      </c>
      <c r="BJ568">
        <v>0.90795031604525611</v>
      </c>
      <c r="BK568">
        <v>3.3493828275352748</v>
      </c>
      <c r="BL568">
        <v>0.93928878135679095</v>
      </c>
      <c r="BM568">
        <v>5.3455176449167903</v>
      </c>
      <c r="BN568">
        <v>0.90768655718932056</v>
      </c>
      <c r="BO568">
        <v>3.3493828289460241</v>
      </c>
      <c r="BP568">
        <v>8.7705678936191001E-4</v>
      </c>
      <c r="BQ568">
        <v>0.93928878135679095</v>
      </c>
      <c r="BR568">
        <v>7792.1352739295708</v>
      </c>
      <c r="BS568" s="96">
        <v>1428.0469069062228</v>
      </c>
      <c r="BT568" s="96">
        <v>1414.223099448539</v>
      </c>
      <c r="BU568">
        <v>5.3455176449167903</v>
      </c>
      <c r="BV568" s="60" t="b">
        <f t="shared" si="69"/>
        <v>0</v>
      </c>
      <c r="BW568" s="30" t="s">
        <v>2109</v>
      </c>
      <c r="BX568" s="96">
        <v>2</v>
      </c>
      <c r="BY568" s="96">
        <v>4</v>
      </c>
      <c r="BZ568" s="96">
        <v>12</v>
      </c>
      <c r="CA568" s="96">
        <v>23.4194</v>
      </c>
      <c r="CB568" s="96">
        <v>1.5155000000000001</v>
      </c>
      <c r="CC568" s="96">
        <v>11.3691</v>
      </c>
      <c r="CD568" s="96">
        <v>4</v>
      </c>
      <c r="CE568" s="96">
        <v>2</v>
      </c>
      <c r="CF568" s="31">
        <v>12</v>
      </c>
      <c r="CG568" s="30">
        <v>715</v>
      </c>
      <c r="CH568" s="96">
        <v>715</v>
      </c>
      <c r="CI568" s="96">
        <v>500</v>
      </c>
      <c r="CJ568" s="96">
        <f>Population!$CG568-Population!$CI568</f>
        <v>215</v>
      </c>
      <c r="CK568" s="118">
        <f>_xlfn.DAYS(Entries!$AY$2,Population!H568)</f>
        <v>2983</v>
      </c>
      <c r="CL568" s="118">
        <f t="shared" si="70"/>
        <v>5475</v>
      </c>
      <c r="CM568" s="117">
        <f>Entries!$AY$5</f>
        <v>0.15</v>
      </c>
      <c r="CN568" s="117">
        <f t="shared" si="68"/>
        <v>0.30069930069930068</v>
      </c>
      <c r="CO568" s="119">
        <f t="shared" si="71"/>
        <v>0.53688584474885848</v>
      </c>
      <c r="CP568" s="30"/>
      <c r="CQ568" s="96">
        <v>2</v>
      </c>
      <c r="CR568" s="96" t="s">
        <v>95</v>
      </c>
      <c r="CS568" s="96"/>
      <c r="CT568" s="31"/>
      <c r="CU568" s="30" t="s">
        <v>2110</v>
      </c>
      <c r="CV568" s="96" t="s">
        <v>1122</v>
      </c>
      <c r="CW568" s="96" t="s">
        <v>238</v>
      </c>
      <c r="CX568" s="96" t="s">
        <v>2111</v>
      </c>
      <c r="CY568" s="96" t="s">
        <v>2074</v>
      </c>
      <c r="CZ568" s="96" t="s">
        <v>2112</v>
      </c>
      <c r="DA568" s="31">
        <v>1700</v>
      </c>
      <c r="DB568" s="17" t="s">
        <v>15463</v>
      </c>
      <c r="DC568" s="17" t="s">
        <v>15500</v>
      </c>
      <c r="DD568" s="17">
        <v>1</v>
      </c>
      <c r="DE568" s="17" t="s">
        <v>15500</v>
      </c>
      <c r="DF568" s="17" t="s">
        <v>15500</v>
      </c>
      <c r="DG568" s="23" t="s">
        <v>11179</v>
      </c>
      <c r="DH568" s="145"/>
    </row>
    <row r="569" spans="1:117" s="17" customFormat="1" x14ac:dyDescent="0.25">
      <c r="A569" s="32" t="s">
        <v>2169</v>
      </c>
      <c r="B569" s="98">
        <v>0</v>
      </c>
      <c r="C569" s="64" t="s">
        <v>15461</v>
      </c>
      <c r="D569" s="98" t="s">
        <v>2107</v>
      </c>
      <c r="E569" s="98">
        <v>39072</v>
      </c>
      <c r="F569" s="98" t="s">
        <v>2170</v>
      </c>
      <c r="G569" s="33">
        <v>39069</v>
      </c>
      <c r="H569" s="44">
        <v>41311</v>
      </c>
      <c r="I569" s="98" t="s">
        <v>271</v>
      </c>
      <c r="J569" s="98"/>
      <c r="K569" s="98"/>
      <c r="L569" s="98" t="s">
        <v>2125</v>
      </c>
      <c r="M569" t="s">
        <v>2070</v>
      </c>
      <c r="N569" s="98" t="s">
        <v>2070</v>
      </c>
      <c r="O569" t="s">
        <v>649</v>
      </c>
      <c r="P569" s="64" t="str">
        <f>VLOOKUP(N569,Entries!J:K,2,FALSE)</f>
        <v>GLOBALSTAR</v>
      </c>
      <c r="Q569" s="38" t="s">
        <v>2068</v>
      </c>
      <c r="R569" s="32" t="s">
        <v>2068</v>
      </c>
      <c r="S569" s="98" t="s">
        <v>156</v>
      </c>
      <c r="T569" t="s">
        <v>157</v>
      </c>
      <c r="U569" s="39" t="s">
        <v>159</v>
      </c>
      <c r="V569" s="33" t="s">
        <v>159</v>
      </c>
      <c r="W569" s="64">
        <f>IF(VLOOKUP(R569,Entries!N:P,3,FALSE)=V569,1,VLOOKUP(R569,Entries!N:P,3,FALSE))</f>
        <v>1</v>
      </c>
      <c r="X569"/>
      <c r="Y569"/>
      <c r="Z569" s="98"/>
      <c r="AA569" s="98"/>
      <c r="AB569" s="98"/>
      <c r="AC569" s="98" t="s">
        <v>239</v>
      </c>
      <c r="AD569" s="98" t="s">
        <v>263</v>
      </c>
      <c r="AE569" s="98" t="s">
        <v>263</v>
      </c>
      <c r="AF569" s="98" t="s">
        <v>263</v>
      </c>
      <c r="AG569" s="98" t="s">
        <v>11135</v>
      </c>
      <c r="AH569" s="98"/>
      <c r="AI569" s="98"/>
      <c r="AJ569" s="98">
        <v>15</v>
      </c>
      <c r="AK569" s="98" t="s">
        <v>95</v>
      </c>
      <c r="AL569" s="98"/>
      <c r="AM569" s="33"/>
      <c r="AN569" s="32" t="s">
        <v>191</v>
      </c>
      <c r="AO569" s="98" t="s">
        <v>134</v>
      </c>
      <c r="AP569" s="33" t="s">
        <v>160</v>
      </c>
      <c r="AQ569">
        <v>21104.515288570001</v>
      </c>
      <c r="AR569" t="s">
        <v>2115</v>
      </c>
      <c r="AS569" t="s">
        <v>11225</v>
      </c>
      <c r="AT569" t="s">
        <v>12254</v>
      </c>
      <c r="AU569">
        <v>52.003900000000002</v>
      </c>
      <c r="AV569" s="98">
        <v>1.7084378721644446</v>
      </c>
      <c r="AW569">
        <v>235.69720000000001</v>
      </c>
      <c r="AX569" s="98">
        <v>5.115511849453334</v>
      </c>
      <c r="AY569">
        <v>9.5299999999999999E-5</v>
      </c>
      <c r="AZ569">
        <v>138.2783</v>
      </c>
      <c r="BA569" s="98">
        <v>2.0125247791466667</v>
      </c>
      <c r="BB569">
        <v>221.81559999999999</v>
      </c>
      <c r="BC569" s="98">
        <v>4.2739788364000004</v>
      </c>
      <c r="BD569">
        <v>12.62268139</v>
      </c>
      <c r="BE569" s="96">
        <f t="shared" si="65"/>
        <v>7791.734660918979</v>
      </c>
      <c r="BF569" s="96">
        <f t="shared" si="66"/>
        <v>1421.4772132321641</v>
      </c>
      <c r="BG569" s="96">
        <f t="shared" si="67"/>
        <v>1419.992108605793</v>
      </c>
      <c r="BH569">
        <v>7797.3987583996932</v>
      </c>
      <c r="BI569">
        <v>9.9722454904191144E-4</v>
      </c>
      <c r="BJ569">
        <v>0.90790319838963973</v>
      </c>
      <c r="BK569">
        <v>4.1136921771572661</v>
      </c>
      <c r="BL569">
        <v>0.9654862986775552</v>
      </c>
      <c r="BM569">
        <v>5.3193375411923487</v>
      </c>
      <c r="BN569">
        <v>0.90763943332720232</v>
      </c>
      <c r="BO569">
        <v>4.1136921790042731</v>
      </c>
      <c r="BP569">
        <v>8.8703593123365572E-4</v>
      </c>
      <c r="BQ569">
        <v>0.9654862986775552</v>
      </c>
      <c r="BR569">
        <v>7792.1350031773809</v>
      </c>
      <c r="BS569" s="96">
        <v>621.04284070802623</v>
      </c>
      <c r="BT569" s="96">
        <v>595.55119745985667</v>
      </c>
      <c r="BU569">
        <v>5.3193375411923487</v>
      </c>
      <c r="BV569" s="65" t="b">
        <f t="shared" si="69"/>
        <v>0</v>
      </c>
      <c r="BW569" s="32" t="s">
        <v>2109</v>
      </c>
      <c r="BX569" s="98">
        <v>2</v>
      </c>
      <c r="BY569" s="98">
        <v>4</v>
      </c>
      <c r="BZ569" s="98">
        <v>12</v>
      </c>
      <c r="CA569" s="98">
        <v>23.4194</v>
      </c>
      <c r="CB569" s="98">
        <v>1.5155000000000001</v>
      </c>
      <c r="CC569" s="98">
        <v>11.3691</v>
      </c>
      <c r="CD569" s="98">
        <v>4</v>
      </c>
      <c r="CE569" s="98">
        <v>2</v>
      </c>
      <c r="CF569" s="33">
        <v>12</v>
      </c>
      <c r="CG569" s="32">
        <v>715</v>
      </c>
      <c r="CH569" s="98">
        <v>715</v>
      </c>
      <c r="CI569" s="98">
        <v>500</v>
      </c>
      <c r="CJ569" s="98">
        <f>Population!$CG569-Population!$CI569</f>
        <v>215</v>
      </c>
      <c r="CK569" s="120">
        <f>_xlfn.DAYS(Entries!$AY$2,Population!H569)</f>
        <v>2983</v>
      </c>
      <c r="CL569" s="120">
        <f t="shared" si="70"/>
        <v>5475</v>
      </c>
      <c r="CM569" s="122">
        <f>Entries!$AY$5</f>
        <v>0.15</v>
      </c>
      <c r="CN569" s="122">
        <f t="shared" si="68"/>
        <v>0.30069930069930068</v>
      </c>
      <c r="CO569" s="121">
        <f t="shared" si="71"/>
        <v>0.53688584474885848</v>
      </c>
      <c r="CP569" s="32"/>
      <c r="CQ569" s="98">
        <v>2</v>
      </c>
      <c r="CR569" s="98" t="s">
        <v>95</v>
      </c>
      <c r="CS569" s="98"/>
      <c r="CT569" s="33"/>
      <c r="CU569" s="32" t="s">
        <v>2110</v>
      </c>
      <c r="CV569" s="98" t="s">
        <v>1122</v>
      </c>
      <c r="CW569" s="98" t="s">
        <v>238</v>
      </c>
      <c r="CX569" s="98" t="s">
        <v>2111</v>
      </c>
      <c r="CY569" s="98" t="s">
        <v>2074</v>
      </c>
      <c r="CZ569" s="98" t="s">
        <v>2112</v>
      </c>
      <c r="DA569" s="33">
        <v>1700</v>
      </c>
      <c r="DB569" s="17" t="s">
        <v>15463</v>
      </c>
      <c r="DC569" s="17" t="s">
        <v>15500</v>
      </c>
      <c r="DD569" s="17">
        <v>1</v>
      </c>
      <c r="DE569" s="17" t="s">
        <v>15500</v>
      </c>
      <c r="DF569" s="17" t="s">
        <v>15500</v>
      </c>
      <c r="DG569" s="23" t="s">
        <v>11179</v>
      </c>
      <c r="DH569" s="145"/>
    </row>
    <row r="570" spans="1:117" s="17" customFormat="1" x14ac:dyDescent="0.25">
      <c r="A570" s="30" t="s">
        <v>2171</v>
      </c>
      <c r="B570" s="96">
        <v>0</v>
      </c>
      <c r="C570" s="148" t="s">
        <v>15461</v>
      </c>
      <c r="D570" s="96" t="s">
        <v>2172</v>
      </c>
      <c r="E570" s="96">
        <v>46266</v>
      </c>
      <c r="F570" s="96" t="s">
        <v>2173</v>
      </c>
      <c r="G570" s="31">
        <v>64313</v>
      </c>
      <c r="H570" s="43">
        <v>44073</v>
      </c>
      <c r="I570" s="96" t="s">
        <v>9639</v>
      </c>
      <c r="J570" s="96"/>
      <c r="K570" s="96"/>
      <c r="L570" s="96" t="s">
        <v>2174</v>
      </c>
      <c r="M570" s="124" t="s">
        <v>156</v>
      </c>
      <c r="N570" s="96" t="s">
        <v>156</v>
      </c>
      <c r="O570" s="124" t="s">
        <v>11126</v>
      </c>
      <c r="P570" s="96" t="str">
        <f>VLOOKUP(N570,Entries!J:K,2,FALSE)</f>
        <v>UNITED STATES OF AMERICA</v>
      </c>
      <c r="Q570" s="123" t="s">
        <v>2175</v>
      </c>
      <c r="R570" s="30" t="s">
        <v>2175</v>
      </c>
      <c r="S570" s="96" t="s">
        <v>156</v>
      </c>
      <c r="T570" s="124" t="s">
        <v>157</v>
      </c>
      <c r="U570" s="125" t="s">
        <v>159</v>
      </c>
      <c r="V570" s="31" t="s">
        <v>159</v>
      </c>
      <c r="W570" s="64">
        <f>IF(VLOOKUP(R570,Entries!N:P,3,FALSE)=V570,1,VLOOKUP(R570,Entries!N:P,3,FALSE))</f>
        <v>1</v>
      </c>
      <c r="X570" s="124"/>
      <c r="Y570" s="124"/>
      <c r="Z570" s="96"/>
      <c r="AA570" s="96"/>
      <c r="AB570" s="96"/>
      <c r="AC570" s="96" t="s">
        <v>93</v>
      </c>
      <c r="AD570" s="96" t="s">
        <v>2176</v>
      </c>
      <c r="AE570" s="96" t="s">
        <v>144</v>
      </c>
      <c r="AF570" s="96" t="s">
        <v>94</v>
      </c>
      <c r="AG570" s="96" t="s">
        <v>2487</v>
      </c>
      <c r="AH570" s="96"/>
      <c r="AI570" s="96"/>
      <c r="AJ570" s="19">
        <v>1</v>
      </c>
      <c r="AK570" s="96" t="s">
        <v>118</v>
      </c>
      <c r="AL570" s="96"/>
      <c r="AM570" s="31"/>
      <c r="AN570" s="30" t="s">
        <v>125</v>
      </c>
      <c r="AO570" s="96" t="s">
        <v>97</v>
      </c>
      <c r="AP570" s="31" t="s">
        <v>97</v>
      </c>
      <c r="AQ570">
        <v>21104.573891520002</v>
      </c>
      <c r="AR570" t="s">
        <v>12255</v>
      </c>
      <c r="AS570" t="s">
        <v>11225</v>
      </c>
      <c r="AT570" t="s">
        <v>12256</v>
      </c>
      <c r="AU570">
        <v>97.886300000000006</v>
      </c>
      <c r="AV570" s="96">
        <v>1.484107259417778</v>
      </c>
      <c r="AW570">
        <v>293.09730000000002</v>
      </c>
      <c r="AX570" s="96">
        <v>5.8566814700799998</v>
      </c>
      <c r="AY570">
        <v>6.6089999999999996E-4</v>
      </c>
      <c r="AZ570">
        <v>115.3092</v>
      </c>
      <c r="BA570" s="96">
        <v>0.75991270756444451</v>
      </c>
      <c r="BB570">
        <v>244.881</v>
      </c>
      <c r="BC570" s="96">
        <v>5.5273064928266669</v>
      </c>
      <c r="BD570">
        <v>14.880186719999999</v>
      </c>
      <c r="BE570" s="96">
        <f t="shared" si="65"/>
        <v>6982.2647847374956</v>
      </c>
      <c r="BF570" s="96">
        <f t="shared" si="66"/>
        <v>615.87936353372788</v>
      </c>
      <c r="BG570" s="96">
        <f t="shared" si="67"/>
        <v>606.65020594126327</v>
      </c>
      <c r="BH570">
        <v>6988.5835514325536</v>
      </c>
      <c r="BI570">
        <v>1.670457732328189E-3</v>
      </c>
      <c r="BJ570">
        <v>1.708346065049773</v>
      </c>
      <c r="BK570">
        <v>5.1155129135613153</v>
      </c>
      <c r="BL570">
        <v>1.458703215900137</v>
      </c>
      <c r="BM570">
        <v>4.8278023480117591</v>
      </c>
      <c r="BN570">
        <v>1.7084382750958771</v>
      </c>
      <c r="BO570">
        <v>5.1155129144546123</v>
      </c>
      <c r="BP570">
        <v>1.826232869762279E-3</v>
      </c>
      <c r="BQ570">
        <v>1.458703215900137</v>
      </c>
      <c r="BR570">
        <v>6979.2970190839414</v>
      </c>
      <c r="BS570" s="96">
        <v>507.82357411007433</v>
      </c>
      <c r="BT570" s="96">
        <v>475.31955650164309</v>
      </c>
      <c r="BU570">
        <v>4.8278023480117591</v>
      </c>
      <c r="BV570" s="60" t="str">
        <f t="shared" si="69"/>
        <v>Earth Observation</v>
      </c>
      <c r="BW570" s="30" t="s">
        <v>379</v>
      </c>
      <c r="BX570" s="96">
        <v>0.3</v>
      </c>
      <c r="BY570" s="96">
        <v>0.3</v>
      </c>
      <c r="BZ570" s="96">
        <v>0.6</v>
      </c>
      <c r="CA570" s="16">
        <v>0.2281</v>
      </c>
      <c r="CB570" s="16">
        <v>0.09</v>
      </c>
      <c r="CC570" s="16">
        <v>0.16159999999999999</v>
      </c>
      <c r="CD570" s="96">
        <v>0.3</v>
      </c>
      <c r="CE570" s="96">
        <v>0.3</v>
      </c>
      <c r="CF570" s="31">
        <v>0.6</v>
      </c>
      <c r="CG570" s="30">
        <v>30</v>
      </c>
      <c r="CH570" s="96">
        <v>30</v>
      </c>
      <c r="CI570" s="96">
        <v>30</v>
      </c>
      <c r="CJ570" s="96">
        <f>Population!$CG570-Population!$CI570</f>
        <v>0</v>
      </c>
      <c r="CK570" s="118">
        <f>_xlfn.DAYS(Entries!$AY$2,Population!H570)</f>
        <v>221</v>
      </c>
      <c r="CL570" s="118">
        <f t="shared" si="70"/>
        <v>365</v>
      </c>
      <c r="CM570" s="117">
        <f>Entries!$AY$5</f>
        <v>0.15</v>
      </c>
      <c r="CN570" s="117">
        <f t="shared" si="68"/>
        <v>0</v>
      </c>
      <c r="CO570" s="119" t="str">
        <f t="shared" si="71"/>
        <v>-</v>
      </c>
      <c r="CP570" s="30"/>
      <c r="CQ570" s="19">
        <v>0</v>
      </c>
      <c r="CR570" s="96" t="s">
        <v>118</v>
      </c>
      <c r="CS570" s="96"/>
      <c r="CT570" s="31"/>
      <c r="CU570" s="30" t="s">
        <v>1128</v>
      </c>
      <c r="CV570" s="96" t="s">
        <v>2177</v>
      </c>
      <c r="CW570" s="96" t="s">
        <v>156</v>
      </c>
      <c r="CX570" s="96" t="s">
        <v>2178</v>
      </c>
      <c r="CY570" s="96" t="s">
        <v>107</v>
      </c>
      <c r="CZ570" s="96" t="s">
        <v>108</v>
      </c>
      <c r="DA570" s="31"/>
      <c r="DB570" s="17" t="s">
        <v>15462</v>
      </c>
      <c r="DC570" s="17" t="s">
        <v>15500</v>
      </c>
      <c r="DD570" s="17" t="s">
        <v>15500</v>
      </c>
      <c r="DE570" s="17" t="s">
        <v>15500</v>
      </c>
      <c r="DF570" s="17" t="s">
        <v>15500</v>
      </c>
      <c r="DG570" s="23" t="s">
        <v>11172</v>
      </c>
      <c r="DH570" s="145"/>
    </row>
    <row r="571" spans="1:117" s="17" customFormat="1" x14ac:dyDescent="0.25">
      <c r="A571" s="32" t="s">
        <v>2179</v>
      </c>
      <c r="B571" s="98">
        <v>0</v>
      </c>
      <c r="C571" s="64" t="s">
        <v>15461</v>
      </c>
      <c r="D571" s="98"/>
      <c r="E571" s="98">
        <v>43860</v>
      </c>
      <c r="F571" s="98" t="s">
        <v>2180</v>
      </c>
      <c r="G571" s="33">
        <v>57607</v>
      </c>
      <c r="H571" s="44">
        <v>43450</v>
      </c>
      <c r="I571" s="98" t="s">
        <v>128</v>
      </c>
      <c r="J571" s="98"/>
      <c r="K571" s="98"/>
      <c r="L571" s="98" t="s">
        <v>129</v>
      </c>
      <c r="M571" t="s">
        <v>156</v>
      </c>
      <c r="N571" s="98" t="s">
        <v>156</v>
      </c>
      <c r="O571" t="s">
        <v>11127</v>
      </c>
      <c r="P571" s="64" t="str">
        <f>VLOOKUP(N571,Entries!J:K,2,FALSE)</f>
        <v>UNITED STATES OF AMERICA</v>
      </c>
      <c r="Q571" s="38" t="s">
        <v>1436</v>
      </c>
      <c r="R571" s="32" t="s">
        <v>1436</v>
      </c>
      <c r="S571" s="98" t="s">
        <v>156</v>
      </c>
      <c r="T571" t="s">
        <v>157</v>
      </c>
      <c r="U571" s="39" t="s">
        <v>180</v>
      </c>
      <c r="V571" s="33" t="s">
        <v>180</v>
      </c>
      <c r="W571" s="64">
        <f>IF(VLOOKUP(R571,Entries!N:P,3,FALSE)=V571,1,VLOOKUP(R571,Entries!N:P,3,FALSE))</f>
        <v>1</v>
      </c>
      <c r="X571"/>
      <c r="Y571"/>
      <c r="Z571" s="98"/>
      <c r="AA571" s="98"/>
      <c r="AB571" s="98"/>
      <c r="AC571" s="98" t="s">
        <v>93</v>
      </c>
      <c r="AD571" s="98" t="s">
        <v>117</v>
      </c>
      <c r="AE571" s="98" t="s">
        <v>180</v>
      </c>
      <c r="AF571" s="98" t="s">
        <v>94</v>
      </c>
      <c r="AG571" s="98" t="s">
        <v>11112</v>
      </c>
      <c r="AH571" s="98"/>
      <c r="AI571" s="98"/>
      <c r="AJ571" s="98">
        <v>0.25</v>
      </c>
      <c r="AK571" s="98" t="s">
        <v>95</v>
      </c>
      <c r="AL571" s="98"/>
      <c r="AM571" s="33"/>
      <c r="AN571" s="32" t="s">
        <v>168</v>
      </c>
      <c r="AO571" s="98" t="s">
        <v>169</v>
      </c>
      <c r="AP571" s="33" t="s">
        <v>169</v>
      </c>
      <c r="AQ571">
        <v>21104.375064330001</v>
      </c>
      <c r="AR571" t="s">
        <v>12257</v>
      </c>
      <c r="AS571" t="s">
        <v>11225</v>
      </c>
      <c r="AT571" t="s">
        <v>12258</v>
      </c>
      <c r="AU571">
        <v>85.033100000000005</v>
      </c>
      <c r="AV571" s="98">
        <v>1.7089160922800002</v>
      </c>
      <c r="AW571">
        <v>335.56319999999999</v>
      </c>
      <c r="AX571" s="98">
        <v>6.1273680181155568</v>
      </c>
      <c r="AY571">
        <v>1.3561000000000001E-3</v>
      </c>
      <c r="AZ571">
        <v>43.5398</v>
      </c>
      <c r="BA571" s="98">
        <v>1.5456632640000002E-2</v>
      </c>
      <c r="BB571">
        <v>316.69139999999999</v>
      </c>
      <c r="BC571" s="98">
        <v>6.2698374699866664</v>
      </c>
      <c r="BD571">
        <v>15.260742860000001</v>
      </c>
      <c r="BE571" s="96">
        <f t="shared" si="65"/>
        <v>6865.6994043532932</v>
      </c>
      <c r="BF571" s="96">
        <f t="shared" si="66"/>
        <v>504.00997931553684</v>
      </c>
      <c r="BG571" s="96">
        <f t="shared" si="67"/>
        <v>485.38882939104951</v>
      </c>
      <c r="BH571">
        <v>6872.1416024952487</v>
      </c>
      <c r="BI571">
        <v>2.4929894312302491E-3</v>
      </c>
      <c r="BJ571">
        <v>1.4841680659232199</v>
      </c>
      <c r="BK571">
        <v>5.8566826885519614</v>
      </c>
      <c r="BL571">
        <v>0.94546857433898035</v>
      </c>
      <c r="BM571">
        <v>5.3417549933941428</v>
      </c>
      <c r="BN571">
        <v>1.4841075331756679</v>
      </c>
      <c r="BO571">
        <v>5.8566826880613707</v>
      </c>
      <c r="BP571">
        <v>2.368209737349625E-3</v>
      </c>
      <c r="BQ571">
        <v>0.94546857433898035</v>
      </c>
      <c r="BR571">
        <v>6862.5715653058587</v>
      </c>
      <c r="BS571" s="96">
        <v>665.81402373863057</v>
      </c>
      <c r="BT571" s="96">
        <v>646.82546107329745</v>
      </c>
      <c r="BU571">
        <v>5.3417549933941428</v>
      </c>
      <c r="BV571" s="65" t="str">
        <f t="shared" si="69"/>
        <v>no propulsion</v>
      </c>
      <c r="BW571" s="32" t="s">
        <v>2181</v>
      </c>
      <c r="BX571" s="98">
        <v>0.1</v>
      </c>
      <c r="BY571" s="98">
        <v>0.3</v>
      </c>
      <c r="BZ571" s="98">
        <v>6</v>
      </c>
      <c r="CA571" s="98">
        <v>1.2295</v>
      </c>
      <c r="CB571" s="98">
        <v>0.01</v>
      </c>
      <c r="CC571" s="98">
        <v>0.46899999999999997</v>
      </c>
      <c r="CD571" s="98">
        <v>0.3</v>
      </c>
      <c r="CE571" s="98">
        <v>0.1</v>
      </c>
      <c r="CF571" s="33">
        <v>6</v>
      </c>
      <c r="CG571" s="32">
        <v>5.0999999999999996</v>
      </c>
      <c r="CH571" s="98">
        <v>5.0999999999999996</v>
      </c>
      <c r="CI571" s="98">
        <v>5.0999999999999996</v>
      </c>
      <c r="CJ571" s="98">
        <f>Population!$CG571-Population!$CI571</f>
        <v>0</v>
      </c>
      <c r="CK571" s="120">
        <f>_xlfn.DAYS(Entries!$AY$2,Population!H571)</f>
        <v>844</v>
      </c>
      <c r="CL571" s="120">
        <f t="shared" si="70"/>
        <v>91.25</v>
      </c>
      <c r="CM571" s="122">
        <f>Entries!$AY$5</f>
        <v>0.15</v>
      </c>
      <c r="CN571" s="122">
        <f t="shared" si="68"/>
        <v>0</v>
      </c>
      <c r="CO571" s="121" t="str">
        <f t="shared" si="71"/>
        <v>-</v>
      </c>
      <c r="CP571" s="32" t="s">
        <v>103</v>
      </c>
      <c r="CQ571" s="98">
        <v>0</v>
      </c>
      <c r="CR571" s="98" t="s">
        <v>95</v>
      </c>
      <c r="CS571" s="98"/>
      <c r="CT571" s="33"/>
      <c r="CU571" s="32" t="s">
        <v>2182</v>
      </c>
      <c r="CV571" s="98" t="s">
        <v>871</v>
      </c>
      <c r="CW571" s="98" t="s">
        <v>157</v>
      </c>
      <c r="CX571" s="98" t="s">
        <v>106</v>
      </c>
      <c r="CY571" s="98" t="s">
        <v>107</v>
      </c>
      <c r="CZ571" s="98" t="s">
        <v>867</v>
      </c>
      <c r="DA571" s="33"/>
      <c r="DB571" s="17" t="s">
        <v>15462</v>
      </c>
      <c r="DC571" s="17" t="s">
        <v>15500</v>
      </c>
      <c r="DD571" s="17" t="s">
        <v>15500</v>
      </c>
      <c r="DE571" s="17" t="s">
        <v>15500</v>
      </c>
      <c r="DF571" s="17" t="s">
        <v>15500</v>
      </c>
      <c r="DG571" s="23" t="s">
        <v>11171</v>
      </c>
      <c r="DH571" s="145"/>
    </row>
    <row r="572" spans="1:117" s="17" customFormat="1" x14ac:dyDescent="0.25">
      <c r="A572" s="30" t="s">
        <v>2183</v>
      </c>
      <c r="B572" s="96">
        <v>0</v>
      </c>
      <c r="C572" s="148" t="s">
        <v>15461</v>
      </c>
      <c r="D572" s="96"/>
      <c r="E572" s="96">
        <v>39030</v>
      </c>
      <c r="F572" s="96" t="s">
        <v>2184</v>
      </c>
      <c r="G572" s="31">
        <v>39027</v>
      </c>
      <c r="H572" s="43">
        <v>41261</v>
      </c>
      <c r="I572" s="96" t="s">
        <v>784</v>
      </c>
      <c r="J572" s="96"/>
      <c r="K572" s="96"/>
      <c r="L572" s="96" t="s">
        <v>839</v>
      </c>
      <c r="M572" s="124" t="s">
        <v>2185</v>
      </c>
      <c r="N572" s="96" t="s">
        <v>2185</v>
      </c>
      <c r="O572" s="124" t="s">
        <v>11123</v>
      </c>
      <c r="P572" s="96" t="str">
        <f>VLOOKUP(N572,Entries!J:K,2,FALSE)</f>
        <v>TURKEY</v>
      </c>
      <c r="Q572" s="123" t="s">
        <v>2186</v>
      </c>
      <c r="R572" s="30" t="s">
        <v>2186</v>
      </c>
      <c r="S572" s="96" t="s">
        <v>2185</v>
      </c>
      <c r="T572" s="124" t="s">
        <v>2187</v>
      </c>
      <c r="U572" s="125" t="s">
        <v>180</v>
      </c>
      <c r="V572" s="31" t="s">
        <v>180</v>
      </c>
      <c r="W572" s="64">
        <f>IF(VLOOKUP(R572,Entries!N:P,3,FALSE)=V572,1,VLOOKUP(R572,Entries!N:P,3,FALSE))</f>
        <v>1</v>
      </c>
      <c r="X572" s="124"/>
      <c r="Y572" s="124"/>
      <c r="Z572" s="96"/>
      <c r="AA572" s="96"/>
      <c r="AB572" s="96"/>
      <c r="AC572" s="96" t="s">
        <v>239</v>
      </c>
      <c r="AD572" s="96" t="s">
        <v>2188</v>
      </c>
      <c r="AE572" s="96" t="s">
        <v>180</v>
      </c>
      <c r="AF572" s="96" t="s">
        <v>94</v>
      </c>
      <c r="AG572" s="96" t="s">
        <v>11112</v>
      </c>
      <c r="AH572" s="96"/>
      <c r="AI572" s="96"/>
      <c r="AJ572" s="96">
        <v>7</v>
      </c>
      <c r="AK572" s="96" t="s">
        <v>95</v>
      </c>
      <c r="AL572" s="96"/>
      <c r="AM572" s="31"/>
      <c r="AN572" s="30" t="s">
        <v>125</v>
      </c>
      <c r="AO572" s="96" t="s">
        <v>97</v>
      </c>
      <c r="AP572" s="31" t="s">
        <v>97</v>
      </c>
      <c r="AQ572">
        <v>21104.48807833</v>
      </c>
      <c r="AR572" t="s">
        <v>12259</v>
      </c>
      <c r="AS572" t="s">
        <v>11225</v>
      </c>
      <c r="AT572" t="s">
        <v>12260</v>
      </c>
      <c r="AU572">
        <v>97.913700000000006</v>
      </c>
      <c r="AV572" s="96">
        <v>1.712595245577778</v>
      </c>
      <c r="AW572">
        <v>351.07240000000002</v>
      </c>
      <c r="AX572" s="96">
        <v>8.4526278088888889E-3</v>
      </c>
      <c r="AY572">
        <v>1.22E-5</v>
      </c>
      <c r="AZ572">
        <v>0.88560000000000005</v>
      </c>
      <c r="BA572" s="96">
        <v>1.5312730273111113</v>
      </c>
      <c r="BB572">
        <v>359.2353</v>
      </c>
      <c r="BC572" s="96">
        <v>4.7543073092533339</v>
      </c>
      <c r="BD572">
        <v>14.728049110000001</v>
      </c>
      <c r="BE572" s="96">
        <f t="shared" si="65"/>
        <v>7030.265918994618</v>
      </c>
      <c r="BF572" s="96">
        <f t="shared" si="66"/>
        <v>659.35168823882941</v>
      </c>
      <c r="BG572" s="96">
        <f t="shared" si="67"/>
        <v>659.1801497504066</v>
      </c>
      <c r="BH572">
        <v>7036.5451354568677</v>
      </c>
      <c r="BI572">
        <v>1.1572326260581431E-3</v>
      </c>
      <c r="BJ572">
        <v>1.7088252331143281</v>
      </c>
      <c r="BK572">
        <v>6.1273692925839898</v>
      </c>
      <c r="BL572">
        <v>1.1472266081273941</v>
      </c>
      <c r="BM572">
        <v>5.1380694744882964</v>
      </c>
      <c r="BN572">
        <v>1.70891649395985</v>
      </c>
      <c r="BO572">
        <v>6.1273692932730794</v>
      </c>
      <c r="BP572">
        <v>1.3510529875812461E-3</v>
      </c>
      <c r="BQ572">
        <v>1.1472266081273941</v>
      </c>
      <c r="BR572">
        <v>7027.3197424059636</v>
      </c>
      <c r="BS572" s="96">
        <v>698.59515748855029</v>
      </c>
      <c r="BT572" s="96">
        <v>678.22132776244962</v>
      </c>
      <c r="BU572">
        <v>5.1380694744882964</v>
      </c>
      <c r="BV572" s="60" t="str">
        <f t="shared" si="69"/>
        <v>Earth Observation</v>
      </c>
      <c r="BW572" s="30" t="s">
        <v>2189</v>
      </c>
      <c r="BX572" s="96">
        <v>1</v>
      </c>
      <c r="BY572" s="96">
        <v>2</v>
      </c>
      <c r="BZ572" s="96">
        <v>5</v>
      </c>
      <c r="CA572" s="96">
        <v>6.9032999999999998</v>
      </c>
      <c r="CB572" s="96">
        <v>0.64949999999999997</v>
      </c>
      <c r="CC572" s="96">
        <v>3.4527999999999999</v>
      </c>
      <c r="CD572" s="96">
        <v>2</v>
      </c>
      <c r="CE572" s="96">
        <v>1</v>
      </c>
      <c r="CF572" s="31">
        <v>5</v>
      </c>
      <c r="CG572" s="30">
        <v>450</v>
      </c>
      <c r="CH572" s="96">
        <v>450</v>
      </c>
      <c r="CI572" s="96">
        <v>450</v>
      </c>
      <c r="CJ572" s="96">
        <f>Population!$CG572-Population!$CI572</f>
        <v>0</v>
      </c>
      <c r="CK572" s="118">
        <f>_xlfn.DAYS(Entries!$AY$2,Population!H572)</f>
        <v>3033</v>
      </c>
      <c r="CL572" s="118">
        <f t="shared" si="70"/>
        <v>2555</v>
      </c>
      <c r="CM572" s="117">
        <f>Entries!$AY$5</f>
        <v>0.15</v>
      </c>
      <c r="CN572" s="117">
        <f t="shared" si="68"/>
        <v>0</v>
      </c>
      <c r="CO572" s="119">
        <f t="shared" si="71"/>
        <v>0</v>
      </c>
      <c r="CP572" s="30"/>
      <c r="CQ572" s="19">
        <v>4</v>
      </c>
      <c r="CR572" s="96" t="s">
        <v>118</v>
      </c>
      <c r="CS572" s="96"/>
      <c r="CT572" s="31"/>
      <c r="CU572" s="30" t="s">
        <v>2190</v>
      </c>
      <c r="CV572" s="96" t="s">
        <v>2191</v>
      </c>
      <c r="CW572" s="96" t="s">
        <v>2187</v>
      </c>
      <c r="CX572" s="96" t="s">
        <v>107</v>
      </c>
      <c r="CY572" s="96" t="s">
        <v>2192</v>
      </c>
      <c r="CZ572" s="96" t="s">
        <v>163</v>
      </c>
      <c r="DA572" s="31"/>
      <c r="DB572" s="17" t="s">
        <v>15463</v>
      </c>
      <c r="DC572" s="17" t="s">
        <v>15500</v>
      </c>
      <c r="DD572" s="17">
        <v>1</v>
      </c>
      <c r="DE572" s="17">
        <v>1</v>
      </c>
      <c r="DF572" s="17">
        <v>10</v>
      </c>
      <c r="DG572" s="23" t="s">
        <v>11182</v>
      </c>
      <c r="DH572" s="145"/>
    </row>
    <row r="573" spans="1:117" s="17" customFormat="1" x14ac:dyDescent="0.25">
      <c r="A573" s="32" t="s">
        <v>2193</v>
      </c>
      <c r="B573" s="98">
        <v>0</v>
      </c>
      <c r="C573" s="64" t="s">
        <v>15461</v>
      </c>
      <c r="D573" s="98"/>
      <c r="E573" s="98">
        <v>41875</v>
      </c>
      <c r="F573" s="98" t="s">
        <v>2194</v>
      </c>
      <c r="G573" s="33">
        <v>41872</v>
      </c>
      <c r="H573" s="44">
        <v>42709</v>
      </c>
      <c r="I573" s="98" t="s">
        <v>111</v>
      </c>
      <c r="J573" s="98"/>
      <c r="K573" s="98"/>
      <c r="L573" s="98" t="s">
        <v>138</v>
      </c>
      <c r="M573" t="s">
        <v>2185</v>
      </c>
      <c r="N573" s="98" t="s">
        <v>2185</v>
      </c>
      <c r="O573" t="s">
        <v>11123</v>
      </c>
      <c r="P573" s="64" t="str">
        <f>VLOOKUP(N573,Entries!J:K,2,FALSE)</f>
        <v>TURKEY</v>
      </c>
      <c r="Q573" s="38" t="s">
        <v>2186</v>
      </c>
      <c r="R573" s="32" t="s">
        <v>2186</v>
      </c>
      <c r="S573" s="98" t="s">
        <v>2185</v>
      </c>
      <c r="T573" t="s">
        <v>2187</v>
      </c>
      <c r="U573" s="39" t="s">
        <v>180</v>
      </c>
      <c r="V573" s="33" t="s">
        <v>180</v>
      </c>
      <c r="W573" s="64">
        <f>IF(VLOOKUP(R573,Entries!N:P,3,FALSE)=V573,1,VLOOKUP(R573,Entries!N:P,3,FALSE))</f>
        <v>1</v>
      </c>
      <c r="X573"/>
      <c r="Y573"/>
      <c r="Z573" s="98"/>
      <c r="AA573" s="98"/>
      <c r="AB573" s="98"/>
      <c r="AC573" s="98" t="s">
        <v>142</v>
      </c>
      <c r="AD573" s="98" t="s">
        <v>2188</v>
      </c>
      <c r="AE573" s="98" t="s">
        <v>180</v>
      </c>
      <c r="AF573" s="98" t="s">
        <v>94</v>
      </c>
      <c r="AG573" s="98" t="s">
        <v>11112</v>
      </c>
      <c r="AH573" s="98"/>
      <c r="AI573" s="98"/>
      <c r="AJ573" s="98">
        <v>7</v>
      </c>
      <c r="AK573" s="98" t="s">
        <v>95</v>
      </c>
      <c r="AL573" s="98"/>
      <c r="AM573" s="33"/>
      <c r="AN573" s="32" t="s">
        <v>125</v>
      </c>
      <c r="AO573" s="98" t="s">
        <v>97</v>
      </c>
      <c r="AP573" s="33" t="s">
        <v>97</v>
      </c>
      <c r="AQ573">
        <v>21104.519455779999</v>
      </c>
      <c r="AR573" t="s">
        <v>12259</v>
      </c>
      <c r="AS573" t="s">
        <v>11225</v>
      </c>
      <c r="AT573" t="s">
        <v>12261</v>
      </c>
      <c r="AU573">
        <v>98.124499999999998</v>
      </c>
      <c r="AV573" s="98">
        <v>1.7071463287866666</v>
      </c>
      <c r="AW573">
        <v>0.48430000000000001</v>
      </c>
      <c r="AX573" s="98">
        <v>0.54538909784444445</v>
      </c>
      <c r="AY573">
        <v>1.5029999999999999E-4</v>
      </c>
      <c r="AZ573">
        <v>87.735500000000002</v>
      </c>
      <c r="BA573" s="98">
        <v>5.5294759366355555</v>
      </c>
      <c r="BB573">
        <v>272.40179999999998</v>
      </c>
      <c r="BC573" s="98">
        <v>0.73541178062222234</v>
      </c>
      <c r="BD573">
        <v>14.62785714</v>
      </c>
      <c r="BE573" s="96">
        <f t="shared" si="65"/>
        <v>7062.3314285035394</v>
      </c>
      <c r="BF573" s="96">
        <f t="shared" si="66"/>
        <v>692.39289691724389</v>
      </c>
      <c r="BG573" s="96">
        <f t="shared" si="67"/>
        <v>690.26996008983497</v>
      </c>
      <c r="BH573">
        <v>7068.5820734493946</v>
      </c>
      <c r="BI573">
        <v>1.2870634777841341E-3</v>
      </c>
      <c r="BJ573">
        <v>1.7125028708075549</v>
      </c>
      <c r="BK573">
        <v>8.4526298488461025E-3</v>
      </c>
      <c r="BL573">
        <v>1.200243778605439</v>
      </c>
      <c r="BM573">
        <v>5.0853386026154386</v>
      </c>
      <c r="BN573">
        <v>1.712595647991479</v>
      </c>
      <c r="BO573">
        <v>8.4526300210390291E-3</v>
      </c>
      <c r="BP573">
        <v>1.443026740051743E-3</v>
      </c>
      <c r="BQ573">
        <v>1.200243778605439</v>
      </c>
      <c r="BR573">
        <v>7059.4082426255</v>
      </c>
      <c r="BS573" s="96">
        <v>800.03573630481333</v>
      </c>
      <c r="BT573" s="96">
        <v>597.44481498083678</v>
      </c>
      <c r="BU573">
        <v>5.0853386026154386</v>
      </c>
      <c r="BV573" s="65" t="str">
        <f t="shared" si="69"/>
        <v>Earth Observation</v>
      </c>
      <c r="BW573" s="32" t="s">
        <v>2195</v>
      </c>
      <c r="BX573" s="98">
        <v>1.6</v>
      </c>
      <c r="BY573" s="98">
        <v>4.2</v>
      </c>
      <c r="BZ573" s="98">
        <v>10</v>
      </c>
      <c r="CA573" s="98">
        <v>20.5946</v>
      </c>
      <c r="CB573" s="98">
        <v>2.56</v>
      </c>
      <c r="CC573" s="98">
        <v>11.6205</v>
      </c>
      <c r="CD573" s="98">
        <v>4.2</v>
      </c>
      <c r="CE573" s="98">
        <v>1.6</v>
      </c>
      <c r="CF573" s="33">
        <v>10</v>
      </c>
      <c r="CG573" s="32">
        <v>1060</v>
      </c>
      <c r="CH573" s="98">
        <v>1060</v>
      </c>
      <c r="CI573" s="98">
        <v>950</v>
      </c>
      <c r="CJ573" s="98">
        <f>Population!$CG573-Population!$CI573</f>
        <v>110</v>
      </c>
      <c r="CK573" s="120">
        <f>_xlfn.DAYS(Entries!$AY$2,Population!H573)</f>
        <v>1585</v>
      </c>
      <c r="CL573" s="120">
        <f t="shared" si="70"/>
        <v>2555</v>
      </c>
      <c r="CM573" s="122">
        <f>Entries!$AY$5</f>
        <v>0.15</v>
      </c>
      <c r="CN573" s="122">
        <f t="shared" si="68"/>
        <v>0.10377358490566038</v>
      </c>
      <c r="CO573" s="121">
        <f t="shared" si="71"/>
        <v>0.47270058708414875</v>
      </c>
      <c r="CP573" s="32"/>
      <c r="CQ573" s="19">
        <v>4</v>
      </c>
      <c r="CR573" s="98" t="s">
        <v>118</v>
      </c>
      <c r="CS573" s="98"/>
      <c r="CT573" s="33"/>
      <c r="CU573" s="32" t="s">
        <v>1431</v>
      </c>
      <c r="CV573" s="98" t="s">
        <v>1122</v>
      </c>
      <c r="CW573" s="98" t="s">
        <v>409</v>
      </c>
      <c r="CX573" s="98" t="s">
        <v>2196</v>
      </c>
      <c r="CY573" s="98" t="s">
        <v>150</v>
      </c>
      <c r="CZ573" s="98" t="s">
        <v>163</v>
      </c>
      <c r="DA573" s="33"/>
      <c r="DB573" s="17" t="s">
        <v>15463</v>
      </c>
      <c r="DC573" s="17" t="s">
        <v>15500</v>
      </c>
      <c r="DD573" s="17">
        <v>1</v>
      </c>
      <c r="DE573" s="17">
        <v>1</v>
      </c>
      <c r="DF573" s="17">
        <v>10</v>
      </c>
      <c r="DG573" s="23" t="s">
        <v>11177</v>
      </c>
      <c r="DH573" s="145"/>
    </row>
    <row r="574" spans="1:117" s="17" customFormat="1" x14ac:dyDescent="0.25">
      <c r="A574" s="30" t="s">
        <v>2197</v>
      </c>
      <c r="B574" s="96">
        <v>0</v>
      </c>
      <c r="C574" s="148" t="s">
        <v>15461</v>
      </c>
      <c r="D574" s="96"/>
      <c r="E574" s="96">
        <v>39430</v>
      </c>
      <c r="F574" s="96" t="s">
        <v>2198</v>
      </c>
      <c r="G574" s="31">
        <v>39427</v>
      </c>
      <c r="H574" s="43">
        <v>41599</v>
      </c>
      <c r="I574" s="96" t="s">
        <v>207</v>
      </c>
      <c r="J574" s="96"/>
      <c r="K574" s="96"/>
      <c r="L574" s="96" t="s">
        <v>208</v>
      </c>
      <c r="M574" s="124" t="s">
        <v>113</v>
      </c>
      <c r="N574" s="96" t="s">
        <v>113</v>
      </c>
      <c r="O574" s="124" t="s">
        <v>11123</v>
      </c>
      <c r="P574" s="96" t="str">
        <f>VLOOKUP(N574,Entries!J:K,2,FALSE)</f>
        <v>DENMARK</v>
      </c>
      <c r="Q574" s="123" t="s">
        <v>291</v>
      </c>
      <c r="R574" s="30" t="s">
        <v>291</v>
      </c>
      <c r="S574" s="96" t="s">
        <v>113</v>
      </c>
      <c r="T574" s="124" t="s">
        <v>114</v>
      </c>
      <c r="U574" s="125" t="s">
        <v>159</v>
      </c>
      <c r="V574" s="31" t="s">
        <v>159</v>
      </c>
      <c r="W574" s="64">
        <f>IF(VLOOKUP(R574,Entries!N:P,3,FALSE)=V574,1,VLOOKUP(R574,Entries!N:P,3,FALSE))</f>
        <v>1</v>
      </c>
      <c r="X574" s="124"/>
      <c r="Y574" s="124"/>
      <c r="Z574" s="96"/>
      <c r="AA574" s="96"/>
      <c r="AB574" s="96"/>
      <c r="AC574" s="96" t="s">
        <v>93</v>
      </c>
      <c r="AD574" s="96" t="s">
        <v>1176</v>
      </c>
      <c r="AE574" s="96" t="s">
        <v>117</v>
      </c>
      <c r="AF574" s="96" t="s">
        <v>94</v>
      </c>
      <c r="AG574" s="96" t="s">
        <v>650</v>
      </c>
      <c r="AH574" s="96"/>
      <c r="AI574" s="96"/>
      <c r="AJ574" s="19">
        <v>0.25</v>
      </c>
      <c r="AK574" s="96" t="s">
        <v>118</v>
      </c>
      <c r="AL574" s="96"/>
      <c r="AM574" s="31"/>
      <c r="AN574" s="30" t="s">
        <v>125</v>
      </c>
      <c r="AO574" s="96" t="s">
        <v>97</v>
      </c>
      <c r="AP574" s="31" t="s">
        <v>97</v>
      </c>
      <c r="AQ574">
        <v>21104.503536759999</v>
      </c>
      <c r="AR574" t="s">
        <v>12262</v>
      </c>
      <c r="AS574" t="s">
        <v>11225</v>
      </c>
      <c r="AT574" t="s">
        <v>12263</v>
      </c>
      <c r="AU574">
        <v>97.812299999999993</v>
      </c>
      <c r="AV574" s="96">
        <v>1.7012191918800001</v>
      </c>
      <c r="AW574">
        <v>31.2485</v>
      </c>
      <c r="AX574" s="96">
        <v>4.1496503330000003</v>
      </c>
      <c r="AY574">
        <v>1.49921E-2</v>
      </c>
      <c r="AZ574">
        <v>316.81569999999999</v>
      </c>
      <c r="BA574" s="96">
        <v>2.1625165985288888</v>
      </c>
      <c r="BB574">
        <v>42.136000000000003</v>
      </c>
      <c r="BC574" s="96">
        <v>4.8973300303822223</v>
      </c>
      <c r="BD574">
        <v>14.59578803</v>
      </c>
      <c r="BE574" s="96">
        <f t="shared" si="65"/>
        <v>7072.6723034578245</v>
      </c>
      <c r="BF574" s="96">
        <f t="shared" si="66"/>
        <v>807.70651389849445</v>
      </c>
      <c r="BG574" s="96">
        <f t="shared" si="67"/>
        <v>595.63809301715446</v>
      </c>
      <c r="BH574">
        <v>7079.0527239061257</v>
      </c>
      <c r="BI574">
        <v>1.466097614920321E-2</v>
      </c>
      <c r="BJ574">
        <v>1.707057650174068</v>
      </c>
      <c r="BK574">
        <v>0.545389212780096</v>
      </c>
      <c r="BL574">
        <v>5.6032843200062867</v>
      </c>
      <c r="BM574">
        <v>0.66161451245785319</v>
      </c>
      <c r="BN574">
        <v>1.7071467275634939</v>
      </c>
      <c r="BO574">
        <v>0.54538922085775599</v>
      </c>
      <c r="BP574">
        <v>1.432803140038655E-2</v>
      </c>
      <c r="BQ574">
        <v>5.5835996332027236</v>
      </c>
      <c r="BR574">
        <v>7069.7402756428246</v>
      </c>
      <c r="BS574" s="96">
        <v>514.91766600792107</v>
      </c>
      <c r="BT574" s="96">
        <v>473.27890653092982</v>
      </c>
      <c r="BU574">
        <v>0.66161451245785319</v>
      </c>
      <c r="BV574" s="60" t="str">
        <f t="shared" si="69"/>
        <v>no propulsion</v>
      </c>
      <c r="BW574" s="30" t="s">
        <v>104</v>
      </c>
      <c r="BX574" s="96">
        <v>0.1</v>
      </c>
      <c r="BY574" s="96">
        <v>0.3</v>
      </c>
      <c r="BZ574" s="96">
        <v>0.3</v>
      </c>
      <c r="CA574" s="96">
        <v>4.36E-2</v>
      </c>
      <c r="CB574" s="96">
        <v>0.01</v>
      </c>
      <c r="CC574" s="96">
        <v>3.5000000000000003E-2</v>
      </c>
      <c r="CD574" s="96">
        <v>0.3</v>
      </c>
      <c r="CE574" s="96">
        <v>0.1</v>
      </c>
      <c r="CF574" s="31">
        <v>0.3</v>
      </c>
      <c r="CG574" s="30">
        <v>3</v>
      </c>
      <c r="CH574" s="96">
        <v>3</v>
      </c>
      <c r="CI574" s="96">
        <v>3</v>
      </c>
      <c r="CJ574" s="96">
        <f>Population!$CG574-Population!$CI574</f>
        <v>0</v>
      </c>
      <c r="CK574" s="118">
        <f>_xlfn.DAYS(Entries!$AY$2,Population!H574)</f>
        <v>2695</v>
      </c>
      <c r="CL574" s="118">
        <f t="shared" si="70"/>
        <v>91.25</v>
      </c>
      <c r="CM574" s="117">
        <f>Entries!$AY$5</f>
        <v>0.15</v>
      </c>
      <c r="CN574" s="117">
        <f t="shared" si="68"/>
        <v>0</v>
      </c>
      <c r="CO574" s="119" t="str">
        <f t="shared" si="71"/>
        <v>-</v>
      </c>
      <c r="CP574" s="30" t="s">
        <v>103</v>
      </c>
      <c r="CQ574" s="96">
        <v>0</v>
      </c>
      <c r="CR574" s="96" t="s">
        <v>95</v>
      </c>
      <c r="CS574" s="96"/>
      <c r="CT574" s="31"/>
      <c r="CU574" s="30" t="s">
        <v>2199</v>
      </c>
      <c r="CV574" s="96" t="s">
        <v>2200</v>
      </c>
      <c r="CW574" s="96" t="s">
        <v>114</v>
      </c>
      <c r="CX574" s="96" t="s">
        <v>295</v>
      </c>
      <c r="CY574" s="96" t="s">
        <v>107</v>
      </c>
      <c r="CZ574" s="96" t="s">
        <v>108</v>
      </c>
      <c r="DA574" s="31"/>
      <c r="DB574" s="17" t="s">
        <v>15462</v>
      </c>
      <c r="DC574" s="17" t="s">
        <v>15500</v>
      </c>
      <c r="DD574" s="17" t="s">
        <v>15500</v>
      </c>
      <c r="DE574" s="17" t="s">
        <v>15500</v>
      </c>
      <c r="DF574" s="17" t="s">
        <v>15500</v>
      </c>
      <c r="DG574" s="23" t="s">
        <v>11171</v>
      </c>
      <c r="DH574" s="145"/>
    </row>
    <row r="575" spans="1:117" s="17" customFormat="1" x14ac:dyDescent="0.25">
      <c r="A575" s="32" t="s">
        <v>2201</v>
      </c>
      <c r="B575" s="98">
        <v>0</v>
      </c>
      <c r="C575" s="64" t="s">
        <v>15461</v>
      </c>
      <c r="D575" s="98"/>
      <c r="E575" s="98">
        <v>43197</v>
      </c>
      <c r="F575" s="98" t="s">
        <v>2202</v>
      </c>
      <c r="G575" s="33">
        <v>48190</v>
      </c>
      <c r="H575" s="44">
        <v>43133</v>
      </c>
      <c r="I575" s="98" t="s">
        <v>784</v>
      </c>
      <c r="J575" s="98"/>
      <c r="K575" s="98"/>
      <c r="L575" s="98" t="s">
        <v>839</v>
      </c>
      <c r="M575" t="s">
        <v>113</v>
      </c>
      <c r="N575" s="98" t="s">
        <v>113</v>
      </c>
      <c r="O575" t="s">
        <v>114</v>
      </c>
      <c r="P575" s="64" t="str">
        <f>VLOOKUP(N575,Entries!J:K,2,FALSE)</f>
        <v>DENMARK</v>
      </c>
      <c r="Q575" s="38" t="s">
        <v>291</v>
      </c>
      <c r="R575" s="32" t="s">
        <v>15498</v>
      </c>
      <c r="S575" s="98" t="s">
        <v>113</v>
      </c>
      <c r="T575" t="s">
        <v>114</v>
      </c>
      <c r="U575" s="39" t="s">
        <v>180</v>
      </c>
      <c r="V575" s="33" t="s">
        <v>180</v>
      </c>
      <c r="W575" s="64">
        <f>IF(VLOOKUP(R575,Entries!N:P,3,FALSE)=V575,1,VLOOKUP(R575,Entries!N:P,3,FALSE))</f>
        <v>1</v>
      </c>
      <c r="X575"/>
      <c r="Y575"/>
      <c r="Z575" s="95" t="s">
        <v>291</v>
      </c>
      <c r="AA575" s="95" t="s">
        <v>113</v>
      </c>
      <c r="AB575" s="95" t="s">
        <v>159</v>
      </c>
      <c r="AC575" s="98" t="s">
        <v>93</v>
      </c>
      <c r="AD575" s="98" t="s">
        <v>117</v>
      </c>
      <c r="AE575" s="98" t="s">
        <v>180</v>
      </c>
      <c r="AF575" s="98" t="s">
        <v>94</v>
      </c>
      <c r="AG575" s="98" t="s">
        <v>11112</v>
      </c>
      <c r="AH575" s="98"/>
      <c r="AI575" s="98"/>
      <c r="AJ575" s="19">
        <v>1</v>
      </c>
      <c r="AK575" s="98" t="s">
        <v>118</v>
      </c>
      <c r="AL575" s="98"/>
      <c r="AM575" s="33"/>
      <c r="AN575" s="32" t="s">
        <v>96</v>
      </c>
      <c r="AO575" s="98" t="s">
        <v>97</v>
      </c>
      <c r="AP575" s="33" t="s">
        <v>97</v>
      </c>
      <c r="AQ575">
        <v>21104.451125439999</v>
      </c>
      <c r="AR575" t="s">
        <v>12264</v>
      </c>
      <c r="AS575" t="s">
        <v>11225</v>
      </c>
      <c r="AT575" t="s">
        <v>12265</v>
      </c>
      <c r="AU575">
        <v>97.472700000000003</v>
      </c>
      <c r="AV575" s="98">
        <v>1.7012436264844446</v>
      </c>
      <c r="AW575">
        <v>237.75749999999999</v>
      </c>
      <c r="AX575" s="98">
        <v>4.1443410425200007</v>
      </c>
      <c r="AY575">
        <v>1.9908999999999999E-3</v>
      </c>
      <c r="AZ575">
        <v>123.90309999999999</v>
      </c>
      <c r="BA575" s="98">
        <v>2.1510166264800001</v>
      </c>
      <c r="BB575">
        <v>280.59640000000002</v>
      </c>
      <c r="BC575" s="98">
        <v>4.1376354889288889</v>
      </c>
      <c r="BD575">
        <v>15.25264598</v>
      </c>
      <c r="BE575" s="96">
        <f t="shared" si="65"/>
        <v>6868.1289643141145</v>
      </c>
      <c r="BF575" s="96">
        <f t="shared" si="66"/>
        <v>510.80272226916713</v>
      </c>
      <c r="BG575" s="96">
        <f t="shared" si="67"/>
        <v>483.45520635906178</v>
      </c>
      <c r="BH575">
        <v>6865.3782182832774</v>
      </c>
      <c r="BI575">
        <v>3.228066303042228E-3</v>
      </c>
      <c r="BJ575">
        <v>1.701216979570628</v>
      </c>
      <c r="BK575">
        <v>4.1495600820520764</v>
      </c>
      <c r="BL575">
        <v>2.19386441528246</v>
      </c>
      <c r="BM575">
        <v>4.867005696443095</v>
      </c>
      <c r="BN575">
        <v>1.701219546402333</v>
      </c>
      <c r="BO575">
        <v>4.1496512461279407</v>
      </c>
      <c r="BP575">
        <v>3.0326411757476742E-3</v>
      </c>
      <c r="BQ575">
        <v>1.976443185003574</v>
      </c>
      <c r="BR575">
        <v>6865.0982862694254</v>
      </c>
      <c r="BS575" s="96">
        <v>516.12840761200277</v>
      </c>
      <c r="BT575" s="96">
        <v>474.64182076364978</v>
      </c>
      <c r="BU575">
        <v>4.867005696443095</v>
      </c>
      <c r="BV575" s="65" t="str">
        <f t="shared" si="69"/>
        <v>no propulsion</v>
      </c>
      <c r="BW575" s="32" t="s">
        <v>104</v>
      </c>
      <c r="BX575" s="98">
        <v>0.2</v>
      </c>
      <c r="BY575" s="98">
        <v>0.3</v>
      </c>
      <c r="BZ575" s="98">
        <v>0.3</v>
      </c>
      <c r="CA575" s="98">
        <v>9.3799999999999994E-2</v>
      </c>
      <c r="CB575" s="98">
        <v>0.04</v>
      </c>
      <c r="CC575" s="98">
        <v>0.08</v>
      </c>
      <c r="CD575" s="98">
        <v>0.3</v>
      </c>
      <c r="CE575" s="98">
        <v>0.2</v>
      </c>
      <c r="CF575" s="33">
        <v>0.3</v>
      </c>
      <c r="CG575" s="32">
        <v>8</v>
      </c>
      <c r="CH575" s="98">
        <v>8</v>
      </c>
      <c r="CI575" s="98">
        <v>8</v>
      </c>
      <c r="CJ575" s="98">
        <f>Population!$CG575-Population!$CI575</f>
        <v>0</v>
      </c>
      <c r="CK575" s="120">
        <f>_xlfn.DAYS(Entries!$AY$2,Population!H575)</f>
        <v>1161</v>
      </c>
      <c r="CL575" s="120">
        <f t="shared" si="70"/>
        <v>365</v>
      </c>
      <c r="CM575" s="122">
        <f>Entries!$AY$5</f>
        <v>0.15</v>
      </c>
      <c r="CN575" s="122">
        <f t="shared" si="68"/>
        <v>0</v>
      </c>
      <c r="CO575" s="121" t="str">
        <f t="shared" si="71"/>
        <v>-</v>
      </c>
      <c r="CP575" s="32" t="s">
        <v>103</v>
      </c>
      <c r="CQ575" s="98">
        <v>0</v>
      </c>
      <c r="CR575" s="98" t="s">
        <v>95</v>
      </c>
      <c r="CS575" s="98"/>
      <c r="CT575" s="33"/>
      <c r="CU575" s="32" t="s">
        <v>651</v>
      </c>
      <c r="CV575" s="98" t="s">
        <v>1468</v>
      </c>
      <c r="CW575" s="98" t="s">
        <v>114</v>
      </c>
      <c r="CX575" s="98" t="s">
        <v>292</v>
      </c>
      <c r="CY575" s="98" t="s">
        <v>107</v>
      </c>
      <c r="CZ575" s="98" t="s">
        <v>108</v>
      </c>
      <c r="DA575" s="33"/>
      <c r="DB575" s="17" t="s">
        <v>15462</v>
      </c>
      <c r="DC575" s="17" t="s">
        <v>15500</v>
      </c>
      <c r="DD575" s="17" t="s">
        <v>15500</v>
      </c>
      <c r="DE575" s="17" t="s">
        <v>15500</v>
      </c>
      <c r="DF575" s="17" t="s">
        <v>15500</v>
      </c>
      <c r="DG575" s="23" t="s">
        <v>11171</v>
      </c>
      <c r="DH575" s="145"/>
    </row>
    <row r="576" spans="1:117" s="17" customFormat="1" x14ac:dyDescent="0.25">
      <c r="A576" s="30" t="s">
        <v>2203</v>
      </c>
      <c r="B576" s="96">
        <v>0</v>
      </c>
      <c r="C576" s="148" t="s">
        <v>15461</v>
      </c>
      <c r="D576" s="96"/>
      <c r="E576" s="96">
        <v>43196</v>
      </c>
      <c r="F576" s="96" t="s">
        <v>2204</v>
      </c>
      <c r="G576" s="31">
        <v>48189</v>
      </c>
      <c r="H576" s="43">
        <v>43133</v>
      </c>
      <c r="I576" s="96" t="s">
        <v>784</v>
      </c>
      <c r="J576" s="96"/>
      <c r="K576" s="96"/>
      <c r="L576" s="96" t="s">
        <v>839</v>
      </c>
      <c r="M576" s="124" t="s">
        <v>113</v>
      </c>
      <c r="N576" s="96" t="s">
        <v>113</v>
      </c>
      <c r="O576" s="124" t="s">
        <v>114</v>
      </c>
      <c r="P576" s="96" t="str">
        <f>VLOOKUP(N576,Entries!J:K,2,FALSE)</f>
        <v>DENMARK</v>
      </c>
      <c r="Q576" s="123" t="s">
        <v>291</v>
      </c>
      <c r="R576" s="30" t="s">
        <v>15498</v>
      </c>
      <c r="S576" s="96" t="s">
        <v>113</v>
      </c>
      <c r="T576" s="124" t="s">
        <v>114</v>
      </c>
      <c r="U576" s="125" t="s">
        <v>141</v>
      </c>
      <c r="V576" s="106" t="s">
        <v>180</v>
      </c>
      <c r="W576" s="64">
        <f>IF(VLOOKUP(R576,Entries!N:P,3,FALSE)=V576,1,VLOOKUP(R576,Entries!N:P,3,FALSE))</f>
        <v>1</v>
      </c>
      <c r="X576" s="124"/>
      <c r="Y576" s="124"/>
      <c r="Z576" s="96"/>
      <c r="AA576" s="96"/>
      <c r="AB576" s="96"/>
      <c r="AC576" s="96" t="s">
        <v>93</v>
      </c>
      <c r="AD576" s="96" t="s">
        <v>117</v>
      </c>
      <c r="AE576" s="96" t="s">
        <v>117</v>
      </c>
      <c r="AF576" s="96" t="s">
        <v>117</v>
      </c>
      <c r="AG576" s="96"/>
      <c r="AH576" s="96"/>
      <c r="AI576" s="96"/>
      <c r="AJ576" s="19">
        <v>1</v>
      </c>
      <c r="AK576" s="96" t="s">
        <v>118</v>
      </c>
      <c r="AL576" s="96"/>
      <c r="AM576" s="31"/>
      <c r="AN576" s="30" t="s">
        <v>96</v>
      </c>
      <c r="AO576" s="96" t="s">
        <v>97</v>
      </c>
      <c r="AP576" s="31" t="s">
        <v>97</v>
      </c>
      <c r="AQ576">
        <v>21104.357424850001</v>
      </c>
      <c r="AR576" t="s">
        <v>12266</v>
      </c>
      <c r="AS576" t="s">
        <v>11225</v>
      </c>
      <c r="AT576" t="s">
        <v>12267</v>
      </c>
      <c r="AU576">
        <v>97.474100000000007</v>
      </c>
      <c r="AV576" s="96">
        <v>1.4395158516355555</v>
      </c>
      <c r="AW576">
        <v>237.45330000000001</v>
      </c>
      <c r="AX576" s="96">
        <v>2.9373902653288888</v>
      </c>
      <c r="AY576">
        <v>1.9748000000000001E-3</v>
      </c>
      <c r="AZ576">
        <v>123.24420000000001</v>
      </c>
      <c r="BA576" s="96">
        <v>4.0769189875422231</v>
      </c>
      <c r="BB576">
        <v>237.06909999999999</v>
      </c>
      <c r="BC576" s="96">
        <v>2.2057117432000002</v>
      </c>
      <c r="BD576">
        <v>15.248345479999999</v>
      </c>
      <c r="BE576" s="96">
        <f t="shared" si="65"/>
        <v>6869.4202519694418</v>
      </c>
      <c r="BF576" s="96">
        <f t="shared" si="66"/>
        <v>511.98598308303099</v>
      </c>
      <c r="BG576" s="96">
        <f t="shared" si="67"/>
        <v>484.85452085585257</v>
      </c>
      <c r="BH576">
        <v>6875.8328426384496</v>
      </c>
      <c r="BI576">
        <v>2.7985546026789991E-3</v>
      </c>
      <c r="BJ576">
        <v>1.7011536210353699</v>
      </c>
      <c r="BK576">
        <v>4.1443419048950449</v>
      </c>
      <c r="BL576">
        <v>1.7870041799019161</v>
      </c>
      <c r="BM576">
        <v>4.5016494506951457</v>
      </c>
      <c r="BN576">
        <v>1.7012440295409841</v>
      </c>
      <c r="BO576">
        <v>4.1443419063453506</v>
      </c>
      <c r="BP576">
        <v>3.020991843483306E-3</v>
      </c>
      <c r="BQ576">
        <v>1.967380526849215</v>
      </c>
      <c r="BR576">
        <v>6866.3851141878258</v>
      </c>
      <c r="BS576" s="96">
        <v>1499.9795840500074</v>
      </c>
      <c r="BT576" s="96">
        <v>1481.4924644534913</v>
      </c>
      <c r="BU576">
        <v>4.5016494506951457</v>
      </c>
      <c r="BV576" s="60" t="b">
        <f t="shared" si="69"/>
        <v>0</v>
      </c>
      <c r="BW576" s="30" t="s">
        <v>104</v>
      </c>
      <c r="BX576" s="96">
        <v>0.2</v>
      </c>
      <c r="BY576" s="96">
        <v>0.3</v>
      </c>
      <c r="BZ576" s="96">
        <v>0.3</v>
      </c>
      <c r="CA576" s="96">
        <v>9.3799999999999994E-2</v>
      </c>
      <c r="CB576" s="96">
        <v>0.04</v>
      </c>
      <c r="CC576" s="96">
        <v>0.08</v>
      </c>
      <c r="CD576" s="96">
        <v>0.3</v>
      </c>
      <c r="CE576" s="96">
        <v>0.2</v>
      </c>
      <c r="CF576" s="31">
        <v>0.3</v>
      </c>
      <c r="CG576" s="30">
        <v>8</v>
      </c>
      <c r="CH576" s="96">
        <v>8</v>
      </c>
      <c r="CI576" s="96">
        <v>8</v>
      </c>
      <c r="CJ576" s="96">
        <f>Population!$CG576-Population!$CI576</f>
        <v>0</v>
      </c>
      <c r="CK576" s="118">
        <f>_xlfn.DAYS(Entries!$AY$2,Population!H576)</f>
        <v>1161</v>
      </c>
      <c r="CL576" s="118">
        <f t="shared" si="70"/>
        <v>365</v>
      </c>
      <c r="CM576" s="117">
        <f>Entries!$AY$5</f>
        <v>0.15</v>
      </c>
      <c r="CN576" s="117">
        <f t="shared" si="68"/>
        <v>0</v>
      </c>
      <c r="CO576" s="119">
        <f t="shared" si="71"/>
        <v>0</v>
      </c>
      <c r="CP576" s="30" t="s">
        <v>2205</v>
      </c>
      <c r="CQ576" s="96">
        <v>3</v>
      </c>
      <c r="CR576" s="96" t="s">
        <v>95</v>
      </c>
      <c r="CS576" s="96"/>
      <c r="CT576" s="31"/>
      <c r="CU576" s="30" t="s">
        <v>651</v>
      </c>
      <c r="CV576" s="96" t="s">
        <v>1468</v>
      </c>
      <c r="CW576" s="96" t="s">
        <v>114</v>
      </c>
      <c r="CX576" s="96" t="s">
        <v>292</v>
      </c>
      <c r="CY576" s="96" t="s">
        <v>107</v>
      </c>
      <c r="CZ576" s="96" t="s">
        <v>108</v>
      </c>
      <c r="DA576" s="31"/>
      <c r="DB576" s="17" t="s">
        <v>15463</v>
      </c>
      <c r="DC576" s="17">
        <v>10</v>
      </c>
      <c r="DD576" s="17" t="s">
        <v>15500</v>
      </c>
      <c r="DE576" s="17" t="s">
        <v>15500</v>
      </c>
      <c r="DF576" s="17" t="s">
        <v>15500</v>
      </c>
      <c r="DG576" s="23" t="s">
        <v>11180</v>
      </c>
      <c r="DH576" s="145"/>
    </row>
    <row r="577" spans="1:112" s="17" customFormat="1" x14ac:dyDescent="0.25">
      <c r="A577" s="32" t="s">
        <v>2206</v>
      </c>
      <c r="B577" s="98">
        <v>0</v>
      </c>
      <c r="C577" s="64" t="s">
        <v>15461</v>
      </c>
      <c r="D577" s="98" t="s">
        <v>2207</v>
      </c>
      <c r="E577" s="98">
        <v>38734</v>
      </c>
      <c r="F577" s="98" t="s">
        <v>2208</v>
      </c>
      <c r="G577" s="33">
        <v>38731</v>
      </c>
      <c r="H577" s="44">
        <v>41118</v>
      </c>
      <c r="I577" s="98" t="s">
        <v>574</v>
      </c>
      <c r="J577" s="98"/>
      <c r="K577" s="98"/>
      <c r="L577" s="98" t="s">
        <v>948</v>
      </c>
      <c r="M577" t="s">
        <v>277</v>
      </c>
      <c r="N577" s="98" t="s">
        <v>277</v>
      </c>
      <c r="O577" t="s">
        <v>278</v>
      </c>
      <c r="P577" s="64" t="str">
        <f>VLOOKUP(N577,Entries!J:K,2,FALSE)</f>
        <v>COMMONWEALTH OF INDEPENDENT STATES</v>
      </c>
      <c r="Q577" s="38" t="s">
        <v>2209</v>
      </c>
      <c r="R577" s="32" t="s">
        <v>2209</v>
      </c>
      <c r="S577" s="98" t="s">
        <v>277</v>
      </c>
      <c r="T577" t="s">
        <v>278</v>
      </c>
      <c r="U577" s="39" t="s">
        <v>159</v>
      </c>
      <c r="V577" s="33" t="s">
        <v>159</v>
      </c>
      <c r="W577" s="64">
        <f>IF(VLOOKUP(R577,Entries!N:P,3,FALSE)=V577,1,VLOOKUP(R577,Entries!N:P,3,FALSE))</f>
        <v>1</v>
      </c>
      <c r="X577"/>
      <c r="Y577"/>
      <c r="Z577" s="98"/>
      <c r="AA577" s="98"/>
      <c r="AB577" s="98"/>
      <c r="AC577" s="98" t="s">
        <v>239</v>
      </c>
      <c r="AD577" s="98" t="s">
        <v>2210</v>
      </c>
      <c r="AE577" s="98" t="s">
        <v>263</v>
      </c>
      <c r="AF577" s="98" t="s">
        <v>263</v>
      </c>
      <c r="AG577" s="98" t="s">
        <v>11135</v>
      </c>
      <c r="AH577" s="98"/>
      <c r="AI577" s="98"/>
      <c r="AJ577" s="98">
        <v>7</v>
      </c>
      <c r="AK577" s="98" t="s">
        <v>95</v>
      </c>
      <c r="AL577" s="98"/>
      <c r="AM577" s="33"/>
      <c r="AN577" s="32" t="s">
        <v>191</v>
      </c>
      <c r="AO577" s="98" t="s">
        <v>134</v>
      </c>
      <c r="AP577" s="33" t="s">
        <v>169</v>
      </c>
      <c r="AQ577">
        <v>21104.494002060001</v>
      </c>
      <c r="AR577" t="s">
        <v>12268</v>
      </c>
      <c r="AS577" t="s">
        <v>11225</v>
      </c>
      <c r="AT577" t="s">
        <v>12269</v>
      </c>
      <c r="AU577">
        <v>82.478200000000001</v>
      </c>
      <c r="AV577" s="98">
        <v>1.4395891554488891</v>
      </c>
      <c r="AW577">
        <v>168.30009999999999</v>
      </c>
      <c r="AX577" s="98">
        <v>2.9910120047822222</v>
      </c>
      <c r="AY577">
        <v>1.5326999999999999E-3</v>
      </c>
      <c r="AZ577">
        <v>233.59030000000001</v>
      </c>
      <c r="BA577" s="98">
        <v>3.7949000190311115</v>
      </c>
      <c r="BB577">
        <v>126.378</v>
      </c>
      <c r="BC577" s="98">
        <v>2.4872455102800002</v>
      </c>
      <c r="BD577">
        <v>12.448179530000001</v>
      </c>
      <c r="BE577" s="96">
        <f t="shared" si="65"/>
        <v>7864.3833087067806</v>
      </c>
      <c r="BF577" s="96">
        <f t="shared" si="66"/>
        <v>1505.4370490040355</v>
      </c>
      <c r="BG577" s="96">
        <f t="shared" si="67"/>
        <v>1481.3295684095256</v>
      </c>
      <c r="BH577">
        <v>7869.9867560629727</v>
      </c>
      <c r="BI577">
        <v>6.1436484133001244E-4</v>
      </c>
      <c r="BJ577">
        <v>1.439585507351391</v>
      </c>
      <c r="BK577">
        <v>2.9373908801495361</v>
      </c>
      <c r="BL577">
        <v>3.6342022271118668</v>
      </c>
      <c r="BM577">
        <v>2.6484283209748569</v>
      </c>
      <c r="BN577">
        <v>1.439516124302779</v>
      </c>
      <c r="BO577">
        <v>2.9373908765811092</v>
      </c>
      <c r="BP577">
        <v>1.175765730335391E-3</v>
      </c>
      <c r="BQ577">
        <v>3.6342022271118668</v>
      </c>
      <c r="BR577">
        <v>7861.7360242517498</v>
      </c>
      <c r="BS577" s="96">
        <v>1511.4358978482978</v>
      </c>
      <c r="BT577" s="96">
        <v>1478.4365327621208</v>
      </c>
      <c r="BU577">
        <v>2.6484283209748569</v>
      </c>
      <c r="BV577" s="65" t="b">
        <f t="shared" si="69"/>
        <v>0</v>
      </c>
      <c r="BW577" s="32" t="s">
        <v>909</v>
      </c>
      <c r="BX577" s="98">
        <v>0.8</v>
      </c>
      <c r="BY577" s="98">
        <v>1.6</v>
      </c>
      <c r="BZ577" s="98">
        <v>7</v>
      </c>
      <c r="CA577" s="98">
        <v>2.0667</v>
      </c>
      <c r="CB577" s="98">
        <v>0.50270000000000004</v>
      </c>
      <c r="CC577" s="98">
        <v>1.5832999999999999</v>
      </c>
      <c r="CD577" s="98">
        <v>1.6</v>
      </c>
      <c r="CE577" s="98">
        <v>0.8</v>
      </c>
      <c r="CF577" s="33">
        <v>7</v>
      </c>
      <c r="CG577" s="32">
        <v>280</v>
      </c>
      <c r="CH577" s="98">
        <v>280</v>
      </c>
      <c r="CI577" s="98">
        <v>280</v>
      </c>
      <c r="CJ577" s="98">
        <f>Population!$CG577-Population!$CI577</f>
        <v>0</v>
      </c>
      <c r="CK577" s="120">
        <f>_xlfn.DAYS(Entries!$AY$2,Population!H577)</f>
        <v>3176</v>
      </c>
      <c r="CL577" s="120">
        <f t="shared" si="70"/>
        <v>2555</v>
      </c>
      <c r="CM577" s="122">
        <f>Entries!$AY$5</f>
        <v>0.15</v>
      </c>
      <c r="CN577" s="122">
        <f t="shared" si="68"/>
        <v>0</v>
      </c>
      <c r="CO577" s="121">
        <f t="shared" si="71"/>
        <v>0</v>
      </c>
      <c r="CP577" s="32"/>
      <c r="CQ577" s="19">
        <v>1</v>
      </c>
      <c r="CR577" s="98" t="s">
        <v>118</v>
      </c>
      <c r="CS577" s="98"/>
      <c r="CT577" s="33"/>
      <c r="CU577" s="32" t="s">
        <v>949</v>
      </c>
      <c r="CV577" s="98" t="s">
        <v>1025</v>
      </c>
      <c r="CW577" s="98" t="s">
        <v>278</v>
      </c>
      <c r="CX577" s="98" t="s">
        <v>912</v>
      </c>
      <c r="CY577" s="98" t="s">
        <v>107</v>
      </c>
      <c r="CZ577" s="98" t="s">
        <v>1130</v>
      </c>
      <c r="DA577" s="33">
        <v>120</v>
      </c>
      <c r="DB577" s="17" t="s">
        <v>15463</v>
      </c>
      <c r="DC577" s="17" t="s">
        <v>15500</v>
      </c>
      <c r="DD577" s="17">
        <v>1</v>
      </c>
      <c r="DE577" s="17" t="s">
        <v>15500</v>
      </c>
      <c r="DF577" s="17" t="s">
        <v>15500</v>
      </c>
      <c r="DG577" s="23" t="s">
        <v>11179</v>
      </c>
      <c r="DH577" s="145"/>
    </row>
    <row r="578" spans="1:112" s="17" customFormat="1" x14ac:dyDescent="0.25">
      <c r="A578" s="30" t="s">
        <v>2211</v>
      </c>
      <c r="B578" s="96">
        <v>0</v>
      </c>
      <c r="C578" s="148" t="s">
        <v>15461</v>
      </c>
      <c r="D578" s="96" t="s">
        <v>2207</v>
      </c>
      <c r="E578" s="96">
        <v>38736</v>
      </c>
      <c r="F578" s="96" t="s">
        <v>2212</v>
      </c>
      <c r="G578" s="31">
        <v>38733</v>
      </c>
      <c r="H578" s="43">
        <v>41118</v>
      </c>
      <c r="I578" s="96" t="s">
        <v>574</v>
      </c>
      <c r="J578" s="96"/>
      <c r="K578" s="96"/>
      <c r="L578" s="96" t="s">
        <v>948</v>
      </c>
      <c r="M578" s="124" t="s">
        <v>277</v>
      </c>
      <c r="N578" s="96" t="s">
        <v>277</v>
      </c>
      <c r="O578" s="124" t="s">
        <v>278</v>
      </c>
      <c r="P578" s="96" t="str">
        <f>VLOOKUP(N578,Entries!J:K,2,FALSE)</f>
        <v>COMMONWEALTH OF INDEPENDENT STATES</v>
      </c>
      <c r="Q578" s="123" t="s">
        <v>2209</v>
      </c>
      <c r="R578" s="30" t="s">
        <v>2209</v>
      </c>
      <c r="S578" s="96" t="s">
        <v>277</v>
      </c>
      <c r="T578" s="124" t="s">
        <v>278</v>
      </c>
      <c r="U578" s="125" t="s">
        <v>159</v>
      </c>
      <c r="V578" s="31" t="s">
        <v>159</v>
      </c>
      <c r="W578" s="64">
        <f>IF(VLOOKUP(R578,Entries!N:P,3,FALSE)=V578,1,VLOOKUP(R578,Entries!N:P,3,FALSE))</f>
        <v>1</v>
      </c>
      <c r="X578" s="124"/>
      <c r="Y578" s="124"/>
      <c r="Z578" s="96"/>
      <c r="AA578" s="96"/>
      <c r="AB578" s="96"/>
      <c r="AC578" s="96" t="s">
        <v>239</v>
      </c>
      <c r="AD578" s="96" t="s">
        <v>2210</v>
      </c>
      <c r="AE578" s="96" t="s">
        <v>263</v>
      </c>
      <c r="AF578" s="96" t="s">
        <v>263</v>
      </c>
      <c r="AG578" s="96" t="s">
        <v>11135</v>
      </c>
      <c r="AH578" s="96"/>
      <c r="AI578" s="96"/>
      <c r="AJ578" s="96">
        <v>7</v>
      </c>
      <c r="AK578" s="96" t="s">
        <v>95</v>
      </c>
      <c r="AL578" s="96"/>
      <c r="AM578" s="31"/>
      <c r="AN578" s="30" t="s">
        <v>191</v>
      </c>
      <c r="AO578" s="96" t="s">
        <v>134</v>
      </c>
      <c r="AP578" s="31" t="s">
        <v>169</v>
      </c>
      <c r="AQ578">
        <v>21104.54604637</v>
      </c>
      <c r="AR578" t="s">
        <v>11571</v>
      </c>
      <c r="AS578" t="s">
        <v>11225</v>
      </c>
      <c r="AT578" t="s">
        <v>12270</v>
      </c>
      <c r="AU578">
        <v>82.482399999999998</v>
      </c>
      <c r="AV578" s="96">
        <v>1.4395263236088889</v>
      </c>
      <c r="AW578">
        <v>171.3724</v>
      </c>
      <c r="AX578" s="96">
        <v>1.4202927992533334</v>
      </c>
      <c r="AY578">
        <v>2.4090000000000001E-3</v>
      </c>
      <c r="AZ578">
        <v>217.43180000000001</v>
      </c>
      <c r="BA578" s="96">
        <v>0.3827244454</v>
      </c>
      <c r="BB578">
        <v>142.5087</v>
      </c>
      <c r="BC578" s="96">
        <v>5.9035871839688889</v>
      </c>
      <c r="BD578">
        <v>12.438216799999999</v>
      </c>
      <c r="BE578" s="96">
        <f t="shared" si="65"/>
        <v>7868.5822102576158</v>
      </c>
      <c r="BF578" s="96">
        <f t="shared" si="66"/>
        <v>1516.5376248021275</v>
      </c>
      <c r="BG578" s="96">
        <f t="shared" si="67"/>
        <v>1478.6267957131049</v>
      </c>
      <c r="BH578">
        <v>7874.1716710240107</v>
      </c>
      <c r="BI578">
        <v>1.6315015161841679E-3</v>
      </c>
      <c r="BJ578">
        <v>1.4396586997569121</v>
      </c>
      <c r="BK578">
        <v>2.9910126275171218</v>
      </c>
      <c r="BL578">
        <v>3.467212028441363</v>
      </c>
      <c r="BM578">
        <v>2.8149316395518191</v>
      </c>
      <c r="BN578">
        <v>1.439589428434858</v>
      </c>
      <c r="BO578">
        <v>2.9910126273269628</v>
      </c>
      <c r="BP578">
        <v>2.0976120440671388E-3</v>
      </c>
      <c r="BQ578">
        <v>3.392713644797515</v>
      </c>
      <c r="BR578">
        <v>7865.9362153052089</v>
      </c>
      <c r="BS578" s="96">
        <v>1517.0127390461093</v>
      </c>
      <c r="BT578" s="96">
        <v>1480.7908847793124</v>
      </c>
      <c r="BU578">
        <v>2.8149316395518191</v>
      </c>
      <c r="BV578" s="60" t="b">
        <f t="shared" si="69"/>
        <v>0</v>
      </c>
      <c r="BW578" s="30" t="s">
        <v>909</v>
      </c>
      <c r="BX578" s="96">
        <v>0.8</v>
      </c>
      <c r="BY578" s="96">
        <v>1.6</v>
      </c>
      <c r="BZ578" s="96">
        <v>7</v>
      </c>
      <c r="CA578" s="96">
        <v>2.0667</v>
      </c>
      <c r="CB578" s="96">
        <v>0.50270000000000004</v>
      </c>
      <c r="CC578" s="96">
        <v>1.5832999999999999</v>
      </c>
      <c r="CD578" s="96">
        <v>1.6</v>
      </c>
      <c r="CE578" s="96">
        <v>0.8</v>
      </c>
      <c r="CF578" s="31">
        <v>7</v>
      </c>
      <c r="CG578" s="30">
        <v>280</v>
      </c>
      <c r="CH578" s="96">
        <v>280</v>
      </c>
      <c r="CI578" s="96">
        <v>280</v>
      </c>
      <c r="CJ578" s="96">
        <f>Population!$CG578-Population!$CI578</f>
        <v>0</v>
      </c>
      <c r="CK578" s="118">
        <f>_xlfn.DAYS(Entries!$AY$2,Population!H578)</f>
        <v>3176</v>
      </c>
      <c r="CL578" s="118">
        <f t="shared" si="70"/>
        <v>2555</v>
      </c>
      <c r="CM578" s="117">
        <f>Entries!$AY$5</f>
        <v>0.15</v>
      </c>
      <c r="CN578" s="117">
        <f t="shared" si="68"/>
        <v>0</v>
      </c>
      <c r="CO578" s="119">
        <f t="shared" si="71"/>
        <v>0</v>
      </c>
      <c r="CP578" s="30"/>
      <c r="CQ578" s="19">
        <v>1</v>
      </c>
      <c r="CR578" s="96" t="s">
        <v>118</v>
      </c>
      <c r="CS578" s="96"/>
      <c r="CT578" s="31"/>
      <c r="CU578" s="30" t="s">
        <v>949</v>
      </c>
      <c r="CV578" s="96" t="s">
        <v>1025</v>
      </c>
      <c r="CW578" s="96" t="s">
        <v>278</v>
      </c>
      <c r="CX578" s="96" t="s">
        <v>912</v>
      </c>
      <c r="CY578" s="96" t="s">
        <v>107</v>
      </c>
      <c r="CZ578" s="96" t="s">
        <v>1130</v>
      </c>
      <c r="DA578" s="31">
        <v>120</v>
      </c>
      <c r="DB578" s="17" t="s">
        <v>15463</v>
      </c>
      <c r="DC578" s="17" t="s">
        <v>15500</v>
      </c>
      <c r="DD578" s="17">
        <v>1</v>
      </c>
      <c r="DE578" s="17" t="s">
        <v>15500</v>
      </c>
      <c r="DF578" s="17" t="s">
        <v>15500</v>
      </c>
      <c r="DG578" s="23" t="s">
        <v>11179</v>
      </c>
      <c r="DH578" s="145"/>
    </row>
    <row r="579" spans="1:112" s="17" customFormat="1" x14ac:dyDescent="0.25">
      <c r="A579" s="32" t="s">
        <v>2213</v>
      </c>
      <c r="B579" s="98">
        <v>0</v>
      </c>
      <c r="C579" s="64" t="s">
        <v>15461</v>
      </c>
      <c r="D579" s="98" t="s">
        <v>2207</v>
      </c>
      <c r="E579" s="98">
        <v>39249</v>
      </c>
      <c r="F579" s="98" t="s">
        <v>2214</v>
      </c>
      <c r="G579" s="33">
        <v>39246</v>
      </c>
      <c r="H579" s="44">
        <v>41528</v>
      </c>
      <c r="I579" s="98" t="s">
        <v>574</v>
      </c>
      <c r="J579" s="98"/>
      <c r="K579" s="98"/>
      <c r="L579" s="98" t="s">
        <v>948</v>
      </c>
      <c r="M579" t="s">
        <v>277</v>
      </c>
      <c r="N579" s="98" t="s">
        <v>277</v>
      </c>
      <c r="O579" t="s">
        <v>278</v>
      </c>
      <c r="P579" s="64" t="str">
        <f>VLOOKUP(N579,Entries!J:K,2,FALSE)</f>
        <v>COMMONWEALTH OF INDEPENDENT STATES</v>
      </c>
      <c r="Q579" s="38" t="s">
        <v>2209</v>
      </c>
      <c r="R579" s="32" t="s">
        <v>2209</v>
      </c>
      <c r="S579" s="98" t="s">
        <v>277</v>
      </c>
      <c r="T579" t="s">
        <v>278</v>
      </c>
      <c r="U579" s="39" t="s">
        <v>159</v>
      </c>
      <c r="V579" s="33" t="s">
        <v>159</v>
      </c>
      <c r="W579" s="64">
        <f>IF(VLOOKUP(R579,Entries!N:P,3,FALSE)=V579,1,VLOOKUP(R579,Entries!N:P,3,FALSE))</f>
        <v>1</v>
      </c>
      <c r="X579"/>
      <c r="Y579"/>
      <c r="Z579" s="98"/>
      <c r="AA579" s="98"/>
      <c r="AB579" s="98"/>
      <c r="AC579" s="98" t="s">
        <v>239</v>
      </c>
      <c r="AD579" s="98" t="s">
        <v>2210</v>
      </c>
      <c r="AE579" s="98" t="s">
        <v>263</v>
      </c>
      <c r="AF579" s="98" t="s">
        <v>263</v>
      </c>
      <c r="AG579" s="98" t="s">
        <v>11135</v>
      </c>
      <c r="AH579" s="98"/>
      <c r="AI579" s="98"/>
      <c r="AJ579" s="98">
        <v>7</v>
      </c>
      <c r="AK579" s="98" t="s">
        <v>95</v>
      </c>
      <c r="AL579" s="98"/>
      <c r="AM579" s="33"/>
      <c r="AN579" s="32" t="s">
        <v>191</v>
      </c>
      <c r="AO579" s="98" t="s">
        <v>134</v>
      </c>
      <c r="AP579" s="33" t="s">
        <v>169</v>
      </c>
      <c r="AQ579">
        <v>21104.531900980001</v>
      </c>
      <c r="AR579" t="s">
        <v>11338</v>
      </c>
      <c r="AS579" t="s">
        <v>11225</v>
      </c>
      <c r="AT579" t="s">
        <v>12271</v>
      </c>
      <c r="AU579">
        <v>82.478800000000007</v>
      </c>
      <c r="AV579" s="98">
        <v>1.4395751928177778</v>
      </c>
      <c r="AW579">
        <v>81.376800000000003</v>
      </c>
      <c r="AX579" s="98">
        <v>1.4322291035244445</v>
      </c>
      <c r="AY579">
        <v>1.6873999999999999E-3</v>
      </c>
      <c r="AZ579">
        <v>21.9285</v>
      </c>
      <c r="BA579" s="98">
        <v>0.86826796097333336</v>
      </c>
      <c r="BB579">
        <v>338.25069999999999</v>
      </c>
      <c r="BC579" s="98">
        <v>5.4198814997155562</v>
      </c>
      <c r="BD579">
        <v>12.42882329</v>
      </c>
      <c r="BE579" s="96">
        <f t="shared" ref="BE579:BE642" si="72">(((((24*60*60/BD579)^2)*3.986004418*(10^(14)))/(4*3.141592*3.141592))^(1/3))/1000</f>
        <v>7872.546345162511</v>
      </c>
      <c r="BF579" s="96">
        <f t="shared" ref="BF579:BF642" si="73">$BE579*(1+$AY579)-6371</f>
        <v>1514.830479865338</v>
      </c>
      <c r="BG579" s="96">
        <f t="shared" ref="BG579:BG642" si="74">$BE579*(1-$AY579)-6371</f>
        <v>1488.262210459684</v>
      </c>
      <c r="BH579">
        <v>7878.1713821550002</v>
      </c>
      <c r="BI579">
        <v>2.493830202714892E-3</v>
      </c>
      <c r="BJ579">
        <v>1.4395958306358421</v>
      </c>
      <c r="BK579">
        <v>1.420293093220959</v>
      </c>
      <c r="BL579">
        <v>0.68256800416423824</v>
      </c>
      <c r="BM579">
        <v>5.6037480788784846</v>
      </c>
      <c r="BN579">
        <v>1.439526596145104</v>
      </c>
      <c r="BO579">
        <v>1.4202930946258321</v>
      </c>
      <c r="BP579">
        <v>2.3012901007207522E-3</v>
      </c>
      <c r="BQ579">
        <v>0.76101712841164293</v>
      </c>
      <c r="BR579">
        <v>7869.9018119127113</v>
      </c>
      <c r="BS579" s="96">
        <v>1520.8963752501768</v>
      </c>
      <c r="BT579" s="96">
        <v>1476.3415754039461</v>
      </c>
      <c r="BU579">
        <v>5.6037480788784846</v>
      </c>
      <c r="BV579" s="65" t="b">
        <f t="shared" si="69"/>
        <v>0</v>
      </c>
      <c r="BW579" s="32" t="s">
        <v>909</v>
      </c>
      <c r="BX579" s="98">
        <v>0.8</v>
      </c>
      <c r="BY579" s="98">
        <v>1.6</v>
      </c>
      <c r="BZ579" s="98">
        <v>7</v>
      </c>
      <c r="CA579" s="98">
        <v>2.0667</v>
      </c>
      <c r="CB579" s="98">
        <v>0.50270000000000004</v>
      </c>
      <c r="CC579" s="98">
        <v>1.5832999999999999</v>
      </c>
      <c r="CD579" s="98">
        <v>1.6</v>
      </c>
      <c r="CE579" s="98">
        <v>0.8</v>
      </c>
      <c r="CF579" s="33">
        <v>7</v>
      </c>
      <c r="CG579" s="32">
        <v>280</v>
      </c>
      <c r="CH579" s="98">
        <v>280</v>
      </c>
      <c r="CI579" s="98">
        <v>280</v>
      </c>
      <c r="CJ579" s="98">
        <f>Population!$CG579-Population!$CI579</f>
        <v>0</v>
      </c>
      <c r="CK579" s="120">
        <f>_xlfn.DAYS(Entries!$AY$2,Population!H579)</f>
        <v>2766</v>
      </c>
      <c r="CL579" s="120">
        <f t="shared" si="70"/>
        <v>2555</v>
      </c>
      <c r="CM579" s="122">
        <f>Entries!$AY$5</f>
        <v>0.15</v>
      </c>
      <c r="CN579" s="122">
        <f t="shared" si="68"/>
        <v>0</v>
      </c>
      <c r="CO579" s="121">
        <f t="shared" si="71"/>
        <v>7.9804305283757371E-2</v>
      </c>
      <c r="CP579" s="32"/>
      <c r="CQ579" s="19">
        <v>1</v>
      </c>
      <c r="CR579" s="98" t="s">
        <v>118</v>
      </c>
      <c r="CS579" s="98"/>
      <c r="CT579" s="33"/>
      <c r="CU579" s="32" t="s">
        <v>949</v>
      </c>
      <c r="CV579" s="98" t="s">
        <v>1025</v>
      </c>
      <c r="CW579" s="98" t="s">
        <v>278</v>
      </c>
      <c r="CX579" s="98" t="s">
        <v>937</v>
      </c>
      <c r="CY579" s="98" t="s">
        <v>107</v>
      </c>
      <c r="CZ579" s="98" t="s">
        <v>1130</v>
      </c>
      <c r="DA579" s="33">
        <v>120</v>
      </c>
      <c r="DB579" s="17" t="s">
        <v>15463</v>
      </c>
      <c r="DC579" s="17" t="s">
        <v>15500</v>
      </c>
      <c r="DD579" s="17">
        <v>1</v>
      </c>
      <c r="DE579" s="17" t="s">
        <v>15500</v>
      </c>
      <c r="DF579" s="17" t="s">
        <v>15500</v>
      </c>
      <c r="DG579" s="23" t="s">
        <v>11179</v>
      </c>
      <c r="DH579" s="145"/>
    </row>
    <row r="580" spans="1:112" s="17" customFormat="1" x14ac:dyDescent="0.25">
      <c r="A580" s="30" t="s">
        <v>2215</v>
      </c>
      <c r="B580" s="96">
        <v>0</v>
      </c>
      <c r="C580" s="148" t="s">
        <v>15461</v>
      </c>
      <c r="D580" s="96" t="s">
        <v>2207</v>
      </c>
      <c r="E580" s="96">
        <v>39250</v>
      </c>
      <c r="F580" s="96" t="s">
        <v>2216</v>
      </c>
      <c r="G580" s="31">
        <v>39247</v>
      </c>
      <c r="H580" s="43">
        <v>41528</v>
      </c>
      <c r="I580" s="96" t="s">
        <v>574</v>
      </c>
      <c r="J580" s="96"/>
      <c r="K580" s="96"/>
      <c r="L580" s="96" t="s">
        <v>948</v>
      </c>
      <c r="M580" s="124" t="s">
        <v>277</v>
      </c>
      <c r="N580" s="96" t="s">
        <v>277</v>
      </c>
      <c r="O580" s="124" t="s">
        <v>278</v>
      </c>
      <c r="P580" s="96" t="str">
        <f>VLOOKUP(N580,Entries!J:K,2,FALSE)</f>
        <v>COMMONWEALTH OF INDEPENDENT STATES</v>
      </c>
      <c r="Q580" s="123" t="s">
        <v>2209</v>
      </c>
      <c r="R580" s="30" t="s">
        <v>2209</v>
      </c>
      <c r="S580" s="96" t="s">
        <v>277</v>
      </c>
      <c r="T580" s="124" t="s">
        <v>278</v>
      </c>
      <c r="U580" s="125" t="s">
        <v>159</v>
      </c>
      <c r="V580" s="31" t="s">
        <v>159</v>
      </c>
      <c r="W580" s="64">
        <f>IF(VLOOKUP(R580,Entries!N:P,3,FALSE)=V580,1,VLOOKUP(R580,Entries!N:P,3,FALSE))</f>
        <v>1</v>
      </c>
      <c r="X580" s="124"/>
      <c r="Y580" s="124"/>
      <c r="Z580" s="96"/>
      <c r="AA580" s="96"/>
      <c r="AB580" s="96"/>
      <c r="AC580" s="96" t="s">
        <v>239</v>
      </c>
      <c r="AD580" s="96" t="s">
        <v>2210</v>
      </c>
      <c r="AE580" s="96" t="s">
        <v>263</v>
      </c>
      <c r="AF580" s="96" t="s">
        <v>263</v>
      </c>
      <c r="AG580" s="96" t="s">
        <v>11135</v>
      </c>
      <c r="AH580" s="96"/>
      <c r="AI580" s="96"/>
      <c r="AJ580" s="96">
        <v>7</v>
      </c>
      <c r="AK580" s="96" t="s">
        <v>95</v>
      </c>
      <c r="AL580" s="96"/>
      <c r="AM580" s="31"/>
      <c r="AN580" s="30" t="s">
        <v>191</v>
      </c>
      <c r="AO580" s="96" t="s">
        <v>134</v>
      </c>
      <c r="AP580" s="31" t="s">
        <v>169</v>
      </c>
      <c r="AQ580">
        <v>21104.48510061</v>
      </c>
      <c r="AR580" t="s">
        <v>11553</v>
      </c>
      <c r="AS580" t="s">
        <v>11225</v>
      </c>
      <c r="AT580" t="s">
        <v>12272</v>
      </c>
      <c r="AU580">
        <v>82.4816</v>
      </c>
      <c r="AV580" s="96">
        <v>1.4396432606444447</v>
      </c>
      <c r="AW580">
        <v>82.060699999999997</v>
      </c>
      <c r="AX580" s="96">
        <v>1.4534854640622221</v>
      </c>
      <c r="AY580">
        <v>1.9903999999999998E-3</v>
      </c>
      <c r="AZ580">
        <v>49.748100000000001</v>
      </c>
      <c r="BA580" s="96">
        <v>0.30876264307555557</v>
      </c>
      <c r="BB580">
        <v>310.53640000000001</v>
      </c>
      <c r="BC580" s="96">
        <v>5.977323838866667</v>
      </c>
      <c r="BD580">
        <v>12.429492639999999</v>
      </c>
      <c r="BE580" s="96">
        <f t="shared" si="72"/>
        <v>7872.2637089978707</v>
      </c>
      <c r="BF580" s="96">
        <f t="shared" si="73"/>
        <v>1516.9326626842594</v>
      </c>
      <c r="BG580" s="96">
        <f t="shared" si="74"/>
        <v>1485.594755311482</v>
      </c>
      <c r="BH580">
        <v>7877.8859336446949</v>
      </c>
      <c r="BI580">
        <v>2.9674140989338579E-3</v>
      </c>
      <c r="BJ580">
        <v>1.4396446800433511</v>
      </c>
      <c r="BK580">
        <v>1.4322294084442699</v>
      </c>
      <c r="BL580">
        <v>0.97888640721566322</v>
      </c>
      <c r="BM580">
        <v>5.3092676183657144</v>
      </c>
      <c r="BN580">
        <v>1.439575465167106</v>
      </c>
      <c r="BO580">
        <v>1.432229401216746</v>
      </c>
      <c r="BP580">
        <v>2.8308104868812068E-3</v>
      </c>
      <c r="BQ580">
        <v>1.07473968055119</v>
      </c>
      <c r="BR580">
        <v>7869.618975327061</v>
      </c>
      <c r="BS580" s="96">
        <v>1516.6333451839891</v>
      </c>
      <c r="BT580" s="96">
        <v>1481.1997932049626</v>
      </c>
      <c r="BU580">
        <v>5.3092676183657144</v>
      </c>
      <c r="BV580" s="60" t="b">
        <f t="shared" si="69"/>
        <v>0</v>
      </c>
      <c r="BW580" s="30" t="s">
        <v>909</v>
      </c>
      <c r="BX580" s="96">
        <v>0.8</v>
      </c>
      <c r="BY580" s="96">
        <v>1.6</v>
      </c>
      <c r="BZ580" s="96">
        <v>7</v>
      </c>
      <c r="CA580" s="96">
        <v>2.0667</v>
      </c>
      <c r="CB580" s="96">
        <v>0.50270000000000004</v>
      </c>
      <c r="CC580" s="96">
        <v>1.5832999999999999</v>
      </c>
      <c r="CD580" s="96">
        <v>1.6</v>
      </c>
      <c r="CE580" s="96">
        <v>0.8</v>
      </c>
      <c r="CF580" s="31">
        <v>7</v>
      </c>
      <c r="CG580" s="30">
        <v>280</v>
      </c>
      <c r="CH580" s="96">
        <v>280</v>
      </c>
      <c r="CI580" s="96">
        <v>280</v>
      </c>
      <c r="CJ580" s="96">
        <f>Population!$CG580-Population!$CI580</f>
        <v>0</v>
      </c>
      <c r="CK580" s="118">
        <f>_xlfn.DAYS(Entries!$AY$2,Population!H580)</f>
        <v>2766</v>
      </c>
      <c r="CL580" s="118">
        <f t="shared" si="70"/>
        <v>2555</v>
      </c>
      <c r="CM580" s="117">
        <f>Entries!$AY$5</f>
        <v>0.15</v>
      </c>
      <c r="CN580" s="117">
        <f t="shared" si="68"/>
        <v>0</v>
      </c>
      <c r="CO580" s="119">
        <f t="shared" si="71"/>
        <v>7.9804305283757371E-2</v>
      </c>
      <c r="CP580" s="30"/>
      <c r="CQ580" s="19">
        <v>1</v>
      </c>
      <c r="CR580" s="96" t="s">
        <v>118</v>
      </c>
      <c r="CS580" s="96"/>
      <c r="CT580" s="31"/>
      <c r="CU580" s="30" t="s">
        <v>949</v>
      </c>
      <c r="CV580" s="96" t="s">
        <v>1025</v>
      </c>
      <c r="CW580" s="96" t="s">
        <v>278</v>
      </c>
      <c r="CX580" s="96" t="s">
        <v>937</v>
      </c>
      <c r="CY580" s="96" t="s">
        <v>107</v>
      </c>
      <c r="CZ580" s="96" t="s">
        <v>1130</v>
      </c>
      <c r="DA580" s="31">
        <v>120</v>
      </c>
      <c r="DB580" s="17" t="s">
        <v>15463</v>
      </c>
      <c r="DC580" s="17" t="s">
        <v>15500</v>
      </c>
      <c r="DD580" s="17">
        <v>1</v>
      </c>
      <c r="DE580" s="17" t="s">
        <v>15500</v>
      </c>
      <c r="DF580" s="17" t="s">
        <v>15500</v>
      </c>
      <c r="DG580" s="23" t="s">
        <v>11179</v>
      </c>
      <c r="DH580" s="145"/>
    </row>
    <row r="581" spans="1:112" s="17" customFormat="1" x14ac:dyDescent="0.25">
      <c r="A581" s="32" t="s">
        <v>2218</v>
      </c>
      <c r="B581" s="98">
        <v>0</v>
      </c>
      <c r="C581" s="64" t="s">
        <v>15461</v>
      </c>
      <c r="D581" s="98" t="s">
        <v>2207</v>
      </c>
      <c r="E581" s="98">
        <v>39251</v>
      </c>
      <c r="F581" s="98" t="s">
        <v>2219</v>
      </c>
      <c r="G581" s="33">
        <v>39248</v>
      </c>
      <c r="H581" s="44">
        <v>41528</v>
      </c>
      <c r="I581" s="98" t="s">
        <v>574</v>
      </c>
      <c r="J581" s="98"/>
      <c r="K581" s="98"/>
      <c r="L581" s="98" t="s">
        <v>948</v>
      </c>
      <c r="M581" t="s">
        <v>277</v>
      </c>
      <c r="N581" s="98" t="s">
        <v>277</v>
      </c>
      <c r="O581" t="s">
        <v>278</v>
      </c>
      <c r="P581" s="64" t="str">
        <f>VLOOKUP(N581,Entries!J:K,2,FALSE)</f>
        <v>COMMONWEALTH OF INDEPENDENT STATES</v>
      </c>
      <c r="Q581" s="38" t="s">
        <v>2209</v>
      </c>
      <c r="R581" s="32" t="s">
        <v>2209</v>
      </c>
      <c r="S581" s="98" t="s">
        <v>277</v>
      </c>
      <c r="T581" t="s">
        <v>278</v>
      </c>
      <c r="U581" s="39" t="s">
        <v>159</v>
      </c>
      <c r="V581" s="33" t="s">
        <v>159</v>
      </c>
      <c r="W581" s="64">
        <f>IF(VLOOKUP(R581,Entries!N:P,3,FALSE)=V581,1,VLOOKUP(R581,Entries!N:P,3,FALSE))</f>
        <v>1</v>
      </c>
      <c r="X581"/>
      <c r="Y581"/>
      <c r="Z581" s="98"/>
      <c r="AA581" s="98"/>
      <c r="AB581" s="98"/>
      <c r="AC581" s="98" t="s">
        <v>239</v>
      </c>
      <c r="AD581" s="98" t="s">
        <v>2210</v>
      </c>
      <c r="AE581" s="98" t="s">
        <v>263</v>
      </c>
      <c r="AF581" s="98" t="s">
        <v>263</v>
      </c>
      <c r="AG581" s="98" t="s">
        <v>11135</v>
      </c>
      <c r="AH581" s="98"/>
      <c r="AI581" s="98"/>
      <c r="AJ581" s="98">
        <v>7</v>
      </c>
      <c r="AK581" s="98" t="s">
        <v>95</v>
      </c>
      <c r="AL581" s="98"/>
      <c r="AM581" s="33"/>
      <c r="AN581" s="32" t="s">
        <v>191</v>
      </c>
      <c r="AO581" s="98" t="s">
        <v>134</v>
      </c>
      <c r="AP581" s="33" t="s">
        <v>169</v>
      </c>
      <c r="AQ581">
        <v>21104.507316020001</v>
      </c>
      <c r="AR581" t="s">
        <v>12273</v>
      </c>
      <c r="AS581" t="s">
        <v>11225</v>
      </c>
      <c r="AT581" t="s">
        <v>12274</v>
      </c>
      <c r="AU581">
        <v>82.485500000000002</v>
      </c>
      <c r="AV581" s="98">
        <v>1.440138934048889</v>
      </c>
      <c r="AW581">
        <v>83.278599999999997</v>
      </c>
      <c r="AX581" s="98">
        <v>0.72006859436000004</v>
      </c>
      <c r="AY581">
        <v>1.6825E-3</v>
      </c>
      <c r="AZ581">
        <v>17.690799999999999</v>
      </c>
      <c r="BA581" s="98">
        <v>5.4917873046088888</v>
      </c>
      <c r="BB581">
        <v>342.47550000000001</v>
      </c>
      <c r="BC581" s="98">
        <v>0.78916791040000001</v>
      </c>
      <c r="BD581">
        <v>12.42878775</v>
      </c>
      <c r="BE581" s="96">
        <f t="shared" si="72"/>
        <v>7872.5613528028125</v>
      </c>
      <c r="BF581" s="96">
        <f t="shared" si="73"/>
        <v>1514.8069372789032</v>
      </c>
      <c r="BG581" s="96">
        <f t="shared" si="74"/>
        <v>1488.3157683267218</v>
      </c>
      <c r="BH581">
        <v>7878.1867893153849</v>
      </c>
      <c r="BI581">
        <v>2.4507629051282081E-3</v>
      </c>
      <c r="BJ581">
        <v>1.4397127071731419</v>
      </c>
      <c r="BK581">
        <v>1.453485766678462</v>
      </c>
      <c r="BL581">
        <v>0.63521478970445588</v>
      </c>
      <c r="BM581">
        <v>5.6508761634896247</v>
      </c>
      <c r="BN581">
        <v>1.439643533244245</v>
      </c>
      <c r="BO581">
        <v>1.4534857663589671</v>
      </c>
      <c r="BP581">
        <v>2.2512025170461311E-3</v>
      </c>
      <c r="BQ581">
        <v>0.70901386281661594</v>
      </c>
      <c r="BR581">
        <v>7869.9165691944763</v>
      </c>
      <c r="BS581" s="96">
        <v>1517.7760319024401</v>
      </c>
      <c r="BT581" s="96">
        <v>1479.8530325206411</v>
      </c>
      <c r="BU581">
        <v>5.6508761634896247</v>
      </c>
      <c r="BV581" s="65" t="b">
        <f t="shared" si="69"/>
        <v>0</v>
      </c>
      <c r="BW581" s="32" t="s">
        <v>909</v>
      </c>
      <c r="BX581" s="98">
        <v>0.8</v>
      </c>
      <c r="BY581" s="98">
        <v>1.6</v>
      </c>
      <c r="BZ581" s="98">
        <v>7</v>
      </c>
      <c r="CA581" s="98">
        <v>2.0667</v>
      </c>
      <c r="CB581" s="98">
        <v>0.50270000000000004</v>
      </c>
      <c r="CC581" s="98">
        <v>1.5832999999999999</v>
      </c>
      <c r="CD581" s="98">
        <v>1.6</v>
      </c>
      <c r="CE581" s="98">
        <v>0.8</v>
      </c>
      <c r="CF581" s="33">
        <v>7</v>
      </c>
      <c r="CG581" s="32">
        <v>280</v>
      </c>
      <c r="CH581" s="98">
        <v>280</v>
      </c>
      <c r="CI581" s="98">
        <v>280</v>
      </c>
      <c r="CJ581" s="98">
        <f>Population!$CG581-Population!$CI581</f>
        <v>0</v>
      </c>
      <c r="CK581" s="120">
        <f>_xlfn.DAYS(Entries!$AY$2,Population!H581)</f>
        <v>2766</v>
      </c>
      <c r="CL581" s="120">
        <f t="shared" si="70"/>
        <v>2555</v>
      </c>
      <c r="CM581" s="122">
        <f>Entries!$AY$5</f>
        <v>0.15</v>
      </c>
      <c r="CN581" s="122">
        <f t="shared" si="68"/>
        <v>0</v>
      </c>
      <c r="CO581" s="121">
        <f t="shared" si="71"/>
        <v>7.9804305283757371E-2</v>
      </c>
      <c r="CP581" s="32"/>
      <c r="CQ581" s="19">
        <v>1</v>
      </c>
      <c r="CR581" s="98" t="s">
        <v>118</v>
      </c>
      <c r="CS581" s="98"/>
      <c r="CT581" s="33"/>
      <c r="CU581" s="32" t="s">
        <v>949</v>
      </c>
      <c r="CV581" s="98" t="s">
        <v>1025</v>
      </c>
      <c r="CW581" s="98" t="s">
        <v>278</v>
      </c>
      <c r="CX581" s="98" t="s">
        <v>937</v>
      </c>
      <c r="CY581" s="98" t="s">
        <v>107</v>
      </c>
      <c r="CZ581" s="98" t="s">
        <v>1130</v>
      </c>
      <c r="DA581" s="33">
        <v>120</v>
      </c>
      <c r="DB581" s="17" t="s">
        <v>15463</v>
      </c>
      <c r="DC581" s="17" t="s">
        <v>15500</v>
      </c>
      <c r="DD581" s="17">
        <v>1</v>
      </c>
      <c r="DE581" s="17" t="s">
        <v>15500</v>
      </c>
      <c r="DF581" s="17" t="s">
        <v>15500</v>
      </c>
      <c r="DG581" s="23" t="s">
        <v>11179</v>
      </c>
      <c r="DH581" s="145"/>
    </row>
    <row r="582" spans="1:112" s="17" customFormat="1" x14ac:dyDescent="0.25">
      <c r="A582" s="30" t="s">
        <v>2220</v>
      </c>
      <c r="B582" s="96">
        <v>0</v>
      </c>
      <c r="C582" s="148" t="s">
        <v>15461</v>
      </c>
      <c r="D582" s="96" t="s">
        <v>2207</v>
      </c>
      <c r="E582" s="96">
        <v>40061</v>
      </c>
      <c r="F582" s="96" t="s">
        <v>2221</v>
      </c>
      <c r="G582" s="31">
        <v>40058</v>
      </c>
      <c r="H582" s="43">
        <v>41823</v>
      </c>
      <c r="I582" s="96" t="s">
        <v>574</v>
      </c>
      <c r="J582" s="96"/>
      <c r="K582" s="96"/>
      <c r="L582" s="96" t="s">
        <v>948</v>
      </c>
      <c r="M582" s="124" t="s">
        <v>277</v>
      </c>
      <c r="N582" s="96" t="s">
        <v>277</v>
      </c>
      <c r="O582" s="124" t="s">
        <v>278</v>
      </c>
      <c r="P582" s="96" t="str">
        <f>VLOOKUP(N582,Entries!J:K,2,FALSE)</f>
        <v>COMMONWEALTH OF INDEPENDENT STATES</v>
      </c>
      <c r="Q582" s="123" t="s">
        <v>2209</v>
      </c>
      <c r="R582" s="30" t="s">
        <v>2209</v>
      </c>
      <c r="S582" s="96" t="s">
        <v>277</v>
      </c>
      <c r="T582" s="124" t="s">
        <v>278</v>
      </c>
      <c r="U582" s="125" t="s">
        <v>159</v>
      </c>
      <c r="V582" s="31" t="s">
        <v>159</v>
      </c>
      <c r="W582" s="64">
        <f>IF(VLOOKUP(R582,Entries!N:P,3,FALSE)=V582,1,VLOOKUP(R582,Entries!N:P,3,FALSE))</f>
        <v>1</v>
      </c>
      <c r="X582" s="124"/>
      <c r="Y582" s="124"/>
      <c r="Z582" s="96"/>
      <c r="AA582" s="96"/>
      <c r="AB582" s="96"/>
      <c r="AC582" s="96" t="s">
        <v>239</v>
      </c>
      <c r="AD582" s="96" t="s">
        <v>2210</v>
      </c>
      <c r="AE582" s="96" t="s">
        <v>263</v>
      </c>
      <c r="AF582" s="96" t="s">
        <v>263</v>
      </c>
      <c r="AG582" s="96" t="s">
        <v>11135</v>
      </c>
      <c r="AH582" s="96"/>
      <c r="AI582" s="96"/>
      <c r="AJ582" s="96">
        <v>7</v>
      </c>
      <c r="AK582" s="96" t="s">
        <v>95</v>
      </c>
      <c r="AL582" s="96"/>
      <c r="AM582" s="31"/>
      <c r="AN582" s="30" t="s">
        <v>191</v>
      </c>
      <c r="AO582" s="96" t="s">
        <v>134</v>
      </c>
      <c r="AP582" s="31" t="s">
        <v>169</v>
      </c>
      <c r="AQ582">
        <v>21104.538054749999</v>
      </c>
      <c r="AR582" t="s">
        <v>11577</v>
      </c>
      <c r="AS582" t="s">
        <v>11225</v>
      </c>
      <c r="AT582" t="s">
        <v>12275</v>
      </c>
      <c r="AU582">
        <v>82.513900000000007</v>
      </c>
      <c r="AV582" s="96">
        <v>1.4401354433911113</v>
      </c>
      <c r="AW582">
        <v>41.256900000000002</v>
      </c>
      <c r="AX582" s="96">
        <v>0.72041940546666672</v>
      </c>
      <c r="AY582">
        <v>2.8906000000000001E-3</v>
      </c>
      <c r="AZ582">
        <v>314.65629999999999</v>
      </c>
      <c r="BA582" s="96">
        <v>5.6010955075911113</v>
      </c>
      <c r="BB582">
        <v>45.216000000000001</v>
      </c>
      <c r="BC582" s="96">
        <v>0.68114252415111121</v>
      </c>
      <c r="BD582">
        <v>12.42902673</v>
      </c>
      <c r="BE582" s="96">
        <f t="shared" si="72"/>
        <v>7872.4604389886244</v>
      </c>
      <c r="BF582" s="96">
        <f t="shared" si="73"/>
        <v>1524.2165731335645</v>
      </c>
      <c r="BG582" s="96">
        <f t="shared" si="74"/>
        <v>1478.7043048436844</v>
      </c>
      <c r="BH582">
        <v>7878.0906772679828</v>
      </c>
      <c r="BI582">
        <v>2.647764803833357E-3</v>
      </c>
      <c r="BJ582">
        <v>1.440208127217798</v>
      </c>
      <c r="BK582">
        <v>0.7200687440121899</v>
      </c>
      <c r="BL582">
        <v>5.8486924873837829</v>
      </c>
      <c r="BM582">
        <v>0.43226657194108498</v>
      </c>
      <c r="BN582">
        <v>1.440139206912062</v>
      </c>
      <c r="BO582">
        <v>0.7200687442649647</v>
      </c>
      <c r="BP582">
        <v>2.4093960046059001E-3</v>
      </c>
      <c r="BQ582">
        <v>5.8010766266714491</v>
      </c>
      <c r="BR582">
        <v>7869.8145322115406</v>
      </c>
      <c r="BS582" s="96">
        <v>1514.4918798147955</v>
      </c>
      <c r="BT582" s="96">
        <v>1484.1274664090424</v>
      </c>
      <c r="BU582">
        <v>0.43226657194108498</v>
      </c>
      <c r="BV582" s="60" t="b">
        <f t="shared" si="69"/>
        <v>0</v>
      </c>
      <c r="BW582" s="30" t="s">
        <v>909</v>
      </c>
      <c r="BX582" s="96">
        <v>0.8</v>
      </c>
      <c r="BY582" s="96">
        <v>1.6</v>
      </c>
      <c r="BZ582" s="96">
        <v>7</v>
      </c>
      <c r="CA582" s="96">
        <v>2.0667</v>
      </c>
      <c r="CB582" s="96">
        <v>0.50270000000000004</v>
      </c>
      <c r="CC582" s="96">
        <v>1.5832999999999999</v>
      </c>
      <c r="CD582" s="96">
        <v>1.6</v>
      </c>
      <c r="CE582" s="96">
        <v>0.8</v>
      </c>
      <c r="CF582" s="31">
        <v>7</v>
      </c>
      <c r="CG582" s="30">
        <v>280</v>
      </c>
      <c r="CH582" s="96">
        <v>280</v>
      </c>
      <c r="CI582" s="96">
        <v>280</v>
      </c>
      <c r="CJ582" s="96">
        <f>Population!$CG582-Population!$CI582</f>
        <v>0</v>
      </c>
      <c r="CK582" s="118">
        <f>_xlfn.DAYS(Entries!$AY$2,Population!H582)</f>
        <v>2471</v>
      </c>
      <c r="CL582" s="118">
        <f t="shared" si="70"/>
        <v>2555</v>
      </c>
      <c r="CM582" s="117">
        <f>Entries!$AY$5</f>
        <v>0.15</v>
      </c>
      <c r="CN582" s="117">
        <f t="shared" ref="CN582:CN645" si="75">CJ582/CG582</f>
        <v>0</v>
      </c>
      <c r="CO582" s="119">
        <f t="shared" si="71"/>
        <v>0.17794520547945214</v>
      </c>
      <c r="CP582" s="30"/>
      <c r="CQ582" s="19">
        <v>1</v>
      </c>
      <c r="CR582" s="96" t="s">
        <v>118</v>
      </c>
      <c r="CS582" s="96"/>
      <c r="CT582" s="31"/>
      <c r="CU582" s="30" t="s">
        <v>949</v>
      </c>
      <c r="CV582" s="96" t="s">
        <v>1025</v>
      </c>
      <c r="CW582" s="96" t="s">
        <v>278</v>
      </c>
      <c r="CX582" s="96" t="s">
        <v>937</v>
      </c>
      <c r="CY582" s="96" t="s">
        <v>107</v>
      </c>
      <c r="CZ582" s="96" t="s">
        <v>1130</v>
      </c>
      <c r="DA582" s="31">
        <v>120</v>
      </c>
      <c r="DB582" s="17" t="s">
        <v>15463</v>
      </c>
      <c r="DC582" s="17" t="s">
        <v>15500</v>
      </c>
      <c r="DD582" s="17">
        <v>1</v>
      </c>
      <c r="DE582" s="17" t="s">
        <v>15500</v>
      </c>
      <c r="DF582" s="17" t="s">
        <v>15500</v>
      </c>
      <c r="DG582" s="23" t="s">
        <v>11179</v>
      </c>
      <c r="DH582" s="145"/>
    </row>
    <row r="583" spans="1:112" s="17" customFormat="1" x14ac:dyDescent="0.25">
      <c r="A583" s="32" t="s">
        <v>2222</v>
      </c>
      <c r="B583" s="98">
        <v>0</v>
      </c>
      <c r="C583" s="64" t="s">
        <v>15461</v>
      </c>
      <c r="D583" s="98" t="s">
        <v>2207</v>
      </c>
      <c r="E583" s="98">
        <v>40062</v>
      </c>
      <c r="F583" s="98" t="s">
        <v>2223</v>
      </c>
      <c r="G583" s="33">
        <v>40059</v>
      </c>
      <c r="H583" s="44">
        <v>41823</v>
      </c>
      <c r="I583" s="98" t="s">
        <v>574</v>
      </c>
      <c r="J583" s="98"/>
      <c r="K583" s="98"/>
      <c r="L583" s="98" t="s">
        <v>948</v>
      </c>
      <c r="M583" t="s">
        <v>277</v>
      </c>
      <c r="N583" s="98" t="s">
        <v>277</v>
      </c>
      <c r="O583" t="s">
        <v>278</v>
      </c>
      <c r="P583" s="64" t="str">
        <f>VLOOKUP(N583,Entries!J:K,2,FALSE)</f>
        <v>COMMONWEALTH OF INDEPENDENT STATES</v>
      </c>
      <c r="Q583" s="38" t="s">
        <v>2209</v>
      </c>
      <c r="R583" s="32" t="s">
        <v>2209</v>
      </c>
      <c r="S583" s="98" t="s">
        <v>277</v>
      </c>
      <c r="T583" t="s">
        <v>278</v>
      </c>
      <c r="U583" s="39" t="s">
        <v>159</v>
      </c>
      <c r="V583" s="33" t="s">
        <v>159</v>
      </c>
      <c r="W583" s="64">
        <f>IF(VLOOKUP(R583,Entries!N:P,3,FALSE)=V583,1,VLOOKUP(R583,Entries!N:P,3,FALSE))</f>
        <v>1</v>
      </c>
      <c r="X583"/>
      <c r="Y583"/>
      <c r="Z583" s="98"/>
      <c r="AA583" s="98"/>
      <c r="AB583" s="98"/>
      <c r="AC583" s="98" t="s">
        <v>239</v>
      </c>
      <c r="AD583" s="98" t="s">
        <v>2210</v>
      </c>
      <c r="AE583" s="98" t="s">
        <v>263</v>
      </c>
      <c r="AF583" s="98" t="s">
        <v>263</v>
      </c>
      <c r="AG583" s="98" t="s">
        <v>11135</v>
      </c>
      <c r="AH583" s="98"/>
      <c r="AI583" s="98"/>
      <c r="AJ583" s="98">
        <v>7</v>
      </c>
      <c r="AK583" s="98" t="s">
        <v>95</v>
      </c>
      <c r="AL583" s="98"/>
      <c r="AM583" s="33"/>
      <c r="AN583" s="32" t="s">
        <v>191</v>
      </c>
      <c r="AO583" s="98" t="s">
        <v>134</v>
      </c>
      <c r="AP583" s="33" t="s">
        <v>169</v>
      </c>
      <c r="AQ583">
        <v>21104.522853089999</v>
      </c>
      <c r="AR583" t="s">
        <v>1984</v>
      </c>
      <c r="AS583" t="s">
        <v>11225</v>
      </c>
      <c r="AT583" t="s">
        <v>12276</v>
      </c>
      <c r="AU583">
        <v>82.5137</v>
      </c>
      <c r="AV583" s="98">
        <v>1.4401336980622224</v>
      </c>
      <c r="AW583">
        <v>41.277000000000001</v>
      </c>
      <c r="AX583" s="98">
        <v>0.71962353549333347</v>
      </c>
      <c r="AY583">
        <v>2.2418E-3</v>
      </c>
      <c r="AZ583">
        <v>320.91919999999999</v>
      </c>
      <c r="BA583" s="98">
        <v>5.3614304352266675</v>
      </c>
      <c r="BB583">
        <v>39.026600000000002</v>
      </c>
      <c r="BC583" s="98">
        <v>0.92026654456000012</v>
      </c>
      <c r="BD583">
        <v>12.42785464</v>
      </c>
      <c r="BE583" s="96">
        <f t="shared" si="72"/>
        <v>7872.9554070738905</v>
      </c>
      <c r="BF583" s="96">
        <f t="shared" si="73"/>
        <v>1519.6049985054688</v>
      </c>
      <c r="BG583" s="96">
        <f t="shared" si="74"/>
        <v>1484.3058156423122</v>
      </c>
      <c r="BH583">
        <v>7878.5820357655057</v>
      </c>
      <c r="BI583">
        <v>2.162009446155052E-3</v>
      </c>
      <c r="BJ583">
        <v>1.4402046293971751</v>
      </c>
      <c r="BK583">
        <v>0.72041955502725918</v>
      </c>
      <c r="BL583">
        <v>6.0633900375656786</v>
      </c>
      <c r="BM583">
        <v>0.21885171206243809</v>
      </c>
      <c r="BN583">
        <v>1.4401357162816171</v>
      </c>
      <c r="BO583">
        <v>0.72041955542628444</v>
      </c>
      <c r="BP583">
        <v>1.929048199303343E-3</v>
      </c>
      <c r="BQ583">
        <v>6.0365012578630663</v>
      </c>
      <c r="BR583">
        <v>7870.3096731119194</v>
      </c>
      <c r="BS583" s="96">
        <v>1512.1792294463012</v>
      </c>
      <c r="BT583" s="96">
        <v>1486.6783396367236</v>
      </c>
      <c r="BU583">
        <v>0.21885171206243809</v>
      </c>
      <c r="BV583" s="65" t="b">
        <f t="shared" si="69"/>
        <v>0</v>
      </c>
      <c r="BW583" s="32" t="s">
        <v>909</v>
      </c>
      <c r="BX583" s="98">
        <v>0.8</v>
      </c>
      <c r="BY583" s="98">
        <v>1.6</v>
      </c>
      <c r="BZ583" s="98">
        <v>7</v>
      </c>
      <c r="CA583" s="98">
        <v>2.0667</v>
      </c>
      <c r="CB583" s="98">
        <v>0.50270000000000004</v>
      </c>
      <c r="CC583" s="98">
        <v>1.5832999999999999</v>
      </c>
      <c r="CD583" s="98">
        <v>1.6</v>
      </c>
      <c r="CE583" s="98">
        <v>0.8</v>
      </c>
      <c r="CF583" s="33">
        <v>7</v>
      </c>
      <c r="CG583" s="32">
        <v>280</v>
      </c>
      <c r="CH583" s="98">
        <v>280</v>
      </c>
      <c r="CI583" s="98">
        <v>280</v>
      </c>
      <c r="CJ583" s="98">
        <f>Population!$CG583-Population!$CI583</f>
        <v>0</v>
      </c>
      <c r="CK583" s="120">
        <f>_xlfn.DAYS(Entries!$AY$2,Population!H583)</f>
        <v>2471</v>
      </c>
      <c r="CL583" s="120">
        <f t="shared" si="70"/>
        <v>2555</v>
      </c>
      <c r="CM583" s="122">
        <f>Entries!$AY$5</f>
        <v>0.15</v>
      </c>
      <c r="CN583" s="122">
        <f t="shared" si="75"/>
        <v>0</v>
      </c>
      <c r="CO583" s="121">
        <f t="shared" si="71"/>
        <v>0.17794520547945214</v>
      </c>
      <c r="CP583" s="32"/>
      <c r="CQ583" s="19">
        <v>1</v>
      </c>
      <c r="CR583" s="98" t="s">
        <v>118</v>
      </c>
      <c r="CS583" s="98"/>
      <c r="CT583" s="33"/>
      <c r="CU583" s="32" t="s">
        <v>949</v>
      </c>
      <c r="CV583" s="98" t="s">
        <v>1025</v>
      </c>
      <c r="CW583" s="98" t="s">
        <v>278</v>
      </c>
      <c r="CX583" s="98" t="s">
        <v>937</v>
      </c>
      <c r="CY583" s="98" t="s">
        <v>107</v>
      </c>
      <c r="CZ583" s="98" t="s">
        <v>1130</v>
      </c>
      <c r="DA583" s="33">
        <v>120</v>
      </c>
      <c r="DB583" s="17" t="s">
        <v>15463</v>
      </c>
      <c r="DC583" s="17" t="s">
        <v>15500</v>
      </c>
      <c r="DD583" s="17">
        <v>1</v>
      </c>
      <c r="DE583" s="17" t="s">
        <v>15500</v>
      </c>
      <c r="DF583" s="17" t="s">
        <v>15500</v>
      </c>
      <c r="DG583" s="23" t="s">
        <v>11179</v>
      </c>
      <c r="DH583" s="145"/>
    </row>
    <row r="584" spans="1:112" s="17" customFormat="1" x14ac:dyDescent="0.25">
      <c r="A584" s="30" t="s">
        <v>2224</v>
      </c>
      <c r="B584" s="96">
        <v>0</v>
      </c>
      <c r="C584" s="148" t="s">
        <v>15461</v>
      </c>
      <c r="D584" s="96" t="s">
        <v>2207</v>
      </c>
      <c r="E584" s="96">
        <v>40063</v>
      </c>
      <c r="F584" s="96" t="s">
        <v>2225</v>
      </c>
      <c r="G584" s="31">
        <v>40060</v>
      </c>
      <c r="H584" s="43">
        <v>41823</v>
      </c>
      <c r="I584" s="96" t="s">
        <v>574</v>
      </c>
      <c r="J584" s="96"/>
      <c r="K584" s="96"/>
      <c r="L584" s="96" t="s">
        <v>948</v>
      </c>
      <c r="M584" s="124" t="s">
        <v>277</v>
      </c>
      <c r="N584" s="96" t="s">
        <v>277</v>
      </c>
      <c r="O584" s="124" t="s">
        <v>278</v>
      </c>
      <c r="P584" s="96" t="str">
        <f>VLOOKUP(N584,Entries!J:K,2,FALSE)</f>
        <v>COMMONWEALTH OF INDEPENDENT STATES</v>
      </c>
      <c r="Q584" s="123" t="s">
        <v>2209</v>
      </c>
      <c r="R584" s="30" t="s">
        <v>2209</v>
      </c>
      <c r="S584" s="96" t="s">
        <v>277</v>
      </c>
      <c r="T584" s="124" t="s">
        <v>278</v>
      </c>
      <c r="U584" s="125" t="s">
        <v>159</v>
      </c>
      <c r="V584" s="31" t="s">
        <v>159</v>
      </c>
      <c r="W584" s="64">
        <f>IF(VLOOKUP(R584,Entries!N:P,3,FALSE)=V584,1,VLOOKUP(R584,Entries!N:P,3,FALSE))</f>
        <v>1</v>
      </c>
      <c r="X584" s="124"/>
      <c r="Y584" s="124"/>
      <c r="Z584" s="96"/>
      <c r="AA584" s="96"/>
      <c r="AB584" s="96"/>
      <c r="AC584" s="96" t="s">
        <v>239</v>
      </c>
      <c r="AD584" s="96" t="s">
        <v>2210</v>
      </c>
      <c r="AE584" s="96" t="s">
        <v>263</v>
      </c>
      <c r="AF584" s="96" t="s">
        <v>263</v>
      </c>
      <c r="AG584" s="96" t="s">
        <v>11135</v>
      </c>
      <c r="AH584" s="96"/>
      <c r="AI584" s="96"/>
      <c r="AJ584" s="96">
        <v>7</v>
      </c>
      <c r="AK584" s="96" t="s">
        <v>95</v>
      </c>
      <c r="AL584" s="96"/>
      <c r="AM584" s="31"/>
      <c r="AN584" s="30" t="s">
        <v>191</v>
      </c>
      <c r="AO584" s="96" t="s">
        <v>134</v>
      </c>
      <c r="AP584" s="31" t="s">
        <v>169</v>
      </c>
      <c r="AQ584">
        <v>21104.499551879999</v>
      </c>
      <c r="AR584" t="s">
        <v>11608</v>
      </c>
      <c r="AS584" t="s">
        <v>11225</v>
      </c>
      <c r="AT584" t="s">
        <v>12277</v>
      </c>
      <c r="AU584">
        <v>82.513599999999997</v>
      </c>
      <c r="AV584" s="96">
        <v>1.4395978820933335</v>
      </c>
      <c r="AW584">
        <v>41.231400000000001</v>
      </c>
      <c r="AX584" s="96">
        <v>2.2409010642577778</v>
      </c>
      <c r="AY584">
        <v>2.1153000000000001E-3</v>
      </c>
      <c r="AZ584">
        <v>307.18740000000003</v>
      </c>
      <c r="BA584" s="96">
        <v>2.7963205672266667</v>
      </c>
      <c r="BB584">
        <v>52.727400000000003</v>
      </c>
      <c r="BC584" s="96">
        <v>3.4899003050400004</v>
      </c>
      <c r="BD584">
        <v>12.42757269</v>
      </c>
      <c r="BE584" s="96">
        <f t="shared" si="72"/>
        <v>7873.0744848396098</v>
      </c>
      <c r="BF584" s="96">
        <f t="shared" si="73"/>
        <v>1518.7283992973917</v>
      </c>
      <c r="BG584" s="96">
        <f t="shared" si="74"/>
        <v>1485.4205703818279</v>
      </c>
      <c r="BH584">
        <v>7878.6959093728383</v>
      </c>
      <c r="BI584">
        <v>1.8078541866322561E-3</v>
      </c>
      <c r="BJ584">
        <v>1.440202882735236</v>
      </c>
      <c r="BK584">
        <v>0.7196236851546961</v>
      </c>
      <c r="BL584">
        <v>5.8593765800384139</v>
      </c>
      <c r="BM584">
        <v>0.42232328272423147</v>
      </c>
      <c r="BN584">
        <v>1.4401339709062659</v>
      </c>
      <c r="BO584">
        <v>0.71962368534224475</v>
      </c>
      <c r="BP584">
        <v>1.620044505050618E-3</v>
      </c>
      <c r="BQ584">
        <v>5.8593765800384139</v>
      </c>
      <c r="BR584">
        <v>7870.428784541512</v>
      </c>
      <c r="BS584" s="96">
        <v>1516.8111144952099</v>
      </c>
      <c r="BT584" s="96">
        <v>1481.0285823646182</v>
      </c>
      <c r="BU584">
        <v>0.42232328272423147</v>
      </c>
      <c r="BV584" s="60" t="b">
        <f t="shared" si="69"/>
        <v>0</v>
      </c>
      <c r="BW584" s="30" t="s">
        <v>909</v>
      </c>
      <c r="BX584" s="96">
        <v>0.8</v>
      </c>
      <c r="BY584" s="96">
        <v>1.6</v>
      </c>
      <c r="BZ584" s="96">
        <v>7</v>
      </c>
      <c r="CA584" s="96">
        <v>2.0667</v>
      </c>
      <c r="CB584" s="96">
        <v>0.50270000000000004</v>
      </c>
      <c r="CC584" s="96">
        <v>1.5832999999999999</v>
      </c>
      <c r="CD584" s="96">
        <v>1.6</v>
      </c>
      <c r="CE584" s="96">
        <v>0.8</v>
      </c>
      <c r="CF584" s="31">
        <v>7</v>
      </c>
      <c r="CG584" s="30">
        <v>280</v>
      </c>
      <c r="CH584" s="96">
        <v>280</v>
      </c>
      <c r="CI584" s="96">
        <v>280</v>
      </c>
      <c r="CJ584" s="96">
        <f>Population!$CG584-Population!$CI584</f>
        <v>0</v>
      </c>
      <c r="CK584" s="118">
        <f>_xlfn.DAYS(Entries!$AY$2,Population!H584)</f>
        <v>2471</v>
      </c>
      <c r="CL584" s="118">
        <f t="shared" si="70"/>
        <v>2555</v>
      </c>
      <c r="CM584" s="117">
        <f>Entries!$AY$5</f>
        <v>0.15</v>
      </c>
      <c r="CN584" s="117">
        <f t="shared" si="75"/>
        <v>0</v>
      </c>
      <c r="CO584" s="119">
        <f t="shared" si="71"/>
        <v>0.17794520547945214</v>
      </c>
      <c r="CP584" s="30"/>
      <c r="CQ584" s="19">
        <v>1</v>
      </c>
      <c r="CR584" s="96" t="s">
        <v>118</v>
      </c>
      <c r="CS584" s="96"/>
      <c r="CT584" s="31"/>
      <c r="CU584" s="30" t="s">
        <v>949</v>
      </c>
      <c r="CV584" s="96" t="s">
        <v>1025</v>
      </c>
      <c r="CW584" s="96" t="s">
        <v>278</v>
      </c>
      <c r="CX584" s="96" t="s">
        <v>937</v>
      </c>
      <c r="CY584" s="96" t="s">
        <v>107</v>
      </c>
      <c r="CZ584" s="96" t="s">
        <v>1130</v>
      </c>
      <c r="DA584" s="31">
        <v>120</v>
      </c>
      <c r="DB584" s="17" t="s">
        <v>15463</v>
      </c>
      <c r="DC584" s="17" t="s">
        <v>15500</v>
      </c>
      <c r="DD584" s="17">
        <v>1</v>
      </c>
      <c r="DE584" s="17" t="s">
        <v>15500</v>
      </c>
      <c r="DF584" s="17" t="s">
        <v>15500</v>
      </c>
      <c r="DG584" s="23" t="s">
        <v>11179</v>
      </c>
      <c r="DH584" s="145"/>
    </row>
    <row r="585" spans="1:112" s="17" customFormat="1" x14ac:dyDescent="0.25">
      <c r="A585" s="32" t="s">
        <v>2226</v>
      </c>
      <c r="B585" s="98">
        <v>0</v>
      </c>
      <c r="C585" s="64" t="s">
        <v>15461</v>
      </c>
      <c r="D585" s="98" t="s">
        <v>2207</v>
      </c>
      <c r="E585" s="98">
        <v>40552</v>
      </c>
      <c r="F585" s="98" t="s">
        <v>2227</v>
      </c>
      <c r="G585" s="33">
        <v>40549</v>
      </c>
      <c r="H585" s="44">
        <v>42094</v>
      </c>
      <c r="I585" s="98" t="s">
        <v>574</v>
      </c>
      <c r="J585" s="98"/>
      <c r="K585" s="98"/>
      <c r="L585" s="98" t="s">
        <v>948</v>
      </c>
      <c r="M585" t="s">
        <v>277</v>
      </c>
      <c r="N585" s="98" t="s">
        <v>277</v>
      </c>
      <c r="O585" t="s">
        <v>278</v>
      </c>
      <c r="P585" s="64" t="str">
        <f>VLOOKUP(N585,Entries!J:K,2,FALSE)</f>
        <v>COMMONWEALTH OF INDEPENDENT STATES</v>
      </c>
      <c r="Q585" s="38" t="s">
        <v>2209</v>
      </c>
      <c r="R585" s="32" t="s">
        <v>2209</v>
      </c>
      <c r="S585" s="98" t="s">
        <v>277</v>
      </c>
      <c r="T585" t="s">
        <v>278</v>
      </c>
      <c r="U585" s="39" t="s">
        <v>159</v>
      </c>
      <c r="V585" s="33" t="s">
        <v>159</v>
      </c>
      <c r="W585" s="64">
        <f>IF(VLOOKUP(R585,Entries!N:P,3,FALSE)=V585,1,VLOOKUP(R585,Entries!N:P,3,FALSE))</f>
        <v>1</v>
      </c>
      <c r="X585"/>
      <c r="Y585"/>
      <c r="Z585" s="98"/>
      <c r="AA585" s="98"/>
      <c r="AB585" s="98"/>
      <c r="AC585" s="98" t="s">
        <v>239</v>
      </c>
      <c r="AD585" s="98" t="s">
        <v>2210</v>
      </c>
      <c r="AE585" s="98" t="s">
        <v>263</v>
      </c>
      <c r="AF585" s="98" t="s">
        <v>263</v>
      </c>
      <c r="AG585" s="98" t="s">
        <v>11135</v>
      </c>
      <c r="AH585" s="98"/>
      <c r="AI585" s="98"/>
      <c r="AJ585" s="98">
        <v>7</v>
      </c>
      <c r="AK585" s="98" t="s">
        <v>95</v>
      </c>
      <c r="AL585" s="98"/>
      <c r="AM585" s="33"/>
      <c r="AN585" s="32" t="s">
        <v>191</v>
      </c>
      <c r="AO585" s="98" t="s">
        <v>134</v>
      </c>
      <c r="AP585" s="33" t="s">
        <v>169</v>
      </c>
      <c r="AQ585">
        <v>21104.49287419</v>
      </c>
      <c r="AR585" t="s">
        <v>12278</v>
      </c>
      <c r="AS585" t="s">
        <v>11225</v>
      </c>
      <c r="AT585" t="s">
        <v>12279</v>
      </c>
      <c r="AU585">
        <v>82.482900000000001</v>
      </c>
      <c r="AV585" s="98">
        <v>1.4396694405777777</v>
      </c>
      <c r="AW585">
        <v>128.39420000000001</v>
      </c>
      <c r="AX585" s="98">
        <v>2.250584148933334</v>
      </c>
      <c r="AY585">
        <v>1.6823000000000001E-3</v>
      </c>
      <c r="AZ585">
        <v>160.2174</v>
      </c>
      <c r="BA585" s="98">
        <v>2.5182146260844442</v>
      </c>
      <c r="BB585">
        <v>199.95660000000001</v>
      </c>
      <c r="BC585" s="98">
        <v>3.7687183403688893</v>
      </c>
      <c r="BD585">
        <v>12.428780270000001</v>
      </c>
      <c r="BE585" s="96">
        <f t="shared" si="72"/>
        <v>7872.5645114261442</v>
      </c>
      <c r="BF585" s="96">
        <f t="shared" si="73"/>
        <v>1514.8085267037159</v>
      </c>
      <c r="BG585" s="96">
        <f t="shared" si="74"/>
        <v>1488.3204961485717</v>
      </c>
      <c r="BH585">
        <v>7878.1548160804223</v>
      </c>
      <c r="BI585">
        <v>1.940500573577514E-3</v>
      </c>
      <c r="BJ585">
        <v>1.4396673519435399</v>
      </c>
      <c r="BK585">
        <v>2.2409015315619638</v>
      </c>
      <c r="BL585">
        <v>2.2479965580435262</v>
      </c>
      <c r="BM585">
        <v>4.0382239777649218</v>
      </c>
      <c r="BN585">
        <v>1.4395981549512511</v>
      </c>
      <c r="BO585">
        <v>2.240901529857771</v>
      </c>
      <c r="BP585">
        <v>2.2733733519363958E-3</v>
      </c>
      <c r="BQ585">
        <v>2.4061850752126448</v>
      </c>
      <c r="BR585">
        <v>7869.9198484299141</v>
      </c>
      <c r="BS585" s="96">
        <v>1517.2906712653457</v>
      </c>
      <c r="BT585" s="96">
        <v>1480.5761501204061</v>
      </c>
      <c r="BU585">
        <v>4.0382239777649218</v>
      </c>
      <c r="BV585" s="65" t="b">
        <f t="shared" si="69"/>
        <v>0</v>
      </c>
      <c r="BW585" s="32" t="s">
        <v>909</v>
      </c>
      <c r="BX585" s="98">
        <v>0.8</v>
      </c>
      <c r="BY585" s="98">
        <v>1.6</v>
      </c>
      <c r="BZ585" s="98">
        <v>7</v>
      </c>
      <c r="CA585" s="98">
        <v>2.0667</v>
      </c>
      <c r="CB585" s="98">
        <v>0.50270000000000004</v>
      </c>
      <c r="CC585" s="98">
        <v>1.5832999999999999</v>
      </c>
      <c r="CD585" s="98">
        <v>1.6</v>
      </c>
      <c r="CE585" s="98">
        <v>0.8</v>
      </c>
      <c r="CF585" s="33">
        <v>7</v>
      </c>
      <c r="CG585" s="32">
        <v>225</v>
      </c>
      <c r="CH585" s="98">
        <v>225</v>
      </c>
      <c r="CI585" s="98">
        <v>225</v>
      </c>
      <c r="CJ585" s="98">
        <f>Population!$CG585-Population!$CI585</f>
        <v>0</v>
      </c>
      <c r="CK585" s="120">
        <f>_xlfn.DAYS(Entries!$AY$2,Population!H585)</f>
        <v>2200</v>
      </c>
      <c r="CL585" s="120">
        <f t="shared" si="70"/>
        <v>2555</v>
      </c>
      <c r="CM585" s="122">
        <f>Entries!$AY$5</f>
        <v>0.15</v>
      </c>
      <c r="CN585" s="122">
        <f t="shared" si="75"/>
        <v>0</v>
      </c>
      <c r="CO585" s="121">
        <f t="shared" si="71"/>
        <v>0.26810176125244622</v>
      </c>
      <c r="CP585" s="32"/>
      <c r="CQ585" s="19">
        <v>1</v>
      </c>
      <c r="CR585" s="98" t="s">
        <v>118</v>
      </c>
      <c r="CS585" s="98"/>
      <c r="CT585" s="33"/>
      <c r="CU585" s="32" t="s">
        <v>949</v>
      </c>
      <c r="CV585" s="98" t="s">
        <v>1025</v>
      </c>
      <c r="CW585" s="98" t="s">
        <v>278</v>
      </c>
      <c r="CX585" s="98" t="s">
        <v>937</v>
      </c>
      <c r="CY585" s="98" t="s">
        <v>107</v>
      </c>
      <c r="CZ585" s="98" t="s">
        <v>1130</v>
      </c>
      <c r="DA585" s="33">
        <v>120</v>
      </c>
      <c r="DB585" s="17" t="s">
        <v>15463</v>
      </c>
      <c r="DC585" s="17" t="s">
        <v>15500</v>
      </c>
      <c r="DD585" s="17">
        <v>1</v>
      </c>
      <c r="DE585" s="17" t="s">
        <v>15500</v>
      </c>
      <c r="DF585" s="17" t="s">
        <v>15500</v>
      </c>
      <c r="DG585" s="23" t="s">
        <v>11179</v>
      </c>
      <c r="DH585" s="145"/>
    </row>
    <row r="586" spans="1:112" s="17" customFormat="1" x14ac:dyDescent="0.25">
      <c r="A586" s="30" t="s">
        <v>2228</v>
      </c>
      <c r="B586" s="96">
        <v>0</v>
      </c>
      <c r="C586" s="148" t="s">
        <v>15461</v>
      </c>
      <c r="D586" s="96" t="s">
        <v>2207</v>
      </c>
      <c r="E586" s="96">
        <v>40553</v>
      </c>
      <c r="F586" s="96" t="s">
        <v>2229</v>
      </c>
      <c r="G586" s="31">
        <v>40550</v>
      </c>
      <c r="H586" s="43">
        <v>42094</v>
      </c>
      <c r="I586" s="96" t="s">
        <v>574</v>
      </c>
      <c r="J586" s="96"/>
      <c r="K586" s="96"/>
      <c r="L586" s="96" t="s">
        <v>948</v>
      </c>
      <c r="M586" s="124" t="s">
        <v>277</v>
      </c>
      <c r="N586" s="96" t="s">
        <v>277</v>
      </c>
      <c r="O586" s="124" t="s">
        <v>278</v>
      </c>
      <c r="P586" s="96" t="str">
        <f>VLOOKUP(N586,Entries!J:K,2,FALSE)</f>
        <v>COMMONWEALTH OF INDEPENDENT STATES</v>
      </c>
      <c r="Q586" s="123" t="s">
        <v>2209</v>
      </c>
      <c r="R586" s="30" t="s">
        <v>2209</v>
      </c>
      <c r="S586" s="96" t="s">
        <v>277</v>
      </c>
      <c r="T586" s="124" t="s">
        <v>278</v>
      </c>
      <c r="U586" s="125" t="s">
        <v>159</v>
      </c>
      <c r="V586" s="31" t="s">
        <v>159</v>
      </c>
      <c r="W586" s="64">
        <f>IF(VLOOKUP(R586,Entries!N:P,3,FALSE)=V586,1,VLOOKUP(R586,Entries!N:P,3,FALSE))</f>
        <v>1</v>
      </c>
      <c r="X586" s="124"/>
      <c r="Y586" s="124"/>
      <c r="Z586" s="96"/>
      <c r="AA586" s="96"/>
      <c r="AB586" s="96"/>
      <c r="AC586" s="96" t="s">
        <v>239</v>
      </c>
      <c r="AD586" s="96" t="s">
        <v>2210</v>
      </c>
      <c r="AE586" s="96" t="s">
        <v>263</v>
      </c>
      <c r="AF586" s="96" t="s">
        <v>263</v>
      </c>
      <c r="AG586" s="96" t="s">
        <v>11135</v>
      </c>
      <c r="AH586" s="96"/>
      <c r="AI586" s="96"/>
      <c r="AJ586" s="96">
        <v>7</v>
      </c>
      <c r="AK586" s="96" t="s">
        <v>95</v>
      </c>
      <c r="AL586" s="96"/>
      <c r="AM586" s="31"/>
      <c r="AN586" s="30" t="s">
        <v>191</v>
      </c>
      <c r="AO586" s="96" t="s">
        <v>134</v>
      </c>
      <c r="AP586" s="31" t="s">
        <v>169</v>
      </c>
      <c r="AQ586">
        <v>21104.54612807</v>
      </c>
      <c r="AR586" t="s">
        <v>11401</v>
      </c>
      <c r="AS586" t="s">
        <v>11225</v>
      </c>
      <c r="AT586" t="s">
        <v>12280</v>
      </c>
      <c r="AU586">
        <v>82.486999999999995</v>
      </c>
      <c r="AV586" s="96">
        <v>1.4395856647911112</v>
      </c>
      <c r="AW586">
        <v>128.94900000000001</v>
      </c>
      <c r="AX586" s="96">
        <v>2.2374069158222221</v>
      </c>
      <c r="AY586">
        <v>1.5777E-3</v>
      </c>
      <c r="AZ586">
        <v>144.28309999999999</v>
      </c>
      <c r="BA586" s="96">
        <v>2.2583560984755553</v>
      </c>
      <c r="BB586">
        <v>215.93170000000001</v>
      </c>
      <c r="BC586" s="96">
        <v>4.0289695669777776</v>
      </c>
      <c r="BD586">
        <v>12.42874778</v>
      </c>
      <c r="BE586" s="96">
        <f t="shared" si="72"/>
        <v>7872.5782312051715</v>
      </c>
      <c r="BF586" s="96">
        <f t="shared" si="73"/>
        <v>1513.998797880543</v>
      </c>
      <c r="BG586" s="96">
        <f t="shared" si="74"/>
        <v>1489.1576645297991</v>
      </c>
      <c r="BH586">
        <v>7878.1718640146282</v>
      </c>
      <c r="BI586">
        <v>2.0759975056246932E-3</v>
      </c>
      <c r="BJ586">
        <v>1.439738873390942</v>
      </c>
      <c r="BK586">
        <v>2.2505846195382411</v>
      </c>
      <c r="BL586">
        <v>2.0265004845109189</v>
      </c>
      <c r="BM586">
        <v>4.2604327947354417</v>
      </c>
      <c r="BN586">
        <v>1.4396697133319789</v>
      </c>
      <c r="BO586">
        <v>2.2505846164589829</v>
      </c>
      <c r="BP586">
        <v>2.3325814355084689E-3</v>
      </c>
      <c r="BQ586">
        <v>2.1977346998712921</v>
      </c>
      <c r="BR586">
        <v>7869.9334106928764</v>
      </c>
      <c r="BS586" s="96">
        <v>1517.1256789442295</v>
      </c>
      <c r="BT586" s="96">
        <v>1480.6065222296484</v>
      </c>
      <c r="BU586">
        <v>4.2604327947354417</v>
      </c>
      <c r="BV586" s="60" t="b">
        <f t="shared" si="69"/>
        <v>0</v>
      </c>
      <c r="BW586" s="30" t="s">
        <v>909</v>
      </c>
      <c r="BX586" s="96">
        <v>0.8</v>
      </c>
      <c r="BY586" s="96">
        <v>1.6</v>
      </c>
      <c r="BZ586" s="96">
        <v>7</v>
      </c>
      <c r="CA586" s="96">
        <v>2.0667</v>
      </c>
      <c r="CB586" s="96">
        <v>0.50270000000000004</v>
      </c>
      <c r="CC586" s="96">
        <v>1.5832999999999999</v>
      </c>
      <c r="CD586" s="96">
        <v>1.6</v>
      </c>
      <c r="CE586" s="96">
        <v>0.8</v>
      </c>
      <c r="CF586" s="31">
        <v>7</v>
      </c>
      <c r="CG586" s="30">
        <v>225</v>
      </c>
      <c r="CH586" s="96">
        <v>225</v>
      </c>
      <c r="CI586" s="96">
        <v>225</v>
      </c>
      <c r="CJ586" s="96">
        <f>Population!$CG586-Population!$CI586</f>
        <v>0</v>
      </c>
      <c r="CK586" s="118">
        <f>_xlfn.DAYS(Entries!$AY$2,Population!H586)</f>
        <v>2200</v>
      </c>
      <c r="CL586" s="118">
        <f t="shared" si="70"/>
        <v>2555</v>
      </c>
      <c r="CM586" s="117">
        <f>Entries!$AY$5</f>
        <v>0.15</v>
      </c>
      <c r="CN586" s="117">
        <f t="shared" si="75"/>
        <v>0</v>
      </c>
      <c r="CO586" s="119">
        <f t="shared" si="71"/>
        <v>0.26810176125244622</v>
      </c>
      <c r="CP586" s="30"/>
      <c r="CQ586" s="19">
        <v>1</v>
      </c>
      <c r="CR586" s="96" t="s">
        <v>118</v>
      </c>
      <c r="CS586" s="96"/>
      <c r="CT586" s="31"/>
      <c r="CU586" s="30" t="s">
        <v>949</v>
      </c>
      <c r="CV586" s="96" t="s">
        <v>1025</v>
      </c>
      <c r="CW586" s="96" t="s">
        <v>278</v>
      </c>
      <c r="CX586" s="96" t="s">
        <v>937</v>
      </c>
      <c r="CY586" s="96" t="s">
        <v>107</v>
      </c>
      <c r="CZ586" s="96" t="s">
        <v>1130</v>
      </c>
      <c r="DA586" s="31">
        <v>120</v>
      </c>
      <c r="DB586" s="17" t="s">
        <v>15463</v>
      </c>
      <c r="DC586" s="17" t="s">
        <v>15500</v>
      </c>
      <c r="DD586" s="17">
        <v>1</v>
      </c>
      <c r="DE586" s="17" t="s">
        <v>15500</v>
      </c>
      <c r="DF586" s="17" t="s">
        <v>15500</v>
      </c>
      <c r="DG586" s="23" t="s">
        <v>11179</v>
      </c>
      <c r="DH586" s="145"/>
    </row>
    <row r="587" spans="1:112" s="17" customFormat="1" x14ac:dyDescent="0.25">
      <c r="A587" s="32" t="s">
        <v>2230</v>
      </c>
      <c r="B587" s="98">
        <v>0</v>
      </c>
      <c r="C587" s="64" t="s">
        <v>15461</v>
      </c>
      <c r="D587" s="98" t="s">
        <v>2207</v>
      </c>
      <c r="E587" s="98">
        <v>40554</v>
      </c>
      <c r="F587" s="98" t="s">
        <v>2231</v>
      </c>
      <c r="G587" s="33">
        <v>40551</v>
      </c>
      <c r="H587" s="44">
        <v>42094</v>
      </c>
      <c r="I587" s="98" t="s">
        <v>574</v>
      </c>
      <c r="J587" s="98"/>
      <c r="K587" s="98"/>
      <c r="L587" s="98" t="s">
        <v>948</v>
      </c>
      <c r="M587" t="s">
        <v>277</v>
      </c>
      <c r="N587" s="98" t="s">
        <v>277</v>
      </c>
      <c r="O587" t="s">
        <v>278</v>
      </c>
      <c r="P587" s="64" t="str">
        <f>VLOOKUP(N587,Entries!J:K,2,FALSE)</f>
        <v>COMMONWEALTH OF INDEPENDENT STATES</v>
      </c>
      <c r="Q587" s="38" t="s">
        <v>2209</v>
      </c>
      <c r="R587" s="32" t="s">
        <v>2209</v>
      </c>
      <c r="S587" s="98" t="s">
        <v>277</v>
      </c>
      <c r="T587" t="s">
        <v>278</v>
      </c>
      <c r="U587" s="39" t="s">
        <v>159</v>
      </c>
      <c r="V587" s="33" t="s">
        <v>159</v>
      </c>
      <c r="W587" s="64">
        <f>IF(VLOOKUP(R587,Entries!N:P,3,FALSE)=V587,1,VLOOKUP(R587,Entries!N:P,3,FALSE))</f>
        <v>1</v>
      </c>
      <c r="X587"/>
      <c r="Y587"/>
      <c r="Z587" s="98"/>
      <c r="AA587" s="98"/>
      <c r="AB587" s="98"/>
      <c r="AC587" s="98" t="s">
        <v>239</v>
      </c>
      <c r="AD587" s="98" t="s">
        <v>2210</v>
      </c>
      <c r="AE587" s="98" t="s">
        <v>263</v>
      </c>
      <c r="AF587" s="98" t="s">
        <v>263</v>
      </c>
      <c r="AG587" s="98" t="s">
        <v>11135</v>
      </c>
      <c r="AH587" s="98"/>
      <c r="AI587" s="98"/>
      <c r="AJ587" s="98">
        <v>7</v>
      </c>
      <c r="AK587" s="98" t="s">
        <v>95</v>
      </c>
      <c r="AL587" s="98"/>
      <c r="AM587" s="33"/>
      <c r="AN587" s="32" t="s">
        <v>191</v>
      </c>
      <c r="AO587" s="98" t="s">
        <v>134</v>
      </c>
      <c r="AP587" s="33" t="s">
        <v>169</v>
      </c>
      <c r="AQ587">
        <v>21104.5211428</v>
      </c>
      <c r="AR587" t="s">
        <v>12281</v>
      </c>
      <c r="AS587" t="s">
        <v>11225</v>
      </c>
      <c r="AT587" t="s">
        <v>12282</v>
      </c>
      <c r="AU587">
        <v>82.482200000000006</v>
      </c>
      <c r="AV587" s="98">
        <v>1.4403710627911113</v>
      </c>
      <c r="AW587">
        <v>128.19399999999999</v>
      </c>
      <c r="AX587" s="98">
        <v>3.0743200433066664</v>
      </c>
      <c r="AY587">
        <v>1.4480999999999999E-3</v>
      </c>
      <c r="AZ587">
        <v>129.39429999999999</v>
      </c>
      <c r="BA587" s="98">
        <v>5.6147771407511113</v>
      </c>
      <c r="BB587">
        <v>230.84299999999999</v>
      </c>
      <c r="BC587" s="98">
        <v>0.66874196239555561</v>
      </c>
      <c r="BD587">
        <v>12.428907540000001</v>
      </c>
      <c r="BE587" s="96">
        <f t="shared" si="72"/>
        <v>7872.5107688108101</v>
      </c>
      <c r="BF587" s="96">
        <f t="shared" si="73"/>
        <v>1512.9109516551243</v>
      </c>
      <c r="BG587" s="96">
        <f t="shared" si="74"/>
        <v>1490.1105859664958</v>
      </c>
      <c r="BH587">
        <v>7878.1084395885637</v>
      </c>
      <c r="BI587">
        <v>2.1347402795622401E-3</v>
      </c>
      <c r="BJ587">
        <v>1.439655141917914</v>
      </c>
      <c r="BK587">
        <v>2.237407383394165</v>
      </c>
      <c r="BL587">
        <v>1.8320535326056531</v>
      </c>
      <c r="BM587">
        <v>4.4552730913263421</v>
      </c>
      <c r="BN587">
        <v>1.439585937397267</v>
      </c>
      <c r="BO587">
        <v>2.2374073806069812</v>
      </c>
      <c r="BP587">
        <v>2.3201892032100962E-3</v>
      </c>
      <c r="BQ587">
        <v>1.8320535326056531</v>
      </c>
      <c r="BR587">
        <v>7869.866100586939</v>
      </c>
      <c r="BS587" s="96">
        <v>1508.5151349286352</v>
      </c>
      <c r="BT587" s="96">
        <v>1489.3519123781307</v>
      </c>
      <c r="BU587">
        <v>4.4552730913263421</v>
      </c>
      <c r="BV587" s="65" t="b">
        <f t="shared" si="69"/>
        <v>0</v>
      </c>
      <c r="BW587" s="32" t="s">
        <v>909</v>
      </c>
      <c r="BX587" s="98">
        <v>0.8</v>
      </c>
      <c r="BY587" s="98">
        <v>1.6</v>
      </c>
      <c r="BZ587" s="98">
        <v>7</v>
      </c>
      <c r="CA587" s="98">
        <v>2.0667</v>
      </c>
      <c r="CB587" s="98">
        <v>0.50270000000000004</v>
      </c>
      <c r="CC587" s="98">
        <v>1.5832999999999999</v>
      </c>
      <c r="CD587" s="98">
        <v>1.6</v>
      </c>
      <c r="CE587" s="98">
        <v>0.8</v>
      </c>
      <c r="CF587" s="33">
        <v>7</v>
      </c>
      <c r="CG587" s="32">
        <v>225</v>
      </c>
      <c r="CH587" s="98">
        <v>225</v>
      </c>
      <c r="CI587" s="98">
        <v>225</v>
      </c>
      <c r="CJ587" s="98">
        <f>Population!$CG587-Population!$CI587</f>
        <v>0</v>
      </c>
      <c r="CK587" s="120">
        <f>_xlfn.DAYS(Entries!$AY$2,Population!H587)</f>
        <v>2200</v>
      </c>
      <c r="CL587" s="120">
        <f t="shared" si="70"/>
        <v>2555</v>
      </c>
      <c r="CM587" s="122">
        <f>Entries!$AY$5</f>
        <v>0.15</v>
      </c>
      <c r="CN587" s="122">
        <f t="shared" si="75"/>
        <v>0</v>
      </c>
      <c r="CO587" s="121">
        <f t="shared" si="71"/>
        <v>0.26810176125244622</v>
      </c>
      <c r="CP587" s="32"/>
      <c r="CQ587" s="19">
        <v>1</v>
      </c>
      <c r="CR587" s="98" t="s">
        <v>118</v>
      </c>
      <c r="CS587" s="98"/>
      <c r="CT587" s="33"/>
      <c r="CU587" s="32" t="s">
        <v>949</v>
      </c>
      <c r="CV587" s="98" t="s">
        <v>1025</v>
      </c>
      <c r="CW587" s="98" t="s">
        <v>278</v>
      </c>
      <c r="CX587" s="98" t="s">
        <v>937</v>
      </c>
      <c r="CY587" s="98" t="s">
        <v>107</v>
      </c>
      <c r="CZ587" s="98" t="s">
        <v>1130</v>
      </c>
      <c r="DA587" s="33">
        <v>120</v>
      </c>
      <c r="DB587" s="17" t="s">
        <v>15463</v>
      </c>
      <c r="DC587" s="17" t="s">
        <v>15500</v>
      </c>
      <c r="DD587" s="17">
        <v>1</v>
      </c>
      <c r="DE587" s="17" t="s">
        <v>15500</v>
      </c>
      <c r="DF587" s="17" t="s">
        <v>15500</v>
      </c>
      <c r="DG587" s="23" t="s">
        <v>11179</v>
      </c>
      <c r="DH587" s="145"/>
    </row>
    <row r="588" spans="1:112" s="17" customFormat="1" x14ac:dyDescent="0.25">
      <c r="A588" s="30" t="s">
        <v>2232</v>
      </c>
      <c r="B588" s="96">
        <v>0</v>
      </c>
      <c r="C588" s="148" t="s">
        <v>15461</v>
      </c>
      <c r="D588" s="96" t="s">
        <v>2207</v>
      </c>
      <c r="E588" s="96">
        <v>44905</v>
      </c>
      <c r="F588" s="96" t="s">
        <v>2233</v>
      </c>
      <c r="G588" s="31">
        <v>62049</v>
      </c>
      <c r="H588" s="43">
        <v>43825</v>
      </c>
      <c r="I588" s="96" t="s">
        <v>574</v>
      </c>
      <c r="J588" s="96"/>
      <c r="K588" s="96"/>
      <c r="L588" s="96" t="s">
        <v>948</v>
      </c>
      <c r="M588" s="124" t="s">
        <v>277</v>
      </c>
      <c r="N588" s="96" t="s">
        <v>277</v>
      </c>
      <c r="O588" s="124" t="s">
        <v>11124</v>
      </c>
      <c r="P588" s="96" t="str">
        <f>VLOOKUP(N588,Entries!J:K,2,FALSE)</f>
        <v>COMMONWEALTH OF INDEPENDENT STATES</v>
      </c>
      <c r="Q588" s="123" t="s">
        <v>2209</v>
      </c>
      <c r="R588" s="30" t="s">
        <v>2209</v>
      </c>
      <c r="S588" s="96" t="s">
        <v>277</v>
      </c>
      <c r="T588" s="124" t="s">
        <v>278</v>
      </c>
      <c r="U588" s="125" t="s">
        <v>159</v>
      </c>
      <c r="V588" s="31" t="s">
        <v>159</v>
      </c>
      <c r="W588" s="64">
        <f>IF(VLOOKUP(R588,Entries!N:P,3,FALSE)=V588,1,VLOOKUP(R588,Entries!N:P,3,FALSE))</f>
        <v>1</v>
      </c>
      <c r="X588" s="124"/>
      <c r="Y588" s="124"/>
      <c r="Z588" s="96"/>
      <c r="AA588" s="96"/>
      <c r="AB588" s="96"/>
      <c r="AC588" s="96" t="s">
        <v>239</v>
      </c>
      <c r="AD588" s="96" t="s">
        <v>2210</v>
      </c>
      <c r="AE588" s="96" t="s">
        <v>263</v>
      </c>
      <c r="AF588" s="96" t="s">
        <v>263</v>
      </c>
      <c r="AG588" s="96" t="s">
        <v>11135</v>
      </c>
      <c r="AH588" s="96"/>
      <c r="AI588" s="96"/>
      <c r="AJ588" s="96">
        <v>7</v>
      </c>
      <c r="AK588" s="96" t="s">
        <v>95</v>
      </c>
      <c r="AL588" s="96"/>
      <c r="AM588" s="31"/>
      <c r="AN588" s="30" t="s">
        <v>191</v>
      </c>
      <c r="AO588" s="96" t="s">
        <v>134</v>
      </c>
      <c r="AP588" s="31" t="s">
        <v>169</v>
      </c>
      <c r="AQ588">
        <v>21104.534916389999</v>
      </c>
      <c r="AR588" t="s">
        <v>11571</v>
      </c>
      <c r="AS588" t="s">
        <v>11225</v>
      </c>
      <c r="AT588" t="s">
        <v>12283</v>
      </c>
      <c r="AU588">
        <v>82.527199999999993</v>
      </c>
      <c r="AV588" s="96">
        <v>1.4404007333822222</v>
      </c>
      <c r="AW588">
        <v>176.1456</v>
      </c>
      <c r="AX588" s="96">
        <v>3.0772417238666669</v>
      </c>
      <c r="AY588">
        <v>1.2612000000000001E-3</v>
      </c>
      <c r="AZ588">
        <v>321.70310000000001</v>
      </c>
      <c r="BA588" s="96">
        <v>6.0389217313422225</v>
      </c>
      <c r="BB588">
        <v>38.316099999999999</v>
      </c>
      <c r="BC588" s="96">
        <v>0.24541942171111111</v>
      </c>
      <c r="BD588">
        <v>12.428743819999999</v>
      </c>
      <c r="BE588" s="96">
        <f t="shared" si="72"/>
        <v>7872.5799034260872</v>
      </c>
      <c r="BF588" s="96">
        <f t="shared" si="73"/>
        <v>1511.5088012002889</v>
      </c>
      <c r="BG588" s="96">
        <f t="shared" si="74"/>
        <v>1491.6510056518864</v>
      </c>
      <c r="BH588">
        <v>7878.1984776273157</v>
      </c>
      <c r="BI588">
        <v>1.3683986182689289E-3</v>
      </c>
      <c r="BJ588">
        <v>1.440440133721073</v>
      </c>
      <c r="BK588">
        <v>3.0743206850779301</v>
      </c>
      <c r="BL588">
        <v>0.11770360212721009</v>
      </c>
      <c r="BM588">
        <v>6.1658184186786196</v>
      </c>
      <c r="BN588">
        <v>1.4403713357326069</v>
      </c>
      <c r="BO588">
        <v>3.0743206829152192</v>
      </c>
      <c r="BP588">
        <v>1.2174958335358669E-3</v>
      </c>
      <c r="BQ588">
        <v>0.11770360212721009</v>
      </c>
      <c r="BR588">
        <v>7869.9335236533834</v>
      </c>
      <c r="BS588" s="96">
        <v>1512.390961237802</v>
      </c>
      <c r="BT588" s="96">
        <v>1485.4873223217592</v>
      </c>
      <c r="BU588">
        <v>6.1658184186786196</v>
      </c>
      <c r="BV588" s="60" t="b">
        <f t="shared" si="69"/>
        <v>0</v>
      </c>
      <c r="BW588" s="30" t="s">
        <v>909</v>
      </c>
      <c r="BX588" s="96">
        <v>0.8</v>
      </c>
      <c r="BY588" s="96">
        <v>1.6</v>
      </c>
      <c r="BZ588" s="96">
        <v>7</v>
      </c>
      <c r="CA588" s="96">
        <v>2.0667</v>
      </c>
      <c r="CB588" s="96">
        <v>0.50270000000000004</v>
      </c>
      <c r="CC588" s="96">
        <v>1.5832999999999999</v>
      </c>
      <c r="CD588" s="96">
        <v>1.6</v>
      </c>
      <c r="CE588" s="96">
        <v>0.8</v>
      </c>
      <c r="CF588" s="31">
        <v>7</v>
      </c>
      <c r="CG588" s="30">
        <v>225</v>
      </c>
      <c r="CH588" s="96">
        <v>225</v>
      </c>
      <c r="CI588" s="96">
        <v>225</v>
      </c>
      <c r="CJ588" s="96">
        <f>Population!$CG588-Population!$CI588</f>
        <v>0</v>
      </c>
      <c r="CK588" s="118">
        <f>_xlfn.DAYS(Entries!$AY$2,Population!H588)</f>
        <v>469</v>
      </c>
      <c r="CL588" s="118">
        <f t="shared" si="70"/>
        <v>2555</v>
      </c>
      <c r="CM588" s="117">
        <f>Entries!$AY$5</f>
        <v>0.15</v>
      </c>
      <c r="CN588" s="117">
        <f t="shared" si="75"/>
        <v>0</v>
      </c>
      <c r="CO588" s="119">
        <f t="shared" si="71"/>
        <v>0.84397260273972607</v>
      </c>
      <c r="CP588" s="30"/>
      <c r="CQ588" s="19">
        <v>1</v>
      </c>
      <c r="CR588" s="96" t="s">
        <v>118</v>
      </c>
      <c r="CS588" s="96"/>
      <c r="CT588" s="31"/>
      <c r="CU588" s="30" t="s">
        <v>949</v>
      </c>
      <c r="CV588" s="96" t="s">
        <v>1025</v>
      </c>
      <c r="CW588" s="96" t="s">
        <v>278</v>
      </c>
      <c r="CX588" s="96" t="s">
        <v>937</v>
      </c>
      <c r="CY588" s="96" t="s">
        <v>107</v>
      </c>
      <c r="CZ588" s="96" t="s">
        <v>1130</v>
      </c>
      <c r="DA588" s="31">
        <v>120</v>
      </c>
      <c r="DB588" s="17" t="s">
        <v>15463</v>
      </c>
      <c r="DC588" s="17" t="s">
        <v>15500</v>
      </c>
      <c r="DD588" s="17">
        <v>1</v>
      </c>
      <c r="DE588" s="17" t="s">
        <v>15500</v>
      </c>
      <c r="DF588" s="17" t="s">
        <v>15500</v>
      </c>
      <c r="DG588" s="23" t="s">
        <v>11179</v>
      </c>
      <c r="DH588" s="145"/>
    </row>
    <row r="589" spans="1:112" s="17" customFormat="1" x14ac:dyDescent="0.25">
      <c r="A589" s="32" t="s">
        <v>2234</v>
      </c>
      <c r="B589" s="98">
        <v>0</v>
      </c>
      <c r="C589" s="64" t="s">
        <v>15461</v>
      </c>
      <c r="D589" s="98" t="s">
        <v>2207</v>
      </c>
      <c r="E589" s="98">
        <v>44906</v>
      </c>
      <c r="F589" s="98" t="s">
        <v>2235</v>
      </c>
      <c r="G589" s="33">
        <v>62050</v>
      </c>
      <c r="H589" s="44">
        <v>43825</v>
      </c>
      <c r="I589" s="98" t="s">
        <v>574</v>
      </c>
      <c r="J589" s="98"/>
      <c r="K589" s="98"/>
      <c r="L589" s="98" t="s">
        <v>948</v>
      </c>
      <c r="M589" t="s">
        <v>277</v>
      </c>
      <c r="N589" s="98" t="s">
        <v>277</v>
      </c>
      <c r="O589" t="s">
        <v>11124</v>
      </c>
      <c r="P589" s="64" t="str">
        <f>VLOOKUP(N589,Entries!J:K,2,FALSE)</f>
        <v>COMMONWEALTH OF INDEPENDENT STATES</v>
      </c>
      <c r="Q589" s="38" t="s">
        <v>2209</v>
      </c>
      <c r="R589" s="32" t="s">
        <v>2209</v>
      </c>
      <c r="S589" s="98" t="s">
        <v>277</v>
      </c>
      <c r="T589" t="s">
        <v>278</v>
      </c>
      <c r="U589" s="39" t="s">
        <v>159</v>
      </c>
      <c r="V589" s="33" t="s">
        <v>159</v>
      </c>
      <c r="W589" s="64">
        <f>IF(VLOOKUP(R589,Entries!N:P,3,FALSE)=V589,1,VLOOKUP(R589,Entries!N:P,3,FALSE))</f>
        <v>1</v>
      </c>
      <c r="X589"/>
      <c r="Y589"/>
      <c r="Z589" s="98"/>
      <c r="AA589" s="98"/>
      <c r="AB589" s="98"/>
      <c r="AC589" s="98" t="s">
        <v>239</v>
      </c>
      <c r="AD589" s="98" t="s">
        <v>2210</v>
      </c>
      <c r="AE589" s="98" t="s">
        <v>263</v>
      </c>
      <c r="AF589" s="98" t="s">
        <v>263</v>
      </c>
      <c r="AG589" s="98" t="s">
        <v>11135</v>
      </c>
      <c r="AH589" s="98"/>
      <c r="AI589" s="98"/>
      <c r="AJ589" s="98">
        <v>7</v>
      </c>
      <c r="AK589" s="98" t="s">
        <v>95</v>
      </c>
      <c r="AL589" s="98"/>
      <c r="AM589" s="33"/>
      <c r="AN589" s="32" t="s">
        <v>191</v>
      </c>
      <c r="AO589" s="98" t="s">
        <v>134</v>
      </c>
      <c r="AP589" s="33" t="s">
        <v>169</v>
      </c>
      <c r="AQ589">
        <v>21104.481145229998</v>
      </c>
      <c r="AR589" t="s">
        <v>11581</v>
      </c>
      <c r="AS589" t="s">
        <v>11225</v>
      </c>
      <c r="AT589" t="s">
        <v>12284</v>
      </c>
      <c r="AU589">
        <v>82.528899999999993</v>
      </c>
      <c r="AV589" s="98">
        <v>1.4402995043066666</v>
      </c>
      <c r="AW589">
        <v>176.31299999999999</v>
      </c>
      <c r="AX589" s="98">
        <v>3.0736044584622229</v>
      </c>
      <c r="AY589">
        <v>1.5035999999999999E-3</v>
      </c>
      <c r="AZ589">
        <v>346.00479999999999</v>
      </c>
      <c r="BA589" s="98">
        <v>0.48815627292000002</v>
      </c>
      <c r="BB589">
        <v>14.061500000000001</v>
      </c>
      <c r="BC589" s="98">
        <v>5.7980471460577787</v>
      </c>
      <c r="BD589">
        <v>12.42873039</v>
      </c>
      <c r="BE589" s="96">
        <f t="shared" si="72"/>
        <v>7872.5855746263587</v>
      </c>
      <c r="BF589" s="96">
        <f t="shared" si="73"/>
        <v>1513.4227942963662</v>
      </c>
      <c r="BG589" s="96">
        <f t="shared" si="74"/>
        <v>1489.7483549563503</v>
      </c>
      <c r="BH589">
        <v>7878.209355756173</v>
      </c>
      <c r="BI589">
        <v>1.917939928395147E-3</v>
      </c>
      <c r="BJ589">
        <v>1.440469789132347</v>
      </c>
      <c r="BK589">
        <v>3.07724236455357</v>
      </c>
      <c r="BL589">
        <v>0.30660750530954339</v>
      </c>
      <c r="BM589">
        <v>5.9777374680809716</v>
      </c>
      <c r="BN589">
        <v>1.440401006335754</v>
      </c>
      <c r="BO589">
        <v>3.077242364047001</v>
      </c>
      <c r="BP589">
        <v>1.70926600773937E-3</v>
      </c>
      <c r="BQ589">
        <v>0.30660750530954339</v>
      </c>
      <c r="BR589">
        <v>7869.9391417797806</v>
      </c>
      <c r="BS589" s="96">
        <v>1514.1430933614874</v>
      </c>
      <c r="BT589" s="96">
        <v>1483.5889104116386</v>
      </c>
      <c r="BU589">
        <v>5.9777374680809716</v>
      </c>
      <c r="BV589" s="65" t="b">
        <f t="shared" si="69"/>
        <v>0</v>
      </c>
      <c r="BW589" s="32" t="s">
        <v>909</v>
      </c>
      <c r="BX589" s="98">
        <v>0.8</v>
      </c>
      <c r="BY589" s="98">
        <v>1.6</v>
      </c>
      <c r="BZ589" s="98">
        <v>7</v>
      </c>
      <c r="CA589" s="98">
        <v>2.0667</v>
      </c>
      <c r="CB589" s="98">
        <v>0.50270000000000004</v>
      </c>
      <c r="CC589" s="98">
        <v>1.5832999999999999</v>
      </c>
      <c r="CD589" s="98">
        <v>1.6</v>
      </c>
      <c r="CE589" s="98">
        <v>0.8</v>
      </c>
      <c r="CF589" s="33">
        <v>7</v>
      </c>
      <c r="CG589" s="32">
        <v>225</v>
      </c>
      <c r="CH589" s="98">
        <v>225</v>
      </c>
      <c r="CI589" s="98">
        <v>225</v>
      </c>
      <c r="CJ589" s="98">
        <f>Population!$CG589-Population!$CI589</f>
        <v>0</v>
      </c>
      <c r="CK589" s="120">
        <f>_xlfn.DAYS(Entries!$AY$2,Population!H589)</f>
        <v>469</v>
      </c>
      <c r="CL589" s="120">
        <f t="shared" si="70"/>
        <v>2555</v>
      </c>
      <c r="CM589" s="122">
        <f>Entries!$AY$5</f>
        <v>0.15</v>
      </c>
      <c r="CN589" s="122">
        <f t="shared" si="75"/>
        <v>0</v>
      </c>
      <c r="CO589" s="121">
        <f t="shared" si="71"/>
        <v>0.84397260273972607</v>
      </c>
      <c r="CP589" s="32"/>
      <c r="CQ589" s="19">
        <v>1</v>
      </c>
      <c r="CR589" s="98" t="s">
        <v>118</v>
      </c>
      <c r="CS589" s="98"/>
      <c r="CT589" s="33"/>
      <c r="CU589" s="32" t="s">
        <v>949</v>
      </c>
      <c r="CV589" s="98" t="s">
        <v>1025</v>
      </c>
      <c r="CW589" s="98" t="s">
        <v>278</v>
      </c>
      <c r="CX589" s="98" t="s">
        <v>937</v>
      </c>
      <c r="CY589" s="98" t="s">
        <v>107</v>
      </c>
      <c r="CZ589" s="98" t="s">
        <v>1130</v>
      </c>
      <c r="DA589" s="33">
        <v>120</v>
      </c>
      <c r="DB589" s="17" t="s">
        <v>15463</v>
      </c>
      <c r="DC589" s="17" t="s">
        <v>15500</v>
      </c>
      <c r="DD589" s="17">
        <v>1</v>
      </c>
      <c r="DE589" s="17" t="s">
        <v>15500</v>
      </c>
      <c r="DF589" s="17" t="s">
        <v>15500</v>
      </c>
      <c r="DG589" s="23" t="s">
        <v>11179</v>
      </c>
      <c r="DH589" s="145"/>
    </row>
    <row r="590" spans="1:112" s="17" customFormat="1" x14ac:dyDescent="0.25">
      <c r="A590" s="30" t="s">
        <v>2236</v>
      </c>
      <c r="B590" s="96">
        <v>0</v>
      </c>
      <c r="C590" s="148" t="s">
        <v>15461</v>
      </c>
      <c r="D590" s="96" t="s">
        <v>2207</v>
      </c>
      <c r="E590" s="96">
        <v>44907</v>
      </c>
      <c r="F590" s="96" t="s">
        <v>2237</v>
      </c>
      <c r="G590" s="31">
        <v>62051</v>
      </c>
      <c r="H590" s="43">
        <v>43825</v>
      </c>
      <c r="I590" s="96" t="s">
        <v>574</v>
      </c>
      <c r="J590" s="96"/>
      <c r="K590" s="96"/>
      <c r="L590" s="96" t="s">
        <v>948</v>
      </c>
      <c r="M590" s="124" t="s">
        <v>277</v>
      </c>
      <c r="N590" s="96" t="s">
        <v>277</v>
      </c>
      <c r="O590" s="124" t="s">
        <v>11124</v>
      </c>
      <c r="P590" s="96" t="str">
        <f>VLOOKUP(N590,Entries!J:K,2,FALSE)</f>
        <v>COMMONWEALTH OF INDEPENDENT STATES</v>
      </c>
      <c r="Q590" s="123" t="s">
        <v>2209</v>
      </c>
      <c r="R590" s="30" t="s">
        <v>2209</v>
      </c>
      <c r="S590" s="96" t="s">
        <v>277</v>
      </c>
      <c r="T590" s="124" t="s">
        <v>278</v>
      </c>
      <c r="U590" s="125" t="s">
        <v>159</v>
      </c>
      <c r="V590" s="31" t="s">
        <v>159</v>
      </c>
      <c r="W590" s="64">
        <f>IF(VLOOKUP(R590,Entries!N:P,3,FALSE)=V590,1,VLOOKUP(R590,Entries!N:P,3,FALSE))</f>
        <v>1</v>
      </c>
      <c r="X590" s="124"/>
      <c r="Y590" s="124"/>
      <c r="Z590" s="96"/>
      <c r="AA590" s="96"/>
      <c r="AB590" s="96"/>
      <c r="AC590" s="96" t="s">
        <v>239</v>
      </c>
      <c r="AD590" s="96" t="s">
        <v>2210</v>
      </c>
      <c r="AE590" s="96" t="s">
        <v>263</v>
      </c>
      <c r="AF590" s="96" t="s">
        <v>263</v>
      </c>
      <c r="AG590" s="96" t="s">
        <v>11135</v>
      </c>
      <c r="AH590" s="96"/>
      <c r="AI590" s="96"/>
      <c r="AJ590" s="96">
        <v>7</v>
      </c>
      <c r="AK590" s="96" t="s">
        <v>95</v>
      </c>
      <c r="AL590" s="96"/>
      <c r="AM590" s="31"/>
      <c r="AN590" s="30" t="s">
        <v>191</v>
      </c>
      <c r="AO590" s="96" t="s">
        <v>134</v>
      </c>
      <c r="AP590" s="31" t="s">
        <v>169</v>
      </c>
      <c r="AQ590">
        <v>21104.506881249999</v>
      </c>
      <c r="AR590" t="s">
        <v>12268</v>
      </c>
      <c r="AS590" t="s">
        <v>11225</v>
      </c>
      <c r="AT590" t="s">
        <v>12285</v>
      </c>
      <c r="AU590">
        <v>82.523099999999999</v>
      </c>
      <c r="AV590" s="96">
        <v>1.439788122942222</v>
      </c>
      <c r="AW590">
        <v>176.1046</v>
      </c>
      <c r="AX590" s="96">
        <v>1.4487887840222224</v>
      </c>
      <c r="AY590">
        <v>1.2118999999999999E-3</v>
      </c>
      <c r="AZ590">
        <v>27.9693</v>
      </c>
      <c r="BA590" s="96">
        <v>3.3651005628400004</v>
      </c>
      <c r="BB590">
        <v>332.20370000000003</v>
      </c>
      <c r="BC590" s="96">
        <v>2.9189665735777774</v>
      </c>
      <c r="BD590">
        <v>12.428904060000001</v>
      </c>
      <c r="BE590" s="96">
        <f t="shared" si="72"/>
        <v>7872.5122383067537</v>
      </c>
      <c r="BF590" s="96">
        <f t="shared" si="73"/>
        <v>1511.0529358883568</v>
      </c>
      <c r="BG590" s="96">
        <f t="shared" si="74"/>
        <v>1491.9715407251497</v>
      </c>
      <c r="BH590">
        <v>7878.1318093423852</v>
      </c>
      <c r="BI590">
        <v>2.0872522935856202E-3</v>
      </c>
      <c r="BJ590">
        <v>1.440368613607403</v>
      </c>
      <c r="BK590">
        <v>3.0736050982286081</v>
      </c>
      <c r="BL590">
        <v>0.80972823459816368</v>
      </c>
      <c r="BM590">
        <v>5.4764788751563014</v>
      </c>
      <c r="BN590">
        <v>1.4402997771077879</v>
      </c>
      <c r="BO590">
        <v>3.073605097724192</v>
      </c>
      <c r="BP590">
        <v>1.9412136713970031E-3</v>
      </c>
      <c r="BQ590">
        <v>0.80972823459816368</v>
      </c>
      <c r="BR590">
        <v>7869.866001886563</v>
      </c>
      <c r="BS590" s="96">
        <v>1517.5337575039957</v>
      </c>
      <c r="BT590" s="96">
        <v>1480.2013287425698</v>
      </c>
      <c r="BU590">
        <v>5.4764788751563014</v>
      </c>
      <c r="BV590" s="60" t="b">
        <f t="shared" si="69"/>
        <v>0</v>
      </c>
      <c r="BW590" s="30" t="s">
        <v>909</v>
      </c>
      <c r="BX590" s="96">
        <v>0.8</v>
      </c>
      <c r="BY590" s="96">
        <v>1.6</v>
      </c>
      <c r="BZ590" s="96">
        <v>7</v>
      </c>
      <c r="CA590" s="96">
        <v>2.0667</v>
      </c>
      <c r="CB590" s="96">
        <v>0.50270000000000004</v>
      </c>
      <c r="CC590" s="96">
        <v>1.5832999999999999</v>
      </c>
      <c r="CD590" s="96">
        <v>0.8</v>
      </c>
      <c r="CE590" s="96">
        <v>1.6</v>
      </c>
      <c r="CF590" s="31">
        <v>7</v>
      </c>
      <c r="CG590" s="30">
        <v>225</v>
      </c>
      <c r="CH590" s="96">
        <v>225</v>
      </c>
      <c r="CI590" s="96">
        <v>225</v>
      </c>
      <c r="CJ590" s="96">
        <f>Population!$CG590-Population!$CI590</f>
        <v>0</v>
      </c>
      <c r="CK590" s="118">
        <f>_xlfn.DAYS(Entries!$AY$2,Population!H590)</f>
        <v>469</v>
      </c>
      <c r="CL590" s="118">
        <f t="shared" si="70"/>
        <v>2555</v>
      </c>
      <c r="CM590" s="117">
        <f>Entries!$AY$5</f>
        <v>0.15</v>
      </c>
      <c r="CN590" s="117">
        <f t="shared" si="75"/>
        <v>0</v>
      </c>
      <c r="CO590" s="119">
        <f t="shared" si="71"/>
        <v>0.84397260273972607</v>
      </c>
      <c r="CP590" s="30"/>
      <c r="CQ590" s="19">
        <v>1</v>
      </c>
      <c r="CR590" s="96" t="s">
        <v>118</v>
      </c>
      <c r="CS590" s="96"/>
      <c r="CT590" s="31"/>
      <c r="CU590" s="30" t="s">
        <v>949</v>
      </c>
      <c r="CV590" s="96" t="s">
        <v>1025</v>
      </c>
      <c r="CW590" s="96" t="s">
        <v>278</v>
      </c>
      <c r="CX590" s="96" t="s">
        <v>107</v>
      </c>
      <c r="CY590" s="96" t="s">
        <v>107</v>
      </c>
      <c r="CZ590" s="96" t="s">
        <v>1130</v>
      </c>
      <c r="DA590" s="31">
        <v>120</v>
      </c>
      <c r="DB590" s="17" t="s">
        <v>15463</v>
      </c>
      <c r="DC590" s="17" t="s">
        <v>15500</v>
      </c>
      <c r="DD590" s="17">
        <v>1</v>
      </c>
      <c r="DE590" s="17" t="s">
        <v>15500</v>
      </c>
      <c r="DF590" s="17" t="s">
        <v>15500</v>
      </c>
      <c r="DG590" s="23" t="s">
        <v>11179</v>
      </c>
      <c r="DH590" s="145"/>
    </row>
    <row r="591" spans="1:112" s="17" customFormat="1" x14ac:dyDescent="0.25">
      <c r="A591" s="32" t="s">
        <v>2238</v>
      </c>
      <c r="B591" s="98">
        <v>0</v>
      </c>
      <c r="C591" s="64" t="s">
        <v>15461</v>
      </c>
      <c r="D591" s="98" t="s">
        <v>2239</v>
      </c>
      <c r="E591" s="98">
        <v>46486</v>
      </c>
      <c r="F591" s="98" t="s">
        <v>2240</v>
      </c>
      <c r="G591" s="33">
        <v>64617</v>
      </c>
      <c r="H591" s="44">
        <v>44102</v>
      </c>
      <c r="I591" s="99" t="s">
        <v>574</v>
      </c>
      <c r="J591" s="99"/>
      <c r="K591" s="99"/>
      <c r="L591" s="98" t="s">
        <v>376</v>
      </c>
      <c r="M591" t="s">
        <v>277</v>
      </c>
      <c r="N591" s="98" t="s">
        <v>277</v>
      </c>
      <c r="O591" t="s">
        <v>278</v>
      </c>
      <c r="P591" s="64" t="str">
        <f>VLOOKUP(N591,Entries!J:K,2,FALSE)</f>
        <v>COMMONWEALTH OF INDEPENDENT STATES</v>
      </c>
      <c r="Q591" s="38" t="s">
        <v>2241</v>
      </c>
      <c r="R591" s="112" t="s">
        <v>2209</v>
      </c>
      <c r="S591" s="98" t="s">
        <v>277</v>
      </c>
      <c r="T591" t="s">
        <v>278</v>
      </c>
      <c r="U591" s="39" t="s">
        <v>141</v>
      </c>
      <c r="V591" s="103" t="s">
        <v>159</v>
      </c>
      <c r="W591" s="64">
        <f>IF(VLOOKUP(R591,Entries!N:P,3,FALSE)=V591,1,VLOOKUP(R591,Entries!N:P,3,FALSE))</f>
        <v>1</v>
      </c>
      <c r="X591"/>
      <c r="Y591"/>
      <c r="Z591" s="98"/>
      <c r="AA591" s="98"/>
      <c r="AB591" s="98"/>
      <c r="AC591" s="98" t="s">
        <v>239</v>
      </c>
      <c r="AD591" s="98" t="s">
        <v>2242</v>
      </c>
      <c r="AE591" s="98" t="s">
        <v>263</v>
      </c>
      <c r="AF591" s="98" t="s">
        <v>263</v>
      </c>
      <c r="AG591" s="98" t="s">
        <v>11135</v>
      </c>
      <c r="AH591" s="98"/>
      <c r="AI591" s="98"/>
      <c r="AJ591" s="98">
        <v>7</v>
      </c>
      <c r="AK591" s="98" t="s">
        <v>95</v>
      </c>
      <c r="AL591" s="98"/>
      <c r="AM591" s="33"/>
      <c r="AN591" s="32" t="s">
        <v>191</v>
      </c>
      <c r="AO591" s="98" t="s">
        <v>134</v>
      </c>
      <c r="AP591" s="33" t="s">
        <v>169</v>
      </c>
      <c r="AQ591">
        <v>21104.530359920002</v>
      </c>
      <c r="AR591" t="s">
        <v>11549</v>
      </c>
      <c r="AS591" t="s">
        <v>11225</v>
      </c>
      <c r="AT591" t="s">
        <v>12286</v>
      </c>
      <c r="AU591">
        <v>82.493799999999993</v>
      </c>
      <c r="AV591" s="98">
        <v>1.4397130738000004</v>
      </c>
      <c r="AW591">
        <v>83.009500000000003</v>
      </c>
      <c r="AX591" s="98">
        <v>1.4461166854933332</v>
      </c>
      <c r="AY591">
        <v>2.284E-3</v>
      </c>
      <c r="AZ591">
        <v>192.80609999999999</v>
      </c>
      <c r="BA591" s="98">
        <v>3.3228775663600003</v>
      </c>
      <c r="BB591">
        <v>167.24449999999999</v>
      </c>
      <c r="BC591" s="98">
        <v>2.9614862759688889</v>
      </c>
      <c r="BD591">
        <v>12.42890315</v>
      </c>
      <c r="BE591" s="96">
        <f t="shared" si="72"/>
        <v>7872.5126225716194</v>
      </c>
      <c r="BF591" s="96">
        <f t="shared" si="73"/>
        <v>1519.4934414015725</v>
      </c>
      <c r="BG591" s="96">
        <f t="shared" si="74"/>
        <v>1483.5318037416664</v>
      </c>
      <c r="BH591">
        <v>7878.0958651825276</v>
      </c>
      <c r="BI591">
        <v>1.911123703259962E-3</v>
      </c>
      <c r="BJ591">
        <v>1.4398574958089509</v>
      </c>
      <c r="BK591">
        <v>1.4487890863371751</v>
      </c>
      <c r="BL591">
        <v>2.9113605735793842</v>
      </c>
      <c r="BM591">
        <v>3.372704707777983</v>
      </c>
      <c r="BN591">
        <v>1.439788396159521</v>
      </c>
      <c r="BO591">
        <v>1.4487890852598679</v>
      </c>
      <c r="BP591">
        <v>2.3718587737888131E-3</v>
      </c>
      <c r="BQ591">
        <v>2.9569348772871389</v>
      </c>
      <c r="BR591">
        <v>7869.8675431232823</v>
      </c>
      <c r="BS591" s="96">
        <v>1515.687667886099</v>
      </c>
      <c r="BT591" s="96">
        <v>1482.0867975876681</v>
      </c>
      <c r="BU591">
        <v>3.372704707777983</v>
      </c>
      <c r="BV591" s="65" t="b">
        <f t="shared" si="69"/>
        <v>0</v>
      </c>
      <c r="BW591" s="32" t="s">
        <v>909</v>
      </c>
      <c r="BX591" s="98">
        <v>0.8</v>
      </c>
      <c r="BY591" s="98">
        <v>1.6</v>
      </c>
      <c r="BZ591" s="98">
        <v>7</v>
      </c>
      <c r="CA591" s="21">
        <v>2.0667</v>
      </c>
      <c r="CB591" s="21">
        <v>0.50270000000000004</v>
      </c>
      <c r="CC591" s="21">
        <v>1.5832999999999999</v>
      </c>
      <c r="CD591" s="98">
        <v>1.6</v>
      </c>
      <c r="CE591" s="98">
        <v>0.8</v>
      </c>
      <c r="CF591" s="33">
        <v>7</v>
      </c>
      <c r="CG591" s="32">
        <v>225</v>
      </c>
      <c r="CH591" s="98">
        <v>225</v>
      </c>
      <c r="CI591" s="98">
        <v>225</v>
      </c>
      <c r="CJ591" s="98">
        <f>Population!$CG591-Population!$CI591</f>
        <v>0</v>
      </c>
      <c r="CK591" s="120">
        <f>_xlfn.DAYS(Entries!$AY$2,Population!H591)</f>
        <v>192</v>
      </c>
      <c r="CL591" s="120">
        <f t="shared" si="70"/>
        <v>2555</v>
      </c>
      <c r="CM591" s="122">
        <f>Entries!$AY$5</f>
        <v>0.15</v>
      </c>
      <c r="CN591" s="122">
        <f t="shared" si="75"/>
        <v>0</v>
      </c>
      <c r="CO591" s="121">
        <f t="shared" si="71"/>
        <v>0.9361252446183953</v>
      </c>
      <c r="CP591" s="32"/>
      <c r="CQ591" s="19">
        <v>1</v>
      </c>
      <c r="CR591" s="98" t="s">
        <v>118</v>
      </c>
      <c r="CS591" s="98"/>
      <c r="CT591" s="33"/>
      <c r="CU591" s="32" t="s">
        <v>949</v>
      </c>
      <c r="CV591" s="98" t="s">
        <v>2243</v>
      </c>
      <c r="CW591" s="98" t="s">
        <v>1204</v>
      </c>
      <c r="CX591" s="98" t="s">
        <v>937</v>
      </c>
      <c r="CY591" s="98" t="s">
        <v>107</v>
      </c>
      <c r="CZ591" s="98" t="s">
        <v>1130</v>
      </c>
      <c r="DA591" s="33"/>
      <c r="DB591" s="17" t="s">
        <v>15463</v>
      </c>
      <c r="DC591" s="17" t="s">
        <v>15500</v>
      </c>
      <c r="DD591" s="17">
        <v>1</v>
      </c>
      <c r="DE591" s="17" t="s">
        <v>15500</v>
      </c>
      <c r="DF591" s="17" t="s">
        <v>15500</v>
      </c>
      <c r="DG591" s="23" t="s">
        <v>11179</v>
      </c>
      <c r="DH591" s="145"/>
    </row>
    <row r="592" spans="1:112" s="17" customFormat="1" x14ac:dyDescent="0.25">
      <c r="A592" s="30" t="s">
        <v>2244</v>
      </c>
      <c r="B592" s="96">
        <v>0</v>
      </c>
      <c r="C592" s="148" t="s">
        <v>15461</v>
      </c>
      <c r="D592" s="96" t="s">
        <v>2239</v>
      </c>
      <c r="E592" s="96">
        <v>46487</v>
      </c>
      <c r="F592" s="96" t="s">
        <v>2245</v>
      </c>
      <c r="G592" s="31">
        <v>64618</v>
      </c>
      <c r="H592" s="43">
        <v>44102</v>
      </c>
      <c r="I592" s="97" t="s">
        <v>574</v>
      </c>
      <c r="J592" s="97"/>
      <c r="K592" s="97"/>
      <c r="L592" s="96" t="s">
        <v>376</v>
      </c>
      <c r="M592" s="124" t="s">
        <v>277</v>
      </c>
      <c r="N592" s="96" t="s">
        <v>277</v>
      </c>
      <c r="O592" s="124" t="s">
        <v>278</v>
      </c>
      <c r="P592" s="96" t="str">
        <f>VLOOKUP(N592,Entries!J:K,2,FALSE)</f>
        <v>COMMONWEALTH OF INDEPENDENT STATES</v>
      </c>
      <c r="Q592" s="123" t="s">
        <v>2241</v>
      </c>
      <c r="R592" s="113" t="s">
        <v>2209</v>
      </c>
      <c r="S592" s="96" t="s">
        <v>277</v>
      </c>
      <c r="T592" s="124" t="s">
        <v>278</v>
      </c>
      <c r="U592" s="125" t="s">
        <v>141</v>
      </c>
      <c r="V592" s="106" t="s">
        <v>159</v>
      </c>
      <c r="W592" s="64">
        <f>IF(VLOOKUP(R592,Entries!N:P,3,FALSE)=V592,1,VLOOKUP(R592,Entries!N:P,3,FALSE))</f>
        <v>1</v>
      </c>
      <c r="X592" s="124"/>
      <c r="Y592" s="124"/>
      <c r="Z592" s="96"/>
      <c r="AA592" s="96"/>
      <c r="AB592" s="96"/>
      <c r="AC592" s="96" t="s">
        <v>239</v>
      </c>
      <c r="AD592" s="96" t="s">
        <v>2242</v>
      </c>
      <c r="AE592" s="96" t="s">
        <v>263</v>
      </c>
      <c r="AF592" s="96" t="s">
        <v>263</v>
      </c>
      <c r="AG592" s="96" t="s">
        <v>11135</v>
      </c>
      <c r="AH592" s="96"/>
      <c r="AI592" s="96"/>
      <c r="AJ592" s="96">
        <v>7</v>
      </c>
      <c r="AK592" s="96" t="s">
        <v>95</v>
      </c>
      <c r="AL592" s="96"/>
      <c r="AM592" s="31"/>
      <c r="AN592" s="30" t="s">
        <v>191</v>
      </c>
      <c r="AO592" s="96" t="s">
        <v>134</v>
      </c>
      <c r="AP592" s="31" t="s">
        <v>169</v>
      </c>
      <c r="AQ592">
        <v>21104.589247970001</v>
      </c>
      <c r="AR592" t="s">
        <v>12281</v>
      </c>
      <c r="AS592" t="s">
        <v>11225</v>
      </c>
      <c r="AT592" t="s">
        <v>12287</v>
      </c>
      <c r="AU592">
        <v>82.489500000000007</v>
      </c>
      <c r="AV592" s="96">
        <v>1.4397567070222226</v>
      </c>
      <c r="AW592">
        <v>82.856399999999994</v>
      </c>
      <c r="AX592" s="96">
        <v>1.4492582774933334</v>
      </c>
      <c r="AY592">
        <v>1.9681E-3</v>
      </c>
      <c r="AZ592">
        <v>190.3869</v>
      </c>
      <c r="BA592" s="96">
        <v>3.5657418265777778</v>
      </c>
      <c r="BB592">
        <v>169.6807</v>
      </c>
      <c r="BC592" s="96">
        <v>2.7182415340533335</v>
      </c>
      <c r="BD592">
        <v>12.4288569</v>
      </c>
      <c r="BE592" s="96">
        <f t="shared" si="72"/>
        <v>7872.5321525780646</v>
      </c>
      <c r="BF592" s="96">
        <f t="shared" si="73"/>
        <v>1517.0260831075539</v>
      </c>
      <c r="BG592" s="96">
        <f t="shared" si="74"/>
        <v>1486.0382220485753</v>
      </c>
      <c r="BH592">
        <v>7878.1185707099239</v>
      </c>
      <c r="BI592">
        <v>1.6755117159677449E-3</v>
      </c>
      <c r="BJ592">
        <v>1.439782484817669</v>
      </c>
      <c r="BK592">
        <v>1.446116986432977</v>
      </c>
      <c r="BL592">
        <v>2.7832741165340962</v>
      </c>
      <c r="BM592">
        <v>3.501088380381141</v>
      </c>
      <c r="BN592">
        <v>1.439713346893595</v>
      </c>
      <c r="BO592">
        <v>1.4461169861203751</v>
      </c>
      <c r="BP592">
        <v>2.1347745720332748E-3</v>
      </c>
      <c r="BQ592">
        <v>2.8628876260175931</v>
      </c>
      <c r="BR592">
        <v>7869.8872327368836</v>
      </c>
      <c r="BS592" s="96">
        <v>1510.250841279104</v>
      </c>
      <c r="BT592" s="96">
        <v>1487.619357576752</v>
      </c>
      <c r="BU592">
        <v>3.501088380381141</v>
      </c>
      <c r="BV592" s="60" t="b">
        <f t="shared" si="69"/>
        <v>0</v>
      </c>
      <c r="BW592" s="30" t="s">
        <v>909</v>
      </c>
      <c r="BX592" s="96">
        <v>0.8</v>
      </c>
      <c r="BY592" s="96">
        <v>1.6</v>
      </c>
      <c r="BZ592" s="96">
        <v>7</v>
      </c>
      <c r="CA592" s="16">
        <v>2.0667</v>
      </c>
      <c r="CB592" s="16">
        <v>0.50270000000000004</v>
      </c>
      <c r="CC592" s="16">
        <v>1.5832999999999999</v>
      </c>
      <c r="CD592" s="96">
        <v>1.6</v>
      </c>
      <c r="CE592" s="96">
        <v>0.8</v>
      </c>
      <c r="CF592" s="31">
        <v>7</v>
      </c>
      <c r="CG592" s="30">
        <v>225</v>
      </c>
      <c r="CH592" s="96">
        <v>225</v>
      </c>
      <c r="CI592" s="96">
        <v>225</v>
      </c>
      <c r="CJ592" s="96">
        <f>Population!$CG592-Population!$CI592</f>
        <v>0</v>
      </c>
      <c r="CK592" s="118">
        <f>_xlfn.DAYS(Entries!$AY$2,Population!H592)</f>
        <v>192</v>
      </c>
      <c r="CL592" s="118">
        <f t="shared" si="70"/>
        <v>2555</v>
      </c>
      <c r="CM592" s="117">
        <f>Entries!$AY$5</f>
        <v>0.15</v>
      </c>
      <c r="CN592" s="117">
        <f t="shared" si="75"/>
        <v>0</v>
      </c>
      <c r="CO592" s="119">
        <f t="shared" si="71"/>
        <v>0.9361252446183953</v>
      </c>
      <c r="CP592" s="30"/>
      <c r="CQ592" s="19">
        <v>1</v>
      </c>
      <c r="CR592" s="96" t="s">
        <v>118</v>
      </c>
      <c r="CS592" s="96"/>
      <c r="CT592" s="31"/>
      <c r="CU592" s="30" t="s">
        <v>949</v>
      </c>
      <c r="CV592" s="96" t="s">
        <v>2243</v>
      </c>
      <c r="CW592" s="96" t="s">
        <v>1204</v>
      </c>
      <c r="CX592" s="96" t="s">
        <v>937</v>
      </c>
      <c r="CY592" s="96" t="s">
        <v>107</v>
      </c>
      <c r="CZ592" s="96" t="s">
        <v>1130</v>
      </c>
      <c r="DA592" s="31"/>
      <c r="DB592" s="17" t="s">
        <v>15463</v>
      </c>
      <c r="DC592" s="17" t="s">
        <v>15500</v>
      </c>
      <c r="DD592" s="17">
        <v>1</v>
      </c>
      <c r="DE592" s="17" t="s">
        <v>15500</v>
      </c>
      <c r="DF592" s="17" t="s">
        <v>15500</v>
      </c>
      <c r="DG592" s="23" t="s">
        <v>11179</v>
      </c>
      <c r="DH592" s="145"/>
    </row>
    <row r="593" spans="1:112" s="17" customFormat="1" x14ac:dyDescent="0.25">
      <c r="A593" s="32" t="s">
        <v>2246</v>
      </c>
      <c r="B593" s="98">
        <v>0</v>
      </c>
      <c r="C593" s="64" t="s">
        <v>15461</v>
      </c>
      <c r="D593" s="98" t="s">
        <v>2239</v>
      </c>
      <c r="E593" s="98">
        <v>46488</v>
      </c>
      <c r="F593" s="98" t="s">
        <v>2247</v>
      </c>
      <c r="G593" s="33">
        <v>64619</v>
      </c>
      <c r="H593" s="44">
        <v>44102</v>
      </c>
      <c r="I593" s="99" t="s">
        <v>574</v>
      </c>
      <c r="J593" s="99"/>
      <c r="K593" s="99"/>
      <c r="L593" s="98" t="s">
        <v>376</v>
      </c>
      <c r="M593" t="s">
        <v>277</v>
      </c>
      <c r="N593" s="98" t="s">
        <v>277</v>
      </c>
      <c r="O593" t="s">
        <v>278</v>
      </c>
      <c r="P593" s="64" t="str">
        <f>VLOOKUP(N593,Entries!J:K,2,FALSE)</f>
        <v>COMMONWEALTH OF INDEPENDENT STATES</v>
      </c>
      <c r="Q593" s="38" t="s">
        <v>2241</v>
      </c>
      <c r="R593" s="112" t="s">
        <v>2209</v>
      </c>
      <c r="S593" s="98" t="s">
        <v>277</v>
      </c>
      <c r="T593" t="s">
        <v>278</v>
      </c>
      <c r="U593" s="39" t="s">
        <v>141</v>
      </c>
      <c r="V593" s="103" t="s">
        <v>159</v>
      </c>
      <c r="W593" s="64">
        <f>IF(VLOOKUP(R593,Entries!N:P,3,FALSE)=V593,1,VLOOKUP(R593,Entries!N:P,3,FALSE))</f>
        <v>1</v>
      </c>
      <c r="X593"/>
      <c r="Y593"/>
      <c r="Z593" s="98"/>
      <c r="AA593" s="98"/>
      <c r="AB593" s="98"/>
      <c r="AC593" s="98" t="s">
        <v>239</v>
      </c>
      <c r="AD593" s="98" t="s">
        <v>2242</v>
      </c>
      <c r="AE593" s="98" t="s">
        <v>263</v>
      </c>
      <c r="AF593" s="98" t="s">
        <v>263</v>
      </c>
      <c r="AG593" s="98" t="s">
        <v>11135</v>
      </c>
      <c r="AH593" s="98"/>
      <c r="AI593" s="98"/>
      <c r="AJ593" s="98">
        <v>7</v>
      </c>
      <c r="AK593" s="98" t="s">
        <v>95</v>
      </c>
      <c r="AL593" s="98"/>
      <c r="AM593" s="33"/>
      <c r="AN593" s="32" t="s">
        <v>191</v>
      </c>
      <c r="AO593" s="98" t="s">
        <v>134</v>
      </c>
      <c r="AP593" s="33" t="s">
        <v>169</v>
      </c>
      <c r="AQ593">
        <v>21104.319134770001</v>
      </c>
      <c r="AR593" t="s">
        <v>11437</v>
      </c>
      <c r="AS593" t="s">
        <v>11225</v>
      </c>
      <c r="AT593" t="s">
        <v>12288</v>
      </c>
      <c r="AU593">
        <v>82.492000000000004</v>
      </c>
      <c r="AV593" s="98">
        <v>1.4400289783288889</v>
      </c>
      <c r="AW593">
        <v>83.0364</v>
      </c>
      <c r="AX593" s="98">
        <v>0.64487284451111115</v>
      </c>
      <c r="AY593">
        <v>1.3182999999999999E-3</v>
      </c>
      <c r="AZ593">
        <v>204.30199999999999</v>
      </c>
      <c r="BA593" s="98">
        <v>6.085675601617778</v>
      </c>
      <c r="BB593">
        <v>155.74379999999999</v>
      </c>
      <c r="BC593" s="98">
        <v>0.1985625770311111</v>
      </c>
      <c r="BD593">
        <v>12.428743300000001</v>
      </c>
      <c r="BE593" s="96">
        <f t="shared" si="72"/>
        <v>7872.5801230107172</v>
      </c>
      <c r="BF593" s="96">
        <f t="shared" si="73"/>
        <v>1511.9585453868831</v>
      </c>
      <c r="BG593" s="96">
        <f t="shared" si="74"/>
        <v>1491.2017006345523</v>
      </c>
      <c r="BH593">
        <v>7878.1745463589086</v>
      </c>
      <c r="BI593">
        <v>9.2498064852580733E-4</v>
      </c>
      <c r="BJ593">
        <v>1.439826094388265</v>
      </c>
      <c r="BK593">
        <v>1.44925857867454</v>
      </c>
      <c r="BL593">
        <v>2.6946407858968389</v>
      </c>
      <c r="BM593">
        <v>3.589342248690369</v>
      </c>
      <c r="BN593">
        <v>1.4397569799565511</v>
      </c>
      <c r="BO593">
        <v>1.4492585788913359</v>
      </c>
      <c r="BP593">
        <v>1.437844366975677E-3</v>
      </c>
      <c r="BQ593">
        <v>2.6946407858968389</v>
      </c>
      <c r="BR593">
        <v>7869.9350994279284</v>
      </c>
      <c r="BS593" s="96">
        <v>1516.4387170646023</v>
      </c>
      <c r="BT593" s="96">
        <v>1481.3468307786143</v>
      </c>
      <c r="BU593">
        <v>3.589342248690369</v>
      </c>
      <c r="BV593" s="65" t="b">
        <f t="shared" si="69"/>
        <v>0</v>
      </c>
      <c r="BW593" s="32" t="s">
        <v>909</v>
      </c>
      <c r="BX593" s="98">
        <v>0.8</v>
      </c>
      <c r="BY593" s="98">
        <v>1.6</v>
      </c>
      <c r="BZ593" s="98">
        <v>7</v>
      </c>
      <c r="CA593" s="21">
        <v>2.0667</v>
      </c>
      <c r="CB593" s="21">
        <v>0.50270000000000004</v>
      </c>
      <c r="CC593" s="21">
        <v>1.5832999999999999</v>
      </c>
      <c r="CD593" s="98">
        <v>1.6</v>
      </c>
      <c r="CE593" s="98">
        <v>0.8</v>
      </c>
      <c r="CF593" s="33">
        <v>7</v>
      </c>
      <c r="CG593" s="32">
        <v>225</v>
      </c>
      <c r="CH593" s="98">
        <v>225</v>
      </c>
      <c r="CI593" s="98">
        <v>225</v>
      </c>
      <c r="CJ593" s="98">
        <f>Population!$CG593-Population!$CI593</f>
        <v>0</v>
      </c>
      <c r="CK593" s="120">
        <f>_xlfn.DAYS(Entries!$AY$2,Population!H593)</f>
        <v>192</v>
      </c>
      <c r="CL593" s="120">
        <f t="shared" si="70"/>
        <v>2555</v>
      </c>
      <c r="CM593" s="122">
        <f>Entries!$AY$5</f>
        <v>0.15</v>
      </c>
      <c r="CN593" s="122">
        <f t="shared" si="75"/>
        <v>0</v>
      </c>
      <c r="CO593" s="121">
        <f t="shared" si="71"/>
        <v>0.9361252446183953</v>
      </c>
      <c r="CP593" s="32"/>
      <c r="CQ593" s="19">
        <v>1</v>
      </c>
      <c r="CR593" s="98" t="s">
        <v>118</v>
      </c>
      <c r="CS593" s="98"/>
      <c r="CT593" s="33"/>
      <c r="CU593" s="32" t="s">
        <v>949</v>
      </c>
      <c r="CV593" s="98" t="s">
        <v>2243</v>
      </c>
      <c r="CW593" s="98" t="s">
        <v>1204</v>
      </c>
      <c r="CX593" s="98" t="s">
        <v>937</v>
      </c>
      <c r="CY593" s="98" t="s">
        <v>107</v>
      </c>
      <c r="CZ593" s="98" t="s">
        <v>1130</v>
      </c>
      <c r="DA593" s="33"/>
      <c r="DB593" s="17" t="s">
        <v>15463</v>
      </c>
      <c r="DC593" s="17" t="s">
        <v>15500</v>
      </c>
      <c r="DD593" s="17">
        <v>1</v>
      </c>
      <c r="DE593" s="17" t="s">
        <v>15500</v>
      </c>
      <c r="DF593" s="17" t="s">
        <v>15500</v>
      </c>
      <c r="DG593" s="23" t="s">
        <v>11179</v>
      </c>
      <c r="DH593" s="145"/>
    </row>
    <row r="594" spans="1:112" s="17" customFormat="1" x14ac:dyDescent="0.25">
      <c r="A594" s="30" t="s">
        <v>2248</v>
      </c>
      <c r="B594" s="96">
        <v>0</v>
      </c>
      <c r="C594" s="148" t="s">
        <v>15461</v>
      </c>
      <c r="D594" s="96" t="s">
        <v>2239</v>
      </c>
      <c r="E594" s="96">
        <v>47227</v>
      </c>
      <c r="F594" s="96" t="s">
        <v>2249</v>
      </c>
      <c r="G594" s="31">
        <v>65558</v>
      </c>
      <c r="H594" s="43">
        <v>44168</v>
      </c>
      <c r="I594" s="97" t="s">
        <v>574</v>
      </c>
      <c r="J594" s="97"/>
      <c r="K594" s="97"/>
      <c r="L594" s="96" t="s">
        <v>376</v>
      </c>
      <c r="M594" s="124" t="s">
        <v>277</v>
      </c>
      <c r="N594" s="96" t="s">
        <v>277</v>
      </c>
      <c r="O594" s="124" t="s">
        <v>11126</v>
      </c>
      <c r="P594" s="96" t="str">
        <f>VLOOKUP(N594,Entries!J:K,2,FALSE)</f>
        <v>COMMONWEALTH OF INDEPENDENT STATES</v>
      </c>
      <c r="Q594" s="123" t="s">
        <v>2241</v>
      </c>
      <c r="R594" s="113" t="s">
        <v>2209</v>
      </c>
      <c r="S594" s="96" t="s">
        <v>277</v>
      </c>
      <c r="T594" s="124" t="s">
        <v>278</v>
      </c>
      <c r="U594" s="125" t="s">
        <v>141</v>
      </c>
      <c r="V594" s="106" t="s">
        <v>159</v>
      </c>
      <c r="W594" s="64">
        <f>IF(VLOOKUP(R594,Entries!N:P,3,FALSE)=V594,1,VLOOKUP(R594,Entries!N:P,3,FALSE))</f>
        <v>1</v>
      </c>
      <c r="X594" s="124"/>
      <c r="Y594" s="124"/>
      <c r="Z594" s="96"/>
      <c r="AA594" s="96"/>
      <c r="AB594" s="96"/>
      <c r="AC594" s="96" t="s">
        <v>239</v>
      </c>
      <c r="AD594" s="96" t="s">
        <v>2242</v>
      </c>
      <c r="AE594" s="96" t="s">
        <v>263</v>
      </c>
      <c r="AF594" s="96" t="s">
        <v>263</v>
      </c>
      <c r="AG594" s="96" t="s">
        <v>11135</v>
      </c>
      <c r="AH594" s="96"/>
      <c r="AI594" s="96"/>
      <c r="AJ594" s="96">
        <v>7</v>
      </c>
      <c r="AK594" s="96" t="s">
        <v>95</v>
      </c>
      <c r="AL594" s="96"/>
      <c r="AM594" s="31"/>
      <c r="AN594" s="30" t="s">
        <v>191</v>
      </c>
      <c r="AO594" s="96" t="s">
        <v>134</v>
      </c>
      <c r="AP594" s="31" t="s">
        <v>169</v>
      </c>
      <c r="AQ594">
        <v>21104.569718850002</v>
      </c>
      <c r="AR594" t="s">
        <v>12289</v>
      </c>
      <c r="AS594" t="s">
        <v>11225</v>
      </c>
      <c r="AT594" t="s">
        <v>11625</v>
      </c>
      <c r="AU594">
        <v>82.507599999999996</v>
      </c>
      <c r="AV594" s="96">
        <v>1.4398963333333334</v>
      </c>
      <c r="AW594">
        <v>36.948500000000003</v>
      </c>
      <c r="AX594" s="96">
        <v>0.64307341042666666</v>
      </c>
      <c r="AY594">
        <v>2.0939000000000001E-3</v>
      </c>
      <c r="AZ594">
        <v>348.68360000000001</v>
      </c>
      <c r="BA594" s="96">
        <v>4.2041482275555556E-2</v>
      </c>
      <c r="BB594">
        <v>11.376799999999999</v>
      </c>
      <c r="BC594" s="96">
        <v>6.2431479006177772</v>
      </c>
      <c r="BD594">
        <v>12.428842100000001</v>
      </c>
      <c r="BE594" s="96">
        <f t="shared" si="72"/>
        <v>7872.5384022057096</v>
      </c>
      <c r="BF594" s="96">
        <f t="shared" si="73"/>
        <v>1518.0227103660882</v>
      </c>
      <c r="BG594" s="96">
        <f t="shared" si="74"/>
        <v>1485.0540940453311</v>
      </c>
      <c r="BH594">
        <v>7878.168816157875</v>
      </c>
      <c r="BI594">
        <v>2.480917199983535E-3</v>
      </c>
      <c r="BJ594">
        <v>1.44009822663447</v>
      </c>
      <c r="BK594">
        <v>0.64487297816438693</v>
      </c>
      <c r="BL594">
        <v>0.21593596662049799</v>
      </c>
      <c r="BM594">
        <v>6.0683069021166611</v>
      </c>
      <c r="BN594">
        <v>1.4400292512051951</v>
      </c>
      <c r="BO594">
        <v>0.6448729786927121</v>
      </c>
      <c r="BP594">
        <v>2.229502185993638E-3</v>
      </c>
      <c r="BQ594">
        <v>0.2404030727841526</v>
      </c>
      <c r="BR594">
        <v>7869.8927739216078</v>
      </c>
      <c r="BS594" s="96">
        <v>1514.2068087241105</v>
      </c>
      <c r="BT594" s="96">
        <v>1483.772709658253</v>
      </c>
      <c r="BU594">
        <v>6.0683069021166611</v>
      </c>
      <c r="BV594" s="60" t="b">
        <f t="shared" si="69"/>
        <v>0</v>
      </c>
      <c r="BW594" s="30" t="s">
        <v>909</v>
      </c>
      <c r="BX594" s="96">
        <v>0.8</v>
      </c>
      <c r="BY594" s="96">
        <v>1.6</v>
      </c>
      <c r="BZ594" s="16">
        <v>7</v>
      </c>
      <c r="CA594" s="16">
        <v>2.0667</v>
      </c>
      <c r="CB594" s="96">
        <v>0.50270000000000004</v>
      </c>
      <c r="CC594" s="16">
        <v>1.5832999999999999</v>
      </c>
      <c r="CD594" s="96">
        <v>1.6</v>
      </c>
      <c r="CE594" s="96">
        <v>0.8</v>
      </c>
      <c r="CF594" s="31">
        <v>7</v>
      </c>
      <c r="CG594" s="30">
        <v>225</v>
      </c>
      <c r="CH594" s="96">
        <v>225</v>
      </c>
      <c r="CI594" s="96">
        <v>225</v>
      </c>
      <c r="CJ594" s="96">
        <f>Population!$CG594-Population!$CI594</f>
        <v>0</v>
      </c>
      <c r="CK594" s="118">
        <f>_xlfn.DAYS(Entries!$AY$2,Population!H594)</f>
        <v>126</v>
      </c>
      <c r="CL594" s="118">
        <f t="shared" si="70"/>
        <v>2555</v>
      </c>
      <c r="CM594" s="117">
        <f>Entries!$AY$5</f>
        <v>0.15</v>
      </c>
      <c r="CN594" s="117">
        <f t="shared" si="75"/>
        <v>0</v>
      </c>
      <c r="CO594" s="119">
        <f t="shared" si="71"/>
        <v>0.95808219178082188</v>
      </c>
      <c r="CP594" s="30"/>
      <c r="CQ594" s="19">
        <v>1</v>
      </c>
      <c r="CR594" s="96" t="s">
        <v>118</v>
      </c>
      <c r="CS594" s="96"/>
      <c r="CT594" s="31"/>
      <c r="CU594" s="30" t="s">
        <v>949</v>
      </c>
      <c r="CV594" s="96" t="s">
        <v>2243</v>
      </c>
      <c r="CW594" s="96" t="s">
        <v>1204</v>
      </c>
      <c r="CX594" s="96" t="s">
        <v>937</v>
      </c>
      <c r="CY594" s="96" t="s">
        <v>107</v>
      </c>
      <c r="CZ594" s="96" t="s">
        <v>1130</v>
      </c>
      <c r="DA594" s="31"/>
      <c r="DB594" s="17" t="s">
        <v>15463</v>
      </c>
      <c r="DC594" s="17" t="s">
        <v>15500</v>
      </c>
      <c r="DD594" s="17">
        <v>1</v>
      </c>
      <c r="DE594" s="17" t="s">
        <v>15500</v>
      </c>
      <c r="DF594" s="17" t="s">
        <v>15500</v>
      </c>
      <c r="DG594" s="23" t="s">
        <v>11179</v>
      </c>
      <c r="DH594" s="145"/>
    </row>
    <row r="595" spans="1:112" s="17" customFormat="1" x14ac:dyDescent="0.25">
      <c r="A595" s="32" t="s">
        <v>2250</v>
      </c>
      <c r="B595" s="98">
        <v>0</v>
      </c>
      <c r="C595" s="64" t="s">
        <v>15461</v>
      </c>
      <c r="D595" s="98" t="s">
        <v>2239</v>
      </c>
      <c r="E595" s="98">
        <v>47228</v>
      </c>
      <c r="F595" s="98" t="s">
        <v>2251</v>
      </c>
      <c r="G595" s="33">
        <v>65559</v>
      </c>
      <c r="H595" s="44">
        <v>44168</v>
      </c>
      <c r="I595" s="99" t="s">
        <v>574</v>
      </c>
      <c r="J595" s="99"/>
      <c r="K595" s="99"/>
      <c r="L595" s="98" t="s">
        <v>376</v>
      </c>
      <c r="M595" t="s">
        <v>277</v>
      </c>
      <c r="N595" s="98" t="s">
        <v>277</v>
      </c>
      <c r="O595" t="s">
        <v>11126</v>
      </c>
      <c r="P595" s="64" t="str">
        <f>VLOOKUP(N595,Entries!J:K,2,FALSE)</f>
        <v>COMMONWEALTH OF INDEPENDENT STATES</v>
      </c>
      <c r="Q595" s="38" t="s">
        <v>2241</v>
      </c>
      <c r="R595" s="112" t="s">
        <v>2209</v>
      </c>
      <c r="S595" s="98" t="s">
        <v>277</v>
      </c>
      <c r="T595" t="s">
        <v>278</v>
      </c>
      <c r="U595" s="39" t="s">
        <v>141</v>
      </c>
      <c r="V595" s="103" t="s">
        <v>159</v>
      </c>
      <c r="W595" s="64">
        <f>IF(VLOOKUP(R595,Entries!N:P,3,FALSE)=V595,1,VLOOKUP(R595,Entries!N:P,3,FALSE))</f>
        <v>1</v>
      </c>
      <c r="X595"/>
      <c r="Y595"/>
      <c r="Z595" s="98"/>
      <c r="AA595" s="98"/>
      <c r="AB595" s="98"/>
      <c r="AC595" s="98" t="s">
        <v>239</v>
      </c>
      <c r="AD595" s="98" t="s">
        <v>2242</v>
      </c>
      <c r="AE595" s="98" t="s">
        <v>263</v>
      </c>
      <c r="AF595" s="98" t="s">
        <v>263</v>
      </c>
      <c r="AG595" s="98" t="s">
        <v>11135</v>
      </c>
      <c r="AH595" s="98"/>
      <c r="AI595" s="98"/>
      <c r="AJ595" s="98">
        <v>7</v>
      </c>
      <c r="AK595" s="98" t="s">
        <v>95</v>
      </c>
      <c r="AL595" s="98"/>
      <c r="AM595" s="33"/>
      <c r="AN595" s="32" t="s">
        <v>191</v>
      </c>
      <c r="AO595" s="98" t="s">
        <v>134</v>
      </c>
      <c r="AP595" s="33" t="s">
        <v>169</v>
      </c>
      <c r="AQ595">
        <v>21104.544416870001</v>
      </c>
      <c r="AR595" t="s">
        <v>12289</v>
      </c>
      <c r="AS595" t="s">
        <v>11225</v>
      </c>
      <c r="AT595" t="s">
        <v>11625</v>
      </c>
      <c r="AU595">
        <v>82.5</v>
      </c>
      <c r="AV595" s="98">
        <v>1.4400359596444445</v>
      </c>
      <c r="AW595">
        <v>36.845399999999998</v>
      </c>
      <c r="AX595" s="98">
        <v>0.64102090365333342</v>
      </c>
      <c r="AY595">
        <v>1.5194E-3</v>
      </c>
      <c r="AZ595">
        <v>2.4087999999999998</v>
      </c>
      <c r="BA595" s="98">
        <v>5.967525562484445</v>
      </c>
      <c r="BB595">
        <v>357.70609999999999</v>
      </c>
      <c r="BC595" s="98">
        <v>0.32058201031111111</v>
      </c>
      <c r="BD595">
        <v>12.42861317</v>
      </c>
      <c r="BE595" s="96">
        <f t="shared" si="72"/>
        <v>7872.6350745460595</v>
      </c>
      <c r="BF595" s="96">
        <f t="shared" si="73"/>
        <v>1513.5967562783253</v>
      </c>
      <c r="BG595" s="96">
        <f t="shared" si="74"/>
        <v>1489.6733928137946</v>
      </c>
      <c r="BH595">
        <v>7878.2594912245286</v>
      </c>
      <c r="BI595">
        <v>2.139296401537255E-3</v>
      </c>
      <c r="BJ595">
        <v>1.4399656480814871</v>
      </c>
      <c r="BK595">
        <v>0.64307354393297667</v>
      </c>
      <c r="BL595">
        <v>0.4898500025582988</v>
      </c>
      <c r="BM595">
        <v>5.7953434945397264</v>
      </c>
      <c r="BN595">
        <v>1.4398966060751961</v>
      </c>
      <c r="BO595">
        <v>0.64307354415392814</v>
      </c>
      <c r="BP595">
        <v>1.933553917926884E-3</v>
      </c>
      <c r="BQ595">
        <v>0.4898500025582988</v>
      </c>
      <c r="BR595">
        <v>7869.9897591911822</v>
      </c>
      <c r="BS595" s="96">
        <v>1516.4251878932937</v>
      </c>
      <c r="BT595" s="96">
        <v>1481.5295412163041</v>
      </c>
      <c r="BU595">
        <v>5.7953434945397264</v>
      </c>
      <c r="BV595" s="65" t="b">
        <f t="shared" si="69"/>
        <v>0</v>
      </c>
      <c r="BW595" s="32" t="s">
        <v>909</v>
      </c>
      <c r="BX595" s="98">
        <v>0.8</v>
      </c>
      <c r="BY595" s="98">
        <v>1.6</v>
      </c>
      <c r="BZ595" s="21">
        <v>7</v>
      </c>
      <c r="CA595" s="21">
        <v>2.0667</v>
      </c>
      <c r="CB595" s="98">
        <v>0.50270000000000004</v>
      </c>
      <c r="CC595" s="21">
        <v>1.5832999999999999</v>
      </c>
      <c r="CD595" s="98">
        <v>1.6</v>
      </c>
      <c r="CE595" s="98">
        <v>0.8</v>
      </c>
      <c r="CF595" s="33">
        <v>7</v>
      </c>
      <c r="CG595" s="32">
        <v>225</v>
      </c>
      <c r="CH595" s="98">
        <v>225</v>
      </c>
      <c r="CI595" s="98">
        <v>225</v>
      </c>
      <c r="CJ595" s="98">
        <f>Population!$CG595-Population!$CI595</f>
        <v>0</v>
      </c>
      <c r="CK595" s="120">
        <f>_xlfn.DAYS(Entries!$AY$2,Population!H595)</f>
        <v>126</v>
      </c>
      <c r="CL595" s="120">
        <f t="shared" si="70"/>
        <v>2555</v>
      </c>
      <c r="CM595" s="122">
        <f>Entries!$AY$5</f>
        <v>0.15</v>
      </c>
      <c r="CN595" s="122">
        <f t="shared" si="75"/>
        <v>0</v>
      </c>
      <c r="CO595" s="121">
        <f t="shared" si="71"/>
        <v>0.95808219178082188</v>
      </c>
      <c r="CP595" s="32"/>
      <c r="CQ595" s="19">
        <v>1</v>
      </c>
      <c r="CR595" s="98" t="s">
        <v>118</v>
      </c>
      <c r="CS595" s="98"/>
      <c r="CT595" s="33"/>
      <c r="CU595" s="32" t="s">
        <v>949</v>
      </c>
      <c r="CV595" s="98" t="s">
        <v>2243</v>
      </c>
      <c r="CW595" s="98" t="s">
        <v>1204</v>
      </c>
      <c r="CX595" s="98" t="s">
        <v>937</v>
      </c>
      <c r="CY595" s="98" t="s">
        <v>107</v>
      </c>
      <c r="CZ595" s="98" t="s">
        <v>1130</v>
      </c>
      <c r="DA595" s="33"/>
      <c r="DB595" s="17" t="s">
        <v>15463</v>
      </c>
      <c r="DC595" s="17" t="s">
        <v>15500</v>
      </c>
      <c r="DD595" s="17">
        <v>1</v>
      </c>
      <c r="DE595" s="17" t="s">
        <v>15500</v>
      </c>
      <c r="DF595" s="17" t="s">
        <v>15500</v>
      </c>
      <c r="DG595" s="23" t="s">
        <v>11179</v>
      </c>
      <c r="DH595" s="145"/>
    </row>
    <row r="596" spans="1:112" s="17" customFormat="1" x14ac:dyDescent="0.25">
      <c r="A596" s="30" t="s">
        <v>2252</v>
      </c>
      <c r="B596" s="96">
        <v>0</v>
      </c>
      <c r="C596" s="148" t="s">
        <v>15461</v>
      </c>
      <c r="D596" s="96" t="s">
        <v>2239</v>
      </c>
      <c r="E596" s="96">
        <v>47229</v>
      </c>
      <c r="F596" s="96" t="s">
        <v>2253</v>
      </c>
      <c r="G596" s="31">
        <v>65557</v>
      </c>
      <c r="H596" s="43">
        <v>44168</v>
      </c>
      <c r="I596" s="97" t="s">
        <v>574</v>
      </c>
      <c r="J596" s="97"/>
      <c r="K596" s="97"/>
      <c r="L596" s="96" t="s">
        <v>376</v>
      </c>
      <c r="M596" s="124" t="s">
        <v>277</v>
      </c>
      <c r="N596" s="96" t="s">
        <v>277</v>
      </c>
      <c r="O596" s="124" t="s">
        <v>11126</v>
      </c>
      <c r="P596" s="96" t="str">
        <f>VLOOKUP(N596,Entries!J:K,2,FALSE)</f>
        <v>COMMONWEALTH OF INDEPENDENT STATES</v>
      </c>
      <c r="Q596" s="123" t="s">
        <v>2241</v>
      </c>
      <c r="R596" s="113" t="s">
        <v>2209</v>
      </c>
      <c r="S596" s="96" t="s">
        <v>277</v>
      </c>
      <c r="T596" s="124" t="s">
        <v>278</v>
      </c>
      <c r="U596" s="125" t="s">
        <v>141</v>
      </c>
      <c r="V596" s="106" t="s">
        <v>159</v>
      </c>
      <c r="W596" s="64">
        <f>IF(VLOOKUP(R596,Entries!N:P,3,FALSE)=V596,1,VLOOKUP(R596,Entries!N:P,3,FALSE))</f>
        <v>1</v>
      </c>
      <c r="X596" s="124"/>
      <c r="Y596" s="124"/>
      <c r="Z596" s="96"/>
      <c r="AA596" s="96"/>
      <c r="AB596" s="96"/>
      <c r="AC596" s="96" t="s">
        <v>239</v>
      </c>
      <c r="AD596" s="96" t="s">
        <v>2242</v>
      </c>
      <c r="AE596" s="96" t="s">
        <v>263</v>
      </c>
      <c r="AF596" s="96" t="s">
        <v>263</v>
      </c>
      <c r="AG596" s="96" t="s">
        <v>11135</v>
      </c>
      <c r="AH596" s="96"/>
      <c r="AI596" s="96"/>
      <c r="AJ596" s="96">
        <v>7</v>
      </c>
      <c r="AK596" s="96" t="s">
        <v>95</v>
      </c>
      <c r="AL596" s="96"/>
      <c r="AM596" s="31"/>
      <c r="AN596" s="30" t="s">
        <v>191</v>
      </c>
      <c r="AO596" s="96" t="s">
        <v>134</v>
      </c>
      <c r="AP596" s="31" t="s">
        <v>169</v>
      </c>
      <c r="AQ596">
        <v>21104.758991300001</v>
      </c>
      <c r="AR596" t="s">
        <v>2254</v>
      </c>
      <c r="AS596" t="s">
        <v>11225</v>
      </c>
      <c r="AT596" t="s">
        <v>2255</v>
      </c>
      <c r="AU596">
        <v>82.507999999999996</v>
      </c>
      <c r="AV596" s="96">
        <v>1.7118098475777777</v>
      </c>
      <c r="AW596">
        <v>36.727800000000002</v>
      </c>
      <c r="AX596" s="96">
        <v>3.7851261772533338</v>
      </c>
      <c r="AY596">
        <v>2.1978000000000002E-3</v>
      </c>
      <c r="AZ596">
        <v>341.91410000000002</v>
      </c>
      <c r="BA596" s="96">
        <v>1.8611524046133334</v>
      </c>
      <c r="BB596">
        <v>18.367999999999999</v>
      </c>
      <c r="BC596" s="96">
        <v>4.4243685907688892</v>
      </c>
      <c r="BD596">
        <v>12.42864181</v>
      </c>
      <c r="BE596" s="96">
        <f t="shared" si="72"/>
        <v>7872.6229803119568</v>
      </c>
      <c r="BF596" s="96">
        <f t="shared" si="73"/>
        <v>1518.9254310980868</v>
      </c>
      <c r="BG596" s="96">
        <f t="shared" si="74"/>
        <v>1484.3205295258267</v>
      </c>
      <c r="BH596">
        <v>7878.2534282458482</v>
      </c>
      <c r="BI596">
        <v>2.4734993595398268E-3</v>
      </c>
      <c r="BJ596">
        <v>1.4401052001621759</v>
      </c>
      <c r="BK596">
        <v>0.64102165259118216</v>
      </c>
      <c r="BL596">
        <v>0.1072348708964625</v>
      </c>
      <c r="BM596">
        <v>6.1808841868582771</v>
      </c>
      <c r="BN596">
        <v>1.4400362325410989</v>
      </c>
      <c r="BO596">
        <v>0.64102103682767408</v>
      </c>
      <c r="BP596">
        <v>2.2170106126450321E-3</v>
      </c>
      <c r="BQ596">
        <v>0.11725064329477319</v>
      </c>
      <c r="BR596">
        <v>7869.9773645547984</v>
      </c>
      <c r="BS596" s="96">
        <v>683.16834253967954</v>
      </c>
      <c r="BT596" s="96">
        <v>663.09450387816196</v>
      </c>
      <c r="BU596">
        <v>6.1808841868582771</v>
      </c>
      <c r="BV596" s="60" t="b">
        <f t="shared" si="69"/>
        <v>0</v>
      </c>
      <c r="BW596" s="30" t="s">
        <v>909</v>
      </c>
      <c r="BX596" s="96">
        <v>0.8</v>
      </c>
      <c r="BY596" s="96">
        <v>1.6</v>
      </c>
      <c r="BZ596" s="16">
        <v>7</v>
      </c>
      <c r="CA596" s="16">
        <v>2.0667</v>
      </c>
      <c r="CB596" s="96">
        <v>0.50270000000000004</v>
      </c>
      <c r="CC596" s="16">
        <v>1.5832999999999999</v>
      </c>
      <c r="CD596" s="96">
        <v>1.6</v>
      </c>
      <c r="CE596" s="96">
        <v>0.8</v>
      </c>
      <c r="CF596" s="31">
        <v>7</v>
      </c>
      <c r="CG596" s="30">
        <v>225</v>
      </c>
      <c r="CH596" s="96">
        <v>225</v>
      </c>
      <c r="CI596" s="96">
        <v>225</v>
      </c>
      <c r="CJ596" s="96">
        <f>Population!$CG596-Population!$CI596</f>
        <v>0</v>
      </c>
      <c r="CK596" s="118">
        <f>_xlfn.DAYS(Entries!$AY$2,Population!H596)</f>
        <v>126</v>
      </c>
      <c r="CL596" s="118">
        <f t="shared" si="70"/>
        <v>2555</v>
      </c>
      <c r="CM596" s="117">
        <f>Entries!$AY$5</f>
        <v>0.15</v>
      </c>
      <c r="CN596" s="117">
        <f t="shared" si="75"/>
        <v>0</v>
      </c>
      <c r="CO596" s="119">
        <f t="shared" si="71"/>
        <v>0.95808219178082188</v>
      </c>
      <c r="CP596" s="30"/>
      <c r="CQ596" s="19">
        <v>1</v>
      </c>
      <c r="CR596" s="96" t="s">
        <v>118</v>
      </c>
      <c r="CS596" s="96"/>
      <c r="CT596" s="31"/>
      <c r="CU596" s="30" t="s">
        <v>949</v>
      </c>
      <c r="CV596" s="96" t="s">
        <v>2243</v>
      </c>
      <c r="CW596" s="96" t="s">
        <v>1204</v>
      </c>
      <c r="CX596" s="96" t="s">
        <v>937</v>
      </c>
      <c r="CY596" s="96" t="s">
        <v>107</v>
      </c>
      <c r="CZ596" s="96" t="s">
        <v>1130</v>
      </c>
      <c r="DA596" s="31"/>
      <c r="DB596" s="17" t="s">
        <v>15463</v>
      </c>
      <c r="DC596" s="17" t="s">
        <v>15500</v>
      </c>
      <c r="DD596" s="17">
        <v>1</v>
      </c>
      <c r="DE596" s="17" t="s">
        <v>15500</v>
      </c>
      <c r="DF596" s="17" t="s">
        <v>15500</v>
      </c>
      <c r="DG596" s="23" t="s">
        <v>11179</v>
      </c>
      <c r="DH596" s="145"/>
    </row>
    <row r="597" spans="1:112" s="17" customFormat="1" x14ac:dyDescent="0.25">
      <c r="A597" s="32" t="s">
        <v>2256</v>
      </c>
      <c r="B597" s="98">
        <v>0</v>
      </c>
      <c r="C597" s="64" t="s">
        <v>15461</v>
      </c>
      <c r="D597" s="98"/>
      <c r="E597" s="98">
        <v>33492</v>
      </c>
      <c r="F597" s="98" t="s">
        <v>2257</v>
      </c>
      <c r="G597" s="33">
        <v>33489</v>
      </c>
      <c r="H597" s="44">
        <v>39836</v>
      </c>
      <c r="I597" s="98" t="s">
        <v>335</v>
      </c>
      <c r="J597" s="98"/>
      <c r="K597" s="98"/>
      <c r="L597" s="98" t="s">
        <v>336</v>
      </c>
      <c r="M597" t="s">
        <v>308</v>
      </c>
      <c r="N597" s="98" t="s">
        <v>308</v>
      </c>
      <c r="O597" t="s">
        <v>310</v>
      </c>
      <c r="P597" s="64" t="str">
        <f>VLOOKUP(N597,Entries!J:K,2,FALSE)</f>
        <v>JAPAN</v>
      </c>
      <c r="Q597" s="38" t="s">
        <v>337</v>
      </c>
      <c r="R597" s="32" t="s">
        <v>337</v>
      </c>
      <c r="S597" s="98" t="s">
        <v>308</v>
      </c>
      <c r="T597" t="s">
        <v>310</v>
      </c>
      <c r="U597" s="39" t="s">
        <v>141</v>
      </c>
      <c r="V597" s="33" t="s">
        <v>141</v>
      </c>
      <c r="W597" s="64">
        <f>IF(VLOOKUP(R597,Entries!N:P,3,FALSE)=V597,1,VLOOKUP(R597,Entries!N:P,3,FALSE))</f>
        <v>1</v>
      </c>
      <c r="X597"/>
      <c r="Y597"/>
      <c r="Z597" s="98"/>
      <c r="AA597" s="98"/>
      <c r="AB597" s="98"/>
      <c r="AC597" s="98" t="s">
        <v>142</v>
      </c>
      <c r="AD597" s="98" t="s">
        <v>94</v>
      </c>
      <c r="AE597" s="98" t="s">
        <v>94</v>
      </c>
      <c r="AF597" s="98" t="s">
        <v>94</v>
      </c>
      <c r="AG597" s="98"/>
      <c r="AH597" s="98"/>
      <c r="AI597" s="98"/>
      <c r="AJ597" s="98">
        <v>5</v>
      </c>
      <c r="AK597" s="98" t="s">
        <v>95</v>
      </c>
      <c r="AL597" s="98"/>
      <c r="AM597" s="33"/>
      <c r="AN597" s="32" t="s">
        <v>125</v>
      </c>
      <c r="AO597" s="98" t="s">
        <v>97</v>
      </c>
      <c r="AP597" s="33" t="s">
        <v>97</v>
      </c>
      <c r="AQ597">
        <v>21104.275814709999</v>
      </c>
      <c r="AR597" t="s">
        <v>11352</v>
      </c>
      <c r="AS597" t="s">
        <v>11225</v>
      </c>
      <c r="AT597" t="s">
        <v>12290</v>
      </c>
      <c r="AU597">
        <v>98.079499999999996</v>
      </c>
      <c r="AV597" s="98">
        <v>1.7083418790755556</v>
      </c>
      <c r="AW597">
        <v>216.87180000000001</v>
      </c>
      <c r="AX597" s="98">
        <v>3.7906326898977776</v>
      </c>
      <c r="AY597">
        <v>1.2229999999999999E-4</v>
      </c>
      <c r="AZ597">
        <v>106.6362</v>
      </c>
      <c r="BA597" s="98">
        <v>1.7072335952311113</v>
      </c>
      <c r="BB597">
        <v>253.49770000000001</v>
      </c>
      <c r="BC597" s="98">
        <v>4.5783537226488891</v>
      </c>
      <c r="BD597">
        <v>14.67542265</v>
      </c>
      <c r="BE597" s="96">
        <f t="shared" si="72"/>
        <v>7047.0630381647725</v>
      </c>
      <c r="BF597" s="96">
        <f t="shared" si="73"/>
        <v>676.92489397433928</v>
      </c>
      <c r="BG597" s="96">
        <f t="shared" si="74"/>
        <v>675.20118235520476</v>
      </c>
      <c r="BH597">
        <v>7053.3267182170603</v>
      </c>
      <c r="BI597">
        <v>1.244583235863224E-3</v>
      </c>
      <c r="BJ597">
        <v>1.711717572063955</v>
      </c>
      <c r="BK597">
        <v>3.7851269646804582</v>
      </c>
      <c r="BL597">
        <v>1.2206921545299481</v>
      </c>
      <c r="BM597">
        <v>5.0648308164934521</v>
      </c>
      <c r="BN597">
        <v>1.7118102500742931</v>
      </c>
      <c r="BO597">
        <v>3.7851269651828638</v>
      </c>
      <c r="BP597">
        <v>1.424862588123994E-3</v>
      </c>
      <c r="BQ597">
        <v>1.2206921545299481</v>
      </c>
      <c r="BR597">
        <v>7044.1314232089208</v>
      </c>
      <c r="BS597" s="96">
        <v>630.36644905069261</v>
      </c>
      <c r="BT597" s="96">
        <v>609.9771934471828</v>
      </c>
      <c r="BU597">
        <v>5.0648308164934521</v>
      </c>
      <c r="BV597" s="65" t="str">
        <f t="shared" si="69"/>
        <v>sunsynchronous observation</v>
      </c>
      <c r="BW597" s="32" t="s">
        <v>338</v>
      </c>
      <c r="BX597" s="98">
        <v>1.8</v>
      </c>
      <c r="BY597" s="98">
        <v>3.7</v>
      </c>
      <c r="BZ597" s="98">
        <v>13.7</v>
      </c>
      <c r="CA597" s="98">
        <v>27.096800000000002</v>
      </c>
      <c r="CB597" s="98">
        <v>3.24</v>
      </c>
      <c r="CC597" s="98">
        <v>14.0413</v>
      </c>
      <c r="CD597" s="98">
        <v>3.7</v>
      </c>
      <c r="CE597" s="98">
        <v>1.8</v>
      </c>
      <c r="CF597" s="33">
        <v>13.7</v>
      </c>
      <c r="CG597" s="32">
        <v>1750</v>
      </c>
      <c r="CH597" s="98">
        <v>1750</v>
      </c>
      <c r="CI597" s="98">
        <v>1750</v>
      </c>
      <c r="CJ597" s="98">
        <f>Population!$CG597-Population!$CI597</f>
        <v>0</v>
      </c>
      <c r="CK597" s="120">
        <f>_xlfn.DAYS(Entries!$AY$2,Population!H597)</f>
        <v>4458</v>
      </c>
      <c r="CL597" s="120">
        <f t="shared" si="70"/>
        <v>1825</v>
      </c>
      <c r="CM597" s="122">
        <f>Entries!$AY$5</f>
        <v>0.15</v>
      </c>
      <c r="CN597" s="122">
        <f t="shared" si="75"/>
        <v>0</v>
      </c>
      <c r="CO597" s="121">
        <f t="shared" si="71"/>
        <v>0</v>
      </c>
      <c r="CP597" s="32"/>
      <c r="CQ597" s="19">
        <v>4</v>
      </c>
      <c r="CR597" s="98" t="s">
        <v>118</v>
      </c>
      <c r="CS597" s="98"/>
      <c r="CT597" s="33"/>
      <c r="CU597" s="32" t="s">
        <v>339</v>
      </c>
      <c r="CV597" s="98" t="s">
        <v>340</v>
      </c>
      <c r="CW597" s="98" t="s">
        <v>310</v>
      </c>
      <c r="CX597" s="98" t="s">
        <v>2258</v>
      </c>
      <c r="CY597" s="98" t="s">
        <v>150</v>
      </c>
      <c r="CZ597" s="98" t="s">
        <v>151</v>
      </c>
      <c r="DA597" s="33">
        <v>3800</v>
      </c>
      <c r="DB597" s="17" t="s">
        <v>15463</v>
      </c>
      <c r="DC597" s="17" t="s">
        <v>15500</v>
      </c>
      <c r="DD597" s="17">
        <v>1</v>
      </c>
      <c r="DE597" s="17">
        <v>1</v>
      </c>
      <c r="DF597" s="17">
        <v>10</v>
      </c>
      <c r="DG597" s="23" t="s">
        <v>11177</v>
      </c>
      <c r="DH597" s="145"/>
    </row>
    <row r="598" spans="1:112" s="17" customFormat="1" x14ac:dyDescent="0.25">
      <c r="A598" s="30" t="s">
        <v>2259</v>
      </c>
      <c r="B598" s="96">
        <v>0</v>
      </c>
      <c r="C598" s="148" t="s">
        <v>15461</v>
      </c>
      <c r="D598" s="96"/>
      <c r="E598" s="96">
        <v>43672</v>
      </c>
      <c r="F598" s="96" t="s">
        <v>2260</v>
      </c>
      <c r="G598" s="31">
        <v>57184</v>
      </c>
      <c r="H598" s="43">
        <v>43402</v>
      </c>
      <c r="I598" s="96" t="s">
        <v>335</v>
      </c>
      <c r="J598" s="96"/>
      <c r="K598" s="96"/>
      <c r="L598" s="96" t="s">
        <v>336</v>
      </c>
      <c r="M598" s="124" t="s">
        <v>308</v>
      </c>
      <c r="N598" s="96" t="s">
        <v>308</v>
      </c>
      <c r="O598" s="124" t="s">
        <v>310</v>
      </c>
      <c r="P598" s="96" t="str">
        <f>VLOOKUP(N598,Entries!J:K,2,FALSE)</f>
        <v>JAPAN</v>
      </c>
      <c r="Q598" s="123" t="s">
        <v>337</v>
      </c>
      <c r="R598" s="30" t="s">
        <v>337</v>
      </c>
      <c r="S598" s="96" t="s">
        <v>308</v>
      </c>
      <c r="T598" s="124" t="s">
        <v>310</v>
      </c>
      <c r="U598" s="125" t="s">
        <v>141</v>
      </c>
      <c r="V598" s="31" t="s">
        <v>141</v>
      </c>
      <c r="W598" s="64">
        <f>IF(VLOOKUP(R598,Entries!N:P,3,FALSE)=V598,1,VLOOKUP(R598,Entries!N:P,3,FALSE))</f>
        <v>1</v>
      </c>
      <c r="X598" s="124"/>
      <c r="Y598" s="124"/>
      <c r="Z598" s="96"/>
      <c r="AA598" s="96"/>
      <c r="AB598" s="96"/>
      <c r="AC598" s="96" t="s">
        <v>142</v>
      </c>
      <c r="AD598" s="96" t="s">
        <v>94</v>
      </c>
      <c r="AE598" s="96" t="s">
        <v>94</v>
      </c>
      <c r="AF598" s="96" t="s">
        <v>94</v>
      </c>
      <c r="AG598" s="96"/>
      <c r="AH598" s="96"/>
      <c r="AI598" s="96"/>
      <c r="AJ598" s="96">
        <v>5</v>
      </c>
      <c r="AK598" s="96" t="s">
        <v>95</v>
      </c>
      <c r="AL598" s="96"/>
      <c r="AM598" s="31"/>
      <c r="AN598" s="30" t="s">
        <v>96</v>
      </c>
      <c r="AO598" s="96" t="s">
        <v>97</v>
      </c>
      <c r="AP598" s="31" t="s">
        <v>97</v>
      </c>
      <c r="AQ598">
        <v>21104.294966860001</v>
      </c>
      <c r="AR598" t="s">
        <v>11729</v>
      </c>
      <c r="AS598" t="s">
        <v>11225</v>
      </c>
      <c r="AT598" t="s">
        <v>12291</v>
      </c>
      <c r="AU598">
        <v>97.880799999999994</v>
      </c>
      <c r="AV598" s="96">
        <v>1.1345650068533333</v>
      </c>
      <c r="AW598">
        <v>217.18729999999999</v>
      </c>
      <c r="AX598" s="96">
        <v>3.6198836740400004</v>
      </c>
      <c r="AY598">
        <v>1.4339999999999999E-4</v>
      </c>
      <c r="AZ598">
        <v>97.817300000000003</v>
      </c>
      <c r="BA598" s="96">
        <v>4.8844425218666663</v>
      </c>
      <c r="BB598">
        <v>262.32040000000001</v>
      </c>
      <c r="BC598" s="96">
        <v>1.3986542116888889</v>
      </c>
      <c r="BD598">
        <v>14.84232226</v>
      </c>
      <c r="BE598" s="96">
        <f t="shared" si="72"/>
        <v>6994.1347782071671</v>
      </c>
      <c r="BF598" s="96">
        <f t="shared" si="73"/>
        <v>624.1377371343624</v>
      </c>
      <c r="BG598" s="96">
        <f t="shared" si="74"/>
        <v>622.13181927997175</v>
      </c>
      <c r="BH598">
        <v>7000.4460447924239</v>
      </c>
      <c r="BI598">
        <v>1.283419118840021E-3</v>
      </c>
      <c r="BJ598">
        <v>1.7082504474462341</v>
      </c>
      <c r="BK598">
        <v>3.790633478537325</v>
      </c>
      <c r="BL598">
        <v>1.2137572906163461</v>
      </c>
      <c r="BM598">
        <v>5.0718320584429746</v>
      </c>
      <c r="BN598">
        <v>1.7083422815662881</v>
      </c>
      <c r="BO598">
        <v>3.7906334789920049</v>
      </c>
      <c r="BP598">
        <v>1.4582144542306409E-3</v>
      </c>
      <c r="BQ598">
        <v>1.2137572906163461</v>
      </c>
      <c r="BR598">
        <v>6991.1718212489377</v>
      </c>
      <c r="BS598" s="96">
        <v>411.4709140957284</v>
      </c>
      <c r="BT598" s="96">
        <v>401.06272297775467</v>
      </c>
      <c r="BU598">
        <v>5.0718320584429746</v>
      </c>
      <c r="BV598" s="60" t="str">
        <f t="shared" si="69"/>
        <v>sunsynchronous observation</v>
      </c>
      <c r="BW598" s="30" t="s">
        <v>338</v>
      </c>
      <c r="BX598" s="96">
        <v>2</v>
      </c>
      <c r="BY598" s="96">
        <v>5.3</v>
      </c>
      <c r="BZ598" s="96">
        <v>16.5</v>
      </c>
      <c r="CA598" s="96">
        <v>38.715600000000002</v>
      </c>
      <c r="CB598" s="96">
        <v>4</v>
      </c>
      <c r="CC598" s="96">
        <v>20.392299999999999</v>
      </c>
      <c r="CD598" s="96">
        <v>5.3</v>
      </c>
      <c r="CE598" s="96">
        <v>2</v>
      </c>
      <c r="CF598" s="31">
        <v>16.5</v>
      </c>
      <c r="CG598" s="30">
        <v>1750</v>
      </c>
      <c r="CH598" s="96">
        <v>1750</v>
      </c>
      <c r="CI598" s="96">
        <v>1700</v>
      </c>
      <c r="CJ598" s="96">
        <f>Population!$CG598-Population!$CI598</f>
        <v>50</v>
      </c>
      <c r="CK598" s="118">
        <f>_xlfn.DAYS(Entries!$AY$2,Population!H598)</f>
        <v>892</v>
      </c>
      <c r="CL598" s="118">
        <f t="shared" si="70"/>
        <v>1825</v>
      </c>
      <c r="CM598" s="117">
        <f>Entries!$AY$5</f>
        <v>0.15</v>
      </c>
      <c r="CN598" s="117">
        <f t="shared" si="75"/>
        <v>2.8571428571428571E-2</v>
      </c>
      <c r="CO598" s="119">
        <f t="shared" si="71"/>
        <v>0.58454794520547948</v>
      </c>
      <c r="CP598" s="30"/>
      <c r="CQ598" s="19">
        <v>4</v>
      </c>
      <c r="CR598" s="96" t="s">
        <v>118</v>
      </c>
      <c r="CS598" s="96"/>
      <c r="CT598" s="31"/>
      <c r="CU598" s="30" t="s">
        <v>339</v>
      </c>
      <c r="CV598" s="96" t="s">
        <v>340</v>
      </c>
      <c r="CW598" s="96" t="s">
        <v>310</v>
      </c>
      <c r="CX598" s="96" t="s">
        <v>2258</v>
      </c>
      <c r="CY598" s="96" t="s">
        <v>150</v>
      </c>
      <c r="CZ598" s="96" t="s">
        <v>151</v>
      </c>
      <c r="DA598" s="31"/>
      <c r="DB598" s="17" t="s">
        <v>15463</v>
      </c>
      <c r="DC598" s="17" t="s">
        <v>15500</v>
      </c>
      <c r="DD598" s="17">
        <v>1</v>
      </c>
      <c r="DE598" s="17">
        <v>1</v>
      </c>
      <c r="DF598" s="17">
        <v>10</v>
      </c>
      <c r="DG598" s="23" t="s">
        <v>11177</v>
      </c>
      <c r="DH598" s="145"/>
    </row>
    <row r="599" spans="1:112" s="17" customFormat="1" x14ac:dyDescent="0.25">
      <c r="A599" s="32" t="s">
        <v>2262</v>
      </c>
      <c r="B599" s="98">
        <v>0</v>
      </c>
      <c r="C599" s="64" t="s">
        <v>15461</v>
      </c>
      <c r="D599" s="98"/>
      <c r="E599" s="98">
        <v>39574</v>
      </c>
      <c r="F599" s="98" t="s">
        <v>2263</v>
      </c>
      <c r="G599" s="33">
        <v>39571</v>
      </c>
      <c r="H599" s="44">
        <v>41697</v>
      </c>
      <c r="I599" s="98" t="s">
        <v>335</v>
      </c>
      <c r="J599" s="98"/>
      <c r="K599" s="98"/>
      <c r="L599" s="98" t="s">
        <v>336</v>
      </c>
      <c r="M599" t="s">
        <v>308</v>
      </c>
      <c r="N599" s="98" t="s">
        <v>308</v>
      </c>
      <c r="O599" t="s">
        <v>11123</v>
      </c>
      <c r="P599" s="64" t="str">
        <f>VLOOKUP(N599,Entries!J:K,2,FALSE)</f>
        <v>JAPAN</v>
      </c>
      <c r="Q599" s="38" t="s">
        <v>456</v>
      </c>
      <c r="R599" s="32" t="s">
        <v>456</v>
      </c>
      <c r="S599" s="64" t="s">
        <v>156</v>
      </c>
      <c r="T599" t="s">
        <v>2017</v>
      </c>
      <c r="U599" s="39" t="s">
        <v>141</v>
      </c>
      <c r="V599" s="33" t="s">
        <v>141</v>
      </c>
      <c r="W599" s="64">
        <f>IF(VLOOKUP(R599,Entries!N:P,3,FALSE)=V599,1,VLOOKUP(R599,Entries!N:P,3,FALSE))</f>
        <v>1</v>
      </c>
      <c r="X599"/>
      <c r="Y599"/>
      <c r="Z599" s="98" t="s">
        <v>337</v>
      </c>
      <c r="AA599" s="64" t="s">
        <v>308</v>
      </c>
      <c r="AB599" s="105" t="s">
        <v>141</v>
      </c>
      <c r="AC599" s="98" t="s">
        <v>142</v>
      </c>
      <c r="AD599" s="98" t="s">
        <v>329</v>
      </c>
      <c r="AE599" s="98" t="s">
        <v>94</v>
      </c>
      <c r="AF599" s="98" t="s">
        <v>94</v>
      </c>
      <c r="AG599" s="98" t="s">
        <v>2487</v>
      </c>
      <c r="AH599" s="98"/>
      <c r="AI599" s="98"/>
      <c r="AJ599" s="98">
        <v>5</v>
      </c>
      <c r="AK599" s="98" t="s">
        <v>95</v>
      </c>
      <c r="AL599" s="98"/>
      <c r="AM599" s="33"/>
      <c r="AN599" s="32" t="s">
        <v>133</v>
      </c>
      <c r="AO599" s="98" t="s">
        <v>134</v>
      </c>
      <c r="AP599" s="33" t="s">
        <v>160</v>
      </c>
      <c r="AQ599">
        <v>21104.576823709998</v>
      </c>
      <c r="AR599" t="s">
        <v>12292</v>
      </c>
      <c r="AS599" t="s">
        <v>11225</v>
      </c>
      <c r="AT599" t="s">
        <v>12293</v>
      </c>
      <c r="AU599">
        <v>65.005799999999994</v>
      </c>
      <c r="AV599" s="98">
        <v>1.5529308134933333</v>
      </c>
      <c r="AW599">
        <v>207.4041</v>
      </c>
      <c r="AX599" s="98">
        <v>1.6914069528666669</v>
      </c>
      <c r="AY599">
        <v>1.0594999999999999E-3</v>
      </c>
      <c r="AZ599">
        <v>279.858</v>
      </c>
      <c r="BA599" s="98">
        <v>3.1803714625822224</v>
      </c>
      <c r="BB599">
        <v>80.137</v>
      </c>
      <c r="BC599" s="98">
        <v>3.1048632988622225</v>
      </c>
      <c r="BD599">
        <v>15.555256139999999</v>
      </c>
      <c r="BE599" s="96">
        <f t="shared" si="72"/>
        <v>6778.7631047771356</v>
      </c>
      <c r="BF599" s="96">
        <f t="shared" si="73"/>
        <v>414.94520428664691</v>
      </c>
      <c r="BG599" s="96">
        <f t="shared" si="74"/>
        <v>400.58100526762428</v>
      </c>
      <c r="BH599">
        <v>6785.2769203591479</v>
      </c>
      <c r="BI599">
        <v>8.3425202700619281E-4</v>
      </c>
      <c r="BJ599">
        <v>1.1348406439293199</v>
      </c>
      <c r="BK599">
        <v>3.6198844274236999</v>
      </c>
      <c r="BL599">
        <v>6.2307330662907834</v>
      </c>
      <c r="BM599">
        <v>5.2365292165447122E-2</v>
      </c>
      <c r="BN599">
        <v>1.134565248819507</v>
      </c>
      <c r="BO599">
        <v>3.619884427013504</v>
      </c>
      <c r="BP599">
        <v>7.6787526569751217E-4</v>
      </c>
      <c r="BQ599">
        <v>6.2307330662907834</v>
      </c>
      <c r="BR599">
        <v>6777.266818536742</v>
      </c>
      <c r="BS599" s="96">
        <v>511.97327220596071</v>
      </c>
      <c r="BT599" s="96">
        <v>482.12049554031455</v>
      </c>
      <c r="BU599">
        <v>5.2365292165447122E-2</v>
      </c>
      <c r="BV599" s="65" t="str">
        <f t="shared" si="69"/>
        <v>Earth Observation</v>
      </c>
      <c r="BW599" s="32" t="s">
        <v>2264</v>
      </c>
      <c r="BX599" s="98">
        <v>5</v>
      </c>
      <c r="BY599" s="98">
        <v>6.5</v>
      </c>
      <c r="BZ599" s="98">
        <v>13</v>
      </c>
      <c r="CA599" s="98">
        <v>84.321299999999994</v>
      </c>
      <c r="CB599" s="98">
        <v>25</v>
      </c>
      <c r="CC599" s="98">
        <v>55.72</v>
      </c>
      <c r="CD599" s="98">
        <v>6.5</v>
      </c>
      <c r="CE599" s="98">
        <v>5</v>
      </c>
      <c r="CF599" s="33">
        <v>13</v>
      </c>
      <c r="CG599" s="32">
        <v>3850</v>
      </c>
      <c r="CH599" s="98">
        <v>3850</v>
      </c>
      <c r="CI599" s="98">
        <v>3200</v>
      </c>
      <c r="CJ599" s="98">
        <f>Population!$CG599-Population!$CI599</f>
        <v>650</v>
      </c>
      <c r="CK599" s="120">
        <f>_xlfn.DAYS(Entries!$AY$2,Population!H599)</f>
        <v>2597</v>
      </c>
      <c r="CL599" s="120">
        <f t="shared" si="70"/>
        <v>1825</v>
      </c>
      <c r="CM599" s="122">
        <f>Entries!$AY$5</f>
        <v>0.15</v>
      </c>
      <c r="CN599" s="122">
        <f t="shared" si="75"/>
        <v>0.16883116883116883</v>
      </c>
      <c r="CO599" s="121">
        <f t="shared" si="71"/>
        <v>0</v>
      </c>
      <c r="CP599" s="32"/>
      <c r="CQ599" s="19">
        <v>4</v>
      </c>
      <c r="CR599" s="98" t="s">
        <v>118</v>
      </c>
      <c r="CS599" s="98"/>
      <c r="CT599" s="33"/>
      <c r="CU599" s="32" t="s">
        <v>1215</v>
      </c>
      <c r="CV599" s="98" t="s">
        <v>2265</v>
      </c>
      <c r="CW599" s="98" t="s">
        <v>157</v>
      </c>
      <c r="CX599" s="98" t="s">
        <v>2262</v>
      </c>
      <c r="CY599" s="98" t="s">
        <v>150</v>
      </c>
      <c r="CZ599" s="98" t="s">
        <v>151</v>
      </c>
      <c r="DA599" s="33"/>
      <c r="DB599" s="17" t="s">
        <v>15463</v>
      </c>
      <c r="DC599" s="17" t="s">
        <v>15500</v>
      </c>
      <c r="DD599" s="17">
        <v>1</v>
      </c>
      <c r="DE599" s="17">
        <v>1</v>
      </c>
      <c r="DF599" s="17" t="s">
        <v>15500</v>
      </c>
      <c r="DG599" s="23" t="s">
        <v>11176</v>
      </c>
      <c r="DH599" s="145"/>
    </row>
    <row r="600" spans="1:112" s="17" customFormat="1" x14ac:dyDescent="0.25">
      <c r="A600" s="30" t="s">
        <v>2266</v>
      </c>
      <c r="B600" s="96">
        <v>0</v>
      </c>
      <c r="C600" s="148" t="s">
        <v>15461</v>
      </c>
      <c r="D600" s="96"/>
      <c r="E600" s="96">
        <v>43476</v>
      </c>
      <c r="F600" s="96" t="s">
        <v>2267</v>
      </c>
      <c r="G600" s="31">
        <v>55789</v>
      </c>
      <c r="H600" s="43">
        <v>43242</v>
      </c>
      <c r="I600" s="96" t="s">
        <v>190</v>
      </c>
      <c r="J600" s="96"/>
      <c r="K600" s="96"/>
      <c r="L600" s="96" t="s">
        <v>285</v>
      </c>
      <c r="M600" s="124" t="s">
        <v>156</v>
      </c>
      <c r="N600" s="96" t="s">
        <v>156</v>
      </c>
      <c r="O600" s="124" t="s">
        <v>157</v>
      </c>
      <c r="P600" s="96" t="str">
        <f>VLOOKUP(N600,Entries!J:K,2,FALSE)</f>
        <v>UNITED STATES OF AMERICA</v>
      </c>
      <c r="Q600" s="123" t="s">
        <v>456</v>
      </c>
      <c r="R600" s="30" t="s">
        <v>456</v>
      </c>
      <c r="S600" s="96" t="s">
        <v>156</v>
      </c>
      <c r="T600" s="124" t="s">
        <v>157</v>
      </c>
      <c r="U600" s="125" t="s">
        <v>141</v>
      </c>
      <c r="V600" s="31" t="s">
        <v>141</v>
      </c>
      <c r="W600" s="64">
        <f>IF(VLOOKUP(R600,Entries!N:P,3,FALSE)=V600,1,VLOOKUP(R600,Entries!N:P,3,FALSE))</f>
        <v>1</v>
      </c>
      <c r="X600" s="124"/>
      <c r="Y600" s="124" t="s">
        <v>597</v>
      </c>
      <c r="Z600" s="96" t="s">
        <v>597</v>
      </c>
      <c r="AA600" s="96" t="s">
        <v>552</v>
      </c>
      <c r="AB600" s="105" t="s">
        <v>141</v>
      </c>
      <c r="AC600" s="96" t="s">
        <v>239</v>
      </c>
      <c r="AD600" s="96" t="s">
        <v>2268</v>
      </c>
      <c r="AE600" s="96" t="s">
        <v>144</v>
      </c>
      <c r="AF600" s="96" t="s">
        <v>94</v>
      </c>
      <c r="AG600" s="96" t="s">
        <v>2487</v>
      </c>
      <c r="AH600" s="96"/>
      <c r="AI600" s="96"/>
      <c r="AJ600" s="96">
        <v>5</v>
      </c>
      <c r="AK600" s="96" t="s">
        <v>95</v>
      </c>
      <c r="AL600" s="96"/>
      <c r="AM600" s="31"/>
      <c r="AN600" s="30" t="s">
        <v>168</v>
      </c>
      <c r="AO600" s="96" t="s">
        <v>169</v>
      </c>
      <c r="AP600" s="31" t="s">
        <v>169</v>
      </c>
      <c r="AQ600">
        <v>21104.54207309</v>
      </c>
      <c r="AR600" t="s">
        <v>12294</v>
      </c>
      <c r="AS600" t="s">
        <v>11225</v>
      </c>
      <c r="AT600" t="s">
        <v>12295</v>
      </c>
      <c r="AU600">
        <v>88.976399999999998</v>
      </c>
      <c r="AV600" s="96">
        <v>1.5529308134933333</v>
      </c>
      <c r="AW600">
        <v>96.910499999999999</v>
      </c>
      <c r="AX600" s="96">
        <v>1.6914628033911112</v>
      </c>
      <c r="AY600">
        <v>1.6987E-3</v>
      </c>
      <c r="AZ600">
        <v>182.22190000000001</v>
      </c>
      <c r="BA600" s="96">
        <v>3.1725035199511114</v>
      </c>
      <c r="BB600">
        <v>177.8956</v>
      </c>
      <c r="BC600" s="96">
        <v>3.1127591667555561</v>
      </c>
      <c r="BD600">
        <v>15.242283710000001</v>
      </c>
      <c r="BE600" s="96">
        <f t="shared" si="72"/>
        <v>6871.2414176523989</v>
      </c>
      <c r="BF600" s="96">
        <f t="shared" si="73"/>
        <v>511.91359544856459</v>
      </c>
      <c r="BG600" s="96">
        <f t="shared" si="74"/>
        <v>488.56923985623234</v>
      </c>
      <c r="BH600">
        <v>6877.6440114270881</v>
      </c>
      <c r="BI600">
        <v>1.601534943359728E-3</v>
      </c>
      <c r="BJ600">
        <v>1.5529436442263409</v>
      </c>
      <c r="BK600">
        <v>1.691407304744375</v>
      </c>
      <c r="BL600">
        <v>2.4482310697114862</v>
      </c>
      <c r="BM600">
        <v>3.837002911357529</v>
      </c>
      <c r="BN600">
        <v>1.5529311291429071</v>
      </c>
      <c r="BO600">
        <v>1.6914073046601721</v>
      </c>
      <c r="BP600">
        <v>2.173309033150622E-3</v>
      </c>
      <c r="BQ600">
        <v>2.4482310697114862</v>
      </c>
      <c r="BR600">
        <v>6868.0468838731376</v>
      </c>
      <c r="BS600" s="96">
        <v>511.91672519628537</v>
      </c>
      <c r="BT600" s="96">
        <v>482.17843055608773</v>
      </c>
      <c r="BU600">
        <v>3.837002911357529</v>
      </c>
      <c r="BV600" s="60" t="str">
        <f t="shared" si="69"/>
        <v>Earth Observation</v>
      </c>
      <c r="BW600" s="30" t="s">
        <v>2269</v>
      </c>
      <c r="BX600" s="96">
        <v>0.7</v>
      </c>
      <c r="BY600" s="96">
        <v>3.1</v>
      </c>
      <c r="BZ600" s="96">
        <v>3.1</v>
      </c>
      <c r="CA600" s="96">
        <v>2.278</v>
      </c>
      <c r="CB600" s="96">
        <v>0.38479999999999998</v>
      </c>
      <c r="CC600" s="96">
        <v>1.8911</v>
      </c>
      <c r="CD600" s="96">
        <v>3.1</v>
      </c>
      <c r="CE600" s="96">
        <v>0.7</v>
      </c>
      <c r="CF600" s="31">
        <v>3.1</v>
      </c>
      <c r="CG600" s="30">
        <v>600</v>
      </c>
      <c r="CH600" s="96">
        <v>600</v>
      </c>
      <c r="CI600" s="96">
        <v>500</v>
      </c>
      <c r="CJ600" s="96">
        <f>Population!$CG600-Population!$CI600</f>
        <v>100</v>
      </c>
      <c r="CK600" s="118">
        <f>_xlfn.DAYS(Entries!$AY$2,Population!H600)</f>
        <v>1052</v>
      </c>
      <c r="CL600" s="118">
        <f t="shared" si="70"/>
        <v>1825</v>
      </c>
      <c r="CM600" s="117">
        <f>Entries!$AY$5</f>
        <v>0.15</v>
      </c>
      <c r="CN600" s="117">
        <f t="shared" si="75"/>
        <v>0.16666666666666666</v>
      </c>
      <c r="CO600" s="119">
        <f t="shared" si="71"/>
        <v>0.51002739726027402</v>
      </c>
      <c r="CP600" s="30"/>
      <c r="CQ600" s="19">
        <v>2</v>
      </c>
      <c r="CR600" s="96" t="s">
        <v>118</v>
      </c>
      <c r="CS600" s="96"/>
      <c r="CT600" s="31"/>
      <c r="CU600" s="30" t="s">
        <v>2270</v>
      </c>
      <c r="CV600" s="96" t="s">
        <v>2271</v>
      </c>
      <c r="CW600" s="96" t="s">
        <v>2272</v>
      </c>
      <c r="CX600" s="96" t="s">
        <v>2273</v>
      </c>
      <c r="CY600" s="96" t="s">
        <v>2274</v>
      </c>
      <c r="CZ600" s="96" t="s">
        <v>108</v>
      </c>
      <c r="DA600" s="31"/>
      <c r="DB600" s="17" t="s">
        <v>15463</v>
      </c>
      <c r="DC600" s="17" t="s">
        <v>15500</v>
      </c>
      <c r="DD600" s="17">
        <v>1</v>
      </c>
      <c r="DE600" s="17">
        <v>1</v>
      </c>
      <c r="DF600" s="17" t="s">
        <v>15500</v>
      </c>
      <c r="DG600" s="23" t="s">
        <v>11181</v>
      </c>
      <c r="DH600" s="145"/>
    </row>
    <row r="601" spans="1:112" s="17" customFormat="1" x14ac:dyDescent="0.25">
      <c r="A601" s="32" t="s">
        <v>2275</v>
      </c>
      <c r="B601" s="98">
        <v>0</v>
      </c>
      <c r="C601" s="64" t="s">
        <v>15461</v>
      </c>
      <c r="D601" s="98"/>
      <c r="E601" s="98">
        <v>43477</v>
      </c>
      <c r="F601" s="98" t="s">
        <v>2276</v>
      </c>
      <c r="G601" s="33">
        <v>55790</v>
      </c>
      <c r="H601" s="44">
        <v>43242</v>
      </c>
      <c r="I601" s="98" t="s">
        <v>190</v>
      </c>
      <c r="J601" s="98"/>
      <c r="K601" s="98"/>
      <c r="L601" s="98" t="s">
        <v>285</v>
      </c>
      <c r="M601" t="s">
        <v>156</v>
      </c>
      <c r="N601" s="98" t="s">
        <v>156</v>
      </c>
      <c r="O601" t="s">
        <v>157</v>
      </c>
      <c r="P601" s="64" t="str">
        <f>VLOOKUP(N601,Entries!J:K,2,FALSE)</f>
        <v>UNITED STATES OF AMERICA</v>
      </c>
      <c r="Q601" s="38" t="s">
        <v>456</v>
      </c>
      <c r="R601" s="32" t="s">
        <v>456</v>
      </c>
      <c r="S601" s="98" t="s">
        <v>156</v>
      </c>
      <c r="T601" t="s">
        <v>157</v>
      </c>
      <c r="U601" s="39" t="s">
        <v>141</v>
      </c>
      <c r="V601" s="33" t="s">
        <v>141</v>
      </c>
      <c r="W601" s="64">
        <f>IF(VLOOKUP(R601,Entries!N:P,3,FALSE)=V601,1,VLOOKUP(R601,Entries!N:P,3,FALSE))</f>
        <v>1</v>
      </c>
      <c r="X601"/>
      <c r="Y601" t="s">
        <v>597</v>
      </c>
      <c r="Z601" s="98" t="s">
        <v>597</v>
      </c>
      <c r="AA601" s="64" t="s">
        <v>552</v>
      </c>
      <c r="AB601" s="95" t="s">
        <v>141</v>
      </c>
      <c r="AC601" s="98" t="s">
        <v>239</v>
      </c>
      <c r="AD601" s="98" t="s">
        <v>2268</v>
      </c>
      <c r="AE601" s="98" t="s">
        <v>144</v>
      </c>
      <c r="AF601" s="98" t="s">
        <v>94</v>
      </c>
      <c r="AG601" s="98" t="s">
        <v>2487</v>
      </c>
      <c r="AH601" s="98"/>
      <c r="AI601" s="98"/>
      <c r="AJ601" s="98">
        <v>5</v>
      </c>
      <c r="AK601" s="98" t="s">
        <v>95</v>
      </c>
      <c r="AL601" s="98"/>
      <c r="AM601" s="33"/>
      <c r="AN601" s="32" t="s">
        <v>168</v>
      </c>
      <c r="AO601" s="98" t="s">
        <v>169</v>
      </c>
      <c r="AP601" s="33" t="s">
        <v>169</v>
      </c>
      <c r="AQ601">
        <v>21104.542371830001</v>
      </c>
      <c r="AR601" t="s">
        <v>12296</v>
      </c>
      <c r="AS601" t="s">
        <v>11225</v>
      </c>
      <c r="AT601" t="s">
        <v>12297</v>
      </c>
      <c r="AU601">
        <v>88.976399999999998</v>
      </c>
      <c r="AV601" s="98">
        <v>1.7293678561999999</v>
      </c>
      <c r="AW601">
        <v>96.913700000000006</v>
      </c>
      <c r="AX601" s="98">
        <v>3.8766058456355559</v>
      </c>
      <c r="AY601">
        <v>1.6799E-3</v>
      </c>
      <c r="AZ601">
        <v>181.77109999999999</v>
      </c>
      <c r="BA601" s="98">
        <v>1.0347374303955554</v>
      </c>
      <c r="BB601">
        <v>178.34800000000001</v>
      </c>
      <c r="BC601" s="98">
        <v>5.2727991435911106</v>
      </c>
      <c r="BD601">
        <v>15.2422814</v>
      </c>
      <c r="BE601" s="96">
        <f t="shared" si="72"/>
        <v>6871.2421118864986</v>
      </c>
      <c r="BF601" s="96">
        <f t="shared" si="73"/>
        <v>511.78511151025759</v>
      </c>
      <c r="BG601" s="96">
        <f t="shared" si="74"/>
        <v>488.69911226274053</v>
      </c>
      <c r="BH601">
        <v>6877.6449396728312</v>
      </c>
      <c r="BI601">
        <v>1.596496856427965E-3</v>
      </c>
      <c r="BJ601">
        <v>1.55294364422298</v>
      </c>
      <c r="BK601">
        <v>1.691463155282249</v>
      </c>
      <c r="BL601">
        <v>2.4341666029240652</v>
      </c>
      <c r="BM601">
        <v>3.8510953435990878</v>
      </c>
      <c r="BN601">
        <v>1.552931129141746</v>
      </c>
      <c r="BO601">
        <v>1.691463155195478</v>
      </c>
      <c r="BP601">
        <v>2.1649744198039981E-3</v>
      </c>
      <c r="BQ601">
        <v>2.4341666029240652</v>
      </c>
      <c r="BR601">
        <v>6868.0475778761866</v>
      </c>
      <c r="BS601" s="96">
        <v>612.86461925873755</v>
      </c>
      <c r="BT601" s="96">
        <v>420.58568081438898</v>
      </c>
      <c r="BU601">
        <v>3.8510953435990878</v>
      </c>
      <c r="BV601" s="65" t="str">
        <f t="shared" si="69"/>
        <v>Earth Observation</v>
      </c>
      <c r="BW601" s="32" t="s">
        <v>2269</v>
      </c>
      <c r="BX601" s="98">
        <v>0.7</v>
      </c>
      <c r="BY601" s="98">
        <v>3.1</v>
      </c>
      <c r="BZ601" s="98">
        <v>3.1</v>
      </c>
      <c r="CA601" s="98">
        <v>2.278</v>
      </c>
      <c r="CB601" s="98">
        <v>0.38479999999999998</v>
      </c>
      <c r="CC601" s="98">
        <v>1.8911</v>
      </c>
      <c r="CD601" s="98">
        <v>3.1</v>
      </c>
      <c r="CE601" s="98">
        <v>0.7</v>
      </c>
      <c r="CF601" s="33">
        <v>3.1</v>
      </c>
      <c r="CG601" s="32">
        <v>600</v>
      </c>
      <c r="CH601" s="98">
        <v>600</v>
      </c>
      <c r="CI601" s="98">
        <v>500</v>
      </c>
      <c r="CJ601" s="98">
        <f>Population!$CG601-Population!$CI601</f>
        <v>100</v>
      </c>
      <c r="CK601" s="120">
        <f>_xlfn.DAYS(Entries!$AY$2,Population!H601)</f>
        <v>1052</v>
      </c>
      <c r="CL601" s="120">
        <f t="shared" si="70"/>
        <v>1825</v>
      </c>
      <c r="CM601" s="122">
        <f>Entries!$AY$5</f>
        <v>0.15</v>
      </c>
      <c r="CN601" s="122">
        <f t="shared" si="75"/>
        <v>0.16666666666666666</v>
      </c>
      <c r="CO601" s="121">
        <f t="shared" si="71"/>
        <v>0.51002739726027402</v>
      </c>
      <c r="CP601" s="32"/>
      <c r="CQ601" s="19">
        <v>4</v>
      </c>
      <c r="CR601" s="98" t="s">
        <v>118</v>
      </c>
      <c r="CS601" s="98"/>
      <c r="CT601" s="33"/>
      <c r="CU601" s="32" t="s">
        <v>2270</v>
      </c>
      <c r="CV601" s="98" t="s">
        <v>2271</v>
      </c>
      <c r="CW601" s="98" t="s">
        <v>2272</v>
      </c>
      <c r="CX601" s="98" t="s">
        <v>2273</v>
      </c>
      <c r="CY601" s="98" t="s">
        <v>2274</v>
      </c>
      <c r="CZ601" s="98" t="s">
        <v>108</v>
      </c>
      <c r="DA601" s="33"/>
      <c r="DB601" s="17" t="s">
        <v>15463</v>
      </c>
      <c r="DC601" s="17" t="s">
        <v>15500</v>
      </c>
      <c r="DD601" s="17">
        <v>1</v>
      </c>
      <c r="DE601" s="17">
        <v>1</v>
      </c>
      <c r="DF601" s="17" t="s">
        <v>15500</v>
      </c>
      <c r="DG601" s="23" t="s">
        <v>11181</v>
      </c>
      <c r="DH601" s="145"/>
    </row>
    <row r="602" spans="1:112" s="17" customFormat="1" x14ac:dyDescent="0.25">
      <c r="A602" s="30" t="s">
        <v>2277</v>
      </c>
      <c r="B602" s="96">
        <v>0</v>
      </c>
      <c r="C602" s="148" t="s">
        <v>15461</v>
      </c>
      <c r="D602" s="96"/>
      <c r="E602" s="96">
        <v>40379</v>
      </c>
      <c r="F602" s="96" t="s">
        <v>2278</v>
      </c>
      <c r="G602" s="31">
        <v>40376</v>
      </c>
      <c r="H602" s="43">
        <v>42035</v>
      </c>
      <c r="I602" s="96" t="s">
        <v>190</v>
      </c>
      <c r="J602" s="96"/>
      <c r="K602" s="96"/>
      <c r="L602" s="96" t="s">
        <v>400</v>
      </c>
      <c r="M602" s="124" t="s">
        <v>156</v>
      </c>
      <c r="N602" s="96" t="s">
        <v>156</v>
      </c>
      <c r="O602" s="124" t="s">
        <v>157</v>
      </c>
      <c r="P602" s="96" t="str">
        <f>VLOOKUP(N602,Entries!J:K,2,FALSE)</f>
        <v>UNITED STATES OF AMERICA</v>
      </c>
      <c r="Q602" s="123" t="s">
        <v>1152</v>
      </c>
      <c r="R602" s="30" t="s">
        <v>11006</v>
      </c>
      <c r="S602" s="96" t="s">
        <v>156</v>
      </c>
      <c r="T602" s="124" t="s">
        <v>157</v>
      </c>
      <c r="U602" s="125" t="s">
        <v>141</v>
      </c>
      <c r="V602" s="106" t="s">
        <v>92</v>
      </c>
      <c r="W602" s="64">
        <f>IF(VLOOKUP(R602,Entries!N:P,3,FALSE)=V602,1,VLOOKUP(R602,Entries!N:P,3,FALSE))</f>
        <v>1</v>
      </c>
      <c r="X602" s="124"/>
      <c r="Y602" s="124"/>
      <c r="Z602" s="96" t="s">
        <v>11007</v>
      </c>
      <c r="AA602" s="96" t="s">
        <v>156</v>
      </c>
      <c r="AB602" s="105" t="s">
        <v>141</v>
      </c>
      <c r="AC602" s="96" t="s">
        <v>93</v>
      </c>
      <c r="AD602" s="96" t="s">
        <v>117</v>
      </c>
      <c r="AE602" s="96" t="s">
        <v>117</v>
      </c>
      <c r="AF602" s="96" t="s">
        <v>117</v>
      </c>
      <c r="AG602" s="96"/>
      <c r="AH602" s="96"/>
      <c r="AI602" s="96"/>
      <c r="AJ602" s="19">
        <v>1</v>
      </c>
      <c r="AK602" s="96" t="s">
        <v>118</v>
      </c>
      <c r="AL602" s="96"/>
      <c r="AM602" s="31"/>
      <c r="AN602" s="30" t="s">
        <v>96</v>
      </c>
      <c r="AO602" s="96" t="s">
        <v>97</v>
      </c>
      <c r="AP602" s="31" t="s">
        <v>98</v>
      </c>
      <c r="AQ602">
        <v>21104.263394149999</v>
      </c>
      <c r="AR602" t="s">
        <v>12298</v>
      </c>
      <c r="AS602" t="s">
        <v>11225</v>
      </c>
      <c r="AT602" t="s">
        <v>12299</v>
      </c>
      <c r="AU602">
        <v>99.085499999999996</v>
      </c>
      <c r="AV602" s="96">
        <v>1.704723812288889</v>
      </c>
      <c r="AW602">
        <v>222.11320000000001</v>
      </c>
      <c r="AX602" s="96">
        <v>0.14394076412444445</v>
      </c>
      <c r="AY602">
        <v>1.2992099999999999E-2</v>
      </c>
      <c r="AZ602">
        <v>59.286099999999998</v>
      </c>
      <c r="BA602" s="96">
        <v>0.49120361715999999</v>
      </c>
      <c r="BB602">
        <v>302.10919999999999</v>
      </c>
      <c r="BC602" s="96">
        <v>5.7945460163066675</v>
      </c>
      <c r="BD602">
        <v>15.177853519999999</v>
      </c>
      <c r="BE602" s="96">
        <f t="shared" si="72"/>
        <v>6890.6733598068467</v>
      </c>
      <c r="BF602" s="96">
        <f t="shared" si="73"/>
        <v>609.19767716479328</v>
      </c>
      <c r="BG602" s="96">
        <f t="shared" si="74"/>
        <v>430.14904244890022</v>
      </c>
      <c r="BH602">
        <v>6897.1673481385587</v>
      </c>
      <c r="BI602">
        <v>1.417482555297212E-2</v>
      </c>
      <c r="BJ602">
        <v>1.729259607879057</v>
      </c>
      <c r="BK602">
        <v>3.876606652185508</v>
      </c>
      <c r="BL602">
        <v>1.0436274689461751</v>
      </c>
      <c r="BM602">
        <v>5.2639273651406171</v>
      </c>
      <c r="BN602">
        <v>1.729368280850343</v>
      </c>
      <c r="BO602">
        <v>3.8766066452258232</v>
      </c>
      <c r="BP602">
        <v>1.3958087340587941E-2</v>
      </c>
      <c r="BQ602">
        <v>1.0734255032201689</v>
      </c>
      <c r="BR602">
        <v>6887.7251500365628</v>
      </c>
      <c r="BS602" s="96">
        <v>603.52884771252047</v>
      </c>
      <c r="BT602" s="96">
        <v>581.71661485343793</v>
      </c>
      <c r="BU602">
        <v>5.2639273651406171</v>
      </c>
      <c r="BV602" s="60" t="str">
        <f t="shared" si="69"/>
        <v>no propulsion</v>
      </c>
      <c r="BW602" s="30" t="s">
        <v>104</v>
      </c>
      <c r="BX602" s="96">
        <v>0.1</v>
      </c>
      <c r="BY602" s="96">
        <v>0.3</v>
      </c>
      <c r="BZ602" s="96">
        <v>0.3</v>
      </c>
      <c r="CA602" s="96">
        <v>4.36E-2</v>
      </c>
      <c r="CB602" s="96">
        <v>0.01</v>
      </c>
      <c r="CC602" s="96">
        <v>3.5000000000000003E-2</v>
      </c>
      <c r="CD602" s="96">
        <v>0.3</v>
      </c>
      <c r="CE602" s="96">
        <v>0.1</v>
      </c>
      <c r="CF602" s="31">
        <v>0.3</v>
      </c>
      <c r="CG602" s="30">
        <v>4</v>
      </c>
      <c r="CH602" s="96">
        <v>4</v>
      </c>
      <c r="CI602" s="96">
        <v>4</v>
      </c>
      <c r="CJ602" s="96">
        <f>Population!$CG602-Population!$CI602</f>
        <v>0</v>
      </c>
      <c r="CK602" s="118">
        <f>_xlfn.DAYS(Entries!$AY$2,Population!H602)</f>
        <v>2259</v>
      </c>
      <c r="CL602" s="118">
        <f t="shared" si="70"/>
        <v>365</v>
      </c>
      <c r="CM602" s="117">
        <f>Entries!$AY$5</f>
        <v>0.15</v>
      </c>
      <c r="CN602" s="117">
        <f t="shared" si="75"/>
        <v>0</v>
      </c>
      <c r="CO602" s="119" t="str">
        <f t="shared" si="71"/>
        <v>-</v>
      </c>
      <c r="CP602" s="30" t="s">
        <v>103</v>
      </c>
      <c r="CQ602" s="96">
        <v>0</v>
      </c>
      <c r="CR602" s="96" t="s">
        <v>95</v>
      </c>
      <c r="CS602" s="96"/>
      <c r="CT602" s="31"/>
      <c r="CU602" s="30" t="s">
        <v>2279</v>
      </c>
      <c r="CV602" s="96" t="s">
        <v>2280</v>
      </c>
      <c r="CW602" s="96" t="s">
        <v>157</v>
      </c>
      <c r="CX602" s="96" t="s">
        <v>106</v>
      </c>
      <c r="CY602" s="96" t="s">
        <v>107</v>
      </c>
      <c r="CZ602" s="96" t="s">
        <v>108</v>
      </c>
      <c r="DA602" s="31"/>
      <c r="DB602" s="17" t="s">
        <v>15462</v>
      </c>
      <c r="DC602" s="17" t="s">
        <v>15500</v>
      </c>
      <c r="DD602" s="17" t="s">
        <v>15500</v>
      </c>
      <c r="DE602" s="17" t="s">
        <v>15500</v>
      </c>
      <c r="DF602" s="17" t="s">
        <v>15500</v>
      </c>
      <c r="DG602" s="23" t="s">
        <v>11171</v>
      </c>
      <c r="DH602" s="145"/>
    </row>
    <row r="603" spans="1:112" s="17" customFormat="1" x14ac:dyDescent="0.25">
      <c r="A603" s="32" t="s">
        <v>2281</v>
      </c>
      <c r="B603" s="98">
        <v>0</v>
      </c>
      <c r="C603" s="64" t="s">
        <v>15461</v>
      </c>
      <c r="D603" s="98"/>
      <c r="E603" s="98">
        <v>43890</v>
      </c>
      <c r="F603" s="98" t="s">
        <v>2282</v>
      </c>
      <c r="G603" s="33">
        <v>57667</v>
      </c>
      <c r="H603" s="44">
        <v>43461</v>
      </c>
      <c r="I603" s="98" t="s">
        <v>276</v>
      </c>
      <c r="J603" s="98"/>
      <c r="K603" s="98"/>
      <c r="L603" s="98" t="s">
        <v>112</v>
      </c>
      <c r="M603" t="s">
        <v>541</v>
      </c>
      <c r="N603" s="98" t="s">
        <v>541</v>
      </c>
      <c r="O603" t="s">
        <v>310</v>
      </c>
      <c r="P603" s="64" t="str">
        <f>VLOOKUP(N603,Entries!J:K,2,FALSE)</f>
        <v>TO BE DETERMINED/UNKNOWN</v>
      </c>
      <c r="Q603" s="38" t="s">
        <v>2283</v>
      </c>
      <c r="R603" s="32" t="s">
        <v>2283</v>
      </c>
      <c r="S603" s="98" t="s">
        <v>308</v>
      </c>
      <c r="T603" t="s">
        <v>310</v>
      </c>
      <c r="U603" s="39" t="s">
        <v>159</v>
      </c>
      <c r="V603" s="33" t="s">
        <v>159</v>
      </c>
      <c r="W603" s="64">
        <f>IF(VLOOKUP(R603,Entries!N:P,3,FALSE)=V603,1,VLOOKUP(R603,Entries!N:P,3,FALSE))</f>
        <v>1</v>
      </c>
      <c r="X603"/>
      <c r="Y603"/>
      <c r="Z603" s="98"/>
      <c r="AA603" s="98"/>
      <c r="AB603" s="98"/>
      <c r="AC603" s="98" t="s">
        <v>239</v>
      </c>
      <c r="AD603" s="98" t="s">
        <v>329</v>
      </c>
      <c r="AE603" s="98" t="s">
        <v>94</v>
      </c>
      <c r="AF603" s="98" t="s">
        <v>94</v>
      </c>
      <c r="AG603" s="98"/>
      <c r="AH603" s="98"/>
      <c r="AI603" s="98"/>
      <c r="AJ603" s="98">
        <v>5</v>
      </c>
      <c r="AK603" s="98" t="s">
        <v>95</v>
      </c>
      <c r="AL603" s="98"/>
      <c r="AM603" s="33"/>
      <c r="AN603" s="32" t="s">
        <v>96</v>
      </c>
      <c r="AO603" s="98" t="s">
        <v>97</v>
      </c>
      <c r="AP603" s="33" t="s">
        <v>97</v>
      </c>
      <c r="AQ603">
        <v>21104.344777229999</v>
      </c>
      <c r="AR603" t="s">
        <v>2090</v>
      </c>
      <c r="AS603" t="s">
        <v>11225</v>
      </c>
      <c r="AT603" t="s">
        <v>12300</v>
      </c>
      <c r="AU603">
        <v>97.673500000000004</v>
      </c>
      <c r="AV603" s="98">
        <v>0.90128434756444453</v>
      </c>
      <c r="AW603">
        <v>8.2471999999999994</v>
      </c>
      <c r="AX603" s="98">
        <v>5.0781879911644445</v>
      </c>
      <c r="AY603">
        <v>4.5800000000000002E-4</v>
      </c>
      <c r="AZ603">
        <v>28.143899999999999</v>
      </c>
      <c r="BA603" s="98">
        <v>1.7055720421288889</v>
      </c>
      <c r="BB603">
        <v>332.00310000000002</v>
      </c>
      <c r="BC603" s="98">
        <v>4.5801758460088893</v>
      </c>
      <c r="BD603">
        <v>14.93038179</v>
      </c>
      <c r="BE603" s="96">
        <f t="shared" si="72"/>
        <v>6966.6066924830266</v>
      </c>
      <c r="BF603" s="96">
        <f t="shared" si="73"/>
        <v>598.79739834818429</v>
      </c>
      <c r="BG603" s="96">
        <f t="shared" si="74"/>
        <v>592.41598661786975</v>
      </c>
      <c r="BH603">
        <v>6972.9481754758699</v>
      </c>
      <c r="BI603">
        <v>1.551617484815119E-3</v>
      </c>
      <c r="BJ603">
        <v>1.7046340264121529</v>
      </c>
      <c r="BK603">
        <v>0.14394079293189199</v>
      </c>
      <c r="BL603">
        <v>0.97151399355753298</v>
      </c>
      <c r="BM603">
        <v>5.3142383484377858</v>
      </c>
      <c r="BN603">
        <v>1.7047242139822909</v>
      </c>
      <c r="BO603">
        <v>0.14394079450430061</v>
      </c>
      <c r="BP603">
        <v>1.5661555558642291E-3</v>
      </c>
      <c r="BQ603">
        <v>0.97151399355753298</v>
      </c>
      <c r="BR603">
        <v>6963.6227312829797</v>
      </c>
      <c r="BS603" s="96">
        <v>415.40127285041763</v>
      </c>
      <c r="BT603" s="96">
        <v>397.03284937715489</v>
      </c>
      <c r="BU603">
        <v>5.3142383484377858</v>
      </c>
      <c r="BV603" s="65" t="str">
        <f t="shared" si="69"/>
        <v>no propulsion</v>
      </c>
      <c r="BW603" s="32" t="s">
        <v>104</v>
      </c>
      <c r="BX603" s="98">
        <v>0.5</v>
      </c>
      <c r="BY603" s="98">
        <v>0.5</v>
      </c>
      <c r="BZ603" s="98">
        <v>0.5</v>
      </c>
      <c r="CA603" s="98">
        <v>0.433</v>
      </c>
      <c r="CB603" s="98">
        <v>0.25</v>
      </c>
      <c r="CC603" s="98">
        <v>0.375</v>
      </c>
      <c r="CD603" s="98">
        <v>0.5</v>
      </c>
      <c r="CE603" s="98">
        <v>0.5</v>
      </c>
      <c r="CF603" s="33">
        <v>0.5</v>
      </c>
      <c r="CG603" s="32">
        <v>80</v>
      </c>
      <c r="CH603" s="98">
        <v>80</v>
      </c>
      <c r="CI603" s="98">
        <v>80</v>
      </c>
      <c r="CJ603" s="98">
        <f>Population!$CG603-Population!$CI603</f>
        <v>0</v>
      </c>
      <c r="CK603" s="120">
        <f>_xlfn.DAYS(Entries!$AY$2,Population!H603)</f>
        <v>833</v>
      </c>
      <c r="CL603" s="120">
        <f t="shared" si="70"/>
        <v>1825</v>
      </c>
      <c r="CM603" s="122">
        <f>Entries!$AY$5</f>
        <v>0.15</v>
      </c>
      <c r="CN603" s="122">
        <f t="shared" si="75"/>
        <v>0</v>
      </c>
      <c r="CO603" s="121" t="str">
        <f t="shared" si="71"/>
        <v>-</v>
      </c>
      <c r="CP603" s="32" t="s">
        <v>103</v>
      </c>
      <c r="CQ603" s="98">
        <v>0</v>
      </c>
      <c r="CR603" s="98" t="s">
        <v>95</v>
      </c>
      <c r="CS603" s="98"/>
      <c r="CT603" s="33"/>
      <c r="CU603" s="32" t="s">
        <v>2284</v>
      </c>
      <c r="CV603" s="98" t="s">
        <v>2283</v>
      </c>
      <c r="CW603" s="98" t="s">
        <v>310</v>
      </c>
      <c r="CX603" s="98" t="s">
        <v>2285</v>
      </c>
      <c r="CY603" s="98" t="s">
        <v>107</v>
      </c>
      <c r="CZ603" s="98" t="s">
        <v>108</v>
      </c>
      <c r="DA603" s="33"/>
      <c r="DB603" s="17" t="s">
        <v>15462</v>
      </c>
      <c r="DC603" s="17" t="s">
        <v>15500</v>
      </c>
      <c r="DD603" s="17" t="s">
        <v>15500</v>
      </c>
      <c r="DE603" s="17" t="s">
        <v>15500</v>
      </c>
      <c r="DF603" s="17" t="s">
        <v>15500</v>
      </c>
      <c r="DG603" s="23" t="s">
        <v>11171</v>
      </c>
      <c r="DH603" s="145"/>
    </row>
    <row r="604" spans="1:112" s="17" customFormat="1" x14ac:dyDescent="0.25">
      <c r="A604" s="30" t="s">
        <v>2286</v>
      </c>
      <c r="B604" s="96">
        <v>0</v>
      </c>
      <c r="C604" s="148" t="s">
        <v>15461</v>
      </c>
      <c r="D604" s="96"/>
      <c r="E604" s="96">
        <v>45597</v>
      </c>
      <c r="F604" s="96" t="s">
        <v>2287</v>
      </c>
      <c r="G604" s="31">
        <v>63193</v>
      </c>
      <c r="H604" s="43">
        <v>43897</v>
      </c>
      <c r="I604" s="96" t="s">
        <v>271</v>
      </c>
      <c r="J604" s="96"/>
      <c r="K604" s="96"/>
      <c r="L604" s="96" t="s">
        <v>123</v>
      </c>
      <c r="M604" s="124" t="s">
        <v>308</v>
      </c>
      <c r="N604" s="96" t="s">
        <v>308</v>
      </c>
      <c r="O604" s="124" t="s">
        <v>123</v>
      </c>
      <c r="P604" s="96" t="str">
        <f>VLOOKUP(N604,Entries!J:K,2,FALSE)</f>
        <v>JAPAN</v>
      </c>
      <c r="Q604" s="123" t="s">
        <v>2288</v>
      </c>
      <c r="R604" s="30" t="s">
        <v>2288</v>
      </c>
      <c r="S604" s="96" t="s">
        <v>308</v>
      </c>
      <c r="T604" s="124" t="s">
        <v>310</v>
      </c>
      <c r="U604" s="125" t="s">
        <v>92</v>
      </c>
      <c r="V604" s="31" t="s">
        <v>92</v>
      </c>
      <c r="W604" s="64">
        <f>IF(VLOOKUP(R604,Entries!N:P,3,FALSE)=V604,1,VLOOKUP(R604,Entries!N:P,3,FALSE))</f>
        <v>1</v>
      </c>
      <c r="X604" s="124"/>
      <c r="Y604" s="124"/>
      <c r="Z604" s="96"/>
      <c r="AA604" s="96"/>
      <c r="AB604" s="96"/>
      <c r="AC604" s="96" t="s">
        <v>93</v>
      </c>
      <c r="AD604" s="96" t="s">
        <v>2289</v>
      </c>
      <c r="AE604" s="96" t="s">
        <v>117</v>
      </c>
      <c r="AF604" s="96" t="s">
        <v>117</v>
      </c>
      <c r="AG604" s="96"/>
      <c r="AH604" s="96"/>
      <c r="AI604" s="96"/>
      <c r="AJ604" s="19">
        <v>1</v>
      </c>
      <c r="AK604" s="96" t="s">
        <v>118</v>
      </c>
      <c r="AL604" s="96"/>
      <c r="AM604" s="31"/>
      <c r="AN604" s="30" t="s">
        <v>133</v>
      </c>
      <c r="AO604" s="96" t="s">
        <v>134</v>
      </c>
      <c r="AP604" s="31" t="s">
        <v>98</v>
      </c>
      <c r="AQ604">
        <v>21104.107592960001</v>
      </c>
      <c r="AR604" t="s">
        <v>12301</v>
      </c>
      <c r="AS604" t="s">
        <v>11225</v>
      </c>
      <c r="AT604" t="s">
        <v>12302</v>
      </c>
      <c r="AU604">
        <v>51.639800000000001</v>
      </c>
      <c r="AV604" s="96">
        <v>1.1518402721955554</v>
      </c>
      <c r="AW604">
        <v>290.9588</v>
      </c>
      <c r="AX604" s="96">
        <v>4.1941370210488884</v>
      </c>
      <c r="AY604">
        <v>4.2000000000000002E-4</v>
      </c>
      <c r="AZ604">
        <v>97.722099999999998</v>
      </c>
      <c r="BA604" s="96">
        <v>4.8724678203600007</v>
      </c>
      <c r="BB604">
        <v>262.4248</v>
      </c>
      <c r="BC604" s="96">
        <v>1.4116656385555555</v>
      </c>
      <c r="BD604">
        <v>15.562369970000001</v>
      </c>
      <c r="BE604" s="96">
        <f t="shared" si="72"/>
        <v>6776.6971536782821</v>
      </c>
      <c r="BF604" s="96">
        <f t="shared" si="73"/>
        <v>408.54336648282788</v>
      </c>
      <c r="BG604" s="96">
        <f t="shared" si="74"/>
        <v>402.85094087373727</v>
      </c>
      <c r="BH604">
        <v>6783.2088638915757</v>
      </c>
      <c r="BI604">
        <v>1.5076763234992581E-3</v>
      </c>
      <c r="BJ604">
        <v>0.90163449853809152</v>
      </c>
      <c r="BK604">
        <v>5.0781890483267897</v>
      </c>
      <c r="BL604">
        <v>1.0166281472502841</v>
      </c>
      <c r="BM604">
        <v>5.2691204594640828</v>
      </c>
      <c r="BN604">
        <v>0.90128480197192107</v>
      </c>
      <c r="BO604">
        <v>5.0781890506769471</v>
      </c>
      <c r="BP604">
        <v>1.3551597438612359E-3</v>
      </c>
      <c r="BQ604">
        <v>1.0166281472502841</v>
      </c>
      <c r="BR604">
        <v>6777.2170611137863</v>
      </c>
      <c r="BS604" s="96">
        <v>963.36986595205781</v>
      </c>
      <c r="BT604" s="96">
        <v>951.79244270486197</v>
      </c>
      <c r="BU604">
        <v>5.2691204594640828</v>
      </c>
      <c r="BV604" s="60" t="str">
        <f t="shared" si="69"/>
        <v>no propulsion</v>
      </c>
      <c r="BW604" s="30" t="s">
        <v>104</v>
      </c>
      <c r="BX604" s="96">
        <v>0.1</v>
      </c>
      <c r="BY604" s="96">
        <v>0.3</v>
      </c>
      <c r="BZ604" s="96">
        <v>0.3</v>
      </c>
      <c r="CA604" s="96">
        <v>4.36E-2</v>
      </c>
      <c r="CB604" s="96">
        <v>0.01</v>
      </c>
      <c r="CC604" s="96">
        <v>3.5000000000000003E-2</v>
      </c>
      <c r="CD604" s="96">
        <v>0.3</v>
      </c>
      <c r="CE604" s="96">
        <v>0.1</v>
      </c>
      <c r="CF604" s="31">
        <v>0.3</v>
      </c>
      <c r="CG604" s="30">
        <v>3</v>
      </c>
      <c r="CH604" s="96">
        <v>3</v>
      </c>
      <c r="CI604" s="96">
        <v>3</v>
      </c>
      <c r="CJ604" s="96">
        <f>Population!$CG604-Population!$CI604</f>
        <v>0</v>
      </c>
      <c r="CK604" s="118">
        <f>_xlfn.DAYS(Entries!$AY$2,Population!H604)</f>
        <v>397</v>
      </c>
      <c r="CL604" s="118">
        <f t="shared" si="70"/>
        <v>365</v>
      </c>
      <c r="CM604" s="117">
        <f>Entries!$AY$5</f>
        <v>0.15</v>
      </c>
      <c r="CN604" s="117">
        <f t="shared" si="75"/>
        <v>0</v>
      </c>
      <c r="CO604" s="119" t="str">
        <f t="shared" si="71"/>
        <v>-</v>
      </c>
      <c r="CP604" s="30" t="s">
        <v>103</v>
      </c>
      <c r="CQ604" s="96">
        <v>0</v>
      </c>
      <c r="CR604" s="96" t="s">
        <v>95</v>
      </c>
      <c r="CS604" s="96"/>
      <c r="CT604" s="31"/>
      <c r="CU604" s="30" t="s">
        <v>451</v>
      </c>
      <c r="CV604" s="96"/>
      <c r="CW604" s="96"/>
      <c r="CX604" s="96" t="s">
        <v>106</v>
      </c>
      <c r="CY604" s="96" t="s">
        <v>107</v>
      </c>
      <c r="CZ604" s="96" t="s">
        <v>2290</v>
      </c>
      <c r="DA604" s="31"/>
      <c r="DB604" s="17" t="s">
        <v>15462</v>
      </c>
      <c r="DC604" s="17" t="s">
        <v>15500</v>
      </c>
      <c r="DD604" s="17" t="s">
        <v>15500</v>
      </c>
      <c r="DE604" s="17" t="s">
        <v>15500</v>
      </c>
      <c r="DF604" s="17" t="s">
        <v>15500</v>
      </c>
      <c r="DG604" s="23" t="s">
        <v>11171</v>
      </c>
      <c r="DH604" s="145"/>
    </row>
    <row r="605" spans="1:112" s="17" customFormat="1" x14ac:dyDescent="0.25">
      <c r="A605" s="32" t="s">
        <v>2291</v>
      </c>
      <c r="B605" s="98">
        <v>0</v>
      </c>
      <c r="C605" s="64" t="s">
        <v>15461</v>
      </c>
      <c r="D605" s="98"/>
      <c r="E605" s="98">
        <v>46469</v>
      </c>
      <c r="F605" s="98" t="s">
        <v>2292</v>
      </c>
      <c r="G605" s="33">
        <v>64583</v>
      </c>
      <c r="H605" s="44">
        <v>44095</v>
      </c>
      <c r="I605" s="99" t="s">
        <v>784</v>
      </c>
      <c r="J605" s="99"/>
      <c r="K605" s="99"/>
      <c r="L605" s="98" t="s">
        <v>639</v>
      </c>
      <c r="M605" t="s">
        <v>326</v>
      </c>
      <c r="N605" s="98" t="s">
        <v>326</v>
      </c>
      <c r="O605" t="s">
        <v>11126</v>
      </c>
      <c r="P605" s="64" t="str">
        <f>VLOOKUP(N605,Entries!J:K,2,FALSE)</f>
        <v>PEOPLES REPUBLIC OF CHINA</v>
      </c>
      <c r="Q605" s="38" t="s">
        <v>763</v>
      </c>
      <c r="R605" s="32" t="s">
        <v>763</v>
      </c>
      <c r="S605" s="98" t="s">
        <v>326</v>
      </c>
      <c r="T605" t="s">
        <v>576</v>
      </c>
      <c r="U605" s="39" t="s">
        <v>141</v>
      </c>
      <c r="V605" s="33" t="s">
        <v>141</v>
      </c>
      <c r="W605" s="64">
        <f>IF(VLOOKUP(R605,Entries!N:P,3,FALSE)=V605,1,VLOOKUP(R605,Entries!N:P,3,FALSE))</f>
        <v>1</v>
      </c>
      <c r="X605"/>
      <c r="Y605"/>
      <c r="Z605" s="98"/>
      <c r="AA605" s="98"/>
      <c r="AB605" s="98"/>
      <c r="AC605" s="98" t="s">
        <v>142</v>
      </c>
      <c r="AD605" s="98" t="s">
        <v>2293</v>
      </c>
      <c r="AE605" s="98" t="s">
        <v>144</v>
      </c>
      <c r="AF605" s="98" t="s">
        <v>94</v>
      </c>
      <c r="AG605" s="98" t="s">
        <v>2487</v>
      </c>
      <c r="AH605" s="98"/>
      <c r="AI605" s="98"/>
      <c r="AJ605" s="19">
        <v>5</v>
      </c>
      <c r="AK605" s="98" t="s">
        <v>118</v>
      </c>
      <c r="AL605" s="98"/>
      <c r="AM605" s="33"/>
      <c r="AN605" s="32" t="s">
        <v>191</v>
      </c>
      <c r="AO605" s="98" t="s">
        <v>134</v>
      </c>
      <c r="AP605" s="33" t="s">
        <v>160</v>
      </c>
      <c r="AQ605">
        <v>21104.452793190001</v>
      </c>
      <c r="AR605" t="s">
        <v>12303</v>
      </c>
      <c r="AS605" t="s">
        <v>11225</v>
      </c>
      <c r="AT605" t="s">
        <v>12304</v>
      </c>
      <c r="AU605">
        <v>65.995599999999996</v>
      </c>
      <c r="AV605" s="98">
        <v>1.7004320485511111</v>
      </c>
      <c r="AW605">
        <v>240.3064</v>
      </c>
      <c r="AX605" s="98">
        <v>3.5446809428755559</v>
      </c>
      <c r="AY605">
        <v>4.5360000000000002E-4</v>
      </c>
      <c r="AZ605">
        <v>279.17189999999999</v>
      </c>
      <c r="BA605" s="98">
        <v>2.2081918555511111</v>
      </c>
      <c r="BB605">
        <v>80.882499999999993</v>
      </c>
      <c r="BC605" s="98">
        <v>5.0679813078222224</v>
      </c>
      <c r="BD605">
        <v>13.833739570000001</v>
      </c>
      <c r="BE605" s="96">
        <f t="shared" si="72"/>
        <v>7330.0820819572182</v>
      </c>
      <c r="BF605" s="96">
        <f t="shared" si="73"/>
        <v>962.40700718959397</v>
      </c>
      <c r="BG605" s="96">
        <f t="shared" si="74"/>
        <v>955.75715672484239</v>
      </c>
      <c r="BH605">
        <v>7336.105040911084</v>
      </c>
      <c r="BI605">
        <v>7.8614969290133742E-4</v>
      </c>
      <c r="BJ605">
        <v>1.1520690655317301</v>
      </c>
      <c r="BK605">
        <v>4.1941378840084926</v>
      </c>
      <c r="BL605">
        <v>0.66425337080607527</v>
      </c>
      <c r="BM605">
        <v>5.6198815912714979</v>
      </c>
      <c r="BN605">
        <v>1.151840510192929</v>
      </c>
      <c r="BO605">
        <v>4.194137893645717</v>
      </c>
      <c r="BP605">
        <v>7.8988162943094626E-4</v>
      </c>
      <c r="BQ605">
        <v>0.66425337080607527</v>
      </c>
      <c r="BR605">
        <v>7328.5811543284599</v>
      </c>
      <c r="BS605" s="96">
        <v>524.49640545747297</v>
      </c>
      <c r="BT605" s="96">
        <v>498.48557706071097</v>
      </c>
      <c r="BU605">
        <v>5.6198815912714979</v>
      </c>
      <c r="BV605" s="65" t="str">
        <f t="shared" si="69"/>
        <v>Earth Observation</v>
      </c>
      <c r="BW605" s="32" t="s">
        <v>338</v>
      </c>
      <c r="BX605" s="98">
        <v>1</v>
      </c>
      <c r="BY605" s="98">
        <v>1</v>
      </c>
      <c r="BZ605" s="98">
        <v>4</v>
      </c>
      <c r="CA605" s="21">
        <v>4.1322999999999999</v>
      </c>
      <c r="CB605" s="21">
        <v>1</v>
      </c>
      <c r="CC605" s="21">
        <v>2.3153000000000001</v>
      </c>
      <c r="CD605" s="98">
        <v>1</v>
      </c>
      <c r="CE605" s="98">
        <v>1</v>
      </c>
      <c r="CF605" s="33">
        <v>4</v>
      </c>
      <c r="CG605" s="32">
        <v>1500</v>
      </c>
      <c r="CH605" s="98">
        <v>1500</v>
      </c>
      <c r="CI605" s="98">
        <v>1500</v>
      </c>
      <c r="CJ605" s="98">
        <f>Population!$CG605-Population!$CI605</f>
        <v>0</v>
      </c>
      <c r="CK605" s="120">
        <f>_xlfn.DAYS(Entries!$AY$2,Population!H605)</f>
        <v>199</v>
      </c>
      <c r="CL605" s="120">
        <f t="shared" si="70"/>
        <v>1825</v>
      </c>
      <c r="CM605" s="122">
        <f>Entries!$AY$5</f>
        <v>0.15</v>
      </c>
      <c r="CN605" s="122">
        <f t="shared" si="75"/>
        <v>0</v>
      </c>
      <c r="CO605" s="121">
        <f t="shared" si="71"/>
        <v>0.90731506849315069</v>
      </c>
      <c r="CP605" s="32"/>
      <c r="CQ605" s="19">
        <v>4</v>
      </c>
      <c r="CR605" s="98" t="s">
        <v>118</v>
      </c>
      <c r="CS605" s="98"/>
      <c r="CT605" s="33"/>
      <c r="CU605" s="32" t="s">
        <v>1506</v>
      </c>
      <c r="CV605" s="98" t="s">
        <v>2294</v>
      </c>
      <c r="CW605" s="98" t="s">
        <v>571</v>
      </c>
      <c r="CX605" s="98" t="s">
        <v>2295</v>
      </c>
      <c r="CY605" s="98" t="s">
        <v>107</v>
      </c>
      <c r="CZ605" s="98" t="s">
        <v>151</v>
      </c>
      <c r="DA605" s="33"/>
      <c r="DB605" s="17" t="s">
        <v>15463</v>
      </c>
      <c r="DC605" s="17" t="s">
        <v>15500</v>
      </c>
      <c r="DD605" s="17">
        <v>1</v>
      </c>
      <c r="DE605" s="17">
        <v>1</v>
      </c>
      <c r="DF605" s="17" t="s">
        <v>15500</v>
      </c>
      <c r="DG605" s="23" t="s">
        <v>11176</v>
      </c>
      <c r="DH605" s="145"/>
    </row>
    <row r="606" spans="1:112" s="17" customFormat="1" x14ac:dyDescent="0.25">
      <c r="A606" s="30" t="s">
        <v>2296</v>
      </c>
      <c r="B606" s="96">
        <v>0</v>
      </c>
      <c r="C606" s="148" t="s">
        <v>15461</v>
      </c>
      <c r="D606" s="96"/>
      <c r="E606" s="96">
        <v>47297</v>
      </c>
      <c r="F606" s="96" t="s">
        <v>2297</v>
      </c>
      <c r="G606" s="31">
        <v>65665</v>
      </c>
      <c r="H606" s="43">
        <v>44187</v>
      </c>
      <c r="I606" s="97" t="s">
        <v>9538</v>
      </c>
      <c r="J606" s="97"/>
      <c r="K606" s="97"/>
      <c r="L606" s="96" t="s">
        <v>1413</v>
      </c>
      <c r="M606" s="124" t="s">
        <v>326</v>
      </c>
      <c r="N606" s="96" t="s">
        <v>326</v>
      </c>
      <c r="O606" s="124" t="s">
        <v>11126</v>
      </c>
      <c r="P606" s="96" t="str">
        <f>VLOOKUP(N606,Entries!J:K,2,FALSE)</f>
        <v>PEOPLES REPUBLIC OF CHINA</v>
      </c>
      <c r="Q606" s="123" t="s">
        <v>2298</v>
      </c>
      <c r="R606" s="30" t="s">
        <v>2298</v>
      </c>
      <c r="S606" s="96" t="s">
        <v>326</v>
      </c>
      <c r="T606" s="124" t="s">
        <v>576</v>
      </c>
      <c r="U606" s="125" t="s">
        <v>159</v>
      </c>
      <c r="V606" s="31" t="s">
        <v>159</v>
      </c>
      <c r="W606" s="64">
        <f>IF(VLOOKUP(R606,Entries!N:P,3,FALSE)=V606,1,VLOOKUP(R606,Entries!N:P,3,FALSE))</f>
        <v>1</v>
      </c>
      <c r="X606" s="124"/>
      <c r="Y606" s="124"/>
      <c r="Z606" s="96"/>
      <c r="AA606" s="96"/>
      <c r="AB606" s="96"/>
      <c r="AC606" s="96" t="s">
        <v>239</v>
      </c>
      <c r="AD606" s="96" t="s">
        <v>1377</v>
      </c>
      <c r="AE606" s="96" t="s">
        <v>94</v>
      </c>
      <c r="AF606" s="96" t="s">
        <v>94</v>
      </c>
      <c r="AG606" s="96"/>
      <c r="AH606" s="96"/>
      <c r="AI606" s="96"/>
      <c r="AJ606" s="19">
        <v>7</v>
      </c>
      <c r="AK606" s="96" t="s">
        <v>118</v>
      </c>
      <c r="AL606" s="96"/>
      <c r="AM606" s="31"/>
      <c r="AN606" s="30" t="s">
        <v>96</v>
      </c>
      <c r="AO606" s="96" t="s">
        <v>97</v>
      </c>
      <c r="AP606" s="31" t="s">
        <v>97</v>
      </c>
      <c r="AQ606">
        <v>21104.52279142</v>
      </c>
      <c r="AR606" t="s">
        <v>12305</v>
      </c>
      <c r="AS606" t="s">
        <v>11225</v>
      </c>
      <c r="AT606" t="s">
        <v>12306</v>
      </c>
      <c r="AU606">
        <v>97.427599999999998</v>
      </c>
      <c r="AV606" s="96">
        <v>1.7167840349111114</v>
      </c>
      <c r="AW606">
        <v>203.09530000000001</v>
      </c>
      <c r="AX606" s="96">
        <v>2.4813061560711112</v>
      </c>
      <c r="AY606">
        <v>7.5129999999999999E-4</v>
      </c>
      <c r="AZ606">
        <v>126.5201</v>
      </c>
      <c r="BA606" s="96">
        <v>0.81638805975111117</v>
      </c>
      <c r="BB606">
        <v>290.37400000000002</v>
      </c>
      <c r="BC606" s="96">
        <v>5.4709899655688892</v>
      </c>
      <c r="BD606">
        <v>15.19491642</v>
      </c>
      <c r="BE606" s="96">
        <f t="shared" si="72"/>
        <v>6885.513876067751</v>
      </c>
      <c r="BF606" s="96">
        <f t="shared" si="73"/>
        <v>519.68696264283972</v>
      </c>
      <c r="BG606" s="96">
        <f t="shared" si="74"/>
        <v>509.34078949266132</v>
      </c>
      <c r="BH606">
        <v>6878.7275386166348</v>
      </c>
      <c r="BI606">
        <v>1.7151529384641E-3</v>
      </c>
      <c r="BJ606">
        <v>1.7004680338951219</v>
      </c>
      <c r="BK606">
        <v>3.5445990059459849</v>
      </c>
      <c r="BL606">
        <v>2.5355727652928151</v>
      </c>
      <c r="BM606">
        <v>4.7415350428036422</v>
      </c>
      <c r="BN606">
        <v>1.7004323827789281</v>
      </c>
      <c r="BO606">
        <v>3.544681724782222</v>
      </c>
      <c r="BP606">
        <v>1.8896376638775139E-3</v>
      </c>
      <c r="BQ606">
        <v>2.5355727652928151</v>
      </c>
      <c r="BR606">
        <v>6882.490991259092</v>
      </c>
      <c r="BS606" s="96">
        <v>812.44671800484775</v>
      </c>
      <c r="BT606" s="96">
        <v>777.784287484581</v>
      </c>
      <c r="BU606">
        <v>4.7415350428036422</v>
      </c>
      <c r="BV606" s="60" t="str">
        <f t="shared" si="69"/>
        <v>sunsynchronous observation</v>
      </c>
      <c r="BW606" s="30" t="s">
        <v>567</v>
      </c>
      <c r="BX606" s="96">
        <v>0.2</v>
      </c>
      <c r="BY606" s="96">
        <v>0.3</v>
      </c>
      <c r="BZ606" s="96">
        <v>1</v>
      </c>
      <c r="CA606" s="16">
        <v>0.22209999999999999</v>
      </c>
      <c r="CB606" s="96">
        <v>0.04</v>
      </c>
      <c r="CC606" s="16">
        <v>0.12640000000000001</v>
      </c>
      <c r="CD606" s="96">
        <v>1</v>
      </c>
      <c r="CE606" s="96">
        <v>0.5</v>
      </c>
      <c r="CF606" s="31">
        <v>3</v>
      </c>
      <c r="CG606" s="30">
        <v>185</v>
      </c>
      <c r="CH606" s="96">
        <v>185</v>
      </c>
      <c r="CI606" s="96">
        <v>185</v>
      </c>
      <c r="CJ606" s="96">
        <f>Population!$CG606-Population!$CI606</f>
        <v>0</v>
      </c>
      <c r="CK606" s="118">
        <f>_xlfn.DAYS(Entries!$AY$2,Population!H606)</f>
        <v>107</v>
      </c>
      <c r="CL606" s="118">
        <f t="shared" si="70"/>
        <v>2555</v>
      </c>
      <c r="CM606" s="117">
        <f>Entries!$AY$5</f>
        <v>0.15</v>
      </c>
      <c r="CN606" s="117">
        <f t="shared" si="75"/>
        <v>0</v>
      </c>
      <c r="CO606" s="119">
        <f t="shared" si="71"/>
        <v>0.96440313111545994</v>
      </c>
      <c r="CP606" s="30" t="s">
        <v>2299</v>
      </c>
      <c r="CQ606" s="96">
        <v>4</v>
      </c>
      <c r="CR606" s="96" t="s">
        <v>95</v>
      </c>
      <c r="CS606" s="96"/>
      <c r="CT606" s="31"/>
      <c r="CU606" s="30" t="s">
        <v>569</v>
      </c>
      <c r="CV606" s="96" t="s">
        <v>2300</v>
      </c>
      <c r="CW606" s="96" t="s">
        <v>571</v>
      </c>
      <c r="CX606" s="96" t="s">
        <v>2301</v>
      </c>
      <c r="CY606" s="96" t="s">
        <v>107</v>
      </c>
      <c r="CZ606" s="96" t="s">
        <v>755</v>
      </c>
      <c r="DA606" s="31"/>
      <c r="DB606" s="17" t="s">
        <v>15463</v>
      </c>
      <c r="DC606" s="17" t="s">
        <v>15500</v>
      </c>
      <c r="DD606" s="17">
        <v>1</v>
      </c>
      <c r="DE606" s="17">
        <v>1</v>
      </c>
      <c r="DF606" s="17">
        <v>10</v>
      </c>
      <c r="DG606" s="23" t="s">
        <v>11182</v>
      </c>
      <c r="DH606" s="145" t="s">
        <v>11186</v>
      </c>
    </row>
    <row r="607" spans="1:112" s="17" customFormat="1" x14ac:dyDescent="0.25">
      <c r="A607" s="32" t="s">
        <v>2302</v>
      </c>
      <c r="B607" s="98">
        <v>0</v>
      </c>
      <c r="C607" s="64" t="s">
        <v>15461</v>
      </c>
      <c r="D607" s="98"/>
      <c r="E607" s="98">
        <v>31113</v>
      </c>
      <c r="F607" s="98" t="s">
        <v>2303</v>
      </c>
      <c r="G607" s="33">
        <v>31110</v>
      </c>
      <c r="H607" s="44">
        <v>39183</v>
      </c>
      <c r="I607" s="98" t="s">
        <v>619</v>
      </c>
      <c r="J607" s="98"/>
      <c r="K607" s="98"/>
      <c r="L607" s="98" t="s">
        <v>123</v>
      </c>
      <c r="M607" t="s">
        <v>326</v>
      </c>
      <c r="N607" s="98" t="s">
        <v>326</v>
      </c>
      <c r="O607" t="s">
        <v>123</v>
      </c>
      <c r="P607" s="64" t="str">
        <f>VLOOKUP(N607,Entries!J:K,2,FALSE)</f>
        <v>PEOPLES REPUBLIC OF CHINA</v>
      </c>
      <c r="Q607" s="38" t="s">
        <v>763</v>
      </c>
      <c r="R607" s="32" t="s">
        <v>763</v>
      </c>
      <c r="S607" s="98" t="s">
        <v>326</v>
      </c>
      <c r="T607" t="s">
        <v>576</v>
      </c>
      <c r="U607" s="39" t="s">
        <v>141</v>
      </c>
      <c r="V607" s="33" t="s">
        <v>141</v>
      </c>
      <c r="W607" s="64">
        <f>IF(VLOOKUP(R607,Entries!N:P,3,FALSE)=V607,1,VLOOKUP(R607,Entries!N:P,3,FALSE))</f>
        <v>1</v>
      </c>
      <c r="X607"/>
      <c r="Y607"/>
      <c r="Z607" s="98"/>
      <c r="AA607" s="98"/>
      <c r="AB607" s="98"/>
      <c r="AC607" s="98" t="s">
        <v>239</v>
      </c>
      <c r="AD607" s="98" t="s">
        <v>2293</v>
      </c>
      <c r="AE607" s="98" t="s">
        <v>144</v>
      </c>
      <c r="AF607" s="98" t="s">
        <v>94</v>
      </c>
      <c r="AG607" s="98" t="s">
        <v>2487</v>
      </c>
      <c r="AH607" s="98"/>
      <c r="AI607" s="98"/>
      <c r="AJ607" s="98">
        <v>5</v>
      </c>
      <c r="AK607" s="98" t="s">
        <v>95</v>
      </c>
      <c r="AL607" s="98"/>
      <c r="AM607" s="33"/>
      <c r="AN607" s="32" t="s">
        <v>125</v>
      </c>
      <c r="AO607" s="98" t="s">
        <v>97</v>
      </c>
      <c r="AP607" s="33" t="s">
        <v>98</v>
      </c>
      <c r="AQ607">
        <v>21104.509155600001</v>
      </c>
      <c r="AR607" t="s">
        <v>1904</v>
      </c>
      <c r="AS607" t="s">
        <v>11225</v>
      </c>
      <c r="AT607" t="s">
        <v>12307</v>
      </c>
      <c r="AU607">
        <v>98.364500000000007</v>
      </c>
      <c r="AV607" s="98">
        <v>1.7191105583200001</v>
      </c>
      <c r="AW607">
        <v>142.16839999999999</v>
      </c>
      <c r="AX607" s="98">
        <v>3.1668730889555552</v>
      </c>
      <c r="AY607">
        <v>1.4644E-3</v>
      </c>
      <c r="AZ607">
        <v>46.775599999999997</v>
      </c>
      <c r="BA607" s="98">
        <v>5.8003474895333351</v>
      </c>
      <c r="BB607">
        <v>313.46469999999999</v>
      </c>
      <c r="BC607" s="98">
        <v>0.48379644135555561</v>
      </c>
      <c r="BD607">
        <v>14.30264762</v>
      </c>
      <c r="BE607" s="96">
        <f t="shared" si="72"/>
        <v>7168.9839645783986</v>
      </c>
      <c r="BF607" s="96">
        <f t="shared" si="73"/>
        <v>808.48222469612665</v>
      </c>
      <c r="BG607" s="96">
        <f t="shared" si="74"/>
        <v>787.48570446066969</v>
      </c>
      <c r="BH607">
        <v>7175.1537681710643</v>
      </c>
      <c r="BI607">
        <v>2.5535744593808279E-3</v>
      </c>
      <c r="BJ607">
        <v>1.7166918178534529</v>
      </c>
      <c r="BK607">
        <v>2.4813066724044761</v>
      </c>
      <c r="BL607">
        <v>0.96619828506403749</v>
      </c>
      <c r="BM607">
        <v>5.3211836593456869</v>
      </c>
      <c r="BN607">
        <v>1.7167844364090901</v>
      </c>
      <c r="BO607">
        <v>2.4813066728173929</v>
      </c>
      <c r="BP607">
        <v>2.4184951042857052E-3</v>
      </c>
      <c r="BQ607">
        <v>0.96619828506403749</v>
      </c>
      <c r="BR607">
        <v>7166.1155027447148</v>
      </c>
      <c r="BS607" s="96">
        <v>792.18434806994901</v>
      </c>
      <c r="BT607" s="96">
        <v>771.85458507684052</v>
      </c>
      <c r="BU607">
        <v>5.3211836593456869</v>
      </c>
      <c r="BV607" s="65" t="str">
        <f t="shared" si="69"/>
        <v>Earth Observation</v>
      </c>
      <c r="BW607" s="32" t="s">
        <v>338</v>
      </c>
      <c r="BX607" s="98">
        <v>1</v>
      </c>
      <c r="BY607" s="98">
        <v>1</v>
      </c>
      <c r="BZ607" s="98">
        <v>4</v>
      </c>
      <c r="CA607" s="98">
        <v>4.1322999999999999</v>
      </c>
      <c r="CB607" s="98">
        <v>1</v>
      </c>
      <c r="CC607" s="98">
        <v>2.3153000000000001</v>
      </c>
      <c r="CD607" s="98">
        <v>1</v>
      </c>
      <c r="CE607" s="98">
        <v>1</v>
      </c>
      <c r="CF607" s="33">
        <v>4</v>
      </c>
      <c r="CG607" s="32">
        <v>440</v>
      </c>
      <c r="CH607" s="98">
        <v>440</v>
      </c>
      <c r="CI607" s="98">
        <v>440</v>
      </c>
      <c r="CJ607" s="98">
        <f>Population!$CG607-Population!$CI607</f>
        <v>0</v>
      </c>
      <c r="CK607" s="120">
        <f>_xlfn.DAYS(Entries!$AY$2,Population!H607)</f>
        <v>5111</v>
      </c>
      <c r="CL607" s="120">
        <f t="shared" si="70"/>
        <v>1825</v>
      </c>
      <c r="CM607" s="122">
        <f>Entries!$AY$5</f>
        <v>0.15</v>
      </c>
      <c r="CN607" s="122">
        <f t="shared" si="75"/>
        <v>0</v>
      </c>
      <c r="CO607" s="121">
        <f t="shared" si="71"/>
        <v>0</v>
      </c>
      <c r="CP607" s="32"/>
      <c r="CQ607" s="19">
        <v>2</v>
      </c>
      <c r="CR607" s="98" t="s">
        <v>118</v>
      </c>
      <c r="CS607" s="98"/>
      <c r="CT607" s="33"/>
      <c r="CU607" s="32" t="s">
        <v>1506</v>
      </c>
      <c r="CV607" s="98"/>
      <c r="CW607" s="98"/>
      <c r="CX607" s="98" t="s">
        <v>2304</v>
      </c>
      <c r="CY607" s="98" t="s">
        <v>107</v>
      </c>
      <c r="CZ607" s="98" t="s">
        <v>151</v>
      </c>
      <c r="DA607" s="33"/>
      <c r="DB607" s="17" t="s">
        <v>15463</v>
      </c>
      <c r="DC607" s="17" t="s">
        <v>15500</v>
      </c>
      <c r="DD607" s="17">
        <v>1</v>
      </c>
      <c r="DE607" s="17">
        <v>1</v>
      </c>
      <c r="DF607" s="17">
        <v>10</v>
      </c>
      <c r="DG607" s="23" t="s">
        <v>11182</v>
      </c>
      <c r="DH607" s="145"/>
    </row>
    <row r="608" spans="1:112" s="17" customFormat="1" x14ac:dyDescent="0.25">
      <c r="A608" s="30" t="s">
        <v>2305</v>
      </c>
      <c r="B608" s="96">
        <v>0</v>
      </c>
      <c r="C608" s="148" t="s">
        <v>15461</v>
      </c>
      <c r="D608" s="96"/>
      <c r="E608" s="96">
        <v>43609</v>
      </c>
      <c r="F608" s="96" t="s">
        <v>2306</v>
      </c>
      <c r="G608" s="31">
        <v>56399</v>
      </c>
      <c r="H608" s="43">
        <v>43350</v>
      </c>
      <c r="I608" s="96" t="s">
        <v>619</v>
      </c>
      <c r="J608" s="96"/>
      <c r="K608" s="96"/>
      <c r="L608" s="96" t="s">
        <v>805</v>
      </c>
      <c r="M608" s="124" t="s">
        <v>326</v>
      </c>
      <c r="N608" s="96" t="s">
        <v>326</v>
      </c>
      <c r="O608" s="124" t="s">
        <v>576</v>
      </c>
      <c r="P608" s="96" t="str">
        <f>VLOOKUP(N608,Entries!J:K,2,FALSE)</f>
        <v>PEOPLES REPUBLIC OF CHINA</v>
      </c>
      <c r="Q608" s="123" t="s">
        <v>1990</v>
      </c>
      <c r="R608" s="30" t="s">
        <v>1990</v>
      </c>
      <c r="S608" s="96" t="s">
        <v>326</v>
      </c>
      <c r="T608" s="124" t="s">
        <v>576</v>
      </c>
      <c r="U608" s="125" t="s">
        <v>141</v>
      </c>
      <c r="V608" s="31" t="s">
        <v>141</v>
      </c>
      <c r="W608" s="64">
        <f>IF(VLOOKUP(R608,Entries!N:P,3,FALSE)=V608,1,VLOOKUP(R608,Entries!N:P,3,FALSE))</f>
        <v>1</v>
      </c>
      <c r="X608" s="124"/>
      <c r="Y608" s="124"/>
      <c r="Z608" s="96"/>
      <c r="AA608" s="96"/>
      <c r="AB608" s="96"/>
      <c r="AC608" s="96" t="s">
        <v>239</v>
      </c>
      <c r="AD608" s="96" t="s">
        <v>2293</v>
      </c>
      <c r="AE608" s="96" t="s">
        <v>144</v>
      </c>
      <c r="AF608" s="96" t="s">
        <v>94</v>
      </c>
      <c r="AG608" s="96" t="s">
        <v>2487</v>
      </c>
      <c r="AH608" s="96"/>
      <c r="AI608" s="96"/>
      <c r="AJ608" s="96">
        <v>5</v>
      </c>
      <c r="AK608" s="96" t="s">
        <v>95</v>
      </c>
      <c r="AL608" s="96"/>
      <c r="AM608" s="31"/>
      <c r="AN608" s="30" t="s">
        <v>125</v>
      </c>
      <c r="AO608" s="96" t="s">
        <v>97</v>
      </c>
      <c r="AP608" s="31" t="s">
        <v>97</v>
      </c>
      <c r="AQ608">
        <v>21104.55085611</v>
      </c>
      <c r="AR608" t="s">
        <v>3622</v>
      </c>
      <c r="AS608" t="s">
        <v>11225</v>
      </c>
      <c r="AT608" t="s">
        <v>12308</v>
      </c>
      <c r="AU608">
        <v>98.497799999999998</v>
      </c>
      <c r="AV608" s="96">
        <v>1.7187161139911113</v>
      </c>
      <c r="AW608">
        <v>181.4485</v>
      </c>
      <c r="AX608" s="96">
        <v>0.78768089018666676</v>
      </c>
      <c r="AY608">
        <v>1.1973000000000001E-3</v>
      </c>
      <c r="AZ608">
        <v>332.33550000000002</v>
      </c>
      <c r="BA608" s="96">
        <v>1.2601257124488889</v>
      </c>
      <c r="BB608">
        <v>27.7195</v>
      </c>
      <c r="BC608" s="96">
        <v>5.0276083599644448</v>
      </c>
      <c r="BD608">
        <v>14.34193151</v>
      </c>
      <c r="BE608" s="96">
        <f t="shared" si="72"/>
        <v>7155.8869699137576</v>
      </c>
      <c r="BF608" s="96">
        <f t="shared" si="73"/>
        <v>793.45471338283551</v>
      </c>
      <c r="BG608" s="96">
        <f t="shared" si="74"/>
        <v>776.31922644467977</v>
      </c>
      <c r="BH608">
        <v>7162.0686444709481</v>
      </c>
      <c r="BI608">
        <v>1.585253466846847E-3</v>
      </c>
      <c r="BJ608">
        <v>1.7190165658472529</v>
      </c>
      <c r="BK608">
        <v>3.1668737466835011</v>
      </c>
      <c r="BL608">
        <v>0.3065939459346097</v>
      </c>
      <c r="BM608">
        <v>5.9775530394090124</v>
      </c>
      <c r="BN608">
        <v>1.719110960856447</v>
      </c>
      <c r="BO608">
        <v>3.166873747868844</v>
      </c>
      <c r="BP608">
        <v>1.4210616291561911E-3</v>
      </c>
      <c r="BQ608">
        <v>0.3065939459346097</v>
      </c>
      <c r="BR608">
        <v>7153.0194665733952</v>
      </c>
      <c r="BS608" s="96">
        <v>798.90179151857956</v>
      </c>
      <c r="BT608" s="96">
        <v>764.61238823548683</v>
      </c>
      <c r="BU608">
        <v>5.9775530394090124</v>
      </c>
      <c r="BV608" s="60" t="str">
        <f t="shared" si="69"/>
        <v>Earth Observation</v>
      </c>
      <c r="BW608" s="30" t="s">
        <v>338</v>
      </c>
      <c r="BX608" s="96">
        <v>1</v>
      </c>
      <c r="BY608" s="96">
        <v>1.4</v>
      </c>
      <c r="BZ608" s="96">
        <v>7.5</v>
      </c>
      <c r="CA608" s="96">
        <v>7.4184999999999999</v>
      </c>
      <c r="CB608" s="96">
        <v>1</v>
      </c>
      <c r="CC608" s="96">
        <v>3.6602999999999999</v>
      </c>
      <c r="CD608" s="96">
        <v>1.4</v>
      </c>
      <c r="CE608" s="96">
        <v>1</v>
      </c>
      <c r="CF608" s="31">
        <v>7.5</v>
      </c>
      <c r="CG608" s="30">
        <v>442</v>
      </c>
      <c r="CH608" s="96">
        <v>442</v>
      </c>
      <c r="CI608" s="96">
        <v>429</v>
      </c>
      <c r="CJ608" s="96">
        <f>Population!$CG608-Population!$CI608</f>
        <v>13</v>
      </c>
      <c r="CK608" s="118">
        <f>_xlfn.DAYS(Entries!$AY$2,Population!H608)</f>
        <v>944</v>
      </c>
      <c r="CL608" s="118">
        <f t="shared" si="70"/>
        <v>1825</v>
      </c>
      <c r="CM608" s="117">
        <f>Entries!$AY$5</f>
        <v>0.15</v>
      </c>
      <c r="CN608" s="117">
        <f t="shared" si="75"/>
        <v>2.9411764705882353E-2</v>
      </c>
      <c r="CO608" s="119">
        <f t="shared" si="71"/>
        <v>0.56032876712328772</v>
      </c>
      <c r="CP608" s="30"/>
      <c r="CQ608" s="19">
        <v>1</v>
      </c>
      <c r="CR608" s="96" t="s">
        <v>118</v>
      </c>
      <c r="CS608" s="96"/>
      <c r="CT608" s="31"/>
      <c r="CU608" s="30" t="s">
        <v>806</v>
      </c>
      <c r="CV608" s="96" t="s">
        <v>763</v>
      </c>
      <c r="CW608" s="96" t="s">
        <v>576</v>
      </c>
      <c r="CX608" s="96" t="s">
        <v>2304</v>
      </c>
      <c r="CY608" s="96" t="s">
        <v>107</v>
      </c>
      <c r="CZ608" s="96" t="s">
        <v>151</v>
      </c>
      <c r="DA608" s="31"/>
      <c r="DB608" s="17" t="s">
        <v>15463</v>
      </c>
      <c r="DC608" s="17" t="s">
        <v>15500</v>
      </c>
      <c r="DD608" s="17">
        <v>1</v>
      </c>
      <c r="DE608" s="17">
        <v>1</v>
      </c>
      <c r="DF608" s="17">
        <v>10</v>
      </c>
      <c r="DG608" s="23" t="s">
        <v>11182</v>
      </c>
      <c r="DH608" s="145" t="s">
        <v>11186</v>
      </c>
    </row>
    <row r="609" spans="1:112" s="17" customFormat="1" x14ac:dyDescent="0.25">
      <c r="A609" s="32" t="s">
        <v>2307</v>
      </c>
      <c r="B609" s="98">
        <v>0</v>
      </c>
      <c r="C609" s="64" t="s">
        <v>15461</v>
      </c>
      <c r="D609" s="98"/>
      <c r="E609" s="98">
        <v>45721</v>
      </c>
      <c r="F609" s="98" t="s">
        <v>2308</v>
      </c>
      <c r="G609" s="33">
        <v>63437</v>
      </c>
      <c r="H609" s="44">
        <v>43992</v>
      </c>
      <c r="I609" s="98" t="s">
        <v>619</v>
      </c>
      <c r="J609" s="98"/>
      <c r="K609" s="98"/>
      <c r="L609" s="98" t="s">
        <v>805</v>
      </c>
      <c r="M609" t="s">
        <v>326</v>
      </c>
      <c r="N609" s="98" t="s">
        <v>326</v>
      </c>
      <c r="O609" t="s">
        <v>11126</v>
      </c>
      <c r="P609" s="64" t="str">
        <f>VLOOKUP(N609,Entries!J:K,2,FALSE)</f>
        <v>PEOPLES REPUBLIC OF CHINA</v>
      </c>
      <c r="Q609" s="38" t="s">
        <v>1990</v>
      </c>
      <c r="R609" s="32" t="s">
        <v>1990</v>
      </c>
      <c r="S609" s="98" t="s">
        <v>326</v>
      </c>
      <c r="T609" t="s">
        <v>576</v>
      </c>
      <c r="U609" s="39" t="s">
        <v>141</v>
      </c>
      <c r="V609" s="33" t="s">
        <v>141</v>
      </c>
      <c r="W609" s="64">
        <f>IF(VLOOKUP(R609,Entries!N:P,3,FALSE)=V609,1,VLOOKUP(R609,Entries!N:P,3,FALSE))</f>
        <v>1</v>
      </c>
      <c r="X609"/>
      <c r="Y609"/>
      <c r="Z609" s="98"/>
      <c r="AA609" s="98"/>
      <c r="AB609" s="98"/>
      <c r="AC609" s="98" t="s">
        <v>239</v>
      </c>
      <c r="AD609" s="98" t="s">
        <v>2293</v>
      </c>
      <c r="AE609" s="98" t="s">
        <v>144</v>
      </c>
      <c r="AF609" s="98" t="s">
        <v>94</v>
      </c>
      <c r="AG609" s="98" t="s">
        <v>2487</v>
      </c>
      <c r="AH609" s="98"/>
      <c r="AI609" s="98"/>
      <c r="AJ609" s="98">
        <v>5</v>
      </c>
      <c r="AK609" s="98" t="s">
        <v>95</v>
      </c>
      <c r="AL609" s="98"/>
      <c r="AM609" s="33"/>
      <c r="AN609" s="32" t="s">
        <v>125</v>
      </c>
      <c r="AO609" s="98" t="s">
        <v>97</v>
      </c>
      <c r="AP609" s="33" t="s">
        <v>98</v>
      </c>
      <c r="AQ609">
        <v>21104.401969629998</v>
      </c>
      <c r="AR609" t="s">
        <v>11537</v>
      </c>
      <c r="AS609" t="s">
        <v>11225</v>
      </c>
      <c r="AT609" t="s">
        <v>12309</v>
      </c>
      <c r="AU609">
        <v>98.475200000000001</v>
      </c>
      <c r="AV609" s="98">
        <v>1.7334222552088892</v>
      </c>
      <c r="AW609">
        <v>45.130800000000001</v>
      </c>
      <c r="AX609" s="98">
        <v>1.97061070588</v>
      </c>
      <c r="AY609">
        <v>1.3101E-3</v>
      </c>
      <c r="AZ609">
        <v>72.1999</v>
      </c>
      <c r="BA609" s="98">
        <v>1.6723339987688892</v>
      </c>
      <c r="BB609">
        <v>288.06079999999997</v>
      </c>
      <c r="BC609" s="98">
        <v>4.6129059986622227</v>
      </c>
      <c r="BD609">
        <v>14.34271685</v>
      </c>
      <c r="BE609" s="96">
        <f t="shared" si="72"/>
        <v>7155.6257522928126</v>
      </c>
      <c r="BF609" s="96">
        <f t="shared" si="73"/>
        <v>794.00033759089092</v>
      </c>
      <c r="BG609" s="96">
        <f t="shared" si="74"/>
        <v>775.25116699473438</v>
      </c>
      <c r="BH609">
        <v>7161.7997868826214</v>
      </c>
      <c r="BI609">
        <v>2.4362843249977569E-3</v>
      </c>
      <c r="BJ609">
        <v>1.7186223573281629</v>
      </c>
      <c r="BK609">
        <v>0.78768105616297801</v>
      </c>
      <c r="BL609">
        <v>1.2141199677835619</v>
      </c>
      <c r="BM609">
        <v>5.073617286803918</v>
      </c>
      <c r="BN609">
        <v>1.718716516689073</v>
      </c>
      <c r="BO609">
        <v>0.78768105484110318</v>
      </c>
      <c r="BP609">
        <v>2.3969360941685281E-3</v>
      </c>
      <c r="BQ609">
        <v>1.2141199677835619</v>
      </c>
      <c r="BR609">
        <v>7152.7570898770336</v>
      </c>
      <c r="BS609" s="96">
        <v>982.12322611942545</v>
      </c>
      <c r="BT609" s="96">
        <v>963.44402922895642</v>
      </c>
      <c r="BU609">
        <v>5.073617286803918</v>
      </c>
      <c r="BV609" s="65" t="str">
        <f t="shared" si="69"/>
        <v>Earth Observation</v>
      </c>
      <c r="BW609" s="32" t="s">
        <v>338</v>
      </c>
      <c r="BX609" s="98">
        <v>1</v>
      </c>
      <c r="BY609" s="98">
        <v>1.4</v>
      </c>
      <c r="BZ609" s="98">
        <v>7.5</v>
      </c>
      <c r="CA609" s="98">
        <v>7.4184999999999999</v>
      </c>
      <c r="CB609" s="98">
        <v>1</v>
      </c>
      <c r="CC609" s="98">
        <v>3.6602999999999999</v>
      </c>
      <c r="CD609" s="98">
        <v>1.4</v>
      </c>
      <c r="CE609" s="98">
        <v>1</v>
      </c>
      <c r="CF609" s="33">
        <v>7.5</v>
      </c>
      <c r="CG609" s="32">
        <v>442</v>
      </c>
      <c r="CH609" s="98">
        <v>442</v>
      </c>
      <c r="CI609" s="98">
        <v>429</v>
      </c>
      <c r="CJ609" s="98">
        <f>Population!$CG609-Population!$CI609</f>
        <v>13</v>
      </c>
      <c r="CK609" s="120">
        <f>_xlfn.DAYS(Entries!$AY$2,Population!H609)</f>
        <v>302</v>
      </c>
      <c r="CL609" s="120">
        <f t="shared" si="70"/>
        <v>1825</v>
      </c>
      <c r="CM609" s="122">
        <f>Entries!$AY$5</f>
        <v>0.15</v>
      </c>
      <c r="CN609" s="122">
        <f t="shared" si="75"/>
        <v>2.9411764705882353E-2</v>
      </c>
      <c r="CO609" s="121">
        <f t="shared" si="71"/>
        <v>0.85934246575342466</v>
      </c>
      <c r="CP609" s="32"/>
      <c r="CQ609" s="19">
        <v>2</v>
      </c>
      <c r="CR609" s="98" t="s">
        <v>118</v>
      </c>
      <c r="CS609" s="98"/>
      <c r="CT609" s="33"/>
      <c r="CU609" s="32" t="s">
        <v>806</v>
      </c>
      <c r="CV609" s="98"/>
      <c r="CW609" s="98"/>
      <c r="CX609" s="98" t="s">
        <v>2304</v>
      </c>
      <c r="CY609" s="98" t="s">
        <v>107</v>
      </c>
      <c r="CZ609" s="98" t="s">
        <v>151</v>
      </c>
      <c r="DA609" s="33"/>
      <c r="DB609" s="17" t="s">
        <v>15463</v>
      </c>
      <c r="DC609" s="17" t="s">
        <v>15500</v>
      </c>
      <c r="DD609" s="17">
        <v>1</v>
      </c>
      <c r="DE609" s="17">
        <v>1</v>
      </c>
      <c r="DF609" s="17">
        <v>10</v>
      </c>
      <c r="DG609" s="23" t="s">
        <v>11182</v>
      </c>
      <c r="DH609" s="145" t="s">
        <v>11186</v>
      </c>
    </row>
    <row r="610" spans="1:112" s="17" customFormat="1" x14ac:dyDescent="0.25">
      <c r="A610" s="30" t="s">
        <v>2309</v>
      </c>
      <c r="B610" s="96">
        <v>0</v>
      </c>
      <c r="C610" s="148" t="s">
        <v>15461</v>
      </c>
      <c r="D610" s="96"/>
      <c r="E610" s="96">
        <v>37781</v>
      </c>
      <c r="F610" s="96" t="s">
        <v>2310</v>
      </c>
      <c r="G610" s="31">
        <v>37778</v>
      </c>
      <c r="H610" s="43">
        <v>40770</v>
      </c>
      <c r="I610" s="96" t="s">
        <v>619</v>
      </c>
      <c r="J610" s="96"/>
      <c r="K610" s="96"/>
      <c r="L610" s="96" t="s">
        <v>620</v>
      </c>
      <c r="M610" s="124" t="s">
        <v>326</v>
      </c>
      <c r="N610" s="96" t="s">
        <v>326</v>
      </c>
      <c r="O610" s="124" t="s">
        <v>576</v>
      </c>
      <c r="P610" s="96" t="str">
        <f>VLOOKUP(N610,Entries!J:K,2,FALSE)</f>
        <v>PEOPLES REPUBLIC OF CHINA</v>
      </c>
      <c r="Q610" s="123" t="s">
        <v>1990</v>
      </c>
      <c r="R610" s="30" t="s">
        <v>1990</v>
      </c>
      <c r="S610" s="96" t="s">
        <v>326</v>
      </c>
      <c r="T610" s="124" t="s">
        <v>576</v>
      </c>
      <c r="U610" s="125" t="s">
        <v>141</v>
      </c>
      <c r="V610" s="31" t="s">
        <v>141</v>
      </c>
      <c r="W610" s="64">
        <f>IF(VLOOKUP(R610,Entries!N:P,3,FALSE)=V610,1,VLOOKUP(R610,Entries!N:P,3,FALSE))</f>
        <v>1</v>
      </c>
      <c r="X610" s="124"/>
      <c r="Y610" s="124"/>
      <c r="Z610" s="96"/>
      <c r="AA610" s="96"/>
      <c r="AB610" s="96"/>
      <c r="AC610" s="96" t="s">
        <v>142</v>
      </c>
      <c r="AD610" s="96" t="s">
        <v>2293</v>
      </c>
      <c r="AE610" s="96" t="s">
        <v>144</v>
      </c>
      <c r="AF610" s="96" t="s">
        <v>94</v>
      </c>
      <c r="AG610" s="96" t="s">
        <v>2487</v>
      </c>
      <c r="AH610" s="96"/>
      <c r="AI610" s="96"/>
      <c r="AJ610" s="96">
        <v>3</v>
      </c>
      <c r="AK610" s="96" t="s">
        <v>95</v>
      </c>
      <c r="AL610" s="96"/>
      <c r="AM610" s="31"/>
      <c r="AN610" s="30" t="s">
        <v>125</v>
      </c>
      <c r="AO610" s="96" t="s">
        <v>97</v>
      </c>
      <c r="AP610" s="31" t="s">
        <v>97</v>
      </c>
      <c r="AQ610">
        <v>21104.554117579999</v>
      </c>
      <c r="AR610" t="s">
        <v>4412</v>
      </c>
      <c r="AS610" t="s">
        <v>11225</v>
      </c>
      <c r="AT610" t="s">
        <v>12310</v>
      </c>
      <c r="AU610">
        <v>99.317800000000005</v>
      </c>
      <c r="AV610" s="96">
        <v>1.7339493445333334</v>
      </c>
      <c r="AW610">
        <v>112.90770000000001</v>
      </c>
      <c r="AX610" s="96">
        <v>1.988063994768889</v>
      </c>
      <c r="AY610">
        <v>2.3499999999999999E-5</v>
      </c>
      <c r="AZ610">
        <v>95.817700000000002</v>
      </c>
      <c r="BA610" s="96">
        <v>2.8680326406133334</v>
      </c>
      <c r="BB610">
        <v>264.30009999999999</v>
      </c>
      <c r="BC610" s="96">
        <v>3.4171986301733335</v>
      </c>
      <c r="BD610">
        <v>13.78728854</v>
      </c>
      <c r="BE610" s="96">
        <f t="shared" si="72"/>
        <v>7346.5368018518966</v>
      </c>
      <c r="BF610" s="96">
        <f t="shared" si="73"/>
        <v>975.70944546673945</v>
      </c>
      <c r="BG610" s="96">
        <f t="shared" si="74"/>
        <v>975.36415823705374</v>
      </c>
      <c r="BH610">
        <v>7352.5456249908548</v>
      </c>
      <c r="BI610">
        <v>1.1143846166994679E-3</v>
      </c>
      <c r="BJ610">
        <v>1.7333247589592959</v>
      </c>
      <c r="BK610">
        <v>1.970611115974328</v>
      </c>
      <c r="BL610">
        <v>1.176588144868264</v>
      </c>
      <c r="BM610">
        <v>5.1086537200827573</v>
      </c>
      <c r="BN610">
        <v>1.733422658182002</v>
      </c>
      <c r="BO610">
        <v>1.970611116207349</v>
      </c>
      <c r="BP610">
        <v>1.271769283893267E-3</v>
      </c>
      <c r="BQ610">
        <v>1.176588144868264</v>
      </c>
      <c r="BR610">
        <v>7343.7836276741909</v>
      </c>
      <c r="BS610" s="96">
        <v>980.06325082947387</v>
      </c>
      <c r="BT610" s="96">
        <v>961.44001715550803</v>
      </c>
      <c r="BU610">
        <v>5.1086537200827573</v>
      </c>
      <c r="BV610" s="60" t="str">
        <f t="shared" si="69"/>
        <v>Earth Observation</v>
      </c>
      <c r="BW610" s="30" t="s">
        <v>338</v>
      </c>
      <c r="BX610" s="96">
        <v>1</v>
      </c>
      <c r="BY610" s="96">
        <v>1</v>
      </c>
      <c r="BZ610" s="96">
        <v>4</v>
      </c>
      <c r="CA610" s="96">
        <v>4.1322999999999999</v>
      </c>
      <c r="CB610" s="96">
        <v>1</v>
      </c>
      <c r="CC610" s="96">
        <v>2.3153000000000001</v>
      </c>
      <c r="CD610" s="96">
        <v>1</v>
      </c>
      <c r="CE610" s="96">
        <v>1</v>
      </c>
      <c r="CF610" s="31">
        <v>4</v>
      </c>
      <c r="CG610" s="30">
        <v>1500</v>
      </c>
      <c r="CH610" s="96">
        <v>1500</v>
      </c>
      <c r="CI610" s="96">
        <v>1500</v>
      </c>
      <c r="CJ610" s="96">
        <f>Population!$CG610-Population!$CI610</f>
        <v>0</v>
      </c>
      <c r="CK610" s="118">
        <f>_xlfn.DAYS(Entries!$AY$2,Population!H610)</f>
        <v>3524</v>
      </c>
      <c r="CL610" s="118">
        <f t="shared" si="70"/>
        <v>1095</v>
      </c>
      <c r="CM610" s="117">
        <f>Entries!$AY$5</f>
        <v>0.15</v>
      </c>
      <c r="CN610" s="117">
        <f t="shared" si="75"/>
        <v>0</v>
      </c>
      <c r="CO610" s="119">
        <f t="shared" si="71"/>
        <v>0</v>
      </c>
      <c r="CP610" s="30"/>
      <c r="CQ610" s="19">
        <v>2</v>
      </c>
      <c r="CR610" s="96" t="s">
        <v>118</v>
      </c>
      <c r="CS610" s="96"/>
      <c r="CT610" s="31"/>
      <c r="CU610" s="30" t="s">
        <v>1506</v>
      </c>
      <c r="CV610" s="96" t="s">
        <v>763</v>
      </c>
      <c r="CW610" s="96" t="s">
        <v>576</v>
      </c>
      <c r="CX610" s="96" t="s">
        <v>2304</v>
      </c>
      <c r="CY610" s="96" t="s">
        <v>107</v>
      </c>
      <c r="CZ610" s="96" t="s">
        <v>257</v>
      </c>
      <c r="DA610" s="31"/>
      <c r="DB610" s="17" t="s">
        <v>15463</v>
      </c>
      <c r="DC610" s="17" t="s">
        <v>15500</v>
      </c>
      <c r="DD610" s="17">
        <v>1</v>
      </c>
      <c r="DE610" s="17">
        <v>1</v>
      </c>
      <c r="DF610" s="17">
        <v>10</v>
      </c>
      <c r="DG610" s="23" t="s">
        <v>11177</v>
      </c>
      <c r="DH610" s="145"/>
    </row>
    <row r="611" spans="1:112" s="17" customFormat="1" x14ac:dyDescent="0.25">
      <c r="A611" s="32" t="s">
        <v>2312</v>
      </c>
      <c r="B611" s="98">
        <v>0</v>
      </c>
      <c r="C611" s="64" t="s">
        <v>15461</v>
      </c>
      <c r="D611" s="98"/>
      <c r="E611" s="98">
        <v>43655</v>
      </c>
      <c r="F611" s="98" t="s">
        <v>2313</v>
      </c>
      <c r="G611" s="33">
        <v>57070</v>
      </c>
      <c r="H611" s="44">
        <v>43397</v>
      </c>
      <c r="I611" s="98" t="s">
        <v>619</v>
      </c>
      <c r="J611" s="98"/>
      <c r="K611" s="98"/>
      <c r="L611" s="98" t="s">
        <v>620</v>
      </c>
      <c r="M611" t="s">
        <v>326</v>
      </c>
      <c r="N611" s="98" t="s">
        <v>326</v>
      </c>
      <c r="O611" t="s">
        <v>576</v>
      </c>
      <c r="P611" s="64" t="str">
        <f>VLOOKUP(N611,Entries!J:K,2,FALSE)</f>
        <v>PEOPLES REPUBLIC OF CHINA</v>
      </c>
      <c r="Q611" s="38" t="s">
        <v>1990</v>
      </c>
      <c r="R611" s="32" t="s">
        <v>1990</v>
      </c>
      <c r="S611" s="98" t="s">
        <v>326</v>
      </c>
      <c r="T611" t="s">
        <v>576</v>
      </c>
      <c r="U611" s="39" t="s">
        <v>141</v>
      </c>
      <c r="V611" s="33" t="s">
        <v>141</v>
      </c>
      <c r="W611" s="64">
        <f>IF(VLOOKUP(R611,Entries!N:P,3,FALSE)=V611,1,VLOOKUP(R611,Entries!N:P,3,FALSE))</f>
        <v>1</v>
      </c>
      <c r="X611"/>
      <c r="Y611"/>
      <c r="Z611" s="98"/>
      <c r="AA611" s="98"/>
      <c r="AB611" s="98"/>
      <c r="AC611" s="98" t="s">
        <v>142</v>
      </c>
      <c r="AD611" s="98" t="s">
        <v>2293</v>
      </c>
      <c r="AE611" s="98" t="s">
        <v>144</v>
      </c>
      <c r="AF611" s="98" t="s">
        <v>94</v>
      </c>
      <c r="AG611" s="98" t="s">
        <v>2487</v>
      </c>
      <c r="AH611" s="98"/>
      <c r="AI611" s="98"/>
      <c r="AJ611" s="98">
        <v>3</v>
      </c>
      <c r="AK611" s="98" t="s">
        <v>95</v>
      </c>
      <c r="AL611" s="98"/>
      <c r="AM611" s="33"/>
      <c r="AN611" s="32" t="s">
        <v>125</v>
      </c>
      <c r="AO611" s="98" t="s">
        <v>97</v>
      </c>
      <c r="AP611" s="33" t="s">
        <v>97</v>
      </c>
      <c r="AQ611">
        <v>21104.37965925</v>
      </c>
      <c r="AR611" t="s">
        <v>5604</v>
      </c>
      <c r="AS611" t="s">
        <v>11225</v>
      </c>
      <c r="AT611" t="s">
        <v>12311</v>
      </c>
      <c r="AU611">
        <v>99.347999999999999</v>
      </c>
      <c r="AV611" s="98">
        <v>1.7015473137111112</v>
      </c>
      <c r="AW611">
        <v>113.90770000000001</v>
      </c>
      <c r="AX611" s="98">
        <v>3.1343453944533337</v>
      </c>
      <c r="AY611">
        <v>6.0300000000000002E-5</v>
      </c>
      <c r="AZ611">
        <v>164.3262</v>
      </c>
      <c r="BA611" s="98">
        <v>3.2869290272355558</v>
      </c>
      <c r="BB611">
        <v>195.7911</v>
      </c>
      <c r="BC611" s="98">
        <v>5.3739531700044445</v>
      </c>
      <c r="BD611">
        <v>13.79301283</v>
      </c>
      <c r="BE611" s="96">
        <f t="shared" si="72"/>
        <v>7344.5040520330322</v>
      </c>
      <c r="BF611" s="96">
        <f t="shared" si="73"/>
        <v>973.94692562736873</v>
      </c>
      <c r="BG611" s="96">
        <f t="shared" si="74"/>
        <v>973.0611784386947</v>
      </c>
      <c r="BH611">
        <v>7350.5138855516316</v>
      </c>
      <c r="BI611">
        <v>1.0878382401958359E-3</v>
      </c>
      <c r="BJ611">
        <v>1.7338514882039671</v>
      </c>
      <c r="BK611">
        <v>1.9880644075174601</v>
      </c>
      <c r="BL611">
        <v>1.2211496201101371</v>
      </c>
      <c r="BM611">
        <v>5.0640834498843006</v>
      </c>
      <c r="BN611">
        <v>1.733949747741264</v>
      </c>
      <c r="BO611">
        <v>1.988064408734284</v>
      </c>
      <c r="BP611">
        <v>1.268309975765208E-3</v>
      </c>
      <c r="BQ611">
        <v>1.2211496201101371</v>
      </c>
      <c r="BR611">
        <v>7341.7516339924914</v>
      </c>
      <c r="BS611" s="96">
        <v>545.73649107464371</v>
      </c>
      <c r="BT611" s="96">
        <v>526.60995175601965</v>
      </c>
      <c r="BU611">
        <v>5.0640834498843006</v>
      </c>
      <c r="BV611" s="65" t="str">
        <f t="shared" si="69"/>
        <v>Earth Observation</v>
      </c>
      <c r="BW611" s="32" t="s">
        <v>338</v>
      </c>
      <c r="BX611" s="98">
        <v>1</v>
      </c>
      <c r="BY611" s="98">
        <v>1</v>
      </c>
      <c r="BZ611" s="98">
        <v>4</v>
      </c>
      <c r="CA611" s="98">
        <v>4.1322999999999999</v>
      </c>
      <c r="CB611" s="98">
        <v>1</v>
      </c>
      <c r="CC611" s="98">
        <v>2.3153000000000001</v>
      </c>
      <c r="CD611" s="98">
        <v>1</v>
      </c>
      <c r="CE611" s="98">
        <v>1</v>
      </c>
      <c r="CF611" s="33">
        <v>4</v>
      </c>
      <c r="CG611" s="32">
        <v>1500</v>
      </c>
      <c r="CH611" s="98">
        <v>1500</v>
      </c>
      <c r="CI611" s="98">
        <v>1500</v>
      </c>
      <c r="CJ611" s="98">
        <f>Population!$CG611-Population!$CI611</f>
        <v>0</v>
      </c>
      <c r="CK611" s="120">
        <f>_xlfn.DAYS(Entries!$AY$2,Population!H611)</f>
        <v>897</v>
      </c>
      <c r="CL611" s="120">
        <f t="shared" si="70"/>
        <v>1095</v>
      </c>
      <c r="CM611" s="122">
        <f>Entries!$AY$5</f>
        <v>0.15</v>
      </c>
      <c r="CN611" s="122">
        <f t="shared" si="75"/>
        <v>0</v>
      </c>
      <c r="CO611" s="121">
        <f t="shared" si="71"/>
        <v>0.30369863013698639</v>
      </c>
      <c r="CP611" s="32"/>
      <c r="CQ611" s="19">
        <v>4</v>
      </c>
      <c r="CR611" s="98" t="s">
        <v>118</v>
      </c>
      <c r="CS611" s="98"/>
      <c r="CT611" s="33"/>
      <c r="CU611" s="32" t="s">
        <v>1506</v>
      </c>
      <c r="CV611" s="98" t="s">
        <v>763</v>
      </c>
      <c r="CW611" s="98" t="s">
        <v>576</v>
      </c>
      <c r="CX611" s="98" t="s">
        <v>2304</v>
      </c>
      <c r="CY611" s="98" t="s">
        <v>107</v>
      </c>
      <c r="CZ611" s="98" t="s">
        <v>257</v>
      </c>
      <c r="DA611" s="33"/>
      <c r="DB611" s="17" t="s">
        <v>15463</v>
      </c>
      <c r="DC611" s="17" t="s">
        <v>15500</v>
      </c>
      <c r="DD611" s="17">
        <v>1</v>
      </c>
      <c r="DE611" s="17">
        <v>1</v>
      </c>
      <c r="DF611" s="17">
        <v>10</v>
      </c>
      <c r="DG611" s="23" t="s">
        <v>11177</v>
      </c>
      <c r="DH611" s="145"/>
    </row>
    <row r="612" spans="1:112" s="17" customFormat="1" x14ac:dyDescent="0.25">
      <c r="A612" s="32" t="s">
        <v>2314</v>
      </c>
      <c r="B612" s="18">
        <v>0</v>
      </c>
      <c r="C612" s="98" t="s">
        <v>15461</v>
      </c>
      <c r="D612" s="18"/>
      <c r="E612" s="18">
        <v>46312</v>
      </c>
      <c r="F612" s="18" t="s">
        <v>2315</v>
      </c>
      <c r="G612" s="33">
        <v>64661</v>
      </c>
      <c r="H612" s="44">
        <v>44077</v>
      </c>
      <c r="I612" s="99" t="s">
        <v>111</v>
      </c>
      <c r="J612" s="99"/>
      <c r="K612" s="99"/>
      <c r="L612" s="18" t="s">
        <v>138</v>
      </c>
      <c r="M612" t="s">
        <v>139</v>
      </c>
      <c r="N612" s="18" t="s">
        <v>139</v>
      </c>
      <c r="O612" t="s">
        <v>11126</v>
      </c>
      <c r="P612" s="96" t="str">
        <f>VLOOKUP(N612,Entries!J:K,2,FALSE)</f>
        <v>EUROPEAN SPACE AGENCY</v>
      </c>
      <c r="Q612" s="38" t="s">
        <v>2316</v>
      </c>
      <c r="R612" s="32" t="s">
        <v>2316</v>
      </c>
      <c r="S612" s="18" t="s">
        <v>1407</v>
      </c>
      <c r="T612" t="s">
        <v>1409</v>
      </c>
      <c r="U612" s="39" t="s">
        <v>92</v>
      </c>
      <c r="V612" s="33" t="s">
        <v>92</v>
      </c>
      <c r="W612" s="64">
        <f>IF(VLOOKUP(R612,Entries!N:P,3,FALSE)=V612,1,VLOOKUP(R612,Entries!N:P,3,FALSE))</f>
        <v>1</v>
      </c>
      <c r="X612"/>
      <c r="Y612"/>
      <c r="Z612" s="18"/>
      <c r="AA612" s="18"/>
      <c r="AB612" s="98"/>
      <c r="AC612" s="18" t="s">
        <v>93</v>
      </c>
      <c r="AD612" s="18" t="s">
        <v>2317</v>
      </c>
      <c r="AE612" s="18" t="s">
        <v>117</v>
      </c>
      <c r="AF612" s="98" t="s">
        <v>117</v>
      </c>
      <c r="AG612" s="98"/>
      <c r="AH612" s="98"/>
      <c r="AI612" s="18"/>
      <c r="AJ612" s="19">
        <v>2</v>
      </c>
      <c r="AK612" s="18" t="s">
        <v>118</v>
      </c>
      <c r="AL612" s="18"/>
      <c r="AM612" s="33"/>
      <c r="AN612" s="32" t="s">
        <v>96</v>
      </c>
      <c r="AO612" s="18" t="s">
        <v>97</v>
      </c>
      <c r="AP612" s="33" t="s">
        <v>97</v>
      </c>
      <c r="AQ612">
        <v>21104.595270580001</v>
      </c>
      <c r="AR612" t="s">
        <v>12312</v>
      </c>
      <c r="AS612" t="s">
        <v>11225</v>
      </c>
      <c r="AT612" t="s">
        <v>12313</v>
      </c>
      <c r="AU612">
        <v>97.491500000000002</v>
      </c>
      <c r="AV612" s="98">
        <v>0.69848760264888898</v>
      </c>
      <c r="AW612">
        <v>179.5848</v>
      </c>
      <c r="AX612" s="98">
        <v>0.63784091441777779</v>
      </c>
      <c r="AY612">
        <v>2.5569999999999998E-4</v>
      </c>
      <c r="AZ612">
        <v>188.3272</v>
      </c>
      <c r="BA612" s="98">
        <v>1.943467351</v>
      </c>
      <c r="BB612">
        <v>307.9049</v>
      </c>
      <c r="BC612" s="98">
        <v>4.3422229412844446</v>
      </c>
      <c r="BD612">
        <v>15.113615039999999</v>
      </c>
      <c r="BE612" s="96">
        <f t="shared" si="72"/>
        <v>6910.1848357805302</v>
      </c>
      <c r="BF612" s="96">
        <f t="shared" si="73"/>
        <v>540.95177004303969</v>
      </c>
      <c r="BG612" s="96">
        <f t="shared" si="74"/>
        <v>537.41790151802161</v>
      </c>
      <c r="BH612">
        <v>6907.5969511019239</v>
      </c>
      <c r="BI612">
        <v>1.0691123443745309E-3</v>
      </c>
      <c r="BJ612">
        <v>1.7015436145021661</v>
      </c>
      <c r="BK612">
        <v>3.134436221689811</v>
      </c>
      <c r="BL612">
        <v>1.0869204364832039</v>
      </c>
      <c r="BM612">
        <v>1.2897694398812221</v>
      </c>
      <c r="BN612">
        <v>1.7015476697343781</v>
      </c>
      <c r="BO612">
        <v>3.1343459984790378</v>
      </c>
      <c r="BP612">
        <v>1.3845417441771669E-3</v>
      </c>
      <c r="BQ612">
        <v>1.0869204364832039</v>
      </c>
      <c r="BR612">
        <v>6907.1732214153317</v>
      </c>
      <c r="BS612" s="96">
        <v>519.33836939854882</v>
      </c>
      <c r="BT612" s="96">
        <v>500.38801196643726</v>
      </c>
      <c r="BU612">
        <v>1.2897694398812221</v>
      </c>
      <c r="BV612" s="60" t="str">
        <f t="shared" si="69"/>
        <v>no propulsion</v>
      </c>
      <c r="BW612" s="32" t="s">
        <v>379</v>
      </c>
      <c r="BX612" s="18">
        <v>0.1</v>
      </c>
      <c r="BY612" s="98">
        <v>0.1</v>
      </c>
      <c r="BZ612" s="18">
        <v>0.3</v>
      </c>
      <c r="CA612" s="21">
        <v>3.3500000000000002E-2</v>
      </c>
      <c r="CB612" s="21">
        <v>0.01</v>
      </c>
      <c r="CC612" s="21">
        <v>2.1499999999999998E-2</v>
      </c>
      <c r="CD612" s="18">
        <v>0.1</v>
      </c>
      <c r="CE612" s="18">
        <v>0.1</v>
      </c>
      <c r="CF612" s="33">
        <v>0.3</v>
      </c>
      <c r="CG612" s="32">
        <v>1</v>
      </c>
      <c r="CH612" s="18">
        <v>1</v>
      </c>
      <c r="CI612" s="18">
        <v>1</v>
      </c>
      <c r="CJ612" s="96">
        <f>Population!$CG612-Population!$CI612</f>
        <v>0</v>
      </c>
      <c r="CK612" s="118">
        <f>_xlfn.DAYS(Entries!$AY$2,Population!H612)</f>
        <v>217</v>
      </c>
      <c r="CL612" s="118">
        <f t="shared" si="70"/>
        <v>730</v>
      </c>
      <c r="CM612" s="117">
        <f>Entries!$AY$5</f>
        <v>0.15</v>
      </c>
      <c r="CN612" s="117">
        <f t="shared" si="75"/>
        <v>0</v>
      </c>
      <c r="CO612" s="119" t="str">
        <f t="shared" si="71"/>
        <v>-</v>
      </c>
      <c r="CP612" s="32" t="s">
        <v>103</v>
      </c>
      <c r="CQ612" s="98">
        <v>0</v>
      </c>
      <c r="CR612" s="18" t="s">
        <v>95</v>
      </c>
      <c r="CS612" s="18"/>
      <c r="CT612" s="33"/>
      <c r="CU612" s="32" t="s">
        <v>2318</v>
      </c>
      <c r="CV612" s="18" t="s">
        <v>2318</v>
      </c>
      <c r="CW612" s="18" t="s">
        <v>2319</v>
      </c>
      <c r="CX612" s="18" t="s">
        <v>120</v>
      </c>
      <c r="CY612" s="18" t="s">
        <v>107</v>
      </c>
      <c r="CZ612" s="18" t="s">
        <v>108</v>
      </c>
      <c r="DA612" s="33"/>
      <c r="DB612" s="17" t="s">
        <v>15462</v>
      </c>
      <c r="DC612" s="17" t="s">
        <v>15500</v>
      </c>
      <c r="DD612" s="17" t="s">
        <v>15500</v>
      </c>
      <c r="DE612" s="17" t="s">
        <v>15500</v>
      </c>
      <c r="DF612" s="17" t="s">
        <v>15500</v>
      </c>
      <c r="DG612" s="23" t="s">
        <v>11171</v>
      </c>
      <c r="DH612" s="145"/>
    </row>
    <row r="613" spans="1:112" s="17" customFormat="1" x14ac:dyDescent="0.25">
      <c r="A613" s="30" t="s">
        <v>2320</v>
      </c>
      <c r="B613" s="96">
        <v>0</v>
      </c>
      <c r="C613" s="96" t="s">
        <v>15461</v>
      </c>
      <c r="D613" s="96"/>
      <c r="E613" s="96">
        <v>44229</v>
      </c>
      <c r="F613" s="96" t="s">
        <v>2321</v>
      </c>
      <c r="G613" s="31">
        <v>59106</v>
      </c>
      <c r="H613" s="43">
        <v>43590</v>
      </c>
      <c r="I613" s="96" t="s">
        <v>128</v>
      </c>
      <c r="J613" s="96"/>
      <c r="K613" s="96"/>
      <c r="L613" s="96" t="s">
        <v>129</v>
      </c>
      <c r="M613" s="124" t="s">
        <v>156</v>
      </c>
      <c r="N613" s="96" t="s">
        <v>156</v>
      </c>
      <c r="O613" s="124" t="s">
        <v>157</v>
      </c>
      <c r="P613" s="64" t="str">
        <f>VLOOKUP(N613,Entries!J:K,2,FALSE)</f>
        <v>UNITED STATES OF AMERICA</v>
      </c>
      <c r="Q613" s="123" t="s">
        <v>2322</v>
      </c>
      <c r="R613" s="30" t="s">
        <v>2322</v>
      </c>
      <c r="S613" s="96" t="s">
        <v>156</v>
      </c>
      <c r="T613" s="124" t="s">
        <v>157</v>
      </c>
      <c r="U613" s="125" t="s">
        <v>180</v>
      </c>
      <c r="V613" s="31" t="s">
        <v>180</v>
      </c>
      <c r="W613" s="64">
        <f>IF(VLOOKUP(R613,Entries!N:P,3,FALSE)=V613,1,VLOOKUP(R613,Entries!N:P,3,FALSE))</f>
        <v>1</v>
      </c>
      <c r="X613" s="124"/>
      <c r="Y613" s="124"/>
      <c r="Z613" s="96"/>
      <c r="AA613" s="96"/>
      <c r="AB613" s="96"/>
      <c r="AC613" s="96" t="s">
        <v>239</v>
      </c>
      <c r="AD613" s="96" t="s">
        <v>2323</v>
      </c>
      <c r="AE613" s="96" t="s">
        <v>180</v>
      </c>
      <c r="AF613" s="96" t="s">
        <v>94</v>
      </c>
      <c r="AG613" s="96" t="s">
        <v>11112</v>
      </c>
      <c r="AH613" s="96"/>
      <c r="AI613" s="96"/>
      <c r="AJ613" s="96">
        <v>3</v>
      </c>
      <c r="AK613" s="96" t="s">
        <v>95</v>
      </c>
      <c r="AL613" s="96"/>
      <c r="AM613" s="31"/>
      <c r="AN613" s="30" t="s">
        <v>133</v>
      </c>
      <c r="AO613" s="96" t="s">
        <v>134</v>
      </c>
      <c r="AP613" s="31" t="s">
        <v>160</v>
      </c>
      <c r="AQ613">
        <v>21104.29329623</v>
      </c>
      <c r="AR613" t="s">
        <v>12314</v>
      </c>
      <c r="AS613" t="s">
        <v>11225</v>
      </c>
      <c r="AT613" t="s">
        <v>12315</v>
      </c>
      <c r="AU613">
        <v>40.020400000000002</v>
      </c>
      <c r="AV613" s="96">
        <v>0.90131052749777785</v>
      </c>
      <c r="AW613">
        <v>36.5456</v>
      </c>
      <c r="AX613" s="96">
        <v>5.0063118568622222</v>
      </c>
      <c r="AY613">
        <v>5.9440000000000003E-4</v>
      </c>
      <c r="AZ613">
        <v>111.35250000000001</v>
      </c>
      <c r="BA613" s="96">
        <v>0.6084373586266667</v>
      </c>
      <c r="BB613">
        <v>248.7911</v>
      </c>
      <c r="BC613" s="96">
        <v>5.6771901018177786</v>
      </c>
      <c r="BD613">
        <v>15.21843251</v>
      </c>
      <c r="BE613" s="96">
        <f t="shared" si="72"/>
        <v>6878.4188793277763</v>
      </c>
      <c r="BF613" s="96">
        <f t="shared" si="73"/>
        <v>511.50741150964859</v>
      </c>
      <c r="BG613" s="96">
        <f t="shared" si="74"/>
        <v>503.33034714590394</v>
      </c>
      <c r="BH613">
        <v>6884.8304208512691</v>
      </c>
      <c r="BI613">
        <v>1.483872950471352E-3</v>
      </c>
      <c r="BJ613">
        <v>0.69883131856040248</v>
      </c>
      <c r="BK613">
        <v>0.63784104770490402</v>
      </c>
      <c r="BL613">
        <v>1.0053216080735901</v>
      </c>
      <c r="BM613">
        <v>5.2803685238429257</v>
      </c>
      <c r="BN613">
        <v>0.6984882447050349</v>
      </c>
      <c r="BO613">
        <v>0.63784105509833389</v>
      </c>
      <c r="BP613">
        <v>1.3770334409331461E-3</v>
      </c>
      <c r="BQ613">
        <v>1.0053216080735901</v>
      </c>
      <c r="BR613">
        <v>6880.863190682493</v>
      </c>
      <c r="BS613" s="96">
        <v>412.89074768462069</v>
      </c>
      <c r="BT613" s="96">
        <v>394.01521203223365</v>
      </c>
      <c r="BU613">
        <v>5.2803685238429257</v>
      </c>
      <c r="BV613" s="65" t="str">
        <f t="shared" si="69"/>
        <v>Earth Observation</v>
      </c>
      <c r="BW613" s="30" t="s">
        <v>2324</v>
      </c>
      <c r="BX613" s="96">
        <v>0.6</v>
      </c>
      <c r="BY613" s="96">
        <v>1</v>
      </c>
      <c r="BZ613" s="96">
        <v>2</v>
      </c>
      <c r="CA613" s="96">
        <v>2.9384000000000001</v>
      </c>
      <c r="CB613" s="96">
        <v>0.36</v>
      </c>
      <c r="CC613" s="96">
        <v>1.4756</v>
      </c>
      <c r="CD613" s="96">
        <v>1</v>
      </c>
      <c r="CE613" s="96">
        <v>0.6</v>
      </c>
      <c r="CF613" s="31">
        <v>2</v>
      </c>
      <c r="CG613" s="30">
        <v>150</v>
      </c>
      <c r="CH613" s="96">
        <v>150</v>
      </c>
      <c r="CI613" s="96">
        <v>150</v>
      </c>
      <c r="CJ613" s="98">
        <f>Population!$CG613-Population!$CI613</f>
        <v>0</v>
      </c>
      <c r="CK613" s="120">
        <f>_xlfn.DAYS(Entries!$AY$2,Population!H613)</f>
        <v>704</v>
      </c>
      <c r="CL613" s="120">
        <f t="shared" si="70"/>
        <v>1095</v>
      </c>
      <c r="CM613" s="122">
        <f>Entries!$AY$5</f>
        <v>0.15</v>
      </c>
      <c r="CN613" s="122">
        <f t="shared" si="75"/>
        <v>0</v>
      </c>
      <c r="CO613" s="121">
        <f t="shared" si="71"/>
        <v>0.45351598173515983</v>
      </c>
      <c r="CP613" s="30" t="s">
        <v>1635</v>
      </c>
      <c r="CQ613" s="96">
        <v>4</v>
      </c>
      <c r="CR613" s="96" t="s">
        <v>95</v>
      </c>
      <c r="CS613" s="96"/>
      <c r="CT613" s="31"/>
      <c r="CU613" s="30" t="s">
        <v>2325</v>
      </c>
      <c r="CV613" s="96" t="s">
        <v>2326</v>
      </c>
      <c r="CW613" s="96" t="s">
        <v>157</v>
      </c>
      <c r="CX613" s="96" t="s">
        <v>2327</v>
      </c>
      <c r="CY613" s="96" t="s">
        <v>107</v>
      </c>
      <c r="CZ613" s="96" t="s">
        <v>537</v>
      </c>
      <c r="DA613" s="31"/>
      <c r="DB613" s="17" t="s">
        <v>15463</v>
      </c>
      <c r="DC613" s="17" t="s">
        <v>15500</v>
      </c>
      <c r="DD613" s="17">
        <v>1</v>
      </c>
      <c r="DE613" s="17">
        <v>1</v>
      </c>
      <c r="DF613" s="17" t="s">
        <v>15500</v>
      </c>
      <c r="DG613" s="23" t="s">
        <v>11181</v>
      </c>
      <c r="DH613" s="145" t="s">
        <v>11186</v>
      </c>
    </row>
    <row r="614" spans="1:112" s="17" customFormat="1" x14ac:dyDescent="0.25">
      <c r="A614" s="32" t="s">
        <v>2328</v>
      </c>
      <c r="B614" s="98">
        <v>0</v>
      </c>
      <c r="C614" s="98" t="s">
        <v>15461</v>
      </c>
      <c r="D614" s="98"/>
      <c r="E614" s="98">
        <v>45256</v>
      </c>
      <c r="F614" s="98" t="s">
        <v>2329</v>
      </c>
      <c r="G614" s="33">
        <v>62606</v>
      </c>
      <c r="H614" s="44">
        <v>43771</v>
      </c>
      <c r="I614" s="98" t="s">
        <v>271</v>
      </c>
      <c r="J614" s="98"/>
      <c r="K614" s="98"/>
      <c r="L614" s="98" t="s">
        <v>123</v>
      </c>
      <c r="M614" t="s">
        <v>156</v>
      </c>
      <c r="N614" s="98" t="s">
        <v>156</v>
      </c>
      <c r="O614" t="s">
        <v>123</v>
      </c>
      <c r="P614" s="96" t="str">
        <f>VLOOKUP(N614,Entries!J:K,2,FALSE)</f>
        <v>UNITED STATES OF AMERICA</v>
      </c>
      <c r="Q614" s="38" t="s">
        <v>2330</v>
      </c>
      <c r="R614" s="32" t="s">
        <v>2330</v>
      </c>
      <c r="S614" s="98" t="s">
        <v>156</v>
      </c>
      <c r="T614" t="s">
        <v>157</v>
      </c>
      <c r="U614" s="39" t="s">
        <v>92</v>
      </c>
      <c r="V614" s="33" t="s">
        <v>92</v>
      </c>
      <c r="W614" s="64">
        <f>IF(VLOOKUP(R614,Entries!N:P,3,FALSE)=V614,1,VLOOKUP(R614,Entries!N:P,3,FALSE))</f>
        <v>1</v>
      </c>
      <c r="X614"/>
      <c r="Y614"/>
      <c r="Z614" s="98"/>
      <c r="AA614" s="98"/>
      <c r="AB614" s="98"/>
      <c r="AC614" s="98" t="s">
        <v>93</v>
      </c>
      <c r="AD614" s="98" t="s">
        <v>2331</v>
      </c>
      <c r="AE614" s="98" t="s">
        <v>94</v>
      </c>
      <c r="AF614" s="98" t="s">
        <v>94</v>
      </c>
      <c r="AG614" s="98"/>
      <c r="AH614" s="98"/>
      <c r="AI614" s="98"/>
      <c r="AJ614" s="98">
        <v>1</v>
      </c>
      <c r="AK614" s="98" t="s">
        <v>95</v>
      </c>
      <c r="AL614" s="98"/>
      <c r="AM614" s="33"/>
      <c r="AN614" s="32" t="s">
        <v>133</v>
      </c>
      <c r="AO614" s="98" t="s">
        <v>134</v>
      </c>
      <c r="AP614" s="33" t="s">
        <v>98</v>
      </c>
      <c r="AQ614">
        <v>21104.497369320001</v>
      </c>
      <c r="AR614" t="s">
        <v>12316</v>
      </c>
      <c r="AS614" t="s">
        <v>11225</v>
      </c>
      <c r="AT614" t="s">
        <v>12317</v>
      </c>
      <c r="AU614">
        <v>51.641300000000001</v>
      </c>
      <c r="AV614" s="98">
        <v>1.7046051299244447</v>
      </c>
      <c r="AW614">
        <v>286.84059999999999</v>
      </c>
      <c r="AX614" s="98">
        <v>3.0950562958355556</v>
      </c>
      <c r="AY614">
        <v>6.2350000000000003E-4</v>
      </c>
      <c r="AZ614">
        <v>34.860900000000001</v>
      </c>
      <c r="BA614" s="98">
        <v>4.6839792816755557</v>
      </c>
      <c r="BB614">
        <v>325.27910000000003</v>
      </c>
      <c r="BC614" s="98">
        <v>1.5986881009733336</v>
      </c>
      <c r="BD614">
        <v>15.571896089999999</v>
      </c>
      <c r="BE614" s="96">
        <f t="shared" si="72"/>
        <v>6773.9331051770605</v>
      </c>
      <c r="BF614" s="96">
        <f t="shared" si="73"/>
        <v>407.15665246813933</v>
      </c>
      <c r="BG614" s="96">
        <f t="shared" si="74"/>
        <v>398.70955788598258</v>
      </c>
      <c r="BH614">
        <v>6780.4520299198048</v>
      </c>
      <c r="BI614">
        <v>1.8303829483264211E-3</v>
      </c>
      <c r="BJ614">
        <v>0.90166095986585493</v>
      </c>
      <c r="BK614">
        <v>5.0063128994447048</v>
      </c>
      <c r="BL614">
        <v>0.73142821767817678</v>
      </c>
      <c r="BM614">
        <v>5.554200910443555</v>
      </c>
      <c r="BN614">
        <v>0.90131098274076793</v>
      </c>
      <c r="BO614">
        <v>5.0063129017091894</v>
      </c>
      <c r="BP614">
        <v>1.393140944996404E-3</v>
      </c>
      <c r="BQ614">
        <v>0.73142821767817678</v>
      </c>
      <c r="BR614">
        <v>6774.4529798584272</v>
      </c>
      <c r="BS614" s="96">
        <v>589.25668872845381</v>
      </c>
      <c r="BT614" s="96">
        <v>575.90762328487017</v>
      </c>
      <c r="BU614">
        <v>5.554200910443555</v>
      </c>
      <c r="BV614" s="60" t="str">
        <f t="shared" si="69"/>
        <v>no propulsion</v>
      </c>
      <c r="BW614" s="32" t="s">
        <v>379</v>
      </c>
      <c r="BX614" s="98">
        <v>0.1</v>
      </c>
      <c r="BY614" s="98">
        <v>0.3</v>
      </c>
      <c r="BZ614" s="98">
        <v>0.3</v>
      </c>
      <c r="CA614" s="98">
        <v>4.36E-2</v>
      </c>
      <c r="CB614" s="98">
        <v>0.01</v>
      </c>
      <c r="CC614" s="98">
        <v>3.5000000000000003E-2</v>
      </c>
      <c r="CD614" s="98">
        <v>0.3</v>
      </c>
      <c r="CE614" s="98">
        <v>0.1</v>
      </c>
      <c r="CF614" s="33">
        <v>0.3</v>
      </c>
      <c r="CG614" s="32">
        <v>4</v>
      </c>
      <c r="CH614" s="98">
        <v>4</v>
      </c>
      <c r="CI614" s="98">
        <v>4</v>
      </c>
      <c r="CJ614" s="96">
        <f>Population!$CG614-Population!$CI614</f>
        <v>0</v>
      </c>
      <c r="CK614" s="118">
        <f>_xlfn.DAYS(Entries!$AY$2,Population!H614)</f>
        <v>523</v>
      </c>
      <c r="CL614" s="118">
        <f t="shared" si="70"/>
        <v>365</v>
      </c>
      <c r="CM614" s="117">
        <f>Entries!$AY$5</f>
        <v>0.15</v>
      </c>
      <c r="CN614" s="117">
        <f t="shared" si="75"/>
        <v>0</v>
      </c>
      <c r="CO614" s="119" t="str">
        <f t="shared" si="71"/>
        <v>-</v>
      </c>
      <c r="CP614" s="32" t="s">
        <v>103</v>
      </c>
      <c r="CQ614" s="98">
        <v>0</v>
      </c>
      <c r="CR614" s="98" t="s">
        <v>95</v>
      </c>
      <c r="CS614" s="98"/>
      <c r="CT614" s="33"/>
      <c r="CU614" s="32" t="s">
        <v>2332</v>
      </c>
      <c r="CV614" s="98"/>
      <c r="CW614" s="98"/>
      <c r="CX614" s="98" t="s">
        <v>106</v>
      </c>
      <c r="CY614" s="98" t="s">
        <v>107</v>
      </c>
      <c r="CZ614" s="98" t="s">
        <v>108</v>
      </c>
      <c r="DA614" s="33"/>
      <c r="DB614" s="17" t="s">
        <v>15462</v>
      </c>
      <c r="DC614" s="17" t="s">
        <v>15500</v>
      </c>
      <c r="DD614" s="17" t="s">
        <v>15500</v>
      </c>
      <c r="DE614" s="17" t="s">
        <v>15500</v>
      </c>
      <c r="DF614" s="17" t="s">
        <v>15500</v>
      </c>
      <c r="DG614" s="23" t="s">
        <v>11171</v>
      </c>
      <c r="DH614" s="145"/>
    </row>
    <row r="615" spans="1:112" s="17" customFormat="1" x14ac:dyDescent="0.25">
      <c r="A615" s="30" t="s">
        <v>2333</v>
      </c>
      <c r="B615" s="96">
        <v>0</v>
      </c>
      <c r="C615" s="96" t="s">
        <v>15461</v>
      </c>
      <c r="D615" s="96" t="s">
        <v>2334</v>
      </c>
      <c r="E615" s="96">
        <v>43765</v>
      </c>
      <c r="F615" s="96" t="s">
        <v>2335</v>
      </c>
      <c r="G615" s="31">
        <v>57502</v>
      </c>
      <c r="H615" s="43">
        <v>43437</v>
      </c>
      <c r="I615" s="96" t="s">
        <v>190</v>
      </c>
      <c r="J615" s="96"/>
      <c r="K615" s="96"/>
      <c r="L615" s="96" t="s">
        <v>285</v>
      </c>
      <c r="M615" s="124" t="s">
        <v>156</v>
      </c>
      <c r="N615" s="96" t="s">
        <v>156</v>
      </c>
      <c r="O615" s="124" t="s">
        <v>11123</v>
      </c>
      <c r="P615" s="64" t="str">
        <f>VLOOKUP(N615,Entries!J:K,2,FALSE)</f>
        <v>UNITED STATES OF AMERICA</v>
      </c>
      <c r="Q615" s="123" t="s">
        <v>2336</v>
      </c>
      <c r="R615" s="30" t="s">
        <v>2336</v>
      </c>
      <c r="S615" s="96" t="s">
        <v>156</v>
      </c>
      <c r="T615" s="124" t="s">
        <v>157</v>
      </c>
      <c r="U615" s="125" t="s">
        <v>159</v>
      </c>
      <c r="V615" s="31" t="s">
        <v>159</v>
      </c>
      <c r="W615" s="64">
        <f>IF(VLOOKUP(R615,Entries!N:P,3,FALSE)=V615,1,VLOOKUP(R615,Entries!N:P,3,FALSE))</f>
        <v>1</v>
      </c>
      <c r="X615" s="124"/>
      <c r="Y615" s="124"/>
      <c r="Z615" s="96"/>
      <c r="AA615" s="96"/>
      <c r="AB615" s="96"/>
      <c r="AC615" s="96" t="s">
        <v>93</v>
      </c>
      <c r="AD615" s="96" t="s">
        <v>2337</v>
      </c>
      <c r="AE615" s="96" t="s">
        <v>94</v>
      </c>
      <c r="AF615" s="96" t="s">
        <v>94</v>
      </c>
      <c r="AG615" s="96" t="s">
        <v>650</v>
      </c>
      <c r="AH615" s="96"/>
      <c r="AI615" s="96"/>
      <c r="AJ615" s="19">
        <v>2</v>
      </c>
      <c r="AK615" s="96" t="s">
        <v>118</v>
      </c>
      <c r="AL615" s="96"/>
      <c r="AM615" s="31"/>
      <c r="AN615" s="30" t="s">
        <v>96</v>
      </c>
      <c r="AO615" s="96" t="s">
        <v>97</v>
      </c>
      <c r="AP615" s="31" t="s">
        <v>97</v>
      </c>
      <c r="AQ615">
        <v>21104.547966859998</v>
      </c>
      <c r="AR615" t="s">
        <v>12318</v>
      </c>
      <c r="AS615" t="s">
        <v>11225</v>
      </c>
      <c r="AT615" t="s">
        <v>12319</v>
      </c>
      <c r="AU615">
        <v>97.666700000000006</v>
      </c>
      <c r="AV615" s="96">
        <v>1.7046033845955557</v>
      </c>
      <c r="AW615">
        <v>177.33369999999999</v>
      </c>
      <c r="AX615" s="96">
        <v>3.0927751509777783</v>
      </c>
      <c r="AY615">
        <v>1.3247999999999999E-3</v>
      </c>
      <c r="AZ615">
        <v>268.3723</v>
      </c>
      <c r="BA615" s="96">
        <v>4.6919781239733336</v>
      </c>
      <c r="BB615">
        <v>91.598100000000002</v>
      </c>
      <c r="BC615" s="96">
        <v>1.5906770413733335</v>
      </c>
      <c r="BD615">
        <v>14.96270254</v>
      </c>
      <c r="BE615" s="96">
        <f t="shared" si="72"/>
        <v>6956.5707561891822</v>
      </c>
      <c r="BF615" s="96">
        <f t="shared" si="73"/>
        <v>594.78682112698061</v>
      </c>
      <c r="BG615" s="96">
        <f t="shared" si="74"/>
        <v>576.35469125138297</v>
      </c>
      <c r="BH615">
        <v>6962.9158256801848</v>
      </c>
      <c r="BI615">
        <v>5.0565356605809461E-4</v>
      </c>
      <c r="BJ615">
        <v>1.7045151620209309</v>
      </c>
      <c r="BK615">
        <v>3.095056939726696</v>
      </c>
      <c r="BL615">
        <v>5.7464694341565323</v>
      </c>
      <c r="BM615">
        <v>0.53619903773317323</v>
      </c>
      <c r="BN615">
        <v>1.7046055317004321</v>
      </c>
      <c r="BO615">
        <v>3.0950569395484582</v>
      </c>
      <c r="BP615">
        <v>9.598696861626443E-4</v>
      </c>
      <c r="BQ615">
        <v>5.7464694341565323</v>
      </c>
      <c r="BR615">
        <v>6953.5821560066624</v>
      </c>
      <c r="BS615" s="96">
        <v>589.2621249004178</v>
      </c>
      <c r="BT615" s="96">
        <v>575.89790503047698</v>
      </c>
      <c r="BU615">
        <v>0.53619903773317323</v>
      </c>
      <c r="BV615" s="65" t="str">
        <f t="shared" si="69"/>
        <v>sunsynchronous observation</v>
      </c>
      <c r="BW615" s="30" t="s">
        <v>104</v>
      </c>
      <c r="BX615" s="96">
        <v>0.2</v>
      </c>
      <c r="BY615" s="96">
        <v>0.44</v>
      </c>
      <c r="BZ615" s="96">
        <v>0.44</v>
      </c>
      <c r="CA615" s="96">
        <v>0.13070000000000001</v>
      </c>
      <c r="CB615" s="96">
        <v>0.04</v>
      </c>
      <c r="CC615" s="96">
        <v>0.108</v>
      </c>
      <c r="CD615" s="96">
        <v>0.44</v>
      </c>
      <c r="CE615" s="96">
        <v>0.2</v>
      </c>
      <c r="CF615" s="31">
        <v>0.44</v>
      </c>
      <c r="CG615" s="30">
        <v>12.75</v>
      </c>
      <c r="CH615" s="96">
        <v>12.75</v>
      </c>
      <c r="CI615" s="96">
        <v>12</v>
      </c>
      <c r="CJ615" s="98">
        <f>Population!$CG615-Population!$CI615</f>
        <v>0.75</v>
      </c>
      <c r="CK615" s="120">
        <f>_xlfn.DAYS(Entries!$AY$2,Population!H615)</f>
        <v>857</v>
      </c>
      <c r="CL615" s="120">
        <f t="shared" si="70"/>
        <v>730</v>
      </c>
      <c r="CM615" s="122">
        <f>Entries!$AY$5</f>
        <v>0.15</v>
      </c>
      <c r="CN615" s="122">
        <f t="shared" si="75"/>
        <v>5.8823529411764705E-2</v>
      </c>
      <c r="CO615" s="121">
        <f t="shared" si="71"/>
        <v>2.1232876712329318E-3</v>
      </c>
      <c r="CP615" s="30" t="s">
        <v>2338</v>
      </c>
      <c r="CQ615" s="96">
        <v>4</v>
      </c>
      <c r="CR615" s="96" t="s">
        <v>95</v>
      </c>
      <c r="CS615" s="96"/>
      <c r="CT615" s="31"/>
      <c r="CU615" s="30" t="s">
        <v>265</v>
      </c>
      <c r="CV615" s="96" t="s">
        <v>2339</v>
      </c>
      <c r="CW615" s="96" t="s">
        <v>2340</v>
      </c>
      <c r="CX615" s="96" t="s">
        <v>2042</v>
      </c>
      <c r="CY615" s="96" t="s">
        <v>107</v>
      </c>
      <c r="CZ615" s="96" t="s">
        <v>108</v>
      </c>
      <c r="DA615" s="31"/>
      <c r="DB615" s="17" t="s">
        <v>15463</v>
      </c>
      <c r="DC615" s="17" t="s">
        <v>15500</v>
      </c>
      <c r="DD615" s="17">
        <v>1</v>
      </c>
      <c r="DE615" s="17">
        <v>1</v>
      </c>
      <c r="DF615" s="17">
        <v>10</v>
      </c>
      <c r="DG615" s="23" t="s">
        <v>11182</v>
      </c>
      <c r="DH615" s="145"/>
    </row>
    <row r="616" spans="1:112" s="17" customFormat="1" x14ac:dyDescent="0.25">
      <c r="A616" s="32" t="s">
        <v>2341</v>
      </c>
      <c r="B616" s="98">
        <v>0</v>
      </c>
      <c r="C616" s="98" t="s">
        <v>15461</v>
      </c>
      <c r="D616" s="98" t="s">
        <v>2334</v>
      </c>
      <c r="E616" s="98">
        <v>43794</v>
      </c>
      <c r="F616" s="98" t="s">
        <v>2342</v>
      </c>
      <c r="G616" s="33">
        <v>57524</v>
      </c>
      <c r="H616" s="44">
        <v>43437</v>
      </c>
      <c r="I616" s="98" t="s">
        <v>190</v>
      </c>
      <c r="J616" s="98"/>
      <c r="K616" s="98"/>
      <c r="L616" s="98" t="s">
        <v>285</v>
      </c>
      <c r="M616" t="s">
        <v>156</v>
      </c>
      <c r="N616" s="98" t="s">
        <v>156</v>
      </c>
      <c r="O616" t="s">
        <v>11123</v>
      </c>
      <c r="P616" s="96" t="str">
        <f>VLOOKUP(N616,Entries!J:K,2,FALSE)</f>
        <v>UNITED STATES OF AMERICA</v>
      </c>
      <c r="Q616" s="38" t="s">
        <v>2336</v>
      </c>
      <c r="R616" s="32" t="s">
        <v>2336</v>
      </c>
      <c r="S616" s="98" t="s">
        <v>156</v>
      </c>
      <c r="T616" t="s">
        <v>157</v>
      </c>
      <c r="U616" s="39" t="s">
        <v>159</v>
      </c>
      <c r="V616" s="33" t="s">
        <v>159</v>
      </c>
      <c r="W616" s="64">
        <f>IF(VLOOKUP(R616,Entries!N:P,3,FALSE)=V616,1,VLOOKUP(R616,Entries!N:P,3,FALSE))</f>
        <v>1</v>
      </c>
      <c r="X616"/>
      <c r="Y616"/>
      <c r="Z616" s="98"/>
      <c r="AA616" s="98"/>
      <c r="AB616" s="98"/>
      <c r="AC616" s="98" t="s">
        <v>93</v>
      </c>
      <c r="AD616" s="98" t="s">
        <v>2337</v>
      </c>
      <c r="AE616" s="98" t="s">
        <v>94</v>
      </c>
      <c r="AF616" s="98" t="s">
        <v>94</v>
      </c>
      <c r="AG616" s="98" t="s">
        <v>650</v>
      </c>
      <c r="AH616" s="98"/>
      <c r="AI616" s="98"/>
      <c r="AJ616" s="19">
        <v>1</v>
      </c>
      <c r="AK616" s="98" t="s">
        <v>118</v>
      </c>
      <c r="AL616" s="98"/>
      <c r="AM616" s="33"/>
      <c r="AN616" s="32" t="s">
        <v>96</v>
      </c>
      <c r="AO616" s="98" t="s">
        <v>97</v>
      </c>
      <c r="AP616" s="33" t="s">
        <v>97</v>
      </c>
      <c r="AQ616">
        <v>21104.414602270001</v>
      </c>
      <c r="AR616" t="s">
        <v>12320</v>
      </c>
      <c r="AS616" t="s">
        <v>11225</v>
      </c>
      <c r="AT616" t="s">
        <v>12321</v>
      </c>
      <c r="AU616">
        <v>97.666600000000003</v>
      </c>
      <c r="AV616" s="98">
        <v>1.7046016392666665</v>
      </c>
      <c r="AW616">
        <v>177.203</v>
      </c>
      <c r="AX616" s="98">
        <v>3.0867345676933331</v>
      </c>
      <c r="AY616">
        <v>1.3305000000000001E-3</v>
      </c>
      <c r="AZ616">
        <v>268.8306</v>
      </c>
      <c r="BA616" s="98">
        <v>4.7074295206266665</v>
      </c>
      <c r="BB616">
        <v>91.139099999999999</v>
      </c>
      <c r="BC616" s="98">
        <v>1.5752361166933335</v>
      </c>
      <c r="BD616">
        <v>14.96270943</v>
      </c>
      <c r="BE616" s="96">
        <f t="shared" si="72"/>
        <v>6956.5686206233668</v>
      </c>
      <c r="BF616" s="96">
        <f t="shared" si="73"/>
        <v>594.82433517310528</v>
      </c>
      <c r="BG616" s="96">
        <f t="shared" si="74"/>
        <v>576.31290607362735</v>
      </c>
      <c r="BH616">
        <v>6962.9138227321046</v>
      </c>
      <c r="BI616">
        <v>5.1771561717653576E-4</v>
      </c>
      <c r="BJ616">
        <v>1.7045134177854759</v>
      </c>
      <c r="BK616">
        <v>3.09277579444763</v>
      </c>
      <c r="BL616">
        <v>5.7469329769641657</v>
      </c>
      <c r="BM616">
        <v>0.53572328829167359</v>
      </c>
      <c r="BN616">
        <v>1.704603786372582</v>
      </c>
      <c r="BO616">
        <v>3.09277579421529</v>
      </c>
      <c r="BP616">
        <v>9.6095966690388503E-4</v>
      </c>
      <c r="BQ616">
        <v>5.7469329769641657</v>
      </c>
      <c r="BR616">
        <v>6953.5800149654478</v>
      </c>
      <c r="BS616" s="96">
        <v>589.25548686751245</v>
      </c>
      <c r="BT616" s="96">
        <v>575.91017143628505</v>
      </c>
      <c r="BU616">
        <v>0.53572328829167359</v>
      </c>
      <c r="BV616" s="60" t="str">
        <f t="shared" si="69"/>
        <v>sunsynchronous observation</v>
      </c>
      <c r="BW616" s="32" t="s">
        <v>104</v>
      </c>
      <c r="BX616" s="98">
        <v>0.2</v>
      </c>
      <c r="BY616" s="98">
        <v>0.44</v>
      </c>
      <c r="BZ616" s="98">
        <v>0.44</v>
      </c>
      <c r="CA616" s="98">
        <v>0.13070000000000001</v>
      </c>
      <c r="CB616" s="98">
        <v>0.04</v>
      </c>
      <c r="CC616" s="98">
        <v>0.108</v>
      </c>
      <c r="CD616" s="98">
        <v>0.44</v>
      </c>
      <c r="CE616" s="98">
        <v>0.2</v>
      </c>
      <c r="CF616" s="33">
        <v>0.44</v>
      </c>
      <c r="CG616" s="32">
        <v>12.75</v>
      </c>
      <c r="CH616" s="98">
        <v>12.75</v>
      </c>
      <c r="CI616" s="98">
        <v>12</v>
      </c>
      <c r="CJ616" s="96">
        <f>Population!$CG616-Population!$CI616</f>
        <v>0.75</v>
      </c>
      <c r="CK616" s="118">
        <f>_xlfn.DAYS(Entries!$AY$2,Population!H616)</f>
        <v>857</v>
      </c>
      <c r="CL616" s="118">
        <f t="shared" si="70"/>
        <v>365</v>
      </c>
      <c r="CM616" s="117">
        <f>Entries!$AY$5</f>
        <v>0.15</v>
      </c>
      <c r="CN616" s="117">
        <f t="shared" si="75"/>
        <v>5.8823529411764705E-2</v>
      </c>
      <c r="CO616" s="119">
        <f t="shared" si="71"/>
        <v>0</v>
      </c>
      <c r="CP616" s="32" t="s">
        <v>2338</v>
      </c>
      <c r="CQ616" s="98">
        <v>4</v>
      </c>
      <c r="CR616" s="98" t="s">
        <v>95</v>
      </c>
      <c r="CS616" s="98"/>
      <c r="CT616" s="33"/>
      <c r="CU616" s="32" t="s">
        <v>265</v>
      </c>
      <c r="CV616" s="98" t="s">
        <v>2339</v>
      </c>
      <c r="CW616" s="98" t="s">
        <v>2340</v>
      </c>
      <c r="CX616" s="98" t="s">
        <v>2042</v>
      </c>
      <c r="CY616" s="98" t="s">
        <v>107</v>
      </c>
      <c r="CZ616" s="98" t="s">
        <v>108</v>
      </c>
      <c r="DA616" s="33"/>
      <c r="DB616" s="17" t="s">
        <v>15463</v>
      </c>
      <c r="DC616" s="17" t="s">
        <v>15500</v>
      </c>
      <c r="DD616" s="17">
        <v>1</v>
      </c>
      <c r="DE616" s="17">
        <v>1</v>
      </c>
      <c r="DF616" s="17">
        <v>10</v>
      </c>
      <c r="DG616" s="23" t="s">
        <v>11182</v>
      </c>
      <c r="DH616" s="145"/>
    </row>
    <row r="617" spans="1:112" s="17" customFormat="1" x14ac:dyDescent="0.25">
      <c r="A617" s="30" t="s">
        <v>2343</v>
      </c>
      <c r="B617" s="96">
        <v>0</v>
      </c>
      <c r="C617" s="96" t="s">
        <v>15461</v>
      </c>
      <c r="D617" s="96" t="s">
        <v>2334</v>
      </c>
      <c r="E617" s="96">
        <v>43799</v>
      </c>
      <c r="F617" s="96" t="s">
        <v>2344</v>
      </c>
      <c r="G617" s="31">
        <v>57547</v>
      </c>
      <c r="H617" s="43">
        <v>43437</v>
      </c>
      <c r="I617" s="96" t="s">
        <v>190</v>
      </c>
      <c r="J617" s="96"/>
      <c r="K617" s="96"/>
      <c r="L617" s="96" t="s">
        <v>285</v>
      </c>
      <c r="M617" s="124" t="s">
        <v>156</v>
      </c>
      <c r="N617" s="96" t="s">
        <v>156</v>
      </c>
      <c r="O617" s="124" t="s">
        <v>11123</v>
      </c>
      <c r="P617" s="64" t="str">
        <f>VLOOKUP(N617,Entries!J:K,2,FALSE)</f>
        <v>UNITED STATES OF AMERICA</v>
      </c>
      <c r="Q617" s="123" t="s">
        <v>2336</v>
      </c>
      <c r="R617" s="30" t="s">
        <v>2336</v>
      </c>
      <c r="S617" s="96" t="s">
        <v>156</v>
      </c>
      <c r="T617" s="124" t="s">
        <v>157</v>
      </c>
      <c r="U617" s="125" t="s">
        <v>159</v>
      </c>
      <c r="V617" s="31" t="s">
        <v>159</v>
      </c>
      <c r="W617" s="64">
        <f>IF(VLOOKUP(R617,Entries!N:P,3,FALSE)=V617,1,VLOOKUP(R617,Entries!N:P,3,FALSE))</f>
        <v>1</v>
      </c>
      <c r="X617" s="124"/>
      <c r="Y617" s="124"/>
      <c r="Z617" s="96"/>
      <c r="AA617" s="96"/>
      <c r="AB617" s="96"/>
      <c r="AC617" s="96" t="s">
        <v>93</v>
      </c>
      <c r="AD617" s="96" t="s">
        <v>2337</v>
      </c>
      <c r="AE617" s="96" t="s">
        <v>94</v>
      </c>
      <c r="AF617" s="96" t="s">
        <v>94</v>
      </c>
      <c r="AG617" s="96" t="s">
        <v>650</v>
      </c>
      <c r="AH617" s="96"/>
      <c r="AI617" s="96"/>
      <c r="AJ617" s="19">
        <v>2</v>
      </c>
      <c r="AK617" s="96" t="s">
        <v>118</v>
      </c>
      <c r="AL617" s="96"/>
      <c r="AM617" s="31"/>
      <c r="AN617" s="30" t="s">
        <v>96</v>
      </c>
      <c r="AO617" s="96" t="s">
        <v>97</v>
      </c>
      <c r="AP617" s="31" t="s">
        <v>97</v>
      </c>
      <c r="AQ617">
        <v>21104.146933619999</v>
      </c>
      <c r="AR617" t="s">
        <v>12322</v>
      </c>
      <c r="AS617" t="s">
        <v>11225</v>
      </c>
      <c r="AT617" t="s">
        <v>12323</v>
      </c>
      <c r="AU617">
        <v>97.666499999999999</v>
      </c>
      <c r="AV617" s="96">
        <v>1.724377960906667</v>
      </c>
      <c r="AW617">
        <v>176.8569</v>
      </c>
      <c r="AX617" s="96">
        <v>1.0736163767244447</v>
      </c>
      <c r="AY617">
        <v>1.3253E-3</v>
      </c>
      <c r="AZ617">
        <v>269.71589999999998</v>
      </c>
      <c r="BA617" s="96">
        <v>4.0258977881333342</v>
      </c>
      <c r="BB617">
        <v>90.254400000000004</v>
      </c>
      <c r="BC617" s="96">
        <v>2.2578953316488888</v>
      </c>
      <c r="BD617">
        <v>14.96270034</v>
      </c>
      <c r="BE617" s="96">
        <f t="shared" si="72"/>
        <v>6956.5714380828294</v>
      </c>
      <c r="BF617" s="96">
        <f t="shared" si="73"/>
        <v>594.79098220972082</v>
      </c>
      <c r="BG617" s="96">
        <f t="shared" si="74"/>
        <v>576.35189395593807</v>
      </c>
      <c r="BH617">
        <v>6962.9168942811202</v>
      </c>
      <c r="BI617">
        <v>5.331064699191304E-4</v>
      </c>
      <c r="BJ617">
        <v>1.704511673679785</v>
      </c>
      <c r="BK617">
        <v>3.0867352097943259</v>
      </c>
      <c r="BL617">
        <v>5.7746534907693512</v>
      </c>
      <c r="BM617">
        <v>0.50801328035576132</v>
      </c>
      <c r="BN617">
        <v>1.7046020410452309</v>
      </c>
      <c r="BO617">
        <v>3.0867352096769021</v>
      </c>
      <c r="BP617">
        <v>9.5959994718689673E-4</v>
      </c>
      <c r="BQ617">
        <v>5.7746534907693512</v>
      </c>
      <c r="BR617">
        <v>6953.5828291518983</v>
      </c>
      <c r="BS617" s="96">
        <v>815.26824349587878</v>
      </c>
      <c r="BT617" s="96">
        <v>799.98814800161927</v>
      </c>
      <c r="BU617">
        <v>0.50801328035576132</v>
      </c>
      <c r="BV617" s="65" t="str">
        <f t="shared" si="69"/>
        <v>sunsynchronous observation</v>
      </c>
      <c r="BW617" s="30" t="s">
        <v>104</v>
      </c>
      <c r="BX617" s="96">
        <v>0.2</v>
      </c>
      <c r="BY617" s="96">
        <v>0.44</v>
      </c>
      <c r="BZ617" s="96">
        <v>0.44</v>
      </c>
      <c r="CA617" s="96">
        <v>0.13070000000000001</v>
      </c>
      <c r="CB617" s="96">
        <v>0.04</v>
      </c>
      <c r="CC617" s="96">
        <v>0.108</v>
      </c>
      <c r="CD617" s="96">
        <v>0.44</v>
      </c>
      <c r="CE617" s="96">
        <v>0.2</v>
      </c>
      <c r="CF617" s="31">
        <v>0.44</v>
      </c>
      <c r="CG617" s="30">
        <v>12.75</v>
      </c>
      <c r="CH617" s="96">
        <v>12.75</v>
      </c>
      <c r="CI617" s="96">
        <v>12</v>
      </c>
      <c r="CJ617" s="98">
        <f>Population!$CG617-Population!$CI617</f>
        <v>0.75</v>
      </c>
      <c r="CK617" s="120">
        <f>_xlfn.DAYS(Entries!$AY$2,Population!H617)</f>
        <v>857</v>
      </c>
      <c r="CL617" s="120">
        <f t="shared" si="70"/>
        <v>730</v>
      </c>
      <c r="CM617" s="122">
        <f>Entries!$AY$5</f>
        <v>0.15</v>
      </c>
      <c r="CN617" s="122">
        <f t="shared" si="75"/>
        <v>5.8823529411764705E-2</v>
      </c>
      <c r="CO617" s="121">
        <f t="shared" si="71"/>
        <v>2.1232876712329318E-3</v>
      </c>
      <c r="CP617" s="30" t="s">
        <v>2338</v>
      </c>
      <c r="CQ617" s="96">
        <v>4</v>
      </c>
      <c r="CR617" s="96" t="s">
        <v>95</v>
      </c>
      <c r="CS617" s="96"/>
      <c r="CT617" s="31"/>
      <c r="CU617" s="30" t="s">
        <v>265</v>
      </c>
      <c r="CV617" s="96" t="s">
        <v>2339</v>
      </c>
      <c r="CW617" s="96" t="s">
        <v>2340</v>
      </c>
      <c r="CX617" s="96" t="s">
        <v>2042</v>
      </c>
      <c r="CY617" s="96" t="s">
        <v>107</v>
      </c>
      <c r="CZ617" s="96" t="s">
        <v>108</v>
      </c>
      <c r="DA617" s="31"/>
      <c r="DB617" s="17" t="s">
        <v>15463</v>
      </c>
      <c r="DC617" s="17" t="s">
        <v>15500</v>
      </c>
      <c r="DD617" s="17">
        <v>1</v>
      </c>
      <c r="DE617" s="17">
        <v>1</v>
      </c>
      <c r="DF617" s="17">
        <v>10</v>
      </c>
      <c r="DG617" s="23" t="s">
        <v>11182</v>
      </c>
      <c r="DH617" s="145"/>
    </row>
    <row r="618" spans="1:112" s="17" customFormat="1" x14ac:dyDescent="0.25">
      <c r="A618" s="32" t="s">
        <v>2345</v>
      </c>
      <c r="B618" s="98">
        <v>0</v>
      </c>
      <c r="C618" s="98" t="s">
        <v>15461</v>
      </c>
      <c r="D618" s="98" t="s">
        <v>2346</v>
      </c>
      <c r="E618" s="98">
        <v>43011</v>
      </c>
      <c r="F618" s="98" t="s">
        <v>2347</v>
      </c>
      <c r="G618" s="33">
        <v>47525</v>
      </c>
      <c r="H618" s="44">
        <v>43053</v>
      </c>
      <c r="I618" s="98" t="s">
        <v>619</v>
      </c>
      <c r="J618" s="98"/>
      <c r="K618" s="98"/>
      <c r="L618" s="98" t="s">
        <v>1510</v>
      </c>
      <c r="M618" t="s">
        <v>326</v>
      </c>
      <c r="N618" s="98" t="s">
        <v>326</v>
      </c>
      <c r="O618" t="s">
        <v>11123</v>
      </c>
      <c r="P618" s="96" t="str">
        <f>VLOOKUP(N618,Entries!J:K,2,FALSE)</f>
        <v>PEOPLES REPUBLIC OF CHINA</v>
      </c>
      <c r="Q618" s="38" t="s">
        <v>2348</v>
      </c>
      <c r="R618" s="32" t="s">
        <v>2348</v>
      </c>
      <c r="S618" s="98" t="s">
        <v>326</v>
      </c>
      <c r="T618" t="s">
        <v>576</v>
      </c>
      <c r="U618" s="39" t="s">
        <v>159</v>
      </c>
      <c r="V618" s="33" t="s">
        <v>159</v>
      </c>
      <c r="W618" s="64">
        <f>IF(VLOOKUP(R618,Entries!N:P,3,FALSE)=V618,1,VLOOKUP(R618,Entries!N:P,3,FALSE))</f>
        <v>1</v>
      </c>
      <c r="X618"/>
      <c r="Y618"/>
      <c r="Z618" s="98"/>
      <c r="AA618" s="98"/>
      <c r="AB618" s="98"/>
      <c r="AC618" s="98" t="s">
        <v>93</v>
      </c>
      <c r="AD618" s="98" t="s">
        <v>2349</v>
      </c>
      <c r="AE618" s="98" t="s">
        <v>263</v>
      </c>
      <c r="AF618" s="98" t="s">
        <v>263</v>
      </c>
      <c r="AG618" s="98" t="s">
        <v>11135</v>
      </c>
      <c r="AH618" s="98" t="s">
        <v>11084</v>
      </c>
      <c r="AI618" s="98"/>
      <c r="AJ618" s="98">
        <v>3</v>
      </c>
      <c r="AK618" s="98" t="s">
        <v>95</v>
      </c>
      <c r="AL618" s="98"/>
      <c r="AM618" s="33"/>
      <c r="AN618" s="32" t="s">
        <v>125</v>
      </c>
      <c r="AO618" s="98" t="s">
        <v>97</v>
      </c>
      <c r="AP618" s="33" t="s">
        <v>97</v>
      </c>
      <c r="AQ618">
        <v>21104.623845229999</v>
      </c>
      <c r="AR618" t="s">
        <v>12324</v>
      </c>
      <c r="AS618" t="s">
        <v>11225</v>
      </c>
      <c r="AT618" t="s">
        <v>12325</v>
      </c>
      <c r="AU618">
        <v>98.799599999999998</v>
      </c>
      <c r="AV618" s="98">
        <v>1.6986430864400004</v>
      </c>
      <c r="AW618">
        <v>61.5137</v>
      </c>
      <c r="AX618" s="98">
        <v>4.3322850385911114</v>
      </c>
      <c r="AY618">
        <v>9.278E-4</v>
      </c>
      <c r="AZ618">
        <v>230.667</v>
      </c>
      <c r="BA618" s="98">
        <v>4.0552524747155552</v>
      </c>
      <c r="BB618">
        <v>129.36789999999999</v>
      </c>
      <c r="BC618" s="98">
        <v>3.4615840891466672</v>
      </c>
      <c r="BD618">
        <v>14.26536009</v>
      </c>
      <c r="BE618" s="96">
        <f t="shared" si="72"/>
        <v>7181.4709673597881</v>
      </c>
      <c r="BF618" s="96">
        <f t="shared" si="73"/>
        <v>817.13393612330401</v>
      </c>
      <c r="BG618" s="96">
        <f t="shared" si="74"/>
        <v>803.80799859627132</v>
      </c>
      <c r="BH618">
        <v>7187.6107832853704</v>
      </c>
      <c r="BI618">
        <v>3.4232061668928358E-4</v>
      </c>
      <c r="BJ618">
        <v>1.7242814180922921</v>
      </c>
      <c r="BK618">
        <v>1.0736166031675469</v>
      </c>
      <c r="BL618">
        <v>1.994364929702513</v>
      </c>
      <c r="BM618">
        <v>4.2894288509600278</v>
      </c>
      <c r="BN618">
        <v>1.724378364674332</v>
      </c>
      <c r="BO618">
        <v>1.0736166001667711</v>
      </c>
      <c r="BP618">
        <v>1.0642768421485389E-3</v>
      </c>
      <c r="BQ618">
        <v>1.994364929702513</v>
      </c>
      <c r="BR618">
        <v>7178.628195748749</v>
      </c>
      <c r="BS618" s="96">
        <v>502.49264840723936</v>
      </c>
      <c r="BT618" s="96">
        <v>486.30464866082821</v>
      </c>
      <c r="BU618">
        <v>4.2894288509600278</v>
      </c>
      <c r="BV618" s="60" t="b">
        <f t="shared" si="69"/>
        <v>0</v>
      </c>
      <c r="BW618" s="32" t="s">
        <v>338</v>
      </c>
      <c r="BX618" s="98">
        <v>0.2</v>
      </c>
      <c r="BY618" s="98">
        <v>0.5</v>
      </c>
      <c r="BZ618" s="98">
        <v>2</v>
      </c>
      <c r="CA618" s="98">
        <v>0.4355</v>
      </c>
      <c r="CB618" s="98">
        <v>0.04</v>
      </c>
      <c r="CC618" s="98">
        <v>0.22309999999999999</v>
      </c>
      <c r="CD618" s="98">
        <v>0.5</v>
      </c>
      <c r="CE618" s="98">
        <v>0.2</v>
      </c>
      <c r="CF618" s="33">
        <v>2</v>
      </c>
      <c r="CG618" s="32">
        <v>45</v>
      </c>
      <c r="CH618" s="98">
        <v>45</v>
      </c>
      <c r="CI618" s="98">
        <v>45</v>
      </c>
      <c r="CJ618" s="96">
        <f>Population!$CG618-Population!$CI618</f>
        <v>0</v>
      </c>
      <c r="CK618" s="118">
        <f>_xlfn.DAYS(Entries!$AY$2,Population!H618)</f>
        <v>1241</v>
      </c>
      <c r="CL618" s="118">
        <f t="shared" si="70"/>
        <v>1095</v>
      </c>
      <c r="CM618" s="117">
        <f>Entries!$AY$5</f>
        <v>0.15</v>
      </c>
      <c r="CN618" s="117">
        <f t="shared" si="75"/>
        <v>0</v>
      </c>
      <c r="CO618" s="119" t="str">
        <f t="shared" si="71"/>
        <v>-</v>
      </c>
      <c r="CP618" s="32"/>
      <c r="CQ618" s="19">
        <v>0</v>
      </c>
      <c r="CR618" s="98" t="s">
        <v>118</v>
      </c>
      <c r="CS618" s="98"/>
      <c r="CT618" s="33"/>
      <c r="CU618" s="32" t="s">
        <v>2350</v>
      </c>
      <c r="CV618" s="98" t="s">
        <v>1511</v>
      </c>
      <c r="CW618" s="98" t="s">
        <v>576</v>
      </c>
      <c r="CX618" s="98" t="s">
        <v>2345</v>
      </c>
      <c r="CY618" s="98" t="s">
        <v>107</v>
      </c>
      <c r="CZ618" s="98" t="s">
        <v>151</v>
      </c>
      <c r="DA618" s="33"/>
      <c r="DB618" s="17" t="s">
        <v>15462</v>
      </c>
      <c r="DC618" s="17" t="s">
        <v>15500</v>
      </c>
      <c r="DD618" s="17" t="s">
        <v>15500</v>
      </c>
      <c r="DE618" s="17" t="s">
        <v>15500</v>
      </c>
      <c r="DF618" s="17" t="s">
        <v>15500</v>
      </c>
      <c r="DG618" s="23" t="s">
        <v>11172</v>
      </c>
      <c r="DH618" s="145"/>
    </row>
    <row r="619" spans="1:112" s="17" customFormat="1" x14ac:dyDescent="0.25">
      <c r="A619" s="30" t="s">
        <v>2351</v>
      </c>
      <c r="B619" s="96">
        <v>0</v>
      </c>
      <c r="C619" s="96" t="s">
        <v>15461</v>
      </c>
      <c r="D619" s="96" t="s">
        <v>2346</v>
      </c>
      <c r="E619" s="96">
        <v>45624</v>
      </c>
      <c r="F619" s="96" t="s">
        <v>2352</v>
      </c>
      <c r="G619" s="31">
        <v>63316</v>
      </c>
      <c r="H619" s="43">
        <v>43982</v>
      </c>
      <c r="I619" s="96" t="s">
        <v>784</v>
      </c>
      <c r="J619" s="96"/>
      <c r="K619" s="96"/>
      <c r="L619" s="96" t="s">
        <v>839</v>
      </c>
      <c r="M619" s="124" t="s">
        <v>326</v>
      </c>
      <c r="N619" s="96" t="s">
        <v>326</v>
      </c>
      <c r="O619" s="124" t="s">
        <v>11126</v>
      </c>
      <c r="P619" s="64" t="str">
        <f>VLOOKUP(N619,Entries!J:K,2,FALSE)</f>
        <v>PEOPLES REPUBLIC OF CHINA</v>
      </c>
      <c r="Q619" s="123" t="s">
        <v>2348</v>
      </c>
      <c r="R619" s="30" t="s">
        <v>2348</v>
      </c>
      <c r="S619" s="96" t="s">
        <v>326</v>
      </c>
      <c r="T619" s="124" t="s">
        <v>576</v>
      </c>
      <c r="U619" s="125" t="s">
        <v>159</v>
      </c>
      <c r="V619" s="31" t="s">
        <v>159</v>
      </c>
      <c r="W619" s="64">
        <f>IF(VLOOKUP(R619,Entries!N:P,3,FALSE)=V619,1,VLOOKUP(R619,Entries!N:P,3,FALSE))</f>
        <v>1</v>
      </c>
      <c r="X619" s="124"/>
      <c r="Y619" s="124"/>
      <c r="Z619" s="96"/>
      <c r="AA619" s="96"/>
      <c r="AB619" s="96"/>
      <c r="AC619" s="96" t="s">
        <v>93</v>
      </c>
      <c r="AD619" s="96" t="s">
        <v>2349</v>
      </c>
      <c r="AE619" s="96" t="s">
        <v>263</v>
      </c>
      <c r="AF619" s="96" t="s">
        <v>263</v>
      </c>
      <c r="AG619" s="96" t="s">
        <v>11135</v>
      </c>
      <c r="AH619" s="96" t="s">
        <v>11084</v>
      </c>
      <c r="AI619" s="96"/>
      <c r="AJ619" s="96">
        <v>3</v>
      </c>
      <c r="AK619" s="96" t="s">
        <v>95</v>
      </c>
      <c r="AL619" s="96"/>
      <c r="AM619" s="31"/>
      <c r="AN619" s="30" t="s">
        <v>96</v>
      </c>
      <c r="AO619" s="96" t="s">
        <v>97</v>
      </c>
      <c r="AP619" s="31" t="s">
        <v>98</v>
      </c>
      <c r="AQ619">
        <v>21104.547199730001</v>
      </c>
      <c r="AR619" t="s">
        <v>11282</v>
      </c>
      <c r="AS619" t="s">
        <v>11225</v>
      </c>
      <c r="AT619" t="s">
        <v>12326</v>
      </c>
      <c r="AU619">
        <v>97.325100000000006</v>
      </c>
      <c r="AV619" s="96">
        <v>1.6990392760977782</v>
      </c>
      <c r="AW619">
        <v>248.2217</v>
      </c>
      <c r="AX619" s="96">
        <v>3.9410259349244448</v>
      </c>
      <c r="AY619">
        <v>1.2055E-3</v>
      </c>
      <c r="AZ619">
        <v>232.34889999999999</v>
      </c>
      <c r="BA619" s="96">
        <v>5.1893968573066669</v>
      </c>
      <c r="BB619">
        <v>198.33420000000001</v>
      </c>
      <c r="BC619" s="96">
        <v>2.3008408942888892</v>
      </c>
      <c r="BD619">
        <v>15.25163815</v>
      </c>
      <c r="BE619" s="96">
        <f t="shared" si="72"/>
        <v>6868.4315254822741</v>
      </c>
      <c r="BF619" s="96">
        <f t="shared" si="73"/>
        <v>505.71141968624306</v>
      </c>
      <c r="BG619" s="96">
        <f t="shared" si="74"/>
        <v>489.1516312783051</v>
      </c>
      <c r="BH619">
        <v>6858.0296192221303</v>
      </c>
      <c r="BI619">
        <v>1.973336959506522E-3</v>
      </c>
      <c r="BJ619">
        <v>1.6987125037942941</v>
      </c>
      <c r="BK619">
        <v>4.332229948700232</v>
      </c>
      <c r="BL619">
        <v>3.828327824905617</v>
      </c>
      <c r="BM619">
        <v>3.6891514569617101</v>
      </c>
      <c r="BN619">
        <v>1.6986434022084551</v>
      </c>
      <c r="BO619">
        <v>4.332285969991502</v>
      </c>
      <c r="BP619">
        <v>1.178955554887301E-3</v>
      </c>
      <c r="BQ619">
        <v>3.828327824905617</v>
      </c>
      <c r="BR619">
        <v>6865.3986485340338</v>
      </c>
      <c r="BS619" s="96">
        <v>502.06985521429669</v>
      </c>
      <c r="BT619" s="96">
        <v>487.18025675561512</v>
      </c>
      <c r="BU619">
        <v>3.6891514569617101</v>
      </c>
      <c r="BV619" s="65" t="b">
        <f t="shared" si="69"/>
        <v>0</v>
      </c>
      <c r="BW619" s="30" t="s">
        <v>338</v>
      </c>
      <c r="BX619" s="96">
        <v>0.2</v>
      </c>
      <c r="BY619" s="96">
        <v>0.5</v>
      </c>
      <c r="BZ619" s="96">
        <v>2</v>
      </c>
      <c r="CA619" s="96">
        <v>0.4355</v>
      </c>
      <c r="CB619" s="96">
        <v>0.04</v>
      </c>
      <c r="CC619" s="96">
        <v>0.22309999999999999</v>
      </c>
      <c r="CD619" s="96">
        <v>0.5</v>
      </c>
      <c r="CE619" s="96">
        <v>0.2</v>
      </c>
      <c r="CF619" s="31">
        <v>2</v>
      </c>
      <c r="CG619" s="30">
        <v>45</v>
      </c>
      <c r="CH619" s="96">
        <v>45</v>
      </c>
      <c r="CI619" s="96">
        <v>45</v>
      </c>
      <c r="CJ619" s="98">
        <f>Population!$CG619-Population!$CI619</f>
        <v>0</v>
      </c>
      <c r="CK619" s="120">
        <f>_xlfn.DAYS(Entries!$AY$2,Population!H619)</f>
        <v>312</v>
      </c>
      <c r="CL619" s="120">
        <f t="shared" si="70"/>
        <v>1095</v>
      </c>
      <c r="CM619" s="122">
        <f>Entries!$AY$5</f>
        <v>0.15</v>
      </c>
      <c r="CN619" s="122">
        <f t="shared" si="75"/>
        <v>0</v>
      </c>
      <c r="CO619" s="121" t="str">
        <f t="shared" si="71"/>
        <v>-</v>
      </c>
      <c r="CP619" s="30"/>
      <c r="CQ619" s="19">
        <v>0</v>
      </c>
      <c r="CR619" s="96" t="s">
        <v>118</v>
      </c>
      <c r="CS619" s="96"/>
      <c r="CT619" s="31"/>
      <c r="CU619" s="30" t="s">
        <v>1976</v>
      </c>
      <c r="CV619" s="96" t="s">
        <v>1511</v>
      </c>
      <c r="CW619" s="96" t="s">
        <v>576</v>
      </c>
      <c r="CX619" s="96" t="s">
        <v>2345</v>
      </c>
      <c r="CY619" s="96" t="s">
        <v>107</v>
      </c>
      <c r="CZ619" s="96" t="s">
        <v>151</v>
      </c>
      <c r="DA619" s="31"/>
      <c r="DB619" s="17" t="s">
        <v>15462</v>
      </c>
      <c r="DC619" s="17" t="s">
        <v>15500</v>
      </c>
      <c r="DD619" s="17" t="s">
        <v>15500</v>
      </c>
      <c r="DE619" s="17" t="s">
        <v>15500</v>
      </c>
      <c r="DF619" s="17" t="s">
        <v>15500</v>
      </c>
      <c r="DG619" s="23" t="s">
        <v>11172</v>
      </c>
      <c r="DH619" s="145"/>
    </row>
    <row r="620" spans="1:112" s="17" customFormat="1" x14ac:dyDescent="0.25">
      <c r="A620" s="32" t="s">
        <v>2353</v>
      </c>
      <c r="B620" s="98">
        <v>0</v>
      </c>
      <c r="C620" s="98" t="s">
        <v>15461</v>
      </c>
      <c r="D620" s="98" t="s">
        <v>2346</v>
      </c>
      <c r="E620" s="98">
        <v>45796</v>
      </c>
      <c r="F620" s="98" t="s">
        <v>2354</v>
      </c>
      <c r="G620" s="33">
        <v>63596</v>
      </c>
      <c r="H620" s="44">
        <v>43999</v>
      </c>
      <c r="I620" s="98" t="s">
        <v>784</v>
      </c>
      <c r="J620" s="98"/>
      <c r="K620" s="98"/>
      <c r="L620" s="98" t="s">
        <v>839</v>
      </c>
      <c r="M620" t="s">
        <v>326</v>
      </c>
      <c r="N620" s="98" t="s">
        <v>326</v>
      </c>
      <c r="O620" t="s">
        <v>11126</v>
      </c>
      <c r="P620" s="96" t="str">
        <f>VLOOKUP(N620,Entries!J:K,2,FALSE)</f>
        <v>PEOPLES REPUBLIC OF CHINA</v>
      </c>
      <c r="Q620" s="38" t="s">
        <v>2348</v>
      </c>
      <c r="R620" s="32" t="s">
        <v>2348</v>
      </c>
      <c r="S620" s="98" t="s">
        <v>326</v>
      </c>
      <c r="T620" t="s">
        <v>576</v>
      </c>
      <c r="U620" s="39" t="s">
        <v>159</v>
      </c>
      <c r="V620" s="33" t="s">
        <v>159</v>
      </c>
      <c r="W620" s="64">
        <f>IF(VLOOKUP(R620,Entries!N:P,3,FALSE)=V620,1,VLOOKUP(R620,Entries!N:P,3,FALSE))</f>
        <v>1</v>
      </c>
      <c r="X620"/>
      <c r="Y620"/>
      <c r="Z620" s="98"/>
      <c r="AA620" s="98"/>
      <c r="AB620" s="98"/>
      <c r="AC620" s="98" t="s">
        <v>93</v>
      </c>
      <c r="AD620" s="98" t="s">
        <v>2349</v>
      </c>
      <c r="AE620" s="98" t="s">
        <v>263</v>
      </c>
      <c r="AF620" s="98" t="s">
        <v>263</v>
      </c>
      <c r="AG620" s="98" t="s">
        <v>11135</v>
      </c>
      <c r="AH620" s="98" t="s">
        <v>11084</v>
      </c>
      <c r="AI620" s="98"/>
      <c r="AJ620" s="98">
        <v>3</v>
      </c>
      <c r="AK620" s="98" t="s">
        <v>95</v>
      </c>
      <c r="AL620" s="98"/>
      <c r="AM620" s="33"/>
      <c r="AN620" s="32" t="s">
        <v>96</v>
      </c>
      <c r="AO620" s="98" t="s">
        <v>97</v>
      </c>
      <c r="AP620" s="33" t="s">
        <v>98</v>
      </c>
      <c r="AQ620">
        <v>21104.494909509998</v>
      </c>
      <c r="AR620" t="s">
        <v>12327</v>
      </c>
      <c r="AS620" t="s">
        <v>11225</v>
      </c>
      <c r="AT620" t="s">
        <v>12328</v>
      </c>
      <c r="AU620">
        <v>97.347800000000007</v>
      </c>
      <c r="AV620" s="98">
        <v>1.6972817299066669</v>
      </c>
      <c r="AW620">
        <v>225.80420000000001</v>
      </c>
      <c r="AX620" s="98">
        <v>3.1315144709955556</v>
      </c>
      <c r="AY620">
        <v>1.2547999999999999E-3</v>
      </c>
      <c r="AZ620">
        <v>297.3306</v>
      </c>
      <c r="BA620" s="98">
        <v>0.99394734893333336</v>
      </c>
      <c r="BB620">
        <v>131.82849999999999</v>
      </c>
      <c r="BC620" s="98">
        <v>0.69180648366222219</v>
      </c>
      <c r="BD620">
        <v>15.25088693</v>
      </c>
      <c r="BE620" s="96">
        <f t="shared" si="72"/>
        <v>6868.6570713055607</v>
      </c>
      <c r="BF620" s="96">
        <f t="shared" si="73"/>
        <v>506.27586219863406</v>
      </c>
      <c r="BG620" s="96">
        <f t="shared" si="74"/>
        <v>489.03828041248653</v>
      </c>
      <c r="BH620">
        <v>6858.541677322939</v>
      </c>
      <c r="BI620">
        <v>1.3750165484202881E-3</v>
      </c>
      <c r="BJ620">
        <v>1.699106143308025</v>
      </c>
      <c r="BK620">
        <v>3.940967305346418</v>
      </c>
      <c r="BL620">
        <v>4.5296108289522579</v>
      </c>
      <c r="BM620">
        <v>2.9613071885214088</v>
      </c>
      <c r="BN620">
        <v>1.699039593716742</v>
      </c>
      <c r="BO620">
        <v>3.9410267872588718</v>
      </c>
      <c r="BP620">
        <v>1.08435854982368E-3</v>
      </c>
      <c r="BQ620">
        <v>4.5296108289522579</v>
      </c>
      <c r="BR620">
        <v>6865.6250559849559</v>
      </c>
      <c r="BS620" s="96">
        <v>488.69179535290914</v>
      </c>
      <c r="BT620" s="96">
        <v>458.95416642759938</v>
      </c>
      <c r="BU620">
        <v>2.9613071885214088</v>
      </c>
      <c r="BV620" s="60" t="b">
        <f t="shared" si="69"/>
        <v>0</v>
      </c>
      <c r="BW620" s="32" t="s">
        <v>338</v>
      </c>
      <c r="BX620" s="98">
        <v>0.2</v>
      </c>
      <c r="BY620" s="98">
        <v>0.5</v>
      </c>
      <c r="BZ620" s="98">
        <v>2</v>
      </c>
      <c r="CA620" s="98">
        <v>0.4355</v>
      </c>
      <c r="CB620" s="98">
        <v>0.04</v>
      </c>
      <c r="CC620" s="98">
        <v>0.22309999999999999</v>
      </c>
      <c r="CD620" s="98">
        <v>0.5</v>
      </c>
      <c r="CE620" s="98">
        <v>0.2</v>
      </c>
      <c r="CF620" s="33">
        <v>2</v>
      </c>
      <c r="CG620" s="32">
        <v>45</v>
      </c>
      <c r="CH620" s="98">
        <v>45</v>
      </c>
      <c r="CI620" s="98">
        <v>45</v>
      </c>
      <c r="CJ620" s="96">
        <f>Population!$CG620-Population!$CI620</f>
        <v>0</v>
      </c>
      <c r="CK620" s="118">
        <f>_xlfn.DAYS(Entries!$AY$2,Population!H620)</f>
        <v>295</v>
      </c>
      <c r="CL620" s="118">
        <f t="shared" si="70"/>
        <v>1095</v>
      </c>
      <c r="CM620" s="117">
        <f>Entries!$AY$5</f>
        <v>0.15</v>
      </c>
      <c r="CN620" s="117">
        <f t="shared" si="75"/>
        <v>0</v>
      </c>
      <c r="CO620" s="119" t="str">
        <f t="shared" si="71"/>
        <v>-</v>
      </c>
      <c r="CP620" s="32"/>
      <c r="CQ620" s="19">
        <v>0</v>
      </c>
      <c r="CR620" s="98" t="s">
        <v>118</v>
      </c>
      <c r="CS620" s="98"/>
      <c r="CT620" s="33"/>
      <c r="CU620" s="32" t="s">
        <v>1976</v>
      </c>
      <c r="CV620" s="98" t="s">
        <v>1511</v>
      </c>
      <c r="CW620" s="98" t="s">
        <v>576</v>
      </c>
      <c r="CX620" s="98" t="s">
        <v>2345</v>
      </c>
      <c r="CY620" s="98" t="s">
        <v>107</v>
      </c>
      <c r="CZ620" s="98" t="s">
        <v>151</v>
      </c>
      <c r="DA620" s="33"/>
      <c r="DB620" s="17" t="s">
        <v>15462</v>
      </c>
      <c r="DC620" s="17" t="s">
        <v>15500</v>
      </c>
      <c r="DD620" s="17" t="s">
        <v>15500</v>
      </c>
      <c r="DE620" s="17" t="s">
        <v>15500</v>
      </c>
      <c r="DF620" s="17" t="s">
        <v>15500</v>
      </c>
      <c r="DG620" s="23" t="s">
        <v>11172</v>
      </c>
      <c r="DH620" s="145"/>
    </row>
    <row r="621" spans="1:112" s="17" customFormat="1" x14ac:dyDescent="0.25">
      <c r="A621" s="30" t="s">
        <v>2355</v>
      </c>
      <c r="B621" s="96">
        <v>0</v>
      </c>
      <c r="C621" s="96" t="s">
        <v>15461</v>
      </c>
      <c r="D621" s="96" t="s">
        <v>323</v>
      </c>
      <c r="E621" s="96">
        <v>46831</v>
      </c>
      <c r="F621" s="96" t="s">
        <v>2356</v>
      </c>
      <c r="G621" s="31">
        <v>65139</v>
      </c>
      <c r="H621" s="43">
        <v>44141</v>
      </c>
      <c r="I621" s="97" t="s">
        <v>619</v>
      </c>
      <c r="J621" s="97"/>
      <c r="K621" s="97"/>
      <c r="L621" s="96" t="s">
        <v>325</v>
      </c>
      <c r="M621" s="124" t="s">
        <v>326</v>
      </c>
      <c r="N621" s="96" t="s">
        <v>326</v>
      </c>
      <c r="O621" s="124" t="s">
        <v>11126</v>
      </c>
      <c r="P621" s="64" t="str">
        <f>VLOOKUP(N621,Entries!J:K,2,FALSE)</f>
        <v>PEOPLES REPUBLIC OF CHINA</v>
      </c>
      <c r="Q621" s="123" t="s">
        <v>327</v>
      </c>
      <c r="R621" s="30" t="s">
        <v>327</v>
      </c>
      <c r="S621" s="96" t="s">
        <v>667</v>
      </c>
      <c r="T621" s="124" t="s">
        <v>328</v>
      </c>
      <c r="U621" s="125" t="s">
        <v>159</v>
      </c>
      <c r="V621" s="31" t="s">
        <v>159</v>
      </c>
      <c r="W621" s="64">
        <f>IF(VLOOKUP(R621,Entries!N:P,3,FALSE)=V621,1,VLOOKUP(R621,Entries!N:P,3,FALSE))</f>
        <v>1</v>
      </c>
      <c r="X621" s="124"/>
      <c r="Y621" s="124"/>
      <c r="Z621" s="96"/>
      <c r="AA621" s="96"/>
      <c r="AB621" s="96"/>
      <c r="AC621" s="96" t="s">
        <v>93</v>
      </c>
      <c r="AD621" s="96" t="s">
        <v>329</v>
      </c>
      <c r="AE621" s="96" t="s">
        <v>94</v>
      </c>
      <c r="AF621" s="96" t="s">
        <v>94</v>
      </c>
      <c r="AG621" s="96" t="s">
        <v>650</v>
      </c>
      <c r="AH621" s="96" t="s">
        <v>11158</v>
      </c>
      <c r="AI621" s="96"/>
      <c r="AJ621" s="96">
        <v>4</v>
      </c>
      <c r="AK621" s="96" t="s">
        <v>95</v>
      </c>
      <c r="AL621" s="96"/>
      <c r="AM621" s="31"/>
      <c r="AN621" s="30" t="s">
        <v>96</v>
      </c>
      <c r="AO621" s="96" t="s">
        <v>97</v>
      </c>
      <c r="AP621" s="31" t="s">
        <v>97</v>
      </c>
      <c r="AQ621">
        <v>21104.482596409998</v>
      </c>
      <c r="AR621" t="s">
        <v>12329</v>
      </c>
      <c r="AS621" t="s">
        <v>11225</v>
      </c>
      <c r="AT621" t="s">
        <v>12330</v>
      </c>
      <c r="AU621">
        <v>97.247100000000003</v>
      </c>
      <c r="AV621" s="96">
        <v>1.6998019848222223</v>
      </c>
      <c r="AW621">
        <v>179.42259999999999</v>
      </c>
      <c r="AX621" s="96">
        <v>3.1997899917999999</v>
      </c>
      <c r="AY621">
        <v>1.0552999999999999E-3</v>
      </c>
      <c r="AZ621">
        <v>56.948999999999998</v>
      </c>
      <c r="BA621" s="96">
        <v>2.4180973250311109</v>
      </c>
      <c r="BB621">
        <v>39.637599999999999</v>
      </c>
      <c r="BC621" s="96">
        <v>3.8696646726444448</v>
      </c>
      <c r="BD621">
        <v>15.32039125</v>
      </c>
      <c r="BE621" s="96">
        <f t="shared" si="72"/>
        <v>6847.867217500092</v>
      </c>
      <c r="BF621" s="96">
        <f t="shared" si="73"/>
        <v>484.09377177472015</v>
      </c>
      <c r="BG621" s="96">
        <f t="shared" si="74"/>
        <v>469.64066322546387</v>
      </c>
      <c r="BH621">
        <v>6835.5686689029644</v>
      </c>
      <c r="BI621">
        <v>9.1157592763457557E-4</v>
      </c>
      <c r="BJ621">
        <v>1.697367924091614</v>
      </c>
      <c r="BK621">
        <v>3.13153566800711</v>
      </c>
      <c r="BL621">
        <v>0.21902699804204581</v>
      </c>
      <c r="BM621">
        <v>1.4664892944260239</v>
      </c>
      <c r="BN621">
        <v>1.697282035966923</v>
      </c>
      <c r="BO621">
        <v>3.1315151114092261</v>
      </c>
      <c r="BP621">
        <v>2.1722715845489309E-3</v>
      </c>
      <c r="BQ621">
        <v>0.21902699804204581</v>
      </c>
      <c r="BR621">
        <v>6844.8229808902543</v>
      </c>
      <c r="BS621" s="96">
        <v>499.30295736032895</v>
      </c>
      <c r="BT621" s="96">
        <v>461.43225596109369</v>
      </c>
      <c r="BU621">
        <v>1.4664892944260239</v>
      </c>
      <c r="BV621" s="65" t="str">
        <f t="shared" si="69"/>
        <v>no propulsion</v>
      </c>
      <c r="BW621" s="30" t="s">
        <v>104</v>
      </c>
      <c r="BX621" s="96">
        <v>0.4</v>
      </c>
      <c r="BY621" s="96">
        <v>0.75</v>
      </c>
      <c r="BZ621" s="96">
        <v>0.75</v>
      </c>
      <c r="CA621" s="16">
        <v>0.45340000000000003</v>
      </c>
      <c r="CB621" s="16">
        <v>0.16</v>
      </c>
      <c r="CC621" s="16">
        <v>0.38</v>
      </c>
      <c r="CD621" s="96">
        <v>0.75</v>
      </c>
      <c r="CE621" s="96">
        <v>0.4</v>
      </c>
      <c r="CF621" s="31">
        <v>0.75</v>
      </c>
      <c r="CG621" s="30">
        <v>44</v>
      </c>
      <c r="CH621" s="96">
        <v>37</v>
      </c>
      <c r="CI621" s="96">
        <v>44</v>
      </c>
      <c r="CJ621" s="98">
        <f>Population!$CG621-Population!$CI621</f>
        <v>0</v>
      </c>
      <c r="CK621" s="120">
        <f>_xlfn.DAYS(Entries!$AY$2,Population!H621)</f>
        <v>153</v>
      </c>
      <c r="CL621" s="120">
        <f t="shared" si="70"/>
        <v>1460</v>
      </c>
      <c r="CM621" s="122">
        <f>Entries!$AY$5</f>
        <v>0.15</v>
      </c>
      <c r="CN621" s="122">
        <f t="shared" si="75"/>
        <v>0</v>
      </c>
      <c r="CO621" s="121" t="str">
        <f t="shared" si="71"/>
        <v>-</v>
      </c>
      <c r="CP621" s="30" t="s">
        <v>103</v>
      </c>
      <c r="CQ621" s="96">
        <v>0</v>
      </c>
      <c r="CR621" s="96" t="s">
        <v>95</v>
      </c>
      <c r="CS621" s="96"/>
      <c r="CT621" s="31"/>
      <c r="CU621" s="30" t="s">
        <v>330</v>
      </c>
      <c r="CV621" s="96" t="s">
        <v>330</v>
      </c>
      <c r="CW621" s="96" t="s">
        <v>331</v>
      </c>
      <c r="CX621" s="96" t="s">
        <v>332</v>
      </c>
      <c r="CY621" s="96" t="s">
        <v>107</v>
      </c>
      <c r="CZ621" s="96" t="s">
        <v>108</v>
      </c>
      <c r="DA621" s="31"/>
      <c r="DB621" s="17" t="s">
        <v>15462</v>
      </c>
      <c r="DC621" s="17" t="s">
        <v>15500</v>
      </c>
      <c r="DD621" s="17" t="s">
        <v>15500</v>
      </c>
      <c r="DE621" s="17" t="s">
        <v>15500</v>
      </c>
      <c r="DF621" s="17" t="s">
        <v>15500</v>
      </c>
      <c r="DG621" s="23" t="s">
        <v>11171</v>
      </c>
      <c r="DH621" s="145"/>
    </row>
    <row r="622" spans="1:112" s="17" customFormat="1" x14ac:dyDescent="0.25">
      <c r="A622" s="32" t="s">
        <v>2357</v>
      </c>
      <c r="B622" s="98">
        <v>0</v>
      </c>
      <c r="C622" s="98" t="s">
        <v>15461</v>
      </c>
      <c r="D622" s="98"/>
      <c r="E622" s="98">
        <v>43744</v>
      </c>
      <c r="F622" s="98" t="s">
        <v>2358</v>
      </c>
      <c r="G622" s="33">
        <v>57443</v>
      </c>
      <c r="H622" s="44">
        <v>43433</v>
      </c>
      <c r="I622" s="98" t="s">
        <v>87</v>
      </c>
      <c r="J622" s="98"/>
      <c r="K622" s="98"/>
      <c r="L622" s="98" t="s">
        <v>88</v>
      </c>
      <c r="M622" t="s">
        <v>1207</v>
      </c>
      <c r="N622" s="98" t="s">
        <v>1207</v>
      </c>
      <c r="O622" t="s">
        <v>11123</v>
      </c>
      <c r="P622" s="96" t="str">
        <f>VLOOKUP(N622,Entries!J:K,2,FALSE)</f>
        <v>NETHERLANDS</v>
      </c>
      <c r="Q622" s="38" t="s">
        <v>2359</v>
      </c>
      <c r="R622" s="32" t="s">
        <v>2359</v>
      </c>
      <c r="S622" s="98" t="s">
        <v>1207</v>
      </c>
      <c r="T622" t="s">
        <v>1209</v>
      </c>
      <c r="U622" s="39" t="s">
        <v>159</v>
      </c>
      <c r="V622" s="33" t="s">
        <v>159</v>
      </c>
      <c r="W622" s="64">
        <f>IF(VLOOKUP(R622,Entries!N:P,3,FALSE)=V622,1,VLOOKUP(R622,Entries!N:P,3,FALSE))</f>
        <v>1</v>
      </c>
      <c r="X622"/>
      <c r="Y622"/>
      <c r="Z622" s="98"/>
      <c r="AA622" s="98"/>
      <c r="AB622" s="98"/>
      <c r="AC622" s="98" t="s">
        <v>93</v>
      </c>
      <c r="AD622" s="98" t="s">
        <v>263</v>
      </c>
      <c r="AE622" s="98" t="s">
        <v>263</v>
      </c>
      <c r="AF622" s="98" t="s">
        <v>263</v>
      </c>
      <c r="AG622" s="98"/>
      <c r="AH622" s="98"/>
      <c r="AI622" s="98"/>
      <c r="AJ622" s="19">
        <v>1</v>
      </c>
      <c r="AK622" s="98" t="s">
        <v>118</v>
      </c>
      <c r="AL622" s="98"/>
      <c r="AM622" s="33"/>
      <c r="AN622" s="32" t="s">
        <v>96</v>
      </c>
      <c r="AO622" s="98" t="s">
        <v>97</v>
      </c>
      <c r="AP622" s="33" t="s">
        <v>98</v>
      </c>
      <c r="AQ622">
        <v>21104.464896549998</v>
      </c>
      <c r="AR622" t="s">
        <v>12331</v>
      </c>
      <c r="AS622" t="s">
        <v>11225</v>
      </c>
      <c r="AT622" t="s">
        <v>12332</v>
      </c>
      <c r="AU622">
        <v>97.391499999999994</v>
      </c>
      <c r="AV622" s="98">
        <v>1.7047377749200001</v>
      </c>
      <c r="AW622">
        <v>183.33449999999999</v>
      </c>
      <c r="AX622" s="98">
        <v>3.0834271694488886</v>
      </c>
      <c r="AY622">
        <v>1.8175000000000001E-3</v>
      </c>
      <c r="AZ622">
        <v>138.54679999999999</v>
      </c>
      <c r="BA622" s="98">
        <v>4.5475329598000007</v>
      </c>
      <c r="BB622">
        <v>221.71549999999999</v>
      </c>
      <c r="BC622" s="98">
        <v>1.7355567924400002</v>
      </c>
      <c r="BD622">
        <v>15.298450649999999</v>
      </c>
      <c r="BE622" s="96">
        <f t="shared" si="72"/>
        <v>6854.4129969222631</v>
      </c>
      <c r="BF622" s="96">
        <f t="shared" si="73"/>
        <v>495.87089254416969</v>
      </c>
      <c r="BG622" s="96">
        <f t="shared" si="74"/>
        <v>470.95510130035655</v>
      </c>
      <c r="BH622">
        <v>6860.836040157561</v>
      </c>
      <c r="BI622">
        <v>2.4501803643936942E-3</v>
      </c>
      <c r="BJ622">
        <v>1.6997125633056061</v>
      </c>
      <c r="BK622">
        <v>3.1997906575022852</v>
      </c>
      <c r="BL622">
        <v>1.93751855912683</v>
      </c>
      <c r="BM622">
        <v>4.3502442578445848</v>
      </c>
      <c r="BN622">
        <v>1.6998023873920149</v>
      </c>
      <c r="BO622">
        <v>3.1997906589533831</v>
      </c>
      <c r="BP622">
        <v>2.7637329926961012E-3</v>
      </c>
      <c r="BQ622">
        <v>2.138230531556538</v>
      </c>
      <c r="BR622">
        <v>6851.3676066607113</v>
      </c>
      <c r="BS622" s="96">
        <v>591.45592003605998</v>
      </c>
      <c r="BT622" s="96">
        <v>578.32107968040236</v>
      </c>
      <c r="BU622">
        <v>4.3502442578445848</v>
      </c>
      <c r="BV622" s="60" t="b">
        <f t="shared" si="69"/>
        <v>0</v>
      </c>
      <c r="BW622" s="32" t="s">
        <v>170</v>
      </c>
      <c r="BX622" s="98">
        <v>0.2</v>
      </c>
      <c r="BY622" s="98">
        <v>0.3</v>
      </c>
      <c r="BZ622" s="98">
        <v>1.3</v>
      </c>
      <c r="CA622" s="98">
        <v>0.2702</v>
      </c>
      <c r="CB622" s="98">
        <v>0.04</v>
      </c>
      <c r="CC622" s="98">
        <v>0.1434</v>
      </c>
      <c r="CD622" s="98">
        <v>0.3</v>
      </c>
      <c r="CE622" s="98">
        <v>0.2</v>
      </c>
      <c r="CF622" s="33">
        <v>1.3</v>
      </c>
      <c r="CG622" s="32">
        <v>10</v>
      </c>
      <c r="CH622" s="98">
        <v>10</v>
      </c>
      <c r="CI622" s="98">
        <v>10</v>
      </c>
      <c r="CJ622" s="96">
        <f>Population!$CG622-Population!$CI622</f>
        <v>0</v>
      </c>
      <c r="CK622" s="118">
        <f>_xlfn.DAYS(Entries!$AY$2,Population!H622)</f>
        <v>861</v>
      </c>
      <c r="CL622" s="118">
        <f t="shared" si="70"/>
        <v>365</v>
      </c>
      <c r="CM622" s="117">
        <f>Entries!$AY$5</f>
        <v>0.15</v>
      </c>
      <c r="CN622" s="117">
        <f t="shared" si="75"/>
        <v>0</v>
      </c>
      <c r="CO622" s="119" t="str">
        <f t="shared" si="71"/>
        <v>-</v>
      </c>
      <c r="CP622" s="32"/>
      <c r="CQ622" s="19">
        <v>0</v>
      </c>
      <c r="CR622" s="98" t="s">
        <v>118</v>
      </c>
      <c r="CS622" s="98"/>
      <c r="CT622" s="33"/>
      <c r="CU622" s="32" t="s">
        <v>1940</v>
      </c>
      <c r="CV622" s="98" t="s">
        <v>2359</v>
      </c>
      <c r="CW622" s="98" t="s">
        <v>1209</v>
      </c>
      <c r="CX622" s="98" t="s">
        <v>292</v>
      </c>
      <c r="CY622" s="98" t="s">
        <v>107</v>
      </c>
      <c r="CZ622" s="98" t="s">
        <v>108</v>
      </c>
      <c r="DA622" s="33"/>
      <c r="DB622" s="17" t="s">
        <v>15462</v>
      </c>
      <c r="DC622" s="17" t="s">
        <v>15500</v>
      </c>
      <c r="DD622" s="17" t="s">
        <v>15500</v>
      </c>
      <c r="DE622" s="17" t="s">
        <v>15500</v>
      </c>
      <c r="DF622" s="17" t="s">
        <v>15500</v>
      </c>
      <c r="DG622" s="23" t="s">
        <v>11172</v>
      </c>
      <c r="DH622" s="145"/>
    </row>
    <row r="623" spans="1:112" s="17" customFormat="1" x14ac:dyDescent="0.25">
      <c r="A623" s="30" t="s">
        <v>2360</v>
      </c>
      <c r="B623" s="96">
        <v>0</v>
      </c>
      <c r="C623" s="96" t="s">
        <v>15461</v>
      </c>
      <c r="D623" s="96"/>
      <c r="E623" s="96">
        <v>43774</v>
      </c>
      <c r="F623" s="96" t="s">
        <v>2361</v>
      </c>
      <c r="G623" s="31">
        <v>57536</v>
      </c>
      <c r="H623" s="43">
        <v>43437</v>
      </c>
      <c r="I623" s="96" t="s">
        <v>190</v>
      </c>
      <c r="J623" s="96"/>
      <c r="K623" s="96"/>
      <c r="L623" s="96" t="s">
        <v>285</v>
      </c>
      <c r="M623" s="124" t="s">
        <v>1207</v>
      </c>
      <c r="N623" s="96" t="s">
        <v>1207</v>
      </c>
      <c r="O623" s="124" t="s">
        <v>11123</v>
      </c>
      <c r="P623" s="64" t="str">
        <f>VLOOKUP(N623,Entries!J:K,2,FALSE)</f>
        <v>NETHERLANDS</v>
      </c>
      <c r="Q623" s="123" t="s">
        <v>2359</v>
      </c>
      <c r="R623" s="30" t="s">
        <v>2359</v>
      </c>
      <c r="S623" s="96" t="s">
        <v>1207</v>
      </c>
      <c r="T623" s="124" t="s">
        <v>1209</v>
      </c>
      <c r="U623" s="125" t="s">
        <v>159</v>
      </c>
      <c r="V623" s="31" t="s">
        <v>159</v>
      </c>
      <c r="W623" s="64">
        <f>IF(VLOOKUP(R623,Entries!N:P,3,FALSE)=V623,1,VLOOKUP(R623,Entries!N:P,3,FALSE))</f>
        <v>1</v>
      </c>
      <c r="X623" s="124"/>
      <c r="Y623" s="124"/>
      <c r="Z623" s="96"/>
      <c r="AA623" s="96"/>
      <c r="AB623" s="96"/>
      <c r="AC623" s="96" t="s">
        <v>93</v>
      </c>
      <c r="AD623" s="96" t="s">
        <v>263</v>
      </c>
      <c r="AE623" s="96" t="s">
        <v>263</v>
      </c>
      <c r="AF623" s="96" t="s">
        <v>263</v>
      </c>
      <c r="AG623" s="96"/>
      <c r="AH623" s="96"/>
      <c r="AI623" s="96"/>
      <c r="AJ623" s="19">
        <v>2</v>
      </c>
      <c r="AK623" s="96" t="s">
        <v>118</v>
      </c>
      <c r="AL623" s="96"/>
      <c r="AM623" s="31"/>
      <c r="AN623" s="30" t="s">
        <v>96</v>
      </c>
      <c r="AO623" s="96" t="s">
        <v>97</v>
      </c>
      <c r="AP623" s="31" t="s">
        <v>98</v>
      </c>
      <c r="AQ623">
        <v>21104.446818410001</v>
      </c>
      <c r="AR623" t="s">
        <v>12333</v>
      </c>
      <c r="AS623" t="s">
        <v>11225</v>
      </c>
      <c r="AT623" t="s">
        <v>12334</v>
      </c>
      <c r="AU623">
        <v>97.674300000000002</v>
      </c>
      <c r="AV623" s="96">
        <v>1.7128570449111111</v>
      </c>
      <c r="AW623">
        <v>176.66739999999999</v>
      </c>
      <c r="AX623" s="96">
        <v>2.0911762801955556</v>
      </c>
      <c r="AY623">
        <v>1.1280999999999999E-3</v>
      </c>
      <c r="AZ623">
        <v>260.55450000000002</v>
      </c>
      <c r="BA623" s="96">
        <v>2.3203187646888894</v>
      </c>
      <c r="BB623">
        <v>99.440100000000001</v>
      </c>
      <c r="BC623" s="96">
        <v>3.9679336704044443</v>
      </c>
      <c r="BD623">
        <v>14.95526894</v>
      </c>
      <c r="BE623" s="96">
        <f t="shared" si="72"/>
        <v>6958.8757668419548</v>
      </c>
      <c r="BF623" s="96">
        <f t="shared" si="73"/>
        <v>595.72607459452956</v>
      </c>
      <c r="BG623" s="96">
        <f t="shared" si="74"/>
        <v>580.025459089381</v>
      </c>
      <c r="BH623">
        <v>6965.216897278965</v>
      </c>
      <c r="BI623">
        <v>2.9049237275721859E-4</v>
      </c>
      <c r="BJ623">
        <v>1.7046477796079169</v>
      </c>
      <c r="BK623">
        <v>3.0834278109238382</v>
      </c>
      <c r="BL623">
        <v>6.1195600193652346</v>
      </c>
      <c r="BM623">
        <v>0.16353074469601039</v>
      </c>
      <c r="BN623">
        <v>1.7047381766603751</v>
      </c>
      <c r="BO623">
        <v>3.083427810835381</v>
      </c>
      <c r="BP623">
        <v>9.4415259502259659E-4</v>
      </c>
      <c r="BQ623">
        <v>6.1195600193652346</v>
      </c>
      <c r="BR623">
        <v>6955.8884998582307</v>
      </c>
      <c r="BS623" s="96">
        <v>703.65098349946311</v>
      </c>
      <c r="BT623" s="96">
        <v>661.85076281256261</v>
      </c>
      <c r="BU623">
        <v>0.16353074469601039</v>
      </c>
      <c r="BV623" s="65" t="b">
        <f t="shared" si="69"/>
        <v>0</v>
      </c>
      <c r="BW623" s="30" t="s">
        <v>170</v>
      </c>
      <c r="BX623" s="96">
        <v>0.2</v>
      </c>
      <c r="BY623" s="96">
        <v>0.3</v>
      </c>
      <c r="BZ623" s="96">
        <v>1.3</v>
      </c>
      <c r="CA623" s="96">
        <v>0.2702</v>
      </c>
      <c r="CB623" s="96">
        <v>0.04</v>
      </c>
      <c r="CC623" s="96">
        <v>0.1434</v>
      </c>
      <c r="CD623" s="96">
        <v>0.3</v>
      </c>
      <c r="CE623" s="96">
        <v>0.2</v>
      </c>
      <c r="CF623" s="31">
        <v>1.3</v>
      </c>
      <c r="CG623" s="30">
        <v>10</v>
      </c>
      <c r="CH623" s="96">
        <v>10</v>
      </c>
      <c r="CI623" s="96">
        <v>10</v>
      </c>
      <c r="CJ623" s="98">
        <f>Population!$CG623-Population!$CI623</f>
        <v>0</v>
      </c>
      <c r="CK623" s="120">
        <f>_xlfn.DAYS(Entries!$AY$2,Population!H623)</f>
        <v>857</v>
      </c>
      <c r="CL623" s="120">
        <f t="shared" si="70"/>
        <v>730</v>
      </c>
      <c r="CM623" s="122">
        <f>Entries!$AY$5</f>
        <v>0.15</v>
      </c>
      <c r="CN623" s="122">
        <f t="shared" si="75"/>
        <v>0</v>
      </c>
      <c r="CO623" s="121" t="str">
        <f t="shared" si="71"/>
        <v>-</v>
      </c>
      <c r="CP623" s="30"/>
      <c r="CQ623" s="19">
        <v>0</v>
      </c>
      <c r="CR623" s="96" t="s">
        <v>118</v>
      </c>
      <c r="CS623" s="96"/>
      <c r="CT623" s="31"/>
      <c r="CU623" s="30" t="s">
        <v>1940</v>
      </c>
      <c r="CV623" s="96" t="s">
        <v>2359</v>
      </c>
      <c r="CW623" s="96" t="s">
        <v>1209</v>
      </c>
      <c r="CX623" s="96" t="s">
        <v>292</v>
      </c>
      <c r="CY623" s="96" t="s">
        <v>107</v>
      </c>
      <c r="CZ623" s="96" t="s">
        <v>108</v>
      </c>
      <c r="DA623" s="31"/>
      <c r="DB623" s="17" t="s">
        <v>15462</v>
      </c>
      <c r="DC623" s="17" t="s">
        <v>15500</v>
      </c>
      <c r="DD623" s="17" t="s">
        <v>15500</v>
      </c>
      <c r="DE623" s="17" t="s">
        <v>15500</v>
      </c>
      <c r="DF623" s="17" t="s">
        <v>15500</v>
      </c>
      <c r="DG623" s="23" t="s">
        <v>11172</v>
      </c>
      <c r="DH623" s="145"/>
    </row>
    <row r="624" spans="1:112" s="17" customFormat="1" x14ac:dyDescent="0.25">
      <c r="A624" s="32" t="s">
        <v>2362</v>
      </c>
      <c r="B624" s="98">
        <v>0</v>
      </c>
      <c r="C624" s="98" t="s">
        <v>15461</v>
      </c>
      <c r="D624" s="98"/>
      <c r="E624" s="98">
        <v>29479</v>
      </c>
      <c r="F624" s="98" t="s">
        <v>2363</v>
      </c>
      <c r="G624" s="33">
        <v>29476</v>
      </c>
      <c r="H624" s="44">
        <v>38982</v>
      </c>
      <c r="I624" s="98" t="s">
        <v>306</v>
      </c>
      <c r="J624" s="98"/>
      <c r="K624" s="98"/>
      <c r="L624" s="98" t="s">
        <v>2364</v>
      </c>
      <c r="M624" t="s">
        <v>308</v>
      </c>
      <c r="N624" s="98" t="s">
        <v>308</v>
      </c>
      <c r="O624" t="s">
        <v>310</v>
      </c>
      <c r="P624" s="96" t="str">
        <f>VLOOKUP(N624,Entries!J:K,2,FALSE)</f>
        <v>JAPAN</v>
      </c>
      <c r="Q624" s="38" t="s">
        <v>2365</v>
      </c>
      <c r="R624" s="32" t="s">
        <v>2365</v>
      </c>
      <c r="S624" s="98" t="s">
        <v>308</v>
      </c>
      <c r="T624" t="s">
        <v>642</v>
      </c>
      <c r="U624" s="39" t="s">
        <v>141</v>
      </c>
      <c r="V624" s="33" t="s">
        <v>141</v>
      </c>
      <c r="W624" s="64">
        <f>IF(VLOOKUP(R624,Entries!N:P,3,FALSE)=V624,1,VLOOKUP(R624,Entries!N:P,3,FALSE))</f>
        <v>1</v>
      </c>
      <c r="X624"/>
      <c r="Y624"/>
      <c r="Z624" s="98" t="s">
        <v>140</v>
      </c>
      <c r="AA624" s="98" t="s">
        <v>10972</v>
      </c>
      <c r="AB624" s="98" t="s">
        <v>141</v>
      </c>
      <c r="AC624" s="98" t="s">
        <v>239</v>
      </c>
      <c r="AD624" s="98" t="s">
        <v>2366</v>
      </c>
      <c r="AE624" s="98" t="s">
        <v>144</v>
      </c>
      <c r="AF624" s="98" t="s">
        <v>94</v>
      </c>
      <c r="AG624" s="98" t="s">
        <v>2487</v>
      </c>
      <c r="AH624" s="98"/>
      <c r="AI624" s="98"/>
      <c r="AJ624" s="98">
        <v>3</v>
      </c>
      <c r="AK624" s="98" t="s">
        <v>95</v>
      </c>
      <c r="AL624" s="98"/>
      <c r="AM624" s="33"/>
      <c r="AN624" s="32" t="s">
        <v>96</v>
      </c>
      <c r="AO624" s="98" t="s">
        <v>97</v>
      </c>
      <c r="AP624" s="33" t="s">
        <v>97</v>
      </c>
      <c r="AQ624">
        <v>21104.548135540001</v>
      </c>
      <c r="AR624" t="s">
        <v>12335</v>
      </c>
      <c r="AS624" t="s">
        <v>11225</v>
      </c>
      <c r="AT624" t="s">
        <v>12336</v>
      </c>
      <c r="AU624">
        <v>98.139499999999998</v>
      </c>
      <c r="AV624" s="98">
        <v>1.7059577598133338</v>
      </c>
      <c r="AW624">
        <v>119.8156</v>
      </c>
      <c r="AX624" s="98">
        <v>2.630055301284445</v>
      </c>
      <c r="AY624">
        <v>2.0238999999999999E-3</v>
      </c>
      <c r="AZ624">
        <v>132.94450000000001</v>
      </c>
      <c r="BA624" s="98">
        <v>2.9154706798133336</v>
      </c>
      <c r="BB624">
        <v>227.3459</v>
      </c>
      <c r="BC624" s="98">
        <v>3.3710521343511113</v>
      </c>
      <c r="BD624">
        <v>14.645446440000001</v>
      </c>
      <c r="BE624" s="96">
        <f t="shared" si="72"/>
        <v>7056.6756844627198</v>
      </c>
      <c r="BF624" s="96">
        <f t="shared" si="73"/>
        <v>699.95769038050366</v>
      </c>
      <c r="BG624" s="96">
        <f t="shared" si="74"/>
        <v>671.39367854493594</v>
      </c>
      <c r="BH624">
        <v>7062.914526115298</v>
      </c>
      <c r="BI624">
        <v>2.6944247108332711E-3</v>
      </c>
      <c r="BJ624">
        <v>1.712764353261931</v>
      </c>
      <c r="BK624">
        <v>2.0911767154179599</v>
      </c>
      <c r="BL624">
        <v>1.9190028482089849</v>
      </c>
      <c r="BM624">
        <v>4.369250510611808</v>
      </c>
      <c r="BN624">
        <v>1.7128574476047069</v>
      </c>
      <c r="BO624">
        <v>2.091176716802813</v>
      </c>
      <c r="BP624">
        <v>2.962978239419857E-3</v>
      </c>
      <c r="BQ624">
        <v>2.0907725159766368</v>
      </c>
      <c r="BR624">
        <v>7053.7508731560129</v>
      </c>
      <c r="BS624" s="96">
        <v>665.18759339201551</v>
      </c>
      <c r="BT624" s="96">
        <v>619.92392969226967</v>
      </c>
      <c r="BU624">
        <v>4.369250510611808</v>
      </c>
      <c r="BV624" s="60" t="str">
        <f t="shared" ref="BV624:BV655" si="76">IF(AND(CR624="Real",CQ624=0),"no propulsion",IF(AND(BX624&lt;0.2,BY624&lt;0.2,BZ624&lt;0.2),"too small",IF(OR(D624="Starlink v0.9",D624="Starlink v1.0"),"Starlink",IF(D624="OneWeb","OneWeb",IF(AND(AE624="Earth Observation",AO624="Sunsynchron"),"sunsynchronous observation",IF(AF624="Earth Observation","Earth Observation"))))))</f>
        <v>Earth Observation</v>
      </c>
      <c r="BW624" s="32" t="s">
        <v>338</v>
      </c>
      <c r="BX624" s="98">
        <v>1.6</v>
      </c>
      <c r="BY624" s="98">
        <v>3.8</v>
      </c>
      <c r="BZ624" s="98">
        <v>10.3</v>
      </c>
      <c r="CA624" s="98">
        <v>20.107800000000001</v>
      </c>
      <c r="CB624" s="98">
        <v>2.56</v>
      </c>
      <c r="CC624" s="98">
        <v>11.109500000000001</v>
      </c>
      <c r="CD624" s="98">
        <v>3.8</v>
      </c>
      <c r="CE624" s="98">
        <v>1.6</v>
      </c>
      <c r="CF624" s="33">
        <v>10.3</v>
      </c>
      <c r="CG624" s="32">
        <v>900</v>
      </c>
      <c r="CH624" s="98">
        <v>900</v>
      </c>
      <c r="CI624" s="98">
        <v>900</v>
      </c>
      <c r="CJ624" s="96">
        <f>Population!$CG624-Population!$CI624</f>
        <v>0</v>
      </c>
      <c r="CK624" s="118">
        <f>_xlfn.DAYS(Entries!$AY$2,Population!H624)</f>
        <v>5312</v>
      </c>
      <c r="CL624" s="118">
        <f t="shared" ref="CL624:CL655" si="77">AJ624*365</f>
        <v>1095</v>
      </c>
      <c r="CM624" s="117">
        <f>Entries!$AY$5</f>
        <v>0.15</v>
      </c>
      <c r="CN624" s="117">
        <f t="shared" si="75"/>
        <v>0</v>
      </c>
      <c r="CO624" s="119">
        <f t="shared" ref="CO624:CO655" si="78">IF(CQ624=0,"-",MAX(0,1-(1-CM624)/CL624*CK624))</f>
        <v>0</v>
      </c>
      <c r="CP624" s="32"/>
      <c r="CQ624" s="19">
        <v>1</v>
      </c>
      <c r="CR624" s="98" t="s">
        <v>118</v>
      </c>
      <c r="CS624" s="98"/>
      <c r="CT624" s="33"/>
      <c r="CU624" s="32" t="s">
        <v>339</v>
      </c>
      <c r="CV624" s="98" t="s">
        <v>2367</v>
      </c>
      <c r="CW624" s="98" t="s">
        <v>2368</v>
      </c>
      <c r="CX624" s="98" t="s">
        <v>2369</v>
      </c>
      <c r="CY624" s="98" t="s">
        <v>107</v>
      </c>
      <c r="CZ624" s="98" t="s">
        <v>108</v>
      </c>
      <c r="DA624" s="33">
        <v>1000</v>
      </c>
      <c r="DB624" s="17" t="s">
        <v>15463</v>
      </c>
      <c r="DC624" s="17" t="s">
        <v>15500</v>
      </c>
      <c r="DD624" s="17">
        <v>1</v>
      </c>
      <c r="DE624" s="17">
        <v>1</v>
      </c>
      <c r="DF624" s="17">
        <v>10</v>
      </c>
      <c r="DG624" s="23" t="s">
        <v>11182</v>
      </c>
      <c r="DH624" s="145"/>
    </row>
    <row r="625" spans="1:112" s="17" customFormat="1" x14ac:dyDescent="0.25">
      <c r="A625" s="30" t="s">
        <v>2370</v>
      </c>
      <c r="B625" s="96">
        <v>0</v>
      </c>
      <c r="C625" s="96" t="s">
        <v>15461</v>
      </c>
      <c r="D625" s="96"/>
      <c r="E625" s="96">
        <v>33320</v>
      </c>
      <c r="F625" s="96" t="s">
        <v>2371</v>
      </c>
      <c r="G625" s="31">
        <v>33317</v>
      </c>
      <c r="H625" s="43">
        <v>39697</v>
      </c>
      <c r="I625" s="96" t="s">
        <v>619</v>
      </c>
      <c r="J625" s="96"/>
      <c r="K625" s="96"/>
      <c r="L625" s="96" t="s">
        <v>805</v>
      </c>
      <c r="M625" s="124" t="s">
        <v>326</v>
      </c>
      <c r="N625" s="96" t="s">
        <v>326</v>
      </c>
      <c r="O625" s="124" t="s">
        <v>576</v>
      </c>
      <c r="P625" s="64" t="str">
        <f>VLOOKUP(N625,Entries!J:K,2,FALSE)</f>
        <v>PEOPLES REPUBLIC OF CHINA</v>
      </c>
      <c r="Q625" s="123" t="s">
        <v>2372</v>
      </c>
      <c r="R625" s="30" t="s">
        <v>2372</v>
      </c>
      <c r="S625" s="96" t="s">
        <v>326</v>
      </c>
      <c r="T625" s="124" t="s">
        <v>576</v>
      </c>
      <c r="U625" s="125" t="s">
        <v>141</v>
      </c>
      <c r="V625" s="31" t="s">
        <v>141</v>
      </c>
      <c r="W625" s="64">
        <f>IF(VLOOKUP(R625,Entries!N:P,3,FALSE)=V625,1,VLOOKUP(R625,Entries!N:P,3,FALSE))</f>
        <v>1</v>
      </c>
      <c r="X625" s="124"/>
      <c r="Y625" s="124"/>
      <c r="Z625" s="96"/>
      <c r="AA625" s="96"/>
      <c r="AB625" s="96"/>
      <c r="AC625" s="96" t="s">
        <v>239</v>
      </c>
      <c r="AD625" s="96" t="s">
        <v>329</v>
      </c>
      <c r="AE625" s="96" t="s">
        <v>94</v>
      </c>
      <c r="AF625" s="96" t="s">
        <v>94</v>
      </c>
      <c r="AG625" s="96"/>
      <c r="AH625" s="96"/>
      <c r="AI625" s="96"/>
      <c r="AJ625" s="96">
        <v>3</v>
      </c>
      <c r="AK625" s="96" t="s">
        <v>95</v>
      </c>
      <c r="AL625" s="96"/>
      <c r="AM625" s="31"/>
      <c r="AN625" s="30" t="s">
        <v>125</v>
      </c>
      <c r="AO625" s="96" t="s">
        <v>97</v>
      </c>
      <c r="AP625" s="31" t="s">
        <v>97</v>
      </c>
      <c r="AQ625">
        <v>21103.83703753</v>
      </c>
      <c r="AR625" t="s">
        <v>1015</v>
      </c>
      <c r="AS625" t="s">
        <v>11225</v>
      </c>
      <c r="AT625" t="s">
        <v>12337</v>
      </c>
      <c r="AU625">
        <v>97.744200000000006</v>
      </c>
      <c r="AV625" s="96">
        <v>1.7060851688222221</v>
      </c>
      <c r="AW625">
        <v>150.69110000000001</v>
      </c>
      <c r="AX625" s="96">
        <v>2.6887507118177778</v>
      </c>
      <c r="AY625">
        <v>2.7101999999999998E-3</v>
      </c>
      <c r="AZ625">
        <v>167.04419999999999</v>
      </c>
      <c r="BA625" s="96">
        <v>3.5033445734711113</v>
      </c>
      <c r="BB625">
        <v>193.14709999999999</v>
      </c>
      <c r="BC625" s="96">
        <v>2.7795479566044445</v>
      </c>
      <c r="BD625">
        <v>14.771365599999999</v>
      </c>
      <c r="BE625" s="96">
        <f t="shared" si="72"/>
        <v>7016.515194275571</v>
      </c>
      <c r="BF625" s="96">
        <f t="shared" si="73"/>
        <v>664.53135375509737</v>
      </c>
      <c r="BG625" s="96">
        <f t="shared" si="74"/>
        <v>626.49903479604563</v>
      </c>
      <c r="BH625">
        <v>7022.7741407054809</v>
      </c>
      <c r="BI625">
        <v>2.7428999597366621E-3</v>
      </c>
      <c r="BJ625">
        <v>1.705868452924725</v>
      </c>
      <c r="BK625">
        <v>2.630055848445866</v>
      </c>
      <c r="BL625">
        <v>2.489143082582554</v>
      </c>
      <c r="BM625">
        <v>3.797378328731627</v>
      </c>
      <c r="BN625">
        <v>1.7059581597973199</v>
      </c>
      <c r="BO625">
        <v>2.6300558497050082</v>
      </c>
      <c r="BP625">
        <v>3.2268698816043588E-3</v>
      </c>
      <c r="BQ625">
        <v>2.597439529165154</v>
      </c>
      <c r="BR625">
        <v>7013.555761542143</v>
      </c>
      <c r="BS625" s="96">
        <v>665.13007878103235</v>
      </c>
      <c r="BT625" s="96">
        <v>618.62065986373727</v>
      </c>
      <c r="BU625">
        <v>3.797378328731627</v>
      </c>
      <c r="BV625" s="65" t="str">
        <f t="shared" si="76"/>
        <v>sunsynchronous observation</v>
      </c>
      <c r="BW625" s="30" t="s">
        <v>338</v>
      </c>
      <c r="BX625" s="96">
        <v>1</v>
      </c>
      <c r="BY625" s="96">
        <v>1.4</v>
      </c>
      <c r="BZ625" s="96">
        <v>4</v>
      </c>
      <c r="CA625" s="96">
        <v>4.6182999999999996</v>
      </c>
      <c r="CB625" s="96">
        <v>1</v>
      </c>
      <c r="CC625" s="96">
        <v>2.7153</v>
      </c>
      <c r="CD625" s="96">
        <v>1.4</v>
      </c>
      <c r="CE625" s="96">
        <v>1</v>
      </c>
      <c r="CF625" s="31">
        <v>4</v>
      </c>
      <c r="CG625" s="30">
        <v>510</v>
      </c>
      <c r="CH625" s="96">
        <v>510</v>
      </c>
      <c r="CI625" s="96">
        <v>510</v>
      </c>
      <c r="CJ625" s="98">
        <f>Population!$CG625-Population!$CI625</f>
        <v>0</v>
      </c>
      <c r="CK625" s="120">
        <f>_xlfn.DAYS(Entries!$AY$2,Population!H625)</f>
        <v>4597</v>
      </c>
      <c r="CL625" s="120">
        <f t="shared" si="77"/>
        <v>1095</v>
      </c>
      <c r="CM625" s="122">
        <f>Entries!$AY$5</f>
        <v>0.15</v>
      </c>
      <c r="CN625" s="122">
        <f t="shared" si="75"/>
        <v>0</v>
      </c>
      <c r="CO625" s="121">
        <f t="shared" si="78"/>
        <v>0</v>
      </c>
      <c r="CP625" s="30"/>
      <c r="CQ625" s="19">
        <v>2</v>
      </c>
      <c r="CR625" s="96" t="s">
        <v>118</v>
      </c>
      <c r="CS625" s="96"/>
      <c r="CT625" s="31"/>
      <c r="CU625" s="30" t="s">
        <v>806</v>
      </c>
      <c r="CV625" s="96" t="s">
        <v>2373</v>
      </c>
      <c r="CW625" s="96" t="s">
        <v>576</v>
      </c>
      <c r="CX625" s="96" t="s">
        <v>2304</v>
      </c>
      <c r="CY625" s="96" t="s">
        <v>107</v>
      </c>
      <c r="CZ625" s="96" t="s">
        <v>151</v>
      </c>
      <c r="DA625" s="31"/>
      <c r="DB625" s="17" t="s">
        <v>15463</v>
      </c>
      <c r="DC625" s="17" t="s">
        <v>15500</v>
      </c>
      <c r="DD625" s="17">
        <v>1</v>
      </c>
      <c r="DE625" s="17">
        <v>1</v>
      </c>
      <c r="DF625" s="17">
        <v>10</v>
      </c>
      <c r="DG625" s="23" t="s">
        <v>11182</v>
      </c>
      <c r="DH625" s="145"/>
    </row>
    <row r="626" spans="1:112" s="17" customFormat="1" x14ac:dyDescent="0.25">
      <c r="A626" s="32" t="s">
        <v>2374</v>
      </c>
      <c r="B626" s="98">
        <v>0</v>
      </c>
      <c r="C626" s="98" t="s">
        <v>15461</v>
      </c>
      <c r="D626" s="98"/>
      <c r="E626" s="98">
        <v>33321</v>
      </c>
      <c r="F626" s="98" t="s">
        <v>2375</v>
      </c>
      <c r="G626" s="33">
        <v>33318</v>
      </c>
      <c r="H626" s="44">
        <v>39697</v>
      </c>
      <c r="I626" s="98" t="s">
        <v>619</v>
      </c>
      <c r="J626" s="98"/>
      <c r="K626" s="98"/>
      <c r="L626" s="98" t="s">
        <v>805</v>
      </c>
      <c r="M626" t="s">
        <v>326</v>
      </c>
      <c r="N626" s="98" t="s">
        <v>326</v>
      </c>
      <c r="O626" t="s">
        <v>576</v>
      </c>
      <c r="P626" s="96" t="str">
        <f>VLOOKUP(N626,Entries!J:K,2,FALSE)</f>
        <v>PEOPLES REPUBLIC OF CHINA</v>
      </c>
      <c r="Q626" s="38" t="s">
        <v>2372</v>
      </c>
      <c r="R626" s="32" t="s">
        <v>2372</v>
      </c>
      <c r="S626" s="98" t="s">
        <v>326</v>
      </c>
      <c r="T626" t="s">
        <v>576</v>
      </c>
      <c r="U626" s="39" t="s">
        <v>141</v>
      </c>
      <c r="V626" s="33" t="s">
        <v>141</v>
      </c>
      <c r="W626" s="64">
        <f>IF(VLOOKUP(R626,Entries!N:P,3,FALSE)=V626,1,VLOOKUP(R626,Entries!N:P,3,FALSE))</f>
        <v>1</v>
      </c>
      <c r="X626"/>
      <c r="Y626"/>
      <c r="Z626" s="98"/>
      <c r="AA626" s="98"/>
      <c r="AB626" s="98"/>
      <c r="AC626" s="98" t="s">
        <v>239</v>
      </c>
      <c r="AD626" s="98" t="s">
        <v>329</v>
      </c>
      <c r="AE626" s="98" t="s">
        <v>94</v>
      </c>
      <c r="AF626" s="98" t="s">
        <v>94</v>
      </c>
      <c r="AG626" s="98"/>
      <c r="AH626" s="98"/>
      <c r="AI626" s="98"/>
      <c r="AJ626" s="98">
        <v>3</v>
      </c>
      <c r="AK626" s="98" t="s">
        <v>95</v>
      </c>
      <c r="AL626" s="98"/>
      <c r="AM626" s="33"/>
      <c r="AN626" s="32" t="s">
        <v>125</v>
      </c>
      <c r="AO626" s="98" t="s">
        <v>97</v>
      </c>
      <c r="AP626" s="33" t="s">
        <v>97</v>
      </c>
      <c r="AQ626">
        <v>21104.53919481</v>
      </c>
      <c r="AR626" t="s">
        <v>12338</v>
      </c>
      <c r="AS626" t="s">
        <v>11225</v>
      </c>
      <c r="AT626" t="s">
        <v>12339</v>
      </c>
      <c r="AU626">
        <v>97.751499999999993</v>
      </c>
      <c r="AV626" s="98">
        <v>1.6951471926755555</v>
      </c>
      <c r="AW626">
        <v>154.05410000000001</v>
      </c>
      <c r="AX626" s="98">
        <v>2.3525357906488891</v>
      </c>
      <c r="AY626">
        <v>3.4158999999999999E-3</v>
      </c>
      <c r="AZ626">
        <v>200.7269</v>
      </c>
      <c r="BA626" s="98">
        <v>6.5877438911111114E-2</v>
      </c>
      <c r="BB626">
        <v>159.25640000000001</v>
      </c>
      <c r="BC626" s="98">
        <v>2.4581578590177777</v>
      </c>
      <c r="BD626">
        <v>14.77351459</v>
      </c>
      <c r="BE626" s="96">
        <f t="shared" si="72"/>
        <v>7015.8347519666358</v>
      </c>
      <c r="BF626" s="96">
        <f t="shared" si="73"/>
        <v>668.80014189587928</v>
      </c>
      <c r="BG626" s="96">
        <f t="shared" si="74"/>
        <v>620.86936203739242</v>
      </c>
      <c r="BH626">
        <v>7022.0874670237336</v>
      </c>
      <c r="BI626">
        <v>2.7378300252935209E-3</v>
      </c>
      <c r="BJ626">
        <v>1.7059957620101729</v>
      </c>
      <c r="BK626">
        <v>2.6887512695331668</v>
      </c>
      <c r="BL626">
        <v>3.1972662445087972</v>
      </c>
      <c r="BM626">
        <v>3.0856229778916622</v>
      </c>
      <c r="BN626">
        <v>1.706085568404492</v>
      </c>
      <c r="BO626">
        <v>2.6887512709913191</v>
      </c>
      <c r="BP626">
        <v>3.3160021009891222E-3</v>
      </c>
      <c r="BQ626">
        <v>3.187424394245435</v>
      </c>
      <c r="BR626">
        <v>7012.8753693223853</v>
      </c>
      <c r="BS626" s="96">
        <v>449.94958850805779</v>
      </c>
      <c r="BT626" s="96">
        <v>426.76641007079252</v>
      </c>
      <c r="BU626">
        <v>3.0856229778916622</v>
      </c>
      <c r="BV626" s="60" t="str">
        <f t="shared" si="76"/>
        <v>sunsynchronous observation</v>
      </c>
      <c r="BW626" s="32" t="s">
        <v>338</v>
      </c>
      <c r="BX626" s="98">
        <v>1</v>
      </c>
      <c r="BY626" s="98">
        <v>1.4</v>
      </c>
      <c r="BZ626" s="98">
        <v>4</v>
      </c>
      <c r="CA626" s="98">
        <v>4.6182999999999996</v>
      </c>
      <c r="CB626" s="98">
        <v>1</v>
      </c>
      <c r="CC626" s="98">
        <v>2.7153</v>
      </c>
      <c r="CD626" s="98">
        <v>1.4</v>
      </c>
      <c r="CE626" s="98">
        <v>1</v>
      </c>
      <c r="CF626" s="33">
        <v>4</v>
      </c>
      <c r="CG626" s="32">
        <v>510</v>
      </c>
      <c r="CH626" s="98">
        <v>510</v>
      </c>
      <c r="CI626" s="98">
        <v>510</v>
      </c>
      <c r="CJ626" s="96">
        <f>Population!$CG626-Population!$CI626</f>
        <v>0</v>
      </c>
      <c r="CK626" s="118">
        <f>_xlfn.DAYS(Entries!$AY$2,Population!H626)</f>
        <v>4597</v>
      </c>
      <c r="CL626" s="118">
        <f t="shared" si="77"/>
        <v>1095</v>
      </c>
      <c r="CM626" s="117">
        <f>Entries!$AY$5</f>
        <v>0.15</v>
      </c>
      <c r="CN626" s="117">
        <f t="shared" si="75"/>
        <v>0</v>
      </c>
      <c r="CO626" s="119">
        <f t="shared" si="78"/>
        <v>0</v>
      </c>
      <c r="CP626" s="32"/>
      <c r="CQ626" s="19">
        <v>2</v>
      </c>
      <c r="CR626" s="98" t="s">
        <v>118</v>
      </c>
      <c r="CS626" s="98"/>
      <c r="CT626" s="33"/>
      <c r="CU626" s="32" t="s">
        <v>806</v>
      </c>
      <c r="CV626" s="98" t="s">
        <v>2373</v>
      </c>
      <c r="CW626" s="98" t="s">
        <v>576</v>
      </c>
      <c r="CX626" s="98" t="s">
        <v>2304</v>
      </c>
      <c r="CY626" s="98" t="s">
        <v>107</v>
      </c>
      <c r="CZ626" s="98" t="s">
        <v>151</v>
      </c>
      <c r="DA626" s="33"/>
      <c r="DB626" s="17" t="s">
        <v>15463</v>
      </c>
      <c r="DC626" s="17" t="s">
        <v>15500</v>
      </c>
      <c r="DD626" s="17">
        <v>1</v>
      </c>
      <c r="DE626" s="17">
        <v>1</v>
      </c>
      <c r="DF626" s="17">
        <v>10</v>
      </c>
      <c r="DG626" s="23" t="s">
        <v>11182</v>
      </c>
      <c r="DH626" s="145"/>
    </row>
    <row r="627" spans="1:112" s="17" customFormat="1" x14ac:dyDescent="0.25">
      <c r="A627" s="30" t="s">
        <v>2376</v>
      </c>
      <c r="B627" s="96">
        <v>0</v>
      </c>
      <c r="C627" s="96" t="s">
        <v>15461</v>
      </c>
      <c r="D627" s="96"/>
      <c r="E627" s="96">
        <v>38997</v>
      </c>
      <c r="F627" s="96" t="s">
        <v>2377</v>
      </c>
      <c r="G627" s="31">
        <v>38994</v>
      </c>
      <c r="H627" s="43">
        <v>41231</v>
      </c>
      <c r="I627" s="96" t="s">
        <v>619</v>
      </c>
      <c r="J627" s="96"/>
      <c r="K627" s="96"/>
      <c r="L627" s="96" t="s">
        <v>805</v>
      </c>
      <c r="M627" s="124" t="s">
        <v>326</v>
      </c>
      <c r="N627" s="96" t="s">
        <v>326</v>
      </c>
      <c r="O627" s="124" t="s">
        <v>576</v>
      </c>
      <c r="P627" s="64" t="str">
        <f>VLOOKUP(N627,Entries!J:K,2,FALSE)</f>
        <v>PEOPLES REPUBLIC OF CHINA</v>
      </c>
      <c r="Q627" s="123" t="s">
        <v>2378</v>
      </c>
      <c r="R627" s="30" t="s">
        <v>2378</v>
      </c>
      <c r="S627" s="96" t="s">
        <v>326</v>
      </c>
      <c r="T627" s="124" t="s">
        <v>576</v>
      </c>
      <c r="U627" s="125" t="s">
        <v>141</v>
      </c>
      <c r="V627" s="31" t="s">
        <v>141</v>
      </c>
      <c r="W627" s="64">
        <f>IF(VLOOKUP(R627,Entries!N:P,3,FALSE)=V627,1,VLOOKUP(R627,Entries!N:P,3,FALSE))</f>
        <v>1</v>
      </c>
      <c r="X627" s="124"/>
      <c r="Y627" s="124"/>
      <c r="Z627" s="96"/>
      <c r="AA627" s="96"/>
      <c r="AB627" s="96"/>
      <c r="AC627" s="96" t="s">
        <v>239</v>
      </c>
      <c r="AD627" s="96" t="s">
        <v>2379</v>
      </c>
      <c r="AE627" s="96" t="s">
        <v>94</v>
      </c>
      <c r="AF627" s="96" t="s">
        <v>94</v>
      </c>
      <c r="AG627" s="96"/>
      <c r="AH627" s="96"/>
      <c r="AI627" s="96"/>
      <c r="AJ627" s="96">
        <v>3</v>
      </c>
      <c r="AK627" s="96" t="s">
        <v>95</v>
      </c>
      <c r="AL627" s="96"/>
      <c r="AM627" s="31"/>
      <c r="AN627" s="30" t="s">
        <v>96</v>
      </c>
      <c r="AO627" s="96" t="s">
        <v>97</v>
      </c>
      <c r="AP627" s="31" t="s">
        <v>97</v>
      </c>
      <c r="AQ627">
        <v>21104.533607400001</v>
      </c>
      <c r="AR627" t="s">
        <v>12340</v>
      </c>
      <c r="AS627" t="s">
        <v>11225</v>
      </c>
      <c r="AT627" t="s">
        <v>12341</v>
      </c>
      <c r="AU627">
        <v>97.124799999999993</v>
      </c>
      <c r="AV627" s="96">
        <v>1.6980357119866669</v>
      </c>
      <c r="AW627">
        <v>134.79040000000001</v>
      </c>
      <c r="AX627" s="96">
        <v>3.1383404522800005</v>
      </c>
      <c r="AY627">
        <v>9.2239999999999998E-4</v>
      </c>
      <c r="AZ627">
        <v>3.7745000000000002</v>
      </c>
      <c r="BA627" s="96">
        <v>3.6142148458088887</v>
      </c>
      <c r="BB627">
        <v>140.84209999999999</v>
      </c>
      <c r="BC627" s="96">
        <v>4.3639208700311114</v>
      </c>
      <c r="BD627">
        <v>15.44008796</v>
      </c>
      <c r="BE627" s="96">
        <f t="shared" si="72"/>
        <v>6812.4300317507696</v>
      </c>
      <c r="BF627" s="96">
        <f t="shared" si="73"/>
        <v>447.71381721205671</v>
      </c>
      <c r="BG627" s="96">
        <f t="shared" si="74"/>
        <v>435.14624628948241</v>
      </c>
      <c r="BH627">
        <v>6812.5601284113327</v>
      </c>
      <c r="BI627">
        <v>1.9484158076028639E-3</v>
      </c>
      <c r="BJ627">
        <v>1.6951181771189141</v>
      </c>
      <c r="BK627">
        <v>2.3526195333185789</v>
      </c>
      <c r="BL627">
        <v>0.76181865974093643</v>
      </c>
      <c r="BM627">
        <v>1.761235717484626</v>
      </c>
      <c r="BN627">
        <v>1.6951475611134481</v>
      </c>
      <c r="BO627">
        <v>2.3525362334834909</v>
      </c>
      <c r="BP627">
        <v>1.7023028044408711E-3</v>
      </c>
      <c r="BQ627">
        <v>0.76181865974093643</v>
      </c>
      <c r="BR627">
        <v>6809.3579992894247</v>
      </c>
      <c r="BS627" s="96">
        <v>506.31021835034699</v>
      </c>
      <c r="BT627" s="96">
        <v>485.89100724283981</v>
      </c>
      <c r="BU627">
        <v>1.761235717484626</v>
      </c>
      <c r="BV627" s="65" t="str">
        <f t="shared" si="76"/>
        <v>sunsynchronous observation</v>
      </c>
      <c r="BW627" s="30" t="s">
        <v>2380</v>
      </c>
      <c r="BX627" s="96">
        <v>1</v>
      </c>
      <c r="BY627" s="96">
        <v>3.8</v>
      </c>
      <c r="BZ627" s="96">
        <v>8</v>
      </c>
      <c r="CA627" s="96">
        <v>11.066700000000001</v>
      </c>
      <c r="CB627" s="96">
        <v>1</v>
      </c>
      <c r="CC627" s="96">
        <v>6.1952999999999996</v>
      </c>
      <c r="CD627" s="96">
        <v>3.8</v>
      </c>
      <c r="CE627" s="96">
        <v>1</v>
      </c>
      <c r="CF627" s="31">
        <v>8</v>
      </c>
      <c r="CG627" s="30">
        <v>890</v>
      </c>
      <c r="CH627" s="96">
        <v>890</v>
      </c>
      <c r="CI627" s="96">
        <v>890</v>
      </c>
      <c r="CJ627" s="98">
        <f>Population!$CG627-Population!$CI627</f>
        <v>0</v>
      </c>
      <c r="CK627" s="120">
        <f>_xlfn.DAYS(Entries!$AY$2,Population!H627)</f>
        <v>3063</v>
      </c>
      <c r="CL627" s="120">
        <f t="shared" si="77"/>
        <v>1095</v>
      </c>
      <c r="CM627" s="122">
        <f>Entries!$AY$5</f>
        <v>0.15</v>
      </c>
      <c r="CN627" s="122">
        <f t="shared" si="75"/>
        <v>0</v>
      </c>
      <c r="CO627" s="121">
        <f t="shared" si="78"/>
        <v>0</v>
      </c>
      <c r="CP627" s="30"/>
      <c r="CQ627" s="19">
        <v>1</v>
      </c>
      <c r="CR627" s="96" t="s">
        <v>118</v>
      </c>
      <c r="CS627" s="96"/>
      <c r="CT627" s="31"/>
      <c r="CU627" s="30" t="s">
        <v>806</v>
      </c>
      <c r="CV627" s="96" t="s">
        <v>2373</v>
      </c>
      <c r="CW627" s="96" t="s">
        <v>576</v>
      </c>
      <c r="CX627" s="96" t="s">
        <v>2381</v>
      </c>
      <c r="CY627" s="96" t="s">
        <v>107</v>
      </c>
      <c r="CZ627" s="96" t="s">
        <v>151</v>
      </c>
      <c r="DA627" s="31"/>
      <c r="DB627" s="17" t="s">
        <v>15463</v>
      </c>
      <c r="DC627" s="17" t="s">
        <v>15500</v>
      </c>
      <c r="DD627" s="17">
        <v>1</v>
      </c>
      <c r="DE627" s="17">
        <v>1</v>
      </c>
      <c r="DF627" s="17">
        <v>10</v>
      </c>
      <c r="DG627" s="23" t="s">
        <v>11182</v>
      </c>
      <c r="DH627" s="145"/>
    </row>
    <row r="628" spans="1:112" s="17" customFormat="1" x14ac:dyDescent="0.25">
      <c r="A628" s="32" t="s">
        <v>2382</v>
      </c>
      <c r="B628" s="98">
        <v>0</v>
      </c>
      <c r="C628" s="98" t="s">
        <v>15461</v>
      </c>
      <c r="D628" s="98"/>
      <c r="E628" s="98">
        <v>40299</v>
      </c>
      <c r="F628" s="98" t="s">
        <v>2383</v>
      </c>
      <c r="G628" s="33">
        <v>40296</v>
      </c>
      <c r="H628" s="44">
        <v>41949</v>
      </c>
      <c r="I628" s="98" t="s">
        <v>207</v>
      </c>
      <c r="J628" s="98"/>
      <c r="K628" s="98"/>
      <c r="L628" s="98" t="s">
        <v>208</v>
      </c>
      <c r="M628" t="s">
        <v>308</v>
      </c>
      <c r="N628" s="98" t="s">
        <v>308</v>
      </c>
      <c r="O628" t="s">
        <v>310</v>
      </c>
      <c r="P628" s="96" t="str">
        <f>VLOOKUP(N628,Entries!J:K,2,FALSE)</f>
        <v>JAPAN</v>
      </c>
      <c r="Q628" s="38" t="s">
        <v>2384</v>
      </c>
      <c r="R628" s="32" t="s">
        <v>449</v>
      </c>
      <c r="S628" s="98" t="s">
        <v>308</v>
      </c>
      <c r="T628" t="s">
        <v>310</v>
      </c>
      <c r="U628" s="39" t="s">
        <v>141</v>
      </c>
      <c r="V628" s="103" t="s">
        <v>92</v>
      </c>
      <c r="W628" s="64">
        <f>IF(VLOOKUP(R628,Entries!N:P,3,FALSE)=V628,1,VLOOKUP(R628,Entries!N:P,3,FALSE))</f>
        <v>1</v>
      </c>
      <c r="X628"/>
      <c r="Y628"/>
      <c r="Z628" s="98" t="s">
        <v>11026</v>
      </c>
      <c r="AA628" s="64" t="s">
        <v>308</v>
      </c>
      <c r="AB628" s="98" t="s">
        <v>92</v>
      </c>
      <c r="AC628" s="98" t="s">
        <v>93</v>
      </c>
      <c r="AD628" s="98" t="s">
        <v>668</v>
      </c>
      <c r="AE628" s="98" t="s">
        <v>117</v>
      </c>
      <c r="AF628" s="98" t="s">
        <v>117</v>
      </c>
      <c r="AG628" s="98"/>
      <c r="AH628" s="98"/>
      <c r="AI628" s="98"/>
      <c r="AJ628" s="19">
        <v>1</v>
      </c>
      <c r="AK628" s="98" t="s">
        <v>118</v>
      </c>
      <c r="AL628" s="98"/>
      <c r="AM628" s="33"/>
      <c r="AN628" s="32" t="s">
        <v>96</v>
      </c>
      <c r="AO628" s="98" t="s">
        <v>97</v>
      </c>
      <c r="AP628" s="33" t="s">
        <v>97</v>
      </c>
      <c r="AQ628">
        <v>21104.511504580001</v>
      </c>
      <c r="AR628" t="s">
        <v>12342</v>
      </c>
      <c r="AS628" t="s">
        <v>11225</v>
      </c>
      <c r="AT628" t="s">
        <v>12343</v>
      </c>
      <c r="AU628">
        <v>97.290300000000002</v>
      </c>
      <c r="AV628" s="98">
        <v>1.7051287285911112</v>
      </c>
      <c r="AW628">
        <v>179.81370000000001</v>
      </c>
      <c r="AX628" s="98">
        <v>5.8229198280533332</v>
      </c>
      <c r="AY628">
        <v>1.1903E-3</v>
      </c>
      <c r="AZ628">
        <v>207.07929999999999</v>
      </c>
      <c r="BA628" s="98">
        <v>1.0693979168000001</v>
      </c>
      <c r="BB628">
        <v>250.0343</v>
      </c>
      <c r="BC628" s="98">
        <v>5.2225982487599998</v>
      </c>
      <c r="BD628">
        <v>15.24597178</v>
      </c>
      <c r="BE628" s="96">
        <f t="shared" si="72"/>
        <v>6870.1332499116907</v>
      </c>
      <c r="BF628" s="96">
        <f t="shared" si="73"/>
        <v>507.31076951906016</v>
      </c>
      <c r="BG628" s="96">
        <f t="shared" si="74"/>
        <v>490.95573030432115</v>
      </c>
      <c r="BH628">
        <v>6857.915565084897</v>
      </c>
      <c r="BI628">
        <v>1.418061459322398E-3</v>
      </c>
      <c r="BJ628">
        <v>1.6981216126306931</v>
      </c>
      <c r="BK628">
        <v>3.138362610129573</v>
      </c>
      <c r="BL628">
        <v>4.1699719795394596</v>
      </c>
      <c r="BM628">
        <v>3.8079177439564358</v>
      </c>
      <c r="BN628">
        <v>1.698036018865781</v>
      </c>
      <c r="BO628">
        <v>3.1383410931468019</v>
      </c>
      <c r="BP628">
        <v>1.486741804063317E-3</v>
      </c>
      <c r="BQ628">
        <v>4.1699719795394596</v>
      </c>
      <c r="BR628">
        <v>6867.1006127965929</v>
      </c>
      <c r="BS628" s="96">
        <v>671.59294532931744</v>
      </c>
      <c r="BT628" s="96">
        <v>603.87938067339928</v>
      </c>
      <c r="BU628">
        <v>3.8079177439564358</v>
      </c>
      <c r="BV628" s="60" t="b">
        <f t="shared" si="76"/>
        <v>0</v>
      </c>
      <c r="BW628" s="32" t="s">
        <v>512</v>
      </c>
      <c r="BX628" s="98">
        <v>0.5</v>
      </c>
      <c r="BY628" s="98">
        <v>0.7</v>
      </c>
      <c r="BZ628" s="98">
        <v>1.5</v>
      </c>
      <c r="CA628" s="98">
        <v>0.95469999999999999</v>
      </c>
      <c r="CB628" s="98">
        <v>0.25</v>
      </c>
      <c r="CC628" s="98">
        <v>0.61429999999999996</v>
      </c>
      <c r="CD628" s="98">
        <v>0.7</v>
      </c>
      <c r="CE628" s="98">
        <v>0.5</v>
      </c>
      <c r="CF628" s="33">
        <v>1.5</v>
      </c>
      <c r="CG628" s="32">
        <v>50</v>
      </c>
      <c r="CH628" s="98">
        <v>50</v>
      </c>
      <c r="CI628" s="98">
        <v>50</v>
      </c>
      <c r="CJ628" s="96">
        <f>Population!$CG628-Population!$CI628</f>
        <v>0</v>
      </c>
      <c r="CK628" s="118">
        <f>_xlfn.DAYS(Entries!$AY$2,Population!H628)</f>
        <v>2345</v>
      </c>
      <c r="CL628" s="118">
        <f t="shared" si="77"/>
        <v>365</v>
      </c>
      <c r="CM628" s="117">
        <f>Entries!$AY$5</f>
        <v>0.15</v>
      </c>
      <c r="CN628" s="117">
        <f t="shared" si="75"/>
        <v>0</v>
      </c>
      <c r="CO628" s="119" t="str">
        <f t="shared" si="78"/>
        <v>-</v>
      </c>
      <c r="CP628" s="32"/>
      <c r="CQ628" s="19">
        <v>0</v>
      </c>
      <c r="CR628" s="98" t="s">
        <v>118</v>
      </c>
      <c r="CS628" s="98"/>
      <c r="CT628" s="33"/>
      <c r="CU628" s="32" t="s">
        <v>2284</v>
      </c>
      <c r="CV628" s="98" t="s">
        <v>449</v>
      </c>
      <c r="CW628" s="98" t="s">
        <v>310</v>
      </c>
      <c r="CX628" s="98" t="s">
        <v>2385</v>
      </c>
      <c r="CY628" s="98" t="s">
        <v>107</v>
      </c>
      <c r="CZ628" s="98" t="s">
        <v>108</v>
      </c>
      <c r="DA628" s="33">
        <v>50</v>
      </c>
      <c r="DB628" s="17" t="s">
        <v>15462</v>
      </c>
      <c r="DC628" s="17" t="s">
        <v>15500</v>
      </c>
      <c r="DD628" s="17" t="s">
        <v>15500</v>
      </c>
      <c r="DE628" s="17" t="s">
        <v>15500</v>
      </c>
      <c r="DF628" s="17" t="s">
        <v>15500</v>
      </c>
      <c r="DG628" s="23" t="s">
        <v>11172</v>
      </c>
      <c r="DH628" s="145"/>
    </row>
    <row r="629" spans="1:112" s="17" customFormat="1" x14ac:dyDescent="0.25">
      <c r="A629" s="30" t="s">
        <v>2386</v>
      </c>
      <c r="B629" s="96">
        <v>0</v>
      </c>
      <c r="C629" s="96" t="s">
        <v>15461</v>
      </c>
      <c r="D629" s="96"/>
      <c r="E629" s="96">
        <v>40015</v>
      </c>
      <c r="F629" s="96" t="s">
        <v>2387</v>
      </c>
      <c r="G629" s="31">
        <v>40012</v>
      </c>
      <c r="H629" s="43">
        <v>41809</v>
      </c>
      <c r="I629" s="96" t="s">
        <v>207</v>
      </c>
      <c r="J629" s="96"/>
      <c r="K629" s="96"/>
      <c r="L629" s="96" t="s">
        <v>208</v>
      </c>
      <c r="M629" s="124" t="s">
        <v>308</v>
      </c>
      <c r="N629" s="96" t="s">
        <v>308</v>
      </c>
      <c r="O629" s="124" t="s">
        <v>310</v>
      </c>
      <c r="P629" s="64" t="str">
        <f>VLOOKUP(N629,Entries!J:K,2,FALSE)</f>
        <v>JAPAN</v>
      </c>
      <c r="Q629" s="123" t="s">
        <v>2384</v>
      </c>
      <c r="R629" s="30" t="s">
        <v>449</v>
      </c>
      <c r="S629" s="96" t="s">
        <v>308</v>
      </c>
      <c r="T629" s="124" t="s">
        <v>310</v>
      </c>
      <c r="U629" s="125" t="s">
        <v>141</v>
      </c>
      <c r="V629" s="106" t="s">
        <v>92</v>
      </c>
      <c r="W629" s="64">
        <f>IF(VLOOKUP(R629,Entries!N:P,3,FALSE)=V629,1,VLOOKUP(R629,Entries!N:P,3,FALSE))</f>
        <v>1</v>
      </c>
      <c r="X629" s="124"/>
      <c r="Y629" s="124"/>
      <c r="Z629" s="96" t="s">
        <v>11026</v>
      </c>
      <c r="AA629" s="96" t="s">
        <v>308</v>
      </c>
      <c r="AB629" s="96" t="s">
        <v>92</v>
      </c>
      <c r="AC629" s="96" t="s">
        <v>239</v>
      </c>
      <c r="AD629" s="96" t="s">
        <v>668</v>
      </c>
      <c r="AE629" s="96" t="s">
        <v>117</v>
      </c>
      <c r="AF629" s="96" t="s">
        <v>117</v>
      </c>
      <c r="AG629" s="96"/>
      <c r="AH629" s="96"/>
      <c r="AI629" s="96"/>
      <c r="AJ629" s="19">
        <v>5</v>
      </c>
      <c r="AK629" s="96" t="s">
        <v>118</v>
      </c>
      <c r="AL629" s="96"/>
      <c r="AM629" s="31"/>
      <c r="AN629" s="30" t="s">
        <v>125</v>
      </c>
      <c r="AO629" s="96" t="s">
        <v>97</v>
      </c>
      <c r="AP629" s="31" t="s">
        <v>97</v>
      </c>
      <c r="AQ629">
        <v>21104.53238244</v>
      </c>
      <c r="AR629" t="s">
        <v>12344</v>
      </c>
      <c r="AS629" t="s">
        <v>11225</v>
      </c>
      <c r="AT629" t="s">
        <v>12345</v>
      </c>
      <c r="AU629">
        <v>97.696700000000007</v>
      </c>
      <c r="AV629" s="96">
        <v>1.7058617667244445</v>
      </c>
      <c r="AW629">
        <v>333.62880000000001</v>
      </c>
      <c r="AX629" s="96">
        <v>6.0919326056844447</v>
      </c>
      <c r="AY629">
        <v>3.8268999999999998E-3</v>
      </c>
      <c r="AZ629">
        <v>61.271999999999998</v>
      </c>
      <c r="BA629" s="96">
        <v>0.72443366191111114</v>
      </c>
      <c r="BB629">
        <v>299.23289999999997</v>
      </c>
      <c r="BC629" s="96">
        <v>5.5645413393422221</v>
      </c>
      <c r="BD629">
        <v>14.786585000000001</v>
      </c>
      <c r="BE629" s="96">
        <f t="shared" si="72"/>
        <v>7011.6997718933362</v>
      </c>
      <c r="BF629" s="96">
        <f t="shared" si="73"/>
        <v>667.5328457503947</v>
      </c>
      <c r="BG629" s="96">
        <f t="shared" si="74"/>
        <v>613.86669803627774</v>
      </c>
      <c r="BH629">
        <v>7018.0187613137878</v>
      </c>
      <c r="BI629">
        <v>4.9822047279707016E-3</v>
      </c>
      <c r="BJ629">
        <v>1.7050398331856149</v>
      </c>
      <c r="BK629">
        <v>5.8229210394074604</v>
      </c>
      <c r="BL629">
        <v>1.0895046299762361</v>
      </c>
      <c r="BM629">
        <v>5.2024982114333387</v>
      </c>
      <c r="BN629">
        <v>1.7051291303250471</v>
      </c>
      <c r="BO629">
        <v>5.8229210402514466</v>
      </c>
      <c r="BP629">
        <v>4.8306544205055047E-3</v>
      </c>
      <c r="BQ629">
        <v>1.1693668084043749</v>
      </c>
      <c r="BR629">
        <v>7008.7361630013584</v>
      </c>
      <c r="BS629" s="96">
        <v>654.97745162629508</v>
      </c>
      <c r="BT629" s="96">
        <v>603.84513638771205</v>
      </c>
      <c r="BU629">
        <v>5.2024982114333387</v>
      </c>
      <c r="BV629" s="65" t="b">
        <f t="shared" si="76"/>
        <v>0</v>
      </c>
      <c r="BW629" s="30" t="s">
        <v>512</v>
      </c>
      <c r="BX629" s="96">
        <v>0.5</v>
      </c>
      <c r="BY629" s="96">
        <v>0.7</v>
      </c>
      <c r="BZ629" s="96">
        <v>1.5</v>
      </c>
      <c r="CA629" s="96">
        <v>0.95469999999999999</v>
      </c>
      <c r="CB629" s="96">
        <v>0.25</v>
      </c>
      <c r="CC629" s="96">
        <v>0.61429999999999996</v>
      </c>
      <c r="CD629" s="96">
        <v>0.7</v>
      </c>
      <c r="CE629" s="96">
        <v>0.5</v>
      </c>
      <c r="CF629" s="31">
        <v>1.5</v>
      </c>
      <c r="CG629" s="30">
        <v>58</v>
      </c>
      <c r="CH629" s="96">
        <v>58</v>
      </c>
      <c r="CI629" s="96">
        <v>58</v>
      </c>
      <c r="CJ629" s="98">
        <f>Population!$CG629-Population!$CI629</f>
        <v>0</v>
      </c>
      <c r="CK629" s="120">
        <f>_xlfn.DAYS(Entries!$AY$2,Population!H629)</f>
        <v>2485</v>
      </c>
      <c r="CL629" s="120">
        <f t="shared" si="77"/>
        <v>1825</v>
      </c>
      <c r="CM629" s="122">
        <f>Entries!$AY$5</f>
        <v>0.15</v>
      </c>
      <c r="CN629" s="122">
        <f t="shared" si="75"/>
        <v>0</v>
      </c>
      <c r="CO629" s="121" t="str">
        <f t="shared" si="78"/>
        <v>-</v>
      </c>
      <c r="CP629" s="30"/>
      <c r="CQ629" s="19">
        <v>0</v>
      </c>
      <c r="CR629" s="96" t="s">
        <v>118</v>
      </c>
      <c r="CS629" s="96"/>
      <c r="CT629" s="31"/>
      <c r="CU629" s="30" t="s">
        <v>2284</v>
      </c>
      <c r="CV629" s="96" t="s">
        <v>449</v>
      </c>
      <c r="CW629" s="96" t="s">
        <v>310</v>
      </c>
      <c r="CX629" s="96" t="s">
        <v>2385</v>
      </c>
      <c r="CY629" s="96" t="s">
        <v>107</v>
      </c>
      <c r="CZ629" s="96" t="s">
        <v>1130</v>
      </c>
      <c r="DA629" s="31">
        <v>50</v>
      </c>
      <c r="DB629" s="17" t="s">
        <v>15462</v>
      </c>
      <c r="DC629" s="17" t="s">
        <v>15500</v>
      </c>
      <c r="DD629" s="17" t="s">
        <v>15500</v>
      </c>
      <c r="DE629" s="17" t="s">
        <v>15500</v>
      </c>
      <c r="DF629" s="17" t="s">
        <v>15500</v>
      </c>
      <c r="DG629" s="23" t="s">
        <v>11172</v>
      </c>
      <c r="DH629" s="145"/>
    </row>
    <row r="630" spans="1:112" s="17" customFormat="1" x14ac:dyDescent="0.25">
      <c r="A630" s="32" t="s">
        <v>2388</v>
      </c>
      <c r="B630" s="98">
        <v>0</v>
      </c>
      <c r="C630" s="98" t="s">
        <v>15461</v>
      </c>
      <c r="D630" s="98"/>
      <c r="E630" s="98">
        <v>40011</v>
      </c>
      <c r="F630" s="98" t="s">
        <v>2389</v>
      </c>
      <c r="G630" s="33">
        <v>40008</v>
      </c>
      <c r="H630" s="44">
        <v>41809</v>
      </c>
      <c r="I630" s="98" t="s">
        <v>207</v>
      </c>
      <c r="J630" s="98"/>
      <c r="K630" s="98"/>
      <c r="L630" s="98" t="s">
        <v>208</v>
      </c>
      <c r="M630" t="s">
        <v>308</v>
      </c>
      <c r="N630" s="98" t="s">
        <v>308</v>
      </c>
      <c r="O630" t="s">
        <v>310</v>
      </c>
      <c r="P630" s="96" t="str">
        <f>VLOOKUP(N630,Entries!J:K,2,FALSE)</f>
        <v>JAPAN</v>
      </c>
      <c r="Q630" s="38" t="s">
        <v>2384</v>
      </c>
      <c r="R630" s="32" t="s">
        <v>449</v>
      </c>
      <c r="S630" s="98" t="s">
        <v>308</v>
      </c>
      <c r="T630" t="s">
        <v>310</v>
      </c>
      <c r="U630" s="39" t="s">
        <v>141</v>
      </c>
      <c r="V630" s="103" t="s">
        <v>92</v>
      </c>
      <c r="W630" s="64">
        <f>IF(VLOOKUP(R630,Entries!N:P,3,FALSE)=V630,1,VLOOKUP(R630,Entries!N:P,3,FALSE))</f>
        <v>1</v>
      </c>
      <c r="X630"/>
      <c r="Y630"/>
      <c r="Z630" s="98" t="s">
        <v>11026</v>
      </c>
      <c r="AA630" s="64" t="s">
        <v>308</v>
      </c>
      <c r="AB630" s="98" t="s">
        <v>92</v>
      </c>
      <c r="AC630" s="98" t="s">
        <v>239</v>
      </c>
      <c r="AD630" s="98" t="s">
        <v>668</v>
      </c>
      <c r="AE630" s="98" t="s">
        <v>117</v>
      </c>
      <c r="AF630" s="98" t="s">
        <v>117</v>
      </c>
      <c r="AG630" s="98"/>
      <c r="AH630" s="98"/>
      <c r="AI630" s="98"/>
      <c r="AJ630" s="19">
        <v>3</v>
      </c>
      <c r="AK630" s="98" t="s">
        <v>118</v>
      </c>
      <c r="AL630" s="98"/>
      <c r="AM630" s="33"/>
      <c r="AN630" s="32" t="s">
        <v>125</v>
      </c>
      <c r="AO630" s="98" t="s">
        <v>97</v>
      </c>
      <c r="AP630" s="33" t="s">
        <v>97</v>
      </c>
      <c r="AQ630">
        <v>21104.545605920001</v>
      </c>
      <c r="AR630" t="s">
        <v>12346</v>
      </c>
      <c r="AS630" t="s">
        <v>11225</v>
      </c>
      <c r="AT630" t="s">
        <v>12347</v>
      </c>
      <c r="AU630">
        <v>97.738699999999994</v>
      </c>
      <c r="AV630" s="98">
        <v>0.87286690259555555</v>
      </c>
      <c r="AW630">
        <v>349.0421</v>
      </c>
      <c r="AX630" s="98">
        <v>6.0779437946399995</v>
      </c>
      <c r="AY630">
        <v>2.7872999999999999E-3</v>
      </c>
      <c r="AZ630">
        <v>41.506999999999998</v>
      </c>
      <c r="BA630" s="98">
        <v>4.6006590258488895</v>
      </c>
      <c r="BB630">
        <v>318.82479999999998</v>
      </c>
      <c r="BC630" s="98">
        <v>1.6827728108533335</v>
      </c>
      <c r="BD630">
        <v>14.81295252</v>
      </c>
      <c r="BE630" s="96">
        <f t="shared" si="72"/>
        <v>7003.3766044404747</v>
      </c>
      <c r="BF630" s="96">
        <f t="shared" si="73"/>
        <v>651.89711605003231</v>
      </c>
      <c r="BG630" s="96">
        <f t="shared" si="74"/>
        <v>612.85609283091708</v>
      </c>
      <c r="BH630">
        <v>7009.7059248493561</v>
      </c>
      <c r="BI630">
        <v>3.8713031129052312E-3</v>
      </c>
      <c r="BJ630">
        <v>1.7057721845961571</v>
      </c>
      <c r="BK630">
        <v>6.0919338746169984</v>
      </c>
      <c r="BL630">
        <v>0.84970419333878822</v>
      </c>
      <c r="BM630">
        <v>5.4392768825839406</v>
      </c>
      <c r="BN630">
        <v>1.705862168286095</v>
      </c>
      <c r="BO630">
        <v>6.0919338734640576</v>
      </c>
      <c r="BP630">
        <v>3.6520936478658811E-3</v>
      </c>
      <c r="BQ630">
        <v>0.93217702559609228</v>
      </c>
      <c r="BR630">
        <v>7000.4112940070036</v>
      </c>
      <c r="BS630" s="96">
        <v>1106.7455608654909</v>
      </c>
      <c r="BT630" s="96">
        <v>1100.0410003817897</v>
      </c>
      <c r="BU630">
        <v>5.4392768825839406</v>
      </c>
      <c r="BV630" s="60" t="b">
        <f t="shared" si="76"/>
        <v>0</v>
      </c>
      <c r="BW630" s="32" t="s">
        <v>512</v>
      </c>
      <c r="BX630" s="98">
        <v>0.5</v>
      </c>
      <c r="BY630" s="98">
        <v>0.7</v>
      </c>
      <c r="BZ630" s="98">
        <v>1.5</v>
      </c>
      <c r="CA630" s="98">
        <v>0.95469999999999999</v>
      </c>
      <c r="CB630" s="98">
        <v>0.25</v>
      </c>
      <c r="CC630" s="98">
        <v>0.61429999999999996</v>
      </c>
      <c r="CD630" s="98">
        <v>0.7</v>
      </c>
      <c r="CE630" s="98">
        <v>0.5</v>
      </c>
      <c r="CF630" s="33">
        <v>1.5</v>
      </c>
      <c r="CG630" s="32">
        <v>64</v>
      </c>
      <c r="CH630" s="98">
        <v>64</v>
      </c>
      <c r="CI630" s="98">
        <v>64</v>
      </c>
      <c r="CJ630" s="96">
        <f>Population!$CG630-Population!$CI630</f>
        <v>0</v>
      </c>
      <c r="CK630" s="118">
        <f>_xlfn.DAYS(Entries!$AY$2,Population!H630)</f>
        <v>2485</v>
      </c>
      <c r="CL630" s="118">
        <f t="shared" si="77"/>
        <v>1095</v>
      </c>
      <c r="CM630" s="117">
        <f>Entries!$AY$5</f>
        <v>0.15</v>
      </c>
      <c r="CN630" s="117">
        <f t="shared" si="75"/>
        <v>0</v>
      </c>
      <c r="CO630" s="119">
        <f t="shared" si="78"/>
        <v>0</v>
      </c>
      <c r="CP630" s="32" t="s">
        <v>2390</v>
      </c>
      <c r="CQ630" s="98">
        <v>4</v>
      </c>
      <c r="CR630" s="98" t="s">
        <v>95</v>
      </c>
      <c r="CS630" s="98"/>
      <c r="CT630" s="33"/>
      <c r="CU630" s="32" t="s">
        <v>2284</v>
      </c>
      <c r="CV630" s="98" t="s">
        <v>449</v>
      </c>
      <c r="CW630" s="98" t="s">
        <v>310</v>
      </c>
      <c r="CX630" s="98" t="s">
        <v>2385</v>
      </c>
      <c r="CY630" s="98" t="s">
        <v>107</v>
      </c>
      <c r="CZ630" s="98" t="s">
        <v>1130</v>
      </c>
      <c r="DA630" s="33">
        <v>50</v>
      </c>
      <c r="DB630" s="17" t="s">
        <v>15463</v>
      </c>
      <c r="DC630" s="17">
        <v>10</v>
      </c>
      <c r="DD630" s="17" t="s">
        <v>15500</v>
      </c>
      <c r="DE630" s="17" t="s">
        <v>15500</v>
      </c>
      <c r="DF630" s="17" t="s">
        <v>15500</v>
      </c>
      <c r="DG630" s="23" t="s">
        <v>11180</v>
      </c>
      <c r="DH630" s="145" t="s">
        <v>11186</v>
      </c>
    </row>
    <row r="631" spans="1:112" s="17" customFormat="1" x14ac:dyDescent="0.25">
      <c r="A631" s="30" t="s">
        <v>2391</v>
      </c>
      <c r="B631" s="96">
        <v>0</v>
      </c>
      <c r="C631" s="96" t="s">
        <v>15461</v>
      </c>
      <c r="D631" s="96"/>
      <c r="E631" s="96">
        <v>43914</v>
      </c>
      <c r="F631" s="96" t="s">
        <v>2392</v>
      </c>
      <c r="G631" s="31">
        <v>57681</v>
      </c>
      <c r="H631" s="43">
        <v>43463</v>
      </c>
      <c r="I631" s="96" t="s">
        <v>784</v>
      </c>
      <c r="J631" s="96"/>
      <c r="K631" s="96"/>
      <c r="L631" s="96" t="s">
        <v>839</v>
      </c>
      <c r="M631" s="124" t="s">
        <v>326</v>
      </c>
      <c r="N631" s="96" t="s">
        <v>326</v>
      </c>
      <c r="O631" s="124" t="s">
        <v>576</v>
      </c>
      <c r="P631" s="64" t="str">
        <f>VLOOKUP(N631,Entries!J:K,2,FALSE)</f>
        <v>PEOPLES REPUBLIC OF CHINA</v>
      </c>
      <c r="Q631" s="123" t="s">
        <v>2393</v>
      </c>
      <c r="R631" s="30" t="s">
        <v>2393</v>
      </c>
      <c r="S631" s="96" t="s">
        <v>326</v>
      </c>
      <c r="T631" s="124" t="s">
        <v>576</v>
      </c>
      <c r="U631" s="125" t="s">
        <v>141</v>
      </c>
      <c r="V631" s="31" t="s">
        <v>141</v>
      </c>
      <c r="W631" s="64">
        <f>IF(VLOOKUP(R631,Entries!N:P,3,FALSE)=V631,1,VLOOKUP(R631,Entries!N:P,3,FALSE))</f>
        <v>1</v>
      </c>
      <c r="X631" s="124"/>
      <c r="Y631" s="124"/>
      <c r="Z631" s="96"/>
      <c r="AA631" s="96"/>
      <c r="AB631" s="96"/>
      <c r="AC631" s="96" t="s">
        <v>239</v>
      </c>
      <c r="AD631" s="96" t="s">
        <v>2394</v>
      </c>
      <c r="AE631" s="96" t="s">
        <v>117</v>
      </c>
      <c r="AF631" s="96" t="s">
        <v>117</v>
      </c>
      <c r="AG631" s="96"/>
      <c r="AH631" s="96"/>
      <c r="AI631" s="96"/>
      <c r="AJ631" s="19">
        <v>5</v>
      </c>
      <c r="AK631" s="96" t="s">
        <v>118</v>
      </c>
      <c r="AL631" s="96"/>
      <c r="AM631" s="31"/>
      <c r="AN631" s="30" t="s">
        <v>191</v>
      </c>
      <c r="AO631" s="96" t="s">
        <v>134</v>
      </c>
      <c r="AP631" s="31" t="s">
        <v>160</v>
      </c>
      <c r="AQ631">
        <v>21104.07916189</v>
      </c>
      <c r="AR631" t="s">
        <v>2395</v>
      </c>
      <c r="AS631" t="s">
        <v>11225</v>
      </c>
      <c r="AT631" t="s">
        <v>12348</v>
      </c>
      <c r="AU631">
        <v>50.011600000000001</v>
      </c>
      <c r="AV631" s="96">
        <v>1.7436708264444447</v>
      </c>
      <c r="AW631">
        <v>348.24059999999997</v>
      </c>
      <c r="AX631" s="96">
        <v>2.124833202488889</v>
      </c>
      <c r="AY631">
        <v>6.4260000000000001E-4</v>
      </c>
      <c r="AZ631">
        <v>263.59840000000003</v>
      </c>
      <c r="BA631" s="96">
        <v>0.23896519548000003</v>
      </c>
      <c r="BB631">
        <v>96.415800000000004</v>
      </c>
      <c r="BC631" s="96">
        <v>6.046791419302223</v>
      </c>
      <c r="BD631">
        <v>13.436974380000001</v>
      </c>
      <c r="BE631" s="96">
        <f t="shared" si="72"/>
        <v>7473.6755841827344</v>
      </c>
      <c r="BF631" s="96">
        <f t="shared" si="73"/>
        <v>1107.4781681131299</v>
      </c>
      <c r="BG631" s="96">
        <f t="shared" si="74"/>
        <v>1097.873000252338</v>
      </c>
      <c r="BH631">
        <v>7479.5800947715088</v>
      </c>
      <c r="BI631">
        <v>6.6160658350227766E-4</v>
      </c>
      <c r="BJ631">
        <v>0.87315819820478147</v>
      </c>
      <c r="BK631">
        <v>6.0779450528094916</v>
      </c>
      <c r="BL631">
        <v>0.1947691213193454</v>
      </c>
      <c r="BM631">
        <v>6.0886638648537073</v>
      </c>
      <c r="BN631">
        <v>0.87286729622830483</v>
      </c>
      <c r="BO631">
        <v>6.0779450592010331</v>
      </c>
      <c r="BP631">
        <v>4.4850198751794629E-4</v>
      </c>
      <c r="BQ631">
        <v>0.1947691213193454</v>
      </c>
      <c r="BR631">
        <v>7474.3932806236398</v>
      </c>
      <c r="BS631" s="96">
        <v>1088.8222517034219</v>
      </c>
      <c r="BT631" s="96">
        <v>1060.6398868733477</v>
      </c>
      <c r="BU631">
        <v>6.0886638648537073</v>
      </c>
      <c r="BV631" s="65" t="b">
        <f t="shared" si="76"/>
        <v>0</v>
      </c>
      <c r="BW631" s="30" t="s">
        <v>379</v>
      </c>
      <c r="BX631" s="96">
        <v>1</v>
      </c>
      <c r="BY631" s="96">
        <v>1.5</v>
      </c>
      <c r="BZ631" s="96">
        <v>5</v>
      </c>
      <c r="CA631" s="96">
        <v>5.5454999999999997</v>
      </c>
      <c r="CB631" s="96">
        <v>1</v>
      </c>
      <c r="CC631" s="96">
        <v>3.0853000000000002</v>
      </c>
      <c r="CD631" s="96">
        <v>1.5</v>
      </c>
      <c r="CE631" s="96">
        <v>1</v>
      </c>
      <c r="CF631" s="31">
        <v>5</v>
      </c>
      <c r="CG631" s="30">
        <v>500</v>
      </c>
      <c r="CH631" s="96">
        <v>500</v>
      </c>
      <c r="CI631" s="96">
        <v>500</v>
      </c>
      <c r="CJ631" s="98">
        <f>Population!$CG631-Population!$CI631</f>
        <v>0</v>
      </c>
      <c r="CK631" s="120">
        <f>_xlfn.DAYS(Entries!$AY$2,Population!H631)</f>
        <v>831</v>
      </c>
      <c r="CL631" s="120">
        <f t="shared" si="77"/>
        <v>1825</v>
      </c>
      <c r="CM631" s="122">
        <f>Entries!$AY$5</f>
        <v>0.15</v>
      </c>
      <c r="CN631" s="122">
        <f t="shared" si="75"/>
        <v>0</v>
      </c>
      <c r="CO631" s="121">
        <f t="shared" si="78"/>
        <v>0.61295890410958909</v>
      </c>
      <c r="CP631" s="30"/>
      <c r="CQ631" s="19">
        <v>2</v>
      </c>
      <c r="CR631" s="96" t="s">
        <v>118</v>
      </c>
      <c r="CS631" s="96"/>
      <c r="CT631" s="31"/>
      <c r="CU631" s="30" t="s">
        <v>2396</v>
      </c>
      <c r="CV631" s="96" t="s">
        <v>2393</v>
      </c>
      <c r="CW631" s="96" t="s">
        <v>576</v>
      </c>
      <c r="CX631" s="96" t="s">
        <v>2397</v>
      </c>
      <c r="CY631" s="96" t="s">
        <v>107</v>
      </c>
      <c r="CZ631" s="96" t="s">
        <v>2290</v>
      </c>
      <c r="DA631" s="31"/>
      <c r="DB631" s="17" t="s">
        <v>15463</v>
      </c>
      <c r="DC631" s="17">
        <v>10</v>
      </c>
      <c r="DD631" s="17" t="s">
        <v>15500</v>
      </c>
      <c r="DE631" s="17" t="s">
        <v>15500</v>
      </c>
      <c r="DF631" s="17" t="s">
        <v>15500</v>
      </c>
      <c r="DG631" s="23" t="s">
        <v>11180</v>
      </c>
      <c r="DH631" s="145"/>
    </row>
    <row r="632" spans="1:112" s="17" customFormat="1" x14ac:dyDescent="0.25">
      <c r="A632" s="32" t="s">
        <v>2398</v>
      </c>
      <c r="B632" s="98">
        <v>0</v>
      </c>
      <c r="C632" s="98" t="s">
        <v>15461</v>
      </c>
      <c r="D632" s="98"/>
      <c r="E632" s="98">
        <v>43871</v>
      </c>
      <c r="F632" s="98" t="s">
        <v>2399</v>
      </c>
      <c r="G632" s="33">
        <v>57619</v>
      </c>
      <c r="H632" s="44">
        <v>43455</v>
      </c>
      <c r="I632" s="98" t="s">
        <v>784</v>
      </c>
      <c r="J632" s="98"/>
      <c r="K632" s="98"/>
      <c r="L632" s="98" t="s">
        <v>2400</v>
      </c>
      <c r="M632" t="s">
        <v>326</v>
      </c>
      <c r="N632" s="98" t="s">
        <v>326</v>
      </c>
      <c r="O632" t="s">
        <v>11127</v>
      </c>
      <c r="P632" s="96" t="str">
        <f>VLOOKUP(N632,Entries!J:K,2,FALSE)</f>
        <v>PEOPLES REPUBLIC OF CHINA</v>
      </c>
      <c r="Q632" s="38" t="s">
        <v>2401</v>
      </c>
      <c r="R632" s="32" t="s">
        <v>2401</v>
      </c>
      <c r="S632" s="98" t="s">
        <v>326</v>
      </c>
      <c r="T632" t="s">
        <v>576</v>
      </c>
      <c r="U632" s="39" t="s">
        <v>159</v>
      </c>
      <c r="V632" s="103" t="s">
        <v>180</v>
      </c>
      <c r="W632" s="64">
        <f>IF(VLOOKUP(R632,Entries!N:P,3,FALSE)=V632,1,VLOOKUP(R632,Entries!N:P,3,FALSE))</f>
        <v>1</v>
      </c>
      <c r="X632"/>
      <c r="Y632"/>
      <c r="Z632" s="98"/>
      <c r="AA632" s="98"/>
      <c r="AB632" s="98"/>
      <c r="AC632" s="98" t="s">
        <v>239</v>
      </c>
      <c r="AD632" s="98" t="s">
        <v>2394</v>
      </c>
      <c r="AE632" s="98" t="s">
        <v>117</v>
      </c>
      <c r="AF632" s="98" t="s">
        <v>117</v>
      </c>
      <c r="AG632" s="98"/>
      <c r="AH632" s="98"/>
      <c r="AI632" s="98"/>
      <c r="AJ632" s="19">
        <v>3.5</v>
      </c>
      <c r="AK632" s="98" t="s">
        <v>118</v>
      </c>
      <c r="AL632" s="98"/>
      <c r="AM632" s="33"/>
      <c r="AN632" s="32" t="s">
        <v>125</v>
      </c>
      <c r="AO632" s="98" t="s">
        <v>97</v>
      </c>
      <c r="AP632" s="33" t="s">
        <v>97</v>
      </c>
      <c r="AQ632">
        <v>21104.552572330002</v>
      </c>
      <c r="AR632" t="s">
        <v>2402</v>
      </c>
      <c r="AS632" t="s">
        <v>11225</v>
      </c>
      <c r="AT632" t="s">
        <v>12349</v>
      </c>
      <c r="AU632">
        <v>99.905000000000001</v>
      </c>
      <c r="AV632" s="98">
        <v>0.54112700469777775</v>
      </c>
      <c r="AW632">
        <v>121.744</v>
      </c>
      <c r="AX632" s="98">
        <v>3.7405522227599999</v>
      </c>
      <c r="AY632">
        <v>1.2508E-3</v>
      </c>
      <c r="AZ632">
        <v>13.691700000000001</v>
      </c>
      <c r="BA632" s="98">
        <v>4.5036030316666675</v>
      </c>
      <c r="BB632">
        <v>346.45569999999998</v>
      </c>
      <c r="BC632" s="98">
        <v>1.7779822470711113</v>
      </c>
      <c r="BD632">
        <v>13.50538396</v>
      </c>
      <c r="BE632" s="96">
        <f t="shared" si="72"/>
        <v>7448.4163437607567</v>
      </c>
      <c r="BF632" s="96">
        <f t="shared" si="73"/>
        <v>1086.7328229235327</v>
      </c>
      <c r="BG632" s="96">
        <f t="shared" si="74"/>
        <v>1068.0998645979807</v>
      </c>
      <c r="BH632">
        <v>7454.3570954307179</v>
      </c>
      <c r="BI632">
        <v>2.082505430707665E-3</v>
      </c>
      <c r="BJ632">
        <v>1.7435702276010441</v>
      </c>
      <c r="BK632">
        <v>2.1248336434174369</v>
      </c>
      <c r="BL632">
        <v>0.66574898708943908</v>
      </c>
      <c r="BM632">
        <v>5.6200111731896936</v>
      </c>
      <c r="BN632">
        <v>1.74367123052076</v>
      </c>
      <c r="BO632">
        <v>2.124833644758144</v>
      </c>
      <c r="BP632">
        <v>1.8925183147104989E-3</v>
      </c>
      <c r="BQ632">
        <v>0.66574898708943908</v>
      </c>
      <c r="BR632">
        <v>7445.7310692883848</v>
      </c>
      <c r="BS632" s="96">
        <v>579.81617360246855</v>
      </c>
      <c r="BT632" s="96">
        <v>564.65539219253515</v>
      </c>
      <c r="BU632">
        <v>5.6200111731896936</v>
      </c>
      <c r="BV632" s="60" t="b">
        <f t="shared" si="76"/>
        <v>0</v>
      </c>
      <c r="BW632" s="32" t="s">
        <v>170</v>
      </c>
      <c r="BX632" s="98">
        <v>0.5</v>
      </c>
      <c r="BY632" s="98">
        <v>1.5</v>
      </c>
      <c r="BZ632" s="98">
        <v>4</v>
      </c>
      <c r="CA632" s="98">
        <v>2.4902000000000002</v>
      </c>
      <c r="CB632" s="98">
        <v>0.25</v>
      </c>
      <c r="CC632" s="98">
        <v>1.3560000000000001</v>
      </c>
      <c r="CD632" s="98">
        <v>1.5</v>
      </c>
      <c r="CE632" s="98">
        <v>0.5</v>
      </c>
      <c r="CF632" s="33">
        <v>4</v>
      </c>
      <c r="CG632" s="32">
        <v>250</v>
      </c>
      <c r="CH632" s="98">
        <v>250</v>
      </c>
      <c r="CI632" s="98">
        <v>250</v>
      </c>
      <c r="CJ632" s="96">
        <f>Population!$CG632-Population!$CI632</f>
        <v>0</v>
      </c>
      <c r="CK632" s="118">
        <f>_xlfn.DAYS(Entries!$AY$2,Population!H632)</f>
        <v>839</v>
      </c>
      <c r="CL632" s="118">
        <f t="shared" si="77"/>
        <v>1277.5</v>
      </c>
      <c r="CM632" s="117">
        <f>Entries!$AY$5</f>
        <v>0.15</v>
      </c>
      <c r="CN632" s="117">
        <f t="shared" si="75"/>
        <v>0</v>
      </c>
      <c r="CO632" s="119">
        <f t="shared" si="78"/>
        <v>0.44176125244618403</v>
      </c>
      <c r="CP632" s="32"/>
      <c r="CQ632" s="19">
        <v>1</v>
      </c>
      <c r="CR632" s="98" t="s">
        <v>118</v>
      </c>
      <c r="CS632" s="98"/>
      <c r="CT632" s="33"/>
      <c r="CU632" s="32" t="s">
        <v>2403</v>
      </c>
      <c r="CV632" s="98" t="s">
        <v>2401</v>
      </c>
      <c r="CW632" s="98" t="s">
        <v>576</v>
      </c>
      <c r="CX632" s="98" t="s">
        <v>2404</v>
      </c>
      <c r="CY632" s="98" t="s">
        <v>107</v>
      </c>
      <c r="CZ632" s="98" t="s">
        <v>2290</v>
      </c>
      <c r="DA632" s="33"/>
      <c r="DB632" s="17" t="s">
        <v>15463</v>
      </c>
      <c r="DC632" s="17">
        <v>10</v>
      </c>
      <c r="DD632" s="17" t="s">
        <v>15500</v>
      </c>
      <c r="DE632" s="17" t="s">
        <v>15500</v>
      </c>
      <c r="DF632" s="17" t="s">
        <v>15500</v>
      </c>
      <c r="DG632" s="23" t="s">
        <v>11180</v>
      </c>
      <c r="DH632" s="145"/>
    </row>
    <row r="633" spans="1:112" s="17" customFormat="1" x14ac:dyDescent="0.25">
      <c r="A633" s="30" t="s">
        <v>2405</v>
      </c>
      <c r="B633" s="96">
        <v>0</v>
      </c>
      <c r="C633" s="96" t="s">
        <v>15461</v>
      </c>
      <c r="D633" s="96"/>
      <c r="E633" s="96">
        <v>41340</v>
      </c>
      <c r="F633" s="96" t="s">
        <v>2406</v>
      </c>
      <c r="G633" s="31">
        <v>41337</v>
      </c>
      <c r="H633" s="43">
        <v>42417</v>
      </c>
      <c r="I633" s="96" t="s">
        <v>335</v>
      </c>
      <c r="J633" s="96"/>
      <c r="K633" s="96"/>
      <c r="L633" s="96" t="s">
        <v>123</v>
      </c>
      <c r="M633" s="124" t="s">
        <v>308</v>
      </c>
      <c r="N633" s="96" t="s">
        <v>308</v>
      </c>
      <c r="O633" s="124" t="s">
        <v>123</v>
      </c>
      <c r="P633" s="64" t="str">
        <f>VLOOKUP(N633,Entries!J:K,2,FALSE)</f>
        <v>JAPAN</v>
      </c>
      <c r="Q633" s="123" t="s">
        <v>415</v>
      </c>
      <c r="R633" s="30" t="s">
        <v>415</v>
      </c>
      <c r="S633" s="96" t="s">
        <v>308</v>
      </c>
      <c r="T633" s="124" t="s">
        <v>310</v>
      </c>
      <c r="U633" s="125" t="s">
        <v>92</v>
      </c>
      <c r="V633" s="31" t="s">
        <v>92</v>
      </c>
      <c r="W633" s="64">
        <f>IF(VLOOKUP(R633,Entries!N:P,3,FALSE)=V633,1,VLOOKUP(R633,Entries!N:P,3,FALSE))</f>
        <v>1</v>
      </c>
      <c r="X633" s="124"/>
      <c r="Y633" s="124"/>
      <c r="Z633" s="96"/>
      <c r="AA633" s="96"/>
      <c r="AB633" s="96"/>
      <c r="AC633" s="96" t="s">
        <v>93</v>
      </c>
      <c r="AD633" s="96" t="s">
        <v>117</v>
      </c>
      <c r="AE633" s="96" t="s">
        <v>117</v>
      </c>
      <c r="AF633" s="96" t="s">
        <v>117</v>
      </c>
      <c r="AG633" s="96"/>
      <c r="AH633" s="96"/>
      <c r="AI633" s="96"/>
      <c r="AJ633" s="19">
        <v>1</v>
      </c>
      <c r="AK633" s="96" t="s">
        <v>118</v>
      </c>
      <c r="AL633" s="96"/>
      <c r="AM633" s="31"/>
      <c r="AN633" s="30" t="s">
        <v>133</v>
      </c>
      <c r="AO633" s="96" t="s">
        <v>134</v>
      </c>
      <c r="AP633" s="31" t="s">
        <v>98</v>
      </c>
      <c r="AQ633">
        <v>21104.4833172</v>
      </c>
      <c r="AR633" t="s">
        <v>12350</v>
      </c>
      <c r="AS633" t="s">
        <v>11225</v>
      </c>
      <c r="AT633" t="s">
        <v>12351</v>
      </c>
      <c r="AU633">
        <v>31.004300000000001</v>
      </c>
      <c r="AV633" s="96">
        <v>1.6998211834400001</v>
      </c>
      <c r="AW633">
        <v>214.31790000000001</v>
      </c>
      <c r="AX633" s="96">
        <v>3.2014218743111114</v>
      </c>
      <c r="AY633">
        <v>1.384E-3</v>
      </c>
      <c r="AZ633">
        <v>258.03750000000002</v>
      </c>
      <c r="BA633" s="96">
        <v>2.3222333904800001</v>
      </c>
      <c r="BB633">
        <v>101.87090000000001</v>
      </c>
      <c r="BC633" s="96">
        <v>3.9654692660133333</v>
      </c>
      <c r="BD633">
        <v>15.01825436</v>
      </c>
      <c r="BE633" s="96">
        <f t="shared" si="72"/>
        <v>6939.4054766023692</v>
      </c>
      <c r="BF633" s="96">
        <f t="shared" si="73"/>
        <v>578.00961378198735</v>
      </c>
      <c r="BG633" s="96">
        <f t="shared" si="74"/>
        <v>558.80133942275097</v>
      </c>
      <c r="BH633">
        <v>6945.7576698282674</v>
      </c>
      <c r="BI633">
        <v>1.1606819911970971E-3</v>
      </c>
      <c r="BJ633">
        <v>0.54142962771839565</v>
      </c>
      <c r="BK633">
        <v>3.7405530004409391</v>
      </c>
      <c r="BL633">
        <v>5.5235995082375569</v>
      </c>
      <c r="BM633">
        <v>0.75798782651455598</v>
      </c>
      <c r="BN633">
        <v>0.54112770158644907</v>
      </c>
      <c r="BO633">
        <v>3.7405529919164762</v>
      </c>
      <c r="BP633">
        <v>1.0917662804478959E-3</v>
      </c>
      <c r="BQ633">
        <v>5.5235995082375569</v>
      </c>
      <c r="BR633">
        <v>6943.2357828975018</v>
      </c>
      <c r="BS633" s="96">
        <v>494.0836411979617</v>
      </c>
      <c r="BT633" s="96">
        <v>458.29683922441654</v>
      </c>
      <c r="BU633">
        <v>0.75798782651455598</v>
      </c>
      <c r="BV633" s="65" t="b">
        <f t="shared" si="76"/>
        <v>0</v>
      </c>
      <c r="BW633" s="30" t="s">
        <v>104</v>
      </c>
      <c r="BX633" s="96">
        <v>0.42</v>
      </c>
      <c r="BY633" s="96">
        <v>0.45</v>
      </c>
      <c r="BZ633" s="96">
        <v>0.45</v>
      </c>
      <c r="CA633" s="96">
        <v>0.32019999999999998</v>
      </c>
      <c r="CB633" s="96">
        <v>0.1764</v>
      </c>
      <c r="CC633" s="96">
        <v>0.2772</v>
      </c>
      <c r="CD633" s="96">
        <v>0.45</v>
      </c>
      <c r="CE633" s="96">
        <v>0.42</v>
      </c>
      <c r="CF633" s="31">
        <v>0.45</v>
      </c>
      <c r="CG633" s="30">
        <v>10</v>
      </c>
      <c r="CH633" s="96">
        <v>10</v>
      </c>
      <c r="CI633" s="96">
        <v>10</v>
      </c>
      <c r="CJ633" s="98">
        <f>Population!$CG633-Population!$CI633</f>
        <v>0</v>
      </c>
      <c r="CK633" s="120">
        <f>_xlfn.DAYS(Entries!$AY$2,Population!H633)</f>
        <v>1877</v>
      </c>
      <c r="CL633" s="120">
        <f t="shared" si="77"/>
        <v>365</v>
      </c>
      <c r="CM633" s="122">
        <f>Entries!$AY$5</f>
        <v>0.15</v>
      </c>
      <c r="CN633" s="122">
        <f t="shared" si="75"/>
        <v>0</v>
      </c>
      <c r="CO633" s="121" t="str">
        <f t="shared" si="78"/>
        <v>-</v>
      </c>
      <c r="CP633" s="30"/>
      <c r="CQ633" s="19">
        <v>0</v>
      </c>
      <c r="CR633" s="96" t="s">
        <v>118</v>
      </c>
      <c r="CS633" s="96"/>
      <c r="CT633" s="31"/>
      <c r="CU633" s="30" t="s">
        <v>417</v>
      </c>
      <c r="CV633" s="96"/>
      <c r="CW633" s="96"/>
      <c r="CX633" s="96" t="s">
        <v>2407</v>
      </c>
      <c r="CY633" s="96" t="s">
        <v>107</v>
      </c>
      <c r="CZ633" s="96" t="s">
        <v>108</v>
      </c>
      <c r="DA633" s="31"/>
      <c r="DB633" s="17" t="s">
        <v>15462</v>
      </c>
      <c r="DC633" s="17" t="s">
        <v>15500</v>
      </c>
      <c r="DD633" s="17" t="s">
        <v>15500</v>
      </c>
      <c r="DE633" s="17" t="s">
        <v>15500</v>
      </c>
      <c r="DF633" s="17" t="s">
        <v>15500</v>
      </c>
      <c r="DG633" s="23" t="s">
        <v>11172</v>
      </c>
      <c r="DH633" s="145"/>
    </row>
    <row r="634" spans="1:112" s="17" customFormat="1" x14ac:dyDescent="0.25">
      <c r="A634" s="32" t="s">
        <v>2408</v>
      </c>
      <c r="B634" s="98">
        <v>0</v>
      </c>
      <c r="C634" s="98" t="s">
        <v>15461</v>
      </c>
      <c r="D634" s="98"/>
      <c r="E634" s="98">
        <v>43720</v>
      </c>
      <c r="F634" s="98" t="s">
        <v>2409</v>
      </c>
      <c r="G634" s="33">
        <v>57451</v>
      </c>
      <c r="H634" s="44">
        <v>43433</v>
      </c>
      <c r="I634" s="98" t="s">
        <v>87</v>
      </c>
      <c r="J634" s="98"/>
      <c r="K634" s="98"/>
      <c r="L634" s="98" t="s">
        <v>88</v>
      </c>
      <c r="M634" t="s">
        <v>156</v>
      </c>
      <c r="N634" s="98" t="s">
        <v>156</v>
      </c>
      <c r="O634" t="s">
        <v>11123</v>
      </c>
      <c r="P634" s="96" t="str">
        <f>VLOOKUP(N634,Entries!J:K,2,FALSE)</f>
        <v>UNITED STATES OF AMERICA</v>
      </c>
      <c r="Q634" s="38" t="s">
        <v>2410</v>
      </c>
      <c r="R634" s="32" t="s">
        <v>2410</v>
      </c>
      <c r="S634" s="98" t="s">
        <v>156</v>
      </c>
      <c r="T634" t="s">
        <v>157</v>
      </c>
      <c r="U634" s="39" t="s">
        <v>159</v>
      </c>
      <c r="V634" s="33" t="s">
        <v>159</v>
      </c>
      <c r="W634" s="64">
        <f>IF(VLOOKUP(R634,Entries!N:P,3,FALSE)=V634,1,VLOOKUP(R634,Entries!N:P,3,FALSE))</f>
        <v>1</v>
      </c>
      <c r="X634"/>
      <c r="Y634"/>
      <c r="Z634" s="98"/>
      <c r="AA634" s="98"/>
      <c r="AB634" s="98"/>
      <c r="AC634" s="98" t="s">
        <v>93</v>
      </c>
      <c r="AD634" s="98" t="s">
        <v>833</v>
      </c>
      <c r="AE634" s="98" t="s">
        <v>144</v>
      </c>
      <c r="AF634" s="98" t="s">
        <v>94</v>
      </c>
      <c r="AG634" s="98" t="s">
        <v>2487</v>
      </c>
      <c r="AH634" s="98"/>
      <c r="AI634" s="98"/>
      <c r="AJ634" s="19">
        <v>1</v>
      </c>
      <c r="AK634" s="98" t="s">
        <v>118</v>
      </c>
      <c r="AL634" s="98"/>
      <c r="AM634" s="33"/>
      <c r="AN634" s="32" t="s">
        <v>96</v>
      </c>
      <c r="AO634" s="98" t="s">
        <v>97</v>
      </c>
      <c r="AP634" s="33" t="s">
        <v>97</v>
      </c>
      <c r="AQ634">
        <v>21104.29061425</v>
      </c>
      <c r="AR634" t="s">
        <v>12352</v>
      </c>
      <c r="AS634" t="s">
        <v>11225</v>
      </c>
      <c r="AT634" t="s">
        <v>12353</v>
      </c>
      <c r="AU634">
        <v>97.392600000000002</v>
      </c>
      <c r="AV634" s="98">
        <v>0.49687768137777777</v>
      </c>
      <c r="AW634">
        <v>183.428</v>
      </c>
      <c r="AX634" s="98">
        <v>2.2419500069199998</v>
      </c>
      <c r="AY634">
        <v>1.6061999999999999E-3</v>
      </c>
      <c r="AZ634">
        <v>133.05420000000001</v>
      </c>
      <c r="BA634" s="98">
        <v>1.6374536009244445</v>
      </c>
      <c r="BB634">
        <v>227.2047</v>
      </c>
      <c r="BC634" s="98">
        <v>0.9418056483777778</v>
      </c>
      <c r="BD634">
        <v>15.312440459999999</v>
      </c>
      <c r="BE634" s="96">
        <f t="shared" si="72"/>
        <v>6850.237457728198</v>
      </c>
      <c r="BF634" s="96">
        <f t="shared" si="73"/>
        <v>490.24030913280058</v>
      </c>
      <c r="BG634" s="96">
        <f t="shared" si="74"/>
        <v>468.23460632359456</v>
      </c>
      <c r="BH634">
        <v>6856.6677649893572</v>
      </c>
      <c r="BI634">
        <v>2.3398099780042232E-3</v>
      </c>
      <c r="BJ634">
        <v>1.699731639416086</v>
      </c>
      <c r="BK634">
        <v>3.2014225403954368</v>
      </c>
      <c r="BL634">
        <v>1.835418076691371</v>
      </c>
      <c r="BM634">
        <v>4.4522857688042157</v>
      </c>
      <c r="BN634">
        <v>1.6998215862260651</v>
      </c>
      <c r="BO634">
        <v>3.201422541726259</v>
      </c>
      <c r="BP634">
        <v>2.6132472385082422E-3</v>
      </c>
      <c r="BQ634">
        <v>1.835418076691371</v>
      </c>
      <c r="BR634">
        <v>6847.1902402111891</v>
      </c>
      <c r="BS634" s="96">
        <v>556.38470678784688</v>
      </c>
      <c r="BT634" s="96">
        <v>541.07884853951418</v>
      </c>
      <c r="BU634">
        <v>4.4522857688042157</v>
      </c>
      <c r="BV634" s="60" t="str">
        <f t="shared" si="76"/>
        <v>no propulsion</v>
      </c>
      <c r="BW634" s="32" t="s">
        <v>2411</v>
      </c>
      <c r="BX634" s="98">
        <v>0.1</v>
      </c>
      <c r="BY634" s="98">
        <v>0.3</v>
      </c>
      <c r="BZ634" s="98">
        <v>1.3</v>
      </c>
      <c r="CA634" s="98">
        <v>0.2409</v>
      </c>
      <c r="CB634" s="98">
        <v>0.01</v>
      </c>
      <c r="CC634" s="98">
        <v>0.1085</v>
      </c>
      <c r="CD634" s="98">
        <v>0.3</v>
      </c>
      <c r="CE634" s="98">
        <v>0.1</v>
      </c>
      <c r="CF634" s="33">
        <v>1.3</v>
      </c>
      <c r="CG634" s="32">
        <v>13.2</v>
      </c>
      <c r="CH634" s="98">
        <v>13.2</v>
      </c>
      <c r="CI634" s="98">
        <v>13.2</v>
      </c>
      <c r="CJ634" s="96">
        <f>Population!$CG634-Population!$CI634</f>
        <v>0</v>
      </c>
      <c r="CK634" s="118">
        <f>_xlfn.DAYS(Entries!$AY$2,Population!H634)</f>
        <v>861</v>
      </c>
      <c r="CL634" s="118">
        <f t="shared" si="77"/>
        <v>365</v>
      </c>
      <c r="CM634" s="117">
        <f>Entries!$AY$5</f>
        <v>0.15</v>
      </c>
      <c r="CN634" s="117">
        <f t="shared" si="75"/>
        <v>0</v>
      </c>
      <c r="CO634" s="119" t="str">
        <f t="shared" si="78"/>
        <v>-</v>
      </c>
      <c r="CP634" s="32" t="s">
        <v>103</v>
      </c>
      <c r="CQ634" s="98">
        <v>0</v>
      </c>
      <c r="CR634" s="98" t="s">
        <v>95</v>
      </c>
      <c r="CS634" s="98"/>
      <c r="CT634" s="33"/>
      <c r="CU634" s="32" t="s">
        <v>2412</v>
      </c>
      <c r="CV634" s="98" t="s">
        <v>2410</v>
      </c>
      <c r="CW634" s="98" t="s">
        <v>157</v>
      </c>
      <c r="CX634" s="98" t="s">
        <v>292</v>
      </c>
      <c r="CY634" s="98" t="s">
        <v>107</v>
      </c>
      <c r="CZ634" s="98" t="s">
        <v>108</v>
      </c>
      <c r="DA634" s="33"/>
      <c r="DB634" s="17" t="s">
        <v>15462</v>
      </c>
      <c r="DC634" s="17" t="s">
        <v>15500</v>
      </c>
      <c r="DD634" s="17" t="s">
        <v>15500</v>
      </c>
      <c r="DE634" s="17" t="s">
        <v>15500</v>
      </c>
      <c r="DF634" s="17" t="s">
        <v>15500</v>
      </c>
      <c r="DG634" s="23" t="s">
        <v>11171</v>
      </c>
      <c r="DH634" s="145"/>
    </row>
    <row r="635" spans="1:112" s="17" customFormat="1" x14ac:dyDescent="0.25">
      <c r="A635" s="30" t="s">
        <v>2413</v>
      </c>
      <c r="B635" s="96">
        <v>0</v>
      </c>
      <c r="C635" s="96" t="s">
        <v>15461</v>
      </c>
      <c r="D635" s="96"/>
      <c r="E635" s="96">
        <v>20580</v>
      </c>
      <c r="F635" s="96" t="s">
        <v>2414</v>
      </c>
      <c r="G635" s="31">
        <v>20577</v>
      </c>
      <c r="H635" s="43">
        <v>32987</v>
      </c>
      <c r="I635" s="96" t="s">
        <v>221</v>
      </c>
      <c r="J635" s="96"/>
      <c r="K635" s="96"/>
      <c r="L635" s="96" t="s">
        <v>2415</v>
      </c>
      <c r="M635" s="124" t="s">
        <v>156</v>
      </c>
      <c r="N635" s="96" t="s">
        <v>156</v>
      </c>
      <c r="O635" s="124" t="s">
        <v>157</v>
      </c>
      <c r="P635" s="64" t="str">
        <f>VLOOKUP(N635,Entries!J:K,2,FALSE)</f>
        <v>UNITED STATES OF AMERICA</v>
      </c>
      <c r="Q635" s="123" t="s">
        <v>140</v>
      </c>
      <c r="R635" s="30" t="s">
        <v>140</v>
      </c>
      <c r="S635" s="96" t="s">
        <v>139</v>
      </c>
      <c r="T635" s="124" t="s">
        <v>2416</v>
      </c>
      <c r="U635" s="125" t="s">
        <v>141</v>
      </c>
      <c r="V635" s="31" t="s">
        <v>141</v>
      </c>
      <c r="W635" s="64">
        <f>IF(VLOOKUP(R635,Entries!N:P,3,FALSE)=V635,1,VLOOKUP(R635,Entries!N:P,3,FALSE))</f>
        <v>1</v>
      </c>
      <c r="X635" s="124"/>
      <c r="Y635" s="124"/>
      <c r="Z635" s="96" t="s">
        <v>456</v>
      </c>
      <c r="AA635" s="96" t="s">
        <v>156</v>
      </c>
      <c r="AB635" s="105" t="s">
        <v>141</v>
      </c>
      <c r="AC635" s="96" t="s">
        <v>142</v>
      </c>
      <c r="AD635" s="96" t="s">
        <v>817</v>
      </c>
      <c r="AE635" s="96" t="s">
        <v>144</v>
      </c>
      <c r="AF635" s="96" t="s">
        <v>817</v>
      </c>
      <c r="AG635" s="96"/>
      <c r="AH635" s="96"/>
      <c r="AI635" s="96"/>
      <c r="AJ635" s="96">
        <v>10</v>
      </c>
      <c r="AK635" s="96" t="s">
        <v>95</v>
      </c>
      <c r="AL635" s="96"/>
      <c r="AM635" s="31"/>
      <c r="AN635" s="30" t="s">
        <v>191</v>
      </c>
      <c r="AO635" s="96" t="s">
        <v>134</v>
      </c>
      <c r="AP635" s="31" t="s">
        <v>160</v>
      </c>
      <c r="AQ635">
        <v>21104.466110599999</v>
      </c>
      <c r="AR635" t="s">
        <v>12354</v>
      </c>
      <c r="AS635" t="s">
        <v>11225</v>
      </c>
      <c r="AT635" t="s">
        <v>12355</v>
      </c>
      <c r="AU635">
        <v>28.469000000000001</v>
      </c>
      <c r="AV635" s="96">
        <v>1.7005280416399999</v>
      </c>
      <c r="AW635">
        <v>128.45429999999999</v>
      </c>
      <c r="AX635" s="96">
        <v>3.2419030325600002</v>
      </c>
      <c r="AY635">
        <v>2.944E-4</v>
      </c>
      <c r="AZ635">
        <v>93.819199999999995</v>
      </c>
      <c r="BA635" s="96">
        <v>3.8423729648088889</v>
      </c>
      <c r="BB635">
        <v>53.961500000000001</v>
      </c>
      <c r="BC635" s="96">
        <v>4.1221980549066668</v>
      </c>
      <c r="BD635">
        <v>15.09610226</v>
      </c>
      <c r="BE635" s="96">
        <f t="shared" si="72"/>
        <v>6915.5280764170457</v>
      </c>
      <c r="BF635" s="96">
        <f t="shared" si="73"/>
        <v>546.56400788274277</v>
      </c>
      <c r="BG635" s="96">
        <f t="shared" si="74"/>
        <v>542.49214495134856</v>
      </c>
      <c r="BH635">
        <v>6920.6735189216797</v>
      </c>
      <c r="BI635">
        <v>1.658401003196603E-3</v>
      </c>
      <c r="BJ635">
        <v>0.49700321453347829</v>
      </c>
      <c r="BK635">
        <v>2.2414041178726412</v>
      </c>
      <c r="BL635">
        <v>2.0990936199779648</v>
      </c>
      <c r="BM635">
        <v>0.48043573422207891</v>
      </c>
      <c r="BN635">
        <v>0.49687804227447019</v>
      </c>
      <c r="BO635">
        <v>2.24194933440037</v>
      </c>
      <c r="BP635">
        <v>1.10595748073201E-3</v>
      </c>
      <c r="BQ635">
        <v>2.0990936199779648</v>
      </c>
      <c r="BR635">
        <v>6919.731777663681</v>
      </c>
      <c r="BS635" s="96">
        <v>504.35348556925692</v>
      </c>
      <c r="BT635" s="96">
        <v>484.88711056547436</v>
      </c>
      <c r="BU635">
        <v>0.48043573422207891</v>
      </c>
      <c r="BV635" s="65" t="str">
        <f t="shared" si="76"/>
        <v>no propulsion</v>
      </c>
      <c r="BW635" s="30" t="s">
        <v>2417</v>
      </c>
      <c r="BX635" s="96">
        <v>4.3</v>
      </c>
      <c r="BY635" s="96">
        <v>13.29</v>
      </c>
      <c r="BZ635" s="96">
        <v>13.29</v>
      </c>
      <c r="CA635" s="96">
        <v>58.963299999999997</v>
      </c>
      <c r="CB635" s="96">
        <v>14.522</v>
      </c>
      <c r="CC635" s="96">
        <v>52.144199999999998</v>
      </c>
      <c r="CD635" s="96">
        <v>13.1</v>
      </c>
      <c r="CE635" s="96">
        <v>4.3</v>
      </c>
      <c r="CF635" s="31">
        <v>13.1</v>
      </c>
      <c r="CG635" s="30">
        <v>7547</v>
      </c>
      <c r="CH635" s="96">
        <v>10843</v>
      </c>
      <c r="CI635" s="96">
        <v>7547</v>
      </c>
      <c r="CJ635" s="98">
        <f>Population!$CG635-Population!$CI635</f>
        <v>0</v>
      </c>
      <c r="CK635" s="120">
        <f>_xlfn.DAYS(Entries!$AY$2,Population!H635)</f>
        <v>11307</v>
      </c>
      <c r="CL635" s="120">
        <f t="shared" si="77"/>
        <v>3650</v>
      </c>
      <c r="CM635" s="122">
        <f>Entries!$AY$5</f>
        <v>0.15</v>
      </c>
      <c r="CN635" s="122">
        <f t="shared" si="75"/>
        <v>0</v>
      </c>
      <c r="CO635" s="121" t="str">
        <f t="shared" si="78"/>
        <v>-</v>
      </c>
      <c r="CP635" s="30" t="s">
        <v>103</v>
      </c>
      <c r="CQ635" s="96">
        <v>0</v>
      </c>
      <c r="CR635" s="96" t="s">
        <v>95</v>
      </c>
      <c r="CS635" s="96"/>
      <c r="CT635" s="31"/>
      <c r="CU635" s="30" t="s">
        <v>2418</v>
      </c>
      <c r="CV635" s="96" t="s">
        <v>2419</v>
      </c>
      <c r="CW635" s="96" t="s">
        <v>2420</v>
      </c>
      <c r="CX635" s="96" t="s">
        <v>2413</v>
      </c>
      <c r="CY635" s="96" t="s">
        <v>107</v>
      </c>
      <c r="CZ635" s="96" t="s">
        <v>151</v>
      </c>
      <c r="DA635" s="31">
        <v>2400</v>
      </c>
      <c r="DB635" s="17" t="s">
        <v>15462</v>
      </c>
      <c r="DC635" s="17" t="s">
        <v>15500</v>
      </c>
      <c r="DD635" s="17" t="s">
        <v>15500</v>
      </c>
      <c r="DE635" s="17" t="s">
        <v>15500</v>
      </c>
      <c r="DF635" s="17" t="s">
        <v>15500</v>
      </c>
      <c r="DG635" s="23" t="s">
        <v>11171</v>
      </c>
      <c r="DH635" s="145"/>
    </row>
    <row r="636" spans="1:112" s="17" customFormat="1" x14ac:dyDescent="0.25">
      <c r="A636" s="32" t="s">
        <v>2421</v>
      </c>
      <c r="B636" s="98">
        <v>0</v>
      </c>
      <c r="C636" s="98" t="s">
        <v>15461</v>
      </c>
      <c r="D636" s="98"/>
      <c r="E636" s="98">
        <v>44705</v>
      </c>
      <c r="F636" s="98" t="s">
        <v>2422</v>
      </c>
      <c r="G636" s="33">
        <v>61581</v>
      </c>
      <c r="H636" s="44">
        <v>43772</v>
      </c>
      <c r="I636" s="98" t="s">
        <v>619</v>
      </c>
      <c r="J636" s="98"/>
      <c r="K636" s="98"/>
      <c r="L636" s="98" t="s">
        <v>620</v>
      </c>
      <c r="M636" t="s">
        <v>326</v>
      </c>
      <c r="N636" s="98" t="s">
        <v>326</v>
      </c>
      <c r="O636" t="s">
        <v>11124</v>
      </c>
      <c r="P636" s="96" t="str">
        <f>VLOOKUP(N636,Entries!J:K,2,FALSE)</f>
        <v>PEOPLES REPUBLIC OF CHINA</v>
      </c>
      <c r="Q636" s="38" t="s">
        <v>2423</v>
      </c>
      <c r="R636" s="32" t="s">
        <v>2423</v>
      </c>
      <c r="S636" s="98" t="s">
        <v>326</v>
      </c>
      <c r="T636" t="s">
        <v>576</v>
      </c>
      <c r="U636" s="39" t="s">
        <v>159</v>
      </c>
      <c r="V636" s="33" t="s">
        <v>159</v>
      </c>
      <c r="W636" s="64">
        <f>IF(VLOOKUP(R636,Entries!N:P,3,FALSE)=V636,1,VLOOKUP(R636,Entries!N:P,3,FALSE))</f>
        <v>1</v>
      </c>
      <c r="X636"/>
      <c r="Y636"/>
      <c r="Z636" s="98"/>
      <c r="AA636" s="98"/>
      <c r="AB636" s="98"/>
      <c r="AC636" s="98" t="s">
        <v>239</v>
      </c>
      <c r="AD636" s="98" t="s">
        <v>123</v>
      </c>
      <c r="AE636" s="98" t="s">
        <v>123</v>
      </c>
      <c r="AF636" s="98" t="s">
        <v>123</v>
      </c>
      <c r="AG636" s="98"/>
      <c r="AH636" s="98"/>
      <c r="AI636" s="98"/>
      <c r="AJ636" s="19">
        <v>5</v>
      </c>
      <c r="AK636" s="98" t="s">
        <v>118</v>
      </c>
      <c r="AL636" s="98"/>
      <c r="AM636" s="33"/>
      <c r="AN636" s="32" t="s">
        <v>96</v>
      </c>
      <c r="AO636" s="98" t="s">
        <v>97</v>
      </c>
      <c r="AP636" s="33" t="s">
        <v>97</v>
      </c>
      <c r="AQ636">
        <v>21104.541908169998</v>
      </c>
      <c r="AR636" t="s">
        <v>12356</v>
      </c>
      <c r="AS636" t="s">
        <v>11225</v>
      </c>
      <c r="AT636" t="s">
        <v>11362</v>
      </c>
      <c r="AU636">
        <v>97.433099999999996</v>
      </c>
      <c r="AV636" s="98">
        <v>1.710834208728889</v>
      </c>
      <c r="AW636">
        <v>185.7474</v>
      </c>
      <c r="AX636" s="98">
        <v>3.2237306681688893</v>
      </c>
      <c r="AY636">
        <v>1.4081E-3</v>
      </c>
      <c r="AZ636">
        <v>220.15180000000001</v>
      </c>
      <c r="BA636" s="98">
        <v>1.5048714372088889</v>
      </c>
      <c r="BB636">
        <v>236.18459999999999</v>
      </c>
      <c r="BC636" s="98">
        <v>4.780705408697778</v>
      </c>
      <c r="BD636">
        <v>15.250918820000001</v>
      </c>
      <c r="BE636" s="96">
        <f t="shared" si="72"/>
        <v>6868.6474962955654</v>
      </c>
      <c r="BF636" s="96">
        <f t="shared" si="73"/>
        <v>507.31923883509899</v>
      </c>
      <c r="BG636" s="96">
        <f t="shared" si="74"/>
        <v>487.97575375603174</v>
      </c>
      <c r="BH636">
        <v>6856.3847568172396</v>
      </c>
      <c r="BI636">
        <v>1.774884778915204E-3</v>
      </c>
      <c r="BJ636">
        <v>1.700616181562572</v>
      </c>
      <c r="BK636">
        <v>3.241923223029807</v>
      </c>
      <c r="BL636">
        <v>4.2548746892419418</v>
      </c>
      <c r="BM636">
        <v>3.7094777588354551</v>
      </c>
      <c r="BN636">
        <v>1.7005283480233051</v>
      </c>
      <c r="BO636">
        <v>3.2419036960242731</v>
      </c>
      <c r="BP636">
        <v>1.4176705205545339E-3</v>
      </c>
      <c r="BQ636">
        <v>4.2548746892419418</v>
      </c>
      <c r="BR636">
        <v>6865.6202980673652</v>
      </c>
      <c r="BS636" s="96">
        <v>654.8645956191267</v>
      </c>
      <c r="BT636" s="96">
        <v>634.49628548657256</v>
      </c>
      <c r="BU636">
        <v>3.7094777588354551</v>
      </c>
      <c r="BV636" s="60" t="b">
        <f t="shared" si="76"/>
        <v>0</v>
      </c>
      <c r="BW636" s="32" t="s">
        <v>379</v>
      </c>
      <c r="BX636" s="98">
        <v>0.5</v>
      </c>
      <c r="BY636" s="98">
        <v>0.5</v>
      </c>
      <c r="BZ636" s="98">
        <v>0.5</v>
      </c>
      <c r="CA636" s="98">
        <v>0.433</v>
      </c>
      <c r="CB636" s="98">
        <v>0.25</v>
      </c>
      <c r="CC636" s="98">
        <v>0.375</v>
      </c>
      <c r="CD636" s="98">
        <v>0.5</v>
      </c>
      <c r="CE636" s="98">
        <v>0.5</v>
      </c>
      <c r="CF636" s="33">
        <v>0.5</v>
      </c>
      <c r="CG636" s="32">
        <v>60</v>
      </c>
      <c r="CH636" s="98">
        <v>60</v>
      </c>
      <c r="CI636" s="98">
        <v>60</v>
      </c>
      <c r="CJ636" s="96">
        <f>Population!$CG636-Population!$CI636</f>
        <v>0</v>
      </c>
      <c r="CK636" s="118">
        <f>_xlfn.DAYS(Entries!$AY$2,Population!H636)</f>
        <v>522</v>
      </c>
      <c r="CL636" s="118">
        <f t="shared" si="77"/>
        <v>1825</v>
      </c>
      <c r="CM636" s="117">
        <f>Entries!$AY$5</f>
        <v>0.15</v>
      </c>
      <c r="CN636" s="117">
        <f t="shared" si="75"/>
        <v>0</v>
      </c>
      <c r="CO636" s="119" t="str">
        <f t="shared" si="78"/>
        <v>-</v>
      </c>
      <c r="CP636" s="32"/>
      <c r="CQ636" s="19">
        <v>0</v>
      </c>
      <c r="CR636" s="98" t="s">
        <v>118</v>
      </c>
      <c r="CS636" s="98"/>
      <c r="CT636" s="33"/>
      <c r="CU636" s="32" t="s">
        <v>2424</v>
      </c>
      <c r="CV636" s="98" t="s">
        <v>2423</v>
      </c>
      <c r="CW636" s="98" t="s">
        <v>576</v>
      </c>
      <c r="CX636" s="98" t="s">
        <v>2425</v>
      </c>
      <c r="CY636" s="98" t="s">
        <v>107</v>
      </c>
      <c r="CZ636" s="98" t="s">
        <v>755</v>
      </c>
      <c r="DA636" s="33"/>
      <c r="DB636" s="17" t="s">
        <v>15462</v>
      </c>
      <c r="DC636" s="17" t="s">
        <v>15500</v>
      </c>
      <c r="DD636" s="17" t="s">
        <v>15500</v>
      </c>
      <c r="DE636" s="17" t="s">
        <v>15500</v>
      </c>
      <c r="DF636" s="17" t="s">
        <v>15500</v>
      </c>
      <c r="DG636" s="23" t="s">
        <v>11172</v>
      </c>
      <c r="DH636" s="145"/>
    </row>
    <row r="637" spans="1:112" s="17" customFormat="1" x14ac:dyDescent="0.25">
      <c r="A637" s="30" t="s">
        <v>2426</v>
      </c>
      <c r="B637" s="96">
        <v>0</v>
      </c>
      <c r="C637" s="96" t="s">
        <v>15461</v>
      </c>
      <c r="D637" s="96"/>
      <c r="E637" s="96">
        <v>46478</v>
      </c>
      <c r="F637" s="96" t="s">
        <v>2427</v>
      </c>
      <c r="G637" s="31">
        <v>64614</v>
      </c>
      <c r="H637" s="43">
        <v>44097</v>
      </c>
      <c r="I637" s="97" t="s">
        <v>619</v>
      </c>
      <c r="J637" s="97"/>
      <c r="K637" s="97"/>
      <c r="L637" s="96" t="s">
        <v>639</v>
      </c>
      <c r="M637" s="124" t="s">
        <v>326</v>
      </c>
      <c r="N637" s="96" t="s">
        <v>326</v>
      </c>
      <c r="O637" s="124" t="s">
        <v>11126</v>
      </c>
      <c r="P637" s="64" t="str">
        <f>VLOOKUP(N637,Entries!J:K,2,FALSE)</f>
        <v>PEOPLES REPUBLIC OF CHINA</v>
      </c>
      <c r="Q637" s="123" t="s">
        <v>2428</v>
      </c>
      <c r="R637" s="30" t="s">
        <v>2428</v>
      </c>
      <c r="S637" s="96" t="s">
        <v>326</v>
      </c>
      <c r="T637" s="124" t="s">
        <v>576</v>
      </c>
      <c r="U637" s="125" t="s">
        <v>141</v>
      </c>
      <c r="V637" s="31" t="s">
        <v>141</v>
      </c>
      <c r="W637" s="64">
        <f>IF(VLOOKUP(R637,Entries!N:P,3,FALSE)=V637,1,VLOOKUP(R637,Entries!N:P,3,FALSE))</f>
        <v>1</v>
      </c>
      <c r="X637" s="124"/>
      <c r="Y637" s="124"/>
      <c r="Z637" s="96"/>
      <c r="AA637" s="96"/>
      <c r="AB637" s="96"/>
      <c r="AC637" s="96" t="s">
        <v>239</v>
      </c>
      <c r="AD637" s="96" t="s">
        <v>329</v>
      </c>
      <c r="AE637" s="96" t="s">
        <v>94</v>
      </c>
      <c r="AF637" s="96" t="s">
        <v>94</v>
      </c>
      <c r="AG637" s="96"/>
      <c r="AH637" s="96"/>
      <c r="AI637" s="96"/>
      <c r="AJ637" s="19">
        <v>15</v>
      </c>
      <c r="AK637" s="96" t="s">
        <v>118</v>
      </c>
      <c r="AL637" s="96"/>
      <c r="AM637" s="31"/>
      <c r="AN637" s="30" t="s">
        <v>125</v>
      </c>
      <c r="AO637" s="96" t="s">
        <v>97</v>
      </c>
      <c r="AP637" s="31" t="s">
        <v>97</v>
      </c>
      <c r="AQ637">
        <v>21104.440724389999</v>
      </c>
      <c r="AR637" t="s">
        <v>12357</v>
      </c>
      <c r="AS637" t="s">
        <v>11225</v>
      </c>
      <c r="AT637" t="s">
        <v>12358</v>
      </c>
      <c r="AU637">
        <v>98.023600000000002</v>
      </c>
      <c r="AV637" s="96">
        <v>1.7108813326088892</v>
      </c>
      <c r="AW637">
        <v>184.7062</v>
      </c>
      <c r="AX637" s="96">
        <v>3.2264760705111111</v>
      </c>
      <c r="AY637">
        <v>1.4440000000000001E-4</v>
      </c>
      <c r="AZ637">
        <v>86.222800000000007</v>
      </c>
      <c r="BA637" s="96">
        <v>1.5084022375511112</v>
      </c>
      <c r="BB637">
        <v>273.91430000000003</v>
      </c>
      <c r="BC637" s="96">
        <v>4.7772077696044448</v>
      </c>
      <c r="BD637">
        <v>14.764700769999999</v>
      </c>
      <c r="BE637" s="96">
        <f t="shared" si="72"/>
        <v>7018.6265527184905</v>
      </c>
      <c r="BF637" s="96">
        <f t="shared" si="73"/>
        <v>648.64004239270253</v>
      </c>
      <c r="BG637" s="96">
        <f t="shared" si="74"/>
        <v>646.61306304427762</v>
      </c>
      <c r="BH637">
        <v>7024.9161575578073</v>
      </c>
      <c r="BI637">
        <v>1.290963056177593E-3</v>
      </c>
      <c r="BJ637">
        <v>1.710741809228743</v>
      </c>
      <c r="BK637">
        <v>3.2237313400442078</v>
      </c>
      <c r="BL637">
        <v>1.1940327176861341</v>
      </c>
      <c r="BM637">
        <v>5.0915461795781356</v>
      </c>
      <c r="BN637">
        <v>1.710834611632053</v>
      </c>
      <c r="BO637">
        <v>3.2237313393127081</v>
      </c>
      <c r="BP637">
        <v>1.4516275580925529E-3</v>
      </c>
      <c r="BQ637">
        <v>1.1940327176861341</v>
      </c>
      <c r="BR637">
        <v>7015.6804405528501</v>
      </c>
      <c r="BS637" s="96">
        <v>654.90632511141757</v>
      </c>
      <c r="BT637" s="96">
        <v>634.43099868098852</v>
      </c>
      <c r="BU637">
        <v>5.0915461795781356</v>
      </c>
      <c r="BV637" s="65" t="str">
        <f t="shared" si="76"/>
        <v>sunsynchronous observation</v>
      </c>
      <c r="BW637" s="30" t="s">
        <v>338</v>
      </c>
      <c r="BX637" s="96">
        <v>1</v>
      </c>
      <c r="BY637" s="96">
        <v>1.4</v>
      </c>
      <c r="BZ637" s="96">
        <v>4</v>
      </c>
      <c r="CA637" s="16">
        <v>4.6182999999999996</v>
      </c>
      <c r="CB637" s="16">
        <v>1</v>
      </c>
      <c r="CC637" s="16">
        <v>2.7153</v>
      </c>
      <c r="CD637" s="96">
        <v>1.4</v>
      </c>
      <c r="CE637" s="96">
        <v>1</v>
      </c>
      <c r="CF637" s="31">
        <v>4</v>
      </c>
      <c r="CG637" s="30">
        <v>510</v>
      </c>
      <c r="CH637" s="96">
        <v>510</v>
      </c>
      <c r="CI637" s="96">
        <v>510</v>
      </c>
      <c r="CJ637" s="98">
        <f>Population!$CG637-Population!$CI637</f>
        <v>0</v>
      </c>
      <c r="CK637" s="120">
        <f>_xlfn.DAYS(Entries!$AY$2,Population!H637)</f>
        <v>197</v>
      </c>
      <c r="CL637" s="120">
        <f t="shared" si="77"/>
        <v>5475</v>
      </c>
      <c r="CM637" s="122">
        <f>Entries!$AY$5</f>
        <v>0.15</v>
      </c>
      <c r="CN637" s="122">
        <f t="shared" si="75"/>
        <v>0</v>
      </c>
      <c r="CO637" s="121">
        <f t="shared" si="78"/>
        <v>0.9694155251141553</v>
      </c>
      <c r="CP637" s="30"/>
      <c r="CQ637" s="19">
        <v>4</v>
      </c>
      <c r="CR637" s="96" t="s">
        <v>118</v>
      </c>
      <c r="CS637" s="96"/>
      <c r="CT637" s="31"/>
      <c r="CU637" s="30" t="s">
        <v>806</v>
      </c>
      <c r="CV637" s="96" t="s">
        <v>2429</v>
      </c>
      <c r="CW637" s="96" t="s">
        <v>571</v>
      </c>
      <c r="CX637" s="96" t="s">
        <v>809</v>
      </c>
      <c r="CY637" s="96" t="s">
        <v>107</v>
      </c>
      <c r="CZ637" s="96" t="s">
        <v>151</v>
      </c>
      <c r="DA637" s="31"/>
      <c r="DB637" s="17" t="s">
        <v>15463</v>
      </c>
      <c r="DC637" s="17" t="s">
        <v>15500</v>
      </c>
      <c r="DD637" s="17">
        <v>1</v>
      </c>
      <c r="DE637" s="17">
        <v>1</v>
      </c>
      <c r="DF637" s="17">
        <v>10</v>
      </c>
      <c r="DG637" s="23" t="s">
        <v>11182</v>
      </c>
      <c r="DH637" s="145"/>
    </row>
    <row r="638" spans="1:112" s="17" customFormat="1" x14ac:dyDescent="0.25">
      <c r="A638" s="32" t="s">
        <v>2430</v>
      </c>
      <c r="B638" s="98">
        <v>0</v>
      </c>
      <c r="C638" s="98" t="s">
        <v>15461</v>
      </c>
      <c r="D638" s="98"/>
      <c r="E638" s="98">
        <v>46479</v>
      </c>
      <c r="F638" s="98" t="s">
        <v>2431</v>
      </c>
      <c r="G638" s="33">
        <v>64615</v>
      </c>
      <c r="H638" s="44">
        <v>44097</v>
      </c>
      <c r="I638" s="99" t="s">
        <v>619</v>
      </c>
      <c r="J638" s="99"/>
      <c r="K638" s="99"/>
      <c r="L638" s="98" t="s">
        <v>639</v>
      </c>
      <c r="M638" t="s">
        <v>326</v>
      </c>
      <c r="N638" s="98" t="s">
        <v>326</v>
      </c>
      <c r="O638" t="s">
        <v>11126</v>
      </c>
      <c r="P638" s="96" t="str">
        <f>VLOOKUP(N638,Entries!J:K,2,FALSE)</f>
        <v>PEOPLES REPUBLIC OF CHINA</v>
      </c>
      <c r="Q638" s="38" t="s">
        <v>2428</v>
      </c>
      <c r="R638" s="32" t="s">
        <v>2428</v>
      </c>
      <c r="S638" s="98" t="s">
        <v>326</v>
      </c>
      <c r="T638" t="s">
        <v>576</v>
      </c>
      <c r="U638" s="39" t="s">
        <v>141</v>
      </c>
      <c r="V638" s="33" t="s">
        <v>141</v>
      </c>
      <c r="W638" s="64">
        <f>IF(VLOOKUP(R638,Entries!N:P,3,FALSE)=V638,1,VLOOKUP(R638,Entries!N:P,3,FALSE))</f>
        <v>1</v>
      </c>
      <c r="X638"/>
      <c r="Y638"/>
      <c r="Z638" s="98"/>
      <c r="AA638" s="98"/>
      <c r="AB638" s="98"/>
      <c r="AC638" s="98" t="s">
        <v>239</v>
      </c>
      <c r="AD638" s="98" t="s">
        <v>329</v>
      </c>
      <c r="AE638" s="98" t="s">
        <v>94</v>
      </c>
      <c r="AF638" s="98" t="s">
        <v>94</v>
      </c>
      <c r="AG638" s="98"/>
      <c r="AH638" s="98"/>
      <c r="AI638" s="98"/>
      <c r="AJ638" s="19">
        <v>5</v>
      </c>
      <c r="AK638" s="98" t="s">
        <v>118</v>
      </c>
      <c r="AL638" s="98"/>
      <c r="AM638" s="33"/>
      <c r="AN638" s="32" t="s">
        <v>125</v>
      </c>
      <c r="AO638" s="98" t="s">
        <v>97</v>
      </c>
      <c r="AP638" s="33" t="s">
        <v>97</v>
      </c>
      <c r="AQ638">
        <v>21104.474619510002</v>
      </c>
      <c r="AR638" t="s">
        <v>12127</v>
      </c>
      <c r="AS638" t="s">
        <v>11225</v>
      </c>
      <c r="AT638" t="s">
        <v>12359</v>
      </c>
      <c r="AU638">
        <v>98.026300000000006</v>
      </c>
      <c r="AV638" s="98">
        <v>0.75079161879111111</v>
      </c>
      <c r="AW638">
        <v>184.86349999999999</v>
      </c>
      <c r="AX638" s="98">
        <v>3.2055513224622225</v>
      </c>
      <c r="AY638">
        <v>1.5530000000000001E-4</v>
      </c>
      <c r="AZ638">
        <v>86.4251</v>
      </c>
      <c r="BA638" s="98">
        <v>2.1304653788133336</v>
      </c>
      <c r="BB638">
        <v>273.71390000000002</v>
      </c>
      <c r="BC638" s="98">
        <v>0.36816316648000003</v>
      </c>
      <c r="BD638">
        <v>14.76473831</v>
      </c>
      <c r="BE638" s="96">
        <f t="shared" si="72"/>
        <v>7018.6146559345561</v>
      </c>
      <c r="BF638" s="96">
        <f t="shared" si="73"/>
        <v>648.70464679062297</v>
      </c>
      <c r="BG638" s="96">
        <f t="shared" si="74"/>
        <v>646.52466507848931</v>
      </c>
      <c r="BH638">
        <v>7024.9042746109908</v>
      </c>
      <c r="BI638">
        <v>1.30119869816173E-3</v>
      </c>
      <c r="BJ638">
        <v>1.7107889024100671</v>
      </c>
      <c r="BK638">
        <v>3.2264767408309658</v>
      </c>
      <c r="BL638">
        <v>1.19699107308891</v>
      </c>
      <c r="BM638">
        <v>5.0886210144978499</v>
      </c>
      <c r="BN638">
        <v>1.7108817355355199</v>
      </c>
      <c r="BO638">
        <v>3.2264767422330198</v>
      </c>
      <c r="BP638">
        <v>1.459256944504488E-3</v>
      </c>
      <c r="BQ638">
        <v>1.19699107308891</v>
      </c>
      <c r="BR638">
        <v>7015.668661896203</v>
      </c>
      <c r="BS638" s="96">
        <v>558.60470909000924</v>
      </c>
      <c r="BT638" s="96">
        <v>537.22086500921887</v>
      </c>
      <c r="BU638">
        <v>5.0886210144978499</v>
      </c>
      <c r="BV638" s="60" t="str">
        <f t="shared" si="76"/>
        <v>sunsynchronous observation</v>
      </c>
      <c r="BW638" s="32" t="s">
        <v>338</v>
      </c>
      <c r="BX638" s="98">
        <v>1</v>
      </c>
      <c r="BY638" s="98">
        <v>1.4</v>
      </c>
      <c r="BZ638" s="98">
        <v>4</v>
      </c>
      <c r="CA638" s="21">
        <v>4.6182999999999996</v>
      </c>
      <c r="CB638" s="21">
        <v>1</v>
      </c>
      <c r="CC638" s="21">
        <v>2.7153</v>
      </c>
      <c r="CD638" s="98">
        <v>1.4</v>
      </c>
      <c r="CE638" s="98">
        <v>1</v>
      </c>
      <c r="CF638" s="33">
        <v>4</v>
      </c>
      <c r="CG638" s="32">
        <v>510</v>
      </c>
      <c r="CH638" s="98">
        <v>510</v>
      </c>
      <c r="CI638" s="98">
        <v>510</v>
      </c>
      <c r="CJ638" s="96">
        <f>Population!$CG638-Population!$CI638</f>
        <v>0</v>
      </c>
      <c r="CK638" s="118">
        <f>_xlfn.DAYS(Entries!$AY$2,Population!H638)</f>
        <v>197</v>
      </c>
      <c r="CL638" s="118">
        <f t="shared" si="77"/>
        <v>1825</v>
      </c>
      <c r="CM638" s="117">
        <f>Entries!$AY$5</f>
        <v>0.15</v>
      </c>
      <c r="CN638" s="117">
        <f t="shared" si="75"/>
        <v>0</v>
      </c>
      <c r="CO638" s="119">
        <f t="shared" si="78"/>
        <v>0.90824657534246578</v>
      </c>
      <c r="CP638" s="32"/>
      <c r="CQ638" s="19">
        <v>1</v>
      </c>
      <c r="CR638" s="98" t="s">
        <v>118</v>
      </c>
      <c r="CS638" s="98"/>
      <c r="CT638" s="33"/>
      <c r="CU638" s="32" t="s">
        <v>806</v>
      </c>
      <c r="CV638" s="98" t="s">
        <v>2429</v>
      </c>
      <c r="CW638" s="98" t="s">
        <v>571</v>
      </c>
      <c r="CX638" s="98" t="s">
        <v>809</v>
      </c>
      <c r="CY638" s="98" t="s">
        <v>107</v>
      </c>
      <c r="CZ638" s="98" t="s">
        <v>151</v>
      </c>
      <c r="DA638" s="33"/>
      <c r="DB638" s="17" t="s">
        <v>15463</v>
      </c>
      <c r="DC638" s="17" t="s">
        <v>15500</v>
      </c>
      <c r="DD638" s="17">
        <v>1</v>
      </c>
      <c r="DE638" s="17">
        <v>1</v>
      </c>
      <c r="DF638" s="17">
        <v>10</v>
      </c>
      <c r="DG638" s="23" t="s">
        <v>11182</v>
      </c>
      <c r="DH638" s="145"/>
    </row>
    <row r="639" spans="1:112" s="17" customFormat="1" x14ac:dyDescent="0.25">
      <c r="A639" s="30" t="s">
        <v>2432</v>
      </c>
      <c r="B639" s="96">
        <v>0</v>
      </c>
      <c r="C639" s="96" t="s">
        <v>15461</v>
      </c>
      <c r="D639" s="96"/>
      <c r="E639" s="96">
        <v>42758</v>
      </c>
      <c r="F639" s="96" t="s">
        <v>2433</v>
      </c>
      <c r="G639" s="31">
        <v>46879</v>
      </c>
      <c r="H639" s="43">
        <v>42901</v>
      </c>
      <c r="I639" s="96" t="s">
        <v>784</v>
      </c>
      <c r="J639" s="96"/>
      <c r="K639" s="96"/>
      <c r="L639" s="96" t="s">
        <v>620</v>
      </c>
      <c r="M639" s="124" t="s">
        <v>326</v>
      </c>
      <c r="N639" s="96" t="s">
        <v>326</v>
      </c>
      <c r="O639" s="124" t="s">
        <v>576</v>
      </c>
      <c r="P639" s="64" t="str">
        <f>VLOOKUP(N639,Entries!J:K,2,FALSE)</f>
        <v>PEOPLES REPUBLIC OF CHINA</v>
      </c>
      <c r="Q639" s="123" t="s">
        <v>2434</v>
      </c>
      <c r="R639" s="30" t="s">
        <v>2434</v>
      </c>
      <c r="S639" s="96" t="s">
        <v>326</v>
      </c>
      <c r="T639" s="124" t="s">
        <v>576</v>
      </c>
      <c r="U639" s="125" t="s">
        <v>141</v>
      </c>
      <c r="V639" s="31" t="s">
        <v>141</v>
      </c>
      <c r="W639" s="64">
        <f>IF(VLOOKUP(R639,Entries!N:P,3,FALSE)=V639,1,VLOOKUP(R639,Entries!N:P,3,FALSE))</f>
        <v>1</v>
      </c>
      <c r="X639" s="124"/>
      <c r="Y639" s="124"/>
      <c r="Z639" s="96"/>
      <c r="AA639" s="96"/>
      <c r="AB639" s="96"/>
      <c r="AC639" s="96" t="s">
        <v>142</v>
      </c>
      <c r="AD639" s="96" t="s">
        <v>2435</v>
      </c>
      <c r="AE639" s="96" t="s">
        <v>144</v>
      </c>
      <c r="AF639" s="96" t="s">
        <v>817</v>
      </c>
      <c r="AG639" s="96"/>
      <c r="AH639" s="96"/>
      <c r="AI639" s="96"/>
      <c r="AJ639" s="96">
        <v>4</v>
      </c>
      <c r="AK639" s="96" t="s">
        <v>95</v>
      </c>
      <c r="AL639" s="96"/>
      <c r="AM639" s="31"/>
      <c r="AN639" s="30" t="s">
        <v>133</v>
      </c>
      <c r="AO639" s="96" t="s">
        <v>134</v>
      </c>
      <c r="AP639" s="31" t="s">
        <v>160</v>
      </c>
      <c r="AQ639">
        <v>21104.588460610001</v>
      </c>
      <c r="AR639" t="s">
        <v>12360</v>
      </c>
      <c r="AS639" t="s">
        <v>11225</v>
      </c>
      <c r="AT639" t="s">
        <v>12361</v>
      </c>
      <c r="AU639">
        <v>43.017200000000003</v>
      </c>
      <c r="AV639" s="96">
        <v>1.6994633910177779</v>
      </c>
      <c r="AW639">
        <v>183.66460000000001</v>
      </c>
      <c r="AX639" s="96">
        <v>3.1335477791511108</v>
      </c>
      <c r="AY639">
        <v>7.9310000000000003E-4</v>
      </c>
      <c r="AZ639">
        <v>122.0667</v>
      </c>
      <c r="BA639" s="96">
        <v>2.2793070264577779</v>
      </c>
      <c r="BB639">
        <v>21.094200000000001</v>
      </c>
      <c r="BC639" s="96">
        <v>4.0072856008622217</v>
      </c>
      <c r="BD639">
        <v>15.091346010000001</v>
      </c>
      <c r="BE639" s="96">
        <f t="shared" si="72"/>
        <v>6916.981017411842</v>
      </c>
      <c r="BF639" s="96">
        <f t="shared" si="73"/>
        <v>551.46687505675163</v>
      </c>
      <c r="BG639" s="96">
        <f t="shared" si="74"/>
        <v>540.49515976693237</v>
      </c>
      <c r="BH639">
        <v>6920.1791420917934</v>
      </c>
      <c r="BI639">
        <v>2.057743489334143E-3</v>
      </c>
      <c r="BJ639">
        <v>0.75088965669859908</v>
      </c>
      <c r="BK639">
        <v>3.2050683271807809</v>
      </c>
      <c r="BL639">
        <v>1.946422775002189</v>
      </c>
      <c r="BM639">
        <v>0.55209859072049539</v>
      </c>
      <c r="BN639">
        <v>0.7507918943915719</v>
      </c>
      <c r="BO639">
        <v>3.2055513802286271</v>
      </c>
      <c r="BP639">
        <v>1.545318226934083E-3</v>
      </c>
      <c r="BQ639">
        <v>1.946422775002189</v>
      </c>
      <c r="BR639">
        <v>6918.9127870496141</v>
      </c>
      <c r="BS639" s="96">
        <v>517.27602895182918</v>
      </c>
      <c r="BT639" s="96">
        <v>490.7657557962375</v>
      </c>
      <c r="BU639">
        <v>0.55209859072049539</v>
      </c>
      <c r="BV639" s="65" t="b">
        <f t="shared" si="76"/>
        <v>0</v>
      </c>
      <c r="BW639" s="30" t="s">
        <v>338</v>
      </c>
      <c r="BX639" s="96">
        <v>2</v>
      </c>
      <c r="BY639" s="96">
        <v>2</v>
      </c>
      <c r="BZ639" s="96">
        <v>10</v>
      </c>
      <c r="CA639" s="96">
        <v>19.7285</v>
      </c>
      <c r="CB639" s="96">
        <v>4</v>
      </c>
      <c r="CC639" s="96">
        <v>10.304</v>
      </c>
      <c r="CD639" s="96">
        <v>2</v>
      </c>
      <c r="CE639" s="96">
        <v>2</v>
      </c>
      <c r="CF639" s="31">
        <v>10</v>
      </c>
      <c r="CG639" s="30">
        <v>3000</v>
      </c>
      <c r="CH639" s="96">
        <v>3000</v>
      </c>
      <c r="CI639" s="96">
        <v>2900</v>
      </c>
      <c r="CJ639" s="98">
        <f>Population!$CG639-Population!$CI639</f>
        <v>100</v>
      </c>
      <c r="CK639" s="120">
        <f>_xlfn.DAYS(Entries!$AY$2,Population!H639)</f>
        <v>1393</v>
      </c>
      <c r="CL639" s="120">
        <f t="shared" si="77"/>
        <v>1460</v>
      </c>
      <c r="CM639" s="122">
        <f>Entries!$AY$5</f>
        <v>0.15</v>
      </c>
      <c r="CN639" s="122">
        <f t="shared" si="75"/>
        <v>3.3333333333333333E-2</v>
      </c>
      <c r="CO639" s="121">
        <f t="shared" si="78"/>
        <v>0.1890068493150685</v>
      </c>
      <c r="CP639" s="30"/>
      <c r="CQ639" s="19">
        <v>1</v>
      </c>
      <c r="CR639" s="96" t="s">
        <v>118</v>
      </c>
      <c r="CS639" s="96"/>
      <c r="CT639" s="31"/>
      <c r="CU639" s="30" t="s">
        <v>1950</v>
      </c>
      <c r="CV639" s="96" t="s">
        <v>2434</v>
      </c>
      <c r="CW639" s="96" t="s">
        <v>576</v>
      </c>
      <c r="CX639" s="96" t="s">
        <v>764</v>
      </c>
      <c r="CY639" s="96" t="s">
        <v>107</v>
      </c>
      <c r="CZ639" s="96" t="s">
        <v>151</v>
      </c>
      <c r="DA639" s="31"/>
      <c r="DB639" s="17" t="s">
        <v>15463</v>
      </c>
      <c r="DC639" s="17" t="s">
        <v>15500</v>
      </c>
      <c r="DD639" s="17">
        <v>1</v>
      </c>
      <c r="DE639" s="17" t="s">
        <v>15500</v>
      </c>
      <c r="DF639" s="17" t="s">
        <v>15500</v>
      </c>
      <c r="DG639" s="23" t="s">
        <v>11175</v>
      </c>
      <c r="DH639" s="145"/>
    </row>
    <row r="640" spans="1:112" s="17" customFormat="1" x14ac:dyDescent="0.25">
      <c r="A640" s="32" t="s">
        <v>2436</v>
      </c>
      <c r="B640" s="98">
        <v>0</v>
      </c>
      <c r="C640" s="98" t="s">
        <v>15461</v>
      </c>
      <c r="D640" s="98" t="s">
        <v>323</v>
      </c>
      <c r="E640" s="98">
        <v>46272</v>
      </c>
      <c r="F640" s="98" t="s">
        <v>2437</v>
      </c>
      <c r="G640" s="33">
        <v>64318</v>
      </c>
      <c r="H640" s="44">
        <v>44077</v>
      </c>
      <c r="I640" s="98" t="s">
        <v>111</v>
      </c>
      <c r="J640" s="98"/>
      <c r="K640" s="98"/>
      <c r="L640" s="98" t="s">
        <v>138</v>
      </c>
      <c r="M640" t="s">
        <v>139</v>
      </c>
      <c r="N640" s="98" t="s">
        <v>139</v>
      </c>
      <c r="O640" t="s">
        <v>2438</v>
      </c>
      <c r="P640" s="96" t="str">
        <f>VLOOKUP(N640,Entries!J:K,2,FALSE)</f>
        <v>EUROPEAN SPACE AGENCY</v>
      </c>
      <c r="Q640" s="38" t="s">
        <v>327</v>
      </c>
      <c r="R640" s="32" t="s">
        <v>327</v>
      </c>
      <c r="S640" s="98" t="s">
        <v>667</v>
      </c>
      <c r="T640" t="s">
        <v>328</v>
      </c>
      <c r="U640" s="39" t="s">
        <v>159</v>
      </c>
      <c r="V640" s="33" t="s">
        <v>159</v>
      </c>
      <c r="W640" s="64">
        <f>IF(VLOOKUP(R640,Entries!N:P,3,FALSE)=V640,1,VLOOKUP(R640,Entries!N:P,3,FALSE))</f>
        <v>1</v>
      </c>
      <c r="X640"/>
      <c r="Y640"/>
      <c r="Z640" s="98"/>
      <c r="AA640" s="98"/>
      <c r="AB640" s="98"/>
      <c r="AC640" s="98" t="s">
        <v>93</v>
      </c>
      <c r="AD640" s="98" t="s">
        <v>329</v>
      </c>
      <c r="AE640" s="98" t="s">
        <v>94</v>
      </c>
      <c r="AF640" s="98" t="s">
        <v>94</v>
      </c>
      <c r="AG640" s="98" t="s">
        <v>650</v>
      </c>
      <c r="AH640" s="98" t="s">
        <v>11158</v>
      </c>
      <c r="AI640" s="98"/>
      <c r="AJ640" s="98">
        <v>4</v>
      </c>
      <c r="AK640" s="98" t="s">
        <v>95</v>
      </c>
      <c r="AL640" s="98"/>
      <c r="AM640" s="33"/>
      <c r="AN640" s="32" t="s">
        <v>96</v>
      </c>
      <c r="AO640" s="98" t="s">
        <v>97</v>
      </c>
      <c r="AP640" s="33" t="s">
        <v>97</v>
      </c>
      <c r="AQ640">
        <v>21104.57507155</v>
      </c>
      <c r="AR640" t="s">
        <v>12362</v>
      </c>
      <c r="AS640" t="s">
        <v>11225</v>
      </c>
      <c r="AT640" t="s">
        <v>12363</v>
      </c>
      <c r="AU640">
        <v>97.372100000000003</v>
      </c>
      <c r="AV640" s="98">
        <v>1.708055645137778</v>
      </c>
      <c r="AW640">
        <v>179.53909999999999</v>
      </c>
      <c r="AX640" s="98">
        <v>2.9973667472666667</v>
      </c>
      <c r="AY640">
        <v>8.1740000000000003E-4</v>
      </c>
      <c r="AZ640">
        <v>130.59469999999999</v>
      </c>
      <c r="BA640" s="98">
        <v>0.60417701080888886</v>
      </c>
      <c r="BB640">
        <v>229.60059999999999</v>
      </c>
      <c r="BC640" s="98">
        <v>5.6817087583111121</v>
      </c>
      <c r="BD640">
        <v>15.21963483</v>
      </c>
      <c r="BE640" s="96">
        <f t="shared" si="72"/>
        <v>6878.0566205495797</v>
      </c>
      <c r="BF640" s="96">
        <f t="shared" si="73"/>
        <v>512.67874403121732</v>
      </c>
      <c r="BG640" s="96">
        <f t="shared" si="74"/>
        <v>501.43449706794308</v>
      </c>
      <c r="BH640">
        <v>6884.4679670997466</v>
      </c>
      <c r="BI640">
        <v>1.7014124411992731E-3</v>
      </c>
      <c r="BJ640">
        <v>1.699374815614189</v>
      </c>
      <c r="BK640">
        <v>3.1335484297164382</v>
      </c>
      <c r="BL640">
        <v>1.600583831613835</v>
      </c>
      <c r="BM640">
        <v>4.6860104534942213</v>
      </c>
      <c r="BN640">
        <v>1.69946379276894</v>
      </c>
      <c r="BO640">
        <v>3.1335484319027009</v>
      </c>
      <c r="BP640">
        <v>1.9280140068372489E-3</v>
      </c>
      <c r="BQ640">
        <v>1.600583831613835</v>
      </c>
      <c r="BR640">
        <v>6875.0208923740338</v>
      </c>
      <c r="BS640" s="96">
        <v>649.17821313078912</v>
      </c>
      <c r="BT640" s="96">
        <v>626.61702548338144</v>
      </c>
      <c r="BU640">
        <v>4.6860104534942213</v>
      </c>
      <c r="BV640" s="60" t="str">
        <f t="shared" si="76"/>
        <v>no propulsion</v>
      </c>
      <c r="BW640" s="32" t="s">
        <v>104</v>
      </c>
      <c r="BX640" s="98">
        <v>0.4</v>
      </c>
      <c r="BY640" s="98">
        <v>0.75</v>
      </c>
      <c r="BZ640" s="98">
        <v>0.75</v>
      </c>
      <c r="CA640" s="21">
        <v>0.45340000000000003</v>
      </c>
      <c r="CB640" s="21">
        <v>0.16</v>
      </c>
      <c r="CC640" s="21">
        <v>0.38</v>
      </c>
      <c r="CD640" s="98">
        <v>0.75</v>
      </c>
      <c r="CE640" s="98">
        <v>0.4</v>
      </c>
      <c r="CF640" s="33">
        <v>0.75</v>
      </c>
      <c r="CG640" s="32">
        <v>44</v>
      </c>
      <c r="CH640" s="98">
        <v>37</v>
      </c>
      <c r="CI640" s="98">
        <v>44</v>
      </c>
      <c r="CJ640" s="96">
        <f>Population!$CG640-Population!$CI640</f>
        <v>0</v>
      </c>
      <c r="CK640" s="118">
        <f>_xlfn.DAYS(Entries!$AY$2,Population!H640)</f>
        <v>217</v>
      </c>
      <c r="CL640" s="118">
        <f t="shared" si="77"/>
        <v>1460</v>
      </c>
      <c r="CM640" s="117">
        <f>Entries!$AY$5</f>
        <v>0.15</v>
      </c>
      <c r="CN640" s="117">
        <f t="shared" si="75"/>
        <v>0</v>
      </c>
      <c r="CO640" s="119" t="str">
        <f t="shared" si="78"/>
        <v>-</v>
      </c>
      <c r="CP640" s="32" t="s">
        <v>103</v>
      </c>
      <c r="CQ640" s="98">
        <v>0</v>
      </c>
      <c r="CR640" s="98" t="s">
        <v>95</v>
      </c>
      <c r="CS640" s="98"/>
      <c r="CT640" s="33"/>
      <c r="CU640" s="32" t="s">
        <v>330</v>
      </c>
      <c r="CV640" s="98" t="s">
        <v>330</v>
      </c>
      <c r="CW640" s="98" t="s">
        <v>331</v>
      </c>
      <c r="CX640" s="98" t="s">
        <v>332</v>
      </c>
      <c r="CY640" s="98" t="s">
        <v>107</v>
      </c>
      <c r="CZ640" s="98" t="s">
        <v>108</v>
      </c>
      <c r="DA640" s="33"/>
      <c r="DB640" s="17" t="s">
        <v>15462</v>
      </c>
      <c r="DC640" s="17" t="s">
        <v>15500</v>
      </c>
      <c r="DD640" s="17" t="s">
        <v>15500</v>
      </c>
      <c r="DE640" s="17" t="s">
        <v>15500</v>
      </c>
      <c r="DF640" s="17" t="s">
        <v>15500</v>
      </c>
      <c r="DG640" s="23" t="s">
        <v>11171</v>
      </c>
      <c r="DH640" s="145"/>
    </row>
    <row r="641" spans="1:112" s="17" customFormat="1" x14ac:dyDescent="0.25">
      <c r="A641" s="30" t="s">
        <v>2439</v>
      </c>
      <c r="B641" s="96">
        <v>0</v>
      </c>
      <c r="C641" s="96" t="s">
        <v>15461</v>
      </c>
      <c r="D641" s="96"/>
      <c r="E641" s="96">
        <v>43719</v>
      </c>
      <c r="F641" s="96" t="s">
        <v>2440</v>
      </c>
      <c r="G641" s="31">
        <v>57425</v>
      </c>
      <c r="H641" s="43">
        <v>43433</v>
      </c>
      <c r="I641" s="96" t="s">
        <v>87</v>
      </c>
      <c r="J641" s="96"/>
      <c r="K641" s="96"/>
      <c r="L641" s="96" t="s">
        <v>88</v>
      </c>
      <c r="M641" s="124" t="s">
        <v>507</v>
      </c>
      <c r="N641" s="96" t="s">
        <v>507</v>
      </c>
      <c r="O641" s="124" t="s">
        <v>509</v>
      </c>
      <c r="P641" s="64" t="str">
        <f>VLOOKUP(N641,Entries!J:K,2,FALSE)</f>
        <v>INDIA</v>
      </c>
      <c r="Q641" s="123" t="s">
        <v>515</v>
      </c>
      <c r="R641" s="30" t="s">
        <v>515</v>
      </c>
      <c r="S641" s="96" t="s">
        <v>507</v>
      </c>
      <c r="T641" s="124" t="s">
        <v>509</v>
      </c>
      <c r="U641" s="125" t="s">
        <v>141</v>
      </c>
      <c r="V641" s="31" t="s">
        <v>141</v>
      </c>
      <c r="W641" s="64">
        <f>IF(VLOOKUP(R641,Entries!N:P,3,FALSE)=V641,1,VLOOKUP(R641,Entries!N:P,3,FALSE))</f>
        <v>1</v>
      </c>
      <c r="X641" s="124"/>
      <c r="Y641" s="124"/>
      <c r="Z641" s="96"/>
      <c r="AA641" s="96"/>
      <c r="AB641" s="96"/>
      <c r="AC641" s="96" t="s">
        <v>239</v>
      </c>
      <c r="AD641" s="96" t="s">
        <v>329</v>
      </c>
      <c r="AE641" s="96" t="s">
        <v>94</v>
      </c>
      <c r="AF641" s="96" t="s">
        <v>94</v>
      </c>
      <c r="AG641" s="96"/>
      <c r="AH641" s="96"/>
      <c r="AI641" s="96"/>
      <c r="AJ641" s="96">
        <v>5</v>
      </c>
      <c r="AK641" s="96" t="s">
        <v>95</v>
      </c>
      <c r="AL641" s="96"/>
      <c r="AM641" s="31"/>
      <c r="AN641" s="30" t="s">
        <v>125</v>
      </c>
      <c r="AO641" s="96" t="s">
        <v>97</v>
      </c>
      <c r="AP641" s="31" t="s">
        <v>97</v>
      </c>
      <c r="AQ641">
        <v>21104.55704974</v>
      </c>
      <c r="AR641" t="s">
        <v>12364</v>
      </c>
      <c r="AS641" t="s">
        <v>11225</v>
      </c>
      <c r="AT641" t="s">
        <v>12365</v>
      </c>
      <c r="AU641">
        <v>97.864400000000003</v>
      </c>
      <c r="AV641" s="96">
        <v>1.6057235217244445</v>
      </c>
      <c r="AW641">
        <v>171.73650000000001</v>
      </c>
      <c r="AX641" s="96">
        <v>2.4875666507955554</v>
      </c>
      <c r="AY641">
        <v>5.1110000000000001E-4</v>
      </c>
      <c r="AZ641">
        <v>34.616799999999998</v>
      </c>
      <c r="BA641" s="96">
        <v>1.7252174641022224</v>
      </c>
      <c r="BB641">
        <v>325.53800000000001</v>
      </c>
      <c r="BC641" s="96">
        <v>4.5606648143599999</v>
      </c>
      <c r="BD641">
        <v>14.786097829999999</v>
      </c>
      <c r="BE641" s="96">
        <f t="shared" si="72"/>
        <v>7011.8537846270046</v>
      </c>
      <c r="BF641" s="96">
        <f t="shared" si="73"/>
        <v>644.43754309632732</v>
      </c>
      <c r="BG641" s="96">
        <f t="shared" si="74"/>
        <v>637.27002615768197</v>
      </c>
      <c r="BH641">
        <v>7018.154559525864</v>
      </c>
      <c r="BI641">
        <v>1.6136930610824399E-3</v>
      </c>
      <c r="BJ641">
        <v>1.707964862269679</v>
      </c>
      <c r="BK641">
        <v>2.9973673692742882</v>
      </c>
      <c r="BL641">
        <v>0.98902870481985794</v>
      </c>
      <c r="BM641">
        <v>5.2968598232302524</v>
      </c>
      <c r="BN641">
        <v>1.708056047057162</v>
      </c>
      <c r="BO641">
        <v>2.9973673713040752</v>
      </c>
      <c r="BP641">
        <v>1.6094676276380219E-3</v>
      </c>
      <c r="BQ641">
        <v>0.98902870481985794</v>
      </c>
      <c r="BR641">
        <v>7008.8976193070857</v>
      </c>
      <c r="BS641" s="96">
        <v>495.92558760573775</v>
      </c>
      <c r="BT641" s="96">
        <v>473.89247021952087</v>
      </c>
      <c r="BU641">
        <v>5.2968598232302524</v>
      </c>
      <c r="BV641" s="65" t="str">
        <f t="shared" si="76"/>
        <v>sunsynchronous observation</v>
      </c>
      <c r="BW641" s="30" t="s">
        <v>379</v>
      </c>
      <c r="BX641" s="96">
        <v>1.1000000000000001</v>
      </c>
      <c r="BY641" s="96">
        <v>2.2000000000000002</v>
      </c>
      <c r="BZ641" s="96">
        <v>6</v>
      </c>
      <c r="CA641" s="96">
        <v>7.9423000000000004</v>
      </c>
      <c r="CB641" s="96">
        <v>1.21</v>
      </c>
      <c r="CC641" s="96">
        <v>4.4844999999999997</v>
      </c>
      <c r="CD641" s="96">
        <v>2.2000000000000002</v>
      </c>
      <c r="CE641" s="96">
        <v>1.1000000000000001</v>
      </c>
      <c r="CF641" s="31">
        <v>6</v>
      </c>
      <c r="CG641" s="30">
        <v>380</v>
      </c>
      <c r="CH641" s="96">
        <v>380</v>
      </c>
      <c r="CI641" s="96">
        <v>350</v>
      </c>
      <c r="CJ641" s="98">
        <f>Population!$CG641-Population!$CI641</f>
        <v>30</v>
      </c>
      <c r="CK641" s="120">
        <f>_xlfn.DAYS(Entries!$AY$2,Population!H641)</f>
        <v>861</v>
      </c>
      <c r="CL641" s="120">
        <f t="shared" si="77"/>
        <v>1825</v>
      </c>
      <c r="CM641" s="122">
        <f>Entries!$AY$5</f>
        <v>0.15</v>
      </c>
      <c r="CN641" s="122">
        <f t="shared" si="75"/>
        <v>7.8947368421052627E-2</v>
      </c>
      <c r="CO641" s="121">
        <f t="shared" si="78"/>
        <v>0.59898630136986308</v>
      </c>
      <c r="CP641" s="30"/>
      <c r="CQ641" s="19">
        <v>2</v>
      </c>
      <c r="CR641" s="96" t="s">
        <v>118</v>
      </c>
      <c r="CS641" s="96"/>
      <c r="CT641" s="31"/>
      <c r="CU641" s="30" t="s">
        <v>722</v>
      </c>
      <c r="CV641" s="96" t="s">
        <v>515</v>
      </c>
      <c r="CW641" s="96" t="s">
        <v>509</v>
      </c>
      <c r="CX641" s="96" t="s">
        <v>1366</v>
      </c>
      <c r="CY641" s="96" t="s">
        <v>150</v>
      </c>
      <c r="CZ641" s="96" t="s">
        <v>151</v>
      </c>
      <c r="DA641" s="31"/>
      <c r="DB641" s="17" t="s">
        <v>15463</v>
      </c>
      <c r="DC641" s="17" t="s">
        <v>15500</v>
      </c>
      <c r="DD641" s="17">
        <v>1</v>
      </c>
      <c r="DE641" s="17">
        <v>1</v>
      </c>
      <c r="DF641" s="17">
        <v>10</v>
      </c>
      <c r="DG641" s="23" t="s">
        <v>11182</v>
      </c>
      <c r="DH641" s="145" t="s">
        <v>11186</v>
      </c>
    </row>
    <row r="642" spans="1:112" s="17" customFormat="1" x14ac:dyDescent="0.25">
      <c r="A642" s="32" t="s">
        <v>2441</v>
      </c>
      <c r="B642" s="98">
        <v>0</v>
      </c>
      <c r="C642" s="98" t="s">
        <v>15461</v>
      </c>
      <c r="D642" s="98"/>
      <c r="E642" s="98">
        <v>43613</v>
      </c>
      <c r="F642" s="98" t="s">
        <v>2442</v>
      </c>
      <c r="G642" s="33">
        <v>56422</v>
      </c>
      <c r="H642" s="44">
        <v>43358</v>
      </c>
      <c r="I642" s="98" t="s">
        <v>190</v>
      </c>
      <c r="J642" s="98"/>
      <c r="K642" s="98"/>
      <c r="L642" s="98" t="s">
        <v>400</v>
      </c>
      <c r="M642" t="s">
        <v>156</v>
      </c>
      <c r="N642" s="98" t="s">
        <v>156</v>
      </c>
      <c r="O642" t="s">
        <v>157</v>
      </c>
      <c r="P642" s="96" t="str">
        <f>VLOOKUP(N642,Entries!J:K,2,FALSE)</f>
        <v>UNITED STATES OF AMERICA</v>
      </c>
      <c r="Q642" s="38" t="s">
        <v>456</v>
      </c>
      <c r="R642" s="32" t="s">
        <v>456</v>
      </c>
      <c r="S642" s="98" t="s">
        <v>156</v>
      </c>
      <c r="T642" t="s">
        <v>157</v>
      </c>
      <c r="U642" s="39" t="s">
        <v>141</v>
      </c>
      <c r="V642" s="33" t="s">
        <v>141</v>
      </c>
      <c r="W642" s="64">
        <f>IF(VLOOKUP(R642,Entries!N:P,3,FALSE)=V642,1,VLOOKUP(R642,Entries!N:P,3,FALSE))</f>
        <v>1</v>
      </c>
      <c r="X642"/>
      <c r="Y642"/>
      <c r="Z642" s="98"/>
      <c r="AA642" s="98"/>
      <c r="AB642" s="98"/>
      <c r="AC642" s="98" t="s">
        <v>142</v>
      </c>
      <c r="AD642" s="98" t="s">
        <v>2443</v>
      </c>
      <c r="AE642" s="98" t="s">
        <v>144</v>
      </c>
      <c r="AF642" s="98" t="s">
        <v>94</v>
      </c>
      <c r="AG642" s="98" t="s">
        <v>2487</v>
      </c>
      <c r="AH642" s="98"/>
      <c r="AI642" s="98"/>
      <c r="AJ642" s="98">
        <v>7</v>
      </c>
      <c r="AK642" s="98" t="s">
        <v>95</v>
      </c>
      <c r="AL642" s="98"/>
      <c r="AM642" s="33"/>
      <c r="AN642" s="32" t="s">
        <v>168</v>
      </c>
      <c r="AO642" s="98" t="s">
        <v>169</v>
      </c>
      <c r="AP642" s="33" t="s">
        <v>169</v>
      </c>
      <c r="AQ642">
        <v>21104.565043549999</v>
      </c>
      <c r="AR642" t="s">
        <v>12078</v>
      </c>
      <c r="AS642" t="s">
        <v>11225</v>
      </c>
      <c r="AT642" t="s">
        <v>12366</v>
      </c>
      <c r="AU642">
        <v>92.001199999999997</v>
      </c>
      <c r="AV642" s="98">
        <v>1.7000969454044446</v>
      </c>
      <c r="AW642">
        <v>142.52709999999999</v>
      </c>
      <c r="AX642" s="98">
        <v>3.0978802379777779</v>
      </c>
      <c r="AY642">
        <v>2.6190000000000002E-4</v>
      </c>
      <c r="AZ642">
        <v>98.847700000000003</v>
      </c>
      <c r="BA642" s="98">
        <v>1.2097694833466668</v>
      </c>
      <c r="BB642">
        <v>261.30689999999998</v>
      </c>
      <c r="BC642" s="98">
        <v>5.0776626471688893</v>
      </c>
      <c r="BD642">
        <v>15.28277063</v>
      </c>
      <c r="BE642" s="96">
        <f t="shared" si="72"/>
        <v>6859.1005833707986</v>
      </c>
      <c r="BF642" s="96">
        <f t="shared" si="73"/>
        <v>489.8969818135829</v>
      </c>
      <c r="BG642" s="96">
        <f t="shared" si="74"/>
        <v>486.30418492801346</v>
      </c>
      <c r="BH642">
        <v>6865.535791542582</v>
      </c>
      <c r="BI642">
        <v>1.4166705632002231E-3</v>
      </c>
      <c r="BJ642">
        <v>1.6056993307398399</v>
      </c>
      <c r="BK642">
        <v>2.4875671683069851</v>
      </c>
      <c r="BL642">
        <v>1.2625308730888829</v>
      </c>
      <c r="BM642">
        <v>5.023353593157748</v>
      </c>
      <c r="BN642">
        <v>1.605723870477795</v>
      </c>
      <c r="BO642">
        <v>2.4875671684866538</v>
      </c>
      <c r="BP642">
        <v>1.6068706055826409E-3</v>
      </c>
      <c r="BQ642">
        <v>1.2625308730888829</v>
      </c>
      <c r="BR642">
        <v>6855.9090289126289</v>
      </c>
      <c r="BS642" s="96">
        <v>512.65016980857035</v>
      </c>
      <c r="BT642" s="96">
        <v>481.47948644346252</v>
      </c>
      <c r="BU642">
        <v>5.023353593157748</v>
      </c>
      <c r="BV642" s="60" t="str">
        <f t="shared" si="76"/>
        <v>Earth Observation</v>
      </c>
      <c r="BW642" s="32" t="s">
        <v>2444</v>
      </c>
      <c r="BX642" s="98">
        <v>2.5</v>
      </c>
      <c r="BY642" s="98">
        <v>3.8</v>
      </c>
      <c r="BZ642" s="98">
        <v>10</v>
      </c>
      <c r="CA642" s="98">
        <v>27.2178</v>
      </c>
      <c r="CB642" s="98">
        <v>6.25</v>
      </c>
      <c r="CC642" s="98">
        <v>16.785699999999999</v>
      </c>
      <c r="CD642" s="98">
        <v>3.8</v>
      </c>
      <c r="CE642" s="98">
        <v>2.5</v>
      </c>
      <c r="CF642" s="33">
        <v>10</v>
      </c>
      <c r="CG642" s="32">
        <v>1580</v>
      </c>
      <c r="CH642" s="98">
        <v>1580</v>
      </c>
      <c r="CI642" s="98">
        <v>1402</v>
      </c>
      <c r="CJ642" s="96">
        <f>Population!$CG642-Population!$CI642</f>
        <v>178</v>
      </c>
      <c r="CK642" s="118">
        <f>_xlfn.DAYS(Entries!$AY$2,Population!H642)</f>
        <v>936</v>
      </c>
      <c r="CL642" s="118">
        <f t="shared" si="77"/>
        <v>2555</v>
      </c>
      <c r="CM642" s="117">
        <f>Entries!$AY$5</f>
        <v>0.15</v>
      </c>
      <c r="CN642" s="117">
        <f t="shared" si="75"/>
        <v>0.11265822784810127</v>
      </c>
      <c r="CO642" s="119">
        <f t="shared" si="78"/>
        <v>0.6886105675146772</v>
      </c>
      <c r="CP642" s="32" t="s">
        <v>2445</v>
      </c>
      <c r="CQ642" s="98">
        <v>2</v>
      </c>
      <c r="CR642" s="98" t="s">
        <v>95</v>
      </c>
      <c r="CS642" s="98"/>
      <c r="CT642" s="33"/>
      <c r="CU642" s="32" t="s">
        <v>2446</v>
      </c>
      <c r="CV642" s="98" t="s">
        <v>2447</v>
      </c>
      <c r="CW642" s="98" t="s">
        <v>157</v>
      </c>
      <c r="CX642" s="98" t="s">
        <v>2448</v>
      </c>
      <c r="CY642" s="98" t="s">
        <v>150</v>
      </c>
      <c r="CZ642" s="98" t="s">
        <v>257</v>
      </c>
      <c r="DA642" s="33"/>
      <c r="DB642" s="17" t="s">
        <v>15463</v>
      </c>
      <c r="DC642" s="17" t="s">
        <v>15500</v>
      </c>
      <c r="DD642" s="17">
        <v>1</v>
      </c>
      <c r="DE642" s="17">
        <v>1</v>
      </c>
      <c r="DF642" s="17" t="s">
        <v>15500</v>
      </c>
      <c r="DG642" s="23" t="s">
        <v>11176</v>
      </c>
      <c r="DH642" s="145"/>
    </row>
    <row r="643" spans="1:112" s="17" customFormat="1" x14ac:dyDescent="0.25">
      <c r="A643" s="30" t="s">
        <v>2449</v>
      </c>
      <c r="B643" s="96">
        <v>0</v>
      </c>
      <c r="C643" s="96" t="s">
        <v>15461</v>
      </c>
      <c r="D643" s="96" t="s">
        <v>2450</v>
      </c>
      <c r="E643" s="96">
        <v>43114</v>
      </c>
      <c r="F643" s="96" t="s">
        <v>2451</v>
      </c>
      <c r="G643" s="31">
        <v>47763</v>
      </c>
      <c r="H643" s="43">
        <v>43112</v>
      </c>
      <c r="I643" s="96" t="s">
        <v>87</v>
      </c>
      <c r="J643" s="96"/>
      <c r="K643" s="96"/>
      <c r="L643" s="96" t="s">
        <v>88</v>
      </c>
      <c r="M643" s="124" t="s">
        <v>89</v>
      </c>
      <c r="N643" s="96" t="s">
        <v>89</v>
      </c>
      <c r="O643" s="124" t="s">
        <v>90</v>
      </c>
      <c r="P643" s="64" t="str">
        <f>VLOOKUP(N643,Entries!J:K,2,FALSE)</f>
        <v>FINLAND</v>
      </c>
      <c r="Q643" s="123" t="s">
        <v>2452</v>
      </c>
      <c r="R643" s="30" t="s">
        <v>2452</v>
      </c>
      <c r="S643" s="96" t="s">
        <v>89</v>
      </c>
      <c r="T643" s="124" t="s">
        <v>90</v>
      </c>
      <c r="U643" s="125" t="s">
        <v>159</v>
      </c>
      <c r="V643" s="31" t="s">
        <v>159</v>
      </c>
      <c r="W643" s="64">
        <f>IF(VLOOKUP(R643,Entries!N:P,3,FALSE)=V643,1,VLOOKUP(R643,Entries!N:P,3,FALSE))</f>
        <v>1</v>
      </c>
      <c r="X643" s="124"/>
      <c r="Y643" s="124"/>
      <c r="Z643" s="96"/>
      <c r="AA643" s="96"/>
      <c r="AB643" s="96"/>
      <c r="AC643" s="96" t="s">
        <v>239</v>
      </c>
      <c r="AD643" s="96" t="s">
        <v>2379</v>
      </c>
      <c r="AE643" s="96" t="s">
        <v>94</v>
      </c>
      <c r="AF643" s="96" t="s">
        <v>94</v>
      </c>
      <c r="AG643" s="96" t="s">
        <v>650</v>
      </c>
      <c r="AH643" s="96" t="s">
        <v>11111</v>
      </c>
      <c r="AI643" s="96"/>
      <c r="AJ643" s="96">
        <v>3</v>
      </c>
      <c r="AK643" s="96" t="s">
        <v>95</v>
      </c>
      <c r="AL643" s="96"/>
      <c r="AM643" s="31"/>
      <c r="AN643" s="30" t="s">
        <v>96</v>
      </c>
      <c r="AO643" s="96" t="s">
        <v>97</v>
      </c>
      <c r="AP643" s="31" t="s">
        <v>97</v>
      </c>
      <c r="AQ643">
        <v>21104.214838479998</v>
      </c>
      <c r="AR643" t="s">
        <v>12003</v>
      </c>
      <c r="AS643" t="s">
        <v>11225</v>
      </c>
      <c r="AT643" t="s">
        <v>12367</v>
      </c>
      <c r="AU643">
        <v>97.4084</v>
      </c>
      <c r="AV643" s="96">
        <v>1.7046714524222222</v>
      </c>
      <c r="AW643">
        <v>177.49549999999999</v>
      </c>
      <c r="AX643" s="96">
        <v>3.0809034238755557</v>
      </c>
      <c r="AY643">
        <v>1.1173999999999999E-3</v>
      </c>
      <c r="AZ643">
        <v>69.314700000000002</v>
      </c>
      <c r="BA643" s="96">
        <v>4.5268857190444454</v>
      </c>
      <c r="BB643">
        <v>290.92869999999999</v>
      </c>
      <c r="BC643" s="96">
        <v>1.7559788857688889</v>
      </c>
      <c r="BD643">
        <v>15.242747319999999</v>
      </c>
      <c r="BE643" s="96">
        <f t="shared" ref="BE643:BE706" si="79">(((((24*60*60/BD643)^2)*3.986004418*(10^(14)))/(4*3.141592*3.141592))^(1/3))/1000</f>
        <v>6871.1020905212654</v>
      </c>
      <c r="BF643" s="96">
        <f t="shared" ref="BF643:BF706" si="80">$BE643*(1+$AY643)-6371</f>
        <v>507.77985999721386</v>
      </c>
      <c r="BG643" s="96">
        <f t="shared" ref="BG643:BG706" si="81">$BE643*(1-$AY643)-6371</f>
        <v>492.4243210453169</v>
      </c>
      <c r="BH643">
        <v>6877.5316813105364</v>
      </c>
      <c r="BI643">
        <v>2.3007860718093792E-3</v>
      </c>
      <c r="BJ643">
        <v>1.700007760664827</v>
      </c>
      <c r="BK643">
        <v>3.0978808825412791</v>
      </c>
      <c r="BL643">
        <v>1.1792200210452231</v>
      </c>
      <c r="BM643">
        <v>5.1082153820840519</v>
      </c>
      <c r="BN643">
        <v>1.700097347940821</v>
      </c>
      <c r="BO643">
        <v>3.0978808832890539</v>
      </c>
      <c r="BP643">
        <v>2.2692478991649841E-3</v>
      </c>
      <c r="BQ643">
        <v>1.1792200210452231</v>
      </c>
      <c r="BR643">
        <v>6868.0648281260164</v>
      </c>
      <c r="BS643" s="96">
        <v>591.65282232288064</v>
      </c>
      <c r="BT643" s="96">
        <v>578.2866126640165</v>
      </c>
      <c r="BU643">
        <v>5.1082153820840519</v>
      </c>
      <c r="BV643" s="65" t="str">
        <f t="shared" si="76"/>
        <v>no propulsion</v>
      </c>
      <c r="BW643" s="30" t="s">
        <v>192</v>
      </c>
      <c r="BX643" s="96">
        <v>0.6</v>
      </c>
      <c r="BY643" s="96">
        <v>0.8</v>
      </c>
      <c r="BZ643" s="96">
        <v>1.5</v>
      </c>
      <c r="CA643" s="96">
        <v>1.1045</v>
      </c>
      <c r="CB643" s="96">
        <v>0.36</v>
      </c>
      <c r="CC643" s="96">
        <v>0.77590000000000003</v>
      </c>
      <c r="CD643" s="96">
        <v>0.8</v>
      </c>
      <c r="CE643" s="96">
        <v>0.6</v>
      </c>
      <c r="CF643" s="31">
        <v>1.5</v>
      </c>
      <c r="CG643" s="30">
        <v>70</v>
      </c>
      <c r="CH643" s="96">
        <v>70</v>
      </c>
      <c r="CI643" s="96">
        <v>70</v>
      </c>
      <c r="CJ643" s="98">
        <f>Population!$CG643-Population!$CI643</f>
        <v>0</v>
      </c>
      <c r="CK643" s="120">
        <f>_xlfn.DAYS(Entries!$AY$2,Population!H643)</f>
        <v>1182</v>
      </c>
      <c r="CL643" s="120">
        <f t="shared" si="77"/>
        <v>1095</v>
      </c>
      <c r="CM643" s="122">
        <f>Entries!$AY$5</f>
        <v>0.15</v>
      </c>
      <c r="CN643" s="122">
        <f t="shared" si="75"/>
        <v>0</v>
      </c>
      <c r="CO643" s="121" t="str">
        <f t="shared" si="78"/>
        <v>-</v>
      </c>
      <c r="CP643" s="30" t="s">
        <v>103</v>
      </c>
      <c r="CQ643" s="96">
        <v>0</v>
      </c>
      <c r="CR643" s="96" t="s">
        <v>95</v>
      </c>
      <c r="CS643" s="96"/>
      <c r="CT643" s="31"/>
      <c r="CU643" s="30" t="s">
        <v>2452</v>
      </c>
      <c r="CV643" s="96" t="s">
        <v>2454</v>
      </c>
      <c r="CW643" s="96" t="s">
        <v>90</v>
      </c>
      <c r="CX643" s="96" t="s">
        <v>2452</v>
      </c>
      <c r="CY643" s="96" t="s">
        <v>107</v>
      </c>
      <c r="CZ643" s="96" t="s">
        <v>108</v>
      </c>
      <c r="DA643" s="31"/>
      <c r="DB643" s="17" t="s">
        <v>15462</v>
      </c>
      <c r="DC643" s="17" t="s">
        <v>15500</v>
      </c>
      <c r="DD643" s="17" t="s">
        <v>15500</v>
      </c>
      <c r="DE643" s="17" t="s">
        <v>15500</v>
      </c>
      <c r="DF643" s="17" t="s">
        <v>15500</v>
      </c>
      <c r="DG643" s="23" t="s">
        <v>11171</v>
      </c>
      <c r="DH643" s="145"/>
    </row>
    <row r="644" spans="1:112" s="17" customFormat="1" x14ac:dyDescent="0.25">
      <c r="A644" s="32" t="s">
        <v>2455</v>
      </c>
      <c r="B644" s="98">
        <v>0</v>
      </c>
      <c r="C644" s="98" t="s">
        <v>15461</v>
      </c>
      <c r="D644" s="98" t="s">
        <v>2456</v>
      </c>
      <c r="E644" s="98">
        <v>43800</v>
      </c>
      <c r="F644" s="98" t="s">
        <v>2457</v>
      </c>
      <c r="G644" s="33">
        <v>57500</v>
      </c>
      <c r="H644" s="44">
        <v>43437</v>
      </c>
      <c r="I644" s="98" t="s">
        <v>190</v>
      </c>
      <c r="J644" s="98"/>
      <c r="K644" s="98"/>
      <c r="L644" s="98" t="s">
        <v>285</v>
      </c>
      <c r="M644" t="s">
        <v>89</v>
      </c>
      <c r="N644" s="98" t="s">
        <v>89</v>
      </c>
      <c r="O644" t="s">
        <v>90</v>
      </c>
      <c r="P644" s="96" t="str">
        <f>VLOOKUP(N644,Entries!J:K,2,FALSE)</f>
        <v>FINLAND</v>
      </c>
      <c r="Q644" s="38" t="s">
        <v>2452</v>
      </c>
      <c r="R644" s="32" t="s">
        <v>2452</v>
      </c>
      <c r="S644" s="98" t="s">
        <v>89</v>
      </c>
      <c r="T644" t="s">
        <v>90</v>
      </c>
      <c r="U644" s="39" t="s">
        <v>159</v>
      </c>
      <c r="V644" s="33" t="s">
        <v>159</v>
      </c>
      <c r="W644" s="64">
        <f>IF(VLOOKUP(R644,Entries!N:P,3,FALSE)=V644,1,VLOOKUP(R644,Entries!N:P,3,FALSE))</f>
        <v>1</v>
      </c>
      <c r="X644"/>
      <c r="Y644"/>
      <c r="Z644" s="98"/>
      <c r="AA644" s="98"/>
      <c r="AB644" s="98"/>
      <c r="AC644" s="98" t="s">
        <v>239</v>
      </c>
      <c r="AD644" s="98" t="s">
        <v>2379</v>
      </c>
      <c r="AE644" s="98" t="s">
        <v>94</v>
      </c>
      <c r="AF644" s="98" t="s">
        <v>94</v>
      </c>
      <c r="AG644" s="98" t="s">
        <v>650</v>
      </c>
      <c r="AH644" s="98" t="s">
        <v>11111</v>
      </c>
      <c r="AI644" s="98"/>
      <c r="AJ644" s="19">
        <v>14</v>
      </c>
      <c r="AK644" s="98" t="s">
        <v>118</v>
      </c>
      <c r="AL644" s="98"/>
      <c r="AM644" s="33"/>
      <c r="AN644" s="32" t="s">
        <v>96</v>
      </c>
      <c r="AO644" s="98" t="s">
        <v>97</v>
      </c>
      <c r="AP644" s="33" t="s">
        <v>97</v>
      </c>
      <c r="AQ644">
        <v>21104.565427540001</v>
      </c>
      <c r="AR644" t="s">
        <v>12368</v>
      </c>
      <c r="AS644" t="s">
        <v>11225</v>
      </c>
      <c r="AT644" t="s">
        <v>12369</v>
      </c>
      <c r="AU644">
        <v>97.670500000000004</v>
      </c>
      <c r="AV644" s="98">
        <v>1.706422017297778</v>
      </c>
      <c r="AW644">
        <v>176.52279999999999</v>
      </c>
      <c r="AX644" s="98">
        <v>1.2135620830222222</v>
      </c>
      <c r="AY644">
        <v>1.2470999999999999E-3</v>
      </c>
      <c r="AZ644">
        <v>259.37150000000003</v>
      </c>
      <c r="BA644" s="98">
        <v>3.8999757994577782</v>
      </c>
      <c r="BB644">
        <v>100.61020000000001</v>
      </c>
      <c r="BC644" s="98">
        <v>2.3826671485866666</v>
      </c>
      <c r="BD644">
        <v>14.9550067</v>
      </c>
      <c r="BE644" s="96">
        <f t="shared" si="79"/>
        <v>6958.9571170895906</v>
      </c>
      <c r="BF644" s="96">
        <f t="shared" si="80"/>
        <v>596.63563251031337</v>
      </c>
      <c r="BG644" s="96">
        <f t="shared" si="81"/>
        <v>579.27860166886876</v>
      </c>
      <c r="BH644">
        <v>6965.2976136930893</v>
      </c>
      <c r="BI644">
        <v>2.8998446236156968E-4</v>
      </c>
      <c r="BJ644">
        <v>1.704581502860665</v>
      </c>
      <c r="BK644">
        <v>3.080904064710055</v>
      </c>
      <c r="BL644">
        <v>5.697492769176657</v>
      </c>
      <c r="BM644">
        <v>0.58537271264145263</v>
      </c>
      <c r="BN644">
        <v>1.704671854122588</v>
      </c>
      <c r="BO644">
        <v>3.0809040646887058</v>
      </c>
      <c r="BP644">
        <v>9.6077255952182691E-4</v>
      </c>
      <c r="BQ644">
        <v>5.697492769176657</v>
      </c>
      <c r="BR644">
        <v>6955.969717493449</v>
      </c>
      <c r="BS644" s="96">
        <v>592.18817153134478</v>
      </c>
      <c r="BT644" s="96">
        <v>569.02991895477226</v>
      </c>
      <c r="BU644">
        <v>0.58537271264145263</v>
      </c>
      <c r="BV644" s="60" t="str">
        <f t="shared" si="76"/>
        <v>no propulsion</v>
      </c>
      <c r="BW644" s="32" t="s">
        <v>192</v>
      </c>
      <c r="BX644" s="98">
        <v>0.6</v>
      </c>
      <c r="BY644" s="98">
        <v>0.8</v>
      </c>
      <c r="BZ644" s="98">
        <v>1.5</v>
      </c>
      <c r="CA644" s="98">
        <v>1.1045</v>
      </c>
      <c r="CB644" s="98">
        <v>0.36</v>
      </c>
      <c r="CC644" s="98">
        <v>0.77590000000000003</v>
      </c>
      <c r="CD644" s="98">
        <v>0.8</v>
      </c>
      <c r="CE644" s="98">
        <v>0.6</v>
      </c>
      <c r="CF644" s="33">
        <v>1.5</v>
      </c>
      <c r="CG644" s="32">
        <v>80</v>
      </c>
      <c r="CH644" s="98">
        <v>80</v>
      </c>
      <c r="CI644" s="98">
        <v>80</v>
      </c>
      <c r="CJ644" s="96">
        <f>Population!$CG644-Population!$CI644</f>
        <v>0</v>
      </c>
      <c r="CK644" s="118">
        <f>_xlfn.DAYS(Entries!$AY$2,Population!H644)</f>
        <v>857</v>
      </c>
      <c r="CL644" s="118">
        <f t="shared" si="77"/>
        <v>5110</v>
      </c>
      <c r="CM644" s="117">
        <f>Entries!$AY$5</f>
        <v>0.15</v>
      </c>
      <c r="CN644" s="117">
        <f t="shared" si="75"/>
        <v>0</v>
      </c>
      <c r="CO644" s="119" t="str">
        <f t="shared" si="78"/>
        <v>-</v>
      </c>
      <c r="CP644" s="32" t="s">
        <v>103</v>
      </c>
      <c r="CQ644" s="98">
        <v>0</v>
      </c>
      <c r="CR644" s="98" t="s">
        <v>95</v>
      </c>
      <c r="CS644" s="98"/>
      <c r="CT644" s="33"/>
      <c r="CU644" s="32" t="s">
        <v>2452</v>
      </c>
      <c r="CV644" s="98" t="s">
        <v>2454</v>
      </c>
      <c r="CW644" s="98" t="s">
        <v>90</v>
      </c>
      <c r="CX644" s="98" t="s">
        <v>2452</v>
      </c>
      <c r="CY644" s="98" t="s">
        <v>107</v>
      </c>
      <c r="CZ644" s="98" t="s">
        <v>151</v>
      </c>
      <c r="DA644" s="33"/>
      <c r="DB644" s="17" t="s">
        <v>15462</v>
      </c>
      <c r="DC644" s="17" t="s">
        <v>15500</v>
      </c>
      <c r="DD644" s="17" t="s">
        <v>15500</v>
      </c>
      <c r="DE644" s="17" t="s">
        <v>15500</v>
      </c>
      <c r="DF644" s="17" t="s">
        <v>15500</v>
      </c>
      <c r="DG644" s="23" t="s">
        <v>11171</v>
      </c>
      <c r="DH644" s="145"/>
    </row>
    <row r="645" spans="1:112" s="17" customFormat="1" x14ac:dyDescent="0.25">
      <c r="A645" s="30" t="s">
        <v>2459</v>
      </c>
      <c r="B645" s="96">
        <v>0</v>
      </c>
      <c r="C645" s="96" t="s">
        <v>15461</v>
      </c>
      <c r="D645" s="96" t="s">
        <v>2450</v>
      </c>
      <c r="E645" s="96">
        <v>44390</v>
      </c>
      <c r="F645" s="96" t="s">
        <v>2460</v>
      </c>
      <c r="G645" s="31">
        <v>59915</v>
      </c>
      <c r="H645" s="43">
        <v>43651</v>
      </c>
      <c r="I645" s="96" t="s">
        <v>276</v>
      </c>
      <c r="J645" s="96"/>
      <c r="K645" s="96"/>
      <c r="L645" s="96" t="s">
        <v>365</v>
      </c>
      <c r="M645" s="124" t="s">
        <v>89</v>
      </c>
      <c r="N645" s="96" t="s">
        <v>89</v>
      </c>
      <c r="O645" s="124" t="s">
        <v>90</v>
      </c>
      <c r="P645" s="64" t="str">
        <f>VLOOKUP(N645,Entries!J:K,2,FALSE)</f>
        <v>FINLAND</v>
      </c>
      <c r="Q645" s="123" t="s">
        <v>2452</v>
      </c>
      <c r="R645" s="30" t="s">
        <v>2452</v>
      </c>
      <c r="S645" s="96" t="s">
        <v>89</v>
      </c>
      <c r="T645" s="124" t="s">
        <v>90</v>
      </c>
      <c r="U645" s="125" t="s">
        <v>159</v>
      </c>
      <c r="V645" s="31" t="s">
        <v>159</v>
      </c>
      <c r="W645" s="64">
        <f>IF(VLOOKUP(R645,Entries!N:P,3,FALSE)=V645,1,VLOOKUP(R645,Entries!N:P,3,FALSE))</f>
        <v>1</v>
      </c>
      <c r="X645" s="124"/>
      <c r="Y645" s="124"/>
      <c r="Z645" s="96"/>
      <c r="AA645" s="96"/>
      <c r="AB645" s="96"/>
      <c r="AC645" s="96" t="s">
        <v>239</v>
      </c>
      <c r="AD645" s="96" t="s">
        <v>2379</v>
      </c>
      <c r="AE645" s="96" t="s">
        <v>94</v>
      </c>
      <c r="AF645" s="96" t="s">
        <v>94</v>
      </c>
      <c r="AG645" s="96" t="s">
        <v>650</v>
      </c>
      <c r="AH645" s="96" t="s">
        <v>11111</v>
      </c>
      <c r="AI645" s="96"/>
      <c r="AJ645" s="19">
        <v>5</v>
      </c>
      <c r="AK645" s="96" t="s">
        <v>118</v>
      </c>
      <c r="AL645" s="96"/>
      <c r="AM645" s="31"/>
      <c r="AN645" s="30" t="s">
        <v>96</v>
      </c>
      <c r="AO645" s="96" t="s">
        <v>97</v>
      </c>
      <c r="AP645" s="31" t="s">
        <v>97</v>
      </c>
      <c r="AQ645">
        <v>21104.549376849998</v>
      </c>
      <c r="AR645" t="s">
        <v>12370</v>
      </c>
      <c r="AS645" t="s">
        <v>11225</v>
      </c>
      <c r="AT645" t="s">
        <v>12371</v>
      </c>
      <c r="AU645">
        <v>97.770799999999994</v>
      </c>
      <c r="AV645" s="96">
        <v>1.7064394705866666</v>
      </c>
      <c r="AW645">
        <v>69.531999999999996</v>
      </c>
      <c r="AX645" s="96">
        <v>1.2151642949422223</v>
      </c>
      <c r="AY645">
        <v>1.9162999999999999E-3</v>
      </c>
      <c r="AZ645">
        <v>223.4522</v>
      </c>
      <c r="BA645" s="96">
        <v>3.8914201972444449</v>
      </c>
      <c r="BB645">
        <v>136.51679999999999</v>
      </c>
      <c r="BC645" s="96">
        <v>2.3912140241555555</v>
      </c>
      <c r="BD645">
        <v>14.969082889999999</v>
      </c>
      <c r="BE645" s="96">
        <f t="shared" si="79"/>
        <v>6954.5938588625122</v>
      </c>
      <c r="BF645" s="96">
        <f t="shared" si="80"/>
        <v>596.92094707425076</v>
      </c>
      <c r="BG645" s="96">
        <f t="shared" si="81"/>
        <v>570.26677065077365</v>
      </c>
      <c r="BH645">
        <v>6960.9239071256852</v>
      </c>
      <c r="BI645">
        <v>9.5367565062792509E-4</v>
      </c>
      <c r="BJ645">
        <v>1.706330801058084</v>
      </c>
      <c r="BK645">
        <v>1.2135623425959581</v>
      </c>
      <c r="BL645">
        <v>3.4092522384267112</v>
      </c>
      <c r="BM645">
        <v>2.8733897877298928</v>
      </c>
      <c r="BN645">
        <v>1.706422419646533</v>
      </c>
      <c r="BO645">
        <v>1.213562335242627</v>
      </c>
      <c r="BP645">
        <v>1.665675703700516E-3</v>
      </c>
      <c r="BQ645">
        <v>3.4092522384267112</v>
      </c>
      <c r="BR645">
        <v>6951.6090452430581</v>
      </c>
      <c r="BS645" s="96">
        <v>592.30400312525853</v>
      </c>
      <c r="BT645" s="96">
        <v>568.56249368305453</v>
      </c>
      <c r="BU645">
        <v>2.8733897877298928</v>
      </c>
      <c r="BV645" s="65" t="str">
        <f t="shared" si="76"/>
        <v>no propulsion</v>
      </c>
      <c r="BW645" s="30" t="s">
        <v>192</v>
      </c>
      <c r="BX645" s="96">
        <v>0.6</v>
      </c>
      <c r="BY645" s="96">
        <v>0.8</v>
      </c>
      <c r="BZ645" s="96">
        <v>1.5</v>
      </c>
      <c r="CA645" s="96">
        <v>1.1045</v>
      </c>
      <c r="CB645" s="96">
        <v>0.36</v>
      </c>
      <c r="CC645" s="96">
        <v>0.77590000000000003</v>
      </c>
      <c r="CD645" s="96">
        <v>0.8</v>
      </c>
      <c r="CE645" s="96">
        <v>0.6</v>
      </c>
      <c r="CF645" s="31">
        <v>1.5</v>
      </c>
      <c r="CG645" s="30">
        <v>80</v>
      </c>
      <c r="CH645" s="96">
        <v>80</v>
      </c>
      <c r="CI645" s="96">
        <v>80</v>
      </c>
      <c r="CJ645" s="98">
        <f>Population!$CG645-Population!$CI645</f>
        <v>0</v>
      </c>
      <c r="CK645" s="120">
        <f>_xlfn.DAYS(Entries!$AY$2,Population!H645)</f>
        <v>643</v>
      </c>
      <c r="CL645" s="120">
        <f t="shared" si="77"/>
        <v>1825</v>
      </c>
      <c r="CM645" s="122">
        <f>Entries!$AY$5</f>
        <v>0.15</v>
      </c>
      <c r="CN645" s="122">
        <f t="shared" si="75"/>
        <v>0</v>
      </c>
      <c r="CO645" s="121" t="str">
        <f t="shared" si="78"/>
        <v>-</v>
      </c>
      <c r="CP645" s="30" t="s">
        <v>103</v>
      </c>
      <c r="CQ645" s="96">
        <v>0</v>
      </c>
      <c r="CR645" s="96" t="s">
        <v>95</v>
      </c>
      <c r="CS645" s="96"/>
      <c r="CT645" s="31"/>
      <c r="CU645" s="30" t="s">
        <v>2452</v>
      </c>
      <c r="CV645" s="96" t="s">
        <v>2454</v>
      </c>
      <c r="CW645" s="96" t="s">
        <v>90</v>
      </c>
      <c r="CX645" s="96" t="s">
        <v>2452</v>
      </c>
      <c r="CY645" s="96" t="s">
        <v>107</v>
      </c>
      <c r="CZ645" s="96" t="s">
        <v>151</v>
      </c>
      <c r="DA645" s="31"/>
      <c r="DB645" s="17" t="s">
        <v>15462</v>
      </c>
      <c r="DC645" s="17" t="s">
        <v>15500</v>
      </c>
      <c r="DD645" s="17" t="s">
        <v>15500</v>
      </c>
      <c r="DE645" s="17" t="s">
        <v>15500</v>
      </c>
      <c r="DF645" s="17" t="s">
        <v>15500</v>
      </c>
      <c r="DG645" s="23" t="s">
        <v>11171</v>
      </c>
      <c r="DH645" s="145"/>
    </row>
    <row r="646" spans="1:112" s="17" customFormat="1" x14ac:dyDescent="0.25">
      <c r="A646" s="32" t="s">
        <v>2462</v>
      </c>
      <c r="B646" s="98">
        <v>0</v>
      </c>
      <c r="C646" s="98" t="s">
        <v>15461</v>
      </c>
      <c r="D646" s="98" t="s">
        <v>2456</v>
      </c>
      <c r="E646" s="98">
        <v>44389</v>
      </c>
      <c r="F646" s="98" t="s">
        <v>2463</v>
      </c>
      <c r="G646" s="33">
        <v>59916</v>
      </c>
      <c r="H646" s="44">
        <v>43651</v>
      </c>
      <c r="I646" s="98" t="s">
        <v>276</v>
      </c>
      <c r="J646" s="98"/>
      <c r="K646" s="98"/>
      <c r="L646" s="98" t="s">
        <v>365</v>
      </c>
      <c r="M646" t="s">
        <v>89</v>
      </c>
      <c r="N646" s="98" t="s">
        <v>89</v>
      </c>
      <c r="O646" t="s">
        <v>90</v>
      </c>
      <c r="P646" s="96" t="str">
        <f>VLOOKUP(N646,Entries!J:K,2,FALSE)</f>
        <v>FINLAND</v>
      </c>
      <c r="Q646" s="38" t="s">
        <v>2452</v>
      </c>
      <c r="R646" s="32" t="s">
        <v>2452</v>
      </c>
      <c r="S646" s="98" t="s">
        <v>89</v>
      </c>
      <c r="T646" t="s">
        <v>90</v>
      </c>
      <c r="U646" s="39" t="s">
        <v>159</v>
      </c>
      <c r="V646" s="33" t="s">
        <v>159</v>
      </c>
      <c r="W646" s="64">
        <f>IF(VLOOKUP(R646,Entries!N:P,3,FALSE)=V646,1,VLOOKUP(R646,Entries!N:P,3,FALSE))</f>
        <v>1</v>
      </c>
      <c r="X646"/>
      <c r="Y646"/>
      <c r="Z646" s="98"/>
      <c r="AA646" s="98"/>
      <c r="AB646" s="98"/>
      <c r="AC646" s="98" t="s">
        <v>239</v>
      </c>
      <c r="AD646" s="98" t="s">
        <v>2379</v>
      </c>
      <c r="AE646" s="98" t="s">
        <v>94</v>
      </c>
      <c r="AF646" s="98" t="s">
        <v>94</v>
      </c>
      <c r="AG646" s="98" t="s">
        <v>650</v>
      </c>
      <c r="AH646" s="98" t="s">
        <v>11111</v>
      </c>
      <c r="AI646" s="98"/>
      <c r="AJ646" s="19">
        <v>15</v>
      </c>
      <c r="AK646" s="98" t="s">
        <v>118</v>
      </c>
      <c r="AL646" s="98"/>
      <c r="AM646" s="33"/>
      <c r="AN646" s="32" t="s">
        <v>96</v>
      </c>
      <c r="AO646" s="98" t="s">
        <v>97</v>
      </c>
      <c r="AP646" s="33" t="s">
        <v>97</v>
      </c>
      <c r="AQ646">
        <v>21104.498651819998</v>
      </c>
      <c r="AR646" t="s">
        <v>11677</v>
      </c>
      <c r="AS646" t="s">
        <v>11225</v>
      </c>
      <c r="AT646" t="s">
        <v>12372</v>
      </c>
      <c r="AU646">
        <v>97.771799999999999</v>
      </c>
      <c r="AV646" s="98">
        <v>1.705003064911111</v>
      </c>
      <c r="AW646">
        <v>69.623800000000003</v>
      </c>
      <c r="AX646" s="98">
        <v>0.7340137721822223</v>
      </c>
      <c r="AY646">
        <v>1.9643999999999998E-3</v>
      </c>
      <c r="AZ646">
        <v>222.96199999999999</v>
      </c>
      <c r="BA646" s="98">
        <v>5.3644603261777783</v>
      </c>
      <c r="BB646">
        <v>137.00649999999999</v>
      </c>
      <c r="BC646" s="98">
        <v>0.91835191876888889</v>
      </c>
      <c r="BD646">
        <v>14.96965039</v>
      </c>
      <c r="BE646" s="96">
        <f t="shared" si="79"/>
        <v>6954.4180918116635</v>
      </c>
      <c r="BF646" s="96">
        <f t="shared" si="80"/>
        <v>597.07935071121938</v>
      </c>
      <c r="BG646" s="96">
        <f t="shared" si="81"/>
        <v>569.75683291210862</v>
      </c>
      <c r="BH646">
        <v>6960.7477245828568</v>
      </c>
      <c r="BI646">
        <v>1.003993280890588E-3</v>
      </c>
      <c r="BJ646">
        <v>1.706348238198516</v>
      </c>
      <c r="BK646">
        <v>1.2151645487884459</v>
      </c>
      <c r="BL646">
        <v>3.416972849878996</v>
      </c>
      <c r="BM646">
        <v>2.8656604351980151</v>
      </c>
      <c r="BN646">
        <v>1.706439872933103</v>
      </c>
      <c r="BO646">
        <v>1.2151645474860659</v>
      </c>
      <c r="BP646">
        <v>1.7076701015329701E-3</v>
      </c>
      <c r="BQ646">
        <v>3.416972849878996</v>
      </c>
      <c r="BR646">
        <v>6951.4332484041561</v>
      </c>
      <c r="BS646" s="96">
        <v>577.2330843586542</v>
      </c>
      <c r="BT646" s="96">
        <v>559.13756933825607</v>
      </c>
      <c r="BU646">
        <v>2.8656604351980151</v>
      </c>
      <c r="BV646" s="60" t="str">
        <f t="shared" si="76"/>
        <v>no propulsion</v>
      </c>
      <c r="BW646" s="32" t="s">
        <v>192</v>
      </c>
      <c r="BX646" s="98">
        <v>0.6</v>
      </c>
      <c r="BY646" s="98">
        <v>0.8</v>
      </c>
      <c r="BZ646" s="98">
        <v>1.5</v>
      </c>
      <c r="CA646" s="98">
        <v>1.1045</v>
      </c>
      <c r="CB646" s="98">
        <v>0.36</v>
      </c>
      <c r="CC646" s="98">
        <v>0.77590000000000003</v>
      </c>
      <c r="CD646" s="98">
        <v>0.8</v>
      </c>
      <c r="CE646" s="98">
        <v>0.6</v>
      </c>
      <c r="CF646" s="33">
        <v>1.5</v>
      </c>
      <c r="CG646" s="32">
        <v>80</v>
      </c>
      <c r="CH646" s="98">
        <v>80</v>
      </c>
      <c r="CI646" s="98">
        <v>80</v>
      </c>
      <c r="CJ646" s="96">
        <f>Population!$CG646-Population!$CI646</f>
        <v>0</v>
      </c>
      <c r="CK646" s="118">
        <f>_xlfn.DAYS(Entries!$AY$2,Population!H646)</f>
        <v>643</v>
      </c>
      <c r="CL646" s="118">
        <f t="shared" si="77"/>
        <v>5475</v>
      </c>
      <c r="CM646" s="117">
        <f>Entries!$AY$5</f>
        <v>0.15</v>
      </c>
      <c r="CN646" s="117">
        <f t="shared" ref="CN646:CN710" si="82">CJ646/CG646</f>
        <v>0</v>
      </c>
      <c r="CO646" s="119" t="str">
        <f t="shared" si="78"/>
        <v>-</v>
      </c>
      <c r="CP646" s="32" t="s">
        <v>103</v>
      </c>
      <c r="CQ646" s="98">
        <v>0</v>
      </c>
      <c r="CR646" s="98" t="s">
        <v>95</v>
      </c>
      <c r="CS646" s="98"/>
      <c r="CT646" s="33"/>
      <c r="CU646" s="32" t="s">
        <v>2452</v>
      </c>
      <c r="CV646" s="98" t="s">
        <v>2454</v>
      </c>
      <c r="CW646" s="98" t="s">
        <v>90</v>
      </c>
      <c r="CX646" s="98" t="s">
        <v>2452</v>
      </c>
      <c r="CY646" s="98" t="s">
        <v>107</v>
      </c>
      <c r="CZ646" s="98" t="s">
        <v>151</v>
      </c>
      <c r="DA646" s="33"/>
      <c r="DB646" s="17" t="s">
        <v>15462</v>
      </c>
      <c r="DC646" s="17" t="s">
        <v>15500</v>
      </c>
      <c r="DD646" s="17" t="s">
        <v>15500</v>
      </c>
      <c r="DE646" s="17" t="s">
        <v>15500</v>
      </c>
      <c r="DF646" s="17" t="s">
        <v>15500</v>
      </c>
      <c r="DG646" s="23" t="s">
        <v>11171</v>
      </c>
      <c r="DH646" s="145"/>
    </row>
    <row r="647" spans="1:112" s="17" customFormat="1" x14ac:dyDescent="0.25">
      <c r="A647" s="30" t="s">
        <v>2465</v>
      </c>
      <c r="B647" s="96">
        <v>0</v>
      </c>
      <c r="C647" s="96" t="s">
        <v>15461</v>
      </c>
      <c r="D647" s="96"/>
      <c r="E647" s="96">
        <v>46497</v>
      </c>
      <c r="F647" s="96" t="s">
        <v>2466</v>
      </c>
      <c r="G647" s="31">
        <v>64648</v>
      </c>
      <c r="H647" s="43">
        <v>44102</v>
      </c>
      <c r="I647" s="97" t="s">
        <v>574</v>
      </c>
      <c r="J647" s="97"/>
      <c r="K647" s="97"/>
      <c r="L647" s="96" t="s">
        <v>376</v>
      </c>
      <c r="M647" s="124" t="s">
        <v>277</v>
      </c>
      <c r="N647" s="96" t="s">
        <v>277</v>
      </c>
      <c r="O647" s="124" t="s">
        <v>90</v>
      </c>
      <c r="P647" s="64" t="str">
        <f>VLOOKUP(N647,Entries!J:K,2,FALSE)</f>
        <v>COMMONWEALTH OF INDEPENDENT STATES</v>
      </c>
      <c r="Q647" s="123" t="s">
        <v>2452</v>
      </c>
      <c r="R647" s="30" t="s">
        <v>2452</v>
      </c>
      <c r="S647" s="96" t="s">
        <v>89</v>
      </c>
      <c r="T647" s="124" t="s">
        <v>90</v>
      </c>
      <c r="U647" s="125" t="s">
        <v>159</v>
      </c>
      <c r="V647" s="31" t="s">
        <v>159</v>
      </c>
      <c r="W647" s="64">
        <f>IF(VLOOKUP(R647,Entries!N:P,3,FALSE)=V647,1,VLOOKUP(R647,Entries!N:P,3,FALSE))</f>
        <v>1</v>
      </c>
      <c r="X647" s="124"/>
      <c r="Y647" s="124"/>
      <c r="Z647" s="96"/>
      <c r="AA647" s="96"/>
      <c r="AB647" s="96"/>
      <c r="AC647" s="96" t="s">
        <v>239</v>
      </c>
      <c r="AD647" s="96" t="s">
        <v>2467</v>
      </c>
      <c r="AE647" s="96" t="s">
        <v>94</v>
      </c>
      <c r="AF647" s="96" t="s">
        <v>94</v>
      </c>
      <c r="AG647" s="96" t="s">
        <v>650</v>
      </c>
      <c r="AH647" s="96"/>
      <c r="AI647" s="96"/>
      <c r="AJ647" s="19">
        <v>15</v>
      </c>
      <c r="AK647" s="96" t="s">
        <v>118</v>
      </c>
      <c r="AL647" s="96"/>
      <c r="AM647" s="31"/>
      <c r="AN647" s="30" t="s">
        <v>96</v>
      </c>
      <c r="AO647" s="96" t="s">
        <v>97</v>
      </c>
      <c r="AP647" s="31" t="s">
        <v>97</v>
      </c>
      <c r="AQ647">
        <v>21104.5184677</v>
      </c>
      <c r="AR647" t="s">
        <v>12373</v>
      </c>
      <c r="AS647" t="s">
        <v>11225</v>
      </c>
      <c r="AT647" t="s">
        <v>12374</v>
      </c>
      <c r="AU647">
        <v>97.689499999999995</v>
      </c>
      <c r="AV647" s="96">
        <v>1.7049891022800001</v>
      </c>
      <c r="AW647">
        <v>42.055900000000001</v>
      </c>
      <c r="AX647" s="96">
        <v>0.73017230329777771</v>
      </c>
      <c r="AY647">
        <v>1.5506999999999999E-3</v>
      </c>
      <c r="AZ647">
        <v>307.36099999999999</v>
      </c>
      <c r="BA647" s="96">
        <v>5.0863369317466667</v>
      </c>
      <c r="BB647">
        <v>52.617699999999999</v>
      </c>
      <c r="BC647" s="96">
        <v>1.1959220439422222</v>
      </c>
      <c r="BD647">
        <v>15.009254690000001</v>
      </c>
      <c r="BE647" s="96">
        <f t="shared" si="79"/>
        <v>6942.1791484060659</v>
      </c>
      <c r="BF647" s="96">
        <f t="shared" si="80"/>
        <v>581.94438561149855</v>
      </c>
      <c r="BG647" s="96">
        <f t="shared" si="81"/>
        <v>560.41391120063236</v>
      </c>
      <c r="BH647">
        <v>6948.5496246114126</v>
      </c>
      <c r="BI647">
        <v>1.4258742662885591E-3</v>
      </c>
      <c r="BJ647">
        <v>1.70491245853433</v>
      </c>
      <c r="BK647">
        <v>0.73401393254880831</v>
      </c>
      <c r="BL647">
        <v>6.1674448128966386</v>
      </c>
      <c r="BM647">
        <v>0.1153699035503782</v>
      </c>
      <c r="BN647">
        <v>1.705003467390491</v>
      </c>
      <c r="BO647">
        <v>0.73401392475881122</v>
      </c>
      <c r="BP647">
        <v>1.3038645149297541E-3</v>
      </c>
      <c r="BQ647">
        <v>6.1674448128966386</v>
      </c>
      <c r="BR647">
        <v>6939.1853268484556</v>
      </c>
      <c r="BS647" s="96">
        <v>571.8503634733288</v>
      </c>
      <c r="BT647" s="96">
        <v>556.83615785739767</v>
      </c>
      <c r="BU647">
        <v>0.1153699035503782</v>
      </c>
      <c r="BV647" s="65" t="str">
        <f t="shared" si="76"/>
        <v>sunsynchronous observation</v>
      </c>
      <c r="BW647" s="30" t="s">
        <v>192</v>
      </c>
      <c r="BX647" s="96">
        <v>0.6</v>
      </c>
      <c r="BY647" s="96">
        <v>0.8</v>
      </c>
      <c r="BZ647" s="96">
        <v>1.5</v>
      </c>
      <c r="CA647" s="16">
        <v>1.1045</v>
      </c>
      <c r="CB647" s="16">
        <v>0.36</v>
      </c>
      <c r="CC647" s="16">
        <v>0.77590000000000003</v>
      </c>
      <c r="CD647" s="96">
        <v>0.8</v>
      </c>
      <c r="CE647" s="96">
        <v>0.6</v>
      </c>
      <c r="CF647" s="31">
        <v>1.5</v>
      </c>
      <c r="CG647" s="30">
        <v>80</v>
      </c>
      <c r="CH647" s="96">
        <v>80</v>
      </c>
      <c r="CI647" s="96">
        <v>80</v>
      </c>
      <c r="CJ647" s="98">
        <f>Population!$CG647-Population!$CI647</f>
        <v>0</v>
      </c>
      <c r="CK647" s="120">
        <f>_xlfn.DAYS(Entries!$AY$2,Population!H647)</f>
        <v>192</v>
      </c>
      <c r="CL647" s="120">
        <f t="shared" si="77"/>
        <v>5475</v>
      </c>
      <c r="CM647" s="122">
        <f>Entries!$AY$5</f>
        <v>0.15</v>
      </c>
      <c r="CN647" s="122">
        <f t="shared" si="82"/>
        <v>0</v>
      </c>
      <c r="CO647" s="121" t="str">
        <f t="shared" si="78"/>
        <v>-</v>
      </c>
      <c r="CP647" s="30"/>
      <c r="CQ647" s="19">
        <v>0</v>
      </c>
      <c r="CR647" s="96" t="s">
        <v>118</v>
      </c>
      <c r="CS647" s="96"/>
      <c r="CT647" s="31"/>
      <c r="CU647" s="30" t="s">
        <v>2452</v>
      </c>
      <c r="CV647" s="96" t="s">
        <v>2452</v>
      </c>
      <c r="CW647" s="96" t="s">
        <v>2469</v>
      </c>
      <c r="CX647" s="96" t="s">
        <v>2452</v>
      </c>
      <c r="CY647" s="96" t="s">
        <v>107</v>
      </c>
      <c r="CZ647" s="96" t="s">
        <v>151</v>
      </c>
      <c r="DA647" s="31"/>
      <c r="DB647" s="17" t="s">
        <v>15462</v>
      </c>
      <c r="DC647" s="17" t="s">
        <v>15500</v>
      </c>
      <c r="DD647" s="17" t="s">
        <v>15500</v>
      </c>
      <c r="DE647" s="17" t="s">
        <v>15500</v>
      </c>
      <c r="DF647" s="17" t="s">
        <v>15500</v>
      </c>
      <c r="DG647" s="23" t="s">
        <v>11172</v>
      </c>
      <c r="DH647" s="145"/>
    </row>
    <row r="648" spans="1:112" s="17" customFormat="1" x14ac:dyDescent="0.25">
      <c r="A648" s="32" t="s">
        <v>2470</v>
      </c>
      <c r="B648" s="98">
        <v>0</v>
      </c>
      <c r="C648" s="98" t="s">
        <v>15461</v>
      </c>
      <c r="D648" s="98"/>
      <c r="E648" s="98">
        <v>46496</v>
      </c>
      <c r="F648" s="98" t="s">
        <v>2471</v>
      </c>
      <c r="G648" s="33">
        <v>64649</v>
      </c>
      <c r="H648" s="44">
        <v>44102</v>
      </c>
      <c r="I648" s="99" t="s">
        <v>574</v>
      </c>
      <c r="J648" s="99"/>
      <c r="K648" s="99"/>
      <c r="L648" s="98" t="s">
        <v>376</v>
      </c>
      <c r="M648" t="s">
        <v>277</v>
      </c>
      <c r="N648" s="98" t="s">
        <v>277</v>
      </c>
      <c r="O648" t="s">
        <v>90</v>
      </c>
      <c r="P648" s="96" t="str">
        <f>VLOOKUP(N648,Entries!J:K,2,FALSE)</f>
        <v>COMMONWEALTH OF INDEPENDENT STATES</v>
      </c>
      <c r="Q648" s="38" t="s">
        <v>2452</v>
      </c>
      <c r="R648" s="32" t="s">
        <v>2452</v>
      </c>
      <c r="S648" s="98" t="s">
        <v>89</v>
      </c>
      <c r="T648" t="s">
        <v>90</v>
      </c>
      <c r="U648" s="39" t="s">
        <v>159</v>
      </c>
      <c r="V648" s="33" t="s">
        <v>159</v>
      </c>
      <c r="W648" s="64">
        <f>IF(VLOOKUP(R648,Entries!N:P,3,FALSE)=V648,1,VLOOKUP(R648,Entries!N:P,3,FALSE))</f>
        <v>1</v>
      </c>
      <c r="X648"/>
      <c r="Y648"/>
      <c r="Z648" s="98"/>
      <c r="AA648" s="98"/>
      <c r="AB648" s="98"/>
      <c r="AC648" s="98" t="s">
        <v>239</v>
      </c>
      <c r="AD648" s="98" t="s">
        <v>2467</v>
      </c>
      <c r="AE648" s="98" t="s">
        <v>94</v>
      </c>
      <c r="AF648" s="98" t="s">
        <v>94</v>
      </c>
      <c r="AG648" s="98" t="s">
        <v>650</v>
      </c>
      <c r="AH648" s="98"/>
      <c r="AI648" s="98"/>
      <c r="AJ648" s="19">
        <v>2</v>
      </c>
      <c r="AK648" s="98" t="s">
        <v>118</v>
      </c>
      <c r="AL648" s="98"/>
      <c r="AM648" s="33"/>
      <c r="AN648" s="32" t="s">
        <v>96</v>
      </c>
      <c r="AO648" s="98" t="s">
        <v>97</v>
      </c>
      <c r="AP648" s="33" t="s">
        <v>97</v>
      </c>
      <c r="AQ648">
        <v>21104.08198485</v>
      </c>
      <c r="AR648" t="s">
        <v>12375</v>
      </c>
      <c r="AS648" t="s">
        <v>11225</v>
      </c>
      <c r="AT648" t="s">
        <v>12376</v>
      </c>
      <c r="AU648">
        <v>97.688699999999997</v>
      </c>
      <c r="AV648" s="98">
        <v>0.4710468138222223</v>
      </c>
      <c r="AW648">
        <v>41.835799999999999</v>
      </c>
      <c r="AX648" s="98">
        <v>3.997426237968889</v>
      </c>
      <c r="AY648">
        <v>1.4432E-3</v>
      </c>
      <c r="AZ648">
        <v>291.42570000000001</v>
      </c>
      <c r="BA648" s="98">
        <v>4.7310630191111119E-2</v>
      </c>
      <c r="BB648">
        <v>68.521299999999997</v>
      </c>
      <c r="BC648" s="98">
        <v>6.2370217962177774</v>
      </c>
      <c r="BD648">
        <v>15.021717819999999</v>
      </c>
      <c r="BE648" s="96">
        <f t="shared" si="79"/>
        <v>6938.3387864830456</v>
      </c>
      <c r="BF648" s="96">
        <f t="shared" si="80"/>
        <v>577.352197019698</v>
      </c>
      <c r="BG648" s="96">
        <f t="shared" si="81"/>
        <v>557.32537594639325</v>
      </c>
      <c r="BH648">
        <v>6944.7075982901206</v>
      </c>
      <c r="BI648">
        <v>1.0397448779633021E-3</v>
      </c>
      <c r="BJ648">
        <v>1.7048984044631299</v>
      </c>
      <c r="BK648">
        <v>0.7301725241567717</v>
      </c>
      <c r="BL648">
        <v>6.0149868206316306</v>
      </c>
      <c r="BM648">
        <v>0.26727329511123848</v>
      </c>
      <c r="BN648">
        <v>1.70498950485214</v>
      </c>
      <c r="BO648">
        <v>0.7301724545203514</v>
      </c>
      <c r="BP648">
        <v>1.0824414201014111E-3</v>
      </c>
      <c r="BQ648">
        <v>6.0149868206316306</v>
      </c>
      <c r="BR648">
        <v>6935.3432606653632</v>
      </c>
      <c r="BS648" s="96">
        <v>618.06053159198473</v>
      </c>
      <c r="BT648" s="96">
        <v>588.95196633048818</v>
      </c>
      <c r="BU648">
        <v>0.26727329511123848</v>
      </c>
      <c r="BV648" s="60" t="str">
        <f t="shared" si="76"/>
        <v>sunsynchronous observation</v>
      </c>
      <c r="BW648" s="32" t="s">
        <v>192</v>
      </c>
      <c r="BX648" s="98">
        <v>0.6</v>
      </c>
      <c r="BY648" s="98">
        <v>0.8</v>
      </c>
      <c r="BZ648" s="98">
        <v>1.5</v>
      </c>
      <c r="CA648" s="21">
        <v>1.1045</v>
      </c>
      <c r="CB648" s="21">
        <v>0.36</v>
      </c>
      <c r="CC648" s="21">
        <v>0.77590000000000003</v>
      </c>
      <c r="CD648" s="98">
        <v>0.8</v>
      </c>
      <c r="CE648" s="98">
        <v>0.6</v>
      </c>
      <c r="CF648" s="33">
        <v>1.5</v>
      </c>
      <c r="CG648" s="32">
        <v>80</v>
      </c>
      <c r="CH648" s="98">
        <v>80</v>
      </c>
      <c r="CI648" s="98">
        <v>80</v>
      </c>
      <c r="CJ648" s="96">
        <f>Population!$CG648-Population!$CI648</f>
        <v>0</v>
      </c>
      <c r="CK648" s="118">
        <f>_xlfn.DAYS(Entries!$AY$2,Population!H648)</f>
        <v>192</v>
      </c>
      <c r="CL648" s="118">
        <f t="shared" si="77"/>
        <v>730</v>
      </c>
      <c r="CM648" s="117">
        <f>Entries!$AY$5</f>
        <v>0.15</v>
      </c>
      <c r="CN648" s="117">
        <f t="shared" si="82"/>
        <v>0</v>
      </c>
      <c r="CO648" s="119" t="str">
        <f t="shared" si="78"/>
        <v>-</v>
      </c>
      <c r="CP648" s="32"/>
      <c r="CQ648" s="19">
        <v>0</v>
      </c>
      <c r="CR648" s="98" t="s">
        <v>118</v>
      </c>
      <c r="CS648" s="98"/>
      <c r="CT648" s="33"/>
      <c r="CU648" s="32" t="s">
        <v>2452</v>
      </c>
      <c r="CV648" s="98" t="s">
        <v>2452</v>
      </c>
      <c r="CW648" s="98" t="s">
        <v>2469</v>
      </c>
      <c r="CX648" s="98" t="s">
        <v>2452</v>
      </c>
      <c r="CY648" s="98" t="s">
        <v>107</v>
      </c>
      <c r="CZ648" s="98" t="s">
        <v>151</v>
      </c>
      <c r="DA648" s="33"/>
      <c r="DB648" s="17" t="s">
        <v>15462</v>
      </c>
      <c r="DC648" s="17" t="s">
        <v>15500</v>
      </c>
      <c r="DD648" s="17" t="s">
        <v>15500</v>
      </c>
      <c r="DE648" s="17" t="s">
        <v>15500</v>
      </c>
      <c r="DF648" s="17" t="s">
        <v>15500</v>
      </c>
      <c r="DG648" s="23" t="s">
        <v>11172</v>
      </c>
      <c r="DH648" s="145"/>
    </row>
    <row r="649" spans="1:112" s="17" customFormat="1" x14ac:dyDescent="0.25">
      <c r="A649" s="30" t="s">
        <v>2473</v>
      </c>
      <c r="B649" s="96">
        <v>0</v>
      </c>
      <c r="C649" s="96" t="s">
        <v>15461</v>
      </c>
      <c r="D649" s="96"/>
      <c r="E649" s="96">
        <v>44628</v>
      </c>
      <c r="F649" s="96" t="s">
        <v>2474</v>
      </c>
      <c r="G649" s="31">
        <v>61271</v>
      </c>
      <c r="H649" s="43">
        <v>43749</v>
      </c>
      <c r="I649" s="96" t="s">
        <v>1150</v>
      </c>
      <c r="J649" s="96"/>
      <c r="K649" s="96"/>
      <c r="L649" s="96" t="s">
        <v>1151</v>
      </c>
      <c r="M649" s="124" t="s">
        <v>156</v>
      </c>
      <c r="N649" s="96" t="s">
        <v>156</v>
      </c>
      <c r="O649" s="124" t="s">
        <v>11124</v>
      </c>
      <c r="P649" s="64" t="str">
        <f>VLOOKUP(N649,Entries!J:K,2,FALSE)</f>
        <v>UNITED STATES OF AMERICA</v>
      </c>
      <c r="Q649" s="123" t="s">
        <v>456</v>
      </c>
      <c r="R649" s="30" t="s">
        <v>456</v>
      </c>
      <c r="S649" s="96" t="s">
        <v>156</v>
      </c>
      <c r="T649" s="124" t="s">
        <v>157</v>
      </c>
      <c r="U649" s="125" t="s">
        <v>141</v>
      </c>
      <c r="V649" s="31" t="s">
        <v>141</v>
      </c>
      <c r="W649" s="64">
        <f>IF(VLOOKUP(R649,Entries!N:P,3,FALSE)=V649,1,VLOOKUP(R649,Entries!N:P,3,FALSE))</f>
        <v>1</v>
      </c>
      <c r="X649" s="124"/>
      <c r="Y649" s="124"/>
      <c r="Z649" s="96"/>
      <c r="AA649" s="96"/>
      <c r="AB649" s="96"/>
      <c r="AC649" s="96" t="s">
        <v>239</v>
      </c>
      <c r="AD649" s="96" t="s">
        <v>2475</v>
      </c>
      <c r="AE649" s="96" t="s">
        <v>144</v>
      </c>
      <c r="AF649" s="96" t="s">
        <v>94</v>
      </c>
      <c r="AG649" s="96" t="s">
        <v>2487</v>
      </c>
      <c r="AH649" s="96"/>
      <c r="AI649" s="96"/>
      <c r="AJ649" s="96">
        <v>2</v>
      </c>
      <c r="AK649" s="96" t="s">
        <v>95</v>
      </c>
      <c r="AL649" s="96"/>
      <c r="AM649" s="31"/>
      <c r="AN649" s="30" t="s">
        <v>133</v>
      </c>
      <c r="AO649" s="96" t="s">
        <v>134</v>
      </c>
      <c r="AP649" s="31" t="s">
        <v>160</v>
      </c>
      <c r="AQ649">
        <v>21104.534363309998</v>
      </c>
      <c r="AR649" t="s">
        <v>12377</v>
      </c>
      <c r="AS649" t="s">
        <v>11225</v>
      </c>
      <c r="AT649" t="s">
        <v>12378</v>
      </c>
      <c r="AU649">
        <v>26.989000000000001</v>
      </c>
      <c r="AV649" s="96">
        <v>0.64524809022222229</v>
      </c>
      <c r="AW649">
        <v>229.03569999999999</v>
      </c>
      <c r="AX649" s="96">
        <v>2.1412864179244444</v>
      </c>
      <c r="AY649">
        <v>1.9013000000000001E-3</v>
      </c>
      <c r="AZ649">
        <v>2.7107000000000001</v>
      </c>
      <c r="BA649" s="96">
        <v>5.3952269838311118</v>
      </c>
      <c r="BB649">
        <v>357.35509999999999</v>
      </c>
      <c r="BC649" s="96">
        <v>0.88822928747555574</v>
      </c>
      <c r="BD649">
        <v>14.91905648</v>
      </c>
      <c r="BE649" s="96">
        <f t="shared" si="79"/>
        <v>6970.131893139549</v>
      </c>
      <c r="BF649" s="96">
        <f t="shared" si="80"/>
        <v>612.3842049079758</v>
      </c>
      <c r="BG649" s="96">
        <f t="shared" si="81"/>
        <v>585.87958137112309</v>
      </c>
      <c r="BH649">
        <v>6976.4605337530747</v>
      </c>
      <c r="BI649">
        <v>3.1230000035999258E-3</v>
      </c>
      <c r="BJ649">
        <v>0.47132151566659358</v>
      </c>
      <c r="BK649">
        <v>3.9974270681646731</v>
      </c>
      <c r="BL649">
        <v>0.18570114571083199</v>
      </c>
      <c r="BM649">
        <v>6.098633560756717</v>
      </c>
      <c r="BN649">
        <v>0.47104749733333823</v>
      </c>
      <c r="BO649">
        <v>3.9974270766464439</v>
      </c>
      <c r="BP649">
        <v>2.0867832232447738E-3</v>
      </c>
      <c r="BQ649">
        <v>0.18570114571083199</v>
      </c>
      <c r="BR649">
        <v>6974.5062489612365</v>
      </c>
      <c r="BS649" s="96">
        <v>586.78877568668668</v>
      </c>
      <c r="BT649" s="96">
        <v>576.25714905019595</v>
      </c>
      <c r="BU649">
        <v>6.098633560756717</v>
      </c>
      <c r="BV649" s="65" t="str">
        <f t="shared" si="76"/>
        <v>Earth Observation</v>
      </c>
      <c r="BW649" s="30" t="s">
        <v>2477</v>
      </c>
      <c r="BX649" s="96">
        <v>1.1000000000000001</v>
      </c>
      <c r="BY649" s="96">
        <v>1.9</v>
      </c>
      <c r="BZ649" s="96">
        <v>3.6</v>
      </c>
      <c r="CA649" s="96">
        <v>3.7919999999999998</v>
      </c>
      <c r="CB649" s="96">
        <v>0.95030000000000003</v>
      </c>
      <c r="CC649" s="96">
        <v>2.6238999999999999</v>
      </c>
      <c r="CD649" s="96">
        <v>1.9</v>
      </c>
      <c r="CE649" s="96">
        <v>1.1000000000000001</v>
      </c>
      <c r="CF649" s="31">
        <v>3.6</v>
      </c>
      <c r="CG649" s="30">
        <v>288</v>
      </c>
      <c r="CH649" s="96">
        <v>288</v>
      </c>
      <c r="CI649" s="96">
        <v>288</v>
      </c>
      <c r="CJ649" s="98">
        <f>Population!$CG649-Population!$CI649</f>
        <v>0</v>
      </c>
      <c r="CK649" s="120">
        <f>_xlfn.DAYS(Entries!$AY$2,Population!H649)</f>
        <v>545</v>
      </c>
      <c r="CL649" s="120">
        <f t="shared" si="77"/>
        <v>730</v>
      </c>
      <c r="CM649" s="122">
        <f>Entries!$AY$5</f>
        <v>0.15</v>
      </c>
      <c r="CN649" s="122">
        <f t="shared" si="82"/>
        <v>0</v>
      </c>
      <c r="CO649" s="121">
        <f t="shared" si="78"/>
        <v>0.36541095890410957</v>
      </c>
      <c r="CP649" s="30"/>
      <c r="CQ649" s="19">
        <v>2</v>
      </c>
      <c r="CR649" s="96" t="s">
        <v>118</v>
      </c>
      <c r="CS649" s="96"/>
      <c r="CT649" s="31"/>
      <c r="CU649" s="30" t="s">
        <v>2478</v>
      </c>
      <c r="CV649" s="96" t="s">
        <v>456</v>
      </c>
      <c r="CW649" s="96" t="s">
        <v>157</v>
      </c>
      <c r="CX649" s="96" t="s">
        <v>2479</v>
      </c>
      <c r="CY649" s="96" t="s">
        <v>150</v>
      </c>
      <c r="CZ649" s="96" t="s">
        <v>151</v>
      </c>
      <c r="DA649" s="31"/>
      <c r="DB649" s="17" t="s">
        <v>15463</v>
      </c>
      <c r="DC649" s="17" t="s">
        <v>15500</v>
      </c>
      <c r="DD649" s="17">
        <v>1</v>
      </c>
      <c r="DE649" s="17">
        <v>1</v>
      </c>
      <c r="DF649" s="17" t="s">
        <v>15500</v>
      </c>
      <c r="DG649" s="23" t="s">
        <v>11181</v>
      </c>
      <c r="DH649" s="145"/>
    </row>
    <row r="650" spans="1:112" s="17" customFormat="1" x14ac:dyDescent="0.25">
      <c r="A650" s="32" t="s">
        <v>2480</v>
      </c>
      <c r="B650" s="98">
        <v>0</v>
      </c>
      <c r="C650" s="98" t="s">
        <v>15461</v>
      </c>
      <c r="D650" s="98"/>
      <c r="E650" s="98">
        <v>44859</v>
      </c>
      <c r="F650" s="98" t="s">
        <v>2481</v>
      </c>
      <c r="G650" s="33">
        <v>61956</v>
      </c>
      <c r="H650" s="44">
        <v>43810</v>
      </c>
      <c r="I650" s="98" t="s">
        <v>87</v>
      </c>
      <c r="J650" s="98"/>
      <c r="K650" s="98"/>
      <c r="L650" s="98" t="s">
        <v>88</v>
      </c>
      <c r="M650" t="s">
        <v>156</v>
      </c>
      <c r="N650" s="98" t="s">
        <v>156</v>
      </c>
      <c r="O650" t="s">
        <v>11126</v>
      </c>
      <c r="P650" s="96" t="str">
        <f>VLOOKUP(N650,Entries!J:K,2,FALSE)</f>
        <v>UNITED STATES OF AMERICA</v>
      </c>
      <c r="Q650" s="38" t="s">
        <v>2482</v>
      </c>
      <c r="R650" s="32" t="s">
        <v>2482</v>
      </c>
      <c r="S650" s="98" t="s">
        <v>156</v>
      </c>
      <c r="T650" t="s">
        <v>157</v>
      </c>
      <c r="U650" s="39" t="s">
        <v>159</v>
      </c>
      <c r="V650" s="33" t="s">
        <v>159</v>
      </c>
      <c r="W650" s="64">
        <f>IF(VLOOKUP(R650,Entries!N:P,3,FALSE)=V650,1,VLOOKUP(R650,Entries!N:P,3,FALSE))</f>
        <v>1</v>
      </c>
      <c r="X650"/>
      <c r="Y650"/>
      <c r="Z650" s="98"/>
      <c r="AA650" s="98"/>
      <c r="AB650" s="98"/>
      <c r="AC650" s="98" t="s">
        <v>93</v>
      </c>
      <c r="AD650" s="98" t="s">
        <v>329</v>
      </c>
      <c r="AE650" s="98" t="s">
        <v>94</v>
      </c>
      <c r="AF650" s="98" t="s">
        <v>94</v>
      </c>
      <c r="AG650" s="98"/>
      <c r="AH650" s="98"/>
      <c r="AI650" s="98"/>
      <c r="AJ650" s="19">
        <v>2</v>
      </c>
      <c r="AK650" s="98" t="s">
        <v>118</v>
      </c>
      <c r="AL650" s="98"/>
      <c r="AM650" s="33"/>
      <c r="AN650" s="32" t="s">
        <v>133</v>
      </c>
      <c r="AO650" s="98" t="s">
        <v>134</v>
      </c>
      <c r="AP650" s="33" t="s">
        <v>98</v>
      </c>
      <c r="AQ650">
        <v>21104.439633270002</v>
      </c>
      <c r="AR650" t="s">
        <v>12379</v>
      </c>
      <c r="AS650" t="s">
        <v>11225</v>
      </c>
      <c r="AT650" t="s">
        <v>12380</v>
      </c>
      <c r="AU650">
        <v>36.97</v>
      </c>
      <c r="AV650" s="98">
        <v>1.6568860927733333</v>
      </c>
      <c r="AW650">
        <v>122.6867</v>
      </c>
      <c r="AX650" s="98">
        <v>4.9310986537244448</v>
      </c>
      <c r="AY650">
        <v>6.5780000000000005E-4</v>
      </c>
      <c r="AZ650">
        <v>309.12380000000002</v>
      </c>
      <c r="BA650" s="98">
        <v>2.5406263943466669</v>
      </c>
      <c r="BB650">
        <v>50.891800000000003</v>
      </c>
      <c r="BC650" s="98">
        <v>5.3160169775377781</v>
      </c>
      <c r="BD650">
        <v>14.98518265</v>
      </c>
      <c r="BE650" s="96">
        <f t="shared" si="79"/>
        <v>6949.6117217994642</v>
      </c>
      <c r="BF650" s="96">
        <f t="shared" si="80"/>
        <v>583.18317639006364</v>
      </c>
      <c r="BG650" s="96">
        <f t="shared" si="81"/>
        <v>574.04026720886395</v>
      </c>
      <c r="BH650">
        <v>6955.9596835149923</v>
      </c>
      <c r="BI650">
        <v>1.4591100666177951E-3</v>
      </c>
      <c r="BJ650">
        <v>0.64557656208382064</v>
      </c>
      <c r="BK650">
        <v>2.1412868630731672</v>
      </c>
      <c r="BL650">
        <v>9.3773273564550827E-2</v>
      </c>
      <c r="BM650">
        <v>6.1896846821938318</v>
      </c>
      <c r="BN650">
        <v>0.64524874969699431</v>
      </c>
      <c r="BO650">
        <v>2.1412868638588121</v>
      </c>
      <c r="BP650">
        <v>7.5739603403648828E-4</v>
      </c>
      <c r="BQ650">
        <v>9.3773273564550827E-2</v>
      </c>
      <c r="BR650">
        <v>6952.5229623684409</v>
      </c>
      <c r="BS650" s="96">
        <v>46351.356016150436</v>
      </c>
      <c r="BT650" s="96">
        <v>539.40474443592757</v>
      </c>
      <c r="BU650">
        <v>6.1896846821938318</v>
      </c>
      <c r="BV650" s="60" t="str">
        <f t="shared" si="76"/>
        <v>Earth Observation</v>
      </c>
      <c r="BW650" s="32" t="s">
        <v>104</v>
      </c>
      <c r="BX650" s="98">
        <v>0.2</v>
      </c>
      <c r="BY650" s="98">
        <v>0.3</v>
      </c>
      <c r="BZ650" s="98">
        <v>0.3</v>
      </c>
      <c r="CA650" s="98">
        <v>9.3799999999999994E-2</v>
      </c>
      <c r="CB650" s="98">
        <v>0.04</v>
      </c>
      <c r="CC650" s="98">
        <v>0.08</v>
      </c>
      <c r="CD650" s="98">
        <v>0.3</v>
      </c>
      <c r="CE650" s="98">
        <v>0.2</v>
      </c>
      <c r="CF650" s="33">
        <v>0.3</v>
      </c>
      <c r="CG650" s="32">
        <v>22</v>
      </c>
      <c r="CH650" s="98">
        <v>22</v>
      </c>
      <c r="CI650" s="98">
        <v>22</v>
      </c>
      <c r="CJ650" s="96">
        <f>Population!$CG650-Population!$CI650</f>
        <v>0</v>
      </c>
      <c r="CK650" s="118">
        <f>_xlfn.DAYS(Entries!$AY$2,Population!H650)</f>
        <v>484</v>
      </c>
      <c r="CL650" s="118">
        <f t="shared" si="77"/>
        <v>730</v>
      </c>
      <c r="CM650" s="117">
        <f>Entries!$AY$5</f>
        <v>0.15</v>
      </c>
      <c r="CN650" s="117">
        <f t="shared" si="82"/>
        <v>0</v>
      </c>
      <c r="CO650" s="119" t="str">
        <f t="shared" si="78"/>
        <v>-</v>
      </c>
      <c r="CP650" s="32"/>
      <c r="CQ650" s="19">
        <v>0</v>
      </c>
      <c r="CR650" s="98" t="s">
        <v>118</v>
      </c>
      <c r="CS650" s="98"/>
      <c r="CT650" s="33"/>
      <c r="CU650" s="32" t="s">
        <v>2484</v>
      </c>
      <c r="CV650" s="98"/>
      <c r="CW650" s="98"/>
      <c r="CX650" s="98" t="s">
        <v>395</v>
      </c>
      <c r="CY650" s="98" t="s">
        <v>107</v>
      </c>
      <c r="CZ650" s="98"/>
      <c r="DA650" s="33"/>
      <c r="DB650" s="17" t="s">
        <v>15462</v>
      </c>
      <c r="DC650" s="17" t="s">
        <v>15500</v>
      </c>
      <c r="DD650" s="17" t="s">
        <v>15500</v>
      </c>
      <c r="DE650" s="17" t="s">
        <v>15500</v>
      </c>
      <c r="DF650" s="17" t="s">
        <v>15500</v>
      </c>
      <c r="DG650" s="23" t="s">
        <v>11172</v>
      </c>
      <c r="DH650" s="145"/>
    </row>
    <row r="651" spans="1:112" s="17" customFormat="1" x14ac:dyDescent="0.25">
      <c r="A651" s="30" t="s">
        <v>2485</v>
      </c>
      <c r="B651" s="96">
        <v>0</v>
      </c>
      <c r="C651" s="96" t="s">
        <v>15461</v>
      </c>
      <c r="D651" s="96"/>
      <c r="E651" s="96">
        <v>26113</v>
      </c>
      <c r="F651" s="96" t="s">
        <v>2486</v>
      </c>
      <c r="G651" s="31">
        <v>26110</v>
      </c>
      <c r="H651" s="43">
        <v>36610</v>
      </c>
      <c r="I651" s="96" t="s">
        <v>190</v>
      </c>
      <c r="J651" s="96"/>
      <c r="K651" s="96"/>
      <c r="L651" s="96" t="s">
        <v>123</v>
      </c>
      <c r="M651" s="124" t="s">
        <v>156</v>
      </c>
      <c r="N651" s="96" t="s">
        <v>156</v>
      </c>
      <c r="O651" s="124" t="s">
        <v>11123</v>
      </c>
      <c r="P651" s="64" t="str">
        <f>VLOOKUP(N651,Entries!J:K,2,FALSE)</f>
        <v>UNITED STATES OF AMERICA</v>
      </c>
      <c r="Q651" s="123" t="s">
        <v>456</v>
      </c>
      <c r="R651" s="30" t="s">
        <v>456</v>
      </c>
      <c r="S651" s="96" t="s">
        <v>156</v>
      </c>
      <c r="T651" s="124" t="s">
        <v>157</v>
      </c>
      <c r="U651" s="125" t="s">
        <v>141</v>
      </c>
      <c r="V651" s="31" t="s">
        <v>141</v>
      </c>
      <c r="W651" s="64">
        <f>IF(VLOOKUP(R651,Entries!N:P,3,FALSE)=V651,1,VLOOKUP(R651,Entries!N:P,3,FALSE))</f>
        <v>1</v>
      </c>
      <c r="X651" s="124"/>
      <c r="Y651" s="124"/>
      <c r="Z651" s="96"/>
      <c r="AA651" s="96"/>
      <c r="AB651" s="96"/>
      <c r="AC651" s="96" t="s">
        <v>239</v>
      </c>
      <c r="AD651" s="96" t="s">
        <v>2487</v>
      </c>
      <c r="AE651" s="96" t="s">
        <v>144</v>
      </c>
      <c r="AF651" s="96" t="s">
        <v>94</v>
      </c>
      <c r="AG651" s="96" t="s">
        <v>2487</v>
      </c>
      <c r="AH651" s="96"/>
      <c r="AI651" s="96"/>
      <c r="AJ651" s="19">
        <v>3</v>
      </c>
      <c r="AK651" s="96" t="s">
        <v>118</v>
      </c>
      <c r="AL651" s="96"/>
      <c r="AM651" s="31"/>
      <c r="AN651" s="30" t="s">
        <v>2009</v>
      </c>
      <c r="AO651" s="96" t="s">
        <v>169</v>
      </c>
      <c r="AP651" s="31" t="s">
        <v>98</v>
      </c>
      <c r="AQ651">
        <v>21103.930136930001</v>
      </c>
      <c r="AR651" t="s">
        <v>12381</v>
      </c>
      <c r="AS651" t="s">
        <v>11225</v>
      </c>
      <c r="AT651" t="s">
        <v>12382</v>
      </c>
      <c r="AU651">
        <v>94.932599999999994</v>
      </c>
      <c r="AV651" s="96">
        <v>1.7123980234133336</v>
      </c>
      <c r="AW651">
        <v>282.53120000000001</v>
      </c>
      <c r="AX651" s="96">
        <v>2.6437753316800001</v>
      </c>
      <c r="AY651">
        <v>0.76771730000000005</v>
      </c>
      <c r="AZ651">
        <v>145.56720000000001</v>
      </c>
      <c r="BA651" s="96">
        <v>5.0060203869377773</v>
      </c>
      <c r="BB651">
        <v>304.58539999999999</v>
      </c>
      <c r="BC651" s="96">
        <v>1.2742262245422222</v>
      </c>
      <c r="BD651">
        <v>1.6864739500000001</v>
      </c>
      <c r="BE651" s="96">
        <f t="shared" si="79"/>
        <v>29813.672515703209</v>
      </c>
      <c r="BF651" s="96">
        <f t="shared" si="80"/>
        <v>46331.14468254309</v>
      </c>
      <c r="BG651" s="96">
        <f t="shared" si="81"/>
        <v>554.20034886333269</v>
      </c>
      <c r="BH651">
        <v>29818.808264438328</v>
      </c>
      <c r="BI651">
        <v>0.76819018913159087</v>
      </c>
      <c r="BJ651">
        <v>1.654169759678205</v>
      </c>
      <c r="BK651">
        <v>4.9328632712481513</v>
      </c>
      <c r="BL651">
        <v>2.539306726670207</v>
      </c>
      <c r="BM651">
        <v>5.3188432916913824</v>
      </c>
      <c r="BN651">
        <v>1.6541853476838371</v>
      </c>
      <c r="BO651">
        <v>4.9328715208891856</v>
      </c>
      <c r="BP651">
        <v>0.76823461948441985</v>
      </c>
      <c r="BQ651">
        <v>2.5393399107936738</v>
      </c>
      <c r="BR651">
        <v>29816.38038029318</v>
      </c>
      <c r="BS651" s="96">
        <v>612.61068420877746</v>
      </c>
      <c r="BT651" s="96">
        <v>587.2740615297962</v>
      </c>
      <c r="BU651">
        <v>5.3188432916913824</v>
      </c>
      <c r="BV651" s="65" t="str">
        <f t="shared" si="76"/>
        <v>Earth Observation</v>
      </c>
      <c r="BW651" s="30" t="s">
        <v>2489</v>
      </c>
      <c r="BX651" s="96">
        <v>2.2999999999999998</v>
      </c>
      <c r="BY651" s="96">
        <v>1.5</v>
      </c>
      <c r="BZ651" s="96">
        <v>500</v>
      </c>
      <c r="CA651" s="96">
        <v>254.7337</v>
      </c>
      <c r="CB651" s="96">
        <v>3.1873999999999998</v>
      </c>
      <c r="CC651" s="96">
        <v>114.0355</v>
      </c>
      <c r="CD651" s="96">
        <v>1.5</v>
      </c>
      <c r="CE651" s="96">
        <v>2.2999999999999998</v>
      </c>
      <c r="CF651" s="31">
        <v>500</v>
      </c>
      <c r="CG651" s="30">
        <v>494</v>
      </c>
      <c r="CH651" s="96">
        <v>494</v>
      </c>
      <c r="CI651" s="96">
        <v>494</v>
      </c>
      <c r="CJ651" s="98">
        <f>Population!$CG651-Population!$CI651</f>
        <v>0</v>
      </c>
      <c r="CK651" s="120">
        <f>_xlfn.DAYS(Entries!$AY$2,Population!H651)</f>
        <v>7684</v>
      </c>
      <c r="CL651" s="120">
        <f t="shared" si="77"/>
        <v>1095</v>
      </c>
      <c r="CM651" s="122">
        <f>Entries!$AY$5</f>
        <v>0.15</v>
      </c>
      <c r="CN651" s="122">
        <f t="shared" si="82"/>
        <v>0</v>
      </c>
      <c r="CO651" s="121">
        <f t="shared" si="78"/>
        <v>0</v>
      </c>
      <c r="CP651" s="30"/>
      <c r="CQ651" s="19">
        <v>2</v>
      </c>
      <c r="CR651" s="96" t="s">
        <v>118</v>
      </c>
      <c r="CS651" s="96"/>
      <c r="CT651" s="31"/>
      <c r="CU651" s="30" t="s">
        <v>2490</v>
      </c>
      <c r="CV651" s="96"/>
      <c r="CW651" s="96"/>
      <c r="CX651" s="96" t="s">
        <v>2491</v>
      </c>
      <c r="CY651" s="96" t="s">
        <v>107</v>
      </c>
      <c r="CZ651" s="96" t="s">
        <v>108</v>
      </c>
      <c r="DA651" s="31"/>
      <c r="DB651" s="17" t="s">
        <v>15463</v>
      </c>
      <c r="DC651" s="17" t="s">
        <v>15500</v>
      </c>
      <c r="DD651" s="17">
        <v>1</v>
      </c>
      <c r="DE651" s="17">
        <v>1</v>
      </c>
      <c r="DF651" s="17" t="s">
        <v>15500</v>
      </c>
      <c r="DG651" s="23" t="s">
        <v>11181</v>
      </c>
      <c r="DH651" s="145"/>
    </row>
    <row r="652" spans="1:112" s="17" customFormat="1" x14ac:dyDescent="0.25">
      <c r="A652" s="32" t="s">
        <v>2492</v>
      </c>
      <c r="B652" s="98">
        <v>0</v>
      </c>
      <c r="C652" s="98" t="s">
        <v>15461</v>
      </c>
      <c r="D652" s="98"/>
      <c r="E652" s="98">
        <v>28810</v>
      </c>
      <c r="F652" s="98" t="s">
        <v>2493</v>
      </c>
      <c r="G652" s="33">
        <v>28807</v>
      </c>
      <c r="H652" s="44">
        <v>38587</v>
      </c>
      <c r="I652" s="98" t="s">
        <v>271</v>
      </c>
      <c r="J652" s="98"/>
      <c r="K652" s="98"/>
      <c r="L652" s="98" t="s">
        <v>208</v>
      </c>
      <c r="M652" t="s">
        <v>308</v>
      </c>
      <c r="N652" s="98" t="s">
        <v>308</v>
      </c>
      <c r="O652" t="s">
        <v>310</v>
      </c>
      <c r="P652" s="96" t="str">
        <f>VLOOKUP(N652,Entries!J:K,2,FALSE)</f>
        <v>JAPAN</v>
      </c>
      <c r="Q652" s="38" t="s">
        <v>2365</v>
      </c>
      <c r="R652" s="32" t="s">
        <v>2365</v>
      </c>
      <c r="S652" s="98" t="s">
        <v>308</v>
      </c>
      <c r="T652" t="s">
        <v>310</v>
      </c>
      <c r="U652" s="39" t="s">
        <v>141</v>
      </c>
      <c r="V652" s="33" t="s">
        <v>141</v>
      </c>
      <c r="W652" s="64">
        <f>IF(VLOOKUP(R652,Entries!N:P,3,FALSE)=V652,1,VLOOKUP(R652,Entries!N:P,3,FALSE))</f>
        <v>1</v>
      </c>
      <c r="X652"/>
      <c r="Y652"/>
      <c r="Z652" s="98"/>
      <c r="AA652" s="98"/>
      <c r="AB652" s="98"/>
      <c r="AC652" s="98" t="s">
        <v>239</v>
      </c>
      <c r="AD652" s="98" t="s">
        <v>117</v>
      </c>
      <c r="AE652" s="98" t="s">
        <v>117</v>
      </c>
      <c r="AF652" s="98" t="s">
        <v>117</v>
      </c>
      <c r="AG652" s="98"/>
      <c r="AH652" s="98"/>
      <c r="AI652" s="98"/>
      <c r="AJ652" s="19">
        <v>5</v>
      </c>
      <c r="AK652" s="98" t="s">
        <v>118</v>
      </c>
      <c r="AL652" s="98"/>
      <c r="AM652" s="33"/>
      <c r="AN652" s="32" t="s">
        <v>125</v>
      </c>
      <c r="AO652" s="98" t="s">
        <v>97</v>
      </c>
      <c r="AP652" s="33" t="s">
        <v>97</v>
      </c>
      <c r="AQ652">
        <v>21104.391665399999</v>
      </c>
      <c r="AR652" t="s">
        <v>12383</v>
      </c>
      <c r="AS652" t="s">
        <v>11225</v>
      </c>
      <c r="AT652" t="s">
        <v>12384</v>
      </c>
      <c r="AU652">
        <v>98.113200000000006</v>
      </c>
      <c r="AV652" s="98">
        <v>1.6984458642755556</v>
      </c>
      <c r="AW652">
        <v>151.47720000000001</v>
      </c>
      <c r="AX652" s="98">
        <v>2.9474922289377776</v>
      </c>
      <c r="AY652">
        <v>2.6435E-3</v>
      </c>
      <c r="AZ652">
        <v>286.82389999999998</v>
      </c>
      <c r="BA652" s="98">
        <v>5.6954968565333335</v>
      </c>
      <c r="BB652">
        <v>73.007800000000003</v>
      </c>
      <c r="BC652" s="98">
        <v>0.58898217750222226</v>
      </c>
      <c r="BD652">
        <v>14.9069558</v>
      </c>
      <c r="BE652" s="96">
        <f t="shared" si="79"/>
        <v>6973.9033731533782</v>
      </c>
      <c r="BF652" s="96">
        <f t="shared" si="80"/>
        <v>621.33888672030935</v>
      </c>
      <c r="BG652" s="96">
        <f t="shared" si="81"/>
        <v>584.46785958644705</v>
      </c>
      <c r="BH652">
        <v>6980.2426970445194</v>
      </c>
      <c r="BI652">
        <v>1.9211228928838421E-3</v>
      </c>
      <c r="BJ652">
        <v>1.7123034084957469</v>
      </c>
      <c r="BK652">
        <v>2.6437758819835491</v>
      </c>
      <c r="BL652">
        <v>5.4124797584056177</v>
      </c>
      <c r="BM652">
        <v>0.86776832412630078</v>
      </c>
      <c r="BN652">
        <v>1.712398428490467</v>
      </c>
      <c r="BO652">
        <v>2.6437758810922229</v>
      </c>
      <c r="BP652">
        <v>1.81730254847544E-3</v>
      </c>
      <c r="BQ652">
        <v>5.4124797584056177</v>
      </c>
      <c r="BR652">
        <v>6970.9423728692873</v>
      </c>
      <c r="BS652" s="96">
        <v>501.05510101961318</v>
      </c>
      <c r="BT652" s="96">
        <v>483.27076404023956</v>
      </c>
      <c r="BU652">
        <v>0.86776832412630078</v>
      </c>
      <c r="BV652" s="60" t="b">
        <f t="shared" si="76"/>
        <v>0</v>
      </c>
      <c r="BW652" s="32" t="s">
        <v>338</v>
      </c>
      <c r="BX652" s="98">
        <v>0.6</v>
      </c>
      <c r="BY652" s="98">
        <v>0.7</v>
      </c>
      <c r="BZ652" s="98">
        <v>3</v>
      </c>
      <c r="CA652" s="98">
        <v>1.8468</v>
      </c>
      <c r="CB652" s="98">
        <v>0.36</v>
      </c>
      <c r="CC652" s="98">
        <v>0.99519999999999997</v>
      </c>
      <c r="CD652" s="98">
        <v>0.7</v>
      </c>
      <c r="CE652" s="98">
        <v>0.6</v>
      </c>
      <c r="CF652" s="33">
        <v>3</v>
      </c>
      <c r="CG652" s="32">
        <v>70</v>
      </c>
      <c r="CH652" s="98">
        <v>70</v>
      </c>
      <c r="CI652" s="98">
        <v>70</v>
      </c>
      <c r="CJ652" s="96">
        <f>Population!$CG652-Population!$CI652</f>
        <v>0</v>
      </c>
      <c r="CK652" s="118">
        <f>_xlfn.DAYS(Entries!$AY$2,Population!H652)</f>
        <v>5707</v>
      </c>
      <c r="CL652" s="118">
        <f t="shared" si="77"/>
        <v>1825</v>
      </c>
      <c r="CM652" s="117">
        <f>Entries!$AY$5</f>
        <v>0.15</v>
      </c>
      <c r="CN652" s="117">
        <f t="shared" si="82"/>
        <v>0</v>
      </c>
      <c r="CO652" s="119" t="str">
        <f t="shared" si="78"/>
        <v>-</v>
      </c>
      <c r="CP652" s="32"/>
      <c r="CQ652" s="19">
        <v>0</v>
      </c>
      <c r="CR652" s="98" t="s">
        <v>118</v>
      </c>
      <c r="CS652" s="98"/>
      <c r="CT652" s="33"/>
      <c r="CU652" s="32" t="s">
        <v>468</v>
      </c>
      <c r="CV652" s="98" t="s">
        <v>2495</v>
      </c>
      <c r="CW652" s="98" t="s">
        <v>310</v>
      </c>
      <c r="CX652" s="98" t="s">
        <v>2496</v>
      </c>
      <c r="CY652" s="98" t="s">
        <v>107</v>
      </c>
      <c r="CZ652" s="98" t="s">
        <v>163</v>
      </c>
      <c r="DA652" s="33"/>
      <c r="DB652" s="17" t="s">
        <v>15462</v>
      </c>
      <c r="DC652" s="17" t="s">
        <v>15500</v>
      </c>
      <c r="DD652" s="17" t="s">
        <v>15500</v>
      </c>
      <c r="DE652" s="17" t="s">
        <v>15500</v>
      </c>
      <c r="DF652" s="17" t="s">
        <v>15500</v>
      </c>
      <c r="DG652" s="23" t="s">
        <v>11172</v>
      </c>
      <c r="DH652" s="145"/>
    </row>
    <row r="653" spans="1:112" s="17" customFormat="1" x14ac:dyDescent="0.25">
      <c r="A653" s="30" t="s">
        <v>2497</v>
      </c>
      <c r="B653" s="96">
        <v>0</v>
      </c>
      <c r="C653" s="96" t="s">
        <v>15461</v>
      </c>
      <c r="D653" s="96"/>
      <c r="E653" s="96">
        <v>41949</v>
      </c>
      <c r="F653" s="96" t="s">
        <v>2498</v>
      </c>
      <c r="G653" s="31">
        <v>44796</v>
      </c>
      <c r="H653" s="43">
        <v>42781</v>
      </c>
      <c r="I653" s="96" t="s">
        <v>87</v>
      </c>
      <c r="J653" s="96"/>
      <c r="K653" s="96"/>
      <c r="L653" s="96" t="s">
        <v>317</v>
      </c>
      <c r="M653" s="124" t="s">
        <v>507</v>
      </c>
      <c r="N653" s="96" t="s">
        <v>507</v>
      </c>
      <c r="O653" s="124" t="s">
        <v>509</v>
      </c>
      <c r="P653" s="64" t="str">
        <f>VLOOKUP(N653,Entries!J:K,2,FALSE)</f>
        <v>INDIA</v>
      </c>
      <c r="Q653" s="123" t="s">
        <v>515</v>
      </c>
      <c r="R653" s="30" t="s">
        <v>515</v>
      </c>
      <c r="S653" s="96" t="s">
        <v>507</v>
      </c>
      <c r="T653" s="124" t="s">
        <v>509</v>
      </c>
      <c r="U653" s="125" t="s">
        <v>141</v>
      </c>
      <c r="V653" s="31" t="s">
        <v>141</v>
      </c>
      <c r="W653" s="64">
        <f>IF(VLOOKUP(R653,Entries!N:P,3,FALSE)=V653,1,VLOOKUP(R653,Entries!N:P,3,FALSE))</f>
        <v>1</v>
      </c>
      <c r="X653" s="124"/>
      <c r="Y653" s="124"/>
      <c r="Z653" s="96"/>
      <c r="AA653" s="96"/>
      <c r="AB653" s="96"/>
      <c r="AC653" s="96" t="s">
        <v>93</v>
      </c>
      <c r="AD653" s="96" t="s">
        <v>117</v>
      </c>
      <c r="AE653" s="96" t="s">
        <v>117</v>
      </c>
      <c r="AF653" s="96" t="s">
        <v>117</v>
      </c>
      <c r="AG653" s="96"/>
      <c r="AH653" s="96"/>
      <c r="AI653" s="96"/>
      <c r="AJ653" s="96">
        <v>0.5</v>
      </c>
      <c r="AK653" s="96" t="s">
        <v>95</v>
      </c>
      <c r="AL653" s="96"/>
      <c r="AM653" s="31"/>
      <c r="AN653" s="30" t="s">
        <v>96</v>
      </c>
      <c r="AO653" s="96" t="s">
        <v>97</v>
      </c>
      <c r="AP653" s="31" t="s">
        <v>98</v>
      </c>
      <c r="AQ653">
        <v>21104.403049320001</v>
      </c>
      <c r="AR653" t="s">
        <v>12385</v>
      </c>
      <c r="AS653" t="s">
        <v>11225</v>
      </c>
      <c r="AT653" t="s">
        <v>12386</v>
      </c>
      <c r="AU653">
        <v>97.313800000000001</v>
      </c>
      <c r="AV653" s="96">
        <v>1.6984388829600003</v>
      </c>
      <c r="AW653">
        <v>168.87889999999999</v>
      </c>
      <c r="AX653" s="96">
        <v>2.9480385168800001</v>
      </c>
      <c r="AY653">
        <v>7.7990000000000004E-4</v>
      </c>
      <c r="AZ653">
        <v>326.32799999999997</v>
      </c>
      <c r="BA653" s="96">
        <v>5.7223801574088888</v>
      </c>
      <c r="BB653">
        <v>33.746200000000002</v>
      </c>
      <c r="BC653" s="96">
        <v>0.56214949116444446</v>
      </c>
      <c r="BD653">
        <v>15.259052499999999</v>
      </c>
      <c r="BE653" s="96">
        <f t="shared" si="79"/>
        <v>6866.2064384295836</v>
      </c>
      <c r="BF653" s="96">
        <f t="shared" si="80"/>
        <v>500.56139283091488</v>
      </c>
      <c r="BG653" s="96">
        <f t="shared" si="81"/>
        <v>489.85148402825234</v>
      </c>
      <c r="BH653">
        <v>6872.6437302523118</v>
      </c>
      <c r="BI653">
        <v>1.3056484729489311E-3</v>
      </c>
      <c r="BJ653">
        <v>1.698357671748397</v>
      </c>
      <c r="BK653">
        <v>2.9474928421793249</v>
      </c>
      <c r="BL653">
        <v>0.52008567423763985</v>
      </c>
      <c r="BM653">
        <v>5.7643960418294391</v>
      </c>
      <c r="BN653">
        <v>1.6984462658940169</v>
      </c>
      <c r="BO653">
        <v>2.9474928423269429</v>
      </c>
      <c r="BP653">
        <v>1.2956370957681821E-3</v>
      </c>
      <c r="BQ653">
        <v>0.52008567423763985</v>
      </c>
      <c r="BR653">
        <v>6863.1629325299264</v>
      </c>
      <c r="BS653" s="96">
        <v>501.10317198241501</v>
      </c>
      <c r="BT653" s="96">
        <v>483.16075175460355</v>
      </c>
      <c r="BU653">
        <v>5.7643960418294391</v>
      </c>
      <c r="BV653" s="65" t="b">
        <f t="shared" si="76"/>
        <v>0</v>
      </c>
      <c r="BW653" s="30" t="s">
        <v>512</v>
      </c>
      <c r="BX653" s="96">
        <v>0.246</v>
      </c>
      <c r="BY653" s="96">
        <v>0.36399999999999999</v>
      </c>
      <c r="BZ653" s="96">
        <v>0.67</v>
      </c>
      <c r="CA653" s="96">
        <v>0.224</v>
      </c>
      <c r="CB653" s="96">
        <v>6.0499999999999998E-2</v>
      </c>
      <c r="CC653" s="96">
        <v>0.15029999999999999</v>
      </c>
      <c r="CD653" s="96">
        <v>0.36399999999999999</v>
      </c>
      <c r="CE653" s="96">
        <v>0.246</v>
      </c>
      <c r="CF653" s="31">
        <v>0.67</v>
      </c>
      <c r="CG653" s="30">
        <v>8.4</v>
      </c>
      <c r="CH653" s="96">
        <v>8.4</v>
      </c>
      <c r="CI653" s="96">
        <v>8.4</v>
      </c>
      <c r="CJ653" s="98">
        <f>Population!$CG653-Population!$CI653</f>
        <v>0</v>
      </c>
      <c r="CK653" s="120">
        <f>_xlfn.DAYS(Entries!$AY$2,Population!H653)</f>
        <v>1513</v>
      </c>
      <c r="CL653" s="120">
        <f t="shared" si="77"/>
        <v>182.5</v>
      </c>
      <c r="CM653" s="122">
        <f>Entries!$AY$5</f>
        <v>0.15</v>
      </c>
      <c r="CN653" s="122">
        <f t="shared" si="82"/>
        <v>0</v>
      </c>
      <c r="CO653" s="121" t="str">
        <f t="shared" si="78"/>
        <v>-</v>
      </c>
      <c r="CP653" s="30"/>
      <c r="CQ653" s="19">
        <v>0</v>
      </c>
      <c r="CR653" s="96" t="s">
        <v>118</v>
      </c>
      <c r="CS653" s="96"/>
      <c r="CT653" s="31"/>
      <c r="CU653" s="30" t="s">
        <v>722</v>
      </c>
      <c r="CV653" s="96" t="s">
        <v>2500</v>
      </c>
      <c r="CW653" s="96" t="s">
        <v>509</v>
      </c>
      <c r="CX653" s="96" t="s">
        <v>514</v>
      </c>
      <c r="CY653" s="96" t="s">
        <v>107</v>
      </c>
      <c r="CZ653" s="96" t="s">
        <v>108</v>
      </c>
      <c r="DA653" s="31"/>
      <c r="DB653" s="17" t="s">
        <v>15462</v>
      </c>
      <c r="DC653" s="17" t="s">
        <v>15500</v>
      </c>
      <c r="DD653" s="17" t="s">
        <v>15500</v>
      </c>
      <c r="DE653" s="17" t="s">
        <v>15500</v>
      </c>
      <c r="DF653" s="17" t="s">
        <v>15500</v>
      </c>
      <c r="DG653" s="23" t="s">
        <v>11172</v>
      </c>
      <c r="DH653" s="145"/>
    </row>
    <row r="654" spans="1:112" s="17" customFormat="1" x14ac:dyDescent="0.25">
      <c r="A654" s="32" t="s">
        <v>2501</v>
      </c>
      <c r="B654" s="98">
        <v>0</v>
      </c>
      <c r="C654" s="98" t="s">
        <v>15461</v>
      </c>
      <c r="D654" s="98"/>
      <c r="E654" s="98">
        <v>41954</v>
      </c>
      <c r="F654" s="98" t="s">
        <v>2502</v>
      </c>
      <c r="G654" s="33">
        <v>44797</v>
      </c>
      <c r="H654" s="44">
        <v>42781</v>
      </c>
      <c r="I654" s="98" t="s">
        <v>87</v>
      </c>
      <c r="J654" s="98"/>
      <c r="K654" s="98"/>
      <c r="L654" s="98" t="s">
        <v>317</v>
      </c>
      <c r="M654" t="s">
        <v>507</v>
      </c>
      <c r="N654" s="98" t="s">
        <v>507</v>
      </c>
      <c r="O654" t="s">
        <v>509</v>
      </c>
      <c r="P654" s="96" t="str">
        <f>VLOOKUP(N654,Entries!J:K,2,FALSE)</f>
        <v>INDIA</v>
      </c>
      <c r="Q654" s="38" t="s">
        <v>515</v>
      </c>
      <c r="R654" s="32" t="s">
        <v>515</v>
      </c>
      <c r="S654" s="98" t="s">
        <v>507</v>
      </c>
      <c r="T654" t="s">
        <v>509</v>
      </c>
      <c r="U654" s="39" t="s">
        <v>141</v>
      </c>
      <c r="V654" s="33" t="s">
        <v>141</v>
      </c>
      <c r="W654" s="64">
        <f>IF(VLOOKUP(R654,Entries!N:P,3,FALSE)=V654,1,VLOOKUP(R654,Entries!N:P,3,FALSE))</f>
        <v>1</v>
      </c>
      <c r="X654"/>
      <c r="Y654"/>
      <c r="Z654" s="98"/>
      <c r="AA654" s="98"/>
      <c r="AB654" s="98"/>
      <c r="AC654" s="98" t="s">
        <v>93</v>
      </c>
      <c r="AD654" s="98" t="s">
        <v>117</v>
      </c>
      <c r="AE654" s="98" t="s">
        <v>117</v>
      </c>
      <c r="AF654" s="98" t="s">
        <v>117</v>
      </c>
      <c r="AG654" s="98"/>
      <c r="AH654" s="98"/>
      <c r="AI654" s="98"/>
      <c r="AJ654" s="19">
        <v>1</v>
      </c>
      <c r="AK654" s="98" t="s">
        <v>118</v>
      </c>
      <c r="AL654" s="98"/>
      <c r="AM654" s="33"/>
      <c r="AN654" s="32" t="s">
        <v>96</v>
      </c>
      <c r="AO654" s="98" t="s">
        <v>97</v>
      </c>
      <c r="AP654" s="33" t="s">
        <v>98</v>
      </c>
      <c r="AQ654">
        <v>21104.406208600001</v>
      </c>
      <c r="AR654" t="s">
        <v>12387</v>
      </c>
      <c r="AS654" t="s">
        <v>11225</v>
      </c>
      <c r="AT654" t="s">
        <v>12388</v>
      </c>
      <c r="AU654">
        <v>97.313400000000001</v>
      </c>
      <c r="AV654" s="98">
        <v>1.0888810231866668</v>
      </c>
      <c r="AW654">
        <v>168.9102</v>
      </c>
      <c r="AX654" s="98">
        <v>1.5607865388222222</v>
      </c>
      <c r="AY654">
        <v>7.6670000000000004E-4</v>
      </c>
      <c r="AZ654">
        <v>327.86829999999998</v>
      </c>
      <c r="BA654" s="98">
        <v>5.2123008083155558</v>
      </c>
      <c r="BB654">
        <v>32.208799999999997</v>
      </c>
      <c r="BC654" s="98">
        <v>2.8667027000000001E-2</v>
      </c>
      <c r="BD654">
        <v>15.259155639999999</v>
      </c>
      <c r="BE654" s="96">
        <f t="shared" si="79"/>
        <v>6866.1754982584644</v>
      </c>
      <c r="BF654" s="96">
        <f t="shared" si="80"/>
        <v>500.43979501297963</v>
      </c>
      <c r="BG654" s="96">
        <f t="shared" si="81"/>
        <v>489.91120150394909</v>
      </c>
      <c r="BH654">
        <v>6872.6128228070666</v>
      </c>
      <c r="BI654">
        <v>1.31825456425181E-3</v>
      </c>
      <c r="BJ654">
        <v>1.6983506943634801</v>
      </c>
      <c r="BK654">
        <v>2.9480391299884099</v>
      </c>
      <c r="BL654">
        <v>0.5362312890501193</v>
      </c>
      <c r="BM654">
        <v>5.7483010608655398</v>
      </c>
      <c r="BN654">
        <v>1.698439284577371</v>
      </c>
      <c r="BO654">
        <v>2.948039130390598</v>
      </c>
      <c r="BP654">
        <v>1.307159787069473E-3</v>
      </c>
      <c r="BQ654">
        <v>0.5362312890501193</v>
      </c>
      <c r="BR654">
        <v>6863.1319618685093</v>
      </c>
      <c r="BS654" s="96">
        <v>147934.44737757996</v>
      </c>
      <c r="BT654" s="96">
        <v>1579.3361507065729</v>
      </c>
      <c r="BU654">
        <v>5.7483010608655398</v>
      </c>
      <c r="BV654" s="60" t="b">
        <f t="shared" si="76"/>
        <v>0</v>
      </c>
      <c r="BW654" s="32" t="s">
        <v>512</v>
      </c>
      <c r="BX654" s="98">
        <v>0.246</v>
      </c>
      <c r="BY654" s="98">
        <v>0.51</v>
      </c>
      <c r="BZ654" s="98">
        <v>0.67</v>
      </c>
      <c r="CA654" s="98">
        <v>0.27110000000000001</v>
      </c>
      <c r="CB654" s="98">
        <v>6.0499999999999998E-2</v>
      </c>
      <c r="CC654" s="98">
        <v>0.18629999999999999</v>
      </c>
      <c r="CD654" s="98">
        <v>0.51</v>
      </c>
      <c r="CE654" s="98">
        <v>0.246</v>
      </c>
      <c r="CF654" s="33">
        <v>0.67</v>
      </c>
      <c r="CG654" s="32">
        <v>9.6999999999999993</v>
      </c>
      <c r="CH654" s="98">
        <v>9.6999999999999993</v>
      </c>
      <c r="CI654" s="98">
        <v>9.6999999999999993</v>
      </c>
      <c r="CJ654" s="96">
        <f>Population!$CG654-Population!$CI654</f>
        <v>0</v>
      </c>
      <c r="CK654" s="118">
        <f>_xlfn.DAYS(Entries!$AY$2,Population!H654)</f>
        <v>1513</v>
      </c>
      <c r="CL654" s="118">
        <f t="shared" si="77"/>
        <v>365</v>
      </c>
      <c r="CM654" s="117">
        <f>Entries!$AY$5</f>
        <v>0.15</v>
      </c>
      <c r="CN654" s="117">
        <f t="shared" si="82"/>
        <v>0</v>
      </c>
      <c r="CO654" s="119" t="str">
        <f t="shared" si="78"/>
        <v>-</v>
      </c>
      <c r="CP654" s="32"/>
      <c r="CQ654" s="19">
        <v>0</v>
      </c>
      <c r="CR654" s="98" t="s">
        <v>118</v>
      </c>
      <c r="CS654" s="98"/>
      <c r="CT654" s="33"/>
      <c r="CU654" s="32" t="s">
        <v>722</v>
      </c>
      <c r="CV654" s="98" t="s">
        <v>2500</v>
      </c>
      <c r="CW654" s="98" t="s">
        <v>509</v>
      </c>
      <c r="CX654" s="98" t="s">
        <v>514</v>
      </c>
      <c r="CY654" s="98" t="s">
        <v>107</v>
      </c>
      <c r="CZ654" s="98" t="s">
        <v>108</v>
      </c>
      <c r="DA654" s="33"/>
      <c r="DB654" s="17" t="s">
        <v>15462</v>
      </c>
      <c r="DC654" s="17" t="s">
        <v>15500</v>
      </c>
      <c r="DD654" s="17" t="s">
        <v>15500</v>
      </c>
      <c r="DE654" s="17" t="s">
        <v>15500</v>
      </c>
      <c r="DF654" s="17" t="s">
        <v>15500</v>
      </c>
      <c r="DG654" s="23" t="s">
        <v>11172</v>
      </c>
      <c r="DH654" s="145"/>
    </row>
    <row r="655" spans="1:112" s="17" customFormat="1" x14ac:dyDescent="0.25">
      <c r="A655" s="30" t="s">
        <v>2504</v>
      </c>
      <c r="B655" s="96">
        <v>0</v>
      </c>
      <c r="C655" s="96" t="s">
        <v>15461</v>
      </c>
      <c r="D655" s="96"/>
      <c r="E655" s="96">
        <v>27540</v>
      </c>
      <c r="F655" s="96" t="s">
        <v>2505</v>
      </c>
      <c r="G655" s="31">
        <v>27537</v>
      </c>
      <c r="H655" s="43">
        <v>37546</v>
      </c>
      <c r="I655" s="96" t="s">
        <v>271</v>
      </c>
      <c r="J655" s="96"/>
      <c r="K655" s="96"/>
      <c r="L655" s="96" t="s">
        <v>2506</v>
      </c>
      <c r="M655" s="124" t="s">
        <v>139</v>
      </c>
      <c r="N655" s="96" t="s">
        <v>139</v>
      </c>
      <c r="O655" s="124" t="s">
        <v>642</v>
      </c>
      <c r="P655" s="64" t="str">
        <f>VLOOKUP(N655,Entries!J:K,2,FALSE)</f>
        <v>EUROPEAN SPACE AGENCY</v>
      </c>
      <c r="Q655" s="123" t="s">
        <v>140</v>
      </c>
      <c r="R655" s="30" t="s">
        <v>140</v>
      </c>
      <c r="S655" s="105" t="s">
        <v>139</v>
      </c>
      <c r="T655" s="124" t="s">
        <v>2507</v>
      </c>
      <c r="U655" s="125" t="s">
        <v>141</v>
      </c>
      <c r="V655" s="31" t="s">
        <v>141</v>
      </c>
      <c r="W655" s="64">
        <f>IF(VLOOKUP(R655,Entries!N:P,3,FALSE)=V655,1,VLOOKUP(R655,Entries!N:P,3,FALSE))</f>
        <v>1</v>
      </c>
      <c r="X655" s="124"/>
      <c r="Y655" s="124"/>
      <c r="Z655" s="96"/>
      <c r="AA655" s="96"/>
      <c r="AB655" s="96"/>
      <c r="AC655" s="96" t="s">
        <v>142</v>
      </c>
      <c r="AD655" s="96" t="s">
        <v>2508</v>
      </c>
      <c r="AE655" s="96" t="s">
        <v>144</v>
      </c>
      <c r="AF655" s="96" t="s">
        <v>817</v>
      </c>
      <c r="AG655" s="96"/>
      <c r="AH655" s="96" t="s">
        <v>11163</v>
      </c>
      <c r="AI655" s="96"/>
      <c r="AJ655" s="96">
        <v>15</v>
      </c>
      <c r="AK655" s="96" t="s">
        <v>95</v>
      </c>
      <c r="AL655" s="96"/>
      <c r="AM655" s="31"/>
      <c r="AN655" s="30" t="s">
        <v>2064</v>
      </c>
      <c r="AO655" s="96" t="s">
        <v>2509</v>
      </c>
      <c r="AP655" s="31" t="s">
        <v>98</v>
      </c>
      <c r="AQ655">
        <v>21104.088075420001</v>
      </c>
      <c r="AR655" t="s">
        <v>12389</v>
      </c>
      <c r="AS655" t="s">
        <v>11225</v>
      </c>
      <c r="AT655" t="s">
        <v>11225</v>
      </c>
      <c r="AU655">
        <v>62.388300000000001</v>
      </c>
      <c r="AV655" s="96">
        <v>0.90082358073777768</v>
      </c>
      <c r="AW655">
        <v>89.426500000000004</v>
      </c>
      <c r="AX655" s="96">
        <v>5.041101497604445</v>
      </c>
      <c r="AY655">
        <v>0.9000049</v>
      </c>
      <c r="AZ655">
        <v>298.6429</v>
      </c>
      <c r="BA655" s="96">
        <v>4.7544574075377772</v>
      </c>
      <c r="BB655">
        <v>1.6425000000000001</v>
      </c>
      <c r="BC655" s="96">
        <v>1.5369278929111112</v>
      </c>
      <c r="BD655">
        <v>0.37571415000000002</v>
      </c>
      <c r="BE655" s="96">
        <f t="shared" si="79"/>
        <v>81126.648318255815</v>
      </c>
      <c r="BF655" s="96">
        <f t="shared" si="80"/>
        <v>147770.02932526279</v>
      </c>
      <c r="BG655" s="96">
        <f t="shared" si="81"/>
        <v>1741.2673112488219</v>
      </c>
      <c r="BH655">
        <v>81224.856952355069</v>
      </c>
      <c r="BI655">
        <v>0.90211124482892591</v>
      </c>
      <c r="BJ655">
        <v>1.090217037124577</v>
      </c>
      <c r="BK655">
        <v>1.5556447010962471</v>
      </c>
      <c r="BL655">
        <v>5.2156729487838476</v>
      </c>
      <c r="BM655">
        <v>2.8932862945089701E-2</v>
      </c>
      <c r="BN655">
        <v>1.090097158284125</v>
      </c>
      <c r="BO655">
        <v>1.5556876187610511</v>
      </c>
      <c r="BP655">
        <v>0.90200243124990898</v>
      </c>
      <c r="BQ655">
        <v>5.2155427066547544</v>
      </c>
      <c r="BR655">
        <v>81127.891764143264</v>
      </c>
      <c r="BS655" s="96">
        <v>162.53497377525855</v>
      </c>
      <c r="BT655" s="96">
        <v>154.58866066745122</v>
      </c>
      <c r="BU655">
        <v>2.8932862945089701E-2</v>
      </c>
      <c r="BV655" s="65" t="b">
        <f t="shared" si="76"/>
        <v>0</v>
      </c>
      <c r="BW655" s="30" t="s">
        <v>2046</v>
      </c>
      <c r="BX655" s="96">
        <v>3.2</v>
      </c>
      <c r="BY655" s="96">
        <v>6</v>
      </c>
      <c r="BZ655" s="96">
        <v>16</v>
      </c>
      <c r="CA655" s="96">
        <v>61.7879</v>
      </c>
      <c r="CB655" s="96">
        <v>10.24</v>
      </c>
      <c r="CC655" s="96">
        <v>35.302399999999999</v>
      </c>
      <c r="CD655" s="96">
        <v>6</v>
      </c>
      <c r="CE655" s="96">
        <v>3.2</v>
      </c>
      <c r="CF655" s="31">
        <v>16</v>
      </c>
      <c r="CG655" s="30">
        <v>3954</v>
      </c>
      <c r="CH655" s="96">
        <v>3954</v>
      </c>
      <c r="CI655" s="96">
        <v>3414</v>
      </c>
      <c r="CJ655" s="98">
        <f>Population!$CG655-Population!$CI655</f>
        <v>540</v>
      </c>
      <c r="CK655" s="120">
        <f>_xlfn.DAYS(Entries!$AY$2,Population!H655)</f>
        <v>6748</v>
      </c>
      <c r="CL655" s="120">
        <f t="shared" si="77"/>
        <v>5475</v>
      </c>
      <c r="CM655" s="122">
        <f>Entries!$AY$5</f>
        <v>0.15</v>
      </c>
      <c r="CN655" s="122">
        <f t="shared" si="82"/>
        <v>0.13657056145675264</v>
      </c>
      <c r="CO655" s="121">
        <f t="shared" si="78"/>
        <v>0</v>
      </c>
      <c r="CP655" s="30"/>
      <c r="CQ655" s="19">
        <v>1</v>
      </c>
      <c r="CR655" s="96" t="s">
        <v>118</v>
      </c>
      <c r="CS655" s="96"/>
      <c r="CT655" s="31"/>
      <c r="CU655" s="30" t="s">
        <v>2510</v>
      </c>
      <c r="CV655" s="96"/>
      <c r="CW655" s="96"/>
      <c r="CX655" s="96" t="s">
        <v>2511</v>
      </c>
      <c r="CY655" s="96" t="s">
        <v>150</v>
      </c>
      <c r="CZ655" s="96" t="s">
        <v>151</v>
      </c>
      <c r="DA655" s="31"/>
      <c r="DB655" s="17" t="s">
        <v>15463</v>
      </c>
      <c r="DC655" s="17" t="s">
        <v>15500</v>
      </c>
      <c r="DD655" s="17">
        <v>1</v>
      </c>
      <c r="DE655" s="17" t="s">
        <v>15500</v>
      </c>
      <c r="DF655" s="17" t="s">
        <v>15500</v>
      </c>
      <c r="DG655" s="23" t="s">
        <v>11175</v>
      </c>
      <c r="DH655" s="145"/>
    </row>
    <row r="656" spans="1:112" s="17" customFormat="1" x14ac:dyDescent="0.25">
      <c r="A656" s="38" t="s">
        <v>11192</v>
      </c>
      <c r="B656" s="96"/>
      <c r="C656" s="135" t="s">
        <v>11188</v>
      </c>
      <c r="D656" s="96"/>
      <c r="E656">
        <v>44385</v>
      </c>
      <c r="F656" s="96" t="s">
        <v>11193</v>
      </c>
      <c r="G656" s="31">
        <v>59918</v>
      </c>
      <c r="H656" s="43"/>
      <c r="I656" s="96"/>
      <c r="J656" s="96"/>
      <c r="K656" s="96"/>
      <c r="L656" s="96"/>
      <c r="M656" s="124"/>
      <c r="N656" s="96"/>
      <c r="O656" s="124"/>
      <c r="P656" s="64"/>
      <c r="Q656" s="123"/>
      <c r="R656" s="30"/>
      <c r="S656" s="105"/>
      <c r="T656" s="124"/>
      <c r="U656" s="125"/>
      <c r="V656" s="31"/>
      <c r="W656" s="64"/>
      <c r="X656" s="124"/>
      <c r="Y656" s="124"/>
      <c r="Z656" s="96"/>
      <c r="AA656" s="96"/>
      <c r="AB656" s="96"/>
      <c r="AC656" s="96"/>
      <c r="AD656" s="96"/>
      <c r="AE656" s="96"/>
      <c r="AF656" s="96"/>
      <c r="AG656" s="96"/>
      <c r="AH656" s="96"/>
      <c r="AI656" s="96"/>
      <c r="AJ656" s="96"/>
      <c r="AK656" s="96"/>
      <c r="AL656" s="96"/>
      <c r="AM656" s="31"/>
      <c r="AN656" s="30"/>
      <c r="AO656" s="96"/>
      <c r="AP656" s="31"/>
      <c r="AQ656">
        <v>21093.506615530001</v>
      </c>
      <c r="AR656" t="s">
        <v>12390</v>
      </c>
      <c r="AS656" t="s">
        <v>12391</v>
      </c>
      <c r="AT656" t="s">
        <v>12392</v>
      </c>
      <c r="AU656">
        <v>51.613399999999999</v>
      </c>
      <c r="AV656" s="96"/>
      <c r="AW656">
        <v>288.83390000000003</v>
      </c>
      <c r="AX656" s="96"/>
      <c r="AY656">
        <v>1.0480000000000001E-3</v>
      </c>
      <c r="AZ656">
        <v>272.41039999999998</v>
      </c>
      <c r="BA656" s="96"/>
      <c r="BB656">
        <v>88.0595</v>
      </c>
      <c r="BC656" s="96"/>
      <c r="BD656">
        <v>16.456262049999999</v>
      </c>
      <c r="BE656" s="96">
        <f t="shared" si="79"/>
        <v>6529.0165867711821</v>
      </c>
      <c r="BF656" s="96">
        <f t="shared" si="80"/>
        <v>164.85899615411836</v>
      </c>
      <c r="BG656" s="96">
        <f t="shared" si="81"/>
        <v>151.17417738824588</v>
      </c>
      <c r="BH656">
        <v>6535.7751590521411</v>
      </c>
      <c r="BI656">
        <v>9.694423764439763E-4</v>
      </c>
      <c r="BJ656">
        <v>0.90120080847057193</v>
      </c>
      <c r="BK656">
        <v>5.0411107251555221</v>
      </c>
      <c r="BL656">
        <v>6.1422276137316709</v>
      </c>
      <c r="BM656">
        <v>0.14916619015077609</v>
      </c>
      <c r="BN656">
        <v>0.90082412145911017</v>
      </c>
      <c r="BO656">
        <v>5.0411012376136108</v>
      </c>
      <c r="BP656">
        <v>6.084874705412969E-4</v>
      </c>
      <c r="BQ656">
        <v>6.1422276137316709</v>
      </c>
      <c r="BR656">
        <v>6529.5618172213553</v>
      </c>
      <c r="BS656" s="96"/>
      <c r="BT656" s="96"/>
      <c r="BU656">
        <v>0.14916619015077609</v>
      </c>
      <c r="BV656" s="65"/>
      <c r="BW656" s="30"/>
      <c r="BX656" s="96"/>
      <c r="BY656" s="96"/>
      <c r="BZ656" s="96"/>
      <c r="CA656" s="96"/>
      <c r="CB656" s="96"/>
      <c r="CC656" s="96"/>
      <c r="CD656" s="96"/>
      <c r="CE656" s="96"/>
      <c r="CF656" s="31"/>
      <c r="CG656" s="30"/>
      <c r="CH656" s="96"/>
      <c r="CI656" s="96"/>
      <c r="CJ656" s="98"/>
      <c r="CK656" s="120"/>
      <c r="CL656" s="120"/>
      <c r="CM656" s="122"/>
      <c r="CN656" s="122"/>
      <c r="CO656" s="121"/>
      <c r="CP656" s="30"/>
      <c r="CQ656" s="19">
        <v>0</v>
      </c>
      <c r="CR656" s="96"/>
      <c r="CS656" s="96"/>
      <c r="CT656" s="31"/>
      <c r="CU656" s="30"/>
      <c r="CV656" s="96"/>
      <c r="CW656" s="96"/>
      <c r="CX656" s="96"/>
      <c r="CY656" s="96"/>
      <c r="CZ656" s="96"/>
      <c r="DA656" s="31"/>
      <c r="DB656" s="17" t="s">
        <v>15462</v>
      </c>
      <c r="DC656" s="17" t="s">
        <v>15500</v>
      </c>
      <c r="DD656" s="17" t="s">
        <v>15500</v>
      </c>
      <c r="DE656" s="17" t="s">
        <v>15500</v>
      </c>
      <c r="DF656" s="17" t="s">
        <v>15500</v>
      </c>
      <c r="DG656" s="23" t="s">
        <v>11172</v>
      </c>
      <c r="DH656" s="145"/>
    </row>
    <row r="657" spans="1:112" s="17" customFormat="1" x14ac:dyDescent="0.25">
      <c r="A657" s="30" t="s">
        <v>2512</v>
      </c>
      <c r="B657" s="96">
        <v>0</v>
      </c>
      <c r="C657" s="152" t="s">
        <v>15461</v>
      </c>
      <c r="D657" s="96"/>
      <c r="E657" s="96">
        <v>46274</v>
      </c>
      <c r="F657" s="96" t="s">
        <v>2513</v>
      </c>
      <c r="G657" s="31">
        <v>64320</v>
      </c>
      <c r="H657" s="43">
        <v>44077</v>
      </c>
      <c r="I657" s="96" t="s">
        <v>111</v>
      </c>
      <c r="J657" s="96"/>
      <c r="K657" s="96"/>
      <c r="L657" s="96" t="s">
        <v>138</v>
      </c>
      <c r="M657" s="124" t="s">
        <v>139</v>
      </c>
      <c r="N657" s="96" t="s">
        <v>139</v>
      </c>
      <c r="O657" s="124" t="s">
        <v>11126</v>
      </c>
      <c r="P657" s="96" t="str">
        <f>VLOOKUP(N657,Entries!J:K,2,FALSE)</f>
        <v>EUROPEAN SPACE AGENCY</v>
      </c>
      <c r="Q657" s="123" t="s">
        <v>1293</v>
      </c>
      <c r="R657" s="30" t="s">
        <v>1293</v>
      </c>
      <c r="S657" s="96" t="s">
        <v>236</v>
      </c>
      <c r="T657" s="124" t="s">
        <v>238</v>
      </c>
      <c r="U657" s="125" t="s">
        <v>159</v>
      </c>
      <c r="V657" s="31" t="s">
        <v>159</v>
      </c>
      <c r="W657" s="64">
        <f>IF(VLOOKUP(R657,Entries!N:P,3,FALSE)=V657,1,VLOOKUP(R657,Entries!N:P,3,FALSE))</f>
        <v>1</v>
      </c>
      <c r="X657" s="124"/>
      <c r="Y657" s="124"/>
      <c r="Z657" s="96"/>
      <c r="AA657" s="96"/>
      <c r="AB657" s="96"/>
      <c r="AC657" s="96" t="s">
        <v>239</v>
      </c>
      <c r="AD657" s="96" t="s">
        <v>2514</v>
      </c>
      <c r="AE657" s="96" t="s">
        <v>117</v>
      </c>
      <c r="AF657" s="96" t="s">
        <v>117</v>
      </c>
      <c r="AG657" s="96"/>
      <c r="AH657" s="96"/>
      <c r="AI657" s="96"/>
      <c r="AJ657" s="19">
        <v>15</v>
      </c>
      <c r="AK657" s="96" t="s">
        <v>118</v>
      </c>
      <c r="AL657" s="96"/>
      <c r="AM657" s="31"/>
      <c r="AN657" s="30" t="s">
        <v>96</v>
      </c>
      <c r="AO657" s="96" t="s">
        <v>97</v>
      </c>
      <c r="AP657" s="31" t="s">
        <v>97</v>
      </c>
      <c r="AQ657">
        <v>21104.209459410002</v>
      </c>
      <c r="AR657" t="s">
        <v>12393</v>
      </c>
      <c r="AS657" t="s">
        <v>11225</v>
      </c>
      <c r="AT657" t="s">
        <v>12394</v>
      </c>
      <c r="AU657">
        <v>97.439800000000005</v>
      </c>
      <c r="AV657" s="96">
        <v>1.5078297696755558</v>
      </c>
      <c r="AW657">
        <v>179.0967</v>
      </c>
      <c r="AX657" s="96">
        <v>1.6568372235644444</v>
      </c>
      <c r="AY657">
        <v>6.535E-4</v>
      </c>
      <c r="AZ657">
        <v>165.34039999999999</v>
      </c>
      <c r="BA657" s="96">
        <v>1.5198481044044447</v>
      </c>
      <c r="BB657">
        <v>194.80189999999999</v>
      </c>
      <c r="BC657" s="96">
        <v>4.7658805851155561</v>
      </c>
      <c r="BD657">
        <v>15.15472797</v>
      </c>
      <c r="BE657" s="96">
        <f t="shared" si="79"/>
        <v>6897.6815186648437</v>
      </c>
      <c r="BF657" s="96">
        <f t="shared" si="80"/>
        <v>531.18915353729153</v>
      </c>
      <c r="BG657" s="96">
        <f t="shared" si="81"/>
        <v>522.17388379239674</v>
      </c>
      <c r="BH657">
        <v>6904.0733290799881</v>
      </c>
      <c r="BI657">
        <v>1.251256187028614E-3</v>
      </c>
      <c r="BJ657">
        <v>1.700556115805576</v>
      </c>
      <c r="BK657">
        <v>3.1258270945261701</v>
      </c>
      <c r="BL657">
        <v>1.693844553837303</v>
      </c>
      <c r="BM657">
        <v>4.591824242758582</v>
      </c>
      <c r="BN657">
        <v>1.7006453802992441</v>
      </c>
      <c r="BO657">
        <v>3.1258270950607132</v>
      </c>
      <c r="BP657">
        <v>1.618173688228197E-3</v>
      </c>
      <c r="BQ657">
        <v>1.693844553837303</v>
      </c>
      <c r="BR657">
        <v>6894.6573731378303</v>
      </c>
      <c r="BS657" s="96">
        <v>792.4796602414599</v>
      </c>
      <c r="BT657" s="96">
        <v>771.06989715807595</v>
      </c>
      <c r="BU657">
        <v>4.591824242758582</v>
      </c>
      <c r="BV657" s="60" t="b">
        <f t="shared" ref="BV657:BV688" si="83">IF(AND(CR657="Real",CQ657=0),"no propulsion",IF(AND(BX657&lt;0.2,BY657&lt;0.2,BZ657&lt;0.2),"too small",IF(OR(D657="Starlink v0.9",D657="Starlink v1.0"),"Starlink",IF(D657="OneWeb","OneWeb",IF(AND(AE657="Earth Observation",AO657="Sunsynchron"),"sunsynchronous observation",IF(AF657="Earth Observation","Earth Observation"))))))</f>
        <v>0</v>
      </c>
      <c r="BW657" s="30" t="s">
        <v>104</v>
      </c>
      <c r="BX657" s="96">
        <v>0.4</v>
      </c>
      <c r="BY657" s="96">
        <v>0.4</v>
      </c>
      <c r="BZ657" s="96">
        <v>0.4</v>
      </c>
      <c r="CA657" s="16">
        <v>0.27710000000000001</v>
      </c>
      <c r="CB657" s="16">
        <v>0.16</v>
      </c>
      <c r="CC657" s="16">
        <v>0.24</v>
      </c>
      <c r="CD657" s="96">
        <v>0.4</v>
      </c>
      <c r="CE657" s="96">
        <v>0.4</v>
      </c>
      <c r="CF657" s="31">
        <v>0.4</v>
      </c>
      <c r="CG657" s="30">
        <v>220</v>
      </c>
      <c r="CH657" s="96">
        <v>200</v>
      </c>
      <c r="CI657" s="96">
        <v>200</v>
      </c>
      <c r="CJ657" s="96">
        <f>Population!$CG657-Population!$CI657</f>
        <v>20</v>
      </c>
      <c r="CK657" s="118">
        <f>_xlfn.DAYS(Entries!$AY$2,Population!H657)</f>
        <v>217</v>
      </c>
      <c r="CL657" s="118">
        <f t="shared" ref="CL657:CL688" si="84">AJ657*365</f>
        <v>5475</v>
      </c>
      <c r="CM657" s="117">
        <f>Entries!$AY$5</f>
        <v>0.15</v>
      </c>
      <c r="CN657" s="117">
        <f t="shared" si="82"/>
        <v>9.0909090909090912E-2</v>
      </c>
      <c r="CO657" s="119">
        <f t="shared" ref="CO657:CO688" si="85">IF(CQ657=0,"-",MAX(0,1-(1-CM657)/CL657*CK657))</f>
        <v>0.966310502283105</v>
      </c>
      <c r="CP657" s="30"/>
      <c r="CQ657" s="19">
        <v>4</v>
      </c>
      <c r="CR657" s="96" t="s">
        <v>118</v>
      </c>
      <c r="CS657" s="96"/>
      <c r="CT657" s="31"/>
      <c r="CU657" s="30" t="s">
        <v>1295</v>
      </c>
      <c r="CV657" s="96" t="s">
        <v>1295</v>
      </c>
      <c r="CW657" s="96" t="s">
        <v>2516</v>
      </c>
      <c r="CX657" s="96" t="s">
        <v>2517</v>
      </c>
      <c r="CY657" s="96" t="s">
        <v>2518</v>
      </c>
      <c r="CZ657" s="96" t="s">
        <v>108</v>
      </c>
      <c r="DA657" s="31"/>
      <c r="DB657" s="17" t="s">
        <v>15463</v>
      </c>
      <c r="DC657" s="17">
        <v>10</v>
      </c>
      <c r="DD657" s="17" t="s">
        <v>15500</v>
      </c>
      <c r="DE657" s="17" t="s">
        <v>15500</v>
      </c>
      <c r="DF657" s="17" t="s">
        <v>15500</v>
      </c>
      <c r="DG657" s="23" t="s">
        <v>11180</v>
      </c>
      <c r="DH657" s="145" t="s">
        <v>11186</v>
      </c>
    </row>
    <row r="658" spans="1:112" s="17" customFormat="1" x14ac:dyDescent="0.25">
      <c r="A658" s="32" t="s">
        <v>2519</v>
      </c>
      <c r="B658" s="98">
        <v>0</v>
      </c>
      <c r="C658" s="64" t="s">
        <v>15461</v>
      </c>
      <c r="D658" s="98" t="s">
        <v>2520</v>
      </c>
      <c r="E658" s="98">
        <v>42956</v>
      </c>
      <c r="F658" s="98" t="s">
        <v>2521</v>
      </c>
      <c r="G658" s="33">
        <v>47369</v>
      </c>
      <c r="H658" s="44">
        <v>43017</v>
      </c>
      <c r="I658" s="98" t="s">
        <v>190</v>
      </c>
      <c r="J658" s="98"/>
      <c r="K658" s="98"/>
      <c r="L658" s="98" t="s">
        <v>285</v>
      </c>
      <c r="M658" t="s">
        <v>156</v>
      </c>
      <c r="N658" s="98" t="s">
        <v>156</v>
      </c>
      <c r="O658" t="s">
        <v>157</v>
      </c>
      <c r="P658" s="64" t="str">
        <f>VLOOKUP(N658,Entries!J:K,2,FALSE)</f>
        <v>UNITED STATES OF AMERICA</v>
      </c>
      <c r="Q658" s="38" t="s">
        <v>2522</v>
      </c>
      <c r="R658" s="32" t="s">
        <v>2522</v>
      </c>
      <c r="S658" s="98" t="s">
        <v>156</v>
      </c>
      <c r="T658" t="s">
        <v>157</v>
      </c>
      <c r="U658" s="39" t="s">
        <v>159</v>
      </c>
      <c r="V658" s="33" t="s">
        <v>159</v>
      </c>
      <c r="W658" s="64">
        <f>IF(VLOOKUP(R658,Entries!N:P,3,FALSE)=V658,1,VLOOKUP(R658,Entries!N:P,3,FALSE))</f>
        <v>1</v>
      </c>
      <c r="X658"/>
      <c r="Y658"/>
      <c r="Z658" s="98"/>
      <c r="AA658" s="98"/>
      <c r="AB658" s="98"/>
      <c r="AC658" s="98" t="s">
        <v>239</v>
      </c>
      <c r="AD658" s="98" t="s">
        <v>263</v>
      </c>
      <c r="AE658" s="98" t="s">
        <v>263</v>
      </c>
      <c r="AF658" s="98" t="s">
        <v>263</v>
      </c>
      <c r="AG658" s="98" t="s">
        <v>11135</v>
      </c>
      <c r="AH658" s="98"/>
      <c r="AI658" s="98"/>
      <c r="AJ658" s="98">
        <v>15</v>
      </c>
      <c r="AK658" s="98" t="s">
        <v>95</v>
      </c>
      <c r="AL658" s="98"/>
      <c r="AM658" s="33"/>
      <c r="AN658" s="32" t="s">
        <v>685</v>
      </c>
      <c r="AO658" s="98" t="s">
        <v>169</v>
      </c>
      <c r="AP658" s="33" t="s">
        <v>169</v>
      </c>
      <c r="AQ658">
        <v>21104.484429700002</v>
      </c>
      <c r="AR658" t="s">
        <v>11624</v>
      </c>
      <c r="AS658" t="s">
        <v>11225</v>
      </c>
      <c r="AT658" t="s">
        <v>12395</v>
      </c>
      <c r="AU658">
        <v>86.392300000000006</v>
      </c>
      <c r="AV658" s="98">
        <v>1.5079536880266668</v>
      </c>
      <c r="AW658">
        <v>94.9298</v>
      </c>
      <c r="AX658" s="98">
        <v>2.7596930951644447</v>
      </c>
      <c r="AY658">
        <v>2.2919999999999999E-4</v>
      </c>
      <c r="AZ658">
        <v>87.0809</v>
      </c>
      <c r="BA658" s="98">
        <v>1.7549107444888892</v>
      </c>
      <c r="BB658">
        <v>273.06490000000002</v>
      </c>
      <c r="BC658" s="98">
        <v>4.5308161997022225</v>
      </c>
      <c r="BD658">
        <v>14.342169180000001</v>
      </c>
      <c r="BE658" s="96">
        <f t="shared" si="79"/>
        <v>7155.8079142594261</v>
      </c>
      <c r="BF658" s="96">
        <f t="shared" si="80"/>
        <v>786.44802543337391</v>
      </c>
      <c r="BG658" s="96">
        <f t="shared" si="81"/>
        <v>783.16780308547732</v>
      </c>
      <c r="BH658">
        <v>7161.9769665646782</v>
      </c>
      <c r="BI658">
        <v>1.3490880992085329E-3</v>
      </c>
      <c r="BJ658">
        <v>1.5078706281890391</v>
      </c>
      <c r="BK658">
        <v>1.656837568257155</v>
      </c>
      <c r="BL658">
        <v>1.233791314091967</v>
      </c>
      <c r="BM658">
        <v>5.0519395109374461</v>
      </c>
      <c r="BN658">
        <v>1.507830061739323</v>
      </c>
      <c r="BO658">
        <v>1.656837568033722</v>
      </c>
      <c r="BP658">
        <v>1.496605425571369E-3</v>
      </c>
      <c r="BQ658">
        <v>1.233791314091967</v>
      </c>
      <c r="BR658">
        <v>7152.7747786997679</v>
      </c>
      <c r="BS658" s="96">
        <v>792.47644270752789</v>
      </c>
      <c r="BT658" s="96">
        <v>771.06921358144882</v>
      </c>
      <c r="BU658">
        <v>5.0519395109374461</v>
      </c>
      <c r="BV658" s="65" t="b">
        <f t="shared" si="83"/>
        <v>0</v>
      </c>
      <c r="BW658" s="32" t="s">
        <v>2524</v>
      </c>
      <c r="BX658" s="98">
        <v>1.5</v>
      </c>
      <c r="BY658" s="98">
        <v>3.1</v>
      </c>
      <c r="BZ658" s="98">
        <v>9.4</v>
      </c>
      <c r="CA658" s="98">
        <v>13.787000000000001</v>
      </c>
      <c r="CB658" s="98">
        <v>0.85250000000000004</v>
      </c>
      <c r="CC658" s="98">
        <v>6.6627999999999998</v>
      </c>
      <c r="CD658" s="98">
        <v>3.1</v>
      </c>
      <c r="CE658" s="98">
        <v>1.5</v>
      </c>
      <c r="CF658" s="33">
        <v>9.4</v>
      </c>
      <c r="CG658" s="32">
        <v>860</v>
      </c>
      <c r="CH658" s="98">
        <v>860</v>
      </c>
      <c r="CI658" s="98">
        <v>700</v>
      </c>
      <c r="CJ658" s="98">
        <f>Population!$CG658-Population!$CI658</f>
        <v>160</v>
      </c>
      <c r="CK658" s="120">
        <f>_xlfn.DAYS(Entries!$AY$2,Population!H658)</f>
        <v>1277</v>
      </c>
      <c r="CL658" s="120">
        <f t="shared" si="84"/>
        <v>5475</v>
      </c>
      <c r="CM658" s="122">
        <f>Entries!$AY$5</f>
        <v>0.15</v>
      </c>
      <c r="CN658" s="122">
        <f t="shared" si="82"/>
        <v>0.18604651162790697</v>
      </c>
      <c r="CO658" s="121">
        <f t="shared" si="85"/>
        <v>0.80174429223744292</v>
      </c>
      <c r="CP658" s="32" t="s">
        <v>2525</v>
      </c>
      <c r="CQ658" s="98">
        <v>2</v>
      </c>
      <c r="CR658" s="98" t="s">
        <v>95</v>
      </c>
      <c r="CS658" s="98"/>
      <c r="CT658" s="33"/>
      <c r="CU658" s="32" t="s">
        <v>2526</v>
      </c>
      <c r="CV658" s="98" t="s">
        <v>2527</v>
      </c>
      <c r="CW658" s="98" t="s">
        <v>2528</v>
      </c>
      <c r="CX658" s="98" t="s">
        <v>2529</v>
      </c>
      <c r="CY658" s="98" t="s">
        <v>107</v>
      </c>
      <c r="CZ658" s="98" t="s">
        <v>151</v>
      </c>
      <c r="DA658" s="33">
        <v>50</v>
      </c>
      <c r="DB658" s="17" t="s">
        <v>15463</v>
      </c>
      <c r="DC658" s="17" t="s">
        <v>15500</v>
      </c>
      <c r="DD658" s="17">
        <v>1</v>
      </c>
      <c r="DE658" s="17" t="s">
        <v>15500</v>
      </c>
      <c r="DF658" s="17" t="s">
        <v>15500</v>
      </c>
      <c r="DG658" s="23" t="s">
        <v>11179</v>
      </c>
      <c r="DH658" s="145"/>
    </row>
    <row r="659" spans="1:112" s="17" customFormat="1" x14ac:dyDescent="0.25">
      <c r="A659" s="30" t="s">
        <v>2530</v>
      </c>
      <c r="B659" s="96">
        <v>0</v>
      </c>
      <c r="C659" s="152" t="s">
        <v>15461</v>
      </c>
      <c r="D659" s="96" t="s">
        <v>2520</v>
      </c>
      <c r="E659" s="96">
        <v>41920</v>
      </c>
      <c r="F659" s="96" t="s">
        <v>2531</v>
      </c>
      <c r="G659" s="31">
        <v>44333</v>
      </c>
      <c r="H659" s="43">
        <v>42749</v>
      </c>
      <c r="I659" s="96" t="s">
        <v>190</v>
      </c>
      <c r="J659" s="96"/>
      <c r="K659" s="96"/>
      <c r="L659" s="96" t="s">
        <v>285</v>
      </c>
      <c r="M659" s="124" t="s">
        <v>156</v>
      </c>
      <c r="N659" s="96" t="s">
        <v>156</v>
      </c>
      <c r="O659" s="124" t="s">
        <v>157</v>
      </c>
      <c r="P659" s="96" t="str">
        <f>VLOOKUP(N659,Entries!J:K,2,FALSE)</f>
        <v>UNITED STATES OF AMERICA</v>
      </c>
      <c r="Q659" s="123" t="s">
        <v>2522</v>
      </c>
      <c r="R659" s="30" t="s">
        <v>2522</v>
      </c>
      <c r="S659" s="96" t="s">
        <v>156</v>
      </c>
      <c r="T659" s="124" t="s">
        <v>157</v>
      </c>
      <c r="U659" s="125" t="s">
        <v>159</v>
      </c>
      <c r="V659" s="31" t="s">
        <v>159</v>
      </c>
      <c r="W659" s="64">
        <f>IF(VLOOKUP(R659,Entries!N:P,3,FALSE)=V659,1,VLOOKUP(R659,Entries!N:P,3,FALSE))</f>
        <v>1</v>
      </c>
      <c r="X659" s="124"/>
      <c r="Y659" s="124"/>
      <c r="Z659" s="96"/>
      <c r="AA659" s="96"/>
      <c r="AB659" s="96"/>
      <c r="AC659" s="96" t="s">
        <v>239</v>
      </c>
      <c r="AD659" s="96" t="s">
        <v>263</v>
      </c>
      <c r="AE659" s="96" t="s">
        <v>263</v>
      </c>
      <c r="AF659" s="96" t="s">
        <v>263</v>
      </c>
      <c r="AG659" s="96" t="s">
        <v>11135</v>
      </c>
      <c r="AH659" s="96"/>
      <c r="AI659" s="96"/>
      <c r="AJ659" s="96">
        <v>15</v>
      </c>
      <c r="AK659" s="96" t="s">
        <v>95</v>
      </c>
      <c r="AL659" s="96"/>
      <c r="AM659" s="31"/>
      <c r="AN659" s="30" t="s">
        <v>685</v>
      </c>
      <c r="AO659" s="96" t="s">
        <v>169</v>
      </c>
      <c r="AP659" s="31" t="s">
        <v>169</v>
      </c>
      <c r="AQ659">
        <v>21104.516657159998</v>
      </c>
      <c r="AR659" t="s">
        <v>12396</v>
      </c>
      <c r="AS659" t="s">
        <v>11225</v>
      </c>
      <c r="AT659" t="s">
        <v>12397</v>
      </c>
      <c r="AU659">
        <v>86.3994</v>
      </c>
      <c r="AV659" s="96">
        <v>1.5079536880266668</v>
      </c>
      <c r="AW659">
        <v>158.11879999999999</v>
      </c>
      <c r="AX659" s="96">
        <v>2.7596442259555563</v>
      </c>
      <c r="AY659">
        <v>2.319E-4</v>
      </c>
      <c r="AZ659">
        <v>100.54900000000001</v>
      </c>
      <c r="BA659" s="96">
        <v>1.6680998308844446</v>
      </c>
      <c r="BB659">
        <v>259.5967</v>
      </c>
      <c r="BC659" s="96">
        <v>4.6176969264622221</v>
      </c>
      <c r="BD659">
        <v>14.342174610000001</v>
      </c>
      <c r="BE659" s="96">
        <f t="shared" si="79"/>
        <v>7155.8061081158676</v>
      </c>
      <c r="BF659" s="96">
        <f t="shared" si="80"/>
        <v>786.46553955233958</v>
      </c>
      <c r="BG659" s="96">
        <f t="shared" si="81"/>
        <v>783.14667667939557</v>
      </c>
      <c r="BH659">
        <v>7161.9744964270631</v>
      </c>
      <c r="BI659">
        <v>1.331275194529851E-3</v>
      </c>
      <c r="BJ659">
        <v>1.507994467216234</v>
      </c>
      <c r="BK659">
        <v>2.759693669290979</v>
      </c>
      <c r="BL659">
        <v>1.271995219934035</v>
      </c>
      <c r="BM659">
        <v>5.0137337710238086</v>
      </c>
      <c r="BN659">
        <v>1.5079539801599651</v>
      </c>
      <c r="BO659">
        <v>2.7596936690704421</v>
      </c>
      <c r="BP659">
        <v>1.496428702575728E-3</v>
      </c>
      <c r="BQ659">
        <v>1.271995219934035</v>
      </c>
      <c r="BR659">
        <v>7152.7728281444879</v>
      </c>
      <c r="BS659" s="96">
        <v>792.65891676731098</v>
      </c>
      <c r="BT659" s="96">
        <v>770.89718209015064</v>
      </c>
      <c r="BU659">
        <v>5.0137337710238086</v>
      </c>
      <c r="BV659" s="60" t="b">
        <f t="shared" si="83"/>
        <v>0</v>
      </c>
      <c r="BW659" s="30" t="s">
        <v>2524</v>
      </c>
      <c r="BX659" s="96">
        <v>1.5</v>
      </c>
      <c r="BY659" s="96">
        <v>3.1</v>
      </c>
      <c r="BZ659" s="96">
        <v>9.4</v>
      </c>
      <c r="CA659" s="96">
        <v>13.787000000000001</v>
      </c>
      <c r="CB659" s="96">
        <v>0.85250000000000004</v>
      </c>
      <c r="CC659" s="96">
        <v>6.6627999999999998</v>
      </c>
      <c r="CD659" s="96">
        <v>3.1</v>
      </c>
      <c r="CE659" s="96">
        <v>1.5</v>
      </c>
      <c r="CF659" s="31">
        <v>9.4</v>
      </c>
      <c r="CG659" s="30">
        <v>860</v>
      </c>
      <c r="CH659" s="96">
        <v>860</v>
      </c>
      <c r="CI659" s="96">
        <v>700</v>
      </c>
      <c r="CJ659" s="96">
        <f>Population!$CG659-Population!$CI659</f>
        <v>160</v>
      </c>
      <c r="CK659" s="118">
        <f>_xlfn.DAYS(Entries!$AY$2,Population!H659)</f>
        <v>1545</v>
      </c>
      <c r="CL659" s="118">
        <f t="shared" si="84"/>
        <v>5475</v>
      </c>
      <c r="CM659" s="117">
        <f>Entries!$AY$5</f>
        <v>0.15</v>
      </c>
      <c r="CN659" s="117">
        <f t="shared" si="82"/>
        <v>0.18604651162790697</v>
      </c>
      <c r="CO659" s="119">
        <f t="shared" si="85"/>
        <v>0.76013698630136983</v>
      </c>
      <c r="CP659" s="30" t="s">
        <v>2525</v>
      </c>
      <c r="CQ659" s="96">
        <v>2</v>
      </c>
      <c r="CR659" s="96" t="s">
        <v>95</v>
      </c>
      <c r="CS659" s="96"/>
      <c r="CT659" s="31"/>
      <c r="CU659" s="30" t="s">
        <v>2526</v>
      </c>
      <c r="CV659" s="96" t="s">
        <v>2527</v>
      </c>
      <c r="CW659" s="96" t="s">
        <v>2528</v>
      </c>
      <c r="CX659" s="96" t="s">
        <v>2529</v>
      </c>
      <c r="CY659" s="96" t="s">
        <v>107</v>
      </c>
      <c r="CZ659" s="96" t="s">
        <v>151</v>
      </c>
      <c r="DA659" s="31">
        <v>50</v>
      </c>
      <c r="DB659" s="17" t="s">
        <v>15463</v>
      </c>
      <c r="DC659" s="17" t="s">
        <v>15500</v>
      </c>
      <c r="DD659" s="17">
        <v>1</v>
      </c>
      <c r="DE659" s="17" t="s">
        <v>15500</v>
      </c>
      <c r="DF659" s="17" t="s">
        <v>15500</v>
      </c>
      <c r="DG659" s="23" t="s">
        <v>11179</v>
      </c>
      <c r="DH659" s="145"/>
    </row>
    <row r="660" spans="1:112" s="17" customFormat="1" x14ac:dyDescent="0.25">
      <c r="A660" s="32" t="s">
        <v>2533</v>
      </c>
      <c r="B660" s="98">
        <v>0</v>
      </c>
      <c r="C660" s="64" t="s">
        <v>15461</v>
      </c>
      <c r="D660" s="98" t="s">
        <v>2520</v>
      </c>
      <c r="E660" s="98">
        <v>41918</v>
      </c>
      <c r="F660" s="98" t="s">
        <v>2534</v>
      </c>
      <c r="G660" s="33">
        <v>44342</v>
      </c>
      <c r="H660" s="44">
        <v>42749</v>
      </c>
      <c r="I660" s="98" t="s">
        <v>190</v>
      </c>
      <c r="J660" s="98"/>
      <c r="K660" s="98"/>
      <c r="L660" s="98" t="s">
        <v>285</v>
      </c>
      <c r="M660" t="s">
        <v>156</v>
      </c>
      <c r="N660" s="98" t="s">
        <v>156</v>
      </c>
      <c r="O660" t="s">
        <v>157</v>
      </c>
      <c r="P660" s="64" t="str">
        <f>VLOOKUP(N660,Entries!J:K,2,FALSE)</f>
        <v>UNITED STATES OF AMERICA</v>
      </c>
      <c r="Q660" s="38" t="s">
        <v>2522</v>
      </c>
      <c r="R660" s="32" t="s">
        <v>2522</v>
      </c>
      <c r="S660" s="98" t="s">
        <v>156</v>
      </c>
      <c r="T660" t="s">
        <v>157</v>
      </c>
      <c r="U660" s="39" t="s">
        <v>159</v>
      </c>
      <c r="V660" s="33" t="s">
        <v>159</v>
      </c>
      <c r="W660" s="64">
        <f>IF(VLOOKUP(R660,Entries!N:P,3,FALSE)=V660,1,VLOOKUP(R660,Entries!N:P,3,FALSE))</f>
        <v>1</v>
      </c>
      <c r="X660"/>
      <c r="Y660"/>
      <c r="Z660" s="98"/>
      <c r="AA660" s="98"/>
      <c r="AB660" s="98"/>
      <c r="AC660" s="98" t="s">
        <v>239</v>
      </c>
      <c r="AD660" s="98" t="s">
        <v>263</v>
      </c>
      <c r="AE660" s="98" t="s">
        <v>263</v>
      </c>
      <c r="AF660" s="98" t="s">
        <v>263</v>
      </c>
      <c r="AG660" s="98" t="s">
        <v>11135</v>
      </c>
      <c r="AH660" s="98"/>
      <c r="AI660" s="98"/>
      <c r="AJ660" s="98">
        <v>15</v>
      </c>
      <c r="AK660" s="98" t="s">
        <v>95</v>
      </c>
      <c r="AL660" s="98"/>
      <c r="AM660" s="33"/>
      <c r="AN660" s="32" t="s">
        <v>685</v>
      </c>
      <c r="AO660" s="98" t="s">
        <v>169</v>
      </c>
      <c r="AP660" s="33" t="s">
        <v>169</v>
      </c>
      <c r="AQ660">
        <v>21104.542012360002</v>
      </c>
      <c r="AR660" t="s">
        <v>12398</v>
      </c>
      <c r="AS660" t="s">
        <v>11225</v>
      </c>
      <c r="AT660" t="s">
        <v>12399</v>
      </c>
      <c r="AU660">
        <v>86.3994</v>
      </c>
      <c r="AV660" s="98">
        <v>1.5079571786844446</v>
      </c>
      <c r="AW660">
        <v>158.11600000000001</v>
      </c>
      <c r="AX660" s="98">
        <v>2.7598466841066669</v>
      </c>
      <c r="AY660">
        <v>2.6390000000000002E-4</v>
      </c>
      <c r="AZ660">
        <v>95.575100000000006</v>
      </c>
      <c r="BA660" s="98">
        <v>1.5248606889733336</v>
      </c>
      <c r="BB660">
        <v>264.57459999999998</v>
      </c>
      <c r="BC660" s="98">
        <v>4.7608994164666667</v>
      </c>
      <c r="BD660">
        <v>14.342158919999999</v>
      </c>
      <c r="BE660" s="96">
        <f t="shared" si="79"/>
        <v>7155.8113269757905</v>
      </c>
      <c r="BF660" s="96">
        <f t="shared" si="80"/>
        <v>786.69974558497961</v>
      </c>
      <c r="BG660" s="96">
        <f t="shared" si="81"/>
        <v>782.9229083666014</v>
      </c>
      <c r="BH660">
        <v>7161.9799199303216</v>
      </c>
      <c r="BI660">
        <v>1.3693996518989E-3</v>
      </c>
      <c r="BJ660">
        <v>1.5079944671643</v>
      </c>
      <c r="BK660">
        <v>2.7596448001149518</v>
      </c>
      <c r="BL660">
        <v>1.267704239865622</v>
      </c>
      <c r="BM660">
        <v>5.0180946146672607</v>
      </c>
      <c r="BN660">
        <v>1.50795398015627</v>
      </c>
      <c r="BO660">
        <v>2.7596447998467011</v>
      </c>
      <c r="BP660">
        <v>1.5212085798537219E-3</v>
      </c>
      <c r="BQ660">
        <v>1.267704239865622</v>
      </c>
      <c r="BR660">
        <v>7152.7780494287308</v>
      </c>
      <c r="BS660" s="96">
        <v>792.55892336223224</v>
      </c>
      <c r="BT660" s="96">
        <v>770.99354594379656</v>
      </c>
      <c r="BU660">
        <v>5.0180946146672607</v>
      </c>
      <c r="BV660" s="65" t="b">
        <f t="shared" si="83"/>
        <v>0</v>
      </c>
      <c r="BW660" s="32" t="s">
        <v>2524</v>
      </c>
      <c r="BX660" s="98">
        <v>1.5</v>
      </c>
      <c r="BY660" s="98">
        <v>3.1</v>
      </c>
      <c r="BZ660" s="98">
        <v>9.4</v>
      </c>
      <c r="CA660" s="98">
        <v>13.787000000000001</v>
      </c>
      <c r="CB660" s="98">
        <v>0.85250000000000004</v>
      </c>
      <c r="CC660" s="98">
        <v>6.6627999999999998</v>
      </c>
      <c r="CD660" s="98">
        <v>3.1</v>
      </c>
      <c r="CE660" s="98">
        <v>1.5</v>
      </c>
      <c r="CF660" s="33">
        <v>9.4</v>
      </c>
      <c r="CG660" s="32">
        <v>860</v>
      </c>
      <c r="CH660" s="98">
        <v>860</v>
      </c>
      <c r="CI660" s="98">
        <v>700</v>
      </c>
      <c r="CJ660" s="98">
        <f>Population!$CG660-Population!$CI660</f>
        <v>160</v>
      </c>
      <c r="CK660" s="120">
        <f>_xlfn.DAYS(Entries!$AY$2,Population!H660)</f>
        <v>1545</v>
      </c>
      <c r="CL660" s="120">
        <f t="shared" si="84"/>
        <v>5475</v>
      </c>
      <c r="CM660" s="122">
        <f>Entries!$AY$5</f>
        <v>0.15</v>
      </c>
      <c r="CN660" s="122">
        <f t="shared" si="82"/>
        <v>0.18604651162790697</v>
      </c>
      <c r="CO660" s="121">
        <f t="shared" si="85"/>
        <v>0.76013698630136983</v>
      </c>
      <c r="CP660" s="32" t="s">
        <v>2525</v>
      </c>
      <c r="CQ660" s="98">
        <v>2</v>
      </c>
      <c r="CR660" s="98" t="s">
        <v>95</v>
      </c>
      <c r="CS660" s="98"/>
      <c r="CT660" s="33"/>
      <c r="CU660" s="32" t="s">
        <v>2526</v>
      </c>
      <c r="CV660" s="98" t="s">
        <v>2527</v>
      </c>
      <c r="CW660" s="98" t="s">
        <v>2528</v>
      </c>
      <c r="CX660" s="98" t="s">
        <v>2529</v>
      </c>
      <c r="CY660" s="98" t="s">
        <v>107</v>
      </c>
      <c r="CZ660" s="98" t="s">
        <v>151</v>
      </c>
      <c r="DA660" s="33">
        <v>50</v>
      </c>
      <c r="DB660" s="17" t="s">
        <v>15463</v>
      </c>
      <c r="DC660" s="17" t="s">
        <v>15500</v>
      </c>
      <c r="DD660" s="17">
        <v>1</v>
      </c>
      <c r="DE660" s="17" t="s">
        <v>15500</v>
      </c>
      <c r="DF660" s="17" t="s">
        <v>15500</v>
      </c>
      <c r="DG660" s="23" t="s">
        <v>11179</v>
      </c>
      <c r="DH660" s="145"/>
    </row>
    <row r="661" spans="1:112" s="17" customFormat="1" x14ac:dyDescent="0.25">
      <c r="A661" s="30" t="s">
        <v>2536</v>
      </c>
      <c r="B661" s="96">
        <v>0</v>
      </c>
      <c r="C661" s="152" t="s">
        <v>15461</v>
      </c>
      <c r="D661" s="96" t="s">
        <v>2520</v>
      </c>
      <c r="E661" s="96">
        <v>41922</v>
      </c>
      <c r="F661" s="96" t="s">
        <v>2537</v>
      </c>
      <c r="G661" s="31">
        <v>44335</v>
      </c>
      <c r="H661" s="43">
        <v>42749</v>
      </c>
      <c r="I661" s="96" t="s">
        <v>190</v>
      </c>
      <c r="J661" s="96"/>
      <c r="K661" s="96"/>
      <c r="L661" s="96" t="s">
        <v>285</v>
      </c>
      <c r="M661" s="124" t="s">
        <v>156</v>
      </c>
      <c r="N661" s="96" t="s">
        <v>156</v>
      </c>
      <c r="O661" s="124" t="s">
        <v>157</v>
      </c>
      <c r="P661" s="96" t="str">
        <f>VLOOKUP(N661,Entries!J:K,2,FALSE)</f>
        <v>UNITED STATES OF AMERICA</v>
      </c>
      <c r="Q661" s="123" t="s">
        <v>2522</v>
      </c>
      <c r="R661" s="30" t="s">
        <v>2522</v>
      </c>
      <c r="S661" s="96" t="s">
        <v>156</v>
      </c>
      <c r="T661" s="124" t="s">
        <v>157</v>
      </c>
      <c r="U661" s="125" t="s">
        <v>159</v>
      </c>
      <c r="V661" s="31" t="s">
        <v>159</v>
      </c>
      <c r="W661" s="64">
        <f>IF(VLOOKUP(R661,Entries!N:P,3,FALSE)=V661,1,VLOOKUP(R661,Entries!N:P,3,FALSE))</f>
        <v>1</v>
      </c>
      <c r="X661" s="124"/>
      <c r="Y661" s="124"/>
      <c r="Z661" s="96"/>
      <c r="AA661" s="96"/>
      <c r="AB661" s="96"/>
      <c r="AC661" s="96" t="s">
        <v>239</v>
      </c>
      <c r="AD661" s="96" t="s">
        <v>263</v>
      </c>
      <c r="AE661" s="96" t="s">
        <v>263</v>
      </c>
      <c r="AF661" s="96" t="s">
        <v>263</v>
      </c>
      <c r="AG661" s="96" t="s">
        <v>11135</v>
      </c>
      <c r="AH661" s="96"/>
      <c r="AI661" s="96"/>
      <c r="AJ661" s="96">
        <v>15</v>
      </c>
      <c r="AK661" s="96" t="s">
        <v>95</v>
      </c>
      <c r="AL661" s="96"/>
      <c r="AM661" s="31"/>
      <c r="AN661" s="30" t="s">
        <v>685</v>
      </c>
      <c r="AO661" s="96" t="s">
        <v>169</v>
      </c>
      <c r="AP661" s="31" t="s">
        <v>169</v>
      </c>
      <c r="AQ661">
        <v>21104.529333499999</v>
      </c>
      <c r="AR661" t="s">
        <v>12400</v>
      </c>
      <c r="AS661" t="s">
        <v>11225</v>
      </c>
      <c r="AT661" t="s">
        <v>12401</v>
      </c>
      <c r="AU661">
        <v>86.399600000000007</v>
      </c>
      <c r="AV661" s="96">
        <v>1.507855949608889</v>
      </c>
      <c r="AW661">
        <v>158.1276</v>
      </c>
      <c r="AX661" s="96">
        <v>2.2081237877244444</v>
      </c>
      <c r="AY661">
        <v>2.4420000000000003E-4</v>
      </c>
      <c r="AZ661">
        <v>87.368099999999998</v>
      </c>
      <c r="BA661" s="96">
        <v>1.3664336950711111</v>
      </c>
      <c r="BB661">
        <v>272.77949999999998</v>
      </c>
      <c r="BC661" s="96">
        <v>4.9193386276711113</v>
      </c>
      <c r="BD661">
        <v>14.34216436</v>
      </c>
      <c r="BE661" s="96">
        <f t="shared" si="79"/>
        <v>7155.8095175038397</v>
      </c>
      <c r="BF661" s="96">
        <f t="shared" si="80"/>
        <v>786.55696618801448</v>
      </c>
      <c r="BG661" s="96">
        <f t="shared" si="81"/>
        <v>783.062068819665</v>
      </c>
      <c r="BH661">
        <v>7161.9785638198682</v>
      </c>
      <c r="BI661">
        <v>1.3631547187627851E-3</v>
      </c>
      <c r="BJ661">
        <v>1.507997955603503</v>
      </c>
      <c r="BK661">
        <v>2.7598472583809581</v>
      </c>
      <c r="BL661">
        <v>1.237771889051976</v>
      </c>
      <c r="BM661">
        <v>5.047990363313918</v>
      </c>
      <c r="BN661">
        <v>1.507957470814981</v>
      </c>
      <c r="BO661">
        <v>2.7598472580450291</v>
      </c>
      <c r="BP661">
        <v>1.507483018548668E-3</v>
      </c>
      <c r="BQ661">
        <v>1.237771889051976</v>
      </c>
      <c r="BR661">
        <v>7152.7762346530144</v>
      </c>
      <c r="BS661" s="96">
        <v>792.59034812020127</v>
      </c>
      <c r="BT661" s="96">
        <v>770.94965751150721</v>
      </c>
      <c r="BU661">
        <v>5.047990363313918</v>
      </c>
      <c r="BV661" s="60" t="b">
        <f t="shared" si="83"/>
        <v>0</v>
      </c>
      <c r="BW661" s="30" t="s">
        <v>2524</v>
      </c>
      <c r="BX661" s="96">
        <v>1.5</v>
      </c>
      <c r="BY661" s="96">
        <v>3.1</v>
      </c>
      <c r="BZ661" s="96">
        <v>9.4</v>
      </c>
      <c r="CA661" s="96">
        <v>13.787000000000001</v>
      </c>
      <c r="CB661" s="96">
        <v>0.85250000000000004</v>
      </c>
      <c r="CC661" s="96">
        <v>6.6627999999999998</v>
      </c>
      <c r="CD661" s="96">
        <v>3.1</v>
      </c>
      <c r="CE661" s="96">
        <v>1.5</v>
      </c>
      <c r="CF661" s="31">
        <v>9.4</v>
      </c>
      <c r="CG661" s="30">
        <v>860</v>
      </c>
      <c r="CH661" s="96">
        <v>860</v>
      </c>
      <c r="CI661" s="96">
        <v>700</v>
      </c>
      <c r="CJ661" s="96">
        <f>Population!$CG661-Population!$CI661</f>
        <v>160</v>
      </c>
      <c r="CK661" s="118">
        <f>_xlfn.DAYS(Entries!$AY$2,Population!H661)</f>
        <v>1545</v>
      </c>
      <c r="CL661" s="118">
        <f t="shared" si="84"/>
        <v>5475</v>
      </c>
      <c r="CM661" s="117">
        <f>Entries!$AY$5</f>
        <v>0.15</v>
      </c>
      <c r="CN661" s="117">
        <f t="shared" si="82"/>
        <v>0.18604651162790697</v>
      </c>
      <c r="CO661" s="119">
        <f t="shared" si="85"/>
        <v>0.76013698630136983</v>
      </c>
      <c r="CP661" s="30" t="s">
        <v>2525</v>
      </c>
      <c r="CQ661" s="96">
        <v>2</v>
      </c>
      <c r="CR661" s="96" t="s">
        <v>95</v>
      </c>
      <c r="CS661" s="96"/>
      <c r="CT661" s="31"/>
      <c r="CU661" s="30" t="s">
        <v>2526</v>
      </c>
      <c r="CV661" s="96" t="s">
        <v>2527</v>
      </c>
      <c r="CW661" s="96" t="s">
        <v>2528</v>
      </c>
      <c r="CX661" s="96" t="s">
        <v>2529</v>
      </c>
      <c r="CY661" s="96" t="s">
        <v>107</v>
      </c>
      <c r="CZ661" s="96" t="s">
        <v>151</v>
      </c>
      <c r="DA661" s="31">
        <v>50</v>
      </c>
      <c r="DB661" s="17" t="s">
        <v>15463</v>
      </c>
      <c r="DC661" s="17" t="s">
        <v>15500</v>
      </c>
      <c r="DD661" s="17">
        <v>1</v>
      </c>
      <c r="DE661" s="17" t="s">
        <v>15500</v>
      </c>
      <c r="DF661" s="17" t="s">
        <v>15500</v>
      </c>
      <c r="DG661" s="23" t="s">
        <v>11179</v>
      </c>
      <c r="DH661" s="145"/>
    </row>
    <row r="662" spans="1:112" s="17" customFormat="1" x14ac:dyDescent="0.25">
      <c r="A662" s="32" t="s">
        <v>2539</v>
      </c>
      <c r="B662" s="98">
        <v>0</v>
      </c>
      <c r="C662" s="64" t="s">
        <v>15461</v>
      </c>
      <c r="D662" s="98" t="s">
        <v>2520</v>
      </c>
      <c r="E662" s="98">
        <v>41921</v>
      </c>
      <c r="F662" s="98" t="s">
        <v>2540</v>
      </c>
      <c r="G662" s="33">
        <v>44334</v>
      </c>
      <c r="H662" s="44">
        <v>42749</v>
      </c>
      <c r="I662" s="98" t="s">
        <v>190</v>
      </c>
      <c r="J662" s="98"/>
      <c r="K662" s="98"/>
      <c r="L662" s="98" t="s">
        <v>285</v>
      </c>
      <c r="M662" t="s">
        <v>156</v>
      </c>
      <c r="N662" s="98" t="s">
        <v>156</v>
      </c>
      <c r="O662" t="s">
        <v>157</v>
      </c>
      <c r="P662" s="64" t="str">
        <f>VLOOKUP(N662,Entries!J:K,2,FALSE)</f>
        <v>UNITED STATES OF AMERICA</v>
      </c>
      <c r="Q662" s="38" t="s">
        <v>2522</v>
      </c>
      <c r="R662" s="32" t="s">
        <v>2522</v>
      </c>
      <c r="S662" s="98" t="s">
        <v>156</v>
      </c>
      <c r="T662" t="s">
        <v>157</v>
      </c>
      <c r="U662" s="39" t="s">
        <v>159</v>
      </c>
      <c r="V662" s="33" t="s">
        <v>159</v>
      </c>
      <c r="W662" s="64">
        <f>IF(VLOOKUP(R662,Entries!N:P,3,FALSE)=V662,1,VLOOKUP(R662,Entries!N:P,3,FALSE))</f>
        <v>1</v>
      </c>
      <c r="X662"/>
      <c r="Y662"/>
      <c r="Z662" s="98"/>
      <c r="AA662" s="98"/>
      <c r="AB662" s="98"/>
      <c r="AC662" s="98" t="s">
        <v>239</v>
      </c>
      <c r="AD662" s="98" t="s">
        <v>263</v>
      </c>
      <c r="AE662" s="98" t="s">
        <v>263</v>
      </c>
      <c r="AF662" s="98" t="s">
        <v>263</v>
      </c>
      <c r="AG662" s="98" t="s">
        <v>11135</v>
      </c>
      <c r="AH662" s="98"/>
      <c r="AI662" s="98"/>
      <c r="AJ662" s="98">
        <v>15</v>
      </c>
      <c r="AK662" s="98" t="s">
        <v>95</v>
      </c>
      <c r="AL662" s="98"/>
      <c r="AM662" s="33"/>
      <c r="AN662" s="32" t="s">
        <v>685</v>
      </c>
      <c r="AO662" s="98" t="s">
        <v>169</v>
      </c>
      <c r="AP662" s="33" t="s">
        <v>169</v>
      </c>
      <c r="AQ662">
        <v>21104.557136759999</v>
      </c>
      <c r="AR662" t="s">
        <v>12402</v>
      </c>
      <c r="AS662" t="s">
        <v>11225</v>
      </c>
      <c r="AT662" t="s">
        <v>12403</v>
      </c>
      <c r="AU662">
        <v>86.393799999999999</v>
      </c>
      <c r="AV662" s="98">
        <v>1.5079554333555558</v>
      </c>
      <c r="AW662">
        <v>126.5162</v>
      </c>
      <c r="AX662" s="98">
        <v>2.7611905873511113</v>
      </c>
      <c r="AY662">
        <v>2.5549999999999998E-4</v>
      </c>
      <c r="AZ662">
        <v>78.290899999999993</v>
      </c>
      <c r="BA662" s="98">
        <v>1.4875542839733333</v>
      </c>
      <c r="BB662">
        <v>281.85739999999998</v>
      </c>
      <c r="BC662" s="98">
        <v>4.7981796415333333</v>
      </c>
      <c r="BD662">
        <v>14.342183439999999</v>
      </c>
      <c r="BE662" s="96">
        <f t="shared" si="79"/>
        <v>7155.8031710561281</v>
      </c>
      <c r="BF662" s="96">
        <f t="shared" si="80"/>
        <v>786.63147876633229</v>
      </c>
      <c r="BG662" s="96">
        <f t="shared" si="81"/>
        <v>782.97486334592395</v>
      </c>
      <c r="BH662">
        <v>7161.972723003335</v>
      </c>
      <c r="BI662">
        <v>1.3828333518752609E-3</v>
      </c>
      <c r="BJ662">
        <v>1.5078967914181061</v>
      </c>
      <c r="BK662">
        <v>2.2081242472074498</v>
      </c>
      <c r="BL662">
        <v>1.2114328869955999</v>
      </c>
      <c r="BM662">
        <v>5.0743416524645681</v>
      </c>
      <c r="BN662">
        <v>1.5078562416819321</v>
      </c>
      <c r="BO662">
        <v>2.2081242468824098</v>
      </c>
      <c r="BP662">
        <v>1.5127489490207721E-3</v>
      </c>
      <c r="BQ662">
        <v>1.2114328869955999</v>
      </c>
      <c r="BR662">
        <v>7152.7700028158542</v>
      </c>
      <c r="BS662" s="96">
        <v>792.48835947103635</v>
      </c>
      <c r="BT662" s="96">
        <v>771.04949175353613</v>
      </c>
      <c r="BU662">
        <v>5.0743416524645681</v>
      </c>
      <c r="BV662" s="65" t="b">
        <f t="shared" si="83"/>
        <v>0</v>
      </c>
      <c r="BW662" s="32" t="s">
        <v>2524</v>
      </c>
      <c r="BX662" s="98">
        <v>1.5</v>
      </c>
      <c r="BY662" s="98">
        <v>3.1</v>
      </c>
      <c r="BZ662" s="98">
        <v>9.4</v>
      </c>
      <c r="CA662" s="98">
        <v>13.787000000000001</v>
      </c>
      <c r="CB662" s="98">
        <v>0.85250000000000004</v>
      </c>
      <c r="CC662" s="98">
        <v>6.6627999999999998</v>
      </c>
      <c r="CD662" s="98">
        <v>3.1</v>
      </c>
      <c r="CE662" s="98">
        <v>1.5</v>
      </c>
      <c r="CF662" s="33">
        <v>9.4</v>
      </c>
      <c r="CG662" s="32">
        <v>860</v>
      </c>
      <c r="CH662" s="98">
        <v>860</v>
      </c>
      <c r="CI662" s="98">
        <v>700</v>
      </c>
      <c r="CJ662" s="98">
        <f>Population!$CG662-Population!$CI662</f>
        <v>160</v>
      </c>
      <c r="CK662" s="120">
        <f>_xlfn.DAYS(Entries!$AY$2,Population!H662)</f>
        <v>1545</v>
      </c>
      <c r="CL662" s="120">
        <f t="shared" si="84"/>
        <v>5475</v>
      </c>
      <c r="CM662" s="122">
        <f>Entries!$AY$5</f>
        <v>0.15</v>
      </c>
      <c r="CN662" s="122">
        <f t="shared" si="82"/>
        <v>0.18604651162790697</v>
      </c>
      <c r="CO662" s="121">
        <f t="shared" si="85"/>
        <v>0.76013698630136983</v>
      </c>
      <c r="CP662" s="32" t="s">
        <v>2525</v>
      </c>
      <c r="CQ662" s="98">
        <v>2</v>
      </c>
      <c r="CR662" s="98" t="s">
        <v>95</v>
      </c>
      <c r="CS662" s="98"/>
      <c r="CT662" s="33"/>
      <c r="CU662" s="32" t="s">
        <v>2526</v>
      </c>
      <c r="CV662" s="98" t="s">
        <v>2527</v>
      </c>
      <c r="CW662" s="98" t="s">
        <v>2528</v>
      </c>
      <c r="CX662" s="98" t="s">
        <v>2529</v>
      </c>
      <c r="CY662" s="98" t="s">
        <v>107</v>
      </c>
      <c r="CZ662" s="98" t="s">
        <v>151</v>
      </c>
      <c r="DA662" s="33">
        <v>50</v>
      </c>
      <c r="DB662" s="17" t="s">
        <v>15463</v>
      </c>
      <c r="DC662" s="17" t="s">
        <v>15500</v>
      </c>
      <c r="DD662" s="17">
        <v>1</v>
      </c>
      <c r="DE662" s="17" t="s">
        <v>15500</v>
      </c>
      <c r="DF662" s="17" t="s">
        <v>15500</v>
      </c>
      <c r="DG662" s="23" t="s">
        <v>11179</v>
      </c>
      <c r="DH662" s="145"/>
    </row>
    <row r="663" spans="1:112" s="17" customFormat="1" x14ac:dyDescent="0.25">
      <c r="A663" s="30" t="s">
        <v>2542</v>
      </c>
      <c r="B663" s="96">
        <v>0</v>
      </c>
      <c r="C663" s="152" t="s">
        <v>15461</v>
      </c>
      <c r="D663" s="96" t="s">
        <v>2520</v>
      </c>
      <c r="E663" s="96">
        <v>41917</v>
      </c>
      <c r="F663" s="96" t="s">
        <v>2543</v>
      </c>
      <c r="G663" s="31">
        <v>44341</v>
      </c>
      <c r="H663" s="43">
        <v>42749</v>
      </c>
      <c r="I663" s="96" t="s">
        <v>190</v>
      </c>
      <c r="J663" s="96"/>
      <c r="K663" s="96"/>
      <c r="L663" s="96" t="s">
        <v>285</v>
      </c>
      <c r="M663" s="124" t="s">
        <v>156</v>
      </c>
      <c r="N663" s="96" t="s">
        <v>156</v>
      </c>
      <c r="O663" s="124" t="s">
        <v>157</v>
      </c>
      <c r="P663" s="96" t="str">
        <f>VLOOKUP(N663,Entries!J:K,2,FALSE)</f>
        <v>UNITED STATES OF AMERICA</v>
      </c>
      <c r="Q663" s="123" t="s">
        <v>2522</v>
      </c>
      <c r="R663" s="30" t="s">
        <v>2522</v>
      </c>
      <c r="S663" s="96" t="s">
        <v>156</v>
      </c>
      <c r="T663" s="124" t="s">
        <v>157</v>
      </c>
      <c r="U663" s="125" t="s">
        <v>159</v>
      </c>
      <c r="V663" s="31" t="s">
        <v>159</v>
      </c>
      <c r="W663" s="64">
        <f>IF(VLOOKUP(R663,Entries!N:P,3,FALSE)=V663,1,VLOOKUP(R663,Entries!N:P,3,FALSE))</f>
        <v>1</v>
      </c>
      <c r="X663" s="124"/>
      <c r="Y663" s="124"/>
      <c r="Z663" s="96"/>
      <c r="AA663" s="96"/>
      <c r="AB663" s="96"/>
      <c r="AC663" s="96" t="s">
        <v>239</v>
      </c>
      <c r="AD663" s="96" t="s">
        <v>263</v>
      </c>
      <c r="AE663" s="96" t="s">
        <v>263</v>
      </c>
      <c r="AF663" s="96" t="s">
        <v>263</v>
      </c>
      <c r="AG663" s="96" t="s">
        <v>11135</v>
      </c>
      <c r="AH663" s="96"/>
      <c r="AI663" s="96"/>
      <c r="AJ663" s="96">
        <v>15</v>
      </c>
      <c r="AK663" s="96" t="s">
        <v>95</v>
      </c>
      <c r="AL663" s="96"/>
      <c r="AM663" s="31"/>
      <c r="AN663" s="30" t="s">
        <v>685</v>
      </c>
      <c r="AO663" s="96" t="s">
        <v>169</v>
      </c>
      <c r="AP663" s="31" t="s">
        <v>169</v>
      </c>
      <c r="AQ663">
        <v>21104.55470108</v>
      </c>
      <c r="AR663" t="s">
        <v>11312</v>
      </c>
      <c r="AS663" t="s">
        <v>11225</v>
      </c>
      <c r="AT663" t="s">
        <v>12404</v>
      </c>
      <c r="AU663">
        <v>86.399500000000003</v>
      </c>
      <c r="AV663" s="96">
        <v>1.5078332603333333</v>
      </c>
      <c r="AW663">
        <v>158.2046</v>
      </c>
      <c r="AX663" s="96">
        <v>1.6576488014977779</v>
      </c>
      <c r="AY663">
        <v>2.3240000000000001E-4</v>
      </c>
      <c r="AZ663">
        <v>85.230599999999995</v>
      </c>
      <c r="BA663" s="96">
        <v>1.5258049119022223</v>
      </c>
      <c r="BB663">
        <v>274.91550000000001</v>
      </c>
      <c r="BC663" s="96">
        <v>4.7599482122222225</v>
      </c>
      <c r="BD663">
        <v>14.342186330000001</v>
      </c>
      <c r="BE663" s="96">
        <f t="shared" si="79"/>
        <v>7155.8022097767462</v>
      </c>
      <c r="BF663" s="96">
        <f t="shared" si="80"/>
        <v>786.46521821029819</v>
      </c>
      <c r="BG663" s="96">
        <f t="shared" si="81"/>
        <v>783.13920134319415</v>
      </c>
      <c r="BH663">
        <v>7161.9713612126188</v>
      </c>
      <c r="BI663">
        <v>1.3541824514009071E-3</v>
      </c>
      <c r="BJ663">
        <v>1.507996211472334</v>
      </c>
      <c r="BK663">
        <v>2.761191161786674</v>
      </c>
      <c r="BL663">
        <v>1.2291227262832829</v>
      </c>
      <c r="BM663">
        <v>5.0566133486718954</v>
      </c>
      <c r="BN663">
        <v>1.507955725485324</v>
      </c>
      <c r="BO663">
        <v>2.7611911615731062</v>
      </c>
      <c r="BP663">
        <v>1.4986411514520479E-3</v>
      </c>
      <c r="BQ663">
        <v>1.2291227262832829</v>
      </c>
      <c r="BR663">
        <v>7152.7689256122858</v>
      </c>
      <c r="BS663" s="96">
        <v>792.54573227005312</v>
      </c>
      <c r="BT663" s="96">
        <v>771.00436958160662</v>
      </c>
      <c r="BU663">
        <v>5.0566133486718954</v>
      </c>
      <c r="BV663" s="60" t="b">
        <f t="shared" si="83"/>
        <v>0</v>
      </c>
      <c r="BW663" s="30" t="s">
        <v>2524</v>
      </c>
      <c r="BX663" s="96">
        <v>1.5</v>
      </c>
      <c r="BY663" s="96">
        <v>3.1</v>
      </c>
      <c r="BZ663" s="96">
        <v>9.4</v>
      </c>
      <c r="CA663" s="96">
        <v>13.787000000000001</v>
      </c>
      <c r="CB663" s="96">
        <v>0.85250000000000004</v>
      </c>
      <c r="CC663" s="96">
        <v>6.6627999999999998</v>
      </c>
      <c r="CD663" s="96">
        <v>3.1</v>
      </c>
      <c r="CE663" s="96">
        <v>1.5</v>
      </c>
      <c r="CF663" s="31">
        <v>9.4</v>
      </c>
      <c r="CG663" s="30">
        <v>860</v>
      </c>
      <c r="CH663" s="96">
        <v>860</v>
      </c>
      <c r="CI663" s="96">
        <v>700</v>
      </c>
      <c r="CJ663" s="96">
        <f>Population!$CG663-Population!$CI663</f>
        <v>160</v>
      </c>
      <c r="CK663" s="118">
        <f>_xlfn.DAYS(Entries!$AY$2,Population!H663)</f>
        <v>1545</v>
      </c>
      <c r="CL663" s="118">
        <f t="shared" si="84"/>
        <v>5475</v>
      </c>
      <c r="CM663" s="117">
        <f>Entries!$AY$5</f>
        <v>0.15</v>
      </c>
      <c r="CN663" s="117">
        <f t="shared" si="82"/>
        <v>0.18604651162790697</v>
      </c>
      <c r="CO663" s="119">
        <f t="shared" si="85"/>
        <v>0.76013698630136983</v>
      </c>
      <c r="CP663" s="30" t="s">
        <v>2525</v>
      </c>
      <c r="CQ663" s="96">
        <v>2</v>
      </c>
      <c r="CR663" s="96" t="s">
        <v>95</v>
      </c>
      <c r="CS663" s="96"/>
      <c r="CT663" s="31"/>
      <c r="CU663" s="30" t="s">
        <v>2526</v>
      </c>
      <c r="CV663" s="96" t="s">
        <v>2527</v>
      </c>
      <c r="CW663" s="96" t="s">
        <v>2528</v>
      </c>
      <c r="CX663" s="96" t="s">
        <v>2529</v>
      </c>
      <c r="CY663" s="96" t="s">
        <v>107</v>
      </c>
      <c r="CZ663" s="96" t="s">
        <v>151</v>
      </c>
      <c r="DA663" s="31">
        <v>50</v>
      </c>
      <c r="DB663" s="17" t="s">
        <v>15463</v>
      </c>
      <c r="DC663" s="17" t="s">
        <v>15500</v>
      </c>
      <c r="DD663" s="17">
        <v>1</v>
      </c>
      <c r="DE663" s="17" t="s">
        <v>15500</v>
      </c>
      <c r="DF663" s="17" t="s">
        <v>15500</v>
      </c>
      <c r="DG663" s="23" t="s">
        <v>11179</v>
      </c>
      <c r="DH663" s="145"/>
    </row>
    <row r="664" spans="1:112" s="17" customFormat="1" x14ac:dyDescent="0.25">
      <c r="A664" s="32" t="s">
        <v>2545</v>
      </c>
      <c r="B664" s="98">
        <v>0</v>
      </c>
      <c r="C664" s="64" t="s">
        <v>15461</v>
      </c>
      <c r="D664" s="98" t="s">
        <v>2520</v>
      </c>
      <c r="E664" s="98">
        <v>42960</v>
      </c>
      <c r="F664" s="98" t="s">
        <v>2546</v>
      </c>
      <c r="G664" s="33">
        <v>47373</v>
      </c>
      <c r="H664" s="44">
        <v>43017</v>
      </c>
      <c r="I664" s="98" t="s">
        <v>190</v>
      </c>
      <c r="J664" s="98"/>
      <c r="K664" s="98"/>
      <c r="L664" s="98" t="s">
        <v>285</v>
      </c>
      <c r="M664" t="s">
        <v>156</v>
      </c>
      <c r="N664" s="98" t="s">
        <v>156</v>
      </c>
      <c r="O664" t="s">
        <v>157</v>
      </c>
      <c r="P664" s="64" t="str">
        <f>VLOOKUP(N664,Entries!J:K,2,FALSE)</f>
        <v>UNITED STATES OF AMERICA</v>
      </c>
      <c r="Q664" s="38" t="s">
        <v>2522</v>
      </c>
      <c r="R664" s="32" t="s">
        <v>2522</v>
      </c>
      <c r="S664" s="98" t="s">
        <v>156</v>
      </c>
      <c r="T664" t="s">
        <v>157</v>
      </c>
      <c r="U664" s="39" t="s">
        <v>159</v>
      </c>
      <c r="V664" s="33" t="s">
        <v>159</v>
      </c>
      <c r="W664" s="64">
        <f>IF(VLOOKUP(R664,Entries!N:P,3,FALSE)=V664,1,VLOOKUP(R664,Entries!N:P,3,FALSE))</f>
        <v>1</v>
      </c>
      <c r="X664"/>
      <c r="Y664"/>
      <c r="Z664" s="98"/>
      <c r="AA664" s="98"/>
      <c r="AB664" s="98"/>
      <c r="AC664" s="98" t="s">
        <v>239</v>
      </c>
      <c r="AD664" s="98" t="s">
        <v>263</v>
      </c>
      <c r="AE664" s="98" t="s">
        <v>263</v>
      </c>
      <c r="AF664" s="98" t="s">
        <v>263</v>
      </c>
      <c r="AG664" s="98" t="s">
        <v>11135</v>
      </c>
      <c r="AH664" s="98"/>
      <c r="AI664" s="98"/>
      <c r="AJ664" s="98">
        <v>15</v>
      </c>
      <c r="AK664" s="98" t="s">
        <v>95</v>
      </c>
      <c r="AL664" s="98"/>
      <c r="AM664" s="33"/>
      <c r="AN664" s="32" t="s">
        <v>685</v>
      </c>
      <c r="AO664" s="98" t="s">
        <v>169</v>
      </c>
      <c r="AP664" s="33" t="s">
        <v>169</v>
      </c>
      <c r="AQ664">
        <v>21104.465401649999</v>
      </c>
      <c r="AR664" t="s">
        <v>12344</v>
      </c>
      <c r="AS664" t="s">
        <v>11225</v>
      </c>
      <c r="AT664" t="s">
        <v>12405</v>
      </c>
      <c r="AU664">
        <v>86.392499999999998</v>
      </c>
      <c r="AV664" s="98">
        <v>1.5078472229644446</v>
      </c>
      <c r="AW664">
        <v>94.976299999999995</v>
      </c>
      <c r="AX664" s="98">
        <v>2.2080993531200002</v>
      </c>
      <c r="AY664">
        <v>2.419E-4</v>
      </c>
      <c r="AZ664">
        <v>87.422200000000004</v>
      </c>
      <c r="BA664" s="98">
        <v>1.4504136852177778</v>
      </c>
      <c r="BB664">
        <v>272.72500000000002</v>
      </c>
      <c r="BC664" s="98">
        <v>4.8353027870000007</v>
      </c>
      <c r="BD664">
        <v>14.34216835</v>
      </c>
      <c r="BE664" s="96">
        <f t="shared" si="79"/>
        <v>7155.8081903367265</v>
      </c>
      <c r="BF664" s="96">
        <f t="shared" si="80"/>
        <v>786.5391803379689</v>
      </c>
      <c r="BG664" s="96">
        <f t="shared" si="81"/>
        <v>783.07720033548412</v>
      </c>
      <c r="BH664">
        <v>7161.9772334963609</v>
      </c>
      <c r="BI664">
        <v>1.360876599372904E-3</v>
      </c>
      <c r="BJ664">
        <v>1.5078741166113121</v>
      </c>
      <c r="BK664">
        <v>1.657649146272105</v>
      </c>
      <c r="BL664">
        <v>1.237442080286699</v>
      </c>
      <c r="BM664">
        <v>5.0483131841059103</v>
      </c>
      <c r="BN664">
        <v>1.507833552397873</v>
      </c>
      <c r="BO664">
        <v>1.657649146132373</v>
      </c>
      <c r="BP664">
        <v>1.505804567813066E-3</v>
      </c>
      <c r="BQ664">
        <v>1.237442080286699</v>
      </c>
      <c r="BR664">
        <v>7152.7750509258294</v>
      </c>
      <c r="BS664" s="96">
        <v>792.45522871984667</v>
      </c>
      <c r="BT664" s="96">
        <v>771.0997782968725</v>
      </c>
      <c r="BU664">
        <v>5.0483131841059103</v>
      </c>
      <c r="BV664" s="65" t="b">
        <f t="shared" si="83"/>
        <v>0</v>
      </c>
      <c r="BW664" s="32" t="s">
        <v>2524</v>
      </c>
      <c r="BX664" s="98">
        <v>1.5</v>
      </c>
      <c r="BY664" s="98">
        <v>3.1</v>
      </c>
      <c r="BZ664" s="98">
        <v>9.4</v>
      </c>
      <c r="CA664" s="98">
        <v>13.787000000000001</v>
      </c>
      <c r="CB664" s="98">
        <v>0.85250000000000004</v>
      </c>
      <c r="CC664" s="98">
        <v>6.6627999999999998</v>
      </c>
      <c r="CD664" s="98">
        <v>3.1</v>
      </c>
      <c r="CE664" s="98">
        <v>1.5</v>
      </c>
      <c r="CF664" s="33">
        <v>9.4</v>
      </c>
      <c r="CG664" s="32">
        <v>860</v>
      </c>
      <c r="CH664" s="98">
        <v>860</v>
      </c>
      <c r="CI664" s="98">
        <v>700</v>
      </c>
      <c r="CJ664" s="98">
        <f>Population!$CG664-Population!$CI664</f>
        <v>160</v>
      </c>
      <c r="CK664" s="120">
        <f>_xlfn.DAYS(Entries!$AY$2,Population!H664)</f>
        <v>1277</v>
      </c>
      <c r="CL664" s="120">
        <f t="shared" si="84"/>
        <v>5475</v>
      </c>
      <c r="CM664" s="122">
        <f>Entries!$AY$5</f>
        <v>0.15</v>
      </c>
      <c r="CN664" s="122">
        <f t="shared" si="82"/>
        <v>0.18604651162790697</v>
      </c>
      <c r="CO664" s="121">
        <f t="shared" si="85"/>
        <v>0.80174429223744292</v>
      </c>
      <c r="CP664" s="32" t="s">
        <v>2525</v>
      </c>
      <c r="CQ664" s="98">
        <v>2</v>
      </c>
      <c r="CR664" s="98" t="s">
        <v>95</v>
      </c>
      <c r="CS664" s="98"/>
      <c r="CT664" s="33"/>
      <c r="CU664" s="32" t="s">
        <v>2526</v>
      </c>
      <c r="CV664" s="98" t="s">
        <v>2527</v>
      </c>
      <c r="CW664" s="98" t="s">
        <v>2528</v>
      </c>
      <c r="CX664" s="98" t="s">
        <v>2529</v>
      </c>
      <c r="CY664" s="98" t="s">
        <v>107</v>
      </c>
      <c r="CZ664" s="98" t="s">
        <v>151</v>
      </c>
      <c r="DA664" s="33">
        <v>50</v>
      </c>
      <c r="DB664" s="17" t="s">
        <v>15463</v>
      </c>
      <c r="DC664" s="17" t="s">
        <v>15500</v>
      </c>
      <c r="DD664" s="17">
        <v>1</v>
      </c>
      <c r="DE664" s="17" t="s">
        <v>15500</v>
      </c>
      <c r="DF664" s="17" t="s">
        <v>15500</v>
      </c>
      <c r="DG664" s="23" t="s">
        <v>11179</v>
      </c>
      <c r="DH664" s="145"/>
    </row>
    <row r="665" spans="1:112" s="17" customFormat="1" x14ac:dyDescent="0.25">
      <c r="A665" s="30" t="s">
        <v>2548</v>
      </c>
      <c r="B665" s="96">
        <v>0</v>
      </c>
      <c r="C665" s="152" t="s">
        <v>15461</v>
      </c>
      <c r="D665" s="96" t="s">
        <v>2520</v>
      </c>
      <c r="E665" s="96">
        <v>41924</v>
      </c>
      <c r="F665" s="96" t="s">
        <v>2549</v>
      </c>
      <c r="G665" s="31">
        <v>44337</v>
      </c>
      <c r="H665" s="43">
        <v>42749</v>
      </c>
      <c r="I665" s="96" t="s">
        <v>190</v>
      </c>
      <c r="J665" s="96"/>
      <c r="K665" s="96"/>
      <c r="L665" s="96" t="s">
        <v>285</v>
      </c>
      <c r="M665" s="124" t="s">
        <v>156</v>
      </c>
      <c r="N665" s="96" t="s">
        <v>156</v>
      </c>
      <c r="O665" s="124" t="s">
        <v>157</v>
      </c>
      <c r="P665" s="96" t="str">
        <f>VLOOKUP(N665,Entries!J:K,2,FALSE)</f>
        <v>UNITED STATES OF AMERICA</v>
      </c>
      <c r="Q665" s="123" t="s">
        <v>2522</v>
      </c>
      <c r="R665" s="30" t="s">
        <v>2522</v>
      </c>
      <c r="S665" s="96" t="s">
        <v>156</v>
      </c>
      <c r="T665" s="124" t="s">
        <v>157</v>
      </c>
      <c r="U665" s="125" t="s">
        <v>159</v>
      </c>
      <c r="V665" s="31" t="s">
        <v>159</v>
      </c>
      <c r="W665" s="64">
        <f>IF(VLOOKUP(R665,Entries!N:P,3,FALSE)=V665,1,VLOOKUP(R665,Entries!N:P,3,FALSE))</f>
        <v>1</v>
      </c>
      <c r="X665" s="124"/>
      <c r="Y665" s="124"/>
      <c r="Z665" s="96"/>
      <c r="AA665" s="96"/>
      <c r="AB665" s="96"/>
      <c r="AC665" s="96" t="s">
        <v>239</v>
      </c>
      <c r="AD665" s="96" t="s">
        <v>263</v>
      </c>
      <c r="AE665" s="96" t="s">
        <v>263</v>
      </c>
      <c r="AF665" s="96" t="s">
        <v>263</v>
      </c>
      <c r="AG665" s="96" t="s">
        <v>11135</v>
      </c>
      <c r="AH665" s="96"/>
      <c r="AI665" s="96"/>
      <c r="AJ665" s="96">
        <v>15</v>
      </c>
      <c r="AK665" s="96" t="s">
        <v>95</v>
      </c>
      <c r="AL665" s="96"/>
      <c r="AM665" s="31"/>
      <c r="AN665" s="30" t="s">
        <v>685</v>
      </c>
      <c r="AO665" s="96" t="s">
        <v>169</v>
      </c>
      <c r="AP665" s="31" t="s">
        <v>169</v>
      </c>
      <c r="AQ665">
        <v>21104.56396213</v>
      </c>
      <c r="AR665" t="s">
        <v>12406</v>
      </c>
      <c r="AS665" t="s">
        <v>11225</v>
      </c>
      <c r="AT665" t="s">
        <v>12407</v>
      </c>
      <c r="AU665">
        <v>86.393299999999996</v>
      </c>
      <c r="AV665" s="96">
        <v>1.5079554333555558</v>
      </c>
      <c r="AW665">
        <v>126.51479999999999</v>
      </c>
      <c r="AX665" s="96">
        <v>2.7600892848222225</v>
      </c>
      <c r="AY665">
        <v>2.2499999999999999E-4</v>
      </c>
      <c r="AZ665">
        <v>83.102599999999995</v>
      </c>
      <c r="BA665" s="96">
        <v>1.6367676866711112</v>
      </c>
      <c r="BB665">
        <v>277.04250000000002</v>
      </c>
      <c r="BC665" s="96">
        <v>4.6489871827822222</v>
      </c>
      <c r="BD665">
        <v>14.34216093</v>
      </c>
      <c r="BE665" s="96">
        <f t="shared" si="79"/>
        <v>7155.8106584023708</v>
      </c>
      <c r="BF665" s="96">
        <f t="shared" si="80"/>
        <v>786.42071580051106</v>
      </c>
      <c r="BG665" s="96">
        <f t="shared" si="81"/>
        <v>783.20060100422961</v>
      </c>
      <c r="BH665">
        <v>7161.9798966471208</v>
      </c>
      <c r="BI665">
        <v>1.349042909842563E-3</v>
      </c>
      <c r="BJ665">
        <v>1.507888070270619</v>
      </c>
      <c r="BK665">
        <v>2.2080998124099782</v>
      </c>
      <c r="BL665">
        <v>1.221687096415655</v>
      </c>
      <c r="BM665">
        <v>5.0640315306321826</v>
      </c>
      <c r="BN665">
        <v>1.5078475150369031</v>
      </c>
      <c r="BO665">
        <v>2.208099812278149</v>
      </c>
      <c r="BP665">
        <v>1.4928082421479E-3</v>
      </c>
      <c r="BQ665">
        <v>1.221687096415655</v>
      </c>
      <c r="BR665">
        <v>7152.7775035083596</v>
      </c>
      <c r="BS665" s="96">
        <v>792.55215856568702</v>
      </c>
      <c r="BT665" s="96">
        <v>771.00265782536098</v>
      </c>
      <c r="BU665">
        <v>5.0640315306321826</v>
      </c>
      <c r="BV665" s="60" t="b">
        <f t="shared" si="83"/>
        <v>0</v>
      </c>
      <c r="BW665" s="30" t="s">
        <v>2524</v>
      </c>
      <c r="BX665" s="96">
        <v>1.5</v>
      </c>
      <c r="BY665" s="96">
        <v>3.1</v>
      </c>
      <c r="BZ665" s="96">
        <v>9.4</v>
      </c>
      <c r="CA665" s="96">
        <v>13.787000000000001</v>
      </c>
      <c r="CB665" s="96">
        <v>0.85250000000000004</v>
      </c>
      <c r="CC665" s="96">
        <v>6.6627999999999998</v>
      </c>
      <c r="CD665" s="96">
        <v>3.1</v>
      </c>
      <c r="CE665" s="96">
        <v>1.5</v>
      </c>
      <c r="CF665" s="31">
        <v>9.4</v>
      </c>
      <c r="CG665" s="30">
        <v>860</v>
      </c>
      <c r="CH665" s="96">
        <v>860</v>
      </c>
      <c r="CI665" s="96">
        <v>700</v>
      </c>
      <c r="CJ665" s="96">
        <f>Population!$CG665-Population!$CI665</f>
        <v>160</v>
      </c>
      <c r="CK665" s="118">
        <f>_xlfn.DAYS(Entries!$AY$2,Population!H665)</f>
        <v>1545</v>
      </c>
      <c r="CL665" s="118">
        <f t="shared" si="84"/>
        <v>5475</v>
      </c>
      <c r="CM665" s="117">
        <f>Entries!$AY$5</f>
        <v>0.15</v>
      </c>
      <c r="CN665" s="117">
        <f t="shared" si="82"/>
        <v>0.18604651162790697</v>
      </c>
      <c r="CO665" s="119">
        <f t="shared" si="85"/>
        <v>0.76013698630136983</v>
      </c>
      <c r="CP665" s="30" t="s">
        <v>2525</v>
      </c>
      <c r="CQ665" s="96">
        <v>2</v>
      </c>
      <c r="CR665" s="96" t="s">
        <v>95</v>
      </c>
      <c r="CS665" s="96"/>
      <c r="CT665" s="31"/>
      <c r="CU665" s="30" t="s">
        <v>2526</v>
      </c>
      <c r="CV665" s="96" t="s">
        <v>2527</v>
      </c>
      <c r="CW665" s="96" t="s">
        <v>2528</v>
      </c>
      <c r="CX665" s="96" t="s">
        <v>2529</v>
      </c>
      <c r="CY665" s="96" t="s">
        <v>107</v>
      </c>
      <c r="CZ665" s="96" t="s">
        <v>151</v>
      </c>
      <c r="DA665" s="31">
        <v>50</v>
      </c>
      <c r="DB665" s="17" t="s">
        <v>15463</v>
      </c>
      <c r="DC665" s="17" t="s">
        <v>15500</v>
      </c>
      <c r="DD665" s="17">
        <v>1</v>
      </c>
      <c r="DE665" s="17" t="s">
        <v>15500</v>
      </c>
      <c r="DF665" s="17" t="s">
        <v>15500</v>
      </c>
      <c r="DG665" s="23" t="s">
        <v>11179</v>
      </c>
      <c r="DH665" s="145"/>
    </row>
    <row r="666" spans="1:112" s="17" customFormat="1" x14ac:dyDescent="0.25">
      <c r="A666" s="32" t="s">
        <v>2551</v>
      </c>
      <c r="B666" s="98">
        <v>0</v>
      </c>
      <c r="C666" s="64" t="s">
        <v>15461</v>
      </c>
      <c r="D666" s="98" t="s">
        <v>2520</v>
      </c>
      <c r="E666" s="98">
        <v>41919</v>
      </c>
      <c r="F666" s="98" t="s">
        <v>2552</v>
      </c>
      <c r="G666" s="33">
        <v>44343</v>
      </c>
      <c r="H666" s="44">
        <v>42749</v>
      </c>
      <c r="I666" s="98" t="s">
        <v>190</v>
      </c>
      <c r="J666" s="98"/>
      <c r="K666" s="98"/>
      <c r="L666" s="98" t="s">
        <v>285</v>
      </c>
      <c r="M666" t="s">
        <v>156</v>
      </c>
      <c r="N666" s="98" t="s">
        <v>156</v>
      </c>
      <c r="O666" t="s">
        <v>157</v>
      </c>
      <c r="P666" s="64" t="str">
        <f>VLOOKUP(N666,Entries!J:K,2,FALSE)</f>
        <v>UNITED STATES OF AMERICA</v>
      </c>
      <c r="Q666" s="38" t="s">
        <v>2522</v>
      </c>
      <c r="R666" s="32" t="s">
        <v>2522</v>
      </c>
      <c r="S666" s="98" t="s">
        <v>156</v>
      </c>
      <c r="T666" t="s">
        <v>157</v>
      </c>
      <c r="U666" s="39" t="s">
        <v>159</v>
      </c>
      <c r="V666" s="33" t="s">
        <v>159</v>
      </c>
      <c r="W666" s="64">
        <f>IF(VLOOKUP(R666,Entries!N:P,3,FALSE)=V666,1,VLOOKUP(R666,Entries!N:P,3,FALSE))</f>
        <v>1</v>
      </c>
      <c r="X666"/>
      <c r="Y666"/>
      <c r="Z666" s="98"/>
      <c r="AA666" s="98"/>
      <c r="AB666" s="98"/>
      <c r="AC666" s="98" t="s">
        <v>239</v>
      </c>
      <c r="AD666" s="98" t="s">
        <v>263</v>
      </c>
      <c r="AE666" s="98" t="s">
        <v>263</v>
      </c>
      <c r="AF666" s="98" t="s">
        <v>263</v>
      </c>
      <c r="AG666" s="98" t="s">
        <v>11135</v>
      </c>
      <c r="AH666" s="98"/>
      <c r="AI666" s="98"/>
      <c r="AJ666" s="98">
        <v>15</v>
      </c>
      <c r="AK666" s="98" t="s">
        <v>95</v>
      </c>
      <c r="AL666" s="98"/>
      <c r="AM666" s="33"/>
      <c r="AN666" s="32" t="s">
        <v>685</v>
      </c>
      <c r="AO666" s="98" t="s">
        <v>169</v>
      </c>
      <c r="AP666" s="33" t="s">
        <v>169</v>
      </c>
      <c r="AQ666">
        <v>21104.54835909</v>
      </c>
      <c r="AR666" t="s">
        <v>12408</v>
      </c>
      <c r="AS666" t="s">
        <v>11225</v>
      </c>
      <c r="AT666" t="s">
        <v>12409</v>
      </c>
      <c r="AU666">
        <v>86.399500000000003</v>
      </c>
      <c r="AV666" s="98">
        <v>1.5079536880266668</v>
      </c>
      <c r="AW666">
        <v>158.14150000000001</v>
      </c>
      <c r="AX666" s="98">
        <v>2.7597367283866667</v>
      </c>
      <c r="AY666">
        <v>2.429E-4</v>
      </c>
      <c r="AZ666">
        <v>93.779899999999998</v>
      </c>
      <c r="BA666" s="98">
        <v>1.5227191704266667</v>
      </c>
      <c r="BB666">
        <v>266.36739999999998</v>
      </c>
      <c r="BC666" s="98">
        <v>4.7630374443555556</v>
      </c>
      <c r="BD666">
        <v>14.34216084</v>
      </c>
      <c r="BE666" s="96">
        <f t="shared" si="79"/>
        <v>7155.810688338488</v>
      </c>
      <c r="BF666" s="96">
        <f t="shared" si="80"/>
        <v>786.54883475468523</v>
      </c>
      <c r="BG666" s="96">
        <f t="shared" si="81"/>
        <v>783.07254192228993</v>
      </c>
      <c r="BH666">
        <v>7161.9793987278535</v>
      </c>
      <c r="BI666">
        <v>1.3529919473520479E-3</v>
      </c>
      <c r="BJ666">
        <v>1.5079962113785881</v>
      </c>
      <c r="BK666">
        <v>2.7600898589693501</v>
      </c>
      <c r="BL666">
        <v>1.256430190829968</v>
      </c>
      <c r="BM666">
        <v>5.0293267760676006</v>
      </c>
      <c r="BN666">
        <v>1.5079557254869571</v>
      </c>
      <c r="BO666">
        <v>2.7600898588107978</v>
      </c>
      <c r="BP666">
        <v>1.50637294511888E-3</v>
      </c>
      <c r="BQ666">
        <v>1.256430190829968</v>
      </c>
      <c r="BR666">
        <v>7152.777408195524</v>
      </c>
      <c r="BS666" s="96">
        <v>792.54609856303341</v>
      </c>
      <c r="BT666" s="96">
        <v>770.98713170451174</v>
      </c>
      <c r="BU666">
        <v>5.0293267760676006</v>
      </c>
      <c r="BV666" s="65" t="b">
        <f t="shared" si="83"/>
        <v>0</v>
      </c>
      <c r="BW666" s="32" t="s">
        <v>2524</v>
      </c>
      <c r="BX666" s="98">
        <v>1.5</v>
      </c>
      <c r="BY666" s="98">
        <v>3.1</v>
      </c>
      <c r="BZ666" s="98">
        <v>9.4</v>
      </c>
      <c r="CA666" s="98">
        <v>13.787000000000001</v>
      </c>
      <c r="CB666" s="98">
        <v>0.85250000000000004</v>
      </c>
      <c r="CC666" s="98">
        <v>6.6627999999999998</v>
      </c>
      <c r="CD666" s="98">
        <v>3.1</v>
      </c>
      <c r="CE666" s="98">
        <v>1.5</v>
      </c>
      <c r="CF666" s="33">
        <v>9.4</v>
      </c>
      <c r="CG666" s="32">
        <v>860</v>
      </c>
      <c r="CH666" s="98">
        <v>860</v>
      </c>
      <c r="CI666" s="98">
        <v>700</v>
      </c>
      <c r="CJ666" s="98">
        <f>Population!$CG666-Population!$CI666</f>
        <v>160</v>
      </c>
      <c r="CK666" s="120">
        <f>_xlfn.DAYS(Entries!$AY$2,Population!H666)</f>
        <v>1545</v>
      </c>
      <c r="CL666" s="120">
        <f t="shared" si="84"/>
        <v>5475</v>
      </c>
      <c r="CM666" s="122">
        <f>Entries!$AY$5</f>
        <v>0.15</v>
      </c>
      <c r="CN666" s="122">
        <f t="shared" si="82"/>
        <v>0.18604651162790697</v>
      </c>
      <c r="CO666" s="121">
        <f t="shared" si="85"/>
        <v>0.76013698630136983</v>
      </c>
      <c r="CP666" s="32" t="s">
        <v>2525</v>
      </c>
      <c r="CQ666" s="98">
        <v>2</v>
      </c>
      <c r="CR666" s="98" t="s">
        <v>95</v>
      </c>
      <c r="CS666" s="98"/>
      <c r="CT666" s="33"/>
      <c r="CU666" s="32" t="s">
        <v>2526</v>
      </c>
      <c r="CV666" s="98" t="s">
        <v>2527</v>
      </c>
      <c r="CW666" s="98" t="s">
        <v>2528</v>
      </c>
      <c r="CX666" s="98" t="s">
        <v>2529</v>
      </c>
      <c r="CY666" s="98" t="s">
        <v>107</v>
      </c>
      <c r="CZ666" s="98" t="s">
        <v>151</v>
      </c>
      <c r="DA666" s="33">
        <v>50</v>
      </c>
      <c r="DB666" s="17" t="s">
        <v>15463</v>
      </c>
      <c r="DC666" s="17" t="s">
        <v>15500</v>
      </c>
      <c r="DD666" s="17">
        <v>1</v>
      </c>
      <c r="DE666" s="17" t="s">
        <v>15500</v>
      </c>
      <c r="DF666" s="17" t="s">
        <v>15500</v>
      </c>
      <c r="DG666" s="23" t="s">
        <v>11179</v>
      </c>
      <c r="DH666" s="145"/>
    </row>
    <row r="667" spans="1:112" s="17" customFormat="1" x14ac:dyDescent="0.25">
      <c r="A667" s="30" t="s">
        <v>2554</v>
      </c>
      <c r="B667" s="96">
        <v>0</v>
      </c>
      <c r="C667" s="152" t="s">
        <v>15461</v>
      </c>
      <c r="D667" s="96" t="s">
        <v>2520</v>
      </c>
      <c r="E667" s="96">
        <v>43481</v>
      </c>
      <c r="F667" s="96" t="s">
        <v>2555</v>
      </c>
      <c r="G667" s="31">
        <v>55794</v>
      </c>
      <c r="H667" s="43">
        <v>43242</v>
      </c>
      <c r="I667" s="96" t="s">
        <v>190</v>
      </c>
      <c r="J667" s="96"/>
      <c r="K667" s="96"/>
      <c r="L667" s="96" t="s">
        <v>285</v>
      </c>
      <c r="M667" s="124" t="s">
        <v>156</v>
      </c>
      <c r="N667" s="96" t="s">
        <v>156</v>
      </c>
      <c r="O667" s="124" t="s">
        <v>157</v>
      </c>
      <c r="P667" s="96" t="str">
        <f>VLOOKUP(N667,Entries!J:K,2,FALSE)</f>
        <v>UNITED STATES OF AMERICA</v>
      </c>
      <c r="Q667" s="123" t="s">
        <v>2522</v>
      </c>
      <c r="R667" s="30" t="s">
        <v>2522</v>
      </c>
      <c r="S667" s="96" t="s">
        <v>156</v>
      </c>
      <c r="T667" s="124" t="s">
        <v>157</v>
      </c>
      <c r="U667" s="125" t="s">
        <v>159</v>
      </c>
      <c r="V667" s="31" t="s">
        <v>159</v>
      </c>
      <c r="W667" s="64">
        <f>IF(VLOOKUP(R667,Entries!N:P,3,FALSE)=V667,1,VLOOKUP(R667,Entries!N:P,3,FALSE))</f>
        <v>1</v>
      </c>
      <c r="X667" s="124"/>
      <c r="Y667" s="124"/>
      <c r="Z667" s="96"/>
      <c r="AA667" s="96"/>
      <c r="AB667" s="96"/>
      <c r="AC667" s="96" t="s">
        <v>239</v>
      </c>
      <c r="AD667" s="96" t="s">
        <v>263</v>
      </c>
      <c r="AE667" s="96" t="s">
        <v>263</v>
      </c>
      <c r="AF667" s="96" t="s">
        <v>263</v>
      </c>
      <c r="AG667" s="96" t="s">
        <v>11135</v>
      </c>
      <c r="AH667" s="96"/>
      <c r="AI667" s="96"/>
      <c r="AJ667" s="96">
        <v>15</v>
      </c>
      <c r="AK667" s="96" t="s">
        <v>95</v>
      </c>
      <c r="AL667" s="96"/>
      <c r="AM667" s="31"/>
      <c r="AN667" s="30" t="s">
        <v>685</v>
      </c>
      <c r="AO667" s="96" t="s">
        <v>169</v>
      </c>
      <c r="AP667" s="31" t="s">
        <v>169</v>
      </c>
      <c r="AQ667">
        <v>21104.503960990001</v>
      </c>
      <c r="AR667" t="s">
        <v>12410</v>
      </c>
      <c r="AS667" t="s">
        <v>11225</v>
      </c>
      <c r="AT667" t="s">
        <v>12411</v>
      </c>
      <c r="AU667">
        <v>86.3994</v>
      </c>
      <c r="AV667" s="96">
        <v>1.5079536880266668</v>
      </c>
      <c r="AW667">
        <v>158.12129999999999</v>
      </c>
      <c r="AX667" s="96">
        <v>2.7591014286711113</v>
      </c>
      <c r="AY667">
        <v>2.4360000000000001E-4</v>
      </c>
      <c r="AZ667">
        <v>87.245400000000004</v>
      </c>
      <c r="BA667" s="96">
        <v>1.6559471058311113</v>
      </c>
      <c r="BB667">
        <v>272.90199999999999</v>
      </c>
      <c r="BC667" s="96">
        <v>4.6298461608577774</v>
      </c>
      <c r="BD667">
        <v>14.34219328</v>
      </c>
      <c r="BE667" s="96">
        <f t="shared" si="79"/>
        <v>7155.7998980508592</v>
      </c>
      <c r="BF667" s="96">
        <f t="shared" si="80"/>
        <v>786.54305090602338</v>
      </c>
      <c r="BG667" s="96">
        <f t="shared" si="81"/>
        <v>783.05674519569402</v>
      </c>
      <c r="BH667">
        <v>7161.9689586129061</v>
      </c>
      <c r="BI667">
        <v>1.3627252918217471E-3</v>
      </c>
      <c r="BJ667">
        <v>1.50799446728957</v>
      </c>
      <c r="BK667">
        <v>2.7597373024561551</v>
      </c>
      <c r="BL667">
        <v>1.2372780064848949</v>
      </c>
      <c r="BM667">
        <v>5.0484807513117609</v>
      </c>
      <c r="BN667">
        <v>1.5079539801551809</v>
      </c>
      <c r="BO667">
        <v>2.759737302304651</v>
      </c>
      <c r="BP667">
        <v>1.507036928403815E-3</v>
      </c>
      <c r="BQ667">
        <v>1.2372780064848949</v>
      </c>
      <c r="BR667">
        <v>7152.7666151337726</v>
      </c>
      <c r="BS667" s="96">
        <v>792.64878483869325</v>
      </c>
      <c r="BT667" s="96">
        <v>770.90853186564345</v>
      </c>
      <c r="BU667">
        <v>5.0484807513117609</v>
      </c>
      <c r="BV667" s="60" t="b">
        <f t="shared" si="83"/>
        <v>0</v>
      </c>
      <c r="BW667" s="30" t="s">
        <v>2524</v>
      </c>
      <c r="BX667" s="96">
        <v>1.5</v>
      </c>
      <c r="BY667" s="96">
        <v>3.1</v>
      </c>
      <c r="BZ667" s="96">
        <v>9.4</v>
      </c>
      <c r="CA667" s="96">
        <v>13.787000000000001</v>
      </c>
      <c r="CB667" s="96">
        <v>0.85250000000000004</v>
      </c>
      <c r="CC667" s="96">
        <v>6.6627999999999998</v>
      </c>
      <c r="CD667" s="96">
        <v>3.1</v>
      </c>
      <c r="CE667" s="96">
        <v>1.5</v>
      </c>
      <c r="CF667" s="31">
        <v>9.4</v>
      </c>
      <c r="CG667" s="30">
        <v>860</v>
      </c>
      <c r="CH667" s="96">
        <v>860</v>
      </c>
      <c r="CI667" s="96">
        <v>700</v>
      </c>
      <c r="CJ667" s="96">
        <f>Population!$CG667-Population!$CI667</f>
        <v>160</v>
      </c>
      <c r="CK667" s="118">
        <f>_xlfn.DAYS(Entries!$AY$2,Population!H667)</f>
        <v>1052</v>
      </c>
      <c r="CL667" s="118">
        <f t="shared" si="84"/>
        <v>5475</v>
      </c>
      <c r="CM667" s="117">
        <f>Entries!$AY$5</f>
        <v>0.15</v>
      </c>
      <c r="CN667" s="117">
        <f t="shared" si="82"/>
        <v>0.18604651162790697</v>
      </c>
      <c r="CO667" s="119">
        <f t="shared" si="85"/>
        <v>0.83667579908675793</v>
      </c>
      <c r="CP667" s="30" t="s">
        <v>2525</v>
      </c>
      <c r="CQ667" s="96">
        <v>2</v>
      </c>
      <c r="CR667" s="96" t="s">
        <v>95</v>
      </c>
      <c r="CS667" s="96"/>
      <c r="CT667" s="31"/>
      <c r="CU667" s="30" t="s">
        <v>2526</v>
      </c>
      <c r="CV667" s="96" t="s">
        <v>2527</v>
      </c>
      <c r="CW667" s="96" t="s">
        <v>2528</v>
      </c>
      <c r="CX667" s="96" t="s">
        <v>2529</v>
      </c>
      <c r="CY667" s="96" t="s">
        <v>107</v>
      </c>
      <c r="CZ667" s="96" t="s">
        <v>151</v>
      </c>
      <c r="DA667" s="31">
        <v>50</v>
      </c>
      <c r="DB667" s="17" t="s">
        <v>15463</v>
      </c>
      <c r="DC667" s="17" t="s">
        <v>15500</v>
      </c>
      <c r="DD667" s="17">
        <v>1</v>
      </c>
      <c r="DE667" s="17" t="s">
        <v>15500</v>
      </c>
      <c r="DF667" s="17" t="s">
        <v>15500</v>
      </c>
      <c r="DG667" s="23" t="s">
        <v>11179</v>
      </c>
      <c r="DH667" s="145"/>
    </row>
    <row r="668" spans="1:112" s="17" customFormat="1" x14ac:dyDescent="0.25">
      <c r="A668" s="32" t="s">
        <v>2557</v>
      </c>
      <c r="B668" s="98">
        <v>0</v>
      </c>
      <c r="C668" s="64" t="s">
        <v>15461</v>
      </c>
      <c r="D668" s="98" t="s">
        <v>2520</v>
      </c>
      <c r="E668" s="98">
        <v>41926</v>
      </c>
      <c r="F668" s="98" t="s">
        <v>2558</v>
      </c>
      <c r="G668" s="33">
        <v>44339</v>
      </c>
      <c r="H668" s="44">
        <v>42749</v>
      </c>
      <c r="I668" s="98" t="s">
        <v>190</v>
      </c>
      <c r="J668" s="98"/>
      <c r="K668" s="98"/>
      <c r="L668" s="98" t="s">
        <v>285</v>
      </c>
      <c r="M668" t="s">
        <v>156</v>
      </c>
      <c r="N668" s="98" t="s">
        <v>156</v>
      </c>
      <c r="O668" t="s">
        <v>157</v>
      </c>
      <c r="P668" s="64" t="str">
        <f>VLOOKUP(N668,Entries!J:K,2,FALSE)</f>
        <v>UNITED STATES OF AMERICA</v>
      </c>
      <c r="Q668" s="38" t="s">
        <v>2522</v>
      </c>
      <c r="R668" s="32" t="s">
        <v>2522</v>
      </c>
      <c r="S668" s="98" t="s">
        <v>156</v>
      </c>
      <c r="T668" t="s">
        <v>157</v>
      </c>
      <c r="U668" s="39" t="s">
        <v>159</v>
      </c>
      <c r="V668" s="33" t="s">
        <v>159</v>
      </c>
      <c r="W668" s="64">
        <f>IF(VLOOKUP(R668,Entries!N:P,3,FALSE)=V668,1,VLOOKUP(R668,Entries!N:P,3,FALSE))</f>
        <v>1</v>
      </c>
      <c r="X668"/>
      <c r="Y668"/>
      <c r="Z668" s="98"/>
      <c r="AA668" s="98"/>
      <c r="AB668" s="98"/>
      <c r="AC668" s="98" t="s">
        <v>239</v>
      </c>
      <c r="AD668" s="98" t="s">
        <v>263</v>
      </c>
      <c r="AE668" s="98" t="s">
        <v>263</v>
      </c>
      <c r="AF668" s="98" t="s">
        <v>263</v>
      </c>
      <c r="AG668" s="98" t="s">
        <v>11135</v>
      </c>
      <c r="AH668" s="98"/>
      <c r="AI668" s="98"/>
      <c r="AJ668" s="98">
        <v>15</v>
      </c>
      <c r="AK668" s="98" t="s">
        <v>95</v>
      </c>
      <c r="AL668" s="98"/>
      <c r="AM668" s="33"/>
      <c r="AN668" s="32" t="s">
        <v>685</v>
      </c>
      <c r="AO668" s="98" t="s">
        <v>169</v>
      </c>
      <c r="AP668" s="33" t="s">
        <v>169</v>
      </c>
      <c r="AQ668">
        <v>21104.510297330002</v>
      </c>
      <c r="AR668" t="s">
        <v>12127</v>
      </c>
      <c r="AS668" t="s">
        <v>11225</v>
      </c>
      <c r="AT668" t="s">
        <v>12412</v>
      </c>
      <c r="AU668">
        <v>86.3994</v>
      </c>
      <c r="AV668" s="98">
        <v>1.5079484520400002</v>
      </c>
      <c r="AW668">
        <v>158.0849</v>
      </c>
      <c r="AX668" s="98">
        <v>2.7584975448755555</v>
      </c>
      <c r="AY668">
        <v>2.6160000000000002E-4</v>
      </c>
      <c r="AZ668">
        <v>94.878799999999998</v>
      </c>
      <c r="BA668" s="98">
        <v>1.750091891426667</v>
      </c>
      <c r="BB668">
        <v>265.27069999999998</v>
      </c>
      <c r="BC668" s="98">
        <v>4.5355669849377778</v>
      </c>
      <c r="BD668">
        <v>14.342157090000001</v>
      </c>
      <c r="BE668" s="96">
        <f t="shared" si="79"/>
        <v>7155.8119356770794</v>
      </c>
      <c r="BF668" s="96">
        <f t="shared" si="80"/>
        <v>786.6838960794521</v>
      </c>
      <c r="BG668" s="96">
        <f t="shared" si="81"/>
        <v>782.93997527470674</v>
      </c>
      <c r="BH668">
        <v>7161.9805696520707</v>
      </c>
      <c r="BI668">
        <v>1.368508685830738E-3</v>
      </c>
      <c r="BJ668">
        <v>1.507994467156974</v>
      </c>
      <c r="BK668">
        <v>2.759102002759807</v>
      </c>
      <c r="BL668">
        <v>1.2649017338263271</v>
      </c>
      <c r="BM668">
        <v>5.0208936352891778</v>
      </c>
      <c r="BN668">
        <v>1.5079539801562589</v>
      </c>
      <c r="BO668">
        <v>2.7591020024489592</v>
      </c>
      <c r="BP668">
        <v>1.519706816851059E-3</v>
      </c>
      <c r="BQ668">
        <v>1.2649017338263271</v>
      </c>
      <c r="BR668">
        <v>7152.7786583521683</v>
      </c>
      <c r="BS668" s="96">
        <v>792.29489387342437</v>
      </c>
      <c r="BT668" s="96">
        <v>771.23544005477925</v>
      </c>
      <c r="BU668">
        <v>5.0208936352891778</v>
      </c>
      <c r="BV668" s="65" t="b">
        <f t="shared" si="83"/>
        <v>0</v>
      </c>
      <c r="BW668" s="32" t="s">
        <v>2524</v>
      </c>
      <c r="BX668" s="98">
        <v>1.5</v>
      </c>
      <c r="BY668" s="98">
        <v>3.1</v>
      </c>
      <c r="BZ668" s="98">
        <v>9.4</v>
      </c>
      <c r="CA668" s="98">
        <v>13.787000000000001</v>
      </c>
      <c r="CB668" s="98">
        <v>0.85250000000000004</v>
      </c>
      <c r="CC668" s="98">
        <v>6.6627999999999998</v>
      </c>
      <c r="CD668" s="98">
        <v>3.1</v>
      </c>
      <c r="CE668" s="98">
        <v>1.5</v>
      </c>
      <c r="CF668" s="33">
        <v>9.4</v>
      </c>
      <c r="CG668" s="32">
        <v>860</v>
      </c>
      <c r="CH668" s="98">
        <v>860</v>
      </c>
      <c r="CI668" s="98">
        <v>700</v>
      </c>
      <c r="CJ668" s="98">
        <f>Population!$CG668-Population!$CI668</f>
        <v>160</v>
      </c>
      <c r="CK668" s="120">
        <f>_xlfn.DAYS(Entries!$AY$2,Population!H668)</f>
        <v>1545</v>
      </c>
      <c r="CL668" s="120">
        <f t="shared" si="84"/>
        <v>5475</v>
      </c>
      <c r="CM668" s="122">
        <f>Entries!$AY$5</f>
        <v>0.15</v>
      </c>
      <c r="CN668" s="122">
        <f t="shared" si="82"/>
        <v>0.18604651162790697</v>
      </c>
      <c r="CO668" s="121">
        <f t="shared" si="85"/>
        <v>0.76013698630136983</v>
      </c>
      <c r="CP668" s="32" t="s">
        <v>2525</v>
      </c>
      <c r="CQ668" s="98">
        <v>2</v>
      </c>
      <c r="CR668" s="98" t="s">
        <v>95</v>
      </c>
      <c r="CS668" s="98"/>
      <c r="CT668" s="33"/>
      <c r="CU668" s="32" t="s">
        <v>2526</v>
      </c>
      <c r="CV668" s="98" t="s">
        <v>2527</v>
      </c>
      <c r="CW668" s="98" t="s">
        <v>2528</v>
      </c>
      <c r="CX668" s="98" t="s">
        <v>2529</v>
      </c>
      <c r="CY668" s="98" t="s">
        <v>107</v>
      </c>
      <c r="CZ668" s="98" t="s">
        <v>151</v>
      </c>
      <c r="DA668" s="33">
        <v>50</v>
      </c>
      <c r="DB668" s="17" t="s">
        <v>15463</v>
      </c>
      <c r="DC668" s="17" t="s">
        <v>15500</v>
      </c>
      <c r="DD668" s="17">
        <v>1</v>
      </c>
      <c r="DE668" s="17" t="s">
        <v>15500</v>
      </c>
      <c r="DF668" s="17" t="s">
        <v>15500</v>
      </c>
      <c r="DG668" s="23" t="s">
        <v>11179</v>
      </c>
      <c r="DH668" s="145"/>
    </row>
    <row r="669" spans="1:112" s="17" customFormat="1" x14ac:dyDescent="0.25">
      <c r="A669" s="30" t="s">
        <v>2560</v>
      </c>
      <c r="B669" s="96">
        <v>0</v>
      </c>
      <c r="C669" s="152" t="s">
        <v>15461</v>
      </c>
      <c r="D669" s="96" t="s">
        <v>2520</v>
      </c>
      <c r="E669" s="96">
        <v>41925</v>
      </c>
      <c r="F669" s="96" t="s">
        <v>2561</v>
      </c>
      <c r="G669" s="31">
        <v>44338</v>
      </c>
      <c r="H669" s="43">
        <v>42749</v>
      </c>
      <c r="I669" s="96" t="s">
        <v>190</v>
      </c>
      <c r="J669" s="96"/>
      <c r="K669" s="96"/>
      <c r="L669" s="96" t="s">
        <v>285</v>
      </c>
      <c r="M669" s="124" t="s">
        <v>156</v>
      </c>
      <c r="N669" s="96" t="s">
        <v>156</v>
      </c>
      <c r="O669" s="124" t="s">
        <v>157</v>
      </c>
      <c r="P669" s="96" t="str">
        <f>VLOOKUP(N669,Entries!J:K,2,FALSE)</f>
        <v>UNITED STATES OF AMERICA</v>
      </c>
      <c r="Q669" s="123" t="s">
        <v>2522</v>
      </c>
      <c r="R669" s="30" t="s">
        <v>2522</v>
      </c>
      <c r="S669" s="96" t="s">
        <v>156</v>
      </c>
      <c r="T669" s="124" t="s">
        <v>157</v>
      </c>
      <c r="U669" s="125" t="s">
        <v>159</v>
      </c>
      <c r="V669" s="31" t="s">
        <v>159</v>
      </c>
      <c r="W669" s="64">
        <f>IF(VLOOKUP(R669,Entries!N:P,3,FALSE)=V669,1,VLOOKUP(R669,Entries!N:P,3,FALSE))</f>
        <v>1</v>
      </c>
      <c r="X669" s="124"/>
      <c r="Y669" s="124"/>
      <c r="Z669" s="96"/>
      <c r="AA669" s="96"/>
      <c r="AB669" s="96"/>
      <c r="AC669" s="96" t="s">
        <v>239</v>
      </c>
      <c r="AD669" s="96" t="s">
        <v>263</v>
      </c>
      <c r="AE669" s="96" t="s">
        <v>263</v>
      </c>
      <c r="AF669" s="96" t="s">
        <v>263</v>
      </c>
      <c r="AG669" s="96" t="s">
        <v>11135</v>
      </c>
      <c r="AH669" s="96"/>
      <c r="AI669" s="96"/>
      <c r="AJ669" s="96">
        <v>15</v>
      </c>
      <c r="AK669" s="96" t="s">
        <v>95</v>
      </c>
      <c r="AL669" s="96"/>
      <c r="AM669" s="31"/>
      <c r="AN669" s="30" t="s">
        <v>685</v>
      </c>
      <c r="AO669" s="96" t="s">
        <v>169</v>
      </c>
      <c r="AP669" s="31" t="s">
        <v>169</v>
      </c>
      <c r="AQ669">
        <v>21104.522988000001</v>
      </c>
      <c r="AR669" t="s">
        <v>12413</v>
      </c>
      <c r="AS669" t="s">
        <v>11225</v>
      </c>
      <c r="AT669" t="s">
        <v>12414</v>
      </c>
      <c r="AU669">
        <v>86.399100000000004</v>
      </c>
      <c r="AV669" s="96">
        <v>1.5080095385511112</v>
      </c>
      <c r="AW669">
        <v>158.05029999999999</v>
      </c>
      <c r="AX669" s="96">
        <v>0.55537063376000007</v>
      </c>
      <c r="AY669">
        <v>1.974E-4</v>
      </c>
      <c r="AZ669">
        <v>100.27290000000001</v>
      </c>
      <c r="BA669" s="96">
        <v>1.4567457384266669</v>
      </c>
      <c r="BB669">
        <v>259.8689</v>
      </c>
      <c r="BC669" s="96">
        <v>4.8290300749733337</v>
      </c>
      <c r="BD669">
        <v>14.342197649999999</v>
      </c>
      <c r="BE669" s="96">
        <f t="shared" si="79"/>
        <v>7155.7984444917847</v>
      </c>
      <c r="BF669" s="96">
        <f t="shared" si="80"/>
        <v>786.21099910472731</v>
      </c>
      <c r="BG669" s="96">
        <f t="shared" si="81"/>
        <v>783.38588987884214</v>
      </c>
      <c r="BH669">
        <v>7161.9669262674961</v>
      </c>
      <c r="BI669">
        <v>1.301251598679216E-3</v>
      </c>
      <c r="BJ669">
        <v>1.507989234662052</v>
      </c>
      <c r="BK669">
        <v>2.7584981187086011</v>
      </c>
      <c r="BL669">
        <v>1.2590233618295179</v>
      </c>
      <c r="BM669">
        <v>5.0266375505599932</v>
      </c>
      <c r="BN669">
        <v>1.507948744172561</v>
      </c>
      <c r="BO669">
        <v>2.7584981185417758</v>
      </c>
      <c r="BP669">
        <v>1.4721197555813731E-3</v>
      </c>
      <c r="BQ669">
        <v>1.2590233618295179</v>
      </c>
      <c r="BR669">
        <v>7152.7651669641018</v>
      </c>
      <c r="BS669" s="96">
        <v>792.60900062031124</v>
      </c>
      <c r="BT669" s="96">
        <v>770.94394605563048</v>
      </c>
      <c r="BU669">
        <v>5.0266375505599932</v>
      </c>
      <c r="BV669" s="60" t="b">
        <f t="shared" si="83"/>
        <v>0</v>
      </c>
      <c r="BW669" s="30" t="s">
        <v>2524</v>
      </c>
      <c r="BX669" s="96">
        <v>1.5</v>
      </c>
      <c r="BY669" s="96">
        <v>3.1</v>
      </c>
      <c r="BZ669" s="96">
        <v>9.4</v>
      </c>
      <c r="CA669" s="96">
        <v>13.787000000000001</v>
      </c>
      <c r="CB669" s="96">
        <v>0.85250000000000004</v>
      </c>
      <c r="CC669" s="96">
        <v>6.6627999999999998</v>
      </c>
      <c r="CD669" s="96">
        <v>3.1</v>
      </c>
      <c r="CE669" s="96">
        <v>1.5</v>
      </c>
      <c r="CF669" s="31">
        <v>9.4</v>
      </c>
      <c r="CG669" s="30">
        <v>860</v>
      </c>
      <c r="CH669" s="96">
        <v>860</v>
      </c>
      <c r="CI669" s="96">
        <v>700</v>
      </c>
      <c r="CJ669" s="96">
        <f>Population!$CG669-Population!$CI669</f>
        <v>160</v>
      </c>
      <c r="CK669" s="118">
        <f>_xlfn.DAYS(Entries!$AY$2,Population!H669)</f>
        <v>1545</v>
      </c>
      <c r="CL669" s="118">
        <f t="shared" si="84"/>
        <v>5475</v>
      </c>
      <c r="CM669" s="117">
        <f>Entries!$AY$5</f>
        <v>0.15</v>
      </c>
      <c r="CN669" s="117">
        <f t="shared" si="82"/>
        <v>0.18604651162790697</v>
      </c>
      <c r="CO669" s="119">
        <f t="shared" si="85"/>
        <v>0.76013698630136983</v>
      </c>
      <c r="CP669" s="30" t="s">
        <v>2525</v>
      </c>
      <c r="CQ669" s="96">
        <v>2</v>
      </c>
      <c r="CR669" s="96" t="s">
        <v>95</v>
      </c>
      <c r="CS669" s="96"/>
      <c r="CT669" s="31"/>
      <c r="CU669" s="30" t="s">
        <v>2526</v>
      </c>
      <c r="CV669" s="96" t="s">
        <v>2527</v>
      </c>
      <c r="CW669" s="96" t="s">
        <v>2528</v>
      </c>
      <c r="CX669" s="96" t="s">
        <v>2529</v>
      </c>
      <c r="CY669" s="96" t="s">
        <v>107</v>
      </c>
      <c r="CZ669" s="96" t="s">
        <v>151</v>
      </c>
      <c r="DA669" s="31">
        <v>50</v>
      </c>
      <c r="DB669" s="17" t="s">
        <v>15463</v>
      </c>
      <c r="DC669" s="17" t="s">
        <v>15500</v>
      </c>
      <c r="DD669" s="17">
        <v>1</v>
      </c>
      <c r="DE669" s="17" t="s">
        <v>15500</v>
      </c>
      <c r="DF669" s="17" t="s">
        <v>15500</v>
      </c>
      <c r="DG669" s="23" t="s">
        <v>11179</v>
      </c>
      <c r="DH669" s="145"/>
    </row>
    <row r="670" spans="1:112" s="17" customFormat="1" x14ac:dyDescent="0.25">
      <c r="A670" s="32" t="s">
        <v>2563</v>
      </c>
      <c r="B670" s="98">
        <v>0</v>
      </c>
      <c r="C670" s="64" t="s">
        <v>15461</v>
      </c>
      <c r="D670" s="98" t="s">
        <v>2520</v>
      </c>
      <c r="E670" s="98">
        <v>42803</v>
      </c>
      <c r="F670" s="98" t="s">
        <v>2564</v>
      </c>
      <c r="G670" s="33">
        <v>46940</v>
      </c>
      <c r="H670" s="44">
        <v>42911</v>
      </c>
      <c r="I670" s="98" t="s">
        <v>190</v>
      </c>
      <c r="J670" s="98"/>
      <c r="K670" s="98"/>
      <c r="L670" s="98" t="s">
        <v>285</v>
      </c>
      <c r="M670" t="s">
        <v>156</v>
      </c>
      <c r="N670" s="98" t="s">
        <v>156</v>
      </c>
      <c r="O670" t="s">
        <v>157</v>
      </c>
      <c r="P670" s="64" t="str">
        <f>VLOOKUP(N670,Entries!J:K,2,FALSE)</f>
        <v>UNITED STATES OF AMERICA</v>
      </c>
      <c r="Q670" s="38" t="s">
        <v>2522</v>
      </c>
      <c r="R670" s="32" t="s">
        <v>2522</v>
      </c>
      <c r="S670" s="98" t="s">
        <v>156</v>
      </c>
      <c r="T670" t="s">
        <v>157</v>
      </c>
      <c r="U670" s="39" t="s">
        <v>159</v>
      </c>
      <c r="V670" s="33" t="s">
        <v>159</v>
      </c>
      <c r="W670" s="64">
        <f>IF(VLOOKUP(R670,Entries!N:P,3,FALSE)=V670,1,VLOOKUP(R670,Entries!N:P,3,FALSE))</f>
        <v>1</v>
      </c>
      <c r="X670"/>
      <c r="Y670"/>
      <c r="Z670" s="98"/>
      <c r="AA670" s="98"/>
      <c r="AB670" s="98"/>
      <c r="AC670" s="98" t="s">
        <v>239</v>
      </c>
      <c r="AD670" s="98" t="s">
        <v>263</v>
      </c>
      <c r="AE670" s="98" t="s">
        <v>263</v>
      </c>
      <c r="AF670" s="98" t="s">
        <v>263</v>
      </c>
      <c r="AG670" s="98" t="s">
        <v>11135</v>
      </c>
      <c r="AH670" s="98"/>
      <c r="AI670" s="98"/>
      <c r="AJ670" s="98">
        <v>15</v>
      </c>
      <c r="AK670" s="98" t="s">
        <v>95</v>
      </c>
      <c r="AL670" s="98"/>
      <c r="AM670" s="33"/>
      <c r="AN670" s="32" t="s">
        <v>685</v>
      </c>
      <c r="AO670" s="98" t="s">
        <v>169</v>
      </c>
      <c r="AP670" s="33" t="s">
        <v>169</v>
      </c>
      <c r="AQ670">
        <v>21104.35073351</v>
      </c>
      <c r="AR670" t="s">
        <v>12415</v>
      </c>
      <c r="AS670" t="s">
        <v>11225</v>
      </c>
      <c r="AT670" t="s">
        <v>12416</v>
      </c>
      <c r="AU670">
        <v>86.402600000000007</v>
      </c>
      <c r="AV670" s="98">
        <v>1.5079571786844446</v>
      </c>
      <c r="AW670">
        <v>31.820399999999999</v>
      </c>
      <c r="AX670" s="98">
        <v>2.7596058287200003</v>
      </c>
      <c r="AY670">
        <v>2.5490000000000002E-4</v>
      </c>
      <c r="AZ670">
        <v>83.465400000000002</v>
      </c>
      <c r="BA670" s="98">
        <v>1.6166545165555555</v>
      </c>
      <c r="BB670">
        <v>276.68310000000002</v>
      </c>
      <c r="BC670" s="98">
        <v>4.669016577111111</v>
      </c>
      <c r="BD670">
        <v>14.34216346</v>
      </c>
      <c r="BE670" s="96">
        <f t="shared" si="79"/>
        <v>7155.8098168649221</v>
      </c>
      <c r="BF670" s="96">
        <f t="shared" si="80"/>
        <v>786.63383278724177</v>
      </c>
      <c r="BG670" s="96">
        <f t="shared" si="81"/>
        <v>782.98580094260342</v>
      </c>
      <c r="BH670">
        <v>7161.9790822657014</v>
      </c>
      <c r="BI670">
        <v>1.377841252622559E-3</v>
      </c>
      <c r="BJ670">
        <v>1.508050281942255</v>
      </c>
      <c r="BK670">
        <v>0.55537074917592322</v>
      </c>
      <c r="BL670">
        <v>1.2277652817060309</v>
      </c>
      <c r="BM670">
        <v>5.0580127080273716</v>
      </c>
      <c r="BN670">
        <v>1.5080098307078409</v>
      </c>
      <c r="BO670">
        <v>0.55537074906958572</v>
      </c>
      <c r="BP670">
        <v>1.514450692359632E-3</v>
      </c>
      <c r="BQ670">
        <v>1.2277652817060309</v>
      </c>
      <c r="BR670">
        <v>7152.7764733379709</v>
      </c>
      <c r="BS670" s="96">
        <v>792.3323097099028</v>
      </c>
      <c r="BT670" s="96">
        <v>771.22098423107946</v>
      </c>
      <c r="BU670">
        <v>5.0580127080273716</v>
      </c>
      <c r="BV670" s="65" t="b">
        <f t="shared" si="83"/>
        <v>0</v>
      </c>
      <c r="BW670" s="32" t="s">
        <v>2524</v>
      </c>
      <c r="BX670" s="98">
        <v>1.5</v>
      </c>
      <c r="BY670" s="98">
        <v>3.1</v>
      </c>
      <c r="BZ670" s="98">
        <v>9.4</v>
      </c>
      <c r="CA670" s="98">
        <v>13.787000000000001</v>
      </c>
      <c r="CB670" s="98">
        <v>0.85250000000000004</v>
      </c>
      <c r="CC670" s="98">
        <v>6.6627999999999998</v>
      </c>
      <c r="CD670" s="98">
        <v>3.1</v>
      </c>
      <c r="CE670" s="98">
        <v>1.5</v>
      </c>
      <c r="CF670" s="33">
        <v>9.4</v>
      </c>
      <c r="CG670" s="32">
        <v>860</v>
      </c>
      <c r="CH670" s="98">
        <v>860</v>
      </c>
      <c r="CI670" s="98">
        <v>700</v>
      </c>
      <c r="CJ670" s="98">
        <f>Population!$CG670-Population!$CI670</f>
        <v>160</v>
      </c>
      <c r="CK670" s="120">
        <f>_xlfn.DAYS(Entries!$AY$2,Population!H670)</f>
        <v>1383</v>
      </c>
      <c r="CL670" s="120">
        <f t="shared" si="84"/>
        <v>5475</v>
      </c>
      <c r="CM670" s="122">
        <f>Entries!$AY$5</f>
        <v>0.15</v>
      </c>
      <c r="CN670" s="122">
        <f t="shared" si="82"/>
        <v>0.18604651162790697</v>
      </c>
      <c r="CO670" s="121">
        <f t="shared" si="85"/>
        <v>0.78528767123287668</v>
      </c>
      <c r="CP670" s="32" t="s">
        <v>2525</v>
      </c>
      <c r="CQ670" s="98">
        <v>2</v>
      </c>
      <c r="CR670" s="98" t="s">
        <v>95</v>
      </c>
      <c r="CS670" s="98"/>
      <c r="CT670" s="33"/>
      <c r="CU670" s="32" t="s">
        <v>2526</v>
      </c>
      <c r="CV670" s="98" t="s">
        <v>2527</v>
      </c>
      <c r="CW670" s="98" t="s">
        <v>2528</v>
      </c>
      <c r="CX670" s="98" t="s">
        <v>2529</v>
      </c>
      <c r="CY670" s="98" t="s">
        <v>107</v>
      </c>
      <c r="CZ670" s="98" t="s">
        <v>151</v>
      </c>
      <c r="DA670" s="33">
        <v>50</v>
      </c>
      <c r="DB670" s="17" t="s">
        <v>15463</v>
      </c>
      <c r="DC670" s="17" t="s">
        <v>15500</v>
      </c>
      <c r="DD670" s="17">
        <v>1</v>
      </c>
      <c r="DE670" s="17" t="s">
        <v>15500</v>
      </c>
      <c r="DF670" s="17" t="s">
        <v>15500</v>
      </c>
      <c r="DG670" s="23" t="s">
        <v>11179</v>
      </c>
      <c r="DH670" s="145"/>
    </row>
    <row r="671" spans="1:112" s="17" customFormat="1" x14ac:dyDescent="0.25">
      <c r="A671" s="30" t="s">
        <v>2566</v>
      </c>
      <c r="B671" s="96">
        <v>0</v>
      </c>
      <c r="C671" s="152" t="s">
        <v>15461</v>
      </c>
      <c r="D671" s="96" t="s">
        <v>2520</v>
      </c>
      <c r="E671" s="96">
        <v>41923</v>
      </c>
      <c r="F671" s="96" t="s">
        <v>2567</v>
      </c>
      <c r="G671" s="31">
        <v>44336</v>
      </c>
      <c r="H671" s="43">
        <v>42749</v>
      </c>
      <c r="I671" s="96" t="s">
        <v>190</v>
      </c>
      <c r="J671" s="96"/>
      <c r="K671" s="96"/>
      <c r="L671" s="96" t="s">
        <v>285</v>
      </c>
      <c r="M671" s="124" t="s">
        <v>156</v>
      </c>
      <c r="N671" s="96" t="s">
        <v>156</v>
      </c>
      <c r="O671" s="124" t="s">
        <v>157</v>
      </c>
      <c r="P671" s="96" t="str">
        <f>VLOOKUP(N671,Entries!J:K,2,FALSE)</f>
        <v>UNITED STATES OF AMERICA</v>
      </c>
      <c r="Q671" s="123" t="s">
        <v>2522</v>
      </c>
      <c r="R671" s="30" t="s">
        <v>2522</v>
      </c>
      <c r="S671" s="96" t="s">
        <v>156</v>
      </c>
      <c r="T671" s="124" t="s">
        <v>157</v>
      </c>
      <c r="U671" s="125" t="s">
        <v>159</v>
      </c>
      <c r="V671" s="31" t="s">
        <v>159</v>
      </c>
      <c r="W671" s="64">
        <f>IF(VLOOKUP(R671,Entries!N:P,3,FALSE)=V671,1,VLOOKUP(R671,Entries!N:P,3,FALSE))</f>
        <v>1</v>
      </c>
      <c r="X671" s="124"/>
      <c r="Y671" s="124"/>
      <c r="Z671" s="96"/>
      <c r="AA671" s="96"/>
      <c r="AB671" s="96"/>
      <c r="AC671" s="96" t="s">
        <v>239</v>
      </c>
      <c r="AD671" s="96" t="s">
        <v>263</v>
      </c>
      <c r="AE671" s="96" t="s">
        <v>263</v>
      </c>
      <c r="AF671" s="96" t="s">
        <v>263</v>
      </c>
      <c r="AG671" s="96" t="s">
        <v>11135</v>
      </c>
      <c r="AH671" s="96"/>
      <c r="AI671" s="96"/>
      <c r="AJ671" s="96">
        <v>15</v>
      </c>
      <c r="AK671" s="96" t="s">
        <v>95</v>
      </c>
      <c r="AL671" s="96"/>
      <c r="AM671" s="31"/>
      <c r="AN671" s="30" t="s">
        <v>685</v>
      </c>
      <c r="AO671" s="96" t="s">
        <v>169</v>
      </c>
      <c r="AP671" s="31" t="s">
        <v>169</v>
      </c>
      <c r="AQ671">
        <v>21104.53567325</v>
      </c>
      <c r="AR671" t="s">
        <v>12417</v>
      </c>
      <c r="AS671" t="s">
        <v>11225</v>
      </c>
      <c r="AT671" t="s">
        <v>12418</v>
      </c>
      <c r="AU671">
        <v>86.399600000000007</v>
      </c>
      <c r="AV671" s="96">
        <v>1.5089310722044444</v>
      </c>
      <c r="AW671">
        <v>158.1138</v>
      </c>
      <c r="AX671" s="96">
        <v>0.55348393323111111</v>
      </c>
      <c r="AY671">
        <v>2.0000000000000001E-4</v>
      </c>
      <c r="AZ671">
        <v>92.627499999999998</v>
      </c>
      <c r="BA671" s="96">
        <v>2.0965484025155559</v>
      </c>
      <c r="BB671">
        <v>267.51499999999999</v>
      </c>
      <c r="BC671" s="96">
        <v>4.1893722731822232</v>
      </c>
      <c r="BD671">
        <v>14.34216312</v>
      </c>
      <c r="BE671" s="96">
        <f t="shared" si="79"/>
        <v>7155.8099299569039</v>
      </c>
      <c r="BF671" s="96">
        <f t="shared" si="80"/>
        <v>786.24109194289485</v>
      </c>
      <c r="BG671" s="96">
        <f t="shared" si="81"/>
        <v>783.37876797091303</v>
      </c>
      <c r="BH671">
        <v>7161.9787223070334</v>
      </c>
      <c r="BI671">
        <v>1.3147388024583599E-3</v>
      </c>
      <c r="BJ671">
        <v>1.507997955589788</v>
      </c>
      <c r="BK671">
        <v>2.7596064028810718</v>
      </c>
      <c r="BL671">
        <v>1.2414529148748781</v>
      </c>
      <c r="BM671">
        <v>5.0442202629931634</v>
      </c>
      <c r="BN671">
        <v>1.5079574708194561</v>
      </c>
      <c r="BO671">
        <v>2.7596064026173659</v>
      </c>
      <c r="BP671">
        <v>1.4757433735726219E-3</v>
      </c>
      <c r="BQ671">
        <v>1.2414529148748781</v>
      </c>
      <c r="BR671">
        <v>7152.7766469704911</v>
      </c>
      <c r="BS671" s="96">
        <v>763.03247273621128</v>
      </c>
      <c r="BT671" s="96">
        <v>740.50817547659426</v>
      </c>
      <c r="BU671">
        <v>5.0442202629931634</v>
      </c>
      <c r="BV671" s="60" t="b">
        <f t="shared" si="83"/>
        <v>0</v>
      </c>
      <c r="BW671" s="30" t="s">
        <v>2524</v>
      </c>
      <c r="BX671" s="96">
        <v>1.5</v>
      </c>
      <c r="BY671" s="96">
        <v>3.1</v>
      </c>
      <c r="BZ671" s="96">
        <v>9.4</v>
      </c>
      <c r="CA671" s="96">
        <v>13.787000000000001</v>
      </c>
      <c r="CB671" s="96">
        <v>0.85250000000000004</v>
      </c>
      <c r="CC671" s="96">
        <v>6.6627999999999998</v>
      </c>
      <c r="CD671" s="96">
        <v>3.1</v>
      </c>
      <c r="CE671" s="96">
        <v>1.5</v>
      </c>
      <c r="CF671" s="31">
        <v>9.4</v>
      </c>
      <c r="CG671" s="30">
        <v>860</v>
      </c>
      <c r="CH671" s="96">
        <v>860</v>
      </c>
      <c r="CI671" s="96">
        <v>700</v>
      </c>
      <c r="CJ671" s="96">
        <f>Population!$CG671-Population!$CI671</f>
        <v>160</v>
      </c>
      <c r="CK671" s="118">
        <f>_xlfn.DAYS(Entries!$AY$2,Population!H671)</f>
        <v>1545</v>
      </c>
      <c r="CL671" s="118">
        <f t="shared" si="84"/>
        <v>5475</v>
      </c>
      <c r="CM671" s="117">
        <f>Entries!$AY$5</f>
        <v>0.15</v>
      </c>
      <c r="CN671" s="117">
        <f t="shared" si="82"/>
        <v>0.18604651162790697</v>
      </c>
      <c r="CO671" s="119">
        <f t="shared" si="85"/>
        <v>0.76013698630136983</v>
      </c>
      <c r="CP671" s="30" t="s">
        <v>2525</v>
      </c>
      <c r="CQ671" s="96">
        <v>2</v>
      </c>
      <c r="CR671" s="96" t="s">
        <v>95</v>
      </c>
      <c r="CS671" s="96"/>
      <c r="CT671" s="31"/>
      <c r="CU671" s="30" t="s">
        <v>2526</v>
      </c>
      <c r="CV671" s="96" t="s">
        <v>2527</v>
      </c>
      <c r="CW671" s="96" t="s">
        <v>2528</v>
      </c>
      <c r="CX671" s="96" t="s">
        <v>2529</v>
      </c>
      <c r="CY671" s="96" t="s">
        <v>107</v>
      </c>
      <c r="CZ671" s="96" t="s">
        <v>151</v>
      </c>
      <c r="DA671" s="31">
        <v>50</v>
      </c>
      <c r="DB671" s="17" t="s">
        <v>15463</v>
      </c>
      <c r="DC671" s="17" t="s">
        <v>15500</v>
      </c>
      <c r="DD671" s="17">
        <v>1</v>
      </c>
      <c r="DE671" s="17" t="s">
        <v>15500</v>
      </c>
      <c r="DF671" s="17" t="s">
        <v>15500</v>
      </c>
      <c r="DG671" s="23" t="s">
        <v>11179</v>
      </c>
      <c r="DH671" s="145"/>
    </row>
    <row r="672" spans="1:112" s="17" customFormat="1" x14ac:dyDescent="0.25">
      <c r="A672" s="32" t="s">
        <v>2569</v>
      </c>
      <c r="B672" s="98">
        <v>0</v>
      </c>
      <c r="C672" s="64" t="s">
        <v>15461</v>
      </c>
      <c r="D672" s="98" t="s">
        <v>2520</v>
      </c>
      <c r="E672" s="98">
        <v>42806</v>
      </c>
      <c r="F672" s="98" t="s">
        <v>2570</v>
      </c>
      <c r="G672" s="33">
        <v>46943</v>
      </c>
      <c r="H672" s="44">
        <v>42911</v>
      </c>
      <c r="I672" s="98" t="s">
        <v>190</v>
      </c>
      <c r="J672" s="98"/>
      <c r="K672" s="98"/>
      <c r="L672" s="98" t="s">
        <v>285</v>
      </c>
      <c r="M672" t="s">
        <v>156</v>
      </c>
      <c r="N672" s="98" t="s">
        <v>156</v>
      </c>
      <c r="O672" t="s">
        <v>157</v>
      </c>
      <c r="P672" s="64" t="str">
        <f>VLOOKUP(N672,Entries!J:K,2,FALSE)</f>
        <v>UNITED STATES OF AMERICA</v>
      </c>
      <c r="Q672" s="38" t="s">
        <v>2522</v>
      </c>
      <c r="R672" s="32" t="s">
        <v>2522</v>
      </c>
      <c r="S672" s="98" t="s">
        <v>156</v>
      </c>
      <c r="T672" t="s">
        <v>157</v>
      </c>
      <c r="U672" s="39" t="s">
        <v>159</v>
      </c>
      <c r="V672" s="33" t="s">
        <v>159</v>
      </c>
      <c r="W672" s="64">
        <f>IF(VLOOKUP(R672,Entries!N:P,3,FALSE)=V672,1,VLOOKUP(R672,Entries!N:P,3,FALSE))</f>
        <v>1</v>
      </c>
      <c r="X672"/>
      <c r="Y672"/>
      <c r="Z672" s="98"/>
      <c r="AA672" s="98"/>
      <c r="AB672" s="98"/>
      <c r="AC672" s="98" t="s">
        <v>239</v>
      </c>
      <c r="AD672" s="98" t="s">
        <v>263</v>
      </c>
      <c r="AE672" s="98" t="s">
        <v>263</v>
      </c>
      <c r="AF672" s="98" t="s">
        <v>263</v>
      </c>
      <c r="AG672" s="98" t="s">
        <v>11135</v>
      </c>
      <c r="AH672" s="98"/>
      <c r="AI672" s="98"/>
      <c r="AJ672" s="98">
        <v>15</v>
      </c>
      <c r="AK672" s="98" t="s">
        <v>95</v>
      </c>
      <c r="AL672" s="98"/>
      <c r="AM672" s="33"/>
      <c r="AN672" s="32" t="s">
        <v>685</v>
      </c>
      <c r="AO672" s="98" t="s">
        <v>169</v>
      </c>
      <c r="AP672" s="33" t="s">
        <v>169</v>
      </c>
      <c r="AQ672">
        <v>21104.298551880001</v>
      </c>
      <c r="AR672" t="s">
        <v>11519</v>
      </c>
      <c r="AS672" t="s">
        <v>11225</v>
      </c>
      <c r="AT672" t="s">
        <v>12419</v>
      </c>
      <c r="AU672">
        <v>86.455399999999997</v>
      </c>
      <c r="AV672" s="98">
        <v>1.5079990665777778</v>
      </c>
      <c r="AW672">
        <v>31.712299999999999</v>
      </c>
      <c r="AX672" s="98">
        <v>0.55502156798222224</v>
      </c>
      <c r="AY672">
        <v>3.702E-4</v>
      </c>
      <c r="AZ672">
        <v>120.1234</v>
      </c>
      <c r="BA672" s="98">
        <v>1.5860641371199999</v>
      </c>
      <c r="BB672">
        <v>240.0334</v>
      </c>
      <c r="BC672" s="98">
        <v>4.6996017205600005</v>
      </c>
      <c r="BD672">
        <v>14.432806960000001</v>
      </c>
      <c r="BE672" s="96">
        <f t="shared" si="79"/>
        <v>7125.8175689287718</v>
      </c>
      <c r="BF672" s="96">
        <f t="shared" si="80"/>
        <v>757.45554659278969</v>
      </c>
      <c r="BG672" s="96">
        <f t="shared" si="81"/>
        <v>752.17959126475489</v>
      </c>
      <c r="BH672">
        <v>7132.0101463055098</v>
      </c>
      <c r="BI672">
        <v>1.3920297272192719E-3</v>
      </c>
      <c r="BJ672">
        <v>1.5089715618319031</v>
      </c>
      <c r="BK672">
        <v>0.55348404835541398</v>
      </c>
      <c r="BL672">
        <v>1.3887944008948609</v>
      </c>
      <c r="BM672">
        <v>4.8971281563794014</v>
      </c>
      <c r="BN672">
        <v>1.5089313644689379</v>
      </c>
      <c r="BO672">
        <v>0.55348404811772312</v>
      </c>
      <c r="BP672">
        <v>1.581147238693407E-3</v>
      </c>
      <c r="BQ672">
        <v>1.3887944008948609</v>
      </c>
      <c r="BR672">
        <v>7122.7703241064028</v>
      </c>
      <c r="BS672" s="96">
        <v>792.3182507816864</v>
      </c>
      <c r="BT672" s="96">
        <v>771.22965491310788</v>
      </c>
      <c r="BU672">
        <v>4.8971281563794014</v>
      </c>
      <c r="BV672" s="65" t="b">
        <f t="shared" si="83"/>
        <v>0</v>
      </c>
      <c r="BW672" s="32" t="s">
        <v>2524</v>
      </c>
      <c r="BX672" s="98">
        <v>1.5</v>
      </c>
      <c r="BY672" s="98">
        <v>3.1</v>
      </c>
      <c r="BZ672" s="98">
        <v>9.4</v>
      </c>
      <c r="CA672" s="98">
        <v>13.787000000000001</v>
      </c>
      <c r="CB672" s="98">
        <v>0.85250000000000004</v>
      </c>
      <c r="CC672" s="98">
        <v>6.6627999999999998</v>
      </c>
      <c r="CD672" s="98">
        <v>3.1</v>
      </c>
      <c r="CE672" s="98">
        <v>1.5</v>
      </c>
      <c r="CF672" s="33">
        <v>9.4</v>
      </c>
      <c r="CG672" s="32">
        <v>860</v>
      </c>
      <c r="CH672" s="98">
        <v>860</v>
      </c>
      <c r="CI672" s="98">
        <v>700</v>
      </c>
      <c r="CJ672" s="98">
        <f>Population!$CG672-Population!$CI672</f>
        <v>160</v>
      </c>
      <c r="CK672" s="120">
        <f>_xlfn.DAYS(Entries!$AY$2,Population!H672)</f>
        <v>1383</v>
      </c>
      <c r="CL672" s="120">
        <f t="shared" si="84"/>
        <v>5475</v>
      </c>
      <c r="CM672" s="122">
        <f>Entries!$AY$5</f>
        <v>0.15</v>
      </c>
      <c r="CN672" s="122">
        <f t="shared" si="82"/>
        <v>0.18604651162790697</v>
      </c>
      <c r="CO672" s="121">
        <f t="shared" si="85"/>
        <v>0.78528767123287668</v>
      </c>
      <c r="CP672" s="32" t="s">
        <v>2525</v>
      </c>
      <c r="CQ672" s="98">
        <v>2</v>
      </c>
      <c r="CR672" s="98" t="s">
        <v>95</v>
      </c>
      <c r="CS672" s="98"/>
      <c r="CT672" s="33"/>
      <c r="CU672" s="32" t="s">
        <v>2526</v>
      </c>
      <c r="CV672" s="98" t="s">
        <v>2527</v>
      </c>
      <c r="CW672" s="98" t="s">
        <v>2528</v>
      </c>
      <c r="CX672" s="98" t="s">
        <v>2529</v>
      </c>
      <c r="CY672" s="98" t="s">
        <v>107</v>
      </c>
      <c r="CZ672" s="98" t="s">
        <v>151</v>
      </c>
      <c r="DA672" s="33">
        <v>50</v>
      </c>
      <c r="DB672" s="17" t="s">
        <v>15463</v>
      </c>
      <c r="DC672" s="17" t="s">
        <v>15500</v>
      </c>
      <c r="DD672" s="17">
        <v>1</v>
      </c>
      <c r="DE672" s="17" t="s">
        <v>15500</v>
      </c>
      <c r="DF672" s="17" t="s">
        <v>15500</v>
      </c>
      <c r="DG672" s="23" t="s">
        <v>11179</v>
      </c>
      <c r="DH672" s="145"/>
    </row>
    <row r="673" spans="1:112" s="17" customFormat="1" x14ac:dyDescent="0.25">
      <c r="A673" s="30" t="s">
        <v>2572</v>
      </c>
      <c r="B673" s="96">
        <v>0</v>
      </c>
      <c r="C673" s="152" t="s">
        <v>15461</v>
      </c>
      <c r="D673" s="96" t="s">
        <v>2520</v>
      </c>
      <c r="E673" s="96">
        <v>43072</v>
      </c>
      <c r="F673" s="96" t="s">
        <v>2573</v>
      </c>
      <c r="G673" s="31">
        <v>47648</v>
      </c>
      <c r="H673" s="43">
        <v>43092</v>
      </c>
      <c r="I673" s="96" t="s">
        <v>190</v>
      </c>
      <c r="J673" s="96"/>
      <c r="K673" s="96"/>
      <c r="L673" s="96" t="s">
        <v>285</v>
      </c>
      <c r="M673" s="124" t="s">
        <v>156</v>
      </c>
      <c r="N673" s="96" t="s">
        <v>156</v>
      </c>
      <c r="O673" s="124" t="s">
        <v>157</v>
      </c>
      <c r="P673" s="96" t="str">
        <f>VLOOKUP(N673,Entries!J:K,2,FALSE)</f>
        <v>UNITED STATES OF AMERICA</v>
      </c>
      <c r="Q673" s="123" t="s">
        <v>2522</v>
      </c>
      <c r="R673" s="30" t="s">
        <v>2522</v>
      </c>
      <c r="S673" s="96" t="s">
        <v>156</v>
      </c>
      <c r="T673" s="124" t="s">
        <v>157</v>
      </c>
      <c r="U673" s="125" t="s">
        <v>159</v>
      </c>
      <c r="V673" s="31" t="s">
        <v>159</v>
      </c>
      <c r="W673" s="64">
        <f>IF(VLOOKUP(R673,Entries!N:P,3,FALSE)=V673,1,VLOOKUP(R673,Entries!N:P,3,FALSE))</f>
        <v>1</v>
      </c>
      <c r="X673" s="124"/>
      <c r="Y673" s="124"/>
      <c r="Z673" s="96"/>
      <c r="AA673" s="96"/>
      <c r="AB673" s="96"/>
      <c r="AC673" s="96" t="s">
        <v>239</v>
      </c>
      <c r="AD673" s="96" t="s">
        <v>263</v>
      </c>
      <c r="AE673" s="96" t="s">
        <v>263</v>
      </c>
      <c r="AF673" s="96" t="s">
        <v>263</v>
      </c>
      <c r="AG673" s="96" t="s">
        <v>11135</v>
      </c>
      <c r="AH673" s="96"/>
      <c r="AI673" s="96"/>
      <c r="AJ673" s="96">
        <v>15</v>
      </c>
      <c r="AK673" s="96" t="s">
        <v>95</v>
      </c>
      <c r="AL673" s="96"/>
      <c r="AM673" s="31"/>
      <c r="AN673" s="30" t="s">
        <v>685</v>
      </c>
      <c r="AO673" s="96" t="s">
        <v>169</v>
      </c>
      <c r="AP673" s="31" t="s">
        <v>169</v>
      </c>
      <c r="AQ673">
        <v>21104.32536481</v>
      </c>
      <c r="AR673" t="s">
        <v>12167</v>
      </c>
      <c r="AS673" t="s">
        <v>11225</v>
      </c>
      <c r="AT673" t="s">
        <v>12420</v>
      </c>
      <c r="AU673">
        <v>86.402000000000001</v>
      </c>
      <c r="AV673" s="96">
        <v>1.5079135454622221</v>
      </c>
      <c r="AW673">
        <v>31.8004</v>
      </c>
      <c r="AX673" s="96">
        <v>1.1051405071155556</v>
      </c>
      <c r="AY673">
        <v>1.9760000000000001E-4</v>
      </c>
      <c r="AZ673">
        <v>90.874799999999993</v>
      </c>
      <c r="BA673" s="96">
        <v>1.3736506300266669</v>
      </c>
      <c r="BB673">
        <v>269.26740000000001</v>
      </c>
      <c r="BC673" s="96">
        <v>4.9121182020577772</v>
      </c>
      <c r="BD673">
        <v>14.342171069999999</v>
      </c>
      <c r="BE673" s="96">
        <f t="shared" si="79"/>
        <v>7155.8072856015988</v>
      </c>
      <c r="BF673" s="96">
        <f t="shared" si="80"/>
        <v>786.22127312123303</v>
      </c>
      <c r="BG673" s="96">
        <f t="shared" si="81"/>
        <v>783.39329808196362</v>
      </c>
      <c r="BH673">
        <v>7161.9761556769254</v>
      </c>
      <c r="BI673">
        <v>1.3146522123769931E-3</v>
      </c>
      <c r="BJ673">
        <v>1.508039816691402</v>
      </c>
      <c r="BK673">
        <v>0.55502168342799874</v>
      </c>
      <c r="BL673">
        <v>1.236479212626078</v>
      </c>
      <c r="BM673">
        <v>5.0491887363378201</v>
      </c>
      <c r="BN673">
        <v>1.507999358735117</v>
      </c>
      <c r="BO673">
        <v>0.55502168323008017</v>
      </c>
      <c r="BP673">
        <v>1.4741550626092409E-3</v>
      </c>
      <c r="BQ673">
        <v>1.236479212626078</v>
      </c>
      <c r="BR673">
        <v>7152.7739528473976</v>
      </c>
      <c r="BS673" s="96">
        <v>792.58786066433004</v>
      </c>
      <c r="BT673" s="96">
        <v>770.9614216895734</v>
      </c>
      <c r="BU673">
        <v>5.0491887363378201</v>
      </c>
      <c r="BV673" s="60" t="b">
        <f t="shared" si="83"/>
        <v>0</v>
      </c>
      <c r="BW673" s="30" t="s">
        <v>2524</v>
      </c>
      <c r="BX673" s="96">
        <v>1.5</v>
      </c>
      <c r="BY673" s="96">
        <v>3.1</v>
      </c>
      <c r="BZ673" s="96">
        <v>9.4</v>
      </c>
      <c r="CA673" s="96">
        <v>13.787000000000001</v>
      </c>
      <c r="CB673" s="96">
        <v>0.85250000000000004</v>
      </c>
      <c r="CC673" s="96">
        <v>6.6627999999999998</v>
      </c>
      <c r="CD673" s="96">
        <v>3.1</v>
      </c>
      <c r="CE673" s="96">
        <v>1.5</v>
      </c>
      <c r="CF673" s="31">
        <v>9.4</v>
      </c>
      <c r="CG673" s="30">
        <v>860</v>
      </c>
      <c r="CH673" s="96">
        <v>860</v>
      </c>
      <c r="CI673" s="96">
        <v>700</v>
      </c>
      <c r="CJ673" s="96">
        <f>Population!$CG673-Population!$CI673</f>
        <v>160</v>
      </c>
      <c r="CK673" s="118">
        <f>_xlfn.DAYS(Entries!$AY$2,Population!H673)</f>
        <v>1202</v>
      </c>
      <c r="CL673" s="118">
        <f t="shared" si="84"/>
        <v>5475</v>
      </c>
      <c r="CM673" s="117">
        <f>Entries!$AY$5</f>
        <v>0.15</v>
      </c>
      <c r="CN673" s="117">
        <f t="shared" si="82"/>
        <v>0.18604651162790697</v>
      </c>
      <c r="CO673" s="119">
        <f t="shared" si="85"/>
        <v>0.81338812785388126</v>
      </c>
      <c r="CP673" s="30" t="s">
        <v>2525</v>
      </c>
      <c r="CQ673" s="96">
        <v>2</v>
      </c>
      <c r="CR673" s="96" t="s">
        <v>95</v>
      </c>
      <c r="CS673" s="96"/>
      <c r="CT673" s="31"/>
      <c r="CU673" s="30" t="s">
        <v>2526</v>
      </c>
      <c r="CV673" s="96" t="s">
        <v>2527</v>
      </c>
      <c r="CW673" s="96" t="s">
        <v>2528</v>
      </c>
      <c r="CX673" s="96" t="s">
        <v>2529</v>
      </c>
      <c r="CY673" s="96" t="s">
        <v>107</v>
      </c>
      <c r="CZ673" s="96" t="s">
        <v>151</v>
      </c>
      <c r="DA673" s="31">
        <v>50</v>
      </c>
      <c r="DB673" s="17" t="s">
        <v>15463</v>
      </c>
      <c r="DC673" s="17" t="s">
        <v>15500</v>
      </c>
      <c r="DD673" s="17">
        <v>1</v>
      </c>
      <c r="DE673" s="17" t="s">
        <v>15500</v>
      </c>
      <c r="DF673" s="17" t="s">
        <v>15500</v>
      </c>
      <c r="DG673" s="23" t="s">
        <v>11179</v>
      </c>
      <c r="DH673" s="145"/>
    </row>
    <row r="674" spans="1:112" s="17" customFormat="1" x14ac:dyDescent="0.25">
      <c r="A674" s="32" t="s">
        <v>2575</v>
      </c>
      <c r="B674" s="98">
        <v>0</v>
      </c>
      <c r="C674" s="64" t="s">
        <v>15461</v>
      </c>
      <c r="D674" s="98" t="s">
        <v>2520</v>
      </c>
      <c r="E674" s="98">
        <v>42808</v>
      </c>
      <c r="F674" s="98" t="s">
        <v>2576</v>
      </c>
      <c r="G674" s="33">
        <v>46945</v>
      </c>
      <c r="H674" s="44">
        <v>42911</v>
      </c>
      <c r="I674" s="98" t="s">
        <v>190</v>
      </c>
      <c r="J674" s="98"/>
      <c r="K674" s="98"/>
      <c r="L674" s="98" t="s">
        <v>285</v>
      </c>
      <c r="M674" t="s">
        <v>156</v>
      </c>
      <c r="N674" s="98" t="s">
        <v>156</v>
      </c>
      <c r="O674" t="s">
        <v>157</v>
      </c>
      <c r="P674" s="64" t="str">
        <f>VLOOKUP(N674,Entries!J:K,2,FALSE)</f>
        <v>UNITED STATES OF AMERICA</v>
      </c>
      <c r="Q674" s="38" t="s">
        <v>2522</v>
      </c>
      <c r="R674" s="32" t="s">
        <v>2522</v>
      </c>
      <c r="S674" s="98" t="s">
        <v>156</v>
      </c>
      <c r="T674" t="s">
        <v>157</v>
      </c>
      <c r="U674" s="39" t="s">
        <v>159</v>
      </c>
      <c r="V674" s="33" t="s">
        <v>159</v>
      </c>
      <c r="W674" s="64">
        <f>IF(VLOOKUP(R674,Entries!N:P,3,FALSE)=V674,1,VLOOKUP(R674,Entries!N:P,3,FALSE))</f>
        <v>1</v>
      </c>
      <c r="X674"/>
      <c r="Y674"/>
      <c r="Z674" s="98"/>
      <c r="AA674" s="98"/>
      <c r="AB674" s="98"/>
      <c r="AC674" s="98" t="s">
        <v>239</v>
      </c>
      <c r="AD674" s="98" t="s">
        <v>263</v>
      </c>
      <c r="AE674" s="98" t="s">
        <v>263</v>
      </c>
      <c r="AF674" s="98" t="s">
        <v>263</v>
      </c>
      <c r="AG674" s="98" t="s">
        <v>11135</v>
      </c>
      <c r="AH674" s="98"/>
      <c r="AI674" s="98"/>
      <c r="AJ674" s="98">
        <v>15</v>
      </c>
      <c r="AK674" s="98" t="s">
        <v>95</v>
      </c>
      <c r="AL674" s="98"/>
      <c r="AM674" s="33"/>
      <c r="AN674" s="32" t="s">
        <v>685</v>
      </c>
      <c r="AO674" s="98" t="s">
        <v>169</v>
      </c>
      <c r="AP674" s="33" t="s">
        <v>169</v>
      </c>
      <c r="AQ674">
        <v>21104.442957570001</v>
      </c>
      <c r="AR674" t="s">
        <v>12402</v>
      </c>
      <c r="AS674" t="s">
        <v>11225</v>
      </c>
      <c r="AT674" t="s">
        <v>12421</v>
      </c>
      <c r="AU674">
        <v>86.397099999999995</v>
      </c>
      <c r="AV674" s="98">
        <v>1.5079100548044446</v>
      </c>
      <c r="AW674">
        <v>63.319899999999997</v>
      </c>
      <c r="AX674" s="98">
        <v>1.10573042828</v>
      </c>
      <c r="AY674">
        <v>2.5379999999999999E-4</v>
      </c>
      <c r="AZ674">
        <v>78.704400000000007</v>
      </c>
      <c r="BA674" s="98">
        <v>1.6691505188755558</v>
      </c>
      <c r="BB674">
        <v>281.44369999999998</v>
      </c>
      <c r="BC674" s="98">
        <v>4.6165380280799999</v>
      </c>
      <c r="BD674">
        <v>14.3421693</v>
      </c>
      <c r="BE674" s="96">
        <f t="shared" si="79"/>
        <v>7155.8078743446458</v>
      </c>
      <c r="BF674" s="96">
        <f t="shared" si="80"/>
        <v>786.62401838315509</v>
      </c>
      <c r="BG674" s="96">
        <f t="shared" si="81"/>
        <v>782.99173030613747</v>
      </c>
      <c r="BH674">
        <v>7161.9773957911839</v>
      </c>
      <c r="BI674">
        <v>1.380863145363061E-3</v>
      </c>
      <c r="BJ674">
        <v>1.5079543503395501</v>
      </c>
      <c r="BK674">
        <v>1.105140737055758</v>
      </c>
      <c r="BL674">
        <v>1.2125590782870901</v>
      </c>
      <c r="BM674">
        <v>5.0732119644885314</v>
      </c>
      <c r="BN674">
        <v>1.5079138375664041</v>
      </c>
      <c r="BO674">
        <v>1.105140736806479</v>
      </c>
      <c r="BP674">
        <v>1.5117517368895511E-3</v>
      </c>
      <c r="BQ674">
        <v>1.2125590782870901</v>
      </c>
      <c r="BR674">
        <v>7152.7746411769522</v>
      </c>
      <c r="BS674" s="96">
        <v>792.38141403088684</v>
      </c>
      <c r="BT674" s="96">
        <v>771.17286832765967</v>
      </c>
      <c r="BU674">
        <v>5.0732119644885314</v>
      </c>
      <c r="BV674" s="65" t="b">
        <f t="shared" si="83"/>
        <v>0</v>
      </c>
      <c r="BW674" s="32" t="s">
        <v>2524</v>
      </c>
      <c r="BX674" s="98">
        <v>1.5</v>
      </c>
      <c r="BY674" s="98">
        <v>3.1</v>
      </c>
      <c r="BZ674" s="98">
        <v>9.4</v>
      </c>
      <c r="CA674" s="98">
        <v>13.787000000000001</v>
      </c>
      <c r="CB674" s="98">
        <v>0.85250000000000004</v>
      </c>
      <c r="CC674" s="98">
        <v>6.6627999999999998</v>
      </c>
      <c r="CD674" s="98">
        <v>3.1</v>
      </c>
      <c r="CE674" s="98">
        <v>1.5</v>
      </c>
      <c r="CF674" s="33">
        <v>9.4</v>
      </c>
      <c r="CG674" s="32">
        <v>860</v>
      </c>
      <c r="CH674" s="98">
        <v>860</v>
      </c>
      <c r="CI674" s="98">
        <v>700</v>
      </c>
      <c r="CJ674" s="98">
        <f>Population!$CG674-Population!$CI674</f>
        <v>160</v>
      </c>
      <c r="CK674" s="120">
        <f>_xlfn.DAYS(Entries!$AY$2,Population!H674)</f>
        <v>1383</v>
      </c>
      <c r="CL674" s="120">
        <f t="shared" si="84"/>
        <v>5475</v>
      </c>
      <c r="CM674" s="122">
        <f>Entries!$AY$5</f>
        <v>0.15</v>
      </c>
      <c r="CN674" s="122">
        <f t="shared" si="82"/>
        <v>0.18604651162790697</v>
      </c>
      <c r="CO674" s="121">
        <f t="shared" si="85"/>
        <v>0.78528767123287668</v>
      </c>
      <c r="CP674" s="32" t="s">
        <v>2525</v>
      </c>
      <c r="CQ674" s="98">
        <v>2</v>
      </c>
      <c r="CR674" s="98" t="s">
        <v>95</v>
      </c>
      <c r="CS674" s="98"/>
      <c r="CT674" s="33"/>
      <c r="CU674" s="32" t="s">
        <v>2526</v>
      </c>
      <c r="CV674" s="98" t="s">
        <v>2527</v>
      </c>
      <c r="CW674" s="98" t="s">
        <v>2528</v>
      </c>
      <c r="CX674" s="98" t="s">
        <v>2529</v>
      </c>
      <c r="CY674" s="98" t="s">
        <v>107</v>
      </c>
      <c r="CZ674" s="98" t="s">
        <v>151</v>
      </c>
      <c r="DA674" s="33">
        <v>50</v>
      </c>
      <c r="DB674" s="17" t="s">
        <v>15463</v>
      </c>
      <c r="DC674" s="17" t="s">
        <v>15500</v>
      </c>
      <c r="DD674" s="17">
        <v>1</v>
      </c>
      <c r="DE674" s="17" t="s">
        <v>15500</v>
      </c>
      <c r="DF674" s="17" t="s">
        <v>15500</v>
      </c>
      <c r="DG674" s="23" t="s">
        <v>11179</v>
      </c>
      <c r="DH674" s="145"/>
    </row>
    <row r="675" spans="1:112" s="17" customFormat="1" x14ac:dyDescent="0.25">
      <c r="A675" s="30" t="s">
        <v>2578</v>
      </c>
      <c r="B675" s="96">
        <v>0</v>
      </c>
      <c r="C675" s="152" t="s">
        <v>15461</v>
      </c>
      <c r="D675" s="96" t="s">
        <v>2520</v>
      </c>
      <c r="E675" s="96">
        <v>42807</v>
      </c>
      <c r="F675" s="96" t="s">
        <v>2579</v>
      </c>
      <c r="G675" s="31">
        <v>46944</v>
      </c>
      <c r="H675" s="43">
        <v>42911</v>
      </c>
      <c r="I675" s="96" t="s">
        <v>190</v>
      </c>
      <c r="J675" s="96"/>
      <c r="K675" s="96"/>
      <c r="L675" s="96" t="s">
        <v>285</v>
      </c>
      <c r="M675" s="124" t="s">
        <v>156</v>
      </c>
      <c r="N675" s="96" t="s">
        <v>156</v>
      </c>
      <c r="O675" s="124" t="s">
        <v>157</v>
      </c>
      <c r="P675" s="96" t="str">
        <f>VLOOKUP(N675,Entries!J:K,2,FALSE)</f>
        <v>UNITED STATES OF AMERICA</v>
      </c>
      <c r="Q675" s="123" t="s">
        <v>2522</v>
      </c>
      <c r="R675" s="30" t="s">
        <v>2522</v>
      </c>
      <c r="S675" s="96" t="s">
        <v>156</v>
      </c>
      <c r="T675" s="124" t="s">
        <v>157</v>
      </c>
      <c r="U675" s="125" t="s">
        <v>159</v>
      </c>
      <c r="V675" s="31" t="s">
        <v>159</v>
      </c>
      <c r="W675" s="64">
        <f>IF(VLOOKUP(R675,Entries!N:P,3,FALSE)=V675,1,VLOOKUP(R675,Entries!N:P,3,FALSE))</f>
        <v>1</v>
      </c>
      <c r="X675" s="124"/>
      <c r="Y675" s="124"/>
      <c r="Z675" s="96"/>
      <c r="AA675" s="96"/>
      <c r="AB675" s="96"/>
      <c r="AC675" s="96" t="s">
        <v>239</v>
      </c>
      <c r="AD675" s="96" t="s">
        <v>263</v>
      </c>
      <c r="AE675" s="96" t="s">
        <v>263</v>
      </c>
      <c r="AF675" s="96" t="s">
        <v>263</v>
      </c>
      <c r="AG675" s="96" t="s">
        <v>11135</v>
      </c>
      <c r="AH675" s="96"/>
      <c r="AI675" s="96"/>
      <c r="AJ675" s="96">
        <v>15</v>
      </c>
      <c r="AK675" s="96" t="s">
        <v>95</v>
      </c>
      <c r="AL675" s="96"/>
      <c r="AM675" s="31"/>
      <c r="AN675" s="30" t="s">
        <v>685</v>
      </c>
      <c r="AO675" s="96" t="s">
        <v>169</v>
      </c>
      <c r="AP675" s="31" t="s">
        <v>169</v>
      </c>
      <c r="AQ675">
        <v>21104.42391532</v>
      </c>
      <c r="AR675" t="s">
        <v>12402</v>
      </c>
      <c r="AS675" t="s">
        <v>11225</v>
      </c>
      <c r="AT675" t="s">
        <v>12422</v>
      </c>
      <c r="AU675">
        <v>86.396900000000002</v>
      </c>
      <c r="AV675" s="96">
        <v>1.5078315150044443</v>
      </c>
      <c r="AW675">
        <v>63.353700000000003</v>
      </c>
      <c r="AX675" s="96">
        <v>1.6571112401999999</v>
      </c>
      <c r="AY675">
        <v>2.1019999999999999E-4</v>
      </c>
      <c r="AZ675">
        <v>95.635300000000001</v>
      </c>
      <c r="BA675" s="96">
        <v>1.6229970417377779</v>
      </c>
      <c r="BB675">
        <v>264.50819999999999</v>
      </c>
      <c r="BC675" s="96">
        <v>4.6627874983066668</v>
      </c>
      <c r="BD675">
        <v>14.3421618</v>
      </c>
      <c r="BE675" s="96">
        <f t="shared" si="79"/>
        <v>7155.8103690199086</v>
      </c>
      <c r="BF675" s="96">
        <f t="shared" si="80"/>
        <v>786.31452035947586</v>
      </c>
      <c r="BG675" s="96">
        <f t="shared" si="81"/>
        <v>783.30621768034052</v>
      </c>
      <c r="BH675">
        <v>7161.9790205531181</v>
      </c>
      <c r="BI675">
        <v>1.319989812437804E-3</v>
      </c>
      <c r="BJ675">
        <v>1.5079508618802271</v>
      </c>
      <c r="BK675">
        <v>1.105730658250897</v>
      </c>
      <c r="BL675">
        <v>1.251984426540115</v>
      </c>
      <c r="BM675">
        <v>5.0337061892834187</v>
      </c>
      <c r="BN675">
        <v>1.5079103469144961</v>
      </c>
      <c r="BO675">
        <v>1.105730658094797</v>
      </c>
      <c r="BP675">
        <v>1.482539249065066E-3</v>
      </c>
      <c r="BQ675">
        <v>1.251984426540115</v>
      </c>
      <c r="BR675">
        <v>7152.7771411792728</v>
      </c>
      <c r="BS675" s="96">
        <v>792.62361202175271</v>
      </c>
      <c r="BT675" s="96">
        <v>770.92449130599562</v>
      </c>
      <c r="BU675">
        <v>5.0337061892834187</v>
      </c>
      <c r="BV675" s="60" t="b">
        <f t="shared" si="83"/>
        <v>0</v>
      </c>
      <c r="BW675" s="30" t="s">
        <v>2524</v>
      </c>
      <c r="BX675" s="96">
        <v>1.5</v>
      </c>
      <c r="BY675" s="96">
        <v>3.1</v>
      </c>
      <c r="BZ675" s="96">
        <v>9.4</v>
      </c>
      <c r="CA675" s="96">
        <v>13.787000000000001</v>
      </c>
      <c r="CB675" s="96">
        <v>0.85250000000000004</v>
      </c>
      <c r="CC675" s="96">
        <v>6.6627999999999998</v>
      </c>
      <c r="CD675" s="96">
        <v>3.1</v>
      </c>
      <c r="CE675" s="96">
        <v>1.5</v>
      </c>
      <c r="CF675" s="31">
        <v>9.4</v>
      </c>
      <c r="CG675" s="30">
        <v>860</v>
      </c>
      <c r="CH675" s="96">
        <v>860</v>
      </c>
      <c r="CI675" s="96">
        <v>700</v>
      </c>
      <c r="CJ675" s="96">
        <f>Population!$CG675-Population!$CI675</f>
        <v>160</v>
      </c>
      <c r="CK675" s="118">
        <f>_xlfn.DAYS(Entries!$AY$2,Population!H675)</f>
        <v>1383</v>
      </c>
      <c r="CL675" s="118">
        <f t="shared" si="84"/>
        <v>5475</v>
      </c>
      <c r="CM675" s="117">
        <f>Entries!$AY$5</f>
        <v>0.15</v>
      </c>
      <c r="CN675" s="117">
        <f t="shared" si="82"/>
        <v>0.18604651162790697</v>
      </c>
      <c r="CO675" s="119">
        <f t="shared" si="85"/>
        <v>0.78528767123287668</v>
      </c>
      <c r="CP675" s="30" t="s">
        <v>2525</v>
      </c>
      <c r="CQ675" s="96">
        <v>2</v>
      </c>
      <c r="CR675" s="96" t="s">
        <v>95</v>
      </c>
      <c r="CS675" s="96"/>
      <c r="CT675" s="31"/>
      <c r="CU675" s="30" t="s">
        <v>2526</v>
      </c>
      <c r="CV675" s="96" t="s">
        <v>2527</v>
      </c>
      <c r="CW675" s="96" t="s">
        <v>2528</v>
      </c>
      <c r="CX675" s="96" t="s">
        <v>2529</v>
      </c>
      <c r="CY675" s="96" t="s">
        <v>107</v>
      </c>
      <c r="CZ675" s="96" t="s">
        <v>151</v>
      </c>
      <c r="DA675" s="31">
        <v>50</v>
      </c>
      <c r="DB675" s="17" t="s">
        <v>15463</v>
      </c>
      <c r="DC675" s="17" t="s">
        <v>15500</v>
      </c>
      <c r="DD675" s="17">
        <v>1</v>
      </c>
      <c r="DE675" s="17" t="s">
        <v>15500</v>
      </c>
      <c r="DF675" s="17" t="s">
        <v>15500</v>
      </c>
      <c r="DG675" s="23" t="s">
        <v>11179</v>
      </c>
      <c r="DH675" s="145"/>
    </row>
    <row r="676" spans="1:112" s="17" customFormat="1" x14ac:dyDescent="0.25">
      <c r="A676" s="32" t="s">
        <v>2581</v>
      </c>
      <c r="B676" s="98">
        <v>0</v>
      </c>
      <c r="C676" s="64" t="s">
        <v>15461</v>
      </c>
      <c r="D676" s="98" t="s">
        <v>2520</v>
      </c>
      <c r="E676" s="98">
        <v>42959</v>
      </c>
      <c r="F676" s="98" t="s">
        <v>2582</v>
      </c>
      <c r="G676" s="33">
        <v>47372</v>
      </c>
      <c r="H676" s="44">
        <v>43017</v>
      </c>
      <c r="I676" s="98" t="s">
        <v>190</v>
      </c>
      <c r="J676" s="98"/>
      <c r="K676" s="98"/>
      <c r="L676" s="98" t="s">
        <v>285</v>
      </c>
      <c r="M676" t="s">
        <v>156</v>
      </c>
      <c r="N676" s="98" t="s">
        <v>156</v>
      </c>
      <c r="O676" t="s">
        <v>157</v>
      </c>
      <c r="P676" s="64" t="str">
        <f>VLOOKUP(N676,Entries!J:K,2,FALSE)</f>
        <v>UNITED STATES OF AMERICA</v>
      </c>
      <c r="Q676" s="38" t="s">
        <v>2522</v>
      </c>
      <c r="R676" s="32" t="s">
        <v>2522</v>
      </c>
      <c r="S676" s="98" t="s">
        <v>156</v>
      </c>
      <c r="T676" t="s">
        <v>157</v>
      </c>
      <c r="U676" s="39" t="s">
        <v>159</v>
      </c>
      <c r="V676" s="33" t="s">
        <v>159</v>
      </c>
      <c r="W676" s="64">
        <f>IF(VLOOKUP(R676,Entries!N:P,3,FALSE)=V676,1,VLOOKUP(R676,Entries!N:P,3,FALSE))</f>
        <v>1</v>
      </c>
      <c r="X676"/>
      <c r="Y676"/>
      <c r="Z676" s="98"/>
      <c r="AA676" s="98"/>
      <c r="AB676" s="98"/>
      <c r="AC676" s="98" t="s">
        <v>239</v>
      </c>
      <c r="AD676" s="98" t="s">
        <v>263</v>
      </c>
      <c r="AE676" s="98" t="s">
        <v>263</v>
      </c>
      <c r="AF676" s="98" t="s">
        <v>263</v>
      </c>
      <c r="AG676" s="98" t="s">
        <v>11135</v>
      </c>
      <c r="AH676" s="98"/>
      <c r="AI676" s="98"/>
      <c r="AJ676" s="98">
        <v>15</v>
      </c>
      <c r="AK676" s="98" t="s">
        <v>95</v>
      </c>
      <c r="AL676" s="98"/>
      <c r="AM676" s="33"/>
      <c r="AN676" s="32" t="s">
        <v>685</v>
      </c>
      <c r="AO676" s="98" t="s">
        <v>169</v>
      </c>
      <c r="AP676" s="33" t="s">
        <v>169</v>
      </c>
      <c r="AQ676">
        <v>21104.51614621</v>
      </c>
      <c r="AR676" t="s">
        <v>11346</v>
      </c>
      <c r="AS676" t="s">
        <v>11225</v>
      </c>
      <c r="AT676" t="s">
        <v>12423</v>
      </c>
      <c r="AU676">
        <v>86.392399999999995</v>
      </c>
      <c r="AV676" s="98">
        <v>1.5079885946044445</v>
      </c>
      <c r="AW676">
        <v>94.945499999999996</v>
      </c>
      <c r="AX676" s="98">
        <v>0.55589423242666669</v>
      </c>
      <c r="AY676">
        <v>2.5720000000000002E-4</v>
      </c>
      <c r="AZ676">
        <v>92.990899999999996</v>
      </c>
      <c r="BA676" s="98">
        <v>1.4324839215422225</v>
      </c>
      <c r="BB676">
        <v>267.15809999999999</v>
      </c>
      <c r="BC676" s="98">
        <v>4.8533075998177777</v>
      </c>
      <c r="BD676">
        <v>14.34217136</v>
      </c>
      <c r="BE676" s="96">
        <f t="shared" si="79"/>
        <v>7155.8071891408781</v>
      </c>
      <c r="BF676" s="96">
        <f t="shared" si="80"/>
        <v>786.64766274992598</v>
      </c>
      <c r="BG676" s="96">
        <f t="shared" si="81"/>
        <v>782.96671553183114</v>
      </c>
      <c r="BH676">
        <v>7161.9759354869166</v>
      </c>
      <c r="BI676">
        <v>1.367571303912859E-3</v>
      </c>
      <c r="BJ676">
        <v>1.507872372414478</v>
      </c>
      <c r="BK676">
        <v>1.65711158493889</v>
      </c>
      <c r="BL676">
        <v>1.2578896879796739</v>
      </c>
      <c r="BM676">
        <v>5.0278969642996518</v>
      </c>
      <c r="BN676">
        <v>1.5078318070683501</v>
      </c>
      <c r="BO676">
        <v>1.657111584717069</v>
      </c>
      <c r="BP676">
        <v>1.516832529521193E-3</v>
      </c>
      <c r="BQ676">
        <v>1.2578896879796739</v>
      </c>
      <c r="BR676">
        <v>7152.7740516638742</v>
      </c>
      <c r="BS676" s="96">
        <v>792.64651153738487</v>
      </c>
      <c r="BT676" s="96">
        <v>770.91037688788492</v>
      </c>
      <c r="BU676">
        <v>5.0278969642996518</v>
      </c>
      <c r="BV676" s="65" t="b">
        <f t="shared" si="83"/>
        <v>0</v>
      </c>
      <c r="BW676" s="32" t="s">
        <v>2524</v>
      </c>
      <c r="BX676" s="98">
        <v>1.5</v>
      </c>
      <c r="BY676" s="98">
        <v>3.1</v>
      </c>
      <c r="BZ676" s="98">
        <v>9.4</v>
      </c>
      <c r="CA676" s="98">
        <v>13.787000000000001</v>
      </c>
      <c r="CB676" s="98">
        <v>0.85250000000000004</v>
      </c>
      <c r="CC676" s="98">
        <v>6.6627999999999998</v>
      </c>
      <c r="CD676" s="98">
        <v>3.1</v>
      </c>
      <c r="CE676" s="98">
        <v>1.5</v>
      </c>
      <c r="CF676" s="33">
        <v>9.4</v>
      </c>
      <c r="CG676" s="32">
        <v>860</v>
      </c>
      <c r="CH676" s="98">
        <v>860</v>
      </c>
      <c r="CI676" s="98">
        <v>700</v>
      </c>
      <c r="CJ676" s="98">
        <f>Population!$CG676-Population!$CI676</f>
        <v>160</v>
      </c>
      <c r="CK676" s="120">
        <f>_xlfn.DAYS(Entries!$AY$2,Population!H676)</f>
        <v>1277</v>
      </c>
      <c r="CL676" s="120">
        <f t="shared" si="84"/>
        <v>5475</v>
      </c>
      <c r="CM676" s="122">
        <f>Entries!$AY$5</f>
        <v>0.15</v>
      </c>
      <c r="CN676" s="122">
        <f t="shared" si="82"/>
        <v>0.18604651162790697</v>
      </c>
      <c r="CO676" s="121">
        <f t="shared" si="85"/>
        <v>0.80174429223744292</v>
      </c>
      <c r="CP676" s="32" t="s">
        <v>2525</v>
      </c>
      <c r="CQ676" s="98">
        <v>2</v>
      </c>
      <c r="CR676" s="98" t="s">
        <v>95</v>
      </c>
      <c r="CS676" s="98"/>
      <c r="CT676" s="33"/>
      <c r="CU676" s="32" t="s">
        <v>2526</v>
      </c>
      <c r="CV676" s="98" t="s">
        <v>2527</v>
      </c>
      <c r="CW676" s="98" t="s">
        <v>2528</v>
      </c>
      <c r="CX676" s="98" t="s">
        <v>2529</v>
      </c>
      <c r="CY676" s="98" t="s">
        <v>107</v>
      </c>
      <c r="CZ676" s="98" t="s">
        <v>151</v>
      </c>
      <c r="DA676" s="33">
        <v>50</v>
      </c>
      <c r="DB676" s="17" t="s">
        <v>15463</v>
      </c>
      <c r="DC676" s="17" t="s">
        <v>15500</v>
      </c>
      <c r="DD676" s="17">
        <v>1</v>
      </c>
      <c r="DE676" s="17" t="s">
        <v>15500</v>
      </c>
      <c r="DF676" s="17" t="s">
        <v>15500</v>
      </c>
      <c r="DG676" s="23" t="s">
        <v>11179</v>
      </c>
      <c r="DH676" s="145"/>
    </row>
    <row r="677" spans="1:112" s="17" customFormat="1" x14ac:dyDescent="0.25">
      <c r="A677" s="30" t="s">
        <v>2584</v>
      </c>
      <c r="B677" s="96">
        <v>0</v>
      </c>
      <c r="C677" s="152" t="s">
        <v>15461</v>
      </c>
      <c r="D677" s="96" t="s">
        <v>2520</v>
      </c>
      <c r="E677" s="96">
        <v>42805</v>
      </c>
      <c r="F677" s="96" t="s">
        <v>2585</v>
      </c>
      <c r="G677" s="31">
        <v>46942</v>
      </c>
      <c r="H677" s="43">
        <v>42911</v>
      </c>
      <c r="I677" s="96" t="s">
        <v>190</v>
      </c>
      <c r="J677" s="96"/>
      <c r="K677" s="96"/>
      <c r="L677" s="96" t="s">
        <v>285</v>
      </c>
      <c r="M677" s="124" t="s">
        <v>156</v>
      </c>
      <c r="N677" s="96" t="s">
        <v>156</v>
      </c>
      <c r="O677" s="124" t="s">
        <v>157</v>
      </c>
      <c r="P677" s="96" t="str">
        <f>VLOOKUP(N677,Entries!J:K,2,FALSE)</f>
        <v>UNITED STATES OF AMERICA</v>
      </c>
      <c r="Q677" s="123" t="s">
        <v>2522</v>
      </c>
      <c r="R677" s="30" t="s">
        <v>2522</v>
      </c>
      <c r="S677" s="96" t="s">
        <v>156</v>
      </c>
      <c r="T677" s="124" t="s">
        <v>157</v>
      </c>
      <c r="U677" s="125" t="s">
        <v>159</v>
      </c>
      <c r="V677" s="31" t="s">
        <v>159</v>
      </c>
      <c r="W677" s="64">
        <f>IF(VLOOKUP(R677,Entries!N:P,3,FALSE)=V677,1,VLOOKUP(R677,Entries!N:P,3,FALSE))</f>
        <v>1</v>
      </c>
      <c r="X677" s="124"/>
      <c r="Y677" s="124"/>
      <c r="Z677" s="96"/>
      <c r="AA677" s="96"/>
      <c r="AB677" s="96"/>
      <c r="AC677" s="96" t="s">
        <v>239</v>
      </c>
      <c r="AD677" s="96" t="s">
        <v>263</v>
      </c>
      <c r="AE677" s="96" t="s">
        <v>263</v>
      </c>
      <c r="AF677" s="96" t="s">
        <v>263</v>
      </c>
      <c r="AG677" s="96" t="s">
        <v>11135</v>
      </c>
      <c r="AH677" s="96"/>
      <c r="AI677" s="96"/>
      <c r="AJ677" s="96">
        <v>15</v>
      </c>
      <c r="AK677" s="96" t="s">
        <v>95</v>
      </c>
      <c r="AL677" s="96"/>
      <c r="AM677" s="31"/>
      <c r="AN677" s="30" t="s">
        <v>685</v>
      </c>
      <c r="AO677" s="96" t="s">
        <v>169</v>
      </c>
      <c r="AP677" s="31" t="s">
        <v>169</v>
      </c>
      <c r="AQ677">
        <v>21104.344381669998</v>
      </c>
      <c r="AR677" t="s">
        <v>12424</v>
      </c>
      <c r="AS677" t="s">
        <v>11225</v>
      </c>
      <c r="AT677" t="s">
        <v>12425</v>
      </c>
      <c r="AU677">
        <v>86.401399999999995</v>
      </c>
      <c r="AV677" s="96">
        <v>1.5079152907911111</v>
      </c>
      <c r="AW677">
        <v>31.8504</v>
      </c>
      <c r="AX677" s="96">
        <v>1.1060044449155557</v>
      </c>
      <c r="AY677">
        <v>2.6239999999999998E-4</v>
      </c>
      <c r="AZ677">
        <v>82.075299999999999</v>
      </c>
      <c r="BA677" s="96">
        <v>1.5531542155911109</v>
      </c>
      <c r="BB677">
        <v>278.07409999999999</v>
      </c>
      <c r="BC677" s="96">
        <v>4.7325936725466669</v>
      </c>
      <c r="BD677">
        <v>14.342157609999999</v>
      </c>
      <c r="BE677" s="96">
        <f t="shared" si="79"/>
        <v>7155.8117627127613</v>
      </c>
      <c r="BF677" s="96">
        <f t="shared" si="80"/>
        <v>786.68944771929728</v>
      </c>
      <c r="BG677" s="96">
        <f t="shared" si="81"/>
        <v>782.93407770622525</v>
      </c>
      <c r="BH677">
        <v>7161.9811151361828</v>
      </c>
      <c r="BI677">
        <v>1.386531267427995E-3</v>
      </c>
      <c r="BJ677">
        <v>1.5080293513856771</v>
      </c>
      <c r="BK677">
        <v>0.55589434814900374</v>
      </c>
      <c r="BL677">
        <v>1.224504002391116</v>
      </c>
      <c r="BM677">
        <v>5.0612897158693357</v>
      </c>
      <c r="BN677">
        <v>1.507988886748532</v>
      </c>
      <c r="BO677">
        <v>0.55589434784576219</v>
      </c>
      <c r="BP677">
        <v>1.519418979563528E-3</v>
      </c>
      <c r="BQ677">
        <v>1.224504002391116</v>
      </c>
      <c r="BR677">
        <v>7152.7784442126349</v>
      </c>
      <c r="BS677" s="96">
        <v>792.52103422254004</v>
      </c>
      <c r="BT677" s="96">
        <v>771.01189930557484</v>
      </c>
      <c r="BU677">
        <v>5.0612897158693357</v>
      </c>
      <c r="BV677" s="60" t="b">
        <f t="shared" si="83"/>
        <v>0</v>
      </c>
      <c r="BW677" s="30" t="s">
        <v>2524</v>
      </c>
      <c r="BX677" s="96">
        <v>1.5</v>
      </c>
      <c r="BY677" s="96">
        <v>3.1</v>
      </c>
      <c r="BZ677" s="96">
        <v>9.4</v>
      </c>
      <c r="CA677" s="96">
        <v>13.787000000000001</v>
      </c>
      <c r="CB677" s="96">
        <v>0.85250000000000004</v>
      </c>
      <c r="CC677" s="96">
        <v>6.6627999999999998</v>
      </c>
      <c r="CD677" s="96">
        <v>3.1</v>
      </c>
      <c r="CE677" s="96">
        <v>1.5</v>
      </c>
      <c r="CF677" s="31">
        <v>9.4</v>
      </c>
      <c r="CG677" s="30">
        <v>860</v>
      </c>
      <c r="CH677" s="96">
        <v>860</v>
      </c>
      <c r="CI677" s="96">
        <v>700</v>
      </c>
      <c r="CJ677" s="96">
        <f>Population!$CG677-Population!$CI677</f>
        <v>160</v>
      </c>
      <c r="CK677" s="118">
        <f>_xlfn.DAYS(Entries!$AY$2,Population!H677)</f>
        <v>1383</v>
      </c>
      <c r="CL677" s="118">
        <f t="shared" si="84"/>
        <v>5475</v>
      </c>
      <c r="CM677" s="117">
        <f>Entries!$AY$5</f>
        <v>0.15</v>
      </c>
      <c r="CN677" s="117">
        <f t="shared" si="82"/>
        <v>0.18604651162790697</v>
      </c>
      <c r="CO677" s="119">
        <f t="shared" si="85"/>
        <v>0.78528767123287668</v>
      </c>
      <c r="CP677" s="30" t="s">
        <v>2525</v>
      </c>
      <c r="CQ677" s="96">
        <v>2</v>
      </c>
      <c r="CR677" s="96" t="s">
        <v>95</v>
      </c>
      <c r="CS677" s="96"/>
      <c r="CT677" s="31"/>
      <c r="CU677" s="30" t="s">
        <v>2526</v>
      </c>
      <c r="CV677" s="96" t="s">
        <v>2527</v>
      </c>
      <c r="CW677" s="96" t="s">
        <v>2528</v>
      </c>
      <c r="CX677" s="96" t="s">
        <v>2529</v>
      </c>
      <c r="CY677" s="96" t="s">
        <v>107</v>
      </c>
      <c r="CZ677" s="96" t="s">
        <v>151</v>
      </c>
      <c r="DA677" s="31">
        <v>50</v>
      </c>
      <c r="DB677" s="17" t="s">
        <v>15463</v>
      </c>
      <c r="DC677" s="17" t="s">
        <v>15500</v>
      </c>
      <c r="DD677" s="17">
        <v>1</v>
      </c>
      <c r="DE677" s="17" t="s">
        <v>15500</v>
      </c>
      <c r="DF677" s="17" t="s">
        <v>15500</v>
      </c>
      <c r="DG677" s="23" t="s">
        <v>11179</v>
      </c>
      <c r="DH677" s="145"/>
    </row>
    <row r="678" spans="1:112" s="17" customFormat="1" x14ac:dyDescent="0.25">
      <c r="A678" s="32" t="s">
        <v>2587</v>
      </c>
      <c r="B678" s="98">
        <v>0</v>
      </c>
      <c r="C678" s="64" t="s">
        <v>15461</v>
      </c>
      <c r="D678" s="98" t="s">
        <v>2520</v>
      </c>
      <c r="E678" s="98">
        <v>42812</v>
      </c>
      <c r="F678" s="98" t="s">
        <v>2588</v>
      </c>
      <c r="G678" s="33">
        <v>46949</v>
      </c>
      <c r="H678" s="44">
        <v>42911</v>
      </c>
      <c r="I678" s="98" t="s">
        <v>190</v>
      </c>
      <c r="J678" s="98"/>
      <c r="K678" s="98"/>
      <c r="L678" s="98" t="s">
        <v>285</v>
      </c>
      <c r="M678" t="s">
        <v>156</v>
      </c>
      <c r="N678" s="98" t="s">
        <v>156</v>
      </c>
      <c r="O678" t="s">
        <v>157</v>
      </c>
      <c r="P678" s="64" t="str">
        <f>VLOOKUP(N678,Entries!J:K,2,FALSE)</f>
        <v>UNITED STATES OF AMERICA</v>
      </c>
      <c r="Q678" s="38" t="s">
        <v>2522</v>
      </c>
      <c r="R678" s="32" t="s">
        <v>2522</v>
      </c>
      <c r="S678" s="98" t="s">
        <v>156</v>
      </c>
      <c r="T678" t="s">
        <v>157</v>
      </c>
      <c r="U678" s="39" t="s">
        <v>159</v>
      </c>
      <c r="V678" s="33" t="s">
        <v>159</v>
      </c>
      <c r="W678" s="64">
        <f>IF(VLOOKUP(R678,Entries!N:P,3,FALSE)=V678,1,VLOOKUP(R678,Entries!N:P,3,FALSE))</f>
        <v>1</v>
      </c>
      <c r="X678"/>
      <c r="Y678"/>
      <c r="Z678" s="98"/>
      <c r="AA678" s="98"/>
      <c r="AB678" s="98"/>
      <c r="AC678" s="98" t="s">
        <v>239</v>
      </c>
      <c r="AD678" s="98" t="s">
        <v>263</v>
      </c>
      <c r="AE678" s="98" t="s">
        <v>263</v>
      </c>
      <c r="AF678" s="98" t="s">
        <v>263</v>
      </c>
      <c r="AG678" s="98" t="s">
        <v>11135</v>
      </c>
      <c r="AH678" s="98"/>
      <c r="AI678" s="98"/>
      <c r="AJ678" s="98">
        <v>15</v>
      </c>
      <c r="AK678" s="98" t="s">
        <v>95</v>
      </c>
      <c r="AL678" s="98"/>
      <c r="AM678" s="33"/>
      <c r="AN678" s="32" t="s">
        <v>685</v>
      </c>
      <c r="AO678" s="98" t="s">
        <v>169</v>
      </c>
      <c r="AP678" s="33" t="s">
        <v>169</v>
      </c>
      <c r="AQ678">
        <v>21104.417585380001</v>
      </c>
      <c r="AR678" t="s">
        <v>12408</v>
      </c>
      <c r="AS678" t="s">
        <v>11225</v>
      </c>
      <c r="AT678" t="s">
        <v>12426</v>
      </c>
      <c r="AU678">
        <v>86.397199999999998</v>
      </c>
      <c r="AV678" s="98">
        <v>1.5078297696755558</v>
      </c>
      <c r="AW678">
        <v>63.369399999999999</v>
      </c>
      <c r="AX678" s="98">
        <v>1.6564916484444445</v>
      </c>
      <c r="AY678">
        <v>2.386E-4</v>
      </c>
      <c r="AZ678">
        <v>88.989199999999997</v>
      </c>
      <c r="BA678" s="98">
        <v>1.5716163045777778</v>
      </c>
      <c r="BB678">
        <v>271.15769999999998</v>
      </c>
      <c r="BC678" s="98">
        <v>4.7142188500044444</v>
      </c>
      <c r="BD678">
        <v>14.34219386</v>
      </c>
      <c r="BE678" s="96">
        <f t="shared" si="79"/>
        <v>7155.7997051299217</v>
      </c>
      <c r="BF678" s="96">
        <f t="shared" si="80"/>
        <v>786.50707893956587</v>
      </c>
      <c r="BG678" s="96">
        <f t="shared" si="81"/>
        <v>783.09233132027748</v>
      </c>
      <c r="BH678">
        <v>7161.9686733790686</v>
      </c>
      <c r="BI678">
        <v>1.3557827917840179E-3</v>
      </c>
      <c r="BJ678">
        <v>1.507956094641083</v>
      </c>
      <c r="BK678">
        <v>1.106004674997602</v>
      </c>
      <c r="BL678">
        <v>1.241356845850095</v>
      </c>
      <c r="BM678">
        <v>5.0443931715378856</v>
      </c>
      <c r="BN678">
        <v>1.507915582900067</v>
      </c>
      <c r="BO678">
        <v>1.106004674784306</v>
      </c>
      <c r="BP678">
        <v>1.50355355629954E-3</v>
      </c>
      <c r="BQ678">
        <v>1.241356845850095</v>
      </c>
      <c r="BR678">
        <v>7152.7664667640574</v>
      </c>
      <c r="BS678" s="96">
        <v>792.75953847099754</v>
      </c>
      <c r="BT678" s="96">
        <v>770.79413311792359</v>
      </c>
      <c r="BU678">
        <v>5.0443931715378856</v>
      </c>
      <c r="BV678" s="65" t="b">
        <f t="shared" si="83"/>
        <v>0</v>
      </c>
      <c r="BW678" s="32" t="s">
        <v>2524</v>
      </c>
      <c r="BX678" s="98">
        <v>1.5</v>
      </c>
      <c r="BY678" s="98">
        <v>3.1</v>
      </c>
      <c r="BZ678" s="98">
        <v>9.4</v>
      </c>
      <c r="CA678" s="98">
        <v>13.787000000000001</v>
      </c>
      <c r="CB678" s="98">
        <v>0.85250000000000004</v>
      </c>
      <c r="CC678" s="98">
        <v>6.6627999999999998</v>
      </c>
      <c r="CD678" s="98">
        <v>3.1</v>
      </c>
      <c r="CE678" s="98">
        <v>1.5</v>
      </c>
      <c r="CF678" s="33">
        <v>9.4</v>
      </c>
      <c r="CG678" s="32">
        <v>860</v>
      </c>
      <c r="CH678" s="98">
        <v>860</v>
      </c>
      <c r="CI678" s="98">
        <v>700</v>
      </c>
      <c r="CJ678" s="98">
        <f>Population!$CG678-Population!$CI678</f>
        <v>160</v>
      </c>
      <c r="CK678" s="120">
        <f>_xlfn.DAYS(Entries!$AY$2,Population!H678)</f>
        <v>1383</v>
      </c>
      <c r="CL678" s="120">
        <f t="shared" si="84"/>
        <v>5475</v>
      </c>
      <c r="CM678" s="122">
        <f>Entries!$AY$5</f>
        <v>0.15</v>
      </c>
      <c r="CN678" s="122">
        <f t="shared" si="82"/>
        <v>0.18604651162790697</v>
      </c>
      <c r="CO678" s="121">
        <f t="shared" si="85"/>
        <v>0.78528767123287668</v>
      </c>
      <c r="CP678" s="32" t="s">
        <v>2525</v>
      </c>
      <c r="CQ678" s="98">
        <v>2</v>
      </c>
      <c r="CR678" s="98" t="s">
        <v>95</v>
      </c>
      <c r="CS678" s="98"/>
      <c r="CT678" s="33"/>
      <c r="CU678" s="32" t="s">
        <v>2526</v>
      </c>
      <c r="CV678" s="98" t="s">
        <v>2527</v>
      </c>
      <c r="CW678" s="98" t="s">
        <v>2528</v>
      </c>
      <c r="CX678" s="98" t="s">
        <v>2529</v>
      </c>
      <c r="CY678" s="98" t="s">
        <v>107</v>
      </c>
      <c r="CZ678" s="98" t="s">
        <v>151</v>
      </c>
      <c r="DA678" s="33">
        <v>50</v>
      </c>
      <c r="DB678" s="17" t="s">
        <v>15463</v>
      </c>
      <c r="DC678" s="17" t="s">
        <v>15500</v>
      </c>
      <c r="DD678" s="17">
        <v>1</v>
      </c>
      <c r="DE678" s="17" t="s">
        <v>15500</v>
      </c>
      <c r="DF678" s="17" t="s">
        <v>15500</v>
      </c>
      <c r="DG678" s="23" t="s">
        <v>11179</v>
      </c>
      <c r="DH678" s="145"/>
    </row>
    <row r="679" spans="1:112" s="17" customFormat="1" x14ac:dyDescent="0.25">
      <c r="A679" s="30" t="s">
        <v>2590</v>
      </c>
      <c r="B679" s="96">
        <v>0</v>
      </c>
      <c r="C679" s="152" t="s">
        <v>15461</v>
      </c>
      <c r="D679" s="96" t="s">
        <v>2520</v>
      </c>
      <c r="E679" s="96">
        <v>42957</v>
      </c>
      <c r="F679" s="96" t="s">
        <v>2591</v>
      </c>
      <c r="G679" s="31">
        <v>47370</v>
      </c>
      <c r="H679" s="43">
        <v>43017</v>
      </c>
      <c r="I679" s="96" t="s">
        <v>190</v>
      </c>
      <c r="J679" s="96"/>
      <c r="K679" s="96"/>
      <c r="L679" s="96" t="s">
        <v>285</v>
      </c>
      <c r="M679" s="124" t="s">
        <v>156</v>
      </c>
      <c r="N679" s="96" t="s">
        <v>156</v>
      </c>
      <c r="O679" s="124" t="s">
        <v>157</v>
      </c>
      <c r="P679" s="96" t="str">
        <f>VLOOKUP(N679,Entries!J:K,2,FALSE)</f>
        <v>UNITED STATES OF AMERICA</v>
      </c>
      <c r="Q679" s="123" t="s">
        <v>2522</v>
      </c>
      <c r="R679" s="30" t="s">
        <v>2522</v>
      </c>
      <c r="S679" s="96" t="s">
        <v>156</v>
      </c>
      <c r="T679" s="124" t="s">
        <v>157</v>
      </c>
      <c r="U679" s="125" t="s">
        <v>159</v>
      </c>
      <c r="V679" s="31" t="s">
        <v>159</v>
      </c>
      <c r="W679" s="64">
        <f>IF(VLOOKUP(R679,Entries!N:P,3,FALSE)=V679,1,VLOOKUP(R679,Entries!N:P,3,FALSE))</f>
        <v>1</v>
      </c>
      <c r="X679" s="124"/>
      <c r="Y679" s="124"/>
      <c r="Z679" s="96"/>
      <c r="AA679" s="96"/>
      <c r="AB679" s="96"/>
      <c r="AC679" s="96" t="s">
        <v>239</v>
      </c>
      <c r="AD679" s="96" t="s">
        <v>263</v>
      </c>
      <c r="AE679" s="96" t="s">
        <v>263</v>
      </c>
      <c r="AF679" s="96" t="s">
        <v>263</v>
      </c>
      <c r="AG679" s="96" t="s">
        <v>11135</v>
      </c>
      <c r="AH679" s="96"/>
      <c r="AI679" s="96"/>
      <c r="AJ679" s="96">
        <v>15</v>
      </c>
      <c r="AK679" s="96" t="s">
        <v>95</v>
      </c>
      <c r="AL679" s="96"/>
      <c r="AM679" s="31"/>
      <c r="AN679" s="30" t="s">
        <v>685</v>
      </c>
      <c r="AO679" s="96" t="s">
        <v>169</v>
      </c>
      <c r="AP679" s="31" t="s">
        <v>169</v>
      </c>
      <c r="AQ679">
        <v>21104.522485519999</v>
      </c>
      <c r="AR679" t="s">
        <v>12427</v>
      </c>
      <c r="AS679" t="s">
        <v>11225</v>
      </c>
      <c r="AT679" t="s">
        <v>12428</v>
      </c>
      <c r="AU679">
        <v>86.392300000000006</v>
      </c>
      <c r="AV679" s="96">
        <v>1.5079170361200003</v>
      </c>
      <c r="AW679">
        <v>94.91</v>
      </c>
      <c r="AX679" s="96">
        <v>1.1058578372888888</v>
      </c>
      <c r="AY679">
        <v>2.8239999999999998E-4</v>
      </c>
      <c r="AZ679">
        <v>90.046999999999997</v>
      </c>
      <c r="BA679" s="96">
        <v>1.588486653617778</v>
      </c>
      <c r="BB679">
        <v>270.10489999999999</v>
      </c>
      <c r="BC679" s="96">
        <v>4.6972629798488894</v>
      </c>
      <c r="BD679">
        <v>14.342162999999999</v>
      </c>
      <c r="BE679" s="96">
        <f t="shared" si="79"/>
        <v>7155.8099698717215</v>
      </c>
      <c r="BF679" s="96">
        <f t="shared" si="80"/>
        <v>786.8307706072128</v>
      </c>
      <c r="BG679" s="96">
        <f t="shared" si="81"/>
        <v>782.78916913622925</v>
      </c>
      <c r="BH679">
        <v>7161.9788777361782</v>
      </c>
      <c r="BI679">
        <v>1.3959674543943461E-3</v>
      </c>
      <c r="BJ679">
        <v>1.507870628176986</v>
      </c>
      <c r="BK679">
        <v>1.656491993018866</v>
      </c>
      <c r="BL679">
        <v>1.2545288972258699</v>
      </c>
      <c r="BM679">
        <v>5.0313084064432703</v>
      </c>
      <c r="BN679">
        <v>1.507830061735884</v>
      </c>
      <c r="BO679">
        <v>1.6564919928269739</v>
      </c>
      <c r="BP679">
        <v>1.5354460132988551E-3</v>
      </c>
      <c r="BQ679">
        <v>1.2545288972258699</v>
      </c>
      <c r="BR679">
        <v>7152.7768357944606</v>
      </c>
      <c r="BS679" s="96">
        <v>792.53912907415906</v>
      </c>
      <c r="BT679" s="96">
        <v>771.0145385541382</v>
      </c>
      <c r="BU679">
        <v>5.0313084064432703</v>
      </c>
      <c r="BV679" s="60" t="b">
        <f t="shared" si="83"/>
        <v>0</v>
      </c>
      <c r="BW679" s="30" t="s">
        <v>2524</v>
      </c>
      <c r="BX679" s="96">
        <v>1.5</v>
      </c>
      <c r="BY679" s="96">
        <v>3.1</v>
      </c>
      <c r="BZ679" s="96">
        <v>9.4</v>
      </c>
      <c r="CA679" s="96">
        <v>13.787000000000001</v>
      </c>
      <c r="CB679" s="96">
        <v>0.85250000000000004</v>
      </c>
      <c r="CC679" s="96">
        <v>6.6627999999999998</v>
      </c>
      <c r="CD679" s="96">
        <v>3.1</v>
      </c>
      <c r="CE679" s="96">
        <v>1.5</v>
      </c>
      <c r="CF679" s="31">
        <v>9.4</v>
      </c>
      <c r="CG679" s="30">
        <v>860</v>
      </c>
      <c r="CH679" s="96">
        <v>860</v>
      </c>
      <c r="CI679" s="96">
        <v>700</v>
      </c>
      <c r="CJ679" s="96">
        <f>Population!$CG679-Population!$CI679</f>
        <v>160</v>
      </c>
      <c r="CK679" s="118">
        <f>_xlfn.DAYS(Entries!$AY$2,Population!H679)</f>
        <v>1277</v>
      </c>
      <c r="CL679" s="118">
        <f t="shared" si="84"/>
        <v>5475</v>
      </c>
      <c r="CM679" s="117">
        <f>Entries!$AY$5</f>
        <v>0.15</v>
      </c>
      <c r="CN679" s="117">
        <f t="shared" si="82"/>
        <v>0.18604651162790697</v>
      </c>
      <c r="CO679" s="119">
        <f t="shared" si="85"/>
        <v>0.80174429223744292</v>
      </c>
      <c r="CP679" s="30" t="s">
        <v>2525</v>
      </c>
      <c r="CQ679" s="96">
        <v>2</v>
      </c>
      <c r="CR679" s="96" t="s">
        <v>95</v>
      </c>
      <c r="CS679" s="96"/>
      <c r="CT679" s="31"/>
      <c r="CU679" s="30" t="s">
        <v>2526</v>
      </c>
      <c r="CV679" s="96" t="s">
        <v>2527</v>
      </c>
      <c r="CW679" s="96" t="s">
        <v>2528</v>
      </c>
      <c r="CX679" s="96" t="s">
        <v>2529</v>
      </c>
      <c r="CY679" s="96" t="s">
        <v>107</v>
      </c>
      <c r="CZ679" s="96" t="s">
        <v>151</v>
      </c>
      <c r="DA679" s="31">
        <v>50</v>
      </c>
      <c r="DB679" s="17" t="s">
        <v>15463</v>
      </c>
      <c r="DC679" s="17" t="s">
        <v>15500</v>
      </c>
      <c r="DD679" s="17">
        <v>1</v>
      </c>
      <c r="DE679" s="17" t="s">
        <v>15500</v>
      </c>
      <c r="DF679" s="17" t="s">
        <v>15500</v>
      </c>
      <c r="DG679" s="23" t="s">
        <v>11179</v>
      </c>
      <c r="DH679" s="145"/>
    </row>
    <row r="680" spans="1:112" s="17" customFormat="1" x14ac:dyDescent="0.25">
      <c r="A680" s="32" t="s">
        <v>2593</v>
      </c>
      <c r="B680" s="98">
        <v>0</v>
      </c>
      <c r="C680" s="64" t="s">
        <v>15461</v>
      </c>
      <c r="D680" s="98" t="s">
        <v>2520</v>
      </c>
      <c r="E680" s="98">
        <v>42804</v>
      </c>
      <c r="F680" s="98" t="s">
        <v>2594</v>
      </c>
      <c r="G680" s="33">
        <v>46941</v>
      </c>
      <c r="H680" s="44">
        <v>42911</v>
      </c>
      <c r="I680" s="98" t="s">
        <v>190</v>
      </c>
      <c r="J680" s="98"/>
      <c r="K680" s="98"/>
      <c r="L680" s="98" t="s">
        <v>285</v>
      </c>
      <c r="M680" t="s">
        <v>156</v>
      </c>
      <c r="N680" s="98" t="s">
        <v>156</v>
      </c>
      <c r="O680" t="s">
        <v>157</v>
      </c>
      <c r="P680" s="64" t="str">
        <f>VLOOKUP(N680,Entries!J:K,2,FALSE)</f>
        <v>UNITED STATES OF AMERICA</v>
      </c>
      <c r="Q680" s="38" t="s">
        <v>2522</v>
      </c>
      <c r="R680" s="32" t="s">
        <v>2522</v>
      </c>
      <c r="S680" s="98" t="s">
        <v>156</v>
      </c>
      <c r="T680" t="s">
        <v>157</v>
      </c>
      <c r="U680" s="39" t="s">
        <v>159</v>
      </c>
      <c r="V680" s="33" t="s">
        <v>159</v>
      </c>
      <c r="W680" s="64">
        <f>IF(VLOOKUP(R680,Entries!N:P,3,FALSE)=V680,1,VLOOKUP(R680,Entries!N:P,3,FALSE))</f>
        <v>1</v>
      </c>
      <c r="X680"/>
      <c r="Y680"/>
      <c r="Z680" s="98"/>
      <c r="AA680" s="98"/>
      <c r="AB680" s="98"/>
      <c r="AC680" s="98" t="s">
        <v>239</v>
      </c>
      <c r="AD680" s="98" t="s">
        <v>263</v>
      </c>
      <c r="AE680" s="98" t="s">
        <v>263</v>
      </c>
      <c r="AF680" s="98" t="s">
        <v>263</v>
      </c>
      <c r="AG680" s="98" t="s">
        <v>11135</v>
      </c>
      <c r="AH680" s="98"/>
      <c r="AI680" s="98"/>
      <c r="AJ680" s="98">
        <v>15</v>
      </c>
      <c r="AK680" s="98" t="s">
        <v>95</v>
      </c>
      <c r="AL680" s="98"/>
      <c r="AM680" s="33"/>
      <c r="AN680" s="32" t="s">
        <v>685</v>
      </c>
      <c r="AO680" s="98" t="s">
        <v>169</v>
      </c>
      <c r="AP680" s="33" t="s">
        <v>169</v>
      </c>
      <c r="AQ680">
        <v>21104.392211869999</v>
      </c>
      <c r="AR680" t="s">
        <v>11594</v>
      </c>
      <c r="AS680" t="s">
        <v>11225</v>
      </c>
      <c r="AT680" t="s">
        <v>12429</v>
      </c>
      <c r="AU680">
        <v>86.397300000000001</v>
      </c>
      <c r="AV680" s="98">
        <v>1.5089083829288887</v>
      </c>
      <c r="AW680">
        <v>63.360999999999997</v>
      </c>
      <c r="AX680" s="98">
        <v>3.5761788933333333E-3</v>
      </c>
      <c r="AY680">
        <v>2.4010000000000001E-4</v>
      </c>
      <c r="AZ680">
        <v>91.013599999999997</v>
      </c>
      <c r="BA680" s="98">
        <v>1.3455386176133335</v>
      </c>
      <c r="BB680">
        <v>269.13339999999999</v>
      </c>
      <c r="BC680" s="98">
        <v>4.9401569106577785</v>
      </c>
      <c r="BD680">
        <v>14.342162699999999</v>
      </c>
      <c r="BE680" s="96">
        <f t="shared" si="79"/>
        <v>7155.8100696587653</v>
      </c>
      <c r="BF680" s="96">
        <f t="shared" si="80"/>
        <v>786.52817965649137</v>
      </c>
      <c r="BG680" s="96">
        <f t="shared" si="81"/>
        <v>783.09195966104016</v>
      </c>
      <c r="BH680">
        <v>7161.9789250672229</v>
      </c>
      <c r="BI680">
        <v>1.354487229314979E-3</v>
      </c>
      <c r="BJ680">
        <v>1.50795783873536</v>
      </c>
      <c r="BK680">
        <v>1.1058580672364959</v>
      </c>
      <c r="BL680">
        <v>1.247629383950984</v>
      </c>
      <c r="BM680">
        <v>5.0381223635028629</v>
      </c>
      <c r="BN680">
        <v>1.5079173282306659</v>
      </c>
      <c r="BO680">
        <v>1.1058580671269269</v>
      </c>
      <c r="BP680">
        <v>1.5046317689002E-3</v>
      </c>
      <c r="BQ680">
        <v>1.247629383950984</v>
      </c>
      <c r="BR680">
        <v>7152.7768338141486</v>
      </c>
      <c r="BS680" s="96">
        <v>762.40930254317482</v>
      </c>
      <c r="BT680" s="96">
        <v>741.1765234000577</v>
      </c>
      <c r="BU680">
        <v>5.0381223635028629</v>
      </c>
      <c r="BV680" s="65" t="b">
        <f t="shared" si="83"/>
        <v>0</v>
      </c>
      <c r="BW680" s="32" t="s">
        <v>2524</v>
      </c>
      <c r="BX680" s="98">
        <v>1.5</v>
      </c>
      <c r="BY680" s="98">
        <v>3.1</v>
      </c>
      <c r="BZ680" s="98">
        <v>9.4</v>
      </c>
      <c r="CA680" s="98">
        <v>13.787000000000001</v>
      </c>
      <c r="CB680" s="98">
        <v>0.85250000000000004</v>
      </c>
      <c r="CC680" s="98">
        <v>6.6627999999999998</v>
      </c>
      <c r="CD680" s="98">
        <v>3.1</v>
      </c>
      <c r="CE680" s="98">
        <v>1.5</v>
      </c>
      <c r="CF680" s="33">
        <v>9.4</v>
      </c>
      <c r="CG680" s="32">
        <v>860</v>
      </c>
      <c r="CH680" s="98">
        <v>860</v>
      </c>
      <c r="CI680" s="98">
        <v>700</v>
      </c>
      <c r="CJ680" s="98">
        <f>Population!$CG680-Population!$CI680</f>
        <v>160</v>
      </c>
      <c r="CK680" s="120">
        <f>_xlfn.DAYS(Entries!$AY$2,Population!H680)</f>
        <v>1383</v>
      </c>
      <c r="CL680" s="120">
        <f t="shared" si="84"/>
        <v>5475</v>
      </c>
      <c r="CM680" s="122">
        <f>Entries!$AY$5</f>
        <v>0.15</v>
      </c>
      <c r="CN680" s="122">
        <f t="shared" si="82"/>
        <v>0.18604651162790697</v>
      </c>
      <c r="CO680" s="121">
        <f t="shared" si="85"/>
        <v>0.78528767123287668</v>
      </c>
      <c r="CP680" s="32" t="s">
        <v>2525</v>
      </c>
      <c r="CQ680" s="98">
        <v>2</v>
      </c>
      <c r="CR680" s="98" t="s">
        <v>95</v>
      </c>
      <c r="CS680" s="98"/>
      <c r="CT680" s="33"/>
      <c r="CU680" s="32" t="s">
        <v>2526</v>
      </c>
      <c r="CV680" s="98" t="s">
        <v>2527</v>
      </c>
      <c r="CW680" s="98" t="s">
        <v>2528</v>
      </c>
      <c r="CX680" s="98" t="s">
        <v>2529</v>
      </c>
      <c r="CY680" s="98" t="s">
        <v>107</v>
      </c>
      <c r="CZ680" s="98" t="s">
        <v>151</v>
      </c>
      <c r="DA680" s="33">
        <v>50</v>
      </c>
      <c r="DB680" s="17" t="s">
        <v>15463</v>
      </c>
      <c r="DC680" s="17" t="s">
        <v>15500</v>
      </c>
      <c r="DD680" s="17">
        <v>1</v>
      </c>
      <c r="DE680" s="17" t="s">
        <v>15500</v>
      </c>
      <c r="DF680" s="17" t="s">
        <v>15500</v>
      </c>
      <c r="DG680" s="23" t="s">
        <v>11179</v>
      </c>
      <c r="DH680" s="145"/>
    </row>
    <row r="681" spans="1:112" s="17" customFormat="1" x14ac:dyDescent="0.25">
      <c r="A681" s="30" t="s">
        <v>2596</v>
      </c>
      <c r="B681" s="96">
        <v>0</v>
      </c>
      <c r="C681" s="152" t="s">
        <v>15461</v>
      </c>
      <c r="D681" s="96" t="s">
        <v>2520</v>
      </c>
      <c r="E681" s="96">
        <v>42810</v>
      </c>
      <c r="F681" s="96" t="s">
        <v>2597</v>
      </c>
      <c r="G681" s="31">
        <v>46947</v>
      </c>
      <c r="H681" s="43">
        <v>42911</v>
      </c>
      <c r="I681" s="96" t="s">
        <v>190</v>
      </c>
      <c r="J681" s="96"/>
      <c r="K681" s="96"/>
      <c r="L681" s="96" t="s">
        <v>285</v>
      </c>
      <c r="M681" s="124" t="s">
        <v>156</v>
      </c>
      <c r="N681" s="96" t="s">
        <v>156</v>
      </c>
      <c r="O681" s="124" t="s">
        <v>157</v>
      </c>
      <c r="P681" s="96" t="str">
        <f>VLOOKUP(N681,Entries!J:K,2,FALSE)</f>
        <v>UNITED STATES OF AMERICA</v>
      </c>
      <c r="Q681" s="123" t="s">
        <v>2522</v>
      </c>
      <c r="R681" s="30" t="s">
        <v>2522</v>
      </c>
      <c r="S681" s="96" t="s">
        <v>156</v>
      </c>
      <c r="T681" s="124" t="s">
        <v>157</v>
      </c>
      <c r="U681" s="125" t="s">
        <v>159</v>
      </c>
      <c r="V681" s="31" t="s">
        <v>159</v>
      </c>
      <c r="W681" s="64">
        <f>IF(VLOOKUP(R681,Entries!N:P,3,FALSE)=V681,1,VLOOKUP(R681,Entries!N:P,3,FALSE))</f>
        <v>1</v>
      </c>
      <c r="X681" s="124"/>
      <c r="Y681" s="124"/>
      <c r="Z681" s="96"/>
      <c r="AA681" s="96"/>
      <c r="AB681" s="96"/>
      <c r="AC681" s="96" t="s">
        <v>239</v>
      </c>
      <c r="AD681" s="96" t="s">
        <v>263</v>
      </c>
      <c r="AE681" s="96" t="s">
        <v>263</v>
      </c>
      <c r="AF681" s="96" t="s">
        <v>263</v>
      </c>
      <c r="AG681" s="96" t="s">
        <v>11135</v>
      </c>
      <c r="AH681" s="96"/>
      <c r="AI681" s="96"/>
      <c r="AJ681" s="96">
        <v>15</v>
      </c>
      <c r="AK681" s="96" t="s">
        <v>95</v>
      </c>
      <c r="AL681" s="96"/>
      <c r="AM681" s="31"/>
      <c r="AN681" s="30" t="s">
        <v>685</v>
      </c>
      <c r="AO681" s="96" t="s">
        <v>169</v>
      </c>
      <c r="AP681" s="31" t="s">
        <v>169</v>
      </c>
      <c r="AQ681">
        <v>21104.232355489999</v>
      </c>
      <c r="AR681" t="s">
        <v>12430</v>
      </c>
      <c r="AS681" t="s">
        <v>11225</v>
      </c>
      <c r="AT681" t="s">
        <v>11761</v>
      </c>
      <c r="AU681">
        <v>86.454099999999997</v>
      </c>
      <c r="AV681" s="96">
        <v>1.5078367509911113</v>
      </c>
      <c r="AW681">
        <v>0.2049</v>
      </c>
      <c r="AX681" s="96">
        <v>1.6582736292400002</v>
      </c>
      <c r="AY681">
        <v>2.1330000000000001E-4</v>
      </c>
      <c r="AZ681">
        <v>77.093699999999998</v>
      </c>
      <c r="BA681" s="96">
        <v>1.5054508864</v>
      </c>
      <c r="BB681">
        <v>283.05020000000002</v>
      </c>
      <c r="BC681" s="96">
        <v>4.7803074737111118</v>
      </c>
      <c r="BD681">
        <v>14.432738430000001</v>
      </c>
      <c r="BE681" s="96">
        <f t="shared" si="79"/>
        <v>7125.8401256040597</v>
      </c>
      <c r="BF681" s="96">
        <f t="shared" si="80"/>
        <v>756.36006730285044</v>
      </c>
      <c r="BG681" s="96">
        <f t="shared" si="81"/>
        <v>753.320183905269</v>
      </c>
      <c r="BH681">
        <v>7132.0355571213131</v>
      </c>
      <c r="BI681">
        <v>1.3472421215619311E-3</v>
      </c>
      <c r="BJ681">
        <v>1.508948886929725</v>
      </c>
      <c r="BK681">
        <v>3.5761796365444852E-3</v>
      </c>
      <c r="BL681">
        <v>1.2020260922926449</v>
      </c>
      <c r="BM681">
        <v>5.0836716269516513</v>
      </c>
      <c r="BN681">
        <v>1.5089086751730889</v>
      </c>
      <c r="BO681">
        <v>3.5761794166612789E-3</v>
      </c>
      <c r="BP681">
        <v>1.490481290313082E-3</v>
      </c>
      <c r="BQ681">
        <v>1.2020260922926449</v>
      </c>
      <c r="BR681">
        <v>7122.7929129716158</v>
      </c>
      <c r="BS681" s="96">
        <v>792.55317803991511</v>
      </c>
      <c r="BT681" s="96">
        <v>770.98922884158856</v>
      </c>
      <c r="BU681">
        <v>5.0836716269516513</v>
      </c>
      <c r="BV681" s="60" t="b">
        <f t="shared" si="83"/>
        <v>0</v>
      </c>
      <c r="BW681" s="30" t="s">
        <v>2524</v>
      </c>
      <c r="BX681" s="96">
        <v>1.5</v>
      </c>
      <c r="BY681" s="96">
        <v>3.1</v>
      </c>
      <c r="BZ681" s="96">
        <v>9.4</v>
      </c>
      <c r="CA681" s="96">
        <v>13.787000000000001</v>
      </c>
      <c r="CB681" s="96">
        <v>0.85250000000000004</v>
      </c>
      <c r="CC681" s="96">
        <v>6.6627999999999998</v>
      </c>
      <c r="CD681" s="96">
        <v>3.1</v>
      </c>
      <c r="CE681" s="96">
        <v>1.5</v>
      </c>
      <c r="CF681" s="31">
        <v>9.4</v>
      </c>
      <c r="CG681" s="30">
        <v>860</v>
      </c>
      <c r="CH681" s="96">
        <v>860</v>
      </c>
      <c r="CI681" s="96">
        <v>700</v>
      </c>
      <c r="CJ681" s="96">
        <f>Population!$CG681-Population!$CI681</f>
        <v>160</v>
      </c>
      <c r="CK681" s="118">
        <f>_xlfn.DAYS(Entries!$AY$2,Population!H681)</f>
        <v>1383</v>
      </c>
      <c r="CL681" s="118">
        <f t="shared" si="84"/>
        <v>5475</v>
      </c>
      <c r="CM681" s="117">
        <f>Entries!$AY$5</f>
        <v>0.15</v>
      </c>
      <c r="CN681" s="117">
        <f t="shared" si="82"/>
        <v>0.18604651162790697</v>
      </c>
      <c r="CO681" s="119">
        <f t="shared" si="85"/>
        <v>0.78528767123287668</v>
      </c>
      <c r="CP681" s="30" t="s">
        <v>2525</v>
      </c>
      <c r="CQ681" s="96">
        <v>2</v>
      </c>
      <c r="CR681" s="96" t="s">
        <v>95</v>
      </c>
      <c r="CS681" s="96"/>
      <c r="CT681" s="31"/>
      <c r="CU681" s="30" t="s">
        <v>2526</v>
      </c>
      <c r="CV681" s="96" t="s">
        <v>2527</v>
      </c>
      <c r="CW681" s="96" t="s">
        <v>2528</v>
      </c>
      <c r="CX681" s="96" t="s">
        <v>2529</v>
      </c>
      <c r="CY681" s="96" t="s">
        <v>107</v>
      </c>
      <c r="CZ681" s="96" t="s">
        <v>151</v>
      </c>
      <c r="DA681" s="31">
        <v>50</v>
      </c>
      <c r="DB681" s="17" t="s">
        <v>15463</v>
      </c>
      <c r="DC681" s="17" t="s">
        <v>15500</v>
      </c>
      <c r="DD681" s="17">
        <v>1</v>
      </c>
      <c r="DE681" s="17" t="s">
        <v>15500</v>
      </c>
      <c r="DF681" s="17" t="s">
        <v>15500</v>
      </c>
      <c r="DG681" s="23" t="s">
        <v>11179</v>
      </c>
      <c r="DH681" s="145"/>
    </row>
    <row r="682" spans="1:112" s="17" customFormat="1" x14ac:dyDescent="0.25">
      <c r="A682" s="32" t="s">
        <v>2599</v>
      </c>
      <c r="B682" s="98">
        <v>0</v>
      </c>
      <c r="C682" s="64" t="s">
        <v>15461</v>
      </c>
      <c r="D682" s="98" t="s">
        <v>2520</v>
      </c>
      <c r="E682" s="98">
        <v>42964</v>
      </c>
      <c r="F682" s="98" t="s">
        <v>2600</v>
      </c>
      <c r="G682" s="33">
        <v>47377</v>
      </c>
      <c r="H682" s="44">
        <v>43017</v>
      </c>
      <c r="I682" s="98" t="s">
        <v>190</v>
      </c>
      <c r="J682" s="98"/>
      <c r="K682" s="98"/>
      <c r="L682" s="98" t="s">
        <v>285</v>
      </c>
      <c r="M682" t="s">
        <v>156</v>
      </c>
      <c r="N682" s="98" t="s">
        <v>156</v>
      </c>
      <c r="O682" t="s">
        <v>157</v>
      </c>
      <c r="P682" s="64" t="str">
        <f>VLOOKUP(N682,Entries!J:K,2,FALSE)</f>
        <v>UNITED STATES OF AMERICA</v>
      </c>
      <c r="Q682" s="38" t="s">
        <v>2522</v>
      </c>
      <c r="R682" s="32" t="s">
        <v>2522</v>
      </c>
      <c r="S682" s="98" t="s">
        <v>156</v>
      </c>
      <c r="T682" t="s">
        <v>157</v>
      </c>
      <c r="U682" s="39" t="s">
        <v>159</v>
      </c>
      <c r="V682" s="33" t="s">
        <v>159</v>
      </c>
      <c r="W682" s="64">
        <f>IF(VLOOKUP(R682,Entries!N:P,3,FALSE)=V682,1,VLOOKUP(R682,Entries!N:P,3,FALSE))</f>
        <v>1</v>
      </c>
      <c r="X682"/>
      <c r="Y682"/>
      <c r="Z682" s="98"/>
      <c r="AA682" s="98"/>
      <c r="AB682" s="98"/>
      <c r="AC682" s="98" t="s">
        <v>239</v>
      </c>
      <c r="AD682" s="98" t="s">
        <v>263</v>
      </c>
      <c r="AE682" s="98" t="s">
        <v>263</v>
      </c>
      <c r="AF682" s="98" t="s">
        <v>263</v>
      </c>
      <c r="AG682" s="98" t="s">
        <v>11135</v>
      </c>
      <c r="AH682" s="98"/>
      <c r="AI682" s="98"/>
      <c r="AJ682" s="98">
        <v>15</v>
      </c>
      <c r="AK682" s="98" t="s">
        <v>95</v>
      </c>
      <c r="AL682" s="98"/>
      <c r="AM682" s="33"/>
      <c r="AN682" s="32" t="s">
        <v>685</v>
      </c>
      <c r="AO682" s="98" t="s">
        <v>169</v>
      </c>
      <c r="AP682" s="33" t="s">
        <v>169</v>
      </c>
      <c r="AQ682">
        <v>21104.497119719999</v>
      </c>
      <c r="AR682" t="s">
        <v>11594</v>
      </c>
      <c r="AS682" t="s">
        <v>11225</v>
      </c>
      <c r="AT682" t="s">
        <v>12431</v>
      </c>
      <c r="AU682">
        <v>86.392700000000005</v>
      </c>
      <c r="AV682" s="98">
        <v>1.5079170361200003</v>
      </c>
      <c r="AW682">
        <v>95.012100000000004</v>
      </c>
      <c r="AX682" s="98">
        <v>1.1058438746577779</v>
      </c>
      <c r="AY682">
        <v>2.4429999999999998E-4</v>
      </c>
      <c r="AZ682">
        <v>86.256</v>
      </c>
      <c r="BA682" s="98">
        <v>1.5152578894266668</v>
      </c>
      <c r="BB682">
        <v>273.89150000000001</v>
      </c>
      <c r="BC682" s="98">
        <v>4.7704847627244451</v>
      </c>
      <c r="BD682">
        <v>14.3421799</v>
      </c>
      <c r="BE682" s="96">
        <f t="shared" si="79"/>
        <v>7155.8043485406515</v>
      </c>
      <c r="BF682" s="96">
        <f t="shared" si="80"/>
        <v>786.55251154300095</v>
      </c>
      <c r="BG682" s="96">
        <f t="shared" si="81"/>
        <v>783.056185538303</v>
      </c>
      <c r="BH682">
        <v>7161.9734575597631</v>
      </c>
      <c r="BI682">
        <v>1.364554229997515E-3</v>
      </c>
      <c r="BJ682">
        <v>1.5078776050780931</v>
      </c>
      <c r="BK682">
        <v>1.6582739742260311</v>
      </c>
      <c r="BL682">
        <v>1.234435384887812</v>
      </c>
      <c r="BM682">
        <v>5.0513251270286599</v>
      </c>
      <c r="BN682">
        <v>1.5078370430570991</v>
      </c>
      <c r="BO682">
        <v>1.658273974003404</v>
      </c>
      <c r="BP682">
        <v>1.5073842420650671E-3</v>
      </c>
      <c r="BQ682">
        <v>1.234435384887812</v>
      </c>
      <c r="BR682">
        <v>7152.7712034407523</v>
      </c>
      <c r="BS682" s="96">
        <v>792.51722276663259</v>
      </c>
      <c r="BT682" s="96">
        <v>771.03454102986416</v>
      </c>
      <c r="BU682">
        <v>5.0513251270286599</v>
      </c>
      <c r="BV682" s="65" t="b">
        <f t="shared" si="83"/>
        <v>0</v>
      </c>
      <c r="BW682" s="32" t="s">
        <v>2524</v>
      </c>
      <c r="BX682" s="98">
        <v>1.5</v>
      </c>
      <c r="BY682" s="98">
        <v>3.1</v>
      </c>
      <c r="BZ682" s="98">
        <v>9.4</v>
      </c>
      <c r="CA682" s="98">
        <v>13.787000000000001</v>
      </c>
      <c r="CB682" s="98">
        <v>0.85250000000000004</v>
      </c>
      <c r="CC682" s="98">
        <v>6.6627999999999998</v>
      </c>
      <c r="CD682" s="98">
        <v>3.1</v>
      </c>
      <c r="CE682" s="98">
        <v>1.5</v>
      </c>
      <c r="CF682" s="33">
        <v>9.4</v>
      </c>
      <c r="CG682" s="32">
        <v>860</v>
      </c>
      <c r="CH682" s="98">
        <v>860</v>
      </c>
      <c r="CI682" s="98">
        <v>700</v>
      </c>
      <c r="CJ682" s="98">
        <f>Population!$CG682-Population!$CI682</f>
        <v>160</v>
      </c>
      <c r="CK682" s="120">
        <f>_xlfn.DAYS(Entries!$AY$2,Population!H682)</f>
        <v>1277</v>
      </c>
      <c r="CL682" s="120">
        <f t="shared" si="84"/>
        <v>5475</v>
      </c>
      <c r="CM682" s="122">
        <f>Entries!$AY$5</f>
        <v>0.15</v>
      </c>
      <c r="CN682" s="122">
        <f t="shared" si="82"/>
        <v>0.18604651162790697</v>
      </c>
      <c r="CO682" s="121">
        <f t="shared" si="85"/>
        <v>0.80174429223744292</v>
      </c>
      <c r="CP682" s="32" t="s">
        <v>2525</v>
      </c>
      <c r="CQ682" s="98">
        <v>2</v>
      </c>
      <c r="CR682" s="98" t="s">
        <v>95</v>
      </c>
      <c r="CS682" s="98"/>
      <c r="CT682" s="33"/>
      <c r="CU682" s="32" t="s">
        <v>2526</v>
      </c>
      <c r="CV682" s="98" t="s">
        <v>2527</v>
      </c>
      <c r="CW682" s="98" t="s">
        <v>2528</v>
      </c>
      <c r="CX682" s="98" t="s">
        <v>2529</v>
      </c>
      <c r="CY682" s="98" t="s">
        <v>107</v>
      </c>
      <c r="CZ682" s="98" t="s">
        <v>151</v>
      </c>
      <c r="DA682" s="33">
        <v>50</v>
      </c>
      <c r="DB682" s="17" t="s">
        <v>15463</v>
      </c>
      <c r="DC682" s="17" t="s">
        <v>15500</v>
      </c>
      <c r="DD682" s="17">
        <v>1</v>
      </c>
      <c r="DE682" s="17" t="s">
        <v>15500</v>
      </c>
      <c r="DF682" s="17" t="s">
        <v>15500</v>
      </c>
      <c r="DG682" s="23" t="s">
        <v>11179</v>
      </c>
      <c r="DH682" s="145"/>
    </row>
    <row r="683" spans="1:112" s="17" customFormat="1" x14ac:dyDescent="0.25">
      <c r="A683" s="30" t="s">
        <v>2602</v>
      </c>
      <c r="B683" s="96">
        <v>0</v>
      </c>
      <c r="C683" s="152" t="s">
        <v>15461</v>
      </c>
      <c r="D683" s="96" t="s">
        <v>2520</v>
      </c>
      <c r="E683" s="96">
        <v>42809</v>
      </c>
      <c r="F683" s="96" t="s">
        <v>2603</v>
      </c>
      <c r="G683" s="31">
        <v>46946</v>
      </c>
      <c r="H683" s="43">
        <v>42911</v>
      </c>
      <c r="I683" s="96" t="s">
        <v>190</v>
      </c>
      <c r="J683" s="96"/>
      <c r="K683" s="96"/>
      <c r="L683" s="96" t="s">
        <v>285</v>
      </c>
      <c r="M683" s="124" t="s">
        <v>156</v>
      </c>
      <c r="N683" s="96" t="s">
        <v>156</v>
      </c>
      <c r="O683" s="124" t="s">
        <v>157</v>
      </c>
      <c r="P683" s="96" t="str">
        <f>VLOOKUP(N683,Entries!J:K,2,FALSE)</f>
        <v>UNITED STATES OF AMERICA</v>
      </c>
      <c r="Q683" s="123" t="s">
        <v>2522</v>
      </c>
      <c r="R683" s="30" t="s">
        <v>2522</v>
      </c>
      <c r="S683" s="96" t="s">
        <v>156</v>
      </c>
      <c r="T683" s="124" t="s">
        <v>157</v>
      </c>
      <c r="U683" s="125" t="s">
        <v>159</v>
      </c>
      <c r="V683" s="31" t="s">
        <v>159</v>
      </c>
      <c r="W683" s="64">
        <f>IF(VLOOKUP(R683,Entries!N:P,3,FALSE)=V683,1,VLOOKUP(R683,Entries!N:P,3,FALSE))</f>
        <v>1</v>
      </c>
      <c r="X683" s="124"/>
      <c r="Y683" s="124"/>
      <c r="Z683" s="96"/>
      <c r="AA683" s="96"/>
      <c r="AB683" s="96"/>
      <c r="AC683" s="96" t="s">
        <v>239</v>
      </c>
      <c r="AD683" s="96" t="s">
        <v>263</v>
      </c>
      <c r="AE683" s="96" t="s">
        <v>263</v>
      </c>
      <c r="AF683" s="96" t="s">
        <v>263</v>
      </c>
      <c r="AG683" s="96" t="s">
        <v>11135</v>
      </c>
      <c r="AH683" s="96"/>
      <c r="AI683" s="96"/>
      <c r="AJ683" s="96">
        <v>15</v>
      </c>
      <c r="AK683" s="96" t="s">
        <v>95</v>
      </c>
      <c r="AL683" s="96"/>
      <c r="AM683" s="31"/>
      <c r="AN683" s="30" t="s">
        <v>685</v>
      </c>
      <c r="AO683" s="96" t="s">
        <v>169</v>
      </c>
      <c r="AP683" s="31" t="s">
        <v>169</v>
      </c>
      <c r="AQ683">
        <v>21104.398554430001</v>
      </c>
      <c r="AR683" t="s">
        <v>12432</v>
      </c>
      <c r="AS683" t="s">
        <v>11225</v>
      </c>
      <c r="AT683" t="s">
        <v>12433</v>
      </c>
      <c r="AU683">
        <v>86.397300000000001</v>
      </c>
      <c r="AV683" s="96">
        <v>1.5078297696755558</v>
      </c>
      <c r="AW683">
        <v>63.360199999999999</v>
      </c>
      <c r="AX683" s="96">
        <v>1.6558720566888887</v>
      </c>
      <c r="AY683">
        <v>2.363E-4</v>
      </c>
      <c r="AZ683">
        <v>86.817899999999995</v>
      </c>
      <c r="BA683" s="96">
        <v>1.5851268955066669</v>
      </c>
      <c r="BB683">
        <v>273.32870000000003</v>
      </c>
      <c r="BC683" s="96">
        <v>4.7007396749955559</v>
      </c>
      <c r="BD683">
        <v>14.34216556</v>
      </c>
      <c r="BE683" s="96">
        <f t="shared" si="79"/>
        <v>7155.8091183557626</v>
      </c>
      <c r="BF683" s="96">
        <f t="shared" si="80"/>
        <v>786.50003605043094</v>
      </c>
      <c r="BG683" s="96">
        <f t="shared" si="81"/>
        <v>783.11820066109522</v>
      </c>
      <c r="BH683">
        <v>7161.9781878372087</v>
      </c>
      <c r="BI683">
        <v>1.3562103682110741E-3</v>
      </c>
      <c r="BJ683">
        <v>1.5079578387452901</v>
      </c>
      <c r="BK683">
        <v>1.10584410471068</v>
      </c>
      <c r="BL683">
        <v>1.234508759844152</v>
      </c>
      <c r="BM683">
        <v>5.0512360344672533</v>
      </c>
      <c r="BN683">
        <v>1.5079173282297249</v>
      </c>
      <c r="BO683">
        <v>1.1058441044946941</v>
      </c>
      <c r="BP683">
        <v>1.5017024223516399E-3</v>
      </c>
      <c r="BQ683">
        <v>1.234508759844152</v>
      </c>
      <c r="BR683">
        <v>7152.7758818982484</v>
      </c>
      <c r="BS683" s="96">
        <v>792.8396600818096</v>
      </c>
      <c r="BT683" s="96">
        <v>770.71036466953592</v>
      </c>
      <c r="BU683">
        <v>5.0512360344672533</v>
      </c>
      <c r="BV683" s="60" t="b">
        <f t="shared" si="83"/>
        <v>0</v>
      </c>
      <c r="BW683" s="30" t="s">
        <v>2524</v>
      </c>
      <c r="BX683" s="96">
        <v>1.5</v>
      </c>
      <c r="BY683" s="96">
        <v>3.1</v>
      </c>
      <c r="BZ683" s="96">
        <v>9.4</v>
      </c>
      <c r="CA683" s="96">
        <v>13.787000000000001</v>
      </c>
      <c r="CB683" s="96">
        <v>0.85250000000000004</v>
      </c>
      <c r="CC683" s="96">
        <v>6.6627999999999998</v>
      </c>
      <c r="CD683" s="96">
        <v>3.1</v>
      </c>
      <c r="CE683" s="96">
        <v>1.5</v>
      </c>
      <c r="CF683" s="31">
        <v>9.4</v>
      </c>
      <c r="CG683" s="30">
        <v>860</v>
      </c>
      <c r="CH683" s="96">
        <v>860</v>
      </c>
      <c r="CI683" s="96">
        <v>700</v>
      </c>
      <c r="CJ683" s="96">
        <f>Population!$CG683-Population!$CI683</f>
        <v>160</v>
      </c>
      <c r="CK683" s="118">
        <f>_xlfn.DAYS(Entries!$AY$2,Population!H683)</f>
        <v>1383</v>
      </c>
      <c r="CL683" s="118">
        <f t="shared" si="84"/>
        <v>5475</v>
      </c>
      <c r="CM683" s="117">
        <f>Entries!$AY$5</f>
        <v>0.15</v>
      </c>
      <c r="CN683" s="117">
        <f t="shared" si="82"/>
        <v>0.18604651162790697</v>
      </c>
      <c r="CO683" s="119">
        <f t="shared" si="85"/>
        <v>0.78528767123287668</v>
      </c>
      <c r="CP683" s="30" t="s">
        <v>2525</v>
      </c>
      <c r="CQ683" s="96">
        <v>2</v>
      </c>
      <c r="CR683" s="96" t="s">
        <v>95</v>
      </c>
      <c r="CS683" s="96"/>
      <c r="CT683" s="31"/>
      <c r="CU683" s="30" t="s">
        <v>2526</v>
      </c>
      <c r="CV683" s="96" t="s">
        <v>2527</v>
      </c>
      <c r="CW683" s="96" t="s">
        <v>2528</v>
      </c>
      <c r="CX683" s="96" t="s">
        <v>2529</v>
      </c>
      <c r="CY683" s="96" t="s">
        <v>107</v>
      </c>
      <c r="CZ683" s="96" t="s">
        <v>151</v>
      </c>
      <c r="DA683" s="31">
        <v>50</v>
      </c>
      <c r="DB683" s="17" t="s">
        <v>15463</v>
      </c>
      <c r="DC683" s="17" t="s">
        <v>15500</v>
      </c>
      <c r="DD683" s="17">
        <v>1</v>
      </c>
      <c r="DE683" s="17" t="s">
        <v>15500</v>
      </c>
      <c r="DF683" s="17" t="s">
        <v>15500</v>
      </c>
      <c r="DG683" s="23" t="s">
        <v>11179</v>
      </c>
      <c r="DH683" s="145"/>
    </row>
    <row r="684" spans="1:112" s="17" customFormat="1" x14ac:dyDescent="0.25">
      <c r="A684" s="32" t="s">
        <v>2605</v>
      </c>
      <c r="B684" s="98">
        <v>0</v>
      </c>
      <c r="C684" s="64" t="s">
        <v>15461</v>
      </c>
      <c r="D684" s="98" t="s">
        <v>2520</v>
      </c>
      <c r="E684" s="98">
        <v>42811</v>
      </c>
      <c r="F684" s="98" t="s">
        <v>2606</v>
      </c>
      <c r="G684" s="33">
        <v>46948</v>
      </c>
      <c r="H684" s="44">
        <v>42911</v>
      </c>
      <c r="I684" s="98" t="s">
        <v>190</v>
      </c>
      <c r="J684" s="98"/>
      <c r="K684" s="98"/>
      <c r="L684" s="98" t="s">
        <v>285</v>
      </c>
      <c r="M684" t="s">
        <v>156</v>
      </c>
      <c r="N684" s="98" t="s">
        <v>156</v>
      </c>
      <c r="O684" t="s">
        <v>157</v>
      </c>
      <c r="P684" s="64" t="str">
        <f>VLOOKUP(N684,Entries!J:K,2,FALSE)</f>
        <v>UNITED STATES OF AMERICA</v>
      </c>
      <c r="Q684" s="38" t="s">
        <v>2522</v>
      </c>
      <c r="R684" s="32" t="s">
        <v>2522</v>
      </c>
      <c r="S684" s="98" t="s">
        <v>156</v>
      </c>
      <c r="T684" t="s">
        <v>157</v>
      </c>
      <c r="U684" s="39" t="s">
        <v>159</v>
      </c>
      <c r="V684" s="33" t="s">
        <v>159</v>
      </c>
      <c r="W684" s="64">
        <f>IF(VLOOKUP(R684,Entries!N:P,3,FALSE)=V684,1,VLOOKUP(R684,Entries!N:P,3,FALSE))</f>
        <v>1</v>
      </c>
      <c r="X684"/>
      <c r="Y684"/>
      <c r="Z684" s="98"/>
      <c r="AA684" s="98"/>
      <c r="AB684" s="98"/>
      <c r="AC684" s="98" t="s">
        <v>239</v>
      </c>
      <c r="AD684" s="98" t="s">
        <v>263</v>
      </c>
      <c r="AE684" s="98" t="s">
        <v>263</v>
      </c>
      <c r="AF684" s="98" t="s">
        <v>263</v>
      </c>
      <c r="AG684" s="98" t="s">
        <v>11135</v>
      </c>
      <c r="AH684" s="98"/>
      <c r="AI684" s="98"/>
      <c r="AJ684" s="98">
        <v>15</v>
      </c>
      <c r="AK684" s="98" t="s">
        <v>95</v>
      </c>
      <c r="AL684" s="98"/>
      <c r="AM684" s="33"/>
      <c r="AN684" s="32" t="s">
        <v>685</v>
      </c>
      <c r="AO684" s="98" t="s">
        <v>169</v>
      </c>
      <c r="AP684" s="33" t="s">
        <v>169</v>
      </c>
      <c r="AQ684">
        <v>21104.528834379998</v>
      </c>
      <c r="AR684" t="s">
        <v>11263</v>
      </c>
      <c r="AS684" t="s">
        <v>11225</v>
      </c>
      <c r="AT684" t="s">
        <v>12434</v>
      </c>
      <c r="AU684">
        <v>86.392300000000006</v>
      </c>
      <c r="AV684" s="98">
        <v>1.5078315150044443</v>
      </c>
      <c r="AW684">
        <v>94.874499999999998</v>
      </c>
      <c r="AX684" s="98">
        <v>1.6571199668444443</v>
      </c>
      <c r="AY684">
        <v>2.9799999999999998E-4</v>
      </c>
      <c r="AZ684">
        <v>90.821100000000001</v>
      </c>
      <c r="BA684" s="98">
        <v>1.5936214112088891</v>
      </c>
      <c r="BB684">
        <v>269.33260000000001</v>
      </c>
      <c r="BC684" s="98">
        <v>4.6921770914666672</v>
      </c>
      <c r="BD684">
        <v>14.34216848</v>
      </c>
      <c r="BE684" s="96">
        <f t="shared" si="79"/>
        <v>7155.8081470956977</v>
      </c>
      <c r="BF684" s="96">
        <f t="shared" si="80"/>
        <v>786.94057792353124</v>
      </c>
      <c r="BG684" s="96">
        <f t="shared" si="81"/>
        <v>782.67571626786321</v>
      </c>
      <c r="BH684">
        <v>7161.9770079877644</v>
      </c>
      <c r="BI684">
        <v>1.409544219858318E-3</v>
      </c>
      <c r="BJ684">
        <v>1.507870628201029</v>
      </c>
      <c r="BK684">
        <v>1.655872401155672</v>
      </c>
      <c r="BL684">
        <v>1.260692692962972</v>
      </c>
      <c r="BM684">
        <v>5.0251760304684199</v>
      </c>
      <c r="BN684">
        <v>1.5078300617346541</v>
      </c>
      <c r="BO684">
        <v>1.6558724009389629</v>
      </c>
      <c r="BP684">
        <v>1.5469028016389249E-3</v>
      </c>
      <c r="BQ684">
        <v>1.260692692962972</v>
      </c>
      <c r="BR684">
        <v>7152.7750123756732</v>
      </c>
      <c r="BS684" s="96">
        <v>792.65669179864199</v>
      </c>
      <c r="BT684" s="96">
        <v>770.88228062771032</v>
      </c>
      <c r="BU684">
        <v>5.0251760304684199</v>
      </c>
      <c r="BV684" s="65" t="b">
        <f t="shared" si="83"/>
        <v>0</v>
      </c>
      <c r="BW684" s="32" t="s">
        <v>2524</v>
      </c>
      <c r="BX684" s="98">
        <v>1.5</v>
      </c>
      <c r="BY684" s="98">
        <v>3.1</v>
      </c>
      <c r="BZ684" s="98">
        <v>9.4</v>
      </c>
      <c r="CA684" s="98">
        <v>13.787000000000001</v>
      </c>
      <c r="CB684" s="98">
        <v>0.85250000000000004</v>
      </c>
      <c r="CC684" s="98">
        <v>6.6627999999999998</v>
      </c>
      <c r="CD684" s="98">
        <v>3.1</v>
      </c>
      <c r="CE684" s="98">
        <v>1.5</v>
      </c>
      <c r="CF684" s="33">
        <v>9.4</v>
      </c>
      <c r="CG684" s="32">
        <v>860</v>
      </c>
      <c r="CH684" s="98">
        <v>860</v>
      </c>
      <c r="CI684" s="98">
        <v>700</v>
      </c>
      <c r="CJ684" s="98">
        <f>Population!$CG684-Population!$CI684</f>
        <v>160</v>
      </c>
      <c r="CK684" s="120">
        <f>_xlfn.DAYS(Entries!$AY$2,Population!H684)</f>
        <v>1383</v>
      </c>
      <c r="CL684" s="120">
        <f t="shared" si="84"/>
        <v>5475</v>
      </c>
      <c r="CM684" s="122">
        <f>Entries!$AY$5</f>
        <v>0.15</v>
      </c>
      <c r="CN684" s="122">
        <f t="shared" si="82"/>
        <v>0.18604651162790697</v>
      </c>
      <c r="CO684" s="121">
        <f t="shared" si="85"/>
        <v>0.78528767123287668</v>
      </c>
      <c r="CP684" s="32" t="s">
        <v>2525</v>
      </c>
      <c r="CQ684" s="98">
        <v>2</v>
      </c>
      <c r="CR684" s="98" t="s">
        <v>95</v>
      </c>
      <c r="CS684" s="98"/>
      <c r="CT684" s="33"/>
      <c r="CU684" s="32" t="s">
        <v>2526</v>
      </c>
      <c r="CV684" s="98" t="s">
        <v>2527</v>
      </c>
      <c r="CW684" s="98" t="s">
        <v>2528</v>
      </c>
      <c r="CX684" s="98" t="s">
        <v>2529</v>
      </c>
      <c r="CY684" s="98" t="s">
        <v>107</v>
      </c>
      <c r="CZ684" s="98" t="s">
        <v>151</v>
      </c>
      <c r="DA684" s="33">
        <v>50</v>
      </c>
      <c r="DB684" s="17" t="s">
        <v>15463</v>
      </c>
      <c r="DC684" s="17" t="s">
        <v>15500</v>
      </c>
      <c r="DD684" s="17">
        <v>1</v>
      </c>
      <c r="DE684" s="17" t="s">
        <v>15500</v>
      </c>
      <c r="DF684" s="17" t="s">
        <v>15500</v>
      </c>
      <c r="DG684" s="23" t="s">
        <v>11179</v>
      </c>
      <c r="DH684" s="145"/>
    </row>
    <row r="685" spans="1:112" s="17" customFormat="1" x14ac:dyDescent="0.25">
      <c r="A685" s="30" t="s">
        <v>2608</v>
      </c>
      <c r="B685" s="96">
        <v>0</v>
      </c>
      <c r="C685" s="152" t="s">
        <v>15461</v>
      </c>
      <c r="D685" s="96" t="s">
        <v>2520</v>
      </c>
      <c r="E685" s="96">
        <v>42958</v>
      </c>
      <c r="F685" s="96" t="s">
        <v>2609</v>
      </c>
      <c r="G685" s="31">
        <v>47371</v>
      </c>
      <c r="H685" s="43">
        <v>43017</v>
      </c>
      <c r="I685" s="96" t="s">
        <v>190</v>
      </c>
      <c r="J685" s="96"/>
      <c r="K685" s="96"/>
      <c r="L685" s="96" t="s">
        <v>285</v>
      </c>
      <c r="M685" s="124" t="s">
        <v>156</v>
      </c>
      <c r="N685" s="96" t="s">
        <v>156</v>
      </c>
      <c r="O685" s="124" t="s">
        <v>157</v>
      </c>
      <c r="P685" s="96" t="str">
        <f>VLOOKUP(N685,Entries!J:K,2,FALSE)</f>
        <v>UNITED STATES OF AMERICA</v>
      </c>
      <c r="Q685" s="123" t="s">
        <v>2522</v>
      </c>
      <c r="R685" s="30" t="s">
        <v>2522</v>
      </c>
      <c r="S685" s="96" t="s">
        <v>156</v>
      </c>
      <c r="T685" s="124" t="s">
        <v>157</v>
      </c>
      <c r="U685" s="125" t="s">
        <v>159</v>
      </c>
      <c r="V685" s="31" t="s">
        <v>159</v>
      </c>
      <c r="W685" s="64">
        <f>IF(VLOOKUP(R685,Entries!N:P,3,FALSE)=V685,1,VLOOKUP(R685,Entries!N:P,3,FALSE))</f>
        <v>1</v>
      </c>
      <c r="X685" s="124"/>
      <c r="Y685" s="124"/>
      <c r="Z685" s="96"/>
      <c r="AA685" s="96"/>
      <c r="AB685" s="96"/>
      <c r="AC685" s="96" t="s">
        <v>239</v>
      </c>
      <c r="AD685" s="96" t="s">
        <v>263</v>
      </c>
      <c r="AE685" s="96" t="s">
        <v>263</v>
      </c>
      <c r="AF685" s="96" t="s">
        <v>263</v>
      </c>
      <c r="AG685" s="96" t="s">
        <v>11135</v>
      </c>
      <c r="AH685" s="96"/>
      <c r="AI685" s="96"/>
      <c r="AJ685" s="96">
        <v>15</v>
      </c>
      <c r="AK685" s="96" t="s">
        <v>95</v>
      </c>
      <c r="AL685" s="96"/>
      <c r="AM685" s="31"/>
      <c r="AN685" s="30" t="s">
        <v>685</v>
      </c>
      <c r="AO685" s="96" t="s">
        <v>169</v>
      </c>
      <c r="AP685" s="31" t="s">
        <v>169</v>
      </c>
      <c r="AQ685">
        <v>21104.547864200002</v>
      </c>
      <c r="AR685" t="s">
        <v>11346</v>
      </c>
      <c r="AS685" t="s">
        <v>11225</v>
      </c>
      <c r="AT685" t="s">
        <v>12435</v>
      </c>
      <c r="AU685">
        <v>86.392399999999995</v>
      </c>
      <c r="AV685" s="96">
        <v>1.5080147745377781</v>
      </c>
      <c r="AW685">
        <v>94.945999999999998</v>
      </c>
      <c r="AX685" s="96">
        <v>0.55681925673777788</v>
      </c>
      <c r="AY685">
        <v>2.6420000000000003E-4</v>
      </c>
      <c r="AZ685">
        <v>91.3078</v>
      </c>
      <c r="BA685" s="96">
        <v>1.56188958668</v>
      </c>
      <c r="BB685">
        <v>268.84199999999998</v>
      </c>
      <c r="BC685" s="96">
        <v>4.7238548107999998</v>
      </c>
      <c r="BD685">
        <v>14.34218508</v>
      </c>
      <c r="BE685" s="96">
        <f t="shared" si="79"/>
        <v>7155.8026255549848</v>
      </c>
      <c r="BF685" s="96">
        <f t="shared" si="80"/>
        <v>786.69318860865587</v>
      </c>
      <c r="BG685" s="96">
        <f t="shared" si="81"/>
        <v>782.9120625013129</v>
      </c>
      <c r="BH685">
        <v>7161.9714671762886</v>
      </c>
      <c r="BI685">
        <v>1.376789466120896E-3</v>
      </c>
      <c r="BJ685">
        <v>1.507872372467763</v>
      </c>
      <c r="BK685">
        <v>1.6571203115384019</v>
      </c>
      <c r="BL685">
        <v>1.254405914299956</v>
      </c>
      <c r="BM685">
        <v>5.031394716151965</v>
      </c>
      <c r="BN685">
        <v>1.5078318070675489</v>
      </c>
      <c r="BO685">
        <v>1.6571203113620221</v>
      </c>
      <c r="BP685">
        <v>1.5220965258912181E-3</v>
      </c>
      <c r="BQ685">
        <v>1.254405914299956</v>
      </c>
      <c r="BR685">
        <v>7152.7694862131757</v>
      </c>
      <c r="BS685" s="96">
        <v>792.52401708156231</v>
      </c>
      <c r="BT685" s="96">
        <v>771.03922644994145</v>
      </c>
      <c r="BU685">
        <v>5.031394716151965</v>
      </c>
      <c r="BV685" s="60" t="b">
        <f t="shared" si="83"/>
        <v>0</v>
      </c>
      <c r="BW685" s="30" t="s">
        <v>2524</v>
      </c>
      <c r="BX685" s="96">
        <v>1.5</v>
      </c>
      <c r="BY685" s="96">
        <v>3.1</v>
      </c>
      <c r="BZ685" s="96">
        <v>9.4</v>
      </c>
      <c r="CA685" s="96">
        <v>13.787000000000001</v>
      </c>
      <c r="CB685" s="96">
        <v>0.85250000000000004</v>
      </c>
      <c r="CC685" s="96">
        <v>6.6627999999999998</v>
      </c>
      <c r="CD685" s="96">
        <v>3.1</v>
      </c>
      <c r="CE685" s="96">
        <v>1.5</v>
      </c>
      <c r="CF685" s="31">
        <v>9.4</v>
      </c>
      <c r="CG685" s="30">
        <v>860</v>
      </c>
      <c r="CH685" s="96">
        <v>860</v>
      </c>
      <c r="CI685" s="96">
        <v>700</v>
      </c>
      <c r="CJ685" s="96">
        <f>Population!$CG685-Population!$CI685</f>
        <v>160</v>
      </c>
      <c r="CK685" s="118">
        <f>_xlfn.DAYS(Entries!$AY$2,Population!H685)</f>
        <v>1277</v>
      </c>
      <c r="CL685" s="118">
        <f t="shared" si="84"/>
        <v>5475</v>
      </c>
      <c r="CM685" s="117">
        <f>Entries!$AY$5</f>
        <v>0.15</v>
      </c>
      <c r="CN685" s="117">
        <f t="shared" si="82"/>
        <v>0.18604651162790697</v>
      </c>
      <c r="CO685" s="119">
        <f t="shared" si="85"/>
        <v>0.80174429223744292</v>
      </c>
      <c r="CP685" s="30" t="s">
        <v>2525</v>
      </c>
      <c r="CQ685" s="96">
        <v>2</v>
      </c>
      <c r="CR685" s="96" t="s">
        <v>95</v>
      </c>
      <c r="CS685" s="96"/>
      <c r="CT685" s="31"/>
      <c r="CU685" s="30" t="s">
        <v>2526</v>
      </c>
      <c r="CV685" s="96" t="s">
        <v>2527</v>
      </c>
      <c r="CW685" s="96" t="s">
        <v>2528</v>
      </c>
      <c r="CX685" s="96" t="s">
        <v>2529</v>
      </c>
      <c r="CY685" s="96" t="s">
        <v>107</v>
      </c>
      <c r="CZ685" s="96" t="s">
        <v>151</v>
      </c>
      <c r="DA685" s="31">
        <v>50</v>
      </c>
      <c r="DB685" s="17" t="s">
        <v>15463</v>
      </c>
      <c r="DC685" s="17" t="s">
        <v>15500</v>
      </c>
      <c r="DD685" s="17">
        <v>1</v>
      </c>
      <c r="DE685" s="17" t="s">
        <v>15500</v>
      </c>
      <c r="DF685" s="17" t="s">
        <v>15500</v>
      </c>
      <c r="DG685" s="23" t="s">
        <v>11179</v>
      </c>
      <c r="DH685" s="145"/>
    </row>
    <row r="686" spans="1:112" s="17" customFormat="1" x14ac:dyDescent="0.25">
      <c r="A686" s="32" t="s">
        <v>2611</v>
      </c>
      <c r="B686" s="98">
        <v>0</v>
      </c>
      <c r="C686" s="64" t="s">
        <v>15461</v>
      </c>
      <c r="D686" s="98" t="s">
        <v>2520</v>
      </c>
      <c r="E686" s="98">
        <v>43073</v>
      </c>
      <c r="F686" s="98" t="s">
        <v>2612</v>
      </c>
      <c r="G686" s="33">
        <v>47649</v>
      </c>
      <c r="H686" s="44">
        <v>43092</v>
      </c>
      <c r="I686" s="98" t="s">
        <v>190</v>
      </c>
      <c r="J686" s="98"/>
      <c r="K686" s="98"/>
      <c r="L686" s="98" t="s">
        <v>285</v>
      </c>
      <c r="M686" t="s">
        <v>156</v>
      </c>
      <c r="N686" s="98" t="s">
        <v>156</v>
      </c>
      <c r="O686" t="s">
        <v>157</v>
      </c>
      <c r="P686" s="64" t="str">
        <f>VLOOKUP(N686,Entries!J:K,2,FALSE)</f>
        <v>UNITED STATES OF AMERICA</v>
      </c>
      <c r="Q686" s="38" t="s">
        <v>2522</v>
      </c>
      <c r="R686" s="32" t="s">
        <v>2522</v>
      </c>
      <c r="S686" s="98" t="s">
        <v>156</v>
      </c>
      <c r="T686" t="s">
        <v>157</v>
      </c>
      <c r="U686" s="39" t="s">
        <v>159</v>
      </c>
      <c r="V686" s="33" t="s">
        <v>159</v>
      </c>
      <c r="W686" s="64">
        <f>IF(VLOOKUP(R686,Entries!N:P,3,FALSE)=V686,1,VLOOKUP(R686,Entries!N:P,3,FALSE))</f>
        <v>1</v>
      </c>
      <c r="X686"/>
      <c r="Y686"/>
      <c r="Z686" s="98"/>
      <c r="AA686" s="98"/>
      <c r="AB686" s="98"/>
      <c r="AC686" s="98" t="s">
        <v>239</v>
      </c>
      <c r="AD686" s="98" t="s">
        <v>263</v>
      </c>
      <c r="AE686" s="98" t="s">
        <v>263</v>
      </c>
      <c r="AF686" s="98" t="s">
        <v>263</v>
      </c>
      <c r="AG686" s="98" t="s">
        <v>11135</v>
      </c>
      <c r="AH686" s="98"/>
      <c r="AI686" s="98"/>
      <c r="AJ686" s="98">
        <v>15</v>
      </c>
      <c r="AK686" s="98" t="s">
        <v>95</v>
      </c>
      <c r="AL686" s="98"/>
      <c r="AM686" s="33"/>
      <c r="AN686" s="32" t="s">
        <v>685</v>
      </c>
      <c r="AO686" s="98" t="s">
        <v>169</v>
      </c>
      <c r="AP686" s="33" t="s">
        <v>169</v>
      </c>
      <c r="AQ686">
        <v>21104.293624369999</v>
      </c>
      <c r="AR686" t="s">
        <v>12346</v>
      </c>
      <c r="AS686" t="s">
        <v>11225</v>
      </c>
      <c r="AT686" t="s">
        <v>12436</v>
      </c>
      <c r="AU686">
        <v>86.402900000000002</v>
      </c>
      <c r="AV686" s="98">
        <v>1.5080077932222224</v>
      </c>
      <c r="AW686">
        <v>31.903400000000001</v>
      </c>
      <c r="AX686" s="98">
        <v>0.55604607604</v>
      </c>
      <c r="AY686">
        <v>2.362E-4</v>
      </c>
      <c r="AZ686">
        <v>89.489699999999999</v>
      </c>
      <c r="BA686" s="98">
        <v>1.5109643803599999</v>
      </c>
      <c r="BB686">
        <v>270.65699999999998</v>
      </c>
      <c r="BC686" s="98">
        <v>4.7747869984355553</v>
      </c>
      <c r="BD686">
        <v>14.342147969999999</v>
      </c>
      <c r="BE686" s="96">
        <f t="shared" si="79"/>
        <v>7155.8149692067846</v>
      </c>
      <c r="BF686" s="96">
        <f t="shared" si="80"/>
        <v>786.50517270251112</v>
      </c>
      <c r="BG686" s="96">
        <f t="shared" si="81"/>
        <v>783.12476571105799</v>
      </c>
      <c r="BH686">
        <v>7161.9838982602814</v>
      </c>
      <c r="BI686">
        <v>1.352856909370048E-3</v>
      </c>
      <c r="BJ686">
        <v>1.508055514514359</v>
      </c>
      <c r="BK686">
        <v>0.55681937266536019</v>
      </c>
      <c r="BL686">
        <v>1.242273613555785</v>
      </c>
      <c r="BM686">
        <v>5.0434729106649403</v>
      </c>
      <c r="BN686">
        <v>1.5080150667000469</v>
      </c>
      <c r="BO686">
        <v>0.55681937235241763</v>
      </c>
      <c r="BP686">
        <v>1.5018486350990669E-3</v>
      </c>
      <c r="BQ686">
        <v>1.242273613555785</v>
      </c>
      <c r="BR686">
        <v>7152.7816217657519</v>
      </c>
      <c r="BS686" s="96">
        <v>792.53780969897798</v>
      </c>
      <c r="BT686" s="96">
        <v>771.01099462805632</v>
      </c>
      <c r="BU686">
        <v>5.0434729106649403</v>
      </c>
      <c r="BV686" s="65" t="b">
        <f t="shared" si="83"/>
        <v>0</v>
      </c>
      <c r="BW686" s="32" t="s">
        <v>2524</v>
      </c>
      <c r="BX686" s="98">
        <v>1.5</v>
      </c>
      <c r="BY686" s="98">
        <v>3.1</v>
      </c>
      <c r="BZ686" s="98">
        <v>9.4</v>
      </c>
      <c r="CA686" s="98">
        <v>13.787000000000001</v>
      </c>
      <c r="CB686" s="98">
        <v>0.85250000000000004</v>
      </c>
      <c r="CC686" s="98">
        <v>6.6627999999999998</v>
      </c>
      <c r="CD686" s="98">
        <v>3.1</v>
      </c>
      <c r="CE686" s="98">
        <v>1.5</v>
      </c>
      <c r="CF686" s="33">
        <v>9.4</v>
      </c>
      <c r="CG686" s="32">
        <v>860</v>
      </c>
      <c r="CH686" s="98">
        <v>860</v>
      </c>
      <c r="CI686" s="98">
        <v>700</v>
      </c>
      <c r="CJ686" s="98">
        <f>Population!$CG686-Population!$CI686</f>
        <v>160</v>
      </c>
      <c r="CK686" s="120">
        <f>_xlfn.DAYS(Entries!$AY$2,Population!H686)</f>
        <v>1202</v>
      </c>
      <c r="CL686" s="120">
        <f t="shared" si="84"/>
        <v>5475</v>
      </c>
      <c r="CM686" s="122">
        <f>Entries!$AY$5</f>
        <v>0.15</v>
      </c>
      <c r="CN686" s="122">
        <f t="shared" si="82"/>
        <v>0.18604651162790697</v>
      </c>
      <c r="CO686" s="121">
        <f t="shared" si="85"/>
        <v>0.81338812785388126</v>
      </c>
      <c r="CP686" s="32" t="s">
        <v>2525</v>
      </c>
      <c r="CQ686" s="98">
        <v>2</v>
      </c>
      <c r="CR686" s="98" t="s">
        <v>95</v>
      </c>
      <c r="CS686" s="98"/>
      <c r="CT686" s="33"/>
      <c r="CU686" s="32" t="s">
        <v>2526</v>
      </c>
      <c r="CV686" s="98" t="s">
        <v>2527</v>
      </c>
      <c r="CW686" s="98" t="s">
        <v>2528</v>
      </c>
      <c r="CX686" s="98" t="s">
        <v>2529</v>
      </c>
      <c r="CY686" s="98" t="s">
        <v>107</v>
      </c>
      <c r="CZ686" s="98" t="s">
        <v>151</v>
      </c>
      <c r="DA686" s="33">
        <v>50</v>
      </c>
      <c r="DB686" s="17" t="s">
        <v>15463</v>
      </c>
      <c r="DC686" s="17" t="s">
        <v>15500</v>
      </c>
      <c r="DD686" s="17">
        <v>1</v>
      </c>
      <c r="DE686" s="17" t="s">
        <v>15500</v>
      </c>
      <c r="DF686" s="17" t="s">
        <v>15500</v>
      </c>
      <c r="DG686" s="23" t="s">
        <v>11179</v>
      </c>
      <c r="DH686" s="145"/>
    </row>
    <row r="687" spans="1:112" s="17" customFormat="1" x14ac:dyDescent="0.25">
      <c r="A687" s="30" t="s">
        <v>2614</v>
      </c>
      <c r="B687" s="96">
        <v>0</v>
      </c>
      <c r="C687" s="152" t="s">
        <v>15461</v>
      </c>
      <c r="D687" s="96" t="s">
        <v>2520</v>
      </c>
      <c r="E687" s="96">
        <v>43079</v>
      </c>
      <c r="F687" s="96" t="s">
        <v>2615</v>
      </c>
      <c r="G687" s="31">
        <v>47653</v>
      </c>
      <c r="H687" s="43">
        <v>43092</v>
      </c>
      <c r="I687" s="96" t="s">
        <v>190</v>
      </c>
      <c r="J687" s="96"/>
      <c r="K687" s="96"/>
      <c r="L687" s="96" t="s">
        <v>285</v>
      </c>
      <c r="M687" s="124" t="s">
        <v>156</v>
      </c>
      <c r="N687" s="96" t="s">
        <v>156</v>
      </c>
      <c r="O687" s="124" t="s">
        <v>157</v>
      </c>
      <c r="P687" s="96" t="str">
        <f>VLOOKUP(N687,Entries!J:K,2,FALSE)</f>
        <v>UNITED STATES OF AMERICA</v>
      </c>
      <c r="Q687" s="123" t="s">
        <v>2522</v>
      </c>
      <c r="R687" s="30" t="s">
        <v>2522</v>
      </c>
      <c r="S687" s="96" t="s">
        <v>156</v>
      </c>
      <c r="T687" s="124" t="s">
        <v>157</v>
      </c>
      <c r="U687" s="125" t="s">
        <v>159</v>
      </c>
      <c r="V687" s="31" t="s">
        <v>159</v>
      </c>
      <c r="W687" s="64">
        <f>IF(VLOOKUP(R687,Entries!N:P,3,FALSE)=V687,1,VLOOKUP(R687,Entries!N:P,3,FALSE))</f>
        <v>1</v>
      </c>
      <c r="X687" s="124"/>
      <c r="Y687" s="124"/>
      <c r="Z687" s="96"/>
      <c r="AA687" s="96"/>
      <c r="AB687" s="96"/>
      <c r="AC687" s="96" t="s">
        <v>239</v>
      </c>
      <c r="AD687" s="96" t="s">
        <v>263</v>
      </c>
      <c r="AE687" s="96" t="s">
        <v>263</v>
      </c>
      <c r="AF687" s="96" t="s">
        <v>263</v>
      </c>
      <c r="AG687" s="96" t="s">
        <v>11135</v>
      </c>
      <c r="AH687" s="96"/>
      <c r="AI687" s="96"/>
      <c r="AJ687" s="96">
        <v>15</v>
      </c>
      <c r="AK687" s="96" t="s">
        <v>95</v>
      </c>
      <c r="AL687" s="96"/>
      <c r="AM687" s="31"/>
      <c r="AN687" s="30" t="s">
        <v>685</v>
      </c>
      <c r="AO687" s="96" t="s">
        <v>169</v>
      </c>
      <c r="AP687" s="31" t="s">
        <v>169</v>
      </c>
      <c r="AQ687">
        <v>21104.29999747</v>
      </c>
      <c r="AR687" t="s">
        <v>12437</v>
      </c>
      <c r="AS687" t="s">
        <v>11225</v>
      </c>
      <c r="AT687" t="s">
        <v>12438</v>
      </c>
      <c r="AU687">
        <v>86.402500000000003</v>
      </c>
      <c r="AV687" s="96">
        <v>1.5078315150044443</v>
      </c>
      <c r="AW687">
        <v>31.859100000000002</v>
      </c>
      <c r="AX687" s="96">
        <v>1.6574341260444445</v>
      </c>
      <c r="AY687">
        <v>2.4059999999999999E-4</v>
      </c>
      <c r="AZ687">
        <v>86.571899999999999</v>
      </c>
      <c r="BA687" s="96">
        <v>1.4481081057555558</v>
      </c>
      <c r="BB687">
        <v>273.5752</v>
      </c>
      <c r="BC687" s="96">
        <v>4.8376554903422226</v>
      </c>
      <c r="BD687">
        <v>14.34216969</v>
      </c>
      <c r="BE687" s="96">
        <f t="shared" si="79"/>
        <v>7155.8077446215912</v>
      </c>
      <c r="BF687" s="96">
        <f t="shared" si="80"/>
        <v>786.52943196494653</v>
      </c>
      <c r="BG687" s="96">
        <f t="shared" si="81"/>
        <v>783.08605727823488</v>
      </c>
      <c r="BH687">
        <v>7161.9768311737171</v>
      </c>
      <c r="BI687">
        <v>1.360632116319357E-3</v>
      </c>
      <c r="BJ687">
        <v>1.508048537751582</v>
      </c>
      <c r="BK687">
        <v>0.55604619173106917</v>
      </c>
      <c r="BL687">
        <v>1.2346624405584601</v>
      </c>
      <c r="BM687">
        <v>5.0510910856801274</v>
      </c>
      <c r="BN687">
        <v>1.5080080853796769</v>
      </c>
      <c r="BO687">
        <v>0.55604619149406498</v>
      </c>
      <c r="BP687">
        <v>1.504787783074088E-3</v>
      </c>
      <c r="BQ687">
        <v>1.2346624405584601</v>
      </c>
      <c r="BR687">
        <v>7152.7744021635172</v>
      </c>
      <c r="BS687" s="96">
        <v>792.57362267048211</v>
      </c>
      <c r="BT687" s="96">
        <v>770.97829319972152</v>
      </c>
      <c r="BU687">
        <v>5.0510910856801274</v>
      </c>
      <c r="BV687" s="60" t="b">
        <f t="shared" si="83"/>
        <v>0</v>
      </c>
      <c r="BW687" s="30" t="s">
        <v>2524</v>
      </c>
      <c r="BX687" s="96">
        <v>1.5</v>
      </c>
      <c r="BY687" s="96">
        <v>3.1</v>
      </c>
      <c r="BZ687" s="96">
        <v>9.4</v>
      </c>
      <c r="CA687" s="96">
        <v>13.787000000000001</v>
      </c>
      <c r="CB687" s="96">
        <v>0.85250000000000004</v>
      </c>
      <c r="CC687" s="96">
        <v>6.6627999999999998</v>
      </c>
      <c r="CD687" s="96">
        <v>3.1</v>
      </c>
      <c r="CE687" s="96">
        <v>1.5</v>
      </c>
      <c r="CF687" s="31">
        <v>9.4</v>
      </c>
      <c r="CG687" s="30">
        <v>860</v>
      </c>
      <c r="CH687" s="96">
        <v>860</v>
      </c>
      <c r="CI687" s="96">
        <v>700</v>
      </c>
      <c r="CJ687" s="96">
        <f>Population!$CG687-Population!$CI687</f>
        <v>160</v>
      </c>
      <c r="CK687" s="118">
        <f>_xlfn.DAYS(Entries!$AY$2,Population!H687)</f>
        <v>1202</v>
      </c>
      <c r="CL687" s="118">
        <f t="shared" si="84"/>
        <v>5475</v>
      </c>
      <c r="CM687" s="117">
        <f>Entries!$AY$5</f>
        <v>0.15</v>
      </c>
      <c r="CN687" s="117">
        <f t="shared" si="82"/>
        <v>0.18604651162790697</v>
      </c>
      <c r="CO687" s="119">
        <f t="shared" si="85"/>
        <v>0.81338812785388126</v>
      </c>
      <c r="CP687" s="30" t="s">
        <v>2525</v>
      </c>
      <c r="CQ687" s="96">
        <v>2</v>
      </c>
      <c r="CR687" s="96" t="s">
        <v>95</v>
      </c>
      <c r="CS687" s="96"/>
      <c r="CT687" s="31"/>
      <c r="CU687" s="30" t="s">
        <v>2526</v>
      </c>
      <c r="CV687" s="96" t="s">
        <v>2527</v>
      </c>
      <c r="CW687" s="96" t="s">
        <v>2528</v>
      </c>
      <c r="CX687" s="96" t="s">
        <v>2529</v>
      </c>
      <c r="CY687" s="96" t="s">
        <v>107</v>
      </c>
      <c r="CZ687" s="96" t="s">
        <v>151</v>
      </c>
      <c r="DA687" s="31">
        <v>50</v>
      </c>
      <c r="DB687" s="17" t="s">
        <v>15463</v>
      </c>
      <c r="DC687" s="17" t="s">
        <v>15500</v>
      </c>
      <c r="DD687" s="17">
        <v>1</v>
      </c>
      <c r="DE687" s="17" t="s">
        <v>15500</v>
      </c>
      <c r="DF687" s="17" t="s">
        <v>15500</v>
      </c>
      <c r="DG687" s="23" t="s">
        <v>11179</v>
      </c>
      <c r="DH687" s="145"/>
    </row>
    <row r="688" spans="1:112" s="17" customFormat="1" x14ac:dyDescent="0.25">
      <c r="A688" s="32" t="s">
        <v>2617</v>
      </c>
      <c r="B688" s="98">
        <v>0</v>
      </c>
      <c r="C688" s="64" t="s">
        <v>15461</v>
      </c>
      <c r="D688" s="98" t="s">
        <v>2520</v>
      </c>
      <c r="E688" s="98">
        <v>42961</v>
      </c>
      <c r="F688" s="98" t="s">
        <v>2618</v>
      </c>
      <c r="G688" s="33">
        <v>47374</v>
      </c>
      <c r="H688" s="44">
        <v>43017</v>
      </c>
      <c r="I688" s="98" t="s">
        <v>190</v>
      </c>
      <c r="J688" s="98"/>
      <c r="K688" s="98"/>
      <c r="L688" s="98" t="s">
        <v>285</v>
      </c>
      <c r="M688" t="s">
        <v>156</v>
      </c>
      <c r="N688" s="98" t="s">
        <v>156</v>
      </c>
      <c r="O688" t="s">
        <v>157</v>
      </c>
      <c r="P688" s="64" t="str">
        <f>VLOOKUP(N688,Entries!J:K,2,FALSE)</f>
        <v>UNITED STATES OF AMERICA</v>
      </c>
      <c r="Q688" s="38" t="s">
        <v>2522</v>
      </c>
      <c r="R688" s="32" t="s">
        <v>2522</v>
      </c>
      <c r="S688" s="98" t="s">
        <v>156</v>
      </c>
      <c r="T688" t="s">
        <v>157</v>
      </c>
      <c r="U688" s="39" t="s">
        <v>159</v>
      </c>
      <c r="V688" s="33" t="s">
        <v>159</v>
      </c>
      <c r="W688" s="64">
        <f>IF(VLOOKUP(R688,Entries!N:P,3,FALSE)=V688,1,VLOOKUP(R688,Entries!N:P,3,FALSE))</f>
        <v>1</v>
      </c>
      <c r="X688"/>
      <c r="Y688"/>
      <c r="Z688" s="98"/>
      <c r="AA688" s="98"/>
      <c r="AB688" s="98"/>
      <c r="AC688" s="98" t="s">
        <v>239</v>
      </c>
      <c r="AD688" s="98" t="s">
        <v>263</v>
      </c>
      <c r="AE688" s="98" t="s">
        <v>263</v>
      </c>
      <c r="AF688" s="98" t="s">
        <v>263</v>
      </c>
      <c r="AG688" s="98" t="s">
        <v>11135</v>
      </c>
      <c r="AH688" s="98"/>
      <c r="AI688" s="98"/>
      <c r="AJ688" s="98">
        <v>15</v>
      </c>
      <c r="AK688" s="98" t="s">
        <v>95</v>
      </c>
      <c r="AL688" s="98"/>
      <c r="AM688" s="33"/>
      <c r="AN688" s="32" t="s">
        <v>685</v>
      </c>
      <c r="AO688" s="98" t="s">
        <v>169</v>
      </c>
      <c r="AP688" s="33" t="s">
        <v>169</v>
      </c>
      <c r="AQ688">
        <v>21104.471750109999</v>
      </c>
      <c r="AR688" t="s">
        <v>11346</v>
      </c>
      <c r="AS688" t="s">
        <v>11225</v>
      </c>
      <c r="AT688" t="s">
        <v>12439</v>
      </c>
      <c r="AU688">
        <v>86.392399999999995</v>
      </c>
      <c r="AV688" s="98">
        <v>1.5078332603333333</v>
      </c>
      <c r="AW688">
        <v>94.963999999999999</v>
      </c>
      <c r="AX688" s="98">
        <v>1.6574236540711111</v>
      </c>
      <c r="AY688">
        <v>2.4840000000000002E-4</v>
      </c>
      <c r="AZ688">
        <v>82.970500000000001</v>
      </c>
      <c r="BA688" s="98">
        <v>1.5929407329422223</v>
      </c>
      <c r="BB688">
        <v>277.1773</v>
      </c>
      <c r="BC688" s="98">
        <v>4.6928595150622225</v>
      </c>
      <c r="BD688">
        <v>14.34216563</v>
      </c>
      <c r="BE688" s="96">
        <f t="shared" si="79"/>
        <v>7155.8090950721344</v>
      </c>
      <c r="BF688" s="96">
        <f t="shared" si="80"/>
        <v>786.58659805135085</v>
      </c>
      <c r="BG688" s="96">
        <f t="shared" si="81"/>
        <v>783.03159209291789</v>
      </c>
      <c r="BH688">
        <v>7161.978377820913</v>
      </c>
      <c r="BI688">
        <v>1.371987061284236E-3</v>
      </c>
      <c r="BJ688">
        <v>1.507872372390755</v>
      </c>
      <c r="BK688">
        <v>1.657434470838036</v>
      </c>
      <c r="BL688">
        <v>1.2251475451083931</v>
      </c>
      <c r="BM688">
        <v>5.0606182276105578</v>
      </c>
      <c r="BN688">
        <v>1.50783180706627</v>
      </c>
      <c r="BO688">
        <v>1.6574344706350379</v>
      </c>
      <c r="BP688">
        <v>1.5095768130975839E-3</v>
      </c>
      <c r="BQ688">
        <v>1.2251475451083931</v>
      </c>
      <c r="BR688">
        <v>7152.7759579351023</v>
      </c>
      <c r="BS688" s="96">
        <v>792.65638530954038</v>
      </c>
      <c r="BT688" s="96">
        <v>770.88089269012835</v>
      </c>
      <c r="BU688">
        <v>5.0606182276105578</v>
      </c>
      <c r="BV688" s="65" t="b">
        <f t="shared" si="83"/>
        <v>0</v>
      </c>
      <c r="BW688" s="32" t="s">
        <v>2524</v>
      </c>
      <c r="BX688" s="98">
        <v>1.5</v>
      </c>
      <c r="BY688" s="98">
        <v>3.1</v>
      </c>
      <c r="BZ688" s="98">
        <v>9.4</v>
      </c>
      <c r="CA688" s="98">
        <v>13.787000000000001</v>
      </c>
      <c r="CB688" s="98">
        <v>0.85250000000000004</v>
      </c>
      <c r="CC688" s="98">
        <v>6.6627999999999998</v>
      </c>
      <c r="CD688" s="98">
        <v>3.1</v>
      </c>
      <c r="CE688" s="98">
        <v>1.5</v>
      </c>
      <c r="CF688" s="33">
        <v>9.4</v>
      </c>
      <c r="CG688" s="32">
        <v>860</v>
      </c>
      <c r="CH688" s="98">
        <v>860</v>
      </c>
      <c r="CI688" s="98">
        <v>700</v>
      </c>
      <c r="CJ688" s="98">
        <f>Population!$CG688-Population!$CI688</f>
        <v>160</v>
      </c>
      <c r="CK688" s="120">
        <f>_xlfn.DAYS(Entries!$AY$2,Population!H688)</f>
        <v>1277</v>
      </c>
      <c r="CL688" s="120">
        <f t="shared" si="84"/>
        <v>5475</v>
      </c>
      <c r="CM688" s="122">
        <f>Entries!$AY$5</f>
        <v>0.15</v>
      </c>
      <c r="CN688" s="122">
        <f t="shared" si="82"/>
        <v>0.18604651162790697</v>
      </c>
      <c r="CO688" s="121">
        <f t="shared" si="85"/>
        <v>0.80174429223744292</v>
      </c>
      <c r="CP688" s="32" t="s">
        <v>2525</v>
      </c>
      <c r="CQ688" s="98">
        <v>2</v>
      </c>
      <c r="CR688" s="98" t="s">
        <v>95</v>
      </c>
      <c r="CS688" s="98"/>
      <c r="CT688" s="33"/>
      <c r="CU688" s="32" t="s">
        <v>2526</v>
      </c>
      <c r="CV688" s="98" t="s">
        <v>2527</v>
      </c>
      <c r="CW688" s="98" t="s">
        <v>2528</v>
      </c>
      <c r="CX688" s="98" t="s">
        <v>2529</v>
      </c>
      <c r="CY688" s="98" t="s">
        <v>107</v>
      </c>
      <c r="CZ688" s="98" t="s">
        <v>151</v>
      </c>
      <c r="DA688" s="33">
        <v>50</v>
      </c>
      <c r="DB688" s="17" t="s">
        <v>15463</v>
      </c>
      <c r="DC688" s="17" t="s">
        <v>15500</v>
      </c>
      <c r="DD688" s="17">
        <v>1</v>
      </c>
      <c r="DE688" s="17" t="s">
        <v>15500</v>
      </c>
      <c r="DF688" s="17" t="s">
        <v>15500</v>
      </c>
      <c r="DG688" s="23" t="s">
        <v>11179</v>
      </c>
      <c r="DH688" s="145"/>
    </row>
    <row r="689" spans="1:112" s="17" customFormat="1" x14ac:dyDescent="0.25">
      <c r="A689" s="30" t="s">
        <v>2620</v>
      </c>
      <c r="B689" s="96">
        <v>0</v>
      </c>
      <c r="C689" s="152" t="s">
        <v>15461</v>
      </c>
      <c r="D689" s="96" t="s">
        <v>2520</v>
      </c>
      <c r="E689" s="96">
        <v>42955</v>
      </c>
      <c r="F689" s="96" t="s">
        <v>2621</v>
      </c>
      <c r="G689" s="31">
        <v>47368</v>
      </c>
      <c r="H689" s="43">
        <v>43017</v>
      </c>
      <c r="I689" s="96" t="s">
        <v>190</v>
      </c>
      <c r="J689" s="96"/>
      <c r="K689" s="96"/>
      <c r="L689" s="96" t="s">
        <v>285</v>
      </c>
      <c r="M689" s="124" t="s">
        <v>156</v>
      </c>
      <c r="N689" s="96" t="s">
        <v>156</v>
      </c>
      <c r="O689" s="124" t="s">
        <v>157</v>
      </c>
      <c r="P689" s="96" t="str">
        <f>VLOOKUP(N689,Entries!J:K,2,FALSE)</f>
        <v>UNITED STATES OF AMERICA</v>
      </c>
      <c r="Q689" s="123" t="s">
        <v>2522</v>
      </c>
      <c r="R689" s="30" t="s">
        <v>2522</v>
      </c>
      <c r="S689" s="96" t="s">
        <v>156</v>
      </c>
      <c r="T689" s="124" t="s">
        <v>157</v>
      </c>
      <c r="U689" s="125" t="s">
        <v>159</v>
      </c>
      <c r="V689" s="31" t="s">
        <v>159</v>
      </c>
      <c r="W689" s="64">
        <f>IF(VLOOKUP(R689,Entries!N:P,3,FALSE)=V689,1,VLOOKUP(R689,Entries!N:P,3,FALSE))</f>
        <v>1</v>
      </c>
      <c r="X689" s="124"/>
      <c r="Y689" s="124"/>
      <c r="Z689" s="96"/>
      <c r="AA689" s="96"/>
      <c r="AB689" s="96"/>
      <c r="AC689" s="96" t="s">
        <v>239</v>
      </c>
      <c r="AD689" s="96" t="s">
        <v>263</v>
      </c>
      <c r="AE689" s="96" t="s">
        <v>263</v>
      </c>
      <c r="AF689" s="96" t="s">
        <v>263</v>
      </c>
      <c r="AG689" s="96" t="s">
        <v>11135</v>
      </c>
      <c r="AH689" s="96"/>
      <c r="AI689" s="96"/>
      <c r="AJ689" s="96">
        <v>15</v>
      </c>
      <c r="AK689" s="96" t="s">
        <v>95</v>
      </c>
      <c r="AL689" s="96"/>
      <c r="AM689" s="31"/>
      <c r="AN689" s="30" t="s">
        <v>685</v>
      </c>
      <c r="AO689" s="96" t="s">
        <v>169</v>
      </c>
      <c r="AP689" s="31" t="s">
        <v>169</v>
      </c>
      <c r="AQ689">
        <v>21104.490774589998</v>
      </c>
      <c r="AR689" t="s">
        <v>12440</v>
      </c>
      <c r="AS689" t="s">
        <v>11225</v>
      </c>
      <c r="AT689" t="s">
        <v>12441</v>
      </c>
      <c r="AU689">
        <v>86.392499999999998</v>
      </c>
      <c r="AV689" s="96">
        <v>1.5080043025644445</v>
      </c>
      <c r="AW689">
        <v>94.963399999999993</v>
      </c>
      <c r="AX689" s="96">
        <v>0.5550861451511111</v>
      </c>
      <c r="AY689">
        <v>2.6429999999999997E-4</v>
      </c>
      <c r="AZ689">
        <v>91.268799999999999</v>
      </c>
      <c r="BA689" s="96">
        <v>1.3521132715377777</v>
      </c>
      <c r="BB689">
        <v>268.8811</v>
      </c>
      <c r="BC689" s="96">
        <v>4.9336084366666668</v>
      </c>
      <c r="BD689">
        <v>14.342187620000001</v>
      </c>
      <c r="BE689" s="96">
        <f t="shared" si="79"/>
        <v>7155.801780693685</v>
      </c>
      <c r="BF689" s="96">
        <f t="shared" si="80"/>
        <v>786.69305910432195</v>
      </c>
      <c r="BG689" s="96">
        <f t="shared" si="81"/>
        <v>782.91050228304812</v>
      </c>
      <c r="BH689">
        <v>7161.9706252824017</v>
      </c>
      <c r="BI689">
        <v>1.3769457906450261E-3</v>
      </c>
      <c r="BJ689">
        <v>1.507874116688745</v>
      </c>
      <c r="BK689">
        <v>1.6574239989531609</v>
      </c>
      <c r="BL689">
        <v>1.254307303133988</v>
      </c>
      <c r="BM689">
        <v>5.0314950759621198</v>
      </c>
      <c r="BN689">
        <v>1.507833552397523</v>
      </c>
      <c r="BO689">
        <v>1.657423998651941</v>
      </c>
      <c r="BP689">
        <v>1.522172302671942E-3</v>
      </c>
      <c r="BQ689">
        <v>1.254307303133988</v>
      </c>
      <c r="BR689">
        <v>7152.7686389998344</v>
      </c>
      <c r="BS689" s="96">
        <v>792.45276358534466</v>
      </c>
      <c r="BT689" s="96">
        <v>771.07049178617035</v>
      </c>
      <c r="BU689">
        <v>5.0314950759621198</v>
      </c>
      <c r="BV689" s="60" t="b">
        <f t="shared" ref="BV689:BV720" si="86">IF(AND(CR689="Real",CQ689=0),"no propulsion",IF(AND(BX689&lt;0.2,BY689&lt;0.2,BZ689&lt;0.2),"too small",IF(OR(D689="Starlink v0.9",D689="Starlink v1.0"),"Starlink",IF(D689="OneWeb","OneWeb",IF(AND(AE689="Earth Observation",AO689="Sunsynchron"),"sunsynchronous observation",IF(AF689="Earth Observation","Earth Observation"))))))</f>
        <v>0</v>
      </c>
      <c r="BW689" s="30" t="s">
        <v>2524</v>
      </c>
      <c r="BX689" s="96">
        <v>1.5</v>
      </c>
      <c r="BY689" s="96">
        <v>3.1</v>
      </c>
      <c r="BZ689" s="96">
        <v>9.4</v>
      </c>
      <c r="CA689" s="96">
        <v>13.787000000000001</v>
      </c>
      <c r="CB689" s="96">
        <v>0.85250000000000004</v>
      </c>
      <c r="CC689" s="96">
        <v>6.6627999999999998</v>
      </c>
      <c r="CD689" s="96">
        <v>3.1</v>
      </c>
      <c r="CE689" s="96">
        <v>1.5</v>
      </c>
      <c r="CF689" s="31">
        <v>9.4</v>
      </c>
      <c r="CG689" s="30">
        <v>860</v>
      </c>
      <c r="CH689" s="96">
        <v>860</v>
      </c>
      <c r="CI689" s="96">
        <v>700</v>
      </c>
      <c r="CJ689" s="96">
        <f>Population!$CG689-Population!$CI689</f>
        <v>160</v>
      </c>
      <c r="CK689" s="118">
        <f>_xlfn.DAYS(Entries!$AY$2,Population!H689)</f>
        <v>1277</v>
      </c>
      <c r="CL689" s="118">
        <f t="shared" ref="CL689:CL720" si="87">AJ689*365</f>
        <v>5475</v>
      </c>
      <c r="CM689" s="117">
        <f>Entries!$AY$5</f>
        <v>0.15</v>
      </c>
      <c r="CN689" s="117">
        <f t="shared" si="82"/>
        <v>0.18604651162790697</v>
      </c>
      <c r="CO689" s="119">
        <f t="shared" ref="CO689:CO720" si="88">IF(CQ689=0,"-",MAX(0,1-(1-CM689)/CL689*CK689))</f>
        <v>0.80174429223744292</v>
      </c>
      <c r="CP689" s="30" t="s">
        <v>2525</v>
      </c>
      <c r="CQ689" s="96">
        <v>2</v>
      </c>
      <c r="CR689" s="96" t="s">
        <v>95</v>
      </c>
      <c r="CS689" s="96"/>
      <c r="CT689" s="31"/>
      <c r="CU689" s="30" t="s">
        <v>2526</v>
      </c>
      <c r="CV689" s="96" t="s">
        <v>2527</v>
      </c>
      <c r="CW689" s="96" t="s">
        <v>2528</v>
      </c>
      <c r="CX689" s="96" t="s">
        <v>2529</v>
      </c>
      <c r="CY689" s="96" t="s">
        <v>107</v>
      </c>
      <c r="CZ689" s="96" t="s">
        <v>151</v>
      </c>
      <c r="DA689" s="31">
        <v>50</v>
      </c>
      <c r="DB689" s="17" t="s">
        <v>15463</v>
      </c>
      <c r="DC689" s="17" t="s">
        <v>15500</v>
      </c>
      <c r="DD689" s="17">
        <v>1</v>
      </c>
      <c r="DE689" s="17" t="s">
        <v>15500</v>
      </c>
      <c r="DF689" s="17" t="s">
        <v>15500</v>
      </c>
      <c r="DG689" s="23" t="s">
        <v>11179</v>
      </c>
      <c r="DH689" s="145"/>
    </row>
    <row r="690" spans="1:112" s="17" customFormat="1" x14ac:dyDescent="0.25">
      <c r="A690" s="32" t="s">
        <v>2623</v>
      </c>
      <c r="B690" s="98">
        <v>0</v>
      </c>
      <c r="C690" s="64" t="s">
        <v>15461</v>
      </c>
      <c r="D690" s="98" t="s">
        <v>2520</v>
      </c>
      <c r="E690" s="98">
        <v>43075</v>
      </c>
      <c r="F690" s="98" t="s">
        <v>2624</v>
      </c>
      <c r="G690" s="33">
        <v>47662</v>
      </c>
      <c r="H690" s="44">
        <v>43092</v>
      </c>
      <c r="I690" s="98" t="s">
        <v>190</v>
      </c>
      <c r="J690" s="98"/>
      <c r="K690" s="98"/>
      <c r="L690" s="98" t="s">
        <v>285</v>
      </c>
      <c r="M690" t="s">
        <v>156</v>
      </c>
      <c r="N690" s="98" t="s">
        <v>156</v>
      </c>
      <c r="O690" t="s">
        <v>157</v>
      </c>
      <c r="P690" s="64" t="str">
        <f>VLOOKUP(N690,Entries!J:K,2,FALSE)</f>
        <v>UNITED STATES OF AMERICA</v>
      </c>
      <c r="Q690" s="38" t="s">
        <v>2522</v>
      </c>
      <c r="R690" s="32" t="s">
        <v>2522</v>
      </c>
      <c r="S690" s="98" t="s">
        <v>156</v>
      </c>
      <c r="T690" t="s">
        <v>157</v>
      </c>
      <c r="U690" s="39" t="s">
        <v>159</v>
      </c>
      <c r="V690" s="33" t="s">
        <v>159</v>
      </c>
      <c r="W690" s="64">
        <f>IF(VLOOKUP(R690,Entries!N:P,3,FALSE)=V690,1,VLOOKUP(R690,Entries!N:P,3,FALSE))</f>
        <v>1</v>
      </c>
      <c r="X690"/>
      <c r="Y690"/>
      <c r="Z690" s="98"/>
      <c r="AA690" s="98"/>
      <c r="AB690" s="98"/>
      <c r="AC690" s="98" t="s">
        <v>239</v>
      </c>
      <c r="AD690" s="98" t="s">
        <v>263</v>
      </c>
      <c r="AE690" s="98" t="s">
        <v>263</v>
      </c>
      <c r="AF690" s="98" t="s">
        <v>263</v>
      </c>
      <c r="AG690" s="98" t="s">
        <v>11135</v>
      </c>
      <c r="AH690" s="98"/>
      <c r="AI690" s="98"/>
      <c r="AJ690" s="98">
        <v>15</v>
      </c>
      <c r="AK690" s="98" t="s">
        <v>95</v>
      </c>
      <c r="AL690" s="98"/>
      <c r="AM690" s="33"/>
      <c r="AN690" s="32" t="s">
        <v>685</v>
      </c>
      <c r="AO690" s="98" t="s">
        <v>169</v>
      </c>
      <c r="AP690" s="33" t="s">
        <v>169</v>
      </c>
      <c r="AQ690">
        <v>21104.306331060001</v>
      </c>
      <c r="AR690" t="s">
        <v>11383</v>
      </c>
      <c r="AS690" t="s">
        <v>11225</v>
      </c>
      <c r="AT690" t="s">
        <v>12442</v>
      </c>
      <c r="AU690">
        <v>86.402299999999997</v>
      </c>
      <c r="AV690" s="98">
        <v>1.5080008119066668</v>
      </c>
      <c r="AW690">
        <v>31.804099999999998</v>
      </c>
      <c r="AX690" s="98">
        <v>0.55483307246222224</v>
      </c>
      <c r="AY690">
        <v>2.307E-4</v>
      </c>
      <c r="AZ690">
        <v>77.470399999999998</v>
      </c>
      <c r="BA690" s="98">
        <v>1.3540680398933336</v>
      </c>
      <c r="BB690">
        <v>282.67500000000001</v>
      </c>
      <c r="BC690" s="98">
        <v>4.9315576752222228</v>
      </c>
      <c r="BD690">
        <v>14.34220809</v>
      </c>
      <c r="BE690" s="96">
        <f t="shared" si="79"/>
        <v>7155.7949719188955</v>
      </c>
      <c r="BF690" s="96">
        <f t="shared" si="80"/>
        <v>786.44581381891658</v>
      </c>
      <c r="BG690" s="96">
        <f t="shared" si="81"/>
        <v>783.14413001887351</v>
      </c>
      <c r="BH690">
        <v>7161.9645069944554</v>
      </c>
      <c r="BI690">
        <v>1.3588241627891871E-3</v>
      </c>
      <c r="BJ690">
        <v>1.5080450494704809</v>
      </c>
      <c r="BK690">
        <v>0.55508626067320999</v>
      </c>
      <c r="BL690">
        <v>1.2062206689395989</v>
      </c>
      <c r="BM690">
        <v>5.0795032358992263</v>
      </c>
      <c r="BN690">
        <v>1.508004594718938</v>
      </c>
      <c r="BO690">
        <v>0.5550862604111414</v>
      </c>
      <c r="BP690">
        <v>1.4946864520418821E-3</v>
      </c>
      <c r="BQ690">
        <v>1.2062206689395989</v>
      </c>
      <c r="BR690">
        <v>7152.761627685757</v>
      </c>
      <c r="BS690" s="96">
        <v>792.21195037488269</v>
      </c>
      <c r="BT690" s="96">
        <v>771.3190522425175</v>
      </c>
      <c r="BU690">
        <v>5.0795032358992263</v>
      </c>
      <c r="BV690" s="65" t="b">
        <f t="shared" si="86"/>
        <v>0</v>
      </c>
      <c r="BW690" s="32" t="s">
        <v>2524</v>
      </c>
      <c r="BX690" s="98">
        <v>1.5</v>
      </c>
      <c r="BY690" s="98">
        <v>3.1</v>
      </c>
      <c r="BZ690" s="98">
        <v>9.4</v>
      </c>
      <c r="CA690" s="98">
        <v>13.787000000000001</v>
      </c>
      <c r="CB690" s="98">
        <v>0.85250000000000004</v>
      </c>
      <c r="CC690" s="98">
        <v>6.6627999999999998</v>
      </c>
      <c r="CD690" s="98">
        <v>3.1</v>
      </c>
      <c r="CE690" s="98">
        <v>1.5</v>
      </c>
      <c r="CF690" s="33">
        <v>9.4</v>
      </c>
      <c r="CG690" s="32">
        <v>860</v>
      </c>
      <c r="CH690" s="98">
        <v>860</v>
      </c>
      <c r="CI690" s="98">
        <v>700</v>
      </c>
      <c r="CJ690" s="98">
        <f>Population!$CG690-Population!$CI690</f>
        <v>160</v>
      </c>
      <c r="CK690" s="120">
        <f>_xlfn.DAYS(Entries!$AY$2,Population!H690)</f>
        <v>1202</v>
      </c>
      <c r="CL690" s="120">
        <f t="shared" si="87"/>
        <v>5475</v>
      </c>
      <c r="CM690" s="122">
        <f>Entries!$AY$5</f>
        <v>0.15</v>
      </c>
      <c r="CN690" s="122">
        <f t="shared" si="82"/>
        <v>0.18604651162790697</v>
      </c>
      <c r="CO690" s="121">
        <f t="shared" si="88"/>
        <v>0.81338812785388126</v>
      </c>
      <c r="CP690" s="32" t="s">
        <v>2525</v>
      </c>
      <c r="CQ690" s="98">
        <v>2</v>
      </c>
      <c r="CR690" s="98" t="s">
        <v>95</v>
      </c>
      <c r="CS690" s="98"/>
      <c r="CT690" s="33"/>
      <c r="CU690" s="32" t="s">
        <v>2526</v>
      </c>
      <c r="CV690" s="98" t="s">
        <v>2527</v>
      </c>
      <c r="CW690" s="98" t="s">
        <v>2528</v>
      </c>
      <c r="CX690" s="98" t="s">
        <v>2529</v>
      </c>
      <c r="CY690" s="98" t="s">
        <v>107</v>
      </c>
      <c r="CZ690" s="98" t="s">
        <v>151</v>
      </c>
      <c r="DA690" s="33">
        <v>50</v>
      </c>
      <c r="DB690" s="17" t="s">
        <v>15463</v>
      </c>
      <c r="DC690" s="17" t="s">
        <v>15500</v>
      </c>
      <c r="DD690" s="17">
        <v>1</v>
      </c>
      <c r="DE690" s="17" t="s">
        <v>15500</v>
      </c>
      <c r="DF690" s="17" t="s">
        <v>15500</v>
      </c>
      <c r="DG690" s="23" t="s">
        <v>11179</v>
      </c>
      <c r="DH690" s="145"/>
    </row>
    <row r="691" spans="1:112" s="17" customFormat="1" x14ac:dyDescent="0.25">
      <c r="A691" s="30" t="s">
        <v>2626</v>
      </c>
      <c r="B691" s="96">
        <v>0</v>
      </c>
      <c r="C691" s="152" t="s">
        <v>15461</v>
      </c>
      <c r="D691" s="96" t="s">
        <v>2520</v>
      </c>
      <c r="E691" s="96">
        <v>43070</v>
      </c>
      <c r="F691" s="96" t="s">
        <v>2627</v>
      </c>
      <c r="G691" s="31">
        <v>47660</v>
      </c>
      <c r="H691" s="43">
        <v>43092</v>
      </c>
      <c r="I691" s="96" t="s">
        <v>190</v>
      </c>
      <c r="J691" s="96"/>
      <c r="K691" s="96"/>
      <c r="L691" s="96" t="s">
        <v>285</v>
      </c>
      <c r="M691" s="124" t="s">
        <v>156</v>
      </c>
      <c r="N691" s="96" t="s">
        <v>156</v>
      </c>
      <c r="O691" s="124" t="s">
        <v>157</v>
      </c>
      <c r="P691" s="96" t="str">
        <f>VLOOKUP(N691,Entries!J:K,2,FALSE)</f>
        <v>UNITED STATES OF AMERICA</v>
      </c>
      <c r="Q691" s="123" t="s">
        <v>2522</v>
      </c>
      <c r="R691" s="30" t="s">
        <v>2522</v>
      </c>
      <c r="S691" s="96" t="s">
        <v>156</v>
      </c>
      <c r="T691" s="124" t="s">
        <v>157</v>
      </c>
      <c r="U691" s="125" t="s">
        <v>159</v>
      </c>
      <c r="V691" s="31" t="s">
        <v>159</v>
      </c>
      <c r="W691" s="64">
        <f>IF(VLOOKUP(R691,Entries!N:P,3,FALSE)=V691,1,VLOOKUP(R691,Entries!N:P,3,FALSE))</f>
        <v>1</v>
      </c>
      <c r="X691" s="124"/>
      <c r="Y691" s="124"/>
      <c r="Z691" s="96"/>
      <c r="AA691" s="96"/>
      <c r="AB691" s="96"/>
      <c r="AC691" s="96" t="s">
        <v>239</v>
      </c>
      <c r="AD691" s="96" t="s">
        <v>263</v>
      </c>
      <c r="AE691" s="96" t="s">
        <v>263</v>
      </c>
      <c r="AF691" s="96" t="s">
        <v>263</v>
      </c>
      <c r="AG691" s="96" t="s">
        <v>11135</v>
      </c>
      <c r="AH691" s="96"/>
      <c r="AI691" s="96"/>
      <c r="AJ691" s="96">
        <v>15</v>
      </c>
      <c r="AK691" s="96" t="s">
        <v>95</v>
      </c>
      <c r="AL691" s="96"/>
      <c r="AM691" s="31"/>
      <c r="AN691" s="30" t="s">
        <v>685</v>
      </c>
      <c r="AO691" s="96" t="s">
        <v>169</v>
      </c>
      <c r="AP691" s="31" t="s">
        <v>169</v>
      </c>
      <c r="AQ691">
        <v>21104.331710549999</v>
      </c>
      <c r="AR691" t="s">
        <v>12400</v>
      </c>
      <c r="AS691" t="s">
        <v>11225</v>
      </c>
      <c r="AT691" t="s">
        <v>12443</v>
      </c>
      <c r="AU691">
        <v>86.402100000000004</v>
      </c>
      <c r="AV691" s="96">
        <v>1.5078332603333333</v>
      </c>
      <c r="AW691">
        <v>31.7896</v>
      </c>
      <c r="AX691" s="96">
        <v>1.6572054879600002</v>
      </c>
      <c r="AY691">
        <v>1.819E-4</v>
      </c>
      <c r="AZ691">
        <v>77.582400000000007</v>
      </c>
      <c r="BA691" s="96">
        <v>1.6611988004577778</v>
      </c>
      <c r="BB691">
        <v>282.5575</v>
      </c>
      <c r="BC691" s="96">
        <v>4.6245717769555563</v>
      </c>
      <c r="BD691">
        <v>14.34219646</v>
      </c>
      <c r="BE691" s="96">
        <f t="shared" si="79"/>
        <v>7155.7988403121471</v>
      </c>
      <c r="BF691" s="96">
        <f t="shared" si="80"/>
        <v>786.10048012120023</v>
      </c>
      <c r="BG691" s="96">
        <f t="shared" si="81"/>
        <v>783.49720050309497</v>
      </c>
      <c r="BH691">
        <v>7161.9682343901468</v>
      </c>
      <c r="BI691">
        <v>1.3104731812995441E-3</v>
      </c>
      <c r="BJ691">
        <v>1.5080415609944131</v>
      </c>
      <c r="BK691">
        <v>0.55483318785784985</v>
      </c>
      <c r="BL691">
        <v>1.2010750940761661</v>
      </c>
      <c r="BM691">
        <v>5.0845527678845439</v>
      </c>
      <c r="BN691">
        <v>1.508001104063188</v>
      </c>
      <c r="BO691">
        <v>0.55483318767772793</v>
      </c>
      <c r="BP691">
        <v>1.4604769392022241E-3</v>
      </c>
      <c r="BQ691">
        <v>1.2010750940761661</v>
      </c>
      <c r="BR691">
        <v>7152.7655013087005</v>
      </c>
      <c r="BS691" s="96">
        <v>792.58972164743045</v>
      </c>
      <c r="BT691" s="96">
        <v>770.96276364084679</v>
      </c>
      <c r="BU691">
        <v>5.0845527678845439</v>
      </c>
      <c r="BV691" s="60" t="b">
        <f t="shared" si="86"/>
        <v>0</v>
      </c>
      <c r="BW691" s="30" t="s">
        <v>2524</v>
      </c>
      <c r="BX691" s="96">
        <v>1.5</v>
      </c>
      <c r="BY691" s="96">
        <v>3.1</v>
      </c>
      <c r="BZ691" s="96">
        <v>9.4</v>
      </c>
      <c r="CA691" s="96">
        <v>13.787000000000001</v>
      </c>
      <c r="CB691" s="96">
        <v>0.85250000000000004</v>
      </c>
      <c r="CC691" s="96">
        <v>6.6627999999999998</v>
      </c>
      <c r="CD691" s="96">
        <v>3.1</v>
      </c>
      <c r="CE691" s="96">
        <v>1.5</v>
      </c>
      <c r="CF691" s="31">
        <v>9.4</v>
      </c>
      <c r="CG691" s="30">
        <v>860</v>
      </c>
      <c r="CH691" s="96">
        <v>860</v>
      </c>
      <c r="CI691" s="96">
        <v>700</v>
      </c>
      <c r="CJ691" s="96">
        <f>Population!$CG691-Population!$CI691</f>
        <v>160</v>
      </c>
      <c r="CK691" s="118">
        <f>_xlfn.DAYS(Entries!$AY$2,Population!H691)</f>
        <v>1202</v>
      </c>
      <c r="CL691" s="118">
        <f t="shared" si="87"/>
        <v>5475</v>
      </c>
      <c r="CM691" s="117">
        <f>Entries!$AY$5</f>
        <v>0.15</v>
      </c>
      <c r="CN691" s="117">
        <f t="shared" si="82"/>
        <v>0.18604651162790697</v>
      </c>
      <c r="CO691" s="119">
        <f t="shared" si="88"/>
        <v>0.81338812785388126</v>
      </c>
      <c r="CP691" s="30" t="s">
        <v>2525</v>
      </c>
      <c r="CQ691" s="96">
        <v>2</v>
      </c>
      <c r="CR691" s="96" t="s">
        <v>95</v>
      </c>
      <c r="CS691" s="96"/>
      <c r="CT691" s="31"/>
      <c r="CU691" s="30" t="s">
        <v>2526</v>
      </c>
      <c r="CV691" s="96" t="s">
        <v>2527</v>
      </c>
      <c r="CW691" s="96" t="s">
        <v>2528</v>
      </c>
      <c r="CX691" s="96" t="s">
        <v>2529</v>
      </c>
      <c r="CY691" s="96" t="s">
        <v>107</v>
      </c>
      <c r="CZ691" s="96" t="s">
        <v>151</v>
      </c>
      <c r="DA691" s="31">
        <v>50</v>
      </c>
      <c r="DB691" s="17" t="s">
        <v>15463</v>
      </c>
      <c r="DC691" s="17" t="s">
        <v>15500</v>
      </c>
      <c r="DD691" s="17">
        <v>1</v>
      </c>
      <c r="DE691" s="17" t="s">
        <v>15500</v>
      </c>
      <c r="DF691" s="17" t="s">
        <v>15500</v>
      </c>
      <c r="DG691" s="23" t="s">
        <v>11179</v>
      </c>
      <c r="DH691" s="145"/>
    </row>
    <row r="692" spans="1:112" s="17" customFormat="1" x14ac:dyDescent="0.25">
      <c r="A692" s="32" t="s">
        <v>2629</v>
      </c>
      <c r="B692" s="98">
        <v>0</v>
      </c>
      <c r="C692" s="64" t="s">
        <v>15461</v>
      </c>
      <c r="D692" s="98" t="s">
        <v>2520</v>
      </c>
      <c r="E692" s="98">
        <v>42962</v>
      </c>
      <c r="F692" s="98" t="s">
        <v>2630</v>
      </c>
      <c r="G692" s="33">
        <v>47375</v>
      </c>
      <c r="H692" s="44">
        <v>43017</v>
      </c>
      <c r="I692" s="98" t="s">
        <v>190</v>
      </c>
      <c r="J692" s="98"/>
      <c r="K692" s="98"/>
      <c r="L692" s="98" t="s">
        <v>285</v>
      </c>
      <c r="M692" t="s">
        <v>156</v>
      </c>
      <c r="N692" s="98" t="s">
        <v>156</v>
      </c>
      <c r="O692" t="s">
        <v>157</v>
      </c>
      <c r="P692" s="64" t="str">
        <f>VLOOKUP(N692,Entries!J:K,2,FALSE)</f>
        <v>UNITED STATES OF AMERICA</v>
      </c>
      <c r="Q692" s="38" t="s">
        <v>2522</v>
      </c>
      <c r="R692" s="32" t="s">
        <v>2522</v>
      </c>
      <c r="S692" s="98" t="s">
        <v>156</v>
      </c>
      <c r="T692" t="s">
        <v>157</v>
      </c>
      <c r="U692" s="39" t="s">
        <v>159</v>
      </c>
      <c r="V692" s="33" t="s">
        <v>159</v>
      </c>
      <c r="W692" s="64">
        <f>IF(VLOOKUP(R692,Entries!N:P,3,FALSE)=V692,1,VLOOKUP(R692,Entries!N:P,3,FALSE))</f>
        <v>1</v>
      </c>
      <c r="X692"/>
      <c r="Y692"/>
      <c r="Z692" s="98"/>
      <c r="AA692" s="98"/>
      <c r="AB692" s="98"/>
      <c r="AC692" s="98" t="s">
        <v>239</v>
      </c>
      <c r="AD692" s="98" t="s">
        <v>263</v>
      </c>
      <c r="AE692" s="98" t="s">
        <v>263</v>
      </c>
      <c r="AF692" s="98" t="s">
        <v>263</v>
      </c>
      <c r="AG692" s="98" t="s">
        <v>11135</v>
      </c>
      <c r="AH692" s="98"/>
      <c r="AI692" s="98"/>
      <c r="AJ692" s="98">
        <v>15</v>
      </c>
      <c r="AK692" s="98" t="s">
        <v>95</v>
      </c>
      <c r="AL692" s="98"/>
      <c r="AM692" s="33"/>
      <c r="AN692" s="32" t="s">
        <v>685</v>
      </c>
      <c r="AO692" s="98" t="s">
        <v>169</v>
      </c>
      <c r="AP692" s="33" t="s">
        <v>169</v>
      </c>
      <c r="AQ692">
        <v>21104.503473600002</v>
      </c>
      <c r="AR692" t="s">
        <v>12123</v>
      </c>
      <c r="AS692" t="s">
        <v>11225</v>
      </c>
      <c r="AT692" t="s">
        <v>12444</v>
      </c>
      <c r="AU692">
        <v>86.392499999999998</v>
      </c>
      <c r="AV692" s="98">
        <v>1.5080060478933335</v>
      </c>
      <c r="AW692">
        <v>94.950900000000004</v>
      </c>
      <c r="AX692" s="98">
        <v>0.55600767880444446</v>
      </c>
      <c r="AY692">
        <v>2.5080000000000002E-4</v>
      </c>
      <c r="AZ692">
        <v>95.179699999999997</v>
      </c>
      <c r="BA692" s="98">
        <v>1.6317725553911113</v>
      </c>
      <c r="BB692">
        <v>264.96850000000001</v>
      </c>
      <c r="BC692" s="98">
        <v>4.653896792946667</v>
      </c>
      <c r="BD692">
        <v>14.34216477</v>
      </c>
      <c r="BE692" s="96">
        <f t="shared" si="79"/>
        <v>7155.8093811282351</v>
      </c>
      <c r="BF692" s="96">
        <f t="shared" si="80"/>
        <v>786.60405812102272</v>
      </c>
      <c r="BG692" s="96">
        <f t="shared" si="81"/>
        <v>783.01470413544848</v>
      </c>
      <c r="BH692">
        <v>7161.9780117255796</v>
      </c>
      <c r="BI692">
        <v>1.358010710372979E-3</v>
      </c>
      <c r="BJ692">
        <v>1.5078741165995371</v>
      </c>
      <c r="BK692">
        <v>1.6572058327308989</v>
      </c>
      <c r="BL692">
        <v>1.262753627480605</v>
      </c>
      <c r="BM692">
        <v>5.0230190429673316</v>
      </c>
      <c r="BN692">
        <v>1.5078335523997199</v>
      </c>
      <c r="BO692">
        <v>1.657205832498305</v>
      </c>
      <c r="BP692">
        <v>1.5117876802607951E-3</v>
      </c>
      <c r="BQ692">
        <v>1.262753627480605</v>
      </c>
      <c r="BR692">
        <v>7152.7762426441386</v>
      </c>
      <c r="BS692" s="96">
        <v>792.31859633559179</v>
      </c>
      <c r="BT692" s="96">
        <v>771.21158360178288</v>
      </c>
      <c r="BU692">
        <v>5.0230190429673316</v>
      </c>
      <c r="BV692" s="65" t="b">
        <f t="shared" si="86"/>
        <v>0</v>
      </c>
      <c r="BW692" s="32" t="s">
        <v>2524</v>
      </c>
      <c r="BX692" s="98">
        <v>1.5</v>
      </c>
      <c r="BY692" s="98">
        <v>3.1</v>
      </c>
      <c r="BZ692" s="98">
        <v>9.4</v>
      </c>
      <c r="CA692" s="98">
        <v>13.787000000000001</v>
      </c>
      <c r="CB692" s="98">
        <v>0.85250000000000004</v>
      </c>
      <c r="CC692" s="98">
        <v>6.6627999999999998</v>
      </c>
      <c r="CD692" s="98">
        <v>3.1</v>
      </c>
      <c r="CE692" s="98">
        <v>1.5</v>
      </c>
      <c r="CF692" s="33">
        <v>9.4</v>
      </c>
      <c r="CG692" s="32">
        <v>860</v>
      </c>
      <c r="CH692" s="98">
        <v>860</v>
      </c>
      <c r="CI692" s="98">
        <v>700</v>
      </c>
      <c r="CJ692" s="98">
        <f>Population!$CG692-Population!$CI692</f>
        <v>160</v>
      </c>
      <c r="CK692" s="120">
        <f>_xlfn.DAYS(Entries!$AY$2,Population!H692)</f>
        <v>1277</v>
      </c>
      <c r="CL692" s="120">
        <f t="shared" si="87"/>
        <v>5475</v>
      </c>
      <c r="CM692" s="122">
        <f>Entries!$AY$5</f>
        <v>0.15</v>
      </c>
      <c r="CN692" s="122">
        <f t="shared" si="82"/>
        <v>0.18604651162790697</v>
      </c>
      <c r="CO692" s="121">
        <f t="shared" si="88"/>
        <v>0.80174429223744292</v>
      </c>
      <c r="CP692" s="32" t="s">
        <v>2525</v>
      </c>
      <c r="CQ692" s="98">
        <v>2</v>
      </c>
      <c r="CR692" s="98" t="s">
        <v>95</v>
      </c>
      <c r="CS692" s="98"/>
      <c r="CT692" s="33"/>
      <c r="CU692" s="32" t="s">
        <v>2526</v>
      </c>
      <c r="CV692" s="98" t="s">
        <v>2527</v>
      </c>
      <c r="CW692" s="98" t="s">
        <v>2528</v>
      </c>
      <c r="CX692" s="98" t="s">
        <v>2529</v>
      </c>
      <c r="CY692" s="98" t="s">
        <v>107</v>
      </c>
      <c r="CZ692" s="98" t="s">
        <v>151</v>
      </c>
      <c r="DA692" s="33">
        <v>50</v>
      </c>
      <c r="DB692" s="17" t="s">
        <v>15463</v>
      </c>
      <c r="DC692" s="17" t="s">
        <v>15500</v>
      </c>
      <c r="DD692" s="17">
        <v>1</v>
      </c>
      <c r="DE692" s="17" t="s">
        <v>15500</v>
      </c>
      <c r="DF692" s="17" t="s">
        <v>15500</v>
      </c>
      <c r="DG692" s="23" t="s">
        <v>11179</v>
      </c>
      <c r="DH692" s="145"/>
    </row>
    <row r="693" spans="1:112" s="17" customFormat="1" x14ac:dyDescent="0.25">
      <c r="A693" s="30" t="s">
        <v>2632</v>
      </c>
      <c r="B693" s="96">
        <v>0</v>
      </c>
      <c r="C693" s="152" t="s">
        <v>15461</v>
      </c>
      <c r="D693" s="96" t="s">
        <v>2520</v>
      </c>
      <c r="E693" s="96">
        <v>43076</v>
      </c>
      <c r="F693" s="96" t="s">
        <v>2633</v>
      </c>
      <c r="G693" s="31">
        <v>47650</v>
      </c>
      <c r="H693" s="43">
        <v>43092</v>
      </c>
      <c r="I693" s="96" t="s">
        <v>190</v>
      </c>
      <c r="J693" s="96"/>
      <c r="K693" s="96"/>
      <c r="L693" s="96" t="s">
        <v>285</v>
      </c>
      <c r="M693" s="124" t="s">
        <v>156</v>
      </c>
      <c r="N693" s="96" t="s">
        <v>156</v>
      </c>
      <c r="O693" s="124" t="s">
        <v>157</v>
      </c>
      <c r="P693" s="96" t="str">
        <f>VLOOKUP(N693,Entries!J:K,2,FALSE)</f>
        <v>UNITED STATES OF AMERICA</v>
      </c>
      <c r="Q693" s="123" t="s">
        <v>2522</v>
      </c>
      <c r="R693" s="30" t="s">
        <v>2522</v>
      </c>
      <c r="S693" s="96" t="s">
        <v>156</v>
      </c>
      <c r="T693" s="124" t="s">
        <v>157</v>
      </c>
      <c r="U693" s="125" t="s">
        <v>159</v>
      </c>
      <c r="V693" s="31" t="s">
        <v>159</v>
      </c>
      <c r="W693" s="64">
        <f>IF(VLOOKUP(R693,Entries!N:P,3,FALSE)=V693,1,VLOOKUP(R693,Entries!N:P,3,FALSE))</f>
        <v>1</v>
      </c>
      <c r="X693" s="124"/>
      <c r="Y693" s="124"/>
      <c r="Z693" s="96"/>
      <c r="AA693" s="96"/>
      <c r="AB693" s="96"/>
      <c r="AC693" s="96" t="s">
        <v>239</v>
      </c>
      <c r="AD693" s="96" t="s">
        <v>263</v>
      </c>
      <c r="AE693" s="96" t="s">
        <v>263</v>
      </c>
      <c r="AF693" s="96" t="s">
        <v>263</v>
      </c>
      <c r="AG693" s="96" t="s">
        <v>11135</v>
      </c>
      <c r="AH693" s="96"/>
      <c r="AI693" s="96"/>
      <c r="AJ693" s="96">
        <v>15</v>
      </c>
      <c r="AK693" s="96" t="s">
        <v>95</v>
      </c>
      <c r="AL693" s="96"/>
      <c r="AM693" s="31"/>
      <c r="AN693" s="30" t="s">
        <v>685</v>
      </c>
      <c r="AO693" s="96" t="s">
        <v>169</v>
      </c>
      <c r="AP693" s="31" t="s">
        <v>169</v>
      </c>
      <c r="AQ693">
        <v>21104.319020970001</v>
      </c>
      <c r="AR693" t="s">
        <v>12400</v>
      </c>
      <c r="AS693" t="s">
        <v>11225</v>
      </c>
      <c r="AT693" t="s">
        <v>12445</v>
      </c>
      <c r="AU693">
        <v>86.4024</v>
      </c>
      <c r="AV693" s="96">
        <v>1.5079798679600001</v>
      </c>
      <c r="AW693">
        <v>31.8569</v>
      </c>
      <c r="AX693" s="96">
        <v>0.55275264042666672</v>
      </c>
      <c r="AY693">
        <v>1.997E-4</v>
      </c>
      <c r="AZ693">
        <v>93.493700000000004</v>
      </c>
      <c r="BA693" s="96">
        <v>1.5150571766044445</v>
      </c>
      <c r="BB693">
        <v>266.64870000000002</v>
      </c>
      <c r="BC693" s="96">
        <v>4.7706907115333337</v>
      </c>
      <c r="BD693">
        <v>14.34219768</v>
      </c>
      <c r="BE693" s="96">
        <f t="shared" si="79"/>
        <v>7155.7984345131345</v>
      </c>
      <c r="BF693" s="96">
        <f t="shared" si="80"/>
        <v>786.22744746050648</v>
      </c>
      <c r="BG693" s="96">
        <f t="shared" si="81"/>
        <v>783.36942156576242</v>
      </c>
      <c r="BH693">
        <v>7161.967199802335</v>
      </c>
      <c r="BI693">
        <v>1.3133359145969809E-3</v>
      </c>
      <c r="BJ693">
        <v>1.5080467936372</v>
      </c>
      <c r="BK693">
        <v>0.55600779445144211</v>
      </c>
      <c r="BL693">
        <v>1.243507598813989</v>
      </c>
      <c r="BM693">
        <v>5.0421638269543774</v>
      </c>
      <c r="BN693">
        <v>1.5080063400547099</v>
      </c>
      <c r="BO693">
        <v>0.55600779425753966</v>
      </c>
      <c r="BP693">
        <v>1.4754442840160531E-3</v>
      </c>
      <c r="BQ693">
        <v>1.243507598813989</v>
      </c>
      <c r="BR693">
        <v>7152.7650899686869</v>
      </c>
      <c r="BS693" s="96">
        <v>792.53645382090508</v>
      </c>
      <c r="BT693" s="96">
        <v>771.0216395210482</v>
      </c>
      <c r="BU693">
        <v>5.0421638269543774</v>
      </c>
      <c r="BV693" s="60" t="b">
        <f t="shared" si="86"/>
        <v>0</v>
      </c>
      <c r="BW693" s="30" t="s">
        <v>2524</v>
      </c>
      <c r="BX693" s="96">
        <v>1.5</v>
      </c>
      <c r="BY693" s="96">
        <v>3.1</v>
      </c>
      <c r="BZ693" s="96">
        <v>9.4</v>
      </c>
      <c r="CA693" s="96">
        <v>13.787000000000001</v>
      </c>
      <c r="CB693" s="96">
        <v>0.85250000000000004</v>
      </c>
      <c r="CC693" s="96">
        <v>6.6627999999999998</v>
      </c>
      <c r="CD693" s="96">
        <v>3.1</v>
      </c>
      <c r="CE693" s="96">
        <v>1.5</v>
      </c>
      <c r="CF693" s="31">
        <v>9.4</v>
      </c>
      <c r="CG693" s="30">
        <v>860</v>
      </c>
      <c r="CH693" s="96">
        <v>860</v>
      </c>
      <c r="CI693" s="96">
        <v>700</v>
      </c>
      <c r="CJ693" s="96">
        <f>Population!$CG693-Population!$CI693</f>
        <v>160</v>
      </c>
      <c r="CK693" s="118">
        <f>_xlfn.DAYS(Entries!$AY$2,Population!H693)</f>
        <v>1202</v>
      </c>
      <c r="CL693" s="118">
        <f t="shared" si="87"/>
        <v>5475</v>
      </c>
      <c r="CM693" s="117">
        <f>Entries!$AY$5</f>
        <v>0.15</v>
      </c>
      <c r="CN693" s="117">
        <f t="shared" si="82"/>
        <v>0.18604651162790697</v>
      </c>
      <c r="CO693" s="119">
        <f t="shared" si="88"/>
        <v>0.81338812785388126</v>
      </c>
      <c r="CP693" s="30" t="s">
        <v>2525</v>
      </c>
      <c r="CQ693" s="96">
        <v>2</v>
      </c>
      <c r="CR693" s="96" t="s">
        <v>95</v>
      </c>
      <c r="CS693" s="96"/>
      <c r="CT693" s="31"/>
      <c r="CU693" s="30" t="s">
        <v>2526</v>
      </c>
      <c r="CV693" s="96" t="s">
        <v>2527</v>
      </c>
      <c r="CW693" s="96" t="s">
        <v>2528</v>
      </c>
      <c r="CX693" s="96" t="s">
        <v>2529</v>
      </c>
      <c r="CY693" s="96" t="s">
        <v>107</v>
      </c>
      <c r="CZ693" s="96" t="s">
        <v>151</v>
      </c>
      <c r="DA693" s="31">
        <v>50</v>
      </c>
      <c r="DB693" s="17" t="s">
        <v>15463</v>
      </c>
      <c r="DC693" s="17" t="s">
        <v>15500</v>
      </c>
      <c r="DD693" s="17">
        <v>1</v>
      </c>
      <c r="DE693" s="17" t="s">
        <v>15500</v>
      </c>
      <c r="DF693" s="17" t="s">
        <v>15500</v>
      </c>
      <c r="DG693" s="23" t="s">
        <v>11179</v>
      </c>
      <c r="DH693" s="145"/>
    </row>
    <row r="694" spans="1:112" s="17" customFormat="1" x14ac:dyDescent="0.25">
      <c r="A694" s="32" t="s">
        <v>2635</v>
      </c>
      <c r="B694" s="98">
        <v>0</v>
      </c>
      <c r="C694" s="64" t="s">
        <v>15461</v>
      </c>
      <c r="D694" s="98" t="s">
        <v>2520</v>
      </c>
      <c r="E694" s="98">
        <v>43071</v>
      </c>
      <c r="F694" s="98" t="s">
        <v>2636</v>
      </c>
      <c r="G694" s="33">
        <v>47661</v>
      </c>
      <c r="H694" s="44">
        <v>43092</v>
      </c>
      <c r="I694" s="98" t="s">
        <v>190</v>
      </c>
      <c r="J694" s="98"/>
      <c r="K694" s="98"/>
      <c r="L694" s="98" t="s">
        <v>285</v>
      </c>
      <c r="M694" t="s">
        <v>156</v>
      </c>
      <c r="N694" s="98" t="s">
        <v>156</v>
      </c>
      <c r="O694" t="s">
        <v>157</v>
      </c>
      <c r="P694" s="64" t="str">
        <f>VLOOKUP(N694,Entries!J:K,2,FALSE)</f>
        <v>UNITED STATES OF AMERICA</v>
      </c>
      <c r="Q694" s="38" t="s">
        <v>2522</v>
      </c>
      <c r="R694" s="32" t="s">
        <v>2522</v>
      </c>
      <c r="S694" s="98" t="s">
        <v>156</v>
      </c>
      <c r="T694" t="s">
        <v>157</v>
      </c>
      <c r="U694" s="39" t="s">
        <v>159</v>
      </c>
      <c r="V694" s="33" t="s">
        <v>159</v>
      </c>
      <c r="W694" s="64">
        <f>IF(VLOOKUP(R694,Entries!N:P,3,FALSE)=V694,1,VLOOKUP(R694,Entries!N:P,3,FALSE))</f>
        <v>1</v>
      </c>
      <c r="X694"/>
      <c r="Y694"/>
      <c r="Z694" s="98"/>
      <c r="AA694" s="98"/>
      <c r="AB694" s="98"/>
      <c r="AC694" s="98" t="s">
        <v>239</v>
      </c>
      <c r="AD694" s="98" t="s">
        <v>263</v>
      </c>
      <c r="AE694" s="98" t="s">
        <v>263</v>
      </c>
      <c r="AF694" s="98" t="s">
        <v>263</v>
      </c>
      <c r="AG694" s="98" t="s">
        <v>11135</v>
      </c>
      <c r="AH694" s="98"/>
      <c r="AI694" s="98"/>
      <c r="AJ694" s="98">
        <v>15</v>
      </c>
      <c r="AK694" s="98" t="s">
        <v>95</v>
      </c>
      <c r="AL694" s="98"/>
      <c r="AM694" s="33"/>
      <c r="AN694" s="32" t="s">
        <v>685</v>
      </c>
      <c r="AO694" s="98" t="s">
        <v>169</v>
      </c>
      <c r="AP694" s="33" t="s">
        <v>169</v>
      </c>
      <c r="AQ694">
        <v>21104.287304500001</v>
      </c>
      <c r="AR694" t="s">
        <v>12410</v>
      </c>
      <c r="AS694" t="s">
        <v>11225</v>
      </c>
      <c r="AT694" t="s">
        <v>12446</v>
      </c>
      <c r="AU694">
        <v>86.400899999999993</v>
      </c>
      <c r="AV694" s="98">
        <v>1.5078350056622223</v>
      </c>
      <c r="AW694">
        <v>31.670400000000001</v>
      </c>
      <c r="AX694" s="98">
        <v>1.6577133786666669</v>
      </c>
      <c r="AY694">
        <v>2.3939999999999999E-4</v>
      </c>
      <c r="AZ694">
        <v>86.806399999999996</v>
      </c>
      <c r="BA694" s="98">
        <v>1.53228008208</v>
      </c>
      <c r="BB694">
        <v>273.34050000000002</v>
      </c>
      <c r="BC694" s="98">
        <v>4.7534939859911116</v>
      </c>
      <c r="BD694">
        <v>14.342155829999999</v>
      </c>
      <c r="BE694" s="96">
        <f t="shared" si="79"/>
        <v>7155.8123547829709</v>
      </c>
      <c r="BF694" s="96">
        <f t="shared" si="80"/>
        <v>786.52545626070514</v>
      </c>
      <c r="BG694" s="96">
        <f t="shared" si="81"/>
        <v>783.09925330523583</v>
      </c>
      <c r="BH694">
        <v>7161.9814243440032</v>
      </c>
      <c r="BI694">
        <v>1.3592044450261771E-3</v>
      </c>
      <c r="BJ694">
        <v>1.508020630317829</v>
      </c>
      <c r="BK694">
        <v>0.55275275533473234</v>
      </c>
      <c r="BL694">
        <v>1.235112627376717</v>
      </c>
      <c r="BM694">
        <v>5.0506374034340418</v>
      </c>
      <c r="BN694">
        <v>1.507980160102659</v>
      </c>
      <c r="BO694">
        <v>0.55275275519398182</v>
      </c>
      <c r="BP694">
        <v>1.5039479172693109E-3</v>
      </c>
      <c r="BQ694">
        <v>1.235112627376717</v>
      </c>
      <c r="BR694">
        <v>7152.7790466709766</v>
      </c>
      <c r="BS694" s="96">
        <v>792.60188228382049</v>
      </c>
      <c r="BT694" s="96">
        <v>770.95636184042269</v>
      </c>
      <c r="BU694">
        <v>5.0506374034340418</v>
      </c>
      <c r="BV694" s="65" t="b">
        <f t="shared" si="86"/>
        <v>0</v>
      </c>
      <c r="BW694" s="32" t="s">
        <v>2524</v>
      </c>
      <c r="BX694" s="98">
        <v>1.5</v>
      </c>
      <c r="BY694" s="98">
        <v>3.1</v>
      </c>
      <c r="BZ694" s="98">
        <v>9.4</v>
      </c>
      <c r="CA694" s="98">
        <v>13.787000000000001</v>
      </c>
      <c r="CB694" s="98">
        <v>0.85250000000000004</v>
      </c>
      <c r="CC694" s="98">
        <v>6.6627999999999998</v>
      </c>
      <c r="CD694" s="98">
        <v>3.1</v>
      </c>
      <c r="CE694" s="98">
        <v>1.5</v>
      </c>
      <c r="CF694" s="33">
        <v>9.4</v>
      </c>
      <c r="CG694" s="32">
        <v>860</v>
      </c>
      <c r="CH694" s="98">
        <v>860</v>
      </c>
      <c r="CI694" s="98">
        <v>700</v>
      </c>
      <c r="CJ694" s="98">
        <f>Population!$CG694-Population!$CI694</f>
        <v>160</v>
      </c>
      <c r="CK694" s="120">
        <f>_xlfn.DAYS(Entries!$AY$2,Population!H694)</f>
        <v>1202</v>
      </c>
      <c r="CL694" s="120">
        <f t="shared" si="87"/>
        <v>5475</v>
      </c>
      <c r="CM694" s="122">
        <f>Entries!$AY$5</f>
        <v>0.15</v>
      </c>
      <c r="CN694" s="122">
        <f t="shared" si="82"/>
        <v>0.18604651162790697</v>
      </c>
      <c r="CO694" s="121">
        <f t="shared" si="88"/>
        <v>0.81338812785388126</v>
      </c>
      <c r="CP694" s="32" t="s">
        <v>2525</v>
      </c>
      <c r="CQ694" s="98">
        <v>2</v>
      </c>
      <c r="CR694" s="98" t="s">
        <v>95</v>
      </c>
      <c r="CS694" s="98"/>
      <c r="CT694" s="33"/>
      <c r="CU694" s="32" t="s">
        <v>2526</v>
      </c>
      <c r="CV694" s="98" t="s">
        <v>2527</v>
      </c>
      <c r="CW694" s="98" t="s">
        <v>2528</v>
      </c>
      <c r="CX694" s="98" t="s">
        <v>2529</v>
      </c>
      <c r="CY694" s="98" t="s">
        <v>107</v>
      </c>
      <c r="CZ694" s="98" t="s">
        <v>151</v>
      </c>
      <c r="DA694" s="33">
        <v>50</v>
      </c>
      <c r="DB694" s="17" t="s">
        <v>15463</v>
      </c>
      <c r="DC694" s="17" t="s">
        <v>15500</v>
      </c>
      <c r="DD694" s="17">
        <v>1</v>
      </c>
      <c r="DE694" s="17" t="s">
        <v>15500</v>
      </c>
      <c r="DF694" s="17" t="s">
        <v>15500</v>
      </c>
      <c r="DG694" s="23" t="s">
        <v>11179</v>
      </c>
      <c r="DH694" s="145"/>
    </row>
    <row r="695" spans="1:112" s="17" customFormat="1" x14ac:dyDescent="0.25">
      <c r="A695" s="30" t="s">
        <v>2638</v>
      </c>
      <c r="B695" s="96">
        <v>0</v>
      </c>
      <c r="C695" s="152" t="s">
        <v>15461</v>
      </c>
      <c r="D695" s="96" t="s">
        <v>2520</v>
      </c>
      <c r="E695" s="96">
        <v>42963</v>
      </c>
      <c r="F695" s="96" t="s">
        <v>2639</v>
      </c>
      <c r="G695" s="31">
        <v>47376</v>
      </c>
      <c r="H695" s="43">
        <v>43017</v>
      </c>
      <c r="I695" s="96" t="s">
        <v>190</v>
      </c>
      <c r="J695" s="96"/>
      <c r="K695" s="96"/>
      <c r="L695" s="96" t="s">
        <v>285</v>
      </c>
      <c r="M695" s="124" t="s">
        <v>156</v>
      </c>
      <c r="N695" s="96" t="s">
        <v>156</v>
      </c>
      <c r="O695" s="124" t="s">
        <v>157</v>
      </c>
      <c r="P695" s="96" t="str">
        <f>VLOOKUP(N695,Entries!J:K,2,FALSE)</f>
        <v>UNITED STATES OF AMERICA</v>
      </c>
      <c r="Q695" s="123" t="s">
        <v>2522</v>
      </c>
      <c r="R695" s="30" t="s">
        <v>2522</v>
      </c>
      <c r="S695" s="96" t="s">
        <v>156</v>
      </c>
      <c r="T695" s="124" t="s">
        <v>157</v>
      </c>
      <c r="U695" s="125" t="s">
        <v>159</v>
      </c>
      <c r="V695" s="31" t="s">
        <v>159</v>
      </c>
      <c r="W695" s="64">
        <f>IF(VLOOKUP(R695,Entries!N:P,3,FALSE)=V695,1,VLOOKUP(R695,Entries!N:P,3,FALSE))</f>
        <v>1</v>
      </c>
      <c r="X695" s="124"/>
      <c r="Y695" s="124"/>
      <c r="Z695" s="96"/>
      <c r="AA695" s="96"/>
      <c r="AB695" s="96"/>
      <c r="AC695" s="96" t="s">
        <v>239</v>
      </c>
      <c r="AD695" s="96" t="s">
        <v>263</v>
      </c>
      <c r="AE695" s="96" t="s">
        <v>263</v>
      </c>
      <c r="AF695" s="96" t="s">
        <v>263</v>
      </c>
      <c r="AG695" s="96" t="s">
        <v>11135</v>
      </c>
      <c r="AH695" s="96"/>
      <c r="AI695" s="96"/>
      <c r="AJ695" s="96">
        <v>15</v>
      </c>
      <c r="AK695" s="96" t="s">
        <v>95</v>
      </c>
      <c r="AL695" s="96"/>
      <c r="AM695" s="31"/>
      <c r="AN695" s="30" t="s">
        <v>685</v>
      </c>
      <c r="AO695" s="96" t="s">
        <v>169</v>
      </c>
      <c r="AP695" s="31" t="s">
        <v>169</v>
      </c>
      <c r="AQ695">
        <v>21104.509791259999</v>
      </c>
      <c r="AR695" t="s">
        <v>12447</v>
      </c>
      <c r="AS695" t="s">
        <v>11225</v>
      </c>
      <c r="AT695" t="s">
        <v>12448</v>
      </c>
      <c r="AU695">
        <v>86.392600000000002</v>
      </c>
      <c r="AV695" s="96">
        <v>1.5079938305911111</v>
      </c>
      <c r="AW695">
        <v>94.98</v>
      </c>
      <c r="AX695" s="96">
        <v>4.5430910977777772E-3</v>
      </c>
      <c r="AY695">
        <v>2.519E-4</v>
      </c>
      <c r="AZ695">
        <v>87.793199999999999</v>
      </c>
      <c r="BA695" s="96">
        <v>1.0897467063155557</v>
      </c>
      <c r="BB695">
        <v>272.35520000000002</v>
      </c>
      <c r="BC695" s="96">
        <v>5.1959418406400006</v>
      </c>
      <c r="BD695">
        <v>14.342156109999999</v>
      </c>
      <c r="BE695" s="96">
        <f t="shared" si="79"/>
        <v>7155.812261648327</v>
      </c>
      <c r="BF695" s="96">
        <f t="shared" si="80"/>
        <v>786.61481075703705</v>
      </c>
      <c r="BG695" s="96">
        <f t="shared" si="81"/>
        <v>783.00971253961779</v>
      </c>
      <c r="BH695">
        <v>7161.9812875101798</v>
      </c>
      <c r="BI695">
        <v>1.370007939867174E-3</v>
      </c>
      <c r="BJ695">
        <v>1.5078758607786229</v>
      </c>
      <c r="BK695">
        <v>1.657713723521455</v>
      </c>
      <c r="BL695">
        <v>1.2406611821929501</v>
      </c>
      <c r="BM695">
        <v>5.0451150322134826</v>
      </c>
      <c r="BN695">
        <v>1.507835297727095</v>
      </c>
      <c r="BO695">
        <v>1.657713723311419</v>
      </c>
      <c r="BP695">
        <v>1.513084639831375E-3</v>
      </c>
      <c r="BQ695">
        <v>1.2406611821929501</v>
      </c>
      <c r="BR695">
        <v>7152.7791220621211</v>
      </c>
      <c r="BS695" s="96">
        <v>792.39830279547095</v>
      </c>
      <c r="BT695" s="96">
        <v>771.14109465204183</v>
      </c>
      <c r="BU695">
        <v>5.0451150322134826</v>
      </c>
      <c r="BV695" s="60" t="b">
        <f t="shared" si="86"/>
        <v>0</v>
      </c>
      <c r="BW695" s="30" t="s">
        <v>2524</v>
      </c>
      <c r="BX695" s="96">
        <v>1.5</v>
      </c>
      <c r="BY695" s="96">
        <v>3.1</v>
      </c>
      <c r="BZ695" s="96">
        <v>9.4</v>
      </c>
      <c r="CA695" s="96">
        <v>13.787000000000001</v>
      </c>
      <c r="CB695" s="96">
        <v>0.85250000000000004</v>
      </c>
      <c r="CC695" s="96">
        <v>6.6627999999999998</v>
      </c>
      <c r="CD695" s="96">
        <v>3.1</v>
      </c>
      <c r="CE695" s="96">
        <v>1.5</v>
      </c>
      <c r="CF695" s="31">
        <v>9.4</v>
      </c>
      <c r="CG695" s="30">
        <v>860</v>
      </c>
      <c r="CH695" s="96">
        <v>860</v>
      </c>
      <c r="CI695" s="96">
        <v>700</v>
      </c>
      <c r="CJ695" s="96">
        <f>Population!$CG695-Population!$CI695</f>
        <v>160</v>
      </c>
      <c r="CK695" s="118">
        <f>_xlfn.DAYS(Entries!$AY$2,Population!H695)</f>
        <v>1277</v>
      </c>
      <c r="CL695" s="118">
        <f t="shared" si="87"/>
        <v>5475</v>
      </c>
      <c r="CM695" s="117">
        <f>Entries!$AY$5</f>
        <v>0.15</v>
      </c>
      <c r="CN695" s="117">
        <f t="shared" si="82"/>
        <v>0.18604651162790697</v>
      </c>
      <c r="CO695" s="119">
        <f t="shared" si="88"/>
        <v>0.80174429223744292</v>
      </c>
      <c r="CP695" s="30" t="s">
        <v>2525</v>
      </c>
      <c r="CQ695" s="96">
        <v>2</v>
      </c>
      <c r="CR695" s="96" t="s">
        <v>95</v>
      </c>
      <c r="CS695" s="96"/>
      <c r="CT695" s="31"/>
      <c r="CU695" s="30" t="s">
        <v>2526</v>
      </c>
      <c r="CV695" s="96" t="s">
        <v>2527</v>
      </c>
      <c r="CW695" s="96" t="s">
        <v>2528</v>
      </c>
      <c r="CX695" s="96" t="s">
        <v>2529</v>
      </c>
      <c r="CY695" s="96" t="s">
        <v>107</v>
      </c>
      <c r="CZ695" s="96" t="s">
        <v>151</v>
      </c>
      <c r="DA695" s="31">
        <v>50</v>
      </c>
      <c r="DB695" s="17" t="s">
        <v>15463</v>
      </c>
      <c r="DC695" s="17" t="s">
        <v>15500</v>
      </c>
      <c r="DD695" s="17">
        <v>1</v>
      </c>
      <c r="DE695" s="17" t="s">
        <v>15500</v>
      </c>
      <c r="DF695" s="17" t="s">
        <v>15500</v>
      </c>
      <c r="DG695" s="23" t="s">
        <v>11179</v>
      </c>
      <c r="DH695" s="145"/>
    </row>
    <row r="696" spans="1:112" s="17" customFormat="1" x14ac:dyDescent="0.25">
      <c r="A696" s="32" t="s">
        <v>2641</v>
      </c>
      <c r="B696" s="98">
        <v>0</v>
      </c>
      <c r="C696" s="64" t="s">
        <v>15461</v>
      </c>
      <c r="D696" s="98" t="s">
        <v>2520</v>
      </c>
      <c r="E696" s="98">
        <v>43252</v>
      </c>
      <c r="F696" s="98" t="s">
        <v>2642</v>
      </c>
      <c r="G696" s="33">
        <v>48583</v>
      </c>
      <c r="H696" s="44">
        <v>43189</v>
      </c>
      <c r="I696" s="98" t="s">
        <v>190</v>
      </c>
      <c r="J696" s="98"/>
      <c r="K696" s="98"/>
      <c r="L696" s="98" t="s">
        <v>285</v>
      </c>
      <c r="M696" t="s">
        <v>156</v>
      </c>
      <c r="N696" s="98" t="s">
        <v>156</v>
      </c>
      <c r="O696" t="s">
        <v>157</v>
      </c>
      <c r="P696" s="64" t="str">
        <f>VLOOKUP(N696,Entries!J:K,2,FALSE)</f>
        <v>UNITED STATES OF AMERICA</v>
      </c>
      <c r="Q696" s="38" t="s">
        <v>2522</v>
      </c>
      <c r="R696" s="32" t="s">
        <v>2522</v>
      </c>
      <c r="S696" s="98" t="s">
        <v>156</v>
      </c>
      <c r="T696" t="s">
        <v>157</v>
      </c>
      <c r="U696" s="39" t="s">
        <v>159</v>
      </c>
      <c r="V696" s="33" t="s">
        <v>159</v>
      </c>
      <c r="W696" s="64">
        <f>IF(VLOOKUP(R696,Entries!N:P,3,FALSE)=V696,1,VLOOKUP(R696,Entries!N:P,3,FALSE))</f>
        <v>1</v>
      </c>
      <c r="X696"/>
      <c r="Y696"/>
      <c r="Z696" s="98"/>
      <c r="AA696" s="98"/>
      <c r="AB696" s="98"/>
      <c r="AC696" s="98" t="s">
        <v>239</v>
      </c>
      <c r="AD696" s="98" t="s">
        <v>263</v>
      </c>
      <c r="AE696" s="98" t="s">
        <v>263</v>
      </c>
      <c r="AF696" s="98" t="s">
        <v>263</v>
      </c>
      <c r="AG696" s="98" t="s">
        <v>11135</v>
      </c>
      <c r="AH696" s="98"/>
      <c r="AI696" s="98"/>
      <c r="AJ696" s="98">
        <v>15</v>
      </c>
      <c r="AK696" s="98" t="s">
        <v>95</v>
      </c>
      <c r="AL696" s="98"/>
      <c r="AM696" s="33"/>
      <c r="AN696" s="32" t="s">
        <v>685</v>
      </c>
      <c r="AO696" s="98" t="s">
        <v>169</v>
      </c>
      <c r="AP696" s="33" t="s">
        <v>169</v>
      </c>
      <c r="AQ696">
        <v>21104.245830349999</v>
      </c>
      <c r="AR696" t="s">
        <v>12346</v>
      </c>
      <c r="AS696" t="s">
        <v>11225</v>
      </c>
      <c r="AT696" t="s">
        <v>12449</v>
      </c>
      <c r="AU696">
        <v>86.401700000000005</v>
      </c>
      <c r="AV696" s="98">
        <v>1.5079973212488891</v>
      </c>
      <c r="AW696">
        <v>0.26029999999999998</v>
      </c>
      <c r="AX696" s="98">
        <v>0.55491335759111116</v>
      </c>
      <c r="AY696">
        <v>2.3589999999999999E-4</v>
      </c>
      <c r="AZ696">
        <v>62.437899999999999</v>
      </c>
      <c r="BA696" s="98">
        <v>1.5801509628444446</v>
      </c>
      <c r="BB696">
        <v>297.7056</v>
      </c>
      <c r="BC696" s="98">
        <v>4.705581217333334</v>
      </c>
      <c r="BD696">
        <v>14.34218387</v>
      </c>
      <c r="BE696" s="96">
        <f t="shared" si="79"/>
        <v>7155.8030280283847</v>
      </c>
      <c r="BF696" s="96">
        <f t="shared" si="80"/>
        <v>786.49108196269663</v>
      </c>
      <c r="BG696" s="96">
        <f t="shared" si="81"/>
        <v>783.11497409407275</v>
      </c>
      <c r="BH696">
        <v>7161.973281980363</v>
      </c>
      <c r="BI696">
        <v>1.3662500341473239E-3</v>
      </c>
      <c r="BJ696">
        <v>1.5080345841088569</v>
      </c>
      <c r="BK696">
        <v>4.5430920181457014E-3</v>
      </c>
      <c r="BL696">
        <v>1.161546299090114</v>
      </c>
      <c r="BM696">
        <v>5.1241445288245266</v>
      </c>
      <c r="BN696">
        <v>1.507994122737339</v>
      </c>
      <c r="BO696">
        <v>4.5430918268660374E-3</v>
      </c>
      <c r="BP696">
        <v>1.485942441794449E-3</v>
      </c>
      <c r="BQ696">
        <v>1.161546299090114</v>
      </c>
      <c r="BR696">
        <v>7152.7696987237568</v>
      </c>
      <c r="BS696" s="96">
        <v>792.47794621756202</v>
      </c>
      <c r="BT696" s="96">
        <v>771.0509965300198</v>
      </c>
      <c r="BU696">
        <v>5.1241445288245266</v>
      </c>
      <c r="BV696" s="65" t="b">
        <f t="shared" si="86"/>
        <v>0</v>
      </c>
      <c r="BW696" s="32" t="s">
        <v>2524</v>
      </c>
      <c r="BX696" s="98">
        <v>1.5</v>
      </c>
      <c r="BY696" s="98">
        <v>3.1</v>
      </c>
      <c r="BZ696" s="98">
        <v>9.4</v>
      </c>
      <c r="CA696" s="98">
        <v>13.787000000000001</v>
      </c>
      <c r="CB696" s="98">
        <v>0.85250000000000004</v>
      </c>
      <c r="CC696" s="98">
        <v>6.6627999999999998</v>
      </c>
      <c r="CD696" s="98">
        <v>3.1</v>
      </c>
      <c r="CE696" s="98">
        <v>1.5</v>
      </c>
      <c r="CF696" s="33">
        <v>9.4</v>
      </c>
      <c r="CG696" s="32">
        <v>860</v>
      </c>
      <c r="CH696" s="98">
        <v>860</v>
      </c>
      <c r="CI696" s="98">
        <v>700</v>
      </c>
      <c r="CJ696" s="98">
        <f>Population!$CG696-Population!$CI696</f>
        <v>160</v>
      </c>
      <c r="CK696" s="120">
        <f>_xlfn.DAYS(Entries!$AY$2,Population!H696)</f>
        <v>1105</v>
      </c>
      <c r="CL696" s="120">
        <f t="shared" si="87"/>
        <v>5475</v>
      </c>
      <c r="CM696" s="122">
        <f>Entries!$AY$5</f>
        <v>0.15</v>
      </c>
      <c r="CN696" s="122">
        <f t="shared" si="82"/>
        <v>0.18604651162790697</v>
      </c>
      <c r="CO696" s="121">
        <f t="shared" si="88"/>
        <v>0.82844748858447492</v>
      </c>
      <c r="CP696" s="32" t="s">
        <v>2525</v>
      </c>
      <c r="CQ696" s="98">
        <v>2</v>
      </c>
      <c r="CR696" s="98" t="s">
        <v>95</v>
      </c>
      <c r="CS696" s="98"/>
      <c r="CT696" s="33"/>
      <c r="CU696" s="32" t="s">
        <v>2526</v>
      </c>
      <c r="CV696" s="98" t="s">
        <v>2527</v>
      </c>
      <c r="CW696" s="98" t="s">
        <v>2528</v>
      </c>
      <c r="CX696" s="98" t="s">
        <v>2529</v>
      </c>
      <c r="CY696" s="98" t="s">
        <v>107</v>
      </c>
      <c r="CZ696" s="98" t="s">
        <v>151</v>
      </c>
      <c r="DA696" s="33">
        <v>50</v>
      </c>
      <c r="DB696" s="17" t="s">
        <v>15463</v>
      </c>
      <c r="DC696" s="17" t="s">
        <v>15500</v>
      </c>
      <c r="DD696" s="17">
        <v>1</v>
      </c>
      <c r="DE696" s="17" t="s">
        <v>15500</v>
      </c>
      <c r="DF696" s="17" t="s">
        <v>15500</v>
      </c>
      <c r="DG696" s="23" t="s">
        <v>11179</v>
      </c>
      <c r="DH696" s="145"/>
    </row>
    <row r="697" spans="1:112" s="17" customFormat="1" x14ac:dyDescent="0.25">
      <c r="A697" s="30" t="s">
        <v>2644</v>
      </c>
      <c r="B697" s="96">
        <v>0</v>
      </c>
      <c r="C697" s="152" t="s">
        <v>15461</v>
      </c>
      <c r="D697" s="96" t="s">
        <v>2520</v>
      </c>
      <c r="E697" s="96">
        <v>43077</v>
      </c>
      <c r="F697" s="96" t="s">
        <v>2645</v>
      </c>
      <c r="G697" s="31">
        <v>47651</v>
      </c>
      <c r="H697" s="43">
        <v>43092</v>
      </c>
      <c r="I697" s="96" t="s">
        <v>190</v>
      </c>
      <c r="J697" s="96"/>
      <c r="K697" s="96"/>
      <c r="L697" s="96" t="s">
        <v>285</v>
      </c>
      <c r="M697" s="124" t="s">
        <v>156</v>
      </c>
      <c r="N697" s="96" t="s">
        <v>156</v>
      </c>
      <c r="O697" s="124" t="s">
        <v>157</v>
      </c>
      <c r="P697" s="96" t="str">
        <f>VLOOKUP(N697,Entries!J:K,2,FALSE)</f>
        <v>UNITED STATES OF AMERICA</v>
      </c>
      <c r="Q697" s="123" t="s">
        <v>2522</v>
      </c>
      <c r="R697" s="30" t="s">
        <v>2522</v>
      </c>
      <c r="S697" s="96" t="s">
        <v>156</v>
      </c>
      <c r="T697" s="124" t="s">
        <v>157</v>
      </c>
      <c r="U697" s="125" t="s">
        <v>159</v>
      </c>
      <c r="V697" s="31" t="s">
        <v>159</v>
      </c>
      <c r="W697" s="64">
        <f>IF(VLOOKUP(R697,Entries!N:P,3,FALSE)=V697,1,VLOOKUP(R697,Entries!N:P,3,FALSE))</f>
        <v>1</v>
      </c>
      <c r="X697" s="124"/>
      <c r="Y697" s="124"/>
      <c r="Z697" s="96"/>
      <c r="AA697" s="96"/>
      <c r="AB697" s="96"/>
      <c r="AC697" s="96" t="s">
        <v>239</v>
      </c>
      <c r="AD697" s="96" t="s">
        <v>263</v>
      </c>
      <c r="AE697" s="96" t="s">
        <v>263</v>
      </c>
      <c r="AF697" s="96" t="s">
        <v>263</v>
      </c>
      <c r="AG697" s="96" t="s">
        <v>11135</v>
      </c>
      <c r="AH697" s="96"/>
      <c r="AI697" s="96"/>
      <c r="AJ697" s="96">
        <v>15</v>
      </c>
      <c r="AK697" s="96" t="s">
        <v>95</v>
      </c>
      <c r="AL697" s="96"/>
      <c r="AM697" s="31"/>
      <c r="AN697" s="30" t="s">
        <v>685</v>
      </c>
      <c r="AO697" s="96" t="s">
        <v>169</v>
      </c>
      <c r="AP697" s="31" t="s">
        <v>169</v>
      </c>
      <c r="AQ697">
        <v>21104.312679309998</v>
      </c>
      <c r="AR697" t="s">
        <v>12167</v>
      </c>
      <c r="AS697" t="s">
        <v>11225</v>
      </c>
      <c r="AT697" t="s">
        <v>12450</v>
      </c>
      <c r="AU697">
        <v>86.401899999999998</v>
      </c>
      <c r="AV697" s="96">
        <v>1.5079885946044445</v>
      </c>
      <c r="AW697">
        <v>31.7942</v>
      </c>
      <c r="AX697" s="96">
        <v>4.2114786088888884E-3</v>
      </c>
      <c r="AY697">
        <v>2.3059999999999999E-4</v>
      </c>
      <c r="AZ697">
        <v>90.536000000000001</v>
      </c>
      <c r="BA697" s="96">
        <v>1.4712110242577778</v>
      </c>
      <c r="BB697">
        <v>269.61</v>
      </c>
      <c r="BC697" s="96">
        <v>4.8144600694088888</v>
      </c>
      <c r="BD697">
        <v>14.34219957</v>
      </c>
      <c r="BE697" s="96">
        <f t="shared" si="79"/>
        <v>7155.7978058573863</v>
      </c>
      <c r="BF697" s="96">
        <f t="shared" si="80"/>
        <v>786.44793283141735</v>
      </c>
      <c r="BG697" s="96">
        <f t="shared" si="81"/>
        <v>783.14767888335609</v>
      </c>
      <c r="BH697">
        <v>7161.9666969058717</v>
      </c>
      <c r="BI697">
        <v>1.346179208793988E-3</v>
      </c>
      <c r="BJ697">
        <v>1.5080380725940159</v>
      </c>
      <c r="BK697">
        <v>0.55491347303844218</v>
      </c>
      <c r="BL697">
        <v>1.2439267253659989</v>
      </c>
      <c r="BM697">
        <v>5.0418075690699808</v>
      </c>
      <c r="BN697">
        <v>1.507997613402499</v>
      </c>
      <c r="BO697">
        <v>0.55491347281025261</v>
      </c>
      <c r="BP697">
        <v>1.4978089781437711E-3</v>
      </c>
      <c r="BQ697">
        <v>1.2439267253659989</v>
      </c>
      <c r="BR697">
        <v>7152.7644713737909</v>
      </c>
      <c r="BS697" s="96">
        <v>792.32067262804412</v>
      </c>
      <c r="BT697" s="96">
        <v>771.20760398521816</v>
      </c>
      <c r="BU697">
        <v>5.0418075690699808</v>
      </c>
      <c r="BV697" s="60" t="b">
        <f t="shared" si="86"/>
        <v>0</v>
      </c>
      <c r="BW697" s="30" t="s">
        <v>2524</v>
      </c>
      <c r="BX697" s="96">
        <v>1.5</v>
      </c>
      <c r="BY697" s="96">
        <v>3.1</v>
      </c>
      <c r="BZ697" s="96">
        <v>9.4</v>
      </c>
      <c r="CA697" s="96">
        <v>13.787000000000001</v>
      </c>
      <c r="CB697" s="96">
        <v>0.85250000000000004</v>
      </c>
      <c r="CC697" s="96">
        <v>6.6627999999999998</v>
      </c>
      <c r="CD697" s="96">
        <v>3.1</v>
      </c>
      <c r="CE697" s="96">
        <v>1.5</v>
      </c>
      <c r="CF697" s="31">
        <v>9.4</v>
      </c>
      <c r="CG697" s="30">
        <v>860</v>
      </c>
      <c r="CH697" s="96">
        <v>860</v>
      </c>
      <c r="CI697" s="96">
        <v>700</v>
      </c>
      <c r="CJ697" s="96">
        <f>Population!$CG697-Population!$CI697</f>
        <v>160</v>
      </c>
      <c r="CK697" s="118">
        <f>_xlfn.DAYS(Entries!$AY$2,Population!H697)</f>
        <v>1202</v>
      </c>
      <c r="CL697" s="118">
        <f t="shared" si="87"/>
        <v>5475</v>
      </c>
      <c r="CM697" s="117">
        <f>Entries!$AY$5</f>
        <v>0.15</v>
      </c>
      <c r="CN697" s="117">
        <f t="shared" si="82"/>
        <v>0.18604651162790697</v>
      </c>
      <c r="CO697" s="119">
        <f t="shared" si="88"/>
        <v>0.81338812785388126</v>
      </c>
      <c r="CP697" s="30" t="s">
        <v>2525</v>
      </c>
      <c r="CQ697" s="96">
        <v>2</v>
      </c>
      <c r="CR697" s="96" t="s">
        <v>95</v>
      </c>
      <c r="CS697" s="96"/>
      <c r="CT697" s="31"/>
      <c r="CU697" s="30" t="s">
        <v>2526</v>
      </c>
      <c r="CV697" s="96" t="s">
        <v>2527</v>
      </c>
      <c r="CW697" s="96" t="s">
        <v>2528</v>
      </c>
      <c r="CX697" s="96" t="s">
        <v>2529</v>
      </c>
      <c r="CY697" s="96" t="s">
        <v>107</v>
      </c>
      <c r="CZ697" s="96" t="s">
        <v>151</v>
      </c>
      <c r="DA697" s="31">
        <v>50</v>
      </c>
      <c r="DB697" s="17" t="s">
        <v>15463</v>
      </c>
      <c r="DC697" s="17" t="s">
        <v>15500</v>
      </c>
      <c r="DD697" s="17">
        <v>1</v>
      </c>
      <c r="DE697" s="17" t="s">
        <v>15500</v>
      </c>
      <c r="DF697" s="17" t="s">
        <v>15500</v>
      </c>
      <c r="DG697" s="23" t="s">
        <v>11179</v>
      </c>
      <c r="DH697" s="145"/>
    </row>
    <row r="698" spans="1:112" s="17" customFormat="1" x14ac:dyDescent="0.25">
      <c r="A698" s="32" t="s">
        <v>2647</v>
      </c>
      <c r="B698" s="98">
        <v>0</v>
      </c>
      <c r="C698" s="64" t="s">
        <v>15461</v>
      </c>
      <c r="D698" s="98" t="s">
        <v>2520</v>
      </c>
      <c r="E698" s="98">
        <v>43256</v>
      </c>
      <c r="F698" s="98" t="s">
        <v>2648</v>
      </c>
      <c r="G698" s="33">
        <v>48587</v>
      </c>
      <c r="H698" s="44">
        <v>43189</v>
      </c>
      <c r="I698" s="98" t="s">
        <v>190</v>
      </c>
      <c r="J698" s="98"/>
      <c r="K698" s="98"/>
      <c r="L698" s="98" t="s">
        <v>285</v>
      </c>
      <c r="M698" t="s">
        <v>156</v>
      </c>
      <c r="N698" s="98" t="s">
        <v>156</v>
      </c>
      <c r="O698" t="s">
        <v>157</v>
      </c>
      <c r="P698" s="64" t="str">
        <f>VLOOKUP(N698,Entries!J:K,2,FALSE)</f>
        <v>UNITED STATES OF AMERICA</v>
      </c>
      <c r="Q698" s="38" t="s">
        <v>2522</v>
      </c>
      <c r="R698" s="32" t="s">
        <v>2522</v>
      </c>
      <c r="S698" s="98" t="s">
        <v>156</v>
      </c>
      <c r="T698" t="s">
        <v>157</v>
      </c>
      <c r="U698" s="39" t="s">
        <v>159</v>
      </c>
      <c r="V698" s="33" t="s">
        <v>159</v>
      </c>
      <c r="W698" s="64">
        <f>IF(VLOOKUP(R698,Entries!N:P,3,FALSE)=V698,1,VLOOKUP(R698,Entries!N:P,3,FALSE))</f>
        <v>1</v>
      </c>
      <c r="X698"/>
      <c r="Y698"/>
      <c r="Z698" s="98"/>
      <c r="AA698" s="98"/>
      <c r="AB698" s="98"/>
      <c r="AC698" s="98" t="s">
        <v>239</v>
      </c>
      <c r="AD698" s="98" t="s">
        <v>263</v>
      </c>
      <c r="AE698" s="98" t="s">
        <v>263</v>
      </c>
      <c r="AF698" s="98" t="s">
        <v>263</v>
      </c>
      <c r="AG698" s="98" t="s">
        <v>11135</v>
      </c>
      <c r="AH698" s="98"/>
      <c r="AI698" s="98"/>
      <c r="AJ698" s="98">
        <v>15</v>
      </c>
      <c r="AK698" s="98" t="s">
        <v>95</v>
      </c>
      <c r="AL698" s="98"/>
      <c r="AM698" s="33"/>
      <c r="AN698" s="32" t="s">
        <v>685</v>
      </c>
      <c r="AO698" s="98" t="s">
        <v>169</v>
      </c>
      <c r="AP698" s="33" t="s">
        <v>169</v>
      </c>
      <c r="AQ698">
        <v>21104.22045805</v>
      </c>
      <c r="AR698" t="s">
        <v>12162</v>
      </c>
      <c r="AS698" t="s">
        <v>11225</v>
      </c>
      <c r="AT698" t="s">
        <v>12451</v>
      </c>
      <c r="AU698">
        <v>86.401399999999995</v>
      </c>
      <c r="AV698" s="98">
        <v>1.5079990665777778</v>
      </c>
      <c r="AW698">
        <v>0.24129999999999999</v>
      </c>
      <c r="AX698" s="98">
        <v>5.2918371911111119E-3</v>
      </c>
      <c r="AY698">
        <v>2.008E-4</v>
      </c>
      <c r="AZ698">
        <v>84.294200000000004</v>
      </c>
      <c r="BA698" s="98">
        <v>1.2781392519111112</v>
      </c>
      <c r="BB698">
        <v>275.84829999999999</v>
      </c>
      <c r="BC698" s="98">
        <v>5.0074725005733338</v>
      </c>
      <c r="BD698">
        <v>14.3422006</v>
      </c>
      <c r="BE698" s="96">
        <f t="shared" si="79"/>
        <v>7155.7974632566948</v>
      </c>
      <c r="BF698" s="96">
        <f t="shared" si="80"/>
        <v>786.23434738731703</v>
      </c>
      <c r="BG698" s="96">
        <f t="shared" si="81"/>
        <v>783.36057912607248</v>
      </c>
      <c r="BH698">
        <v>7161.9666245289609</v>
      </c>
      <c r="BI698">
        <v>1.324475923041839E-3</v>
      </c>
      <c r="BJ698">
        <v>1.508029351534997</v>
      </c>
      <c r="BK698">
        <v>4.2114795314236817E-3</v>
      </c>
      <c r="BL698">
        <v>1.2206222030196019</v>
      </c>
      <c r="BM698">
        <v>5.0650510223610876</v>
      </c>
      <c r="BN698">
        <v>1.50798888675443</v>
      </c>
      <c r="BO698">
        <v>4.2114792662485048E-3</v>
      </c>
      <c r="BP698">
        <v>1.47586780680732E-3</v>
      </c>
      <c r="BQ698">
        <v>1.2206222030196019</v>
      </c>
      <c r="BR698">
        <v>7152.7641383066311</v>
      </c>
      <c r="BS698" s="96">
        <v>792.19348821053063</v>
      </c>
      <c r="BT698" s="96">
        <v>771.36479153392884</v>
      </c>
      <c r="BU698">
        <v>5.0650510223610876</v>
      </c>
      <c r="BV698" s="65" t="b">
        <f t="shared" si="86"/>
        <v>0</v>
      </c>
      <c r="BW698" s="32" t="s">
        <v>2524</v>
      </c>
      <c r="BX698" s="98">
        <v>1.5</v>
      </c>
      <c r="BY698" s="98">
        <v>3.1</v>
      </c>
      <c r="BZ698" s="98">
        <v>9.4</v>
      </c>
      <c r="CA698" s="98">
        <v>13.787000000000001</v>
      </c>
      <c r="CB698" s="98">
        <v>0.85250000000000004</v>
      </c>
      <c r="CC698" s="98">
        <v>6.6627999999999998</v>
      </c>
      <c r="CD698" s="98">
        <v>3.1</v>
      </c>
      <c r="CE698" s="98">
        <v>1.5</v>
      </c>
      <c r="CF698" s="33">
        <v>9.4</v>
      </c>
      <c r="CG698" s="32">
        <v>860</v>
      </c>
      <c r="CH698" s="98">
        <v>860</v>
      </c>
      <c r="CI698" s="98">
        <v>700</v>
      </c>
      <c r="CJ698" s="98">
        <f>Population!$CG698-Population!$CI698</f>
        <v>160</v>
      </c>
      <c r="CK698" s="120">
        <f>_xlfn.DAYS(Entries!$AY$2,Population!H698)</f>
        <v>1105</v>
      </c>
      <c r="CL698" s="120">
        <f t="shared" si="87"/>
        <v>5475</v>
      </c>
      <c r="CM698" s="122">
        <f>Entries!$AY$5</f>
        <v>0.15</v>
      </c>
      <c r="CN698" s="122">
        <f t="shared" si="82"/>
        <v>0.18604651162790697</v>
      </c>
      <c r="CO698" s="121">
        <f t="shared" si="88"/>
        <v>0.82844748858447492</v>
      </c>
      <c r="CP698" s="32" t="s">
        <v>2525</v>
      </c>
      <c r="CQ698" s="98">
        <v>2</v>
      </c>
      <c r="CR698" s="98" t="s">
        <v>95</v>
      </c>
      <c r="CS698" s="98"/>
      <c r="CT698" s="33"/>
      <c r="CU698" s="32" t="s">
        <v>2526</v>
      </c>
      <c r="CV698" s="98" t="s">
        <v>2527</v>
      </c>
      <c r="CW698" s="98" t="s">
        <v>2528</v>
      </c>
      <c r="CX698" s="98" t="s">
        <v>2529</v>
      </c>
      <c r="CY698" s="98" t="s">
        <v>107</v>
      </c>
      <c r="CZ698" s="98" t="s">
        <v>151</v>
      </c>
      <c r="DA698" s="33">
        <v>50</v>
      </c>
      <c r="DB698" s="17" t="s">
        <v>15463</v>
      </c>
      <c r="DC698" s="17" t="s">
        <v>15500</v>
      </c>
      <c r="DD698" s="17">
        <v>1</v>
      </c>
      <c r="DE698" s="17" t="s">
        <v>15500</v>
      </c>
      <c r="DF698" s="17" t="s">
        <v>15500</v>
      </c>
      <c r="DG698" s="23" t="s">
        <v>11179</v>
      </c>
      <c r="DH698" s="145"/>
    </row>
    <row r="699" spans="1:112" s="17" customFormat="1" x14ac:dyDescent="0.25">
      <c r="A699" s="30" t="s">
        <v>2650</v>
      </c>
      <c r="B699" s="96">
        <v>0</v>
      </c>
      <c r="C699" s="152" t="s">
        <v>15461</v>
      </c>
      <c r="D699" s="96" t="s">
        <v>2520</v>
      </c>
      <c r="E699" s="96">
        <v>43258</v>
      </c>
      <c r="F699" s="96" t="s">
        <v>2651</v>
      </c>
      <c r="G699" s="31">
        <v>48589</v>
      </c>
      <c r="H699" s="43">
        <v>43189</v>
      </c>
      <c r="I699" s="96" t="s">
        <v>190</v>
      </c>
      <c r="J699" s="96"/>
      <c r="K699" s="96"/>
      <c r="L699" s="96" t="s">
        <v>285</v>
      </c>
      <c r="M699" s="124" t="s">
        <v>156</v>
      </c>
      <c r="N699" s="96" t="s">
        <v>156</v>
      </c>
      <c r="O699" s="124" t="s">
        <v>157</v>
      </c>
      <c r="P699" s="96" t="str">
        <f>VLOOKUP(N699,Entries!J:K,2,FALSE)</f>
        <v>UNITED STATES OF AMERICA</v>
      </c>
      <c r="Q699" s="123" t="s">
        <v>2522</v>
      </c>
      <c r="R699" s="30" t="s">
        <v>2522</v>
      </c>
      <c r="S699" s="96" t="s">
        <v>156</v>
      </c>
      <c r="T699" s="124" t="s">
        <v>157</v>
      </c>
      <c r="U699" s="125" t="s">
        <v>159</v>
      </c>
      <c r="V699" s="31" t="s">
        <v>159</v>
      </c>
      <c r="W699" s="64">
        <f>IF(VLOOKUP(R699,Entries!N:P,3,FALSE)=V699,1,VLOOKUP(R699,Entries!N:P,3,FALSE))</f>
        <v>1</v>
      </c>
      <c r="X699" s="124"/>
      <c r="Y699" s="124"/>
      <c r="Z699" s="96"/>
      <c r="AA699" s="96"/>
      <c r="AB699" s="96"/>
      <c r="AC699" s="96" t="s">
        <v>239</v>
      </c>
      <c r="AD699" s="96" t="s">
        <v>263</v>
      </c>
      <c r="AE699" s="96" t="s">
        <v>263</v>
      </c>
      <c r="AF699" s="96" t="s">
        <v>263</v>
      </c>
      <c r="AG699" s="96" t="s">
        <v>11135</v>
      </c>
      <c r="AH699" s="96"/>
      <c r="AI699" s="96"/>
      <c r="AJ699" s="96">
        <v>15</v>
      </c>
      <c r="AK699" s="96" t="s">
        <v>95</v>
      </c>
      <c r="AL699" s="96"/>
      <c r="AM699" s="31"/>
      <c r="AN699" s="30" t="s">
        <v>685</v>
      </c>
      <c r="AO699" s="96" t="s">
        <v>169</v>
      </c>
      <c r="AP699" s="31" t="s">
        <v>169</v>
      </c>
      <c r="AQ699">
        <v>21104.23947796</v>
      </c>
      <c r="AR699" t="s">
        <v>12417</v>
      </c>
      <c r="AS699" t="s">
        <v>11225</v>
      </c>
      <c r="AT699" t="s">
        <v>12452</v>
      </c>
      <c r="AU699">
        <v>86.402000000000001</v>
      </c>
      <c r="AV699" s="96">
        <v>1.5079903399333334</v>
      </c>
      <c r="AW699">
        <v>0.30320000000000003</v>
      </c>
      <c r="AX699" s="96">
        <v>2.0996306533333335E-3</v>
      </c>
      <c r="AY699">
        <v>1.784E-4</v>
      </c>
      <c r="AZ699">
        <v>73.231999999999999</v>
      </c>
      <c r="BA699" s="96">
        <v>1.3095115386888889</v>
      </c>
      <c r="BB699">
        <v>286.90710000000001</v>
      </c>
      <c r="BC699" s="96">
        <v>4.9761770082666663</v>
      </c>
      <c r="BD699">
        <v>14.342155480000001</v>
      </c>
      <c r="BE699" s="96">
        <f t="shared" si="79"/>
        <v>7155.8124712012795</v>
      </c>
      <c r="BF699" s="96">
        <f t="shared" si="80"/>
        <v>786.08906814614238</v>
      </c>
      <c r="BG699" s="96">
        <f t="shared" si="81"/>
        <v>783.53587425641672</v>
      </c>
      <c r="BH699">
        <v>7161.9820049837481</v>
      </c>
      <c r="BI699">
        <v>1.3086411474460111E-3</v>
      </c>
      <c r="BJ699">
        <v>1.508039816627645</v>
      </c>
      <c r="BK699">
        <v>5.2918382371575359E-3</v>
      </c>
      <c r="BL699">
        <v>1.1903769824510491</v>
      </c>
      <c r="BM699">
        <v>5.0952369321192688</v>
      </c>
      <c r="BN699">
        <v>1.5079993587332601</v>
      </c>
      <c r="BO699">
        <v>5.2918380806340074E-3</v>
      </c>
      <c r="BP699">
        <v>1.4559862865396839E-3</v>
      </c>
      <c r="BQ699">
        <v>1.1903769824510491</v>
      </c>
      <c r="BR699">
        <v>7152.7791398722293</v>
      </c>
      <c r="BS699" s="96">
        <v>792.38170338138571</v>
      </c>
      <c r="BT699" s="96">
        <v>771.16348632648806</v>
      </c>
      <c r="BU699">
        <v>5.0952369321192688</v>
      </c>
      <c r="BV699" s="60" t="b">
        <f t="shared" si="86"/>
        <v>0</v>
      </c>
      <c r="BW699" s="30" t="s">
        <v>2524</v>
      </c>
      <c r="BX699" s="96">
        <v>1.5</v>
      </c>
      <c r="BY699" s="96">
        <v>3.1</v>
      </c>
      <c r="BZ699" s="96">
        <v>9.4</v>
      </c>
      <c r="CA699" s="96">
        <v>13.787000000000001</v>
      </c>
      <c r="CB699" s="96">
        <v>0.85250000000000004</v>
      </c>
      <c r="CC699" s="96">
        <v>6.6627999999999998</v>
      </c>
      <c r="CD699" s="96">
        <v>3.1</v>
      </c>
      <c r="CE699" s="96">
        <v>1.5</v>
      </c>
      <c r="CF699" s="31">
        <v>9.4</v>
      </c>
      <c r="CG699" s="30">
        <v>860</v>
      </c>
      <c r="CH699" s="96">
        <v>860</v>
      </c>
      <c r="CI699" s="96">
        <v>700</v>
      </c>
      <c r="CJ699" s="96">
        <f>Population!$CG699-Population!$CI699</f>
        <v>160</v>
      </c>
      <c r="CK699" s="118">
        <f>_xlfn.DAYS(Entries!$AY$2,Population!H699)</f>
        <v>1105</v>
      </c>
      <c r="CL699" s="118">
        <f t="shared" si="87"/>
        <v>5475</v>
      </c>
      <c r="CM699" s="117">
        <f>Entries!$AY$5</f>
        <v>0.15</v>
      </c>
      <c r="CN699" s="117">
        <f t="shared" si="82"/>
        <v>0.18604651162790697</v>
      </c>
      <c r="CO699" s="119">
        <f t="shared" si="88"/>
        <v>0.82844748858447492</v>
      </c>
      <c r="CP699" s="30" t="s">
        <v>2525</v>
      </c>
      <c r="CQ699" s="96">
        <v>2</v>
      </c>
      <c r="CR699" s="96" t="s">
        <v>95</v>
      </c>
      <c r="CS699" s="96"/>
      <c r="CT699" s="31"/>
      <c r="CU699" s="30" t="s">
        <v>2526</v>
      </c>
      <c r="CV699" s="96" t="s">
        <v>2527</v>
      </c>
      <c r="CW699" s="96" t="s">
        <v>2528</v>
      </c>
      <c r="CX699" s="96" t="s">
        <v>2529</v>
      </c>
      <c r="CY699" s="96" t="s">
        <v>107</v>
      </c>
      <c r="CZ699" s="96" t="s">
        <v>151</v>
      </c>
      <c r="DA699" s="31">
        <v>50</v>
      </c>
      <c r="DB699" s="17" t="s">
        <v>15463</v>
      </c>
      <c r="DC699" s="17" t="s">
        <v>15500</v>
      </c>
      <c r="DD699" s="17">
        <v>1</v>
      </c>
      <c r="DE699" s="17" t="s">
        <v>15500</v>
      </c>
      <c r="DF699" s="17" t="s">
        <v>15500</v>
      </c>
      <c r="DG699" s="23" t="s">
        <v>11179</v>
      </c>
      <c r="DH699" s="145"/>
    </row>
    <row r="700" spans="1:112" s="17" customFormat="1" x14ac:dyDescent="0.25">
      <c r="A700" s="32" t="s">
        <v>2653</v>
      </c>
      <c r="B700" s="98">
        <v>0</v>
      </c>
      <c r="C700" s="64" t="s">
        <v>15461</v>
      </c>
      <c r="D700" s="98" t="s">
        <v>2520</v>
      </c>
      <c r="E700" s="98">
        <v>43249</v>
      </c>
      <c r="F700" s="98" t="s">
        <v>2654</v>
      </c>
      <c r="G700" s="33">
        <v>48580</v>
      </c>
      <c r="H700" s="44">
        <v>43189</v>
      </c>
      <c r="I700" s="98" t="s">
        <v>190</v>
      </c>
      <c r="J700" s="98"/>
      <c r="K700" s="98"/>
      <c r="L700" s="98" t="s">
        <v>285</v>
      </c>
      <c r="M700" t="s">
        <v>156</v>
      </c>
      <c r="N700" s="98" t="s">
        <v>156</v>
      </c>
      <c r="O700" t="s">
        <v>157</v>
      </c>
      <c r="P700" s="64" t="str">
        <f>VLOOKUP(N700,Entries!J:K,2,FALSE)</f>
        <v>UNITED STATES OF AMERICA</v>
      </c>
      <c r="Q700" s="38" t="s">
        <v>2522</v>
      </c>
      <c r="R700" s="32" t="s">
        <v>2522</v>
      </c>
      <c r="S700" s="98" t="s">
        <v>156</v>
      </c>
      <c r="T700" t="s">
        <v>157</v>
      </c>
      <c r="U700" s="39" t="s">
        <v>159</v>
      </c>
      <c r="V700" s="33" t="s">
        <v>159</v>
      </c>
      <c r="W700" s="64">
        <f>IF(VLOOKUP(R700,Entries!N:P,3,FALSE)=V700,1,VLOOKUP(R700,Entries!N:P,3,FALSE))</f>
        <v>1</v>
      </c>
      <c r="X700"/>
      <c r="Y700"/>
      <c r="Z700" s="98"/>
      <c r="AA700" s="98"/>
      <c r="AB700" s="98"/>
      <c r="AC700" s="98" t="s">
        <v>239</v>
      </c>
      <c r="AD700" s="98" t="s">
        <v>263</v>
      </c>
      <c r="AE700" s="98" t="s">
        <v>263</v>
      </c>
      <c r="AF700" s="98" t="s">
        <v>263</v>
      </c>
      <c r="AG700" s="98" t="s">
        <v>11135</v>
      </c>
      <c r="AH700" s="98"/>
      <c r="AI700" s="98"/>
      <c r="AJ700" s="98">
        <v>15</v>
      </c>
      <c r="AK700" s="98" t="s">
        <v>95</v>
      </c>
      <c r="AL700" s="98"/>
      <c r="AM700" s="33"/>
      <c r="AN700" s="32" t="s">
        <v>685</v>
      </c>
      <c r="AO700" s="98" t="s">
        <v>169</v>
      </c>
      <c r="AP700" s="33" t="s">
        <v>169</v>
      </c>
      <c r="AQ700">
        <v>21104.550268809999</v>
      </c>
      <c r="AR700" t="s">
        <v>12162</v>
      </c>
      <c r="AS700" t="s">
        <v>11225</v>
      </c>
      <c r="AT700" t="s">
        <v>12453</v>
      </c>
      <c r="AU700">
        <v>86.401499999999999</v>
      </c>
      <c r="AV700" s="98">
        <v>1.5079920852622224</v>
      </c>
      <c r="AW700">
        <v>0.1203</v>
      </c>
      <c r="AX700" s="98">
        <v>4.2690744622222226E-3</v>
      </c>
      <c r="AY700">
        <v>2.163E-4</v>
      </c>
      <c r="AZ700">
        <v>75.029499999999999</v>
      </c>
      <c r="BA700" s="98">
        <v>0.85192121060000003</v>
      </c>
      <c r="BB700">
        <v>285.11399999999998</v>
      </c>
      <c r="BC700" s="98">
        <v>5.433554406231111</v>
      </c>
      <c r="BD700">
        <v>14.34217518</v>
      </c>
      <c r="BE700" s="96">
        <f t="shared" si="79"/>
        <v>7155.8059185207539</v>
      </c>
      <c r="BF700" s="96">
        <f t="shared" si="80"/>
        <v>786.35371934092927</v>
      </c>
      <c r="BG700" s="96">
        <f t="shared" si="81"/>
        <v>783.25811770057862</v>
      </c>
      <c r="BH700">
        <v>7161.9755146938751</v>
      </c>
      <c r="BI700">
        <v>1.345758526374729E-3</v>
      </c>
      <c r="BJ700">
        <v>1.5080310956527441</v>
      </c>
      <c r="BK700">
        <v>2.0996310777379422E-3</v>
      </c>
      <c r="BL700">
        <v>1.197863268768089</v>
      </c>
      <c r="BM700">
        <v>5.0878274727113642</v>
      </c>
      <c r="BN700">
        <v>1.50799063208093</v>
      </c>
      <c r="BO700">
        <v>2.0996308723331622E-3</v>
      </c>
      <c r="BP700">
        <v>1.483216247512364E-3</v>
      </c>
      <c r="BQ700">
        <v>1.197863268768089</v>
      </c>
      <c r="BR700">
        <v>7152.7725948539364</v>
      </c>
      <c r="BS700" s="96">
        <v>791.85147428372693</v>
      </c>
      <c r="BT700" s="96">
        <v>771.68175601598978</v>
      </c>
      <c r="BU700">
        <v>5.0878274727113642</v>
      </c>
      <c r="BV700" s="65" t="b">
        <f t="shared" si="86"/>
        <v>0</v>
      </c>
      <c r="BW700" s="32" t="s">
        <v>2524</v>
      </c>
      <c r="BX700" s="98">
        <v>1.5</v>
      </c>
      <c r="BY700" s="98">
        <v>3.1</v>
      </c>
      <c r="BZ700" s="98">
        <v>9.4</v>
      </c>
      <c r="CA700" s="98">
        <v>13.787000000000001</v>
      </c>
      <c r="CB700" s="98">
        <v>0.85250000000000004</v>
      </c>
      <c r="CC700" s="98">
        <v>6.6627999999999998</v>
      </c>
      <c r="CD700" s="98">
        <v>3.1</v>
      </c>
      <c r="CE700" s="98">
        <v>1.5</v>
      </c>
      <c r="CF700" s="33">
        <v>9.4</v>
      </c>
      <c r="CG700" s="32">
        <v>860</v>
      </c>
      <c r="CH700" s="98">
        <v>860</v>
      </c>
      <c r="CI700" s="98">
        <v>700</v>
      </c>
      <c r="CJ700" s="98">
        <f>Population!$CG700-Population!$CI700</f>
        <v>160</v>
      </c>
      <c r="CK700" s="120">
        <f>_xlfn.DAYS(Entries!$AY$2,Population!H700)</f>
        <v>1105</v>
      </c>
      <c r="CL700" s="120">
        <f t="shared" si="87"/>
        <v>5475</v>
      </c>
      <c r="CM700" s="122">
        <f>Entries!$AY$5</f>
        <v>0.15</v>
      </c>
      <c r="CN700" s="122">
        <f t="shared" si="82"/>
        <v>0.18604651162790697</v>
      </c>
      <c r="CO700" s="121">
        <f t="shared" si="88"/>
        <v>0.82844748858447492</v>
      </c>
      <c r="CP700" s="32" t="s">
        <v>2525</v>
      </c>
      <c r="CQ700" s="98">
        <v>2</v>
      </c>
      <c r="CR700" s="98" t="s">
        <v>95</v>
      </c>
      <c r="CS700" s="98"/>
      <c r="CT700" s="33"/>
      <c r="CU700" s="32" t="s">
        <v>2526</v>
      </c>
      <c r="CV700" s="98" t="s">
        <v>2527</v>
      </c>
      <c r="CW700" s="98" t="s">
        <v>2528</v>
      </c>
      <c r="CX700" s="98" t="s">
        <v>2529</v>
      </c>
      <c r="CY700" s="98" t="s">
        <v>107</v>
      </c>
      <c r="CZ700" s="98" t="s">
        <v>151</v>
      </c>
      <c r="DA700" s="33">
        <v>50</v>
      </c>
      <c r="DB700" s="17" t="s">
        <v>15463</v>
      </c>
      <c r="DC700" s="17" t="s">
        <v>15500</v>
      </c>
      <c r="DD700" s="17">
        <v>1</v>
      </c>
      <c r="DE700" s="17" t="s">
        <v>15500</v>
      </c>
      <c r="DF700" s="17" t="s">
        <v>15500</v>
      </c>
      <c r="DG700" s="23" t="s">
        <v>11179</v>
      </c>
      <c r="DH700" s="145"/>
    </row>
    <row r="701" spans="1:112" s="17" customFormat="1" x14ac:dyDescent="0.25">
      <c r="A701" s="30" t="s">
        <v>2656</v>
      </c>
      <c r="B701" s="96">
        <v>0</v>
      </c>
      <c r="C701" s="152" t="s">
        <v>15461</v>
      </c>
      <c r="D701" s="96" t="s">
        <v>2520</v>
      </c>
      <c r="E701" s="96">
        <v>43253</v>
      </c>
      <c r="F701" s="96" t="s">
        <v>2657</v>
      </c>
      <c r="G701" s="31">
        <v>48584</v>
      </c>
      <c r="H701" s="43">
        <v>43189</v>
      </c>
      <c r="I701" s="96" t="s">
        <v>190</v>
      </c>
      <c r="J701" s="96"/>
      <c r="K701" s="96"/>
      <c r="L701" s="96" t="s">
        <v>285</v>
      </c>
      <c r="M701" s="124" t="s">
        <v>156</v>
      </c>
      <c r="N701" s="96" t="s">
        <v>156</v>
      </c>
      <c r="O701" s="124" t="s">
        <v>157</v>
      </c>
      <c r="P701" s="96" t="str">
        <f>VLOOKUP(N701,Entries!J:K,2,FALSE)</f>
        <v>UNITED STATES OF AMERICA</v>
      </c>
      <c r="Q701" s="123" t="s">
        <v>2522</v>
      </c>
      <c r="R701" s="30" t="s">
        <v>2522</v>
      </c>
      <c r="S701" s="96" t="s">
        <v>156</v>
      </c>
      <c r="T701" s="124" t="s">
        <v>157</v>
      </c>
      <c r="U701" s="125" t="s">
        <v>159</v>
      </c>
      <c r="V701" s="31" t="s">
        <v>159</v>
      </c>
      <c r="W701" s="64">
        <f>IF(VLOOKUP(R701,Entries!N:P,3,FALSE)=V701,1,VLOOKUP(R701,Entries!N:P,3,FALSE))</f>
        <v>1</v>
      </c>
      <c r="X701" s="124"/>
      <c r="Y701" s="124"/>
      <c r="Z701" s="96"/>
      <c r="AA701" s="96"/>
      <c r="AB701" s="96"/>
      <c r="AC701" s="96" t="s">
        <v>239</v>
      </c>
      <c r="AD701" s="96" t="s">
        <v>263</v>
      </c>
      <c r="AE701" s="96" t="s">
        <v>263</v>
      </c>
      <c r="AF701" s="96" t="s">
        <v>263</v>
      </c>
      <c r="AG701" s="96" t="s">
        <v>11135</v>
      </c>
      <c r="AH701" s="96"/>
      <c r="AI701" s="96"/>
      <c r="AJ701" s="96">
        <v>15</v>
      </c>
      <c r="AK701" s="96" t="s">
        <v>95</v>
      </c>
      <c r="AL701" s="96"/>
      <c r="AM701" s="31"/>
      <c r="AN701" s="30" t="s">
        <v>685</v>
      </c>
      <c r="AO701" s="96" t="s">
        <v>169</v>
      </c>
      <c r="AP701" s="31" t="s">
        <v>169</v>
      </c>
      <c r="AQ701">
        <v>21104.233139560001</v>
      </c>
      <c r="AR701" t="s">
        <v>12454</v>
      </c>
      <c r="AS701" t="s">
        <v>11225</v>
      </c>
      <c r="AT701" t="s">
        <v>12455</v>
      </c>
      <c r="AU701">
        <v>86.401600000000002</v>
      </c>
      <c r="AV701" s="96">
        <v>1.5079920852622224</v>
      </c>
      <c r="AW701">
        <v>0.24460000000000001</v>
      </c>
      <c r="AX701" s="96">
        <v>4.7001706977777783E-3</v>
      </c>
      <c r="AY701">
        <v>1.36E-4</v>
      </c>
      <c r="AZ701">
        <v>48.811500000000002</v>
      </c>
      <c r="BA701" s="96">
        <v>1.4058118054622222</v>
      </c>
      <c r="BB701">
        <v>311.31979999999999</v>
      </c>
      <c r="BC701" s="96">
        <v>4.8798121643244441</v>
      </c>
      <c r="BD701">
        <v>14.342193139999999</v>
      </c>
      <c r="BE701" s="96">
        <f t="shared" si="79"/>
        <v>7155.7999446179792</v>
      </c>
      <c r="BF701" s="96">
        <f t="shared" si="80"/>
        <v>785.77313341044646</v>
      </c>
      <c r="BG701" s="96">
        <f t="shared" si="81"/>
        <v>783.8267558255111</v>
      </c>
      <c r="BH701">
        <v>7161.9699533511703</v>
      </c>
      <c r="BI701">
        <v>1.2606589301363139E-3</v>
      </c>
      <c r="BJ701">
        <v>1.5080328399113729</v>
      </c>
      <c r="BK701">
        <v>4.2690753700498837E-3</v>
      </c>
      <c r="BL701">
        <v>1.1420913738794629</v>
      </c>
      <c r="BM701">
        <v>5.1433864251891297</v>
      </c>
      <c r="BN701">
        <v>1.5079923774164841</v>
      </c>
      <c r="BO701">
        <v>4.2690751542641368E-3</v>
      </c>
      <c r="BP701">
        <v>1.4099242539954179E-3</v>
      </c>
      <c r="BQ701">
        <v>1.1420913738794629</v>
      </c>
      <c r="BR701">
        <v>7152.7666151498588</v>
      </c>
      <c r="BS701" s="96">
        <v>792.21321948539207</v>
      </c>
      <c r="BT701" s="96">
        <v>771.33712396055307</v>
      </c>
      <c r="BU701">
        <v>5.1433864251891297</v>
      </c>
      <c r="BV701" s="60" t="b">
        <f t="shared" si="86"/>
        <v>0</v>
      </c>
      <c r="BW701" s="30" t="s">
        <v>2524</v>
      </c>
      <c r="BX701" s="96">
        <v>1.5</v>
      </c>
      <c r="BY701" s="96">
        <v>3.1</v>
      </c>
      <c r="BZ701" s="96">
        <v>9.4</v>
      </c>
      <c r="CA701" s="96">
        <v>13.787000000000001</v>
      </c>
      <c r="CB701" s="96">
        <v>0.85250000000000004</v>
      </c>
      <c r="CC701" s="96">
        <v>6.6627999999999998</v>
      </c>
      <c r="CD701" s="96">
        <v>3.1</v>
      </c>
      <c r="CE701" s="96">
        <v>1.5</v>
      </c>
      <c r="CF701" s="31">
        <v>9.4</v>
      </c>
      <c r="CG701" s="30">
        <v>860</v>
      </c>
      <c r="CH701" s="96">
        <v>860</v>
      </c>
      <c r="CI701" s="96">
        <v>700</v>
      </c>
      <c r="CJ701" s="96">
        <f>Population!$CG701-Population!$CI701</f>
        <v>160</v>
      </c>
      <c r="CK701" s="118">
        <f>_xlfn.DAYS(Entries!$AY$2,Population!H701)</f>
        <v>1105</v>
      </c>
      <c r="CL701" s="118">
        <f t="shared" si="87"/>
        <v>5475</v>
      </c>
      <c r="CM701" s="117">
        <f>Entries!$AY$5</f>
        <v>0.15</v>
      </c>
      <c r="CN701" s="117">
        <f t="shared" si="82"/>
        <v>0.18604651162790697</v>
      </c>
      <c r="CO701" s="119">
        <f t="shared" si="88"/>
        <v>0.82844748858447492</v>
      </c>
      <c r="CP701" s="30" t="s">
        <v>2525</v>
      </c>
      <c r="CQ701" s="96">
        <v>2</v>
      </c>
      <c r="CR701" s="96" t="s">
        <v>95</v>
      </c>
      <c r="CS701" s="96"/>
      <c r="CT701" s="31"/>
      <c r="CU701" s="30" t="s">
        <v>2526</v>
      </c>
      <c r="CV701" s="96" t="s">
        <v>2527</v>
      </c>
      <c r="CW701" s="96" t="s">
        <v>2528</v>
      </c>
      <c r="CX701" s="96" t="s">
        <v>2529</v>
      </c>
      <c r="CY701" s="96" t="s">
        <v>107</v>
      </c>
      <c r="CZ701" s="96" t="s">
        <v>151</v>
      </c>
      <c r="DA701" s="31">
        <v>50</v>
      </c>
      <c r="DB701" s="17" t="s">
        <v>15463</v>
      </c>
      <c r="DC701" s="17" t="s">
        <v>15500</v>
      </c>
      <c r="DD701" s="17">
        <v>1</v>
      </c>
      <c r="DE701" s="17" t="s">
        <v>15500</v>
      </c>
      <c r="DF701" s="17" t="s">
        <v>15500</v>
      </c>
      <c r="DG701" s="23" t="s">
        <v>11179</v>
      </c>
      <c r="DH701" s="145"/>
    </row>
    <row r="702" spans="1:112" s="17" customFormat="1" x14ac:dyDescent="0.25">
      <c r="A702" s="32" t="s">
        <v>2659</v>
      </c>
      <c r="B702" s="98">
        <v>0</v>
      </c>
      <c r="C702" s="64" t="s">
        <v>15461</v>
      </c>
      <c r="D702" s="98" t="s">
        <v>2520</v>
      </c>
      <c r="E702" s="98">
        <v>43254</v>
      </c>
      <c r="F702" s="98" t="s">
        <v>2660</v>
      </c>
      <c r="G702" s="33">
        <v>48585</v>
      </c>
      <c r="H702" s="44">
        <v>43189</v>
      </c>
      <c r="I702" s="98" t="s">
        <v>190</v>
      </c>
      <c r="J702" s="98"/>
      <c r="K702" s="98"/>
      <c r="L702" s="98" t="s">
        <v>285</v>
      </c>
      <c r="M702" t="s">
        <v>156</v>
      </c>
      <c r="N702" s="98" t="s">
        <v>156</v>
      </c>
      <c r="O702" t="s">
        <v>157</v>
      </c>
      <c r="P702" s="64" t="str">
        <f>VLOOKUP(N702,Entries!J:K,2,FALSE)</f>
        <v>UNITED STATES OF AMERICA</v>
      </c>
      <c r="Q702" s="38" t="s">
        <v>2522</v>
      </c>
      <c r="R702" s="32" t="s">
        <v>2522</v>
      </c>
      <c r="S702" s="98" t="s">
        <v>156</v>
      </c>
      <c r="T702" t="s">
        <v>157</v>
      </c>
      <c r="U702" s="39" t="s">
        <v>159</v>
      </c>
      <c r="V702" s="33" t="s">
        <v>159</v>
      </c>
      <c r="W702" s="64">
        <f>IF(VLOOKUP(R702,Entries!N:P,3,FALSE)=V702,1,VLOOKUP(R702,Entries!N:P,3,FALSE))</f>
        <v>1</v>
      </c>
      <c r="X702"/>
      <c r="Y702"/>
      <c r="Z702" s="98"/>
      <c r="AA702" s="98"/>
      <c r="AB702" s="98"/>
      <c r="AC702" s="98" t="s">
        <v>239</v>
      </c>
      <c r="AD702" s="98" t="s">
        <v>263</v>
      </c>
      <c r="AE702" s="98" t="s">
        <v>263</v>
      </c>
      <c r="AF702" s="98" t="s">
        <v>263</v>
      </c>
      <c r="AG702" s="98" t="s">
        <v>11135</v>
      </c>
      <c r="AH702" s="98"/>
      <c r="AI702" s="98"/>
      <c r="AJ702" s="98">
        <v>15</v>
      </c>
      <c r="AK702" s="98" t="s">
        <v>95</v>
      </c>
      <c r="AL702" s="98"/>
      <c r="AM702" s="33"/>
      <c r="AN702" s="32" t="s">
        <v>685</v>
      </c>
      <c r="AO702" s="98" t="s">
        <v>169</v>
      </c>
      <c r="AP702" s="33" t="s">
        <v>169</v>
      </c>
      <c r="AQ702">
        <v>21104.21411864</v>
      </c>
      <c r="AR702" t="s">
        <v>12121</v>
      </c>
      <c r="AS702" t="s">
        <v>11225</v>
      </c>
      <c r="AT702" t="s">
        <v>12456</v>
      </c>
      <c r="AU702">
        <v>86.401600000000002</v>
      </c>
      <c r="AV702" s="98">
        <v>1.5079484520400002</v>
      </c>
      <c r="AW702">
        <v>0.26929999999999998</v>
      </c>
      <c r="AX702" s="98">
        <v>2.7585499047422224</v>
      </c>
      <c r="AY702">
        <v>1.7870000000000001E-4</v>
      </c>
      <c r="AZ702">
        <v>80.5471</v>
      </c>
      <c r="BA702" s="98">
        <v>1.7464371727333334</v>
      </c>
      <c r="BB702">
        <v>279.59269999999998</v>
      </c>
      <c r="BC702" s="98">
        <v>4.5393159513911119</v>
      </c>
      <c r="BD702">
        <v>14.34216743</v>
      </c>
      <c r="BE702" s="96">
        <f t="shared" si="79"/>
        <v>7155.8084963501451</v>
      </c>
      <c r="BF702" s="96">
        <f t="shared" si="80"/>
        <v>786.08723932844259</v>
      </c>
      <c r="BG702" s="96">
        <f t="shared" si="81"/>
        <v>783.52975337184762</v>
      </c>
      <c r="BH702">
        <v>7161.9777619595543</v>
      </c>
      <c r="BI702">
        <v>1.3056887365799209E-3</v>
      </c>
      <c r="BJ702">
        <v>1.508032839828197</v>
      </c>
      <c r="BK702">
        <v>4.7001717198746507E-3</v>
      </c>
      <c r="BL702">
        <v>1.207676836238931</v>
      </c>
      <c r="BM702">
        <v>5.077949265498523</v>
      </c>
      <c r="BN702">
        <v>1.5079923774152471</v>
      </c>
      <c r="BO702">
        <v>4.700171461296635E-3</v>
      </c>
      <c r="BP702">
        <v>1.4593004130318201E-3</v>
      </c>
      <c r="BQ702">
        <v>1.207676836238931</v>
      </c>
      <c r="BR702">
        <v>7152.7751717229721</v>
      </c>
      <c r="BS702" s="96">
        <v>792.53974166142325</v>
      </c>
      <c r="BT702" s="96">
        <v>770.99770125324812</v>
      </c>
      <c r="BU702">
        <v>5.077949265498523</v>
      </c>
      <c r="BV702" s="65" t="b">
        <f t="shared" si="86"/>
        <v>0</v>
      </c>
      <c r="BW702" s="32" t="s">
        <v>2524</v>
      </c>
      <c r="BX702" s="98">
        <v>1.5</v>
      </c>
      <c r="BY702" s="98">
        <v>3.1</v>
      </c>
      <c r="BZ702" s="98">
        <v>9.4</v>
      </c>
      <c r="CA702" s="98">
        <v>13.787000000000001</v>
      </c>
      <c r="CB702" s="98">
        <v>0.85250000000000004</v>
      </c>
      <c r="CC702" s="98">
        <v>6.6627999999999998</v>
      </c>
      <c r="CD702" s="98">
        <v>3.1</v>
      </c>
      <c r="CE702" s="98">
        <v>1.5</v>
      </c>
      <c r="CF702" s="33">
        <v>9.4</v>
      </c>
      <c r="CG702" s="32">
        <v>860</v>
      </c>
      <c r="CH702" s="98">
        <v>860</v>
      </c>
      <c r="CI702" s="98">
        <v>700</v>
      </c>
      <c r="CJ702" s="98">
        <f>Population!$CG702-Population!$CI702</f>
        <v>160</v>
      </c>
      <c r="CK702" s="120">
        <f>_xlfn.DAYS(Entries!$AY$2,Population!H702)</f>
        <v>1105</v>
      </c>
      <c r="CL702" s="120">
        <f t="shared" si="87"/>
        <v>5475</v>
      </c>
      <c r="CM702" s="122">
        <f>Entries!$AY$5</f>
        <v>0.15</v>
      </c>
      <c r="CN702" s="122">
        <f t="shared" si="82"/>
        <v>0.18604651162790697</v>
      </c>
      <c r="CO702" s="121">
        <f t="shared" si="88"/>
        <v>0.82844748858447492</v>
      </c>
      <c r="CP702" s="32" t="s">
        <v>2525</v>
      </c>
      <c r="CQ702" s="98">
        <v>2</v>
      </c>
      <c r="CR702" s="98" t="s">
        <v>95</v>
      </c>
      <c r="CS702" s="98"/>
      <c r="CT702" s="33"/>
      <c r="CU702" s="32" t="s">
        <v>2526</v>
      </c>
      <c r="CV702" s="98" t="s">
        <v>2527</v>
      </c>
      <c r="CW702" s="98" t="s">
        <v>2528</v>
      </c>
      <c r="CX702" s="98" t="s">
        <v>2529</v>
      </c>
      <c r="CY702" s="98" t="s">
        <v>107</v>
      </c>
      <c r="CZ702" s="98" t="s">
        <v>151</v>
      </c>
      <c r="DA702" s="33">
        <v>50</v>
      </c>
      <c r="DB702" s="17" t="s">
        <v>15463</v>
      </c>
      <c r="DC702" s="17" t="s">
        <v>15500</v>
      </c>
      <c r="DD702" s="17">
        <v>1</v>
      </c>
      <c r="DE702" s="17" t="s">
        <v>15500</v>
      </c>
      <c r="DF702" s="17" t="s">
        <v>15500</v>
      </c>
      <c r="DG702" s="23" t="s">
        <v>11179</v>
      </c>
      <c r="DH702" s="145"/>
    </row>
    <row r="703" spans="1:112" s="17" customFormat="1" x14ac:dyDescent="0.25">
      <c r="A703" s="30" t="s">
        <v>2662</v>
      </c>
      <c r="B703" s="96">
        <v>0</v>
      </c>
      <c r="C703" s="152" t="s">
        <v>15461</v>
      </c>
      <c r="D703" s="96" t="s">
        <v>2520</v>
      </c>
      <c r="E703" s="96">
        <v>43480</v>
      </c>
      <c r="F703" s="96" t="s">
        <v>2663</v>
      </c>
      <c r="G703" s="31">
        <v>55793</v>
      </c>
      <c r="H703" s="43">
        <v>43242</v>
      </c>
      <c r="I703" s="96" t="s">
        <v>190</v>
      </c>
      <c r="J703" s="96"/>
      <c r="K703" s="96"/>
      <c r="L703" s="96" t="s">
        <v>285</v>
      </c>
      <c r="M703" s="124" t="s">
        <v>156</v>
      </c>
      <c r="N703" s="96" t="s">
        <v>156</v>
      </c>
      <c r="O703" s="124" t="s">
        <v>157</v>
      </c>
      <c r="P703" s="96" t="str">
        <f>VLOOKUP(N703,Entries!J:K,2,FALSE)</f>
        <v>UNITED STATES OF AMERICA</v>
      </c>
      <c r="Q703" s="123" t="s">
        <v>2522</v>
      </c>
      <c r="R703" s="30" t="s">
        <v>2522</v>
      </c>
      <c r="S703" s="96" t="s">
        <v>156</v>
      </c>
      <c r="T703" s="124" t="s">
        <v>157</v>
      </c>
      <c r="U703" s="125" t="s">
        <v>159</v>
      </c>
      <c r="V703" s="31" t="s">
        <v>159</v>
      </c>
      <c r="W703" s="64">
        <f>IF(VLOOKUP(R703,Entries!N:P,3,FALSE)=V703,1,VLOOKUP(R703,Entries!N:P,3,FALSE))</f>
        <v>1</v>
      </c>
      <c r="X703" s="124"/>
      <c r="Y703" s="124"/>
      <c r="Z703" s="96"/>
      <c r="AA703" s="96"/>
      <c r="AB703" s="96"/>
      <c r="AC703" s="96" t="s">
        <v>239</v>
      </c>
      <c r="AD703" s="96" t="s">
        <v>263</v>
      </c>
      <c r="AE703" s="96" t="s">
        <v>263</v>
      </c>
      <c r="AF703" s="96" t="s">
        <v>263</v>
      </c>
      <c r="AG703" s="96" t="s">
        <v>11135</v>
      </c>
      <c r="AH703" s="96"/>
      <c r="AI703" s="96"/>
      <c r="AJ703" s="96">
        <v>15</v>
      </c>
      <c r="AK703" s="96" t="s">
        <v>95</v>
      </c>
      <c r="AL703" s="96"/>
      <c r="AM703" s="31"/>
      <c r="AN703" s="30" t="s">
        <v>685</v>
      </c>
      <c r="AO703" s="96" t="s">
        <v>169</v>
      </c>
      <c r="AP703" s="31" t="s">
        <v>169</v>
      </c>
      <c r="AQ703">
        <v>21104.56739195</v>
      </c>
      <c r="AR703" t="s">
        <v>12457</v>
      </c>
      <c r="AS703" t="s">
        <v>11225</v>
      </c>
      <c r="AT703" t="s">
        <v>12458</v>
      </c>
      <c r="AU703">
        <v>86.399100000000004</v>
      </c>
      <c r="AV703" s="96">
        <v>1.5079938305911111</v>
      </c>
      <c r="AW703">
        <v>158.05330000000001</v>
      </c>
      <c r="AX703" s="96">
        <v>4.7019160266666658E-3</v>
      </c>
      <c r="AY703">
        <v>2.4479999999999999E-4</v>
      </c>
      <c r="AZ703">
        <v>100.0635</v>
      </c>
      <c r="BA703" s="96">
        <v>1.5829068371599999</v>
      </c>
      <c r="BB703">
        <v>260.08370000000002</v>
      </c>
      <c r="BC703" s="96">
        <v>4.7027468032177779</v>
      </c>
      <c r="BD703">
        <v>14.34218697</v>
      </c>
      <c r="BE703" s="96">
        <f t="shared" si="79"/>
        <v>7155.8019968983081</v>
      </c>
      <c r="BF703" s="96">
        <f t="shared" si="80"/>
        <v>786.5537372271483</v>
      </c>
      <c r="BG703" s="96">
        <f t="shared" si="81"/>
        <v>783.05025656946691</v>
      </c>
      <c r="BH703">
        <v>7161.9703857045179</v>
      </c>
      <c r="BI703">
        <v>1.3436704646659951E-3</v>
      </c>
      <c r="BJ703">
        <v>1.507989234631439</v>
      </c>
      <c r="BK703">
        <v>2.7585504786367032</v>
      </c>
      <c r="BL703">
        <v>1.2750844955720939</v>
      </c>
      <c r="BM703">
        <v>5.010670683237989</v>
      </c>
      <c r="BN703">
        <v>1.507948744169783</v>
      </c>
      <c r="BO703">
        <v>2.7585504784073689</v>
      </c>
      <c r="BP703">
        <v>1.505853274938934E-3</v>
      </c>
      <c r="BQ703">
        <v>1.2750844955720939</v>
      </c>
      <c r="BR703">
        <v>7152.7687214573352</v>
      </c>
      <c r="BS703" s="96">
        <v>792.28818260156368</v>
      </c>
      <c r="BT703" s="96">
        <v>771.26263687233313</v>
      </c>
      <c r="BU703">
        <v>5.010670683237989</v>
      </c>
      <c r="BV703" s="60" t="b">
        <f t="shared" si="86"/>
        <v>0</v>
      </c>
      <c r="BW703" s="30" t="s">
        <v>2524</v>
      </c>
      <c r="BX703" s="96">
        <v>1.5</v>
      </c>
      <c r="BY703" s="96">
        <v>3.1</v>
      </c>
      <c r="BZ703" s="96">
        <v>9.4</v>
      </c>
      <c r="CA703" s="96">
        <v>13.787000000000001</v>
      </c>
      <c r="CB703" s="96">
        <v>0.85250000000000004</v>
      </c>
      <c r="CC703" s="96">
        <v>6.6627999999999998</v>
      </c>
      <c r="CD703" s="96">
        <v>3.1</v>
      </c>
      <c r="CE703" s="96">
        <v>1.5</v>
      </c>
      <c r="CF703" s="31">
        <v>9.4</v>
      </c>
      <c r="CG703" s="30">
        <v>860</v>
      </c>
      <c r="CH703" s="96">
        <v>860</v>
      </c>
      <c r="CI703" s="96">
        <v>700</v>
      </c>
      <c r="CJ703" s="96">
        <f>Population!$CG703-Population!$CI703</f>
        <v>160</v>
      </c>
      <c r="CK703" s="118">
        <f>_xlfn.DAYS(Entries!$AY$2,Population!H703)</f>
        <v>1052</v>
      </c>
      <c r="CL703" s="118">
        <f t="shared" si="87"/>
        <v>5475</v>
      </c>
      <c r="CM703" s="117">
        <f>Entries!$AY$5</f>
        <v>0.15</v>
      </c>
      <c r="CN703" s="117">
        <f t="shared" si="82"/>
        <v>0.18604651162790697</v>
      </c>
      <c r="CO703" s="119">
        <f t="shared" si="88"/>
        <v>0.83667579908675793</v>
      </c>
      <c r="CP703" s="30" t="s">
        <v>2525</v>
      </c>
      <c r="CQ703" s="96">
        <v>2</v>
      </c>
      <c r="CR703" s="96" t="s">
        <v>95</v>
      </c>
      <c r="CS703" s="96"/>
      <c r="CT703" s="31"/>
      <c r="CU703" s="30" t="s">
        <v>2526</v>
      </c>
      <c r="CV703" s="96" t="s">
        <v>2527</v>
      </c>
      <c r="CW703" s="96" t="s">
        <v>2528</v>
      </c>
      <c r="CX703" s="96" t="s">
        <v>2529</v>
      </c>
      <c r="CY703" s="96" t="s">
        <v>107</v>
      </c>
      <c r="CZ703" s="96" t="s">
        <v>151</v>
      </c>
      <c r="DA703" s="31">
        <v>50</v>
      </c>
      <c r="DB703" s="17" t="s">
        <v>15463</v>
      </c>
      <c r="DC703" s="17" t="s">
        <v>15500</v>
      </c>
      <c r="DD703" s="17">
        <v>1</v>
      </c>
      <c r="DE703" s="17" t="s">
        <v>15500</v>
      </c>
      <c r="DF703" s="17" t="s">
        <v>15500</v>
      </c>
      <c r="DG703" s="23" t="s">
        <v>11179</v>
      </c>
      <c r="DH703" s="145"/>
    </row>
    <row r="704" spans="1:112" s="17" customFormat="1" x14ac:dyDescent="0.25">
      <c r="A704" s="32" t="s">
        <v>2665</v>
      </c>
      <c r="B704" s="98">
        <v>0</v>
      </c>
      <c r="C704" s="64" t="s">
        <v>15461</v>
      </c>
      <c r="D704" s="98" t="s">
        <v>2520</v>
      </c>
      <c r="E704" s="98">
        <v>43255</v>
      </c>
      <c r="F704" s="98" t="s">
        <v>2666</v>
      </c>
      <c r="G704" s="33">
        <v>48586</v>
      </c>
      <c r="H704" s="44">
        <v>43189</v>
      </c>
      <c r="I704" s="98" t="s">
        <v>190</v>
      </c>
      <c r="J704" s="98"/>
      <c r="K704" s="98"/>
      <c r="L704" s="98" t="s">
        <v>285</v>
      </c>
      <c r="M704" t="s">
        <v>156</v>
      </c>
      <c r="N704" s="98" t="s">
        <v>156</v>
      </c>
      <c r="O704" t="s">
        <v>157</v>
      </c>
      <c r="P704" s="64" t="str">
        <f>VLOOKUP(N704,Entries!J:K,2,FALSE)</f>
        <v>UNITED STATES OF AMERICA</v>
      </c>
      <c r="Q704" s="38" t="s">
        <v>2522</v>
      </c>
      <c r="R704" s="32" t="s">
        <v>2522</v>
      </c>
      <c r="S704" s="98" t="s">
        <v>156</v>
      </c>
      <c r="T704" t="s">
        <v>157</v>
      </c>
      <c r="U704" s="39" t="s">
        <v>159</v>
      </c>
      <c r="V704" s="33" t="s">
        <v>159</v>
      </c>
      <c r="W704" s="64">
        <f>IF(VLOOKUP(R704,Entries!N:P,3,FALSE)=V704,1,VLOOKUP(R704,Entries!N:P,3,FALSE))</f>
        <v>1</v>
      </c>
      <c r="X704"/>
      <c r="Y704"/>
      <c r="Z704" s="98"/>
      <c r="AA704" s="98"/>
      <c r="AB704" s="98"/>
      <c r="AC704" s="98" t="s">
        <v>239</v>
      </c>
      <c r="AD704" s="98" t="s">
        <v>263</v>
      </c>
      <c r="AE704" s="98" t="s">
        <v>263</v>
      </c>
      <c r="AF704" s="98" t="s">
        <v>263</v>
      </c>
      <c r="AG704" s="98" t="s">
        <v>11135</v>
      </c>
      <c r="AH704" s="98"/>
      <c r="AI704" s="98"/>
      <c r="AJ704" s="98">
        <v>15</v>
      </c>
      <c r="AK704" s="98" t="s">
        <v>95</v>
      </c>
      <c r="AL704" s="98"/>
      <c r="AM704" s="33"/>
      <c r="AN704" s="32" t="s">
        <v>685</v>
      </c>
      <c r="AO704" s="98" t="s">
        <v>169</v>
      </c>
      <c r="AP704" s="33" t="s">
        <v>169</v>
      </c>
      <c r="AQ704">
        <v>21104.25217915</v>
      </c>
      <c r="AR704" t="s">
        <v>11383</v>
      </c>
      <c r="AS704" t="s">
        <v>11225</v>
      </c>
      <c r="AT704" t="s">
        <v>12459</v>
      </c>
      <c r="AU704">
        <v>86.401700000000005</v>
      </c>
      <c r="AV704" s="98">
        <v>1.5079885946044445</v>
      </c>
      <c r="AW704">
        <v>0.26939999999999997</v>
      </c>
      <c r="AX704" s="98">
        <v>4.3720488666666672E-3</v>
      </c>
      <c r="AY704">
        <v>1.9139999999999999E-4</v>
      </c>
      <c r="AZ704">
        <v>90.693899999999999</v>
      </c>
      <c r="BA704" s="98">
        <v>1.2780642027688889</v>
      </c>
      <c r="BB704">
        <v>269.44760000000002</v>
      </c>
      <c r="BC704" s="98">
        <v>5.0075911829377784</v>
      </c>
      <c r="BD704">
        <v>14.342166710000001</v>
      </c>
      <c r="BE704" s="96">
        <f t="shared" si="79"/>
        <v>7155.8087358389175</v>
      </c>
      <c r="BF704" s="96">
        <f t="shared" si="80"/>
        <v>786.17835763095718</v>
      </c>
      <c r="BG704" s="96">
        <f t="shared" si="81"/>
        <v>783.43911404687788</v>
      </c>
      <c r="BH704">
        <v>7161.9776128525691</v>
      </c>
      <c r="BI704">
        <v>1.3090323549952659E-3</v>
      </c>
      <c r="BJ704">
        <v>1.5080345840397551</v>
      </c>
      <c r="BK704">
        <v>4.7019169953014016E-3</v>
      </c>
      <c r="BL704">
        <v>1.2344211195981829</v>
      </c>
      <c r="BM704">
        <v>5.0512346095822114</v>
      </c>
      <c r="BN704">
        <v>1.5079941227462039</v>
      </c>
      <c r="BO704">
        <v>4.70191678463301E-3</v>
      </c>
      <c r="BP704">
        <v>1.4697473725099419E-3</v>
      </c>
      <c r="BQ704">
        <v>1.2344211195981829</v>
      </c>
      <c r="BR704">
        <v>7152.7754097369479</v>
      </c>
      <c r="BS704" s="96">
        <v>792.29442159281007</v>
      </c>
      <c r="BT704" s="96">
        <v>771.24549425143141</v>
      </c>
      <c r="BU704">
        <v>5.0512346095822114</v>
      </c>
      <c r="BV704" s="65" t="b">
        <f t="shared" si="86"/>
        <v>0</v>
      </c>
      <c r="BW704" s="32" t="s">
        <v>2524</v>
      </c>
      <c r="BX704" s="98">
        <v>1.5</v>
      </c>
      <c r="BY704" s="98">
        <v>3.1</v>
      </c>
      <c r="BZ704" s="98">
        <v>9.4</v>
      </c>
      <c r="CA704" s="98">
        <v>13.787000000000001</v>
      </c>
      <c r="CB704" s="98">
        <v>0.85250000000000004</v>
      </c>
      <c r="CC704" s="98">
        <v>6.6627999999999998</v>
      </c>
      <c r="CD704" s="98">
        <v>3.1</v>
      </c>
      <c r="CE704" s="98">
        <v>1.5</v>
      </c>
      <c r="CF704" s="33">
        <v>9.4</v>
      </c>
      <c r="CG704" s="32">
        <v>860</v>
      </c>
      <c r="CH704" s="98">
        <v>860</v>
      </c>
      <c r="CI704" s="98">
        <v>700</v>
      </c>
      <c r="CJ704" s="98">
        <f>Population!$CG704-Population!$CI704</f>
        <v>160</v>
      </c>
      <c r="CK704" s="120">
        <f>_xlfn.DAYS(Entries!$AY$2,Population!H704)</f>
        <v>1105</v>
      </c>
      <c r="CL704" s="120">
        <f t="shared" si="87"/>
        <v>5475</v>
      </c>
      <c r="CM704" s="122">
        <f>Entries!$AY$5</f>
        <v>0.15</v>
      </c>
      <c r="CN704" s="122">
        <f t="shared" si="82"/>
        <v>0.18604651162790697</v>
      </c>
      <c r="CO704" s="121">
        <f t="shared" si="88"/>
        <v>0.82844748858447492</v>
      </c>
      <c r="CP704" s="32" t="s">
        <v>2525</v>
      </c>
      <c r="CQ704" s="98">
        <v>2</v>
      </c>
      <c r="CR704" s="98" t="s">
        <v>95</v>
      </c>
      <c r="CS704" s="98"/>
      <c r="CT704" s="33"/>
      <c r="CU704" s="32" t="s">
        <v>2526</v>
      </c>
      <c r="CV704" s="98" t="s">
        <v>2527</v>
      </c>
      <c r="CW704" s="98" t="s">
        <v>2528</v>
      </c>
      <c r="CX704" s="98" t="s">
        <v>2529</v>
      </c>
      <c r="CY704" s="98" t="s">
        <v>107</v>
      </c>
      <c r="CZ704" s="98" t="s">
        <v>151</v>
      </c>
      <c r="DA704" s="33">
        <v>50</v>
      </c>
      <c r="DB704" s="17" t="s">
        <v>15463</v>
      </c>
      <c r="DC704" s="17" t="s">
        <v>15500</v>
      </c>
      <c r="DD704" s="17">
        <v>1</v>
      </c>
      <c r="DE704" s="17" t="s">
        <v>15500</v>
      </c>
      <c r="DF704" s="17" t="s">
        <v>15500</v>
      </c>
      <c r="DG704" s="23" t="s">
        <v>11179</v>
      </c>
      <c r="DH704" s="145"/>
    </row>
    <row r="705" spans="1:112" s="17" customFormat="1" x14ac:dyDescent="0.25">
      <c r="A705" s="30" t="s">
        <v>2668</v>
      </c>
      <c r="B705" s="96">
        <v>0</v>
      </c>
      <c r="C705" s="152" t="s">
        <v>15461</v>
      </c>
      <c r="D705" s="96" t="s">
        <v>2520</v>
      </c>
      <c r="E705" s="96">
        <v>43250</v>
      </c>
      <c r="F705" s="96" t="s">
        <v>2669</v>
      </c>
      <c r="G705" s="31">
        <v>48581</v>
      </c>
      <c r="H705" s="43">
        <v>43189</v>
      </c>
      <c r="I705" s="96" t="s">
        <v>190</v>
      </c>
      <c r="J705" s="96"/>
      <c r="K705" s="96"/>
      <c r="L705" s="96" t="s">
        <v>285</v>
      </c>
      <c r="M705" s="124" t="s">
        <v>156</v>
      </c>
      <c r="N705" s="96" t="s">
        <v>156</v>
      </c>
      <c r="O705" s="124" t="s">
        <v>157</v>
      </c>
      <c r="P705" s="96" t="str">
        <f>VLOOKUP(N705,Entries!J:K,2,FALSE)</f>
        <v>UNITED STATES OF AMERICA</v>
      </c>
      <c r="Q705" s="123" t="s">
        <v>2522</v>
      </c>
      <c r="R705" s="30" t="s">
        <v>2522</v>
      </c>
      <c r="S705" s="96" t="s">
        <v>156</v>
      </c>
      <c r="T705" s="124" t="s">
        <v>157</v>
      </c>
      <c r="U705" s="125" t="s">
        <v>159</v>
      </c>
      <c r="V705" s="31" t="s">
        <v>159</v>
      </c>
      <c r="W705" s="64">
        <f>IF(VLOOKUP(R705,Entries!N:P,3,FALSE)=V705,1,VLOOKUP(R705,Entries!N:P,3,FALSE))</f>
        <v>1</v>
      </c>
      <c r="X705" s="124"/>
      <c r="Y705" s="124"/>
      <c r="Z705" s="96"/>
      <c r="AA705" s="96"/>
      <c r="AB705" s="96"/>
      <c r="AC705" s="96" t="s">
        <v>239</v>
      </c>
      <c r="AD705" s="96" t="s">
        <v>263</v>
      </c>
      <c r="AE705" s="96" t="s">
        <v>263</v>
      </c>
      <c r="AF705" s="96" t="s">
        <v>263</v>
      </c>
      <c r="AG705" s="96" t="s">
        <v>11135</v>
      </c>
      <c r="AH705" s="96"/>
      <c r="AI705" s="96"/>
      <c r="AJ705" s="96">
        <v>15</v>
      </c>
      <c r="AK705" s="96" t="s">
        <v>95</v>
      </c>
      <c r="AL705" s="96"/>
      <c r="AM705" s="31"/>
      <c r="AN705" s="30" t="s">
        <v>685</v>
      </c>
      <c r="AO705" s="96" t="s">
        <v>169</v>
      </c>
      <c r="AP705" s="31" t="s">
        <v>169</v>
      </c>
      <c r="AQ705">
        <v>21104.20777606</v>
      </c>
      <c r="AR705" t="s">
        <v>12454</v>
      </c>
      <c r="AS705" t="s">
        <v>11225</v>
      </c>
      <c r="AT705" t="s">
        <v>12460</v>
      </c>
      <c r="AU705">
        <v>86.401399999999995</v>
      </c>
      <c r="AV705" s="96">
        <v>1.5080147745377781</v>
      </c>
      <c r="AW705">
        <v>0.2505</v>
      </c>
      <c r="AX705" s="96">
        <v>4.8851755599999998E-3</v>
      </c>
      <c r="AY705">
        <v>2.008E-4</v>
      </c>
      <c r="AZ705">
        <v>73.227699999999999</v>
      </c>
      <c r="BA705" s="96">
        <v>1.5452234411200001</v>
      </c>
      <c r="BB705">
        <v>286.91390000000001</v>
      </c>
      <c r="BC705" s="96">
        <v>4.7404197272844453</v>
      </c>
      <c r="BD705">
        <v>14.342183110000001</v>
      </c>
      <c r="BE705" s="96">
        <f t="shared" si="79"/>
        <v>7155.8032808216203</v>
      </c>
      <c r="BF705" s="96">
        <f t="shared" si="80"/>
        <v>786.24016612040941</v>
      </c>
      <c r="BG705" s="96">
        <f t="shared" si="81"/>
        <v>783.36639552283123</v>
      </c>
      <c r="BH705">
        <v>7161.9729036135541</v>
      </c>
      <c r="BI705">
        <v>1.3309754647526011E-3</v>
      </c>
      <c r="BJ705">
        <v>1.5080293514679071</v>
      </c>
      <c r="BK705">
        <v>4.3720497837347336E-3</v>
      </c>
      <c r="BL705">
        <v>1.191838712792153</v>
      </c>
      <c r="BM705">
        <v>5.093818860651961</v>
      </c>
      <c r="BN705">
        <v>1.507988886752385</v>
      </c>
      <c r="BO705">
        <v>4.3720495614887681E-3</v>
      </c>
      <c r="BP705">
        <v>1.4713829373238999E-3</v>
      </c>
      <c r="BQ705">
        <v>1.191838712792153</v>
      </c>
      <c r="BR705">
        <v>7152.7699579221207</v>
      </c>
      <c r="BS705" s="96">
        <v>792.28523960290477</v>
      </c>
      <c r="BT705" s="96">
        <v>771.30676071289327</v>
      </c>
      <c r="BU705">
        <v>5.093818860651961</v>
      </c>
      <c r="BV705" s="60" t="b">
        <f t="shared" si="86"/>
        <v>0</v>
      </c>
      <c r="BW705" s="30" t="s">
        <v>2524</v>
      </c>
      <c r="BX705" s="96">
        <v>1.5</v>
      </c>
      <c r="BY705" s="96">
        <v>3.1</v>
      </c>
      <c r="BZ705" s="96">
        <v>9.4</v>
      </c>
      <c r="CA705" s="96">
        <v>13.787000000000001</v>
      </c>
      <c r="CB705" s="96">
        <v>0.85250000000000004</v>
      </c>
      <c r="CC705" s="96">
        <v>6.6627999999999998</v>
      </c>
      <c r="CD705" s="96">
        <v>3.1</v>
      </c>
      <c r="CE705" s="96">
        <v>1.5</v>
      </c>
      <c r="CF705" s="31">
        <v>9.4</v>
      </c>
      <c r="CG705" s="30">
        <v>860</v>
      </c>
      <c r="CH705" s="96">
        <v>860</v>
      </c>
      <c r="CI705" s="96">
        <v>700</v>
      </c>
      <c r="CJ705" s="96">
        <f>Population!$CG705-Population!$CI705</f>
        <v>160</v>
      </c>
      <c r="CK705" s="118">
        <f>_xlfn.DAYS(Entries!$AY$2,Population!H705)</f>
        <v>1105</v>
      </c>
      <c r="CL705" s="118">
        <f t="shared" si="87"/>
        <v>5475</v>
      </c>
      <c r="CM705" s="117">
        <f>Entries!$AY$5</f>
        <v>0.15</v>
      </c>
      <c r="CN705" s="117">
        <f t="shared" si="82"/>
        <v>0.18604651162790697</v>
      </c>
      <c r="CO705" s="119">
        <f t="shared" si="88"/>
        <v>0.82844748858447492</v>
      </c>
      <c r="CP705" s="30" t="s">
        <v>2525</v>
      </c>
      <c r="CQ705" s="96">
        <v>2</v>
      </c>
      <c r="CR705" s="96" t="s">
        <v>95</v>
      </c>
      <c r="CS705" s="96"/>
      <c r="CT705" s="31"/>
      <c r="CU705" s="30" t="s">
        <v>2526</v>
      </c>
      <c r="CV705" s="96" t="s">
        <v>2527</v>
      </c>
      <c r="CW705" s="96" t="s">
        <v>2528</v>
      </c>
      <c r="CX705" s="96" t="s">
        <v>2529</v>
      </c>
      <c r="CY705" s="96" t="s">
        <v>107</v>
      </c>
      <c r="CZ705" s="96" t="s">
        <v>151</v>
      </c>
      <c r="DA705" s="31">
        <v>50</v>
      </c>
      <c r="DB705" s="17" t="s">
        <v>15463</v>
      </c>
      <c r="DC705" s="17" t="s">
        <v>15500</v>
      </c>
      <c r="DD705" s="17">
        <v>1</v>
      </c>
      <c r="DE705" s="17" t="s">
        <v>15500</v>
      </c>
      <c r="DF705" s="17" t="s">
        <v>15500</v>
      </c>
      <c r="DG705" s="23" t="s">
        <v>11179</v>
      </c>
      <c r="DH705" s="145"/>
    </row>
    <row r="706" spans="1:112" s="17" customFormat="1" x14ac:dyDescent="0.25">
      <c r="A706" s="32" t="s">
        <v>2671</v>
      </c>
      <c r="B706" s="98">
        <v>0</v>
      </c>
      <c r="C706" s="64" t="s">
        <v>15461</v>
      </c>
      <c r="D706" s="98" t="s">
        <v>2520</v>
      </c>
      <c r="E706" s="98">
        <v>43257</v>
      </c>
      <c r="F706" s="98" t="s">
        <v>2672</v>
      </c>
      <c r="G706" s="33">
        <v>48588</v>
      </c>
      <c r="H706" s="44">
        <v>43189</v>
      </c>
      <c r="I706" s="98" t="s">
        <v>190</v>
      </c>
      <c r="J706" s="98"/>
      <c r="K706" s="98"/>
      <c r="L706" s="98" t="s">
        <v>285</v>
      </c>
      <c r="M706" t="s">
        <v>156</v>
      </c>
      <c r="N706" s="98" t="s">
        <v>156</v>
      </c>
      <c r="O706" t="s">
        <v>157</v>
      </c>
      <c r="P706" s="64" t="str">
        <f>VLOOKUP(N706,Entries!J:K,2,FALSE)</f>
        <v>UNITED STATES OF AMERICA</v>
      </c>
      <c r="Q706" s="38" t="s">
        <v>2522</v>
      </c>
      <c r="R706" s="32" t="s">
        <v>2522</v>
      </c>
      <c r="S706" s="98" t="s">
        <v>156</v>
      </c>
      <c r="T706" t="s">
        <v>157</v>
      </c>
      <c r="U706" s="39" t="s">
        <v>159</v>
      </c>
      <c r="V706" s="33" t="s">
        <v>159</v>
      </c>
      <c r="W706" s="64">
        <f>IF(VLOOKUP(R706,Entries!N:P,3,FALSE)=V706,1,VLOOKUP(R706,Entries!N:P,3,FALSE))</f>
        <v>1</v>
      </c>
      <c r="X706"/>
      <c r="Y706"/>
      <c r="Z706" s="98"/>
      <c r="AA706" s="98"/>
      <c r="AB706" s="98"/>
      <c r="AC706" s="98" t="s">
        <v>239</v>
      </c>
      <c r="AD706" s="98" t="s">
        <v>263</v>
      </c>
      <c r="AE706" s="98" t="s">
        <v>263</v>
      </c>
      <c r="AF706" s="98" t="s">
        <v>263</v>
      </c>
      <c r="AG706" s="98" t="s">
        <v>11135</v>
      </c>
      <c r="AH706" s="98"/>
      <c r="AI706" s="98"/>
      <c r="AJ706" s="98">
        <v>15</v>
      </c>
      <c r="AK706" s="98" t="s">
        <v>95</v>
      </c>
      <c r="AL706" s="98"/>
      <c r="AM706" s="33"/>
      <c r="AN706" s="32" t="s">
        <v>685</v>
      </c>
      <c r="AO706" s="98" t="s">
        <v>169</v>
      </c>
      <c r="AP706" s="33" t="s">
        <v>169</v>
      </c>
      <c r="AQ706">
        <v>21104.258503410001</v>
      </c>
      <c r="AR706" t="s">
        <v>12417</v>
      </c>
      <c r="AS706" t="s">
        <v>11225</v>
      </c>
      <c r="AT706" t="s">
        <v>12461</v>
      </c>
      <c r="AU706">
        <v>86.402900000000002</v>
      </c>
      <c r="AV706" s="98">
        <v>1.5080025572355553</v>
      </c>
      <c r="AW706">
        <v>0.27989999999999998</v>
      </c>
      <c r="AX706" s="98">
        <v>0.55517864758222224</v>
      </c>
      <c r="AY706">
        <v>1.8679999999999999E-4</v>
      </c>
      <c r="AZ706">
        <v>88.534800000000004</v>
      </c>
      <c r="BA706" s="98">
        <v>1.6319383616355556</v>
      </c>
      <c r="BB706">
        <v>271.60610000000003</v>
      </c>
      <c r="BC706" s="98">
        <v>4.6537309867022225</v>
      </c>
      <c r="BD706">
        <v>14.34210476</v>
      </c>
      <c r="BE706" s="96">
        <f t="shared" si="79"/>
        <v>7155.8293419279862</v>
      </c>
      <c r="BF706" s="96">
        <f t="shared" si="80"/>
        <v>786.16605084905859</v>
      </c>
      <c r="BG706" s="96">
        <f t="shared" si="81"/>
        <v>783.49263300691382</v>
      </c>
      <c r="BH706">
        <v>7161.9982880590642</v>
      </c>
      <c r="BI706">
        <v>1.3070084791546471E-3</v>
      </c>
      <c r="BJ706">
        <v>1.5080555143417911</v>
      </c>
      <c r="BK706">
        <v>4.8851764736000686E-3</v>
      </c>
      <c r="BL706">
        <v>1.228120200526837</v>
      </c>
      <c r="BM706">
        <v>5.0575250630470121</v>
      </c>
      <c r="BN706">
        <v>1.5080150667039951</v>
      </c>
      <c r="BO706">
        <v>4.8851763574842069E-3</v>
      </c>
      <c r="BP706">
        <v>1.466453040849181E-3</v>
      </c>
      <c r="BQ706">
        <v>1.228120200526837</v>
      </c>
      <c r="BR706">
        <v>7152.7960001578986</v>
      </c>
      <c r="BS706" s="96">
        <v>792.32555156203853</v>
      </c>
      <c r="BT706" s="96">
        <v>771.22060909830543</v>
      </c>
      <c r="BU706">
        <v>5.0575250630470121</v>
      </c>
      <c r="BV706" s="65" t="b">
        <f t="shared" si="86"/>
        <v>0</v>
      </c>
      <c r="BW706" s="32" t="s">
        <v>2524</v>
      </c>
      <c r="BX706" s="98">
        <v>1.5</v>
      </c>
      <c r="BY706" s="98">
        <v>3.1</v>
      </c>
      <c r="BZ706" s="98">
        <v>9.4</v>
      </c>
      <c r="CA706" s="98">
        <v>13.787000000000001</v>
      </c>
      <c r="CB706" s="98">
        <v>0.85250000000000004</v>
      </c>
      <c r="CC706" s="98">
        <v>6.6627999999999998</v>
      </c>
      <c r="CD706" s="98">
        <v>3.1</v>
      </c>
      <c r="CE706" s="98">
        <v>1.5</v>
      </c>
      <c r="CF706" s="33">
        <v>9.4</v>
      </c>
      <c r="CG706" s="32">
        <v>860</v>
      </c>
      <c r="CH706" s="98">
        <v>860</v>
      </c>
      <c r="CI706" s="98">
        <v>700</v>
      </c>
      <c r="CJ706" s="98">
        <f>Population!$CG706-Population!$CI706</f>
        <v>160</v>
      </c>
      <c r="CK706" s="120">
        <f>_xlfn.DAYS(Entries!$AY$2,Population!H706)</f>
        <v>1105</v>
      </c>
      <c r="CL706" s="120">
        <f t="shared" si="87"/>
        <v>5475</v>
      </c>
      <c r="CM706" s="122">
        <f>Entries!$AY$5</f>
        <v>0.15</v>
      </c>
      <c r="CN706" s="122">
        <f t="shared" si="82"/>
        <v>0.18604651162790697</v>
      </c>
      <c r="CO706" s="121">
        <f t="shared" si="88"/>
        <v>0.82844748858447492</v>
      </c>
      <c r="CP706" s="32" t="s">
        <v>2525</v>
      </c>
      <c r="CQ706" s="98">
        <v>2</v>
      </c>
      <c r="CR706" s="98" t="s">
        <v>95</v>
      </c>
      <c r="CS706" s="98"/>
      <c r="CT706" s="33"/>
      <c r="CU706" s="32" t="s">
        <v>2526</v>
      </c>
      <c r="CV706" s="98" t="s">
        <v>2527</v>
      </c>
      <c r="CW706" s="98" t="s">
        <v>2528</v>
      </c>
      <c r="CX706" s="98" t="s">
        <v>2529</v>
      </c>
      <c r="CY706" s="98" t="s">
        <v>107</v>
      </c>
      <c r="CZ706" s="98" t="s">
        <v>151</v>
      </c>
      <c r="DA706" s="33">
        <v>50</v>
      </c>
      <c r="DB706" s="17" t="s">
        <v>15463</v>
      </c>
      <c r="DC706" s="17" t="s">
        <v>15500</v>
      </c>
      <c r="DD706" s="17">
        <v>1</v>
      </c>
      <c r="DE706" s="17" t="s">
        <v>15500</v>
      </c>
      <c r="DF706" s="17" t="s">
        <v>15500</v>
      </c>
      <c r="DG706" s="23" t="s">
        <v>11179</v>
      </c>
      <c r="DH706" s="145"/>
    </row>
    <row r="707" spans="1:112" s="17" customFormat="1" x14ac:dyDescent="0.25">
      <c r="A707" s="30" t="s">
        <v>2674</v>
      </c>
      <c r="B707" s="96">
        <v>0</v>
      </c>
      <c r="C707" s="152" t="s">
        <v>15461</v>
      </c>
      <c r="D707" s="96" t="s">
        <v>2520</v>
      </c>
      <c r="E707" s="96">
        <v>43074</v>
      </c>
      <c r="F707" s="96" t="s">
        <v>2675</v>
      </c>
      <c r="G707" s="31">
        <v>47663</v>
      </c>
      <c r="H707" s="43">
        <v>43092</v>
      </c>
      <c r="I707" s="96" t="s">
        <v>190</v>
      </c>
      <c r="J707" s="96"/>
      <c r="K707" s="96"/>
      <c r="L707" s="96" t="s">
        <v>285</v>
      </c>
      <c r="M707" s="124" t="s">
        <v>156</v>
      </c>
      <c r="N707" s="96" t="s">
        <v>156</v>
      </c>
      <c r="O707" s="124" t="s">
        <v>157</v>
      </c>
      <c r="P707" s="96" t="str">
        <f>VLOOKUP(N707,Entries!J:K,2,FALSE)</f>
        <v>UNITED STATES OF AMERICA</v>
      </c>
      <c r="Q707" s="123" t="s">
        <v>2522</v>
      </c>
      <c r="R707" s="30" t="s">
        <v>2522</v>
      </c>
      <c r="S707" s="96" t="s">
        <v>156</v>
      </c>
      <c r="T707" s="124" t="s">
        <v>157</v>
      </c>
      <c r="U707" s="125" t="s">
        <v>159</v>
      </c>
      <c r="V707" s="31" t="s">
        <v>159</v>
      </c>
      <c r="W707" s="64">
        <f>IF(VLOOKUP(R707,Entries!N:P,3,FALSE)=V707,1,VLOOKUP(R707,Entries!N:P,3,FALSE))</f>
        <v>1</v>
      </c>
      <c r="X707" s="124"/>
      <c r="Y707" s="124"/>
      <c r="Z707" s="96"/>
      <c r="AA707" s="96"/>
      <c r="AB707" s="96"/>
      <c r="AC707" s="96" t="s">
        <v>239</v>
      </c>
      <c r="AD707" s="96" t="s">
        <v>263</v>
      </c>
      <c r="AE707" s="96" t="s">
        <v>263</v>
      </c>
      <c r="AF707" s="96" t="s">
        <v>263</v>
      </c>
      <c r="AG707" s="96" t="s">
        <v>11135</v>
      </c>
      <c r="AH707" s="96"/>
      <c r="AI707" s="96"/>
      <c r="AJ707" s="96">
        <v>15</v>
      </c>
      <c r="AK707" s="96" t="s">
        <v>95</v>
      </c>
      <c r="AL707" s="96"/>
      <c r="AM707" s="31"/>
      <c r="AN707" s="30" t="s">
        <v>685</v>
      </c>
      <c r="AO707" s="96" t="s">
        <v>169</v>
      </c>
      <c r="AP707" s="31" t="s">
        <v>169</v>
      </c>
      <c r="AQ707">
        <v>21104.33804988</v>
      </c>
      <c r="AR707" t="s">
        <v>11357</v>
      </c>
      <c r="AS707" t="s">
        <v>11225</v>
      </c>
      <c r="AT707" t="s">
        <v>12462</v>
      </c>
      <c r="AU707">
        <v>86.402199999999993</v>
      </c>
      <c r="AV707" s="96">
        <v>1.5079467067111112</v>
      </c>
      <c r="AW707">
        <v>31.8094</v>
      </c>
      <c r="AX707" s="96">
        <v>2.7590735034088891</v>
      </c>
      <c r="AY707">
        <v>1.995E-4</v>
      </c>
      <c r="AZ707">
        <v>93.503200000000007</v>
      </c>
      <c r="BA707" s="96">
        <v>1.6884905082933332</v>
      </c>
      <c r="BB707">
        <v>266.63920000000002</v>
      </c>
      <c r="BC707" s="96">
        <v>4.5971805853733336</v>
      </c>
      <c r="BD707">
        <v>14.34217368</v>
      </c>
      <c r="BE707" s="96">
        <f t="shared" ref="BE707:BE770" si="89">(((((24*60*60/BD707)^2)*3.986004418*(10^(14)))/(4*3.141592*3.141592))^(1/3))/1000</f>
        <v>7155.8064174553037</v>
      </c>
      <c r="BF707" s="96">
        <f t="shared" ref="BF707:BF770" si="90">$BE707*(1+$AY707)-6371</f>
        <v>786.23400083558499</v>
      </c>
      <c r="BG707" s="96">
        <f t="shared" ref="BG707:BG770" si="91">$BE707*(1-$AY707)-6371</f>
        <v>783.37883407502159</v>
      </c>
      <c r="BH707">
        <v>7161.9751756087944</v>
      </c>
      <c r="BI707">
        <v>1.3131371297783201E-3</v>
      </c>
      <c r="BJ707">
        <v>1.508043305124209</v>
      </c>
      <c r="BK707">
        <v>0.55517876308964142</v>
      </c>
      <c r="BL707">
        <v>1.243473448879125</v>
      </c>
      <c r="BM707">
        <v>5.0421979775045536</v>
      </c>
      <c r="BN707">
        <v>1.5080028493950479</v>
      </c>
      <c r="BO707">
        <v>0.55517876285966217</v>
      </c>
      <c r="BP707">
        <v>1.4752979177943719E-3</v>
      </c>
      <c r="BQ707">
        <v>1.243473448879125</v>
      </c>
      <c r="BR707">
        <v>7152.773080330172</v>
      </c>
      <c r="BS707" s="96">
        <v>792.33182506054163</v>
      </c>
      <c r="BT707" s="96">
        <v>771.21435897964966</v>
      </c>
      <c r="BU707">
        <v>5.0421979775045536</v>
      </c>
      <c r="BV707" s="60" t="b">
        <f t="shared" si="86"/>
        <v>0</v>
      </c>
      <c r="BW707" s="30" t="s">
        <v>2524</v>
      </c>
      <c r="BX707" s="96">
        <v>1.5</v>
      </c>
      <c r="BY707" s="96">
        <v>3.1</v>
      </c>
      <c r="BZ707" s="96">
        <v>9.4</v>
      </c>
      <c r="CA707" s="96">
        <v>13.787000000000001</v>
      </c>
      <c r="CB707" s="96">
        <v>0.85250000000000004</v>
      </c>
      <c r="CC707" s="96">
        <v>6.6627999999999998</v>
      </c>
      <c r="CD707" s="96">
        <v>3.1</v>
      </c>
      <c r="CE707" s="96">
        <v>1.5</v>
      </c>
      <c r="CF707" s="31">
        <v>9.4</v>
      </c>
      <c r="CG707" s="30">
        <v>860</v>
      </c>
      <c r="CH707" s="96">
        <v>860</v>
      </c>
      <c r="CI707" s="96">
        <v>700</v>
      </c>
      <c r="CJ707" s="96">
        <f>Population!$CG707-Population!$CI707</f>
        <v>160</v>
      </c>
      <c r="CK707" s="118">
        <f>_xlfn.DAYS(Entries!$AY$2,Population!H707)</f>
        <v>1202</v>
      </c>
      <c r="CL707" s="118">
        <f t="shared" si="87"/>
        <v>5475</v>
      </c>
      <c r="CM707" s="117">
        <f>Entries!$AY$5</f>
        <v>0.15</v>
      </c>
      <c r="CN707" s="117">
        <f t="shared" si="82"/>
        <v>0.18604651162790697</v>
      </c>
      <c r="CO707" s="119">
        <f t="shared" si="88"/>
        <v>0.81338812785388126</v>
      </c>
      <c r="CP707" s="30" t="s">
        <v>2525</v>
      </c>
      <c r="CQ707" s="96">
        <v>2</v>
      </c>
      <c r="CR707" s="96" t="s">
        <v>95</v>
      </c>
      <c r="CS707" s="96"/>
      <c r="CT707" s="31"/>
      <c r="CU707" s="30" t="s">
        <v>2526</v>
      </c>
      <c r="CV707" s="96" t="s">
        <v>2527</v>
      </c>
      <c r="CW707" s="96" t="s">
        <v>2528</v>
      </c>
      <c r="CX707" s="96" t="s">
        <v>2529</v>
      </c>
      <c r="CY707" s="96" t="s">
        <v>107</v>
      </c>
      <c r="CZ707" s="96" t="s">
        <v>151</v>
      </c>
      <c r="DA707" s="31">
        <v>50</v>
      </c>
      <c r="DB707" s="17" t="s">
        <v>15463</v>
      </c>
      <c r="DC707" s="17" t="s">
        <v>15500</v>
      </c>
      <c r="DD707" s="17">
        <v>1</v>
      </c>
      <c r="DE707" s="17" t="s">
        <v>15500</v>
      </c>
      <c r="DF707" s="17" t="s">
        <v>15500</v>
      </c>
      <c r="DG707" s="23" t="s">
        <v>11179</v>
      </c>
      <c r="DH707" s="145"/>
    </row>
    <row r="708" spans="1:112" s="17" customFormat="1" x14ac:dyDescent="0.25">
      <c r="A708" s="32" t="s">
        <v>2677</v>
      </c>
      <c r="B708" s="98">
        <v>0</v>
      </c>
      <c r="C708" s="64" t="s">
        <v>15461</v>
      </c>
      <c r="D708" s="98" t="s">
        <v>2520</v>
      </c>
      <c r="E708" s="98">
        <v>43479</v>
      </c>
      <c r="F708" s="98" t="s">
        <v>2678</v>
      </c>
      <c r="G708" s="33">
        <v>55792</v>
      </c>
      <c r="H708" s="44">
        <v>43242</v>
      </c>
      <c r="I708" s="98" t="s">
        <v>190</v>
      </c>
      <c r="J708" s="98"/>
      <c r="K708" s="98"/>
      <c r="L708" s="98" t="s">
        <v>285</v>
      </c>
      <c r="M708" t="s">
        <v>156</v>
      </c>
      <c r="N708" s="98" t="s">
        <v>156</v>
      </c>
      <c r="O708" t="s">
        <v>157</v>
      </c>
      <c r="P708" s="64" t="str">
        <f>VLOOKUP(N708,Entries!J:K,2,FALSE)</f>
        <v>UNITED STATES OF AMERICA</v>
      </c>
      <c r="Q708" s="38" t="s">
        <v>2522</v>
      </c>
      <c r="R708" s="32" t="s">
        <v>2522</v>
      </c>
      <c r="S708" s="98" t="s">
        <v>156</v>
      </c>
      <c r="T708" t="s">
        <v>157</v>
      </c>
      <c r="U708" s="39" t="s">
        <v>159</v>
      </c>
      <c r="V708" s="33" t="s">
        <v>159</v>
      </c>
      <c r="W708" s="64">
        <f>IF(VLOOKUP(R708,Entries!N:P,3,FALSE)=V708,1,VLOOKUP(R708,Entries!N:P,3,FALSE))</f>
        <v>1</v>
      </c>
      <c r="X708"/>
      <c r="Y708"/>
      <c r="Z708" s="98"/>
      <c r="AA708" s="98"/>
      <c r="AB708" s="98"/>
      <c r="AC708" s="98" t="s">
        <v>239</v>
      </c>
      <c r="AD708" s="98" t="s">
        <v>263</v>
      </c>
      <c r="AE708" s="98" t="s">
        <v>263</v>
      </c>
      <c r="AF708" s="98" t="s">
        <v>263</v>
      </c>
      <c r="AG708" s="98" t="s">
        <v>11135</v>
      </c>
      <c r="AH708" s="98"/>
      <c r="AI708" s="98"/>
      <c r="AJ708" s="98">
        <v>15</v>
      </c>
      <c r="AK708" s="98" t="s">
        <v>95</v>
      </c>
      <c r="AL708" s="98"/>
      <c r="AM708" s="33"/>
      <c r="AN708" s="32" t="s">
        <v>685</v>
      </c>
      <c r="AO708" s="98" t="s">
        <v>169</v>
      </c>
      <c r="AP708" s="33" t="s">
        <v>169</v>
      </c>
      <c r="AQ708">
        <v>21104.56105778</v>
      </c>
      <c r="AR708" t="s">
        <v>12413</v>
      </c>
      <c r="AS708" t="s">
        <v>11225</v>
      </c>
      <c r="AT708" t="s">
        <v>12463</v>
      </c>
      <c r="AU708">
        <v>86.399000000000001</v>
      </c>
      <c r="AV708" s="98">
        <v>1.5080147745377781</v>
      </c>
      <c r="AW708">
        <v>158.08330000000001</v>
      </c>
      <c r="AX708" s="98">
        <v>4.448843337777778E-3</v>
      </c>
      <c r="AY708">
        <v>2.0159999999999999E-4</v>
      </c>
      <c r="AZ708">
        <v>96.743399999999994</v>
      </c>
      <c r="BA708" s="98">
        <v>1.6072960630533335</v>
      </c>
      <c r="BB708">
        <v>263.39909999999998</v>
      </c>
      <c r="BC708" s="98">
        <v>4.6785652714622223</v>
      </c>
      <c r="BD708">
        <v>14.342173839999999</v>
      </c>
      <c r="BE708" s="96">
        <f t="shared" si="89"/>
        <v>7155.806364235611</v>
      </c>
      <c r="BF708" s="96">
        <f t="shared" si="90"/>
        <v>786.24897479864103</v>
      </c>
      <c r="BG708" s="96">
        <f t="shared" si="91"/>
        <v>783.36375367258097</v>
      </c>
      <c r="BH708">
        <v>7161.9749813510607</v>
      </c>
      <c r="BI708">
        <v>1.3105090790131689E-3</v>
      </c>
      <c r="BJ708">
        <v>1.507987490362193</v>
      </c>
      <c r="BK708">
        <v>2.7590740773877318</v>
      </c>
      <c r="BL708">
        <v>1.252038090464364</v>
      </c>
      <c r="BM708">
        <v>5.0336350623865576</v>
      </c>
      <c r="BN708">
        <v>1.507946998841424</v>
      </c>
      <c r="BO708">
        <v>2.75907407719464</v>
      </c>
      <c r="BP708">
        <v>1.476173353272686E-3</v>
      </c>
      <c r="BQ708">
        <v>1.252038090464364</v>
      </c>
      <c r="BR708">
        <v>7152.7730920200956</v>
      </c>
      <c r="BS708" s="96">
        <v>792.83980987726864</v>
      </c>
      <c r="BT708" s="96">
        <v>770.73888226818417</v>
      </c>
      <c r="BU708">
        <v>5.0336350623865576</v>
      </c>
      <c r="BV708" s="65" t="b">
        <f t="shared" si="86"/>
        <v>0</v>
      </c>
      <c r="BW708" s="32" t="s">
        <v>2524</v>
      </c>
      <c r="BX708" s="98">
        <v>1.5</v>
      </c>
      <c r="BY708" s="98">
        <v>3.1</v>
      </c>
      <c r="BZ708" s="98">
        <v>9.4</v>
      </c>
      <c r="CA708" s="98">
        <v>13.787000000000001</v>
      </c>
      <c r="CB708" s="98">
        <v>0.85250000000000004</v>
      </c>
      <c r="CC708" s="98">
        <v>6.6627999999999998</v>
      </c>
      <c r="CD708" s="98">
        <v>3.1</v>
      </c>
      <c r="CE708" s="98">
        <v>1.5</v>
      </c>
      <c r="CF708" s="33">
        <v>9.4</v>
      </c>
      <c r="CG708" s="32">
        <v>860</v>
      </c>
      <c r="CH708" s="98">
        <v>860</v>
      </c>
      <c r="CI708" s="98">
        <v>700</v>
      </c>
      <c r="CJ708" s="98">
        <f>Population!$CG708-Population!$CI708</f>
        <v>160</v>
      </c>
      <c r="CK708" s="120">
        <f>_xlfn.DAYS(Entries!$AY$2,Population!H708)</f>
        <v>1052</v>
      </c>
      <c r="CL708" s="120">
        <f t="shared" si="87"/>
        <v>5475</v>
      </c>
      <c r="CM708" s="122">
        <f>Entries!$AY$5</f>
        <v>0.15</v>
      </c>
      <c r="CN708" s="122">
        <f t="shared" si="82"/>
        <v>0.18604651162790697</v>
      </c>
      <c r="CO708" s="121">
        <f t="shared" si="88"/>
        <v>0.83667579908675793</v>
      </c>
      <c r="CP708" s="32" t="s">
        <v>2525</v>
      </c>
      <c r="CQ708" s="98">
        <v>2</v>
      </c>
      <c r="CR708" s="98" t="s">
        <v>95</v>
      </c>
      <c r="CS708" s="98"/>
      <c r="CT708" s="33"/>
      <c r="CU708" s="32" t="s">
        <v>2526</v>
      </c>
      <c r="CV708" s="98" t="s">
        <v>2527</v>
      </c>
      <c r="CW708" s="98" t="s">
        <v>2528</v>
      </c>
      <c r="CX708" s="98" t="s">
        <v>2529</v>
      </c>
      <c r="CY708" s="98" t="s">
        <v>107</v>
      </c>
      <c r="CZ708" s="98" t="s">
        <v>151</v>
      </c>
      <c r="DA708" s="33">
        <v>50</v>
      </c>
      <c r="DB708" s="17" t="s">
        <v>15463</v>
      </c>
      <c r="DC708" s="17" t="s">
        <v>15500</v>
      </c>
      <c r="DD708" s="17">
        <v>1</v>
      </c>
      <c r="DE708" s="17" t="s">
        <v>15500</v>
      </c>
      <c r="DF708" s="17" t="s">
        <v>15500</v>
      </c>
      <c r="DG708" s="23" t="s">
        <v>11179</v>
      </c>
      <c r="DH708" s="145"/>
    </row>
    <row r="709" spans="1:112" s="17" customFormat="1" x14ac:dyDescent="0.25">
      <c r="A709" s="30" t="s">
        <v>2680</v>
      </c>
      <c r="B709" s="96">
        <v>0</v>
      </c>
      <c r="C709" s="152" t="s">
        <v>15461</v>
      </c>
      <c r="D709" s="96" t="s">
        <v>2520</v>
      </c>
      <c r="E709" s="96">
        <v>43078</v>
      </c>
      <c r="F709" s="96" t="s">
        <v>2681</v>
      </c>
      <c r="G709" s="31">
        <v>47652</v>
      </c>
      <c r="H709" s="43">
        <v>43092</v>
      </c>
      <c r="I709" s="96" t="s">
        <v>190</v>
      </c>
      <c r="J709" s="96"/>
      <c r="K709" s="96"/>
      <c r="L709" s="96" t="s">
        <v>285</v>
      </c>
      <c r="M709" s="124" t="s">
        <v>156</v>
      </c>
      <c r="N709" s="96" t="s">
        <v>156</v>
      </c>
      <c r="O709" s="124" t="s">
        <v>157</v>
      </c>
      <c r="P709" s="96" t="str">
        <f>VLOOKUP(N709,Entries!J:K,2,FALSE)</f>
        <v>UNITED STATES OF AMERICA</v>
      </c>
      <c r="Q709" s="123" t="s">
        <v>2522</v>
      </c>
      <c r="R709" s="30" t="s">
        <v>2522</v>
      </c>
      <c r="S709" s="96" t="s">
        <v>156</v>
      </c>
      <c r="T709" s="124" t="s">
        <v>157</v>
      </c>
      <c r="U709" s="125" t="s">
        <v>159</v>
      </c>
      <c r="V709" s="31" t="s">
        <v>159</v>
      </c>
      <c r="W709" s="64">
        <f>IF(VLOOKUP(R709,Entries!N:P,3,FALSE)=V709,1,VLOOKUP(R709,Entries!N:P,3,FALSE))</f>
        <v>1</v>
      </c>
      <c r="X709" s="124"/>
      <c r="Y709" s="124"/>
      <c r="Z709" s="96"/>
      <c r="AA709" s="96"/>
      <c r="AB709" s="96"/>
      <c r="AC709" s="96" t="s">
        <v>239</v>
      </c>
      <c r="AD709" s="96" t="s">
        <v>263</v>
      </c>
      <c r="AE709" s="96" t="s">
        <v>263</v>
      </c>
      <c r="AF709" s="96" t="s">
        <v>263</v>
      </c>
      <c r="AG709" s="96" t="s">
        <v>11135</v>
      </c>
      <c r="AH709" s="96"/>
      <c r="AI709" s="96"/>
      <c r="AJ709" s="96">
        <v>15</v>
      </c>
      <c r="AK709" s="96" t="s">
        <v>95</v>
      </c>
      <c r="AL709" s="96"/>
      <c r="AM709" s="31"/>
      <c r="AN709" s="30" t="s">
        <v>685</v>
      </c>
      <c r="AO709" s="96" t="s">
        <v>169</v>
      </c>
      <c r="AP709" s="31" t="s">
        <v>169</v>
      </c>
      <c r="AQ709">
        <v>21104.264844189998</v>
      </c>
      <c r="AR709" t="s">
        <v>12424</v>
      </c>
      <c r="AS709" t="s">
        <v>11225</v>
      </c>
      <c r="AT709" t="s">
        <v>12464</v>
      </c>
      <c r="AU709">
        <v>86.402900000000002</v>
      </c>
      <c r="AV709" s="96">
        <v>1.5078507136222223</v>
      </c>
      <c r="AW709">
        <v>0.25490000000000002</v>
      </c>
      <c r="AX709" s="96">
        <v>2.2077293433955556</v>
      </c>
      <c r="AY709">
        <v>2.9540000000000002E-4</v>
      </c>
      <c r="AZ709">
        <v>92.091300000000004</v>
      </c>
      <c r="BA709" s="96">
        <v>1.7173617387733335</v>
      </c>
      <c r="BB709">
        <v>268.06209999999999</v>
      </c>
      <c r="BC709" s="96">
        <v>4.568351242786667</v>
      </c>
      <c r="BD709">
        <v>14.342124760000001</v>
      </c>
      <c r="BE709" s="96">
        <f t="shared" si="89"/>
        <v>7155.8226894213503</v>
      </c>
      <c r="BF709" s="96">
        <f t="shared" si="90"/>
        <v>786.93651944380508</v>
      </c>
      <c r="BG709" s="96">
        <f t="shared" si="91"/>
        <v>782.70885939889558</v>
      </c>
      <c r="BH709">
        <v>7161.9914575047414</v>
      </c>
      <c r="BI709">
        <v>1.4049334233946749E-3</v>
      </c>
      <c r="BJ709">
        <v>1.5080555144395591</v>
      </c>
      <c r="BK709">
        <v>4.448844256186045E-3</v>
      </c>
      <c r="BL709">
        <v>1.2645253884689731</v>
      </c>
      <c r="BM709">
        <v>5.0213380872039686</v>
      </c>
      <c r="BN709">
        <v>1.5080150666968819</v>
      </c>
      <c r="BO709">
        <v>4.448844022000748E-3</v>
      </c>
      <c r="BP709">
        <v>1.5449167128917861E-3</v>
      </c>
      <c r="BQ709">
        <v>1.2645253884689731</v>
      </c>
      <c r="BR709">
        <v>7152.7893460727264</v>
      </c>
      <c r="BS709" s="96">
        <v>792.43707058314612</v>
      </c>
      <c r="BT709" s="96">
        <v>771.10793292830022</v>
      </c>
      <c r="BU709">
        <v>5.0213380872039686</v>
      </c>
      <c r="BV709" s="60" t="b">
        <f t="shared" si="86"/>
        <v>0</v>
      </c>
      <c r="BW709" s="30" t="s">
        <v>2524</v>
      </c>
      <c r="BX709" s="96">
        <v>1.5</v>
      </c>
      <c r="BY709" s="96">
        <v>3.1</v>
      </c>
      <c r="BZ709" s="96">
        <v>9.4</v>
      </c>
      <c r="CA709" s="96">
        <v>13.787000000000001</v>
      </c>
      <c r="CB709" s="96">
        <v>0.85250000000000004</v>
      </c>
      <c r="CC709" s="96">
        <v>6.6627999999999998</v>
      </c>
      <c r="CD709" s="96">
        <v>3.1</v>
      </c>
      <c r="CE709" s="96">
        <v>1.5</v>
      </c>
      <c r="CF709" s="31">
        <v>9.4</v>
      </c>
      <c r="CG709" s="30">
        <v>860</v>
      </c>
      <c r="CH709" s="96">
        <v>860</v>
      </c>
      <c r="CI709" s="96">
        <v>700</v>
      </c>
      <c r="CJ709" s="96">
        <f>Population!$CG709-Population!$CI709</f>
        <v>160</v>
      </c>
      <c r="CK709" s="118">
        <f>_xlfn.DAYS(Entries!$AY$2,Population!H709)</f>
        <v>1202</v>
      </c>
      <c r="CL709" s="118">
        <f t="shared" si="87"/>
        <v>5475</v>
      </c>
      <c r="CM709" s="117">
        <f>Entries!$AY$5</f>
        <v>0.15</v>
      </c>
      <c r="CN709" s="117">
        <f t="shared" si="82"/>
        <v>0.18604651162790697</v>
      </c>
      <c r="CO709" s="119">
        <f t="shared" si="88"/>
        <v>0.81338812785388126</v>
      </c>
      <c r="CP709" s="30" t="s">
        <v>2525</v>
      </c>
      <c r="CQ709" s="96">
        <v>2</v>
      </c>
      <c r="CR709" s="96" t="s">
        <v>95</v>
      </c>
      <c r="CS709" s="96"/>
      <c r="CT709" s="31"/>
      <c r="CU709" s="30" t="s">
        <v>2526</v>
      </c>
      <c r="CV709" s="96" t="s">
        <v>2527</v>
      </c>
      <c r="CW709" s="96" t="s">
        <v>2528</v>
      </c>
      <c r="CX709" s="96" t="s">
        <v>2529</v>
      </c>
      <c r="CY709" s="96" t="s">
        <v>107</v>
      </c>
      <c r="CZ709" s="96" t="s">
        <v>151</v>
      </c>
      <c r="DA709" s="31">
        <v>50</v>
      </c>
      <c r="DB709" s="17" t="s">
        <v>15463</v>
      </c>
      <c r="DC709" s="17" t="s">
        <v>15500</v>
      </c>
      <c r="DD709" s="17">
        <v>1</v>
      </c>
      <c r="DE709" s="17" t="s">
        <v>15500</v>
      </c>
      <c r="DF709" s="17" t="s">
        <v>15500</v>
      </c>
      <c r="DG709" s="23" t="s">
        <v>11179</v>
      </c>
      <c r="DH709" s="145"/>
    </row>
    <row r="710" spans="1:112" s="17" customFormat="1" x14ac:dyDescent="0.25">
      <c r="A710" s="32" t="s">
        <v>2683</v>
      </c>
      <c r="B710" s="98">
        <v>0</v>
      </c>
      <c r="C710" s="64" t="s">
        <v>15461</v>
      </c>
      <c r="D710" s="98" t="s">
        <v>2520</v>
      </c>
      <c r="E710" s="98">
        <v>43574</v>
      </c>
      <c r="F710" s="98" t="s">
        <v>2684</v>
      </c>
      <c r="G710" s="33">
        <v>56268</v>
      </c>
      <c r="H710" s="44">
        <v>43306</v>
      </c>
      <c r="I710" s="98" t="s">
        <v>190</v>
      </c>
      <c r="J710" s="98"/>
      <c r="K710" s="98"/>
      <c r="L710" s="98" t="s">
        <v>285</v>
      </c>
      <c r="M710" t="s">
        <v>156</v>
      </c>
      <c r="N710" s="98" t="s">
        <v>156</v>
      </c>
      <c r="O710" t="s">
        <v>157</v>
      </c>
      <c r="P710" s="64" t="str">
        <f>VLOOKUP(N710,Entries!J:K,2,FALSE)</f>
        <v>UNITED STATES OF AMERICA</v>
      </c>
      <c r="Q710" s="38" t="s">
        <v>2522</v>
      </c>
      <c r="R710" s="32" t="s">
        <v>2522</v>
      </c>
      <c r="S710" s="98" t="s">
        <v>156</v>
      </c>
      <c r="T710" t="s">
        <v>157</v>
      </c>
      <c r="U710" s="39" t="s">
        <v>159</v>
      </c>
      <c r="V710" s="33" t="s">
        <v>159</v>
      </c>
      <c r="W710" s="64">
        <f>IF(VLOOKUP(R710,Entries!N:P,3,FALSE)=V710,1,VLOOKUP(R710,Entries!N:P,3,FALSE))</f>
        <v>1</v>
      </c>
      <c r="X710"/>
      <c r="Y710"/>
      <c r="Z710" s="98"/>
      <c r="AA710" s="98"/>
      <c r="AB710" s="98"/>
      <c r="AC710" s="98" t="s">
        <v>239</v>
      </c>
      <c r="AD710" s="98" t="s">
        <v>263</v>
      </c>
      <c r="AE710" s="98" t="s">
        <v>263</v>
      </c>
      <c r="AF710" s="98" t="s">
        <v>263</v>
      </c>
      <c r="AG710" s="98" t="s">
        <v>11135</v>
      </c>
      <c r="AH710" s="98"/>
      <c r="AI710" s="98"/>
      <c r="AJ710" s="98">
        <v>15</v>
      </c>
      <c r="AK710" s="98" t="s">
        <v>95</v>
      </c>
      <c r="AL710" s="98"/>
      <c r="AM710" s="33"/>
      <c r="AN710" s="32" t="s">
        <v>685</v>
      </c>
      <c r="AO710" s="98" t="s">
        <v>169</v>
      </c>
      <c r="AP710" s="33" t="s">
        <v>169</v>
      </c>
      <c r="AQ710">
        <v>21104.55128028</v>
      </c>
      <c r="AR710" t="s">
        <v>11624</v>
      </c>
      <c r="AS710" t="s">
        <v>11225</v>
      </c>
      <c r="AT710" t="s">
        <v>12465</v>
      </c>
      <c r="AU710">
        <v>86.393500000000003</v>
      </c>
      <c r="AV710" s="98">
        <v>1.5078437323066667</v>
      </c>
      <c r="AW710">
        <v>126.4936</v>
      </c>
      <c r="AX710" s="98">
        <v>2.2068270083600003</v>
      </c>
      <c r="AY710">
        <v>2.231E-4</v>
      </c>
      <c r="AZ710">
        <v>98.397599999999997</v>
      </c>
      <c r="BA710" s="98">
        <v>1.4788206582133334</v>
      </c>
      <c r="BB710">
        <v>261.7473</v>
      </c>
      <c r="BC710" s="98">
        <v>4.8069883164355565</v>
      </c>
      <c r="BD710">
        <v>14.34217595</v>
      </c>
      <c r="BE710" s="96">
        <f t="shared" si="89"/>
        <v>7155.8056624010651</v>
      </c>
      <c r="BF710" s="96">
        <f t="shared" si="90"/>
        <v>786.40212264434649</v>
      </c>
      <c r="BG710" s="96">
        <f t="shared" si="91"/>
        <v>783.20920215778278</v>
      </c>
      <c r="BH710">
        <v>7161.974172034249</v>
      </c>
      <c r="BI710">
        <v>1.32727835213597E-3</v>
      </c>
      <c r="BJ710">
        <v>1.507891558749497</v>
      </c>
      <c r="BK710">
        <v>2.2077298027405141</v>
      </c>
      <c r="BL710">
        <v>1.263254844294404</v>
      </c>
      <c r="BM710">
        <v>5.0224601966236619</v>
      </c>
      <c r="BN710">
        <v>1.5078510057004331</v>
      </c>
      <c r="BO710">
        <v>2.2077298024709031</v>
      </c>
      <c r="BP710">
        <v>1.490969945542789E-3</v>
      </c>
      <c r="BQ710">
        <v>1.263254844294404</v>
      </c>
      <c r="BR710">
        <v>7152.7725017557232</v>
      </c>
      <c r="BS710" s="96">
        <v>792.68658159508686</v>
      </c>
      <c r="BT710" s="96">
        <v>770.85503074765893</v>
      </c>
      <c r="BU710">
        <v>5.0224601966236619</v>
      </c>
      <c r="BV710" s="65" t="b">
        <f t="shared" si="86"/>
        <v>0</v>
      </c>
      <c r="BW710" s="32" t="s">
        <v>2524</v>
      </c>
      <c r="BX710" s="98">
        <v>1.5</v>
      </c>
      <c r="BY710" s="98">
        <v>3.1</v>
      </c>
      <c r="BZ710" s="98">
        <v>9.4</v>
      </c>
      <c r="CA710" s="98">
        <v>13.787000000000001</v>
      </c>
      <c r="CB710" s="98">
        <v>0.85250000000000004</v>
      </c>
      <c r="CC710" s="98">
        <v>6.6627999999999998</v>
      </c>
      <c r="CD710" s="98">
        <v>3.1</v>
      </c>
      <c r="CE710" s="98">
        <v>1.5</v>
      </c>
      <c r="CF710" s="33">
        <v>9.4</v>
      </c>
      <c r="CG710" s="32">
        <v>860</v>
      </c>
      <c r="CH710" s="98">
        <v>860</v>
      </c>
      <c r="CI710" s="98">
        <v>700</v>
      </c>
      <c r="CJ710" s="98">
        <f>Population!$CG710-Population!$CI710</f>
        <v>160</v>
      </c>
      <c r="CK710" s="120">
        <f>_xlfn.DAYS(Entries!$AY$2,Population!H710)</f>
        <v>988</v>
      </c>
      <c r="CL710" s="120">
        <f t="shared" si="87"/>
        <v>5475</v>
      </c>
      <c r="CM710" s="122">
        <f>Entries!$AY$5</f>
        <v>0.15</v>
      </c>
      <c r="CN710" s="122">
        <f t="shared" si="82"/>
        <v>0.18604651162790697</v>
      </c>
      <c r="CO710" s="121">
        <f t="shared" si="88"/>
        <v>0.84661187214611877</v>
      </c>
      <c r="CP710" s="32" t="s">
        <v>2525</v>
      </c>
      <c r="CQ710" s="98">
        <v>2</v>
      </c>
      <c r="CR710" s="98" t="s">
        <v>95</v>
      </c>
      <c r="CS710" s="98"/>
      <c r="CT710" s="33"/>
      <c r="CU710" s="32" t="s">
        <v>2526</v>
      </c>
      <c r="CV710" s="98" t="s">
        <v>2527</v>
      </c>
      <c r="CW710" s="98" t="s">
        <v>2528</v>
      </c>
      <c r="CX710" s="98" t="s">
        <v>2529</v>
      </c>
      <c r="CY710" s="98" t="s">
        <v>107</v>
      </c>
      <c r="CZ710" s="98" t="s">
        <v>151</v>
      </c>
      <c r="DA710" s="33">
        <v>50</v>
      </c>
      <c r="DB710" s="17" t="s">
        <v>15463</v>
      </c>
      <c r="DC710" s="17" t="s">
        <v>15500</v>
      </c>
      <c r="DD710" s="17">
        <v>1</v>
      </c>
      <c r="DE710" s="17" t="s">
        <v>15500</v>
      </c>
      <c r="DF710" s="17" t="s">
        <v>15500</v>
      </c>
      <c r="DG710" s="23" t="s">
        <v>11179</v>
      </c>
      <c r="DH710" s="145"/>
    </row>
    <row r="711" spans="1:112" s="17" customFormat="1" x14ac:dyDescent="0.25">
      <c r="A711" s="30" t="s">
        <v>2686</v>
      </c>
      <c r="B711" s="96">
        <v>0</v>
      </c>
      <c r="C711" s="152" t="s">
        <v>15461</v>
      </c>
      <c r="D711" s="96" t="s">
        <v>2520</v>
      </c>
      <c r="E711" s="96">
        <v>43573</v>
      </c>
      <c r="F711" s="96" t="s">
        <v>2687</v>
      </c>
      <c r="G711" s="31">
        <v>56264</v>
      </c>
      <c r="H711" s="43">
        <v>43306</v>
      </c>
      <c r="I711" s="96" t="s">
        <v>190</v>
      </c>
      <c r="J711" s="96"/>
      <c r="K711" s="96"/>
      <c r="L711" s="96" t="s">
        <v>285</v>
      </c>
      <c r="M711" s="124" t="s">
        <v>156</v>
      </c>
      <c r="N711" s="96" t="s">
        <v>156</v>
      </c>
      <c r="O711" s="124" t="s">
        <v>157</v>
      </c>
      <c r="P711" s="96" t="str">
        <f>VLOOKUP(N711,Entries!J:K,2,FALSE)</f>
        <v>UNITED STATES OF AMERICA</v>
      </c>
      <c r="Q711" s="123" t="s">
        <v>2522</v>
      </c>
      <c r="R711" s="30" t="s">
        <v>2522</v>
      </c>
      <c r="S711" s="96" t="s">
        <v>156</v>
      </c>
      <c r="T711" s="124" t="s">
        <v>157</v>
      </c>
      <c r="U711" s="125" t="s">
        <v>159</v>
      </c>
      <c r="V711" s="31" t="s">
        <v>159</v>
      </c>
      <c r="W711" s="64">
        <f>IF(VLOOKUP(R711,Entries!N:P,3,FALSE)=V711,1,VLOOKUP(R711,Entries!N:P,3,FALSE))</f>
        <v>1</v>
      </c>
      <c r="X711" s="124"/>
      <c r="Y711" s="124"/>
      <c r="Z711" s="96"/>
      <c r="AA711" s="96"/>
      <c r="AB711" s="96"/>
      <c r="AC711" s="96" t="s">
        <v>239</v>
      </c>
      <c r="AD711" s="96" t="s">
        <v>263</v>
      </c>
      <c r="AE711" s="96" t="s">
        <v>263</v>
      </c>
      <c r="AF711" s="96" t="s">
        <v>263</v>
      </c>
      <c r="AG711" s="96" t="s">
        <v>11135</v>
      </c>
      <c r="AH711" s="96"/>
      <c r="AI711" s="96"/>
      <c r="AJ711" s="96">
        <v>15</v>
      </c>
      <c r="AK711" s="96" t="s">
        <v>95</v>
      </c>
      <c r="AL711" s="96"/>
      <c r="AM711" s="31"/>
      <c r="AN711" s="30" t="s">
        <v>685</v>
      </c>
      <c r="AO711" s="96" t="s">
        <v>169</v>
      </c>
      <c r="AP711" s="31" t="s">
        <v>169</v>
      </c>
      <c r="AQ711">
        <v>21104.57031227</v>
      </c>
      <c r="AR711" t="s">
        <v>12335</v>
      </c>
      <c r="AS711" t="s">
        <v>11225</v>
      </c>
      <c r="AT711" t="s">
        <v>12466</v>
      </c>
      <c r="AU711">
        <v>86.393100000000004</v>
      </c>
      <c r="AV711" s="96">
        <v>1.5078489682933334</v>
      </c>
      <c r="AW711">
        <v>126.4419</v>
      </c>
      <c r="AX711" s="96">
        <v>2.2076665115555558</v>
      </c>
      <c r="AY711">
        <v>2.7050000000000002E-4</v>
      </c>
      <c r="AZ711">
        <v>84.730199999999996</v>
      </c>
      <c r="BA711" s="96">
        <v>1.4394966530177777</v>
      </c>
      <c r="BB711">
        <v>275.42020000000002</v>
      </c>
      <c r="BC711" s="96">
        <v>4.8462110925555555</v>
      </c>
      <c r="BD711">
        <v>14.342181070000001</v>
      </c>
      <c r="BE711" s="96">
        <f t="shared" si="89"/>
        <v>7155.8039593719786</v>
      </c>
      <c r="BF711" s="96">
        <f t="shared" si="90"/>
        <v>786.73960434298897</v>
      </c>
      <c r="BG711" s="96">
        <f t="shared" si="91"/>
        <v>782.86831440096921</v>
      </c>
      <c r="BH711">
        <v>7161.9731798131479</v>
      </c>
      <c r="BI711">
        <v>1.3916520789527161E-3</v>
      </c>
      <c r="BJ711">
        <v>1.507884581933435</v>
      </c>
      <c r="BK711">
        <v>2.2068274674279151</v>
      </c>
      <c r="BL711">
        <v>1.234468178746045</v>
      </c>
      <c r="BM711">
        <v>5.0513429774576988</v>
      </c>
      <c r="BN711">
        <v>1.507844024373842</v>
      </c>
      <c r="BO711">
        <v>2.2068274672431709</v>
      </c>
      <c r="BP711">
        <v>1.5260904787129249E-3</v>
      </c>
      <c r="BQ711">
        <v>1.234468178746045</v>
      </c>
      <c r="BR711">
        <v>7152.7708061713729</v>
      </c>
      <c r="BS711" s="96">
        <v>792.43326453148075</v>
      </c>
      <c r="BT711" s="96">
        <v>771.12330222791661</v>
      </c>
      <c r="BU711">
        <v>5.0513429774576988</v>
      </c>
      <c r="BV711" s="60" t="b">
        <f t="shared" si="86"/>
        <v>0</v>
      </c>
      <c r="BW711" s="30" t="s">
        <v>2524</v>
      </c>
      <c r="BX711" s="96">
        <v>1.5</v>
      </c>
      <c r="BY711" s="96">
        <v>3.1</v>
      </c>
      <c r="BZ711" s="96">
        <v>9.4</v>
      </c>
      <c r="CA711" s="96">
        <v>13.787000000000001</v>
      </c>
      <c r="CB711" s="96">
        <v>0.85250000000000004</v>
      </c>
      <c r="CC711" s="96">
        <v>6.6627999999999998</v>
      </c>
      <c r="CD711" s="96">
        <v>3.1</v>
      </c>
      <c r="CE711" s="96">
        <v>1.5</v>
      </c>
      <c r="CF711" s="31">
        <v>9.4</v>
      </c>
      <c r="CG711" s="30">
        <v>860</v>
      </c>
      <c r="CH711" s="96">
        <v>860</v>
      </c>
      <c r="CI711" s="96">
        <v>700</v>
      </c>
      <c r="CJ711" s="96">
        <f>Population!$CG711-Population!$CI711</f>
        <v>160</v>
      </c>
      <c r="CK711" s="118">
        <f>_xlfn.DAYS(Entries!$AY$2,Population!H711)</f>
        <v>988</v>
      </c>
      <c r="CL711" s="118">
        <f t="shared" si="87"/>
        <v>5475</v>
      </c>
      <c r="CM711" s="117">
        <f>Entries!$AY$5</f>
        <v>0.15</v>
      </c>
      <c r="CN711" s="117">
        <f t="shared" ref="CN711:CN774" si="92">CJ711/CG711</f>
        <v>0.18604651162790697</v>
      </c>
      <c r="CO711" s="119">
        <f t="shared" si="88"/>
        <v>0.84661187214611877</v>
      </c>
      <c r="CP711" s="30" t="s">
        <v>2525</v>
      </c>
      <c r="CQ711" s="96">
        <v>2</v>
      </c>
      <c r="CR711" s="96" t="s">
        <v>95</v>
      </c>
      <c r="CS711" s="96"/>
      <c r="CT711" s="31"/>
      <c r="CU711" s="30" t="s">
        <v>2526</v>
      </c>
      <c r="CV711" s="96" t="s">
        <v>2527</v>
      </c>
      <c r="CW711" s="96" t="s">
        <v>2528</v>
      </c>
      <c r="CX711" s="96" t="s">
        <v>2529</v>
      </c>
      <c r="CY711" s="96" t="s">
        <v>107</v>
      </c>
      <c r="CZ711" s="96" t="s">
        <v>151</v>
      </c>
      <c r="DA711" s="31">
        <v>50</v>
      </c>
      <c r="DB711" s="17" t="s">
        <v>15463</v>
      </c>
      <c r="DC711" s="17" t="s">
        <v>15500</v>
      </c>
      <c r="DD711" s="17">
        <v>1</v>
      </c>
      <c r="DE711" s="17" t="s">
        <v>15500</v>
      </c>
      <c r="DF711" s="17" t="s">
        <v>15500</v>
      </c>
      <c r="DG711" s="23" t="s">
        <v>11179</v>
      </c>
      <c r="DH711" s="145"/>
    </row>
    <row r="712" spans="1:112" s="17" customFormat="1" x14ac:dyDescent="0.25">
      <c r="A712" s="32" t="s">
        <v>2689</v>
      </c>
      <c r="B712" s="98">
        <v>0</v>
      </c>
      <c r="C712" s="64" t="s">
        <v>15461</v>
      </c>
      <c r="D712" s="98" t="s">
        <v>2520</v>
      </c>
      <c r="E712" s="98">
        <v>43576</v>
      </c>
      <c r="F712" s="98" t="s">
        <v>2690</v>
      </c>
      <c r="G712" s="33">
        <v>56267</v>
      </c>
      <c r="H712" s="44">
        <v>43306</v>
      </c>
      <c r="I712" s="98" t="s">
        <v>190</v>
      </c>
      <c r="J712" s="98"/>
      <c r="K712" s="98"/>
      <c r="L712" s="98" t="s">
        <v>285</v>
      </c>
      <c r="M712" t="s">
        <v>156</v>
      </c>
      <c r="N712" s="98" t="s">
        <v>156</v>
      </c>
      <c r="O712" t="s">
        <v>157</v>
      </c>
      <c r="P712" s="64" t="str">
        <f>VLOOKUP(N712,Entries!J:K,2,FALSE)</f>
        <v>UNITED STATES OF AMERICA</v>
      </c>
      <c r="Q712" s="38" t="s">
        <v>2522</v>
      </c>
      <c r="R712" s="32" t="s">
        <v>2522</v>
      </c>
      <c r="S712" s="98" t="s">
        <v>156</v>
      </c>
      <c r="T712" t="s">
        <v>157</v>
      </c>
      <c r="U712" s="39" t="s">
        <v>159</v>
      </c>
      <c r="V712" s="33" t="s">
        <v>159</v>
      </c>
      <c r="W712" s="64">
        <f>IF(VLOOKUP(R712,Entries!N:P,3,FALSE)=V712,1,VLOOKUP(R712,Entries!N:P,3,FALSE))</f>
        <v>1</v>
      </c>
      <c r="X712"/>
      <c r="Y712"/>
      <c r="Z712" s="98"/>
      <c r="AA712" s="98"/>
      <c r="AB712" s="98"/>
      <c r="AC712" s="98" t="s">
        <v>239</v>
      </c>
      <c r="AD712" s="98" t="s">
        <v>263</v>
      </c>
      <c r="AE712" s="98" t="s">
        <v>263</v>
      </c>
      <c r="AF712" s="98" t="s">
        <v>263</v>
      </c>
      <c r="AG712" s="98" t="s">
        <v>11135</v>
      </c>
      <c r="AH712" s="98"/>
      <c r="AI712" s="98"/>
      <c r="AJ712" s="98">
        <v>15</v>
      </c>
      <c r="AK712" s="98" t="s">
        <v>95</v>
      </c>
      <c r="AL712" s="98"/>
      <c r="AM712" s="33"/>
      <c r="AN712" s="32" t="s">
        <v>685</v>
      </c>
      <c r="AO712" s="98" t="s">
        <v>169</v>
      </c>
      <c r="AP712" s="33" t="s">
        <v>169</v>
      </c>
      <c r="AQ712">
        <v>21104.506876660002</v>
      </c>
      <c r="AR712" t="s">
        <v>12467</v>
      </c>
      <c r="AS712" t="s">
        <v>11225</v>
      </c>
      <c r="AT712" t="s">
        <v>12468</v>
      </c>
      <c r="AU712">
        <v>86.3934</v>
      </c>
      <c r="AV712" s="98">
        <v>1.5079920852622224</v>
      </c>
      <c r="AW712">
        <v>126.49</v>
      </c>
      <c r="AX712" s="98">
        <v>4.4313900488888889E-3</v>
      </c>
      <c r="AY712">
        <v>2.208E-4</v>
      </c>
      <c r="AZ712">
        <v>82.477099999999993</v>
      </c>
      <c r="BA712" s="98">
        <v>1.6515925102533335</v>
      </c>
      <c r="BB712">
        <v>277.66750000000002</v>
      </c>
      <c r="BC712" s="98">
        <v>4.6341169806488889</v>
      </c>
      <c r="BD712">
        <v>14.34215858</v>
      </c>
      <c r="BE712" s="96">
        <f t="shared" si="89"/>
        <v>7155.8114400678223</v>
      </c>
      <c r="BF712" s="96">
        <f t="shared" si="90"/>
        <v>786.39144323378878</v>
      </c>
      <c r="BG712" s="96">
        <f t="shared" si="91"/>
        <v>783.23143690185498</v>
      </c>
      <c r="BH712">
        <v>7161.9807005458006</v>
      </c>
      <c r="BI712">
        <v>1.3454882311065069E-3</v>
      </c>
      <c r="BJ712">
        <v>1.507889814472225</v>
      </c>
      <c r="BK712">
        <v>2.2076669707736891</v>
      </c>
      <c r="BL712">
        <v>1.219230411660968</v>
      </c>
      <c r="BM712">
        <v>5.0664794893975387</v>
      </c>
      <c r="BN712">
        <v>1.507849260366779</v>
      </c>
      <c r="BO712">
        <v>2.207666970623404</v>
      </c>
      <c r="BP712">
        <v>1.489628327574546E-3</v>
      </c>
      <c r="BQ712">
        <v>1.219230411660968</v>
      </c>
      <c r="BR712">
        <v>7152.7782833796991</v>
      </c>
      <c r="BS712" s="96">
        <v>792.43643775881537</v>
      </c>
      <c r="BT712" s="96">
        <v>771.12361078470076</v>
      </c>
      <c r="BU712">
        <v>5.0664794893975387</v>
      </c>
      <c r="BV712" s="65" t="b">
        <f t="shared" si="86"/>
        <v>0</v>
      </c>
      <c r="BW712" s="32" t="s">
        <v>2524</v>
      </c>
      <c r="BX712" s="98">
        <v>1.5</v>
      </c>
      <c r="BY712" s="98">
        <v>3.1</v>
      </c>
      <c r="BZ712" s="98">
        <v>9.4</v>
      </c>
      <c r="CA712" s="98">
        <v>13.787000000000001</v>
      </c>
      <c r="CB712" s="98">
        <v>0.85250000000000004</v>
      </c>
      <c r="CC712" s="98">
        <v>6.6627999999999998</v>
      </c>
      <c r="CD712" s="98">
        <v>3.1</v>
      </c>
      <c r="CE712" s="98">
        <v>1.5</v>
      </c>
      <c r="CF712" s="33">
        <v>9.4</v>
      </c>
      <c r="CG712" s="32">
        <v>860</v>
      </c>
      <c r="CH712" s="98">
        <v>860</v>
      </c>
      <c r="CI712" s="98">
        <v>700</v>
      </c>
      <c r="CJ712" s="98">
        <f>Population!$CG712-Population!$CI712</f>
        <v>160</v>
      </c>
      <c r="CK712" s="120">
        <f>_xlfn.DAYS(Entries!$AY$2,Population!H712)</f>
        <v>988</v>
      </c>
      <c r="CL712" s="120">
        <f t="shared" si="87"/>
        <v>5475</v>
      </c>
      <c r="CM712" s="122">
        <f>Entries!$AY$5</f>
        <v>0.15</v>
      </c>
      <c r="CN712" s="122">
        <f t="shared" si="92"/>
        <v>0.18604651162790697</v>
      </c>
      <c r="CO712" s="121">
        <f t="shared" si="88"/>
        <v>0.84661187214611877</v>
      </c>
      <c r="CP712" s="32" t="s">
        <v>2525</v>
      </c>
      <c r="CQ712" s="98">
        <v>2</v>
      </c>
      <c r="CR712" s="98" t="s">
        <v>95</v>
      </c>
      <c r="CS712" s="98"/>
      <c r="CT712" s="33"/>
      <c r="CU712" s="32" t="s">
        <v>2526</v>
      </c>
      <c r="CV712" s="98" t="s">
        <v>2527</v>
      </c>
      <c r="CW712" s="98" t="s">
        <v>2528</v>
      </c>
      <c r="CX712" s="98" t="s">
        <v>2529</v>
      </c>
      <c r="CY712" s="98" t="s">
        <v>107</v>
      </c>
      <c r="CZ712" s="98" t="s">
        <v>151</v>
      </c>
      <c r="DA712" s="33">
        <v>50</v>
      </c>
      <c r="DB712" s="17" t="s">
        <v>15463</v>
      </c>
      <c r="DC712" s="17" t="s">
        <v>15500</v>
      </c>
      <c r="DD712" s="17">
        <v>1</v>
      </c>
      <c r="DE712" s="17" t="s">
        <v>15500</v>
      </c>
      <c r="DF712" s="17" t="s">
        <v>15500</v>
      </c>
      <c r="DG712" s="23" t="s">
        <v>11179</v>
      </c>
      <c r="DH712" s="145"/>
    </row>
    <row r="713" spans="1:112" s="17" customFormat="1" x14ac:dyDescent="0.25">
      <c r="A713" s="30" t="s">
        <v>2692</v>
      </c>
      <c r="B713" s="96">
        <v>0</v>
      </c>
      <c r="C713" s="152" t="s">
        <v>15461</v>
      </c>
      <c r="D713" s="96" t="s">
        <v>2520</v>
      </c>
      <c r="E713" s="96">
        <v>43251</v>
      </c>
      <c r="F713" s="96" t="s">
        <v>2693</v>
      </c>
      <c r="G713" s="31">
        <v>48582</v>
      </c>
      <c r="H713" s="43">
        <v>43189</v>
      </c>
      <c r="I713" s="96" t="s">
        <v>190</v>
      </c>
      <c r="J713" s="96"/>
      <c r="K713" s="96"/>
      <c r="L713" s="96" t="s">
        <v>285</v>
      </c>
      <c r="M713" s="124" t="s">
        <v>156</v>
      </c>
      <c r="N713" s="96" t="s">
        <v>156</v>
      </c>
      <c r="O713" s="124" t="s">
        <v>157</v>
      </c>
      <c r="P713" s="96" t="str">
        <f>VLOOKUP(N713,Entries!J:K,2,FALSE)</f>
        <v>UNITED STATES OF AMERICA</v>
      </c>
      <c r="Q713" s="123" t="s">
        <v>2522</v>
      </c>
      <c r="R713" s="30" t="s">
        <v>2522</v>
      </c>
      <c r="S713" s="96" t="s">
        <v>156</v>
      </c>
      <c r="T713" s="124" t="s">
        <v>157</v>
      </c>
      <c r="U713" s="125" t="s">
        <v>159</v>
      </c>
      <c r="V713" s="31" t="s">
        <v>159</v>
      </c>
      <c r="W713" s="64">
        <f>IF(VLOOKUP(R713,Entries!N:P,3,FALSE)=V713,1,VLOOKUP(R713,Entries!N:P,3,FALSE))</f>
        <v>1</v>
      </c>
      <c r="X713" s="124"/>
      <c r="Y713" s="124"/>
      <c r="Z713" s="96"/>
      <c r="AA713" s="96"/>
      <c r="AB713" s="96"/>
      <c r="AC713" s="96" t="s">
        <v>239</v>
      </c>
      <c r="AD713" s="96" t="s">
        <v>263</v>
      </c>
      <c r="AE713" s="96" t="s">
        <v>263</v>
      </c>
      <c r="AF713" s="96" t="s">
        <v>263</v>
      </c>
      <c r="AG713" s="96" t="s">
        <v>11135</v>
      </c>
      <c r="AH713" s="96"/>
      <c r="AI713" s="96"/>
      <c r="AJ713" s="96">
        <v>15</v>
      </c>
      <c r="AK713" s="96" t="s">
        <v>95</v>
      </c>
      <c r="AL713" s="96"/>
      <c r="AM713" s="31"/>
      <c r="AN713" s="30" t="s">
        <v>685</v>
      </c>
      <c r="AO713" s="96" t="s">
        <v>169</v>
      </c>
      <c r="AP713" s="31" t="s">
        <v>169</v>
      </c>
      <c r="AQ713">
        <v>21104.226792310001</v>
      </c>
      <c r="AR713" t="s">
        <v>12469</v>
      </c>
      <c r="AS713" t="s">
        <v>11225</v>
      </c>
      <c r="AT713" t="s">
        <v>12470</v>
      </c>
      <c r="AU713">
        <v>86.401600000000002</v>
      </c>
      <c r="AV713" s="96">
        <v>1.5078489682933334</v>
      </c>
      <c r="AW713">
        <v>0.25390000000000001</v>
      </c>
      <c r="AX713" s="96">
        <v>2.2077467966844448</v>
      </c>
      <c r="AY713">
        <v>2.2010000000000001E-4</v>
      </c>
      <c r="AZ713">
        <v>94.629300000000001</v>
      </c>
      <c r="BA713" s="96">
        <v>1.5880677746844445</v>
      </c>
      <c r="BB713">
        <v>265.5154</v>
      </c>
      <c r="BC713" s="96">
        <v>4.6976068096399999</v>
      </c>
      <c r="BD713">
        <v>14.34215285</v>
      </c>
      <c r="BE713" s="96">
        <f t="shared" si="89"/>
        <v>7155.8133460019017</v>
      </c>
      <c r="BF713" s="96">
        <f t="shared" si="90"/>
        <v>786.38834051935646</v>
      </c>
      <c r="BG713" s="96">
        <f t="shared" si="91"/>
        <v>783.23835148444687</v>
      </c>
      <c r="BH713">
        <v>7161.9820310128762</v>
      </c>
      <c r="BI713">
        <v>1.330585293250051E-3</v>
      </c>
      <c r="BJ713">
        <v>1.508032839781948</v>
      </c>
      <c r="BK713">
        <v>4.4313909454900737E-3</v>
      </c>
      <c r="BL713">
        <v>1.252340808366494</v>
      </c>
      <c r="BM713">
        <v>5.033370763661031</v>
      </c>
      <c r="BN713">
        <v>1.5079923774152639</v>
      </c>
      <c r="BO713">
        <v>4.4313907444005294E-3</v>
      </c>
      <c r="BP713">
        <v>1.4898282137708681E-3</v>
      </c>
      <c r="BQ713">
        <v>1.252340808366494</v>
      </c>
      <c r="BR713">
        <v>7152.7800242717576</v>
      </c>
      <c r="BS713" s="96">
        <v>792.33980777508987</v>
      </c>
      <c r="BT713" s="96">
        <v>771.20881951765659</v>
      </c>
      <c r="BU713">
        <v>5.033370763661031</v>
      </c>
      <c r="BV713" s="60" t="b">
        <f t="shared" si="86"/>
        <v>0</v>
      </c>
      <c r="BW713" s="30" t="s">
        <v>2524</v>
      </c>
      <c r="BX713" s="96">
        <v>1.5</v>
      </c>
      <c r="BY713" s="96">
        <v>3.1</v>
      </c>
      <c r="BZ713" s="96">
        <v>9.4</v>
      </c>
      <c r="CA713" s="96">
        <v>13.787000000000001</v>
      </c>
      <c r="CB713" s="96">
        <v>0.85250000000000004</v>
      </c>
      <c r="CC713" s="96">
        <v>6.6627999999999998</v>
      </c>
      <c r="CD713" s="96">
        <v>3.1</v>
      </c>
      <c r="CE713" s="96">
        <v>1.5</v>
      </c>
      <c r="CF713" s="31">
        <v>9.4</v>
      </c>
      <c r="CG713" s="30">
        <v>860</v>
      </c>
      <c r="CH713" s="96">
        <v>860</v>
      </c>
      <c r="CI713" s="96">
        <v>700</v>
      </c>
      <c r="CJ713" s="96">
        <f>Population!$CG713-Population!$CI713</f>
        <v>160</v>
      </c>
      <c r="CK713" s="118">
        <f>_xlfn.DAYS(Entries!$AY$2,Population!H713)</f>
        <v>1105</v>
      </c>
      <c r="CL713" s="118">
        <f t="shared" si="87"/>
        <v>5475</v>
      </c>
      <c r="CM713" s="117">
        <f>Entries!$AY$5</f>
        <v>0.15</v>
      </c>
      <c r="CN713" s="117">
        <f t="shared" si="92"/>
        <v>0.18604651162790697</v>
      </c>
      <c r="CO713" s="119">
        <f t="shared" si="88"/>
        <v>0.82844748858447492</v>
      </c>
      <c r="CP713" s="30" t="s">
        <v>2525</v>
      </c>
      <c r="CQ713" s="96">
        <v>2</v>
      </c>
      <c r="CR713" s="96" t="s">
        <v>95</v>
      </c>
      <c r="CS713" s="96"/>
      <c r="CT713" s="31"/>
      <c r="CU713" s="30" t="s">
        <v>2526</v>
      </c>
      <c r="CV713" s="96" t="s">
        <v>2527</v>
      </c>
      <c r="CW713" s="96" t="s">
        <v>2528</v>
      </c>
      <c r="CX713" s="96" t="s">
        <v>2529</v>
      </c>
      <c r="CY713" s="96" t="s">
        <v>107</v>
      </c>
      <c r="CZ713" s="96" t="s">
        <v>151</v>
      </c>
      <c r="DA713" s="31">
        <v>50</v>
      </c>
      <c r="DB713" s="17" t="s">
        <v>15463</v>
      </c>
      <c r="DC713" s="17" t="s">
        <v>15500</v>
      </c>
      <c r="DD713" s="17">
        <v>1</v>
      </c>
      <c r="DE713" s="17" t="s">
        <v>15500</v>
      </c>
      <c r="DF713" s="17" t="s">
        <v>15500</v>
      </c>
      <c r="DG713" s="23" t="s">
        <v>11179</v>
      </c>
      <c r="DH713" s="145"/>
    </row>
    <row r="714" spans="1:112" s="17" customFormat="1" x14ac:dyDescent="0.25">
      <c r="A714" s="32" t="s">
        <v>2695</v>
      </c>
      <c r="B714" s="98">
        <v>0</v>
      </c>
      <c r="C714" s="64" t="s">
        <v>15461</v>
      </c>
      <c r="D714" s="98" t="s">
        <v>2520</v>
      </c>
      <c r="E714" s="98">
        <v>43571</v>
      </c>
      <c r="F714" s="98" t="s">
        <v>2696</v>
      </c>
      <c r="G714" s="33">
        <v>56262</v>
      </c>
      <c r="H714" s="44">
        <v>43306</v>
      </c>
      <c r="I714" s="98" t="s">
        <v>190</v>
      </c>
      <c r="J714" s="98"/>
      <c r="K714" s="98"/>
      <c r="L714" s="98" t="s">
        <v>285</v>
      </c>
      <c r="M714" t="s">
        <v>156</v>
      </c>
      <c r="N714" s="98" t="s">
        <v>156</v>
      </c>
      <c r="O714" t="s">
        <v>157</v>
      </c>
      <c r="P714" s="64" t="str">
        <f>VLOOKUP(N714,Entries!J:K,2,FALSE)</f>
        <v>UNITED STATES OF AMERICA</v>
      </c>
      <c r="Q714" s="38" t="s">
        <v>2522</v>
      </c>
      <c r="R714" s="32" t="s">
        <v>2522</v>
      </c>
      <c r="S714" s="98" t="s">
        <v>156</v>
      </c>
      <c r="T714" t="s">
        <v>157</v>
      </c>
      <c r="U714" s="39" t="s">
        <v>159</v>
      </c>
      <c r="V714" s="33" t="s">
        <v>159</v>
      </c>
      <c r="W714" s="64">
        <f>IF(VLOOKUP(R714,Entries!N:P,3,FALSE)=V714,1,VLOOKUP(R714,Entries!N:P,3,FALSE))</f>
        <v>1</v>
      </c>
      <c r="X714"/>
      <c r="Y714"/>
      <c r="Z714" s="98"/>
      <c r="AA714" s="98"/>
      <c r="AB714" s="98"/>
      <c r="AC714" s="98" t="s">
        <v>239</v>
      </c>
      <c r="AD714" s="98" t="s">
        <v>263</v>
      </c>
      <c r="AE714" s="98" t="s">
        <v>263</v>
      </c>
      <c r="AF714" s="98" t="s">
        <v>263</v>
      </c>
      <c r="AG714" s="98" t="s">
        <v>11135</v>
      </c>
      <c r="AH714" s="98"/>
      <c r="AI714" s="98"/>
      <c r="AJ714" s="98">
        <v>15</v>
      </c>
      <c r="AK714" s="98" t="s">
        <v>95</v>
      </c>
      <c r="AL714" s="98"/>
      <c r="AM714" s="33"/>
      <c r="AN714" s="32" t="s">
        <v>685</v>
      </c>
      <c r="AO714" s="98" t="s">
        <v>169</v>
      </c>
      <c r="AP714" s="33" t="s">
        <v>169</v>
      </c>
      <c r="AQ714">
        <v>21104.51322393</v>
      </c>
      <c r="AR714" t="s">
        <v>11624</v>
      </c>
      <c r="AS714" t="s">
        <v>11225</v>
      </c>
      <c r="AT714" t="s">
        <v>12471</v>
      </c>
      <c r="AU714">
        <v>86.3934</v>
      </c>
      <c r="AV714" s="98">
        <v>1.5078454776355557</v>
      </c>
      <c r="AW714">
        <v>126.49460000000001</v>
      </c>
      <c r="AX714" s="98">
        <v>2.207319191106667</v>
      </c>
      <c r="AY714">
        <v>2.018E-4</v>
      </c>
      <c r="AZ714">
        <v>90.989599999999996</v>
      </c>
      <c r="BA714" s="98">
        <v>1.6712134976222224</v>
      </c>
      <c r="BB714">
        <v>269.15309999999999</v>
      </c>
      <c r="BC714" s="98">
        <v>4.6144959932800012</v>
      </c>
      <c r="BD714">
        <v>14.342170510000001</v>
      </c>
      <c r="BE714" s="96">
        <f t="shared" si="89"/>
        <v>7155.8074718705793</v>
      </c>
      <c r="BF714" s="96">
        <f t="shared" si="90"/>
        <v>786.2515138184026</v>
      </c>
      <c r="BG714" s="96">
        <f t="shared" si="91"/>
        <v>783.36342992275604</v>
      </c>
      <c r="BH714">
        <v>7161.9763363649836</v>
      </c>
      <c r="BI714">
        <v>1.3184593023461159E-3</v>
      </c>
      <c r="BJ714">
        <v>1.5078898145136681</v>
      </c>
      <c r="BK714">
        <v>2.2077472559991138</v>
      </c>
      <c r="BL714">
        <v>1.2378453501309681</v>
      </c>
      <c r="BM714">
        <v>5.0478313280069704</v>
      </c>
      <c r="BN714">
        <v>1.507849260370379</v>
      </c>
      <c r="BO714">
        <v>2.2077472557718911</v>
      </c>
      <c r="BP714">
        <v>1.477118341139183E-3</v>
      </c>
      <c r="BQ714">
        <v>1.2378453501309681</v>
      </c>
      <c r="BR714">
        <v>7152.7743136463732</v>
      </c>
      <c r="BS714" s="96">
        <v>792.43330501949185</v>
      </c>
      <c r="BT714" s="96">
        <v>771.11904471069192</v>
      </c>
      <c r="BU714">
        <v>5.0478313280069704</v>
      </c>
      <c r="BV714" s="65" t="b">
        <f t="shared" si="86"/>
        <v>0</v>
      </c>
      <c r="BW714" s="32" t="s">
        <v>2524</v>
      </c>
      <c r="BX714" s="98">
        <v>1.5</v>
      </c>
      <c r="BY714" s="98">
        <v>3.1</v>
      </c>
      <c r="BZ714" s="98">
        <v>9.4</v>
      </c>
      <c r="CA714" s="98">
        <v>13.787000000000001</v>
      </c>
      <c r="CB714" s="98">
        <v>0.85250000000000004</v>
      </c>
      <c r="CC714" s="98">
        <v>6.6627999999999998</v>
      </c>
      <c r="CD714" s="98">
        <v>3.1</v>
      </c>
      <c r="CE714" s="98">
        <v>1.5</v>
      </c>
      <c r="CF714" s="33">
        <v>9.4</v>
      </c>
      <c r="CG714" s="32">
        <v>860</v>
      </c>
      <c r="CH714" s="98">
        <v>860</v>
      </c>
      <c r="CI714" s="98">
        <v>700</v>
      </c>
      <c r="CJ714" s="98">
        <f>Population!$CG714-Population!$CI714</f>
        <v>160</v>
      </c>
      <c r="CK714" s="120">
        <f>_xlfn.DAYS(Entries!$AY$2,Population!H714)</f>
        <v>988</v>
      </c>
      <c r="CL714" s="120">
        <f t="shared" si="87"/>
        <v>5475</v>
      </c>
      <c r="CM714" s="122">
        <f>Entries!$AY$5</f>
        <v>0.15</v>
      </c>
      <c r="CN714" s="122">
        <f t="shared" si="92"/>
        <v>0.18604651162790697</v>
      </c>
      <c r="CO714" s="121">
        <f t="shared" si="88"/>
        <v>0.84661187214611877</v>
      </c>
      <c r="CP714" s="32" t="s">
        <v>2525</v>
      </c>
      <c r="CQ714" s="98">
        <v>2</v>
      </c>
      <c r="CR714" s="98" t="s">
        <v>95</v>
      </c>
      <c r="CS714" s="98"/>
      <c r="CT714" s="33"/>
      <c r="CU714" s="32" t="s">
        <v>2526</v>
      </c>
      <c r="CV714" s="98" t="s">
        <v>2527</v>
      </c>
      <c r="CW714" s="98" t="s">
        <v>2528</v>
      </c>
      <c r="CX714" s="98" t="s">
        <v>2529</v>
      </c>
      <c r="CY714" s="98" t="s">
        <v>107</v>
      </c>
      <c r="CZ714" s="98" t="s">
        <v>151</v>
      </c>
      <c r="DA714" s="33">
        <v>50</v>
      </c>
      <c r="DB714" s="17" t="s">
        <v>15463</v>
      </c>
      <c r="DC714" s="17" t="s">
        <v>15500</v>
      </c>
      <c r="DD714" s="17">
        <v>1</v>
      </c>
      <c r="DE714" s="17" t="s">
        <v>15500</v>
      </c>
      <c r="DF714" s="17" t="s">
        <v>15500</v>
      </c>
      <c r="DG714" s="23" t="s">
        <v>11179</v>
      </c>
      <c r="DH714" s="145"/>
    </row>
    <row r="715" spans="1:112" s="17" customFormat="1" x14ac:dyDescent="0.25">
      <c r="A715" s="30" t="s">
        <v>2698</v>
      </c>
      <c r="B715" s="96">
        <v>0</v>
      </c>
      <c r="C715" s="152" t="s">
        <v>15461</v>
      </c>
      <c r="D715" s="96" t="s">
        <v>2520</v>
      </c>
      <c r="E715" s="96">
        <v>43578</v>
      </c>
      <c r="F715" s="96" t="s">
        <v>2699</v>
      </c>
      <c r="G715" s="31">
        <v>56269</v>
      </c>
      <c r="H715" s="43">
        <v>43306</v>
      </c>
      <c r="I715" s="96" t="s">
        <v>190</v>
      </c>
      <c r="J715" s="96"/>
      <c r="K715" s="96"/>
      <c r="L715" s="96" t="s">
        <v>285</v>
      </c>
      <c r="M715" s="124" t="s">
        <v>156</v>
      </c>
      <c r="N715" s="96" t="s">
        <v>156</v>
      </c>
      <c r="O715" s="124" t="s">
        <v>157</v>
      </c>
      <c r="P715" s="96" t="str">
        <f>VLOOKUP(N715,Entries!J:K,2,FALSE)</f>
        <v>UNITED STATES OF AMERICA</v>
      </c>
      <c r="Q715" s="123" t="s">
        <v>2522</v>
      </c>
      <c r="R715" s="30" t="s">
        <v>2522</v>
      </c>
      <c r="S715" s="96" t="s">
        <v>156</v>
      </c>
      <c r="T715" s="124" t="s">
        <v>157</v>
      </c>
      <c r="U715" s="125" t="s">
        <v>159</v>
      </c>
      <c r="V715" s="31" t="s">
        <v>159</v>
      </c>
      <c r="W715" s="64">
        <f>IF(VLOOKUP(R715,Entries!N:P,3,FALSE)=V715,1,VLOOKUP(R715,Entries!N:P,3,FALSE))</f>
        <v>1</v>
      </c>
      <c r="X715" s="124"/>
      <c r="Y715" s="124"/>
      <c r="Z715" s="96"/>
      <c r="AA715" s="96"/>
      <c r="AB715" s="96"/>
      <c r="AC715" s="96" t="s">
        <v>239</v>
      </c>
      <c r="AD715" s="96" t="s">
        <v>263</v>
      </c>
      <c r="AE715" s="96" t="s">
        <v>263</v>
      </c>
      <c r="AF715" s="96" t="s">
        <v>263</v>
      </c>
      <c r="AG715" s="96" t="s">
        <v>11135</v>
      </c>
      <c r="AH715" s="96"/>
      <c r="AI715" s="96"/>
      <c r="AJ715" s="96">
        <v>15</v>
      </c>
      <c r="AK715" s="96" t="s">
        <v>95</v>
      </c>
      <c r="AL715" s="96"/>
      <c r="AM715" s="31"/>
      <c r="AN715" s="30" t="s">
        <v>685</v>
      </c>
      <c r="AO715" s="96" t="s">
        <v>169</v>
      </c>
      <c r="AP715" s="31" t="s">
        <v>169</v>
      </c>
      <c r="AQ715">
        <v>21104.525908889998</v>
      </c>
      <c r="AR715" t="s">
        <v>12472</v>
      </c>
      <c r="AS715" t="s">
        <v>11225</v>
      </c>
      <c r="AT715" t="s">
        <v>12473</v>
      </c>
      <c r="AU715">
        <v>86.393199999999993</v>
      </c>
      <c r="AV715" s="96">
        <v>1.5078489682933334</v>
      </c>
      <c r="AW715">
        <v>126.4701</v>
      </c>
      <c r="AX715" s="96">
        <v>2.2079719441111112</v>
      </c>
      <c r="AY715">
        <v>2.206E-4</v>
      </c>
      <c r="AZ715">
        <v>95.753500000000003</v>
      </c>
      <c r="BA715" s="96">
        <v>1.7174420239022223</v>
      </c>
      <c r="BB715">
        <v>264.39120000000003</v>
      </c>
      <c r="BC715" s="96">
        <v>4.5682639763422221</v>
      </c>
      <c r="BD715">
        <v>14.342164929999999</v>
      </c>
      <c r="BE715" s="96">
        <f t="shared" si="89"/>
        <v>7155.8093279084951</v>
      </c>
      <c r="BF715" s="96">
        <f t="shared" si="90"/>
        <v>786.38789944623204</v>
      </c>
      <c r="BG715" s="96">
        <f t="shared" si="91"/>
        <v>783.23075637075817</v>
      </c>
      <c r="BH715">
        <v>7161.97796294414</v>
      </c>
      <c r="BI715">
        <v>1.3293257011443541E-3</v>
      </c>
      <c r="BJ715">
        <v>1.507886326073512</v>
      </c>
      <c r="BK715">
        <v>2.207319650283988</v>
      </c>
      <c r="BL715">
        <v>1.255463861234754</v>
      </c>
      <c r="BM715">
        <v>5.0302477033140356</v>
      </c>
      <c r="BN715">
        <v>1.5078457697106431</v>
      </c>
      <c r="BO715">
        <v>2.207319650097229</v>
      </c>
      <c r="BP715">
        <v>1.489929209842878E-3</v>
      </c>
      <c r="BQ715">
        <v>1.255463861234754</v>
      </c>
      <c r="BR715">
        <v>7152.7761748650919</v>
      </c>
      <c r="BS715" s="96">
        <v>792.41028759614983</v>
      </c>
      <c r="BT715" s="96">
        <v>771.11990527702164</v>
      </c>
      <c r="BU715">
        <v>5.0302477033140356</v>
      </c>
      <c r="BV715" s="60" t="b">
        <f t="shared" si="86"/>
        <v>0</v>
      </c>
      <c r="BW715" s="30" t="s">
        <v>2524</v>
      </c>
      <c r="BX715" s="96">
        <v>1.5</v>
      </c>
      <c r="BY715" s="96">
        <v>3.1</v>
      </c>
      <c r="BZ715" s="96">
        <v>9.4</v>
      </c>
      <c r="CA715" s="96">
        <v>13.787000000000001</v>
      </c>
      <c r="CB715" s="96">
        <v>0.85250000000000004</v>
      </c>
      <c r="CC715" s="96">
        <v>6.6627999999999998</v>
      </c>
      <c r="CD715" s="96">
        <v>3.1</v>
      </c>
      <c r="CE715" s="96">
        <v>1.5</v>
      </c>
      <c r="CF715" s="31">
        <v>9.4</v>
      </c>
      <c r="CG715" s="30">
        <v>860</v>
      </c>
      <c r="CH715" s="96">
        <v>860</v>
      </c>
      <c r="CI715" s="96">
        <v>700</v>
      </c>
      <c r="CJ715" s="96">
        <f>Population!$CG715-Population!$CI715</f>
        <v>160</v>
      </c>
      <c r="CK715" s="118">
        <f>_xlfn.DAYS(Entries!$AY$2,Population!H715)</f>
        <v>988</v>
      </c>
      <c r="CL715" s="118">
        <f t="shared" si="87"/>
        <v>5475</v>
      </c>
      <c r="CM715" s="117">
        <f>Entries!$AY$5</f>
        <v>0.15</v>
      </c>
      <c r="CN715" s="117">
        <f t="shared" si="92"/>
        <v>0.18604651162790697</v>
      </c>
      <c r="CO715" s="119">
        <f t="shared" si="88"/>
        <v>0.84661187214611877</v>
      </c>
      <c r="CP715" s="30" t="s">
        <v>2525</v>
      </c>
      <c r="CQ715" s="96">
        <v>2</v>
      </c>
      <c r="CR715" s="96" t="s">
        <v>95</v>
      </c>
      <c r="CS715" s="96"/>
      <c r="CT715" s="31"/>
      <c r="CU715" s="30" t="s">
        <v>2526</v>
      </c>
      <c r="CV715" s="96" t="s">
        <v>2527</v>
      </c>
      <c r="CW715" s="96" t="s">
        <v>2528</v>
      </c>
      <c r="CX715" s="96" t="s">
        <v>2529</v>
      </c>
      <c r="CY715" s="96" t="s">
        <v>107</v>
      </c>
      <c r="CZ715" s="96" t="s">
        <v>151</v>
      </c>
      <c r="DA715" s="31">
        <v>50</v>
      </c>
      <c r="DB715" s="17" t="s">
        <v>15463</v>
      </c>
      <c r="DC715" s="17" t="s">
        <v>15500</v>
      </c>
      <c r="DD715" s="17">
        <v>1</v>
      </c>
      <c r="DE715" s="17" t="s">
        <v>15500</v>
      </c>
      <c r="DF715" s="17" t="s">
        <v>15500</v>
      </c>
      <c r="DG715" s="23" t="s">
        <v>11179</v>
      </c>
      <c r="DH715" s="145"/>
    </row>
    <row r="716" spans="1:112" s="17" customFormat="1" x14ac:dyDescent="0.25">
      <c r="A716" s="32" t="s">
        <v>2701</v>
      </c>
      <c r="B716" s="98">
        <v>0</v>
      </c>
      <c r="C716" s="64" t="s">
        <v>15461</v>
      </c>
      <c r="D716" s="98" t="s">
        <v>2520</v>
      </c>
      <c r="E716" s="98">
        <v>43569</v>
      </c>
      <c r="F716" s="98" t="s">
        <v>2702</v>
      </c>
      <c r="G716" s="33">
        <v>56260</v>
      </c>
      <c r="H716" s="44">
        <v>43306</v>
      </c>
      <c r="I716" s="98" t="s">
        <v>190</v>
      </c>
      <c r="J716" s="98"/>
      <c r="K716" s="98"/>
      <c r="L716" s="98" t="s">
        <v>285</v>
      </c>
      <c r="M716" t="s">
        <v>156</v>
      </c>
      <c r="N716" s="98" t="s">
        <v>156</v>
      </c>
      <c r="O716" t="s">
        <v>157</v>
      </c>
      <c r="P716" s="64" t="str">
        <f>VLOOKUP(N716,Entries!J:K,2,FALSE)</f>
        <v>UNITED STATES OF AMERICA</v>
      </c>
      <c r="Q716" s="38" t="s">
        <v>2522</v>
      </c>
      <c r="R716" s="32" t="s">
        <v>2522</v>
      </c>
      <c r="S716" s="98" t="s">
        <v>156</v>
      </c>
      <c r="T716" t="s">
        <v>157</v>
      </c>
      <c r="U716" s="39" t="s">
        <v>159</v>
      </c>
      <c r="V716" s="33" t="s">
        <v>159</v>
      </c>
      <c r="W716" s="64">
        <f>IF(VLOOKUP(R716,Entries!N:P,3,FALSE)=V716,1,VLOOKUP(R716,Entries!N:P,3,FALSE))</f>
        <v>1</v>
      </c>
      <c r="X716"/>
      <c r="Y716"/>
      <c r="Z716" s="98"/>
      <c r="AA716" s="98"/>
      <c r="AB716" s="98"/>
      <c r="AC716" s="98" t="s">
        <v>239</v>
      </c>
      <c r="AD716" s="98" t="s">
        <v>263</v>
      </c>
      <c r="AE716" s="98" t="s">
        <v>263</v>
      </c>
      <c r="AF716" s="98" t="s">
        <v>263</v>
      </c>
      <c r="AG716" s="98" t="s">
        <v>11135</v>
      </c>
      <c r="AH716" s="98"/>
      <c r="AI716" s="98"/>
      <c r="AJ716" s="98">
        <v>15</v>
      </c>
      <c r="AK716" s="98" t="s">
        <v>95</v>
      </c>
      <c r="AL716" s="98"/>
      <c r="AM716" s="33"/>
      <c r="AN716" s="32" t="s">
        <v>685</v>
      </c>
      <c r="AO716" s="98" t="s">
        <v>169</v>
      </c>
      <c r="AP716" s="33" t="s">
        <v>169</v>
      </c>
      <c r="AQ716">
        <v>21104.519572860001</v>
      </c>
      <c r="AR716" t="s">
        <v>11731</v>
      </c>
      <c r="AS716" t="s">
        <v>11225</v>
      </c>
      <c r="AT716" t="s">
        <v>12474</v>
      </c>
      <c r="AU716">
        <v>86.3934</v>
      </c>
      <c r="AV716" s="98">
        <v>1.5088664950355559</v>
      </c>
      <c r="AW716">
        <v>126.50749999999999</v>
      </c>
      <c r="AX716" s="98">
        <v>2.7613825735288891</v>
      </c>
      <c r="AY716">
        <v>2.1929999999999999E-4</v>
      </c>
      <c r="AZ716">
        <v>98.402199999999993</v>
      </c>
      <c r="BA716" s="98">
        <v>1.5979864787600002</v>
      </c>
      <c r="BB716">
        <v>261.7423</v>
      </c>
      <c r="BC716" s="98">
        <v>4.687834713191112</v>
      </c>
      <c r="BD716">
        <v>14.342198209999999</v>
      </c>
      <c r="BE716" s="96">
        <f t="shared" si="89"/>
        <v>7155.798258223409</v>
      </c>
      <c r="BF716" s="96">
        <f t="shared" si="90"/>
        <v>786.36752478143717</v>
      </c>
      <c r="BG716" s="96">
        <f t="shared" si="91"/>
        <v>783.22899166537991</v>
      </c>
      <c r="BH716">
        <v>7161.9667806084071</v>
      </c>
      <c r="BI716">
        <v>1.323856558719161E-3</v>
      </c>
      <c r="BJ716">
        <v>1.5078898146213</v>
      </c>
      <c r="BK716">
        <v>2.207972403550603</v>
      </c>
      <c r="BL716">
        <v>1.2620063046885881</v>
      </c>
      <c r="BM716">
        <v>5.0237017544403368</v>
      </c>
      <c r="BN716">
        <v>1.507849260370878</v>
      </c>
      <c r="BO716">
        <v>2.2079724032378709</v>
      </c>
      <c r="BP716">
        <v>1.4882623735074959E-3</v>
      </c>
      <c r="BQ716">
        <v>1.2620063046885881</v>
      </c>
      <c r="BR716">
        <v>7152.7650964365857</v>
      </c>
      <c r="BS716" s="96">
        <v>762.6954158003</v>
      </c>
      <c r="BT716" s="96">
        <v>740.83138779202454</v>
      </c>
      <c r="BU716">
        <v>5.0237017544403368</v>
      </c>
      <c r="BV716" s="65" t="b">
        <f t="shared" si="86"/>
        <v>0</v>
      </c>
      <c r="BW716" s="32" t="s">
        <v>2524</v>
      </c>
      <c r="BX716" s="98">
        <v>1.5</v>
      </c>
      <c r="BY716" s="98">
        <v>3.1</v>
      </c>
      <c r="BZ716" s="98">
        <v>9.4</v>
      </c>
      <c r="CA716" s="98">
        <v>13.787000000000001</v>
      </c>
      <c r="CB716" s="98">
        <v>0.85250000000000004</v>
      </c>
      <c r="CC716" s="98">
        <v>6.6627999999999998</v>
      </c>
      <c r="CD716" s="98">
        <v>3.1</v>
      </c>
      <c r="CE716" s="98">
        <v>1.5</v>
      </c>
      <c r="CF716" s="33">
        <v>9.4</v>
      </c>
      <c r="CG716" s="32">
        <v>860</v>
      </c>
      <c r="CH716" s="98">
        <v>860</v>
      </c>
      <c r="CI716" s="98">
        <v>700</v>
      </c>
      <c r="CJ716" s="98">
        <f>Population!$CG716-Population!$CI716</f>
        <v>160</v>
      </c>
      <c r="CK716" s="120">
        <f>_xlfn.DAYS(Entries!$AY$2,Population!H716)</f>
        <v>988</v>
      </c>
      <c r="CL716" s="120">
        <f t="shared" si="87"/>
        <v>5475</v>
      </c>
      <c r="CM716" s="122">
        <f>Entries!$AY$5</f>
        <v>0.15</v>
      </c>
      <c r="CN716" s="122">
        <f t="shared" si="92"/>
        <v>0.18604651162790697</v>
      </c>
      <c r="CO716" s="121">
        <f t="shared" si="88"/>
        <v>0.84661187214611877</v>
      </c>
      <c r="CP716" s="32" t="s">
        <v>2525</v>
      </c>
      <c r="CQ716" s="98">
        <v>2</v>
      </c>
      <c r="CR716" s="98" t="s">
        <v>95</v>
      </c>
      <c r="CS716" s="98"/>
      <c r="CT716" s="33"/>
      <c r="CU716" s="32" t="s">
        <v>2526</v>
      </c>
      <c r="CV716" s="98" t="s">
        <v>2527</v>
      </c>
      <c r="CW716" s="98" t="s">
        <v>2528</v>
      </c>
      <c r="CX716" s="98" t="s">
        <v>2529</v>
      </c>
      <c r="CY716" s="98" t="s">
        <v>107</v>
      </c>
      <c r="CZ716" s="98" t="s">
        <v>151</v>
      </c>
      <c r="DA716" s="33">
        <v>50</v>
      </c>
      <c r="DB716" s="17" t="s">
        <v>15463</v>
      </c>
      <c r="DC716" s="17" t="s">
        <v>15500</v>
      </c>
      <c r="DD716" s="17">
        <v>1</v>
      </c>
      <c r="DE716" s="17" t="s">
        <v>15500</v>
      </c>
      <c r="DF716" s="17" t="s">
        <v>15500</v>
      </c>
      <c r="DG716" s="23" t="s">
        <v>11179</v>
      </c>
      <c r="DH716" s="145"/>
    </row>
    <row r="717" spans="1:112" s="17" customFormat="1" x14ac:dyDescent="0.25">
      <c r="A717" s="30" t="s">
        <v>2704</v>
      </c>
      <c r="B717" s="96">
        <v>0</v>
      </c>
      <c r="C717" s="152" t="s">
        <v>15461</v>
      </c>
      <c r="D717" s="96" t="s">
        <v>2520</v>
      </c>
      <c r="E717" s="96">
        <v>43478</v>
      </c>
      <c r="F717" s="96" t="s">
        <v>2705</v>
      </c>
      <c r="G717" s="31">
        <v>55791</v>
      </c>
      <c r="H717" s="43">
        <v>43242</v>
      </c>
      <c r="I717" s="96" t="s">
        <v>190</v>
      </c>
      <c r="J717" s="96"/>
      <c r="K717" s="96"/>
      <c r="L717" s="96" t="s">
        <v>285</v>
      </c>
      <c r="M717" s="124" t="s">
        <v>156</v>
      </c>
      <c r="N717" s="96" t="s">
        <v>156</v>
      </c>
      <c r="O717" s="124" t="s">
        <v>157</v>
      </c>
      <c r="P717" s="96" t="str">
        <f>VLOOKUP(N717,Entries!J:K,2,FALSE)</f>
        <v>UNITED STATES OF AMERICA</v>
      </c>
      <c r="Q717" s="123" t="s">
        <v>2522</v>
      </c>
      <c r="R717" s="30" t="s">
        <v>2522</v>
      </c>
      <c r="S717" s="96" t="s">
        <v>156</v>
      </c>
      <c r="T717" s="124" t="s">
        <v>157</v>
      </c>
      <c r="U717" s="125" t="s">
        <v>159</v>
      </c>
      <c r="V717" s="31" t="s">
        <v>159</v>
      </c>
      <c r="W717" s="64">
        <f>IF(VLOOKUP(R717,Entries!N:P,3,FALSE)=V717,1,VLOOKUP(R717,Entries!N:P,3,FALSE))</f>
        <v>1</v>
      </c>
      <c r="X717" s="124"/>
      <c r="Y717" s="124"/>
      <c r="Z717" s="96"/>
      <c r="AA717" s="96"/>
      <c r="AB717" s="96"/>
      <c r="AC717" s="96" t="s">
        <v>239</v>
      </c>
      <c r="AD717" s="96" t="s">
        <v>263</v>
      </c>
      <c r="AE717" s="96" t="s">
        <v>263</v>
      </c>
      <c r="AF717" s="96" t="s">
        <v>263</v>
      </c>
      <c r="AG717" s="96" t="s">
        <v>11135</v>
      </c>
      <c r="AH717" s="96"/>
      <c r="AI717" s="96"/>
      <c r="AJ717" s="96">
        <v>15</v>
      </c>
      <c r="AK717" s="96" t="s">
        <v>95</v>
      </c>
      <c r="AL717" s="96"/>
      <c r="AM717" s="31"/>
      <c r="AN717" s="30" t="s">
        <v>685</v>
      </c>
      <c r="AO717" s="96" t="s">
        <v>169</v>
      </c>
      <c r="AP717" s="31" t="s">
        <v>169</v>
      </c>
      <c r="AQ717">
        <v>21104.556972900002</v>
      </c>
      <c r="AR717" t="s">
        <v>12415</v>
      </c>
      <c r="AS717" t="s">
        <v>11225</v>
      </c>
      <c r="AT717" t="s">
        <v>12475</v>
      </c>
      <c r="AU717">
        <v>86.451700000000002</v>
      </c>
      <c r="AV717" s="96">
        <v>1.5088647497066665</v>
      </c>
      <c r="AW717">
        <v>158.21559999999999</v>
      </c>
      <c r="AX717" s="96">
        <v>2.7599758384444444</v>
      </c>
      <c r="AY717">
        <v>2.7040000000000001E-4</v>
      </c>
      <c r="AZ717">
        <v>91.557900000000004</v>
      </c>
      <c r="BA717" s="96">
        <v>1.4782202650755556</v>
      </c>
      <c r="BB717">
        <v>268.59320000000002</v>
      </c>
      <c r="BC717" s="96">
        <v>4.8075433310222229</v>
      </c>
      <c r="BD717">
        <v>14.432828199999999</v>
      </c>
      <c r="BE717" s="96">
        <f t="shared" si="89"/>
        <v>7125.8105778110057</v>
      </c>
      <c r="BF717" s="96">
        <f t="shared" si="90"/>
        <v>756.73739699124599</v>
      </c>
      <c r="BG717" s="96">
        <f t="shared" si="91"/>
        <v>752.88375863076544</v>
      </c>
      <c r="BH717">
        <v>7132.0053602309617</v>
      </c>
      <c r="BI717">
        <v>1.3876014036732791E-3</v>
      </c>
      <c r="BJ717">
        <v>1.508907026436668</v>
      </c>
      <c r="BK717">
        <v>2.7613831480730719</v>
      </c>
      <c r="BL717">
        <v>1.255271531123888</v>
      </c>
      <c r="BM717">
        <v>5.0305518034301713</v>
      </c>
      <c r="BN717">
        <v>1.508866787256065</v>
      </c>
      <c r="BO717">
        <v>2.7613831477798731</v>
      </c>
      <c r="BP717">
        <v>1.53479954161898E-3</v>
      </c>
      <c r="BQ717">
        <v>1.255271531123888</v>
      </c>
      <c r="BR717">
        <v>7122.7634017961618</v>
      </c>
      <c r="BS717" s="96">
        <v>762.5501304591171</v>
      </c>
      <c r="BT717" s="96">
        <v>740.97895451445129</v>
      </c>
      <c r="BU717">
        <v>5.0305518034301713</v>
      </c>
      <c r="BV717" s="60" t="b">
        <f t="shared" si="86"/>
        <v>0</v>
      </c>
      <c r="BW717" s="30" t="s">
        <v>2524</v>
      </c>
      <c r="BX717" s="96">
        <v>1.5</v>
      </c>
      <c r="BY717" s="96">
        <v>3.1</v>
      </c>
      <c r="BZ717" s="96">
        <v>9.4</v>
      </c>
      <c r="CA717" s="96">
        <v>13.787000000000001</v>
      </c>
      <c r="CB717" s="96">
        <v>0.85250000000000004</v>
      </c>
      <c r="CC717" s="96">
        <v>6.6627999999999998</v>
      </c>
      <c r="CD717" s="96">
        <v>3.1</v>
      </c>
      <c r="CE717" s="96">
        <v>1.5</v>
      </c>
      <c r="CF717" s="31">
        <v>9.4</v>
      </c>
      <c r="CG717" s="30">
        <v>860</v>
      </c>
      <c r="CH717" s="96">
        <v>860</v>
      </c>
      <c r="CI717" s="96">
        <v>700</v>
      </c>
      <c r="CJ717" s="96">
        <f>Population!$CG717-Population!$CI717</f>
        <v>160</v>
      </c>
      <c r="CK717" s="118">
        <f>_xlfn.DAYS(Entries!$AY$2,Population!H717)</f>
        <v>1052</v>
      </c>
      <c r="CL717" s="118">
        <f t="shared" si="87"/>
        <v>5475</v>
      </c>
      <c r="CM717" s="117">
        <f>Entries!$AY$5</f>
        <v>0.15</v>
      </c>
      <c r="CN717" s="117">
        <f t="shared" si="92"/>
        <v>0.18604651162790697</v>
      </c>
      <c r="CO717" s="119">
        <f t="shared" si="88"/>
        <v>0.83667579908675793</v>
      </c>
      <c r="CP717" s="30" t="s">
        <v>2525</v>
      </c>
      <c r="CQ717" s="96">
        <v>2</v>
      </c>
      <c r="CR717" s="96" t="s">
        <v>95</v>
      </c>
      <c r="CS717" s="96"/>
      <c r="CT717" s="31"/>
      <c r="CU717" s="30" t="s">
        <v>2526</v>
      </c>
      <c r="CV717" s="96" t="s">
        <v>2527</v>
      </c>
      <c r="CW717" s="96" t="s">
        <v>2528</v>
      </c>
      <c r="CX717" s="96" t="s">
        <v>2529</v>
      </c>
      <c r="CY717" s="96" t="s">
        <v>107</v>
      </c>
      <c r="CZ717" s="96" t="s">
        <v>151</v>
      </c>
      <c r="DA717" s="31">
        <v>50</v>
      </c>
      <c r="DB717" s="17" t="s">
        <v>15463</v>
      </c>
      <c r="DC717" s="17" t="s">
        <v>15500</v>
      </c>
      <c r="DD717" s="17">
        <v>1</v>
      </c>
      <c r="DE717" s="17" t="s">
        <v>15500</v>
      </c>
      <c r="DF717" s="17" t="s">
        <v>15500</v>
      </c>
      <c r="DG717" s="23" t="s">
        <v>11179</v>
      </c>
      <c r="DH717" s="145"/>
    </row>
    <row r="718" spans="1:112" s="17" customFormat="1" x14ac:dyDescent="0.25">
      <c r="A718" s="32" t="s">
        <v>2707</v>
      </c>
      <c r="B718" s="98">
        <v>0</v>
      </c>
      <c r="C718" s="64" t="s">
        <v>15461</v>
      </c>
      <c r="D718" s="98" t="s">
        <v>2520</v>
      </c>
      <c r="E718" s="98">
        <v>43482</v>
      </c>
      <c r="F718" s="98" t="s">
        <v>2708</v>
      </c>
      <c r="G718" s="33">
        <v>55795</v>
      </c>
      <c r="H718" s="44">
        <v>43242</v>
      </c>
      <c r="I718" s="98" t="s">
        <v>190</v>
      </c>
      <c r="J718" s="98"/>
      <c r="K718" s="98"/>
      <c r="L718" s="98" t="s">
        <v>285</v>
      </c>
      <c r="M718" t="s">
        <v>156</v>
      </c>
      <c r="N718" s="98" t="s">
        <v>156</v>
      </c>
      <c r="O718" t="s">
        <v>157</v>
      </c>
      <c r="P718" s="64" t="str">
        <f>VLOOKUP(N718,Entries!J:K,2,FALSE)</f>
        <v>UNITED STATES OF AMERICA</v>
      </c>
      <c r="Q718" s="38" t="s">
        <v>2522</v>
      </c>
      <c r="R718" s="32" t="s">
        <v>2522</v>
      </c>
      <c r="S718" s="98" t="s">
        <v>156</v>
      </c>
      <c r="T718" t="s">
        <v>157</v>
      </c>
      <c r="U718" s="39" t="s">
        <v>159</v>
      </c>
      <c r="V718" s="33" t="s">
        <v>159</v>
      </c>
      <c r="W718" s="64">
        <f>IF(VLOOKUP(R718,Entries!N:P,3,FALSE)=V718,1,VLOOKUP(R718,Entries!N:P,3,FALSE))</f>
        <v>1</v>
      </c>
      <c r="X718"/>
      <c r="Y718"/>
      <c r="Z718" s="98"/>
      <c r="AA718" s="98"/>
      <c r="AB718" s="98"/>
      <c r="AC718" s="98" t="s">
        <v>239</v>
      </c>
      <c r="AD718" s="98" t="s">
        <v>263</v>
      </c>
      <c r="AE718" s="98" t="s">
        <v>263</v>
      </c>
      <c r="AF718" s="98" t="s">
        <v>263</v>
      </c>
      <c r="AG718" s="98" t="s">
        <v>11135</v>
      </c>
      <c r="AH718" s="98"/>
      <c r="AI718" s="98"/>
      <c r="AJ718" s="98">
        <v>15</v>
      </c>
      <c r="AK718" s="98" t="s">
        <v>95</v>
      </c>
      <c r="AL718" s="98"/>
      <c r="AM718" s="33"/>
      <c r="AN718" s="32" t="s">
        <v>685</v>
      </c>
      <c r="AO718" s="98" t="s">
        <v>169</v>
      </c>
      <c r="AP718" s="33" t="s">
        <v>169</v>
      </c>
      <c r="AQ718">
        <v>21104.550679939999</v>
      </c>
      <c r="AR718" t="s">
        <v>11357</v>
      </c>
      <c r="AS718" t="s">
        <v>11225</v>
      </c>
      <c r="AT718" t="s">
        <v>12476</v>
      </c>
      <c r="AU718">
        <v>86.451599999999999</v>
      </c>
      <c r="AV718" s="98">
        <v>1.5078472229644446</v>
      </c>
      <c r="AW718">
        <v>158.13499999999999</v>
      </c>
      <c r="AX718" s="98">
        <v>2.2073942402488891</v>
      </c>
      <c r="AY718">
        <v>2.4279999999999999E-4</v>
      </c>
      <c r="AZ718">
        <v>84.695800000000006</v>
      </c>
      <c r="BA718" s="98">
        <v>1.4942860174977777</v>
      </c>
      <c r="BB718">
        <v>275.452</v>
      </c>
      <c r="BC718" s="98">
        <v>4.7913362069599996</v>
      </c>
      <c r="BD718">
        <v>14.432824739999999</v>
      </c>
      <c r="BE718" s="96">
        <f t="shared" si="89"/>
        <v>7125.8117166642378</v>
      </c>
      <c r="BF718" s="96">
        <f t="shared" si="90"/>
        <v>756.54186374904475</v>
      </c>
      <c r="BG718" s="96">
        <f t="shared" si="91"/>
        <v>753.08156957943174</v>
      </c>
      <c r="BH718">
        <v>7132.0068640316413</v>
      </c>
      <c r="BI718">
        <v>1.370214066617954E-3</v>
      </c>
      <c r="BJ718">
        <v>1.508905282216203</v>
      </c>
      <c r="BK718">
        <v>2.7599764126629869</v>
      </c>
      <c r="BL718">
        <v>1.228105622427123</v>
      </c>
      <c r="BM718">
        <v>5.0576601457845856</v>
      </c>
      <c r="BN718">
        <v>1.5088650419259619</v>
      </c>
      <c r="BO718">
        <v>2.7599764124120432</v>
      </c>
      <c r="BP718">
        <v>1.514241823943055E-3</v>
      </c>
      <c r="BQ718">
        <v>1.228105622427123</v>
      </c>
      <c r="BR718">
        <v>7122.7645424867842</v>
      </c>
      <c r="BS718" s="96">
        <v>792.2038253140372</v>
      </c>
      <c r="BT718" s="96">
        <v>771.33703181968485</v>
      </c>
      <c r="BU718">
        <v>5.0576601457845856</v>
      </c>
      <c r="BV718" s="65" t="b">
        <f t="shared" si="86"/>
        <v>0</v>
      </c>
      <c r="BW718" s="32" t="s">
        <v>2524</v>
      </c>
      <c r="BX718" s="98">
        <v>1.5</v>
      </c>
      <c r="BY718" s="98">
        <v>3.1</v>
      </c>
      <c r="BZ718" s="98">
        <v>9.4</v>
      </c>
      <c r="CA718" s="98">
        <v>13.787000000000001</v>
      </c>
      <c r="CB718" s="98">
        <v>0.85250000000000004</v>
      </c>
      <c r="CC718" s="98">
        <v>6.6627999999999998</v>
      </c>
      <c r="CD718" s="98">
        <v>3.1</v>
      </c>
      <c r="CE718" s="98">
        <v>1.5</v>
      </c>
      <c r="CF718" s="33">
        <v>9.4</v>
      </c>
      <c r="CG718" s="32">
        <v>860</v>
      </c>
      <c r="CH718" s="98">
        <v>860</v>
      </c>
      <c r="CI718" s="98">
        <v>700</v>
      </c>
      <c r="CJ718" s="98">
        <f>Population!$CG718-Population!$CI718</f>
        <v>160</v>
      </c>
      <c r="CK718" s="120">
        <f>_xlfn.DAYS(Entries!$AY$2,Population!H718)</f>
        <v>1052</v>
      </c>
      <c r="CL718" s="120">
        <f t="shared" si="87"/>
        <v>5475</v>
      </c>
      <c r="CM718" s="122">
        <f>Entries!$AY$5</f>
        <v>0.15</v>
      </c>
      <c r="CN718" s="122">
        <f t="shared" si="92"/>
        <v>0.18604651162790697</v>
      </c>
      <c r="CO718" s="121">
        <f t="shared" si="88"/>
        <v>0.83667579908675793</v>
      </c>
      <c r="CP718" s="32" t="s">
        <v>2525</v>
      </c>
      <c r="CQ718" s="98">
        <v>2</v>
      </c>
      <c r="CR718" s="98" t="s">
        <v>95</v>
      </c>
      <c r="CS718" s="98"/>
      <c r="CT718" s="33"/>
      <c r="CU718" s="32" t="s">
        <v>2526</v>
      </c>
      <c r="CV718" s="98" t="s">
        <v>2527</v>
      </c>
      <c r="CW718" s="98" t="s">
        <v>2528</v>
      </c>
      <c r="CX718" s="98" t="s">
        <v>2529</v>
      </c>
      <c r="CY718" s="98" t="s">
        <v>107</v>
      </c>
      <c r="CZ718" s="98" t="s">
        <v>151</v>
      </c>
      <c r="DA718" s="33">
        <v>50</v>
      </c>
      <c r="DB718" s="17" t="s">
        <v>15463</v>
      </c>
      <c r="DC718" s="17" t="s">
        <v>15500</v>
      </c>
      <c r="DD718" s="17">
        <v>1</v>
      </c>
      <c r="DE718" s="17" t="s">
        <v>15500</v>
      </c>
      <c r="DF718" s="17" t="s">
        <v>15500</v>
      </c>
      <c r="DG718" s="23" t="s">
        <v>11179</v>
      </c>
      <c r="DH718" s="145"/>
    </row>
    <row r="719" spans="1:112" s="17" customFormat="1" x14ac:dyDescent="0.25">
      <c r="A719" s="30" t="s">
        <v>2710</v>
      </c>
      <c r="B719" s="96">
        <v>0</v>
      </c>
      <c r="C719" s="152" t="s">
        <v>15461</v>
      </c>
      <c r="D719" s="96" t="s">
        <v>2520</v>
      </c>
      <c r="E719" s="96">
        <v>43575</v>
      </c>
      <c r="F719" s="96" t="s">
        <v>2711</v>
      </c>
      <c r="G719" s="31">
        <v>56266</v>
      </c>
      <c r="H719" s="43">
        <v>43306</v>
      </c>
      <c r="I719" s="96" t="s">
        <v>190</v>
      </c>
      <c r="J719" s="96"/>
      <c r="K719" s="96"/>
      <c r="L719" s="96" t="s">
        <v>285</v>
      </c>
      <c r="M719" s="124" t="s">
        <v>156</v>
      </c>
      <c r="N719" s="96" t="s">
        <v>156</v>
      </c>
      <c r="O719" s="124" t="s">
        <v>157</v>
      </c>
      <c r="P719" s="96" t="str">
        <f>VLOOKUP(N719,Entries!J:K,2,FALSE)</f>
        <v>UNITED STATES OF AMERICA</v>
      </c>
      <c r="Q719" s="123" t="s">
        <v>2522</v>
      </c>
      <c r="R719" s="30" t="s">
        <v>2522</v>
      </c>
      <c r="S719" s="96" t="s">
        <v>156</v>
      </c>
      <c r="T719" s="124" t="s">
        <v>157</v>
      </c>
      <c r="U719" s="125" t="s">
        <v>159</v>
      </c>
      <c r="V719" s="31" t="s">
        <v>159</v>
      </c>
      <c r="W719" s="64">
        <f>IF(VLOOKUP(R719,Entries!N:P,3,FALSE)=V719,1,VLOOKUP(R719,Entries!N:P,3,FALSE))</f>
        <v>1</v>
      </c>
      <c r="X719" s="124"/>
      <c r="Y719" s="124"/>
      <c r="Z719" s="96"/>
      <c r="AA719" s="96"/>
      <c r="AB719" s="96"/>
      <c r="AC719" s="96" t="s">
        <v>239</v>
      </c>
      <c r="AD719" s="96" t="s">
        <v>263</v>
      </c>
      <c r="AE719" s="96" t="s">
        <v>263</v>
      </c>
      <c r="AF719" s="96" t="s">
        <v>263</v>
      </c>
      <c r="AG719" s="96" t="s">
        <v>11135</v>
      </c>
      <c r="AH719" s="96"/>
      <c r="AI719" s="96"/>
      <c r="AJ719" s="96">
        <v>15</v>
      </c>
      <c r="AK719" s="96" t="s">
        <v>95</v>
      </c>
      <c r="AL719" s="96"/>
      <c r="AM719" s="31"/>
      <c r="AN719" s="30" t="s">
        <v>685</v>
      </c>
      <c r="AO719" s="96" t="s">
        <v>169</v>
      </c>
      <c r="AP719" s="31" t="s">
        <v>169</v>
      </c>
      <c r="AQ719">
        <v>21104.53225185</v>
      </c>
      <c r="AR719" t="s">
        <v>12187</v>
      </c>
      <c r="AS719" t="s">
        <v>11225</v>
      </c>
      <c r="AT719" t="s">
        <v>12477</v>
      </c>
      <c r="AU719">
        <v>86.393299999999996</v>
      </c>
      <c r="AV719" s="96">
        <v>1.5078472229644446</v>
      </c>
      <c r="AW719">
        <v>126.4744</v>
      </c>
      <c r="AX719" s="96">
        <v>2.2074989599822223</v>
      </c>
      <c r="AY719">
        <v>1.762E-4</v>
      </c>
      <c r="AZ719">
        <v>85.616299999999995</v>
      </c>
      <c r="BA719" s="96">
        <v>1.6720006409511112</v>
      </c>
      <c r="BB719">
        <v>274.52339999999998</v>
      </c>
      <c r="BC719" s="96">
        <v>4.6136896513333339</v>
      </c>
      <c r="BD719">
        <v>14.342182190000001</v>
      </c>
      <c r="BE719" s="96">
        <f t="shared" si="89"/>
        <v>7155.8035868344978</v>
      </c>
      <c r="BF719" s="96">
        <f t="shared" si="90"/>
        <v>786.06443942649821</v>
      </c>
      <c r="BG719" s="96">
        <f t="shared" si="91"/>
        <v>783.54273424249823</v>
      </c>
      <c r="BH719">
        <v>7161.9726613851381</v>
      </c>
      <c r="BI719">
        <v>1.299570157257126E-3</v>
      </c>
      <c r="BJ719">
        <v>1.5078880703411439</v>
      </c>
      <c r="BK719">
        <v>2.207394699479543</v>
      </c>
      <c r="BL719">
        <v>1.2189373804444099</v>
      </c>
      <c r="BM719">
        <v>5.06668694854514</v>
      </c>
      <c r="BN719">
        <v>1.50784751504123</v>
      </c>
      <c r="BO719">
        <v>2.207394699269881</v>
      </c>
      <c r="BP719">
        <v>1.4586511410329651E-3</v>
      </c>
      <c r="BQ719">
        <v>1.2189373804444099</v>
      </c>
      <c r="BR719">
        <v>7152.7704285668606</v>
      </c>
      <c r="BS719" s="96">
        <v>792.36675117861432</v>
      </c>
      <c r="BT719" s="96">
        <v>771.15885991988125</v>
      </c>
      <c r="BU719">
        <v>5.06668694854514</v>
      </c>
      <c r="BV719" s="60" t="b">
        <f t="shared" si="86"/>
        <v>0</v>
      </c>
      <c r="BW719" s="30" t="s">
        <v>2524</v>
      </c>
      <c r="BX719" s="96">
        <v>1.5</v>
      </c>
      <c r="BY719" s="96">
        <v>3.1</v>
      </c>
      <c r="BZ719" s="96">
        <v>9.4</v>
      </c>
      <c r="CA719" s="96">
        <v>13.787000000000001</v>
      </c>
      <c r="CB719" s="96">
        <v>0.85250000000000004</v>
      </c>
      <c r="CC719" s="96">
        <v>6.6627999999999998</v>
      </c>
      <c r="CD719" s="96">
        <v>3.1</v>
      </c>
      <c r="CE719" s="96">
        <v>1.5</v>
      </c>
      <c r="CF719" s="31">
        <v>9.4</v>
      </c>
      <c r="CG719" s="30">
        <v>860</v>
      </c>
      <c r="CH719" s="96">
        <v>860</v>
      </c>
      <c r="CI719" s="96">
        <v>700</v>
      </c>
      <c r="CJ719" s="96">
        <f>Population!$CG719-Population!$CI719</f>
        <v>160</v>
      </c>
      <c r="CK719" s="118">
        <f>_xlfn.DAYS(Entries!$AY$2,Population!H719)</f>
        <v>988</v>
      </c>
      <c r="CL719" s="118">
        <f t="shared" si="87"/>
        <v>5475</v>
      </c>
      <c r="CM719" s="117">
        <f>Entries!$AY$5</f>
        <v>0.15</v>
      </c>
      <c r="CN719" s="117">
        <f t="shared" si="92"/>
        <v>0.18604651162790697</v>
      </c>
      <c r="CO719" s="119">
        <f t="shared" si="88"/>
        <v>0.84661187214611877</v>
      </c>
      <c r="CP719" s="30" t="s">
        <v>2525</v>
      </c>
      <c r="CQ719" s="96">
        <v>2</v>
      </c>
      <c r="CR719" s="96" t="s">
        <v>95</v>
      </c>
      <c r="CS719" s="96"/>
      <c r="CT719" s="31"/>
      <c r="CU719" s="30" t="s">
        <v>2526</v>
      </c>
      <c r="CV719" s="96" t="s">
        <v>2527</v>
      </c>
      <c r="CW719" s="96" t="s">
        <v>2528</v>
      </c>
      <c r="CX719" s="96" t="s">
        <v>2529</v>
      </c>
      <c r="CY719" s="96" t="s">
        <v>107</v>
      </c>
      <c r="CZ719" s="96" t="s">
        <v>151</v>
      </c>
      <c r="DA719" s="31">
        <v>50</v>
      </c>
      <c r="DB719" s="17" t="s">
        <v>15463</v>
      </c>
      <c r="DC719" s="17" t="s">
        <v>15500</v>
      </c>
      <c r="DD719" s="17">
        <v>1</v>
      </c>
      <c r="DE719" s="17" t="s">
        <v>15500</v>
      </c>
      <c r="DF719" s="17" t="s">
        <v>15500</v>
      </c>
      <c r="DG719" s="23" t="s">
        <v>11179</v>
      </c>
      <c r="DH719" s="145"/>
    </row>
    <row r="720" spans="1:112" s="17" customFormat="1" x14ac:dyDescent="0.25">
      <c r="A720" s="32" t="s">
        <v>2713</v>
      </c>
      <c r="B720" s="98">
        <v>0</v>
      </c>
      <c r="C720" s="64" t="s">
        <v>15461</v>
      </c>
      <c r="D720" s="98" t="s">
        <v>2520</v>
      </c>
      <c r="E720" s="98">
        <v>43577</v>
      </c>
      <c r="F720" s="98" t="s">
        <v>2714</v>
      </c>
      <c r="G720" s="33">
        <v>56253</v>
      </c>
      <c r="H720" s="44">
        <v>43306</v>
      </c>
      <c r="I720" s="98" t="s">
        <v>190</v>
      </c>
      <c r="J720" s="98"/>
      <c r="K720" s="98"/>
      <c r="L720" s="98" t="s">
        <v>285</v>
      </c>
      <c r="M720" t="s">
        <v>156</v>
      </c>
      <c r="N720" s="98" t="s">
        <v>156</v>
      </c>
      <c r="O720" t="s">
        <v>157</v>
      </c>
      <c r="P720" s="64" t="str">
        <f>VLOOKUP(N720,Entries!J:K,2,FALSE)</f>
        <v>UNITED STATES OF AMERICA</v>
      </c>
      <c r="Q720" s="38" t="s">
        <v>2522</v>
      </c>
      <c r="R720" s="32" t="s">
        <v>2522</v>
      </c>
      <c r="S720" s="98" t="s">
        <v>156</v>
      </c>
      <c r="T720" t="s">
        <v>157</v>
      </c>
      <c r="U720" s="39" t="s">
        <v>159</v>
      </c>
      <c r="V720" s="33" t="s">
        <v>159</v>
      </c>
      <c r="W720" s="64">
        <f>IF(VLOOKUP(R720,Entries!N:P,3,FALSE)=V720,1,VLOOKUP(R720,Entries!N:P,3,FALSE))</f>
        <v>1</v>
      </c>
      <c r="X720"/>
      <c r="Y720"/>
      <c r="Z720" s="98"/>
      <c r="AA720" s="98"/>
      <c r="AB720" s="98"/>
      <c r="AC720" s="98" t="s">
        <v>239</v>
      </c>
      <c r="AD720" s="98" t="s">
        <v>263</v>
      </c>
      <c r="AE720" s="98" t="s">
        <v>263</v>
      </c>
      <c r="AF720" s="98" t="s">
        <v>263</v>
      </c>
      <c r="AG720" s="98" t="s">
        <v>11135</v>
      </c>
      <c r="AH720" s="98"/>
      <c r="AI720" s="98"/>
      <c r="AJ720" s="98">
        <v>15</v>
      </c>
      <c r="AK720" s="98" t="s">
        <v>95</v>
      </c>
      <c r="AL720" s="98"/>
      <c r="AM720" s="33"/>
      <c r="AN720" s="32" t="s">
        <v>685</v>
      </c>
      <c r="AO720" s="98" t="s">
        <v>169</v>
      </c>
      <c r="AP720" s="33" t="s">
        <v>169</v>
      </c>
      <c r="AQ720">
        <v>21104.557612140001</v>
      </c>
      <c r="AR720" t="s">
        <v>12440</v>
      </c>
      <c r="AS720" t="s">
        <v>11225</v>
      </c>
      <c r="AT720" t="s">
        <v>12478</v>
      </c>
      <c r="AU720">
        <v>86.393299999999996</v>
      </c>
      <c r="AV720" s="98">
        <v>1.5078507136222223</v>
      </c>
      <c r="AW720">
        <v>126.4804</v>
      </c>
      <c r="AX720" s="98">
        <v>2.2077625046444447</v>
      </c>
      <c r="AY720">
        <v>2.1019999999999999E-4</v>
      </c>
      <c r="AZ720">
        <v>95.798599999999993</v>
      </c>
      <c r="BA720" s="98">
        <v>1.5581842534488888</v>
      </c>
      <c r="BB720">
        <v>264.34500000000003</v>
      </c>
      <c r="BC720" s="98">
        <v>4.7274885855466673</v>
      </c>
      <c r="BD720">
        <v>14.342205099999999</v>
      </c>
      <c r="BE720" s="96">
        <f t="shared" si="89"/>
        <v>7155.7959664580239</v>
      </c>
      <c r="BF720" s="96">
        <f t="shared" si="90"/>
        <v>786.30011477017342</v>
      </c>
      <c r="BG720" s="96">
        <f t="shared" si="91"/>
        <v>783.29181814587446</v>
      </c>
      <c r="BH720">
        <v>7161.9646231499864</v>
      </c>
      <c r="BI720">
        <v>1.319749199340821E-3</v>
      </c>
      <c r="BJ720">
        <v>1.5078880704342721</v>
      </c>
      <c r="BK720">
        <v>2.2074994193211528</v>
      </c>
      <c r="BL720">
        <v>1.252393566404201</v>
      </c>
      <c r="BM720">
        <v>5.0332987973092589</v>
      </c>
      <c r="BN720">
        <v>1.507847515040871</v>
      </c>
      <c r="BO720">
        <v>2.2074994190122661</v>
      </c>
      <c r="BP720">
        <v>1.482496472711109E-3</v>
      </c>
      <c r="BQ720">
        <v>1.252393566404201</v>
      </c>
      <c r="BR720">
        <v>7152.7628055492478</v>
      </c>
      <c r="BS720" s="96">
        <v>792.3254137221229</v>
      </c>
      <c r="BT720" s="96">
        <v>771.20446145368442</v>
      </c>
      <c r="BU720">
        <v>5.0332987973092589</v>
      </c>
      <c r="BV720" s="65" t="b">
        <f t="shared" si="86"/>
        <v>0</v>
      </c>
      <c r="BW720" s="32" t="s">
        <v>2524</v>
      </c>
      <c r="BX720" s="98">
        <v>1.5</v>
      </c>
      <c r="BY720" s="98">
        <v>3.1</v>
      </c>
      <c r="BZ720" s="98">
        <v>9.4</v>
      </c>
      <c r="CA720" s="98">
        <v>13.787000000000001</v>
      </c>
      <c r="CB720" s="98">
        <v>0.85250000000000004</v>
      </c>
      <c r="CC720" s="98">
        <v>6.6627999999999998</v>
      </c>
      <c r="CD720" s="98">
        <v>3.1</v>
      </c>
      <c r="CE720" s="98">
        <v>1.5</v>
      </c>
      <c r="CF720" s="33">
        <v>9.4</v>
      </c>
      <c r="CG720" s="32">
        <v>860</v>
      </c>
      <c r="CH720" s="98">
        <v>860</v>
      </c>
      <c r="CI720" s="98">
        <v>700</v>
      </c>
      <c r="CJ720" s="98">
        <f>Population!$CG720-Population!$CI720</f>
        <v>160</v>
      </c>
      <c r="CK720" s="120">
        <f>_xlfn.DAYS(Entries!$AY$2,Population!H720)</f>
        <v>988</v>
      </c>
      <c r="CL720" s="120">
        <f t="shared" si="87"/>
        <v>5475</v>
      </c>
      <c r="CM720" s="122">
        <f>Entries!$AY$5</f>
        <v>0.15</v>
      </c>
      <c r="CN720" s="122">
        <f t="shared" si="92"/>
        <v>0.18604651162790697</v>
      </c>
      <c r="CO720" s="121">
        <f t="shared" si="88"/>
        <v>0.84661187214611877</v>
      </c>
      <c r="CP720" s="32" t="s">
        <v>2525</v>
      </c>
      <c r="CQ720" s="98">
        <v>2</v>
      </c>
      <c r="CR720" s="98" t="s">
        <v>95</v>
      </c>
      <c r="CS720" s="98"/>
      <c r="CT720" s="33"/>
      <c r="CU720" s="32" t="s">
        <v>2526</v>
      </c>
      <c r="CV720" s="98" t="s">
        <v>2527</v>
      </c>
      <c r="CW720" s="98" t="s">
        <v>2528</v>
      </c>
      <c r="CX720" s="98" t="s">
        <v>2529</v>
      </c>
      <c r="CY720" s="98" t="s">
        <v>107</v>
      </c>
      <c r="CZ720" s="98" t="s">
        <v>151</v>
      </c>
      <c r="DA720" s="33">
        <v>50</v>
      </c>
      <c r="DB720" s="17" t="s">
        <v>15463</v>
      </c>
      <c r="DC720" s="17" t="s">
        <v>15500</v>
      </c>
      <c r="DD720" s="17">
        <v>1</v>
      </c>
      <c r="DE720" s="17" t="s">
        <v>15500</v>
      </c>
      <c r="DF720" s="17" t="s">
        <v>15500</v>
      </c>
      <c r="DG720" s="23" t="s">
        <v>11179</v>
      </c>
      <c r="DH720" s="145"/>
    </row>
    <row r="721" spans="1:112" s="17" customFormat="1" x14ac:dyDescent="0.25">
      <c r="A721" s="30" t="s">
        <v>2716</v>
      </c>
      <c r="B721" s="96">
        <v>0</v>
      </c>
      <c r="C721" s="152" t="s">
        <v>15461</v>
      </c>
      <c r="D721" s="96" t="s">
        <v>2520</v>
      </c>
      <c r="E721" s="96">
        <v>43572</v>
      </c>
      <c r="F721" s="96" t="s">
        <v>2717</v>
      </c>
      <c r="G721" s="31">
        <v>56263</v>
      </c>
      <c r="H721" s="43">
        <v>43306</v>
      </c>
      <c r="I721" s="96" t="s">
        <v>190</v>
      </c>
      <c r="J721" s="96"/>
      <c r="K721" s="96"/>
      <c r="L721" s="96" t="s">
        <v>285</v>
      </c>
      <c r="M721" s="124" t="s">
        <v>156</v>
      </c>
      <c r="N721" s="96" t="s">
        <v>156</v>
      </c>
      <c r="O721" s="124" t="s">
        <v>157</v>
      </c>
      <c r="P721" s="96" t="str">
        <f>VLOOKUP(N721,Entries!J:K,2,FALSE)</f>
        <v>UNITED STATES OF AMERICA</v>
      </c>
      <c r="Q721" s="123" t="s">
        <v>2522</v>
      </c>
      <c r="R721" s="30" t="s">
        <v>2522</v>
      </c>
      <c r="S721" s="96" t="s">
        <v>156</v>
      </c>
      <c r="T721" s="124" t="s">
        <v>157</v>
      </c>
      <c r="U721" s="125" t="s">
        <v>159</v>
      </c>
      <c r="V721" s="31" t="s">
        <v>159</v>
      </c>
      <c r="W721" s="64">
        <f>IF(VLOOKUP(R721,Entries!N:P,3,FALSE)=V721,1,VLOOKUP(R721,Entries!N:P,3,FALSE))</f>
        <v>1</v>
      </c>
      <c r="X721" s="124"/>
      <c r="Y721" s="124"/>
      <c r="Z721" s="96"/>
      <c r="AA721" s="96"/>
      <c r="AB721" s="96"/>
      <c r="AC721" s="96" t="s">
        <v>239</v>
      </c>
      <c r="AD721" s="96" t="s">
        <v>263</v>
      </c>
      <c r="AE721" s="96" t="s">
        <v>263</v>
      </c>
      <c r="AF721" s="96" t="s">
        <v>263</v>
      </c>
      <c r="AG721" s="96" t="s">
        <v>11135</v>
      </c>
      <c r="AH721" s="96"/>
      <c r="AI721" s="96"/>
      <c r="AJ721" s="96">
        <v>15</v>
      </c>
      <c r="AK721" s="96" t="s">
        <v>95</v>
      </c>
      <c r="AL721" s="96"/>
      <c r="AM721" s="31"/>
      <c r="AN721" s="30" t="s">
        <v>685</v>
      </c>
      <c r="AO721" s="96" t="s">
        <v>169</v>
      </c>
      <c r="AP721" s="31" t="s">
        <v>169</v>
      </c>
      <c r="AQ721">
        <v>21104.538588200001</v>
      </c>
      <c r="AR721" t="s">
        <v>12440</v>
      </c>
      <c r="AS721" t="s">
        <v>11225</v>
      </c>
      <c r="AT721" t="s">
        <v>12479</v>
      </c>
      <c r="AU721">
        <v>86.393500000000003</v>
      </c>
      <c r="AV721" s="96">
        <v>1.5078489682933334</v>
      </c>
      <c r="AW721">
        <v>126.49550000000001</v>
      </c>
      <c r="AX721" s="96">
        <v>2.2073785322888893</v>
      </c>
      <c r="AY721">
        <v>2.008E-4</v>
      </c>
      <c r="AZ721">
        <v>89.2774</v>
      </c>
      <c r="BA721" s="96">
        <v>1.486283684542222</v>
      </c>
      <c r="BB721">
        <v>270.86520000000002</v>
      </c>
      <c r="BC721" s="96">
        <v>4.7994292970177774</v>
      </c>
      <c r="BD721">
        <v>14.342198679999999</v>
      </c>
      <c r="BE721" s="96">
        <f t="shared" si="89"/>
        <v>7155.7981018910241</v>
      </c>
      <c r="BF721" s="96">
        <f t="shared" si="90"/>
        <v>786.23498614988421</v>
      </c>
      <c r="BG721" s="96">
        <f t="shared" si="91"/>
        <v>783.36121763216397</v>
      </c>
      <c r="BH721">
        <v>7161.9670483868049</v>
      </c>
      <c r="BI721">
        <v>1.319511568778766E-3</v>
      </c>
      <c r="BJ721">
        <v>1.5078915588310799</v>
      </c>
      <c r="BK721">
        <v>2.2077629639822391</v>
      </c>
      <c r="BL721">
        <v>1.2332861004616591</v>
      </c>
      <c r="BM721">
        <v>5.0523888419787184</v>
      </c>
      <c r="BN721">
        <v>1.507851005699776</v>
      </c>
      <c r="BO721">
        <v>2.2077629637326641</v>
      </c>
      <c r="BP721">
        <v>1.476418731269013E-3</v>
      </c>
      <c r="BQ721">
        <v>1.2332861004616591</v>
      </c>
      <c r="BR721">
        <v>7152.7649375879037</v>
      </c>
      <c r="BS721" s="96">
        <v>792.43477974624875</v>
      </c>
      <c r="BT721" s="96">
        <v>771.10524210058611</v>
      </c>
      <c r="BU721">
        <v>5.0523888419787184</v>
      </c>
      <c r="BV721" s="60" t="b">
        <f t="shared" ref="BV721:BV752" si="93">IF(AND(CR721="Real",CQ721=0),"no propulsion",IF(AND(BX721&lt;0.2,BY721&lt;0.2,BZ721&lt;0.2),"too small",IF(OR(D721="Starlink v0.9",D721="Starlink v1.0"),"Starlink",IF(D721="OneWeb","OneWeb",IF(AND(AE721="Earth Observation",AO721="Sunsynchron"),"sunsynchronous observation",IF(AF721="Earth Observation","Earth Observation"))))))</f>
        <v>0</v>
      </c>
      <c r="BW721" s="30" t="s">
        <v>2524</v>
      </c>
      <c r="BX721" s="96">
        <v>1.5</v>
      </c>
      <c r="BY721" s="96">
        <v>3.1</v>
      </c>
      <c r="BZ721" s="96">
        <v>9.4</v>
      </c>
      <c r="CA721" s="96">
        <v>13.787000000000001</v>
      </c>
      <c r="CB721" s="96">
        <v>0.85250000000000004</v>
      </c>
      <c r="CC721" s="96">
        <v>6.6627999999999998</v>
      </c>
      <c r="CD721" s="96">
        <v>3.1</v>
      </c>
      <c r="CE721" s="96">
        <v>1.5</v>
      </c>
      <c r="CF721" s="31">
        <v>9.4</v>
      </c>
      <c r="CG721" s="30">
        <v>860</v>
      </c>
      <c r="CH721" s="96">
        <v>860</v>
      </c>
      <c r="CI721" s="96">
        <v>700</v>
      </c>
      <c r="CJ721" s="96">
        <f>Population!$CG721-Population!$CI721</f>
        <v>160</v>
      </c>
      <c r="CK721" s="118">
        <f>_xlfn.DAYS(Entries!$AY$2,Population!H721)</f>
        <v>988</v>
      </c>
      <c r="CL721" s="118">
        <f t="shared" ref="CL721:CL752" si="94">AJ721*365</f>
        <v>5475</v>
      </c>
      <c r="CM721" s="117">
        <f>Entries!$AY$5</f>
        <v>0.15</v>
      </c>
      <c r="CN721" s="117">
        <f t="shared" si="92"/>
        <v>0.18604651162790697</v>
      </c>
      <c r="CO721" s="119">
        <f t="shared" ref="CO721:CO752" si="95">IF(CQ721=0,"-",MAX(0,1-(1-CM721)/CL721*CK721))</f>
        <v>0.84661187214611877</v>
      </c>
      <c r="CP721" s="30" t="s">
        <v>2525</v>
      </c>
      <c r="CQ721" s="96">
        <v>2</v>
      </c>
      <c r="CR721" s="96" t="s">
        <v>95</v>
      </c>
      <c r="CS721" s="96"/>
      <c r="CT721" s="31"/>
      <c r="CU721" s="30" t="s">
        <v>2526</v>
      </c>
      <c r="CV721" s="96" t="s">
        <v>2527</v>
      </c>
      <c r="CW721" s="96" t="s">
        <v>2528</v>
      </c>
      <c r="CX721" s="96" t="s">
        <v>2529</v>
      </c>
      <c r="CY721" s="96" t="s">
        <v>107</v>
      </c>
      <c r="CZ721" s="96" t="s">
        <v>151</v>
      </c>
      <c r="DA721" s="31">
        <v>50</v>
      </c>
      <c r="DB721" s="17" t="s">
        <v>15463</v>
      </c>
      <c r="DC721" s="17" t="s">
        <v>15500</v>
      </c>
      <c r="DD721" s="17">
        <v>1</v>
      </c>
      <c r="DE721" s="17" t="s">
        <v>15500</v>
      </c>
      <c r="DF721" s="17" t="s">
        <v>15500</v>
      </c>
      <c r="DG721" s="23" t="s">
        <v>11179</v>
      </c>
      <c r="DH721" s="145"/>
    </row>
    <row r="722" spans="1:112" s="17" customFormat="1" x14ac:dyDescent="0.25">
      <c r="A722" s="32" t="s">
        <v>2719</v>
      </c>
      <c r="B722" s="98">
        <v>0</v>
      </c>
      <c r="C722" s="64" t="s">
        <v>15461</v>
      </c>
      <c r="D722" s="98" t="s">
        <v>2520</v>
      </c>
      <c r="E722" s="98">
        <v>43570</v>
      </c>
      <c r="F722" s="98" t="s">
        <v>2720</v>
      </c>
      <c r="G722" s="33">
        <v>56261</v>
      </c>
      <c r="H722" s="44">
        <v>43306</v>
      </c>
      <c r="I722" s="98" t="s">
        <v>190</v>
      </c>
      <c r="J722" s="98"/>
      <c r="K722" s="98"/>
      <c r="L722" s="98" t="s">
        <v>285</v>
      </c>
      <c r="M722" t="s">
        <v>156</v>
      </c>
      <c r="N722" s="98" t="s">
        <v>156</v>
      </c>
      <c r="O722" t="s">
        <v>157</v>
      </c>
      <c r="P722" s="64" t="str">
        <f>VLOOKUP(N722,Entries!J:K,2,FALSE)</f>
        <v>UNITED STATES OF AMERICA</v>
      </c>
      <c r="Q722" s="38" t="s">
        <v>2522</v>
      </c>
      <c r="R722" s="32" t="s">
        <v>2522</v>
      </c>
      <c r="S722" s="98" t="s">
        <v>156</v>
      </c>
      <c r="T722" t="s">
        <v>157</v>
      </c>
      <c r="U722" s="39" t="s">
        <v>159</v>
      </c>
      <c r="V722" s="33" t="s">
        <v>159</v>
      </c>
      <c r="W722" s="64">
        <f>IF(VLOOKUP(R722,Entries!N:P,3,FALSE)=V722,1,VLOOKUP(R722,Entries!N:P,3,FALSE))</f>
        <v>1</v>
      </c>
      <c r="X722"/>
      <c r="Y722"/>
      <c r="Z722" s="98"/>
      <c r="AA722" s="98"/>
      <c r="AB722" s="98"/>
      <c r="AC722" s="98" t="s">
        <v>239</v>
      </c>
      <c r="AD722" s="98" t="s">
        <v>263</v>
      </c>
      <c r="AE722" s="98" t="s">
        <v>263</v>
      </c>
      <c r="AF722" s="98" t="s">
        <v>263</v>
      </c>
      <c r="AG722" s="98" t="s">
        <v>11135</v>
      </c>
      <c r="AH722" s="98"/>
      <c r="AI722" s="98"/>
      <c r="AJ722" s="98">
        <v>15</v>
      </c>
      <c r="AK722" s="98" t="s">
        <v>95</v>
      </c>
      <c r="AL722" s="98"/>
      <c r="AM722" s="33"/>
      <c r="AN722" s="32" t="s">
        <v>685</v>
      </c>
      <c r="AO722" s="98" t="s">
        <v>169</v>
      </c>
      <c r="AP722" s="33" t="s">
        <v>169</v>
      </c>
      <c r="AQ722">
        <v>21104.544936689999</v>
      </c>
      <c r="AR722" t="s">
        <v>12335</v>
      </c>
      <c r="AS722" t="s">
        <v>11225</v>
      </c>
      <c r="AT722" t="s">
        <v>12480</v>
      </c>
      <c r="AU722">
        <v>86.3934</v>
      </c>
      <c r="AV722" s="98">
        <v>1.5079135454622221</v>
      </c>
      <c r="AW722">
        <v>126.4735</v>
      </c>
      <c r="AX722" s="98">
        <v>1.1053028227022224</v>
      </c>
      <c r="AY722">
        <v>2.218E-4</v>
      </c>
      <c r="AZ722">
        <v>85.157799999999995</v>
      </c>
      <c r="BA722" s="98">
        <v>1.853066295871111</v>
      </c>
      <c r="BB722">
        <v>274.9871</v>
      </c>
      <c r="BC722" s="98">
        <v>4.4325472019422225</v>
      </c>
      <c r="BD722">
        <v>14.342183439999999</v>
      </c>
      <c r="BE722" s="96">
        <f t="shared" si="89"/>
        <v>7155.8031710561281</v>
      </c>
      <c r="BF722" s="96">
        <f t="shared" si="90"/>
        <v>786.39032819946897</v>
      </c>
      <c r="BG722" s="96">
        <f t="shared" si="91"/>
        <v>783.21601391278728</v>
      </c>
      <c r="BH722">
        <v>7161.9723135980912</v>
      </c>
      <c r="BI722">
        <v>1.344000353691667E-3</v>
      </c>
      <c r="BJ722">
        <v>1.5078898145663731</v>
      </c>
      <c r="BK722">
        <v>2.2073789915267139</v>
      </c>
      <c r="BL722">
        <v>1.22689341913862</v>
      </c>
      <c r="BM722">
        <v>5.0588217045770696</v>
      </c>
      <c r="BN722">
        <v>1.507849260367071</v>
      </c>
      <c r="BO722">
        <v>2.207378991295891</v>
      </c>
      <c r="BP722">
        <v>1.490998425301512E-3</v>
      </c>
      <c r="BQ722">
        <v>1.22689341913862</v>
      </c>
      <c r="BR722">
        <v>7152.7700109234174</v>
      </c>
      <c r="BS722" s="96">
        <v>792.18750615462795</v>
      </c>
      <c r="BT722" s="96">
        <v>771.35311787995852</v>
      </c>
      <c r="BU722">
        <v>5.0588217045770696</v>
      </c>
      <c r="BV722" s="65" t="b">
        <f t="shared" si="93"/>
        <v>0</v>
      </c>
      <c r="BW722" s="32" t="s">
        <v>2524</v>
      </c>
      <c r="BX722" s="98">
        <v>1.5</v>
      </c>
      <c r="BY722" s="98">
        <v>3.1</v>
      </c>
      <c r="BZ722" s="98">
        <v>9.4</v>
      </c>
      <c r="CA722" s="98">
        <v>13.787000000000001</v>
      </c>
      <c r="CB722" s="98">
        <v>0.85250000000000004</v>
      </c>
      <c r="CC722" s="98">
        <v>6.6627999999999998</v>
      </c>
      <c r="CD722" s="98">
        <v>3.1</v>
      </c>
      <c r="CE722" s="98">
        <v>1.5</v>
      </c>
      <c r="CF722" s="33">
        <v>9.4</v>
      </c>
      <c r="CG722" s="32">
        <v>860</v>
      </c>
      <c r="CH722" s="98">
        <v>860</v>
      </c>
      <c r="CI722" s="98">
        <v>700</v>
      </c>
      <c r="CJ722" s="98">
        <f>Population!$CG722-Population!$CI722</f>
        <v>160</v>
      </c>
      <c r="CK722" s="120">
        <f>_xlfn.DAYS(Entries!$AY$2,Population!H722)</f>
        <v>988</v>
      </c>
      <c r="CL722" s="120">
        <f t="shared" si="94"/>
        <v>5475</v>
      </c>
      <c r="CM722" s="122">
        <f>Entries!$AY$5</f>
        <v>0.15</v>
      </c>
      <c r="CN722" s="122">
        <f t="shared" si="92"/>
        <v>0.18604651162790697</v>
      </c>
      <c r="CO722" s="121">
        <f t="shared" si="95"/>
        <v>0.84661187214611877</v>
      </c>
      <c r="CP722" s="32" t="s">
        <v>2525</v>
      </c>
      <c r="CQ722" s="98">
        <v>2</v>
      </c>
      <c r="CR722" s="98" t="s">
        <v>95</v>
      </c>
      <c r="CS722" s="98"/>
      <c r="CT722" s="33"/>
      <c r="CU722" s="32" t="s">
        <v>2526</v>
      </c>
      <c r="CV722" s="98" t="s">
        <v>2527</v>
      </c>
      <c r="CW722" s="98" t="s">
        <v>2528</v>
      </c>
      <c r="CX722" s="98" t="s">
        <v>2529</v>
      </c>
      <c r="CY722" s="98" t="s">
        <v>107</v>
      </c>
      <c r="CZ722" s="98" t="s">
        <v>151</v>
      </c>
      <c r="DA722" s="33">
        <v>50</v>
      </c>
      <c r="DB722" s="17" t="s">
        <v>15463</v>
      </c>
      <c r="DC722" s="17" t="s">
        <v>15500</v>
      </c>
      <c r="DD722" s="17">
        <v>1</v>
      </c>
      <c r="DE722" s="17" t="s">
        <v>15500</v>
      </c>
      <c r="DF722" s="17" t="s">
        <v>15500</v>
      </c>
      <c r="DG722" s="23" t="s">
        <v>11179</v>
      </c>
      <c r="DH722" s="145"/>
    </row>
    <row r="723" spans="1:112" s="17" customFormat="1" x14ac:dyDescent="0.25">
      <c r="A723" s="30" t="s">
        <v>2722</v>
      </c>
      <c r="B723" s="96">
        <v>0</v>
      </c>
      <c r="C723" s="152" t="s">
        <v>15461</v>
      </c>
      <c r="D723" s="96" t="s">
        <v>2520</v>
      </c>
      <c r="E723" s="96">
        <v>43931</v>
      </c>
      <c r="F723" s="96" t="s">
        <v>2723</v>
      </c>
      <c r="G723" s="31">
        <v>57753</v>
      </c>
      <c r="H723" s="43">
        <v>43476</v>
      </c>
      <c r="I723" s="96" t="s">
        <v>190</v>
      </c>
      <c r="J723" s="96"/>
      <c r="K723" s="96"/>
      <c r="L723" s="96" t="s">
        <v>285</v>
      </c>
      <c r="M723" s="124" t="s">
        <v>156</v>
      </c>
      <c r="N723" s="96" t="s">
        <v>156</v>
      </c>
      <c r="O723" s="124" t="s">
        <v>11123</v>
      </c>
      <c r="P723" s="96" t="str">
        <f>VLOOKUP(N723,Entries!J:K,2,FALSE)</f>
        <v>UNITED STATES OF AMERICA</v>
      </c>
      <c r="Q723" s="123" t="s">
        <v>2522</v>
      </c>
      <c r="R723" s="30" t="s">
        <v>2522</v>
      </c>
      <c r="S723" s="96" t="s">
        <v>156</v>
      </c>
      <c r="T723" s="124" t="s">
        <v>157</v>
      </c>
      <c r="U723" s="125" t="s">
        <v>159</v>
      </c>
      <c r="V723" s="31" t="s">
        <v>159</v>
      </c>
      <c r="W723" s="64">
        <f>IF(VLOOKUP(R723,Entries!N:P,3,FALSE)=V723,1,VLOOKUP(R723,Entries!N:P,3,FALSE))</f>
        <v>1</v>
      </c>
      <c r="X723" s="124"/>
      <c r="Y723" s="124"/>
      <c r="Z723" s="96"/>
      <c r="AA723" s="96"/>
      <c r="AB723" s="96"/>
      <c r="AC723" s="96" t="s">
        <v>239</v>
      </c>
      <c r="AD723" s="96" t="s">
        <v>263</v>
      </c>
      <c r="AE723" s="96" t="s">
        <v>263</v>
      </c>
      <c r="AF723" s="96" t="s">
        <v>263</v>
      </c>
      <c r="AG723" s="96" t="s">
        <v>11135</v>
      </c>
      <c r="AH723" s="96"/>
      <c r="AI723" s="96"/>
      <c r="AJ723" s="96">
        <v>15</v>
      </c>
      <c r="AK723" s="96" t="s">
        <v>95</v>
      </c>
      <c r="AL723" s="96"/>
      <c r="AM723" s="31"/>
      <c r="AN723" s="30" t="s">
        <v>685</v>
      </c>
      <c r="AO723" s="96" t="s">
        <v>169</v>
      </c>
      <c r="AP723" s="31" t="s">
        <v>169</v>
      </c>
      <c r="AQ723">
        <v>21104.40489568</v>
      </c>
      <c r="AR723" t="s">
        <v>11528</v>
      </c>
      <c r="AS723" t="s">
        <v>11225</v>
      </c>
      <c r="AT723" t="s">
        <v>12481</v>
      </c>
      <c r="AU723">
        <v>86.397099999999995</v>
      </c>
      <c r="AV723" s="96">
        <v>1.5079170361200003</v>
      </c>
      <c r="AW723">
        <v>63.3292</v>
      </c>
      <c r="AX723" s="96">
        <v>1.1059468490622222</v>
      </c>
      <c r="AY723">
        <v>1.786E-4</v>
      </c>
      <c r="AZ723">
        <v>106.1729</v>
      </c>
      <c r="BA723" s="96">
        <v>1.6307794632533337</v>
      </c>
      <c r="BB723">
        <v>253.96629999999999</v>
      </c>
      <c r="BC723" s="96">
        <v>4.6549178103466673</v>
      </c>
      <c r="BD723">
        <v>14.34218231</v>
      </c>
      <c r="BE723" s="96">
        <f t="shared" si="89"/>
        <v>7155.8035469197803</v>
      </c>
      <c r="BF723" s="96">
        <f t="shared" si="90"/>
        <v>786.08157343325911</v>
      </c>
      <c r="BG723" s="96">
        <f t="shared" si="91"/>
        <v>783.52552040630053</v>
      </c>
      <c r="BH723">
        <v>7161.971844043097</v>
      </c>
      <c r="BI723">
        <v>1.2751794410787161E-3</v>
      </c>
      <c r="BJ723">
        <v>1.507954350372857</v>
      </c>
      <c r="BK723">
        <v>1.1053030525966101</v>
      </c>
      <c r="BL723">
        <v>1.2644218832681009</v>
      </c>
      <c r="BM723">
        <v>5.021193612435475</v>
      </c>
      <c r="BN723">
        <v>1.5079138375788279</v>
      </c>
      <c r="BO723">
        <v>1.105303052434083</v>
      </c>
      <c r="BP723">
        <v>1.4563859431964931E-3</v>
      </c>
      <c r="BQ723">
        <v>1.2644218832681009</v>
      </c>
      <c r="BR723">
        <v>7152.7703120172937</v>
      </c>
      <c r="BS723" s="96">
        <v>792.38880296260777</v>
      </c>
      <c r="BT723" s="96">
        <v>771.14307483545144</v>
      </c>
      <c r="BU723">
        <v>5.021193612435475</v>
      </c>
      <c r="BV723" s="60" t="b">
        <f t="shared" si="93"/>
        <v>0</v>
      </c>
      <c r="BW723" s="30" t="s">
        <v>2524</v>
      </c>
      <c r="BX723" s="96">
        <v>1.5</v>
      </c>
      <c r="BY723" s="96">
        <v>3.1</v>
      </c>
      <c r="BZ723" s="96">
        <v>9.4</v>
      </c>
      <c r="CA723" s="96">
        <v>13.787000000000001</v>
      </c>
      <c r="CB723" s="96">
        <v>0.85250000000000004</v>
      </c>
      <c r="CC723" s="96">
        <v>6.6627999999999998</v>
      </c>
      <c r="CD723" s="96">
        <v>3.1</v>
      </c>
      <c r="CE723" s="96">
        <v>1.5</v>
      </c>
      <c r="CF723" s="31">
        <v>9.4</v>
      </c>
      <c r="CG723" s="30">
        <v>860</v>
      </c>
      <c r="CH723" s="96">
        <v>860</v>
      </c>
      <c r="CI723" s="96">
        <v>700</v>
      </c>
      <c r="CJ723" s="96">
        <f>Population!$CG723-Population!$CI723</f>
        <v>160</v>
      </c>
      <c r="CK723" s="118">
        <f>_xlfn.DAYS(Entries!$AY$2,Population!H723)</f>
        <v>818</v>
      </c>
      <c r="CL723" s="118">
        <f t="shared" si="94"/>
        <v>5475</v>
      </c>
      <c r="CM723" s="117">
        <f>Entries!$AY$5</f>
        <v>0.15</v>
      </c>
      <c r="CN723" s="117">
        <f t="shared" si="92"/>
        <v>0.18604651162790697</v>
      </c>
      <c r="CO723" s="119">
        <f t="shared" si="95"/>
        <v>0.87300456621004563</v>
      </c>
      <c r="CP723" s="30" t="s">
        <v>2525</v>
      </c>
      <c r="CQ723" s="96">
        <v>2</v>
      </c>
      <c r="CR723" s="96" t="s">
        <v>95</v>
      </c>
      <c r="CS723" s="96"/>
      <c r="CT723" s="31"/>
      <c r="CU723" s="30" t="s">
        <v>2526</v>
      </c>
      <c r="CV723" s="96" t="s">
        <v>2527</v>
      </c>
      <c r="CW723" s="96" t="s">
        <v>2528</v>
      </c>
      <c r="CX723" s="96" t="s">
        <v>2529</v>
      </c>
      <c r="CY723" s="96" t="s">
        <v>107</v>
      </c>
      <c r="CZ723" s="96" t="s">
        <v>151</v>
      </c>
      <c r="DA723" s="31">
        <v>50</v>
      </c>
      <c r="DB723" s="17" t="s">
        <v>15463</v>
      </c>
      <c r="DC723" s="17" t="s">
        <v>15500</v>
      </c>
      <c r="DD723" s="17">
        <v>1</v>
      </c>
      <c r="DE723" s="17" t="s">
        <v>15500</v>
      </c>
      <c r="DF723" s="17" t="s">
        <v>15500</v>
      </c>
      <c r="DG723" s="23" t="s">
        <v>11179</v>
      </c>
      <c r="DH723" s="145"/>
    </row>
    <row r="724" spans="1:112" s="17" customFormat="1" x14ac:dyDescent="0.25">
      <c r="A724" s="32" t="s">
        <v>2725</v>
      </c>
      <c r="B724" s="98">
        <v>0</v>
      </c>
      <c r="C724" s="64" t="s">
        <v>15461</v>
      </c>
      <c r="D724" s="98" t="s">
        <v>2520</v>
      </c>
      <c r="E724" s="98">
        <v>43924</v>
      </c>
      <c r="F724" s="98" t="s">
        <v>2726</v>
      </c>
      <c r="G724" s="33">
        <v>57746</v>
      </c>
      <c r="H724" s="44">
        <v>43476</v>
      </c>
      <c r="I724" s="98" t="s">
        <v>190</v>
      </c>
      <c r="J724" s="98"/>
      <c r="K724" s="98"/>
      <c r="L724" s="98" t="s">
        <v>285</v>
      </c>
      <c r="M724" t="s">
        <v>156</v>
      </c>
      <c r="N724" s="98" t="s">
        <v>156</v>
      </c>
      <c r="O724" t="s">
        <v>11123</v>
      </c>
      <c r="P724" s="64" t="str">
        <f>VLOOKUP(N724,Entries!J:K,2,FALSE)</f>
        <v>UNITED STATES OF AMERICA</v>
      </c>
      <c r="Q724" s="38" t="s">
        <v>2522</v>
      </c>
      <c r="R724" s="32" t="s">
        <v>2522</v>
      </c>
      <c r="S724" s="98" t="s">
        <v>156</v>
      </c>
      <c r="T724" t="s">
        <v>157</v>
      </c>
      <c r="U724" s="39" t="s">
        <v>159</v>
      </c>
      <c r="V724" s="33" t="s">
        <v>159</v>
      </c>
      <c r="W724" s="64">
        <f>IF(VLOOKUP(R724,Entries!N:P,3,FALSE)=V724,1,VLOOKUP(R724,Entries!N:P,3,FALSE))</f>
        <v>1</v>
      </c>
      <c r="X724"/>
      <c r="Y724"/>
      <c r="Z724" s="98"/>
      <c r="AA724" s="98"/>
      <c r="AB724" s="98"/>
      <c r="AC724" s="98" t="s">
        <v>239</v>
      </c>
      <c r="AD724" s="98" t="s">
        <v>263</v>
      </c>
      <c r="AE724" s="98" t="s">
        <v>263</v>
      </c>
      <c r="AF724" s="98" t="s">
        <v>263</v>
      </c>
      <c r="AG724" s="98" t="s">
        <v>11135</v>
      </c>
      <c r="AH724" s="98"/>
      <c r="AI724" s="98"/>
      <c r="AJ724" s="98">
        <v>15</v>
      </c>
      <c r="AK724" s="98" t="s">
        <v>95</v>
      </c>
      <c r="AL724" s="98"/>
      <c r="AM724" s="33"/>
      <c r="AN724" s="32" t="s">
        <v>685</v>
      </c>
      <c r="AO724" s="98" t="s">
        <v>169</v>
      </c>
      <c r="AP724" s="33" t="s">
        <v>169</v>
      </c>
      <c r="AQ724">
        <v>21104.379531819999</v>
      </c>
      <c r="AR724" t="s">
        <v>11528</v>
      </c>
      <c r="AS724" t="s">
        <v>11225</v>
      </c>
      <c r="AT724" t="s">
        <v>12482</v>
      </c>
      <c r="AU724">
        <v>86.397300000000001</v>
      </c>
      <c r="AV724" s="98">
        <v>1.508280064528889</v>
      </c>
      <c r="AW724">
        <v>63.366100000000003</v>
      </c>
      <c r="AX724" s="98">
        <v>1.6563328235155554</v>
      </c>
      <c r="AY724">
        <v>2.1330000000000001E-4</v>
      </c>
      <c r="AZ724">
        <v>93.436800000000005</v>
      </c>
      <c r="BA724" s="98">
        <v>1.4732914562933335</v>
      </c>
      <c r="BB724">
        <v>266.7072</v>
      </c>
      <c r="BC724" s="98">
        <v>4.8134355613511115</v>
      </c>
      <c r="BD724">
        <v>14.342195439999999</v>
      </c>
      <c r="BE724" s="96">
        <f t="shared" si="89"/>
        <v>7155.7991795867893</v>
      </c>
      <c r="BF724" s="96">
        <f t="shared" si="90"/>
        <v>786.32551155179499</v>
      </c>
      <c r="BG724" s="96">
        <f t="shared" si="91"/>
        <v>783.27284762178351</v>
      </c>
      <c r="BH724">
        <v>7161.9679376078166</v>
      </c>
      <c r="BI724">
        <v>1.3260193676879119E-3</v>
      </c>
      <c r="BJ724">
        <v>1.507957838853129</v>
      </c>
      <c r="BK724">
        <v>1.1059470791824439</v>
      </c>
      <c r="BL724">
        <v>1.2472371160220861</v>
      </c>
      <c r="BM724">
        <v>5.0384622440706544</v>
      </c>
      <c r="BN724">
        <v>1.507917328233104</v>
      </c>
      <c r="BO724">
        <v>1.105947078923524</v>
      </c>
      <c r="BP724">
        <v>1.485140734971874E-3</v>
      </c>
      <c r="BQ724">
        <v>1.2472371160220861</v>
      </c>
      <c r="BR724">
        <v>7152.7659388990296</v>
      </c>
      <c r="BS724" s="96">
        <v>780.71513107426017</v>
      </c>
      <c r="BT724" s="96">
        <v>753.66179768738402</v>
      </c>
      <c r="BU724">
        <v>5.0384622440706544</v>
      </c>
      <c r="BV724" s="65" t="b">
        <f t="shared" si="93"/>
        <v>0</v>
      </c>
      <c r="BW724" s="32" t="s">
        <v>2524</v>
      </c>
      <c r="BX724" s="98">
        <v>1.5</v>
      </c>
      <c r="BY724" s="98">
        <v>3.1</v>
      </c>
      <c r="BZ724" s="98">
        <v>9.4</v>
      </c>
      <c r="CA724" s="98">
        <v>13.787000000000001</v>
      </c>
      <c r="CB724" s="98">
        <v>0.85250000000000004</v>
      </c>
      <c r="CC724" s="98">
        <v>6.6627999999999998</v>
      </c>
      <c r="CD724" s="98">
        <v>3.1</v>
      </c>
      <c r="CE724" s="98">
        <v>1.5</v>
      </c>
      <c r="CF724" s="33">
        <v>9.4</v>
      </c>
      <c r="CG724" s="32">
        <v>860</v>
      </c>
      <c r="CH724" s="98">
        <v>860</v>
      </c>
      <c r="CI724" s="98">
        <v>700</v>
      </c>
      <c r="CJ724" s="98">
        <f>Population!$CG724-Population!$CI724</f>
        <v>160</v>
      </c>
      <c r="CK724" s="120">
        <f>_xlfn.DAYS(Entries!$AY$2,Population!H724)</f>
        <v>818</v>
      </c>
      <c r="CL724" s="120">
        <f t="shared" si="94"/>
        <v>5475</v>
      </c>
      <c r="CM724" s="122">
        <f>Entries!$AY$5</f>
        <v>0.15</v>
      </c>
      <c r="CN724" s="122">
        <f t="shared" si="92"/>
        <v>0.18604651162790697</v>
      </c>
      <c r="CO724" s="121">
        <f t="shared" si="95"/>
        <v>0.87300456621004563</v>
      </c>
      <c r="CP724" s="32" t="s">
        <v>2525</v>
      </c>
      <c r="CQ724" s="98">
        <v>2</v>
      </c>
      <c r="CR724" s="98" t="s">
        <v>95</v>
      </c>
      <c r="CS724" s="98"/>
      <c r="CT724" s="33"/>
      <c r="CU724" s="32" t="s">
        <v>2526</v>
      </c>
      <c r="CV724" s="98" t="s">
        <v>2527</v>
      </c>
      <c r="CW724" s="98" t="s">
        <v>2528</v>
      </c>
      <c r="CX724" s="98" t="s">
        <v>2529</v>
      </c>
      <c r="CY724" s="98" t="s">
        <v>107</v>
      </c>
      <c r="CZ724" s="98" t="s">
        <v>151</v>
      </c>
      <c r="DA724" s="33">
        <v>50</v>
      </c>
      <c r="DB724" s="17" t="s">
        <v>15463</v>
      </c>
      <c r="DC724" s="17" t="s">
        <v>15500</v>
      </c>
      <c r="DD724" s="17">
        <v>1</v>
      </c>
      <c r="DE724" s="17" t="s">
        <v>15500</v>
      </c>
      <c r="DF724" s="17" t="s">
        <v>15500</v>
      </c>
      <c r="DG724" s="23" t="s">
        <v>11179</v>
      </c>
      <c r="DH724" s="145"/>
    </row>
    <row r="725" spans="1:112" s="17" customFormat="1" x14ac:dyDescent="0.25">
      <c r="A725" s="30" t="s">
        <v>2728</v>
      </c>
      <c r="B725" s="96">
        <v>0</v>
      </c>
      <c r="C725" s="152" t="s">
        <v>15461</v>
      </c>
      <c r="D725" s="96" t="s">
        <v>2520</v>
      </c>
      <c r="E725" s="96">
        <v>43926</v>
      </c>
      <c r="F725" s="96" t="s">
        <v>2729</v>
      </c>
      <c r="G725" s="31">
        <v>57748</v>
      </c>
      <c r="H725" s="43">
        <v>43476</v>
      </c>
      <c r="I725" s="96" t="s">
        <v>190</v>
      </c>
      <c r="J725" s="96"/>
      <c r="K725" s="96"/>
      <c r="L725" s="96" t="s">
        <v>285</v>
      </c>
      <c r="M725" s="124" t="s">
        <v>156</v>
      </c>
      <c r="N725" s="96" t="s">
        <v>156</v>
      </c>
      <c r="O725" s="124" t="s">
        <v>11123</v>
      </c>
      <c r="P725" s="96" t="str">
        <f>VLOOKUP(N725,Entries!J:K,2,FALSE)</f>
        <v>UNITED STATES OF AMERICA</v>
      </c>
      <c r="Q725" s="123" t="s">
        <v>2522</v>
      </c>
      <c r="R725" s="30" t="s">
        <v>2522</v>
      </c>
      <c r="S725" s="96" t="s">
        <v>156</v>
      </c>
      <c r="T725" s="124" t="s">
        <v>157</v>
      </c>
      <c r="U725" s="125" t="s">
        <v>159</v>
      </c>
      <c r="V725" s="31" t="s">
        <v>159</v>
      </c>
      <c r="W725" s="64">
        <f>IF(VLOOKUP(R725,Entries!N:P,3,FALSE)=V725,1,VLOOKUP(R725,Entries!N:P,3,FALSE))</f>
        <v>1</v>
      </c>
      <c r="X725" s="124"/>
      <c r="Y725" s="124"/>
      <c r="Z725" s="96"/>
      <c r="AA725" s="96"/>
      <c r="AB725" s="96"/>
      <c r="AC725" s="96" t="s">
        <v>239</v>
      </c>
      <c r="AD725" s="96" t="s">
        <v>263</v>
      </c>
      <c r="AE725" s="96" t="s">
        <v>263</v>
      </c>
      <c r="AF725" s="96" t="s">
        <v>263</v>
      </c>
      <c r="AG725" s="96" t="s">
        <v>11135</v>
      </c>
      <c r="AH725" s="96"/>
      <c r="AI725" s="96"/>
      <c r="AJ725" s="96">
        <v>15</v>
      </c>
      <c r="AK725" s="96" t="s">
        <v>95</v>
      </c>
      <c r="AL725" s="96"/>
      <c r="AM725" s="31"/>
      <c r="AN725" s="30" t="s">
        <v>685</v>
      </c>
      <c r="AO725" s="96" t="s">
        <v>169</v>
      </c>
      <c r="AP725" s="31" t="s">
        <v>169</v>
      </c>
      <c r="AQ725">
        <v>21104.491530309999</v>
      </c>
      <c r="AR725" t="s">
        <v>12187</v>
      </c>
      <c r="AS725" t="s">
        <v>11225</v>
      </c>
      <c r="AT725" t="s">
        <v>12483</v>
      </c>
      <c r="AU725">
        <v>86.418099999999995</v>
      </c>
      <c r="AV725" s="96">
        <v>1.5116380773111113</v>
      </c>
      <c r="AW725">
        <v>94.900899999999993</v>
      </c>
      <c r="AX725" s="96">
        <v>1.1061091646488888</v>
      </c>
      <c r="AY725">
        <v>7.2950000000000001E-4</v>
      </c>
      <c r="AZ725">
        <v>84.413399999999996</v>
      </c>
      <c r="BA725" s="96">
        <v>1.5491329778311109</v>
      </c>
      <c r="BB725">
        <v>275.78960000000001</v>
      </c>
      <c r="BC725" s="96">
        <v>4.7366201462933333</v>
      </c>
      <c r="BD725">
        <v>14.386113160000001</v>
      </c>
      <c r="BE725" s="96">
        <f t="shared" si="89"/>
        <v>7141.2283455901625</v>
      </c>
      <c r="BF725" s="96">
        <f t="shared" si="90"/>
        <v>775.43787166827042</v>
      </c>
      <c r="BG725" s="96">
        <f t="shared" si="91"/>
        <v>765.01881951205451</v>
      </c>
      <c r="BH725">
        <v>7147.4107598397504</v>
      </c>
      <c r="BI725">
        <v>1.8439564038770771E-3</v>
      </c>
      <c r="BJ725">
        <v>1.508320799515684</v>
      </c>
      <c r="BK725">
        <v>1.6563331681035931</v>
      </c>
      <c r="BL725">
        <v>1.2921289185299689</v>
      </c>
      <c r="BM725">
        <v>4.994600653782717</v>
      </c>
      <c r="BN725">
        <v>1.508280356591271</v>
      </c>
      <c r="BO725">
        <v>1.6563331677820059</v>
      </c>
      <c r="BP725">
        <v>1.8949719191269231E-3</v>
      </c>
      <c r="BQ725">
        <v>1.2921289185299689</v>
      </c>
      <c r="BR725">
        <v>7138.1884643808216</v>
      </c>
      <c r="BS725" s="96">
        <v>668.6462738391474</v>
      </c>
      <c r="BT725" s="96">
        <v>647.18672994788813</v>
      </c>
      <c r="BU725">
        <v>4.994600653782717</v>
      </c>
      <c r="BV725" s="60" t="b">
        <f t="shared" si="93"/>
        <v>0</v>
      </c>
      <c r="BW725" s="30" t="s">
        <v>2524</v>
      </c>
      <c r="BX725" s="96">
        <v>1.5</v>
      </c>
      <c r="BY725" s="96">
        <v>3.1</v>
      </c>
      <c r="BZ725" s="96">
        <v>9.4</v>
      </c>
      <c r="CA725" s="96">
        <v>13.787000000000001</v>
      </c>
      <c r="CB725" s="96">
        <v>0.85250000000000004</v>
      </c>
      <c r="CC725" s="96">
        <v>6.6627999999999998</v>
      </c>
      <c r="CD725" s="96">
        <v>3.1</v>
      </c>
      <c r="CE725" s="96">
        <v>1.5</v>
      </c>
      <c r="CF725" s="31">
        <v>9.4</v>
      </c>
      <c r="CG725" s="30">
        <v>860</v>
      </c>
      <c r="CH725" s="96">
        <v>860</v>
      </c>
      <c r="CI725" s="96">
        <v>700</v>
      </c>
      <c r="CJ725" s="96">
        <f>Population!$CG725-Population!$CI725</f>
        <v>160</v>
      </c>
      <c r="CK725" s="118">
        <f>_xlfn.DAYS(Entries!$AY$2,Population!H725)</f>
        <v>818</v>
      </c>
      <c r="CL725" s="118">
        <f t="shared" si="94"/>
        <v>5475</v>
      </c>
      <c r="CM725" s="117">
        <f>Entries!$AY$5</f>
        <v>0.15</v>
      </c>
      <c r="CN725" s="117">
        <f t="shared" si="92"/>
        <v>0.18604651162790697</v>
      </c>
      <c r="CO725" s="119">
        <f t="shared" si="95"/>
        <v>0.87300456621004563</v>
      </c>
      <c r="CP725" s="30" t="s">
        <v>2525</v>
      </c>
      <c r="CQ725" s="96">
        <v>2</v>
      </c>
      <c r="CR725" s="96" t="s">
        <v>95</v>
      </c>
      <c r="CS725" s="96"/>
      <c r="CT725" s="31"/>
      <c r="CU725" s="30" t="s">
        <v>2526</v>
      </c>
      <c r="CV725" s="96" t="s">
        <v>2527</v>
      </c>
      <c r="CW725" s="96" t="s">
        <v>2528</v>
      </c>
      <c r="CX725" s="96" t="s">
        <v>2529</v>
      </c>
      <c r="CY725" s="96" t="s">
        <v>107</v>
      </c>
      <c r="CZ725" s="96" t="s">
        <v>151</v>
      </c>
      <c r="DA725" s="31">
        <v>50</v>
      </c>
      <c r="DB725" s="17" t="s">
        <v>15463</v>
      </c>
      <c r="DC725" s="17" t="s">
        <v>15500</v>
      </c>
      <c r="DD725" s="17">
        <v>1</v>
      </c>
      <c r="DE725" s="17" t="s">
        <v>15500</v>
      </c>
      <c r="DF725" s="17" t="s">
        <v>15500</v>
      </c>
      <c r="DG725" s="23" t="s">
        <v>11179</v>
      </c>
      <c r="DH725" s="145"/>
    </row>
    <row r="726" spans="1:112" s="17" customFormat="1" x14ac:dyDescent="0.25">
      <c r="A726" s="32" t="s">
        <v>2731</v>
      </c>
      <c r="B726" s="98">
        <v>0</v>
      </c>
      <c r="C726" s="64" t="s">
        <v>15461</v>
      </c>
      <c r="D726" s="98" t="s">
        <v>2520</v>
      </c>
      <c r="E726" s="98">
        <v>43930</v>
      </c>
      <c r="F726" s="98" t="s">
        <v>2732</v>
      </c>
      <c r="G726" s="33">
        <v>57752</v>
      </c>
      <c r="H726" s="44">
        <v>43476</v>
      </c>
      <c r="I726" s="98" t="s">
        <v>190</v>
      </c>
      <c r="J726" s="98"/>
      <c r="K726" s="98"/>
      <c r="L726" s="98" t="s">
        <v>805</v>
      </c>
      <c r="M726" t="s">
        <v>156</v>
      </c>
      <c r="N726" s="98" t="s">
        <v>156</v>
      </c>
      <c r="O726" t="s">
        <v>576</v>
      </c>
      <c r="P726" s="64" t="str">
        <f>VLOOKUP(N726,Entries!J:K,2,FALSE)</f>
        <v>UNITED STATES OF AMERICA</v>
      </c>
      <c r="Q726" s="38" t="s">
        <v>1980</v>
      </c>
      <c r="R726" s="112" t="s">
        <v>2522</v>
      </c>
      <c r="S726" s="95" t="s">
        <v>156</v>
      </c>
      <c r="T726" t="s">
        <v>576</v>
      </c>
      <c r="U726" s="39" t="s">
        <v>159</v>
      </c>
      <c r="V726" s="33" t="s">
        <v>159</v>
      </c>
      <c r="W726" s="64">
        <f>IF(VLOOKUP(R726,Entries!N:P,3,FALSE)=V726,1,VLOOKUP(R726,Entries!N:P,3,FALSE))</f>
        <v>1</v>
      </c>
      <c r="X726"/>
      <c r="Y726"/>
      <c r="Z726" s="98"/>
      <c r="AA726" s="98"/>
      <c r="AB726" s="98"/>
      <c r="AC726" s="98" t="s">
        <v>239</v>
      </c>
      <c r="AD726" s="98" t="s">
        <v>263</v>
      </c>
      <c r="AE726" s="98" t="s">
        <v>263</v>
      </c>
      <c r="AF726" s="98" t="s">
        <v>263</v>
      </c>
      <c r="AG726" s="98" t="s">
        <v>11135</v>
      </c>
      <c r="AH726" s="98"/>
      <c r="AI726" s="98"/>
      <c r="AJ726" s="98">
        <v>15</v>
      </c>
      <c r="AK726" s="98" t="s">
        <v>95</v>
      </c>
      <c r="AL726" s="98"/>
      <c r="AM726" s="33"/>
      <c r="AN726" s="32" t="s">
        <v>685</v>
      </c>
      <c r="AO726" s="98" t="s">
        <v>169</v>
      </c>
      <c r="AP726" s="33" t="s">
        <v>98</v>
      </c>
      <c r="AQ726">
        <v>21104.391028589998</v>
      </c>
      <c r="AR726" t="s">
        <v>12484</v>
      </c>
      <c r="AS726" t="s">
        <v>11225</v>
      </c>
      <c r="AT726" t="s">
        <v>12485</v>
      </c>
      <c r="AU726">
        <v>86.610500000000002</v>
      </c>
      <c r="AV726" s="98">
        <v>1.5079292534222222</v>
      </c>
      <c r="AW726">
        <v>63.375399999999999</v>
      </c>
      <c r="AX726" s="98">
        <v>1.1068387121244445</v>
      </c>
      <c r="AY726">
        <v>2.2230000000000001E-4</v>
      </c>
      <c r="AZ726">
        <v>88.758799999999994</v>
      </c>
      <c r="BA726" s="98">
        <v>1.6281475072888889</v>
      </c>
      <c r="BB726">
        <v>271.38839999999999</v>
      </c>
      <c r="BC726" s="98">
        <v>4.6575550022977783</v>
      </c>
      <c r="BD726">
        <v>14.72257737</v>
      </c>
      <c r="BE726" s="96">
        <f t="shared" si="89"/>
        <v>7032.0077066298754</v>
      </c>
      <c r="BF726" s="96">
        <f t="shared" si="90"/>
        <v>662.57092194305824</v>
      </c>
      <c r="BG726" s="96">
        <f t="shared" si="91"/>
        <v>659.44449131669171</v>
      </c>
      <c r="BH726">
        <v>7038.2852552522299</v>
      </c>
      <c r="BI726">
        <v>1.3631206808242819E-3</v>
      </c>
      <c r="BJ726">
        <v>1.5116778509476541</v>
      </c>
      <c r="BK726">
        <v>1.106109394801565</v>
      </c>
      <c r="BL726">
        <v>1.2310833321723409</v>
      </c>
      <c r="BM726">
        <v>5.0546719555498907</v>
      </c>
      <c r="BN726">
        <v>1.5116383697987179</v>
      </c>
      <c r="BO726">
        <v>1.106109394534206</v>
      </c>
      <c r="BP726">
        <v>1.526518623850347E-3</v>
      </c>
      <c r="BQ726">
        <v>1.2310833321723409</v>
      </c>
      <c r="BR726">
        <v>7028.9165018935173</v>
      </c>
      <c r="BS726" s="96">
        <v>792.41493469700072</v>
      </c>
      <c r="BT726" s="96">
        <v>771.1392100285284</v>
      </c>
      <c r="BU726">
        <v>5.0546719555498907</v>
      </c>
      <c r="BV726" s="65" t="b">
        <f t="shared" si="93"/>
        <v>0</v>
      </c>
      <c r="BW726" s="32" t="s">
        <v>2524</v>
      </c>
      <c r="BX726" s="98">
        <v>1.5</v>
      </c>
      <c r="BY726" s="98">
        <v>3.1</v>
      </c>
      <c r="BZ726" s="98">
        <v>9.4</v>
      </c>
      <c r="CA726" s="98">
        <v>13.787000000000001</v>
      </c>
      <c r="CB726" s="98">
        <v>0.85250000000000004</v>
      </c>
      <c r="CC726" s="98">
        <v>6.6627999999999998</v>
      </c>
      <c r="CD726" s="98">
        <v>3.1</v>
      </c>
      <c r="CE726" s="98">
        <v>1.5</v>
      </c>
      <c r="CF726" s="33">
        <v>9.4</v>
      </c>
      <c r="CG726" s="32">
        <v>860</v>
      </c>
      <c r="CH726" s="98">
        <v>860</v>
      </c>
      <c r="CI726" s="98">
        <v>700</v>
      </c>
      <c r="CJ726" s="98">
        <f>Population!$CG726-Population!$CI726</f>
        <v>160</v>
      </c>
      <c r="CK726" s="120">
        <f>_xlfn.DAYS(Entries!$AY$2,Population!H726)</f>
        <v>818</v>
      </c>
      <c r="CL726" s="120">
        <f t="shared" si="94"/>
        <v>5475</v>
      </c>
      <c r="CM726" s="122">
        <f>Entries!$AY$5</f>
        <v>0.15</v>
      </c>
      <c r="CN726" s="122">
        <f t="shared" si="92"/>
        <v>0.18604651162790697</v>
      </c>
      <c r="CO726" s="121">
        <f t="shared" si="95"/>
        <v>0.87300456621004563</v>
      </c>
      <c r="CP726" s="32" t="s">
        <v>2525</v>
      </c>
      <c r="CQ726" s="98">
        <v>2</v>
      </c>
      <c r="CR726" s="98" t="s">
        <v>95</v>
      </c>
      <c r="CS726" s="98"/>
      <c r="CT726" s="33"/>
      <c r="CU726" s="32" t="s">
        <v>2526</v>
      </c>
      <c r="CV726" s="98" t="s">
        <v>2527</v>
      </c>
      <c r="CW726" s="98" t="s">
        <v>2528</v>
      </c>
      <c r="CX726" s="98" t="s">
        <v>2529</v>
      </c>
      <c r="CY726" s="98" t="s">
        <v>107</v>
      </c>
      <c r="CZ726" s="98" t="s">
        <v>151</v>
      </c>
      <c r="DA726" s="33">
        <v>50</v>
      </c>
      <c r="DB726" s="17" t="s">
        <v>15463</v>
      </c>
      <c r="DC726" s="17" t="s">
        <v>15500</v>
      </c>
      <c r="DD726" s="17">
        <v>1</v>
      </c>
      <c r="DE726" s="17" t="s">
        <v>15500</v>
      </c>
      <c r="DF726" s="17" t="s">
        <v>15500</v>
      </c>
      <c r="DG726" s="23" t="s">
        <v>11179</v>
      </c>
      <c r="DH726" s="145"/>
    </row>
    <row r="727" spans="1:112" s="17" customFormat="1" x14ac:dyDescent="0.25">
      <c r="A727" s="30" t="s">
        <v>2734</v>
      </c>
      <c r="B727" s="96">
        <v>0</v>
      </c>
      <c r="C727" s="152" t="s">
        <v>15461</v>
      </c>
      <c r="D727" s="96" t="s">
        <v>2520</v>
      </c>
      <c r="E727" s="96">
        <v>43929</v>
      </c>
      <c r="F727" s="96" t="s">
        <v>2735</v>
      </c>
      <c r="G727" s="31">
        <v>57751</v>
      </c>
      <c r="H727" s="43">
        <v>43476</v>
      </c>
      <c r="I727" s="96" t="s">
        <v>190</v>
      </c>
      <c r="J727" s="96"/>
      <c r="K727" s="96"/>
      <c r="L727" s="96" t="s">
        <v>285</v>
      </c>
      <c r="M727" s="124" t="s">
        <v>156</v>
      </c>
      <c r="N727" s="96" t="s">
        <v>156</v>
      </c>
      <c r="O727" s="124" t="s">
        <v>11123</v>
      </c>
      <c r="P727" s="96" t="str">
        <f>VLOOKUP(N727,Entries!J:K,2,FALSE)</f>
        <v>UNITED STATES OF AMERICA</v>
      </c>
      <c r="Q727" s="123" t="s">
        <v>2522</v>
      </c>
      <c r="R727" s="30" t="s">
        <v>2522</v>
      </c>
      <c r="S727" s="96" t="s">
        <v>156</v>
      </c>
      <c r="T727" s="124" t="s">
        <v>157</v>
      </c>
      <c r="U727" s="125" t="s">
        <v>159</v>
      </c>
      <c r="V727" s="31" t="s">
        <v>159</v>
      </c>
      <c r="W727" s="64">
        <f>IF(VLOOKUP(R727,Entries!N:P,3,FALSE)=V727,1,VLOOKUP(R727,Entries!N:P,3,FALSE))</f>
        <v>1</v>
      </c>
      <c r="X727" s="124"/>
      <c r="Y727" s="124"/>
      <c r="Z727" s="96"/>
      <c r="AA727" s="96"/>
      <c r="AB727" s="96"/>
      <c r="AC727" s="96" t="s">
        <v>239</v>
      </c>
      <c r="AD727" s="96" t="s">
        <v>263</v>
      </c>
      <c r="AE727" s="96" t="s">
        <v>263</v>
      </c>
      <c r="AF727" s="96" t="s">
        <v>263</v>
      </c>
      <c r="AG727" s="96" t="s">
        <v>11135</v>
      </c>
      <c r="AH727" s="96"/>
      <c r="AI727" s="96"/>
      <c r="AJ727" s="96">
        <v>15</v>
      </c>
      <c r="AK727" s="96" t="s">
        <v>95</v>
      </c>
      <c r="AL727" s="96"/>
      <c r="AM727" s="31"/>
      <c r="AN727" s="30" t="s">
        <v>685</v>
      </c>
      <c r="AO727" s="96" t="s">
        <v>169</v>
      </c>
      <c r="AP727" s="31" t="s">
        <v>169</v>
      </c>
      <c r="AQ727">
        <v>21104.41123844</v>
      </c>
      <c r="AR727" t="s">
        <v>12486</v>
      </c>
      <c r="AS727" t="s">
        <v>11225</v>
      </c>
      <c r="AT727" t="s">
        <v>12487</v>
      </c>
      <c r="AU727">
        <v>86.397999999999996</v>
      </c>
      <c r="AV727" s="96">
        <v>1.5078943468444446</v>
      </c>
      <c r="AW727">
        <v>63.417200000000001</v>
      </c>
      <c r="AX727" s="96">
        <v>1.1050270607377779</v>
      </c>
      <c r="AY727">
        <v>2.162E-4</v>
      </c>
      <c r="AZ727">
        <v>93.286000000000001</v>
      </c>
      <c r="BA727" s="96">
        <v>1.5152020389022223</v>
      </c>
      <c r="BB727">
        <v>266.85829999999999</v>
      </c>
      <c r="BC727" s="96">
        <v>4.7705318866044442</v>
      </c>
      <c r="BD727">
        <v>14.34216194</v>
      </c>
      <c r="BE727" s="96">
        <f t="shared" si="89"/>
        <v>7155.8103224526185</v>
      </c>
      <c r="BF727" s="96">
        <f t="shared" si="90"/>
        <v>786.35740864433319</v>
      </c>
      <c r="BG727" s="96">
        <f t="shared" si="91"/>
        <v>783.2632362609038</v>
      </c>
      <c r="BH727">
        <v>7161.979075891245</v>
      </c>
      <c r="BI727">
        <v>1.3289205643912719E-3</v>
      </c>
      <c r="BJ727">
        <v>1.507970048207008</v>
      </c>
      <c r="BK727">
        <v>1.106838942380127</v>
      </c>
      <c r="BL727">
        <v>1.2476580956084351</v>
      </c>
      <c r="BM727">
        <v>5.0380465017885827</v>
      </c>
      <c r="BN727">
        <v>1.5079295455418309</v>
      </c>
      <c r="BO727">
        <v>1.1068389421706799</v>
      </c>
      <c r="BP727">
        <v>1.487235269129087E-3</v>
      </c>
      <c r="BQ727">
        <v>1.2476580956084351</v>
      </c>
      <c r="BR727">
        <v>7152.7770723627646</v>
      </c>
      <c r="BS727" s="96">
        <v>792.48742736336771</v>
      </c>
      <c r="BT727" s="96">
        <v>771.05428616358495</v>
      </c>
      <c r="BU727">
        <v>5.0380465017885827</v>
      </c>
      <c r="BV727" s="60" t="b">
        <f t="shared" si="93"/>
        <v>0</v>
      </c>
      <c r="BW727" s="30" t="s">
        <v>2524</v>
      </c>
      <c r="BX727" s="96">
        <v>1.5</v>
      </c>
      <c r="BY727" s="96">
        <v>3.1</v>
      </c>
      <c r="BZ727" s="96">
        <v>9.4</v>
      </c>
      <c r="CA727" s="96">
        <v>13.787000000000001</v>
      </c>
      <c r="CB727" s="96">
        <v>0.85250000000000004</v>
      </c>
      <c r="CC727" s="96">
        <v>6.6627999999999998</v>
      </c>
      <c r="CD727" s="96">
        <v>3.1</v>
      </c>
      <c r="CE727" s="96">
        <v>1.5</v>
      </c>
      <c r="CF727" s="31">
        <v>9.4</v>
      </c>
      <c r="CG727" s="30">
        <v>860</v>
      </c>
      <c r="CH727" s="96">
        <v>860</v>
      </c>
      <c r="CI727" s="96">
        <v>700</v>
      </c>
      <c r="CJ727" s="96">
        <f>Population!$CG727-Population!$CI727</f>
        <v>160</v>
      </c>
      <c r="CK727" s="118">
        <f>_xlfn.DAYS(Entries!$AY$2,Population!H727)</f>
        <v>818</v>
      </c>
      <c r="CL727" s="118">
        <f t="shared" si="94"/>
        <v>5475</v>
      </c>
      <c r="CM727" s="117">
        <f>Entries!$AY$5</f>
        <v>0.15</v>
      </c>
      <c r="CN727" s="117">
        <f t="shared" si="92"/>
        <v>0.18604651162790697</v>
      </c>
      <c r="CO727" s="119">
        <f t="shared" si="95"/>
        <v>0.87300456621004563</v>
      </c>
      <c r="CP727" s="30" t="s">
        <v>2525</v>
      </c>
      <c r="CQ727" s="96">
        <v>2</v>
      </c>
      <c r="CR727" s="96" t="s">
        <v>95</v>
      </c>
      <c r="CS727" s="96"/>
      <c r="CT727" s="31"/>
      <c r="CU727" s="30" t="s">
        <v>2526</v>
      </c>
      <c r="CV727" s="96" t="s">
        <v>2527</v>
      </c>
      <c r="CW727" s="96" t="s">
        <v>2528</v>
      </c>
      <c r="CX727" s="96" t="s">
        <v>2529</v>
      </c>
      <c r="CY727" s="96" t="s">
        <v>107</v>
      </c>
      <c r="CZ727" s="96" t="s">
        <v>151</v>
      </c>
      <c r="DA727" s="31">
        <v>50</v>
      </c>
      <c r="DB727" s="17" t="s">
        <v>15463</v>
      </c>
      <c r="DC727" s="17" t="s">
        <v>15500</v>
      </c>
      <c r="DD727" s="17">
        <v>1</v>
      </c>
      <c r="DE727" s="17" t="s">
        <v>15500</v>
      </c>
      <c r="DF727" s="17" t="s">
        <v>15500</v>
      </c>
      <c r="DG727" s="23" t="s">
        <v>11179</v>
      </c>
      <c r="DH727" s="145"/>
    </row>
    <row r="728" spans="1:112" s="17" customFormat="1" x14ac:dyDescent="0.25">
      <c r="A728" s="32" t="s">
        <v>2737</v>
      </c>
      <c r="B728" s="98">
        <v>0</v>
      </c>
      <c r="C728" s="64" t="s">
        <v>15461</v>
      </c>
      <c r="D728" s="98" t="s">
        <v>2520</v>
      </c>
      <c r="E728" s="98">
        <v>43927</v>
      </c>
      <c r="F728" s="98" t="s">
        <v>2738</v>
      </c>
      <c r="G728" s="33">
        <v>57749</v>
      </c>
      <c r="H728" s="44">
        <v>43476</v>
      </c>
      <c r="I728" s="98" t="s">
        <v>190</v>
      </c>
      <c r="J728" s="98"/>
      <c r="K728" s="98"/>
      <c r="L728" s="98" t="s">
        <v>285</v>
      </c>
      <c r="M728" t="s">
        <v>156</v>
      </c>
      <c r="N728" s="98" t="s">
        <v>156</v>
      </c>
      <c r="O728" t="s">
        <v>11123</v>
      </c>
      <c r="P728" s="64" t="str">
        <f>VLOOKUP(N728,Entries!J:K,2,FALSE)</f>
        <v>UNITED STATES OF AMERICA</v>
      </c>
      <c r="Q728" s="38" t="s">
        <v>2522</v>
      </c>
      <c r="R728" s="32" t="s">
        <v>2522</v>
      </c>
      <c r="S728" s="98" t="s">
        <v>156</v>
      </c>
      <c r="T728" t="s">
        <v>157</v>
      </c>
      <c r="U728" s="39" t="s">
        <v>159</v>
      </c>
      <c r="V728" s="33" t="s">
        <v>159</v>
      </c>
      <c r="W728" s="64">
        <f>IF(VLOOKUP(R728,Entries!N:P,3,FALSE)=V728,1,VLOOKUP(R728,Entries!N:P,3,FALSE))</f>
        <v>1</v>
      </c>
      <c r="X728"/>
      <c r="Y728"/>
      <c r="Z728" s="98"/>
      <c r="AA728" s="98"/>
      <c r="AB728" s="98"/>
      <c r="AC728" s="98" t="s">
        <v>239</v>
      </c>
      <c r="AD728" s="98" t="s">
        <v>263</v>
      </c>
      <c r="AE728" s="98" t="s">
        <v>263</v>
      </c>
      <c r="AF728" s="98" t="s">
        <v>263</v>
      </c>
      <c r="AG728" s="98" t="s">
        <v>11135</v>
      </c>
      <c r="AH728" s="98"/>
      <c r="AI728" s="98"/>
      <c r="AJ728" s="98">
        <v>15</v>
      </c>
      <c r="AK728" s="98" t="s">
        <v>95</v>
      </c>
      <c r="AL728" s="98"/>
      <c r="AM728" s="33"/>
      <c r="AN728" s="32" t="s">
        <v>685</v>
      </c>
      <c r="AO728" s="98" t="s">
        <v>169</v>
      </c>
      <c r="AP728" s="33" t="s">
        <v>169</v>
      </c>
      <c r="AQ728">
        <v>21104.43025524</v>
      </c>
      <c r="AR728" t="s">
        <v>11731</v>
      </c>
      <c r="AS728" t="s">
        <v>11225</v>
      </c>
      <c r="AT728" t="s">
        <v>12488</v>
      </c>
      <c r="AU728">
        <v>86.396000000000001</v>
      </c>
      <c r="AV728" s="98">
        <v>1.5078873655288889</v>
      </c>
      <c r="AW728">
        <v>63.313400000000001</v>
      </c>
      <c r="AX728" s="98">
        <v>1.104974700871111</v>
      </c>
      <c r="AY728">
        <v>2.3149999999999999E-4</v>
      </c>
      <c r="AZ728">
        <v>86.814700000000002</v>
      </c>
      <c r="BA728" s="98">
        <v>1.8376794763866668</v>
      </c>
      <c r="BB728">
        <v>273.33139999999997</v>
      </c>
      <c r="BC728" s="98">
        <v>4.4479671826755558</v>
      </c>
      <c r="BD728">
        <v>14.34218074</v>
      </c>
      <c r="BE728" s="96">
        <f t="shared" si="89"/>
        <v>7155.8040691375081</v>
      </c>
      <c r="BF728" s="96">
        <f t="shared" si="90"/>
        <v>786.46063777951258</v>
      </c>
      <c r="BG728" s="96">
        <f t="shared" si="91"/>
        <v>783.14750049550275</v>
      </c>
      <c r="BH728">
        <v>7161.9731395595954</v>
      </c>
      <c r="BI728">
        <v>1.351600885291222E-3</v>
      </c>
      <c r="BJ728">
        <v>1.5079351640538281</v>
      </c>
      <c r="BK728">
        <v>1.10502729069059</v>
      </c>
      <c r="BL728">
        <v>1.2335129655360471</v>
      </c>
      <c r="BM728">
        <v>5.0522231003173124</v>
      </c>
      <c r="BN728">
        <v>1.5078946389419989</v>
      </c>
      <c r="BO728">
        <v>1.1050272904059559</v>
      </c>
      <c r="BP728">
        <v>1.4982404461842511E-3</v>
      </c>
      <c r="BQ728">
        <v>1.2335129655360471</v>
      </c>
      <c r="BR728">
        <v>7152.7708567634763</v>
      </c>
      <c r="BS728" s="96">
        <v>792.27758572449511</v>
      </c>
      <c r="BT728" s="96">
        <v>771.27485274688843</v>
      </c>
      <c r="BU728">
        <v>5.0522231003173124</v>
      </c>
      <c r="BV728" s="65" t="b">
        <f t="shared" si="93"/>
        <v>0</v>
      </c>
      <c r="BW728" s="32" t="s">
        <v>2524</v>
      </c>
      <c r="BX728" s="98">
        <v>1.5</v>
      </c>
      <c r="BY728" s="98">
        <v>3.1</v>
      </c>
      <c r="BZ728" s="98">
        <v>9.4</v>
      </c>
      <c r="CA728" s="98">
        <v>13.787000000000001</v>
      </c>
      <c r="CB728" s="98">
        <v>0.85250000000000004</v>
      </c>
      <c r="CC728" s="98">
        <v>6.6627999999999998</v>
      </c>
      <c r="CD728" s="98">
        <v>3.1</v>
      </c>
      <c r="CE728" s="98">
        <v>1.5</v>
      </c>
      <c r="CF728" s="33">
        <v>9.4</v>
      </c>
      <c r="CG728" s="32">
        <v>860</v>
      </c>
      <c r="CH728" s="98">
        <v>860</v>
      </c>
      <c r="CI728" s="98">
        <v>700</v>
      </c>
      <c r="CJ728" s="98">
        <f>Population!$CG728-Population!$CI728</f>
        <v>160</v>
      </c>
      <c r="CK728" s="120">
        <f>_xlfn.DAYS(Entries!$AY$2,Population!H728)</f>
        <v>818</v>
      </c>
      <c r="CL728" s="120">
        <f t="shared" si="94"/>
        <v>5475</v>
      </c>
      <c r="CM728" s="122">
        <f>Entries!$AY$5</f>
        <v>0.15</v>
      </c>
      <c r="CN728" s="122">
        <f t="shared" si="92"/>
        <v>0.18604651162790697</v>
      </c>
      <c r="CO728" s="121">
        <f t="shared" si="95"/>
        <v>0.87300456621004563</v>
      </c>
      <c r="CP728" s="32" t="s">
        <v>2525</v>
      </c>
      <c r="CQ728" s="98">
        <v>2</v>
      </c>
      <c r="CR728" s="98" t="s">
        <v>95</v>
      </c>
      <c r="CS728" s="98"/>
      <c r="CT728" s="33"/>
      <c r="CU728" s="32" t="s">
        <v>2526</v>
      </c>
      <c r="CV728" s="98" t="s">
        <v>2527</v>
      </c>
      <c r="CW728" s="98" t="s">
        <v>2528</v>
      </c>
      <c r="CX728" s="98" t="s">
        <v>2529</v>
      </c>
      <c r="CY728" s="98" t="s">
        <v>107</v>
      </c>
      <c r="CZ728" s="98" t="s">
        <v>151</v>
      </c>
      <c r="DA728" s="33">
        <v>50</v>
      </c>
      <c r="DB728" s="17" t="s">
        <v>15463</v>
      </c>
      <c r="DC728" s="17" t="s">
        <v>15500</v>
      </c>
      <c r="DD728" s="17">
        <v>1</v>
      </c>
      <c r="DE728" s="17" t="s">
        <v>15500</v>
      </c>
      <c r="DF728" s="17" t="s">
        <v>15500</v>
      </c>
      <c r="DG728" s="23" t="s">
        <v>11179</v>
      </c>
      <c r="DH728" s="145"/>
    </row>
    <row r="729" spans="1:112" s="17" customFormat="1" x14ac:dyDescent="0.25">
      <c r="A729" s="30" t="s">
        <v>2740</v>
      </c>
      <c r="B729" s="96">
        <v>0</v>
      </c>
      <c r="C729" s="152" t="s">
        <v>15461</v>
      </c>
      <c r="D729" s="96" t="s">
        <v>2520</v>
      </c>
      <c r="E729" s="96">
        <v>43925</v>
      </c>
      <c r="F729" s="96" t="s">
        <v>2741</v>
      </c>
      <c r="G729" s="31">
        <v>57747</v>
      </c>
      <c r="H729" s="43">
        <v>43476</v>
      </c>
      <c r="I729" s="96" t="s">
        <v>190</v>
      </c>
      <c r="J729" s="96"/>
      <c r="K729" s="96"/>
      <c r="L729" s="96" t="s">
        <v>285</v>
      </c>
      <c r="M729" s="124" t="s">
        <v>156</v>
      </c>
      <c r="N729" s="96" t="s">
        <v>156</v>
      </c>
      <c r="O729" s="124" t="s">
        <v>11123</v>
      </c>
      <c r="P729" s="96" t="str">
        <f>VLOOKUP(N729,Entries!J:K,2,FALSE)</f>
        <v>UNITED STATES OF AMERICA</v>
      </c>
      <c r="Q729" s="123" t="s">
        <v>2522</v>
      </c>
      <c r="R729" s="30" t="s">
        <v>2522</v>
      </c>
      <c r="S729" s="96" t="s">
        <v>156</v>
      </c>
      <c r="T729" s="124" t="s">
        <v>157</v>
      </c>
      <c r="U729" s="125" t="s">
        <v>159</v>
      </c>
      <c r="V729" s="31" t="s">
        <v>159</v>
      </c>
      <c r="W729" s="64">
        <f>IF(VLOOKUP(R729,Entries!N:P,3,FALSE)=V729,1,VLOOKUP(R729,Entries!N:P,3,FALSE))</f>
        <v>1</v>
      </c>
      <c r="X729" s="124"/>
      <c r="Y729" s="124"/>
      <c r="Z729" s="96"/>
      <c r="AA729" s="96"/>
      <c r="AB729" s="96"/>
      <c r="AC729" s="96" t="s">
        <v>239</v>
      </c>
      <c r="AD729" s="96" t="s">
        <v>263</v>
      </c>
      <c r="AE729" s="96" t="s">
        <v>263</v>
      </c>
      <c r="AF729" s="96" t="s">
        <v>263</v>
      </c>
      <c r="AG729" s="96" t="s">
        <v>11135</v>
      </c>
      <c r="AH729" s="96"/>
      <c r="AI729" s="96"/>
      <c r="AJ729" s="96">
        <v>15</v>
      </c>
      <c r="AK729" s="96" t="s">
        <v>95</v>
      </c>
      <c r="AL729" s="96"/>
      <c r="AM729" s="31"/>
      <c r="AN729" s="30" t="s">
        <v>685</v>
      </c>
      <c r="AO729" s="96" t="s">
        <v>169</v>
      </c>
      <c r="AP729" s="31" t="s">
        <v>169</v>
      </c>
      <c r="AQ729">
        <v>21104.43660044</v>
      </c>
      <c r="AR729" t="s">
        <v>11594</v>
      </c>
      <c r="AS729" t="s">
        <v>11225</v>
      </c>
      <c r="AT729" t="s">
        <v>12489</v>
      </c>
      <c r="AU729">
        <v>86.395600000000002</v>
      </c>
      <c r="AV729" s="96">
        <v>1.5116118973777779</v>
      </c>
      <c r="AW729">
        <v>63.310400000000001</v>
      </c>
      <c r="AX729" s="96">
        <v>1.1036604682177777</v>
      </c>
      <c r="AY729">
        <v>1.95E-4</v>
      </c>
      <c r="AZ729">
        <v>105.29130000000001</v>
      </c>
      <c r="BA729" s="96">
        <v>1.332837859288889</v>
      </c>
      <c r="BB729">
        <v>254.84979999999999</v>
      </c>
      <c r="BC729" s="96">
        <v>4.9528437063511115</v>
      </c>
      <c r="BD729">
        <v>14.342164650000001</v>
      </c>
      <c r="BE729" s="96">
        <f t="shared" si="89"/>
        <v>7155.80942104305</v>
      </c>
      <c r="BF729" s="96">
        <f t="shared" si="90"/>
        <v>786.20480388015312</v>
      </c>
      <c r="BG729" s="96">
        <f t="shared" si="91"/>
        <v>783.41403820594678</v>
      </c>
      <c r="BH729">
        <v>7161.977693554476</v>
      </c>
      <c r="BI729">
        <v>1.2904906318019071E-3</v>
      </c>
      <c r="BJ729">
        <v>1.5079281871391941</v>
      </c>
      <c r="BK729">
        <v>1.1049749306996739</v>
      </c>
      <c r="BL729">
        <v>1.2695360668552389</v>
      </c>
      <c r="BM729">
        <v>5.016112597948279</v>
      </c>
      <c r="BN729">
        <v>1.507887657630443</v>
      </c>
      <c r="BO729">
        <v>1.1049749305298691</v>
      </c>
      <c r="BP729">
        <v>1.468152528043937E-3</v>
      </c>
      <c r="BQ729">
        <v>1.2695360668552389</v>
      </c>
      <c r="BR729">
        <v>7152.7762192356913</v>
      </c>
      <c r="BS729" s="96">
        <v>668.47340069481834</v>
      </c>
      <c r="BT729" s="96">
        <v>647.35730875066201</v>
      </c>
      <c r="BU729">
        <v>5.016112597948279</v>
      </c>
      <c r="BV729" s="60" t="b">
        <f t="shared" si="93"/>
        <v>0</v>
      </c>
      <c r="BW729" s="30" t="s">
        <v>2524</v>
      </c>
      <c r="BX729" s="96">
        <v>1.5</v>
      </c>
      <c r="BY729" s="96">
        <v>3.1</v>
      </c>
      <c r="BZ729" s="96">
        <v>9.4</v>
      </c>
      <c r="CA729" s="96">
        <v>13.787000000000001</v>
      </c>
      <c r="CB729" s="96">
        <v>0.85250000000000004</v>
      </c>
      <c r="CC729" s="96">
        <v>6.6627999999999998</v>
      </c>
      <c r="CD729" s="96">
        <v>3.1</v>
      </c>
      <c r="CE729" s="96">
        <v>1.5</v>
      </c>
      <c r="CF729" s="31">
        <v>9.4</v>
      </c>
      <c r="CG729" s="30">
        <v>860</v>
      </c>
      <c r="CH729" s="96">
        <v>860</v>
      </c>
      <c r="CI729" s="96">
        <v>700</v>
      </c>
      <c r="CJ729" s="96">
        <f>Population!$CG729-Population!$CI729</f>
        <v>160</v>
      </c>
      <c r="CK729" s="118">
        <f>_xlfn.DAYS(Entries!$AY$2,Population!H729)</f>
        <v>818</v>
      </c>
      <c r="CL729" s="118">
        <f t="shared" si="94"/>
        <v>5475</v>
      </c>
      <c r="CM729" s="117">
        <f>Entries!$AY$5</f>
        <v>0.15</v>
      </c>
      <c r="CN729" s="117">
        <f t="shared" si="92"/>
        <v>0.18604651162790697</v>
      </c>
      <c r="CO729" s="119">
        <f t="shared" si="95"/>
        <v>0.87300456621004563</v>
      </c>
      <c r="CP729" s="30" t="s">
        <v>2525</v>
      </c>
      <c r="CQ729" s="96">
        <v>2</v>
      </c>
      <c r="CR729" s="96" t="s">
        <v>95</v>
      </c>
      <c r="CS729" s="96"/>
      <c r="CT729" s="31"/>
      <c r="CU729" s="30" t="s">
        <v>2526</v>
      </c>
      <c r="CV729" s="96" t="s">
        <v>2527</v>
      </c>
      <c r="CW729" s="96" t="s">
        <v>2528</v>
      </c>
      <c r="CX729" s="96" t="s">
        <v>2529</v>
      </c>
      <c r="CY729" s="96" t="s">
        <v>107</v>
      </c>
      <c r="CZ729" s="96" t="s">
        <v>151</v>
      </c>
      <c r="DA729" s="31">
        <v>50</v>
      </c>
      <c r="DB729" s="17" t="s">
        <v>15463</v>
      </c>
      <c r="DC729" s="17" t="s">
        <v>15500</v>
      </c>
      <c r="DD729" s="17">
        <v>1</v>
      </c>
      <c r="DE729" s="17" t="s">
        <v>15500</v>
      </c>
      <c r="DF729" s="17" t="s">
        <v>15500</v>
      </c>
      <c r="DG729" s="23" t="s">
        <v>11179</v>
      </c>
      <c r="DH729" s="145"/>
    </row>
    <row r="730" spans="1:112" s="17" customFormat="1" x14ac:dyDescent="0.25">
      <c r="A730" s="32" t="s">
        <v>2743</v>
      </c>
      <c r="B730" s="98">
        <v>0</v>
      </c>
      <c r="C730" s="64" t="s">
        <v>15461</v>
      </c>
      <c r="D730" s="98" t="s">
        <v>2520</v>
      </c>
      <c r="E730" s="98">
        <v>43928</v>
      </c>
      <c r="F730" s="98" t="s">
        <v>2744</v>
      </c>
      <c r="G730" s="33">
        <v>57750</v>
      </c>
      <c r="H730" s="44">
        <v>43476</v>
      </c>
      <c r="I730" s="98" t="s">
        <v>190</v>
      </c>
      <c r="J730" s="98"/>
      <c r="K730" s="98"/>
      <c r="L730" s="98" t="s">
        <v>285</v>
      </c>
      <c r="M730" t="s">
        <v>156</v>
      </c>
      <c r="N730" s="98" t="s">
        <v>156</v>
      </c>
      <c r="O730" t="s">
        <v>11123</v>
      </c>
      <c r="P730" s="64" t="str">
        <f>VLOOKUP(N730,Entries!J:K,2,FALSE)</f>
        <v>UNITED STATES OF AMERICA</v>
      </c>
      <c r="Q730" s="38" t="s">
        <v>2522</v>
      </c>
      <c r="R730" s="32" t="s">
        <v>2522</v>
      </c>
      <c r="S730" s="98" t="s">
        <v>156</v>
      </c>
      <c r="T730" t="s">
        <v>157</v>
      </c>
      <c r="U730" s="39" t="s">
        <v>159</v>
      </c>
      <c r="V730" s="33" t="s">
        <v>159</v>
      </c>
      <c r="W730" s="64">
        <f>IF(VLOOKUP(R730,Entries!N:P,3,FALSE)=V730,1,VLOOKUP(R730,Entries!N:P,3,FALSE))</f>
        <v>1</v>
      </c>
      <c r="X730"/>
      <c r="Y730"/>
      <c r="Z730" s="98"/>
      <c r="AA730" s="98"/>
      <c r="AB730" s="98"/>
      <c r="AC730" s="98" t="s">
        <v>239</v>
      </c>
      <c r="AD730" s="98" t="s">
        <v>263</v>
      </c>
      <c r="AE730" s="98" t="s">
        <v>263</v>
      </c>
      <c r="AF730" s="98" t="s">
        <v>263</v>
      </c>
      <c r="AG730" s="98" t="s">
        <v>11135</v>
      </c>
      <c r="AH730" s="98"/>
      <c r="AI730" s="98"/>
      <c r="AJ730" s="98">
        <v>15</v>
      </c>
      <c r="AK730" s="98" t="s">
        <v>95</v>
      </c>
      <c r="AL730" s="98"/>
      <c r="AM730" s="33"/>
      <c r="AN730" s="32" t="s">
        <v>685</v>
      </c>
      <c r="AO730" s="98" t="s">
        <v>169</v>
      </c>
      <c r="AP730" s="33" t="s">
        <v>169</v>
      </c>
      <c r="AQ730">
        <v>21104.31071523</v>
      </c>
      <c r="AR730" t="s">
        <v>12490</v>
      </c>
      <c r="AS730" t="s">
        <v>11225</v>
      </c>
      <c r="AT730" t="s">
        <v>12491</v>
      </c>
      <c r="AU730">
        <v>86.608999999999995</v>
      </c>
      <c r="AV730" s="98">
        <v>1.5116398226400003</v>
      </c>
      <c r="AW730">
        <v>63.235100000000003</v>
      </c>
      <c r="AX730" s="98">
        <v>1.106042842151111</v>
      </c>
      <c r="AY730">
        <v>1.9230000000000001E-4</v>
      </c>
      <c r="AZ730">
        <v>76.366</v>
      </c>
      <c r="BA730" s="98">
        <v>1.6048107147155555</v>
      </c>
      <c r="BB730">
        <v>283.77710000000002</v>
      </c>
      <c r="BC730" s="98">
        <v>4.6809860426311118</v>
      </c>
      <c r="BD730">
        <v>14.72258106</v>
      </c>
      <c r="BE730" s="96">
        <f t="shared" si="89"/>
        <v>7032.0065316497667</v>
      </c>
      <c r="BF730" s="96">
        <f t="shared" si="90"/>
        <v>662.35878650580253</v>
      </c>
      <c r="BG730" s="96">
        <f t="shared" si="91"/>
        <v>659.65427679372988</v>
      </c>
      <c r="BH730">
        <v>7038.2845860281795</v>
      </c>
      <c r="BI730">
        <v>1.3441979933178001E-3</v>
      </c>
      <c r="BJ730">
        <v>1.511651688395601</v>
      </c>
      <c r="BK730">
        <v>1.1036606978072649</v>
      </c>
      <c r="BL730">
        <v>1.193850757501099</v>
      </c>
      <c r="BM730">
        <v>5.0918330139322681</v>
      </c>
      <c r="BN730">
        <v>1.5116121898501289</v>
      </c>
      <c r="BO730">
        <v>1.103660697603049</v>
      </c>
      <c r="BP730">
        <v>1.502087511266476E-3</v>
      </c>
      <c r="BQ730">
        <v>1.193850757501099</v>
      </c>
      <c r="BR730">
        <v>7028.9153547227397</v>
      </c>
      <c r="BS730" s="96">
        <v>668.7562893293898</v>
      </c>
      <c r="BT730" s="96">
        <v>647.07753944205797</v>
      </c>
      <c r="BU730">
        <v>5.0918330139322681</v>
      </c>
      <c r="BV730" s="65" t="b">
        <f t="shared" si="93"/>
        <v>0</v>
      </c>
      <c r="BW730" s="32" t="s">
        <v>2524</v>
      </c>
      <c r="BX730" s="98">
        <v>1.5</v>
      </c>
      <c r="BY730" s="98">
        <v>3.1</v>
      </c>
      <c r="BZ730" s="98">
        <v>9.4</v>
      </c>
      <c r="CA730" s="98">
        <v>13.787000000000001</v>
      </c>
      <c r="CB730" s="98">
        <v>0.85250000000000004</v>
      </c>
      <c r="CC730" s="98">
        <v>6.6627999999999998</v>
      </c>
      <c r="CD730" s="98">
        <v>3.1</v>
      </c>
      <c r="CE730" s="98">
        <v>1.5</v>
      </c>
      <c r="CF730" s="33">
        <v>9.4</v>
      </c>
      <c r="CG730" s="32">
        <v>860</v>
      </c>
      <c r="CH730" s="98">
        <v>860</v>
      </c>
      <c r="CI730" s="98">
        <v>700</v>
      </c>
      <c r="CJ730" s="98">
        <f>Population!$CG730-Population!$CI730</f>
        <v>160</v>
      </c>
      <c r="CK730" s="120">
        <f>_xlfn.DAYS(Entries!$AY$2,Population!H730)</f>
        <v>818</v>
      </c>
      <c r="CL730" s="120">
        <f t="shared" si="94"/>
        <v>5475</v>
      </c>
      <c r="CM730" s="122">
        <f>Entries!$AY$5</f>
        <v>0.15</v>
      </c>
      <c r="CN730" s="122">
        <f t="shared" si="92"/>
        <v>0.18604651162790697</v>
      </c>
      <c r="CO730" s="121">
        <f t="shared" si="95"/>
        <v>0.87300456621004563</v>
      </c>
      <c r="CP730" s="32" t="s">
        <v>2525</v>
      </c>
      <c r="CQ730" s="98">
        <v>2</v>
      </c>
      <c r="CR730" s="98" t="s">
        <v>95</v>
      </c>
      <c r="CS730" s="98"/>
      <c r="CT730" s="33"/>
      <c r="CU730" s="32" t="s">
        <v>2526</v>
      </c>
      <c r="CV730" s="98" t="s">
        <v>2527</v>
      </c>
      <c r="CW730" s="98" t="s">
        <v>2528</v>
      </c>
      <c r="CX730" s="98" t="s">
        <v>2529</v>
      </c>
      <c r="CY730" s="98" t="s">
        <v>107</v>
      </c>
      <c r="CZ730" s="98" t="s">
        <v>151</v>
      </c>
      <c r="DA730" s="33">
        <v>50</v>
      </c>
      <c r="DB730" s="17" t="s">
        <v>15463</v>
      </c>
      <c r="DC730" s="17" t="s">
        <v>15500</v>
      </c>
      <c r="DD730" s="17">
        <v>1</v>
      </c>
      <c r="DE730" s="17" t="s">
        <v>15500</v>
      </c>
      <c r="DF730" s="17" t="s">
        <v>15500</v>
      </c>
      <c r="DG730" s="23" t="s">
        <v>11179</v>
      </c>
      <c r="DH730" s="145"/>
    </row>
    <row r="731" spans="1:112" s="17" customFormat="1" x14ac:dyDescent="0.25">
      <c r="A731" s="30" t="s">
        <v>2746</v>
      </c>
      <c r="B731" s="96">
        <v>0</v>
      </c>
      <c r="C731" s="152" t="s">
        <v>15461</v>
      </c>
      <c r="D731" s="96" t="s">
        <v>2520</v>
      </c>
      <c r="E731" s="96">
        <v>43923</v>
      </c>
      <c r="F731" s="96" t="s">
        <v>2747</v>
      </c>
      <c r="G731" s="31">
        <v>57745</v>
      </c>
      <c r="H731" s="43">
        <v>43476</v>
      </c>
      <c r="I731" s="96" t="s">
        <v>190</v>
      </c>
      <c r="J731" s="96"/>
      <c r="K731" s="96"/>
      <c r="L731" s="96" t="s">
        <v>285</v>
      </c>
      <c r="M731" s="124" t="s">
        <v>156</v>
      </c>
      <c r="N731" s="96" t="s">
        <v>156</v>
      </c>
      <c r="O731" s="124" t="s">
        <v>11123</v>
      </c>
      <c r="P731" s="96" t="str">
        <f>VLOOKUP(N731,Entries!J:K,2,FALSE)</f>
        <v>UNITED STATES OF AMERICA</v>
      </c>
      <c r="Q731" s="123" t="s">
        <v>2522</v>
      </c>
      <c r="R731" s="30" t="s">
        <v>2522</v>
      </c>
      <c r="S731" s="96" t="s">
        <v>156</v>
      </c>
      <c r="T731" s="124" t="s">
        <v>157</v>
      </c>
      <c r="U731" s="125" t="s">
        <v>159</v>
      </c>
      <c r="V731" s="31" t="s">
        <v>159</v>
      </c>
      <c r="W731" s="64">
        <f>IF(VLOOKUP(R731,Entries!N:P,3,FALSE)=V731,1,VLOOKUP(R731,Entries!N:P,3,FALSE))</f>
        <v>1</v>
      </c>
      <c r="X731" s="124"/>
      <c r="Y731" s="124"/>
      <c r="Z731" s="96"/>
      <c r="AA731" s="96"/>
      <c r="AB731" s="96"/>
      <c r="AC731" s="96" t="s">
        <v>239</v>
      </c>
      <c r="AD731" s="96" t="s">
        <v>263</v>
      </c>
      <c r="AE731" s="96" t="s">
        <v>263</v>
      </c>
      <c r="AF731" s="96" t="s">
        <v>263</v>
      </c>
      <c r="AG731" s="96" t="s">
        <v>11135</v>
      </c>
      <c r="AH731" s="96"/>
      <c r="AI731" s="96"/>
      <c r="AJ731" s="96">
        <v>15</v>
      </c>
      <c r="AK731" s="96" t="s">
        <v>95</v>
      </c>
      <c r="AL731" s="96"/>
      <c r="AM731" s="31"/>
      <c r="AN731" s="30" t="s">
        <v>685</v>
      </c>
      <c r="AO731" s="96" t="s">
        <v>169</v>
      </c>
      <c r="AP731" s="31" t="s">
        <v>169</v>
      </c>
      <c r="AQ731">
        <v>21104.384877100001</v>
      </c>
      <c r="AR731" t="s">
        <v>12492</v>
      </c>
      <c r="AS731" t="s">
        <v>11225</v>
      </c>
      <c r="AT731" t="s">
        <v>11478</v>
      </c>
      <c r="AU731">
        <v>86.610600000000005</v>
      </c>
      <c r="AV731" s="96">
        <v>1.5079135454622221</v>
      </c>
      <c r="AW731">
        <v>63.371600000000001</v>
      </c>
      <c r="AX731" s="96">
        <v>1.1054843369066667</v>
      </c>
      <c r="AY731">
        <v>2.4420000000000003E-4</v>
      </c>
      <c r="AZ731">
        <v>91.948899999999995</v>
      </c>
      <c r="BA731" s="96">
        <v>1.9426854436577778</v>
      </c>
      <c r="BB731">
        <v>268.20080000000002</v>
      </c>
      <c r="BC731" s="96">
        <v>4.3428861662622227</v>
      </c>
      <c r="BD731">
        <v>14.722576070000001</v>
      </c>
      <c r="BE731" s="96">
        <f t="shared" si="89"/>
        <v>7032.0081205796132</v>
      </c>
      <c r="BF731" s="96">
        <f t="shared" si="90"/>
        <v>662.72533696265873</v>
      </c>
      <c r="BG731" s="96">
        <f t="shared" si="91"/>
        <v>659.29090419656768</v>
      </c>
      <c r="BH731">
        <v>7038.2855061435139</v>
      </c>
      <c r="BI731">
        <v>1.379462143776163E-3</v>
      </c>
      <c r="BJ731">
        <v>1.51167959511802</v>
      </c>
      <c r="BK731">
        <v>1.106043072287151</v>
      </c>
      <c r="BL731">
        <v>1.2453333860723881</v>
      </c>
      <c r="BM731">
        <v>5.040465527530106</v>
      </c>
      <c r="BN731">
        <v>1.511640115127677</v>
      </c>
      <c r="BO731">
        <v>1.106043072016444</v>
      </c>
      <c r="BP731">
        <v>1.5421116902777619E-3</v>
      </c>
      <c r="BQ731">
        <v>1.2453333860723881</v>
      </c>
      <c r="BR731">
        <v>7028.9169143857234</v>
      </c>
      <c r="BS731" s="96">
        <v>792.08572538345925</v>
      </c>
      <c r="BT731" s="96">
        <v>771.46583313096835</v>
      </c>
      <c r="BU731">
        <v>5.040465527530106</v>
      </c>
      <c r="BV731" s="60" t="b">
        <f t="shared" si="93"/>
        <v>0</v>
      </c>
      <c r="BW731" s="30" t="s">
        <v>2524</v>
      </c>
      <c r="BX731" s="96">
        <v>1.5</v>
      </c>
      <c r="BY731" s="96">
        <v>3.1</v>
      </c>
      <c r="BZ731" s="96">
        <v>9.4</v>
      </c>
      <c r="CA731" s="96">
        <v>13.787000000000001</v>
      </c>
      <c r="CB731" s="96">
        <v>0.85250000000000004</v>
      </c>
      <c r="CC731" s="96">
        <v>6.6627999999999998</v>
      </c>
      <c r="CD731" s="96">
        <v>3.1</v>
      </c>
      <c r="CE731" s="96">
        <v>1.5</v>
      </c>
      <c r="CF731" s="31">
        <v>9.4</v>
      </c>
      <c r="CG731" s="30">
        <v>860</v>
      </c>
      <c r="CH731" s="96">
        <v>860</v>
      </c>
      <c r="CI731" s="96">
        <v>700</v>
      </c>
      <c r="CJ731" s="96">
        <f>Population!$CG731-Population!$CI731</f>
        <v>160</v>
      </c>
      <c r="CK731" s="118">
        <f>_xlfn.DAYS(Entries!$AY$2,Population!H731)</f>
        <v>818</v>
      </c>
      <c r="CL731" s="118">
        <f t="shared" si="94"/>
        <v>5475</v>
      </c>
      <c r="CM731" s="117">
        <f>Entries!$AY$5</f>
        <v>0.15</v>
      </c>
      <c r="CN731" s="117">
        <f t="shared" si="92"/>
        <v>0.18604651162790697</v>
      </c>
      <c r="CO731" s="119">
        <f t="shared" si="95"/>
        <v>0.87300456621004563</v>
      </c>
      <c r="CP731" s="30" t="s">
        <v>2525</v>
      </c>
      <c r="CQ731" s="96">
        <v>2</v>
      </c>
      <c r="CR731" s="96" t="s">
        <v>95</v>
      </c>
      <c r="CS731" s="96"/>
      <c r="CT731" s="31"/>
      <c r="CU731" s="30" t="s">
        <v>2526</v>
      </c>
      <c r="CV731" s="96" t="s">
        <v>2527</v>
      </c>
      <c r="CW731" s="96" t="s">
        <v>2528</v>
      </c>
      <c r="CX731" s="96" t="s">
        <v>2529</v>
      </c>
      <c r="CY731" s="96" t="s">
        <v>107</v>
      </c>
      <c r="CZ731" s="96" t="s">
        <v>151</v>
      </c>
      <c r="DA731" s="31">
        <v>50</v>
      </c>
      <c r="DB731" s="17" t="s">
        <v>15463</v>
      </c>
      <c r="DC731" s="17" t="s">
        <v>15500</v>
      </c>
      <c r="DD731" s="17">
        <v>1</v>
      </c>
      <c r="DE731" s="17" t="s">
        <v>15500</v>
      </c>
      <c r="DF731" s="17" t="s">
        <v>15500</v>
      </c>
      <c r="DG731" s="23" t="s">
        <v>11179</v>
      </c>
      <c r="DH731" s="145"/>
    </row>
    <row r="732" spans="1:112" s="17" customFormat="1" x14ac:dyDescent="0.25">
      <c r="A732" s="32" t="s">
        <v>2749</v>
      </c>
      <c r="B732" s="98">
        <v>0</v>
      </c>
      <c r="C732" s="64" t="s">
        <v>15461</v>
      </c>
      <c r="D732" s="98" t="s">
        <v>2520</v>
      </c>
      <c r="E732" s="98">
        <v>43922</v>
      </c>
      <c r="F732" s="98" t="s">
        <v>2750</v>
      </c>
      <c r="G732" s="33">
        <v>57744</v>
      </c>
      <c r="H732" s="44">
        <v>43476</v>
      </c>
      <c r="I732" s="98" t="s">
        <v>190</v>
      </c>
      <c r="J732" s="98"/>
      <c r="K732" s="98"/>
      <c r="L732" s="98" t="s">
        <v>285</v>
      </c>
      <c r="M732" t="s">
        <v>156</v>
      </c>
      <c r="N732" s="98" t="s">
        <v>156</v>
      </c>
      <c r="O732" t="s">
        <v>11123</v>
      </c>
      <c r="P732" s="64" t="str">
        <f>VLOOKUP(N732,Entries!J:K,2,FALSE)</f>
        <v>UNITED STATES OF AMERICA</v>
      </c>
      <c r="Q732" s="38" t="s">
        <v>2522</v>
      </c>
      <c r="R732" s="32" t="s">
        <v>2522</v>
      </c>
      <c r="S732" s="98" t="s">
        <v>156</v>
      </c>
      <c r="T732" t="s">
        <v>157</v>
      </c>
      <c r="U732" s="39" t="s">
        <v>159</v>
      </c>
      <c r="V732" s="33" t="s">
        <v>159</v>
      </c>
      <c r="W732" s="64">
        <f>IF(VLOOKUP(R732,Entries!N:P,3,FALSE)=V732,1,VLOOKUP(R732,Entries!N:P,3,FALSE))</f>
        <v>1</v>
      </c>
      <c r="X732"/>
      <c r="Y732"/>
      <c r="Z732" s="98"/>
      <c r="AA732" s="98"/>
      <c r="AB732" s="98"/>
      <c r="AC732" s="98" t="s">
        <v>239</v>
      </c>
      <c r="AD732" s="98" t="s">
        <v>263</v>
      </c>
      <c r="AE732" s="98" t="s">
        <v>263</v>
      </c>
      <c r="AF732" s="98" t="s">
        <v>263</v>
      </c>
      <c r="AG732" s="98" t="s">
        <v>11135</v>
      </c>
      <c r="AH732" s="98"/>
      <c r="AI732" s="98"/>
      <c r="AJ732" s="98">
        <v>15</v>
      </c>
      <c r="AK732" s="98" t="s">
        <v>95</v>
      </c>
      <c r="AL732" s="98"/>
      <c r="AM732" s="33"/>
      <c r="AN732" s="32" t="s">
        <v>685</v>
      </c>
      <c r="AO732" s="98" t="s">
        <v>169</v>
      </c>
      <c r="AP732" s="33" t="s">
        <v>169</v>
      </c>
      <c r="AQ732">
        <v>21104.385869329999</v>
      </c>
      <c r="AR732" t="s">
        <v>11712</v>
      </c>
      <c r="AS732" t="s">
        <v>11225</v>
      </c>
      <c r="AT732" t="s">
        <v>12493</v>
      </c>
      <c r="AU732">
        <v>86.397099999999995</v>
      </c>
      <c r="AV732" s="98">
        <v>1.7098149366577777</v>
      </c>
      <c r="AW732">
        <v>63.339599999999997</v>
      </c>
      <c r="AX732" s="98">
        <v>5.0526992080711111</v>
      </c>
      <c r="AY732">
        <v>1.6080000000000001E-4</v>
      </c>
      <c r="AZ732">
        <v>111.3077</v>
      </c>
      <c r="BA732" s="98">
        <v>5.9159737830933334</v>
      </c>
      <c r="BB732">
        <v>248.82910000000001</v>
      </c>
      <c r="BC732" s="98">
        <v>0.36737776848000003</v>
      </c>
      <c r="BD732">
        <v>14.34216588</v>
      </c>
      <c r="BE732" s="96">
        <f t="shared" si="89"/>
        <v>7155.8090119163007</v>
      </c>
      <c r="BF732" s="96">
        <f t="shared" si="90"/>
        <v>785.95966600541669</v>
      </c>
      <c r="BG732" s="96">
        <f t="shared" si="91"/>
        <v>783.65835782718477</v>
      </c>
      <c r="BH732">
        <v>7161.9771962188424</v>
      </c>
      <c r="BI732">
        <v>1.251833915797309E-3</v>
      </c>
      <c r="BJ732">
        <v>1.507954350306796</v>
      </c>
      <c r="BK732">
        <v>1.1054845669632301</v>
      </c>
      <c r="BL732">
        <v>1.2658066502172971</v>
      </c>
      <c r="BM732">
        <v>5.0197669326020504</v>
      </c>
      <c r="BN732">
        <v>1.5079138375812731</v>
      </c>
      <c r="BO732">
        <v>1.1054845666818529</v>
      </c>
      <c r="BP732">
        <v>1.441390929119349E-3</v>
      </c>
      <c r="BQ732">
        <v>1.2658066502172971</v>
      </c>
      <c r="BR732">
        <v>7152.7757792572138</v>
      </c>
      <c r="BS732" s="96">
        <v>655.90746130597654</v>
      </c>
      <c r="BT732" s="96">
        <v>618.44807296105864</v>
      </c>
      <c r="BU732">
        <v>5.0197669326020504</v>
      </c>
      <c r="BV732" s="65" t="b">
        <f t="shared" si="93"/>
        <v>0</v>
      </c>
      <c r="BW732" s="32" t="s">
        <v>2524</v>
      </c>
      <c r="BX732" s="98">
        <v>1.5</v>
      </c>
      <c r="BY732" s="98">
        <v>3.1</v>
      </c>
      <c r="BZ732" s="98">
        <v>9.4</v>
      </c>
      <c r="CA732" s="98">
        <v>13.787000000000001</v>
      </c>
      <c r="CB732" s="98">
        <v>0.85250000000000004</v>
      </c>
      <c r="CC732" s="98">
        <v>6.6627999999999998</v>
      </c>
      <c r="CD732" s="98">
        <v>3.1</v>
      </c>
      <c r="CE732" s="98">
        <v>1.5</v>
      </c>
      <c r="CF732" s="33">
        <v>9.4</v>
      </c>
      <c r="CG732" s="32">
        <v>860</v>
      </c>
      <c r="CH732" s="98">
        <v>860</v>
      </c>
      <c r="CI732" s="98">
        <v>700</v>
      </c>
      <c r="CJ732" s="98">
        <f>Population!$CG732-Population!$CI732</f>
        <v>160</v>
      </c>
      <c r="CK732" s="120">
        <f>_xlfn.DAYS(Entries!$AY$2,Population!H732)</f>
        <v>818</v>
      </c>
      <c r="CL732" s="120">
        <f t="shared" si="94"/>
        <v>5475</v>
      </c>
      <c r="CM732" s="122">
        <f>Entries!$AY$5</f>
        <v>0.15</v>
      </c>
      <c r="CN732" s="122">
        <f t="shared" si="92"/>
        <v>0.18604651162790697</v>
      </c>
      <c r="CO732" s="121">
        <f t="shared" si="95"/>
        <v>0.87300456621004563</v>
      </c>
      <c r="CP732" s="32" t="s">
        <v>2525</v>
      </c>
      <c r="CQ732" s="98">
        <v>2</v>
      </c>
      <c r="CR732" s="98" t="s">
        <v>95</v>
      </c>
      <c r="CS732" s="98"/>
      <c r="CT732" s="33"/>
      <c r="CU732" s="32" t="s">
        <v>2526</v>
      </c>
      <c r="CV732" s="98" t="s">
        <v>2527</v>
      </c>
      <c r="CW732" s="98" t="s">
        <v>2528</v>
      </c>
      <c r="CX732" s="98" t="s">
        <v>2529</v>
      </c>
      <c r="CY732" s="98" t="s">
        <v>107</v>
      </c>
      <c r="CZ732" s="98" t="s">
        <v>151</v>
      </c>
      <c r="DA732" s="33">
        <v>50</v>
      </c>
      <c r="DB732" s="17" t="s">
        <v>15463</v>
      </c>
      <c r="DC732" s="17" t="s">
        <v>15500</v>
      </c>
      <c r="DD732" s="17">
        <v>1</v>
      </c>
      <c r="DE732" s="17" t="s">
        <v>15500</v>
      </c>
      <c r="DF732" s="17" t="s">
        <v>15500</v>
      </c>
      <c r="DG732" s="23" t="s">
        <v>11179</v>
      </c>
      <c r="DH732" s="145"/>
    </row>
    <row r="733" spans="1:112" s="17" customFormat="1" x14ac:dyDescent="0.25">
      <c r="A733" s="30" t="s">
        <v>2752</v>
      </c>
      <c r="B733" s="96">
        <v>0</v>
      </c>
      <c r="C733" s="152" t="s">
        <v>15461</v>
      </c>
      <c r="D733" s="96"/>
      <c r="E733" s="96">
        <v>46278</v>
      </c>
      <c r="F733" s="96" t="s">
        <v>2753</v>
      </c>
      <c r="G733" s="31">
        <v>64324</v>
      </c>
      <c r="H733" s="43">
        <v>44077</v>
      </c>
      <c r="I733" s="96" t="s">
        <v>111</v>
      </c>
      <c r="J733" s="96"/>
      <c r="K733" s="96"/>
      <c r="L733" s="96" t="s">
        <v>138</v>
      </c>
      <c r="M733" s="124" t="s">
        <v>139</v>
      </c>
      <c r="N733" s="96" t="s">
        <v>139</v>
      </c>
      <c r="O733" s="124" t="s">
        <v>11126</v>
      </c>
      <c r="P733" s="96" t="str">
        <f>VLOOKUP(N733,Entries!J:K,2,FALSE)</f>
        <v>EUROPEAN SPACE AGENCY</v>
      </c>
      <c r="Q733" s="123" t="s">
        <v>2040</v>
      </c>
      <c r="R733" s="30" t="s">
        <v>2040</v>
      </c>
      <c r="S733" s="96" t="s">
        <v>382</v>
      </c>
      <c r="T733" s="124" t="s">
        <v>267</v>
      </c>
      <c r="U733" s="125" t="s">
        <v>159</v>
      </c>
      <c r="V733" s="31" t="s">
        <v>159</v>
      </c>
      <c r="W733" s="64">
        <f>IF(VLOOKUP(R733,Entries!N:P,3,FALSE)=V733,1,VLOOKUP(R733,Entries!N:P,3,FALSE))</f>
        <v>1</v>
      </c>
      <c r="X733" s="124"/>
      <c r="Y733" s="124"/>
      <c r="Z733" s="96"/>
      <c r="AA733" s="96"/>
      <c r="AB733" s="96"/>
      <c r="AC733" s="96" t="s">
        <v>93</v>
      </c>
      <c r="AD733" s="96" t="s">
        <v>329</v>
      </c>
      <c r="AE733" s="96" t="s">
        <v>94</v>
      </c>
      <c r="AF733" s="96" t="s">
        <v>94</v>
      </c>
      <c r="AG733" s="96"/>
      <c r="AH733" s="96"/>
      <c r="AI733" s="96"/>
      <c r="AJ733" s="96">
        <v>3</v>
      </c>
      <c r="AK733" s="96" t="s">
        <v>95</v>
      </c>
      <c r="AL733" s="96"/>
      <c r="AM733" s="31"/>
      <c r="AN733" s="30" t="s">
        <v>96</v>
      </c>
      <c r="AO733" s="96" t="s">
        <v>97</v>
      </c>
      <c r="AP733" s="31" t="s">
        <v>97</v>
      </c>
      <c r="AQ733">
        <v>21104.579619010001</v>
      </c>
      <c r="AR733" t="s">
        <v>12167</v>
      </c>
      <c r="AS733" t="s">
        <v>11225</v>
      </c>
      <c r="AT733" t="s">
        <v>12494</v>
      </c>
      <c r="AU733">
        <v>97.965199999999996</v>
      </c>
      <c r="AV733" s="96">
        <v>1.7006135627555556</v>
      </c>
      <c r="AW733">
        <v>289.4984</v>
      </c>
      <c r="AX733" s="96">
        <v>3.136624793982222</v>
      </c>
      <c r="AY733">
        <v>2.7036E-3</v>
      </c>
      <c r="AZ733">
        <v>338.96039999999999</v>
      </c>
      <c r="BA733" s="96">
        <v>5.8623817142311108</v>
      </c>
      <c r="BB733">
        <v>21.049199999999999</v>
      </c>
      <c r="BC733" s="96">
        <v>0.42287573648888893</v>
      </c>
      <c r="BD733">
        <v>14.788388550000001</v>
      </c>
      <c r="BE733" s="96">
        <f t="shared" si="89"/>
        <v>7011.129675602876</v>
      </c>
      <c r="BF733" s="96">
        <f t="shared" si="90"/>
        <v>659.08496579383609</v>
      </c>
      <c r="BG733" s="96">
        <f t="shared" si="91"/>
        <v>621.17438541191586</v>
      </c>
      <c r="BH733">
        <v>7017.4571915352399</v>
      </c>
      <c r="BI733">
        <v>2.99350046748895E-3</v>
      </c>
      <c r="BJ733">
        <v>1.7097229963047149</v>
      </c>
      <c r="BK733">
        <v>5.0527002594369153</v>
      </c>
      <c r="BL733">
        <v>2.8821102998039479E-2</v>
      </c>
      <c r="BM733">
        <v>6.2545353784418047</v>
      </c>
      <c r="BN733">
        <v>1.709815339160595</v>
      </c>
      <c r="BO733">
        <v>5.0527002591855066</v>
      </c>
      <c r="BP733">
        <v>2.6725483848734858E-3</v>
      </c>
      <c r="BQ733">
        <v>3.2150924626545022E-2</v>
      </c>
      <c r="BR733">
        <v>7008.1777671335176</v>
      </c>
      <c r="BS733" s="96">
        <v>529.42297241448159</v>
      </c>
      <c r="BT733" s="96">
        <v>510.52400777782259</v>
      </c>
      <c r="BU733">
        <v>6.2545353784418047</v>
      </c>
      <c r="BV733" s="60" t="str">
        <f t="shared" si="93"/>
        <v>sunsynchronous observation</v>
      </c>
      <c r="BW733" s="30" t="s">
        <v>104</v>
      </c>
      <c r="BX733" s="96">
        <v>0.2</v>
      </c>
      <c r="BY733" s="96">
        <v>0.4</v>
      </c>
      <c r="BZ733" s="96">
        <v>0.4</v>
      </c>
      <c r="CA733" s="16">
        <v>0.12</v>
      </c>
      <c r="CB733" s="16">
        <v>0.04</v>
      </c>
      <c r="CC733" s="16">
        <v>0.1</v>
      </c>
      <c r="CD733" s="96">
        <v>0.4</v>
      </c>
      <c r="CE733" s="96">
        <v>0.2</v>
      </c>
      <c r="CF733" s="31">
        <v>0.4</v>
      </c>
      <c r="CG733" s="30">
        <v>15</v>
      </c>
      <c r="CH733" s="96">
        <v>15</v>
      </c>
      <c r="CI733" s="96">
        <v>15</v>
      </c>
      <c r="CJ733" s="96">
        <f>Population!$CG733-Population!$CI733</f>
        <v>0</v>
      </c>
      <c r="CK733" s="118">
        <f>_xlfn.DAYS(Entries!$AY$2,Population!H733)</f>
        <v>217</v>
      </c>
      <c r="CL733" s="118">
        <f t="shared" si="94"/>
        <v>1095</v>
      </c>
      <c r="CM733" s="117">
        <f>Entries!$AY$5</f>
        <v>0.15</v>
      </c>
      <c r="CN733" s="117">
        <f t="shared" si="92"/>
        <v>0</v>
      </c>
      <c r="CO733" s="119" t="str">
        <f t="shared" si="95"/>
        <v>-</v>
      </c>
      <c r="CP733" s="30"/>
      <c r="CQ733" s="19">
        <v>0</v>
      </c>
      <c r="CR733" s="96" t="s">
        <v>118</v>
      </c>
      <c r="CS733" s="96"/>
      <c r="CT733" s="31"/>
      <c r="CU733" s="30" t="s">
        <v>265</v>
      </c>
      <c r="CV733" s="96" t="s">
        <v>2755</v>
      </c>
      <c r="CW733" s="96" t="s">
        <v>382</v>
      </c>
      <c r="CX733" s="96" t="s">
        <v>2042</v>
      </c>
      <c r="CY733" s="96" t="s">
        <v>107</v>
      </c>
      <c r="CZ733" s="96" t="s">
        <v>108</v>
      </c>
      <c r="DA733" s="31"/>
      <c r="DB733" s="17" t="s">
        <v>15462</v>
      </c>
      <c r="DC733" s="17" t="s">
        <v>15500</v>
      </c>
      <c r="DD733" s="17" t="s">
        <v>15500</v>
      </c>
      <c r="DE733" s="17" t="s">
        <v>15500</v>
      </c>
      <c r="DF733" s="17" t="s">
        <v>15500</v>
      </c>
      <c r="DG733" s="23" t="s">
        <v>11172</v>
      </c>
      <c r="DH733" s="145"/>
    </row>
    <row r="734" spans="1:112" s="17" customFormat="1" x14ac:dyDescent="0.25">
      <c r="A734" s="32" t="s">
        <v>2756</v>
      </c>
      <c r="B734" s="98">
        <v>0</v>
      </c>
      <c r="C734" s="64" t="s">
        <v>15461</v>
      </c>
      <c r="D734" s="98"/>
      <c r="E734" s="98">
        <v>39197</v>
      </c>
      <c r="F734" s="98" t="s">
        <v>2757</v>
      </c>
      <c r="G734" s="33">
        <v>39194</v>
      </c>
      <c r="H734" s="44">
        <v>41453</v>
      </c>
      <c r="I734" s="98" t="s">
        <v>249</v>
      </c>
      <c r="J734" s="98"/>
      <c r="K734" s="98"/>
      <c r="L734" s="98" t="s">
        <v>2758</v>
      </c>
      <c r="M734" t="s">
        <v>156</v>
      </c>
      <c r="N734" s="98" t="s">
        <v>156</v>
      </c>
      <c r="O734" t="s">
        <v>157</v>
      </c>
      <c r="P734" s="64" t="str">
        <f>VLOOKUP(N734,Entries!J:K,2,FALSE)</f>
        <v>UNITED STATES OF AMERICA</v>
      </c>
      <c r="Q734" s="38" t="s">
        <v>456</v>
      </c>
      <c r="R734" s="32" t="s">
        <v>456</v>
      </c>
      <c r="S734" s="98" t="s">
        <v>156</v>
      </c>
      <c r="T734" t="s">
        <v>157</v>
      </c>
      <c r="U734" s="39" t="s">
        <v>141</v>
      </c>
      <c r="V734" s="33" t="s">
        <v>141</v>
      </c>
      <c r="W734" s="64">
        <f>IF(VLOOKUP(R734,Entries!N:P,3,FALSE)=V734,1,VLOOKUP(R734,Entries!N:P,3,FALSE))</f>
        <v>1</v>
      </c>
      <c r="X734"/>
      <c r="Y734"/>
      <c r="Z734" s="98"/>
      <c r="AA734" s="98"/>
      <c r="AB734" s="98"/>
      <c r="AC734" s="98" t="s">
        <v>239</v>
      </c>
      <c r="AD734" s="98" t="s">
        <v>2759</v>
      </c>
      <c r="AE734" s="98" t="s">
        <v>144</v>
      </c>
      <c r="AF734" s="98" t="s">
        <v>94</v>
      </c>
      <c r="AG734" s="98" t="s">
        <v>2487</v>
      </c>
      <c r="AH734" s="98"/>
      <c r="AI734" s="98"/>
      <c r="AJ734" s="98">
        <v>2</v>
      </c>
      <c r="AK734" s="98" t="s">
        <v>95</v>
      </c>
      <c r="AL734" s="98"/>
      <c r="AM734" s="33"/>
      <c r="AN734" s="32" t="s">
        <v>125</v>
      </c>
      <c r="AO734" s="98" t="s">
        <v>97</v>
      </c>
      <c r="AP734" s="33" t="s">
        <v>97</v>
      </c>
      <c r="AQ734">
        <v>21104.565727379999</v>
      </c>
      <c r="AR734" t="s">
        <v>12495</v>
      </c>
      <c r="AS734" t="s">
        <v>11225</v>
      </c>
      <c r="AT734" t="s">
        <v>12496</v>
      </c>
      <c r="AU734">
        <v>97.438000000000002</v>
      </c>
      <c r="AV734" s="98">
        <v>1.718267564466667</v>
      </c>
      <c r="AW734">
        <v>179.71539999999999</v>
      </c>
      <c r="AX734" s="98">
        <v>3.1604904212088885</v>
      </c>
      <c r="AY734">
        <v>9.5400000000000001E-5</v>
      </c>
      <c r="AZ734">
        <v>335.88979999999998</v>
      </c>
      <c r="BA734" s="98">
        <v>3.6997429426800004</v>
      </c>
      <c r="BB734">
        <v>24.228999999999999</v>
      </c>
      <c r="BC734" s="98">
        <v>2.5793953849555558</v>
      </c>
      <c r="BD734">
        <v>15.16687108</v>
      </c>
      <c r="BE734" s="96">
        <f t="shared" si="89"/>
        <v>6893.9993491205014</v>
      </c>
      <c r="BF734" s="96">
        <f t="shared" si="90"/>
        <v>523.65703665840738</v>
      </c>
      <c r="BG734" s="96">
        <f t="shared" si="91"/>
        <v>522.34166158259541</v>
      </c>
      <c r="BH734">
        <v>6900.403612418012</v>
      </c>
      <c r="BI734">
        <v>1.182675947940882E-3</v>
      </c>
      <c r="BJ734">
        <v>1.7005246257377911</v>
      </c>
      <c r="BK734">
        <v>3.1366254466519492</v>
      </c>
      <c r="BL734">
        <v>1.070769667787969</v>
      </c>
      <c r="BM734">
        <v>5.2144898892320262</v>
      </c>
      <c r="BN734">
        <v>1.700613964580812</v>
      </c>
      <c r="BO734">
        <v>3.136625446933575</v>
      </c>
      <c r="BP734">
        <v>1.3712840909794191E-3</v>
      </c>
      <c r="BQ734">
        <v>1.070769667787969</v>
      </c>
      <c r="BR734">
        <v>6890.9734900961521</v>
      </c>
      <c r="BS734" s="96">
        <v>820.25100037930497</v>
      </c>
      <c r="BT734" s="96">
        <v>743.81022205828231</v>
      </c>
      <c r="BU734">
        <v>5.2144898892320262</v>
      </c>
      <c r="BV734" s="65" t="str">
        <f t="shared" si="93"/>
        <v>Earth Observation</v>
      </c>
      <c r="BW734" s="32" t="s">
        <v>2761</v>
      </c>
      <c r="BX734" s="98">
        <v>1</v>
      </c>
      <c r="BY734" s="98">
        <v>2.1</v>
      </c>
      <c r="BZ734" s="98">
        <v>3.7</v>
      </c>
      <c r="CA734" s="98">
        <v>4.3583999999999996</v>
      </c>
      <c r="CB734" s="98">
        <v>0.64949999999999997</v>
      </c>
      <c r="CC734" s="98">
        <v>2.6341000000000001</v>
      </c>
      <c r="CD734" s="98">
        <v>2.1</v>
      </c>
      <c r="CE734" s="98">
        <v>1</v>
      </c>
      <c r="CF734" s="33">
        <v>3.7</v>
      </c>
      <c r="CG734" s="32">
        <v>183</v>
      </c>
      <c r="CH734" s="98">
        <v>183</v>
      </c>
      <c r="CI734" s="98">
        <v>183</v>
      </c>
      <c r="CJ734" s="98">
        <f>Population!$CG734-Population!$CI734</f>
        <v>0</v>
      </c>
      <c r="CK734" s="120">
        <f>_xlfn.DAYS(Entries!$AY$2,Population!H734)</f>
        <v>2841</v>
      </c>
      <c r="CL734" s="120">
        <f t="shared" si="94"/>
        <v>730</v>
      </c>
      <c r="CM734" s="122">
        <f>Entries!$AY$5</f>
        <v>0.15</v>
      </c>
      <c r="CN734" s="122">
        <f t="shared" si="92"/>
        <v>0</v>
      </c>
      <c r="CO734" s="121">
        <f t="shared" si="95"/>
        <v>0</v>
      </c>
      <c r="CP734" s="32"/>
      <c r="CQ734" s="19">
        <v>2</v>
      </c>
      <c r="CR734" s="98" t="s">
        <v>118</v>
      </c>
      <c r="CS734" s="98"/>
      <c r="CT734" s="33"/>
      <c r="CU734" s="32" t="s">
        <v>2762</v>
      </c>
      <c r="CV734" s="98" t="s">
        <v>2763</v>
      </c>
      <c r="CW734" s="98" t="s">
        <v>157</v>
      </c>
      <c r="CX734" s="98" t="s">
        <v>2764</v>
      </c>
      <c r="CY734" s="98" t="s">
        <v>107</v>
      </c>
      <c r="CZ734" s="98" t="s">
        <v>163</v>
      </c>
      <c r="DA734" s="33">
        <v>50</v>
      </c>
      <c r="DB734" s="17" t="s">
        <v>15463</v>
      </c>
      <c r="DC734" s="17" t="s">
        <v>15500</v>
      </c>
      <c r="DD734" s="17">
        <v>1</v>
      </c>
      <c r="DE734" s="17">
        <v>1</v>
      </c>
      <c r="DF734" s="17">
        <v>10</v>
      </c>
      <c r="DG734" s="23" t="s">
        <v>11182</v>
      </c>
      <c r="DH734" s="145"/>
    </row>
    <row r="735" spans="1:112" s="17" customFormat="1" x14ac:dyDescent="0.25">
      <c r="A735" s="30" t="s">
        <v>2765</v>
      </c>
      <c r="B735" s="96">
        <v>0</v>
      </c>
      <c r="C735" s="152" t="s">
        <v>15461</v>
      </c>
      <c r="D735" s="96"/>
      <c r="E735" s="96">
        <v>28051</v>
      </c>
      <c r="F735" s="96" t="s">
        <v>2766</v>
      </c>
      <c r="G735" s="31">
        <v>28048</v>
      </c>
      <c r="H735" s="43">
        <v>37911</v>
      </c>
      <c r="I735" s="96" t="s">
        <v>87</v>
      </c>
      <c r="J735" s="96"/>
      <c r="K735" s="96"/>
      <c r="L735" s="96" t="s">
        <v>2767</v>
      </c>
      <c r="M735" s="124" t="s">
        <v>507</v>
      </c>
      <c r="N735" s="96" t="s">
        <v>507</v>
      </c>
      <c r="O735" s="124" t="s">
        <v>509</v>
      </c>
      <c r="P735" s="96" t="str">
        <f>VLOOKUP(N735,Entries!J:K,2,FALSE)</f>
        <v>INDIA</v>
      </c>
      <c r="Q735" s="123" t="s">
        <v>515</v>
      </c>
      <c r="R735" s="30" t="s">
        <v>515</v>
      </c>
      <c r="S735" s="96" t="s">
        <v>507</v>
      </c>
      <c r="T735" s="124" t="s">
        <v>509</v>
      </c>
      <c r="U735" s="125" t="s">
        <v>141</v>
      </c>
      <c r="V735" s="31" t="s">
        <v>141</v>
      </c>
      <c r="W735" s="64">
        <f>IF(VLOOKUP(R735,Entries!N:P,3,FALSE)=V735,1,VLOOKUP(R735,Entries!N:P,3,FALSE))</f>
        <v>1</v>
      </c>
      <c r="X735" s="124"/>
      <c r="Y735" s="124"/>
      <c r="Z735" s="96"/>
      <c r="AA735" s="96"/>
      <c r="AB735" s="96"/>
      <c r="AC735" s="96" t="s">
        <v>142</v>
      </c>
      <c r="AD735" s="96" t="s">
        <v>329</v>
      </c>
      <c r="AE735" s="96" t="s">
        <v>94</v>
      </c>
      <c r="AF735" s="96" t="s">
        <v>94</v>
      </c>
      <c r="AG735" s="96"/>
      <c r="AH735" s="96"/>
      <c r="AI735" s="96"/>
      <c r="AJ735" s="96">
        <v>5</v>
      </c>
      <c r="AK735" s="96" t="s">
        <v>95</v>
      </c>
      <c r="AL735" s="96"/>
      <c r="AM735" s="31"/>
      <c r="AN735" s="30" t="s">
        <v>125</v>
      </c>
      <c r="AO735" s="96" t="s">
        <v>97</v>
      </c>
      <c r="AP735" s="31" t="s">
        <v>97</v>
      </c>
      <c r="AQ735">
        <v>21104.536788559999</v>
      </c>
      <c r="AR735" t="s">
        <v>12497</v>
      </c>
      <c r="AS735" t="s">
        <v>11225</v>
      </c>
      <c r="AT735" t="s">
        <v>12498</v>
      </c>
      <c r="AU735">
        <v>98.4495</v>
      </c>
      <c r="AV735" s="96">
        <v>1.4841474019822221</v>
      </c>
      <c r="AW735">
        <v>181.08279999999999</v>
      </c>
      <c r="AX735" s="96">
        <v>4.1451788003866668</v>
      </c>
      <c r="AY735">
        <v>5.7545000000000001E-3</v>
      </c>
      <c r="AZ735">
        <v>211.97970000000001</v>
      </c>
      <c r="BA735" s="96">
        <v>4.5246080648444442</v>
      </c>
      <c r="BB735">
        <v>147.7885</v>
      </c>
      <c r="BC735" s="96">
        <v>1.7578516236666666</v>
      </c>
      <c r="BD735">
        <v>14.34189186</v>
      </c>
      <c r="BE735" s="96">
        <f t="shared" si="89"/>
        <v>7155.900158819396</v>
      </c>
      <c r="BF735" s="96">
        <f t="shared" si="90"/>
        <v>826.0787862833231</v>
      </c>
      <c r="BG735" s="96">
        <f t="shared" si="91"/>
        <v>743.72153135546978</v>
      </c>
      <c r="BH735">
        <v>7162.0107045003733</v>
      </c>
      <c r="BI735">
        <v>4.8725996634138751E-3</v>
      </c>
      <c r="BJ735">
        <v>1.7181740877051681</v>
      </c>
      <c r="BK735">
        <v>3.1604910807230091</v>
      </c>
      <c r="BL735">
        <v>3.567877131557291</v>
      </c>
      <c r="BM735">
        <v>2.7112545838953279</v>
      </c>
      <c r="BN735">
        <v>1.7182679644678189</v>
      </c>
      <c r="BO735">
        <v>3.1604910763717222</v>
      </c>
      <c r="BP735">
        <v>5.3432441768901402E-3</v>
      </c>
      <c r="BQ735">
        <v>3.5284017331931681</v>
      </c>
      <c r="BR735">
        <v>7153.0306112187936</v>
      </c>
      <c r="BS735" s="96">
        <v>501.9926569877498</v>
      </c>
      <c r="BT735" s="96">
        <v>487.48431033383167</v>
      </c>
      <c r="BU735">
        <v>2.7112545838953279</v>
      </c>
      <c r="BV735" s="60" t="str">
        <f t="shared" si="93"/>
        <v>sunsynchronous observation</v>
      </c>
      <c r="BW735" s="30" t="s">
        <v>338</v>
      </c>
      <c r="BX735" s="96">
        <v>2</v>
      </c>
      <c r="BY735" s="96">
        <v>2.8</v>
      </c>
      <c r="BZ735" s="96">
        <v>12</v>
      </c>
      <c r="CA735" s="96">
        <v>23.592700000000001</v>
      </c>
      <c r="CB735" s="96">
        <v>4</v>
      </c>
      <c r="CC735" s="96">
        <v>12.5427</v>
      </c>
      <c r="CD735" s="96">
        <v>2.8</v>
      </c>
      <c r="CE735" s="96">
        <v>2</v>
      </c>
      <c r="CF735" s="31">
        <v>12</v>
      </c>
      <c r="CG735" s="30">
        <v>1360</v>
      </c>
      <c r="CH735" s="96">
        <v>1360</v>
      </c>
      <c r="CI735" s="96">
        <v>1300</v>
      </c>
      <c r="CJ735" s="96">
        <f>Population!$CG735-Population!$CI735</f>
        <v>60</v>
      </c>
      <c r="CK735" s="118">
        <f>_xlfn.DAYS(Entries!$AY$2,Population!H735)</f>
        <v>6383</v>
      </c>
      <c r="CL735" s="118">
        <f t="shared" si="94"/>
        <v>1825</v>
      </c>
      <c r="CM735" s="117">
        <f>Entries!$AY$5</f>
        <v>0.15</v>
      </c>
      <c r="CN735" s="117">
        <f t="shared" si="92"/>
        <v>4.4117647058823532E-2</v>
      </c>
      <c r="CO735" s="119">
        <f t="shared" si="95"/>
        <v>0</v>
      </c>
      <c r="CP735" s="30"/>
      <c r="CQ735" s="19">
        <v>2</v>
      </c>
      <c r="CR735" s="96" t="s">
        <v>118</v>
      </c>
      <c r="CS735" s="96"/>
      <c r="CT735" s="31"/>
      <c r="CU735" s="30" t="s">
        <v>2769</v>
      </c>
      <c r="CV735" s="96" t="s">
        <v>2500</v>
      </c>
      <c r="CW735" s="96" t="s">
        <v>509</v>
      </c>
      <c r="CX735" s="96" t="s">
        <v>743</v>
      </c>
      <c r="CY735" s="96" t="s">
        <v>150</v>
      </c>
      <c r="CZ735" s="96" t="s">
        <v>151</v>
      </c>
      <c r="DA735" s="31">
        <v>1200</v>
      </c>
      <c r="DB735" s="17" t="s">
        <v>15463</v>
      </c>
      <c r="DC735" s="17" t="s">
        <v>15500</v>
      </c>
      <c r="DD735" s="17">
        <v>1</v>
      </c>
      <c r="DE735" s="17">
        <v>1</v>
      </c>
      <c r="DF735" s="17">
        <v>10</v>
      </c>
      <c r="DG735" s="23" t="s">
        <v>11177</v>
      </c>
      <c r="DH735" s="145"/>
    </row>
    <row r="736" spans="1:112" s="17" customFormat="1" x14ac:dyDescent="0.25">
      <c r="A736" s="32" t="s">
        <v>2770</v>
      </c>
      <c r="B736" s="98">
        <v>0</v>
      </c>
      <c r="C736" s="64" t="s">
        <v>15461</v>
      </c>
      <c r="D736" s="98"/>
      <c r="E736" s="98">
        <v>43693</v>
      </c>
      <c r="F736" s="98" t="s">
        <v>2771</v>
      </c>
      <c r="G736" s="33">
        <v>57285</v>
      </c>
      <c r="H736" s="44">
        <v>43415</v>
      </c>
      <c r="I736" s="98" t="s">
        <v>128</v>
      </c>
      <c r="J736" s="98"/>
      <c r="K736" s="98"/>
      <c r="L736" s="98" t="s">
        <v>129</v>
      </c>
      <c r="M736" t="s">
        <v>156</v>
      </c>
      <c r="N736" s="98" t="s">
        <v>156</v>
      </c>
      <c r="O736" t="s">
        <v>11123</v>
      </c>
      <c r="P736" s="64" t="str">
        <f>VLOOKUP(N736,Entries!J:K,2,FALSE)</f>
        <v>UNITED STATES OF AMERICA</v>
      </c>
      <c r="Q736" s="38" t="s">
        <v>2772</v>
      </c>
      <c r="R736" s="32" t="s">
        <v>2772</v>
      </c>
      <c r="S736" s="98" t="s">
        <v>156</v>
      </c>
      <c r="T736" t="s">
        <v>157</v>
      </c>
      <c r="U736" s="39" t="s">
        <v>92</v>
      </c>
      <c r="V736" s="33" t="s">
        <v>92</v>
      </c>
      <c r="W736" s="64">
        <f>IF(VLOOKUP(R736,Entries!N:P,3,FALSE)=V736,1,VLOOKUP(R736,Entries!N:P,3,FALSE))</f>
        <v>1</v>
      </c>
      <c r="X736"/>
      <c r="Y736"/>
      <c r="Z736" s="98"/>
      <c r="AA736" s="98"/>
      <c r="AB736" s="98"/>
      <c r="AC736" s="98" t="s">
        <v>93</v>
      </c>
      <c r="AD736" s="98" t="s">
        <v>117</v>
      </c>
      <c r="AE736" s="98" t="s">
        <v>117</v>
      </c>
      <c r="AF736" s="98" t="s">
        <v>117</v>
      </c>
      <c r="AG736" s="98"/>
      <c r="AH736" s="98"/>
      <c r="AI736" s="98"/>
      <c r="AJ736" s="19">
        <v>1</v>
      </c>
      <c r="AK736" s="98" t="s">
        <v>118</v>
      </c>
      <c r="AL736" s="98"/>
      <c r="AM736" s="33"/>
      <c r="AN736" s="32" t="s">
        <v>168</v>
      </c>
      <c r="AO736" s="98" t="s">
        <v>169</v>
      </c>
      <c r="AP736" s="33" t="s">
        <v>169</v>
      </c>
      <c r="AQ736">
        <v>21104.394442680001</v>
      </c>
      <c r="AR736" t="s">
        <v>12499</v>
      </c>
      <c r="AS736" t="s">
        <v>11225</v>
      </c>
      <c r="AT736" t="s">
        <v>12500</v>
      </c>
      <c r="AU736">
        <v>85.035399999999996</v>
      </c>
      <c r="AV736" s="98">
        <v>0.90119184513333339</v>
      </c>
      <c r="AW736">
        <v>237.50129999999999</v>
      </c>
      <c r="AX736" s="98">
        <v>5.4150574106666668E-2</v>
      </c>
      <c r="AY736">
        <v>1.4728E-3</v>
      </c>
      <c r="AZ736">
        <v>259.24099999999999</v>
      </c>
      <c r="BA736" s="98">
        <v>2.0516515621777778</v>
      </c>
      <c r="BB736">
        <v>100.7175</v>
      </c>
      <c r="BC736" s="98">
        <v>4.2336896643288888</v>
      </c>
      <c r="BD736">
        <v>15.25019457</v>
      </c>
      <c r="BE736" s="96">
        <f t="shared" si="89"/>
        <v>6868.8649614368396</v>
      </c>
      <c r="BF736" s="96">
        <f t="shared" si="90"/>
        <v>507.98142575204383</v>
      </c>
      <c r="BG736" s="96">
        <f t="shared" si="91"/>
        <v>487.74849712163541</v>
      </c>
      <c r="BH736">
        <v>6875.2879913439501</v>
      </c>
      <c r="BI736">
        <v>4.132887999118697E-4</v>
      </c>
      <c r="BJ736">
        <v>1.4842081244051839</v>
      </c>
      <c r="BK736">
        <v>4.1451796626248871</v>
      </c>
      <c r="BL736">
        <v>5.2159613600169941</v>
      </c>
      <c r="BM736">
        <v>1.066498915706162</v>
      </c>
      <c r="BN736">
        <v>1.484147676104693</v>
      </c>
      <c r="BO736">
        <v>4.1451796629286104</v>
      </c>
      <c r="BP736">
        <v>1.0565758285467841E-3</v>
      </c>
      <c r="BQ736">
        <v>5.2159613600169941</v>
      </c>
      <c r="BR736">
        <v>6865.7384836607907</v>
      </c>
      <c r="BS736" s="96">
        <v>418.37083124487526</v>
      </c>
      <c r="BT736" s="96">
        <v>402.50496448095328</v>
      </c>
      <c r="BU736">
        <v>1.066498915706162</v>
      </c>
      <c r="BV736" s="65" t="b">
        <f t="shared" si="93"/>
        <v>0</v>
      </c>
      <c r="BW736" s="32" t="s">
        <v>170</v>
      </c>
      <c r="BX736" s="98">
        <v>0.1</v>
      </c>
      <c r="BY736" s="98">
        <v>0.1</v>
      </c>
      <c r="BZ736" s="98">
        <v>0.2</v>
      </c>
      <c r="CA736" s="98">
        <v>2.5499999999999998E-2</v>
      </c>
      <c r="CB736" s="98">
        <v>0.01</v>
      </c>
      <c r="CC736" s="98">
        <v>1.8499999999999999E-2</v>
      </c>
      <c r="CD736" s="98">
        <v>0.1</v>
      </c>
      <c r="CE736" s="98">
        <v>0.1</v>
      </c>
      <c r="CF736" s="33">
        <v>0.2</v>
      </c>
      <c r="CG736" s="32">
        <v>1</v>
      </c>
      <c r="CH736" s="98">
        <v>1</v>
      </c>
      <c r="CI736" s="98">
        <v>1</v>
      </c>
      <c r="CJ736" s="98">
        <f>Population!$CG736-Population!$CI736</f>
        <v>0</v>
      </c>
      <c r="CK736" s="120">
        <f>_xlfn.DAYS(Entries!$AY$2,Population!H736)</f>
        <v>879</v>
      </c>
      <c r="CL736" s="120">
        <f t="shared" si="94"/>
        <v>365</v>
      </c>
      <c r="CM736" s="122">
        <f>Entries!$AY$5</f>
        <v>0.15</v>
      </c>
      <c r="CN736" s="122">
        <f t="shared" si="92"/>
        <v>0</v>
      </c>
      <c r="CO736" s="121">
        <f t="shared" si="95"/>
        <v>0</v>
      </c>
      <c r="CP736" s="32" t="s">
        <v>2774</v>
      </c>
      <c r="CQ736" s="98">
        <v>4</v>
      </c>
      <c r="CR736" s="98" t="s">
        <v>95</v>
      </c>
      <c r="CS736" s="98"/>
      <c r="CT736" s="33"/>
      <c r="CU736" s="32" t="s">
        <v>2775</v>
      </c>
      <c r="CV736" s="98" t="s">
        <v>2776</v>
      </c>
      <c r="CW736" s="98" t="s">
        <v>157</v>
      </c>
      <c r="CX736" s="98" t="s">
        <v>120</v>
      </c>
      <c r="CY736" s="98" t="s">
        <v>107</v>
      </c>
      <c r="CZ736" s="98" t="s">
        <v>108</v>
      </c>
      <c r="DA736" s="33"/>
      <c r="DB736" s="17" t="s">
        <v>15463</v>
      </c>
      <c r="DC736" s="17">
        <v>10</v>
      </c>
      <c r="DD736" s="17" t="s">
        <v>15500</v>
      </c>
      <c r="DE736" s="17" t="s">
        <v>15500</v>
      </c>
      <c r="DF736" s="17" t="s">
        <v>15500</v>
      </c>
      <c r="DG736" s="23" t="s">
        <v>11180</v>
      </c>
      <c r="DH736" s="145"/>
    </row>
    <row r="737" spans="1:112" s="17" customFormat="1" x14ac:dyDescent="0.25">
      <c r="A737" s="30" t="s">
        <v>2777</v>
      </c>
      <c r="B737" s="96">
        <v>0</v>
      </c>
      <c r="C737" s="152" t="s">
        <v>15461</v>
      </c>
      <c r="D737" s="96"/>
      <c r="E737" s="96">
        <v>43050</v>
      </c>
      <c r="F737" s="96" t="s">
        <v>2778</v>
      </c>
      <c r="G737" s="31">
        <v>47617</v>
      </c>
      <c r="H737" s="43">
        <v>43051</v>
      </c>
      <c r="I737" s="96" t="s">
        <v>154</v>
      </c>
      <c r="J737" s="96"/>
      <c r="K737" s="96"/>
      <c r="L737" s="96" t="s">
        <v>155</v>
      </c>
      <c r="M737" s="124" t="s">
        <v>156</v>
      </c>
      <c r="N737" s="96" t="s">
        <v>156</v>
      </c>
      <c r="O737" s="124" t="s">
        <v>157</v>
      </c>
      <c r="P737" s="96" t="str">
        <f>VLOOKUP(N737,Entries!J:K,2,FALSE)</f>
        <v>UNITED STATES OF AMERICA</v>
      </c>
      <c r="Q737" s="123" t="s">
        <v>456</v>
      </c>
      <c r="R737" s="30" t="s">
        <v>456</v>
      </c>
      <c r="S737" s="96" t="s">
        <v>156</v>
      </c>
      <c r="T737" s="124" t="s">
        <v>157</v>
      </c>
      <c r="U737" s="125" t="s">
        <v>92</v>
      </c>
      <c r="V737" s="31" t="s">
        <v>141</v>
      </c>
      <c r="W737" s="64">
        <f>IF(VLOOKUP(R737,Entries!N:P,3,FALSE)=V737,1,VLOOKUP(R737,Entries!N:P,3,FALSE))</f>
        <v>1</v>
      </c>
      <c r="X737" s="124"/>
      <c r="Y737" s="124"/>
      <c r="Z737" s="96"/>
      <c r="AA737" s="96"/>
      <c r="AB737" s="96"/>
      <c r="AC737" s="96" t="s">
        <v>93</v>
      </c>
      <c r="AD737" s="96" t="s">
        <v>117</v>
      </c>
      <c r="AE737" s="96" t="s">
        <v>117</v>
      </c>
      <c r="AF737" s="96" t="s">
        <v>117</v>
      </c>
      <c r="AG737" s="96"/>
      <c r="AH737" s="96"/>
      <c r="AI737" s="96"/>
      <c r="AJ737" s="19">
        <v>1</v>
      </c>
      <c r="AK737" s="96" t="s">
        <v>118</v>
      </c>
      <c r="AL737" s="96"/>
      <c r="AM737" s="31"/>
      <c r="AN737" s="30" t="s">
        <v>133</v>
      </c>
      <c r="AO737" s="96" t="s">
        <v>134</v>
      </c>
      <c r="AP737" s="31" t="s">
        <v>98</v>
      </c>
      <c r="AQ737">
        <v>21104.311524389999</v>
      </c>
      <c r="AR737" t="s">
        <v>12501</v>
      </c>
      <c r="AS737" t="s">
        <v>11225</v>
      </c>
      <c r="AT737" t="s">
        <v>12502</v>
      </c>
      <c r="AU737">
        <v>51.634500000000003</v>
      </c>
      <c r="AV737" s="96">
        <v>1.704975139648889</v>
      </c>
      <c r="AW737">
        <v>3.1025999999999998</v>
      </c>
      <c r="AX737" s="96">
        <v>0.22551569106222222</v>
      </c>
      <c r="AY737">
        <v>2.419E-4</v>
      </c>
      <c r="AZ737">
        <v>117.551</v>
      </c>
      <c r="BA737" s="96">
        <v>5.6269159031733329</v>
      </c>
      <c r="BB737">
        <v>242.57259999999999</v>
      </c>
      <c r="BC737" s="96">
        <v>0.65688768858222224</v>
      </c>
      <c r="BD737">
        <v>15.547843759999999</v>
      </c>
      <c r="BE737" s="96">
        <f t="shared" si="89"/>
        <v>6780.9174346502996</v>
      </c>
      <c r="BF737" s="96">
        <f t="shared" si="90"/>
        <v>411.55773857774147</v>
      </c>
      <c r="BG737" s="96">
        <f t="shared" si="91"/>
        <v>408.27713072285769</v>
      </c>
      <c r="BH737">
        <v>6787.4246432741738</v>
      </c>
      <c r="BI737">
        <v>1.3071657872980791E-3</v>
      </c>
      <c r="BJ737">
        <v>0.90154157550827752</v>
      </c>
      <c r="BK737">
        <v>5.4150584107524533E-2</v>
      </c>
      <c r="BL737">
        <v>0.97183562293334147</v>
      </c>
      <c r="BM737">
        <v>5.3135063089835999</v>
      </c>
      <c r="BN737">
        <v>0.90119229912053178</v>
      </c>
      <c r="BO737">
        <v>5.4150587543321298E-2</v>
      </c>
      <c r="BP737">
        <v>1.1698010807502891E-3</v>
      </c>
      <c r="BQ737">
        <v>0.97183562293334147</v>
      </c>
      <c r="BR737">
        <v>6781.4378978629138</v>
      </c>
      <c r="BS737" s="96">
        <v>591.11143661885217</v>
      </c>
      <c r="BT737" s="96">
        <v>572.29272346146809</v>
      </c>
      <c r="BU737">
        <v>5.3135063089835999</v>
      </c>
      <c r="BV737" s="60" t="str">
        <f t="shared" si="93"/>
        <v>no propulsion</v>
      </c>
      <c r="BW737" s="30" t="s">
        <v>812</v>
      </c>
      <c r="BX737" s="96">
        <v>0.1</v>
      </c>
      <c r="BY737" s="96">
        <v>0.3</v>
      </c>
      <c r="BZ737" s="96">
        <v>0.6</v>
      </c>
      <c r="CA737" s="96">
        <v>6.7799999999999999E-2</v>
      </c>
      <c r="CB737" s="96">
        <v>0.01</v>
      </c>
      <c r="CC737" s="96">
        <v>4.4299999999999999E-2</v>
      </c>
      <c r="CD737" s="96">
        <v>0.3</v>
      </c>
      <c r="CE737" s="96">
        <v>0.1</v>
      </c>
      <c r="CF737" s="31">
        <v>0.6</v>
      </c>
      <c r="CG737" s="30">
        <v>5</v>
      </c>
      <c r="CH737" s="96">
        <v>5</v>
      </c>
      <c r="CI737" s="96">
        <v>5</v>
      </c>
      <c r="CJ737" s="96">
        <f>Population!$CG737-Population!$CI737</f>
        <v>0</v>
      </c>
      <c r="CK737" s="118">
        <f>_xlfn.DAYS(Entries!$AY$2,Population!H737)</f>
        <v>1243</v>
      </c>
      <c r="CL737" s="118">
        <f t="shared" si="94"/>
        <v>365</v>
      </c>
      <c r="CM737" s="117">
        <f>Entries!$AY$5</f>
        <v>0.15</v>
      </c>
      <c r="CN737" s="117">
        <f t="shared" si="92"/>
        <v>0</v>
      </c>
      <c r="CO737" s="119" t="str">
        <f t="shared" si="95"/>
        <v>-</v>
      </c>
      <c r="CP737" s="30" t="s">
        <v>103</v>
      </c>
      <c r="CQ737" s="96">
        <v>0</v>
      </c>
      <c r="CR737" s="96" t="s">
        <v>95</v>
      </c>
      <c r="CS737" s="96"/>
      <c r="CT737" s="31"/>
      <c r="CU737" s="30" t="s">
        <v>2780</v>
      </c>
      <c r="CV737" s="96"/>
      <c r="CW737" s="96"/>
      <c r="CX737" s="96" t="s">
        <v>106</v>
      </c>
      <c r="CY737" s="96" t="s">
        <v>107</v>
      </c>
      <c r="CZ737" s="96" t="s">
        <v>867</v>
      </c>
      <c r="DA737" s="31"/>
      <c r="DB737" s="17" t="s">
        <v>15462</v>
      </c>
      <c r="DC737" s="17" t="s">
        <v>15500</v>
      </c>
      <c r="DD737" s="17" t="s">
        <v>15500</v>
      </c>
      <c r="DE737" s="17" t="s">
        <v>15500</v>
      </c>
      <c r="DF737" s="17" t="s">
        <v>15500</v>
      </c>
      <c r="DG737" s="23" t="s">
        <v>11171</v>
      </c>
      <c r="DH737" s="145"/>
    </row>
    <row r="738" spans="1:112" s="17" customFormat="1" x14ac:dyDescent="0.25">
      <c r="A738" s="32" t="s">
        <v>2781</v>
      </c>
      <c r="B738" s="98">
        <v>0</v>
      </c>
      <c r="C738" s="64" t="s">
        <v>15461</v>
      </c>
      <c r="D738" s="98"/>
      <c r="E738" s="98">
        <v>43879</v>
      </c>
      <c r="F738" s="98" t="s">
        <v>2782</v>
      </c>
      <c r="G738" s="33">
        <v>57656</v>
      </c>
      <c r="H738" s="44">
        <v>43461</v>
      </c>
      <c r="I738" s="98" t="s">
        <v>276</v>
      </c>
      <c r="J738" s="98"/>
      <c r="K738" s="98"/>
      <c r="L738" s="98" t="s">
        <v>112</v>
      </c>
      <c r="M738" t="s">
        <v>552</v>
      </c>
      <c r="N738" s="98" t="s">
        <v>552</v>
      </c>
      <c r="O738" t="s">
        <v>554</v>
      </c>
      <c r="P738" s="64" t="str">
        <f>VLOOKUP(N738,Entries!J:K,2,FALSE)</f>
        <v>GERMANY</v>
      </c>
      <c r="Q738" s="38" t="s">
        <v>2783</v>
      </c>
      <c r="R738" s="32" t="s">
        <v>2783</v>
      </c>
      <c r="S738" s="98" t="s">
        <v>5279</v>
      </c>
      <c r="T738" t="s">
        <v>2784</v>
      </c>
      <c r="U738" s="39" t="s">
        <v>159</v>
      </c>
      <c r="V738" s="33" t="s">
        <v>159</v>
      </c>
      <c r="W738" s="64">
        <f>IF(VLOOKUP(R738,Entries!N:P,3,FALSE)=V738,1,VLOOKUP(R738,Entries!N:P,3,FALSE))</f>
        <v>1</v>
      </c>
      <c r="X738"/>
      <c r="Y738"/>
      <c r="Z738" s="98"/>
      <c r="AA738" s="98"/>
      <c r="AB738" s="98"/>
      <c r="AC738" s="98" t="s">
        <v>93</v>
      </c>
      <c r="AD738" s="98" t="s">
        <v>833</v>
      </c>
      <c r="AE738" s="98" t="s">
        <v>144</v>
      </c>
      <c r="AF738" s="98" t="s">
        <v>94</v>
      </c>
      <c r="AG738" s="98" t="s">
        <v>2487</v>
      </c>
      <c r="AH738" s="98"/>
      <c r="AI738" s="98"/>
      <c r="AJ738" s="19">
        <v>4</v>
      </c>
      <c r="AK738" s="98" t="s">
        <v>118</v>
      </c>
      <c r="AL738" s="98"/>
      <c r="AM738" s="33"/>
      <c r="AN738" s="32" t="s">
        <v>96</v>
      </c>
      <c r="AO738" s="98" t="s">
        <v>97</v>
      </c>
      <c r="AP738" s="33" t="s">
        <v>97</v>
      </c>
      <c r="AQ738">
        <v>21104.544585809999</v>
      </c>
      <c r="AR738" t="s">
        <v>12503</v>
      </c>
      <c r="AS738" t="s">
        <v>11225</v>
      </c>
      <c r="AT738" t="s">
        <v>12504</v>
      </c>
      <c r="AU738">
        <v>97.687899999999999</v>
      </c>
      <c r="AV738" s="98">
        <v>0.90134368874666682</v>
      </c>
      <c r="AW738">
        <v>12.921099999999999</v>
      </c>
      <c r="AX738" s="98">
        <v>5.1693238297555553</v>
      </c>
      <c r="AY738">
        <v>1.2362E-3</v>
      </c>
      <c r="AZ738">
        <v>322.39859999999999</v>
      </c>
      <c r="BA738" s="98">
        <v>3.9878897609199999</v>
      </c>
      <c r="BB738">
        <v>37.636899999999997</v>
      </c>
      <c r="BC738" s="98">
        <v>4.1219153116266671</v>
      </c>
      <c r="BD738">
        <v>14.965544189999999</v>
      </c>
      <c r="BE738" s="96">
        <f t="shared" si="89"/>
        <v>6955.6901215489224</v>
      </c>
      <c r="BF738" s="96">
        <f t="shared" si="90"/>
        <v>593.28874567718049</v>
      </c>
      <c r="BG738" s="96">
        <f t="shared" si="91"/>
        <v>576.09149742066347</v>
      </c>
      <c r="BH738">
        <v>6962.0487107324507</v>
      </c>
      <c r="BI738">
        <v>1.4860188471992981E-3</v>
      </c>
      <c r="BJ738">
        <v>1.704884904969457</v>
      </c>
      <c r="BK738">
        <v>0.2255157383307351</v>
      </c>
      <c r="BL738">
        <v>0.21145723737636529</v>
      </c>
      <c r="BM738">
        <v>6.0723492602341871</v>
      </c>
      <c r="BN738">
        <v>1.7049755417146959</v>
      </c>
      <c r="BO738">
        <v>0.22551573800318131</v>
      </c>
      <c r="BP738">
        <v>1.353338093646286E-3</v>
      </c>
      <c r="BQ738">
        <v>0.21145723737636529</v>
      </c>
      <c r="BR738">
        <v>6952.7020800401597</v>
      </c>
      <c r="BS738" s="96">
        <v>433.1423680656917</v>
      </c>
      <c r="BT738" s="96">
        <v>422.14171002125659</v>
      </c>
      <c r="BU738">
        <v>6.0723492602341871</v>
      </c>
      <c r="BV738" s="65" t="str">
        <f t="shared" si="93"/>
        <v>Earth Observation</v>
      </c>
      <c r="BW738" s="32" t="s">
        <v>348</v>
      </c>
      <c r="BX738" s="98">
        <v>0.1</v>
      </c>
      <c r="BY738" s="98">
        <v>0.3</v>
      </c>
      <c r="BZ738" s="98">
        <v>1</v>
      </c>
      <c r="CA738" s="98">
        <v>0.1139</v>
      </c>
      <c r="CB738" s="98">
        <v>0.01</v>
      </c>
      <c r="CC738" s="98">
        <v>6.0999999999999999E-2</v>
      </c>
      <c r="CD738" s="98">
        <v>0.3</v>
      </c>
      <c r="CE738" s="98">
        <v>0.1</v>
      </c>
      <c r="CF738" s="33">
        <v>1</v>
      </c>
      <c r="CG738" s="32">
        <v>3</v>
      </c>
      <c r="CH738" s="98">
        <v>3</v>
      </c>
      <c r="CI738" s="98">
        <v>3</v>
      </c>
      <c r="CJ738" s="98">
        <f>Population!$CG738-Population!$CI738</f>
        <v>0</v>
      </c>
      <c r="CK738" s="120">
        <f>_xlfn.DAYS(Entries!$AY$2,Population!H738)</f>
        <v>833</v>
      </c>
      <c r="CL738" s="120">
        <f t="shared" si="94"/>
        <v>1460</v>
      </c>
      <c r="CM738" s="122">
        <f>Entries!$AY$5</f>
        <v>0.15</v>
      </c>
      <c r="CN738" s="122">
        <f t="shared" si="92"/>
        <v>0</v>
      </c>
      <c r="CO738" s="121" t="str">
        <f t="shared" si="95"/>
        <v>-</v>
      </c>
      <c r="CP738" s="32"/>
      <c r="CQ738" s="19">
        <v>0</v>
      </c>
      <c r="CR738" s="98" t="s">
        <v>118</v>
      </c>
      <c r="CS738" s="98"/>
      <c r="CT738" s="33"/>
      <c r="CU738" s="32" t="s">
        <v>1177</v>
      </c>
      <c r="CV738" s="98" t="s">
        <v>1178</v>
      </c>
      <c r="CW738" s="98" t="s">
        <v>554</v>
      </c>
      <c r="CX738" s="98" t="s">
        <v>106</v>
      </c>
      <c r="CY738" s="98" t="s">
        <v>107</v>
      </c>
      <c r="CZ738" s="98" t="s">
        <v>151</v>
      </c>
      <c r="DA738" s="33"/>
      <c r="DB738" s="17" t="s">
        <v>15462</v>
      </c>
      <c r="DC738" s="17" t="s">
        <v>15500</v>
      </c>
      <c r="DD738" s="17" t="s">
        <v>15500</v>
      </c>
      <c r="DE738" s="17" t="s">
        <v>15500</v>
      </c>
      <c r="DF738" s="17" t="s">
        <v>15500</v>
      </c>
      <c r="DG738" s="23" t="s">
        <v>11172</v>
      </c>
      <c r="DH738" s="145"/>
    </row>
    <row r="739" spans="1:112" s="17" customFormat="1" x14ac:dyDescent="0.25">
      <c r="A739" s="30" t="s">
        <v>2786</v>
      </c>
      <c r="B739" s="96">
        <v>0</v>
      </c>
      <c r="C739" s="152" t="s">
        <v>15461</v>
      </c>
      <c r="D739" s="96"/>
      <c r="E739" s="96">
        <v>25544</v>
      </c>
      <c r="F739" s="96" t="s">
        <v>2787</v>
      </c>
      <c r="G739" s="31">
        <v>44371</v>
      </c>
      <c r="H739" s="43">
        <v>36119</v>
      </c>
      <c r="I739" s="96" t="s">
        <v>271</v>
      </c>
      <c r="J739" s="96"/>
      <c r="K739" s="96"/>
      <c r="L739" s="96" t="s">
        <v>2506</v>
      </c>
      <c r="M739" s="124" t="s">
        <v>2788</v>
      </c>
      <c r="N739" s="96" t="s">
        <v>2788</v>
      </c>
      <c r="O739" s="124" t="s">
        <v>157</v>
      </c>
      <c r="P739" s="96" t="str">
        <f>VLOOKUP(N739,Entries!J:K,2,FALSE)</f>
        <v>INTERNATIONAL SPACE STATION</v>
      </c>
      <c r="Q739" s="123" t="s">
        <v>456</v>
      </c>
      <c r="R739" s="30" t="s">
        <v>456</v>
      </c>
      <c r="S739" s="96" t="s">
        <v>156</v>
      </c>
      <c r="T739" s="124" t="s">
        <v>157</v>
      </c>
      <c r="U739" s="125" t="s">
        <v>141</v>
      </c>
      <c r="V739" s="31" t="s">
        <v>141</v>
      </c>
      <c r="W739" s="64">
        <f>IF(VLOOKUP(R739,Entries!N:P,3,FALSE)=V739,1,VLOOKUP(R739,Entries!N:P,3,FALSE))</f>
        <v>1</v>
      </c>
      <c r="X739" s="124"/>
      <c r="Y739" s="124" t="s">
        <v>2241</v>
      </c>
      <c r="Z739" s="96" t="s">
        <v>2241</v>
      </c>
      <c r="AA739" s="96" t="s">
        <v>277</v>
      </c>
      <c r="AB739" s="105" t="s">
        <v>141</v>
      </c>
      <c r="AC739" s="96" t="s">
        <v>2789</v>
      </c>
      <c r="AD739" s="96" t="s">
        <v>2790</v>
      </c>
      <c r="AE739" s="96" t="s">
        <v>117</v>
      </c>
      <c r="AF739" s="96" t="s">
        <v>117</v>
      </c>
      <c r="AG739" s="96"/>
      <c r="AH739" s="96"/>
      <c r="AI739" s="96"/>
      <c r="AJ739" s="96">
        <v>15</v>
      </c>
      <c r="AK739" s="96" t="s">
        <v>95</v>
      </c>
      <c r="AL739" s="96"/>
      <c r="AM739" s="31"/>
      <c r="AN739" s="30" t="s">
        <v>133</v>
      </c>
      <c r="AO739" s="96" t="s">
        <v>134</v>
      </c>
      <c r="AP739" s="31" t="s">
        <v>160</v>
      </c>
      <c r="AQ739">
        <v>21104.813099840001</v>
      </c>
      <c r="AR739" t="s">
        <v>11704</v>
      </c>
      <c r="AS739" t="s">
        <v>11225</v>
      </c>
      <c r="AT739" t="s">
        <v>12505</v>
      </c>
      <c r="AU739">
        <v>51.6432</v>
      </c>
      <c r="AV739" s="96">
        <v>1.7264147597200001</v>
      </c>
      <c r="AW739">
        <v>296.18049999999999</v>
      </c>
      <c r="AX739" s="96">
        <v>2.1032207948577781</v>
      </c>
      <c r="AY739">
        <v>2.8499999999999999E-4</v>
      </c>
      <c r="AZ739">
        <v>228.48929999999999</v>
      </c>
      <c r="BA739" s="96">
        <v>3.5222848825733335</v>
      </c>
      <c r="BB739">
        <v>236.16839999999999</v>
      </c>
      <c r="BC739" s="96">
        <v>2.7623285417866668</v>
      </c>
      <c r="BD739">
        <v>15.48882184</v>
      </c>
      <c r="BE739" s="96">
        <f t="shared" si="89"/>
        <v>6798.1328182178677</v>
      </c>
      <c r="BF739" s="96">
        <f t="shared" si="90"/>
        <v>429.07028607106076</v>
      </c>
      <c r="BG739" s="96">
        <f t="shared" si="91"/>
        <v>425.19535036467551</v>
      </c>
      <c r="BH739">
        <v>6793.4316750250482</v>
      </c>
      <c r="BI739">
        <v>1.9434631159542809E-4</v>
      </c>
      <c r="BJ739">
        <v>0.90104064743406276</v>
      </c>
      <c r="BK739">
        <v>5.1691078051315813</v>
      </c>
      <c r="BL739">
        <v>1.1288930568125259</v>
      </c>
      <c r="BM739">
        <v>0.6975402676536554</v>
      </c>
      <c r="BN739">
        <v>0.90134364595719885</v>
      </c>
      <c r="BO739">
        <v>5.1693247401026428</v>
      </c>
      <c r="BP739">
        <v>8.0903347913156907E-4</v>
      </c>
      <c r="BQ739">
        <v>1.1288930568125259</v>
      </c>
      <c r="BR739">
        <v>6798.6420390434741</v>
      </c>
      <c r="BS739" s="96">
        <v>804.07036844432241</v>
      </c>
      <c r="BT739" s="96">
        <v>784.97763951172601</v>
      </c>
      <c r="BU739">
        <v>0.6975402676536554</v>
      </c>
      <c r="BV739" s="60" t="b">
        <f t="shared" si="93"/>
        <v>0</v>
      </c>
      <c r="BW739" s="30" t="s">
        <v>253</v>
      </c>
      <c r="BX739" s="96">
        <v>72.8</v>
      </c>
      <c r="BY739" s="96">
        <v>20</v>
      </c>
      <c r="BZ739" s="96">
        <v>108.5</v>
      </c>
      <c r="CA739" s="96">
        <v>5685.7871999999998</v>
      </c>
      <c r="CB739" s="96">
        <v>1456</v>
      </c>
      <c r="CC739" s="96">
        <v>4105.92</v>
      </c>
      <c r="CD739" s="96">
        <v>12.6</v>
      </c>
      <c r="CE739" s="96">
        <v>4.2</v>
      </c>
      <c r="CF739" s="31">
        <v>23.9</v>
      </c>
      <c r="CG739" s="30">
        <v>20351</v>
      </c>
      <c r="CH739" s="96">
        <v>20351</v>
      </c>
      <c r="CI739" s="96">
        <v>19000</v>
      </c>
      <c r="CJ739" s="96">
        <f>Population!$CG739-Population!$CI739</f>
        <v>1351</v>
      </c>
      <c r="CK739" s="118">
        <f>_xlfn.DAYS(Entries!$AY$2,Population!H739)</f>
        <v>8175</v>
      </c>
      <c r="CL739" s="118">
        <f t="shared" si="94"/>
        <v>5475</v>
      </c>
      <c r="CM739" s="117">
        <f>Entries!$AY$5</f>
        <v>0.15</v>
      </c>
      <c r="CN739" s="117">
        <f t="shared" si="92"/>
        <v>6.6384944228784826E-2</v>
      </c>
      <c r="CO739" s="119">
        <f t="shared" si="95"/>
        <v>0</v>
      </c>
      <c r="CP739" s="30"/>
      <c r="CQ739" s="19">
        <v>2</v>
      </c>
      <c r="CR739" s="96" t="s">
        <v>118</v>
      </c>
      <c r="CS739" s="96"/>
      <c r="CT739" s="31"/>
      <c r="CU739" s="30" t="s">
        <v>1450</v>
      </c>
      <c r="CV739" s="96" t="s">
        <v>2792</v>
      </c>
      <c r="CW739" s="96" t="s">
        <v>2420</v>
      </c>
      <c r="CX739" s="96" t="s">
        <v>2793</v>
      </c>
      <c r="CY739" s="96" t="s">
        <v>107</v>
      </c>
      <c r="CZ739" s="96" t="s">
        <v>151</v>
      </c>
      <c r="DA739" s="31"/>
      <c r="DB739" s="17" t="s">
        <v>15463</v>
      </c>
      <c r="DC739" s="17">
        <v>10</v>
      </c>
      <c r="DD739" s="17" t="s">
        <v>15500</v>
      </c>
      <c r="DE739" s="17" t="s">
        <v>15500</v>
      </c>
      <c r="DF739" s="17" t="s">
        <v>15500</v>
      </c>
      <c r="DG739" s="23" t="s">
        <v>11180</v>
      </c>
      <c r="DH739" s="145"/>
    </row>
    <row r="740" spans="1:112" s="17" customFormat="1" x14ac:dyDescent="0.25">
      <c r="A740" s="32" t="s">
        <v>2794</v>
      </c>
      <c r="B740" s="98">
        <v>0</v>
      </c>
      <c r="C740" s="64" t="s">
        <v>15461</v>
      </c>
      <c r="D740" s="98"/>
      <c r="E740" s="98">
        <v>22826</v>
      </c>
      <c r="F740" s="98" t="s">
        <v>2795</v>
      </c>
      <c r="G740" s="33">
        <v>22823</v>
      </c>
      <c r="H740" s="44">
        <v>34238</v>
      </c>
      <c r="I740" s="98" t="s">
        <v>111</v>
      </c>
      <c r="J740" s="98"/>
      <c r="K740" s="98"/>
      <c r="L740" s="98" t="s">
        <v>123</v>
      </c>
      <c r="M740" t="s">
        <v>236</v>
      </c>
      <c r="N740" s="98" t="s">
        <v>236</v>
      </c>
      <c r="O740" t="s">
        <v>11123</v>
      </c>
      <c r="P740" s="64" t="str">
        <f>VLOOKUP(N740,Entries!J:K,2,FALSE)</f>
        <v>ITALY</v>
      </c>
      <c r="Q740" s="38" t="s">
        <v>2796</v>
      </c>
      <c r="R740" s="32" t="s">
        <v>2796</v>
      </c>
      <c r="S740" s="98" t="s">
        <v>236</v>
      </c>
      <c r="T740" t="s">
        <v>238</v>
      </c>
      <c r="U740" s="39" t="s">
        <v>92</v>
      </c>
      <c r="V740" s="33" t="s">
        <v>92</v>
      </c>
      <c r="W740" s="64">
        <f>IF(VLOOKUP(R740,Entries!N:P,3,FALSE)=V740,1,VLOOKUP(R740,Entries!N:P,3,FALSE))</f>
        <v>1</v>
      </c>
      <c r="X740"/>
      <c r="Y740"/>
      <c r="Z740" s="98"/>
      <c r="AA740" s="98"/>
      <c r="AB740" s="98"/>
      <c r="AC740" s="98" t="s">
        <v>93</v>
      </c>
      <c r="AD740" s="98" t="s">
        <v>1939</v>
      </c>
      <c r="AE740" s="98" t="s">
        <v>263</v>
      </c>
      <c r="AF740" s="98" t="s">
        <v>263</v>
      </c>
      <c r="AG740" s="98" t="s">
        <v>11156</v>
      </c>
      <c r="AH740" s="98"/>
      <c r="AI740" s="98"/>
      <c r="AJ740" s="19">
        <v>1</v>
      </c>
      <c r="AK740" s="98" t="s">
        <v>118</v>
      </c>
      <c r="AL740" s="98"/>
      <c r="AM740" s="33"/>
      <c r="AN740" s="32" t="s">
        <v>125</v>
      </c>
      <c r="AO740" s="98" t="s">
        <v>97</v>
      </c>
      <c r="AP740" s="33" t="s">
        <v>98</v>
      </c>
      <c r="AQ740">
        <v>21104.55678169</v>
      </c>
      <c r="AR740" t="s">
        <v>3628</v>
      </c>
      <c r="AS740" t="s">
        <v>11225</v>
      </c>
      <c r="AT740" t="s">
        <v>12506</v>
      </c>
      <c r="AU740">
        <v>98.916300000000007</v>
      </c>
      <c r="AV740" s="98">
        <v>1.7211473571333336</v>
      </c>
      <c r="AW740">
        <v>120.5057</v>
      </c>
      <c r="AX740" s="98">
        <v>5.3149366189555556</v>
      </c>
      <c r="AY740">
        <v>8.5320000000000003E-4</v>
      </c>
      <c r="AZ740">
        <v>201.81209999999999</v>
      </c>
      <c r="BA740" s="98">
        <v>5.2809620468044454</v>
      </c>
      <c r="BB740">
        <v>158.2698</v>
      </c>
      <c r="BC740" s="98">
        <v>1.0031225429022221</v>
      </c>
      <c r="BD740">
        <v>14.30449636</v>
      </c>
      <c r="BE740" s="96">
        <f t="shared" si="89"/>
        <v>7168.3662626295809</v>
      </c>
      <c r="BF740" s="96">
        <f t="shared" si="90"/>
        <v>803.48231272485737</v>
      </c>
      <c r="BG740" s="96">
        <f t="shared" si="91"/>
        <v>791.25021253430532</v>
      </c>
      <c r="BH740">
        <v>7174.5148709514051</v>
      </c>
      <c r="BI740">
        <v>7.9248277425711638E-4</v>
      </c>
      <c r="BJ740">
        <v>1.726316614266191</v>
      </c>
      <c r="BK740">
        <v>2.1032212325443189</v>
      </c>
      <c r="BL740">
        <v>2.0181193420118322</v>
      </c>
      <c r="BM740">
        <v>4.266494729285891</v>
      </c>
      <c r="BN740">
        <v>1.726415164642906</v>
      </c>
      <c r="BO740">
        <v>2.103221232748917</v>
      </c>
      <c r="BP740">
        <v>1.332263273558039E-3</v>
      </c>
      <c r="BQ740">
        <v>2.0181193420118322</v>
      </c>
      <c r="BR740">
        <v>7165.5240039780247</v>
      </c>
      <c r="BS740" s="96">
        <v>718.74584394703652</v>
      </c>
      <c r="BT740" s="96">
        <v>703.87909435939127</v>
      </c>
      <c r="BU740">
        <v>4.266494729285891</v>
      </c>
      <c r="BV740" s="65" t="str">
        <f t="shared" si="93"/>
        <v>no propulsion</v>
      </c>
      <c r="BW740" s="32" t="s">
        <v>348</v>
      </c>
      <c r="BX740" s="98">
        <v>0.4</v>
      </c>
      <c r="BY740" s="98">
        <v>0.6</v>
      </c>
      <c r="BZ740" s="98">
        <v>6.5</v>
      </c>
      <c r="CA740" s="98">
        <v>1.0106999999999999</v>
      </c>
      <c r="CB740" s="98">
        <v>0.16</v>
      </c>
      <c r="CC740" s="98">
        <v>0.59670000000000001</v>
      </c>
      <c r="CD740" s="98">
        <v>0.6</v>
      </c>
      <c r="CE740" s="98">
        <v>0.4</v>
      </c>
      <c r="CF740" s="33">
        <v>6.5</v>
      </c>
      <c r="CG740" s="32">
        <v>50</v>
      </c>
      <c r="CH740" s="98">
        <v>50</v>
      </c>
      <c r="CI740" s="98">
        <v>50</v>
      </c>
      <c r="CJ740" s="98">
        <f>Population!$CG740-Population!$CI740</f>
        <v>0</v>
      </c>
      <c r="CK740" s="120">
        <f>_xlfn.DAYS(Entries!$AY$2,Population!H740)</f>
        <v>10056</v>
      </c>
      <c r="CL740" s="120">
        <f t="shared" si="94"/>
        <v>365</v>
      </c>
      <c r="CM740" s="122">
        <f>Entries!$AY$5</f>
        <v>0.15</v>
      </c>
      <c r="CN740" s="122">
        <f t="shared" si="92"/>
        <v>0</v>
      </c>
      <c r="CO740" s="121" t="str">
        <f t="shared" si="95"/>
        <v>-</v>
      </c>
      <c r="CP740" s="32" t="s">
        <v>103</v>
      </c>
      <c r="CQ740" s="98">
        <v>0</v>
      </c>
      <c r="CR740" s="98" t="s">
        <v>95</v>
      </c>
      <c r="CS740" s="98"/>
      <c r="CT740" s="33"/>
      <c r="CU740" s="32" t="s">
        <v>350</v>
      </c>
      <c r="CV740" s="98"/>
      <c r="CW740" s="98"/>
      <c r="CX740" s="98" t="s">
        <v>2798</v>
      </c>
      <c r="CY740" s="98" t="s">
        <v>107</v>
      </c>
      <c r="CZ740" s="98" t="s">
        <v>108</v>
      </c>
      <c r="DA740" s="33"/>
      <c r="DB740" s="17" t="s">
        <v>15462</v>
      </c>
      <c r="DC740" s="17" t="s">
        <v>15500</v>
      </c>
      <c r="DD740" s="17" t="s">
        <v>15500</v>
      </c>
      <c r="DE740" s="17" t="s">
        <v>15500</v>
      </c>
      <c r="DF740" s="17" t="s">
        <v>15500</v>
      </c>
      <c r="DG740" s="23" t="s">
        <v>11171</v>
      </c>
      <c r="DH740" s="145"/>
    </row>
    <row r="741" spans="1:112" s="17" customFormat="1" x14ac:dyDescent="0.25">
      <c r="A741" s="30" t="s">
        <v>2799</v>
      </c>
      <c r="B741" s="96">
        <v>0</v>
      </c>
      <c r="C741" s="152" t="s">
        <v>15461</v>
      </c>
      <c r="D741" s="96"/>
      <c r="E741" s="96">
        <v>35935</v>
      </c>
      <c r="F741" s="96" t="s">
        <v>2800</v>
      </c>
      <c r="G741" s="31">
        <v>35932</v>
      </c>
      <c r="H741" s="43">
        <v>40079</v>
      </c>
      <c r="I741" s="96" t="s">
        <v>87</v>
      </c>
      <c r="J741" s="96"/>
      <c r="K741" s="96"/>
      <c r="L741" s="96" t="s">
        <v>88</v>
      </c>
      <c r="M741" s="124" t="s">
        <v>2185</v>
      </c>
      <c r="N741" s="96" t="s">
        <v>2185</v>
      </c>
      <c r="O741" s="124" t="s">
        <v>11123</v>
      </c>
      <c r="P741" s="96" t="str">
        <f>VLOOKUP(N741,Entries!J:K,2,FALSE)</f>
        <v>TURKEY</v>
      </c>
      <c r="Q741" s="123" t="s">
        <v>2801</v>
      </c>
      <c r="R741" s="30" t="s">
        <v>2801</v>
      </c>
      <c r="S741" s="96" t="s">
        <v>2185</v>
      </c>
      <c r="T741" s="124" t="s">
        <v>2187</v>
      </c>
      <c r="U741" s="125" t="s">
        <v>92</v>
      </c>
      <c r="V741" s="31" t="s">
        <v>92</v>
      </c>
      <c r="W741" s="64">
        <f>IF(VLOOKUP(R741,Entries!N:P,3,FALSE)=V741,1,VLOOKUP(R741,Entries!N:P,3,FALSE))</f>
        <v>1</v>
      </c>
      <c r="X741" s="124"/>
      <c r="Y741" s="124"/>
      <c r="Z741" s="96"/>
      <c r="AA741" s="96"/>
      <c r="AB741" s="96"/>
      <c r="AC741" s="96" t="s">
        <v>93</v>
      </c>
      <c r="AD741" s="96" t="s">
        <v>123</v>
      </c>
      <c r="AE741" s="96" t="s">
        <v>123</v>
      </c>
      <c r="AF741" s="96" t="s">
        <v>123</v>
      </c>
      <c r="AG741" s="96"/>
      <c r="AH741" s="96"/>
      <c r="AI741" s="96"/>
      <c r="AJ741" s="19">
        <v>0.5</v>
      </c>
      <c r="AK741" s="96" t="s">
        <v>118</v>
      </c>
      <c r="AL741" s="96"/>
      <c r="AM741" s="31"/>
      <c r="AN741" s="30" t="s">
        <v>125</v>
      </c>
      <c r="AO741" s="96" t="s">
        <v>97</v>
      </c>
      <c r="AP741" s="31" t="s">
        <v>97</v>
      </c>
      <c r="AQ741">
        <v>21104.539032739998</v>
      </c>
      <c r="AR741" t="s">
        <v>12507</v>
      </c>
      <c r="AS741" t="s">
        <v>11225</v>
      </c>
      <c r="AT741" t="s">
        <v>12508</v>
      </c>
      <c r="AU741">
        <v>98.614500000000007</v>
      </c>
      <c r="AV741" s="96">
        <v>1.703137308328889</v>
      </c>
      <c r="AW741">
        <v>304.52350000000001</v>
      </c>
      <c r="AX741" s="96">
        <v>1.2116334946</v>
      </c>
      <c r="AY741">
        <v>7.0509999999999995E-4</v>
      </c>
      <c r="AZ741">
        <v>302.57690000000002</v>
      </c>
      <c r="BA741" s="96">
        <v>2.9397900925511111</v>
      </c>
      <c r="BB741">
        <v>57.474699999999999</v>
      </c>
      <c r="BC741" s="96">
        <v>3.3464045997822223</v>
      </c>
      <c r="BD741">
        <v>14.55708418</v>
      </c>
      <c r="BE741" s="96">
        <f t="shared" si="89"/>
        <v>7085.2031320289652</v>
      </c>
      <c r="BF741" s="96">
        <f t="shared" si="90"/>
        <v>719.19890875735928</v>
      </c>
      <c r="BG741" s="96">
        <f t="shared" si="91"/>
        <v>709.20735530057118</v>
      </c>
      <c r="BH741">
        <v>7091.4381314364391</v>
      </c>
      <c r="BI741">
        <v>9.5248295984128289E-4</v>
      </c>
      <c r="BJ741">
        <v>1.721050190057277</v>
      </c>
      <c r="BK741">
        <v>5.3149377243769358</v>
      </c>
      <c r="BL741">
        <v>0.49226685090964473</v>
      </c>
      <c r="BM741">
        <v>5.7918198436431414</v>
      </c>
      <c r="BN741">
        <v>1.7211477625048479</v>
      </c>
      <c r="BO741">
        <v>5.3149377248006404</v>
      </c>
      <c r="BP741">
        <v>1.049568883920101E-3</v>
      </c>
      <c r="BQ741">
        <v>0.49226685090964473</v>
      </c>
      <c r="BR741">
        <v>7082.3124691532139</v>
      </c>
      <c r="BS741" s="96">
        <v>548.09666892569658</v>
      </c>
      <c r="BT741" s="96">
        <v>510.77038846321739</v>
      </c>
      <c r="BU741">
        <v>5.7918198436431414</v>
      </c>
      <c r="BV741" s="60" t="str">
        <f t="shared" si="93"/>
        <v>too small</v>
      </c>
      <c r="BW741" s="30" t="s">
        <v>104</v>
      </c>
      <c r="BX741" s="96">
        <v>0.1</v>
      </c>
      <c r="BY741" s="96">
        <v>0.1</v>
      </c>
      <c r="BZ741" s="96">
        <v>0.1</v>
      </c>
      <c r="CA741" s="96">
        <v>1.7299999999999999E-2</v>
      </c>
      <c r="CB741" s="96">
        <v>0.01</v>
      </c>
      <c r="CC741" s="96">
        <v>1.4999999999999999E-2</v>
      </c>
      <c r="CD741" s="96">
        <v>0.1</v>
      </c>
      <c r="CE741" s="96">
        <v>0.1</v>
      </c>
      <c r="CF741" s="31">
        <v>0.1</v>
      </c>
      <c r="CG741" s="30">
        <v>1</v>
      </c>
      <c r="CH741" s="96">
        <v>1</v>
      </c>
      <c r="CI741" s="96">
        <v>1</v>
      </c>
      <c r="CJ741" s="96">
        <f>Population!$CG741-Population!$CI741</f>
        <v>0</v>
      </c>
      <c r="CK741" s="118">
        <f>_xlfn.DAYS(Entries!$AY$2,Population!H741)</f>
        <v>4215</v>
      </c>
      <c r="CL741" s="118">
        <f t="shared" si="94"/>
        <v>182.5</v>
      </c>
      <c r="CM741" s="117">
        <f>Entries!$AY$5</f>
        <v>0.15</v>
      </c>
      <c r="CN741" s="117">
        <f t="shared" si="92"/>
        <v>0</v>
      </c>
      <c r="CO741" s="119" t="str">
        <f t="shared" si="95"/>
        <v>-</v>
      </c>
      <c r="CP741" s="30"/>
      <c r="CQ741" s="19">
        <v>0</v>
      </c>
      <c r="CR741" s="96" t="s">
        <v>118</v>
      </c>
      <c r="CS741" s="96"/>
      <c r="CT741" s="31"/>
      <c r="CU741" s="30" t="s">
        <v>2803</v>
      </c>
      <c r="CV741" s="96" t="s">
        <v>2801</v>
      </c>
      <c r="CW741" s="96" t="s">
        <v>2187</v>
      </c>
      <c r="CX741" s="96" t="s">
        <v>120</v>
      </c>
      <c r="CY741" s="96" t="s">
        <v>107</v>
      </c>
      <c r="CZ741" s="96"/>
      <c r="DA741" s="31"/>
      <c r="DB741" s="17" t="s">
        <v>15462</v>
      </c>
      <c r="DC741" s="17" t="s">
        <v>15500</v>
      </c>
      <c r="DD741" s="17" t="s">
        <v>15500</v>
      </c>
      <c r="DE741" s="17" t="s">
        <v>15500</v>
      </c>
      <c r="DF741" s="17" t="s">
        <v>15500</v>
      </c>
      <c r="DG741" s="23" t="s">
        <v>11172</v>
      </c>
      <c r="DH741" s="145"/>
    </row>
    <row r="742" spans="1:112" s="17" customFormat="1" x14ac:dyDescent="0.25">
      <c r="A742" s="32" t="s">
        <v>2804</v>
      </c>
      <c r="B742" s="98">
        <v>0</v>
      </c>
      <c r="C742" s="64" t="s">
        <v>15461</v>
      </c>
      <c r="D742" s="98"/>
      <c r="E742" s="98">
        <v>44419</v>
      </c>
      <c r="F742" s="98" t="s">
        <v>2805</v>
      </c>
      <c r="G742" s="33">
        <v>59921</v>
      </c>
      <c r="H742" s="44">
        <v>43651</v>
      </c>
      <c r="I742" s="98" t="s">
        <v>276</v>
      </c>
      <c r="J742" s="98"/>
      <c r="K742" s="98"/>
      <c r="L742" s="98" t="s">
        <v>365</v>
      </c>
      <c r="M742" t="s">
        <v>2806</v>
      </c>
      <c r="N742" s="98" t="s">
        <v>2806</v>
      </c>
      <c r="O742" t="s">
        <v>11127</v>
      </c>
      <c r="P742" s="64" t="str">
        <f>VLOOKUP(N742,Entries!J:K,2,FALSE)</f>
        <v>THAILAND</v>
      </c>
      <c r="Q742" s="38" t="s">
        <v>2807</v>
      </c>
      <c r="R742" s="32" t="s">
        <v>2807</v>
      </c>
      <c r="S742" s="98" t="s">
        <v>2806</v>
      </c>
      <c r="T742" t="s">
        <v>2808</v>
      </c>
      <c r="U742" s="39" t="s">
        <v>92</v>
      </c>
      <c r="V742" s="33" t="s">
        <v>92</v>
      </c>
      <c r="W742" s="64">
        <f>IF(VLOOKUP(R742,Entries!N:P,3,FALSE)=V742,1,VLOOKUP(R742,Entries!N:P,3,FALSE))</f>
        <v>1</v>
      </c>
      <c r="X742"/>
      <c r="Y742"/>
      <c r="Z742" s="98"/>
      <c r="AA742" s="98"/>
      <c r="AB742" s="98"/>
      <c r="AC742" s="98" t="s">
        <v>93</v>
      </c>
      <c r="AD742" s="98" t="s">
        <v>117</v>
      </c>
      <c r="AE742" s="98" t="s">
        <v>117</v>
      </c>
      <c r="AF742" s="98" t="s">
        <v>117</v>
      </c>
      <c r="AG742" s="98"/>
      <c r="AH742" s="98"/>
      <c r="AI742" s="98"/>
      <c r="AJ742" s="19">
        <v>0.5</v>
      </c>
      <c r="AK742" s="98" t="s">
        <v>118</v>
      </c>
      <c r="AL742" s="98"/>
      <c r="AM742" s="33"/>
      <c r="AN742" s="32" t="s">
        <v>96</v>
      </c>
      <c r="AO742" s="98" t="s">
        <v>97</v>
      </c>
      <c r="AP742" s="33" t="s">
        <v>97</v>
      </c>
      <c r="AQ742">
        <v>21104.449353389999</v>
      </c>
      <c r="AR742" t="s">
        <v>12509</v>
      </c>
      <c r="AS742" t="s">
        <v>11225</v>
      </c>
      <c r="AT742" t="s">
        <v>12510</v>
      </c>
      <c r="AU742">
        <v>97.582599999999999</v>
      </c>
      <c r="AV742" s="98">
        <v>1.7203916297244446</v>
      </c>
      <c r="AW742">
        <v>69.421499999999995</v>
      </c>
      <c r="AX742" s="98">
        <v>3.1577188389333339</v>
      </c>
      <c r="AY742">
        <v>2.1323000000000002E-3</v>
      </c>
      <c r="AZ742">
        <v>168.4376</v>
      </c>
      <c r="BA742" s="98">
        <v>5.5066051468755557</v>
      </c>
      <c r="BB742">
        <v>191.73490000000001</v>
      </c>
      <c r="BC742" s="98">
        <v>0.73040966802666674</v>
      </c>
      <c r="BD742">
        <v>15.13574083</v>
      </c>
      <c r="BE742" s="96">
        <f t="shared" si="89"/>
        <v>6903.4488777152474</v>
      </c>
      <c r="BF742" s="96">
        <f t="shared" si="90"/>
        <v>547.16910175719931</v>
      </c>
      <c r="BG742" s="96">
        <f t="shared" si="91"/>
        <v>517.72865367329541</v>
      </c>
      <c r="BH742">
        <v>6909.8171626255053</v>
      </c>
      <c r="BI742">
        <v>2.2039381143684751E-3</v>
      </c>
      <c r="BJ742">
        <v>1.7030469245795881</v>
      </c>
      <c r="BK742">
        <v>1.211633746754559</v>
      </c>
      <c r="BL742">
        <v>2.391323243086303</v>
      </c>
      <c r="BM742">
        <v>3.894870703289715</v>
      </c>
      <c r="BN742">
        <v>1.7031377105435559</v>
      </c>
      <c r="BO742">
        <v>1.211633747734663</v>
      </c>
      <c r="BP742">
        <v>2.7046329993081811E-3</v>
      </c>
      <c r="BQ742">
        <v>2.5482448259724948</v>
      </c>
      <c r="BR742">
        <v>6900.433528694457</v>
      </c>
      <c r="BS742" s="96">
        <v>1320.3156154029866</v>
      </c>
      <c r="BT742" s="96">
        <v>810.19103082191396</v>
      </c>
      <c r="BU742">
        <v>3.894870703289715</v>
      </c>
      <c r="BV742" s="65" t="str">
        <f t="shared" si="93"/>
        <v>no propulsion</v>
      </c>
      <c r="BW742" s="32" t="s">
        <v>104</v>
      </c>
      <c r="BX742" s="98">
        <v>0.1</v>
      </c>
      <c r="BY742" s="98">
        <v>0.3</v>
      </c>
      <c r="BZ742" s="98">
        <v>0.3</v>
      </c>
      <c r="CA742" s="98">
        <v>4.36E-2</v>
      </c>
      <c r="CB742" s="98">
        <v>0.01</v>
      </c>
      <c r="CC742" s="98">
        <v>3.5000000000000003E-2</v>
      </c>
      <c r="CD742" s="98">
        <v>0.3</v>
      </c>
      <c r="CE742" s="98">
        <v>0.1</v>
      </c>
      <c r="CF742" s="33">
        <v>0.3</v>
      </c>
      <c r="CG742" s="32">
        <v>3</v>
      </c>
      <c r="CH742" s="98">
        <v>3</v>
      </c>
      <c r="CI742" s="98">
        <v>3</v>
      </c>
      <c r="CJ742" s="98">
        <f>Population!$CG742-Population!$CI742</f>
        <v>0</v>
      </c>
      <c r="CK742" s="120">
        <f>_xlfn.DAYS(Entries!$AY$2,Population!H742)</f>
        <v>643</v>
      </c>
      <c r="CL742" s="120">
        <f t="shared" si="94"/>
        <v>182.5</v>
      </c>
      <c r="CM742" s="122">
        <f>Entries!$AY$5</f>
        <v>0.15</v>
      </c>
      <c r="CN742" s="122">
        <f t="shared" si="92"/>
        <v>0</v>
      </c>
      <c r="CO742" s="121" t="str">
        <f t="shared" si="95"/>
        <v>-</v>
      </c>
      <c r="CP742" s="32" t="s">
        <v>103</v>
      </c>
      <c r="CQ742" s="98">
        <v>0</v>
      </c>
      <c r="CR742" s="98" t="s">
        <v>95</v>
      </c>
      <c r="CS742" s="98"/>
      <c r="CT742" s="33"/>
      <c r="CU742" s="32" t="s">
        <v>1177</v>
      </c>
      <c r="CV742" s="98" t="s">
        <v>1178</v>
      </c>
      <c r="CW742" s="98" t="s">
        <v>554</v>
      </c>
      <c r="CX742" s="98" t="s">
        <v>106</v>
      </c>
      <c r="CY742" s="98" t="s">
        <v>107</v>
      </c>
      <c r="CZ742" s="98" t="s">
        <v>108</v>
      </c>
      <c r="DA742" s="33"/>
      <c r="DB742" s="17" t="s">
        <v>15462</v>
      </c>
      <c r="DC742" s="17" t="s">
        <v>15500</v>
      </c>
      <c r="DD742" s="17" t="s">
        <v>15500</v>
      </c>
      <c r="DE742" s="17" t="s">
        <v>15500</v>
      </c>
      <c r="DF742" s="17" t="s">
        <v>15500</v>
      </c>
      <c r="DG742" s="23" t="s">
        <v>11171</v>
      </c>
      <c r="DH742" s="145"/>
    </row>
    <row r="743" spans="1:112" s="17" customFormat="1" x14ac:dyDescent="0.25">
      <c r="A743" s="30" t="s">
        <v>2810</v>
      </c>
      <c r="B743" s="96">
        <v>0</v>
      </c>
      <c r="C743" s="152" t="s">
        <v>15461</v>
      </c>
      <c r="D743" s="96"/>
      <c r="E743" s="96">
        <v>24278</v>
      </c>
      <c r="F743" s="96" t="s">
        <v>2811</v>
      </c>
      <c r="G743" s="31">
        <v>24275</v>
      </c>
      <c r="H743" s="43">
        <v>35294</v>
      </c>
      <c r="I743" s="96" t="s">
        <v>335</v>
      </c>
      <c r="J743" s="96"/>
      <c r="K743" s="96"/>
      <c r="L743" s="96" t="s">
        <v>123</v>
      </c>
      <c r="M743" s="124" t="s">
        <v>308</v>
      </c>
      <c r="N743" s="96" t="s">
        <v>308</v>
      </c>
      <c r="O743" s="124" t="s">
        <v>11123</v>
      </c>
      <c r="P743" s="96" t="str">
        <f>VLOOKUP(N743,Entries!J:K,2,FALSE)</f>
        <v>JAPAN</v>
      </c>
      <c r="Q743" s="123" t="s">
        <v>2812</v>
      </c>
      <c r="R743" s="30" t="s">
        <v>2812</v>
      </c>
      <c r="S743" s="96" t="s">
        <v>308</v>
      </c>
      <c r="T743" s="124" t="s">
        <v>310</v>
      </c>
      <c r="U743" s="125" t="s">
        <v>92</v>
      </c>
      <c r="V743" s="31" t="s">
        <v>92</v>
      </c>
      <c r="W743" s="64">
        <f>IF(VLOOKUP(R743,Entries!N:P,3,FALSE)=V743,1,VLOOKUP(R743,Entries!N:P,3,FALSE))</f>
        <v>1</v>
      </c>
      <c r="X743" s="124"/>
      <c r="Y743" s="124"/>
      <c r="Z743" s="96"/>
      <c r="AA743" s="96"/>
      <c r="AB743" s="96"/>
      <c r="AC743" s="96" t="s">
        <v>93</v>
      </c>
      <c r="AD743" s="96" t="s">
        <v>1939</v>
      </c>
      <c r="AE743" s="96" t="s">
        <v>263</v>
      </c>
      <c r="AF743" s="96" t="s">
        <v>263</v>
      </c>
      <c r="AG743" s="96" t="s">
        <v>11156</v>
      </c>
      <c r="AH743" s="96"/>
      <c r="AI743" s="96"/>
      <c r="AJ743" s="19">
        <v>1</v>
      </c>
      <c r="AK743" s="96" t="s">
        <v>118</v>
      </c>
      <c r="AL743" s="96"/>
      <c r="AM743" s="31"/>
      <c r="AN743" s="30" t="s">
        <v>125</v>
      </c>
      <c r="AO743" s="96" t="s">
        <v>97</v>
      </c>
      <c r="AP743" s="31" t="s">
        <v>98</v>
      </c>
      <c r="AQ743">
        <v>21104.48777186</v>
      </c>
      <c r="AR743" t="s">
        <v>956</v>
      </c>
      <c r="AS743" t="s">
        <v>11225</v>
      </c>
      <c r="AT743" t="s">
        <v>12511</v>
      </c>
      <c r="AU743">
        <v>98.571200000000005</v>
      </c>
      <c r="AV743" s="96">
        <v>1.1525959996044444</v>
      </c>
      <c r="AW743">
        <v>180.92400000000001</v>
      </c>
      <c r="AX743" s="96">
        <v>1.734568936288889</v>
      </c>
      <c r="AY743">
        <v>3.49555E-2</v>
      </c>
      <c r="AZ743">
        <v>315.50529999999998</v>
      </c>
      <c r="BA743" s="96">
        <v>4.781335472426667</v>
      </c>
      <c r="BB743">
        <v>41.849400000000003</v>
      </c>
      <c r="BC743" s="96">
        <v>1.5019933898711113</v>
      </c>
      <c r="BD743">
        <v>13.53102707</v>
      </c>
      <c r="BE743" s="96">
        <f t="shared" si="89"/>
        <v>7439.0028706557778</v>
      </c>
      <c r="BF743" s="96">
        <f t="shared" si="90"/>
        <v>1328.0369355009852</v>
      </c>
      <c r="BG743" s="96">
        <f t="shared" si="91"/>
        <v>807.96880581056939</v>
      </c>
      <c r="BH743">
        <v>7445.2545351384397</v>
      </c>
      <c r="BI743">
        <v>3.4597247908384719E-2</v>
      </c>
      <c r="BJ743">
        <v>1.7203037493070781</v>
      </c>
      <c r="BK743">
        <v>3.157719495868855</v>
      </c>
      <c r="BL743">
        <v>5.5357968393678973</v>
      </c>
      <c r="BM743">
        <v>0.70123978297965739</v>
      </c>
      <c r="BN743">
        <v>1.720392023648615</v>
      </c>
      <c r="BO743">
        <v>3.1577195656532981</v>
      </c>
      <c r="BP743">
        <v>3.4299839073231038E-2</v>
      </c>
      <c r="BQ743">
        <v>5.5271428876107329</v>
      </c>
      <c r="BR743">
        <v>7436.2533231124507</v>
      </c>
      <c r="BS743" s="96">
        <v>1348.0696124342567</v>
      </c>
      <c r="BT743" s="96">
        <v>1338.8100929461798</v>
      </c>
      <c r="BU743">
        <v>0.70123978297965739</v>
      </c>
      <c r="BV743" s="60" t="str">
        <f t="shared" si="93"/>
        <v>no propulsion</v>
      </c>
      <c r="BW743" s="30" t="s">
        <v>2815</v>
      </c>
      <c r="BX743" s="96">
        <v>0.4</v>
      </c>
      <c r="BY743" s="96">
        <v>0.5</v>
      </c>
      <c r="BZ743" s="96">
        <v>0.5</v>
      </c>
      <c r="CA743" s="96">
        <v>0.30199999999999999</v>
      </c>
      <c r="CB743" s="96">
        <v>0.12570000000000001</v>
      </c>
      <c r="CC743" s="96">
        <v>0.2135</v>
      </c>
      <c r="CD743" s="96">
        <v>0.5</v>
      </c>
      <c r="CE743" s="96">
        <v>0.4</v>
      </c>
      <c r="CF743" s="31">
        <v>0.5</v>
      </c>
      <c r="CG743" s="30">
        <v>50</v>
      </c>
      <c r="CH743" s="96">
        <v>50</v>
      </c>
      <c r="CI743" s="96">
        <v>50</v>
      </c>
      <c r="CJ743" s="96">
        <f>Population!$CG743-Population!$CI743</f>
        <v>0</v>
      </c>
      <c r="CK743" s="118">
        <f>_xlfn.DAYS(Entries!$AY$2,Population!H743)</f>
        <v>9000</v>
      </c>
      <c r="CL743" s="118">
        <f t="shared" si="94"/>
        <v>365</v>
      </c>
      <c r="CM743" s="117">
        <f>Entries!$AY$5</f>
        <v>0.15</v>
      </c>
      <c r="CN743" s="117">
        <f t="shared" si="92"/>
        <v>0</v>
      </c>
      <c r="CO743" s="119" t="str">
        <f t="shared" si="95"/>
        <v>-</v>
      </c>
      <c r="CP743" s="30" t="s">
        <v>103</v>
      </c>
      <c r="CQ743" s="96">
        <v>0</v>
      </c>
      <c r="CR743" s="96" t="s">
        <v>95</v>
      </c>
      <c r="CS743" s="96"/>
      <c r="CT743" s="31"/>
      <c r="CU743" s="30" t="s">
        <v>2816</v>
      </c>
      <c r="CV743" s="96"/>
      <c r="CW743" s="96"/>
      <c r="CX743" s="96" t="s">
        <v>2817</v>
      </c>
      <c r="CY743" s="96" t="s">
        <v>107</v>
      </c>
      <c r="CZ743" s="96" t="s">
        <v>108</v>
      </c>
      <c r="DA743" s="31"/>
      <c r="DB743" s="17" t="s">
        <v>15462</v>
      </c>
      <c r="DC743" s="17" t="s">
        <v>15500</v>
      </c>
      <c r="DD743" s="17" t="s">
        <v>15500</v>
      </c>
      <c r="DE743" s="17" t="s">
        <v>15500</v>
      </c>
      <c r="DF743" s="17" t="s">
        <v>15500</v>
      </c>
      <c r="DG743" s="23" t="s">
        <v>11171</v>
      </c>
      <c r="DH743" s="145"/>
    </row>
    <row r="744" spans="1:112" s="17" customFormat="1" x14ac:dyDescent="0.25">
      <c r="A744" s="32" t="s">
        <v>2818</v>
      </c>
      <c r="B744" s="98">
        <v>0</v>
      </c>
      <c r="C744" s="64" t="s">
        <v>15461</v>
      </c>
      <c r="D744" s="98"/>
      <c r="E744" s="98">
        <v>41240</v>
      </c>
      <c r="F744" s="98" t="s">
        <v>2819</v>
      </c>
      <c r="G744" s="33">
        <v>41237</v>
      </c>
      <c r="H744" s="44">
        <v>42386</v>
      </c>
      <c r="I744" s="98" t="s">
        <v>190</v>
      </c>
      <c r="J744" s="98"/>
      <c r="K744" s="98"/>
      <c r="L744" s="98" t="s">
        <v>285</v>
      </c>
      <c r="M744" t="s">
        <v>156</v>
      </c>
      <c r="N744" s="98" t="s">
        <v>156</v>
      </c>
      <c r="O744" t="s">
        <v>157</v>
      </c>
      <c r="P744" s="64" t="str">
        <f>VLOOKUP(N744,Entries!J:K,2,FALSE)</f>
        <v>UNITED STATES OF AMERICA</v>
      </c>
      <c r="Q744" s="38" t="s">
        <v>456</v>
      </c>
      <c r="R744" s="32" t="s">
        <v>456</v>
      </c>
      <c r="S744" s="98" t="s">
        <v>156</v>
      </c>
      <c r="T744" t="s">
        <v>157</v>
      </c>
      <c r="U744" s="39" t="s">
        <v>141</v>
      </c>
      <c r="V744" s="33" t="s">
        <v>141</v>
      </c>
      <c r="W744" s="64">
        <f>IF(VLOOKUP(R744,Entries!N:P,3,FALSE)=V744,1,VLOOKUP(R744,Entries!N:P,3,FALSE))</f>
        <v>1</v>
      </c>
      <c r="X744"/>
      <c r="Y744" t="s">
        <v>2820</v>
      </c>
      <c r="Z744" s="98" t="s">
        <v>2820</v>
      </c>
      <c r="AA744" s="64" t="s">
        <v>139</v>
      </c>
      <c r="AB744" s="105" t="s">
        <v>141</v>
      </c>
      <c r="AC744" s="98" t="s">
        <v>239</v>
      </c>
      <c r="AD744" s="98" t="s">
        <v>2821</v>
      </c>
      <c r="AE744" s="98" t="s">
        <v>144</v>
      </c>
      <c r="AF744" s="98" t="s">
        <v>94</v>
      </c>
      <c r="AG744" s="98" t="s">
        <v>2487</v>
      </c>
      <c r="AH744" s="98"/>
      <c r="AI744" s="98"/>
      <c r="AJ744" s="98">
        <v>11</v>
      </c>
      <c r="AK744" s="98" t="s">
        <v>95</v>
      </c>
      <c r="AL744" s="98"/>
      <c r="AM744" s="33"/>
      <c r="AN744" s="32" t="s">
        <v>191</v>
      </c>
      <c r="AO744" s="98" t="s">
        <v>134</v>
      </c>
      <c r="AP744" s="33" t="s">
        <v>160</v>
      </c>
      <c r="AQ744">
        <v>21104.725656989998</v>
      </c>
      <c r="AR744" t="s">
        <v>12512</v>
      </c>
      <c r="AS744" t="s">
        <v>11225</v>
      </c>
      <c r="AT744" t="s">
        <v>12513</v>
      </c>
      <c r="AU744">
        <v>66.038899999999998</v>
      </c>
      <c r="AV744" s="98">
        <v>1.6981526490222223</v>
      </c>
      <c r="AW744">
        <v>99.383499999999998</v>
      </c>
      <c r="AX744" s="98">
        <v>5.9235188398800007</v>
      </c>
      <c r="AY744">
        <v>8.1470000000000002E-4</v>
      </c>
      <c r="AZ744">
        <v>273.9504</v>
      </c>
      <c r="BA744" s="98">
        <v>4.6247393285288894</v>
      </c>
      <c r="BB744">
        <v>86.057900000000004</v>
      </c>
      <c r="BC744" s="98">
        <v>1.6519991718844447</v>
      </c>
      <c r="BD744">
        <v>12.80930289</v>
      </c>
      <c r="BE744" s="96">
        <f t="shared" si="89"/>
        <v>7715.8700519986833</v>
      </c>
      <c r="BF744" s="96">
        <f t="shared" si="90"/>
        <v>1351.1561713300471</v>
      </c>
      <c r="BG744" s="96">
        <f t="shared" si="91"/>
        <v>1338.5839326673204</v>
      </c>
      <c r="BH744">
        <v>7721.5919381363001</v>
      </c>
      <c r="BI744">
        <v>5.5400985570296134E-4</v>
      </c>
      <c r="BJ744">
        <v>1.1528022204306529</v>
      </c>
      <c r="BK744">
        <v>1.734569296577078</v>
      </c>
      <c r="BL744">
        <v>0.13242955863525441</v>
      </c>
      <c r="BM744">
        <v>6.150900712098947</v>
      </c>
      <c r="BN744">
        <v>1.152596239800594</v>
      </c>
      <c r="BO744">
        <v>1.7345692971833231</v>
      </c>
      <c r="BP744">
        <v>6.0014204951303496E-4</v>
      </c>
      <c r="BQ744">
        <v>0.13242955863525441</v>
      </c>
      <c r="BR744">
        <v>7714.4398526902187</v>
      </c>
      <c r="BS744" s="96">
        <v>584.43588340682436</v>
      </c>
      <c r="BT744" s="96">
        <v>538.56388176970722</v>
      </c>
      <c r="BU744">
        <v>6.150900712098947</v>
      </c>
      <c r="BV744" s="65" t="str">
        <f t="shared" si="93"/>
        <v>Earth Observation</v>
      </c>
      <c r="BW744" s="32" t="s">
        <v>338</v>
      </c>
      <c r="BX744" s="98">
        <v>1.9</v>
      </c>
      <c r="BY744" s="98">
        <v>3.7</v>
      </c>
      <c r="BZ744" s="98">
        <v>9.6999999999999993</v>
      </c>
      <c r="CA744" s="98">
        <v>22.433299999999999</v>
      </c>
      <c r="CB744" s="98">
        <v>3.61</v>
      </c>
      <c r="CC744" s="98">
        <v>12.8231</v>
      </c>
      <c r="CD744" s="98">
        <v>3.7</v>
      </c>
      <c r="CE744" s="98">
        <v>1.9</v>
      </c>
      <c r="CF744" s="33">
        <v>9.6999999999999993</v>
      </c>
      <c r="CG744" s="32">
        <v>553</v>
      </c>
      <c r="CH744" s="98">
        <v>553</v>
      </c>
      <c r="CI744" s="98">
        <v>525</v>
      </c>
      <c r="CJ744" s="98">
        <f>Population!$CG744-Population!$CI744</f>
        <v>28</v>
      </c>
      <c r="CK744" s="120">
        <f>_xlfn.DAYS(Entries!$AY$2,Population!H744)</f>
        <v>1908</v>
      </c>
      <c r="CL744" s="120">
        <f t="shared" si="94"/>
        <v>4015</v>
      </c>
      <c r="CM744" s="122">
        <f>Entries!$AY$5</f>
        <v>0.15</v>
      </c>
      <c r="CN744" s="122">
        <f t="shared" si="92"/>
        <v>5.0632911392405063E-2</v>
      </c>
      <c r="CO744" s="121">
        <f t="shared" si="95"/>
        <v>0.59606475716064755</v>
      </c>
      <c r="CP744" s="32"/>
      <c r="CQ744" s="19">
        <v>2</v>
      </c>
      <c r="CR744" s="98" t="s">
        <v>118</v>
      </c>
      <c r="CS744" s="98"/>
      <c r="CT744" s="33"/>
      <c r="CU744" s="32" t="s">
        <v>1431</v>
      </c>
      <c r="CV744" s="98" t="s">
        <v>1122</v>
      </c>
      <c r="CW744" s="98" t="s">
        <v>649</v>
      </c>
      <c r="CX744" s="98" t="s">
        <v>680</v>
      </c>
      <c r="CY744" s="98" t="s">
        <v>150</v>
      </c>
      <c r="CZ744" s="98" t="s">
        <v>151</v>
      </c>
      <c r="DA744" s="33">
        <v>500</v>
      </c>
      <c r="DB744" s="17" t="s">
        <v>15463</v>
      </c>
      <c r="DC744" s="17" t="s">
        <v>15500</v>
      </c>
      <c r="DD744" s="17">
        <v>1</v>
      </c>
      <c r="DE744" s="17">
        <v>1</v>
      </c>
      <c r="DF744" s="17" t="s">
        <v>15500</v>
      </c>
      <c r="DG744" s="23" t="s">
        <v>11181</v>
      </c>
      <c r="DH744" s="145"/>
    </row>
    <row r="745" spans="1:112" s="17" customFormat="1" x14ac:dyDescent="0.25">
      <c r="A745" s="30" t="s">
        <v>2823</v>
      </c>
      <c r="B745" s="96">
        <v>0</v>
      </c>
      <c r="C745" s="152" t="s">
        <v>15461</v>
      </c>
      <c r="D745" s="96"/>
      <c r="E745" s="96">
        <v>28470</v>
      </c>
      <c r="F745" s="96" t="s">
        <v>2824</v>
      </c>
      <c r="G745" s="31">
        <v>28467</v>
      </c>
      <c r="H745" s="43">
        <v>38297</v>
      </c>
      <c r="I745" s="96" t="s">
        <v>619</v>
      </c>
      <c r="J745" s="96"/>
      <c r="K745" s="96"/>
      <c r="L745" s="96" t="s">
        <v>2825</v>
      </c>
      <c r="M745" s="124" t="s">
        <v>326</v>
      </c>
      <c r="N745" s="96" t="s">
        <v>326</v>
      </c>
      <c r="O745" s="124" t="s">
        <v>576</v>
      </c>
      <c r="P745" s="96" t="str">
        <f>VLOOKUP(N745,Entries!J:K,2,FALSE)</f>
        <v>PEOPLES REPUBLIC OF CHINA</v>
      </c>
      <c r="Q745" s="123" t="s">
        <v>763</v>
      </c>
      <c r="R745" s="30" t="s">
        <v>763</v>
      </c>
      <c r="S745" s="96" t="s">
        <v>326</v>
      </c>
      <c r="T745" s="124" t="s">
        <v>576</v>
      </c>
      <c r="U745" s="125" t="s">
        <v>180</v>
      </c>
      <c r="V745" s="31" t="s">
        <v>180</v>
      </c>
      <c r="W745" s="64" t="str">
        <f>IF(VLOOKUP(R745,Entries!N:P,3,FALSE)=V745,1,VLOOKUP(R745,Entries!N:P,3,FALSE))</f>
        <v>Government</v>
      </c>
      <c r="X745" s="124"/>
      <c r="Y745" s="124"/>
      <c r="Z745" s="96"/>
      <c r="AA745" s="96"/>
      <c r="AB745" s="96"/>
      <c r="AC745" s="96" t="s">
        <v>142</v>
      </c>
      <c r="AD745" s="96" t="s">
        <v>94</v>
      </c>
      <c r="AE745" s="96" t="s">
        <v>180</v>
      </c>
      <c r="AF745" s="96" t="s">
        <v>94</v>
      </c>
      <c r="AG745" s="96" t="s">
        <v>11112</v>
      </c>
      <c r="AH745" s="96"/>
      <c r="AI745" s="96"/>
      <c r="AJ745" s="96">
        <v>2</v>
      </c>
      <c r="AK745" s="96" t="s">
        <v>95</v>
      </c>
      <c r="AL745" s="96"/>
      <c r="AM745" s="31"/>
      <c r="AN745" s="30" t="s">
        <v>96</v>
      </c>
      <c r="AO745" s="96" t="s">
        <v>97</v>
      </c>
      <c r="AP745" s="31" t="s">
        <v>97</v>
      </c>
      <c r="AQ745">
        <v>21104.569873190001</v>
      </c>
      <c r="AR745" t="s">
        <v>846</v>
      </c>
      <c r="AS745" t="s">
        <v>11225</v>
      </c>
      <c r="AT745" t="s">
        <v>12514</v>
      </c>
      <c r="AU745">
        <v>97.296999999999997</v>
      </c>
      <c r="AV745" s="96">
        <v>1.7000184056044443</v>
      </c>
      <c r="AW745">
        <v>339.39269999999999</v>
      </c>
      <c r="AX745" s="96">
        <v>1.9987105009911112</v>
      </c>
      <c r="AY745">
        <v>4.3087999999999998E-3</v>
      </c>
      <c r="AZ745">
        <v>264.97809999999998</v>
      </c>
      <c r="BA745" s="96">
        <v>1.2096996701911111</v>
      </c>
      <c r="BB745">
        <v>94.652600000000007</v>
      </c>
      <c r="BC745" s="96">
        <v>0.79644418653777771</v>
      </c>
      <c r="BD745">
        <v>15.03089756</v>
      </c>
      <c r="BE745" s="96">
        <f t="shared" si="89"/>
        <v>6935.513555736009</v>
      </c>
      <c r="BF745" s="96">
        <f t="shared" si="90"/>
        <v>594.39729654496477</v>
      </c>
      <c r="BG745" s="96">
        <f t="shared" si="91"/>
        <v>534.6298149270533</v>
      </c>
      <c r="BH745">
        <v>6941.8738452447897</v>
      </c>
      <c r="BI745">
        <v>3.2258129165165278E-3</v>
      </c>
      <c r="BJ745">
        <v>1.6980664121292659</v>
      </c>
      <c r="BK745">
        <v>5.9235200722031758</v>
      </c>
      <c r="BL745">
        <v>4.7421479496183068</v>
      </c>
      <c r="BM745">
        <v>1.534589236530163</v>
      </c>
      <c r="BN745">
        <v>1.6981530489291761</v>
      </c>
      <c r="BO745">
        <v>5.9235200705631739</v>
      </c>
      <c r="BP745">
        <v>3.308474750380392E-3</v>
      </c>
      <c r="BQ745">
        <v>4.5909371005708683</v>
      </c>
      <c r="BR745">
        <v>6932.4998825882658</v>
      </c>
      <c r="BS745" s="96">
        <v>515.11343827597193</v>
      </c>
      <c r="BT745" s="96">
        <v>477.77372849991389</v>
      </c>
      <c r="BU745">
        <v>1.534589236530163</v>
      </c>
      <c r="BV745" s="60" t="str">
        <f t="shared" si="93"/>
        <v>Earth Observation</v>
      </c>
      <c r="BW745" s="30" t="s">
        <v>356</v>
      </c>
      <c r="BX745" s="96">
        <v>2</v>
      </c>
      <c r="BY745" s="96">
        <v>1.8</v>
      </c>
      <c r="BZ745" s="96">
        <v>9.8000000000000007</v>
      </c>
      <c r="CA745" s="96">
        <v>19.274799999999999</v>
      </c>
      <c r="CB745" s="96">
        <v>3.6</v>
      </c>
      <c r="CC745" s="96">
        <v>9.8986999999999998</v>
      </c>
      <c r="CD745" s="96">
        <v>1.8</v>
      </c>
      <c r="CE745" s="96">
        <v>2</v>
      </c>
      <c r="CF745" s="31">
        <v>9.8000000000000007</v>
      </c>
      <c r="CG745" s="30">
        <v>1450</v>
      </c>
      <c r="CH745" s="96">
        <v>1450</v>
      </c>
      <c r="CI745" s="96">
        <v>1400</v>
      </c>
      <c r="CJ745" s="96">
        <f>Population!$CG745-Population!$CI745</f>
        <v>50</v>
      </c>
      <c r="CK745" s="118">
        <f>_xlfn.DAYS(Entries!$AY$2,Population!H745)</f>
        <v>5997</v>
      </c>
      <c r="CL745" s="118">
        <f t="shared" si="94"/>
        <v>730</v>
      </c>
      <c r="CM745" s="117">
        <f>Entries!$AY$5</f>
        <v>0.15</v>
      </c>
      <c r="CN745" s="117">
        <f t="shared" si="92"/>
        <v>3.4482758620689655E-2</v>
      </c>
      <c r="CO745" s="119">
        <f t="shared" si="95"/>
        <v>0</v>
      </c>
      <c r="CP745" s="30"/>
      <c r="CQ745" s="19">
        <v>4</v>
      </c>
      <c r="CR745" s="96" t="s">
        <v>118</v>
      </c>
      <c r="CS745" s="96"/>
      <c r="CT745" s="31"/>
      <c r="CU745" s="30" t="s">
        <v>1950</v>
      </c>
      <c r="CV745" s="96" t="s">
        <v>763</v>
      </c>
      <c r="CW745" s="96" t="s">
        <v>576</v>
      </c>
      <c r="CX745" s="96" t="s">
        <v>764</v>
      </c>
      <c r="CY745" s="96" t="s">
        <v>765</v>
      </c>
      <c r="CZ745" s="96" t="s">
        <v>151</v>
      </c>
      <c r="DA745" s="31"/>
      <c r="DB745" s="17" t="s">
        <v>15463</v>
      </c>
      <c r="DC745" s="17" t="s">
        <v>15500</v>
      </c>
      <c r="DD745" s="17">
        <v>1</v>
      </c>
      <c r="DE745" s="17">
        <v>1</v>
      </c>
      <c r="DF745" s="17">
        <v>10</v>
      </c>
      <c r="DG745" s="23" t="s">
        <v>11177</v>
      </c>
      <c r="DH745" s="145"/>
    </row>
    <row r="746" spans="1:112" s="17" customFormat="1" x14ac:dyDescent="0.25">
      <c r="A746" s="32" t="s">
        <v>2827</v>
      </c>
      <c r="B746" s="98">
        <v>0</v>
      </c>
      <c r="C746" s="64" t="s">
        <v>15461</v>
      </c>
      <c r="D746" s="98"/>
      <c r="E746" s="98">
        <v>43713</v>
      </c>
      <c r="F746" s="98" t="s">
        <v>2828</v>
      </c>
      <c r="G746" s="33">
        <v>57358</v>
      </c>
      <c r="H746" s="44">
        <v>43423</v>
      </c>
      <c r="I746" s="98" t="s">
        <v>784</v>
      </c>
      <c r="J746" s="98"/>
      <c r="K746" s="98"/>
      <c r="L746" s="98" t="s">
        <v>839</v>
      </c>
      <c r="M746" t="s">
        <v>326</v>
      </c>
      <c r="N746" s="98" t="s">
        <v>326</v>
      </c>
      <c r="O746" t="s">
        <v>576</v>
      </c>
      <c r="P746" s="64" t="str">
        <f>VLOOKUP(N746,Entries!J:K,2,FALSE)</f>
        <v>PEOPLES REPUBLIC OF CHINA</v>
      </c>
      <c r="Q746" s="38" t="s">
        <v>2829</v>
      </c>
      <c r="R746" s="32" t="s">
        <v>2829</v>
      </c>
      <c r="S746" s="98" t="s">
        <v>326</v>
      </c>
      <c r="T746" t="s">
        <v>576</v>
      </c>
      <c r="U746" s="39" t="s">
        <v>159</v>
      </c>
      <c r="V746" s="33" t="s">
        <v>159</v>
      </c>
      <c r="W746" s="64">
        <f>IF(VLOOKUP(R746,Entries!N:P,3,FALSE)=V746,1,VLOOKUP(R746,Entries!N:P,3,FALSE))</f>
        <v>1</v>
      </c>
      <c r="X746"/>
      <c r="Y746"/>
      <c r="Z746" s="98"/>
      <c r="AA746" s="98"/>
      <c r="AB746" s="98"/>
      <c r="AC746" s="98" t="s">
        <v>93</v>
      </c>
      <c r="AD746" s="98" t="s">
        <v>263</v>
      </c>
      <c r="AE746" s="98" t="s">
        <v>263</v>
      </c>
      <c r="AF746" s="98" t="s">
        <v>263</v>
      </c>
      <c r="AG746" s="98"/>
      <c r="AH746" s="98"/>
      <c r="AI746" s="98"/>
      <c r="AJ746" s="19">
        <v>3</v>
      </c>
      <c r="AK746" s="98" t="s">
        <v>118</v>
      </c>
      <c r="AL746" s="98"/>
      <c r="AM746" s="33"/>
      <c r="AN746" s="32" t="s">
        <v>96</v>
      </c>
      <c r="AO746" s="98" t="s">
        <v>97</v>
      </c>
      <c r="AP746" s="33" t="s">
        <v>98</v>
      </c>
      <c r="AQ746">
        <v>21104.548585439999</v>
      </c>
      <c r="AR746" t="s">
        <v>12515</v>
      </c>
      <c r="AS746" t="s">
        <v>11225</v>
      </c>
      <c r="AT746" t="s">
        <v>12516</v>
      </c>
      <c r="AU746">
        <v>97.403899999999993</v>
      </c>
      <c r="AV746" s="98">
        <v>1.7072562845066668</v>
      </c>
      <c r="AW746">
        <v>114.5177</v>
      </c>
      <c r="AX746" s="98">
        <v>2.8947309366266665</v>
      </c>
      <c r="AY746">
        <v>1.5950999999999999E-3</v>
      </c>
      <c r="AZ746">
        <v>69.310699999999997</v>
      </c>
      <c r="BA746" s="98">
        <v>4.5760708324622223</v>
      </c>
      <c r="BB746">
        <v>45.632899999999999</v>
      </c>
      <c r="BC746" s="98">
        <v>1.70591587192</v>
      </c>
      <c r="BD746">
        <v>15.2448414</v>
      </c>
      <c r="BE746" s="96">
        <f t="shared" si="89"/>
        <v>6870.4728517941167</v>
      </c>
      <c r="BF746" s="96">
        <f t="shared" si="90"/>
        <v>510.43194304001372</v>
      </c>
      <c r="BG746" s="96">
        <f t="shared" si="91"/>
        <v>488.51376054822049</v>
      </c>
      <c r="BH746">
        <v>6861.3868456418222</v>
      </c>
      <c r="BI746">
        <v>2.073356343182382E-3</v>
      </c>
      <c r="BJ746">
        <v>1.700075985639675</v>
      </c>
      <c r="BK746">
        <v>1.998780312309703</v>
      </c>
      <c r="BL746">
        <v>0.77854746930587648</v>
      </c>
      <c r="BM746">
        <v>1.2268109363016091</v>
      </c>
      <c r="BN746">
        <v>1.7000187280503729</v>
      </c>
      <c r="BO746">
        <v>1.9987108793501469</v>
      </c>
      <c r="BP746">
        <v>2.7186033145129508E-3</v>
      </c>
      <c r="BQ746">
        <v>0.77854746930587648</v>
      </c>
      <c r="BR746">
        <v>6867.4435833879425</v>
      </c>
      <c r="BS746" s="96">
        <v>660.86482963551771</v>
      </c>
      <c r="BT746" s="96">
        <v>645.40792170138229</v>
      </c>
      <c r="BU746">
        <v>1.2268109363016091</v>
      </c>
      <c r="BV746" s="65" t="b">
        <f t="shared" si="93"/>
        <v>0</v>
      </c>
      <c r="BW746" s="32" t="s">
        <v>170</v>
      </c>
      <c r="BX746" s="98">
        <v>0.5</v>
      </c>
      <c r="BY746" s="98">
        <v>0.7</v>
      </c>
      <c r="BZ746" s="98">
        <v>2</v>
      </c>
      <c r="CA746" s="98">
        <v>1.1548</v>
      </c>
      <c r="CB746" s="98">
        <v>0.25</v>
      </c>
      <c r="CC746" s="98">
        <v>0.68269999999999997</v>
      </c>
      <c r="CD746" s="98">
        <v>0.7</v>
      </c>
      <c r="CE746" s="98">
        <v>0.5</v>
      </c>
      <c r="CF746" s="33">
        <v>2</v>
      </c>
      <c r="CG746" s="32">
        <v>50</v>
      </c>
      <c r="CH746" s="98">
        <v>50</v>
      </c>
      <c r="CI746" s="98">
        <v>50</v>
      </c>
      <c r="CJ746" s="98">
        <f>Population!$CG746-Population!$CI746</f>
        <v>0</v>
      </c>
      <c r="CK746" s="120">
        <f>_xlfn.DAYS(Entries!$AY$2,Population!H746)</f>
        <v>871</v>
      </c>
      <c r="CL746" s="120">
        <f t="shared" si="94"/>
        <v>1095</v>
      </c>
      <c r="CM746" s="122">
        <f>Entries!$AY$5</f>
        <v>0.15</v>
      </c>
      <c r="CN746" s="122">
        <f t="shared" si="92"/>
        <v>0</v>
      </c>
      <c r="CO746" s="121" t="str">
        <f t="shared" si="95"/>
        <v>-</v>
      </c>
      <c r="CP746" s="32"/>
      <c r="CQ746" s="19">
        <v>0</v>
      </c>
      <c r="CR746" s="98" t="s">
        <v>118</v>
      </c>
      <c r="CS746" s="98"/>
      <c r="CT746" s="33"/>
      <c r="CU746" s="32" t="s">
        <v>2831</v>
      </c>
      <c r="CV746" s="98"/>
      <c r="CW746" s="98"/>
      <c r="CX746" s="98" t="s">
        <v>2832</v>
      </c>
      <c r="CY746" s="98" t="s">
        <v>107</v>
      </c>
      <c r="CZ746" s="98"/>
      <c r="DA746" s="33"/>
      <c r="DB746" s="17" t="s">
        <v>15462</v>
      </c>
      <c r="DC746" s="17" t="s">
        <v>15500</v>
      </c>
      <c r="DD746" s="17" t="s">
        <v>15500</v>
      </c>
      <c r="DE746" s="17" t="s">
        <v>15500</v>
      </c>
      <c r="DF746" s="17" t="s">
        <v>15500</v>
      </c>
      <c r="DG746" s="23" t="s">
        <v>11172</v>
      </c>
      <c r="DH746" s="145"/>
    </row>
    <row r="747" spans="1:112" s="17" customFormat="1" x14ac:dyDescent="0.25">
      <c r="A747" s="30" t="s">
        <v>2833</v>
      </c>
      <c r="B747" s="96">
        <v>0</v>
      </c>
      <c r="C747" s="152" t="s">
        <v>15461</v>
      </c>
      <c r="D747" s="96"/>
      <c r="E747" s="96">
        <v>40961</v>
      </c>
      <c r="F747" s="96" t="s">
        <v>2834</v>
      </c>
      <c r="G747" s="31">
        <v>40958</v>
      </c>
      <c r="H747" s="43">
        <v>42284</v>
      </c>
      <c r="I747" s="96" t="s">
        <v>784</v>
      </c>
      <c r="J747" s="96"/>
      <c r="K747" s="96"/>
      <c r="L747" s="96" t="s">
        <v>839</v>
      </c>
      <c r="M747" s="124" t="s">
        <v>326</v>
      </c>
      <c r="N747" s="96" t="s">
        <v>326</v>
      </c>
      <c r="O747" s="124" t="s">
        <v>11123</v>
      </c>
      <c r="P747" s="96" t="str">
        <f>VLOOKUP(N747,Entries!J:K,2,FALSE)</f>
        <v>PEOPLES REPUBLIC OF CHINA</v>
      </c>
      <c r="Q747" s="123" t="s">
        <v>2835</v>
      </c>
      <c r="R747" s="30" t="s">
        <v>2835</v>
      </c>
      <c r="S747" s="96" t="s">
        <v>326</v>
      </c>
      <c r="T747" s="124" t="s">
        <v>576</v>
      </c>
      <c r="U747" s="125" t="s">
        <v>159</v>
      </c>
      <c r="V747" s="31" t="s">
        <v>159</v>
      </c>
      <c r="W747" s="64">
        <f>IF(VLOOKUP(R747,Entries!N:P,3,FALSE)=V747,1,VLOOKUP(R747,Entries!N:P,3,FALSE))</f>
        <v>1</v>
      </c>
      <c r="X747" s="124"/>
      <c r="Y747" s="124"/>
      <c r="Z747" s="96"/>
      <c r="AA747" s="96"/>
      <c r="AB747" s="96"/>
      <c r="AC747" s="96" t="s">
        <v>239</v>
      </c>
      <c r="AD747" s="96" t="s">
        <v>329</v>
      </c>
      <c r="AE747" s="96" t="s">
        <v>94</v>
      </c>
      <c r="AF747" s="96" t="s">
        <v>94</v>
      </c>
      <c r="AG747" s="96"/>
      <c r="AH747" s="96"/>
      <c r="AI747" s="96"/>
      <c r="AJ747" s="19">
        <v>2</v>
      </c>
      <c r="AK747" s="96" t="s">
        <v>118</v>
      </c>
      <c r="AL747" s="96"/>
      <c r="AM747" s="31"/>
      <c r="AN747" s="30" t="s">
        <v>125</v>
      </c>
      <c r="AO747" s="96" t="s">
        <v>97</v>
      </c>
      <c r="AP747" s="31" t="s">
        <v>97</v>
      </c>
      <c r="AQ747">
        <v>21104.50567875</v>
      </c>
      <c r="AR747" t="s">
        <v>12415</v>
      </c>
      <c r="AS747" t="s">
        <v>11225</v>
      </c>
      <c r="AT747" t="s">
        <v>12517</v>
      </c>
      <c r="AU747">
        <v>97.818600000000004</v>
      </c>
      <c r="AV747" s="96">
        <v>1.7011668320133335</v>
      </c>
      <c r="AW747">
        <v>165.85589999999999</v>
      </c>
      <c r="AX747" s="96">
        <v>2.9553060663733342</v>
      </c>
      <c r="AY747">
        <v>1.671E-3</v>
      </c>
      <c r="AZ747">
        <v>262.18959999999998</v>
      </c>
      <c r="BA747" s="96">
        <v>5.0302385705999999</v>
      </c>
      <c r="BB747">
        <v>97.741799999999998</v>
      </c>
      <c r="BC747" s="96">
        <v>3.6497811579066668</v>
      </c>
      <c r="BD747">
        <v>14.73804065</v>
      </c>
      <c r="BE747" s="96">
        <f t="shared" si="89"/>
        <v>7027.0881504791496</v>
      </c>
      <c r="BF747" s="96">
        <f t="shared" si="90"/>
        <v>667.83041477860024</v>
      </c>
      <c r="BG747" s="96">
        <f t="shared" si="91"/>
        <v>644.34588617969894</v>
      </c>
      <c r="BH747">
        <v>7033.3672216263421</v>
      </c>
      <c r="BI747">
        <v>6.4579821493420623E-4</v>
      </c>
      <c r="BJ747">
        <v>1.7071664120101251</v>
      </c>
      <c r="BK747">
        <v>2.8947315381346899</v>
      </c>
      <c r="BL747">
        <v>5.0866962525145922</v>
      </c>
      <c r="BM747">
        <v>1.1952910722737859</v>
      </c>
      <c r="BN747">
        <v>1.707256685438957</v>
      </c>
      <c r="BO747">
        <v>2.8947315384993808</v>
      </c>
      <c r="BP747">
        <v>1.100271058779435E-3</v>
      </c>
      <c r="BQ747">
        <v>5.0866962525145922</v>
      </c>
      <c r="BR747">
        <v>7024.1363756684495</v>
      </c>
      <c r="BS747" s="96">
        <v>548.48376040957646</v>
      </c>
      <c r="BT747" s="96">
        <v>534.86125525605439</v>
      </c>
      <c r="BU747">
        <v>1.1952910722737859</v>
      </c>
      <c r="BV747" s="60" t="str">
        <f t="shared" si="93"/>
        <v>sunsynchronous observation</v>
      </c>
      <c r="BW747" s="30" t="s">
        <v>104</v>
      </c>
      <c r="BX747" s="96">
        <v>1.5</v>
      </c>
      <c r="BY747" s="96">
        <v>2</v>
      </c>
      <c r="BZ747" s="96">
        <v>2</v>
      </c>
      <c r="CA747" s="96">
        <v>4.8022999999999998</v>
      </c>
      <c r="CB747" s="96">
        <v>2.25</v>
      </c>
      <c r="CC747" s="96">
        <v>4.125</v>
      </c>
      <c r="CD747" s="96">
        <v>2</v>
      </c>
      <c r="CE747" s="96">
        <v>1.5</v>
      </c>
      <c r="CF747" s="31">
        <v>2</v>
      </c>
      <c r="CG747" s="30">
        <v>420</v>
      </c>
      <c r="CH747" s="96">
        <v>420</v>
      </c>
      <c r="CI747" s="96">
        <v>420</v>
      </c>
      <c r="CJ747" s="96">
        <f>Population!$CG747-Population!$CI747</f>
        <v>0</v>
      </c>
      <c r="CK747" s="118">
        <f>_xlfn.DAYS(Entries!$AY$2,Population!H747)</f>
        <v>2010</v>
      </c>
      <c r="CL747" s="118">
        <f t="shared" si="94"/>
        <v>730</v>
      </c>
      <c r="CM747" s="117">
        <f>Entries!$AY$5</f>
        <v>0.15</v>
      </c>
      <c r="CN747" s="117">
        <f t="shared" si="92"/>
        <v>0</v>
      </c>
      <c r="CO747" s="119">
        <f t="shared" si="95"/>
        <v>0</v>
      </c>
      <c r="CP747" s="30"/>
      <c r="CQ747" s="19">
        <v>4</v>
      </c>
      <c r="CR747" s="96" t="s">
        <v>118</v>
      </c>
      <c r="CS747" s="96"/>
      <c r="CT747" s="31"/>
      <c r="CU747" s="30" t="s">
        <v>2837</v>
      </c>
      <c r="CV747" s="96" t="s">
        <v>2838</v>
      </c>
      <c r="CW747" s="96" t="s">
        <v>576</v>
      </c>
      <c r="CX747" s="96" t="s">
        <v>2839</v>
      </c>
      <c r="CY747" s="96" t="s">
        <v>107</v>
      </c>
      <c r="CZ747" s="96" t="s">
        <v>1953</v>
      </c>
      <c r="DA747" s="31"/>
      <c r="DB747" s="17" t="s">
        <v>15463</v>
      </c>
      <c r="DC747" s="17" t="s">
        <v>15500</v>
      </c>
      <c r="DD747" s="17">
        <v>1</v>
      </c>
      <c r="DE747" s="17">
        <v>1</v>
      </c>
      <c r="DF747" s="17">
        <v>10</v>
      </c>
      <c r="DG747" s="23" t="s">
        <v>11182</v>
      </c>
      <c r="DH747" s="145"/>
    </row>
    <row r="748" spans="1:112" s="17" customFormat="1" x14ac:dyDescent="0.25">
      <c r="A748" s="32" t="s">
        <v>2840</v>
      </c>
      <c r="B748" s="98">
        <v>0</v>
      </c>
      <c r="C748" s="64" t="s">
        <v>15461</v>
      </c>
      <c r="D748" s="98"/>
      <c r="E748" s="98">
        <v>44777</v>
      </c>
      <c r="F748" s="98" t="s">
        <v>2841</v>
      </c>
      <c r="G748" s="33">
        <v>61681</v>
      </c>
      <c r="H748" s="44">
        <v>43782</v>
      </c>
      <c r="I748" s="98" t="s">
        <v>784</v>
      </c>
      <c r="J748" s="98"/>
      <c r="K748" s="98"/>
      <c r="L748" s="98" t="s">
        <v>2842</v>
      </c>
      <c r="M748" t="s">
        <v>326</v>
      </c>
      <c r="N748" s="98" t="s">
        <v>326</v>
      </c>
      <c r="O748" t="s">
        <v>11124</v>
      </c>
      <c r="P748" s="64" t="str">
        <f>VLOOKUP(N748,Entries!J:K,2,FALSE)</f>
        <v>PEOPLES REPUBLIC OF CHINA</v>
      </c>
      <c r="Q748" s="38" t="s">
        <v>2835</v>
      </c>
      <c r="R748" s="32" t="s">
        <v>2835</v>
      </c>
      <c r="S748" s="98" t="s">
        <v>326</v>
      </c>
      <c r="T748" t="s">
        <v>576</v>
      </c>
      <c r="U748" s="39" t="s">
        <v>159</v>
      </c>
      <c r="V748" s="33" t="s">
        <v>159</v>
      </c>
      <c r="W748" s="64">
        <f>IF(VLOOKUP(R748,Entries!N:P,3,FALSE)=V748,1,VLOOKUP(R748,Entries!N:P,3,FALSE))</f>
        <v>1</v>
      </c>
      <c r="X748"/>
      <c r="Y748"/>
      <c r="Z748" s="98"/>
      <c r="AA748" s="98"/>
      <c r="AB748" s="98"/>
      <c r="AC748" s="98" t="s">
        <v>239</v>
      </c>
      <c r="AD748" s="98" t="s">
        <v>329</v>
      </c>
      <c r="AE748" s="98" t="s">
        <v>94</v>
      </c>
      <c r="AF748" s="98" t="s">
        <v>94</v>
      </c>
      <c r="AG748" s="64" t="s">
        <v>650</v>
      </c>
      <c r="AH748" s="98"/>
      <c r="AI748" s="98"/>
      <c r="AJ748" s="19">
        <v>15</v>
      </c>
      <c r="AK748" s="98" t="s">
        <v>118</v>
      </c>
      <c r="AL748" s="98"/>
      <c r="AM748" s="33"/>
      <c r="AN748" s="32" t="s">
        <v>96</v>
      </c>
      <c r="AO748" s="98" t="s">
        <v>97</v>
      </c>
      <c r="AP748" s="33" t="s">
        <v>97</v>
      </c>
      <c r="AQ748">
        <v>21104.606392199999</v>
      </c>
      <c r="AR748" t="s">
        <v>12518</v>
      </c>
      <c r="AS748" t="s">
        <v>11225</v>
      </c>
      <c r="AT748" t="s">
        <v>12519</v>
      </c>
      <c r="AU748">
        <v>97.469700000000003</v>
      </c>
      <c r="AV748" s="98">
        <v>1.70118777596</v>
      </c>
      <c r="AW748">
        <v>169.32660000000001</v>
      </c>
      <c r="AX748" s="98">
        <v>2.9632089155822223</v>
      </c>
      <c r="AY748">
        <v>1.052E-3</v>
      </c>
      <c r="AZ748">
        <v>288.2115</v>
      </c>
      <c r="BA748" s="98">
        <v>0.44187713210222224</v>
      </c>
      <c r="BB748">
        <v>209.11709999999999</v>
      </c>
      <c r="BC748" s="98">
        <v>1.4392540523022224</v>
      </c>
      <c r="BD748">
        <v>15.09559542</v>
      </c>
      <c r="BE748" s="96">
        <f t="shared" si="89"/>
        <v>6915.6828697652127</v>
      </c>
      <c r="BF748" s="96">
        <f t="shared" si="90"/>
        <v>551.95816814420596</v>
      </c>
      <c r="BG748" s="96">
        <f t="shared" si="91"/>
        <v>537.40757138621939</v>
      </c>
      <c r="BH748">
        <v>6913.4410267385201</v>
      </c>
      <c r="BI748">
        <v>1.0488510474872201E-3</v>
      </c>
      <c r="BJ748">
        <v>1.7011598531111289</v>
      </c>
      <c r="BK748">
        <v>2.9553962396190911</v>
      </c>
      <c r="BL748">
        <v>2.3170292234536479E-2</v>
      </c>
      <c r="BM748">
        <v>2.3726613397675891</v>
      </c>
      <c r="BN748">
        <v>1.701167189751013</v>
      </c>
      <c r="BO748">
        <v>2.9553066336624658</v>
      </c>
      <c r="BP748">
        <v>9.8532840504780188E-4</v>
      </c>
      <c r="BQ748">
        <v>2.3170292234536479E-2</v>
      </c>
      <c r="BR748">
        <v>6912.6725078328154</v>
      </c>
      <c r="BS748" s="96">
        <v>555.80720712867969</v>
      </c>
      <c r="BT748" s="96">
        <v>527.51907096550258</v>
      </c>
      <c r="BU748">
        <v>2.3726613397675891</v>
      </c>
      <c r="BV748" s="65" t="str">
        <f t="shared" si="93"/>
        <v>sunsynchronous observation</v>
      </c>
      <c r="BW748" s="32" t="s">
        <v>2844</v>
      </c>
      <c r="BX748" s="98">
        <v>0.5</v>
      </c>
      <c r="BY748" s="98">
        <v>1.1000000000000001</v>
      </c>
      <c r="BZ748" s="98">
        <v>3</v>
      </c>
      <c r="CA748" s="98">
        <v>1.5772999999999999</v>
      </c>
      <c r="CB748" s="98">
        <v>0.25</v>
      </c>
      <c r="CC748" s="98">
        <v>0.93600000000000005</v>
      </c>
      <c r="CD748" s="98">
        <v>1.1000000000000001</v>
      </c>
      <c r="CE748" s="98">
        <v>0.5</v>
      </c>
      <c r="CF748" s="33">
        <v>3</v>
      </c>
      <c r="CG748" s="32">
        <v>230</v>
      </c>
      <c r="CH748" s="98">
        <v>230</v>
      </c>
      <c r="CI748" s="98">
        <v>230</v>
      </c>
      <c r="CJ748" s="98">
        <f>Population!$CG748-Population!$CI748</f>
        <v>0</v>
      </c>
      <c r="CK748" s="120">
        <f>_xlfn.DAYS(Entries!$AY$2,Population!H748)</f>
        <v>512</v>
      </c>
      <c r="CL748" s="120">
        <f t="shared" si="94"/>
        <v>5475</v>
      </c>
      <c r="CM748" s="122">
        <f>Entries!$AY$5</f>
        <v>0.15</v>
      </c>
      <c r="CN748" s="122">
        <f t="shared" si="92"/>
        <v>0</v>
      </c>
      <c r="CO748" s="121">
        <f t="shared" si="95"/>
        <v>0.92051141552511417</v>
      </c>
      <c r="CP748" s="32"/>
      <c r="CQ748" s="19">
        <v>4</v>
      </c>
      <c r="CR748" s="98" t="s">
        <v>118</v>
      </c>
      <c r="CS748" s="98"/>
      <c r="CT748" s="33"/>
      <c r="CU748" s="32" t="s">
        <v>2845</v>
      </c>
      <c r="CV748" s="98" t="s">
        <v>2838</v>
      </c>
      <c r="CW748" s="98" t="s">
        <v>576</v>
      </c>
      <c r="CX748" s="98" t="s">
        <v>2839</v>
      </c>
      <c r="CY748" s="98" t="s">
        <v>107</v>
      </c>
      <c r="CZ748" s="98" t="s">
        <v>1953</v>
      </c>
      <c r="DA748" s="33"/>
      <c r="DB748" s="17" t="s">
        <v>15463</v>
      </c>
      <c r="DC748" s="17" t="s">
        <v>15500</v>
      </c>
      <c r="DD748" s="17">
        <v>1</v>
      </c>
      <c r="DE748" s="17">
        <v>1</v>
      </c>
      <c r="DF748" s="17">
        <v>10</v>
      </c>
      <c r="DG748" s="23" t="s">
        <v>11182</v>
      </c>
      <c r="DH748" s="145"/>
    </row>
    <row r="749" spans="1:112" s="17" customFormat="1" x14ac:dyDescent="0.25">
      <c r="A749" s="30" t="s">
        <v>2846</v>
      </c>
      <c r="B749" s="96">
        <v>0</v>
      </c>
      <c r="C749" s="152" t="s">
        <v>15461</v>
      </c>
      <c r="D749" s="96"/>
      <c r="E749" s="96">
        <v>44836</v>
      </c>
      <c r="F749" s="96" t="s">
        <v>2847</v>
      </c>
      <c r="G749" s="31">
        <v>61888</v>
      </c>
      <c r="H749" s="43">
        <v>43806</v>
      </c>
      <c r="I749" s="96" t="s">
        <v>619</v>
      </c>
      <c r="J749" s="96"/>
      <c r="K749" s="96"/>
      <c r="L749" s="96" t="s">
        <v>2842</v>
      </c>
      <c r="M749" s="124" t="s">
        <v>326</v>
      </c>
      <c r="N749" s="96" t="s">
        <v>326</v>
      </c>
      <c r="O749" s="124" t="s">
        <v>11124</v>
      </c>
      <c r="P749" s="96" t="str">
        <f>VLOOKUP(N749,Entries!J:K,2,FALSE)</f>
        <v>PEOPLES REPUBLIC OF CHINA</v>
      </c>
      <c r="Q749" s="123" t="s">
        <v>2835</v>
      </c>
      <c r="R749" s="30" t="s">
        <v>2835</v>
      </c>
      <c r="S749" s="96" t="s">
        <v>326</v>
      </c>
      <c r="T749" s="124" t="s">
        <v>576</v>
      </c>
      <c r="U749" s="125" t="s">
        <v>159</v>
      </c>
      <c r="V749" s="31" t="s">
        <v>159</v>
      </c>
      <c r="W749" s="64">
        <f>IF(VLOOKUP(R749,Entries!N:P,3,FALSE)=V749,1,VLOOKUP(R749,Entries!N:P,3,FALSE))</f>
        <v>1</v>
      </c>
      <c r="X749" s="124"/>
      <c r="Y749" s="124"/>
      <c r="Z749" s="96"/>
      <c r="AA749" s="96"/>
      <c r="AB749" s="96"/>
      <c r="AC749" s="96" t="s">
        <v>239</v>
      </c>
      <c r="AD749" s="96" t="s">
        <v>329</v>
      </c>
      <c r="AE749" s="96" t="s">
        <v>94</v>
      </c>
      <c r="AF749" s="96" t="s">
        <v>94</v>
      </c>
      <c r="AG749" s="96" t="s">
        <v>650</v>
      </c>
      <c r="AH749" s="96"/>
      <c r="AI749" s="96"/>
      <c r="AJ749" s="19">
        <v>15</v>
      </c>
      <c r="AK749" s="96" t="s">
        <v>118</v>
      </c>
      <c r="AL749" s="96"/>
      <c r="AM749" s="31"/>
      <c r="AN749" s="30" t="s">
        <v>96</v>
      </c>
      <c r="AO749" s="96" t="s">
        <v>97</v>
      </c>
      <c r="AP749" s="31" t="s">
        <v>97</v>
      </c>
      <c r="AQ749">
        <v>21104.501096079999</v>
      </c>
      <c r="AR749" t="s">
        <v>12520</v>
      </c>
      <c r="AS749" t="s">
        <v>11225</v>
      </c>
      <c r="AT749" t="s">
        <v>12521</v>
      </c>
      <c r="AU749">
        <v>97.4709</v>
      </c>
      <c r="AV749" s="96">
        <v>1.6977913659422226</v>
      </c>
      <c r="AW749">
        <v>169.77940000000001</v>
      </c>
      <c r="AX749" s="96">
        <v>2.9713596014933334</v>
      </c>
      <c r="AY749">
        <v>1.1708000000000001E-3</v>
      </c>
      <c r="AZ749">
        <v>25.317699999999999</v>
      </c>
      <c r="BA749" s="96">
        <v>1.6657558541866668</v>
      </c>
      <c r="BB749">
        <v>82.463200000000001</v>
      </c>
      <c r="BC749" s="96">
        <v>0.7089665572977778</v>
      </c>
      <c r="BD749">
        <v>15.09564099</v>
      </c>
      <c r="BE749" s="96">
        <f t="shared" si="89"/>
        <v>6915.6689519361316</v>
      </c>
      <c r="BF749" s="96">
        <f t="shared" si="90"/>
        <v>552.76581714505755</v>
      </c>
      <c r="BG749" s="96">
        <f t="shared" si="91"/>
        <v>536.57208672720481</v>
      </c>
      <c r="BH749">
        <v>6905.0510244245952</v>
      </c>
      <c r="BI749">
        <v>1.8018209456998821E-3</v>
      </c>
      <c r="BJ749">
        <v>1.701260313992351</v>
      </c>
      <c r="BK749">
        <v>2.963262238907221</v>
      </c>
      <c r="BL749">
        <v>8.8414814676737397E-2</v>
      </c>
      <c r="BM749">
        <v>1.792125634396547</v>
      </c>
      <c r="BN749">
        <v>1.7011880911433319</v>
      </c>
      <c r="BO749">
        <v>2.963209504300655</v>
      </c>
      <c r="BP749">
        <v>2.046109841761947E-3</v>
      </c>
      <c r="BQ749">
        <v>8.8414814676737397E-2</v>
      </c>
      <c r="BR749">
        <v>6912.6631390470911</v>
      </c>
      <c r="BS749" s="96">
        <v>504.10203188909418</v>
      </c>
      <c r="BT749" s="96">
        <v>468.67944114007332</v>
      </c>
      <c r="BU749">
        <v>1.792125634396547</v>
      </c>
      <c r="BV749" s="60" t="str">
        <f t="shared" si="93"/>
        <v>sunsynchronous observation</v>
      </c>
      <c r="BW749" s="30" t="s">
        <v>2844</v>
      </c>
      <c r="BX749" s="96">
        <v>0.5</v>
      </c>
      <c r="BY749" s="96">
        <v>1.1000000000000001</v>
      </c>
      <c r="BZ749" s="96">
        <v>3</v>
      </c>
      <c r="CA749" s="96">
        <v>1.5772999999999999</v>
      </c>
      <c r="CB749" s="96">
        <v>0.25</v>
      </c>
      <c r="CC749" s="96">
        <v>0.93600000000000005</v>
      </c>
      <c r="CD749" s="96">
        <v>1.1000000000000001</v>
      </c>
      <c r="CE749" s="96">
        <v>0.5</v>
      </c>
      <c r="CF749" s="31">
        <v>3</v>
      </c>
      <c r="CG749" s="30">
        <v>230</v>
      </c>
      <c r="CH749" s="96">
        <v>230</v>
      </c>
      <c r="CI749" s="96">
        <v>230</v>
      </c>
      <c r="CJ749" s="96">
        <f>Population!$CG749-Population!$CI749</f>
        <v>0</v>
      </c>
      <c r="CK749" s="118">
        <f>_xlfn.DAYS(Entries!$AY$2,Population!H749)</f>
        <v>488</v>
      </c>
      <c r="CL749" s="118">
        <f t="shared" si="94"/>
        <v>5475</v>
      </c>
      <c r="CM749" s="117">
        <f>Entries!$AY$5</f>
        <v>0.15</v>
      </c>
      <c r="CN749" s="117">
        <f t="shared" si="92"/>
        <v>0</v>
      </c>
      <c r="CO749" s="119">
        <f t="shared" si="95"/>
        <v>0.92423744292237442</v>
      </c>
      <c r="CP749" s="30"/>
      <c r="CQ749" s="19">
        <v>4</v>
      </c>
      <c r="CR749" s="96" t="s">
        <v>118</v>
      </c>
      <c r="CS749" s="96"/>
      <c r="CT749" s="31"/>
      <c r="CU749" s="30" t="s">
        <v>2845</v>
      </c>
      <c r="CV749" s="96" t="s">
        <v>2838</v>
      </c>
      <c r="CW749" s="96" t="s">
        <v>576</v>
      </c>
      <c r="CX749" s="96" t="s">
        <v>2839</v>
      </c>
      <c r="CY749" s="96" t="s">
        <v>107</v>
      </c>
      <c r="CZ749" s="96" t="s">
        <v>1953</v>
      </c>
      <c r="DA749" s="31"/>
      <c r="DB749" s="17" t="s">
        <v>15463</v>
      </c>
      <c r="DC749" s="17" t="s">
        <v>15500</v>
      </c>
      <c r="DD749" s="17">
        <v>1</v>
      </c>
      <c r="DE749" s="17">
        <v>1</v>
      </c>
      <c r="DF749" s="17">
        <v>10</v>
      </c>
      <c r="DG749" s="23" t="s">
        <v>11182</v>
      </c>
      <c r="DH749" s="145"/>
    </row>
    <row r="750" spans="1:112" s="17" customFormat="1" x14ac:dyDescent="0.25">
      <c r="A750" s="32" t="s">
        <v>2849</v>
      </c>
      <c r="B750" s="98">
        <v>0</v>
      </c>
      <c r="C750" s="64" t="s">
        <v>15461</v>
      </c>
      <c r="D750" s="98"/>
      <c r="E750" s="98">
        <v>45016</v>
      </c>
      <c r="F750" s="98" t="s">
        <v>2850</v>
      </c>
      <c r="G750" s="33">
        <v>62239</v>
      </c>
      <c r="H750" s="44">
        <v>43845</v>
      </c>
      <c r="I750" s="98" t="s">
        <v>619</v>
      </c>
      <c r="J750" s="98"/>
      <c r="K750" s="98"/>
      <c r="L750" s="98" t="s">
        <v>839</v>
      </c>
      <c r="M750" t="s">
        <v>326</v>
      </c>
      <c r="N750" s="98" t="s">
        <v>326</v>
      </c>
      <c r="O750" t="s">
        <v>11124</v>
      </c>
      <c r="P750" s="64" t="str">
        <f>VLOOKUP(N750,Entries!J:K,2,FALSE)</f>
        <v>PEOPLES REPUBLIC OF CHINA</v>
      </c>
      <c r="Q750" s="38" t="s">
        <v>2835</v>
      </c>
      <c r="R750" s="32" t="s">
        <v>2835</v>
      </c>
      <c r="S750" s="98" t="s">
        <v>326</v>
      </c>
      <c r="T750" t="s">
        <v>576</v>
      </c>
      <c r="U750" s="39" t="s">
        <v>159</v>
      </c>
      <c r="V750" s="33" t="s">
        <v>159</v>
      </c>
      <c r="W750" s="64">
        <f>IF(VLOOKUP(R750,Entries!N:P,3,FALSE)=V750,1,VLOOKUP(R750,Entries!N:P,3,FALSE))</f>
        <v>1</v>
      </c>
      <c r="X750"/>
      <c r="Y750"/>
      <c r="Z750" s="98"/>
      <c r="AA750" s="98"/>
      <c r="AB750" s="98"/>
      <c r="AC750" s="98" t="s">
        <v>142</v>
      </c>
      <c r="AD750" s="98" t="s">
        <v>329</v>
      </c>
      <c r="AE750" s="98" t="s">
        <v>94</v>
      </c>
      <c r="AF750" s="98" t="s">
        <v>94</v>
      </c>
      <c r="AG750" s="98"/>
      <c r="AH750" s="98"/>
      <c r="AI750" s="98"/>
      <c r="AJ750" s="19">
        <v>5</v>
      </c>
      <c r="AK750" s="98" t="s">
        <v>118</v>
      </c>
      <c r="AL750" s="98"/>
      <c r="AM750" s="33"/>
      <c r="AN750" s="32" t="s">
        <v>96</v>
      </c>
      <c r="AO750" s="98" t="s">
        <v>97</v>
      </c>
      <c r="AP750" s="33" t="s">
        <v>97</v>
      </c>
      <c r="AQ750">
        <v>21104.58291669</v>
      </c>
      <c r="AR750" t="s">
        <v>12522</v>
      </c>
      <c r="AS750" t="s">
        <v>11225</v>
      </c>
      <c r="AT750" t="s">
        <v>12523</v>
      </c>
      <c r="AU750">
        <v>97.276300000000006</v>
      </c>
      <c r="AV750" s="98">
        <v>1.7020028445511113</v>
      </c>
      <c r="AW750">
        <v>170.24639999999999</v>
      </c>
      <c r="AX750" s="98">
        <v>3.4715027932222222</v>
      </c>
      <c r="AY750">
        <v>1.4155000000000001E-3</v>
      </c>
      <c r="AZ750">
        <v>95.440799999999996</v>
      </c>
      <c r="BA750" s="98">
        <v>5.8303531837911127</v>
      </c>
      <c r="BB750">
        <v>40.620800000000003</v>
      </c>
      <c r="BC750" s="98">
        <v>2.1297934271911112</v>
      </c>
      <c r="BD750">
        <v>15.278317360000001</v>
      </c>
      <c r="BE750" s="96">
        <f t="shared" si="89"/>
        <v>6860.4333629105204</v>
      </c>
      <c r="BF750" s="96">
        <f t="shared" si="90"/>
        <v>499.1443063357201</v>
      </c>
      <c r="BG750" s="96">
        <f t="shared" si="91"/>
        <v>479.72241948532064</v>
      </c>
      <c r="BH750">
        <v>6857.8119475262993</v>
      </c>
      <c r="BI750">
        <v>2.4786040658572638E-3</v>
      </c>
      <c r="BJ750">
        <v>1.697787848450236</v>
      </c>
      <c r="BK750">
        <v>2.9714491016858608</v>
      </c>
      <c r="BL750">
        <v>1.313927726508213</v>
      </c>
      <c r="BM750">
        <v>1.059769599424164</v>
      </c>
      <c r="BN750">
        <v>1.697791720960758</v>
      </c>
      <c r="BO750">
        <v>2.9713601710311659</v>
      </c>
      <c r="BP750">
        <v>2.5828038761449889E-3</v>
      </c>
      <c r="BQ750">
        <v>1.313927726508213</v>
      </c>
      <c r="BR750">
        <v>6857.3907365145833</v>
      </c>
      <c r="BS750" s="96">
        <v>548.98859588672985</v>
      </c>
      <c r="BT750" s="96">
        <v>530.54093716683747</v>
      </c>
      <c r="BU750">
        <v>1.059769599424164</v>
      </c>
      <c r="BV750" s="65" t="str">
        <f t="shared" si="93"/>
        <v>sunsynchronous observation</v>
      </c>
      <c r="BW750" s="32" t="s">
        <v>104</v>
      </c>
      <c r="BX750" s="98">
        <v>1</v>
      </c>
      <c r="BY750" s="98">
        <v>2</v>
      </c>
      <c r="BZ750" s="98">
        <v>2</v>
      </c>
      <c r="CA750" s="98">
        <v>3</v>
      </c>
      <c r="CB750" s="98">
        <v>1</v>
      </c>
      <c r="CC750" s="98">
        <v>2.5</v>
      </c>
      <c r="CD750" s="98">
        <v>2</v>
      </c>
      <c r="CE750" s="98">
        <v>1</v>
      </c>
      <c r="CF750" s="33">
        <v>2</v>
      </c>
      <c r="CG750" s="32">
        <v>1250</v>
      </c>
      <c r="CH750" s="98">
        <v>1250</v>
      </c>
      <c r="CI750" s="98">
        <v>1250</v>
      </c>
      <c r="CJ750" s="98">
        <f>Population!$CG750-Population!$CI750</f>
        <v>0</v>
      </c>
      <c r="CK750" s="120">
        <f>_xlfn.DAYS(Entries!$AY$2,Population!H750)</f>
        <v>449</v>
      </c>
      <c r="CL750" s="120">
        <f t="shared" si="94"/>
        <v>1825</v>
      </c>
      <c r="CM750" s="122">
        <f>Entries!$AY$5</f>
        <v>0.15</v>
      </c>
      <c r="CN750" s="122">
        <f t="shared" si="92"/>
        <v>0</v>
      </c>
      <c r="CO750" s="121">
        <f t="shared" si="95"/>
        <v>0.79087671232876711</v>
      </c>
      <c r="CP750" s="32"/>
      <c r="CQ750" s="19">
        <v>4</v>
      </c>
      <c r="CR750" s="98" t="s">
        <v>118</v>
      </c>
      <c r="CS750" s="98"/>
      <c r="CT750" s="33"/>
      <c r="CU750" s="32" t="s">
        <v>2837</v>
      </c>
      <c r="CV750" s="98" t="s">
        <v>2838</v>
      </c>
      <c r="CW750" s="98" t="s">
        <v>576</v>
      </c>
      <c r="CX750" s="98" t="s">
        <v>2839</v>
      </c>
      <c r="CY750" s="98" t="s">
        <v>107</v>
      </c>
      <c r="CZ750" s="98" t="s">
        <v>1953</v>
      </c>
      <c r="DA750" s="33"/>
      <c r="DB750" s="17" t="s">
        <v>15463</v>
      </c>
      <c r="DC750" s="17" t="s">
        <v>15500</v>
      </c>
      <c r="DD750" s="17">
        <v>1</v>
      </c>
      <c r="DE750" s="17">
        <v>1</v>
      </c>
      <c r="DF750" s="17">
        <v>10</v>
      </c>
      <c r="DG750" s="23" t="s">
        <v>11177</v>
      </c>
      <c r="DH750" s="145"/>
    </row>
    <row r="751" spans="1:112" s="17" customFormat="1" x14ac:dyDescent="0.25">
      <c r="A751" s="30" t="s">
        <v>2852</v>
      </c>
      <c r="B751" s="96">
        <v>0</v>
      </c>
      <c r="C751" s="152" t="s">
        <v>15461</v>
      </c>
      <c r="D751" s="96"/>
      <c r="E751" s="96">
        <v>43022</v>
      </c>
      <c r="F751" s="96" t="s">
        <v>2853</v>
      </c>
      <c r="G751" s="31">
        <v>47543</v>
      </c>
      <c r="H751" s="43">
        <v>43060</v>
      </c>
      <c r="I751" s="96" t="s">
        <v>619</v>
      </c>
      <c r="J751" s="96"/>
      <c r="K751" s="96"/>
      <c r="L751" s="96" t="s">
        <v>2854</v>
      </c>
      <c r="M751" s="124" t="s">
        <v>326</v>
      </c>
      <c r="N751" s="96" t="s">
        <v>326</v>
      </c>
      <c r="O751" s="124" t="s">
        <v>576</v>
      </c>
      <c r="P751" s="96" t="str">
        <f>VLOOKUP(N751,Entries!J:K,2,FALSE)</f>
        <v>PEOPLES REPUBLIC OF CHINA</v>
      </c>
      <c r="Q751" s="123" t="s">
        <v>2835</v>
      </c>
      <c r="R751" s="30" t="s">
        <v>2835</v>
      </c>
      <c r="S751" s="96" t="s">
        <v>326</v>
      </c>
      <c r="T751" s="124" t="s">
        <v>576</v>
      </c>
      <c r="U751" s="125" t="s">
        <v>159</v>
      </c>
      <c r="V751" s="31" t="s">
        <v>159</v>
      </c>
      <c r="W751" s="64">
        <f>IF(VLOOKUP(R751,Entries!N:P,3,FALSE)=V751,1,VLOOKUP(R751,Entries!N:P,3,FALSE))</f>
        <v>1</v>
      </c>
      <c r="X751" s="124"/>
      <c r="Y751" s="124"/>
      <c r="Z751" s="96"/>
      <c r="AA751" s="96"/>
      <c r="AB751" s="96"/>
      <c r="AC751" s="96" t="s">
        <v>239</v>
      </c>
      <c r="AD751" s="96" t="s">
        <v>329</v>
      </c>
      <c r="AE751" s="96" t="s">
        <v>94</v>
      </c>
      <c r="AF751" s="96" t="s">
        <v>94</v>
      </c>
      <c r="AG751" s="96"/>
      <c r="AH751" s="96"/>
      <c r="AI751" s="96"/>
      <c r="AJ751" s="96">
        <v>3</v>
      </c>
      <c r="AK751" s="96" t="s">
        <v>95</v>
      </c>
      <c r="AL751" s="96"/>
      <c r="AM751" s="31"/>
      <c r="AN751" s="30" t="s">
        <v>96</v>
      </c>
      <c r="AO751" s="96" t="s">
        <v>97</v>
      </c>
      <c r="AP751" s="31" t="s">
        <v>97</v>
      </c>
      <c r="AQ751">
        <v>21104.481470679999</v>
      </c>
      <c r="AR751" t="s">
        <v>12524</v>
      </c>
      <c r="AS751" t="s">
        <v>11225</v>
      </c>
      <c r="AT751" t="s">
        <v>12525</v>
      </c>
      <c r="AU751">
        <v>97.517600000000002</v>
      </c>
      <c r="AV751" s="96">
        <v>1.702027279155556</v>
      </c>
      <c r="AW751">
        <v>198.9025</v>
      </c>
      <c r="AX751" s="96">
        <v>3.474366877928889</v>
      </c>
      <c r="AY751">
        <v>7.1290000000000004E-4</v>
      </c>
      <c r="AZ751">
        <v>334.05470000000003</v>
      </c>
      <c r="BA751" s="96">
        <v>6.0282577718311119</v>
      </c>
      <c r="BB751">
        <v>122.0282</v>
      </c>
      <c r="BC751" s="96">
        <v>1.9614721638177779</v>
      </c>
      <c r="BD751">
        <v>15.101865249999999</v>
      </c>
      <c r="BE751" s="96">
        <f t="shared" si="89"/>
        <v>6913.7686180678784</v>
      </c>
      <c r="BF751" s="96">
        <f t="shared" si="90"/>
        <v>547.69744371569868</v>
      </c>
      <c r="BG751" s="96">
        <f t="shared" si="91"/>
        <v>537.83979242005807</v>
      </c>
      <c r="BH751">
        <v>6901.586941227195</v>
      </c>
      <c r="BI751">
        <v>1.3483662908861851E-3</v>
      </c>
      <c r="BJ751">
        <v>1.7020908378890081</v>
      </c>
      <c r="BK751">
        <v>3.4715228390528221</v>
      </c>
      <c r="BL751">
        <v>5.4693136052530562</v>
      </c>
      <c r="BM751">
        <v>2.4906193878262179</v>
      </c>
      <c r="BN751">
        <v>1.702003152016071</v>
      </c>
      <c r="BO751">
        <v>3.4715035054299062</v>
      </c>
      <c r="BP751">
        <v>1.334704576347755E-3</v>
      </c>
      <c r="BQ751">
        <v>5.4693136052530562</v>
      </c>
      <c r="BR751">
        <v>6910.7647665267841</v>
      </c>
      <c r="BS751" s="96">
        <v>549.7289279168217</v>
      </c>
      <c r="BT751" s="96">
        <v>529.79281545408958</v>
      </c>
      <c r="BU751">
        <v>2.4906193878262179</v>
      </c>
      <c r="BV751" s="60" t="str">
        <f t="shared" si="93"/>
        <v>sunsynchronous observation</v>
      </c>
      <c r="BW751" s="30" t="s">
        <v>104</v>
      </c>
      <c r="BX751" s="96">
        <v>1</v>
      </c>
      <c r="BY751" s="96">
        <v>1.5</v>
      </c>
      <c r="BZ751" s="96">
        <v>1.5</v>
      </c>
      <c r="CA751" s="96">
        <v>2.3452000000000002</v>
      </c>
      <c r="CB751" s="96">
        <v>1</v>
      </c>
      <c r="CC751" s="96">
        <v>2</v>
      </c>
      <c r="CD751" s="96">
        <v>1.5</v>
      </c>
      <c r="CE751" s="96">
        <v>1</v>
      </c>
      <c r="CF751" s="31">
        <v>1.5</v>
      </c>
      <c r="CG751" s="30">
        <v>95</v>
      </c>
      <c r="CH751" s="96">
        <v>95</v>
      </c>
      <c r="CI751" s="96">
        <v>95</v>
      </c>
      <c r="CJ751" s="96">
        <f>Population!$CG751-Population!$CI751</f>
        <v>0</v>
      </c>
      <c r="CK751" s="118">
        <f>_xlfn.DAYS(Entries!$AY$2,Population!H751)</f>
        <v>1234</v>
      </c>
      <c r="CL751" s="118">
        <f t="shared" si="94"/>
        <v>1095</v>
      </c>
      <c r="CM751" s="117">
        <f>Entries!$AY$5</f>
        <v>0.15</v>
      </c>
      <c r="CN751" s="117">
        <f t="shared" si="92"/>
        <v>0</v>
      </c>
      <c r="CO751" s="119" t="str">
        <f t="shared" si="95"/>
        <v>-</v>
      </c>
      <c r="CP751" s="30"/>
      <c r="CQ751" s="19">
        <v>0</v>
      </c>
      <c r="CR751" s="96" t="s">
        <v>118</v>
      </c>
      <c r="CS751" s="96"/>
      <c r="CT751" s="31"/>
      <c r="CU751" s="30" t="s">
        <v>2837</v>
      </c>
      <c r="CV751" s="96" t="s">
        <v>2838</v>
      </c>
      <c r="CW751" s="96" t="s">
        <v>576</v>
      </c>
      <c r="CX751" s="96" t="s">
        <v>2839</v>
      </c>
      <c r="CY751" s="96" t="s">
        <v>107</v>
      </c>
      <c r="CZ751" s="96" t="s">
        <v>1953</v>
      </c>
      <c r="DA751" s="31"/>
      <c r="DB751" s="17" t="s">
        <v>15462</v>
      </c>
      <c r="DC751" s="17" t="s">
        <v>15500</v>
      </c>
      <c r="DD751" s="17" t="s">
        <v>15500</v>
      </c>
      <c r="DE751" s="17" t="s">
        <v>15500</v>
      </c>
      <c r="DF751" s="17" t="s">
        <v>15500</v>
      </c>
      <c r="DG751" s="23" t="s">
        <v>11172</v>
      </c>
      <c r="DH751" s="145"/>
    </row>
    <row r="752" spans="1:112" s="17" customFormat="1" x14ac:dyDescent="0.25">
      <c r="A752" s="32" t="s">
        <v>2856</v>
      </c>
      <c r="B752" s="98">
        <v>0</v>
      </c>
      <c r="C752" s="64" t="s">
        <v>15461</v>
      </c>
      <c r="D752" s="98"/>
      <c r="E752" s="98">
        <v>43023</v>
      </c>
      <c r="F752" s="98" t="s">
        <v>2857</v>
      </c>
      <c r="G752" s="33">
        <v>47544</v>
      </c>
      <c r="H752" s="44">
        <v>43060</v>
      </c>
      <c r="I752" s="98" t="s">
        <v>619</v>
      </c>
      <c r="J752" s="98"/>
      <c r="K752" s="98"/>
      <c r="L752" s="98" t="s">
        <v>2854</v>
      </c>
      <c r="M752" t="s">
        <v>326</v>
      </c>
      <c r="N752" s="98" t="s">
        <v>326</v>
      </c>
      <c r="O752" t="s">
        <v>576</v>
      </c>
      <c r="P752" s="64" t="str">
        <f>VLOOKUP(N752,Entries!J:K,2,FALSE)</f>
        <v>PEOPLES REPUBLIC OF CHINA</v>
      </c>
      <c r="Q752" s="38" t="s">
        <v>2835</v>
      </c>
      <c r="R752" s="32" t="s">
        <v>2835</v>
      </c>
      <c r="S752" s="98" t="s">
        <v>326</v>
      </c>
      <c r="T752" t="s">
        <v>576</v>
      </c>
      <c r="U752" s="39" t="s">
        <v>159</v>
      </c>
      <c r="V752" s="33" t="s">
        <v>159</v>
      </c>
      <c r="W752" s="64">
        <f>IF(VLOOKUP(R752,Entries!N:P,3,FALSE)=V752,1,VLOOKUP(R752,Entries!N:P,3,FALSE))</f>
        <v>1</v>
      </c>
      <c r="X752"/>
      <c r="Y752"/>
      <c r="Z752" s="98"/>
      <c r="AA752" s="98"/>
      <c r="AB752" s="98"/>
      <c r="AC752" s="98" t="s">
        <v>239</v>
      </c>
      <c r="AD752" s="98" t="s">
        <v>329</v>
      </c>
      <c r="AE752" s="98" t="s">
        <v>94</v>
      </c>
      <c r="AF752" s="98" t="s">
        <v>94</v>
      </c>
      <c r="AG752" s="98"/>
      <c r="AH752" s="98"/>
      <c r="AI752" s="98"/>
      <c r="AJ752" s="98">
        <v>3</v>
      </c>
      <c r="AK752" s="98" t="s">
        <v>95</v>
      </c>
      <c r="AL752" s="98"/>
      <c r="AM752" s="33"/>
      <c r="AN752" s="32" t="s">
        <v>96</v>
      </c>
      <c r="AO752" s="98" t="s">
        <v>97</v>
      </c>
      <c r="AP752" s="33" t="s">
        <v>97</v>
      </c>
      <c r="AQ752">
        <v>21104.503194690002</v>
      </c>
      <c r="AR752" t="s">
        <v>5211</v>
      </c>
      <c r="AS752" t="s">
        <v>11225</v>
      </c>
      <c r="AT752" t="s">
        <v>12526</v>
      </c>
      <c r="AU752">
        <v>97.519000000000005</v>
      </c>
      <c r="AV752" s="98">
        <v>1.7020133165244444</v>
      </c>
      <c r="AW752">
        <v>199.06659999999999</v>
      </c>
      <c r="AX752" s="98">
        <v>3.4735430826933333</v>
      </c>
      <c r="AY752">
        <v>7.7039999999999997E-4</v>
      </c>
      <c r="AZ752">
        <v>345.3938</v>
      </c>
      <c r="BA752" s="98">
        <v>6.0186130843911112</v>
      </c>
      <c r="BB752">
        <v>112.3841</v>
      </c>
      <c r="BC752" s="98">
        <v>1.9220312215866666</v>
      </c>
      <c r="BD752">
        <v>15.10187799</v>
      </c>
      <c r="BE752" s="96">
        <f t="shared" si="89"/>
        <v>6913.7647297468548</v>
      </c>
      <c r="BF752" s="96">
        <f t="shared" si="90"/>
        <v>548.09109409465145</v>
      </c>
      <c r="BG752" s="96">
        <f t="shared" si="91"/>
        <v>537.43836539905806</v>
      </c>
      <c r="BH752">
        <v>6901.7184938156943</v>
      </c>
      <c r="BI752">
        <v>1.384761995767844E-3</v>
      </c>
      <c r="BJ752">
        <v>1.702113988580509</v>
      </c>
      <c r="BK752">
        <v>3.4743921710477199</v>
      </c>
      <c r="BL752">
        <v>5.6373594376287892</v>
      </c>
      <c r="BM752">
        <v>2.3520984813913182</v>
      </c>
      <c r="BN752">
        <v>1.702027587265692</v>
      </c>
      <c r="BO752">
        <v>3.4743675879766158</v>
      </c>
      <c r="BP752">
        <v>1.4423963462845771E-3</v>
      </c>
      <c r="BQ752">
        <v>5.6373594376287892</v>
      </c>
      <c r="BR752">
        <v>6910.7608716854556</v>
      </c>
      <c r="BS752" s="96">
        <v>550.39155282049887</v>
      </c>
      <c r="BT752" s="96">
        <v>529.11628199474399</v>
      </c>
      <c r="BU752">
        <v>2.3520984813913182</v>
      </c>
      <c r="BV752" s="65" t="str">
        <f t="shared" si="93"/>
        <v>sunsynchronous observation</v>
      </c>
      <c r="BW752" s="32" t="s">
        <v>104</v>
      </c>
      <c r="BX752" s="98">
        <v>1</v>
      </c>
      <c r="BY752" s="98">
        <v>1.5</v>
      </c>
      <c r="BZ752" s="98">
        <v>1.5</v>
      </c>
      <c r="CA752" s="98">
        <v>2.3452000000000002</v>
      </c>
      <c r="CB752" s="98">
        <v>1</v>
      </c>
      <c r="CC752" s="98">
        <v>2</v>
      </c>
      <c r="CD752" s="98">
        <v>1.5</v>
      </c>
      <c r="CE752" s="98">
        <v>1</v>
      </c>
      <c r="CF752" s="33">
        <v>1.5</v>
      </c>
      <c r="CG752" s="32">
        <v>95</v>
      </c>
      <c r="CH752" s="98">
        <v>95</v>
      </c>
      <c r="CI752" s="98">
        <v>95</v>
      </c>
      <c r="CJ752" s="98">
        <f>Population!$CG752-Population!$CI752</f>
        <v>0</v>
      </c>
      <c r="CK752" s="120">
        <f>_xlfn.DAYS(Entries!$AY$2,Population!H752)</f>
        <v>1234</v>
      </c>
      <c r="CL752" s="120">
        <f t="shared" si="94"/>
        <v>1095</v>
      </c>
      <c r="CM752" s="122">
        <f>Entries!$AY$5</f>
        <v>0.15</v>
      </c>
      <c r="CN752" s="122">
        <f t="shared" si="92"/>
        <v>0</v>
      </c>
      <c r="CO752" s="121" t="str">
        <f t="shared" si="95"/>
        <v>-</v>
      </c>
      <c r="CP752" s="32"/>
      <c r="CQ752" s="19">
        <v>0</v>
      </c>
      <c r="CR752" s="98" t="s">
        <v>118</v>
      </c>
      <c r="CS752" s="98"/>
      <c r="CT752" s="33"/>
      <c r="CU752" s="32" t="s">
        <v>2837</v>
      </c>
      <c r="CV752" s="98" t="s">
        <v>2838</v>
      </c>
      <c r="CW752" s="98" t="s">
        <v>576</v>
      </c>
      <c r="CX752" s="98" t="s">
        <v>2839</v>
      </c>
      <c r="CY752" s="98" t="s">
        <v>107</v>
      </c>
      <c r="CZ752" s="98" t="s">
        <v>1953</v>
      </c>
      <c r="DA752" s="33"/>
      <c r="DB752" s="17" t="s">
        <v>15462</v>
      </c>
      <c r="DC752" s="17" t="s">
        <v>15500</v>
      </c>
      <c r="DD752" s="17" t="s">
        <v>15500</v>
      </c>
      <c r="DE752" s="17" t="s">
        <v>15500</v>
      </c>
      <c r="DF752" s="17" t="s">
        <v>15500</v>
      </c>
      <c r="DG752" s="23" t="s">
        <v>11172</v>
      </c>
      <c r="DH752" s="145"/>
    </row>
    <row r="753" spans="1:112" s="17" customFormat="1" x14ac:dyDescent="0.25">
      <c r="A753" s="30" t="s">
        <v>2859</v>
      </c>
      <c r="B753" s="96">
        <v>0</v>
      </c>
      <c r="C753" s="152" t="s">
        <v>15461</v>
      </c>
      <c r="D753" s="96"/>
      <c r="E753" s="96">
        <v>43024</v>
      </c>
      <c r="F753" s="96" t="s">
        <v>2860</v>
      </c>
      <c r="G753" s="31">
        <v>47539</v>
      </c>
      <c r="H753" s="43">
        <v>43060</v>
      </c>
      <c r="I753" s="96" t="s">
        <v>619</v>
      </c>
      <c r="J753" s="96"/>
      <c r="K753" s="96"/>
      <c r="L753" s="96" t="s">
        <v>2854</v>
      </c>
      <c r="M753" s="124" t="s">
        <v>326</v>
      </c>
      <c r="N753" s="96" t="s">
        <v>326</v>
      </c>
      <c r="O753" s="124" t="s">
        <v>576</v>
      </c>
      <c r="P753" s="96" t="str">
        <f>VLOOKUP(N753,Entries!J:K,2,FALSE)</f>
        <v>PEOPLES REPUBLIC OF CHINA</v>
      </c>
      <c r="Q753" s="123" t="s">
        <v>2835</v>
      </c>
      <c r="R753" s="30" t="s">
        <v>2835</v>
      </c>
      <c r="S753" s="96" t="s">
        <v>326</v>
      </c>
      <c r="T753" s="124" t="s">
        <v>576</v>
      </c>
      <c r="U753" s="125" t="s">
        <v>159</v>
      </c>
      <c r="V753" s="31" t="s">
        <v>159</v>
      </c>
      <c r="W753" s="64">
        <f>IF(VLOOKUP(R753,Entries!N:P,3,FALSE)=V753,1,VLOOKUP(R753,Entries!N:P,3,FALSE))</f>
        <v>1</v>
      </c>
      <c r="X753" s="124"/>
      <c r="Y753" s="124"/>
      <c r="Z753" s="96"/>
      <c r="AA753" s="96"/>
      <c r="AB753" s="96"/>
      <c r="AC753" s="96" t="s">
        <v>239</v>
      </c>
      <c r="AD753" s="96" t="s">
        <v>329</v>
      </c>
      <c r="AE753" s="96" t="s">
        <v>94</v>
      </c>
      <c r="AF753" s="96" t="s">
        <v>94</v>
      </c>
      <c r="AG753" s="96"/>
      <c r="AH753" s="96"/>
      <c r="AI753" s="96"/>
      <c r="AJ753" s="96">
        <v>3</v>
      </c>
      <c r="AK753" s="96" t="s">
        <v>95</v>
      </c>
      <c r="AL753" s="96"/>
      <c r="AM753" s="31"/>
      <c r="AN753" s="30" t="s">
        <v>96</v>
      </c>
      <c r="AO753" s="96" t="s">
        <v>97</v>
      </c>
      <c r="AP753" s="31" t="s">
        <v>97</v>
      </c>
      <c r="AQ753">
        <v>21104.525149630001</v>
      </c>
      <c r="AR753" t="s">
        <v>12527</v>
      </c>
      <c r="AS753" t="s">
        <v>11225</v>
      </c>
      <c r="AT753" t="s">
        <v>12528</v>
      </c>
      <c r="AU753">
        <v>97.518199999999993</v>
      </c>
      <c r="AV753" s="96">
        <v>1.7000026976444444</v>
      </c>
      <c r="AW753">
        <v>199.01939999999999</v>
      </c>
      <c r="AX753" s="96">
        <v>2.9429735724444446</v>
      </c>
      <c r="AY753">
        <v>1.0284000000000001E-3</v>
      </c>
      <c r="AZ753">
        <v>344.84120000000001</v>
      </c>
      <c r="BA753" s="96">
        <v>3.1965279721066673</v>
      </c>
      <c r="BB753">
        <v>110.12430000000001</v>
      </c>
      <c r="BC753" s="96">
        <v>5.4904521280088883</v>
      </c>
      <c r="BD753">
        <v>15.101901010000001</v>
      </c>
      <c r="BE753" s="96">
        <f t="shared" si="89"/>
        <v>6913.7577039247717</v>
      </c>
      <c r="BF753" s="96">
        <f t="shared" si="90"/>
        <v>549.86781234748833</v>
      </c>
      <c r="BG753" s="96">
        <f t="shared" si="91"/>
        <v>535.64759550205508</v>
      </c>
      <c r="BH753">
        <v>6901.507117788954</v>
      </c>
      <c r="BI753">
        <v>1.55423490510205E-3</v>
      </c>
      <c r="BJ753">
        <v>1.702101975995437</v>
      </c>
      <c r="BK753">
        <v>3.4735597899848498</v>
      </c>
      <c r="BL753">
        <v>5.6239024631357157</v>
      </c>
      <c r="BM753">
        <v>2.3165654910739528</v>
      </c>
      <c r="BN753">
        <v>1.7020136235859391</v>
      </c>
      <c r="BO753">
        <v>3.4735437972244938</v>
      </c>
      <c r="BP753">
        <v>1.5392872528830581E-3</v>
      </c>
      <c r="BQ753">
        <v>5.6239024631357157</v>
      </c>
      <c r="BR753">
        <v>6910.7539174076219</v>
      </c>
      <c r="BS753" s="96">
        <v>552.53098565267373</v>
      </c>
      <c r="BT753" s="96">
        <v>526.66718478804341</v>
      </c>
      <c r="BU753">
        <v>2.3165654910739528</v>
      </c>
      <c r="BV753" s="60" t="str">
        <f t="shared" ref="BV753:BV784" si="96">IF(AND(CR753="Real",CQ753=0),"no propulsion",IF(AND(BX753&lt;0.2,BY753&lt;0.2,BZ753&lt;0.2),"too small",IF(OR(D753="Starlink v0.9",D753="Starlink v1.0"),"Starlink",IF(D753="OneWeb","OneWeb",IF(AND(AE753="Earth Observation",AO753="Sunsynchron"),"sunsynchronous observation",IF(AF753="Earth Observation","Earth Observation"))))))</f>
        <v>sunsynchronous observation</v>
      </c>
      <c r="BW753" s="30" t="s">
        <v>104</v>
      </c>
      <c r="BX753" s="96">
        <v>1</v>
      </c>
      <c r="BY753" s="96">
        <v>1.5</v>
      </c>
      <c r="BZ753" s="96">
        <v>1.5</v>
      </c>
      <c r="CA753" s="96">
        <v>2.3452000000000002</v>
      </c>
      <c r="CB753" s="96">
        <v>1</v>
      </c>
      <c r="CC753" s="96">
        <v>2</v>
      </c>
      <c r="CD753" s="96">
        <v>1.5</v>
      </c>
      <c r="CE753" s="96">
        <v>1</v>
      </c>
      <c r="CF753" s="31">
        <v>1.5</v>
      </c>
      <c r="CG753" s="30">
        <v>95</v>
      </c>
      <c r="CH753" s="96">
        <v>95</v>
      </c>
      <c r="CI753" s="96">
        <v>95</v>
      </c>
      <c r="CJ753" s="96">
        <f>Population!$CG753-Population!$CI753</f>
        <v>0</v>
      </c>
      <c r="CK753" s="118">
        <f>_xlfn.DAYS(Entries!$AY$2,Population!H753)</f>
        <v>1234</v>
      </c>
      <c r="CL753" s="118">
        <f t="shared" ref="CL753:CL784" si="97">AJ753*365</f>
        <v>1095</v>
      </c>
      <c r="CM753" s="117">
        <f>Entries!$AY$5</f>
        <v>0.15</v>
      </c>
      <c r="CN753" s="117">
        <f t="shared" si="92"/>
        <v>0</v>
      </c>
      <c r="CO753" s="119" t="str">
        <f t="shared" ref="CO753:CO784" si="98">IF(CQ753=0,"-",MAX(0,1-(1-CM753)/CL753*CK753))</f>
        <v>-</v>
      </c>
      <c r="CP753" s="30"/>
      <c r="CQ753" s="19">
        <v>0</v>
      </c>
      <c r="CR753" s="96" t="s">
        <v>118</v>
      </c>
      <c r="CS753" s="96"/>
      <c r="CT753" s="31"/>
      <c r="CU753" s="30" t="s">
        <v>2837</v>
      </c>
      <c r="CV753" s="96" t="s">
        <v>2838</v>
      </c>
      <c r="CW753" s="96" t="s">
        <v>576</v>
      </c>
      <c r="CX753" s="96" t="s">
        <v>2839</v>
      </c>
      <c r="CY753" s="96" t="s">
        <v>107</v>
      </c>
      <c r="CZ753" s="96" t="s">
        <v>1953</v>
      </c>
      <c r="DA753" s="31"/>
      <c r="DB753" s="17" t="s">
        <v>15462</v>
      </c>
      <c r="DC753" s="17" t="s">
        <v>15500</v>
      </c>
      <c r="DD753" s="17" t="s">
        <v>15500</v>
      </c>
      <c r="DE753" s="17" t="s">
        <v>15500</v>
      </c>
      <c r="DF753" s="17" t="s">
        <v>15500</v>
      </c>
      <c r="DG753" s="23" t="s">
        <v>11172</v>
      </c>
      <c r="DH753" s="145"/>
    </row>
    <row r="754" spans="1:112" s="17" customFormat="1" x14ac:dyDescent="0.25">
      <c r="A754" s="32" t="s">
        <v>2863</v>
      </c>
      <c r="B754" s="98">
        <v>0</v>
      </c>
      <c r="C754" s="64" t="s">
        <v>15461</v>
      </c>
      <c r="D754" s="98"/>
      <c r="E754" s="98">
        <v>43159</v>
      </c>
      <c r="F754" s="98" t="s">
        <v>2864</v>
      </c>
      <c r="G754" s="33">
        <v>47858</v>
      </c>
      <c r="H754" s="44">
        <v>43119</v>
      </c>
      <c r="I754" s="98" t="s">
        <v>784</v>
      </c>
      <c r="J754" s="98"/>
      <c r="K754" s="98"/>
      <c r="L754" s="98" t="s">
        <v>2400</v>
      </c>
      <c r="M754" t="s">
        <v>326</v>
      </c>
      <c r="N754" s="98" t="s">
        <v>326</v>
      </c>
      <c r="O754" t="s">
        <v>576</v>
      </c>
      <c r="P754" s="64" t="str">
        <f>VLOOKUP(N754,Entries!J:K,2,FALSE)</f>
        <v>PEOPLES REPUBLIC OF CHINA</v>
      </c>
      <c r="Q754" s="38" t="s">
        <v>2835</v>
      </c>
      <c r="R754" s="32" t="s">
        <v>2835</v>
      </c>
      <c r="S754" s="98" t="s">
        <v>326</v>
      </c>
      <c r="T754" t="s">
        <v>576</v>
      </c>
      <c r="U754" s="39" t="s">
        <v>159</v>
      </c>
      <c r="V754" s="33" t="s">
        <v>159</v>
      </c>
      <c r="W754" s="64">
        <f>IF(VLOOKUP(R754,Entries!N:P,3,FALSE)=V754,1,VLOOKUP(R754,Entries!N:P,3,FALSE))</f>
        <v>1</v>
      </c>
      <c r="X754"/>
      <c r="Y754"/>
      <c r="Z754" s="98"/>
      <c r="AA754" s="98"/>
      <c r="AB754" s="98"/>
      <c r="AC754" s="98" t="s">
        <v>239</v>
      </c>
      <c r="AD754" s="98" t="s">
        <v>329</v>
      </c>
      <c r="AE754" s="98" t="s">
        <v>94</v>
      </c>
      <c r="AF754" s="98" t="s">
        <v>94</v>
      </c>
      <c r="AG754" s="98"/>
      <c r="AH754" s="98"/>
      <c r="AI754" s="98"/>
      <c r="AJ754" s="19">
        <v>3</v>
      </c>
      <c r="AK754" s="98" t="s">
        <v>118</v>
      </c>
      <c r="AL754" s="98"/>
      <c r="AM754" s="33"/>
      <c r="AN754" s="32" t="s">
        <v>96</v>
      </c>
      <c r="AO754" s="98" t="s">
        <v>97</v>
      </c>
      <c r="AP754" s="33" t="s">
        <v>98</v>
      </c>
      <c r="AQ754">
        <v>21104.59462159</v>
      </c>
      <c r="AR754" t="s">
        <v>12529</v>
      </c>
      <c r="AS754" t="s">
        <v>11225</v>
      </c>
      <c r="AT754" t="s">
        <v>12530</v>
      </c>
      <c r="AU754">
        <v>97.403000000000006</v>
      </c>
      <c r="AV754" s="98">
        <v>1.6999695363955558</v>
      </c>
      <c r="AW754">
        <v>168.62</v>
      </c>
      <c r="AX754" s="98">
        <v>2.9401339223422225</v>
      </c>
      <c r="AY754">
        <v>1.3389999999999999E-3</v>
      </c>
      <c r="AZ754">
        <v>183.14760000000001</v>
      </c>
      <c r="BA754" s="98">
        <v>3.3742932100977776</v>
      </c>
      <c r="BB754">
        <v>314.57979999999998</v>
      </c>
      <c r="BC754" s="98">
        <v>5.3303688169911112</v>
      </c>
      <c r="BD754">
        <v>15.102374279999999</v>
      </c>
      <c r="BE754" s="96">
        <f t="shared" si="89"/>
        <v>6913.6132634485948</v>
      </c>
      <c r="BF754" s="96">
        <f t="shared" si="90"/>
        <v>551.8705916083527</v>
      </c>
      <c r="BG754" s="96">
        <f t="shared" si="91"/>
        <v>533.35593528883692</v>
      </c>
      <c r="BH754">
        <v>6911.4814739592111</v>
      </c>
      <c r="BI754">
        <v>1.1505854889362181E-3</v>
      </c>
      <c r="BJ754">
        <v>1.6999947068578951</v>
      </c>
      <c r="BK754">
        <v>2.94306290581545</v>
      </c>
      <c r="BL754">
        <v>2.1474349809366511</v>
      </c>
      <c r="BM754">
        <v>0.25535624665621309</v>
      </c>
      <c r="BN754">
        <v>1.7000030558667321</v>
      </c>
      <c r="BO754">
        <v>2.9429741374070351</v>
      </c>
      <c r="BP754">
        <v>1.8713139443977921E-3</v>
      </c>
      <c r="BQ754">
        <v>2.1474349809366511</v>
      </c>
      <c r="BR754">
        <v>6910.5990852203586</v>
      </c>
      <c r="BS754" s="96">
        <v>549.92928591696364</v>
      </c>
      <c r="BT754" s="96">
        <v>529.19804678122637</v>
      </c>
      <c r="BU754">
        <v>0.25535624665621309</v>
      </c>
      <c r="BV754" s="65" t="str">
        <f t="shared" si="96"/>
        <v>sunsynchronous observation</v>
      </c>
      <c r="BW754" s="32" t="s">
        <v>104</v>
      </c>
      <c r="BX754" s="98">
        <v>1</v>
      </c>
      <c r="BY754" s="98">
        <v>1.5</v>
      </c>
      <c r="BZ754" s="98">
        <v>1.5</v>
      </c>
      <c r="CA754" s="98">
        <v>2.3452000000000002</v>
      </c>
      <c r="CB754" s="98">
        <v>1</v>
      </c>
      <c r="CC754" s="98">
        <v>2</v>
      </c>
      <c r="CD754" s="98">
        <v>1.5</v>
      </c>
      <c r="CE754" s="98">
        <v>1</v>
      </c>
      <c r="CF754" s="33">
        <v>1.5</v>
      </c>
      <c r="CG754" s="32">
        <v>95</v>
      </c>
      <c r="CH754" s="98">
        <v>95</v>
      </c>
      <c r="CI754" s="98">
        <v>95</v>
      </c>
      <c r="CJ754" s="98">
        <f>Population!$CG754-Population!$CI754</f>
        <v>0</v>
      </c>
      <c r="CK754" s="120">
        <f>_xlfn.DAYS(Entries!$AY$2,Population!H754)</f>
        <v>1175</v>
      </c>
      <c r="CL754" s="120">
        <f t="shared" si="97"/>
        <v>1095</v>
      </c>
      <c r="CM754" s="122">
        <f>Entries!$AY$5</f>
        <v>0.15</v>
      </c>
      <c r="CN754" s="122">
        <f t="shared" si="92"/>
        <v>0</v>
      </c>
      <c r="CO754" s="121" t="str">
        <f t="shared" si="98"/>
        <v>-</v>
      </c>
      <c r="CP754" s="32"/>
      <c r="CQ754" s="19">
        <v>0</v>
      </c>
      <c r="CR754" s="98" t="s">
        <v>118</v>
      </c>
      <c r="CS754" s="98"/>
      <c r="CT754" s="33"/>
      <c r="CU754" s="32" t="s">
        <v>2845</v>
      </c>
      <c r="CV754" s="98"/>
      <c r="CW754" s="98"/>
      <c r="CX754" s="98" t="s">
        <v>2839</v>
      </c>
      <c r="CY754" s="98" t="s">
        <v>107</v>
      </c>
      <c r="CZ754" s="98" t="s">
        <v>1953</v>
      </c>
      <c r="DA754" s="33"/>
      <c r="DB754" s="17" t="s">
        <v>15462</v>
      </c>
      <c r="DC754" s="17" t="s">
        <v>15500</v>
      </c>
      <c r="DD754" s="17" t="s">
        <v>15500</v>
      </c>
      <c r="DE754" s="17" t="s">
        <v>15500</v>
      </c>
      <c r="DF754" s="17" t="s">
        <v>15500</v>
      </c>
      <c r="DG754" s="23" t="s">
        <v>11172</v>
      </c>
      <c r="DH754" s="145"/>
    </row>
    <row r="755" spans="1:112" s="17" customFormat="1" x14ac:dyDescent="0.25">
      <c r="A755" s="30" t="s">
        <v>2866</v>
      </c>
      <c r="B755" s="96">
        <v>0</v>
      </c>
      <c r="C755" s="152" t="s">
        <v>15461</v>
      </c>
      <c r="D755" s="96"/>
      <c r="E755" s="96">
        <v>43160</v>
      </c>
      <c r="F755" s="96" t="s">
        <v>2867</v>
      </c>
      <c r="G755" s="31">
        <v>47859</v>
      </c>
      <c r="H755" s="43">
        <v>43119</v>
      </c>
      <c r="I755" s="96" t="s">
        <v>784</v>
      </c>
      <c r="J755" s="96"/>
      <c r="K755" s="96"/>
      <c r="L755" s="96" t="s">
        <v>2400</v>
      </c>
      <c r="M755" s="124" t="s">
        <v>326</v>
      </c>
      <c r="N755" s="96" t="s">
        <v>326</v>
      </c>
      <c r="O755" s="124" t="s">
        <v>576</v>
      </c>
      <c r="P755" s="96" t="str">
        <f>VLOOKUP(N755,Entries!J:K,2,FALSE)</f>
        <v>PEOPLES REPUBLIC OF CHINA</v>
      </c>
      <c r="Q755" s="123" t="s">
        <v>2835</v>
      </c>
      <c r="R755" s="30" t="s">
        <v>2835</v>
      </c>
      <c r="S755" s="96" t="s">
        <v>326</v>
      </c>
      <c r="T755" s="124" t="s">
        <v>576</v>
      </c>
      <c r="U755" s="125" t="s">
        <v>159</v>
      </c>
      <c r="V755" s="31" t="s">
        <v>159</v>
      </c>
      <c r="W755" s="64">
        <f>IF(VLOOKUP(R755,Entries!N:P,3,FALSE)=V755,1,VLOOKUP(R755,Entries!N:P,3,FALSE))</f>
        <v>1</v>
      </c>
      <c r="X755" s="124"/>
      <c r="Y755" s="124"/>
      <c r="Z755" s="96"/>
      <c r="AA755" s="96"/>
      <c r="AB755" s="96"/>
      <c r="AC755" s="96" t="s">
        <v>239</v>
      </c>
      <c r="AD755" s="96" t="s">
        <v>329</v>
      </c>
      <c r="AE755" s="96" t="s">
        <v>94</v>
      </c>
      <c r="AF755" s="96" t="s">
        <v>94</v>
      </c>
      <c r="AG755" s="96"/>
      <c r="AH755" s="96"/>
      <c r="AI755" s="96"/>
      <c r="AJ755" s="19">
        <v>7</v>
      </c>
      <c r="AK755" s="96" t="s">
        <v>118</v>
      </c>
      <c r="AL755" s="96"/>
      <c r="AM755" s="31"/>
      <c r="AN755" s="30" t="s">
        <v>96</v>
      </c>
      <c r="AO755" s="96" t="s">
        <v>97</v>
      </c>
      <c r="AP755" s="31" t="s">
        <v>98</v>
      </c>
      <c r="AQ755">
        <v>21104.548824680001</v>
      </c>
      <c r="AR755" t="s">
        <v>12531</v>
      </c>
      <c r="AS755" t="s">
        <v>11225</v>
      </c>
      <c r="AT755" t="s">
        <v>12532</v>
      </c>
      <c r="AU755">
        <v>97.4011</v>
      </c>
      <c r="AV755" s="96">
        <v>1.7017497718622223</v>
      </c>
      <c r="AW755">
        <v>168.4573</v>
      </c>
      <c r="AX755" s="96">
        <v>3.5090727428844444</v>
      </c>
      <c r="AY755">
        <v>8.945E-4</v>
      </c>
      <c r="AZ755">
        <v>193.33279999999999</v>
      </c>
      <c r="BA755" s="96">
        <v>0.16194034095555554</v>
      </c>
      <c r="BB755">
        <v>305.40769999999998</v>
      </c>
      <c r="BC755" s="96">
        <v>1.4984870241333335</v>
      </c>
      <c r="BD755">
        <v>15.10248943</v>
      </c>
      <c r="BE755" s="96">
        <f t="shared" si="89"/>
        <v>6913.5781211813646</v>
      </c>
      <c r="BF755" s="96">
        <f t="shared" si="90"/>
        <v>548.76231681076115</v>
      </c>
      <c r="BG755" s="96">
        <f t="shared" si="91"/>
        <v>536.3939255519681</v>
      </c>
      <c r="BH755">
        <v>6911.7867839651144</v>
      </c>
      <c r="BI755">
        <v>8.9095070068743423E-4</v>
      </c>
      <c r="BJ755">
        <v>1.6999583594473999</v>
      </c>
      <c r="BK755">
        <v>2.9402228692270689</v>
      </c>
      <c r="BL755">
        <v>1.787912367997359</v>
      </c>
      <c r="BM755">
        <v>0.63256504725132678</v>
      </c>
      <c r="BN755">
        <v>1.6999698962545751</v>
      </c>
      <c r="BO755">
        <v>2.940134486888446</v>
      </c>
      <c r="BP755">
        <v>1.4999673063347419E-3</v>
      </c>
      <c r="BQ755">
        <v>1.787912367997359</v>
      </c>
      <c r="BR755">
        <v>6910.563666349095</v>
      </c>
      <c r="BS755" s="96">
        <v>547.82067072712834</v>
      </c>
      <c r="BT755" s="96">
        <v>518.49358076610497</v>
      </c>
      <c r="BU755">
        <v>0.63256504725132678</v>
      </c>
      <c r="BV755" s="60" t="str">
        <f t="shared" si="96"/>
        <v>sunsynchronous observation</v>
      </c>
      <c r="BW755" s="30" t="s">
        <v>104</v>
      </c>
      <c r="BX755" s="96">
        <v>1</v>
      </c>
      <c r="BY755" s="96">
        <v>1.5</v>
      </c>
      <c r="BZ755" s="96">
        <v>1.5</v>
      </c>
      <c r="CA755" s="96">
        <v>2.3452000000000002</v>
      </c>
      <c r="CB755" s="96">
        <v>1</v>
      </c>
      <c r="CC755" s="96">
        <v>2</v>
      </c>
      <c r="CD755" s="96">
        <v>1.5</v>
      </c>
      <c r="CE755" s="96">
        <v>1</v>
      </c>
      <c r="CF755" s="31">
        <v>1.5</v>
      </c>
      <c r="CG755" s="30">
        <v>95</v>
      </c>
      <c r="CH755" s="96">
        <v>95</v>
      </c>
      <c r="CI755" s="96">
        <v>95</v>
      </c>
      <c r="CJ755" s="96">
        <f>Population!$CG755-Population!$CI755</f>
        <v>0</v>
      </c>
      <c r="CK755" s="118">
        <f>_xlfn.DAYS(Entries!$AY$2,Population!H755)</f>
        <v>1175</v>
      </c>
      <c r="CL755" s="118">
        <f t="shared" si="97"/>
        <v>2555</v>
      </c>
      <c r="CM755" s="117">
        <f>Entries!$AY$5</f>
        <v>0.15</v>
      </c>
      <c r="CN755" s="117">
        <f t="shared" si="92"/>
        <v>0</v>
      </c>
      <c r="CO755" s="119" t="str">
        <f t="shared" si="98"/>
        <v>-</v>
      </c>
      <c r="CP755" s="30"/>
      <c r="CQ755" s="19">
        <v>0</v>
      </c>
      <c r="CR755" s="96" t="s">
        <v>118</v>
      </c>
      <c r="CS755" s="96"/>
      <c r="CT755" s="31"/>
      <c r="CU755" s="30" t="s">
        <v>2845</v>
      </c>
      <c r="CV755" s="96"/>
      <c r="CW755" s="96"/>
      <c r="CX755" s="96" t="s">
        <v>2839</v>
      </c>
      <c r="CY755" s="96" t="s">
        <v>107</v>
      </c>
      <c r="CZ755" s="96" t="s">
        <v>1953</v>
      </c>
      <c r="DA755" s="31"/>
      <c r="DB755" s="17" t="s">
        <v>15462</v>
      </c>
      <c r="DC755" s="17" t="s">
        <v>15500</v>
      </c>
      <c r="DD755" s="17" t="s">
        <v>15500</v>
      </c>
      <c r="DE755" s="17" t="s">
        <v>15500</v>
      </c>
      <c r="DF755" s="17" t="s">
        <v>15500</v>
      </c>
      <c r="DG755" s="23" t="s">
        <v>11172</v>
      </c>
      <c r="DH755" s="145"/>
    </row>
    <row r="756" spans="1:112" s="17" customFormat="1" x14ac:dyDescent="0.25">
      <c r="A756" s="32" t="s">
        <v>2869</v>
      </c>
      <c r="B756" s="98">
        <v>0</v>
      </c>
      <c r="C756" s="64" t="s">
        <v>15461</v>
      </c>
      <c r="D756" s="98"/>
      <c r="E756" s="98">
        <v>43943</v>
      </c>
      <c r="F756" s="98" t="s">
        <v>2870</v>
      </c>
      <c r="G756" s="33">
        <v>57791</v>
      </c>
      <c r="H756" s="44">
        <v>43486</v>
      </c>
      <c r="I756" s="98" t="s">
        <v>784</v>
      </c>
      <c r="J756" s="98"/>
      <c r="K756" s="98"/>
      <c r="L756" s="98" t="s">
        <v>2400</v>
      </c>
      <c r="M756" t="s">
        <v>326</v>
      </c>
      <c r="N756" s="98" t="s">
        <v>326</v>
      </c>
      <c r="O756" t="s">
        <v>11127</v>
      </c>
      <c r="P756" s="64" t="str">
        <f>VLOOKUP(N756,Entries!J:K,2,FALSE)</f>
        <v>PEOPLES REPUBLIC OF CHINA</v>
      </c>
      <c r="Q756" s="38" t="s">
        <v>2835</v>
      </c>
      <c r="R756" s="32" t="s">
        <v>2835</v>
      </c>
      <c r="S756" s="98" t="s">
        <v>326</v>
      </c>
      <c r="T756" t="s">
        <v>576</v>
      </c>
      <c r="U756" s="39" t="s">
        <v>159</v>
      </c>
      <c r="V756" s="33" t="s">
        <v>159</v>
      </c>
      <c r="W756" s="64">
        <f>IF(VLOOKUP(R756,Entries!N:P,3,FALSE)=V756,1,VLOOKUP(R756,Entries!N:P,3,FALSE))</f>
        <v>1</v>
      </c>
      <c r="X756"/>
      <c r="Y756"/>
      <c r="Z756" s="98"/>
      <c r="AA756" s="98"/>
      <c r="AB756" s="98"/>
      <c r="AC756" s="98" t="s">
        <v>239</v>
      </c>
      <c r="AD756" s="98" t="s">
        <v>329</v>
      </c>
      <c r="AE756" s="98" t="s">
        <v>94</v>
      </c>
      <c r="AF756" s="98" t="s">
        <v>94</v>
      </c>
      <c r="AG756" s="98"/>
      <c r="AH756" s="98"/>
      <c r="AI756" s="98"/>
      <c r="AJ756" s="98">
        <v>3</v>
      </c>
      <c r="AK756" s="98" t="s">
        <v>95</v>
      </c>
      <c r="AL756" s="98"/>
      <c r="AM756" s="33"/>
      <c r="AN756" s="32" t="s">
        <v>96</v>
      </c>
      <c r="AO756" s="98" t="s">
        <v>97</v>
      </c>
      <c r="AP756" s="33" t="s">
        <v>97</v>
      </c>
      <c r="AQ756">
        <v>21104.564996559999</v>
      </c>
      <c r="AR756" t="s">
        <v>11594</v>
      </c>
      <c r="AS756" t="s">
        <v>11225</v>
      </c>
      <c r="AT756" t="s">
        <v>12533</v>
      </c>
      <c r="AU756">
        <v>97.503100000000003</v>
      </c>
      <c r="AV756" s="98">
        <v>1.7017532625200003</v>
      </c>
      <c r="AW756">
        <v>201.05510000000001</v>
      </c>
      <c r="AX756" s="98">
        <v>3.5093764301111112</v>
      </c>
      <c r="AY756">
        <v>1.4747E-3</v>
      </c>
      <c r="AZ756">
        <v>9.2784999999999993</v>
      </c>
      <c r="BA756" s="98">
        <v>1.3000954893333335E-2</v>
      </c>
      <c r="BB756">
        <v>85.856999999999999</v>
      </c>
      <c r="BC756" s="98">
        <v>1.64460770404</v>
      </c>
      <c r="BD756">
        <v>15.123529660000001</v>
      </c>
      <c r="BE756" s="96">
        <f t="shared" si="89"/>
        <v>6907.1644057493086</v>
      </c>
      <c r="BF756" s="96">
        <f t="shared" si="90"/>
        <v>546.35040109846705</v>
      </c>
      <c r="BG756" s="96">
        <f t="shared" si="91"/>
        <v>525.9784104001501</v>
      </c>
      <c r="BH756">
        <v>6894.9093387888233</v>
      </c>
      <c r="BI756">
        <v>1.7590426701844771E-3</v>
      </c>
      <c r="BJ756">
        <v>1.7018382977074971</v>
      </c>
      <c r="BK756">
        <v>3.509090165974448</v>
      </c>
      <c r="BL756">
        <v>6.0274860046184786</v>
      </c>
      <c r="BM756">
        <v>1.9159407795953229</v>
      </c>
      <c r="BN756">
        <v>1.7017500786955571</v>
      </c>
      <c r="BO756">
        <v>3.5090734644684671</v>
      </c>
      <c r="BP756">
        <v>2.123871851906281E-3</v>
      </c>
      <c r="BQ756">
        <v>6.0274860046184786</v>
      </c>
      <c r="BR756">
        <v>6904.1571257466167</v>
      </c>
      <c r="BS756" s="96">
        <v>549.71518987284526</v>
      </c>
      <c r="BT756" s="96">
        <v>516.4260644964088</v>
      </c>
      <c r="BU756">
        <v>1.9159407795953229</v>
      </c>
      <c r="BV756" s="65" t="str">
        <f t="shared" si="96"/>
        <v>sunsynchronous observation</v>
      </c>
      <c r="BW756" s="32" t="s">
        <v>104</v>
      </c>
      <c r="BX756" s="98">
        <v>1</v>
      </c>
      <c r="BY756" s="98">
        <v>1.5</v>
      </c>
      <c r="BZ756" s="98">
        <v>1.5</v>
      </c>
      <c r="CA756" s="98">
        <v>2.3452000000000002</v>
      </c>
      <c r="CB756" s="98">
        <v>1</v>
      </c>
      <c r="CC756" s="98">
        <v>2</v>
      </c>
      <c r="CD756" s="98">
        <v>1.5</v>
      </c>
      <c r="CE756" s="98">
        <v>1</v>
      </c>
      <c r="CF756" s="33">
        <v>1.5</v>
      </c>
      <c r="CG756" s="32">
        <v>95</v>
      </c>
      <c r="CH756" s="98">
        <v>95</v>
      </c>
      <c r="CI756" s="98">
        <v>95</v>
      </c>
      <c r="CJ756" s="98">
        <f>Population!$CG756-Population!$CI756</f>
        <v>0</v>
      </c>
      <c r="CK756" s="120">
        <f>_xlfn.DAYS(Entries!$AY$2,Population!H756)</f>
        <v>808</v>
      </c>
      <c r="CL756" s="120">
        <f t="shared" si="97"/>
        <v>1095</v>
      </c>
      <c r="CM756" s="122">
        <f>Entries!$AY$5</f>
        <v>0.15</v>
      </c>
      <c r="CN756" s="122">
        <f t="shared" si="92"/>
        <v>0</v>
      </c>
      <c r="CO756" s="121" t="str">
        <f t="shared" si="98"/>
        <v>-</v>
      </c>
      <c r="CP756" s="32"/>
      <c r="CQ756" s="19">
        <v>0</v>
      </c>
      <c r="CR756" s="98" t="s">
        <v>118</v>
      </c>
      <c r="CS756" s="98"/>
      <c r="CT756" s="33"/>
      <c r="CU756" s="32" t="s">
        <v>2872</v>
      </c>
      <c r="CV756" s="98" t="s">
        <v>2838</v>
      </c>
      <c r="CW756" s="98" t="s">
        <v>576</v>
      </c>
      <c r="CX756" s="98" t="s">
        <v>2839</v>
      </c>
      <c r="CY756" s="98" t="s">
        <v>107</v>
      </c>
      <c r="CZ756" s="98" t="s">
        <v>1953</v>
      </c>
      <c r="DA756" s="33"/>
      <c r="DB756" s="17" t="s">
        <v>15462</v>
      </c>
      <c r="DC756" s="17" t="s">
        <v>15500</v>
      </c>
      <c r="DD756" s="17" t="s">
        <v>15500</v>
      </c>
      <c r="DE756" s="17" t="s">
        <v>15500</v>
      </c>
      <c r="DF756" s="17" t="s">
        <v>15500</v>
      </c>
      <c r="DG756" s="23" t="s">
        <v>11172</v>
      </c>
      <c r="DH756" s="145"/>
    </row>
    <row r="757" spans="1:112" s="17" customFormat="1" x14ac:dyDescent="0.25">
      <c r="A757" s="30" t="s">
        <v>2873</v>
      </c>
      <c r="B757" s="96">
        <v>0</v>
      </c>
      <c r="C757" s="152" t="s">
        <v>15461</v>
      </c>
      <c r="D757" s="96"/>
      <c r="E757" s="96">
        <v>43946</v>
      </c>
      <c r="F757" s="96" t="s">
        <v>2874</v>
      </c>
      <c r="G757" s="31">
        <v>57790</v>
      </c>
      <c r="H757" s="43">
        <v>43486</v>
      </c>
      <c r="I757" s="96" t="s">
        <v>784</v>
      </c>
      <c r="J757" s="96"/>
      <c r="K757" s="96"/>
      <c r="L757" s="96" t="s">
        <v>2400</v>
      </c>
      <c r="M757" s="124" t="s">
        <v>326</v>
      </c>
      <c r="N757" s="96" t="s">
        <v>326</v>
      </c>
      <c r="O757" s="124" t="s">
        <v>11127</v>
      </c>
      <c r="P757" s="96" t="str">
        <f>VLOOKUP(N757,Entries!J:K,2,FALSE)</f>
        <v>PEOPLES REPUBLIC OF CHINA</v>
      </c>
      <c r="Q757" s="123" t="s">
        <v>2835</v>
      </c>
      <c r="R757" s="30" t="s">
        <v>2835</v>
      </c>
      <c r="S757" s="96" t="s">
        <v>326</v>
      </c>
      <c r="T757" s="124" t="s">
        <v>576</v>
      </c>
      <c r="U757" s="125" t="s">
        <v>159</v>
      </c>
      <c r="V757" s="31" t="s">
        <v>159</v>
      </c>
      <c r="W757" s="64">
        <f>IF(VLOOKUP(R757,Entries!N:P,3,FALSE)=V757,1,VLOOKUP(R757,Entries!N:P,3,FALSE))</f>
        <v>1</v>
      </c>
      <c r="X757" s="124"/>
      <c r="Y757" s="124"/>
      <c r="Z757" s="96"/>
      <c r="AA757" s="96"/>
      <c r="AB757" s="96"/>
      <c r="AC757" s="96" t="s">
        <v>239</v>
      </c>
      <c r="AD757" s="96" t="s">
        <v>329</v>
      </c>
      <c r="AE757" s="96" t="s">
        <v>94</v>
      </c>
      <c r="AF757" s="96" t="s">
        <v>94</v>
      </c>
      <c r="AG757" s="96"/>
      <c r="AH757" s="96"/>
      <c r="AI757" s="96"/>
      <c r="AJ757" s="96">
        <v>3</v>
      </c>
      <c r="AK757" s="96" t="s">
        <v>95</v>
      </c>
      <c r="AL757" s="96"/>
      <c r="AM757" s="31"/>
      <c r="AN757" s="30" t="s">
        <v>96</v>
      </c>
      <c r="AO757" s="96" t="s">
        <v>97</v>
      </c>
      <c r="AP757" s="31" t="s">
        <v>97</v>
      </c>
      <c r="AQ757">
        <v>21104.531279679999</v>
      </c>
      <c r="AR757" t="s">
        <v>11322</v>
      </c>
      <c r="AS757" t="s">
        <v>11225</v>
      </c>
      <c r="AT757" t="s">
        <v>12534</v>
      </c>
      <c r="AU757">
        <v>97.503299999999996</v>
      </c>
      <c r="AV757" s="96">
        <v>1.7017742064666666</v>
      </c>
      <c r="AW757">
        <v>201.07249999999999</v>
      </c>
      <c r="AX757" s="96">
        <v>2.830780340808889</v>
      </c>
      <c r="AY757">
        <v>1.9667999999999999E-3</v>
      </c>
      <c r="AZ757">
        <v>0.74490000000000001</v>
      </c>
      <c r="BA757" s="96">
        <v>4.8133465495777781</v>
      </c>
      <c r="BB757">
        <v>94.229100000000003</v>
      </c>
      <c r="BC757" s="96">
        <v>4.0902218843333333</v>
      </c>
      <c r="BD757">
        <v>15.123813719999999</v>
      </c>
      <c r="BE757" s="96">
        <f t="shared" si="89"/>
        <v>6907.0779171911927</v>
      </c>
      <c r="BF757" s="96">
        <f t="shared" si="90"/>
        <v>549.66275803872395</v>
      </c>
      <c r="BG757" s="96">
        <f t="shared" si="91"/>
        <v>522.4930763436605</v>
      </c>
      <c r="BH757">
        <v>6894.8200238777599</v>
      </c>
      <c r="BI757">
        <v>2.3040819060660199E-3</v>
      </c>
      <c r="BJ757">
        <v>1.701841853487565</v>
      </c>
      <c r="BK757">
        <v>3.509393526288294</v>
      </c>
      <c r="BL757">
        <v>5.9933099169413397</v>
      </c>
      <c r="BM757">
        <v>1.947301879447136</v>
      </c>
      <c r="BN757">
        <v>1.701753569167832</v>
      </c>
      <c r="BO757">
        <v>3.5093771521293342</v>
      </c>
      <c r="BP757">
        <v>2.410833200732349E-3</v>
      </c>
      <c r="BQ757">
        <v>0.47593356962237099</v>
      </c>
      <c r="BR757">
        <v>6904.0706271846266</v>
      </c>
      <c r="BS757" s="96">
        <v>548.08852497358748</v>
      </c>
      <c r="BT757" s="96">
        <v>534.54355536297044</v>
      </c>
      <c r="BU757">
        <v>1.947301879447136</v>
      </c>
      <c r="BV757" s="60" t="str">
        <f t="shared" si="96"/>
        <v>sunsynchronous observation</v>
      </c>
      <c r="BW757" s="30" t="s">
        <v>104</v>
      </c>
      <c r="BX757" s="96">
        <v>1</v>
      </c>
      <c r="BY757" s="96">
        <v>1.5</v>
      </c>
      <c r="BZ757" s="96">
        <v>1.5</v>
      </c>
      <c r="CA757" s="96">
        <v>2.3452000000000002</v>
      </c>
      <c r="CB757" s="96">
        <v>1</v>
      </c>
      <c r="CC757" s="96">
        <v>2</v>
      </c>
      <c r="CD757" s="96">
        <v>1.5</v>
      </c>
      <c r="CE757" s="96">
        <v>1</v>
      </c>
      <c r="CF757" s="31">
        <v>1.5</v>
      </c>
      <c r="CG757" s="30">
        <v>95</v>
      </c>
      <c r="CH757" s="96">
        <v>95</v>
      </c>
      <c r="CI757" s="96">
        <v>95</v>
      </c>
      <c r="CJ757" s="96">
        <f>Population!$CG757-Population!$CI757</f>
        <v>0</v>
      </c>
      <c r="CK757" s="118">
        <f>_xlfn.DAYS(Entries!$AY$2,Population!H757)</f>
        <v>808</v>
      </c>
      <c r="CL757" s="118">
        <f t="shared" si="97"/>
        <v>1095</v>
      </c>
      <c r="CM757" s="117">
        <f>Entries!$AY$5</f>
        <v>0.15</v>
      </c>
      <c r="CN757" s="117">
        <f t="shared" si="92"/>
        <v>0</v>
      </c>
      <c r="CO757" s="119" t="str">
        <f t="shared" si="98"/>
        <v>-</v>
      </c>
      <c r="CP757" s="30"/>
      <c r="CQ757" s="19">
        <v>0</v>
      </c>
      <c r="CR757" s="96" t="s">
        <v>118</v>
      </c>
      <c r="CS757" s="96"/>
      <c r="CT757" s="31"/>
      <c r="CU757" s="30" t="s">
        <v>2872</v>
      </c>
      <c r="CV757" s="96" t="s">
        <v>2838</v>
      </c>
      <c r="CW757" s="96" t="s">
        <v>576</v>
      </c>
      <c r="CX757" s="96" t="s">
        <v>2839</v>
      </c>
      <c r="CY757" s="96" t="s">
        <v>107</v>
      </c>
      <c r="CZ757" s="96" t="s">
        <v>1953</v>
      </c>
      <c r="DA757" s="31"/>
      <c r="DB757" s="17" t="s">
        <v>15462</v>
      </c>
      <c r="DC757" s="17" t="s">
        <v>15500</v>
      </c>
      <c r="DD757" s="17" t="s">
        <v>15500</v>
      </c>
      <c r="DE757" s="17" t="s">
        <v>15500</v>
      </c>
      <c r="DF757" s="17" t="s">
        <v>15500</v>
      </c>
      <c r="DG757" s="23" t="s">
        <v>11172</v>
      </c>
      <c r="DH757" s="145"/>
    </row>
    <row r="758" spans="1:112" s="17" customFormat="1" x14ac:dyDescent="0.25">
      <c r="A758" s="32" t="s">
        <v>2876</v>
      </c>
      <c r="B758" s="98">
        <v>0</v>
      </c>
      <c r="C758" s="64" t="s">
        <v>15461</v>
      </c>
      <c r="D758" s="98" t="s">
        <v>2877</v>
      </c>
      <c r="E758" s="98">
        <v>46454</v>
      </c>
      <c r="F758" s="98" t="s">
        <v>2878</v>
      </c>
      <c r="G758" s="33">
        <v>64557</v>
      </c>
      <c r="H758" s="44">
        <v>44089</v>
      </c>
      <c r="I758" s="99" t="s">
        <v>9543</v>
      </c>
      <c r="J758" s="99"/>
      <c r="K758" s="99"/>
      <c r="L758" s="98" t="s">
        <v>2879</v>
      </c>
      <c r="M758" t="s">
        <v>326</v>
      </c>
      <c r="N758" s="98" t="s">
        <v>326</v>
      </c>
      <c r="O758" t="s">
        <v>11126</v>
      </c>
      <c r="P758" s="64" t="str">
        <f>VLOOKUP(N758,Entries!J:K,2,FALSE)</f>
        <v>PEOPLES REPUBLIC OF CHINA</v>
      </c>
      <c r="Q758" s="38" t="s">
        <v>2835</v>
      </c>
      <c r="R758" s="32" t="s">
        <v>2835</v>
      </c>
      <c r="S758" s="98" t="s">
        <v>326</v>
      </c>
      <c r="T758" t="s">
        <v>576</v>
      </c>
      <c r="U758" s="39" t="s">
        <v>159</v>
      </c>
      <c r="V758" s="33" t="s">
        <v>159</v>
      </c>
      <c r="W758" s="64">
        <f>IF(VLOOKUP(R758,Entries!N:P,3,FALSE)=V758,1,VLOOKUP(R758,Entries!N:P,3,FALSE))</f>
        <v>1</v>
      </c>
      <c r="X758"/>
      <c r="Y758"/>
      <c r="Z758" s="98"/>
      <c r="AA758" s="98"/>
      <c r="AB758" s="98"/>
      <c r="AC758" s="98" t="s">
        <v>93</v>
      </c>
      <c r="AD758" s="98" t="s">
        <v>329</v>
      </c>
      <c r="AE758" s="98" t="s">
        <v>94</v>
      </c>
      <c r="AF758" s="98" t="s">
        <v>94</v>
      </c>
      <c r="AG758" s="98" t="s">
        <v>650</v>
      </c>
      <c r="AH758" s="98"/>
      <c r="AI758" s="98"/>
      <c r="AJ758" s="19">
        <v>3</v>
      </c>
      <c r="AK758" s="98" t="s">
        <v>118</v>
      </c>
      <c r="AL758" s="98"/>
      <c r="AM758" s="33"/>
      <c r="AN758" s="32" t="s">
        <v>96</v>
      </c>
      <c r="AO758" s="98" t="s">
        <v>97</v>
      </c>
      <c r="AP758" s="33" t="s">
        <v>97</v>
      </c>
      <c r="AQ758">
        <v>21104.621945909999</v>
      </c>
      <c r="AR758" t="s">
        <v>12535</v>
      </c>
      <c r="AS758" t="s">
        <v>11225</v>
      </c>
      <c r="AT758" t="s">
        <v>12536</v>
      </c>
      <c r="AU758">
        <v>97.504499999999993</v>
      </c>
      <c r="AV758" s="98">
        <v>1.7016869400222223</v>
      </c>
      <c r="AW758">
        <v>162.1918</v>
      </c>
      <c r="AX758" s="98">
        <v>2.8288447710711115</v>
      </c>
      <c r="AY758">
        <v>1.3449E-3</v>
      </c>
      <c r="AZ758">
        <v>275.78449999999998</v>
      </c>
      <c r="BA758" s="98">
        <v>5.1165765000755563</v>
      </c>
      <c r="BB758">
        <v>234.35249999999999</v>
      </c>
      <c r="BC758" s="98">
        <v>3.6888468544266666</v>
      </c>
      <c r="BD758">
        <v>15.09676009</v>
      </c>
      <c r="BE758" s="96">
        <f t="shared" si="89"/>
        <v>6915.3271823247032</v>
      </c>
      <c r="BF758" s="96">
        <f t="shared" si="90"/>
        <v>553.62760585221258</v>
      </c>
      <c r="BG758" s="96">
        <f t="shared" si="91"/>
        <v>535.02675879719482</v>
      </c>
      <c r="BH758">
        <v>6917.039669197814</v>
      </c>
      <c r="BI758">
        <v>4.058649140133402E-4</v>
      </c>
      <c r="BJ758">
        <v>1.7017294828540941</v>
      </c>
      <c r="BK758">
        <v>2.830858934891975</v>
      </c>
      <c r="BL758">
        <v>7.752714702007113E-2</v>
      </c>
      <c r="BM758">
        <v>2.5419872684770359</v>
      </c>
      <c r="BN758">
        <v>1.7017745845579719</v>
      </c>
      <c r="BO758">
        <v>2.8307808884315389</v>
      </c>
      <c r="BP758">
        <v>9.7977071157522131E-4</v>
      </c>
      <c r="BQ758">
        <v>7.752714702007113E-2</v>
      </c>
      <c r="BR758">
        <v>6912.316040168279</v>
      </c>
      <c r="BS758" s="96">
        <v>548.54184894654554</v>
      </c>
      <c r="BT758" s="96">
        <v>534.14863741820682</v>
      </c>
      <c r="BU758">
        <v>2.5419872684770359</v>
      </c>
      <c r="BV758" s="65" t="str">
        <f t="shared" si="96"/>
        <v>sunsynchronous observation</v>
      </c>
      <c r="BW758" s="32" t="s">
        <v>104</v>
      </c>
      <c r="BX758" s="98">
        <v>1</v>
      </c>
      <c r="BY758" s="98">
        <v>1.5</v>
      </c>
      <c r="BZ758" s="98">
        <v>1.5</v>
      </c>
      <c r="CA758" s="21">
        <v>2.3452000000000002</v>
      </c>
      <c r="CB758" s="21">
        <v>1</v>
      </c>
      <c r="CC758" s="21">
        <v>2</v>
      </c>
      <c r="CD758" s="98">
        <v>1.5</v>
      </c>
      <c r="CE758" s="98">
        <v>1</v>
      </c>
      <c r="CF758" s="33">
        <v>1.5</v>
      </c>
      <c r="CG758" s="32">
        <v>42</v>
      </c>
      <c r="CH758" s="98">
        <v>42</v>
      </c>
      <c r="CI758" s="98">
        <v>42</v>
      </c>
      <c r="CJ758" s="98">
        <f>Population!$CG758-Population!$CI758</f>
        <v>0</v>
      </c>
      <c r="CK758" s="120">
        <f>_xlfn.DAYS(Entries!$AY$2,Population!H758)</f>
        <v>205</v>
      </c>
      <c r="CL758" s="120">
        <f t="shared" si="97"/>
        <v>1095</v>
      </c>
      <c r="CM758" s="122">
        <f>Entries!$AY$5</f>
        <v>0.15</v>
      </c>
      <c r="CN758" s="122">
        <f t="shared" si="92"/>
        <v>0</v>
      </c>
      <c r="CO758" s="121" t="str">
        <f t="shared" si="98"/>
        <v>-</v>
      </c>
      <c r="CP758" s="32"/>
      <c r="CQ758" s="19">
        <v>0</v>
      </c>
      <c r="CR758" s="98" t="s">
        <v>118</v>
      </c>
      <c r="CS758" s="98"/>
      <c r="CT758" s="33"/>
      <c r="CU758" s="32" t="s">
        <v>2872</v>
      </c>
      <c r="CV758" s="98" t="s">
        <v>2845</v>
      </c>
      <c r="CW758" s="98" t="s">
        <v>571</v>
      </c>
      <c r="CX758" s="98" t="s">
        <v>2839</v>
      </c>
      <c r="CY758" s="98" t="s">
        <v>107</v>
      </c>
      <c r="CZ758" s="98" t="s">
        <v>1953</v>
      </c>
      <c r="DA758" s="33"/>
      <c r="DB758" s="17" t="s">
        <v>15462</v>
      </c>
      <c r="DC758" s="17" t="s">
        <v>15500</v>
      </c>
      <c r="DD758" s="17" t="s">
        <v>15500</v>
      </c>
      <c r="DE758" s="17" t="s">
        <v>15500</v>
      </c>
      <c r="DF758" s="17" t="s">
        <v>15500</v>
      </c>
      <c r="DG758" s="23" t="s">
        <v>11172</v>
      </c>
      <c r="DH758" s="145"/>
    </row>
    <row r="759" spans="1:112" s="17" customFormat="1" x14ac:dyDescent="0.25">
      <c r="A759" s="30" t="s">
        <v>2881</v>
      </c>
      <c r="B759" s="96">
        <v>0</v>
      </c>
      <c r="C759" s="152" t="s">
        <v>15461</v>
      </c>
      <c r="D759" s="96" t="s">
        <v>2877</v>
      </c>
      <c r="E759" s="96">
        <v>46455</v>
      </c>
      <c r="F759" s="96" t="s">
        <v>2882</v>
      </c>
      <c r="G759" s="31">
        <v>64558</v>
      </c>
      <c r="H759" s="43">
        <v>44089</v>
      </c>
      <c r="I759" s="97" t="s">
        <v>9543</v>
      </c>
      <c r="J759" s="97"/>
      <c r="K759" s="97"/>
      <c r="L759" s="96" t="s">
        <v>2879</v>
      </c>
      <c r="M759" s="124" t="s">
        <v>326</v>
      </c>
      <c r="N759" s="96" t="s">
        <v>326</v>
      </c>
      <c r="O759" s="124" t="s">
        <v>11126</v>
      </c>
      <c r="P759" s="96" t="str">
        <f>VLOOKUP(N759,Entries!J:K,2,FALSE)</f>
        <v>PEOPLES REPUBLIC OF CHINA</v>
      </c>
      <c r="Q759" s="123" t="s">
        <v>2835</v>
      </c>
      <c r="R759" s="30" t="s">
        <v>2835</v>
      </c>
      <c r="S759" s="96" t="s">
        <v>326</v>
      </c>
      <c r="T759" s="124" t="s">
        <v>576</v>
      </c>
      <c r="U759" s="125" t="s">
        <v>159</v>
      </c>
      <c r="V759" s="31" t="s">
        <v>159</v>
      </c>
      <c r="W759" s="64">
        <f>IF(VLOOKUP(R759,Entries!N:P,3,FALSE)=V759,1,VLOOKUP(R759,Entries!N:P,3,FALSE))</f>
        <v>1</v>
      </c>
      <c r="X759" s="124"/>
      <c r="Y759" s="124"/>
      <c r="Z759" s="96"/>
      <c r="AA759" s="96"/>
      <c r="AB759" s="96"/>
      <c r="AC759" s="96" t="s">
        <v>93</v>
      </c>
      <c r="AD759" s="96" t="s">
        <v>329</v>
      </c>
      <c r="AE759" s="96" t="s">
        <v>94</v>
      </c>
      <c r="AF759" s="96" t="s">
        <v>94</v>
      </c>
      <c r="AG759" s="96" t="s">
        <v>650</v>
      </c>
      <c r="AH759" s="96"/>
      <c r="AI759" s="96"/>
      <c r="AJ759" s="19">
        <v>0.25</v>
      </c>
      <c r="AK759" s="96" t="s">
        <v>118</v>
      </c>
      <c r="AL759" s="96"/>
      <c r="AM759" s="31"/>
      <c r="AN759" s="30" t="s">
        <v>96</v>
      </c>
      <c r="AO759" s="96" t="s">
        <v>97</v>
      </c>
      <c r="AP759" s="31" t="s">
        <v>97</v>
      </c>
      <c r="AQ759">
        <v>21104.610440370001</v>
      </c>
      <c r="AR759" t="s">
        <v>11556</v>
      </c>
      <c r="AS759" t="s">
        <v>11225</v>
      </c>
      <c r="AT759" t="s">
        <v>12537</v>
      </c>
      <c r="AU759">
        <v>97.499499999999998</v>
      </c>
      <c r="AV759" s="96">
        <v>1.7018579822533333</v>
      </c>
      <c r="AW759">
        <v>162.08090000000001</v>
      </c>
      <c r="AX759" s="96">
        <v>2.8335589044000002</v>
      </c>
      <c r="AY759">
        <v>1.2637E-3</v>
      </c>
      <c r="AZ759">
        <v>293.1583</v>
      </c>
      <c r="BA759" s="96">
        <v>5.1050032242133341</v>
      </c>
      <c r="BB759">
        <v>211.3554</v>
      </c>
      <c r="BC759" s="96">
        <v>3.5656912120400004</v>
      </c>
      <c r="BD759">
        <v>15.096666750000001</v>
      </c>
      <c r="BE759" s="96">
        <f t="shared" si="89"/>
        <v>6915.3556864523334</v>
      </c>
      <c r="BF759" s="96">
        <f t="shared" si="90"/>
        <v>553.09462143330347</v>
      </c>
      <c r="BG759" s="96">
        <f t="shared" si="91"/>
        <v>535.61675147136339</v>
      </c>
      <c r="BH759">
        <v>6915.4092790842014</v>
      </c>
      <c r="BI759">
        <v>9.8270558809297292E-4</v>
      </c>
      <c r="BJ759">
        <v>1.7016580563462651</v>
      </c>
      <c r="BK759">
        <v>2.8289306325617769</v>
      </c>
      <c r="BL759">
        <v>9.5542826979577278E-2</v>
      </c>
      <c r="BM759">
        <v>2.4257447230618472</v>
      </c>
      <c r="BN759">
        <v>1.7016873095034799</v>
      </c>
      <c r="BO759">
        <v>2.8288453143840822</v>
      </c>
      <c r="BP759">
        <v>1.0411236000208541E-3</v>
      </c>
      <c r="BQ759">
        <v>9.5542826979577278E-2</v>
      </c>
      <c r="BR759">
        <v>6912.3452431823762</v>
      </c>
      <c r="BS759" s="96">
        <v>548.38630461547837</v>
      </c>
      <c r="BT759" s="96">
        <v>534.30253863492362</v>
      </c>
      <c r="BU759">
        <v>2.4257447230618472</v>
      </c>
      <c r="BV759" s="60" t="str">
        <f t="shared" si="96"/>
        <v>sunsynchronous observation</v>
      </c>
      <c r="BW759" s="30" t="s">
        <v>104</v>
      </c>
      <c r="BX759" s="96">
        <v>1</v>
      </c>
      <c r="BY759" s="96">
        <v>1.5</v>
      </c>
      <c r="BZ759" s="96">
        <v>1.5</v>
      </c>
      <c r="CA759" s="16">
        <v>2.3452000000000002</v>
      </c>
      <c r="CB759" s="16">
        <v>1</v>
      </c>
      <c r="CC759" s="16">
        <v>2</v>
      </c>
      <c r="CD759" s="96">
        <v>1.5</v>
      </c>
      <c r="CE759" s="96">
        <v>1</v>
      </c>
      <c r="CF759" s="31">
        <v>1.5</v>
      </c>
      <c r="CG759" s="30">
        <v>42</v>
      </c>
      <c r="CH759" s="96">
        <v>42</v>
      </c>
      <c r="CI759" s="96">
        <v>42</v>
      </c>
      <c r="CJ759" s="96">
        <f>Population!$CG759-Population!$CI759</f>
        <v>0</v>
      </c>
      <c r="CK759" s="118">
        <f>_xlfn.DAYS(Entries!$AY$2,Population!H759)</f>
        <v>205</v>
      </c>
      <c r="CL759" s="118">
        <f t="shared" si="97"/>
        <v>91.25</v>
      </c>
      <c r="CM759" s="117">
        <f>Entries!$AY$5</f>
        <v>0.15</v>
      </c>
      <c r="CN759" s="117">
        <f t="shared" si="92"/>
        <v>0</v>
      </c>
      <c r="CO759" s="119" t="str">
        <f t="shared" si="98"/>
        <v>-</v>
      </c>
      <c r="CP759" s="30"/>
      <c r="CQ759" s="19">
        <v>0</v>
      </c>
      <c r="CR759" s="96" t="s">
        <v>118</v>
      </c>
      <c r="CS759" s="96"/>
      <c r="CT759" s="31"/>
      <c r="CU759" s="30" t="s">
        <v>2872</v>
      </c>
      <c r="CV759" s="96" t="s">
        <v>2845</v>
      </c>
      <c r="CW759" s="96" t="s">
        <v>571</v>
      </c>
      <c r="CX759" s="96" t="s">
        <v>2839</v>
      </c>
      <c r="CY759" s="96" t="s">
        <v>107</v>
      </c>
      <c r="CZ759" s="96" t="s">
        <v>1953</v>
      </c>
      <c r="DA759" s="31"/>
      <c r="DB759" s="17" t="s">
        <v>15462</v>
      </c>
      <c r="DC759" s="17" t="s">
        <v>15500</v>
      </c>
      <c r="DD759" s="17" t="s">
        <v>15500</v>
      </c>
      <c r="DE759" s="17" t="s">
        <v>15500</v>
      </c>
      <c r="DF759" s="17" t="s">
        <v>15500</v>
      </c>
      <c r="DG759" s="23" t="s">
        <v>11172</v>
      </c>
      <c r="DH759" s="145"/>
    </row>
    <row r="760" spans="1:112" s="17" customFormat="1" x14ac:dyDescent="0.25">
      <c r="A760" s="32" t="s">
        <v>2884</v>
      </c>
      <c r="B760" s="98">
        <v>0</v>
      </c>
      <c r="C760" s="64" t="s">
        <v>15461</v>
      </c>
      <c r="D760" s="98" t="s">
        <v>2877</v>
      </c>
      <c r="E760" s="98">
        <v>46456</v>
      </c>
      <c r="F760" s="98" t="s">
        <v>2885</v>
      </c>
      <c r="G760" s="33">
        <v>64559</v>
      </c>
      <c r="H760" s="44">
        <v>44089</v>
      </c>
      <c r="I760" s="99" t="s">
        <v>9543</v>
      </c>
      <c r="J760" s="99"/>
      <c r="K760" s="99"/>
      <c r="L760" s="98" t="s">
        <v>2879</v>
      </c>
      <c r="M760" t="s">
        <v>326</v>
      </c>
      <c r="N760" s="98" t="s">
        <v>326</v>
      </c>
      <c r="O760" t="s">
        <v>11126</v>
      </c>
      <c r="P760" s="64" t="str">
        <f>VLOOKUP(N760,Entries!J:K,2,FALSE)</f>
        <v>PEOPLES REPUBLIC OF CHINA</v>
      </c>
      <c r="Q760" s="38" t="s">
        <v>2835</v>
      </c>
      <c r="R760" s="32" t="s">
        <v>2835</v>
      </c>
      <c r="S760" s="98" t="s">
        <v>326</v>
      </c>
      <c r="T760" t="s">
        <v>576</v>
      </c>
      <c r="U760" s="39" t="s">
        <v>159</v>
      </c>
      <c r="V760" s="33" t="s">
        <v>159</v>
      </c>
      <c r="W760" s="64">
        <f>IF(VLOOKUP(R760,Entries!N:P,3,FALSE)=V760,1,VLOOKUP(R760,Entries!N:P,3,FALSE))</f>
        <v>1</v>
      </c>
      <c r="X760"/>
      <c r="Y760"/>
      <c r="Z760" s="98"/>
      <c r="AA760" s="98"/>
      <c r="AB760" s="98"/>
      <c r="AC760" s="98" t="s">
        <v>93</v>
      </c>
      <c r="AD760" s="98" t="s">
        <v>329</v>
      </c>
      <c r="AE760" s="98" t="s">
        <v>94</v>
      </c>
      <c r="AF760" s="98" t="s">
        <v>94</v>
      </c>
      <c r="AG760" s="98" t="s">
        <v>650</v>
      </c>
      <c r="AH760" s="98"/>
      <c r="AI760" s="98"/>
      <c r="AJ760" s="19">
        <v>5</v>
      </c>
      <c r="AK760" s="98" t="s">
        <v>118</v>
      </c>
      <c r="AL760" s="98"/>
      <c r="AM760" s="33"/>
      <c r="AN760" s="32" t="s">
        <v>96</v>
      </c>
      <c r="AO760" s="98" t="s">
        <v>97</v>
      </c>
      <c r="AP760" s="33" t="s">
        <v>97</v>
      </c>
      <c r="AQ760">
        <v>21104.597783249999</v>
      </c>
      <c r="AR760" t="s">
        <v>12538</v>
      </c>
      <c r="AS760" t="s">
        <v>11225</v>
      </c>
      <c r="AT760" t="s">
        <v>12539</v>
      </c>
      <c r="AU760">
        <v>97.509299999999996</v>
      </c>
      <c r="AV760" s="98">
        <v>1.7017776971244445</v>
      </c>
      <c r="AW760">
        <v>162.351</v>
      </c>
      <c r="AX760" s="98">
        <v>2.8313946965777781</v>
      </c>
      <c r="AY760">
        <v>1.1751000000000001E-3</v>
      </c>
      <c r="AZ760">
        <v>292.49520000000001</v>
      </c>
      <c r="BA760" s="98">
        <v>5.2327874788133339</v>
      </c>
      <c r="BB760">
        <v>204.29910000000001</v>
      </c>
      <c r="BC760" s="98">
        <v>3.563047038773334</v>
      </c>
      <c r="BD760">
        <v>15.096675129999999</v>
      </c>
      <c r="BE760" s="96">
        <f t="shared" si="89"/>
        <v>6915.35312735967</v>
      </c>
      <c r="BF760" s="96">
        <f t="shared" si="90"/>
        <v>552.47935881962985</v>
      </c>
      <c r="BG760" s="96">
        <f t="shared" si="91"/>
        <v>536.22689589971014</v>
      </c>
      <c r="BH760">
        <v>6912.9390023436254</v>
      </c>
      <c r="BI760">
        <v>1.187302808086768E-3</v>
      </c>
      <c r="BJ760">
        <v>1.7018526231794691</v>
      </c>
      <c r="BK760">
        <v>2.833649655463192</v>
      </c>
      <c r="BL760">
        <v>6.2135481830646402</v>
      </c>
      <c r="BM760">
        <v>2.45614235884827</v>
      </c>
      <c r="BN760">
        <v>1.7018583392529301</v>
      </c>
      <c r="BO760">
        <v>2.8335594461093891</v>
      </c>
      <c r="BP760">
        <v>1.018740178548871E-3</v>
      </c>
      <c r="BQ760">
        <v>6.2135481830646402</v>
      </c>
      <c r="BR760">
        <v>6912.344421625201</v>
      </c>
      <c r="BS760" s="96">
        <v>548.86978370924589</v>
      </c>
      <c r="BT760" s="96">
        <v>533.85151862051862</v>
      </c>
      <c r="BU760">
        <v>2.45614235884827</v>
      </c>
      <c r="BV760" s="65" t="str">
        <f t="shared" si="96"/>
        <v>sunsynchronous observation</v>
      </c>
      <c r="BW760" s="32" t="s">
        <v>104</v>
      </c>
      <c r="BX760" s="98">
        <v>1</v>
      </c>
      <c r="BY760" s="98">
        <v>1.5</v>
      </c>
      <c r="BZ760" s="98">
        <v>1.5</v>
      </c>
      <c r="CA760" s="21">
        <v>2.3452000000000002</v>
      </c>
      <c r="CB760" s="21">
        <v>1</v>
      </c>
      <c r="CC760" s="21">
        <v>2</v>
      </c>
      <c r="CD760" s="98">
        <v>1.5</v>
      </c>
      <c r="CE760" s="98">
        <v>1</v>
      </c>
      <c r="CF760" s="33">
        <v>1.5</v>
      </c>
      <c r="CG760" s="32">
        <v>42</v>
      </c>
      <c r="CH760" s="98">
        <v>42</v>
      </c>
      <c r="CI760" s="98">
        <v>42</v>
      </c>
      <c r="CJ760" s="98">
        <f>Population!$CG760-Population!$CI760</f>
        <v>0</v>
      </c>
      <c r="CK760" s="120">
        <f>_xlfn.DAYS(Entries!$AY$2,Population!H760)</f>
        <v>205</v>
      </c>
      <c r="CL760" s="120">
        <f t="shared" si="97"/>
        <v>1825</v>
      </c>
      <c r="CM760" s="122">
        <f>Entries!$AY$5</f>
        <v>0.15</v>
      </c>
      <c r="CN760" s="122">
        <f t="shared" si="92"/>
        <v>0</v>
      </c>
      <c r="CO760" s="121" t="str">
        <f t="shared" si="98"/>
        <v>-</v>
      </c>
      <c r="CP760" s="32"/>
      <c r="CQ760" s="19">
        <v>0</v>
      </c>
      <c r="CR760" s="98" t="s">
        <v>118</v>
      </c>
      <c r="CS760" s="98"/>
      <c r="CT760" s="33"/>
      <c r="CU760" s="32" t="s">
        <v>2872</v>
      </c>
      <c r="CV760" s="98" t="s">
        <v>2845</v>
      </c>
      <c r="CW760" s="98" t="s">
        <v>571</v>
      </c>
      <c r="CX760" s="98" t="s">
        <v>2839</v>
      </c>
      <c r="CY760" s="98" t="s">
        <v>107</v>
      </c>
      <c r="CZ760" s="98" t="s">
        <v>1953</v>
      </c>
      <c r="DA760" s="33"/>
      <c r="DB760" s="17" t="s">
        <v>15462</v>
      </c>
      <c r="DC760" s="17" t="s">
        <v>15500</v>
      </c>
      <c r="DD760" s="17" t="s">
        <v>15500</v>
      </c>
      <c r="DE760" s="17" t="s">
        <v>15500</v>
      </c>
      <c r="DF760" s="17" t="s">
        <v>15500</v>
      </c>
      <c r="DG760" s="23" t="s">
        <v>11172</v>
      </c>
      <c r="DH760" s="145"/>
    </row>
    <row r="761" spans="1:112" s="17" customFormat="1" x14ac:dyDescent="0.25">
      <c r="A761" s="30" t="s">
        <v>2887</v>
      </c>
      <c r="B761" s="96">
        <v>0</v>
      </c>
      <c r="C761" s="152" t="s">
        <v>15461</v>
      </c>
      <c r="D761" s="96" t="s">
        <v>2877</v>
      </c>
      <c r="E761" s="96">
        <v>46457</v>
      </c>
      <c r="F761" s="96" t="s">
        <v>2888</v>
      </c>
      <c r="G761" s="31">
        <v>64560</v>
      </c>
      <c r="H761" s="43">
        <v>44089</v>
      </c>
      <c r="I761" s="97" t="s">
        <v>9543</v>
      </c>
      <c r="J761" s="97"/>
      <c r="K761" s="97"/>
      <c r="L761" s="96" t="s">
        <v>2879</v>
      </c>
      <c r="M761" s="124" t="s">
        <v>326</v>
      </c>
      <c r="N761" s="96" t="s">
        <v>326</v>
      </c>
      <c r="O761" s="124" t="s">
        <v>11126</v>
      </c>
      <c r="P761" s="96" t="str">
        <f>VLOOKUP(N761,Entries!J:K,2,FALSE)</f>
        <v>PEOPLES REPUBLIC OF CHINA</v>
      </c>
      <c r="Q761" s="123" t="s">
        <v>2835</v>
      </c>
      <c r="R761" s="30" t="s">
        <v>2835</v>
      </c>
      <c r="S761" s="96" t="s">
        <v>326</v>
      </c>
      <c r="T761" s="124" t="s">
        <v>576</v>
      </c>
      <c r="U761" s="125" t="s">
        <v>159</v>
      </c>
      <c r="V761" s="31" t="s">
        <v>159</v>
      </c>
      <c r="W761" s="64">
        <f>IF(VLOOKUP(R761,Entries!N:P,3,FALSE)=V761,1,VLOOKUP(R761,Entries!N:P,3,FALSE))</f>
        <v>1</v>
      </c>
      <c r="X761" s="124"/>
      <c r="Y761" s="124"/>
      <c r="Z761" s="96"/>
      <c r="AA761" s="96"/>
      <c r="AB761" s="96"/>
      <c r="AC761" s="96" t="s">
        <v>93</v>
      </c>
      <c r="AD761" s="96" t="s">
        <v>329</v>
      </c>
      <c r="AE761" s="96" t="s">
        <v>94</v>
      </c>
      <c r="AF761" s="96" t="s">
        <v>94</v>
      </c>
      <c r="AG761" s="96" t="s">
        <v>650</v>
      </c>
      <c r="AH761" s="96"/>
      <c r="AI761" s="96"/>
      <c r="AJ761" s="19">
        <v>3</v>
      </c>
      <c r="AK761" s="96" t="s">
        <v>118</v>
      </c>
      <c r="AL761" s="96"/>
      <c r="AM761" s="31"/>
      <c r="AN761" s="30" t="s">
        <v>96</v>
      </c>
      <c r="AO761" s="96" t="s">
        <v>97</v>
      </c>
      <c r="AP761" s="31" t="s">
        <v>97</v>
      </c>
      <c r="AQ761">
        <v>21104.605018189999</v>
      </c>
      <c r="AR761" t="s">
        <v>11389</v>
      </c>
      <c r="AS761" t="s">
        <v>11225</v>
      </c>
      <c r="AT761" t="s">
        <v>12540</v>
      </c>
      <c r="AU761">
        <v>97.5047</v>
      </c>
      <c r="AV761" s="96">
        <v>1.7016590147600001</v>
      </c>
      <c r="AW761">
        <v>162.227</v>
      </c>
      <c r="AX761" s="96">
        <v>2.8296301690711112</v>
      </c>
      <c r="AY761">
        <v>1.2122000000000001E-3</v>
      </c>
      <c r="AZ761">
        <v>299.81670000000003</v>
      </c>
      <c r="BA761" s="96">
        <v>5.0184610912577776</v>
      </c>
      <c r="BB761">
        <v>204.14760000000001</v>
      </c>
      <c r="BC761" s="96">
        <v>3.3341628629555555</v>
      </c>
      <c r="BD761">
        <v>15.096617370000001</v>
      </c>
      <c r="BE761" s="96">
        <f t="shared" si="89"/>
        <v>6915.3707662135557</v>
      </c>
      <c r="BF761" s="96">
        <f t="shared" si="90"/>
        <v>552.75357865636033</v>
      </c>
      <c r="BG761" s="96">
        <f t="shared" si="91"/>
        <v>535.98795377075203</v>
      </c>
      <c r="BH761">
        <v>6915.2602284960558</v>
      </c>
      <c r="BI761">
        <v>1.1195621703035789E-3</v>
      </c>
      <c r="BJ761">
        <v>1.7017503685086639</v>
      </c>
      <c r="BK761">
        <v>2.8314811498741448</v>
      </c>
      <c r="BL761">
        <v>0.1704207729315832</v>
      </c>
      <c r="BM761">
        <v>2.3412720312395181</v>
      </c>
      <c r="BN761">
        <v>1.701778065719955</v>
      </c>
      <c r="BO761">
        <v>2.831395240088542</v>
      </c>
      <c r="BP761">
        <v>1.086334021518167E-3</v>
      </c>
      <c r="BQ761">
        <v>0.1704207729315832</v>
      </c>
      <c r="BR761">
        <v>6912.3606511648823</v>
      </c>
      <c r="BS761" s="96">
        <v>548.26129493488042</v>
      </c>
      <c r="BT761" s="96">
        <v>534.41623459943639</v>
      </c>
      <c r="BU761">
        <v>2.3412720312395181</v>
      </c>
      <c r="BV761" s="60" t="str">
        <f t="shared" si="96"/>
        <v>sunsynchronous observation</v>
      </c>
      <c r="BW761" s="30" t="s">
        <v>104</v>
      </c>
      <c r="BX761" s="96">
        <v>1</v>
      </c>
      <c r="BY761" s="96">
        <v>1.5</v>
      </c>
      <c r="BZ761" s="96">
        <v>1.5</v>
      </c>
      <c r="CA761" s="16">
        <v>2.3452000000000002</v>
      </c>
      <c r="CB761" s="16">
        <v>1</v>
      </c>
      <c r="CC761" s="16">
        <v>2</v>
      </c>
      <c r="CD761" s="96">
        <v>1.5</v>
      </c>
      <c r="CE761" s="96">
        <v>1</v>
      </c>
      <c r="CF761" s="31">
        <v>1.5</v>
      </c>
      <c r="CG761" s="30">
        <v>42</v>
      </c>
      <c r="CH761" s="96">
        <v>42</v>
      </c>
      <c r="CI761" s="96">
        <v>42</v>
      </c>
      <c r="CJ761" s="96">
        <f>Population!$CG761-Population!$CI761</f>
        <v>0</v>
      </c>
      <c r="CK761" s="118">
        <f>_xlfn.DAYS(Entries!$AY$2,Population!H761)</f>
        <v>205</v>
      </c>
      <c r="CL761" s="118">
        <f t="shared" si="97"/>
        <v>1095</v>
      </c>
      <c r="CM761" s="117">
        <f>Entries!$AY$5</f>
        <v>0.15</v>
      </c>
      <c r="CN761" s="117">
        <f t="shared" si="92"/>
        <v>0</v>
      </c>
      <c r="CO761" s="119" t="str">
        <f t="shared" si="98"/>
        <v>-</v>
      </c>
      <c r="CP761" s="30"/>
      <c r="CQ761" s="19">
        <v>0</v>
      </c>
      <c r="CR761" s="96" t="s">
        <v>118</v>
      </c>
      <c r="CS761" s="96"/>
      <c r="CT761" s="31"/>
      <c r="CU761" s="30" t="s">
        <v>2872</v>
      </c>
      <c r="CV761" s="96" t="s">
        <v>2845</v>
      </c>
      <c r="CW761" s="96" t="s">
        <v>571</v>
      </c>
      <c r="CX761" s="96" t="s">
        <v>2839</v>
      </c>
      <c r="CY761" s="96" t="s">
        <v>107</v>
      </c>
      <c r="CZ761" s="96" t="s">
        <v>1953</v>
      </c>
      <c r="DA761" s="31"/>
      <c r="DB761" s="17" t="s">
        <v>15462</v>
      </c>
      <c r="DC761" s="17" t="s">
        <v>15500</v>
      </c>
      <c r="DD761" s="17" t="s">
        <v>15500</v>
      </c>
      <c r="DE761" s="17" t="s">
        <v>15500</v>
      </c>
      <c r="DF761" s="17" t="s">
        <v>15500</v>
      </c>
      <c r="DG761" s="23" t="s">
        <v>11172</v>
      </c>
      <c r="DH761" s="145"/>
    </row>
    <row r="762" spans="1:112" s="17" customFormat="1" x14ac:dyDescent="0.25">
      <c r="A762" s="32" t="s">
        <v>2890</v>
      </c>
      <c r="B762" s="98">
        <v>0</v>
      </c>
      <c r="C762" s="64" t="s">
        <v>15461</v>
      </c>
      <c r="D762" s="98" t="s">
        <v>2877</v>
      </c>
      <c r="E762" s="98">
        <v>46458</v>
      </c>
      <c r="F762" s="98" t="s">
        <v>2891</v>
      </c>
      <c r="G762" s="33">
        <v>64556</v>
      </c>
      <c r="H762" s="44">
        <v>44089</v>
      </c>
      <c r="I762" s="99" t="s">
        <v>9543</v>
      </c>
      <c r="J762" s="99"/>
      <c r="K762" s="99"/>
      <c r="L762" s="98" t="s">
        <v>2879</v>
      </c>
      <c r="M762" t="s">
        <v>326</v>
      </c>
      <c r="N762" s="98" t="s">
        <v>326</v>
      </c>
      <c r="O762" t="s">
        <v>11126</v>
      </c>
      <c r="P762" s="64" t="str">
        <f>VLOOKUP(N762,Entries!J:K,2,FALSE)</f>
        <v>PEOPLES REPUBLIC OF CHINA</v>
      </c>
      <c r="Q762" s="38" t="s">
        <v>2835</v>
      </c>
      <c r="R762" s="32" t="s">
        <v>2835</v>
      </c>
      <c r="S762" s="98" t="s">
        <v>326</v>
      </c>
      <c r="T762" t="s">
        <v>576</v>
      </c>
      <c r="U762" s="39" t="s">
        <v>159</v>
      </c>
      <c r="V762" s="33" t="s">
        <v>159</v>
      </c>
      <c r="W762" s="64">
        <f>IF(VLOOKUP(R762,Entries!N:P,3,FALSE)=V762,1,VLOOKUP(R762,Entries!N:P,3,FALSE))</f>
        <v>1</v>
      </c>
      <c r="X762"/>
      <c r="Y762"/>
      <c r="Z762" s="98"/>
      <c r="AA762" s="98"/>
      <c r="AB762" s="98"/>
      <c r="AC762" s="98" t="s">
        <v>93</v>
      </c>
      <c r="AD762" s="98" t="s">
        <v>329</v>
      </c>
      <c r="AE762" s="98" t="s">
        <v>94</v>
      </c>
      <c r="AF762" s="98" t="s">
        <v>94</v>
      </c>
      <c r="AG762" s="98" t="s">
        <v>650</v>
      </c>
      <c r="AH762" s="98"/>
      <c r="AI762" s="98"/>
      <c r="AJ762" s="19">
        <v>2</v>
      </c>
      <c r="AK762" s="98" t="s">
        <v>118</v>
      </c>
      <c r="AL762" s="98"/>
      <c r="AM762" s="33"/>
      <c r="AN762" s="32" t="s">
        <v>96</v>
      </c>
      <c r="AO762" s="98" t="s">
        <v>97</v>
      </c>
      <c r="AP762" s="33" t="s">
        <v>97</v>
      </c>
      <c r="AQ762">
        <v>21104.644293429999</v>
      </c>
      <c r="AR762" t="s">
        <v>12541</v>
      </c>
      <c r="AS762" t="s">
        <v>11225</v>
      </c>
      <c r="AT762" t="s">
        <v>12542</v>
      </c>
      <c r="AU762">
        <v>97.497900000000001</v>
      </c>
      <c r="AV762" s="98">
        <v>1.7018789262</v>
      </c>
      <c r="AW762">
        <v>162.1259</v>
      </c>
      <c r="AX762" s="98">
        <v>2.8345589778533333</v>
      </c>
      <c r="AY762">
        <v>1.2512000000000001E-3</v>
      </c>
      <c r="AZ762">
        <v>287.5367</v>
      </c>
      <c r="BA762" s="98">
        <v>5.0696777675022231</v>
      </c>
      <c r="BB762">
        <v>191.0335</v>
      </c>
      <c r="BC762" s="98">
        <v>3.6105042765911111</v>
      </c>
      <c r="BD762">
        <v>15.096701879999999</v>
      </c>
      <c r="BE762" s="96">
        <f t="shared" si="89"/>
        <v>6915.3449584341097</v>
      </c>
      <c r="BF762" s="96">
        <f t="shared" si="90"/>
        <v>552.99743804610262</v>
      </c>
      <c r="BG762" s="96">
        <f t="shared" si="91"/>
        <v>535.69247882211675</v>
      </c>
      <c r="BH762">
        <v>6907.2527720420658</v>
      </c>
      <c r="BI762">
        <v>1.68691690692726E-3</v>
      </c>
      <c r="BJ762">
        <v>1.701707813999942</v>
      </c>
      <c r="BK762">
        <v>2.8297065874116591</v>
      </c>
      <c r="BL762">
        <v>5.6095847909013727</v>
      </c>
      <c r="BM762">
        <v>2.742193583519779</v>
      </c>
      <c r="BN762">
        <v>1.7016593430252971</v>
      </c>
      <c r="BO762">
        <v>2.8296307176297422</v>
      </c>
      <c r="BP762">
        <v>1.001474378398054E-3</v>
      </c>
      <c r="BQ762">
        <v>5.6095847909013727</v>
      </c>
      <c r="BR762">
        <v>6912.338764767158</v>
      </c>
      <c r="BS762" s="96">
        <v>548.65793619257693</v>
      </c>
      <c r="BT762" s="96">
        <v>534.00520943653737</v>
      </c>
      <c r="BU762">
        <v>2.742193583519779</v>
      </c>
      <c r="BV762" s="65" t="str">
        <f t="shared" si="96"/>
        <v>sunsynchronous observation</v>
      </c>
      <c r="BW762" s="32" t="s">
        <v>104</v>
      </c>
      <c r="BX762" s="98">
        <v>1</v>
      </c>
      <c r="BY762" s="98">
        <v>1.5</v>
      </c>
      <c r="BZ762" s="98">
        <v>1.5</v>
      </c>
      <c r="CA762" s="21">
        <v>2.3452000000000002</v>
      </c>
      <c r="CB762" s="21">
        <v>1</v>
      </c>
      <c r="CC762" s="21">
        <v>2</v>
      </c>
      <c r="CD762" s="98">
        <v>1.5</v>
      </c>
      <c r="CE762" s="98">
        <v>1</v>
      </c>
      <c r="CF762" s="33">
        <v>1.5</v>
      </c>
      <c r="CG762" s="32">
        <v>42</v>
      </c>
      <c r="CH762" s="98">
        <v>42</v>
      </c>
      <c r="CI762" s="98">
        <v>42</v>
      </c>
      <c r="CJ762" s="98">
        <f>Population!$CG762-Population!$CI762</f>
        <v>0</v>
      </c>
      <c r="CK762" s="120">
        <f>_xlfn.DAYS(Entries!$AY$2,Population!H762)</f>
        <v>205</v>
      </c>
      <c r="CL762" s="120">
        <f t="shared" si="97"/>
        <v>730</v>
      </c>
      <c r="CM762" s="122">
        <f>Entries!$AY$5</f>
        <v>0.15</v>
      </c>
      <c r="CN762" s="122">
        <f t="shared" si="92"/>
        <v>0</v>
      </c>
      <c r="CO762" s="121" t="str">
        <f t="shared" si="98"/>
        <v>-</v>
      </c>
      <c r="CP762" s="32"/>
      <c r="CQ762" s="19">
        <v>0</v>
      </c>
      <c r="CR762" s="98" t="s">
        <v>118</v>
      </c>
      <c r="CS762" s="98"/>
      <c r="CT762" s="33"/>
      <c r="CU762" s="32" t="s">
        <v>2872</v>
      </c>
      <c r="CV762" s="98" t="s">
        <v>2845</v>
      </c>
      <c r="CW762" s="98" t="s">
        <v>571</v>
      </c>
      <c r="CX762" s="98" t="s">
        <v>2839</v>
      </c>
      <c r="CY762" s="98" t="s">
        <v>107</v>
      </c>
      <c r="CZ762" s="98" t="s">
        <v>1953</v>
      </c>
      <c r="DA762" s="33"/>
      <c r="DB762" s="17" t="s">
        <v>15462</v>
      </c>
      <c r="DC762" s="17" t="s">
        <v>15500</v>
      </c>
      <c r="DD762" s="17" t="s">
        <v>15500</v>
      </c>
      <c r="DE762" s="17" t="s">
        <v>15500</v>
      </c>
      <c r="DF762" s="17" t="s">
        <v>15500</v>
      </c>
      <c r="DG762" s="23" t="s">
        <v>11172</v>
      </c>
      <c r="DH762" s="145"/>
    </row>
    <row r="763" spans="1:112" s="17" customFormat="1" x14ac:dyDescent="0.25">
      <c r="A763" s="30" t="s">
        <v>2893</v>
      </c>
      <c r="B763" s="96">
        <v>0</v>
      </c>
      <c r="C763" s="152" t="s">
        <v>15461</v>
      </c>
      <c r="D763" s="96" t="s">
        <v>2877</v>
      </c>
      <c r="E763" s="96">
        <v>46459</v>
      </c>
      <c r="F763" s="96" t="s">
        <v>2894</v>
      </c>
      <c r="G763" s="31">
        <v>64561</v>
      </c>
      <c r="H763" s="43">
        <v>44089</v>
      </c>
      <c r="I763" s="97" t="s">
        <v>9543</v>
      </c>
      <c r="J763" s="97"/>
      <c r="K763" s="97"/>
      <c r="L763" s="96" t="s">
        <v>2879</v>
      </c>
      <c r="M763" s="124" t="s">
        <v>326</v>
      </c>
      <c r="N763" s="96" t="s">
        <v>326</v>
      </c>
      <c r="O763" s="124" t="s">
        <v>11126</v>
      </c>
      <c r="P763" s="96" t="str">
        <f>VLOOKUP(N763,Entries!J:K,2,FALSE)</f>
        <v>PEOPLES REPUBLIC OF CHINA</v>
      </c>
      <c r="Q763" s="123" t="s">
        <v>2835</v>
      </c>
      <c r="R763" s="30" t="s">
        <v>2835</v>
      </c>
      <c r="S763" s="96" t="s">
        <v>326</v>
      </c>
      <c r="T763" s="124" t="s">
        <v>576</v>
      </c>
      <c r="U763" s="125" t="s">
        <v>159</v>
      </c>
      <c r="V763" s="31" t="s">
        <v>159</v>
      </c>
      <c r="W763" s="64">
        <f>IF(VLOOKUP(R763,Entries!N:P,3,FALSE)=V763,1,VLOOKUP(R763,Entries!N:P,3,FALSE))</f>
        <v>1</v>
      </c>
      <c r="X763" s="124"/>
      <c r="Y763" s="124"/>
      <c r="Z763" s="96"/>
      <c r="AA763" s="96"/>
      <c r="AB763" s="96"/>
      <c r="AC763" s="96" t="s">
        <v>93</v>
      </c>
      <c r="AD763" s="96" t="s">
        <v>329</v>
      </c>
      <c r="AE763" s="96" t="s">
        <v>94</v>
      </c>
      <c r="AF763" s="96" t="s">
        <v>94</v>
      </c>
      <c r="AG763" s="96" t="s">
        <v>650</v>
      </c>
      <c r="AH763" s="96"/>
      <c r="AI763" s="96"/>
      <c r="AJ763" s="19">
        <v>1</v>
      </c>
      <c r="AK763" s="96" t="s">
        <v>118</v>
      </c>
      <c r="AL763" s="96"/>
      <c r="AM763" s="31"/>
      <c r="AN763" s="30" t="s">
        <v>96</v>
      </c>
      <c r="AO763" s="96" t="s">
        <v>97</v>
      </c>
      <c r="AP763" s="31" t="s">
        <v>97</v>
      </c>
      <c r="AQ763">
        <v>21104.586887379999</v>
      </c>
      <c r="AR763" t="s">
        <v>12543</v>
      </c>
      <c r="AS763" t="s">
        <v>11225</v>
      </c>
      <c r="AT763" t="s">
        <v>12544</v>
      </c>
      <c r="AU763">
        <v>97.510499999999993</v>
      </c>
      <c r="AV763" s="96">
        <v>1.70169043068</v>
      </c>
      <c r="AW763">
        <v>162.4083</v>
      </c>
      <c r="AX763" s="96">
        <v>2.830485380226667</v>
      </c>
      <c r="AY763">
        <v>1.3910000000000001E-3</v>
      </c>
      <c r="AZ763">
        <v>290.47120000000001</v>
      </c>
      <c r="BA763" s="96">
        <v>5.0369266709022229</v>
      </c>
      <c r="BB763">
        <v>206.86670000000001</v>
      </c>
      <c r="BC763" s="96">
        <v>3.3204393419022225</v>
      </c>
      <c r="BD763">
        <v>15.096717030000001</v>
      </c>
      <c r="BE763" s="96">
        <f t="shared" si="89"/>
        <v>6915.3403319318295</v>
      </c>
      <c r="BF763" s="96">
        <f t="shared" si="90"/>
        <v>553.95957033354625</v>
      </c>
      <c r="BG763" s="96">
        <f t="shared" si="91"/>
        <v>534.72109353011183</v>
      </c>
      <c r="BH763">
        <v>6913.0976046582846</v>
      </c>
      <c r="BI763">
        <v>1.2382809452155109E-3</v>
      </c>
      <c r="BJ763">
        <v>1.7018719202244661</v>
      </c>
      <c r="BK763">
        <v>2.834649622321574</v>
      </c>
      <c r="BL763">
        <v>6.0553042247645834</v>
      </c>
      <c r="BM763">
        <v>2.6238753578160221</v>
      </c>
      <c r="BN763">
        <v>1.701879284139346</v>
      </c>
      <c r="BO763">
        <v>2.8345595198830189</v>
      </c>
      <c r="BP763">
        <v>1.0598975614585829E-3</v>
      </c>
      <c r="BQ763">
        <v>6.0553042247645834</v>
      </c>
      <c r="BR763">
        <v>6912.3315728145571</v>
      </c>
      <c r="BS763" s="96">
        <v>548.30167722976057</v>
      </c>
      <c r="BT763" s="96">
        <v>534.35329681255007</v>
      </c>
      <c r="BU763">
        <v>2.6238753578160221</v>
      </c>
      <c r="BV763" s="60" t="str">
        <f t="shared" si="96"/>
        <v>sunsynchronous observation</v>
      </c>
      <c r="BW763" s="30" t="s">
        <v>104</v>
      </c>
      <c r="BX763" s="96">
        <v>1</v>
      </c>
      <c r="BY763" s="96">
        <v>1.5</v>
      </c>
      <c r="BZ763" s="96">
        <v>1.5</v>
      </c>
      <c r="CA763" s="16">
        <v>2.3452000000000002</v>
      </c>
      <c r="CB763" s="16">
        <v>1</v>
      </c>
      <c r="CC763" s="16">
        <v>2</v>
      </c>
      <c r="CD763" s="96">
        <v>1.5</v>
      </c>
      <c r="CE763" s="96">
        <v>1</v>
      </c>
      <c r="CF763" s="31">
        <v>1.5</v>
      </c>
      <c r="CG763" s="30">
        <v>42</v>
      </c>
      <c r="CH763" s="96">
        <v>42</v>
      </c>
      <c r="CI763" s="96">
        <v>42</v>
      </c>
      <c r="CJ763" s="96">
        <f>Population!$CG763-Population!$CI763</f>
        <v>0</v>
      </c>
      <c r="CK763" s="118">
        <f>_xlfn.DAYS(Entries!$AY$2,Population!H763)</f>
        <v>205</v>
      </c>
      <c r="CL763" s="118">
        <f t="shared" si="97"/>
        <v>365</v>
      </c>
      <c r="CM763" s="117">
        <f>Entries!$AY$5</f>
        <v>0.15</v>
      </c>
      <c r="CN763" s="117">
        <f t="shared" si="92"/>
        <v>0</v>
      </c>
      <c r="CO763" s="119" t="str">
        <f t="shared" si="98"/>
        <v>-</v>
      </c>
      <c r="CP763" s="30"/>
      <c r="CQ763" s="19">
        <v>0</v>
      </c>
      <c r="CR763" s="96" t="s">
        <v>118</v>
      </c>
      <c r="CS763" s="96"/>
      <c r="CT763" s="31"/>
      <c r="CU763" s="30" t="s">
        <v>2872</v>
      </c>
      <c r="CV763" s="96" t="s">
        <v>2845</v>
      </c>
      <c r="CW763" s="96" t="s">
        <v>571</v>
      </c>
      <c r="CX763" s="96" t="s">
        <v>2839</v>
      </c>
      <c r="CY763" s="96" t="s">
        <v>107</v>
      </c>
      <c r="CZ763" s="96" t="s">
        <v>1953</v>
      </c>
      <c r="DA763" s="31"/>
      <c r="DB763" s="17" t="s">
        <v>15462</v>
      </c>
      <c r="DC763" s="17" t="s">
        <v>15500</v>
      </c>
      <c r="DD763" s="17" t="s">
        <v>15500</v>
      </c>
      <c r="DE763" s="17" t="s">
        <v>15500</v>
      </c>
      <c r="DF763" s="17" t="s">
        <v>15500</v>
      </c>
      <c r="DG763" s="23" t="s">
        <v>11172</v>
      </c>
      <c r="DH763" s="145"/>
    </row>
    <row r="764" spans="1:112" s="17" customFormat="1" x14ac:dyDescent="0.25">
      <c r="A764" s="32" t="s">
        <v>2896</v>
      </c>
      <c r="B764" s="98">
        <v>0</v>
      </c>
      <c r="C764" s="64" t="s">
        <v>15461</v>
      </c>
      <c r="D764" s="98" t="s">
        <v>2877</v>
      </c>
      <c r="E764" s="98">
        <v>46460</v>
      </c>
      <c r="F764" s="98" t="s">
        <v>2897</v>
      </c>
      <c r="G764" s="33">
        <v>64562</v>
      </c>
      <c r="H764" s="44">
        <v>44089</v>
      </c>
      <c r="I764" s="99" t="s">
        <v>9543</v>
      </c>
      <c r="J764" s="99"/>
      <c r="K764" s="99"/>
      <c r="L764" s="98" t="s">
        <v>2879</v>
      </c>
      <c r="M764" t="s">
        <v>326</v>
      </c>
      <c r="N764" s="98" t="s">
        <v>326</v>
      </c>
      <c r="O764" t="s">
        <v>11126</v>
      </c>
      <c r="P764" s="64" t="str">
        <f>VLOOKUP(N764,Entries!J:K,2,FALSE)</f>
        <v>PEOPLES REPUBLIC OF CHINA</v>
      </c>
      <c r="Q764" s="38" t="s">
        <v>2835</v>
      </c>
      <c r="R764" s="32" t="s">
        <v>2835</v>
      </c>
      <c r="S764" s="98" t="s">
        <v>326</v>
      </c>
      <c r="T764" t="s">
        <v>576</v>
      </c>
      <c r="U764" s="39" t="s">
        <v>159</v>
      </c>
      <c r="V764" s="33" t="s">
        <v>159</v>
      </c>
      <c r="W764" s="64">
        <f>IF(VLOOKUP(R764,Entries!N:P,3,FALSE)=V764,1,VLOOKUP(R764,Entries!N:P,3,FALSE))</f>
        <v>1</v>
      </c>
      <c r="X764"/>
      <c r="Y764"/>
      <c r="Z764" s="98"/>
      <c r="AA764" s="98"/>
      <c r="AB764" s="98"/>
      <c r="AC764" s="98" t="s">
        <v>93</v>
      </c>
      <c r="AD764" s="98" t="s">
        <v>329</v>
      </c>
      <c r="AE764" s="98" t="s">
        <v>94</v>
      </c>
      <c r="AF764" s="98" t="s">
        <v>94</v>
      </c>
      <c r="AG764" s="98" t="s">
        <v>650</v>
      </c>
      <c r="AH764" s="98"/>
      <c r="AI764" s="98"/>
      <c r="AJ764" s="19">
        <v>0.5</v>
      </c>
      <c r="AK764" s="98" t="s">
        <v>118</v>
      </c>
      <c r="AL764" s="98"/>
      <c r="AM764" s="33"/>
      <c r="AN764" s="32" t="s">
        <v>96</v>
      </c>
      <c r="AO764" s="98" t="s">
        <v>97</v>
      </c>
      <c r="AP764" s="33" t="s">
        <v>97</v>
      </c>
      <c r="AQ764">
        <v>21104.638685279999</v>
      </c>
      <c r="AR764" t="s">
        <v>12545</v>
      </c>
      <c r="AS764" t="s">
        <v>11225</v>
      </c>
      <c r="AT764" t="s">
        <v>12546</v>
      </c>
      <c r="AU764">
        <v>97.499700000000004</v>
      </c>
      <c r="AV764" s="98">
        <v>1.7018649635688887</v>
      </c>
      <c r="AW764">
        <v>162.17490000000001</v>
      </c>
      <c r="AX764" s="98">
        <v>2.8352483827644446</v>
      </c>
      <c r="AY764">
        <v>1.2596E-3</v>
      </c>
      <c r="AZ764">
        <v>288.59469999999999</v>
      </c>
      <c r="BA764" s="98">
        <v>4.9018417055599999</v>
      </c>
      <c r="BB764">
        <v>190.24719999999999</v>
      </c>
      <c r="BC764" s="98">
        <v>3.5768438636399997</v>
      </c>
      <c r="BD764">
        <v>15.09673892</v>
      </c>
      <c r="BE764" s="96">
        <f t="shared" si="89"/>
        <v>6915.3336471841249</v>
      </c>
      <c r="BF764" s="96">
        <f t="shared" si="90"/>
        <v>553.04420144611777</v>
      </c>
      <c r="BG764" s="96">
        <f t="shared" si="91"/>
        <v>535.62309292213195</v>
      </c>
      <c r="BH764">
        <v>6907.3173275566041</v>
      </c>
      <c r="BI764">
        <v>1.699996965665293E-3</v>
      </c>
      <c r="BJ764">
        <v>1.701738520076453</v>
      </c>
      <c r="BK764">
        <v>2.8305622810340898</v>
      </c>
      <c r="BL764">
        <v>5.625287013351123</v>
      </c>
      <c r="BM764">
        <v>2.7312282519486391</v>
      </c>
      <c r="BN764">
        <v>1.701690759320623</v>
      </c>
      <c r="BO764">
        <v>2.8304859287198938</v>
      </c>
      <c r="BP764">
        <v>1.0089496224969679E-3</v>
      </c>
      <c r="BQ764">
        <v>5.625287013351123</v>
      </c>
      <c r="BR764">
        <v>6912.3274870211553</v>
      </c>
      <c r="BS764" s="96">
        <v>548.12842447424373</v>
      </c>
      <c r="BT764" s="96">
        <v>534.51897904512316</v>
      </c>
      <c r="BU764">
        <v>2.7312282519486391</v>
      </c>
      <c r="BV764" s="65" t="str">
        <f t="shared" si="96"/>
        <v>sunsynchronous observation</v>
      </c>
      <c r="BW764" s="32" t="s">
        <v>104</v>
      </c>
      <c r="BX764" s="98">
        <v>1</v>
      </c>
      <c r="BY764" s="98">
        <v>1.5</v>
      </c>
      <c r="BZ764" s="98">
        <v>1.5</v>
      </c>
      <c r="CA764" s="21">
        <v>2.3452000000000002</v>
      </c>
      <c r="CB764" s="21">
        <v>1</v>
      </c>
      <c r="CC764" s="21">
        <v>2</v>
      </c>
      <c r="CD764" s="98">
        <v>1.5</v>
      </c>
      <c r="CE764" s="98">
        <v>1</v>
      </c>
      <c r="CF764" s="33">
        <v>1.5</v>
      </c>
      <c r="CG764" s="32">
        <v>42</v>
      </c>
      <c r="CH764" s="98">
        <v>42</v>
      </c>
      <c r="CI764" s="98">
        <v>42</v>
      </c>
      <c r="CJ764" s="98">
        <f>Population!$CG764-Population!$CI764</f>
        <v>0</v>
      </c>
      <c r="CK764" s="120">
        <f>_xlfn.DAYS(Entries!$AY$2,Population!H764)</f>
        <v>205</v>
      </c>
      <c r="CL764" s="120">
        <f t="shared" si="97"/>
        <v>182.5</v>
      </c>
      <c r="CM764" s="122">
        <f>Entries!$AY$5</f>
        <v>0.15</v>
      </c>
      <c r="CN764" s="122">
        <f t="shared" si="92"/>
        <v>0</v>
      </c>
      <c r="CO764" s="121" t="str">
        <f t="shared" si="98"/>
        <v>-</v>
      </c>
      <c r="CP764" s="32"/>
      <c r="CQ764" s="19">
        <v>0</v>
      </c>
      <c r="CR764" s="98" t="s">
        <v>118</v>
      </c>
      <c r="CS764" s="98"/>
      <c r="CT764" s="33"/>
      <c r="CU764" s="32" t="s">
        <v>2872</v>
      </c>
      <c r="CV764" s="98" t="s">
        <v>2845</v>
      </c>
      <c r="CW764" s="98" t="s">
        <v>571</v>
      </c>
      <c r="CX764" s="98" t="s">
        <v>2839</v>
      </c>
      <c r="CY764" s="98" t="s">
        <v>107</v>
      </c>
      <c r="CZ764" s="98" t="s">
        <v>1953</v>
      </c>
      <c r="DA764" s="33"/>
      <c r="DB764" s="17" t="s">
        <v>15462</v>
      </c>
      <c r="DC764" s="17" t="s">
        <v>15500</v>
      </c>
      <c r="DD764" s="17" t="s">
        <v>15500</v>
      </c>
      <c r="DE764" s="17" t="s">
        <v>15500</v>
      </c>
      <c r="DF764" s="17" t="s">
        <v>15500</v>
      </c>
      <c r="DG764" s="23" t="s">
        <v>11172</v>
      </c>
      <c r="DH764" s="145"/>
    </row>
    <row r="765" spans="1:112" s="17" customFormat="1" x14ac:dyDescent="0.25">
      <c r="A765" s="30" t="s">
        <v>2899</v>
      </c>
      <c r="B765" s="96">
        <v>0</v>
      </c>
      <c r="C765" s="152" t="s">
        <v>15461</v>
      </c>
      <c r="D765" s="96" t="s">
        <v>2877</v>
      </c>
      <c r="E765" s="96">
        <v>46461</v>
      </c>
      <c r="F765" s="96" t="s">
        <v>2900</v>
      </c>
      <c r="G765" s="31">
        <v>64563</v>
      </c>
      <c r="H765" s="43">
        <v>44089</v>
      </c>
      <c r="I765" s="97" t="s">
        <v>9543</v>
      </c>
      <c r="J765" s="97"/>
      <c r="K765" s="97"/>
      <c r="L765" s="96" t="s">
        <v>2879</v>
      </c>
      <c r="M765" s="124" t="s">
        <v>326</v>
      </c>
      <c r="N765" s="96" t="s">
        <v>326</v>
      </c>
      <c r="O765" s="124" t="s">
        <v>11126</v>
      </c>
      <c r="P765" s="96" t="str">
        <f>VLOOKUP(N765,Entries!J:K,2,FALSE)</f>
        <v>PEOPLES REPUBLIC OF CHINA</v>
      </c>
      <c r="Q765" s="123" t="s">
        <v>2835</v>
      </c>
      <c r="R765" s="30" t="s">
        <v>2835</v>
      </c>
      <c r="S765" s="96" t="s">
        <v>326</v>
      </c>
      <c r="T765" s="124" t="s">
        <v>576</v>
      </c>
      <c r="U765" s="125" t="s">
        <v>159</v>
      </c>
      <c r="V765" s="31" t="s">
        <v>159</v>
      </c>
      <c r="W765" s="64">
        <f>IF(VLOOKUP(R765,Entries!N:P,3,FALSE)=V765,1,VLOOKUP(R765,Entries!N:P,3,FALSE))</f>
        <v>1</v>
      </c>
      <c r="X765" s="124"/>
      <c r="Y765" s="124"/>
      <c r="Z765" s="96"/>
      <c r="AA765" s="96"/>
      <c r="AB765" s="96"/>
      <c r="AC765" s="96" t="s">
        <v>93</v>
      </c>
      <c r="AD765" s="96" t="s">
        <v>329</v>
      </c>
      <c r="AE765" s="96" t="s">
        <v>94</v>
      </c>
      <c r="AF765" s="96" t="s">
        <v>94</v>
      </c>
      <c r="AG765" s="96" t="s">
        <v>650</v>
      </c>
      <c r="AH765" s="96"/>
      <c r="AI765" s="96"/>
      <c r="AJ765" s="19">
        <v>1</v>
      </c>
      <c r="AK765" s="96" t="s">
        <v>118</v>
      </c>
      <c r="AL765" s="96"/>
      <c r="AM765" s="31"/>
      <c r="AN765" s="30" t="s">
        <v>96</v>
      </c>
      <c r="AO765" s="96" t="s">
        <v>97</v>
      </c>
      <c r="AP765" s="31" t="s">
        <v>97</v>
      </c>
      <c r="AQ765">
        <v>21104.628906890001</v>
      </c>
      <c r="AR765" t="s">
        <v>12547</v>
      </c>
      <c r="AS765" t="s">
        <v>11225</v>
      </c>
      <c r="AT765" t="s">
        <v>12548</v>
      </c>
      <c r="AU765">
        <v>97.509699999999995</v>
      </c>
      <c r="AV765" s="96">
        <v>1.7017794424533332</v>
      </c>
      <c r="AW765">
        <v>162.4478</v>
      </c>
      <c r="AX765" s="96">
        <v>2.8330422870488894</v>
      </c>
      <c r="AY765">
        <v>1.3094999999999999E-3</v>
      </c>
      <c r="AZ765">
        <v>280.85489999999999</v>
      </c>
      <c r="BA765" s="96">
        <v>5.0071007455200007</v>
      </c>
      <c r="BB765">
        <v>204.93809999999999</v>
      </c>
      <c r="BC765" s="96">
        <v>3.4803114681244445</v>
      </c>
      <c r="BD765">
        <v>15.09674914</v>
      </c>
      <c r="BE765" s="96">
        <f t="shared" si="89"/>
        <v>6915.33052621562</v>
      </c>
      <c r="BF765" s="96">
        <f t="shared" si="90"/>
        <v>553.38615153970022</v>
      </c>
      <c r="BG765" s="96">
        <f t="shared" si="91"/>
        <v>535.27490089154071</v>
      </c>
      <c r="BH765">
        <v>6909.356911979562</v>
      </c>
      <c r="BI765">
        <v>1.4228247130589069E-3</v>
      </c>
      <c r="BJ765">
        <v>1.701893587332532</v>
      </c>
      <c r="BK765">
        <v>2.835334706033239</v>
      </c>
      <c r="BL765">
        <v>5.6999160054075269</v>
      </c>
      <c r="BM765">
        <v>2.777814962422724</v>
      </c>
      <c r="BN765">
        <v>1.701865302664362</v>
      </c>
      <c r="BO765">
        <v>2.8352489272023309</v>
      </c>
      <c r="BP765">
        <v>9.8443345655646153E-4</v>
      </c>
      <c r="BQ765">
        <v>5.6999160054075269</v>
      </c>
      <c r="BR765">
        <v>6912.323701759683</v>
      </c>
      <c r="BS765" s="96">
        <v>548.13694982381821</v>
      </c>
      <c r="BT765" s="96">
        <v>534.49796440779573</v>
      </c>
      <c r="BU765">
        <v>2.777814962422724</v>
      </c>
      <c r="BV765" s="60" t="str">
        <f t="shared" si="96"/>
        <v>sunsynchronous observation</v>
      </c>
      <c r="BW765" s="30" t="s">
        <v>104</v>
      </c>
      <c r="BX765" s="96">
        <v>1</v>
      </c>
      <c r="BY765" s="96">
        <v>1.5</v>
      </c>
      <c r="BZ765" s="96">
        <v>1.5</v>
      </c>
      <c r="CA765" s="16">
        <v>2.3452000000000002</v>
      </c>
      <c r="CB765" s="16">
        <v>1</v>
      </c>
      <c r="CC765" s="16">
        <v>2</v>
      </c>
      <c r="CD765" s="96">
        <v>1.5</v>
      </c>
      <c r="CE765" s="96">
        <v>1</v>
      </c>
      <c r="CF765" s="31">
        <v>1.5</v>
      </c>
      <c r="CG765" s="30">
        <v>42</v>
      </c>
      <c r="CH765" s="96">
        <v>42</v>
      </c>
      <c r="CI765" s="96">
        <v>42</v>
      </c>
      <c r="CJ765" s="96">
        <f>Population!$CG765-Population!$CI765</f>
        <v>0</v>
      </c>
      <c r="CK765" s="118">
        <f>_xlfn.DAYS(Entries!$AY$2,Population!H765)</f>
        <v>205</v>
      </c>
      <c r="CL765" s="118">
        <f t="shared" si="97"/>
        <v>365</v>
      </c>
      <c r="CM765" s="117">
        <f>Entries!$AY$5</f>
        <v>0.15</v>
      </c>
      <c r="CN765" s="117">
        <f t="shared" si="92"/>
        <v>0</v>
      </c>
      <c r="CO765" s="119" t="str">
        <f t="shared" si="98"/>
        <v>-</v>
      </c>
      <c r="CP765" s="30"/>
      <c r="CQ765" s="19">
        <v>0</v>
      </c>
      <c r="CR765" s="96" t="s">
        <v>118</v>
      </c>
      <c r="CS765" s="96"/>
      <c r="CT765" s="31"/>
      <c r="CU765" s="30" t="s">
        <v>2872</v>
      </c>
      <c r="CV765" s="96" t="s">
        <v>2845</v>
      </c>
      <c r="CW765" s="96" t="s">
        <v>571</v>
      </c>
      <c r="CX765" s="96" t="s">
        <v>2839</v>
      </c>
      <c r="CY765" s="96" t="s">
        <v>107</v>
      </c>
      <c r="CZ765" s="96" t="s">
        <v>1953</v>
      </c>
      <c r="DA765" s="31"/>
      <c r="DB765" s="17" t="s">
        <v>15462</v>
      </c>
      <c r="DC765" s="17" t="s">
        <v>15500</v>
      </c>
      <c r="DD765" s="17" t="s">
        <v>15500</v>
      </c>
      <c r="DE765" s="17" t="s">
        <v>15500</v>
      </c>
      <c r="DF765" s="17" t="s">
        <v>15500</v>
      </c>
      <c r="DG765" s="23" t="s">
        <v>11172</v>
      </c>
      <c r="DH765" s="145"/>
    </row>
    <row r="766" spans="1:112" s="17" customFormat="1" x14ac:dyDescent="0.25">
      <c r="A766" s="32" t="s">
        <v>2902</v>
      </c>
      <c r="B766" s="98">
        <v>0</v>
      </c>
      <c r="C766" s="64" t="s">
        <v>15461</v>
      </c>
      <c r="D766" s="98" t="s">
        <v>2877</v>
      </c>
      <c r="E766" s="98">
        <v>46462</v>
      </c>
      <c r="F766" s="98" t="s">
        <v>2903</v>
      </c>
      <c r="G766" s="33">
        <v>64564</v>
      </c>
      <c r="H766" s="44">
        <v>44089</v>
      </c>
      <c r="I766" s="99" t="s">
        <v>9543</v>
      </c>
      <c r="J766" s="99"/>
      <c r="K766" s="99"/>
      <c r="L766" s="98" t="s">
        <v>2879</v>
      </c>
      <c r="M766" t="s">
        <v>326</v>
      </c>
      <c r="N766" s="98" t="s">
        <v>326</v>
      </c>
      <c r="O766" t="s">
        <v>11126</v>
      </c>
      <c r="P766" s="64" t="str">
        <f>VLOOKUP(N766,Entries!J:K,2,FALSE)</f>
        <v>PEOPLES REPUBLIC OF CHINA</v>
      </c>
      <c r="Q766" s="38" t="s">
        <v>2835</v>
      </c>
      <c r="R766" s="32" t="s">
        <v>2835</v>
      </c>
      <c r="S766" s="98" t="s">
        <v>326</v>
      </c>
      <c r="T766" t="s">
        <v>576</v>
      </c>
      <c r="U766" s="39" t="s">
        <v>159</v>
      </c>
      <c r="V766" s="33" t="s">
        <v>159</v>
      </c>
      <c r="W766" s="64">
        <f>IF(VLOOKUP(R766,Entries!N:P,3,FALSE)=V766,1,VLOOKUP(R766,Entries!N:P,3,FALSE))</f>
        <v>1</v>
      </c>
      <c r="X766"/>
      <c r="Y766"/>
      <c r="Z766" s="98"/>
      <c r="AA766" s="98"/>
      <c r="AB766" s="98"/>
      <c r="AC766" s="98" t="s">
        <v>93</v>
      </c>
      <c r="AD766" s="98" t="s">
        <v>329</v>
      </c>
      <c r="AE766" s="98" t="s">
        <v>94</v>
      </c>
      <c r="AF766" s="98" t="s">
        <v>94</v>
      </c>
      <c r="AG766" s="98" t="s">
        <v>650</v>
      </c>
      <c r="AH766" s="98"/>
      <c r="AI766" s="98"/>
      <c r="AJ766" s="19">
        <v>2</v>
      </c>
      <c r="AK766" s="98" t="s">
        <v>118</v>
      </c>
      <c r="AL766" s="98"/>
      <c r="AM766" s="33"/>
      <c r="AN766" s="32" t="s">
        <v>96</v>
      </c>
      <c r="AO766" s="98" t="s">
        <v>97</v>
      </c>
      <c r="AP766" s="33" t="s">
        <v>97</v>
      </c>
      <c r="AQ766">
        <v>21104.623232800001</v>
      </c>
      <c r="AR766" t="s">
        <v>12549</v>
      </c>
      <c r="AS766" t="s">
        <v>11225</v>
      </c>
      <c r="AT766" t="s">
        <v>12550</v>
      </c>
      <c r="AU766">
        <v>97.504800000000003</v>
      </c>
      <c r="AV766" s="98">
        <v>1.6990689466888891</v>
      </c>
      <c r="AW766">
        <v>162.32140000000001</v>
      </c>
      <c r="AX766" s="98">
        <v>2.7799965061288892</v>
      </c>
      <c r="AY766">
        <v>1.1728000000000001E-3</v>
      </c>
      <c r="AZ766">
        <v>286.88580000000002</v>
      </c>
      <c r="BA766" s="98">
        <v>5.8202774001155557</v>
      </c>
      <c r="BB766">
        <v>199.40719999999999</v>
      </c>
      <c r="BC766" s="98">
        <v>2.3275234823422224</v>
      </c>
      <c r="BD766">
        <v>15.096768640000001</v>
      </c>
      <c r="BE766" s="96">
        <f t="shared" si="89"/>
        <v>6915.3245713441856</v>
      </c>
      <c r="BF766" s="96">
        <f t="shared" si="90"/>
        <v>552.43486400145775</v>
      </c>
      <c r="BG766" s="96">
        <f t="shared" si="91"/>
        <v>536.21427868691353</v>
      </c>
      <c r="BH766">
        <v>6909.5131949352854</v>
      </c>
      <c r="BI766">
        <v>1.408619014481018E-3</v>
      </c>
      <c r="BJ766">
        <v>1.701806503340346</v>
      </c>
      <c r="BK766">
        <v>2.8331290570071839</v>
      </c>
      <c r="BL766">
        <v>5.8478551146168414</v>
      </c>
      <c r="BM766">
        <v>2.6385968529603852</v>
      </c>
      <c r="BN766">
        <v>1.701779782273444</v>
      </c>
      <c r="BO766">
        <v>2.8330428307934419</v>
      </c>
      <c r="BP766">
        <v>9.8657111024195673E-4</v>
      </c>
      <c r="BQ766">
        <v>5.8478551146168414</v>
      </c>
      <c r="BR766">
        <v>6912.317457115807</v>
      </c>
      <c r="BS766" s="96">
        <v>549.53678762661821</v>
      </c>
      <c r="BT766" s="96">
        <v>529.63652435377571</v>
      </c>
      <c r="BU766">
        <v>2.6385968529603852</v>
      </c>
      <c r="BV766" s="65" t="str">
        <f t="shared" si="96"/>
        <v>sunsynchronous observation</v>
      </c>
      <c r="BW766" s="32" t="s">
        <v>104</v>
      </c>
      <c r="BX766" s="98">
        <v>1</v>
      </c>
      <c r="BY766" s="98">
        <v>1.5</v>
      </c>
      <c r="BZ766" s="98">
        <v>1.5</v>
      </c>
      <c r="CA766" s="21">
        <v>2.3452000000000002</v>
      </c>
      <c r="CB766" s="21">
        <v>1</v>
      </c>
      <c r="CC766" s="21">
        <v>2</v>
      </c>
      <c r="CD766" s="98">
        <v>1.5</v>
      </c>
      <c r="CE766" s="98">
        <v>1</v>
      </c>
      <c r="CF766" s="33">
        <v>1.5</v>
      </c>
      <c r="CG766" s="32">
        <v>42</v>
      </c>
      <c r="CH766" s="98">
        <v>42</v>
      </c>
      <c r="CI766" s="98">
        <v>42</v>
      </c>
      <c r="CJ766" s="98">
        <f>Population!$CG766-Population!$CI766</f>
        <v>0</v>
      </c>
      <c r="CK766" s="120">
        <f>_xlfn.DAYS(Entries!$AY$2,Population!H766)</f>
        <v>205</v>
      </c>
      <c r="CL766" s="120">
        <f t="shared" si="97"/>
        <v>730</v>
      </c>
      <c r="CM766" s="122">
        <f>Entries!$AY$5</f>
        <v>0.15</v>
      </c>
      <c r="CN766" s="122">
        <f t="shared" si="92"/>
        <v>0</v>
      </c>
      <c r="CO766" s="121" t="str">
        <f t="shared" si="98"/>
        <v>-</v>
      </c>
      <c r="CP766" s="32"/>
      <c r="CQ766" s="19">
        <v>0</v>
      </c>
      <c r="CR766" s="98" t="s">
        <v>118</v>
      </c>
      <c r="CS766" s="98"/>
      <c r="CT766" s="33"/>
      <c r="CU766" s="32" t="s">
        <v>2872</v>
      </c>
      <c r="CV766" s="98" t="s">
        <v>2845</v>
      </c>
      <c r="CW766" s="98" t="s">
        <v>571</v>
      </c>
      <c r="CX766" s="98" t="s">
        <v>2839</v>
      </c>
      <c r="CY766" s="98" t="s">
        <v>107</v>
      </c>
      <c r="CZ766" s="98" t="s">
        <v>1953</v>
      </c>
      <c r="DA766" s="33"/>
      <c r="DB766" s="17" t="s">
        <v>15462</v>
      </c>
      <c r="DC766" s="17" t="s">
        <v>15500</v>
      </c>
      <c r="DD766" s="17" t="s">
        <v>15500</v>
      </c>
      <c r="DE766" s="17" t="s">
        <v>15500</v>
      </c>
      <c r="DF766" s="17" t="s">
        <v>15500</v>
      </c>
      <c r="DG766" s="23" t="s">
        <v>11172</v>
      </c>
      <c r="DH766" s="145"/>
    </row>
    <row r="767" spans="1:112" s="17" customFormat="1" x14ac:dyDescent="0.25">
      <c r="A767" s="30" t="s">
        <v>2905</v>
      </c>
      <c r="B767" s="96">
        <v>0</v>
      </c>
      <c r="C767" s="152" t="s">
        <v>15461</v>
      </c>
      <c r="D767" s="96"/>
      <c r="E767" s="96">
        <v>41914</v>
      </c>
      <c r="F767" s="96" t="s">
        <v>2906</v>
      </c>
      <c r="G767" s="31">
        <v>44316</v>
      </c>
      <c r="H767" s="43">
        <v>42744</v>
      </c>
      <c r="I767" s="96" t="s">
        <v>784</v>
      </c>
      <c r="J767" s="96"/>
      <c r="K767" s="96"/>
      <c r="L767" s="96" t="s">
        <v>785</v>
      </c>
      <c r="M767" s="124" t="s">
        <v>326</v>
      </c>
      <c r="N767" s="96" t="s">
        <v>326</v>
      </c>
      <c r="O767" s="124" t="s">
        <v>576</v>
      </c>
      <c r="P767" s="96" t="str">
        <f>VLOOKUP(N767,Entries!J:K,2,FALSE)</f>
        <v>PEOPLES REPUBLIC OF CHINA</v>
      </c>
      <c r="Q767" s="123" t="s">
        <v>2835</v>
      </c>
      <c r="R767" s="30" t="s">
        <v>2835</v>
      </c>
      <c r="S767" s="96" t="s">
        <v>326</v>
      </c>
      <c r="T767" s="124" t="s">
        <v>576</v>
      </c>
      <c r="U767" s="125" t="s">
        <v>159</v>
      </c>
      <c r="V767" s="31" t="s">
        <v>159</v>
      </c>
      <c r="W767" s="64">
        <f>IF(VLOOKUP(R767,Entries!N:P,3,FALSE)=V767,1,VLOOKUP(R767,Entries!N:P,3,FALSE))</f>
        <v>1</v>
      </c>
      <c r="X767" s="124"/>
      <c r="Y767" s="124"/>
      <c r="Z767" s="96"/>
      <c r="AA767" s="96"/>
      <c r="AB767" s="96"/>
      <c r="AC767" s="96" t="s">
        <v>239</v>
      </c>
      <c r="AD767" s="96" t="s">
        <v>329</v>
      </c>
      <c r="AE767" s="96" t="s">
        <v>94</v>
      </c>
      <c r="AF767" s="96" t="s">
        <v>94</v>
      </c>
      <c r="AG767" s="96"/>
      <c r="AH767" s="96"/>
      <c r="AI767" s="96"/>
      <c r="AJ767" s="19">
        <v>1</v>
      </c>
      <c r="AK767" s="96" t="s">
        <v>118</v>
      </c>
      <c r="AL767" s="96"/>
      <c r="AM767" s="31"/>
      <c r="AN767" s="30" t="s">
        <v>96</v>
      </c>
      <c r="AO767" s="96" t="s">
        <v>97</v>
      </c>
      <c r="AP767" s="31" t="s">
        <v>97</v>
      </c>
      <c r="AQ767">
        <v>21104.500766540001</v>
      </c>
      <c r="AR767" t="s">
        <v>12200</v>
      </c>
      <c r="AS767" t="s">
        <v>11225</v>
      </c>
      <c r="AT767" t="s">
        <v>12551</v>
      </c>
      <c r="AU767">
        <v>97.349500000000006</v>
      </c>
      <c r="AV767" s="96">
        <v>0.3483816088533333</v>
      </c>
      <c r="AW767">
        <v>159.28210000000001</v>
      </c>
      <c r="AX767" s="96">
        <v>4.5657419760977787</v>
      </c>
      <c r="AY767">
        <v>1.0937E-3</v>
      </c>
      <c r="AZ767">
        <v>333.47739999999999</v>
      </c>
      <c r="BA767" s="96">
        <v>1.7260639486133331</v>
      </c>
      <c r="BB767">
        <v>133.35730000000001</v>
      </c>
      <c r="BC767" s="96">
        <v>5.0741423187999999</v>
      </c>
      <c r="BD767">
        <v>15.10242279</v>
      </c>
      <c r="BE767" s="96">
        <f t="shared" si="89"/>
        <v>6913.5984587794528</v>
      </c>
      <c r="BF767" s="96">
        <f t="shared" si="90"/>
        <v>550.15986141382018</v>
      </c>
      <c r="BG767" s="96">
        <f t="shared" si="91"/>
        <v>535.03705614508544</v>
      </c>
      <c r="BH767">
        <v>6902.7899453723339</v>
      </c>
      <c r="BI767">
        <v>1.897036722414318E-3</v>
      </c>
      <c r="BJ767">
        <v>1.6991421156387909</v>
      </c>
      <c r="BK767">
        <v>2.780046462831069</v>
      </c>
      <c r="BL767">
        <v>5.8069859091708658</v>
      </c>
      <c r="BM767">
        <v>2.3402532533714391</v>
      </c>
      <c r="BN767">
        <v>1.6990692610294149</v>
      </c>
      <c r="BO767">
        <v>2.779997058480479</v>
      </c>
      <c r="BP767">
        <v>1.4398389213159471E-3</v>
      </c>
      <c r="BQ767">
        <v>5.8069859091708658</v>
      </c>
      <c r="BR767">
        <v>6910.586655990197</v>
      </c>
      <c r="BS767" s="96">
        <v>879.42211327912719</v>
      </c>
      <c r="BT767" s="96">
        <v>845.1435151558544</v>
      </c>
      <c r="BU767">
        <v>2.3402532533714391</v>
      </c>
      <c r="BV767" s="60" t="str">
        <f t="shared" si="96"/>
        <v>sunsynchronous observation</v>
      </c>
      <c r="BW767" s="30" t="s">
        <v>2844</v>
      </c>
      <c r="BX767" s="96">
        <v>0.5</v>
      </c>
      <c r="BY767" s="96">
        <v>1.1000000000000001</v>
      </c>
      <c r="BZ767" s="96">
        <v>3</v>
      </c>
      <c r="CA767" s="96">
        <v>1.5772999999999999</v>
      </c>
      <c r="CB767" s="96">
        <v>0.25</v>
      </c>
      <c r="CC767" s="96">
        <v>0.93600000000000005</v>
      </c>
      <c r="CD767" s="96">
        <v>1.1000000000000001</v>
      </c>
      <c r="CE767" s="96">
        <v>0.5</v>
      </c>
      <c r="CF767" s="31">
        <v>3</v>
      </c>
      <c r="CG767" s="30">
        <v>165</v>
      </c>
      <c r="CH767" s="96">
        <v>165</v>
      </c>
      <c r="CI767" s="96">
        <v>165</v>
      </c>
      <c r="CJ767" s="96">
        <f>Population!$CG767-Population!$CI767</f>
        <v>0</v>
      </c>
      <c r="CK767" s="118">
        <f>_xlfn.DAYS(Entries!$AY$2,Population!H767)</f>
        <v>1550</v>
      </c>
      <c r="CL767" s="118">
        <f t="shared" si="97"/>
        <v>365</v>
      </c>
      <c r="CM767" s="117">
        <f>Entries!$AY$5</f>
        <v>0.15</v>
      </c>
      <c r="CN767" s="117">
        <f t="shared" si="92"/>
        <v>0</v>
      </c>
      <c r="CO767" s="119">
        <f t="shared" si="98"/>
        <v>0</v>
      </c>
      <c r="CP767" s="30"/>
      <c r="CQ767" s="19">
        <v>2</v>
      </c>
      <c r="CR767" s="96" t="s">
        <v>118</v>
      </c>
      <c r="CS767" s="96"/>
      <c r="CT767" s="31"/>
      <c r="CU767" s="30" t="s">
        <v>2837</v>
      </c>
      <c r="CV767" s="96" t="s">
        <v>2838</v>
      </c>
      <c r="CW767" s="96" t="s">
        <v>576</v>
      </c>
      <c r="CX767" s="96" t="s">
        <v>2839</v>
      </c>
      <c r="CY767" s="96" t="s">
        <v>107</v>
      </c>
      <c r="CZ767" s="96" t="s">
        <v>1953</v>
      </c>
      <c r="DA767" s="31"/>
      <c r="DB767" s="17" t="s">
        <v>15463</v>
      </c>
      <c r="DC767" s="17" t="s">
        <v>15500</v>
      </c>
      <c r="DD767" s="17">
        <v>1</v>
      </c>
      <c r="DE767" s="17">
        <v>1</v>
      </c>
      <c r="DF767" s="17">
        <v>10</v>
      </c>
      <c r="DG767" s="23" t="s">
        <v>11182</v>
      </c>
      <c r="DH767" s="145"/>
    </row>
    <row r="768" spans="1:112" s="17" customFormat="1" x14ac:dyDescent="0.25">
      <c r="A768" s="32" t="s">
        <v>2908</v>
      </c>
      <c r="B768" s="98">
        <v>0</v>
      </c>
      <c r="C768" s="64" t="s">
        <v>15461</v>
      </c>
      <c r="D768" s="98"/>
      <c r="E768" s="98">
        <v>37839</v>
      </c>
      <c r="F768" s="98" t="s">
        <v>2909</v>
      </c>
      <c r="G768" s="33">
        <v>37836</v>
      </c>
      <c r="H768" s="44">
        <v>40828</v>
      </c>
      <c r="I768" s="98" t="s">
        <v>87</v>
      </c>
      <c r="J768" s="98"/>
      <c r="K768" s="98"/>
      <c r="L768" s="98" t="s">
        <v>123</v>
      </c>
      <c r="M768" t="s">
        <v>507</v>
      </c>
      <c r="N768" s="98" t="s">
        <v>507</v>
      </c>
      <c r="O768" t="s">
        <v>123</v>
      </c>
      <c r="P768" s="64" t="str">
        <f>VLOOKUP(N768,Entries!J:K,2,FALSE)</f>
        <v>INDIA</v>
      </c>
      <c r="Q768" s="38" t="s">
        <v>2910</v>
      </c>
      <c r="R768" s="32" t="s">
        <v>2910</v>
      </c>
      <c r="S768" s="98" t="s">
        <v>507</v>
      </c>
      <c r="T768" t="s">
        <v>509</v>
      </c>
      <c r="U768" s="39" t="s">
        <v>92</v>
      </c>
      <c r="V768" s="33" t="s">
        <v>92</v>
      </c>
      <c r="W768" s="64">
        <f>IF(VLOOKUP(R768,Entries!N:P,3,FALSE)=V768,1,VLOOKUP(R768,Entries!N:P,3,FALSE))</f>
        <v>1</v>
      </c>
      <c r="X768"/>
      <c r="Y768"/>
      <c r="Z768" s="98"/>
      <c r="AA768" s="98"/>
      <c r="AB768" s="98"/>
      <c r="AC768" s="98" t="s">
        <v>93</v>
      </c>
      <c r="AD768" s="98" t="s">
        <v>668</v>
      </c>
      <c r="AE768" s="98" t="s">
        <v>117</v>
      </c>
      <c r="AF768" s="98" t="s">
        <v>117</v>
      </c>
      <c r="AG768" s="98"/>
      <c r="AH768" s="98"/>
      <c r="AI768" s="98"/>
      <c r="AJ768" s="98">
        <v>1</v>
      </c>
      <c r="AK768" s="98" t="s">
        <v>95</v>
      </c>
      <c r="AL768" s="98"/>
      <c r="AM768" s="33"/>
      <c r="AN768" s="32" t="s">
        <v>511</v>
      </c>
      <c r="AO768" s="98" t="s">
        <v>242</v>
      </c>
      <c r="AP768" s="33" t="s">
        <v>98</v>
      </c>
      <c r="AQ768">
        <v>21103.751670360001</v>
      </c>
      <c r="AR768" t="s">
        <v>12552</v>
      </c>
      <c r="AS768" t="s">
        <v>11225</v>
      </c>
      <c r="AT768" t="s">
        <v>12553</v>
      </c>
      <c r="AU768">
        <v>19.960799999999999</v>
      </c>
      <c r="AV768" s="98">
        <v>1.7046103659111111</v>
      </c>
      <c r="AW768">
        <v>261.59780000000001</v>
      </c>
      <c r="AX768" s="98">
        <v>3.0747406675688889</v>
      </c>
      <c r="AY768">
        <v>1.8928E-3</v>
      </c>
      <c r="AZ768">
        <v>98.896199999999993</v>
      </c>
      <c r="BA768" s="98">
        <v>4.6253711375866668</v>
      </c>
      <c r="BB768">
        <v>290.72699999999998</v>
      </c>
      <c r="BC768" s="98">
        <v>1.6572211959200003</v>
      </c>
      <c r="BD768">
        <v>14.12709911</v>
      </c>
      <c r="BE768" s="96">
        <f t="shared" si="89"/>
        <v>7228.2512538862493</v>
      </c>
      <c r="BF768" s="96">
        <f t="shared" si="90"/>
        <v>870.93288785960522</v>
      </c>
      <c r="BG768" s="96">
        <f t="shared" si="91"/>
        <v>843.56961991289336</v>
      </c>
      <c r="BH768">
        <v>7233.8360647822901</v>
      </c>
      <c r="BI768">
        <v>2.8757503923132772E-3</v>
      </c>
      <c r="BJ768">
        <v>0.34848671163062839</v>
      </c>
      <c r="BK768">
        <v>4.5662503405879136</v>
      </c>
      <c r="BL768">
        <v>1.342666461524991</v>
      </c>
      <c r="BM768">
        <v>5.4571550459196887</v>
      </c>
      <c r="BN768">
        <v>0.34838191107217192</v>
      </c>
      <c r="BO768">
        <v>4.5657440876988842</v>
      </c>
      <c r="BP768">
        <v>2.369504898653777E-3</v>
      </c>
      <c r="BQ768">
        <v>1.70008646735697</v>
      </c>
      <c r="BR768">
        <v>7233.2828142174903</v>
      </c>
      <c r="BS768" s="96">
        <v>590.83411577846164</v>
      </c>
      <c r="BT768" s="96">
        <v>577.29395308352559</v>
      </c>
      <c r="BU768">
        <v>5.4571550459196887</v>
      </c>
      <c r="BV768" s="65" t="str">
        <f t="shared" si="96"/>
        <v>no propulsion</v>
      </c>
      <c r="BW768" s="32" t="s">
        <v>104</v>
      </c>
      <c r="BX768" s="98">
        <v>0.1</v>
      </c>
      <c r="BY768" s="98">
        <v>0.3</v>
      </c>
      <c r="BZ768" s="98">
        <v>0.3</v>
      </c>
      <c r="CA768" s="98">
        <v>4.36E-2</v>
      </c>
      <c r="CB768" s="98">
        <v>0.01</v>
      </c>
      <c r="CC768" s="98">
        <v>3.5000000000000003E-2</v>
      </c>
      <c r="CD768" s="98">
        <v>0.3</v>
      </c>
      <c r="CE768" s="98">
        <v>0.1</v>
      </c>
      <c r="CF768" s="33">
        <v>0.3</v>
      </c>
      <c r="CG768" s="32">
        <v>3</v>
      </c>
      <c r="CH768" s="98">
        <v>3</v>
      </c>
      <c r="CI768" s="98">
        <v>3</v>
      </c>
      <c r="CJ768" s="98">
        <f>Population!$CG768-Population!$CI768</f>
        <v>0</v>
      </c>
      <c r="CK768" s="120">
        <f>_xlfn.DAYS(Entries!$AY$2,Population!H768)</f>
        <v>3466</v>
      </c>
      <c r="CL768" s="120">
        <f t="shared" si="97"/>
        <v>365</v>
      </c>
      <c r="CM768" s="122">
        <f>Entries!$AY$5</f>
        <v>0.15</v>
      </c>
      <c r="CN768" s="122">
        <f t="shared" si="92"/>
        <v>0</v>
      </c>
      <c r="CO768" s="121" t="str">
        <f t="shared" si="98"/>
        <v>-</v>
      </c>
      <c r="CP768" s="32" t="s">
        <v>103</v>
      </c>
      <c r="CQ768" s="98">
        <v>0</v>
      </c>
      <c r="CR768" s="98" t="s">
        <v>95</v>
      </c>
      <c r="CS768" s="98"/>
      <c r="CT768" s="33"/>
      <c r="CU768" s="32" t="s">
        <v>2912</v>
      </c>
      <c r="CV768" s="98"/>
      <c r="CW768" s="98"/>
      <c r="CX768" s="98" t="s">
        <v>106</v>
      </c>
      <c r="CY768" s="98" t="s">
        <v>107</v>
      </c>
      <c r="CZ768" s="98" t="s">
        <v>108</v>
      </c>
      <c r="DA768" s="33"/>
      <c r="DB768" s="17" t="s">
        <v>15462</v>
      </c>
      <c r="DC768" s="17" t="s">
        <v>15500</v>
      </c>
      <c r="DD768" s="17" t="s">
        <v>15500</v>
      </c>
      <c r="DE768" s="17" t="s">
        <v>15500</v>
      </c>
      <c r="DF768" s="17" t="s">
        <v>15500</v>
      </c>
      <c r="DG768" s="23" t="s">
        <v>11171</v>
      </c>
      <c r="DH768" s="145"/>
    </row>
    <row r="769" spans="1:112" s="17" customFormat="1" x14ac:dyDescent="0.25">
      <c r="A769" s="30" t="s">
        <v>2913</v>
      </c>
      <c r="B769" s="96">
        <v>0</v>
      </c>
      <c r="C769" s="152" t="s">
        <v>15461</v>
      </c>
      <c r="D769" s="96"/>
      <c r="E769" s="96">
        <v>43803</v>
      </c>
      <c r="F769" s="96" t="s">
        <v>2914</v>
      </c>
      <c r="G769" s="31">
        <v>57581</v>
      </c>
      <c r="H769" s="43">
        <v>43437</v>
      </c>
      <c r="I769" s="96" t="s">
        <v>190</v>
      </c>
      <c r="J769" s="96"/>
      <c r="K769" s="96"/>
      <c r="L769" s="96" t="s">
        <v>285</v>
      </c>
      <c r="M769" s="124" t="s">
        <v>2915</v>
      </c>
      <c r="N769" s="96" t="s">
        <v>2915</v>
      </c>
      <c r="O769" s="124" t="s">
        <v>11127</v>
      </c>
      <c r="P769" s="96" t="str">
        <f>VLOOKUP(N769,Entries!J:K,2,FALSE)</f>
        <v>HASHEMITE KINGDOM OF JORDAN</v>
      </c>
      <c r="Q769" s="123" t="s">
        <v>2916</v>
      </c>
      <c r="R769" s="30" t="s">
        <v>2916</v>
      </c>
      <c r="S769" s="96" t="s">
        <v>2915</v>
      </c>
      <c r="T769" s="124" t="s">
        <v>2917</v>
      </c>
      <c r="U769" s="125" t="s">
        <v>92</v>
      </c>
      <c r="V769" s="31" t="s">
        <v>92</v>
      </c>
      <c r="W769" s="64">
        <f>IF(VLOOKUP(R769,Entries!N:P,3,FALSE)=V769,1,VLOOKUP(R769,Entries!N:P,3,FALSE))</f>
        <v>1</v>
      </c>
      <c r="X769" s="124"/>
      <c r="Y769" s="124"/>
      <c r="Z769" s="96"/>
      <c r="AA769" s="96"/>
      <c r="AB769" s="96"/>
      <c r="AC769" s="96" t="s">
        <v>93</v>
      </c>
      <c r="AD769" s="96" t="s">
        <v>2918</v>
      </c>
      <c r="AE769" s="96" t="s">
        <v>117</v>
      </c>
      <c r="AF769" s="96" t="s">
        <v>117</v>
      </c>
      <c r="AG769" s="96"/>
      <c r="AH769" s="96"/>
      <c r="AI769" s="96"/>
      <c r="AJ769" s="19">
        <v>1</v>
      </c>
      <c r="AK769" s="96" t="s">
        <v>118</v>
      </c>
      <c r="AL769" s="96"/>
      <c r="AM769" s="31"/>
      <c r="AN769" s="30" t="s">
        <v>96</v>
      </c>
      <c r="AO769" s="96" t="s">
        <v>97</v>
      </c>
      <c r="AP769" s="31" t="s">
        <v>97</v>
      </c>
      <c r="AQ769">
        <v>21104.181755360001</v>
      </c>
      <c r="AR769" t="s">
        <v>12278</v>
      </c>
      <c r="AS769" t="s">
        <v>11225</v>
      </c>
      <c r="AT769" t="s">
        <v>12554</v>
      </c>
      <c r="AU769">
        <v>97.667000000000002</v>
      </c>
      <c r="AV769" s="96">
        <v>1.6991562131333333</v>
      </c>
      <c r="AW769">
        <v>176.16970000000001</v>
      </c>
      <c r="AX769" s="96">
        <v>2.8483313681155558</v>
      </c>
      <c r="AY769">
        <v>1.3669000000000001E-3</v>
      </c>
      <c r="AZ769">
        <v>265.01429999999999</v>
      </c>
      <c r="BA769" s="96">
        <v>5.8460105292533333</v>
      </c>
      <c r="BB769">
        <v>94.951800000000006</v>
      </c>
      <c r="BC769" s="96">
        <v>2.3265705327688888</v>
      </c>
      <c r="BD769">
        <v>14.95792492</v>
      </c>
      <c r="BE769" s="96">
        <f t="shared" si="89"/>
        <v>6958.0519813692836</v>
      </c>
      <c r="BF769" s="96">
        <f t="shared" si="90"/>
        <v>596.56294262261781</v>
      </c>
      <c r="BG769" s="96">
        <f t="shared" si="91"/>
        <v>577.54102011595023</v>
      </c>
      <c r="BH769">
        <v>6964.3946886166914</v>
      </c>
      <c r="BI769">
        <v>4.6092857266457281E-4</v>
      </c>
      <c r="BJ769">
        <v>1.704520433039467</v>
      </c>
      <c r="BK769">
        <v>3.0747413071872902</v>
      </c>
      <c r="BL769">
        <v>5.5850955909098943</v>
      </c>
      <c r="BM769">
        <v>0.69749769204898215</v>
      </c>
      <c r="BN769">
        <v>1.704610767633719</v>
      </c>
      <c r="BO769">
        <v>3.074741307035048</v>
      </c>
      <c r="BP769">
        <v>9.734031655140601E-4</v>
      </c>
      <c r="BQ769">
        <v>5.5850955909098943</v>
      </c>
      <c r="BR769">
        <v>6955.0640344309941</v>
      </c>
      <c r="BS769" s="96">
        <v>543.61126274583876</v>
      </c>
      <c r="BT769" s="96">
        <v>524.38616102893957</v>
      </c>
      <c r="BU769">
        <v>0.69749769204898215</v>
      </c>
      <c r="BV769" s="60" t="str">
        <f t="shared" si="96"/>
        <v>no propulsion</v>
      </c>
      <c r="BW769" s="30" t="s">
        <v>104</v>
      </c>
      <c r="BX769" s="96">
        <v>0.1</v>
      </c>
      <c r="BY769" s="96">
        <v>0.1</v>
      </c>
      <c r="BZ769" s="96">
        <v>0.1</v>
      </c>
      <c r="CA769" s="96">
        <v>1.7299999999999999E-2</v>
      </c>
      <c r="CB769" s="96">
        <v>0.01</v>
      </c>
      <c r="CC769" s="96">
        <v>1.4999999999999999E-2</v>
      </c>
      <c r="CD769" s="96">
        <v>0.1</v>
      </c>
      <c r="CE769" s="96">
        <v>0.1</v>
      </c>
      <c r="CF769" s="31">
        <v>0.1</v>
      </c>
      <c r="CG769" s="30">
        <v>1</v>
      </c>
      <c r="CH769" s="96">
        <v>1</v>
      </c>
      <c r="CI769" s="96">
        <v>1</v>
      </c>
      <c r="CJ769" s="96">
        <f>Population!$CG769-Population!$CI769</f>
        <v>0</v>
      </c>
      <c r="CK769" s="118">
        <f>_xlfn.DAYS(Entries!$AY$2,Population!H769)</f>
        <v>857</v>
      </c>
      <c r="CL769" s="118">
        <f t="shared" si="97"/>
        <v>365</v>
      </c>
      <c r="CM769" s="117">
        <f>Entries!$AY$5</f>
        <v>0.15</v>
      </c>
      <c r="CN769" s="117">
        <f t="shared" si="92"/>
        <v>0</v>
      </c>
      <c r="CO769" s="119" t="str">
        <f t="shared" si="98"/>
        <v>-</v>
      </c>
      <c r="CP769" s="30" t="s">
        <v>103</v>
      </c>
      <c r="CQ769" s="96">
        <v>0</v>
      </c>
      <c r="CR769" s="96" t="s">
        <v>95</v>
      </c>
      <c r="CS769" s="96"/>
      <c r="CT769" s="31"/>
      <c r="CU769" s="30" t="s">
        <v>2920</v>
      </c>
      <c r="CV769" s="96" t="s">
        <v>2921</v>
      </c>
      <c r="CW769" s="96" t="s">
        <v>2917</v>
      </c>
      <c r="CX769" s="96" t="s">
        <v>120</v>
      </c>
      <c r="CY769" s="96" t="s">
        <v>107</v>
      </c>
      <c r="CZ769" s="96" t="s">
        <v>108</v>
      </c>
      <c r="DA769" s="31"/>
      <c r="DB769" s="17" t="s">
        <v>15462</v>
      </c>
      <c r="DC769" s="17" t="s">
        <v>15500</v>
      </c>
      <c r="DD769" s="17" t="s">
        <v>15500</v>
      </c>
      <c r="DE769" s="17" t="s">
        <v>15500</v>
      </c>
      <c r="DF769" s="17" t="s">
        <v>15500</v>
      </c>
      <c r="DG769" s="23" t="s">
        <v>11171</v>
      </c>
      <c r="DH769" s="145"/>
    </row>
    <row r="770" spans="1:112" s="17" customFormat="1" x14ac:dyDescent="0.25">
      <c r="A770" s="32" t="s">
        <v>2922</v>
      </c>
      <c r="B770" s="98">
        <v>0</v>
      </c>
      <c r="C770" s="64" t="s">
        <v>15461</v>
      </c>
      <c r="D770" s="98"/>
      <c r="E770" s="98">
        <v>41915</v>
      </c>
      <c r="F770" s="98" t="s">
        <v>2923</v>
      </c>
      <c r="G770" s="33">
        <v>44315</v>
      </c>
      <c r="H770" s="44">
        <v>42744</v>
      </c>
      <c r="I770" s="98" t="s">
        <v>784</v>
      </c>
      <c r="J770" s="98"/>
      <c r="K770" s="98"/>
      <c r="L770" s="98" t="s">
        <v>785</v>
      </c>
      <c r="M770" t="s">
        <v>326</v>
      </c>
      <c r="N770" s="98" t="s">
        <v>326</v>
      </c>
      <c r="O770" t="s">
        <v>576</v>
      </c>
      <c r="P770" s="64" t="str">
        <f>VLOOKUP(N770,Entries!J:K,2,FALSE)</f>
        <v>PEOPLES REPUBLIC OF CHINA</v>
      </c>
      <c r="Q770" s="38" t="s">
        <v>2835</v>
      </c>
      <c r="R770" s="32" t="s">
        <v>2835</v>
      </c>
      <c r="S770" s="98" t="s">
        <v>326</v>
      </c>
      <c r="T770" t="s">
        <v>576</v>
      </c>
      <c r="U770" s="39" t="s">
        <v>92</v>
      </c>
      <c r="V770" s="33" t="s">
        <v>92</v>
      </c>
      <c r="W770" s="64" t="str">
        <f>IF(VLOOKUP(R770,Entries!N:P,3,FALSE)=V770,1,VLOOKUP(R770,Entries!N:P,3,FALSE))</f>
        <v>Commercial</v>
      </c>
      <c r="X770"/>
      <c r="Y770"/>
      <c r="Z770" s="98"/>
      <c r="AA770" s="98"/>
      <c r="AB770" s="98"/>
      <c r="AC770" s="98" t="s">
        <v>93</v>
      </c>
      <c r="AD770" s="98" t="s">
        <v>117</v>
      </c>
      <c r="AE770" s="98" t="s">
        <v>117</v>
      </c>
      <c r="AF770" s="98" t="s">
        <v>117</v>
      </c>
      <c r="AG770" s="98"/>
      <c r="AH770" s="98"/>
      <c r="AI770" s="98"/>
      <c r="AJ770" s="19">
        <v>0.25</v>
      </c>
      <c r="AK770" s="98" t="s">
        <v>118</v>
      </c>
      <c r="AL770" s="98"/>
      <c r="AM770" s="33"/>
      <c r="AN770" s="32" t="s">
        <v>96</v>
      </c>
      <c r="AO770" s="98" t="s">
        <v>97</v>
      </c>
      <c r="AP770" s="33" t="s">
        <v>98</v>
      </c>
      <c r="AQ770">
        <v>21104.4960847</v>
      </c>
      <c r="AR770" t="s">
        <v>12555</v>
      </c>
      <c r="AS770" t="s">
        <v>11225</v>
      </c>
      <c r="AT770" t="s">
        <v>12556</v>
      </c>
      <c r="AU770">
        <v>97.354500000000002</v>
      </c>
      <c r="AV770" s="98">
        <v>1.7014617925955555</v>
      </c>
      <c r="AW770">
        <v>163.19739999999999</v>
      </c>
      <c r="AX770" s="98">
        <v>1.8713032374311109</v>
      </c>
      <c r="AY770">
        <v>9.1430000000000005E-4</v>
      </c>
      <c r="AZ770">
        <v>334.95179999999999</v>
      </c>
      <c r="BA770" s="98">
        <v>1.0884254923466667</v>
      </c>
      <c r="BB770">
        <v>133.30269999999999</v>
      </c>
      <c r="BC770" s="98">
        <v>0.90934078571555566</v>
      </c>
      <c r="BD770">
        <v>15.12074344</v>
      </c>
      <c r="BE770" s="96">
        <f t="shared" si="89"/>
        <v>6908.0128776387155</v>
      </c>
      <c r="BF770" s="96">
        <f t="shared" si="90"/>
        <v>543.32887381274122</v>
      </c>
      <c r="BG770" s="96">
        <f t="shared" si="91"/>
        <v>530.6968814646898</v>
      </c>
      <c r="BH770">
        <v>6897.4614577880611</v>
      </c>
      <c r="BI770">
        <v>1.734071867684395E-3</v>
      </c>
      <c r="BJ770">
        <v>1.6992270491737931</v>
      </c>
      <c r="BK770">
        <v>2.8483850075635959</v>
      </c>
      <c r="BL770">
        <v>5.8578629157087772</v>
      </c>
      <c r="BM770">
        <v>2.3141149760385842</v>
      </c>
      <c r="BN770">
        <v>1.699156528689107</v>
      </c>
      <c r="BO770">
        <v>2.8483319326154342</v>
      </c>
      <c r="BP770">
        <v>1.392114793866766E-3</v>
      </c>
      <c r="BQ770">
        <v>5.8578629157087772</v>
      </c>
      <c r="BR770">
        <v>6904.9987118873896</v>
      </c>
      <c r="BS770" s="96">
        <v>540.39413432227866</v>
      </c>
      <c r="BT770" s="96">
        <v>503.1753576731362</v>
      </c>
      <c r="BU770">
        <v>2.3141149760385842</v>
      </c>
      <c r="BV770" s="65" t="str">
        <f t="shared" si="96"/>
        <v>no propulsion</v>
      </c>
      <c r="BW770" s="32" t="s">
        <v>104</v>
      </c>
      <c r="BX770" s="98">
        <v>0.1</v>
      </c>
      <c r="BY770" s="98">
        <v>0.2</v>
      </c>
      <c r="BZ770" s="98">
        <v>0.2</v>
      </c>
      <c r="CA770" s="98">
        <v>0.03</v>
      </c>
      <c r="CB770" s="98">
        <v>0.01</v>
      </c>
      <c r="CC770" s="98">
        <v>2.5000000000000001E-2</v>
      </c>
      <c r="CD770" s="98">
        <v>0.2</v>
      </c>
      <c r="CE770" s="98">
        <v>0.1</v>
      </c>
      <c r="CF770" s="33">
        <v>0.2</v>
      </c>
      <c r="CG770" s="32">
        <v>2.72</v>
      </c>
      <c r="CH770" s="98">
        <v>2.72</v>
      </c>
      <c r="CI770" s="98">
        <v>2.72</v>
      </c>
      <c r="CJ770" s="98">
        <f>Population!$CG770-Population!$CI770</f>
        <v>0</v>
      </c>
      <c r="CK770" s="120">
        <f>_xlfn.DAYS(Entries!$AY$2,Population!H770)</f>
        <v>1550</v>
      </c>
      <c r="CL770" s="120">
        <f t="shared" si="97"/>
        <v>91.25</v>
      </c>
      <c r="CM770" s="122">
        <f>Entries!$AY$5</f>
        <v>0.15</v>
      </c>
      <c r="CN770" s="122">
        <f t="shared" si="92"/>
        <v>0</v>
      </c>
      <c r="CO770" s="121" t="str">
        <f t="shared" si="98"/>
        <v>-</v>
      </c>
      <c r="CP770" s="32" t="s">
        <v>103</v>
      </c>
      <c r="CQ770" s="98">
        <v>0</v>
      </c>
      <c r="CR770" s="98" t="s">
        <v>95</v>
      </c>
      <c r="CS770" s="98"/>
      <c r="CT770" s="33"/>
      <c r="CU770" s="32" t="s">
        <v>2925</v>
      </c>
      <c r="CV770" s="98"/>
      <c r="CW770" s="98"/>
      <c r="CX770" s="98" t="s">
        <v>295</v>
      </c>
      <c r="CY770" s="98" t="s">
        <v>107</v>
      </c>
      <c r="CZ770" s="98" t="s">
        <v>163</v>
      </c>
      <c r="DA770" s="33"/>
      <c r="DB770" s="17" t="s">
        <v>15462</v>
      </c>
      <c r="DC770" s="17" t="s">
        <v>15500</v>
      </c>
      <c r="DD770" s="17" t="s">
        <v>15500</v>
      </c>
      <c r="DE770" s="17" t="s">
        <v>15500</v>
      </c>
      <c r="DF770" s="17" t="s">
        <v>15500</v>
      </c>
      <c r="DG770" s="23" t="s">
        <v>11171</v>
      </c>
      <c r="DH770" s="145"/>
    </row>
    <row r="771" spans="1:112" s="17" customFormat="1" x14ac:dyDescent="0.25">
      <c r="A771" s="30" t="s">
        <v>2926</v>
      </c>
      <c r="B771" s="96">
        <v>0</v>
      </c>
      <c r="C771" s="152" t="s">
        <v>15461</v>
      </c>
      <c r="D771" s="96"/>
      <c r="E771" s="96">
        <v>40904</v>
      </c>
      <c r="F771" s="96" t="s">
        <v>2927</v>
      </c>
      <c r="G771" s="31">
        <v>40901</v>
      </c>
      <c r="H771" s="43">
        <v>42266</v>
      </c>
      <c r="I771" s="96" t="s">
        <v>619</v>
      </c>
      <c r="J771" s="96"/>
      <c r="K771" s="96"/>
      <c r="L771" s="96" t="s">
        <v>2854</v>
      </c>
      <c r="M771" s="124" t="s">
        <v>326</v>
      </c>
      <c r="N771" s="96" t="s">
        <v>326</v>
      </c>
      <c r="O771" s="124" t="s">
        <v>11123</v>
      </c>
      <c r="P771" s="96" t="str">
        <f>VLOOKUP(N771,Entries!J:K,2,FALSE)</f>
        <v>PEOPLES REPUBLIC OF CHINA</v>
      </c>
      <c r="Q771" s="123" t="s">
        <v>2393</v>
      </c>
      <c r="R771" s="30" t="s">
        <v>2393</v>
      </c>
      <c r="S771" s="96" t="s">
        <v>326</v>
      </c>
      <c r="T771" s="124" t="s">
        <v>576</v>
      </c>
      <c r="U771" s="125" t="s">
        <v>141</v>
      </c>
      <c r="V771" s="31" t="s">
        <v>141</v>
      </c>
      <c r="W771" s="64">
        <f>IF(VLOOKUP(R771,Entries!N:P,3,FALSE)=V771,1,VLOOKUP(R771,Entries!N:P,3,FALSE))</f>
        <v>1</v>
      </c>
      <c r="X771" s="124"/>
      <c r="Y771" s="124"/>
      <c r="Z771" s="96"/>
      <c r="AA771" s="96"/>
      <c r="AB771" s="96"/>
      <c r="AC771" s="96" t="s">
        <v>239</v>
      </c>
      <c r="AD771" s="96" t="s">
        <v>117</v>
      </c>
      <c r="AE771" s="96" t="s">
        <v>117</v>
      </c>
      <c r="AF771" s="96" t="s">
        <v>117</v>
      </c>
      <c r="AG771" s="96"/>
      <c r="AH771" s="96"/>
      <c r="AI771" s="96"/>
      <c r="AJ771" s="19">
        <v>1.5</v>
      </c>
      <c r="AK771" s="96" t="s">
        <v>118</v>
      </c>
      <c r="AL771" s="96"/>
      <c r="AM771" s="31"/>
      <c r="AN771" s="30" t="s">
        <v>96</v>
      </c>
      <c r="AO771" s="96" t="s">
        <v>97</v>
      </c>
      <c r="AP771" s="31" t="s">
        <v>97</v>
      </c>
      <c r="AQ771">
        <v>21104.534405980001</v>
      </c>
      <c r="AR771" t="s">
        <v>12557</v>
      </c>
      <c r="AS771" t="s">
        <v>11225</v>
      </c>
      <c r="AT771" t="s">
        <v>12558</v>
      </c>
      <c r="AU771">
        <v>97.486599999999996</v>
      </c>
      <c r="AV771" s="96">
        <v>1.7007636610400001</v>
      </c>
      <c r="AW771">
        <v>107.2178</v>
      </c>
      <c r="AX771" s="96">
        <v>2.0050582621599999</v>
      </c>
      <c r="AY771">
        <v>1.611E-3</v>
      </c>
      <c r="AZ771">
        <v>62.362200000000001</v>
      </c>
      <c r="BA771" s="96">
        <v>0.23636465543555557</v>
      </c>
      <c r="BB771">
        <v>52.101399999999998</v>
      </c>
      <c r="BC771" s="96">
        <v>2.3658037808622225</v>
      </c>
      <c r="BD771">
        <v>15.16093317</v>
      </c>
      <c r="BE771" s="96">
        <f t="shared" ref="BE771:BE834" si="99">(((((24*60*60/BD771)^2)*3.986004418*(10^(14)))/(4*3.141592*3.141592))^(1/3))/1000</f>
        <v>6895.7992944373509</v>
      </c>
      <c r="BF771" s="96">
        <f t="shared" ref="BF771:BF834" si="100">$BE771*(1+$AY771)-6371</f>
        <v>535.90842710068955</v>
      </c>
      <c r="BG771" s="96">
        <f t="shared" ref="BG771:BG834" si="101">$BE771*(1-$AY771)-6371</f>
        <v>513.69016177401227</v>
      </c>
      <c r="BH771">
        <v>6886.6368975548976</v>
      </c>
      <c r="BI771">
        <v>2.1431333797477061E-3</v>
      </c>
      <c r="BJ771">
        <v>1.701520688942205</v>
      </c>
      <c r="BK771">
        <v>1.871372326421342</v>
      </c>
      <c r="BL771">
        <v>0.69571315368797326</v>
      </c>
      <c r="BM771">
        <v>1.301284624112192</v>
      </c>
      <c r="BN771">
        <v>1.7014621149217</v>
      </c>
      <c r="BO771">
        <v>1.871303590073023</v>
      </c>
      <c r="BP771">
        <v>2.6998359894201359E-3</v>
      </c>
      <c r="BQ771">
        <v>0.69571315368797326</v>
      </c>
      <c r="BR771">
        <v>6892.7847459977074</v>
      </c>
      <c r="BS771" s="96">
        <v>520.96618715813747</v>
      </c>
      <c r="BT771" s="96">
        <v>490.89501601334814</v>
      </c>
      <c r="BU771">
        <v>1.301284624112192</v>
      </c>
      <c r="BV771" s="60" t="b">
        <f t="shared" si="96"/>
        <v>0</v>
      </c>
      <c r="BW771" s="30" t="s">
        <v>104</v>
      </c>
      <c r="BX771" s="96">
        <v>1</v>
      </c>
      <c r="BY771" s="96">
        <v>1</v>
      </c>
      <c r="BZ771" s="96">
        <v>1</v>
      </c>
      <c r="CA771" s="96">
        <v>1.7321</v>
      </c>
      <c r="CB771" s="96">
        <v>1</v>
      </c>
      <c r="CC771" s="96">
        <v>1.5</v>
      </c>
      <c r="CD771" s="96">
        <v>1</v>
      </c>
      <c r="CE771" s="96">
        <v>1</v>
      </c>
      <c r="CF771" s="31">
        <v>1</v>
      </c>
      <c r="CG771" s="30">
        <v>130</v>
      </c>
      <c r="CH771" s="96">
        <v>130</v>
      </c>
      <c r="CI771" s="96">
        <v>130</v>
      </c>
      <c r="CJ771" s="96">
        <f>Population!$CG771-Population!$CI771</f>
        <v>0</v>
      </c>
      <c r="CK771" s="118">
        <f>_xlfn.DAYS(Entries!$AY$2,Population!H771)</f>
        <v>2028</v>
      </c>
      <c r="CL771" s="118">
        <f t="shared" si="97"/>
        <v>547.5</v>
      </c>
      <c r="CM771" s="117">
        <f>Entries!$AY$5</f>
        <v>0.15</v>
      </c>
      <c r="CN771" s="117">
        <f t="shared" si="92"/>
        <v>0</v>
      </c>
      <c r="CO771" s="119">
        <f t="shared" si="98"/>
        <v>0</v>
      </c>
      <c r="CP771" s="30"/>
      <c r="CQ771" s="19">
        <v>4</v>
      </c>
      <c r="CR771" s="96" t="s">
        <v>118</v>
      </c>
      <c r="CS771" s="96"/>
      <c r="CT771" s="31"/>
      <c r="CU771" s="30" t="s">
        <v>2396</v>
      </c>
      <c r="CV771" s="96" t="s">
        <v>2393</v>
      </c>
      <c r="CW771" s="96" t="s">
        <v>576</v>
      </c>
      <c r="CX771" s="96" t="s">
        <v>107</v>
      </c>
      <c r="CY771" s="96" t="s">
        <v>107</v>
      </c>
      <c r="CZ771" s="96" t="s">
        <v>2929</v>
      </c>
      <c r="DA771" s="31"/>
      <c r="DB771" s="17" t="s">
        <v>15463</v>
      </c>
      <c r="DC771" s="17">
        <v>10</v>
      </c>
      <c r="DD771" s="17" t="s">
        <v>15500</v>
      </c>
      <c r="DE771" s="17" t="s">
        <v>15500</v>
      </c>
      <c r="DF771" s="17" t="s">
        <v>15500</v>
      </c>
      <c r="DG771" s="23" t="s">
        <v>11180</v>
      </c>
      <c r="DH771" s="145"/>
    </row>
    <row r="772" spans="1:112" s="17" customFormat="1" x14ac:dyDescent="0.25">
      <c r="A772" s="32" t="s">
        <v>2930</v>
      </c>
      <c r="B772" s="98">
        <v>0</v>
      </c>
      <c r="C772" s="64" t="s">
        <v>15461</v>
      </c>
      <c r="D772" s="98"/>
      <c r="E772" s="98">
        <v>40912</v>
      </c>
      <c r="F772" s="98" t="s">
        <v>2931</v>
      </c>
      <c r="G772" s="33">
        <v>40909</v>
      </c>
      <c r="H772" s="44">
        <v>42266</v>
      </c>
      <c r="I772" s="98" t="s">
        <v>619</v>
      </c>
      <c r="J772" s="98"/>
      <c r="K772" s="98"/>
      <c r="L772" s="98" t="s">
        <v>2854</v>
      </c>
      <c r="M772" t="s">
        <v>326</v>
      </c>
      <c r="N772" s="98" t="s">
        <v>326</v>
      </c>
      <c r="O772" t="s">
        <v>11123</v>
      </c>
      <c r="P772" s="64" t="str">
        <f>VLOOKUP(N772,Entries!J:K,2,FALSE)</f>
        <v>PEOPLES REPUBLIC OF CHINA</v>
      </c>
      <c r="Q772" s="38" t="s">
        <v>2932</v>
      </c>
      <c r="R772" s="32" t="s">
        <v>2932</v>
      </c>
      <c r="S772" s="98" t="s">
        <v>326</v>
      </c>
      <c r="T772" t="s">
        <v>576</v>
      </c>
      <c r="U772" s="39" t="s">
        <v>92</v>
      </c>
      <c r="V772" s="33" t="s">
        <v>92</v>
      </c>
      <c r="W772" s="64">
        <f>IF(VLOOKUP(R772,Entries!N:P,3,FALSE)=V772,1,VLOOKUP(R772,Entries!N:P,3,FALSE))</f>
        <v>1</v>
      </c>
      <c r="X772"/>
      <c r="Y772"/>
      <c r="Z772" s="98"/>
      <c r="AA772" s="98"/>
      <c r="AB772" s="98"/>
      <c r="AC772" s="98" t="s">
        <v>93</v>
      </c>
      <c r="AD772" s="98" t="s">
        <v>117</v>
      </c>
      <c r="AE772" s="98" t="s">
        <v>117</v>
      </c>
      <c r="AF772" s="98" t="s">
        <v>117</v>
      </c>
      <c r="AG772" s="98"/>
      <c r="AH772" s="98"/>
      <c r="AI772" s="98"/>
      <c r="AJ772" s="19">
        <v>4</v>
      </c>
      <c r="AK772" s="98" t="s">
        <v>118</v>
      </c>
      <c r="AL772" s="98"/>
      <c r="AM772" s="33"/>
      <c r="AN772" s="32" t="s">
        <v>96</v>
      </c>
      <c r="AO772" s="98" t="s">
        <v>97</v>
      </c>
      <c r="AP772" s="33" t="s">
        <v>97</v>
      </c>
      <c r="AQ772">
        <v>21104.593756540002</v>
      </c>
      <c r="AR772" t="s">
        <v>12559</v>
      </c>
      <c r="AS772" t="s">
        <v>11225</v>
      </c>
      <c r="AT772" t="s">
        <v>12560</v>
      </c>
      <c r="AU772">
        <v>97.446600000000004</v>
      </c>
      <c r="AV772" s="98">
        <v>1.7010760749111111</v>
      </c>
      <c r="AW772">
        <v>114.8814</v>
      </c>
      <c r="AX772" s="98">
        <v>0.44951643664888896</v>
      </c>
      <c r="AY772">
        <v>1.4834E-3</v>
      </c>
      <c r="AZ772">
        <v>13.5427</v>
      </c>
      <c r="BA772" s="98">
        <v>1.4817126681822221</v>
      </c>
      <c r="BB772">
        <v>135.5506</v>
      </c>
      <c r="BC772" s="98">
        <v>6.9980707128888889E-2</v>
      </c>
      <c r="BD772">
        <v>15.21332093</v>
      </c>
      <c r="BE772" s="96">
        <f t="shared" si="99"/>
        <v>6879.9595300040719</v>
      </c>
      <c r="BF772" s="96">
        <f t="shared" si="100"/>
        <v>519.16526197087933</v>
      </c>
      <c r="BG772" s="96">
        <f t="shared" si="101"/>
        <v>498.75379803726355</v>
      </c>
      <c r="BH772">
        <v>6881.4600056273166</v>
      </c>
      <c r="BI772">
        <v>2.4464515349445579E-3</v>
      </c>
      <c r="BJ772">
        <v>1.700720998118959</v>
      </c>
      <c r="BK772">
        <v>2.005138127662855</v>
      </c>
      <c r="BL772">
        <v>0.77578845875744928</v>
      </c>
      <c r="BM772">
        <v>1.825486567841855</v>
      </c>
      <c r="BN772">
        <v>1.700764037255833</v>
      </c>
      <c r="BO772">
        <v>2.0050586359334752</v>
      </c>
      <c r="BP772">
        <v>2.186380297182041E-3</v>
      </c>
      <c r="BQ772">
        <v>0.77578845875744928</v>
      </c>
      <c r="BR772">
        <v>6876.9306015857428</v>
      </c>
      <c r="BS772" s="96">
        <v>521.43890717976956</v>
      </c>
      <c r="BT772" s="96">
        <v>500.57844840814323</v>
      </c>
      <c r="BU772">
        <v>1.825486567841855</v>
      </c>
      <c r="BV772" s="65" t="str">
        <f t="shared" si="96"/>
        <v>no propulsion</v>
      </c>
      <c r="BW772" s="32" t="s">
        <v>104</v>
      </c>
      <c r="BX772" s="98">
        <v>0.1</v>
      </c>
      <c r="BY772" s="98">
        <v>0.2</v>
      </c>
      <c r="BZ772" s="98">
        <v>0.2</v>
      </c>
      <c r="CA772" s="98">
        <v>0.03</v>
      </c>
      <c r="CB772" s="98">
        <v>0.01</v>
      </c>
      <c r="CC772" s="98">
        <v>2.5000000000000001E-2</v>
      </c>
      <c r="CD772" s="98">
        <v>0.2</v>
      </c>
      <c r="CE772" s="98">
        <v>0.1</v>
      </c>
      <c r="CF772" s="33">
        <v>0.2</v>
      </c>
      <c r="CG772" s="32">
        <v>3</v>
      </c>
      <c r="CH772" s="98">
        <v>3</v>
      </c>
      <c r="CI772" s="98">
        <v>3</v>
      </c>
      <c r="CJ772" s="98">
        <f>Population!$CG772-Population!$CI772</f>
        <v>0</v>
      </c>
      <c r="CK772" s="120">
        <f>_xlfn.DAYS(Entries!$AY$2,Population!H772)</f>
        <v>2028</v>
      </c>
      <c r="CL772" s="120">
        <f t="shared" si="97"/>
        <v>1460</v>
      </c>
      <c r="CM772" s="122">
        <f>Entries!$AY$5</f>
        <v>0.15</v>
      </c>
      <c r="CN772" s="122">
        <f t="shared" si="92"/>
        <v>0</v>
      </c>
      <c r="CO772" s="121" t="str">
        <f t="shared" si="98"/>
        <v>-</v>
      </c>
      <c r="CP772" s="32" t="s">
        <v>103</v>
      </c>
      <c r="CQ772" s="98">
        <v>0</v>
      </c>
      <c r="CR772" s="98" t="s">
        <v>95</v>
      </c>
      <c r="CS772" s="98"/>
      <c r="CT772" s="33"/>
      <c r="CU772" s="32" t="s">
        <v>2396</v>
      </c>
      <c r="CV772" s="98" t="s">
        <v>2934</v>
      </c>
      <c r="CW772" s="98" t="s">
        <v>576</v>
      </c>
      <c r="CX772" s="98" t="s">
        <v>295</v>
      </c>
      <c r="CY772" s="98" t="s">
        <v>107</v>
      </c>
      <c r="CZ772" s="98" t="s">
        <v>108</v>
      </c>
      <c r="DA772" s="33"/>
      <c r="DB772" s="17" t="s">
        <v>15462</v>
      </c>
      <c r="DC772" s="17" t="s">
        <v>15500</v>
      </c>
      <c r="DD772" s="17" t="s">
        <v>15500</v>
      </c>
      <c r="DE772" s="17" t="s">
        <v>15500</v>
      </c>
      <c r="DF772" s="17" t="s">
        <v>15500</v>
      </c>
      <c r="DG772" s="23" t="s">
        <v>11171</v>
      </c>
      <c r="DH772" s="145"/>
    </row>
    <row r="773" spans="1:112" s="17" customFormat="1" x14ac:dyDescent="0.25">
      <c r="A773" s="30" t="s">
        <v>2935</v>
      </c>
      <c r="B773" s="96">
        <v>0</v>
      </c>
      <c r="C773" s="152" t="s">
        <v>15461</v>
      </c>
      <c r="D773" s="96"/>
      <c r="E773" s="96">
        <v>38707</v>
      </c>
      <c r="F773" s="96" t="s">
        <v>2936</v>
      </c>
      <c r="G773" s="31">
        <v>38704</v>
      </c>
      <c r="H773" s="43">
        <v>41112</v>
      </c>
      <c r="I773" s="96" t="s">
        <v>271</v>
      </c>
      <c r="J773" s="96"/>
      <c r="K773" s="96"/>
      <c r="L773" s="96" t="s">
        <v>603</v>
      </c>
      <c r="M773" s="124" t="s">
        <v>277</v>
      </c>
      <c r="N773" s="96" t="s">
        <v>277</v>
      </c>
      <c r="O773" s="124" t="s">
        <v>278</v>
      </c>
      <c r="P773" s="96" t="str">
        <f>VLOOKUP(N773,Entries!J:K,2,FALSE)</f>
        <v>COMMONWEALTH OF INDEPENDENT STATES</v>
      </c>
      <c r="Q773" s="123" t="s">
        <v>2937</v>
      </c>
      <c r="R773" s="30" t="s">
        <v>2937</v>
      </c>
      <c r="S773" s="96" t="s">
        <v>277</v>
      </c>
      <c r="T773" s="124" t="s">
        <v>278</v>
      </c>
      <c r="U773" s="125" t="s">
        <v>141</v>
      </c>
      <c r="V773" s="31" t="s">
        <v>141</v>
      </c>
      <c r="W773" s="64">
        <f>IF(VLOOKUP(R773,Entries!N:P,3,FALSE)=V773,1,VLOOKUP(R773,Entries!N:P,3,FALSE))</f>
        <v>1</v>
      </c>
      <c r="X773" s="124"/>
      <c r="Y773" s="124"/>
      <c r="Z773" s="96"/>
      <c r="AA773" s="96"/>
      <c r="AB773" s="96"/>
      <c r="AC773" s="96" t="s">
        <v>239</v>
      </c>
      <c r="AD773" s="96" t="s">
        <v>94</v>
      </c>
      <c r="AE773" s="96" t="s">
        <v>94</v>
      </c>
      <c r="AF773" s="96" t="s">
        <v>94</v>
      </c>
      <c r="AG773" s="96"/>
      <c r="AH773" s="96"/>
      <c r="AI773" s="96"/>
      <c r="AJ773" s="96">
        <v>5</v>
      </c>
      <c r="AK773" s="96" t="s">
        <v>95</v>
      </c>
      <c r="AL773" s="96"/>
      <c r="AM773" s="31"/>
      <c r="AN773" s="30" t="s">
        <v>96</v>
      </c>
      <c r="AO773" s="96" t="s">
        <v>97</v>
      </c>
      <c r="AP773" s="31" t="s">
        <v>97</v>
      </c>
      <c r="AQ773">
        <v>21104.466637040001</v>
      </c>
      <c r="AR773" t="s">
        <v>12561</v>
      </c>
      <c r="AS773" t="s">
        <v>11225</v>
      </c>
      <c r="AT773" t="s">
        <v>12562</v>
      </c>
      <c r="AU773">
        <v>97.464500000000001</v>
      </c>
      <c r="AV773" s="96">
        <v>1.7008230022222224</v>
      </c>
      <c r="AW773">
        <v>25.755400000000002</v>
      </c>
      <c r="AX773" s="96">
        <v>0.24967976952888893</v>
      </c>
      <c r="AY773">
        <v>1.7679999999999999E-4</v>
      </c>
      <c r="AZ773">
        <v>84.895899999999997</v>
      </c>
      <c r="BA773" s="96">
        <v>1.7298513123022223</v>
      </c>
      <c r="BB773">
        <v>4.0095999999999998</v>
      </c>
      <c r="BC773" s="96">
        <v>6.0614678899288901</v>
      </c>
      <c r="BD773">
        <v>15.196527509999999</v>
      </c>
      <c r="BE773" s="96">
        <f t="shared" si="99"/>
        <v>6885.0272131963184</v>
      </c>
      <c r="BF773" s="96">
        <f t="shared" si="100"/>
        <v>515.24448600761116</v>
      </c>
      <c r="BG773" s="96">
        <f t="shared" si="101"/>
        <v>512.80994038502558</v>
      </c>
      <c r="BH773">
        <v>6872.5718776667882</v>
      </c>
      <c r="BI773">
        <v>5.4953931089416277E-4</v>
      </c>
      <c r="BJ773">
        <v>1.701166198809785</v>
      </c>
      <c r="BK773">
        <v>0.44951306650376699</v>
      </c>
      <c r="BL773">
        <v>4.6464968938403644</v>
      </c>
      <c r="BM773">
        <v>3.1884210033107458</v>
      </c>
      <c r="BN773">
        <v>1.7010763805794</v>
      </c>
      <c r="BO773">
        <v>0.44951653203304393</v>
      </c>
      <c r="BP773">
        <v>1.5155792260867411E-3</v>
      </c>
      <c r="BQ773">
        <v>4.6464968938403644</v>
      </c>
      <c r="BR773">
        <v>6882.0086777939559</v>
      </c>
      <c r="BS773" s="96">
        <v>522.21797472957769</v>
      </c>
      <c r="BT773" s="96">
        <v>501.14145584536982</v>
      </c>
      <c r="BU773">
        <v>3.1884210033107458</v>
      </c>
      <c r="BV773" s="60" t="str">
        <f t="shared" si="96"/>
        <v>sunsynchronous observation</v>
      </c>
      <c r="BW773" s="30" t="s">
        <v>512</v>
      </c>
      <c r="BX773" s="96">
        <v>0.6</v>
      </c>
      <c r="BY773" s="96">
        <v>1</v>
      </c>
      <c r="BZ773" s="96">
        <v>6</v>
      </c>
      <c r="CA773" s="96">
        <v>3.5143</v>
      </c>
      <c r="CB773" s="96">
        <v>0.36</v>
      </c>
      <c r="CC773" s="96">
        <v>1.6652</v>
      </c>
      <c r="CD773" s="96">
        <v>1</v>
      </c>
      <c r="CE773" s="96">
        <v>0.6</v>
      </c>
      <c r="CF773" s="31">
        <v>6</v>
      </c>
      <c r="CG773" s="30">
        <v>400</v>
      </c>
      <c r="CH773" s="96">
        <v>400</v>
      </c>
      <c r="CI773" s="96">
        <v>400</v>
      </c>
      <c r="CJ773" s="96">
        <f>Population!$CG773-Population!$CI773</f>
        <v>0</v>
      </c>
      <c r="CK773" s="118">
        <f>_xlfn.DAYS(Entries!$AY$2,Population!H773)</f>
        <v>3182</v>
      </c>
      <c r="CL773" s="118">
        <f t="shared" si="97"/>
        <v>1825</v>
      </c>
      <c r="CM773" s="117">
        <f>Entries!$AY$5</f>
        <v>0.15</v>
      </c>
      <c r="CN773" s="117">
        <f t="shared" si="92"/>
        <v>0</v>
      </c>
      <c r="CO773" s="119">
        <f t="shared" si="98"/>
        <v>0</v>
      </c>
      <c r="CP773" s="30"/>
      <c r="CQ773" s="19">
        <v>1</v>
      </c>
      <c r="CR773" s="96" t="s">
        <v>118</v>
      </c>
      <c r="CS773" s="96"/>
      <c r="CT773" s="31"/>
      <c r="CU773" s="30" t="s">
        <v>608</v>
      </c>
      <c r="CV773" s="96" t="s">
        <v>2939</v>
      </c>
      <c r="CW773" s="96" t="s">
        <v>278</v>
      </c>
      <c r="CX773" s="96" t="s">
        <v>610</v>
      </c>
      <c r="CY773" s="96" t="s">
        <v>107</v>
      </c>
      <c r="CZ773" s="96" t="s">
        <v>163</v>
      </c>
      <c r="DA773" s="31">
        <v>300</v>
      </c>
      <c r="DB773" s="17" t="s">
        <v>15463</v>
      </c>
      <c r="DC773" s="17" t="s">
        <v>15500</v>
      </c>
      <c r="DD773" s="17">
        <v>1</v>
      </c>
      <c r="DE773" s="17">
        <v>1</v>
      </c>
      <c r="DF773" s="17">
        <v>10</v>
      </c>
      <c r="DG773" s="23" t="s">
        <v>11182</v>
      </c>
      <c r="DH773" s="145"/>
    </row>
    <row r="774" spans="1:112" s="17" customFormat="1" x14ac:dyDescent="0.25">
      <c r="A774" s="32" t="s">
        <v>2940</v>
      </c>
      <c r="B774" s="98">
        <v>0</v>
      </c>
      <c r="C774" s="64" t="s">
        <v>15461</v>
      </c>
      <c r="D774" s="98"/>
      <c r="E774" s="98">
        <v>43180</v>
      </c>
      <c r="F774" s="98" t="s">
        <v>2941</v>
      </c>
      <c r="G774" s="33">
        <v>48181</v>
      </c>
      <c r="H774" s="44">
        <v>43132</v>
      </c>
      <c r="I774" s="98" t="s">
        <v>276</v>
      </c>
      <c r="J774" s="98"/>
      <c r="K774" s="98"/>
      <c r="L774" s="98" t="s">
        <v>112</v>
      </c>
      <c r="M774" t="s">
        <v>277</v>
      </c>
      <c r="N774" s="98" t="s">
        <v>277</v>
      </c>
      <c r="O774" t="s">
        <v>278</v>
      </c>
      <c r="P774" s="64" t="str">
        <f>VLOOKUP(N774,Entries!J:K,2,FALSE)</f>
        <v>COMMONWEALTH OF INDEPENDENT STATES</v>
      </c>
      <c r="Q774" s="38" t="s">
        <v>2241</v>
      </c>
      <c r="R774" s="32" t="s">
        <v>11059</v>
      </c>
      <c r="S774" s="98" t="s">
        <v>277</v>
      </c>
      <c r="T774" t="s">
        <v>278</v>
      </c>
      <c r="U774" s="39" t="s">
        <v>141</v>
      </c>
      <c r="V774" s="33" t="s">
        <v>141</v>
      </c>
      <c r="W774" s="64">
        <f>IF(VLOOKUP(R774,Entries!N:P,3,FALSE)=V774,1,VLOOKUP(R774,Entries!N:P,3,FALSE))</f>
        <v>1</v>
      </c>
      <c r="X774"/>
      <c r="Y774"/>
      <c r="Z774" s="98"/>
      <c r="AA774" s="98"/>
      <c r="AB774" s="98"/>
      <c r="AC774" s="98" t="s">
        <v>239</v>
      </c>
      <c r="AD774" s="98" t="s">
        <v>94</v>
      </c>
      <c r="AE774" s="98" t="s">
        <v>94</v>
      </c>
      <c r="AF774" s="98" t="s">
        <v>94</v>
      </c>
      <c r="AG774" s="98"/>
      <c r="AH774" s="98"/>
      <c r="AI774" s="98"/>
      <c r="AJ774" s="98">
        <v>5</v>
      </c>
      <c r="AK774" s="98" t="s">
        <v>95</v>
      </c>
      <c r="AL774" s="98"/>
      <c r="AM774" s="33"/>
      <c r="AN774" s="32" t="s">
        <v>96</v>
      </c>
      <c r="AO774" s="98" t="s">
        <v>97</v>
      </c>
      <c r="AP774" s="33" t="s">
        <v>97</v>
      </c>
      <c r="AQ774">
        <v>21104.518127089999</v>
      </c>
      <c r="AR774" t="s">
        <v>12563</v>
      </c>
      <c r="AS774" t="s">
        <v>11225</v>
      </c>
      <c r="AT774" t="s">
        <v>12564</v>
      </c>
      <c r="AU774">
        <v>97.45</v>
      </c>
      <c r="AV774" s="98">
        <v>1.7008299835377778</v>
      </c>
      <c r="AW774">
        <v>14.3056</v>
      </c>
      <c r="AX774" s="98">
        <v>0.2500131273466667</v>
      </c>
      <c r="AY774">
        <v>2.006E-4</v>
      </c>
      <c r="AZ774">
        <v>99.113200000000006</v>
      </c>
      <c r="BA774" s="98">
        <v>1.2262139721377778</v>
      </c>
      <c r="BB774">
        <v>347.29660000000001</v>
      </c>
      <c r="BC774" s="98">
        <v>0.28168735602222228</v>
      </c>
      <c r="BD774">
        <v>15.19430492</v>
      </c>
      <c r="BE774" s="96">
        <f t="shared" si="99"/>
        <v>6885.6986147364396</v>
      </c>
      <c r="BF774" s="96">
        <f t="shared" si="100"/>
        <v>516.07988587855652</v>
      </c>
      <c r="BG774" s="96">
        <f t="shared" si="101"/>
        <v>513.31734359432357</v>
      </c>
      <c r="BH774">
        <v>6873.3106324959708</v>
      </c>
      <c r="BI774">
        <v>5.4993605550813932E-4</v>
      </c>
      <c r="BJ774">
        <v>1.700912295631263</v>
      </c>
      <c r="BK774">
        <v>0.2496684805668126</v>
      </c>
      <c r="BL774">
        <v>4.3370023180762498</v>
      </c>
      <c r="BM774">
        <v>3.4544460973926432</v>
      </c>
      <c r="BN774">
        <v>1.7008233082712501</v>
      </c>
      <c r="BO774">
        <v>0.2496798275411064</v>
      </c>
      <c r="BP774">
        <v>1.5311273919512191E-3</v>
      </c>
      <c r="BQ774">
        <v>4.3370023180762498</v>
      </c>
      <c r="BR774">
        <v>6882.6797152874742</v>
      </c>
      <c r="BS774" s="96">
        <v>521.84965111196288</v>
      </c>
      <c r="BT774" s="96">
        <v>501.49915255055021</v>
      </c>
      <c r="BU774">
        <v>3.4544460973926432</v>
      </c>
      <c r="BV774" s="65" t="str">
        <f t="shared" si="96"/>
        <v>sunsynchronous observation</v>
      </c>
      <c r="BW774" s="32" t="s">
        <v>512</v>
      </c>
      <c r="BX774" s="98">
        <v>0.6</v>
      </c>
      <c r="BY774" s="98">
        <v>1</v>
      </c>
      <c r="BZ774" s="98">
        <v>6</v>
      </c>
      <c r="CA774" s="98">
        <v>3.5143</v>
      </c>
      <c r="CB774" s="98">
        <v>0.36</v>
      </c>
      <c r="CC774" s="98">
        <v>1.6652</v>
      </c>
      <c r="CD774" s="98">
        <v>1</v>
      </c>
      <c r="CE774" s="98">
        <v>0.6</v>
      </c>
      <c r="CF774" s="33">
        <v>6</v>
      </c>
      <c r="CG774" s="32">
        <v>490</v>
      </c>
      <c r="CH774" s="98">
        <v>490</v>
      </c>
      <c r="CI774" s="98">
        <v>490</v>
      </c>
      <c r="CJ774" s="98">
        <f>Population!$CG774-Population!$CI774</f>
        <v>0</v>
      </c>
      <c r="CK774" s="120">
        <f>_xlfn.DAYS(Entries!$AY$2,Population!H774)</f>
        <v>1162</v>
      </c>
      <c r="CL774" s="120">
        <f t="shared" si="97"/>
        <v>1825</v>
      </c>
      <c r="CM774" s="122">
        <f>Entries!$AY$5</f>
        <v>0.15</v>
      </c>
      <c r="CN774" s="122">
        <f t="shared" si="92"/>
        <v>0</v>
      </c>
      <c r="CO774" s="121">
        <f t="shared" si="98"/>
        <v>0.45879452054794523</v>
      </c>
      <c r="CP774" s="32"/>
      <c r="CQ774" s="19">
        <v>2</v>
      </c>
      <c r="CR774" s="98" t="s">
        <v>118</v>
      </c>
      <c r="CS774" s="98"/>
      <c r="CT774" s="33"/>
      <c r="CU774" s="32" t="s">
        <v>608</v>
      </c>
      <c r="CV774" s="98" t="s">
        <v>2943</v>
      </c>
      <c r="CW774" s="98" t="s">
        <v>278</v>
      </c>
      <c r="CX774" s="98" t="s">
        <v>610</v>
      </c>
      <c r="CY774" s="98" t="s">
        <v>107</v>
      </c>
      <c r="CZ774" s="98" t="s">
        <v>163</v>
      </c>
      <c r="DA774" s="33"/>
      <c r="DB774" s="17" t="s">
        <v>15463</v>
      </c>
      <c r="DC774" s="17" t="s">
        <v>15500</v>
      </c>
      <c r="DD774" s="17">
        <v>1</v>
      </c>
      <c r="DE774" s="17">
        <v>1</v>
      </c>
      <c r="DF774" s="17">
        <v>10</v>
      </c>
      <c r="DG774" s="23" t="s">
        <v>11182</v>
      </c>
      <c r="DH774" s="145"/>
    </row>
    <row r="775" spans="1:112" s="17" customFormat="1" x14ac:dyDescent="0.25">
      <c r="A775" s="30" t="s">
        <v>2944</v>
      </c>
      <c r="B775" s="96">
        <v>0</v>
      </c>
      <c r="C775" s="152" t="s">
        <v>15461</v>
      </c>
      <c r="D775" s="96"/>
      <c r="E775" s="96">
        <v>43181</v>
      </c>
      <c r="F775" s="96" t="s">
        <v>2945</v>
      </c>
      <c r="G775" s="31">
        <v>48182</v>
      </c>
      <c r="H775" s="43">
        <v>43132</v>
      </c>
      <c r="I775" s="96" t="s">
        <v>276</v>
      </c>
      <c r="J775" s="96"/>
      <c r="K775" s="96"/>
      <c r="L775" s="96" t="s">
        <v>112</v>
      </c>
      <c r="M775" s="124" t="s">
        <v>277</v>
      </c>
      <c r="N775" s="96" t="s">
        <v>277</v>
      </c>
      <c r="O775" s="124" t="s">
        <v>278</v>
      </c>
      <c r="P775" s="96" t="str">
        <f>VLOOKUP(N775,Entries!J:K,2,FALSE)</f>
        <v>COMMONWEALTH OF INDEPENDENT STATES</v>
      </c>
      <c r="Q775" s="123" t="s">
        <v>2241</v>
      </c>
      <c r="R775" s="30" t="s">
        <v>11059</v>
      </c>
      <c r="S775" s="96" t="s">
        <v>277</v>
      </c>
      <c r="T775" s="124" t="s">
        <v>278</v>
      </c>
      <c r="U775" s="125" t="s">
        <v>141</v>
      </c>
      <c r="V775" s="31" t="s">
        <v>141</v>
      </c>
      <c r="W775" s="64">
        <f>IF(VLOOKUP(R775,Entries!N:P,3,FALSE)=V775,1,VLOOKUP(R775,Entries!N:P,3,FALSE))</f>
        <v>1</v>
      </c>
      <c r="X775" s="124"/>
      <c r="Y775" s="124"/>
      <c r="Z775" s="96"/>
      <c r="AA775" s="96"/>
      <c r="AB775" s="96"/>
      <c r="AC775" s="96" t="s">
        <v>239</v>
      </c>
      <c r="AD775" s="96" t="s">
        <v>94</v>
      </c>
      <c r="AE775" s="96" t="s">
        <v>94</v>
      </c>
      <c r="AF775" s="96" t="s">
        <v>94</v>
      </c>
      <c r="AG775" s="96"/>
      <c r="AH775" s="96"/>
      <c r="AI775" s="96"/>
      <c r="AJ775" s="96">
        <v>5</v>
      </c>
      <c r="AK775" s="96" t="s">
        <v>95</v>
      </c>
      <c r="AL775" s="96"/>
      <c r="AM775" s="31"/>
      <c r="AN775" s="30" t="s">
        <v>96</v>
      </c>
      <c r="AO775" s="96" t="s">
        <v>97</v>
      </c>
      <c r="AP775" s="31" t="s">
        <v>97</v>
      </c>
      <c r="AQ775">
        <v>21104.49152788</v>
      </c>
      <c r="AR775" t="s">
        <v>12565</v>
      </c>
      <c r="AS775" t="s">
        <v>11225</v>
      </c>
      <c r="AT775" t="s">
        <v>12566</v>
      </c>
      <c r="AU775">
        <v>97.450400000000002</v>
      </c>
      <c r="AV775" s="96">
        <v>1.7008230022222224</v>
      </c>
      <c r="AW775">
        <v>14.3247</v>
      </c>
      <c r="AX775" s="96">
        <v>0.25162406591111114</v>
      </c>
      <c r="AY775">
        <v>1.295E-4</v>
      </c>
      <c r="AZ775">
        <v>70.256900000000002</v>
      </c>
      <c r="BA775" s="96">
        <v>1.587730926208889</v>
      </c>
      <c r="BB775">
        <v>16.139500000000002</v>
      </c>
      <c r="BC775" s="96">
        <v>5.7660709754844444</v>
      </c>
      <c r="BD775">
        <v>15.194322550000001</v>
      </c>
      <c r="BE775" s="96">
        <f t="shared" si="99"/>
        <v>6885.6932884096732</v>
      </c>
      <c r="BF775" s="96">
        <f t="shared" si="100"/>
        <v>515.58498569052153</v>
      </c>
      <c r="BG775" s="96">
        <f t="shared" si="101"/>
        <v>513.80159112882393</v>
      </c>
      <c r="BH775">
        <v>6873.3063314015981</v>
      </c>
      <c r="BI775">
        <v>6.0121992250248679E-4</v>
      </c>
      <c r="BJ775">
        <v>1.700919280058786</v>
      </c>
      <c r="BK775">
        <v>0.25000182459798448</v>
      </c>
      <c r="BL775">
        <v>4.5006410526742853</v>
      </c>
      <c r="BM775">
        <v>3.2905736466468829</v>
      </c>
      <c r="BN775">
        <v>1.7008302895898499</v>
      </c>
      <c r="BO775">
        <v>0.25001318546127221</v>
      </c>
      <c r="BP775">
        <v>1.478385971301938E-3</v>
      </c>
      <c r="BQ775">
        <v>4.5006410526742853</v>
      </c>
      <c r="BR775">
        <v>6882.6744018312565</v>
      </c>
      <c r="BS775" s="96">
        <v>522.17216525332969</v>
      </c>
      <c r="BT775" s="96">
        <v>501.19457484757004</v>
      </c>
      <c r="BU775">
        <v>3.2905736466468829</v>
      </c>
      <c r="BV775" s="60" t="str">
        <f t="shared" si="96"/>
        <v>sunsynchronous observation</v>
      </c>
      <c r="BW775" s="30" t="s">
        <v>512</v>
      </c>
      <c r="BX775" s="96">
        <v>0.6</v>
      </c>
      <c r="BY775" s="96">
        <v>1</v>
      </c>
      <c r="BZ775" s="96">
        <v>6</v>
      </c>
      <c r="CA775" s="96">
        <v>3.5143</v>
      </c>
      <c r="CB775" s="96">
        <v>0.36</v>
      </c>
      <c r="CC775" s="96">
        <v>1.6652</v>
      </c>
      <c r="CD775" s="96">
        <v>1</v>
      </c>
      <c r="CE775" s="96">
        <v>0.6</v>
      </c>
      <c r="CF775" s="31">
        <v>6</v>
      </c>
      <c r="CG775" s="30">
        <v>490</v>
      </c>
      <c r="CH775" s="96">
        <v>490</v>
      </c>
      <c r="CI775" s="96">
        <v>490</v>
      </c>
      <c r="CJ775" s="96">
        <f>Population!$CG775-Population!$CI775</f>
        <v>0</v>
      </c>
      <c r="CK775" s="118">
        <f>_xlfn.DAYS(Entries!$AY$2,Population!H775)</f>
        <v>1162</v>
      </c>
      <c r="CL775" s="118">
        <f t="shared" si="97"/>
        <v>1825</v>
      </c>
      <c r="CM775" s="117">
        <f>Entries!$AY$5</f>
        <v>0.15</v>
      </c>
      <c r="CN775" s="117">
        <f t="shared" ref="CN775:CN839" si="102">CJ775/CG775</f>
        <v>0</v>
      </c>
      <c r="CO775" s="119">
        <f t="shared" si="98"/>
        <v>0.45879452054794523</v>
      </c>
      <c r="CP775" s="30"/>
      <c r="CQ775" s="19">
        <v>4</v>
      </c>
      <c r="CR775" s="96" t="s">
        <v>118</v>
      </c>
      <c r="CS775" s="96"/>
      <c r="CT775" s="31"/>
      <c r="CU775" s="30" t="s">
        <v>608</v>
      </c>
      <c r="CV775" s="96" t="s">
        <v>2943</v>
      </c>
      <c r="CW775" s="96" t="s">
        <v>278</v>
      </c>
      <c r="CX775" s="96" t="s">
        <v>610</v>
      </c>
      <c r="CY775" s="96" t="s">
        <v>107</v>
      </c>
      <c r="CZ775" s="96" t="s">
        <v>163</v>
      </c>
      <c r="DA775" s="31"/>
      <c r="DB775" s="17" t="s">
        <v>15463</v>
      </c>
      <c r="DC775" s="17" t="s">
        <v>15500</v>
      </c>
      <c r="DD775" s="17">
        <v>1</v>
      </c>
      <c r="DE775" s="17">
        <v>1</v>
      </c>
      <c r="DF775" s="17">
        <v>10</v>
      </c>
      <c r="DG775" s="23" t="s">
        <v>11182</v>
      </c>
      <c r="DH775" s="145"/>
    </row>
    <row r="776" spans="1:112" s="17" customFormat="1" x14ac:dyDescent="0.25">
      <c r="A776" s="32" t="s">
        <v>2947</v>
      </c>
      <c r="B776" s="98">
        <v>0</v>
      </c>
      <c r="C776" s="64" t="s">
        <v>15461</v>
      </c>
      <c r="D776" s="98"/>
      <c r="E776" s="98">
        <v>43876</v>
      </c>
      <c r="F776" s="98" t="s">
        <v>2948</v>
      </c>
      <c r="G776" s="33">
        <v>57653</v>
      </c>
      <c r="H776" s="44">
        <v>43461</v>
      </c>
      <c r="I776" s="98" t="s">
        <v>276</v>
      </c>
      <c r="J776" s="98"/>
      <c r="K776" s="98"/>
      <c r="L776" s="98" t="s">
        <v>112</v>
      </c>
      <c r="M776" t="s">
        <v>277</v>
      </c>
      <c r="N776" s="98" t="s">
        <v>277</v>
      </c>
      <c r="O776" t="s">
        <v>278</v>
      </c>
      <c r="P776" s="64" t="str">
        <f>VLOOKUP(N776,Entries!J:K,2,FALSE)</f>
        <v>COMMONWEALTH OF INDEPENDENT STATES</v>
      </c>
      <c r="Q776" s="38" t="s">
        <v>2241</v>
      </c>
      <c r="R776" s="32" t="s">
        <v>11059</v>
      </c>
      <c r="S776" s="98" t="s">
        <v>277</v>
      </c>
      <c r="T776" t="s">
        <v>278</v>
      </c>
      <c r="U776" s="39" t="s">
        <v>141</v>
      </c>
      <c r="V776" s="33" t="s">
        <v>141</v>
      </c>
      <c r="W776" s="64">
        <f>IF(VLOOKUP(R776,Entries!N:P,3,FALSE)=V776,1,VLOOKUP(R776,Entries!N:P,3,FALSE))</f>
        <v>1</v>
      </c>
      <c r="X776"/>
      <c r="Y776"/>
      <c r="Z776" s="98"/>
      <c r="AA776" s="98"/>
      <c r="AB776" s="98"/>
      <c r="AC776" s="98" t="s">
        <v>239</v>
      </c>
      <c r="AD776" s="98" t="s">
        <v>94</v>
      </c>
      <c r="AE776" s="98" t="s">
        <v>94</v>
      </c>
      <c r="AF776" s="98" t="s">
        <v>94</v>
      </c>
      <c r="AG776" s="98"/>
      <c r="AH776" s="98"/>
      <c r="AI776" s="98"/>
      <c r="AJ776" s="98">
        <v>5</v>
      </c>
      <c r="AK776" s="98" t="s">
        <v>95</v>
      </c>
      <c r="AL776" s="98"/>
      <c r="AM776" s="33"/>
      <c r="AN776" s="32" t="s">
        <v>96</v>
      </c>
      <c r="AO776" s="98" t="s">
        <v>97</v>
      </c>
      <c r="AP776" s="33" t="s">
        <v>97</v>
      </c>
      <c r="AQ776">
        <v>21104.632106329998</v>
      </c>
      <c r="AR776" t="s">
        <v>11592</v>
      </c>
      <c r="AS776" t="s">
        <v>11225</v>
      </c>
      <c r="AT776" t="s">
        <v>12567</v>
      </c>
      <c r="AU776">
        <v>97.45</v>
      </c>
      <c r="AV776" s="98">
        <v>1.7008282382088888</v>
      </c>
      <c r="AW776">
        <v>14.417</v>
      </c>
      <c r="AX776" s="98">
        <v>0.25126278283111114</v>
      </c>
      <c r="AY776">
        <v>1.8780000000000001E-4</v>
      </c>
      <c r="AZ776">
        <v>90.970299999999995</v>
      </c>
      <c r="BA776" s="98">
        <v>1.2508894319688888</v>
      </c>
      <c r="BB776">
        <v>330.3716</v>
      </c>
      <c r="BC776" s="98">
        <v>0.22381399539555558</v>
      </c>
      <c r="BD776">
        <v>15.194285300000001</v>
      </c>
      <c r="BE776" s="96">
        <f t="shared" si="99"/>
        <v>6885.7045422885903</v>
      </c>
      <c r="BF776" s="96">
        <f t="shared" si="100"/>
        <v>515.99767760163195</v>
      </c>
      <c r="BG776" s="96">
        <f t="shared" si="101"/>
        <v>513.41140697554874</v>
      </c>
      <c r="BH776">
        <v>6877.6016834847951</v>
      </c>
      <c r="BI776">
        <v>1.0098249974098781E-3</v>
      </c>
      <c r="BJ776">
        <v>1.7008715815518729</v>
      </c>
      <c r="BK776">
        <v>0.25154790390239901</v>
      </c>
      <c r="BL776">
        <v>2.8070653591949242</v>
      </c>
      <c r="BM776">
        <v>4.5475955893441249</v>
      </c>
      <c r="BN776">
        <v>1.700823330001437</v>
      </c>
      <c r="BO776">
        <v>0.25162415917047382</v>
      </c>
      <c r="BP776">
        <v>1.523939812271651E-3</v>
      </c>
      <c r="BQ776">
        <v>2.8070653591949242</v>
      </c>
      <c r="BR776">
        <v>6882.6833700504494</v>
      </c>
      <c r="BS776" s="96">
        <v>522.30332447144883</v>
      </c>
      <c r="BT776" s="96">
        <v>501.05754876287028</v>
      </c>
      <c r="BU776">
        <v>4.5475955893441249</v>
      </c>
      <c r="BV776" s="65" t="str">
        <f t="shared" si="96"/>
        <v>sunsynchronous observation</v>
      </c>
      <c r="BW776" s="32" t="s">
        <v>512</v>
      </c>
      <c r="BX776" s="98">
        <v>0.6</v>
      </c>
      <c r="BY776" s="98">
        <v>1</v>
      </c>
      <c r="BZ776" s="98">
        <v>6</v>
      </c>
      <c r="CA776" s="98">
        <v>3.5143</v>
      </c>
      <c r="CB776" s="98">
        <v>0.36</v>
      </c>
      <c r="CC776" s="98">
        <v>1.6652</v>
      </c>
      <c r="CD776" s="98">
        <v>1</v>
      </c>
      <c r="CE776" s="98">
        <v>0.6</v>
      </c>
      <c r="CF776" s="33">
        <v>6</v>
      </c>
      <c r="CG776" s="32">
        <v>473</v>
      </c>
      <c r="CH776" s="98">
        <v>473</v>
      </c>
      <c r="CI776" s="98">
        <v>473</v>
      </c>
      <c r="CJ776" s="98">
        <f>Population!$CG776-Population!$CI776</f>
        <v>0</v>
      </c>
      <c r="CK776" s="120">
        <f>_xlfn.DAYS(Entries!$AY$2,Population!H776)</f>
        <v>833</v>
      </c>
      <c r="CL776" s="120">
        <f t="shared" si="97"/>
        <v>1825</v>
      </c>
      <c r="CM776" s="122">
        <f>Entries!$AY$5</f>
        <v>0.15</v>
      </c>
      <c r="CN776" s="122">
        <f t="shared" si="102"/>
        <v>0</v>
      </c>
      <c r="CO776" s="121">
        <f t="shared" si="98"/>
        <v>0.612027397260274</v>
      </c>
      <c r="CP776" s="32"/>
      <c r="CQ776" s="19">
        <v>4</v>
      </c>
      <c r="CR776" s="98" t="s">
        <v>118</v>
      </c>
      <c r="CS776" s="98"/>
      <c r="CT776" s="33"/>
      <c r="CU776" s="32" t="s">
        <v>608</v>
      </c>
      <c r="CV776" s="98" t="s">
        <v>2943</v>
      </c>
      <c r="CW776" s="98" t="s">
        <v>278</v>
      </c>
      <c r="CX776" s="98" t="s">
        <v>610</v>
      </c>
      <c r="CY776" s="98" t="s">
        <v>107</v>
      </c>
      <c r="CZ776" s="98" t="s">
        <v>163</v>
      </c>
      <c r="DA776" s="33"/>
      <c r="DB776" s="17" t="s">
        <v>15463</v>
      </c>
      <c r="DC776" s="17" t="s">
        <v>15500</v>
      </c>
      <c r="DD776" s="17">
        <v>1</v>
      </c>
      <c r="DE776" s="17">
        <v>1</v>
      </c>
      <c r="DF776" s="17">
        <v>10</v>
      </c>
      <c r="DG776" s="23" t="s">
        <v>11182</v>
      </c>
      <c r="DH776" s="145"/>
    </row>
    <row r="777" spans="1:112" s="17" customFormat="1" x14ac:dyDescent="0.25">
      <c r="A777" s="30" t="s">
        <v>2950</v>
      </c>
      <c r="B777" s="96">
        <v>0</v>
      </c>
      <c r="C777" s="152" t="s">
        <v>15461</v>
      </c>
      <c r="D777" s="96"/>
      <c r="E777" s="96">
        <v>43877</v>
      </c>
      <c r="F777" s="96" t="s">
        <v>2951</v>
      </c>
      <c r="G777" s="31">
        <v>57654</v>
      </c>
      <c r="H777" s="43">
        <v>43461</v>
      </c>
      <c r="I777" s="96" t="s">
        <v>276</v>
      </c>
      <c r="J777" s="96"/>
      <c r="K777" s="96"/>
      <c r="L777" s="96" t="s">
        <v>112</v>
      </c>
      <c r="M777" s="124" t="s">
        <v>277</v>
      </c>
      <c r="N777" s="96" t="s">
        <v>277</v>
      </c>
      <c r="O777" s="124" t="s">
        <v>278</v>
      </c>
      <c r="P777" s="96" t="str">
        <f>VLOOKUP(N777,Entries!J:K,2,FALSE)</f>
        <v>COMMONWEALTH OF INDEPENDENT STATES</v>
      </c>
      <c r="Q777" s="123" t="s">
        <v>2241</v>
      </c>
      <c r="R777" s="30" t="s">
        <v>11059</v>
      </c>
      <c r="S777" s="96" t="s">
        <v>277</v>
      </c>
      <c r="T777" s="124" t="s">
        <v>278</v>
      </c>
      <c r="U777" s="125" t="s">
        <v>141</v>
      </c>
      <c r="V777" s="31" t="s">
        <v>141</v>
      </c>
      <c r="W777" s="64">
        <f>IF(VLOOKUP(R777,Entries!N:P,3,FALSE)=V777,1,VLOOKUP(R777,Entries!N:P,3,FALSE))</f>
        <v>1</v>
      </c>
      <c r="X777" s="124"/>
      <c r="Y777" s="124"/>
      <c r="Z777" s="96"/>
      <c r="AA777" s="96"/>
      <c r="AB777" s="96"/>
      <c r="AC777" s="96" t="s">
        <v>239</v>
      </c>
      <c r="AD777" s="96" t="s">
        <v>94</v>
      </c>
      <c r="AE777" s="96" t="s">
        <v>94</v>
      </c>
      <c r="AF777" s="96" t="s">
        <v>94</v>
      </c>
      <c r="AG777" s="96"/>
      <c r="AH777" s="96"/>
      <c r="AI777" s="96"/>
      <c r="AJ777" s="96">
        <v>5</v>
      </c>
      <c r="AK777" s="96" t="s">
        <v>95</v>
      </c>
      <c r="AL777" s="96"/>
      <c r="AM777" s="31"/>
      <c r="AN777" s="30" t="s">
        <v>96</v>
      </c>
      <c r="AO777" s="96" t="s">
        <v>97</v>
      </c>
      <c r="AP777" s="31" t="s">
        <v>97</v>
      </c>
      <c r="AQ777">
        <v>21104.609979119999</v>
      </c>
      <c r="AR777" t="s">
        <v>12503</v>
      </c>
      <c r="AS777" t="s">
        <v>11225</v>
      </c>
      <c r="AT777" t="s">
        <v>12568</v>
      </c>
      <c r="AU777">
        <v>97.450299999999999</v>
      </c>
      <c r="AV777" s="96">
        <v>1.700831728866667</v>
      </c>
      <c r="AW777">
        <v>14.3963</v>
      </c>
      <c r="AX777" s="96">
        <v>0.24878267048000002</v>
      </c>
      <c r="AY777">
        <v>2.253E-4</v>
      </c>
      <c r="AZ777">
        <v>71.670699999999997</v>
      </c>
      <c r="BA777" s="96">
        <v>1.4548991804622224</v>
      </c>
      <c r="BB777">
        <v>12.823600000000001</v>
      </c>
      <c r="BC777" s="96">
        <v>5.3391356039999997E-2</v>
      </c>
      <c r="BD777">
        <v>15.1943024</v>
      </c>
      <c r="BE777" s="96">
        <f t="shared" si="99"/>
        <v>6885.6993760727</v>
      </c>
      <c r="BF777" s="96">
        <f t="shared" si="100"/>
        <v>516.25072414212991</v>
      </c>
      <c r="BG777" s="96">
        <f t="shared" si="101"/>
        <v>513.14802800327107</v>
      </c>
      <c r="BH777">
        <v>6873.4105528144173</v>
      </c>
      <c r="BI777">
        <v>5.0990946903578288E-4</v>
      </c>
      <c r="BJ777">
        <v>1.7009165890048441</v>
      </c>
      <c r="BK777">
        <v>0.25124554659635812</v>
      </c>
      <c r="BL777">
        <v>4.3364416065919933</v>
      </c>
      <c r="BM777">
        <v>3.4216419475005631</v>
      </c>
      <c r="BN777">
        <v>1.700828544768934</v>
      </c>
      <c r="BO777">
        <v>0.2512628443920808</v>
      </c>
      <c r="BP777">
        <v>1.543423082346448E-3</v>
      </c>
      <c r="BQ777">
        <v>4.3364416065919933</v>
      </c>
      <c r="BR777">
        <v>6882.68043661716</v>
      </c>
      <c r="BS777" s="96">
        <v>522.05003692044829</v>
      </c>
      <c r="BT777" s="96">
        <v>501.27324433995182</v>
      </c>
      <c r="BU777">
        <v>3.4216419475005631</v>
      </c>
      <c r="BV777" s="60" t="str">
        <f t="shared" si="96"/>
        <v>sunsynchronous observation</v>
      </c>
      <c r="BW777" s="30" t="s">
        <v>512</v>
      </c>
      <c r="BX777" s="96">
        <v>0.6</v>
      </c>
      <c r="BY777" s="96">
        <v>1</v>
      </c>
      <c r="BZ777" s="96">
        <v>6</v>
      </c>
      <c r="CA777" s="96">
        <v>3.5143</v>
      </c>
      <c r="CB777" s="96">
        <v>0.36</v>
      </c>
      <c r="CC777" s="96">
        <v>1.6652</v>
      </c>
      <c r="CD777" s="96">
        <v>1</v>
      </c>
      <c r="CE777" s="96">
        <v>0.6</v>
      </c>
      <c r="CF777" s="31">
        <v>6</v>
      </c>
      <c r="CG777" s="30">
        <v>473</v>
      </c>
      <c r="CH777" s="96">
        <v>473</v>
      </c>
      <c r="CI777" s="96">
        <v>473</v>
      </c>
      <c r="CJ777" s="96">
        <f>Population!$CG777-Population!$CI777</f>
        <v>0</v>
      </c>
      <c r="CK777" s="118">
        <f>_xlfn.DAYS(Entries!$AY$2,Population!H777)</f>
        <v>833</v>
      </c>
      <c r="CL777" s="118">
        <f t="shared" si="97"/>
        <v>1825</v>
      </c>
      <c r="CM777" s="117">
        <f>Entries!$AY$5</f>
        <v>0.15</v>
      </c>
      <c r="CN777" s="117">
        <f t="shared" si="102"/>
        <v>0</v>
      </c>
      <c r="CO777" s="119">
        <f t="shared" si="98"/>
        <v>0.612027397260274</v>
      </c>
      <c r="CP777" s="30"/>
      <c r="CQ777" s="19">
        <v>2</v>
      </c>
      <c r="CR777" s="96" t="s">
        <v>118</v>
      </c>
      <c r="CS777" s="96"/>
      <c r="CT777" s="31"/>
      <c r="CU777" s="30" t="s">
        <v>608</v>
      </c>
      <c r="CV777" s="96" t="s">
        <v>2943</v>
      </c>
      <c r="CW777" s="96" t="s">
        <v>278</v>
      </c>
      <c r="CX777" s="96" t="s">
        <v>610</v>
      </c>
      <c r="CY777" s="96" t="s">
        <v>107</v>
      </c>
      <c r="CZ777" s="96" t="s">
        <v>163</v>
      </c>
      <c r="DA777" s="31"/>
      <c r="DB777" s="17" t="s">
        <v>15463</v>
      </c>
      <c r="DC777" s="17" t="s">
        <v>15500</v>
      </c>
      <c r="DD777" s="17">
        <v>1</v>
      </c>
      <c r="DE777" s="17">
        <v>1</v>
      </c>
      <c r="DF777" s="17">
        <v>10</v>
      </c>
      <c r="DG777" s="23" t="s">
        <v>11182</v>
      </c>
      <c r="DH777" s="145"/>
    </row>
    <row r="778" spans="1:112" s="17" customFormat="1" x14ac:dyDescent="0.25">
      <c r="A778" s="32" t="s">
        <v>2953</v>
      </c>
      <c r="B778" s="98">
        <v>0</v>
      </c>
      <c r="C778" s="64" t="s">
        <v>15461</v>
      </c>
      <c r="D778" s="98"/>
      <c r="E778" s="98">
        <v>42825</v>
      </c>
      <c r="F778" s="98" t="s">
        <v>2954</v>
      </c>
      <c r="G778" s="33">
        <v>46974</v>
      </c>
      <c r="H778" s="44">
        <v>42930</v>
      </c>
      <c r="I778" s="98" t="s">
        <v>271</v>
      </c>
      <c r="J778" s="98"/>
      <c r="K778" s="98"/>
      <c r="L778" s="98" t="s">
        <v>112</v>
      </c>
      <c r="M778" t="s">
        <v>277</v>
      </c>
      <c r="N778" s="98" t="s">
        <v>277</v>
      </c>
      <c r="O778" t="s">
        <v>278</v>
      </c>
      <c r="P778" s="64" t="str">
        <f>VLOOKUP(N778,Entries!J:K,2,FALSE)</f>
        <v>COMMONWEALTH OF INDEPENDENT STATES</v>
      </c>
      <c r="Q778" s="38" t="s">
        <v>2241</v>
      </c>
      <c r="R778" s="32" t="s">
        <v>11059</v>
      </c>
      <c r="S778" s="98" t="s">
        <v>277</v>
      </c>
      <c r="T778" t="s">
        <v>278</v>
      </c>
      <c r="U778" s="39" t="s">
        <v>141</v>
      </c>
      <c r="V778" s="33" t="s">
        <v>141</v>
      </c>
      <c r="W778" s="64">
        <f>IF(VLOOKUP(R778,Entries!N:P,3,FALSE)=V778,1,VLOOKUP(R778,Entries!N:P,3,FALSE))</f>
        <v>1</v>
      </c>
      <c r="X778"/>
      <c r="Y778"/>
      <c r="Z778" s="98"/>
      <c r="AA778" s="98"/>
      <c r="AB778" s="98"/>
      <c r="AC778" s="98" t="s">
        <v>239</v>
      </c>
      <c r="AD778" s="98" t="s">
        <v>94</v>
      </c>
      <c r="AE778" s="98" t="s">
        <v>94</v>
      </c>
      <c r="AF778" s="98" t="s">
        <v>94</v>
      </c>
      <c r="AG778" s="98"/>
      <c r="AH778" s="98"/>
      <c r="AI778" s="98"/>
      <c r="AJ778" s="98">
        <v>5</v>
      </c>
      <c r="AK778" s="98" t="s">
        <v>95</v>
      </c>
      <c r="AL778" s="98"/>
      <c r="AM778" s="33"/>
      <c r="AN778" s="32" t="s">
        <v>96</v>
      </c>
      <c r="AO778" s="98" t="s">
        <v>97</v>
      </c>
      <c r="AP778" s="33" t="s">
        <v>97</v>
      </c>
      <c r="AQ778">
        <v>21104.465451709999</v>
      </c>
      <c r="AR778" t="s">
        <v>12563</v>
      </c>
      <c r="AS778" t="s">
        <v>11225</v>
      </c>
      <c r="AT778" t="s">
        <v>12569</v>
      </c>
      <c r="AU778">
        <v>97.450500000000005</v>
      </c>
      <c r="AV778" s="98">
        <v>1.6973305991155558</v>
      </c>
      <c r="AW778">
        <v>14.254200000000001</v>
      </c>
      <c r="AX778" s="98">
        <v>3.1375358556622222</v>
      </c>
      <c r="AY778">
        <v>1.684E-4</v>
      </c>
      <c r="AZ778">
        <v>83.3596</v>
      </c>
      <c r="BA778" s="98">
        <v>0.71531257313777785</v>
      </c>
      <c r="BB778">
        <v>3.0590999999999999</v>
      </c>
      <c r="BC778" s="98">
        <v>1.6592702120355556</v>
      </c>
      <c r="BD778">
        <v>15.19436479</v>
      </c>
      <c r="BE778" s="96">
        <f t="shared" si="99"/>
        <v>6885.6805270198229</v>
      </c>
      <c r="BF778" s="96">
        <f t="shared" si="100"/>
        <v>515.84007562057286</v>
      </c>
      <c r="BG778" s="96">
        <f t="shared" si="101"/>
        <v>513.52097841907289</v>
      </c>
      <c r="BH778">
        <v>6873.2922377739415</v>
      </c>
      <c r="BI778">
        <v>5.6285341887483324E-4</v>
      </c>
      <c r="BJ778">
        <v>1.700921034447934</v>
      </c>
      <c r="BK778">
        <v>0.24877142754343609</v>
      </c>
      <c r="BL778">
        <v>4.4431562727188822</v>
      </c>
      <c r="BM778">
        <v>3.3484469544077049</v>
      </c>
      <c r="BN778">
        <v>1.7008320349128001</v>
      </c>
      <c r="BO778">
        <v>0.24878272829761519</v>
      </c>
      <c r="BP778">
        <v>1.509357401637037E-3</v>
      </c>
      <c r="BQ778">
        <v>4.4431562727188822</v>
      </c>
      <c r="BR778">
        <v>6882.6616406302001</v>
      </c>
      <c r="BS778" s="96">
        <v>484.33813609854587</v>
      </c>
      <c r="BT778" s="96">
        <v>460.77826550976897</v>
      </c>
      <c r="BU778">
        <v>3.3484469544077049</v>
      </c>
      <c r="BV778" s="65" t="str">
        <f t="shared" si="96"/>
        <v>sunsynchronous observation</v>
      </c>
      <c r="BW778" s="32" t="s">
        <v>512</v>
      </c>
      <c r="BX778" s="98">
        <v>0.6</v>
      </c>
      <c r="BY778" s="98">
        <v>1</v>
      </c>
      <c r="BZ778" s="98">
        <v>6</v>
      </c>
      <c r="CA778" s="98">
        <v>3.5143</v>
      </c>
      <c r="CB778" s="98">
        <v>0.36</v>
      </c>
      <c r="CC778" s="98">
        <v>1.6652</v>
      </c>
      <c r="CD778" s="98">
        <v>1</v>
      </c>
      <c r="CE778" s="98">
        <v>0.6</v>
      </c>
      <c r="CF778" s="33">
        <v>6</v>
      </c>
      <c r="CG778" s="32">
        <v>550</v>
      </c>
      <c r="CH778" s="98">
        <v>550</v>
      </c>
      <c r="CI778" s="98">
        <v>550</v>
      </c>
      <c r="CJ778" s="98">
        <f>Population!$CG778-Population!$CI778</f>
        <v>0</v>
      </c>
      <c r="CK778" s="120">
        <f>_xlfn.DAYS(Entries!$AY$2,Population!H778)</f>
        <v>1364</v>
      </c>
      <c r="CL778" s="120">
        <f t="shared" si="97"/>
        <v>1825</v>
      </c>
      <c r="CM778" s="122">
        <f>Entries!$AY$5</f>
        <v>0.15</v>
      </c>
      <c r="CN778" s="122">
        <f t="shared" si="102"/>
        <v>0</v>
      </c>
      <c r="CO778" s="121">
        <f t="shared" si="98"/>
        <v>0.36471232876712334</v>
      </c>
      <c r="CP778" s="32"/>
      <c r="CQ778" s="19">
        <v>2</v>
      </c>
      <c r="CR778" s="98" t="s">
        <v>118</v>
      </c>
      <c r="CS778" s="98"/>
      <c r="CT778" s="33"/>
      <c r="CU778" s="32" t="s">
        <v>608</v>
      </c>
      <c r="CV778" s="98" t="s">
        <v>2943</v>
      </c>
      <c r="CW778" s="98" t="s">
        <v>278</v>
      </c>
      <c r="CX778" s="98" t="s">
        <v>610</v>
      </c>
      <c r="CY778" s="98" t="s">
        <v>107</v>
      </c>
      <c r="CZ778" s="98" t="s">
        <v>163</v>
      </c>
      <c r="DA778" s="33"/>
      <c r="DB778" s="17" t="s">
        <v>15463</v>
      </c>
      <c r="DC778" s="17" t="s">
        <v>15500</v>
      </c>
      <c r="DD778" s="17">
        <v>1</v>
      </c>
      <c r="DE778" s="17">
        <v>1</v>
      </c>
      <c r="DF778" s="17">
        <v>10</v>
      </c>
      <c r="DG778" s="23" t="s">
        <v>11182</v>
      </c>
      <c r="DH778" s="145"/>
    </row>
    <row r="779" spans="1:112" s="17" customFormat="1" x14ac:dyDescent="0.25">
      <c r="A779" s="30" t="s">
        <v>2956</v>
      </c>
      <c r="B779" s="96">
        <v>0</v>
      </c>
      <c r="C779" s="152" t="s">
        <v>15461</v>
      </c>
      <c r="D779" s="96" t="s">
        <v>323</v>
      </c>
      <c r="E779" s="96">
        <v>46830</v>
      </c>
      <c r="F779" s="96" t="s">
        <v>2957</v>
      </c>
      <c r="G779" s="31">
        <v>65138</v>
      </c>
      <c r="H779" s="43">
        <v>44141</v>
      </c>
      <c r="I779" s="97" t="s">
        <v>619</v>
      </c>
      <c r="J779" s="97"/>
      <c r="K779" s="97"/>
      <c r="L779" s="96" t="s">
        <v>325</v>
      </c>
      <c r="M779" s="124" t="s">
        <v>326</v>
      </c>
      <c r="N779" s="96" t="s">
        <v>326</v>
      </c>
      <c r="O779" s="124" t="s">
        <v>11126</v>
      </c>
      <c r="P779" s="96" t="str">
        <f>VLOOKUP(N779,Entries!J:K,2,FALSE)</f>
        <v>PEOPLES REPUBLIC OF CHINA</v>
      </c>
      <c r="Q779" s="123" t="s">
        <v>327</v>
      </c>
      <c r="R779" s="30" t="s">
        <v>327</v>
      </c>
      <c r="S779" s="96" t="s">
        <v>667</v>
      </c>
      <c r="T779" s="124" t="s">
        <v>328</v>
      </c>
      <c r="U779" s="125" t="s">
        <v>159</v>
      </c>
      <c r="V779" s="31" t="s">
        <v>159</v>
      </c>
      <c r="W779" s="64">
        <f>IF(VLOOKUP(R779,Entries!N:P,3,FALSE)=V779,1,VLOOKUP(R779,Entries!N:P,3,FALSE))</f>
        <v>1</v>
      </c>
      <c r="X779" s="124"/>
      <c r="Y779" s="124"/>
      <c r="Z779" s="96"/>
      <c r="AA779" s="96"/>
      <c r="AB779" s="96"/>
      <c r="AC779" s="96" t="s">
        <v>93</v>
      </c>
      <c r="AD779" s="96" t="s">
        <v>329</v>
      </c>
      <c r="AE779" s="96" t="s">
        <v>94</v>
      </c>
      <c r="AF779" s="96" t="s">
        <v>94</v>
      </c>
      <c r="AG779" s="96" t="s">
        <v>650</v>
      </c>
      <c r="AH779" s="96" t="s">
        <v>11158</v>
      </c>
      <c r="AI779" s="96"/>
      <c r="AJ779" s="96">
        <v>4</v>
      </c>
      <c r="AK779" s="96" t="s">
        <v>95</v>
      </c>
      <c r="AL779" s="96"/>
      <c r="AM779" s="31"/>
      <c r="AN779" s="30" t="s">
        <v>96</v>
      </c>
      <c r="AO779" s="96" t="s">
        <v>97</v>
      </c>
      <c r="AP779" s="31" t="s">
        <v>97</v>
      </c>
      <c r="AQ779">
        <v>21104.605952720001</v>
      </c>
      <c r="AR779" t="s">
        <v>12527</v>
      </c>
      <c r="AS779" t="s">
        <v>11225</v>
      </c>
      <c r="AT779" t="s">
        <v>12570</v>
      </c>
      <c r="AU779">
        <v>97.249899999999997</v>
      </c>
      <c r="AV779" s="96">
        <v>1.7192571659466669</v>
      </c>
      <c r="AW779">
        <v>179.76759999999999</v>
      </c>
      <c r="AX779" s="96">
        <v>3.0978366047555559</v>
      </c>
      <c r="AY779">
        <v>5.708E-4</v>
      </c>
      <c r="AZ779">
        <v>40.984400000000001</v>
      </c>
      <c r="BA779" s="96">
        <v>1.4063755466933334</v>
      </c>
      <c r="BB779">
        <v>95.069199999999995</v>
      </c>
      <c r="BC779" s="96">
        <v>4.8791419580311119</v>
      </c>
      <c r="BD779">
        <v>15.324617630000001</v>
      </c>
      <c r="BE779" s="96">
        <f t="shared" si="99"/>
        <v>6846.6081096507205</v>
      </c>
      <c r="BF779" s="96">
        <f t="shared" si="100"/>
        <v>479.51615355970898</v>
      </c>
      <c r="BG779" s="96">
        <f t="shared" si="101"/>
        <v>471.70006574173203</v>
      </c>
      <c r="BH779">
        <v>6843.9613074993104</v>
      </c>
      <c r="BI779">
        <v>1.8149160684659211E-3</v>
      </c>
      <c r="BJ779">
        <v>1.697327229150241</v>
      </c>
      <c r="BK779">
        <v>3.1376254338315581</v>
      </c>
      <c r="BL779">
        <v>0.84846497672517951</v>
      </c>
      <c r="BM779">
        <v>1.525088697895</v>
      </c>
      <c r="BN779">
        <v>1.697330953840724</v>
      </c>
      <c r="BO779">
        <v>3.1375364595349948</v>
      </c>
      <c r="BP779">
        <v>1.7213173248098259E-3</v>
      </c>
      <c r="BQ779">
        <v>0.84846497672517951</v>
      </c>
      <c r="BR779">
        <v>6843.5582008041574</v>
      </c>
      <c r="BS779" s="96">
        <v>766.26967957405668</v>
      </c>
      <c r="BT779" s="96">
        <v>746.24899353975889</v>
      </c>
      <c r="BU779">
        <v>1.525088697895</v>
      </c>
      <c r="BV779" s="60" t="str">
        <f t="shared" si="96"/>
        <v>no propulsion</v>
      </c>
      <c r="BW779" s="30" t="s">
        <v>104</v>
      </c>
      <c r="BX779" s="96">
        <v>0.4</v>
      </c>
      <c r="BY779" s="96">
        <v>0.75</v>
      </c>
      <c r="BZ779" s="96">
        <v>0.75</v>
      </c>
      <c r="CA779" s="16">
        <v>0.45340000000000003</v>
      </c>
      <c r="CB779" s="16">
        <v>0.16</v>
      </c>
      <c r="CC779" s="16">
        <v>0.38</v>
      </c>
      <c r="CD779" s="96">
        <v>0.75</v>
      </c>
      <c r="CE779" s="96">
        <v>0.4</v>
      </c>
      <c r="CF779" s="31">
        <v>0.75</v>
      </c>
      <c r="CG779" s="30">
        <v>44</v>
      </c>
      <c r="CH779" s="96">
        <v>37</v>
      </c>
      <c r="CI779" s="96">
        <v>44</v>
      </c>
      <c r="CJ779" s="96">
        <f>Population!$CG779-Population!$CI779</f>
        <v>0</v>
      </c>
      <c r="CK779" s="118">
        <f>_xlfn.DAYS(Entries!$AY$2,Population!H779)</f>
        <v>153</v>
      </c>
      <c r="CL779" s="118">
        <f t="shared" si="97"/>
        <v>1460</v>
      </c>
      <c r="CM779" s="117">
        <f>Entries!$AY$5</f>
        <v>0.15</v>
      </c>
      <c r="CN779" s="117">
        <f t="shared" si="102"/>
        <v>0</v>
      </c>
      <c r="CO779" s="119" t="str">
        <f t="shared" si="98"/>
        <v>-</v>
      </c>
      <c r="CP779" s="30" t="s">
        <v>103</v>
      </c>
      <c r="CQ779" s="96">
        <v>0</v>
      </c>
      <c r="CR779" s="96" t="s">
        <v>95</v>
      </c>
      <c r="CS779" s="96"/>
      <c r="CT779" s="31"/>
      <c r="CU779" s="30" t="s">
        <v>330</v>
      </c>
      <c r="CV779" s="96" t="s">
        <v>330</v>
      </c>
      <c r="CW779" s="96" t="s">
        <v>331</v>
      </c>
      <c r="CX779" s="96" t="s">
        <v>332</v>
      </c>
      <c r="CY779" s="96" t="s">
        <v>107</v>
      </c>
      <c r="CZ779" s="96" t="s">
        <v>108</v>
      </c>
      <c r="DA779" s="31"/>
      <c r="DB779" s="17" t="s">
        <v>15462</v>
      </c>
      <c r="DC779" s="17" t="s">
        <v>15500</v>
      </c>
      <c r="DD779" s="17" t="s">
        <v>15500</v>
      </c>
      <c r="DE779" s="17" t="s">
        <v>15500</v>
      </c>
      <c r="DF779" s="17" t="s">
        <v>15500</v>
      </c>
      <c r="DG779" s="23" t="s">
        <v>11171</v>
      </c>
      <c r="DH779" s="145"/>
    </row>
    <row r="780" spans="1:112" s="17" customFormat="1" x14ac:dyDescent="0.25">
      <c r="A780" s="32" t="s">
        <v>2959</v>
      </c>
      <c r="B780" s="98">
        <v>0</v>
      </c>
      <c r="C780" s="64" t="s">
        <v>15461</v>
      </c>
      <c r="D780" s="98"/>
      <c r="E780" s="98">
        <v>39731</v>
      </c>
      <c r="F780" s="98" t="s">
        <v>2960</v>
      </c>
      <c r="G780" s="33">
        <v>39728</v>
      </c>
      <c r="H780" s="44">
        <v>41759</v>
      </c>
      <c r="I780" s="98" t="s">
        <v>111</v>
      </c>
      <c r="J780" s="98"/>
      <c r="K780" s="98"/>
      <c r="L780" s="98" t="s">
        <v>138</v>
      </c>
      <c r="M780" t="s">
        <v>318</v>
      </c>
      <c r="N780" s="98" t="s">
        <v>318</v>
      </c>
      <c r="O780" t="s">
        <v>11123</v>
      </c>
      <c r="P780" s="64" t="str">
        <f>VLOOKUP(N780,Entries!J:K,2,FALSE)</f>
        <v>KAZAKHSTAN</v>
      </c>
      <c r="Q780" s="38" t="s">
        <v>2961</v>
      </c>
      <c r="R780" s="32" t="s">
        <v>2961</v>
      </c>
      <c r="S780" s="98" t="s">
        <v>318</v>
      </c>
      <c r="T780" t="s">
        <v>320</v>
      </c>
      <c r="U780" s="39" t="s">
        <v>141</v>
      </c>
      <c r="V780" s="33" t="s">
        <v>141</v>
      </c>
      <c r="W780" s="64">
        <f>IF(VLOOKUP(R780,Entries!N:P,3,FALSE)=V780,1,VLOOKUP(R780,Entries!N:P,3,FALSE))</f>
        <v>1</v>
      </c>
      <c r="X780"/>
      <c r="Y780"/>
      <c r="Z780" s="98"/>
      <c r="AA780" s="98"/>
      <c r="AB780" s="98"/>
      <c r="AC780" s="98" t="s">
        <v>239</v>
      </c>
      <c r="AD780" s="98" t="s">
        <v>329</v>
      </c>
      <c r="AE780" s="98" t="s">
        <v>94</v>
      </c>
      <c r="AF780" s="98" t="s">
        <v>94</v>
      </c>
      <c r="AG780" s="98"/>
      <c r="AH780" s="98"/>
      <c r="AI780" s="98"/>
      <c r="AJ780" s="98">
        <v>7.25</v>
      </c>
      <c r="AK780" s="98" t="s">
        <v>95</v>
      </c>
      <c r="AL780" s="98"/>
      <c r="AM780" s="33"/>
      <c r="AN780" s="32" t="s">
        <v>125</v>
      </c>
      <c r="AO780" s="98" t="s">
        <v>97</v>
      </c>
      <c r="AP780" s="33" t="s">
        <v>97</v>
      </c>
      <c r="AQ780">
        <v>21104.522033929999</v>
      </c>
      <c r="AR780" t="s">
        <v>2861</v>
      </c>
      <c r="AS780" t="s">
        <v>11225</v>
      </c>
      <c r="AT780" t="s">
        <v>12571</v>
      </c>
      <c r="AU780">
        <v>98.506200000000007</v>
      </c>
      <c r="AV780" s="98">
        <v>1.7065127744000002</v>
      </c>
      <c r="AW780">
        <v>177.49299999999999</v>
      </c>
      <c r="AX780" s="98">
        <v>6.2549253799599995</v>
      </c>
      <c r="AY780">
        <v>1.27E-4</v>
      </c>
      <c r="AZ780">
        <v>80.579400000000007</v>
      </c>
      <c r="BA780" s="98">
        <v>0.77386312137333335</v>
      </c>
      <c r="BB780">
        <v>279.55430000000001</v>
      </c>
      <c r="BC780" s="98">
        <v>5.5138255724888889</v>
      </c>
      <c r="BD780">
        <v>14.41969433</v>
      </c>
      <c r="BE780" s="96">
        <f t="shared" si="99"/>
        <v>7130.1368492770862</v>
      </c>
      <c r="BF780" s="96">
        <f t="shared" si="100"/>
        <v>760.04237665694473</v>
      </c>
      <c r="BG780" s="96">
        <f t="shared" si="101"/>
        <v>758.23132189722764</v>
      </c>
      <c r="BH780">
        <v>7136.3282471286693</v>
      </c>
      <c r="BI780">
        <v>1.25658127597497E-3</v>
      </c>
      <c r="BJ780">
        <v>1.7191623990867959</v>
      </c>
      <c r="BK780">
        <v>3.0978372478009399</v>
      </c>
      <c r="BL780">
        <v>1.184087479325507</v>
      </c>
      <c r="BM780">
        <v>5.1014320661976971</v>
      </c>
      <c r="BN780">
        <v>1.7192575692717209</v>
      </c>
      <c r="BO780">
        <v>3.0978372496747348</v>
      </c>
      <c r="BP780">
        <v>1.4045150519224729E-3</v>
      </c>
      <c r="BQ780">
        <v>1.184087479325507</v>
      </c>
      <c r="BR780">
        <v>7127.2593365569082</v>
      </c>
      <c r="BS780" s="96">
        <v>645.4265107377496</v>
      </c>
      <c r="BT780" s="96">
        <v>608.28023163025955</v>
      </c>
      <c r="BU780">
        <v>5.1014320661976971</v>
      </c>
      <c r="BV780" s="65" t="str">
        <f t="shared" si="96"/>
        <v>sunsynchronous observation</v>
      </c>
      <c r="BW780" s="32" t="s">
        <v>2963</v>
      </c>
      <c r="BX780" s="98">
        <v>2.1</v>
      </c>
      <c r="BY780" s="98">
        <v>3.7</v>
      </c>
      <c r="BZ780" s="98">
        <v>8</v>
      </c>
      <c r="CA780" s="98">
        <v>23.375399999999999</v>
      </c>
      <c r="CB780" s="98">
        <v>3.4636</v>
      </c>
      <c r="CC780" s="98">
        <v>12.836600000000001</v>
      </c>
      <c r="CD780" s="98">
        <v>3.7</v>
      </c>
      <c r="CE780" s="98">
        <v>2.1</v>
      </c>
      <c r="CF780" s="33">
        <v>8</v>
      </c>
      <c r="CG780" s="32">
        <v>830</v>
      </c>
      <c r="CH780" s="98">
        <v>830</v>
      </c>
      <c r="CI780" s="98">
        <v>800</v>
      </c>
      <c r="CJ780" s="98">
        <f>Population!$CG780-Population!$CI780</f>
        <v>30</v>
      </c>
      <c r="CK780" s="120">
        <f>_xlfn.DAYS(Entries!$AY$2,Population!H780)</f>
        <v>2535</v>
      </c>
      <c r="CL780" s="120">
        <f t="shared" si="97"/>
        <v>2646.25</v>
      </c>
      <c r="CM780" s="122">
        <f>Entries!$AY$5</f>
        <v>0.15</v>
      </c>
      <c r="CN780" s="122">
        <f t="shared" si="102"/>
        <v>3.614457831325301E-2</v>
      </c>
      <c r="CO780" s="121">
        <f t="shared" si="98"/>
        <v>0.1857345299952764</v>
      </c>
      <c r="CP780" s="32" t="s">
        <v>2964</v>
      </c>
      <c r="CQ780" s="98">
        <v>2</v>
      </c>
      <c r="CR780" s="98" t="s">
        <v>95</v>
      </c>
      <c r="CS780" s="98"/>
      <c r="CT780" s="33"/>
      <c r="CU780" s="32" t="s">
        <v>357</v>
      </c>
      <c r="CV780" s="98" t="s">
        <v>2965</v>
      </c>
      <c r="CW780" s="98" t="s">
        <v>649</v>
      </c>
      <c r="CX780" s="98" t="s">
        <v>2966</v>
      </c>
      <c r="CY780" s="98" t="s">
        <v>150</v>
      </c>
      <c r="CZ780" s="98" t="s">
        <v>867</v>
      </c>
      <c r="DA780" s="33">
        <v>1200</v>
      </c>
      <c r="DB780" s="17" t="s">
        <v>15463</v>
      </c>
      <c r="DC780" s="17" t="s">
        <v>15500</v>
      </c>
      <c r="DD780" s="17">
        <v>1</v>
      </c>
      <c r="DE780" s="17">
        <v>1</v>
      </c>
      <c r="DF780" s="17">
        <v>10</v>
      </c>
      <c r="DG780" s="23" t="s">
        <v>11182</v>
      </c>
      <c r="DH780" s="145"/>
    </row>
    <row r="781" spans="1:112" s="17" customFormat="1" x14ac:dyDescent="0.25">
      <c r="A781" s="30" t="s">
        <v>2967</v>
      </c>
      <c r="B781" s="96">
        <v>0</v>
      </c>
      <c r="C781" s="152" t="s">
        <v>15461</v>
      </c>
      <c r="D781" s="96"/>
      <c r="E781" s="96">
        <v>40010</v>
      </c>
      <c r="F781" s="96" t="s">
        <v>2968</v>
      </c>
      <c r="G781" s="31">
        <v>40007</v>
      </c>
      <c r="H781" s="43">
        <v>41809</v>
      </c>
      <c r="I781" s="96" t="s">
        <v>207</v>
      </c>
      <c r="J781" s="96"/>
      <c r="K781" s="96"/>
      <c r="L781" s="96" t="s">
        <v>208</v>
      </c>
      <c r="M781" s="124" t="s">
        <v>318</v>
      </c>
      <c r="N781" s="96" t="s">
        <v>318</v>
      </c>
      <c r="O781" s="124" t="s">
        <v>11123</v>
      </c>
      <c r="P781" s="96" t="str">
        <f>VLOOKUP(N781,Entries!J:K,2,FALSE)</f>
        <v>KAZAKHSTAN</v>
      </c>
      <c r="Q781" s="123" t="s">
        <v>2961</v>
      </c>
      <c r="R781" s="30" t="s">
        <v>2961</v>
      </c>
      <c r="S781" s="96" t="s">
        <v>318</v>
      </c>
      <c r="T781" s="124" t="s">
        <v>320</v>
      </c>
      <c r="U781" s="125" t="s">
        <v>141</v>
      </c>
      <c r="V781" s="31" t="s">
        <v>141</v>
      </c>
      <c r="W781" s="64">
        <f>IF(VLOOKUP(R781,Entries!N:P,3,FALSE)=V781,1,VLOOKUP(R781,Entries!N:P,3,FALSE))</f>
        <v>1</v>
      </c>
      <c r="X781" s="124"/>
      <c r="Y781" s="124"/>
      <c r="Z781" s="96"/>
      <c r="AA781" s="96"/>
      <c r="AB781" s="96"/>
      <c r="AC781" s="96" t="s">
        <v>239</v>
      </c>
      <c r="AD781" s="96" t="s">
        <v>329</v>
      </c>
      <c r="AE781" s="96" t="s">
        <v>94</v>
      </c>
      <c r="AF781" s="96" t="s">
        <v>94</v>
      </c>
      <c r="AG781" s="96"/>
      <c r="AH781" s="96"/>
      <c r="AI781" s="96"/>
      <c r="AJ781" s="96">
        <v>7</v>
      </c>
      <c r="AK781" s="96" t="s">
        <v>95</v>
      </c>
      <c r="AL781" s="96"/>
      <c r="AM781" s="31"/>
      <c r="AN781" s="30" t="s">
        <v>125</v>
      </c>
      <c r="AO781" s="96" t="s">
        <v>97</v>
      </c>
      <c r="AP781" s="31" t="s">
        <v>97</v>
      </c>
      <c r="AQ781">
        <v>21104.52644908</v>
      </c>
      <c r="AR781" t="s">
        <v>11647</v>
      </c>
      <c r="AS781" t="s">
        <v>11225</v>
      </c>
      <c r="AT781" t="s">
        <v>12572</v>
      </c>
      <c r="AU781">
        <v>97.775999999999996</v>
      </c>
      <c r="AV781" s="96">
        <v>1.7045335714400001</v>
      </c>
      <c r="AW781">
        <v>358.3809</v>
      </c>
      <c r="AX781" s="96">
        <v>3.0691922670311111</v>
      </c>
      <c r="AY781">
        <v>1.7038999999999999E-3</v>
      </c>
      <c r="AZ781">
        <v>44.339100000000002</v>
      </c>
      <c r="BA781" s="96">
        <v>4.5446549124622218</v>
      </c>
      <c r="BB781">
        <v>315.91899999999998</v>
      </c>
      <c r="BC781" s="96">
        <v>1.7382131830088889</v>
      </c>
      <c r="BD781">
        <v>14.82107338</v>
      </c>
      <c r="BE781" s="96">
        <f t="shared" si="99"/>
        <v>7000.8181466516289</v>
      </c>
      <c r="BF781" s="96">
        <f t="shared" si="100"/>
        <v>641.74684069170962</v>
      </c>
      <c r="BG781" s="96">
        <f t="shared" si="101"/>
        <v>617.88945261154913</v>
      </c>
      <c r="BH781">
        <v>7007.1388569831361</v>
      </c>
      <c r="BI781">
        <v>2.8130297162230629E-3</v>
      </c>
      <c r="BJ781">
        <v>1.7064227046506359</v>
      </c>
      <c r="BK781">
        <v>6.2549266792350062</v>
      </c>
      <c r="BL781">
        <v>0.92778087175921642</v>
      </c>
      <c r="BM781">
        <v>5.3599122904276433</v>
      </c>
      <c r="BN781">
        <v>1.7065131761786589</v>
      </c>
      <c r="BO781">
        <v>6.2549266818186249</v>
      </c>
      <c r="BP781">
        <v>2.6541195661838801E-3</v>
      </c>
      <c r="BQ781">
        <v>0.92778087175921642</v>
      </c>
      <c r="BR781">
        <v>6997.8533711840046</v>
      </c>
      <c r="BS781" s="96">
        <v>590.05103791359306</v>
      </c>
      <c r="BT781" s="96">
        <v>576.73654651898778</v>
      </c>
      <c r="BU781">
        <v>5.3599122904276433</v>
      </c>
      <c r="BV781" s="60" t="str">
        <f t="shared" si="96"/>
        <v>sunsynchronous observation</v>
      </c>
      <c r="BW781" s="30" t="s">
        <v>2963</v>
      </c>
      <c r="BX781" s="96">
        <v>1</v>
      </c>
      <c r="BY781" s="96">
        <v>1</v>
      </c>
      <c r="BZ781" s="96">
        <v>3</v>
      </c>
      <c r="CA781" s="96">
        <v>1.7321</v>
      </c>
      <c r="CB781" s="96">
        <v>1</v>
      </c>
      <c r="CC781" s="96">
        <v>1.5</v>
      </c>
      <c r="CD781" s="96">
        <v>1</v>
      </c>
      <c r="CE781" s="96">
        <v>1</v>
      </c>
      <c r="CF781" s="31">
        <v>3</v>
      </c>
      <c r="CG781" s="30">
        <v>177</v>
      </c>
      <c r="CH781" s="96">
        <v>177</v>
      </c>
      <c r="CI781" s="96">
        <v>177</v>
      </c>
      <c r="CJ781" s="96">
        <f>Population!$CG781-Population!$CI781</f>
        <v>0</v>
      </c>
      <c r="CK781" s="118">
        <f>_xlfn.DAYS(Entries!$AY$2,Population!H781)</f>
        <v>2485</v>
      </c>
      <c r="CL781" s="118">
        <f t="shared" si="97"/>
        <v>2555</v>
      </c>
      <c r="CM781" s="117">
        <f>Entries!$AY$5</f>
        <v>0.15</v>
      </c>
      <c r="CN781" s="117">
        <f t="shared" si="102"/>
        <v>0</v>
      </c>
      <c r="CO781" s="119">
        <f t="shared" si="98"/>
        <v>0.17328767123287681</v>
      </c>
      <c r="CP781" s="30" t="s">
        <v>349</v>
      </c>
      <c r="CQ781" s="96">
        <v>4</v>
      </c>
      <c r="CR781" s="96" t="s">
        <v>95</v>
      </c>
      <c r="CS781" s="96"/>
      <c r="CT781" s="31"/>
      <c r="CU781" s="30" t="s">
        <v>350</v>
      </c>
      <c r="CV781" s="96" t="s">
        <v>351</v>
      </c>
      <c r="CW781" s="96" t="s">
        <v>352</v>
      </c>
      <c r="CX781" s="96" t="s">
        <v>579</v>
      </c>
      <c r="CY781" s="96" t="s">
        <v>150</v>
      </c>
      <c r="CZ781" s="96" t="s">
        <v>108</v>
      </c>
      <c r="DA781" s="31">
        <v>55</v>
      </c>
      <c r="DB781" s="17" t="s">
        <v>15463</v>
      </c>
      <c r="DC781" s="17" t="s">
        <v>15500</v>
      </c>
      <c r="DD781" s="17">
        <v>1</v>
      </c>
      <c r="DE781" s="17">
        <v>1</v>
      </c>
      <c r="DF781" s="17">
        <v>10</v>
      </c>
      <c r="DG781" s="23" t="s">
        <v>11182</v>
      </c>
      <c r="DH781" s="145" t="s">
        <v>11186</v>
      </c>
    </row>
    <row r="782" spans="1:112" s="17" customFormat="1" x14ac:dyDescent="0.25">
      <c r="A782" s="32" t="s">
        <v>2970</v>
      </c>
      <c r="B782" s="98">
        <v>0</v>
      </c>
      <c r="C782" s="64" t="s">
        <v>15461</v>
      </c>
      <c r="D782" s="98"/>
      <c r="E782" s="98">
        <v>43787</v>
      </c>
      <c r="F782" s="98" t="s">
        <v>2971</v>
      </c>
      <c r="G782" s="33">
        <v>57520</v>
      </c>
      <c r="H782" s="44">
        <v>43437</v>
      </c>
      <c r="I782" s="98" t="s">
        <v>190</v>
      </c>
      <c r="J782" s="98"/>
      <c r="K782" s="98"/>
      <c r="L782" s="98" t="s">
        <v>285</v>
      </c>
      <c r="M782" t="s">
        <v>318</v>
      </c>
      <c r="N782" s="98" t="s">
        <v>318</v>
      </c>
      <c r="O782" t="s">
        <v>11127</v>
      </c>
      <c r="P782" s="64" t="str">
        <f>VLOOKUP(N782,Entries!J:K,2,FALSE)</f>
        <v>KAZAKHSTAN</v>
      </c>
      <c r="Q782" s="38" t="s">
        <v>2972</v>
      </c>
      <c r="R782" s="32" t="s">
        <v>2972</v>
      </c>
      <c r="S782" s="98" t="s">
        <v>318</v>
      </c>
      <c r="T782" t="s">
        <v>320</v>
      </c>
      <c r="U782" s="39" t="s">
        <v>159</v>
      </c>
      <c r="V782" s="33" t="s">
        <v>159</v>
      </c>
      <c r="W782" s="64">
        <f>IF(VLOOKUP(R782,Entries!N:P,3,FALSE)=V782,1,VLOOKUP(R782,Entries!N:P,3,FALSE))</f>
        <v>1</v>
      </c>
      <c r="X782"/>
      <c r="Y782"/>
      <c r="Z782" s="98"/>
      <c r="AA782" s="98"/>
      <c r="AB782" s="98"/>
      <c r="AC782" s="98" t="s">
        <v>93</v>
      </c>
      <c r="AD782" s="98" t="s">
        <v>117</v>
      </c>
      <c r="AE782" s="98" t="s">
        <v>117</v>
      </c>
      <c r="AF782" s="98" t="s">
        <v>117</v>
      </c>
      <c r="AG782" s="98"/>
      <c r="AH782" s="98"/>
      <c r="AI782" s="98"/>
      <c r="AJ782" s="19">
        <v>1</v>
      </c>
      <c r="AK782" s="98" t="s">
        <v>118</v>
      </c>
      <c r="AL782" s="98"/>
      <c r="AM782" s="33"/>
      <c r="AN782" s="32" t="s">
        <v>96</v>
      </c>
      <c r="AO782" s="98" t="s">
        <v>97</v>
      </c>
      <c r="AP782" s="33" t="s">
        <v>97</v>
      </c>
      <c r="AQ782">
        <v>21104.41771075</v>
      </c>
      <c r="AR782" t="s">
        <v>12573</v>
      </c>
      <c r="AS782" t="s">
        <v>11225</v>
      </c>
      <c r="AT782" t="s">
        <v>12574</v>
      </c>
      <c r="AU782">
        <v>97.662599999999998</v>
      </c>
      <c r="AV782" s="98">
        <v>1.7048424946533336</v>
      </c>
      <c r="AW782">
        <v>175.8518</v>
      </c>
      <c r="AX782" s="98">
        <v>3.0667662598755556</v>
      </c>
      <c r="AY782">
        <v>1.2413000000000001E-3</v>
      </c>
      <c r="AZ782">
        <v>260.38959999999997</v>
      </c>
      <c r="BA782" s="98">
        <v>4.5137503738266664</v>
      </c>
      <c r="BB782">
        <v>99.592299999999994</v>
      </c>
      <c r="BC782" s="98">
        <v>1.7702539307511111</v>
      </c>
      <c r="BD782">
        <v>14.960084889999999</v>
      </c>
      <c r="BE782" s="96">
        <f t="shared" si="99"/>
        <v>6957.3822193400883</v>
      </c>
      <c r="BF782" s="96">
        <f t="shared" si="100"/>
        <v>595.0184178889549</v>
      </c>
      <c r="BG782" s="96">
        <f t="shared" si="101"/>
        <v>577.74602079122178</v>
      </c>
      <c r="BH782">
        <v>6963.724434812033</v>
      </c>
      <c r="BI782">
        <v>3.0832619134053488E-4</v>
      </c>
      <c r="BJ782">
        <v>1.7044436717371161</v>
      </c>
      <c r="BK782">
        <v>3.069192905548598</v>
      </c>
      <c r="BL782">
        <v>5.7443637591997678</v>
      </c>
      <c r="BM782">
        <v>0.53850524580118653</v>
      </c>
      <c r="BN782">
        <v>1.7045339731265481</v>
      </c>
      <c r="BO782">
        <v>3.069192905410421</v>
      </c>
      <c r="BP782">
        <v>9.5727189115373109E-4</v>
      </c>
      <c r="BQ782">
        <v>5.7443637591997678</v>
      </c>
      <c r="BR782">
        <v>6954.3937922162904</v>
      </c>
      <c r="BS782" s="96">
        <v>597.81597899194185</v>
      </c>
      <c r="BT782" s="96">
        <v>583.72529119155206</v>
      </c>
      <c r="BU782">
        <v>0.53850524580118653</v>
      </c>
      <c r="BV782" s="65" t="b">
        <f t="shared" si="96"/>
        <v>0</v>
      </c>
      <c r="BW782" s="32" t="s">
        <v>104</v>
      </c>
      <c r="BX782" s="98">
        <v>0.1</v>
      </c>
      <c r="BY782" s="98">
        <v>0.3</v>
      </c>
      <c r="BZ782" s="98">
        <v>0.3</v>
      </c>
      <c r="CA782" s="98">
        <v>4.36E-2</v>
      </c>
      <c r="CB782" s="98">
        <v>0.01</v>
      </c>
      <c r="CC782" s="98">
        <v>3.5000000000000003E-2</v>
      </c>
      <c r="CD782" s="98">
        <v>0.3</v>
      </c>
      <c r="CE782" s="98">
        <v>0.1</v>
      </c>
      <c r="CF782" s="33">
        <v>0.3</v>
      </c>
      <c r="CG782" s="32">
        <v>4</v>
      </c>
      <c r="CH782" s="98">
        <v>4</v>
      </c>
      <c r="CI782" s="98">
        <v>4</v>
      </c>
      <c r="CJ782" s="98">
        <f>Population!$CG782-Population!$CI782</f>
        <v>0</v>
      </c>
      <c r="CK782" s="120">
        <f>_xlfn.DAYS(Entries!$AY$2,Population!H782)</f>
        <v>857</v>
      </c>
      <c r="CL782" s="120">
        <f t="shared" si="97"/>
        <v>365</v>
      </c>
      <c r="CM782" s="122">
        <f>Entries!$AY$5</f>
        <v>0.15</v>
      </c>
      <c r="CN782" s="122">
        <f t="shared" si="102"/>
        <v>0</v>
      </c>
      <c r="CO782" s="121" t="str">
        <f t="shared" si="98"/>
        <v>-</v>
      </c>
      <c r="CP782" s="32"/>
      <c r="CQ782" s="19">
        <v>0</v>
      </c>
      <c r="CR782" s="98" t="s">
        <v>118</v>
      </c>
      <c r="CS782" s="98"/>
      <c r="CT782" s="33"/>
      <c r="CU782" s="32" t="s">
        <v>2974</v>
      </c>
      <c r="CV782" s="98" t="s">
        <v>351</v>
      </c>
      <c r="CW782" s="98" t="s">
        <v>320</v>
      </c>
      <c r="CX782" s="98" t="s">
        <v>106</v>
      </c>
      <c r="CY782" s="98" t="s">
        <v>107</v>
      </c>
      <c r="CZ782" s="98" t="s">
        <v>108</v>
      </c>
      <c r="DA782" s="33"/>
      <c r="DB782" s="17" t="s">
        <v>15462</v>
      </c>
      <c r="DC782" s="17" t="s">
        <v>15500</v>
      </c>
      <c r="DD782" s="17" t="s">
        <v>15500</v>
      </c>
      <c r="DE782" s="17" t="s">
        <v>15500</v>
      </c>
      <c r="DF782" s="17" t="s">
        <v>15500</v>
      </c>
      <c r="DG782" s="23" t="s">
        <v>11172</v>
      </c>
      <c r="DH782" s="145"/>
    </row>
    <row r="783" spans="1:112" s="17" customFormat="1" x14ac:dyDescent="0.25">
      <c r="A783" s="30" t="s">
        <v>2975</v>
      </c>
      <c r="B783" s="96">
        <v>0</v>
      </c>
      <c r="C783" s="152" t="s">
        <v>15461</v>
      </c>
      <c r="D783" s="96"/>
      <c r="E783" s="96">
        <v>43783</v>
      </c>
      <c r="F783" s="96" t="s">
        <v>2976</v>
      </c>
      <c r="G783" s="31">
        <v>57497</v>
      </c>
      <c r="H783" s="43">
        <v>43437</v>
      </c>
      <c r="I783" s="96" t="s">
        <v>190</v>
      </c>
      <c r="J783" s="96"/>
      <c r="K783" s="96"/>
      <c r="L783" s="96" t="s">
        <v>285</v>
      </c>
      <c r="M783" s="124" t="s">
        <v>318</v>
      </c>
      <c r="N783" s="96" t="s">
        <v>318</v>
      </c>
      <c r="O783" s="124" t="s">
        <v>11127</v>
      </c>
      <c r="P783" s="96" t="str">
        <f>VLOOKUP(N783,Entries!J:K,2,FALSE)</f>
        <v>KAZAKHSTAN</v>
      </c>
      <c r="Q783" s="123" t="s">
        <v>2972</v>
      </c>
      <c r="R783" s="30" t="s">
        <v>2972</v>
      </c>
      <c r="S783" s="96" t="s">
        <v>318</v>
      </c>
      <c r="T783" s="124" t="s">
        <v>320</v>
      </c>
      <c r="U783" s="125" t="s">
        <v>159</v>
      </c>
      <c r="V783" s="31" t="s">
        <v>159</v>
      </c>
      <c r="W783" s="64">
        <f>IF(VLOOKUP(R783,Entries!N:P,3,FALSE)=V783,1,VLOOKUP(R783,Entries!N:P,3,FALSE))</f>
        <v>1</v>
      </c>
      <c r="X783" s="124"/>
      <c r="Y783" s="124"/>
      <c r="Z783" s="96"/>
      <c r="AA783" s="96"/>
      <c r="AB783" s="96"/>
      <c r="AC783" s="96" t="s">
        <v>239</v>
      </c>
      <c r="AD783" s="96" t="s">
        <v>329</v>
      </c>
      <c r="AE783" s="96" t="s">
        <v>94</v>
      </c>
      <c r="AF783" s="96" t="s">
        <v>94</v>
      </c>
      <c r="AG783" s="96"/>
      <c r="AH783" s="96"/>
      <c r="AI783" s="96"/>
      <c r="AJ783" s="96">
        <v>5</v>
      </c>
      <c r="AK783" s="96" t="s">
        <v>95</v>
      </c>
      <c r="AL783" s="96"/>
      <c r="AM783" s="31"/>
      <c r="AN783" s="30" t="s">
        <v>96</v>
      </c>
      <c r="AO783" s="96" t="s">
        <v>97</v>
      </c>
      <c r="AP783" s="31" t="s">
        <v>97</v>
      </c>
      <c r="AQ783">
        <v>21104.450461479999</v>
      </c>
      <c r="AR783" t="s">
        <v>2120</v>
      </c>
      <c r="AS783" t="s">
        <v>11225</v>
      </c>
      <c r="AT783" t="s">
        <v>12575</v>
      </c>
      <c r="AU783">
        <v>97.680300000000003</v>
      </c>
      <c r="AV783" s="96">
        <v>0.26142234229333333</v>
      </c>
      <c r="AW783">
        <v>175.71279999999999</v>
      </c>
      <c r="AX783" s="96">
        <v>1.6527374460044446</v>
      </c>
      <c r="AY783">
        <v>6.6779999999999997E-4</v>
      </c>
      <c r="AZ783">
        <v>258.6189</v>
      </c>
      <c r="BA783" s="96">
        <v>3.5805055636488894</v>
      </c>
      <c r="BB783">
        <v>101.4281</v>
      </c>
      <c r="BC783" s="96">
        <v>4.5090868550355561</v>
      </c>
      <c r="BD783">
        <v>14.936336089999999</v>
      </c>
      <c r="BE783" s="96">
        <f t="shared" si="99"/>
        <v>6964.7550994944286</v>
      </c>
      <c r="BF783" s="96">
        <f t="shared" si="100"/>
        <v>598.40616294987103</v>
      </c>
      <c r="BG783" s="96">
        <f t="shared" si="101"/>
        <v>589.10403603898612</v>
      </c>
      <c r="BH783">
        <v>6971.0915497588767</v>
      </c>
      <c r="BI783">
        <v>5.3231824393741827E-4</v>
      </c>
      <c r="BJ783">
        <v>1.704752583126369</v>
      </c>
      <c r="BK783">
        <v>3.0667668978672191</v>
      </c>
      <c r="BL783">
        <v>0.87978977450198104</v>
      </c>
      <c r="BM783">
        <v>5.4042159085619046</v>
      </c>
      <c r="BN783">
        <v>1.704842896289428</v>
      </c>
      <c r="BO783">
        <v>3.066766898008324</v>
      </c>
      <c r="BP783">
        <v>1.012004599042984E-3</v>
      </c>
      <c r="BQ783">
        <v>0.87978977450198104</v>
      </c>
      <c r="BR783">
        <v>6961.770635091747</v>
      </c>
      <c r="BS783" s="96">
        <v>561.22706786480649</v>
      </c>
      <c r="BT783" s="96">
        <v>541.07289547931123</v>
      </c>
      <c r="BU783">
        <v>5.4042159085619046</v>
      </c>
      <c r="BV783" s="60" t="str">
        <f t="shared" si="96"/>
        <v>sunsynchronous observation</v>
      </c>
      <c r="BW783" s="30" t="s">
        <v>104</v>
      </c>
      <c r="BX783" s="96">
        <v>0.5</v>
      </c>
      <c r="BY783" s="96">
        <v>0.5</v>
      </c>
      <c r="BZ783" s="96">
        <v>0.5</v>
      </c>
      <c r="CA783" s="96">
        <v>0.433</v>
      </c>
      <c r="CB783" s="96">
        <v>0.25</v>
      </c>
      <c r="CC783" s="96">
        <v>0.375</v>
      </c>
      <c r="CD783" s="96">
        <v>0.5</v>
      </c>
      <c r="CE783" s="96">
        <v>0.5</v>
      </c>
      <c r="CF783" s="31">
        <v>0.5</v>
      </c>
      <c r="CG783" s="30">
        <v>110</v>
      </c>
      <c r="CH783" s="96">
        <v>110</v>
      </c>
      <c r="CI783" s="96">
        <v>100</v>
      </c>
      <c r="CJ783" s="96">
        <f>Population!$CG783-Population!$CI783</f>
        <v>10</v>
      </c>
      <c r="CK783" s="118">
        <f>_xlfn.DAYS(Entries!$AY$2,Population!H783)</f>
        <v>857</v>
      </c>
      <c r="CL783" s="118">
        <f t="shared" si="97"/>
        <v>1825</v>
      </c>
      <c r="CM783" s="117">
        <f>Entries!$AY$5</f>
        <v>0.15</v>
      </c>
      <c r="CN783" s="117">
        <f t="shared" si="102"/>
        <v>9.0909090909090912E-2</v>
      </c>
      <c r="CO783" s="119">
        <f t="shared" si="98"/>
        <v>0.60084931506849315</v>
      </c>
      <c r="CP783" s="30"/>
      <c r="CQ783" s="19">
        <v>4</v>
      </c>
      <c r="CR783" s="96" t="s">
        <v>118</v>
      </c>
      <c r="CS783" s="96"/>
      <c r="CT783" s="31"/>
      <c r="CU783" s="30" t="s">
        <v>350</v>
      </c>
      <c r="CV783" s="96" t="s">
        <v>351</v>
      </c>
      <c r="CW783" s="96" t="s">
        <v>352</v>
      </c>
      <c r="CX783" s="96" t="s">
        <v>2978</v>
      </c>
      <c r="CY783" s="96" t="s">
        <v>150</v>
      </c>
      <c r="CZ783" s="96" t="s">
        <v>108</v>
      </c>
      <c r="DA783" s="31"/>
      <c r="DB783" s="17" t="s">
        <v>15463</v>
      </c>
      <c r="DC783" s="17" t="s">
        <v>15500</v>
      </c>
      <c r="DD783" s="17">
        <v>1</v>
      </c>
      <c r="DE783" s="17">
        <v>1</v>
      </c>
      <c r="DF783" s="17">
        <v>10</v>
      </c>
      <c r="DG783" s="23" t="s">
        <v>11182</v>
      </c>
      <c r="DH783" s="145" t="s">
        <v>11186</v>
      </c>
    </row>
    <row r="784" spans="1:112" s="17" customFormat="1" x14ac:dyDescent="0.25">
      <c r="A784" s="32" t="s">
        <v>2979</v>
      </c>
      <c r="B784" s="98">
        <v>0</v>
      </c>
      <c r="C784" s="64" t="s">
        <v>15461</v>
      </c>
      <c r="D784" s="98"/>
      <c r="E784" s="98">
        <v>41167</v>
      </c>
      <c r="F784" s="98" t="s">
        <v>2980</v>
      </c>
      <c r="G784" s="33">
        <v>41164</v>
      </c>
      <c r="H784" s="44">
        <v>42354</v>
      </c>
      <c r="I784" s="98" t="s">
        <v>87</v>
      </c>
      <c r="J784" s="98"/>
      <c r="K784" s="98"/>
      <c r="L784" s="98" t="s">
        <v>526</v>
      </c>
      <c r="M784" t="s">
        <v>527</v>
      </c>
      <c r="N784" s="98" t="s">
        <v>527</v>
      </c>
      <c r="O784" t="s">
        <v>11123</v>
      </c>
      <c r="P784" s="64" t="str">
        <f>VLOOKUP(N784,Entries!J:K,2,FALSE)</f>
        <v>SINGAPORE</v>
      </c>
      <c r="Q784" s="38" t="s">
        <v>2981</v>
      </c>
      <c r="R784" s="32" t="s">
        <v>2981</v>
      </c>
      <c r="S784" s="98" t="s">
        <v>527</v>
      </c>
      <c r="T784" t="s">
        <v>529</v>
      </c>
      <c r="U784" s="39" t="s">
        <v>92</v>
      </c>
      <c r="V784" s="33" t="s">
        <v>92</v>
      </c>
      <c r="W784" s="64">
        <f>IF(VLOOKUP(R784,Entries!N:P,3,FALSE)=V784,1,VLOOKUP(R784,Entries!N:P,3,FALSE))</f>
        <v>1</v>
      </c>
      <c r="X784"/>
      <c r="Y784"/>
      <c r="Z784" s="98"/>
      <c r="AA784" s="98"/>
      <c r="AB784" s="98"/>
      <c r="AC784" s="98" t="s">
        <v>239</v>
      </c>
      <c r="AD784" s="98" t="s">
        <v>94</v>
      </c>
      <c r="AE784" s="98" t="s">
        <v>94</v>
      </c>
      <c r="AF784" s="98" t="s">
        <v>94</v>
      </c>
      <c r="AG784" s="98"/>
      <c r="AH784" s="98"/>
      <c r="AI784" s="98"/>
      <c r="AJ784" s="98">
        <v>5</v>
      </c>
      <c r="AK784" s="98" t="s">
        <v>95</v>
      </c>
      <c r="AL784" s="98"/>
      <c r="AM784" s="33"/>
      <c r="AN784" s="32" t="s">
        <v>241</v>
      </c>
      <c r="AO784" s="98" t="s">
        <v>242</v>
      </c>
      <c r="AP784" s="33" t="s">
        <v>242</v>
      </c>
      <c r="AQ784">
        <v>21104.253045410002</v>
      </c>
      <c r="AR784" t="s">
        <v>12134</v>
      </c>
      <c r="AS784" t="s">
        <v>11225</v>
      </c>
      <c r="AT784" t="s">
        <v>12576</v>
      </c>
      <c r="AU784">
        <v>14.978400000000001</v>
      </c>
      <c r="AV784" s="98">
        <v>1.7002330810577782</v>
      </c>
      <c r="AW784">
        <v>94.694900000000004</v>
      </c>
      <c r="AX784" s="98">
        <v>2.9887029346622227</v>
      </c>
      <c r="AY784">
        <v>1.0843999999999999E-3</v>
      </c>
      <c r="AZ784">
        <v>205.14789999999999</v>
      </c>
      <c r="BA784" s="98">
        <v>3.1253028454800003</v>
      </c>
      <c r="BB784">
        <v>258.35169999999999</v>
      </c>
      <c r="BC784" s="98">
        <v>3.1600837595777782</v>
      </c>
      <c r="BD784">
        <v>15.093177109999999</v>
      </c>
      <c r="BE784" s="96">
        <f t="shared" si="99"/>
        <v>6916.4215619721754</v>
      </c>
      <c r="BF784" s="96">
        <f t="shared" si="100"/>
        <v>552.92172951397879</v>
      </c>
      <c r="BG784" s="96">
        <f t="shared" si="101"/>
        <v>537.92139443037286</v>
      </c>
      <c r="BH784">
        <v>6921.58114612604</v>
      </c>
      <c r="BI784">
        <v>1.568285367913732E-3</v>
      </c>
      <c r="BJ784">
        <v>0.26126873136217238</v>
      </c>
      <c r="BK784">
        <v>1.6524378412671969</v>
      </c>
      <c r="BL784">
        <v>2.4822360706918198</v>
      </c>
      <c r="BM784">
        <v>5.6076143241516148</v>
      </c>
      <c r="BN784">
        <v>0.26142199435681007</v>
      </c>
      <c r="BO784">
        <v>1.652736986148327</v>
      </c>
      <c r="BP784">
        <v>1.4557740325518869E-3</v>
      </c>
      <c r="BQ784">
        <v>2.4822360706918198</v>
      </c>
      <c r="BR784">
        <v>6922.1499816720589</v>
      </c>
      <c r="BS784" s="96">
        <v>549.49789145236264</v>
      </c>
      <c r="BT784" s="96">
        <v>520.8340854264261</v>
      </c>
      <c r="BU784">
        <v>5.6076143241516148</v>
      </c>
      <c r="BV784" s="65" t="str">
        <f t="shared" si="96"/>
        <v>Earth Observation</v>
      </c>
      <c r="BW784" s="32" t="s">
        <v>104</v>
      </c>
      <c r="BX784" s="98">
        <v>0.2</v>
      </c>
      <c r="BY784" s="98">
        <v>0.4</v>
      </c>
      <c r="BZ784" s="98">
        <v>0.4</v>
      </c>
      <c r="CA784" s="98">
        <v>0.12</v>
      </c>
      <c r="CB784" s="98">
        <v>0.04</v>
      </c>
      <c r="CC784" s="98">
        <v>0.1</v>
      </c>
      <c r="CD784" s="98">
        <v>0.4</v>
      </c>
      <c r="CE784" s="98">
        <v>0.2</v>
      </c>
      <c r="CF784" s="33">
        <v>0.4</v>
      </c>
      <c r="CG784" s="32">
        <v>78</v>
      </c>
      <c r="CH784" s="98">
        <v>78</v>
      </c>
      <c r="CI784" s="98">
        <v>78</v>
      </c>
      <c r="CJ784" s="98">
        <f>Population!$CG784-Population!$CI784</f>
        <v>0</v>
      </c>
      <c r="CK784" s="120">
        <f>_xlfn.DAYS(Entries!$AY$2,Population!H784)</f>
        <v>1940</v>
      </c>
      <c r="CL784" s="120">
        <f t="shared" si="97"/>
        <v>1825</v>
      </c>
      <c r="CM784" s="122">
        <f>Entries!$AY$5</f>
        <v>0.15</v>
      </c>
      <c r="CN784" s="122">
        <f t="shared" si="102"/>
        <v>0</v>
      </c>
      <c r="CO784" s="121" t="str">
        <f t="shared" si="98"/>
        <v>-</v>
      </c>
      <c r="CP784" s="32"/>
      <c r="CQ784" s="19">
        <v>0</v>
      </c>
      <c r="CR784" s="98" t="s">
        <v>118</v>
      </c>
      <c r="CS784" s="98"/>
      <c r="CT784" s="33"/>
      <c r="CU784" s="32" t="s">
        <v>2983</v>
      </c>
      <c r="CV784" s="98" t="s">
        <v>2981</v>
      </c>
      <c r="CW784" s="98" t="s">
        <v>529</v>
      </c>
      <c r="CX784" s="98" t="s">
        <v>2984</v>
      </c>
      <c r="CY784" s="98" t="s">
        <v>107</v>
      </c>
      <c r="CZ784" s="98" t="s">
        <v>108</v>
      </c>
      <c r="DA784" s="33"/>
      <c r="DB784" s="17" t="s">
        <v>15462</v>
      </c>
      <c r="DC784" s="17" t="s">
        <v>15500</v>
      </c>
      <c r="DD784" s="17" t="s">
        <v>15500</v>
      </c>
      <c r="DE784" s="17" t="s">
        <v>15500</v>
      </c>
      <c r="DF784" s="17" t="s">
        <v>15500</v>
      </c>
      <c r="DG784" s="23" t="s">
        <v>11172</v>
      </c>
      <c r="DH784" s="145"/>
    </row>
    <row r="785" spans="1:112" s="17" customFormat="1" x14ac:dyDescent="0.25">
      <c r="A785" s="30" t="s">
        <v>2985</v>
      </c>
      <c r="B785" s="96">
        <v>0</v>
      </c>
      <c r="C785" s="152" t="s">
        <v>15461</v>
      </c>
      <c r="D785" s="96" t="s">
        <v>374</v>
      </c>
      <c r="E785" s="96">
        <v>43157</v>
      </c>
      <c r="F785" s="96" t="s">
        <v>2986</v>
      </c>
      <c r="G785" s="31">
        <v>47861</v>
      </c>
      <c r="H785" s="43">
        <v>43119</v>
      </c>
      <c r="I785" s="96" t="s">
        <v>784</v>
      </c>
      <c r="J785" s="96"/>
      <c r="K785" s="96"/>
      <c r="L785" s="96" t="s">
        <v>2400</v>
      </c>
      <c r="M785" s="124" t="s">
        <v>382</v>
      </c>
      <c r="N785" s="96" t="s">
        <v>382</v>
      </c>
      <c r="O785" s="124" t="s">
        <v>11123</v>
      </c>
      <c r="P785" s="96" t="str">
        <f>VLOOKUP(N785,Entries!J:K,2,FALSE)</f>
        <v>CANADA</v>
      </c>
      <c r="Q785" s="123" t="s">
        <v>377</v>
      </c>
      <c r="R785" s="30" t="s">
        <v>377</v>
      </c>
      <c r="S785" s="105" t="s">
        <v>382</v>
      </c>
      <c r="T785" s="124" t="s">
        <v>707</v>
      </c>
      <c r="U785" s="125" t="s">
        <v>159</v>
      </c>
      <c r="V785" s="31" t="s">
        <v>159</v>
      </c>
      <c r="W785" s="64">
        <f>IF(VLOOKUP(R785,Entries!N:P,3,FALSE)=V785,1,VLOOKUP(R785,Entries!N:P,3,FALSE))</f>
        <v>1</v>
      </c>
      <c r="X785" s="124"/>
      <c r="Y785" s="124"/>
      <c r="Z785" s="96"/>
      <c r="AA785" s="96"/>
      <c r="AB785" s="96"/>
      <c r="AC785" s="96" t="s">
        <v>93</v>
      </c>
      <c r="AD785" s="96" t="s">
        <v>329</v>
      </c>
      <c r="AE785" s="96" t="s">
        <v>94</v>
      </c>
      <c r="AF785" s="96" t="s">
        <v>94</v>
      </c>
      <c r="AG785" s="96"/>
      <c r="AH785" s="96"/>
      <c r="AI785" s="96"/>
      <c r="AJ785" s="19">
        <v>1</v>
      </c>
      <c r="AK785" s="96" t="s">
        <v>118</v>
      </c>
      <c r="AL785" s="96"/>
      <c r="AM785" s="31"/>
      <c r="AN785" s="30" t="s">
        <v>96</v>
      </c>
      <c r="AO785" s="96" t="s">
        <v>97</v>
      </c>
      <c r="AP785" s="31" t="s">
        <v>97</v>
      </c>
      <c r="AQ785">
        <v>21104.495641050002</v>
      </c>
      <c r="AR785" t="s">
        <v>12108</v>
      </c>
      <c r="AS785" t="s">
        <v>11225</v>
      </c>
      <c r="AT785" t="s">
        <v>12577</v>
      </c>
      <c r="AU785">
        <v>97.416200000000003</v>
      </c>
      <c r="AV785" s="96">
        <v>1.69980547548</v>
      </c>
      <c r="AW785">
        <v>171.24010000000001</v>
      </c>
      <c r="AX785" s="96">
        <v>3.1988283155822224</v>
      </c>
      <c r="AY785">
        <v>1.5452E-3</v>
      </c>
      <c r="AZ785">
        <v>179.0667</v>
      </c>
      <c r="BA785" s="96">
        <v>2.4225758389600003</v>
      </c>
      <c r="BB785">
        <v>181.05950000000001</v>
      </c>
      <c r="BC785" s="96">
        <v>3.8651983760177782</v>
      </c>
      <c r="BD785">
        <v>15.11689234</v>
      </c>
      <c r="BE785" s="96">
        <f t="shared" si="99"/>
        <v>6909.186060519758</v>
      </c>
      <c r="BF785" s="96">
        <f t="shared" si="100"/>
        <v>548.86213482047333</v>
      </c>
      <c r="BG785" s="96">
        <f t="shared" si="101"/>
        <v>527.50998621904273</v>
      </c>
      <c r="BH785">
        <v>6915.5557946127956</v>
      </c>
      <c r="BI785">
        <v>1.5337223451653409E-3</v>
      </c>
      <c r="BJ785">
        <v>1.7001447906306499</v>
      </c>
      <c r="BK785">
        <v>2.988703556477188</v>
      </c>
      <c r="BL785">
        <v>2.342039732022168</v>
      </c>
      <c r="BM785">
        <v>3.9433466498046408</v>
      </c>
      <c r="BN785">
        <v>1.7002334818434739</v>
      </c>
      <c r="BO785">
        <v>2.988703557101724</v>
      </c>
      <c r="BP785">
        <v>2.0752329204017689E-3</v>
      </c>
      <c r="BQ785">
        <v>2.342039732022168</v>
      </c>
      <c r="BR785">
        <v>6906.1659884393948</v>
      </c>
      <c r="BS785" s="96">
        <v>498.55346672377163</v>
      </c>
      <c r="BT785" s="96">
        <v>460.49071472567357</v>
      </c>
      <c r="BU785">
        <v>3.9433466498046408</v>
      </c>
      <c r="BV785" s="60" t="str">
        <f t="shared" ref="BV785:BV808" si="103">IF(AND(CR785="Real",CQ785=0),"no propulsion",IF(AND(BX785&lt;0.2,BY785&lt;0.2,BZ785&lt;0.2),"too small",IF(OR(D785="Starlink v0.9",D785="Starlink v1.0"),"Starlink",IF(D785="OneWeb","OneWeb",IF(AND(AE785="Earth Observation",AO785="Sunsynchron"),"sunsynchronous observation",IF(AF785="Earth Observation","Earth Observation"))))))</f>
        <v>sunsynchronous observation</v>
      </c>
      <c r="BW785" s="30" t="s">
        <v>379</v>
      </c>
      <c r="BX785" s="96">
        <v>0.1</v>
      </c>
      <c r="BY785" s="96">
        <v>0.3</v>
      </c>
      <c r="BZ785" s="96">
        <v>0.3</v>
      </c>
      <c r="CA785" s="96">
        <v>4.36E-2</v>
      </c>
      <c r="CB785" s="96">
        <v>0.01</v>
      </c>
      <c r="CC785" s="96">
        <v>3.5000000000000003E-2</v>
      </c>
      <c r="CD785" s="96">
        <v>0.3</v>
      </c>
      <c r="CE785" s="96">
        <v>0.1</v>
      </c>
      <c r="CF785" s="31">
        <v>0.3</v>
      </c>
      <c r="CG785" s="30">
        <v>3</v>
      </c>
      <c r="CH785" s="96">
        <v>3</v>
      </c>
      <c r="CI785" s="96">
        <v>3</v>
      </c>
      <c r="CJ785" s="96">
        <f>Population!$CG785-Population!$CI785</f>
        <v>0</v>
      </c>
      <c r="CK785" s="118">
        <f>_xlfn.DAYS(Entries!$AY$2,Population!H785)</f>
        <v>1175</v>
      </c>
      <c r="CL785" s="118">
        <f t="shared" ref="CL785:CL808" si="104">AJ785*365</f>
        <v>365</v>
      </c>
      <c r="CM785" s="117">
        <f>Entries!$AY$5</f>
        <v>0.15</v>
      </c>
      <c r="CN785" s="117">
        <f t="shared" si="102"/>
        <v>0</v>
      </c>
      <c r="CO785" s="119" t="str">
        <f t="shared" ref="CO785:CO808" si="105">IF(CQ785=0,"-",MAX(0,1-(1-CM785)/CL785*CK785))</f>
        <v>-</v>
      </c>
      <c r="CP785" s="30"/>
      <c r="CQ785" s="19">
        <v>0</v>
      </c>
      <c r="CR785" s="96" t="s">
        <v>118</v>
      </c>
      <c r="CS785" s="96"/>
      <c r="CT785" s="31"/>
      <c r="CU785" s="30" t="s">
        <v>2988</v>
      </c>
      <c r="CV785" s="96" t="s">
        <v>2989</v>
      </c>
      <c r="CW785" s="96" t="s">
        <v>352</v>
      </c>
      <c r="CX785" s="96" t="s">
        <v>106</v>
      </c>
      <c r="CY785" s="96" t="s">
        <v>107</v>
      </c>
      <c r="CZ785" s="96" t="s">
        <v>1130</v>
      </c>
      <c r="DA785" s="31"/>
      <c r="DB785" s="17" t="s">
        <v>15462</v>
      </c>
      <c r="DC785" s="17" t="s">
        <v>15500</v>
      </c>
      <c r="DD785" s="17" t="s">
        <v>15500</v>
      </c>
      <c r="DE785" s="17" t="s">
        <v>15500</v>
      </c>
      <c r="DF785" s="17" t="s">
        <v>15500</v>
      </c>
      <c r="DG785" s="23" t="s">
        <v>11172</v>
      </c>
      <c r="DH785" s="145"/>
    </row>
    <row r="786" spans="1:112" s="17" customFormat="1" x14ac:dyDescent="0.25">
      <c r="A786" s="32" t="s">
        <v>2990</v>
      </c>
      <c r="B786" s="98">
        <v>0</v>
      </c>
      <c r="C786" s="64" t="s">
        <v>15461</v>
      </c>
      <c r="D786" s="98" t="s">
        <v>374</v>
      </c>
      <c r="E786" s="98">
        <v>43729</v>
      </c>
      <c r="F786" s="98" t="s">
        <v>2991</v>
      </c>
      <c r="G786" s="33">
        <v>57449</v>
      </c>
      <c r="H786" s="44">
        <v>43433</v>
      </c>
      <c r="I786" s="98" t="s">
        <v>87</v>
      </c>
      <c r="J786" s="98"/>
      <c r="K786" s="98"/>
      <c r="L786" s="98" t="s">
        <v>88</v>
      </c>
      <c r="M786" t="s">
        <v>382</v>
      </c>
      <c r="N786" s="98" t="s">
        <v>382</v>
      </c>
      <c r="O786" t="s">
        <v>11123</v>
      </c>
      <c r="P786" s="64" t="str">
        <f>VLOOKUP(N786,Entries!J:K,2,FALSE)</f>
        <v>CANADA</v>
      </c>
      <c r="Q786" s="38" t="s">
        <v>377</v>
      </c>
      <c r="R786" s="32" t="s">
        <v>377</v>
      </c>
      <c r="S786" s="98" t="s">
        <v>382</v>
      </c>
      <c r="T786" t="s">
        <v>267</v>
      </c>
      <c r="U786" s="39" t="s">
        <v>159</v>
      </c>
      <c r="V786" s="33" t="s">
        <v>159</v>
      </c>
      <c r="W786" s="64">
        <f>IF(VLOOKUP(R786,Entries!N:P,3,FALSE)=V786,1,VLOOKUP(R786,Entries!N:P,3,FALSE))</f>
        <v>1</v>
      </c>
      <c r="X786"/>
      <c r="Y786"/>
      <c r="Z786" s="98"/>
      <c r="AA786" s="98"/>
      <c r="AB786" s="98"/>
      <c r="AC786" s="98" t="s">
        <v>93</v>
      </c>
      <c r="AD786" s="98" t="s">
        <v>263</v>
      </c>
      <c r="AE786" s="98" t="s">
        <v>263</v>
      </c>
      <c r="AF786" s="98" t="s">
        <v>263</v>
      </c>
      <c r="AG786" s="98"/>
      <c r="AH786" s="98"/>
      <c r="AI786" s="98"/>
      <c r="AJ786" s="19">
        <v>1</v>
      </c>
      <c r="AK786" s="98" t="s">
        <v>118</v>
      </c>
      <c r="AL786" s="98"/>
      <c r="AM786" s="33"/>
      <c r="AN786" s="32" t="s">
        <v>96</v>
      </c>
      <c r="AO786" s="98" t="s">
        <v>97</v>
      </c>
      <c r="AP786" s="33" t="s">
        <v>97</v>
      </c>
      <c r="AQ786">
        <v>21104.166670400002</v>
      </c>
      <c r="AR786" t="s">
        <v>12578</v>
      </c>
      <c r="AS786" t="s">
        <v>11225</v>
      </c>
      <c r="AT786" t="s">
        <v>12579</v>
      </c>
      <c r="AU786">
        <v>97.3917</v>
      </c>
      <c r="AV786" s="98">
        <v>0.90107665342666665</v>
      </c>
      <c r="AW786">
        <v>183.27940000000001</v>
      </c>
      <c r="AX786" s="98">
        <v>2.9542658503555561</v>
      </c>
      <c r="AY786">
        <v>1.8353E-3</v>
      </c>
      <c r="AZ786">
        <v>138.80340000000001</v>
      </c>
      <c r="BA786" s="98">
        <v>4.5978944248888889E-2</v>
      </c>
      <c r="BB786">
        <v>221.45959999999999</v>
      </c>
      <c r="BC786" s="98">
        <v>6.2389678379288904</v>
      </c>
      <c r="BD786">
        <v>15.30128053</v>
      </c>
      <c r="BE786" s="96">
        <f t="shared" si="99"/>
        <v>6853.5678491730941</v>
      </c>
      <c r="BF786" s="96">
        <f t="shared" si="100"/>
        <v>495.14620224668124</v>
      </c>
      <c r="BG786" s="96">
        <f t="shared" si="101"/>
        <v>469.98949609950705</v>
      </c>
      <c r="BH786">
        <v>6859.9914487383376</v>
      </c>
      <c r="BI786">
        <v>2.4622897462101469E-3</v>
      </c>
      <c r="BJ786">
        <v>1.699716029412434</v>
      </c>
      <c r="BK786">
        <v>3.198828980971637</v>
      </c>
      <c r="BL786">
        <v>1.943759451526921</v>
      </c>
      <c r="BM786">
        <v>4.3440155605011643</v>
      </c>
      <c r="BN786">
        <v>1.699805878073793</v>
      </c>
      <c r="BO786">
        <v>3.1988289825522069</v>
      </c>
      <c r="BP786">
        <v>2.778091326034334E-3</v>
      </c>
      <c r="BQ786">
        <v>2.1429411830633458</v>
      </c>
      <c r="BR786">
        <v>6850.5220907247231</v>
      </c>
      <c r="BS786" s="96">
        <v>322.13716819952788</v>
      </c>
      <c r="BT786" s="96">
        <v>308.83365129283993</v>
      </c>
      <c r="BU786">
        <v>4.3440155605011643</v>
      </c>
      <c r="BV786" s="65" t="str">
        <f t="shared" si="103"/>
        <v>no propulsion</v>
      </c>
      <c r="BW786" s="32" t="s">
        <v>379</v>
      </c>
      <c r="BX786" s="98">
        <v>0.1</v>
      </c>
      <c r="BY786" s="98">
        <v>0.3</v>
      </c>
      <c r="BZ786" s="98">
        <v>0.3</v>
      </c>
      <c r="CA786" s="98">
        <v>4.36E-2</v>
      </c>
      <c r="CB786" s="98">
        <v>0.01</v>
      </c>
      <c r="CC786" s="98">
        <v>3.5000000000000003E-2</v>
      </c>
      <c r="CD786" s="98">
        <v>0.3</v>
      </c>
      <c r="CE786" s="98">
        <v>0.1</v>
      </c>
      <c r="CF786" s="33">
        <v>0.3</v>
      </c>
      <c r="CG786" s="32">
        <v>3</v>
      </c>
      <c r="CH786" s="98">
        <v>3</v>
      </c>
      <c r="CI786" s="98">
        <v>3</v>
      </c>
      <c r="CJ786" s="98">
        <f>Population!$CG786-Population!$CI786</f>
        <v>0</v>
      </c>
      <c r="CK786" s="120">
        <f>_xlfn.DAYS(Entries!$AY$2,Population!H786)</f>
        <v>861</v>
      </c>
      <c r="CL786" s="120">
        <f t="shared" si="104"/>
        <v>365</v>
      </c>
      <c r="CM786" s="122">
        <f>Entries!$AY$5</f>
        <v>0.15</v>
      </c>
      <c r="CN786" s="122">
        <f t="shared" si="102"/>
        <v>0</v>
      </c>
      <c r="CO786" s="121" t="str">
        <f t="shared" si="105"/>
        <v>-</v>
      </c>
      <c r="CP786" s="32" t="s">
        <v>103</v>
      </c>
      <c r="CQ786" s="98">
        <v>0</v>
      </c>
      <c r="CR786" s="98" t="s">
        <v>95</v>
      </c>
      <c r="CS786" s="98"/>
      <c r="CT786" s="33"/>
      <c r="CU786" s="32" t="s">
        <v>2988</v>
      </c>
      <c r="CV786" s="98" t="s">
        <v>377</v>
      </c>
      <c r="CW786" s="98" t="s">
        <v>267</v>
      </c>
      <c r="CX786" s="98" t="s">
        <v>106</v>
      </c>
      <c r="CY786" s="98" t="s">
        <v>107</v>
      </c>
      <c r="CZ786" s="98" t="s">
        <v>108</v>
      </c>
      <c r="DA786" s="33"/>
      <c r="DB786" s="17" t="s">
        <v>15462</v>
      </c>
      <c r="DC786" s="17" t="s">
        <v>15500</v>
      </c>
      <c r="DD786" s="17" t="s">
        <v>15500</v>
      </c>
      <c r="DE786" s="17" t="s">
        <v>15500</v>
      </c>
      <c r="DF786" s="17" t="s">
        <v>15500</v>
      </c>
      <c r="DG786" s="23" t="s">
        <v>11171</v>
      </c>
      <c r="DH786" s="145"/>
    </row>
    <row r="787" spans="1:112" s="17" customFormat="1" x14ac:dyDescent="0.25">
      <c r="A787" s="30" t="s">
        <v>2993</v>
      </c>
      <c r="B787" s="96">
        <v>0</v>
      </c>
      <c r="C787" s="152" t="s">
        <v>15461</v>
      </c>
      <c r="D787" s="96"/>
      <c r="E787" s="96">
        <v>42982</v>
      </c>
      <c r="F787" s="96" t="s">
        <v>2994</v>
      </c>
      <c r="G787" s="31">
        <v>47426</v>
      </c>
      <c r="H787" s="43">
        <v>42961</v>
      </c>
      <c r="I787" s="96" t="s">
        <v>271</v>
      </c>
      <c r="J787" s="96"/>
      <c r="K787" s="96"/>
      <c r="L787" s="96" t="s">
        <v>155</v>
      </c>
      <c r="M787" s="124" t="s">
        <v>156</v>
      </c>
      <c r="N787" s="96" t="s">
        <v>156</v>
      </c>
      <c r="O787" s="124" t="s">
        <v>157</v>
      </c>
      <c r="P787" s="96" t="str">
        <f>VLOOKUP(N787,Entries!J:K,2,FALSE)</f>
        <v>UNITED STATES OF AMERICA</v>
      </c>
      <c r="Q787" s="123" t="s">
        <v>2322</v>
      </c>
      <c r="R787" s="30" t="s">
        <v>2322</v>
      </c>
      <c r="S787" s="96" t="s">
        <v>156</v>
      </c>
      <c r="T787" s="124" t="s">
        <v>157</v>
      </c>
      <c r="U787" s="125" t="s">
        <v>180</v>
      </c>
      <c r="V787" s="31" t="s">
        <v>180</v>
      </c>
      <c r="W787" s="64">
        <f>IF(VLOOKUP(R787,Entries!N:P,3,FALSE)=V787,1,VLOOKUP(R787,Entries!N:P,3,FALSE))</f>
        <v>1</v>
      </c>
      <c r="X787" s="124"/>
      <c r="Y787" s="124"/>
      <c r="Z787" s="96"/>
      <c r="AA787" s="96"/>
      <c r="AB787" s="96"/>
      <c r="AC787" s="96" t="s">
        <v>93</v>
      </c>
      <c r="AD787" s="96" t="s">
        <v>2995</v>
      </c>
      <c r="AE787" s="96" t="s">
        <v>180</v>
      </c>
      <c r="AF787" s="96" t="s">
        <v>94</v>
      </c>
      <c r="AG787" s="96" t="s">
        <v>11112</v>
      </c>
      <c r="AH787" s="96"/>
      <c r="AI787" s="96"/>
      <c r="AJ787" s="19">
        <v>4</v>
      </c>
      <c r="AK787" s="96" t="s">
        <v>118</v>
      </c>
      <c r="AL787" s="96"/>
      <c r="AM787" s="31"/>
      <c r="AN787" s="30" t="s">
        <v>133</v>
      </c>
      <c r="AO787" s="96" t="s">
        <v>134</v>
      </c>
      <c r="AP787" s="31" t="s">
        <v>160</v>
      </c>
      <c r="AQ787">
        <v>21104.52644152</v>
      </c>
      <c r="AR787" t="s">
        <v>12580</v>
      </c>
      <c r="AS787" t="s">
        <v>11225</v>
      </c>
      <c r="AT787" t="s">
        <v>12581</v>
      </c>
      <c r="AU787">
        <v>51.627899999999997</v>
      </c>
      <c r="AV787" s="96">
        <v>1.7086316036711113</v>
      </c>
      <c r="AW787">
        <v>169.267</v>
      </c>
      <c r="AX787" s="96">
        <v>3.9224312009422224</v>
      </c>
      <c r="AY787">
        <v>9.1000000000000003E-5</v>
      </c>
      <c r="AZ787">
        <v>2.6343999999999999</v>
      </c>
      <c r="BA787" s="96">
        <v>3.9303043795600003</v>
      </c>
      <c r="BB787">
        <v>357.46660000000003</v>
      </c>
      <c r="BC787" s="96">
        <v>2.3528551858355553</v>
      </c>
      <c r="BD787">
        <v>15.88025741</v>
      </c>
      <c r="BE787" s="96">
        <f t="shared" si="99"/>
        <v>6685.9564437102599</v>
      </c>
      <c r="BF787" s="96">
        <f t="shared" si="100"/>
        <v>315.56486574663813</v>
      </c>
      <c r="BG787" s="96">
        <f t="shared" si="101"/>
        <v>314.34802167388261</v>
      </c>
      <c r="BH787">
        <v>6692.5576874566386</v>
      </c>
      <c r="BI787">
        <v>1.306357488693573E-3</v>
      </c>
      <c r="BJ787">
        <v>0.90143640103007905</v>
      </c>
      <c r="BK787">
        <v>2.9542664658389848</v>
      </c>
      <c r="BL787">
        <v>0.74061784685566001</v>
      </c>
      <c r="BM787">
        <v>5.5443300416175019</v>
      </c>
      <c r="BN787">
        <v>0.9010771222088837</v>
      </c>
      <c r="BO787">
        <v>2.9542664649403552</v>
      </c>
      <c r="BP787">
        <v>9.9480639614472964E-4</v>
      </c>
      <c r="BQ787">
        <v>0.74061784685566001</v>
      </c>
      <c r="BR787">
        <v>6686.4854097461839</v>
      </c>
      <c r="BS787" s="96">
        <v>614.72749280889821</v>
      </c>
      <c r="BT787" s="96">
        <v>595.61992266670586</v>
      </c>
      <c r="BU787">
        <v>5.5443300416175019</v>
      </c>
      <c r="BV787" s="60" t="str">
        <f t="shared" si="103"/>
        <v>no propulsion</v>
      </c>
      <c r="BW787" s="30" t="s">
        <v>2997</v>
      </c>
      <c r="BX787" s="96">
        <v>0.4</v>
      </c>
      <c r="BY787" s="96">
        <v>1</v>
      </c>
      <c r="BZ787" s="96">
        <v>1</v>
      </c>
      <c r="CA787" s="96">
        <v>0.58789999999999998</v>
      </c>
      <c r="CB787" s="96">
        <v>0.16</v>
      </c>
      <c r="CC787" s="96">
        <v>0.48</v>
      </c>
      <c r="CD787" s="96">
        <v>1</v>
      </c>
      <c r="CE787" s="96">
        <v>0.4</v>
      </c>
      <c r="CF787" s="31">
        <v>1</v>
      </c>
      <c r="CG787" s="30">
        <v>45</v>
      </c>
      <c r="CH787" s="96">
        <v>45</v>
      </c>
      <c r="CI787" s="96">
        <v>45</v>
      </c>
      <c r="CJ787" s="96">
        <f>Population!$CG787-Population!$CI787</f>
        <v>0</v>
      </c>
      <c r="CK787" s="118">
        <f>_xlfn.DAYS(Entries!$AY$2,Population!H787)</f>
        <v>1333</v>
      </c>
      <c r="CL787" s="118">
        <f t="shared" si="104"/>
        <v>1460</v>
      </c>
      <c r="CM787" s="117">
        <f>Entries!$AY$5</f>
        <v>0.15</v>
      </c>
      <c r="CN787" s="117">
        <f t="shared" si="102"/>
        <v>0</v>
      </c>
      <c r="CO787" s="119" t="str">
        <f t="shared" si="105"/>
        <v>-</v>
      </c>
      <c r="CP787" s="30" t="s">
        <v>103</v>
      </c>
      <c r="CQ787" s="96">
        <v>0</v>
      </c>
      <c r="CR787" s="96" t="s">
        <v>95</v>
      </c>
      <c r="CS787" s="96"/>
      <c r="CT787" s="31"/>
      <c r="CU787" s="30" t="s">
        <v>2998</v>
      </c>
      <c r="CV787" s="96" t="s">
        <v>2999</v>
      </c>
      <c r="CW787" s="96" t="s">
        <v>157</v>
      </c>
      <c r="CX787" s="96" t="s">
        <v>3000</v>
      </c>
      <c r="CY787" s="96" t="s">
        <v>107</v>
      </c>
      <c r="CZ787" s="96" t="s">
        <v>108</v>
      </c>
      <c r="DA787" s="31"/>
      <c r="DB787" s="17" t="s">
        <v>15462</v>
      </c>
      <c r="DC787" s="17" t="s">
        <v>15500</v>
      </c>
      <c r="DD787" s="17" t="s">
        <v>15500</v>
      </c>
      <c r="DE787" s="17" t="s">
        <v>15500</v>
      </c>
      <c r="DF787" s="17" t="s">
        <v>15500</v>
      </c>
      <c r="DG787" s="23" t="s">
        <v>11171</v>
      </c>
      <c r="DH787" s="145"/>
    </row>
    <row r="788" spans="1:112" s="17" customFormat="1" x14ac:dyDescent="0.25">
      <c r="A788" s="32" t="s">
        <v>3001</v>
      </c>
      <c r="B788" s="98">
        <v>0</v>
      </c>
      <c r="C788" s="64" t="s">
        <v>15461</v>
      </c>
      <c r="D788" s="98"/>
      <c r="E788" s="98">
        <v>43676</v>
      </c>
      <c r="F788" s="98" t="s">
        <v>3002</v>
      </c>
      <c r="G788" s="33">
        <v>57188</v>
      </c>
      <c r="H788" s="44">
        <v>43402</v>
      </c>
      <c r="I788" s="98" t="s">
        <v>335</v>
      </c>
      <c r="J788" s="98"/>
      <c r="K788" s="98"/>
      <c r="L788" s="98" t="s">
        <v>336</v>
      </c>
      <c r="M788" t="s">
        <v>1304</v>
      </c>
      <c r="N788" s="98" t="s">
        <v>1304</v>
      </c>
      <c r="O788" t="s">
        <v>1306</v>
      </c>
      <c r="P788" s="64" t="str">
        <f>VLOOKUP(N788,Entries!J:K,2,FALSE)</f>
        <v>UNITED ARAB EMIRATES</v>
      </c>
      <c r="Q788" s="38" t="s">
        <v>1313</v>
      </c>
      <c r="R788" s="32" t="s">
        <v>1313</v>
      </c>
      <c r="S788" s="98" t="s">
        <v>1304</v>
      </c>
      <c r="T788" t="s">
        <v>1306</v>
      </c>
      <c r="U788" s="39" t="s">
        <v>141</v>
      </c>
      <c r="V788" s="33" t="s">
        <v>141</v>
      </c>
      <c r="W788" s="64">
        <f>IF(VLOOKUP(R788,Entries!N:P,3,FALSE)=V788,1,VLOOKUP(R788,Entries!N:P,3,FALSE))</f>
        <v>1</v>
      </c>
      <c r="X788"/>
      <c r="Y788"/>
      <c r="Z788" s="98"/>
      <c r="AA788" s="98"/>
      <c r="AB788" s="98"/>
      <c r="AC788" s="98" t="s">
        <v>239</v>
      </c>
      <c r="AD788" s="98" t="s">
        <v>1307</v>
      </c>
      <c r="AE788" s="98" t="s">
        <v>94</v>
      </c>
      <c r="AF788" s="98" t="s">
        <v>94</v>
      </c>
      <c r="AG788" s="98"/>
      <c r="AH788" s="98"/>
      <c r="AI788" s="98"/>
      <c r="AJ788" s="98">
        <v>5</v>
      </c>
      <c r="AK788" s="98" t="s">
        <v>95</v>
      </c>
      <c r="AL788" s="98"/>
      <c r="AM788" s="33"/>
      <c r="AN788" s="32" t="s">
        <v>125</v>
      </c>
      <c r="AO788" s="98" t="s">
        <v>97</v>
      </c>
      <c r="AP788" s="33" t="s">
        <v>97</v>
      </c>
      <c r="AQ788">
        <v>21104.591659270001</v>
      </c>
      <c r="AR788" t="s">
        <v>12582</v>
      </c>
      <c r="AS788" t="s">
        <v>11225</v>
      </c>
      <c r="AT788" t="s">
        <v>12583</v>
      </c>
      <c r="AU788">
        <v>97.897400000000005</v>
      </c>
      <c r="AV788" s="98">
        <v>1.7152795614088892</v>
      </c>
      <c r="AW788">
        <v>224.7388</v>
      </c>
      <c r="AX788" s="98">
        <v>5.8127410699733328</v>
      </c>
      <c r="AY788">
        <v>1.4935E-3</v>
      </c>
      <c r="AZ788">
        <v>225.18989999999999</v>
      </c>
      <c r="BA788" s="98">
        <v>4.2191423480400001</v>
      </c>
      <c r="BB788">
        <v>134.80869999999999</v>
      </c>
      <c r="BC788" s="98">
        <v>2.0647659634488891</v>
      </c>
      <c r="BD788">
        <v>14.89017396</v>
      </c>
      <c r="BE788" s="96">
        <f t="shared" si="99"/>
        <v>6979.1423071437766</v>
      </c>
      <c r="BF788" s="96">
        <f t="shared" si="100"/>
        <v>618.56565617949582</v>
      </c>
      <c r="BG788" s="96">
        <f t="shared" si="101"/>
        <v>597.71895810805745</v>
      </c>
      <c r="BH788">
        <v>6985.4542866568891</v>
      </c>
      <c r="BI788">
        <v>5.8354078072861014E-4</v>
      </c>
      <c r="BJ788">
        <v>1.7085395878402141</v>
      </c>
      <c r="BK788">
        <v>3.9224320226629472</v>
      </c>
      <c r="BL788">
        <v>3.1377266422308532</v>
      </c>
      <c r="BM788">
        <v>3.1454326731573312</v>
      </c>
      <c r="BN788">
        <v>1.7086320064104139</v>
      </c>
      <c r="BO788">
        <v>3.9224320169061579</v>
      </c>
      <c r="BP788">
        <v>1.36948784123579E-3</v>
      </c>
      <c r="BQ788">
        <v>3.1377266422308532</v>
      </c>
      <c r="BR788">
        <v>6976.173707737802</v>
      </c>
      <c r="BS788" s="96">
        <v>654.53984481376301</v>
      </c>
      <c r="BT788" s="96">
        <v>640.11055305952414</v>
      </c>
      <c r="BU788">
        <v>3.1454326731573312</v>
      </c>
      <c r="BV788" s="65" t="str">
        <f t="shared" si="103"/>
        <v>sunsynchronous observation</v>
      </c>
      <c r="BW788" s="32" t="s">
        <v>1194</v>
      </c>
      <c r="BX788" s="98">
        <v>1.2</v>
      </c>
      <c r="BY788" s="98">
        <v>1.3</v>
      </c>
      <c r="BZ788" s="98">
        <v>3</v>
      </c>
      <c r="CA788" s="98">
        <v>4.4112</v>
      </c>
      <c r="CB788" s="98">
        <v>0.93530000000000002</v>
      </c>
      <c r="CC788" s="98">
        <v>2.5203000000000002</v>
      </c>
      <c r="CD788" s="98">
        <v>1.3</v>
      </c>
      <c r="CE788" s="98">
        <v>1.2</v>
      </c>
      <c r="CF788" s="33">
        <v>3</v>
      </c>
      <c r="CG788" s="32">
        <v>330</v>
      </c>
      <c r="CH788" s="98">
        <v>330</v>
      </c>
      <c r="CI788" s="98">
        <v>300</v>
      </c>
      <c r="CJ788" s="98">
        <f>Population!$CG788-Population!$CI788</f>
        <v>30</v>
      </c>
      <c r="CK788" s="120">
        <f>_xlfn.DAYS(Entries!$AY$2,Population!H788)</f>
        <v>892</v>
      </c>
      <c r="CL788" s="120">
        <f t="shared" si="104"/>
        <v>1825</v>
      </c>
      <c r="CM788" s="122">
        <f>Entries!$AY$5</f>
        <v>0.15</v>
      </c>
      <c r="CN788" s="122">
        <f t="shared" si="102"/>
        <v>9.0909090909090912E-2</v>
      </c>
      <c r="CO788" s="121">
        <f t="shared" si="105"/>
        <v>0.58454794520547948</v>
      </c>
      <c r="CP788" s="32"/>
      <c r="CQ788" s="19">
        <v>2</v>
      </c>
      <c r="CR788" s="98" t="s">
        <v>118</v>
      </c>
      <c r="CS788" s="98"/>
      <c r="CT788" s="33"/>
      <c r="CU788" s="32" t="s">
        <v>3004</v>
      </c>
      <c r="CV788" s="98" t="s">
        <v>3005</v>
      </c>
      <c r="CW788" s="98" t="s">
        <v>1306</v>
      </c>
      <c r="CX788" s="98" t="s">
        <v>1314</v>
      </c>
      <c r="CY788" s="98" t="s">
        <v>107</v>
      </c>
      <c r="CZ788" s="98" t="s">
        <v>537</v>
      </c>
      <c r="DA788" s="33"/>
      <c r="DB788" s="17" t="s">
        <v>15463</v>
      </c>
      <c r="DC788" s="17" t="s">
        <v>15500</v>
      </c>
      <c r="DD788" s="17">
        <v>1</v>
      </c>
      <c r="DE788" s="17">
        <v>1</v>
      </c>
      <c r="DF788" s="17">
        <v>10</v>
      </c>
      <c r="DG788" s="23" t="s">
        <v>11182</v>
      </c>
      <c r="DH788" s="145" t="s">
        <v>11186</v>
      </c>
    </row>
    <row r="789" spans="1:112" s="17" customFormat="1" x14ac:dyDescent="0.25">
      <c r="A789" s="30" t="s">
        <v>3006</v>
      </c>
      <c r="B789" s="96">
        <v>0</v>
      </c>
      <c r="C789" s="152" t="s">
        <v>15461</v>
      </c>
      <c r="D789" s="96"/>
      <c r="E789" s="96">
        <v>33499</v>
      </c>
      <c r="F789" s="96" t="s">
        <v>3007</v>
      </c>
      <c r="G789" s="31">
        <v>33496</v>
      </c>
      <c r="H789" s="43">
        <v>39836</v>
      </c>
      <c r="I789" s="96" t="s">
        <v>335</v>
      </c>
      <c r="J789" s="96"/>
      <c r="K789" s="96"/>
      <c r="L789" s="96" t="s">
        <v>336</v>
      </c>
      <c r="M789" s="124" t="s">
        <v>308</v>
      </c>
      <c r="N789" s="96" t="s">
        <v>308</v>
      </c>
      <c r="O789" s="124" t="s">
        <v>310</v>
      </c>
      <c r="P789" s="96" t="str">
        <f>VLOOKUP(N789,Entries!J:K,2,FALSE)</f>
        <v>JAPAN</v>
      </c>
      <c r="Q789" s="123" t="s">
        <v>3008</v>
      </c>
      <c r="R789" s="30" t="s">
        <v>3008</v>
      </c>
      <c r="S789" s="96" t="s">
        <v>308</v>
      </c>
      <c r="T789" s="124" t="s">
        <v>310</v>
      </c>
      <c r="U789" s="125" t="s">
        <v>92</v>
      </c>
      <c r="V789" s="31" t="s">
        <v>92</v>
      </c>
      <c r="W789" s="64">
        <f>IF(VLOOKUP(R789,Entries!N:P,3,FALSE)=V789,1,VLOOKUP(R789,Entries!N:P,3,FALSE))</f>
        <v>1</v>
      </c>
      <c r="X789" s="124"/>
      <c r="Y789" s="124"/>
      <c r="Z789" s="96"/>
      <c r="AA789" s="96"/>
      <c r="AB789" s="96"/>
      <c r="AC789" s="96" t="s">
        <v>93</v>
      </c>
      <c r="AD789" s="96" t="s">
        <v>117</v>
      </c>
      <c r="AE789" s="96" t="s">
        <v>117</v>
      </c>
      <c r="AF789" s="96" t="s">
        <v>117</v>
      </c>
      <c r="AG789" s="96"/>
      <c r="AH789" s="96"/>
      <c r="AI789" s="96"/>
      <c r="AJ789" s="96">
        <v>1</v>
      </c>
      <c r="AK789" s="96" t="s">
        <v>95</v>
      </c>
      <c r="AL789" s="96"/>
      <c r="AM789" s="31"/>
      <c r="AN789" s="30" t="s">
        <v>125</v>
      </c>
      <c r="AO789" s="96" t="s">
        <v>97</v>
      </c>
      <c r="AP789" s="31" t="s">
        <v>97</v>
      </c>
      <c r="AQ789">
        <v>21104.529273889999</v>
      </c>
      <c r="AR789" t="s">
        <v>12584</v>
      </c>
      <c r="AS789" t="s">
        <v>11225</v>
      </c>
      <c r="AT789" t="s">
        <v>12585</v>
      </c>
      <c r="AU789">
        <v>98.278300000000002</v>
      </c>
      <c r="AV789" s="96">
        <v>1.5517788964266666</v>
      </c>
      <c r="AW789">
        <v>333.04559999999998</v>
      </c>
      <c r="AX789" s="96">
        <v>1.2410475223644446</v>
      </c>
      <c r="AY789">
        <v>7.8629999999999998E-4</v>
      </c>
      <c r="AZ789">
        <v>241.73910000000001</v>
      </c>
      <c r="BA789" s="96">
        <v>3.6470497181955559</v>
      </c>
      <c r="BB789">
        <v>118.30240000000001</v>
      </c>
      <c r="BC789" s="96">
        <v>2.6372355843333333</v>
      </c>
      <c r="BD789">
        <v>14.75639988</v>
      </c>
      <c r="BE789" s="96">
        <f t="shared" si="99"/>
        <v>7021.2584225772971</v>
      </c>
      <c r="BF789" s="96">
        <f t="shared" si="100"/>
        <v>655.77923807496882</v>
      </c>
      <c r="BG789" s="96">
        <f t="shared" si="101"/>
        <v>644.73760707962447</v>
      </c>
      <c r="BH789">
        <v>7027.5409346649458</v>
      </c>
      <c r="BI789">
        <v>3.7401965262355829E-4</v>
      </c>
      <c r="BJ789">
        <v>1.715184371791119</v>
      </c>
      <c r="BK789">
        <v>5.8127422793230714</v>
      </c>
      <c r="BL789">
        <v>1.3181103024376331</v>
      </c>
      <c r="BM789">
        <v>4.9657990158942118</v>
      </c>
      <c r="BN789">
        <v>1.7152799660485001</v>
      </c>
      <c r="BO789">
        <v>5.812742279387062</v>
      </c>
      <c r="BP789">
        <v>1.027972582150089E-3</v>
      </c>
      <c r="BQ789">
        <v>1.3181103024376331</v>
      </c>
      <c r="BR789">
        <v>7018.3251989366436</v>
      </c>
      <c r="BS789" s="96">
        <v>1064.6160195738221</v>
      </c>
      <c r="BT789" s="96">
        <v>1045.8825743898933</v>
      </c>
      <c r="BU789">
        <v>4.9657990158942118</v>
      </c>
      <c r="BV789" s="60" t="b">
        <f t="shared" si="103"/>
        <v>0</v>
      </c>
      <c r="BW789" s="30" t="s">
        <v>104</v>
      </c>
      <c r="BX789" s="96">
        <v>0.2</v>
      </c>
      <c r="BY789" s="96">
        <v>0.2</v>
      </c>
      <c r="BZ789" s="96">
        <v>0.2</v>
      </c>
      <c r="CA789" s="96">
        <v>6.93E-2</v>
      </c>
      <c r="CB789" s="96">
        <v>0.04</v>
      </c>
      <c r="CC789" s="96">
        <v>0.06</v>
      </c>
      <c r="CD789" s="96">
        <v>0.2</v>
      </c>
      <c r="CE789" s="96">
        <v>0.2</v>
      </c>
      <c r="CF789" s="31">
        <v>0.2</v>
      </c>
      <c r="CG789" s="30">
        <v>3</v>
      </c>
      <c r="CH789" s="96">
        <v>3</v>
      </c>
      <c r="CI789" s="96">
        <v>3</v>
      </c>
      <c r="CJ789" s="96">
        <f>Population!$CG789-Population!$CI789</f>
        <v>0</v>
      </c>
      <c r="CK789" s="118">
        <f>_xlfn.DAYS(Entries!$AY$2,Population!H789)</f>
        <v>4458</v>
      </c>
      <c r="CL789" s="118">
        <f t="shared" si="104"/>
        <v>365</v>
      </c>
      <c r="CM789" s="117">
        <f>Entries!$AY$5</f>
        <v>0.15</v>
      </c>
      <c r="CN789" s="117">
        <f t="shared" si="102"/>
        <v>0</v>
      </c>
      <c r="CO789" s="119" t="str">
        <f t="shared" si="105"/>
        <v>-</v>
      </c>
      <c r="CP789" s="30"/>
      <c r="CQ789" s="19">
        <v>0</v>
      </c>
      <c r="CR789" s="96" t="s">
        <v>118</v>
      </c>
      <c r="CS789" s="96"/>
      <c r="CT789" s="31"/>
      <c r="CU789" s="30" t="s">
        <v>3010</v>
      </c>
      <c r="CV789" s="96" t="s">
        <v>3008</v>
      </c>
      <c r="CW789" s="96" t="s">
        <v>310</v>
      </c>
      <c r="CX789" s="96" t="s">
        <v>3011</v>
      </c>
      <c r="CY789" s="96" t="s">
        <v>107</v>
      </c>
      <c r="CZ789" s="96" t="s">
        <v>108</v>
      </c>
      <c r="DA789" s="31"/>
      <c r="DB789" s="17" t="s">
        <v>15462</v>
      </c>
      <c r="DC789" s="17" t="s">
        <v>15500</v>
      </c>
      <c r="DD789" s="17" t="s">
        <v>15500</v>
      </c>
      <c r="DE789" s="17" t="s">
        <v>15500</v>
      </c>
      <c r="DF789" s="17" t="s">
        <v>15500</v>
      </c>
      <c r="DG789" s="23" t="s">
        <v>11172</v>
      </c>
      <c r="DH789" s="145"/>
    </row>
    <row r="790" spans="1:112" s="17" customFormat="1" x14ac:dyDescent="0.25">
      <c r="A790" s="32" t="s">
        <v>3012</v>
      </c>
      <c r="B790" s="98">
        <v>0</v>
      </c>
      <c r="C790" s="64" t="s">
        <v>15461</v>
      </c>
      <c r="D790" s="98"/>
      <c r="E790" s="98">
        <v>44785</v>
      </c>
      <c r="F790" s="98" t="s">
        <v>3013</v>
      </c>
      <c r="G790" s="33">
        <v>61793</v>
      </c>
      <c r="H790" s="44">
        <v>43786</v>
      </c>
      <c r="I790" s="98" t="s">
        <v>784</v>
      </c>
      <c r="J790" s="98"/>
      <c r="K790" s="98"/>
      <c r="L790" s="98" t="s">
        <v>2842</v>
      </c>
      <c r="M790" t="s">
        <v>326</v>
      </c>
      <c r="N790" s="98" t="s">
        <v>326</v>
      </c>
      <c r="O790" t="s">
        <v>11124</v>
      </c>
      <c r="P790" s="64" t="str">
        <f>VLOOKUP(N790,Entries!J:K,2,FALSE)</f>
        <v>PEOPLES REPUBLIC OF CHINA</v>
      </c>
      <c r="Q790" s="38" t="s">
        <v>3014</v>
      </c>
      <c r="R790" s="32" t="s">
        <v>3014</v>
      </c>
      <c r="S790" s="98" t="s">
        <v>552</v>
      </c>
      <c r="T790" t="s">
        <v>554</v>
      </c>
      <c r="U790" s="39" t="s">
        <v>159</v>
      </c>
      <c r="V790" s="33" t="s">
        <v>159</v>
      </c>
      <c r="W790" s="64">
        <f>IF(VLOOKUP(R790,Entries!N:P,3,FALSE)=V790,1,VLOOKUP(R790,Entries!N:P,3,FALSE))</f>
        <v>1</v>
      </c>
      <c r="X790"/>
      <c r="Y790"/>
      <c r="Z790" s="98"/>
      <c r="AA790" s="98"/>
      <c r="AB790" s="98"/>
      <c r="AC790" s="98" t="s">
        <v>239</v>
      </c>
      <c r="AD790" s="98" t="s">
        <v>263</v>
      </c>
      <c r="AE790" s="98" t="s">
        <v>263</v>
      </c>
      <c r="AF790" s="98" t="s">
        <v>263</v>
      </c>
      <c r="AG790" s="98"/>
      <c r="AH790" s="98"/>
      <c r="AI790" s="98"/>
      <c r="AJ790" s="19">
        <v>3</v>
      </c>
      <c r="AK790" s="98" t="s">
        <v>118</v>
      </c>
      <c r="AL790" s="98"/>
      <c r="AM790" s="33"/>
      <c r="AN790" s="32" t="s">
        <v>685</v>
      </c>
      <c r="AO790" s="98" t="s">
        <v>169</v>
      </c>
      <c r="AP790" s="33" t="s">
        <v>169</v>
      </c>
      <c r="AQ790">
        <v>21104.49990676</v>
      </c>
      <c r="AR790" t="s">
        <v>12289</v>
      </c>
      <c r="AS790" t="s">
        <v>11225</v>
      </c>
      <c r="AT790" t="s">
        <v>12586</v>
      </c>
      <c r="AU790">
        <v>88.910399999999996</v>
      </c>
      <c r="AV790" s="98">
        <v>1.5515205877511113</v>
      </c>
      <c r="AW790">
        <v>71.106800000000007</v>
      </c>
      <c r="AX790" s="98">
        <v>1.2478508143733333</v>
      </c>
      <c r="AY790">
        <v>9.345E-4</v>
      </c>
      <c r="AZ790">
        <v>208.9606</v>
      </c>
      <c r="BA790" s="98">
        <v>4.4768453944711109</v>
      </c>
      <c r="BB790">
        <v>151.10249999999999</v>
      </c>
      <c r="BC790" s="98">
        <v>1.8036071658177779</v>
      </c>
      <c r="BD790">
        <v>13.55781107</v>
      </c>
      <c r="BE790" s="96">
        <f t="shared" si="99"/>
        <v>7429.2022761159706</v>
      </c>
      <c r="BF790" s="96">
        <f t="shared" si="100"/>
        <v>1065.1448656430011</v>
      </c>
      <c r="BG790" s="96">
        <f t="shared" si="101"/>
        <v>1051.2596865889409</v>
      </c>
      <c r="BH790">
        <v>7435.1345326100327</v>
      </c>
      <c r="BI790">
        <v>6.9471120165749613E-4</v>
      </c>
      <c r="BJ790">
        <v>1.55179060668536</v>
      </c>
      <c r="BK790">
        <v>1.241047780343856</v>
      </c>
      <c r="BL790">
        <v>2.216868248496858</v>
      </c>
      <c r="BM790">
        <v>4.0674174264752914</v>
      </c>
      <c r="BN790">
        <v>1.551779213619416</v>
      </c>
      <c r="BO790">
        <v>1.2410477805280899</v>
      </c>
      <c r="BP790">
        <v>1.2612992396810181E-3</v>
      </c>
      <c r="BQ790">
        <v>2.216868248496858</v>
      </c>
      <c r="BR790">
        <v>7426.2492969818577</v>
      </c>
      <c r="BS790" s="96">
        <v>1067.4045696041021</v>
      </c>
      <c r="BT790" s="96">
        <v>1043.2544548689675</v>
      </c>
      <c r="BU790">
        <v>4.0674174264752914</v>
      </c>
      <c r="BV790" s="65" t="b">
        <f t="shared" si="103"/>
        <v>0</v>
      </c>
      <c r="BW790" s="32" t="s">
        <v>2844</v>
      </c>
      <c r="BX790" s="98">
        <v>0.5</v>
      </c>
      <c r="BY790" s="98">
        <v>1</v>
      </c>
      <c r="BZ790" s="98">
        <v>3</v>
      </c>
      <c r="CA790" s="98">
        <v>1.5503</v>
      </c>
      <c r="CB790" s="98">
        <v>0.25</v>
      </c>
      <c r="CC790" s="98">
        <v>0.89970000000000006</v>
      </c>
      <c r="CD790" s="98">
        <v>1</v>
      </c>
      <c r="CE790" s="98">
        <v>0.5</v>
      </c>
      <c r="CF790" s="33">
        <v>3</v>
      </c>
      <c r="CG790" s="32">
        <v>70</v>
      </c>
      <c r="CH790" s="98">
        <v>70</v>
      </c>
      <c r="CI790" s="98">
        <v>65</v>
      </c>
      <c r="CJ790" s="98">
        <f>Population!$CG790-Population!$CI790</f>
        <v>5</v>
      </c>
      <c r="CK790" s="120">
        <f>_xlfn.DAYS(Entries!$AY$2,Population!H790)</f>
        <v>508</v>
      </c>
      <c r="CL790" s="120">
        <f t="shared" si="104"/>
        <v>1095</v>
      </c>
      <c r="CM790" s="122">
        <f>Entries!$AY$5</f>
        <v>0.15</v>
      </c>
      <c r="CN790" s="122">
        <f t="shared" si="102"/>
        <v>7.1428571428571425E-2</v>
      </c>
      <c r="CO790" s="121">
        <f t="shared" si="105"/>
        <v>0.60566210045662106</v>
      </c>
      <c r="CP790" s="32"/>
      <c r="CQ790" s="19">
        <v>2</v>
      </c>
      <c r="CR790" s="98" t="s">
        <v>118</v>
      </c>
      <c r="CS790" s="98"/>
      <c r="CT790" s="33"/>
      <c r="CU790" s="32" t="s">
        <v>787</v>
      </c>
      <c r="CV790" s="98" t="s">
        <v>123</v>
      </c>
      <c r="CW790" s="98"/>
      <c r="CX790" s="98" t="s">
        <v>3016</v>
      </c>
      <c r="CY790" s="98" t="s">
        <v>107</v>
      </c>
      <c r="CZ790" s="98" t="s">
        <v>1998</v>
      </c>
      <c r="DA790" s="33"/>
      <c r="DB790" s="17" t="s">
        <v>15463</v>
      </c>
      <c r="DC790" s="17" t="s">
        <v>15500</v>
      </c>
      <c r="DD790" s="17">
        <v>1</v>
      </c>
      <c r="DE790" s="17" t="s">
        <v>15500</v>
      </c>
      <c r="DF790" s="17" t="s">
        <v>15500</v>
      </c>
      <c r="DG790" s="23" t="s">
        <v>11179</v>
      </c>
      <c r="DH790" s="145" t="s">
        <v>11186</v>
      </c>
    </row>
    <row r="791" spans="1:112" s="17" customFormat="1" x14ac:dyDescent="0.25">
      <c r="A791" s="30" t="s">
        <v>3017</v>
      </c>
      <c r="B791" s="96">
        <v>0</v>
      </c>
      <c r="C791" s="152" t="s">
        <v>15461</v>
      </c>
      <c r="D791" s="96"/>
      <c r="E791" s="96">
        <v>44786</v>
      </c>
      <c r="F791" s="96" t="s">
        <v>3018</v>
      </c>
      <c r="G791" s="31">
        <v>61794</v>
      </c>
      <c r="H791" s="43">
        <v>43786</v>
      </c>
      <c r="I791" s="96" t="s">
        <v>784</v>
      </c>
      <c r="J791" s="96"/>
      <c r="K791" s="96"/>
      <c r="L791" s="96" t="s">
        <v>2842</v>
      </c>
      <c r="M791" s="124" t="s">
        <v>326</v>
      </c>
      <c r="N791" s="96" t="s">
        <v>326</v>
      </c>
      <c r="O791" s="124" t="s">
        <v>11124</v>
      </c>
      <c r="P791" s="96" t="str">
        <f>VLOOKUP(N791,Entries!J:K,2,FALSE)</f>
        <v>PEOPLES REPUBLIC OF CHINA</v>
      </c>
      <c r="Q791" s="123" t="s">
        <v>3014</v>
      </c>
      <c r="R791" s="30" t="s">
        <v>3014</v>
      </c>
      <c r="S791" s="96" t="s">
        <v>552</v>
      </c>
      <c r="T791" s="124" t="s">
        <v>554</v>
      </c>
      <c r="U791" s="125" t="s">
        <v>159</v>
      </c>
      <c r="V791" s="31" t="s">
        <v>159</v>
      </c>
      <c r="W791" s="64">
        <f>IF(VLOOKUP(R791,Entries!N:P,3,FALSE)=V791,1,VLOOKUP(R791,Entries!N:P,3,FALSE))</f>
        <v>1</v>
      </c>
      <c r="X791" s="124"/>
      <c r="Y791" s="124"/>
      <c r="Z791" s="96"/>
      <c r="AA791" s="96"/>
      <c r="AB791" s="96"/>
      <c r="AC791" s="96" t="s">
        <v>239</v>
      </c>
      <c r="AD791" s="96" t="s">
        <v>263</v>
      </c>
      <c r="AE791" s="96" t="s">
        <v>263</v>
      </c>
      <c r="AF791" s="96" t="s">
        <v>263</v>
      </c>
      <c r="AG791" s="96"/>
      <c r="AH791" s="96"/>
      <c r="AI791" s="96"/>
      <c r="AJ791" s="19">
        <v>8</v>
      </c>
      <c r="AK791" s="96" t="s">
        <v>118</v>
      </c>
      <c r="AL791" s="96"/>
      <c r="AM791" s="31"/>
      <c r="AN791" s="30" t="s">
        <v>685</v>
      </c>
      <c r="AO791" s="96" t="s">
        <v>169</v>
      </c>
      <c r="AP791" s="31" t="s">
        <v>169</v>
      </c>
      <c r="AQ791">
        <v>21104.538834800001</v>
      </c>
      <c r="AR791" t="s">
        <v>11585</v>
      </c>
      <c r="AS791" t="s">
        <v>11225</v>
      </c>
      <c r="AT791" t="s">
        <v>12587</v>
      </c>
      <c r="AU791">
        <v>88.895600000000002</v>
      </c>
      <c r="AV791" s="96">
        <v>1.6979711348177779</v>
      </c>
      <c r="AW791">
        <v>71.496600000000001</v>
      </c>
      <c r="AX791" s="96">
        <v>3.121564351</v>
      </c>
      <c r="AY791">
        <v>2.4396000000000001E-3</v>
      </c>
      <c r="AZ791">
        <v>256.50439999999998</v>
      </c>
      <c r="BA791" s="96">
        <v>1.2979138282222222</v>
      </c>
      <c r="BB791">
        <v>103.3391</v>
      </c>
      <c r="BC791" s="96">
        <v>4.9918884589244445</v>
      </c>
      <c r="BD791">
        <v>13.557591759999999</v>
      </c>
      <c r="BE791" s="96">
        <f t="shared" si="99"/>
        <v>7429.2823932924966</v>
      </c>
      <c r="BF791" s="96">
        <f t="shared" si="100"/>
        <v>1076.4068706191729</v>
      </c>
      <c r="BG791" s="96">
        <f t="shared" si="101"/>
        <v>1040.1579159658204</v>
      </c>
      <c r="BH791">
        <v>7435.2175459116543</v>
      </c>
      <c r="BI791">
        <v>1.376698025735721E-3</v>
      </c>
      <c r="BJ791">
        <v>1.551532452333545</v>
      </c>
      <c r="BK791">
        <v>1.247851073972541</v>
      </c>
      <c r="BL791">
        <v>4.5888135925765132</v>
      </c>
      <c r="BM791">
        <v>1.691638585293608</v>
      </c>
      <c r="BN791">
        <v>1.5515209047931739</v>
      </c>
      <c r="BO791">
        <v>1.2478510740793709</v>
      </c>
      <c r="BP791">
        <v>1.6259792065071109E-3</v>
      </c>
      <c r="BQ791">
        <v>4.5888135925765132</v>
      </c>
      <c r="BR791">
        <v>7426.3295122365344</v>
      </c>
      <c r="BS791" s="96">
        <v>486.27579980709652</v>
      </c>
      <c r="BT791" s="96">
        <v>439.30517587393933</v>
      </c>
      <c r="BU791">
        <v>1.691638585293608</v>
      </c>
      <c r="BV791" s="60" t="b">
        <f t="shared" si="103"/>
        <v>0</v>
      </c>
      <c r="BW791" s="30" t="s">
        <v>2844</v>
      </c>
      <c r="BX791" s="96">
        <v>0.5</v>
      </c>
      <c r="BY791" s="96">
        <v>1</v>
      </c>
      <c r="BZ791" s="96">
        <v>3</v>
      </c>
      <c r="CA791" s="96">
        <v>1.5503</v>
      </c>
      <c r="CB791" s="96">
        <v>0.25</v>
      </c>
      <c r="CC791" s="96">
        <v>0.89970000000000006</v>
      </c>
      <c r="CD791" s="96">
        <v>1</v>
      </c>
      <c r="CE791" s="96">
        <v>0.5</v>
      </c>
      <c r="CF791" s="31">
        <v>3</v>
      </c>
      <c r="CG791" s="30">
        <v>90</v>
      </c>
      <c r="CH791" s="96">
        <v>90</v>
      </c>
      <c r="CI791" s="96">
        <v>85</v>
      </c>
      <c r="CJ791" s="96">
        <f>Population!$CG791-Population!$CI791</f>
        <v>5</v>
      </c>
      <c r="CK791" s="118">
        <f>_xlfn.DAYS(Entries!$AY$2,Population!H791)</f>
        <v>508</v>
      </c>
      <c r="CL791" s="118">
        <f t="shared" si="104"/>
        <v>2920</v>
      </c>
      <c r="CM791" s="117">
        <f>Entries!$AY$5</f>
        <v>0.15</v>
      </c>
      <c r="CN791" s="117">
        <f t="shared" si="102"/>
        <v>5.5555555555555552E-2</v>
      </c>
      <c r="CO791" s="119">
        <f t="shared" si="105"/>
        <v>0.85212328767123291</v>
      </c>
      <c r="CP791" s="30"/>
      <c r="CQ791" s="19">
        <v>2</v>
      </c>
      <c r="CR791" s="96" t="s">
        <v>118</v>
      </c>
      <c r="CS791" s="96"/>
      <c r="CT791" s="31"/>
      <c r="CU791" s="30" t="s">
        <v>787</v>
      </c>
      <c r="CV791" s="96" t="s">
        <v>123</v>
      </c>
      <c r="CW791" s="96"/>
      <c r="CX791" s="96" t="s">
        <v>3016</v>
      </c>
      <c r="CY791" s="96" t="s">
        <v>107</v>
      </c>
      <c r="CZ791" s="96" t="s">
        <v>1998</v>
      </c>
      <c r="DA791" s="31"/>
      <c r="DB791" s="17" t="s">
        <v>15463</v>
      </c>
      <c r="DC791" s="17" t="s">
        <v>15500</v>
      </c>
      <c r="DD791" s="17">
        <v>1</v>
      </c>
      <c r="DE791" s="17" t="s">
        <v>15500</v>
      </c>
      <c r="DF791" s="17" t="s">
        <v>15500</v>
      </c>
      <c r="DG791" s="23" t="s">
        <v>11179</v>
      </c>
      <c r="DH791" s="145" t="s">
        <v>11186</v>
      </c>
    </row>
    <row r="792" spans="1:112" s="17" customFormat="1" x14ac:dyDescent="0.25">
      <c r="A792" s="32" t="s">
        <v>3020</v>
      </c>
      <c r="B792" s="98">
        <v>0</v>
      </c>
      <c r="C792" s="64" t="s">
        <v>15461</v>
      </c>
      <c r="D792" s="98"/>
      <c r="E792" s="98">
        <v>41332</v>
      </c>
      <c r="F792" s="98" t="s">
        <v>3021</v>
      </c>
      <c r="G792" s="33">
        <v>41329</v>
      </c>
      <c r="H792" s="44">
        <v>42407</v>
      </c>
      <c r="I792" s="98" t="s">
        <v>3022</v>
      </c>
      <c r="J792" s="98"/>
      <c r="K792" s="98"/>
      <c r="L792" s="98" t="s">
        <v>123</v>
      </c>
      <c r="M792" t="s">
        <v>3023</v>
      </c>
      <c r="N792" s="98" t="s">
        <v>3023</v>
      </c>
      <c r="O792" t="s">
        <v>123</v>
      </c>
      <c r="P792" s="64" t="str">
        <f>VLOOKUP(N792,Entries!J:K,2,FALSE)</f>
        <v>NORTH KOREA</v>
      </c>
      <c r="Q792" s="38" t="s">
        <v>3024</v>
      </c>
      <c r="R792" s="32" t="s">
        <v>3024</v>
      </c>
      <c r="S792" s="98" t="s">
        <v>3023</v>
      </c>
      <c r="T792" t="s">
        <v>3025</v>
      </c>
      <c r="U792" s="39" t="s">
        <v>180</v>
      </c>
      <c r="V792" s="33" t="s">
        <v>180</v>
      </c>
      <c r="W792" s="64" t="str">
        <f>IF(VLOOKUP(R792,Entries!N:P,3,FALSE)=V792,1,VLOOKUP(R792,Entries!N:P,3,FALSE))</f>
        <v>Government</v>
      </c>
      <c r="X792"/>
      <c r="Y792"/>
      <c r="Z792" s="98"/>
      <c r="AA792" s="98"/>
      <c r="AB792" s="98"/>
      <c r="AC792" s="98" t="s">
        <v>239</v>
      </c>
      <c r="AD792" s="98" t="s">
        <v>329</v>
      </c>
      <c r="AE792" s="98" t="s">
        <v>180</v>
      </c>
      <c r="AF792" s="98" t="s">
        <v>94</v>
      </c>
      <c r="AG792" s="98" t="s">
        <v>11112</v>
      </c>
      <c r="AH792" s="98"/>
      <c r="AI792" s="98"/>
      <c r="AJ792" s="19">
        <v>5</v>
      </c>
      <c r="AK792" s="98" t="s">
        <v>118</v>
      </c>
      <c r="AL792" s="98"/>
      <c r="AM792" s="33"/>
      <c r="AN792" s="32" t="s">
        <v>96</v>
      </c>
      <c r="AO792" s="98" t="s">
        <v>97</v>
      </c>
      <c r="AP792" s="33" t="s">
        <v>98</v>
      </c>
      <c r="AQ792">
        <v>21104.28425728</v>
      </c>
      <c r="AR792" t="s">
        <v>12588</v>
      </c>
      <c r="AS792" t="s">
        <v>11225</v>
      </c>
      <c r="AT792" t="s">
        <v>12589</v>
      </c>
      <c r="AU792">
        <v>97.286600000000007</v>
      </c>
      <c r="AV792" s="98">
        <v>1.7095566279822223</v>
      </c>
      <c r="AW792">
        <v>178.85249999999999</v>
      </c>
      <c r="AX792" s="98">
        <v>6.0425031462222227</v>
      </c>
      <c r="AY792">
        <v>2.3113000000000001E-3</v>
      </c>
      <c r="AZ792">
        <v>74.364999999999995</v>
      </c>
      <c r="BA792" s="98">
        <v>4.9877118868933339</v>
      </c>
      <c r="BB792">
        <v>286.01420000000002</v>
      </c>
      <c r="BC792" s="98">
        <v>1.2945435981377778</v>
      </c>
      <c r="BD792">
        <v>15.357443999999999</v>
      </c>
      <c r="BE792" s="96">
        <f t="shared" si="99"/>
        <v>6836.8482636008775</v>
      </c>
      <c r="BF792" s="96">
        <f t="shared" si="100"/>
        <v>481.65027099253803</v>
      </c>
      <c r="BG792" s="96">
        <f t="shared" si="101"/>
        <v>450.04625620921706</v>
      </c>
      <c r="BH792">
        <v>6843.3131446191528</v>
      </c>
      <c r="BI792">
        <v>3.4948674707537368E-3</v>
      </c>
      <c r="BJ792">
        <v>1.697882502454626</v>
      </c>
      <c r="BK792">
        <v>3.1215650004754818</v>
      </c>
      <c r="BL792">
        <v>1.247317681572867</v>
      </c>
      <c r="BM792">
        <v>5.0424890201194383</v>
      </c>
      <c r="BN792">
        <v>1.697971537796011</v>
      </c>
      <c r="BO792">
        <v>3.1215650016543388</v>
      </c>
      <c r="BP792">
        <v>3.436645008120433E-3</v>
      </c>
      <c r="BQ792">
        <v>1.3766722598973189</v>
      </c>
      <c r="BR792">
        <v>6833.7904878405179</v>
      </c>
      <c r="BS792" s="96">
        <v>697.43483164682675</v>
      </c>
      <c r="BT792" s="96">
        <v>682.1579332819465</v>
      </c>
      <c r="BU792">
        <v>5.0424890201194383</v>
      </c>
      <c r="BV792" s="65" t="str">
        <f t="shared" si="103"/>
        <v>Earth Observation</v>
      </c>
      <c r="BW792" s="32" t="s">
        <v>104</v>
      </c>
      <c r="BX792" s="98">
        <v>0.6</v>
      </c>
      <c r="BY792" s="98">
        <v>0.8</v>
      </c>
      <c r="BZ792" s="98">
        <v>0.8</v>
      </c>
      <c r="CA792" s="98">
        <v>0.76839999999999997</v>
      </c>
      <c r="CB792" s="98">
        <v>0.36</v>
      </c>
      <c r="CC792" s="98">
        <v>0.66</v>
      </c>
      <c r="CD792" s="98">
        <v>0.8</v>
      </c>
      <c r="CE792" s="98">
        <v>0.6</v>
      </c>
      <c r="CF792" s="33">
        <v>0.8</v>
      </c>
      <c r="CG792" s="32">
        <v>100</v>
      </c>
      <c r="CH792" s="98">
        <v>100</v>
      </c>
      <c r="CI792" s="98">
        <v>100</v>
      </c>
      <c r="CJ792" s="98">
        <f>Population!$CG792-Population!$CI792</f>
        <v>0</v>
      </c>
      <c r="CK792" s="120">
        <f>_xlfn.DAYS(Entries!$AY$2,Population!H792)</f>
        <v>1887</v>
      </c>
      <c r="CL792" s="120">
        <f t="shared" si="104"/>
        <v>1825</v>
      </c>
      <c r="CM792" s="122">
        <f>Entries!$AY$5</f>
        <v>0.15</v>
      </c>
      <c r="CN792" s="122">
        <f t="shared" si="102"/>
        <v>0</v>
      </c>
      <c r="CO792" s="121">
        <f t="shared" si="105"/>
        <v>0.12112328767123293</v>
      </c>
      <c r="CP792" s="32"/>
      <c r="CQ792" s="19">
        <v>2</v>
      </c>
      <c r="CR792" s="98" t="s">
        <v>118</v>
      </c>
      <c r="CS792" s="98"/>
      <c r="CT792" s="33"/>
      <c r="CU792" s="32" t="s">
        <v>3027</v>
      </c>
      <c r="CV792" s="98"/>
      <c r="CW792" s="98"/>
      <c r="CX792" s="98" t="s">
        <v>3028</v>
      </c>
      <c r="CY792" s="98" t="s">
        <v>107</v>
      </c>
      <c r="CZ792" s="98" t="s">
        <v>1130</v>
      </c>
      <c r="DA792" s="33"/>
      <c r="DB792" s="17" t="s">
        <v>15463</v>
      </c>
      <c r="DC792" s="17" t="s">
        <v>15500</v>
      </c>
      <c r="DD792" s="17">
        <v>1</v>
      </c>
      <c r="DE792" s="17">
        <v>1</v>
      </c>
      <c r="DF792" s="17">
        <v>10</v>
      </c>
      <c r="DG792" s="23" t="s">
        <v>11182</v>
      </c>
      <c r="DH792" s="145"/>
    </row>
    <row r="793" spans="1:112" s="17" customFormat="1" x14ac:dyDescent="0.25">
      <c r="A793" s="30" t="s">
        <v>3029</v>
      </c>
      <c r="B793" s="96">
        <v>0</v>
      </c>
      <c r="C793" s="152" t="s">
        <v>15461</v>
      </c>
      <c r="D793" s="96"/>
      <c r="E793" s="96">
        <v>29268</v>
      </c>
      <c r="F793" s="96" t="s">
        <v>3030</v>
      </c>
      <c r="G793" s="31">
        <v>29265</v>
      </c>
      <c r="H793" s="43">
        <v>38926</v>
      </c>
      <c r="I793" s="96" t="s">
        <v>574</v>
      </c>
      <c r="J793" s="96"/>
      <c r="K793" s="96"/>
      <c r="L793" s="96" t="s">
        <v>948</v>
      </c>
      <c r="M793" s="124" t="s">
        <v>3031</v>
      </c>
      <c r="N793" s="96" t="s">
        <v>3031</v>
      </c>
      <c r="O793" s="124" t="s">
        <v>1198</v>
      </c>
      <c r="P793" s="96" t="str">
        <f>VLOOKUP(N793,Entries!J:K,2,FALSE)</f>
        <v>SOUTH KOREA</v>
      </c>
      <c r="Q793" s="123" t="s">
        <v>3032</v>
      </c>
      <c r="R793" s="30" t="s">
        <v>3032</v>
      </c>
      <c r="S793" s="96" t="s">
        <v>3031</v>
      </c>
      <c r="T793" s="124" t="s">
        <v>1198</v>
      </c>
      <c r="U793" s="125" t="s">
        <v>141</v>
      </c>
      <c r="V793" s="31" t="s">
        <v>141</v>
      </c>
      <c r="W793" s="64">
        <f>IF(VLOOKUP(R793,Entries!N:P,3,FALSE)=V793,1,VLOOKUP(R793,Entries!N:P,3,FALSE))</f>
        <v>1</v>
      </c>
      <c r="X793" s="124"/>
      <c r="Y793" s="124"/>
      <c r="Z793" s="96"/>
      <c r="AA793" s="96"/>
      <c r="AB793" s="96"/>
      <c r="AC793" s="96" t="s">
        <v>239</v>
      </c>
      <c r="AD793" s="96" t="s">
        <v>94</v>
      </c>
      <c r="AE793" s="96" t="s">
        <v>94</v>
      </c>
      <c r="AF793" s="96" t="s">
        <v>94</v>
      </c>
      <c r="AG793" s="96"/>
      <c r="AH793" s="96"/>
      <c r="AI793" s="96"/>
      <c r="AJ793" s="96">
        <v>3</v>
      </c>
      <c r="AK793" s="96" t="s">
        <v>95</v>
      </c>
      <c r="AL793" s="96"/>
      <c r="AM793" s="31"/>
      <c r="AN793" s="30" t="s">
        <v>125</v>
      </c>
      <c r="AO793" s="96" t="s">
        <v>97</v>
      </c>
      <c r="AP793" s="31" t="s">
        <v>97</v>
      </c>
      <c r="AQ793">
        <v>21104.53224099</v>
      </c>
      <c r="AR793" t="s">
        <v>11519</v>
      </c>
      <c r="AS793" t="s">
        <v>11225</v>
      </c>
      <c r="AT793" t="s">
        <v>12590</v>
      </c>
      <c r="AU793">
        <v>97.950400000000002</v>
      </c>
      <c r="AV793" s="96">
        <v>1.713600555017778</v>
      </c>
      <c r="AW793">
        <v>346.21</v>
      </c>
      <c r="AX793" s="96">
        <v>0.78764074762222236</v>
      </c>
      <c r="AY793">
        <v>1.5751000000000001E-3</v>
      </c>
      <c r="AZ793">
        <v>285.7749</v>
      </c>
      <c r="BA793" s="96">
        <v>4.8506930971422229</v>
      </c>
      <c r="BB793">
        <v>74.171899999999994</v>
      </c>
      <c r="BC793" s="96">
        <v>1.432632274497778</v>
      </c>
      <c r="BD793">
        <v>14.62352265</v>
      </c>
      <c r="BE793" s="96">
        <f t="shared" si="99"/>
        <v>7063.7269013384066</v>
      </c>
      <c r="BF793" s="96">
        <f t="shared" si="100"/>
        <v>703.85297758070465</v>
      </c>
      <c r="BG793" s="96">
        <f t="shared" si="101"/>
        <v>681.60082509610857</v>
      </c>
      <c r="BH793">
        <v>7069.9814508976806</v>
      </c>
      <c r="BI793">
        <v>1.0032340552562061E-3</v>
      </c>
      <c r="BJ793">
        <v>1.7094662237398019</v>
      </c>
      <c r="BK793">
        <v>6.0425044023472676</v>
      </c>
      <c r="BL793">
        <v>5.7989010269085481</v>
      </c>
      <c r="BM793">
        <v>0.48335609151145043</v>
      </c>
      <c r="BN793">
        <v>1.709557028982666</v>
      </c>
      <c r="BO793">
        <v>6.0425044030789383</v>
      </c>
      <c r="BP793">
        <v>1.081811281431484E-3</v>
      </c>
      <c r="BQ793">
        <v>5.7989010269085481</v>
      </c>
      <c r="BR793">
        <v>7060.7963824643866</v>
      </c>
      <c r="BS793" s="96">
        <v>698.44902819516301</v>
      </c>
      <c r="BT793" s="96">
        <v>685.60856635882737</v>
      </c>
      <c r="BU793">
        <v>0.48335609151145043</v>
      </c>
      <c r="BV793" s="60" t="str">
        <f t="shared" si="103"/>
        <v>sunsynchronous observation</v>
      </c>
      <c r="BW793" s="30" t="s">
        <v>721</v>
      </c>
      <c r="BX793" s="96">
        <v>2</v>
      </c>
      <c r="BY793" s="96">
        <v>2.6</v>
      </c>
      <c r="BZ793" s="96">
        <v>6.9</v>
      </c>
      <c r="CA793" s="96">
        <v>16.211600000000001</v>
      </c>
      <c r="CB793" s="96">
        <v>4</v>
      </c>
      <c r="CC793" s="96">
        <v>9.8402999999999992</v>
      </c>
      <c r="CD793" s="96">
        <v>2.6</v>
      </c>
      <c r="CE793" s="96">
        <v>2</v>
      </c>
      <c r="CF793" s="31">
        <v>6.9</v>
      </c>
      <c r="CG793" s="30">
        <v>765</v>
      </c>
      <c r="CH793" s="96">
        <v>765</v>
      </c>
      <c r="CI793" s="96">
        <v>692</v>
      </c>
      <c r="CJ793" s="96">
        <f>Population!$CG793-Population!$CI793</f>
        <v>73</v>
      </c>
      <c r="CK793" s="118">
        <f>_xlfn.DAYS(Entries!$AY$2,Population!H793)</f>
        <v>5368</v>
      </c>
      <c r="CL793" s="118">
        <f t="shared" si="104"/>
        <v>1095</v>
      </c>
      <c r="CM793" s="117">
        <f>Entries!$AY$5</f>
        <v>0.15</v>
      </c>
      <c r="CN793" s="117">
        <f t="shared" si="102"/>
        <v>9.5424836601307184E-2</v>
      </c>
      <c r="CO793" s="119">
        <f t="shared" si="105"/>
        <v>0</v>
      </c>
      <c r="CP793" s="30"/>
      <c r="CQ793" s="19">
        <v>2</v>
      </c>
      <c r="CR793" s="96" t="s">
        <v>118</v>
      </c>
      <c r="CS793" s="96"/>
      <c r="CT793" s="31"/>
      <c r="CU793" s="30" t="s">
        <v>3034</v>
      </c>
      <c r="CV793" s="96" t="s">
        <v>3035</v>
      </c>
      <c r="CW793" s="96" t="s">
        <v>3036</v>
      </c>
      <c r="CX793" s="96" t="s">
        <v>3037</v>
      </c>
      <c r="CY793" s="96" t="s">
        <v>107</v>
      </c>
      <c r="CZ793" s="96" t="s">
        <v>151</v>
      </c>
      <c r="DA793" s="31">
        <v>955</v>
      </c>
      <c r="DB793" s="17" t="s">
        <v>15463</v>
      </c>
      <c r="DC793" s="17" t="s">
        <v>15500</v>
      </c>
      <c r="DD793" s="17">
        <v>1</v>
      </c>
      <c r="DE793" s="17">
        <v>1</v>
      </c>
      <c r="DF793" s="17">
        <v>10</v>
      </c>
      <c r="DG793" s="23" t="s">
        <v>11182</v>
      </c>
      <c r="DH793" s="145"/>
    </row>
    <row r="794" spans="1:112" s="17" customFormat="1" x14ac:dyDescent="0.25">
      <c r="A794" s="32" t="s">
        <v>3038</v>
      </c>
      <c r="B794" s="98">
        <v>0</v>
      </c>
      <c r="C794" s="64" t="s">
        <v>15461</v>
      </c>
      <c r="D794" s="98"/>
      <c r="E794" s="98">
        <v>38338</v>
      </c>
      <c r="F794" s="98" t="s">
        <v>3039</v>
      </c>
      <c r="G794" s="33">
        <v>38335</v>
      </c>
      <c r="H794" s="44">
        <v>41046</v>
      </c>
      <c r="I794" s="98" t="s">
        <v>335</v>
      </c>
      <c r="J794" s="98"/>
      <c r="K794" s="98"/>
      <c r="L794" s="98" t="s">
        <v>336</v>
      </c>
      <c r="M794" t="s">
        <v>3031</v>
      </c>
      <c r="N794" s="98" t="s">
        <v>3031</v>
      </c>
      <c r="O794" t="s">
        <v>1198</v>
      </c>
      <c r="P794" s="64" t="str">
        <f>VLOOKUP(N794,Entries!J:K,2,FALSE)</f>
        <v>SOUTH KOREA</v>
      </c>
      <c r="Q794" s="38" t="s">
        <v>3032</v>
      </c>
      <c r="R794" s="32" t="s">
        <v>3032</v>
      </c>
      <c r="S794" s="98" t="s">
        <v>3031</v>
      </c>
      <c r="T794" t="s">
        <v>1198</v>
      </c>
      <c r="U794" s="39" t="s">
        <v>141</v>
      </c>
      <c r="V794" s="33" t="s">
        <v>141</v>
      </c>
      <c r="W794" s="64">
        <f>IF(VLOOKUP(R794,Entries!N:P,3,FALSE)=V794,1,VLOOKUP(R794,Entries!N:P,3,FALSE))</f>
        <v>1</v>
      </c>
      <c r="X794"/>
      <c r="Y794"/>
      <c r="Z794" s="98"/>
      <c r="AA794" s="98"/>
      <c r="AB794" s="98"/>
      <c r="AC794" s="98" t="s">
        <v>239</v>
      </c>
      <c r="AD794" s="98" t="s">
        <v>94</v>
      </c>
      <c r="AE794" s="98" t="s">
        <v>94</v>
      </c>
      <c r="AF794" s="98" t="s">
        <v>94</v>
      </c>
      <c r="AG794" s="98"/>
      <c r="AH794" s="98"/>
      <c r="AI794" s="98"/>
      <c r="AJ794" s="98">
        <v>4</v>
      </c>
      <c r="AK794" s="98" t="s">
        <v>95</v>
      </c>
      <c r="AL794" s="98"/>
      <c r="AM794" s="33"/>
      <c r="AN794" s="32" t="s">
        <v>125</v>
      </c>
      <c r="AO794" s="98" t="s">
        <v>97</v>
      </c>
      <c r="AP794" s="33" t="s">
        <v>97</v>
      </c>
      <c r="AQ794">
        <v>21104.52530057</v>
      </c>
      <c r="AR794" t="s">
        <v>11567</v>
      </c>
      <c r="AS794" t="s">
        <v>11225</v>
      </c>
      <c r="AT794" t="s">
        <v>12591</v>
      </c>
      <c r="AU794">
        <v>98.182100000000005</v>
      </c>
      <c r="AV794" s="98">
        <v>1.7030029180044446</v>
      </c>
      <c r="AW794">
        <v>45.128500000000003</v>
      </c>
      <c r="AX794" s="98">
        <v>0.81893973058666658</v>
      </c>
      <c r="AY794">
        <v>9.7860000000000004E-4</v>
      </c>
      <c r="AZ794">
        <v>277.92430000000002</v>
      </c>
      <c r="BA794" s="98">
        <v>2.9649437724977785</v>
      </c>
      <c r="BB794">
        <v>82.083799999999997</v>
      </c>
      <c r="BC794" s="98">
        <v>5.6555986381333332</v>
      </c>
      <c r="BD794">
        <v>14.61662858</v>
      </c>
      <c r="BE794" s="96">
        <f t="shared" si="99"/>
        <v>7065.9478421489848</v>
      </c>
      <c r="BF794" s="96">
        <f t="shared" si="100"/>
        <v>701.86257870731242</v>
      </c>
      <c r="BG794" s="96">
        <f t="shared" si="101"/>
        <v>688.03310559065721</v>
      </c>
      <c r="BH794">
        <v>7072.1968263573544</v>
      </c>
      <c r="BI794">
        <v>6.0017454082660646E-4</v>
      </c>
      <c r="BJ794">
        <v>1.713507636896507</v>
      </c>
      <c r="BK794">
        <v>0.7876409145084704</v>
      </c>
      <c r="BL794">
        <v>0.1317320126448909</v>
      </c>
      <c r="BM794">
        <v>6.1515948720231686</v>
      </c>
      <c r="BN794">
        <v>1.7136009576875439</v>
      </c>
      <c r="BO794">
        <v>0.78764091143824622</v>
      </c>
      <c r="BP794">
        <v>9.0899118528918379E-4</v>
      </c>
      <c r="BQ794">
        <v>0.1317320126448909</v>
      </c>
      <c r="BR794">
        <v>7063.0287972769956</v>
      </c>
      <c r="BS794" s="96">
        <v>543.51083283837579</v>
      </c>
      <c r="BT794" s="96">
        <v>523.83481044168457</v>
      </c>
      <c r="BU794">
        <v>6.1515948720231686</v>
      </c>
      <c r="BV794" s="65" t="str">
        <f t="shared" si="103"/>
        <v>sunsynchronous observation</v>
      </c>
      <c r="BW794" s="32" t="s">
        <v>3041</v>
      </c>
      <c r="BX794" s="98">
        <v>2</v>
      </c>
      <c r="BY794" s="98">
        <v>3.5</v>
      </c>
      <c r="BZ794" s="98">
        <v>6.9</v>
      </c>
      <c r="CA794" s="98">
        <v>19.226900000000001</v>
      </c>
      <c r="CB794" s="98">
        <v>2.5981000000000001</v>
      </c>
      <c r="CC794" s="98">
        <v>10.509499999999999</v>
      </c>
      <c r="CD794" s="98">
        <v>3.5</v>
      </c>
      <c r="CE794" s="98">
        <v>2</v>
      </c>
      <c r="CF794" s="33">
        <v>6.9</v>
      </c>
      <c r="CG794" s="32">
        <v>800</v>
      </c>
      <c r="CH794" s="98">
        <v>800</v>
      </c>
      <c r="CI794" s="98">
        <v>700</v>
      </c>
      <c r="CJ794" s="98">
        <f>Population!$CG794-Population!$CI794</f>
        <v>100</v>
      </c>
      <c r="CK794" s="120">
        <f>_xlfn.DAYS(Entries!$AY$2,Population!H794)</f>
        <v>3248</v>
      </c>
      <c r="CL794" s="120">
        <f t="shared" si="104"/>
        <v>1460</v>
      </c>
      <c r="CM794" s="122">
        <f>Entries!$AY$5</f>
        <v>0.15</v>
      </c>
      <c r="CN794" s="122">
        <f t="shared" si="102"/>
        <v>0.125</v>
      </c>
      <c r="CO794" s="121">
        <f t="shared" si="105"/>
        <v>0</v>
      </c>
      <c r="CP794" s="32"/>
      <c r="CQ794" s="19">
        <v>2</v>
      </c>
      <c r="CR794" s="98" t="s">
        <v>118</v>
      </c>
      <c r="CS794" s="98"/>
      <c r="CT794" s="33"/>
      <c r="CU794" s="32" t="s">
        <v>3034</v>
      </c>
      <c r="CV794" s="98" t="s">
        <v>3035</v>
      </c>
      <c r="CW794" s="98" t="s">
        <v>3036</v>
      </c>
      <c r="CX794" s="98" t="s">
        <v>3037</v>
      </c>
      <c r="CY794" s="98" t="s">
        <v>107</v>
      </c>
      <c r="CZ794" s="98" t="s">
        <v>1310</v>
      </c>
      <c r="DA794" s="33">
        <v>1300</v>
      </c>
      <c r="DB794" s="17" t="s">
        <v>15463</v>
      </c>
      <c r="DC794" s="17" t="s">
        <v>15500</v>
      </c>
      <c r="DD794" s="17">
        <v>1</v>
      </c>
      <c r="DE794" s="17">
        <v>1</v>
      </c>
      <c r="DF794" s="17">
        <v>10</v>
      </c>
      <c r="DG794" s="23" t="s">
        <v>11182</v>
      </c>
      <c r="DH794" s="145"/>
    </row>
    <row r="795" spans="1:112" s="17" customFormat="1" x14ac:dyDescent="0.25">
      <c r="A795" s="30" t="s">
        <v>3042</v>
      </c>
      <c r="B795" s="96">
        <v>0</v>
      </c>
      <c r="C795" s="152" t="s">
        <v>15461</v>
      </c>
      <c r="D795" s="96"/>
      <c r="E795" s="96">
        <v>40536</v>
      </c>
      <c r="F795" s="96" t="s">
        <v>3043</v>
      </c>
      <c r="G795" s="31">
        <v>40533</v>
      </c>
      <c r="H795" s="43">
        <v>42088</v>
      </c>
      <c r="I795" s="96" t="s">
        <v>207</v>
      </c>
      <c r="J795" s="96"/>
      <c r="K795" s="96"/>
      <c r="L795" s="96" t="s">
        <v>208</v>
      </c>
      <c r="M795" s="124" t="s">
        <v>3031</v>
      </c>
      <c r="N795" s="96" t="s">
        <v>3031</v>
      </c>
      <c r="O795" s="124" t="s">
        <v>1198</v>
      </c>
      <c r="P795" s="96" t="str">
        <f>VLOOKUP(N795,Entries!J:K,2,FALSE)</f>
        <v>SOUTH KOREA</v>
      </c>
      <c r="Q795" s="123" t="s">
        <v>3032</v>
      </c>
      <c r="R795" s="30" t="s">
        <v>3032</v>
      </c>
      <c r="S795" s="96" t="s">
        <v>3031</v>
      </c>
      <c r="T795" s="124" t="s">
        <v>1198</v>
      </c>
      <c r="U795" s="125" t="s">
        <v>141</v>
      </c>
      <c r="V795" s="31" t="s">
        <v>141</v>
      </c>
      <c r="W795" s="64">
        <f>IF(VLOOKUP(R795,Entries!N:P,3,FALSE)=V795,1,VLOOKUP(R795,Entries!N:P,3,FALSE))</f>
        <v>1</v>
      </c>
      <c r="X795" s="124"/>
      <c r="Y795" s="124"/>
      <c r="Z795" s="96"/>
      <c r="AA795" s="96"/>
      <c r="AB795" s="96"/>
      <c r="AC795" s="96" t="s">
        <v>142</v>
      </c>
      <c r="AD795" s="96" t="s">
        <v>329</v>
      </c>
      <c r="AE795" s="96" t="s">
        <v>94</v>
      </c>
      <c r="AF795" s="96" t="s">
        <v>94</v>
      </c>
      <c r="AG795" s="96"/>
      <c r="AH795" s="96"/>
      <c r="AI795" s="96"/>
      <c r="AJ795" s="96">
        <v>4</v>
      </c>
      <c r="AK795" s="96" t="s">
        <v>95</v>
      </c>
      <c r="AL795" s="96"/>
      <c r="AM795" s="31"/>
      <c r="AN795" s="30" t="s">
        <v>96</v>
      </c>
      <c r="AO795" s="96" t="s">
        <v>97</v>
      </c>
      <c r="AP795" s="31" t="s">
        <v>97</v>
      </c>
      <c r="AQ795">
        <v>21104.491474729999</v>
      </c>
      <c r="AR795" t="s">
        <v>12592</v>
      </c>
      <c r="AS795" t="s">
        <v>11225</v>
      </c>
      <c r="AT795" t="s">
        <v>12593</v>
      </c>
      <c r="AU795">
        <v>97.5749</v>
      </c>
      <c r="AV795" s="96">
        <v>1.7039000170533336</v>
      </c>
      <c r="AW795">
        <v>46.921799999999998</v>
      </c>
      <c r="AX795" s="96">
        <v>5.0723987352400002</v>
      </c>
      <c r="AY795">
        <v>2.0350000000000001E-4</v>
      </c>
      <c r="AZ795">
        <v>169.87880000000001</v>
      </c>
      <c r="BA795" s="96">
        <v>1.5180451796622223</v>
      </c>
      <c r="BB795">
        <v>324.04199999999997</v>
      </c>
      <c r="BC795" s="96">
        <v>6.2271153094444456</v>
      </c>
      <c r="BD795">
        <v>15.121831500000001</v>
      </c>
      <c r="BE795" s="96">
        <f t="shared" si="99"/>
        <v>6907.6815058454949</v>
      </c>
      <c r="BF795" s="96">
        <f t="shared" si="100"/>
        <v>538.08721903193509</v>
      </c>
      <c r="BG795" s="96">
        <f t="shared" si="101"/>
        <v>535.27579265905479</v>
      </c>
      <c r="BH795">
        <v>6904.3398449213109</v>
      </c>
      <c r="BI795">
        <v>1.1067400641152571E-3</v>
      </c>
      <c r="BJ795">
        <v>1.7030064555943969</v>
      </c>
      <c r="BK795">
        <v>0.81903117749884702</v>
      </c>
      <c r="BL795">
        <v>0.98792862973289175</v>
      </c>
      <c r="BM795">
        <v>1.3484209878946769</v>
      </c>
      <c r="BN795">
        <v>1.703003270458201</v>
      </c>
      <c r="BO795">
        <v>0.81893985239896805</v>
      </c>
      <c r="BP795">
        <v>1.4248337977017919E-3</v>
      </c>
      <c r="BQ795">
        <v>0.98792862973289175</v>
      </c>
      <c r="BR795">
        <v>6904.6728216400297</v>
      </c>
      <c r="BS795" s="96">
        <v>567.39016075863037</v>
      </c>
      <c r="BT795" s="96">
        <v>546.89554973369286</v>
      </c>
      <c r="BU795">
        <v>1.3484209878946769</v>
      </c>
      <c r="BV795" s="60" t="str">
        <f t="shared" si="103"/>
        <v>sunsynchronous observation</v>
      </c>
      <c r="BW795" s="30" t="s">
        <v>3045</v>
      </c>
      <c r="BX795" s="96">
        <v>2</v>
      </c>
      <c r="BY795" s="96">
        <v>3.3</v>
      </c>
      <c r="BZ795" s="96">
        <v>6.5</v>
      </c>
      <c r="CA795" s="96">
        <v>17.8933</v>
      </c>
      <c r="CB795" s="96">
        <v>2.5981000000000001</v>
      </c>
      <c r="CC795" s="96">
        <v>9.8874999999999993</v>
      </c>
      <c r="CD795" s="96">
        <v>3.3</v>
      </c>
      <c r="CE795" s="96">
        <v>2</v>
      </c>
      <c r="CF795" s="31">
        <v>6.5</v>
      </c>
      <c r="CG795" s="30">
        <v>1112</v>
      </c>
      <c r="CH795" s="96">
        <v>1112</v>
      </c>
      <c r="CI795" s="96">
        <v>1039</v>
      </c>
      <c r="CJ795" s="96">
        <f>Population!$CG795-Population!$CI795</f>
        <v>73</v>
      </c>
      <c r="CK795" s="118">
        <f>_xlfn.DAYS(Entries!$AY$2,Population!H795)</f>
        <v>2206</v>
      </c>
      <c r="CL795" s="118">
        <f t="shared" si="104"/>
        <v>1460</v>
      </c>
      <c r="CM795" s="117">
        <f>Entries!$AY$5</f>
        <v>0.15</v>
      </c>
      <c r="CN795" s="117">
        <f t="shared" si="102"/>
        <v>6.5647482014388484E-2</v>
      </c>
      <c r="CO795" s="119">
        <f t="shared" si="105"/>
        <v>0</v>
      </c>
      <c r="CP795" s="30"/>
      <c r="CQ795" s="19">
        <v>2</v>
      </c>
      <c r="CR795" s="96" t="s">
        <v>118</v>
      </c>
      <c r="CS795" s="96"/>
      <c r="CT795" s="31"/>
      <c r="CU795" s="30" t="s">
        <v>3046</v>
      </c>
      <c r="CV795" s="96" t="s">
        <v>3032</v>
      </c>
      <c r="CW795" s="96" t="s">
        <v>1198</v>
      </c>
      <c r="CX795" s="96" t="s">
        <v>3037</v>
      </c>
      <c r="CY795" s="96" t="s">
        <v>150</v>
      </c>
      <c r="CZ795" s="96" t="s">
        <v>1310</v>
      </c>
      <c r="DA795" s="31">
        <v>1300</v>
      </c>
      <c r="DB795" s="17" t="s">
        <v>15463</v>
      </c>
      <c r="DC795" s="17" t="s">
        <v>15500</v>
      </c>
      <c r="DD795" s="17">
        <v>1</v>
      </c>
      <c r="DE795" s="17">
        <v>1</v>
      </c>
      <c r="DF795" s="17">
        <v>10</v>
      </c>
      <c r="DG795" s="23" t="s">
        <v>11177</v>
      </c>
      <c r="DH795" s="145"/>
    </row>
    <row r="796" spans="1:112" s="17" customFormat="1" x14ac:dyDescent="0.25">
      <c r="A796" s="32" t="s">
        <v>3047</v>
      </c>
      <c r="B796" s="98">
        <v>0</v>
      </c>
      <c r="C796" s="64" t="s">
        <v>15461</v>
      </c>
      <c r="D796" s="98"/>
      <c r="E796" s="98">
        <v>39227</v>
      </c>
      <c r="F796" s="98" t="s">
        <v>3048</v>
      </c>
      <c r="G796" s="33">
        <v>39224</v>
      </c>
      <c r="H796" s="44">
        <v>41508</v>
      </c>
      <c r="I796" s="98" t="s">
        <v>207</v>
      </c>
      <c r="J796" s="98"/>
      <c r="K796" s="98"/>
      <c r="L796" s="98" t="s">
        <v>208</v>
      </c>
      <c r="M796" t="s">
        <v>3031</v>
      </c>
      <c r="N796" s="98" t="s">
        <v>3031</v>
      </c>
      <c r="O796" t="s">
        <v>1198</v>
      </c>
      <c r="P796" s="64" t="str">
        <f>VLOOKUP(N796,Entries!J:K,2,FALSE)</f>
        <v>SOUTH KOREA</v>
      </c>
      <c r="Q796" s="38" t="s">
        <v>3032</v>
      </c>
      <c r="R796" s="32" t="s">
        <v>3032</v>
      </c>
      <c r="S796" s="98" t="s">
        <v>3031</v>
      </c>
      <c r="T796" t="s">
        <v>1198</v>
      </c>
      <c r="U796" s="39" t="s">
        <v>141</v>
      </c>
      <c r="V796" s="33" t="s">
        <v>141</v>
      </c>
      <c r="W796" s="64">
        <f>IF(VLOOKUP(R796,Entries!N:P,3,FALSE)=V796,1,VLOOKUP(R796,Entries!N:P,3,FALSE))</f>
        <v>1</v>
      </c>
      <c r="X796"/>
      <c r="Y796"/>
      <c r="Z796" s="98"/>
      <c r="AA796" s="98"/>
      <c r="AB796" s="98"/>
      <c r="AC796" s="98" t="s">
        <v>142</v>
      </c>
      <c r="AD796" s="98" t="s">
        <v>94</v>
      </c>
      <c r="AE796" s="98" t="s">
        <v>94</v>
      </c>
      <c r="AF796" s="98" t="s">
        <v>94</v>
      </c>
      <c r="AG796" s="98"/>
      <c r="AH796" s="98"/>
      <c r="AI796" s="98"/>
      <c r="AJ796" s="98">
        <v>5</v>
      </c>
      <c r="AK796" s="98" t="s">
        <v>95</v>
      </c>
      <c r="AL796" s="98"/>
      <c r="AM796" s="33"/>
      <c r="AN796" s="32" t="s">
        <v>96</v>
      </c>
      <c r="AO796" s="98" t="s">
        <v>97</v>
      </c>
      <c r="AP796" s="33" t="s">
        <v>97</v>
      </c>
      <c r="AQ796">
        <v>21104.47619012</v>
      </c>
      <c r="AR796" t="s">
        <v>12594</v>
      </c>
      <c r="AS796" t="s">
        <v>11225</v>
      </c>
      <c r="AT796" t="s">
        <v>12595</v>
      </c>
      <c r="AU796">
        <v>97.626300000000001</v>
      </c>
      <c r="AV796" s="98">
        <v>1.3044099423466669</v>
      </c>
      <c r="AW796">
        <v>290.62709999999998</v>
      </c>
      <c r="AX796" s="98">
        <v>2.5331598773600001</v>
      </c>
      <c r="AY796">
        <v>1.45E-4</v>
      </c>
      <c r="AZ796">
        <v>86.977599999999995</v>
      </c>
      <c r="BA796" s="98">
        <v>5.1232488924177773</v>
      </c>
      <c r="BB796">
        <v>356.78750000000002</v>
      </c>
      <c r="BC796" s="98">
        <v>1.1617519949555557</v>
      </c>
      <c r="BD796">
        <v>15.045144479999999</v>
      </c>
      <c r="BE796" s="96">
        <f t="shared" si="99"/>
        <v>6931.1344991776905</v>
      </c>
      <c r="BF796" s="96">
        <f t="shared" si="100"/>
        <v>561.13951368007201</v>
      </c>
      <c r="BG796" s="96">
        <f t="shared" si="101"/>
        <v>559.12948467530987</v>
      </c>
      <c r="BH796">
        <v>6918.9913949546581</v>
      </c>
      <c r="BI796">
        <v>5.8581964158247433E-4</v>
      </c>
      <c r="BJ796">
        <v>1.7039887459562091</v>
      </c>
      <c r="BK796">
        <v>5.0723800262612802</v>
      </c>
      <c r="BL796">
        <v>4.2146505073902212</v>
      </c>
      <c r="BM796">
        <v>3.5307285499755978</v>
      </c>
      <c r="BN796">
        <v>1.7039003250210341</v>
      </c>
      <c r="BO796">
        <v>5.0723998009011586</v>
      </c>
      <c r="BP796">
        <v>1.4790840383305879E-3</v>
      </c>
      <c r="BQ796">
        <v>4.2146505073902212</v>
      </c>
      <c r="BR796">
        <v>6928.1428552461621</v>
      </c>
      <c r="BS796" s="96">
        <v>443.00046908324657</v>
      </c>
      <c r="BT796" s="96">
        <v>426.13832317616016</v>
      </c>
      <c r="BU796">
        <v>3.5307285499755978</v>
      </c>
      <c r="BV796" s="65" t="str">
        <f t="shared" si="103"/>
        <v>sunsynchronous observation</v>
      </c>
      <c r="BW796" s="32" t="s">
        <v>3050</v>
      </c>
      <c r="BX796" s="98">
        <v>2.4</v>
      </c>
      <c r="BY796" s="98">
        <v>4</v>
      </c>
      <c r="BZ796" s="98">
        <v>7</v>
      </c>
      <c r="CA796" s="98">
        <v>19.135400000000001</v>
      </c>
      <c r="CB796" s="98">
        <v>3.7412000000000001</v>
      </c>
      <c r="CC796" s="98">
        <v>12.0427</v>
      </c>
      <c r="CD796" s="98">
        <v>4</v>
      </c>
      <c r="CE796" s="98">
        <v>2.4</v>
      </c>
      <c r="CF796" s="33">
        <v>7</v>
      </c>
      <c r="CG796" s="32">
        <v>1400</v>
      </c>
      <c r="CH796" s="98">
        <v>1400</v>
      </c>
      <c r="CI796" s="98">
        <v>1400</v>
      </c>
      <c r="CJ796" s="98">
        <f>Population!$CG796-Population!$CI796</f>
        <v>0</v>
      </c>
      <c r="CK796" s="120">
        <f>_xlfn.DAYS(Entries!$AY$2,Population!H796)</f>
        <v>2786</v>
      </c>
      <c r="CL796" s="120">
        <f t="shared" si="104"/>
        <v>1825</v>
      </c>
      <c r="CM796" s="122">
        <f>Entries!$AY$5</f>
        <v>0.15</v>
      </c>
      <c r="CN796" s="122">
        <f t="shared" si="102"/>
        <v>0</v>
      </c>
      <c r="CO796" s="121">
        <f t="shared" si="105"/>
        <v>0</v>
      </c>
      <c r="CP796" s="32"/>
      <c r="CQ796" s="19">
        <v>4</v>
      </c>
      <c r="CR796" s="98" t="s">
        <v>118</v>
      </c>
      <c r="CS796" s="98"/>
      <c r="CT796" s="33"/>
      <c r="CU796" s="32" t="s">
        <v>3034</v>
      </c>
      <c r="CV796" s="98" t="s">
        <v>3032</v>
      </c>
      <c r="CW796" s="98" t="s">
        <v>1198</v>
      </c>
      <c r="CX796" s="98" t="s">
        <v>3037</v>
      </c>
      <c r="CY796" s="98" t="s">
        <v>150</v>
      </c>
      <c r="CZ796" s="98" t="s">
        <v>151</v>
      </c>
      <c r="DA796" s="33">
        <v>1400</v>
      </c>
      <c r="DB796" s="17" t="s">
        <v>15463</v>
      </c>
      <c r="DC796" s="17" t="s">
        <v>15500</v>
      </c>
      <c r="DD796" s="17">
        <v>1</v>
      </c>
      <c r="DE796" s="17">
        <v>1</v>
      </c>
      <c r="DF796" s="17">
        <v>10</v>
      </c>
      <c r="DG796" s="23" t="s">
        <v>11177</v>
      </c>
      <c r="DH796" s="145"/>
    </row>
    <row r="797" spans="1:112" s="17" customFormat="1" x14ac:dyDescent="0.25">
      <c r="A797" s="30" t="s">
        <v>3051</v>
      </c>
      <c r="B797" s="96">
        <v>0</v>
      </c>
      <c r="C797" s="152" t="s">
        <v>15461</v>
      </c>
      <c r="D797" s="96"/>
      <c r="E797" s="96">
        <v>40353</v>
      </c>
      <c r="F797" s="96" t="s">
        <v>3052</v>
      </c>
      <c r="G797" s="31">
        <v>40350</v>
      </c>
      <c r="H797" s="43">
        <v>41992</v>
      </c>
      <c r="I797" s="96" t="s">
        <v>271</v>
      </c>
      <c r="J797" s="96"/>
      <c r="K797" s="96"/>
      <c r="L797" s="96" t="s">
        <v>995</v>
      </c>
      <c r="M797" s="124" t="s">
        <v>3053</v>
      </c>
      <c r="N797" s="96" t="s">
        <v>3053</v>
      </c>
      <c r="O797" s="124" t="s">
        <v>11123</v>
      </c>
      <c r="P797" s="96" t="str">
        <f>VLOOKUP(N797,Entries!J:K,2,FALSE)</f>
        <v>SOUTH AFRICA</v>
      </c>
      <c r="Q797" s="123" t="s">
        <v>3054</v>
      </c>
      <c r="R797" s="30" t="s">
        <v>11048</v>
      </c>
      <c r="S797" s="96" t="s">
        <v>3053</v>
      </c>
      <c r="T797" s="124" t="s">
        <v>3055</v>
      </c>
      <c r="U797" s="125" t="s">
        <v>180</v>
      </c>
      <c r="V797" s="31" t="s">
        <v>180</v>
      </c>
      <c r="W797" s="64">
        <f>IF(VLOOKUP(R797,Entries!N:P,3,FALSE)=V797,1,VLOOKUP(R797,Entries!N:P,3,FALSE))</f>
        <v>1</v>
      </c>
      <c r="X797" s="124"/>
      <c r="Y797" s="124"/>
      <c r="Z797" s="96"/>
      <c r="AA797" s="96"/>
      <c r="AB797" s="96"/>
      <c r="AC797" s="96" t="s">
        <v>142</v>
      </c>
      <c r="AD797" s="96" t="s">
        <v>2379</v>
      </c>
      <c r="AE797" s="96" t="s">
        <v>180</v>
      </c>
      <c r="AF797" s="96" t="s">
        <v>94</v>
      </c>
      <c r="AG797" s="96" t="s">
        <v>11112</v>
      </c>
      <c r="AH797" s="96"/>
      <c r="AI797" s="96"/>
      <c r="AJ797" s="96">
        <v>5</v>
      </c>
      <c r="AK797" s="96" t="s">
        <v>95</v>
      </c>
      <c r="AL797" s="96"/>
      <c r="AM797" s="31"/>
      <c r="AN797" s="30" t="s">
        <v>133</v>
      </c>
      <c r="AO797" s="96" t="s">
        <v>134</v>
      </c>
      <c r="AP797" s="31" t="s">
        <v>169</v>
      </c>
      <c r="AQ797">
        <v>21104.57008972</v>
      </c>
      <c r="AR797" t="s">
        <v>12596</v>
      </c>
      <c r="AS797" t="s">
        <v>11225</v>
      </c>
      <c r="AT797" t="s">
        <v>12597</v>
      </c>
      <c r="AU797">
        <v>74.737200000000001</v>
      </c>
      <c r="AV797" s="96">
        <v>1.4399731278044445</v>
      </c>
      <c r="AW797">
        <v>145.13939999999999</v>
      </c>
      <c r="AX797" s="96">
        <v>0.64350276133333328</v>
      </c>
      <c r="AY797">
        <v>1.6550000000000001E-4</v>
      </c>
      <c r="AZ797">
        <v>293.54059999999998</v>
      </c>
      <c r="BA797" s="96">
        <v>1.3957395124444445E-2</v>
      </c>
      <c r="BB797">
        <v>66.563500000000005</v>
      </c>
      <c r="BC797" s="96">
        <v>6.2711499573111116</v>
      </c>
      <c r="BD797">
        <v>15.4547455</v>
      </c>
      <c r="BE797" s="96">
        <f t="shared" si="99"/>
        <v>6808.1220019559314</v>
      </c>
      <c r="BF797" s="96">
        <f t="shared" si="100"/>
        <v>438.24874614725559</v>
      </c>
      <c r="BG797" s="96">
        <f t="shared" si="101"/>
        <v>435.99525776460723</v>
      </c>
      <c r="BH797">
        <v>6814.6068106457142</v>
      </c>
      <c r="BI797">
        <v>1.0937325577722E-3</v>
      </c>
      <c r="BJ797">
        <v>1.304591332721589</v>
      </c>
      <c r="BK797">
        <v>2.533160404475606</v>
      </c>
      <c r="BL797">
        <v>0.98109921096746477</v>
      </c>
      <c r="BM797">
        <v>5.3039035726943373</v>
      </c>
      <c r="BN797">
        <v>1.3044101472530929</v>
      </c>
      <c r="BO797">
        <v>2.5331604037786959</v>
      </c>
      <c r="BP797">
        <v>1.23884901656252E-3</v>
      </c>
      <c r="BQ797">
        <v>0.98109921096746477</v>
      </c>
      <c r="BR797">
        <v>6805.5693961297038</v>
      </c>
      <c r="BS797" s="96">
        <v>1514.0515893009879</v>
      </c>
      <c r="BT797" s="96">
        <v>1483.1693577408842</v>
      </c>
      <c r="BU797">
        <v>5.3039035726943373</v>
      </c>
      <c r="BV797" s="60" t="str">
        <f t="shared" si="103"/>
        <v>Earth Observation</v>
      </c>
      <c r="BW797" s="30" t="s">
        <v>996</v>
      </c>
      <c r="BX797" s="96">
        <v>0.8</v>
      </c>
      <c r="BY797" s="96">
        <v>2.5</v>
      </c>
      <c r="BZ797" s="96">
        <v>5</v>
      </c>
      <c r="CA797" s="96">
        <v>5.5883000000000003</v>
      </c>
      <c r="CB797" s="96">
        <v>0.64</v>
      </c>
      <c r="CC797" s="96">
        <v>3.2343000000000002</v>
      </c>
      <c r="CD797" s="96">
        <v>2.5</v>
      </c>
      <c r="CE797" s="96">
        <v>0.8</v>
      </c>
      <c r="CF797" s="31">
        <v>5</v>
      </c>
      <c r="CG797" s="30">
        <v>1150</v>
      </c>
      <c r="CH797" s="96">
        <v>1150</v>
      </c>
      <c r="CI797" s="96">
        <v>1150</v>
      </c>
      <c r="CJ797" s="96">
        <f>Population!$CG797-Population!$CI797</f>
        <v>0</v>
      </c>
      <c r="CK797" s="118">
        <f>_xlfn.DAYS(Entries!$AY$2,Population!H797)</f>
        <v>2302</v>
      </c>
      <c r="CL797" s="118">
        <f t="shared" si="104"/>
        <v>1825</v>
      </c>
      <c r="CM797" s="117">
        <f>Entries!$AY$5</f>
        <v>0.15</v>
      </c>
      <c r="CN797" s="117">
        <f t="shared" si="102"/>
        <v>0</v>
      </c>
      <c r="CO797" s="119">
        <f t="shared" si="105"/>
        <v>0</v>
      </c>
      <c r="CP797" s="30"/>
      <c r="CQ797" s="19">
        <v>4</v>
      </c>
      <c r="CR797" s="96" t="s">
        <v>118</v>
      </c>
      <c r="CS797" s="96"/>
      <c r="CT797" s="31"/>
      <c r="CU797" s="30" t="s">
        <v>997</v>
      </c>
      <c r="CV797" s="96" t="s">
        <v>998</v>
      </c>
      <c r="CW797" s="96" t="s">
        <v>278</v>
      </c>
      <c r="CX797" s="96" t="s">
        <v>999</v>
      </c>
      <c r="CY797" s="96" t="s">
        <v>107</v>
      </c>
      <c r="CZ797" s="96" t="s">
        <v>151</v>
      </c>
      <c r="DA797" s="31"/>
      <c r="DB797" s="17" t="s">
        <v>15463</v>
      </c>
      <c r="DC797" s="17" t="s">
        <v>15500</v>
      </c>
      <c r="DD797" s="17">
        <v>1</v>
      </c>
      <c r="DE797" s="17">
        <v>1</v>
      </c>
      <c r="DF797" s="17" t="s">
        <v>15500</v>
      </c>
      <c r="DG797" s="23" t="s">
        <v>11176</v>
      </c>
      <c r="DH797" s="145"/>
    </row>
    <row r="798" spans="1:112" s="17" customFormat="1" x14ac:dyDescent="0.25">
      <c r="A798" s="32" t="s">
        <v>3057</v>
      </c>
      <c r="B798" s="98">
        <v>0</v>
      </c>
      <c r="C798" s="64" t="s">
        <v>15461</v>
      </c>
      <c r="D798" s="98"/>
      <c r="E798" s="98">
        <v>47230</v>
      </c>
      <c r="F798" s="98" t="s">
        <v>3058</v>
      </c>
      <c r="G798" s="33">
        <v>65560</v>
      </c>
      <c r="H798" s="44">
        <v>44168</v>
      </c>
      <c r="I798" s="99" t="s">
        <v>574</v>
      </c>
      <c r="J798" s="99"/>
      <c r="K798" s="99"/>
      <c r="L798" s="98" t="s">
        <v>376</v>
      </c>
      <c r="M798" t="s">
        <v>277</v>
      </c>
      <c r="N798" s="98" t="s">
        <v>277</v>
      </c>
      <c r="O798" t="s">
        <v>11126</v>
      </c>
      <c r="P798" s="64" t="str">
        <f>VLOOKUP(N798,Entries!J:K,2,FALSE)</f>
        <v>COMMONWEALTH OF INDEPENDENT STATES</v>
      </c>
      <c r="Q798" s="38" t="s">
        <v>3059</v>
      </c>
      <c r="R798" s="32" t="s">
        <v>11067</v>
      </c>
      <c r="S798" s="98" t="s">
        <v>277</v>
      </c>
      <c r="T798" t="s">
        <v>278</v>
      </c>
      <c r="U798" s="39" t="s">
        <v>180</v>
      </c>
      <c r="V798" s="33" t="s">
        <v>180</v>
      </c>
      <c r="W798" s="64">
        <f>IF(VLOOKUP(R798,Entries!N:P,3,FALSE)=V798,1,VLOOKUP(R798,Entries!N:P,3,FALSE))</f>
        <v>1</v>
      </c>
      <c r="X798"/>
      <c r="Y798"/>
      <c r="Z798" s="98"/>
      <c r="AA798" s="98"/>
      <c r="AB798" s="98"/>
      <c r="AC798" s="98" t="s">
        <v>93</v>
      </c>
      <c r="AD798" s="98" t="s">
        <v>117</v>
      </c>
      <c r="AE798" s="98" t="s">
        <v>180</v>
      </c>
      <c r="AF798" s="98" t="s">
        <v>94</v>
      </c>
      <c r="AG798" s="98" t="s">
        <v>11112</v>
      </c>
      <c r="AH798" s="98"/>
      <c r="AI798" s="98"/>
      <c r="AJ798" s="19">
        <v>1</v>
      </c>
      <c r="AK798" s="98" t="s">
        <v>118</v>
      </c>
      <c r="AL798" s="98"/>
      <c r="AM798" s="33"/>
      <c r="AN798" s="32" t="s">
        <v>191</v>
      </c>
      <c r="AO798" s="98" t="s">
        <v>134</v>
      </c>
      <c r="AP798" s="33" t="s">
        <v>169</v>
      </c>
      <c r="AQ798">
        <v>21104.526071759999</v>
      </c>
      <c r="AR798" t="s">
        <v>11581</v>
      </c>
      <c r="AS798" t="s">
        <v>11225</v>
      </c>
      <c r="AT798" t="s">
        <v>12598</v>
      </c>
      <c r="AU798">
        <v>82.504400000000004</v>
      </c>
      <c r="AV798" s="98">
        <v>0.90125118631555567</v>
      </c>
      <c r="AW798">
        <v>36.869999999999997</v>
      </c>
      <c r="AX798" s="98">
        <v>4.6247969243822231</v>
      </c>
      <c r="AY798">
        <v>1.5785E-3</v>
      </c>
      <c r="AZ798">
        <v>0.79969999999999997</v>
      </c>
      <c r="BA798" s="98">
        <v>6.218538763284446</v>
      </c>
      <c r="BB798">
        <v>359.31049999999999</v>
      </c>
      <c r="BC798" s="98">
        <v>1.2402080191688889</v>
      </c>
      <c r="BD798">
        <v>12.4295107</v>
      </c>
      <c r="BE798" s="96">
        <f t="shared" si="99"/>
        <v>7872.2560834299575</v>
      </c>
      <c r="BF798" s="96">
        <f t="shared" si="100"/>
        <v>1513.6824396576512</v>
      </c>
      <c r="BG798" s="96">
        <f t="shared" si="101"/>
        <v>1488.8297272022628</v>
      </c>
      <c r="BH798">
        <v>7877.8814381626571</v>
      </c>
      <c r="BI798">
        <v>2.1738770055199749E-3</v>
      </c>
      <c r="BJ798">
        <v>1.440042409671437</v>
      </c>
      <c r="BK798">
        <v>0.64350289515228953</v>
      </c>
      <c r="BL798">
        <v>0.45981699127547793</v>
      </c>
      <c r="BM798">
        <v>5.8252945489639716</v>
      </c>
      <c r="BN798">
        <v>1.4399734005768769</v>
      </c>
      <c r="BO798">
        <v>0.64350289516161152</v>
      </c>
      <c r="BP798">
        <v>1.9621194507665491E-3</v>
      </c>
      <c r="BQ798">
        <v>0.45981699127547793</v>
      </c>
      <c r="BR798">
        <v>7869.6104735209356</v>
      </c>
      <c r="BS798" s="96">
        <v>389.13757712421466</v>
      </c>
      <c r="BT798" s="96">
        <v>375.76766390840658</v>
      </c>
      <c r="BU798">
        <v>5.8252945489639716</v>
      </c>
      <c r="BV798" s="65" t="str">
        <f t="shared" si="103"/>
        <v>Earth Observation</v>
      </c>
      <c r="BW798" s="32" t="s">
        <v>104</v>
      </c>
      <c r="BX798" s="98">
        <v>0.1</v>
      </c>
      <c r="BY798" s="98">
        <v>0.3</v>
      </c>
      <c r="BZ798" s="21">
        <v>0.3</v>
      </c>
      <c r="CA798" s="21">
        <v>4.36E-2</v>
      </c>
      <c r="CB798" s="21">
        <v>0.01</v>
      </c>
      <c r="CC798" s="21">
        <v>3.5000000000000003E-2</v>
      </c>
      <c r="CD798" s="98">
        <v>0.3</v>
      </c>
      <c r="CE798" s="98">
        <v>0.1</v>
      </c>
      <c r="CF798" s="33">
        <v>0.3</v>
      </c>
      <c r="CG798" s="32">
        <v>4</v>
      </c>
      <c r="CH798" s="98">
        <v>4</v>
      </c>
      <c r="CI798" s="98">
        <v>4</v>
      </c>
      <c r="CJ798" s="98">
        <f>Population!$CG798-Population!$CI798</f>
        <v>0</v>
      </c>
      <c r="CK798" s="120">
        <f>_xlfn.DAYS(Entries!$AY$2,Population!H798)</f>
        <v>126</v>
      </c>
      <c r="CL798" s="120">
        <f t="shared" si="104"/>
        <v>365</v>
      </c>
      <c r="CM798" s="122">
        <f>Entries!$AY$5</f>
        <v>0.15</v>
      </c>
      <c r="CN798" s="122">
        <f t="shared" si="102"/>
        <v>0</v>
      </c>
      <c r="CO798" s="121" t="str">
        <f t="shared" si="105"/>
        <v>-</v>
      </c>
      <c r="CP798" s="32"/>
      <c r="CQ798" s="19">
        <v>0</v>
      </c>
      <c r="CR798" s="98" t="s">
        <v>118</v>
      </c>
      <c r="CS798" s="98"/>
      <c r="CT798" s="33"/>
      <c r="CU798" s="32" t="s">
        <v>3061</v>
      </c>
      <c r="CV798" s="98" t="s">
        <v>3062</v>
      </c>
      <c r="CW798" s="98" t="s">
        <v>1204</v>
      </c>
      <c r="CX798" s="98" t="s">
        <v>106</v>
      </c>
      <c r="CY798" s="98" t="s">
        <v>107</v>
      </c>
      <c r="CZ798" s="98" t="s">
        <v>108</v>
      </c>
      <c r="DA798" s="33"/>
      <c r="DB798" s="17" t="s">
        <v>15462</v>
      </c>
      <c r="DC798" s="17" t="s">
        <v>15500</v>
      </c>
      <c r="DD798" s="17" t="s">
        <v>15500</v>
      </c>
      <c r="DE798" s="17" t="s">
        <v>15500</v>
      </c>
      <c r="DF798" s="17" t="s">
        <v>15500</v>
      </c>
      <c r="DG798" s="23" t="s">
        <v>11172</v>
      </c>
      <c r="DH798" s="145"/>
    </row>
    <row r="799" spans="1:112" s="17" customFormat="1" x14ac:dyDescent="0.25">
      <c r="A799" s="30" t="s">
        <v>3063</v>
      </c>
      <c r="B799" s="96">
        <v>0</v>
      </c>
      <c r="C799" s="152" t="s">
        <v>15461</v>
      </c>
      <c r="D799" s="96"/>
      <c r="E799" s="96">
        <v>44427</v>
      </c>
      <c r="F799" s="96" t="s">
        <v>3064</v>
      </c>
      <c r="G799" s="31">
        <v>60041</v>
      </c>
      <c r="H799" s="43">
        <v>43572</v>
      </c>
      <c r="I799" s="96" t="s">
        <v>271</v>
      </c>
      <c r="J799" s="96"/>
      <c r="K799" s="96"/>
      <c r="L799" s="96" t="s">
        <v>155</v>
      </c>
      <c r="M799" s="124" t="s">
        <v>640</v>
      </c>
      <c r="N799" s="96" t="s">
        <v>640</v>
      </c>
      <c r="O799" s="124" t="s">
        <v>11127</v>
      </c>
      <c r="P799" s="96" t="str">
        <f>VLOOKUP(N799,Entries!J:K,2,FALSE)</f>
        <v>POLAND</v>
      </c>
      <c r="Q799" s="123" t="s">
        <v>3065</v>
      </c>
      <c r="R799" s="30" t="s">
        <v>3065</v>
      </c>
      <c r="S799" s="96" t="s">
        <v>640</v>
      </c>
      <c r="T799" s="124" t="s">
        <v>645</v>
      </c>
      <c r="U799" s="125" t="s">
        <v>159</v>
      </c>
      <c r="V799" s="31" t="s">
        <v>159</v>
      </c>
      <c r="W799" s="64">
        <f>IF(VLOOKUP(R799,Entries!N:P,3,FALSE)=V799,1,VLOOKUP(R799,Entries!N:P,3,FALSE))</f>
        <v>1</v>
      </c>
      <c r="X799" s="124"/>
      <c r="Y799" s="124"/>
      <c r="Z799" s="96"/>
      <c r="AA799" s="96"/>
      <c r="AB799" s="96"/>
      <c r="AC799" s="96" t="s">
        <v>93</v>
      </c>
      <c r="AD799" s="96" t="s">
        <v>3066</v>
      </c>
      <c r="AE799" s="96" t="s">
        <v>117</v>
      </c>
      <c r="AF799" s="96" t="s">
        <v>117</v>
      </c>
      <c r="AG799" s="96"/>
      <c r="AH799" s="96"/>
      <c r="AI799" s="96"/>
      <c r="AJ799" s="19">
        <v>1</v>
      </c>
      <c r="AK799" s="96" t="s">
        <v>118</v>
      </c>
      <c r="AL799" s="96"/>
      <c r="AM799" s="31"/>
      <c r="AN799" s="30" t="s">
        <v>133</v>
      </c>
      <c r="AO799" s="96" t="s">
        <v>134</v>
      </c>
      <c r="AP799" s="31" t="s">
        <v>160</v>
      </c>
      <c r="AQ799">
        <v>21104.50290141</v>
      </c>
      <c r="AR799" t="s">
        <v>12599</v>
      </c>
      <c r="AS799" t="s">
        <v>11225</v>
      </c>
      <c r="AT799" t="s">
        <v>12600</v>
      </c>
      <c r="AU799">
        <v>51.637900000000002</v>
      </c>
      <c r="AV799" s="96">
        <v>0.64405777592000002</v>
      </c>
      <c r="AW799">
        <v>264.98140000000001</v>
      </c>
      <c r="AX799" s="96">
        <v>4.3379294322177779</v>
      </c>
      <c r="AY799">
        <v>2.3729999999999999E-4</v>
      </c>
      <c r="AZ799">
        <v>356.29610000000002</v>
      </c>
      <c r="BA799" s="96">
        <v>3.5358251440933333</v>
      </c>
      <c r="BB799">
        <v>71.058700000000002</v>
      </c>
      <c r="BC799" s="96">
        <v>2.7415765812977781</v>
      </c>
      <c r="BD799">
        <v>15.64457127</v>
      </c>
      <c r="BE799" s="96">
        <f t="shared" si="99"/>
        <v>6752.9384423294441</v>
      </c>
      <c r="BF799" s="96">
        <f t="shared" si="100"/>
        <v>383.54091462180895</v>
      </c>
      <c r="BG799" s="96">
        <f t="shared" si="101"/>
        <v>380.33597003707928</v>
      </c>
      <c r="BH799">
        <v>6749.2213984991222</v>
      </c>
      <c r="BI799">
        <v>5.6901559364129983E-4</v>
      </c>
      <c r="BJ799">
        <v>0.90100354106584546</v>
      </c>
      <c r="BK799">
        <v>4.6251174586555628</v>
      </c>
      <c r="BL799">
        <v>1.7746005678891359</v>
      </c>
      <c r="BM799">
        <v>5.6844244061774472</v>
      </c>
      <c r="BN799">
        <v>0.90125118295621687</v>
      </c>
      <c r="BO799">
        <v>4.6247981313508539</v>
      </c>
      <c r="BP799">
        <v>9.8985763039136521E-4</v>
      </c>
      <c r="BQ799">
        <v>1.7746005678891359</v>
      </c>
      <c r="BR799">
        <v>6753.4526205163111</v>
      </c>
      <c r="BS799" s="96">
        <v>586.1092135079416</v>
      </c>
      <c r="BT799" s="96">
        <v>571.12861051725577</v>
      </c>
      <c r="BU799">
        <v>5.6844244061774472</v>
      </c>
      <c r="BV799" s="60" t="str">
        <f t="shared" si="103"/>
        <v>no propulsion</v>
      </c>
      <c r="BW799" s="30" t="s">
        <v>104</v>
      </c>
      <c r="BX799" s="96">
        <v>0.1</v>
      </c>
      <c r="BY799" s="96">
        <v>0.1</v>
      </c>
      <c r="BZ799" s="96">
        <v>0.1</v>
      </c>
      <c r="CA799" s="96">
        <v>1.7299999999999999E-2</v>
      </c>
      <c r="CB799" s="96">
        <v>0.01</v>
      </c>
      <c r="CC799" s="96">
        <v>1.4999999999999999E-2</v>
      </c>
      <c r="CD799" s="96">
        <v>0.1</v>
      </c>
      <c r="CE799" s="96">
        <v>0.1</v>
      </c>
      <c r="CF799" s="31">
        <v>0.1</v>
      </c>
      <c r="CG799" s="30">
        <v>1.3740000000000001</v>
      </c>
      <c r="CH799" s="96">
        <v>1.3740000000000001</v>
      </c>
      <c r="CI799" s="96">
        <v>1.3740000000000001</v>
      </c>
      <c r="CJ799" s="96">
        <f>Population!$CG799-Population!$CI799</f>
        <v>0</v>
      </c>
      <c r="CK799" s="118">
        <f>_xlfn.DAYS(Entries!$AY$2,Population!H799)</f>
        <v>722</v>
      </c>
      <c r="CL799" s="118">
        <f t="shared" si="104"/>
        <v>365</v>
      </c>
      <c r="CM799" s="117">
        <f>Entries!$AY$5</f>
        <v>0.15</v>
      </c>
      <c r="CN799" s="117">
        <f t="shared" si="102"/>
        <v>0</v>
      </c>
      <c r="CO799" s="119" t="str">
        <f t="shared" si="105"/>
        <v>-</v>
      </c>
      <c r="CP799" s="30" t="s">
        <v>103</v>
      </c>
      <c r="CQ799" s="96">
        <v>0</v>
      </c>
      <c r="CR799" s="96" t="s">
        <v>95</v>
      </c>
      <c r="CS799" s="96"/>
      <c r="CT799" s="31"/>
      <c r="CU799" s="30" t="s">
        <v>3068</v>
      </c>
      <c r="CV799" s="96" t="s">
        <v>3065</v>
      </c>
      <c r="CW799" s="96" t="s">
        <v>645</v>
      </c>
      <c r="CX799" s="96" t="s">
        <v>120</v>
      </c>
      <c r="CY799" s="96" t="s">
        <v>107</v>
      </c>
      <c r="CZ799" s="96" t="s">
        <v>108</v>
      </c>
      <c r="DA799" s="31"/>
      <c r="DB799" s="17" t="s">
        <v>15462</v>
      </c>
      <c r="DC799" s="17" t="s">
        <v>15500</v>
      </c>
      <c r="DD799" s="17" t="s">
        <v>15500</v>
      </c>
      <c r="DE799" s="17" t="s">
        <v>15500</v>
      </c>
      <c r="DF799" s="17" t="s">
        <v>15500</v>
      </c>
      <c r="DG799" s="23" t="s">
        <v>11171</v>
      </c>
      <c r="DH799" s="145"/>
    </row>
    <row r="800" spans="1:112" s="17" customFormat="1" x14ac:dyDescent="0.25">
      <c r="A800" s="32" t="s">
        <v>3069</v>
      </c>
      <c r="B800" s="98">
        <v>0</v>
      </c>
      <c r="C800" s="64" t="s">
        <v>15461</v>
      </c>
      <c r="D800" s="98"/>
      <c r="E800" s="98">
        <v>46912</v>
      </c>
      <c r="F800" s="98" t="s">
        <v>3070</v>
      </c>
      <c r="G800" s="33">
        <v>65203</v>
      </c>
      <c r="H800" s="44">
        <v>44142</v>
      </c>
      <c r="I800" s="99" t="s">
        <v>10100</v>
      </c>
      <c r="J800" s="99"/>
      <c r="K800" s="99"/>
      <c r="L800" s="98" t="s">
        <v>1376</v>
      </c>
      <c r="M800" t="s">
        <v>507</v>
      </c>
      <c r="N800" s="98" t="s">
        <v>507</v>
      </c>
      <c r="O800" t="s">
        <v>11126</v>
      </c>
      <c r="P800" s="64" t="str">
        <f>VLOOKUP(N800,Entries!J:K,2,FALSE)</f>
        <v>INDIA</v>
      </c>
      <c r="Q800" s="38" t="s">
        <v>3071</v>
      </c>
      <c r="R800" s="32" t="s">
        <v>3071</v>
      </c>
      <c r="S800" s="98" t="s">
        <v>9430</v>
      </c>
      <c r="T800" t="s">
        <v>3072</v>
      </c>
      <c r="U800" s="39" t="s">
        <v>159</v>
      </c>
      <c r="V800" s="33" t="s">
        <v>159</v>
      </c>
      <c r="W800" s="64">
        <f>IF(VLOOKUP(R800,Entries!N:P,3,FALSE)=V800,1,VLOOKUP(R800,Entries!N:P,3,FALSE))</f>
        <v>1</v>
      </c>
      <c r="X800"/>
      <c r="Y800"/>
      <c r="Z800" s="98"/>
      <c r="AA800" s="98"/>
      <c r="AB800" s="98"/>
      <c r="AC800" s="98" t="s">
        <v>93</v>
      </c>
      <c r="AD800" s="98" t="s">
        <v>654</v>
      </c>
      <c r="AE800" s="98" t="s">
        <v>94</v>
      </c>
      <c r="AF800" s="98" t="s">
        <v>94</v>
      </c>
      <c r="AG800" s="98" t="s">
        <v>650</v>
      </c>
      <c r="AH800" s="98"/>
      <c r="AI800" s="98"/>
      <c r="AJ800" s="19">
        <v>1</v>
      </c>
      <c r="AK800" s="98" t="s">
        <v>118</v>
      </c>
      <c r="AL800" s="98"/>
      <c r="AM800" s="33"/>
      <c r="AN800" s="32" t="s">
        <v>133</v>
      </c>
      <c r="AO800" s="98" t="s">
        <v>134</v>
      </c>
      <c r="AP800" s="33" t="s">
        <v>160</v>
      </c>
      <c r="AQ800">
        <v>21103.712440750001</v>
      </c>
      <c r="AR800" t="s">
        <v>12601</v>
      </c>
      <c r="AS800" t="s">
        <v>11225</v>
      </c>
      <c r="AT800" t="s">
        <v>12602</v>
      </c>
      <c r="AU800">
        <v>36.901800000000001</v>
      </c>
      <c r="AV800" s="98">
        <v>0.64408744651111116</v>
      </c>
      <c r="AW800">
        <v>248.54509999999999</v>
      </c>
      <c r="AX800" s="98">
        <v>4.249196911506667</v>
      </c>
      <c r="AY800">
        <v>9.8839999999999996E-4</v>
      </c>
      <c r="AZ800">
        <v>202.58789999999999</v>
      </c>
      <c r="BA800" s="98">
        <v>3.6366161420977776</v>
      </c>
      <c r="BB800">
        <v>157.08080000000001</v>
      </c>
      <c r="BC800" s="98">
        <v>2.6469989541377781</v>
      </c>
      <c r="BD800">
        <v>14.994619070000001</v>
      </c>
      <c r="BE800" s="96">
        <f t="shared" si="99"/>
        <v>6946.6957275094592</v>
      </c>
      <c r="BF800" s="96">
        <f t="shared" si="100"/>
        <v>582.56184156652944</v>
      </c>
      <c r="BG800" s="96">
        <f t="shared" si="101"/>
        <v>568.82961345238891</v>
      </c>
      <c r="BH800">
        <v>6953.0399470912116</v>
      </c>
      <c r="BI800">
        <v>2.8773029496603899E-4</v>
      </c>
      <c r="BJ800">
        <v>0.64438627020081618</v>
      </c>
      <c r="BK800">
        <v>4.3379234381164729</v>
      </c>
      <c r="BL800">
        <v>1.1117124532779541</v>
      </c>
      <c r="BM800">
        <v>5.1656900039821867</v>
      </c>
      <c r="BN800">
        <v>0.64405843543923424</v>
      </c>
      <c r="BO800">
        <v>4.3379304112696886</v>
      </c>
      <c r="BP800">
        <v>1.0778003211651969E-3</v>
      </c>
      <c r="BQ800">
        <v>1.1117124532779541</v>
      </c>
      <c r="BR800">
        <v>6949.6189120125991</v>
      </c>
      <c r="BS800" s="96">
        <v>584.91788071959854</v>
      </c>
      <c r="BT800" s="96">
        <v>571.3311735100915</v>
      </c>
      <c r="BU800">
        <v>5.1656900039821867</v>
      </c>
      <c r="BV800" s="65" t="str">
        <f t="shared" si="103"/>
        <v>Earth Observation</v>
      </c>
      <c r="BW800" s="32" t="s">
        <v>104</v>
      </c>
      <c r="BX800" s="98">
        <v>0.2</v>
      </c>
      <c r="BY800" s="98">
        <v>0.3</v>
      </c>
      <c r="BZ800" s="98">
        <v>0.3</v>
      </c>
      <c r="CA800" s="21">
        <v>9.3799999999999994E-2</v>
      </c>
      <c r="CB800" s="21">
        <v>0.04</v>
      </c>
      <c r="CC800" s="21">
        <v>0.08</v>
      </c>
      <c r="CD800" s="98">
        <v>0.3</v>
      </c>
      <c r="CE800" s="98">
        <v>0.2</v>
      </c>
      <c r="CF800" s="33">
        <v>0.3</v>
      </c>
      <c r="CG800" s="32">
        <v>10</v>
      </c>
      <c r="CH800" s="98">
        <v>10</v>
      </c>
      <c r="CI800" s="98">
        <v>10</v>
      </c>
      <c r="CJ800" s="98">
        <f>Population!$CG800-Population!$CI800</f>
        <v>0</v>
      </c>
      <c r="CK800" s="120">
        <f>_xlfn.DAYS(Entries!$AY$2,Population!H800)</f>
        <v>152</v>
      </c>
      <c r="CL800" s="120">
        <f t="shared" si="104"/>
        <v>365</v>
      </c>
      <c r="CM800" s="122">
        <f>Entries!$AY$5</f>
        <v>0.15</v>
      </c>
      <c r="CN800" s="122">
        <f t="shared" si="102"/>
        <v>0</v>
      </c>
      <c r="CO800" s="121" t="str">
        <f t="shared" si="105"/>
        <v>-</v>
      </c>
      <c r="CP800" s="32"/>
      <c r="CQ800" s="19">
        <v>0</v>
      </c>
      <c r="CR800" s="98" t="s">
        <v>118</v>
      </c>
      <c r="CS800" s="98"/>
      <c r="CT800" s="33"/>
      <c r="CU800" s="32" t="s">
        <v>651</v>
      </c>
      <c r="CV800" s="98" t="s">
        <v>3074</v>
      </c>
      <c r="CW800" s="98" t="s">
        <v>3075</v>
      </c>
      <c r="CX800" s="98" t="s">
        <v>292</v>
      </c>
      <c r="CY800" s="98" t="s">
        <v>107</v>
      </c>
      <c r="CZ800" s="98" t="s">
        <v>108</v>
      </c>
      <c r="DA800" s="33"/>
      <c r="DB800" s="17" t="s">
        <v>15462</v>
      </c>
      <c r="DC800" s="17" t="s">
        <v>15500</v>
      </c>
      <c r="DD800" s="17" t="s">
        <v>15500</v>
      </c>
      <c r="DE800" s="17" t="s">
        <v>15500</v>
      </c>
      <c r="DF800" s="17" t="s">
        <v>15500</v>
      </c>
      <c r="DG800" s="23" t="s">
        <v>11172</v>
      </c>
      <c r="DH800" s="145"/>
    </row>
    <row r="801" spans="1:112" s="17" customFormat="1" x14ac:dyDescent="0.25">
      <c r="A801" s="30" t="s">
        <v>3076</v>
      </c>
      <c r="B801" s="96">
        <v>0</v>
      </c>
      <c r="C801" s="152" t="s">
        <v>15461</v>
      </c>
      <c r="D801" s="96"/>
      <c r="E801" s="96">
        <v>46914</v>
      </c>
      <c r="F801" s="96" t="s">
        <v>3077</v>
      </c>
      <c r="G801" s="31">
        <v>65205</v>
      </c>
      <c r="H801" s="43">
        <v>44142</v>
      </c>
      <c r="I801" s="97" t="s">
        <v>10100</v>
      </c>
      <c r="J801" s="97"/>
      <c r="K801" s="97"/>
      <c r="L801" s="96" t="s">
        <v>1376</v>
      </c>
      <c r="M801" s="124" t="s">
        <v>507</v>
      </c>
      <c r="N801" s="96" t="s">
        <v>507</v>
      </c>
      <c r="O801" s="124" t="s">
        <v>11126</v>
      </c>
      <c r="P801" s="96" t="str">
        <f>VLOOKUP(N801,Entries!J:K,2,FALSE)</f>
        <v>INDIA</v>
      </c>
      <c r="Q801" s="123" t="s">
        <v>3071</v>
      </c>
      <c r="R801" s="30" t="s">
        <v>3071</v>
      </c>
      <c r="S801" s="96" t="s">
        <v>9430</v>
      </c>
      <c r="T801" s="124" t="s">
        <v>3072</v>
      </c>
      <c r="U801" s="125" t="s">
        <v>159</v>
      </c>
      <c r="V801" s="31" t="s">
        <v>159</v>
      </c>
      <c r="W801" s="64">
        <f>IF(VLOOKUP(R801,Entries!N:P,3,FALSE)=V801,1,VLOOKUP(R801,Entries!N:P,3,FALSE))</f>
        <v>1</v>
      </c>
      <c r="X801" s="124"/>
      <c r="Y801" s="124"/>
      <c r="Z801" s="96"/>
      <c r="AA801" s="96"/>
      <c r="AB801" s="96"/>
      <c r="AC801" s="96" t="s">
        <v>93</v>
      </c>
      <c r="AD801" s="96" t="s">
        <v>654</v>
      </c>
      <c r="AE801" s="96" t="s">
        <v>94</v>
      </c>
      <c r="AF801" s="96" t="s">
        <v>94</v>
      </c>
      <c r="AG801" s="96" t="s">
        <v>650</v>
      </c>
      <c r="AH801" s="96"/>
      <c r="AI801" s="96"/>
      <c r="AJ801" s="19">
        <v>1</v>
      </c>
      <c r="AK801" s="96" t="s">
        <v>118</v>
      </c>
      <c r="AL801" s="96"/>
      <c r="AM801" s="31"/>
      <c r="AN801" s="30" t="s">
        <v>133</v>
      </c>
      <c r="AO801" s="96" t="s">
        <v>134</v>
      </c>
      <c r="AP801" s="31" t="s">
        <v>160</v>
      </c>
      <c r="AQ801">
        <v>21104.582782379999</v>
      </c>
      <c r="AR801" t="s">
        <v>12603</v>
      </c>
      <c r="AS801" t="s">
        <v>11225</v>
      </c>
      <c r="AT801" t="s">
        <v>12604</v>
      </c>
      <c r="AU801">
        <v>36.903500000000001</v>
      </c>
      <c r="AV801" s="96">
        <v>0.64404206795999996</v>
      </c>
      <c r="AW801">
        <v>243.46109999999999</v>
      </c>
      <c r="AX801" s="96">
        <v>4.2646500534888885</v>
      </c>
      <c r="AY801">
        <v>8.8960000000000005E-4</v>
      </c>
      <c r="AZ801">
        <v>208.36279999999999</v>
      </c>
      <c r="BA801" s="96">
        <v>3.2954322695822227</v>
      </c>
      <c r="BB801">
        <v>151.6619</v>
      </c>
      <c r="BC801" s="96">
        <v>2.9875859241733331</v>
      </c>
      <c r="BD801">
        <v>14.9962201</v>
      </c>
      <c r="BE801" s="96">
        <f t="shared" si="99"/>
        <v>6946.2012888622476</v>
      </c>
      <c r="BF801" s="96">
        <f t="shared" si="100"/>
        <v>581.38062952881955</v>
      </c>
      <c r="BG801" s="96">
        <f t="shared" si="101"/>
        <v>569.02194819567558</v>
      </c>
      <c r="BH801">
        <v>6952.5468415445666</v>
      </c>
      <c r="BI801">
        <v>3.4098729415934001E-4</v>
      </c>
      <c r="BJ801">
        <v>0.64441601914854485</v>
      </c>
      <c r="BK801">
        <v>4.249197776547005</v>
      </c>
      <c r="BL801">
        <v>0.71534246021474179</v>
      </c>
      <c r="BM801">
        <v>5.5682727237715843</v>
      </c>
      <c r="BN801">
        <v>0.64408810617355194</v>
      </c>
      <c r="BO801">
        <v>4.2491977964568033</v>
      </c>
      <c r="BP801">
        <v>9.7758409397421804E-4</v>
      </c>
      <c r="BQ801">
        <v>0.71534246021474179</v>
      </c>
      <c r="BR801">
        <v>6949.1245271148446</v>
      </c>
      <c r="BS801" s="96">
        <v>586.9577379216189</v>
      </c>
      <c r="BT801" s="96">
        <v>573.07312381709653</v>
      </c>
      <c r="BU801">
        <v>5.5682727237715843</v>
      </c>
      <c r="BV801" s="60" t="str">
        <f t="shared" si="103"/>
        <v>Earth Observation</v>
      </c>
      <c r="BW801" s="30" t="s">
        <v>104</v>
      </c>
      <c r="BX801" s="96">
        <v>0.2</v>
      </c>
      <c r="BY801" s="96">
        <v>0.3</v>
      </c>
      <c r="BZ801" s="96">
        <v>0.3</v>
      </c>
      <c r="CA801" s="16">
        <v>9.3799999999999994E-2</v>
      </c>
      <c r="CB801" s="16">
        <v>0.04</v>
      </c>
      <c r="CC801" s="16">
        <v>0.08</v>
      </c>
      <c r="CD801" s="96">
        <v>0.3</v>
      </c>
      <c r="CE801" s="96">
        <v>0.2</v>
      </c>
      <c r="CF801" s="31">
        <v>0.3</v>
      </c>
      <c r="CG801" s="30">
        <v>10</v>
      </c>
      <c r="CH801" s="96">
        <v>10</v>
      </c>
      <c r="CI801" s="96">
        <v>10</v>
      </c>
      <c r="CJ801" s="96">
        <f>Population!$CG801-Population!$CI801</f>
        <v>0</v>
      </c>
      <c r="CK801" s="118">
        <f>_xlfn.DAYS(Entries!$AY$2,Population!H801)</f>
        <v>152</v>
      </c>
      <c r="CL801" s="118">
        <f t="shared" si="104"/>
        <v>365</v>
      </c>
      <c r="CM801" s="117">
        <f>Entries!$AY$5</f>
        <v>0.15</v>
      </c>
      <c r="CN801" s="117">
        <f t="shared" si="102"/>
        <v>0</v>
      </c>
      <c r="CO801" s="119" t="str">
        <f t="shared" si="105"/>
        <v>-</v>
      </c>
      <c r="CP801" s="30"/>
      <c r="CQ801" s="19">
        <v>0</v>
      </c>
      <c r="CR801" s="96" t="s">
        <v>118</v>
      </c>
      <c r="CS801" s="96"/>
      <c r="CT801" s="31"/>
      <c r="CU801" s="30" t="s">
        <v>651</v>
      </c>
      <c r="CV801" s="96" t="s">
        <v>3074</v>
      </c>
      <c r="CW801" s="96" t="s">
        <v>3075</v>
      </c>
      <c r="CX801" s="96" t="s">
        <v>292</v>
      </c>
      <c r="CY801" s="96" t="s">
        <v>107</v>
      </c>
      <c r="CZ801" s="96" t="s">
        <v>108</v>
      </c>
      <c r="DA801" s="31"/>
      <c r="DB801" s="17" t="s">
        <v>15462</v>
      </c>
      <c r="DC801" s="17" t="s">
        <v>15500</v>
      </c>
      <c r="DD801" s="17" t="s">
        <v>15500</v>
      </c>
      <c r="DE801" s="17" t="s">
        <v>15500</v>
      </c>
      <c r="DF801" s="17" t="s">
        <v>15500</v>
      </c>
      <c r="DG801" s="23" t="s">
        <v>11172</v>
      </c>
      <c r="DH801" s="145"/>
    </row>
    <row r="802" spans="1:112" s="17" customFormat="1" x14ac:dyDescent="0.25">
      <c r="A802" s="32" t="s">
        <v>3079</v>
      </c>
      <c r="B802" s="98">
        <v>0</v>
      </c>
      <c r="C802" s="64" t="s">
        <v>15461</v>
      </c>
      <c r="D802" s="98"/>
      <c r="E802" s="98">
        <v>46907</v>
      </c>
      <c r="F802" s="98" t="s">
        <v>3080</v>
      </c>
      <c r="G802" s="33">
        <v>65189</v>
      </c>
      <c r="H802" s="44">
        <v>44142</v>
      </c>
      <c r="I802" s="99" t="s">
        <v>10100</v>
      </c>
      <c r="J802" s="99"/>
      <c r="K802" s="99"/>
      <c r="L802" s="98" t="s">
        <v>1376</v>
      </c>
      <c r="M802" t="s">
        <v>507</v>
      </c>
      <c r="N802" s="98" t="s">
        <v>507</v>
      </c>
      <c r="O802" t="s">
        <v>11126</v>
      </c>
      <c r="P802" s="64" t="str">
        <f>VLOOKUP(N802,Entries!J:K,2,FALSE)</f>
        <v>INDIA</v>
      </c>
      <c r="Q802" s="38" t="s">
        <v>3071</v>
      </c>
      <c r="R802" s="32" t="s">
        <v>3071</v>
      </c>
      <c r="S802" s="98" t="s">
        <v>9430</v>
      </c>
      <c r="T802" t="s">
        <v>3072</v>
      </c>
      <c r="U802" s="39" t="s">
        <v>159</v>
      </c>
      <c r="V802" s="33" t="s">
        <v>159</v>
      </c>
      <c r="W802" s="64">
        <f>IF(VLOOKUP(R802,Entries!N:P,3,FALSE)=V802,1,VLOOKUP(R802,Entries!N:P,3,FALSE))</f>
        <v>1</v>
      </c>
      <c r="X802"/>
      <c r="Y802"/>
      <c r="Z802" s="98"/>
      <c r="AA802" s="98"/>
      <c r="AB802" s="98"/>
      <c r="AC802" s="98" t="s">
        <v>93</v>
      </c>
      <c r="AD802" s="98" t="s">
        <v>654</v>
      </c>
      <c r="AE802" s="98" t="s">
        <v>94</v>
      </c>
      <c r="AF802" s="98" t="s">
        <v>94</v>
      </c>
      <c r="AG802" s="98" t="s">
        <v>650</v>
      </c>
      <c r="AH802" s="98"/>
      <c r="AI802" s="98"/>
      <c r="AJ802" s="19">
        <v>0.25</v>
      </c>
      <c r="AK802" s="98" t="s">
        <v>118</v>
      </c>
      <c r="AL802" s="98"/>
      <c r="AM802" s="33"/>
      <c r="AN802" s="32" t="s">
        <v>133</v>
      </c>
      <c r="AO802" s="98" t="s">
        <v>134</v>
      </c>
      <c r="AP802" s="33" t="s">
        <v>160</v>
      </c>
      <c r="AQ802">
        <v>21104.578040190001</v>
      </c>
      <c r="AR802" t="s">
        <v>12605</v>
      </c>
      <c r="AS802" t="s">
        <v>11225</v>
      </c>
      <c r="AT802" t="s">
        <v>11625</v>
      </c>
      <c r="AU802">
        <v>36.9009</v>
      </c>
      <c r="AV802" s="98">
        <v>0.64403334131555556</v>
      </c>
      <c r="AW802">
        <v>244.34649999999999</v>
      </c>
      <c r="AX802" s="98">
        <v>4.3540667431244442</v>
      </c>
      <c r="AY802">
        <v>6.4559999999999997E-4</v>
      </c>
      <c r="AZ802">
        <v>188.81440000000001</v>
      </c>
      <c r="BA802" s="98">
        <v>1.7657806528088891</v>
      </c>
      <c r="BB802">
        <v>171.17609999999999</v>
      </c>
      <c r="BC802" s="98">
        <v>4.5186669653066671</v>
      </c>
      <c r="BD802">
        <v>14.99009751</v>
      </c>
      <c r="BE802" s="96">
        <f t="shared" si="99"/>
        <v>6948.09257511335</v>
      </c>
      <c r="BF802" s="96">
        <f t="shared" si="100"/>
        <v>581.57826367984217</v>
      </c>
      <c r="BG802" s="96">
        <f t="shared" si="101"/>
        <v>572.60688654685691</v>
      </c>
      <c r="BH802">
        <v>6954.43704790012</v>
      </c>
      <c r="BI802">
        <v>6.7740204349134206E-4</v>
      </c>
      <c r="BJ802">
        <v>0.64437045225394596</v>
      </c>
      <c r="BK802">
        <v>4.264649563415297</v>
      </c>
      <c r="BL802">
        <v>0.93612613475499851</v>
      </c>
      <c r="BM802">
        <v>5.3468921530435791</v>
      </c>
      <c r="BN802">
        <v>0.64404272717275224</v>
      </c>
      <c r="BO802">
        <v>4.2646509418769707</v>
      </c>
      <c r="BP802">
        <v>9.9874717892734898E-4</v>
      </c>
      <c r="BQ802">
        <v>0.93612613475499851</v>
      </c>
      <c r="BR802">
        <v>6951.0154308693573</v>
      </c>
      <c r="BS802" s="96">
        <v>576.8118463636356</v>
      </c>
      <c r="BT802" s="96">
        <v>558.68510358348703</v>
      </c>
      <c r="BU802">
        <v>5.3468921530435791</v>
      </c>
      <c r="BV802" s="65" t="str">
        <f t="shared" si="103"/>
        <v>Earth Observation</v>
      </c>
      <c r="BW802" s="32" t="s">
        <v>104</v>
      </c>
      <c r="BX802" s="98">
        <v>0.2</v>
      </c>
      <c r="BY802" s="98">
        <v>0.3</v>
      </c>
      <c r="BZ802" s="98">
        <v>0.3</v>
      </c>
      <c r="CA802" s="21">
        <v>9.3799999999999994E-2</v>
      </c>
      <c r="CB802" s="21">
        <v>0.04</v>
      </c>
      <c r="CC802" s="21">
        <v>0.08</v>
      </c>
      <c r="CD802" s="98">
        <v>0.3</v>
      </c>
      <c r="CE802" s="98">
        <v>0.2</v>
      </c>
      <c r="CF802" s="33">
        <v>0.3</v>
      </c>
      <c r="CG802" s="32">
        <v>10</v>
      </c>
      <c r="CH802" s="98">
        <v>10</v>
      </c>
      <c r="CI802" s="98">
        <v>10</v>
      </c>
      <c r="CJ802" s="98">
        <f>Population!$CG802-Population!$CI802</f>
        <v>0</v>
      </c>
      <c r="CK802" s="120">
        <f>_xlfn.DAYS(Entries!$AY$2,Population!H802)</f>
        <v>152</v>
      </c>
      <c r="CL802" s="120">
        <f t="shared" si="104"/>
        <v>91.25</v>
      </c>
      <c r="CM802" s="122">
        <f>Entries!$AY$5</f>
        <v>0.15</v>
      </c>
      <c r="CN802" s="122">
        <f t="shared" si="102"/>
        <v>0</v>
      </c>
      <c r="CO802" s="121" t="str">
        <f t="shared" si="105"/>
        <v>-</v>
      </c>
      <c r="CP802" s="32"/>
      <c r="CQ802" s="19">
        <v>0</v>
      </c>
      <c r="CR802" s="98" t="s">
        <v>118</v>
      </c>
      <c r="CS802" s="98"/>
      <c r="CT802" s="33"/>
      <c r="CU802" s="32" t="s">
        <v>651</v>
      </c>
      <c r="CV802" s="98" t="s">
        <v>3074</v>
      </c>
      <c r="CW802" s="98" t="s">
        <v>3075</v>
      </c>
      <c r="CX802" s="98" t="s">
        <v>292</v>
      </c>
      <c r="CY802" s="98" t="s">
        <v>107</v>
      </c>
      <c r="CZ802" s="98" t="s">
        <v>108</v>
      </c>
      <c r="DA802" s="33"/>
      <c r="DB802" s="17" t="s">
        <v>15462</v>
      </c>
      <c r="DC802" s="17" t="s">
        <v>15500</v>
      </c>
      <c r="DD802" s="17" t="s">
        <v>15500</v>
      </c>
      <c r="DE802" s="17" t="s">
        <v>15500</v>
      </c>
      <c r="DF802" s="17" t="s">
        <v>15500</v>
      </c>
      <c r="DG802" s="23" t="s">
        <v>11172</v>
      </c>
      <c r="DH802" s="145"/>
    </row>
    <row r="803" spans="1:112" s="17" customFormat="1" x14ac:dyDescent="0.25">
      <c r="A803" s="30" t="s">
        <v>3082</v>
      </c>
      <c r="B803" s="96">
        <v>0</v>
      </c>
      <c r="C803" s="152" t="s">
        <v>15461</v>
      </c>
      <c r="D803" s="96"/>
      <c r="E803" s="96">
        <v>46906</v>
      </c>
      <c r="F803" s="96" t="s">
        <v>3083</v>
      </c>
      <c r="G803" s="31">
        <v>65194</v>
      </c>
      <c r="H803" s="43">
        <v>44142</v>
      </c>
      <c r="I803" s="97" t="s">
        <v>10100</v>
      </c>
      <c r="J803" s="97"/>
      <c r="K803" s="97"/>
      <c r="L803" s="96" t="s">
        <v>1376</v>
      </c>
      <c r="M803" s="124" t="s">
        <v>507</v>
      </c>
      <c r="N803" s="96" t="s">
        <v>507</v>
      </c>
      <c r="O803" s="124" t="s">
        <v>11126</v>
      </c>
      <c r="P803" s="96" t="str">
        <f>VLOOKUP(N803,Entries!J:K,2,FALSE)</f>
        <v>INDIA</v>
      </c>
      <c r="Q803" s="123" t="s">
        <v>3071</v>
      </c>
      <c r="R803" s="30" t="s">
        <v>3071</v>
      </c>
      <c r="S803" s="96" t="s">
        <v>9430</v>
      </c>
      <c r="T803" s="124" t="s">
        <v>3072</v>
      </c>
      <c r="U803" s="125" t="s">
        <v>159</v>
      </c>
      <c r="V803" s="31" t="s">
        <v>159</v>
      </c>
      <c r="W803" s="64">
        <f>IF(VLOOKUP(R803,Entries!N:P,3,FALSE)=V803,1,VLOOKUP(R803,Entries!N:P,3,FALSE))</f>
        <v>1</v>
      </c>
      <c r="X803" s="124"/>
      <c r="Y803" s="124"/>
      <c r="Z803" s="96"/>
      <c r="AA803" s="96"/>
      <c r="AB803" s="96"/>
      <c r="AC803" s="96" t="s">
        <v>93</v>
      </c>
      <c r="AD803" s="96" t="s">
        <v>654</v>
      </c>
      <c r="AE803" s="96" t="s">
        <v>94</v>
      </c>
      <c r="AF803" s="96" t="s">
        <v>94</v>
      </c>
      <c r="AG803" s="96" t="s">
        <v>650</v>
      </c>
      <c r="AH803" s="96"/>
      <c r="AI803" s="96"/>
      <c r="AJ803" s="19">
        <v>4</v>
      </c>
      <c r="AK803" s="96" t="s">
        <v>118</v>
      </c>
      <c r="AL803" s="96"/>
      <c r="AM803" s="31"/>
      <c r="AN803" s="30" t="s">
        <v>133</v>
      </c>
      <c r="AO803" s="96" t="s">
        <v>134</v>
      </c>
      <c r="AP803" s="31" t="s">
        <v>160</v>
      </c>
      <c r="AQ803">
        <v>21103.711461120001</v>
      </c>
      <c r="AR803" t="s">
        <v>12606</v>
      </c>
      <c r="AS803" t="s">
        <v>11225</v>
      </c>
      <c r="AT803" t="s">
        <v>11625</v>
      </c>
      <c r="AU803">
        <v>36.900399999999998</v>
      </c>
      <c r="AV803" s="96">
        <v>1.7067833003777779</v>
      </c>
      <c r="AW803">
        <v>249.46969999999999</v>
      </c>
      <c r="AX803" s="96">
        <v>1.9624722372711112</v>
      </c>
      <c r="AY803">
        <v>5.3240000000000004E-4</v>
      </c>
      <c r="AZ803">
        <v>101.1718</v>
      </c>
      <c r="BA803" s="96">
        <v>2.249711484488889</v>
      </c>
      <c r="BB803">
        <v>258.9006</v>
      </c>
      <c r="BC803" s="96">
        <v>4.0376630501733342</v>
      </c>
      <c r="BD803">
        <v>15.02990016</v>
      </c>
      <c r="BE803" s="96">
        <f t="shared" si="99"/>
        <v>6935.8203843305873</v>
      </c>
      <c r="BF803" s="96">
        <f t="shared" si="100"/>
        <v>568.51301510320445</v>
      </c>
      <c r="BG803" s="96">
        <f t="shared" si="101"/>
        <v>561.12775355797021</v>
      </c>
      <c r="BH803">
        <v>6942.1785123819991</v>
      </c>
      <c r="BI803">
        <v>1.499416851649289E-3</v>
      </c>
      <c r="BJ803">
        <v>0.64436288631352612</v>
      </c>
      <c r="BK803">
        <v>4.3540664689978676</v>
      </c>
      <c r="BL803">
        <v>0.89330359745330723</v>
      </c>
      <c r="BM803">
        <v>5.3911440950770508</v>
      </c>
      <c r="BN803">
        <v>0.64403400447470394</v>
      </c>
      <c r="BO803">
        <v>4.3540676557276852</v>
      </c>
      <c r="BP803">
        <v>1.306196848432225E-3</v>
      </c>
      <c r="BQ803">
        <v>0.89330359745330723</v>
      </c>
      <c r="BR803">
        <v>6938.7484749735613</v>
      </c>
      <c r="BS803" s="96">
        <v>619.59430972983228</v>
      </c>
      <c r="BT803" s="96">
        <v>586.90388937147054</v>
      </c>
      <c r="BU803">
        <v>5.3911440950770508</v>
      </c>
      <c r="BV803" s="60" t="str">
        <f t="shared" si="103"/>
        <v>Earth Observation</v>
      </c>
      <c r="BW803" s="30" t="s">
        <v>104</v>
      </c>
      <c r="BX803" s="96">
        <v>0.2</v>
      </c>
      <c r="BY803" s="96">
        <v>0.3</v>
      </c>
      <c r="BZ803" s="96">
        <v>0.3</v>
      </c>
      <c r="CA803" s="16">
        <v>9.3799999999999994E-2</v>
      </c>
      <c r="CB803" s="16">
        <v>0.04</v>
      </c>
      <c r="CC803" s="16">
        <v>0.08</v>
      </c>
      <c r="CD803" s="96">
        <v>0.3</v>
      </c>
      <c r="CE803" s="96">
        <v>0.2</v>
      </c>
      <c r="CF803" s="31">
        <v>0.3</v>
      </c>
      <c r="CG803" s="30">
        <v>10</v>
      </c>
      <c r="CH803" s="96">
        <v>10</v>
      </c>
      <c r="CI803" s="96">
        <v>10</v>
      </c>
      <c r="CJ803" s="96">
        <f>Population!$CG803-Population!$CI803</f>
        <v>0</v>
      </c>
      <c r="CK803" s="118">
        <f>_xlfn.DAYS(Entries!$AY$2,Population!H803)</f>
        <v>152</v>
      </c>
      <c r="CL803" s="118">
        <f t="shared" si="104"/>
        <v>1460</v>
      </c>
      <c r="CM803" s="117">
        <f>Entries!$AY$5</f>
        <v>0.15</v>
      </c>
      <c r="CN803" s="117">
        <f t="shared" si="102"/>
        <v>0</v>
      </c>
      <c r="CO803" s="119" t="str">
        <f t="shared" si="105"/>
        <v>-</v>
      </c>
      <c r="CP803" s="30"/>
      <c r="CQ803" s="19">
        <v>0</v>
      </c>
      <c r="CR803" s="96" t="s">
        <v>118</v>
      </c>
      <c r="CS803" s="96"/>
      <c r="CT803" s="31"/>
      <c r="CU803" s="30" t="s">
        <v>651</v>
      </c>
      <c r="CV803" s="96" t="s">
        <v>3074</v>
      </c>
      <c r="CW803" s="96" t="s">
        <v>3075</v>
      </c>
      <c r="CX803" s="96" t="s">
        <v>292</v>
      </c>
      <c r="CY803" s="96" t="s">
        <v>107</v>
      </c>
      <c r="CZ803" s="96" t="s">
        <v>108</v>
      </c>
      <c r="DA803" s="31"/>
      <c r="DB803" s="17" t="s">
        <v>15462</v>
      </c>
      <c r="DC803" s="17" t="s">
        <v>15500</v>
      </c>
      <c r="DD803" s="17" t="s">
        <v>15500</v>
      </c>
      <c r="DE803" s="17" t="s">
        <v>15500</v>
      </c>
      <c r="DF803" s="17" t="s">
        <v>15500</v>
      </c>
      <c r="DG803" s="23" t="s">
        <v>11172</v>
      </c>
      <c r="DH803" s="145"/>
    </row>
    <row r="804" spans="1:112" s="17" customFormat="1" x14ac:dyDescent="0.25">
      <c r="A804" s="32" t="s">
        <v>3085</v>
      </c>
      <c r="B804" s="98">
        <v>0</v>
      </c>
      <c r="C804" s="64" t="s">
        <v>15461</v>
      </c>
      <c r="D804" s="98"/>
      <c r="E804" s="98">
        <v>44520</v>
      </c>
      <c r="F804" s="98" t="s">
        <v>3086</v>
      </c>
      <c r="G804" s="33">
        <v>60809</v>
      </c>
      <c r="H804" s="44">
        <v>43707</v>
      </c>
      <c r="I804" s="98" t="s">
        <v>784</v>
      </c>
      <c r="J804" s="98"/>
      <c r="K804" s="98"/>
      <c r="L804" s="98" t="s">
        <v>2842</v>
      </c>
      <c r="M804" t="s">
        <v>326</v>
      </c>
      <c r="N804" s="98" t="s">
        <v>326</v>
      </c>
      <c r="O804" t="s">
        <v>11127</v>
      </c>
      <c r="P804" s="64" t="str">
        <f>VLOOKUP(N804,Entries!J:K,2,FALSE)</f>
        <v>PEOPLES REPUBLIC OF CHINA</v>
      </c>
      <c r="Q804" s="38" t="s">
        <v>832</v>
      </c>
      <c r="R804" s="32" t="s">
        <v>832</v>
      </c>
      <c r="S804" s="98" t="s">
        <v>326</v>
      </c>
      <c r="T804" t="s">
        <v>576</v>
      </c>
      <c r="U804" s="39" t="s">
        <v>141</v>
      </c>
      <c r="V804" s="103" t="s">
        <v>92</v>
      </c>
      <c r="W804" s="64">
        <f>IF(VLOOKUP(R804,Entries!N:P,3,FALSE)=V804,1,VLOOKUP(R804,Entries!N:P,3,FALSE))</f>
        <v>1</v>
      </c>
      <c r="X804"/>
      <c r="Y804" t="s">
        <v>763</v>
      </c>
      <c r="Z804" s="98" t="s">
        <v>763</v>
      </c>
      <c r="AA804" s="64" t="s">
        <v>326</v>
      </c>
      <c r="AB804" s="95" t="s">
        <v>92</v>
      </c>
      <c r="AC804" s="98" t="s">
        <v>239</v>
      </c>
      <c r="AD804" s="98" t="s">
        <v>3087</v>
      </c>
      <c r="AE804" s="98" t="s">
        <v>117</v>
      </c>
      <c r="AF804" s="98" t="s">
        <v>117</v>
      </c>
      <c r="AG804" s="98"/>
      <c r="AH804" s="98"/>
      <c r="AI804" s="98"/>
      <c r="AJ804" s="98">
        <v>7</v>
      </c>
      <c r="AK804" s="98" t="s">
        <v>95</v>
      </c>
      <c r="AL804" s="98"/>
      <c r="AM804" s="33"/>
      <c r="AN804" s="32" t="s">
        <v>125</v>
      </c>
      <c r="AO804" s="98" t="s">
        <v>97</v>
      </c>
      <c r="AP804" s="33" t="s">
        <v>97</v>
      </c>
      <c r="AQ804">
        <v>21104.526157230001</v>
      </c>
      <c r="AR804" t="s">
        <v>12607</v>
      </c>
      <c r="AS804" t="s">
        <v>11225</v>
      </c>
      <c r="AT804" t="s">
        <v>12608</v>
      </c>
      <c r="AU804">
        <v>97.791499999999999</v>
      </c>
      <c r="AV804" s="98">
        <v>1.7057169044266667</v>
      </c>
      <c r="AW804">
        <v>112.4414</v>
      </c>
      <c r="AX804" s="98">
        <v>3.1949851013688892</v>
      </c>
      <c r="AY804">
        <v>1.3110999999999999E-3</v>
      </c>
      <c r="AZ804">
        <v>128.899</v>
      </c>
      <c r="BA804" s="98">
        <v>4.2348520533688889</v>
      </c>
      <c r="BB804">
        <v>231.34110000000001</v>
      </c>
      <c r="BC804" s="98">
        <v>2.0477245721777777</v>
      </c>
      <c r="BD804">
        <v>14.896317590000001</v>
      </c>
      <c r="BE804" s="96">
        <f t="shared" si="99"/>
        <v>6977.2232549745468</v>
      </c>
      <c r="BF804" s="96">
        <f t="shared" si="100"/>
        <v>615.37109238414359</v>
      </c>
      <c r="BG804" s="96">
        <f t="shared" si="101"/>
        <v>597.07541756494993</v>
      </c>
      <c r="BH804">
        <v>6983.539921483286</v>
      </c>
      <c r="BI804">
        <v>2.1140915763533169E-3</v>
      </c>
      <c r="BJ804">
        <v>1.7066924408699009</v>
      </c>
      <c r="BK804">
        <v>1.962472641651529</v>
      </c>
      <c r="BL804">
        <v>1.739145269564113</v>
      </c>
      <c r="BM804">
        <v>4.5482307527087444</v>
      </c>
      <c r="BN804">
        <v>1.706783702678913</v>
      </c>
      <c r="BO804">
        <v>1.9624726466660241</v>
      </c>
      <c r="BP804">
        <v>2.3436516169509981E-3</v>
      </c>
      <c r="BQ804">
        <v>1.739145269564113</v>
      </c>
      <c r="BR804">
        <v>6974.2490995506514</v>
      </c>
      <c r="BS804" s="96">
        <v>552.79442282836681</v>
      </c>
      <c r="BT804" s="96">
        <v>536.38000979320532</v>
      </c>
      <c r="BU804">
        <v>4.5482307527087444</v>
      </c>
      <c r="BV804" s="65" t="str">
        <f t="shared" si="103"/>
        <v>no propulsion</v>
      </c>
      <c r="BW804" s="32" t="s">
        <v>379</v>
      </c>
      <c r="BX804" s="98">
        <v>0.5</v>
      </c>
      <c r="BY804" s="98">
        <v>1</v>
      </c>
      <c r="BZ804" s="98">
        <v>2</v>
      </c>
      <c r="CA804" s="98">
        <v>1.3502000000000001</v>
      </c>
      <c r="CB804" s="98">
        <v>0.25</v>
      </c>
      <c r="CC804" s="98">
        <v>0.8327</v>
      </c>
      <c r="CD804" s="98">
        <v>1</v>
      </c>
      <c r="CE804" s="98">
        <v>0.5</v>
      </c>
      <c r="CF804" s="33">
        <v>2</v>
      </c>
      <c r="CG804" s="32">
        <v>100</v>
      </c>
      <c r="CH804" s="98">
        <v>100</v>
      </c>
      <c r="CI804" s="98">
        <v>100</v>
      </c>
      <c r="CJ804" s="98">
        <f>Population!$CG804-Population!$CI804</f>
        <v>0</v>
      </c>
      <c r="CK804" s="120">
        <f>_xlfn.DAYS(Entries!$AY$2,Population!H804)</f>
        <v>587</v>
      </c>
      <c r="CL804" s="120">
        <f t="shared" si="104"/>
        <v>2555</v>
      </c>
      <c r="CM804" s="122">
        <f>Entries!$AY$5</f>
        <v>0.15</v>
      </c>
      <c r="CN804" s="122">
        <f t="shared" si="102"/>
        <v>0</v>
      </c>
      <c r="CO804" s="121" t="str">
        <f t="shared" si="105"/>
        <v>-</v>
      </c>
      <c r="CP804" s="32" t="s">
        <v>103</v>
      </c>
      <c r="CQ804" s="98">
        <v>0</v>
      </c>
      <c r="CR804" s="98" t="s">
        <v>95</v>
      </c>
      <c r="CS804" s="98"/>
      <c r="CT804" s="33"/>
      <c r="CU804" s="32" t="s">
        <v>3089</v>
      </c>
      <c r="CV804" s="98" t="s">
        <v>835</v>
      </c>
      <c r="CW804" s="98" t="s">
        <v>576</v>
      </c>
      <c r="CX804" s="98" t="s">
        <v>3085</v>
      </c>
      <c r="CY804" s="98" t="s">
        <v>107</v>
      </c>
      <c r="CZ804" s="98" t="s">
        <v>103</v>
      </c>
      <c r="DA804" s="33"/>
      <c r="DB804" s="17" t="s">
        <v>15462</v>
      </c>
      <c r="DC804" s="17" t="s">
        <v>15500</v>
      </c>
      <c r="DD804" s="17" t="s">
        <v>15500</v>
      </c>
      <c r="DE804" s="17" t="s">
        <v>15500</v>
      </c>
      <c r="DF804" s="17" t="s">
        <v>15500</v>
      </c>
      <c r="DG804" s="23" t="s">
        <v>11171</v>
      </c>
      <c r="DH804" s="145"/>
    </row>
    <row r="805" spans="1:112" s="17" customFormat="1" x14ac:dyDescent="0.25">
      <c r="A805" s="30" t="s">
        <v>3090</v>
      </c>
      <c r="B805" s="96">
        <v>0</v>
      </c>
      <c r="C805" s="152" t="s">
        <v>15461</v>
      </c>
      <c r="D805" s="96"/>
      <c r="E805" s="96">
        <v>43777</v>
      </c>
      <c r="F805" s="96" t="s">
        <v>3091</v>
      </c>
      <c r="G805" s="31">
        <v>58443</v>
      </c>
      <c r="H805" s="43">
        <v>43437</v>
      </c>
      <c r="I805" s="96" t="s">
        <v>190</v>
      </c>
      <c r="J805" s="96"/>
      <c r="K805" s="96"/>
      <c r="L805" s="96" t="s">
        <v>285</v>
      </c>
      <c r="M805" s="124" t="s">
        <v>156</v>
      </c>
      <c r="N805" s="96" t="s">
        <v>156</v>
      </c>
      <c r="O805" s="124" t="s">
        <v>123</v>
      </c>
      <c r="P805" s="96" t="str">
        <f>VLOOKUP(N805,Entries!J:K,2,FALSE)</f>
        <v>UNITED STATES OF AMERICA</v>
      </c>
      <c r="Q805" s="123" t="s">
        <v>3092</v>
      </c>
      <c r="R805" s="30" t="s">
        <v>3092</v>
      </c>
      <c r="S805" s="96" t="s">
        <v>156</v>
      </c>
      <c r="T805" s="124" t="s">
        <v>157</v>
      </c>
      <c r="U805" s="125" t="s">
        <v>141</v>
      </c>
      <c r="V805" s="106" t="s">
        <v>92</v>
      </c>
      <c r="W805" s="64">
        <f>IF(VLOOKUP(R805,Entries!N:P,3,FALSE)=V805,1,VLOOKUP(R805,Entries!N:P,3,FALSE))</f>
        <v>1</v>
      </c>
      <c r="X805" s="124"/>
      <c r="Y805" s="124"/>
      <c r="Z805" s="96"/>
      <c r="AA805" s="96"/>
      <c r="AB805" s="96"/>
      <c r="AC805" s="96" t="s">
        <v>93</v>
      </c>
      <c r="AD805" s="96" t="s">
        <v>117</v>
      </c>
      <c r="AE805" s="96" t="s">
        <v>117</v>
      </c>
      <c r="AF805" s="96" t="s">
        <v>117</v>
      </c>
      <c r="AG805" s="96"/>
      <c r="AH805" s="96"/>
      <c r="AI805" s="96"/>
      <c r="AJ805" s="19">
        <v>0.25</v>
      </c>
      <c r="AK805" s="96" t="s">
        <v>118</v>
      </c>
      <c r="AL805" s="96"/>
      <c r="AM805" s="31"/>
      <c r="AN805" s="30" t="s">
        <v>96</v>
      </c>
      <c r="AO805" s="96" t="s">
        <v>97</v>
      </c>
      <c r="AP805" s="31" t="s">
        <v>98</v>
      </c>
      <c r="AQ805">
        <v>21104.463597409998</v>
      </c>
      <c r="AR805" t="s">
        <v>12609</v>
      </c>
      <c r="AS805" t="s">
        <v>11225</v>
      </c>
      <c r="AT805" t="s">
        <v>12610</v>
      </c>
      <c r="AU805">
        <v>97.730400000000003</v>
      </c>
      <c r="AV805" s="96">
        <v>1.7049873569511109</v>
      </c>
      <c r="AW805">
        <v>183.0592</v>
      </c>
      <c r="AX805" s="96">
        <v>0.74205624770222223</v>
      </c>
      <c r="AY805">
        <v>1.5494E-3</v>
      </c>
      <c r="AZ805">
        <v>242.63919999999999</v>
      </c>
      <c r="BA805" s="96">
        <v>5.1752038427822233</v>
      </c>
      <c r="BB805">
        <v>117.32599999999999</v>
      </c>
      <c r="BC805" s="96">
        <v>1.1070010277111111</v>
      </c>
      <c r="BD805">
        <v>15.0860836</v>
      </c>
      <c r="BE805" s="96">
        <f t="shared" si="99"/>
        <v>6918.5894699504761</v>
      </c>
      <c r="BF805" s="96">
        <f t="shared" si="100"/>
        <v>558.30913247521767</v>
      </c>
      <c r="BG805" s="96">
        <f t="shared" si="101"/>
        <v>536.86980742573451</v>
      </c>
      <c r="BH805">
        <v>6924.9609305635367</v>
      </c>
      <c r="BI805">
        <v>3.8490150392742501E-4</v>
      </c>
      <c r="BJ805">
        <v>1.7056252011462909</v>
      </c>
      <c r="BK805">
        <v>3.1949857659015151</v>
      </c>
      <c r="BL805">
        <v>4.0550173683408737</v>
      </c>
      <c r="BM805">
        <v>2.227559344683617</v>
      </c>
      <c r="BN805">
        <v>1.7057173077417389</v>
      </c>
      <c r="BO805">
        <v>3.194985766027266</v>
      </c>
      <c r="BP805">
        <v>1.186769288112435E-3</v>
      </c>
      <c r="BQ805">
        <v>4.0550173683408737</v>
      </c>
      <c r="BR805">
        <v>6915.5872163107861</v>
      </c>
      <c r="BS805" s="96">
        <v>568.07392846393304</v>
      </c>
      <c r="BT805" s="96">
        <v>550.5092674035177</v>
      </c>
      <c r="BU805">
        <v>2.227559344683617</v>
      </c>
      <c r="BV805" s="60" t="b">
        <f t="shared" si="103"/>
        <v>0</v>
      </c>
      <c r="BW805" s="30" t="s">
        <v>104</v>
      </c>
      <c r="BX805" s="96">
        <v>0.1</v>
      </c>
      <c r="BY805" s="96">
        <v>0.3</v>
      </c>
      <c r="BZ805" s="96">
        <v>0.3</v>
      </c>
      <c r="CA805" s="96">
        <v>4.36E-2</v>
      </c>
      <c r="CB805" s="96">
        <v>0.01</v>
      </c>
      <c r="CC805" s="96">
        <v>3.5000000000000003E-2</v>
      </c>
      <c r="CD805" s="96">
        <v>0.3</v>
      </c>
      <c r="CE805" s="96">
        <v>0.1</v>
      </c>
      <c r="CF805" s="31">
        <v>0.3</v>
      </c>
      <c r="CG805" s="30">
        <v>4</v>
      </c>
      <c r="CH805" s="96">
        <v>4</v>
      </c>
      <c r="CI805" s="96">
        <v>4</v>
      </c>
      <c r="CJ805" s="96">
        <f>Population!$CG805-Population!$CI805</f>
        <v>0</v>
      </c>
      <c r="CK805" s="118">
        <f>_xlfn.DAYS(Entries!$AY$2,Population!H805)</f>
        <v>857</v>
      </c>
      <c r="CL805" s="118">
        <f t="shared" si="104"/>
        <v>91.25</v>
      </c>
      <c r="CM805" s="117">
        <f>Entries!$AY$5</f>
        <v>0.15</v>
      </c>
      <c r="CN805" s="117">
        <f t="shared" si="102"/>
        <v>0</v>
      </c>
      <c r="CO805" s="119" t="str">
        <f t="shared" si="105"/>
        <v>-</v>
      </c>
      <c r="CP805" s="30"/>
      <c r="CQ805" s="19">
        <v>0</v>
      </c>
      <c r="CR805" s="96" t="s">
        <v>118</v>
      </c>
      <c r="CS805" s="96"/>
      <c r="CT805" s="31"/>
      <c r="CU805" s="30" t="s">
        <v>3094</v>
      </c>
      <c r="CV805" s="96"/>
      <c r="CW805" s="96"/>
      <c r="CX805" s="96" t="s">
        <v>106</v>
      </c>
      <c r="CY805" s="96" t="s">
        <v>107</v>
      </c>
      <c r="CZ805" s="96" t="s">
        <v>755</v>
      </c>
      <c r="DA805" s="31"/>
      <c r="DB805" s="17" t="s">
        <v>15462</v>
      </c>
      <c r="DC805" s="17" t="s">
        <v>15500</v>
      </c>
      <c r="DD805" s="17" t="s">
        <v>15500</v>
      </c>
      <c r="DE805" s="17" t="s">
        <v>15500</v>
      </c>
      <c r="DF805" s="17" t="s">
        <v>15500</v>
      </c>
      <c r="DG805" s="23" t="s">
        <v>11172</v>
      </c>
      <c r="DH805" s="145"/>
    </row>
    <row r="806" spans="1:112" s="17" customFormat="1" x14ac:dyDescent="0.25">
      <c r="A806" s="32" t="s">
        <v>3095</v>
      </c>
      <c r="B806" s="98">
        <v>0</v>
      </c>
      <c r="C806" s="64" t="s">
        <v>15461</v>
      </c>
      <c r="D806" s="98"/>
      <c r="E806" s="98">
        <v>46492</v>
      </c>
      <c r="F806" s="98" t="s">
        <v>3096</v>
      </c>
      <c r="G806" s="33">
        <v>64654</v>
      </c>
      <c r="H806" s="44">
        <v>44102</v>
      </c>
      <c r="I806" s="99" t="s">
        <v>574</v>
      </c>
      <c r="J806" s="99"/>
      <c r="K806" s="99"/>
      <c r="L806" s="98" t="s">
        <v>376</v>
      </c>
      <c r="M806" t="s">
        <v>277</v>
      </c>
      <c r="N806" s="98" t="s">
        <v>277</v>
      </c>
      <c r="O806" t="s">
        <v>11126</v>
      </c>
      <c r="P806" s="64" t="str">
        <f>VLOOKUP(N806,Entries!J:K,2,FALSE)</f>
        <v>COMMONWEALTH OF INDEPENDENT STATES</v>
      </c>
      <c r="Q806" s="38" t="s">
        <v>3097</v>
      </c>
      <c r="R806" s="32" t="s">
        <v>3097</v>
      </c>
      <c r="S806" s="98" t="s">
        <v>352</v>
      </c>
      <c r="T806" t="s">
        <v>707</v>
      </c>
      <c r="U806" s="39" t="s">
        <v>159</v>
      </c>
      <c r="V806" s="33" t="s">
        <v>159</v>
      </c>
      <c r="W806" s="64">
        <f>IF(VLOOKUP(R806,Entries!N:P,3,FALSE)=V806,1,VLOOKUP(R806,Entries!N:P,3,FALSE))</f>
        <v>1</v>
      </c>
      <c r="X806"/>
      <c r="Y806"/>
      <c r="Z806" s="98"/>
      <c r="AA806" s="98"/>
      <c r="AB806" s="98"/>
      <c r="AC806" s="98" t="s">
        <v>93</v>
      </c>
      <c r="AD806" s="98" t="s">
        <v>378</v>
      </c>
      <c r="AE806" s="98" t="s">
        <v>263</v>
      </c>
      <c r="AF806" s="98" t="s">
        <v>263</v>
      </c>
      <c r="AG806" s="98" t="s">
        <v>11135</v>
      </c>
      <c r="AH806" s="98"/>
      <c r="AI806" s="98"/>
      <c r="AJ806" s="19">
        <v>1</v>
      </c>
      <c r="AK806" s="98" t="s">
        <v>118</v>
      </c>
      <c r="AL806" s="98"/>
      <c r="AM806" s="33"/>
      <c r="AN806" s="32" t="s">
        <v>96</v>
      </c>
      <c r="AO806" s="98" t="s">
        <v>97</v>
      </c>
      <c r="AP806" s="33" t="s">
        <v>97</v>
      </c>
      <c r="AQ806">
        <v>21104.52670825</v>
      </c>
      <c r="AR806" t="s">
        <v>12406</v>
      </c>
      <c r="AS806" t="s">
        <v>11225</v>
      </c>
      <c r="AT806" t="s">
        <v>12611</v>
      </c>
      <c r="AU806">
        <v>97.688599999999994</v>
      </c>
      <c r="AV806" s="98">
        <v>1.7110994987200001</v>
      </c>
      <c r="AW806">
        <v>42.5167</v>
      </c>
      <c r="AX806" s="98">
        <v>2.8569358395377784</v>
      </c>
      <c r="AY806">
        <v>1.7213E-3</v>
      </c>
      <c r="AZ806">
        <v>296.51740000000001</v>
      </c>
      <c r="BA806" s="98">
        <v>1.229779679057778</v>
      </c>
      <c r="BB806">
        <v>63.426499999999997</v>
      </c>
      <c r="BC806" s="98">
        <v>5.0557919308622221</v>
      </c>
      <c r="BD806">
        <v>15.038131119999999</v>
      </c>
      <c r="BE806" s="96">
        <f t="shared" si="99"/>
        <v>6933.2893220704846</v>
      </c>
      <c r="BF806" s="96">
        <f t="shared" si="100"/>
        <v>574.22359298056472</v>
      </c>
      <c r="BG806" s="96">
        <f t="shared" si="101"/>
        <v>550.3550511604044</v>
      </c>
      <c r="BH806">
        <v>6939.6658019096276</v>
      </c>
      <c r="BI806">
        <v>1.331031247514697E-3</v>
      </c>
      <c r="BJ806">
        <v>1.70489652739282</v>
      </c>
      <c r="BK806">
        <v>0.74205640889616742</v>
      </c>
      <c r="BL806">
        <v>5.9213540237824542</v>
      </c>
      <c r="BM806">
        <v>0.3608528850214775</v>
      </c>
      <c r="BN806">
        <v>1.704987759698456</v>
      </c>
      <c r="BO806">
        <v>0.74205640182892652</v>
      </c>
      <c r="BP806">
        <v>1.2672382404265059E-3</v>
      </c>
      <c r="BQ806">
        <v>5.9213540237824542</v>
      </c>
      <c r="BR806">
        <v>6930.2915979337258</v>
      </c>
      <c r="BS806" s="96">
        <v>716.60742460411348</v>
      </c>
      <c r="BT806" s="96">
        <v>696.28273347615141</v>
      </c>
      <c r="BU806">
        <v>0.3608528850214775</v>
      </c>
      <c r="BV806" s="65" t="b">
        <f t="shared" si="103"/>
        <v>0</v>
      </c>
      <c r="BW806" s="32" t="s">
        <v>104</v>
      </c>
      <c r="BX806" s="98">
        <v>0.1</v>
      </c>
      <c r="BY806" s="98">
        <v>0.3</v>
      </c>
      <c r="BZ806" s="98">
        <v>0.3</v>
      </c>
      <c r="CA806" s="21">
        <v>4.36E-2</v>
      </c>
      <c r="CB806" s="21">
        <v>0.01</v>
      </c>
      <c r="CC806" s="21">
        <v>3.5000000000000003E-2</v>
      </c>
      <c r="CD806" s="98">
        <v>0.3</v>
      </c>
      <c r="CE806" s="98">
        <v>0.1</v>
      </c>
      <c r="CF806" s="33">
        <v>0.3</v>
      </c>
      <c r="CG806" s="32">
        <v>4</v>
      </c>
      <c r="CH806" s="98">
        <v>4</v>
      </c>
      <c r="CI806" s="98">
        <v>4</v>
      </c>
      <c r="CJ806" s="98">
        <f>Population!$CG806-Population!$CI806</f>
        <v>0</v>
      </c>
      <c r="CK806" s="120">
        <f>_xlfn.DAYS(Entries!$AY$2,Population!H806)</f>
        <v>192</v>
      </c>
      <c r="CL806" s="120">
        <f t="shared" si="104"/>
        <v>365</v>
      </c>
      <c r="CM806" s="122">
        <f>Entries!$AY$5</f>
        <v>0.15</v>
      </c>
      <c r="CN806" s="122">
        <f t="shared" si="102"/>
        <v>0</v>
      </c>
      <c r="CO806" s="121" t="str">
        <f t="shared" si="105"/>
        <v>-</v>
      </c>
      <c r="CP806" s="32"/>
      <c r="CQ806" s="19">
        <v>0</v>
      </c>
      <c r="CR806" s="98" t="s">
        <v>118</v>
      </c>
      <c r="CS806" s="98"/>
      <c r="CT806" s="33"/>
      <c r="CU806" s="32" t="s">
        <v>616</v>
      </c>
      <c r="CV806" s="98" t="s">
        <v>3099</v>
      </c>
      <c r="CW806" s="98" t="s">
        <v>352</v>
      </c>
      <c r="CX806" s="98" t="s">
        <v>106</v>
      </c>
      <c r="CY806" s="98" t="s">
        <v>107</v>
      </c>
      <c r="CZ806" s="98" t="s">
        <v>108</v>
      </c>
      <c r="DA806" s="33"/>
      <c r="DB806" s="17" t="s">
        <v>15462</v>
      </c>
      <c r="DC806" s="17" t="s">
        <v>15500</v>
      </c>
      <c r="DD806" s="17" t="s">
        <v>15500</v>
      </c>
      <c r="DE806" s="17" t="s">
        <v>15500</v>
      </c>
      <c r="DF806" s="17" t="s">
        <v>15500</v>
      </c>
      <c r="DG806" s="23" t="s">
        <v>11172</v>
      </c>
      <c r="DH806" s="145"/>
    </row>
    <row r="807" spans="1:112" s="17" customFormat="1" x14ac:dyDescent="0.25">
      <c r="A807" s="30" t="s">
        <v>3100</v>
      </c>
      <c r="B807" s="96">
        <v>0</v>
      </c>
      <c r="C807" s="152" t="s">
        <v>15461</v>
      </c>
      <c r="D807" s="96"/>
      <c r="E807" s="96">
        <v>25682</v>
      </c>
      <c r="F807" s="96" t="s">
        <v>3101</v>
      </c>
      <c r="G807" s="31">
        <v>25679</v>
      </c>
      <c r="H807" s="43">
        <v>36265</v>
      </c>
      <c r="I807" s="96" t="s">
        <v>190</v>
      </c>
      <c r="J807" s="96"/>
      <c r="K807" s="96"/>
      <c r="L807" s="96" t="s">
        <v>400</v>
      </c>
      <c r="M807" s="124" t="s">
        <v>156</v>
      </c>
      <c r="N807" s="96" t="s">
        <v>156</v>
      </c>
      <c r="O807" s="124" t="s">
        <v>157</v>
      </c>
      <c r="P807" s="96" t="str">
        <f>VLOOKUP(N807,Entries!J:K,2,FALSE)</f>
        <v>UNITED STATES OF AMERICA</v>
      </c>
      <c r="Q807" s="123" t="s">
        <v>456</v>
      </c>
      <c r="R807" s="30" t="s">
        <v>456</v>
      </c>
      <c r="S807" s="96" t="s">
        <v>156</v>
      </c>
      <c r="T807" s="124" t="s">
        <v>157</v>
      </c>
      <c r="U807" s="125" t="s">
        <v>141</v>
      </c>
      <c r="V807" s="31" t="s">
        <v>141</v>
      </c>
      <c r="W807" s="64">
        <f>IF(VLOOKUP(R807,Entries!N:P,3,FALSE)=V807,1,VLOOKUP(R807,Entries!N:P,3,FALSE))</f>
        <v>1</v>
      </c>
      <c r="X807" s="124"/>
      <c r="Y807" s="124"/>
      <c r="Z807" s="96"/>
      <c r="AA807" s="96"/>
      <c r="AB807" s="96"/>
      <c r="AC807" s="96" t="s">
        <v>142</v>
      </c>
      <c r="AD807" s="96" t="s">
        <v>329</v>
      </c>
      <c r="AE807" s="96" t="s">
        <v>94</v>
      </c>
      <c r="AF807" s="96" t="s">
        <v>94</v>
      </c>
      <c r="AG807" s="96" t="s">
        <v>2487</v>
      </c>
      <c r="AH807" s="96"/>
      <c r="AI807" s="96"/>
      <c r="AJ807" s="96">
        <v>5</v>
      </c>
      <c r="AK807" s="96" t="s">
        <v>95</v>
      </c>
      <c r="AL807" s="96"/>
      <c r="AM807" s="31"/>
      <c r="AN807" s="30" t="s">
        <v>125</v>
      </c>
      <c r="AO807" s="96" t="s">
        <v>97</v>
      </c>
      <c r="AP807" s="31" t="s">
        <v>97</v>
      </c>
      <c r="AQ807">
        <v>21104.583238740001</v>
      </c>
      <c r="AR807" t="s">
        <v>11553</v>
      </c>
      <c r="AS807" t="s">
        <v>11225</v>
      </c>
      <c r="AT807" t="s">
        <v>12612</v>
      </c>
      <c r="AU807">
        <v>98.038799999999995</v>
      </c>
      <c r="AV807" s="96">
        <v>1.7136982934355558</v>
      </c>
      <c r="AW807">
        <v>163.69040000000001</v>
      </c>
      <c r="AX807" s="96">
        <v>3.0747232142800001</v>
      </c>
      <c r="AY807">
        <v>1.539E-4</v>
      </c>
      <c r="AZ807">
        <v>70.461200000000005</v>
      </c>
      <c r="BA807" s="96">
        <v>1.548728061528889</v>
      </c>
      <c r="BB807">
        <v>289.67559999999997</v>
      </c>
      <c r="BC807" s="96">
        <v>4.7368208591155554</v>
      </c>
      <c r="BD807">
        <v>14.572008370000001</v>
      </c>
      <c r="BE807" s="96">
        <f t="shared" si="99"/>
        <v>7080.3646786196014</v>
      </c>
      <c r="BF807" s="96">
        <f t="shared" si="100"/>
        <v>710.4543467436406</v>
      </c>
      <c r="BG807" s="96">
        <f t="shared" si="101"/>
        <v>708.27501049556122</v>
      </c>
      <c r="BH807">
        <v>7086.5999624421302</v>
      </c>
      <c r="BI807">
        <v>1.2962147390344939E-3</v>
      </c>
      <c r="BJ807">
        <v>1.711008543048482</v>
      </c>
      <c r="BK807">
        <v>2.8569364329645128</v>
      </c>
      <c r="BL807">
        <v>1.167282665185094</v>
      </c>
      <c r="BM807">
        <v>5.1182910586958403</v>
      </c>
      <c r="BN807">
        <v>1.711099899970197</v>
      </c>
      <c r="BO807">
        <v>2.8569364343443699</v>
      </c>
      <c r="BP807">
        <v>1.435877700284289E-3</v>
      </c>
      <c r="BQ807">
        <v>1.167282665185094</v>
      </c>
      <c r="BR807">
        <v>7077.4450790401324</v>
      </c>
      <c r="BS807" s="96">
        <v>716.82347068589661</v>
      </c>
      <c r="BT807" s="96">
        <v>696.6056559588551</v>
      </c>
      <c r="BU807">
        <v>5.1182910586958403</v>
      </c>
      <c r="BV807" s="60" t="str">
        <f t="shared" si="103"/>
        <v>sunsynchronous observation</v>
      </c>
      <c r="BW807" s="30" t="s">
        <v>356</v>
      </c>
      <c r="BX807" s="96">
        <v>2.8</v>
      </c>
      <c r="BY807" s="96">
        <v>4.3</v>
      </c>
      <c r="BZ807" s="96">
        <v>8</v>
      </c>
      <c r="CA807" s="96">
        <v>27.0335</v>
      </c>
      <c r="CB807" s="96">
        <v>7.84</v>
      </c>
      <c r="CC807" s="96">
        <v>18.7425</v>
      </c>
      <c r="CD807" s="96">
        <v>4.3</v>
      </c>
      <c r="CE807" s="96">
        <v>2.8</v>
      </c>
      <c r="CF807" s="31">
        <v>8</v>
      </c>
      <c r="CG807" s="30">
        <v>2101</v>
      </c>
      <c r="CH807" s="96">
        <v>2101</v>
      </c>
      <c r="CI807" s="96">
        <v>1979</v>
      </c>
      <c r="CJ807" s="96">
        <f>Population!$CG807-Population!$CI807</f>
        <v>122</v>
      </c>
      <c r="CK807" s="118">
        <f>_xlfn.DAYS(Entries!$AY$2,Population!H807)</f>
        <v>8029</v>
      </c>
      <c r="CL807" s="118">
        <f t="shared" si="104"/>
        <v>1825</v>
      </c>
      <c r="CM807" s="117">
        <f>Entries!$AY$5</f>
        <v>0.15</v>
      </c>
      <c r="CN807" s="117">
        <f t="shared" si="102"/>
        <v>5.8067586863398385E-2</v>
      </c>
      <c r="CO807" s="119">
        <f t="shared" si="105"/>
        <v>0</v>
      </c>
      <c r="CP807" s="30" t="s">
        <v>1273</v>
      </c>
      <c r="CQ807" s="96">
        <v>4</v>
      </c>
      <c r="CR807" s="96" t="s">
        <v>95</v>
      </c>
      <c r="CS807" s="96"/>
      <c r="CT807" s="31"/>
      <c r="CU807" s="30" t="s">
        <v>3103</v>
      </c>
      <c r="CV807" s="96" t="s">
        <v>1275</v>
      </c>
      <c r="CW807" s="96" t="s">
        <v>157</v>
      </c>
      <c r="CX807" s="96" t="s">
        <v>3104</v>
      </c>
      <c r="CY807" s="96" t="s">
        <v>150</v>
      </c>
      <c r="CZ807" s="96" t="s">
        <v>257</v>
      </c>
      <c r="DA807" s="31">
        <v>1500</v>
      </c>
      <c r="DB807" s="17" t="s">
        <v>15463</v>
      </c>
      <c r="DC807" s="17" t="s">
        <v>15500</v>
      </c>
      <c r="DD807" s="17">
        <v>1</v>
      </c>
      <c r="DE807" s="17">
        <v>1</v>
      </c>
      <c r="DF807" s="17">
        <v>10</v>
      </c>
      <c r="DG807" s="23" t="s">
        <v>11177</v>
      </c>
      <c r="DH807" s="145"/>
    </row>
    <row r="808" spans="1:112" s="17" customFormat="1" x14ac:dyDescent="0.25">
      <c r="A808" s="32" t="s">
        <v>3105</v>
      </c>
      <c r="B808" s="98">
        <v>0</v>
      </c>
      <c r="C808" s="64" t="s">
        <v>15461</v>
      </c>
      <c r="D808" s="98"/>
      <c r="E808" s="98">
        <v>39084</v>
      </c>
      <c r="F808" s="98" t="s">
        <v>3106</v>
      </c>
      <c r="G808" s="33">
        <v>39081</v>
      </c>
      <c r="H808" s="44">
        <v>41316</v>
      </c>
      <c r="I808" s="98" t="s">
        <v>190</v>
      </c>
      <c r="J808" s="98"/>
      <c r="K808" s="98"/>
      <c r="L808" s="98" t="s">
        <v>204</v>
      </c>
      <c r="M808" t="s">
        <v>156</v>
      </c>
      <c r="N808" s="98" t="s">
        <v>156</v>
      </c>
      <c r="O808" t="s">
        <v>157</v>
      </c>
      <c r="P808" s="64" t="str">
        <f>VLOOKUP(N808,Entries!J:K,2,FALSE)</f>
        <v>UNITED STATES OF AMERICA</v>
      </c>
      <c r="Q808" s="38" t="s">
        <v>456</v>
      </c>
      <c r="R808" s="32" t="s">
        <v>456</v>
      </c>
      <c r="S808" s="98" t="s">
        <v>156</v>
      </c>
      <c r="T808" t="s">
        <v>157</v>
      </c>
      <c r="U808" s="39" t="s">
        <v>141</v>
      </c>
      <c r="V808" s="33" t="s">
        <v>141</v>
      </c>
      <c r="W808" s="64">
        <f>IF(VLOOKUP(R808,Entries!N:P,3,FALSE)=V808,1,VLOOKUP(R808,Entries!N:P,3,FALSE))</f>
        <v>1</v>
      </c>
      <c r="X808"/>
      <c r="Y808"/>
      <c r="Z808" s="98"/>
      <c r="AA808" s="98"/>
      <c r="AB808" s="98"/>
      <c r="AC808" s="98" t="s">
        <v>142</v>
      </c>
      <c r="AD808" s="98" t="s">
        <v>329</v>
      </c>
      <c r="AE808" s="98" t="s">
        <v>94</v>
      </c>
      <c r="AF808" s="98" t="s">
        <v>94</v>
      </c>
      <c r="AG808" s="98" t="s">
        <v>2487</v>
      </c>
      <c r="AH808" s="98"/>
      <c r="AI808" s="98"/>
      <c r="AJ808" s="98">
        <v>7</v>
      </c>
      <c r="AK808" s="98" t="s">
        <v>95</v>
      </c>
      <c r="AL808" s="98"/>
      <c r="AM808" s="33"/>
      <c r="AN808" s="32" t="s">
        <v>125</v>
      </c>
      <c r="AO808" s="98" t="s">
        <v>97</v>
      </c>
      <c r="AP808" s="33" t="s">
        <v>97</v>
      </c>
      <c r="AQ808">
        <v>21104.789027390001</v>
      </c>
      <c r="AR808" t="s">
        <v>12613</v>
      </c>
      <c r="AS808" t="s">
        <v>11225</v>
      </c>
      <c r="AT808" t="s">
        <v>12614</v>
      </c>
      <c r="AU808">
        <v>98.187700000000007</v>
      </c>
      <c r="AV808" s="98">
        <v>0.10469878938666667</v>
      </c>
      <c r="AW808">
        <v>176.1687</v>
      </c>
      <c r="AX808" s="98">
        <v>6.2561610728133337</v>
      </c>
      <c r="AY808">
        <v>1.37E-4</v>
      </c>
      <c r="AZ808">
        <v>88.735600000000005</v>
      </c>
      <c r="BA808" s="98">
        <v>3.5558004332266675</v>
      </c>
      <c r="BB808">
        <v>271.3999</v>
      </c>
      <c r="BC808" s="98">
        <v>2.7260309368844444</v>
      </c>
      <c r="BD808">
        <v>14.5711978</v>
      </c>
      <c r="BE808" s="96">
        <f t="shared" si="99"/>
        <v>7080.6272549736677</v>
      </c>
      <c r="BF808" s="96">
        <f t="shared" si="100"/>
        <v>710.59730090759967</v>
      </c>
      <c r="BG808" s="96">
        <f t="shared" si="101"/>
        <v>708.65720903973579</v>
      </c>
      <c r="BH808">
        <v>7086.8617157254821</v>
      </c>
      <c r="BI808">
        <v>1.2702330170486439E-3</v>
      </c>
      <c r="BJ808">
        <v>1.7136056999192311</v>
      </c>
      <c r="BK808">
        <v>3.0747238540970838</v>
      </c>
      <c r="BL808">
        <v>1.199333044087223</v>
      </c>
      <c r="BM808">
        <v>5.08621790407246</v>
      </c>
      <c r="BN808">
        <v>1.713698695804285</v>
      </c>
      <c r="BO808">
        <v>3.0747238544074409</v>
      </c>
      <c r="BP808">
        <v>1.4282728235334319E-3</v>
      </c>
      <c r="BQ808">
        <v>1.199333044087223</v>
      </c>
      <c r="BR808">
        <v>7077.7145633223754</v>
      </c>
      <c r="BS808" s="96">
        <v>664.75562087402432</v>
      </c>
      <c r="BT808" s="96">
        <v>641.57675420497708</v>
      </c>
      <c r="BU808">
        <v>5.08621790407246</v>
      </c>
      <c r="BV808" s="65" t="str">
        <f t="shared" si="103"/>
        <v>sunsynchronous observation</v>
      </c>
      <c r="BW808" s="32" t="s">
        <v>3108</v>
      </c>
      <c r="BX808" s="98">
        <v>2.5</v>
      </c>
      <c r="BY808" s="98">
        <v>5.8</v>
      </c>
      <c r="BZ808" s="98">
        <v>13</v>
      </c>
      <c r="CA808" s="98">
        <v>29.457699999999999</v>
      </c>
      <c r="CB808" s="98">
        <v>4.0594999999999999</v>
      </c>
      <c r="CC808" s="98">
        <v>17.735399999999998</v>
      </c>
      <c r="CD808" s="98">
        <v>5.8</v>
      </c>
      <c r="CE808" s="98">
        <v>2.5</v>
      </c>
      <c r="CF808" s="33">
        <v>13</v>
      </c>
      <c r="CG808" s="32">
        <v>2782</v>
      </c>
      <c r="CH808" s="98">
        <v>2782</v>
      </c>
      <c r="CI808" s="98">
        <v>2387</v>
      </c>
      <c r="CJ808" s="98">
        <f>Population!$CG808-Population!$CI808</f>
        <v>395</v>
      </c>
      <c r="CK808" s="120">
        <f>_xlfn.DAYS(Entries!$AY$2,Population!H808)</f>
        <v>2978</v>
      </c>
      <c r="CL808" s="120">
        <f t="shared" si="104"/>
        <v>2555</v>
      </c>
      <c r="CM808" s="122">
        <f>Entries!$AY$5</f>
        <v>0.15</v>
      </c>
      <c r="CN808" s="122">
        <f t="shared" si="102"/>
        <v>0.14198418404025881</v>
      </c>
      <c r="CO808" s="121">
        <f t="shared" si="105"/>
        <v>9.2759295499021954E-3</v>
      </c>
      <c r="CP808" s="32"/>
      <c r="CQ808" s="19">
        <v>4</v>
      </c>
      <c r="CR808" s="98" t="s">
        <v>118</v>
      </c>
      <c r="CS808" s="98"/>
      <c r="CT808" s="33"/>
      <c r="CU808" s="32" t="s">
        <v>2446</v>
      </c>
      <c r="CV808" s="98" t="s">
        <v>255</v>
      </c>
      <c r="CW808" s="98" t="s">
        <v>157</v>
      </c>
      <c r="CX808" s="98" t="s">
        <v>2448</v>
      </c>
      <c r="CY808" s="98" t="s">
        <v>107</v>
      </c>
      <c r="CZ808" s="98" t="s">
        <v>257</v>
      </c>
      <c r="DA808" s="33">
        <v>4300</v>
      </c>
      <c r="DB808" s="17" t="s">
        <v>15463</v>
      </c>
      <c r="DC808" s="17" t="s">
        <v>15500</v>
      </c>
      <c r="DD808" s="17">
        <v>1</v>
      </c>
      <c r="DE808" s="17">
        <v>1</v>
      </c>
      <c r="DF808" s="17">
        <v>10</v>
      </c>
      <c r="DG808" s="23" t="s">
        <v>11177</v>
      </c>
      <c r="DH808" s="145"/>
    </row>
    <row r="809" spans="1:112" s="17" customFormat="1" x14ac:dyDescent="0.25">
      <c r="A809" s="38" t="s">
        <v>11194</v>
      </c>
      <c r="B809" s="98"/>
      <c r="C809" s="135" t="s">
        <v>11188</v>
      </c>
      <c r="D809" s="98"/>
      <c r="E809">
        <v>40931</v>
      </c>
      <c r="F809" s="98" t="s">
        <v>11195</v>
      </c>
      <c r="G809" s="33">
        <v>40928</v>
      </c>
      <c r="H809" s="44"/>
      <c r="I809" s="98"/>
      <c r="J809" s="98"/>
      <c r="K809" s="98"/>
      <c r="L809" s="98"/>
      <c r="M809"/>
      <c r="N809" s="98"/>
      <c r="O809"/>
      <c r="P809" s="64"/>
      <c r="Q809" s="38"/>
      <c r="R809" s="32"/>
      <c r="S809" s="98"/>
      <c r="T809"/>
      <c r="U809" s="39"/>
      <c r="V809" s="33"/>
      <c r="W809" s="64"/>
      <c r="X809"/>
      <c r="Y809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33"/>
      <c r="AN809" s="32"/>
      <c r="AO809" s="98"/>
      <c r="AP809" s="33"/>
      <c r="AQ809">
        <v>21103.097126330002</v>
      </c>
      <c r="AR809" t="s">
        <v>12615</v>
      </c>
      <c r="AS809" t="s">
        <v>11225</v>
      </c>
      <c r="AT809" t="s">
        <v>12616</v>
      </c>
      <c r="AU809">
        <v>5.9988000000000001</v>
      </c>
      <c r="AV809" s="98"/>
      <c r="AW809">
        <v>358.45170000000002</v>
      </c>
      <c r="AX809" s="98"/>
      <c r="AY809">
        <v>1.3163000000000001E-3</v>
      </c>
      <c r="AZ809">
        <v>203.73240000000001</v>
      </c>
      <c r="BA809" s="98"/>
      <c r="BB809">
        <v>156.1901</v>
      </c>
      <c r="BC809" s="98"/>
      <c r="BD809">
        <v>14.76669736</v>
      </c>
      <c r="BE809" s="96">
        <f t="shared" si="99"/>
        <v>7017.9938842639813</v>
      </c>
      <c r="BF809" s="96">
        <f t="shared" si="100"/>
        <v>656.23166961383868</v>
      </c>
      <c r="BG809" s="96">
        <f t="shared" si="101"/>
        <v>637.75609891412387</v>
      </c>
      <c r="BH809">
        <v>7024.2686553527183</v>
      </c>
      <c r="BI809">
        <v>4.3741712112281778E-4</v>
      </c>
      <c r="BJ809">
        <v>0.1047683932428658</v>
      </c>
      <c r="BK809">
        <v>6.256161690041381</v>
      </c>
      <c r="BL809">
        <v>5.0021000741260826</v>
      </c>
      <c r="BM809">
        <v>1.2797338341718221</v>
      </c>
      <c r="BN809">
        <v>0.1046990018613598</v>
      </c>
      <c r="BO809">
        <v>6.2561623656438616</v>
      </c>
      <c r="BP809">
        <v>1.6499372345549961E-3</v>
      </c>
      <c r="BQ809">
        <v>5.0021000741260826</v>
      </c>
      <c r="BR809">
        <v>7024.1661875395002</v>
      </c>
      <c r="BS809" s="96"/>
      <c r="BT809" s="96"/>
      <c r="BU809">
        <v>1.2797338341718221</v>
      </c>
      <c r="BV809" s="65"/>
      <c r="BW809" s="32"/>
      <c r="BX809" s="98"/>
      <c r="BY809" s="98"/>
      <c r="BZ809" s="98"/>
      <c r="CA809" s="98"/>
      <c r="CB809" s="98"/>
      <c r="CC809" s="98"/>
      <c r="CD809" s="98"/>
      <c r="CE809" s="98"/>
      <c r="CF809" s="33"/>
      <c r="CG809" s="32"/>
      <c r="CH809" s="98"/>
      <c r="CI809" s="98"/>
      <c r="CJ809" s="98"/>
      <c r="CK809" s="120"/>
      <c r="CL809" s="120"/>
      <c r="CM809" s="122"/>
      <c r="CN809" s="122"/>
      <c r="CO809" s="121"/>
      <c r="CP809" s="32"/>
      <c r="CQ809" s="19">
        <v>0</v>
      </c>
      <c r="CR809" s="98"/>
      <c r="CS809" s="98"/>
      <c r="CT809" s="33"/>
      <c r="CU809" s="32"/>
      <c r="CV809" s="98"/>
      <c r="CW809" s="98"/>
      <c r="CX809" s="98"/>
      <c r="CY809" s="98"/>
      <c r="CZ809" s="98"/>
      <c r="DA809" s="33"/>
      <c r="DB809" s="17" t="s">
        <v>15462</v>
      </c>
      <c r="DC809" s="17" t="s">
        <v>15500</v>
      </c>
      <c r="DD809" s="17" t="s">
        <v>15500</v>
      </c>
      <c r="DE809" s="17" t="s">
        <v>15500</v>
      </c>
      <c r="DF809" s="17" t="s">
        <v>15500</v>
      </c>
      <c r="DG809" s="23" t="s">
        <v>11172</v>
      </c>
      <c r="DH809" s="145"/>
    </row>
    <row r="810" spans="1:112" s="17" customFormat="1" x14ac:dyDescent="0.25">
      <c r="A810" s="32" t="s">
        <v>3109</v>
      </c>
      <c r="B810" s="98">
        <v>0</v>
      </c>
      <c r="C810" s="98" t="s">
        <v>15461</v>
      </c>
      <c r="D810" s="98"/>
      <c r="E810" s="98">
        <v>41603</v>
      </c>
      <c r="F810" s="98" t="s">
        <v>3110</v>
      </c>
      <c r="G810" s="33">
        <v>41600</v>
      </c>
      <c r="H810" s="44">
        <v>42543</v>
      </c>
      <c r="I810" s="98" t="s">
        <v>87</v>
      </c>
      <c r="J810" s="98"/>
      <c r="K810" s="98"/>
      <c r="L810" s="98" t="s">
        <v>317</v>
      </c>
      <c r="M810" t="s">
        <v>3111</v>
      </c>
      <c r="N810" s="98" t="s">
        <v>3111</v>
      </c>
      <c r="O810" t="s">
        <v>3112</v>
      </c>
      <c r="P810" s="96" t="str">
        <f>VLOOKUP(N810,Entries!J:K,2,FALSE)</f>
        <v>INDONESIA</v>
      </c>
      <c r="Q810" s="38" t="s">
        <v>3113</v>
      </c>
      <c r="R810" s="32" t="s">
        <v>3113</v>
      </c>
      <c r="S810" s="98" t="s">
        <v>3111</v>
      </c>
      <c r="T810" t="s">
        <v>3112</v>
      </c>
      <c r="U810" s="39" t="s">
        <v>141</v>
      </c>
      <c r="V810" s="33" t="s">
        <v>141</v>
      </c>
      <c r="W810" s="64">
        <f>IF(VLOOKUP(R810,Entries!N:P,3,FALSE)=V810,1,VLOOKUP(R810,Entries!N:P,3,FALSE))</f>
        <v>1</v>
      </c>
      <c r="X810"/>
      <c r="Y810"/>
      <c r="Z810" s="98"/>
      <c r="AA810" s="98"/>
      <c r="AB810" s="98"/>
      <c r="AC810" s="98" t="s">
        <v>239</v>
      </c>
      <c r="AD810" s="98" t="s">
        <v>3114</v>
      </c>
      <c r="AE810" s="98" t="s">
        <v>94</v>
      </c>
      <c r="AF810" s="98" t="s">
        <v>94</v>
      </c>
      <c r="AG810" s="98" t="s">
        <v>650</v>
      </c>
      <c r="AH810" s="98"/>
      <c r="AI810" s="98"/>
      <c r="AJ810" s="19">
        <v>5</v>
      </c>
      <c r="AK810" s="98" t="s">
        <v>118</v>
      </c>
      <c r="AL810" s="98"/>
      <c r="AM810" s="33"/>
      <c r="AN810" s="32" t="s">
        <v>96</v>
      </c>
      <c r="AO810" s="98" t="s">
        <v>97</v>
      </c>
      <c r="AP810" s="33" t="s">
        <v>97</v>
      </c>
      <c r="AQ810">
        <v>21104.475567689999</v>
      </c>
      <c r="AR810" t="s">
        <v>12617</v>
      </c>
      <c r="AS810" t="s">
        <v>11225</v>
      </c>
      <c r="AT810" t="s">
        <v>12618</v>
      </c>
      <c r="AU810">
        <v>97.264200000000002</v>
      </c>
      <c r="AV810" s="98">
        <v>1.7087869379422223</v>
      </c>
      <c r="AW810">
        <v>153.81010000000001</v>
      </c>
      <c r="AX810" s="98">
        <v>1.1459759671288889</v>
      </c>
      <c r="AY810">
        <v>1.2071E-3</v>
      </c>
      <c r="AZ810">
        <v>221.93969999999999</v>
      </c>
      <c r="BA810" s="98">
        <v>3.6066348824444447</v>
      </c>
      <c r="BB810">
        <v>246.67500000000001</v>
      </c>
      <c r="BC810" s="98">
        <v>2.6775648989688889</v>
      </c>
      <c r="BD810">
        <v>15.19997304</v>
      </c>
      <c r="BE810" s="96">
        <f t="shared" si="99"/>
        <v>6883.9867085375154</v>
      </c>
      <c r="BF810" s="96">
        <f t="shared" si="100"/>
        <v>521.29636889339145</v>
      </c>
      <c r="BG810" s="96">
        <f t="shared" si="101"/>
        <v>504.67704818163929</v>
      </c>
      <c r="BH810">
        <v>6873.4145477301472</v>
      </c>
      <c r="BI810">
        <v>1.14341353706712E-3</v>
      </c>
      <c r="BJ810">
        <v>1.697650368679589</v>
      </c>
      <c r="BK810">
        <v>2.684545821615608</v>
      </c>
      <c r="BL810">
        <v>4.5936740138694567</v>
      </c>
      <c r="BM810">
        <v>3.584581204561561</v>
      </c>
      <c r="BN810">
        <v>1.6975804967424419</v>
      </c>
      <c r="BO810">
        <v>2.684492638823162</v>
      </c>
      <c r="BP810">
        <v>1.3020671891149421E-3</v>
      </c>
      <c r="BQ810">
        <v>4.5936740138694567</v>
      </c>
      <c r="BR810">
        <v>6880.9581703440008</v>
      </c>
      <c r="BS810" s="96">
        <v>636.61309045251892</v>
      </c>
      <c r="BT810" s="96">
        <v>616.05047298606223</v>
      </c>
      <c r="BU810">
        <v>3.584581204561561</v>
      </c>
      <c r="BV810" s="60" t="str">
        <f t="shared" ref="BV810:BV841" si="106">IF(AND(CR810="Real",CQ810=0),"no propulsion",IF(AND(BX810&lt;0.2,BY810&lt;0.2,BZ810&lt;0.2),"too small",IF(OR(D810="Starlink v0.9",D810="Starlink v1.0"),"Starlink",IF(D810="OneWeb","OneWeb",IF(AND(AE810="Earth Observation",AO810="Sunsynchron"),"sunsynchronous observation",IF(AF810="Earth Observation","Earth Observation"))))))</f>
        <v>no propulsion</v>
      </c>
      <c r="BW810" s="32" t="s">
        <v>104</v>
      </c>
      <c r="BX810" s="98">
        <v>0.2</v>
      </c>
      <c r="BY810" s="98">
        <v>0.5</v>
      </c>
      <c r="BZ810" s="98">
        <v>0.5</v>
      </c>
      <c r="CA810" s="98">
        <v>0.14699999999999999</v>
      </c>
      <c r="CB810" s="98">
        <v>0.04</v>
      </c>
      <c r="CC810" s="98">
        <v>0.12</v>
      </c>
      <c r="CD810" s="98">
        <v>0.5</v>
      </c>
      <c r="CE810" s="98">
        <v>0.2</v>
      </c>
      <c r="CF810" s="33">
        <v>0.5</v>
      </c>
      <c r="CG810" s="32">
        <v>120</v>
      </c>
      <c r="CH810" s="98">
        <v>120</v>
      </c>
      <c r="CI810" s="98">
        <v>120</v>
      </c>
      <c r="CJ810" s="96">
        <f>Population!$CG810-Population!$CI810</f>
        <v>0</v>
      </c>
      <c r="CK810" s="118">
        <f>_xlfn.DAYS(Entries!$AY$2,Population!H810)</f>
        <v>1751</v>
      </c>
      <c r="CL810" s="118">
        <f t="shared" ref="CL810:CL841" si="107">AJ810*365</f>
        <v>1825</v>
      </c>
      <c r="CM810" s="117">
        <f>Entries!$AY$5</f>
        <v>0.15</v>
      </c>
      <c r="CN810" s="117">
        <f t="shared" si="102"/>
        <v>0</v>
      </c>
      <c r="CO810" s="119" t="str">
        <f t="shared" ref="CO810:CO841" si="108">IF(CQ810=0,"-",MAX(0,1-(1-CM810)/CL810*CK810))</f>
        <v>-</v>
      </c>
      <c r="CP810" s="32" t="s">
        <v>103</v>
      </c>
      <c r="CQ810" s="98">
        <v>0</v>
      </c>
      <c r="CR810" s="98" t="s">
        <v>95</v>
      </c>
      <c r="CS810" s="98"/>
      <c r="CT810" s="33"/>
      <c r="CU810" s="32" t="s">
        <v>3116</v>
      </c>
      <c r="CV810" s="98" t="s">
        <v>3117</v>
      </c>
      <c r="CW810" s="98" t="s">
        <v>3112</v>
      </c>
      <c r="CX810" s="98" t="s">
        <v>3118</v>
      </c>
      <c r="CY810" s="98" t="s">
        <v>107</v>
      </c>
      <c r="CZ810" s="98" t="s">
        <v>108</v>
      </c>
      <c r="DA810" s="33">
        <v>37</v>
      </c>
      <c r="DB810" s="17" t="s">
        <v>15462</v>
      </c>
      <c r="DC810" s="17" t="s">
        <v>15500</v>
      </c>
      <c r="DD810" s="17" t="s">
        <v>15500</v>
      </c>
      <c r="DE810" s="17" t="s">
        <v>15500</v>
      </c>
      <c r="DF810" s="17" t="s">
        <v>15500</v>
      </c>
      <c r="DG810" s="23" t="s">
        <v>11171</v>
      </c>
      <c r="DH810" s="145"/>
    </row>
    <row r="811" spans="1:112" s="17" customFormat="1" x14ac:dyDescent="0.25">
      <c r="A811" s="30" t="s">
        <v>3119</v>
      </c>
      <c r="B811" s="96">
        <v>0</v>
      </c>
      <c r="C811" s="96" t="s">
        <v>15461</v>
      </c>
      <c r="D811" s="96"/>
      <c r="E811" s="96">
        <v>29709</v>
      </c>
      <c r="F811" s="96" t="s">
        <v>3120</v>
      </c>
      <c r="G811" s="31">
        <v>29706</v>
      </c>
      <c r="H811" s="43">
        <v>39092</v>
      </c>
      <c r="I811" s="96" t="s">
        <v>87</v>
      </c>
      <c r="J811" s="96"/>
      <c r="K811" s="96"/>
      <c r="L811" s="96" t="s">
        <v>726</v>
      </c>
      <c r="M811" s="124" t="s">
        <v>3111</v>
      </c>
      <c r="N811" s="96" t="s">
        <v>3111</v>
      </c>
      <c r="O811" s="124" t="s">
        <v>3112</v>
      </c>
      <c r="P811" s="64" t="str">
        <f>VLOOKUP(N811,Entries!J:K,2,FALSE)</f>
        <v>INDONESIA</v>
      </c>
      <c r="Q811" s="123" t="s">
        <v>3113</v>
      </c>
      <c r="R811" s="30" t="s">
        <v>3113</v>
      </c>
      <c r="S811" s="96" t="s">
        <v>3111</v>
      </c>
      <c r="T811" s="124" t="s">
        <v>3112</v>
      </c>
      <c r="U811" s="125" t="s">
        <v>141</v>
      </c>
      <c r="V811" s="31" t="s">
        <v>141</v>
      </c>
      <c r="W811" s="64">
        <f>IF(VLOOKUP(R811,Entries!N:P,3,FALSE)=V811,1,VLOOKUP(R811,Entries!N:P,3,FALSE))</f>
        <v>1</v>
      </c>
      <c r="X811" s="124"/>
      <c r="Y811" s="124"/>
      <c r="Z811" s="96"/>
      <c r="AA811" s="96"/>
      <c r="AB811" s="96"/>
      <c r="AC811" s="96" t="s">
        <v>239</v>
      </c>
      <c r="AD811" s="96" t="s">
        <v>329</v>
      </c>
      <c r="AE811" s="96" t="s">
        <v>94</v>
      </c>
      <c r="AF811" s="96" t="s">
        <v>94</v>
      </c>
      <c r="AG811" s="96"/>
      <c r="AH811" s="96"/>
      <c r="AI811" s="96"/>
      <c r="AJ811" s="96">
        <v>1</v>
      </c>
      <c r="AK811" s="96" t="s">
        <v>95</v>
      </c>
      <c r="AL811" s="96"/>
      <c r="AM811" s="31"/>
      <c r="AN811" s="30" t="s">
        <v>125</v>
      </c>
      <c r="AO811" s="96" t="s">
        <v>97</v>
      </c>
      <c r="AP811" s="31" t="s">
        <v>97</v>
      </c>
      <c r="AQ811">
        <v>21104.51423936</v>
      </c>
      <c r="AR811" t="s">
        <v>12447</v>
      </c>
      <c r="AS811" t="s">
        <v>11225</v>
      </c>
      <c r="AT811" t="s">
        <v>12619</v>
      </c>
      <c r="AU811">
        <v>97.906300000000002</v>
      </c>
      <c r="AV811" s="96">
        <v>1.2128587154799999</v>
      </c>
      <c r="AW811">
        <v>65.659599999999998</v>
      </c>
      <c r="AX811" s="96">
        <v>4.8853518382177779</v>
      </c>
      <c r="AY811">
        <v>1.2042000000000001E-3</v>
      </c>
      <c r="AZ811">
        <v>206.64500000000001</v>
      </c>
      <c r="BA811" s="96">
        <v>0.17578079904444446</v>
      </c>
      <c r="BB811">
        <v>153.41319999999999</v>
      </c>
      <c r="BC811" s="96">
        <v>6.109436509111112</v>
      </c>
      <c r="BD811">
        <v>14.822747659999999</v>
      </c>
      <c r="BE811" s="96">
        <f t="shared" si="99"/>
        <v>7000.2909591716416</v>
      </c>
      <c r="BF811" s="96">
        <f t="shared" si="100"/>
        <v>637.72070954467654</v>
      </c>
      <c r="BG811" s="96">
        <f t="shared" si="101"/>
        <v>620.86120879860755</v>
      </c>
      <c r="BH811">
        <v>7006.5835897535053</v>
      </c>
      <c r="BI811">
        <v>8.0092550809721206E-4</v>
      </c>
      <c r="BJ811">
        <v>1.7086953790218069</v>
      </c>
      <c r="BK811">
        <v>1.145976209940663</v>
      </c>
      <c r="BL811">
        <v>2.4368101227031711</v>
      </c>
      <c r="BM811">
        <v>3.847389716204602</v>
      </c>
      <c r="BN811">
        <v>1.7087873401372879</v>
      </c>
      <c r="BO811">
        <v>1.14597620577637</v>
      </c>
      <c r="BP811">
        <v>1.469318456513472E-3</v>
      </c>
      <c r="BQ811">
        <v>2.4368101227031711</v>
      </c>
      <c r="BR811">
        <v>6997.3317817192901</v>
      </c>
      <c r="BS811" s="96">
        <v>1459.9667778185685</v>
      </c>
      <c r="BT811" s="96">
        <v>1438.647412644058</v>
      </c>
      <c r="BU811">
        <v>3.847389716204602</v>
      </c>
      <c r="BV811" s="65" t="str">
        <f t="shared" si="106"/>
        <v>no propulsion</v>
      </c>
      <c r="BW811" s="30" t="s">
        <v>104</v>
      </c>
      <c r="BX811" s="96">
        <v>0.2</v>
      </c>
      <c r="BY811" s="96">
        <v>0.5</v>
      </c>
      <c r="BZ811" s="96">
        <v>0.5</v>
      </c>
      <c r="CA811" s="96">
        <v>0.14699999999999999</v>
      </c>
      <c r="CB811" s="96">
        <v>0.04</v>
      </c>
      <c r="CC811" s="96">
        <v>0.12</v>
      </c>
      <c r="CD811" s="96">
        <v>0.5</v>
      </c>
      <c r="CE811" s="96">
        <v>0.2</v>
      </c>
      <c r="CF811" s="31">
        <v>0.5</v>
      </c>
      <c r="CG811" s="30">
        <v>56</v>
      </c>
      <c r="CH811" s="96">
        <v>56</v>
      </c>
      <c r="CI811" s="96">
        <v>56</v>
      </c>
      <c r="CJ811" s="98">
        <f>Population!$CG811-Population!$CI811</f>
        <v>0</v>
      </c>
      <c r="CK811" s="120">
        <f>_xlfn.DAYS(Entries!$AY$2,Population!H811)</f>
        <v>5202</v>
      </c>
      <c r="CL811" s="120">
        <f t="shared" si="107"/>
        <v>365</v>
      </c>
      <c r="CM811" s="122">
        <f>Entries!$AY$5</f>
        <v>0.15</v>
      </c>
      <c r="CN811" s="122">
        <f t="shared" si="102"/>
        <v>0</v>
      </c>
      <c r="CO811" s="121" t="str">
        <f t="shared" si="108"/>
        <v>-</v>
      </c>
      <c r="CP811" s="30" t="s">
        <v>103</v>
      </c>
      <c r="CQ811" s="96">
        <v>0</v>
      </c>
      <c r="CR811" s="96" t="s">
        <v>95</v>
      </c>
      <c r="CS811" s="96"/>
      <c r="CT811" s="31"/>
      <c r="CU811" s="30" t="s">
        <v>3122</v>
      </c>
      <c r="CV811" s="96" t="s">
        <v>553</v>
      </c>
      <c r="CW811" s="96" t="s">
        <v>554</v>
      </c>
      <c r="CX811" s="96" t="s">
        <v>3118</v>
      </c>
      <c r="CY811" s="96" t="s">
        <v>107</v>
      </c>
      <c r="CZ811" s="96" t="s">
        <v>108</v>
      </c>
      <c r="DA811" s="31">
        <v>14</v>
      </c>
      <c r="DB811" s="17" t="s">
        <v>15462</v>
      </c>
      <c r="DC811" s="17" t="s">
        <v>15500</v>
      </c>
      <c r="DD811" s="17" t="s">
        <v>15500</v>
      </c>
      <c r="DE811" s="17" t="s">
        <v>15500</v>
      </c>
      <c r="DF811" s="17" t="s">
        <v>15500</v>
      </c>
      <c r="DG811" s="23" t="s">
        <v>11171</v>
      </c>
      <c r="DH811" s="145"/>
    </row>
    <row r="812" spans="1:112" s="17" customFormat="1" x14ac:dyDescent="0.25">
      <c r="A812" s="32" t="s">
        <v>3123</v>
      </c>
      <c r="B812" s="98">
        <v>0</v>
      </c>
      <c r="C812" s="98" t="s">
        <v>15461</v>
      </c>
      <c r="D812" s="98"/>
      <c r="E812" s="98">
        <v>38077</v>
      </c>
      <c r="F812" s="98" t="s">
        <v>3124</v>
      </c>
      <c r="G812" s="33">
        <v>38074</v>
      </c>
      <c r="H812" s="44">
        <v>40952</v>
      </c>
      <c r="I812" s="98" t="s">
        <v>111</v>
      </c>
      <c r="J812" s="98"/>
      <c r="K812" s="98"/>
      <c r="L812" s="98" t="s">
        <v>123</v>
      </c>
      <c r="M812" t="s">
        <v>236</v>
      </c>
      <c r="N812" s="98" t="s">
        <v>236</v>
      </c>
      <c r="O812" t="s">
        <v>123</v>
      </c>
      <c r="P812" s="96" t="str">
        <f>VLOOKUP(N812,Entries!J:K,2,FALSE)</f>
        <v>ITALY</v>
      </c>
      <c r="Q812" s="38" t="s">
        <v>237</v>
      </c>
      <c r="R812" s="32" t="s">
        <v>237</v>
      </c>
      <c r="S812" s="98" t="s">
        <v>236</v>
      </c>
      <c r="T812" t="s">
        <v>238</v>
      </c>
      <c r="U812" s="39" t="s">
        <v>141</v>
      </c>
      <c r="V812" s="33" t="s">
        <v>141</v>
      </c>
      <c r="W812" s="64">
        <f>IF(VLOOKUP(R812,Entries!N:P,3,FALSE)=V812,1,VLOOKUP(R812,Entries!N:P,3,FALSE))</f>
        <v>1</v>
      </c>
      <c r="X812"/>
      <c r="Y812"/>
      <c r="Z812" s="98"/>
      <c r="AA812" s="98"/>
      <c r="AB812" s="98"/>
      <c r="AC812" s="98" t="s">
        <v>239</v>
      </c>
      <c r="AD812" s="98" t="s">
        <v>3125</v>
      </c>
      <c r="AE812" s="98" t="s">
        <v>144</v>
      </c>
      <c r="AF812" s="98" t="s">
        <v>94</v>
      </c>
      <c r="AG812" s="98" t="s">
        <v>2487</v>
      </c>
      <c r="AH812" s="98"/>
      <c r="AI812" s="98"/>
      <c r="AJ812" s="19">
        <v>3</v>
      </c>
      <c r="AK812" s="98" t="s">
        <v>118</v>
      </c>
      <c r="AL812" s="98"/>
      <c r="AM812" s="33"/>
      <c r="AN812" s="32" t="s">
        <v>191</v>
      </c>
      <c r="AO812" s="98" t="s">
        <v>134</v>
      </c>
      <c r="AP812" s="33" t="s">
        <v>98</v>
      </c>
      <c r="AQ812">
        <v>21104.550370429999</v>
      </c>
      <c r="AR812" t="s">
        <v>1991</v>
      </c>
      <c r="AS812" t="s">
        <v>11225</v>
      </c>
      <c r="AT812" t="s">
        <v>12620</v>
      </c>
      <c r="AU812">
        <v>69.491699999999994</v>
      </c>
      <c r="AV812" s="98">
        <v>1.1267372067866666</v>
      </c>
      <c r="AW812">
        <v>279.9101</v>
      </c>
      <c r="AX812" s="98">
        <v>0.63962638587111109</v>
      </c>
      <c r="AY812">
        <v>7.5799999999999999E-4</v>
      </c>
      <c r="AZ812">
        <v>10.0715</v>
      </c>
      <c r="BA812" s="98">
        <v>6.0698733938577787</v>
      </c>
      <c r="BB812">
        <v>350.04500000000002</v>
      </c>
      <c r="BC812" s="98">
        <v>0.21408378684000001</v>
      </c>
      <c r="BD812">
        <v>12.54931186</v>
      </c>
      <c r="BE812" s="96">
        <f t="shared" si="99"/>
        <v>7822.0747203849169</v>
      </c>
      <c r="BF812" s="96">
        <f t="shared" si="100"/>
        <v>1457.0038530229685</v>
      </c>
      <c r="BG812" s="96">
        <f t="shared" si="101"/>
        <v>1445.1455877468652</v>
      </c>
      <c r="BH812">
        <v>7827.7259721394012</v>
      </c>
      <c r="BI812">
        <v>1.5776638963698451E-3</v>
      </c>
      <c r="BJ812">
        <v>1.213036197129655</v>
      </c>
      <c r="BK812">
        <v>4.8853528466768399</v>
      </c>
      <c r="BL812">
        <v>0.71028721242077719</v>
      </c>
      <c r="BM812">
        <v>5.5749328352833567</v>
      </c>
      <c r="BN812">
        <v>1.212858948334087</v>
      </c>
      <c r="BO812">
        <v>4.8853528546251992</v>
      </c>
      <c r="BP812">
        <v>1.36307723692274E-3</v>
      </c>
      <c r="BQ812">
        <v>0.71028721242077719</v>
      </c>
      <c r="BR812">
        <v>7820.3070952313137</v>
      </c>
      <c r="BS812" s="96">
        <v>655.6646232765861</v>
      </c>
      <c r="BT812" s="96">
        <v>617.17819081312518</v>
      </c>
      <c r="BU812">
        <v>5.5749328352833567</v>
      </c>
      <c r="BV812" s="60" t="str">
        <f t="shared" si="106"/>
        <v>no propulsion</v>
      </c>
      <c r="BW812" s="32" t="s">
        <v>686</v>
      </c>
      <c r="BX812" s="98">
        <v>0.4</v>
      </c>
      <c r="BY812" s="98">
        <v>0.4</v>
      </c>
      <c r="BZ812" s="98">
        <v>0.4</v>
      </c>
      <c r="CA812" s="98">
        <v>0.12570000000000001</v>
      </c>
      <c r="CB812" s="98">
        <v>0.12570000000000001</v>
      </c>
      <c r="CC812" s="98">
        <v>0.12570000000000001</v>
      </c>
      <c r="CD812" s="98">
        <v>0.4</v>
      </c>
      <c r="CE812" s="98">
        <v>0.4</v>
      </c>
      <c r="CF812" s="33">
        <v>0.4</v>
      </c>
      <c r="CG812" s="32">
        <v>400</v>
      </c>
      <c r="CH812" s="98">
        <v>400</v>
      </c>
      <c r="CI812" s="98">
        <v>400</v>
      </c>
      <c r="CJ812" s="96">
        <f>Population!$CG812-Population!$CI812</f>
        <v>0</v>
      </c>
      <c r="CK812" s="118">
        <f>_xlfn.DAYS(Entries!$AY$2,Population!H812)</f>
        <v>3342</v>
      </c>
      <c r="CL812" s="118">
        <f t="shared" si="107"/>
        <v>1095</v>
      </c>
      <c r="CM812" s="117">
        <f>Entries!$AY$5</f>
        <v>0.15</v>
      </c>
      <c r="CN812" s="117">
        <f t="shared" si="102"/>
        <v>0</v>
      </c>
      <c r="CO812" s="119" t="str">
        <f t="shared" si="108"/>
        <v>-</v>
      </c>
      <c r="CP812" s="32" t="s">
        <v>103</v>
      </c>
      <c r="CQ812" s="98">
        <v>0</v>
      </c>
      <c r="CR812" s="98" t="s">
        <v>95</v>
      </c>
      <c r="CS812" s="98"/>
      <c r="CT812" s="33"/>
      <c r="CU812" s="32" t="s">
        <v>3128</v>
      </c>
      <c r="CV812" s="98"/>
      <c r="CW812" s="98"/>
      <c r="CX812" s="98" t="s">
        <v>3129</v>
      </c>
      <c r="CY812" s="98" t="s">
        <v>107</v>
      </c>
      <c r="CZ812" s="98" t="s">
        <v>103</v>
      </c>
      <c r="DA812" s="33"/>
      <c r="DB812" s="17" t="s">
        <v>15462</v>
      </c>
      <c r="DC812" s="17" t="s">
        <v>15500</v>
      </c>
      <c r="DD812" s="17" t="s">
        <v>15500</v>
      </c>
      <c r="DE812" s="17" t="s">
        <v>15500</v>
      </c>
      <c r="DF812" s="17" t="s">
        <v>15500</v>
      </c>
      <c r="DG812" s="23" t="s">
        <v>11171</v>
      </c>
      <c r="DH812" s="145"/>
    </row>
    <row r="813" spans="1:112" s="17" customFormat="1" x14ac:dyDescent="0.25">
      <c r="A813" s="30" t="s">
        <v>3130</v>
      </c>
      <c r="B813" s="96">
        <v>0</v>
      </c>
      <c r="C813" s="96" t="s">
        <v>15461</v>
      </c>
      <c r="D813" s="96"/>
      <c r="E813" s="96">
        <v>27612</v>
      </c>
      <c r="F813" s="96" t="s">
        <v>3131</v>
      </c>
      <c r="G813" s="31">
        <v>27609</v>
      </c>
      <c r="H813" s="43">
        <v>37610</v>
      </c>
      <c r="I813" s="96" t="s">
        <v>271</v>
      </c>
      <c r="J813" s="96"/>
      <c r="K813" s="96"/>
      <c r="L813" s="96" t="s">
        <v>208</v>
      </c>
      <c r="M813" s="124" t="s">
        <v>667</v>
      </c>
      <c r="N813" s="96" t="s">
        <v>667</v>
      </c>
      <c r="O813" s="124" t="s">
        <v>11123</v>
      </c>
      <c r="P813" s="64" t="str">
        <f>VLOOKUP(N813,Entries!J:K,2,FALSE)</f>
        <v>ARGENTINA</v>
      </c>
      <c r="Q813" s="123" t="s">
        <v>421</v>
      </c>
      <c r="R813" s="30" t="s">
        <v>421</v>
      </c>
      <c r="S813" s="105" t="s">
        <v>156</v>
      </c>
      <c r="T813" s="124" t="s">
        <v>328</v>
      </c>
      <c r="U813" s="125" t="s">
        <v>159</v>
      </c>
      <c r="V813" s="31" t="s">
        <v>159</v>
      </c>
      <c r="W813" s="64">
        <f>IF(VLOOKUP(R813,Entries!N:P,3,FALSE)=V813,1,VLOOKUP(R813,Entries!N:P,3,FALSE))</f>
        <v>1</v>
      </c>
      <c r="X813" s="124"/>
      <c r="Y813" s="124"/>
      <c r="Z813" s="96"/>
      <c r="AA813" s="96"/>
      <c r="AB813" s="96"/>
      <c r="AC813" s="96" t="s">
        <v>93</v>
      </c>
      <c r="AD813" s="96" t="s">
        <v>3132</v>
      </c>
      <c r="AE813" s="96" t="s">
        <v>263</v>
      </c>
      <c r="AF813" s="96" t="s">
        <v>94</v>
      </c>
      <c r="AG813" s="96" t="s">
        <v>650</v>
      </c>
      <c r="AH813" s="96"/>
      <c r="AI813" s="96"/>
      <c r="AJ813" s="96">
        <v>5</v>
      </c>
      <c r="AK813" s="96" t="s">
        <v>95</v>
      </c>
      <c r="AL813" s="96"/>
      <c r="AM813" s="31"/>
      <c r="AN813" s="30" t="s">
        <v>191</v>
      </c>
      <c r="AO813" s="96" t="s">
        <v>134</v>
      </c>
      <c r="AP813" s="31" t="s">
        <v>160</v>
      </c>
      <c r="AQ813">
        <v>21104.4229911</v>
      </c>
      <c r="AR813" t="s">
        <v>11581</v>
      </c>
      <c r="AS813" t="s">
        <v>11225</v>
      </c>
      <c r="AT813" t="s">
        <v>12621</v>
      </c>
      <c r="AU813">
        <v>64.557299999999998</v>
      </c>
      <c r="AV813" s="96">
        <v>1.1267092815244446</v>
      </c>
      <c r="AW813">
        <v>36.6479</v>
      </c>
      <c r="AX813" s="96">
        <v>4.4545592898888886</v>
      </c>
      <c r="AY813">
        <v>2.7112E-3</v>
      </c>
      <c r="AZ813">
        <v>347.77820000000003</v>
      </c>
      <c r="BA813" s="96">
        <v>1.1089121628444445</v>
      </c>
      <c r="BB813">
        <v>12.2661</v>
      </c>
      <c r="BC813" s="96">
        <v>5.1835971294088887</v>
      </c>
      <c r="BD813">
        <v>14.795726589999999</v>
      </c>
      <c r="BE813" s="96">
        <f t="shared" si="99"/>
        <v>7008.8113393684825</v>
      </c>
      <c r="BF813" s="96">
        <f t="shared" si="100"/>
        <v>656.81362867177813</v>
      </c>
      <c r="BG813" s="96">
        <f t="shared" si="101"/>
        <v>618.80905006518697</v>
      </c>
      <c r="BH813">
        <v>7015.1368339260871</v>
      </c>
      <c r="BI813">
        <v>3.2896815562920329E-3</v>
      </c>
      <c r="BJ813">
        <v>1.126998406025904</v>
      </c>
      <c r="BK813">
        <v>0.63962651879503363</v>
      </c>
      <c r="BL813">
        <v>0.1188328283080633</v>
      </c>
      <c r="BM813">
        <v>6.1651303256562624</v>
      </c>
      <c r="BN813">
        <v>1.1267374546939659</v>
      </c>
      <c r="BO813">
        <v>0.63962651945031634</v>
      </c>
      <c r="BP813">
        <v>2.746119451640835E-3</v>
      </c>
      <c r="BQ813">
        <v>0.14308532958179551</v>
      </c>
      <c r="BR813">
        <v>7007.4214070448552</v>
      </c>
      <c r="BS813" s="96">
        <v>694.82855469221977</v>
      </c>
      <c r="BT813" s="96">
        <v>623.84882448093322</v>
      </c>
      <c r="BU813">
        <v>6.1651303256562624</v>
      </c>
      <c r="BV813" s="65" t="str">
        <f t="shared" si="106"/>
        <v>no propulsion</v>
      </c>
      <c r="BW813" s="30" t="s">
        <v>348</v>
      </c>
      <c r="BX813" s="96">
        <v>0.2</v>
      </c>
      <c r="BY813" s="96">
        <v>0.2</v>
      </c>
      <c r="BZ813" s="96">
        <v>0.2</v>
      </c>
      <c r="CA813" s="96">
        <v>6.93E-2</v>
      </c>
      <c r="CB813" s="96">
        <v>0.04</v>
      </c>
      <c r="CC813" s="96">
        <v>0.06</v>
      </c>
      <c r="CD813" s="96">
        <v>0.2</v>
      </c>
      <c r="CE813" s="96">
        <v>0.2</v>
      </c>
      <c r="CF813" s="31">
        <v>0.2</v>
      </c>
      <c r="CG813" s="30">
        <v>11</v>
      </c>
      <c r="CH813" s="96">
        <v>11</v>
      </c>
      <c r="CI813" s="96">
        <v>11</v>
      </c>
      <c r="CJ813" s="98">
        <f>Population!$CG813-Population!$CI813</f>
        <v>0</v>
      </c>
      <c r="CK813" s="120">
        <f>_xlfn.DAYS(Entries!$AY$2,Population!H813)</f>
        <v>6684</v>
      </c>
      <c r="CL813" s="120">
        <f t="shared" si="107"/>
        <v>1825</v>
      </c>
      <c r="CM813" s="122">
        <f>Entries!$AY$5</f>
        <v>0.15</v>
      </c>
      <c r="CN813" s="122">
        <f t="shared" si="102"/>
        <v>0</v>
      </c>
      <c r="CO813" s="121" t="str">
        <f t="shared" si="108"/>
        <v>-</v>
      </c>
      <c r="CP813" s="30" t="s">
        <v>103</v>
      </c>
      <c r="CQ813" s="96">
        <v>0</v>
      </c>
      <c r="CR813" s="96" t="s">
        <v>95</v>
      </c>
      <c r="CS813" s="96"/>
      <c r="CT813" s="31"/>
      <c r="CU813" s="30" t="s">
        <v>422</v>
      </c>
      <c r="CV813" s="96" t="s">
        <v>427</v>
      </c>
      <c r="CW813" s="96" t="s">
        <v>157</v>
      </c>
      <c r="CX813" s="96" t="s">
        <v>424</v>
      </c>
      <c r="CY813" s="96" t="s">
        <v>107</v>
      </c>
      <c r="CZ813" s="96" t="s">
        <v>108</v>
      </c>
      <c r="DA813" s="31"/>
      <c r="DB813" s="17" t="s">
        <v>15462</v>
      </c>
      <c r="DC813" s="17" t="s">
        <v>15500</v>
      </c>
      <c r="DD813" s="17" t="s">
        <v>15500</v>
      </c>
      <c r="DE813" s="17" t="s">
        <v>15500</v>
      </c>
      <c r="DF813" s="17" t="s">
        <v>15500</v>
      </c>
      <c r="DG813" s="23" t="s">
        <v>11171</v>
      </c>
      <c r="DH813" s="145"/>
    </row>
    <row r="814" spans="1:112" s="17" customFormat="1" x14ac:dyDescent="0.25">
      <c r="A814" s="32" t="s">
        <v>3134</v>
      </c>
      <c r="B814" s="98">
        <v>0</v>
      </c>
      <c r="C814" s="98" t="s">
        <v>15461</v>
      </c>
      <c r="D814" s="98"/>
      <c r="E814" s="98">
        <v>27606</v>
      </c>
      <c r="F814" s="98" t="s">
        <v>3135</v>
      </c>
      <c r="G814" s="33">
        <v>27603</v>
      </c>
      <c r="H814" s="44">
        <v>37610</v>
      </c>
      <c r="I814" s="98" t="s">
        <v>271</v>
      </c>
      <c r="J814" s="98"/>
      <c r="K814" s="98"/>
      <c r="L814" s="98" t="s">
        <v>208</v>
      </c>
      <c r="M814" t="s">
        <v>667</v>
      </c>
      <c r="N814" s="98" t="s">
        <v>667</v>
      </c>
      <c r="O814" t="s">
        <v>11123</v>
      </c>
      <c r="P814" s="96" t="str">
        <f>VLOOKUP(N814,Entries!J:K,2,FALSE)</f>
        <v>ARGENTINA</v>
      </c>
      <c r="Q814" s="38" t="s">
        <v>421</v>
      </c>
      <c r="R814" s="32" t="s">
        <v>421</v>
      </c>
      <c r="S814" s="95" t="s">
        <v>156</v>
      </c>
      <c r="T814" t="s">
        <v>328</v>
      </c>
      <c r="U814" s="39" t="s">
        <v>159</v>
      </c>
      <c r="V814" s="33" t="s">
        <v>159</v>
      </c>
      <c r="W814" s="64">
        <f>IF(VLOOKUP(R814,Entries!N:P,3,FALSE)=V814,1,VLOOKUP(R814,Entries!N:P,3,FALSE))</f>
        <v>1</v>
      </c>
      <c r="X814"/>
      <c r="Y814"/>
      <c r="Z814" s="98"/>
      <c r="AA814" s="98"/>
      <c r="AB814" s="98"/>
      <c r="AC814" s="98" t="s">
        <v>93</v>
      </c>
      <c r="AD814" s="98" t="s">
        <v>3132</v>
      </c>
      <c r="AE814" s="98" t="s">
        <v>263</v>
      </c>
      <c r="AF814" s="98" t="s">
        <v>94</v>
      </c>
      <c r="AG814" s="98" t="s">
        <v>650</v>
      </c>
      <c r="AH814" s="98"/>
      <c r="AI814" s="98"/>
      <c r="AJ814" s="98">
        <v>5</v>
      </c>
      <c r="AK814" s="98" t="s">
        <v>95</v>
      </c>
      <c r="AL814" s="98"/>
      <c r="AM814" s="33"/>
      <c r="AN814" s="32" t="s">
        <v>191</v>
      </c>
      <c r="AO814" s="98" t="s">
        <v>134</v>
      </c>
      <c r="AP814" s="33" t="s">
        <v>160</v>
      </c>
      <c r="AQ814">
        <v>21104.554878520001</v>
      </c>
      <c r="AR814" t="s">
        <v>8588</v>
      </c>
      <c r="AS814" t="s">
        <v>11225</v>
      </c>
      <c r="AT814" t="s">
        <v>12622</v>
      </c>
      <c r="AU814">
        <v>64.555700000000002</v>
      </c>
      <c r="AV814" s="98">
        <v>1.7048285320222223</v>
      </c>
      <c r="AW814">
        <v>255.22749999999999</v>
      </c>
      <c r="AX814" s="98">
        <v>5.4283672887733339</v>
      </c>
      <c r="AY814">
        <v>4.1440000000000001E-3</v>
      </c>
      <c r="AZ814">
        <v>63.536000000000001</v>
      </c>
      <c r="BA814" s="98">
        <v>1.8660201268844445</v>
      </c>
      <c r="BB814">
        <v>296.99829999999997</v>
      </c>
      <c r="BC814" s="98">
        <v>4.4308489969333333</v>
      </c>
      <c r="BD814">
        <v>14.72346868</v>
      </c>
      <c r="BE814" s="96">
        <f t="shared" si="99"/>
        <v>7031.7239074715453</v>
      </c>
      <c r="BF814" s="96">
        <f t="shared" si="100"/>
        <v>689.86337134410678</v>
      </c>
      <c r="BG814" s="96">
        <f t="shared" si="101"/>
        <v>631.58444359898294</v>
      </c>
      <c r="BH814">
        <v>7038.0208895549385</v>
      </c>
      <c r="BI814">
        <v>5.2803899205604854E-3</v>
      </c>
      <c r="BJ814">
        <v>1.126968803288509</v>
      </c>
      <c r="BK814">
        <v>4.454560217045116</v>
      </c>
      <c r="BL814">
        <v>1.086401023517755</v>
      </c>
      <c r="BM814">
        <v>5.2061135878257652</v>
      </c>
      <c r="BN814">
        <v>1.1267095245565999</v>
      </c>
      <c r="BO814">
        <v>4.454560220783212</v>
      </c>
      <c r="BP814">
        <v>5.0481017590534383E-3</v>
      </c>
      <c r="BQ814">
        <v>1.1922418323386861</v>
      </c>
      <c r="BR814">
        <v>7030.3386895865769</v>
      </c>
      <c r="BS814" s="96">
        <v>701.19796465876061</v>
      </c>
      <c r="BT814" s="96">
        <v>601.63207784568931</v>
      </c>
      <c r="BU814">
        <v>5.2061135878257652</v>
      </c>
      <c r="BV814" s="60" t="str">
        <f t="shared" si="106"/>
        <v>no propulsion</v>
      </c>
      <c r="BW814" s="32" t="s">
        <v>348</v>
      </c>
      <c r="BX814" s="98">
        <v>0.2</v>
      </c>
      <c r="BY814" s="98">
        <v>0.2</v>
      </c>
      <c r="BZ814" s="98">
        <v>0.2</v>
      </c>
      <c r="CA814" s="98">
        <v>6.93E-2</v>
      </c>
      <c r="CB814" s="98">
        <v>0.04</v>
      </c>
      <c r="CC814" s="98">
        <v>0.06</v>
      </c>
      <c r="CD814" s="98">
        <v>0.2</v>
      </c>
      <c r="CE814" s="98">
        <v>0.2</v>
      </c>
      <c r="CF814" s="33">
        <v>0.2</v>
      </c>
      <c r="CG814" s="32">
        <v>11</v>
      </c>
      <c r="CH814" s="98">
        <v>11</v>
      </c>
      <c r="CI814" s="98">
        <v>11</v>
      </c>
      <c r="CJ814" s="96">
        <f>Population!$CG814-Population!$CI814</f>
        <v>0</v>
      </c>
      <c r="CK814" s="118">
        <f>_xlfn.DAYS(Entries!$AY$2,Population!H814)</f>
        <v>6684</v>
      </c>
      <c r="CL814" s="118">
        <f t="shared" si="107"/>
        <v>1825</v>
      </c>
      <c r="CM814" s="117">
        <f>Entries!$AY$5</f>
        <v>0.15</v>
      </c>
      <c r="CN814" s="117">
        <f t="shared" si="102"/>
        <v>0</v>
      </c>
      <c r="CO814" s="119" t="str">
        <f t="shared" si="108"/>
        <v>-</v>
      </c>
      <c r="CP814" s="32" t="s">
        <v>103</v>
      </c>
      <c r="CQ814" s="98">
        <v>0</v>
      </c>
      <c r="CR814" s="98" t="s">
        <v>95</v>
      </c>
      <c r="CS814" s="98"/>
      <c r="CT814" s="33"/>
      <c r="CU814" s="32" t="s">
        <v>422</v>
      </c>
      <c r="CV814" s="98" t="s">
        <v>427</v>
      </c>
      <c r="CW814" s="98" t="s">
        <v>157</v>
      </c>
      <c r="CX814" s="98" t="s">
        <v>424</v>
      </c>
      <c r="CY814" s="98" t="s">
        <v>107</v>
      </c>
      <c r="CZ814" s="98" t="s">
        <v>108</v>
      </c>
      <c r="DA814" s="33"/>
      <c r="DB814" s="17" t="s">
        <v>15462</v>
      </c>
      <c r="DC814" s="17" t="s">
        <v>15500</v>
      </c>
      <c r="DD814" s="17" t="s">
        <v>15500</v>
      </c>
      <c r="DE814" s="17" t="s">
        <v>15500</v>
      </c>
      <c r="DF814" s="17" t="s">
        <v>15500</v>
      </c>
      <c r="DG814" s="23" t="s">
        <v>11171</v>
      </c>
      <c r="DH814" s="145"/>
    </row>
    <row r="815" spans="1:112" s="17" customFormat="1" x14ac:dyDescent="0.25">
      <c r="A815" s="30" t="s">
        <v>3137</v>
      </c>
      <c r="B815" s="96">
        <v>0</v>
      </c>
      <c r="C815" s="96" t="s">
        <v>15461</v>
      </c>
      <c r="D815" s="96" t="s">
        <v>3138</v>
      </c>
      <c r="E815" s="96">
        <v>40044</v>
      </c>
      <c r="F815" s="96" t="s">
        <v>3139</v>
      </c>
      <c r="G815" s="31">
        <v>40041</v>
      </c>
      <c r="H815" s="43">
        <v>41809</v>
      </c>
      <c r="I815" s="96" t="s">
        <v>207</v>
      </c>
      <c r="J815" s="96"/>
      <c r="K815" s="96"/>
      <c r="L815" s="96" t="s">
        <v>208</v>
      </c>
      <c r="M815" s="124" t="s">
        <v>156</v>
      </c>
      <c r="N815" s="96" t="s">
        <v>156</v>
      </c>
      <c r="O815" s="124" t="s">
        <v>157</v>
      </c>
      <c r="P815" s="64" t="str">
        <f>VLOOKUP(N815,Entries!J:K,2,FALSE)</f>
        <v>UNITED STATES OF AMERICA</v>
      </c>
      <c r="Q815" s="123" t="s">
        <v>3140</v>
      </c>
      <c r="R815" s="30" t="s">
        <v>3140</v>
      </c>
      <c r="S815" s="96" t="s">
        <v>156</v>
      </c>
      <c r="T815" s="124" t="s">
        <v>157</v>
      </c>
      <c r="U815" s="125" t="s">
        <v>159</v>
      </c>
      <c r="V815" s="31" t="s">
        <v>159</v>
      </c>
      <c r="W815" s="64">
        <f>IF(VLOOKUP(R815,Entries!N:P,3,FALSE)=V815,1,VLOOKUP(R815,Entries!N:P,3,FALSE))</f>
        <v>1</v>
      </c>
      <c r="X815" s="124"/>
      <c r="Y815" s="124"/>
      <c r="Z815" s="96"/>
      <c r="AA815" s="96"/>
      <c r="AB815" s="96"/>
      <c r="AC815" s="96" t="s">
        <v>93</v>
      </c>
      <c r="AD815" s="96" t="s">
        <v>668</v>
      </c>
      <c r="AE815" s="96" t="s">
        <v>117</v>
      </c>
      <c r="AF815" s="96" t="s">
        <v>117</v>
      </c>
      <c r="AG815" s="96"/>
      <c r="AH815" s="96" t="s">
        <v>11089</v>
      </c>
      <c r="AI815" s="96"/>
      <c r="AJ815" s="19">
        <v>1</v>
      </c>
      <c r="AK815" s="96" t="s">
        <v>118</v>
      </c>
      <c r="AL815" s="96"/>
      <c r="AM815" s="31"/>
      <c r="AN815" s="30" t="s">
        <v>125</v>
      </c>
      <c r="AO815" s="96" t="s">
        <v>97</v>
      </c>
      <c r="AP815" s="31" t="s">
        <v>97</v>
      </c>
      <c r="AQ815">
        <v>21104.538607049999</v>
      </c>
      <c r="AR815" t="s">
        <v>12623</v>
      </c>
      <c r="AS815" t="s">
        <v>11225</v>
      </c>
      <c r="AT815" t="s">
        <v>12624</v>
      </c>
      <c r="AU815">
        <v>97.679500000000004</v>
      </c>
      <c r="AV815" s="96">
        <v>0.90128434756444453</v>
      </c>
      <c r="AW815">
        <v>311.02260000000001</v>
      </c>
      <c r="AX815" s="96">
        <v>1.6101269865111112</v>
      </c>
      <c r="AY815">
        <v>6.0375000000000003E-3</v>
      </c>
      <c r="AZ815">
        <v>106.9151</v>
      </c>
      <c r="BA815" s="96">
        <v>5.2904287106977783</v>
      </c>
      <c r="BB815">
        <v>253.869</v>
      </c>
      <c r="BC815" s="96">
        <v>0.99335917309777777</v>
      </c>
      <c r="BD815">
        <v>14.743436450000001</v>
      </c>
      <c r="BE815" s="96">
        <f t="shared" si="99"/>
        <v>7025.3735309808426</v>
      </c>
      <c r="BF815" s="96">
        <f t="shared" si="100"/>
        <v>696.78922367413907</v>
      </c>
      <c r="BG815" s="96">
        <f t="shared" si="101"/>
        <v>611.9578382875452</v>
      </c>
      <c r="BH815">
        <v>7031.6364533623246</v>
      </c>
      <c r="BI815">
        <v>6.9578876304305709E-3</v>
      </c>
      <c r="BJ815">
        <v>1.7047401730232861</v>
      </c>
      <c r="BK815">
        <v>5.4283684178951201</v>
      </c>
      <c r="BL815">
        <v>1.758061968774262</v>
      </c>
      <c r="BM815">
        <v>4.5388102338633267</v>
      </c>
      <c r="BN815">
        <v>1.704828934498797</v>
      </c>
      <c r="BO815">
        <v>5.4283684226453577</v>
      </c>
      <c r="BP815">
        <v>7.0891485700966704E-3</v>
      </c>
      <c r="BQ815">
        <v>1.824251145482167</v>
      </c>
      <c r="BR815">
        <v>7022.4150212522254</v>
      </c>
      <c r="BS815" s="96">
        <v>477.45309622850527</v>
      </c>
      <c r="BT815" s="96">
        <v>468.36621929216381</v>
      </c>
      <c r="BU815">
        <v>4.5388102338633267</v>
      </c>
      <c r="BV815" s="65" t="str">
        <f t="shared" si="106"/>
        <v>no propulsion</v>
      </c>
      <c r="BW815" s="30" t="s">
        <v>104</v>
      </c>
      <c r="BX815" s="96">
        <v>0.1</v>
      </c>
      <c r="BY815" s="96">
        <v>0.3</v>
      </c>
      <c r="BZ815" s="96">
        <v>0.3</v>
      </c>
      <c r="CA815" s="96">
        <v>4.36E-2</v>
      </c>
      <c r="CB815" s="96">
        <v>0.01</v>
      </c>
      <c r="CC815" s="96">
        <v>3.5000000000000003E-2</v>
      </c>
      <c r="CD815" s="96">
        <v>0.3</v>
      </c>
      <c r="CE815" s="96">
        <v>0.1</v>
      </c>
      <c r="CF815" s="31">
        <v>0.3</v>
      </c>
      <c r="CG815" s="30">
        <v>4</v>
      </c>
      <c r="CH815" s="96">
        <v>4</v>
      </c>
      <c r="CI815" s="96">
        <v>4</v>
      </c>
      <c r="CJ815" s="98">
        <f>Population!$CG815-Population!$CI815</f>
        <v>0</v>
      </c>
      <c r="CK815" s="120">
        <f>_xlfn.DAYS(Entries!$AY$2,Population!H815)</f>
        <v>2485</v>
      </c>
      <c r="CL815" s="120">
        <f t="shared" si="107"/>
        <v>365</v>
      </c>
      <c r="CM815" s="122">
        <f>Entries!$AY$5</f>
        <v>0.15</v>
      </c>
      <c r="CN815" s="122">
        <f t="shared" si="102"/>
        <v>0</v>
      </c>
      <c r="CO815" s="121" t="str">
        <f t="shared" si="108"/>
        <v>-</v>
      </c>
      <c r="CP815" s="30" t="s">
        <v>103</v>
      </c>
      <c r="CQ815" s="96">
        <v>0</v>
      </c>
      <c r="CR815" s="96" t="s">
        <v>95</v>
      </c>
      <c r="CS815" s="96"/>
      <c r="CT815" s="31"/>
      <c r="CU815" s="30" t="s">
        <v>3142</v>
      </c>
      <c r="CV815" s="96" t="s">
        <v>3143</v>
      </c>
      <c r="CW815" s="96" t="s">
        <v>157</v>
      </c>
      <c r="CX815" s="96" t="s">
        <v>106</v>
      </c>
      <c r="CY815" s="96" t="s">
        <v>107</v>
      </c>
      <c r="CZ815" s="96" t="s">
        <v>108</v>
      </c>
      <c r="DA815" s="31"/>
      <c r="DB815" s="17" t="s">
        <v>15462</v>
      </c>
      <c r="DC815" s="17" t="s">
        <v>15500</v>
      </c>
      <c r="DD815" s="17" t="s">
        <v>15500</v>
      </c>
      <c r="DE815" s="17" t="s">
        <v>15500</v>
      </c>
      <c r="DF815" s="17" t="s">
        <v>15500</v>
      </c>
      <c r="DG815" s="23" t="s">
        <v>11171</v>
      </c>
      <c r="DH815" s="145"/>
    </row>
    <row r="816" spans="1:112" s="17" customFormat="1" x14ac:dyDescent="0.25">
      <c r="A816" s="32" t="s">
        <v>3144</v>
      </c>
      <c r="B816" s="98">
        <v>0</v>
      </c>
      <c r="C816" s="98" t="s">
        <v>15461</v>
      </c>
      <c r="D816" s="98" t="s">
        <v>3145</v>
      </c>
      <c r="E816" s="98">
        <v>43559</v>
      </c>
      <c r="F816" s="98" t="s">
        <v>3146</v>
      </c>
      <c r="G816" s="33">
        <v>56211</v>
      </c>
      <c r="H816" s="44">
        <v>43241</v>
      </c>
      <c r="I816" s="98" t="s">
        <v>154</v>
      </c>
      <c r="J816" s="98"/>
      <c r="K816" s="98"/>
      <c r="L816" s="98" t="s">
        <v>155</v>
      </c>
      <c r="M816" t="s">
        <v>156</v>
      </c>
      <c r="N816" s="98" t="s">
        <v>156</v>
      </c>
      <c r="O816" t="s">
        <v>157</v>
      </c>
      <c r="P816" s="96" t="str">
        <f>VLOOKUP(N816,Entries!J:K,2,FALSE)</f>
        <v>UNITED STATES OF AMERICA</v>
      </c>
      <c r="Q816" s="38" t="s">
        <v>3140</v>
      </c>
      <c r="R816" s="32" t="s">
        <v>3140</v>
      </c>
      <c r="S816" s="98" t="s">
        <v>156</v>
      </c>
      <c r="T816" t="s">
        <v>157</v>
      </c>
      <c r="U816" s="39" t="s">
        <v>159</v>
      </c>
      <c r="V816" s="33" t="s">
        <v>159</v>
      </c>
      <c r="W816" s="64">
        <f>IF(VLOOKUP(R816,Entries!N:P,3,FALSE)=V816,1,VLOOKUP(R816,Entries!N:P,3,FALSE))</f>
        <v>1</v>
      </c>
      <c r="X816"/>
      <c r="Y816"/>
      <c r="Z816" s="98"/>
      <c r="AA816" s="98"/>
      <c r="AB816" s="98"/>
      <c r="AC816" s="98" t="s">
        <v>93</v>
      </c>
      <c r="AD816" s="98" t="s">
        <v>3147</v>
      </c>
      <c r="AE816" s="98" t="s">
        <v>94</v>
      </c>
      <c r="AF816" s="98" t="s">
        <v>94</v>
      </c>
      <c r="AG816" s="98" t="s">
        <v>650</v>
      </c>
      <c r="AH816" s="98" t="s">
        <v>11089</v>
      </c>
      <c r="AI816" s="98"/>
      <c r="AJ816" s="19">
        <v>1</v>
      </c>
      <c r="AK816" s="98" t="s">
        <v>118</v>
      </c>
      <c r="AL816" s="98"/>
      <c r="AM816" s="33"/>
      <c r="AN816" s="32" t="s">
        <v>133</v>
      </c>
      <c r="AO816" s="98" t="s">
        <v>134</v>
      </c>
      <c r="AP816" s="33" t="s">
        <v>160</v>
      </c>
      <c r="AQ816">
        <v>21104.045959300001</v>
      </c>
      <c r="AR816" t="s">
        <v>12625</v>
      </c>
      <c r="AS816" t="s">
        <v>11225</v>
      </c>
      <c r="AT816" t="s">
        <v>12626</v>
      </c>
      <c r="AU816">
        <v>51.639800000000001</v>
      </c>
      <c r="AV816" s="98">
        <v>1.7030797124755557</v>
      </c>
      <c r="AW816">
        <v>92.253500000000003</v>
      </c>
      <c r="AX816" s="98">
        <v>1.2025176418133334</v>
      </c>
      <c r="AY816">
        <v>6.6209999999999999E-4</v>
      </c>
      <c r="AZ816">
        <v>303.11930000000001</v>
      </c>
      <c r="BA816" s="98">
        <v>2.9623798843600002</v>
      </c>
      <c r="BB816">
        <v>56.915300000000002</v>
      </c>
      <c r="BC816" s="98">
        <v>3.32378862804</v>
      </c>
      <c r="BD816">
        <v>15.335412379999999</v>
      </c>
      <c r="BE816" s="96">
        <f t="shared" si="99"/>
        <v>6843.3948020256794</v>
      </c>
      <c r="BF816" s="96">
        <f t="shared" si="100"/>
        <v>476.92581372410041</v>
      </c>
      <c r="BG816" s="96">
        <f t="shared" si="101"/>
        <v>467.86379032725836</v>
      </c>
      <c r="BH816">
        <v>6849.8463785352633</v>
      </c>
      <c r="BI816">
        <v>1.2328683486943521E-3</v>
      </c>
      <c r="BJ816">
        <v>0.90162771011222487</v>
      </c>
      <c r="BK816">
        <v>1.610127321495991</v>
      </c>
      <c r="BL816">
        <v>0.2478461283380875</v>
      </c>
      <c r="BM816">
        <v>6.0359435313109921</v>
      </c>
      <c r="BN816">
        <v>0.90128479308369425</v>
      </c>
      <c r="BO816">
        <v>1.6101273219720771</v>
      </c>
      <c r="BP816">
        <v>6.6386593268643224E-4</v>
      </c>
      <c r="BQ816">
        <v>0.2478461283380875</v>
      </c>
      <c r="BR816">
        <v>6843.9096577603341</v>
      </c>
      <c r="BS816" s="96">
        <v>550.21958834458928</v>
      </c>
      <c r="BT816" s="96">
        <v>510.79063139858226</v>
      </c>
      <c r="BU816">
        <v>6.0359435313109921</v>
      </c>
      <c r="BV816" s="60" t="str">
        <f t="shared" si="106"/>
        <v>no propulsion</v>
      </c>
      <c r="BW816" s="32" t="s">
        <v>170</v>
      </c>
      <c r="BX816" s="98">
        <v>0.1</v>
      </c>
      <c r="BY816" s="98">
        <v>0.3</v>
      </c>
      <c r="BZ816" s="98">
        <v>0.3</v>
      </c>
      <c r="CA816" s="98">
        <v>4.36E-2</v>
      </c>
      <c r="CB816" s="98">
        <v>0.01</v>
      </c>
      <c r="CC816" s="98">
        <v>3.5000000000000003E-2</v>
      </c>
      <c r="CD816" s="98">
        <v>0.3</v>
      </c>
      <c r="CE816" s="98">
        <v>0.1</v>
      </c>
      <c r="CF816" s="33">
        <v>0.3</v>
      </c>
      <c r="CG816" s="32">
        <v>4.5999999999999996</v>
      </c>
      <c r="CH816" s="98">
        <v>4.5999999999999996</v>
      </c>
      <c r="CI816" s="98">
        <v>4.5999999999999996</v>
      </c>
      <c r="CJ816" s="96">
        <f>Population!$CG816-Population!$CI816</f>
        <v>0</v>
      </c>
      <c r="CK816" s="118">
        <f>_xlfn.DAYS(Entries!$AY$2,Population!H816)</f>
        <v>1053</v>
      </c>
      <c r="CL816" s="118">
        <f t="shared" si="107"/>
        <v>365</v>
      </c>
      <c r="CM816" s="117">
        <f>Entries!$AY$5</f>
        <v>0.15</v>
      </c>
      <c r="CN816" s="117">
        <f t="shared" si="102"/>
        <v>0</v>
      </c>
      <c r="CO816" s="119" t="str">
        <f t="shared" si="108"/>
        <v>-</v>
      </c>
      <c r="CP816" s="32" t="s">
        <v>103</v>
      </c>
      <c r="CQ816" s="98">
        <v>0</v>
      </c>
      <c r="CR816" s="98" t="s">
        <v>95</v>
      </c>
      <c r="CS816" s="98"/>
      <c r="CT816" s="33"/>
      <c r="CU816" s="32" t="s">
        <v>3149</v>
      </c>
      <c r="CV816" s="98" t="s">
        <v>3150</v>
      </c>
      <c r="CW816" s="98" t="s">
        <v>157</v>
      </c>
      <c r="CX816" s="98" t="s">
        <v>106</v>
      </c>
      <c r="CY816" s="98" t="s">
        <v>107</v>
      </c>
      <c r="CZ816" s="98" t="s">
        <v>108</v>
      </c>
      <c r="DA816" s="33"/>
      <c r="DB816" s="17" t="s">
        <v>15462</v>
      </c>
      <c r="DC816" s="17" t="s">
        <v>15500</v>
      </c>
      <c r="DD816" s="17" t="s">
        <v>15500</v>
      </c>
      <c r="DE816" s="17" t="s">
        <v>15500</v>
      </c>
      <c r="DF816" s="17" t="s">
        <v>15500</v>
      </c>
      <c r="DG816" s="23" t="s">
        <v>11171</v>
      </c>
      <c r="DH816" s="145"/>
    </row>
    <row r="817" spans="1:112" s="17" customFormat="1" x14ac:dyDescent="0.25">
      <c r="A817" s="30" t="s">
        <v>3151</v>
      </c>
      <c r="B817" s="96">
        <v>0</v>
      </c>
      <c r="C817" s="96" t="s">
        <v>15461</v>
      </c>
      <c r="D817" s="96" t="s">
        <v>3145</v>
      </c>
      <c r="E817" s="96">
        <v>44407</v>
      </c>
      <c r="F817" s="96" t="s">
        <v>3152</v>
      </c>
      <c r="G817" s="31">
        <v>59937</v>
      </c>
      <c r="H817" s="43">
        <v>43651</v>
      </c>
      <c r="I817" s="96" t="s">
        <v>276</v>
      </c>
      <c r="J817" s="96"/>
      <c r="K817" s="96"/>
      <c r="L817" s="96" t="s">
        <v>365</v>
      </c>
      <c r="M817" s="124" t="s">
        <v>156</v>
      </c>
      <c r="N817" s="96" t="s">
        <v>156</v>
      </c>
      <c r="O817" s="124" t="s">
        <v>11127</v>
      </c>
      <c r="P817" s="64" t="str">
        <f>VLOOKUP(N817,Entries!J:K,2,FALSE)</f>
        <v>UNITED STATES OF AMERICA</v>
      </c>
      <c r="Q817" s="123" t="s">
        <v>3140</v>
      </c>
      <c r="R817" s="30" t="s">
        <v>3140</v>
      </c>
      <c r="S817" s="96" t="s">
        <v>156</v>
      </c>
      <c r="T817" s="124" t="s">
        <v>157</v>
      </c>
      <c r="U817" s="125" t="s">
        <v>159</v>
      </c>
      <c r="V817" s="31" t="s">
        <v>159</v>
      </c>
      <c r="W817" s="64">
        <f>IF(VLOOKUP(R817,Entries!N:P,3,FALSE)=V817,1,VLOOKUP(R817,Entries!N:P,3,FALSE))</f>
        <v>1</v>
      </c>
      <c r="X817" s="124"/>
      <c r="Y817" s="124"/>
      <c r="Z817" s="96"/>
      <c r="AA817" s="96"/>
      <c r="AB817" s="96"/>
      <c r="AC817" s="96" t="s">
        <v>93</v>
      </c>
      <c r="AD817" s="96" t="s">
        <v>3147</v>
      </c>
      <c r="AE817" s="96" t="s">
        <v>94</v>
      </c>
      <c r="AF817" s="96" t="s">
        <v>94</v>
      </c>
      <c r="AG817" s="96" t="s">
        <v>650</v>
      </c>
      <c r="AH817" s="96" t="s">
        <v>11089</v>
      </c>
      <c r="AI817" s="96"/>
      <c r="AJ817" s="19">
        <v>4</v>
      </c>
      <c r="AK817" s="96" t="s">
        <v>118</v>
      </c>
      <c r="AL817" s="96"/>
      <c r="AM817" s="31"/>
      <c r="AN817" s="30" t="s">
        <v>96</v>
      </c>
      <c r="AO817" s="96" t="s">
        <v>97</v>
      </c>
      <c r="AP817" s="31" t="s">
        <v>97</v>
      </c>
      <c r="AQ817">
        <v>21104.418310810001</v>
      </c>
      <c r="AR817" t="s">
        <v>12627</v>
      </c>
      <c r="AS817" t="s">
        <v>11225</v>
      </c>
      <c r="AT817" t="s">
        <v>12628</v>
      </c>
      <c r="AU817">
        <v>97.579300000000003</v>
      </c>
      <c r="AV817" s="96">
        <v>1.7014303766755559</v>
      </c>
      <c r="AW817">
        <v>68.899199999999993</v>
      </c>
      <c r="AX817" s="96">
        <v>5.9263794339288891</v>
      </c>
      <c r="AY817">
        <v>2.3249999999999998E-3</v>
      </c>
      <c r="AZ817">
        <v>169.7319</v>
      </c>
      <c r="BA817" s="96">
        <v>1.5810934404444445E-2</v>
      </c>
      <c r="BB817">
        <v>190.4391</v>
      </c>
      <c r="BC817" s="96">
        <v>6.2695407640755558</v>
      </c>
      <c r="BD817">
        <v>15.13221847</v>
      </c>
      <c r="BE817" s="96">
        <f t="shared" si="99"/>
        <v>6904.5201235460991</v>
      </c>
      <c r="BF817" s="96">
        <f t="shared" si="100"/>
        <v>549.57313283334315</v>
      </c>
      <c r="BG817" s="96">
        <f t="shared" si="101"/>
        <v>517.46711425885405</v>
      </c>
      <c r="BH817">
        <v>6910.8849435469001</v>
      </c>
      <c r="BI817">
        <v>2.3451600902659269E-3</v>
      </c>
      <c r="BJ817">
        <v>1.702989395290442</v>
      </c>
      <c r="BK817">
        <v>1.2025178921921831</v>
      </c>
      <c r="BL817">
        <v>2.4533449310350401</v>
      </c>
      <c r="BM817">
        <v>3.832822538103136</v>
      </c>
      <c r="BN817">
        <v>1.703080114537743</v>
      </c>
      <c r="BO817">
        <v>1.20251789308163</v>
      </c>
      <c r="BP817">
        <v>2.8565476891127249E-3</v>
      </c>
      <c r="BQ817">
        <v>2.5902149614972769</v>
      </c>
      <c r="BR817">
        <v>6901.5051098715858</v>
      </c>
      <c r="BS817" s="96">
        <v>607.70296480141678</v>
      </c>
      <c r="BT817" s="96">
        <v>581.3120634708639</v>
      </c>
      <c r="BU817">
        <v>3.832822538103136</v>
      </c>
      <c r="BV817" s="65" t="str">
        <f t="shared" si="106"/>
        <v>no propulsion</v>
      </c>
      <c r="BW817" s="30" t="s">
        <v>170</v>
      </c>
      <c r="BX817" s="96">
        <v>0.1</v>
      </c>
      <c r="BY817" s="96">
        <v>0.3</v>
      </c>
      <c r="BZ817" s="96">
        <v>0.3</v>
      </c>
      <c r="CA817" s="96">
        <v>4.36E-2</v>
      </c>
      <c r="CB817" s="96">
        <v>0.01</v>
      </c>
      <c r="CC817" s="96">
        <v>3.5000000000000003E-2</v>
      </c>
      <c r="CD817" s="96">
        <v>0.3</v>
      </c>
      <c r="CE817" s="96">
        <v>0.1</v>
      </c>
      <c r="CF817" s="31">
        <v>0.3</v>
      </c>
      <c r="CG817" s="30">
        <v>4.5999999999999996</v>
      </c>
      <c r="CH817" s="96">
        <v>4.5999999999999996</v>
      </c>
      <c r="CI817" s="96">
        <v>4.5999999999999996</v>
      </c>
      <c r="CJ817" s="98">
        <f>Population!$CG817-Population!$CI817</f>
        <v>0</v>
      </c>
      <c r="CK817" s="120">
        <f>_xlfn.DAYS(Entries!$AY$2,Population!H817)</f>
        <v>643</v>
      </c>
      <c r="CL817" s="120">
        <f t="shared" si="107"/>
        <v>1460</v>
      </c>
      <c r="CM817" s="122">
        <f>Entries!$AY$5</f>
        <v>0.15</v>
      </c>
      <c r="CN817" s="122">
        <f t="shared" si="102"/>
        <v>0</v>
      </c>
      <c r="CO817" s="121" t="str">
        <f t="shared" si="108"/>
        <v>-</v>
      </c>
      <c r="CP817" s="30" t="s">
        <v>103</v>
      </c>
      <c r="CQ817" s="96">
        <v>0</v>
      </c>
      <c r="CR817" s="96" t="s">
        <v>95</v>
      </c>
      <c r="CS817" s="96"/>
      <c r="CT817" s="31"/>
      <c r="CU817" s="30" t="s">
        <v>3149</v>
      </c>
      <c r="CV817" s="96" t="s">
        <v>3150</v>
      </c>
      <c r="CW817" s="96" t="s">
        <v>157</v>
      </c>
      <c r="CX817" s="96" t="s">
        <v>106</v>
      </c>
      <c r="CY817" s="96" t="s">
        <v>107</v>
      </c>
      <c r="CZ817" s="96" t="s">
        <v>108</v>
      </c>
      <c r="DA817" s="31"/>
      <c r="DB817" s="17" t="s">
        <v>15462</v>
      </c>
      <c r="DC817" s="17" t="s">
        <v>15500</v>
      </c>
      <c r="DD817" s="17" t="s">
        <v>15500</v>
      </c>
      <c r="DE817" s="17" t="s">
        <v>15500</v>
      </c>
      <c r="DF817" s="17" t="s">
        <v>15500</v>
      </c>
      <c r="DG817" s="23" t="s">
        <v>11171</v>
      </c>
      <c r="DH817" s="145"/>
    </row>
    <row r="818" spans="1:112" s="17" customFormat="1" x14ac:dyDescent="0.25">
      <c r="A818" s="32" t="s">
        <v>3154</v>
      </c>
      <c r="B818" s="98">
        <v>0</v>
      </c>
      <c r="C818" s="98" t="s">
        <v>15461</v>
      </c>
      <c r="D818" s="98" t="s">
        <v>3145</v>
      </c>
      <c r="E818" s="98">
        <v>42838</v>
      </c>
      <c r="F818" s="98" t="s">
        <v>3155</v>
      </c>
      <c r="G818" s="33">
        <v>47007</v>
      </c>
      <c r="H818" s="44">
        <v>42930</v>
      </c>
      <c r="I818" s="98" t="s">
        <v>271</v>
      </c>
      <c r="J818" s="98"/>
      <c r="K818" s="98"/>
      <c r="L818" s="98" t="s">
        <v>112</v>
      </c>
      <c r="M818" t="s">
        <v>156</v>
      </c>
      <c r="N818" s="98" t="s">
        <v>156</v>
      </c>
      <c r="O818" t="s">
        <v>157</v>
      </c>
      <c r="P818" s="96" t="str">
        <f>VLOOKUP(N818,Entries!J:K,2,FALSE)</f>
        <v>UNITED STATES OF AMERICA</v>
      </c>
      <c r="Q818" s="38" t="s">
        <v>3140</v>
      </c>
      <c r="R818" s="32" t="s">
        <v>3140</v>
      </c>
      <c r="S818" s="98" t="s">
        <v>156</v>
      </c>
      <c r="T818" t="s">
        <v>157</v>
      </c>
      <c r="U818" s="39" t="s">
        <v>159</v>
      </c>
      <c r="V818" s="33" t="s">
        <v>159</v>
      </c>
      <c r="W818" s="64">
        <f>IF(VLOOKUP(R818,Entries!N:P,3,FALSE)=V818,1,VLOOKUP(R818,Entries!N:P,3,FALSE))</f>
        <v>1</v>
      </c>
      <c r="X818"/>
      <c r="Y818"/>
      <c r="Z818" s="98"/>
      <c r="AA818" s="98"/>
      <c r="AB818" s="98"/>
      <c r="AC818" s="98" t="s">
        <v>93</v>
      </c>
      <c r="AD818" s="98" t="s">
        <v>3147</v>
      </c>
      <c r="AE818" s="98" t="s">
        <v>94</v>
      </c>
      <c r="AF818" s="98" t="s">
        <v>94</v>
      </c>
      <c r="AG818" s="98" t="s">
        <v>650</v>
      </c>
      <c r="AH818" s="98" t="s">
        <v>11089</v>
      </c>
      <c r="AI818" s="98"/>
      <c r="AJ818" s="19">
        <v>4</v>
      </c>
      <c r="AK818" s="98" t="s">
        <v>118</v>
      </c>
      <c r="AL818" s="98"/>
      <c r="AM818" s="33"/>
      <c r="AN818" s="32" t="s">
        <v>96</v>
      </c>
      <c r="AO818" s="98" t="s">
        <v>97</v>
      </c>
      <c r="AP818" s="33" t="s">
        <v>97</v>
      </c>
      <c r="AQ818">
        <v>21104.474700539999</v>
      </c>
      <c r="AR818" t="s">
        <v>12629</v>
      </c>
      <c r="AS818" t="s">
        <v>11225</v>
      </c>
      <c r="AT818" t="s">
        <v>12630</v>
      </c>
      <c r="AU818">
        <v>97.484800000000007</v>
      </c>
      <c r="AV818" s="98">
        <v>0.90124944098666659</v>
      </c>
      <c r="AW818">
        <v>339.5566</v>
      </c>
      <c r="AX818" s="98">
        <v>2.8270017037644446</v>
      </c>
      <c r="AY818">
        <v>1.3167999999999999E-3</v>
      </c>
      <c r="AZ818">
        <v>0.90590000000000004</v>
      </c>
      <c r="BA818" s="98">
        <v>5.4779084492844454</v>
      </c>
      <c r="BB818">
        <v>359.2183</v>
      </c>
      <c r="BC818" s="98">
        <v>0.80571711892444453</v>
      </c>
      <c r="BD818">
        <v>14.92430113</v>
      </c>
      <c r="BE818" s="96">
        <f t="shared" si="99"/>
        <v>6968.4988498986777</v>
      </c>
      <c r="BF818" s="96">
        <f t="shared" si="100"/>
        <v>606.6749691842233</v>
      </c>
      <c r="BG818" s="96">
        <f t="shared" si="101"/>
        <v>588.32273061313117</v>
      </c>
      <c r="BH818">
        <v>6974.8500164769712</v>
      </c>
      <c r="BI818">
        <v>2.0919499956248478E-3</v>
      </c>
      <c r="BJ818">
        <v>1.701342802851884</v>
      </c>
      <c r="BK818">
        <v>5.9263806666876846</v>
      </c>
      <c r="BL818">
        <v>0.54587108218090685</v>
      </c>
      <c r="BM818">
        <v>5.7394845063528894</v>
      </c>
      <c r="BN818">
        <v>1.70143077675566</v>
      </c>
      <c r="BO818">
        <v>5.9263806670940387</v>
      </c>
      <c r="BP818">
        <v>1.8943990281393131E-3</v>
      </c>
      <c r="BQ818">
        <v>0.54587108218090685</v>
      </c>
      <c r="BR818">
        <v>6965.5075141361403</v>
      </c>
      <c r="BS818" s="96">
        <v>479.14603182856536</v>
      </c>
      <c r="BT818" s="96">
        <v>468.42883469066783</v>
      </c>
      <c r="BU818">
        <v>5.7394845063528894</v>
      </c>
      <c r="BV818" s="60" t="str">
        <f t="shared" si="106"/>
        <v>no propulsion</v>
      </c>
      <c r="BW818" s="32" t="s">
        <v>104</v>
      </c>
      <c r="BX818" s="98">
        <v>0.1</v>
      </c>
      <c r="BY818" s="98">
        <v>0.3</v>
      </c>
      <c r="BZ818" s="98">
        <v>0.3</v>
      </c>
      <c r="CA818" s="98">
        <v>4.36E-2</v>
      </c>
      <c r="CB818" s="98">
        <v>0.01</v>
      </c>
      <c r="CC818" s="98">
        <v>3.5000000000000003E-2</v>
      </c>
      <c r="CD818" s="98">
        <v>0.3</v>
      </c>
      <c r="CE818" s="98">
        <v>0.1</v>
      </c>
      <c r="CF818" s="33">
        <v>0.3</v>
      </c>
      <c r="CG818" s="32">
        <v>4</v>
      </c>
      <c r="CH818" s="98">
        <v>4</v>
      </c>
      <c r="CI818" s="98">
        <v>4</v>
      </c>
      <c r="CJ818" s="96">
        <f>Population!$CG818-Population!$CI818</f>
        <v>0</v>
      </c>
      <c r="CK818" s="118">
        <f>_xlfn.DAYS(Entries!$AY$2,Population!H818)</f>
        <v>1364</v>
      </c>
      <c r="CL818" s="118">
        <f t="shared" si="107"/>
        <v>1460</v>
      </c>
      <c r="CM818" s="117">
        <f>Entries!$AY$5</f>
        <v>0.15</v>
      </c>
      <c r="CN818" s="117">
        <f t="shared" si="102"/>
        <v>0</v>
      </c>
      <c r="CO818" s="119" t="str">
        <f t="shared" si="108"/>
        <v>-</v>
      </c>
      <c r="CP818" s="32" t="s">
        <v>103</v>
      </c>
      <c r="CQ818" s="98">
        <v>0</v>
      </c>
      <c r="CR818" s="98" t="s">
        <v>95</v>
      </c>
      <c r="CS818" s="98"/>
      <c r="CT818" s="33"/>
      <c r="CU818" s="32" t="s">
        <v>3149</v>
      </c>
      <c r="CV818" s="98" t="s">
        <v>3150</v>
      </c>
      <c r="CW818" s="98" t="s">
        <v>157</v>
      </c>
      <c r="CX818" s="98" t="s">
        <v>106</v>
      </c>
      <c r="CY818" s="98" t="s">
        <v>107</v>
      </c>
      <c r="CZ818" s="98" t="s">
        <v>108</v>
      </c>
      <c r="DA818" s="33"/>
      <c r="DB818" s="17" t="s">
        <v>15462</v>
      </c>
      <c r="DC818" s="17" t="s">
        <v>15500</v>
      </c>
      <c r="DD818" s="17" t="s">
        <v>15500</v>
      </c>
      <c r="DE818" s="17" t="s">
        <v>15500</v>
      </c>
      <c r="DF818" s="17" t="s">
        <v>15500</v>
      </c>
      <c r="DG818" s="23" t="s">
        <v>11171</v>
      </c>
      <c r="DH818" s="145"/>
    </row>
    <row r="819" spans="1:112" s="17" customFormat="1" x14ac:dyDescent="0.25">
      <c r="A819" s="30" t="s">
        <v>3157</v>
      </c>
      <c r="B819" s="96">
        <v>0</v>
      </c>
      <c r="C819" s="96" t="s">
        <v>15461</v>
      </c>
      <c r="D819" s="96" t="s">
        <v>3145</v>
      </c>
      <c r="E819" s="96">
        <v>42752</v>
      </c>
      <c r="F819" s="96" t="s">
        <v>3158</v>
      </c>
      <c r="G819" s="31">
        <v>46861</v>
      </c>
      <c r="H819" s="43">
        <v>42843</v>
      </c>
      <c r="I819" s="96" t="s">
        <v>221</v>
      </c>
      <c r="J819" s="96"/>
      <c r="K819" s="96"/>
      <c r="L819" s="96" t="s">
        <v>155</v>
      </c>
      <c r="M819" s="124" t="s">
        <v>156</v>
      </c>
      <c r="N819" s="96" t="s">
        <v>156</v>
      </c>
      <c r="O819" s="124" t="s">
        <v>157</v>
      </c>
      <c r="P819" s="64" t="str">
        <f>VLOOKUP(N819,Entries!J:K,2,FALSE)</f>
        <v>UNITED STATES OF AMERICA</v>
      </c>
      <c r="Q819" s="123" t="s">
        <v>3140</v>
      </c>
      <c r="R819" s="30" t="s">
        <v>3140</v>
      </c>
      <c r="S819" s="96" t="s">
        <v>156</v>
      </c>
      <c r="T819" s="124" t="s">
        <v>157</v>
      </c>
      <c r="U819" s="125" t="s">
        <v>159</v>
      </c>
      <c r="V819" s="31" t="s">
        <v>159</v>
      </c>
      <c r="W819" s="64">
        <f>IF(VLOOKUP(R819,Entries!N:P,3,FALSE)=V819,1,VLOOKUP(R819,Entries!N:P,3,FALSE))</f>
        <v>1</v>
      </c>
      <c r="X819" s="124"/>
      <c r="Y819" s="124"/>
      <c r="Z819" s="96"/>
      <c r="AA819" s="96"/>
      <c r="AB819" s="96"/>
      <c r="AC819" s="96" t="s">
        <v>93</v>
      </c>
      <c r="AD819" s="96" t="s">
        <v>3147</v>
      </c>
      <c r="AE819" s="96" t="s">
        <v>94</v>
      </c>
      <c r="AF819" s="96" t="s">
        <v>94</v>
      </c>
      <c r="AG819" s="96" t="s">
        <v>650</v>
      </c>
      <c r="AH819" s="96" t="s">
        <v>11089</v>
      </c>
      <c r="AI819" s="96"/>
      <c r="AJ819" s="19">
        <v>1</v>
      </c>
      <c r="AK819" s="96" t="s">
        <v>118</v>
      </c>
      <c r="AL819" s="96"/>
      <c r="AM819" s="31"/>
      <c r="AN819" s="30" t="s">
        <v>133</v>
      </c>
      <c r="AO819" s="96" t="s">
        <v>134</v>
      </c>
      <c r="AP819" s="31" t="s">
        <v>160</v>
      </c>
      <c r="AQ819">
        <v>21104.448419659999</v>
      </c>
      <c r="AR819" t="s">
        <v>12631</v>
      </c>
      <c r="AS819" t="s">
        <v>11225</v>
      </c>
      <c r="AT819" t="s">
        <v>12632</v>
      </c>
      <c r="AU819">
        <v>51.637799999999999</v>
      </c>
      <c r="AV819" s="96">
        <v>0.90197026181777773</v>
      </c>
      <c r="AW819">
        <v>161.9753</v>
      </c>
      <c r="AX819" s="96">
        <v>4.994242907595555</v>
      </c>
      <c r="AY819">
        <v>8.8159999999999996E-4</v>
      </c>
      <c r="AZ819">
        <v>313.86110000000002</v>
      </c>
      <c r="BA819" s="96">
        <v>3.4072066222844448</v>
      </c>
      <c r="BB819">
        <v>46.164200000000001</v>
      </c>
      <c r="BC819" s="96">
        <v>2.8771624560311113</v>
      </c>
      <c r="BD819">
        <v>15.332463219999999</v>
      </c>
      <c r="BE819" s="96">
        <f t="shared" si="99"/>
        <v>6844.2723135287251</v>
      </c>
      <c r="BF819" s="96">
        <f t="shared" si="100"/>
        <v>479.30622400033189</v>
      </c>
      <c r="BG819" s="96">
        <f t="shared" si="101"/>
        <v>467.23840305711838</v>
      </c>
      <c r="BH819">
        <v>6850.7250428784273</v>
      </c>
      <c r="BI819">
        <v>1.4610048978337821E-3</v>
      </c>
      <c r="BJ819">
        <v>0.90159272130435153</v>
      </c>
      <c r="BK819">
        <v>2.8270022924677378</v>
      </c>
      <c r="BL819">
        <v>0.15195540054183851</v>
      </c>
      <c r="BM819">
        <v>6.1316723766861054</v>
      </c>
      <c r="BN819">
        <v>0.90124988664361605</v>
      </c>
      <c r="BO819">
        <v>2.827002292223241</v>
      </c>
      <c r="BP819">
        <v>7.8287289725184118E-4</v>
      </c>
      <c r="BQ819">
        <v>0.15195540054183851</v>
      </c>
      <c r="BR819">
        <v>6844.7874332596166</v>
      </c>
      <c r="BS819" s="96">
        <v>508.59460844055411</v>
      </c>
      <c r="BT819" s="96">
        <v>492.12729986354407</v>
      </c>
      <c r="BU819">
        <v>6.1316723766861054</v>
      </c>
      <c r="BV819" s="65" t="str">
        <f t="shared" si="106"/>
        <v>no propulsion</v>
      </c>
      <c r="BW819" s="30" t="s">
        <v>104</v>
      </c>
      <c r="BX819" s="96">
        <v>0.1</v>
      </c>
      <c r="BY819" s="96">
        <v>0.3</v>
      </c>
      <c r="BZ819" s="96">
        <v>0.3</v>
      </c>
      <c r="CA819" s="96">
        <v>4.36E-2</v>
      </c>
      <c r="CB819" s="96">
        <v>0.01</v>
      </c>
      <c r="CC819" s="96">
        <v>3.5000000000000003E-2</v>
      </c>
      <c r="CD819" s="96">
        <v>0.3</v>
      </c>
      <c r="CE819" s="96">
        <v>0.1</v>
      </c>
      <c r="CF819" s="31">
        <v>0.3</v>
      </c>
      <c r="CG819" s="30">
        <v>4</v>
      </c>
      <c r="CH819" s="96">
        <v>4</v>
      </c>
      <c r="CI819" s="96">
        <v>4</v>
      </c>
      <c r="CJ819" s="98">
        <f>Population!$CG819-Population!$CI819</f>
        <v>0</v>
      </c>
      <c r="CK819" s="120">
        <f>_xlfn.DAYS(Entries!$AY$2,Population!H819)</f>
        <v>1451</v>
      </c>
      <c r="CL819" s="120">
        <f t="shared" si="107"/>
        <v>365</v>
      </c>
      <c r="CM819" s="122">
        <f>Entries!$AY$5</f>
        <v>0.15</v>
      </c>
      <c r="CN819" s="122">
        <f t="shared" si="102"/>
        <v>0</v>
      </c>
      <c r="CO819" s="121" t="str">
        <f t="shared" si="108"/>
        <v>-</v>
      </c>
      <c r="CP819" s="30" t="s">
        <v>103</v>
      </c>
      <c r="CQ819" s="96">
        <v>0</v>
      </c>
      <c r="CR819" s="96" t="s">
        <v>95</v>
      </c>
      <c r="CS819" s="96"/>
      <c r="CT819" s="31"/>
      <c r="CU819" s="30" t="s">
        <v>3149</v>
      </c>
      <c r="CV819" s="96" t="s">
        <v>3150</v>
      </c>
      <c r="CW819" s="96" t="s">
        <v>157</v>
      </c>
      <c r="CX819" s="96" t="s">
        <v>106</v>
      </c>
      <c r="CY819" s="96" t="s">
        <v>107</v>
      </c>
      <c r="CZ819" s="96" t="s">
        <v>108</v>
      </c>
      <c r="DA819" s="31"/>
      <c r="DB819" s="17" t="s">
        <v>15462</v>
      </c>
      <c r="DC819" s="17" t="s">
        <v>15500</v>
      </c>
      <c r="DD819" s="17" t="s">
        <v>15500</v>
      </c>
      <c r="DE819" s="17" t="s">
        <v>15500</v>
      </c>
      <c r="DF819" s="17" t="s">
        <v>15500</v>
      </c>
      <c r="DG819" s="23" t="s">
        <v>11171</v>
      </c>
      <c r="DH819" s="145"/>
    </row>
    <row r="820" spans="1:112" s="17" customFormat="1" x14ac:dyDescent="0.25">
      <c r="A820" s="32" t="s">
        <v>3160</v>
      </c>
      <c r="B820" s="98">
        <v>0</v>
      </c>
      <c r="C820" s="98" t="s">
        <v>15461</v>
      </c>
      <c r="D820" s="98" t="s">
        <v>3145</v>
      </c>
      <c r="E820" s="98">
        <v>41873</v>
      </c>
      <c r="F820" s="98" t="s">
        <v>3161</v>
      </c>
      <c r="G820" s="33">
        <v>41869</v>
      </c>
      <c r="H820" s="44">
        <v>42660</v>
      </c>
      <c r="I820" s="98" t="s">
        <v>154</v>
      </c>
      <c r="J820" s="98"/>
      <c r="K820" s="98"/>
      <c r="L820" s="98" t="s">
        <v>216</v>
      </c>
      <c r="M820" t="s">
        <v>156</v>
      </c>
      <c r="N820" s="98" t="s">
        <v>156</v>
      </c>
      <c r="O820" t="s">
        <v>157</v>
      </c>
      <c r="P820" s="96" t="str">
        <f>VLOOKUP(N820,Entries!J:K,2,FALSE)</f>
        <v>UNITED STATES OF AMERICA</v>
      </c>
      <c r="Q820" s="38" t="s">
        <v>3140</v>
      </c>
      <c r="R820" s="32" t="s">
        <v>3140</v>
      </c>
      <c r="S820" s="98" t="s">
        <v>156</v>
      </c>
      <c r="T820" t="s">
        <v>157</v>
      </c>
      <c r="U820" s="39" t="s">
        <v>159</v>
      </c>
      <c r="V820" s="33" t="s">
        <v>159</v>
      </c>
      <c r="W820" s="64">
        <f>IF(VLOOKUP(R820,Entries!N:P,3,FALSE)=V820,1,VLOOKUP(R820,Entries!N:P,3,FALSE))</f>
        <v>1</v>
      </c>
      <c r="X820"/>
      <c r="Y820"/>
      <c r="Z820" s="98"/>
      <c r="AA820" s="98"/>
      <c r="AB820" s="98"/>
      <c r="AC820" s="98" t="s">
        <v>93</v>
      </c>
      <c r="AD820" s="98" t="s">
        <v>3147</v>
      </c>
      <c r="AE820" s="98" t="s">
        <v>94</v>
      </c>
      <c r="AF820" s="98" t="s">
        <v>94</v>
      </c>
      <c r="AG820" s="98" t="s">
        <v>650</v>
      </c>
      <c r="AH820" s="98" t="s">
        <v>11089</v>
      </c>
      <c r="AI820" s="98"/>
      <c r="AJ820" s="19">
        <v>4</v>
      </c>
      <c r="AK820" s="98" t="s">
        <v>118</v>
      </c>
      <c r="AL820" s="98"/>
      <c r="AM820" s="33"/>
      <c r="AN820" s="32" t="s">
        <v>133</v>
      </c>
      <c r="AO820" s="98" t="s">
        <v>134</v>
      </c>
      <c r="AP820" s="33" t="s">
        <v>160</v>
      </c>
      <c r="AQ820">
        <v>21104.516741859999</v>
      </c>
      <c r="AR820" t="s">
        <v>12633</v>
      </c>
      <c r="AS820" t="s">
        <v>11225</v>
      </c>
      <c r="AT820" t="s">
        <v>12634</v>
      </c>
      <c r="AU820">
        <v>51.679099999999998</v>
      </c>
      <c r="AV820" s="98">
        <v>1.6904121154</v>
      </c>
      <c r="AW820">
        <v>286.14909999999998</v>
      </c>
      <c r="AX820" s="98">
        <v>5.5958158877022219</v>
      </c>
      <c r="AY820">
        <v>9.9869999999999994E-4</v>
      </c>
      <c r="AZ820">
        <v>195.21860000000001</v>
      </c>
      <c r="BA820" s="98">
        <v>5.4563606188222229</v>
      </c>
      <c r="BB820">
        <v>164.8493</v>
      </c>
      <c r="BC820" s="98">
        <v>0.82771349891111123</v>
      </c>
      <c r="BD820">
        <v>15.243570979999999</v>
      </c>
      <c r="BE820" s="96">
        <f t="shared" si="99"/>
        <v>6870.854576211872</v>
      </c>
      <c r="BF820" s="96">
        <f t="shared" si="100"/>
        <v>506.71649867713495</v>
      </c>
      <c r="BG820" s="96">
        <f t="shared" si="101"/>
        <v>492.99265374660899</v>
      </c>
      <c r="BH820">
        <v>6877.2699121754658</v>
      </c>
      <c r="BI820">
        <v>6.0779092942447508E-4</v>
      </c>
      <c r="BJ820">
        <v>0.90231077815887362</v>
      </c>
      <c r="BK820">
        <v>4.9942439459503287</v>
      </c>
      <c r="BL820">
        <v>1.799411113197354</v>
      </c>
      <c r="BM820">
        <v>4.4849575001116646</v>
      </c>
      <c r="BN820">
        <v>0.90197070213834196</v>
      </c>
      <c r="BO820">
        <v>4.9942439475638079</v>
      </c>
      <c r="BP820">
        <v>1.198256698118744E-3</v>
      </c>
      <c r="BQ820">
        <v>1.799411113197354</v>
      </c>
      <c r="BR820">
        <v>6871.3609541520491</v>
      </c>
      <c r="BS820" s="96">
        <v>445.22007721263708</v>
      </c>
      <c r="BT820" s="96">
        <v>428.86145592720004</v>
      </c>
      <c r="BU820">
        <v>4.4849575001116646</v>
      </c>
      <c r="BV820" s="60" t="str">
        <f t="shared" si="106"/>
        <v>no propulsion</v>
      </c>
      <c r="BW820" s="32" t="s">
        <v>104</v>
      </c>
      <c r="BX820" s="98">
        <v>0.1</v>
      </c>
      <c r="BY820" s="98">
        <v>0.3</v>
      </c>
      <c r="BZ820" s="98">
        <v>0.3</v>
      </c>
      <c r="CA820" s="98">
        <v>4.36E-2</v>
      </c>
      <c r="CB820" s="98">
        <v>0.01</v>
      </c>
      <c r="CC820" s="98">
        <v>3.5000000000000003E-2</v>
      </c>
      <c r="CD820" s="98">
        <v>0.3</v>
      </c>
      <c r="CE820" s="98">
        <v>0.1</v>
      </c>
      <c r="CF820" s="33">
        <v>0.3</v>
      </c>
      <c r="CG820" s="32">
        <v>4</v>
      </c>
      <c r="CH820" s="98">
        <v>4</v>
      </c>
      <c r="CI820" s="98">
        <v>4</v>
      </c>
      <c r="CJ820" s="96">
        <f>Population!$CG820-Population!$CI820</f>
        <v>0</v>
      </c>
      <c r="CK820" s="118">
        <f>_xlfn.DAYS(Entries!$AY$2,Population!H820)</f>
        <v>1634</v>
      </c>
      <c r="CL820" s="118">
        <f t="shared" si="107"/>
        <v>1460</v>
      </c>
      <c r="CM820" s="117">
        <f>Entries!$AY$5</f>
        <v>0.15</v>
      </c>
      <c r="CN820" s="117">
        <f t="shared" si="102"/>
        <v>0</v>
      </c>
      <c r="CO820" s="119" t="str">
        <f t="shared" si="108"/>
        <v>-</v>
      </c>
      <c r="CP820" s="32" t="s">
        <v>103</v>
      </c>
      <c r="CQ820" s="98">
        <v>0</v>
      </c>
      <c r="CR820" s="98" t="s">
        <v>95</v>
      </c>
      <c r="CS820" s="98"/>
      <c r="CT820" s="33"/>
      <c r="CU820" s="32" t="s">
        <v>3149</v>
      </c>
      <c r="CV820" s="98" t="s">
        <v>3150</v>
      </c>
      <c r="CW820" s="98" t="s">
        <v>157</v>
      </c>
      <c r="CX820" s="98" t="s">
        <v>106</v>
      </c>
      <c r="CY820" s="98" t="s">
        <v>107</v>
      </c>
      <c r="CZ820" s="98" t="s">
        <v>108</v>
      </c>
      <c r="DA820" s="33"/>
      <c r="DB820" s="17" t="s">
        <v>15462</v>
      </c>
      <c r="DC820" s="17" t="s">
        <v>15500</v>
      </c>
      <c r="DD820" s="17" t="s">
        <v>15500</v>
      </c>
      <c r="DE820" s="17" t="s">
        <v>15500</v>
      </c>
      <c r="DF820" s="17" t="s">
        <v>15500</v>
      </c>
      <c r="DG820" s="23" t="s">
        <v>11171</v>
      </c>
      <c r="DH820" s="145"/>
    </row>
    <row r="821" spans="1:112" s="17" customFormat="1" x14ac:dyDescent="0.25">
      <c r="A821" s="30" t="s">
        <v>3163</v>
      </c>
      <c r="B821" s="96">
        <v>0</v>
      </c>
      <c r="C821" s="96" t="s">
        <v>15461</v>
      </c>
      <c r="D821" s="96" t="s">
        <v>3145</v>
      </c>
      <c r="E821" s="96">
        <v>42881</v>
      </c>
      <c r="F821" s="96" t="s">
        <v>3164</v>
      </c>
      <c r="G821" s="31">
        <v>47010</v>
      </c>
      <c r="H821" s="43">
        <v>42930</v>
      </c>
      <c r="I821" s="96" t="s">
        <v>271</v>
      </c>
      <c r="J821" s="96"/>
      <c r="K821" s="96"/>
      <c r="L821" s="96" t="s">
        <v>112</v>
      </c>
      <c r="M821" s="124" t="s">
        <v>156</v>
      </c>
      <c r="N821" s="96" t="s">
        <v>156</v>
      </c>
      <c r="O821" s="124" t="s">
        <v>157</v>
      </c>
      <c r="P821" s="64" t="str">
        <f>VLOOKUP(N821,Entries!J:K,2,FALSE)</f>
        <v>UNITED STATES OF AMERICA</v>
      </c>
      <c r="Q821" s="123" t="s">
        <v>3140</v>
      </c>
      <c r="R821" s="30" t="s">
        <v>3140</v>
      </c>
      <c r="S821" s="96" t="s">
        <v>156</v>
      </c>
      <c r="T821" s="124" t="s">
        <v>157</v>
      </c>
      <c r="U821" s="125" t="s">
        <v>159</v>
      </c>
      <c r="V821" s="31" t="s">
        <v>159</v>
      </c>
      <c r="W821" s="64">
        <f>IF(VLOOKUP(R821,Entries!N:P,3,FALSE)=V821,1,VLOOKUP(R821,Entries!N:P,3,FALSE))</f>
        <v>1</v>
      </c>
      <c r="X821" s="124"/>
      <c r="Y821" s="124"/>
      <c r="Z821" s="96"/>
      <c r="AA821" s="96"/>
      <c r="AB821" s="96"/>
      <c r="AC821" s="96" t="s">
        <v>93</v>
      </c>
      <c r="AD821" s="96" t="s">
        <v>3147</v>
      </c>
      <c r="AE821" s="96" t="s">
        <v>94</v>
      </c>
      <c r="AF821" s="96" t="s">
        <v>94</v>
      </c>
      <c r="AG821" s="96" t="s">
        <v>650</v>
      </c>
      <c r="AH821" s="96" t="s">
        <v>11089</v>
      </c>
      <c r="AI821" s="96"/>
      <c r="AJ821" s="19">
        <v>1</v>
      </c>
      <c r="AK821" s="96" t="s">
        <v>118</v>
      </c>
      <c r="AL821" s="96"/>
      <c r="AM821" s="31"/>
      <c r="AN821" s="30" t="s">
        <v>96</v>
      </c>
      <c r="AO821" s="96" t="s">
        <v>97</v>
      </c>
      <c r="AP821" s="31" t="s">
        <v>97</v>
      </c>
      <c r="AQ821">
        <v>21104.552663729999</v>
      </c>
      <c r="AR821" t="s">
        <v>12635</v>
      </c>
      <c r="AS821" t="s">
        <v>11225</v>
      </c>
      <c r="AT821" t="s">
        <v>12636</v>
      </c>
      <c r="AU821">
        <v>96.853499999999997</v>
      </c>
      <c r="AV821" s="96">
        <v>0.90120406243555551</v>
      </c>
      <c r="AW821">
        <v>320.61669999999998</v>
      </c>
      <c r="AX821" s="96">
        <v>6.8408165800000004E-2</v>
      </c>
      <c r="AY821">
        <v>8.7569999999999998E-4</v>
      </c>
      <c r="AZ821">
        <v>312.62650000000002</v>
      </c>
      <c r="BA821" s="96">
        <v>2.1727442258177776</v>
      </c>
      <c r="BB821">
        <v>47.424500000000002</v>
      </c>
      <c r="BC821" s="96">
        <v>4.1126511058844448</v>
      </c>
      <c r="BD821">
        <v>15.44451499</v>
      </c>
      <c r="BE821" s="96">
        <f t="shared" si="99"/>
        <v>6811.1281554052748</v>
      </c>
      <c r="BF821" s="96">
        <f t="shared" si="100"/>
        <v>446.09266033096264</v>
      </c>
      <c r="BG821" s="96">
        <f t="shared" si="101"/>
        <v>434.16365047958607</v>
      </c>
      <c r="BH821">
        <v>6817.6167948595976</v>
      </c>
      <c r="BI821">
        <v>1.1713975431393131E-3</v>
      </c>
      <c r="BJ821">
        <v>1.6903280327139729</v>
      </c>
      <c r="BK821">
        <v>5.5958170520903394</v>
      </c>
      <c r="BL821">
        <v>0.3911816547503516</v>
      </c>
      <c r="BM821">
        <v>5.8928949501536394</v>
      </c>
      <c r="BN821">
        <v>1.6904125145636979</v>
      </c>
      <c r="BO821">
        <v>5.5958170520311352</v>
      </c>
      <c r="BP821">
        <v>1.201419163481317E-3</v>
      </c>
      <c r="BQ821">
        <v>0.3911816547503516</v>
      </c>
      <c r="BR821">
        <v>6808.0407665699186</v>
      </c>
      <c r="BS821" s="96">
        <v>419.11231869918811</v>
      </c>
      <c r="BT821" s="96">
        <v>402.83509532599328</v>
      </c>
      <c r="BU821">
        <v>5.8928949501536394</v>
      </c>
      <c r="BV821" s="65" t="str">
        <f t="shared" si="106"/>
        <v>no propulsion</v>
      </c>
      <c r="BW821" s="30" t="s">
        <v>104</v>
      </c>
      <c r="BX821" s="96">
        <v>0.1</v>
      </c>
      <c r="BY821" s="96">
        <v>0.3</v>
      </c>
      <c r="BZ821" s="96">
        <v>0.3</v>
      </c>
      <c r="CA821" s="96">
        <v>4.36E-2</v>
      </c>
      <c r="CB821" s="96">
        <v>0.01</v>
      </c>
      <c r="CC821" s="96">
        <v>3.5000000000000003E-2</v>
      </c>
      <c r="CD821" s="96">
        <v>0.3</v>
      </c>
      <c r="CE821" s="96">
        <v>0.1</v>
      </c>
      <c r="CF821" s="31">
        <v>0.3</v>
      </c>
      <c r="CG821" s="30">
        <v>4</v>
      </c>
      <c r="CH821" s="96">
        <v>4</v>
      </c>
      <c r="CI821" s="96">
        <v>4</v>
      </c>
      <c r="CJ821" s="98">
        <f>Population!$CG821-Population!$CI821</f>
        <v>0</v>
      </c>
      <c r="CK821" s="120">
        <f>_xlfn.DAYS(Entries!$AY$2,Population!H821)</f>
        <v>1364</v>
      </c>
      <c r="CL821" s="120">
        <f t="shared" si="107"/>
        <v>365</v>
      </c>
      <c r="CM821" s="122">
        <f>Entries!$AY$5</f>
        <v>0.15</v>
      </c>
      <c r="CN821" s="122">
        <f t="shared" si="102"/>
        <v>0</v>
      </c>
      <c r="CO821" s="121" t="str">
        <f t="shared" si="108"/>
        <v>-</v>
      </c>
      <c r="CP821" s="30" t="s">
        <v>103</v>
      </c>
      <c r="CQ821" s="96">
        <v>0</v>
      </c>
      <c r="CR821" s="96" t="s">
        <v>95</v>
      </c>
      <c r="CS821" s="96"/>
      <c r="CT821" s="31"/>
      <c r="CU821" s="30" t="s">
        <v>3149</v>
      </c>
      <c r="CV821" s="96" t="s">
        <v>3150</v>
      </c>
      <c r="CW821" s="96" t="s">
        <v>157</v>
      </c>
      <c r="CX821" s="96" t="s">
        <v>106</v>
      </c>
      <c r="CY821" s="96" t="s">
        <v>107</v>
      </c>
      <c r="CZ821" s="96" t="s">
        <v>108</v>
      </c>
      <c r="DA821" s="31"/>
      <c r="DB821" s="17" t="s">
        <v>15462</v>
      </c>
      <c r="DC821" s="17" t="s">
        <v>15500</v>
      </c>
      <c r="DD821" s="17" t="s">
        <v>15500</v>
      </c>
      <c r="DE821" s="17" t="s">
        <v>15500</v>
      </c>
      <c r="DF821" s="17" t="s">
        <v>15500</v>
      </c>
      <c r="DG821" s="23" t="s">
        <v>11171</v>
      </c>
      <c r="DH821" s="145"/>
    </row>
    <row r="822" spans="1:112" s="17" customFormat="1" x14ac:dyDescent="0.25">
      <c r="A822" s="32" t="s">
        <v>3166</v>
      </c>
      <c r="B822" s="98">
        <v>0</v>
      </c>
      <c r="C822" s="98" t="s">
        <v>15461</v>
      </c>
      <c r="D822" s="98" t="s">
        <v>3145</v>
      </c>
      <c r="E822" s="98">
        <v>43047</v>
      </c>
      <c r="F822" s="98" t="s">
        <v>3167</v>
      </c>
      <c r="G822" s="33">
        <v>47613</v>
      </c>
      <c r="H822" s="44">
        <v>43051</v>
      </c>
      <c r="I822" s="98" t="s">
        <v>154</v>
      </c>
      <c r="J822" s="98"/>
      <c r="K822" s="98"/>
      <c r="L822" s="98" t="s">
        <v>155</v>
      </c>
      <c r="M822" t="s">
        <v>156</v>
      </c>
      <c r="N822" s="98" t="s">
        <v>156</v>
      </c>
      <c r="O822" t="s">
        <v>157</v>
      </c>
      <c r="P822" s="96" t="str">
        <f>VLOOKUP(N822,Entries!J:K,2,FALSE)</f>
        <v>UNITED STATES OF AMERICA</v>
      </c>
      <c r="Q822" s="38" t="s">
        <v>3140</v>
      </c>
      <c r="R822" s="32" t="s">
        <v>3140</v>
      </c>
      <c r="S822" s="98" t="s">
        <v>156</v>
      </c>
      <c r="T822" t="s">
        <v>157</v>
      </c>
      <c r="U822" s="39" t="s">
        <v>159</v>
      </c>
      <c r="V822" s="33" t="s">
        <v>159</v>
      </c>
      <c r="W822" s="64">
        <f>IF(VLOOKUP(R822,Entries!N:P,3,FALSE)=V822,1,VLOOKUP(R822,Entries!N:P,3,FALSE))</f>
        <v>1</v>
      </c>
      <c r="X822"/>
      <c r="Y822"/>
      <c r="Z822" s="98"/>
      <c r="AA822" s="98"/>
      <c r="AB822" s="98"/>
      <c r="AC822" s="98" t="s">
        <v>93</v>
      </c>
      <c r="AD822" s="98" t="s">
        <v>3147</v>
      </c>
      <c r="AE822" s="98" t="s">
        <v>94</v>
      </c>
      <c r="AF822" s="98" t="s">
        <v>94</v>
      </c>
      <c r="AG822" s="98" t="s">
        <v>650</v>
      </c>
      <c r="AH822" s="98" t="s">
        <v>11089</v>
      </c>
      <c r="AI822" s="98"/>
      <c r="AJ822" s="19">
        <v>1</v>
      </c>
      <c r="AK822" s="98" t="s">
        <v>118</v>
      </c>
      <c r="AL822" s="98"/>
      <c r="AM822" s="33"/>
      <c r="AN822" s="32" t="s">
        <v>133</v>
      </c>
      <c r="AO822" s="98" t="s">
        <v>134</v>
      </c>
      <c r="AP822" s="33" t="s">
        <v>160</v>
      </c>
      <c r="AQ822">
        <v>21104.318366920001</v>
      </c>
      <c r="AR822" t="s">
        <v>12637</v>
      </c>
      <c r="AS822" t="s">
        <v>11225</v>
      </c>
      <c r="AT822" t="s">
        <v>12638</v>
      </c>
      <c r="AU822">
        <v>51.635199999999998</v>
      </c>
      <c r="AV822" s="98">
        <v>1.7002610063200001</v>
      </c>
      <c r="AW822">
        <v>3.9195000000000002</v>
      </c>
      <c r="AX822" s="98">
        <v>3.1617540393244448</v>
      </c>
      <c r="AY822">
        <v>2.921E-4</v>
      </c>
      <c r="AZ822">
        <v>124.48909999999999</v>
      </c>
      <c r="BA822" s="98">
        <v>1.2983361978133334</v>
      </c>
      <c r="BB822">
        <v>235.63759999999999</v>
      </c>
      <c r="BC822" s="98">
        <v>4.9889894676400006</v>
      </c>
      <c r="BD822">
        <v>15.546000579999999</v>
      </c>
      <c r="BE822" s="96">
        <f t="shared" si="99"/>
        <v>6781.4534011998185</v>
      </c>
      <c r="BF822" s="96">
        <f t="shared" si="100"/>
        <v>412.4342637383088</v>
      </c>
      <c r="BG822" s="96">
        <f t="shared" si="101"/>
        <v>408.47253866132814</v>
      </c>
      <c r="BH822">
        <v>6787.9596680002569</v>
      </c>
      <c r="BI822">
        <v>1.299928916696249E-3</v>
      </c>
      <c r="BJ822">
        <v>0.90155373562026131</v>
      </c>
      <c r="BK822">
        <v>6.840818007226937E-2</v>
      </c>
      <c r="BL822">
        <v>1.017332373349449</v>
      </c>
      <c r="BM822">
        <v>5.2680635677019207</v>
      </c>
      <c r="BN822">
        <v>0.90120451628742648</v>
      </c>
      <c r="BO822">
        <v>6.840818221839283E-2</v>
      </c>
      <c r="BP822">
        <v>1.200035865397509E-3</v>
      </c>
      <c r="BQ822">
        <v>1.017332373349449</v>
      </c>
      <c r="BR822">
        <v>6781.9737070125911</v>
      </c>
      <c r="BS822" s="96">
        <v>502.14847856270899</v>
      </c>
      <c r="BT822" s="96">
        <v>471.95439602648185</v>
      </c>
      <c r="BU822">
        <v>5.2680635677019207</v>
      </c>
      <c r="BV822" s="60" t="str">
        <f t="shared" si="106"/>
        <v>no propulsion</v>
      </c>
      <c r="BW822" s="32" t="s">
        <v>170</v>
      </c>
      <c r="BX822" s="98">
        <v>0.1</v>
      </c>
      <c r="BY822" s="98">
        <v>0.3</v>
      </c>
      <c r="BZ822" s="98">
        <v>0.3</v>
      </c>
      <c r="CA822" s="98">
        <v>4.36E-2</v>
      </c>
      <c r="CB822" s="98">
        <v>0.01</v>
      </c>
      <c r="CC822" s="98">
        <v>3.5000000000000003E-2</v>
      </c>
      <c r="CD822" s="98">
        <v>0.3</v>
      </c>
      <c r="CE822" s="98">
        <v>0.1</v>
      </c>
      <c r="CF822" s="33">
        <v>0.3</v>
      </c>
      <c r="CG822" s="32">
        <v>4.5999999999999996</v>
      </c>
      <c r="CH822" s="98">
        <v>4.5999999999999996</v>
      </c>
      <c r="CI822" s="98">
        <v>4.5999999999999996</v>
      </c>
      <c r="CJ822" s="96">
        <f>Population!$CG822-Population!$CI822</f>
        <v>0</v>
      </c>
      <c r="CK822" s="118">
        <f>_xlfn.DAYS(Entries!$AY$2,Population!H822)</f>
        <v>1243</v>
      </c>
      <c r="CL822" s="118">
        <f t="shared" si="107"/>
        <v>365</v>
      </c>
      <c r="CM822" s="117">
        <f>Entries!$AY$5</f>
        <v>0.15</v>
      </c>
      <c r="CN822" s="117">
        <f t="shared" si="102"/>
        <v>0</v>
      </c>
      <c r="CO822" s="119" t="str">
        <f t="shared" si="108"/>
        <v>-</v>
      </c>
      <c r="CP822" s="32" t="s">
        <v>103</v>
      </c>
      <c r="CQ822" s="98">
        <v>0</v>
      </c>
      <c r="CR822" s="98" t="s">
        <v>95</v>
      </c>
      <c r="CS822" s="98"/>
      <c r="CT822" s="33"/>
      <c r="CU822" s="32" t="s">
        <v>3149</v>
      </c>
      <c r="CV822" s="98" t="s">
        <v>3150</v>
      </c>
      <c r="CW822" s="98" t="s">
        <v>157</v>
      </c>
      <c r="CX822" s="98" t="s">
        <v>106</v>
      </c>
      <c r="CY822" s="98" t="s">
        <v>107</v>
      </c>
      <c r="CZ822" s="98" t="s">
        <v>108</v>
      </c>
      <c r="DA822" s="33"/>
      <c r="DB822" s="17" t="s">
        <v>15462</v>
      </c>
      <c r="DC822" s="17" t="s">
        <v>15500</v>
      </c>
      <c r="DD822" s="17" t="s">
        <v>15500</v>
      </c>
      <c r="DE822" s="17" t="s">
        <v>15500</v>
      </c>
      <c r="DF822" s="17" t="s">
        <v>15500</v>
      </c>
      <c r="DG822" s="23" t="s">
        <v>11171</v>
      </c>
      <c r="DH822" s="145"/>
    </row>
    <row r="823" spans="1:112" s="17" customFormat="1" x14ac:dyDescent="0.25">
      <c r="A823" s="30" t="s">
        <v>3169</v>
      </c>
      <c r="B823" s="96">
        <v>0</v>
      </c>
      <c r="C823" s="96" t="s">
        <v>15461</v>
      </c>
      <c r="D823" s="96" t="s">
        <v>3145</v>
      </c>
      <c r="E823" s="96">
        <v>43125</v>
      </c>
      <c r="F823" s="96" t="s">
        <v>3170</v>
      </c>
      <c r="G823" s="31">
        <v>47799</v>
      </c>
      <c r="H823" s="43">
        <v>43112</v>
      </c>
      <c r="I823" s="96" t="s">
        <v>87</v>
      </c>
      <c r="J823" s="96"/>
      <c r="K823" s="96"/>
      <c r="L823" s="96" t="s">
        <v>88</v>
      </c>
      <c r="M823" s="124" t="s">
        <v>156</v>
      </c>
      <c r="N823" s="96" t="s">
        <v>156</v>
      </c>
      <c r="O823" s="124" t="s">
        <v>157</v>
      </c>
      <c r="P823" s="64" t="str">
        <f>VLOOKUP(N823,Entries!J:K,2,FALSE)</f>
        <v>UNITED STATES OF AMERICA</v>
      </c>
      <c r="Q823" s="123" t="s">
        <v>3140</v>
      </c>
      <c r="R823" s="30" t="s">
        <v>3140</v>
      </c>
      <c r="S823" s="96" t="s">
        <v>156</v>
      </c>
      <c r="T823" s="124" t="s">
        <v>157</v>
      </c>
      <c r="U823" s="125" t="s">
        <v>159</v>
      </c>
      <c r="V823" s="31" t="s">
        <v>159</v>
      </c>
      <c r="W823" s="64">
        <f>IF(VLOOKUP(R823,Entries!N:P,3,FALSE)=V823,1,VLOOKUP(R823,Entries!N:P,3,FALSE))</f>
        <v>1</v>
      </c>
      <c r="X823" s="124"/>
      <c r="Y823" s="124"/>
      <c r="Z823" s="96"/>
      <c r="AA823" s="96"/>
      <c r="AB823" s="96"/>
      <c r="AC823" s="96" t="s">
        <v>93</v>
      </c>
      <c r="AD823" s="96" t="s">
        <v>3147</v>
      </c>
      <c r="AE823" s="96" t="s">
        <v>94</v>
      </c>
      <c r="AF823" s="96" t="s">
        <v>94</v>
      </c>
      <c r="AG823" s="96" t="s">
        <v>650</v>
      </c>
      <c r="AH823" s="96" t="s">
        <v>11089</v>
      </c>
      <c r="AI823" s="96"/>
      <c r="AJ823" s="19">
        <v>4</v>
      </c>
      <c r="AK823" s="96" t="s">
        <v>118</v>
      </c>
      <c r="AL823" s="96"/>
      <c r="AM823" s="31"/>
      <c r="AN823" s="30" t="s">
        <v>96</v>
      </c>
      <c r="AO823" s="96" t="s">
        <v>97</v>
      </c>
      <c r="AP823" s="31" t="s">
        <v>97</v>
      </c>
      <c r="AQ823">
        <v>21104.15995533</v>
      </c>
      <c r="AR823" t="s">
        <v>12639</v>
      </c>
      <c r="AS823" t="s">
        <v>11225</v>
      </c>
      <c r="AT823" t="s">
        <v>12640</v>
      </c>
      <c r="AU823">
        <v>97.4178</v>
      </c>
      <c r="AV823" s="96">
        <v>1.4841997618488887</v>
      </c>
      <c r="AW823">
        <v>181.15520000000001</v>
      </c>
      <c r="AX823" s="96">
        <v>4.162234154288889</v>
      </c>
      <c r="AY823">
        <v>1.0277000000000001E-3</v>
      </c>
      <c r="AZ823">
        <v>74.389200000000002</v>
      </c>
      <c r="BA823" s="96">
        <v>4.4766865695422222</v>
      </c>
      <c r="BB823">
        <v>285.84809999999999</v>
      </c>
      <c r="BC823" s="96">
        <v>1.8060802968533336</v>
      </c>
      <c r="BD823">
        <v>15.27611493</v>
      </c>
      <c r="BE823" s="96">
        <f t="shared" si="99"/>
        <v>6861.0927478947651</v>
      </c>
      <c r="BF823" s="96">
        <f t="shared" si="100"/>
        <v>497.14389291177667</v>
      </c>
      <c r="BG823" s="96">
        <f t="shared" si="101"/>
        <v>483.04160287775358</v>
      </c>
      <c r="BH823">
        <v>6867.5302154257661</v>
      </c>
      <c r="BI823">
        <v>2.207962237186493E-3</v>
      </c>
      <c r="BJ823">
        <v>1.7001714486250861</v>
      </c>
      <c r="BK823">
        <v>3.1617546969935248</v>
      </c>
      <c r="BL823">
        <v>1.2187968054539351</v>
      </c>
      <c r="BM823">
        <v>5.068531931306989</v>
      </c>
      <c r="BN823">
        <v>1.7002614092225239</v>
      </c>
      <c r="BO823">
        <v>3.1617546979632731</v>
      </c>
      <c r="BP823">
        <v>2.2013601685770641E-3</v>
      </c>
      <c r="BQ823">
        <v>1.2187968054539351</v>
      </c>
      <c r="BR823">
        <v>6858.0514372945954</v>
      </c>
      <c r="BS823" s="96">
        <v>506.99411171964675</v>
      </c>
      <c r="BT823" s="96">
        <v>492.94990055425114</v>
      </c>
      <c r="BU823">
        <v>5.068531931306989</v>
      </c>
      <c r="BV823" s="65" t="str">
        <f t="shared" si="106"/>
        <v>no propulsion</v>
      </c>
      <c r="BW823" s="30" t="s">
        <v>104</v>
      </c>
      <c r="BX823" s="96">
        <v>0.1</v>
      </c>
      <c r="BY823" s="96">
        <v>0.3</v>
      </c>
      <c r="BZ823" s="96">
        <v>0.3</v>
      </c>
      <c r="CA823" s="96">
        <v>4.36E-2</v>
      </c>
      <c r="CB823" s="96">
        <v>0.01</v>
      </c>
      <c r="CC823" s="96">
        <v>3.5000000000000003E-2</v>
      </c>
      <c r="CD823" s="96">
        <v>0.3</v>
      </c>
      <c r="CE823" s="96">
        <v>0.1</v>
      </c>
      <c r="CF823" s="31">
        <v>0.3</v>
      </c>
      <c r="CG823" s="30">
        <v>4</v>
      </c>
      <c r="CH823" s="96">
        <v>4</v>
      </c>
      <c r="CI823" s="96">
        <v>4</v>
      </c>
      <c r="CJ823" s="98">
        <f>Population!$CG823-Population!$CI823</f>
        <v>0</v>
      </c>
      <c r="CK823" s="120">
        <f>_xlfn.DAYS(Entries!$AY$2,Population!H823)</f>
        <v>1182</v>
      </c>
      <c r="CL823" s="120">
        <f t="shared" si="107"/>
        <v>1460</v>
      </c>
      <c r="CM823" s="122">
        <f>Entries!$AY$5</f>
        <v>0.15</v>
      </c>
      <c r="CN823" s="122">
        <f t="shared" si="102"/>
        <v>0</v>
      </c>
      <c r="CO823" s="121" t="str">
        <f t="shared" si="108"/>
        <v>-</v>
      </c>
      <c r="CP823" s="30" t="s">
        <v>103</v>
      </c>
      <c r="CQ823" s="96">
        <v>0</v>
      </c>
      <c r="CR823" s="96" t="s">
        <v>95</v>
      </c>
      <c r="CS823" s="96"/>
      <c r="CT823" s="31"/>
      <c r="CU823" s="30" t="s">
        <v>3149</v>
      </c>
      <c r="CV823" s="96" t="s">
        <v>3150</v>
      </c>
      <c r="CW823" s="96" t="s">
        <v>157</v>
      </c>
      <c r="CX823" s="96" t="s">
        <v>106</v>
      </c>
      <c r="CY823" s="96" t="s">
        <v>107</v>
      </c>
      <c r="CZ823" s="96" t="s">
        <v>108</v>
      </c>
      <c r="DA823" s="31"/>
      <c r="DB823" s="17" t="s">
        <v>15462</v>
      </c>
      <c r="DC823" s="17" t="s">
        <v>15500</v>
      </c>
      <c r="DD823" s="17" t="s">
        <v>15500</v>
      </c>
      <c r="DE823" s="17" t="s">
        <v>15500</v>
      </c>
      <c r="DF823" s="17" t="s">
        <v>15500</v>
      </c>
      <c r="DG823" s="23" t="s">
        <v>11171</v>
      </c>
      <c r="DH823" s="145"/>
    </row>
    <row r="824" spans="1:112" s="17" customFormat="1" x14ac:dyDescent="0.25">
      <c r="A824" s="32" t="s">
        <v>3172</v>
      </c>
      <c r="B824" s="98">
        <v>0</v>
      </c>
      <c r="C824" s="98" t="s">
        <v>15461</v>
      </c>
      <c r="D824" s="98" t="s">
        <v>3145</v>
      </c>
      <c r="E824" s="98">
        <v>43697</v>
      </c>
      <c r="F824" s="98" t="s">
        <v>3173</v>
      </c>
      <c r="G824" s="33">
        <v>57296</v>
      </c>
      <c r="H824" s="44">
        <v>43415</v>
      </c>
      <c r="I824" s="98" t="s">
        <v>128</v>
      </c>
      <c r="J824" s="98"/>
      <c r="K824" s="98"/>
      <c r="L824" s="98" t="s">
        <v>129</v>
      </c>
      <c r="M824" t="s">
        <v>156</v>
      </c>
      <c r="N824" s="98" t="s">
        <v>156</v>
      </c>
      <c r="O824" t="s">
        <v>11123</v>
      </c>
      <c r="P824" s="96" t="str">
        <f>VLOOKUP(N824,Entries!J:K,2,FALSE)</f>
        <v>UNITED STATES OF AMERICA</v>
      </c>
      <c r="Q824" s="38" t="s">
        <v>3140</v>
      </c>
      <c r="R824" s="32" t="s">
        <v>3140</v>
      </c>
      <c r="S824" s="98" t="s">
        <v>156</v>
      </c>
      <c r="T824" t="s">
        <v>157</v>
      </c>
      <c r="U824" s="39" t="s">
        <v>159</v>
      </c>
      <c r="V824" s="33" t="s">
        <v>159</v>
      </c>
      <c r="W824" s="64">
        <f>IF(VLOOKUP(R824,Entries!N:P,3,FALSE)=V824,1,VLOOKUP(R824,Entries!N:P,3,FALSE))</f>
        <v>1</v>
      </c>
      <c r="X824"/>
      <c r="Y824"/>
      <c r="Z824" s="98"/>
      <c r="AA824" s="98"/>
      <c r="AB824" s="98"/>
      <c r="AC824" s="98" t="s">
        <v>93</v>
      </c>
      <c r="AD824" s="98" t="s">
        <v>3147</v>
      </c>
      <c r="AE824" s="98" t="s">
        <v>94</v>
      </c>
      <c r="AF824" s="98" t="s">
        <v>94</v>
      </c>
      <c r="AG824" s="98" t="s">
        <v>650</v>
      </c>
      <c r="AH824" s="98" t="s">
        <v>11089</v>
      </c>
      <c r="AI824" s="98"/>
      <c r="AJ824" s="19">
        <v>1</v>
      </c>
      <c r="AK824" s="98" t="s">
        <v>118</v>
      </c>
      <c r="AL824" s="98"/>
      <c r="AM824" s="33"/>
      <c r="AN824" s="32" t="s">
        <v>168</v>
      </c>
      <c r="AO824" s="98" t="s">
        <v>169</v>
      </c>
      <c r="AP824" s="33" t="s">
        <v>169</v>
      </c>
      <c r="AQ824">
        <v>21104.40752646</v>
      </c>
      <c r="AR824" t="s">
        <v>12641</v>
      </c>
      <c r="AS824" t="s">
        <v>11225</v>
      </c>
      <c r="AT824" t="s">
        <v>12642</v>
      </c>
      <c r="AU824">
        <v>85.038399999999996</v>
      </c>
      <c r="AV824" s="98">
        <v>0.10484365168444446</v>
      </c>
      <c r="AW824">
        <v>238.4785</v>
      </c>
      <c r="AX824" s="98">
        <v>5.6045844200400001</v>
      </c>
      <c r="AY824">
        <v>1.3295E-3</v>
      </c>
      <c r="AZ824">
        <v>256.49529999999999</v>
      </c>
      <c r="BA824" s="98">
        <v>4.8423329717644439</v>
      </c>
      <c r="BB824">
        <v>103.4808</v>
      </c>
      <c r="BC824" s="98">
        <v>1.4381318058266668</v>
      </c>
      <c r="BD824">
        <v>15.232789690000001</v>
      </c>
      <c r="BE824" s="96">
        <f t="shared" si="99"/>
        <v>6874.0961772492155</v>
      </c>
      <c r="BF824" s="96">
        <f t="shared" si="100"/>
        <v>512.23528811686811</v>
      </c>
      <c r="BG824" s="96">
        <f t="shared" si="101"/>
        <v>493.95706638156298</v>
      </c>
      <c r="BH824">
        <v>6880.5138656984354</v>
      </c>
      <c r="BI824">
        <v>2.6475934007220671E-4</v>
      </c>
      <c r="BJ824">
        <v>1.4842603561916099</v>
      </c>
      <c r="BK824">
        <v>4.1622350201205123</v>
      </c>
      <c r="BL824">
        <v>5.3762466831774196</v>
      </c>
      <c r="BM824">
        <v>0.90652081530083106</v>
      </c>
      <c r="BN824">
        <v>1.484200036124161</v>
      </c>
      <c r="BO824">
        <v>4.1622350203378007</v>
      </c>
      <c r="BP824">
        <v>1.021995952890748E-3</v>
      </c>
      <c r="BQ824">
        <v>5.3762466831774196</v>
      </c>
      <c r="BR824">
        <v>6870.9720061369489</v>
      </c>
      <c r="BS824" s="96">
        <v>660.09245669250777</v>
      </c>
      <c r="BT824" s="96">
        <v>636.03757944297922</v>
      </c>
      <c r="BU824">
        <v>0.90652081530083106</v>
      </c>
      <c r="BV824" s="60" t="str">
        <f t="shared" si="106"/>
        <v>no propulsion</v>
      </c>
      <c r="BW824" s="32" t="s">
        <v>170</v>
      </c>
      <c r="BX824" s="98">
        <v>0.1</v>
      </c>
      <c r="BY824" s="98">
        <v>0.3</v>
      </c>
      <c r="BZ824" s="98">
        <v>0.3</v>
      </c>
      <c r="CA824" s="98">
        <v>4.36E-2</v>
      </c>
      <c r="CB824" s="98">
        <v>0.01</v>
      </c>
      <c r="CC824" s="98">
        <v>3.5000000000000003E-2</v>
      </c>
      <c r="CD824" s="98">
        <v>0.3</v>
      </c>
      <c r="CE824" s="98">
        <v>0.1</v>
      </c>
      <c r="CF824" s="33">
        <v>0.3</v>
      </c>
      <c r="CG824" s="32">
        <v>4.5999999999999996</v>
      </c>
      <c r="CH824" s="98">
        <v>4.5999999999999996</v>
      </c>
      <c r="CI824" s="98">
        <v>4.5999999999999996</v>
      </c>
      <c r="CJ824" s="96">
        <f>Population!$CG824-Population!$CI824</f>
        <v>0</v>
      </c>
      <c r="CK824" s="118">
        <f>_xlfn.DAYS(Entries!$AY$2,Population!H824)</f>
        <v>879</v>
      </c>
      <c r="CL824" s="118">
        <f t="shared" si="107"/>
        <v>365</v>
      </c>
      <c r="CM824" s="117">
        <f>Entries!$AY$5</f>
        <v>0.15</v>
      </c>
      <c r="CN824" s="117">
        <f t="shared" si="102"/>
        <v>0</v>
      </c>
      <c r="CO824" s="119" t="str">
        <f t="shared" si="108"/>
        <v>-</v>
      </c>
      <c r="CP824" s="32" t="s">
        <v>103</v>
      </c>
      <c r="CQ824" s="98">
        <v>0</v>
      </c>
      <c r="CR824" s="98" t="s">
        <v>95</v>
      </c>
      <c r="CS824" s="98"/>
      <c r="CT824" s="33"/>
      <c r="CU824" s="32" t="s">
        <v>3149</v>
      </c>
      <c r="CV824" s="98" t="s">
        <v>3150</v>
      </c>
      <c r="CW824" s="98" t="s">
        <v>157</v>
      </c>
      <c r="CX824" s="98" t="s">
        <v>106</v>
      </c>
      <c r="CY824" s="98" t="s">
        <v>107</v>
      </c>
      <c r="CZ824" s="98" t="s">
        <v>108</v>
      </c>
      <c r="DA824" s="33"/>
      <c r="DB824" s="17" t="s">
        <v>15462</v>
      </c>
      <c r="DC824" s="17" t="s">
        <v>15500</v>
      </c>
      <c r="DD824" s="17" t="s">
        <v>15500</v>
      </c>
      <c r="DE824" s="17" t="s">
        <v>15500</v>
      </c>
      <c r="DF824" s="17" t="s">
        <v>15500</v>
      </c>
      <c r="DG824" s="23" t="s">
        <v>11171</v>
      </c>
      <c r="DH824" s="145"/>
    </row>
    <row r="825" spans="1:112" s="17" customFormat="1" x14ac:dyDescent="0.25">
      <c r="A825" s="30" t="s">
        <v>3175</v>
      </c>
      <c r="B825" s="96">
        <v>0</v>
      </c>
      <c r="C825" s="96" t="s">
        <v>15461</v>
      </c>
      <c r="D825" s="96" t="s">
        <v>3145</v>
      </c>
      <c r="E825" s="96">
        <v>40933</v>
      </c>
      <c r="F825" s="96" t="s">
        <v>3176</v>
      </c>
      <c r="G825" s="31">
        <v>40933</v>
      </c>
      <c r="H825" s="43">
        <v>42275</v>
      </c>
      <c r="I825" s="96" t="s">
        <v>87</v>
      </c>
      <c r="J825" s="96"/>
      <c r="K825" s="96"/>
      <c r="L825" s="96" t="s">
        <v>506</v>
      </c>
      <c r="M825" s="124" t="s">
        <v>156</v>
      </c>
      <c r="N825" s="96" t="s">
        <v>156</v>
      </c>
      <c r="O825" s="124" t="s">
        <v>11123</v>
      </c>
      <c r="P825" s="64" t="str">
        <f>VLOOKUP(N825,Entries!J:K,2,FALSE)</f>
        <v>UNITED STATES OF AMERICA</v>
      </c>
      <c r="Q825" s="123" t="s">
        <v>3140</v>
      </c>
      <c r="R825" s="30" t="s">
        <v>3140</v>
      </c>
      <c r="S825" s="96" t="s">
        <v>156</v>
      </c>
      <c r="T825" s="124" t="s">
        <v>157</v>
      </c>
      <c r="U825" s="125" t="s">
        <v>159</v>
      </c>
      <c r="V825" s="31" t="s">
        <v>159</v>
      </c>
      <c r="W825" s="64">
        <f>IF(VLOOKUP(R825,Entries!N:P,3,FALSE)=V825,1,VLOOKUP(R825,Entries!N:P,3,FALSE))</f>
        <v>1</v>
      </c>
      <c r="X825" s="124"/>
      <c r="Y825" s="124"/>
      <c r="Z825" s="96"/>
      <c r="AA825" s="96"/>
      <c r="AB825" s="96"/>
      <c r="AC825" s="96" t="s">
        <v>93</v>
      </c>
      <c r="AD825" s="96" t="s">
        <v>3147</v>
      </c>
      <c r="AE825" s="96" t="s">
        <v>94</v>
      </c>
      <c r="AF825" s="96" t="s">
        <v>94</v>
      </c>
      <c r="AG825" s="96" t="s">
        <v>650</v>
      </c>
      <c r="AH825" s="96" t="s">
        <v>11089</v>
      </c>
      <c r="AI825" s="96"/>
      <c r="AJ825" s="19">
        <v>1</v>
      </c>
      <c r="AK825" s="96" t="s">
        <v>118</v>
      </c>
      <c r="AL825" s="96"/>
      <c r="AM825" s="31"/>
      <c r="AN825" s="30" t="s">
        <v>511</v>
      </c>
      <c r="AO825" s="96" t="s">
        <v>242</v>
      </c>
      <c r="AP825" s="31" t="s">
        <v>242</v>
      </c>
      <c r="AQ825">
        <v>21104.483390590001</v>
      </c>
      <c r="AR825" t="s">
        <v>12643</v>
      </c>
      <c r="AS825" t="s">
        <v>11225</v>
      </c>
      <c r="AT825" t="s">
        <v>12644</v>
      </c>
      <c r="AU825">
        <v>6.0071000000000003</v>
      </c>
      <c r="AV825" s="96">
        <v>1.7050571701066666</v>
      </c>
      <c r="AW825">
        <v>321.1191</v>
      </c>
      <c r="AX825" s="96">
        <v>0.24425703267111112</v>
      </c>
      <c r="AY825">
        <v>1.4843E-3</v>
      </c>
      <c r="AZ825">
        <v>277.44529999999997</v>
      </c>
      <c r="BA825" s="96">
        <v>5.5978963197377789</v>
      </c>
      <c r="BB825">
        <v>82.398899999999998</v>
      </c>
      <c r="BC825" s="96">
        <v>0.68604864365777773</v>
      </c>
      <c r="BD825">
        <v>14.782825450000001</v>
      </c>
      <c r="BE825" s="96">
        <f t="shared" si="99"/>
        <v>7012.8885260887746</v>
      </c>
      <c r="BF825" s="96">
        <f t="shared" si="100"/>
        <v>652.29775652804801</v>
      </c>
      <c r="BG825" s="96">
        <f t="shared" si="101"/>
        <v>631.47929564950118</v>
      </c>
      <c r="BH825">
        <v>7019.1680185844643</v>
      </c>
      <c r="BI825">
        <v>2.041551019320605E-3</v>
      </c>
      <c r="BJ825">
        <v>0.1049134518169863</v>
      </c>
      <c r="BK825">
        <v>5.6045855873645269</v>
      </c>
      <c r="BL825">
        <v>5.5539465370425543</v>
      </c>
      <c r="BM825">
        <v>0.72652228245724815</v>
      </c>
      <c r="BN825">
        <v>0.1048438655054259</v>
      </c>
      <c r="BO825">
        <v>5.6045855623280794</v>
      </c>
      <c r="BP825">
        <v>1.713538568713118E-3</v>
      </c>
      <c r="BQ825">
        <v>5.5539465370425543</v>
      </c>
      <c r="BR825">
        <v>7019.0650180677439</v>
      </c>
      <c r="BS825" s="96">
        <v>588.19716527973287</v>
      </c>
      <c r="BT825" s="96">
        <v>570.46517797991692</v>
      </c>
      <c r="BU825">
        <v>0.72652228245724815</v>
      </c>
      <c r="BV825" s="65" t="str">
        <f t="shared" si="106"/>
        <v>no propulsion</v>
      </c>
      <c r="BW825" s="30" t="s">
        <v>104</v>
      </c>
      <c r="BX825" s="96">
        <v>0.1</v>
      </c>
      <c r="BY825" s="96">
        <v>0.3</v>
      </c>
      <c r="BZ825" s="96">
        <v>0.3</v>
      </c>
      <c r="CA825" s="96">
        <v>4.36E-2</v>
      </c>
      <c r="CB825" s="96">
        <v>0.01</v>
      </c>
      <c r="CC825" s="96">
        <v>3.5000000000000003E-2</v>
      </c>
      <c r="CD825" s="96">
        <v>0.3</v>
      </c>
      <c r="CE825" s="96">
        <v>0.1</v>
      </c>
      <c r="CF825" s="31">
        <v>0.3</v>
      </c>
      <c r="CG825" s="30">
        <v>4</v>
      </c>
      <c r="CH825" s="96">
        <v>4</v>
      </c>
      <c r="CI825" s="96">
        <v>4</v>
      </c>
      <c r="CJ825" s="98">
        <f>Population!$CG825-Population!$CI825</f>
        <v>0</v>
      </c>
      <c r="CK825" s="120">
        <f>_xlfn.DAYS(Entries!$AY$2,Population!H825)</f>
        <v>2019</v>
      </c>
      <c r="CL825" s="120">
        <f t="shared" si="107"/>
        <v>365</v>
      </c>
      <c r="CM825" s="122">
        <f>Entries!$AY$5</f>
        <v>0.15</v>
      </c>
      <c r="CN825" s="122">
        <f t="shared" si="102"/>
        <v>0</v>
      </c>
      <c r="CO825" s="121" t="str">
        <f t="shared" si="108"/>
        <v>-</v>
      </c>
      <c r="CP825" s="30" t="s">
        <v>103</v>
      </c>
      <c r="CQ825" s="96">
        <v>0</v>
      </c>
      <c r="CR825" s="96" t="s">
        <v>95</v>
      </c>
      <c r="CS825" s="96"/>
      <c r="CT825" s="31"/>
      <c r="CU825" s="30" t="s">
        <v>3149</v>
      </c>
      <c r="CV825" s="96" t="s">
        <v>3150</v>
      </c>
      <c r="CW825" s="96" t="s">
        <v>157</v>
      </c>
      <c r="CX825" s="96" t="s">
        <v>106</v>
      </c>
      <c r="CY825" s="96" t="s">
        <v>107</v>
      </c>
      <c r="CZ825" s="96" t="s">
        <v>108</v>
      </c>
      <c r="DA825" s="31"/>
      <c r="DB825" s="17" t="s">
        <v>15462</v>
      </c>
      <c r="DC825" s="17" t="s">
        <v>15500</v>
      </c>
      <c r="DD825" s="17" t="s">
        <v>15500</v>
      </c>
      <c r="DE825" s="17" t="s">
        <v>15500</v>
      </c>
      <c r="DF825" s="17" t="s">
        <v>15500</v>
      </c>
      <c r="DG825" s="23" t="s">
        <v>11171</v>
      </c>
      <c r="DH825" s="145"/>
    </row>
    <row r="826" spans="1:112" s="17" customFormat="1" x14ac:dyDescent="0.25">
      <c r="A826" s="32" t="s">
        <v>3178</v>
      </c>
      <c r="B826" s="98">
        <v>0</v>
      </c>
      <c r="C826" s="98" t="s">
        <v>15461</v>
      </c>
      <c r="D826" s="98" t="s">
        <v>3145</v>
      </c>
      <c r="E826" s="98">
        <v>43882</v>
      </c>
      <c r="F826" s="98" t="s">
        <v>3179</v>
      </c>
      <c r="G826" s="33">
        <v>57659</v>
      </c>
      <c r="H826" s="44">
        <v>43461</v>
      </c>
      <c r="I826" s="98" t="s">
        <v>276</v>
      </c>
      <c r="J826" s="98"/>
      <c r="K826" s="98"/>
      <c r="L826" s="98" t="s">
        <v>112</v>
      </c>
      <c r="M826" t="s">
        <v>156</v>
      </c>
      <c r="N826" s="98" t="s">
        <v>156</v>
      </c>
      <c r="O826" t="s">
        <v>11127</v>
      </c>
      <c r="P826" s="96" t="str">
        <f>VLOOKUP(N826,Entries!J:K,2,FALSE)</f>
        <v>UNITED STATES OF AMERICA</v>
      </c>
      <c r="Q826" s="38" t="s">
        <v>3140</v>
      </c>
      <c r="R826" s="32" t="s">
        <v>3140</v>
      </c>
      <c r="S826" s="98" t="s">
        <v>156</v>
      </c>
      <c r="T826" t="s">
        <v>157</v>
      </c>
      <c r="U826" s="39" t="s">
        <v>159</v>
      </c>
      <c r="V826" s="33" t="s">
        <v>159</v>
      </c>
      <c r="W826" s="64">
        <f>IF(VLOOKUP(R826,Entries!N:P,3,FALSE)=V826,1,VLOOKUP(R826,Entries!N:P,3,FALSE))</f>
        <v>1</v>
      </c>
      <c r="X826"/>
      <c r="Y826"/>
      <c r="Z826" s="98"/>
      <c r="AA826" s="98"/>
      <c r="AB826" s="98"/>
      <c r="AC826" s="98" t="s">
        <v>93</v>
      </c>
      <c r="AD826" s="98" t="s">
        <v>3147</v>
      </c>
      <c r="AE826" s="98" t="s">
        <v>94</v>
      </c>
      <c r="AF826" s="98" t="s">
        <v>94</v>
      </c>
      <c r="AG826" s="98" t="s">
        <v>650</v>
      </c>
      <c r="AH826" s="98" t="s">
        <v>11089</v>
      </c>
      <c r="AI826" s="98"/>
      <c r="AJ826" s="19">
        <v>3</v>
      </c>
      <c r="AK826" s="98" t="s">
        <v>118</v>
      </c>
      <c r="AL826" s="98"/>
      <c r="AM826" s="33"/>
      <c r="AN826" s="32" t="s">
        <v>96</v>
      </c>
      <c r="AO826" s="98" t="s">
        <v>97</v>
      </c>
      <c r="AP826" s="33" t="s">
        <v>97</v>
      </c>
      <c r="AQ826">
        <v>21104.536728759998</v>
      </c>
      <c r="AR826" t="s">
        <v>12645</v>
      </c>
      <c r="AS826" t="s">
        <v>11225</v>
      </c>
      <c r="AT826" t="s">
        <v>12646</v>
      </c>
      <c r="AU826">
        <v>97.692599999999999</v>
      </c>
      <c r="AV826" s="98">
        <v>1.7051304739200002</v>
      </c>
      <c r="AW826">
        <v>13.994899999999999</v>
      </c>
      <c r="AX826" s="98">
        <v>0.25846575515555553</v>
      </c>
      <c r="AY826">
        <v>1.0822E-3</v>
      </c>
      <c r="AZ826">
        <v>320.73590000000002</v>
      </c>
      <c r="BA826" s="98">
        <v>5.5483150166622224</v>
      </c>
      <c r="BB826">
        <v>39.307699999999997</v>
      </c>
      <c r="BC826" s="98">
        <v>0.73567008929777777</v>
      </c>
      <c r="BD826">
        <v>14.97319652</v>
      </c>
      <c r="BE826" s="96">
        <f t="shared" si="99"/>
        <v>6953.3200299459531</v>
      </c>
      <c r="BF826" s="96">
        <f t="shared" si="100"/>
        <v>589.8449128823604</v>
      </c>
      <c r="BG826" s="96">
        <f t="shared" si="101"/>
        <v>574.79514700954496</v>
      </c>
      <c r="BH826">
        <v>6959.6790154586306</v>
      </c>
      <c r="BI826">
        <v>1.365977185997346E-3</v>
      </c>
      <c r="BJ826">
        <v>1.7049668195860941</v>
      </c>
      <c r="BK826">
        <v>0.24425708351689221</v>
      </c>
      <c r="BL826">
        <v>0.28317313660116128</v>
      </c>
      <c r="BM826">
        <v>6.0007745778534289</v>
      </c>
      <c r="BN826">
        <v>1.7050575722814381</v>
      </c>
      <c r="BO826">
        <v>0.2442570835483226</v>
      </c>
      <c r="BP826">
        <v>1.2756217554204419E-3</v>
      </c>
      <c r="BQ826">
        <v>0.28317313660116128</v>
      </c>
      <c r="BR826">
        <v>6950.3311716298249</v>
      </c>
      <c r="BS826" s="96">
        <v>586.43534930566784</v>
      </c>
      <c r="BT826" s="96">
        <v>569.44845757919848</v>
      </c>
      <c r="BU826">
        <v>6.0007745778534289</v>
      </c>
      <c r="BV826" s="60" t="str">
        <f t="shared" si="106"/>
        <v>no propulsion</v>
      </c>
      <c r="BW826" s="32" t="s">
        <v>170</v>
      </c>
      <c r="BX826" s="98">
        <v>0.1</v>
      </c>
      <c r="BY826" s="98">
        <v>0.3</v>
      </c>
      <c r="BZ826" s="98">
        <v>0.3</v>
      </c>
      <c r="CA826" s="98">
        <v>4.36E-2</v>
      </c>
      <c r="CB826" s="98">
        <v>0.01</v>
      </c>
      <c r="CC826" s="98">
        <v>3.5000000000000003E-2</v>
      </c>
      <c r="CD826" s="98">
        <v>0.3</v>
      </c>
      <c r="CE826" s="98">
        <v>0.1</v>
      </c>
      <c r="CF826" s="33">
        <v>0.3</v>
      </c>
      <c r="CG826" s="32">
        <v>4.5999999999999996</v>
      </c>
      <c r="CH826" s="98">
        <v>4.5999999999999996</v>
      </c>
      <c r="CI826" s="98">
        <v>4.5999999999999996</v>
      </c>
      <c r="CJ826" s="96">
        <f>Population!$CG826-Population!$CI826</f>
        <v>0</v>
      </c>
      <c r="CK826" s="118">
        <f>_xlfn.DAYS(Entries!$AY$2,Population!H826)</f>
        <v>833</v>
      </c>
      <c r="CL826" s="118">
        <f t="shared" si="107"/>
        <v>1095</v>
      </c>
      <c r="CM826" s="117">
        <f>Entries!$AY$5</f>
        <v>0.15</v>
      </c>
      <c r="CN826" s="117">
        <f t="shared" si="102"/>
        <v>0</v>
      </c>
      <c r="CO826" s="119" t="str">
        <f t="shared" si="108"/>
        <v>-</v>
      </c>
      <c r="CP826" s="32" t="s">
        <v>103</v>
      </c>
      <c r="CQ826" s="98">
        <v>0</v>
      </c>
      <c r="CR826" s="98" t="s">
        <v>95</v>
      </c>
      <c r="CS826" s="98"/>
      <c r="CT826" s="33"/>
      <c r="CU826" s="32" t="s">
        <v>3149</v>
      </c>
      <c r="CV826" s="98" t="s">
        <v>3150</v>
      </c>
      <c r="CW826" s="98" t="s">
        <v>157</v>
      </c>
      <c r="CX826" s="98" t="s">
        <v>106</v>
      </c>
      <c r="CY826" s="98" t="s">
        <v>107</v>
      </c>
      <c r="CZ826" s="98" t="s">
        <v>108</v>
      </c>
      <c r="DA826" s="33"/>
      <c r="DB826" s="17" t="s">
        <v>15462</v>
      </c>
      <c r="DC826" s="17" t="s">
        <v>15500</v>
      </c>
      <c r="DD826" s="17" t="s">
        <v>15500</v>
      </c>
      <c r="DE826" s="17" t="s">
        <v>15500</v>
      </c>
      <c r="DF826" s="17" t="s">
        <v>15500</v>
      </c>
      <c r="DG826" s="23" t="s">
        <v>11171</v>
      </c>
      <c r="DH826" s="145"/>
    </row>
    <row r="827" spans="1:112" s="17" customFormat="1" x14ac:dyDescent="0.25">
      <c r="A827" s="30" t="s">
        <v>3181</v>
      </c>
      <c r="B827" s="96">
        <v>0</v>
      </c>
      <c r="C827" s="96" t="s">
        <v>15461</v>
      </c>
      <c r="D827" s="96" t="s">
        <v>3145</v>
      </c>
      <c r="E827" s="96">
        <v>43889</v>
      </c>
      <c r="F827" s="96" t="s">
        <v>3182</v>
      </c>
      <c r="G827" s="31">
        <v>57666</v>
      </c>
      <c r="H827" s="43">
        <v>43461</v>
      </c>
      <c r="I827" s="96" t="s">
        <v>276</v>
      </c>
      <c r="J827" s="96"/>
      <c r="K827" s="96"/>
      <c r="L827" s="96" t="s">
        <v>112</v>
      </c>
      <c r="M827" s="124" t="s">
        <v>156</v>
      </c>
      <c r="N827" s="96" t="s">
        <v>156</v>
      </c>
      <c r="O827" s="124" t="s">
        <v>11127</v>
      </c>
      <c r="P827" s="64" t="str">
        <f>VLOOKUP(N827,Entries!J:K,2,FALSE)</f>
        <v>UNITED STATES OF AMERICA</v>
      </c>
      <c r="Q827" s="123" t="s">
        <v>3140</v>
      </c>
      <c r="R827" s="30" t="s">
        <v>3140</v>
      </c>
      <c r="S827" s="96" t="s">
        <v>156</v>
      </c>
      <c r="T827" s="124" t="s">
        <v>157</v>
      </c>
      <c r="U827" s="125" t="s">
        <v>159</v>
      </c>
      <c r="V827" s="31" t="s">
        <v>159</v>
      </c>
      <c r="W827" s="64">
        <f>IF(VLOOKUP(R827,Entries!N:P,3,FALSE)=V827,1,VLOOKUP(R827,Entries!N:P,3,FALSE))</f>
        <v>1</v>
      </c>
      <c r="X827" s="124"/>
      <c r="Y827" s="124"/>
      <c r="Z827" s="96"/>
      <c r="AA827" s="96"/>
      <c r="AB827" s="96"/>
      <c r="AC827" s="96" t="s">
        <v>93</v>
      </c>
      <c r="AD827" s="96" t="s">
        <v>3147</v>
      </c>
      <c r="AE827" s="96" t="s">
        <v>94</v>
      </c>
      <c r="AF827" s="96" t="s">
        <v>94</v>
      </c>
      <c r="AG827" s="96" t="s">
        <v>650</v>
      </c>
      <c r="AH827" s="96" t="s">
        <v>11089</v>
      </c>
      <c r="AI827" s="96"/>
      <c r="AJ827" s="19">
        <v>4</v>
      </c>
      <c r="AK827" s="96" t="s">
        <v>118</v>
      </c>
      <c r="AL827" s="96"/>
      <c r="AM827" s="31"/>
      <c r="AN827" s="30" t="s">
        <v>96</v>
      </c>
      <c r="AO827" s="96" t="s">
        <v>97</v>
      </c>
      <c r="AP827" s="31" t="s">
        <v>97</v>
      </c>
      <c r="AQ827">
        <v>21104.563511519998</v>
      </c>
      <c r="AR827" t="s">
        <v>12647</v>
      </c>
      <c r="AS827" t="s">
        <v>11225</v>
      </c>
      <c r="AT827" t="s">
        <v>12648</v>
      </c>
      <c r="AU827">
        <v>97.696799999999996</v>
      </c>
      <c r="AV827" s="96">
        <v>1.70024529836</v>
      </c>
      <c r="AW827">
        <v>14.808999999999999</v>
      </c>
      <c r="AX827" s="96">
        <v>3.1585618327866669</v>
      </c>
      <c r="AY827">
        <v>9.9179999999999993E-4</v>
      </c>
      <c r="AZ827">
        <v>317.89510000000001</v>
      </c>
      <c r="BA827" s="96">
        <v>1.3036524696088889</v>
      </c>
      <c r="BB827">
        <v>42.150799999999997</v>
      </c>
      <c r="BC827" s="96">
        <v>4.9837150837377777</v>
      </c>
      <c r="BD827">
        <v>14.977683750000001</v>
      </c>
      <c r="BE827" s="96">
        <f t="shared" si="99"/>
        <v>6951.9311768177704</v>
      </c>
      <c r="BF827" s="96">
        <f t="shared" si="100"/>
        <v>587.82610215893783</v>
      </c>
      <c r="BG827" s="96">
        <f t="shared" si="101"/>
        <v>574.03625147660296</v>
      </c>
      <c r="BH827">
        <v>6958.2901554857845</v>
      </c>
      <c r="BI827">
        <v>1.2746134793437309E-3</v>
      </c>
      <c r="BJ827">
        <v>1.7050400388233671</v>
      </c>
      <c r="BK827">
        <v>0.25846580901252242</v>
      </c>
      <c r="BL827">
        <v>0.32070423384749092</v>
      </c>
      <c r="BM827">
        <v>5.9632834891889566</v>
      </c>
      <c r="BN827">
        <v>1.705130876167287</v>
      </c>
      <c r="BO827">
        <v>0.25846580900721661</v>
      </c>
      <c r="BP827">
        <v>1.222264624061225E-3</v>
      </c>
      <c r="BQ827">
        <v>0.32070423384749092</v>
      </c>
      <c r="BR827">
        <v>6948.9419034424336</v>
      </c>
      <c r="BS827" s="96">
        <v>502.79806501210078</v>
      </c>
      <c r="BT827" s="96">
        <v>472.33811089279698</v>
      </c>
      <c r="BU827">
        <v>5.9632834891889566</v>
      </c>
      <c r="BV827" s="65" t="str">
        <f t="shared" si="106"/>
        <v>no propulsion</v>
      </c>
      <c r="BW827" s="30" t="s">
        <v>170</v>
      </c>
      <c r="BX827" s="96">
        <v>0.1</v>
      </c>
      <c r="BY827" s="96">
        <v>0.3</v>
      </c>
      <c r="BZ827" s="96">
        <v>0.3</v>
      </c>
      <c r="CA827" s="96">
        <v>4.36E-2</v>
      </c>
      <c r="CB827" s="96">
        <v>0.01</v>
      </c>
      <c r="CC827" s="96">
        <v>3.5000000000000003E-2</v>
      </c>
      <c r="CD827" s="96">
        <v>0.3</v>
      </c>
      <c r="CE827" s="96">
        <v>0.1</v>
      </c>
      <c r="CF827" s="31">
        <v>0.3</v>
      </c>
      <c r="CG827" s="30">
        <v>4.5999999999999996</v>
      </c>
      <c r="CH827" s="96">
        <v>4.5999999999999996</v>
      </c>
      <c r="CI827" s="96">
        <v>4.5999999999999996</v>
      </c>
      <c r="CJ827" s="98">
        <f>Population!$CG827-Population!$CI827</f>
        <v>0</v>
      </c>
      <c r="CK827" s="120">
        <f>_xlfn.DAYS(Entries!$AY$2,Population!H827)</f>
        <v>833</v>
      </c>
      <c r="CL827" s="120">
        <f t="shared" si="107"/>
        <v>1460</v>
      </c>
      <c r="CM827" s="122">
        <f>Entries!$AY$5</f>
        <v>0.15</v>
      </c>
      <c r="CN827" s="122">
        <f t="shared" si="102"/>
        <v>0</v>
      </c>
      <c r="CO827" s="121" t="str">
        <f t="shared" si="108"/>
        <v>-</v>
      </c>
      <c r="CP827" s="30" t="s">
        <v>103</v>
      </c>
      <c r="CQ827" s="96">
        <v>0</v>
      </c>
      <c r="CR827" s="96" t="s">
        <v>95</v>
      </c>
      <c r="CS827" s="96"/>
      <c r="CT827" s="31"/>
      <c r="CU827" s="30" t="s">
        <v>3149</v>
      </c>
      <c r="CV827" s="96" t="s">
        <v>3150</v>
      </c>
      <c r="CW827" s="96" t="s">
        <v>157</v>
      </c>
      <c r="CX827" s="96" t="s">
        <v>106</v>
      </c>
      <c r="CY827" s="96" t="s">
        <v>107</v>
      </c>
      <c r="CZ827" s="96" t="s">
        <v>108</v>
      </c>
      <c r="DA827" s="31"/>
      <c r="DB827" s="17" t="s">
        <v>15462</v>
      </c>
      <c r="DC827" s="17" t="s">
        <v>15500</v>
      </c>
      <c r="DD827" s="17" t="s">
        <v>15500</v>
      </c>
      <c r="DE827" s="17" t="s">
        <v>15500</v>
      </c>
      <c r="DF827" s="17" t="s">
        <v>15500</v>
      </c>
      <c r="DG827" s="23" t="s">
        <v>11171</v>
      </c>
      <c r="DH827" s="145"/>
    </row>
    <row r="828" spans="1:112" s="17" customFormat="1" x14ac:dyDescent="0.25">
      <c r="A828" s="32" t="s">
        <v>3184</v>
      </c>
      <c r="B828" s="98">
        <v>0</v>
      </c>
      <c r="C828" s="98" t="s">
        <v>15461</v>
      </c>
      <c r="D828" s="98" t="s">
        <v>3145</v>
      </c>
      <c r="E828" s="98">
        <v>43126</v>
      </c>
      <c r="F828" s="98" t="s">
        <v>3185</v>
      </c>
      <c r="G828" s="33">
        <v>47800</v>
      </c>
      <c r="H828" s="44">
        <v>43112</v>
      </c>
      <c r="I828" s="98" t="s">
        <v>87</v>
      </c>
      <c r="J828" s="98"/>
      <c r="K828" s="98"/>
      <c r="L828" s="98" t="s">
        <v>88</v>
      </c>
      <c r="M828" t="s">
        <v>156</v>
      </c>
      <c r="N828" s="98" t="s">
        <v>156</v>
      </c>
      <c r="O828" t="s">
        <v>157</v>
      </c>
      <c r="P828" s="96" t="str">
        <f>VLOOKUP(N828,Entries!J:K,2,FALSE)</f>
        <v>UNITED STATES OF AMERICA</v>
      </c>
      <c r="Q828" s="38" t="s">
        <v>3140</v>
      </c>
      <c r="R828" s="32" t="s">
        <v>3140</v>
      </c>
      <c r="S828" s="98" t="s">
        <v>156</v>
      </c>
      <c r="T828" t="s">
        <v>157</v>
      </c>
      <c r="U828" s="39" t="s">
        <v>159</v>
      </c>
      <c r="V828" s="33" t="s">
        <v>159</v>
      </c>
      <c r="W828" s="64">
        <f>IF(VLOOKUP(R828,Entries!N:P,3,FALSE)=V828,1,VLOOKUP(R828,Entries!N:P,3,FALSE))</f>
        <v>1</v>
      </c>
      <c r="X828"/>
      <c r="Y828"/>
      <c r="Z828" s="98"/>
      <c r="AA828" s="98"/>
      <c r="AB828" s="98"/>
      <c r="AC828" s="98" t="s">
        <v>93</v>
      </c>
      <c r="AD828" s="98" t="s">
        <v>3147</v>
      </c>
      <c r="AE828" s="98" t="s">
        <v>94</v>
      </c>
      <c r="AF828" s="98" t="s">
        <v>94</v>
      </c>
      <c r="AG828" s="98" t="s">
        <v>650</v>
      </c>
      <c r="AH828" s="98" t="s">
        <v>11089</v>
      </c>
      <c r="AI828" s="98"/>
      <c r="AJ828" s="19">
        <v>5</v>
      </c>
      <c r="AK828" s="98" t="s">
        <v>118</v>
      </c>
      <c r="AL828" s="98"/>
      <c r="AM828" s="33"/>
      <c r="AN828" s="32" t="s">
        <v>96</v>
      </c>
      <c r="AO828" s="98" t="s">
        <v>97</v>
      </c>
      <c r="AP828" s="33" t="s">
        <v>97</v>
      </c>
      <c r="AQ828">
        <v>21104.172182850001</v>
      </c>
      <c r="AR828" t="s">
        <v>12649</v>
      </c>
      <c r="AS828" t="s">
        <v>11225</v>
      </c>
      <c r="AT828" t="s">
        <v>12650</v>
      </c>
      <c r="AU828">
        <v>97.416899999999998</v>
      </c>
      <c r="AV828" s="98">
        <v>1.7014844818711112</v>
      </c>
      <c r="AW828">
        <v>180.97229999999999</v>
      </c>
      <c r="AX828" s="98">
        <v>5.9395374684222224</v>
      </c>
      <c r="AY828">
        <v>1.0480000000000001E-3</v>
      </c>
      <c r="AZ828">
        <v>74.693799999999996</v>
      </c>
      <c r="BA828" s="98">
        <v>6.2610689376488882</v>
      </c>
      <c r="BB828">
        <v>285.54590000000002</v>
      </c>
      <c r="BC828" s="98">
        <v>2.4185022413333333E-2</v>
      </c>
      <c r="BD828">
        <v>15.274390260000001</v>
      </c>
      <c r="BE828" s="96">
        <f t="shared" si="99"/>
        <v>6861.6092070552622</v>
      </c>
      <c r="BF828" s="96">
        <f t="shared" si="100"/>
        <v>497.80017350425533</v>
      </c>
      <c r="BG828" s="96">
        <f t="shared" si="101"/>
        <v>483.41824060626823</v>
      </c>
      <c r="BH828">
        <v>6868.0461934543728</v>
      </c>
      <c r="BI828">
        <v>2.227664991444586E-3</v>
      </c>
      <c r="BJ828">
        <v>1.700155764853992</v>
      </c>
      <c r="BK828">
        <v>3.1585624897947211</v>
      </c>
      <c r="BL828">
        <v>1.2220355882680769</v>
      </c>
      <c r="BM828">
        <v>5.0653350500275476</v>
      </c>
      <c r="BN828">
        <v>1.7002457012437</v>
      </c>
      <c r="BO828">
        <v>3.1585624907671721</v>
      </c>
      <c r="BP828">
        <v>2.220576782842439E-3</v>
      </c>
      <c r="BQ828">
        <v>1.2220355882680769</v>
      </c>
      <c r="BR828">
        <v>6858.5680879524489</v>
      </c>
      <c r="BS828" s="96">
        <v>606.49112614385467</v>
      </c>
      <c r="BT828" s="96">
        <v>580.95229541734716</v>
      </c>
      <c r="BU828">
        <v>5.0653350500275476</v>
      </c>
      <c r="BV828" s="60" t="str">
        <f t="shared" si="106"/>
        <v>no propulsion</v>
      </c>
      <c r="BW828" s="32" t="s">
        <v>104</v>
      </c>
      <c r="BX828" s="98">
        <v>0.1</v>
      </c>
      <c r="BY828" s="98">
        <v>0.3</v>
      </c>
      <c r="BZ828" s="98">
        <v>0.3</v>
      </c>
      <c r="CA828" s="98">
        <v>4.36E-2</v>
      </c>
      <c r="CB828" s="98">
        <v>0.01</v>
      </c>
      <c r="CC828" s="98">
        <v>3.5000000000000003E-2</v>
      </c>
      <c r="CD828" s="98">
        <v>0.3</v>
      </c>
      <c r="CE828" s="98">
        <v>0.1</v>
      </c>
      <c r="CF828" s="33">
        <v>0.3</v>
      </c>
      <c r="CG828" s="32">
        <v>4</v>
      </c>
      <c r="CH828" s="98">
        <v>4</v>
      </c>
      <c r="CI828" s="98">
        <v>4</v>
      </c>
      <c r="CJ828" s="96">
        <f>Population!$CG828-Population!$CI828</f>
        <v>0</v>
      </c>
      <c r="CK828" s="118">
        <f>_xlfn.DAYS(Entries!$AY$2,Population!H828)</f>
        <v>1182</v>
      </c>
      <c r="CL828" s="118">
        <f t="shared" si="107"/>
        <v>1825</v>
      </c>
      <c r="CM828" s="117">
        <f>Entries!$AY$5</f>
        <v>0.15</v>
      </c>
      <c r="CN828" s="117">
        <f t="shared" si="102"/>
        <v>0</v>
      </c>
      <c r="CO828" s="119" t="str">
        <f t="shared" si="108"/>
        <v>-</v>
      </c>
      <c r="CP828" s="32" t="s">
        <v>103</v>
      </c>
      <c r="CQ828" s="98">
        <v>0</v>
      </c>
      <c r="CR828" s="98" t="s">
        <v>95</v>
      </c>
      <c r="CS828" s="98"/>
      <c r="CT828" s="33"/>
      <c r="CU828" s="32" t="s">
        <v>3149</v>
      </c>
      <c r="CV828" s="98" t="s">
        <v>3150</v>
      </c>
      <c r="CW828" s="98" t="s">
        <v>157</v>
      </c>
      <c r="CX828" s="98" t="s">
        <v>106</v>
      </c>
      <c r="CY828" s="98" t="s">
        <v>107</v>
      </c>
      <c r="CZ828" s="98" t="s">
        <v>108</v>
      </c>
      <c r="DA828" s="33"/>
      <c r="DB828" s="17" t="s">
        <v>15462</v>
      </c>
      <c r="DC828" s="17" t="s">
        <v>15500</v>
      </c>
      <c r="DD828" s="17" t="s">
        <v>15500</v>
      </c>
      <c r="DE828" s="17" t="s">
        <v>15500</v>
      </c>
      <c r="DF828" s="17" t="s">
        <v>15500</v>
      </c>
      <c r="DG828" s="23" t="s">
        <v>11171</v>
      </c>
      <c r="DH828" s="145"/>
    </row>
    <row r="829" spans="1:112" s="17" customFormat="1" x14ac:dyDescent="0.25">
      <c r="A829" s="30" t="s">
        <v>3187</v>
      </c>
      <c r="B829" s="96">
        <v>0</v>
      </c>
      <c r="C829" s="96" t="s">
        <v>15461</v>
      </c>
      <c r="D829" s="96" t="s">
        <v>3145</v>
      </c>
      <c r="E829" s="96">
        <v>42842</v>
      </c>
      <c r="F829" s="96" t="s">
        <v>3188</v>
      </c>
      <c r="G829" s="31">
        <v>47016</v>
      </c>
      <c r="H829" s="43">
        <v>42930</v>
      </c>
      <c r="I829" s="96" t="s">
        <v>271</v>
      </c>
      <c r="J829" s="96"/>
      <c r="K829" s="96"/>
      <c r="L829" s="96" t="s">
        <v>112</v>
      </c>
      <c r="M829" s="124" t="s">
        <v>156</v>
      </c>
      <c r="N829" s="96" t="s">
        <v>156</v>
      </c>
      <c r="O829" s="124" t="s">
        <v>157</v>
      </c>
      <c r="P829" s="64" t="str">
        <f>VLOOKUP(N829,Entries!J:K,2,FALSE)</f>
        <v>UNITED STATES OF AMERICA</v>
      </c>
      <c r="Q829" s="123" t="s">
        <v>3140</v>
      </c>
      <c r="R829" s="30" t="s">
        <v>3140</v>
      </c>
      <c r="S829" s="96" t="s">
        <v>156</v>
      </c>
      <c r="T829" s="124" t="s">
        <v>157</v>
      </c>
      <c r="U829" s="125" t="s">
        <v>159</v>
      </c>
      <c r="V829" s="31" t="s">
        <v>159</v>
      </c>
      <c r="W829" s="64">
        <f>IF(VLOOKUP(R829,Entries!N:P,3,FALSE)=V829,1,VLOOKUP(R829,Entries!N:P,3,FALSE))</f>
        <v>1</v>
      </c>
      <c r="X829" s="124"/>
      <c r="Y829" s="124"/>
      <c r="Z829" s="96"/>
      <c r="AA829" s="96"/>
      <c r="AB829" s="96"/>
      <c r="AC829" s="96" t="s">
        <v>93</v>
      </c>
      <c r="AD829" s="96" t="s">
        <v>3147</v>
      </c>
      <c r="AE829" s="96" t="s">
        <v>94</v>
      </c>
      <c r="AF829" s="96" t="s">
        <v>94</v>
      </c>
      <c r="AG829" s="96" t="s">
        <v>650</v>
      </c>
      <c r="AH829" s="96" t="s">
        <v>11089</v>
      </c>
      <c r="AI829" s="96"/>
      <c r="AJ829" s="19">
        <v>1</v>
      </c>
      <c r="AK829" s="96" t="s">
        <v>118</v>
      </c>
      <c r="AL829" s="96"/>
      <c r="AM829" s="31"/>
      <c r="AN829" s="30" t="s">
        <v>96</v>
      </c>
      <c r="AO829" s="96" t="s">
        <v>97</v>
      </c>
      <c r="AP829" s="31" t="s">
        <v>97</v>
      </c>
      <c r="AQ829">
        <v>21104.57503597</v>
      </c>
      <c r="AR829" t="s">
        <v>12552</v>
      </c>
      <c r="AS829" t="s">
        <v>11225</v>
      </c>
      <c r="AT829" t="s">
        <v>12651</v>
      </c>
      <c r="AU829">
        <v>97.487899999999996</v>
      </c>
      <c r="AV829" s="96">
        <v>1.6998438727155556</v>
      </c>
      <c r="AW829">
        <v>340.31049999999999</v>
      </c>
      <c r="AX829" s="96">
        <v>3.219536642848889</v>
      </c>
      <c r="AY829">
        <v>1.2669000000000001E-3</v>
      </c>
      <c r="AZ829">
        <v>358.73289999999997</v>
      </c>
      <c r="BA829" s="96">
        <v>2.3636046664622223</v>
      </c>
      <c r="BB829">
        <v>1.3856999999999999</v>
      </c>
      <c r="BC829" s="96">
        <v>3.9246303153422226</v>
      </c>
      <c r="BD829">
        <v>14.92682523</v>
      </c>
      <c r="BE829" s="96">
        <f t="shared" si="99"/>
        <v>6967.7132537909929</v>
      </c>
      <c r="BF829" s="96">
        <f t="shared" si="100"/>
        <v>605.54064971222124</v>
      </c>
      <c r="BG829" s="96">
        <f t="shared" si="101"/>
        <v>587.88585786976546</v>
      </c>
      <c r="BH829">
        <v>6974.0645062393087</v>
      </c>
      <c r="BI829">
        <v>2.023981268947038E-3</v>
      </c>
      <c r="BJ829">
        <v>1.701396852665052</v>
      </c>
      <c r="BK829">
        <v>5.9395387040145229</v>
      </c>
      <c r="BL829">
        <v>0.53810348275181419</v>
      </c>
      <c r="BM829">
        <v>5.7471542637090751</v>
      </c>
      <c r="BN829">
        <v>1.701484881994366</v>
      </c>
      <c r="BO829">
        <v>5.9395387043226604</v>
      </c>
      <c r="BP829">
        <v>1.833442295833231E-3</v>
      </c>
      <c r="BQ829">
        <v>0.53810348275181419</v>
      </c>
      <c r="BR829">
        <v>6964.7217107806009</v>
      </c>
      <c r="BS829" s="96">
        <v>497.40055450186264</v>
      </c>
      <c r="BT829" s="96">
        <v>456.22409076232634</v>
      </c>
      <c r="BU829">
        <v>5.7471542637090751</v>
      </c>
      <c r="BV829" s="65" t="str">
        <f t="shared" si="106"/>
        <v>no propulsion</v>
      </c>
      <c r="BW829" s="30" t="s">
        <v>104</v>
      </c>
      <c r="BX829" s="96">
        <v>0.1</v>
      </c>
      <c r="BY829" s="96">
        <v>0.3</v>
      </c>
      <c r="BZ829" s="96">
        <v>0.3</v>
      </c>
      <c r="CA829" s="96">
        <v>4.36E-2</v>
      </c>
      <c r="CB829" s="96">
        <v>0.01</v>
      </c>
      <c r="CC829" s="96">
        <v>3.5000000000000003E-2</v>
      </c>
      <c r="CD829" s="96">
        <v>0.3</v>
      </c>
      <c r="CE829" s="96">
        <v>0.1</v>
      </c>
      <c r="CF829" s="31">
        <v>0.3</v>
      </c>
      <c r="CG829" s="30">
        <v>4</v>
      </c>
      <c r="CH829" s="96">
        <v>4</v>
      </c>
      <c r="CI829" s="96">
        <v>4</v>
      </c>
      <c r="CJ829" s="98">
        <f>Population!$CG829-Population!$CI829</f>
        <v>0</v>
      </c>
      <c r="CK829" s="120">
        <f>_xlfn.DAYS(Entries!$AY$2,Population!H829)</f>
        <v>1364</v>
      </c>
      <c r="CL829" s="120">
        <f t="shared" si="107"/>
        <v>365</v>
      </c>
      <c r="CM829" s="122">
        <f>Entries!$AY$5</f>
        <v>0.15</v>
      </c>
      <c r="CN829" s="122">
        <f t="shared" si="102"/>
        <v>0</v>
      </c>
      <c r="CO829" s="121" t="str">
        <f t="shared" si="108"/>
        <v>-</v>
      </c>
      <c r="CP829" s="30" t="s">
        <v>103</v>
      </c>
      <c r="CQ829" s="96">
        <v>0</v>
      </c>
      <c r="CR829" s="96" t="s">
        <v>95</v>
      </c>
      <c r="CS829" s="96"/>
      <c r="CT829" s="31"/>
      <c r="CU829" s="30" t="s">
        <v>3149</v>
      </c>
      <c r="CV829" s="96" t="s">
        <v>3150</v>
      </c>
      <c r="CW829" s="96" t="s">
        <v>157</v>
      </c>
      <c r="CX829" s="96" t="s">
        <v>106</v>
      </c>
      <c r="CY829" s="96" t="s">
        <v>107</v>
      </c>
      <c r="CZ829" s="96" t="s">
        <v>108</v>
      </c>
      <c r="DA829" s="31"/>
      <c r="DB829" s="17" t="s">
        <v>15462</v>
      </c>
      <c r="DC829" s="17" t="s">
        <v>15500</v>
      </c>
      <c r="DD829" s="17" t="s">
        <v>15500</v>
      </c>
      <c r="DE829" s="17" t="s">
        <v>15500</v>
      </c>
      <c r="DF829" s="17" t="s">
        <v>15500</v>
      </c>
      <c r="DG829" s="23" t="s">
        <v>11171</v>
      </c>
      <c r="DH829" s="145"/>
    </row>
    <row r="830" spans="1:112" s="17" customFormat="1" x14ac:dyDescent="0.25">
      <c r="A830" s="32" t="s">
        <v>3190</v>
      </c>
      <c r="B830" s="98">
        <v>0</v>
      </c>
      <c r="C830" s="98" t="s">
        <v>15461</v>
      </c>
      <c r="D830" s="98" t="s">
        <v>3145</v>
      </c>
      <c r="E830" s="98">
        <v>43745</v>
      </c>
      <c r="F830" s="98" t="s">
        <v>3191</v>
      </c>
      <c r="G830" s="33">
        <v>57438</v>
      </c>
      <c r="H830" s="44">
        <v>43433</v>
      </c>
      <c r="I830" s="98" t="s">
        <v>87</v>
      </c>
      <c r="J830" s="98"/>
      <c r="K830" s="98"/>
      <c r="L830" s="98" t="s">
        <v>88</v>
      </c>
      <c r="M830" t="s">
        <v>156</v>
      </c>
      <c r="N830" s="98" t="s">
        <v>156</v>
      </c>
      <c r="O830" t="s">
        <v>11123</v>
      </c>
      <c r="P830" s="96" t="str">
        <f>VLOOKUP(N830,Entries!J:K,2,FALSE)</f>
        <v>UNITED STATES OF AMERICA</v>
      </c>
      <c r="Q830" s="38" t="s">
        <v>3140</v>
      </c>
      <c r="R830" s="32" t="s">
        <v>3140</v>
      </c>
      <c r="S830" s="98" t="s">
        <v>156</v>
      </c>
      <c r="T830" t="s">
        <v>157</v>
      </c>
      <c r="U830" s="39" t="s">
        <v>159</v>
      </c>
      <c r="V830" s="33" t="s">
        <v>159</v>
      </c>
      <c r="W830" s="64">
        <f>IF(VLOOKUP(R830,Entries!N:P,3,FALSE)=V830,1,VLOOKUP(R830,Entries!N:P,3,FALSE))</f>
        <v>1</v>
      </c>
      <c r="X830"/>
      <c r="Y830"/>
      <c r="Z830" s="98"/>
      <c r="AA830" s="98"/>
      <c r="AB830" s="98"/>
      <c r="AC830" s="98" t="s">
        <v>93</v>
      </c>
      <c r="AD830" s="98" t="s">
        <v>3147</v>
      </c>
      <c r="AE830" s="98" t="s">
        <v>94</v>
      </c>
      <c r="AF830" s="98" t="s">
        <v>94</v>
      </c>
      <c r="AG830" s="98" t="s">
        <v>650</v>
      </c>
      <c r="AH830" s="98" t="s">
        <v>11089</v>
      </c>
      <c r="AI830" s="98"/>
      <c r="AJ830" s="19">
        <v>1</v>
      </c>
      <c r="AK830" s="98" t="s">
        <v>118</v>
      </c>
      <c r="AL830" s="98"/>
      <c r="AM830" s="33"/>
      <c r="AN830" s="32" t="s">
        <v>96</v>
      </c>
      <c r="AO830" s="98" t="s">
        <v>97</v>
      </c>
      <c r="AP830" s="33" t="s">
        <v>97</v>
      </c>
      <c r="AQ830">
        <v>21104.449343159999</v>
      </c>
      <c r="AR830" t="s">
        <v>12652</v>
      </c>
      <c r="AS830" t="s">
        <v>11225</v>
      </c>
      <c r="AT830" t="s">
        <v>12653</v>
      </c>
      <c r="AU830">
        <v>97.393900000000002</v>
      </c>
      <c r="AV830" s="98">
        <v>0.90120755309333334</v>
      </c>
      <c r="AW830">
        <v>184.4659</v>
      </c>
      <c r="AX830" s="98">
        <v>0.13141628401777777</v>
      </c>
      <c r="AY830">
        <v>2.0495000000000001E-3</v>
      </c>
      <c r="AZ830">
        <v>135.4246</v>
      </c>
      <c r="BA830" s="98">
        <v>3.059537107617778</v>
      </c>
      <c r="BB830">
        <v>224.8648</v>
      </c>
      <c r="BC830" s="98">
        <v>3.2253904759422225</v>
      </c>
      <c r="BD830">
        <v>15.31035604</v>
      </c>
      <c r="BE830" s="96">
        <f t="shared" si="99"/>
        <v>6850.8591914944573</v>
      </c>
      <c r="BF830" s="96">
        <f t="shared" si="100"/>
        <v>493.90002740742511</v>
      </c>
      <c r="BG830" s="96">
        <f t="shared" si="101"/>
        <v>465.81835558148941</v>
      </c>
      <c r="BH830">
        <v>6857.2843646042666</v>
      </c>
      <c r="BI830">
        <v>2.70534546132035E-3</v>
      </c>
      <c r="BJ830">
        <v>1.6997543291806649</v>
      </c>
      <c r="BK830">
        <v>3.2195373125866431</v>
      </c>
      <c r="BL830">
        <v>1.939820559054958</v>
      </c>
      <c r="BM830">
        <v>4.3484152560882974</v>
      </c>
      <c r="BN830">
        <v>1.699844275459379</v>
      </c>
      <c r="BO830">
        <v>3.219537314302841</v>
      </c>
      <c r="BP830">
        <v>3.0065414908822538E-3</v>
      </c>
      <c r="BQ830">
        <v>2.1200767890571428</v>
      </c>
      <c r="BR830">
        <v>6847.8123226320949</v>
      </c>
      <c r="BS830" s="96">
        <v>421.38057560864581</v>
      </c>
      <c r="BT830" s="96">
        <v>408.08738072722372</v>
      </c>
      <c r="BU830">
        <v>4.3484152560882974</v>
      </c>
      <c r="BV830" s="60" t="str">
        <f t="shared" si="106"/>
        <v>no propulsion</v>
      </c>
      <c r="BW830" s="32" t="s">
        <v>170</v>
      </c>
      <c r="BX830" s="98">
        <v>0.1</v>
      </c>
      <c r="BY830" s="98">
        <v>0.3</v>
      </c>
      <c r="BZ830" s="98">
        <v>0.3</v>
      </c>
      <c r="CA830" s="98">
        <v>4.36E-2</v>
      </c>
      <c r="CB830" s="98">
        <v>0.01</v>
      </c>
      <c r="CC830" s="98">
        <v>3.5000000000000003E-2</v>
      </c>
      <c r="CD830" s="98">
        <v>0.3</v>
      </c>
      <c r="CE830" s="98">
        <v>0.1</v>
      </c>
      <c r="CF830" s="33">
        <v>0.3</v>
      </c>
      <c r="CG830" s="32">
        <v>4.5999999999999996</v>
      </c>
      <c r="CH830" s="98">
        <v>4.5999999999999996</v>
      </c>
      <c r="CI830" s="98">
        <v>4.5999999999999996</v>
      </c>
      <c r="CJ830" s="96">
        <f>Population!$CG830-Population!$CI830</f>
        <v>0</v>
      </c>
      <c r="CK830" s="118">
        <f>_xlfn.DAYS(Entries!$AY$2,Population!H830)</f>
        <v>861</v>
      </c>
      <c r="CL830" s="118">
        <f t="shared" si="107"/>
        <v>365</v>
      </c>
      <c r="CM830" s="117">
        <f>Entries!$AY$5</f>
        <v>0.15</v>
      </c>
      <c r="CN830" s="117">
        <f t="shared" si="102"/>
        <v>0</v>
      </c>
      <c r="CO830" s="119" t="str">
        <f t="shared" si="108"/>
        <v>-</v>
      </c>
      <c r="CP830" s="32" t="s">
        <v>103</v>
      </c>
      <c r="CQ830" s="98">
        <v>0</v>
      </c>
      <c r="CR830" s="98" t="s">
        <v>95</v>
      </c>
      <c r="CS830" s="98"/>
      <c r="CT830" s="33"/>
      <c r="CU830" s="32" t="s">
        <v>3149</v>
      </c>
      <c r="CV830" s="98" t="s">
        <v>3150</v>
      </c>
      <c r="CW830" s="98" t="s">
        <v>157</v>
      </c>
      <c r="CX830" s="98" t="s">
        <v>106</v>
      </c>
      <c r="CY830" s="98" t="s">
        <v>107</v>
      </c>
      <c r="CZ830" s="98" t="s">
        <v>108</v>
      </c>
      <c r="DA830" s="33"/>
      <c r="DB830" s="17" t="s">
        <v>15462</v>
      </c>
      <c r="DC830" s="17" t="s">
        <v>15500</v>
      </c>
      <c r="DD830" s="17" t="s">
        <v>15500</v>
      </c>
      <c r="DE830" s="17" t="s">
        <v>15500</v>
      </c>
      <c r="DF830" s="17" t="s">
        <v>15500</v>
      </c>
      <c r="DG830" s="23" t="s">
        <v>11171</v>
      </c>
      <c r="DH830" s="145"/>
    </row>
    <row r="831" spans="1:112" s="17" customFormat="1" x14ac:dyDescent="0.25">
      <c r="A831" s="30" t="s">
        <v>3192</v>
      </c>
      <c r="B831" s="96">
        <v>0</v>
      </c>
      <c r="C831" s="96" t="s">
        <v>15461</v>
      </c>
      <c r="D831" s="96" t="s">
        <v>3145</v>
      </c>
      <c r="E831" s="96">
        <v>43053</v>
      </c>
      <c r="F831" s="96" t="s">
        <v>3193</v>
      </c>
      <c r="G831" s="31">
        <v>47621</v>
      </c>
      <c r="H831" s="43">
        <v>43051</v>
      </c>
      <c r="I831" s="96" t="s">
        <v>154</v>
      </c>
      <c r="J831" s="96"/>
      <c r="K831" s="96"/>
      <c r="L831" s="96" t="s">
        <v>155</v>
      </c>
      <c r="M831" s="124" t="s">
        <v>156</v>
      </c>
      <c r="N831" s="96" t="s">
        <v>156</v>
      </c>
      <c r="O831" s="124" t="s">
        <v>157</v>
      </c>
      <c r="P831" s="64" t="str">
        <f>VLOOKUP(N831,Entries!J:K,2,FALSE)</f>
        <v>UNITED STATES OF AMERICA</v>
      </c>
      <c r="Q831" s="123" t="s">
        <v>3140</v>
      </c>
      <c r="R831" s="30" t="s">
        <v>3140</v>
      </c>
      <c r="S831" s="96" t="s">
        <v>156</v>
      </c>
      <c r="T831" s="124" t="s">
        <v>157</v>
      </c>
      <c r="U831" s="125" t="s">
        <v>159</v>
      </c>
      <c r="V831" s="31" t="s">
        <v>159</v>
      </c>
      <c r="W831" s="64">
        <f>IF(VLOOKUP(R831,Entries!N:P,3,FALSE)=V831,1,VLOOKUP(R831,Entries!N:P,3,FALSE))</f>
        <v>1</v>
      </c>
      <c r="X831" s="124"/>
      <c r="Y831" s="124"/>
      <c r="Z831" s="96"/>
      <c r="AA831" s="96"/>
      <c r="AB831" s="96"/>
      <c r="AC831" s="96" t="s">
        <v>93</v>
      </c>
      <c r="AD831" s="96" t="s">
        <v>3147</v>
      </c>
      <c r="AE831" s="96" t="s">
        <v>94</v>
      </c>
      <c r="AF831" s="96" t="s">
        <v>94</v>
      </c>
      <c r="AG831" s="96" t="s">
        <v>650</v>
      </c>
      <c r="AH831" s="96" t="s">
        <v>11089</v>
      </c>
      <c r="AI831" s="96"/>
      <c r="AJ831" s="19">
        <v>1</v>
      </c>
      <c r="AK831" s="96" t="s">
        <v>118</v>
      </c>
      <c r="AL831" s="96"/>
      <c r="AM831" s="31"/>
      <c r="AN831" s="30" t="s">
        <v>133</v>
      </c>
      <c r="AO831" s="96" t="s">
        <v>134</v>
      </c>
      <c r="AP831" s="31" t="s">
        <v>160</v>
      </c>
      <c r="AQ831">
        <v>21104.306807720001</v>
      </c>
      <c r="AR831" t="s">
        <v>12654</v>
      </c>
      <c r="AS831" t="s">
        <v>11225</v>
      </c>
      <c r="AT831" t="s">
        <v>12655</v>
      </c>
      <c r="AU831">
        <v>51.635399999999997</v>
      </c>
      <c r="AV831" s="96">
        <v>1.7029732474133334</v>
      </c>
      <c r="AW831">
        <v>7.5296000000000003</v>
      </c>
      <c r="AX831" s="96">
        <v>1.2005820720755558</v>
      </c>
      <c r="AY831">
        <v>8.53E-5</v>
      </c>
      <c r="AZ831">
        <v>175.29859999999999</v>
      </c>
      <c r="BA831" s="96">
        <v>2.867559656484445</v>
      </c>
      <c r="BB831">
        <v>184.8013</v>
      </c>
      <c r="BC831" s="96">
        <v>3.4190975480044448</v>
      </c>
      <c r="BD831">
        <v>15.533078209999999</v>
      </c>
      <c r="BE831" s="96">
        <f t="shared" si="99"/>
        <v>6785.2139910273991</v>
      </c>
      <c r="BF831" s="96">
        <f t="shared" si="100"/>
        <v>414.79276978083453</v>
      </c>
      <c r="BG831" s="96">
        <f t="shared" si="101"/>
        <v>413.6352122739645</v>
      </c>
      <c r="BH831">
        <v>6791.7172916852242</v>
      </c>
      <c r="BI831">
        <v>1.1581565024105899E-3</v>
      </c>
      <c r="BJ831">
        <v>0.90155683814205356</v>
      </c>
      <c r="BK831">
        <v>0.13141631231894571</v>
      </c>
      <c r="BL831">
        <v>0.85185191437260932</v>
      </c>
      <c r="BM831">
        <v>5.4330765015087579</v>
      </c>
      <c r="BN831">
        <v>0.90120800656691846</v>
      </c>
      <c r="BO831">
        <v>0.1314163130933047</v>
      </c>
      <c r="BP831">
        <v>9.7949572766860456E-4</v>
      </c>
      <c r="BQ831">
        <v>0.85185191437260932</v>
      </c>
      <c r="BR831">
        <v>6785.7339781679348</v>
      </c>
      <c r="BS831" s="96">
        <v>549.94167281866976</v>
      </c>
      <c r="BT831" s="96">
        <v>508.1868891302438</v>
      </c>
      <c r="BU831">
        <v>5.4330765015087579</v>
      </c>
      <c r="BV831" s="65" t="str">
        <f t="shared" si="106"/>
        <v>no propulsion</v>
      </c>
      <c r="BW831" s="30" t="s">
        <v>170</v>
      </c>
      <c r="BX831" s="96">
        <v>0.1</v>
      </c>
      <c r="BY831" s="96">
        <v>0.3</v>
      </c>
      <c r="BZ831" s="96">
        <v>0.3</v>
      </c>
      <c r="CA831" s="96">
        <v>4.36E-2</v>
      </c>
      <c r="CB831" s="96">
        <v>0.01</v>
      </c>
      <c r="CC831" s="96">
        <v>3.5000000000000003E-2</v>
      </c>
      <c r="CD831" s="96">
        <v>0.3</v>
      </c>
      <c r="CE831" s="96">
        <v>0.1</v>
      </c>
      <c r="CF831" s="31">
        <v>0.3</v>
      </c>
      <c r="CG831" s="30">
        <v>4.5999999999999996</v>
      </c>
      <c r="CH831" s="96">
        <v>4.5999999999999996</v>
      </c>
      <c r="CI831" s="96">
        <v>4.5999999999999996</v>
      </c>
      <c r="CJ831" s="98">
        <f>Population!$CG831-Population!$CI831</f>
        <v>0</v>
      </c>
      <c r="CK831" s="120">
        <f>_xlfn.DAYS(Entries!$AY$2,Population!H831)</f>
        <v>1243</v>
      </c>
      <c r="CL831" s="120">
        <f t="shared" si="107"/>
        <v>365</v>
      </c>
      <c r="CM831" s="122">
        <f>Entries!$AY$5</f>
        <v>0.15</v>
      </c>
      <c r="CN831" s="122">
        <f t="shared" si="102"/>
        <v>0</v>
      </c>
      <c r="CO831" s="121" t="str">
        <f t="shared" si="108"/>
        <v>-</v>
      </c>
      <c r="CP831" s="30" t="s">
        <v>103</v>
      </c>
      <c r="CQ831" s="96">
        <v>0</v>
      </c>
      <c r="CR831" s="96" t="s">
        <v>95</v>
      </c>
      <c r="CS831" s="96"/>
      <c r="CT831" s="31"/>
      <c r="CU831" s="30" t="s">
        <v>3149</v>
      </c>
      <c r="CV831" s="96" t="s">
        <v>3150</v>
      </c>
      <c r="CW831" s="96" t="s">
        <v>157</v>
      </c>
      <c r="CX831" s="96" t="s">
        <v>106</v>
      </c>
      <c r="CY831" s="96" t="s">
        <v>107</v>
      </c>
      <c r="CZ831" s="96" t="s">
        <v>108</v>
      </c>
      <c r="DA831" s="31"/>
      <c r="DB831" s="17" t="s">
        <v>15462</v>
      </c>
      <c r="DC831" s="17" t="s">
        <v>15500</v>
      </c>
      <c r="DD831" s="17" t="s">
        <v>15500</v>
      </c>
      <c r="DE831" s="17" t="s">
        <v>15500</v>
      </c>
      <c r="DF831" s="17" t="s">
        <v>15500</v>
      </c>
      <c r="DG831" s="23" t="s">
        <v>11171</v>
      </c>
      <c r="DH831" s="145"/>
    </row>
    <row r="832" spans="1:112" s="17" customFormat="1" x14ac:dyDescent="0.25">
      <c r="A832" s="32" t="s">
        <v>3195</v>
      </c>
      <c r="B832" s="98">
        <v>0</v>
      </c>
      <c r="C832" s="98" t="s">
        <v>15461</v>
      </c>
      <c r="D832" s="98" t="s">
        <v>3145</v>
      </c>
      <c r="E832" s="98">
        <v>44405</v>
      </c>
      <c r="F832" s="98" t="s">
        <v>3196</v>
      </c>
      <c r="G832" s="33">
        <v>59935</v>
      </c>
      <c r="H832" s="44">
        <v>43651</v>
      </c>
      <c r="I832" s="98" t="s">
        <v>276</v>
      </c>
      <c r="J832" s="98"/>
      <c r="K832" s="98"/>
      <c r="L832" s="98" t="s">
        <v>365</v>
      </c>
      <c r="M832" t="s">
        <v>156</v>
      </c>
      <c r="N832" s="98" t="s">
        <v>156</v>
      </c>
      <c r="O832" t="s">
        <v>11127</v>
      </c>
      <c r="P832" s="96" t="str">
        <f>VLOOKUP(N832,Entries!J:K,2,FALSE)</f>
        <v>UNITED STATES OF AMERICA</v>
      </c>
      <c r="Q832" s="38" t="s">
        <v>3140</v>
      </c>
      <c r="R832" s="32" t="s">
        <v>3140</v>
      </c>
      <c r="S832" s="98" t="s">
        <v>156</v>
      </c>
      <c r="T832" t="s">
        <v>157</v>
      </c>
      <c r="U832" s="39" t="s">
        <v>159</v>
      </c>
      <c r="V832" s="33" t="s">
        <v>159</v>
      </c>
      <c r="W832" s="64">
        <f>IF(VLOOKUP(R832,Entries!N:P,3,FALSE)=V832,1,VLOOKUP(R832,Entries!N:P,3,FALSE))</f>
        <v>1</v>
      </c>
      <c r="X832"/>
      <c r="Y832"/>
      <c r="Z832" s="98"/>
      <c r="AA832" s="98"/>
      <c r="AB832" s="98"/>
      <c r="AC832" s="98" t="s">
        <v>93</v>
      </c>
      <c r="AD832" s="98" t="s">
        <v>3147</v>
      </c>
      <c r="AE832" s="98" t="s">
        <v>94</v>
      </c>
      <c r="AF832" s="98" t="s">
        <v>94</v>
      </c>
      <c r="AG832" s="98" t="s">
        <v>650</v>
      </c>
      <c r="AH832" s="98" t="s">
        <v>11089</v>
      </c>
      <c r="AI832" s="98"/>
      <c r="AJ832" s="19">
        <v>3</v>
      </c>
      <c r="AK832" s="98" t="s">
        <v>118</v>
      </c>
      <c r="AL832" s="98"/>
      <c r="AM832" s="33"/>
      <c r="AN832" s="32" t="s">
        <v>96</v>
      </c>
      <c r="AO832" s="98" t="s">
        <v>97</v>
      </c>
      <c r="AP832" s="33" t="s">
        <v>97</v>
      </c>
      <c r="AQ832">
        <v>21104.432035130001</v>
      </c>
      <c r="AR832" t="s">
        <v>12656</v>
      </c>
      <c r="AS832" t="s">
        <v>11225</v>
      </c>
      <c r="AT832" t="s">
        <v>12657</v>
      </c>
      <c r="AU832">
        <v>97.5732</v>
      </c>
      <c r="AV832" s="98">
        <v>1.702968011426667</v>
      </c>
      <c r="AW832">
        <v>68.788300000000007</v>
      </c>
      <c r="AX832" s="98">
        <v>1.2031721401466666</v>
      </c>
      <c r="AY832">
        <v>2.4288999999999999E-3</v>
      </c>
      <c r="AZ832">
        <v>164.29910000000001</v>
      </c>
      <c r="BA832" s="98">
        <v>2.8483243867999999</v>
      </c>
      <c r="BB832">
        <v>195.8999</v>
      </c>
      <c r="BC832" s="98">
        <v>3.4384131028177776</v>
      </c>
      <c r="BD832">
        <v>15.13695343</v>
      </c>
      <c r="BE832" s="96">
        <f t="shared" si="99"/>
        <v>6903.080189087621</v>
      </c>
      <c r="BF832" s="96">
        <f t="shared" si="100"/>
        <v>548.84708055889587</v>
      </c>
      <c r="BG832" s="96">
        <f t="shared" si="101"/>
        <v>515.31329761634606</v>
      </c>
      <c r="BH832">
        <v>6909.4457276646126</v>
      </c>
      <c r="BI832">
        <v>2.5433789940714499E-3</v>
      </c>
      <c r="BJ832">
        <v>1.7028829634465319</v>
      </c>
      <c r="BK832">
        <v>1.200582321786231</v>
      </c>
      <c r="BL832">
        <v>2.3920175782995421</v>
      </c>
      <c r="BM832">
        <v>3.8946386698172111</v>
      </c>
      <c r="BN832">
        <v>1.7029736494969061</v>
      </c>
      <c r="BO832">
        <v>1.2005823231472099</v>
      </c>
      <c r="BP832">
        <v>3.0256807754353702E-3</v>
      </c>
      <c r="BQ832">
        <v>2.5280087876248118</v>
      </c>
      <c r="BR832">
        <v>6900.0642809744568</v>
      </c>
      <c r="BS832" s="96">
        <v>548.58133322774393</v>
      </c>
      <c r="BT832" s="96">
        <v>506.82804737315928</v>
      </c>
      <c r="BU832">
        <v>3.8946386698172111</v>
      </c>
      <c r="BV832" s="60" t="str">
        <f t="shared" si="106"/>
        <v>no propulsion</v>
      </c>
      <c r="BW832" s="32" t="s">
        <v>170</v>
      </c>
      <c r="BX832" s="98">
        <v>0.1</v>
      </c>
      <c r="BY832" s="98">
        <v>0.3</v>
      </c>
      <c r="BZ832" s="98">
        <v>0.3</v>
      </c>
      <c r="CA832" s="98">
        <v>4.36E-2</v>
      </c>
      <c r="CB832" s="98">
        <v>0.01</v>
      </c>
      <c r="CC832" s="98">
        <v>3.5000000000000003E-2</v>
      </c>
      <c r="CD832" s="98">
        <v>0.3</v>
      </c>
      <c r="CE832" s="98">
        <v>0.1</v>
      </c>
      <c r="CF832" s="33">
        <v>0.3</v>
      </c>
      <c r="CG832" s="32">
        <v>4.5999999999999996</v>
      </c>
      <c r="CH832" s="98">
        <v>4.5999999999999996</v>
      </c>
      <c r="CI832" s="98">
        <v>4.5999999999999996</v>
      </c>
      <c r="CJ832" s="96">
        <f>Population!$CG832-Population!$CI832</f>
        <v>0</v>
      </c>
      <c r="CK832" s="118">
        <f>_xlfn.DAYS(Entries!$AY$2,Population!H832)</f>
        <v>643</v>
      </c>
      <c r="CL832" s="118">
        <f t="shared" si="107"/>
        <v>1095</v>
      </c>
      <c r="CM832" s="117">
        <f>Entries!$AY$5</f>
        <v>0.15</v>
      </c>
      <c r="CN832" s="117">
        <f t="shared" si="102"/>
        <v>0</v>
      </c>
      <c r="CO832" s="119" t="str">
        <f t="shared" si="108"/>
        <v>-</v>
      </c>
      <c r="CP832" s="32" t="s">
        <v>103</v>
      </c>
      <c r="CQ832" s="98">
        <v>0</v>
      </c>
      <c r="CR832" s="98" t="s">
        <v>95</v>
      </c>
      <c r="CS832" s="98"/>
      <c r="CT832" s="33"/>
      <c r="CU832" s="32" t="s">
        <v>3149</v>
      </c>
      <c r="CV832" s="98" t="s">
        <v>3150</v>
      </c>
      <c r="CW832" s="98" t="s">
        <v>157</v>
      </c>
      <c r="CX832" s="98" t="s">
        <v>106</v>
      </c>
      <c r="CY832" s="98" t="s">
        <v>107</v>
      </c>
      <c r="CZ832" s="98" t="s">
        <v>108</v>
      </c>
      <c r="DA832" s="33"/>
      <c r="DB832" s="17" t="s">
        <v>15462</v>
      </c>
      <c r="DC832" s="17" t="s">
        <v>15500</v>
      </c>
      <c r="DD832" s="17" t="s">
        <v>15500</v>
      </c>
      <c r="DE832" s="17" t="s">
        <v>15500</v>
      </c>
      <c r="DF832" s="17" t="s">
        <v>15500</v>
      </c>
      <c r="DG832" s="23" t="s">
        <v>11171</v>
      </c>
      <c r="DH832" s="145"/>
    </row>
    <row r="833" spans="1:112" s="17" customFormat="1" x14ac:dyDescent="0.25">
      <c r="A833" s="30" t="s">
        <v>3198</v>
      </c>
      <c r="B833" s="96">
        <v>0</v>
      </c>
      <c r="C833" s="96" t="s">
        <v>15461</v>
      </c>
      <c r="D833" s="96" t="s">
        <v>3145</v>
      </c>
      <c r="E833" s="96">
        <v>44409</v>
      </c>
      <c r="F833" s="96" t="s">
        <v>3199</v>
      </c>
      <c r="G833" s="31">
        <v>59939</v>
      </c>
      <c r="H833" s="43">
        <v>43651</v>
      </c>
      <c r="I833" s="96" t="s">
        <v>276</v>
      </c>
      <c r="J833" s="96"/>
      <c r="K833" s="96"/>
      <c r="L833" s="96" t="s">
        <v>365</v>
      </c>
      <c r="M833" s="124" t="s">
        <v>156</v>
      </c>
      <c r="N833" s="96" t="s">
        <v>156</v>
      </c>
      <c r="O833" s="124" t="s">
        <v>11127</v>
      </c>
      <c r="P833" s="64" t="str">
        <f>VLOOKUP(N833,Entries!J:K,2,FALSE)</f>
        <v>UNITED STATES OF AMERICA</v>
      </c>
      <c r="Q833" s="123" t="s">
        <v>3140</v>
      </c>
      <c r="R833" s="30" t="s">
        <v>3140</v>
      </c>
      <c r="S833" s="96" t="s">
        <v>156</v>
      </c>
      <c r="T833" s="124" t="s">
        <v>157</v>
      </c>
      <c r="U833" s="125" t="s">
        <v>159</v>
      </c>
      <c r="V833" s="31" t="s">
        <v>159</v>
      </c>
      <c r="W833" s="64">
        <f>IF(VLOOKUP(R833,Entries!N:P,3,FALSE)=V833,1,VLOOKUP(R833,Entries!N:P,3,FALSE))</f>
        <v>1</v>
      </c>
      <c r="X833" s="124"/>
      <c r="Y833" s="124"/>
      <c r="Z833" s="96"/>
      <c r="AA833" s="96"/>
      <c r="AB833" s="96"/>
      <c r="AC833" s="96" t="s">
        <v>93</v>
      </c>
      <c r="AD833" s="96" t="s">
        <v>3147</v>
      </c>
      <c r="AE833" s="96" t="s">
        <v>94</v>
      </c>
      <c r="AF833" s="96" t="s">
        <v>94</v>
      </c>
      <c r="AG833" s="96" t="s">
        <v>650</v>
      </c>
      <c r="AH833" s="96" t="s">
        <v>11089</v>
      </c>
      <c r="AI833" s="96"/>
      <c r="AJ833" s="19">
        <v>1</v>
      </c>
      <c r="AK833" s="96" t="s">
        <v>118</v>
      </c>
      <c r="AL833" s="96"/>
      <c r="AM833" s="31"/>
      <c r="AN833" s="30" t="s">
        <v>96</v>
      </c>
      <c r="AO833" s="96" t="s">
        <v>97</v>
      </c>
      <c r="AP833" s="31" t="s">
        <v>97</v>
      </c>
      <c r="AQ833">
        <v>21104.408647339998</v>
      </c>
      <c r="AR833" t="s">
        <v>12658</v>
      </c>
      <c r="AS833" t="s">
        <v>11225</v>
      </c>
      <c r="AT833" t="s">
        <v>12659</v>
      </c>
      <c r="AU833">
        <v>97.572900000000004</v>
      </c>
      <c r="AV833" s="96">
        <v>1.7014722645688891</v>
      </c>
      <c r="AW833">
        <v>68.936700000000002</v>
      </c>
      <c r="AX833" s="96">
        <v>5.9291283269288888</v>
      </c>
      <c r="AY833">
        <v>2.4126999999999998E-3</v>
      </c>
      <c r="AZ833">
        <v>163.197</v>
      </c>
      <c r="BA833" s="96">
        <v>1.933998941777778E-2</v>
      </c>
      <c r="BB833">
        <v>197.00659999999999</v>
      </c>
      <c r="BC833" s="96">
        <v>6.2660204357066664</v>
      </c>
      <c r="BD833">
        <v>15.141424450000001</v>
      </c>
      <c r="BE833" s="96">
        <f t="shared" si="99"/>
        <v>6901.7212095622872</v>
      </c>
      <c r="BF833" s="96">
        <f t="shared" si="100"/>
        <v>547.37299232459827</v>
      </c>
      <c r="BG833" s="96">
        <f t="shared" si="101"/>
        <v>514.0694267999761</v>
      </c>
      <c r="BH833">
        <v>6908.0883611744603</v>
      </c>
      <c r="BI833">
        <v>2.5503038344410092E-3</v>
      </c>
      <c r="BJ833">
        <v>1.702877695235774</v>
      </c>
      <c r="BK833">
        <v>1.203172390487951</v>
      </c>
      <c r="BL833">
        <v>2.3727237587693999</v>
      </c>
      <c r="BM833">
        <v>3.9140128407800949</v>
      </c>
      <c r="BN833">
        <v>1.7029684135719281</v>
      </c>
      <c r="BO833">
        <v>1.2031723917812049</v>
      </c>
      <c r="BP833">
        <v>3.0261685148872588E-3</v>
      </c>
      <c r="BQ833">
        <v>2.5113292739752882</v>
      </c>
      <c r="BR833">
        <v>6898.7046903004511</v>
      </c>
      <c r="BS833" s="96">
        <v>608.12416700201084</v>
      </c>
      <c r="BT833" s="96">
        <v>581.70843281392627</v>
      </c>
      <c r="BU833">
        <v>3.9140128407800949</v>
      </c>
      <c r="BV833" s="65" t="str">
        <f t="shared" si="106"/>
        <v>no propulsion</v>
      </c>
      <c r="BW833" s="30" t="s">
        <v>170</v>
      </c>
      <c r="BX833" s="96">
        <v>0.1</v>
      </c>
      <c r="BY833" s="96">
        <v>0.3</v>
      </c>
      <c r="BZ833" s="96">
        <v>0.3</v>
      </c>
      <c r="CA833" s="96">
        <v>4.36E-2</v>
      </c>
      <c r="CB833" s="96">
        <v>0.01</v>
      </c>
      <c r="CC833" s="96">
        <v>3.5000000000000003E-2</v>
      </c>
      <c r="CD833" s="96">
        <v>0.3</v>
      </c>
      <c r="CE833" s="96">
        <v>0.1</v>
      </c>
      <c r="CF833" s="31">
        <v>0.3</v>
      </c>
      <c r="CG833" s="30">
        <v>4.5999999999999996</v>
      </c>
      <c r="CH833" s="96">
        <v>4.5999999999999996</v>
      </c>
      <c r="CI833" s="96">
        <v>4.5999999999999996</v>
      </c>
      <c r="CJ833" s="98">
        <f>Population!$CG833-Population!$CI833</f>
        <v>0</v>
      </c>
      <c r="CK833" s="120">
        <f>_xlfn.DAYS(Entries!$AY$2,Population!H833)</f>
        <v>643</v>
      </c>
      <c r="CL833" s="120">
        <f t="shared" si="107"/>
        <v>365</v>
      </c>
      <c r="CM833" s="122">
        <f>Entries!$AY$5</f>
        <v>0.15</v>
      </c>
      <c r="CN833" s="122">
        <f t="shared" si="102"/>
        <v>0</v>
      </c>
      <c r="CO833" s="121" t="str">
        <f t="shared" si="108"/>
        <v>-</v>
      </c>
      <c r="CP833" s="30" t="s">
        <v>103</v>
      </c>
      <c r="CQ833" s="96">
        <v>0</v>
      </c>
      <c r="CR833" s="96" t="s">
        <v>95</v>
      </c>
      <c r="CS833" s="96"/>
      <c r="CT833" s="31"/>
      <c r="CU833" s="30" t="s">
        <v>3149</v>
      </c>
      <c r="CV833" s="96" t="s">
        <v>3150</v>
      </c>
      <c r="CW833" s="96" t="s">
        <v>157</v>
      </c>
      <c r="CX833" s="96" t="s">
        <v>106</v>
      </c>
      <c r="CY833" s="96" t="s">
        <v>107</v>
      </c>
      <c r="CZ833" s="96" t="s">
        <v>108</v>
      </c>
      <c r="DA833" s="31"/>
      <c r="DB833" s="17" t="s">
        <v>15462</v>
      </c>
      <c r="DC833" s="17" t="s">
        <v>15500</v>
      </c>
      <c r="DD833" s="17" t="s">
        <v>15500</v>
      </c>
      <c r="DE833" s="17" t="s">
        <v>15500</v>
      </c>
      <c r="DF833" s="17" t="s">
        <v>15500</v>
      </c>
      <c r="DG833" s="23" t="s">
        <v>11171</v>
      </c>
      <c r="DH833" s="145"/>
    </row>
    <row r="834" spans="1:112" s="17" customFormat="1" x14ac:dyDescent="0.25">
      <c r="A834" s="32" t="s">
        <v>3201</v>
      </c>
      <c r="B834" s="98">
        <v>0</v>
      </c>
      <c r="C834" s="98" t="s">
        <v>15461</v>
      </c>
      <c r="D834" s="98" t="s">
        <v>3145</v>
      </c>
      <c r="E834" s="98">
        <v>42840</v>
      </c>
      <c r="F834" s="98" t="s">
        <v>3202</v>
      </c>
      <c r="G834" s="33">
        <v>47012</v>
      </c>
      <c r="H834" s="44">
        <v>42930</v>
      </c>
      <c r="I834" s="98" t="s">
        <v>271</v>
      </c>
      <c r="J834" s="98"/>
      <c r="K834" s="98"/>
      <c r="L834" s="98" t="s">
        <v>112</v>
      </c>
      <c r="M834" t="s">
        <v>156</v>
      </c>
      <c r="N834" s="98" t="s">
        <v>156</v>
      </c>
      <c r="O834" t="s">
        <v>157</v>
      </c>
      <c r="P834" s="96" t="str">
        <f>VLOOKUP(N834,Entries!J:K,2,FALSE)</f>
        <v>UNITED STATES OF AMERICA</v>
      </c>
      <c r="Q834" s="38" t="s">
        <v>3140</v>
      </c>
      <c r="R834" s="32" t="s">
        <v>3140</v>
      </c>
      <c r="S834" s="98" t="s">
        <v>156</v>
      </c>
      <c r="T834" t="s">
        <v>157</v>
      </c>
      <c r="U834" s="39" t="s">
        <v>159</v>
      </c>
      <c r="V834" s="33" t="s">
        <v>159</v>
      </c>
      <c r="W834" s="64">
        <f>IF(VLOOKUP(R834,Entries!N:P,3,FALSE)=V834,1,VLOOKUP(R834,Entries!N:P,3,FALSE))</f>
        <v>1</v>
      </c>
      <c r="X834"/>
      <c r="Y834"/>
      <c r="Z834" s="98"/>
      <c r="AA834" s="98"/>
      <c r="AB834" s="98"/>
      <c r="AC834" s="98" t="s">
        <v>93</v>
      </c>
      <c r="AD834" s="98" t="s">
        <v>3147</v>
      </c>
      <c r="AE834" s="98" t="s">
        <v>94</v>
      </c>
      <c r="AF834" s="98" t="s">
        <v>94</v>
      </c>
      <c r="AG834" s="98" t="s">
        <v>650</v>
      </c>
      <c r="AH834" s="98" t="s">
        <v>11089</v>
      </c>
      <c r="AI834" s="98"/>
      <c r="AJ834" s="19">
        <v>1</v>
      </c>
      <c r="AK834" s="98" t="s">
        <v>118</v>
      </c>
      <c r="AL834" s="98"/>
      <c r="AM834" s="33"/>
      <c r="AN834" s="32" t="s">
        <v>96</v>
      </c>
      <c r="AO834" s="98" t="s">
        <v>97</v>
      </c>
      <c r="AP834" s="33" t="s">
        <v>97</v>
      </c>
      <c r="AQ834">
        <v>21104.526842070001</v>
      </c>
      <c r="AR834" t="s">
        <v>12660</v>
      </c>
      <c r="AS834" t="s">
        <v>11225</v>
      </c>
      <c r="AT834" t="s">
        <v>12661</v>
      </c>
      <c r="AU834">
        <v>97.487200000000001</v>
      </c>
      <c r="AV834" s="98">
        <v>1.70143910332</v>
      </c>
      <c r="AW834">
        <v>339.71409999999997</v>
      </c>
      <c r="AX834" s="98">
        <v>5.9277372998044449</v>
      </c>
      <c r="AY834">
        <v>1.3159000000000001E-3</v>
      </c>
      <c r="AZ834">
        <v>1.1081000000000001</v>
      </c>
      <c r="BA834" s="98">
        <v>1.8844316013333334E-2</v>
      </c>
      <c r="BB834">
        <v>359.01659999999998</v>
      </c>
      <c r="BC834" s="98">
        <v>6.2665126184533344</v>
      </c>
      <c r="BD834">
        <v>14.922988889999999</v>
      </c>
      <c r="BE834" s="96">
        <f t="shared" si="99"/>
        <v>6968.9073564870387</v>
      </c>
      <c r="BF834" s="96">
        <f t="shared" si="100"/>
        <v>607.07774167743992</v>
      </c>
      <c r="BG834" s="96">
        <f t="shared" si="101"/>
        <v>588.73697129663742</v>
      </c>
      <c r="BH834">
        <v>6975.2581385985104</v>
      </c>
      <c r="BI834">
        <v>2.09344511210343E-3</v>
      </c>
      <c r="BJ834">
        <v>1.701384673526148</v>
      </c>
      <c r="BK834">
        <v>5.9291295603286889</v>
      </c>
      <c r="BL834">
        <v>0.54798891934179483</v>
      </c>
      <c r="BM834">
        <v>5.7373753962344898</v>
      </c>
      <c r="BN834">
        <v>1.70147266465837</v>
      </c>
      <c r="BO834">
        <v>5.9291295606659142</v>
      </c>
      <c r="BP834">
        <v>1.8960703122742079E-3</v>
      </c>
      <c r="BQ834">
        <v>0.54798891934179483</v>
      </c>
      <c r="BR834">
        <v>6965.916299907969</v>
      </c>
      <c r="BS834" s="96">
        <v>607.6788366178871</v>
      </c>
      <c r="BT834" s="96">
        <v>581.33227932011323</v>
      </c>
      <c r="BU834">
        <v>5.7373753962344898</v>
      </c>
      <c r="BV834" s="60" t="str">
        <f t="shared" si="106"/>
        <v>no propulsion</v>
      </c>
      <c r="BW834" s="32" t="s">
        <v>104</v>
      </c>
      <c r="BX834" s="98">
        <v>0.1</v>
      </c>
      <c r="BY834" s="98">
        <v>0.3</v>
      </c>
      <c r="BZ834" s="98">
        <v>0.3</v>
      </c>
      <c r="CA834" s="98">
        <v>4.36E-2</v>
      </c>
      <c r="CB834" s="98">
        <v>0.01</v>
      </c>
      <c r="CC834" s="98">
        <v>3.5000000000000003E-2</v>
      </c>
      <c r="CD834" s="98">
        <v>0.3</v>
      </c>
      <c r="CE834" s="98">
        <v>0.1</v>
      </c>
      <c r="CF834" s="33">
        <v>0.3</v>
      </c>
      <c r="CG834" s="32">
        <v>4</v>
      </c>
      <c r="CH834" s="98">
        <v>4</v>
      </c>
      <c r="CI834" s="98">
        <v>4</v>
      </c>
      <c r="CJ834" s="96">
        <f>Population!$CG834-Population!$CI834</f>
        <v>0</v>
      </c>
      <c r="CK834" s="118">
        <f>_xlfn.DAYS(Entries!$AY$2,Population!H834)</f>
        <v>1364</v>
      </c>
      <c r="CL834" s="118">
        <f t="shared" si="107"/>
        <v>365</v>
      </c>
      <c r="CM834" s="117">
        <f>Entries!$AY$5</f>
        <v>0.15</v>
      </c>
      <c r="CN834" s="117">
        <f t="shared" si="102"/>
        <v>0</v>
      </c>
      <c r="CO834" s="119" t="str">
        <f t="shared" si="108"/>
        <v>-</v>
      </c>
      <c r="CP834" s="32" t="s">
        <v>103</v>
      </c>
      <c r="CQ834" s="98">
        <v>0</v>
      </c>
      <c r="CR834" s="98" t="s">
        <v>95</v>
      </c>
      <c r="CS834" s="98"/>
      <c r="CT834" s="33"/>
      <c r="CU834" s="32" t="s">
        <v>3149</v>
      </c>
      <c r="CV834" s="98" t="s">
        <v>3150</v>
      </c>
      <c r="CW834" s="98" t="s">
        <v>157</v>
      </c>
      <c r="CX834" s="98" t="s">
        <v>106</v>
      </c>
      <c r="CY834" s="98" t="s">
        <v>107</v>
      </c>
      <c r="CZ834" s="98" t="s">
        <v>108</v>
      </c>
      <c r="DA834" s="33"/>
      <c r="DB834" s="17" t="s">
        <v>15462</v>
      </c>
      <c r="DC834" s="17" t="s">
        <v>15500</v>
      </c>
      <c r="DD834" s="17" t="s">
        <v>15500</v>
      </c>
      <c r="DE834" s="17" t="s">
        <v>15500</v>
      </c>
      <c r="DF834" s="17" t="s">
        <v>15500</v>
      </c>
      <c r="DG834" s="23" t="s">
        <v>11171</v>
      </c>
      <c r="DH834" s="145"/>
    </row>
    <row r="835" spans="1:112" s="17" customFormat="1" x14ac:dyDescent="0.25">
      <c r="A835" s="30" t="s">
        <v>3204</v>
      </c>
      <c r="B835" s="96">
        <v>0</v>
      </c>
      <c r="C835" s="96" t="s">
        <v>15461</v>
      </c>
      <c r="D835" s="96" t="s">
        <v>3145</v>
      </c>
      <c r="E835" s="96">
        <v>42837</v>
      </c>
      <c r="F835" s="96" t="s">
        <v>3205</v>
      </c>
      <c r="G835" s="31">
        <v>47009</v>
      </c>
      <c r="H835" s="43">
        <v>42930</v>
      </c>
      <c r="I835" s="96" t="s">
        <v>271</v>
      </c>
      <c r="J835" s="96"/>
      <c r="K835" s="96"/>
      <c r="L835" s="96" t="s">
        <v>112</v>
      </c>
      <c r="M835" s="124" t="s">
        <v>156</v>
      </c>
      <c r="N835" s="96" t="s">
        <v>156</v>
      </c>
      <c r="O835" s="124" t="s">
        <v>157</v>
      </c>
      <c r="P835" s="64" t="str">
        <f>VLOOKUP(N835,Entries!J:K,2,FALSE)</f>
        <v>UNITED STATES OF AMERICA</v>
      </c>
      <c r="Q835" s="123" t="s">
        <v>3140</v>
      </c>
      <c r="R835" s="30" t="s">
        <v>3140</v>
      </c>
      <c r="S835" s="96" t="s">
        <v>156</v>
      </c>
      <c r="T835" s="124" t="s">
        <v>157</v>
      </c>
      <c r="U835" s="125" t="s">
        <v>159</v>
      </c>
      <c r="V835" s="31" t="s">
        <v>159</v>
      </c>
      <c r="W835" s="64">
        <f>IF(VLOOKUP(R835,Entries!N:P,3,FALSE)=V835,1,VLOOKUP(R835,Entries!N:P,3,FALSE))</f>
        <v>1</v>
      </c>
      <c r="X835" s="124"/>
      <c r="Y835" s="124"/>
      <c r="Z835" s="96"/>
      <c r="AA835" s="96"/>
      <c r="AB835" s="96"/>
      <c r="AC835" s="96" t="s">
        <v>93</v>
      </c>
      <c r="AD835" s="96" t="s">
        <v>3147</v>
      </c>
      <c r="AE835" s="96" t="s">
        <v>94</v>
      </c>
      <c r="AF835" s="96" t="s">
        <v>94</v>
      </c>
      <c r="AG835" s="96" t="s">
        <v>650</v>
      </c>
      <c r="AH835" s="96" t="s">
        <v>11089</v>
      </c>
      <c r="AI835" s="96"/>
      <c r="AJ835" s="19">
        <v>1</v>
      </c>
      <c r="AK835" s="96" t="s">
        <v>118</v>
      </c>
      <c r="AL835" s="96"/>
      <c r="AM835" s="31"/>
      <c r="AN835" s="30" t="s">
        <v>96</v>
      </c>
      <c r="AO835" s="96" t="s">
        <v>97</v>
      </c>
      <c r="AP835" s="31" t="s">
        <v>97</v>
      </c>
      <c r="AQ835">
        <v>21104.545293399999</v>
      </c>
      <c r="AR835" t="s">
        <v>11653</v>
      </c>
      <c r="AS835" t="s">
        <v>11225</v>
      </c>
      <c r="AT835" t="s">
        <v>12662</v>
      </c>
      <c r="AU835">
        <v>97.485299999999995</v>
      </c>
      <c r="AV835" s="96">
        <v>1.7030762218177777</v>
      </c>
      <c r="AW835">
        <v>339.63440000000003</v>
      </c>
      <c r="AX835" s="96">
        <v>1.2077204672311113</v>
      </c>
      <c r="AY835">
        <v>1.3094999999999999E-3</v>
      </c>
      <c r="AZ835">
        <v>1.0797000000000001</v>
      </c>
      <c r="BA835" s="96">
        <v>2.9494609599244446</v>
      </c>
      <c r="BB835">
        <v>359.04480000000001</v>
      </c>
      <c r="BC835" s="96">
        <v>3.3367651483288889</v>
      </c>
      <c r="BD835">
        <v>14.92430748</v>
      </c>
      <c r="BE835" s="96">
        <f t="shared" ref="BE835:BE898" si="109">(((((24*60*60/BD835)^2)*3.986004418*(10^(14)))/(4*3.141592*3.141592))^(1/3))/1000</f>
        <v>6968.4968732588613</v>
      </c>
      <c r="BF835" s="96">
        <f t="shared" ref="BF835:BF898" si="110">$BE835*(1+$AY835)-6371</f>
        <v>606.62211991439472</v>
      </c>
      <c r="BG835" s="96">
        <f t="shared" ref="BG835:BG898" si="111">$BE835*(1-$AY835)-6371</f>
        <v>588.37162660332888</v>
      </c>
      <c r="BH835">
        <v>6974.8479494478461</v>
      </c>
      <c r="BI835">
        <v>2.0876611260309649E-3</v>
      </c>
      <c r="BJ835">
        <v>1.701351523711204</v>
      </c>
      <c r="BK835">
        <v>5.9277385332884789</v>
      </c>
      <c r="BL835">
        <v>0.54928276754454664</v>
      </c>
      <c r="BM835">
        <v>5.7360780438644028</v>
      </c>
      <c r="BN835">
        <v>1.7014395034055081</v>
      </c>
      <c r="BO835">
        <v>5.9277385332572274</v>
      </c>
      <c r="BP835">
        <v>1.891216443552427E-3</v>
      </c>
      <c r="BQ835">
        <v>0.54928276754454664</v>
      </c>
      <c r="BR835">
        <v>6965.5055579689997</v>
      </c>
      <c r="BS835" s="96">
        <v>548.04304218721063</v>
      </c>
      <c r="BT835" s="96">
        <v>508.61499957854812</v>
      </c>
      <c r="BU835">
        <v>5.7360780438644028</v>
      </c>
      <c r="BV835" s="65" t="str">
        <f t="shared" si="106"/>
        <v>no propulsion</v>
      </c>
      <c r="BW835" s="30" t="s">
        <v>104</v>
      </c>
      <c r="BX835" s="96">
        <v>0.1</v>
      </c>
      <c r="BY835" s="96">
        <v>0.3</v>
      </c>
      <c r="BZ835" s="96">
        <v>0.3</v>
      </c>
      <c r="CA835" s="96">
        <v>4.36E-2</v>
      </c>
      <c r="CB835" s="96">
        <v>0.01</v>
      </c>
      <c r="CC835" s="96">
        <v>3.5000000000000003E-2</v>
      </c>
      <c r="CD835" s="96">
        <v>0.3</v>
      </c>
      <c r="CE835" s="96">
        <v>0.1</v>
      </c>
      <c r="CF835" s="31">
        <v>0.3</v>
      </c>
      <c r="CG835" s="30">
        <v>4</v>
      </c>
      <c r="CH835" s="96">
        <v>4</v>
      </c>
      <c r="CI835" s="96">
        <v>4</v>
      </c>
      <c r="CJ835" s="98">
        <f>Population!$CG835-Population!$CI835</f>
        <v>0</v>
      </c>
      <c r="CK835" s="120">
        <f>_xlfn.DAYS(Entries!$AY$2,Population!H835)</f>
        <v>1364</v>
      </c>
      <c r="CL835" s="120">
        <f t="shared" si="107"/>
        <v>365</v>
      </c>
      <c r="CM835" s="122">
        <f>Entries!$AY$5</f>
        <v>0.15</v>
      </c>
      <c r="CN835" s="122">
        <f t="shared" si="102"/>
        <v>0</v>
      </c>
      <c r="CO835" s="121" t="str">
        <f t="shared" si="108"/>
        <v>-</v>
      </c>
      <c r="CP835" s="30" t="s">
        <v>103</v>
      </c>
      <c r="CQ835" s="96">
        <v>0</v>
      </c>
      <c r="CR835" s="96" t="s">
        <v>95</v>
      </c>
      <c r="CS835" s="96"/>
      <c r="CT835" s="31"/>
      <c r="CU835" s="30" t="s">
        <v>3149</v>
      </c>
      <c r="CV835" s="96" t="s">
        <v>3150</v>
      </c>
      <c r="CW835" s="96" t="s">
        <v>157</v>
      </c>
      <c r="CX835" s="96" t="s">
        <v>106</v>
      </c>
      <c r="CY835" s="96" t="s">
        <v>107</v>
      </c>
      <c r="CZ835" s="96" t="s">
        <v>108</v>
      </c>
      <c r="DA835" s="31"/>
      <c r="DB835" s="17" t="s">
        <v>15462</v>
      </c>
      <c r="DC835" s="17" t="s">
        <v>15500</v>
      </c>
      <c r="DD835" s="17" t="s">
        <v>15500</v>
      </c>
      <c r="DE835" s="17" t="s">
        <v>15500</v>
      </c>
      <c r="DF835" s="17" t="s">
        <v>15500</v>
      </c>
      <c r="DG835" s="23" t="s">
        <v>11171</v>
      </c>
      <c r="DH835" s="145"/>
    </row>
    <row r="836" spans="1:112" s="17" customFormat="1" x14ac:dyDescent="0.25">
      <c r="A836" s="32" t="s">
        <v>3207</v>
      </c>
      <c r="B836" s="98">
        <v>0</v>
      </c>
      <c r="C836" s="98" t="s">
        <v>15461</v>
      </c>
      <c r="D836" s="98" t="s">
        <v>3145</v>
      </c>
      <c r="E836" s="98">
        <v>44411</v>
      </c>
      <c r="F836" s="98" t="s">
        <v>3208</v>
      </c>
      <c r="G836" s="33">
        <v>60033</v>
      </c>
      <c r="H836" s="44">
        <v>43651</v>
      </c>
      <c r="I836" s="98" t="s">
        <v>276</v>
      </c>
      <c r="J836" s="98"/>
      <c r="K836" s="98"/>
      <c r="L836" s="98" t="s">
        <v>365</v>
      </c>
      <c r="M836" t="s">
        <v>156</v>
      </c>
      <c r="N836" s="98" t="s">
        <v>156</v>
      </c>
      <c r="O836" t="s">
        <v>11127</v>
      </c>
      <c r="P836" s="96" t="str">
        <f>VLOOKUP(N836,Entries!J:K,2,FALSE)</f>
        <v>UNITED STATES OF AMERICA</v>
      </c>
      <c r="Q836" s="38" t="s">
        <v>3140</v>
      </c>
      <c r="R836" s="32" t="s">
        <v>3140</v>
      </c>
      <c r="S836" s="98" t="s">
        <v>156</v>
      </c>
      <c r="T836" t="s">
        <v>157</v>
      </c>
      <c r="U836" s="39" t="s">
        <v>159</v>
      </c>
      <c r="V836" s="33" t="s">
        <v>159</v>
      </c>
      <c r="W836" s="64">
        <f>IF(VLOOKUP(R836,Entries!N:P,3,FALSE)=V836,1,VLOOKUP(R836,Entries!N:P,3,FALSE))</f>
        <v>1</v>
      </c>
      <c r="X836"/>
      <c r="Y836"/>
      <c r="Z836" s="98"/>
      <c r="AA836" s="98"/>
      <c r="AB836" s="98"/>
      <c r="AC836" s="98" t="s">
        <v>93</v>
      </c>
      <c r="AD836" s="98" t="s">
        <v>3147</v>
      </c>
      <c r="AE836" s="98" t="s">
        <v>94</v>
      </c>
      <c r="AF836" s="98" t="s">
        <v>94</v>
      </c>
      <c r="AG836" s="98" t="s">
        <v>650</v>
      </c>
      <c r="AH836" s="98" t="s">
        <v>11089</v>
      </c>
      <c r="AI836" s="98"/>
      <c r="AJ836" s="19">
        <v>1</v>
      </c>
      <c r="AK836" s="98" t="s">
        <v>118</v>
      </c>
      <c r="AL836" s="98"/>
      <c r="AM836" s="33"/>
      <c r="AN836" s="32" t="s">
        <v>96</v>
      </c>
      <c r="AO836" s="98" t="s">
        <v>97</v>
      </c>
      <c r="AP836" s="33" t="s">
        <v>97</v>
      </c>
      <c r="AQ836">
        <v>21104.457755560001</v>
      </c>
      <c r="AR836" t="s">
        <v>12663</v>
      </c>
      <c r="AS836" t="s">
        <v>11225</v>
      </c>
      <c r="AT836" t="s">
        <v>12664</v>
      </c>
      <c r="AU836">
        <v>97.579099999999997</v>
      </c>
      <c r="AV836" s="98">
        <v>1.7050781140533335</v>
      </c>
      <c r="AW836">
        <v>69.197299999999998</v>
      </c>
      <c r="AX836" s="98">
        <v>0.24349257861777779</v>
      </c>
      <c r="AY836">
        <v>2.3138E-3</v>
      </c>
      <c r="AZ836">
        <v>168.99170000000001</v>
      </c>
      <c r="BA836" s="98">
        <v>5.6012194259422232</v>
      </c>
      <c r="BB836">
        <v>191.18260000000001</v>
      </c>
      <c r="BC836" s="98">
        <v>0.68279535060888885</v>
      </c>
      <c r="BD836">
        <v>15.13937192</v>
      </c>
      <c r="BE836" s="96">
        <f t="shared" si="109"/>
        <v>6902.3449989697901</v>
      </c>
      <c r="BF836" s="96">
        <f t="shared" si="110"/>
        <v>547.31564482840622</v>
      </c>
      <c r="BG836" s="96">
        <f t="shared" si="111"/>
        <v>515.37435311117406</v>
      </c>
      <c r="BH836">
        <v>6908.7120330025373</v>
      </c>
      <c r="BI836">
        <v>2.3499827494581709E-3</v>
      </c>
      <c r="BJ836">
        <v>1.702985849762888</v>
      </c>
      <c r="BK836">
        <v>1.2077207183061891</v>
      </c>
      <c r="BL836">
        <v>2.4396701615093459</v>
      </c>
      <c r="BM836">
        <v>3.8465549492193052</v>
      </c>
      <c r="BN836">
        <v>1.703076623958107</v>
      </c>
      <c r="BO836">
        <v>1.2077207196113471</v>
      </c>
      <c r="BP836">
        <v>2.8573823982971621E-3</v>
      </c>
      <c r="BQ836">
        <v>2.5787350554760931</v>
      </c>
      <c r="BR836">
        <v>6899.3290208828794</v>
      </c>
      <c r="BS836" s="96">
        <v>587.81527219316649</v>
      </c>
      <c r="BT836" s="96">
        <v>570.24889206069474</v>
      </c>
      <c r="BU836">
        <v>3.8465549492193052</v>
      </c>
      <c r="BV836" s="60" t="str">
        <f t="shared" si="106"/>
        <v>no propulsion</v>
      </c>
      <c r="BW836" s="32" t="s">
        <v>170</v>
      </c>
      <c r="BX836" s="98">
        <v>0.1</v>
      </c>
      <c r="BY836" s="98">
        <v>0.3</v>
      </c>
      <c r="BZ836" s="98">
        <v>0.3</v>
      </c>
      <c r="CA836" s="98">
        <v>4.36E-2</v>
      </c>
      <c r="CB836" s="98">
        <v>0.01</v>
      </c>
      <c r="CC836" s="98">
        <v>3.5000000000000003E-2</v>
      </c>
      <c r="CD836" s="98">
        <v>0.3</v>
      </c>
      <c r="CE836" s="98">
        <v>0.1</v>
      </c>
      <c r="CF836" s="33">
        <v>0.3</v>
      </c>
      <c r="CG836" s="32">
        <v>4.5999999999999996</v>
      </c>
      <c r="CH836" s="98">
        <v>4.5999999999999996</v>
      </c>
      <c r="CI836" s="98">
        <v>4.5999999999999996</v>
      </c>
      <c r="CJ836" s="96">
        <f>Population!$CG836-Population!$CI836</f>
        <v>0</v>
      </c>
      <c r="CK836" s="118">
        <f>_xlfn.DAYS(Entries!$AY$2,Population!H836)</f>
        <v>643</v>
      </c>
      <c r="CL836" s="118">
        <f t="shared" si="107"/>
        <v>365</v>
      </c>
      <c r="CM836" s="117">
        <f>Entries!$AY$5</f>
        <v>0.15</v>
      </c>
      <c r="CN836" s="117">
        <f t="shared" si="102"/>
        <v>0</v>
      </c>
      <c r="CO836" s="119" t="str">
        <f t="shared" si="108"/>
        <v>-</v>
      </c>
      <c r="CP836" s="32" t="s">
        <v>103</v>
      </c>
      <c r="CQ836" s="98">
        <v>0</v>
      </c>
      <c r="CR836" s="98" t="s">
        <v>95</v>
      </c>
      <c r="CS836" s="98"/>
      <c r="CT836" s="33"/>
      <c r="CU836" s="32" t="s">
        <v>3149</v>
      </c>
      <c r="CV836" s="98" t="s">
        <v>3150</v>
      </c>
      <c r="CW836" s="98" t="s">
        <v>157</v>
      </c>
      <c r="CX836" s="98" t="s">
        <v>106</v>
      </c>
      <c r="CY836" s="98" t="s">
        <v>107</v>
      </c>
      <c r="CZ836" s="98" t="s">
        <v>108</v>
      </c>
      <c r="DA836" s="33"/>
      <c r="DB836" s="17" t="s">
        <v>15462</v>
      </c>
      <c r="DC836" s="17" t="s">
        <v>15500</v>
      </c>
      <c r="DD836" s="17" t="s">
        <v>15500</v>
      </c>
      <c r="DE836" s="17" t="s">
        <v>15500</v>
      </c>
      <c r="DF836" s="17" t="s">
        <v>15500</v>
      </c>
      <c r="DG836" s="23" t="s">
        <v>11171</v>
      </c>
      <c r="DH836" s="145"/>
    </row>
    <row r="837" spans="1:112" s="17" customFormat="1" x14ac:dyDescent="0.25">
      <c r="A837" s="30" t="s">
        <v>3209</v>
      </c>
      <c r="B837" s="96">
        <v>0</v>
      </c>
      <c r="C837" s="96" t="s">
        <v>15461</v>
      </c>
      <c r="D837" s="96" t="s">
        <v>3145</v>
      </c>
      <c r="E837" s="96">
        <v>43885</v>
      </c>
      <c r="F837" s="96" t="s">
        <v>3210</v>
      </c>
      <c r="G837" s="31">
        <v>57662</v>
      </c>
      <c r="H837" s="43">
        <v>43461</v>
      </c>
      <c r="I837" s="96" t="s">
        <v>276</v>
      </c>
      <c r="J837" s="96"/>
      <c r="K837" s="96"/>
      <c r="L837" s="96" t="s">
        <v>112</v>
      </c>
      <c r="M837" s="124" t="s">
        <v>156</v>
      </c>
      <c r="N837" s="96" t="s">
        <v>156</v>
      </c>
      <c r="O837" s="124" t="s">
        <v>11127</v>
      </c>
      <c r="P837" s="64" t="str">
        <f>VLOOKUP(N837,Entries!J:K,2,FALSE)</f>
        <v>UNITED STATES OF AMERICA</v>
      </c>
      <c r="Q837" s="123" t="s">
        <v>3140</v>
      </c>
      <c r="R837" s="30" t="s">
        <v>3140</v>
      </c>
      <c r="S837" s="96" t="s">
        <v>156</v>
      </c>
      <c r="T837" s="124" t="s">
        <v>157</v>
      </c>
      <c r="U837" s="125" t="s">
        <v>159</v>
      </c>
      <c r="V837" s="31" t="s">
        <v>159</v>
      </c>
      <c r="W837" s="64">
        <f>IF(VLOOKUP(R837,Entries!N:P,3,FALSE)=V837,1,VLOOKUP(R837,Entries!N:P,3,FALSE))</f>
        <v>1</v>
      </c>
      <c r="X837" s="124"/>
      <c r="Y837" s="124"/>
      <c r="Z837" s="96"/>
      <c r="AA837" s="96"/>
      <c r="AB837" s="96"/>
      <c r="AC837" s="96" t="s">
        <v>93</v>
      </c>
      <c r="AD837" s="96" t="s">
        <v>3147</v>
      </c>
      <c r="AE837" s="96" t="s">
        <v>94</v>
      </c>
      <c r="AF837" s="96" t="s">
        <v>94</v>
      </c>
      <c r="AG837" s="96" t="s">
        <v>650</v>
      </c>
      <c r="AH837" s="96" t="s">
        <v>11089</v>
      </c>
      <c r="AI837" s="96"/>
      <c r="AJ837" s="19">
        <v>4</v>
      </c>
      <c r="AK837" s="96" t="s">
        <v>118</v>
      </c>
      <c r="AL837" s="96"/>
      <c r="AM837" s="31"/>
      <c r="AN837" s="30" t="s">
        <v>96</v>
      </c>
      <c r="AO837" s="96" t="s">
        <v>97</v>
      </c>
      <c r="AP837" s="31" t="s">
        <v>97</v>
      </c>
      <c r="AQ837">
        <v>21104.281328109999</v>
      </c>
      <c r="AR837" t="s">
        <v>12665</v>
      </c>
      <c r="AS837" t="s">
        <v>11225</v>
      </c>
      <c r="AT837" t="s">
        <v>12666</v>
      </c>
      <c r="AU837">
        <v>97.693799999999996</v>
      </c>
      <c r="AV837" s="96">
        <v>0.64516431443555566</v>
      </c>
      <c r="AW837">
        <v>13.9511</v>
      </c>
      <c r="AX837" s="96">
        <v>2.1029101263155558</v>
      </c>
      <c r="AY837">
        <v>1.0315999999999999E-3</v>
      </c>
      <c r="AZ837">
        <v>320.92630000000003</v>
      </c>
      <c r="BA837" s="96">
        <v>5.6438717733288888</v>
      </c>
      <c r="BB837">
        <v>39.121299999999998</v>
      </c>
      <c r="BC837" s="96">
        <v>0.63984455198222234</v>
      </c>
      <c r="BD837">
        <v>14.97416241</v>
      </c>
      <c r="BE837" s="96">
        <f t="shared" si="109"/>
        <v>6953.02101647173</v>
      </c>
      <c r="BF837" s="96">
        <f t="shared" si="110"/>
        <v>589.19375295232203</v>
      </c>
      <c r="BG837" s="96">
        <f t="shared" si="111"/>
        <v>574.84827999113804</v>
      </c>
      <c r="BH837">
        <v>6959.3798129998286</v>
      </c>
      <c r="BI837">
        <v>1.3408663980441801E-3</v>
      </c>
      <c r="BJ837">
        <v>1.7049877419272039</v>
      </c>
      <c r="BK837">
        <v>0.24349262924390899</v>
      </c>
      <c r="BL837">
        <v>0.31577320427299438</v>
      </c>
      <c r="BM837">
        <v>5.9682442929908319</v>
      </c>
      <c r="BN837">
        <v>1.7050785162465181</v>
      </c>
      <c r="BO837">
        <v>0.24349262934848351</v>
      </c>
      <c r="BP837">
        <v>1.263762521157811E-3</v>
      </c>
      <c r="BQ837">
        <v>0.31577320427299438</v>
      </c>
      <c r="BR837">
        <v>6950.0320821269306</v>
      </c>
      <c r="BS837" s="96">
        <v>584.59830750587844</v>
      </c>
      <c r="BT837" s="96">
        <v>573.09193047754798</v>
      </c>
      <c r="BU837">
        <v>5.9682442929908319</v>
      </c>
      <c r="BV837" s="65" t="str">
        <f t="shared" si="106"/>
        <v>no propulsion</v>
      </c>
      <c r="BW837" s="30" t="s">
        <v>170</v>
      </c>
      <c r="BX837" s="96">
        <v>0.1</v>
      </c>
      <c r="BY837" s="96">
        <v>0.3</v>
      </c>
      <c r="BZ837" s="96">
        <v>0.3</v>
      </c>
      <c r="CA837" s="96">
        <v>4.36E-2</v>
      </c>
      <c r="CB837" s="96">
        <v>0.01</v>
      </c>
      <c r="CC837" s="96">
        <v>3.5000000000000003E-2</v>
      </c>
      <c r="CD837" s="96">
        <v>0.3</v>
      </c>
      <c r="CE837" s="96">
        <v>0.1</v>
      </c>
      <c r="CF837" s="31">
        <v>0.3</v>
      </c>
      <c r="CG837" s="30">
        <v>4.5999999999999996</v>
      </c>
      <c r="CH837" s="96">
        <v>4.5999999999999996</v>
      </c>
      <c r="CI837" s="96">
        <v>4.5999999999999996</v>
      </c>
      <c r="CJ837" s="98">
        <f>Population!$CG837-Population!$CI837</f>
        <v>0</v>
      </c>
      <c r="CK837" s="120">
        <f>_xlfn.DAYS(Entries!$AY$2,Population!H837)</f>
        <v>833</v>
      </c>
      <c r="CL837" s="120">
        <f t="shared" si="107"/>
        <v>1460</v>
      </c>
      <c r="CM837" s="122">
        <f>Entries!$AY$5</f>
        <v>0.15</v>
      </c>
      <c r="CN837" s="122">
        <f t="shared" si="102"/>
        <v>0</v>
      </c>
      <c r="CO837" s="121" t="str">
        <f t="shared" si="108"/>
        <v>-</v>
      </c>
      <c r="CP837" s="30" t="s">
        <v>103</v>
      </c>
      <c r="CQ837" s="96">
        <v>0</v>
      </c>
      <c r="CR837" s="96" t="s">
        <v>95</v>
      </c>
      <c r="CS837" s="96"/>
      <c r="CT837" s="31"/>
      <c r="CU837" s="30" t="s">
        <v>3149</v>
      </c>
      <c r="CV837" s="96" t="s">
        <v>3150</v>
      </c>
      <c r="CW837" s="96" t="s">
        <v>157</v>
      </c>
      <c r="CX837" s="96" t="s">
        <v>106</v>
      </c>
      <c r="CY837" s="96" t="s">
        <v>107</v>
      </c>
      <c r="CZ837" s="96" t="s">
        <v>108</v>
      </c>
      <c r="DA837" s="31"/>
      <c r="DB837" s="17" t="s">
        <v>15462</v>
      </c>
      <c r="DC837" s="17" t="s">
        <v>15500</v>
      </c>
      <c r="DD837" s="17" t="s">
        <v>15500</v>
      </c>
      <c r="DE837" s="17" t="s">
        <v>15500</v>
      </c>
      <c r="DF837" s="17" t="s">
        <v>15500</v>
      </c>
      <c r="DG837" s="23" t="s">
        <v>11171</v>
      </c>
      <c r="DH837" s="145"/>
    </row>
    <row r="838" spans="1:112" s="17" customFormat="1" x14ac:dyDescent="0.25">
      <c r="A838" s="32" t="s">
        <v>3212</v>
      </c>
      <c r="B838" s="98">
        <v>0</v>
      </c>
      <c r="C838" s="98" t="s">
        <v>15461</v>
      </c>
      <c r="D838" s="98" t="s">
        <v>3145</v>
      </c>
      <c r="E838" s="98">
        <v>44860</v>
      </c>
      <c r="F838" s="98" t="s">
        <v>3213</v>
      </c>
      <c r="G838" s="33">
        <v>61960</v>
      </c>
      <c r="H838" s="44">
        <v>43810</v>
      </c>
      <c r="I838" s="98" t="s">
        <v>87</v>
      </c>
      <c r="J838" s="98"/>
      <c r="K838" s="98"/>
      <c r="L838" s="98" t="s">
        <v>88</v>
      </c>
      <c r="M838" t="s">
        <v>156</v>
      </c>
      <c r="N838" s="98" t="s">
        <v>156</v>
      </c>
      <c r="O838" t="s">
        <v>11124</v>
      </c>
      <c r="P838" s="96" t="str">
        <f>VLOOKUP(N838,Entries!J:K,2,FALSE)</f>
        <v>UNITED STATES OF AMERICA</v>
      </c>
      <c r="Q838" s="38" t="s">
        <v>3140</v>
      </c>
      <c r="R838" s="32" t="s">
        <v>3140</v>
      </c>
      <c r="S838" s="98" t="s">
        <v>156</v>
      </c>
      <c r="T838" t="s">
        <v>157</v>
      </c>
      <c r="U838" s="39" t="s">
        <v>159</v>
      </c>
      <c r="V838" s="33" t="s">
        <v>159</v>
      </c>
      <c r="W838" s="64">
        <f>IF(VLOOKUP(R838,Entries!N:P,3,FALSE)=V838,1,VLOOKUP(R838,Entries!N:P,3,FALSE))</f>
        <v>1</v>
      </c>
      <c r="X838"/>
      <c r="Y838"/>
      <c r="Z838" s="98"/>
      <c r="AA838" s="98"/>
      <c r="AB838" s="98"/>
      <c r="AC838" s="98" t="s">
        <v>93</v>
      </c>
      <c r="AD838" s="98" t="s">
        <v>3147</v>
      </c>
      <c r="AE838" s="98" t="s">
        <v>94</v>
      </c>
      <c r="AF838" s="98" t="s">
        <v>94</v>
      </c>
      <c r="AG838" s="98" t="s">
        <v>650</v>
      </c>
      <c r="AH838" s="98" t="s">
        <v>11089</v>
      </c>
      <c r="AI838" s="98"/>
      <c r="AJ838" s="19">
        <v>5</v>
      </c>
      <c r="AK838" s="98" t="s">
        <v>118</v>
      </c>
      <c r="AL838" s="98"/>
      <c r="AM838" s="33"/>
      <c r="AN838" s="32" t="s">
        <v>133</v>
      </c>
      <c r="AO838" s="98" t="s">
        <v>134</v>
      </c>
      <c r="AP838" s="33" t="s">
        <v>160</v>
      </c>
      <c r="AQ838">
        <v>21104.418097490001</v>
      </c>
      <c r="AR838" t="s">
        <v>12667</v>
      </c>
      <c r="AS838" t="s">
        <v>11225</v>
      </c>
      <c r="AT838" t="s">
        <v>12668</v>
      </c>
      <c r="AU838">
        <v>36.965200000000003</v>
      </c>
      <c r="AV838" s="98">
        <v>0.90122675171111111</v>
      </c>
      <c r="AW838">
        <v>120.4879</v>
      </c>
      <c r="AX838" s="98">
        <v>2.6417926380622223</v>
      </c>
      <c r="AY838">
        <v>6.3739999999999999E-4</v>
      </c>
      <c r="AZ838">
        <v>323.37009999999998</v>
      </c>
      <c r="BA838" s="98">
        <v>5.633342204142223</v>
      </c>
      <c r="BB838">
        <v>36.660400000000003</v>
      </c>
      <c r="BC838" s="98">
        <v>0.65056785267555561</v>
      </c>
      <c r="BD838">
        <v>14.99385412</v>
      </c>
      <c r="BE838" s="96">
        <f t="shared" si="109"/>
        <v>6946.9319945235529</v>
      </c>
      <c r="BF838" s="96">
        <f t="shared" si="110"/>
        <v>580.35996897686255</v>
      </c>
      <c r="BG838" s="96">
        <f t="shared" si="111"/>
        <v>571.50402007024331</v>
      </c>
      <c r="BH838">
        <v>6953.2828413078341</v>
      </c>
      <c r="BI838">
        <v>1.5727763183839469E-3</v>
      </c>
      <c r="BJ838">
        <v>0.64549302359132921</v>
      </c>
      <c r="BK838">
        <v>2.1029105633927392</v>
      </c>
      <c r="BL838">
        <v>0.1704894377147595</v>
      </c>
      <c r="BM838">
        <v>6.1132285552898686</v>
      </c>
      <c r="BN838">
        <v>0.64516497488114433</v>
      </c>
      <c r="BO838">
        <v>2.1029105653440658</v>
      </c>
      <c r="BP838">
        <v>8.2781535640897186E-4</v>
      </c>
      <c r="BQ838">
        <v>0.1704894377147595</v>
      </c>
      <c r="BR838">
        <v>6949.8451189917132</v>
      </c>
      <c r="BS838" s="96">
        <v>472.19794132687002</v>
      </c>
      <c r="BT838" s="96">
        <v>460.50389118667317</v>
      </c>
      <c r="BU838">
        <v>6.1132285552898686</v>
      </c>
      <c r="BV838" s="60" t="str">
        <f t="shared" si="106"/>
        <v>no propulsion</v>
      </c>
      <c r="BW838" s="32" t="s">
        <v>170</v>
      </c>
      <c r="BX838" s="98">
        <v>0.1</v>
      </c>
      <c r="BY838" s="98">
        <v>0.3</v>
      </c>
      <c r="BZ838" s="98">
        <v>0.3</v>
      </c>
      <c r="CA838" s="98">
        <v>4.36E-2</v>
      </c>
      <c r="CB838" s="98">
        <v>0.01</v>
      </c>
      <c r="CC838" s="98">
        <v>3.5000000000000003E-2</v>
      </c>
      <c r="CD838" s="98">
        <v>0.3</v>
      </c>
      <c r="CE838" s="98">
        <v>0.1</v>
      </c>
      <c r="CF838" s="33">
        <v>0.3</v>
      </c>
      <c r="CG838" s="32">
        <v>4.5999999999999996</v>
      </c>
      <c r="CH838" s="98">
        <v>4.5999999999999996</v>
      </c>
      <c r="CI838" s="98">
        <v>4.5999999999999996</v>
      </c>
      <c r="CJ838" s="96">
        <f>Population!$CG838-Population!$CI838</f>
        <v>0</v>
      </c>
      <c r="CK838" s="118">
        <f>_xlfn.DAYS(Entries!$AY$2,Population!H838)</f>
        <v>484</v>
      </c>
      <c r="CL838" s="118">
        <f t="shared" si="107"/>
        <v>1825</v>
      </c>
      <c r="CM838" s="117">
        <f>Entries!$AY$5</f>
        <v>0.15</v>
      </c>
      <c r="CN838" s="117">
        <f t="shared" si="102"/>
        <v>0</v>
      </c>
      <c r="CO838" s="119" t="str">
        <f t="shared" si="108"/>
        <v>-</v>
      </c>
      <c r="CP838" s="32" t="s">
        <v>103</v>
      </c>
      <c r="CQ838" s="98">
        <v>0</v>
      </c>
      <c r="CR838" s="98" t="s">
        <v>95</v>
      </c>
      <c r="CS838" s="98"/>
      <c r="CT838" s="33"/>
      <c r="CU838" s="32" t="s">
        <v>3149</v>
      </c>
      <c r="CV838" s="98" t="s">
        <v>3150</v>
      </c>
      <c r="CW838" s="98" t="s">
        <v>157</v>
      </c>
      <c r="CX838" s="98" t="s">
        <v>106</v>
      </c>
      <c r="CY838" s="98" t="s">
        <v>107</v>
      </c>
      <c r="CZ838" s="98" t="s">
        <v>108</v>
      </c>
      <c r="DA838" s="33"/>
      <c r="DB838" s="17" t="s">
        <v>15462</v>
      </c>
      <c r="DC838" s="17" t="s">
        <v>15500</v>
      </c>
      <c r="DD838" s="17" t="s">
        <v>15500</v>
      </c>
      <c r="DE838" s="17" t="s">
        <v>15500</v>
      </c>
      <c r="DF838" s="17" t="s">
        <v>15500</v>
      </c>
      <c r="DG838" s="23" t="s">
        <v>11171</v>
      </c>
      <c r="DH838" s="145"/>
    </row>
    <row r="839" spans="1:112" s="17" customFormat="1" x14ac:dyDescent="0.25">
      <c r="A839" s="30" t="s">
        <v>3215</v>
      </c>
      <c r="B839" s="96">
        <v>0</v>
      </c>
      <c r="C839" s="96" t="s">
        <v>15461</v>
      </c>
      <c r="D839" s="96" t="s">
        <v>3145</v>
      </c>
      <c r="E839" s="96">
        <v>42753</v>
      </c>
      <c r="F839" s="96" t="s">
        <v>3216</v>
      </c>
      <c r="G839" s="31">
        <v>46862</v>
      </c>
      <c r="H839" s="43">
        <v>42843</v>
      </c>
      <c r="I839" s="96" t="s">
        <v>221</v>
      </c>
      <c r="J839" s="96"/>
      <c r="K839" s="96"/>
      <c r="L839" s="96" t="s">
        <v>155</v>
      </c>
      <c r="M839" s="124" t="s">
        <v>156</v>
      </c>
      <c r="N839" s="96" t="s">
        <v>156</v>
      </c>
      <c r="O839" s="124" t="s">
        <v>157</v>
      </c>
      <c r="P839" s="64" t="str">
        <f>VLOOKUP(N839,Entries!J:K,2,FALSE)</f>
        <v>UNITED STATES OF AMERICA</v>
      </c>
      <c r="Q839" s="123" t="s">
        <v>3140</v>
      </c>
      <c r="R839" s="30" t="s">
        <v>3140</v>
      </c>
      <c r="S839" s="96" t="s">
        <v>156</v>
      </c>
      <c r="T839" s="124" t="s">
        <v>157</v>
      </c>
      <c r="U839" s="125" t="s">
        <v>159</v>
      </c>
      <c r="V839" s="31" t="s">
        <v>159</v>
      </c>
      <c r="W839" s="64">
        <f>IF(VLOOKUP(R839,Entries!N:P,3,FALSE)=V839,1,VLOOKUP(R839,Entries!N:P,3,FALSE))</f>
        <v>1</v>
      </c>
      <c r="X839" s="124"/>
      <c r="Y839" s="124"/>
      <c r="Z839" s="96"/>
      <c r="AA839" s="96"/>
      <c r="AB839" s="96"/>
      <c r="AC839" s="96" t="s">
        <v>93</v>
      </c>
      <c r="AD839" s="96" t="s">
        <v>3147</v>
      </c>
      <c r="AE839" s="96" t="s">
        <v>94</v>
      </c>
      <c r="AF839" s="96" t="s">
        <v>94</v>
      </c>
      <c r="AG839" s="96" t="s">
        <v>650</v>
      </c>
      <c r="AH839" s="96" t="s">
        <v>11089</v>
      </c>
      <c r="AI839" s="96"/>
      <c r="AJ839" s="19">
        <v>2</v>
      </c>
      <c r="AK839" s="96" t="s">
        <v>118</v>
      </c>
      <c r="AL839" s="96"/>
      <c r="AM839" s="31"/>
      <c r="AN839" s="30" t="s">
        <v>133</v>
      </c>
      <c r="AO839" s="96" t="s">
        <v>134</v>
      </c>
      <c r="AP839" s="31" t="s">
        <v>160</v>
      </c>
      <c r="AQ839">
        <v>21104.398366230002</v>
      </c>
      <c r="AR839" t="s">
        <v>12669</v>
      </c>
      <c r="AS839" t="s">
        <v>11225</v>
      </c>
      <c r="AT839" t="s">
        <v>12670</v>
      </c>
      <c r="AU839">
        <v>51.636499999999998</v>
      </c>
      <c r="AV839" s="96">
        <v>1.7046906510400002</v>
      </c>
      <c r="AW839">
        <v>151.36359999999999</v>
      </c>
      <c r="AX839" s="96">
        <v>0.19962199166666666</v>
      </c>
      <c r="AY839">
        <v>8.1590000000000005E-4</v>
      </c>
      <c r="AZ839">
        <v>322.76679999999999</v>
      </c>
      <c r="BA839" s="96">
        <v>5.3059150139288889</v>
      </c>
      <c r="BB839">
        <v>37.274799999999999</v>
      </c>
      <c r="BC839" s="96">
        <v>0.97727945804444449</v>
      </c>
      <c r="BD839">
        <v>15.357488610000001</v>
      </c>
      <c r="BE839" s="96">
        <f t="shared" si="109"/>
        <v>6836.8350239383908</v>
      </c>
      <c r="BF839" s="96">
        <f t="shared" si="110"/>
        <v>471.41319763442243</v>
      </c>
      <c r="BG839" s="96">
        <f t="shared" si="111"/>
        <v>460.25685024235918</v>
      </c>
      <c r="BH839">
        <v>6843.295078362512</v>
      </c>
      <c r="BI839">
        <v>1.528736437459104E-3</v>
      </c>
      <c r="BJ839">
        <v>0.90157078252208067</v>
      </c>
      <c r="BK839">
        <v>2.641793187272683</v>
      </c>
      <c r="BL839">
        <v>0.24049196759336949</v>
      </c>
      <c r="BM839">
        <v>6.0434203063465182</v>
      </c>
      <c r="BN839">
        <v>0.90122719845360211</v>
      </c>
      <c r="BO839">
        <v>2.6417931883741339</v>
      </c>
      <c r="BP839">
        <v>8.5515942383421282E-4</v>
      </c>
      <c r="BQ839">
        <v>0.24049196759336949</v>
      </c>
      <c r="BR839">
        <v>6837.3509162567716</v>
      </c>
      <c r="BS839" s="96">
        <v>588.13477651094308</v>
      </c>
      <c r="BT839" s="96">
        <v>572.29070376660638</v>
      </c>
      <c r="BU839">
        <v>6.0434203063465182</v>
      </c>
      <c r="BV839" s="65" t="str">
        <f t="shared" si="106"/>
        <v>no propulsion</v>
      </c>
      <c r="BW839" s="30" t="s">
        <v>104</v>
      </c>
      <c r="BX839" s="96">
        <v>0.1</v>
      </c>
      <c r="BY839" s="96">
        <v>0.3</v>
      </c>
      <c r="BZ839" s="96">
        <v>0.3</v>
      </c>
      <c r="CA839" s="96">
        <v>4.36E-2</v>
      </c>
      <c r="CB839" s="96">
        <v>0.01</v>
      </c>
      <c r="CC839" s="96">
        <v>3.5000000000000003E-2</v>
      </c>
      <c r="CD839" s="96">
        <v>0.3</v>
      </c>
      <c r="CE839" s="96">
        <v>0.1</v>
      </c>
      <c r="CF839" s="31">
        <v>0.3</v>
      </c>
      <c r="CG839" s="30">
        <v>4</v>
      </c>
      <c r="CH839" s="96">
        <v>4</v>
      </c>
      <c r="CI839" s="96">
        <v>4</v>
      </c>
      <c r="CJ839" s="98">
        <f>Population!$CG839-Population!$CI839</f>
        <v>0</v>
      </c>
      <c r="CK839" s="120">
        <f>_xlfn.DAYS(Entries!$AY$2,Population!H839)</f>
        <v>1451</v>
      </c>
      <c r="CL839" s="120">
        <f t="shared" si="107"/>
        <v>730</v>
      </c>
      <c r="CM839" s="122">
        <f>Entries!$AY$5</f>
        <v>0.15</v>
      </c>
      <c r="CN839" s="122">
        <f t="shared" si="102"/>
        <v>0</v>
      </c>
      <c r="CO839" s="121" t="str">
        <f t="shared" si="108"/>
        <v>-</v>
      </c>
      <c r="CP839" s="30" t="s">
        <v>103</v>
      </c>
      <c r="CQ839" s="96">
        <v>0</v>
      </c>
      <c r="CR839" s="96" t="s">
        <v>95</v>
      </c>
      <c r="CS839" s="96"/>
      <c r="CT839" s="31"/>
      <c r="CU839" s="30" t="s">
        <v>3149</v>
      </c>
      <c r="CV839" s="96" t="s">
        <v>3150</v>
      </c>
      <c r="CW839" s="96" t="s">
        <v>157</v>
      </c>
      <c r="CX839" s="96" t="s">
        <v>106</v>
      </c>
      <c r="CY839" s="96" t="s">
        <v>107</v>
      </c>
      <c r="CZ839" s="96" t="s">
        <v>108</v>
      </c>
      <c r="DA839" s="31"/>
      <c r="DB839" s="17" t="s">
        <v>15462</v>
      </c>
      <c r="DC839" s="17" t="s">
        <v>15500</v>
      </c>
      <c r="DD839" s="17" t="s">
        <v>15500</v>
      </c>
      <c r="DE839" s="17" t="s">
        <v>15500</v>
      </c>
      <c r="DF839" s="17" t="s">
        <v>15500</v>
      </c>
      <c r="DG839" s="23" t="s">
        <v>11171</v>
      </c>
      <c r="DH839" s="145"/>
    </row>
    <row r="840" spans="1:112" s="17" customFormat="1" x14ac:dyDescent="0.25">
      <c r="A840" s="32" t="s">
        <v>3218</v>
      </c>
      <c r="B840" s="98">
        <v>0</v>
      </c>
      <c r="C840" s="98" t="s">
        <v>15461</v>
      </c>
      <c r="D840" s="98" t="s">
        <v>3145</v>
      </c>
      <c r="E840" s="98">
        <v>43182</v>
      </c>
      <c r="F840" s="98" t="s">
        <v>3219</v>
      </c>
      <c r="G840" s="33">
        <v>48201</v>
      </c>
      <c r="H840" s="44">
        <v>43132</v>
      </c>
      <c r="I840" s="98" t="s">
        <v>276</v>
      </c>
      <c r="J840" s="98"/>
      <c r="K840" s="98"/>
      <c r="L840" s="98" t="s">
        <v>112</v>
      </c>
      <c r="M840" t="s">
        <v>156</v>
      </c>
      <c r="N840" s="98" t="s">
        <v>156</v>
      </c>
      <c r="O840" t="s">
        <v>157</v>
      </c>
      <c r="P840" s="96" t="str">
        <f>VLOOKUP(N840,Entries!J:K,2,FALSE)</f>
        <v>UNITED STATES OF AMERICA</v>
      </c>
      <c r="Q840" s="38" t="s">
        <v>3140</v>
      </c>
      <c r="R840" s="32" t="s">
        <v>3140</v>
      </c>
      <c r="S840" s="98" t="s">
        <v>156</v>
      </c>
      <c r="T840" t="s">
        <v>157</v>
      </c>
      <c r="U840" s="39" t="s">
        <v>159</v>
      </c>
      <c r="V840" s="33" t="s">
        <v>159</v>
      </c>
      <c r="W840" s="64">
        <f>IF(VLOOKUP(R840,Entries!N:P,3,FALSE)=V840,1,VLOOKUP(R840,Entries!N:P,3,FALSE))</f>
        <v>1</v>
      </c>
      <c r="X840"/>
      <c r="Y840"/>
      <c r="Z840" s="98"/>
      <c r="AA840" s="98"/>
      <c r="AB840" s="98"/>
      <c r="AC840" s="98" t="s">
        <v>93</v>
      </c>
      <c r="AD840" s="98" t="s">
        <v>3147</v>
      </c>
      <c r="AE840" s="98" t="s">
        <v>94</v>
      </c>
      <c r="AF840" s="98" t="s">
        <v>94</v>
      </c>
      <c r="AG840" s="98" t="s">
        <v>650</v>
      </c>
      <c r="AH840" s="98" t="s">
        <v>11089</v>
      </c>
      <c r="AI840" s="98"/>
      <c r="AJ840" s="19">
        <v>1</v>
      </c>
      <c r="AK840" s="98" t="s">
        <v>118</v>
      </c>
      <c r="AL840" s="98"/>
      <c r="AM840" s="33"/>
      <c r="AN840" s="32" t="s">
        <v>96</v>
      </c>
      <c r="AO840" s="98" t="s">
        <v>97</v>
      </c>
      <c r="AP840" s="33" t="s">
        <v>97</v>
      </c>
      <c r="AQ840">
        <v>21104.332886609998</v>
      </c>
      <c r="AR840" t="s">
        <v>12671</v>
      </c>
      <c r="AS840" t="s">
        <v>11225</v>
      </c>
      <c r="AT840" t="s">
        <v>12672</v>
      </c>
      <c r="AU840">
        <v>97.671599999999998</v>
      </c>
      <c r="AV840" s="98">
        <v>1.6984929881555559</v>
      </c>
      <c r="AW840">
        <v>11.4375</v>
      </c>
      <c r="AX840" s="98">
        <v>2.9702966961999997</v>
      </c>
      <c r="AY840">
        <v>1.279E-3</v>
      </c>
      <c r="AZ840">
        <v>304.00659999999999</v>
      </c>
      <c r="BA840" s="98">
        <v>5.8108770587200009</v>
      </c>
      <c r="BB840">
        <v>55.994</v>
      </c>
      <c r="BC840" s="98">
        <v>0.47390915320000004</v>
      </c>
      <c r="BD840">
        <v>14.97034766</v>
      </c>
      <c r="BE840" s="96">
        <f t="shared" si="109"/>
        <v>6954.2021473835293</v>
      </c>
      <c r="BF840" s="96">
        <f t="shared" si="110"/>
        <v>592.09657193003295</v>
      </c>
      <c r="BG840" s="96">
        <f t="shared" si="111"/>
        <v>574.30772283702572</v>
      </c>
      <c r="BH840">
        <v>6960.5587862189204</v>
      </c>
      <c r="BI840">
        <v>1.188697960265886E-3</v>
      </c>
      <c r="BJ840">
        <v>1.7046005651082641</v>
      </c>
      <c r="BK840">
        <v>0.19962203328154071</v>
      </c>
      <c r="BL840">
        <v>5.0370817015757139E-3</v>
      </c>
      <c r="BM840">
        <v>6.2781597268940077</v>
      </c>
      <c r="BN840">
        <v>1.704691053000102</v>
      </c>
      <c r="BO840">
        <v>0.1996220331278791</v>
      </c>
      <c r="BP840">
        <v>1.139662483126659E-3</v>
      </c>
      <c r="BQ840">
        <v>5.0370817015757139E-3</v>
      </c>
      <c r="BR840">
        <v>6951.2127401387752</v>
      </c>
      <c r="BS840" s="96">
        <v>500.63070815642914</v>
      </c>
      <c r="BT840" s="96">
        <v>482.36197270785942</v>
      </c>
      <c r="BU840">
        <v>6.2781597268940077</v>
      </c>
      <c r="BV840" s="60" t="str">
        <f t="shared" si="106"/>
        <v>no propulsion</v>
      </c>
      <c r="BW840" s="32" t="s">
        <v>170</v>
      </c>
      <c r="BX840" s="98">
        <v>0.1</v>
      </c>
      <c r="BY840" s="98">
        <v>0.3</v>
      </c>
      <c r="BZ840" s="98">
        <v>0.3</v>
      </c>
      <c r="CA840" s="98">
        <v>4.36E-2</v>
      </c>
      <c r="CB840" s="98">
        <v>0.01</v>
      </c>
      <c r="CC840" s="98">
        <v>3.5000000000000003E-2</v>
      </c>
      <c r="CD840" s="98">
        <v>0.3</v>
      </c>
      <c r="CE840" s="98">
        <v>0.1</v>
      </c>
      <c r="CF840" s="33">
        <v>0.3</v>
      </c>
      <c r="CG840" s="32">
        <v>4.5999999999999996</v>
      </c>
      <c r="CH840" s="98">
        <v>4.5999999999999996</v>
      </c>
      <c r="CI840" s="98">
        <v>4.5999999999999996</v>
      </c>
      <c r="CJ840" s="96">
        <f>Population!$CG840-Population!$CI840</f>
        <v>0</v>
      </c>
      <c r="CK840" s="118">
        <f>_xlfn.DAYS(Entries!$AY$2,Population!H840)</f>
        <v>1162</v>
      </c>
      <c r="CL840" s="118">
        <f t="shared" si="107"/>
        <v>365</v>
      </c>
      <c r="CM840" s="117">
        <f>Entries!$AY$5</f>
        <v>0.15</v>
      </c>
      <c r="CN840" s="117">
        <f t="shared" ref="CN840:CN903" si="112">CJ840/CG840</f>
        <v>0</v>
      </c>
      <c r="CO840" s="119" t="str">
        <f t="shared" si="108"/>
        <v>-</v>
      </c>
      <c r="CP840" s="32" t="s">
        <v>103</v>
      </c>
      <c r="CQ840" s="98">
        <v>0</v>
      </c>
      <c r="CR840" s="98" t="s">
        <v>95</v>
      </c>
      <c r="CS840" s="98"/>
      <c r="CT840" s="33"/>
      <c r="CU840" s="32" t="s">
        <v>3149</v>
      </c>
      <c r="CV840" s="98" t="s">
        <v>3150</v>
      </c>
      <c r="CW840" s="98" t="s">
        <v>157</v>
      </c>
      <c r="CX840" s="98" t="s">
        <v>106</v>
      </c>
      <c r="CY840" s="98" t="s">
        <v>107</v>
      </c>
      <c r="CZ840" s="98" t="s">
        <v>108</v>
      </c>
      <c r="DA840" s="33"/>
      <c r="DB840" s="17" t="s">
        <v>15462</v>
      </c>
      <c r="DC840" s="17" t="s">
        <v>15500</v>
      </c>
      <c r="DD840" s="17" t="s">
        <v>15500</v>
      </c>
      <c r="DE840" s="17" t="s">
        <v>15500</v>
      </c>
      <c r="DF840" s="17" t="s">
        <v>15500</v>
      </c>
      <c r="DG840" s="23" t="s">
        <v>11171</v>
      </c>
      <c r="DH840" s="145"/>
    </row>
    <row r="841" spans="1:112" s="17" customFormat="1" x14ac:dyDescent="0.25">
      <c r="A841" s="30" t="s">
        <v>3221</v>
      </c>
      <c r="B841" s="96">
        <v>0</v>
      </c>
      <c r="C841" s="96" t="s">
        <v>15461</v>
      </c>
      <c r="D841" s="96" t="s">
        <v>3145</v>
      </c>
      <c r="E841" s="96">
        <v>41991</v>
      </c>
      <c r="F841" s="96" t="s">
        <v>3222</v>
      </c>
      <c r="G841" s="31">
        <v>44873</v>
      </c>
      <c r="H841" s="43">
        <v>42781</v>
      </c>
      <c r="I841" s="96" t="s">
        <v>87</v>
      </c>
      <c r="J841" s="96"/>
      <c r="K841" s="96"/>
      <c r="L841" s="96" t="s">
        <v>3223</v>
      </c>
      <c r="M841" s="124" t="s">
        <v>156</v>
      </c>
      <c r="N841" s="96" t="s">
        <v>156</v>
      </c>
      <c r="O841" s="124" t="s">
        <v>157</v>
      </c>
      <c r="P841" s="64" t="str">
        <f>VLOOKUP(N841,Entries!J:K,2,FALSE)</f>
        <v>UNITED STATES OF AMERICA</v>
      </c>
      <c r="Q841" s="123" t="s">
        <v>3140</v>
      </c>
      <c r="R841" s="30" t="s">
        <v>3140</v>
      </c>
      <c r="S841" s="96" t="s">
        <v>156</v>
      </c>
      <c r="T841" s="124" t="s">
        <v>157</v>
      </c>
      <c r="U841" s="125" t="s">
        <v>159</v>
      </c>
      <c r="V841" s="31" t="s">
        <v>159</v>
      </c>
      <c r="W841" s="64">
        <f>IF(VLOOKUP(R841,Entries!N:P,3,FALSE)=V841,1,VLOOKUP(R841,Entries!N:P,3,FALSE))</f>
        <v>1</v>
      </c>
      <c r="X841" s="124"/>
      <c r="Y841" s="124"/>
      <c r="Z841" s="96"/>
      <c r="AA841" s="96"/>
      <c r="AB841" s="96"/>
      <c r="AC841" s="96" t="s">
        <v>93</v>
      </c>
      <c r="AD841" s="96" t="s">
        <v>3147</v>
      </c>
      <c r="AE841" s="96" t="s">
        <v>94</v>
      </c>
      <c r="AF841" s="96" t="s">
        <v>94</v>
      </c>
      <c r="AG841" s="96" t="s">
        <v>650</v>
      </c>
      <c r="AH841" s="96" t="s">
        <v>11089</v>
      </c>
      <c r="AI841" s="96"/>
      <c r="AJ841" s="19">
        <v>1</v>
      </c>
      <c r="AK841" s="96" t="s">
        <v>118</v>
      </c>
      <c r="AL841" s="96"/>
      <c r="AM841" s="31"/>
      <c r="AN841" s="30" t="s">
        <v>96</v>
      </c>
      <c r="AO841" s="96" t="s">
        <v>97</v>
      </c>
      <c r="AP841" s="31" t="s">
        <v>97</v>
      </c>
      <c r="AQ841">
        <v>21104.423475970001</v>
      </c>
      <c r="AR841" t="s">
        <v>11917</v>
      </c>
      <c r="AS841" t="s">
        <v>11225</v>
      </c>
      <c r="AT841" t="s">
        <v>12673</v>
      </c>
      <c r="AU841">
        <v>97.316500000000005</v>
      </c>
      <c r="AV841" s="96">
        <v>0.10487681293333334</v>
      </c>
      <c r="AW841">
        <v>170.18549999999999</v>
      </c>
      <c r="AX841" s="96">
        <v>5.8087268135288896</v>
      </c>
      <c r="AY841">
        <v>6.1399999999999996E-4</v>
      </c>
      <c r="AZ841">
        <v>332.93880000000001</v>
      </c>
      <c r="BA841" s="96">
        <v>4.4241469340000004</v>
      </c>
      <c r="BB841">
        <v>27.152999999999999</v>
      </c>
      <c r="BC841" s="96">
        <v>1.8565377550311111</v>
      </c>
      <c r="BD841">
        <v>15.26127426</v>
      </c>
      <c r="BE841" s="96">
        <f t="shared" si="109"/>
        <v>6865.540026930631</v>
      </c>
      <c r="BF841" s="96">
        <f t="shared" si="110"/>
        <v>498.75546850716546</v>
      </c>
      <c r="BG841" s="96">
        <f t="shared" si="111"/>
        <v>490.32458535409569</v>
      </c>
      <c r="BH841">
        <v>6871.9766525231826</v>
      </c>
      <c r="BI841">
        <v>1.3060646831001351E-3</v>
      </c>
      <c r="BJ841">
        <v>1.6984047464371901</v>
      </c>
      <c r="BK841">
        <v>2.970297314058052</v>
      </c>
      <c r="BL841">
        <v>0.66131330971302282</v>
      </c>
      <c r="BM841">
        <v>5.6234755366773861</v>
      </c>
      <c r="BN841">
        <v>1.6984933898247241</v>
      </c>
      <c r="BO841">
        <v>2.9702973144026261</v>
      </c>
      <c r="BP841">
        <v>1.331056115901691E-3</v>
      </c>
      <c r="BQ841">
        <v>0.66131330971302282</v>
      </c>
      <c r="BR841">
        <v>6862.4963404321443</v>
      </c>
      <c r="BS841" s="96">
        <v>660.24378709747907</v>
      </c>
      <c r="BT841" s="96">
        <v>636.75706517585968</v>
      </c>
      <c r="BU841">
        <v>5.6234755366773861</v>
      </c>
      <c r="BV841" s="65" t="str">
        <f t="shared" si="106"/>
        <v>no propulsion</v>
      </c>
      <c r="BW841" s="30" t="s">
        <v>170</v>
      </c>
      <c r="BX841" s="96">
        <v>0.1</v>
      </c>
      <c r="BY841" s="96">
        <v>0.3</v>
      </c>
      <c r="BZ841" s="96">
        <v>0.3</v>
      </c>
      <c r="CA841" s="96">
        <v>4.36E-2</v>
      </c>
      <c r="CB841" s="96">
        <v>0.01</v>
      </c>
      <c r="CC841" s="96">
        <v>3.5000000000000003E-2</v>
      </c>
      <c r="CD841" s="96">
        <v>0.3</v>
      </c>
      <c r="CE841" s="96">
        <v>0.1</v>
      </c>
      <c r="CF841" s="31">
        <v>0.3</v>
      </c>
      <c r="CG841" s="30">
        <v>4.5999999999999996</v>
      </c>
      <c r="CH841" s="96">
        <v>4.5999999999999996</v>
      </c>
      <c r="CI841" s="96">
        <v>4.5999999999999996</v>
      </c>
      <c r="CJ841" s="98">
        <f>Population!$CG841-Population!$CI841</f>
        <v>0</v>
      </c>
      <c r="CK841" s="120">
        <f>_xlfn.DAYS(Entries!$AY$2,Population!H841)</f>
        <v>1513</v>
      </c>
      <c r="CL841" s="120">
        <f t="shared" si="107"/>
        <v>365</v>
      </c>
      <c r="CM841" s="122">
        <f>Entries!$AY$5</f>
        <v>0.15</v>
      </c>
      <c r="CN841" s="122">
        <f t="shared" si="112"/>
        <v>0</v>
      </c>
      <c r="CO841" s="121" t="str">
        <f t="shared" si="108"/>
        <v>-</v>
      </c>
      <c r="CP841" s="30" t="s">
        <v>103</v>
      </c>
      <c r="CQ841" s="96">
        <v>0</v>
      </c>
      <c r="CR841" s="96" t="s">
        <v>95</v>
      </c>
      <c r="CS841" s="96"/>
      <c r="CT841" s="31"/>
      <c r="CU841" s="30" t="s">
        <v>3149</v>
      </c>
      <c r="CV841" s="96" t="s">
        <v>3150</v>
      </c>
      <c r="CW841" s="96" t="s">
        <v>157</v>
      </c>
      <c r="CX841" s="96" t="s">
        <v>106</v>
      </c>
      <c r="CY841" s="96" t="s">
        <v>107</v>
      </c>
      <c r="CZ841" s="96" t="s">
        <v>108</v>
      </c>
      <c r="DA841" s="31"/>
      <c r="DB841" s="17" t="s">
        <v>15462</v>
      </c>
      <c r="DC841" s="17" t="s">
        <v>15500</v>
      </c>
      <c r="DD841" s="17" t="s">
        <v>15500</v>
      </c>
      <c r="DE841" s="17" t="s">
        <v>15500</v>
      </c>
      <c r="DF841" s="17" t="s">
        <v>15500</v>
      </c>
      <c r="DG841" s="23" t="s">
        <v>11171</v>
      </c>
      <c r="DH841" s="145"/>
    </row>
    <row r="842" spans="1:112" s="17" customFormat="1" x14ac:dyDescent="0.25">
      <c r="A842" s="32" t="s">
        <v>3225</v>
      </c>
      <c r="B842" s="98">
        <v>0</v>
      </c>
      <c r="C842" s="98" t="s">
        <v>15461</v>
      </c>
      <c r="D842" s="98" t="s">
        <v>3145</v>
      </c>
      <c r="E842" s="98">
        <v>40932</v>
      </c>
      <c r="F842" s="98" t="s">
        <v>3226</v>
      </c>
      <c r="G842" s="33">
        <v>40930</v>
      </c>
      <c r="H842" s="44">
        <v>42275</v>
      </c>
      <c r="I842" s="98" t="s">
        <v>87</v>
      </c>
      <c r="J842" s="98"/>
      <c r="K842" s="98"/>
      <c r="L842" s="98" t="s">
        <v>506</v>
      </c>
      <c r="M842" t="s">
        <v>156</v>
      </c>
      <c r="N842" s="98" t="s">
        <v>156</v>
      </c>
      <c r="O842" t="s">
        <v>11123</v>
      </c>
      <c r="P842" s="96" t="str">
        <f>VLOOKUP(N842,Entries!J:K,2,FALSE)</f>
        <v>UNITED STATES OF AMERICA</v>
      </c>
      <c r="Q842" s="38" t="s">
        <v>3140</v>
      </c>
      <c r="R842" s="32" t="s">
        <v>3140</v>
      </c>
      <c r="S842" s="98" t="s">
        <v>156</v>
      </c>
      <c r="T842" t="s">
        <v>157</v>
      </c>
      <c r="U842" s="39" t="s">
        <v>159</v>
      </c>
      <c r="V842" s="33" t="s">
        <v>159</v>
      </c>
      <c r="W842" s="64">
        <f>IF(VLOOKUP(R842,Entries!N:P,3,FALSE)=V842,1,VLOOKUP(R842,Entries!N:P,3,FALSE))</f>
        <v>1</v>
      </c>
      <c r="X842"/>
      <c r="Y842"/>
      <c r="Z842" s="98"/>
      <c r="AA842" s="98"/>
      <c r="AB842" s="98"/>
      <c r="AC842" s="98" t="s">
        <v>93</v>
      </c>
      <c r="AD842" s="98" t="s">
        <v>3147</v>
      </c>
      <c r="AE842" s="98" t="s">
        <v>94</v>
      </c>
      <c r="AF842" s="98" t="s">
        <v>94</v>
      </c>
      <c r="AG842" s="98" t="s">
        <v>650</v>
      </c>
      <c r="AH842" s="98" t="s">
        <v>11089</v>
      </c>
      <c r="AI842" s="98"/>
      <c r="AJ842" s="19">
        <v>1</v>
      </c>
      <c r="AK842" s="98" t="s">
        <v>118</v>
      </c>
      <c r="AL842" s="98"/>
      <c r="AM842" s="33"/>
      <c r="AN842" s="32" t="s">
        <v>511</v>
      </c>
      <c r="AO842" s="98" t="s">
        <v>242</v>
      </c>
      <c r="AP842" s="33" t="s">
        <v>242</v>
      </c>
      <c r="AQ842">
        <v>21103.34108043</v>
      </c>
      <c r="AR842" t="s">
        <v>12674</v>
      </c>
      <c r="AS842" t="s">
        <v>11225</v>
      </c>
      <c r="AT842" t="s">
        <v>12675</v>
      </c>
      <c r="AU842">
        <v>6.0090000000000003</v>
      </c>
      <c r="AV842" s="98">
        <v>0.64516605976444452</v>
      </c>
      <c r="AW842">
        <v>332.81560000000002</v>
      </c>
      <c r="AX842" s="98">
        <v>2.0888061235644448</v>
      </c>
      <c r="AY842">
        <v>1.4197999999999999E-3</v>
      </c>
      <c r="AZ842">
        <v>253.48500000000001</v>
      </c>
      <c r="BA842" s="98">
        <v>5.7454883118977778</v>
      </c>
      <c r="BB842">
        <v>106.37179999999999</v>
      </c>
      <c r="BC842" s="98">
        <v>0.5383798570266668</v>
      </c>
      <c r="BD842">
        <v>14.781447419999999</v>
      </c>
      <c r="BE842" s="96">
        <f t="shared" si="109"/>
        <v>7013.3243796895786</v>
      </c>
      <c r="BF842" s="96">
        <f t="shared" si="110"/>
        <v>652.28189764386207</v>
      </c>
      <c r="BG842" s="96">
        <f t="shared" si="111"/>
        <v>632.36686173529506</v>
      </c>
      <c r="BH842">
        <v>7019.6034103581142</v>
      </c>
      <c r="BI842">
        <v>1.5559984231694019E-3</v>
      </c>
      <c r="BJ842">
        <v>0.1049466261370621</v>
      </c>
      <c r="BK842">
        <v>5.8087280229933569</v>
      </c>
      <c r="BL842">
        <v>5.3506183658592903</v>
      </c>
      <c r="BM842">
        <v>0.9300700147702059</v>
      </c>
      <c r="BN842">
        <v>0.104877026503257</v>
      </c>
      <c r="BO842">
        <v>5.8087280009590936</v>
      </c>
      <c r="BP842">
        <v>1.672962497029582E-3</v>
      </c>
      <c r="BQ842">
        <v>5.3506183658592903</v>
      </c>
      <c r="BR842">
        <v>7019.5004261366694</v>
      </c>
      <c r="BS842" s="96">
        <v>584.27502412195645</v>
      </c>
      <c r="BT842" s="96">
        <v>572.49057026614355</v>
      </c>
      <c r="BU842">
        <v>0.9300700147702059</v>
      </c>
      <c r="BV842" s="60" t="str">
        <f t="shared" ref="BV842:BV873" si="113">IF(AND(CR842="Real",CQ842=0),"no propulsion",IF(AND(BX842&lt;0.2,BY842&lt;0.2,BZ842&lt;0.2),"too small",IF(OR(D842="Starlink v0.9",D842="Starlink v1.0"),"Starlink",IF(D842="OneWeb","OneWeb",IF(AND(AE842="Earth Observation",AO842="Sunsynchron"),"sunsynchronous observation",IF(AF842="Earth Observation","Earth Observation"))))))</f>
        <v>no propulsion</v>
      </c>
      <c r="BW842" s="32" t="s">
        <v>104</v>
      </c>
      <c r="BX842" s="98">
        <v>0.1</v>
      </c>
      <c r="BY842" s="98">
        <v>0.3</v>
      </c>
      <c r="BZ842" s="98">
        <v>0.3</v>
      </c>
      <c r="CA842" s="98">
        <v>4.36E-2</v>
      </c>
      <c r="CB842" s="98">
        <v>0.01</v>
      </c>
      <c r="CC842" s="98">
        <v>3.5000000000000003E-2</v>
      </c>
      <c r="CD842" s="98">
        <v>0.3</v>
      </c>
      <c r="CE842" s="98">
        <v>0.1</v>
      </c>
      <c r="CF842" s="33">
        <v>0.3</v>
      </c>
      <c r="CG842" s="32">
        <v>4</v>
      </c>
      <c r="CH842" s="98">
        <v>4</v>
      </c>
      <c r="CI842" s="98">
        <v>4</v>
      </c>
      <c r="CJ842" s="96">
        <f>Population!$CG842-Population!$CI842</f>
        <v>0</v>
      </c>
      <c r="CK842" s="118">
        <f>_xlfn.DAYS(Entries!$AY$2,Population!H842)</f>
        <v>2019</v>
      </c>
      <c r="CL842" s="118">
        <f t="shared" ref="CL842:CL873" si="114">AJ842*365</f>
        <v>365</v>
      </c>
      <c r="CM842" s="117">
        <f>Entries!$AY$5</f>
        <v>0.15</v>
      </c>
      <c r="CN842" s="117">
        <f t="shared" si="112"/>
        <v>0</v>
      </c>
      <c r="CO842" s="119" t="str">
        <f t="shared" ref="CO842:CO873" si="115">IF(CQ842=0,"-",MAX(0,1-(1-CM842)/CL842*CK842))</f>
        <v>-</v>
      </c>
      <c r="CP842" s="32" t="s">
        <v>103</v>
      </c>
      <c r="CQ842" s="98">
        <v>0</v>
      </c>
      <c r="CR842" s="98" t="s">
        <v>95</v>
      </c>
      <c r="CS842" s="98"/>
      <c r="CT842" s="33"/>
      <c r="CU842" s="32" t="s">
        <v>3149</v>
      </c>
      <c r="CV842" s="98" t="s">
        <v>3150</v>
      </c>
      <c r="CW842" s="98" t="s">
        <v>157</v>
      </c>
      <c r="CX842" s="98" t="s">
        <v>106</v>
      </c>
      <c r="CY842" s="98" t="s">
        <v>107</v>
      </c>
      <c r="CZ842" s="98" t="s">
        <v>108</v>
      </c>
      <c r="DA842" s="33"/>
      <c r="DB842" s="17" t="s">
        <v>15462</v>
      </c>
      <c r="DC842" s="17" t="s">
        <v>15500</v>
      </c>
      <c r="DD842" s="17" t="s">
        <v>15500</v>
      </c>
      <c r="DE842" s="17" t="s">
        <v>15500</v>
      </c>
      <c r="DF842" s="17" t="s">
        <v>15500</v>
      </c>
      <c r="DG842" s="23" t="s">
        <v>11171</v>
      </c>
      <c r="DH842" s="145"/>
    </row>
    <row r="843" spans="1:112" s="17" customFormat="1" x14ac:dyDescent="0.25">
      <c r="A843" s="30" t="s">
        <v>3228</v>
      </c>
      <c r="B843" s="96">
        <v>0</v>
      </c>
      <c r="C843" s="96" t="s">
        <v>15461</v>
      </c>
      <c r="D843" s="96" t="s">
        <v>3145</v>
      </c>
      <c r="E843" s="96">
        <v>44855</v>
      </c>
      <c r="F843" s="96" t="s">
        <v>3229</v>
      </c>
      <c r="G843" s="31">
        <v>61957</v>
      </c>
      <c r="H843" s="43">
        <v>43810</v>
      </c>
      <c r="I843" s="96" t="s">
        <v>87</v>
      </c>
      <c r="J843" s="96"/>
      <c r="K843" s="96"/>
      <c r="L843" s="96" t="s">
        <v>88</v>
      </c>
      <c r="M843" s="124" t="s">
        <v>156</v>
      </c>
      <c r="N843" s="96" t="s">
        <v>156</v>
      </c>
      <c r="O843" s="124" t="s">
        <v>11124</v>
      </c>
      <c r="P843" s="64" t="str">
        <f>VLOOKUP(N843,Entries!J:K,2,FALSE)</f>
        <v>UNITED STATES OF AMERICA</v>
      </c>
      <c r="Q843" s="123" t="s">
        <v>3140</v>
      </c>
      <c r="R843" s="30" t="s">
        <v>3140</v>
      </c>
      <c r="S843" s="96" t="s">
        <v>156</v>
      </c>
      <c r="T843" s="124" t="s">
        <v>157</v>
      </c>
      <c r="U843" s="125" t="s">
        <v>159</v>
      </c>
      <c r="V843" s="31" t="s">
        <v>159</v>
      </c>
      <c r="W843" s="64">
        <f>IF(VLOOKUP(R843,Entries!N:P,3,FALSE)=V843,1,VLOOKUP(R843,Entries!N:P,3,FALSE))</f>
        <v>1</v>
      </c>
      <c r="X843" s="124"/>
      <c r="Y843" s="124"/>
      <c r="Z843" s="96"/>
      <c r="AA843" s="96"/>
      <c r="AB843" s="96"/>
      <c r="AC843" s="96" t="s">
        <v>93</v>
      </c>
      <c r="AD843" s="96" t="s">
        <v>3147</v>
      </c>
      <c r="AE843" s="96" t="s">
        <v>94</v>
      </c>
      <c r="AF843" s="96" t="s">
        <v>94</v>
      </c>
      <c r="AG843" s="96" t="s">
        <v>650</v>
      </c>
      <c r="AH843" s="96" t="s">
        <v>11089</v>
      </c>
      <c r="AI843" s="96"/>
      <c r="AJ843" s="19">
        <v>1</v>
      </c>
      <c r="AK843" s="96" t="s">
        <v>118</v>
      </c>
      <c r="AL843" s="96"/>
      <c r="AM843" s="31"/>
      <c r="AN843" s="30" t="s">
        <v>133</v>
      </c>
      <c r="AO843" s="96" t="s">
        <v>134</v>
      </c>
      <c r="AP843" s="31" t="s">
        <v>160</v>
      </c>
      <c r="AQ843">
        <v>21104.431641610001</v>
      </c>
      <c r="AR843" t="s">
        <v>12676</v>
      </c>
      <c r="AS843" t="s">
        <v>11225</v>
      </c>
      <c r="AT843" t="s">
        <v>12677</v>
      </c>
      <c r="AU843">
        <v>36.965299999999999</v>
      </c>
      <c r="AV843" s="96">
        <v>1.7047168309733334</v>
      </c>
      <c r="AW843">
        <v>119.6798</v>
      </c>
      <c r="AX843" s="96">
        <v>0.20568700955555555</v>
      </c>
      <c r="AY843">
        <v>5.9349999999999995E-4</v>
      </c>
      <c r="AZ843">
        <v>329.19229999999999</v>
      </c>
      <c r="BA843" s="96">
        <v>5.3340741502222224</v>
      </c>
      <c r="BB843">
        <v>30.846900000000002</v>
      </c>
      <c r="BC843" s="96">
        <v>0.94924773076000013</v>
      </c>
      <c r="BD843">
        <v>14.99535159</v>
      </c>
      <c r="BE843" s="96">
        <f t="shared" si="109"/>
        <v>6946.469495846738</v>
      </c>
      <c r="BF843" s="96">
        <f t="shared" si="110"/>
        <v>579.59222549252263</v>
      </c>
      <c r="BG843" s="96">
        <f t="shared" si="111"/>
        <v>571.34676620095252</v>
      </c>
      <c r="BH843">
        <v>6952.820756287445</v>
      </c>
      <c r="BI843">
        <v>1.5859347832472071E-3</v>
      </c>
      <c r="BJ843">
        <v>0.64549481300017286</v>
      </c>
      <c r="BK843">
        <v>2.0888065567670302</v>
      </c>
      <c r="BL843">
        <v>0.21815488553147819</v>
      </c>
      <c r="BM843">
        <v>6.065714867942428</v>
      </c>
      <c r="BN843">
        <v>0.64516672032680855</v>
      </c>
      <c r="BO843">
        <v>2.0888065602825812</v>
      </c>
      <c r="BP843">
        <v>8.478777324348011E-4</v>
      </c>
      <c r="BQ843">
        <v>0.21815488553147819</v>
      </c>
      <c r="BR843">
        <v>6949.38279719405</v>
      </c>
      <c r="BS843" s="96">
        <v>588.08205011932205</v>
      </c>
      <c r="BT843" s="96">
        <v>572.21310519868257</v>
      </c>
      <c r="BU843">
        <v>6.065714867942428</v>
      </c>
      <c r="BV843" s="65" t="str">
        <f t="shared" si="113"/>
        <v>no propulsion</v>
      </c>
      <c r="BW843" s="30" t="s">
        <v>170</v>
      </c>
      <c r="BX843" s="96">
        <v>0.1</v>
      </c>
      <c r="BY843" s="96">
        <v>0.3</v>
      </c>
      <c r="BZ843" s="96">
        <v>0.3</v>
      </c>
      <c r="CA843" s="96">
        <v>4.36E-2</v>
      </c>
      <c r="CB843" s="96">
        <v>0.01</v>
      </c>
      <c r="CC843" s="96">
        <v>3.5000000000000003E-2</v>
      </c>
      <c r="CD843" s="96">
        <v>0.3</v>
      </c>
      <c r="CE843" s="96">
        <v>0.1</v>
      </c>
      <c r="CF843" s="31">
        <v>0.3</v>
      </c>
      <c r="CG843" s="30">
        <v>4.5999999999999996</v>
      </c>
      <c r="CH843" s="96">
        <v>4.5999999999999996</v>
      </c>
      <c r="CI843" s="96">
        <v>4.5999999999999996</v>
      </c>
      <c r="CJ843" s="98">
        <f>Population!$CG843-Population!$CI843</f>
        <v>0</v>
      </c>
      <c r="CK843" s="120">
        <f>_xlfn.DAYS(Entries!$AY$2,Population!H843)</f>
        <v>484</v>
      </c>
      <c r="CL843" s="120">
        <f t="shared" si="114"/>
        <v>365</v>
      </c>
      <c r="CM843" s="122">
        <f>Entries!$AY$5</f>
        <v>0.15</v>
      </c>
      <c r="CN843" s="122">
        <f t="shared" si="112"/>
        <v>0</v>
      </c>
      <c r="CO843" s="121" t="str">
        <f t="shared" si="115"/>
        <v>-</v>
      </c>
      <c r="CP843" s="30" t="s">
        <v>103</v>
      </c>
      <c r="CQ843" s="96">
        <v>0</v>
      </c>
      <c r="CR843" s="96" t="s">
        <v>95</v>
      </c>
      <c r="CS843" s="96"/>
      <c r="CT843" s="31"/>
      <c r="CU843" s="30" t="s">
        <v>3149</v>
      </c>
      <c r="CV843" s="96" t="s">
        <v>3150</v>
      </c>
      <c r="CW843" s="96" t="s">
        <v>157</v>
      </c>
      <c r="CX843" s="96" t="s">
        <v>106</v>
      </c>
      <c r="CY843" s="96" t="s">
        <v>107</v>
      </c>
      <c r="CZ843" s="96" t="s">
        <v>108</v>
      </c>
      <c r="DA843" s="31"/>
      <c r="DB843" s="17" t="s">
        <v>15462</v>
      </c>
      <c r="DC843" s="17" t="s">
        <v>15500</v>
      </c>
      <c r="DD843" s="17" t="s">
        <v>15500</v>
      </c>
      <c r="DE843" s="17" t="s">
        <v>15500</v>
      </c>
      <c r="DF843" s="17" t="s">
        <v>15500</v>
      </c>
      <c r="DG843" s="23" t="s">
        <v>11171</v>
      </c>
      <c r="DH843" s="145"/>
    </row>
    <row r="844" spans="1:112" s="17" customFormat="1" x14ac:dyDescent="0.25">
      <c r="A844" s="32" t="s">
        <v>3231</v>
      </c>
      <c r="B844" s="98">
        <v>0</v>
      </c>
      <c r="C844" s="98" t="s">
        <v>15461</v>
      </c>
      <c r="D844" s="98" t="s">
        <v>3145</v>
      </c>
      <c r="E844" s="98">
        <v>43184</v>
      </c>
      <c r="F844" s="98" t="s">
        <v>3232</v>
      </c>
      <c r="G844" s="33">
        <v>48199</v>
      </c>
      <c r="H844" s="44">
        <v>43132</v>
      </c>
      <c r="I844" s="98" t="s">
        <v>276</v>
      </c>
      <c r="J844" s="98"/>
      <c r="K844" s="98"/>
      <c r="L844" s="98" t="s">
        <v>112</v>
      </c>
      <c r="M844" t="s">
        <v>156</v>
      </c>
      <c r="N844" s="98" t="s">
        <v>156</v>
      </c>
      <c r="O844" t="s">
        <v>157</v>
      </c>
      <c r="P844" s="96" t="str">
        <f>VLOOKUP(N844,Entries!J:K,2,FALSE)</f>
        <v>UNITED STATES OF AMERICA</v>
      </c>
      <c r="Q844" s="38" t="s">
        <v>3140</v>
      </c>
      <c r="R844" s="32" t="s">
        <v>3140</v>
      </c>
      <c r="S844" s="98" t="s">
        <v>156</v>
      </c>
      <c r="T844" t="s">
        <v>157</v>
      </c>
      <c r="U844" s="39" t="s">
        <v>159</v>
      </c>
      <c r="V844" s="33" t="s">
        <v>159</v>
      </c>
      <c r="W844" s="64">
        <f>IF(VLOOKUP(R844,Entries!N:P,3,FALSE)=V844,1,VLOOKUP(R844,Entries!N:P,3,FALSE))</f>
        <v>1</v>
      </c>
      <c r="X844"/>
      <c r="Y844"/>
      <c r="Z844" s="98"/>
      <c r="AA844" s="98"/>
      <c r="AB844" s="98"/>
      <c r="AC844" s="98" t="s">
        <v>93</v>
      </c>
      <c r="AD844" s="98" t="s">
        <v>3147</v>
      </c>
      <c r="AE844" s="98" t="s">
        <v>94</v>
      </c>
      <c r="AF844" s="98" t="s">
        <v>94</v>
      </c>
      <c r="AG844" s="98" t="s">
        <v>650</v>
      </c>
      <c r="AH844" s="98" t="s">
        <v>11089</v>
      </c>
      <c r="AI844" s="98"/>
      <c r="AJ844" s="19">
        <v>1</v>
      </c>
      <c r="AK844" s="98" t="s">
        <v>118</v>
      </c>
      <c r="AL844" s="98"/>
      <c r="AM844" s="33"/>
      <c r="AN844" s="32" t="s">
        <v>96</v>
      </c>
      <c r="AO844" s="98" t="s">
        <v>97</v>
      </c>
      <c r="AP844" s="33" t="s">
        <v>97</v>
      </c>
      <c r="AQ844">
        <v>21104.55357321</v>
      </c>
      <c r="AR844" t="s">
        <v>12678</v>
      </c>
      <c r="AS844" t="s">
        <v>11225</v>
      </c>
      <c r="AT844" t="s">
        <v>12679</v>
      </c>
      <c r="AU844">
        <v>97.673100000000005</v>
      </c>
      <c r="AV844" s="98">
        <v>0.9012407143422223</v>
      </c>
      <c r="AW844">
        <v>11.785</v>
      </c>
      <c r="AX844" s="98">
        <v>0.1122508274888889</v>
      </c>
      <c r="AY844">
        <v>1.2264999999999999E-3</v>
      </c>
      <c r="AZ844">
        <v>305.62</v>
      </c>
      <c r="BA844" s="98">
        <v>1.5157954507244444</v>
      </c>
      <c r="BB844">
        <v>54.387900000000002</v>
      </c>
      <c r="BC844" s="98">
        <v>4.7697779045244451</v>
      </c>
      <c r="BD844">
        <v>14.970558199999999</v>
      </c>
      <c r="BE844" s="96">
        <f t="shared" si="109"/>
        <v>6954.1369464679601</v>
      </c>
      <c r="BF844" s="96">
        <f t="shared" si="110"/>
        <v>591.66619543280285</v>
      </c>
      <c r="BG844" s="96">
        <f t="shared" si="111"/>
        <v>574.60769750311738</v>
      </c>
      <c r="BH844">
        <v>6960.4936329566935</v>
      </c>
      <c r="BI844">
        <v>1.189707613804212E-3</v>
      </c>
      <c r="BJ844">
        <v>1.704626726091806</v>
      </c>
      <c r="BK844">
        <v>0.20568705225173209</v>
      </c>
      <c r="BL844">
        <v>5.8261870839824308E-2</v>
      </c>
      <c r="BM844">
        <v>6.2250623874229056</v>
      </c>
      <c r="BN844">
        <v>1.7047172329483831</v>
      </c>
      <c r="BO844">
        <v>0.2056870523003583</v>
      </c>
      <c r="BP844">
        <v>1.1414622365120649E-3</v>
      </c>
      <c r="BQ844">
        <v>5.8261870839824308E-2</v>
      </c>
      <c r="BR844">
        <v>6951.1475776590023</v>
      </c>
      <c r="BS844" s="96">
        <v>423.48247272899607</v>
      </c>
      <c r="BT844" s="96">
        <v>406.21711619514917</v>
      </c>
      <c r="BU844">
        <v>6.2250623874229056</v>
      </c>
      <c r="BV844" s="60" t="str">
        <f t="shared" si="113"/>
        <v>no propulsion</v>
      </c>
      <c r="BW844" s="32" t="s">
        <v>170</v>
      </c>
      <c r="BX844" s="98">
        <v>0.1</v>
      </c>
      <c r="BY844" s="98">
        <v>0.3</v>
      </c>
      <c r="BZ844" s="98">
        <v>0.3</v>
      </c>
      <c r="CA844" s="98">
        <v>4.36E-2</v>
      </c>
      <c r="CB844" s="98">
        <v>0.01</v>
      </c>
      <c r="CC844" s="98">
        <v>3.5000000000000003E-2</v>
      </c>
      <c r="CD844" s="98">
        <v>0.3</v>
      </c>
      <c r="CE844" s="98">
        <v>0.1</v>
      </c>
      <c r="CF844" s="33">
        <v>0.3</v>
      </c>
      <c r="CG844" s="32">
        <v>4.5999999999999996</v>
      </c>
      <c r="CH844" s="98">
        <v>4.5999999999999996</v>
      </c>
      <c r="CI844" s="98">
        <v>4.5999999999999996</v>
      </c>
      <c r="CJ844" s="96">
        <f>Population!$CG844-Population!$CI844</f>
        <v>0</v>
      </c>
      <c r="CK844" s="118">
        <f>_xlfn.DAYS(Entries!$AY$2,Population!H844)</f>
        <v>1162</v>
      </c>
      <c r="CL844" s="118">
        <f t="shared" si="114"/>
        <v>365</v>
      </c>
      <c r="CM844" s="117">
        <f>Entries!$AY$5</f>
        <v>0.15</v>
      </c>
      <c r="CN844" s="117">
        <f t="shared" si="112"/>
        <v>0</v>
      </c>
      <c r="CO844" s="119" t="str">
        <f t="shared" si="115"/>
        <v>-</v>
      </c>
      <c r="CP844" s="32" t="s">
        <v>103</v>
      </c>
      <c r="CQ844" s="98">
        <v>0</v>
      </c>
      <c r="CR844" s="98" t="s">
        <v>95</v>
      </c>
      <c r="CS844" s="98"/>
      <c r="CT844" s="33"/>
      <c r="CU844" s="32" t="s">
        <v>3149</v>
      </c>
      <c r="CV844" s="98" t="s">
        <v>3150</v>
      </c>
      <c r="CW844" s="98" t="s">
        <v>157</v>
      </c>
      <c r="CX844" s="98" t="s">
        <v>106</v>
      </c>
      <c r="CY844" s="98" t="s">
        <v>107</v>
      </c>
      <c r="CZ844" s="98" t="s">
        <v>108</v>
      </c>
      <c r="DA844" s="33"/>
      <c r="DB844" s="17" t="s">
        <v>15462</v>
      </c>
      <c r="DC844" s="17" t="s">
        <v>15500</v>
      </c>
      <c r="DD844" s="17" t="s">
        <v>15500</v>
      </c>
      <c r="DE844" s="17" t="s">
        <v>15500</v>
      </c>
      <c r="DF844" s="17" t="s">
        <v>15500</v>
      </c>
      <c r="DG844" s="23" t="s">
        <v>11171</v>
      </c>
      <c r="DH844" s="145"/>
    </row>
    <row r="845" spans="1:112" s="17" customFormat="1" x14ac:dyDescent="0.25">
      <c r="A845" s="30" t="s">
        <v>3234</v>
      </c>
      <c r="B845" s="96">
        <v>0</v>
      </c>
      <c r="C845" s="96" t="s">
        <v>15461</v>
      </c>
      <c r="D845" s="96" t="s">
        <v>3145</v>
      </c>
      <c r="E845" s="96">
        <v>43046</v>
      </c>
      <c r="F845" s="96" t="s">
        <v>3235</v>
      </c>
      <c r="G845" s="31">
        <v>47609</v>
      </c>
      <c r="H845" s="43">
        <v>43051</v>
      </c>
      <c r="I845" s="96" t="s">
        <v>154</v>
      </c>
      <c r="J845" s="96"/>
      <c r="K845" s="96"/>
      <c r="L845" s="96" t="s">
        <v>155</v>
      </c>
      <c r="M845" s="124" t="s">
        <v>156</v>
      </c>
      <c r="N845" s="96" t="s">
        <v>156</v>
      </c>
      <c r="O845" s="124" t="s">
        <v>157</v>
      </c>
      <c r="P845" s="64" t="str">
        <f>VLOOKUP(N845,Entries!J:K,2,FALSE)</f>
        <v>UNITED STATES OF AMERICA</v>
      </c>
      <c r="Q845" s="123" t="s">
        <v>3140</v>
      </c>
      <c r="R845" s="30" t="s">
        <v>3140</v>
      </c>
      <c r="S845" s="96" t="s">
        <v>156</v>
      </c>
      <c r="T845" s="124" t="s">
        <v>157</v>
      </c>
      <c r="U845" s="125" t="s">
        <v>159</v>
      </c>
      <c r="V845" s="31" t="s">
        <v>159</v>
      </c>
      <c r="W845" s="64">
        <f>IF(VLOOKUP(R845,Entries!N:P,3,FALSE)=V845,1,VLOOKUP(R845,Entries!N:P,3,FALSE))</f>
        <v>1</v>
      </c>
      <c r="X845" s="124"/>
      <c r="Y845" s="124"/>
      <c r="Z845" s="96"/>
      <c r="AA845" s="96"/>
      <c r="AB845" s="96"/>
      <c r="AC845" s="96" t="s">
        <v>93</v>
      </c>
      <c r="AD845" s="96" t="s">
        <v>3147</v>
      </c>
      <c r="AE845" s="96" t="s">
        <v>94</v>
      </c>
      <c r="AF845" s="96" t="s">
        <v>94</v>
      </c>
      <c r="AG845" s="96" t="s">
        <v>650</v>
      </c>
      <c r="AH845" s="96" t="s">
        <v>11089</v>
      </c>
      <c r="AI845" s="96"/>
      <c r="AJ845" s="19">
        <v>4</v>
      </c>
      <c r="AK845" s="96" t="s">
        <v>118</v>
      </c>
      <c r="AL845" s="96"/>
      <c r="AM845" s="31"/>
      <c r="AN845" s="30" t="s">
        <v>133</v>
      </c>
      <c r="AO845" s="96" t="s">
        <v>134</v>
      </c>
      <c r="AP845" s="31" t="s">
        <v>160</v>
      </c>
      <c r="AQ845">
        <v>21104.10828266</v>
      </c>
      <c r="AR845" t="s">
        <v>12680</v>
      </c>
      <c r="AS845" t="s">
        <v>11225</v>
      </c>
      <c r="AT845" t="s">
        <v>12681</v>
      </c>
      <c r="AU845">
        <v>51.637300000000003</v>
      </c>
      <c r="AV845" s="96">
        <v>1.6998508540311112</v>
      </c>
      <c r="AW845">
        <v>6.4314999999999998</v>
      </c>
      <c r="AX845" s="96">
        <v>3.2204354872266667</v>
      </c>
      <c r="AY845">
        <v>3.3119999999999997E-4</v>
      </c>
      <c r="AZ845">
        <v>86.848699999999994</v>
      </c>
      <c r="BA845" s="96">
        <v>2.3752896433733333</v>
      </c>
      <c r="BB845">
        <v>273.28820000000002</v>
      </c>
      <c r="BC845" s="96">
        <v>3.9129139225111116</v>
      </c>
      <c r="BD845">
        <v>15.532679399999999</v>
      </c>
      <c r="BE845" s="96">
        <f t="shared" si="109"/>
        <v>6785.3301332392466</v>
      </c>
      <c r="BF845" s="96">
        <f t="shared" si="110"/>
        <v>416.57743457937522</v>
      </c>
      <c r="BG845" s="96">
        <f t="shared" si="111"/>
        <v>412.08283189911799</v>
      </c>
      <c r="BH845">
        <v>6791.8341564259608</v>
      </c>
      <c r="BI845">
        <v>1.476058307567747E-3</v>
      </c>
      <c r="BJ845">
        <v>0.90158998248211963</v>
      </c>
      <c r="BK845">
        <v>0.1122508506028982</v>
      </c>
      <c r="BL845">
        <v>0.94387949597675347</v>
      </c>
      <c r="BM845">
        <v>5.3416947332996214</v>
      </c>
      <c r="BN845">
        <v>0.90124116763393469</v>
      </c>
      <c r="BO845">
        <v>0.1122508535472527</v>
      </c>
      <c r="BP845">
        <v>1.2721587610101241E-3</v>
      </c>
      <c r="BQ845">
        <v>0.94387949597675347</v>
      </c>
      <c r="BR845">
        <v>6785.8497944620731</v>
      </c>
      <c r="BS845" s="96">
        <v>497.50318637355667</v>
      </c>
      <c r="BT845" s="96">
        <v>456.37582821015076</v>
      </c>
      <c r="BU845">
        <v>5.3416947332996214</v>
      </c>
      <c r="BV845" s="65" t="str">
        <f t="shared" si="113"/>
        <v>no propulsion</v>
      </c>
      <c r="BW845" s="30" t="s">
        <v>170</v>
      </c>
      <c r="BX845" s="96">
        <v>0.1</v>
      </c>
      <c r="BY845" s="96">
        <v>0.3</v>
      </c>
      <c r="BZ845" s="96">
        <v>0.3</v>
      </c>
      <c r="CA845" s="96">
        <v>4.36E-2</v>
      </c>
      <c r="CB845" s="96">
        <v>0.01</v>
      </c>
      <c r="CC845" s="96">
        <v>3.5000000000000003E-2</v>
      </c>
      <c r="CD845" s="96">
        <v>0.3</v>
      </c>
      <c r="CE845" s="96">
        <v>0.1</v>
      </c>
      <c r="CF845" s="31">
        <v>0.3</v>
      </c>
      <c r="CG845" s="30">
        <v>4.5999999999999996</v>
      </c>
      <c r="CH845" s="96">
        <v>4.5999999999999996</v>
      </c>
      <c r="CI845" s="96">
        <v>4.5999999999999996</v>
      </c>
      <c r="CJ845" s="98">
        <f>Population!$CG845-Population!$CI845</f>
        <v>0</v>
      </c>
      <c r="CK845" s="120">
        <f>_xlfn.DAYS(Entries!$AY$2,Population!H845)</f>
        <v>1243</v>
      </c>
      <c r="CL845" s="120">
        <f t="shared" si="114"/>
        <v>1460</v>
      </c>
      <c r="CM845" s="122">
        <f>Entries!$AY$5</f>
        <v>0.15</v>
      </c>
      <c r="CN845" s="122">
        <f t="shared" si="112"/>
        <v>0</v>
      </c>
      <c r="CO845" s="121" t="str">
        <f t="shared" si="115"/>
        <v>-</v>
      </c>
      <c r="CP845" s="30" t="s">
        <v>103</v>
      </c>
      <c r="CQ845" s="96">
        <v>0</v>
      </c>
      <c r="CR845" s="96" t="s">
        <v>95</v>
      </c>
      <c r="CS845" s="96"/>
      <c r="CT845" s="31"/>
      <c r="CU845" s="30" t="s">
        <v>3149</v>
      </c>
      <c r="CV845" s="96" t="s">
        <v>3150</v>
      </c>
      <c r="CW845" s="96" t="s">
        <v>157</v>
      </c>
      <c r="CX845" s="96" t="s">
        <v>106</v>
      </c>
      <c r="CY845" s="96" t="s">
        <v>107</v>
      </c>
      <c r="CZ845" s="96" t="s">
        <v>108</v>
      </c>
      <c r="DA845" s="31"/>
      <c r="DB845" s="17" t="s">
        <v>15462</v>
      </c>
      <c r="DC845" s="17" t="s">
        <v>15500</v>
      </c>
      <c r="DD845" s="17" t="s">
        <v>15500</v>
      </c>
      <c r="DE845" s="17" t="s">
        <v>15500</v>
      </c>
      <c r="DF845" s="17" t="s">
        <v>15500</v>
      </c>
      <c r="DG845" s="23" t="s">
        <v>11171</v>
      </c>
      <c r="DH845" s="145"/>
    </row>
    <row r="846" spans="1:112" s="17" customFormat="1" x14ac:dyDescent="0.25">
      <c r="A846" s="32" t="s">
        <v>3237</v>
      </c>
      <c r="B846" s="98">
        <v>0</v>
      </c>
      <c r="C846" s="98" t="s">
        <v>15461</v>
      </c>
      <c r="D846" s="98" t="s">
        <v>3145</v>
      </c>
      <c r="E846" s="98">
        <v>43732</v>
      </c>
      <c r="F846" s="98" t="s">
        <v>3238</v>
      </c>
      <c r="G846" s="33">
        <v>57437</v>
      </c>
      <c r="H846" s="44">
        <v>43433</v>
      </c>
      <c r="I846" s="98" t="s">
        <v>87</v>
      </c>
      <c r="J846" s="98"/>
      <c r="K846" s="98"/>
      <c r="L846" s="98" t="s">
        <v>88</v>
      </c>
      <c r="M846" t="s">
        <v>156</v>
      </c>
      <c r="N846" s="98" t="s">
        <v>156</v>
      </c>
      <c r="O846" t="s">
        <v>11123</v>
      </c>
      <c r="P846" s="96" t="str">
        <f>VLOOKUP(N846,Entries!J:K,2,FALSE)</f>
        <v>UNITED STATES OF AMERICA</v>
      </c>
      <c r="Q846" s="38" t="s">
        <v>3140</v>
      </c>
      <c r="R846" s="32" t="s">
        <v>3140</v>
      </c>
      <c r="S846" s="98" t="s">
        <v>156</v>
      </c>
      <c r="T846" t="s">
        <v>157</v>
      </c>
      <c r="U846" s="39" t="s">
        <v>159</v>
      </c>
      <c r="V846" s="33" t="s">
        <v>159</v>
      </c>
      <c r="W846" s="64">
        <f>IF(VLOOKUP(R846,Entries!N:P,3,FALSE)=V846,1,VLOOKUP(R846,Entries!N:P,3,FALSE))</f>
        <v>1</v>
      </c>
      <c r="X846"/>
      <c r="Y846"/>
      <c r="Z846" s="98"/>
      <c r="AA846" s="98"/>
      <c r="AB846" s="98"/>
      <c r="AC846" s="98" t="s">
        <v>93</v>
      </c>
      <c r="AD846" s="98" t="s">
        <v>3147</v>
      </c>
      <c r="AE846" s="98" t="s">
        <v>94</v>
      </c>
      <c r="AF846" s="98" t="s">
        <v>94</v>
      </c>
      <c r="AG846" s="98" t="s">
        <v>650</v>
      </c>
      <c r="AH846" s="98" t="s">
        <v>11089</v>
      </c>
      <c r="AI846" s="98"/>
      <c r="AJ846" s="19">
        <v>1</v>
      </c>
      <c r="AK846" s="98" t="s">
        <v>118</v>
      </c>
      <c r="AL846" s="98"/>
      <c r="AM846" s="33"/>
      <c r="AN846" s="32" t="s">
        <v>96</v>
      </c>
      <c r="AO846" s="98" t="s">
        <v>97</v>
      </c>
      <c r="AP846" s="33" t="s">
        <v>97</v>
      </c>
      <c r="AQ846">
        <v>21104.456024139999</v>
      </c>
      <c r="AR846" t="s">
        <v>12682</v>
      </c>
      <c r="AS846" t="s">
        <v>11225</v>
      </c>
      <c r="AT846" t="s">
        <v>12683</v>
      </c>
      <c r="AU846">
        <v>97.394300000000001</v>
      </c>
      <c r="AV846" s="98">
        <v>1.6974946600311112</v>
      </c>
      <c r="AW846">
        <v>184.51740000000001</v>
      </c>
      <c r="AX846" s="98">
        <v>2.7098639553866666</v>
      </c>
      <c r="AY846">
        <v>2.0517000000000001E-3</v>
      </c>
      <c r="AZ846">
        <v>136.0941</v>
      </c>
      <c r="BA846" s="98">
        <v>0.72609346968444444</v>
      </c>
      <c r="BB846">
        <v>224.1935</v>
      </c>
      <c r="BC846" s="98">
        <v>5.5611327120222223</v>
      </c>
      <c r="BD846">
        <v>15.309929950000001</v>
      </c>
      <c r="BE846" s="96">
        <f t="shared" si="109"/>
        <v>6850.9863015492656</v>
      </c>
      <c r="BF846" s="96">
        <f t="shared" si="110"/>
        <v>494.04247014415432</v>
      </c>
      <c r="BG846" s="96">
        <f t="shared" si="111"/>
        <v>465.93013295437686</v>
      </c>
      <c r="BH846">
        <v>6857.4111229250611</v>
      </c>
      <c r="BI846">
        <v>2.697444092671245E-3</v>
      </c>
      <c r="BJ846">
        <v>1.6997613090867121</v>
      </c>
      <c r="BK846">
        <v>3.2204361571826392</v>
      </c>
      <c r="BL846">
        <v>1.948253087271332</v>
      </c>
      <c r="BM846">
        <v>4.3399512745023738</v>
      </c>
      <c r="BN846">
        <v>1.699851256762575</v>
      </c>
      <c r="BO846">
        <v>3.220436158869699</v>
      </c>
      <c r="BP846">
        <v>3.00290022419241E-3</v>
      </c>
      <c r="BQ846">
        <v>2.128471866055484</v>
      </c>
      <c r="BR846">
        <v>6847.9395072918533</v>
      </c>
      <c r="BS846" s="96">
        <v>513.12916965129807</v>
      </c>
      <c r="BT846" s="96">
        <v>480.11829328398926</v>
      </c>
      <c r="BU846">
        <v>4.3399512745023738</v>
      </c>
      <c r="BV846" s="60" t="str">
        <f t="shared" si="113"/>
        <v>no propulsion</v>
      </c>
      <c r="BW846" s="32" t="s">
        <v>170</v>
      </c>
      <c r="BX846" s="98">
        <v>0.1</v>
      </c>
      <c r="BY846" s="98">
        <v>0.3</v>
      </c>
      <c r="BZ846" s="98">
        <v>0.3</v>
      </c>
      <c r="CA846" s="98">
        <v>4.36E-2</v>
      </c>
      <c r="CB846" s="98">
        <v>0.01</v>
      </c>
      <c r="CC846" s="98">
        <v>3.5000000000000003E-2</v>
      </c>
      <c r="CD846" s="98">
        <v>0.3</v>
      </c>
      <c r="CE846" s="98">
        <v>0.1</v>
      </c>
      <c r="CF846" s="33">
        <v>0.3</v>
      </c>
      <c r="CG846" s="32">
        <v>4.5999999999999996</v>
      </c>
      <c r="CH846" s="98">
        <v>4.5999999999999996</v>
      </c>
      <c r="CI846" s="98">
        <v>4.5999999999999996</v>
      </c>
      <c r="CJ846" s="96">
        <f>Population!$CG846-Population!$CI846</f>
        <v>0</v>
      </c>
      <c r="CK846" s="118">
        <f>_xlfn.DAYS(Entries!$AY$2,Population!H846)</f>
        <v>861</v>
      </c>
      <c r="CL846" s="118">
        <f t="shared" si="114"/>
        <v>365</v>
      </c>
      <c r="CM846" s="117">
        <f>Entries!$AY$5</f>
        <v>0.15</v>
      </c>
      <c r="CN846" s="117">
        <f t="shared" si="112"/>
        <v>0</v>
      </c>
      <c r="CO846" s="119" t="str">
        <f t="shared" si="115"/>
        <v>-</v>
      </c>
      <c r="CP846" s="32" t="s">
        <v>103</v>
      </c>
      <c r="CQ846" s="98">
        <v>0</v>
      </c>
      <c r="CR846" s="98" t="s">
        <v>95</v>
      </c>
      <c r="CS846" s="98"/>
      <c r="CT846" s="33"/>
      <c r="CU846" s="32" t="s">
        <v>3149</v>
      </c>
      <c r="CV846" s="98" t="s">
        <v>3150</v>
      </c>
      <c r="CW846" s="98" t="s">
        <v>157</v>
      </c>
      <c r="CX846" s="98" t="s">
        <v>106</v>
      </c>
      <c r="CY846" s="98" t="s">
        <v>107</v>
      </c>
      <c r="CZ846" s="98" t="s">
        <v>108</v>
      </c>
      <c r="DA846" s="33"/>
      <c r="DB846" s="17" t="s">
        <v>15462</v>
      </c>
      <c r="DC846" s="17" t="s">
        <v>15500</v>
      </c>
      <c r="DD846" s="17" t="s">
        <v>15500</v>
      </c>
      <c r="DE846" s="17" t="s">
        <v>15500</v>
      </c>
      <c r="DF846" s="17" t="s">
        <v>15500</v>
      </c>
      <c r="DG846" s="23" t="s">
        <v>11171</v>
      </c>
      <c r="DH846" s="145"/>
    </row>
    <row r="847" spans="1:112" s="17" customFormat="1" x14ac:dyDescent="0.25">
      <c r="A847" s="30" t="s">
        <v>3240</v>
      </c>
      <c r="B847" s="96">
        <v>0</v>
      </c>
      <c r="C847" s="96" t="s">
        <v>15461</v>
      </c>
      <c r="D847" s="96" t="s">
        <v>3145</v>
      </c>
      <c r="E847" s="96">
        <v>42774</v>
      </c>
      <c r="F847" s="96" t="s">
        <v>3241</v>
      </c>
      <c r="G847" s="31">
        <v>46927</v>
      </c>
      <c r="H847" s="43">
        <v>42909</v>
      </c>
      <c r="I847" s="96" t="s">
        <v>87</v>
      </c>
      <c r="J847" s="96"/>
      <c r="K847" s="96"/>
      <c r="L847" s="96" t="s">
        <v>88</v>
      </c>
      <c r="M847" s="124" t="s">
        <v>156</v>
      </c>
      <c r="N847" s="96" t="s">
        <v>156</v>
      </c>
      <c r="O847" s="124" t="s">
        <v>157</v>
      </c>
      <c r="P847" s="64" t="str">
        <f>VLOOKUP(N847,Entries!J:K,2,FALSE)</f>
        <v>UNITED STATES OF AMERICA</v>
      </c>
      <c r="Q847" s="123" t="s">
        <v>3140</v>
      </c>
      <c r="R847" s="30" t="s">
        <v>3140</v>
      </c>
      <c r="S847" s="96" t="s">
        <v>156</v>
      </c>
      <c r="T847" s="124" t="s">
        <v>157</v>
      </c>
      <c r="U847" s="125" t="s">
        <v>159</v>
      </c>
      <c r="V847" s="31" t="s">
        <v>159</v>
      </c>
      <c r="W847" s="64">
        <f>IF(VLOOKUP(R847,Entries!N:P,3,FALSE)=V847,1,VLOOKUP(R847,Entries!N:P,3,FALSE))</f>
        <v>1</v>
      </c>
      <c r="X847" s="124"/>
      <c r="Y847" s="124"/>
      <c r="Z847" s="96"/>
      <c r="AA847" s="96"/>
      <c r="AB847" s="96"/>
      <c r="AC847" s="96" t="s">
        <v>93</v>
      </c>
      <c r="AD847" s="96" t="s">
        <v>3147</v>
      </c>
      <c r="AE847" s="96" t="s">
        <v>94</v>
      </c>
      <c r="AF847" s="96" t="s">
        <v>94</v>
      </c>
      <c r="AG847" s="96" t="s">
        <v>650</v>
      </c>
      <c r="AH847" s="96" t="s">
        <v>11089</v>
      </c>
      <c r="AI847" s="96"/>
      <c r="AJ847" s="19">
        <v>5</v>
      </c>
      <c r="AK847" s="96" t="s">
        <v>118</v>
      </c>
      <c r="AL847" s="96"/>
      <c r="AM847" s="31"/>
      <c r="AN847" s="30" t="s">
        <v>96</v>
      </c>
      <c r="AO847" s="96" t="s">
        <v>97</v>
      </c>
      <c r="AP847" s="31" t="s">
        <v>97</v>
      </c>
      <c r="AQ847">
        <v>21104.543603400001</v>
      </c>
      <c r="AR847" t="s">
        <v>12684</v>
      </c>
      <c r="AS847" t="s">
        <v>11225</v>
      </c>
      <c r="AT847" t="s">
        <v>12685</v>
      </c>
      <c r="AU847">
        <v>97.259299999999996</v>
      </c>
      <c r="AV847" s="96">
        <v>1.7029837193866668</v>
      </c>
      <c r="AW847">
        <v>155.2638</v>
      </c>
      <c r="AX847" s="96">
        <v>1.2035246965822224</v>
      </c>
      <c r="AY847">
        <v>1.4212999999999999E-3</v>
      </c>
      <c r="AZ847">
        <v>41.6021</v>
      </c>
      <c r="BA847" s="96">
        <v>2.8634022830711117</v>
      </c>
      <c r="BB847">
        <v>318.62950000000001</v>
      </c>
      <c r="BC847" s="96">
        <v>3.4232793560222223</v>
      </c>
      <c r="BD847">
        <v>15.24419342</v>
      </c>
      <c r="BE847" s="96">
        <f t="shared" si="109"/>
        <v>6870.6675443933245</v>
      </c>
      <c r="BF847" s="96">
        <f t="shared" si="110"/>
        <v>509.4328241741714</v>
      </c>
      <c r="BG847" s="96">
        <f t="shared" si="111"/>
        <v>489.90226461247858</v>
      </c>
      <c r="BH847">
        <v>6877.1060115572664</v>
      </c>
      <c r="BI847">
        <v>2.5481771017722122E-3</v>
      </c>
      <c r="BJ847">
        <v>1.697407226264853</v>
      </c>
      <c r="BK847">
        <v>2.709864519311048</v>
      </c>
      <c r="BL847">
        <v>0.91869034686484174</v>
      </c>
      <c r="BM847">
        <v>5.3685400227932716</v>
      </c>
      <c r="BN847">
        <v>1.6974950612904189</v>
      </c>
      <c r="BO847">
        <v>2.7098645197412861</v>
      </c>
      <c r="BP847">
        <v>2.4033696121157212E-3</v>
      </c>
      <c r="BQ847">
        <v>0.91869034686484174</v>
      </c>
      <c r="BR847">
        <v>6867.6237314676437</v>
      </c>
      <c r="BS847" s="96">
        <v>549.40107795634412</v>
      </c>
      <c r="BT847" s="96">
        <v>507.4889067821814</v>
      </c>
      <c r="BU847">
        <v>5.3685400227932716</v>
      </c>
      <c r="BV847" s="65" t="str">
        <f t="shared" si="113"/>
        <v>no propulsion</v>
      </c>
      <c r="BW847" s="30" t="s">
        <v>104</v>
      </c>
      <c r="BX847" s="96">
        <v>0.1</v>
      </c>
      <c r="BY847" s="96">
        <v>0.3</v>
      </c>
      <c r="BZ847" s="96">
        <v>0.3</v>
      </c>
      <c r="CA847" s="96">
        <v>4.36E-2</v>
      </c>
      <c r="CB847" s="96">
        <v>0.01</v>
      </c>
      <c r="CC847" s="96">
        <v>3.5000000000000003E-2</v>
      </c>
      <c r="CD847" s="96">
        <v>0.3</v>
      </c>
      <c r="CE847" s="96">
        <v>0.1</v>
      </c>
      <c r="CF847" s="31">
        <v>0.3</v>
      </c>
      <c r="CG847" s="30">
        <v>4</v>
      </c>
      <c r="CH847" s="96">
        <v>4</v>
      </c>
      <c r="CI847" s="96">
        <v>4</v>
      </c>
      <c r="CJ847" s="98">
        <f>Population!$CG847-Population!$CI847</f>
        <v>0</v>
      </c>
      <c r="CK847" s="120">
        <f>_xlfn.DAYS(Entries!$AY$2,Population!H847)</f>
        <v>1385</v>
      </c>
      <c r="CL847" s="120">
        <f t="shared" si="114"/>
        <v>1825</v>
      </c>
      <c r="CM847" s="122">
        <f>Entries!$AY$5</f>
        <v>0.15</v>
      </c>
      <c r="CN847" s="122">
        <f t="shared" si="112"/>
        <v>0</v>
      </c>
      <c r="CO847" s="121" t="str">
        <f t="shared" si="115"/>
        <v>-</v>
      </c>
      <c r="CP847" s="30" t="s">
        <v>103</v>
      </c>
      <c r="CQ847" s="96">
        <v>0</v>
      </c>
      <c r="CR847" s="96" t="s">
        <v>95</v>
      </c>
      <c r="CS847" s="96"/>
      <c r="CT847" s="31"/>
      <c r="CU847" s="30" t="s">
        <v>3149</v>
      </c>
      <c r="CV847" s="96" t="s">
        <v>3150</v>
      </c>
      <c r="CW847" s="96" t="s">
        <v>157</v>
      </c>
      <c r="CX847" s="96" t="s">
        <v>106</v>
      </c>
      <c r="CY847" s="96" t="s">
        <v>107</v>
      </c>
      <c r="CZ847" s="96" t="s">
        <v>108</v>
      </c>
      <c r="DA847" s="31"/>
      <c r="DB847" s="17" t="s">
        <v>15462</v>
      </c>
      <c r="DC847" s="17" t="s">
        <v>15500</v>
      </c>
      <c r="DD847" s="17" t="s">
        <v>15500</v>
      </c>
      <c r="DE847" s="17" t="s">
        <v>15500</v>
      </c>
      <c r="DF847" s="17" t="s">
        <v>15500</v>
      </c>
      <c r="DG847" s="23" t="s">
        <v>11171</v>
      </c>
      <c r="DH847" s="145"/>
    </row>
    <row r="848" spans="1:112" s="17" customFormat="1" x14ac:dyDescent="0.25">
      <c r="A848" s="32" t="s">
        <v>3243</v>
      </c>
      <c r="B848" s="98">
        <v>0</v>
      </c>
      <c r="C848" s="98" t="s">
        <v>15461</v>
      </c>
      <c r="D848" s="98" t="s">
        <v>3145</v>
      </c>
      <c r="E848" s="98">
        <v>44396</v>
      </c>
      <c r="F848" s="98" t="s">
        <v>3244</v>
      </c>
      <c r="G848" s="33">
        <v>59926</v>
      </c>
      <c r="H848" s="44">
        <v>43651</v>
      </c>
      <c r="I848" s="98" t="s">
        <v>276</v>
      </c>
      <c r="J848" s="98"/>
      <c r="K848" s="98"/>
      <c r="L848" s="98" t="s">
        <v>365</v>
      </c>
      <c r="M848" t="s">
        <v>156</v>
      </c>
      <c r="N848" s="98" t="s">
        <v>156</v>
      </c>
      <c r="O848" t="s">
        <v>11127</v>
      </c>
      <c r="P848" s="96" t="str">
        <f>VLOOKUP(N848,Entries!J:K,2,FALSE)</f>
        <v>UNITED STATES OF AMERICA</v>
      </c>
      <c r="Q848" s="38" t="s">
        <v>3140</v>
      </c>
      <c r="R848" s="32" t="s">
        <v>3140</v>
      </c>
      <c r="S848" s="98" t="s">
        <v>156</v>
      </c>
      <c r="T848" t="s">
        <v>157</v>
      </c>
      <c r="U848" s="39" t="s">
        <v>159</v>
      </c>
      <c r="V848" s="33" t="s">
        <v>159</v>
      </c>
      <c r="W848" s="64">
        <f>IF(VLOOKUP(R848,Entries!N:P,3,FALSE)=V848,1,VLOOKUP(R848,Entries!N:P,3,FALSE))</f>
        <v>1</v>
      </c>
      <c r="X848"/>
      <c r="Y848"/>
      <c r="Z848" s="98"/>
      <c r="AA848" s="98"/>
      <c r="AB848" s="98"/>
      <c r="AC848" s="98" t="s">
        <v>93</v>
      </c>
      <c r="AD848" s="98" t="s">
        <v>3147</v>
      </c>
      <c r="AE848" s="98" t="s">
        <v>94</v>
      </c>
      <c r="AF848" s="98" t="s">
        <v>94</v>
      </c>
      <c r="AG848" s="98" t="s">
        <v>650</v>
      </c>
      <c r="AH848" s="98" t="s">
        <v>11089</v>
      </c>
      <c r="AI848" s="98"/>
      <c r="AJ848" s="19">
        <v>1</v>
      </c>
      <c r="AK848" s="98" t="s">
        <v>118</v>
      </c>
      <c r="AL848" s="98"/>
      <c r="AM848" s="33"/>
      <c r="AN848" s="32" t="s">
        <v>96</v>
      </c>
      <c r="AO848" s="98" t="s">
        <v>97</v>
      </c>
      <c r="AP848" s="33" t="s">
        <v>97</v>
      </c>
      <c r="AQ848">
        <v>21104.562413970001</v>
      </c>
      <c r="AR848" t="s">
        <v>12686</v>
      </c>
      <c r="AS848" t="s">
        <v>11225</v>
      </c>
      <c r="AT848" t="s">
        <v>12687</v>
      </c>
      <c r="AU848">
        <v>97.573800000000006</v>
      </c>
      <c r="AV848" s="98">
        <v>1.6975662185155556</v>
      </c>
      <c r="AW848">
        <v>68.956900000000005</v>
      </c>
      <c r="AX848" s="98">
        <v>2.7238004065644441</v>
      </c>
      <c r="AY848">
        <v>2.4380999999999999E-3</v>
      </c>
      <c r="AZ848">
        <v>164.0609</v>
      </c>
      <c r="BA848" s="98">
        <v>0.86696943628000001</v>
      </c>
      <c r="BB848">
        <v>196.1395</v>
      </c>
      <c r="BC848" s="98">
        <v>5.4203160866088895</v>
      </c>
      <c r="BD848">
        <v>15.138989799999999</v>
      </c>
      <c r="BE848" s="96">
        <f t="shared" si="109"/>
        <v>6902.4611455559843</v>
      </c>
      <c r="BF848" s="96">
        <f t="shared" si="110"/>
        <v>548.29003607496452</v>
      </c>
      <c r="BG848" s="96">
        <f t="shared" si="111"/>
        <v>514.63225503700414</v>
      </c>
      <c r="BH848">
        <v>6908.8271803584284</v>
      </c>
      <c r="BI848">
        <v>2.5561956020046179E-3</v>
      </c>
      <c r="BJ848">
        <v>1.7028934121229651</v>
      </c>
      <c r="BK848">
        <v>1.203524946961045</v>
      </c>
      <c r="BL848">
        <v>2.390085034289962</v>
      </c>
      <c r="BM848">
        <v>3.896595646916535</v>
      </c>
      <c r="BN848">
        <v>1.702984121493329</v>
      </c>
      <c r="BO848">
        <v>1.2035249482832759</v>
      </c>
      <c r="BP848">
        <v>3.037358165802985E-3</v>
      </c>
      <c r="BQ848">
        <v>2.5257116501811629</v>
      </c>
      <c r="BR848">
        <v>6899.4449923692628</v>
      </c>
      <c r="BS848" s="96">
        <v>512.91321111250363</v>
      </c>
      <c r="BT848" s="96">
        <v>480.94164671541148</v>
      </c>
      <c r="BU848">
        <v>3.896595646916535</v>
      </c>
      <c r="BV848" s="60" t="str">
        <f t="shared" si="113"/>
        <v>no propulsion</v>
      </c>
      <c r="BW848" s="32" t="s">
        <v>170</v>
      </c>
      <c r="BX848" s="98">
        <v>0.1</v>
      </c>
      <c r="BY848" s="98">
        <v>0.3</v>
      </c>
      <c r="BZ848" s="98">
        <v>0.3</v>
      </c>
      <c r="CA848" s="98">
        <v>4.36E-2</v>
      </c>
      <c r="CB848" s="98">
        <v>0.01</v>
      </c>
      <c r="CC848" s="98">
        <v>3.5000000000000003E-2</v>
      </c>
      <c r="CD848" s="98">
        <v>0.3</v>
      </c>
      <c r="CE848" s="98">
        <v>0.1</v>
      </c>
      <c r="CF848" s="33">
        <v>0.3</v>
      </c>
      <c r="CG848" s="32">
        <v>4.5999999999999996</v>
      </c>
      <c r="CH848" s="98">
        <v>4.5999999999999996</v>
      </c>
      <c r="CI848" s="98">
        <v>4.5999999999999996</v>
      </c>
      <c r="CJ848" s="96">
        <f>Population!$CG848-Population!$CI848</f>
        <v>0</v>
      </c>
      <c r="CK848" s="118">
        <f>_xlfn.DAYS(Entries!$AY$2,Population!H848)</f>
        <v>643</v>
      </c>
      <c r="CL848" s="118">
        <f t="shared" si="114"/>
        <v>365</v>
      </c>
      <c r="CM848" s="117">
        <f>Entries!$AY$5</f>
        <v>0.15</v>
      </c>
      <c r="CN848" s="117">
        <f t="shared" si="112"/>
        <v>0</v>
      </c>
      <c r="CO848" s="119" t="str">
        <f t="shared" si="115"/>
        <v>-</v>
      </c>
      <c r="CP848" s="32" t="s">
        <v>103</v>
      </c>
      <c r="CQ848" s="98">
        <v>0</v>
      </c>
      <c r="CR848" s="98" t="s">
        <v>95</v>
      </c>
      <c r="CS848" s="98"/>
      <c r="CT848" s="33"/>
      <c r="CU848" s="32" t="s">
        <v>3149</v>
      </c>
      <c r="CV848" s="98" t="s">
        <v>3150</v>
      </c>
      <c r="CW848" s="98" t="s">
        <v>157</v>
      </c>
      <c r="CX848" s="98" t="s">
        <v>106</v>
      </c>
      <c r="CY848" s="98" t="s">
        <v>107</v>
      </c>
      <c r="CZ848" s="98" t="s">
        <v>108</v>
      </c>
      <c r="DA848" s="33"/>
      <c r="DB848" s="17" t="s">
        <v>15462</v>
      </c>
      <c r="DC848" s="17" t="s">
        <v>15500</v>
      </c>
      <c r="DD848" s="17" t="s">
        <v>15500</v>
      </c>
      <c r="DE848" s="17" t="s">
        <v>15500</v>
      </c>
      <c r="DF848" s="17" t="s">
        <v>15500</v>
      </c>
      <c r="DG848" s="23" t="s">
        <v>11171</v>
      </c>
      <c r="DH848" s="145"/>
    </row>
    <row r="849" spans="1:112" s="17" customFormat="1" x14ac:dyDescent="0.25">
      <c r="A849" s="30" t="s">
        <v>3246</v>
      </c>
      <c r="B849" s="96">
        <v>0</v>
      </c>
      <c r="C849" s="96" t="s">
        <v>15461</v>
      </c>
      <c r="D849" s="96" t="s">
        <v>3145</v>
      </c>
      <c r="E849" s="96">
        <v>42780</v>
      </c>
      <c r="F849" s="96" t="s">
        <v>3247</v>
      </c>
      <c r="G849" s="31">
        <v>46926</v>
      </c>
      <c r="H849" s="43">
        <v>42909</v>
      </c>
      <c r="I849" s="96" t="s">
        <v>87</v>
      </c>
      <c r="J849" s="96"/>
      <c r="K849" s="96"/>
      <c r="L849" s="96" t="s">
        <v>88</v>
      </c>
      <c r="M849" s="124" t="s">
        <v>156</v>
      </c>
      <c r="N849" s="96" t="s">
        <v>156</v>
      </c>
      <c r="O849" s="124" t="s">
        <v>157</v>
      </c>
      <c r="P849" s="64" t="str">
        <f>VLOOKUP(N849,Entries!J:K,2,FALSE)</f>
        <v>UNITED STATES OF AMERICA</v>
      </c>
      <c r="Q849" s="123" t="s">
        <v>3140</v>
      </c>
      <c r="R849" s="30" t="s">
        <v>3140</v>
      </c>
      <c r="S849" s="96" t="s">
        <v>156</v>
      </c>
      <c r="T849" s="124" t="s">
        <v>157</v>
      </c>
      <c r="U849" s="125" t="s">
        <v>159</v>
      </c>
      <c r="V849" s="31" t="s">
        <v>159</v>
      </c>
      <c r="W849" s="64">
        <f>IF(VLOOKUP(R849,Entries!N:P,3,FALSE)=V849,1,VLOOKUP(R849,Entries!N:P,3,FALSE))</f>
        <v>1</v>
      </c>
      <c r="X849" s="124"/>
      <c r="Y849" s="124"/>
      <c r="Z849" s="96"/>
      <c r="AA849" s="96"/>
      <c r="AB849" s="96"/>
      <c r="AC849" s="96" t="s">
        <v>93</v>
      </c>
      <c r="AD849" s="96" t="s">
        <v>3147</v>
      </c>
      <c r="AE849" s="96" t="s">
        <v>94</v>
      </c>
      <c r="AF849" s="96" t="s">
        <v>94</v>
      </c>
      <c r="AG849" s="96" t="s">
        <v>650</v>
      </c>
      <c r="AH849" s="96" t="s">
        <v>11089</v>
      </c>
      <c r="AI849" s="96"/>
      <c r="AJ849" s="19">
        <v>1</v>
      </c>
      <c r="AK849" s="96" t="s">
        <v>118</v>
      </c>
      <c r="AL849" s="96"/>
      <c r="AM849" s="31"/>
      <c r="AN849" s="30" t="s">
        <v>96</v>
      </c>
      <c r="AO849" s="96" t="s">
        <v>97</v>
      </c>
      <c r="AP849" s="31" t="s">
        <v>97</v>
      </c>
      <c r="AQ849">
        <v>21104.087776569999</v>
      </c>
      <c r="AR849" t="s">
        <v>11393</v>
      </c>
      <c r="AS849" t="s">
        <v>11225</v>
      </c>
      <c r="AT849" t="s">
        <v>12688</v>
      </c>
      <c r="AU849">
        <v>97.263400000000004</v>
      </c>
      <c r="AV849" s="96">
        <v>0.90121627973777785</v>
      </c>
      <c r="AW849">
        <v>156.06229999999999</v>
      </c>
      <c r="AX849" s="96">
        <v>5.8117706671111109E-2</v>
      </c>
      <c r="AY849">
        <v>1.2759E-3</v>
      </c>
      <c r="AZ849">
        <v>49.673699999999997</v>
      </c>
      <c r="BA849" s="96">
        <v>1.9320284654622222</v>
      </c>
      <c r="BB849">
        <v>310.56130000000002</v>
      </c>
      <c r="BC849" s="96">
        <v>4.3530369990799995</v>
      </c>
      <c r="BD849">
        <v>15.243183760000001</v>
      </c>
      <c r="BE849" s="96">
        <f t="shared" si="109"/>
        <v>6870.9709351513502</v>
      </c>
      <c r="BF849" s="96">
        <f t="shared" si="110"/>
        <v>508.73760696751015</v>
      </c>
      <c r="BG849" s="96">
        <f t="shared" si="111"/>
        <v>491.20426333519026</v>
      </c>
      <c r="BH849">
        <v>6877.4061090364821</v>
      </c>
      <c r="BI849">
        <v>2.4358932440181808E-3</v>
      </c>
      <c r="BJ849">
        <v>1.697478744075358</v>
      </c>
      <c r="BK849">
        <v>2.723800973323963</v>
      </c>
      <c r="BL849">
        <v>1.0034827623398079</v>
      </c>
      <c r="BM849">
        <v>5.2838066211151284</v>
      </c>
      <c r="BN849">
        <v>1.697566619802082</v>
      </c>
      <c r="BO849">
        <v>2.723800973890607</v>
      </c>
      <c r="BP849">
        <v>2.3275991722402911E-3</v>
      </c>
      <c r="BQ849">
        <v>1.0034827623398079</v>
      </c>
      <c r="BR849">
        <v>6867.9274289139576</v>
      </c>
      <c r="BS849" s="96">
        <v>419.53930477238737</v>
      </c>
      <c r="BT849" s="96">
        <v>405.45506077187565</v>
      </c>
      <c r="BU849">
        <v>5.2838066211151284</v>
      </c>
      <c r="BV849" s="65" t="str">
        <f t="shared" si="113"/>
        <v>no propulsion</v>
      </c>
      <c r="BW849" s="30" t="s">
        <v>104</v>
      </c>
      <c r="BX849" s="96">
        <v>0.1</v>
      </c>
      <c r="BY849" s="96">
        <v>0.3</v>
      </c>
      <c r="BZ849" s="96">
        <v>0.3</v>
      </c>
      <c r="CA849" s="96">
        <v>4.36E-2</v>
      </c>
      <c r="CB849" s="96">
        <v>0.01</v>
      </c>
      <c r="CC849" s="96">
        <v>3.5000000000000003E-2</v>
      </c>
      <c r="CD849" s="96">
        <v>0.3</v>
      </c>
      <c r="CE849" s="96">
        <v>0.1</v>
      </c>
      <c r="CF849" s="31">
        <v>0.3</v>
      </c>
      <c r="CG849" s="30">
        <v>4</v>
      </c>
      <c r="CH849" s="96">
        <v>4</v>
      </c>
      <c r="CI849" s="96">
        <v>4</v>
      </c>
      <c r="CJ849" s="98">
        <f>Population!$CG849-Population!$CI849</f>
        <v>0</v>
      </c>
      <c r="CK849" s="120">
        <f>_xlfn.DAYS(Entries!$AY$2,Population!H849)</f>
        <v>1385</v>
      </c>
      <c r="CL849" s="120">
        <f t="shared" si="114"/>
        <v>365</v>
      </c>
      <c r="CM849" s="122">
        <f>Entries!$AY$5</f>
        <v>0.15</v>
      </c>
      <c r="CN849" s="122">
        <f t="shared" si="112"/>
        <v>0</v>
      </c>
      <c r="CO849" s="121" t="str">
        <f t="shared" si="115"/>
        <v>-</v>
      </c>
      <c r="CP849" s="30" t="s">
        <v>103</v>
      </c>
      <c r="CQ849" s="96">
        <v>0</v>
      </c>
      <c r="CR849" s="96" t="s">
        <v>95</v>
      </c>
      <c r="CS849" s="96"/>
      <c r="CT849" s="31"/>
      <c r="CU849" s="30" t="s">
        <v>3149</v>
      </c>
      <c r="CV849" s="96" t="s">
        <v>3150</v>
      </c>
      <c r="CW849" s="96" t="s">
        <v>157</v>
      </c>
      <c r="CX849" s="96" t="s">
        <v>106</v>
      </c>
      <c r="CY849" s="96" t="s">
        <v>107</v>
      </c>
      <c r="CZ849" s="96" t="s">
        <v>108</v>
      </c>
      <c r="DA849" s="31"/>
      <c r="DB849" s="17" t="s">
        <v>15462</v>
      </c>
      <c r="DC849" s="17" t="s">
        <v>15500</v>
      </c>
      <c r="DD849" s="17" t="s">
        <v>15500</v>
      </c>
      <c r="DE849" s="17" t="s">
        <v>15500</v>
      </c>
      <c r="DF849" s="17" t="s">
        <v>15500</v>
      </c>
      <c r="DG849" s="23" t="s">
        <v>11171</v>
      </c>
      <c r="DH849" s="145"/>
    </row>
    <row r="850" spans="1:112" s="17" customFormat="1" x14ac:dyDescent="0.25">
      <c r="A850" s="32" t="s">
        <v>3249</v>
      </c>
      <c r="B850" s="98">
        <v>0</v>
      </c>
      <c r="C850" s="98" t="s">
        <v>15461</v>
      </c>
      <c r="D850" s="98" t="s">
        <v>3145</v>
      </c>
      <c r="E850" s="98">
        <v>43054</v>
      </c>
      <c r="F850" s="98" t="s">
        <v>3250</v>
      </c>
      <c r="G850" s="33">
        <v>47619</v>
      </c>
      <c r="H850" s="44">
        <v>43051</v>
      </c>
      <c r="I850" s="98" t="s">
        <v>154</v>
      </c>
      <c r="J850" s="98"/>
      <c r="K850" s="98"/>
      <c r="L850" s="98" t="s">
        <v>155</v>
      </c>
      <c r="M850" t="s">
        <v>156</v>
      </c>
      <c r="N850" s="98" t="s">
        <v>156</v>
      </c>
      <c r="O850" t="s">
        <v>157</v>
      </c>
      <c r="P850" s="96" t="str">
        <f>VLOOKUP(N850,Entries!J:K,2,FALSE)</f>
        <v>UNITED STATES OF AMERICA</v>
      </c>
      <c r="Q850" s="38" t="s">
        <v>3140</v>
      </c>
      <c r="R850" s="32" t="s">
        <v>3140</v>
      </c>
      <c r="S850" s="98" t="s">
        <v>156</v>
      </c>
      <c r="T850" t="s">
        <v>157</v>
      </c>
      <c r="U850" s="39" t="s">
        <v>159</v>
      </c>
      <c r="V850" s="33" t="s">
        <v>159</v>
      </c>
      <c r="W850" s="64">
        <f>IF(VLOOKUP(R850,Entries!N:P,3,FALSE)=V850,1,VLOOKUP(R850,Entries!N:P,3,FALSE))</f>
        <v>1</v>
      </c>
      <c r="X850"/>
      <c r="Y850"/>
      <c r="Z850" s="98"/>
      <c r="AA850" s="98"/>
      <c r="AB850" s="98"/>
      <c r="AC850" s="98" t="s">
        <v>93</v>
      </c>
      <c r="AD850" s="98" t="s">
        <v>3147</v>
      </c>
      <c r="AE850" s="98" t="s">
        <v>94</v>
      </c>
      <c r="AF850" s="98" t="s">
        <v>94</v>
      </c>
      <c r="AG850" s="98" t="s">
        <v>650</v>
      </c>
      <c r="AH850" s="98" t="s">
        <v>11089</v>
      </c>
      <c r="AI850" s="98"/>
      <c r="AJ850" s="19">
        <v>1</v>
      </c>
      <c r="AK850" s="98" t="s">
        <v>118</v>
      </c>
      <c r="AL850" s="98"/>
      <c r="AM850" s="33"/>
      <c r="AN850" s="32" t="s">
        <v>133</v>
      </c>
      <c r="AO850" s="98" t="s">
        <v>134</v>
      </c>
      <c r="AP850" s="33" t="s">
        <v>160</v>
      </c>
      <c r="AQ850">
        <v>21104.219185139998</v>
      </c>
      <c r="AR850" t="s">
        <v>12689</v>
      </c>
      <c r="AS850" t="s">
        <v>11225</v>
      </c>
      <c r="AT850" t="s">
        <v>12690</v>
      </c>
      <c r="AU850">
        <v>51.635899999999999</v>
      </c>
      <c r="AV850" s="98">
        <v>1.69759065312</v>
      </c>
      <c r="AW850">
        <v>3.3298999999999999</v>
      </c>
      <c r="AX850" s="98">
        <v>2.7141592097822222</v>
      </c>
      <c r="AY850">
        <v>8.1199999999999995E-5</v>
      </c>
      <c r="AZ850">
        <v>110.69710000000001</v>
      </c>
      <c r="BA850" s="98">
        <v>0.73076920577777771</v>
      </c>
      <c r="BB850">
        <v>249.41069999999999</v>
      </c>
      <c r="BC850" s="98">
        <v>5.5565040998088895</v>
      </c>
      <c r="BD850">
        <v>15.54076257</v>
      </c>
      <c r="BE850" s="96">
        <f t="shared" si="109"/>
        <v>6782.9771070222905</v>
      </c>
      <c r="BF850" s="96">
        <f t="shared" si="110"/>
        <v>412.52788476337992</v>
      </c>
      <c r="BG850" s="96">
        <f t="shared" si="111"/>
        <v>411.4263292812002</v>
      </c>
      <c r="BH850">
        <v>6789.4830038920618</v>
      </c>
      <c r="BI850">
        <v>1.2477577052633301E-3</v>
      </c>
      <c r="BJ850">
        <v>0.90156579369579015</v>
      </c>
      <c r="BK850">
        <v>5.8117719300730918E-2</v>
      </c>
      <c r="BL850">
        <v>0.85412335191551481</v>
      </c>
      <c r="BM850">
        <v>5.4309430091720081</v>
      </c>
      <c r="BN850">
        <v>0.90121673355243548</v>
      </c>
      <c r="BO850">
        <v>5.8117720609387427E-2</v>
      </c>
      <c r="BP850">
        <v>1.0381255878075129E-3</v>
      </c>
      <c r="BQ850">
        <v>0.85412335191551481</v>
      </c>
      <c r="BR850">
        <v>6783.4971827721311</v>
      </c>
      <c r="BS850" s="96">
        <v>515.20247318564725</v>
      </c>
      <c r="BT850" s="96">
        <v>481.80930426644591</v>
      </c>
      <c r="BU850">
        <v>5.4309430091720081</v>
      </c>
      <c r="BV850" s="60" t="str">
        <f t="shared" si="113"/>
        <v>no propulsion</v>
      </c>
      <c r="BW850" s="32" t="s">
        <v>170</v>
      </c>
      <c r="BX850" s="98">
        <v>0.1</v>
      </c>
      <c r="BY850" s="98">
        <v>0.3</v>
      </c>
      <c r="BZ850" s="98">
        <v>0.3</v>
      </c>
      <c r="CA850" s="98">
        <v>4.36E-2</v>
      </c>
      <c r="CB850" s="98">
        <v>0.01</v>
      </c>
      <c r="CC850" s="98">
        <v>3.5000000000000003E-2</v>
      </c>
      <c r="CD850" s="98">
        <v>0.3</v>
      </c>
      <c r="CE850" s="98">
        <v>0.1</v>
      </c>
      <c r="CF850" s="33">
        <v>0.3</v>
      </c>
      <c r="CG850" s="32">
        <v>4.5999999999999996</v>
      </c>
      <c r="CH850" s="98">
        <v>4.5999999999999996</v>
      </c>
      <c r="CI850" s="98">
        <v>4.5999999999999996</v>
      </c>
      <c r="CJ850" s="96">
        <f>Population!$CG850-Population!$CI850</f>
        <v>0</v>
      </c>
      <c r="CK850" s="118">
        <f>_xlfn.DAYS(Entries!$AY$2,Population!H850)</f>
        <v>1243</v>
      </c>
      <c r="CL850" s="118">
        <f t="shared" si="114"/>
        <v>365</v>
      </c>
      <c r="CM850" s="117">
        <f>Entries!$AY$5</f>
        <v>0.15</v>
      </c>
      <c r="CN850" s="117">
        <f t="shared" si="112"/>
        <v>0</v>
      </c>
      <c r="CO850" s="119" t="str">
        <f t="shared" si="115"/>
        <v>-</v>
      </c>
      <c r="CP850" s="32" t="s">
        <v>103</v>
      </c>
      <c r="CQ850" s="98">
        <v>0</v>
      </c>
      <c r="CR850" s="98" t="s">
        <v>95</v>
      </c>
      <c r="CS850" s="98"/>
      <c r="CT850" s="33"/>
      <c r="CU850" s="32" t="s">
        <v>3149</v>
      </c>
      <c r="CV850" s="98" t="s">
        <v>3150</v>
      </c>
      <c r="CW850" s="98" t="s">
        <v>157</v>
      </c>
      <c r="CX850" s="98" t="s">
        <v>106</v>
      </c>
      <c r="CY850" s="98" t="s">
        <v>107</v>
      </c>
      <c r="CZ850" s="98" t="s">
        <v>108</v>
      </c>
      <c r="DA850" s="33"/>
      <c r="DB850" s="17" t="s">
        <v>15462</v>
      </c>
      <c r="DC850" s="17" t="s">
        <v>15500</v>
      </c>
      <c r="DD850" s="17" t="s">
        <v>15500</v>
      </c>
      <c r="DE850" s="17" t="s">
        <v>15500</v>
      </c>
      <c r="DF850" s="17" t="s">
        <v>15500</v>
      </c>
      <c r="DG850" s="23" t="s">
        <v>11171</v>
      </c>
      <c r="DH850" s="145"/>
    </row>
    <row r="851" spans="1:112" s="17" customFormat="1" x14ac:dyDescent="0.25">
      <c r="A851" s="30" t="s">
        <v>3252</v>
      </c>
      <c r="B851" s="96">
        <v>0</v>
      </c>
      <c r="C851" s="96" t="s">
        <v>15461</v>
      </c>
      <c r="D851" s="96" t="s">
        <v>3145</v>
      </c>
      <c r="E851" s="96">
        <v>42773</v>
      </c>
      <c r="F851" s="96" t="s">
        <v>3253</v>
      </c>
      <c r="G851" s="31">
        <v>46924</v>
      </c>
      <c r="H851" s="43">
        <v>42909</v>
      </c>
      <c r="I851" s="96" t="s">
        <v>87</v>
      </c>
      <c r="J851" s="96"/>
      <c r="K851" s="96"/>
      <c r="L851" s="96" t="s">
        <v>88</v>
      </c>
      <c r="M851" s="124" t="s">
        <v>156</v>
      </c>
      <c r="N851" s="96" t="s">
        <v>156</v>
      </c>
      <c r="O851" s="124" t="s">
        <v>157</v>
      </c>
      <c r="P851" s="64" t="str">
        <f>VLOOKUP(N851,Entries!J:K,2,FALSE)</f>
        <v>UNITED STATES OF AMERICA</v>
      </c>
      <c r="Q851" s="123" t="s">
        <v>3140</v>
      </c>
      <c r="R851" s="30" t="s">
        <v>3140</v>
      </c>
      <c r="S851" s="96" t="s">
        <v>156</v>
      </c>
      <c r="T851" s="124" t="s">
        <v>157</v>
      </c>
      <c r="U851" s="125" t="s">
        <v>159</v>
      </c>
      <c r="V851" s="31" t="s">
        <v>159</v>
      </c>
      <c r="W851" s="64">
        <f>IF(VLOOKUP(R851,Entries!N:P,3,FALSE)=V851,1,VLOOKUP(R851,Entries!N:P,3,FALSE))</f>
        <v>1</v>
      </c>
      <c r="X851" s="124"/>
      <c r="Y851" s="124"/>
      <c r="Z851" s="96"/>
      <c r="AA851" s="96"/>
      <c r="AB851" s="96"/>
      <c r="AC851" s="96" t="s">
        <v>93</v>
      </c>
      <c r="AD851" s="96" t="s">
        <v>3147</v>
      </c>
      <c r="AE851" s="96" t="s">
        <v>94</v>
      </c>
      <c r="AF851" s="96" t="s">
        <v>94</v>
      </c>
      <c r="AG851" s="96" t="s">
        <v>650</v>
      </c>
      <c r="AH851" s="96" t="s">
        <v>11089</v>
      </c>
      <c r="AI851" s="96"/>
      <c r="AJ851" s="19">
        <v>1</v>
      </c>
      <c r="AK851" s="96" t="s">
        <v>118</v>
      </c>
      <c r="AL851" s="96"/>
      <c r="AM851" s="31"/>
      <c r="AN851" s="30" t="s">
        <v>96</v>
      </c>
      <c r="AO851" s="96" t="s">
        <v>97</v>
      </c>
      <c r="AP851" s="31" t="s">
        <v>97</v>
      </c>
      <c r="AQ851">
        <v>21104.385596200002</v>
      </c>
      <c r="AR851" t="s">
        <v>12691</v>
      </c>
      <c r="AS851" t="s">
        <v>11225</v>
      </c>
      <c r="AT851" t="s">
        <v>12692</v>
      </c>
      <c r="AU851">
        <v>97.264799999999994</v>
      </c>
      <c r="AV851" s="96">
        <v>1.6975801811466669</v>
      </c>
      <c r="AW851">
        <v>155.50989999999999</v>
      </c>
      <c r="AX851" s="96">
        <v>2.7565096152711108</v>
      </c>
      <c r="AY851">
        <v>1.4499000000000001E-3</v>
      </c>
      <c r="AZ851">
        <v>41.87</v>
      </c>
      <c r="BA851" s="96">
        <v>0.79941124564888888</v>
      </c>
      <c r="BB851">
        <v>318.36430000000001</v>
      </c>
      <c r="BC851" s="96">
        <v>5.4876735644177774</v>
      </c>
      <c r="BD851">
        <v>15.23793511</v>
      </c>
      <c r="BE851" s="96">
        <f t="shared" si="109"/>
        <v>6872.54863148806</v>
      </c>
      <c r="BF851" s="96">
        <f t="shared" si="110"/>
        <v>511.51313974885397</v>
      </c>
      <c r="BG851" s="96">
        <f t="shared" si="111"/>
        <v>491.58412322726508</v>
      </c>
      <c r="BH851">
        <v>6878.9855528499638</v>
      </c>
      <c r="BI851">
        <v>2.5771619949118011E-3</v>
      </c>
      <c r="BJ851">
        <v>1.6975032024040499</v>
      </c>
      <c r="BK851">
        <v>2.7141597746428321</v>
      </c>
      <c r="BL851">
        <v>0.91914874365156174</v>
      </c>
      <c r="BM851">
        <v>5.3681287881586339</v>
      </c>
      <c r="BN851">
        <v>1.697591054375825</v>
      </c>
      <c r="BO851">
        <v>2.714159775026713</v>
      </c>
      <c r="BP851">
        <v>2.4305364505185739E-3</v>
      </c>
      <c r="BQ851">
        <v>0.91914874365156174</v>
      </c>
      <c r="BR851">
        <v>6869.5058887260466</v>
      </c>
      <c r="BS851" s="96">
        <v>507.20513827263039</v>
      </c>
      <c r="BT851" s="96">
        <v>476.30654631680318</v>
      </c>
      <c r="BU851">
        <v>5.3681287881586339</v>
      </c>
      <c r="BV851" s="65" t="str">
        <f t="shared" si="113"/>
        <v>no propulsion</v>
      </c>
      <c r="BW851" s="30" t="s">
        <v>104</v>
      </c>
      <c r="BX851" s="96">
        <v>0.1</v>
      </c>
      <c r="BY851" s="96">
        <v>0.3</v>
      </c>
      <c r="BZ851" s="96">
        <v>0.3</v>
      </c>
      <c r="CA851" s="96">
        <v>4.36E-2</v>
      </c>
      <c r="CB851" s="96">
        <v>0.01</v>
      </c>
      <c r="CC851" s="96">
        <v>3.5000000000000003E-2</v>
      </c>
      <c r="CD851" s="96">
        <v>0.3</v>
      </c>
      <c r="CE851" s="96">
        <v>0.1</v>
      </c>
      <c r="CF851" s="31">
        <v>0.3</v>
      </c>
      <c r="CG851" s="30">
        <v>4</v>
      </c>
      <c r="CH851" s="96">
        <v>4</v>
      </c>
      <c r="CI851" s="96">
        <v>4</v>
      </c>
      <c r="CJ851" s="98">
        <f>Population!$CG851-Population!$CI851</f>
        <v>0</v>
      </c>
      <c r="CK851" s="120">
        <f>_xlfn.DAYS(Entries!$AY$2,Population!H851)</f>
        <v>1385</v>
      </c>
      <c r="CL851" s="120">
        <f t="shared" si="114"/>
        <v>365</v>
      </c>
      <c r="CM851" s="122">
        <f>Entries!$AY$5</f>
        <v>0.15</v>
      </c>
      <c r="CN851" s="122">
        <f t="shared" si="112"/>
        <v>0</v>
      </c>
      <c r="CO851" s="121" t="str">
        <f t="shared" si="115"/>
        <v>-</v>
      </c>
      <c r="CP851" s="30" t="s">
        <v>103</v>
      </c>
      <c r="CQ851" s="96">
        <v>0</v>
      </c>
      <c r="CR851" s="96" t="s">
        <v>95</v>
      </c>
      <c r="CS851" s="96"/>
      <c r="CT851" s="31"/>
      <c r="CU851" s="30" t="s">
        <v>3149</v>
      </c>
      <c r="CV851" s="96" t="s">
        <v>3150</v>
      </c>
      <c r="CW851" s="96" t="s">
        <v>157</v>
      </c>
      <c r="CX851" s="96" t="s">
        <v>106</v>
      </c>
      <c r="CY851" s="96" t="s">
        <v>107</v>
      </c>
      <c r="CZ851" s="96" t="s">
        <v>108</v>
      </c>
      <c r="DA851" s="31"/>
      <c r="DB851" s="17" t="s">
        <v>15462</v>
      </c>
      <c r="DC851" s="17" t="s">
        <v>15500</v>
      </c>
      <c r="DD851" s="17" t="s">
        <v>15500</v>
      </c>
      <c r="DE851" s="17" t="s">
        <v>15500</v>
      </c>
      <c r="DF851" s="17" t="s">
        <v>15500</v>
      </c>
      <c r="DG851" s="23" t="s">
        <v>11171</v>
      </c>
      <c r="DH851" s="145"/>
    </row>
    <row r="852" spans="1:112" s="17" customFormat="1" x14ac:dyDescent="0.25">
      <c r="A852" s="32" t="s">
        <v>3255</v>
      </c>
      <c r="B852" s="98">
        <v>0</v>
      </c>
      <c r="C852" s="98" t="s">
        <v>15461</v>
      </c>
      <c r="D852" s="98" t="s">
        <v>3145</v>
      </c>
      <c r="E852" s="98">
        <v>42779</v>
      </c>
      <c r="F852" s="98" t="s">
        <v>3256</v>
      </c>
      <c r="G852" s="33">
        <v>46936</v>
      </c>
      <c r="H852" s="44">
        <v>42909</v>
      </c>
      <c r="I852" s="98" t="s">
        <v>87</v>
      </c>
      <c r="J852" s="98"/>
      <c r="K852" s="98"/>
      <c r="L852" s="98" t="s">
        <v>88</v>
      </c>
      <c r="M852" t="s">
        <v>156</v>
      </c>
      <c r="N852" s="98" t="s">
        <v>156</v>
      </c>
      <c r="O852" t="s">
        <v>157</v>
      </c>
      <c r="P852" s="96" t="str">
        <f>VLOOKUP(N852,Entries!J:K,2,FALSE)</f>
        <v>UNITED STATES OF AMERICA</v>
      </c>
      <c r="Q852" s="38" t="s">
        <v>3140</v>
      </c>
      <c r="R852" s="32" t="s">
        <v>3140</v>
      </c>
      <c r="S852" s="98" t="s">
        <v>156</v>
      </c>
      <c r="T852" t="s">
        <v>157</v>
      </c>
      <c r="U852" s="39" t="s">
        <v>159</v>
      </c>
      <c r="V852" s="33" t="s">
        <v>159</v>
      </c>
      <c r="W852" s="64">
        <f>IF(VLOOKUP(R852,Entries!N:P,3,FALSE)=V852,1,VLOOKUP(R852,Entries!N:P,3,FALSE))</f>
        <v>1</v>
      </c>
      <c r="X852"/>
      <c r="Y852"/>
      <c r="Z852" s="98"/>
      <c r="AA852" s="98"/>
      <c r="AB852" s="98"/>
      <c r="AC852" s="98" t="s">
        <v>93</v>
      </c>
      <c r="AD852" s="98" t="s">
        <v>3147</v>
      </c>
      <c r="AE852" s="98" t="s">
        <v>94</v>
      </c>
      <c r="AF852" s="98" t="s">
        <v>94</v>
      </c>
      <c r="AG852" s="98" t="s">
        <v>650</v>
      </c>
      <c r="AH852" s="98" t="s">
        <v>11089</v>
      </c>
      <c r="AI852" s="98"/>
      <c r="AJ852" s="19">
        <v>1</v>
      </c>
      <c r="AK852" s="98" t="s">
        <v>118</v>
      </c>
      <c r="AL852" s="98"/>
      <c r="AM852" s="33"/>
      <c r="AN852" s="32" t="s">
        <v>96</v>
      </c>
      <c r="AO852" s="98" t="s">
        <v>97</v>
      </c>
      <c r="AP852" s="33" t="s">
        <v>97</v>
      </c>
      <c r="AQ852">
        <v>21104.383695619999</v>
      </c>
      <c r="AR852" t="s">
        <v>12693</v>
      </c>
      <c r="AS852" t="s">
        <v>11225</v>
      </c>
      <c r="AT852" t="s">
        <v>12694</v>
      </c>
      <c r="AU852">
        <v>97.264200000000002</v>
      </c>
      <c r="AV852" s="98">
        <v>1.4471132682888888</v>
      </c>
      <c r="AW852">
        <v>157.93639999999999</v>
      </c>
      <c r="AX852" s="98">
        <v>1.9592660681022223</v>
      </c>
      <c r="AY852">
        <v>1.2156000000000001E-3</v>
      </c>
      <c r="AZ852">
        <v>45.802900000000001</v>
      </c>
      <c r="BA852" s="98">
        <v>0.95535289121333333</v>
      </c>
      <c r="BB852">
        <v>314.42059999999998</v>
      </c>
      <c r="BC852" s="98">
        <v>5.3350846956488898</v>
      </c>
      <c r="BD852">
        <v>15.26040207</v>
      </c>
      <c r="BE852" s="96">
        <f t="shared" si="109"/>
        <v>6865.8016189162245</v>
      </c>
      <c r="BF852" s="96">
        <f t="shared" si="110"/>
        <v>503.14768736417955</v>
      </c>
      <c r="BG852" s="96">
        <f t="shared" si="111"/>
        <v>486.4555504682703</v>
      </c>
      <c r="BH852">
        <v>6872.2419040390214</v>
      </c>
      <c r="BI852">
        <v>2.3643983007939681E-3</v>
      </c>
      <c r="BJ852">
        <v>1.6974925648754431</v>
      </c>
      <c r="BK852">
        <v>2.756510188832999</v>
      </c>
      <c r="BL852">
        <v>0.97262429737237588</v>
      </c>
      <c r="BM852">
        <v>5.3144643421102096</v>
      </c>
      <c r="BN852">
        <v>1.697580582573978</v>
      </c>
      <c r="BO852">
        <v>2.7565101893737731</v>
      </c>
      <c r="BP852">
        <v>2.251179603782529E-3</v>
      </c>
      <c r="BQ852">
        <v>0.97262429737237588</v>
      </c>
      <c r="BR852">
        <v>6862.7558422947168</v>
      </c>
      <c r="BS852" s="96">
        <v>531.67464717317034</v>
      </c>
      <c r="BT852" s="96">
        <v>475.01816006675926</v>
      </c>
      <c r="BU852">
        <v>5.3144643421102096</v>
      </c>
      <c r="BV852" s="60" t="str">
        <f t="shared" si="113"/>
        <v>no propulsion</v>
      </c>
      <c r="BW852" s="32" t="s">
        <v>104</v>
      </c>
      <c r="BX852" s="98">
        <v>0.1</v>
      </c>
      <c r="BY852" s="98">
        <v>0.3</v>
      </c>
      <c r="BZ852" s="98">
        <v>0.3</v>
      </c>
      <c r="CA852" s="98">
        <v>4.36E-2</v>
      </c>
      <c r="CB852" s="98">
        <v>0.01</v>
      </c>
      <c r="CC852" s="98">
        <v>3.5000000000000003E-2</v>
      </c>
      <c r="CD852" s="98">
        <v>0.3</v>
      </c>
      <c r="CE852" s="98">
        <v>0.1</v>
      </c>
      <c r="CF852" s="33">
        <v>0.3</v>
      </c>
      <c r="CG852" s="32">
        <v>4</v>
      </c>
      <c r="CH852" s="98">
        <v>4</v>
      </c>
      <c r="CI852" s="98">
        <v>4</v>
      </c>
      <c r="CJ852" s="96">
        <f>Population!$CG852-Population!$CI852</f>
        <v>0</v>
      </c>
      <c r="CK852" s="118">
        <f>_xlfn.DAYS(Entries!$AY$2,Population!H852)</f>
        <v>1385</v>
      </c>
      <c r="CL852" s="118">
        <f t="shared" si="114"/>
        <v>365</v>
      </c>
      <c r="CM852" s="117">
        <f>Entries!$AY$5</f>
        <v>0.15</v>
      </c>
      <c r="CN852" s="117">
        <f t="shared" si="112"/>
        <v>0</v>
      </c>
      <c r="CO852" s="119" t="str">
        <f t="shared" si="115"/>
        <v>-</v>
      </c>
      <c r="CP852" s="32" t="s">
        <v>103</v>
      </c>
      <c r="CQ852" s="98">
        <v>0</v>
      </c>
      <c r="CR852" s="98" t="s">
        <v>95</v>
      </c>
      <c r="CS852" s="98"/>
      <c r="CT852" s="33"/>
      <c r="CU852" s="32" t="s">
        <v>3149</v>
      </c>
      <c r="CV852" s="98" t="s">
        <v>3150</v>
      </c>
      <c r="CW852" s="98" t="s">
        <v>157</v>
      </c>
      <c r="CX852" s="98" t="s">
        <v>106</v>
      </c>
      <c r="CY852" s="98" t="s">
        <v>107</v>
      </c>
      <c r="CZ852" s="98" t="s">
        <v>108</v>
      </c>
      <c r="DA852" s="33"/>
      <c r="DB852" s="17" t="s">
        <v>15462</v>
      </c>
      <c r="DC852" s="17" t="s">
        <v>15500</v>
      </c>
      <c r="DD852" s="17" t="s">
        <v>15500</v>
      </c>
      <c r="DE852" s="17" t="s">
        <v>15500</v>
      </c>
      <c r="DF852" s="17" t="s">
        <v>15500</v>
      </c>
      <c r="DG852" s="23" t="s">
        <v>11171</v>
      </c>
      <c r="DH852" s="145"/>
    </row>
    <row r="853" spans="1:112" s="17" customFormat="1" x14ac:dyDescent="0.25">
      <c r="A853" s="30" t="s">
        <v>3258</v>
      </c>
      <c r="B853" s="96">
        <v>0</v>
      </c>
      <c r="C853" s="96" t="s">
        <v>15461</v>
      </c>
      <c r="D853" s="96" t="s">
        <v>3145</v>
      </c>
      <c r="E853" s="96">
        <v>43165</v>
      </c>
      <c r="F853" s="96" t="s">
        <v>3259</v>
      </c>
      <c r="G853" s="31">
        <v>47867</v>
      </c>
      <c r="H853" s="43">
        <v>43121</v>
      </c>
      <c r="I853" s="96" t="s">
        <v>128</v>
      </c>
      <c r="J853" s="96"/>
      <c r="K853" s="96"/>
      <c r="L853" s="96" t="s">
        <v>129</v>
      </c>
      <c r="M853" s="124" t="s">
        <v>156</v>
      </c>
      <c r="N853" s="96" t="s">
        <v>156</v>
      </c>
      <c r="O853" s="124" t="s">
        <v>157</v>
      </c>
      <c r="P853" s="64" t="str">
        <f>VLOOKUP(N853,Entries!J:K,2,FALSE)</f>
        <v>UNITED STATES OF AMERICA</v>
      </c>
      <c r="Q853" s="123" t="s">
        <v>3140</v>
      </c>
      <c r="R853" s="30" t="s">
        <v>3140</v>
      </c>
      <c r="S853" s="96" t="s">
        <v>156</v>
      </c>
      <c r="T853" s="124" t="s">
        <v>157</v>
      </c>
      <c r="U853" s="125" t="s">
        <v>159</v>
      </c>
      <c r="V853" s="31" t="s">
        <v>159</v>
      </c>
      <c r="W853" s="64">
        <f>IF(VLOOKUP(R853,Entries!N:P,3,FALSE)=V853,1,VLOOKUP(R853,Entries!N:P,3,FALSE))</f>
        <v>1</v>
      </c>
      <c r="X853" s="124"/>
      <c r="Y853" s="124"/>
      <c r="Z853" s="96"/>
      <c r="AA853" s="96"/>
      <c r="AB853" s="96"/>
      <c r="AC853" s="96" t="s">
        <v>93</v>
      </c>
      <c r="AD853" s="96" t="s">
        <v>3147</v>
      </c>
      <c r="AE853" s="96" t="s">
        <v>94</v>
      </c>
      <c r="AF853" s="96" t="s">
        <v>94</v>
      </c>
      <c r="AG853" s="96" t="s">
        <v>650</v>
      </c>
      <c r="AH853" s="96" t="s">
        <v>11089</v>
      </c>
      <c r="AI853" s="96"/>
      <c r="AJ853" s="19">
        <v>1</v>
      </c>
      <c r="AK853" s="96" t="s">
        <v>118</v>
      </c>
      <c r="AL853" s="96"/>
      <c r="AM853" s="31"/>
      <c r="AN853" s="30" t="s">
        <v>133</v>
      </c>
      <c r="AO853" s="96" t="s">
        <v>134</v>
      </c>
      <c r="AP853" s="31" t="s">
        <v>169</v>
      </c>
      <c r="AQ853">
        <v>21104.511074419999</v>
      </c>
      <c r="AR853" t="s">
        <v>11673</v>
      </c>
      <c r="AS853" t="s">
        <v>11225</v>
      </c>
      <c r="AT853" t="s">
        <v>12695</v>
      </c>
      <c r="AU853">
        <v>82.913499999999999</v>
      </c>
      <c r="AV853" s="96">
        <v>1.7002138824399999</v>
      </c>
      <c r="AW853">
        <v>112.2577</v>
      </c>
      <c r="AX853" s="96">
        <v>3.1537237811066672</v>
      </c>
      <c r="AY853">
        <v>3.1267999999999999E-3</v>
      </c>
      <c r="AZ853">
        <v>54.737699999999997</v>
      </c>
      <c r="BA853" s="96">
        <v>1.2994689162622222</v>
      </c>
      <c r="BB853">
        <v>305.67790000000002</v>
      </c>
      <c r="BC853" s="96">
        <v>4.9879283076755563</v>
      </c>
      <c r="BD853">
        <v>15.221833119999999</v>
      </c>
      <c r="BE853" s="96">
        <f t="shared" si="109"/>
        <v>6877.3943995182317</v>
      </c>
      <c r="BF853" s="96">
        <f t="shared" si="110"/>
        <v>527.89863632664492</v>
      </c>
      <c r="BG853" s="96">
        <f t="shared" si="111"/>
        <v>484.89016270981847</v>
      </c>
      <c r="BH853">
        <v>6883.8362554148925</v>
      </c>
      <c r="BI853">
        <v>4.2952742629834093E-3</v>
      </c>
      <c r="BJ853">
        <v>1.447199144238513</v>
      </c>
      <c r="BK853">
        <v>1.9592664759227241</v>
      </c>
      <c r="BL853">
        <v>1.0090459238129761</v>
      </c>
      <c r="BM853">
        <v>5.2813984913837544</v>
      </c>
      <c r="BN853">
        <v>1.447113521798721</v>
      </c>
      <c r="BO853">
        <v>1.9592664749768141</v>
      </c>
      <c r="BP853">
        <v>4.1208635541391562E-3</v>
      </c>
      <c r="BQ853">
        <v>1.09828865471403</v>
      </c>
      <c r="BR853">
        <v>6874.3464036199648</v>
      </c>
      <c r="BS853" s="96">
        <v>504.42087817088304</v>
      </c>
      <c r="BT853" s="96">
        <v>473.74510843082771</v>
      </c>
      <c r="BU853">
        <v>5.2813984913837544</v>
      </c>
      <c r="BV853" s="65" t="str">
        <f t="shared" si="113"/>
        <v>no propulsion</v>
      </c>
      <c r="BW853" s="30" t="s">
        <v>170</v>
      </c>
      <c r="BX853" s="96">
        <v>0.1</v>
      </c>
      <c r="BY853" s="96">
        <v>0.3</v>
      </c>
      <c r="BZ853" s="96">
        <v>0.3</v>
      </c>
      <c r="CA853" s="96">
        <v>4.36E-2</v>
      </c>
      <c r="CB853" s="96">
        <v>0.01</v>
      </c>
      <c r="CC853" s="96">
        <v>3.5000000000000003E-2</v>
      </c>
      <c r="CD853" s="96">
        <v>0.3</v>
      </c>
      <c r="CE853" s="96">
        <v>0.1</v>
      </c>
      <c r="CF853" s="31">
        <v>0.3</v>
      </c>
      <c r="CG853" s="30">
        <v>4.5999999999999996</v>
      </c>
      <c r="CH853" s="96">
        <v>4.5999999999999996</v>
      </c>
      <c r="CI853" s="96">
        <v>4.5999999999999996</v>
      </c>
      <c r="CJ853" s="98">
        <f>Population!$CG853-Population!$CI853</f>
        <v>0</v>
      </c>
      <c r="CK853" s="120">
        <f>_xlfn.DAYS(Entries!$AY$2,Population!H853)</f>
        <v>1173</v>
      </c>
      <c r="CL853" s="120">
        <f t="shared" si="114"/>
        <v>365</v>
      </c>
      <c r="CM853" s="122">
        <f>Entries!$AY$5</f>
        <v>0.15</v>
      </c>
      <c r="CN853" s="122">
        <f t="shared" si="112"/>
        <v>0</v>
      </c>
      <c r="CO853" s="121" t="str">
        <f t="shared" si="115"/>
        <v>-</v>
      </c>
      <c r="CP853" s="30" t="s">
        <v>103</v>
      </c>
      <c r="CQ853" s="96">
        <v>0</v>
      </c>
      <c r="CR853" s="96" t="s">
        <v>95</v>
      </c>
      <c r="CS853" s="96"/>
      <c r="CT853" s="31"/>
      <c r="CU853" s="30" t="s">
        <v>3149</v>
      </c>
      <c r="CV853" s="96" t="s">
        <v>3150</v>
      </c>
      <c r="CW853" s="96" t="s">
        <v>157</v>
      </c>
      <c r="CX853" s="96" t="s">
        <v>106</v>
      </c>
      <c r="CY853" s="96" t="s">
        <v>107</v>
      </c>
      <c r="CZ853" s="96" t="s">
        <v>108</v>
      </c>
      <c r="DA853" s="31"/>
      <c r="DB853" s="17" t="s">
        <v>15462</v>
      </c>
      <c r="DC853" s="17" t="s">
        <v>15500</v>
      </c>
      <c r="DD853" s="17" t="s">
        <v>15500</v>
      </c>
      <c r="DE853" s="17" t="s">
        <v>15500</v>
      </c>
      <c r="DF853" s="17" t="s">
        <v>15500</v>
      </c>
      <c r="DG853" s="23" t="s">
        <v>11171</v>
      </c>
      <c r="DH853" s="145"/>
    </row>
    <row r="854" spans="1:112" s="17" customFormat="1" x14ac:dyDescent="0.25">
      <c r="A854" s="32" t="s">
        <v>3261</v>
      </c>
      <c r="B854" s="98">
        <v>0</v>
      </c>
      <c r="C854" s="98" t="s">
        <v>15461</v>
      </c>
      <c r="D854" s="98" t="s">
        <v>3145</v>
      </c>
      <c r="E854" s="98">
        <v>43123</v>
      </c>
      <c r="F854" s="98" t="s">
        <v>3262</v>
      </c>
      <c r="G854" s="33">
        <v>47797</v>
      </c>
      <c r="H854" s="44">
        <v>43112</v>
      </c>
      <c r="I854" s="98" t="s">
        <v>87</v>
      </c>
      <c r="J854" s="98"/>
      <c r="K854" s="98"/>
      <c r="L854" s="98" t="s">
        <v>88</v>
      </c>
      <c r="M854" t="s">
        <v>156</v>
      </c>
      <c r="N854" s="98" t="s">
        <v>156</v>
      </c>
      <c r="O854" t="s">
        <v>157</v>
      </c>
      <c r="P854" s="96" t="str">
        <f>VLOOKUP(N854,Entries!J:K,2,FALSE)</f>
        <v>UNITED STATES OF AMERICA</v>
      </c>
      <c r="Q854" s="38" t="s">
        <v>3140</v>
      </c>
      <c r="R854" s="32" t="s">
        <v>3140</v>
      </c>
      <c r="S854" s="98" t="s">
        <v>156</v>
      </c>
      <c r="T854" t="s">
        <v>157</v>
      </c>
      <c r="U854" s="39" t="s">
        <v>159</v>
      </c>
      <c r="V854" s="33" t="s">
        <v>159</v>
      </c>
      <c r="W854" s="64">
        <f>IF(VLOOKUP(R854,Entries!N:P,3,FALSE)=V854,1,VLOOKUP(R854,Entries!N:P,3,FALSE))</f>
        <v>1</v>
      </c>
      <c r="X854"/>
      <c r="Y854"/>
      <c r="Z854" s="98"/>
      <c r="AA854" s="98"/>
      <c r="AB854" s="98"/>
      <c r="AC854" s="98" t="s">
        <v>93</v>
      </c>
      <c r="AD854" s="98" t="s">
        <v>3147</v>
      </c>
      <c r="AE854" s="98" t="s">
        <v>94</v>
      </c>
      <c r="AF854" s="98" t="s">
        <v>94</v>
      </c>
      <c r="AG854" s="98" t="s">
        <v>650</v>
      </c>
      <c r="AH854" s="98" t="s">
        <v>11089</v>
      </c>
      <c r="AI854" s="98"/>
      <c r="AJ854" s="19">
        <v>1</v>
      </c>
      <c r="AK854" s="98" t="s">
        <v>118</v>
      </c>
      <c r="AL854" s="98"/>
      <c r="AM854" s="33"/>
      <c r="AN854" s="32" t="s">
        <v>96</v>
      </c>
      <c r="AO854" s="98" t="s">
        <v>97</v>
      </c>
      <c r="AP854" s="33" t="s">
        <v>97</v>
      </c>
      <c r="AQ854">
        <v>21104.1980128</v>
      </c>
      <c r="AR854" t="s">
        <v>12696</v>
      </c>
      <c r="AS854" t="s">
        <v>11225</v>
      </c>
      <c r="AT854" t="s">
        <v>12697</v>
      </c>
      <c r="AU854">
        <v>97.415099999999995</v>
      </c>
      <c r="AV854" s="98">
        <v>0.90129656486666676</v>
      </c>
      <c r="AW854">
        <v>180.6951</v>
      </c>
      <c r="AX854" s="98">
        <v>1.1571530533333334E-2</v>
      </c>
      <c r="AY854">
        <v>1.0654E-3</v>
      </c>
      <c r="AZ854">
        <v>74.454099999999997</v>
      </c>
      <c r="BA854" s="98">
        <v>3.5177522634488891</v>
      </c>
      <c r="BB854">
        <v>285.78730000000002</v>
      </c>
      <c r="BC854" s="98">
        <v>2.7671247055733335</v>
      </c>
      <c r="BD854">
        <v>15.269335229999999</v>
      </c>
      <c r="BE854" s="96">
        <f t="shared" si="109"/>
        <v>6863.1235155838522</v>
      </c>
      <c r="BF854" s="96">
        <f t="shared" si="110"/>
        <v>499.43548737735637</v>
      </c>
      <c r="BG854" s="96">
        <f t="shared" si="111"/>
        <v>484.81154379034888</v>
      </c>
      <c r="BH854">
        <v>6869.5591958541736</v>
      </c>
      <c r="BI854">
        <v>2.245078811797347E-3</v>
      </c>
      <c r="BJ854">
        <v>1.7001244099257891</v>
      </c>
      <c r="BK854">
        <v>3.153724437290947</v>
      </c>
      <c r="BL854">
        <v>1.220742340982172</v>
      </c>
      <c r="BM854">
        <v>5.0666579882530627</v>
      </c>
      <c r="BN854">
        <v>1.7002142852664921</v>
      </c>
      <c r="BO854">
        <v>3.1537244380760332</v>
      </c>
      <c r="BP854">
        <v>2.2358162262768192E-3</v>
      </c>
      <c r="BQ854">
        <v>1.220742340982172</v>
      </c>
      <c r="BR854">
        <v>6860.0829933008554</v>
      </c>
      <c r="BS854" s="96">
        <v>415.83380177283561</v>
      </c>
      <c r="BT854" s="96">
        <v>402.87438097598897</v>
      </c>
      <c r="BU854">
        <v>5.0666579882530627</v>
      </c>
      <c r="BV854" s="60" t="str">
        <f t="shared" si="113"/>
        <v>no propulsion</v>
      </c>
      <c r="BW854" s="32" t="s">
        <v>104</v>
      </c>
      <c r="BX854" s="98">
        <v>0.1</v>
      </c>
      <c r="BY854" s="98">
        <v>0.3</v>
      </c>
      <c r="BZ854" s="98">
        <v>0.3</v>
      </c>
      <c r="CA854" s="98">
        <v>4.36E-2</v>
      </c>
      <c r="CB854" s="98">
        <v>0.01</v>
      </c>
      <c r="CC854" s="98">
        <v>3.5000000000000003E-2</v>
      </c>
      <c r="CD854" s="98">
        <v>0.3</v>
      </c>
      <c r="CE854" s="98">
        <v>0.1</v>
      </c>
      <c r="CF854" s="33">
        <v>0.3</v>
      </c>
      <c r="CG854" s="32">
        <v>4</v>
      </c>
      <c r="CH854" s="98">
        <v>4</v>
      </c>
      <c r="CI854" s="98">
        <v>4</v>
      </c>
      <c r="CJ854" s="96">
        <f>Population!$CG854-Population!$CI854</f>
        <v>0</v>
      </c>
      <c r="CK854" s="118">
        <f>_xlfn.DAYS(Entries!$AY$2,Population!H854)</f>
        <v>1182</v>
      </c>
      <c r="CL854" s="118">
        <f t="shared" si="114"/>
        <v>365</v>
      </c>
      <c r="CM854" s="117">
        <f>Entries!$AY$5</f>
        <v>0.15</v>
      </c>
      <c r="CN854" s="117">
        <f t="shared" si="112"/>
        <v>0</v>
      </c>
      <c r="CO854" s="119" t="str">
        <f t="shared" si="115"/>
        <v>-</v>
      </c>
      <c r="CP854" s="32" t="s">
        <v>103</v>
      </c>
      <c r="CQ854" s="98">
        <v>0</v>
      </c>
      <c r="CR854" s="98" t="s">
        <v>95</v>
      </c>
      <c r="CS854" s="98"/>
      <c r="CT854" s="33"/>
      <c r="CU854" s="32" t="s">
        <v>3149</v>
      </c>
      <c r="CV854" s="98" t="s">
        <v>3150</v>
      </c>
      <c r="CW854" s="98" t="s">
        <v>157</v>
      </c>
      <c r="CX854" s="98" t="s">
        <v>106</v>
      </c>
      <c r="CY854" s="98" t="s">
        <v>107</v>
      </c>
      <c r="CZ854" s="98" t="s">
        <v>108</v>
      </c>
      <c r="DA854" s="33"/>
      <c r="DB854" s="17" t="s">
        <v>15462</v>
      </c>
      <c r="DC854" s="17" t="s">
        <v>15500</v>
      </c>
      <c r="DD854" s="17" t="s">
        <v>15500</v>
      </c>
      <c r="DE854" s="17" t="s">
        <v>15500</v>
      </c>
      <c r="DF854" s="17" t="s">
        <v>15500</v>
      </c>
      <c r="DG854" s="23" t="s">
        <v>11171</v>
      </c>
      <c r="DH854" s="145"/>
    </row>
    <row r="855" spans="1:112" s="17" customFormat="1" x14ac:dyDescent="0.25">
      <c r="A855" s="30" t="s">
        <v>3264</v>
      </c>
      <c r="B855" s="96">
        <v>0</v>
      </c>
      <c r="C855" s="96" t="s">
        <v>15461</v>
      </c>
      <c r="D855" s="96" t="s">
        <v>3145</v>
      </c>
      <c r="E855" s="96">
        <v>43051</v>
      </c>
      <c r="F855" s="96" t="s">
        <v>3265</v>
      </c>
      <c r="G855" s="31">
        <v>47620</v>
      </c>
      <c r="H855" s="43">
        <v>43051</v>
      </c>
      <c r="I855" s="96" t="s">
        <v>154</v>
      </c>
      <c r="J855" s="96"/>
      <c r="K855" s="96"/>
      <c r="L855" s="96" t="s">
        <v>155</v>
      </c>
      <c r="M855" s="124" t="s">
        <v>156</v>
      </c>
      <c r="N855" s="96" t="s">
        <v>156</v>
      </c>
      <c r="O855" s="124" t="s">
        <v>157</v>
      </c>
      <c r="P855" s="64" t="str">
        <f>VLOOKUP(N855,Entries!J:K,2,FALSE)</f>
        <v>UNITED STATES OF AMERICA</v>
      </c>
      <c r="Q855" s="123" t="s">
        <v>3140</v>
      </c>
      <c r="R855" s="30" t="s">
        <v>3140</v>
      </c>
      <c r="S855" s="96" t="s">
        <v>156</v>
      </c>
      <c r="T855" s="124" t="s">
        <v>157</v>
      </c>
      <c r="U855" s="125" t="s">
        <v>159</v>
      </c>
      <c r="V855" s="31" t="s">
        <v>159</v>
      </c>
      <c r="W855" s="64">
        <f>IF(VLOOKUP(R855,Entries!N:P,3,FALSE)=V855,1,VLOOKUP(R855,Entries!N:P,3,FALSE))</f>
        <v>1</v>
      </c>
      <c r="X855" s="124"/>
      <c r="Y855" s="124"/>
      <c r="Z855" s="96"/>
      <c r="AA855" s="96"/>
      <c r="AB855" s="96"/>
      <c r="AC855" s="96" t="s">
        <v>93</v>
      </c>
      <c r="AD855" s="96" t="s">
        <v>3147</v>
      </c>
      <c r="AE855" s="96" t="s">
        <v>94</v>
      </c>
      <c r="AF855" s="96" t="s">
        <v>94</v>
      </c>
      <c r="AG855" s="96" t="s">
        <v>650</v>
      </c>
      <c r="AH855" s="96" t="s">
        <v>11089</v>
      </c>
      <c r="AI855" s="96"/>
      <c r="AJ855" s="19">
        <v>1</v>
      </c>
      <c r="AK855" s="96" t="s">
        <v>118</v>
      </c>
      <c r="AL855" s="96"/>
      <c r="AM855" s="31"/>
      <c r="AN855" s="30" t="s">
        <v>133</v>
      </c>
      <c r="AO855" s="96" t="s">
        <v>134</v>
      </c>
      <c r="AP855" s="31" t="s">
        <v>160</v>
      </c>
      <c r="AQ855">
        <v>21104.24084907</v>
      </c>
      <c r="AR855" t="s">
        <v>12698</v>
      </c>
      <c r="AS855" t="s">
        <v>11225</v>
      </c>
      <c r="AT855" t="s">
        <v>12699</v>
      </c>
      <c r="AU855">
        <v>51.640500000000003</v>
      </c>
      <c r="AV855" s="96">
        <v>1.6975243306222223</v>
      </c>
      <c r="AW855">
        <v>0.66300000000000003</v>
      </c>
      <c r="AX855" s="96">
        <v>2.7431910105200004</v>
      </c>
      <c r="AY855">
        <v>4.9799999999999998E-5</v>
      </c>
      <c r="AZ855">
        <v>201.55240000000001</v>
      </c>
      <c r="BA855" s="96">
        <v>0.82091195223111113</v>
      </c>
      <c r="BB855">
        <v>158.5446</v>
      </c>
      <c r="BC855" s="96">
        <v>5.4662130003999998</v>
      </c>
      <c r="BD855">
        <v>15.551568939999999</v>
      </c>
      <c r="BE855" s="96">
        <f t="shared" si="109"/>
        <v>6779.8345365550958</v>
      </c>
      <c r="BF855" s="96">
        <f t="shared" si="110"/>
        <v>409.17217231501581</v>
      </c>
      <c r="BG855" s="96">
        <f t="shared" si="111"/>
        <v>408.49690079517586</v>
      </c>
      <c r="BH855">
        <v>6786.3433058940418</v>
      </c>
      <c r="BI855">
        <v>1.1669180213730211E-3</v>
      </c>
      <c r="BJ855">
        <v>0.90164638942099884</v>
      </c>
      <c r="BK855">
        <v>1.157153263549927E-2</v>
      </c>
      <c r="BL855">
        <v>0.81221407436261595</v>
      </c>
      <c r="BM855">
        <v>5.4726637979836541</v>
      </c>
      <c r="BN855">
        <v>0.90129701901687365</v>
      </c>
      <c r="BO855">
        <v>1.1571534364188641E-2</v>
      </c>
      <c r="BP855">
        <v>9.5565958814249259E-4</v>
      </c>
      <c r="BQ855">
        <v>0.81221407436261595</v>
      </c>
      <c r="BR855">
        <v>6780.3540913744118</v>
      </c>
      <c r="BS855" s="96">
        <v>509.19404023430525</v>
      </c>
      <c r="BT855" s="96">
        <v>478.16327238523536</v>
      </c>
      <c r="BU855">
        <v>5.4726637979836541</v>
      </c>
      <c r="BV855" s="65" t="str">
        <f t="shared" si="113"/>
        <v>no propulsion</v>
      </c>
      <c r="BW855" s="30" t="s">
        <v>170</v>
      </c>
      <c r="BX855" s="96">
        <v>0.1</v>
      </c>
      <c r="BY855" s="96">
        <v>0.3</v>
      </c>
      <c r="BZ855" s="96">
        <v>0.3</v>
      </c>
      <c r="CA855" s="96">
        <v>4.36E-2</v>
      </c>
      <c r="CB855" s="96">
        <v>0.01</v>
      </c>
      <c r="CC855" s="96">
        <v>3.5000000000000003E-2</v>
      </c>
      <c r="CD855" s="96">
        <v>0.3</v>
      </c>
      <c r="CE855" s="96">
        <v>0.1</v>
      </c>
      <c r="CF855" s="31">
        <v>0.3</v>
      </c>
      <c r="CG855" s="30">
        <v>4.5999999999999996</v>
      </c>
      <c r="CH855" s="96">
        <v>4.5999999999999996</v>
      </c>
      <c r="CI855" s="96">
        <v>4.5999999999999996</v>
      </c>
      <c r="CJ855" s="98">
        <f>Population!$CG855-Population!$CI855</f>
        <v>0</v>
      </c>
      <c r="CK855" s="120">
        <f>_xlfn.DAYS(Entries!$AY$2,Population!H855)</f>
        <v>1243</v>
      </c>
      <c r="CL855" s="120">
        <f t="shared" si="114"/>
        <v>365</v>
      </c>
      <c r="CM855" s="122">
        <f>Entries!$AY$5</f>
        <v>0.15</v>
      </c>
      <c r="CN855" s="122">
        <f t="shared" si="112"/>
        <v>0</v>
      </c>
      <c r="CO855" s="121" t="str">
        <f t="shared" si="115"/>
        <v>-</v>
      </c>
      <c r="CP855" s="30" t="s">
        <v>103</v>
      </c>
      <c r="CQ855" s="96">
        <v>0</v>
      </c>
      <c r="CR855" s="96" t="s">
        <v>95</v>
      </c>
      <c r="CS855" s="96"/>
      <c r="CT855" s="31"/>
      <c r="CU855" s="30" t="s">
        <v>3149</v>
      </c>
      <c r="CV855" s="96" t="s">
        <v>3150</v>
      </c>
      <c r="CW855" s="96" t="s">
        <v>157</v>
      </c>
      <c r="CX855" s="96" t="s">
        <v>106</v>
      </c>
      <c r="CY855" s="96" t="s">
        <v>107</v>
      </c>
      <c r="CZ855" s="96" t="s">
        <v>108</v>
      </c>
      <c r="DA855" s="31"/>
      <c r="DB855" s="17" t="s">
        <v>15462</v>
      </c>
      <c r="DC855" s="17" t="s">
        <v>15500</v>
      </c>
      <c r="DD855" s="17" t="s">
        <v>15500</v>
      </c>
      <c r="DE855" s="17" t="s">
        <v>15500</v>
      </c>
      <c r="DF855" s="17" t="s">
        <v>15500</v>
      </c>
      <c r="DG855" s="23" t="s">
        <v>11171</v>
      </c>
      <c r="DH855" s="145"/>
    </row>
    <row r="856" spans="1:112" s="17" customFormat="1" x14ac:dyDescent="0.25">
      <c r="A856" s="32" t="s">
        <v>3267</v>
      </c>
      <c r="B856" s="98">
        <v>0</v>
      </c>
      <c r="C856" s="98" t="s">
        <v>15461</v>
      </c>
      <c r="D856" s="98" t="s">
        <v>3145</v>
      </c>
      <c r="E856" s="98">
        <v>42782</v>
      </c>
      <c r="F856" s="98" t="s">
        <v>3268</v>
      </c>
      <c r="G856" s="33">
        <v>46922</v>
      </c>
      <c r="H856" s="44">
        <v>42909</v>
      </c>
      <c r="I856" s="98" t="s">
        <v>87</v>
      </c>
      <c r="J856" s="98"/>
      <c r="K856" s="98"/>
      <c r="L856" s="98" t="s">
        <v>88</v>
      </c>
      <c r="M856" t="s">
        <v>156</v>
      </c>
      <c r="N856" s="98" t="s">
        <v>156</v>
      </c>
      <c r="O856" t="s">
        <v>157</v>
      </c>
      <c r="P856" s="96" t="str">
        <f>VLOOKUP(N856,Entries!J:K,2,FALSE)</f>
        <v>UNITED STATES OF AMERICA</v>
      </c>
      <c r="Q856" s="38" t="s">
        <v>3140</v>
      </c>
      <c r="R856" s="32" t="s">
        <v>3140</v>
      </c>
      <c r="S856" s="98" t="s">
        <v>156</v>
      </c>
      <c r="T856" t="s">
        <v>157</v>
      </c>
      <c r="U856" s="39" t="s">
        <v>159</v>
      </c>
      <c r="V856" s="33" t="s">
        <v>159</v>
      </c>
      <c r="W856" s="64">
        <f>IF(VLOOKUP(R856,Entries!N:P,3,FALSE)=V856,1,VLOOKUP(R856,Entries!N:P,3,FALSE))</f>
        <v>1</v>
      </c>
      <c r="X856"/>
      <c r="Y856"/>
      <c r="Z856" s="98"/>
      <c r="AA856" s="98"/>
      <c r="AB856" s="98"/>
      <c r="AC856" s="98" t="s">
        <v>93</v>
      </c>
      <c r="AD856" s="98" t="s">
        <v>3147</v>
      </c>
      <c r="AE856" s="98" t="s">
        <v>94</v>
      </c>
      <c r="AF856" s="98" t="s">
        <v>94</v>
      </c>
      <c r="AG856" s="98" t="s">
        <v>650</v>
      </c>
      <c r="AH856" s="98" t="s">
        <v>11089</v>
      </c>
      <c r="AI856" s="98"/>
      <c r="AJ856" s="19">
        <v>1</v>
      </c>
      <c r="AK856" s="98" t="s">
        <v>118</v>
      </c>
      <c r="AL856" s="98"/>
      <c r="AM856" s="33"/>
      <c r="AN856" s="32" t="s">
        <v>96</v>
      </c>
      <c r="AO856" s="98" t="s">
        <v>97</v>
      </c>
      <c r="AP856" s="33" t="s">
        <v>97</v>
      </c>
      <c r="AQ856">
        <v>21104.406297369998</v>
      </c>
      <c r="AR856" t="s">
        <v>12700</v>
      </c>
      <c r="AS856" t="s">
        <v>11225</v>
      </c>
      <c r="AT856" t="s">
        <v>12701</v>
      </c>
      <c r="AU856">
        <v>97.260999999999996</v>
      </c>
      <c r="AV856" s="98">
        <v>1.6984982241422222</v>
      </c>
      <c r="AW856">
        <v>157.17330000000001</v>
      </c>
      <c r="AX856" s="98">
        <v>2.9714992278044443</v>
      </c>
      <c r="AY856">
        <v>1.2175E-3</v>
      </c>
      <c r="AZ856">
        <v>47.034799999999997</v>
      </c>
      <c r="BA856" s="98">
        <v>6.0592687755288885</v>
      </c>
      <c r="BB856">
        <v>313.19099999999997</v>
      </c>
      <c r="BC856" s="98">
        <v>0.22574432914666667</v>
      </c>
      <c r="BD856">
        <v>15.25399605</v>
      </c>
      <c r="BE856" s="96">
        <f t="shared" si="109"/>
        <v>6867.7237113070205</v>
      </c>
      <c r="BF856" s="96">
        <f t="shared" si="110"/>
        <v>505.08516492553736</v>
      </c>
      <c r="BG856" s="96">
        <f t="shared" si="111"/>
        <v>488.36225768850454</v>
      </c>
      <c r="BH856">
        <v>6874.1619719545552</v>
      </c>
      <c r="BI856">
        <v>2.3702398856291071E-3</v>
      </c>
      <c r="BJ856">
        <v>1.697436801502582</v>
      </c>
      <c r="BK856">
        <v>2.7431915809802638</v>
      </c>
      <c r="BL856">
        <v>0.98342403682767732</v>
      </c>
      <c r="BM856">
        <v>5.3037047348629534</v>
      </c>
      <c r="BN856">
        <v>1.6975247319669391</v>
      </c>
      <c r="BO856">
        <v>2.743191581856208</v>
      </c>
      <c r="BP856">
        <v>2.26017628811714E-3</v>
      </c>
      <c r="BQ856">
        <v>0.98342403682767732</v>
      </c>
      <c r="BR856">
        <v>6864.6786563097703</v>
      </c>
      <c r="BS856" s="96">
        <v>501.29933132385941</v>
      </c>
      <c r="BT856" s="96">
        <v>481.19438448318215</v>
      </c>
      <c r="BU856">
        <v>5.3037047348629534</v>
      </c>
      <c r="BV856" s="60" t="str">
        <f t="shared" si="113"/>
        <v>no propulsion</v>
      </c>
      <c r="BW856" s="32" t="s">
        <v>104</v>
      </c>
      <c r="BX856" s="98">
        <v>0.1</v>
      </c>
      <c r="BY856" s="98">
        <v>0.3</v>
      </c>
      <c r="BZ856" s="98">
        <v>0.3</v>
      </c>
      <c r="CA856" s="98">
        <v>4.36E-2</v>
      </c>
      <c r="CB856" s="98">
        <v>0.01</v>
      </c>
      <c r="CC856" s="98">
        <v>3.5000000000000003E-2</v>
      </c>
      <c r="CD856" s="98">
        <v>0.3</v>
      </c>
      <c r="CE856" s="98">
        <v>0.1</v>
      </c>
      <c r="CF856" s="33">
        <v>0.3</v>
      </c>
      <c r="CG856" s="32">
        <v>4</v>
      </c>
      <c r="CH856" s="98">
        <v>4</v>
      </c>
      <c r="CI856" s="98">
        <v>4</v>
      </c>
      <c r="CJ856" s="96">
        <f>Population!$CG856-Population!$CI856</f>
        <v>0</v>
      </c>
      <c r="CK856" s="118">
        <f>_xlfn.DAYS(Entries!$AY$2,Population!H856)</f>
        <v>1385</v>
      </c>
      <c r="CL856" s="118">
        <f t="shared" si="114"/>
        <v>365</v>
      </c>
      <c r="CM856" s="117">
        <f>Entries!$AY$5</f>
        <v>0.15</v>
      </c>
      <c r="CN856" s="117">
        <f t="shared" si="112"/>
        <v>0</v>
      </c>
      <c r="CO856" s="119" t="str">
        <f t="shared" si="115"/>
        <v>-</v>
      </c>
      <c r="CP856" s="32" t="s">
        <v>103</v>
      </c>
      <c r="CQ856" s="98">
        <v>0</v>
      </c>
      <c r="CR856" s="98" t="s">
        <v>95</v>
      </c>
      <c r="CS856" s="98"/>
      <c r="CT856" s="33"/>
      <c r="CU856" s="32" t="s">
        <v>3149</v>
      </c>
      <c r="CV856" s="98" t="s">
        <v>3150</v>
      </c>
      <c r="CW856" s="98" t="s">
        <v>157</v>
      </c>
      <c r="CX856" s="98" t="s">
        <v>106</v>
      </c>
      <c r="CY856" s="98" t="s">
        <v>107</v>
      </c>
      <c r="CZ856" s="98" t="s">
        <v>108</v>
      </c>
      <c r="DA856" s="33"/>
      <c r="DB856" s="17" t="s">
        <v>15462</v>
      </c>
      <c r="DC856" s="17" t="s">
        <v>15500</v>
      </c>
      <c r="DD856" s="17" t="s">
        <v>15500</v>
      </c>
      <c r="DE856" s="17" t="s">
        <v>15500</v>
      </c>
      <c r="DF856" s="17" t="s">
        <v>15500</v>
      </c>
      <c r="DG856" s="23" t="s">
        <v>11171</v>
      </c>
      <c r="DH856" s="145"/>
    </row>
    <row r="857" spans="1:112" s="17" customFormat="1" x14ac:dyDescent="0.25">
      <c r="A857" s="30" t="s">
        <v>3270</v>
      </c>
      <c r="B857" s="96">
        <v>0</v>
      </c>
      <c r="C857" s="96" t="s">
        <v>15461</v>
      </c>
      <c r="D857" s="96" t="s">
        <v>3145</v>
      </c>
      <c r="E857" s="96">
        <v>41998</v>
      </c>
      <c r="F857" s="96" t="s">
        <v>3271</v>
      </c>
      <c r="G857" s="31">
        <v>44880</v>
      </c>
      <c r="H857" s="43">
        <v>42781</v>
      </c>
      <c r="I857" s="96" t="s">
        <v>87</v>
      </c>
      <c r="J857" s="96"/>
      <c r="K857" s="96"/>
      <c r="L857" s="96" t="s">
        <v>3223</v>
      </c>
      <c r="M857" s="124" t="s">
        <v>156</v>
      </c>
      <c r="N857" s="96" t="s">
        <v>156</v>
      </c>
      <c r="O857" s="124" t="s">
        <v>157</v>
      </c>
      <c r="P857" s="64" t="str">
        <f>VLOOKUP(N857,Entries!J:K,2,FALSE)</f>
        <v>UNITED STATES OF AMERICA</v>
      </c>
      <c r="Q857" s="123" t="s">
        <v>3140</v>
      </c>
      <c r="R857" s="30" t="s">
        <v>3140</v>
      </c>
      <c r="S857" s="96" t="s">
        <v>156</v>
      </c>
      <c r="T857" s="124" t="s">
        <v>157</v>
      </c>
      <c r="U857" s="125" t="s">
        <v>159</v>
      </c>
      <c r="V857" s="31" t="s">
        <v>159</v>
      </c>
      <c r="W857" s="64">
        <f>IF(VLOOKUP(R857,Entries!N:P,3,FALSE)=V857,1,VLOOKUP(R857,Entries!N:P,3,FALSE))</f>
        <v>1</v>
      </c>
      <c r="X857" s="124"/>
      <c r="Y857" s="124"/>
      <c r="Z857" s="96"/>
      <c r="AA857" s="96"/>
      <c r="AB857" s="96"/>
      <c r="AC857" s="96" t="s">
        <v>93</v>
      </c>
      <c r="AD857" s="96" t="s">
        <v>3147</v>
      </c>
      <c r="AE857" s="96" t="s">
        <v>94</v>
      </c>
      <c r="AF857" s="96" t="s">
        <v>94</v>
      </c>
      <c r="AG857" s="96" t="s">
        <v>650</v>
      </c>
      <c r="AH857" s="96" t="s">
        <v>11089</v>
      </c>
      <c r="AI857" s="96"/>
      <c r="AJ857" s="19">
        <v>1</v>
      </c>
      <c r="AK857" s="96" t="s">
        <v>118</v>
      </c>
      <c r="AL857" s="96"/>
      <c r="AM857" s="31"/>
      <c r="AN857" s="30" t="s">
        <v>96</v>
      </c>
      <c r="AO857" s="96" t="s">
        <v>97</v>
      </c>
      <c r="AP857" s="31" t="s">
        <v>97</v>
      </c>
      <c r="AQ857">
        <v>21104.16628338</v>
      </c>
      <c r="AR857" t="s">
        <v>12702</v>
      </c>
      <c r="AS857" t="s">
        <v>11225</v>
      </c>
      <c r="AT857" t="s">
        <v>12703</v>
      </c>
      <c r="AU857">
        <v>97.316800000000001</v>
      </c>
      <c r="AV857" s="96">
        <v>1.7014425939777778</v>
      </c>
      <c r="AW857">
        <v>170.2544</v>
      </c>
      <c r="AX857" s="96">
        <v>5.9252502061377781</v>
      </c>
      <c r="AY857">
        <v>7.4520000000000001E-4</v>
      </c>
      <c r="AZ857">
        <v>347.17059999999998</v>
      </c>
      <c r="BA857" s="96">
        <v>1.8172364391111109E-2</v>
      </c>
      <c r="BB857">
        <v>12.934200000000001</v>
      </c>
      <c r="BC857" s="96">
        <v>6.2671828247466665</v>
      </c>
      <c r="BD857">
        <v>15.262105829999999</v>
      </c>
      <c r="BE857" s="96">
        <f t="shared" si="109"/>
        <v>6865.2906411193553</v>
      </c>
      <c r="BF857" s="96">
        <f t="shared" si="110"/>
        <v>499.40665570511646</v>
      </c>
      <c r="BG857" s="96">
        <f t="shared" si="111"/>
        <v>489.17462653359325</v>
      </c>
      <c r="BH857">
        <v>6871.7297885729049</v>
      </c>
      <c r="BI857">
        <v>1.518304526966572E-3</v>
      </c>
      <c r="BJ857">
        <v>1.6984099723540329</v>
      </c>
      <c r="BK857">
        <v>2.9714998459678221</v>
      </c>
      <c r="BL857">
        <v>0.64772520127244959</v>
      </c>
      <c r="BM857">
        <v>5.6372908750849522</v>
      </c>
      <c r="BN857">
        <v>1.698498625846057</v>
      </c>
      <c r="BO857">
        <v>2.9714998462745559</v>
      </c>
      <c r="BP857">
        <v>1.4648953365414049E-3</v>
      </c>
      <c r="BQ857">
        <v>0.64772520127244959</v>
      </c>
      <c r="BR857">
        <v>6862.2468579035203</v>
      </c>
      <c r="BS857" s="96">
        <v>608.13646148270163</v>
      </c>
      <c r="BT857" s="96">
        <v>582.05154903778748</v>
      </c>
      <c r="BU857">
        <v>5.6372908750849522</v>
      </c>
      <c r="BV857" s="65" t="str">
        <f t="shared" si="113"/>
        <v>no propulsion</v>
      </c>
      <c r="BW857" s="30" t="s">
        <v>170</v>
      </c>
      <c r="BX857" s="96">
        <v>0.1</v>
      </c>
      <c r="BY857" s="96">
        <v>0.3</v>
      </c>
      <c r="BZ857" s="96">
        <v>0.3</v>
      </c>
      <c r="CA857" s="96">
        <v>4.36E-2</v>
      </c>
      <c r="CB857" s="96">
        <v>0.01</v>
      </c>
      <c r="CC857" s="96">
        <v>3.5000000000000003E-2</v>
      </c>
      <c r="CD857" s="96">
        <v>0.3</v>
      </c>
      <c r="CE857" s="96">
        <v>0.1</v>
      </c>
      <c r="CF857" s="31">
        <v>0.3</v>
      </c>
      <c r="CG857" s="30">
        <v>4.5999999999999996</v>
      </c>
      <c r="CH857" s="96">
        <v>4.5999999999999996</v>
      </c>
      <c r="CI857" s="96">
        <v>4.5999999999999996</v>
      </c>
      <c r="CJ857" s="98">
        <f>Population!$CG857-Population!$CI857</f>
        <v>0</v>
      </c>
      <c r="CK857" s="120">
        <f>_xlfn.DAYS(Entries!$AY$2,Population!H857)</f>
        <v>1513</v>
      </c>
      <c r="CL857" s="120">
        <f t="shared" si="114"/>
        <v>365</v>
      </c>
      <c r="CM857" s="122">
        <f>Entries!$AY$5</f>
        <v>0.15</v>
      </c>
      <c r="CN857" s="122">
        <f t="shared" si="112"/>
        <v>0</v>
      </c>
      <c r="CO857" s="121" t="str">
        <f t="shared" si="115"/>
        <v>-</v>
      </c>
      <c r="CP857" s="30" t="s">
        <v>103</v>
      </c>
      <c r="CQ857" s="96">
        <v>0</v>
      </c>
      <c r="CR857" s="96" t="s">
        <v>95</v>
      </c>
      <c r="CS857" s="96"/>
      <c r="CT857" s="31"/>
      <c r="CU857" s="30" t="s">
        <v>3149</v>
      </c>
      <c r="CV857" s="96" t="s">
        <v>3150</v>
      </c>
      <c r="CW857" s="96" t="s">
        <v>157</v>
      </c>
      <c r="CX857" s="96" t="s">
        <v>106</v>
      </c>
      <c r="CY857" s="96" t="s">
        <v>107</v>
      </c>
      <c r="CZ857" s="96" t="s">
        <v>108</v>
      </c>
      <c r="DA857" s="31"/>
      <c r="DB857" s="17" t="s">
        <v>15462</v>
      </c>
      <c r="DC857" s="17" t="s">
        <v>15500</v>
      </c>
      <c r="DD857" s="17" t="s">
        <v>15500</v>
      </c>
      <c r="DE857" s="17" t="s">
        <v>15500</v>
      </c>
      <c r="DF857" s="17" t="s">
        <v>15500</v>
      </c>
      <c r="DG857" s="23" t="s">
        <v>11171</v>
      </c>
      <c r="DH857" s="145"/>
    </row>
    <row r="858" spans="1:112" s="17" customFormat="1" x14ac:dyDescent="0.25">
      <c r="A858" s="32" t="s">
        <v>3273</v>
      </c>
      <c r="B858" s="98">
        <v>0</v>
      </c>
      <c r="C858" s="98" t="s">
        <v>15461</v>
      </c>
      <c r="D858" s="98" t="s">
        <v>3145</v>
      </c>
      <c r="E858" s="98">
        <v>42839</v>
      </c>
      <c r="F858" s="98" t="s">
        <v>3274</v>
      </c>
      <c r="G858" s="33">
        <v>47011</v>
      </c>
      <c r="H858" s="44">
        <v>42930</v>
      </c>
      <c r="I858" s="98" t="s">
        <v>271</v>
      </c>
      <c r="J858" s="98"/>
      <c r="K858" s="98"/>
      <c r="L858" s="98" t="s">
        <v>112</v>
      </c>
      <c r="M858" t="s">
        <v>156</v>
      </c>
      <c r="N858" s="98" t="s">
        <v>156</v>
      </c>
      <c r="O858" t="s">
        <v>157</v>
      </c>
      <c r="P858" s="96" t="str">
        <f>VLOOKUP(N858,Entries!J:K,2,FALSE)</f>
        <v>UNITED STATES OF AMERICA</v>
      </c>
      <c r="Q858" s="38" t="s">
        <v>3140</v>
      </c>
      <c r="R858" s="32" t="s">
        <v>3140</v>
      </c>
      <c r="S858" s="98" t="s">
        <v>156</v>
      </c>
      <c r="T858" t="s">
        <v>157</v>
      </c>
      <c r="U858" s="39" t="s">
        <v>159</v>
      </c>
      <c r="V858" s="33" t="s">
        <v>159</v>
      </c>
      <c r="W858" s="64">
        <f>IF(VLOOKUP(R858,Entries!N:P,3,FALSE)=V858,1,VLOOKUP(R858,Entries!N:P,3,FALSE))</f>
        <v>1</v>
      </c>
      <c r="X858"/>
      <c r="Y858"/>
      <c r="Z858" s="98"/>
      <c r="AA858" s="98"/>
      <c r="AB858" s="98"/>
      <c r="AC858" s="98" t="s">
        <v>93</v>
      </c>
      <c r="AD858" s="98" t="s">
        <v>3147</v>
      </c>
      <c r="AE858" s="98" t="s">
        <v>94</v>
      </c>
      <c r="AF858" s="98" t="s">
        <v>94</v>
      </c>
      <c r="AG858" s="98" t="s">
        <v>650</v>
      </c>
      <c r="AH858" s="98" t="s">
        <v>11089</v>
      </c>
      <c r="AI858" s="98"/>
      <c r="AJ858" s="19">
        <v>2</v>
      </c>
      <c r="AK858" s="98" t="s">
        <v>118</v>
      </c>
      <c r="AL858" s="98"/>
      <c r="AM858" s="33"/>
      <c r="AN858" s="32" t="s">
        <v>96</v>
      </c>
      <c r="AO858" s="98" t="s">
        <v>97</v>
      </c>
      <c r="AP858" s="33" t="s">
        <v>97</v>
      </c>
      <c r="AQ858">
        <v>21104.57314457</v>
      </c>
      <c r="AR858" t="s">
        <v>12704</v>
      </c>
      <c r="AS858" t="s">
        <v>11225</v>
      </c>
      <c r="AT858" t="s">
        <v>12705</v>
      </c>
      <c r="AU858">
        <v>97.485500000000002</v>
      </c>
      <c r="AV858" s="98">
        <v>1.7030587685288892</v>
      </c>
      <c r="AW858">
        <v>339.49189999999999</v>
      </c>
      <c r="AX858" s="98">
        <v>1.2094291442133334</v>
      </c>
      <c r="AY858">
        <v>1.2838000000000001E-3</v>
      </c>
      <c r="AZ858">
        <v>1.0411999999999999</v>
      </c>
      <c r="BA858" s="98">
        <v>2.9227120493733336</v>
      </c>
      <c r="BB858">
        <v>359.08319999999998</v>
      </c>
      <c r="BC858" s="98">
        <v>3.363629250586667</v>
      </c>
      <c r="BD858">
        <v>14.92241812</v>
      </c>
      <c r="BE858" s="96">
        <f t="shared" si="109"/>
        <v>6969.0850586022289</v>
      </c>
      <c r="BF858" s="96">
        <f t="shared" si="110"/>
        <v>607.03197000046202</v>
      </c>
      <c r="BG858" s="96">
        <f t="shared" si="111"/>
        <v>589.13814720399569</v>
      </c>
      <c r="BH858">
        <v>6975.4352770005225</v>
      </c>
      <c r="BI858">
        <v>2.0649541428304401E-3</v>
      </c>
      <c r="BJ858">
        <v>1.701355026941987</v>
      </c>
      <c r="BK858">
        <v>5.9252514389180879</v>
      </c>
      <c r="BL858">
        <v>0.55520875174749229</v>
      </c>
      <c r="BM858">
        <v>5.7301502783357563</v>
      </c>
      <c r="BN858">
        <v>1.701442994048594</v>
      </c>
      <c r="BO858">
        <v>5.9252514390737154</v>
      </c>
      <c r="BP858">
        <v>1.872276804276325E-3</v>
      </c>
      <c r="BQ858">
        <v>0.55520875174749229</v>
      </c>
      <c r="BR858">
        <v>6966.0940052602446</v>
      </c>
      <c r="BS858" s="96">
        <v>547.82328379000046</v>
      </c>
      <c r="BT858" s="96">
        <v>508.22142827176776</v>
      </c>
      <c r="BU858">
        <v>5.7301502783357563</v>
      </c>
      <c r="BV858" s="60" t="str">
        <f t="shared" si="113"/>
        <v>no propulsion</v>
      </c>
      <c r="BW858" s="32" t="s">
        <v>104</v>
      </c>
      <c r="BX858" s="98">
        <v>0.1</v>
      </c>
      <c r="BY858" s="98">
        <v>0.3</v>
      </c>
      <c r="BZ858" s="98">
        <v>0.3</v>
      </c>
      <c r="CA858" s="98">
        <v>4.36E-2</v>
      </c>
      <c r="CB858" s="98">
        <v>0.01</v>
      </c>
      <c r="CC858" s="98">
        <v>3.5000000000000003E-2</v>
      </c>
      <c r="CD858" s="98">
        <v>0.3</v>
      </c>
      <c r="CE858" s="98">
        <v>0.1</v>
      </c>
      <c r="CF858" s="33">
        <v>0.3</v>
      </c>
      <c r="CG858" s="32">
        <v>4</v>
      </c>
      <c r="CH858" s="98">
        <v>4</v>
      </c>
      <c r="CI858" s="98">
        <v>4</v>
      </c>
      <c r="CJ858" s="96">
        <f>Population!$CG858-Population!$CI858</f>
        <v>0</v>
      </c>
      <c r="CK858" s="118">
        <f>_xlfn.DAYS(Entries!$AY$2,Population!H858)</f>
        <v>1364</v>
      </c>
      <c r="CL858" s="118">
        <f t="shared" si="114"/>
        <v>730</v>
      </c>
      <c r="CM858" s="117">
        <f>Entries!$AY$5</f>
        <v>0.15</v>
      </c>
      <c r="CN858" s="117">
        <f t="shared" si="112"/>
        <v>0</v>
      </c>
      <c r="CO858" s="119" t="str">
        <f t="shared" si="115"/>
        <v>-</v>
      </c>
      <c r="CP858" s="32" t="s">
        <v>103</v>
      </c>
      <c r="CQ858" s="98">
        <v>0</v>
      </c>
      <c r="CR858" s="98" t="s">
        <v>95</v>
      </c>
      <c r="CS858" s="98"/>
      <c r="CT858" s="33"/>
      <c r="CU858" s="32" t="s">
        <v>3149</v>
      </c>
      <c r="CV858" s="98" t="s">
        <v>3150</v>
      </c>
      <c r="CW858" s="98" t="s">
        <v>157</v>
      </c>
      <c r="CX858" s="98" t="s">
        <v>106</v>
      </c>
      <c r="CY858" s="98" t="s">
        <v>107</v>
      </c>
      <c r="CZ858" s="98" t="s">
        <v>108</v>
      </c>
      <c r="DA858" s="33"/>
      <c r="DB858" s="17" t="s">
        <v>15462</v>
      </c>
      <c r="DC858" s="17" t="s">
        <v>15500</v>
      </c>
      <c r="DD858" s="17" t="s">
        <v>15500</v>
      </c>
      <c r="DE858" s="17" t="s">
        <v>15500</v>
      </c>
      <c r="DF858" s="17" t="s">
        <v>15500</v>
      </c>
      <c r="DG858" s="23" t="s">
        <v>11171</v>
      </c>
      <c r="DH858" s="145"/>
    </row>
    <row r="859" spans="1:112" s="17" customFormat="1" x14ac:dyDescent="0.25">
      <c r="A859" s="30" t="s">
        <v>3276</v>
      </c>
      <c r="B859" s="96">
        <v>0</v>
      </c>
      <c r="C859" s="96" t="s">
        <v>15461</v>
      </c>
      <c r="D859" s="96" t="s">
        <v>3145</v>
      </c>
      <c r="E859" s="96">
        <v>44403</v>
      </c>
      <c r="F859" s="96" t="s">
        <v>3277</v>
      </c>
      <c r="G859" s="31">
        <v>59933</v>
      </c>
      <c r="H859" s="43">
        <v>43651</v>
      </c>
      <c r="I859" s="96" t="s">
        <v>276</v>
      </c>
      <c r="J859" s="96"/>
      <c r="K859" s="96"/>
      <c r="L859" s="96" t="s">
        <v>365</v>
      </c>
      <c r="M859" s="124" t="s">
        <v>156</v>
      </c>
      <c r="N859" s="96" t="s">
        <v>156</v>
      </c>
      <c r="O859" s="124" t="s">
        <v>11127</v>
      </c>
      <c r="P859" s="64" t="str">
        <f>VLOOKUP(N859,Entries!J:K,2,FALSE)</f>
        <v>UNITED STATES OF AMERICA</v>
      </c>
      <c r="Q859" s="123" t="s">
        <v>3140</v>
      </c>
      <c r="R859" s="30" t="s">
        <v>3140</v>
      </c>
      <c r="S859" s="96" t="s">
        <v>156</v>
      </c>
      <c r="T859" s="124" t="s">
        <v>157</v>
      </c>
      <c r="U859" s="125" t="s">
        <v>159</v>
      </c>
      <c r="V859" s="31" t="s">
        <v>159</v>
      </c>
      <c r="W859" s="64">
        <f>IF(VLOOKUP(R859,Entries!N:P,3,FALSE)=V859,1,VLOOKUP(R859,Entries!N:P,3,FALSE))</f>
        <v>1</v>
      </c>
      <c r="X859" s="124"/>
      <c r="Y859" s="124"/>
      <c r="Z859" s="96"/>
      <c r="AA859" s="96"/>
      <c r="AB859" s="96"/>
      <c r="AC859" s="96" t="s">
        <v>93</v>
      </c>
      <c r="AD859" s="96" t="s">
        <v>3147</v>
      </c>
      <c r="AE859" s="96" t="s">
        <v>94</v>
      </c>
      <c r="AF859" s="96" t="s">
        <v>94</v>
      </c>
      <c r="AG859" s="96" t="s">
        <v>650</v>
      </c>
      <c r="AH859" s="96" t="s">
        <v>11089</v>
      </c>
      <c r="AI859" s="96"/>
      <c r="AJ859" s="19">
        <v>1</v>
      </c>
      <c r="AK859" s="96" t="s">
        <v>118</v>
      </c>
      <c r="AL859" s="96"/>
      <c r="AM859" s="31"/>
      <c r="AN859" s="30" t="s">
        <v>96</v>
      </c>
      <c r="AO859" s="96" t="s">
        <v>97</v>
      </c>
      <c r="AP859" s="31" t="s">
        <v>97</v>
      </c>
      <c r="AQ859">
        <v>21104.558095019998</v>
      </c>
      <c r="AR859" t="s">
        <v>12706</v>
      </c>
      <c r="AS859" t="s">
        <v>11225</v>
      </c>
      <c r="AT859" t="s">
        <v>12707</v>
      </c>
      <c r="AU859">
        <v>97.578100000000006</v>
      </c>
      <c r="AV859" s="96">
        <v>1.7051182566177778</v>
      </c>
      <c r="AW859">
        <v>69.295199999999994</v>
      </c>
      <c r="AX859" s="96">
        <v>0.2495541058488889</v>
      </c>
      <c r="AY859">
        <v>2.3040000000000001E-3</v>
      </c>
      <c r="AZ859">
        <v>167.45910000000001</v>
      </c>
      <c r="BA859" s="96">
        <v>5.6064030527422224</v>
      </c>
      <c r="BB859">
        <v>192.7218</v>
      </c>
      <c r="BC859" s="96">
        <v>0.67764139440000004</v>
      </c>
      <c r="BD859">
        <v>15.140380329999999</v>
      </c>
      <c r="BE859" s="96">
        <f t="shared" si="109"/>
        <v>6902.0385130103341</v>
      </c>
      <c r="BF859" s="96">
        <f t="shared" si="110"/>
        <v>546.94080974431017</v>
      </c>
      <c r="BG859" s="96">
        <f t="shared" si="111"/>
        <v>515.13621627635803</v>
      </c>
      <c r="BH859">
        <v>6908.4061108243877</v>
      </c>
      <c r="BI859">
        <v>2.3715253046106988E-3</v>
      </c>
      <c r="BJ859">
        <v>1.702968400081041</v>
      </c>
      <c r="BK859">
        <v>1.2094293959979141</v>
      </c>
      <c r="BL859">
        <v>2.4147559323202392</v>
      </c>
      <c r="BM859">
        <v>3.871584436152181</v>
      </c>
      <c r="BN859">
        <v>1.7030591706913341</v>
      </c>
      <c r="BO859">
        <v>1.2094293969836289</v>
      </c>
      <c r="BP859">
        <v>2.8701063335166139E-3</v>
      </c>
      <c r="BQ859">
        <v>2.5568319199084342</v>
      </c>
      <c r="BR859">
        <v>6899.0223560308841</v>
      </c>
      <c r="BS859" s="96">
        <v>587.12459411417967</v>
      </c>
      <c r="BT859" s="96">
        <v>569.5741085115651</v>
      </c>
      <c r="BU859">
        <v>3.871584436152181</v>
      </c>
      <c r="BV859" s="65" t="str">
        <f t="shared" si="113"/>
        <v>no propulsion</v>
      </c>
      <c r="BW859" s="30" t="s">
        <v>170</v>
      </c>
      <c r="BX859" s="96">
        <v>0.1</v>
      </c>
      <c r="BY859" s="96">
        <v>0.3</v>
      </c>
      <c r="BZ859" s="96">
        <v>0.3</v>
      </c>
      <c r="CA859" s="96">
        <v>4.36E-2</v>
      </c>
      <c r="CB859" s="96">
        <v>0.01</v>
      </c>
      <c r="CC859" s="96">
        <v>3.5000000000000003E-2</v>
      </c>
      <c r="CD859" s="96">
        <v>0.3</v>
      </c>
      <c r="CE859" s="96">
        <v>0.1</v>
      </c>
      <c r="CF859" s="31">
        <v>0.3</v>
      </c>
      <c r="CG859" s="30">
        <v>4.5999999999999996</v>
      </c>
      <c r="CH859" s="96">
        <v>4.5999999999999996</v>
      </c>
      <c r="CI859" s="96">
        <v>4.5999999999999996</v>
      </c>
      <c r="CJ859" s="98">
        <f>Population!$CG859-Population!$CI859</f>
        <v>0</v>
      </c>
      <c r="CK859" s="120">
        <f>_xlfn.DAYS(Entries!$AY$2,Population!H859)</f>
        <v>643</v>
      </c>
      <c r="CL859" s="120">
        <f t="shared" si="114"/>
        <v>365</v>
      </c>
      <c r="CM859" s="122">
        <f>Entries!$AY$5</f>
        <v>0.15</v>
      </c>
      <c r="CN859" s="122">
        <f t="shared" si="112"/>
        <v>0</v>
      </c>
      <c r="CO859" s="121" t="str">
        <f t="shared" si="115"/>
        <v>-</v>
      </c>
      <c r="CP859" s="30" t="s">
        <v>103</v>
      </c>
      <c r="CQ859" s="96">
        <v>0</v>
      </c>
      <c r="CR859" s="96" t="s">
        <v>95</v>
      </c>
      <c r="CS859" s="96"/>
      <c r="CT859" s="31"/>
      <c r="CU859" s="30" t="s">
        <v>3149</v>
      </c>
      <c r="CV859" s="96" t="s">
        <v>3150</v>
      </c>
      <c r="CW859" s="96" t="s">
        <v>157</v>
      </c>
      <c r="CX859" s="96" t="s">
        <v>106</v>
      </c>
      <c r="CY859" s="96" t="s">
        <v>107</v>
      </c>
      <c r="CZ859" s="96" t="s">
        <v>108</v>
      </c>
      <c r="DA859" s="31"/>
      <c r="DB859" s="17" t="s">
        <v>15462</v>
      </c>
      <c r="DC859" s="17" t="s">
        <v>15500</v>
      </c>
      <c r="DD859" s="17" t="s">
        <v>15500</v>
      </c>
      <c r="DE859" s="17" t="s">
        <v>15500</v>
      </c>
      <c r="DF859" s="17" t="s">
        <v>15500</v>
      </c>
      <c r="DG859" s="23" t="s">
        <v>11171</v>
      </c>
      <c r="DH859" s="145"/>
    </row>
    <row r="860" spans="1:112" s="17" customFormat="1" x14ac:dyDescent="0.25">
      <c r="A860" s="32" t="s">
        <v>3279</v>
      </c>
      <c r="B860" s="98">
        <v>0</v>
      </c>
      <c r="C860" s="98" t="s">
        <v>15461</v>
      </c>
      <c r="D860" s="98" t="s">
        <v>3145</v>
      </c>
      <c r="E860" s="98">
        <v>43887</v>
      </c>
      <c r="F860" s="98" t="s">
        <v>3280</v>
      </c>
      <c r="G860" s="33">
        <v>57664</v>
      </c>
      <c r="H860" s="44">
        <v>43461</v>
      </c>
      <c r="I860" s="98" t="s">
        <v>276</v>
      </c>
      <c r="J860" s="98"/>
      <c r="K860" s="98"/>
      <c r="L860" s="98" t="s">
        <v>112</v>
      </c>
      <c r="M860" t="s">
        <v>156</v>
      </c>
      <c r="N860" s="98" t="s">
        <v>156</v>
      </c>
      <c r="O860" t="s">
        <v>11127</v>
      </c>
      <c r="P860" s="96" t="str">
        <f>VLOOKUP(N860,Entries!J:K,2,FALSE)</f>
        <v>UNITED STATES OF AMERICA</v>
      </c>
      <c r="Q860" s="38" t="s">
        <v>3140</v>
      </c>
      <c r="R860" s="32" t="s">
        <v>3140</v>
      </c>
      <c r="S860" s="98" t="s">
        <v>156</v>
      </c>
      <c r="T860" t="s">
        <v>157</v>
      </c>
      <c r="U860" s="39" t="s">
        <v>159</v>
      </c>
      <c r="V860" s="33" t="s">
        <v>159</v>
      </c>
      <c r="W860" s="64">
        <f>IF(VLOOKUP(R860,Entries!N:P,3,FALSE)=V860,1,VLOOKUP(R860,Entries!N:P,3,FALSE))</f>
        <v>1</v>
      </c>
      <c r="X860"/>
      <c r="Y860"/>
      <c r="Z860" s="98"/>
      <c r="AA860" s="98"/>
      <c r="AB860" s="98"/>
      <c r="AC860" s="98" t="s">
        <v>93</v>
      </c>
      <c r="AD860" s="98" t="s">
        <v>3147</v>
      </c>
      <c r="AE860" s="98" t="s">
        <v>94</v>
      </c>
      <c r="AF860" s="98" t="s">
        <v>94</v>
      </c>
      <c r="AG860" s="98" t="s">
        <v>650</v>
      </c>
      <c r="AH860" s="98" t="s">
        <v>11089</v>
      </c>
      <c r="AI860" s="98"/>
      <c r="AJ860" s="19">
        <v>1</v>
      </c>
      <c r="AK860" s="98" t="s">
        <v>118</v>
      </c>
      <c r="AL860" s="98"/>
      <c r="AM860" s="33"/>
      <c r="AN860" s="32" t="s">
        <v>96</v>
      </c>
      <c r="AO860" s="98" t="s">
        <v>97</v>
      </c>
      <c r="AP860" s="33" t="s">
        <v>97</v>
      </c>
      <c r="AQ860">
        <v>21104.301089690001</v>
      </c>
      <c r="AR860" t="s">
        <v>12708</v>
      </c>
      <c r="AS860" t="s">
        <v>11225</v>
      </c>
      <c r="AT860" t="s">
        <v>12709</v>
      </c>
      <c r="AU860">
        <v>97.696100000000001</v>
      </c>
      <c r="AV860" s="98">
        <v>1.6985872359155556</v>
      </c>
      <c r="AW860">
        <v>14.298400000000001</v>
      </c>
      <c r="AX860" s="98">
        <v>3.0162354978844443</v>
      </c>
      <c r="AY860">
        <v>1.0141E-3</v>
      </c>
      <c r="AZ860">
        <v>321.22329999999999</v>
      </c>
      <c r="BA860" s="98">
        <v>5.9348599870000003</v>
      </c>
      <c r="BB860">
        <v>38.826000000000001</v>
      </c>
      <c r="BC860" s="98">
        <v>0.35001523669333334</v>
      </c>
      <c r="BD860">
        <v>14.976367570000001</v>
      </c>
      <c r="BE860" s="96">
        <f t="shared" si="109"/>
        <v>6952.3384789095981</v>
      </c>
      <c r="BF860" s="96">
        <f t="shared" si="110"/>
        <v>588.38884536105979</v>
      </c>
      <c r="BG860" s="96">
        <f t="shared" si="111"/>
        <v>574.2881124581354</v>
      </c>
      <c r="BH860">
        <v>6958.697771296981</v>
      </c>
      <c r="BI860">
        <v>1.336024191488316E-3</v>
      </c>
      <c r="BJ860">
        <v>1.705027840201299</v>
      </c>
      <c r="BK860">
        <v>0.24955415787746699</v>
      </c>
      <c r="BL860">
        <v>0.32897727023999801</v>
      </c>
      <c r="BM860">
        <v>5.955069891093161</v>
      </c>
      <c r="BN860">
        <v>1.70511865885036</v>
      </c>
      <c r="BO860">
        <v>0.24955415785153809</v>
      </c>
      <c r="BP860">
        <v>1.262743079630761E-3</v>
      </c>
      <c r="BQ860">
        <v>0.32897727023999801</v>
      </c>
      <c r="BR860">
        <v>6949.3493513128724</v>
      </c>
      <c r="BS860" s="96">
        <v>495.83201541151175</v>
      </c>
      <c r="BT860" s="96">
        <v>476.7076248584799</v>
      </c>
      <c r="BU860">
        <v>5.955069891093161</v>
      </c>
      <c r="BV860" s="60" t="str">
        <f t="shared" si="113"/>
        <v>no propulsion</v>
      </c>
      <c r="BW860" s="32" t="s">
        <v>170</v>
      </c>
      <c r="BX860" s="98">
        <v>0.1</v>
      </c>
      <c r="BY860" s="98">
        <v>0.3</v>
      </c>
      <c r="BZ860" s="98">
        <v>0.3</v>
      </c>
      <c r="CA860" s="98">
        <v>4.36E-2</v>
      </c>
      <c r="CB860" s="98">
        <v>0.01</v>
      </c>
      <c r="CC860" s="98">
        <v>3.5000000000000003E-2</v>
      </c>
      <c r="CD860" s="98">
        <v>0.3</v>
      </c>
      <c r="CE860" s="98">
        <v>0.1</v>
      </c>
      <c r="CF860" s="33">
        <v>0.3</v>
      </c>
      <c r="CG860" s="32">
        <v>4.5999999999999996</v>
      </c>
      <c r="CH860" s="98">
        <v>4.5999999999999996</v>
      </c>
      <c r="CI860" s="98">
        <v>4.5999999999999996</v>
      </c>
      <c r="CJ860" s="96">
        <f>Population!$CG860-Population!$CI860</f>
        <v>0</v>
      </c>
      <c r="CK860" s="118">
        <f>_xlfn.DAYS(Entries!$AY$2,Population!H860)</f>
        <v>833</v>
      </c>
      <c r="CL860" s="118">
        <f t="shared" si="114"/>
        <v>365</v>
      </c>
      <c r="CM860" s="117">
        <f>Entries!$AY$5</f>
        <v>0.15</v>
      </c>
      <c r="CN860" s="117">
        <f t="shared" si="112"/>
        <v>0</v>
      </c>
      <c r="CO860" s="119" t="str">
        <f t="shared" si="115"/>
        <v>-</v>
      </c>
      <c r="CP860" s="32" t="s">
        <v>103</v>
      </c>
      <c r="CQ860" s="98">
        <v>0</v>
      </c>
      <c r="CR860" s="98" t="s">
        <v>95</v>
      </c>
      <c r="CS860" s="98"/>
      <c r="CT860" s="33"/>
      <c r="CU860" s="32" t="s">
        <v>3149</v>
      </c>
      <c r="CV860" s="98" t="s">
        <v>3150</v>
      </c>
      <c r="CW860" s="98" t="s">
        <v>157</v>
      </c>
      <c r="CX860" s="98" t="s">
        <v>106</v>
      </c>
      <c r="CY860" s="98" t="s">
        <v>107</v>
      </c>
      <c r="CZ860" s="98" t="s">
        <v>108</v>
      </c>
      <c r="DA860" s="33"/>
      <c r="DB860" s="17" t="s">
        <v>15462</v>
      </c>
      <c r="DC860" s="17" t="s">
        <v>15500</v>
      </c>
      <c r="DD860" s="17" t="s">
        <v>15500</v>
      </c>
      <c r="DE860" s="17" t="s">
        <v>15500</v>
      </c>
      <c r="DF860" s="17" t="s">
        <v>15500</v>
      </c>
      <c r="DG860" s="23" t="s">
        <v>11171</v>
      </c>
      <c r="DH860" s="145"/>
    </row>
    <row r="861" spans="1:112" s="17" customFormat="1" x14ac:dyDescent="0.25">
      <c r="A861" s="30" t="s">
        <v>3282</v>
      </c>
      <c r="B861" s="96">
        <v>0</v>
      </c>
      <c r="C861" s="96" t="s">
        <v>15461</v>
      </c>
      <c r="D861" s="96" t="s">
        <v>3145</v>
      </c>
      <c r="E861" s="96">
        <v>41997</v>
      </c>
      <c r="F861" s="96" t="s">
        <v>3283</v>
      </c>
      <c r="G861" s="31">
        <v>44879</v>
      </c>
      <c r="H861" s="43">
        <v>42781</v>
      </c>
      <c r="I861" s="96" t="s">
        <v>87</v>
      </c>
      <c r="J861" s="96"/>
      <c r="K861" s="96"/>
      <c r="L861" s="96" t="s">
        <v>3223</v>
      </c>
      <c r="M861" s="124" t="s">
        <v>156</v>
      </c>
      <c r="N861" s="96" t="s">
        <v>156</v>
      </c>
      <c r="O861" s="124" t="s">
        <v>157</v>
      </c>
      <c r="P861" s="64" t="str">
        <f>VLOOKUP(N861,Entries!J:K,2,FALSE)</f>
        <v>UNITED STATES OF AMERICA</v>
      </c>
      <c r="Q861" s="123" t="s">
        <v>3140</v>
      </c>
      <c r="R861" s="30" t="s">
        <v>3140</v>
      </c>
      <c r="S861" s="96" t="s">
        <v>156</v>
      </c>
      <c r="T861" s="124" t="s">
        <v>157</v>
      </c>
      <c r="U861" s="125" t="s">
        <v>159</v>
      </c>
      <c r="V861" s="31" t="s">
        <v>159</v>
      </c>
      <c r="W861" s="64">
        <f>IF(VLOOKUP(R861,Entries!N:P,3,FALSE)=V861,1,VLOOKUP(R861,Entries!N:P,3,FALSE))</f>
        <v>1</v>
      </c>
      <c r="X861" s="124"/>
      <c r="Y861" s="124"/>
      <c r="Z861" s="96"/>
      <c r="AA861" s="96"/>
      <c r="AB861" s="96"/>
      <c r="AC861" s="96" t="s">
        <v>93</v>
      </c>
      <c r="AD861" s="96" t="s">
        <v>3147</v>
      </c>
      <c r="AE861" s="96" t="s">
        <v>94</v>
      </c>
      <c r="AF861" s="96" t="s">
        <v>94</v>
      </c>
      <c r="AG861" s="96" t="s">
        <v>650</v>
      </c>
      <c r="AH861" s="96" t="s">
        <v>11089</v>
      </c>
      <c r="AI861" s="96"/>
      <c r="AJ861" s="19">
        <v>4</v>
      </c>
      <c r="AK861" s="96" t="s">
        <v>118</v>
      </c>
      <c r="AL861" s="96"/>
      <c r="AM861" s="31"/>
      <c r="AN861" s="30" t="s">
        <v>96</v>
      </c>
      <c r="AO861" s="96" t="s">
        <v>97</v>
      </c>
      <c r="AP861" s="31" t="s">
        <v>97</v>
      </c>
      <c r="AQ861">
        <v>21104.411244229999</v>
      </c>
      <c r="AR861" t="s">
        <v>12710</v>
      </c>
      <c r="AS861" t="s">
        <v>11225</v>
      </c>
      <c r="AT861" t="s">
        <v>12711</v>
      </c>
      <c r="AU861">
        <v>97.321899999999999</v>
      </c>
      <c r="AV861" s="96">
        <v>1.6998386367288891</v>
      </c>
      <c r="AW861">
        <v>172.8176</v>
      </c>
      <c r="AX861" s="96">
        <v>3.2119060649466666</v>
      </c>
      <c r="AY861">
        <v>6.87E-4</v>
      </c>
      <c r="AZ861">
        <v>340.04250000000002</v>
      </c>
      <c r="BA861" s="96">
        <v>2.3896397374977778</v>
      </c>
      <c r="BB861">
        <v>20.054400000000001</v>
      </c>
      <c r="BC861" s="96">
        <v>3.8985201951644441</v>
      </c>
      <c r="BD861">
        <v>15.278710739999999</v>
      </c>
      <c r="BE861" s="96">
        <f t="shared" si="109"/>
        <v>6860.3156056423395</v>
      </c>
      <c r="BF861" s="96">
        <f t="shared" si="110"/>
        <v>494.02864246341687</v>
      </c>
      <c r="BG861" s="96">
        <f t="shared" si="111"/>
        <v>484.60256882126305</v>
      </c>
      <c r="BH861">
        <v>6866.7583922398226</v>
      </c>
      <c r="BI861">
        <v>1.413135912202835E-3</v>
      </c>
      <c r="BJ861">
        <v>1.698498795022686</v>
      </c>
      <c r="BK861">
        <v>3.01623612565673</v>
      </c>
      <c r="BL861">
        <v>0.64343834450674997</v>
      </c>
      <c r="BM861">
        <v>5.6414396857081854</v>
      </c>
      <c r="BN861">
        <v>1.69858763780554</v>
      </c>
      <c r="BO861">
        <v>3.0162361256575831</v>
      </c>
      <c r="BP861">
        <v>1.39446099210484E-3</v>
      </c>
      <c r="BQ861">
        <v>0.64343834450674997</v>
      </c>
      <c r="BR861">
        <v>6857.2698201349958</v>
      </c>
      <c r="BS861" s="96">
        <v>497.75768250869442</v>
      </c>
      <c r="BT861" s="96">
        <v>456.72756927690898</v>
      </c>
      <c r="BU861">
        <v>5.6414396857081854</v>
      </c>
      <c r="BV861" s="65" t="str">
        <f t="shared" si="113"/>
        <v>no propulsion</v>
      </c>
      <c r="BW861" s="30" t="s">
        <v>170</v>
      </c>
      <c r="BX861" s="96">
        <v>0.1</v>
      </c>
      <c r="BY861" s="96">
        <v>0.3</v>
      </c>
      <c r="BZ861" s="96">
        <v>0.3</v>
      </c>
      <c r="CA861" s="96">
        <v>4.36E-2</v>
      </c>
      <c r="CB861" s="96">
        <v>0.01</v>
      </c>
      <c r="CC861" s="96">
        <v>3.5000000000000003E-2</v>
      </c>
      <c r="CD861" s="96">
        <v>0.3</v>
      </c>
      <c r="CE861" s="96">
        <v>0.1</v>
      </c>
      <c r="CF861" s="31">
        <v>0.3</v>
      </c>
      <c r="CG861" s="30">
        <v>4.5999999999999996</v>
      </c>
      <c r="CH861" s="96">
        <v>4.5999999999999996</v>
      </c>
      <c r="CI861" s="96">
        <v>4.5999999999999996</v>
      </c>
      <c r="CJ861" s="98">
        <f>Population!$CG861-Population!$CI861</f>
        <v>0</v>
      </c>
      <c r="CK861" s="120">
        <f>_xlfn.DAYS(Entries!$AY$2,Population!H861)</f>
        <v>1513</v>
      </c>
      <c r="CL861" s="120">
        <f t="shared" si="114"/>
        <v>1460</v>
      </c>
      <c r="CM861" s="122">
        <f>Entries!$AY$5</f>
        <v>0.15</v>
      </c>
      <c r="CN861" s="122">
        <f t="shared" si="112"/>
        <v>0</v>
      </c>
      <c r="CO861" s="121" t="str">
        <f t="shared" si="115"/>
        <v>-</v>
      </c>
      <c r="CP861" s="30" t="s">
        <v>103</v>
      </c>
      <c r="CQ861" s="96">
        <v>0</v>
      </c>
      <c r="CR861" s="96" t="s">
        <v>95</v>
      </c>
      <c r="CS861" s="96"/>
      <c r="CT861" s="31"/>
      <c r="CU861" s="30" t="s">
        <v>3149</v>
      </c>
      <c r="CV861" s="96" t="s">
        <v>3150</v>
      </c>
      <c r="CW861" s="96" t="s">
        <v>157</v>
      </c>
      <c r="CX861" s="96" t="s">
        <v>106</v>
      </c>
      <c r="CY861" s="96" t="s">
        <v>107</v>
      </c>
      <c r="CZ861" s="96" t="s">
        <v>108</v>
      </c>
      <c r="DA861" s="31"/>
      <c r="DB861" s="17" t="s">
        <v>15462</v>
      </c>
      <c r="DC861" s="17" t="s">
        <v>15500</v>
      </c>
      <c r="DD861" s="17" t="s">
        <v>15500</v>
      </c>
      <c r="DE861" s="17" t="s">
        <v>15500</v>
      </c>
      <c r="DF861" s="17" t="s">
        <v>15500</v>
      </c>
      <c r="DG861" s="23" t="s">
        <v>11171</v>
      </c>
      <c r="DH861" s="145"/>
    </row>
    <row r="862" spans="1:112" s="17" customFormat="1" x14ac:dyDescent="0.25">
      <c r="A862" s="32" t="s">
        <v>3285</v>
      </c>
      <c r="B862" s="98">
        <v>0</v>
      </c>
      <c r="C862" s="98" t="s">
        <v>15461</v>
      </c>
      <c r="D862" s="98" t="s">
        <v>3145</v>
      </c>
      <c r="E862" s="98">
        <v>43731</v>
      </c>
      <c r="F862" s="98" t="s">
        <v>3286</v>
      </c>
      <c r="G862" s="33">
        <v>57435</v>
      </c>
      <c r="H862" s="44">
        <v>43433</v>
      </c>
      <c r="I862" s="98" t="s">
        <v>87</v>
      </c>
      <c r="J862" s="98"/>
      <c r="K862" s="98"/>
      <c r="L862" s="98" t="s">
        <v>88</v>
      </c>
      <c r="M862" t="s">
        <v>156</v>
      </c>
      <c r="N862" s="98" t="s">
        <v>156</v>
      </c>
      <c r="O862" t="s">
        <v>11123</v>
      </c>
      <c r="P862" s="96" t="str">
        <f>VLOOKUP(N862,Entries!J:K,2,FALSE)</f>
        <v>UNITED STATES OF AMERICA</v>
      </c>
      <c r="Q862" s="38" t="s">
        <v>3140</v>
      </c>
      <c r="R862" s="32" t="s">
        <v>3140</v>
      </c>
      <c r="S862" s="98" t="s">
        <v>156</v>
      </c>
      <c r="T862" t="s">
        <v>157</v>
      </c>
      <c r="U862" s="39" t="s">
        <v>159</v>
      </c>
      <c r="V862" s="33" t="s">
        <v>159</v>
      </c>
      <c r="W862" s="64">
        <f>IF(VLOOKUP(R862,Entries!N:P,3,FALSE)=V862,1,VLOOKUP(R862,Entries!N:P,3,FALSE))</f>
        <v>1</v>
      </c>
      <c r="X862"/>
      <c r="Y862"/>
      <c r="Z862" s="98"/>
      <c r="AA862" s="98"/>
      <c r="AB862" s="98"/>
      <c r="AC862" s="98" t="s">
        <v>93</v>
      </c>
      <c r="AD862" s="98" t="s">
        <v>3147</v>
      </c>
      <c r="AE862" s="98" t="s">
        <v>94</v>
      </c>
      <c r="AF862" s="98" t="s">
        <v>94</v>
      </c>
      <c r="AG862" s="98" t="s">
        <v>650</v>
      </c>
      <c r="AH862" s="98" t="s">
        <v>11089</v>
      </c>
      <c r="AI862" s="98"/>
      <c r="AJ862" s="19">
        <v>1</v>
      </c>
      <c r="AK862" s="98" t="s">
        <v>118</v>
      </c>
      <c r="AL862" s="98"/>
      <c r="AM862" s="33"/>
      <c r="AN862" s="32" t="s">
        <v>96</v>
      </c>
      <c r="AO862" s="98" t="s">
        <v>97</v>
      </c>
      <c r="AP862" s="33" t="s">
        <v>97</v>
      </c>
      <c r="AQ862">
        <v>21104.20974604</v>
      </c>
      <c r="AR862" t="s">
        <v>12712</v>
      </c>
      <c r="AS862" t="s">
        <v>11225</v>
      </c>
      <c r="AT862" t="s">
        <v>12713</v>
      </c>
      <c r="AU862">
        <v>97.393600000000006</v>
      </c>
      <c r="AV862" s="98">
        <v>0.64516082377777784</v>
      </c>
      <c r="AW862">
        <v>184.02869999999999</v>
      </c>
      <c r="AX862" s="98">
        <v>2.1006586520488892</v>
      </c>
      <c r="AY862">
        <v>2.0516000000000002E-3</v>
      </c>
      <c r="AZ862">
        <v>136.91630000000001</v>
      </c>
      <c r="BA862" s="98">
        <v>5.6749229195911113</v>
      </c>
      <c r="BB862">
        <v>223.36879999999999</v>
      </c>
      <c r="BC862" s="98">
        <v>0.60882656696888893</v>
      </c>
      <c r="BD862">
        <v>15.308914290000001</v>
      </c>
      <c r="BE862" s="96">
        <f t="shared" si="109"/>
        <v>6851.2893143637757</v>
      </c>
      <c r="BF862" s="96">
        <f t="shared" si="110"/>
        <v>494.34541952112431</v>
      </c>
      <c r="BG862" s="96">
        <f t="shared" si="111"/>
        <v>466.23320920642709</v>
      </c>
      <c r="BH862">
        <v>6857.7135942890018</v>
      </c>
      <c r="BI862">
        <v>2.6850682618383402E-3</v>
      </c>
      <c r="BJ862">
        <v>1.699749108068372</v>
      </c>
      <c r="BK862">
        <v>3.2119067332628228</v>
      </c>
      <c r="BL862">
        <v>1.9582171326181621</v>
      </c>
      <c r="BM862">
        <v>4.3299435506553126</v>
      </c>
      <c r="BN862">
        <v>1.6998390394305709</v>
      </c>
      <c r="BO862">
        <v>3.211906734812167</v>
      </c>
      <c r="BP862">
        <v>2.9956673173825179E-3</v>
      </c>
      <c r="BQ862">
        <v>2.1385816501196828</v>
      </c>
      <c r="BR862">
        <v>6848.2426258928017</v>
      </c>
      <c r="BS862" s="96">
        <v>584.56883951791133</v>
      </c>
      <c r="BT862" s="96">
        <v>572.92597115184526</v>
      </c>
      <c r="BU862">
        <v>4.3299435506553126</v>
      </c>
      <c r="BV862" s="60" t="str">
        <f t="shared" si="113"/>
        <v>no propulsion</v>
      </c>
      <c r="BW862" s="32" t="s">
        <v>170</v>
      </c>
      <c r="BX862" s="98">
        <v>0.1</v>
      </c>
      <c r="BY862" s="98">
        <v>0.3</v>
      </c>
      <c r="BZ862" s="98">
        <v>0.3</v>
      </c>
      <c r="CA862" s="98">
        <v>4.36E-2</v>
      </c>
      <c r="CB862" s="98">
        <v>0.01</v>
      </c>
      <c r="CC862" s="98">
        <v>3.5000000000000003E-2</v>
      </c>
      <c r="CD862" s="98">
        <v>0.3</v>
      </c>
      <c r="CE862" s="98">
        <v>0.1</v>
      </c>
      <c r="CF862" s="33">
        <v>0.3</v>
      </c>
      <c r="CG862" s="32">
        <v>4.5999999999999996</v>
      </c>
      <c r="CH862" s="98">
        <v>4.5999999999999996</v>
      </c>
      <c r="CI862" s="98">
        <v>4.5999999999999996</v>
      </c>
      <c r="CJ862" s="96">
        <f>Population!$CG862-Population!$CI862</f>
        <v>0</v>
      </c>
      <c r="CK862" s="118">
        <f>_xlfn.DAYS(Entries!$AY$2,Population!H862)</f>
        <v>861</v>
      </c>
      <c r="CL862" s="118">
        <f t="shared" si="114"/>
        <v>365</v>
      </c>
      <c r="CM862" s="117">
        <f>Entries!$AY$5</f>
        <v>0.15</v>
      </c>
      <c r="CN862" s="117">
        <f t="shared" si="112"/>
        <v>0</v>
      </c>
      <c r="CO862" s="119" t="str">
        <f t="shared" si="115"/>
        <v>-</v>
      </c>
      <c r="CP862" s="32" t="s">
        <v>103</v>
      </c>
      <c r="CQ862" s="98">
        <v>0</v>
      </c>
      <c r="CR862" s="98" t="s">
        <v>95</v>
      </c>
      <c r="CS862" s="98"/>
      <c r="CT862" s="33"/>
      <c r="CU862" s="32" t="s">
        <v>3149</v>
      </c>
      <c r="CV862" s="98" t="s">
        <v>3150</v>
      </c>
      <c r="CW862" s="98" t="s">
        <v>157</v>
      </c>
      <c r="CX862" s="98" t="s">
        <v>106</v>
      </c>
      <c r="CY862" s="98" t="s">
        <v>107</v>
      </c>
      <c r="CZ862" s="98" t="s">
        <v>108</v>
      </c>
      <c r="DA862" s="33"/>
      <c r="DB862" s="17" t="s">
        <v>15462</v>
      </c>
      <c r="DC862" s="17" t="s">
        <v>15500</v>
      </c>
      <c r="DD862" s="17" t="s">
        <v>15500</v>
      </c>
      <c r="DE862" s="17" t="s">
        <v>15500</v>
      </c>
      <c r="DF862" s="17" t="s">
        <v>15500</v>
      </c>
      <c r="DG862" s="23" t="s">
        <v>11171</v>
      </c>
      <c r="DH862" s="145"/>
    </row>
    <row r="863" spans="1:112" s="17" customFormat="1" x14ac:dyDescent="0.25">
      <c r="A863" s="30" t="s">
        <v>3288</v>
      </c>
      <c r="B863" s="96">
        <v>0</v>
      </c>
      <c r="C863" s="96" t="s">
        <v>15461</v>
      </c>
      <c r="D863" s="96" t="s">
        <v>3145</v>
      </c>
      <c r="E863" s="96">
        <v>44861</v>
      </c>
      <c r="F863" s="96" t="s">
        <v>3289</v>
      </c>
      <c r="G863" s="31">
        <v>61961</v>
      </c>
      <c r="H863" s="43">
        <v>43810</v>
      </c>
      <c r="I863" s="96" t="s">
        <v>87</v>
      </c>
      <c r="J863" s="96"/>
      <c r="K863" s="96"/>
      <c r="L863" s="96" t="s">
        <v>88</v>
      </c>
      <c r="M863" s="124" t="s">
        <v>156</v>
      </c>
      <c r="N863" s="96" t="s">
        <v>156</v>
      </c>
      <c r="O863" s="124" t="s">
        <v>11124</v>
      </c>
      <c r="P863" s="64" t="str">
        <f>VLOOKUP(N863,Entries!J:K,2,FALSE)</f>
        <v>UNITED STATES OF AMERICA</v>
      </c>
      <c r="Q863" s="123" t="s">
        <v>3140</v>
      </c>
      <c r="R863" s="30" t="s">
        <v>3140</v>
      </c>
      <c r="S863" s="96" t="s">
        <v>156</v>
      </c>
      <c r="T863" s="124" t="s">
        <v>157</v>
      </c>
      <c r="U863" s="125" t="s">
        <v>159</v>
      </c>
      <c r="V863" s="31" t="s">
        <v>159</v>
      </c>
      <c r="W863" s="64">
        <f>IF(VLOOKUP(R863,Entries!N:P,3,FALSE)=V863,1,VLOOKUP(R863,Entries!N:P,3,FALSE))</f>
        <v>1</v>
      </c>
      <c r="X863" s="124"/>
      <c r="Y863" s="124"/>
      <c r="Z863" s="96"/>
      <c r="AA863" s="96"/>
      <c r="AB863" s="96"/>
      <c r="AC863" s="96" t="s">
        <v>93</v>
      </c>
      <c r="AD863" s="96" t="s">
        <v>3147</v>
      </c>
      <c r="AE863" s="96" t="s">
        <v>94</v>
      </c>
      <c r="AF863" s="96" t="s">
        <v>94</v>
      </c>
      <c r="AG863" s="96" t="s">
        <v>650</v>
      </c>
      <c r="AH863" s="96" t="s">
        <v>11089</v>
      </c>
      <c r="AI863" s="96"/>
      <c r="AJ863" s="19">
        <v>4</v>
      </c>
      <c r="AK863" s="96" t="s">
        <v>118</v>
      </c>
      <c r="AL863" s="96"/>
      <c r="AM863" s="31"/>
      <c r="AN863" s="30" t="s">
        <v>133</v>
      </c>
      <c r="AO863" s="96" t="s">
        <v>134</v>
      </c>
      <c r="AP863" s="31" t="s">
        <v>160</v>
      </c>
      <c r="AQ863">
        <v>21104.402614980001</v>
      </c>
      <c r="AR863" t="s">
        <v>12714</v>
      </c>
      <c r="AS863" t="s">
        <v>11225</v>
      </c>
      <c r="AT863" t="s">
        <v>12715</v>
      </c>
      <c r="AU863">
        <v>36.965000000000003</v>
      </c>
      <c r="AV863" s="96">
        <v>0.10480699977777777</v>
      </c>
      <c r="AW863">
        <v>120.35890000000001</v>
      </c>
      <c r="AX863" s="96">
        <v>6.0759384117466668</v>
      </c>
      <c r="AY863">
        <v>6.3739999999999999E-4</v>
      </c>
      <c r="AZ863">
        <v>325.14920000000001</v>
      </c>
      <c r="BA863" s="96">
        <v>3.8257748870755557</v>
      </c>
      <c r="BB863">
        <v>34.883200000000002</v>
      </c>
      <c r="BC863" s="96">
        <v>2.4562589411866673</v>
      </c>
      <c r="BD863">
        <v>14.994170710000001</v>
      </c>
      <c r="BE863" s="96">
        <f t="shared" si="109"/>
        <v>6946.8342082134686</v>
      </c>
      <c r="BF863" s="96">
        <f t="shared" si="110"/>
        <v>580.26212033778393</v>
      </c>
      <c r="BG863" s="96">
        <f t="shared" si="111"/>
        <v>571.40629608915333</v>
      </c>
      <c r="BH863">
        <v>6953.1851972573641</v>
      </c>
      <c r="BI863">
        <v>1.5869836305457451E-3</v>
      </c>
      <c r="BJ863">
        <v>0.64548954152529847</v>
      </c>
      <c r="BK863">
        <v>2.100659089809505</v>
      </c>
      <c r="BL863">
        <v>0.1792334877067645</v>
      </c>
      <c r="BM863">
        <v>6.1045176639010146</v>
      </c>
      <c r="BN863">
        <v>0.64516148427054665</v>
      </c>
      <c r="BO863">
        <v>2.100659090752127</v>
      </c>
      <c r="BP863">
        <v>8.376468731171844E-4</v>
      </c>
      <c r="BQ863">
        <v>0.1792334877067645</v>
      </c>
      <c r="BR863">
        <v>6949.7474053348778</v>
      </c>
      <c r="BS863" s="96">
        <v>661.41100158244262</v>
      </c>
      <c r="BT863" s="96">
        <v>640.03394787753859</v>
      </c>
      <c r="BU863">
        <v>6.1045176639010146</v>
      </c>
      <c r="BV863" s="65" t="str">
        <f t="shared" si="113"/>
        <v>no propulsion</v>
      </c>
      <c r="BW863" s="30" t="s">
        <v>170</v>
      </c>
      <c r="BX863" s="96">
        <v>0.1</v>
      </c>
      <c r="BY863" s="96">
        <v>0.3</v>
      </c>
      <c r="BZ863" s="96">
        <v>0.3</v>
      </c>
      <c r="CA863" s="96">
        <v>4.36E-2</v>
      </c>
      <c r="CB863" s="96">
        <v>0.01</v>
      </c>
      <c r="CC863" s="96">
        <v>3.5000000000000003E-2</v>
      </c>
      <c r="CD863" s="96">
        <v>0.3</v>
      </c>
      <c r="CE863" s="96">
        <v>0.1</v>
      </c>
      <c r="CF863" s="31">
        <v>0.3</v>
      </c>
      <c r="CG863" s="30">
        <v>4.5999999999999996</v>
      </c>
      <c r="CH863" s="96">
        <v>4.5999999999999996</v>
      </c>
      <c r="CI863" s="96">
        <v>4.5999999999999996</v>
      </c>
      <c r="CJ863" s="98">
        <f>Population!$CG863-Population!$CI863</f>
        <v>0</v>
      </c>
      <c r="CK863" s="120">
        <f>_xlfn.DAYS(Entries!$AY$2,Population!H863)</f>
        <v>484</v>
      </c>
      <c r="CL863" s="120">
        <f t="shared" si="114"/>
        <v>1460</v>
      </c>
      <c r="CM863" s="122">
        <f>Entries!$AY$5</f>
        <v>0.15</v>
      </c>
      <c r="CN863" s="122">
        <f t="shared" si="112"/>
        <v>0</v>
      </c>
      <c r="CO863" s="121" t="str">
        <f t="shared" si="115"/>
        <v>-</v>
      </c>
      <c r="CP863" s="30" t="s">
        <v>103</v>
      </c>
      <c r="CQ863" s="96">
        <v>0</v>
      </c>
      <c r="CR863" s="96" t="s">
        <v>95</v>
      </c>
      <c r="CS863" s="96"/>
      <c r="CT863" s="31"/>
      <c r="CU863" s="30" t="s">
        <v>3149</v>
      </c>
      <c r="CV863" s="96" t="s">
        <v>3150</v>
      </c>
      <c r="CW863" s="96" t="s">
        <v>157</v>
      </c>
      <c r="CX863" s="96" t="s">
        <v>106</v>
      </c>
      <c r="CY863" s="96" t="s">
        <v>107</v>
      </c>
      <c r="CZ863" s="96" t="s">
        <v>108</v>
      </c>
      <c r="DA863" s="31"/>
      <c r="DB863" s="17" t="s">
        <v>15462</v>
      </c>
      <c r="DC863" s="17" t="s">
        <v>15500</v>
      </c>
      <c r="DD863" s="17" t="s">
        <v>15500</v>
      </c>
      <c r="DE863" s="17" t="s">
        <v>15500</v>
      </c>
      <c r="DF863" s="17" t="s">
        <v>15500</v>
      </c>
      <c r="DG863" s="23" t="s">
        <v>11171</v>
      </c>
      <c r="DH863" s="145"/>
    </row>
    <row r="864" spans="1:112" s="17" customFormat="1" x14ac:dyDescent="0.25">
      <c r="A864" s="32" t="s">
        <v>3291</v>
      </c>
      <c r="B864" s="98">
        <v>0</v>
      </c>
      <c r="C864" s="98" t="s">
        <v>15461</v>
      </c>
      <c r="D864" s="98" t="s">
        <v>3145</v>
      </c>
      <c r="E864" s="98">
        <v>40935</v>
      </c>
      <c r="F864" s="98" t="s">
        <v>3292</v>
      </c>
      <c r="G864" s="33">
        <v>40932</v>
      </c>
      <c r="H864" s="44">
        <v>42275</v>
      </c>
      <c r="I864" s="98" t="s">
        <v>87</v>
      </c>
      <c r="J864" s="98"/>
      <c r="K864" s="98"/>
      <c r="L864" s="98" t="s">
        <v>506</v>
      </c>
      <c r="M864" t="s">
        <v>156</v>
      </c>
      <c r="N864" s="98" t="s">
        <v>156</v>
      </c>
      <c r="O864" t="s">
        <v>11123</v>
      </c>
      <c r="P864" s="96" t="str">
        <f>VLOOKUP(N864,Entries!J:K,2,FALSE)</f>
        <v>UNITED STATES OF AMERICA</v>
      </c>
      <c r="Q864" s="38" t="s">
        <v>3140</v>
      </c>
      <c r="R864" s="32" t="s">
        <v>3140</v>
      </c>
      <c r="S864" s="98" t="s">
        <v>156</v>
      </c>
      <c r="T864" t="s">
        <v>157</v>
      </c>
      <c r="U864" s="39" t="s">
        <v>159</v>
      </c>
      <c r="V864" s="33" t="s">
        <v>159</v>
      </c>
      <c r="W864" s="64">
        <f>IF(VLOOKUP(R864,Entries!N:P,3,FALSE)=V864,1,VLOOKUP(R864,Entries!N:P,3,FALSE))</f>
        <v>1</v>
      </c>
      <c r="X864"/>
      <c r="Y864"/>
      <c r="Z864" s="98"/>
      <c r="AA864" s="98"/>
      <c r="AB864" s="98"/>
      <c r="AC864" s="98" t="s">
        <v>93</v>
      </c>
      <c r="AD864" s="98" t="s">
        <v>3147</v>
      </c>
      <c r="AE864" s="98" t="s">
        <v>94</v>
      </c>
      <c r="AF864" s="98" t="s">
        <v>94</v>
      </c>
      <c r="AG864" s="98" t="s">
        <v>650</v>
      </c>
      <c r="AH864" s="98" t="s">
        <v>11089</v>
      </c>
      <c r="AI864" s="98"/>
      <c r="AJ864" s="19">
        <v>3</v>
      </c>
      <c r="AK864" s="98" t="s">
        <v>118</v>
      </c>
      <c r="AL864" s="98"/>
      <c r="AM864" s="33"/>
      <c r="AN864" s="32" t="s">
        <v>511</v>
      </c>
      <c r="AO864" s="98" t="s">
        <v>242</v>
      </c>
      <c r="AP864" s="33" t="s">
        <v>242</v>
      </c>
      <c r="AQ864">
        <v>21103.538545539999</v>
      </c>
      <c r="AR864" t="s">
        <v>12716</v>
      </c>
      <c r="AS864" t="s">
        <v>11225</v>
      </c>
      <c r="AT864" t="s">
        <v>12717</v>
      </c>
      <c r="AU864">
        <v>6.0049999999999999</v>
      </c>
      <c r="AV864" s="98">
        <v>1.7015071711466669</v>
      </c>
      <c r="AW864">
        <v>348.12569999999999</v>
      </c>
      <c r="AX864" s="98">
        <v>5.9408970796266667</v>
      </c>
      <c r="AY864">
        <v>1.0853E-3</v>
      </c>
      <c r="AZ864">
        <v>219.20079999999999</v>
      </c>
      <c r="BA864" s="98">
        <v>6.2483821419555552</v>
      </c>
      <c r="BB864">
        <v>140.73330000000001</v>
      </c>
      <c r="BC864" s="98">
        <v>3.6840402186666663E-2</v>
      </c>
      <c r="BD864">
        <v>14.774419630000001</v>
      </c>
      <c r="BE864" s="96">
        <f t="shared" si="109"/>
        <v>7015.5482353128054</v>
      </c>
      <c r="BF864" s="96">
        <f t="shared" si="110"/>
        <v>652.16220981258994</v>
      </c>
      <c r="BG864" s="96">
        <f t="shared" si="111"/>
        <v>636.93426081302096</v>
      </c>
      <c r="BH864">
        <v>7021.8252348596816</v>
      </c>
      <c r="BI864">
        <v>7.5467937534410385E-4</v>
      </c>
      <c r="BJ864">
        <v>0.104876722960975</v>
      </c>
      <c r="BK864">
        <v>6.0759396750493053</v>
      </c>
      <c r="BL864">
        <v>5.4178719371108697</v>
      </c>
      <c r="BM864">
        <v>0.86416414959664578</v>
      </c>
      <c r="BN864">
        <v>0.1048072128564527</v>
      </c>
      <c r="BO864">
        <v>6.075939666227403</v>
      </c>
      <c r="BP864">
        <v>1.5222086732875489E-3</v>
      </c>
      <c r="BQ864">
        <v>5.4178719371108697</v>
      </c>
      <c r="BR864">
        <v>7021.7224747299906</v>
      </c>
      <c r="BS864" s="96">
        <v>606.33669807345359</v>
      </c>
      <c r="BT864" s="96">
        <v>581.00453281562841</v>
      </c>
      <c r="BU864">
        <v>0.86416414959664578</v>
      </c>
      <c r="BV864" s="60" t="str">
        <f t="shared" si="113"/>
        <v>no propulsion</v>
      </c>
      <c r="BW864" s="32" t="s">
        <v>104</v>
      </c>
      <c r="BX864" s="98">
        <v>0.1</v>
      </c>
      <c r="BY864" s="98">
        <v>0.3</v>
      </c>
      <c r="BZ864" s="98">
        <v>0.3</v>
      </c>
      <c r="CA864" s="98">
        <v>4.36E-2</v>
      </c>
      <c r="CB864" s="98">
        <v>0.01</v>
      </c>
      <c r="CC864" s="98">
        <v>3.5000000000000003E-2</v>
      </c>
      <c r="CD864" s="98">
        <v>0.3</v>
      </c>
      <c r="CE864" s="98">
        <v>0.1</v>
      </c>
      <c r="CF864" s="33">
        <v>0.3</v>
      </c>
      <c r="CG864" s="32">
        <v>4</v>
      </c>
      <c r="CH864" s="98">
        <v>4</v>
      </c>
      <c r="CI864" s="98">
        <v>4</v>
      </c>
      <c r="CJ864" s="96">
        <f>Population!$CG864-Population!$CI864</f>
        <v>0</v>
      </c>
      <c r="CK864" s="118">
        <f>_xlfn.DAYS(Entries!$AY$2,Population!H864)</f>
        <v>2019</v>
      </c>
      <c r="CL864" s="118">
        <f t="shared" si="114"/>
        <v>1095</v>
      </c>
      <c r="CM864" s="117">
        <f>Entries!$AY$5</f>
        <v>0.15</v>
      </c>
      <c r="CN864" s="117">
        <f t="shared" si="112"/>
        <v>0</v>
      </c>
      <c r="CO864" s="119" t="str">
        <f t="shared" si="115"/>
        <v>-</v>
      </c>
      <c r="CP864" s="32" t="s">
        <v>103</v>
      </c>
      <c r="CQ864" s="98">
        <v>0</v>
      </c>
      <c r="CR864" s="98" t="s">
        <v>95</v>
      </c>
      <c r="CS864" s="98"/>
      <c r="CT864" s="33"/>
      <c r="CU864" s="32" t="s">
        <v>3149</v>
      </c>
      <c r="CV864" s="98" t="s">
        <v>3150</v>
      </c>
      <c r="CW864" s="98" t="s">
        <v>157</v>
      </c>
      <c r="CX864" s="98" t="s">
        <v>106</v>
      </c>
      <c r="CY864" s="98" t="s">
        <v>107</v>
      </c>
      <c r="CZ864" s="98" t="s">
        <v>108</v>
      </c>
      <c r="DA864" s="33"/>
      <c r="DB864" s="17" t="s">
        <v>15462</v>
      </c>
      <c r="DC864" s="17" t="s">
        <v>15500</v>
      </c>
      <c r="DD864" s="17" t="s">
        <v>15500</v>
      </c>
      <c r="DE864" s="17" t="s">
        <v>15500</v>
      </c>
      <c r="DF864" s="17" t="s">
        <v>15500</v>
      </c>
      <c r="DG864" s="23" t="s">
        <v>11171</v>
      </c>
      <c r="DH864" s="145"/>
    </row>
    <row r="865" spans="1:112" s="17" customFormat="1" x14ac:dyDescent="0.25">
      <c r="A865" s="30" t="s">
        <v>3294</v>
      </c>
      <c r="B865" s="96">
        <v>0</v>
      </c>
      <c r="C865" s="96" t="s">
        <v>15461</v>
      </c>
      <c r="D865" s="96" t="s">
        <v>3145</v>
      </c>
      <c r="E865" s="96">
        <v>42841</v>
      </c>
      <c r="F865" s="96" t="s">
        <v>3295</v>
      </c>
      <c r="G865" s="31">
        <v>47015</v>
      </c>
      <c r="H865" s="43">
        <v>42930</v>
      </c>
      <c r="I865" s="96" t="s">
        <v>271</v>
      </c>
      <c r="J865" s="96"/>
      <c r="K865" s="96"/>
      <c r="L865" s="96" t="s">
        <v>112</v>
      </c>
      <c r="M865" s="124" t="s">
        <v>156</v>
      </c>
      <c r="N865" s="96" t="s">
        <v>156</v>
      </c>
      <c r="O865" s="124" t="s">
        <v>157</v>
      </c>
      <c r="P865" s="64" t="str">
        <f>VLOOKUP(N865,Entries!J:K,2,FALSE)</f>
        <v>UNITED STATES OF AMERICA</v>
      </c>
      <c r="Q865" s="123" t="s">
        <v>3140</v>
      </c>
      <c r="R865" s="30" t="s">
        <v>3140</v>
      </c>
      <c r="S865" s="96" t="s">
        <v>156</v>
      </c>
      <c r="T865" s="124" t="s">
        <v>157</v>
      </c>
      <c r="U865" s="125" t="s">
        <v>159</v>
      </c>
      <c r="V865" s="31" t="s">
        <v>159</v>
      </c>
      <c r="W865" s="64">
        <f>IF(VLOOKUP(R865,Entries!N:P,3,FALSE)=V865,1,VLOOKUP(R865,Entries!N:P,3,FALSE))</f>
        <v>1</v>
      </c>
      <c r="X865" s="124"/>
      <c r="Y865" s="124"/>
      <c r="Z865" s="96"/>
      <c r="AA865" s="96"/>
      <c r="AB865" s="96"/>
      <c r="AC865" s="96" t="s">
        <v>93</v>
      </c>
      <c r="AD865" s="96" t="s">
        <v>3147</v>
      </c>
      <c r="AE865" s="96" t="s">
        <v>94</v>
      </c>
      <c r="AF865" s="96" t="s">
        <v>94</v>
      </c>
      <c r="AG865" s="96" t="s">
        <v>650</v>
      </c>
      <c r="AH865" s="96" t="s">
        <v>11089</v>
      </c>
      <c r="AI865" s="96"/>
      <c r="AJ865" s="19">
        <v>4</v>
      </c>
      <c r="AK865" s="96" t="s">
        <v>118</v>
      </c>
      <c r="AL865" s="96"/>
      <c r="AM865" s="31"/>
      <c r="AN865" s="30" t="s">
        <v>96</v>
      </c>
      <c r="AO865" s="96" t="s">
        <v>97</v>
      </c>
      <c r="AP865" s="31" t="s">
        <v>97</v>
      </c>
      <c r="AQ865">
        <v>21104.581126810001</v>
      </c>
      <c r="AR865" t="s">
        <v>12718</v>
      </c>
      <c r="AS865" t="s">
        <v>11225</v>
      </c>
      <c r="AT865" t="s">
        <v>12719</v>
      </c>
      <c r="AU865">
        <v>97.489199999999997</v>
      </c>
      <c r="AV865" s="96">
        <v>1.7002156277688891</v>
      </c>
      <c r="AW865">
        <v>340.38839999999999</v>
      </c>
      <c r="AX865" s="96">
        <v>3.1512925379644443</v>
      </c>
      <c r="AY865">
        <v>1.2578999999999999E-3</v>
      </c>
      <c r="AZ865">
        <v>358.00599999999997</v>
      </c>
      <c r="BA865" s="96">
        <v>1.2822215761822224</v>
      </c>
      <c r="BB865">
        <v>2.1107999999999998</v>
      </c>
      <c r="BC865" s="96">
        <v>5.0051547038088886</v>
      </c>
      <c r="BD865">
        <v>14.92698953</v>
      </c>
      <c r="BE865" s="96">
        <f t="shared" si="109"/>
        <v>6967.6621250448552</v>
      </c>
      <c r="BF865" s="96">
        <f t="shared" si="110"/>
        <v>605.42674723194887</v>
      </c>
      <c r="BG865" s="96">
        <f t="shared" si="111"/>
        <v>587.89750285776063</v>
      </c>
      <c r="BH865">
        <v>6974.0133046901938</v>
      </c>
      <c r="BI865">
        <v>2.0078088054313252E-3</v>
      </c>
      <c r="BJ865">
        <v>1.7014195257385329</v>
      </c>
      <c r="BK865">
        <v>5.9408983154976926</v>
      </c>
      <c r="BL865">
        <v>0.53377597957923517</v>
      </c>
      <c r="BM865">
        <v>5.7514503274009963</v>
      </c>
      <c r="BN865">
        <v>1.7015075712805809</v>
      </c>
      <c r="BO865">
        <v>5.94089831580545</v>
      </c>
      <c r="BP865">
        <v>1.8186190457915891E-3</v>
      </c>
      <c r="BQ865">
        <v>0.53377597957923517</v>
      </c>
      <c r="BR865">
        <v>6964.670615444541</v>
      </c>
      <c r="BS865" s="96">
        <v>504.71325967094708</v>
      </c>
      <c r="BT865" s="96">
        <v>474.13760317670767</v>
      </c>
      <c r="BU865">
        <v>5.7514503274009963</v>
      </c>
      <c r="BV865" s="65" t="str">
        <f t="shared" si="113"/>
        <v>no propulsion</v>
      </c>
      <c r="BW865" s="30" t="s">
        <v>104</v>
      </c>
      <c r="BX865" s="96">
        <v>0.1</v>
      </c>
      <c r="BY865" s="96">
        <v>0.3</v>
      </c>
      <c r="BZ865" s="96">
        <v>0.3</v>
      </c>
      <c r="CA865" s="96">
        <v>4.36E-2</v>
      </c>
      <c r="CB865" s="96">
        <v>0.01</v>
      </c>
      <c r="CC865" s="96">
        <v>3.5000000000000003E-2</v>
      </c>
      <c r="CD865" s="96">
        <v>0.3</v>
      </c>
      <c r="CE865" s="96">
        <v>0.1</v>
      </c>
      <c r="CF865" s="31">
        <v>0.3</v>
      </c>
      <c r="CG865" s="30">
        <v>4</v>
      </c>
      <c r="CH865" s="96">
        <v>4</v>
      </c>
      <c r="CI865" s="96">
        <v>4</v>
      </c>
      <c r="CJ865" s="98">
        <f>Population!$CG865-Population!$CI865</f>
        <v>0</v>
      </c>
      <c r="CK865" s="120">
        <f>_xlfn.DAYS(Entries!$AY$2,Population!H865)</f>
        <v>1364</v>
      </c>
      <c r="CL865" s="120">
        <f t="shared" si="114"/>
        <v>1460</v>
      </c>
      <c r="CM865" s="122">
        <f>Entries!$AY$5</f>
        <v>0.15</v>
      </c>
      <c r="CN865" s="122">
        <f t="shared" si="112"/>
        <v>0</v>
      </c>
      <c r="CO865" s="121" t="str">
        <f t="shared" si="115"/>
        <v>-</v>
      </c>
      <c r="CP865" s="30" t="s">
        <v>103</v>
      </c>
      <c r="CQ865" s="96">
        <v>0</v>
      </c>
      <c r="CR865" s="96" t="s">
        <v>95</v>
      </c>
      <c r="CS865" s="96"/>
      <c r="CT865" s="31"/>
      <c r="CU865" s="30" t="s">
        <v>3149</v>
      </c>
      <c r="CV865" s="96" t="s">
        <v>3150</v>
      </c>
      <c r="CW865" s="96" t="s">
        <v>157</v>
      </c>
      <c r="CX865" s="96" t="s">
        <v>106</v>
      </c>
      <c r="CY865" s="96" t="s">
        <v>107</v>
      </c>
      <c r="CZ865" s="96" t="s">
        <v>108</v>
      </c>
      <c r="DA865" s="31"/>
      <c r="DB865" s="17" t="s">
        <v>15462</v>
      </c>
      <c r="DC865" s="17" t="s">
        <v>15500</v>
      </c>
      <c r="DD865" s="17" t="s">
        <v>15500</v>
      </c>
      <c r="DE865" s="17" t="s">
        <v>15500</v>
      </c>
      <c r="DF865" s="17" t="s">
        <v>15500</v>
      </c>
      <c r="DG865" s="23" t="s">
        <v>11171</v>
      </c>
      <c r="DH865" s="145"/>
    </row>
    <row r="866" spans="1:112" s="17" customFormat="1" x14ac:dyDescent="0.25">
      <c r="A866" s="32" t="s">
        <v>3297</v>
      </c>
      <c r="B866" s="98">
        <v>0</v>
      </c>
      <c r="C866" s="98" t="s">
        <v>15461</v>
      </c>
      <c r="D866" s="98" t="s">
        <v>3145</v>
      </c>
      <c r="E866" s="98">
        <v>43124</v>
      </c>
      <c r="F866" s="98" t="s">
        <v>3298</v>
      </c>
      <c r="G866" s="33">
        <v>47798</v>
      </c>
      <c r="H866" s="44">
        <v>43112</v>
      </c>
      <c r="I866" s="98" t="s">
        <v>87</v>
      </c>
      <c r="J866" s="98"/>
      <c r="K866" s="98"/>
      <c r="L866" s="98" t="s">
        <v>88</v>
      </c>
      <c r="M866" t="s">
        <v>156</v>
      </c>
      <c r="N866" s="98" t="s">
        <v>156</v>
      </c>
      <c r="O866" t="s">
        <v>157</v>
      </c>
      <c r="P866" s="96" t="str">
        <f>VLOOKUP(N866,Entries!J:K,2,FALSE)</f>
        <v>UNITED STATES OF AMERICA</v>
      </c>
      <c r="Q866" s="38" t="s">
        <v>3140</v>
      </c>
      <c r="R866" s="32" t="s">
        <v>3140</v>
      </c>
      <c r="S866" s="98" t="s">
        <v>156</v>
      </c>
      <c r="T866" t="s">
        <v>157</v>
      </c>
      <c r="U866" s="39" t="s">
        <v>159</v>
      </c>
      <c r="V866" s="33" t="s">
        <v>159</v>
      </c>
      <c r="W866" s="64">
        <f>IF(VLOOKUP(R866,Entries!N:P,3,FALSE)=V866,1,VLOOKUP(R866,Entries!N:P,3,FALSE))</f>
        <v>1</v>
      </c>
      <c r="X866"/>
      <c r="Y866"/>
      <c r="Z866" s="98"/>
      <c r="AA866" s="98"/>
      <c r="AB866" s="98"/>
      <c r="AC866" s="98" t="s">
        <v>93</v>
      </c>
      <c r="AD866" s="98" t="s">
        <v>3147</v>
      </c>
      <c r="AE866" s="98" t="s">
        <v>94</v>
      </c>
      <c r="AF866" s="98" t="s">
        <v>94</v>
      </c>
      <c r="AG866" s="98" t="s">
        <v>650</v>
      </c>
      <c r="AH866" s="98" t="s">
        <v>11089</v>
      </c>
      <c r="AI866" s="98"/>
      <c r="AJ866" s="19">
        <v>1</v>
      </c>
      <c r="AK866" s="98" t="s">
        <v>118</v>
      </c>
      <c r="AL866" s="98"/>
      <c r="AM866" s="33"/>
      <c r="AN866" s="32" t="s">
        <v>96</v>
      </c>
      <c r="AO866" s="98" t="s">
        <v>97</v>
      </c>
      <c r="AP866" s="33" t="s">
        <v>97</v>
      </c>
      <c r="AQ866">
        <v>21104.207766529998</v>
      </c>
      <c r="AR866" t="s">
        <v>12720</v>
      </c>
      <c r="AS866" t="s">
        <v>11225</v>
      </c>
      <c r="AT866" t="s">
        <v>12721</v>
      </c>
      <c r="AU866">
        <v>97.415199999999999</v>
      </c>
      <c r="AV866" s="98">
        <v>1.6985139321022222</v>
      </c>
      <c r="AW866">
        <v>180.5558</v>
      </c>
      <c r="AX866" s="98">
        <v>2.9754698510266664</v>
      </c>
      <c r="AY866">
        <v>1.0598000000000001E-3</v>
      </c>
      <c r="AZ866">
        <v>73.465900000000005</v>
      </c>
      <c r="BA866" s="98">
        <v>6.0443706481333344</v>
      </c>
      <c r="BB866">
        <v>286.77429999999998</v>
      </c>
      <c r="BC866" s="98">
        <v>0.24061802193777782</v>
      </c>
      <c r="BD866">
        <v>15.26819302</v>
      </c>
      <c r="BE866" s="96">
        <f t="shared" si="109"/>
        <v>6863.4657971082916</v>
      </c>
      <c r="BF866" s="96">
        <f t="shared" si="110"/>
        <v>499.73969816006684</v>
      </c>
      <c r="BG866" s="96">
        <f t="shared" si="111"/>
        <v>485.19189605651536</v>
      </c>
      <c r="BH866">
        <v>6869.9013588515008</v>
      </c>
      <c r="BI866">
        <v>2.2407863418998338E-3</v>
      </c>
      <c r="BJ866">
        <v>1.700126163044301</v>
      </c>
      <c r="BK866">
        <v>3.1512931936202242</v>
      </c>
      <c r="BL866">
        <v>1.2124116168097709</v>
      </c>
      <c r="BM866">
        <v>5.0749677851378703</v>
      </c>
      <c r="BN866">
        <v>1.700216030584095</v>
      </c>
      <c r="BO866">
        <v>3.1512931944205329</v>
      </c>
      <c r="BP866">
        <v>2.228408194205363E-3</v>
      </c>
      <c r="BQ866">
        <v>1.2124116168097709</v>
      </c>
      <c r="BR866">
        <v>6860.4254314238269</v>
      </c>
      <c r="BS866" s="96">
        <v>500.91935616167666</v>
      </c>
      <c r="BT866" s="96">
        <v>480.88305888894592</v>
      </c>
      <c r="BU866">
        <v>5.0749677851378703</v>
      </c>
      <c r="BV866" s="60" t="str">
        <f t="shared" si="113"/>
        <v>no propulsion</v>
      </c>
      <c r="BW866" s="32" t="s">
        <v>104</v>
      </c>
      <c r="BX866" s="98">
        <v>0.1</v>
      </c>
      <c r="BY866" s="98">
        <v>0.3</v>
      </c>
      <c r="BZ866" s="98">
        <v>0.3</v>
      </c>
      <c r="CA866" s="98">
        <v>4.36E-2</v>
      </c>
      <c r="CB866" s="98">
        <v>0.01</v>
      </c>
      <c r="CC866" s="98">
        <v>3.5000000000000003E-2</v>
      </c>
      <c r="CD866" s="98">
        <v>0.3</v>
      </c>
      <c r="CE866" s="98">
        <v>0.1</v>
      </c>
      <c r="CF866" s="33">
        <v>0.3</v>
      </c>
      <c r="CG866" s="32">
        <v>4</v>
      </c>
      <c r="CH866" s="98">
        <v>4</v>
      </c>
      <c r="CI866" s="98">
        <v>4</v>
      </c>
      <c r="CJ866" s="96">
        <f>Population!$CG866-Population!$CI866</f>
        <v>0</v>
      </c>
      <c r="CK866" s="118">
        <f>_xlfn.DAYS(Entries!$AY$2,Population!H866)</f>
        <v>1182</v>
      </c>
      <c r="CL866" s="118">
        <f t="shared" si="114"/>
        <v>365</v>
      </c>
      <c r="CM866" s="117">
        <f>Entries!$AY$5</f>
        <v>0.15</v>
      </c>
      <c r="CN866" s="117">
        <f t="shared" si="112"/>
        <v>0</v>
      </c>
      <c r="CO866" s="119" t="str">
        <f t="shared" si="115"/>
        <v>-</v>
      </c>
      <c r="CP866" s="32" t="s">
        <v>103</v>
      </c>
      <c r="CQ866" s="98">
        <v>0</v>
      </c>
      <c r="CR866" s="98" t="s">
        <v>95</v>
      </c>
      <c r="CS866" s="98"/>
      <c r="CT866" s="33"/>
      <c r="CU866" s="32" t="s">
        <v>3149</v>
      </c>
      <c r="CV866" s="98" t="s">
        <v>3150</v>
      </c>
      <c r="CW866" s="98" t="s">
        <v>157</v>
      </c>
      <c r="CX866" s="98" t="s">
        <v>106</v>
      </c>
      <c r="CY866" s="98" t="s">
        <v>107</v>
      </c>
      <c r="CZ866" s="98" t="s">
        <v>108</v>
      </c>
      <c r="DA866" s="33"/>
      <c r="DB866" s="17" t="s">
        <v>15462</v>
      </c>
      <c r="DC866" s="17" t="s">
        <v>15500</v>
      </c>
      <c r="DD866" s="17" t="s">
        <v>15500</v>
      </c>
      <c r="DE866" s="17" t="s">
        <v>15500</v>
      </c>
      <c r="DF866" s="17" t="s">
        <v>15500</v>
      </c>
      <c r="DG866" s="23" t="s">
        <v>11171</v>
      </c>
      <c r="DH866" s="145"/>
    </row>
    <row r="867" spans="1:112" s="17" customFormat="1" x14ac:dyDescent="0.25">
      <c r="A867" s="30" t="s">
        <v>3300</v>
      </c>
      <c r="B867" s="96">
        <v>0</v>
      </c>
      <c r="C867" s="96" t="s">
        <v>15461</v>
      </c>
      <c r="D867" s="96" t="s">
        <v>3145</v>
      </c>
      <c r="E867" s="96">
        <v>41995</v>
      </c>
      <c r="F867" s="96" t="s">
        <v>3301</v>
      </c>
      <c r="G867" s="31">
        <v>44877</v>
      </c>
      <c r="H867" s="43">
        <v>42781</v>
      </c>
      <c r="I867" s="96" t="s">
        <v>87</v>
      </c>
      <c r="J867" s="96"/>
      <c r="K867" s="96"/>
      <c r="L867" s="96" t="s">
        <v>3223</v>
      </c>
      <c r="M867" s="124" t="s">
        <v>156</v>
      </c>
      <c r="N867" s="96" t="s">
        <v>156</v>
      </c>
      <c r="O867" s="124" t="s">
        <v>157</v>
      </c>
      <c r="P867" s="64" t="str">
        <f>VLOOKUP(N867,Entries!J:K,2,FALSE)</f>
        <v>UNITED STATES OF AMERICA</v>
      </c>
      <c r="Q867" s="123" t="s">
        <v>3140</v>
      </c>
      <c r="R867" s="30" t="s">
        <v>3140</v>
      </c>
      <c r="S867" s="96" t="s">
        <v>156</v>
      </c>
      <c r="T867" s="124" t="s">
        <v>157</v>
      </c>
      <c r="U867" s="125" t="s">
        <v>159</v>
      </c>
      <c r="V867" s="31" t="s">
        <v>159</v>
      </c>
      <c r="W867" s="64">
        <f>IF(VLOOKUP(R867,Entries!N:P,3,FALSE)=V867,1,VLOOKUP(R867,Entries!N:P,3,FALSE))</f>
        <v>1</v>
      </c>
      <c r="X867" s="124"/>
      <c r="Y867" s="124"/>
      <c r="Z867" s="96"/>
      <c r="AA867" s="96"/>
      <c r="AB867" s="96"/>
      <c r="AC867" s="96" t="s">
        <v>93</v>
      </c>
      <c r="AD867" s="96" t="s">
        <v>3147</v>
      </c>
      <c r="AE867" s="96" t="s">
        <v>94</v>
      </c>
      <c r="AF867" s="96" t="s">
        <v>94</v>
      </c>
      <c r="AG867" s="96" t="s">
        <v>650</v>
      </c>
      <c r="AH867" s="96" t="s">
        <v>11089</v>
      </c>
      <c r="AI867" s="96"/>
      <c r="AJ867" s="19">
        <v>1</v>
      </c>
      <c r="AK867" s="96" t="s">
        <v>118</v>
      </c>
      <c r="AL867" s="96"/>
      <c r="AM867" s="31"/>
      <c r="AN867" s="30" t="s">
        <v>96</v>
      </c>
      <c r="AO867" s="96" t="s">
        <v>97</v>
      </c>
      <c r="AP867" s="31" t="s">
        <v>97</v>
      </c>
      <c r="AQ867">
        <v>21104.139232270001</v>
      </c>
      <c r="AR867" t="s">
        <v>12722</v>
      </c>
      <c r="AS867" t="s">
        <v>11225</v>
      </c>
      <c r="AT867" t="s">
        <v>12723</v>
      </c>
      <c r="AU867">
        <v>97.317700000000002</v>
      </c>
      <c r="AV867" s="96">
        <v>1.7050955673422226</v>
      </c>
      <c r="AW867">
        <v>170.4819</v>
      </c>
      <c r="AX867" s="96">
        <v>0.25010039379111115</v>
      </c>
      <c r="AY867">
        <v>7.5179999999999995E-4</v>
      </c>
      <c r="AZ867">
        <v>346.31700000000001</v>
      </c>
      <c r="BA867" s="96">
        <v>5.628614108182223</v>
      </c>
      <c r="BB867">
        <v>13.7864</v>
      </c>
      <c r="BC867" s="96">
        <v>0.65536925244888888</v>
      </c>
      <c r="BD867">
        <v>15.263258130000001</v>
      </c>
      <c r="BE867" s="96">
        <f t="shared" si="109"/>
        <v>6864.9451065954145</v>
      </c>
      <c r="BF867" s="96">
        <f t="shared" si="110"/>
        <v>499.10617232655295</v>
      </c>
      <c r="BG867" s="96">
        <f t="shared" si="111"/>
        <v>488.78404086427599</v>
      </c>
      <c r="BH867">
        <v>6871.3846266073797</v>
      </c>
      <c r="BI867">
        <v>1.5140470383599E-3</v>
      </c>
      <c r="BJ867">
        <v>1.6984256607316941</v>
      </c>
      <c r="BK867">
        <v>2.9754704699815369</v>
      </c>
      <c r="BL867">
        <v>0.63967071102544504</v>
      </c>
      <c r="BM867">
        <v>5.6453209287865018</v>
      </c>
      <c r="BN867">
        <v>1.69851433382415</v>
      </c>
      <c r="BO867">
        <v>2.9754704703212229</v>
      </c>
      <c r="BP867">
        <v>1.459966900336366E-3</v>
      </c>
      <c r="BQ867">
        <v>0.63967071102544504</v>
      </c>
      <c r="BR867">
        <v>6861.9012075253113</v>
      </c>
      <c r="BS867" s="96">
        <v>587.4853620869726</v>
      </c>
      <c r="BT867" s="96">
        <v>569.41846047253148</v>
      </c>
      <c r="BU867">
        <v>5.6453209287865018</v>
      </c>
      <c r="BV867" s="65" t="str">
        <f t="shared" si="113"/>
        <v>no propulsion</v>
      </c>
      <c r="BW867" s="30" t="s">
        <v>170</v>
      </c>
      <c r="BX867" s="96">
        <v>0.1</v>
      </c>
      <c r="BY867" s="96">
        <v>0.3</v>
      </c>
      <c r="BZ867" s="96">
        <v>0.3</v>
      </c>
      <c r="CA867" s="96">
        <v>4.36E-2</v>
      </c>
      <c r="CB867" s="96">
        <v>0.01</v>
      </c>
      <c r="CC867" s="96">
        <v>3.5000000000000003E-2</v>
      </c>
      <c r="CD867" s="96">
        <v>0.3</v>
      </c>
      <c r="CE867" s="96">
        <v>0.1</v>
      </c>
      <c r="CF867" s="31">
        <v>0.3</v>
      </c>
      <c r="CG867" s="30">
        <v>4.5999999999999996</v>
      </c>
      <c r="CH867" s="96">
        <v>4.5999999999999996</v>
      </c>
      <c r="CI867" s="96">
        <v>4.5999999999999996</v>
      </c>
      <c r="CJ867" s="98">
        <f>Population!$CG867-Population!$CI867</f>
        <v>0</v>
      </c>
      <c r="CK867" s="120">
        <f>_xlfn.DAYS(Entries!$AY$2,Population!H867)</f>
        <v>1513</v>
      </c>
      <c r="CL867" s="120">
        <f t="shared" si="114"/>
        <v>365</v>
      </c>
      <c r="CM867" s="122">
        <f>Entries!$AY$5</f>
        <v>0.15</v>
      </c>
      <c r="CN867" s="122">
        <f t="shared" si="112"/>
        <v>0</v>
      </c>
      <c r="CO867" s="121" t="str">
        <f t="shared" si="115"/>
        <v>-</v>
      </c>
      <c r="CP867" s="30" t="s">
        <v>103</v>
      </c>
      <c r="CQ867" s="96">
        <v>0</v>
      </c>
      <c r="CR867" s="96" t="s">
        <v>95</v>
      </c>
      <c r="CS867" s="96"/>
      <c r="CT867" s="31"/>
      <c r="CU867" s="30" t="s">
        <v>3149</v>
      </c>
      <c r="CV867" s="96" t="s">
        <v>3150</v>
      </c>
      <c r="CW867" s="96" t="s">
        <v>157</v>
      </c>
      <c r="CX867" s="96" t="s">
        <v>106</v>
      </c>
      <c r="CY867" s="96" t="s">
        <v>107</v>
      </c>
      <c r="CZ867" s="96" t="s">
        <v>108</v>
      </c>
      <c r="DA867" s="31"/>
      <c r="DB867" s="17" t="s">
        <v>15462</v>
      </c>
      <c r="DC867" s="17" t="s">
        <v>15500</v>
      </c>
      <c r="DD867" s="17" t="s">
        <v>15500</v>
      </c>
      <c r="DE867" s="17" t="s">
        <v>15500</v>
      </c>
      <c r="DF867" s="17" t="s">
        <v>15500</v>
      </c>
      <c r="DG867" s="23" t="s">
        <v>11171</v>
      </c>
      <c r="DH867" s="145"/>
    </row>
    <row r="868" spans="1:112" s="17" customFormat="1" x14ac:dyDescent="0.25">
      <c r="A868" s="32" t="s">
        <v>3303</v>
      </c>
      <c r="B868" s="98">
        <v>0</v>
      </c>
      <c r="C868" s="98" t="s">
        <v>15461</v>
      </c>
      <c r="D868" s="98" t="s">
        <v>3145</v>
      </c>
      <c r="E868" s="98">
        <v>43884</v>
      </c>
      <c r="F868" s="98" t="s">
        <v>3304</v>
      </c>
      <c r="G868" s="33">
        <v>57661</v>
      </c>
      <c r="H868" s="44">
        <v>43461</v>
      </c>
      <c r="I868" s="98" t="s">
        <v>276</v>
      </c>
      <c r="J868" s="98"/>
      <c r="K868" s="98"/>
      <c r="L868" s="98" t="s">
        <v>112</v>
      </c>
      <c r="M868" t="s">
        <v>156</v>
      </c>
      <c r="N868" s="98" t="s">
        <v>156</v>
      </c>
      <c r="O868" t="s">
        <v>11127</v>
      </c>
      <c r="P868" s="96" t="str">
        <f>VLOOKUP(N868,Entries!J:K,2,FALSE)</f>
        <v>UNITED STATES OF AMERICA</v>
      </c>
      <c r="Q868" s="38" t="s">
        <v>3140</v>
      </c>
      <c r="R868" s="32" t="s">
        <v>3140</v>
      </c>
      <c r="S868" s="98" t="s">
        <v>156</v>
      </c>
      <c r="T868" t="s">
        <v>157</v>
      </c>
      <c r="U868" s="39" t="s">
        <v>159</v>
      </c>
      <c r="V868" s="33" t="s">
        <v>159</v>
      </c>
      <c r="W868" s="64">
        <f>IF(VLOOKUP(R868,Entries!N:P,3,FALSE)=V868,1,VLOOKUP(R868,Entries!N:P,3,FALSE))</f>
        <v>1</v>
      </c>
      <c r="X868"/>
      <c r="Y868"/>
      <c r="Z868" s="98"/>
      <c r="AA868" s="98"/>
      <c r="AB868" s="98"/>
      <c r="AC868" s="98" t="s">
        <v>93</v>
      </c>
      <c r="AD868" s="98" t="s">
        <v>3147</v>
      </c>
      <c r="AE868" s="98" t="s">
        <v>94</v>
      </c>
      <c r="AF868" s="98" t="s">
        <v>94</v>
      </c>
      <c r="AG868" s="98" t="s">
        <v>650</v>
      </c>
      <c r="AH868" s="98" t="s">
        <v>11089</v>
      </c>
      <c r="AI868" s="98"/>
      <c r="AJ868" s="19">
        <v>1</v>
      </c>
      <c r="AK868" s="98" t="s">
        <v>118</v>
      </c>
      <c r="AL868" s="98"/>
      <c r="AM868" s="33"/>
      <c r="AN868" s="32" t="s">
        <v>96</v>
      </c>
      <c r="AO868" s="98" t="s">
        <v>97</v>
      </c>
      <c r="AP868" s="33" t="s">
        <v>97</v>
      </c>
      <c r="AQ868">
        <v>21104.594707960001</v>
      </c>
      <c r="AR868" t="s">
        <v>12603</v>
      </c>
      <c r="AS868" t="s">
        <v>11225</v>
      </c>
      <c r="AT868" t="s">
        <v>12724</v>
      </c>
      <c r="AU868">
        <v>97.694800000000001</v>
      </c>
      <c r="AV868" s="98">
        <v>0.90125293164444442</v>
      </c>
      <c r="AW868">
        <v>14.329700000000001</v>
      </c>
      <c r="AX868" s="98">
        <v>2.8365992673244449</v>
      </c>
      <c r="AY868">
        <v>1.0937E-3</v>
      </c>
      <c r="AZ868">
        <v>322.49590000000001</v>
      </c>
      <c r="BA868" s="98">
        <v>5.5226412287066671</v>
      </c>
      <c r="BB868">
        <v>37.549900000000001</v>
      </c>
      <c r="BC868" s="98">
        <v>0.76104193535555564</v>
      </c>
      <c r="BD868">
        <v>14.97603614</v>
      </c>
      <c r="BE868" s="96">
        <f t="shared" si="109"/>
        <v>6952.4410518922623</v>
      </c>
      <c r="BF868" s="96">
        <f t="shared" si="110"/>
        <v>589.04493667071711</v>
      </c>
      <c r="BG868" s="96">
        <f t="shared" si="111"/>
        <v>573.83716711380748</v>
      </c>
      <c r="BH868">
        <v>6958.8012144967297</v>
      </c>
      <c r="BI868">
        <v>1.4001108785816E-3</v>
      </c>
      <c r="BJ868">
        <v>1.7050051685434151</v>
      </c>
      <c r="BK868">
        <v>0.2501004458319861</v>
      </c>
      <c r="BL868">
        <v>0.290367036845598</v>
      </c>
      <c r="BM868">
        <v>5.9936191300949453</v>
      </c>
      <c r="BN868">
        <v>1.705095969563301</v>
      </c>
      <c r="BO868">
        <v>0.25010044587795072</v>
      </c>
      <c r="BP868">
        <v>1.2998796052618371E-3</v>
      </c>
      <c r="BQ868">
        <v>0.290367036845598</v>
      </c>
      <c r="BR868">
        <v>6949.4519112797516</v>
      </c>
      <c r="BS868" s="96">
        <v>479.62357595570302</v>
      </c>
      <c r="BT868" s="96">
        <v>468.55724539833409</v>
      </c>
      <c r="BU868">
        <v>5.9936191300949453</v>
      </c>
      <c r="BV868" s="60" t="str">
        <f t="shared" si="113"/>
        <v>no propulsion</v>
      </c>
      <c r="BW868" s="32" t="s">
        <v>170</v>
      </c>
      <c r="BX868" s="98">
        <v>0.1</v>
      </c>
      <c r="BY868" s="98">
        <v>0.3</v>
      </c>
      <c r="BZ868" s="98">
        <v>0.3</v>
      </c>
      <c r="CA868" s="98">
        <v>4.36E-2</v>
      </c>
      <c r="CB868" s="98">
        <v>0.01</v>
      </c>
      <c r="CC868" s="98">
        <v>3.5000000000000003E-2</v>
      </c>
      <c r="CD868" s="98">
        <v>0.3</v>
      </c>
      <c r="CE868" s="98">
        <v>0.1</v>
      </c>
      <c r="CF868" s="33">
        <v>0.3</v>
      </c>
      <c r="CG868" s="32">
        <v>4.5999999999999996</v>
      </c>
      <c r="CH868" s="98">
        <v>4.5999999999999996</v>
      </c>
      <c r="CI868" s="98">
        <v>4.5999999999999996</v>
      </c>
      <c r="CJ868" s="96">
        <f>Population!$CG868-Population!$CI868</f>
        <v>0</v>
      </c>
      <c r="CK868" s="118">
        <f>_xlfn.DAYS(Entries!$AY$2,Population!H868)</f>
        <v>833</v>
      </c>
      <c r="CL868" s="118">
        <f t="shared" si="114"/>
        <v>365</v>
      </c>
      <c r="CM868" s="117">
        <f>Entries!$AY$5</f>
        <v>0.15</v>
      </c>
      <c r="CN868" s="117">
        <f t="shared" si="112"/>
        <v>0</v>
      </c>
      <c r="CO868" s="119" t="str">
        <f t="shared" si="115"/>
        <v>-</v>
      </c>
      <c r="CP868" s="32" t="s">
        <v>103</v>
      </c>
      <c r="CQ868" s="98">
        <v>0</v>
      </c>
      <c r="CR868" s="98" t="s">
        <v>95</v>
      </c>
      <c r="CS868" s="98"/>
      <c r="CT868" s="33"/>
      <c r="CU868" s="32" t="s">
        <v>3149</v>
      </c>
      <c r="CV868" s="98" t="s">
        <v>3150</v>
      </c>
      <c r="CW868" s="98" t="s">
        <v>157</v>
      </c>
      <c r="CX868" s="98" t="s">
        <v>106</v>
      </c>
      <c r="CY868" s="98" t="s">
        <v>107</v>
      </c>
      <c r="CZ868" s="98" t="s">
        <v>108</v>
      </c>
      <c r="DA868" s="33"/>
      <c r="DB868" s="17" t="s">
        <v>15462</v>
      </c>
      <c r="DC868" s="17" t="s">
        <v>15500</v>
      </c>
      <c r="DD868" s="17" t="s">
        <v>15500</v>
      </c>
      <c r="DE868" s="17" t="s">
        <v>15500</v>
      </c>
      <c r="DF868" s="17" t="s">
        <v>15500</v>
      </c>
      <c r="DG868" s="23" t="s">
        <v>11171</v>
      </c>
      <c r="DH868" s="145"/>
    </row>
    <row r="869" spans="1:112" s="17" customFormat="1" x14ac:dyDescent="0.25">
      <c r="A869" s="30" t="s">
        <v>3306</v>
      </c>
      <c r="B869" s="96">
        <v>0</v>
      </c>
      <c r="C869" s="96" t="s">
        <v>15461</v>
      </c>
      <c r="D869" s="96" t="s">
        <v>3145</v>
      </c>
      <c r="E869" s="96">
        <v>42754</v>
      </c>
      <c r="F869" s="96" t="s">
        <v>3307</v>
      </c>
      <c r="G869" s="31">
        <v>46863</v>
      </c>
      <c r="H869" s="43">
        <v>42843</v>
      </c>
      <c r="I869" s="96" t="s">
        <v>221</v>
      </c>
      <c r="J869" s="96"/>
      <c r="K869" s="96"/>
      <c r="L869" s="96" t="s">
        <v>155</v>
      </c>
      <c r="M869" s="124" t="s">
        <v>156</v>
      </c>
      <c r="N869" s="96" t="s">
        <v>156</v>
      </c>
      <c r="O869" s="124" t="s">
        <v>157</v>
      </c>
      <c r="P869" s="64" t="str">
        <f>VLOOKUP(N869,Entries!J:K,2,FALSE)</f>
        <v>UNITED STATES OF AMERICA</v>
      </c>
      <c r="Q869" s="123" t="s">
        <v>3140</v>
      </c>
      <c r="R869" s="30" t="s">
        <v>3140</v>
      </c>
      <c r="S869" s="96" t="s">
        <v>156</v>
      </c>
      <c r="T869" s="124" t="s">
        <v>157</v>
      </c>
      <c r="U869" s="125" t="s">
        <v>159</v>
      </c>
      <c r="V869" s="31" t="s">
        <v>159</v>
      </c>
      <c r="W869" s="64">
        <f>IF(VLOOKUP(R869,Entries!N:P,3,FALSE)=V869,1,VLOOKUP(R869,Entries!N:P,3,FALSE))</f>
        <v>1</v>
      </c>
      <c r="X869" s="124"/>
      <c r="Y869" s="124"/>
      <c r="Z869" s="96"/>
      <c r="AA869" s="96"/>
      <c r="AB869" s="96"/>
      <c r="AC869" s="96" t="s">
        <v>93</v>
      </c>
      <c r="AD869" s="96" t="s">
        <v>3147</v>
      </c>
      <c r="AE869" s="96" t="s">
        <v>94</v>
      </c>
      <c r="AF869" s="96" t="s">
        <v>94</v>
      </c>
      <c r="AG869" s="96" t="s">
        <v>650</v>
      </c>
      <c r="AH869" s="96" t="s">
        <v>11089</v>
      </c>
      <c r="AI869" s="96"/>
      <c r="AJ869" s="19">
        <v>1</v>
      </c>
      <c r="AK869" s="96" t="s">
        <v>118</v>
      </c>
      <c r="AL869" s="96"/>
      <c r="AM869" s="31"/>
      <c r="AN869" s="30" t="s">
        <v>133</v>
      </c>
      <c r="AO869" s="96" t="s">
        <v>134</v>
      </c>
      <c r="AP869" s="31" t="s">
        <v>160</v>
      </c>
      <c r="AQ869">
        <v>21104.53653741</v>
      </c>
      <c r="AR869" t="s">
        <v>12725</v>
      </c>
      <c r="AS869" t="s">
        <v>11225</v>
      </c>
      <c r="AT869" t="s">
        <v>12726</v>
      </c>
      <c r="AU869">
        <v>51.637999999999998</v>
      </c>
      <c r="AV869" s="96">
        <v>0.90118835447555568</v>
      </c>
      <c r="AW869">
        <v>162.52520000000001</v>
      </c>
      <c r="AX869" s="96">
        <v>3.2271131155555558E-3</v>
      </c>
      <c r="AY869">
        <v>8.8020000000000004E-4</v>
      </c>
      <c r="AZ869">
        <v>316.42410000000001</v>
      </c>
      <c r="BA869" s="96">
        <v>2.2261006752800001</v>
      </c>
      <c r="BB869">
        <v>43.604500000000002</v>
      </c>
      <c r="BC869" s="96">
        <v>4.0588845041333332</v>
      </c>
      <c r="BD869">
        <v>15.331445</v>
      </c>
      <c r="BE869" s="96">
        <f t="shared" si="109"/>
        <v>6844.5753464051877</v>
      </c>
      <c r="BF869" s="96">
        <f t="shared" si="110"/>
        <v>479.59994162509429</v>
      </c>
      <c r="BG869" s="96">
        <f t="shared" si="111"/>
        <v>467.55075118528202</v>
      </c>
      <c r="BH869">
        <v>6851.0280035423084</v>
      </c>
      <c r="BI869">
        <v>1.4919998421116709E-3</v>
      </c>
      <c r="BJ869">
        <v>0.90159618105866068</v>
      </c>
      <c r="BK869">
        <v>2.8365998579465219</v>
      </c>
      <c r="BL869">
        <v>0.1683876998583313</v>
      </c>
      <c r="BM869">
        <v>6.1152977053720434</v>
      </c>
      <c r="BN869">
        <v>0.90125337727613131</v>
      </c>
      <c r="BO869">
        <v>2.8365998578740181</v>
      </c>
      <c r="BP869">
        <v>8.0834071527433494E-4</v>
      </c>
      <c r="BQ869">
        <v>0.1683876998583313</v>
      </c>
      <c r="BR869">
        <v>6845.0904106770186</v>
      </c>
      <c r="BS869" s="96">
        <v>415.18470730601985</v>
      </c>
      <c r="BT869" s="96">
        <v>401.59623785461372</v>
      </c>
      <c r="BU869">
        <v>6.1152977053720434</v>
      </c>
      <c r="BV869" s="65" t="str">
        <f t="shared" si="113"/>
        <v>no propulsion</v>
      </c>
      <c r="BW869" s="30" t="s">
        <v>104</v>
      </c>
      <c r="BX869" s="96">
        <v>0.1</v>
      </c>
      <c r="BY869" s="96">
        <v>0.3</v>
      </c>
      <c r="BZ869" s="96">
        <v>0.3</v>
      </c>
      <c r="CA869" s="96">
        <v>4.36E-2</v>
      </c>
      <c r="CB869" s="96">
        <v>0.01</v>
      </c>
      <c r="CC869" s="96">
        <v>3.5000000000000003E-2</v>
      </c>
      <c r="CD869" s="96">
        <v>0.3</v>
      </c>
      <c r="CE869" s="96">
        <v>0.1</v>
      </c>
      <c r="CF869" s="31">
        <v>0.3</v>
      </c>
      <c r="CG869" s="30">
        <v>4</v>
      </c>
      <c r="CH869" s="96">
        <v>4</v>
      </c>
      <c r="CI869" s="96">
        <v>4</v>
      </c>
      <c r="CJ869" s="98">
        <f>Population!$CG869-Population!$CI869</f>
        <v>0</v>
      </c>
      <c r="CK869" s="120">
        <f>_xlfn.DAYS(Entries!$AY$2,Population!H869)</f>
        <v>1451</v>
      </c>
      <c r="CL869" s="120">
        <f t="shared" si="114"/>
        <v>365</v>
      </c>
      <c r="CM869" s="122">
        <f>Entries!$AY$5</f>
        <v>0.15</v>
      </c>
      <c r="CN869" s="122">
        <f t="shared" si="112"/>
        <v>0</v>
      </c>
      <c r="CO869" s="121" t="str">
        <f t="shared" si="115"/>
        <v>-</v>
      </c>
      <c r="CP869" s="30" t="s">
        <v>103</v>
      </c>
      <c r="CQ869" s="96">
        <v>0</v>
      </c>
      <c r="CR869" s="96" t="s">
        <v>95</v>
      </c>
      <c r="CS869" s="96"/>
      <c r="CT869" s="31"/>
      <c r="CU869" s="30" t="s">
        <v>3149</v>
      </c>
      <c r="CV869" s="96" t="s">
        <v>3150</v>
      </c>
      <c r="CW869" s="96" t="s">
        <v>157</v>
      </c>
      <c r="CX869" s="96" t="s">
        <v>106</v>
      </c>
      <c r="CY869" s="96" t="s">
        <v>107</v>
      </c>
      <c r="CZ869" s="96" t="s">
        <v>108</v>
      </c>
      <c r="DA869" s="31"/>
      <c r="DB869" s="17" t="s">
        <v>15462</v>
      </c>
      <c r="DC869" s="17" t="s">
        <v>15500</v>
      </c>
      <c r="DD869" s="17" t="s">
        <v>15500</v>
      </c>
      <c r="DE869" s="17" t="s">
        <v>15500</v>
      </c>
      <c r="DF869" s="17" t="s">
        <v>15500</v>
      </c>
      <c r="DG869" s="23" t="s">
        <v>11171</v>
      </c>
      <c r="DH869" s="145"/>
    </row>
    <row r="870" spans="1:112" s="17" customFormat="1" x14ac:dyDescent="0.25">
      <c r="A870" s="32" t="s">
        <v>3309</v>
      </c>
      <c r="B870" s="98">
        <v>0</v>
      </c>
      <c r="C870" s="98" t="s">
        <v>15461</v>
      </c>
      <c r="D870" s="98" t="s">
        <v>3145</v>
      </c>
      <c r="E870" s="98">
        <v>43041</v>
      </c>
      <c r="F870" s="98" t="s">
        <v>3310</v>
      </c>
      <c r="G870" s="33">
        <v>47618</v>
      </c>
      <c r="H870" s="44">
        <v>43051</v>
      </c>
      <c r="I870" s="98" t="s">
        <v>154</v>
      </c>
      <c r="J870" s="98"/>
      <c r="K870" s="98"/>
      <c r="L870" s="98" t="s">
        <v>155</v>
      </c>
      <c r="M870" t="s">
        <v>156</v>
      </c>
      <c r="N870" s="98" t="s">
        <v>156</v>
      </c>
      <c r="O870" t="s">
        <v>157</v>
      </c>
      <c r="P870" s="96" t="str">
        <f>VLOOKUP(N870,Entries!J:K,2,FALSE)</f>
        <v>UNITED STATES OF AMERICA</v>
      </c>
      <c r="Q870" s="38" t="s">
        <v>3140</v>
      </c>
      <c r="R870" s="32" t="s">
        <v>3140</v>
      </c>
      <c r="S870" s="98" t="s">
        <v>156</v>
      </c>
      <c r="T870" t="s">
        <v>157</v>
      </c>
      <c r="U870" s="39" t="s">
        <v>159</v>
      </c>
      <c r="V870" s="33" t="s">
        <v>159</v>
      </c>
      <c r="W870" s="64">
        <f>IF(VLOOKUP(R870,Entries!N:P,3,FALSE)=V870,1,VLOOKUP(R870,Entries!N:P,3,FALSE))</f>
        <v>1</v>
      </c>
      <c r="X870"/>
      <c r="Y870"/>
      <c r="Z870" s="98"/>
      <c r="AA870" s="98"/>
      <c r="AB870" s="98"/>
      <c r="AC870" s="98" t="s">
        <v>93</v>
      </c>
      <c r="AD870" s="98" t="s">
        <v>3147</v>
      </c>
      <c r="AE870" s="98" t="s">
        <v>94</v>
      </c>
      <c r="AF870" s="98" t="s">
        <v>94</v>
      </c>
      <c r="AG870" s="98" t="s">
        <v>650</v>
      </c>
      <c r="AH870" s="98" t="s">
        <v>11089</v>
      </c>
      <c r="AI870" s="98"/>
      <c r="AJ870" s="19">
        <v>1</v>
      </c>
      <c r="AK870" s="98" t="s">
        <v>118</v>
      </c>
      <c r="AL870" s="98"/>
      <c r="AM870" s="33"/>
      <c r="AN870" s="32" t="s">
        <v>133</v>
      </c>
      <c r="AO870" s="98" t="s">
        <v>134</v>
      </c>
      <c r="AP870" s="33" t="s">
        <v>160</v>
      </c>
      <c r="AQ870">
        <v>21104.313951619999</v>
      </c>
      <c r="AR870" t="s">
        <v>12727</v>
      </c>
      <c r="AS870" t="s">
        <v>11225</v>
      </c>
      <c r="AT870" t="s">
        <v>12728</v>
      </c>
      <c r="AU870">
        <v>51.634300000000003</v>
      </c>
      <c r="AV870" s="98">
        <v>0.90121278908000002</v>
      </c>
      <c r="AW870">
        <v>0.18490000000000001</v>
      </c>
      <c r="AX870" s="98">
        <v>2.3701566311111113E-3</v>
      </c>
      <c r="AY870">
        <v>4.4299999999999999E-5</v>
      </c>
      <c r="AZ870">
        <v>127.5462</v>
      </c>
      <c r="BA870" s="98">
        <v>2.2049001652666669</v>
      </c>
      <c r="BB870">
        <v>232.55699999999999</v>
      </c>
      <c r="BC870" s="98">
        <v>4.0804829491333336</v>
      </c>
      <c r="BD870">
        <v>15.55488884</v>
      </c>
      <c r="BE870" s="96">
        <f t="shared" si="109"/>
        <v>6778.8698163460931</v>
      </c>
      <c r="BF870" s="96">
        <f t="shared" si="110"/>
        <v>408.17012027895817</v>
      </c>
      <c r="BG870" s="96">
        <f t="shared" si="111"/>
        <v>407.56951241322895</v>
      </c>
      <c r="BH870">
        <v>6785.3796661881915</v>
      </c>
      <c r="BI870">
        <v>1.2194804307415941E-3</v>
      </c>
      <c r="BJ870">
        <v>0.90153829633146476</v>
      </c>
      <c r="BK870">
        <v>3.2271146687417188E-3</v>
      </c>
      <c r="BL870">
        <v>0.83068389345577842</v>
      </c>
      <c r="BM870">
        <v>5.4543022006781143</v>
      </c>
      <c r="BN870">
        <v>0.90118880896925058</v>
      </c>
      <c r="BO870">
        <v>3.2271154161749001E-3</v>
      </c>
      <c r="BP870">
        <v>1.002189614712716E-3</v>
      </c>
      <c r="BQ870">
        <v>0.83068389345577842</v>
      </c>
      <c r="BR870">
        <v>6779.3904725803168</v>
      </c>
      <c r="BS870" s="96">
        <v>417.1933495399544</v>
      </c>
      <c r="BT870" s="96">
        <v>400.97968749482789</v>
      </c>
      <c r="BU870">
        <v>5.4543022006781143</v>
      </c>
      <c r="BV870" s="60" t="str">
        <f t="shared" si="113"/>
        <v>no propulsion</v>
      </c>
      <c r="BW870" s="32" t="s">
        <v>170</v>
      </c>
      <c r="BX870" s="98">
        <v>0.1</v>
      </c>
      <c r="BY870" s="98">
        <v>0.3</v>
      </c>
      <c r="BZ870" s="98">
        <v>0.3</v>
      </c>
      <c r="CA870" s="98">
        <v>4.36E-2</v>
      </c>
      <c r="CB870" s="98">
        <v>0.01</v>
      </c>
      <c r="CC870" s="98">
        <v>3.5000000000000003E-2</v>
      </c>
      <c r="CD870" s="98">
        <v>0.3</v>
      </c>
      <c r="CE870" s="98">
        <v>0.1</v>
      </c>
      <c r="CF870" s="33">
        <v>0.3</v>
      </c>
      <c r="CG870" s="32">
        <v>4.5999999999999996</v>
      </c>
      <c r="CH870" s="98">
        <v>4.5999999999999996</v>
      </c>
      <c r="CI870" s="98">
        <v>4.5999999999999996</v>
      </c>
      <c r="CJ870" s="96">
        <f>Population!$CG870-Population!$CI870</f>
        <v>0</v>
      </c>
      <c r="CK870" s="118">
        <f>_xlfn.DAYS(Entries!$AY$2,Population!H870)</f>
        <v>1243</v>
      </c>
      <c r="CL870" s="118">
        <f t="shared" si="114"/>
        <v>365</v>
      </c>
      <c r="CM870" s="117">
        <f>Entries!$AY$5</f>
        <v>0.15</v>
      </c>
      <c r="CN870" s="117">
        <f t="shared" si="112"/>
        <v>0</v>
      </c>
      <c r="CO870" s="119" t="str">
        <f t="shared" si="115"/>
        <v>-</v>
      </c>
      <c r="CP870" s="32" t="s">
        <v>103</v>
      </c>
      <c r="CQ870" s="98">
        <v>0</v>
      </c>
      <c r="CR870" s="98" t="s">
        <v>95</v>
      </c>
      <c r="CS870" s="98"/>
      <c r="CT870" s="33"/>
      <c r="CU870" s="32" t="s">
        <v>3149</v>
      </c>
      <c r="CV870" s="98" t="s">
        <v>3150</v>
      </c>
      <c r="CW870" s="98" t="s">
        <v>157</v>
      </c>
      <c r="CX870" s="98" t="s">
        <v>106</v>
      </c>
      <c r="CY870" s="98" t="s">
        <v>107</v>
      </c>
      <c r="CZ870" s="98" t="s">
        <v>108</v>
      </c>
      <c r="DA870" s="33"/>
      <c r="DB870" s="17" t="s">
        <v>15462</v>
      </c>
      <c r="DC870" s="17" t="s">
        <v>15500</v>
      </c>
      <c r="DD870" s="17" t="s">
        <v>15500</v>
      </c>
      <c r="DE870" s="17" t="s">
        <v>15500</v>
      </c>
      <c r="DF870" s="17" t="s">
        <v>15500</v>
      </c>
      <c r="DG870" s="23" t="s">
        <v>11171</v>
      </c>
      <c r="DH870" s="145"/>
    </row>
    <row r="871" spans="1:112" s="17" customFormat="1" x14ac:dyDescent="0.25">
      <c r="A871" s="30" t="s">
        <v>3312</v>
      </c>
      <c r="B871" s="96">
        <v>0</v>
      </c>
      <c r="C871" s="96" t="s">
        <v>15461</v>
      </c>
      <c r="D871" s="96" t="s">
        <v>3145</v>
      </c>
      <c r="E871" s="96">
        <v>43048</v>
      </c>
      <c r="F871" s="96" t="s">
        <v>3313</v>
      </c>
      <c r="G871" s="31">
        <v>47614</v>
      </c>
      <c r="H871" s="43">
        <v>43051</v>
      </c>
      <c r="I871" s="96" t="s">
        <v>154</v>
      </c>
      <c r="J871" s="96"/>
      <c r="K871" s="96"/>
      <c r="L871" s="96" t="s">
        <v>155</v>
      </c>
      <c r="M871" s="124" t="s">
        <v>156</v>
      </c>
      <c r="N871" s="96" t="s">
        <v>156</v>
      </c>
      <c r="O871" s="124" t="s">
        <v>157</v>
      </c>
      <c r="P871" s="64" t="str">
        <f>VLOOKUP(N871,Entries!J:K,2,FALSE)</f>
        <v>UNITED STATES OF AMERICA</v>
      </c>
      <c r="Q871" s="123" t="s">
        <v>3140</v>
      </c>
      <c r="R871" s="30" t="s">
        <v>3140</v>
      </c>
      <c r="S871" s="96" t="s">
        <v>156</v>
      </c>
      <c r="T871" s="124" t="s">
        <v>157</v>
      </c>
      <c r="U871" s="125" t="s">
        <v>159</v>
      </c>
      <c r="V871" s="31" t="s">
        <v>159</v>
      </c>
      <c r="W871" s="64">
        <f>IF(VLOOKUP(R871,Entries!N:P,3,FALSE)=V871,1,VLOOKUP(R871,Entries!N:P,3,FALSE))</f>
        <v>1</v>
      </c>
      <c r="X871" s="124"/>
      <c r="Y871" s="124"/>
      <c r="Z871" s="96"/>
      <c r="AA871" s="96"/>
      <c r="AB871" s="96"/>
      <c r="AC871" s="96" t="s">
        <v>93</v>
      </c>
      <c r="AD871" s="96" t="s">
        <v>3147</v>
      </c>
      <c r="AE871" s="96" t="s">
        <v>94</v>
      </c>
      <c r="AF871" s="96" t="s">
        <v>94</v>
      </c>
      <c r="AG871" s="96" t="s">
        <v>650</v>
      </c>
      <c r="AH871" s="96" t="s">
        <v>11089</v>
      </c>
      <c r="AI871" s="96"/>
      <c r="AJ871" s="19">
        <v>1</v>
      </c>
      <c r="AK871" s="96" t="s">
        <v>118</v>
      </c>
      <c r="AL871" s="96"/>
      <c r="AM871" s="31"/>
      <c r="AN871" s="30" t="s">
        <v>133</v>
      </c>
      <c r="AO871" s="96" t="s">
        <v>134</v>
      </c>
      <c r="AP871" s="31" t="s">
        <v>160</v>
      </c>
      <c r="AQ871">
        <v>21104.293952439999</v>
      </c>
      <c r="AR871" t="s">
        <v>12729</v>
      </c>
      <c r="AS871" t="s">
        <v>11225</v>
      </c>
      <c r="AT871" t="s">
        <v>12730</v>
      </c>
      <c r="AU871">
        <v>51.6357</v>
      </c>
      <c r="AV871" s="96">
        <v>1.6975993797644444</v>
      </c>
      <c r="AW871">
        <v>0.1358</v>
      </c>
      <c r="AX871" s="96">
        <v>2.7412414781511112</v>
      </c>
      <c r="AY871">
        <v>2.9119999999999998E-4</v>
      </c>
      <c r="AZ871">
        <v>126.33150000000001</v>
      </c>
      <c r="BA871" s="96">
        <v>0.83653788177333344</v>
      </c>
      <c r="BB871">
        <v>233.7945</v>
      </c>
      <c r="BC871" s="96">
        <v>5.4506952812488887</v>
      </c>
      <c r="BD871">
        <v>15.55249242</v>
      </c>
      <c r="BE871" s="96">
        <f t="shared" si="109"/>
        <v>6779.5661506958932</v>
      </c>
      <c r="BF871" s="96">
        <f t="shared" si="110"/>
        <v>410.5403603589757</v>
      </c>
      <c r="BG871" s="96">
        <f t="shared" si="111"/>
        <v>406.59194103281061</v>
      </c>
      <c r="BH871">
        <v>6786.0741709066288</v>
      </c>
      <c r="BI871">
        <v>1.2913919894151011E-3</v>
      </c>
      <c r="BJ871">
        <v>0.90156265540123859</v>
      </c>
      <c r="BK871">
        <v>2.3701568096413132E-3</v>
      </c>
      <c r="BL871">
        <v>1.019308021014609</v>
      </c>
      <c r="BM871">
        <v>5.2660756928358099</v>
      </c>
      <c r="BN871">
        <v>0.90121324319986995</v>
      </c>
      <c r="BO871">
        <v>2.370159340278732E-3</v>
      </c>
      <c r="BP871">
        <v>1.195682533021109E-3</v>
      </c>
      <c r="BQ871">
        <v>1.019308021014609</v>
      </c>
      <c r="BR871">
        <v>6780.0865185173916</v>
      </c>
      <c r="BS871" s="96">
        <v>511.99058413052171</v>
      </c>
      <c r="BT871" s="96">
        <v>480.17167921031159</v>
      </c>
      <c r="BU871">
        <v>5.2660756928358099</v>
      </c>
      <c r="BV871" s="65" t="str">
        <f t="shared" si="113"/>
        <v>no propulsion</v>
      </c>
      <c r="BW871" s="30" t="s">
        <v>170</v>
      </c>
      <c r="BX871" s="96">
        <v>0.1</v>
      </c>
      <c r="BY871" s="96">
        <v>0.3</v>
      </c>
      <c r="BZ871" s="96">
        <v>0.3</v>
      </c>
      <c r="CA871" s="96">
        <v>4.36E-2</v>
      </c>
      <c r="CB871" s="96">
        <v>0.01</v>
      </c>
      <c r="CC871" s="96">
        <v>3.5000000000000003E-2</v>
      </c>
      <c r="CD871" s="96">
        <v>0.3</v>
      </c>
      <c r="CE871" s="96">
        <v>0.1</v>
      </c>
      <c r="CF871" s="31">
        <v>0.3</v>
      </c>
      <c r="CG871" s="30">
        <v>4.5999999999999996</v>
      </c>
      <c r="CH871" s="96">
        <v>4.5999999999999996</v>
      </c>
      <c r="CI871" s="96">
        <v>4.5999999999999996</v>
      </c>
      <c r="CJ871" s="98">
        <f>Population!$CG871-Population!$CI871</f>
        <v>0</v>
      </c>
      <c r="CK871" s="120">
        <f>_xlfn.DAYS(Entries!$AY$2,Population!H871)</f>
        <v>1243</v>
      </c>
      <c r="CL871" s="120">
        <f t="shared" si="114"/>
        <v>365</v>
      </c>
      <c r="CM871" s="122">
        <f>Entries!$AY$5</f>
        <v>0.15</v>
      </c>
      <c r="CN871" s="122">
        <f t="shared" si="112"/>
        <v>0</v>
      </c>
      <c r="CO871" s="121" t="str">
        <f t="shared" si="115"/>
        <v>-</v>
      </c>
      <c r="CP871" s="30" t="s">
        <v>103</v>
      </c>
      <c r="CQ871" s="96">
        <v>0</v>
      </c>
      <c r="CR871" s="96" t="s">
        <v>95</v>
      </c>
      <c r="CS871" s="96"/>
      <c r="CT871" s="31"/>
      <c r="CU871" s="30" t="s">
        <v>3149</v>
      </c>
      <c r="CV871" s="96" t="s">
        <v>3150</v>
      </c>
      <c r="CW871" s="96" t="s">
        <v>157</v>
      </c>
      <c r="CX871" s="96" t="s">
        <v>106</v>
      </c>
      <c r="CY871" s="96" t="s">
        <v>107</v>
      </c>
      <c r="CZ871" s="96" t="s">
        <v>108</v>
      </c>
      <c r="DA871" s="31"/>
      <c r="DB871" s="17" t="s">
        <v>15462</v>
      </c>
      <c r="DC871" s="17" t="s">
        <v>15500</v>
      </c>
      <c r="DD871" s="17" t="s">
        <v>15500</v>
      </c>
      <c r="DE871" s="17" t="s">
        <v>15500</v>
      </c>
      <c r="DF871" s="17" t="s">
        <v>15500</v>
      </c>
      <c r="DG871" s="23" t="s">
        <v>11171</v>
      </c>
      <c r="DH871" s="145"/>
    </row>
    <row r="872" spans="1:112" s="17" customFormat="1" x14ac:dyDescent="0.25">
      <c r="A872" s="32" t="s">
        <v>3315</v>
      </c>
      <c r="B872" s="98">
        <v>0</v>
      </c>
      <c r="C872" s="98" t="s">
        <v>15461</v>
      </c>
      <c r="D872" s="98" t="s">
        <v>3145</v>
      </c>
      <c r="E872" s="98">
        <v>42781</v>
      </c>
      <c r="F872" s="98" t="s">
        <v>3316</v>
      </c>
      <c r="G872" s="33">
        <v>46934</v>
      </c>
      <c r="H872" s="44">
        <v>42909</v>
      </c>
      <c r="I872" s="98" t="s">
        <v>87</v>
      </c>
      <c r="J872" s="98"/>
      <c r="K872" s="98"/>
      <c r="L872" s="98" t="s">
        <v>88</v>
      </c>
      <c r="M872" t="s">
        <v>156</v>
      </c>
      <c r="N872" s="98" t="s">
        <v>156</v>
      </c>
      <c r="O872" t="s">
        <v>157</v>
      </c>
      <c r="P872" s="96" t="str">
        <f>VLOOKUP(N872,Entries!J:K,2,FALSE)</f>
        <v>UNITED STATES OF AMERICA</v>
      </c>
      <c r="Q872" s="38" t="s">
        <v>3140</v>
      </c>
      <c r="R872" s="32" t="s">
        <v>3140</v>
      </c>
      <c r="S872" s="98" t="s">
        <v>156</v>
      </c>
      <c r="T872" t="s">
        <v>157</v>
      </c>
      <c r="U872" s="39" t="s">
        <v>159</v>
      </c>
      <c r="V872" s="33" t="s">
        <v>159</v>
      </c>
      <c r="W872" s="64">
        <f>IF(VLOOKUP(R872,Entries!N:P,3,FALSE)=V872,1,VLOOKUP(R872,Entries!N:P,3,FALSE))</f>
        <v>1</v>
      </c>
      <c r="X872"/>
      <c r="Y872"/>
      <c r="Z872" s="98"/>
      <c r="AA872" s="98"/>
      <c r="AB872" s="98"/>
      <c r="AC872" s="98" t="s">
        <v>93</v>
      </c>
      <c r="AD872" s="98" t="s">
        <v>3147</v>
      </c>
      <c r="AE872" s="98" t="s">
        <v>94</v>
      </c>
      <c r="AF872" s="98" t="s">
        <v>94</v>
      </c>
      <c r="AG872" s="98" t="s">
        <v>650</v>
      </c>
      <c r="AH872" s="98" t="s">
        <v>11089</v>
      </c>
      <c r="AI872" s="98"/>
      <c r="AJ872" s="19">
        <v>1</v>
      </c>
      <c r="AK872" s="98" t="s">
        <v>118</v>
      </c>
      <c r="AL872" s="98"/>
      <c r="AM872" s="33"/>
      <c r="AN872" s="32" t="s">
        <v>96</v>
      </c>
      <c r="AO872" s="98" t="s">
        <v>97</v>
      </c>
      <c r="AP872" s="33" t="s">
        <v>97</v>
      </c>
      <c r="AQ872">
        <v>21104.38555838</v>
      </c>
      <c r="AR872" t="s">
        <v>12731</v>
      </c>
      <c r="AS872" t="s">
        <v>11225</v>
      </c>
      <c r="AT872" t="s">
        <v>12732</v>
      </c>
      <c r="AU872">
        <v>97.265299999999996</v>
      </c>
      <c r="AV872" s="98">
        <v>1.7051060393155559</v>
      </c>
      <c r="AW872">
        <v>157.0616</v>
      </c>
      <c r="AX872" s="98">
        <v>0.25625965944000001</v>
      </c>
      <c r="AY872">
        <v>1.2754999999999999E-3</v>
      </c>
      <c r="AZ872">
        <v>47.930100000000003</v>
      </c>
      <c r="BA872" s="98">
        <v>5.5066941586488891</v>
      </c>
      <c r="BB872">
        <v>312.30189999999999</v>
      </c>
      <c r="BC872" s="98">
        <v>0.77714259435555566</v>
      </c>
      <c r="BD872">
        <v>15.24599946</v>
      </c>
      <c r="BE872" s="96">
        <f t="shared" si="109"/>
        <v>6870.1249344911248</v>
      </c>
      <c r="BF872" s="96">
        <f t="shared" si="110"/>
        <v>507.88777884506817</v>
      </c>
      <c r="BG872" s="96">
        <f t="shared" si="111"/>
        <v>490.36209013718144</v>
      </c>
      <c r="BH872">
        <v>6876.5612655775349</v>
      </c>
      <c r="BI872">
        <v>2.430111913867578E-3</v>
      </c>
      <c r="BJ872">
        <v>1.6975118612066631</v>
      </c>
      <c r="BK872">
        <v>2.7412420486772469</v>
      </c>
      <c r="BL872">
        <v>0.98768501618159543</v>
      </c>
      <c r="BM872">
        <v>5.2995520316519249</v>
      </c>
      <c r="BN872">
        <v>1.6975997810886581</v>
      </c>
      <c r="BO872">
        <v>2.7412420490847218</v>
      </c>
      <c r="BP872">
        <v>2.3167707145226421E-3</v>
      </c>
      <c r="BQ872">
        <v>0.98768501618159543</v>
      </c>
      <c r="BR872">
        <v>6867.0811316704167</v>
      </c>
      <c r="BS872" s="96">
        <v>586.66127555769435</v>
      </c>
      <c r="BT872" s="96">
        <v>569.84708958562624</v>
      </c>
      <c r="BU872">
        <v>5.2995520316519249</v>
      </c>
      <c r="BV872" s="60" t="str">
        <f t="shared" si="113"/>
        <v>no propulsion</v>
      </c>
      <c r="BW872" s="32" t="s">
        <v>104</v>
      </c>
      <c r="BX872" s="98">
        <v>0.1</v>
      </c>
      <c r="BY872" s="98">
        <v>0.3</v>
      </c>
      <c r="BZ872" s="98">
        <v>0.3</v>
      </c>
      <c r="CA872" s="98">
        <v>4.36E-2</v>
      </c>
      <c r="CB872" s="98">
        <v>0.01</v>
      </c>
      <c r="CC872" s="98">
        <v>3.5000000000000003E-2</v>
      </c>
      <c r="CD872" s="98">
        <v>0.3</v>
      </c>
      <c r="CE872" s="98">
        <v>0.1</v>
      </c>
      <c r="CF872" s="33">
        <v>0.3</v>
      </c>
      <c r="CG872" s="32">
        <v>4</v>
      </c>
      <c r="CH872" s="98">
        <v>4</v>
      </c>
      <c r="CI872" s="98">
        <v>4</v>
      </c>
      <c r="CJ872" s="96">
        <f>Population!$CG872-Population!$CI872</f>
        <v>0</v>
      </c>
      <c r="CK872" s="118">
        <f>_xlfn.DAYS(Entries!$AY$2,Population!H872)</f>
        <v>1385</v>
      </c>
      <c r="CL872" s="118">
        <f t="shared" si="114"/>
        <v>365</v>
      </c>
      <c r="CM872" s="117">
        <f>Entries!$AY$5</f>
        <v>0.15</v>
      </c>
      <c r="CN872" s="117">
        <f t="shared" si="112"/>
        <v>0</v>
      </c>
      <c r="CO872" s="119" t="str">
        <f t="shared" si="115"/>
        <v>-</v>
      </c>
      <c r="CP872" s="32" t="s">
        <v>103</v>
      </c>
      <c r="CQ872" s="98">
        <v>0</v>
      </c>
      <c r="CR872" s="98" t="s">
        <v>95</v>
      </c>
      <c r="CS872" s="98"/>
      <c r="CT872" s="33"/>
      <c r="CU872" s="32" t="s">
        <v>3149</v>
      </c>
      <c r="CV872" s="98" t="s">
        <v>3150</v>
      </c>
      <c r="CW872" s="98" t="s">
        <v>157</v>
      </c>
      <c r="CX872" s="98" t="s">
        <v>106</v>
      </c>
      <c r="CY872" s="98" t="s">
        <v>107</v>
      </c>
      <c r="CZ872" s="98" t="s">
        <v>108</v>
      </c>
      <c r="DA872" s="33"/>
      <c r="DB872" s="17" t="s">
        <v>15462</v>
      </c>
      <c r="DC872" s="17" t="s">
        <v>15500</v>
      </c>
      <c r="DD872" s="17" t="s">
        <v>15500</v>
      </c>
      <c r="DE872" s="17" t="s">
        <v>15500</v>
      </c>
      <c r="DF872" s="17" t="s">
        <v>15500</v>
      </c>
      <c r="DG872" s="23" t="s">
        <v>11171</v>
      </c>
      <c r="DH872" s="145"/>
    </row>
    <row r="873" spans="1:112" s="17" customFormat="1" x14ac:dyDescent="0.25">
      <c r="A873" s="30" t="s">
        <v>3318</v>
      </c>
      <c r="B873" s="96">
        <v>0</v>
      </c>
      <c r="C873" s="96" t="s">
        <v>15461</v>
      </c>
      <c r="D873" s="96" t="s">
        <v>3145</v>
      </c>
      <c r="E873" s="96">
        <v>43888</v>
      </c>
      <c r="F873" s="96" t="s">
        <v>3319</v>
      </c>
      <c r="G873" s="31">
        <v>57665</v>
      </c>
      <c r="H873" s="43">
        <v>43461</v>
      </c>
      <c r="I873" s="96" t="s">
        <v>276</v>
      </c>
      <c r="J873" s="96"/>
      <c r="K873" s="96"/>
      <c r="L873" s="96" t="s">
        <v>112</v>
      </c>
      <c r="M873" s="124" t="s">
        <v>156</v>
      </c>
      <c r="N873" s="96" t="s">
        <v>156</v>
      </c>
      <c r="O873" s="124" t="s">
        <v>11127</v>
      </c>
      <c r="P873" s="64" t="str">
        <f>VLOOKUP(N873,Entries!J:K,2,FALSE)</f>
        <v>UNITED STATES OF AMERICA</v>
      </c>
      <c r="Q873" s="123" t="s">
        <v>3140</v>
      </c>
      <c r="R873" s="30" t="s">
        <v>3140</v>
      </c>
      <c r="S873" s="96" t="s">
        <v>156</v>
      </c>
      <c r="T873" s="124" t="s">
        <v>157</v>
      </c>
      <c r="U873" s="125" t="s">
        <v>159</v>
      </c>
      <c r="V873" s="31" t="s">
        <v>159</v>
      </c>
      <c r="W873" s="64">
        <f>IF(VLOOKUP(R873,Entries!N:P,3,FALSE)=V873,1,VLOOKUP(R873,Entries!N:P,3,FALSE))</f>
        <v>1</v>
      </c>
      <c r="X873" s="124"/>
      <c r="Y873" s="124"/>
      <c r="Z873" s="96"/>
      <c r="AA873" s="96"/>
      <c r="AB873" s="96"/>
      <c r="AC873" s="96" t="s">
        <v>93</v>
      </c>
      <c r="AD873" s="96" t="s">
        <v>3147</v>
      </c>
      <c r="AE873" s="96" t="s">
        <v>94</v>
      </c>
      <c r="AF873" s="96" t="s">
        <v>94</v>
      </c>
      <c r="AG873" s="96" t="s">
        <v>650</v>
      </c>
      <c r="AH873" s="96" t="s">
        <v>11089</v>
      </c>
      <c r="AI873" s="96"/>
      <c r="AJ873" s="19">
        <v>5</v>
      </c>
      <c r="AK873" s="96" t="s">
        <v>118</v>
      </c>
      <c r="AL873" s="96"/>
      <c r="AM873" s="31"/>
      <c r="AN873" s="30" t="s">
        <v>96</v>
      </c>
      <c r="AO873" s="96" t="s">
        <v>97</v>
      </c>
      <c r="AP873" s="31" t="s">
        <v>97</v>
      </c>
      <c r="AQ873">
        <v>21104.540158930002</v>
      </c>
      <c r="AR873" t="s">
        <v>12733</v>
      </c>
      <c r="AS873" t="s">
        <v>11225</v>
      </c>
      <c r="AT873" t="s">
        <v>12734</v>
      </c>
      <c r="AU873">
        <v>97.695400000000006</v>
      </c>
      <c r="AV873" s="96">
        <v>1.6984894974977778</v>
      </c>
      <c r="AW873">
        <v>14.682600000000001</v>
      </c>
      <c r="AX873" s="96">
        <v>2.9745727519777776</v>
      </c>
      <c r="AY873">
        <v>1.0548000000000001E-3</v>
      </c>
      <c r="AZ873">
        <v>315.5104</v>
      </c>
      <c r="BA873" s="96">
        <v>5.802214991444445</v>
      </c>
      <c r="BB873">
        <v>44.527000000000001</v>
      </c>
      <c r="BC873" s="96">
        <v>0.48256598448888893</v>
      </c>
      <c r="BD873">
        <v>14.97667485</v>
      </c>
      <c r="BE873" s="96">
        <f t="shared" si="109"/>
        <v>6952.2433833963223</v>
      </c>
      <c r="BF873" s="96">
        <f t="shared" si="110"/>
        <v>588.57660971712812</v>
      </c>
      <c r="BG873" s="96">
        <f t="shared" si="111"/>
        <v>573.9101570755156</v>
      </c>
      <c r="BH873">
        <v>6958.602282823811</v>
      </c>
      <c r="BI873">
        <v>1.2692169013069051E-3</v>
      </c>
      <c r="BJ873">
        <v>1.7050156284921381</v>
      </c>
      <c r="BK873">
        <v>0.2562597128257656</v>
      </c>
      <c r="BL873">
        <v>0.2610006154213253</v>
      </c>
      <c r="BM873">
        <v>6.0228387314825307</v>
      </c>
      <c r="BN873">
        <v>1.705106441538307</v>
      </c>
      <c r="BO873">
        <v>0.25625971279076559</v>
      </c>
      <c r="BP873">
        <v>1.2097834911720679E-3</v>
      </c>
      <c r="BQ873">
        <v>0.2610006154213253</v>
      </c>
      <c r="BR873">
        <v>6949.2541825716598</v>
      </c>
      <c r="BS873" s="96">
        <v>499.91409837979973</v>
      </c>
      <c r="BT873" s="96">
        <v>481.69584488743294</v>
      </c>
      <c r="BU873">
        <v>6.0228387314825307</v>
      </c>
      <c r="BV873" s="65" t="str">
        <f t="shared" si="113"/>
        <v>no propulsion</v>
      </c>
      <c r="BW873" s="30" t="s">
        <v>170</v>
      </c>
      <c r="BX873" s="96">
        <v>0.1</v>
      </c>
      <c r="BY873" s="96">
        <v>0.3</v>
      </c>
      <c r="BZ873" s="96">
        <v>0.3</v>
      </c>
      <c r="CA873" s="96">
        <v>4.36E-2</v>
      </c>
      <c r="CB873" s="96">
        <v>0.01</v>
      </c>
      <c r="CC873" s="96">
        <v>3.5000000000000003E-2</v>
      </c>
      <c r="CD873" s="96">
        <v>0.3</v>
      </c>
      <c r="CE873" s="96">
        <v>0.1</v>
      </c>
      <c r="CF873" s="31">
        <v>0.3</v>
      </c>
      <c r="CG873" s="30">
        <v>4.5999999999999996</v>
      </c>
      <c r="CH873" s="96">
        <v>4.5999999999999996</v>
      </c>
      <c r="CI873" s="96">
        <v>4.5999999999999996</v>
      </c>
      <c r="CJ873" s="98">
        <f>Population!$CG873-Population!$CI873</f>
        <v>0</v>
      </c>
      <c r="CK873" s="120">
        <f>_xlfn.DAYS(Entries!$AY$2,Population!H873)</f>
        <v>833</v>
      </c>
      <c r="CL873" s="120">
        <f t="shared" si="114"/>
        <v>1825</v>
      </c>
      <c r="CM873" s="122">
        <f>Entries!$AY$5</f>
        <v>0.15</v>
      </c>
      <c r="CN873" s="122">
        <f t="shared" si="112"/>
        <v>0</v>
      </c>
      <c r="CO873" s="121" t="str">
        <f t="shared" si="115"/>
        <v>-</v>
      </c>
      <c r="CP873" s="30" t="s">
        <v>103</v>
      </c>
      <c r="CQ873" s="96">
        <v>0</v>
      </c>
      <c r="CR873" s="96" t="s">
        <v>95</v>
      </c>
      <c r="CS873" s="96"/>
      <c r="CT873" s="31"/>
      <c r="CU873" s="30" t="s">
        <v>3149</v>
      </c>
      <c r="CV873" s="96" t="s">
        <v>3150</v>
      </c>
      <c r="CW873" s="96" t="s">
        <v>157</v>
      </c>
      <c r="CX873" s="96" t="s">
        <v>106</v>
      </c>
      <c r="CY873" s="96" t="s">
        <v>107</v>
      </c>
      <c r="CZ873" s="96" t="s">
        <v>108</v>
      </c>
      <c r="DA873" s="31"/>
      <c r="DB873" s="17" t="s">
        <v>15462</v>
      </c>
      <c r="DC873" s="17" t="s">
        <v>15500</v>
      </c>
      <c r="DD873" s="17" t="s">
        <v>15500</v>
      </c>
      <c r="DE873" s="17" t="s">
        <v>15500</v>
      </c>
      <c r="DF873" s="17" t="s">
        <v>15500</v>
      </c>
      <c r="DG873" s="23" t="s">
        <v>11171</v>
      </c>
      <c r="DH873" s="145"/>
    </row>
    <row r="874" spans="1:112" s="17" customFormat="1" x14ac:dyDescent="0.25">
      <c r="A874" s="32" t="s">
        <v>3321</v>
      </c>
      <c r="B874" s="98">
        <v>0</v>
      </c>
      <c r="C874" s="98" t="s">
        <v>15461</v>
      </c>
      <c r="D874" s="98" t="s">
        <v>3145</v>
      </c>
      <c r="E874" s="98">
        <v>41993</v>
      </c>
      <c r="F874" s="98" t="s">
        <v>3322</v>
      </c>
      <c r="G874" s="33">
        <v>44875</v>
      </c>
      <c r="H874" s="44">
        <v>42781</v>
      </c>
      <c r="I874" s="98" t="s">
        <v>87</v>
      </c>
      <c r="J874" s="98"/>
      <c r="K874" s="98"/>
      <c r="L874" s="98" t="s">
        <v>3223</v>
      </c>
      <c r="M874" t="s">
        <v>156</v>
      </c>
      <c r="N874" s="98" t="s">
        <v>156</v>
      </c>
      <c r="O874" t="s">
        <v>157</v>
      </c>
      <c r="P874" s="96" t="str">
        <f>VLOOKUP(N874,Entries!J:K,2,FALSE)</f>
        <v>UNITED STATES OF AMERICA</v>
      </c>
      <c r="Q874" s="38" t="s">
        <v>3140</v>
      </c>
      <c r="R874" s="32" t="s">
        <v>3140</v>
      </c>
      <c r="S874" s="98" t="s">
        <v>156</v>
      </c>
      <c r="T874" t="s">
        <v>157</v>
      </c>
      <c r="U874" s="39" t="s">
        <v>159</v>
      </c>
      <c r="V874" s="33" t="s">
        <v>159</v>
      </c>
      <c r="W874" s="64">
        <f>IF(VLOOKUP(R874,Entries!N:P,3,FALSE)=V874,1,VLOOKUP(R874,Entries!N:P,3,FALSE))</f>
        <v>1</v>
      </c>
      <c r="X874"/>
      <c r="Y874"/>
      <c r="Z874" s="98"/>
      <c r="AA874" s="98"/>
      <c r="AB874" s="98"/>
      <c r="AC874" s="98" t="s">
        <v>93</v>
      </c>
      <c r="AD874" s="98" t="s">
        <v>3147</v>
      </c>
      <c r="AE874" s="98" t="s">
        <v>94</v>
      </c>
      <c r="AF874" s="98" t="s">
        <v>94</v>
      </c>
      <c r="AG874" s="98" t="s">
        <v>650</v>
      </c>
      <c r="AH874" s="98" t="s">
        <v>11089</v>
      </c>
      <c r="AI874" s="98"/>
      <c r="AJ874" s="19">
        <v>3</v>
      </c>
      <c r="AK874" s="98" t="s">
        <v>118</v>
      </c>
      <c r="AL874" s="98"/>
      <c r="AM874" s="33"/>
      <c r="AN874" s="32" t="s">
        <v>96</v>
      </c>
      <c r="AO874" s="98" t="s">
        <v>97</v>
      </c>
      <c r="AP874" s="33" t="s">
        <v>97</v>
      </c>
      <c r="AQ874">
        <v>21104.24840181</v>
      </c>
      <c r="AR874" t="s">
        <v>12735</v>
      </c>
      <c r="AS874" t="s">
        <v>11225</v>
      </c>
      <c r="AT874" t="s">
        <v>12736</v>
      </c>
      <c r="AU874">
        <v>97.316299999999998</v>
      </c>
      <c r="AV874" s="98">
        <v>1.6974964053599999</v>
      </c>
      <c r="AW874">
        <v>170.43049999999999</v>
      </c>
      <c r="AX874" s="98">
        <v>2.6989975377244448</v>
      </c>
      <c r="AY874">
        <v>6.089E-4</v>
      </c>
      <c r="AZ874">
        <v>332.4425</v>
      </c>
      <c r="BA874" s="98">
        <v>0.76432838965333327</v>
      </c>
      <c r="BB874">
        <v>27.649000000000001</v>
      </c>
      <c r="BC874" s="98">
        <v>5.5230670889555569</v>
      </c>
      <c r="BD874">
        <v>15.26357874</v>
      </c>
      <c r="BE874" s="96">
        <f t="shared" si="109"/>
        <v>6864.8489745854204</v>
      </c>
      <c r="BF874" s="96">
        <f t="shared" si="110"/>
        <v>498.02898112604544</v>
      </c>
      <c r="BG874" s="96">
        <f t="shared" si="111"/>
        <v>489.66896804479529</v>
      </c>
      <c r="BH874">
        <v>6871.2861597292394</v>
      </c>
      <c r="BI874">
        <v>1.2992553746278359E-3</v>
      </c>
      <c r="BJ874">
        <v>1.6984012402961699</v>
      </c>
      <c r="BK874">
        <v>2.9745733708582431</v>
      </c>
      <c r="BL874">
        <v>0.66318974288167587</v>
      </c>
      <c r="BM874">
        <v>5.6215938545256279</v>
      </c>
      <c r="BN874">
        <v>1.6984898991851149</v>
      </c>
      <c r="BO874">
        <v>2.9745733710676729</v>
      </c>
      <c r="BP874">
        <v>1.3275117529338201E-3</v>
      </c>
      <c r="BQ874">
        <v>0.66318974288167587</v>
      </c>
      <c r="BR874">
        <v>6861.8049716336163</v>
      </c>
      <c r="BS874" s="96">
        <v>514.18196553533835</v>
      </c>
      <c r="BT874" s="96">
        <v>480.15223694831275</v>
      </c>
      <c r="BU874">
        <v>5.6215938545256279</v>
      </c>
      <c r="BV874" s="60" t="str">
        <f t="shared" ref="BV874:BV905" si="116">IF(AND(CR874="Real",CQ874=0),"no propulsion",IF(AND(BX874&lt;0.2,BY874&lt;0.2,BZ874&lt;0.2),"too small",IF(OR(D874="Starlink v0.9",D874="Starlink v1.0"),"Starlink",IF(D874="OneWeb","OneWeb",IF(AND(AE874="Earth Observation",AO874="Sunsynchron"),"sunsynchronous observation",IF(AF874="Earth Observation","Earth Observation"))))))</f>
        <v>no propulsion</v>
      </c>
      <c r="BW874" s="32" t="s">
        <v>170</v>
      </c>
      <c r="BX874" s="98">
        <v>0.1</v>
      </c>
      <c r="BY874" s="98">
        <v>0.3</v>
      </c>
      <c r="BZ874" s="98">
        <v>0.3</v>
      </c>
      <c r="CA874" s="98">
        <v>4.36E-2</v>
      </c>
      <c r="CB874" s="98">
        <v>0.01</v>
      </c>
      <c r="CC874" s="98">
        <v>3.5000000000000003E-2</v>
      </c>
      <c r="CD874" s="98">
        <v>0.3</v>
      </c>
      <c r="CE874" s="98">
        <v>0.1</v>
      </c>
      <c r="CF874" s="33">
        <v>0.3</v>
      </c>
      <c r="CG874" s="32">
        <v>4.5999999999999996</v>
      </c>
      <c r="CH874" s="98">
        <v>4.5999999999999996</v>
      </c>
      <c r="CI874" s="98">
        <v>4.5999999999999996</v>
      </c>
      <c r="CJ874" s="96">
        <f>Population!$CG874-Population!$CI874</f>
        <v>0</v>
      </c>
      <c r="CK874" s="118">
        <f>_xlfn.DAYS(Entries!$AY$2,Population!H874)</f>
        <v>1513</v>
      </c>
      <c r="CL874" s="118">
        <f t="shared" ref="CL874:CL905" si="117">AJ874*365</f>
        <v>1095</v>
      </c>
      <c r="CM874" s="117">
        <f>Entries!$AY$5</f>
        <v>0.15</v>
      </c>
      <c r="CN874" s="117">
        <f t="shared" si="112"/>
        <v>0</v>
      </c>
      <c r="CO874" s="119" t="str">
        <f t="shared" ref="CO874:CO905" si="118">IF(CQ874=0,"-",MAX(0,1-(1-CM874)/CL874*CK874))</f>
        <v>-</v>
      </c>
      <c r="CP874" s="32" t="s">
        <v>103</v>
      </c>
      <c r="CQ874" s="98">
        <v>0</v>
      </c>
      <c r="CR874" s="98" t="s">
        <v>95</v>
      </c>
      <c r="CS874" s="98"/>
      <c r="CT874" s="33"/>
      <c r="CU874" s="32" t="s">
        <v>3149</v>
      </c>
      <c r="CV874" s="98" t="s">
        <v>3150</v>
      </c>
      <c r="CW874" s="98" t="s">
        <v>157</v>
      </c>
      <c r="CX874" s="98" t="s">
        <v>106</v>
      </c>
      <c r="CY874" s="98" t="s">
        <v>107</v>
      </c>
      <c r="CZ874" s="98" t="s">
        <v>108</v>
      </c>
      <c r="DA874" s="33"/>
      <c r="DB874" s="17" t="s">
        <v>15462</v>
      </c>
      <c r="DC874" s="17" t="s">
        <v>15500</v>
      </c>
      <c r="DD874" s="17" t="s">
        <v>15500</v>
      </c>
      <c r="DE874" s="17" t="s">
        <v>15500</v>
      </c>
      <c r="DF874" s="17" t="s">
        <v>15500</v>
      </c>
      <c r="DG874" s="23" t="s">
        <v>11171</v>
      </c>
      <c r="DH874" s="145"/>
    </row>
    <row r="875" spans="1:112" s="17" customFormat="1" x14ac:dyDescent="0.25">
      <c r="A875" s="30" t="s">
        <v>3324</v>
      </c>
      <c r="B875" s="96">
        <v>0</v>
      </c>
      <c r="C875" s="96" t="s">
        <v>15461</v>
      </c>
      <c r="D875" s="96" t="s">
        <v>3145</v>
      </c>
      <c r="E875" s="96">
        <v>42771</v>
      </c>
      <c r="F875" s="96" t="s">
        <v>3325</v>
      </c>
      <c r="G875" s="31">
        <v>46923</v>
      </c>
      <c r="H875" s="43">
        <v>42909</v>
      </c>
      <c r="I875" s="96" t="s">
        <v>87</v>
      </c>
      <c r="J875" s="96"/>
      <c r="K875" s="96"/>
      <c r="L875" s="96" t="s">
        <v>88</v>
      </c>
      <c r="M875" s="124" t="s">
        <v>156</v>
      </c>
      <c r="N875" s="96" t="s">
        <v>156</v>
      </c>
      <c r="O875" s="124" t="s">
        <v>157</v>
      </c>
      <c r="P875" s="64" t="str">
        <f>VLOOKUP(N875,Entries!J:K,2,FALSE)</f>
        <v>UNITED STATES OF AMERICA</v>
      </c>
      <c r="Q875" s="123" t="s">
        <v>3140</v>
      </c>
      <c r="R875" s="30" t="s">
        <v>3140</v>
      </c>
      <c r="S875" s="96" t="s">
        <v>156</v>
      </c>
      <c r="T875" s="124" t="s">
        <v>157</v>
      </c>
      <c r="U875" s="125" t="s">
        <v>159</v>
      </c>
      <c r="V875" s="31" t="s">
        <v>159</v>
      </c>
      <c r="W875" s="64">
        <f>IF(VLOOKUP(R875,Entries!N:P,3,FALSE)=V875,1,VLOOKUP(R875,Entries!N:P,3,FALSE))</f>
        <v>1</v>
      </c>
      <c r="X875" s="124"/>
      <c r="Y875" s="124"/>
      <c r="Z875" s="96"/>
      <c r="AA875" s="96"/>
      <c r="AB875" s="96"/>
      <c r="AC875" s="96" t="s">
        <v>93</v>
      </c>
      <c r="AD875" s="96" t="s">
        <v>3147</v>
      </c>
      <c r="AE875" s="96" t="s">
        <v>94</v>
      </c>
      <c r="AF875" s="96" t="s">
        <v>94</v>
      </c>
      <c r="AG875" s="96" t="s">
        <v>650</v>
      </c>
      <c r="AH875" s="96" t="s">
        <v>11089</v>
      </c>
      <c r="AI875" s="96"/>
      <c r="AJ875" s="19">
        <v>0.25</v>
      </c>
      <c r="AK875" s="96" t="s">
        <v>118</v>
      </c>
      <c r="AL875" s="96"/>
      <c r="AM875" s="31"/>
      <c r="AN875" s="30" t="s">
        <v>96</v>
      </c>
      <c r="AO875" s="96" t="s">
        <v>97</v>
      </c>
      <c r="AP875" s="31" t="s">
        <v>97</v>
      </c>
      <c r="AQ875">
        <v>21104.21762241</v>
      </c>
      <c r="AR875" t="s">
        <v>12737</v>
      </c>
      <c r="AS875" t="s">
        <v>11225</v>
      </c>
      <c r="AT875" t="s">
        <v>12738</v>
      </c>
      <c r="AU875">
        <v>97.259399999999999</v>
      </c>
      <c r="AV875" s="96">
        <v>1.6985575653244445</v>
      </c>
      <c r="AW875">
        <v>154.6412</v>
      </c>
      <c r="AX875" s="96">
        <v>3.0071196450977777</v>
      </c>
      <c r="AY875">
        <v>1.4857E-3</v>
      </c>
      <c r="AZ875">
        <v>43.7928</v>
      </c>
      <c r="BA875" s="96">
        <v>5.6600439908133335</v>
      </c>
      <c r="BB875">
        <v>316.44850000000002</v>
      </c>
      <c r="BC875" s="96">
        <v>0.62465495466222232</v>
      </c>
      <c r="BD875">
        <v>15.24238603</v>
      </c>
      <c r="BE875" s="96">
        <f t="shared" si="109"/>
        <v>6871.2106671645979</v>
      </c>
      <c r="BF875" s="96">
        <f t="shared" si="110"/>
        <v>510.41922485280338</v>
      </c>
      <c r="BG875" s="96">
        <f t="shared" si="111"/>
        <v>490.00210947639152</v>
      </c>
      <c r="BH875">
        <v>6877.6487569392093</v>
      </c>
      <c r="BI875">
        <v>2.621494298675071E-3</v>
      </c>
      <c r="BJ875">
        <v>1.697408984235917</v>
      </c>
      <c r="BK875">
        <v>2.6989980992751321</v>
      </c>
      <c r="BL875">
        <v>0.93534501926262226</v>
      </c>
      <c r="BM875">
        <v>5.3520547176756699</v>
      </c>
      <c r="BN875">
        <v>1.6974968066262039</v>
      </c>
      <c r="BO875">
        <v>2.6989980998468259</v>
      </c>
      <c r="BP875">
        <v>2.477351532468787E-3</v>
      </c>
      <c r="BQ875">
        <v>0.93534501926262226</v>
      </c>
      <c r="BR875">
        <v>6868.1671012418255</v>
      </c>
      <c r="BS875" s="96">
        <v>495.35946771354247</v>
      </c>
      <c r="BT875" s="96">
        <v>477.8499370077443</v>
      </c>
      <c r="BU875">
        <v>5.3520547176756699</v>
      </c>
      <c r="BV875" s="65" t="str">
        <f t="shared" si="116"/>
        <v>no propulsion</v>
      </c>
      <c r="BW875" s="30" t="s">
        <v>104</v>
      </c>
      <c r="BX875" s="96">
        <v>0.1</v>
      </c>
      <c r="BY875" s="96">
        <v>0.3</v>
      </c>
      <c r="BZ875" s="96">
        <v>0.3</v>
      </c>
      <c r="CA875" s="96">
        <v>4.36E-2</v>
      </c>
      <c r="CB875" s="96">
        <v>0.01</v>
      </c>
      <c r="CC875" s="96">
        <v>3.5000000000000003E-2</v>
      </c>
      <c r="CD875" s="96">
        <v>0.3</v>
      </c>
      <c r="CE875" s="96">
        <v>0.1</v>
      </c>
      <c r="CF875" s="31">
        <v>0.3</v>
      </c>
      <c r="CG875" s="30">
        <v>4</v>
      </c>
      <c r="CH875" s="96">
        <v>4</v>
      </c>
      <c r="CI875" s="96">
        <v>4</v>
      </c>
      <c r="CJ875" s="98">
        <f>Population!$CG875-Population!$CI875</f>
        <v>0</v>
      </c>
      <c r="CK875" s="120">
        <f>_xlfn.DAYS(Entries!$AY$2,Population!H875)</f>
        <v>1385</v>
      </c>
      <c r="CL875" s="120">
        <f t="shared" si="117"/>
        <v>91.25</v>
      </c>
      <c r="CM875" s="122">
        <f>Entries!$AY$5</f>
        <v>0.15</v>
      </c>
      <c r="CN875" s="122">
        <f t="shared" si="112"/>
        <v>0</v>
      </c>
      <c r="CO875" s="121" t="str">
        <f t="shared" si="118"/>
        <v>-</v>
      </c>
      <c r="CP875" s="30" t="s">
        <v>103</v>
      </c>
      <c r="CQ875" s="96">
        <v>0</v>
      </c>
      <c r="CR875" s="96" t="s">
        <v>95</v>
      </c>
      <c r="CS875" s="96"/>
      <c r="CT875" s="31"/>
      <c r="CU875" s="30" t="s">
        <v>3149</v>
      </c>
      <c r="CV875" s="96" t="s">
        <v>3150</v>
      </c>
      <c r="CW875" s="96" t="s">
        <v>157</v>
      </c>
      <c r="CX875" s="96" t="s">
        <v>106</v>
      </c>
      <c r="CY875" s="96" t="s">
        <v>107</v>
      </c>
      <c r="CZ875" s="96" t="s">
        <v>108</v>
      </c>
      <c r="DA875" s="31"/>
      <c r="DB875" s="17" t="s">
        <v>15462</v>
      </c>
      <c r="DC875" s="17" t="s">
        <v>15500</v>
      </c>
      <c r="DD875" s="17" t="s">
        <v>15500</v>
      </c>
      <c r="DE875" s="17" t="s">
        <v>15500</v>
      </c>
      <c r="DF875" s="17" t="s">
        <v>15500</v>
      </c>
      <c r="DG875" s="23" t="s">
        <v>11171</v>
      </c>
      <c r="DH875" s="145"/>
    </row>
    <row r="876" spans="1:112" s="17" customFormat="1" x14ac:dyDescent="0.25">
      <c r="A876" s="32" t="s">
        <v>3327</v>
      </c>
      <c r="B876" s="98">
        <v>0</v>
      </c>
      <c r="C876" s="98" t="s">
        <v>15461</v>
      </c>
      <c r="D876" s="98" t="s">
        <v>3145</v>
      </c>
      <c r="E876" s="98">
        <v>41994</v>
      </c>
      <c r="F876" s="98" t="s">
        <v>3328</v>
      </c>
      <c r="G876" s="33">
        <v>44876</v>
      </c>
      <c r="H876" s="44">
        <v>42781</v>
      </c>
      <c r="I876" s="98" t="s">
        <v>87</v>
      </c>
      <c r="J876" s="98"/>
      <c r="K876" s="98"/>
      <c r="L876" s="98" t="s">
        <v>3223</v>
      </c>
      <c r="M876" t="s">
        <v>156</v>
      </c>
      <c r="N876" s="98" t="s">
        <v>156</v>
      </c>
      <c r="O876" t="s">
        <v>157</v>
      </c>
      <c r="P876" s="96" t="str">
        <f>VLOOKUP(N876,Entries!J:K,2,FALSE)</f>
        <v>UNITED STATES OF AMERICA</v>
      </c>
      <c r="Q876" s="38" t="s">
        <v>3140</v>
      </c>
      <c r="R876" s="32" t="s">
        <v>3140</v>
      </c>
      <c r="S876" s="98" t="s">
        <v>156</v>
      </c>
      <c r="T876" t="s">
        <v>157</v>
      </c>
      <c r="U876" s="39" t="s">
        <v>159</v>
      </c>
      <c r="V876" s="33" t="s">
        <v>159</v>
      </c>
      <c r="W876" s="64">
        <f>IF(VLOOKUP(R876,Entries!N:P,3,FALSE)=V876,1,VLOOKUP(R876,Entries!N:P,3,FALSE))</f>
        <v>1</v>
      </c>
      <c r="X876"/>
      <c r="Y876"/>
      <c r="Z876" s="98"/>
      <c r="AA876" s="98"/>
      <c r="AB876" s="98"/>
      <c r="AC876" s="98" t="s">
        <v>93</v>
      </c>
      <c r="AD876" s="98" t="s">
        <v>3147</v>
      </c>
      <c r="AE876" s="98" t="s">
        <v>94</v>
      </c>
      <c r="AF876" s="98" t="s">
        <v>94</v>
      </c>
      <c r="AG876" s="98" t="s">
        <v>650</v>
      </c>
      <c r="AH876" s="98" t="s">
        <v>11089</v>
      </c>
      <c r="AI876" s="98"/>
      <c r="AJ876" s="19">
        <v>0.25</v>
      </c>
      <c r="AK876" s="98" t="s">
        <v>118</v>
      </c>
      <c r="AL876" s="98"/>
      <c r="AM876" s="33"/>
      <c r="AN876" s="32" t="s">
        <v>96</v>
      </c>
      <c r="AO876" s="98" t="s">
        <v>97</v>
      </c>
      <c r="AP876" s="33" t="s">
        <v>97</v>
      </c>
      <c r="AQ876">
        <v>21104.402494549999</v>
      </c>
      <c r="AR876" t="s">
        <v>12001</v>
      </c>
      <c r="AS876" t="s">
        <v>11225</v>
      </c>
      <c r="AT876" t="s">
        <v>12739</v>
      </c>
      <c r="AU876">
        <v>97.3202</v>
      </c>
      <c r="AV876" s="98">
        <v>0.90201564036888904</v>
      </c>
      <c r="AW876">
        <v>172.2953</v>
      </c>
      <c r="AX876" s="98">
        <v>4.6259244068444447</v>
      </c>
      <c r="AY876">
        <v>5.5579999999999996E-4</v>
      </c>
      <c r="AZ876">
        <v>324.29669999999999</v>
      </c>
      <c r="BA876" s="98">
        <v>5.6144996334577781</v>
      </c>
      <c r="BB876">
        <v>35.790100000000002</v>
      </c>
      <c r="BC876" s="98">
        <v>0.67015044280888891</v>
      </c>
      <c r="BD876">
        <v>15.277592329999999</v>
      </c>
      <c r="BE876" s="96">
        <f t="shared" si="109"/>
        <v>6860.6504119739466</v>
      </c>
      <c r="BF876" s="96">
        <f t="shared" si="110"/>
        <v>493.46356147292227</v>
      </c>
      <c r="BG876" s="96">
        <f t="shared" si="111"/>
        <v>485.83726247497179</v>
      </c>
      <c r="BH876">
        <v>6867.0904117554692</v>
      </c>
      <c r="BI876">
        <v>1.2042374541373509E-3</v>
      </c>
      <c r="BJ876">
        <v>1.6984691533246099</v>
      </c>
      <c r="BK876">
        <v>3.0071202704420918</v>
      </c>
      <c r="BL876">
        <v>0.68066032426993572</v>
      </c>
      <c r="BM876">
        <v>5.6040410901041993</v>
      </c>
      <c r="BN876">
        <v>1.6985579671639299</v>
      </c>
      <c r="BO876">
        <v>3.0071202709653728</v>
      </c>
      <c r="BP876">
        <v>1.2766506284453551E-3</v>
      </c>
      <c r="BQ876">
        <v>0.68066032426993572</v>
      </c>
      <c r="BR876">
        <v>6857.6047023606434</v>
      </c>
      <c r="BS876" s="96">
        <v>494.5048745174372</v>
      </c>
      <c r="BT876" s="96">
        <v>482.6350293835394</v>
      </c>
      <c r="BU876">
        <v>5.6040410901041993</v>
      </c>
      <c r="BV876" s="60" t="str">
        <f t="shared" si="116"/>
        <v>no propulsion</v>
      </c>
      <c r="BW876" s="32" t="s">
        <v>170</v>
      </c>
      <c r="BX876" s="98">
        <v>0.1</v>
      </c>
      <c r="BY876" s="98">
        <v>0.3</v>
      </c>
      <c r="BZ876" s="98">
        <v>0.3</v>
      </c>
      <c r="CA876" s="98">
        <v>4.36E-2</v>
      </c>
      <c r="CB876" s="98">
        <v>0.01</v>
      </c>
      <c r="CC876" s="98">
        <v>3.5000000000000003E-2</v>
      </c>
      <c r="CD876" s="98">
        <v>0.3</v>
      </c>
      <c r="CE876" s="98">
        <v>0.1</v>
      </c>
      <c r="CF876" s="33">
        <v>0.3</v>
      </c>
      <c r="CG876" s="32">
        <v>4.5999999999999996</v>
      </c>
      <c r="CH876" s="98">
        <v>4.5999999999999996</v>
      </c>
      <c r="CI876" s="98">
        <v>4.5999999999999996</v>
      </c>
      <c r="CJ876" s="96">
        <f>Population!$CG876-Population!$CI876</f>
        <v>0</v>
      </c>
      <c r="CK876" s="118">
        <f>_xlfn.DAYS(Entries!$AY$2,Population!H876)</f>
        <v>1513</v>
      </c>
      <c r="CL876" s="118">
        <f t="shared" si="117"/>
        <v>91.25</v>
      </c>
      <c r="CM876" s="117">
        <f>Entries!$AY$5</f>
        <v>0.15</v>
      </c>
      <c r="CN876" s="117">
        <f t="shared" si="112"/>
        <v>0</v>
      </c>
      <c r="CO876" s="119" t="str">
        <f t="shared" si="118"/>
        <v>-</v>
      </c>
      <c r="CP876" s="32" t="s">
        <v>103</v>
      </c>
      <c r="CQ876" s="98">
        <v>0</v>
      </c>
      <c r="CR876" s="98" t="s">
        <v>95</v>
      </c>
      <c r="CS876" s="98"/>
      <c r="CT876" s="33"/>
      <c r="CU876" s="32" t="s">
        <v>3149</v>
      </c>
      <c r="CV876" s="98" t="s">
        <v>3150</v>
      </c>
      <c r="CW876" s="98" t="s">
        <v>157</v>
      </c>
      <c r="CX876" s="98" t="s">
        <v>106</v>
      </c>
      <c r="CY876" s="98" t="s">
        <v>107</v>
      </c>
      <c r="CZ876" s="98" t="s">
        <v>108</v>
      </c>
      <c r="DA876" s="33"/>
      <c r="DB876" s="17" t="s">
        <v>15462</v>
      </c>
      <c r="DC876" s="17" t="s">
        <v>15500</v>
      </c>
      <c r="DD876" s="17" t="s">
        <v>15500</v>
      </c>
      <c r="DE876" s="17" t="s">
        <v>15500</v>
      </c>
      <c r="DF876" s="17" t="s">
        <v>15500</v>
      </c>
      <c r="DG876" s="23" t="s">
        <v>11171</v>
      </c>
      <c r="DH876" s="145"/>
    </row>
    <row r="877" spans="1:112" s="17" customFormat="1" x14ac:dyDescent="0.25">
      <c r="A877" s="30" t="s">
        <v>3330</v>
      </c>
      <c r="B877" s="96">
        <v>0</v>
      </c>
      <c r="C877" s="96" t="s">
        <v>15461</v>
      </c>
      <c r="D877" s="96" t="s">
        <v>3145</v>
      </c>
      <c r="E877" s="96">
        <v>41872</v>
      </c>
      <c r="F877" s="96" t="s">
        <v>3331</v>
      </c>
      <c r="G877" s="31">
        <v>41868</v>
      </c>
      <c r="H877" s="43">
        <v>42660</v>
      </c>
      <c r="I877" s="96" t="s">
        <v>154</v>
      </c>
      <c r="J877" s="96"/>
      <c r="K877" s="96"/>
      <c r="L877" s="96" t="s">
        <v>216</v>
      </c>
      <c r="M877" s="124" t="s">
        <v>156</v>
      </c>
      <c r="N877" s="96" t="s">
        <v>156</v>
      </c>
      <c r="O877" s="124" t="s">
        <v>157</v>
      </c>
      <c r="P877" s="64" t="str">
        <f>VLOOKUP(N877,Entries!J:K,2,FALSE)</f>
        <v>UNITED STATES OF AMERICA</v>
      </c>
      <c r="Q877" s="123" t="s">
        <v>3140</v>
      </c>
      <c r="R877" s="30" t="s">
        <v>3140</v>
      </c>
      <c r="S877" s="96" t="s">
        <v>156</v>
      </c>
      <c r="T877" s="124" t="s">
        <v>157</v>
      </c>
      <c r="U877" s="125" t="s">
        <v>159</v>
      </c>
      <c r="V877" s="31" t="s">
        <v>159</v>
      </c>
      <c r="W877" s="64">
        <f>IF(VLOOKUP(R877,Entries!N:P,3,FALSE)=V877,1,VLOOKUP(R877,Entries!N:P,3,FALSE))</f>
        <v>1</v>
      </c>
      <c r="X877" s="124"/>
      <c r="Y877" s="124"/>
      <c r="Z877" s="96"/>
      <c r="AA877" s="96"/>
      <c r="AB877" s="96"/>
      <c r="AC877" s="96" t="s">
        <v>93</v>
      </c>
      <c r="AD877" s="96" t="s">
        <v>3147</v>
      </c>
      <c r="AE877" s="96" t="s">
        <v>94</v>
      </c>
      <c r="AF877" s="96" t="s">
        <v>94</v>
      </c>
      <c r="AG877" s="96" t="s">
        <v>650</v>
      </c>
      <c r="AH877" s="96" t="s">
        <v>11089</v>
      </c>
      <c r="AI877" s="96"/>
      <c r="AJ877" s="19">
        <v>1</v>
      </c>
      <c r="AK877" s="96" t="s">
        <v>118</v>
      </c>
      <c r="AL877" s="96"/>
      <c r="AM877" s="31"/>
      <c r="AN877" s="30" t="s">
        <v>133</v>
      </c>
      <c r="AO877" s="96" t="s">
        <v>134</v>
      </c>
      <c r="AP877" s="31" t="s">
        <v>160</v>
      </c>
      <c r="AQ877">
        <v>21104.52484048</v>
      </c>
      <c r="AR877" t="s">
        <v>12740</v>
      </c>
      <c r="AS877" t="s">
        <v>11225</v>
      </c>
      <c r="AT877" t="s">
        <v>12741</v>
      </c>
      <c r="AU877">
        <v>51.681699999999999</v>
      </c>
      <c r="AV877" s="96">
        <v>1.6985662919688891</v>
      </c>
      <c r="AW877">
        <v>265.04599999999999</v>
      </c>
      <c r="AX877" s="96">
        <v>3.0115702337644445</v>
      </c>
      <c r="AY877">
        <v>1.9689999999999999E-4</v>
      </c>
      <c r="AZ877">
        <v>321.68720000000002</v>
      </c>
      <c r="BA877" s="96">
        <v>5.6933186860800005</v>
      </c>
      <c r="BB877">
        <v>38.396799999999999</v>
      </c>
      <c r="BC877" s="96">
        <v>0.59141516597333332</v>
      </c>
      <c r="BD877">
        <v>15.282895809999999</v>
      </c>
      <c r="BE877" s="96">
        <f t="shared" si="109"/>
        <v>6859.0631287158803</v>
      </c>
      <c r="BF877" s="96">
        <f t="shared" si="110"/>
        <v>489.41367824592453</v>
      </c>
      <c r="BG877" s="96">
        <f t="shared" si="111"/>
        <v>486.71257918583615</v>
      </c>
      <c r="BH877">
        <v>6865.4983456224563</v>
      </c>
      <c r="BI877">
        <v>1.226925527222157E-3</v>
      </c>
      <c r="BJ877">
        <v>0.90235731986963452</v>
      </c>
      <c r="BK877">
        <v>4.625925369128308</v>
      </c>
      <c r="BL877">
        <v>0.64093046798549069</v>
      </c>
      <c r="BM877">
        <v>5.6437208879358547</v>
      </c>
      <c r="BN877">
        <v>0.90201608264097344</v>
      </c>
      <c r="BO877">
        <v>4.6259253709770336</v>
      </c>
      <c r="BP877">
        <v>8.6520330115747357E-4</v>
      </c>
      <c r="BQ877">
        <v>0.64093046798549069</v>
      </c>
      <c r="BR877">
        <v>6859.5699519504878</v>
      </c>
      <c r="BS877" s="96">
        <v>495.32463580453441</v>
      </c>
      <c r="BT877" s="96">
        <v>477.6558405940641</v>
      </c>
      <c r="BU877">
        <v>5.6437208879358547</v>
      </c>
      <c r="BV877" s="65" t="str">
        <f t="shared" si="116"/>
        <v>no propulsion</v>
      </c>
      <c r="BW877" s="30" t="s">
        <v>104</v>
      </c>
      <c r="BX877" s="96">
        <v>0.1</v>
      </c>
      <c r="BY877" s="96">
        <v>0.3</v>
      </c>
      <c r="BZ877" s="96">
        <v>0.3</v>
      </c>
      <c r="CA877" s="96">
        <v>4.36E-2</v>
      </c>
      <c r="CB877" s="96">
        <v>0.01</v>
      </c>
      <c r="CC877" s="96">
        <v>3.5000000000000003E-2</v>
      </c>
      <c r="CD877" s="96">
        <v>0.3</v>
      </c>
      <c r="CE877" s="96">
        <v>0.1</v>
      </c>
      <c r="CF877" s="31">
        <v>0.3</v>
      </c>
      <c r="CG877" s="30">
        <v>4</v>
      </c>
      <c r="CH877" s="96">
        <v>4</v>
      </c>
      <c r="CI877" s="96">
        <v>4</v>
      </c>
      <c r="CJ877" s="98">
        <f>Population!$CG877-Population!$CI877</f>
        <v>0</v>
      </c>
      <c r="CK877" s="120">
        <f>_xlfn.DAYS(Entries!$AY$2,Population!H877)</f>
        <v>1634</v>
      </c>
      <c r="CL877" s="120">
        <f t="shared" si="117"/>
        <v>365</v>
      </c>
      <c r="CM877" s="122">
        <f>Entries!$AY$5</f>
        <v>0.15</v>
      </c>
      <c r="CN877" s="122">
        <f t="shared" si="112"/>
        <v>0</v>
      </c>
      <c r="CO877" s="121" t="str">
        <f t="shared" si="118"/>
        <v>-</v>
      </c>
      <c r="CP877" s="30" t="s">
        <v>103</v>
      </c>
      <c r="CQ877" s="96">
        <v>0</v>
      </c>
      <c r="CR877" s="96" t="s">
        <v>95</v>
      </c>
      <c r="CS877" s="96"/>
      <c r="CT877" s="31"/>
      <c r="CU877" s="30" t="s">
        <v>3149</v>
      </c>
      <c r="CV877" s="96" t="s">
        <v>3150</v>
      </c>
      <c r="CW877" s="96" t="s">
        <v>157</v>
      </c>
      <c r="CX877" s="96" t="s">
        <v>106</v>
      </c>
      <c r="CY877" s="96" t="s">
        <v>107</v>
      </c>
      <c r="CZ877" s="96" t="s">
        <v>108</v>
      </c>
      <c r="DA877" s="31"/>
      <c r="DB877" s="17" t="s">
        <v>15462</v>
      </c>
      <c r="DC877" s="17" t="s">
        <v>15500</v>
      </c>
      <c r="DD877" s="17" t="s">
        <v>15500</v>
      </c>
      <c r="DE877" s="17" t="s">
        <v>15500</v>
      </c>
      <c r="DF877" s="17" t="s">
        <v>15500</v>
      </c>
      <c r="DG877" s="23" t="s">
        <v>11171</v>
      </c>
      <c r="DH877" s="145"/>
    </row>
    <row r="878" spans="1:112" s="17" customFormat="1" x14ac:dyDescent="0.25">
      <c r="A878" s="32" t="s">
        <v>3333</v>
      </c>
      <c r="B878" s="98">
        <v>0</v>
      </c>
      <c r="C878" s="98" t="s">
        <v>15461</v>
      </c>
      <c r="D878" s="98" t="s">
        <v>3145</v>
      </c>
      <c r="E878" s="98">
        <v>41992</v>
      </c>
      <c r="F878" s="98" t="s">
        <v>3334</v>
      </c>
      <c r="G878" s="33">
        <v>44874</v>
      </c>
      <c r="H878" s="44">
        <v>42781</v>
      </c>
      <c r="I878" s="98" t="s">
        <v>87</v>
      </c>
      <c r="J878" s="98"/>
      <c r="K878" s="98"/>
      <c r="L878" s="98" t="s">
        <v>3223</v>
      </c>
      <c r="M878" t="s">
        <v>156</v>
      </c>
      <c r="N878" s="98" t="s">
        <v>156</v>
      </c>
      <c r="O878" t="s">
        <v>157</v>
      </c>
      <c r="P878" s="96" t="str">
        <f>VLOOKUP(N878,Entries!J:K,2,FALSE)</f>
        <v>UNITED STATES OF AMERICA</v>
      </c>
      <c r="Q878" s="38" t="s">
        <v>3140</v>
      </c>
      <c r="R878" s="32" t="s">
        <v>3140</v>
      </c>
      <c r="S878" s="98" t="s">
        <v>156</v>
      </c>
      <c r="T878" t="s">
        <v>157</v>
      </c>
      <c r="U878" s="39" t="s">
        <v>159</v>
      </c>
      <c r="V878" s="33" t="s">
        <v>159</v>
      </c>
      <c r="W878" s="64">
        <f>IF(VLOOKUP(R878,Entries!N:P,3,FALSE)=V878,1,VLOOKUP(R878,Entries!N:P,3,FALSE))</f>
        <v>1</v>
      </c>
      <c r="X878"/>
      <c r="Y878"/>
      <c r="Z878" s="98"/>
      <c r="AA878" s="98"/>
      <c r="AB878" s="98"/>
      <c r="AC878" s="98" t="s">
        <v>93</v>
      </c>
      <c r="AD878" s="98" t="s">
        <v>3147</v>
      </c>
      <c r="AE878" s="98" t="s">
        <v>94</v>
      </c>
      <c r="AF878" s="98" t="s">
        <v>94</v>
      </c>
      <c r="AG878" s="98" t="s">
        <v>650</v>
      </c>
      <c r="AH878" s="98" t="s">
        <v>11089</v>
      </c>
      <c r="AI878" s="98"/>
      <c r="AJ878" s="19">
        <v>1</v>
      </c>
      <c r="AK878" s="98" t="s">
        <v>118</v>
      </c>
      <c r="AL878" s="98"/>
      <c r="AM878" s="33"/>
      <c r="AN878" s="32" t="s">
        <v>96</v>
      </c>
      <c r="AO878" s="98" t="s">
        <v>97</v>
      </c>
      <c r="AP878" s="33" t="s">
        <v>97</v>
      </c>
      <c r="AQ878">
        <v>21104.490004989999</v>
      </c>
      <c r="AR878" t="s">
        <v>12742</v>
      </c>
      <c r="AS878" t="s">
        <v>11225</v>
      </c>
      <c r="AT878" t="s">
        <v>12743</v>
      </c>
      <c r="AU878">
        <v>97.320700000000002</v>
      </c>
      <c r="AV878" s="98">
        <v>0.90129132888000008</v>
      </c>
      <c r="AW878">
        <v>172.55029999999999</v>
      </c>
      <c r="AX878" s="98">
        <v>2.6277043432711111</v>
      </c>
      <c r="AY878">
        <v>5.5080000000000005E-4</v>
      </c>
      <c r="AZ878">
        <v>326.20319999999998</v>
      </c>
      <c r="BA878" s="98">
        <v>5.6867946466933343</v>
      </c>
      <c r="BB878">
        <v>33.885599999999997</v>
      </c>
      <c r="BC878" s="98">
        <v>2.6304340376533331</v>
      </c>
      <c r="BD878">
        <v>15.27797458</v>
      </c>
      <c r="BE878" s="96">
        <f t="shared" si="109"/>
        <v>6860.5359773219834</v>
      </c>
      <c r="BF878" s="96">
        <f t="shared" si="110"/>
        <v>493.31476053829283</v>
      </c>
      <c r="BG878" s="96">
        <f t="shared" si="111"/>
        <v>485.7571941056749</v>
      </c>
      <c r="BH878">
        <v>6866.9761663807412</v>
      </c>
      <c r="BI878">
        <v>1.220590804236072E-3</v>
      </c>
      <c r="BJ878">
        <v>1.698477871070903</v>
      </c>
      <c r="BK878">
        <v>3.0115708602228488</v>
      </c>
      <c r="BL878">
        <v>0.68881804703207894</v>
      </c>
      <c r="BM878">
        <v>5.5959182929529767</v>
      </c>
      <c r="BN878">
        <v>1.698566693818091</v>
      </c>
      <c r="BO878">
        <v>3.0115708605582951</v>
      </c>
      <c r="BP878">
        <v>1.2882843866147461E-3</v>
      </c>
      <c r="BQ878">
        <v>0.68881804703207894</v>
      </c>
      <c r="BR878">
        <v>6857.4902381992997</v>
      </c>
      <c r="BS878" s="96">
        <v>472.64666929604937</v>
      </c>
      <c r="BT878" s="96">
        <v>460.61365849041067</v>
      </c>
      <c r="BU878">
        <v>5.5959182929529767</v>
      </c>
      <c r="BV878" s="60" t="str">
        <f t="shared" si="116"/>
        <v>no propulsion</v>
      </c>
      <c r="BW878" s="32" t="s">
        <v>170</v>
      </c>
      <c r="BX878" s="98">
        <v>0.1</v>
      </c>
      <c r="BY878" s="98">
        <v>0.3</v>
      </c>
      <c r="BZ878" s="98">
        <v>0.3</v>
      </c>
      <c r="CA878" s="98">
        <v>4.36E-2</v>
      </c>
      <c r="CB878" s="98">
        <v>0.01</v>
      </c>
      <c r="CC878" s="98">
        <v>3.5000000000000003E-2</v>
      </c>
      <c r="CD878" s="98">
        <v>0.3</v>
      </c>
      <c r="CE878" s="98">
        <v>0.1</v>
      </c>
      <c r="CF878" s="33">
        <v>0.3</v>
      </c>
      <c r="CG878" s="32">
        <v>4.5999999999999996</v>
      </c>
      <c r="CH878" s="98">
        <v>4.5999999999999996</v>
      </c>
      <c r="CI878" s="98">
        <v>4.5999999999999996</v>
      </c>
      <c r="CJ878" s="96">
        <f>Population!$CG878-Population!$CI878</f>
        <v>0</v>
      </c>
      <c r="CK878" s="118">
        <f>_xlfn.DAYS(Entries!$AY$2,Population!H878)</f>
        <v>1513</v>
      </c>
      <c r="CL878" s="118">
        <f t="shared" si="117"/>
        <v>365</v>
      </c>
      <c r="CM878" s="117">
        <f>Entries!$AY$5</f>
        <v>0.15</v>
      </c>
      <c r="CN878" s="117">
        <f t="shared" si="112"/>
        <v>0</v>
      </c>
      <c r="CO878" s="119" t="str">
        <f t="shared" si="118"/>
        <v>-</v>
      </c>
      <c r="CP878" s="32" t="s">
        <v>103</v>
      </c>
      <c r="CQ878" s="98">
        <v>0</v>
      </c>
      <c r="CR878" s="98" t="s">
        <v>95</v>
      </c>
      <c r="CS878" s="98"/>
      <c r="CT878" s="33"/>
      <c r="CU878" s="32" t="s">
        <v>3149</v>
      </c>
      <c r="CV878" s="98" t="s">
        <v>3150</v>
      </c>
      <c r="CW878" s="98" t="s">
        <v>157</v>
      </c>
      <c r="CX878" s="98" t="s">
        <v>106</v>
      </c>
      <c r="CY878" s="98" t="s">
        <v>107</v>
      </c>
      <c r="CZ878" s="98" t="s">
        <v>108</v>
      </c>
      <c r="DA878" s="33"/>
      <c r="DB878" s="17" t="s">
        <v>15462</v>
      </c>
      <c r="DC878" s="17" t="s">
        <v>15500</v>
      </c>
      <c r="DD878" s="17" t="s">
        <v>15500</v>
      </c>
      <c r="DE878" s="17" t="s">
        <v>15500</v>
      </c>
      <c r="DF878" s="17" t="s">
        <v>15500</v>
      </c>
      <c r="DG878" s="23" t="s">
        <v>11171</v>
      </c>
      <c r="DH878" s="145"/>
    </row>
    <row r="879" spans="1:112" s="17" customFormat="1" x14ac:dyDescent="0.25">
      <c r="A879" s="30" t="s">
        <v>3336</v>
      </c>
      <c r="B879" s="96">
        <v>0</v>
      </c>
      <c r="C879" s="96" t="s">
        <v>15461</v>
      </c>
      <c r="D879" s="96" t="s">
        <v>3145</v>
      </c>
      <c r="E879" s="96">
        <v>42755</v>
      </c>
      <c r="F879" s="96" t="s">
        <v>3337</v>
      </c>
      <c r="G879" s="31">
        <v>46864</v>
      </c>
      <c r="H879" s="43">
        <v>42843</v>
      </c>
      <c r="I879" s="96" t="s">
        <v>221</v>
      </c>
      <c r="J879" s="96"/>
      <c r="K879" s="96"/>
      <c r="L879" s="96" t="s">
        <v>155</v>
      </c>
      <c r="M879" s="124" t="s">
        <v>156</v>
      </c>
      <c r="N879" s="96" t="s">
        <v>156</v>
      </c>
      <c r="O879" s="124" t="s">
        <v>157</v>
      </c>
      <c r="P879" s="64" t="str">
        <f>VLOOKUP(N879,Entries!J:K,2,FALSE)</f>
        <v>UNITED STATES OF AMERICA</v>
      </c>
      <c r="Q879" s="123" t="s">
        <v>3140</v>
      </c>
      <c r="R879" s="30" t="s">
        <v>3140</v>
      </c>
      <c r="S879" s="96" t="s">
        <v>156</v>
      </c>
      <c r="T879" s="124" t="s">
        <v>157</v>
      </c>
      <c r="U879" s="125" t="s">
        <v>159</v>
      </c>
      <c r="V879" s="31" t="s">
        <v>159</v>
      </c>
      <c r="W879" s="64">
        <f>IF(VLOOKUP(R879,Entries!N:P,3,FALSE)=V879,1,VLOOKUP(R879,Entries!N:P,3,FALSE))</f>
        <v>1</v>
      </c>
      <c r="X879" s="124"/>
      <c r="Y879" s="124"/>
      <c r="Z879" s="96"/>
      <c r="AA879" s="96"/>
      <c r="AB879" s="96"/>
      <c r="AC879" s="96" t="s">
        <v>93</v>
      </c>
      <c r="AD879" s="96" t="s">
        <v>3147</v>
      </c>
      <c r="AE879" s="96" t="s">
        <v>94</v>
      </c>
      <c r="AF879" s="96" t="s">
        <v>94</v>
      </c>
      <c r="AG879" s="96" t="s">
        <v>650</v>
      </c>
      <c r="AH879" s="96" t="s">
        <v>11089</v>
      </c>
      <c r="AI879" s="96"/>
      <c r="AJ879" s="19">
        <v>1</v>
      </c>
      <c r="AK879" s="96" t="s">
        <v>118</v>
      </c>
      <c r="AL879" s="96"/>
      <c r="AM879" s="31"/>
      <c r="AN879" s="30" t="s">
        <v>133</v>
      </c>
      <c r="AO879" s="96" t="s">
        <v>134</v>
      </c>
      <c r="AP879" s="31" t="s">
        <v>160</v>
      </c>
      <c r="AQ879">
        <v>21104.554690690002</v>
      </c>
      <c r="AR879" t="s">
        <v>12744</v>
      </c>
      <c r="AS879" t="s">
        <v>11225</v>
      </c>
      <c r="AT879" t="s">
        <v>12745</v>
      </c>
      <c r="AU879">
        <v>51.6402</v>
      </c>
      <c r="AV879" s="96">
        <v>1.698613415848889</v>
      </c>
      <c r="AW879">
        <v>150.5564</v>
      </c>
      <c r="AX879" s="96">
        <v>3.0060131065822224</v>
      </c>
      <c r="AY879">
        <v>7.9009999999999996E-4</v>
      </c>
      <c r="AZ879">
        <v>325.82940000000002</v>
      </c>
      <c r="BA879" s="96">
        <v>5.9930492521555561</v>
      </c>
      <c r="BB879">
        <v>150.71279999999999</v>
      </c>
      <c r="BC879" s="96">
        <v>0.29193243660000001</v>
      </c>
      <c r="BD879">
        <v>15.35652148</v>
      </c>
      <c r="BE879" s="96">
        <f t="shared" si="109"/>
        <v>6837.1220697976614</v>
      </c>
      <c r="BF879" s="96">
        <f t="shared" si="110"/>
        <v>471.52407994500754</v>
      </c>
      <c r="BG879" s="96">
        <f t="shared" si="111"/>
        <v>460.7200596503144</v>
      </c>
      <c r="BH879">
        <v>6834.0802695010316</v>
      </c>
      <c r="BI879">
        <v>1.0313067767267171E-3</v>
      </c>
      <c r="BJ879">
        <v>0.90108586261568502</v>
      </c>
      <c r="BK879">
        <v>2.6273535273521089</v>
      </c>
      <c r="BL879">
        <v>0.2246831729921597</v>
      </c>
      <c r="BM879">
        <v>1.809058937114761</v>
      </c>
      <c r="BN879">
        <v>0.901291360611301</v>
      </c>
      <c r="BO879">
        <v>2.6277046273838218</v>
      </c>
      <c r="BP879">
        <v>8.799109133732127E-4</v>
      </c>
      <c r="BQ879">
        <v>0.2246831729921597</v>
      </c>
      <c r="BR879">
        <v>6837.63016389323</v>
      </c>
      <c r="BS879" s="96">
        <v>496.96794605107425</v>
      </c>
      <c r="BT879" s="96">
        <v>477.54828518513295</v>
      </c>
      <c r="BU879">
        <v>1.809058937114761</v>
      </c>
      <c r="BV879" s="65" t="str">
        <f t="shared" si="116"/>
        <v>no propulsion</v>
      </c>
      <c r="BW879" s="30" t="s">
        <v>104</v>
      </c>
      <c r="BX879" s="96">
        <v>0.1</v>
      </c>
      <c r="BY879" s="96">
        <v>0.3</v>
      </c>
      <c r="BZ879" s="96">
        <v>0.3</v>
      </c>
      <c r="CA879" s="96">
        <v>4.36E-2</v>
      </c>
      <c r="CB879" s="96">
        <v>0.01</v>
      </c>
      <c r="CC879" s="96">
        <v>3.5000000000000003E-2</v>
      </c>
      <c r="CD879" s="96">
        <v>0.3</v>
      </c>
      <c r="CE879" s="96">
        <v>0.1</v>
      </c>
      <c r="CF879" s="31">
        <v>0.3</v>
      </c>
      <c r="CG879" s="30">
        <v>4</v>
      </c>
      <c r="CH879" s="96">
        <v>4</v>
      </c>
      <c r="CI879" s="96">
        <v>4</v>
      </c>
      <c r="CJ879" s="98">
        <f>Population!$CG879-Population!$CI879</f>
        <v>0</v>
      </c>
      <c r="CK879" s="120">
        <f>_xlfn.DAYS(Entries!$AY$2,Population!H879)</f>
        <v>1451</v>
      </c>
      <c r="CL879" s="120">
        <f t="shared" si="117"/>
        <v>365</v>
      </c>
      <c r="CM879" s="122">
        <f>Entries!$AY$5</f>
        <v>0.15</v>
      </c>
      <c r="CN879" s="122">
        <f t="shared" si="112"/>
        <v>0</v>
      </c>
      <c r="CO879" s="121" t="str">
        <f t="shared" si="118"/>
        <v>-</v>
      </c>
      <c r="CP879" s="30" t="s">
        <v>103</v>
      </c>
      <c r="CQ879" s="96">
        <v>0</v>
      </c>
      <c r="CR879" s="96" t="s">
        <v>95</v>
      </c>
      <c r="CS879" s="96"/>
      <c r="CT879" s="31"/>
      <c r="CU879" s="30" t="s">
        <v>3149</v>
      </c>
      <c r="CV879" s="96" t="s">
        <v>3150</v>
      </c>
      <c r="CW879" s="96" t="s">
        <v>157</v>
      </c>
      <c r="CX879" s="96" t="s">
        <v>106</v>
      </c>
      <c r="CY879" s="96" t="s">
        <v>107</v>
      </c>
      <c r="CZ879" s="96" t="s">
        <v>108</v>
      </c>
      <c r="DA879" s="31"/>
      <c r="DB879" s="17" t="s">
        <v>15462</v>
      </c>
      <c r="DC879" s="17" t="s">
        <v>15500</v>
      </c>
      <c r="DD879" s="17" t="s">
        <v>15500</v>
      </c>
      <c r="DE879" s="17" t="s">
        <v>15500</v>
      </c>
      <c r="DF879" s="17" t="s">
        <v>15500</v>
      </c>
      <c r="DG879" s="23" t="s">
        <v>11171</v>
      </c>
      <c r="DH879" s="145"/>
    </row>
    <row r="880" spans="1:112" s="17" customFormat="1" x14ac:dyDescent="0.25">
      <c r="A880" s="32" t="s">
        <v>3339</v>
      </c>
      <c r="B880" s="98">
        <v>0</v>
      </c>
      <c r="C880" s="98" t="s">
        <v>15461</v>
      </c>
      <c r="D880" s="98" t="s">
        <v>3145</v>
      </c>
      <c r="E880" s="98">
        <v>41996</v>
      </c>
      <c r="F880" s="98" t="s">
        <v>3340</v>
      </c>
      <c r="G880" s="33">
        <v>44878</v>
      </c>
      <c r="H880" s="44">
        <v>42781</v>
      </c>
      <c r="I880" s="98" t="s">
        <v>87</v>
      </c>
      <c r="J880" s="98"/>
      <c r="K880" s="98"/>
      <c r="L880" s="98" t="s">
        <v>3223</v>
      </c>
      <c r="M880" t="s">
        <v>156</v>
      </c>
      <c r="N880" s="98" t="s">
        <v>156</v>
      </c>
      <c r="O880" t="s">
        <v>157</v>
      </c>
      <c r="P880" s="96" t="str">
        <f>VLOOKUP(N880,Entries!J:K,2,FALSE)</f>
        <v>UNITED STATES OF AMERICA</v>
      </c>
      <c r="Q880" s="38" t="s">
        <v>3140</v>
      </c>
      <c r="R880" s="32" t="s">
        <v>3140</v>
      </c>
      <c r="S880" s="98" t="s">
        <v>156</v>
      </c>
      <c r="T880" t="s">
        <v>157</v>
      </c>
      <c r="U880" s="39" t="s">
        <v>159</v>
      </c>
      <c r="V880" s="33" t="s">
        <v>159</v>
      </c>
      <c r="W880" s="64">
        <f>IF(VLOOKUP(R880,Entries!N:P,3,FALSE)=V880,1,VLOOKUP(R880,Entries!N:P,3,FALSE))</f>
        <v>1</v>
      </c>
      <c r="X880"/>
      <c r="Y880"/>
      <c r="Z880" s="98"/>
      <c r="AA880" s="98"/>
      <c r="AB880" s="98"/>
      <c r="AC880" s="98" t="s">
        <v>93</v>
      </c>
      <c r="AD880" s="98" t="s">
        <v>3147</v>
      </c>
      <c r="AE880" s="98" t="s">
        <v>94</v>
      </c>
      <c r="AF880" s="98" t="s">
        <v>94</v>
      </c>
      <c r="AG880" s="98" t="s">
        <v>650</v>
      </c>
      <c r="AH880" s="98" t="s">
        <v>11089</v>
      </c>
      <c r="AI880" s="98"/>
      <c r="AJ880" s="19">
        <v>1</v>
      </c>
      <c r="AK880" s="98" t="s">
        <v>118</v>
      </c>
      <c r="AL880" s="98"/>
      <c r="AM880" s="33"/>
      <c r="AN880" s="32" t="s">
        <v>96</v>
      </c>
      <c r="AO880" s="98" t="s">
        <v>97</v>
      </c>
      <c r="AP880" s="33" t="s">
        <v>97</v>
      </c>
      <c r="AQ880">
        <v>21104.137077840001</v>
      </c>
      <c r="AR880" t="s">
        <v>12746</v>
      </c>
      <c r="AS880" t="s">
        <v>11225</v>
      </c>
      <c r="AT880" t="s">
        <v>12747</v>
      </c>
      <c r="AU880">
        <v>97.323400000000007</v>
      </c>
      <c r="AV880" s="98">
        <v>1.447176100128889</v>
      </c>
      <c r="AW880">
        <v>172.2319</v>
      </c>
      <c r="AX880" s="98">
        <v>2.0299955213244445</v>
      </c>
      <c r="AY880">
        <v>6.6940000000000001E-4</v>
      </c>
      <c r="AZ880">
        <v>343.37650000000002</v>
      </c>
      <c r="BA880" s="98">
        <v>1.2595898964800001</v>
      </c>
      <c r="BB880">
        <v>16.726500000000001</v>
      </c>
      <c r="BC880" s="98">
        <v>5.030596363022223</v>
      </c>
      <c r="BD880">
        <v>15.27541145</v>
      </c>
      <c r="BE880" s="96">
        <f t="shared" si="109"/>
        <v>6861.3033959896256</v>
      </c>
      <c r="BF880" s="96">
        <f t="shared" si="110"/>
        <v>494.89635248290142</v>
      </c>
      <c r="BG880" s="96">
        <f t="shared" si="111"/>
        <v>485.71043949634986</v>
      </c>
      <c r="BH880">
        <v>6867.7452027026793</v>
      </c>
      <c r="BI880">
        <v>1.435774587638363E-3</v>
      </c>
      <c r="BJ880">
        <v>1.6985249827507209</v>
      </c>
      <c r="BK880">
        <v>3.006013728491677</v>
      </c>
      <c r="BL880">
        <v>0.66920050672980558</v>
      </c>
      <c r="BM880">
        <v>5.6157840527764513</v>
      </c>
      <c r="BN880">
        <v>1.698613817725896</v>
      </c>
      <c r="BO880">
        <v>3.0060137322484191</v>
      </c>
      <c r="BP880">
        <v>1.415786671962469E-3</v>
      </c>
      <c r="BQ880">
        <v>0.66920050672980558</v>
      </c>
      <c r="BR880">
        <v>6858.2581156181041</v>
      </c>
      <c r="BS880" s="96">
        <v>536.20879517206686</v>
      </c>
      <c r="BT880" s="96">
        <v>485.94654533220182</v>
      </c>
      <c r="BU880">
        <v>5.6157840527764513</v>
      </c>
      <c r="BV880" s="60" t="str">
        <f t="shared" si="116"/>
        <v>no propulsion</v>
      </c>
      <c r="BW880" s="32" t="s">
        <v>170</v>
      </c>
      <c r="BX880" s="98">
        <v>0.1</v>
      </c>
      <c r="BY880" s="98">
        <v>0.3</v>
      </c>
      <c r="BZ880" s="98">
        <v>0.3</v>
      </c>
      <c r="CA880" s="98">
        <v>4.36E-2</v>
      </c>
      <c r="CB880" s="98">
        <v>0.01</v>
      </c>
      <c r="CC880" s="98">
        <v>3.5000000000000003E-2</v>
      </c>
      <c r="CD880" s="98">
        <v>0.3</v>
      </c>
      <c r="CE880" s="98">
        <v>0.1</v>
      </c>
      <c r="CF880" s="33">
        <v>0.3</v>
      </c>
      <c r="CG880" s="32">
        <v>4.5999999999999996</v>
      </c>
      <c r="CH880" s="98">
        <v>4.5999999999999996</v>
      </c>
      <c r="CI880" s="98">
        <v>4.5999999999999996</v>
      </c>
      <c r="CJ880" s="96">
        <f>Population!$CG880-Population!$CI880</f>
        <v>0</v>
      </c>
      <c r="CK880" s="118">
        <f>_xlfn.DAYS(Entries!$AY$2,Population!H880)</f>
        <v>1513</v>
      </c>
      <c r="CL880" s="118">
        <f t="shared" si="117"/>
        <v>365</v>
      </c>
      <c r="CM880" s="117">
        <f>Entries!$AY$5</f>
        <v>0.15</v>
      </c>
      <c r="CN880" s="117">
        <f t="shared" si="112"/>
        <v>0</v>
      </c>
      <c r="CO880" s="119" t="str">
        <f t="shared" si="118"/>
        <v>-</v>
      </c>
      <c r="CP880" s="32" t="s">
        <v>103</v>
      </c>
      <c r="CQ880" s="98">
        <v>0</v>
      </c>
      <c r="CR880" s="98" t="s">
        <v>95</v>
      </c>
      <c r="CS880" s="98"/>
      <c r="CT880" s="33"/>
      <c r="CU880" s="32" t="s">
        <v>3149</v>
      </c>
      <c r="CV880" s="98" t="s">
        <v>3150</v>
      </c>
      <c r="CW880" s="98" t="s">
        <v>157</v>
      </c>
      <c r="CX880" s="98" t="s">
        <v>106</v>
      </c>
      <c r="CY880" s="98" t="s">
        <v>107</v>
      </c>
      <c r="CZ880" s="98" t="s">
        <v>108</v>
      </c>
      <c r="DA880" s="33"/>
      <c r="DB880" s="17" t="s">
        <v>15462</v>
      </c>
      <c r="DC880" s="17" t="s">
        <v>15500</v>
      </c>
      <c r="DD880" s="17" t="s">
        <v>15500</v>
      </c>
      <c r="DE880" s="17" t="s">
        <v>15500</v>
      </c>
      <c r="DF880" s="17" t="s">
        <v>15500</v>
      </c>
      <c r="DG880" s="23" t="s">
        <v>11171</v>
      </c>
      <c r="DH880" s="145"/>
    </row>
    <row r="881" spans="1:112" s="17" customFormat="1" x14ac:dyDescent="0.25">
      <c r="A881" s="30" t="s">
        <v>3342</v>
      </c>
      <c r="B881" s="96">
        <v>0</v>
      </c>
      <c r="C881" s="96" t="s">
        <v>15461</v>
      </c>
      <c r="D881" s="96" t="s">
        <v>3145</v>
      </c>
      <c r="E881" s="96">
        <v>43167</v>
      </c>
      <c r="F881" s="96" t="s">
        <v>3343</v>
      </c>
      <c r="G881" s="31">
        <v>47869</v>
      </c>
      <c r="H881" s="43">
        <v>43121</v>
      </c>
      <c r="I881" s="96" t="s">
        <v>128</v>
      </c>
      <c r="J881" s="96"/>
      <c r="K881" s="96"/>
      <c r="L881" s="96" t="s">
        <v>129</v>
      </c>
      <c r="M881" s="124" t="s">
        <v>156</v>
      </c>
      <c r="N881" s="96" t="s">
        <v>156</v>
      </c>
      <c r="O881" s="124" t="s">
        <v>157</v>
      </c>
      <c r="P881" s="64" t="str">
        <f>VLOOKUP(N881,Entries!J:K,2,FALSE)</f>
        <v>UNITED STATES OF AMERICA</v>
      </c>
      <c r="Q881" s="123" t="s">
        <v>3140</v>
      </c>
      <c r="R881" s="30" t="s">
        <v>3140</v>
      </c>
      <c r="S881" s="96" t="s">
        <v>156</v>
      </c>
      <c r="T881" s="124" t="s">
        <v>157</v>
      </c>
      <c r="U881" s="125" t="s">
        <v>159</v>
      </c>
      <c r="V881" s="31" t="s">
        <v>159</v>
      </c>
      <c r="W881" s="64">
        <f>IF(VLOOKUP(R881,Entries!N:P,3,FALSE)=V881,1,VLOOKUP(R881,Entries!N:P,3,FALSE))</f>
        <v>1</v>
      </c>
      <c r="X881" s="124"/>
      <c r="Y881" s="124"/>
      <c r="Z881" s="96"/>
      <c r="AA881" s="96"/>
      <c r="AB881" s="96"/>
      <c r="AC881" s="96" t="s">
        <v>93</v>
      </c>
      <c r="AD881" s="96" t="s">
        <v>3147</v>
      </c>
      <c r="AE881" s="96" t="s">
        <v>94</v>
      </c>
      <c r="AF881" s="96" t="s">
        <v>94</v>
      </c>
      <c r="AG881" s="96" t="s">
        <v>650</v>
      </c>
      <c r="AH881" s="96" t="s">
        <v>11089</v>
      </c>
      <c r="AI881" s="96"/>
      <c r="AJ881" s="19">
        <v>1</v>
      </c>
      <c r="AK881" s="96" t="s">
        <v>118</v>
      </c>
      <c r="AL881" s="96"/>
      <c r="AM881" s="31"/>
      <c r="AN881" s="30" t="s">
        <v>133</v>
      </c>
      <c r="AO881" s="96" t="s">
        <v>134</v>
      </c>
      <c r="AP881" s="31" t="s">
        <v>169</v>
      </c>
      <c r="AQ881">
        <v>21104.473715659999</v>
      </c>
      <c r="AR881" t="s">
        <v>12748</v>
      </c>
      <c r="AS881" t="s">
        <v>11225</v>
      </c>
      <c r="AT881" t="s">
        <v>12749</v>
      </c>
      <c r="AU881">
        <v>82.917100000000005</v>
      </c>
      <c r="AV881" s="96">
        <v>1.704723812288889</v>
      </c>
      <c r="AW881">
        <v>116.31019999999999</v>
      </c>
      <c r="AX881" s="96">
        <v>0.20231328881333333</v>
      </c>
      <c r="AY881">
        <v>2.5473000000000002E-3</v>
      </c>
      <c r="AZ881">
        <v>72.169200000000004</v>
      </c>
      <c r="BA881" s="96">
        <v>5.345732947200001</v>
      </c>
      <c r="BB881">
        <v>288.23200000000003</v>
      </c>
      <c r="BC881" s="96">
        <v>0.93759940575555556</v>
      </c>
      <c r="BD881">
        <v>15.1962124</v>
      </c>
      <c r="BE881" s="96">
        <f t="shared" si="109"/>
        <v>6885.1223918882215</v>
      </c>
      <c r="BF881" s="96">
        <f t="shared" si="110"/>
        <v>531.66086415707832</v>
      </c>
      <c r="BG881" s="96">
        <f t="shared" si="111"/>
        <v>496.58391961936468</v>
      </c>
      <c r="BH881">
        <v>6891.5439699250564</v>
      </c>
      <c r="BI881">
        <v>3.7254783485841359E-3</v>
      </c>
      <c r="BJ881">
        <v>1.4472617408333639</v>
      </c>
      <c r="BK881">
        <v>2.0299959438364019</v>
      </c>
      <c r="BL881">
        <v>1.225626634544922</v>
      </c>
      <c r="BM881">
        <v>5.0645645831375976</v>
      </c>
      <c r="BN881">
        <v>1.447176353940655</v>
      </c>
      <c r="BO881">
        <v>2.0299959424969991</v>
      </c>
      <c r="BP881">
        <v>3.6516770260472632E-3</v>
      </c>
      <c r="BQ881">
        <v>1.3436674091290719</v>
      </c>
      <c r="BR881">
        <v>6882.0776702521343</v>
      </c>
      <c r="BS881" s="96">
        <v>588.00784840493634</v>
      </c>
      <c r="BT881" s="96">
        <v>572.01993570280592</v>
      </c>
      <c r="BU881">
        <v>5.0645645831375976</v>
      </c>
      <c r="BV881" s="65" t="str">
        <f t="shared" si="116"/>
        <v>no propulsion</v>
      </c>
      <c r="BW881" s="30" t="s">
        <v>170</v>
      </c>
      <c r="BX881" s="96">
        <v>0.1</v>
      </c>
      <c r="BY881" s="96">
        <v>0.3</v>
      </c>
      <c r="BZ881" s="96">
        <v>0.3</v>
      </c>
      <c r="CA881" s="96">
        <v>4.36E-2</v>
      </c>
      <c r="CB881" s="96">
        <v>0.01</v>
      </c>
      <c r="CC881" s="96">
        <v>3.5000000000000003E-2</v>
      </c>
      <c r="CD881" s="96">
        <v>0.3</v>
      </c>
      <c r="CE881" s="96">
        <v>0.1</v>
      </c>
      <c r="CF881" s="31">
        <v>0.3</v>
      </c>
      <c r="CG881" s="30">
        <v>4.5999999999999996</v>
      </c>
      <c r="CH881" s="96">
        <v>4.5999999999999996</v>
      </c>
      <c r="CI881" s="96">
        <v>4.5999999999999996</v>
      </c>
      <c r="CJ881" s="98">
        <f>Population!$CG881-Population!$CI881</f>
        <v>0</v>
      </c>
      <c r="CK881" s="120">
        <f>_xlfn.DAYS(Entries!$AY$2,Population!H881)</f>
        <v>1173</v>
      </c>
      <c r="CL881" s="120">
        <f t="shared" si="117"/>
        <v>365</v>
      </c>
      <c r="CM881" s="122">
        <f>Entries!$AY$5</f>
        <v>0.15</v>
      </c>
      <c r="CN881" s="122">
        <f t="shared" si="112"/>
        <v>0</v>
      </c>
      <c r="CO881" s="121" t="str">
        <f t="shared" si="118"/>
        <v>-</v>
      </c>
      <c r="CP881" s="30" t="s">
        <v>103</v>
      </c>
      <c r="CQ881" s="96">
        <v>0</v>
      </c>
      <c r="CR881" s="96" t="s">
        <v>95</v>
      </c>
      <c r="CS881" s="96"/>
      <c r="CT881" s="31"/>
      <c r="CU881" s="30" t="s">
        <v>3149</v>
      </c>
      <c r="CV881" s="96" t="s">
        <v>3150</v>
      </c>
      <c r="CW881" s="96" t="s">
        <v>157</v>
      </c>
      <c r="CX881" s="96" t="s">
        <v>106</v>
      </c>
      <c r="CY881" s="96" t="s">
        <v>107</v>
      </c>
      <c r="CZ881" s="96" t="s">
        <v>108</v>
      </c>
      <c r="DA881" s="31"/>
      <c r="DB881" s="17" t="s">
        <v>15462</v>
      </c>
      <c r="DC881" s="17" t="s">
        <v>15500</v>
      </c>
      <c r="DD881" s="17" t="s">
        <v>15500</v>
      </c>
      <c r="DE881" s="17" t="s">
        <v>15500</v>
      </c>
      <c r="DF881" s="17" t="s">
        <v>15500</v>
      </c>
      <c r="DG881" s="23" t="s">
        <v>11171</v>
      </c>
      <c r="DH881" s="145"/>
    </row>
    <row r="882" spans="1:112" s="17" customFormat="1" x14ac:dyDescent="0.25">
      <c r="A882" s="32" t="s">
        <v>3345</v>
      </c>
      <c r="B882" s="98">
        <v>0</v>
      </c>
      <c r="C882" s="98" t="s">
        <v>15461</v>
      </c>
      <c r="D882" s="98" t="s">
        <v>3145</v>
      </c>
      <c r="E882" s="98">
        <v>43185</v>
      </c>
      <c r="F882" s="98" t="s">
        <v>3346</v>
      </c>
      <c r="G882" s="33">
        <v>48200</v>
      </c>
      <c r="H882" s="44">
        <v>43132</v>
      </c>
      <c r="I882" s="98" t="s">
        <v>276</v>
      </c>
      <c r="J882" s="98"/>
      <c r="K882" s="98"/>
      <c r="L882" s="98" t="s">
        <v>112</v>
      </c>
      <c r="M882" t="s">
        <v>156</v>
      </c>
      <c r="N882" s="98" t="s">
        <v>156</v>
      </c>
      <c r="O882" t="s">
        <v>157</v>
      </c>
      <c r="P882" s="96" t="str">
        <f>VLOOKUP(N882,Entries!J:K,2,FALSE)</f>
        <v>UNITED STATES OF AMERICA</v>
      </c>
      <c r="Q882" s="38" t="s">
        <v>3140</v>
      </c>
      <c r="R882" s="32" t="s">
        <v>3140</v>
      </c>
      <c r="S882" s="98" t="s">
        <v>156</v>
      </c>
      <c r="T882" t="s">
        <v>157</v>
      </c>
      <c r="U882" s="39" t="s">
        <v>159</v>
      </c>
      <c r="V882" s="33" t="s">
        <v>159</v>
      </c>
      <c r="W882" s="64">
        <f>IF(VLOOKUP(R882,Entries!N:P,3,FALSE)=V882,1,VLOOKUP(R882,Entries!N:P,3,FALSE))</f>
        <v>1</v>
      </c>
      <c r="X882"/>
      <c r="Y882"/>
      <c r="Z882" s="98"/>
      <c r="AA882" s="98"/>
      <c r="AB882" s="98"/>
      <c r="AC882" s="98" t="s">
        <v>93</v>
      </c>
      <c r="AD882" s="98" t="s">
        <v>3147</v>
      </c>
      <c r="AE882" s="98" t="s">
        <v>94</v>
      </c>
      <c r="AF882" s="98" t="s">
        <v>94</v>
      </c>
      <c r="AG882" s="98" t="s">
        <v>650</v>
      </c>
      <c r="AH882" s="98" t="s">
        <v>11089</v>
      </c>
      <c r="AI882" s="98"/>
      <c r="AJ882" s="19">
        <v>1</v>
      </c>
      <c r="AK882" s="98" t="s">
        <v>118</v>
      </c>
      <c r="AL882" s="98"/>
      <c r="AM882" s="33"/>
      <c r="AN882" s="32" t="s">
        <v>96</v>
      </c>
      <c r="AO882" s="98" t="s">
        <v>97</v>
      </c>
      <c r="AP882" s="33" t="s">
        <v>97</v>
      </c>
      <c r="AQ882">
        <v>21104.277261349998</v>
      </c>
      <c r="AR882" t="s">
        <v>12750</v>
      </c>
      <c r="AS882" t="s">
        <v>11225</v>
      </c>
      <c r="AT882" t="s">
        <v>12751</v>
      </c>
      <c r="AU882">
        <v>97.673500000000004</v>
      </c>
      <c r="AV882" s="98">
        <v>0.64515209713333332</v>
      </c>
      <c r="AW882">
        <v>11.591699999999999</v>
      </c>
      <c r="AX882" s="98">
        <v>2.0983111846933338</v>
      </c>
      <c r="AY882">
        <v>1.2296E-3</v>
      </c>
      <c r="AZ882">
        <v>306.28800000000001</v>
      </c>
      <c r="BA882" s="98">
        <v>5.730150361622222</v>
      </c>
      <c r="BB882">
        <v>53.720500000000001</v>
      </c>
      <c r="BC882" s="98">
        <v>0.55366370210666671</v>
      </c>
      <c r="BD882">
        <v>14.970989769999999</v>
      </c>
      <c r="BE882" s="96">
        <f t="shared" si="109"/>
        <v>6954.0033008262881</v>
      </c>
      <c r="BF882" s="96">
        <f t="shared" si="110"/>
        <v>591.5539432849846</v>
      </c>
      <c r="BG882" s="96">
        <f t="shared" si="111"/>
        <v>574.45265836759154</v>
      </c>
      <c r="BH882">
        <v>6960.3602773519669</v>
      </c>
      <c r="BI882">
        <v>1.203484868041365E-3</v>
      </c>
      <c r="BJ882">
        <v>1.70463369932306</v>
      </c>
      <c r="BK882">
        <v>0.20231333105148941</v>
      </c>
      <c r="BL882">
        <v>6.2520938052508579E-2</v>
      </c>
      <c r="BM882">
        <v>6.2208138125397916</v>
      </c>
      <c r="BN882">
        <v>1.7047242142714061</v>
      </c>
      <c r="BO882">
        <v>0.2023133308564336</v>
      </c>
      <c r="BP882">
        <v>1.1500417745105591E-3</v>
      </c>
      <c r="BQ882">
        <v>6.2520938052508579E-2</v>
      </c>
      <c r="BR882">
        <v>6951.0138920538711</v>
      </c>
      <c r="BS882" s="96">
        <v>584.61574843739527</v>
      </c>
      <c r="BT882" s="96">
        <v>572.74826767652667</v>
      </c>
      <c r="BU882">
        <v>6.2208138125397916</v>
      </c>
      <c r="BV882" s="60" t="str">
        <f t="shared" si="116"/>
        <v>no propulsion</v>
      </c>
      <c r="BW882" s="32" t="s">
        <v>170</v>
      </c>
      <c r="BX882" s="98">
        <v>0.1</v>
      </c>
      <c r="BY882" s="98">
        <v>0.3</v>
      </c>
      <c r="BZ882" s="98">
        <v>0.3</v>
      </c>
      <c r="CA882" s="98">
        <v>4.36E-2</v>
      </c>
      <c r="CB882" s="98">
        <v>0.01</v>
      </c>
      <c r="CC882" s="98">
        <v>3.5000000000000003E-2</v>
      </c>
      <c r="CD882" s="98">
        <v>0.3</v>
      </c>
      <c r="CE882" s="98">
        <v>0.1</v>
      </c>
      <c r="CF882" s="33">
        <v>0.3</v>
      </c>
      <c r="CG882" s="32">
        <v>4.5999999999999996</v>
      </c>
      <c r="CH882" s="98">
        <v>4.5999999999999996</v>
      </c>
      <c r="CI882" s="98">
        <v>4.5999999999999996</v>
      </c>
      <c r="CJ882" s="96">
        <f>Population!$CG882-Population!$CI882</f>
        <v>0</v>
      </c>
      <c r="CK882" s="118">
        <f>_xlfn.DAYS(Entries!$AY$2,Population!H882)</f>
        <v>1162</v>
      </c>
      <c r="CL882" s="118">
        <f t="shared" si="117"/>
        <v>365</v>
      </c>
      <c r="CM882" s="117">
        <f>Entries!$AY$5</f>
        <v>0.15</v>
      </c>
      <c r="CN882" s="117">
        <f t="shared" si="112"/>
        <v>0</v>
      </c>
      <c r="CO882" s="119" t="str">
        <f t="shared" si="118"/>
        <v>-</v>
      </c>
      <c r="CP882" s="32" t="s">
        <v>103</v>
      </c>
      <c r="CQ882" s="98">
        <v>0</v>
      </c>
      <c r="CR882" s="98" t="s">
        <v>95</v>
      </c>
      <c r="CS882" s="98"/>
      <c r="CT882" s="33"/>
      <c r="CU882" s="32" t="s">
        <v>3149</v>
      </c>
      <c r="CV882" s="98" t="s">
        <v>3150</v>
      </c>
      <c r="CW882" s="98" t="s">
        <v>157</v>
      </c>
      <c r="CX882" s="98" t="s">
        <v>106</v>
      </c>
      <c r="CY882" s="98" t="s">
        <v>107</v>
      </c>
      <c r="CZ882" s="98" t="s">
        <v>108</v>
      </c>
      <c r="DA882" s="33"/>
      <c r="DB882" s="17" t="s">
        <v>15462</v>
      </c>
      <c r="DC882" s="17" t="s">
        <v>15500</v>
      </c>
      <c r="DD882" s="17" t="s">
        <v>15500</v>
      </c>
      <c r="DE882" s="17" t="s">
        <v>15500</v>
      </c>
      <c r="DF882" s="17" t="s">
        <v>15500</v>
      </c>
      <c r="DG882" s="23" t="s">
        <v>11171</v>
      </c>
      <c r="DH882" s="145"/>
    </row>
    <row r="883" spans="1:112" s="17" customFormat="1" x14ac:dyDescent="0.25">
      <c r="A883" s="30" t="s">
        <v>3348</v>
      </c>
      <c r="B883" s="96">
        <v>0</v>
      </c>
      <c r="C883" s="96" t="s">
        <v>15461</v>
      </c>
      <c r="D883" s="96" t="s">
        <v>3145</v>
      </c>
      <c r="E883" s="96">
        <v>44863</v>
      </c>
      <c r="F883" s="96" t="s">
        <v>3349</v>
      </c>
      <c r="G883" s="31">
        <v>61962</v>
      </c>
      <c r="H883" s="43">
        <v>43810</v>
      </c>
      <c r="I883" s="96" t="s">
        <v>87</v>
      </c>
      <c r="J883" s="96"/>
      <c r="K883" s="96"/>
      <c r="L883" s="96" t="s">
        <v>88</v>
      </c>
      <c r="M883" s="124" t="s">
        <v>156</v>
      </c>
      <c r="N883" s="96" t="s">
        <v>156</v>
      </c>
      <c r="O883" s="124" t="s">
        <v>11124</v>
      </c>
      <c r="P883" s="64" t="str">
        <f>VLOOKUP(N883,Entries!J:K,2,FALSE)</f>
        <v>UNITED STATES OF AMERICA</v>
      </c>
      <c r="Q883" s="123" t="s">
        <v>3140</v>
      </c>
      <c r="R883" s="30" t="s">
        <v>3140</v>
      </c>
      <c r="S883" s="96" t="s">
        <v>156</v>
      </c>
      <c r="T883" s="124" t="s">
        <v>157</v>
      </c>
      <c r="U883" s="125" t="s">
        <v>159</v>
      </c>
      <c r="V883" s="31" t="s">
        <v>159</v>
      </c>
      <c r="W883" s="64">
        <f>IF(VLOOKUP(R883,Entries!N:P,3,FALSE)=V883,1,VLOOKUP(R883,Entries!N:P,3,FALSE))</f>
        <v>1</v>
      </c>
      <c r="X883" s="124"/>
      <c r="Y883" s="124"/>
      <c r="Z883" s="96"/>
      <c r="AA883" s="96"/>
      <c r="AB883" s="96"/>
      <c r="AC883" s="96" t="s">
        <v>93</v>
      </c>
      <c r="AD883" s="96" t="s">
        <v>3147</v>
      </c>
      <c r="AE883" s="96" t="s">
        <v>94</v>
      </c>
      <c r="AF883" s="96" t="s">
        <v>94</v>
      </c>
      <c r="AG883" s="96" t="s">
        <v>650</v>
      </c>
      <c r="AH883" s="96" t="s">
        <v>11089</v>
      </c>
      <c r="AI883" s="96"/>
      <c r="AJ883" s="19">
        <v>5</v>
      </c>
      <c r="AK883" s="96" t="s">
        <v>118</v>
      </c>
      <c r="AL883" s="96"/>
      <c r="AM883" s="31"/>
      <c r="AN883" s="30" t="s">
        <v>133</v>
      </c>
      <c r="AO883" s="96" t="s">
        <v>134</v>
      </c>
      <c r="AP883" s="31" t="s">
        <v>160</v>
      </c>
      <c r="AQ883">
        <v>21104.386689679999</v>
      </c>
      <c r="AR883" t="s">
        <v>12752</v>
      </c>
      <c r="AS883" t="s">
        <v>11225</v>
      </c>
      <c r="AT883" t="s">
        <v>12753</v>
      </c>
      <c r="AU883">
        <v>36.964500000000001</v>
      </c>
      <c r="AV883" s="96">
        <v>1.7050781140533335</v>
      </c>
      <c r="AW883">
        <v>120.2244</v>
      </c>
      <c r="AX883" s="96">
        <v>0.24647010970222225</v>
      </c>
      <c r="AY883">
        <v>6.3199999999999997E-4</v>
      </c>
      <c r="AZ883">
        <v>328.31349999999998</v>
      </c>
      <c r="BA883" s="96">
        <v>5.6733207076711105</v>
      </c>
      <c r="BB883">
        <v>31.7226</v>
      </c>
      <c r="BC883" s="96">
        <v>0.61079006196888885</v>
      </c>
      <c r="BD883">
        <v>14.99438279</v>
      </c>
      <c r="BE883" s="96">
        <f t="shared" si="109"/>
        <v>6946.7687042136386</v>
      </c>
      <c r="BF883" s="96">
        <f t="shared" si="110"/>
        <v>580.15906203470149</v>
      </c>
      <c r="BG883" s="96">
        <f t="shared" si="111"/>
        <v>571.37834639257562</v>
      </c>
      <c r="BH883">
        <v>6953.1198203606809</v>
      </c>
      <c r="BI883">
        <v>1.6074983007576401E-3</v>
      </c>
      <c r="BJ883">
        <v>0.64548081943387581</v>
      </c>
      <c r="BK883">
        <v>2.0983116220750748</v>
      </c>
      <c r="BL883">
        <v>0.19735485645998521</v>
      </c>
      <c r="BM883">
        <v>6.0864608565726854</v>
      </c>
      <c r="BN883">
        <v>0.64515275766729785</v>
      </c>
      <c r="BO883">
        <v>2.0983116231291299</v>
      </c>
      <c r="BP883">
        <v>8.5381465994492948E-4</v>
      </c>
      <c r="BQ883">
        <v>0.19735485645998521</v>
      </c>
      <c r="BR883">
        <v>6949.6820080569614</v>
      </c>
      <c r="BS883" s="96">
        <v>588.11115047299245</v>
      </c>
      <c r="BT883" s="96">
        <v>569.81992464026916</v>
      </c>
      <c r="BU883">
        <v>6.0864608565726854</v>
      </c>
      <c r="BV883" s="65" t="str">
        <f t="shared" si="116"/>
        <v>no propulsion</v>
      </c>
      <c r="BW883" s="30" t="s">
        <v>170</v>
      </c>
      <c r="BX883" s="96">
        <v>0.1</v>
      </c>
      <c r="BY883" s="96">
        <v>0.3</v>
      </c>
      <c r="BZ883" s="96">
        <v>0.3</v>
      </c>
      <c r="CA883" s="96">
        <v>4.36E-2</v>
      </c>
      <c r="CB883" s="96">
        <v>0.01</v>
      </c>
      <c r="CC883" s="96">
        <v>3.5000000000000003E-2</v>
      </c>
      <c r="CD883" s="96">
        <v>0.3</v>
      </c>
      <c r="CE883" s="96">
        <v>0.1</v>
      </c>
      <c r="CF883" s="31">
        <v>0.3</v>
      </c>
      <c r="CG883" s="30">
        <v>4.5999999999999996</v>
      </c>
      <c r="CH883" s="96">
        <v>4.5999999999999996</v>
      </c>
      <c r="CI883" s="96">
        <v>4.5999999999999996</v>
      </c>
      <c r="CJ883" s="98">
        <f>Population!$CG883-Population!$CI883</f>
        <v>0</v>
      </c>
      <c r="CK883" s="120">
        <f>_xlfn.DAYS(Entries!$AY$2,Population!H883)</f>
        <v>484</v>
      </c>
      <c r="CL883" s="120">
        <f t="shared" si="117"/>
        <v>1825</v>
      </c>
      <c r="CM883" s="122">
        <f>Entries!$AY$5</f>
        <v>0.15</v>
      </c>
      <c r="CN883" s="122">
        <f t="shared" si="112"/>
        <v>0</v>
      </c>
      <c r="CO883" s="121" t="str">
        <f t="shared" si="118"/>
        <v>-</v>
      </c>
      <c r="CP883" s="30" t="s">
        <v>103</v>
      </c>
      <c r="CQ883" s="96">
        <v>0</v>
      </c>
      <c r="CR883" s="96" t="s">
        <v>95</v>
      </c>
      <c r="CS883" s="96"/>
      <c r="CT883" s="31"/>
      <c r="CU883" s="30" t="s">
        <v>3149</v>
      </c>
      <c r="CV883" s="96" t="s">
        <v>3150</v>
      </c>
      <c r="CW883" s="96" t="s">
        <v>157</v>
      </c>
      <c r="CX883" s="96" t="s">
        <v>106</v>
      </c>
      <c r="CY883" s="96" t="s">
        <v>107</v>
      </c>
      <c r="CZ883" s="96" t="s">
        <v>108</v>
      </c>
      <c r="DA883" s="31"/>
      <c r="DB883" s="17" t="s">
        <v>15462</v>
      </c>
      <c r="DC883" s="17" t="s">
        <v>15500</v>
      </c>
      <c r="DD883" s="17" t="s">
        <v>15500</v>
      </c>
      <c r="DE883" s="17" t="s">
        <v>15500</v>
      </c>
      <c r="DF883" s="17" t="s">
        <v>15500</v>
      </c>
      <c r="DG883" s="23" t="s">
        <v>11171</v>
      </c>
      <c r="DH883" s="145"/>
    </row>
    <row r="884" spans="1:112" s="17" customFormat="1" x14ac:dyDescent="0.25">
      <c r="A884" s="32" t="s">
        <v>3351</v>
      </c>
      <c r="B884" s="98">
        <v>0</v>
      </c>
      <c r="C884" s="98" t="s">
        <v>15461</v>
      </c>
      <c r="D884" s="98" t="s">
        <v>3145</v>
      </c>
      <c r="E884" s="98">
        <v>43883</v>
      </c>
      <c r="F884" s="98" t="s">
        <v>3352</v>
      </c>
      <c r="G884" s="33">
        <v>57660</v>
      </c>
      <c r="H884" s="44">
        <v>43461</v>
      </c>
      <c r="I884" s="98" t="s">
        <v>276</v>
      </c>
      <c r="J884" s="98"/>
      <c r="K884" s="98"/>
      <c r="L884" s="98" t="s">
        <v>112</v>
      </c>
      <c r="M884" t="s">
        <v>156</v>
      </c>
      <c r="N884" s="98" t="s">
        <v>156</v>
      </c>
      <c r="O884" t="s">
        <v>11127</v>
      </c>
      <c r="P884" s="96" t="str">
        <f>VLOOKUP(N884,Entries!J:K,2,FALSE)</f>
        <v>UNITED STATES OF AMERICA</v>
      </c>
      <c r="Q884" s="38" t="s">
        <v>3140</v>
      </c>
      <c r="R884" s="32" t="s">
        <v>3140</v>
      </c>
      <c r="S884" s="98" t="s">
        <v>156</v>
      </c>
      <c r="T884" t="s">
        <v>157</v>
      </c>
      <c r="U884" s="39" t="s">
        <v>159</v>
      </c>
      <c r="V884" s="33" t="s">
        <v>159</v>
      </c>
      <c r="W884" s="64">
        <f>IF(VLOOKUP(R884,Entries!N:P,3,FALSE)=V884,1,VLOOKUP(R884,Entries!N:P,3,FALSE))</f>
        <v>1</v>
      </c>
      <c r="X884"/>
      <c r="Y884"/>
      <c r="Z884" s="98"/>
      <c r="AA884" s="98"/>
      <c r="AB884" s="98"/>
      <c r="AC884" s="98" t="s">
        <v>93</v>
      </c>
      <c r="AD884" s="98" t="s">
        <v>3147</v>
      </c>
      <c r="AE884" s="98" t="s">
        <v>94</v>
      </c>
      <c r="AF884" s="98" t="s">
        <v>94</v>
      </c>
      <c r="AG884" s="98" t="s">
        <v>650</v>
      </c>
      <c r="AH884" s="98" t="s">
        <v>11089</v>
      </c>
      <c r="AI884" s="98"/>
      <c r="AJ884" s="19">
        <v>1</v>
      </c>
      <c r="AK884" s="98" t="s">
        <v>118</v>
      </c>
      <c r="AL884" s="98"/>
      <c r="AM884" s="33"/>
      <c r="AN884" s="32" t="s">
        <v>96</v>
      </c>
      <c r="AO884" s="98" t="s">
        <v>97</v>
      </c>
      <c r="AP884" s="33" t="s">
        <v>97</v>
      </c>
      <c r="AQ884">
        <v>21104.566095300001</v>
      </c>
      <c r="AR884" t="s">
        <v>12754</v>
      </c>
      <c r="AS884" t="s">
        <v>11225</v>
      </c>
      <c r="AT884" t="s">
        <v>12755</v>
      </c>
      <c r="AU884">
        <v>97.693799999999996</v>
      </c>
      <c r="AV884" s="98">
        <v>0.90129307420888893</v>
      </c>
      <c r="AW884">
        <v>14.121700000000001</v>
      </c>
      <c r="AX884" s="98">
        <v>1.6181537540711111</v>
      </c>
      <c r="AY884">
        <v>1.0517E-3</v>
      </c>
      <c r="AZ884">
        <v>325.05739999999997</v>
      </c>
      <c r="BA884" s="98">
        <v>5.4862336680844441</v>
      </c>
      <c r="BB884">
        <v>34.995699999999999</v>
      </c>
      <c r="BC884" s="98">
        <v>0.7976205382088889</v>
      </c>
      <c r="BD884">
        <v>14.97437729</v>
      </c>
      <c r="BE884" s="96">
        <f t="shared" si="109"/>
        <v>6952.9544997945932</v>
      </c>
      <c r="BF884" s="96">
        <f t="shared" si="110"/>
        <v>589.26692204202755</v>
      </c>
      <c r="BG884" s="96">
        <f t="shared" si="111"/>
        <v>574.64207754715972</v>
      </c>
      <c r="BH884">
        <v>6959.314125337014</v>
      </c>
      <c r="BI884">
        <v>1.414277240462613E-3</v>
      </c>
      <c r="BJ884">
        <v>1.7049877401636599</v>
      </c>
      <c r="BK884">
        <v>0.24647016087090839</v>
      </c>
      <c r="BL884">
        <v>0.33451419277154892</v>
      </c>
      <c r="BM884">
        <v>5.9495994166660244</v>
      </c>
      <c r="BN884">
        <v>1.705078516253544</v>
      </c>
      <c r="BO884">
        <v>0.24647016107045081</v>
      </c>
      <c r="BP884">
        <v>1.3159220526978829E-3</v>
      </c>
      <c r="BQ884">
        <v>0.33451419277154892</v>
      </c>
      <c r="BR884">
        <v>6949.9655375566308</v>
      </c>
      <c r="BS884" s="96">
        <v>479.8230350881131</v>
      </c>
      <c r="BT884" s="96">
        <v>469.5043140391972</v>
      </c>
      <c r="BU884">
        <v>5.9495994166660244</v>
      </c>
      <c r="BV884" s="60" t="str">
        <f t="shared" si="116"/>
        <v>no propulsion</v>
      </c>
      <c r="BW884" s="32" t="s">
        <v>170</v>
      </c>
      <c r="BX884" s="98">
        <v>0.1</v>
      </c>
      <c r="BY884" s="98">
        <v>0.3</v>
      </c>
      <c r="BZ884" s="98">
        <v>0.3</v>
      </c>
      <c r="CA884" s="98">
        <v>4.36E-2</v>
      </c>
      <c r="CB884" s="98">
        <v>0.01</v>
      </c>
      <c r="CC884" s="98">
        <v>3.5000000000000003E-2</v>
      </c>
      <c r="CD884" s="98">
        <v>0.3</v>
      </c>
      <c r="CE884" s="98">
        <v>0.1</v>
      </c>
      <c r="CF884" s="33">
        <v>0.3</v>
      </c>
      <c r="CG884" s="32">
        <v>4.5999999999999996</v>
      </c>
      <c r="CH884" s="98">
        <v>4.5999999999999996</v>
      </c>
      <c r="CI884" s="98">
        <v>4.5999999999999996</v>
      </c>
      <c r="CJ884" s="96">
        <f>Population!$CG884-Population!$CI884</f>
        <v>0</v>
      </c>
      <c r="CK884" s="118">
        <f>_xlfn.DAYS(Entries!$AY$2,Population!H884)</f>
        <v>833</v>
      </c>
      <c r="CL884" s="118">
        <f t="shared" si="117"/>
        <v>365</v>
      </c>
      <c r="CM884" s="117">
        <f>Entries!$AY$5</f>
        <v>0.15</v>
      </c>
      <c r="CN884" s="117">
        <f t="shared" si="112"/>
        <v>0</v>
      </c>
      <c r="CO884" s="119" t="str">
        <f t="shared" si="118"/>
        <v>-</v>
      </c>
      <c r="CP884" s="32" t="s">
        <v>103</v>
      </c>
      <c r="CQ884" s="98">
        <v>0</v>
      </c>
      <c r="CR884" s="98" t="s">
        <v>95</v>
      </c>
      <c r="CS884" s="98"/>
      <c r="CT884" s="33"/>
      <c r="CU884" s="32" t="s">
        <v>3149</v>
      </c>
      <c r="CV884" s="98" t="s">
        <v>3150</v>
      </c>
      <c r="CW884" s="98" t="s">
        <v>157</v>
      </c>
      <c r="CX884" s="98" t="s">
        <v>106</v>
      </c>
      <c r="CY884" s="98" t="s">
        <v>107</v>
      </c>
      <c r="CZ884" s="98" t="s">
        <v>108</v>
      </c>
      <c r="DA884" s="33"/>
      <c r="DB884" s="17" t="s">
        <v>15462</v>
      </c>
      <c r="DC884" s="17" t="s">
        <v>15500</v>
      </c>
      <c r="DD884" s="17" t="s">
        <v>15500</v>
      </c>
      <c r="DE884" s="17" t="s">
        <v>15500</v>
      </c>
      <c r="DF884" s="17" t="s">
        <v>15500</v>
      </c>
      <c r="DG884" s="23" t="s">
        <v>11171</v>
      </c>
      <c r="DH884" s="145"/>
    </row>
    <row r="885" spans="1:112" s="17" customFormat="1" x14ac:dyDescent="0.25">
      <c r="A885" s="30" t="s">
        <v>3354</v>
      </c>
      <c r="B885" s="96">
        <v>0</v>
      </c>
      <c r="C885" s="96" t="s">
        <v>15461</v>
      </c>
      <c r="D885" s="96" t="s">
        <v>3145</v>
      </c>
      <c r="E885" s="96">
        <v>43561</v>
      </c>
      <c r="F885" s="96" t="s">
        <v>3355</v>
      </c>
      <c r="G885" s="31">
        <v>56214</v>
      </c>
      <c r="H885" s="43">
        <v>43241</v>
      </c>
      <c r="I885" s="96" t="s">
        <v>154</v>
      </c>
      <c r="J885" s="96"/>
      <c r="K885" s="96"/>
      <c r="L885" s="96" t="s">
        <v>155</v>
      </c>
      <c r="M885" s="124" t="s">
        <v>156</v>
      </c>
      <c r="N885" s="96" t="s">
        <v>156</v>
      </c>
      <c r="O885" s="124" t="s">
        <v>157</v>
      </c>
      <c r="P885" s="64" t="str">
        <f>VLOOKUP(N885,Entries!J:K,2,FALSE)</f>
        <v>UNITED STATES OF AMERICA</v>
      </c>
      <c r="Q885" s="123" t="s">
        <v>3140</v>
      </c>
      <c r="R885" s="30" t="s">
        <v>3140</v>
      </c>
      <c r="S885" s="96" t="s">
        <v>156</v>
      </c>
      <c r="T885" s="124" t="s">
        <v>157</v>
      </c>
      <c r="U885" s="125" t="s">
        <v>159</v>
      </c>
      <c r="V885" s="31" t="s">
        <v>159</v>
      </c>
      <c r="W885" s="64">
        <f>IF(VLOOKUP(R885,Entries!N:P,3,FALSE)=V885,1,VLOOKUP(R885,Entries!N:P,3,FALSE))</f>
        <v>1</v>
      </c>
      <c r="X885" s="124"/>
      <c r="Y885" s="124"/>
      <c r="Z885" s="96"/>
      <c r="AA885" s="96"/>
      <c r="AB885" s="96"/>
      <c r="AC885" s="96" t="s">
        <v>93</v>
      </c>
      <c r="AD885" s="96" t="s">
        <v>3147</v>
      </c>
      <c r="AE885" s="96" t="s">
        <v>94</v>
      </c>
      <c r="AF885" s="96" t="s">
        <v>94</v>
      </c>
      <c r="AG885" s="96" t="s">
        <v>650</v>
      </c>
      <c r="AH885" s="96" t="s">
        <v>11089</v>
      </c>
      <c r="AI885" s="96"/>
      <c r="AJ885" s="19">
        <v>1</v>
      </c>
      <c r="AK885" s="96" t="s">
        <v>118</v>
      </c>
      <c r="AL885" s="96"/>
      <c r="AM885" s="31"/>
      <c r="AN885" s="30" t="s">
        <v>133</v>
      </c>
      <c r="AO885" s="96" t="s">
        <v>134</v>
      </c>
      <c r="AP885" s="31" t="s">
        <v>160</v>
      </c>
      <c r="AQ885">
        <v>21104.345521520001</v>
      </c>
      <c r="AR885" t="s">
        <v>12756</v>
      </c>
      <c r="AS885" t="s">
        <v>11225</v>
      </c>
      <c r="AT885" t="s">
        <v>12757</v>
      </c>
      <c r="AU885">
        <v>51.640300000000003</v>
      </c>
      <c r="AV885" s="96">
        <v>1.7047220669600001</v>
      </c>
      <c r="AW885">
        <v>92.713399999999993</v>
      </c>
      <c r="AX885" s="96">
        <v>0.20091877103111111</v>
      </c>
      <c r="AY885">
        <v>7.2800000000000002E-4</v>
      </c>
      <c r="AZ885">
        <v>314.3381</v>
      </c>
      <c r="BA885" s="96">
        <v>5.3436402978622226</v>
      </c>
      <c r="BB885">
        <v>45.700299999999999</v>
      </c>
      <c r="BC885" s="96">
        <v>0.9396746018044444</v>
      </c>
      <c r="BD885">
        <v>15.32951767</v>
      </c>
      <c r="BE885" s="96">
        <f t="shared" si="109"/>
        <v>6845.1490317302605</v>
      </c>
      <c r="BF885" s="96">
        <f t="shared" si="110"/>
        <v>479.13230022536027</v>
      </c>
      <c r="BG885" s="96">
        <f t="shared" si="111"/>
        <v>469.16576323516165</v>
      </c>
      <c r="BH885">
        <v>6851.6001246636361</v>
      </c>
      <c r="BI885">
        <v>1.3832696059524669E-3</v>
      </c>
      <c r="BJ885">
        <v>0.90163625961124005</v>
      </c>
      <c r="BK885">
        <v>1.6181540901896401</v>
      </c>
      <c r="BL885">
        <v>0.24542319265426249</v>
      </c>
      <c r="BM885">
        <v>6.0384330133345783</v>
      </c>
      <c r="BN885">
        <v>0.90129351958695136</v>
      </c>
      <c r="BO885">
        <v>1.618154091340678</v>
      </c>
      <c r="BP885">
        <v>7.536684198537429E-4</v>
      </c>
      <c r="BQ885">
        <v>0.24542319265426249</v>
      </c>
      <c r="BR885">
        <v>6845.6636745636551</v>
      </c>
      <c r="BS885" s="96">
        <v>587.95336340523954</v>
      </c>
      <c r="BT885" s="96">
        <v>571.94138532499983</v>
      </c>
      <c r="BU885">
        <v>6.0384330133345783</v>
      </c>
      <c r="BV885" s="65" t="str">
        <f t="shared" si="116"/>
        <v>no propulsion</v>
      </c>
      <c r="BW885" s="30" t="s">
        <v>170</v>
      </c>
      <c r="BX885" s="96">
        <v>0.1</v>
      </c>
      <c r="BY885" s="96">
        <v>0.3</v>
      </c>
      <c r="BZ885" s="96">
        <v>0.3</v>
      </c>
      <c r="CA885" s="96">
        <v>4.36E-2</v>
      </c>
      <c r="CB885" s="96">
        <v>0.01</v>
      </c>
      <c r="CC885" s="96">
        <v>3.5000000000000003E-2</v>
      </c>
      <c r="CD885" s="96">
        <v>0.3</v>
      </c>
      <c r="CE885" s="96">
        <v>0.1</v>
      </c>
      <c r="CF885" s="31">
        <v>0.3</v>
      </c>
      <c r="CG885" s="30">
        <v>4.5999999999999996</v>
      </c>
      <c r="CH885" s="96">
        <v>4.5999999999999996</v>
      </c>
      <c r="CI885" s="96">
        <v>4.5999999999999996</v>
      </c>
      <c r="CJ885" s="98">
        <f>Population!$CG885-Population!$CI885</f>
        <v>0</v>
      </c>
      <c r="CK885" s="120">
        <f>_xlfn.DAYS(Entries!$AY$2,Population!H885)</f>
        <v>1053</v>
      </c>
      <c r="CL885" s="120">
        <f t="shared" si="117"/>
        <v>365</v>
      </c>
      <c r="CM885" s="122">
        <f>Entries!$AY$5</f>
        <v>0.15</v>
      </c>
      <c r="CN885" s="122">
        <f t="shared" si="112"/>
        <v>0</v>
      </c>
      <c r="CO885" s="121" t="str">
        <f t="shared" si="118"/>
        <v>-</v>
      </c>
      <c r="CP885" s="30" t="s">
        <v>103</v>
      </c>
      <c r="CQ885" s="96">
        <v>0</v>
      </c>
      <c r="CR885" s="96" t="s">
        <v>95</v>
      </c>
      <c r="CS885" s="96"/>
      <c r="CT885" s="31"/>
      <c r="CU885" s="30" t="s">
        <v>3149</v>
      </c>
      <c r="CV885" s="96" t="s">
        <v>3150</v>
      </c>
      <c r="CW885" s="96" t="s">
        <v>157</v>
      </c>
      <c r="CX885" s="96" t="s">
        <v>106</v>
      </c>
      <c r="CY885" s="96" t="s">
        <v>107</v>
      </c>
      <c r="CZ885" s="96" t="s">
        <v>108</v>
      </c>
      <c r="DA885" s="31"/>
      <c r="DB885" s="17" t="s">
        <v>15462</v>
      </c>
      <c r="DC885" s="17" t="s">
        <v>15500</v>
      </c>
      <c r="DD885" s="17" t="s">
        <v>15500</v>
      </c>
      <c r="DE885" s="17" t="s">
        <v>15500</v>
      </c>
      <c r="DF885" s="17" t="s">
        <v>15500</v>
      </c>
      <c r="DG885" s="23" t="s">
        <v>11171</v>
      </c>
      <c r="DH885" s="145"/>
    </row>
    <row r="886" spans="1:112" s="17" customFormat="1" x14ac:dyDescent="0.25">
      <c r="A886" s="32" t="s">
        <v>3357</v>
      </c>
      <c r="B886" s="98">
        <v>0</v>
      </c>
      <c r="C886" s="98" t="s">
        <v>15461</v>
      </c>
      <c r="D886" s="98" t="s">
        <v>3145</v>
      </c>
      <c r="E886" s="98">
        <v>43183</v>
      </c>
      <c r="F886" s="98" t="s">
        <v>3358</v>
      </c>
      <c r="G886" s="33">
        <v>48273</v>
      </c>
      <c r="H886" s="44">
        <v>43132</v>
      </c>
      <c r="I886" s="98" t="s">
        <v>276</v>
      </c>
      <c r="J886" s="98"/>
      <c r="K886" s="98"/>
      <c r="L886" s="98" t="s">
        <v>112</v>
      </c>
      <c r="M886" t="s">
        <v>156</v>
      </c>
      <c r="N886" s="98" t="s">
        <v>156</v>
      </c>
      <c r="O886" t="s">
        <v>157</v>
      </c>
      <c r="P886" s="96" t="str">
        <f>VLOOKUP(N886,Entries!J:K,2,FALSE)</f>
        <v>UNITED STATES OF AMERICA</v>
      </c>
      <c r="Q886" s="38" t="s">
        <v>3140</v>
      </c>
      <c r="R886" s="32" t="s">
        <v>3140</v>
      </c>
      <c r="S886" s="98" t="s">
        <v>156</v>
      </c>
      <c r="T886" t="s">
        <v>157</v>
      </c>
      <c r="U886" s="39" t="s">
        <v>159</v>
      </c>
      <c r="V886" s="33" t="s">
        <v>159</v>
      </c>
      <c r="W886" s="64">
        <f>IF(VLOOKUP(R886,Entries!N:P,3,FALSE)=V886,1,VLOOKUP(R886,Entries!N:P,3,FALSE))</f>
        <v>1</v>
      </c>
      <c r="X886"/>
      <c r="Y886"/>
      <c r="Z886" s="98"/>
      <c r="AA886" s="98"/>
      <c r="AB886" s="98"/>
      <c r="AC886" s="98" t="s">
        <v>93</v>
      </c>
      <c r="AD886" s="98" t="s">
        <v>3147</v>
      </c>
      <c r="AE886" s="98" t="s">
        <v>94</v>
      </c>
      <c r="AF886" s="98" t="s">
        <v>94</v>
      </c>
      <c r="AG886" s="98" t="s">
        <v>650</v>
      </c>
      <c r="AH886" s="98" t="s">
        <v>11089</v>
      </c>
      <c r="AI886" s="98"/>
      <c r="AJ886" s="19">
        <v>0.5</v>
      </c>
      <c r="AK886" s="98" t="s">
        <v>118</v>
      </c>
      <c r="AL886" s="98"/>
      <c r="AM886" s="33"/>
      <c r="AN886" s="32" t="s">
        <v>96</v>
      </c>
      <c r="AO886" s="98" t="s">
        <v>97</v>
      </c>
      <c r="AP886" s="33" t="s">
        <v>97</v>
      </c>
      <c r="AQ886">
        <v>21104.290891299999</v>
      </c>
      <c r="AR886" t="s">
        <v>12758</v>
      </c>
      <c r="AS886" t="s">
        <v>11225</v>
      </c>
      <c r="AT886" t="s">
        <v>12759</v>
      </c>
      <c r="AU886">
        <v>97.673400000000001</v>
      </c>
      <c r="AV886" s="98">
        <v>1.6998403820577779</v>
      </c>
      <c r="AW886">
        <v>11.511799999999999</v>
      </c>
      <c r="AX886" s="98">
        <v>3.2172328087155555</v>
      </c>
      <c r="AY886">
        <v>1.2397E-3</v>
      </c>
      <c r="AZ886">
        <v>306.16809999999998</v>
      </c>
      <c r="BA886" s="98">
        <v>2.3829778171288893</v>
      </c>
      <c r="BB886">
        <v>53.839399999999998</v>
      </c>
      <c r="BC886" s="98">
        <v>3.9051821155333331</v>
      </c>
      <c r="BD886">
        <v>14.97120447</v>
      </c>
      <c r="BE886" s="96">
        <f t="shared" si="109"/>
        <v>6953.9368163925583</v>
      </c>
      <c r="BF886" s="96">
        <f t="shared" si="110"/>
        <v>591.55761186384007</v>
      </c>
      <c r="BG886" s="96">
        <f t="shared" si="111"/>
        <v>574.3160209212765</v>
      </c>
      <c r="BH886">
        <v>6960.2939021940974</v>
      </c>
      <c r="BI886">
        <v>1.2068115466872171E-3</v>
      </c>
      <c r="BJ886">
        <v>1.704631953412199</v>
      </c>
      <c r="BK886">
        <v>0.2009188126372686</v>
      </c>
      <c r="BL886">
        <v>5.4323679984948657E-2</v>
      </c>
      <c r="BM886">
        <v>6.2289936204952472</v>
      </c>
      <c r="BN886">
        <v>1.7047224689442171</v>
      </c>
      <c r="BO886">
        <v>0.20091881278639981</v>
      </c>
      <c r="BP886">
        <v>1.151783866130997E-3</v>
      </c>
      <c r="BQ886">
        <v>5.4323679984948657E-2</v>
      </c>
      <c r="BR886">
        <v>6950.9473743651197</v>
      </c>
      <c r="BS886" s="96">
        <v>496.62098036313546</v>
      </c>
      <c r="BT886" s="96">
        <v>455.74024844212909</v>
      </c>
      <c r="BU886">
        <v>6.2289936204952472</v>
      </c>
      <c r="BV886" s="60" t="str">
        <f t="shared" si="116"/>
        <v>no propulsion</v>
      </c>
      <c r="BW886" s="32" t="s">
        <v>170</v>
      </c>
      <c r="BX886" s="98">
        <v>0.1</v>
      </c>
      <c r="BY886" s="98">
        <v>0.3</v>
      </c>
      <c r="BZ886" s="98">
        <v>0.3</v>
      </c>
      <c r="CA886" s="98">
        <v>4.36E-2</v>
      </c>
      <c r="CB886" s="98">
        <v>0.01</v>
      </c>
      <c r="CC886" s="98">
        <v>3.5000000000000003E-2</v>
      </c>
      <c r="CD886" s="98">
        <v>0.3</v>
      </c>
      <c r="CE886" s="98">
        <v>0.1</v>
      </c>
      <c r="CF886" s="33">
        <v>0.3</v>
      </c>
      <c r="CG886" s="32">
        <v>4.5999999999999996</v>
      </c>
      <c r="CH886" s="98">
        <v>4.5999999999999996</v>
      </c>
      <c r="CI886" s="98">
        <v>4.5999999999999996</v>
      </c>
      <c r="CJ886" s="96">
        <f>Population!$CG886-Population!$CI886</f>
        <v>0</v>
      </c>
      <c r="CK886" s="118">
        <f>_xlfn.DAYS(Entries!$AY$2,Population!H886)</f>
        <v>1162</v>
      </c>
      <c r="CL886" s="118">
        <f t="shared" si="117"/>
        <v>182.5</v>
      </c>
      <c r="CM886" s="117">
        <f>Entries!$AY$5</f>
        <v>0.15</v>
      </c>
      <c r="CN886" s="117">
        <f t="shared" si="112"/>
        <v>0</v>
      </c>
      <c r="CO886" s="119" t="str">
        <f t="shared" si="118"/>
        <v>-</v>
      </c>
      <c r="CP886" s="32" t="s">
        <v>103</v>
      </c>
      <c r="CQ886" s="98">
        <v>0</v>
      </c>
      <c r="CR886" s="98" t="s">
        <v>95</v>
      </c>
      <c r="CS886" s="98"/>
      <c r="CT886" s="33"/>
      <c r="CU886" s="32" t="s">
        <v>3149</v>
      </c>
      <c r="CV886" s="98" t="s">
        <v>3150</v>
      </c>
      <c r="CW886" s="98" t="s">
        <v>157</v>
      </c>
      <c r="CX886" s="98" t="s">
        <v>106</v>
      </c>
      <c r="CY886" s="98" t="s">
        <v>107</v>
      </c>
      <c r="CZ886" s="98" t="s">
        <v>108</v>
      </c>
      <c r="DA886" s="33"/>
      <c r="DB886" s="17" t="s">
        <v>15462</v>
      </c>
      <c r="DC886" s="17" t="s">
        <v>15500</v>
      </c>
      <c r="DD886" s="17" t="s">
        <v>15500</v>
      </c>
      <c r="DE886" s="17" t="s">
        <v>15500</v>
      </c>
      <c r="DF886" s="17" t="s">
        <v>15500</v>
      </c>
      <c r="DG886" s="23" t="s">
        <v>11171</v>
      </c>
      <c r="DH886" s="145"/>
    </row>
    <row r="887" spans="1:112" s="17" customFormat="1" x14ac:dyDescent="0.25">
      <c r="A887" s="30" t="s">
        <v>3360</v>
      </c>
      <c r="B887" s="96">
        <v>0</v>
      </c>
      <c r="C887" s="96" t="s">
        <v>15461</v>
      </c>
      <c r="D887" s="96" t="s">
        <v>3145</v>
      </c>
      <c r="E887" s="96">
        <v>43746</v>
      </c>
      <c r="F887" s="96" t="s">
        <v>3361</v>
      </c>
      <c r="G887" s="31">
        <v>57436</v>
      </c>
      <c r="H887" s="43">
        <v>43433</v>
      </c>
      <c r="I887" s="96" t="s">
        <v>87</v>
      </c>
      <c r="J887" s="96"/>
      <c r="K887" s="96"/>
      <c r="L887" s="96" t="s">
        <v>88</v>
      </c>
      <c r="M887" s="124" t="s">
        <v>156</v>
      </c>
      <c r="N887" s="96" t="s">
        <v>156</v>
      </c>
      <c r="O887" s="124" t="s">
        <v>11127</v>
      </c>
      <c r="P887" s="64" t="str">
        <f>VLOOKUP(N887,Entries!J:K,2,FALSE)</f>
        <v>UNITED STATES OF AMERICA</v>
      </c>
      <c r="Q887" s="123" t="s">
        <v>3140</v>
      </c>
      <c r="R887" s="30" t="s">
        <v>3140</v>
      </c>
      <c r="S887" s="96" t="s">
        <v>156</v>
      </c>
      <c r="T887" s="124" t="s">
        <v>157</v>
      </c>
      <c r="U887" s="125" t="s">
        <v>159</v>
      </c>
      <c r="V887" s="31" t="s">
        <v>159</v>
      </c>
      <c r="W887" s="64">
        <f>IF(VLOOKUP(R887,Entries!N:P,3,FALSE)=V887,1,VLOOKUP(R887,Entries!N:P,3,FALSE))</f>
        <v>1</v>
      </c>
      <c r="X887" s="124"/>
      <c r="Y887" s="124"/>
      <c r="Z887" s="96"/>
      <c r="AA887" s="96"/>
      <c r="AB887" s="96"/>
      <c r="AC887" s="96" t="s">
        <v>93</v>
      </c>
      <c r="AD887" s="96" t="s">
        <v>3147</v>
      </c>
      <c r="AE887" s="96" t="s">
        <v>94</v>
      </c>
      <c r="AF887" s="96" t="s">
        <v>94</v>
      </c>
      <c r="AG887" s="96" t="s">
        <v>650</v>
      </c>
      <c r="AH887" s="96" t="s">
        <v>11089</v>
      </c>
      <c r="AI887" s="96"/>
      <c r="AJ887" s="19">
        <v>1</v>
      </c>
      <c r="AK887" s="96" t="s">
        <v>118</v>
      </c>
      <c r="AL887" s="96"/>
      <c r="AM887" s="31"/>
      <c r="AN887" s="30" t="s">
        <v>96</v>
      </c>
      <c r="AO887" s="96" t="s">
        <v>97</v>
      </c>
      <c r="AP887" s="31" t="s">
        <v>97</v>
      </c>
      <c r="AQ887">
        <v>21104.1964959</v>
      </c>
      <c r="AR887" t="s">
        <v>12760</v>
      </c>
      <c r="AS887" t="s">
        <v>11225</v>
      </c>
      <c r="AT887" t="s">
        <v>12761</v>
      </c>
      <c r="AU887">
        <v>97.393699999999995</v>
      </c>
      <c r="AV887" s="96">
        <v>0.90128783822222225</v>
      </c>
      <c r="AW887">
        <v>184.3339</v>
      </c>
      <c r="AX887" s="96">
        <v>1.595871140146667</v>
      </c>
      <c r="AY887">
        <v>2.0366999999999998E-3</v>
      </c>
      <c r="AZ887">
        <v>136.53460000000001</v>
      </c>
      <c r="BA887" s="96">
        <v>5.3145020320622232</v>
      </c>
      <c r="BB887">
        <v>223.75049999999999</v>
      </c>
      <c r="BC887" s="96">
        <v>0.96929108772000006</v>
      </c>
      <c r="BD887">
        <v>15.31247293</v>
      </c>
      <c r="BE887" s="96">
        <f t="shared" si="109"/>
        <v>6850.2277738019047</v>
      </c>
      <c r="BF887" s="96">
        <f t="shared" si="110"/>
        <v>493.17963270880591</v>
      </c>
      <c r="BG887" s="96">
        <f t="shared" si="111"/>
        <v>465.27591489500264</v>
      </c>
      <c r="BH887">
        <v>6856.6533037331401</v>
      </c>
      <c r="BI887">
        <v>2.677323014439432E-3</v>
      </c>
      <c r="BJ887">
        <v>1.699750824335639</v>
      </c>
      <c r="BK887">
        <v>3.2172334780735259</v>
      </c>
      <c r="BL887">
        <v>1.9511957401289279</v>
      </c>
      <c r="BM887">
        <v>4.3369649734987288</v>
      </c>
      <c r="BN887">
        <v>1.699840784800186</v>
      </c>
      <c r="BO887">
        <v>3.2172334796803161</v>
      </c>
      <c r="BP887">
        <v>2.9852237163874788E-3</v>
      </c>
      <c r="BQ887">
        <v>2.1327095846310691</v>
      </c>
      <c r="BR887">
        <v>6847.1806144026323</v>
      </c>
      <c r="BS887" s="96">
        <v>478.19068845017864</v>
      </c>
      <c r="BT887" s="96">
        <v>468.97924660691388</v>
      </c>
      <c r="BU887">
        <v>4.3369649734987288</v>
      </c>
      <c r="BV887" s="65" t="str">
        <f t="shared" si="116"/>
        <v>no propulsion</v>
      </c>
      <c r="BW887" s="30" t="s">
        <v>170</v>
      </c>
      <c r="BX887" s="96">
        <v>0.1</v>
      </c>
      <c r="BY887" s="96">
        <v>0.3</v>
      </c>
      <c r="BZ887" s="96">
        <v>0.3</v>
      </c>
      <c r="CA887" s="96">
        <v>4.36E-2</v>
      </c>
      <c r="CB887" s="96">
        <v>0.01</v>
      </c>
      <c r="CC887" s="96">
        <v>3.5000000000000003E-2</v>
      </c>
      <c r="CD887" s="96">
        <v>0.3</v>
      </c>
      <c r="CE887" s="96">
        <v>0.1</v>
      </c>
      <c r="CF887" s="31">
        <v>0.3</v>
      </c>
      <c r="CG887" s="30">
        <v>4.5999999999999996</v>
      </c>
      <c r="CH887" s="96">
        <v>4.5999999999999996</v>
      </c>
      <c r="CI887" s="96">
        <v>4.5999999999999996</v>
      </c>
      <c r="CJ887" s="98">
        <f>Population!$CG887-Population!$CI887</f>
        <v>0</v>
      </c>
      <c r="CK887" s="120">
        <f>_xlfn.DAYS(Entries!$AY$2,Population!H887)</f>
        <v>861</v>
      </c>
      <c r="CL887" s="120">
        <f t="shared" si="117"/>
        <v>365</v>
      </c>
      <c r="CM887" s="122">
        <f>Entries!$AY$5</f>
        <v>0.15</v>
      </c>
      <c r="CN887" s="122">
        <f t="shared" si="112"/>
        <v>0</v>
      </c>
      <c r="CO887" s="121" t="str">
        <f t="shared" si="118"/>
        <v>-</v>
      </c>
      <c r="CP887" s="30" t="s">
        <v>103</v>
      </c>
      <c r="CQ887" s="96">
        <v>0</v>
      </c>
      <c r="CR887" s="96" t="s">
        <v>95</v>
      </c>
      <c r="CS887" s="96"/>
      <c r="CT887" s="31"/>
      <c r="CU887" s="30" t="s">
        <v>3149</v>
      </c>
      <c r="CV887" s="96" t="s">
        <v>3150</v>
      </c>
      <c r="CW887" s="96" t="s">
        <v>157</v>
      </c>
      <c r="CX887" s="96" t="s">
        <v>106</v>
      </c>
      <c r="CY887" s="96" t="s">
        <v>107</v>
      </c>
      <c r="CZ887" s="96" t="s">
        <v>108</v>
      </c>
      <c r="DA887" s="31"/>
      <c r="DB887" s="17" t="s">
        <v>15462</v>
      </c>
      <c r="DC887" s="17" t="s">
        <v>15500</v>
      </c>
      <c r="DD887" s="17" t="s">
        <v>15500</v>
      </c>
      <c r="DE887" s="17" t="s">
        <v>15500</v>
      </c>
      <c r="DF887" s="17" t="s">
        <v>15500</v>
      </c>
      <c r="DG887" s="23" t="s">
        <v>11171</v>
      </c>
      <c r="DH887" s="145"/>
    </row>
    <row r="888" spans="1:112" s="17" customFormat="1" x14ac:dyDescent="0.25">
      <c r="A888" s="32" t="s">
        <v>3363</v>
      </c>
      <c r="B888" s="98">
        <v>0</v>
      </c>
      <c r="C888" s="98" t="s">
        <v>15461</v>
      </c>
      <c r="D888" s="98" t="s">
        <v>3145</v>
      </c>
      <c r="E888" s="98">
        <v>43558</v>
      </c>
      <c r="F888" s="98" t="s">
        <v>3364</v>
      </c>
      <c r="G888" s="33">
        <v>56212</v>
      </c>
      <c r="H888" s="44">
        <v>43241</v>
      </c>
      <c r="I888" s="98" t="s">
        <v>154</v>
      </c>
      <c r="J888" s="98"/>
      <c r="K888" s="98"/>
      <c r="L888" s="98" t="s">
        <v>155</v>
      </c>
      <c r="M888" t="s">
        <v>156</v>
      </c>
      <c r="N888" s="98" t="s">
        <v>156</v>
      </c>
      <c r="O888" t="s">
        <v>157</v>
      </c>
      <c r="P888" s="96" t="str">
        <f>VLOOKUP(N888,Entries!J:K,2,FALSE)</f>
        <v>UNITED STATES OF AMERICA</v>
      </c>
      <c r="Q888" s="38" t="s">
        <v>3140</v>
      </c>
      <c r="R888" s="32" t="s">
        <v>3140</v>
      </c>
      <c r="S888" s="98" t="s">
        <v>156</v>
      </c>
      <c r="T888" t="s">
        <v>157</v>
      </c>
      <c r="U888" s="39" t="s">
        <v>159</v>
      </c>
      <c r="V888" s="33" t="s">
        <v>159</v>
      </c>
      <c r="W888" s="64">
        <f>IF(VLOOKUP(R888,Entries!N:P,3,FALSE)=V888,1,VLOOKUP(R888,Entries!N:P,3,FALSE))</f>
        <v>1</v>
      </c>
      <c r="X888"/>
      <c r="Y888"/>
      <c r="Z888" s="98"/>
      <c r="AA888" s="98"/>
      <c r="AB888" s="98"/>
      <c r="AC888" s="98" t="s">
        <v>93</v>
      </c>
      <c r="AD888" s="98" t="s">
        <v>3147</v>
      </c>
      <c r="AE888" s="98" t="s">
        <v>94</v>
      </c>
      <c r="AF888" s="98" t="s">
        <v>94</v>
      </c>
      <c r="AG888" s="98" t="s">
        <v>650</v>
      </c>
      <c r="AH888" s="98" t="s">
        <v>11089</v>
      </c>
      <c r="AI888" s="98"/>
      <c r="AJ888" s="19">
        <v>1</v>
      </c>
      <c r="AK888" s="98" t="s">
        <v>118</v>
      </c>
      <c r="AL888" s="98"/>
      <c r="AM888" s="33"/>
      <c r="AN888" s="32" t="s">
        <v>133</v>
      </c>
      <c r="AO888" s="98" t="s">
        <v>134</v>
      </c>
      <c r="AP888" s="33" t="s">
        <v>160</v>
      </c>
      <c r="AQ888">
        <v>21104.37596976</v>
      </c>
      <c r="AR888" t="s">
        <v>12762</v>
      </c>
      <c r="AS888" t="s">
        <v>11225</v>
      </c>
      <c r="AT888" t="s">
        <v>12763</v>
      </c>
      <c r="AU888">
        <v>51.64</v>
      </c>
      <c r="AV888" s="98">
        <v>1.7029924460311112</v>
      </c>
      <c r="AW888">
        <v>91.436700000000002</v>
      </c>
      <c r="AX888" s="98">
        <v>1.2025944362844445</v>
      </c>
      <c r="AY888">
        <v>6.6949999999999996E-4</v>
      </c>
      <c r="AZ888">
        <v>304.49860000000001</v>
      </c>
      <c r="BA888" s="98">
        <v>2.8743891284266669</v>
      </c>
      <c r="BB888">
        <v>55.536299999999997</v>
      </c>
      <c r="BC888" s="98">
        <v>3.4122418961288892</v>
      </c>
      <c r="BD888">
        <v>15.33314242</v>
      </c>
      <c r="BE888" s="96">
        <f t="shared" si="109"/>
        <v>6844.0701951827969</v>
      </c>
      <c r="BF888" s="96">
        <f t="shared" si="110"/>
        <v>477.65230017847261</v>
      </c>
      <c r="BG888" s="96">
        <f t="shared" si="111"/>
        <v>468.488090187122</v>
      </c>
      <c r="BH888">
        <v>6850.521273959419</v>
      </c>
      <c r="BI888">
        <v>1.250271521401372E-3</v>
      </c>
      <c r="BJ888">
        <v>0.90163113250083671</v>
      </c>
      <c r="BK888">
        <v>1.5958714720762319</v>
      </c>
      <c r="BL888">
        <v>0.24654240023083679</v>
      </c>
      <c r="BM888">
        <v>6.0372525224019613</v>
      </c>
      <c r="BN888">
        <v>0.90128828365802005</v>
      </c>
      <c r="BO888">
        <v>1.595871472652195</v>
      </c>
      <c r="BP888">
        <v>6.7289995572880721E-4</v>
      </c>
      <c r="BQ888">
        <v>0.24654240023083679</v>
      </c>
      <c r="BR888">
        <v>6844.5849675285463</v>
      </c>
      <c r="BS888" s="96">
        <v>549.82355506901786</v>
      </c>
      <c r="BT888" s="96">
        <v>507.96728344835628</v>
      </c>
      <c r="BU888">
        <v>6.0372525224019613</v>
      </c>
      <c r="BV888" s="60" t="str">
        <f t="shared" si="116"/>
        <v>no propulsion</v>
      </c>
      <c r="BW888" s="32" t="s">
        <v>170</v>
      </c>
      <c r="BX888" s="98">
        <v>0.1</v>
      </c>
      <c r="BY888" s="98">
        <v>0.3</v>
      </c>
      <c r="BZ888" s="98">
        <v>0.3</v>
      </c>
      <c r="CA888" s="98">
        <v>4.36E-2</v>
      </c>
      <c r="CB888" s="98">
        <v>0.01</v>
      </c>
      <c r="CC888" s="98">
        <v>3.5000000000000003E-2</v>
      </c>
      <c r="CD888" s="98">
        <v>0.3</v>
      </c>
      <c r="CE888" s="98">
        <v>0.1</v>
      </c>
      <c r="CF888" s="33">
        <v>0.3</v>
      </c>
      <c r="CG888" s="32">
        <v>4.5999999999999996</v>
      </c>
      <c r="CH888" s="98">
        <v>4.5999999999999996</v>
      </c>
      <c r="CI888" s="98">
        <v>4.5999999999999996</v>
      </c>
      <c r="CJ888" s="96">
        <f>Population!$CG888-Population!$CI888</f>
        <v>0</v>
      </c>
      <c r="CK888" s="118">
        <f>_xlfn.DAYS(Entries!$AY$2,Population!H888)</f>
        <v>1053</v>
      </c>
      <c r="CL888" s="118">
        <f t="shared" si="117"/>
        <v>365</v>
      </c>
      <c r="CM888" s="117">
        <f>Entries!$AY$5</f>
        <v>0.15</v>
      </c>
      <c r="CN888" s="117">
        <f t="shared" si="112"/>
        <v>0</v>
      </c>
      <c r="CO888" s="119" t="str">
        <f t="shared" si="118"/>
        <v>-</v>
      </c>
      <c r="CP888" s="32" t="s">
        <v>103</v>
      </c>
      <c r="CQ888" s="98">
        <v>0</v>
      </c>
      <c r="CR888" s="98" t="s">
        <v>95</v>
      </c>
      <c r="CS888" s="98"/>
      <c r="CT888" s="33"/>
      <c r="CU888" s="32" t="s">
        <v>3149</v>
      </c>
      <c r="CV888" s="98" t="s">
        <v>3150</v>
      </c>
      <c r="CW888" s="98" t="s">
        <v>157</v>
      </c>
      <c r="CX888" s="98" t="s">
        <v>106</v>
      </c>
      <c r="CY888" s="98" t="s">
        <v>107</v>
      </c>
      <c r="CZ888" s="98" t="s">
        <v>108</v>
      </c>
      <c r="DA888" s="33"/>
      <c r="DB888" s="17" t="s">
        <v>15462</v>
      </c>
      <c r="DC888" s="17" t="s">
        <v>15500</v>
      </c>
      <c r="DD888" s="17" t="s">
        <v>15500</v>
      </c>
      <c r="DE888" s="17" t="s">
        <v>15500</v>
      </c>
      <c r="DF888" s="17" t="s">
        <v>15500</v>
      </c>
      <c r="DG888" s="23" t="s">
        <v>11171</v>
      </c>
      <c r="DH888" s="145"/>
    </row>
    <row r="889" spans="1:112" s="17" customFormat="1" x14ac:dyDescent="0.25">
      <c r="A889" s="30" t="s">
        <v>3366</v>
      </c>
      <c r="B889" s="96">
        <v>0</v>
      </c>
      <c r="C889" s="96" t="s">
        <v>15461</v>
      </c>
      <c r="D889" s="96" t="s">
        <v>3145</v>
      </c>
      <c r="E889" s="96">
        <v>44402</v>
      </c>
      <c r="F889" s="96" t="s">
        <v>3367</v>
      </c>
      <c r="G889" s="31">
        <v>59932</v>
      </c>
      <c r="H889" s="43">
        <v>43651</v>
      </c>
      <c r="I889" s="96" t="s">
        <v>276</v>
      </c>
      <c r="J889" s="96"/>
      <c r="K889" s="96"/>
      <c r="L889" s="96" t="s">
        <v>365</v>
      </c>
      <c r="M889" s="124" t="s">
        <v>156</v>
      </c>
      <c r="N889" s="96" t="s">
        <v>156</v>
      </c>
      <c r="O889" s="124" t="s">
        <v>11127</v>
      </c>
      <c r="P889" s="64" t="str">
        <f>VLOOKUP(N889,Entries!J:K,2,FALSE)</f>
        <v>UNITED STATES OF AMERICA</v>
      </c>
      <c r="Q889" s="123" t="s">
        <v>3140</v>
      </c>
      <c r="R889" s="30" t="s">
        <v>3140</v>
      </c>
      <c r="S889" s="96" t="s">
        <v>156</v>
      </c>
      <c r="T889" s="124" t="s">
        <v>157</v>
      </c>
      <c r="U889" s="125" t="s">
        <v>159</v>
      </c>
      <c r="V889" s="31" t="s">
        <v>159</v>
      </c>
      <c r="W889" s="64">
        <f>IF(VLOOKUP(R889,Entries!N:P,3,FALSE)=V889,1,VLOOKUP(R889,Entries!N:P,3,FALSE))</f>
        <v>1</v>
      </c>
      <c r="X889" s="124"/>
      <c r="Y889" s="124"/>
      <c r="Z889" s="96"/>
      <c r="AA889" s="96"/>
      <c r="AB889" s="96"/>
      <c r="AC889" s="96" t="s">
        <v>93</v>
      </c>
      <c r="AD889" s="96" t="s">
        <v>3147</v>
      </c>
      <c r="AE889" s="96" t="s">
        <v>94</v>
      </c>
      <c r="AF889" s="96" t="s">
        <v>94</v>
      </c>
      <c r="AG889" s="96" t="s">
        <v>650</v>
      </c>
      <c r="AH889" s="96" t="s">
        <v>11089</v>
      </c>
      <c r="AI889" s="96"/>
      <c r="AJ889" s="19">
        <v>1</v>
      </c>
      <c r="AK889" s="96" t="s">
        <v>118</v>
      </c>
      <c r="AL889" s="96"/>
      <c r="AM889" s="31"/>
      <c r="AN889" s="30" t="s">
        <v>96</v>
      </c>
      <c r="AO889" s="96" t="s">
        <v>97</v>
      </c>
      <c r="AP889" s="31" t="s">
        <v>97</v>
      </c>
      <c r="AQ889">
        <v>21104.527053919999</v>
      </c>
      <c r="AR889" t="s">
        <v>12764</v>
      </c>
      <c r="AS889" t="s">
        <v>11225</v>
      </c>
      <c r="AT889" t="s">
        <v>12765</v>
      </c>
      <c r="AU889">
        <v>97.574299999999994</v>
      </c>
      <c r="AV889" s="96">
        <v>0.90147109775555567</v>
      </c>
      <c r="AW889">
        <v>68.903599999999997</v>
      </c>
      <c r="AX889" s="96">
        <v>4.6239539305288897</v>
      </c>
      <c r="AY889">
        <v>2.4429999999999999E-3</v>
      </c>
      <c r="AZ889">
        <v>164.69040000000001</v>
      </c>
      <c r="BA889" s="96">
        <v>2.2034009277511113</v>
      </c>
      <c r="BB889">
        <v>195.50710000000001</v>
      </c>
      <c r="BC889" s="96">
        <v>4.0834098656800002</v>
      </c>
      <c r="BD889">
        <v>15.137508779999999</v>
      </c>
      <c r="BE889" s="96">
        <f t="shared" si="109"/>
        <v>6902.9113524545137</v>
      </c>
      <c r="BF889" s="96">
        <f t="shared" si="110"/>
        <v>548.77516488855963</v>
      </c>
      <c r="BG889" s="96">
        <f t="shared" si="111"/>
        <v>515.04754002046775</v>
      </c>
      <c r="BH889">
        <v>6909.2768211792827</v>
      </c>
      <c r="BI889">
        <v>2.5483170250369968E-3</v>
      </c>
      <c r="BJ889">
        <v>1.7029021447665571</v>
      </c>
      <c r="BK889">
        <v>1.202594686729455</v>
      </c>
      <c r="BL889">
        <v>2.400355479565401</v>
      </c>
      <c r="BM889">
        <v>3.8862745511099468</v>
      </c>
      <c r="BN889">
        <v>1.7029928481172241</v>
      </c>
      <c r="BO889">
        <v>1.2025946877714859</v>
      </c>
      <c r="BP889">
        <v>3.0331091326278709E-3</v>
      </c>
      <c r="BQ889">
        <v>2.5348070527365252</v>
      </c>
      <c r="BR889">
        <v>6899.8954192586871</v>
      </c>
      <c r="BS889" s="96">
        <v>503.58457777861258</v>
      </c>
      <c r="BT889" s="96">
        <v>476.31443850800224</v>
      </c>
      <c r="BU889">
        <v>3.8862745511099468</v>
      </c>
      <c r="BV889" s="65" t="str">
        <f t="shared" si="116"/>
        <v>no propulsion</v>
      </c>
      <c r="BW889" s="30" t="s">
        <v>170</v>
      </c>
      <c r="BX889" s="96">
        <v>0.1</v>
      </c>
      <c r="BY889" s="96">
        <v>0.3</v>
      </c>
      <c r="BZ889" s="96">
        <v>0.3</v>
      </c>
      <c r="CA889" s="96">
        <v>4.36E-2</v>
      </c>
      <c r="CB889" s="96">
        <v>0.01</v>
      </c>
      <c r="CC889" s="96">
        <v>3.5000000000000003E-2</v>
      </c>
      <c r="CD889" s="96">
        <v>0.3</v>
      </c>
      <c r="CE889" s="96">
        <v>0.1</v>
      </c>
      <c r="CF889" s="31">
        <v>0.3</v>
      </c>
      <c r="CG889" s="30">
        <v>4.5999999999999996</v>
      </c>
      <c r="CH889" s="96">
        <v>4.5999999999999996</v>
      </c>
      <c r="CI889" s="96">
        <v>4.5999999999999996</v>
      </c>
      <c r="CJ889" s="98">
        <f>Population!$CG889-Population!$CI889</f>
        <v>0</v>
      </c>
      <c r="CK889" s="120">
        <f>_xlfn.DAYS(Entries!$AY$2,Population!H889)</f>
        <v>643</v>
      </c>
      <c r="CL889" s="120">
        <f t="shared" si="117"/>
        <v>365</v>
      </c>
      <c r="CM889" s="122">
        <f>Entries!$AY$5</f>
        <v>0.15</v>
      </c>
      <c r="CN889" s="122">
        <f t="shared" si="112"/>
        <v>0</v>
      </c>
      <c r="CO889" s="121" t="str">
        <f t="shared" si="118"/>
        <v>-</v>
      </c>
      <c r="CP889" s="30" t="s">
        <v>103</v>
      </c>
      <c r="CQ889" s="96">
        <v>0</v>
      </c>
      <c r="CR889" s="96" t="s">
        <v>95</v>
      </c>
      <c r="CS889" s="96"/>
      <c r="CT889" s="31"/>
      <c r="CU889" s="30" t="s">
        <v>3149</v>
      </c>
      <c r="CV889" s="96" t="s">
        <v>3150</v>
      </c>
      <c r="CW889" s="96" t="s">
        <v>157</v>
      </c>
      <c r="CX889" s="96" t="s">
        <v>106</v>
      </c>
      <c r="CY889" s="96" t="s">
        <v>107</v>
      </c>
      <c r="CZ889" s="96" t="s">
        <v>108</v>
      </c>
      <c r="DA889" s="31"/>
      <c r="DB889" s="17" t="s">
        <v>15462</v>
      </c>
      <c r="DC889" s="17" t="s">
        <v>15500</v>
      </c>
      <c r="DD889" s="17" t="s">
        <v>15500</v>
      </c>
      <c r="DE889" s="17" t="s">
        <v>15500</v>
      </c>
      <c r="DF889" s="17" t="s">
        <v>15500</v>
      </c>
      <c r="DG889" s="23" t="s">
        <v>11171</v>
      </c>
      <c r="DH889" s="145"/>
    </row>
    <row r="890" spans="1:112" s="17" customFormat="1" x14ac:dyDescent="0.25">
      <c r="A890" s="32" t="s">
        <v>3369</v>
      </c>
      <c r="B890" s="98">
        <v>0</v>
      </c>
      <c r="C890" s="98" t="s">
        <v>15461</v>
      </c>
      <c r="D890" s="98" t="s">
        <v>3145</v>
      </c>
      <c r="E890" s="98">
        <v>41874</v>
      </c>
      <c r="F890" s="98" t="s">
        <v>3370</v>
      </c>
      <c r="G890" s="33">
        <v>41870</v>
      </c>
      <c r="H890" s="44">
        <v>42660</v>
      </c>
      <c r="I890" s="98" t="s">
        <v>154</v>
      </c>
      <c r="J890" s="98"/>
      <c r="K890" s="98"/>
      <c r="L890" s="98" t="s">
        <v>216</v>
      </c>
      <c r="M890" t="s">
        <v>156</v>
      </c>
      <c r="N890" s="98" t="s">
        <v>156</v>
      </c>
      <c r="O890" t="s">
        <v>157</v>
      </c>
      <c r="P890" s="96" t="str">
        <f>VLOOKUP(N890,Entries!J:K,2,FALSE)</f>
        <v>UNITED STATES OF AMERICA</v>
      </c>
      <c r="Q890" s="38" t="s">
        <v>3140</v>
      </c>
      <c r="R890" s="32" t="s">
        <v>3140</v>
      </c>
      <c r="S890" s="98" t="s">
        <v>156</v>
      </c>
      <c r="T890" t="s">
        <v>157</v>
      </c>
      <c r="U890" s="39" t="s">
        <v>159</v>
      </c>
      <c r="V890" s="33" t="s">
        <v>159</v>
      </c>
      <c r="W890" s="64">
        <f>IF(VLOOKUP(R890,Entries!N:P,3,FALSE)=V890,1,VLOOKUP(R890,Entries!N:P,3,FALSE))</f>
        <v>1</v>
      </c>
      <c r="X890"/>
      <c r="Y890"/>
      <c r="Z890" s="98"/>
      <c r="AA890" s="98"/>
      <c r="AB890" s="98"/>
      <c r="AC890" s="98" t="s">
        <v>93</v>
      </c>
      <c r="AD890" s="98" t="s">
        <v>3147</v>
      </c>
      <c r="AE890" s="98" t="s">
        <v>94</v>
      </c>
      <c r="AF890" s="98" t="s">
        <v>94</v>
      </c>
      <c r="AG890" s="98" t="s">
        <v>650</v>
      </c>
      <c r="AH890" s="98" t="s">
        <v>11089</v>
      </c>
      <c r="AI890" s="98"/>
      <c r="AJ890" s="19">
        <v>2</v>
      </c>
      <c r="AK890" s="98" t="s">
        <v>118</v>
      </c>
      <c r="AL890" s="98"/>
      <c r="AM890" s="33"/>
      <c r="AN890" s="32" t="s">
        <v>133</v>
      </c>
      <c r="AO890" s="98" t="s">
        <v>134</v>
      </c>
      <c r="AP890" s="33" t="s">
        <v>160</v>
      </c>
      <c r="AQ890">
        <v>21104.471406029999</v>
      </c>
      <c r="AR890" t="s">
        <v>12766</v>
      </c>
      <c r="AS890" t="s">
        <v>11225</v>
      </c>
      <c r="AT890" t="s">
        <v>12767</v>
      </c>
      <c r="AU890">
        <v>51.650500000000001</v>
      </c>
      <c r="AV890" s="98">
        <v>0.90125467697333339</v>
      </c>
      <c r="AW890">
        <v>264.93310000000002</v>
      </c>
      <c r="AX890" s="98">
        <v>4.5023429042088887</v>
      </c>
      <c r="AY890">
        <v>1.1861E-3</v>
      </c>
      <c r="AZ890">
        <v>126.2456</v>
      </c>
      <c r="BA890" s="98">
        <v>3.5415114256133338</v>
      </c>
      <c r="BB890">
        <v>233.9622</v>
      </c>
      <c r="BC890" s="98">
        <v>2.7429693537511111</v>
      </c>
      <c r="BD890">
        <v>15.27830288</v>
      </c>
      <c r="BE890" s="96">
        <f t="shared" si="109"/>
        <v>6860.4376975568666</v>
      </c>
      <c r="BF890" s="96">
        <f t="shared" si="110"/>
        <v>497.57486270993832</v>
      </c>
      <c r="BG890" s="96">
        <f t="shared" si="111"/>
        <v>481.30053240379493</v>
      </c>
      <c r="BH890">
        <v>6866.8648741928018</v>
      </c>
      <c r="BI890">
        <v>1.816696519790915E-3</v>
      </c>
      <c r="BJ890">
        <v>0.90181273013111929</v>
      </c>
      <c r="BK890">
        <v>4.6239548933159593</v>
      </c>
      <c r="BL890">
        <v>1.5004649127052121</v>
      </c>
      <c r="BM890">
        <v>4.7863453747077038</v>
      </c>
      <c r="BN890">
        <v>0.90147153931883206</v>
      </c>
      <c r="BO890">
        <v>4.6239548966195354</v>
      </c>
      <c r="BP890">
        <v>1.98734440752284E-3</v>
      </c>
      <c r="BQ890">
        <v>1.9364424551871231</v>
      </c>
      <c r="BR890">
        <v>6860.949508143307</v>
      </c>
      <c r="BS890" s="96">
        <v>494.36760468536158</v>
      </c>
      <c r="BT890" s="96">
        <v>481.78653010238486</v>
      </c>
      <c r="BU890">
        <v>4.7863453747077038</v>
      </c>
      <c r="BV890" s="60" t="str">
        <f t="shared" si="116"/>
        <v>no propulsion</v>
      </c>
      <c r="BW890" s="32" t="s">
        <v>104</v>
      </c>
      <c r="BX890" s="98">
        <v>0.1</v>
      </c>
      <c r="BY890" s="98">
        <v>0.3</v>
      </c>
      <c r="BZ890" s="98">
        <v>0.3</v>
      </c>
      <c r="CA890" s="98">
        <v>4.36E-2</v>
      </c>
      <c r="CB890" s="98">
        <v>0.01</v>
      </c>
      <c r="CC890" s="98">
        <v>3.5000000000000003E-2</v>
      </c>
      <c r="CD890" s="98">
        <v>0.3</v>
      </c>
      <c r="CE890" s="98">
        <v>0.1</v>
      </c>
      <c r="CF890" s="33">
        <v>0.3</v>
      </c>
      <c r="CG890" s="32">
        <v>4</v>
      </c>
      <c r="CH890" s="98">
        <v>4</v>
      </c>
      <c r="CI890" s="98">
        <v>4</v>
      </c>
      <c r="CJ890" s="96">
        <f>Population!$CG890-Population!$CI890</f>
        <v>0</v>
      </c>
      <c r="CK890" s="118">
        <f>_xlfn.DAYS(Entries!$AY$2,Population!H890)</f>
        <v>1634</v>
      </c>
      <c r="CL890" s="118">
        <f t="shared" si="117"/>
        <v>730</v>
      </c>
      <c r="CM890" s="117">
        <f>Entries!$AY$5</f>
        <v>0.15</v>
      </c>
      <c r="CN890" s="117">
        <f t="shared" si="112"/>
        <v>0</v>
      </c>
      <c r="CO890" s="119" t="str">
        <f t="shared" si="118"/>
        <v>-</v>
      </c>
      <c r="CP890" s="32" t="s">
        <v>103</v>
      </c>
      <c r="CQ890" s="98">
        <v>0</v>
      </c>
      <c r="CR890" s="98" t="s">
        <v>95</v>
      </c>
      <c r="CS890" s="98"/>
      <c r="CT890" s="33"/>
      <c r="CU890" s="32" t="s">
        <v>3149</v>
      </c>
      <c r="CV890" s="98" t="s">
        <v>3150</v>
      </c>
      <c r="CW890" s="98" t="s">
        <v>157</v>
      </c>
      <c r="CX890" s="98" t="s">
        <v>106</v>
      </c>
      <c r="CY890" s="98" t="s">
        <v>107</v>
      </c>
      <c r="CZ890" s="98" t="s">
        <v>108</v>
      </c>
      <c r="DA890" s="33"/>
      <c r="DB890" s="17" t="s">
        <v>15462</v>
      </c>
      <c r="DC890" s="17" t="s">
        <v>15500</v>
      </c>
      <c r="DD890" s="17" t="s">
        <v>15500</v>
      </c>
      <c r="DE890" s="17" t="s">
        <v>15500</v>
      </c>
      <c r="DF890" s="17" t="s">
        <v>15500</v>
      </c>
      <c r="DG890" s="23" t="s">
        <v>11171</v>
      </c>
      <c r="DH890" s="145"/>
    </row>
    <row r="891" spans="1:112" s="17" customFormat="1" x14ac:dyDescent="0.25">
      <c r="A891" s="30" t="s">
        <v>3372</v>
      </c>
      <c r="B891" s="96">
        <v>0</v>
      </c>
      <c r="C891" s="96" t="s">
        <v>15461</v>
      </c>
      <c r="D891" s="96" t="s">
        <v>3145</v>
      </c>
      <c r="E891" s="96">
        <v>41871</v>
      </c>
      <c r="F891" s="96" t="s">
        <v>3373</v>
      </c>
      <c r="G891" s="31">
        <v>41867</v>
      </c>
      <c r="H891" s="43">
        <v>42660</v>
      </c>
      <c r="I891" s="96" t="s">
        <v>154</v>
      </c>
      <c r="J891" s="96"/>
      <c r="K891" s="96"/>
      <c r="L891" s="96" t="s">
        <v>216</v>
      </c>
      <c r="M891" s="124" t="s">
        <v>156</v>
      </c>
      <c r="N891" s="96" t="s">
        <v>156</v>
      </c>
      <c r="O891" s="124" t="s">
        <v>157</v>
      </c>
      <c r="P891" s="64" t="str">
        <f>VLOOKUP(N891,Entries!J:K,2,FALSE)</f>
        <v>UNITED STATES OF AMERICA</v>
      </c>
      <c r="Q891" s="123" t="s">
        <v>3140</v>
      </c>
      <c r="R891" s="30" t="s">
        <v>3140</v>
      </c>
      <c r="S891" s="96" t="s">
        <v>156</v>
      </c>
      <c r="T891" s="124" t="s">
        <v>157</v>
      </c>
      <c r="U891" s="125" t="s">
        <v>159</v>
      </c>
      <c r="V891" s="31" t="s">
        <v>159</v>
      </c>
      <c r="W891" s="64">
        <f>IF(VLOOKUP(R891,Entries!N:P,3,FALSE)=V891,1,VLOOKUP(R891,Entries!N:P,3,FALSE))</f>
        <v>1</v>
      </c>
      <c r="X891" s="124"/>
      <c r="Y891" s="124"/>
      <c r="Z891" s="96"/>
      <c r="AA891" s="96"/>
      <c r="AB891" s="96"/>
      <c r="AC891" s="96" t="s">
        <v>93</v>
      </c>
      <c r="AD891" s="96" t="s">
        <v>3147</v>
      </c>
      <c r="AE891" s="96" t="s">
        <v>94</v>
      </c>
      <c r="AF891" s="96" t="s">
        <v>94</v>
      </c>
      <c r="AG891" s="96" t="s">
        <v>650</v>
      </c>
      <c r="AH891" s="96" t="s">
        <v>11089</v>
      </c>
      <c r="AI891" s="96"/>
      <c r="AJ891" s="19">
        <v>0.25</v>
      </c>
      <c r="AK891" s="96" t="s">
        <v>118</v>
      </c>
      <c r="AL891" s="96"/>
      <c r="AM891" s="31"/>
      <c r="AN891" s="30" t="s">
        <v>133</v>
      </c>
      <c r="AO891" s="96" t="s">
        <v>134</v>
      </c>
      <c r="AP891" s="31" t="s">
        <v>160</v>
      </c>
      <c r="AQ891">
        <v>21104.456508800002</v>
      </c>
      <c r="AR891" t="s">
        <v>12768</v>
      </c>
      <c r="AS891" t="s">
        <v>11225</v>
      </c>
      <c r="AT891" t="s">
        <v>12769</v>
      </c>
      <c r="AU891">
        <v>51.638100000000001</v>
      </c>
      <c r="AV891" s="96">
        <v>1.6974632441111113</v>
      </c>
      <c r="AW891">
        <v>257.96530000000001</v>
      </c>
      <c r="AX891" s="96">
        <v>2.6973900898177781</v>
      </c>
      <c r="AY891">
        <v>5.3300000000000005E-4</v>
      </c>
      <c r="AZ891">
        <v>202.91370000000001</v>
      </c>
      <c r="BA891" s="96">
        <v>0.74693967793333338</v>
      </c>
      <c r="BB891">
        <v>157.16059999999999</v>
      </c>
      <c r="BC891" s="96">
        <v>5.5403510809422221</v>
      </c>
      <c r="BD891">
        <v>15.284567239999999</v>
      </c>
      <c r="BE891" s="96">
        <f t="shared" si="109"/>
        <v>6858.5630751798408</v>
      </c>
      <c r="BF891" s="96">
        <f t="shared" si="110"/>
        <v>491.21868929891116</v>
      </c>
      <c r="BG891" s="96">
        <f t="shared" si="111"/>
        <v>483.90746106076949</v>
      </c>
      <c r="BH891">
        <v>6864.9936395670247</v>
      </c>
      <c r="BI891">
        <v>7.3089714549977737E-4</v>
      </c>
      <c r="BJ891">
        <v>0.90159652855076278</v>
      </c>
      <c r="BK891">
        <v>4.5023438415014798</v>
      </c>
      <c r="BL891">
        <v>1.088983127343917</v>
      </c>
      <c r="BM891">
        <v>5.1954979240576922</v>
      </c>
      <c r="BN891">
        <v>0.90125511984109963</v>
      </c>
      <c r="BO891">
        <v>4.5023438421770274</v>
      </c>
      <c r="BP891">
        <v>9.1711132994733017E-4</v>
      </c>
      <c r="BQ891">
        <v>1.088983127343917</v>
      </c>
      <c r="BR891">
        <v>6859.0770673938732</v>
      </c>
      <c r="BS891" s="96">
        <v>513.22071745792255</v>
      </c>
      <c r="BT891" s="96">
        <v>479.90718872899379</v>
      </c>
      <c r="BU891">
        <v>5.1954979240576922</v>
      </c>
      <c r="BV891" s="65" t="str">
        <f t="shared" si="116"/>
        <v>no propulsion</v>
      </c>
      <c r="BW891" s="30" t="s">
        <v>104</v>
      </c>
      <c r="BX891" s="96">
        <v>0.1</v>
      </c>
      <c r="BY891" s="96">
        <v>0.3</v>
      </c>
      <c r="BZ891" s="96">
        <v>0.3</v>
      </c>
      <c r="CA891" s="96">
        <v>4.36E-2</v>
      </c>
      <c r="CB891" s="96">
        <v>0.01</v>
      </c>
      <c r="CC891" s="96">
        <v>3.5000000000000003E-2</v>
      </c>
      <c r="CD891" s="96">
        <v>0.3</v>
      </c>
      <c r="CE891" s="96">
        <v>0.1</v>
      </c>
      <c r="CF891" s="31">
        <v>0.3</v>
      </c>
      <c r="CG891" s="30">
        <v>4</v>
      </c>
      <c r="CH891" s="96">
        <v>4</v>
      </c>
      <c r="CI891" s="96">
        <v>4</v>
      </c>
      <c r="CJ891" s="98">
        <f>Population!$CG891-Population!$CI891</f>
        <v>0</v>
      </c>
      <c r="CK891" s="120">
        <f>_xlfn.DAYS(Entries!$AY$2,Population!H891)</f>
        <v>1634</v>
      </c>
      <c r="CL891" s="120">
        <f t="shared" si="117"/>
        <v>91.25</v>
      </c>
      <c r="CM891" s="122">
        <f>Entries!$AY$5</f>
        <v>0.15</v>
      </c>
      <c r="CN891" s="122">
        <f t="shared" si="112"/>
        <v>0</v>
      </c>
      <c r="CO891" s="121" t="str">
        <f t="shared" si="118"/>
        <v>-</v>
      </c>
      <c r="CP891" s="30" t="s">
        <v>103</v>
      </c>
      <c r="CQ891" s="96">
        <v>0</v>
      </c>
      <c r="CR891" s="96" t="s">
        <v>95</v>
      </c>
      <c r="CS891" s="96"/>
      <c r="CT891" s="31"/>
      <c r="CU891" s="30" t="s">
        <v>3149</v>
      </c>
      <c r="CV891" s="96" t="s">
        <v>3150</v>
      </c>
      <c r="CW891" s="96" t="s">
        <v>157</v>
      </c>
      <c r="CX891" s="96" t="s">
        <v>106</v>
      </c>
      <c r="CY891" s="96" t="s">
        <v>107</v>
      </c>
      <c r="CZ891" s="96" t="s">
        <v>108</v>
      </c>
      <c r="DA891" s="31"/>
      <c r="DB891" s="17" t="s">
        <v>15462</v>
      </c>
      <c r="DC891" s="17" t="s">
        <v>15500</v>
      </c>
      <c r="DD891" s="17" t="s">
        <v>15500</v>
      </c>
      <c r="DE891" s="17" t="s">
        <v>15500</v>
      </c>
      <c r="DF891" s="17" t="s">
        <v>15500</v>
      </c>
      <c r="DG891" s="23" t="s">
        <v>11171</v>
      </c>
      <c r="DH891" s="145"/>
    </row>
    <row r="892" spans="1:112" s="17" customFormat="1" x14ac:dyDescent="0.25">
      <c r="A892" s="32" t="s">
        <v>3375</v>
      </c>
      <c r="B892" s="98">
        <v>0</v>
      </c>
      <c r="C892" s="98" t="s">
        <v>15461</v>
      </c>
      <c r="D892" s="98" t="s">
        <v>3145</v>
      </c>
      <c r="E892" s="98">
        <v>42772</v>
      </c>
      <c r="F892" s="98" t="s">
        <v>3376</v>
      </c>
      <c r="G892" s="33">
        <v>46925</v>
      </c>
      <c r="H892" s="44">
        <v>42909</v>
      </c>
      <c r="I892" s="98" t="s">
        <v>87</v>
      </c>
      <c r="J892" s="98"/>
      <c r="K892" s="98"/>
      <c r="L892" s="98" t="s">
        <v>88</v>
      </c>
      <c r="M892" t="s">
        <v>156</v>
      </c>
      <c r="N892" s="98" t="s">
        <v>156</v>
      </c>
      <c r="O892" t="s">
        <v>157</v>
      </c>
      <c r="P892" s="96" t="str">
        <f>VLOOKUP(N892,Entries!J:K,2,FALSE)</f>
        <v>UNITED STATES OF AMERICA</v>
      </c>
      <c r="Q892" s="38" t="s">
        <v>3140</v>
      </c>
      <c r="R892" s="32" t="s">
        <v>3140</v>
      </c>
      <c r="S892" s="98" t="s">
        <v>156</v>
      </c>
      <c r="T892" t="s">
        <v>157</v>
      </c>
      <c r="U892" s="39" t="s">
        <v>159</v>
      </c>
      <c r="V892" s="33" t="s">
        <v>159</v>
      </c>
      <c r="W892" s="64">
        <f>IF(VLOOKUP(R892,Entries!N:P,3,FALSE)=V892,1,VLOOKUP(R892,Entries!N:P,3,FALSE))</f>
        <v>1</v>
      </c>
      <c r="X892"/>
      <c r="Y892"/>
      <c r="Z892" s="98"/>
      <c r="AA892" s="98"/>
      <c r="AB892" s="98"/>
      <c r="AC892" s="98" t="s">
        <v>93</v>
      </c>
      <c r="AD892" s="98" t="s">
        <v>3147</v>
      </c>
      <c r="AE892" s="98" t="s">
        <v>94</v>
      </c>
      <c r="AF892" s="98" t="s">
        <v>94</v>
      </c>
      <c r="AG892" s="98" t="s">
        <v>650</v>
      </c>
      <c r="AH892" s="98" t="s">
        <v>11089</v>
      </c>
      <c r="AI892" s="98"/>
      <c r="AJ892" s="19">
        <v>1</v>
      </c>
      <c r="AK892" s="98" t="s">
        <v>118</v>
      </c>
      <c r="AL892" s="98"/>
      <c r="AM892" s="33"/>
      <c r="AN892" s="32" t="s">
        <v>96</v>
      </c>
      <c r="AO892" s="98" t="s">
        <v>97</v>
      </c>
      <c r="AP892" s="33" t="s">
        <v>97</v>
      </c>
      <c r="AQ892">
        <v>21104.0938928</v>
      </c>
      <c r="AR892" t="s">
        <v>12770</v>
      </c>
      <c r="AS892" t="s">
        <v>11225</v>
      </c>
      <c r="AT892" t="s">
        <v>12771</v>
      </c>
      <c r="AU892">
        <v>97.257499999999993</v>
      </c>
      <c r="AV892" s="98">
        <v>1.7030640045155558</v>
      </c>
      <c r="AW892">
        <v>154.54910000000001</v>
      </c>
      <c r="AX892" s="98">
        <v>1.2004441910933334</v>
      </c>
      <c r="AY892">
        <v>1.436E-3</v>
      </c>
      <c r="AZ892">
        <v>42.796500000000002</v>
      </c>
      <c r="BA892" s="98">
        <v>2.9600516156222225</v>
      </c>
      <c r="BB892">
        <v>317.43880000000001</v>
      </c>
      <c r="BC892" s="98">
        <v>3.3261238780933335</v>
      </c>
      <c r="BD892">
        <v>15.24439203</v>
      </c>
      <c r="BE892" s="96">
        <f t="shared" si="109"/>
        <v>6870.6078684048662</v>
      </c>
      <c r="BF892" s="96">
        <f t="shared" si="110"/>
        <v>509.47406130389572</v>
      </c>
      <c r="BG892" s="96">
        <f t="shared" si="111"/>
        <v>489.74167550583661</v>
      </c>
      <c r="BH892">
        <v>6877.0462791717728</v>
      </c>
      <c r="BI892">
        <v>2.5681905653314931E-3</v>
      </c>
      <c r="BJ892">
        <v>1.6973758300906321</v>
      </c>
      <c r="BK892">
        <v>2.6973906510251502</v>
      </c>
      <c r="BL892">
        <v>0.92906949173909703</v>
      </c>
      <c r="BM892">
        <v>5.3582254642410136</v>
      </c>
      <c r="BN892">
        <v>1.6974636453651271</v>
      </c>
      <c r="BO892">
        <v>2.6973906515940671</v>
      </c>
      <c r="BP892">
        <v>2.4254254460872402E-3</v>
      </c>
      <c r="BQ892">
        <v>0.92906949173909703</v>
      </c>
      <c r="BR892">
        <v>6867.5639530934586</v>
      </c>
      <c r="BS892" s="96">
        <v>550.25296898813031</v>
      </c>
      <c r="BT892" s="96">
        <v>510.95930965402022</v>
      </c>
      <c r="BU892">
        <v>5.3582254642410136</v>
      </c>
      <c r="BV892" s="60" t="str">
        <f t="shared" si="116"/>
        <v>no propulsion</v>
      </c>
      <c r="BW892" s="32" t="s">
        <v>104</v>
      </c>
      <c r="BX892" s="98">
        <v>0.1</v>
      </c>
      <c r="BY892" s="98">
        <v>0.3</v>
      </c>
      <c r="BZ892" s="98">
        <v>0.3</v>
      </c>
      <c r="CA892" s="98">
        <v>4.36E-2</v>
      </c>
      <c r="CB892" s="98">
        <v>0.01</v>
      </c>
      <c r="CC892" s="98">
        <v>3.5000000000000003E-2</v>
      </c>
      <c r="CD892" s="98">
        <v>0.3</v>
      </c>
      <c r="CE892" s="98">
        <v>0.1</v>
      </c>
      <c r="CF892" s="33">
        <v>0.3</v>
      </c>
      <c r="CG892" s="32">
        <v>4</v>
      </c>
      <c r="CH892" s="98">
        <v>4</v>
      </c>
      <c r="CI892" s="98">
        <v>4</v>
      </c>
      <c r="CJ892" s="96">
        <f>Population!$CG892-Population!$CI892</f>
        <v>0</v>
      </c>
      <c r="CK892" s="118">
        <f>_xlfn.DAYS(Entries!$AY$2,Population!H892)</f>
        <v>1385</v>
      </c>
      <c r="CL892" s="118">
        <f t="shared" si="117"/>
        <v>365</v>
      </c>
      <c r="CM892" s="117">
        <f>Entries!$AY$5</f>
        <v>0.15</v>
      </c>
      <c r="CN892" s="117">
        <f t="shared" si="112"/>
        <v>0</v>
      </c>
      <c r="CO892" s="119" t="str">
        <f t="shared" si="118"/>
        <v>-</v>
      </c>
      <c r="CP892" s="32" t="s">
        <v>103</v>
      </c>
      <c r="CQ892" s="98">
        <v>0</v>
      </c>
      <c r="CR892" s="98" t="s">
        <v>95</v>
      </c>
      <c r="CS892" s="98"/>
      <c r="CT892" s="33"/>
      <c r="CU892" s="32" t="s">
        <v>3149</v>
      </c>
      <c r="CV892" s="98" t="s">
        <v>3150</v>
      </c>
      <c r="CW892" s="98" t="s">
        <v>157</v>
      </c>
      <c r="CX892" s="98" t="s">
        <v>106</v>
      </c>
      <c r="CY892" s="98" t="s">
        <v>107</v>
      </c>
      <c r="CZ892" s="98" t="s">
        <v>108</v>
      </c>
      <c r="DA892" s="33"/>
      <c r="DB892" s="17" t="s">
        <v>15462</v>
      </c>
      <c r="DC892" s="17" t="s">
        <v>15500</v>
      </c>
      <c r="DD892" s="17" t="s">
        <v>15500</v>
      </c>
      <c r="DE892" s="17" t="s">
        <v>15500</v>
      </c>
      <c r="DF892" s="17" t="s">
        <v>15500</v>
      </c>
      <c r="DG892" s="23" t="s">
        <v>11171</v>
      </c>
      <c r="DH892" s="145"/>
    </row>
    <row r="893" spans="1:112" s="17" customFormat="1" x14ac:dyDescent="0.25">
      <c r="A893" s="30" t="s">
        <v>3378</v>
      </c>
      <c r="B893" s="96">
        <v>0</v>
      </c>
      <c r="C893" s="96" t="s">
        <v>15461</v>
      </c>
      <c r="D893" s="96" t="s">
        <v>3145</v>
      </c>
      <c r="E893" s="96">
        <v>44413</v>
      </c>
      <c r="F893" s="96" t="s">
        <v>3379</v>
      </c>
      <c r="G893" s="31">
        <v>59934</v>
      </c>
      <c r="H893" s="43">
        <v>43651</v>
      </c>
      <c r="I893" s="96" t="s">
        <v>276</v>
      </c>
      <c r="J893" s="96"/>
      <c r="K893" s="96"/>
      <c r="L893" s="96" t="s">
        <v>365</v>
      </c>
      <c r="M893" s="124" t="s">
        <v>156</v>
      </c>
      <c r="N893" s="96" t="s">
        <v>156</v>
      </c>
      <c r="O893" s="124" t="s">
        <v>11127</v>
      </c>
      <c r="P893" s="64" t="str">
        <f>VLOOKUP(N893,Entries!J:K,2,FALSE)</f>
        <v>UNITED STATES OF AMERICA</v>
      </c>
      <c r="Q893" s="123" t="s">
        <v>3140</v>
      </c>
      <c r="R893" s="30" t="s">
        <v>3140</v>
      </c>
      <c r="S893" s="96" t="s">
        <v>156</v>
      </c>
      <c r="T893" s="124" t="s">
        <v>157</v>
      </c>
      <c r="U893" s="125" t="s">
        <v>159</v>
      </c>
      <c r="V893" s="31" t="s">
        <v>159</v>
      </c>
      <c r="W893" s="64">
        <f>IF(VLOOKUP(R893,Entries!N:P,3,FALSE)=V893,1,VLOOKUP(R893,Entries!N:P,3,FALSE))</f>
        <v>1</v>
      </c>
      <c r="X893" s="124"/>
      <c r="Y893" s="124"/>
      <c r="Z893" s="96"/>
      <c r="AA893" s="96"/>
      <c r="AB893" s="96"/>
      <c r="AC893" s="96" t="s">
        <v>93</v>
      </c>
      <c r="AD893" s="96" t="s">
        <v>3147</v>
      </c>
      <c r="AE893" s="96" t="s">
        <v>94</v>
      </c>
      <c r="AF893" s="96" t="s">
        <v>94</v>
      </c>
      <c r="AG893" s="96" t="s">
        <v>650</v>
      </c>
      <c r="AH893" s="96" t="s">
        <v>11089</v>
      </c>
      <c r="AI893" s="96"/>
      <c r="AJ893" s="19">
        <v>1</v>
      </c>
      <c r="AK893" s="96" t="s">
        <v>118</v>
      </c>
      <c r="AL893" s="96"/>
      <c r="AM893" s="31"/>
      <c r="AN893" s="30" t="s">
        <v>96</v>
      </c>
      <c r="AO893" s="96" t="s">
        <v>97</v>
      </c>
      <c r="AP893" s="31" t="s">
        <v>98</v>
      </c>
      <c r="AQ893">
        <v>21104.34282278</v>
      </c>
      <c r="AR893" t="s">
        <v>12772</v>
      </c>
      <c r="AS893" t="s">
        <v>11225</v>
      </c>
      <c r="AT893" t="s">
        <v>12773</v>
      </c>
      <c r="AU893">
        <v>97.578400000000002</v>
      </c>
      <c r="AV893" s="96">
        <v>0.90122675171111111</v>
      </c>
      <c r="AW893">
        <v>68.7804</v>
      </c>
      <c r="AX893" s="96">
        <v>6.1799757214844435</v>
      </c>
      <c r="AY893">
        <v>2.3118000000000001E-3</v>
      </c>
      <c r="AZ893">
        <v>169.5985</v>
      </c>
      <c r="BA893" s="96">
        <v>1.6139318034888892</v>
      </c>
      <c r="BB893">
        <v>190.5729</v>
      </c>
      <c r="BC893" s="96">
        <v>4.6715403226844447</v>
      </c>
      <c r="BD893">
        <v>15.131886359999999</v>
      </c>
      <c r="BE893" s="96">
        <f t="shared" si="109"/>
        <v>6904.6211487030014</v>
      </c>
      <c r="BF893" s="96">
        <f t="shared" si="110"/>
        <v>549.58325187457285</v>
      </c>
      <c r="BG893" s="96">
        <f t="shared" si="111"/>
        <v>517.65904553142991</v>
      </c>
      <c r="BH893">
        <v>6910.9860494584482</v>
      </c>
      <c r="BI893">
        <v>2.336273212529604E-3</v>
      </c>
      <c r="BJ893">
        <v>1.7029737005058241</v>
      </c>
      <c r="BK893">
        <v>1.200444440828579</v>
      </c>
      <c r="BL893">
        <v>2.4485822888144781</v>
      </c>
      <c r="BM893">
        <v>3.8375921860544171</v>
      </c>
      <c r="BN893">
        <v>1.7030644065734279</v>
      </c>
      <c r="BO893">
        <v>1.200444441928149</v>
      </c>
      <c r="BP893">
        <v>2.8467039802691921E-3</v>
      </c>
      <c r="BQ893">
        <v>2.5867975817911129</v>
      </c>
      <c r="BR893">
        <v>6901.6061393210757</v>
      </c>
      <c r="BS893" s="96">
        <v>412.09883390157211</v>
      </c>
      <c r="BT893" s="96">
        <v>395.50126842001737</v>
      </c>
      <c r="BU893">
        <v>3.8375921860544171</v>
      </c>
      <c r="BV893" s="65" t="str">
        <f t="shared" si="116"/>
        <v>no propulsion</v>
      </c>
      <c r="BW893" s="30" t="s">
        <v>170</v>
      </c>
      <c r="BX893" s="96">
        <v>0.1</v>
      </c>
      <c r="BY893" s="96">
        <v>0.3</v>
      </c>
      <c r="BZ893" s="96">
        <v>0.3</v>
      </c>
      <c r="CA893" s="96">
        <v>4.36E-2</v>
      </c>
      <c r="CB893" s="96">
        <v>0.01</v>
      </c>
      <c r="CC893" s="96">
        <v>3.5000000000000003E-2</v>
      </c>
      <c r="CD893" s="96">
        <v>0.3</v>
      </c>
      <c r="CE893" s="96">
        <v>0.1</v>
      </c>
      <c r="CF893" s="31">
        <v>0.3</v>
      </c>
      <c r="CG893" s="30">
        <v>4.5999999999999996</v>
      </c>
      <c r="CH893" s="96">
        <v>4.5999999999999996</v>
      </c>
      <c r="CI893" s="96">
        <v>4.5999999999999996</v>
      </c>
      <c r="CJ893" s="98">
        <f>Population!$CG893-Population!$CI893</f>
        <v>0</v>
      </c>
      <c r="CK893" s="120">
        <f>_xlfn.DAYS(Entries!$AY$2,Population!H893)</f>
        <v>643</v>
      </c>
      <c r="CL893" s="120">
        <f t="shared" si="117"/>
        <v>365</v>
      </c>
      <c r="CM893" s="122">
        <f>Entries!$AY$5</f>
        <v>0.15</v>
      </c>
      <c r="CN893" s="122">
        <f t="shared" si="112"/>
        <v>0</v>
      </c>
      <c r="CO893" s="121" t="str">
        <f t="shared" si="118"/>
        <v>-</v>
      </c>
      <c r="CP893" s="30" t="s">
        <v>103</v>
      </c>
      <c r="CQ893" s="96">
        <v>0</v>
      </c>
      <c r="CR893" s="96" t="s">
        <v>95</v>
      </c>
      <c r="CS893" s="96"/>
      <c r="CT893" s="31"/>
      <c r="CU893" s="30" t="s">
        <v>3149</v>
      </c>
      <c r="CV893" s="96" t="s">
        <v>3150</v>
      </c>
      <c r="CW893" s="96" t="s">
        <v>157</v>
      </c>
      <c r="CX893" s="96" t="s">
        <v>106</v>
      </c>
      <c r="CY893" s="96" t="s">
        <v>107</v>
      </c>
      <c r="CZ893" s="96" t="s">
        <v>108</v>
      </c>
      <c r="DA893" s="31"/>
      <c r="DB893" s="17" t="s">
        <v>15462</v>
      </c>
      <c r="DC893" s="17" t="s">
        <v>15500</v>
      </c>
      <c r="DD893" s="17" t="s">
        <v>15500</v>
      </c>
      <c r="DE893" s="17" t="s">
        <v>15500</v>
      </c>
      <c r="DF893" s="17" t="s">
        <v>15500</v>
      </c>
      <c r="DG893" s="23" t="s">
        <v>11171</v>
      </c>
      <c r="DH893" s="145"/>
    </row>
    <row r="894" spans="1:112" s="17" customFormat="1" x14ac:dyDescent="0.25">
      <c r="A894" s="32" t="s">
        <v>3381</v>
      </c>
      <c r="B894" s="98">
        <v>0</v>
      </c>
      <c r="C894" s="98" t="s">
        <v>15461</v>
      </c>
      <c r="D894" s="98" t="s">
        <v>3145</v>
      </c>
      <c r="E894" s="98">
        <v>43045</v>
      </c>
      <c r="F894" s="98" t="s">
        <v>3382</v>
      </c>
      <c r="G894" s="33">
        <v>47608</v>
      </c>
      <c r="H894" s="44">
        <v>43051</v>
      </c>
      <c r="I894" s="98" t="s">
        <v>154</v>
      </c>
      <c r="J894" s="98"/>
      <c r="K894" s="98"/>
      <c r="L894" s="98" t="s">
        <v>155</v>
      </c>
      <c r="M894" t="s">
        <v>156</v>
      </c>
      <c r="N894" s="98" t="s">
        <v>156</v>
      </c>
      <c r="O894" t="s">
        <v>157</v>
      </c>
      <c r="P894" s="96" t="str">
        <f>VLOOKUP(N894,Entries!J:K,2,FALSE)</f>
        <v>UNITED STATES OF AMERICA</v>
      </c>
      <c r="Q894" s="38" t="s">
        <v>3140</v>
      </c>
      <c r="R894" s="32" t="s">
        <v>3140</v>
      </c>
      <c r="S894" s="98" t="s">
        <v>156</v>
      </c>
      <c r="T894" t="s">
        <v>157</v>
      </c>
      <c r="U894" s="39" t="s">
        <v>159</v>
      </c>
      <c r="V894" s="33" t="s">
        <v>159</v>
      </c>
      <c r="W894" s="64">
        <f>IF(VLOOKUP(R894,Entries!N:P,3,FALSE)=V894,1,VLOOKUP(R894,Entries!N:P,3,FALSE))</f>
        <v>1</v>
      </c>
      <c r="X894"/>
      <c r="Y894"/>
      <c r="Z894" s="98"/>
      <c r="AA894" s="98"/>
      <c r="AB894" s="98"/>
      <c r="AC894" s="98" t="s">
        <v>93</v>
      </c>
      <c r="AD894" s="98" t="s">
        <v>3147</v>
      </c>
      <c r="AE894" s="98" t="s">
        <v>94</v>
      </c>
      <c r="AF894" s="98" t="s">
        <v>94</v>
      </c>
      <c r="AG894" s="98" t="s">
        <v>650</v>
      </c>
      <c r="AH894" s="98" t="s">
        <v>11089</v>
      </c>
      <c r="AI894" s="98"/>
      <c r="AJ894" s="19">
        <v>3</v>
      </c>
      <c r="AK894" s="98" t="s">
        <v>118</v>
      </c>
      <c r="AL894" s="98"/>
      <c r="AM894" s="33"/>
      <c r="AN894" s="32" t="s">
        <v>133</v>
      </c>
      <c r="AO894" s="98" t="s">
        <v>134</v>
      </c>
      <c r="AP894" s="33" t="s">
        <v>160</v>
      </c>
      <c r="AQ894">
        <v>21104.275472490001</v>
      </c>
      <c r="AR894" t="s">
        <v>12774</v>
      </c>
      <c r="AS894" t="s">
        <v>11225</v>
      </c>
      <c r="AT894" t="s">
        <v>12775</v>
      </c>
      <c r="AU894">
        <v>51.636499999999998</v>
      </c>
      <c r="AV894" s="98">
        <v>0.9012948195377779</v>
      </c>
      <c r="AW894">
        <v>354.08659999999998</v>
      </c>
      <c r="AX894" s="98">
        <v>1.6049101984622225</v>
      </c>
      <c r="AY894">
        <v>2.786E-4</v>
      </c>
      <c r="AZ894">
        <v>92.471500000000006</v>
      </c>
      <c r="BA894" s="98">
        <v>5.5481352477866661</v>
      </c>
      <c r="BB894">
        <v>267.65960000000001</v>
      </c>
      <c r="BC894" s="98">
        <v>0.73581844225333337</v>
      </c>
      <c r="BD894">
        <v>15.57070204</v>
      </c>
      <c r="BE894" s="96">
        <f t="shared" si="109"/>
        <v>6774.2794098985496</v>
      </c>
      <c r="BF894" s="96">
        <f t="shared" si="110"/>
        <v>405.16672414214645</v>
      </c>
      <c r="BG894" s="96">
        <f t="shared" si="111"/>
        <v>401.39209565495185</v>
      </c>
      <c r="BH894">
        <v>6780.7937952459724</v>
      </c>
      <c r="BI894">
        <v>1.418692095218101E-3</v>
      </c>
      <c r="BJ894">
        <v>0.90157716171086411</v>
      </c>
      <c r="BK894">
        <v>6.1799770074751796</v>
      </c>
      <c r="BL894">
        <v>0.93846751629412473</v>
      </c>
      <c r="BM894">
        <v>5.3470054533784923</v>
      </c>
      <c r="BN894">
        <v>0.90122720665497058</v>
      </c>
      <c r="BO894">
        <v>6.1799770095566871</v>
      </c>
      <c r="BP894">
        <v>1.2249487332626301E-3</v>
      </c>
      <c r="BQ894">
        <v>0.93846751629412473</v>
      </c>
      <c r="BR894">
        <v>6774.8000511607943</v>
      </c>
      <c r="BS894" s="96">
        <v>479.10971977236568</v>
      </c>
      <c r="BT894" s="96">
        <v>468.41300232311914</v>
      </c>
      <c r="BU894">
        <v>5.3470054533784923</v>
      </c>
      <c r="BV894" s="60" t="str">
        <f t="shared" si="116"/>
        <v>no propulsion</v>
      </c>
      <c r="BW894" s="32" t="s">
        <v>170</v>
      </c>
      <c r="BX894" s="98">
        <v>0.1</v>
      </c>
      <c r="BY894" s="98">
        <v>0.3</v>
      </c>
      <c r="BZ894" s="98">
        <v>0.3</v>
      </c>
      <c r="CA894" s="98">
        <v>4.36E-2</v>
      </c>
      <c r="CB894" s="98">
        <v>0.01</v>
      </c>
      <c r="CC894" s="98">
        <v>3.5000000000000003E-2</v>
      </c>
      <c r="CD894" s="98">
        <v>0.3</v>
      </c>
      <c r="CE894" s="98">
        <v>0.1</v>
      </c>
      <c r="CF894" s="33">
        <v>0.3</v>
      </c>
      <c r="CG894" s="32">
        <v>4.5999999999999996</v>
      </c>
      <c r="CH894" s="98">
        <v>4.5999999999999996</v>
      </c>
      <c r="CI894" s="98">
        <v>4.5999999999999996</v>
      </c>
      <c r="CJ894" s="96">
        <f>Population!$CG894-Population!$CI894</f>
        <v>0</v>
      </c>
      <c r="CK894" s="118">
        <f>_xlfn.DAYS(Entries!$AY$2,Population!H894)</f>
        <v>1243</v>
      </c>
      <c r="CL894" s="118">
        <f t="shared" si="117"/>
        <v>1095</v>
      </c>
      <c r="CM894" s="117">
        <f>Entries!$AY$5</f>
        <v>0.15</v>
      </c>
      <c r="CN894" s="117">
        <f t="shared" si="112"/>
        <v>0</v>
      </c>
      <c r="CO894" s="119" t="str">
        <f t="shared" si="118"/>
        <v>-</v>
      </c>
      <c r="CP894" s="32" t="s">
        <v>103</v>
      </c>
      <c r="CQ894" s="98">
        <v>0</v>
      </c>
      <c r="CR894" s="98" t="s">
        <v>95</v>
      </c>
      <c r="CS894" s="98"/>
      <c r="CT894" s="33"/>
      <c r="CU894" s="32" t="s">
        <v>3149</v>
      </c>
      <c r="CV894" s="98" t="s">
        <v>3150</v>
      </c>
      <c r="CW894" s="98" t="s">
        <v>157</v>
      </c>
      <c r="CX894" s="98" t="s">
        <v>106</v>
      </c>
      <c r="CY894" s="98" t="s">
        <v>107</v>
      </c>
      <c r="CZ894" s="98" t="s">
        <v>108</v>
      </c>
      <c r="DA894" s="33"/>
      <c r="DB894" s="17" t="s">
        <v>15462</v>
      </c>
      <c r="DC894" s="17" t="s">
        <v>15500</v>
      </c>
      <c r="DD894" s="17" t="s">
        <v>15500</v>
      </c>
      <c r="DE894" s="17" t="s">
        <v>15500</v>
      </c>
      <c r="DF894" s="17" t="s">
        <v>15500</v>
      </c>
      <c r="DG894" s="23" t="s">
        <v>11171</v>
      </c>
      <c r="DH894" s="145"/>
    </row>
    <row r="895" spans="1:112" s="17" customFormat="1" x14ac:dyDescent="0.25">
      <c r="A895" s="30" t="s">
        <v>3384</v>
      </c>
      <c r="B895" s="96">
        <v>0</v>
      </c>
      <c r="C895" s="96" t="s">
        <v>15461</v>
      </c>
      <c r="D895" s="96" t="s">
        <v>3145</v>
      </c>
      <c r="E895" s="96">
        <v>43560</v>
      </c>
      <c r="F895" s="96" t="s">
        <v>3385</v>
      </c>
      <c r="G895" s="31">
        <v>56213</v>
      </c>
      <c r="H895" s="43">
        <v>43241</v>
      </c>
      <c r="I895" s="96" t="s">
        <v>154</v>
      </c>
      <c r="J895" s="96"/>
      <c r="K895" s="96"/>
      <c r="L895" s="96" t="s">
        <v>155</v>
      </c>
      <c r="M895" s="124" t="s">
        <v>156</v>
      </c>
      <c r="N895" s="96" t="s">
        <v>156</v>
      </c>
      <c r="O895" s="124" t="s">
        <v>157</v>
      </c>
      <c r="P895" s="64" t="str">
        <f>VLOOKUP(N895,Entries!J:K,2,FALSE)</f>
        <v>UNITED STATES OF AMERICA</v>
      </c>
      <c r="Q895" s="123" t="s">
        <v>3140</v>
      </c>
      <c r="R895" s="30" t="s">
        <v>3140</v>
      </c>
      <c r="S895" s="96" t="s">
        <v>156</v>
      </c>
      <c r="T895" s="124" t="s">
        <v>157</v>
      </c>
      <c r="U895" s="125" t="s">
        <v>159</v>
      </c>
      <c r="V895" s="31" t="s">
        <v>159</v>
      </c>
      <c r="W895" s="64">
        <f>IF(VLOOKUP(R895,Entries!N:P,3,FALSE)=V895,1,VLOOKUP(R895,Entries!N:P,3,FALSE))</f>
        <v>1</v>
      </c>
      <c r="X895" s="124"/>
      <c r="Y895" s="124"/>
      <c r="Z895" s="96"/>
      <c r="AA895" s="96"/>
      <c r="AB895" s="96"/>
      <c r="AC895" s="96" t="s">
        <v>93</v>
      </c>
      <c r="AD895" s="96" t="s">
        <v>3147</v>
      </c>
      <c r="AE895" s="96" t="s">
        <v>94</v>
      </c>
      <c r="AF895" s="96" t="s">
        <v>94</v>
      </c>
      <c r="AG895" s="96" t="s">
        <v>650</v>
      </c>
      <c r="AH895" s="96" t="s">
        <v>11089</v>
      </c>
      <c r="AI895" s="96"/>
      <c r="AJ895" s="19">
        <v>5</v>
      </c>
      <c r="AK895" s="96" t="s">
        <v>118</v>
      </c>
      <c r="AL895" s="96"/>
      <c r="AM895" s="31"/>
      <c r="AN895" s="30" t="s">
        <v>133</v>
      </c>
      <c r="AO895" s="96" t="s">
        <v>134</v>
      </c>
      <c r="AP895" s="31" t="s">
        <v>160</v>
      </c>
      <c r="AQ895">
        <v>21104.34194541</v>
      </c>
      <c r="AR895" t="s">
        <v>12776</v>
      </c>
      <c r="AS895" t="s">
        <v>11225</v>
      </c>
      <c r="AT895" t="s">
        <v>12777</v>
      </c>
      <c r="AU895">
        <v>51.6404</v>
      </c>
      <c r="AV895" s="96">
        <v>1.7013396195733335</v>
      </c>
      <c r="AW895">
        <v>91.954599999999999</v>
      </c>
      <c r="AX895" s="96">
        <v>5.9298159865111115</v>
      </c>
      <c r="AY895">
        <v>7.0379999999999998E-4</v>
      </c>
      <c r="AZ895">
        <v>317.88479999999998</v>
      </c>
      <c r="BA895" s="96">
        <v>1.4503683066666669E-2</v>
      </c>
      <c r="BB895">
        <v>42.159300000000002</v>
      </c>
      <c r="BC895" s="96">
        <v>6.2708427794266663</v>
      </c>
      <c r="BD895">
        <v>15.3325494</v>
      </c>
      <c r="BE895" s="96">
        <f t="shared" si="109"/>
        <v>6844.2466670027125</v>
      </c>
      <c r="BF895" s="96">
        <f t="shared" si="110"/>
        <v>478.06364780694821</v>
      </c>
      <c r="BG895" s="96">
        <f t="shared" si="111"/>
        <v>468.42968619847579</v>
      </c>
      <c r="BH895">
        <v>6850.6987161013076</v>
      </c>
      <c r="BI895">
        <v>1.4089264455846131E-3</v>
      </c>
      <c r="BJ895">
        <v>0.90163809512935822</v>
      </c>
      <c r="BK895">
        <v>1.6049105335067511</v>
      </c>
      <c r="BL895">
        <v>0.27672488986119842</v>
      </c>
      <c r="BM895">
        <v>6.0072308042772677</v>
      </c>
      <c r="BN895">
        <v>0.90129526504204038</v>
      </c>
      <c r="BO895">
        <v>1.6049105332194611</v>
      </c>
      <c r="BP895">
        <v>7.8137986739178125E-4</v>
      </c>
      <c r="BQ895">
        <v>0.27672488986119842</v>
      </c>
      <c r="BR895">
        <v>6844.7613610477429</v>
      </c>
      <c r="BS895" s="96">
        <v>605.83825200348929</v>
      </c>
      <c r="BT895" s="96">
        <v>579.68971237636742</v>
      </c>
      <c r="BU895">
        <v>6.0072308042772677</v>
      </c>
      <c r="BV895" s="65" t="str">
        <f t="shared" si="116"/>
        <v>no propulsion</v>
      </c>
      <c r="BW895" s="30" t="s">
        <v>170</v>
      </c>
      <c r="BX895" s="96">
        <v>0.1</v>
      </c>
      <c r="BY895" s="96">
        <v>0.3</v>
      </c>
      <c r="BZ895" s="96">
        <v>0.3</v>
      </c>
      <c r="CA895" s="96">
        <v>4.36E-2</v>
      </c>
      <c r="CB895" s="96">
        <v>0.01</v>
      </c>
      <c r="CC895" s="96">
        <v>3.5000000000000003E-2</v>
      </c>
      <c r="CD895" s="96">
        <v>0.3</v>
      </c>
      <c r="CE895" s="96">
        <v>0.1</v>
      </c>
      <c r="CF895" s="31">
        <v>0.3</v>
      </c>
      <c r="CG895" s="30">
        <v>4.5999999999999996</v>
      </c>
      <c r="CH895" s="96">
        <v>4.5999999999999996</v>
      </c>
      <c r="CI895" s="96">
        <v>4.5999999999999996</v>
      </c>
      <c r="CJ895" s="98">
        <f>Population!$CG895-Population!$CI895</f>
        <v>0</v>
      </c>
      <c r="CK895" s="120">
        <f>_xlfn.DAYS(Entries!$AY$2,Population!H895)</f>
        <v>1053</v>
      </c>
      <c r="CL895" s="120">
        <f t="shared" si="117"/>
        <v>1825</v>
      </c>
      <c r="CM895" s="122">
        <f>Entries!$AY$5</f>
        <v>0.15</v>
      </c>
      <c r="CN895" s="122">
        <f t="shared" si="112"/>
        <v>0</v>
      </c>
      <c r="CO895" s="121" t="str">
        <f t="shared" si="118"/>
        <v>-</v>
      </c>
      <c r="CP895" s="30" t="s">
        <v>103</v>
      </c>
      <c r="CQ895" s="96">
        <v>0</v>
      </c>
      <c r="CR895" s="96" t="s">
        <v>95</v>
      </c>
      <c r="CS895" s="96"/>
      <c r="CT895" s="31"/>
      <c r="CU895" s="30" t="s">
        <v>3149</v>
      </c>
      <c r="CV895" s="96" t="s">
        <v>3150</v>
      </c>
      <c r="CW895" s="96" t="s">
        <v>157</v>
      </c>
      <c r="CX895" s="96" t="s">
        <v>106</v>
      </c>
      <c r="CY895" s="96" t="s">
        <v>107</v>
      </c>
      <c r="CZ895" s="96" t="s">
        <v>108</v>
      </c>
      <c r="DA895" s="31"/>
      <c r="DB895" s="17" t="s">
        <v>15462</v>
      </c>
      <c r="DC895" s="17" t="s">
        <v>15500</v>
      </c>
      <c r="DD895" s="17" t="s">
        <v>15500</v>
      </c>
      <c r="DE895" s="17" t="s">
        <v>15500</v>
      </c>
      <c r="DF895" s="17" t="s">
        <v>15500</v>
      </c>
      <c r="DG895" s="23" t="s">
        <v>11171</v>
      </c>
      <c r="DH895" s="145"/>
    </row>
    <row r="896" spans="1:112" s="17" customFormat="1" x14ac:dyDescent="0.25">
      <c r="A896" s="32" t="s">
        <v>3387</v>
      </c>
      <c r="B896" s="98">
        <v>0</v>
      </c>
      <c r="C896" s="98" t="s">
        <v>15461</v>
      </c>
      <c r="D896" s="98" t="s">
        <v>3145</v>
      </c>
      <c r="E896" s="98">
        <v>42845</v>
      </c>
      <c r="F896" s="98" t="s">
        <v>3388</v>
      </c>
      <c r="G896" s="33">
        <v>47008</v>
      </c>
      <c r="H896" s="44">
        <v>42930</v>
      </c>
      <c r="I896" s="98" t="s">
        <v>271</v>
      </c>
      <c r="J896" s="98"/>
      <c r="K896" s="98"/>
      <c r="L896" s="98" t="s">
        <v>112</v>
      </c>
      <c r="M896" t="s">
        <v>156</v>
      </c>
      <c r="N896" s="98" t="s">
        <v>156</v>
      </c>
      <c r="O896" t="s">
        <v>157</v>
      </c>
      <c r="P896" s="96" t="str">
        <f>VLOOKUP(N896,Entries!J:K,2,FALSE)</f>
        <v>UNITED STATES OF AMERICA</v>
      </c>
      <c r="Q896" s="38" t="s">
        <v>3140</v>
      </c>
      <c r="R896" s="32" t="s">
        <v>3140</v>
      </c>
      <c r="S896" s="98" t="s">
        <v>156</v>
      </c>
      <c r="T896" t="s">
        <v>157</v>
      </c>
      <c r="U896" s="39" t="s">
        <v>159</v>
      </c>
      <c r="V896" s="33" t="s">
        <v>159</v>
      </c>
      <c r="W896" s="64">
        <f>IF(VLOOKUP(R896,Entries!N:P,3,FALSE)=V896,1,VLOOKUP(R896,Entries!N:P,3,FALSE))</f>
        <v>1</v>
      </c>
      <c r="X896"/>
      <c r="Y896"/>
      <c r="Z896" s="98"/>
      <c r="AA896" s="98"/>
      <c r="AB896" s="98"/>
      <c r="AC896" s="98" t="s">
        <v>93</v>
      </c>
      <c r="AD896" s="98" t="s">
        <v>3147</v>
      </c>
      <c r="AE896" s="98" t="s">
        <v>94</v>
      </c>
      <c r="AF896" s="98" t="s">
        <v>94</v>
      </c>
      <c r="AG896" s="98" t="s">
        <v>650</v>
      </c>
      <c r="AH896" s="98" t="s">
        <v>11089</v>
      </c>
      <c r="AI896" s="98"/>
      <c r="AJ896" s="19">
        <v>1</v>
      </c>
      <c r="AK896" s="98" t="s">
        <v>118</v>
      </c>
      <c r="AL896" s="98"/>
      <c r="AM896" s="33"/>
      <c r="AN896" s="32" t="s">
        <v>96</v>
      </c>
      <c r="AO896" s="98" t="s">
        <v>97</v>
      </c>
      <c r="AP896" s="33" t="s">
        <v>97</v>
      </c>
      <c r="AQ896">
        <v>21104.55742501</v>
      </c>
      <c r="AR896" t="s">
        <v>12778</v>
      </c>
      <c r="AS896" t="s">
        <v>11225</v>
      </c>
      <c r="AT896" t="s">
        <v>12779</v>
      </c>
      <c r="AU896">
        <v>97.479600000000005</v>
      </c>
      <c r="AV896" s="98">
        <v>1.7051095299733334</v>
      </c>
      <c r="AW896">
        <v>339.75349999999997</v>
      </c>
      <c r="AX896" s="98">
        <v>0.2351935397511111</v>
      </c>
      <c r="AY896">
        <v>1.2939E-3</v>
      </c>
      <c r="AZ896">
        <v>0.83099999999999996</v>
      </c>
      <c r="BA896" s="98">
        <v>5.6692802712933332</v>
      </c>
      <c r="BB896">
        <v>359.29289999999997</v>
      </c>
      <c r="BC896" s="98">
        <v>0.61486889558222224</v>
      </c>
      <c r="BD896">
        <v>14.92990088</v>
      </c>
      <c r="BE896" s="96">
        <f t="shared" si="109"/>
        <v>6966.7562935136821</v>
      </c>
      <c r="BF896" s="96">
        <f t="shared" si="110"/>
        <v>604.7705794818603</v>
      </c>
      <c r="BG896" s="96">
        <f t="shared" si="111"/>
        <v>586.74200754550475</v>
      </c>
      <c r="BH896">
        <v>6973.108762122235</v>
      </c>
      <c r="BI896">
        <v>2.071666494639462E-3</v>
      </c>
      <c r="BJ896">
        <v>1.7012520614292681</v>
      </c>
      <c r="BK896">
        <v>5.9298172202979114</v>
      </c>
      <c r="BL896">
        <v>0.55082209113833791</v>
      </c>
      <c r="BM896">
        <v>5.7345282249943859</v>
      </c>
      <c r="BN896">
        <v>1.7013400196614981</v>
      </c>
      <c r="BO896">
        <v>5.9298172203952166</v>
      </c>
      <c r="BP896">
        <v>1.8774717016543591E-3</v>
      </c>
      <c r="BQ896">
        <v>0.55082209113833791</v>
      </c>
      <c r="BR896">
        <v>6963.7639821899284</v>
      </c>
      <c r="BS896" s="96">
        <v>587.78017792073388</v>
      </c>
      <c r="BT896" s="96">
        <v>569.68934439533587</v>
      </c>
      <c r="BU896">
        <v>5.7345282249943859</v>
      </c>
      <c r="BV896" s="60" t="str">
        <f t="shared" si="116"/>
        <v>no propulsion</v>
      </c>
      <c r="BW896" s="32" t="s">
        <v>104</v>
      </c>
      <c r="BX896" s="98">
        <v>0.1</v>
      </c>
      <c r="BY896" s="98">
        <v>0.3</v>
      </c>
      <c r="BZ896" s="98">
        <v>0.3</v>
      </c>
      <c r="CA896" s="98">
        <v>4.36E-2</v>
      </c>
      <c r="CB896" s="98">
        <v>0.01</v>
      </c>
      <c r="CC896" s="98">
        <v>3.5000000000000003E-2</v>
      </c>
      <c r="CD896" s="98">
        <v>0.3</v>
      </c>
      <c r="CE896" s="98">
        <v>0.1</v>
      </c>
      <c r="CF896" s="33">
        <v>0.3</v>
      </c>
      <c r="CG896" s="32">
        <v>4</v>
      </c>
      <c r="CH896" s="98">
        <v>4</v>
      </c>
      <c r="CI896" s="98">
        <v>4</v>
      </c>
      <c r="CJ896" s="96">
        <f>Population!$CG896-Population!$CI896</f>
        <v>0</v>
      </c>
      <c r="CK896" s="118">
        <f>_xlfn.DAYS(Entries!$AY$2,Population!H896)</f>
        <v>1364</v>
      </c>
      <c r="CL896" s="118">
        <f t="shared" si="117"/>
        <v>365</v>
      </c>
      <c r="CM896" s="117">
        <f>Entries!$AY$5</f>
        <v>0.15</v>
      </c>
      <c r="CN896" s="117">
        <f t="shared" si="112"/>
        <v>0</v>
      </c>
      <c r="CO896" s="119" t="str">
        <f t="shared" si="118"/>
        <v>-</v>
      </c>
      <c r="CP896" s="32" t="s">
        <v>103</v>
      </c>
      <c r="CQ896" s="98">
        <v>0</v>
      </c>
      <c r="CR896" s="98" t="s">
        <v>95</v>
      </c>
      <c r="CS896" s="98"/>
      <c r="CT896" s="33"/>
      <c r="CU896" s="32" t="s">
        <v>3149</v>
      </c>
      <c r="CV896" s="98" t="s">
        <v>3150</v>
      </c>
      <c r="CW896" s="98" t="s">
        <v>157</v>
      </c>
      <c r="CX896" s="98" t="s">
        <v>106</v>
      </c>
      <c r="CY896" s="98" t="s">
        <v>107</v>
      </c>
      <c r="CZ896" s="98" t="s">
        <v>108</v>
      </c>
      <c r="DA896" s="33"/>
      <c r="DB896" s="17" t="s">
        <v>15462</v>
      </c>
      <c r="DC896" s="17" t="s">
        <v>15500</v>
      </c>
      <c r="DD896" s="17" t="s">
        <v>15500</v>
      </c>
      <c r="DE896" s="17" t="s">
        <v>15500</v>
      </c>
      <c r="DF896" s="17" t="s">
        <v>15500</v>
      </c>
      <c r="DG896" s="23" t="s">
        <v>11171</v>
      </c>
      <c r="DH896" s="145"/>
    </row>
    <row r="897" spans="1:112" s="17" customFormat="1" x14ac:dyDescent="0.25">
      <c r="A897" s="30" t="s">
        <v>3390</v>
      </c>
      <c r="B897" s="96">
        <v>0</v>
      </c>
      <c r="C897" s="96" t="s">
        <v>15461</v>
      </c>
      <c r="D897" s="96" t="s">
        <v>3145</v>
      </c>
      <c r="E897" s="96">
        <v>43886</v>
      </c>
      <c r="F897" s="96" t="s">
        <v>3391</v>
      </c>
      <c r="G897" s="31">
        <v>57663</v>
      </c>
      <c r="H897" s="43">
        <v>43461</v>
      </c>
      <c r="I897" s="96" t="s">
        <v>276</v>
      </c>
      <c r="J897" s="96"/>
      <c r="K897" s="96"/>
      <c r="L897" s="96" t="s">
        <v>112</v>
      </c>
      <c r="M897" s="124" t="s">
        <v>156</v>
      </c>
      <c r="N897" s="96" t="s">
        <v>156</v>
      </c>
      <c r="O897" s="124" t="s">
        <v>11127</v>
      </c>
      <c r="P897" s="64" t="str">
        <f>VLOOKUP(N897,Entries!J:K,2,FALSE)</f>
        <v>UNITED STATES OF AMERICA</v>
      </c>
      <c r="Q897" s="123" t="s">
        <v>3140</v>
      </c>
      <c r="R897" s="30" t="s">
        <v>3140</v>
      </c>
      <c r="S897" s="96" t="s">
        <v>156</v>
      </c>
      <c r="T897" s="124" t="s">
        <v>157</v>
      </c>
      <c r="U897" s="125" t="s">
        <v>159</v>
      </c>
      <c r="V897" s="31" t="s">
        <v>159</v>
      </c>
      <c r="W897" s="64">
        <f>IF(VLOOKUP(R897,Entries!N:P,3,FALSE)=V897,1,VLOOKUP(R897,Entries!N:P,3,FALSE))</f>
        <v>1</v>
      </c>
      <c r="X897" s="124"/>
      <c r="Y897" s="124"/>
      <c r="Z897" s="96"/>
      <c r="AA897" s="96"/>
      <c r="AB897" s="96"/>
      <c r="AC897" s="96" t="s">
        <v>93</v>
      </c>
      <c r="AD897" s="96" t="s">
        <v>3147</v>
      </c>
      <c r="AE897" s="96" t="s">
        <v>94</v>
      </c>
      <c r="AF897" s="96" t="s">
        <v>94</v>
      </c>
      <c r="AG897" s="96" t="s">
        <v>650</v>
      </c>
      <c r="AH897" s="96" t="s">
        <v>11089</v>
      </c>
      <c r="AI897" s="96"/>
      <c r="AJ897" s="19">
        <v>0.25</v>
      </c>
      <c r="AK897" s="96" t="s">
        <v>118</v>
      </c>
      <c r="AL897" s="96"/>
      <c r="AM897" s="31"/>
      <c r="AN897" s="30" t="s">
        <v>96</v>
      </c>
      <c r="AO897" s="96" t="s">
        <v>97</v>
      </c>
      <c r="AP897" s="31" t="s">
        <v>97</v>
      </c>
      <c r="AQ897">
        <v>21103.63174728</v>
      </c>
      <c r="AR897" t="s">
        <v>12647</v>
      </c>
      <c r="AS897" t="s">
        <v>11225</v>
      </c>
      <c r="AT897" t="s">
        <v>12780</v>
      </c>
      <c r="AU897">
        <v>97.695599999999999</v>
      </c>
      <c r="AV897" s="96">
        <v>1.484089806128889</v>
      </c>
      <c r="AW897">
        <v>13.4756</v>
      </c>
      <c r="AX897" s="96">
        <v>4.1616389971377776</v>
      </c>
      <c r="AY897">
        <v>1.0120999999999999E-3</v>
      </c>
      <c r="AZ897">
        <v>324.82589999999999</v>
      </c>
      <c r="BA897" s="96">
        <v>4.888681925737778</v>
      </c>
      <c r="BB897">
        <v>35.229399999999998</v>
      </c>
      <c r="BC897" s="96">
        <v>1.3938074333644446</v>
      </c>
      <c r="BD897">
        <v>14.97512278</v>
      </c>
      <c r="BE897" s="96">
        <f t="shared" si="109"/>
        <v>6952.7237437096092</v>
      </c>
      <c r="BF897" s="96">
        <f t="shared" si="110"/>
        <v>588.76059541061841</v>
      </c>
      <c r="BG897" s="96">
        <f t="shared" si="111"/>
        <v>574.68689200860081</v>
      </c>
      <c r="BH897">
        <v>6959.0831449716516</v>
      </c>
      <c r="BI897">
        <v>1.388077533654944E-3</v>
      </c>
      <c r="BJ897">
        <v>1.7050191293571111</v>
      </c>
      <c r="BK897">
        <v>0.23519358864381981</v>
      </c>
      <c r="BL897">
        <v>0.3559348277136859</v>
      </c>
      <c r="BM897">
        <v>5.9282171405693447</v>
      </c>
      <c r="BN897">
        <v>1.7051099321957459</v>
      </c>
      <c r="BO897">
        <v>0.2351935887775892</v>
      </c>
      <c r="BP897">
        <v>1.301548486893835E-3</v>
      </c>
      <c r="BQ897">
        <v>0.3559348277136859</v>
      </c>
      <c r="BR897">
        <v>6949.7347611580344</v>
      </c>
      <c r="BS897" s="96">
        <v>509.6771257049395</v>
      </c>
      <c r="BT897" s="96">
        <v>495.3071177807733</v>
      </c>
      <c r="BU897">
        <v>5.9282171405693447</v>
      </c>
      <c r="BV897" s="65" t="str">
        <f t="shared" si="116"/>
        <v>no propulsion</v>
      </c>
      <c r="BW897" s="30" t="s">
        <v>170</v>
      </c>
      <c r="BX897" s="96">
        <v>0.1</v>
      </c>
      <c r="BY897" s="96">
        <v>0.3</v>
      </c>
      <c r="BZ897" s="96">
        <v>0.3</v>
      </c>
      <c r="CA897" s="96">
        <v>4.36E-2</v>
      </c>
      <c r="CB897" s="96">
        <v>0.01</v>
      </c>
      <c r="CC897" s="96">
        <v>3.5000000000000003E-2</v>
      </c>
      <c r="CD897" s="96">
        <v>0.3</v>
      </c>
      <c r="CE897" s="96">
        <v>0.1</v>
      </c>
      <c r="CF897" s="31">
        <v>0.3</v>
      </c>
      <c r="CG897" s="30">
        <v>4.5999999999999996</v>
      </c>
      <c r="CH897" s="96">
        <v>4.5999999999999996</v>
      </c>
      <c r="CI897" s="96">
        <v>4.5999999999999996</v>
      </c>
      <c r="CJ897" s="98">
        <f>Population!$CG897-Population!$CI897</f>
        <v>0</v>
      </c>
      <c r="CK897" s="120">
        <f>_xlfn.DAYS(Entries!$AY$2,Population!H897)</f>
        <v>833</v>
      </c>
      <c r="CL897" s="120">
        <f t="shared" si="117"/>
        <v>91.25</v>
      </c>
      <c r="CM897" s="122">
        <f>Entries!$AY$5</f>
        <v>0.15</v>
      </c>
      <c r="CN897" s="122">
        <f t="shared" si="112"/>
        <v>0</v>
      </c>
      <c r="CO897" s="121" t="str">
        <f t="shared" si="118"/>
        <v>-</v>
      </c>
      <c r="CP897" s="30" t="s">
        <v>103</v>
      </c>
      <c r="CQ897" s="96">
        <v>0</v>
      </c>
      <c r="CR897" s="96" t="s">
        <v>95</v>
      </c>
      <c r="CS897" s="96"/>
      <c r="CT897" s="31"/>
      <c r="CU897" s="30" t="s">
        <v>3149</v>
      </c>
      <c r="CV897" s="96" t="s">
        <v>3150</v>
      </c>
      <c r="CW897" s="96" t="s">
        <v>157</v>
      </c>
      <c r="CX897" s="96" t="s">
        <v>106</v>
      </c>
      <c r="CY897" s="96" t="s">
        <v>107</v>
      </c>
      <c r="CZ897" s="96" t="s">
        <v>108</v>
      </c>
      <c r="DA897" s="31"/>
      <c r="DB897" s="17" t="s">
        <v>15462</v>
      </c>
      <c r="DC897" s="17" t="s">
        <v>15500</v>
      </c>
      <c r="DD897" s="17" t="s">
        <v>15500</v>
      </c>
      <c r="DE897" s="17" t="s">
        <v>15500</v>
      </c>
      <c r="DF897" s="17" t="s">
        <v>15500</v>
      </c>
      <c r="DG897" s="23" t="s">
        <v>11171</v>
      </c>
      <c r="DH897" s="145"/>
    </row>
    <row r="898" spans="1:112" s="17" customFormat="1" x14ac:dyDescent="0.25">
      <c r="A898" s="32" t="s">
        <v>3393</v>
      </c>
      <c r="B898" s="98">
        <v>0</v>
      </c>
      <c r="C898" s="98" t="s">
        <v>15461</v>
      </c>
      <c r="D898" s="98" t="s">
        <v>3145</v>
      </c>
      <c r="E898" s="98">
        <v>43695</v>
      </c>
      <c r="F898" s="98" t="s">
        <v>3394</v>
      </c>
      <c r="G898" s="33">
        <v>57295</v>
      </c>
      <c r="H898" s="44">
        <v>43415</v>
      </c>
      <c r="I898" s="98" t="s">
        <v>128</v>
      </c>
      <c r="J898" s="98"/>
      <c r="K898" s="98"/>
      <c r="L898" s="98" t="s">
        <v>129</v>
      </c>
      <c r="M898" t="s">
        <v>156</v>
      </c>
      <c r="N898" s="98" t="s">
        <v>156</v>
      </c>
      <c r="O898" t="s">
        <v>11127</v>
      </c>
      <c r="P898" s="96" t="str">
        <f>VLOOKUP(N898,Entries!J:K,2,FALSE)</f>
        <v>UNITED STATES OF AMERICA</v>
      </c>
      <c r="Q898" s="38" t="s">
        <v>3140</v>
      </c>
      <c r="R898" s="32" t="s">
        <v>3140</v>
      </c>
      <c r="S898" s="98" t="s">
        <v>156</v>
      </c>
      <c r="T898" t="s">
        <v>157</v>
      </c>
      <c r="U898" s="39" t="s">
        <v>159</v>
      </c>
      <c r="V898" s="33" t="s">
        <v>159</v>
      </c>
      <c r="W898" s="64">
        <f>IF(VLOOKUP(R898,Entries!N:P,3,FALSE)=V898,1,VLOOKUP(R898,Entries!N:P,3,FALSE))</f>
        <v>1</v>
      </c>
      <c r="X898"/>
      <c r="Y898"/>
      <c r="Z898" s="98"/>
      <c r="AA898" s="98"/>
      <c r="AB898" s="98"/>
      <c r="AC898" s="98" t="s">
        <v>93</v>
      </c>
      <c r="AD898" s="98" t="s">
        <v>3147</v>
      </c>
      <c r="AE898" s="98" t="s">
        <v>94</v>
      </c>
      <c r="AF898" s="98" t="s">
        <v>94</v>
      </c>
      <c r="AG898" s="98" t="s">
        <v>650</v>
      </c>
      <c r="AH898" s="98" t="s">
        <v>11089</v>
      </c>
      <c r="AI898" s="98"/>
      <c r="AJ898" s="19">
        <v>5</v>
      </c>
      <c r="AK898" s="98" t="s">
        <v>118</v>
      </c>
      <c r="AL898" s="98"/>
      <c r="AM898" s="33"/>
      <c r="AN898" s="32" t="s">
        <v>168</v>
      </c>
      <c r="AO898" s="98" t="s">
        <v>169</v>
      </c>
      <c r="AP898" s="33" t="s">
        <v>169</v>
      </c>
      <c r="AQ898">
        <v>21104.395628819999</v>
      </c>
      <c r="AR898" t="s">
        <v>12781</v>
      </c>
      <c r="AS898" t="s">
        <v>11225</v>
      </c>
      <c r="AT898" t="s">
        <v>12782</v>
      </c>
      <c r="AU898">
        <v>85.0321</v>
      </c>
      <c r="AV898" s="98">
        <v>1.6994040498355556</v>
      </c>
      <c r="AW898">
        <v>238.4444</v>
      </c>
      <c r="AX898" s="98">
        <v>2.9116257202711116</v>
      </c>
      <c r="AY898">
        <v>1.4534999999999999E-3</v>
      </c>
      <c r="AZ898">
        <v>280.10090000000002</v>
      </c>
      <c r="BA898" s="98">
        <v>3.2049072961022222</v>
      </c>
      <c r="BB898">
        <v>79.859300000000005</v>
      </c>
      <c r="BC898" s="98">
        <v>3.0802785961333332</v>
      </c>
      <c r="BD898">
        <v>15.22442118</v>
      </c>
      <c r="BE898" s="96">
        <f t="shared" si="109"/>
        <v>6876.6149669882016</v>
      </c>
      <c r="BF898" s="96">
        <f t="shared" si="110"/>
        <v>515.61012684271918</v>
      </c>
      <c r="BG898" s="96">
        <f t="shared" si="111"/>
        <v>495.61980713368393</v>
      </c>
      <c r="BH898">
        <v>6883.0375125733344</v>
      </c>
      <c r="BI898">
        <v>8.0734467064198009E-4</v>
      </c>
      <c r="BJ898">
        <v>1.484150431979548</v>
      </c>
      <c r="BK898">
        <v>4.1616398629070082</v>
      </c>
      <c r="BL898">
        <v>5.838547146237385</v>
      </c>
      <c r="BM898">
        <v>0.44394372042435348</v>
      </c>
      <c r="BN898">
        <v>1.484090080330893</v>
      </c>
      <c r="BO898">
        <v>4.1616398630939377</v>
      </c>
      <c r="BP898">
        <v>1.045320753239041E-3</v>
      </c>
      <c r="BQ898">
        <v>5.838547146237385</v>
      </c>
      <c r="BR898">
        <v>6873.4921217428564</v>
      </c>
      <c r="BS898" s="96">
        <v>508.66450250352045</v>
      </c>
      <c r="BT898" s="96">
        <v>483.45239218347069</v>
      </c>
      <c r="BU898">
        <v>0.44394372042435348</v>
      </c>
      <c r="BV898" s="60" t="str">
        <f t="shared" si="116"/>
        <v>no propulsion</v>
      </c>
      <c r="BW898" s="32" t="s">
        <v>170</v>
      </c>
      <c r="BX898" s="98">
        <v>0.1</v>
      </c>
      <c r="BY898" s="98">
        <v>0.3</v>
      </c>
      <c r="BZ898" s="98">
        <v>0.3</v>
      </c>
      <c r="CA898" s="98">
        <v>4.36E-2</v>
      </c>
      <c r="CB898" s="98">
        <v>0.01</v>
      </c>
      <c r="CC898" s="98">
        <v>3.5000000000000003E-2</v>
      </c>
      <c r="CD898" s="98">
        <v>0.3</v>
      </c>
      <c r="CE898" s="98">
        <v>0.1</v>
      </c>
      <c r="CF898" s="33">
        <v>0.3</v>
      </c>
      <c r="CG898" s="32">
        <v>4.5999999999999996</v>
      </c>
      <c r="CH898" s="98">
        <v>4.5999999999999996</v>
      </c>
      <c r="CI898" s="98">
        <v>4.5999999999999996</v>
      </c>
      <c r="CJ898" s="96">
        <f>Population!$CG898-Population!$CI898</f>
        <v>0</v>
      </c>
      <c r="CK898" s="118">
        <f>_xlfn.DAYS(Entries!$AY$2,Population!H898)</f>
        <v>879</v>
      </c>
      <c r="CL898" s="118">
        <f t="shared" si="117"/>
        <v>1825</v>
      </c>
      <c r="CM898" s="117">
        <f>Entries!$AY$5</f>
        <v>0.15</v>
      </c>
      <c r="CN898" s="117">
        <f t="shared" si="112"/>
        <v>0</v>
      </c>
      <c r="CO898" s="119" t="str">
        <f t="shared" si="118"/>
        <v>-</v>
      </c>
      <c r="CP898" s="32" t="s">
        <v>103</v>
      </c>
      <c r="CQ898" s="98">
        <v>0</v>
      </c>
      <c r="CR898" s="98" t="s">
        <v>95</v>
      </c>
      <c r="CS898" s="98"/>
      <c r="CT898" s="33"/>
      <c r="CU898" s="32" t="s">
        <v>3149</v>
      </c>
      <c r="CV898" s="98" t="s">
        <v>3150</v>
      </c>
      <c r="CW898" s="98" t="s">
        <v>157</v>
      </c>
      <c r="CX898" s="98" t="s">
        <v>106</v>
      </c>
      <c r="CY898" s="98" t="s">
        <v>107</v>
      </c>
      <c r="CZ898" s="98" t="s">
        <v>108</v>
      </c>
      <c r="DA898" s="33"/>
      <c r="DB898" s="17" t="s">
        <v>15462</v>
      </c>
      <c r="DC898" s="17" t="s">
        <v>15500</v>
      </c>
      <c r="DD898" s="17" t="s">
        <v>15500</v>
      </c>
      <c r="DE898" s="17" t="s">
        <v>15500</v>
      </c>
      <c r="DF898" s="17" t="s">
        <v>15500</v>
      </c>
      <c r="DG898" s="23" t="s">
        <v>11171</v>
      </c>
      <c r="DH898" s="145"/>
    </row>
    <row r="899" spans="1:112" s="17" customFormat="1" x14ac:dyDescent="0.25">
      <c r="A899" s="30" t="s">
        <v>3396</v>
      </c>
      <c r="B899" s="96">
        <v>0</v>
      </c>
      <c r="C899" s="96" t="s">
        <v>15461</v>
      </c>
      <c r="D899" s="96" t="s">
        <v>3145</v>
      </c>
      <c r="E899" s="96">
        <v>44085</v>
      </c>
      <c r="F899" s="96" t="s">
        <v>3397</v>
      </c>
      <c r="G899" s="31">
        <v>58483</v>
      </c>
      <c r="H899" s="43">
        <v>43556</v>
      </c>
      <c r="I899" s="96" t="s">
        <v>87</v>
      </c>
      <c r="J899" s="96"/>
      <c r="K899" s="96"/>
      <c r="L899" s="96" t="s">
        <v>88</v>
      </c>
      <c r="M899" s="124" t="s">
        <v>156</v>
      </c>
      <c r="N899" s="96" t="s">
        <v>156</v>
      </c>
      <c r="O899" s="124" t="s">
        <v>11127</v>
      </c>
      <c r="P899" s="64" t="str">
        <f>VLOOKUP(N899,Entries!J:K,2,FALSE)</f>
        <v>UNITED STATES OF AMERICA</v>
      </c>
      <c r="Q899" s="123" t="s">
        <v>3140</v>
      </c>
      <c r="R899" s="30" t="s">
        <v>3140</v>
      </c>
      <c r="S899" s="96" t="s">
        <v>156</v>
      </c>
      <c r="T899" s="124" t="s">
        <v>157</v>
      </c>
      <c r="U899" s="125" t="s">
        <v>159</v>
      </c>
      <c r="V899" s="31" t="s">
        <v>159</v>
      </c>
      <c r="W899" s="64">
        <f>IF(VLOOKUP(R899,Entries!N:P,3,FALSE)=V899,1,VLOOKUP(R899,Entries!N:P,3,FALSE))</f>
        <v>1</v>
      </c>
      <c r="X899" s="124"/>
      <c r="Y899" s="124"/>
      <c r="Z899" s="96"/>
      <c r="AA899" s="96"/>
      <c r="AB899" s="96"/>
      <c r="AC899" s="96" t="s">
        <v>93</v>
      </c>
      <c r="AD899" s="96" t="s">
        <v>3147</v>
      </c>
      <c r="AE899" s="96" t="s">
        <v>94</v>
      </c>
      <c r="AF899" s="96" t="s">
        <v>94</v>
      </c>
      <c r="AG899" s="96" t="s">
        <v>650</v>
      </c>
      <c r="AH899" s="96" t="s">
        <v>11089</v>
      </c>
      <c r="AI899" s="96"/>
      <c r="AJ899" s="19">
        <v>1</v>
      </c>
      <c r="AK899" s="96" t="s">
        <v>118</v>
      </c>
      <c r="AL899" s="96"/>
      <c r="AM899" s="31"/>
      <c r="AN899" s="30" t="s">
        <v>96</v>
      </c>
      <c r="AO899" s="96" t="s">
        <v>97</v>
      </c>
      <c r="AP899" s="31" t="s">
        <v>97</v>
      </c>
      <c r="AQ899">
        <v>21104.403000729999</v>
      </c>
      <c r="AR899" t="s">
        <v>12783</v>
      </c>
      <c r="AS899" t="s">
        <v>11225</v>
      </c>
      <c r="AT899" t="s">
        <v>12784</v>
      </c>
      <c r="AU899">
        <v>97.368700000000004</v>
      </c>
      <c r="AV899" s="96">
        <v>1.699433720426667</v>
      </c>
      <c r="AW899">
        <v>166.82390000000001</v>
      </c>
      <c r="AX899" s="96">
        <v>2.9146713191822227</v>
      </c>
      <c r="AY899">
        <v>1.2836E-3</v>
      </c>
      <c r="AZ899">
        <v>183.6277</v>
      </c>
      <c r="BA899" s="96">
        <v>3.2087051317644448</v>
      </c>
      <c r="BB899">
        <v>176.48699999999999</v>
      </c>
      <c r="BC899" s="96">
        <v>3.0764702884977781</v>
      </c>
      <c r="BD899">
        <v>15.246089639999999</v>
      </c>
      <c r="BE899" s="96">
        <f t="shared" ref="BE899:BE962" si="119">(((((24*60*60/BD899)^2)*3.986004418*(10^(14)))/(4*3.141592*3.141592))^(1/3))/1000</f>
        <v>6870.097843458082</v>
      </c>
      <c r="BF899" s="96">
        <f t="shared" ref="BF899:BF962" si="120">$BE899*(1+$AY899)-6371</f>
        <v>507.9163010499451</v>
      </c>
      <c r="BG899" s="96">
        <f t="shared" ref="BG899:BG962" si="121">$BE899*(1-$AY899)-6371</f>
        <v>490.27938586621895</v>
      </c>
      <c r="BH899">
        <v>6876.5071282484068</v>
      </c>
      <c r="BI899">
        <v>1.2799850320128071E-3</v>
      </c>
      <c r="BJ899">
        <v>1.6993153083642121</v>
      </c>
      <c r="BK899">
        <v>2.9116263259437609</v>
      </c>
      <c r="BL899">
        <v>2.2454971100096039</v>
      </c>
      <c r="BM899">
        <v>4.0396888738935051</v>
      </c>
      <c r="BN899">
        <v>1.6994044514728071</v>
      </c>
      <c r="BO899">
        <v>2.9116263266072431</v>
      </c>
      <c r="BP899">
        <v>1.8357285374353189E-3</v>
      </c>
      <c r="BQ899">
        <v>2.2454971100096039</v>
      </c>
      <c r="BR899">
        <v>6867.0584473434956</v>
      </c>
      <c r="BS899" s="96">
        <v>506.59672418886294</v>
      </c>
      <c r="BT899" s="96">
        <v>481.39035399078148</v>
      </c>
      <c r="BU899">
        <v>4.0396888738935051</v>
      </c>
      <c r="BV899" s="65" t="str">
        <f t="shared" si="116"/>
        <v>no propulsion</v>
      </c>
      <c r="BW899" s="30" t="s">
        <v>170</v>
      </c>
      <c r="BX899" s="96">
        <v>0.1</v>
      </c>
      <c r="BY899" s="96">
        <v>0.3</v>
      </c>
      <c r="BZ899" s="96">
        <v>0.3</v>
      </c>
      <c r="CA899" s="96">
        <v>4.36E-2</v>
      </c>
      <c r="CB899" s="96">
        <v>0.01</v>
      </c>
      <c r="CC899" s="96">
        <v>3.5000000000000003E-2</v>
      </c>
      <c r="CD899" s="96">
        <v>0.3</v>
      </c>
      <c r="CE899" s="96">
        <v>0.1</v>
      </c>
      <c r="CF899" s="31">
        <v>0.3</v>
      </c>
      <c r="CG899" s="30">
        <v>4.5999999999999996</v>
      </c>
      <c r="CH899" s="96">
        <v>4.5999999999999996</v>
      </c>
      <c r="CI899" s="96">
        <v>4.5999999999999996</v>
      </c>
      <c r="CJ899" s="98">
        <f>Population!$CG899-Population!$CI899</f>
        <v>0</v>
      </c>
      <c r="CK899" s="120">
        <f>_xlfn.DAYS(Entries!$AY$2,Population!H899)</f>
        <v>738</v>
      </c>
      <c r="CL899" s="120">
        <f t="shared" si="117"/>
        <v>365</v>
      </c>
      <c r="CM899" s="122">
        <f>Entries!$AY$5</f>
        <v>0.15</v>
      </c>
      <c r="CN899" s="122">
        <f t="shared" si="112"/>
        <v>0</v>
      </c>
      <c r="CO899" s="121" t="str">
        <f t="shared" si="118"/>
        <v>-</v>
      </c>
      <c r="CP899" s="30" t="s">
        <v>103</v>
      </c>
      <c r="CQ899" s="96">
        <v>0</v>
      </c>
      <c r="CR899" s="96" t="s">
        <v>95</v>
      </c>
      <c r="CS899" s="96"/>
      <c r="CT899" s="31"/>
      <c r="CU899" s="30" t="s">
        <v>3149</v>
      </c>
      <c r="CV899" s="96" t="s">
        <v>3150</v>
      </c>
      <c r="CW899" s="96" t="s">
        <v>157</v>
      </c>
      <c r="CX899" s="96" t="s">
        <v>106</v>
      </c>
      <c r="CY899" s="96" t="s">
        <v>107</v>
      </c>
      <c r="CZ899" s="96" t="s">
        <v>108</v>
      </c>
      <c r="DA899" s="31"/>
      <c r="DB899" s="17" t="s">
        <v>15462</v>
      </c>
      <c r="DC899" s="17" t="s">
        <v>15500</v>
      </c>
      <c r="DD899" s="17" t="s">
        <v>15500</v>
      </c>
      <c r="DE899" s="17" t="s">
        <v>15500</v>
      </c>
      <c r="DF899" s="17" t="s">
        <v>15500</v>
      </c>
      <c r="DG899" s="23" t="s">
        <v>11171</v>
      </c>
      <c r="DH899" s="145"/>
    </row>
    <row r="900" spans="1:112" s="17" customFormat="1" x14ac:dyDescent="0.25">
      <c r="A900" s="32" t="s">
        <v>3399</v>
      </c>
      <c r="B900" s="98">
        <v>0</v>
      </c>
      <c r="C900" s="98" t="s">
        <v>15461</v>
      </c>
      <c r="D900" s="98" t="s">
        <v>3145</v>
      </c>
      <c r="E900" s="98">
        <v>44086</v>
      </c>
      <c r="F900" s="98" t="s">
        <v>3400</v>
      </c>
      <c r="G900" s="33">
        <v>58484</v>
      </c>
      <c r="H900" s="44">
        <v>43556</v>
      </c>
      <c r="I900" s="98" t="s">
        <v>87</v>
      </c>
      <c r="J900" s="98"/>
      <c r="K900" s="98"/>
      <c r="L900" s="98" t="s">
        <v>88</v>
      </c>
      <c r="M900" t="s">
        <v>156</v>
      </c>
      <c r="N900" s="98" t="s">
        <v>156</v>
      </c>
      <c r="O900" t="s">
        <v>11127</v>
      </c>
      <c r="P900" s="96" t="str">
        <f>VLOOKUP(N900,Entries!J:K,2,FALSE)</f>
        <v>UNITED STATES OF AMERICA</v>
      </c>
      <c r="Q900" s="38" t="s">
        <v>3140</v>
      </c>
      <c r="R900" s="32" t="s">
        <v>3140</v>
      </c>
      <c r="S900" s="98" t="s">
        <v>156</v>
      </c>
      <c r="T900" t="s">
        <v>157</v>
      </c>
      <c r="U900" s="39" t="s">
        <v>159</v>
      </c>
      <c r="V900" s="33" t="s">
        <v>159</v>
      </c>
      <c r="W900" s="64">
        <f>IF(VLOOKUP(R900,Entries!N:P,3,FALSE)=V900,1,VLOOKUP(R900,Entries!N:P,3,FALSE))</f>
        <v>1</v>
      </c>
      <c r="X900"/>
      <c r="Y900"/>
      <c r="Z900" s="98"/>
      <c r="AA900" s="98"/>
      <c r="AB900" s="98"/>
      <c r="AC900" s="98" t="s">
        <v>93</v>
      </c>
      <c r="AD900" s="98" t="s">
        <v>3147</v>
      </c>
      <c r="AE900" s="98" t="s">
        <v>94</v>
      </c>
      <c r="AF900" s="98" t="s">
        <v>94</v>
      </c>
      <c r="AG900" s="98" t="s">
        <v>650</v>
      </c>
      <c r="AH900" s="98" t="s">
        <v>11089</v>
      </c>
      <c r="AI900" s="98"/>
      <c r="AJ900" s="19">
        <v>1</v>
      </c>
      <c r="AK900" s="98" t="s">
        <v>118</v>
      </c>
      <c r="AL900" s="98"/>
      <c r="AM900" s="33"/>
      <c r="AN900" s="32" t="s">
        <v>96</v>
      </c>
      <c r="AO900" s="98" t="s">
        <v>97</v>
      </c>
      <c r="AP900" s="33" t="s">
        <v>97</v>
      </c>
      <c r="AQ900">
        <v>21104.100550259998</v>
      </c>
      <c r="AR900" t="s">
        <v>12785</v>
      </c>
      <c r="AS900" t="s">
        <v>11225</v>
      </c>
      <c r="AT900" t="s">
        <v>12786</v>
      </c>
      <c r="AU900">
        <v>97.370400000000004</v>
      </c>
      <c r="AV900" s="98">
        <v>1.699414521808889</v>
      </c>
      <c r="AW900">
        <v>166.9984</v>
      </c>
      <c r="AX900" s="98">
        <v>2.9115768510622222</v>
      </c>
      <c r="AY900">
        <v>1.2871E-3</v>
      </c>
      <c r="AZ900">
        <v>183.84530000000001</v>
      </c>
      <c r="BA900" s="98">
        <v>3.1874225912933336</v>
      </c>
      <c r="BB900">
        <v>176.2688</v>
      </c>
      <c r="BC900" s="98">
        <v>3.0978086794933333</v>
      </c>
      <c r="BD900">
        <v>15.252963060000001</v>
      </c>
      <c r="BE900" s="96">
        <f t="shared" si="119"/>
        <v>6868.0337804529518</v>
      </c>
      <c r="BF900" s="96">
        <f t="shared" si="120"/>
        <v>505.87362673177358</v>
      </c>
      <c r="BG900" s="96">
        <f t="shared" si="121"/>
        <v>488.19393417413085</v>
      </c>
      <c r="BH900">
        <v>6874.4449514836924</v>
      </c>
      <c r="BI900">
        <v>1.278061246585053E-3</v>
      </c>
      <c r="BJ900">
        <v>1.699344905244923</v>
      </c>
      <c r="BK900">
        <v>2.9146719256526592</v>
      </c>
      <c r="BL900">
        <v>2.2495955785860038</v>
      </c>
      <c r="BM900">
        <v>4.0355799235693626</v>
      </c>
      <c r="BN900">
        <v>1.699434122140856</v>
      </c>
      <c r="BO900">
        <v>2.9146719261508292</v>
      </c>
      <c r="BP900">
        <v>1.835862630791604E-3</v>
      </c>
      <c r="BQ900">
        <v>2.2495955785860038</v>
      </c>
      <c r="BR900">
        <v>6864.9935390898227</v>
      </c>
      <c r="BS900" s="96">
        <v>507.07981994656348</v>
      </c>
      <c r="BT900" s="96">
        <v>481.77573157849019</v>
      </c>
      <c r="BU900">
        <v>4.0355799235693626</v>
      </c>
      <c r="BV900" s="60" t="str">
        <f t="shared" si="116"/>
        <v>no propulsion</v>
      </c>
      <c r="BW900" s="32" t="s">
        <v>170</v>
      </c>
      <c r="BX900" s="98">
        <v>0.1</v>
      </c>
      <c r="BY900" s="98">
        <v>0.3</v>
      </c>
      <c r="BZ900" s="98">
        <v>0.3</v>
      </c>
      <c r="CA900" s="98">
        <v>4.36E-2</v>
      </c>
      <c r="CB900" s="98">
        <v>0.01</v>
      </c>
      <c r="CC900" s="98">
        <v>3.5000000000000003E-2</v>
      </c>
      <c r="CD900" s="98">
        <v>0.3</v>
      </c>
      <c r="CE900" s="98">
        <v>0.1</v>
      </c>
      <c r="CF900" s="33">
        <v>0.3</v>
      </c>
      <c r="CG900" s="32">
        <v>4.5999999999999996</v>
      </c>
      <c r="CH900" s="98">
        <v>4.5999999999999996</v>
      </c>
      <c r="CI900" s="98">
        <v>4.5999999999999996</v>
      </c>
      <c r="CJ900" s="96">
        <f>Population!$CG900-Population!$CI900</f>
        <v>0</v>
      </c>
      <c r="CK900" s="118">
        <f>_xlfn.DAYS(Entries!$AY$2,Population!H900)</f>
        <v>738</v>
      </c>
      <c r="CL900" s="118">
        <f t="shared" si="117"/>
        <v>365</v>
      </c>
      <c r="CM900" s="117">
        <f>Entries!$AY$5</f>
        <v>0.15</v>
      </c>
      <c r="CN900" s="117">
        <f t="shared" si="112"/>
        <v>0</v>
      </c>
      <c r="CO900" s="119" t="str">
        <f t="shared" si="118"/>
        <v>-</v>
      </c>
      <c r="CP900" s="32" t="s">
        <v>103</v>
      </c>
      <c r="CQ900" s="98">
        <v>0</v>
      </c>
      <c r="CR900" s="98" t="s">
        <v>95</v>
      </c>
      <c r="CS900" s="98"/>
      <c r="CT900" s="33"/>
      <c r="CU900" s="32" t="s">
        <v>3149</v>
      </c>
      <c r="CV900" s="98" t="s">
        <v>3150</v>
      </c>
      <c r="CW900" s="98" t="s">
        <v>157</v>
      </c>
      <c r="CX900" s="98" t="s">
        <v>106</v>
      </c>
      <c r="CY900" s="98" t="s">
        <v>107</v>
      </c>
      <c r="CZ900" s="98" t="s">
        <v>108</v>
      </c>
      <c r="DA900" s="33"/>
      <c r="DB900" s="17" t="s">
        <v>15462</v>
      </c>
      <c r="DC900" s="17" t="s">
        <v>15500</v>
      </c>
      <c r="DD900" s="17" t="s">
        <v>15500</v>
      </c>
      <c r="DE900" s="17" t="s">
        <v>15500</v>
      </c>
      <c r="DF900" s="17" t="s">
        <v>15500</v>
      </c>
      <c r="DG900" s="23" t="s">
        <v>11171</v>
      </c>
      <c r="DH900" s="145"/>
    </row>
    <row r="901" spans="1:112" s="17" customFormat="1" x14ac:dyDescent="0.25">
      <c r="A901" s="30" t="s">
        <v>3402</v>
      </c>
      <c r="B901" s="96">
        <v>0</v>
      </c>
      <c r="C901" s="96" t="s">
        <v>15461</v>
      </c>
      <c r="D901" s="96" t="s">
        <v>3145</v>
      </c>
      <c r="E901" s="96">
        <v>44084</v>
      </c>
      <c r="F901" s="96" t="s">
        <v>3403</v>
      </c>
      <c r="G901" s="31">
        <v>58482</v>
      </c>
      <c r="H901" s="43">
        <v>43556</v>
      </c>
      <c r="I901" s="96" t="s">
        <v>87</v>
      </c>
      <c r="J901" s="96"/>
      <c r="K901" s="96"/>
      <c r="L901" s="96" t="s">
        <v>88</v>
      </c>
      <c r="M901" s="124" t="s">
        <v>156</v>
      </c>
      <c r="N901" s="96" t="s">
        <v>156</v>
      </c>
      <c r="O901" s="124" t="s">
        <v>157</v>
      </c>
      <c r="P901" s="64" t="str">
        <f>VLOOKUP(N901,Entries!J:K,2,FALSE)</f>
        <v>UNITED STATES OF AMERICA</v>
      </c>
      <c r="Q901" s="123" t="s">
        <v>3140</v>
      </c>
      <c r="R901" s="30" t="s">
        <v>3140</v>
      </c>
      <c r="S901" s="96" t="s">
        <v>156</v>
      </c>
      <c r="T901" s="124" t="s">
        <v>157</v>
      </c>
      <c r="U901" s="125" t="s">
        <v>159</v>
      </c>
      <c r="V901" s="31" t="s">
        <v>159</v>
      </c>
      <c r="W901" s="64">
        <f>IF(VLOOKUP(R901,Entries!N:P,3,FALSE)=V901,1,VLOOKUP(R901,Entries!N:P,3,FALSE))</f>
        <v>1</v>
      </c>
      <c r="X901" s="124"/>
      <c r="Y901" s="124"/>
      <c r="Z901" s="96"/>
      <c r="AA901" s="96"/>
      <c r="AB901" s="96"/>
      <c r="AC901" s="96" t="s">
        <v>93</v>
      </c>
      <c r="AD901" s="96" t="s">
        <v>3147</v>
      </c>
      <c r="AE901" s="96" t="s">
        <v>94</v>
      </c>
      <c r="AF901" s="96" t="s">
        <v>94</v>
      </c>
      <c r="AG901" s="96" t="s">
        <v>650</v>
      </c>
      <c r="AH901" s="96" t="s">
        <v>11089</v>
      </c>
      <c r="AI901" s="96"/>
      <c r="AJ901" s="19">
        <v>0.5</v>
      </c>
      <c r="AK901" s="96" t="s">
        <v>118</v>
      </c>
      <c r="AL901" s="96"/>
      <c r="AM901" s="31"/>
      <c r="AN901" s="30" t="s">
        <v>96</v>
      </c>
      <c r="AO901" s="96" t="s">
        <v>97</v>
      </c>
      <c r="AP901" s="31" t="s">
        <v>97</v>
      </c>
      <c r="AQ901">
        <v>21104.186517179998</v>
      </c>
      <c r="AR901" t="s">
        <v>12787</v>
      </c>
      <c r="AS901" t="s">
        <v>11225</v>
      </c>
      <c r="AT901" t="s">
        <v>12788</v>
      </c>
      <c r="AU901">
        <v>97.369299999999996</v>
      </c>
      <c r="AV901" s="96">
        <v>1.6994354657555559</v>
      </c>
      <c r="AW901">
        <v>166.8211</v>
      </c>
      <c r="AX901" s="96">
        <v>2.9164079214266674</v>
      </c>
      <c r="AY901">
        <v>1.2757999999999999E-3</v>
      </c>
      <c r="AZ901">
        <v>182.6259</v>
      </c>
      <c r="BA901" s="96">
        <v>3.2128607598488892</v>
      </c>
      <c r="BB901">
        <v>177.4914</v>
      </c>
      <c r="BC901" s="96">
        <v>3.0723076790977784</v>
      </c>
      <c r="BD901">
        <v>15.25151709</v>
      </c>
      <c r="BE901" s="96">
        <f t="shared" si="119"/>
        <v>6868.4678712095374</v>
      </c>
      <c r="BF901" s="96">
        <f t="shared" si="120"/>
        <v>506.23066251962609</v>
      </c>
      <c r="BG901" s="96">
        <f t="shared" si="121"/>
        <v>488.70507989944781</v>
      </c>
      <c r="BH901">
        <v>6874.8787610932186</v>
      </c>
      <c r="BI901">
        <v>1.2938734943134501E-3</v>
      </c>
      <c r="BJ901">
        <v>1.6993257309085901</v>
      </c>
      <c r="BK901">
        <v>2.9115774568484971</v>
      </c>
      <c r="BL901">
        <v>2.2302669595786209</v>
      </c>
      <c r="BM901">
        <v>4.054964426053024</v>
      </c>
      <c r="BN901">
        <v>1.6994149235071829</v>
      </c>
      <c r="BO901">
        <v>2.9115774574071671</v>
      </c>
      <c r="BP901">
        <v>1.8428631976441651E-3</v>
      </c>
      <c r="BQ901">
        <v>2.2302669595786209</v>
      </c>
      <c r="BR901">
        <v>6865.4277757625268</v>
      </c>
      <c r="BS901" s="96">
        <v>506.10313254611992</v>
      </c>
      <c r="BT901" s="96">
        <v>481.11051043219231</v>
      </c>
      <c r="BU901">
        <v>4.054964426053024</v>
      </c>
      <c r="BV901" s="65" t="str">
        <f t="shared" si="116"/>
        <v>no propulsion</v>
      </c>
      <c r="BW901" s="30" t="s">
        <v>170</v>
      </c>
      <c r="BX901" s="96">
        <v>0.1</v>
      </c>
      <c r="BY901" s="96">
        <v>0.3</v>
      </c>
      <c r="BZ901" s="96">
        <v>0.3</v>
      </c>
      <c r="CA901" s="96">
        <v>4.36E-2</v>
      </c>
      <c r="CB901" s="96">
        <v>0.01</v>
      </c>
      <c r="CC901" s="96">
        <v>3.5000000000000003E-2</v>
      </c>
      <c r="CD901" s="96">
        <v>0.3</v>
      </c>
      <c r="CE901" s="96">
        <v>0.1</v>
      </c>
      <c r="CF901" s="31">
        <v>0.3</v>
      </c>
      <c r="CG901" s="30">
        <v>4.5999999999999996</v>
      </c>
      <c r="CH901" s="96">
        <v>4.5999999999999996</v>
      </c>
      <c r="CI901" s="96">
        <v>4.5999999999999996</v>
      </c>
      <c r="CJ901" s="98">
        <f>Population!$CG901-Population!$CI901</f>
        <v>0</v>
      </c>
      <c r="CK901" s="120">
        <f>_xlfn.DAYS(Entries!$AY$2,Population!H901)</f>
        <v>738</v>
      </c>
      <c r="CL901" s="120">
        <f t="shared" si="117"/>
        <v>182.5</v>
      </c>
      <c r="CM901" s="122">
        <f>Entries!$AY$5</f>
        <v>0.15</v>
      </c>
      <c r="CN901" s="122">
        <f t="shared" si="112"/>
        <v>0</v>
      </c>
      <c r="CO901" s="121" t="str">
        <f t="shared" si="118"/>
        <v>-</v>
      </c>
      <c r="CP901" s="30" t="s">
        <v>103</v>
      </c>
      <c r="CQ901" s="96">
        <v>0</v>
      </c>
      <c r="CR901" s="96" t="s">
        <v>95</v>
      </c>
      <c r="CS901" s="96"/>
      <c r="CT901" s="31"/>
      <c r="CU901" s="30" t="s">
        <v>3149</v>
      </c>
      <c r="CV901" s="96" t="s">
        <v>3150</v>
      </c>
      <c r="CW901" s="96" t="s">
        <v>157</v>
      </c>
      <c r="CX901" s="96" t="s">
        <v>106</v>
      </c>
      <c r="CY901" s="96" t="s">
        <v>107</v>
      </c>
      <c r="CZ901" s="96" t="s">
        <v>108</v>
      </c>
      <c r="DA901" s="31"/>
      <c r="DB901" s="17" t="s">
        <v>15462</v>
      </c>
      <c r="DC901" s="17" t="s">
        <v>15500</v>
      </c>
      <c r="DD901" s="17" t="s">
        <v>15500</v>
      </c>
      <c r="DE901" s="17" t="s">
        <v>15500</v>
      </c>
      <c r="DF901" s="17" t="s">
        <v>15500</v>
      </c>
      <c r="DG901" s="23" t="s">
        <v>11171</v>
      </c>
      <c r="DH901" s="145"/>
    </row>
    <row r="902" spans="1:112" s="17" customFormat="1" x14ac:dyDescent="0.25">
      <c r="A902" s="32" t="s">
        <v>3405</v>
      </c>
      <c r="B902" s="98">
        <v>0</v>
      </c>
      <c r="C902" s="98" t="s">
        <v>15461</v>
      </c>
      <c r="D902" s="98" t="s">
        <v>3145</v>
      </c>
      <c r="E902" s="98">
        <v>44087</v>
      </c>
      <c r="F902" s="98" t="s">
        <v>3406</v>
      </c>
      <c r="G902" s="33">
        <v>58485</v>
      </c>
      <c r="H902" s="44">
        <v>43556</v>
      </c>
      <c r="I902" s="98" t="s">
        <v>87</v>
      </c>
      <c r="J902" s="98"/>
      <c r="K902" s="98"/>
      <c r="L902" s="98" t="s">
        <v>88</v>
      </c>
      <c r="M902" t="s">
        <v>156</v>
      </c>
      <c r="N902" s="98" t="s">
        <v>156</v>
      </c>
      <c r="O902" t="s">
        <v>11127</v>
      </c>
      <c r="P902" s="96" t="str">
        <f>VLOOKUP(N902,Entries!J:K,2,FALSE)</f>
        <v>UNITED STATES OF AMERICA</v>
      </c>
      <c r="Q902" s="38" t="s">
        <v>3140</v>
      </c>
      <c r="R902" s="32" t="s">
        <v>3140</v>
      </c>
      <c r="S902" s="98" t="s">
        <v>156</v>
      </c>
      <c r="T902" t="s">
        <v>157</v>
      </c>
      <c r="U902" s="39" t="s">
        <v>159</v>
      </c>
      <c r="V902" s="33" t="s">
        <v>159</v>
      </c>
      <c r="W902" s="64">
        <f>IF(VLOOKUP(R902,Entries!N:P,3,FALSE)=V902,1,VLOOKUP(R902,Entries!N:P,3,FALSE))</f>
        <v>1</v>
      </c>
      <c r="X902"/>
      <c r="Y902"/>
      <c r="Z902" s="98"/>
      <c r="AA902" s="98"/>
      <c r="AB902" s="98"/>
      <c r="AC902" s="98" t="s">
        <v>93</v>
      </c>
      <c r="AD902" s="98" t="s">
        <v>3147</v>
      </c>
      <c r="AE902" s="98" t="s">
        <v>94</v>
      </c>
      <c r="AF902" s="98" t="s">
        <v>94</v>
      </c>
      <c r="AG902" s="98" t="s">
        <v>650</v>
      </c>
      <c r="AH902" s="98" t="s">
        <v>11089</v>
      </c>
      <c r="AI902" s="98"/>
      <c r="AJ902" s="19">
        <v>1</v>
      </c>
      <c r="AK902" s="98" t="s">
        <v>118</v>
      </c>
      <c r="AL902" s="98"/>
      <c r="AM902" s="33"/>
      <c r="AN902" s="32" t="s">
        <v>96</v>
      </c>
      <c r="AO902" s="98" t="s">
        <v>97</v>
      </c>
      <c r="AP902" s="33" t="s">
        <v>97</v>
      </c>
      <c r="AQ902">
        <v>21104.143928689999</v>
      </c>
      <c r="AR902" t="s">
        <v>12789</v>
      </c>
      <c r="AS902" t="s">
        <v>11225</v>
      </c>
      <c r="AT902" t="s">
        <v>12790</v>
      </c>
      <c r="AU902">
        <v>97.370500000000007</v>
      </c>
      <c r="AV902" s="98">
        <v>1.7049489597155558</v>
      </c>
      <c r="AW902">
        <v>167.09790000000001</v>
      </c>
      <c r="AX902" s="98">
        <v>0.73178149653333324</v>
      </c>
      <c r="AY902">
        <v>1.2683E-3</v>
      </c>
      <c r="AZ902">
        <v>184.08340000000001</v>
      </c>
      <c r="BA902" s="98">
        <v>5.4125825343022225</v>
      </c>
      <c r="BB902">
        <v>176.03030000000001</v>
      </c>
      <c r="BC902" s="98">
        <v>0.87086850101777791</v>
      </c>
      <c r="BD902">
        <v>15.254250860000001</v>
      </c>
      <c r="BE902" s="96">
        <f t="shared" si="119"/>
        <v>6867.6472312243141</v>
      </c>
      <c r="BF902" s="96">
        <f t="shared" si="120"/>
        <v>505.35746820767599</v>
      </c>
      <c r="BG902" s="96">
        <f t="shared" si="121"/>
        <v>487.93699424095212</v>
      </c>
      <c r="BH902">
        <v>6874.0590035581017</v>
      </c>
      <c r="BI902">
        <v>1.263004131510533E-3</v>
      </c>
      <c r="BJ902">
        <v>1.699346639354224</v>
      </c>
      <c r="BK902">
        <v>2.9164085280869441</v>
      </c>
      <c r="BL902">
        <v>2.2397221816509729</v>
      </c>
      <c r="BM902">
        <v>4.0454463664599958</v>
      </c>
      <c r="BN902">
        <v>1.699435867488041</v>
      </c>
      <c r="BO902">
        <v>2.9164085287522452</v>
      </c>
      <c r="BP902">
        <v>1.8203972029170389E-3</v>
      </c>
      <c r="BQ902">
        <v>2.2397221816509729</v>
      </c>
      <c r="BR902">
        <v>6864.6068214891566</v>
      </c>
      <c r="BS902" s="96">
        <v>571.00680181451571</v>
      </c>
      <c r="BT902" s="96">
        <v>554.44431488570899</v>
      </c>
      <c r="BU902">
        <v>4.0454463664599958</v>
      </c>
      <c r="BV902" s="60" t="str">
        <f t="shared" si="116"/>
        <v>no propulsion</v>
      </c>
      <c r="BW902" s="32" t="s">
        <v>170</v>
      </c>
      <c r="BX902" s="98">
        <v>0.1</v>
      </c>
      <c r="BY902" s="98">
        <v>0.3</v>
      </c>
      <c r="BZ902" s="98">
        <v>0.3</v>
      </c>
      <c r="CA902" s="98">
        <v>4.36E-2</v>
      </c>
      <c r="CB902" s="98">
        <v>0.01</v>
      </c>
      <c r="CC902" s="98">
        <v>3.5000000000000003E-2</v>
      </c>
      <c r="CD902" s="98">
        <v>0.3</v>
      </c>
      <c r="CE902" s="98">
        <v>0.1</v>
      </c>
      <c r="CF902" s="33">
        <v>0.3</v>
      </c>
      <c r="CG902" s="32">
        <v>4.5999999999999996</v>
      </c>
      <c r="CH902" s="98">
        <v>4.5999999999999996</v>
      </c>
      <c r="CI902" s="98">
        <v>4.5999999999999996</v>
      </c>
      <c r="CJ902" s="96">
        <f>Population!$CG902-Population!$CI902</f>
        <v>0</v>
      </c>
      <c r="CK902" s="118">
        <f>_xlfn.DAYS(Entries!$AY$2,Population!H902)</f>
        <v>738</v>
      </c>
      <c r="CL902" s="118">
        <f t="shared" si="117"/>
        <v>365</v>
      </c>
      <c r="CM902" s="117">
        <f>Entries!$AY$5</f>
        <v>0.15</v>
      </c>
      <c r="CN902" s="117">
        <f t="shared" si="112"/>
        <v>0</v>
      </c>
      <c r="CO902" s="119" t="str">
        <f t="shared" si="118"/>
        <v>-</v>
      </c>
      <c r="CP902" s="32" t="s">
        <v>103</v>
      </c>
      <c r="CQ902" s="98">
        <v>0</v>
      </c>
      <c r="CR902" s="98" t="s">
        <v>95</v>
      </c>
      <c r="CS902" s="98"/>
      <c r="CT902" s="33"/>
      <c r="CU902" s="32" t="s">
        <v>3149</v>
      </c>
      <c r="CV902" s="98" t="s">
        <v>3150</v>
      </c>
      <c r="CW902" s="98" t="s">
        <v>157</v>
      </c>
      <c r="CX902" s="98" t="s">
        <v>106</v>
      </c>
      <c r="CY902" s="98" t="s">
        <v>107</v>
      </c>
      <c r="CZ902" s="98" t="s">
        <v>108</v>
      </c>
      <c r="DA902" s="33"/>
      <c r="DB902" s="17" t="s">
        <v>15462</v>
      </c>
      <c r="DC902" s="17" t="s">
        <v>15500</v>
      </c>
      <c r="DD902" s="17" t="s">
        <v>15500</v>
      </c>
      <c r="DE902" s="17" t="s">
        <v>15500</v>
      </c>
      <c r="DF902" s="17" t="s">
        <v>15500</v>
      </c>
      <c r="DG902" s="23" t="s">
        <v>11171</v>
      </c>
      <c r="DH902" s="145"/>
    </row>
    <row r="903" spans="1:112" s="17" customFormat="1" x14ac:dyDescent="0.25">
      <c r="A903" s="30" t="s">
        <v>3408</v>
      </c>
      <c r="B903" s="96">
        <v>0</v>
      </c>
      <c r="C903" s="96" t="s">
        <v>15461</v>
      </c>
      <c r="D903" s="96" t="s">
        <v>3145</v>
      </c>
      <c r="E903" s="96">
        <v>46501</v>
      </c>
      <c r="F903" s="96" t="s">
        <v>3409</v>
      </c>
      <c r="G903" s="31">
        <v>64658</v>
      </c>
      <c r="H903" s="43">
        <v>44102</v>
      </c>
      <c r="I903" s="97" t="s">
        <v>574</v>
      </c>
      <c r="J903" s="97"/>
      <c r="K903" s="97"/>
      <c r="L903" s="96" t="s">
        <v>376</v>
      </c>
      <c r="M903" s="124" t="s">
        <v>277</v>
      </c>
      <c r="N903" s="96" t="s">
        <v>277</v>
      </c>
      <c r="O903" s="124" t="s">
        <v>11126</v>
      </c>
      <c r="P903" s="64" t="str">
        <f>VLOOKUP(N903,Entries!J:K,2,FALSE)</f>
        <v>COMMONWEALTH OF INDEPENDENT STATES</v>
      </c>
      <c r="Q903" s="123" t="s">
        <v>3140</v>
      </c>
      <c r="R903" s="30" t="s">
        <v>3140</v>
      </c>
      <c r="S903" s="96" t="s">
        <v>156</v>
      </c>
      <c r="T903" s="124" t="s">
        <v>157</v>
      </c>
      <c r="U903" s="125" t="s">
        <v>159</v>
      </c>
      <c r="V903" s="31" t="s">
        <v>159</v>
      </c>
      <c r="W903" s="64">
        <f>IF(VLOOKUP(R903,Entries!N:P,3,FALSE)=V903,1,VLOOKUP(R903,Entries!N:P,3,FALSE))</f>
        <v>1</v>
      </c>
      <c r="X903" s="124"/>
      <c r="Y903" s="124"/>
      <c r="Z903" s="96"/>
      <c r="AA903" s="96"/>
      <c r="AB903" s="96"/>
      <c r="AC903" s="96" t="s">
        <v>93</v>
      </c>
      <c r="AD903" s="96" t="s">
        <v>3410</v>
      </c>
      <c r="AE903" s="96" t="s">
        <v>94</v>
      </c>
      <c r="AF903" s="96" t="s">
        <v>94</v>
      </c>
      <c r="AG903" s="96" t="s">
        <v>650</v>
      </c>
      <c r="AH903" s="96"/>
      <c r="AI903" s="96"/>
      <c r="AJ903" s="19">
        <v>1</v>
      </c>
      <c r="AK903" s="96" t="s">
        <v>118</v>
      </c>
      <c r="AL903" s="96"/>
      <c r="AM903" s="31"/>
      <c r="AN903" s="30" t="s">
        <v>96</v>
      </c>
      <c r="AO903" s="96" t="s">
        <v>97</v>
      </c>
      <c r="AP903" s="31" t="s">
        <v>97</v>
      </c>
      <c r="AQ903">
        <v>21104.354734789998</v>
      </c>
      <c r="AR903" t="s">
        <v>12791</v>
      </c>
      <c r="AS903" t="s">
        <v>11225</v>
      </c>
      <c r="AT903" t="s">
        <v>12792</v>
      </c>
      <c r="AU903">
        <v>97.686400000000006</v>
      </c>
      <c r="AV903" s="96">
        <v>1.7015595310133331</v>
      </c>
      <c r="AW903">
        <v>41.927999999999997</v>
      </c>
      <c r="AX903" s="96">
        <v>3.1305946826711111</v>
      </c>
      <c r="AY903">
        <v>1.2155E-3</v>
      </c>
      <c r="AZ903">
        <v>310.1182</v>
      </c>
      <c r="BA903" s="96">
        <v>2.9545765188977775</v>
      </c>
      <c r="BB903">
        <v>49.897100000000002</v>
      </c>
      <c r="BC903" s="96">
        <v>3.330850228724445</v>
      </c>
      <c r="BD903">
        <v>15.02697032</v>
      </c>
      <c r="BE903" s="96">
        <f t="shared" si="119"/>
        <v>6936.7218826937105</v>
      </c>
      <c r="BF903" s="96">
        <f t="shared" si="120"/>
        <v>574.15346814212535</v>
      </c>
      <c r="BG903" s="96">
        <f t="shared" si="121"/>
        <v>557.29029724529573</v>
      </c>
      <c r="BH903">
        <v>6943.095392707829</v>
      </c>
      <c r="BI903">
        <v>1.266802558477585E-3</v>
      </c>
      <c r="BJ903">
        <v>1.704858245915075</v>
      </c>
      <c r="BK903">
        <v>0.73178165069666512</v>
      </c>
      <c r="BL903">
        <v>0.110311085936763</v>
      </c>
      <c r="BM903">
        <v>6.1731424511059689</v>
      </c>
      <c r="BN903">
        <v>1.704949362327626</v>
      </c>
      <c r="BO903">
        <v>0.7317816487570723</v>
      </c>
      <c r="BP903">
        <v>1.1943425500062119E-3</v>
      </c>
      <c r="BQ903">
        <v>0.110311085936763</v>
      </c>
      <c r="BR903">
        <v>6933.7255583501119</v>
      </c>
      <c r="BS903" s="96">
        <v>544.43180225193646</v>
      </c>
      <c r="BT903" s="96">
        <v>524.55569401919183</v>
      </c>
      <c r="BU903">
        <v>6.1731424511059689</v>
      </c>
      <c r="BV903" s="65" t="str">
        <f t="shared" si="116"/>
        <v>no propulsion</v>
      </c>
      <c r="BW903" s="30" t="s">
        <v>170</v>
      </c>
      <c r="BX903" s="96">
        <v>0.1</v>
      </c>
      <c r="BY903" s="96">
        <v>0.3</v>
      </c>
      <c r="BZ903" s="96">
        <v>0.3</v>
      </c>
      <c r="CA903" s="16">
        <v>4.36E-2</v>
      </c>
      <c r="CB903" s="16">
        <v>0.01</v>
      </c>
      <c r="CC903" s="16">
        <v>3.5000000000000003E-2</v>
      </c>
      <c r="CD903" s="96">
        <v>0.3</v>
      </c>
      <c r="CE903" s="96">
        <v>0.1</v>
      </c>
      <c r="CF903" s="31">
        <v>0.3</v>
      </c>
      <c r="CG903" s="30">
        <v>4.5999999999999996</v>
      </c>
      <c r="CH903" s="96">
        <v>4.5999999999999996</v>
      </c>
      <c r="CI903" s="96">
        <v>4.5999999999999996</v>
      </c>
      <c r="CJ903" s="98">
        <f>Population!$CG903-Population!$CI903</f>
        <v>0</v>
      </c>
      <c r="CK903" s="120">
        <f>_xlfn.DAYS(Entries!$AY$2,Population!H903)</f>
        <v>192</v>
      </c>
      <c r="CL903" s="120">
        <f t="shared" si="117"/>
        <v>365</v>
      </c>
      <c r="CM903" s="122">
        <f>Entries!$AY$5</f>
        <v>0.15</v>
      </c>
      <c r="CN903" s="122">
        <f t="shared" si="112"/>
        <v>0</v>
      </c>
      <c r="CO903" s="121" t="str">
        <f t="shared" si="118"/>
        <v>-</v>
      </c>
      <c r="CP903" s="30" t="s">
        <v>103</v>
      </c>
      <c r="CQ903" s="96">
        <v>0</v>
      </c>
      <c r="CR903" s="96" t="s">
        <v>95</v>
      </c>
      <c r="CS903" s="96"/>
      <c r="CT903" s="31"/>
      <c r="CU903" s="30" t="s">
        <v>3149</v>
      </c>
      <c r="CV903" s="96" t="s">
        <v>3412</v>
      </c>
      <c r="CW903" s="96" t="s">
        <v>156</v>
      </c>
      <c r="CX903" s="96" t="s">
        <v>106</v>
      </c>
      <c r="CY903" s="96" t="s">
        <v>107</v>
      </c>
      <c r="CZ903" s="96" t="s">
        <v>108</v>
      </c>
      <c r="DA903" s="31"/>
      <c r="DB903" s="17" t="s">
        <v>15462</v>
      </c>
      <c r="DC903" s="17" t="s">
        <v>15500</v>
      </c>
      <c r="DD903" s="17" t="s">
        <v>15500</v>
      </c>
      <c r="DE903" s="17" t="s">
        <v>15500</v>
      </c>
      <c r="DF903" s="17" t="s">
        <v>15500</v>
      </c>
      <c r="DG903" s="23" t="s">
        <v>11171</v>
      </c>
      <c r="DH903" s="145"/>
    </row>
    <row r="904" spans="1:112" s="17" customFormat="1" x14ac:dyDescent="0.25">
      <c r="A904" s="32" t="s">
        <v>3413</v>
      </c>
      <c r="B904" s="98">
        <v>0</v>
      </c>
      <c r="C904" s="98" t="s">
        <v>15461</v>
      </c>
      <c r="D904" s="98" t="s">
        <v>3145</v>
      </c>
      <c r="E904" s="98">
        <v>46316</v>
      </c>
      <c r="F904" s="98" t="s">
        <v>3414</v>
      </c>
      <c r="G904" s="33">
        <v>64528</v>
      </c>
      <c r="H904" s="44">
        <v>44077</v>
      </c>
      <c r="I904" s="99" t="s">
        <v>111</v>
      </c>
      <c r="J904" s="99"/>
      <c r="K904" s="99"/>
      <c r="L904" s="98" t="s">
        <v>138</v>
      </c>
      <c r="M904" t="s">
        <v>139</v>
      </c>
      <c r="N904" s="98" t="s">
        <v>139</v>
      </c>
      <c r="O904" t="s">
        <v>11126</v>
      </c>
      <c r="P904" s="96" t="str">
        <f>VLOOKUP(N904,Entries!J:K,2,FALSE)</f>
        <v>EUROPEAN SPACE AGENCY</v>
      </c>
      <c r="Q904" s="38" t="s">
        <v>3140</v>
      </c>
      <c r="R904" s="32" t="s">
        <v>3140</v>
      </c>
      <c r="S904" s="98" t="s">
        <v>156</v>
      </c>
      <c r="T904" t="s">
        <v>157</v>
      </c>
      <c r="U904" s="39" t="s">
        <v>159</v>
      </c>
      <c r="V904" s="33" t="s">
        <v>159</v>
      </c>
      <c r="W904" s="64">
        <f>IF(VLOOKUP(R904,Entries!N:P,3,FALSE)=V904,1,VLOOKUP(R904,Entries!N:P,3,FALSE))</f>
        <v>1</v>
      </c>
      <c r="X904"/>
      <c r="Y904"/>
      <c r="Z904" s="98"/>
      <c r="AA904" s="98"/>
      <c r="AB904" s="98"/>
      <c r="AC904" s="98" t="s">
        <v>93</v>
      </c>
      <c r="AD904" s="98" t="s">
        <v>3410</v>
      </c>
      <c r="AE904" s="98" t="s">
        <v>94</v>
      </c>
      <c r="AF904" s="98" t="s">
        <v>94</v>
      </c>
      <c r="AG904" s="98" t="s">
        <v>650</v>
      </c>
      <c r="AH904" s="98"/>
      <c r="AI904" s="98"/>
      <c r="AJ904" s="19">
        <v>4</v>
      </c>
      <c r="AK904" s="98" t="s">
        <v>118</v>
      </c>
      <c r="AL904" s="98"/>
      <c r="AM904" s="33"/>
      <c r="AN904" s="32" t="s">
        <v>96</v>
      </c>
      <c r="AO904" s="98" t="s">
        <v>97</v>
      </c>
      <c r="AP904" s="33" t="s">
        <v>97</v>
      </c>
      <c r="AQ904">
        <v>21104.26313232</v>
      </c>
      <c r="AR904" t="s">
        <v>12793</v>
      </c>
      <c r="AS904" t="s">
        <v>11225</v>
      </c>
      <c r="AT904" t="s">
        <v>12794</v>
      </c>
      <c r="AU904">
        <v>97.492199999999997</v>
      </c>
      <c r="AV904" s="98">
        <v>1.7015630216711113</v>
      </c>
      <c r="AW904">
        <v>179.3699</v>
      </c>
      <c r="AX904" s="98">
        <v>3.1314708377733331</v>
      </c>
      <c r="AY904">
        <v>2.5280000000000002E-4</v>
      </c>
      <c r="AZ904">
        <v>169.28479999999999</v>
      </c>
      <c r="BA904" s="98">
        <v>2.3932944561911111</v>
      </c>
      <c r="BB904">
        <v>190.84370000000001</v>
      </c>
      <c r="BC904" s="98">
        <v>3.8921549807066667</v>
      </c>
      <c r="BD904">
        <v>15.11910851</v>
      </c>
      <c r="BE904" s="96">
        <f t="shared" si="119"/>
        <v>6908.5108749884439</v>
      </c>
      <c r="BF904" s="96">
        <f t="shared" si="120"/>
        <v>539.25734653764084</v>
      </c>
      <c r="BG904" s="96">
        <f t="shared" si="121"/>
        <v>535.76440343924605</v>
      </c>
      <c r="BH904">
        <v>6914.8974757959959</v>
      </c>
      <c r="BI904">
        <v>1.14473461335713E-3</v>
      </c>
      <c r="BJ904">
        <v>1.701470336124465</v>
      </c>
      <c r="BK904">
        <v>3.1305953338873111</v>
      </c>
      <c r="BL904">
        <v>1.369029884553177</v>
      </c>
      <c r="BM904">
        <v>4.916398535715035</v>
      </c>
      <c r="BN904">
        <v>1.7015599328174591</v>
      </c>
      <c r="BO904">
        <v>3.1305953344621318</v>
      </c>
      <c r="BP904">
        <v>1.439151851966425E-3</v>
      </c>
      <c r="BQ904">
        <v>1.369029884553177</v>
      </c>
      <c r="BR904">
        <v>6905.4937481355637</v>
      </c>
      <c r="BS904" s="96">
        <v>545.71277338409982</v>
      </c>
      <c r="BT904" s="96">
        <v>525.96766972727346</v>
      </c>
      <c r="BU904">
        <v>4.916398535715035</v>
      </c>
      <c r="BV904" s="60" t="str">
        <f t="shared" si="116"/>
        <v>no propulsion</v>
      </c>
      <c r="BW904" s="32" t="s">
        <v>170</v>
      </c>
      <c r="BX904" s="98">
        <v>0.1</v>
      </c>
      <c r="BY904" s="98">
        <v>0.3</v>
      </c>
      <c r="BZ904" s="98">
        <v>0.3</v>
      </c>
      <c r="CA904" s="21">
        <v>4.36E-2</v>
      </c>
      <c r="CB904" s="21">
        <v>0.01</v>
      </c>
      <c r="CC904" s="21">
        <v>3.5000000000000003E-2</v>
      </c>
      <c r="CD904" s="98">
        <v>0.3</v>
      </c>
      <c r="CE904" s="98">
        <v>0.1</v>
      </c>
      <c r="CF904" s="33">
        <v>0.3</v>
      </c>
      <c r="CG904" s="32">
        <v>4.5999999999999996</v>
      </c>
      <c r="CH904" s="98">
        <v>4.5999999999999996</v>
      </c>
      <c r="CI904" s="98">
        <v>4.5999999999999996</v>
      </c>
      <c r="CJ904" s="96">
        <f>Population!$CG904-Population!$CI904</f>
        <v>0</v>
      </c>
      <c r="CK904" s="118">
        <f>_xlfn.DAYS(Entries!$AY$2,Population!H904)</f>
        <v>217</v>
      </c>
      <c r="CL904" s="118">
        <f t="shared" si="117"/>
        <v>1460</v>
      </c>
      <c r="CM904" s="117">
        <f>Entries!$AY$5</f>
        <v>0.15</v>
      </c>
      <c r="CN904" s="117">
        <f t="shared" ref="CN904:CN968" si="122">CJ904/CG904</f>
        <v>0</v>
      </c>
      <c r="CO904" s="119" t="str">
        <f t="shared" si="118"/>
        <v>-</v>
      </c>
      <c r="CP904" s="32" t="s">
        <v>103</v>
      </c>
      <c r="CQ904" s="98">
        <v>0</v>
      </c>
      <c r="CR904" s="98" t="s">
        <v>95</v>
      </c>
      <c r="CS904" s="98"/>
      <c r="CT904" s="33"/>
      <c r="CU904" s="32" t="s">
        <v>3149</v>
      </c>
      <c r="CV904" s="98" t="s">
        <v>3412</v>
      </c>
      <c r="CW904" s="98" t="s">
        <v>156</v>
      </c>
      <c r="CX904" s="98" t="s">
        <v>106</v>
      </c>
      <c r="CY904" s="98" t="s">
        <v>107</v>
      </c>
      <c r="CZ904" s="98" t="s">
        <v>108</v>
      </c>
      <c r="DA904" s="33"/>
      <c r="DB904" s="17" t="s">
        <v>15462</v>
      </c>
      <c r="DC904" s="17" t="s">
        <v>15500</v>
      </c>
      <c r="DD904" s="17" t="s">
        <v>15500</v>
      </c>
      <c r="DE904" s="17" t="s">
        <v>15500</v>
      </c>
      <c r="DF904" s="17" t="s">
        <v>15500</v>
      </c>
      <c r="DG904" s="23" t="s">
        <v>11171</v>
      </c>
      <c r="DH904" s="145"/>
    </row>
    <row r="905" spans="1:112" s="17" customFormat="1" x14ac:dyDescent="0.25">
      <c r="A905" s="30" t="s">
        <v>3416</v>
      </c>
      <c r="B905" s="96">
        <v>0</v>
      </c>
      <c r="C905" s="96" t="s">
        <v>15461</v>
      </c>
      <c r="D905" s="96" t="s">
        <v>3145</v>
      </c>
      <c r="E905" s="96">
        <v>46298</v>
      </c>
      <c r="F905" s="96" t="s">
        <v>3417</v>
      </c>
      <c r="G905" s="31">
        <v>64510</v>
      </c>
      <c r="H905" s="43">
        <v>44077</v>
      </c>
      <c r="I905" s="97" t="s">
        <v>111</v>
      </c>
      <c r="J905" s="97"/>
      <c r="K905" s="97"/>
      <c r="L905" s="96" t="s">
        <v>138</v>
      </c>
      <c r="M905" s="124" t="s">
        <v>139</v>
      </c>
      <c r="N905" s="96" t="s">
        <v>139</v>
      </c>
      <c r="O905" s="124" t="s">
        <v>11126</v>
      </c>
      <c r="P905" s="64" t="str">
        <f>VLOOKUP(N905,Entries!J:K,2,FALSE)</f>
        <v>EUROPEAN SPACE AGENCY</v>
      </c>
      <c r="Q905" s="123" t="s">
        <v>3140</v>
      </c>
      <c r="R905" s="30" t="s">
        <v>3140</v>
      </c>
      <c r="S905" s="96" t="s">
        <v>156</v>
      </c>
      <c r="T905" s="124" t="s">
        <v>157</v>
      </c>
      <c r="U905" s="125" t="s">
        <v>159</v>
      </c>
      <c r="V905" s="31" t="s">
        <v>159</v>
      </c>
      <c r="W905" s="64">
        <f>IF(VLOOKUP(R905,Entries!N:P,3,FALSE)=V905,1,VLOOKUP(R905,Entries!N:P,3,FALSE))</f>
        <v>1</v>
      </c>
      <c r="X905" s="124"/>
      <c r="Y905" s="124"/>
      <c r="Z905" s="96"/>
      <c r="AA905" s="96"/>
      <c r="AB905" s="96"/>
      <c r="AC905" s="96" t="s">
        <v>93</v>
      </c>
      <c r="AD905" s="96" t="s">
        <v>3410</v>
      </c>
      <c r="AE905" s="96" t="s">
        <v>94</v>
      </c>
      <c r="AF905" s="96" t="s">
        <v>94</v>
      </c>
      <c r="AG905" s="96" t="s">
        <v>650</v>
      </c>
      <c r="AH905" s="96"/>
      <c r="AI905" s="96"/>
      <c r="AJ905" s="19">
        <v>1</v>
      </c>
      <c r="AK905" s="96" t="s">
        <v>118</v>
      </c>
      <c r="AL905" s="96"/>
      <c r="AM905" s="31"/>
      <c r="AN905" s="30" t="s">
        <v>96</v>
      </c>
      <c r="AO905" s="96" t="s">
        <v>97</v>
      </c>
      <c r="AP905" s="31" t="s">
        <v>97</v>
      </c>
      <c r="AQ905">
        <v>21104.455089340001</v>
      </c>
      <c r="AR905" t="s">
        <v>11952</v>
      </c>
      <c r="AS905" t="s">
        <v>11225</v>
      </c>
      <c r="AT905" t="s">
        <v>12795</v>
      </c>
      <c r="AU905">
        <v>97.492400000000004</v>
      </c>
      <c r="AV905" s="96">
        <v>0.64413806104888893</v>
      </c>
      <c r="AW905">
        <v>179.42009999999999</v>
      </c>
      <c r="AX905" s="96">
        <v>4.2696870726622222</v>
      </c>
      <c r="AY905">
        <v>8.6199999999999995E-5</v>
      </c>
      <c r="AZ905">
        <v>137.12569999999999</v>
      </c>
      <c r="BA905" s="96">
        <v>3.4232828466800003</v>
      </c>
      <c r="BB905">
        <v>223.00409999999999</v>
      </c>
      <c r="BC905" s="96">
        <v>2.8608506122355557</v>
      </c>
      <c r="BD905">
        <v>15.11469146</v>
      </c>
      <c r="BE905" s="96">
        <f t="shared" si="119"/>
        <v>6909.8567510394068</v>
      </c>
      <c r="BF905" s="96">
        <f t="shared" si="120"/>
        <v>539.45238069134575</v>
      </c>
      <c r="BG905" s="96">
        <f t="shared" si="121"/>
        <v>538.26112138746703</v>
      </c>
      <c r="BH905">
        <v>6916.2444346316452</v>
      </c>
      <c r="BI905">
        <v>1.206451923526562E-3</v>
      </c>
      <c r="BJ905">
        <v>1.701473859365247</v>
      </c>
      <c r="BK905">
        <v>3.1314714891008291</v>
      </c>
      <c r="BL905">
        <v>1.219951935397724</v>
      </c>
      <c r="BM905">
        <v>5.0654994503804449</v>
      </c>
      <c r="BN905">
        <v>1.7015634234683259</v>
      </c>
      <c r="BO905">
        <v>3.131471489726223</v>
      </c>
      <c r="BP905">
        <v>1.429387608765278E-3</v>
      </c>
      <c r="BQ905">
        <v>1.219951935397724</v>
      </c>
      <c r="BR905">
        <v>6906.8402215556871</v>
      </c>
      <c r="BS905" s="96">
        <v>585.64468932861655</v>
      </c>
      <c r="BT905" s="96">
        <v>572.61273470675951</v>
      </c>
      <c r="BU905">
        <v>5.0654994503804449</v>
      </c>
      <c r="BV905" s="65" t="str">
        <f t="shared" si="116"/>
        <v>no propulsion</v>
      </c>
      <c r="BW905" s="30" t="s">
        <v>170</v>
      </c>
      <c r="BX905" s="96">
        <v>0.1</v>
      </c>
      <c r="BY905" s="96">
        <v>0.3</v>
      </c>
      <c r="BZ905" s="96">
        <v>0.3</v>
      </c>
      <c r="CA905" s="16">
        <v>4.36E-2</v>
      </c>
      <c r="CB905" s="16">
        <v>0.01</v>
      </c>
      <c r="CC905" s="16">
        <v>3.5000000000000003E-2</v>
      </c>
      <c r="CD905" s="96">
        <v>0.3</v>
      </c>
      <c r="CE905" s="96">
        <v>0.1</v>
      </c>
      <c r="CF905" s="31">
        <v>0.3</v>
      </c>
      <c r="CG905" s="30">
        <v>4.5999999999999996</v>
      </c>
      <c r="CH905" s="96">
        <v>4.5999999999999996</v>
      </c>
      <c r="CI905" s="96">
        <v>4.5999999999999996</v>
      </c>
      <c r="CJ905" s="98">
        <f>Population!$CG905-Population!$CI905</f>
        <v>0</v>
      </c>
      <c r="CK905" s="120">
        <f>_xlfn.DAYS(Entries!$AY$2,Population!H905)</f>
        <v>217</v>
      </c>
      <c r="CL905" s="120">
        <f t="shared" si="117"/>
        <v>365</v>
      </c>
      <c r="CM905" s="122">
        <f>Entries!$AY$5</f>
        <v>0.15</v>
      </c>
      <c r="CN905" s="122">
        <f t="shared" si="122"/>
        <v>0</v>
      </c>
      <c r="CO905" s="121" t="str">
        <f t="shared" si="118"/>
        <v>-</v>
      </c>
      <c r="CP905" s="30" t="s">
        <v>103</v>
      </c>
      <c r="CQ905" s="96">
        <v>0</v>
      </c>
      <c r="CR905" s="96" t="s">
        <v>95</v>
      </c>
      <c r="CS905" s="96"/>
      <c r="CT905" s="31"/>
      <c r="CU905" s="30" t="s">
        <v>3149</v>
      </c>
      <c r="CV905" s="96" t="s">
        <v>3412</v>
      </c>
      <c r="CW905" s="96" t="s">
        <v>156</v>
      </c>
      <c r="CX905" s="96" t="s">
        <v>106</v>
      </c>
      <c r="CY905" s="96" t="s">
        <v>107</v>
      </c>
      <c r="CZ905" s="96" t="s">
        <v>108</v>
      </c>
      <c r="DA905" s="31"/>
      <c r="DB905" s="17" t="s">
        <v>15462</v>
      </c>
      <c r="DC905" s="17" t="s">
        <v>15500</v>
      </c>
      <c r="DD905" s="17" t="s">
        <v>15500</v>
      </c>
      <c r="DE905" s="17" t="s">
        <v>15500</v>
      </c>
      <c r="DF905" s="17" t="s">
        <v>15500</v>
      </c>
      <c r="DG905" s="23" t="s">
        <v>11171</v>
      </c>
      <c r="DH905" s="145"/>
    </row>
    <row r="906" spans="1:112" s="17" customFormat="1" x14ac:dyDescent="0.25">
      <c r="A906" s="32" t="s">
        <v>3419</v>
      </c>
      <c r="B906" s="98">
        <v>0</v>
      </c>
      <c r="C906" s="98" t="s">
        <v>15461</v>
      </c>
      <c r="D906" s="98" t="s">
        <v>3145</v>
      </c>
      <c r="E906" s="98">
        <v>46911</v>
      </c>
      <c r="F906" s="98" t="s">
        <v>3420</v>
      </c>
      <c r="G906" s="33">
        <v>65198</v>
      </c>
      <c r="H906" s="44">
        <v>44142</v>
      </c>
      <c r="I906" s="99" t="s">
        <v>10100</v>
      </c>
      <c r="J906" s="99"/>
      <c r="K906" s="99"/>
      <c r="L906" s="98" t="s">
        <v>1376</v>
      </c>
      <c r="M906" t="s">
        <v>507</v>
      </c>
      <c r="N906" s="98" t="s">
        <v>507</v>
      </c>
      <c r="O906" t="s">
        <v>11126</v>
      </c>
      <c r="P906" s="96" t="str">
        <f>VLOOKUP(N906,Entries!J:K,2,FALSE)</f>
        <v>INDIA</v>
      </c>
      <c r="Q906" s="38" t="s">
        <v>3140</v>
      </c>
      <c r="R906" s="32" t="s">
        <v>3140</v>
      </c>
      <c r="S906" s="98" t="s">
        <v>156</v>
      </c>
      <c r="T906" t="s">
        <v>157</v>
      </c>
      <c r="U906" s="39" t="s">
        <v>159</v>
      </c>
      <c r="V906" s="33" t="s">
        <v>159</v>
      </c>
      <c r="W906" s="64">
        <f>IF(VLOOKUP(R906,Entries!N:P,3,FALSE)=V906,1,VLOOKUP(R906,Entries!N:P,3,FALSE))</f>
        <v>1</v>
      </c>
      <c r="X906"/>
      <c r="Y906"/>
      <c r="Z906" s="98"/>
      <c r="AA906" s="98"/>
      <c r="AB906" s="98"/>
      <c r="AC906" s="98" t="s">
        <v>93</v>
      </c>
      <c r="AD906" s="98" t="s">
        <v>3410</v>
      </c>
      <c r="AE906" s="98" t="s">
        <v>94</v>
      </c>
      <c r="AF906" s="98" t="s">
        <v>94</v>
      </c>
      <c r="AG906" s="98" t="s">
        <v>650</v>
      </c>
      <c r="AH906" s="98"/>
      <c r="AI906" s="98"/>
      <c r="AJ906" s="19">
        <v>1</v>
      </c>
      <c r="AK906" s="98" t="s">
        <v>118</v>
      </c>
      <c r="AL906" s="98"/>
      <c r="AM906" s="33"/>
      <c r="AN906" s="32" t="s">
        <v>133</v>
      </c>
      <c r="AO906" s="98" t="s">
        <v>134</v>
      </c>
      <c r="AP906" s="33" t="s">
        <v>160</v>
      </c>
      <c r="AQ906">
        <v>21104.49860802</v>
      </c>
      <c r="AR906" t="s">
        <v>12796</v>
      </c>
      <c r="AS906" t="s">
        <v>11225</v>
      </c>
      <c r="AT906" t="s">
        <v>12797</v>
      </c>
      <c r="AU906">
        <v>36.906399999999998</v>
      </c>
      <c r="AV906" s="98">
        <v>0.64410489980000007</v>
      </c>
      <c r="AW906">
        <v>244.63509999999999</v>
      </c>
      <c r="AX906" s="98">
        <v>4.3465391396266666</v>
      </c>
      <c r="AY906">
        <v>6.0950000000000002E-4</v>
      </c>
      <c r="AZ906">
        <v>196.1397</v>
      </c>
      <c r="BA906" s="98">
        <v>3.2373843760666667</v>
      </c>
      <c r="BB906">
        <v>163.91470000000001</v>
      </c>
      <c r="BC906" s="98">
        <v>3.0469707396177776</v>
      </c>
      <c r="BD906">
        <v>14.992965910000001</v>
      </c>
      <c r="BE906" s="96">
        <f t="shared" si="119"/>
        <v>6947.2063575629591</v>
      </c>
      <c r="BF906" s="96">
        <f t="shared" si="120"/>
        <v>580.44067983789319</v>
      </c>
      <c r="BG906" s="96">
        <f t="shared" si="121"/>
        <v>571.97203528802402</v>
      </c>
      <c r="BH906">
        <v>6953.551897178977</v>
      </c>
      <c r="BI906">
        <v>6.5861540772247794E-4</v>
      </c>
      <c r="BJ906">
        <v>0.64446654838497763</v>
      </c>
      <c r="BK906">
        <v>4.2696879552886866</v>
      </c>
      <c r="BL906">
        <v>0.80961693048361283</v>
      </c>
      <c r="BM906">
        <v>5.4745165931951334</v>
      </c>
      <c r="BN906">
        <v>0.64413872053478405</v>
      </c>
      <c r="BO906">
        <v>4.2696879637905374</v>
      </c>
      <c r="BP906">
        <v>9.3753332937012671E-4</v>
      </c>
      <c r="BQ906">
        <v>0.80961693048361283</v>
      </c>
      <c r="BR906">
        <v>6950.1287120176876</v>
      </c>
      <c r="BS906" s="96">
        <v>586.37771927107406</v>
      </c>
      <c r="BT906" s="96">
        <v>572.42760822101263</v>
      </c>
      <c r="BU906">
        <v>5.4745165931951334</v>
      </c>
      <c r="BV906" s="60" t="str">
        <f t="shared" ref="BV906:BV937" si="123">IF(AND(CR906="Real",CQ906=0),"no propulsion",IF(AND(BX906&lt;0.2,BY906&lt;0.2,BZ906&lt;0.2),"too small",IF(OR(D906="Starlink v0.9",D906="Starlink v1.0"),"Starlink",IF(D906="OneWeb","OneWeb",IF(AND(AE906="Earth Observation",AO906="Sunsynchron"),"sunsynchronous observation",IF(AF906="Earth Observation","Earth Observation"))))))</f>
        <v>no propulsion</v>
      </c>
      <c r="BW906" s="32" t="s">
        <v>170</v>
      </c>
      <c r="BX906" s="98">
        <v>0.1</v>
      </c>
      <c r="BY906" s="98">
        <v>0.3</v>
      </c>
      <c r="BZ906" s="98">
        <v>0.3</v>
      </c>
      <c r="CA906" s="21">
        <v>4.36E-2</v>
      </c>
      <c r="CB906" s="21">
        <v>0.01</v>
      </c>
      <c r="CC906" s="21">
        <v>3.5000000000000003E-2</v>
      </c>
      <c r="CD906" s="98">
        <v>0.3</v>
      </c>
      <c r="CE906" s="98">
        <v>0.1</v>
      </c>
      <c r="CF906" s="33">
        <v>0.3</v>
      </c>
      <c r="CG906" s="32">
        <v>4.5999999999999996</v>
      </c>
      <c r="CH906" s="98">
        <v>4.5999999999999996</v>
      </c>
      <c r="CI906" s="98">
        <v>4.5999999999999996</v>
      </c>
      <c r="CJ906" s="96">
        <f>Population!$CG906-Population!$CI906</f>
        <v>0</v>
      </c>
      <c r="CK906" s="118">
        <f>_xlfn.DAYS(Entries!$AY$2,Population!H906)</f>
        <v>152</v>
      </c>
      <c r="CL906" s="118">
        <f t="shared" ref="CL906:CL937" si="124">AJ906*365</f>
        <v>365</v>
      </c>
      <c r="CM906" s="117">
        <f>Entries!$AY$5</f>
        <v>0.15</v>
      </c>
      <c r="CN906" s="117">
        <f t="shared" si="122"/>
        <v>0</v>
      </c>
      <c r="CO906" s="119" t="str">
        <f t="shared" ref="CO906:CO937" si="125">IF(CQ906=0,"-",MAX(0,1-(1-CM906)/CL906*CK906))</f>
        <v>-</v>
      </c>
      <c r="CP906" s="32" t="s">
        <v>103</v>
      </c>
      <c r="CQ906" s="98">
        <v>0</v>
      </c>
      <c r="CR906" s="98" t="s">
        <v>95</v>
      </c>
      <c r="CS906" s="98"/>
      <c r="CT906" s="33"/>
      <c r="CU906" s="32" t="s">
        <v>3149</v>
      </c>
      <c r="CV906" s="98" t="s">
        <v>3412</v>
      </c>
      <c r="CW906" s="98" t="s">
        <v>156</v>
      </c>
      <c r="CX906" s="98" t="s">
        <v>106</v>
      </c>
      <c r="CY906" s="98" t="s">
        <v>107</v>
      </c>
      <c r="CZ906" s="98" t="s">
        <v>108</v>
      </c>
      <c r="DA906" s="33"/>
      <c r="DB906" s="17" t="s">
        <v>15462</v>
      </c>
      <c r="DC906" s="17" t="s">
        <v>15500</v>
      </c>
      <c r="DD906" s="17" t="s">
        <v>15500</v>
      </c>
      <c r="DE906" s="17" t="s">
        <v>15500</v>
      </c>
      <c r="DF906" s="17" t="s">
        <v>15500</v>
      </c>
      <c r="DG906" s="23" t="s">
        <v>11171</v>
      </c>
      <c r="DH906" s="145"/>
    </row>
    <row r="907" spans="1:112" s="17" customFormat="1" x14ac:dyDescent="0.25">
      <c r="A907" s="30" t="s">
        <v>3422</v>
      </c>
      <c r="B907" s="96">
        <v>0</v>
      </c>
      <c r="C907" s="96" t="s">
        <v>15461</v>
      </c>
      <c r="D907" s="96" t="s">
        <v>3145</v>
      </c>
      <c r="E907" s="96">
        <v>46909</v>
      </c>
      <c r="F907" s="96" t="s">
        <v>3423</v>
      </c>
      <c r="G907" s="31">
        <v>65196</v>
      </c>
      <c r="H907" s="43">
        <v>44142</v>
      </c>
      <c r="I907" s="97" t="s">
        <v>10100</v>
      </c>
      <c r="J907" s="97"/>
      <c r="K907" s="97"/>
      <c r="L907" s="96" t="s">
        <v>1376</v>
      </c>
      <c r="M907" s="124" t="s">
        <v>507</v>
      </c>
      <c r="N907" s="96" t="s">
        <v>507</v>
      </c>
      <c r="O907" s="124" t="s">
        <v>11126</v>
      </c>
      <c r="P907" s="64" t="str">
        <f>VLOOKUP(N907,Entries!J:K,2,FALSE)</f>
        <v>INDIA</v>
      </c>
      <c r="Q907" s="123" t="s">
        <v>3140</v>
      </c>
      <c r="R907" s="30" t="s">
        <v>3140</v>
      </c>
      <c r="S907" s="96" t="s">
        <v>156</v>
      </c>
      <c r="T907" s="124" t="s">
        <v>157</v>
      </c>
      <c r="U907" s="125" t="s">
        <v>159</v>
      </c>
      <c r="V907" s="31" t="s">
        <v>159</v>
      </c>
      <c r="W907" s="64">
        <f>IF(VLOOKUP(R907,Entries!N:P,3,FALSE)=V907,1,VLOOKUP(R907,Entries!N:P,3,FALSE))</f>
        <v>1</v>
      </c>
      <c r="X907" s="124"/>
      <c r="Y907" s="124"/>
      <c r="Z907" s="96"/>
      <c r="AA907" s="96"/>
      <c r="AB907" s="96"/>
      <c r="AC907" s="96" t="s">
        <v>93</v>
      </c>
      <c r="AD907" s="96" t="s">
        <v>3410</v>
      </c>
      <c r="AE907" s="96" t="s">
        <v>94</v>
      </c>
      <c r="AF907" s="96" t="s">
        <v>94</v>
      </c>
      <c r="AG907" s="96" t="s">
        <v>650</v>
      </c>
      <c r="AH907" s="96"/>
      <c r="AI907" s="96"/>
      <c r="AJ907" s="19">
        <v>1</v>
      </c>
      <c r="AK907" s="96" t="s">
        <v>118</v>
      </c>
      <c r="AL907" s="96"/>
      <c r="AM907" s="31"/>
      <c r="AN907" s="30" t="s">
        <v>133</v>
      </c>
      <c r="AO907" s="96" t="s">
        <v>134</v>
      </c>
      <c r="AP907" s="31" t="s">
        <v>160</v>
      </c>
      <c r="AQ907">
        <v>21103.774818080001</v>
      </c>
      <c r="AR907" t="s">
        <v>12798</v>
      </c>
      <c r="AS907" t="s">
        <v>11225</v>
      </c>
      <c r="AT907" t="s">
        <v>12799</v>
      </c>
      <c r="AU907">
        <v>36.904499999999999</v>
      </c>
      <c r="AV907" s="96">
        <v>1.7049053264933334</v>
      </c>
      <c r="AW907">
        <v>249.0384</v>
      </c>
      <c r="AX907" s="96">
        <v>0.7310571850444445</v>
      </c>
      <c r="AY907">
        <v>6.0910000000000001E-4</v>
      </c>
      <c r="AZ907">
        <v>185.48849999999999</v>
      </c>
      <c r="BA907" s="96">
        <v>5.5003830493866666</v>
      </c>
      <c r="BB907">
        <v>174.57859999999999</v>
      </c>
      <c r="BC907" s="96">
        <v>0.78305053264444446</v>
      </c>
      <c r="BD907">
        <v>14.99207972</v>
      </c>
      <c r="BE907" s="96">
        <f t="shared" si="119"/>
        <v>6947.480123634361</v>
      </c>
      <c r="BF907" s="96">
        <f t="shared" si="120"/>
        <v>580.71183377766647</v>
      </c>
      <c r="BG907" s="96">
        <f t="shared" si="121"/>
        <v>572.24841349105554</v>
      </c>
      <c r="BH907">
        <v>6953.8253175065875</v>
      </c>
      <c r="BI907">
        <v>7.3047643857127541E-4</v>
      </c>
      <c r="BJ907">
        <v>0.64443335501733034</v>
      </c>
      <c r="BK907">
        <v>4.346540037456621</v>
      </c>
      <c r="BL907">
        <v>0.93558942251605959</v>
      </c>
      <c r="BM907">
        <v>5.3487656136110724</v>
      </c>
      <c r="BN907">
        <v>0.64410555917112411</v>
      </c>
      <c r="BO907">
        <v>4.3465400476061937</v>
      </c>
      <c r="BP907">
        <v>1.00354696878399E-3</v>
      </c>
      <c r="BQ907">
        <v>0.93558942251605959</v>
      </c>
      <c r="BR907">
        <v>6950.4026637460438</v>
      </c>
      <c r="BS907" s="96">
        <v>572.34323796072476</v>
      </c>
      <c r="BT907" s="96">
        <v>554.25973942774272</v>
      </c>
      <c r="BU907">
        <v>5.3487656136110724</v>
      </c>
      <c r="BV907" s="65" t="str">
        <f t="shared" si="123"/>
        <v>no propulsion</v>
      </c>
      <c r="BW907" s="30" t="s">
        <v>170</v>
      </c>
      <c r="BX907" s="96">
        <v>0.1</v>
      </c>
      <c r="BY907" s="96">
        <v>0.3</v>
      </c>
      <c r="BZ907" s="96">
        <v>0.3</v>
      </c>
      <c r="CA907" s="16">
        <v>4.36E-2</v>
      </c>
      <c r="CB907" s="16">
        <v>0.01</v>
      </c>
      <c r="CC907" s="16">
        <v>3.5000000000000003E-2</v>
      </c>
      <c r="CD907" s="96">
        <v>0.3</v>
      </c>
      <c r="CE907" s="96">
        <v>0.1</v>
      </c>
      <c r="CF907" s="31">
        <v>0.3</v>
      </c>
      <c r="CG907" s="30">
        <v>4.5999999999999996</v>
      </c>
      <c r="CH907" s="96">
        <v>4.5999999999999996</v>
      </c>
      <c r="CI907" s="96">
        <v>4.5999999999999996</v>
      </c>
      <c r="CJ907" s="98">
        <f>Population!$CG907-Population!$CI907</f>
        <v>0</v>
      </c>
      <c r="CK907" s="120">
        <f>_xlfn.DAYS(Entries!$AY$2,Population!H907)</f>
        <v>152</v>
      </c>
      <c r="CL907" s="120">
        <f t="shared" si="124"/>
        <v>365</v>
      </c>
      <c r="CM907" s="122">
        <f>Entries!$AY$5</f>
        <v>0.15</v>
      </c>
      <c r="CN907" s="122">
        <f t="shared" si="122"/>
        <v>0</v>
      </c>
      <c r="CO907" s="121" t="str">
        <f t="shared" si="125"/>
        <v>-</v>
      </c>
      <c r="CP907" s="30" t="s">
        <v>103</v>
      </c>
      <c r="CQ907" s="96">
        <v>0</v>
      </c>
      <c r="CR907" s="96" t="s">
        <v>95</v>
      </c>
      <c r="CS907" s="96"/>
      <c r="CT907" s="31"/>
      <c r="CU907" s="30" t="s">
        <v>3149</v>
      </c>
      <c r="CV907" s="96" t="s">
        <v>3412</v>
      </c>
      <c r="CW907" s="96" t="s">
        <v>156</v>
      </c>
      <c r="CX907" s="96" t="s">
        <v>106</v>
      </c>
      <c r="CY907" s="96" t="s">
        <v>107</v>
      </c>
      <c r="CZ907" s="96" t="s">
        <v>108</v>
      </c>
      <c r="DA907" s="31"/>
      <c r="DB907" s="17" t="s">
        <v>15462</v>
      </c>
      <c r="DC907" s="17" t="s">
        <v>15500</v>
      </c>
      <c r="DD907" s="17" t="s">
        <v>15500</v>
      </c>
      <c r="DE907" s="17" t="s">
        <v>15500</v>
      </c>
      <c r="DF907" s="17" t="s">
        <v>15500</v>
      </c>
      <c r="DG907" s="23" t="s">
        <v>11171</v>
      </c>
      <c r="DH907" s="145"/>
    </row>
    <row r="908" spans="1:112" s="17" customFormat="1" x14ac:dyDescent="0.25">
      <c r="A908" s="32" t="s">
        <v>3425</v>
      </c>
      <c r="B908" s="98">
        <v>0</v>
      </c>
      <c r="C908" s="98" t="s">
        <v>15461</v>
      </c>
      <c r="D908" s="98" t="s">
        <v>3145</v>
      </c>
      <c r="E908" s="98">
        <v>46503</v>
      </c>
      <c r="F908" s="98" t="s">
        <v>3426</v>
      </c>
      <c r="G908" s="33">
        <v>64656</v>
      </c>
      <c r="H908" s="44">
        <v>44102</v>
      </c>
      <c r="I908" s="99" t="s">
        <v>574</v>
      </c>
      <c r="J908" s="99"/>
      <c r="K908" s="99"/>
      <c r="L908" s="98" t="s">
        <v>376</v>
      </c>
      <c r="M908" t="s">
        <v>277</v>
      </c>
      <c r="N908" s="98" t="s">
        <v>277</v>
      </c>
      <c r="O908" t="s">
        <v>11126</v>
      </c>
      <c r="P908" s="96" t="str">
        <f>VLOOKUP(N908,Entries!J:K,2,FALSE)</f>
        <v>COMMONWEALTH OF INDEPENDENT STATES</v>
      </c>
      <c r="Q908" s="38" t="s">
        <v>3140</v>
      </c>
      <c r="R908" s="32" t="s">
        <v>3140</v>
      </c>
      <c r="S908" s="98" t="s">
        <v>156</v>
      </c>
      <c r="T908" t="s">
        <v>157</v>
      </c>
      <c r="U908" s="39" t="s">
        <v>159</v>
      </c>
      <c r="V908" s="33" t="s">
        <v>159</v>
      </c>
      <c r="W908" s="64">
        <f>IF(VLOOKUP(R908,Entries!N:P,3,FALSE)=V908,1,VLOOKUP(R908,Entries!N:P,3,FALSE))</f>
        <v>1</v>
      </c>
      <c r="X908"/>
      <c r="Y908"/>
      <c r="Z908" s="98"/>
      <c r="AA908" s="98"/>
      <c r="AB908" s="98"/>
      <c r="AC908" s="98" t="s">
        <v>93</v>
      </c>
      <c r="AD908" s="98" t="s">
        <v>3410</v>
      </c>
      <c r="AE908" s="98" t="s">
        <v>94</v>
      </c>
      <c r="AF908" s="98" t="s">
        <v>94</v>
      </c>
      <c r="AG908" s="98" t="s">
        <v>650</v>
      </c>
      <c r="AH908" s="98"/>
      <c r="AI908" s="98"/>
      <c r="AJ908" s="19">
        <v>1</v>
      </c>
      <c r="AK908" s="98" t="s">
        <v>118</v>
      </c>
      <c r="AL908" s="98"/>
      <c r="AM908" s="33"/>
      <c r="AN908" s="32" t="s">
        <v>96</v>
      </c>
      <c r="AO908" s="98" t="s">
        <v>97</v>
      </c>
      <c r="AP908" s="33" t="s">
        <v>97</v>
      </c>
      <c r="AQ908">
        <v>21104.375683990002</v>
      </c>
      <c r="AR908" t="s">
        <v>11944</v>
      </c>
      <c r="AS908" t="s">
        <v>11225</v>
      </c>
      <c r="AT908" t="s">
        <v>12800</v>
      </c>
      <c r="AU908">
        <v>97.683899999999994</v>
      </c>
      <c r="AV908" s="98">
        <v>1.7015682576577777</v>
      </c>
      <c r="AW908">
        <v>41.886499999999998</v>
      </c>
      <c r="AX908" s="98">
        <v>3.1315720668488893</v>
      </c>
      <c r="AY908">
        <v>1.333E-3</v>
      </c>
      <c r="AZ908">
        <v>315.14879999999999</v>
      </c>
      <c r="BA908" s="98">
        <v>2.3376952591066669</v>
      </c>
      <c r="BB908">
        <v>44.865499999999997</v>
      </c>
      <c r="BC908" s="98">
        <v>3.9477751217377777</v>
      </c>
      <c r="BD908">
        <v>15.025099519999999</v>
      </c>
      <c r="BE908" s="96">
        <f t="shared" si="119"/>
        <v>6937.2976725575645</v>
      </c>
      <c r="BF908" s="96">
        <f t="shared" si="120"/>
        <v>575.54509035508363</v>
      </c>
      <c r="BG908" s="96">
        <f t="shared" si="121"/>
        <v>557.05025476004539</v>
      </c>
      <c r="BH908">
        <v>6943.6726841946047</v>
      </c>
      <c r="BI908">
        <v>1.426804673930047E-3</v>
      </c>
      <c r="BJ908">
        <v>1.7048146566614939</v>
      </c>
      <c r="BK908">
        <v>0.73105733828738273</v>
      </c>
      <c r="BL908">
        <v>9.0371091705020806E-2</v>
      </c>
      <c r="BM908">
        <v>6.1930652262270547</v>
      </c>
      <c r="BN908">
        <v>1.704905729072413</v>
      </c>
      <c r="BO908">
        <v>0.73105733711269305</v>
      </c>
      <c r="BP908">
        <v>1.303916375893532E-3</v>
      </c>
      <c r="BQ908">
        <v>9.0371091705020806E-2</v>
      </c>
      <c r="BR908">
        <v>6934.3014886942337</v>
      </c>
      <c r="BS908" s="96">
        <v>545.84494336392345</v>
      </c>
      <c r="BT908" s="96">
        <v>525.99711765046595</v>
      </c>
      <c r="BU908">
        <v>6.1930652262270547</v>
      </c>
      <c r="BV908" s="60" t="str">
        <f t="shared" si="123"/>
        <v>no propulsion</v>
      </c>
      <c r="BW908" s="32" t="s">
        <v>170</v>
      </c>
      <c r="BX908" s="98">
        <v>0.1</v>
      </c>
      <c r="BY908" s="98">
        <v>0.3</v>
      </c>
      <c r="BZ908" s="98">
        <v>0.3</v>
      </c>
      <c r="CA908" s="21">
        <v>4.36E-2</v>
      </c>
      <c r="CB908" s="21">
        <v>0.01</v>
      </c>
      <c r="CC908" s="21">
        <v>3.5000000000000003E-2</v>
      </c>
      <c r="CD908" s="98">
        <v>0.3</v>
      </c>
      <c r="CE908" s="98">
        <v>0.1</v>
      </c>
      <c r="CF908" s="33">
        <v>0.3</v>
      </c>
      <c r="CG908" s="32">
        <v>4.5999999999999996</v>
      </c>
      <c r="CH908" s="98">
        <v>4.5999999999999996</v>
      </c>
      <c r="CI908" s="98">
        <v>4.5999999999999996</v>
      </c>
      <c r="CJ908" s="96">
        <f>Population!$CG908-Population!$CI908</f>
        <v>0</v>
      </c>
      <c r="CK908" s="118">
        <f>_xlfn.DAYS(Entries!$AY$2,Population!H908)</f>
        <v>192</v>
      </c>
      <c r="CL908" s="118">
        <f t="shared" si="124"/>
        <v>365</v>
      </c>
      <c r="CM908" s="117">
        <f>Entries!$AY$5</f>
        <v>0.15</v>
      </c>
      <c r="CN908" s="117">
        <f t="shared" si="122"/>
        <v>0</v>
      </c>
      <c r="CO908" s="119" t="str">
        <f t="shared" si="125"/>
        <v>-</v>
      </c>
      <c r="CP908" s="32" t="s">
        <v>103</v>
      </c>
      <c r="CQ908" s="98">
        <v>0</v>
      </c>
      <c r="CR908" s="98" t="s">
        <v>95</v>
      </c>
      <c r="CS908" s="98"/>
      <c r="CT908" s="33"/>
      <c r="CU908" s="32" t="s">
        <v>3149</v>
      </c>
      <c r="CV908" s="98" t="s">
        <v>3412</v>
      </c>
      <c r="CW908" s="98" t="s">
        <v>156</v>
      </c>
      <c r="CX908" s="98" t="s">
        <v>106</v>
      </c>
      <c r="CY908" s="98" t="s">
        <v>107</v>
      </c>
      <c r="CZ908" s="98" t="s">
        <v>108</v>
      </c>
      <c r="DA908" s="33"/>
      <c r="DB908" s="17" t="s">
        <v>15462</v>
      </c>
      <c r="DC908" s="17" t="s">
        <v>15500</v>
      </c>
      <c r="DD908" s="17" t="s">
        <v>15500</v>
      </c>
      <c r="DE908" s="17" t="s">
        <v>15500</v>
      </c>
      <c r="DF908" s="17" t="s">
        <v>15500</v>
      </c>
      <c r="DG908" s="23" t="s">
        <v>11171</v>
      </c>
      <c r="DH908" s="145"/>
    </row>
    <row r="909" spans="1:112" s="17" customFormat="1" x14ac:dyDescent="0.25">
      <c r="A909" s="30" t="s">
        <v>3428</v>
      </c>
      <c r="B909" s="96">
        <v>0</v>
      </c>
      <c r="C909" s="96" t="s">
        <v>15461</v>
      </c>
      <c r="D909" s="96" t="s">
        <v>3145</v>
      </c>
      <c r="E909" s="96">
        <v>46299</v>
      </c>
      <c r="F909" s="96" t="s">
        <v>3429</v>
      </c>
      <c r="G909" s="31">
        <v>64511</v>
      </c>
      <c r="H909" s="43">
        <v>44077</v>
      </c>
      <c r="I909" s="97" t="s">
        <v>111</v>
      </c>
      <c r="J909" s="97"/>
      <c r="K909" s="97"/>
      <c r="L909" s="96" t="s">
        <v>138</v>
      </c>
      <c r="M909" s="124" t="s">
        <v>139</v>
      </c>
      <c r="N909" s="96" t="s">
        <v>139</v>
      </c>
      <c r="O909" s="124" t="s">
        <v>11126</v>
      </c>
      <c r="P909" s="64" t="str">
        <f>VLOOKUP(N909,Entries!J:K,2,FALSE)</f>
        <v>EUROPEAN SPACE AGENCY</v>
      </c>
      <c r="Q909" s="123" t="s">
        <v>3140</v>
      </c>
      <c r="R909" s="30" t="s">
        <v>3140</v>
      </c>
      <c r="S909" s="96" t="s">
        <v>156</v>
      </c>
      <c r="T909" s="124" t="s">
        <v>157</v>
      </c>
      <c r="U909" s="125" t="s">
        <v>159</v>
      </c>
      <c r="V909" s="31" t="s">
        <v>159</v>
      </c>
      <c r="W909" s="64">
        <f>IF(VLOOKUP(R909,Entries!N:P,3,FALSE)=V909,1,VLOOKUP(R909,Entries!N:P,3,FALSE))</f>
        <v>1</v>
      </c>
      <c r="X909" s="124"/>
      <c r="Y909" s="124"/>
      <c r="Z909" s="96"/>
      <c r="AA909" s="96"/>
      <c r="AB909" s="96"/>
      <c r="AC909" s="96" t="s">
        <v>93</v>
      </c>
      <c r="AD909" s="96" t="s">
        <v>3410</v>
      </c>
      <c r="AE909" s="96" t="s">
        <v>94</v>
      </c>
      <c r="AF909" s="96" t="s">
        <v>94</v>
      </c>
      <c r="AG909" s="96" t="s">
        <v>650</v>
      </c>
      <c r="AH909" s="96"/>
      <c r="AI909" s="96"/>
      <c r="AJ909" s="19">
        <v>1</v>
      </c>
      <c r="AK909" s="96" t="s">
        <v>118</v>
      </c>
      <c r="AL909" s="96"/>
      <c r="AM909" s="31"/>
      <c r="AN909" s="30" t="s">
        <v>96</v>
      </c>
      <c r="AO909" s="96" t="s">
        <v>97</v>
      </c>
      <c r="AP909" s="31" t="s">
        <v>97</v>
      </c>
      <c r="AQ909">
        <v>21104.45628106</v>
      </c>
      <c r="AR909" t="s">
        <v>12801</v>
      </c>
      <c r="AS909" t="s">
        <v>11225</v>
      </c>
      <c r="AT909" t="s">
        <v>12802</v>
      </c>
      <c r="AU909">
        <v>97.492699999999999</v>
      </c>
      <c r="AV909" s="96">
        <v>0.64410315447111122</v>
      </c>
      <c r="AW909">
        <v>179.42590000000001</v>
      </c>
      <c r="AX909" s="96">
        <v>4.2788587759733332</v>
      </c>
      <c r="AY909">
        <v>9.6500000000000001E-5</v>
      </c>
      <c r="AZ909">
        <v>133.9401</v>
      </c>
      <c r="BA909" s="96">
        <v>3.2815935568222225</v>
      </c>
      <c r="BB909">
        <v>226.1909</v>
      </c>
      <c r="BC909" s="96">
        <v>3.0027388695866666</v>
      </c>
      <c r="BD909">
        <v>15.114426480000001</v>
      </c>
      <c r="BE909" s="96">
        <f t="shared" si="119"/>
        <v>6909.9375113423557</v>
      </c>
      <c r="BF909" s="96">
        <f t="shared" si="120"/>
        <v>539.60432031219989</v>
      </c>
      <c r="BG909" s="96">
        <f t="shared" si="121"/>
        <v>538.27070237251064</v>
      </c>
      <c r="BH909">
        <v>6916.3250733232762</v>
      </c>
      <c r="BI909">
        <v>1.215336127952487E-3</v>
      </c>
      <c r="BJ909">
        <v>1.701479093941014</v>
      </c>
      <c r="BK909">
        <v>3.13157271832663</v>
      </c>
      <c r="BL909">
        <v>1.225954233110395</v>
      </c>
      <c r="BM909">
        <v>5.0595180966530728</v>
      </c>
      <c r="BN909">
        <v>1.701568659455412</v>
      </c>
      <c r="BO909">
        <v>3.1315727188266851</v>
      </c>
      <c r="BP909">
        <v>1.4368070538082461E-3</v>
      </c>
      <c r="BQ909">
        <v>1.225954233110395</v>
      </c>
      <c r="BR909">
        <v>6906.9210305071947</v>
      </c>
      <c r="BS909" s="96">
        <v>586.48243581590668</v>
      </c>
      <c r="BT909" s="96">
        <v>572.91141239950775</v>
      </c>
      <c r="BU909">
        <v>5.0595180966530728</v>
      </c>
      <c r="BV909" s="65" t="str">
        <f t="shared" si="123"/>
        <v>no propulsion</v>
      </c>
      <c r="BW909" s="30" t="s">
        <v>170</v>
      </c>
      <c r="BX909" s="96">
        <v>0.1</v>
      </c>
      <c r="BY909" s="96">
        <v>0.3</v>
      </c>
      <c r="BZ909" s="96">
        <v>0.3</v>
      </c>
      <c r="CA909" s="16">
        <v>4.36E-2</v>
      </c>
      <c r="CB909" s="16">
        <v>0.01</v>
      </c>
      <c r="CC909" s="16">
        <v>3.5000000000000003E-2</v>
      </c>
      <c r="CD909" s="96">
        <v>0.3</v>
      </c>
      <c r="CE909" s="96">
        <v>0.1</v>
      </c>
      <c r="CF909" s="31">
        <v>0.3</v>
      </c>
      <c r="CG909" s="30">
        <v>4.5999999999999996</v>
      </c>
      <c r="CH909" s="96">
        <v>4.5999999999999996</v>
      </c>
      <c r="CI909" s="96">
        <v>4.5999999999999996</v>
      </c>
      <c r="CJ909" s="98">
        <f>Population!$CG909-Population!$CI909</f>
        <v>0</v>
      </c>
      <c r="CK909" s="120">
        <f>_xlfn.DAYS(Entries!$AY$2,Population!H909)</f>
        <v>217</v>
      </c>
      <c r="CL909" s="120">
        <f t="shared" si="124"/>
        <v>365</v>
      </c>
      <c r="CM909" s="122">
        <f>Entries!$AY$5</f>
        <v>0.15</v>
      </c>
      <c r="CN909" s="122">
        <f t="shared" si="122"/>
        <v>0</v>
      </c>
      <c r="CO909" s="121" t="str">
        <f t="shared" si="125"/>
        <v>-</v>
      </c>
      <c r="CP909" s="30" t="s">
        <v>103</v>
      </c>
      <c r="CQ909" s="96">
        <v>0</v>
      </c>
      <c r="CR909" s="96" t="s">
        <v>95</v>
      </c>
      <c r="CS909" s="96"/>
      <c r="CT909" s="31"/>
      <c r="CU909" s="30" t="s">
        <v>3149</v>
      </c>
      <c r="CV909" s="96" t="s">
        <v>3412</v>
      </c>
      <c r="CW909" s="96" t="s">
        <v>156</v>
      </c>
      <c r="CX909" s="96" t="s">
        <v>106</v>
      </c>
      <c r="CY909" s="96" t="s">
        <v>107</v>
      </c>
      <c r="CZ909" s="96" t="s">
        <v>108</v>
      </c>
      <c r="DA909" s="31"/>
      <c r="DB909" s="17" t="s">
        <v>15462</v>
      </c>
      <c r="DC909" s="17" t="s">
        <v>15500</v>
      </c>
      <c r="DD909" s="17" t="s">
        <v>15500</v>
      </c>
      <c r="DE909" s="17" t="s">
        <v>15500</v>
      </c>
      <c r="DF909" s="17" t="s">
        <v>15500</v>
      </c>
      <c r="DG909" s="23" t="s">
        <v>11171</v>
      </c>
      <c r="DH909" s="145"/>
    </row>
    <row r="910" spans="1:112" s="17" customFormat="1" x14ac:dyDescent="0.25">
      <c r="A910" s="32" t="s">
        <v>3431</v>
      </c>
      <c r="B910" s="98">
        <v>0</v>
      </c>
      <c r="C910" s="98" t="s">
        <v>15461</v>
      </c>
      <c r="D910" s="98" t="s">
        <v>3145</v>
      </c>
      <c r="E910" s="98">
        <v>46908</v>
      </c>
      <c r="F910" s="98" t="s">
        <v>3432</v>
      </c>
      <c r="G910" s="33">
        <v>65195</v>
      </c>
      <c r="H910" s="44">
        <v>44142</v>
      </c>
      <c r="I910" s="99" t="s">
        <v>10100</v>
      </c>
      <c r="J910" s="99"/>
      <c r="K910" s="99"/>
      <c r="L910" s="98" t="s">
        <v>1376</v>
      </c>
      <c r="M910" t="s">
        <v>507</v>
      </c>
      <c r="N910" s="98" t="s">
        <v>507</v>
      </c>
      <c r="O910" t="s">
        <v>11126</v>
      </c>
      <c r="P910" s="96" t="str">
        <f>VLOOKUP(N910,Entries!J:K,2,FALSE)</f>
        <v>INDIA</v>
      </c>
      <c r="Q910" s="38" t="s">
        <v>3140</v>
      </c>
      <c r="R910" s="32" t="s">
        <v>3140</v>
      </c>
      <c r="S910" s="98" t="s">
        <v>156</v>
      </c>
      <c r="T910" t="s">
        <v>157</v>
      </c>
      <c r="U910" s="39" t="s">
        <v>159</v>
      </c>
      <c r="V910" s="33" t="s">
        <v>159</v>
      </c>
      <c r="W910" s="64">
        <f>IF(VLOOKUP(R910,Entries!N:P,3,FALSE)=V910,1,VLOOKUP(R910,Entries!N:P,3,FALSE))</f>
        <v>1</v>
      </c>
      <c r="X910"/>
      <c r="Y910"/>
      <c r="Z910" s="98"/>
      <c r="AA910" s="98"/>
      <c r="AB910" s="98"/>
      <c r="AC910" s="98" t="s">
        <v>93</v>
      </c>
      <c r="AD910" s="98" t="s">
        <v>3410</v>
      </c>
      <c r="AE910" s="98" t="s">
        <v>94</v>
      </c>
      <c r="AF910" s="98" t="s">
        <v>94</v>
      </c>
      <c r="AG910" s="98" t="s">
        <v>650</v>
      </c>
      <c r="AH910" s="98"/>
      <c r="AI910" s="98"/>
      <c r="AJ910" s="19">
        <v>5</v>
      </c>
      <c r="AK910" s="98" t="s">
        <v>118</v>
      </c>
      <c r="AL910" s="98"/>
      <c r="AM910" s="33"/>
      <c r="AN910" s="32" t="s">
        <v>133</v>
      </c>
      <c r="AO910" s="98" t="s">
        <v>134</v>
      </c>
      <c r="AP910" s="33" t="s">
        <v>160</v>
      </c>
      <c r="AQ910">
        <v>21104.448779390001</v>
      </c>
      <c r="AR910" t="s">
        <v>12803</v>
      </c>
      <c r="AS910" t="s">
        <v>11225</v>
      </c>
      <c r="AT910" t="s">
        <v>12804</v>
      </c>
      <c r="AU910">
        <v>36.904400000000003</v>
      </c>
      <c r="AV910" s="98">
        <v>1.7015700029866669</v>
      </c>
      <c r="AW910">
        <v>245.16059999999999</v>
      </c>
      <c r="AX910" s="98">
        <v>3.1306819491155555</v>
      </c>
      <c r="AY910">
        <v>5.8469999999999996E-4</v>
      </c>
      <c r="AZ910">
        <v>188.0215</v>
      </c>
      <c r="BA910" s="98">
        <v>2.9026582204400002</v>
      </c>
      <c r="BB910">
        <v>172.04429999999999</v>
      </c>
      <c r="BC910" s="98">
        <v>3.3827877258000001</v>
      </c>
      <c r="BD910">
        <v>14.991126939999999</v>
      </c>
      <c r="BE910" s="96">
        <f t="shared" si="119"/>
        <v>6947.7744910968913</v>
      </c>
      <c r="BF910" s="96">
        <f t="shared" si="120"/>
        <v>580.83685484183661</v>
      </c>
      <c r="BG910" s="96">
        <f t="shared" si="121"/>
        <v>572.71212735194695</v>
      </c>
      <c r="BH910">
        <v>6954.1195419469759</v>
      </c>
      <c r="BI910">
        <v>7.2872699935892934E-4</v>
      </c>
      <c r="BJ910">
        <v>0.64443158151758884</v>
      </c>
      <c r="BK910">
        <v>4.2788596860604668</v>
      </c>
      <c r="BL910">
        <v>0.88649205985047919</v>
      </c>
      <c r="BM910">
        <v>5.3978403430436837</v>
      </c>
      <c r="BN910">
        <v>0.64410381379207005</v>
      </c>
      <c r="BO910">
        <v>4.278859669730263</v>
      </c>
      <c r="BP910">
        <v>9.7623472614160516E-4</v>
      </c>
      <c r="BQ910">
        <v>0.88649205985047919</v>
      </c>
      <c r="BR910">
        <v>6950.6969241077077</v>
      </c>
      <c r="BS910" s="96">
        <v>544.62738990309572</v>
      </c>
      <c r="BT910" s="96">
        <v>524.69206974839562</v>
      </c>
      <c r="BU910">
        <v>5.3978403430436837</v>
      </c>
      <c r="BV910" s="60" t="str">
        <f t="shared" si="123"/>
        <v>no propulsion</v>
      </c>
      <c r="BW910" s="32" t="s">
        <v>170</v>
      </c>
      <c r="BX910" s="98">
        <v>0.1</v>
      </c>
      <c r="BY910" s="98">
        <v>0.3</v>
      </c>
      <c r="BZ910" s="98">
        <v>0.3</v>
      </c>
      <c r="CA910" s="21">
        <v>4.36E-2</v>
      </c>
      <c r="CB910" s="21">
        <v>0.01</v>
      </c>
      <c r="CC910" s="21">
        <v>3.5000000000000003E-2</v>
      </c>
      <c r="CD910" s="98">
        <v>0.3</v>
      </c>
      <c r="CE910" s="98">
        <v>0.1</v>
      </c>
      <c r="CF910" s="33">
        <v>0.3</v>
      </c>
      <c r="CG910" s="32">
        <v>4.5999999999999996</v>
      </c>
      <c r="CH910" s="98">
        <v>4.5999999999999996</v>
      </c>
      <c r="CI910" s="98">
        <v>4.5999999999999996</v>
      </c>
      <c r="CJ910" s="96">
        <f>Population!$CG910-Population!$CI910</f>
        <v>0</v>
      </c>
      <c r="CK910" s="118">
        <f>_xlfn.DAYS(Entries!$AY$2,Population!H910)</f>
        <v>152</v>
      </c>
      <c r="CL910" s="118">
        <f t="shared" si="124"/>
        <v>1825</v>
      </c>
      <c r="CM910" s="117">
        <f>Entries!$AY$5</f>
        <v>0.15</v>
      </c>
      <c r="CN910" s="117">
        <f t="shared" si="122"/>
        <v>0</v>
      </c>
      <c r="CO910" s="119" t="str">
        <f t="shared" si="125"/>
        <v>-</v>
      </c>
      <c r="CP910" s="32" t="s">
        <v>103</v>
      </c>
      <c r="CQ910" s="98">
        <v>0</v>
      </c>
      <c r="CR910" s="98" t="s">
        <v>95</v>
      </c>
      <c r="CS910" s="98"/>
      <c r="CT910" s="33"/>
      <c r="CU910" s="32" t="s">
        <v>3149</v>
      </c>
      <c r="CV910" s="98" t="s">
        <v>3412</v>
      </c>
      <c r="CW910" s="98" t="s">
        <v>156</v>
      </c>
      <c r="CX910" s="98" t="s">
        <v>106</v>
      </c>
      <c r="CY910" s="98" t="s">
        <v>107</v>
      </c>
      <c r="CZ910" s="98" t="s">
        <v>108</v>
      </c>
      <c r="DA910" s="33"/>
      <c r="DB910" s="17" t="s">
        <v>15462</v>
      </c>
      <c r="DC910" s="17" t="s">
        <v>15500</v>
      </c>
      <c r="DD910" s="17" t="s">
        <v>15500</v>
      </c>
      <c r="DE910" s="17" t="s">
        <v>15500</v>
      </c>
      <c r="DF910" s="17" t="s">
        <v>15500</v>
      </c>
      <c r="DG910" s="23" t="s">
        <v>11171</v>
      </c>
      <c r="DH910" s="145"/>
    </row>
    <row r="911" spans="1:112" s="17" customFormat="1" x14ac:dyDescent="0.25">
      <c r="A911" s="30" t="s">
        <v>3434</v>
      </c>
      <c r="B911" s="96">
        <v>0</v>
      </c>
      <c r="C911" s="96" t="s">
        <v>15461</v>
      </c>
      <c r="D911" s="96" t="s">
        <v>3145</v>
      </c>
      <c r="E911" s="96">
        <v>46315</v>
      </c>
      <c r="F911" s="96" t="s">
        <v>3435</v>
      </c>
      <c r="G911" s="31">
        <v>64527</v>
      </c>
      <c r="H911" s="43">
        <v>44077</v>
      </c>
      <c r="I911" s="97" t="s">
        <v>111</v>
      </c>
      <c r="J911" s="97"/>
      <c r="K911" s="97"/>
      <c r="L911" s="96" t="s">
        <v>138</v>
      </c>
      <c r="M911" s="124" t="s">
        <v>139</v>
      </c>
      <c r="N911" s="96" t="s">
        <v>139</v>
      </c>
      <c r="O911" s="124" t="s">
        <v>11126</v>
      </c>
      <c r="P911" s="64" t="str">
        <f>VLOOKUP(N911,Entries!J:K,2,FALSE)</f>
        <v>EUROPEAN SPACE AGENCY</v>
      </c>
      <c r="Q911" s="123" t="s">
        <v>3140</v>
      </c>
      <c r="R911" s="30" t="s">
        <v>3140</v>
      </c>
      <c r="S911" s="96" t="s">
        <v>156</v>
      </c>
      <c r="T911" s="124" t="s">
        <v>157</v>
      </c>
      <c r="U911" s="125" t="s">
        <v>159</v>
      </c>
      <c r="V911" s="31" t="s">
        <v>159</v>
      </c>
      <c r="W911" s="64">
        <f>IF(VLOOKUP(R911,Entries!N:P,3,FALSE)=V911,1,VLOOKUP(R911,Entries!N:P,3,FALSE))</f>
        <v>1</v>
      </c>
      <c r="X911" s="124"/>
      <c r="Y911" s="124"/>
      <c r="Z911" s="96"/>
      <c r="AA911" s="96"/>
      <c r="AB911" s="96"/>
      <c r="AC911" s="96" t="s">
        <v>93</v>
      </c>
      <c r="AD911" s="96" t="s">
        <v>3410</v>
      </c>
      <c r="AE911" s="96" t="s">
        <v>94</v>
      </c>
      <c r="AF911" s="96" t="s">
        <v>94</v>
      </c>
      <c r="AG911" s="96" t="s">
        <v>650</v>
      </c>
      <c r="AH911" s="96"/>
      <c r="AI911" s="96"/>
      <c r="AJ911" s="19">
        <v>1</v>
      </c>
      <c r="AK911" s="96" t="s">
        <v>118</v>
      </c>
      <c r="AL911" s="96"/>
      <c r="AM911" s="31"/>
      <c r="AN911" s="30" t="s">
        <v>96</v>
      </c>
      <c r="AO911" s="96" t="s">
        <v>97</v>
      </c>
      <c r="AP911" s="31" t="s">
        <v>97</v>
      </c>
      <c r="AQ911">
        <v>21104.268496780001</v>
      </c>
      <c r="AR911" t="s">
        <v>12805</v>
      </c>
      <c r="AS911" t="s">
        <v>11225</v>
      </c>
      <c r="AT911" t="s">
        <v>12806</v>
      </c>
      <c r="AU911">
        <v>97.492800000000003</v>
      </c>
      <c r="AV911" s="96">
        <v>1.704959431688889</v>
      </c>
      <c r="AW911">
        <v>179.3749</v>
      </c>
      <c r="AX911" s="96">
        <v>0.73195952008000009</v>
      </c>
      <c r="AY911">
        <v>2.399E-4</v>
      </c>
      <c r="AZ911">
        <v>166.31010000000001</v>
      </c>
      <c r="BA911" s="96">
        <v>5.4602177956666678</v>
      </c>
      <c r="BB911">
        <v>193.81950000000001</v>
      </c>
      <c r="BC911" s="96">
        <v>0.82337635662222231</v>
      </c>
      <c r="BD911">
        <v>15.118563979999999</v>
      </c>
      <c r="BE911" s="96">
        <f t="shared" si="119"/>
        <v>6908.6767579761854</v>
      </c>
      <c r="BF911" s="96">
        <f t="shared" si="120"/>
        <v>539.33414953042393</v>
      </c>
      <c r="BG911" s="96">
        <f t="shared" si="121"/>
        <v>536.01936642194687</v>
      </c>
      <c r="BH911">
        <v>6915.0633982459549</v>
      </c>
      <c r="BI911">
        <v>1.157430087032619E-3</v>
      </c>
      <c r="BJ911">
        <v>1.7014808053952719</v>
      </c>
      <c r="BK911">
        <v>3.1306826003950778</v>
      </c>
      <c r="BL911">
        <v>1.357764084023017</v>
      </c>
      <c r="BM911">
        <v>4.9276835628023559</v>
      </c>
      <c r="BN911">
        <v>1.701570404795006</v>
      </c>
      <c r="BO911">
        <v>3.1306826009360331</v>
      </c>
      <c r="BP911">
        <v>1.443404463486524E-3</v>
      </c>
      <c r="BQ911">
        <v>1.357764084023017</v>
      </c>
      <c r="BR911">
        <v>6905.6597298257457</v>
      </c>
      <c r="BS911" s="96">
        <v>571.27066791296784</v>
      </c>
      <c r="BT911" s="96">
        <v>554.42733541083271</v>
      </c>
      <c r="BU911">
        <v>4.9276835628023559</v>
      </c>
      <c r="BV911" s="65" t="str">
        <f t="shared" si="123"/>
        <v>no propulsion</v>
      </c>
      <c r="BW911" s="30" t="s">
        <v>170</v>
      </c>
      <c r="BX911" s="96">
        <v>0.1</v>
      </c>
      <c r="BY911" s="96">
        <v>0.3</v>
      </c>
      <c r="BZ911" s="96">
        <v>0.3</v>
      </c>
      <c r="CA911" s="16">
        <v>4.36E-2</v>
      </c>
      <c r="CB911" s="16">
        <v>0.01</v>
      </c>
      <c r="CC911" s="16">
        <v>3.5000000000000003E-2</v>
      </c>
      <c r="CD911" s="96">
        <v>0.3</v>
      </c>
      <c r="CE911" s="96">
        <v>0.1</v>
      </c>
      <c r="CF911" s="31">
        <v>0.3</v>
      </c>
      <c r="CG911" s="30">
        <v>4.5999999999999996</v>
      </c>
      <c r="CH911" s="96">
        <v>4.5999999999999996</v>
      </c>
      <c r="CI911" s="96">
        <v>4.5999999999999996</v>
      </c>
      <c r="CJ911" s="98">
        <f>Population!$CG911-Population!$CI911</f>
        <v>0</v>
      </c>
      <c r="CK911" s="120">
        <f>_xlfn.DAYS(Entries!$AY$2,Population!H911)</f>
        <v>217</v>
      </c>
      <c r="CL911" s="120">
        <f t="shared" si="124"/>
        <v>365</v>
      </c>
      <c r="CM911" s="122">
        <f>Entries!$AY$5</f>
        <v>0.15</v>
      </c>
      <c r="CN911" s="122">
        <f t="shared" si="122"/>
        <v>0</v>
      </c>
      <c r="CO911" s="121" t="str">
        <f t="shared" si="125"/>
        <v>-</v>
      </c>
      <c r="CP911" s="30" t="s">
        <v>103</v>
      </c>
      <c r="CQ911" s="96">
        <v>0</v>
      </c>
      <c r="CR911" s="96" t="s">
        <v>95</v>
      </c>
      <c r="CS911" s="96"/>
      <c r="CT911" s="31"/>
      <c r="CU911" s="30" t="s">
        <v>3149</v>
      </c>
      <c r="CV911" s="96" t="s">
        <v>3412</v>
      </c>
      <c r="CW911" s="96" t="s">
        <v>156</v>
      </c>
      <c r="CX911" s="96" t="s">
        <v>106</v>
      </c>
      <c r="CY911" s="96" t="s">
        <v>107</v>
      </c>
      <c r="CZ911" s="96" t="s">
        <v>108</v>
      </c>
      <c r="DA911" s="31"/>
      <c r="DB911" s="17" t="s">
        <v>15462</v>
      </c>
      <c r="DC911" s="17" t="s">
        <v>15500</v>
      </c>
      <c r="DD911" s="17" t="s">
        <v>15500</v>
      </c>
      <c r="DE911" s="17" t="s">
        <v>15500</v>
      </c>
      <c r="DF911" s="17" t="s">
        <v>15500</v>
      </c>
      <c r="DG911" s="23" t="s">
        <v>11171</v>
      </c>
      <c r="DH911" s="145"/>
    </row>
    <row r="912" spans="1:112" s="17" customFormat="1" x14ac:dyDescent="0.25">
      <c r="A912" s="32" t="s">
        <v>3437</v>
      </c>
      <c r="B912" s="98">
        <v>0</v>
      </c>
      <c r="C912" s="98" t="s">
        <v>15461</v>
      </c>
      <c r="D912" s="98" t="s">
        <v>3145</v>
      </c>
      <c r="E912" s="98">
        <v>46500</v>
      </c>
      <c r="F912" s="98" t="s">
        <v>3438</v>
      </c>
      <c r="G912" s="33">
        <v>64657</v>
      </c>
      <c r="H912" s="44">
        <v>44102</v>
      </c>
      <c r="I912" s="99" t="s">
        <v>574</v>
      </c>
      <c r="J912" s="99"/>
      <c r="K912" s="99"/>
      <c r="L912" s="98" t="s">
        <v>376</v>
      </c>
      <c r="M912" t="s">
        <v>277</v>
      </c>
      <c r="N912" s="98" t="s">
        <v>277</v>
      </c>
      <c r="O912" t="s">
        <v>11126</v>
      </c>
      <c r="P912" s="96" t="str">
        <f>VLOOKUP(N912,Entries!J:K,2,FALSE)</f>
        <v>COMMONWEALTH OF INDEPENDENT STATES</v>
      </c>
      <c r="Q912" s="38" t="s">
        <v>3140</v>
      </c>
      <c r="R912" s="32" t="s">
        <v>3140</v>
      </c>
      <c r="S912" s="98" t="s">
        <v>156</v>
      </c>
      <c r="T912" t="s">
        <v>157</v>
      </c>
      <c r="U912" s="39" t="s">
        <v>159</v>
      </c>
      <c r="V912" s="33" t="s">
        <v>159</v>
      </c>
      <c r="W912" s="64">
        <f>IF(VLOOKUP(R912,Entries!N:P,3,FALSE)=V912,1,VLOOKUP(R912,Entries!N:P,3,FALSE))</f>
        <v>1</v>
      </c>
      <c r="X912"/>
      <c r="Y912"/>
      <c r="Z912" s="98"/>
      <c r="AA912" s="98"/>
      <c r="AB912" s="98"/>
      <c r="AC912" s="98" t="s">
        <v>93</v>
      </c>
      <c r="AD912" s="98" t="s">
        <v>3410</v>
      </c>
      <c r="AE912" s="98" t="s">
        <v>94</v>
      </c>
      <c r="AF912" s="98" t="s">
        <v>94</v>
      </c>
      <c r="AG912" s="98" t="s">
        <v>650</v>
      </c>
      <c r="AH912" s="98"/>
      <c r="AI912" s="98"/>
      <c r="AJ912" s="19">
        <v>0.5</v>
      </c>
      <c r="AK912" s="98" t="s">
        <v>118</v>
      </c>
      <c r="AL912" s="98"/>
      <c r="AM912" s="33"/>
      <c r="AN912" s="32" t="s">
        <v>96</v>
      </c>
      <c r="AO912" s="98" t="s">
        <v>97</v>
      </c>
      <c r="AP912" s="33" t="s">
        <v>97</v>
      </c>
      <c r="AQ912">
        <v>21104.346452090002</v>
      </c>
      <c r="AR912" t="s">
        <v>12807</v>
      </c>
      <c r="AS912" t="s">
        <v>11225</v>
      </c>
      <c r="AT912" t="s">
        <v>12808</v>
      </c>
      <c r="AU912">
        <v>97.686999999999998</v>
      </c>
      <c r="AV912" s="98">
        <v>1.7015647670000003</v>
      </c>
      <c r="AW912">
        <v>41.938200000000002</v>
      </c>
      <c r="AX912" s="98">
        <v>3.1295090881022229</v>
      </c>
      <c r="AY912">
        <v>1.1757E-3</v>
      </c>
      <c r="AZ912">
        <v>312.84750000000003</v>
      </c>
      <c r="BA912" s="98">
        <v>2.909330612782222</v>
      </c>
      <c r="BB912">
        <v>47.176000000000002</v>
      </c>
      <c r="BC912" s="98">
        <v>3.3761170787866668</v>
      </c>
      <c r="BD912">
        <v>15.02656947</v>
      </c>
      <c r="BE912" s="96">
        <f t="shared" si="119"/>
        <v>6936.8452451866178</v>
      </c>
      <c r="BF912" s="96">
        <f t="shared" si="120"/>
        <v>574.00089414138256</v>
      </c>
      <c r="BG912" s="96">
        <f t="shared" si="121"/>
        <v>557.68959623185219</v>
      </c>
      <c r="BH912">
        <v>6943.21884767142</v>
      </c>
      <c r="BI912">
        <v>1.2921058252283351E-3</v>
      </c>
      <c r="BJ912">
        <v>1.704868714187024</v>
      </c>
      <c r="BK912">
        <v>0.73195967276969887</v>
      </c>
      <c r="BL912">
        <v>0.16091649113084519</v>
      </c>
      <c r="BM912">
        <v>6.1226802457886009</v>
      </c>
      <c r="BN912">
        <v>1.704959834304695</v>
      </c>
      <c r="BO912">
        <v>0.73195967235388304</v>
      </c>
      <c r="BP912">
        <v>1.214573067433266E-3</v>
      </c>
      <c r="BQ912">
        <v>0.16091649113084519</v>
      </c>
      <c r="BR912">
        <v>6933.8490016618998</v>
      </c>
      <c r="BS912" s="96">
        <v>544.56508433238378</v>
      </c>
      <c r="BT912" s="96">
        <v>524.59291723898696</v>
      </c>
      <c r="BU912">
        <v>6.1226802457886009</v>
      </c>
      <c r="BV912" s="60" t="str">
        <f t="shared" si="123"/>
        <v>no propulsion</v>
      </c>
      <c r="BW912" s="32" t="s">
        <v>170</v>
      </c>
      <c r="BX912" s="98">
        <v>0.1</v>
      </c>
      <c r="BY912" s="98">
        <v>0.3</v>
      </c>
      <c r="BZ912" s="98">
        <v>0.3</v>
      </c>
      <c r="CA912" s="21">
        <v>4.36E-2</v>
      </c>
      <c r="CB912" s="21">
        <v>0.01</v>
      </c>
      <c r="CC912" s="21">
        <v>3.5000000000000003E-2</v>
      </c>
      <c r="CD912" s="98">
        <v>0.3</v>
      </c>
      <c r="CE912" s="98">
        <v>0.1</v>
      </c>
      <c r="CF912" s="33">
        <v>0.3</v>
      </c>
      <c r="CG912" s="32">
        <v>4.5999999999999996</v>
      </c>
      <c r="CH912" s="98">
        <v>4.5999999999999996</v>
      </c>
      <c r="CI912" s="98">
        <v>4.5999999999999996</v>
      </c>
      <c r="CJ912" s="96">
        <f>Population!$CG912-Population!$CI912</f>
        <v>0</v>
      </c>
      <c r="CK912" s="118">
        <f>_xlfn.DAYS(Entries!$AY$2,Population!H912)</f>
        <v>192</v>
      </c>
      <c r="CL912" s="118">
        <f t="shared" si="124"/>
        <v>182.5</v>
      </c>
      <c r="CM912" s="117">
        <f>Entries!$AY$5</f>
        <v>0.15</v>
      </c>
      <c r="CN912" s="117">
        <f t="shared" si="122"/>
        <v>0</v>
      </c>
      <c r="CO912" s="119" t="str">
        <f t="shared" si="125"/>
        <v>-</v>
      </c>
      <c r="CP912" s="32" t="s">
        <v>103</v>
      </c>
      <c r="CQ912" s="98">
        <v>0</v>
      </c>
      <c r="CR912" s="98" t="s">
        <v>95</v>
      </c>
      <c r="CS912" s="98"/>
      <c r="CT912" s="33"/>
      <c r="CU912" s="32" t="s">
        <v>3149</v>
      </c>
      <c r="CV912" s="98" t="s">
        <v>3412</v>
      </c>
      <c r="CW912" s="98" t="s">
        <v>156</v>
      </c>
      <c r="CX912" s="98" t="s">
        <v>106</v>
      </c>
      <c r="CY912" s="98" t="s">
        <v>107</v>
      </c>
      <c r="CZ912" s="98" t="s">
        <v>108</v>
      </c>
      <c r="DA912" s="33"/>
      <c r="DB912" s="17" t="s">
        <v>15462</v>
      </c>
      <c r="DC912" s="17" t="s">
        <v>15500</v>
      </c>
      <c r="DD912" s="17" t="s">
        <v>15500</v>
      </c>
      <c r="DE912" s="17" t="s">
        <v>15500</v>
      </c>
      <c r="DF912" s="17" t="s">
        <v>15500</v>
      </c>
      <c r="DG912" s="23" t="s">
        <v>11171</v>
      </c>
      <c r="DH912" s="145"/>
    </row>
    <row r="913" spans="1:112" s="17" customFormat="1" x14ac:dyDescent="0.25">
      <c r="A913" s="30" t="s">
        <v>3440</v>
      </c>
      <c r="B913" s="96">
        <v>0</v>
      </c>
      <c r="C913" s="96" t="s">
        <v>15461</v>
      </c>
      <c r="D913" s="96" t="s">
        <v>3145</v>
      </c>
      <c r="E913" s="96">
        <v>46317</v>
      </c>
      <c r="F913" s="96" t="s">
        <v>3441</v>
      </c>
      <c r="G913" s="31">
        <v>64529</v>
      </c>
      <c r="H913" s="43">
        <v>44077</v>
      </c>
      <c r="I913" s="97" t="s">
        <v>111</v>
      </c>
      <c r="J913" s="97"/>
      <c r="K913" s="97"/>
      <c r="L913" s="96" t="s">
        <v>138</v>
      </c>
      <c r="M913" s="124" t="s">
        <v>139</v>
      </c>
      <c r="N913" s="96" t="s">
        <v>139</v>
      </c>
      <c r="O913" s="124" t="s">
        <v>11126</v>
      </c>
      <c r="P913" s="64" t="str">
        <f>VLOOKUP(N913,Entries!J:K,2,FALSE)</f>
        <v>EUROPEAN SPACE AGENCY</v>
      </c>
      <c r="Q913" s="123" t="s">
        <v>3140</v>
      </c>
      <c r="R913" s="30" t="s">
        <v>3140</v>
      </c>
      <c r="S913" s="96" t="s">
        <v>156</v>
      </c>
      <c r="T913" s="124" t="s">
        <v>157</v>
      </c>
      <c r="U913" s="125" t="s">
        <v>159</v>
      </c>
      <c r="V913" s="31" t="s">
        <v>159</v>
      </c>
      <c r="W913" s="64">
        <f>IF(VLOOKUP(R913,Entries!N:P,3,FALSE)=V913,1,VLOOKUP(R913,Entries!N:P,3,FALSE))</f>
        <v>1</v>
      </c>
      <c r="X913" s="124"/>
      <c r="Y913" s="124"/>
      <c r="Z913" s="96"/>
      <c r="AA913" s="96"/>
      <c r="AB913" s="96"/>
      <c r="AC913" s="96" t="s">
        <v>93</v>
      </c>
      <c r="AD913" s="96" t="s">
        <v>3410</v>
      </c>
      <c r="AE913" s="96" t="s">
        <v>94</v>
      </c>
      <c r="AF913" s="96" t="s">
        <v>94</v>
      </c>
      <c r="AG913" s="96" t="s">
        <v>650</v>
      </c>
      <c r="AH913" s="96"/>
      <c r="AI913" s="96"/>
      <c r="AJ913" s="19">
        <v>1</v>
      </c>
      <c r="AK913" s="96" t="s">
        <v>118</v>
      </c>
      <c r="AL913" s="96"/>
      <c r="AM913" s="31"/>
      <c r="AN913" s="30" t="s">
        <v>96</v>
      </c>
      <c r="AO913" s="96" t="s">
        <v>97</v>
      </c>
      <c r="AP913" s="31" t="s">
        <v>97</v>
      </c>
      <c r="AQ913">
        <v>21104.197915280001</v>
      </c>
      <c r="AR913" t="s">
        <v>12809</v>
      </c>
      <c r="AS913" t="s">
        <v>11225</v>
      </c>
      <c r="AT913" t="s">
        <v>12810</v>
      </c>
      <c r="AU913">
        <v>97.492500000000007</v>
      </c>
      <c r="AV913" s="96">
        <v>1.7049349970844443</v>
      </c>
      <c r="AW913">
        <v>179.30770000000001</v>
      </c>
      <c r="AX913" s="96">
        <v>0.73616925336000005</v>
      </c>
      <c r="AY913">
        <v>2.5240000000000001E-4</v>
      </c>
      <c r="AZ913">
        <v>166.69239999999999</v>
      </c>
      <c r="BA913" s="96">
        <v>5.4319748835866672</v>
      </c>
      <c r="BB913">
        <v>193.43729999999999</v>
      </c>
      <c r="BC913" s="96">
        <v>0.85158785278222227</v>
      </c>
      <c r="BD913">
        <v>15.118828819999999</v>
      </c>
      <c r="BE913" s="96">
        <f t="shared" si="119"/>
        <v>6908.5960771546725</v>
      </c>
      <c r="BF913" s="96">
        <f t="shared" si="120"/>
        <v>539.33980680454624</v>
      </c>
      <c r="BG913" s="96">
        <f t="shared" si="121"/>
        <v>535.85234750479867</v>
      </c>
      <c r="BH913">
        <v>6914.9826346323762</v>
      </c>
      <c r="BI913">
        <v>1.156149894349754E-3</v>
      </c>
      <c r="BJ913">
        <v>1.7014755708155549</v>
      </c>
      <c r="BK913">
        <v>3.1295097393115601</v>
      </c>
      <c r="BL913">
        <v>1.3686110585196569</v>
      </c>
      <c r="BM913">
        <v>4.916838314405779</v>
      </c>
      <c r="BN913">
        <v>1.701565168806072</v>
      </c>
      <c r="BO913">
        <v>3.1295097396728129</v>
      </c>
      <c r="BP913">
        <v>1.4460892483544781E-3</v>
      </c>
      <c r="BQ913">
        <v>1.3686110585196569</v>
      </c>
      <c r="BR913">
        <v>6905.5790007856849</v>
      </c>
      <c r="BS913" s="96">
        <v>571.00010731528801</v>
      </c>
      <c r="BT913" s="96">
        <v>554.38334182897961</v>
      </c>
      <c r="BU913">
        <v>4.916838314405779</v>
      </c>
      <c r="BV913" s="65" t="str">
        <f t="shared" si="123"/>
        <v>no propulsion</v>
      </c>
      <c r="BW913" s="30" t="s">
        <v>170</v>
      </c>
      <c r="BX913" s="96">
        <v>0.1</v>
      </c>
      <c r="BY913" s="96">
        <v>0.3</v>
      </c>
      <c r="BZ913" s="96">
        <v>0.3</v>
      </c>
      <c r="CA913" s="16">
        <v>4.36E-2</v>
      </c>
      <c r="CB913" s="16">
        <v>0.01</v>
      </c>
      <c r="CC913" s="16">
        <v>3.5000000000000003E-2</v>
      </c>
      <c r="CD913" s="96">
        <v>0.3</v>
      </c>
      <c r="CE913" s="96">
        <v>0.1</v>
      </c>
      <c r="CF913" s="31">
        <v>0.3</v>
      </c>
      <c r="CG913" s="30">
        <v>4.5999999999999996</v>
      </c>
      <c r="CH913" s="96">
        <v>4.5999999999999996</v>
      </c>
      <c r="CI913" s="96">
        <v>4.5999999999999996</v>
      </c>
      <c r="CJ913" s="98">
        <f>Population!$CG913-Population!$CI913</f>
        <v>0</v>
      </c>
      <c r="CK913" s="120">
        <f>_xlfn.DAYS(Entries!$AY$2,Population!H913)</f>
        <v>217</v>
      </c>
      <c r="CL913" s="120">
        <f t="shared" si="124"/>
        <v>365</v>
      </c>
      <c r="CM913" s="122">
        <f>Entries!$AY$5</f>
        <v>0.15</v>
      </c>
      <c r="CN913" s="122">
        <f t="shared" si="122"/>
        <v>0</v>
      </c>
      <c r="CO913" s="121" t="str">
        <f t="shared" si="125"/>
        <v>-</v>
      </c>
      <c r="CP913" s="30" t="s">
        <v>103</v>
      </c>
      <c r="CQ913" s="96">
        <v>0</v>
      </c>
      <c r="CR913" s="96" t="s">
        <v>95</v>
      </c>
      <c r="CS913" s="96"/>
      <c r="CT913" s="31"/>
      <c r="CU913" s="30" t="s">
        <v>3149</v>
      </c>
      <c r="CV913" s="96" t="s">
        <v>3412</v>
      </c>
      <c r="CW913" s="96" t="s">
        <v>156</v>
      </c>
      <c r="CX913" s="96" t="s">
        <v>106</v>
      </c>
      <c r="CY913" s="96" t="s">
        <v>107</v>
      </c>
      <c r="CZ913" s="96" t="s">
        <v>108</v>
      </c>
      <c r="DA913" s="31"/>
      <c r="DB913" s="17" t="s">
        <v>15462</v>
      </c>
      <c r="DC913" s="17" t="s">
        <v>15500</v>
      </c>
      <c r="DD913" s="17" t="s">
        <v>15500</v>
      </c>
      <c r="DE913" s="17" t="s">
        <v>15500</v>
      </c>
      <c r="DF913" s="17" t="s">
        <v>15500</v>
      </c>
      <c r="DG913" s="23" t="s">
        <v>11171</v>
      </c>
      <c r="DH913" s="145"/>
    </row>
    <row r="914" spans="1:112" s="17" customFormat="1" x14ac:dyDescent="0.25">
      <c r="A914" s="32" t="s">
        <v>3443</v>
      </c>
      <c r="B914" s="98">
        <v>0</v>
      </c>
      <c r="C914" s="98" t="s">
        <v>15461</v>
      </c>
      <c r="D914" s="98" t="s">
        <v>3145</v>
      </c>
      <c r="E914" s="98">
        <v>46502</v>
      </c>
      <c r="F914" s="98" t="s">
        <v>3444</v>
      </c>
      <c r="G914" s="33">
        <v>64655</v>
      </c>
      <c r="H914" s="44">
        <v>44102</v>
      </c>
      <c r="I914" s="99" t="s">
        <v>574</v>
      </c>
      <c r="J914" s="99"/>
      <c r="K914" s="99"/>
      <c r="L914" s="98" t="s">
        <v>376</v>
      </c>
      <c r="M914" t="s">
        <v>277</v>
      </c>
      <c r="N914" s="98" t="s">
        <v>277</v>
      </c>
      <c r="O914" t="s">
        <v>11126</v>
      </c>
      <c r="P914" s="96" t="str">
        <f>VLOOKUP(N914,Entries!J:K,2,FALSE)</f>
        <v>COMMONWEALTH OF INDEPENDENT STATES</v>
      </c>
      <c r="Q914" s="38" t="s">
        <v>3140</v>
      </c>
      <c r="R914" s="32" t="s">
        <v>3140</v>
      </c>
      <c r="S914" s="98" t="s">
        <v>156</v>
      </c>
      <c r="T914" t="s">
        <v>157</v>
      </c>
      <c r="U914" s="39" t="s">
        <v>159</v>
      </c>
      <c r="V914" s="33" t="s">
        <v>159</v>
      </c>
      <c r="W914" s="64">
        <f>IF(VLOOKUP(R914,Entries!N:P,3,FALSE)=V914,1,VLOOKUP(R914,Entries!N:P,3,FALSE))</f>
        <v>1</v>
      </c>
      <c r="X914"/>
      <c r="Y914"/>
      <c r="Z914" s="98"/>
      <c r="AA914" s="98"/>
      <c r="AB914" s="98"/>
      <c r="AC914" s="98" t="s">
        <v>93</v>
      </c>
      <c r="AD914" s="98" t="s">
        <v>3410</v>
      </c>
      <c r="AE914" s="98" t="s">
        <v>94</v>
      </c>
      <c r="AF914" s="98" t="s">
        <v>94</v>
      </c>
      <c r="AG914" s="98" t="s">
        <v>650</v>
      </c>
      <c r="AH914" s="98"/>
      <c r="AI914" s="98"/>
      <c r="AJ914" s="19">
        <v>1</v>
      </c>
      <c r="AK914" s="98" t="s">
        <v>118</v>
      </c>
      <c r="AL914" s="98"/>
      <c r="AM914" s="33"/>
      <c r="AN914" s="32" t="s">
        <v>96</v>
      </c>
      <c r="AO914" s="98" t="s">
        <v>97</v>
      </c>
      <c r="AP914" s="33" t="s">
        <v>97</v>
      </c>
      <c r="AQ914">
        <v>21104.62416222</v>
      </c>
      <c r="AR914" t="s">
        <v>12811</v>
      </c>
      <c r="AS914" t="s">
        <v>11225</v>
      </c>
      <c r="AT914" t="s">
        <v>12812</v>
      </c>
      <c r="AU914">
        <v>97.685599999999994</v>
      </c>
      <c r="AV914" s="98">
        <v>1.7015612763422223</v>
      </c>
      <c r="AW914">
        <v>42.179400000000001</v>
      </c>
      <c r="AX914" s="98">
        <v>3.1295946092177784</v>
      </c>
      <c r="AY914">
        <v>1.1852E-3</v>
      </c>
      <c r="AZ914">
        <v>311.22930000000002</v>
      </c>
      <c r="BA914" s="98">
        <v>2.8903641237466671</v>
      </c>
      <c r="BB914">
        <v>48.792400000000001</v>
      </c>
      <c r="BC914" s="98">
        <v>3.3951027664400004</v>
      </c>
      <c r="BD914">
        <v>15.027080099999999</v>
      </c>
      <c r="BE914" s="96">
        <f t="shared" si="119"/>
        <v>6936.6880986074475</v>
      </c>
      <c r="BF914" s="96">
        <f t="shared" si="120"/>
        <v>573.90946134191745</v>
      </c>
      <c r="BG914" s="96">
        <f t="shared" si="121"/>
        <v>557.46673587297755</v>
      </c>
      <c r="BH914">
        <v>6943.0616142158005</v>
      </c>
      <c r="BI914">
        <v>1.2695059890417879E-3</v>
      </c>
      <c r="BJ914">
        <v>1.704844291640776</v>
      </c>
      <c r="BK914">
        <v>0.73616940191531022</v>
      </c>
      <c r="BL914">
        <v>0.14042995934177241</v>
      </c>
      <c r="BM914">
        <v>6.143135371036327</v>
      </c>
      <c r="BN914">
        <v>1.704935399691661</v>
      </c>
      <c r="BO914">
        <v>0.73616940651014462</v>
      </c>
      <c r="BP914">
        <v>1.198262494669473E-3</v>
      </c>
      <c r="BQ914">
        <v>0.14042995934177241</v>
      </c>
      <c r="BR914">
        <v>6933.6917245721343</v>
      </c>
      <c r="BS914" s="96">
        <v>544.51214040178002</v>
      </c>
      <c r="BT914" s="96">
        <v>524.41685779607906</v>
      </c>
      <c r="BU914">
        <v>6.143135371036327</v>
      </c>
      <c r="BV914" s="60" t="str">
        <f t="shared" si="123"/>
        <v>no propulsion</v>
      </c>
      <c r="BW914" s="32" t="s">
        <v>170</v>
      </c>
      <c r="BX914" s="98">
        <v>0.1</v>
      </c>
      <c r="BY914" s="98">
        <v>0.3</v>
      </c>
      <c r="BZ914" s="98">
        <v>0.3</v>
      </c>
      <c r="CA914" s="21">
        <v>4.36E-2</v>
      </c>
      <c r="CB914" s="21">
        <v>0.01</v>
      </c>
      <c r="CC914" s="21">
        <v>3.5000000000000003E-2</v>
      </c>
      <c r="CD914" s="98">
        <v>0.3</v>
      </c>
      <c r="CE914" s="98">
        <v>0.1</v>
      </c>
      <c r="CF914" s="33">
        <v>0.3</v>
      </c>
      <c r="CG914" s="32">
        <v>4.5999999999999996</v>
      </c>
      <c r="CH914" s="98">
        <v>4.5999999999999996</v>
      </c>
      <c r="CI914" s="98">
        <v>4.5999999999999996</v>
      </c>
      <c r="CJ914" s="96">
        <f>Population!$CG914-Population!$CI914</f>
        <v>0</v>
      </c>
      <c r="CK914" s="118">
        <f>_xlfn.DAYS(Entries!$AY$2,Population!H914)</f>
        <v>192</v>
      </c>
      <c r="CL914" s="118">
        <f t="shared" si="124"/>
        <v>365</v>
      </c>
      <c r="CM914" s="117">
        <f>Entries!$AY$5</f>
        <v>0.15</v>
      </c>
      <c r="CN914" s="117">
        <f t="shared" si="122"/>
        <v>0</v>
      </c>
      <c r="CO914" s="119" t="str">
        <f t="shared" si="125"/>
        <v>-</v>
      </c>
      <c r="CP914" s="32" t="s">
        <v>103</v>
      </c>
      <c r="CQ914" s="98">
        <v>0</v>
      </c>
      <c r="CR914" s="98" t="s">
        <v>95</v>
      </c>
      <c r="CS914" s="98"/>
      <c r="CT914" s="33"/>
      <c r="CU914" s="32" t="s">
        <v>3149</v>
      </c>
      <c r="CV914" s="98" t="s">
        <v>3412</v>
      </c>
      <c r="CW914" s="98" t="s">
        <v>156</v>
      </c>
      <c r="CX914" s="98" t="s">
        <v>106</v>
      </c>
      <c r="CY914" s="98" t="s">
        <v>107</v>
      </c>
      <c r="CZ914" s="98" t="s">
        <v>108</v>
      </c>
      <c r="DA914" s="33"/>
      <c r="DB914" s="17" t="s">
        <v>15462</v>
      </c>
      <c r="DC914" s="17" t="s">
        <v>15500</v>
      </c>
      <c r="DD914" s="17" t="s">
        <v>15500</v>
      </c>
      <c r="DE914" s="17" t="s">
        <v>15500</v>
      </c>
      <c r="DF914" s="17" t="s">
        <v>15500</v>
      </c>
      <c r="DG914" s="23" t="s">
        <v>11171</v>
      </c>
      <c r="DH914" s="145"/>
    </row>
    <row r="915" spans="1:112" s="17" customFormat="1" x14ac:dyDescent="0.25">
      <c r="A915" s="30" t="s">
        <v>3446</v>
      </c>
      <c r="B915" s="96">
        <v>0</v>
      </c>
      <c r="C915" s="96" t="s">
        <v>15461</v>
      </c>
      <c r="D915" s="96" t="s">
        <v>3145</v>
      </c>
      <c r="E915" s="96">
        <v>46318</v>
      </c>
      <c r="F915" s="96" t="s">
        <v>3447</v>
      </c>
      <c r="G915" s="31">
        <v>64530</v>
      </c>
      <c r="H915" s="43">
        <v>44077</v>
      </c>
      <c r="I915" s="97" t="s">
        <v>111</v>
      </c>
      <c r="J915" s="97"/>
      <c r="K915" s="97"/>
      <c r="L915" s="96" t="s">
        <v>138</v>
      </c>
      <c r="M915" s="124" t="s">
        <v>139</v>
      </c>
      <c r="N915" s="96" t="s">
        <v>139</v>
      </c>
      <c r="O915" s="124" t="s">
        <v>11126</v>
      </c>
      <c r="P915" s="64" t="str">
        <f>VLOOKUP(N915,Entries!J:K,2,FALSE)</f>
        <v>EUROPEAN SPACE AGENCY</v>
      </c>
      <c r="Q915" s="123" t="s">
        <v>3140</v>
      </c>
      <c r="R915" s="30" t="s">
        <v>3140</v>
      </c>
      <c r="S915" s="96" t="s">
        <v>156</v>
      </c>
      <c r="T915" s="124" t="s">
        <v>157</v>
      </c>
      <c r="U915" s="125" t="s">
        <v>159</v>
      </c>
      <c r="V915" s="31" t="s">
        <v>159</v>
      </c>
      <c r="W915" s="64">
        <f>IF(VLOOKUP(R915,Entries!N:P,3,FALSE)=V915,1,VLOOKUP(R915,Entries!N:P,3,FALSE))</f>
        <v>1</v>
      </c>
      <c r="X915" s="124"/>
      <c r="Y915" s="124"/>
      <c r="Z915" s="96"/>
      <c r="AA915" s="96"/>
      <c r="AB915" s="96"/>
      <c r="AC915" s="96" t="s">
        <v>93</v>
      </c>
      <c r="AD915" s="96" t="s">
        <v>3410</v>
      </c>
      <c r="AE915" s="96" t="s">
        <v>94</v>
      </c>
      <c r="AF915" s="96" t="s">
        <v>94</v>
      </c>
      <c r="AG915" s="96" t="s">
        <v>650</v>
      </c>
      <c r="AH915" s="96"/>
      <c r="AI915" s="96"/>
      <c r="AJ915" s="19">
        <v>0.25</v>
      </c>
      <c r="AK915" s="96" t="s">
        <v>118</v>
      </c>
      <c r="AL915" s="96"/>
      <c r="AM915" s="31"/>
      <c r="AN915" s="30" t="s">
        <v>96</v>
      </c>
      <c r="AO915" s="96" t="s">
        <v>97</v>
      </c>
      <c r="AP915" s="31" t="s">
        <v>97</v>
      </c>
      <c r="AQ915">
        <v>21104.193620229998</v>
      </c>
      <c r="AR915" t="s">
        <v>12813</v>
      </c>
      <c r="AS915" t="s">
        <v>11225</v>
      </c>
      <c r="AT915" t="s">
        <v>12814</v>
      </c>
      <c r="AU915">
        <v>97.4923</v>
      </c>
      <c r="AV915" s="96">
        <v>0.64410315447111122</v>
      </c>
      <c r="AW915">
        <v>179.3126</v>
      </c>
      <c r="AX915" s="96">
        <v>4.3529235527022223</v>
      </c>
      <c r="AY915">
        <v>2.7159999999999999E-4</v>
      </c>
      <c r="AZ915">
        <v>165.60570000000001</v>
      </c>
      <c r="BA915" s="96">
        <v>3.2506523662800002</v>
      </c>
      <c r="BB915">
        <v>194.52510000000001</v>
      </c>
      <c r="BC915" s="96">
        <v>3.0338109597955558</v>
      </c>
      <c r="BD915">
        <v>15.1192045</v>
      </c>
      <c r="BE915" s="96">
        <f t="shared" si="119"/>
        <v>6908.4816340910847</v>
      </c>
      <c r="BF915" s="96">
        <f t="shared" si="120"/>
        <v>539.35797770290446</v>
      </c>
      <c r="BG915" s="96">
        <f t="shared" si="121"/>
        <v>535.60529047926502</v>
      </c>
      <c r="BH915">
        <v>6914.868078855131</v>
      </c>
      <c r="BI915">
        <v>1.162053476473202E-3</v>
      </c>
      <c r="BJ915">
        <v>1.7014720795175899</v>
      </c>
      <c r="BK915">
        <v>3.1295952603976702</v>
      </c>
      <c r="BL915">
        <v>1.3849595243281809</v>
      </c>
      <c r="BM915">
        <v>4.9005090285853976</v>
      </c>
      <c r="BN915">
        <v>1.701561678148803</v>
      </c>
      <c r="BO915">
        <v>3.1295952608177782</v>
      </c>
      <c r="BP915">
        <v>1.4550275805720961E-3</v>
      </c>
      <c r="BQ915">
        <v>1.3849595243281809</v>
      </c>
      <c r="BR915">
        <v>6905.46449909893</v>
      </c>
      <c r="BS915" s="96">
        <v>586.34290753420191</v>
      </c>
      <c r="BT915" s="96">
        <v>572.33663142493697</v>
      </c>
      <c r="BU915">
        <v>4.9005090285853976</v>
      </c>
      <c r="BV915" s="65" t="str">
        <f t="shared" si="123"/>
        <v>no propulsion</v>
      </c>
      <c r="BW915" s="30" t="s">
        <v>170</v>
      </c>
      <c r="BX915" s="96">
        <v>0.1</v>
      </c>
      <c r="BY915" s="96">
        <v>0.3</v>
      </c>
      <c r="BZ915" s="96">
        <v>0.3</v>
      </c>
      <c r="CA915" s="16">
        <v>4.36E-2</v>
      </c>
      <c r="CB915" s="16">
        <v>0.01</v>
      </c>
      <c r="CC915" s="16">
        <v>3.5000000000000003E-2</v>
      </c>
      <c r="CD915" s="96">
        <v>0.3</v>
      </c>
      <c r="CE915" s="96">
        <v>0.1</v>
      </c>
      <c r="CF915" s="31">
        <v>0.3</v>
      </c>
      <c r="CG915" s="30">
        <v>4.5999999999999996</v>
      </c>
      <c r="CH915" s="96">
        <v>4.5999999999999996</v>
      </c>
      <c r="CI915" s="96">
        <v>4.5999999999999996</v>
      </c>
      <c r="CJ915" s="98">
        <f>Population!$CG915-Population!$CI915</f>
        <v>0</v>
      </c>
      <c r="CK915" s="120">
        <f>_xlfn.DAYS(Entries!$AY$2,Population!H915)</f>
        <v>217</v>
      </c>
      <c r="CL915" s="120">
        <f t="shared" si="124"/>
        <v>91.25</v>
      </c>
      <c r="CM915" s="122">
        <f>Entries!$AY$5</f>
        <v>0.15</v>
      </c>
      <c r="CN915" s="122">
        <f t="shared" si="122"/>
        <v>0</v>
      </c>
      <c r="CO915" s="121" t="str">
        <f t="shared" si="125"/>
        <v>-</v>
      </c>
      <c r="CP915" s="30" t="s">
        <v>103</v>
      </c>
      <c r="CQ915" s="96">
        <v>0</v>
      </c>
      <c r="CR915" s="96" t="s">
        <v>95</v>
      </c>
      <c r="CS915" s="96"/>
      <c r="CT915" s="31"/>
      <c r="CU915" s="30" t="s">
        <v>3149</v>
      </c>
      <c r="CV915" s="96" t="s">
        <v>3412</v>
      </c>
      <c r="CW915" s="96" t="s">
        <v>156</v>
      </c>
      <c r="CX915" s="96" t="s">
        <v>106</v>
      </c>
      <c r="CY915" s="96" t="s">
        <v>107</v>
      </c>
      <c r="CZ915" s="96" t="s">
        <v>108</v>
      </c>
      <c r="DA915" s="31"/>
      <c r="DB915" s="17" t="s">
        <v>15462</v>
      </c>
      <c r="DC915" s="17" t="s">
        <v>15500</v>
      </c>
      <c r="DD915" s="17" t="s">
        <v>15500</v>
      </c>
      <c r="DE915" s="17" t="s">
        <v>15500</v>
      </c>
      <c r="DF915" s="17" t="s">
        <v>15500</v>
      </c>
      <c r="DG915" s="23" t="s">
        <v>11171</v>
      </c>
      <c r="DH915" s="145"/>
    </row>
    <row r="916" spans="1:112" s="17" customFormat="1" x14ac:dyDescent="0.25">
      <c r="A916" s="32" t="s">
        <v>3449</v>
      </c>
      <c r="B916" s="98">
        <v>0</v>
      </c>
      <c r="C916" s="98" t="s">
        <v>15461</v>
      </c>
      <c r="D916" s="98" t="s">
        <v>3145</v>
      </c>
      <c r="E916" s="98">
        <v>46910</v>
      </c>
      <c r="F916" s="98" t="s">
        <v>3450</v>
      </c>
      <c r="G916" s="33">
        <v>65197</v>
      </c>
      <c r="H916" s="44">
        <v>44142</v>
      </c>
      <c r="I916" s="99" t="s">
        <v>10100</v>
      </c>
      <c r="J916" s="99"/>
      <c r="K916" s="99"/>
      <c r="L916" s="98" t="s">
        <v>1376</v>
      </c>
      <c r="M916" t="s">
        <v>507</v>
      </c>
      <c r="N916" s="98" t="s">
        <v>507</v>
      </c>
      <c r="O916" t="s">
        <v>11126</v>
      </c>
      <c r="P916" s="96" t="str">
        <f>VLOOKUP(N916,Entries!J:K,2,FALSE)</f>
        <v>INDIA</v>
      </c>
      <c r="Q916" s="38" t="s">
        <v>3140</v>
      </c>
      <c r="R916" s="32" t="s">
        <v>3140</v>
      </c>
      <c r="S916" s="98" t="s">
        <v>156</v>
      </c>
      <c r="T916" t="s">
        <v>157</v>
      </c>
      <c r="U916" s="39" t="s">
        <v>159</v>
      </c>
      <c r="V916" s="33" t="s">
        <v>159</v>
      </c>
      <c r="W916" s="64">
        <f>IF(VLOOKUP(R916,Entries!N:P,3,FALSE)=V916,1,VLOOKUP(R916,Entries!N:P,3,FALSE))</f>
        <v>1</v>
      </c>
      <c r="X916"/>
      <c r="Y916"/>
      <c r="Z916" s="98"/>
      <c r="AA916" s="98"/>
      <c r="AB916" s="98"/>
      <c r="AC916" s="98" t="s">
        <v>93</v>
      </c>
      <c r="AD916" s="98" t="s">
        <v>3410</v>
      </c>
      <c r="AE916" s="98" t="s">
        <v>94</v>
      </c>
      <c r="AF916" s="98" t="s">
        <v>94</v>
      </c>
      <c r="AG916" s="98" t="s">
        <v>650</v>
      </c>
      <c r="AH916" s="98"/>
      <c r="AI916" s="98"/>
      <c r="AJ916" s="19">
        <v>0.5</v>
      </c>
      <c r="AK916" s="98" t="s">
        <v>118</v>
      </c>
      <c r="AL916" s="98"/>
      <c r="AM916" s="33"/>
      <c r="AN916" s="32" t="s">
        <v>133</v>
      </c>
      <c r="AO916" s="98" t="s">
        <v>134</v>
      </c>
      <c r="AP916" s="33" t="s">
        <v>160</v>
      </c>
      <c r="AQ916">
        <v>21103.70485767</v>
      </c>
      <c r="AR916" t="s">
        <v>12815</v>
      </c>
      <c r="AS916" t="s">
        <v>11225</v>
      </c>
      <c r="AT916" t="s">
        <v>12816</v>
      </c>
      <c r="AU916">
        <v>36.904400000000003</v>
      </c>
      <c r="AV916" s="98">
        <v>1.7335810801377778</v>
      </c>
      <c r="AW916">
        <v>249.4042</v>
      </c>
      <c r="AX916" s="98">
        <v>2.803071499368889</v>
      </c>
      <c r="AY916">
        <v>6.2799999999999998E-4</v>
      </c>
      <c r="AZ916">
        <v>186.24870000000001</v>
      </c>
      <c r="BA916" s="98">
        <v>5.7591420197955561</v>
      </c>
      <c r="BB916">
        <v>173.8246</v>
      </c>
      <c r="BC916" s="98">
        <v>0.52132275779555559</v>
      </c>
      <c r="BD916">
        <v>14.99228344</v>
      </c>
      <c r="BE916" s="96">
        <f t="shared" si="119"/>
        <v>6947.41718708606</v>
      </c>
      <c r="BF916" s="96">
        <f t="shared" si="120"/>
        <v>580.7801650795509</v>
      </c>
      <c r="BG916" s="96">
        <f t="shared" si="121"/>
        <v>572.05420909257009</v>
      </c>
      <c r="BH916">
        <v>6953.762356661533</v>
      </c>
      <c r="BI916">
        <v>7.1190320763394493E-4</v>
      </c>
      <c r="BJ916">
        <v>0.64443161529433257</v>
      </c>
      <c r="BK916">
        <v>4.3529245920586792</v>
      </c>
      <c r="BL916">
        <v>0.94759922172921118</v>
      </c>
      <c r="BM916">
        <v>5.3368639955962616</v>
      </c>
      <c r="BN916">
        <v>0.64410381384682325</v>
      </c>
      <c r="BO916">
        <v>4.352924462170793</v>
      </c>
      <c r="BP916">
        <v>1.0075965041860631E-3</v>
      </c>
      <c r="BQ916">
        <v>0.94759922172921118</v>
      </c>
      <c r="BR916">
        <v>6950.3397694795694</v>
      </c>
      <c r="BS916" s="96">
        <v>1004.437751171221</v>
      </c>
      <c r="BT916" s="96">
        <v>940.05793789874679</v>
      </c>
      <c r="BU916">
        <v>5.3368639955962616</v>
      </c>
      <c r="BV916" s="60" t="str">
        <f t="shared" si="123"/>
        <v>no propulsion</v>
      </c>
      <c r="BW916" s="32" t="s">
        <v>170</v>
      </c>
      <c r="BX916" s="98">
        <v>0.1</v>
      </c>
      <c r="BY916" s="98">
        <v>0.3</v>
      </c>
      <c r="BZ916" s="98">
        <v>0.3</v>
      </c>
      <c r="CA916" s="21">
        <v>4.36E-2</v>
      </c>
      <c r="CB916" s="21">
        <v>0.01</v>
      </c>
      <c r="CC916" s="21">
        <v>3.5000000000000003E-2</v>
      </c>
      <c r="CD916" s="98">
        <v>0.3</v>
      </c>
      <c r="CE916" s="98">
        <v>0.1</v>
      </c>
      <c r="CF916" s="33">
        <v>0.3</v>
      </c>
      <c r="CG916" s="32">
        <v>4.5999999999999996</v>
      </c>
      <c r="CH916" s="98">
        <v>4.5999999999999996</v>
      </c>
      <c r="CI916" s="98">
        <v>4.5999999999999996</v>
      </c>
      <c r="CJ916" s="96">
        <f>Population!$CG916-Population!$CI916</f>
        <v>0</v>
      </c>
      <c r="CK916" s="118">
        <f>_xlfn.DAYS(Entries!$AY$2,Population!H916)</f>
        <v>152</v>
      </c>
      <c r="CL916" s="118">
        <f t="shared" si="124"/>
        <v>182.5</v>
      </c>
      <c r="CM916" s="117">
        <f>Entries!$AY$5</f>
        <v>0.15</v>
      </c>
      <c r="CN916" s="117">
        <f t="shared" si="122"/>
        <v>0</v>
      </c>
      <c r="CO916" s="119" t="str">
        <f t="shared" si="125"/>
        <v>-</v>
      </c>
      <c r="CP916" s="32" t="s">
        <v>103</v>
      </c>
      <c r="CQ916" s="98">
        <v>0</v>
      </c>
      <c r="CR916" s="98" t="s">
        <v>95</v>
      </c>
      <c r="CS916" s="98"/>
      <c r="CT916" s="33"/>
      <c r="CU916" s="32" t="s">
        <v>3149</v>
      </c>
      <c r="CV916" s="98" t="s">
        <v>3412</v>
      </c>
      <c r="CW916" s="98" t="s">
        <v>156</v>
      </c>
      <c r="CX916" s="98" t="s">
        <v>106</v>
      </c>
      <c r="CY916" s="98" t="s">
        <v>107</v>
      </c>
      <c r="CZ916" s="98" t="s">
        <v>108</v>
      </c>
      <c r="DA916" s="33"/>
      <c r="DB916" s="17" t="s">
        <v>15462</v>
      </c>
      <c r="DC916" s="17" t="s">
        <v>15500</v>
      </c>
      <c r="DD916" s="17" t="s">
        <v>15500</v>
      </c>
      <c r="DE916" s="17" t="s">
        <v>15500</v>
      </c>
      <c r="DF916" s="17" t="s">
        <v>15500</v>
      </c>
      <c r="DG916" s="23" t="s">
        <v>11171</v>
      </c>
      <c r="DH916" s="145"/>
    </row>
    <row r="917" spans="1:112" s="17" customFormat="1" x14ac:dyDescent="0.25">
      <c r="A917" s="30" t="s">
        <v>3452</v>
      </c>
      <c r="B917" s="96">
        <v>0</v>
      </c>
      <c r="C917" s="96" t="s">
        <v>15461</v>
      </c>
      <c r="D917" s="96"/>
      <c r="E917" s="96">
        <v>43113</v>
      </c>
      <c r="F917" s="96" t="s">
        <v>3453</v>
      </c>
      <c r="G917" s="31">
        <v>47762</v>
      </c>
      <c r="H917" s="43">
        <v>43112</v>
      </c>
      <c r="I917" s="96" t="s">
        <v>87</v>
      </c>
      <c r="J917" s="96"/>
      <c r="K917" s="96"/>
      <c r="L917" s="96" t="s">
        <v>88</v>
      </c>
      <c r="M917" s="124" t="s">
        <v>156</v>
      </c>
      <c r="N917" s="96" t="s">
        <v>156</v>
      </c>
      <c r="O917" s="124" t="s">
        <v>11123</v>
      </c>
      <c r="P917" s="64" t="str">
        <f>VLOOKUP(N917,Entries!J:K,2,FALSE)</f>
        <v>UNITED STATES OF AMERICA</v>
      </c>
      <c r="Q917" s="123" t="s">
        <v>3454</v>
      </c>
      <c r="R917" s="30" t="s">
        <v>3454</v>
      </c>
      <c r="S917" s="96" t="s">
        <v>382</v>
      </c>
      <c r="T917" s="124" t="s">
        <v>267</v>
      </c>
      <c r="U917" s="125" t="s">
        <v>159</v>
      </c>
      <c r="V917" s="31" t="s">
        <v>159</v>
      </c>
      <c r="W917" s="64">
        <f>IF(VLOOKUP(R917,Entries!N:P,3,FALSE)=V917,1,VLOOKUP(R917,Entries!N:P,3,FALSE))</f>
        <v>1</v>
      </c>
      <c r="X917" s="124"/>
      <c r="Y917" s="124"/>
      <c r="Z917" s="96"/>
      <c r="AA917" s="96"/>
      <c r="AB917" s="96"/>
      <c r="AC917" s="96" t="s">
        <v>239</v>
      </c>
      <c r="AD917" s="96" t="s">
        <v>123</v>
      </c>
      <c r="AE917" s="96" t="s">
        <v>123</v>
      </c>
      <c r="AF917" s="96" t="s">
        <v>123</v>
      </c>
      <c r="AG917" s="96"/>
      <c r="AH917" s="96"/>
      <c r="AI917" s="96"/>
      <c r="AJ917" s="19">
        <v>5</v>
      </c>
      <c r="AK917" s="96" t="s">
        <v>118</v>
      </c>
      <c r="AL917" s="96"/>
      <c r="AM917" s="31"/>
      <c r="AN917" s="30" t="s">
        <v>777</v>
      </c>
      <c r="AO917" s="96" t="s">
        <v>97</v>
      </c>
      <c r="AP917" s="31" t="s">
        <v>97</v>
      </c>
      <c r="AQ917">
        <v>21104.141756550001</v>
      </c>
      <c r="AR917" t="s">
        <v>2090</v>
      </c>
      <c r="AS917" t="s">
        <v>11225</v>
      </c>
      <c r="AT917" t="s">
        <v>12817</v>
      </c>
      <c r="AU917">
        <v>99.326899999999995</v>
      </c>
      <c r="AV917" s="96">
        <v>0.41902205030222223</v>
      </c>
      <c r="AW917">
        <v>160.60419999999999</v>
      </c>
      <c r="AX917" s="96">
        <v>4.8843028955555555E-2</v>
      </c>
      <c r="AY917">
        <v>4.7280000000000004E-3</v>
      </c>
      <c r="AZ917">
        <v>329.97460000000001</v>
      </c>
      <c r="BA917" s="96">
        <v>3.5652164825822221</v>
      </c>
      <c r="BB917">
        <v>29.869599999999998</v>
      </c>
      <c r="BC917" s="96">
        <v>2.716977915937778</v>
      </c>
      <c r="BD917">
        <v>13.78879792</v>
      </c>
      <c r="BE917" s="96">
        <f t="shared" si="119"/>
        <v>7346.0006701264456</v>
      </c>
      <c r="BF917" s="96">
        <f t="shared" si="120"/>
        <v>1009.7325612948043</v>
      </c>
      <c r="BG917" s="96">
        <f t="shared" si="121"/>
        <v>940.26877895808775</v>
      </c>
      <c r="BH917">
        <v>7352.0583002836083</v>
      </c>
      <c r="BI917">
        <v>4.7282852226666582E-3</v>
      </c>
      <c r="BJ917">
        <v>1.7334834740131131</v>
      </c>
      <c r="BK917">
        <v>2.8030720826378261</v>
      </c>
      <c r="BL917">
        <v>5.9910709032659604</v>
      </c>
      <c r="BM917">
        <v>0.28939981291256411</v>
      </c>
      <c r="BN917">
        <v>1.733581482580226</v>
      </c>
      <c r="BO917">
        <v>2.8030720827273581</v>
      </c>
      <c r="BP917">
        <v>4.3836061804986282E-3</v>
      </c>
      <c r="BQ917">
        <v>5.9673023536142944</v>
      </c>
      <c r="BR917">
        <v>7343.2478445349834</v>
      </c>
      <c r="BS917" s="96">
        <v>722.04373456919438</v>
      </c>
      <c r="BT917" s="96">
        <v>690.65549365420884</v>
      </c>
      <c r="BU917">
        <v>0.28939981291256411</v>
      </c>
      <c r="BV917" s="65" t="b">
        <f t="shared" si="123"/>
        <v>0</v>
      </c>
      <c r="BW917" s="30" t="s">
        <v>3457</v>
      </c>
      <c r="BX917" s="96">
        <v>0.7</v>
      </c>
      <c r="BY917" s="96">
        <v>0.7</v>
      </c>
      <c r="BZ917" s="96">
        <v>1</v>
      </c>
      <c r="CA917" s="96">
        <v>0.84870000000000001</v>
      </c>
      <c r="CB917" s="96">
        <v>0.49</v>
      </c>
      <c r="CC917" s="96">
        <v>0.73499999999999999</v>
      </c>
      <c r="CD917" s="96">
        <v>0.7</v>
      </c>
      <c r="CE917" s="96">
        <v>0.7</v>
      </c>
      <c r="CF917" s="31">
        <v>1</v>
      </c>
      <c r="CG917" s="30">
        <v>100</v>
      </c>
      <c r="CH917" s="96">
        <v>100</v>
      </c>
      <c r="CI917" s="96">
        <v>100</v>
      </c>
      <c r="CJ917" s="98">
        <f>Population!$CG917-Population!$CI917</f>
        <v>0</v>
      </c>
      <c r="CK917" s="120">
        <f>_xlfn.DAYS(Entries!$AY$2,Population!H917)</f>
        <v>1182</v>
      </c>
      <c r="CL917" s="120">
        <f t="shared" si="124"/>
        <v>1825</v>
      </c>
      <c r="CM917" s="122">
        <f>Entries!$AY$5</f>
        <v>0.15</v>
      </c>
      <c r="CN917" s="122">
        <f t="shared" si="122"/>
        <v>0</v>
      </c>
      <c r="CO917" s="121">
        <f t="shared" si="125"/>
        <v>0.44947945205479456</v>
      </c>
      <c r="CP917" s="30"/>
      <c r="CQ917" s="19">
        <v>2</v>
      </c>
      <c r="CR917" s="96" t="s">
        <v>118</v>
      </c>
      <c r="CS917" s="96"/>
      <c r="CT917" s="31"/>
      <c r="CU917" s="30" t="s">
        <v>350</v>
      </c>
      <c r="CV917" s="96" t="s">
        <v>351</v>
      </c>
      <c r="CW917" s="96" t="s">
        <v>352</v>
      </c>
      <c r="CX917" s="96" t="s">
        <v>3458</v>
      </c>
      <c r="CY917" s="96" t="s">
        <v>107</v>
      </c>
      <c r="CZ917" s="96"/>
      <c r="DA917" s="31"/>
      <c r="DB917" s="17" t="s">
        <v>15463</v>
      </c>
      <c r="DC917" s="17">
        <v>10</v>
      </c>
      <c r="DD917" s="17" t="s">
        <v>15500</v>
      </c>
      <c r="DE917" s="17" t="s">
        <v>15500</v>
      </c>
      <c r="DF917" s="17" t="s">
        <v>15500</v>
      </c>
      <c r="DG917" s="23" t="s">
        <v>11180</v>
      </c>
      <c r="DH917" s="145"/>
    </row>
    <row r="918" spans="1:112" s="17" customFormat="1" x14ac:dyDescent="0.25">
      <c r="A918" s="32" t="s">
        <v>3459</v>
      </c>
      <c r="B918" s="98">
        <v>0</v>
      </c>
      <c r="C918" s="98" t="s">
        <v>15461</v>
      </c>
      <c r="D918" s="98"/>
      <c r="E918" s="98">
        <v>44420</v>
      </c>
      <c r="F918" s="98" t="s">
        <v>3460</v>
      </c>
      <c r="G918" s="33">
        <v>60032</v>
      </c>
      <c r="H918" s="44">
        <v>43641</v>
      </c>
      <c r="I918" s="98" t="s">
        <v>221</v>
      </c>
      <c r="J918" s="98"/>
      <c r="K918" s="98"/>
      <c r="L918" s="98" t="s">
        <v>477</v>
      </c>
      <c r="M918" t="s">
        <v>156</v>
      </c>
      <c r="N918" s="98" t="s">
        <v>156</v>
      </c>
      <c r="O918" t="s">
        <v>11123</v>
      </c>
      <c r="P918" s="96" t="str">
        <f>VLOOKUP(N918,Entries!J:K,2,FALSE)</f>
        <v>UNITED STATES OF AMERICA</v>
      </c>
      <c r="Q918" s="38" t="s">
        <v>3461</v>
      </c>
      <c r="R918" s="32" t="s">
        <v>3461</v>
      </c>
      <c r="S918" s="98" t="s">
        <v>156</v>
      </c>
      <c r="T918" t="s">
        <v>157</v>
      </c>
      <c r="U918" s="39" t="s">
        <v>92</v>
      </c>
      <c r="V918" s="33" t="s">
        <v>92</v>
      </c>
      <c r="W918" s="64">
        <f>IF(VLOOKUP(R918,Entries!N:P,3,FALSE)=V918,1,VLOOKUP(R918,Entries!N:P,3,FALSE))</f>
        <v>1</v>
      </c>
      <c r="X918"/>
      <c r="Y918"/>
      <c r="Z918" s="98"/>
      <c r="AA918" s="98"/>
      <c r="AB918" s="98"/>
      <c r="AC918" s="98" t="s">
        <v>93</v>
      </c>
      <c r="AD918" s="98" t="s">
        <v>117</v>
      </c>
      <c r="AE918" s="98" t="s">
        <v>117</v>
      </c>
      <c r="AF918" s="98" t="s">
        <v>117</v>
      </c>
      <c r="AG918" s="98"/>
      <c r="AH918" s="98"/>
      <c r="AI918" s="98"/>
      <c r="AJ918" s="19">
        <v>1</v>
      </c>
      <c r="AK918" s="98" t="s">
        <v>118</v>
      </c>
      <c r="AL918" s="98"/>
      <c r="AM918" s="33"/>
      <c r="AN918" s="32" t="s">
        <v>777</v>
      </c>
      <c r="AO918" s="98" t="s">
        <v>134</v>
      </c>
      <c r="AP918" s="33" t="s">
        <v>98</v>
      </c>
      <c r="AQ918">
        <v>21104.125893979999</v>
      </c>
      <c r="AR918" t="s">
        <v>12818</v>
      </c>
      <c r="AS918" t="s">
        <v>11225</v>
      </c>
      <c r="AT918" t="s">
        <v>12819</v>
      </c>
      <c r="AU918">
        <v>24.008199999999999</v>
      </c>
      <c r="AV918" s="98">
        <v>1.7017602438355555</v>
      </c>
      <c r="AW918">
        <v>2.7985000000000002</v>
      </c>
      <c r="AX918" s="98">
        <v>1.8394562211955556</v>
      </c>
      <c r="AY918">
        <v>2.2491E-3</v>
      </c>
      <c r="AZ918">
        <v>204.27189999999999</v>
      </c>
      <c r="BA918" s="98">
        <v>1.1074460865777778</v>
      </c>
      <c r="BB918">
        <v>155.67140000000001</v>
      </c>
      <c r="BC918" s="98">
        <v>0.90415366825777788</v>
      </c>
      <c r="BD918">
        <v>14.595818639999999</v>
      </c>
      <c r="BE918" s="96">
        <f t="shared" si="119"/>
        <v>7072.6624150288044</v>
      </c>
      <c r="BF918" s="96">
        <f t="shared" si="120"/>
        <v>717.56954006644537</v>
      </c>
      <c r="BG918" s="96">
        <f t="shared" si="121"/>
        <v>685.75528999116341</v>
      </c>
      <c r="BH918">
        <v>7078.8894286247032</v>
      </c>
      <c r="BI918">
        <v>1.00519471178087E-3</v>
      </c>
      <c r="BJ918">
        <v>0.41926723639986352</v>
      </c>
      <c r="BK918">
        <v>4.8843038359821948E-2</v>
      </c>
      <c r="BL918">
        <v>3.656087062494632</v>
      </c>
      <c r="BM918">
        <v>2.6261076639966161</v>
      </c>
      <c r="BN918">
        <v>0.41902267344417798</v>
      </c>
      <c r="BO918">
        <v>4.8843032611428673E-2</v>
      </c>
      <c r="BP918">
        <v>2.2175138029355409E-3</v>
      </c>
      <c r="BQ918">
        <v>3.656087062494632</v>
      </c>
      <c r="BR918">
        <v>7077.3496141117021</v>
      </c>
      <c r="BS918" s="96">
        <v>546.48606609869057</v>
      </c>
      <c r="BT918" s="96">
        <v>507.5818814924487</v>
      </c>
      <c r="BU918">
        <v>2.6261076639966161</v>
      </c>
      <c r="BV918" s="60" t="str">
        <f t="shared" si="123"/>
        <v>no propulsion</v>
      </c>
      <c r="BW918" s="32" t="s">
        <v>3463</v>
      </c>
      <c r="BX918" s="98">
        <v>0.1</v>
      </c>
      <c r="BY918" s="98">
        <v>0.3</v>
      </c>
      <c r="BZ918" s="98">
        <v>5.5</v>
      </c>
      <c r="CA918" s="98">
        <v>4.36E-2</v>
      </c>
      <c r="CB918" s="98">
        <v>0.01</v>
      </c>
      <c r="CC918" s="98">
        <v>3.5000000000000003E-2</v>
      </c>
      <c r="CD918" s="98">
        <v>0.3</v>
      </c>
      <c r="CE918" s="98">
        <v>0.1</v>
      </c>
      <c r="CF918" s="33">
        <v>5.5</v>
      </c>
      <c r="CG918" s="32">
        <v>4</v>
      </c>
      <c r="CH918" s="98">
        <v>4</v>
      </c>
      <c r="CI918" s="98">
        <v>4</v>
      </c>
      <c r="CJ918" s="96">
        <f>Population!$CG918-Population!$CI918</f>
        <v>0</v>
      </c>
      <c r="CK918" s="118">
        <f>_xlfn.DAYS(Entries!$AY$2,Population!H918)</f>
        <v>653</v>
      </c>
      <c r="CL918" s="118">
        <f t="shared" si="124"/>
        <v>365</v>
      </c>
      <c r="CM918" s="117">
        <f>Entries!$AY$5</f>
        <v>0.15</v>
      </c>
      <c r="CN918" s="117">
        <f t="shared" si="122"/>
        <v>0</v>
      </c>
      <c r="CO918" s="119" t="str">
        <f t="shared" si="125"/>
        <v>-</v>
      </c>
      <c r="CP918" s="32" t="s">
        <v>103</v>
      </c>
      <c r="CQ918" s="98">
        <v>0</v>
      </c>
      <c r="CR918" s="98" t="s">
        <v>95</v>
      </c>
      <c r="CS918" s="98"/>
      <c r="CT918" s="33"/>
      <c r="CU918" s="32" t="s">
        <v>3464</v>
      </c>
      <c r="CV918" s="98"/>
      <c r="CW918" s="98"/>
      <c r="CX918" s="98" t="s">
        <v>106</v>
      </c>
      <c r="CY918" s="98" t="s">
        <v>107</v>
      </c>
      <c r="CZ918" s="98" t="s">
        <v>537</v>
      </c>
      <c r="DA918" s="33"/>
      <c r="DB918" s="17" t="s">
        <v>15462</v>
      </c>
      <c r="DC918" s="17" t="s">
        <v>15500</v>
      </c>
      <c r="DD918" s="17" t="s">
        <v>15500</v>
      </c>
      <c r="DE918" s="17" t="s">
        <v>15500</v>
      </c>
      <c r="DF918" s="17" t="s">
        <v>15500</v>
      </c>
      <c r="DG918" s="23" t="s">
        <v>11171</v>
      </c>
      <c r="DH918" s="145"/>
    </row>
    <row r="919" spans="1:112" s="17" customFormat="1" x14ac:dyDescent="0.25">
      <c r="A919" s="30" t="s">
        <v>3465</v>
      </c>
      <c r="B919" s="96">
        <v>0</v>
      </c>
      <c r="C919" s="96" t="s">
        <v>15461</v>
      </c>
      <c r="D919" s="96"/>
      <c r="E919" s="96">
        <v>40908</v>
      </c>
      <c r="F919" s="96" t="s">
        <v>3466</v>
      </c>
      <c r="G919" s="31">
        <v>40905</v>
      </c>
      <c r="H919" s="43">
        <v>42266</v>
      </c>
      <c r="I919" s="96" t="s">
        <v>619</v>
      </c>
      <c r="J919" s="96"/>
      <c r="K919" s="96"/>
      <c r="L919" s="96" t="s">
        <v>2854</v>
      </c>
      <c r="M919" s="124" t="s">
        <v>326</v>
      </c>
      <c r="N919" s="96" t="s">
        <v>326</v>
      </c>
      <c r="O919" s="124" t="s">
        <v>11123</v>
      </c>
      <c r="P919" s="64" t="str">
        <f>VLOOKUP(N919,Entries!J:K,2,FALSE)</f>
        <v>PEOPLES REPUBLIC OF CHINA</v>
      </c>
      <c r="Q919" s="123" t="s">
        <v>3467</v>
      </c>
      <c r="R919" s="30" t="s">
        <v>3467</v>
      </c>
      <c r="S919" s="96" t="s">
        <v>326</v>
      </c>
      <c r="T919" s="124" t="s">
        <v>576</v>
      </c>
      <c r="U919" s="125" t="s">
        <v>92</v>
      </c>
      <c r="V919" s="31" t="s">
        <v>92</v>
      </c>
      <c r="W919" s="64">
        <f>IF(VLOOKUP(R919,Entries!N:P,3,FALSE)=V919,1,VLOOKUP(R919,Entries!N:P,3,FALSE))</f>
        <v>1</v>
      </c>
      <c r="X919" s="124"/>
      <c r="Y919" s="124" t="s">
        <v>3468</v>
      </c>
      <c r="Z919" s="96" t="s">
        <v>2932</v>
      </c>
      <c r="AA919" s="96" t="s">
        <v>326</v>
      </c>
      <c r="AB919" s="105" t="s">
        <v>92</v>
      </c>
      <c r="AC919" s="96" t="s">
        <v>93</v>
      </c>
      <c r="AD919" s="96" t="s">
        <v>3469</v>
      </c>
      <c r="AE919" s="96" t="s">
        <v>117</v>
      </c>
      <c r="AF919" s="96" t="s">
        <v>117</v>
      </c>
      <c r="AG919" s="96"/>
      <c r="AH919" s="96"/>
      <c r="AI919" s="96"/>
      <c r="AJ919" s="96">
        <v>0.5</v>
      </c>
      <c r="AK919" s="96" t="s">
        <v>95</v>
      </c>
      <c r="AL919" s="96"/>
      <c r="AM919" s="31"/>
      <c r="AN919" s="30" t="s">
        <v>96</v>
      </c>
      <c r="AO919" s="96" t="s">
        <v>97</v>
      </c>
      <c r="AP919" s="31" t="s">
        <v>97</v>
      </c>
      <c r="AQ919">
        <v>21104.526722129998</v>
      </c>
      <c r="AR919" t="s">
        <v>12820</v>
      </c>
      <c r="AS919" t="s">
        <v>11225</v>
      </c>
      <c r="AT919" t="s">
        <v>12821</v>
      </c>
      <c r="AU919">
        <v>97.503699999999995</v>
      </c>
      <c r="AV919" s="96">
        <v>1.7202904006488891</v>
      </c>
      <c r="AW919">
        <v>105.3931</v>
      </c>
      <c r="AX919" s="96">
        <v>1.6252467706755556</v>
      </c>
      <c r="AY919">
        <v>1.7329999999999999E-3</v>
      </c>
      <c r="AZ919">
        <v>63.451999999999998</v>
      </c>
      <c r="BA919" s="96">
        <v>5.5749173195866675</v>
      </c>
      <c r="BB919">
        <v>51.804200000000002</v>
      </c>
      <c r="BC919" s="96">
        <v>0.70766977793333341</v>
      </c>
      <c r="BD919">
        <v>15.143648020000001</v>
      </c>
      <c r="BE919" s="96">
        <f t="shared" si="119"/>
        <v>6901.0455979882772</v>
      </c>
      <c r="BF919" s="96">
        <f t="shared" si="120"/>
        <v>542.00511000959068</v>
      </c>
      <c r="BG919" s="96">
        <f t="shared" si="121"/>
        <v>518.08608596696376</v>
      </c>
      <c r="BH919">
        <v>6892.0944109902803</v>
      </c>
      <c r="BI919">
        <v>2.2789213199927629E-3</v>
      </c>
      <c r="BJ919">
        <v>1.7018172445708699</v>
      </c>
      <c r="BK919">
        <v>1.839526987075395</v>
      </c>
      <c r="BL919">
        <v>0.73967468019352323</v>
      </c>
      <c r="BM919">
        <v>1.2711396183884931</v>
      </c>
      <c r="BN919">
        <v>1.701760567295445</v>
      </c>
      <c r="BO919">
        <v>1.8394565663758791</v>
      </c>
      <c r="BP919">
        <v>2.8199473033933202E-3</v>
      </c>
      <c r="BQ919">
        <v>0.73967468019352323</v>
      </c>
      <c r="BR919">
        <v>6898.0339737955692</v>
      </c>
      <c r="BS919" s="96">
        <v>809.78637624745716</v>
      </c>
      <c r="BT919" s="96">
        <v>784.27824349793354</v>
      </c>
      <c r="BU919">
        <v>1.2711396183884931</v>
      </c>
      <c r="BV919" s="65" t="b">
        <f t="shared" si="123"/>
        <v>0</v>
      </c>
      <c r="BW919" s="30" t="s">
        <v>104</v>
      </c>
      <c r="BX919" s="96">
        <v>0.2</v>
      </c>
      <c r="BY919" s="96">
        <v>0.2</v>
      </c>
      <c r="BZ919" s="96">
        <v>0.2</v>
      </c>
      <c r="CA919" s="96">
        <v>6.93E-2</v>
      </c>
      <c r="CB919" s="96">
        <v>0.04</v>
      </c>
      <c r="CC919" s="96">
        <v>0.06</v>
      </c>
      <c r="CD919" s="96">
        <v>0.2</v>
      </c>
      <c r="CE919" s="96">
        <v>0.2</v>
      </c>
      <c r="CF919" s="31">
        <v>0.2</v>
      </c>
      <c r="CG919" s="30">
        <v>11</v>
      </c>
      <c r="CH919" s="96">
        <v>11</v>
      </c>
      <c r="CI919" s="96">
        <v>11</v>
      </c>
      <c r="CJ919" s="98">
        <f>Population!$CG919-Population!$CI919</f>
        <v>0</v>
      </c>
      <c r="CK919" s="120">
        <f>_xlfn.DAYS(Entries!$AY$2,Population!H919)</f>
        <v>2028</v>
      </c>
      <c r="CL919" s="120">
        <f t="shared" si="124"/>
        <v>182.5</v>
      </c>
      <c r="CM919" s="122">
        <f>Entries!$AY$5</f>
        <v>0.15</v>
      </c>
      <c r="CN919" s="122">
        <f t="shared" si="122"/>
        <v>0</v>
      </c>
      <c r="CO919" s="121" t="str">
        <f t="shared" si="125"/>
        <v>-</v>
      </c>
      <c r="CP919" s="30"/>
      <c r="CQ919" s="19">
        <v>0</v>
      </c>
      <c r="CR919" s="96" t="s">
        <v>118</v>
      </c>
      <c r="CS919" s="96"/>
      <c r="CT919" s="31"/>
      <c r="CU919" s="30" t="s">
        <v>3471</v>
      </c>
      <c r="CV919" s="96" t="s">
        <v>3472</v>
      </c>
      <c r="CW919" s="96" t="s">
        <v>576</v>
      </c>
      <c r="CX919" s="96" t="s">
        <v>3473</v>
      </c>
      <c r="CY919" s="96" t="s">
        <v>107</v>
      </c>
      <c r="CZ919" s="96" t="s">
        <v>108</v>
      </c>
      <c r="DA919" s="31"/>
      <c r="DB919" s="17" t="s">
        <v>15462</v>
      </c>
      <c r="DC919" s="17" t="s">
        <v>15500</v>
      </c>
      <c r="DD919" s="17" t="s">
        <v>15500</v>
      </c>
      <c r="DE919" s="17" t="s">
        <v>15500</v>
      </c>
      <c r="DF919" s="17" t="s">
        <v>15500</v>
      </c>
      <c r="DG919" s="23" t="s">
        <v>11172</v>
      </c>
      <c r="DH919" s="145"/>
    </row>
    <row r="920" spans="1:112" s="17" customFormat="1" x14ac:dyDescent="0.25">
      <c r="A920" s="32" t="s">
        <v>3474</v>
      </c>
      <c r="B920" s="98">
        <v>0</v>
      </c>
      <c r="C920" s="98" t="s">
        <v>15461</v>
      </c>
      <c r="D920" s="98"/>
      <c r="E920" s="98">
        <v>40136</v>
      </c>
      <c r="F920" s="98" t="s">
        <v>3475</v>
      </c>
      <c r="G920" s="33">
        <v>40133</v>
      </c>
      <c r="H920" s="44">
        <v>41886</v>
      </c>
      <c r="I920" s="98" t="s">
        <v>784</v>
      </c>
      <c r="J920" s="98"/>
      <c r="K920" s="98"/>
      <c r="L920" s="98" t="s">
        <v>839</v>
      </c>
      <c r="M920" t="s">
        <v>326</v>
      </c>
      <c r="N920" s="98" t="s">
        <v>326</v>
      </c>
      <c r="O920" t="s">
        <v>576</v>
      </c>
      <c r="P920" s="96" t="str">
        <f>VLOOKUP(N920,Entries!J:K,2,FALSE)</f>
        <v>PEOPLES REPUBLIC OF CHINA</v>
      </c>
      <c r="Q920" s="38" t="s">
        <v>3476</v>
      </c>
      <c r="R920" s="32" t="s">
        <v>3476</v>
      </c>
      <c r="S920" s="98" t="s">
        <v>326</v>
      </c>
      <c r="T920" t="s">
        <v>576</v>
      </c>
      <c r="U920" s="39" t="s">
        <v>159</v>
      </c>
      <c r="V920" s="33" t="s">
        <v>159</v>
      </c>
      <c r="W920" s="64">
        <f>IF(VLOOKUP(R920,Entries!N:P,3,FALSE)=V920,1,VLOOKUP(R920,Entries!N:P,3,FALSE))</f>
        <v>1</v>
      </c>
      <c r="X920"/>
      <c r="Y920"/>
      <c r="Z920" s="98"/>
      <c r="AA920" s="98"/>
      <c r="AB920" s="98"/>
      <c r="AC920" s="98" t="s">
        <v>239</v>
      </c>
      <c r="AD920" s="98" t="s">
        <v>263</v>
      </c>
      <c r="AE920" s="98" t="s">
        <v>263</v>
      </c>
      <c r="AF920" s="98" t="s">
        <v>263</v>
      </c>
      <c r="AG920" s="98"/>
      <c r="AH920" s="98"/>
      <c r="AI920" s="98"/>
      <c r="AJ920" s="19">
        <v>7.5</v>
      </c>
      <c r="AK920" s="98" t="s">
        <v>118</v>
      </c>
      <c r="AL920" s="98"/>
      <c r="AM920" s="33"/>
      <c r="AN920" s="32" t="s">
        <v>125</v>
      </c>
      <c r="AO920" s="98" t="s">
        <v>97</v>
      </c>
      <c r="AP920" s="33" t="s">
        <v>97</v>
      </c>
      <c r="AQ920">
        <v>21104.56443731</v>
      </c>
      <c r="AR920" t="s">
        <v>2311</v>
      </c>
      <c r="AS920" t="s">
        <v>11225</v>
      </c>
      <c r="AT920" t="s">
        <v>12822</v>
      </c>
      <c r="AU920">
        <v>98.565399999999997</v>
      </c>
      <c r="AV920" s="98">
        <v>1.7071341114844443</v>
      </c>
      <c r="AW920">
        <v>93.119799999999998</v>
      </c>
      <c r="AX920" s="98">
        <v>2.8627390580933332</v>
      </c>
      <c r="AY920">
        <v>2.0395999999999999E-3</v>
      </c>
      <c r="AZ920">
        <v>319.41930000000002</v>
      </c>
      <c r="BA920" s="98">
        <v>4.5804411360000001</v>
      </c>
      <c r="BB920">
        <v>40.546500000000002</v>
      </c>
      <c r="BC920" s="98">
        <v>1.7015909469333335</v>
      </c>
      <c r="BD920">
        <v>14.29694376</v>
      </c>
      <c r="BE920" s="96">
        <f t="shared" si="119"/>
        <v>7170.8905801039045</v>
      </c>
      <c r="BF920" s="96">
        <f t="shared" si="120"/>
        <v>814.51632853108458</v>
      </c>
      <c r="BG920" s="96">
        <f t="shared" si="121"/>
        <v>785.2648316767245</v>
      </c>
      <c r="BH920">
        <v>7177.0652286565364</v>
      </c>
      <c r="BI920">
        <v>2.020568283730895E-3</v>
      </c>
      <c r="BJ920">
        <v>1.72019607790786</v>
      </c>
      <c r="BK920">
        <v>1.6252471098093599</v>
      </c>
      <c r="BL920">
        <v>6.1365145609878287</v>
      </c>
      <c r="BM920">
        <v>0.14607577872990379</v>
      </c>
      <c r="BN920">
        <v>1.7202908032246951</v>
      </c>
      <c r="BO920">
        <v>1.6252471086653379</v>
      </c>
      <c r="BP920">
        <v>1.7792981146577079E-3</v>
      </c>
      <c r="BQ920">
        <v>6.1365145609878287</v>
      </c>
      <c r="BR920">
        <v>7168.0323098726958</v>
      </c>
      <c r="BS920" s="96">
        <v>662.23723318944303</v>
      </c>
      <c r="BT920" s="96">
        <v>646.94919137610759</v>
      </c>
      <c r="BU920">
        <v>0.14607577872990379</v>
      </c>
      <c r="BV920" s="60" t="b">
        <f t="shared" si="123"/>
        <v>0</v>
      </c>
      <c r="BW920" s="32" t="s">
        <v>104</v>
      </c>
      <c r="BX920" s="98">
        <v>1</v>
      </c>
      <c r="BY920" s="98">
        <v>1</v>
      </c>
      <c r="BZ920" s="98">
        <v>2</v>
      </c>
      <c r="CA920" s="98">
        <v>1.7321</v>
      </c>
      <c r="CB920" s="98">
        <v>1</v>
      </c>
      <c r="CC920" s="98">
        <v>1.5</v>
      </c>
      <c r="CD920" s="98">
        <v>1</v>
      </c>
      <c r="CE920" s="98">
        <v>1</v>
      </c>
      <c r="CF920" s="33">
        <v>2</v>
      </c>
      <c r="CG920" s="32">
        <v>135</v>
      </c>
      <c r="CH920" s="98">
        <v>135</v>
      </c>
      <c r="CI920" s="98">
        <v>135</v>
      </c>
      <c r="CJ920" s="96">
        <f>Population!$CG920-Population!$CI920</f>
        <v>0</v>
      </c>
      <c r="CK920" s="118">
        <f>_xlfn.DAYS(Entries!$AY$2,Population!H920)</f>
        <v>2408</v>
      </c>
      <c r="CL920" s="118">
        <f t="shared" si="124"/>
        <v>2737.5</v>
      </c>
      <c r="CM920" s="117">
        <f>Entries!$AY$5</f>
        <v>0.15</v>
      </c>
      <c r="CN920" s="117">
        <f t="shared" si="122"/>
        <v>0</v>
      </c>
      <c r="CO920" s="119">
        <f t="shared" si="125"/>
        <v>0.25231050228310503</v>
      </c>
      <c r="CP920" s="32"/>
      <c r="CQ920" s="19">
        <v>3</v>
      </c>
      <c r="CR920" s="98" t="s">
        <v>118</v>
      </c>
      <c r="CS920" s="98"/>
      <c r="CT920" s="33"/>
      <c r="CU920" s="32" t="s">
        <v>3478</v>
      </c>
      <c r="CV920" s="98" t="s">
        <v>3479</v>
      </c>
      <c r="CW920" s="98" t="s">
        <v>576</v>
      </c>
      <c r="CX920" s="98" t="s">
        <v>3480</v>
      </c>
      <c r="CY920" s="98" t="s">
        <v>107</v>
      </c>
      <c r="CZ920" s="98" t="s">
        <v>108</v>
      </c>
      <c r="DA920" s="33"/>
      <c r="DB920" s="17" t="s">
        <v>15463</v>
      </c>
      <c r="DC920" s="17" t="s">
        <v>15500</v>
      </c>
      <c r="DD920" s="17">
        <v>1</v>
      </c>
      <c r="DE920" s="17" t="s">
        <v>15500</v>
      </c>
      <c r="DF920" s="17" t="s">
        <v>15500</v>
      </c>
      <c r="DG920" s="23" t="s">
        <v>11179</v>
      </c>
      <c r="DH920" s="145"/>
    </row>
    <row r="921" spans="1:112" s="17" customFormat="1" x14ac:dyDescent="0.25">
      <c r="A921" s="30" t="s">
        <v>3481</v>
      </c>
      <c r="B921" s="96">
        <v>0</v>
      </c>
      <c r="C921" s="96" t="s">
        <v>15461</v>
      </c>
      <c r="D921" s="96"/>
      <c r="E921" s="96">
        <v>40959</v>
      </c>
      <c r="F921" s="96" t="s">
        <v>3482</v>
      </c>
      <c r="G921" s="31">
        <v>40956</v>
      </c>
      <c r="H921" s="43">
        <v>42284</v>
      </c>
      <c r="I921" s="96" t="s">
        <v>784</v>
      </c>
      <c r="J921" s="96"/>
      <c r="K921" s="96"/>
      <c r="L921" s="96" t="s">
        <v>839</v>
      </c>
      <c r="M921" s="124" t="s">
        <v>326</v>
      </c>
      <c r="N921" s="96" t="s">
        <v>326</v>
      </c>
      <c r="O921" s="124" t="s">
        <v>11123</v>
      </c>
      <c r="P921" s="64" t="str">
        <f>VLOOKUP(N921,Entries!J:K,2,FALSE)</f>
        <v>PEOPLES REPUBLIC OF CHINA</v>
      </c>
      <c r="Q921" s="123" t="s">
        <v>2835</v>
      </c>
      <c r="R921" s="30" t="s">
        <v>2835</v>
      </c>
      <c r="S921" s="96" t="s">
        <v>326</v>
      </c>
      <c r="T921" s="124" t="s">
        <v>576</v>
      </c>
      <c r="U921" s="125" t="s">
        <v>159</v>
      </c>
      <c r="V921" s="31" t="s">
        <v>159</v>
      </c>
      <c r="W921" s="64">
        <f>IF(VLOOKUP(R921,Entries!N:P,3,FALSE)=V921,1,VLOOKUP(R921,Entries!N:P,3,FALSE))</f>
        <v>1</v>
      </c>
      <c r="X921" s="124"/>
      <c r="Y921" s="124"/>
      <c r="Z921" s="96"/>
      <c r="AA921" s="96"/>
      <c r="AB921" s="96"/>
      <c r="AC921" s="96" t="s">
        <v>239</v>
      </c>
      <c r="AD921" s="96" t="s">
        <v>329</v>
      </c>
      <c r="AE921" s="96" t="s">
        <v>94</v>
      </c>
      <c r="AF921" s="96" t="s">
        <v>94</v>
      </c>
      <c r="AG921" s="96"/>
      <c r="AH921" s="96"/>
      <c r="AI921" s="96"/>
      <c r="AJ921" s="19">
        <v>7</v>
      </c>
      <c r="AK921" s="96" t="s">
        <v>118</v>
      </c>
      <c r="AL921" s="96"/>
      <c r="AM921" s="31"/>
      <c r="AN921" s="30" t="s">
        <v>125</v>
      </c>
      <c r="AO921" s="96" t="s">
        <v>97</v>
      </c>
      <c r="AP921" s="31" t="s">
        <v>97</v>
      </c>
      <c r="AQ921">
        <v>21104.541977100002</v>
      </c>
      <c r="AR921" t="s">
        <v>11647</v>
      </c>
      <c r="AS921" t="s">
        <v>11225</v>
      </c>
      <c r="AT921" t="s">
        <v>12823</v>
      </c>
      <c r="AU921">
        <v>97.811599999999999</v>
      </c>
      <c r="AV921" s="96">
        <v>1.7071690180622223</v>
      </c>
      <c r="AW921">
        <v>164.02289999999999</v>
      </c>
      <c r="AX921" s="96">
        <v>2.8730347532088887</v>
      </c>
      <c r="AY921">
        <v>1.6496E-3</v>
      </c>
      <c r="AZ921">
        <v>262.44</v>
      </c>
      <c r="BA921" s="96">
        <v>4.596190983893333</v>
      </c>
      <c r="BB921">
        <v>97.494</v>
      </c>
      <c r="BC921" s="96">
        <v>1.68580968312</v>
      </c>
      <c r="BD921">
        <v>14.73345962</v>
      </c>
      <c r="BE921" s="96">
        <f t="shared" si="119"/>
        <v>7028.5446825044482</v>
      </c>
      <c r="BF921" s="96">
        <f t="shared" si="120"/>
        <v>669.13896981270682</v>
      </c>
      <c r="BG921" s="96">
        <f t="shared" si="121"/>
        <v>645.95039519618877</v>
      </c>
      <c r="BH921">
        <v>7034.8225758997341</v>
      </c>
      <c r="BI921">
        <v>6.3094448458112884E-4</v>
      </c>
      <c r="BJ921">
        <v>1.707044355118432</v>
      </c>
      <c r="BK921">
        <v>2.862739651981995</v>
      </c>
      <c r="BL921">
        <v>5.1128411900157449</v>
      </c>
      <c r="BM921">
        <v>1.169191550444334</v>
      </c>
      <c r="BN921">
        <v>1.7071345123193771</v>
      </c>
      <c r="BO921">
        <v>2.8627396533204408</v>
      </c>
      <c r="BP921">
        <v>1.0880249789161659E-3</v>
      </c>
      <c r="BQ921">
        <v>5.1128411900157449</v>
      </c>
      <c r="BR921">
        <v>7025.5932122827753</v>
      </c>
      <c r="BS921" s="96">
        <v>661.89330925525974</v>
      </c>
      <c r="BT921" s="96">
        <v>646.53451251424667</v>
      </c>
      <c r="BU921">
        <v>1.169191550444334</v>
      </c>
      <c r="BV921" s="65" t="str">
        <f t="shared" si="123"/>
        <v>sunsynchronous observation</v>
      </c>
      <c r="BW921" s="30" t="s">
        <v>104</v>
      </c>
      <c r="BX921" s="96">
        <v>1</v>
      </c>
      <c r="BY921" s="96">
        <v>1.5</v>
      </c>
      <c r="BZ921" s="96">
        <v>1.5</v>
      </c>
      <c r="CA921" s="96">
        <v>2.3452000000000002</v>
      </c>
      <c r="CB921" s="96">
        <v>1</v>
      </c>
      <c r="CC921" s="96">
        <v>2</v>
      </c>
      <c r="CD921" s="96">
        <v>1.5</v>
      </c>
      <c r="CE921" s="96">
        <v>1</v>
      </c>
      <c r="CF921" s="31">
        <v>1.5</v>
      </c>
      <c r="CG921" s="30">
        <v>95</v>
      </c>
      <c r="CH921" s="96">
        <v>95</v>
      </c>
      <c r="CI921" s="96">
        <v>95</v>
      </c>
      <c r="CJ921" s="98">
        <f>Population!$CG921-Population!$CI921</f>
        <v>0</v>
      </c>
      <c r="CK921" s="120">
        <f>_xlfn.DAYS(Entries!$AY$2,Population!H921)</f>
        <v>2010</v>
      </c>
      <c r="CL921" s="120">
        <f t="shared" si="124"/>
        <v>2555</v>
      </c>
      <c r="CM921" s="122">
        <f>Entries!$AY$5</f>
        <v>0.15</v>
      </c>
      <c r="CN921" s="122">
        <f t="shared" si="122"/>
        <v>0</v>
      </c>
      <c r="CO921" s="121" t="str">
        <f t="shared" si="125"/>
        <v>-</v>
      </c>
      <c r="CP921" s="30"/>
      <c r="CQ921" s="19">
        <v>0</v>
      </c>
      <c r="CR921" s="96" t="s">
        <v>118</v>
      </c>
      <c r="CS921" s="96"/>
      <c r="CT921" s="31"/>
      <c r="CU921" s="30" t="s">
        <v>2837</v>
      </c>
      <c r="CV921" s="96" t="s">
        <v>2838</v>
      </c>
      <c r="CW921" s="96" t="s">
        <v>576</v>
      </c>
      <c r="CX921" s="96" t="s">
        <v>2839</v>
      </c>
      <c r="CY921" s="96" t="s">
        <v>107</v>
      </c>
      <c r="CZ921" s="96" t="s">
        <v>246</v>
      </c>
      <c r="DA921" s="31"/>
      <c r="DB921" s="17" t="s">
        <v>15462</v>
      </c>
      <c r="DC921" s="17" t="s">
        <v>15500</v>
      </c>
      <c r="DD921" s="17" t="s">
        <v>15500</v>
      </c>
      <c r="DE921" s="17" t="s">
        <v>15500</v>
      </c>
      <c r="DF921" s="17" t="s">
        <v>15500</v>
      </c>
      <c r="DG921" s="23" t="s">
        <v>11172</v>
      </c>
      <c r="DH921" s="145"/>
    </row>
    <row r="922" spans="1:112" s="17" customFormat="1" x14ac:dyDescent="0.25">
      <c r="A922" s="32" t="s">
        <v>3484</v>
      </c>
      <c r="B922" s="98">
        <v>0</v>
      </c>
      <c r="C922" s="98" t="s">
        <v>15461</v>
      </c>
      <c r="D922" s="98"/>
      <c r="E922" s="98">
        <v>40960</v>
      </c>
      <c r="F922" s="98" t="s">
        <v>3485</v>
      </c>
      <c r="G922" s="33">
        <v>40957</v>
      </c>
      <c r="H922" s="44">
        <v>42284</v>
      </c>
      <c r="I922" s="98" t="s">
        <v>784</v>
      </c>
      <c r="J922" s="98"/>
      <c r="K922" s="98"/>
      <c r="L922" s="98" t="s">
        <v>839</v>
      </c>
      <c r="M922" t="s">
        <v>326</v>
      </c>
      <c r="N922" s="98" t="s">
        <v>326</v>
      </c>
      <c r="O922" t="s">
        <v>11123</v>
      </c>
      <c r="P922" s="96" t="str">
        <f>VLOOKUP(N922,Entries!J:K,2,FALSE)</f>
        <v>PEOPLES REPUBLIC OF CHINA</v>
      </c>
      <c r="Q922" s="38" t="s">
        <v>2835</v>
      </c>
      <c r="R922" s="32" t="s">
        <v>2835</v>
      </c>
      <c r="S922" s="98" t="s">
        <v>326</v>
      </c>
      <c r="T922" t="s">
        <v>576</v>
      </c>
      <c r="U922" s="39" t="s">
        <v>159</v>
      </c>
      <c r="V922" s="33" t="s">
        <v>159</v>
      </c>
      <c r="W922" s="64">
        <f>IF(VLOOKUP(R922,Entries!N:P,3,FALSE)=V922,1,VLOOKUP(R922,Entries!N:P,3,FALSE))</f>
        <v>1</v>
      </c>
      <c r="X922"/>
      <c r="Y922"/>
      <c r="Z922" s="98"/>
      <c r="AA922" s="98"/>
      <c r="AB922" s="98"/>
      <c r="AC922" s="98" t="s">
        <v>239</v>
      </c>
      <c r="AD922" s="98" t="s">
        <v>329</v>
      </c>
      <c r="AE922" s="98" t="s">
        <v>94</v>
      </c>
      <c r="AF922" s="98" t="s">
        <v>94</v>
      </c>
      <c r="AG922" s="98"/>
      <c r="AH922" s="98"/>
      <c r="AI922" s="98"/>
      <c r="AJ922" s="19">
        <v>7</v>
      </c>
      <c r="AK922" s="98" t="s">
        <v>118</v>
      </c>
      <c r="AL922" s="98"/>
      <c r="AM922" s="33"/>
      <c r="AN922" s="32" t="s">
        <v>125</v>
      </c>
      <c r="AO922" s="98" t="s">
        <v>97</v>
      </c>
      <c r="AP922" s="33" t="s">
        <v>97</v>
      </c>
      <c r="AQ922">
        <v>21104.521443850001</v>
      </c>
      <c r="AR922" t="s">
        <v>12278</v>
      </c>
      <c r="AS922" t="s">
        <v>11225</v>
      </c>
      <c r="AT922" t="s">
        <v>12824</v>
      </c>
      <c r="AU922">
        <v>97.813599999999994</v>
      </c>
      <c r="AV922" s="98">
        <v>1.7018265663333334</v>
      </c>
      <c r="AW922">
        <v>164.61279999999999</v>
      </c>
      <c r="AX922" s="98">
        <v>3.5951575996711118</v>
      </c>
      <c r="AY922">
        <v>1.6639999999999999E-3</v>
      </c>
      <c r="AZ922">
        <v>263.3424</v>
      </c>
      <c r="BA922" s="98">
        <v>7.9792946142222224E-2</v>
      </c>
      <c r="BB922">
        <v>96.589799999999997</v>
      </c>
      <c r="BC922" s="98">
        <v>1.612027649671111</v>
      </c>
      <c r="BD922">
        <v>14.734652130000001</v>
      </c>
      <c r="BE922" s="96">
        <f t="shared" si="119"/>
        <v>7028.165452970924</v>
      </c>
      <c r="BF922" s="96">
        <f t="shared" si="120"/>
        <v>668.86032028466798</v>
      </c>
      <c r="BG922" s="96">
        <f t="shared" si="121"/>
        <v>645.47058565717998</v>
      </c>
      <c r="BH922">
        <v>7034.4439825463432</v>
      </c>
      <c r="BI922">
        <v>6.5664961283662751E-4</v>
      </c>
      <c r="BJ922">
        <v>1.7070792294720289</v>
      </c>
      <c r="BK922">
        <v>2.8730353485958502</v>
      </c>
      <c r="BL922">
        <v>5.1364020634932439</v>
      </c>
      <c r="BM922">
        <v>1.1455992912132871</v>
      </c>
      <c r="BN922">
        <v>1.7071694189291911</v>
      </c>
      <c r="BO922">
        <v>2.8730353505688582</v>
      </c>
      <c r="BP922">
        <v>1.093119507522547E-3</v>
      </c>
      <c r="BQ922">
        <v>5.1364020634932439</v>
      </c>
      <c r="BR922">
        <v>7025.2139108847532</v>
      </c>
      <c r="BS922" s="96">
        <v>520.13620885126238</v>
      </c>
      <c r="BT922" s="96">
        <v>491.93804106521566</v>
      </c>
      <c r="BU922">
        <v>1.1455992912132871</v>
      </c>
      <c r="BV922" s="60" t="str">
        <f t="shared" si="123"/>
        <v>sunsynchronous observation</v>
      </c>
      <c r="BW922" s="32" t="s">
        <v>104</v>
      </c>
      <c r="BX922" s="98">
        <v>1</v>
      </c>
      <c r="BY922" s="98">
        <v>1.5</v>
      </c>
      <c r="BZ922" s="98">
        <v>1.5</v>
      </c>
      <c r="CA922" s="98">
        <v>2.3452000000000002</v>
      </c>
      <c r="CB922" s="98">
        <v>1</v>
      </c>
      <c r="CC922" s="98">
        <v>2</v>
      </c>
      <c r="CD922" s="98">
        <v>1.5</v>
      </c>
      <c r="CE922" s="98">
        <v>1</v>
      </c>
      <c r="CF922" s="33">
        <v>1.5</v>
      </c>
      <c r="CG922" s="32">
        <v>95</v>
      </c>
      <c r="CH922" s="98">
        <v>95</v>
      </c>
      <c r="CI922" s="98">
        <v>95</v>
      </c>
      <c r="CJ922" s="96">
        <f>Population!$CG922-Population!$CI922</f>
        <v>0</v>
      </c>
      <c r="CK922" s="118">
        <f>_xlfn.DAYS(Entries!$AY$2,Population!H922)</f>
        <v>2010</v>
      </c>
      <c r="CL922" s="118">
        <f t="shared" si="124"/>
        <v>2555</v>
      </c>
      <c r="CM922" s="117">
        <f>Entries!$AY$5</f>
        <v>0.15</v>
      </c>
      <c r="CN922" s="117">
        <f t="shared" si="122"/>
        <v>0</v>
      </c>
      <c r="CO922" s="119" t="str">
        <f t="shared" si="125"/>
        <v>-</v>
      </c>
      <c r="CP922" s="32"/>
      <c r="CQ922" s="19">
        <v>0</v>
      </c>
      <c r="CR922" s="98" t="s">
        <v>118</v>
      </c>
      <c r="CS922" s="98"/>
      <c r="CT922" s="33"/>
      <c r="CU922" s="32" t="s">
        <v>2837</v>
      </c>
      <c r="CV922" s="98" t="s">
        <v>2838</v>
      </c>
      <c r="CW922" s="98" t="s">
        <v>576</v>
      </c>
      <c r="CX922" s="98" t="s">
        <v>2839</v>
      </c>
      <c r="CY922" s="98" t="s">
        <v>107</v>
      </c>
      <c r="CZ922" s="98" t="s">
        <v>246</v>
      </c>
      <c r="DA922" s="33"/>
      <c r="DB922" s="17" t="s">
        <v>15462</v>
      </c>
      <c r="DC922" s="17" t="s">
        <v>15500</v>
      </c>
      <c r="DD922" s="17" t="s">
        <v>15500</v>
      </c>
      <c r="DE922" s="17" t="s">
        <v>15500</v>
      </c>
      <c r="DF922" s="17" t="s">
        <v>15500</v>
      </c>
      <c r="DG922" s="23" t="s">
        <v>11172</v>
      </c>
      <c r="DH922" s="145"/>
    </row>
    <row r="923" spans="1:112" s="17" customFormat="1" x14ac:dyDescent="0.25">
      <c r="A923" s="30" t="s">
        <v>3487</v>
      </c>
      <c r="B923" s="96">
        <v>0</v>
      </c>
      <c r="C923" s="96" t="s">
        <v>15461</v>
      </c>
      <c r="D923" s="96"/>
      <c r="E923" s="96">
        <v>43942</v>
      </c>
      <c r="F923" s="96" t="s">
        <v>3488</v>
      </c>
      <c r="G923" s="31">
        <v>57815</v>
      </c>
      <c r="H923" s="43">
        <v>43486</v>
      </c>
      <c r="I923" s="96" t="s">
        <v>784</v>
      </c>
      <c r="J923" s="96"/>
      <c r="K923" s="96"/>
      <c r="L923" s="96" t="s">
        <v>2400</v>
      </c>
      <c r="M923" s="124" t="s">
        <v>326</v>
      </c>
      <c r="N923" s="96" t="s">
        <v>326</v>
      </c>
      <c r="O923" s="124" t="s">
        <v>11123</v>
      </c>
      <c r="P923" s="64" t="str">
        <f>VLOOKUP(N923,Entries!J:K,2,FALSE)</f>
        <v>PEOPLES REPUBLIC OF CHINA</v>
      </c>
      <c r="Q923" s="123" t="s">
        <v>3489</v>
      </c>
      <c r="R923" s="30" t="s">
        <v>3489</v>
      </c>
      <c r="S923" s="96" t="s">
        <v>326</v>
      </c>
      <c r="T923" s="124" t="s">
        <v>576</v>
      </c>
      <c r="U923" s="125" t="s">
        <v>159</v>
      </c>
      <c r="V923" s="31" t="s">
        <v>159</v>
      </c>
      <c r="W923" s="64">
        <f>IF(VLOOKUP(R923,Entries!N:P,3,FALSE)=V923,1,VLOOKUP(R923,Entries!N:P,3,FALSE))</f>
        <v>1</v>
      </c>
      <c r="X923" s="124"/>
      <c r="Y923" s="124"/>
      <c r="Z923" s="96"/>
      <c r="AA923" s="96"/>
      <c r="AB923" s="96"/>
      <c r="AC923" s="96" t="s">
        <v>93</v>
      </c>
      <c r="AD923" s="96" t="s">
        <v>329</v>
      </c>
      <c r="AE923" s="96" t="s">
        <v>94</v>
      </c>
      <c r="AF923" s="96" t="s">
        <v>94</v>
      </c>
      <c r="AG923" s="96"/>
      <c r="AH923" s="96"/>
      <c r="AI923" s="96"/>
      <c r="AJ923" s="19">
        <v>4</v>
      </c>
      <c r="AK923" s="96" t="s">
        <v>118</v>
      </c>
      <c r="AL923" s="96"/>
      <c r="AM923" s="31"/>
      <c r="AN923" s="30" t="s">
        <v>96</v>
      </c>
      <c r="AO923" s="96" t="s">
        <v>97</v>
      </c>
      <c r="AP923" s="31" t="s">
        <v>98</v>
      </c>
      <c r="AQ923">
        <v>21104.51430721</v>
      </c>
      <c r="AR923" t="s">
        <v>12825</v>
      </c>
      <c r="AS923" t="s">
        <v>11225</v>
      </c>
      <c r="AT923" t="s">
        <v>12826</v>
      </c>
      <c r="AU923">
        <v>97.507499999999993</v>
      </c>
      <c r="AV923" s="96">
        <v>1.6973026738533332</v>
      </c>
      <c r="AW923">
        <v>205.98740000000001</v>
      </c>
      <c r="AX923" s="96">
        <v>3.1333906995511112</v>
      </c>
      <c r="AY923">
        <v>1.4459E-3</v>
      </c>
      <c r="AZ923">
        <v>4.5717999999999996</v>
      </c>
      <c r="BA923" s="96">
        <v>1.2659481296222224</v>
      </c>
      <c r="BB923">
        <v>92.362399999999994</v>
      </c>
      <c r="BC923" s="96">
        <v>0.41234442197333332</v>
      </c>
      <c r="BD923">
        <v>15.21300063</v>
      </c>
      <c r="BE923" s="96">
        <f t="shared" si="119"/>
        <v>6880.0560984307867</v>
      </c>
      <c r="BF923" s="96">
        <f t="shared" si="120"/>
        <v>519.00397154350776</v>
      </c>
      <c r="BG923" s="96">
        <f t="shared" si="121"/>
        <v>499.10822531806571</v>
      </c>
      <c r="BH923">
        <v>6867.8832369134516</v>
      </c>
      <c r="BI923">
        <v>1.8543970341435699E-3</v>
      </c>
      <c r="BJ923">
        <v>1.7019146167200521</v>
      </c>
      <c r="BK923">
        <v>3.5951807793973831</v>
      </c>
      <c r="BL923">
        <v>5.9823013857313363</v>
      </c>
      <c r="BM923">
        <v>1.9924546943422721</v>
      </c>
      <c r="BN923">
        <v>1.701826872964622</v>
      </c>
      <c r="BO923">
        <v>3.5951583360925099</v>
      </c>
      <c r="BP923">
        <v>2.0501683554760251E-3</v>
      </c>
      <c r="BQ923">
        <v>5.9823013857313363</v>
      </c>
      <c r="BR923">
        <v>6877.0371249582386</v>
      </c>
      <c r="BS923" s="96">
        <v>487.70430986614974</v>
      </c>
      <c r="BT923" s="96">
        <v>459.66261402628243</v>
      </c>
      <c r="BU923">
        <v>1.9924546943422721</v>
      </c>
      <c r="BV923" s="65" t="str">
        <f t="shared" si="123"/>
        <v>sunsynchronous observation</v>
      </c>
      <c r="BW923" s="30" t="s">
        <v>379</v>
      </c>
      <c r="BX923" s="96">
        <v>0.2</v>
      </c>
      <c r="BY923" s="96">
        <v>0.3</v>
      </c>
      <c r="BZ923" s="96">
        <v>1</v>
      </c>
      <c r="CA923" s="96">
        <v>0.22209999999999999</v>
      </c>
      <c r="CB923" s="96">
        <v>0.04</v>
      </c>
      <c r="CC923" s="96">
        <v>0.12640000000000001</v>
      </c>
      <c r="CD923" s="96">
        <v>0.3</v>
      </c>
      <c r="CE923" s="96">
        <v>0.2</v>
      </c>
      <c r="CF923" s="31">
        <v>1</v>
      </c>
      <c r="CG923" s="30">
        <v>10</v>
      </c>
      <c r="CH923" s="96">
        <v>10</v>
      </c>
      <c r="CI923" s="96">
        <v>10</v>
      </c>
      <c r="CJ923" s="98">
        <f>Population!$CG923-Population!$CI923</f>
        <v>0</v>
      </c>
      <c r="CK923" s="120">
        <f>_xlfn.DAYS(Entries!$AY$2,Population!H923)</f>
        <v>808</v>
      </c>
      <c r="CL923" s="120">
        <f t="shared" si="124"/>
        <v>1460</v>
      </c>
      <c r="CM923" s="122">
        <f>Entries!$AY$5</f>
        <v>0.15</v>
      </c>
      <c r="CN923" s="122">
        <f t="shared" si="122"/>
        <v>0</v>
      </c>
      <c r="CO923" s="121" t="str">
        <f t="shared" si="125"/>
        <v>-</v>
      </c>
      <c r="CP923" s="30"/>
      <c r="CQ923" s="19">
        <v>0</v>
      </c>
      <c r="CR923" s="96" t="s">
        <v>118</v>
      </c>
      <c r="CS923" s="96"/>
      <c r="CT923" s="31"/>
      <c r="CU923" s="30" t="s">
        <v>1496</v>
      </c>
      <c r="CV923" s="96"/>
      <c r="CW923" s="96"/>
      <c r="CX923" s="96" t="s">
        <v>292</v>
      </c>
      <c r="CY923" s="96" t="s">
        <v>107</v>
      </c>
      <c r="CZ923" s="96" t="s">
        <v>755</v>
      </c>
      <c r="DA923" s="31"/>
      <c r="DB923" s="17" t="s">
        <v>15462</v>
      </c>
      <c r="DC923" s="17" t="s">
        <v>15500</v>
      </c>
      <c r="DD923" s="17" t="s">
        <v>15500</v>
      </c>
      <c r="DE923" s="17" t="s">
        <v>15500</v>
      </c>
      <c r="DF923" s="17" t="s">
        <v>15500</v>
      </c>
      <c r="DG923" s="23" t="s">
        <v>11172</v>
      </c>
      <c r="DH923" s="145"/>
    </row>
    <row r="924" spans="1:112" s="17" customFormat="1" x14ac:dyDescent="0.25">
      <c r="A924" s="32" t="s">
        <v>3491</v>
      </c>
      <c r="B924" s="98">
        <v>0</v>
      </c>
      <c r="C924" s="98" t="s">
        <v>15461</v>
      </c>
      <c r="D924" s="98" t="s">
        <v>323</v>
      </c>
      <c r="E924" s="98">
        <v>46840</v>
      </c>
      <c r="F924" s="98" t="s">
        <v>3492</v>
      </c>
      <c r="G924" s="33">
        <v>65142</v>
      </c>
      <c r="H924" s="44">
        <v>44141</v>
      </c>
      <c r="I924" s="99" t="s">
        <v>619</v>
      </c>
      <c r="J924" s="99"/>
      <c r="K924" s="99"/>
      <c r="L924" s="98" t="s">
        <v>325</v>
      </c>
      <c r="M924" t="s">
        <v>326</v>
      </c>
      <c r="N924" s="98" t="s">
        <v>326</v>
      </c>
      <c r="O924" t="s">
        <v>11126</v>
      </c>
      <c r="P924" s="96" t="str">
        <f>VLOOKUP(N924,Entries!J:K,2,FALSE)</f>
        <v>PEOPLES REPUBLIC OF CHINA</v>
      </c>
      <c r="Q924" s="38" t="s">
        <v>327</v>
      </c>
      <c r="R924" s="32" t="s">
        <v>327</v>
      </c>
      <c r="S924" s="98" t="s">
        <v>667</v>
      </c>
      <c r="T924" t="s">
        <v>328</v>
      </c>
      <c r="U924" s="39" t="s">
        <v>159</v>
      </c>
      <c r="V924" s="33" t="s">
        <v>159</v>
      </c>
      <c r="W924" s="64">
        <f>IF(VLOOKUP(R924,Entries!N:P,3,FALSE)=V924,1,VLOOKUP(R924,Entries!N:P,3,FALSE))</f>
        <v>1</v>
      </c>
      <c r="X924"/>
      <c r="Y924"/>
      <c r="Z924" s="98"/>
      <c r="AA924" s="98"/>
      <c r="AB924" s="98"/>
      <c r="AC924" s="98" t="s">
        <v>93</v>
      </c>
      <c r="AD924" s="98" t="s">
        <v>329</v>
      </c>
      <c r="AE924" s="98" t="s">
        <v>94</v>
      </c>
      <c r="AF924" s="98" t="s">
        <v>94</v>
      </c>
      <c r="AG924" s="98" t="s">
        <v>650</v>
      </c>
      <c r="AH924" s="98" t="s">
        <v>11158</v>
      </c>
      <c r="AI924" s="98"/>
      <c r="AJ924" s="98">
        <v>4</v>
      </c>
      <c r="AK924" s="98" t="s">
        <v>95</v>
      </c>
      <c r="AL924" s="98"/>
      <c r="AM924" s="33"/>
      <c r="AN924" s="32" t="s">
        <v>96</v>
      </c>
      <c r="AO924" s="98" t="s">
        <v>97</v>
      </c>
      <c r="AP924" s="33" t="s">
        <v>97</v>
      </c>
      <c r="AQ924">
        <v>21104.523632349999</v>
      </c>
      <c r="AR924" t="s">
        <v>12827</v>
      </c>
      <c r="AS924" t="s">
        <v>11225</v>
      </c>
      <c r="AT924" t="s">
        <v>12828</v>
      </c>
      <c r="AU924">
        <v>97.2483</v>
      </c>
      <c r="AV924" s="98">
        <v>1.7231370320666666</v>
      </c>
      <c r="AW924">
        <v>179.5301</v>
      </c>
      <c r="AX924" s="98">
        <v>3.5676040925022225</v>
      </c>
      <c r="AY924">
        <v>8.5959999999999997E-4</v>
      </c>
      <c r="AZ924">
        <v>72.533500000000004</v>
      </c>
      <c r="BA924" s="98">
        <v>5.5453828641288894</v>
      </c>
      <c r="BB924">
        <v>23.625599999999999</v>
      </c>
      <c r="BC924" s="98">
        <v>0.70421402673333333</v>
      </c>
      <c r="BD924">
        <v>15.32085947</v>
      </c>
      <c r="BE924" s="96">
        <f t="shared" si="119"/>
        <v>6847.7276985770468</v>
      </c>
      <c r="BF924" s="96">
        <f t="shared" si="120"/>
        <v>482.61400530674382</v>
      </c>
      <c r="BG924" s="96">
        <f t="shared" si="121"/>
        <v>470.84139184735068</v>
      </c>
      <c r="BH924">
        <v>6835.3943051423184</v>
      </c>
      <c r="BI924">
        <v>5.6546472134781753E-4</v>
      </c>
      <c r="BJ924">
        <v>1.6973892057287989</v>
      </c>
      <c r="BK924">
        <v>3.1334104900011619</v>
      </c>
      <c r="BL924">
        <v>0.2247555392923237</v>
      </c>
      <c r="BM924">
        <v>1.4533157670437939</v>
      </c>
      <c r="BN924">
        <v>1.697302979774659</v>
      </c>
      <c r="BO924">
        <v>3.1333913410642178</v>
      </c>
      <c r="BP924">
        <v>2.0484289737990702E-3</v>
      </c>
      <c r="BQ924">
        <v>0.2247555392923237</v>
      </c>
      <c r="BR924">
        <v>6844.6834619462161</v>
      </c>
      <c r="BS924" s="96">
        <v>887.13215483648491</v>
      </c>
      <c r="BT924" s="96">
        <v>515.87623052114395</v>
      </c>
      <c r="BU924">
        <v>1.4533157670437939</v>
      </c>
      <c r="BV924" s="60" t="str">
        <f t="shared" si="123"/>
        <v>no propulsion</v>
      </c>
      <c r="BW924" s="32" t="s">
        <v>104</v>
      </c>
      <c r="BX924" s="98">
        <v>0.4</v>
      </c>
      <c r="BY924" s="98">
        <v>0.75</v>
      </c>
      <c r="BZ924" s="98">
        <v>0.75</v>
      </c>
      <c r="CA924" s="21">
        <v>0.45340000000000003</v>
      </c>
      <c r="CB924" s="21">
        <v>0.16</v>
      </c>
      <c r="CC924" s="21">
        <v>0.38</v>
      </c>
      <c r="CD924" s="98">
        <v>0.75</v>
      </c>
      <c r="CE924" s="98">
        <v>0.4</v>
      </c>
      <c r="CF924" s="33">
        <v>0.75</v>
      </c>
      <c r="CG924" s="32">
        <v>44</v>
      </c>
      <c r="CH924" s="98">
        <v>37</v>
      </c>
      <c r="CI924" s="98">
        <v>44</v>
      </c>
      <c r="CJ924" s="96">
        <f>Population!$CG924-Population!$CI924</f>
        <v>0</v>
      </c>
      <c r="CK924" s="118">
        <f>_xlfn.DAYS(Entries!$AY$2,Population!H924)</f>
        <v>153</v>
      </c>
      <c r="CL924" s="118">
        <f t="shared" si="124"/>
        <v>1460</v>
      </c>
      <c r="CM924" s="117">
        <f>Entries!$AY$5</f>
        <v>0.15</v>
      </c>
      <c r="CN924" s="117">
        <f t="shared" si="122"/>
        <v>0</v>
      </c>
      <c r="CO924" s="119" t="str">
        <f t="shared" si="125"/>
        <v>-</v>
      </c>
      <c r="CP924" s="32" t="s">
        <v>103</v>
      </c>
      <c r="CQ924" s="98">
        <v>0</v>
      </c>
      <c r="CR924" s="98" t="s">
        <v>95</v>
      </c>
      <c r="CS924" s="98"/>
      <c r="CT924" s="33"/>
      <c r="CU924" s="32" t="s">
        <v>330</v>
      </c>
      <c r="CV924" s="98" t="s">
        <v>330</v>
      </c>
      <c r="CW924" s="98" t="s">
        <v>331</v>
      </c>
      <c r="CX924" s="98" t="s">
        <v>332</v>
      </c>
      <c r="CY924" s="98" t="s">
        <v>107</v>
      </c>
      <c r="CZ924" s="98" t="s">
        <v>108</v>
      </c>
      <c r="DA924" s="33"/>
      <c r="DB924" s="17" t="s">
        <v>15462</v>
      </c>
      <c r="DC924" s="17" t="s">
        <v>15500</v>
      </c>
      <c r="DD924" s="17" t="s">
        <v>15500</v>
      </c>
      <c r="DE924" s="17" t="s">
        <v>15500</v>
      </c>
      <c r="DF924" s="17" t="s">
        <v>15500</v>
      </c>
      <c r="DG924" s="23" t="s">
        <v>11171</v>
      </c>
      <c r="DH924" s="145"/>
    </row>
    <row r="925" spans="1:112" s="17" customFormat="1" x14ac:dyDescent="0.25">
      <c r="A925" s="30" t="s">
        <v>3494</v>
      </c>
      <c r="B925" s="96">
        <v>0</v>
      </c>
      <c r="C925" s="96" t="s">
        <v>15461</v>
      </c>
      <c r="D925" s="96"/>
      <c r="E925" s="96">
        <v>41845</v>
      </c>
      <c r="F925" s="96" t="s">
        <v>3495</v>
      </c>
      <c r="G925" s="31">
        <v>41839</v>
      </c>
      <c r="H925" s="43">
        <v>42683</v>
      </c>
      <c r="I925" s="96" t="s">
        <v>784</v>
      </c>
      <c r="J925" s="96"/>
      <c r="K925" s="96"/>
      <c r="L925" s="96" t="s">
        <v>3496</v>
      </c>
      <c r="M925" s="124" t="s">
        <v>326</v>
      </c>
      <c r="N925" s="96" t="s">
        <v>326</v>
      </c>
      <c r="O925" s="124" t="s">
        <v>576</v>
      </c>
      <c r="P925" s="64" t="str">
        <f>VLOOKUP(N925,Entries!J:K,2,FALSE)</f>
        <v>PEOPLES REPUBLIC OF CHINA</v>
      </c>
      <c r="Q925" s="123" t="s">
        <v>2393</v>
      </c>
      <c r="R925" s="30" t="s">
        <v>2393</v>
      </c>
      <c r="S925" s="96" t="s">
        <v>326</v>
      </c>
      <c r="T925" s="124" t="s">
        <v>576</v>
      </c>
      <c r="U925" s="125" t="s">
        <v>159</v>
      </c>
      <c r="V925" s="31" t="s">
        <v>159</v>
      </c>
      <c r="W925" s="64" t="str">
        <f>IF(VLOOKUP(R925,Entries!N:P,3,FALSE)=V925,1,VLOOKUP(R925,Entries!N:P,3,FALSE))</f>
        <v>Government</v>
      </c>
      <c r="X925" s="124"/>
      <c r="Y925" s="124"/>
      <c r="Z925" s="96"/>
      <c r="AA925" s="96"/>
      <c r="AB925" s="96"/>
      <c r="AC925" s="96" t="s">
        <v>93</v>
      </c>
      <c r="AD925" s="96" t="s">
        <v>117</v>
      </c>
      <c r="AE925" s="96" t="s">
        <v>117</v>
      </c>
      <c r="AF925" s="96" t="s">
        <v>117</v>
      </c>
      <c r="AG925" s="96"/>
      <c r="AH925" s="96"/>
      <c r="AI925" s="96"/>
      <c r="AJ925" s="19">
        <v>3</v>
      </c>
      <c r="AK925" s="96" t="s">
        <v>118</v>
      </c>
      <c r="AL925" s="96"/>
      <c r="AM925" s="31"/>
      <c r="AN925" s="30" t="s">
        <v>125</v>
      </c>
      <c r="AO925" s="96" t="s">
        <v>97</v>
      </c>
      <c r="AP925" s="31" t="s">
        <v>98</v>
      </c>
      <c r="AQ925">
        <v>21104.341443419999</v>
      </c>
      <c r="AR925" t="s">
        <v>12829</v>
      </c>
      <c r="AS925" t="s">
        <v>11225</v>
      </c>
      <c r="AT925" t="s">
        <v>12830</v>
      </c>
      <c r="AU925">
        <v>98.728499999999997</v>
      </c>
      <c r="AV925" s="96">
        <v>1.6975766904888892</v>
      </c>
      <c r="AW925">
        <v>204.40870000000001</v>
      </c>
      <c r="AX925" s="96">
        <v>2.72966645696</v>
      </c>
      <c r="AY925">
        <v>2.69048E-2</v>
      </c>
      <c r="AZ925">
        <v>317.72710000000001</v>
      </c>
      <c r="BA925" s="96">
        <v>0.70132550742222222</v>
      </c>
      <c r="BB925">
        <v>40.348500000000001</v>
      </c>
      <c r="BC925" s="96">
        <v>5.5859251088888895</v>
      </c>
      <c r="BD925">
        <v>14.58737893</v>
      </c>
      <c r="BE925" s="96">
        <f t="shared" si="119"/>
        <v>7075.3901367406879</v>
      </c>
      <c r="BF925" s="96">
        <f t="shared" si="120"/>
        <v>894.75209329166955</v>
      </c>
      <c r="BG925" s="96">
        <f t="shared" si="121"/>
        <v>514.0281801897072</v>
      </c>
      <c r="BH925">
        <v>7081.8890807577118</v>
      </c>
      <c r="BI925">
        <v>2.6588385976011011E-2</v>
      </c>
      <c r="BJ925">
        <v>1.7230382041937771</v>
      </c>
      <c r="BK925">
        <v>3.5676048263503608</v>
      </c>
      <c r="BL925">
        <v>5.5864105693524131</v>
      </c>
      <c r="BM925">
        <v>0.6632052487732335</v>
      </c>
      <c r="BN925">
        <v>1.723137433427826</v>
      </c>
      <c r="BO925">
        <v>3.5676048778923009</v>
      </c>
      <c r="BP925">
        <v>2.6246426598067758E-2</v>
      </c>
      <c r="BQ925">
        <v>5.5748402760681444</v>
      </c>
      <c r="BR925">
        <v>7072.5041926788144</v>
      </c>
      <c r="BS925" s="96">
        <v>509.13654837530066</v>
      </c>
      <c r="BT925" s="96">
        <v>475.57066475091688</v>
      </c>
      <c r="BU925">
        <v>0.6632052487732335</v>
      </c>
      <c r="BV925" s="65" t="b">
        <f t="shared" si="123"/>
        <v>0</v>
      </c>
      <c r="BW925" s="30" t="s">
        <v>104</v>
      </c>
      <c r="BX925" s="96">
        <v>0.1</v>
      </c>
      <c r="BY925" s="96">
        <v>0.2</v>
      </c>
      <c r="BZ925" s="96">
        <v>0.2</v>
      </c>
      <c r="CA925" s="96">
        <v>0.03</v>
      </c>
      <c r="CB925" s="96">
        <v>0.01</v>
      </c>
      <c r="CC925" s="96">
        <v>2.5000000000000001E-2</v>
      </c>
      <c r="CD925" s="96">
        <v>0.2</v>
      </c>
      <c r="CE925" s="96">
        <v>0.1</v>
      </c>
      <c r="CF925" s="31">
        <v>0.2</v>
      </c>
      <c r="CG925" s="30">
        <v>4</v>
      </c>
      <c r="CH925" s="96">
        <v>4</v>
      </c>
      <c r="CI925" s="96">
        <v>4</v>
      </c>
      <c r="CJ925" s="98">
        <f>Population!$CG925-Population!$CI925</f>
        <v>0</v>
      </c>
      <c r="CK925" s="120">
        <f>_xlfn.DAYS(Entries!$AY$2,Population!H925)</f>
        <v>1611</v>
      </c>
      <c r="CL925" s="120">
        <f t="shared" si="124"/>
        <v>1095</v>
      </c>
      <c r="CM925" s="122">
        <f>Entries!$AY$5</f>
        <v>0.15</v>
      </c>
      <c r="CN925" s="122">
        <f t="shared" si="122"/>
        <v>0</v>
      </c>
      <c r="CO925" s="121" t="str">
        <f t="shared" si="125"/>
        <v>-</v>
      </c>
      <c r="CP925" s="30"/>
      <c r="CQ925" s="19">
        <v>0</v>
      </c>
      <c r="CR925" s="96" t="s">
        <v>118</v>
      </c>
      <c r="CS925" s="96"/>
      <c r="CT925" s="31"/>
      <c r="CU925" s="30" t="s">
        <v>3498</v>
      </c>
      <c r="CV925" s="96"/>
      <c r="CW925" s="96"/>
      <c r="CX925" s="96" t="s">
        <v>123</v>
      </c>
      <c r="CY925" s="96" t="s">
        <v>107</v>
      </c>
      <c r="CZ925" s="96" t="s">
        <v>108</v>
      </c>
      <c r="DA925" s="31"/>
      <c r="DB925" s="17" t="s">
        <v>15462</v>
      </c>
      <c r="DC925" s="17" t="s">
        <v>15500</v>
      </c>
      <c r="DD925" s="17" t="s">
        <v>15500</v>
      </c>
      <c r="DE925" s="17" t="s">
        <v>15500</v>
      </c>
      <c r="DF925" s="17" t="s">
        <v>15500</v>
      </c>
      <c r="DG925" s="23" t="s">
        <v>11172</v>
      </c>
      <c r="DH925" s="145"/>
    </row>
    <row r="926" spans="1:112" s="17" customFormat="1" x14ac:dyDescent="0.25">
      <c r="A926" s="32" t="s">
        <v>3499</v>
      </c>
      <c r="B926" s="98">
        <v>0</v>
      </c>
      <c r="C926" s="98" t="s">
        <v>15461</v>
      </c>
      <c r="D926" s="98"/>
      <c r="E926" s="98">
        <v>42768</v>
      </c>
      <c r="F926" s="98" t="s">
        <v>3500</v>
      </c>
      <c r="G926" s="33">
        <v>46911</v>
      </c>
      <c r="H926" s="44">
        <v>42909</v>
      </c>
      <c r="I926" s="98" t="s">
        <v>87</v>
      </c>
      <c r="J926" s="98"/>
      <c r="K926" s="98"/>
      <c r="L926" s="98" t="s">
        <v>88</v>
      </c>
      <c r="M926" t="s">
        <v>613</v>
      </c>
      <c r="N926" s="98" t="s">
        <v>613</v>
      </c>
      <c r="O926" t="s">
        <v>547</v>
      </c>
      <c r="P926" s="96" t="str">
        <f>VLOOKUP(N926,Entries!J:K,2,FALSE)</f>
        <v>LITHUANIA</v>
      </c>
      <c r="Q926" s="38" t="s">
        <v>3501</v>
      </c>
      <c r="R926" s="32" t="s">
        <v>3501</v>
      </c>
      <c r="S926" s="98" t="s">
        <v>613</v>
      </c>
      <c r="T926" t="s">
        <v>614</v>
      </c>
      <c r="U926" s="39" t="s">
        <v>92</v>
      </c>
      <c r="V926" s="33" t="s">
        <v>92</v>
      </c>
      <c r="W926" s="64">
        <f>IF(VLOOKUP(R926,Entries!N:P,3,FALSE)=V926,1,VLOOKUP(R926,Entries!N:P,3,FALSE))</f>
        <v>1</v>
      </c>
      <c r="X926"/>
      <c r="Y926"/>
      <c r="Z926" s="98"/>
      <c r="AA926" s="98"/>
      <c r="AB926" s="98"/>
      <c r="AC926" s="98" t="s">
        <v>93</v>
      </c>
      <c r="AD926" s="98" t="s">
        <v>3066</v>
      </c>
      <c r="AE926" s="98" t="s">
        <v>117</v>
      </c>
      <c r="AF926" s="98" t="s">
        <v>117</v>
      </c>
      <c r="AG926" s="98"/>
      <c r="AH926" s="98"/>
      <c r="AI926" s="98"/>
      <c r="AJ926" s="19">
        <v>1</v>
      </c>
      <c r="AK926" s="98" t="s">
        <v>118</v>
      </c>
      <c r="AL926" s="98"/>
      <c r="AM926" s="33"/>
      <c r="AN926" s="32" t="s">
        <v>96</v>
      </c>
      <c r="AO926" s="98" t="s">
        <v>97</v>
      </c>
      <c r="AP926" s="33" t="s">
        <v>98</v>
      </c>
      <c r="AQ926">
        <v>21104.216019480002</v>
      </c>
      <c r="AR926" t="s">
        <v>12831</v>
      </c>
      <c r="AS926" t="s">
        <v>11225</v>
      </c>
      <c r="AT926" t="s">
        <v>12832</v>
      </c>
      <c r="AU926">
        <v>97.263999999999996</v>
      </c>
      <c r="AV926" s="98">
        <v>1.6989485189955555</v>
      </c>
      <c r="AW926">
        <v>156.39840000000001</v>
      </c>
      <c r="AX926" s="98">
        <v>3.1657717864266672</v>
      </c>
      <c r="AY926">
        <v>1.4796E-3</v>
      </c>
      <c r="AZ926">
        <v>40.183</v>
      </c>
      <c r="BA926" s="98">
        <v>4.6307258066177779</v>
      </c>
      <c r="BB926">
        <v>320.05</v>
      </c>
      <c r="BC926" s="98">
        <v>3.3099987844888892</v>
      </c>
      <c r="BD926">
        <v>15.258410209999999</v>
      </c>
      <c r="BE926" s="96">
        <f t="shared" si="119"/>
        <v>6866.3991218845185</v>
      </c>
      <c r="BF926" s="96">
        <f t="shared" si="120"/>
        <v>505.55864602525799</v>
      </c>
      <c r="BG926" s="96">
        <f t="shared" si="121"/>
        <v>485.23959774377818</v>
      </c>
      <c r="BH926">
        <v>6872.8424524082329</v>
      </c>
      <c r="BI926">
        <v>2.5993254781229132E-3</v>
      </c>
      <c r="BJ926">
        <v>1.6974890917522361</v>
      </c>
      <c r="BK926">
        <v>2.7296670247513841</v>
      </c>
      <c r="BL926">
        <v>0.9005374517896807</v>
      </c>
      <c r="BM926">
        <v>5.3867174642914311</v>
      </c>
      <c r="BN926">
        <v>1.6975770919238251</v>
      </c>
      <c r="BO926">
        <v>2.7296670254350222</v>
      </c>
      <c r="BP926">
        <v>2.445297557762871E-3</v>
      </c>
      <c r="BQ926">
        <v>0.9005374517896807</v>
      </c>
      <c r="BR926">
        <v>6863.3536065631088</v>
      </c>
      <c r="BS926" s="96">
        <v>507.20803711613917</v>
      </c>
      <c r="BT926" s="96">
        <v>492.47383809477105</v>
      </c>
      <c r="BU926">
        <v>5.3867174642914311</v>
      </c>
      <c r="BV926" s="60" t="b">
        <f t="shared" si="123"/>
        <v>0</v>
      </c>
      <c r="BW926" s="32" t="s">
        <v>585</v>
      </c>
      <c r="BX926" s="98">
        <v>0.1</v>
      </c>
      <c r="BY926" s="98">
        <v>0.3</v>
      </c>
      <c r="BZ926" s="98">
        <v>0.5</v>
      </c>
      <c r="CA926" s="98">
        <v>0.1082</v>
      </c>
      <c r="CB926" s="98">
        <v>0.01</v>
      </c>
      <c r="CC926" s="98">
        <v>6.0100000000000001E-2</v>
      </c>
      <c r="CD926" s="98">
        <v>0.3</v>
      </c>
      <c r="CE926" s="98">
        <v>0.1</v>
      </c>
      <c r="CF926" s="33">
        <v>0.5</v>
      </c>
      <c r="CG926" s="32">
        <v>4</v>
      </c>
      <c r="CH926" s="98">
        <v>4</v>
      </c>
      <c r="CI926" s="98">
        <v>4</v>
      </c>
      <c r="CJ926" s="96">
        <f>Population!$CG926-Population!$CI926</f>
        <v>0</v>
      </c>
      <c r="CK926" s="118">
        <f>_xlfn.DAYS(Entries!$AY$2,Population!H926)</f>
        <v>1385</v>
      </c>
      <c r="CL926" s="118">
        <f t="shared" si="124"/>
        <v>365</v>
      </c>
      <c r="CM926" s="117">
        <f>Entries!$AY$5</f>
        <v>0.15</v>
      </c>
      <c r="CN926" s="117">
        <f t="shared" si="122"/>
        <v>0</v>
      </c>
      <c r="CO926" s="119">
        <f t="shared" si="125"/>
        <v>0</v>
      </c>
      <c r="CP926" s="32" t="s">
        <v>3503</v>
      </c>
      <c r="CQ926" s="98">
        <v>2</v>
      </c>
      <c r="CR926" s="98" t="s">
        <v>95</v>
      </c>
      <c r="CS926" s="98"/>
      <c r="CT926" s="33"/>
      <c r="CU926" s="32" t="s">
        <v>3504</v>
      </c>
      <c r="CV926" s="98"/>
      <c r="CW926" s="98"/>
      <c r="CX926" s="98" t="s">
        <v>106</v>
      </c>
      <c r="CY926" s="98" t="s">
        <v>107</v>
      </c>
      <c r="CZ926" s="98" t="s">
        <v>3505</v>
      </c>
      <c r="DA926" s="33"/>
      <c r="DB926" s="17" t="s">
        <v>15463</v>
      </c>
      <c r="DC926" s="17">
        <v>10</v>
      </c>
      <c r="DD926" s="17" t="s">
        <v>15500</v>
      </c>
      <c r="DE926" s="17" t="s">
        <v>15500</v>
      </c>
      <c r="DF926" s="17" t="s">
        <v>15500</v>
      </c>
      <c r="DG926" s="23" t="s">
        <v>11180</v>
      </c>
      <c r="DH926" s="145"/>
    </row>
    <row r="927" spans="1:112" s="17" customFormat="1" x14ac:dyDescent="0.25">
      <c r="A927" s="30" t="s">
        <v>3506</v>
      </c>
      <c r="B927" s="96">
        <v>0</v>
      </c>
      <c r="C927" s="96" t="s">
        <v>15461</v>
      </c>
      <c r="D927" s="96"/>
      <c r="E927" s="96">
        <v>43034</v>
      </c>
      <c r="F927" s="96" t="s">
        <v>3507</v>
      </c>
      <c r="G927" s="31">
        <v>47558</v>
      </c>
      <c r="H927" s="43">
        <v>43072</v>
      </c>
      <c r="I927" s="96" t="s">
        <v>784</v>
      </c>
      <c r="J927" s="96"/>
      <c r="K927" s="96"/>
      <c r="L927" s="96" t="s">
        <v>839</v>
      </c>
      <c r="M927" s="124" t="s">
        <v>326</v>
      </c>
      <c r="N927" s="96" t="s">
        <v>326</v>
      </c>
      <c r="O927" s="124" t="s">
        <v>11123</v>
      </c>
      <c r="P927" s="64" t="str">
        <f>VLOOKUP(N927,Entries!J:K,2,FALSE)</f>
        <v>PEOPLES REPUBLIC OF CHINA</v>
      </c>
      <c r="Q927" s="123" t="s">
        <v>1980</v>
      </c>
      <c r="R927" s="30" t="s">
        <v>1980</v>
      </c>
      <c r="S927" s="96" t="s">
        <v>326</v>
      </c>
      <c r="T927" s="124" t="s">
        <v>576</v>
      </c>
      <c r="U927" s="125" t="s">
        <v>180</v>
      </c>
      <c r="V927" s="31" t="s">
        <v>180</v>
      </c>
      <c r="W927" s="64">
        <f>IF(VLOOKUP(R927,Entries!N:P,3,FALSE)=V927,1,VLOOKUP(R927,Entries!N:P,3,FALSE))</f>
        <v>1</v>
      </c>
      <c r="X927" s="124"/>
      <c r="Y927" s="124"/>
      <c r="Z927" s="96"/>
      <c r="AA927" s="96"/>
      <c r="AB927" s="96"/>
      <c r="AC927" s="96" t="s">
        <v>239</v>
      </c>
      <c r="AD927" s="96" t="s">
        <v>329</v>
      </c>
      <c r="AE927" s="96" t="s">
        <v>180</v>
      </c>
      <c r="AF927" s="96" t="s">
        <v>94</v>
      </c>
      <c r="AG927" s="96" t="s">
        <v>11112</v>
      </c>
      <c r="AH927" s="96"/>
      <c r="AI927" s="96"/>
      <c r="AJ927" s="19">
        <v>5</v>
      </c>
      <c r="AK927" s="96" t="s">
        <v>118</v>
      </c>
      <c r="AL927" s="96"/>
      <c r="AM927" s="31"/>
      <c r="AN927" s="30" t="s">
        <v>96</v>
      </c>
      <c r="AO927" s="96" t="s">
        <v>97</v>
      </c>
      <c r="AP927" s="31" t="s">
        <v>97</v>
      </c>
      <c r="AQ927">
        <v>21104.506064109999</v>
      </c>
      <c r="AR927" t="s">
        <v>12342</v>
      </c>
      <c r="AS927" t="s">
        <v>11225</v>
      </c>
      <c r="AT927" t="s">
        <v>12833</v>
      </c>
      <c r="AU927">
        <v>97.342600000000004</v>
      </c>
      <c r="AV927" s="96">
        <v>1.6990654560311111</v>
      </c>
      <c r="AW927">
        <v>181.3854</v>
      </c>
      <c r="AX927" s="96">
        <v>3.1884017207999999</v>
      </c>
      <c r="AY927">
        <v>5.731E-4</v>
      </c>
      <c r="AZ927">
        <v>265.3211</v>
      </c>
      <c r="BA927" s="96">
        <v>6.187918713257778</v>
      </c>
      <c r="BB927">
        <v>189.649</v>
      </c>
      <c r="BC927" s="96">
        <v>1.7628345376444445</v>
      </c>
      <c r="BD927">
        <v>15.23354269</v>
      </c>
      <c r="BE927" s="96">
        <f t="shared" si="119"/>
        <v>6873.8696491998317</v>
      </c>
      <c r="BF927" s="96">
        <f t="shared" si="120"/>
        <v>506.80906389578831</v>
      </c>
      <c r="BG927" s="96">
        <f t="shared" si="121"/>
        <v>498.930234503875</v>
      </c>
      <c r="BH927">
        <v>6861.5276977772128</v>
      </c>
      <c r="BI927">
        <v>1.285821817263904E-3</v>
      </c>
      <c r="BJ927">
        <v>1.6990362297679891</v>
      </c>
      <c r="BK927">
        <v>3.165787880153426</v>
      </c>
      <c r="BL927">
        <v>4.8587293512076499</v>
      </c>
      <c r="BM927">
        <v>3.0818205530923288</v>
      </c>
      <c r="BN927">
        <v>1.69894882519662</v>
      </c>
      <c r="BO927">
        <v>3.1657724366966411</v>
      </c>
      <c r="BP927">
        <v>1.072226759080155E-3</v>
      </c>
      <c r="BQ927">
        <v>4.8587293512076499</v>
      </c>
      <c r="BR927">
        <v>6870.8409376054551</v>
      </c>
      <c r="BS927" s="96">
        <v>509.72748883980148</v>
      </c>
      <c r="BT927" s="96">
        <v>489.19397539847887</v>
      </c>
      <c r="BU927">
        <v>3.0818205530923288</v>
      </c>
      <c r="BV927" s="65" t="str">
        <f t="shared" si="123"/>
        <v>Earth Observation</v>
      </c>
      <c r="BW927" s="30" t="s">
        <v>3509</v>
      </c>
      <c r="BX927" s="96">
        <v>1.5</v>
      </c>
      <c r="BY927" s="96">
        <v>2</v>
      </c>
      <c r="BZ927" s="96">
        <v>10</v>
      </c>
      <c r="CA927" s="96">
        <v>18.637599999999999</v>
      </c>
      <c r="CB927" s="96">
        <v>1.4614</v>
      </c>
      <c r="CC927" s="96">
        <v>8.1351999999999993</v>
      </c>
      <c r="CD927" s="96">
        <v>2</v>
      </c>
      <c r="CE927" s="96">
        <v>1.5</v>
      </c>
      <c r="CF927" s="31">
        <v>10</v>
      </c>
      <c r="CG927" s="30">
        <v>1000</v>
      </c>
      <c r="CH927" s="96">
        <v>1000</v>
      </c>
      <c r="CI927" s="96">
        <v>1000</v>
      </c>
      <c r="CJ927" s="98">
        <f>Population!$CG927-Population!$CI927</f>
        <v>0</v>
      </c>
      <c r="CK927" s="120">
        <f>_xlfn.DAYS(Entries!$AY$2,Population!H927)</f>
        <v>1222</v>
      </c>
      <c r="CL927" s="120">
        <f t="shared" si="124"/>
        <v>1825</v>
      </c>
      <c r="CM927" s="122">
        <f>Entries!$AY$5</f>
        <v>0.15</v>
      </c>
      <c r="CN927" s="122">
        <f t="shared" si="122"/>
        <v>0</v>
      </c>
      <c r="CO927" s="121">
        <f t="shared" si="125"/>
        <v>0.43084931506849311</v>
      </c>
      <c r="CP927" s="30"/>
      <c r="CQ927" s="19">
        <v>2</v>
      </c>
      <c r="CR927" s="96" t="s">
        <v>118</v>
      </c>
      <c r="CS927" s="96"/>
      <c r="CT927" s="31"/>
      <c r="CU927" s="30" t="s">
        <v>1950</v>
      </c>
      <c r="CV927" s="96" t="s">
        <v>763</v>
      </c>
      <c r="CW927" s="96" t="s">
        <v>576</v>
      </c>
      <c r="CX927" s="96" t="s">
        <v>3510</v>
      </c>
      <c r="CY927" s="96" t="s">
        <v>107</v>
      </c>
      <c r="CZ927" s="96" t="s">
        <v>1310</v>
      </c>
      <c r="DA927" s="31"/>
      <c r="DB927" s="17" t="s">
        <v>15463</v>
      </c>
      <c r="DC927" s="17" t="s">
        <v>15500</v>
      </c>
      <c r="DD927" s="17">
        <v>1</v>
      </c>
      <c r="DE927" s="17">
        <v>1</v>
      </c>
      <c r="DF927" s="17">
        <v>10</v>
      </c>
      <c r="DG927" s="23" t="s">
        <v>11182</v>
      </c>
      <c r="DH927" s="145"/>
    </row>
    <row r="928" spans="1:112" s="17" customFormat="1" x14ac:dyDescent="0.25">
      <c r="A928" s="32" t="s">
        <v>3511</v>
      </c>
      <c r="B928" s="98">
        <v>0</v>
      </c>
      <c r="C928" s="98" t="s">
        <v>15461</v>
      </c>
      <c r="D928" s="98"/>
      <c r="E928" s="98">
        <v>43080</v>
      </c>
      <c r="F928" s="98" t="s">
        <v>3512</v>
      </c>
      <c r="G928" s="33">
        <v>47654</v>
      </c>
      <c r="H928" s="44">
        <v>43092</v>
      </c>
      <c r="I928" s="98" t="s">
        <v>784</v>
      </c>
      <c r="J928" s="98"/>
      <c r="K928" s="98"/>
      <c r="L928" s="98" t="s">
        <v>839</v>
      </c>
      <c r="M928" t="s">
        <v>326</v>
      </c>
      <c r="N928" s="98" t="s">
        <v>326</v>
      </c>
      <c r="O928" t="s">
        <v>11123</v>
      </c>
      <c r="P928" s="96" t="str">
        <f>VLOOKUP(N928,Entries!J:K,2,FALSE)</f>
        <v>PEOPLES REPUBLIC OF CHINA</v>
      </c>
      <c r="Q928" s="38" t="s">
        <v>1980</v>
      </c>
      <c r="R928" s="32" t="s">
        <v>1980</v>
      </c>
      <c r="S928" s="98" t="s">
        <v>326</v>
      </c>
      <c r="T928" t="s">
        <v>576</v>
      </c>
      <c r="U928" s="39" t="s">
        <v>180</v>
      </c>
      <c r="V928" s="33" t="s">
        <v>180</v>
      </c>
      <c r="W928" s="64">
        <f>IF(VLOOKUP(R928,Entries!N:P,3,FALSE)=V928,1,VLOOKUP(R928,Entries!N:P,3,FALSE))</f>
        <v>1</v>
      </c>
      <c r="X928"/>
      <c r="Y928"/>
      <c r="Z928" s="98"/>
      <c r="AA928" s="98"/>
      <c r="AB928" s="98"/>
      <c r="AC928" s="98" t="s">
        <v>239</v>
      </c>
      <c r="AD928" s="98" t="s">
        <v>329</v>
      </c>
      <c r="AE928" s="98" t="s">
        <v>180</v>
      </c>
      <c r="AF928" s="98" t="s">
        <v>94</v>
      </c>
      <c r="AG928" s="98" t="s">
        <v>11112</v>
      </c>
      <c r="AH928" s="98"/>
      <c r="AI928" s="98"/>
      <c r="AJ928" s="19">
        <v>7</v>
      </c>
      <c r="AK928" s="98" t="s">
        <v>118</v>
      </c>
      <c r="AL928" s="98"/>
      <c r="AM928" s="33"/>
      <c r="AN928" s="32" t="s">
        <v>96</v>
      </c>
      <c r="AO928" s="98" t="s">
        <v>97</v>
      </c>
      <c r="AP928" s="33" t="s">
        <v>97</v>
      </c>
      <c r="AQ928">
        <v>21104.476670309999</v>
      </c>
      <c r="AR928" t="s">
        <v>12834</v>
      </c>
      <c r="AS928" t="s">
        <v>11225</v>
      </c>
      <c r="AT928" t="s">
        <v>12835</v>
      </c>
      <c r="AU928">
        <v>97.349299999999999</v>
      </c>
      <c r="AV928" s="98">
        <v>1.7006606866355558</v>
      </c>
      <c r="AW928">
        <v>182.68199999999999</v>
      </c>
      <c r="AX928" s="98">
        <v>3.9131128900044447</v>
      </c>
      <c r="AY928">
        <v>6.7060000000000004E-4</v>
      </c>
      <c r="AZ928">
        <v>354.54169999999999</v>
      </c>
      <c r="BA928" s="98">
        <v>1.253105999657778</v>
      </c>
      <c r="BB928">
        <v>101.003</v>
      </c>
      <c r="BC928" s="98">
        <v>0.25820744647999999</v>
      </c>
      <c r="BD928">
        <v>15.234807050000001</v>
      </c>
      <c r="BE928" s="96">
        <f t="shared" si="119"/>
        <v>6873.4893286168708</v>
      </c>
      <c r="BF928" s="96">
        <f t="shared" si="120"/>
        <v>507.09869056064144</v>
      </c>
      <c r="BG928" s="96">
        <f t="shared" si="121"/>
        <v>497.87996667310017</v>
      </c>
      <c r="BH928">
        <v>6861.1829557344254</v>
      </c>
      <c r="BI928">
        <v>1.199888820436818E-3</v>
      </c>
      <c r="BJ928">
        <v>1.699152876986199</v>
      </c>
      <c r="BK928">
        <v>3.1884198694640999</v>
      </c>
      <c r="BL928">
        <v>5.6015526212948492</v>
      </c>
      <c r="BM928">
        <v>2.3490028009522019</v>
      </c>
      <c r="BN928">
        <v>1.699065762306234</v>
      </c>
      <c r="BO928">
        <v>3.1884023749084331</v>
      </c>
      <c r="BP928">
        <v>1.4943330761886719E-3</v>
      </c>
      <c r="BQ928">
        <v>5.6015526212948492</v>
      </c>
      <c r="BR928">
        <v>6870.4607321191397</v>
      </c>
      <c r="BS928" s="96">
        <v>511.95242294317359</v>
      </c>
      <c r="BT928" s="96">
        <v>488.13432842058683</v>
      </c>
      <c r="BU928">
        <v>2.3490028009522019</v>
      </c>
      <c r="BV928" s="60" t="str">
        <f t="shared" si="123"/>
        <v>Earth Observation</v>
      </c>
      <c r="BW928" s="32" t="s">
        <v>3509</v>
      </c>
      <c r="BX928" s="98">
        <v>1.5</v>
      </c>
      <c r="BY928" s="98">
        <v>2</v>
      </c>
      <c r="BZ928" s="98">
        <v>10</v>
      </c>
      <c r="CA928" s="98">
        <v>18.637599999999999</v>
      </c>
      <c r="CB928" s="98">
        <v>1.4614</v>
      </c>
      <c r="CC928" s="98">
        <v>8.1351999999999993</v>
      </c>
      <c r="CD928" s="98">
        <v>2</v>
      </c>
      <c r="CE928" s="98">
        <v>1.5</v>
      </c>
      <c r="CF928" s="33">
        <v>10</v>
      </c>
      <c r="CG928" s="32">
        <v>1000</v>
      </c>
      <c r="CH928" s="98">
        <v>1000</v>
      </c>
      <c r="CI928" s="98">
        <v>1000</v>
      </c>
      <c r="CJ928" s="96">
        <f>Population!$CG928-Population!$CI928</f>
        <v>0</v>
      </c>
      <c r="CK928" s="118">
        <f>_xlfn.DAYS(Entries!$AY$2,Population!H928)</f>
        <v>1202</v>
      </c>
      <c r="CL928" s="118">
        <f t="shared" si="124"/>
        <v>2555</v>
      </c>
      <c r="CM928" s="117">
        <f>Entries!$AY$5</f>
        <v>0.15</v>
      </c>
      <c r="CN928" s="117">
        <f t="shared" si="122"/>
        <v>0</v>
      </c>
      <c r="CO928" s="119">
        <f t="shared" si="125"/>
        <v>0.60011741682974562</v>
      </c>
      <c r="CP928" s="32"/>
      <c r="CQ928" s="19">
        <v>2</v>
      </c>
      <c r="CR928" s="98" t="s">
        <v>118</v>
      </c>
      <c r="CS928" s="98"/>
      <c r="CT928" s="33"/>
      <c r="CU928" s="32" t="s">
        <v>1950</v>
      </c>
      <c r="CV928" s="98" t="s">
        <v>763</v>
      </c>
      <c r="CW928" s="98" t="s">
        <v>576</v>
      </c>
      <c r="CX928" s="98" t="s">
        <v>3510</v>
      </c>
      <c r="CY928" s="98" t="s">
        <v>107</v>
      </c>
      <c r="CZ928" s="98" t="s">
        <v>1310</v>
      </c>
      <c r="DA928" s="33"/>
      <c r="DB928" s="17" t="s">
        <v>15463</v>
      </c>
      <c r="DC928" s="17" t="s">
        <v>15500</v>
      </c>
      <c r="DD928" s="17">
        <v>1</v>
      </c>
      <c r="DE928" s="17">
        <v>1</v>
      </c>
      <c r="DF928" s="17">
        <v>10</v>
      </c>
      <c r="DG928" s="23" t="s">
        <v>11182</v>
      </c>
      <c r="DH928" s="145"/>
    </row>
    <row r="929" spans="1:112" s="17" customFormat="1" x14ac:dyDescent="0.25">
      <c r="A929" s="30" t="s">
        <v>3514</v>
      </c>
      <c r="B929" s="96">
        <v>0</v>
      </c>
      <c r="C929" s="96" t="s">
        <v>15461</v>
      </c>
      <c r="D929" s="96"/>
      <c r="E929" s="96">
        <v>43146</v>
      </c>
      <c r="F929" s="96" t="s">
        <v>3515</v>
      </c>
      <c r="G929" s="31">
        <v>47808</v>
      </c>
      <c r="H929" s="43">
        <v>43113</v>
      </c>
      <c r="I929" s="96" t="s">
        <v>784</v>
      </c>
      <c r="J929" s="96"/>
      <c r="K929" s="96"/>
      <c r="L929" s="96" t="s">
        <v>839</v>
      </c>
      <c r="M929" s="124" t="s">
        <v>326</v>
      </c>
      <c r="N929" s="96" t="s">
        <v>326</v>
      </c>
      <c r="O929" s="124" t="s">
        <v>11123</v>
      </c>
      <c r="P929" s="64" t="str">
        <f>VLOOKUP(N929,Entries!J:K,2,FALSE)</f>
        <v>PEOPLES REPUBLIC OF CHINA</v>
      </c>
      <c r="Q929" s="123" t="s">
        <v>1980</v>
      </c>
      <c r="R929" s="30" t="s">
        <v>1980</v>
      </c>
      <c r="S929" s="96" t="s">
        <v>326</v>
      </c>
      <c r="T929" s="124" t="s">
        <v>576</v>
      </c>
      <c r="U929" s="125" t="s">
        <v>180</v>
      </c>
      <c r="V929" s="31" t="s">
        <v>180</v>
      </c>
      <c r="W929" s="64">
        <f>IF(VLOOKUP(R929,Entries!N:P,3,FALSE)=V929,1,VLOOKUP(R929,Entries!N:P,3,FALSE))</f>
        <v>1</v>
      </c>
      <c r="X929" s="124"/>
      <c r="Y929" s="124"/>
      <c r="Z929" s="96"/>
      <c r="AA929" s="96"/>
      <c r="AB929" s="96"/>
      <c r="AC929" s="96" t="s">
        <v>239</v>
      </c>
      <c r="AD929" s="96" t="s">
        <v>329</v>
      </c>
      <c r="AE929" s="96" t="s">
        <v>180</v>
      </c>
      <c r="AF929" s="96" t="s">
        <v>94</v>
      </c>
      <c r="AG929" s="96" t="s">
        <v>11112</v>
      </c>
      <c r="AH929" s="96"/>
      <c r="AI929" s="96"/>
      <c r="AJ929" s="19">
        <v>4</v>
      </c>
      <c r="AK929" s="96" t="s">
        <v>118</v>
      </c>
      <c r="AL929" s="96"/>
      <c r="AM929" s="31"/>
      <c r="AN929" s="30" t="s">
        <v>96</v>
      </c>
      <c r="AO929" s="96" t="s">
        <v>97</v>
      </c>
      <c r="AP929" s="31" t="s">
        <v>97</v>
      </c>
      <c r="AQ929">
        <v>21104.410502620001</v>
      </c>
      <c r="AR929" t="s">
        <v>12836</v>
      </c>
      <c r="AS929" t="s">
        <v>11225</v>
      </c>
      <c r="AT929" t="s">
        <v>12837</v>
      </c>
      <c r="AU929">
        <v>97.440700000000007</v>
      </c>
      <c r="AV929" s="96">
        <v>1.7005297869688889</v>
      </c>
      <c r="AW929">
        <v>224.20490000000001</v>
      </c>
      <c r="AX929" s="96">
        <v>3.8991223336311118</v>
      </c>
      <c r="AY929">
        <v>4.8460000000000002E-4</v>
      </c>
      <c r="AZ929">
        <v>71.797700000000006</v>
      </c>
      <c r="BA929" s="96">
        <v>5.4201153737866665</v>
      </c>
      <c r="BB929">
        <v>14.7942</v>
      </c>
      <c r="BC929" s="96">
        <v>0.86464814885777785</v>
      </c>
      <c r="BD929">
        <v>15.23288415</v>
      </c>
      <c r="BE929" s="96">
        <f t="shared" si="119"/>
        <v>6874.067759439884</v>
      </c>
      <c r="BF929" s="96">
        <f t="shared" si="120"/>
        <v>506.39893267610933</v>
      </c>
      <c r="BG929" s="96">
        <f t="shared" si="121"/>
        <v>499.7365862036595</v>
      </c>
      <c r="BH929">
        <v>6861.6463712967261</v>
      </c>
      <c r="BI929">
        <v>2.5558769006523601E-4</v>
      </c>
      <c r="BJ929">
        <v>1.700750249923439</v>
      </c>
      <c r="BK929">
        <v>3.9131029722133279</v>
      </c>
      <c r="BL929">
        <v>4.6743337709192607</v>
      </c>
      <c r="BM929">
        <v>3.1202862172468122</v>
      </c>
      <c r="BN929">
        <v>1.700660992316769</v>
      </c>
      <c r="BO929">
        <v>3.9131137099254438</v>
      </c>
      <c r="BP929">
        <v>1.7332225413453309E-3</v>
      </c>
      <c r="BQ929">
        <v>4.6743337709192607</v>
      </c>
      <c r="BR929">
        <v>6871.0433756818802</v>
      </c>
      <c r="BS929" s="96">
        <v>508.64963847666422</v>
      </c>
      <c r="BT929" s="96">
        <v>491.57780222787824</v>
      </c>
      <c r="BU929">
        <v>3.1202862172468122</v>
      </c>
      <c r="BV929" s="65" t="str">
        <f t="shared" si="123"/>
        <v>Earth Observation</v>
      </c>
      <c r="BW929" s="30" t="s">
        <v>3509</v>
      </c>
      <c r="BX929" s="96">
        <v>1.5</v>
      </c>
      <c r="BY929" s="96">
        <v>2</v>
      </c>
      <c r="BZ929" s="96">
        <v>10</v>
      </c>
      <c r="CA929" s="96">
        <v>18.637599999999999</v>
      </c>
      <c r="CB929" s="96">
        <v>1.4614</v>
      </c>
      <c r="CC929" s="96">
        <v>8.1351999999999993</v>
      </c>
      <c r="CD929" s="96">
        <v>2</v>
      </c>
      <c r="CE929" s="96">
        <v>1.5</v>
      </c>
      <c r="CF929" s="31">
        <v>10</v>
      </c>
      <c r="CG929" s="30">
        <v>1000</v>
      </c>
      <c r="CH929" s="96">
        <v>1000</v>
      </c>
      <c r="CI929" s="96">
        <v>1000</v>
      </c>
      <c r="CJ929" s="98">
        <f>Population!$CG929-Population!$CI929</f>
        <v>0</v>
      </c>
      <c r="CK929" s="120">
        <f>_xlfn.DAYS(Entries!$AY$2,Population!H929)</f>
        <v>1181</v>
      </c>
      <c r="CL929" s="120">
        <f t="shared" si="124"/>
        <v>1460</v>
      </c>
      <c r="CM929" s="122">
        <f>Entries!$AY$5</f>
        <v>0.15</v>
      </c>
      <c r="CN929" s="122">
        <f t="shared" si="122"/>
        <v>0</v>
      </c>
      <c r="CO929" s="121">
        <f t="shared" si="125"/>
        <v>0.31243150684931509</v>
      </c>
      <c r="CP929" s="30"/>
      <c r="CQ929" s="19">
        <v>2</v>
      </c>
      <c r="CR929" s="96" t="s">
        <v>118</v>
      </c>
      <c r="CS929" s="96"/>
      <c r="CT929" s="31"/>
      <c r="CU929" s="30" t="s">
        <v>1950</v>
      </c>
      <c r="CV929" s="96" t="s">
        <v>763</v>
      </c>
      <c r="CW929" s="96" t="s">
        <v>576</v>
      </c>
      <c r="CX929" s="96" t="s">
        <v>3510</v>
      </c>
      <c r="CY929" s="96" t="s">
        <v>107</v>
      </c>
      <c r="CZ929" s="96" t="s">
        <v>1310</v>
      </c>
      <c r="DA929" s="31"/>
      <c r="DB929" s="17" t="s">
        <v>15463</v>
      </c>
      <c r="DC929" s="17" t="s">
        <v>15500</v>
      </c>
      <c r="DD929" s="17">
        <v>1</v>
      </c>
      <c r="DE929" s="17">
        <v>1</v>
      </c>
      <c r="DF929" s="17">
        <v>10</v>
      </c>
      <c r="DG929" s="23" t="s">
        <v>11182</v>
      </c>
      <c r="DH929" s="145"/>
    </row>
    <row r="930" spans="1:112" s="17" customFormat="1" x14ac:dyDescent="0.25">
      <c r="A930" s="32" t="s">
        <v>3517</v>
      </c>
      <c r="B930" s="98">
        <v>0</v>
      </c>
      <c r="C930" s="98" t="s">
        <v>15461</v>
      </c>
      <c r="D930" s="98"/>
      <c r="E930" s="98">
        <v>43236</v>
      </c>
      <c r="F930" s="98" t="s">
        <v>3518</v>
      </c>
      <c r="G930" s="33">
        <v>48564</v>
      </c>
      <c r="H930" s="44">
        <v>43176</v>
      </c>
      <c r="I930" s="98" t="s">
        <v>784</v>
      </c>
      <c r="J930" s="98"/>
      <c r="K930" s="98"/>
      <c r="L930" s="98" t="s">
        <v>839</v>
      </c>
      <c r="M930" t="s">
        <v>326</v>
      </c>
      <c r="N930" s="98" t="s">
        <v>326</v>
      </c>
      <c r="O930" t="s">
        <v>11123</v>
      </c>
      <c r="P930" s="96" t="str">
        <f>VLOOKUP(N930,Entries!J:K,2,FALSE)</f>
        <v>PEOPLES REPUBLIC OF CHINA</v>
      </c>
      <c r="Q930" s="38" t="s">
        <v>1980</v>
      </c>
      <c r="R930" s="32" t="s">
        <v>1980</v>
      </c>
      <c r="S930" s="98" t="s">
        <v>326</v>
      </c>
      <c r="T930" t="s">
        <v>576</v>
      </c>
      <c r="U930" s="39" t="s">
        <v>180</v>
      </c>
      <c r="V930" s="33" t="s">
        <v>180</v>
      </c>
      <c r="W930" s="64">
        <f>IF(VLOOKUP(R930,Entries!N:P,3,FALSE)=V930,1,VLOOKUP(R930,Entries!N:P,3,FALSE))</f>
        <v>1</v>
      </c>
      <c r="X930"/>
      <c r="Y930"/>
      <c r="Z930" s="98"/>
      <c r="AA930" s="98"/>
      <c r="AB930" s="98"/>
      <c r="AC930" s="98" t="s">
        <v>239</v>
      </c>
      <c r="AD930" s="98" t="s">
        <v>329</v>
      </c>
      <c r="AE930" s="98" t="s">
        <v>180</v>
      </c>
      <c r="AF930" s="98" t="s">
        <v>94</v>
      </c>
      <c r="AG930" s="98" t="s">
        <v>11112</v>
      </c>
      <c r="AH930" s="98"/>
      <c r="AI930" s="98"/>
      <c r="AJ930" s="19">
        <v>5</v>
      </c>
      <c r="AK930" s="98" t="s">
        <v>118</v>
      </c>
      <c r="AL930" s="98"/>
      <c r="AM930" s="33"/>
      <c r="AN930" s="32" t="s">
        <v>96</v>
      </c>
      <c r="AO930" s="98" t="s">
        <v>97</v>
      </c>
      <c r="AP930" s="33" t="s">
        <v>97</v>
      </c>
      <c r="AQ930">
        <v>21104.293587839999</v>
      </c>
      <c r="AR930" t="s">
        <v>12838</v>
      </c>
      <c r="AS930" t="s">
        <v>11225</v>
      </c>
      <c r="AT930" t="s">
        <v>12839</v>
      </c>
      <c r="AU930">
        <v>97.433199999999999</v>
      </c>
      <c r="AV930" s="98">
        <v>1.6971560662266669</v>
      </c>
      <c r="AW930">
        <v>223.4033</v>
      </c>
      <c r="AX930" s="98">
        <v>1.7783156048888887E-2</v>
      </c>
      <c r="AY930">
        <v>3.8079999999999999E-4</v>
      </c>
      <c r="AZ930">
        <v>310.5498</v>
      </c>
      <c r="BA930" s="98">
        <v>2.6938191469111112</v>
      </c>
      <c r="BB930">
        <v>49.540700000000001</v>
      </c>
      <c r="BC930" s="98">
        <v>3.5933773642044446</v>
      </c>
      <c r="BD930">
        <v>15.23261553</v>
      </c>
      <c r="BE930" s="96">
        <f t="shared" si="119"/>
        <v>6874.1485731671037</v>
      </c>
      <c r="BF930" s="96">
        <f t="shared" si="120"/>
        <v>505.76624894376619</v>
      </c>
      <c r="BG930" s="96">
        <f t="shared" si="121"/>
        <v>500.53089739044208</v>
      </c>
      <c r="BH930">
        <v>6880.5733475079624</v>
      </c>
      <c r="BI930">
        <v>1.0762818323959791E-3</v>
      </c>
      <c r="BJ930">
        <v>1.700440389749309</v>
      </c>
      <c r="BK930">
        <v>3.8991231447582342</v>
      </c>
      <c r="BL930">
        <v>0.82483644460696659</v>
      </c>
      <c r="BM930">
        <v>5.4599292630442546</v>
      </c>
      <c r="BN930">
        <v>1.700530189353026</v>
      </c>
      <c r="BO930">
        <v>3.8991231450935619</v>
      </c>
      <c r="BP930">
        <v>1.2422903290203429E-3</v>
      </c>
      <c r="BQ930">
        <v>0.82483644460696659</v>
      </c>
      <c r="BR930">
        <v>6871.1137203522712</v>
      </c>
      <c r="BS930" s="96">
        <v>511.68624129078853</v>
      </c>
      <c r="BT930" s="96">
        <v>472.08543442145401</v>
      </c>
      <c r="BU930">
        <v>5.4599292630442546</v>
      </c>
      <c r="BV930" s="60" t="str">
        <f t="shared" si="123"/>
        <v>Earth Observation</v>
      </c>
      <c r="BW930" s="32" t="s">
        <v>3509</v>
      </c>
      <c r="BX930" s="98">
        <v>1.5</v>
      </c>
      <c r="BY930" s="98">
        <v>2</v>
      </c>
      <c r="BZ930" s="98">
        <v>10</v>
      </c>
      <c r="CA930" s="98">
        <v>18.637599999999999</v>
      </c>
      <c r="CB930" s="98">
        <v>1.4614</v>
      </c>
      <c r="CC930" s="98">
        <v>8.1351999999999993</v>
      </c>
      <c r="CD930" s="98">
        <v>2</v>
      </c>
      <c r="CE930" s="98">
        <v>1.5</v>
      </c>
      <c r="CF930" s="33">
        <v>10</v>
      </c>
      <c r="CG930" s="32">
        <v>1000</v>
      </c>
      <c r="CH930" s="98">
        <v>1000</v>
      </c>
      <c r="CI930" s="98">
        <v>1000</v>
      </c>
      <c r="CJ930" s="96">
        <f>Population!$CG930-Population!$CI930</f>
        <v>0</v>
      </c>
      <c r="CK930" s="118">
        <f>_xlfn.DAYS(Entries!$AY$2,Population!H930)</f>
        <v>1118</v>
      </c>
      <c r="CL930" s="118">
        <f t="shared" si="124"/>
        <v>1825</v>
      </c>
      <c r="CM930" s="117">
        <f>Entries!$AY$5</f>
        <v>0.15</v>
      </c>
      <c r="CN930" s="117">
        <f t="shared" si="122"/>
        <v>0</v>
      </c>
      <c r="CO930" s="119">
        <f t="shared" si="125"/>
        <v>0.47928767123287674</v>
      </c>
      <c r="CP930" s="32"/>
      <c r="CQ930" s="19">
        <v>4</v>
      </c>
      <c r="CR930" s="98" t="s">
        <v>118</v>
      </c>
      <c r="CS930" s="98"/>
      <c r="CT930" s="33"/>
      <c r="CU930" s="32" t="s">
        <v>1950</v>
      </c>
      <c r="CV930" s="98" t="s">
        <v>763</v>
      </c>
      <c r="CW930" s="98" t="s">
        <v>576</v>
      </c>
      <c r="CX930" s="98" t="s">
        <v>3510</v>
      </c>
      <c r="CY930" s="98" t="s">
        <v>107</v>
      </c>
      <c r="CZ930" s="98" t="s">
        <v>1310</v>
      </c>
      <c r="DA930" s="33"/>
      <c r="DB930" s="17" t="s">
        <v>15463</v>
      </c>
      <c r="DC930" s="17" t="s">
        <v>15500</v>
      </c>
      <c r="DD930" s="17">
        <v>1</v>
      </c>
      <c r="DE930" s="17">
        <v>1</v>
      </c>
      <c r="DF930" s="17">
        <v>10</v>
      </c>
      <c r="DG930" s="23" t="s">
        <v>11182</v>
      </c>
      <c r="DH930" s="145"/>
    </row>
    <row r="931" spans="1:112" s="17" customFormat="1" x14ac:dyDescent="0.25">
      <c r="A931" s="30" t="s">
        <v>3520</v>
      </c>
      <c r="B931" s="96">
        <v>0</v>
      </c>
      <c r="C931" s="96" t="s">
        <v>15461</v>
      </c>
      <c r="D931" s="96"/>
      <c r="E931" s="96">
        <v>43908</v>
      </c>
      <c r="F931" s="96" t="s">
        <v>3521</v>
      </c>
      <c r="G931" s="31">
        <v>57668</v>
      </c>
      <c r="H931" s="43">
        <v>43461</v>
      </c>
      <c r="I931" s="96" t="s">
        <v>276</v>
      </c>
      <c r="J931" s="96"/>
      <c r="K931" s="96"/>
      <c r="L931" s="96" t="s">
        <v>112</v>
      </c>
      <c r="M931" s="124" t="s">
        <v>286</v>
      </c>
      <c r="N931" s="96" t="s">
        <v>286</v>
      </c>
      <c r="O931" s="124" t="s">
        <v>11127</v>
      </c>
      <c r="P931" s="64" t="str">
        <f>VLOOKUP(N931,Entries!J:K,2,FALSE)</f>
        <v>SPAIN</v>
      </c>
      <c r="Q931" s="123" t="s">
        <v>3522</v>
      </c>
      <c r="R931" s="30" t="s">
        <v>11012</v>
      </c>
      <c r="S931" s="96" t="s">
        <v>286</v>
      </c>
      <c r="T931" s="124" t="s">
        <v>288</v>
      </c>
      <c r="U931" s="125" t="s">
        <v>92</v>
      </c>
      <c r="V931" s="31" t="s">
        <v>92</v>
      </c>
      <c r="W931" s="64">
        <f>IF(VLOOKUP(R931,Entries!N:P,3,FALSE)=V931,1,VLOOKUP(R931,Entries!N:P,3,FALSE))</f>
        <v>1</v>
      </c>
      <c r="X931" s="124"/>
      <c r="Y931" s="124"/>
      <c r="Z931" s="96" t="s">
        <v>11013</v>
      </c>
      <c r="AA931" s="96" t="s">
        <v>286</v>
      </c>
      <c r="AB931" s="105" t="s">
        <v>159</v>
      </c>
      <c r="AC931" s="96" t="s">
        <v>93</v>
      </c>
      <c r="AD931" s="96" t="s">
        <v>117</v>
      </c>
      <c r="AE931" s="96" t="s">
        <v>117</v>
      </c>
      <c r="AF931" s="96" t="s">
        <v>117</v>
      </c>
      <c r="AG931" s="96"/>
      <c r="AH931" s="96"/>
      <c r="AI931" s="96"/>
      <c r="AJ931" s="19">
        <v>1</v>
      </c>
      <c r="AK931" s="96" t="s">
        <v>118</v>
      </c>
      <c r="AL931" s="96"/>
      <c r="AM931" s="31"/>
      <c r="AN931" s="30" t="s">
        <v>96</v>
      </c>
      <c r="AO931" s="96" t="s">
        <v>97</v>
      </c>
      <c r="AP931" s="31" t="s">
        <v>97</v>
      </c>
      <c r="AQ931">
        <v>21104.269662459999</v>
      </c>
      <c r="AR931" t="s">
        <v>12840</v>
      </c>
      <c r="AS931" t="s">
        <v>11225</v>
      </c>
      <c r="AT931" t="s">
        <v>12841</v>
      </c>
      <c r="AU931">
        <v>97.239900000000006</v>
      </c>
      <c r="AV931" s="96">
        <v>1.709767812777778</v>
      </c>
      <c r="AW931">
        <v>1.0188999999999999</v>
      </c>
      <c r="AX931" s="96">
        <v>3.2657965850488893</v>
      </c>
      <c r="AY931">
        <v>2.1264999999999999E-3</v>
      </c>
      <c r="AZ931">
        <v>154.34450000000001</v>
      </c>
      <c r="BA931" s="96">
        <v>2.4042027617466668</v>
      </c>
      <c r="BB931">
        <v>205.8854</v>
      </c>
      <c r="BC931" s="96">
        <v>3.8827598752977779</v>
      </c>
      <c r="BD931">
        <v>15.25996563</v>
      </c>
      <c r="BE931" s="96">
        <f t="shared" si="119"/>
        <v>6865.9325277377357</v>
      </c>
      <c r="BF931" s="96">
        <f t="shared" si="120"/>
        <v>509.53293325796949</v>
      </c>
      <c r="BG931" s="96">
        <f t="shared" si="121"/>
        <v>480.33212221750091</v>
      </c>
      <c r="BH931">
        <v>6872.3377748741977</v>
      </c>
      <c r="BI931">
        <v>2.4646809639289669E-3</v>
      </c>
      <c r="BJ931">
        <v>1.6970687406051239</v>
      </c>
      <c r="BK931">
        <v>1.778315966000019E-2</v>
      </c>
      <c r="BL931">
        <v>2.1927830592425952</v>
      </c>
      <c r="BM931">
        <v>4.0944132701141642</v>
      </c>
      <c r="BN931">
        <v>1.697156466836802</v>
      </c>
      <c r="BO931">
        <v>1.7783161112514899E-2</v>
      </c>
      <c r="BP931">
        <v>2.8851424754068929E-3</v>
      </c>
      <c r="BQ931">
        <v>2.3638783948357251</v>
      </c>
      <c r="BR931">
        <v>6862.8858378561217</v>
      </c>
      <c r="BS931" s="96">
        <v>659.03873525831841</v>
      </c>
      <c r="BT931" s="96">
        <v>628.08784548696258</v>
      </c>
      <c r="BU931">
        <v>4.0944132701141642</v>
      </c>
      <c r="BV931" s="65" t="str">
        <f t="shared" si="123"/>
        <v>no propulsion</v>
      </c>
      <c r="BW931" s="30" t="s">
        <v>104</v>
      </c>
      <c r="BX931" s="96">
        <v>0.1</v>
      </c>
      <c r="BY931" s="96">
        <v>0.2</v>
      </c>
      <c r="BZ931" s="96">
        <v>0.2</v>
      </c>
      <c r="CA931" s="96">
        <v>0.03</v>
      </c>
      <c r="CB931" s="96">
        <v>0.01</v>
      </c>
      <c r="CC931" s="96">
        <v>2.5000000000000001E-2</v>
      </c>
      <c r="CD931" s="96">
        <v>0.2</v>
      </c>
      <c r="CE931" s="96">
        <v>0.1</v>
      </c>
      <c r="CF931" s="31">
        <v>0.2</v>
      </c>
      <c r="CG931" s="30">
        <v>2</v>
      </c>
      <c r="CH931" s="96">
        <v>2</v>
      </c>
      <c r="CI931" s="96">
        <v>2</v>
      </c>
      <c r="CJ931" s="98">
        <f>Population!$CG931-Population!$CI931</f>
        <v>0</v>
      </c>
      <c r="CK931" s="120">
        <f>_xlfn.DAYS(Entries!$AY$2,Population!H931)</f>
        <v>833</v>
      </c>
      <c r="CL931" s="120">
        <f t="shared" si="124"/>
        <v>365</v>
      </c>
      <c r="CM931" s="122">
        <f>Entries!$AY$5</f>
        <v>0.15</v>
      </c>
      <c r="CN931" s="122">
        <f t="shared" si="122"/>
        <v>0</v>
      </c>
      <c r="CO931" s="121" t="str">
        <f t="shared" si="125"/>
        <v>-</v>
      </c>
      <c r="CP931" s="30" t="s">
        <v>103</v>
      </c>
      <c r="CQ931" s="96">
        <v>0</v>
      </c>
      <c r="CR931" s="96" t="s">
        <v>95</v>
      </c>
      <c r="CS931" s="96"/>
      <c r="CT931" s="31"/>
      <c r="CU931" s="30" t="s">
        <v>3524</v>
      </c>
      <c r="CV931" s="96" t="s">
        <v>3522</v>
      </c>
      <c r="CW931" s="96" t="s">
        <v>288</v>
      </c>
      <c r="CX931" s="96" t="s">
        <v>295</v>
      </c>
      <c r="CY931" s="96" t="s">
        <v>107</v>
      </c>
      <c r="CZ931" s="96" t="s">
        <v>108</v>
      </c>
      <c r="DA931" s="31"/>
      <c r="DB931" s="17" t="s">
        <v>15462</v>
      </c>
      <c r="DC931" s="17" t="s">
        <v>15500</v>
      </c>
      <c r="DD931" s="17" t="s">
        <v>15500</v>
      </c>
      <c r="DE931" s="17" t="s">
        <v>15500</v>
      </c>
      <c r="DF931" s="17" t="s">
        <v>15500</v>
      </c>
      <c r="DG931" s="23" t="s">
        <v>11171</v>
      </c>
      <c r="DH931" s="145"/>
    </row>
    <row r="932" spans="1:112" s="17" customFormat="1" x14ac:dyDescent="0.25">
      <c r="A932" s="32" t="s">
        <v>3525</v>
      </c>
      <c r="B932" s="98">
        <v>0</v>
      </c>
      <c r="C932" s="98" t="s">
        <v>15461</v>
      </c>
      <c r="D932" s="98"/>
      <c r="E932" s="98">
        <v>43485</v>
      </c>
      <c r="F932" s="98" t="s">
        <v>3526</v>
      </c>
      <c r="G932" s="33">
        <v>55822</v>
      </c>
      <c r="H932" s="44">
        <v>43253</v>
      </c>
      <c r="I932" s="98" t="s">
        <v>784</v>
      </c>
      <c r="J932" s="98"/>
      <c r="K932" s="98"/>
      <c r="L932" s="98" t="s">
        <v>839</v>
      </c>
      <c r="M932" t="s">
        <v>326</v>
      </c>
      <c r="N932" s="98" t="s">
        <v>326</v>
      </c>
      <c r="O932" t="s">
        <v>576</v>
      </c>
      <c r="P932" s="96" t="str">
        <f>VLOOKUP(N932,Entries!J:K,2,FALSE)</f>
        <v>PEOPLES REPUBLIC OF CHINA</v>
      </c>
      <c r="Q932" s="38" t="s">
        <v>3527</v>
      </c>
      <c r="R932" s="32" t="s">
        <v>3527</v>
      </c>
      <c r="S932" s="98" t="s">
        <v>326</v>
      </c>
      <c r="T932" t="s">
        <v>576</v>
      </c>
      <c r="U932" s="39" t="s">
        <v>92</v>
      </c>
      <c r="V932" s="33" t="s">
        <v>92</v>
      </c>
      <c r="W932" s="64">
        <f>IF(VLOOKUP(R932,Entries!N:P,3,FALSE)=V932,1,VLOOKUP(R932,Entries!N:P,3,FALSE))</f>
        <v>1</v>
      </c>
      <c r="X932"/>
      <c r="Y932"/>
      <c r="Z932" s="98"/>
      <c r="AA932" s="98"/>
      <c r="AB932" s="98"/>
      <c r="AC932" s="98" t="s">
        <v>93</v>
      </c>
      <c r="AD932" s="98" t="s">
        <v>329</v>
      </c>
      <c r="AE932" s="98" t="s">
        <v>94</v>
      </c>
      <c r="AF932" s="98" t="s">
        <v>94</v>
      </c>
      <c r="AG932" s="98"/>
      <c r="AH932" s="98"/>
      <c r="AI932" s="98"/>
      <c r="AJ932" s="19">
        <v>2</v>
      </c>
      <c r="AK932" s="98" t="s">
        <v>118</v>
      </c>
      <c r="AL932" s="98"/>
      <c r="AM932" s="33"/>
      <c r="AN932" s="32" t="s">
        <v>125</v>
      </c>
      <c r="AO932" s="98" t="s">
        <v>97</v>
      </c>
      <c r="AP932" s="33" t="s">
        <v>97</v>
      </c>
      <c r="AQ932">
        <v>21104.576076410001</v>
      </c>
      <c r="AR932" t="s">
        <v>11556</v>
      </c>
      <c r="AS932" t="s">
        <v>11225</v>
      </c>
      <c r="AT932" t="s">
        <v>12842</v>
      </c>
      <c r="AU932">
        <v>97.962500000000006</v>
      </c>
      <c r="AV932" s="98">
        <v>1.7053521306888892</v>
      </c>
      <c r="AW932">
        <v>187.1164</v>
      </c>
      <c r="AX932" s="98">
        <v>4.9525068578755551</v>
      </c>
      <c r="AY932">
        <v>1.2302999999999999E-3</v>
      </c>
      <c r="AZ932">
        <v>137.75069999999999</v>
      </c>
      <c r="BA932" s="98">
        <v>0.43406329466666671</v>
      </c>
      <c r="BB932">
        <v>222.4658</v>
      </c>
      <c r="BC932" s="98">
        <v>5.8523705077244443</v>
      </c>
      <c r="BD932">
        <v>14.768216430000001</v>
      </c>
      <c r="BE932" s="96">
        <f t="shared" si="119"/>
        <v>7017.5126252127393</v>
      </c>
      <c r="BF932" s="96">
        <f t="shared" si="120"/>
        <v>655.14627099553854</v>
      </c>
      <c r="BG932" s="96">
        <f t="shared" si="121"/>
        <v>637.87897942994005</v>
      </c>
      <c r="BH932">
        <v>7023.7919437288892</v>
      </c>
      <c r="BI932">
        <v>1.9364718959699451E-3</v>
      </c>
      <c r="BJ932">
        <v>1.7096760711666139</v>
      </c>
      <c r="BK932">
        <v>3.2657972628774918</v>
      </c>
      <c r="BL932">
        <v>1.8033842002061891</v>
      </c>
      <c r="BM932">
        <v>4.4835796429866059</v>
      </c>
      <c r="BN932">
        <v>1.7097682151818201</v>
      </c>
      <c r="BO932">
        <v>3.2657972654893519</v>
      </c>
      <c r="BP932">
        <v>2.2061879328848892E-3</v>
      </c>
      <c r="BQ932">
        <v>1.8033842002061891</v>
      </c>
      <c r="BR932">
        <v>7014.56329037264</v>
      </c>
      <c r="BS932" s="96">
        <v>613.18878843220864</v>
      </c>
      <c r="BT932" s="96">
        <v>582.57891014206052</v>
      </c>
      <c r="BU932">
        <v>4.4835796429866059</v>
      </c>
      <c r="BV932" s="60" t="str">
        <f t="shared" si="123"/>
        <v>sunsynchronous observation</v>
      </c>
      <c r="BW932" s="32" t="s">
        <v>2844</v>
      </c>
      <c r="BX932" s="98">
        <v>0.2</v>
      </c>
      <c r="BY932" s="98">
        <v>0.3</v>
      </c>
      <c r="BZ932" s="98">
        <v>0.5</v>
      </c>
      <c r="CA932" s="98">
        <v>0.12590000000000001</v>
      </c>
      <c r="CB932" s="98">
        <v>0.04</v>
      </c>
      <c r="CC932" s="98">
        <v>9.1899999999999996E-2</v>
      </c>
      <c r="CD932" s="98">
        <v>0.3</v>
      </c>
      <c r="CE932" s="98">
        <v>0.2</v>
      </c>
      <c r="CF932" s="33">
        <v>0.5</v>
      </c>
      <c r="CG932" s="32">
        <v>10</v>
      </c>
      <c r="CH932" s="98">
        <v>10</v>
      </c>
      <c r="CI932" s="98">
        <v>10</v>
      </c>
      <c r="CJ932" s="96">
        <f>Population!$CG932-Population!$CI932</f>
        <v>0</v>
      </c>
      <c r="CK932" s="118">
        <f>_xlfn.DAYS(Entries!$AY$2,Population!H932)</f>
        <v>1041</v>
      </c>
      <c r="CL932" s="118">
        <f t="shared" si="124"/>
        <v>730</v>
      </c>
      <c r="CM932" s="117">
        <f>Entries!$AY$5</f>
        <v>0.15</v>
      </c>
      <c r="CN932" s="117">
        <f t="shared" si="122"/>
        <v>0</v>
      </c>
      <c r="CO932" s="119" t="str">
        <f t="shared" si="125"/>
        <v>-</v>
      </c>
      <c r="CP932" s="32"/>
      <c r="CQ932" s="19">
        <v>0</v>
      </c>
      <c r="CR932" s="98" t="s">
        <v>118</v>
      </c>
      <c r="CS932" s="98"/>
      <c r="CT932" s="33"/>
      <c r="CU932" s="32" t="s">
        <v>3529</v>
      </c>
      <c r="CV932" s="98" t="s">
        <v>3527</v>
      </c>
      <c r="CW932" s="98" t="s">
        <v>576</v>
      </c>
      <c r="CX932" s="98" t="s">
        <v>292</v>
      </c>
      <c r="CY932" s="98" t="s">
        <v>107</v>
      </c>
      <c r="CZ932" s="98" t="s">
        <v>108</v>
      </c>
      <c r="DA932" s="33"/>
      <c r="DB932" s="17" t="s">
        <v>15462</v>
      </c>
      <c r="DC932" s="17" t="s">
        <v>15500</v>
      </c>
      <c r="DD932" s="17" t="s">
        <v>15500</v>
      </c>
      <c r="DE932" s="17" t="s">
        <v>15500</v>
      </c>
      <c r="DF932" s="17" t="s">
        <v>15500</v>
      </c>
      <c r="DG932" s="23" t="s">
        <v>11172</v>
      </c>
      <c r="DH932" s="145"/>
    </row>
    <row r="933" spans="1:112" s="17" customFormat="1" x14ac:dyDescent="0.25">
      <c r="A933" s="30" t="s">
        <v>3530</v>
      </c>
      <c r="B933" s="96">
        <v>0</v>
      </c>
      <c r="C933" s="96" t="s">
        <v>15461</v>
      </c>
      <c r="D933" s="96"/>
      <c r="E933" s="96">
        <v>45727</v>
      </c>
      <c r="F933" s="96" t="s">
        <v>3531</v>
      </c>
      <c r="G933" s="31">
        <v>63525</v>
      </c>
      <c r="H933" s="43">
        <v>43995</v>
      </c>
      <c r="I933" s="96" t="s">
        <v>128</v>
      </c>
      <c r="J933" s="96"/>
      <c r="K933" s="96"/>
      <c r="L933" s="96" t="s">
        <v>129</v>
      </c>
      <c r="M933" s="124" t="s">
        <v>130</v>
      </c>
      <c r="N933" s="96" t="s">
        <v>130</v>
      </c>
      <c r="O933" s="124" t="s">
        <v>11126</v>
      </c>
      <c r="P933" s="64" t="str">
        <f>VLOOKUP(N933,Entries!J:K,2,FALSE)</f>
        <v>AUSTRALIA</v>
      </c>
      <c r="Q933" s="123" t="s">
        <v>3532</v>
      </c>
      <c r="R933" s="30" t="s">
        <v>661</v>
      </c>
      <c r="S933" s="96" t="s">
        <v>130</v>
      </c>
      <c r="T933" s="124" t="s">
        <v>132</v>
      </c>
      <c r="U933" s="125" t="s">
        <v>92</v>
      </c>
      <c r="V933" s="31" t="s">
        <v>92</v>
      </c>
      <c r="W933" s="64">
        <f>IF(VLOOKUP(R933,Entries!N:P,3,FALSE)=V933,1,VLOOKUP(R933,Entries!N:P,3,FALSE))</f>
        <v>1</v>
      </c>
      <c r="X933" s="124"/>
      <c r="Y933" s="124"/>
      <c r="Z933" s="96" t="s">
        <v>11010</v>
      </c>
      <c r="AA933" s="96" t="s">
        <v>130</v>
      </c>
      <c r="AB933" s="105" t="s">
        <v>180</v>
      </c>
      <c r="AC933" s="96" t="s">
        <v>93</v>
      </c>
      <c r="AD933" s="96" t="s">
        <v>117</v>
      </c>
      <c r="AE933" s="96" t="s">
        <v>117</v>
      </c>
      <c r="AF933" s="96" t="s">
        <v>117</v>
      </c>
      <c r="AG933" s="96"/>
      <c r="AH933" s="96"/>
      <c r="AI933" s="96"/>
      <c r="AJ933" s="19">
        <v>4</v>
      </c>
      <c r="AK933" s="96" t="s">
        <v>118</v>
      </c>
      <c r="AL933" s="96"/>
      <c r="AM933" s="31"/>
      <c r="AN933" s="30" t="s">
        <v>96</v>
      </c>
      <c r="AO933" s="96" t="s">
        <v>97</v>
      </c>
      <c r="AP933" s="31" t="s">
        <v>98</v>
      </c>
      <c r="AQ933">
        <v>21104.544554839998</v>
      </c>
      <c r="AR933" t="s">
        <v>12843</v>
      </c>
      <c r="AS933" t="s">
        <v>11225</v>
      </c>
      <c r="AT933" t="s">
        <v>12844</v>
      </c>
      <c r="AU933">
        <v>97.709500000000006</v>
      </c>
      <c r="AV933" s="96">
        <v>1.6976691929200001</v>
      </c>
      <c r="AW933">
        <v>283.75779999999997</v>
      </c>
      <c r="AX933" s="96">
        <v>2.7481459992355557</v>
      </c>
      <c r="AY933">
        <v>1.3730000000000001E-3</v>
      </c>
      <c r="AZ933">
        <v>24.87</v>
      </c>
      <c r="BA933" s="96">
        <v>3.7327104600622225</v>
      </c>
      <c r="BB933">
        <v>335.31619999999998</v>
      </c>
      <c r="BC933" s="96">
        <v>2.5514072908933332</v>
      </c>
      <c r="BD933">
        <v>14.91349718</v>
      </c>
      <c r="BE933" s="96">
        <f t="shared" si="119"/>
        <v>6971.8639548977608</v>
      </c>
      <c r="BF933" s="96">
        <f t="shared" si="120"/>
        <v>610.4363241078363</v>
      </c>
      <c r="BG933" s="96">
        <f t="shared" si="121"/>
        <v>591.29158568768617</v>
      </c>
      <c r="BH933">
        <v>6978.2111928386603</v>
      </c>
      <c r="BI933">
        <v>2.3759904232053728E-3</v>
      </c>
      <c r="BJ933">
        <v>1.705262068516382</v>
      </c>
      <c r="BK933">
        <v>4.9525078931723208</v>
      </c>
      <c r="BL933">
        <v>0.76294376607378178</v>
      </c>
      <c r="BM933">
        <v>5.523494106726142</v>
      </c>
      <c r="BN933">
        <v>1.705352532622477</v>
      </c>
      <c r="BO933">
        <v>4.9525078885932086</v>
      </c>
      <c r="BP933">
        <v>2.196182269078791E-3</v>
      </c>
      <c r="BQ933">
        <v>0.76294376607378178</v>
      </c>
      <c r="BR933">
        <v>6968.8838492871346</v>
      </c>
      <c r="BS933" s="96">
        <v>513.82492587894922</v>
      </c>
      <c r="BT933" s="96">
        <v>495.07738723515831</v>
      </c>
      <c r="BU933">
        <v>5.523494106726142</v>
      </c>
      <c r="BV933" s="65" t="str">
        <f t="shared" si="123"/>
        <v>no propulsion</v>
      </c>
      <c r="BW933" s="30" t="s">
        <v>104</v>
      </c>
      <c r="BX933" s="96">
        <v>0.1</v>
      </c>
      <c r="BY933" s="96">
        <v>0.3</v>
      </c>
      <c r="BZ933" s="96">
        <v>0.3</v>
      </c>
      <c r="CA933" s="96">
        <v>4.36E-2</v>
      </c>
      <c r="CB933" s="96">
        <v>0.01</v>
      </c>
      <c r="CC933" s="96">
        <v>3.5000000000000003E-2</v>
      </c>
      <c r="CD933" s="96">
        <v>0.3</v>
      </c>
      <c r="CE933" s="96">
        <v>0.1</v>
      </c>
      <c r="CF933" s="31">
        <v>0.3</v>
      </c>
      <c r="CG933" s="30">
        <v>4</v>
      </c>
      <c r="CH933" s="96">
        <v>4</v>
      </c>
      <c r="CI933" s="96">
        <v>4</v>
      </c>
      <c r="CJ933" s="98">
        <f>Population!$CG933-Population!$CI933</f>
        <v>0</v>
      </c>
      <c r="CK933" s="120">
        <f>_xlfn.DAYS(Entries!$AY$2,Population!H933)</f>
        <v>299</v>
      </c>
      <c r="CL933" s="120">
        <f t="shared" si="124"/>
        <v>1460</v>
      </c>
      <c r="CM933" s="122">
        <f>Entries!$AY$5</f>
        <v>0.15</v>
      </c>
      <c r="CN933" s="122">
        <f t="shared" si="122"/>
        <v>0</v>
      </c>
      <c r="CO933" s="121" t="str">
        <f t="shared" si="125"/>
        <v>-</v>
      </c>
      <c r="CP933" s="30" t="s">
        <v>103</v>
      </c>
      <c r="CQ933" s="96">
        <v>0</v>
      </c>
      <c r="CR933" s="96" t="s">
        <v>95</v>
      </c>
      <c r="CS933" s="96"/>
      <c r="CT933" s="31"/>
      <c r="CU933" s="30" t="s">
        <v>663</v>
      </c>
      <c r="CV933" s="96"/>
      <c r="CW933" s="96"/>
      <c r="CX933" s="96" t="s">
        <v>106</v>
      </c>
      <c r="CY933" s="96" t="s">
        <v>107</v>
      </c>
      <c r="CZ933" s="96" t="s">
        <v>108</v>
      </c>
      <c r="DA933" s="31"/>
      <c r="DB933" s="17" t="s">
        <v>15462</v>
      </c>
      <c r="DC933" s="17" t="s">
        <v>15500</v>
      </c>
      <c r="DD933" s="17" t="s">
        <v>15500</v>
      </c>
      <c r="DE933" s="17" t="s">
        <v>15500</v>
      </c>
      <c r="DF933" s="17" t="s">
        <v>15500</v>
      </c>
      <c r="DG933" s="23" t="s">
        <v>11171</v>
      </c>
      <c r="DH933" s="145"/>
    </row>
    <row r="934" spans="1:112" s="17" customFormat="1" x14ac:dyDescent="0.25">
      <c r="A934" s="32" t="s">
        <v>3534</v>
      </c>
      <c r="B934" s="98">
        <v>0</v>
      </c>
      <c r="C934" s="98" t="s">
        <v>15461</v>
      </c>
      <c r="D934" s="98"/>
      <c r="E934" s="98">
        <v>41605</v>
      </c>
      <c r="F934" s="98" t="s">
        <v>3535</v>
      </c>
      <c r="G934" s="33">
        <v>41602</v>
      </c>
      <c r="H934" s="44">
        <v>42543</v>
      </c>
      <c r="I934" s="98" t="s">
        <v>87</v>
      </c>
      <c r="J934" s="98"/>
      <c r="K934" s="98"/>
      <c r="L934" s="98" t="s">
        <v>317</v>
      </c>
      <c r="M934" t="s">
        <v>382</v>
      </c>
      <c r="N934" s="98" t="s">
        <v>382</v>
      </c>
      <c r="O934" t="s">
        <v>267</v>
      </c>
      <c r="P934" s="96" t="str">
        <f>VLOOKUP(N934,Entries!J:K,2,FALSE)</f>
        <v>CANADA</v>
      </c>
      <c r="Q934" s="38" t="s">
        <v>3536</v>
      </c>
      <c r="R934" s="32" t="s">
        <v>3536</v>
      </c>
      <c r="S934" s="98" t="s">
        <v>382</v>
      </c>
      <c r="T934" t="s">
        <v>267</v>
      </c>
      <c r="U934" s="39" t="s">
        <v>141</v>
      </c>
      <c r="V934" s="103" t="s">
        <v>180</v>
      </c>
      <c r="W934" s="64">
        <f>IF(VLOOKUP(R934,Entries!N:P,3,FALSE)=V934,1,VLOOKUP(R934,Entries!N:P,3,FALSE))</f>
        <v>1</v>
      </c>
      <c r="X934"/>
      <c r="Y934" t="s">
        <v>746</v>
      </c>
      <c r="Z934" s="98" t="s">
        <v>746</v>
      </c>
      <c r="AA934" s="64" t="s">
        <v>382</v>
      </c>
      <c r="AB934" s="95" t="s">
        <v>141</v>
      </c>
      <c r="AC934" s="98" t="s">
        <v>239</v>
      </c>
      <c r="AD934" s="98" t="s">
        <v>3537</v>
      </c>
      <c r="AE934" s="98" t="s">
        <v>144</v>
      </c>
      <c r="AF934" s="98" t="s">
        <v>263</v>
      </c>
      <c r="AG934" s="98"/>
      <c r="AH934" s="98"/>
      <c r="AI934" s="98"/>
      <c r="AJ934" s="19">
        <v>2.25</v>
      </c>
      <c r="AK934" s="98" t="s">
        <v>118</v>
      </c>
      <c r="AL934" s="98"/>
      <c r="AM934" s="33"/>
      <c r="AN934" s="32" t="s">
        <v>96</v>
      </c>
      <c r="AO934" s="98" t="s">
        <v>97</v>
      </c>
      <c r="AP934" s="33" t="s">
        <v>97</v>
      </c>
      <c r="AQ934">
        <v>21104.449286290001</v>
      </c>
      <c r="AR934" t="s">
        <v>12845</v>
      </c>
      <c r="AS934" t="s">
        <v>11225</v>
      </c>
      <c r="AT934" t="s">
        <v>12846</v>
      </c>
      <c r="AU934">
        <v>97.269300000000001</v>
      </c>
      <c r="AV934" s="98">
        <v>1.7004599738133332</v>
      </c>
      <c r="AW934">
        <v>157.4572</v>
      </c>
      <c r="AX934" s="98">
        <v>3.1602582924666667</v>
      </c>
      <c r="AY934">
        <v>1.0993000000000001E-3</v>
      </c>
      <c r="AZ934">
        <v>213.86859999999999</v>
      </c>
      <c r="BA934" s="98">
        <v>3.8521241173111114</v>
      </c>
      <c r="BB934">
        <v>146.1849</v>
      </c>
      <c r="BC934" s="98">
        <v>2.4260036648977779</v>
      </c>
      <c r="BD934">
        <v>15.21819294</v>
      </c>
      <c r="BE934" s="96">
        <f t="shared" si="119"/>
        <v>6878.4910674206276</v>
      </c>
      <c r="BF934" s="96">
        <f t="shared" si="120"/>
        <v>515.05259265104269</v>
      </c>
      <c r="BG934" s="96">
        <f t="shared" si="121"/>
        <v>499.92954219021158</v>
      </c>
      <c r="BH934">
        <v>6884.89713120131</v>
      </c>
      <c r="BI934">
        <v>6.3625097125721863E-4</v>
      </c>
      <c r="BJ934">
        <v>1.6975818416361259</v>
      </c>
      <c r="BK934">
        <v>2.7481465711351851</v>
      </c>
      <c r="BL934">
        <v>2.3181754439343369</v>
      </c>
      <c r="BM934">
        <v>3.965942583393653</v>
      </c>
      <c r="BN934">
        <v>1.697669593501089</v>
      </c>
      <c r="BO934">
        <v>2.7481465711664081</v>
      </c>
      <c r="BP934">
        <v>1.36336788793214E-3</v>
      </c>
      <c r="BQ934">
        <v>2.3181754439343369</v>
      </c>
      <c r="BR934">
        <v>6875.4511565570538</v>
      </c>
      <c r="BS934" s="96">
        <v>506.29846382759115</v>
      </c>
      <c r="BT934" s="96">
        <v>438.29612374748922</v>
      </c>
      <c r="BU934">
        <v>3.965942583393653</v>
      </c>
      <c r="BV934" s="60" t="b">
        <f t="shared" si="123"/>
        <v>0</v>
      </c>
      <c r="BW934" s="32" t="s">
        <v>104</v>
      </c>
      <c r="BX934" s="98">
        <v>0.6</v>
      </c>
      <c r="BY934" s="98">
        <v>0.8</v>
      </c>
      <c r="BZ934" s="98">
        <v>0.8</v>
      </c>
      <c r="CA934" s="98">
        <v>0.76839999999999997</v>
      </c>
      <c r="CB934" s="98">
        <v>0.36</v>
      </c>
      <c r="CC934" s="98">
        <v>0.66</v>
      </c>
      <c r="CD934" s="98">
        <v>0.8</v>
      </c>
      <c r="CE934" s="98">
        <v>0.6</v>
      </c>
      <c r="CF934" s="33">
        <v>0.8</v>
      </c>
      <c r="CG934" s="32">
        <v>85</v>
      </c>
      <c r="CH934" s="98">
        <v>85</v>
      </c>
      <c r="CI934" s="98">
        <v>85</v>
      </c>
      <c r="CJ934" s="96">
        <f>Population!$CG934-Population!$CI934</f>
        <v>0</v>
      </c>
      <c r="CK934" s="118">
        <f>_xlfn.DAYS(Entries!$AY$2,Population!H934)</f>
        <v>1751</v>
      </c>
      <c r="CL934" s="118">
        <f t="shared" si="124"/>
        <v>821.25</v>
      </c>
      <c r="CM934" s="117">
        <f>Entries!$AY$5</f>
        <v>0.15</v>
      </c>
      <c r="CN934" s="117">
        <f t="shared" si="122"/>
        <v>0</v>
      </c>
      <c r="CO934" s="119" t="str">
        <f t="shared" si="125"/>
        <v>-</v>
      </c>
      <c r="CP934" s="32"/>
      <c r="CQ934" s="19">
        <v>0</v>
      </c>
      <c r="CR934" s="98" t="s">
        <v>118</v>
      </c>
      <c r="CS934" s="98"/>
      <c r="CT934" s="33"/>
      <c r="CU934" s="32" t="s">
        <v>3539</v>
      </c>
      <c r="CV934" s="98" t="s">
        <v>3540</v>
      </c>
      <c r="CW934" s="98" t="s">
        <v>267</v>
      </c>
      <c r="CX934" s="98" t="s">
        <v>3541</v>
      </c>
      <c r="CY934" s="98" t="s">
        <v>107</v>
      </c>
      <c r="CZ934" s="98" t="s">
        <v>108</v>
      </c>
      <c r="DA934" s="33"/>
      <c r="DB934" s="17" t="s">
        <v>15462</v>
      </c>
      <c r="DC934" s="17" t="s">
        <v>15500</v>
      </c>
      <c r="DD934" s="17" t="s">
        <v>15500</v>
      </c>
      <c r="DE934" s="17" t="s">
        <v>15500</v>
      </c>
      <c r="DF934" s="17" t="s">
        <v>15500</v>
      </c>
      <c r="DG934" s="23" t="s">
        <v>11172</v>
      </c>
      <c r="DH934" s="145"/>
    </row>
    <row r="935" spans="1:112" s="17" customFormat="1" x14ac:dyDescent="0.25">
      <c r="A935" s="30" t="s">
        <v>3542</v>
      </c>
      <c r="B935" s="96">
        <v>0</v>
      </c>
      <c r="C935" s="96" t="s">
        <v>15461</v>
      </c>
      <c r="D935" s="96"/>
      <c r="E935" s="96">
        <v>44109</v>
      </c>
      <c r="F935" s="96" t="s">
        <v>3543</v>
      </c>
      <c r="G935" s="31">
        <v>58497</v>
      </c>
      <c r="H935" s="43">
        <v>43556</v>
      </c>
      <c r="I935" s="96" t="s">
        <v>87</v>
      </c>
      <c r="J935" s="96"/>
      <c r="K935" s="96"/>
      <c r="L935" s="96" t="s">
        <v>88</v>
      </c>
      <c r="M935" s="124" t="s">
        <v>613</v>
      </c>
      <c r="N935" s="96" t="s">
        <v>613</v>
      </c>
      <c r="O935" s="124" t="s">
        <v>614</v>
      </c>
      <c r="P935" s="64" t="str">
        <f>VLOOKUP(N935,Entries!J:K,2,FALSE)</f>
        <v>LITHUANIA</v>
      </c>
      <c r="Q935" s="123" t="s">
        <v>615</v>
      </c>
      <c r="R935" s="30" t="s">
        <v>615</v>
      </c>
      <c r="S935" s="105" t="s">
        <v>156</v>
      </c>
      <c r="T935" s="124" t="s">
        <v>614</v>
      </c>
      <c r="U935" s="125" t="s">
        <v>159</v>
      </c>
      <c r="V935" s="31" t="s">
        <v>159</v>
      </c>
      <c r="W935" s="64">
        <f>IF(VLOOKUP(R935,Entries!N:P,3,FALSE)=V935,1,VLOOKUP(R935,Entries!N:P,3,FALSE))</f>
        <v>1</v>
      </c>
      <c r="X935" s="124"/>
      <c r="Y935" s="124"/>
      <c r="Z935" s="96"/>
      <c r="AA935" s="96"/>
      <c r="AB935" s="96"/>
      <c r="AC935" s="96" t="s">
        <v>93</v>
      </c>
      <c r="AD935" s="96" t="s">
        <v>3544</v>
      </c>
      <c r="AE935" s="96" t="s">
        <v>117</v>
      </c>
      <c r="AF935" s="96" t="s">
        <v>117</v>
      </c>
      <c r="AG935" s="96"/>
      <c r="AH935" s="96"/>
      <c r="AI935" s="96"/>
      <c r="AJ935" s="19">
        <v>1</v>
      </c>
      <c r="AK935" s="96" t="s">
        <v>118</v>
      </c>
      <c r="AL935" s="96"/>
      <c r="AM935" s="31"/>
      <c r="AN935" s="30" t="s">
        <v>96</v>
      </c>
      <c r="AO935" s="96" t="s">
        <v>97</v>
      </c>
      <c r="AP935" s="31" t="s">
        <v>97</v>
      </c>
      <c r="AQ935">
        <v>21104.181892140001</v>
      </c>
      <c r="AR935" t="s">
        <v>12847</v>
      </c>
      <c r="AS935" t="s">
        <v>11225</v>
      </c>
      <c r="AT935" t="s">
        <v>12848</v>
      </c>
      <c r="AU935">
        <v>97.429199999999994</v>
      </c>
      <c r="AV935" s="96">
        <v>1.7053870372666668</v>
      </c>
      <c r="AW935">
        <v>181.06950000000001</v>
      </c>
      <c r="AX935" s="96">
        <v>0.19361282430222224</v>
      </c>
      <c r="AY935">
        <v>5.5288999999999998E-3</v>
      </c>
      <c r="AZ935">
        <v>220.7105</v>
      </c>
      <c r="BA935" s="96">
        <v>2.587999856377778</v>
      </c>
      <c r="BB935">
        <v>138.99979999999999</v>
      </c>
      <c r="BC935" s="96">
        <v>3.7245894447422225</v>
      </c>
      <c r="BD935">
        <v>15.3255026</v>
      </c>
      <c r="BE935" s="96">
        <f t="shared" si="119"/>
        <v>6846.3445358656181</v>
      </c>
      <c r="BF935" s="96">
        <f t="shared" si="120"/>
        <v>513.19729016996553</v>
      </c>
      <c r="BG935" s="96">
        <f t="shared" si="121"/>
        <v>437.49178156127073</v>
      </c>
      <c r="BH935">
        <v>6852.7396615302323</v>
      </c>
      <c r="BI935">
        <v>4.4866172074137026E-3</v>
      </c>
      <c r="BJ935">
        <v>1.700369888844433</v>
      </c>
      <c r="BK935">
        <v>3.160258950218116</v>
      </c>
      <c r="BL935">
        <v>3.739130569686496</v>
      </c>
      <c r="BM935">
        <v>2.5389907069178959</v>
      </c>
      <c r="BN935">
        <v>1.700460375536397</v>
      </c>
      <c r="BO935">
        <v>3.1602589472256422</v>
      </c>
      <c r="BP935">
        <v>4.9685361574044072E-3</v>
      </c>
      <c r="BQ935">
        <v>3.6754146846808302</v>
      </c>
      <c r="BR935">
        <v>6843.2972937875402</v>
      </c>
      <c r="BS935" s="96">
        <v>816.70873314866549</v>
      </c>
      <c r="BT935" s="96">
        <v>451.39497284084882</v>
      </c>
      <c r="BU935">
        <v>2.5389907069178959</v>
      </c>
      <c r="BV935" s="65" t="b">
        <f t="shared" si="123"/>
        <v>0</v>
      </c>
      <c r="BW935" s="30" t="s">
        <v>104</v>
      </c>
      <c r="BX935" s="96">
        <v>0.2</v>
      </c>
      <c r="BY935" s="96">
        <v>0.3</v>
      </c>
      <c r="BZ935" s="96">
        <v>0.3</v>
      </c>
      <c r="CA935" s="96">
        <v>9.3799999999999994E-2</v>
      </c>
      <c r="CB935" s="96">
        <v>0.04</v>
      </c>
      <c r="CC935" s="96">
        <v>0.08</v>
      </c>
      <c r="CD935" s="96">
        <v>0.3</v>
      </c>
      <c r="CE935" s="96">
        <v>0.2</v>
      </c>
      <c r="CF935" s="31">
        <v>0.3</v>
      </c>
      <c r="CG935" s="30">
        <v>6.8</v>
      </c>
      <c r="CH935" s="96">
        <v>6.8</v>
      </c>
      <c r="CI935" s="96">
        <v>6.8</v>
      </c>
      <c r="CJ935" s="98">
        <f>Population!$CG935-Population!$CI935</f>
        <v>0</v>
      </c>
      <c r="CK935" s="120">
        <f>_xlfn.DAYS(Entries!$AY$2,Population!H935)</f>
        <v>738</v>
      </c>
      <c r="CL935" s="120">
        <f t="shared" si="124"/>
        <v>365</v>
      </c>
      <c r="CM935" s="122">
        <f>Entries!$AY$5</f>
        <v>0.15</v>
      </c>
      <c r="CN935" s="122">
        <f t="shared" si="122"/>
        <v>0</v>
      </c>
      <c r="CO935" s="121">
        <f t="shared" si="125"/>
        <v>0</v>
      </c>
      <c r="CP935" s="30" t="s">
        <v>3503</v>
      </c>
      <c r="CQ935" s="96">
        <v>2</v>
      </c>
      <c r="CR935" s="96" t="s">
        <v>95</v>
      </c>
      <c r="CS935" s="96"/>
      <c r="CT935" s="31"/>
      <c r="CU935" s="30" t="s">
        <v>616</v>
      </c>
      <c r="CV935" s="96" t="s">
        <v>615</v>
      </c>
      <c r="CW935" s="96" t="s">
        <v>614</v>
      </c>
      <c r="CX935" s="96" t="s">
        <v>292</v>
      </c>
      <c r="CY935" s="96" t="s">
        <v>107</v>
      </c>
      <c r="CZ935" s="96" t="s">
        <v>108</v>
      </c>
      <c r="DA935" s="31"/>
      <c r="DB935" s="17" t="s">
        <v>15463</v>
      </c>
      <c r="DC935" s="17">
        <v>10</v>
      </c>
      <c r="DD935" s="17" t="s">
        <v>15500</v>
      </c>
      <c r="DE935" s="17" t="s">
        <v>15500</v>
      </c>
      <c r="DF935" s="17" t="s">
        <v>15500</v>
      </c>
      <c r="DG935" s="23" t="s">
        <v>11180</v>
      </c>
      <c r="DH935" s="145"/>
    </row>
    <row r="936" spans="1:112" s="17" customFormat="1" x14ac:dyDescent="0.25">
      <c r="A936" s="32" t="s">
        <v>3546</v>
      </c>
      <c r="B936" s="98">
        <v>0</v>
      </c>
      <c r="C936" s="98" t="s">
        <v>15461</v>
      </c>
      <c r="D936" s="98"/>
      <c r="E936" s="98">
        <v>43016</v>
      </c>
      <c r="F936" s="98" t="s">
        <v>3547</v>
      </c>
      <c r="G936" s="33">
        <v>47527</v>
      </c>
      <c r="H936" s="44">
        <v>43057</v>
      </c>
      <c r="I936" s="98" t="s">
        <v>190</v>
      </c>
      <c r="J936" s="98"/>
      <c r="K936" s="98"/>
      <c r="L936" s="98" t="s">
        <v>400</v>
      </c>
      <c r="M936" t="s">
        <v>156</v>
      </c>
      <c r="N936" s="98" t="s">
        <v>156</v>
      </c>
      <c r="O936" t="s">
        <v>123</v>
      </c>
      <c r="P936" s="96" t="str">
        <f>VLOOKUP(N936,Entries!J:K,2,FALSE)</f>
        <v>UNITED STATES OF AMERICA</v>
      </c>
      <c r="Q936" s="38" t="s">
        <v>3548</v>
      </c>
      <c r="R936" s="32" t="s">
        <v>3548</v>
      </c>
      <c r="S936" s="98" t="s">
        <v>156</v>
      </c>
      <c r="T936" t="s">
        <v>157</v>
      </c>
      <c r="U936" s="39" t="s">
        <v>92</v>
      </c>
      <c r="V936" s="33" t="s">
        <v>92</v>
      </c>
      <c r="W936" s="64">
        <f>IF(VLOOKUP(R936,Entries!N:P,3,FALSE)=V936,1,VLOOKUP(R936,Entries!N:P,3,FALSE))</f>
        <v>1</v>
      </c>
      <c r="X936"/>
      <c r="Y936"/>
      <c r="Z936" s="98"/>
      <c r="AA936" s="98"/>
      <c r="AB936" s="98"/>
      <c r="AC936" s="98" t="s">
        <v>93</v>
      </c>
      <c r="AD936" s="98" t="s">
        <v>117</v>
      </c>
      <c r="AE936" s="98" t="s">
        <v>117</v>
      </c>
      <c r="AF936" s="98" t="s">
        <v>117</v>
      </c>
      <c r="AG936" s="98"/>
      <c r="AH936" s="98"/>
      <c r="AI936" s="98"/>
      <c r="AJ936" s="19">
        <v>1</v>
      </c>
      <c r="AK936" s="98" t="s">
        <v>118</v>
      </c>
      <c r="AL936" s="98"/>
      <c r="AM936" s="33"/>
      <c r="AN936" s="32" t="s">
        <v>125</v>
      </c>
      <c r="AO936" s="98" t="s">
        <v>97</v>
      </c>
      <c r="AP936" s="33" t="s">
        <v>98</v>
      </c>
      <c r="AQ936">
        <v>21104.262752260001</v>
      </c>
      <c r="AR936" t="s">
        <v>12849</v>
      </c>
      <c r="AS936" t="s">
        <v>11225</v>
      </c>
      <c r="AT936" t="s">
        <v>12850</v>
      </c>
      <c r="AU936">
        <v>97.711500000000001</v>
      </c>
      <c r="AV936" s="98">
        <v>0.90133321677333333</v>
      </c>
      <c r="AW936">
        <v>11.0932</v>
      </c>
      <c r="AX936" s="98">
        <v>6.0404820553688889</v>
      </c>
      <c r="AY936">
        <v>2.5470199999999998E-2</v>
      </c>
      <c r="AZ936">
        <v>148.28149999999999</v>
      </c>
      <c r="BA936" s="98">
        <v>0.5906978357999999</v>
      </c>
      <c r="BB936">
        <v>213.4033</v>
      </c>
      <c r="BC936" s="98">
        <v>5.6952717091066667</v>
      </c>
      <c r="BD936">
        <v>14.79825861</v>
      </c>
      <c r="BE936" s="96">
        <f t="shared" si="119"/>
        <v>7008.0118328377366</v>
      </c>
      <c r="BF936" s="96">
        <f t="shared" si="120"/>
        <v>815.50729582248005</v>
      </c>
      <c r="BG936" s="96">
        <f t="shared" si="121"/>
        <v>458.51636985299319</v>
      </c>
      <c r="BH936">
        <v>7014.0593280113508</v>
      </c>
      <c r="BI936">
        <v>2.5680243523513759E-2</v>
      </c>
      <c r="BJ936">
        <v>1.705297762744947</v>
      </c>
      <c r="BK936">
        <v>0.19361286458464291</v>
      </c>
      <c r="BL936">
        <v>2.5435360122083832</v>
      </c>
      <c r="BM936">
        <v>3.7690330560690062</v>
      </c>
      <c r="BN936">
        <v>1.7053874169855181</v>
      </c>
      <c r="BO936">
        <v>0.1936129134676251</v>
      </c>
      <c r="BP936">
        <v>2.6075021853809621E-2</v>
      </c>
      <c r="BQ936">
        <v>2.5533293995372679</v>
      </c>
      <c r="BR936">
        <v>7005.0518529947567</v>
      </c>
      <c r="BS936" s="96">
        <v>474.5056598353558</v>
      </c>
      <c r="BT936" s="96">
        <v>451.80537042996275</v>
      </c>
      <c r="BU936">
        <v>3.7690330560690062</v>
      </c>
      <c r="BV936" s="60" t="str">
        <f t="shared" si="123"/>
        <v>no propulsion</v>
      </c>
      <c r="BW936" s="32" t="s">
        <v>104</v>
      </c>
      <c r="BX936" s="98">
        <v>0.1</v>
      </c>
      <c r="BY936" s="98">
        <v>0.1</v>
      </c>
      <c r="BZ936" s="98">
        <v>0.1</v>
      </c>
      <c r="CA936" s="98">
        <v>1.7299999999999999E-2</v>
      </c>
      <c r="CB936" s="98">
        <v>0.01</v>
      </c>
      <c r="CC936" s="98">
        <v>1.4999999999999999E-2</v>
      </c>
      <c r="CD936" s="98">
        <v>0.1</v>
      </c>
      <c r="CE936" s="98">
        <v>0.1</v>
      </c>
      <c r="CF936" s="33">
        <v>0.1</v>
      </c>
      <c r="CG936" s="32">
        <v>1</v>
      </c>
      <c r="CH936" s="98">
        <v>1</v>
      </c>
      <c r="CI936" s="98">
        <v>1</v>
      </c>
      <c r="CJ936" s="96">
        <f>Population!$CG936-Population!$CI936</f>
        <v>0</v>
      </c>
      <c r="CK936" s="118">
        <f>_xlfn.DAYS(Entries!$AY$2,Population!H936)</f>
        <v>1237</v>
      </c>
      <c r="CL936" s="118">
        <f t="shared" si="124"/>
        <v>365</v>
      </c>
      <c r="CM936" s="117">
        <f>Entries!$AY$5</f>
        <v>0.15</v>
      </c>
      <c r="CN936" s="117">
        <f t="shared" si="122"/>
        <v>0</v>
      </c>
      <c r="CO936" s="119" t="str">
        <f t="shared" si="125"/>
        <v>-</v>
      </c>
      <c r="CP936" s="32" t="s">
        <v>103</v>
      </c>
      <c r="CQ936" s="98">
        <v>0</v>
      </c>
      <c r="CR936" s="98" t="s">
        <v>95</v>
      </c>
      <c r="CS936" s="98"/>
      <c r="CT936" s="33"/>
      <c r="CU936" s="32" t="s">
        <v>3550</v>
      </c>
      <c r="CV936" s="98"/>
      <c r="CW936" s="98"/>
      <c r="CX936" s="98" t="s">
        <v>120</v>
      </c>
      <c r="CY936" s="98" t="s">
        <v>107</v>
      </c>
      <c r="CZ936" s="98" t="s">
        <v>108</v>
      </c>
      <c r="DA936" s="33"/>
      <c r="DB936" s="17" t="s">
        <v>15462</v>
      </c>
      <c r="DC936" s="17" t="s">
        <v>15500</v>
      </c>
      <c r="DD936" s="17" t="s">
        <v>15500</v>
      </c>
      <c r="DE936" s="17" t="s">
        <v>15500</v>
      </c>
      <c r="DF936" s="17" t="s">
        <v>15500</v>
      </c>
      <c r="DG936" s="23" t="s">
        <v>11171</v>
      </c>
      <c r="DH936" s="145"/>
    </row>
    <row r="937" spans="1:112" s="17" customFormat="1" x14ac:dyDescent="0.25">
      <c r="A937" s="30" t="s">
        <v>3551</v>
      </c>
      <c r="B937" s="96">
        <v>0</v>
      </c>
      <c r="C937" s="96" t="s">
        <v>15461</v>
      </c>
      <c r="D937" s="96"/>
      <c r="E937" s="96">
        <v>45122</v>
      </c>
      <c r="F937" s="96" t="s">
        <v>3552</v>
      </c>
      <c r="G937" s="31">
        <v>62424</v>
      </c>
      <c r="H937" s="43">
        <v>43771</v>
      </c>
      <c r="I937" s="96" t="s">
        <v>154</v>
      </c>
      <c r="J937" s="96"/>
      <c r="K937" s="96"/>
      <c r="L937" s="96" t="s">
        <v>863</v>
      </c>
      <c r="M937" s="124" t="s">
        <v>156</v>
      </c>
      <c r="N937" s="96" t="s">
        <v>156</v>
      </c>
      <c r="O937" s="124" t="s">
        <v>123</v>
      </c>
      <c r="P937" s="64" t="str">
        <f>VLOOKUP(N937,Entries!J:K,2,FALSE)</f>
        <v>UNITED STATES OF AMERICA</v>
      </c>
      <c r="Q937" s="123" t="s">
        <v>3548</v>
      </c>
      <c r="R937" s="30" t="s">
        <v>3548</v>
      </c>
      <c r="S937" s="96" t="s">
        <v>156</v>
      </c>
      <c r="T937" s="124" t="s">
        <v>157</v>
      </c>
      <c r="U937" s="125" t="s">
        <v>92</v>
      </c>
      <c r="V937" s="31" t="s">
        <v>92</v>
      </c>
      <c r="W937" s="64">
        <f>IF(VLOOKUP(R937,Entries!N:P,3,FALSE)=V937,1,VLOOKUP(R937,Entries!N:P,3,FALSE))</f>
        <v>1</v>
      </c>
      <c r="X937" s="124"/>
      <c r="Y937" s="124"/>
      <c r="Z937" s="96"/>
      <c r="AA937" s="96"/>
      <c r="AB937" s="96"/>
      <c r="AC937" s="96" t="s">
        <v>93</v>
      </c>
      <c r="AD937" s="96" t="s">
        <v>117</v>
      </c>
      <c r="AE937" s="96" t="s">
        <v>117</v>
      </c>
      <c r="AF937" s="96" t="s">
        <v>117</v>
      </c>
      <c r="AG937" s="96"/>
      <c r="AH937" s="96"/>
      <c r="AI937" s="96"/>
      <c r="AJ937" s="19">
        <v>1</v>
      </c>
      <c r="AK937" s="96" t="s">
        <v>118</v>
      </c>
      <c r="AL937" s="96"/>
      <c r="AM937" s="31"/>
      <c r="AN937" s="30" t="s">
        <v>133</v>
      </c>
      <c r="AO937" s="96" t="s">
        <v>134</v>
      </c>
      <c r="AP937" s="31" t="s">
        <v>98</v>
      </c>
      <c r="AQ937">
        <v>21104.277785080001</v>
      </c>
      <c r="AR937" t="s">
        <v>12851</v>
      </c>
      <c r="AS937" t="s">
        <v>11225</v>
      </c>
      <c r="AT937" t="s">
        <v>12852</v>
      </c>
      <c r="AU937">
        <v>51.642600000000002</v>
      </c>
      <c r="AV937" s="96">
        <v>1.7376232618444445</v>
      </c>
      <c r="AW937">
        <v>346.0942</v>
      </c>
      <c r="AX937" s="96">
        <v>4.2138854174266669</v>
      </c>
      <c r="AY937">
        <v>9.6319999999999999E-4</v>
      </c>
      <c r="AZ937">
        <v>33.844499999999996</v>
      </c>
      <c r="BA937" s="96">
        <v>5.5868972570800004</v>
      </c>
      <c r="BB937">
        <v>326.31509999999997</v>
      </c>
      <c r="BC937" s="96">
        <v>1.7444405164844445</v>
      </c>
      <c r="BD937">
        <v>15.368258989999999</v>
      </c>
      <c r="BE937" s="96">
        <f t="shared" si="119"/>
        <v>6833.6403912095366</v>
      </c>
      <c r="BF937" s="96">
        <f t="shared" si="120"/>
        <v>469.22255363434942</v>
      </c>
      <c r="BG937" s="96">
        <f t="shared" si="121"/>
        <v>456.05822878472281</v>
      </c>
      <c r="BH937">
        <v>6840.1046839933433</v>
      </c>
      <c r="BI937">
        <v>2.1499795228862792E-3</v>
      </c>
      <c r="BJ937">
        <v>0.90167755332202137</v>
      </c>
      <c r="BK937">
        <v>6.0404833115466543</v>
      </c>
      <c r="BL937">
        <v>0.7061562938222059</v>
      </c>
      <c r="BM937">
        <v>5.5798153187507467</v>
      </c>
      <c r="BN937">
        <v>0.90133366351176925</v>
      </c>
      <c r="BO937">
        <v>6.0404833163866893</v>
      </c>
      <c r="BP937">
        <v>1.6607969598532129E-3</v>
      </c>
      <c r="BQ937">
        <v>1.05781539541504</v>
      </c>
      <c r="BR937">
        <v>6834.1555151326593</v>
      </c>
      <c r="BS937" s="96">
        <v>1015.8723704332615</v>
      </c>
      <c r="BT937" s="96">
        <v>991.05127085048662</v>
      </c>
      <c r="BU937">
        <v>5.5798153187507467</v>
      </c>
      <c r="BV937" s="65" t="str">
        <f t="shared" si="123"/>
        <v>no propulsion</v>
      </c>
      <c r="BW937" s="30" t="s">
        <v>104</v>
      </c>
      <c r="BX937" s="96">
        <v>0.1</v>
      </c>
      <c r="BY937" s="96">
        <v>0.1</v>
      </c>
      <c r="BZ937" s="96">
        <v>0.1</v>
      </c>
      <c r="CA937" s="96">
        <v>1.7299999999999999E-2</v>
      </c>
      <c r="CB937" s="96">
        <v>0.01</v>
      </c>
      <c r="CC937" s="96">
        <v>1.4999999999999999E-2</v>
      </c>
      <c r="CD937" s="96">
        <v>0.1</v>
      </c>
      <c r="CE937" s="96">
        <v>0.1</v>
      </c>
      <c r="CF937" s="31">
        <v>0.1</v>
      </c>
      <c r="CG937" s="30">
        <v>0.5</v>
      </c>
      <c r="CH937" s="96">
        <v>0.5</v>
      </c>
      <c r="CI937" s="96">
        <v>0.5</v>
      </c>
      <c r="CJ937" s="98">
        <f>Population!$CG937-Population!$CI937</f>
        <v>0</v>
      </c>
      <c r="CK937" s="120">
        <f>_xlfn.DAYS(Entries!$AY$2,Population!H937)</f>
        <v>523</v>
      </c>
      <c r="CL937" s="120">
        <f t="shared" si="124"/>
        <v>365</v>
      </c>
      <c r="CM937" s="122">
        <f>Entries!$AY$5</f>
        <v>0.15</v>
      </c>
      <c r="CN937" s="122">
        <f t="shared" si="122"/>
        <v>0</v>
      </c>
      <c r="CO937" s="121" t="str">
        <f t="shared" si="125"/>
        <v>-</v>
      </c>
      <c r="CP937" s="30" t="s">
        <v>103</v>
      </c>
      <c r="CQ937" s="96">
        <v>0</v>
      </c>
      <c r="CR937" s="96" t="s">
        <v>95</v>
      </c>
      <c r="CS937" s="96"/>
      <c r="CT937" s="31"/>
      <c r="CU937" s="30" t="s">
        <v>3550</v>
      </c>
      <c r="CV937" s="96"/>
      <c r="CW937" s="96"/>
      <c r="CX937" s="96" t="s">
        <v>120</v>
      </c>
      <c r="CY937" s="96" t="s">
        <v>107</v>
      </c>
      <c r="CZ937" s="96" t="s">
        <v>108</v>
      </c>
      <c r="DA937" s="31"/>
      <c r="DB937" s="17" t="s">
        <v>15462</v>
      </c>
      <c r="DC937" s="17" t="s">
        <v>15500</v>
      </c>
      <c r="DD937" s="17" t="s">
        <v>15500</v>
      </c>
      <c r="DE937" s="17" t="s">
        <v>15500</v>
      </c>
      <c r="DF937" s="17" t="s">
        <v>15500</v>
      </c>
      <c r="DG937" s="23" t="s">
        <v>11171</v>
      </c>
      <c r="DH937" s="145"/>
    </row>
    <row r="938" spans="1:112" s="17" customFormat="1" x14ac:dyDescent="0.25">
      <c r="A938" s="32" t="s">
        <v>3554</v>
      </c>
      <c r="B938" s="98">
        <v>0</v>
      </c>
      <c r="C938" s="98" t="s">
        <v>15461</v>
      </c>
      <c r="D938" s="98"/>
      <c r="E938" s="98">
        <v>27004</v>
      </c>
      <c r="F938" s="98" t="s">
        <v>3555</v>
      </c>
      <c r="G938" s="33">
        <v>27001</v>
      </c>
      <c r="H938" s="44">
        <v>37235</v>
      </c>
      <c r="I938" s="98" t="s">
        <v>271</v>
      </c>
      <c r="J938" s="98"/>
      <c r="K938" s="98"/>
      <c r="L938" s="98" t="s">
        <v>3556</v>
      </c>
      <c r="M938" t="s">
        <v>552</v>
      </c>
      <c r="N938" s="98" t="s">
        <v>552</v>
      </c>
      <c r="O938" t="s">
        <v>11123</v>
      </c>
      <c r="P938" s="96" t="str">
        <f>VLOOKUP(N938,Entries!J:K,2,FALSE)</f>
        <v>GERMANY</v>
      </c>
      <c r="Q938" s="38" t="s">
        <v>3557</v>
      </c>
      <c r="R938" s="32" t="s">
        <v>3557</v>
      </c>
      <c r="S938" s="98" t="s">
        <v>3683</v>
      </c>
      <c r="T938" t="s">
        <v>3558</v>
      </c>
      <c r="U938" s="39" t="s">
        <v>141</v>
      </c>
      <c r="V938" s="33" t="s">
        <v>141</v>
      </c>
      <c r="W938" s="64">
        <f>IF(VLOOKUP(R938,Entries!N:P,3,FALSE)=V938,1,VLOOKUP(R938,Entries!N:P,3,FALSE))</f>
        <v>1</v>
      </c>
      <c r="X938"/>
      <c r="Y938" t="s">
        <v>3559</v>
      </c>
      <c r="Z938" s="98" t="s">
        <v>3559</v>
      </c>
      <c r="AA938" s="64" t="s">
        <v>552</v>
      </c>
      <c r="AB938" s="95" t="s">
        <v>92</v>
      </c>
      <c r="AC938" s="98" t="s">
        <v>93</v>
      </c>
      <c r="AD938" s="98" t="s">
        <v>329</v>
      </c>
      <c r="AE938" s="98" t="s">
        <v>94</v>
      </c>
      <c r="AF938" s="98" t="s">
        <v>94</v>
      </c>
      <c r="AG938" s="98"/>
      <c r="AH938" s="98"/>
      <c r="AI938" s="98"/>
      <c r="AJ938" s="98">
        <v>3</v>
      </c>
      <c r="AK938" s="98" t="s">
        <v>95</v>
      </c>
      <c r="AL938" s="98"/>
      <c r="AM938" s="33"/>
      <c r="AN938" s="32" t="s">
        <v>125</v>
      </c>
      <c r="AO938" s="98" t="s">
        <v>97</v>
      </c>
      <c r="AP938" s="33" t="s">
        <v>97</v>
      </c>
      <c r="AQ938">
        <v>21104.601368690001</v>
      </c>
      <c r="AR938" t="s">
        <v>11565</v>
      </c>
      <c r="AS938" t="s">
        <v>11225</v>
      </c>
      <c r="AT938" t="s">
        <v>12853</v>
      </c>
      <c r="AU938">
        <v>99.558499999999995</v>
      </c>
      <c r="AV938" s="98">
        <v>1.6972869658933336</v>
      </c>
      <c r="AW938">
        <v>241.43790000000001</v>
      </c>
      <c r="AX938" s="98">
        <v>3.1325442150399998</v>
      </c>
      <c r="AY938">
        <v>1.9258000000000001E-3</v>
      </c>
      <c r="AZ938">
        <v>320.10570000000001</v>
      </c>
      <c r="BA938" s="98">
        <v>1.221012892048889</v>
      </c>
      <c r="BB938">
        <v>99.949100000000001</v>
      </c>
      <c r="BC938" s="98">
        <v>0.64490949641777784</v>
      </c>
      <c r="BD938">
        <v>13.701457660000001</v>
      </c>
      <c r="BE938" s="96">
        <f t="shared" si="119"/>
        <v>7377.1857648181631</v>
      </c>
      <c r="BF938" s="96">
        <f t="shared" si="120"/>
        <v>1020.3927491640497</v>
      </c>
      <c r="BG938" s="96">
        <f t="shared" si="121"/>
        <v>991.97878047227641</v>
      </c>
      <c r="BH938">
        <v>7370.0386064045106</v>
      </c>
      <c r="BI938">
        <v>1.18219919683202E-3</v>
      </c>
      <c r="BJ938">
        <v>1.737673998479746</v>
      </c>
      <c r="BK938">
        <v>4.2137993284988138</v>
      </c>
      <c r="BL938">
        <v>5.3033912518304369</v>
      </c>
      <c r="BM938">
        <v>2.0286981255359988</v>
      </c>
      <c r="BN938">
        <v>1.7376236024016789</v>
      </c>
      <c r="BO938">
        <v>4.2138863312423238</v>
      </c>
      <c r="BP938">
        <v>1.682909220120856E-3</v>
      </c>
      <c r="BQ938">
        <v>5.3033912518304369</v>
      </c>
      <c r="BR938">
        <v>7374.4618206418736</v>
      </c>
      <c r="BS938" s="96">
        <v>490.02608983232403</v>
      </c>
      <c r="BT938" s="96">
        <v>459.4332693101951</v>
      </c>
      <c r="BU938">
        <v>2.0286981255359988</v>
      </c>
      <c r="BV938" s="60" t="str">
        <f t="shared" ref="BV938:BV946" si="126">IF(AND(CR938="Real",CQ938=0),"no propulsion",IF(AND(BX938&lt;0.2,BY938&lt;0.2,BZ938&lt;0.2),"too small",IF(OR(D938="Starlink v0.9",D938="Starlink v1.0"),"Starlink",IF(D938="OneWeb","OneWeb",IF(AND(AE938="Earth Observation",AO938="Sunsynchron"),"sunsynchronous observation",IF(AF938="Earth Observation","Earth Observation"))))))</f>
        <v>no propulsion</v>
      </c>
      <c r="BW938" s="32" t="s">
        <v>104</v>
      </c>
      <c r="BX938" s="98">
        <v>0.4</v>
      </c>
      <c r="BY938" s="98">
        <v>0.3</v>
      </c>
      <c r="BZ938" s="98">
        <v>0.4</v>
      </c>
      <c r="CA938" s="98">
        <v>0.23319999999999999</v>
      </c>
      <c r="CB938" s="98">
        <v>0.12</v>
      </c>
      <c r="CC938" s="98">
        <v>0.2</v>
      </c>
      <c r="CD938" s="98">
        <v>0.3</v>
      </c>
      <c r="CE938" s="98">
        <v>0.4</v>
      </c>
      <c r="CF938" s="33">
        <v>0.4</v>
      </c>
      <c r="CG938" s="32">
        <v>45</v>
      </c>
      <c r="CH938" s="98">
        <v>45</v>
      </c>
      <c r="CI938" s="98">
        <v>45</v>
      </c>
      <c r="CJ938" s="96">
        <f>Population!$CG938-Population!$CI938</f>
        <v>0</v>
      </c>
      <c r="CK938" s="118">
        <f>_xlfn.DAYS(Entries!$AY$2,Population!H938)</f>
        <v>7059</v>
      </c>
      <c r="CL938" s="118">
        <f t="shared" ref="CL938:CL946" si="127">AJ938*365</f>
        <v>1095</v>
      </c>
      <c r="CM938" s="117">
        <f>Entries!$AY$5</f>
        <v>0.15</v>
      </c>
      <c r="CN938" s="117">
        <f t="shared" si="122"/>
        <v>0</v>
      </c>
      <c r="CO938" s="119" t="str">
        <f t="shared" ref="CO938:CO946" si="128">IF(CQ938=0,"-",MAX(0,1-(1-CM938)/CL938*CK938))</f>
        <v>-</v>
      </c>
      <c r="CP938" s="32" t="s">
        <v>103</v>
      </c>
      <c r="CQ938" s="98">
        <v>0</v>
      </c>
      <c r="CR938" s="98" t="s">
        <v>95</v>
      </c>
      <c r="CS938" s="98"/>
      <c r="CT938" s="33"/>
      <c r="CU938" s="32" t="s">
        <v>555</v>
      </c>
      <c r="CV938" s="98" t="s">
        <v>3561</v>
      </c>
      <c r="CW938" s="98" t="s">
        <v>3562</v>
      </c>
      <c r="CX938" s="98" t="s">
        <v>3563</v>
      </c>
      <c r="CY938" s="98" t="s">
        <v>107</v>
      </c>
      <c r="CZ938" s="98" t="s">
        <v>108</v>
      </c>
      <c r="DA938" s="33">
        <v>56</v>
      </c>
      <c r="DB938" s="17" t="s">
        <v>15462</v>
      </c>
      <c r="DC938" s="17" t="s">
        <v>15500</v>
      </c>
      <c r="DD938" s="17" t="s">
        <v>15500</v>
      </c>
      <c r="DE938" s="17" t="s">
        <v>15500</v>
      </c>
      <c r="DF938" s="17" t="s">
        <v>15500</v>
      </c>
      <c r="DG938" s="23" t="s">
        <v>11171</v>
      </c>
      <c r="DH938" s="145"/>
    </row>
    <row r="939" spans="1:112" s="17" customFormat="1" x14ac:dyDescent="0.25">
      <c r="A939" s="30" t="s">
        <v>3564</v>
      </c>
      <c r="B939" s="96">
        <v>0</v>
      </c>
      <c r="C939" s="96" t="s">
        <v>15461</v>
      </c>
      <c r="D939" s="96" t="s">
        <v>323</v>
      </c>
      <c r="E939" s="96">
        <v>46835</v>
      </c>
      <c r="F939" s="96" t="s">
        <v>3565</v>
      </c>
      <c r="G939" s="31">
        <v>65143</v>
      </c>
      <c r="H939" s="43">
        <v>44141</v>
      </c>
      <c r="I939" s="97" t="s">
        <v>619</v>
      </c>
      <c r="J939" s="97"/>
      <c r="K939" s="97"/>
      <c r="L939" s="96" t="s">
        <v>325</v>
      </c>
      <c r="M939" s="124" t="s">
        <v>326</v>
      </c>
      <c r="N939" s="96" t="s">
        <v>326</v>
      </c>
      <c r="O939" s="124" t="s">
        <v>11126</v>
      </c>
      <c r="P939" s="64" t="str">
        <f>VLOOKUP(N939,Entries!J:K,2,FALSE)</f>
        <v>PEOPLES REPUBLIC OF CHINA</v>
      </c>
      <c r="Q939" s="123" t="s">
        <v>327</v>
      </c>
      <c r="R939" s="30" t="s">
        <v>327</v>
      </c>
      <c r="S939" s="96" t="s">
        <v>667</v>
      </c>
      <c r="T939" s="124" t="s">
        <v>328</v>
      </c>
      <c r="U939" s="125" t="s">
        <v>159</v>
      </c>
      <c r="V939" s="31" t="s">
        <v>159</v>
      </c>
      <c r="W939" s="64">
        <f>IF(VLOOKUP(R939,Entries!N:P,3,FALSE)=V939,1,VLOOKUP(R939,Entries!N:P,3,FALSE))</f>
        <v>1</v>
      </c>
      <c r="X939" s="124"/>
      <c r="Y939" s="124"/>
      <c r="Z939" s="96"/>
      <c r="AA939" s="96"/>
      <c r="AB939" s="96"/>
      <c r="AC939" s="96" t="s">
        <v>93</v>
      </c>
      <c r="AD939" s="96" t="s">
        <v>329</v>
      </c>
      <c r="AE939" s="96" t="s">
        <v>94</v>
      </c>
      <c r="AF939" s="96" t="s">
        <v>94</v>
      </c>
      <c r="AG939" s="96" t="s">
        <v>650</v>
      </c>
      <c r="AH939" s="96" t="s">
        <v>11158</v>
      </c>
      <c r="AI939" s="96"/>
      <c r="AJ939" s="96">
        <v>4</v>
      </c>
      <c r="AK939" s="96" t="s">
        <v>95</v>
      </c>
      <c r="AL939" s="96"/>
      <c r="AM939" s="31"/>
      <c r="AN939" s="30" t="s">
        <v>96</v>
      </c>
      <c r="AO939" s="96" t="s">
        <v>97</v>
      </c>
      <c r="AP939" s="31" t="s">
        <v>97</v>
      </c>
      <c r="AQ939">
        <v>21104.55589878</v>
      </c>
      <c r="AR939" t="s">
        <v>12854</v>
      </c>
      <c r="AS939" t="s">
        <v>11225</v>
      </c>
      <c r="AT939" t="s">
        <v>12855</v>
      </c>
      <c r="AU939">
        <v>97.247399999999999</v>
      </c>
      <c r="AV939" s="96">
        <v>1.6975505105555555</v>
      </c>
      <c r="AW939">
        <v>179.48159999999999</v>
      </c>
      <c r="AX939" s="96">
        <v>2.7068288284488888</v>
      </c>
      <c r="AY939">
        <v>1.0724E-3</v>
      </c>
      <c r="AZ939">
        <v>69.9589</v>
      </c>
      <c r="BA939" s="96">
        <v>0.85515006904444446</v>
      </c>
      <c r="BB939">
        <v>36.950600000000001</v>
      </c>
      <c r="BC939" s="96">
        <v>5.4321738510799999</v>
      </c>
      <c r="BD939">
        <v>15.31734792</v>
      </c>
      <c r="BE939" s="96">
        <f t="shared" si="119"/>
        <v>6848.7742339452625</v>
      </c>
      <c r="BF939" s="96">
        <f t="shared" si="120"/>
        <v>485.11885943374546</v>
      </c>
      <c r="BG939" s="96">
        <f t="shared" si="121"/>
        <v>470.42960845677953</v>
      </c>
      <c r="BH939">
        <v>6837.8488898600608</v>
      </c>
      <c r="BI939">
        <v>1.2499395517298951E-3</v>
      </c>
      <c r="BJ939">
        <v>1.697360412449495</v>
      </c>
      <c r="BK939">
        <v>3.1325946400305851</v>
      </c>
      <c r="BL939">
        <v>0.51017269880511718</v>
      </c>
      <c r="BM939">
        <v>1.3551736570088859</v>
      </c>
      <c r="BN939">
        <v>1.697287278865377</v>
      </c>
      <c r="BO939">
        <v>3.1325448396494018</v>
      </c>
      <c r="BP939">
        <v>2.2344455561415259E-3</v>
      </c>
      <c r="BQ939">
        <v>0.51017269880511718</v>
      </c>
      <c r="BR939">
        <v>6845.7296795712591</v>
      </c>
      <c r="BS939" s="96">
        <v>515.87812665837009</v>
      </c>
      <c r="BT939" s="96">
        <v>483.47983376967386</v>
      </c>
      <c r="BU939">
        <v>1.3551736570088859</v>
      </c>
      <c r="BV939" s="65" t="str">
        <f t="shared" si="126"/>
        <v>no propulsion</v>
      </c>
      <c r="BW939" s="30" t="s">
        <v>104</v>
      </c>
      <c r="BX939" s="96">
        <v>0.4</v>
      </c>
      <c r="BY939" s="96">
        <v>0.75</v>
      </c>
      <c r="BZ939" s="96">
        <v>0.75</v>
      </c>
      <c r="CA939" s="16">
        <v>0.45340000000000003</v>
      </c>
      <c r="CB939" s="16">
        <v>0.16</v>
      </c>
      <c r="CC939" s="16">
        <v>0.38</v>
      </c>
      <c r="CD939" s="96">
        <v>0.75</v>
      </c>
      <c r="CE939" s="96">
        <v>0.4</v>
      </c>
      <c r="CF939" s="31">
        <v>0.75</v>
      </c>
      <c r="CG939" s="30">
        <v>44</v>
      </c>
      <c r="CH939" s="96">
        <v>37</v>
      </c>
      <c r="CI939" s="96">
        <v>44</v>
      </c>
      <c r="CJ939" s="98">
        <f>Population!$CG939-Population!$CI939</f>
        <v>0</v>
      </c>
      <c r="CK939" s="120">
        <f>_xlfn.DAYS(Entries!$AY$2,Population!H939)</f>
        <v>153</v>
      </c>
      <c r="CL939" s="120">
        <f t="shared" si="127"/>
        <v>1460</v>
      </c>
      <c r="CM939" s="122">
        <f>Entries!$AY$5</f>
        <v>0.15</v>
      </c>
      <c r="CN939" s="122">
        <f t="shared" si="122"/>
        <v>0</v>
      </c>
      <c r="CO939" s="121" t="str">
        <f t="shared" si="128"/>
        <v>-</v>
      </c>
      <c r="CP939" s="30" t="s">
        <v>103</v>
      </c>
      <c r="CQ939" s="96">
        <v>0</v>
      </c>
      <c r="CR939" s="96" t="s">
        <v>95</v>
      </c>
      <c r="CS939" s="96"/>
      <c r="CT939" s="31"/>
      <c r="CU939" s="30" t="s">
        <v>330</v>
      </c>
      <c r="CV939" s="96" t="s">
        <v>330</v>
      </c>
      <c r="CW939" s="96" t="s">
        <v>331</v>
      </c>
      <c r="CX939" s="96" t="s">
        <v>332</v>
      </c>
      <c r="CY939" s="96" t="s">
        <v>107</v>
      </c>
      <c r="CZ939" s="96" t="s">
        <v>108</v>
      </c>
      <c r="DA939" s="31"/>
      <c r="DB939" s="17" t="s">
        <v>15462</v>
      </c>
      <c r="DC939" s="17" t="s">
        <v>15500</v>
      </c>
      <c r="DD939" s="17" t="s">
        <v>15500</v>
      </c>
      <c r="DE939" s="17" t="s">
        <v>15500</v>
      </c>
      <c r="DF939" s="17" t="s">
        <v>15500</v>
      </c>
      <c r="DG939" s="23" t="s">
        <v>11171</v>
      </c>
      <c r="DH939" s="145"/>
    </row>
    <row r="940" spans="1:112" s="17" customFormat="1" x14ac:dyDescent="0.25">
      <c r="A940" s="32" t="s">
        <v>3567</v>
      </c>
      <c r="B940" s="98">
        <v>0</v>
      </c>
      <c r="C940" s="98" t="s">
        <v>15461</v>
      </c>
      <c r="D940" s="98"/>
      <c r="E940" s="98">
        <v>42778</v>
      </c>
      <c r="F940" s="98" t="s">
        <v>3568</v>
      </c>
      <c r="G940" s="33">
        <v>46921</v>
      </c>
      <c r="H940" s="44">
        <v>42909</v>
      </c>
      <c r="I940" s="98" t="s">
        <v>87</v>
      </c>
      <c r="J940" s="98"/>
      <c r="K940" s="98"/>
      <c r="L940" s="98" t="s">
        <v>88</v>
      </c>
      <c r="M940" t="s">
        <v>236</v>
      </c>
      <c r="N940" s="98" t="s">
        <v>236</v>
      </c>
      <c r="O940" t="s">
        <v>11123</v>
      </c>
      <c r="P940" s="96" t="str">
        <f>VLOOKUP(N940,Entries!J:K,2,FALSE)</f>
        <v>ITALY</v>
      </c>
      <c r="Q940" s="38" t="s">
        <v>3569</v>
      </c>
      <c r="R940" s="32" t="s">
        <v>3569</v>
      </c>
      <c r="S940" s="98" t="s">
        <v>236</v>
      </c>
      <c r="T940" t="s">
        <v>238</v>
      </c>
      <c r="U940" s="39" t="s">
        <v>92</v>
      </c>
      <c r="V940" s="33" t="s">
        <v>92</v>
      </c>
      <c r="W940" s="64">
        <f>IF(VLOOKUP(R940,Entries!N:P,3,FALSE)=V940,1,VLOOKUP(R940,Entries!N:P,3,FALSE))</f>
        <v>1</v>
      </c>
      <c r="X940"/>
      <c r="Y940"/>
      <c r="Z940" s="98"/>
      <c r="AA940" s="98"/>
      <c r="AB940" s="98"/>
      <c r="AC940" s="98" t="s">
        <v>93</v>
      </c>
      <c r="AD940" s="98" t="s">
        <v>3570</v>
      </c>
      <c r="AE940" s="98" t="s">
        <v>144</v>
      </c>
      <c r="AF940" s="98" t="s">
        <v>817</v>
      </c>
      <c r="AG940" s="98"/>
      <c r="AH940" s="98"/>
      <c r="AI940" s="98"/>
      <c r="AJ940" s="19">
        <v>1</v>
      </c>
      <c r="AK940" s="98" t="s">
        <v>118</v>
      </c>
      <c r="AL940" s="98"/>
      <c r="AM940" s="33"/>
      <c r="AN940" s="32" t="s">
        <v>96</v>
      </c>
      <c r="AO940" s="98" t="s">
        <v>97</v>
      </c>
      <c r="AP940" s="33" t="s">
        <v>97</v>
      </c>
      <c r="AQ940">
        <v>21104.39751278</v>
      </c>
      <c r="AR940" t="s">
        <v>12856</v>
      </c>
      <c r="AS940" t="s">
        <v>11225</v>
      </c>
      <c r="AT940" t="s">
        <v>12857</v>
      </c>
      <c r="AU940">
        <v>97.262500000000003</v>
      </c>
      <c r="AV940" s="98">
        <v>1.7753049125555556</v>
      </c>
      <c r="AW940">
        <v>155.0899</v>
      </c>
      <c r="AX940" s="98">
        <v>6.1935997587911125</v>
      </c>
      <c r="AY940">
        <v>1.3146E-3</v>
      </c>
      <c r="AZ940">
        <v>48.996499999999997</v>
      </c>
      <c r="BA940" s="98">
        <v>4.5500060908355557</v>
      </c>
      <c r="BB940">
        <v>311.2407</v>
      </c>
      <c r="BC940" s="98">
        <v>1.702214029346667</v>
      </c>
      <c r="BD940">
        <v>15.23403585</v>
      </c>
      <c r="BE940" s="96">
        <f t="shared" si="119"/>
        <v>6873.7212999867206</v>
      </c>
      <c r="BF940" s="96">
        <f t="shared" si="120"/>
        <v>511.75749400768291</v>
      </c>
      <c r="BG940" s="96">
        <f t="shared" si="121"/>
        <v>493.68510596575743</v>
      </c>
      <c r="BH940">
        <v>6880.1543683015561</v>
      </c>
      <c r="BI940">
        <v>2.4715744010085331E-3</v>
      </c>
      <c r="BJ940">
        <v>1.6974631170591961</v>
      </c>
      <c r="BK940">
        <v>2.7068293915549742</v>
      </c>
      <c r="BL940">
        <v>0.99515689809036567</v>
      </c>
      <c r="BM940">
        <v>5.2921709487385229</v>
      </c>
      <c r="BN940">
        <v>1.697550911756855</v>
      </c>
      <c r="BO940">
        <v>2.7068293922369548</v>
      </c>
      <c r="BP940">
        <v>2.3577213388950372E-3</v>
      </c>
      <c r="BQ940">
        <v>0.99515689809036567</v>
      </c>
      <c r="BR940">
        <v>6870.678980214022</v>
      </c>
      <c r="BS940" s="96">
        <v>657.14037483811262</v>
      </c>
      <c r="BT940" s="96">
        <v>439.60641784131531</v>
      </c>
      <c r="BU940">
        <v>5.2921709487385229</v>
      </c>
      <c r="BV940" s="60" t="str">
        <f t="shared" si="126"/>
        <v>no propulsion</v>
      </c>
      <c r="BW940" s="32" t="s">
        <v>104</v>
      </c>
      <c r="BX940" s="98">
        <v>0.1</v>
      </c>
      <c r="BY940" s="98">
        <v>0.4</v>
      </c>
      <c r="BZ940" s="98">
        <v>0.4</v>
      </c>
      <c r="CA940" s="98">
        <v>5.74E-2</v>
      </c>
      <c r="CB940" s="98">
        <v>0.01</v>
      </c>
      <c r="CC940" s="98">
        <v>4.4999999999999998E-2</v>
      </c>
      <c r="CD940" s="98">
        <v>0.4</v>
      </c>
      <c r="CE940" s="98">
        <v>0.1</v>
      </c>
      <c r="CF940" s="33">
        <v>0.4</v>
      </c>
      <c r="CG940" s="32">
        <v>10</v>
      </c>
      <c r="CH940" s="98">
        <v>10</v>
      </c>
      <c r="CI940" s="98">
        <v>10</v>
      </c>
      <c r="CJ940" s="96">
        <f>Population!$CG940-Population!$CI940</f>
        <v>0</v>
      </c>
      <c r="CK940" s="118">
        <f>_xlfn.DAYS(Entries!$AY$2,Population!H940)</f>
        <v>1385</v>
      </c>
      <c r="CL940" s="118">
        <f t="shared" si="127"/>
        <v>365</v>
      </c>
      <c r="CM940" s="117">
        <f>Entries!$AY$5</f>
        <v>0.15</v>
      </c>
      <c r="CN940" s="117">
        <f t="shared" si="122"/>
        <v>0</v>
      </c>
      <c r="CO940" s="119" t="str">
        <f t="shared" si="128"/>
        <v>-</v>
      </c>
      <c r="CP940" s="32" t="s">
        <v>103</v>
      </c>
      <c r="CQ940" s="98">
        <v>0</v>
      </c>
      <c r="CR940" s="98" t="s">
        <v>95</v>
      </c>
      <c r="CS940" s="98"/>
      <c r="CT940" s="33"/>
      <c r="CU940" s="32" t="s">
        <v>3572</v>
      </c>
      <c r="CV940" s="98" t="s">
        <v>3573</v>
      </c>
      <c r="CW940" s="98" t="s">
        <v>3574</v>
      </c>
      <c r="CX940" s="98" t="s">
        <v>3575</v>
      </c>
      <c r="CY940" s="98" t="s">
        <v>107</v>
      </c>
      <c r="CZ940" s="98" t="s">
        <v>3576</v>
      </c>
      <c r="DA940" s="33"/>
      <c r="DB940" s="17" t="s">
        <v>15462</v>
      </c>
      <c r="DC940" s="17" t="s">
        <v>15500</v>
      </c>
      <c r="DD940" s="17" t="s">
        <v>15500</v>
      </c>
      <c r="DE940" s="17" t="s">
        <v>15500</v>
      </c>
      <c r="DF940" s="17" t="s">
        <v>15500</v>
      </c>
      <c r="DG940" s="23" t="s">
        <v>11171</v>
      </c>
      <c r="DH940" s="145"/>
    </row>
    <row r="941" spans="1:112" s="17" customFormat="1" x14ac:dyDescent="0.25">
      <c r="A941" s="30" t="s">
        <v>3577</v>
      </c>
      <c r="B941" s="96">
        <v>0</v>
      </c>
      <c r="C941" s="96" t="s">
        <v>15461</v>
      </c>
      <c r="D941" s="96"/>
      <c r="E941" s="96">
        <v>37855</v>
      </c>
      <c r="F941" s="96" t="s">
        <v>3578</v>
      </c>
      <c r="G941" s="31">
        <v>37852</v>
      </c>
      <c r="H941" s="43">
        <v>40844</v>
      </c>
      <c r="I941" s="96" t="s">
        <v>190</v>
      </c>
      <c r="J941" s="96"/>
      <c r="K941" s="96"/>
      <c r="L941" s="96" t="s">
        <v>3579</v>
      </c>
      <c r="M941" s="124" t="s">
        <v>156</v>
      </c>
      <c r="N941" s="96" t="s">
        <v>156</v>
      </c>
      <c r="O941" s="124" t="s">
        <v>157</v>
      </c>
      <c r="P941" s="64" t="str">
        <f>VLOOKUP(N941,Entries!J:K,2,FALSE)</f>
        <v>UNITED STATES OF AMERICA</v>
      </c>
      <c r="Q941" s="123" t="s">
        <v>1152</v>
      </c>
      <c r="R941" s="30" t="s">
        <v>11006</v>
      </c>
      <c r="S941" s="96" t="s">
        <v>156</v>
      </c>
      <c r="T941" s="124" t="s">
        <v>157</v>
      </c>
      <c r="U941" s="125" t="s">
        <v>92</v>
      </c>
      <c r="V941" s="31" t="s">
        <v>92</v>
      </c>
      <c r="W941" s="64">
        <f>IF(VLOOKUP(R941,Entries!N:P,3,FALSE)=V941,1,VLOOKUP(R941,Entries!N:P,3,FALSE))</f>
        <v>1</v>
      </c>
      <c r="X941" s="124"/>
      <c r="Y941" s="124"/>
      <c r="Z941" s="96" t="s">
        <v>11007</v>
      </c>
      <c r="AA941" s="96" t="s">
        <v>156</v>
      </c>
      <c r="AB941" s="105" t="s">
        <v>141</v>
      </c>
      <c r="AC941" s="96" t="s">
        <v>93</v>
      </c>
      <c r="AD941" s="96" t="s">
        <v>117</v>
      </c>
      <c r="AE941" s="96" t="s">
        <v>117</v>
      </c>
      <c r="AF941" s="96" t="s">
        <v>117</v>
      </c>
      <c r="AG941" s="96"/>
      <c r="AH941" s="96"/>
      <c r="AI941" s="96"/>
      <c r="AJ941" s="19">
        <v>1</v>
      </c>
      <c r="AK941" s="96" t="s">
        <v>118</v>
      </c>
      <c r="AL941" s="96"/>
      <c r="AM941" s="31"/>
      <c r="AN941" s="30" t="s">
        <v>198</v>
      </c>
      <c r="AO941" s="96" t="s">
        <v>199</v>
      </c>
      <c r="AP941" s="31" t="s">
        <v>169</v>
      </c>
      <c r="AQ941">
        <v>21104.575925789999</v>
      </c>
      <c r="AR941" t="s">
        <v>12858</v>
      </c>
      <c r="AS941" t="s">
        <v>11225</v>
      </c>
      <c r="AT941" t="s">
        <v>12859</v>
      </c>
      <c r="AU941">
        <v>101.7175</v>
      </c>
      <c r="AV941" s="96">
        <v>0.34870449469777776</v>
      </c>
      <c r="AW941">
        <v>354.86720000000003</v>
      </c>
      <c r="AX941" s="96">
        <v>6.2210851981333333</v>
      </c>
      <c r="AY941">
        <v>1.6732E-2</v>
      </c>
      <c r="AZ941">
        <v>260.69619999999998</v>
      </c>
      <c r="BA941" s="96">
        <v>4.5564341371333335</v>
      </c>
      <c r="BB941">
        <v>97.529700000000005</v>
      </c>
      <c r="BC941" s="96">
        <v>1.7256712496133335</v>
      </c>
      <c r="BD941">
        <v>15.074437250000001</v>
      </c>
      <c r="BE941" s="96">
        <f t="shared" si="119"/>
        <v>6922.1524970493811</v>
      </c>
      <c r="BF941" s="96">
        <f t="shared" si="120"/>
        <v>666.9739526300109</v>
      </c>
      <c r="BG941" s="96">
        <f t="shared" si="121"/>
        <v>435.33104146875121</v>
      </c>
      <c r="BH941">
        <v>6928.5019483082506</v>
      </c>
      <c r="BI941">
        <v>1.5620510534741359E-2</v>
      </c>
      <c r="BJ941">
        <v>1.775168023422671</v>
      </c>
      <c r="BK941">
        <v>6.1936010471305787</v>
      </c>
      <c r="BL941">
        <v>4.5704931188860858</v>
      </c>
      <c r="BM941">
        <v>1.681715796290616</v>
      </c>
      <c r="BN941">
        <v>1.7753053662237559</v>
      </c>
      <c r="BO941">
        <v>6.1936010291188062</v>
      </c>
      <c r="BP941">
        <v>1.5719194827083029E-2</v>
      </c>
      <c r="BQ941">
        <v>4.5389919025784087</v>
      </c>
      <c r="BR941">
        <v>6919.3733963397144</v>
      </c>
      <c r="BS941" s="96">
        <v>880.62987960357896</v>
      </c>
      <c r="BT941" s="96">
        <v>864.55582481890633</v>
      </c>
      <c r="BU941">
        <v>1.681715796290616</v>
      </c>
      <c r="BV941" s="65" t="str">
        <f t="shared" si="126"/>
        <v>no propulsion</v>
      </c>
      <c r="BW941" s="30" t="s">
        <v>104</v>
      </c>
      <c r="BX941" s="96">
        <v>0.1</v>
      </c>
      <c r="BY941" s="96">
        <v>0.1</v>
      </c>
      <c r="BZ941" s="96">
        <v>0.1</v>
      </c>
      <c r="CA941" s="96">
        <v>1.7299999999999999E-2</v>
      </c>
      <c r="CB941" s="96">
        <v>0.01</v>
      </c>
      <c r="CC941" s="96">
        <v>1.4999999999999999E-2</v>
      </c>
      <c r="CD941" s="96">
        <v>0.1</v>
      </c>
      <c r="CE941" s="96">
        <v>0.1</v>
      </c>
      <c r="CF941" s="31">
        <v>0.1</v>
      </c>
      <c r="CG941" s="30">
        <v>1</v>
      </c>
      <c r="CH941" s="96">
        <v>1</v>
      </c>
      <c r="CI941" s="96">
        <v>1</v>
      </c>
      <c r="CJ941" s="98">
        <f>Population!$CG941-Population!$CI941</f>
        <v>0</v>
      </c>
      <c r="CK941" s="120">
        <f>_xlfn.DAYS(Entries!$AY$2,Population!H941)</f>
        <v>3450</v>
      </c>
      <c r="CL941" s="120">
        <f t="shared" si="127"/>
        <v>365</v>
      </c>
      <c r="CM941" s="122">
        <f>Entries!$AY$5</f>
        <v>0.15</v>
      </c>
      <c r="CN941" s="122">
        <f t="shared" si="122"/>
        <v>0</v>
      </c>
      <c r="CO941" s="121" t="str">
        <f t="shared" si="128"/>
        <v>-</v>
      </c>
      <c r="CP941" s="30" t="s">
        <v>103</v>
      </c>
      <c r="CQ941" s="96">
        <v>0</v>
      </c>
      <c r="CR941" s="96" t="s">
        <v>95</v>
      </c>
      <c r="CS941" s="96"/>
      <c r="CT941" s="31"/>
      <c r="CU941" s="30" t="s">
        <v>3581</v>
      </c>
      <c r="CV941" s="96" t="s">
        <v>3582</v>
      </c>
      <c r="CW941" s="96" t="s">
        <v>157</v>
      </c>
      <c r="CX941" s="96" t="s">
        <v>120</v>
      </c>
      <c r="CY941" s="96" t="s">
        <v>107</v>
      </c>
      <c r="CZ941" s="96" t="s">
        <v>3576</v>
      </c>
      <c r="DA941" s="31"/>
      <c r="DB941" s="17" t="s">
        <v>15462</v>
      </c>
      <c r="DC941" s="17" t="s">
        <v>15500</v>
      </c>
      <c r="DD941" s="17" t="s">
        <v>15500</v>
      </c>
      <c r="DE941" s="17" t="s">
        <v>15500</v>
      </c>
      <c r="DF941" s="17" t="s">
        <v>15500</v>
      </c>
      <c r="DG941" s="23" t="s">
        <v>11171</v>
      </c>
      <c r="DH941" s="145"/>
    </row>
    <row r="942" spans="1:112" s="17" customFormat="1" x14ac:dyDescent="0.25">
      <c r="A942" s="32" t="s">
        <v>3583</v>
      </c>
      <c r="B942" s="98">
        <v>0</v>
      </c>
      <c r="C942" s="98" t="s">
        <v>15461</v>
      </c>
      <c r="D942" s="98"/>
      <c r="E942" s="98">
        <v>37838</v>
      </c>
      <c r="F942" s="98" t="s">
        <v>3584</v>
      </c>
      <c r="G942" s="33">
        <v>37835</v>
      </c>
      <c r="H942" s="44">
        <v>40828</v>
      </c>
      <c r="I942" s="98" t="s">
        <v>87</v>
      </c>
      <c r="J942" s="98"/>
      <c r="K942" s="98"/>
      <c r="L942" s="98" t="s">
        <v>88</v>
      </c>
      <c r="M942" t="s">
        <v>507</v>
      </c>
      <c r="N942" s="98" t="s">
        <v>507</v>
      </c>
      <c r="O942" t="s">
        <v>509</v>
      </c>
      <c r="P942" s="96" t="str">
        <f>VLOOKUP(N942,Entries!J:K,2,FALSE)</f>
        <v>INDIA</v>
      </c>
      <c r="Q942" s="38" t="s">
        <v>515</v>
      </c>
      <c r="R942" s="32" t="s">
        <v>515</v>
      </c>
      <c r="S942" s="98" t="s">
        <v>507</v>
      </c>
      <c r="T942" t="s">
        <v>509</v>
      </c>
      <c r="U942" s="39" t="s">
        <v>141</v>
      </c>
      <c r="V942" s="33" t="s">
        <v>141</v>
      </c>
      <c r="W942" s="64">
        <f>IF(VLOOKUP(R942,Entries!N:P,3,FALSE)=V942,1,VLOOKUP(R942,Entries!N:P,3,FALSE))</f>
        <v>1</v>
      </c>
      <c r="X942"/>
      <c r="Y942" t="s">
        <v>392</v>
      </c>
      <c r="Z942" s="98" t="s">
        <v>11070</v>
      </c>
      <c r="AA942" s="64" t="s">
        <v>391</v>
      </c>
      <c r="AB942" s="98" t="s">
        <v>141</v>
      </c>
      <c r="AC942" s="98" t="s">
        <v>239</v>
      </c>
      <c r="AD942" s="98" t="s">
        <v>143</v>
      </c>
      <c r="AE942" s="98" t="s">
        <v>144</v>
      </c>
      <c r="AF942" s="98" t="s">
        <v>94</v>
      </c>
      <c r="AG942" s="98" t="s">
        <v>2487</v>
      </c>
      <c r="AH942" s="98"/>
      <c r="AI942" s="98"/>
      <c r="AJ942" s="98">
        <v>5</v>
      </c>
      <c r="AK942" s="98" t="s">
        <v>95</v>
      </c>
      <c r="AL942" s="98"/>
      <c r="AM942" s="33"/>
      <c r="AN942" s="32" t="s">
        <v>511</v>
      </c>
      <c r="AO942" s="98" t="s">
        <v>242</v>
      </c>
      <c r="AP942" s="33" t="s">
        <v>98</v>
      </c>
      <c r="AQ942">
        <v>21104.336571510001</v>
      </c>
      <c r="AR942" t="s">
        <v>12860</v>
      </c>
      <c r="AS942" t="s">
        <v>11225</v>
      </c>
      <c r="AT942" t="s">
        <v>12861</v>
      </c>
      <c r="AU942">
        <v>19.979299999999999</v>
      </c>
      <c r="AV942" s="98">
        <v>1.0998539059111112</v>
      </c>
      <c r="AW942">
        <v>356.44200000000001</v>
      </c>
      <c r="AX942" s="98">
        <v>2.5977894061155555</v>
      </c>
      <c r="AY942">
        <v>9.0260000000000004E-4</v>
      </c>
      <c r="AZ942">
        <v>261.06450000000001</v>
      </c>
      <c r="BA942" s="98">
        <v>4.3760788310711112</v>
      </c>
      <c r="BB942">
        <v>98.873699999999999</v>
      </c>
      <c r="BC942" s="98">
        <v>1.7546157839066669</v>
      </c>
      <c r="BD942">
        <v>14.09690485</v>
      </c>
      <c r="BE942" s="96">
        <f t="shared" si="119"/>
        <v>7238.5690676961212</v>
      </c>
      <c r="BF942" s="96">
        <f t="shared" si="120"/>
        <v>874.10260013662446</v>
      </c>
      <c r="BG942" s="96">
        <f t="shared" si="121"/>
        <v>861.03553525561892</v>
      </c>
      <c r="BH942">
        <v>7244.6565314917652</v>
      </c>
      <c r="BI942">
        <v>1.1543998945189469E-3</v>
      </c>
      <c r="BJ942">
        <v>0.34890671955627373</v>
      </c>
      <c r="BK942">
        <v>6.2210864914026009</v>
      </c>
      <c r="BL942">
        <v>5.797470337247244</v>
      </c>
      <c r="BM942">
        <v>0.48463711794055059</v>
      </c>
      <c r="BN942">
        <v>0.34870502278099491</v>
      </c>
      <c r="BO942">
        <v>6.2210864852038306</v>
      </c>
      <c r="BP942">
        <v>1.109536048796933E-3</v>
      </c>
      <c r="BQ942">
        <v>5.797470337247244</v>
      </c>
      <c r="BR942">
        <v>7243.5928522112426</v>
      </c>
      <c r="BS942" s="96">
        <v>8127.7510561752715</v>
      </c>
      <c r="BT942" s="96">
        <v>100.09525645192844</v>
      </c>
      <c r="BU942">
        <v>0.48463711794055059</v>
      </c>
      <c r="BV942" s="60" t="str">
        <f t="shared" si="126"/>
        <v>Earth Observation</v>
      </c>
      <c r="BW942" s="32" t="s">
        <v>338</v>
      </c>
      <c r="BX942" s="98">
        <v>1.1000000000000001</v>
      </c>
      <c r="BY942" s="98">
        <v>1.6</v>
      </c>
      <c r="BZ942" s="98">
        <v>12</v>
      </c>
      <c r="CA942" s="98">
        <v>12.360200000000001</v>
      </c>
      <c r="CB942" s="98">
        <v>1.21</v>
      </c>
      <c r="CC942" s="98">
        <v>5.6044999999999998</v>
      </c>
      <c r="CD942" s="98">
        <v>1.6</v>
      </c>
      <c r="CE942" s="98">
        <v>1.1000000000000001</v>
      </c>
      <c r="CF942" s="33">
        <v>12</v>
      </c>
      <c r="CG942" s="32">
        <v>1000</v>
      </c>
      <c r="CH942" s="98">
        <v>1000</v>
      </c>
      <c r="CI942" s="98">
        <v>950</v>
      </c>
      <c r="CJ942" s="96">
        <f>Population!$CG942-Population!$CI942</f>
        <v>50</v>
      </c>
      <c r="CK942" s="118">
        <f>_xlfn.DAYS(Entries!$AY$2,Population!H942)</f>
        <v>3466</v>
      </c>
      <c r="CL942" s="118">
        <f t="shared" si="127"/>
        <v>1825</v>
      </c>
      <c r="CM942" s="117">
        <f>Entries!$AY$5</f>
        <v>0.15</v>
      </c>
      <c r="CN942" s="117">
        <f t="shared" si="122"/>
        <v>0.05</v>
      </c>
      <c r="CO942" s="119">
        <f t="shared" si="128"/>
        <v>0</v>
      </c>
      <c r="CP942" s="32"/>
      <c r="CQ942" s="19">
        <v>1</v>
      </c>
      <c r="CR942" s="98" t="s">
        <v>118</v>
      </c>
      <c r="CS942" s="98"/>
      <c r="CT942" s="33"/>
      <c r="CU942" s="32" t="s">
        <v>514</v>
      </c>
      <c r="CV942" s="98" t="s">
        <v>515</v>
      </c>
      <c r="CW942" s="98" t="s">
        <v>509</v>
      </c>
      <c r="CX942" s="98" t="s">
        <v>743</v>
      </c>
      <c r="CY942" s="98" t="s">
        <v>150</v>
      </c>
      <c r="CZ942" s="98" t="s">
        <v>151</v>
      </c>
      <c r="DA942" s="33"/>
      <c r="DB942" s="17" t="s">
        <v>15463</v>
      </c>
      <c r="DC942" s="17" t="s">
        <v>15500</v>
      </c>
      <c r="DD942" s="17">
        <v>1</v>
      </c>
      <c r="DE942" s="17">
        <v>1</v>
      </c>
      <c r="DF942" s="17" t="s">
        <v>15500</v>
      </c>
      <c r="DG942" s="23" t="s">
        <v>11181</v>
      </c>
      <c r="DH942" s="145"/>
    </row>
    <row r="943" spans="1:112" s="17" customFormat="1" x14ac:dyDescent="0.25">
      <c r="A943" s="30" t="s">
        <v>3586</v>
      </c>
      <c r="B943" s="96">
        <v>0</v>
      </c>
      <c r="C943" s="96" t="s">
        <v>15461</v>
      </c>
      <c r="D943" s="96"/>
      <c r="E943" s="96">
        <v>35008</v>
      </c>
      <c r="F943" s="96" t="s">
        <v>3587</v>
      </c>
      <c r="G943" s="31">
        <v>35005</v>
      </c>
      <c r="H943" s="43">
        <v>39954</v>
      </c>
      <c r="I943" s="96" t="s">
        <v>574</v>
      </c>
      <c r="J943" s="96"/>
      <c r="K943" s="96"/>
      <c r="L943" s="96" t="s">
        <v>123</v>
      </c>
      <c r="M943" s="124" t="s">
        <v>277</v>
      </c>
      <c r="N943" s="96" t="s">
        <v>277</v>
      </c>
      <c r="O943" s="124" t="s">
        <v>278</v>
      </c>
      <c r="P943" s="64" t="str">
        <f>VLOOKUP(N943,Entries!J:K,2,FALSE)</f>
        <v>COMMONWEALTH OF INDEPENDENT STATES</v>
      </c>
      <c r="Q943" s="123" t="s">
        <v>3588</v>
      </c>
      <c r="R943" s="30" t="s">
        <v>3588</v>
      </c>
      <c r="S943" s="96" t="s">
        <v>277</v>
      </c>
      <c r="T943" s="124" t="s">
        <v>278</v>
      </c>
      <c r="U943" s="125" t="s">
        <v>180</v>
      </c>
      <c r="V943" s="31" t="s">
        <v>180</v>
      </c>
      <c r="W943" s="64">
        <f>IF(VLOOKUP(R943,Entries!N:P,3,FALSE)=V943,1,VLOOKUP(R943,Entries!N:P,3,FALSE))</f>
        <v>1</v>
      </c>
      <c r="X943" s="124"/>
      <c r="Y943" s="124"/>
      <c r="Z943" s="96"/>
      <c r="AA943" s="96"/>
      <c r="AB943" s="96"/>
      <c r="AC943" s="96" t="s">
        <v>142</v>
      </c>
      <c r="AD943" s="96" t="s">
        <v>263</v>
      </c>
      <c r="AE943" s="96" t="s">
        <v>180</v>
      </c>
      <c r="AF943" s="96" t="s">
        <v>263</v>
      </c>
      <c r="AG943" s="96"/>
      <c r="AH943" s="96"/>
      <c r="AI943" s="96"/>
      <c r="AJ943" s="96">
        <v>7</v>
      </c>
      <c r="AK943" s="96" t="s">
        <v>95</v>
      </c>
      <c r="AL943" s="96"/>
      <c r="AM943" s="31"/>
      <c r="AN943" s="30" t="s">
        <v>1428</v>
      </c>
      <c r="AO943" s="96" t="s">
        <v>1429</v>
      </c>
      <c r="AP943" s="31" t="s">
        <v>98</v>
      </c>
      <c r="AQ943">
        <v>21104.569143780001</v>
      </c>
      <c r="AR943" t="s">
        <v>12862</v>
      </c>
      <c r="AS943" t="s">
        <v>12863</v>
      </c>
      <c r="AT943" t="s">
        <v>12864</v>
      </c>
      <c r="AU943">
        <v>63.017000000000003</v>
      </c>
      <c r="AV943" s="96">
        <v>1.1090029199466669</v>
      </c>
      <c r="AW943">
        <v>148.8424</v>
      </c>
      <c r="AX943" s="96">
        <v>6.1194040823955564</v>
      </c>
      <c r="AY943">
        <v>0.38340299999999999</v>
      </c>
      <c r="AZ943">
        <v>250.73089999999999</v>
      </c>
      <c r="BA943" s="96">
        <v>4.4115910379733334</v>
      </c>
      <c r="BB943">
        <v>100.5321</v>
      </c>
      <c r="BC943" s="96">
        <v>6.101655832924445</v>
      </c>
      <c r="BD943">
        <v>8.0853695200000004</v>
      </c>
      <c r="BE943" s="96">
        <f t="shared" si="119"/>
        <v>10485.810050783764</v>
      </c>
      <c r="BF943" s="96">
        <f t="shared" si="120"/>
        <v>8135.1010816844118</v>
      </c>
      <c r="BG943" s="96">
        <f t="shared" si="121"/>
        <v>94.519019883117835</v>
      </c>
      <c r="BH943">
        <v>10486.70800099917</v>
      </c>
      <c r="BI943">
        <v>0.38257125663328961</v>
      </c>
      <c r="BJ943">
        <v>1.0999463711953641</v>
      </c>
      <c r="BK943">
        <v>2.597945848533739</v>
      </c>
      <c r="BL943">
        <v>4.3753475902031331</v>
      </c>
      <c r="BM943">
        <v>1.7554534158774959</v>
      </c>
      <c r="BN943">
        <v>1.0998395564441881</v>
      </c>
      <c r="BO943">
        <v>2.597801589769448</v>
      </c>
      <c r="BP943">
        <v>0.38281900973634758</v>
      </c>
      <c r="BQ943">
        <v>4.3755250798739613</v>
      </c>
      <c r="BR943">
        <v>10484.9231563136</v>
      </c>
      <c r="BS943" s="96">
        <v>39657.53839204325</v>
      </c>
      <c r="BT943" s="96">
        <v>712.95346226447418</v>
      </c>
      <c r="BU943">
        <v>1.7554534158774959</v>
      </c>
      <c r="BV943" s="65" t="b">
        <f t="shared" si="126"/>
        <v>0</v>
      </c>
      <c r="BW943" s="30" t="s">
        <v>338</v>
      </c>
      <c r="BX943" s="96">
        <v>2</v>
      </c>
      <c r="BY943" s="96">
        <v>4</v>
      </c>
      <c r="BZ943" s="96">
        <v>10</v>
      </c>
      <c r="CA943" s="96">
        <v>24.8003</v>
      </c>
      <c r="CB943" s="96">
        <v>4</v>
      </c>
      <c r="CC943" s="96">
        <v>14.304</v>
      </c>
      <c r="CD943" s="96">
        <v>4</v>
      </c>
      <c r="CE943" s="96">
        <v>2</v>
      </c>
      <c r="CF943" s="31">
        <v>10</v>
      </c>
      <c r="CG943" s="30">
        <v>2000</v>
      </c>
      <c r="CH943" s="96">
        <v>2000</v>
      </c>
      <c r="CI943" s="96">
        <v>2000</v>
      </c>
      <c r="CJ943" s="98">
        <f>Population!$CG943-Population!$CI943</f>
        <v>0</v>
      </c>
      <c r="CK943" s="120">
        <f>_xlfn.DAYS(Entries!$AY$2,Population!H943)</f>
        <v>4340</v>
      </c>
      <c r="CL943" s="120">
        <f t="shared" si="127"/>
        <v>2555</v>
      </c>
      <c r="CM943" s="122">
        <f>Entries!$AY$5</f>
        <v>0.15</v>
      </c>
      <c r="CN943" s="122">
        <f t="shared" si="122"/>
        <v>0</v>
      </c>
      <c r="CO943" s="121">
        <f t="shared" si="128"/>
        <v>0</v>
      </c>
      <c r="CP943" s="30" t="s">
        <v>349</v>
      </c>
      <c r="CQ943" s="96">
        <v>4</v>
      </c>
      <c r="CR943" s="96" t="s">
        <v>95</v>
      </c>
      <c r="CS943" s="96"/>
      <c r="CT943" s="31"/>
      <c r="CU943" s="30" t="s">
        <v>949</v>
      </c>
      <c r="CV943" s="96"/>
      <c r="CW943" s="96"/>
      <c r="CX943" s="96" t="s">
        <v>3589</v>
      </c>
      <c r="CY943" s="96" t="s">
        <v>107</v>
      </c>
      <c r="CZ943" s="96" t="s">
        <v>151</v>
      </c>
      <c r="DA943" s="31"/>
      <c r="DB943" s="17" t="s">
        <v>15463</v>
      </c>
      <c r="DC943" s="17" t="s">
        <v>15500</v>
      </c>
      <c r="DD943" s="17">
        <v>1</v>
      </c>
      <c r="DE943" s="17" t="s">
        <v>15500</v>
      </c>
      <c r="DF943" s="17" t="s">
        <v>15500</v>
      </c>
      <c r="DG943" s="23" t="s">
        <v>11175</v>
      </c>
      <c r="DH943" s="145"/>
    </row>
    <row r="944" spans="1:112" s="17" customFormat="1" x14ac:dyDescent="0.25">
      <c r="A944" s="32" t="s">
        <v>3590</v>
      </c>
      <c r="B944" s="98">
        <v>0</v>
      </c>
      <c r="C944" s="98" t="s">
        <v>15461</v>
      </c>
      <c r="D944" s="98"/>
      <c r="E944" s="98">
        <v>37398</v>
      </c>
      <c r="F944" s="98" t="s">
        <v>3591</v>
      </c>
      <c r="G944" s="33">
        <v>37395</v>
      </c>
      <c r="H944" s="44">
        <v>40667</v>
      </c>
      <c r="I944" s="98" t="s">
        <v>574</v>
      </c>
      <c r="J944" s="98"/>
      <c r="K944" s="98"/>
      <c r="L944" s="98" t="s">
        <v>112</v>
      </c>
      <c r="M944" t="s">
        <v>277</v>
      </c>
      <c r="N944" s="98" t="s">
        <v>277</v>
      </c>
      <c r="O944" t="s">
        <v>278</v>
      </c>
      <c r="P944" s="96" t="str">
        <f>VLOOKUP(N944,Entries!J:K,2,FALSE)</f>
        <v>COMMONWEALTH OF INDEPENDENT STATES</v>
      </c>
      <c r="Q944" s="38" t="s">
        <v>3588</v>
      </c>
      <c r="R944" s="32" t="s">
        <v>3588</v>
      </c>
      <c r="S944" s="98" t="s">
        <v>277</v>
      </c>
      <c r="T944" t="s">
        <v>278</v>
      </c>
      <c r="U944" s="39" t="s">
        <v>180</v>
      </c>
      <c r="V944" s="33" t="s">
        <v>180</v>
      </c>
      <c r="W944" s="64">
        <f>IF(VLOOKUP(R944,Entries!N:P,3,FALSE)=V944,1,VLOOKUP(R944,Entries!N:P,3,FALSE))</f>
        <v>1</v>
      </c>
      <c r="X944"/>
      <c r="Y944"/>
      <c r="Z944" s="98"/>
      <c r="AA944" s="98"/>
      <c r="AB944" s="98"/>
      <c r="AC944" s="98" t="s">
        <v>142</v>
      </c>
      <c r="AD944" s="98" t="s">
        <v>263</v>
      </c>
      <c r="AE944" s="98" t="s">
        <v>180</v>
      </c>
      <c r="AF944" s="98" t="s">
        <v>263</v>
      </c>
      <c r="AG944" s="98"/>
      <c r="AH944" s="98"/>
      <c r="AI944" s="98"/>
      <c r="AJ944" s="98">
        <v>7</v>
      </c>
      <c r="AK944" s="98" t="s">
        <v>95</v>
      </c>
      <c r="AL944" s="98"/>
      <c r="AM944" s="33"/>
      <c r="AN944" s="32" t="s">
        <v>1039</v>
      </c>
      <c r="AO944" s="98" t="s">
        <v>1040</v>
      </c>
      <c r="AP944" s="33" t="s">
        <v>1040</v>
      </c>
      <c r="AQ944">
        <v>21104.178785709999</v>
      </c>
      <c r="AR944" t="s">
        <v>2134</v>
      </c>
      <c r="AS944" t="s">
        <v>11225</v>
      </c>
      <c r="AT944" t="s">
        <v>11225</v>
      </c>
      <c r="AU944">
        <v>63.541200000000003</v>
      </c>
      <c r="AV944" s="98">
        <v>1.1019727351822224</v>
      </c>
      <c r="AW944">
        <v>350.61610000000002</v>
      </c>
      <c r="AX944" s="98">
        <v>1.5039167423066668</v>
      </c>
      <c r="AY944">
        <v>0.73351500000000003</v>
      </c>
      <c r="AZ944">
        <v>252.76560000000001</v>
      </c>
      <c r="BA944" s="98">
        <v>4.7719927268844442</v>
      </c>
      <c r="BB944">
        <v>349.5992</v>
      </c>
      <c r="BC944" s="98">
        <v>2.2976958116311113</v>
      </c>
      <c r="BD944">
        <v>2.0060747000000001</v>
      </c>
      <c r="BE944" s="96">
        <f t="shared" si="119"/>
        <v>26556.479465942663</v>
      </c>
      <c r="BF944" s="96">
        <f t="shared" si="120"/>
        <v>39665.0555014036</v>
      </c>
      <c r="BG944" s="96">
        <f t="shared" si="121"/>
        <v>705.90343048172963</v>
      </c>
      <c r="BH944">
        <v>26574.359327086771</v>
      </c>
      <c r="BI944">
        <v>0.73332947850369357</v>
      </c>
      <c r="BJ944">
        <v>1.109492918437152</v>
      </c>
      <c r="BK944">
        <v>6.1207931941298739</v>
      </c>
      <c r="BL944">
        <v>4.4092154117324149</v>
      </c>
      <c r="BM944">
        <v>6.1045559335175872</v>
      </c>
      <c r="BN944">
        <v>1.109373529803406</v>
      </c>
      <c r="BO944">
        <v>6.1208248153964027</v>
      </c>
      <c r="BP944">
        <v>0.73324718103242503</v>
      </c>
      <c r="BQ944">
        <v>4.4094196268059784</v>
      </c>
      <c r="BR944">
        <v>26556.245927153861</v>
      </c>
      <c r="BS944" s="96">
        <v>38836.371482476126</v>
      </c>
      <c r="BT944" s="96">
        <v>1533.8458982125676</v>
      </c>
      <c r="BU944">
        <v>6.1045559335175872</v>
      </c>
      <c r="BV944" s="60" t="b">
        <f t="shared" si="126"/>
        <v>0</v>
      </c>
      <c r="BW944" s="32" t="s">
        <v>338</v>
      </c>
      <c r="BX944" s="98">
        <v>2</v>
      </c>
      <c r="BY944" s="98">
        <v>4</v>
      </c>
      <c r="BZ944" s="98">
        <v>10</v>
      </c>
      <c r="CA944" s="98">
        <v>24.8003</v>
      </c>
      <c r="CB944" s="98">
        <v>4</v>
      </c>
      <c r="CC944" s="98">
        <v>14.304</v>
      </c>
      <c r="CD944" s="98">
        <v>4</v>
      </c>
      <c r="CE944" s="98">
        <v>2</v>
      </c>
      <c r="CF944" s="33">
        <v>10</v>
      </c>
      <c r="CG944" s="32">
        <v>2000</v>
      </c>
      <c r="CH944" s="98">
        <v>2000</v>
      </c>
      <c r="CI944" s="98">
        <v>2000</v>
      </c>
      <c r="CJ944" s="96">
        <f>Population!$CG944-Population!$CI944</f>
        <v>0</v>
      </c>
      <c r="CK944" s="118">
        <f>_xlfn.DAYS(Entries!$AY$2,Population!H944)</f>
        <v>3627</v>
      </c>
      <c r="CL944" s="118">
        <f t="shared" si="127"/>
        <v>2555</v>
      </c>
      <c r="CM944" s="117">
        <f>Entries!$AY$5</f>
        <v>0.15</v>
      </c>
      <c r="CN944" s="117">
        <f t="shared" si="122"/>
        <v>0</v>
      </c>
      <c r="CO944" s="119">
        <f t="shared" si="128"/>
        <v>0</v>
      </c>
      <c r="CP944" s="32" t="s">
        <v>349</v>
      </c>
      <c r="CQ944" s="98">
        <v>4</v>
      </c>
      <c r="CR944" s="98" t="s">
        <v>95</v>
      </c>
      <c r="CS944" s="98"/>
      <c r="CT944" s="33"/>
      <c r="CU944" s="32" t="s">
        <v>949</v>
      </c>
      <c r="CV944" s="98" t="s">
        <v>3592</v>
      </c>
      <c r="CW944" s="98" t="s">
        <v>278</v>
      </c>
      <c r="CX944" s="98" t="s">
        <v>3589</v>
      </c>
      <c r="CY944" s="98" t="s">
        <v>107</v>
      </c>
      <c r="CZ944" s="98" t="s">
        <v>151</v>
      </c>
      <c r="DA944" s="33"/>
      <c r="DB944" s="17" t="s">
        <v>15463</v>
      </c>
      <c r="DC944" s="17" t="s">
        <v>15500</v>
      </c>
      <c r="DD944" s="17">
        <v>1</v>
      </c>
      <c r="DE944" s="17" t="s">
        <v>15500</v>
      </c>
      <c r="DF944" s="17" t="s">
        <v>15500</v>
      </c>
      <c r="DG944" s="23" t="s">
        <v>11175</v>
      </c>
      <c r="DH944" s="145"/>
    </row>
    <row r="945" spans="1:112" s="17" customFormat="1" x14ac:dyDescent="0.25">
      <c r="A945" s="30" t="s">
        <v>3593</v>
      </c>
      <c r="B945" s="96">
        <v>0</v>
      </c>
      <c r="C945" s="96" t="s">
        <v>15461</v>
      </c>
      <c r="D945" s="96"/>
      <c r="E945" s="96">
        <v>40296</v>
      </c>
      <c r="F945" s="96" t="s">
        <v>3594</v>
      </c>
      <c r="G945" s="31">
        <v>40293</v>
      </c>
      <c r="H945" s="43">
        <v>41942</v>
      </c>
      <c r="I945" s="96" t="s">
        <v>574</v>
      </c>
      <c r="J945" s="96"/>
      <c r="K945" s="96"/>
      <c r="L945" s="96" t="s">
        <v>112</v>
      </c>
      <c r="M945" s="124" t="s">
        <v>277</v>
      </c>
      <c r="N945" s="96" t="s">
        <v>277</v>
      </c>
      <c r="O945" s="124" t="s">
        <v>278</v>
      </c>
      <c r="P945" s="64" t="str">
        <f>VLOOKUP(N945,Entries!J:K,2,FALSE)</f>
        <v>COMMONWEALTH OF INDEPENDENT STATES</v>
      </c>
      <c r="Q945" s="123" t="s">
        <v>3588</v>
      </c>
      <c r="R945" s="30" t="s">
        <v>3588</v>
      </c>
      <c r="S945" s="96" t="s">
        <v>277</v>
      </c>
      <c r="T945" s="124" t="s">
        <v>278</v>
      </c>
      <c r="U945" s="125" t="s">
        <v>180</v>
      </c>
      <c r="V945" s="31" t="s">
        <v>180</v>
      </c>
      <c r="W945" s="64">
        <f>IF(VLOOKUP(R945,Entries!N:P,3,FALSE)=V945,1,VLOOKUP(R945,Entries!N:P,3,FALSE))</f>
        <v>1</v>
      </c>
      <c r="X945" s="124"/>
      <c r="Y945" s="124"/>
      <c r="Z945" s="96"/>
      <c r="AA945" s="96"/>
      <c r="AB945" s="96"/>
      <c r="AC945" s="96" t="s">
        <v>142</v>
      </c>
      <c r="AD945" s="96" t="s">
        <v>263</v>
      </c>
      <c r="AE945" s="96" t="s">
        <v>180</v>
      </c>
      <c r="AF945" s="96" t="s">
        <v>263</v>
      </c>
      <c r="AG945" s="96"/>
      <c r="AH945" s="96"/>
      <c r="AI945" s="96"/>
      <c r="AJ945" s="96">
        <v>7</v>
      </c>
      <c r="AK945" s="96" t="s">
        <v>95</v>
      </c>
      <c r="AL945" s="96"/>
      <c r="AM945" s="31"/>
      <c r="AN945" s="30" t="s">
        <v>1039</v>
      </c>
      <c r="AO945" s="96" t="s">
        <v>1040</v>
      </c>
      <c r="AP945" s="31" t="s">
        <v>1040</v>
      </c>
      <c r="AQ945">
        <v>21104.153161859998</v>
      </c>
      <c r="AR945" t="s">
        <v>11344</v>
      </c>
      <c r="AS945" t="s">
        <v>11225</v>
      </c>
      <c r="AT945" t="s">
        <v>11601</v>
      </c>
      <c r="AU945">
        <v>63.138399999999997</v>
      </c>
      <c r="AV945" s="96">
        <v>1.0937138388800001</v>
      </c>
      <c r="AW945">
        <v>86.168099999999995</v>
      </c>
      <c r="AX945" s="96">
        <v>4.5863019504088891</v>
      </c>
      <c r="AY945">
        <v>0.70277509999999999</v>
      </c>
      <c r="AZ945">
        <v>273.4151</v>
      </c>
      <c r="BA945" s="96">
        <v>4.7795814168933335</v>
      </c>
      <c r="BB945">
        <v>131.64830000000001</v>
      </c>
      <c r="BC945" s="96">
        <v>1.8686712814666666</v>
      </c>
      <c r="BD945">
        <v>2.0060627499999999</v>
      </c>
      <c r="BE945" s="96">
        <f t="shared" si="119"/>
        <v>26556.58492944809</v>
      </c>
      <c r="BF945" s="96">
        <f t="shared" si="120"/>
        <v>38848.891558899464</v>
      </c>
      <c r="BG945" s="96">
        <f t="shared" si="121"/>
        <v>1522.2782999967158</v>
      </c>
      <c r="BH945">
        <v>26554.781947578729</v>
      </c>
      <c r="BI945">
        <v>0.70237683040924659</v>
      </c>
      <c r="BJ945">
        <v>1.101736251723193</v>
      </c>
      <c r="BK945">
        <v>1.5025946479508809</v>
      </c>
      <c r="BL945">
        <v>4.7732209144980198</v>
      </c>
      <c r="BM945">
        <v>2.297055639322751</v>
      </c>
      <c r="BN945">
        <v>1.101776537935895</v>
      </c>
      <c r="BO945">
        <v>1.502565888060919</v>
      </c>
      <c r="BP945">
        <v>0.70233417891203598</v>
      </c>
      <c r="BQ945">
        <v>4.7733005461474249</v>
      </c>
      <c r="BR945">
        <v>26556.10869034435</v>
      </c>
      <c r="BS945" s="96">
        <v>38759.74070955535</v>
      </c>
      <c r="BT945" s="96">
        <v>1612.9496171784913</v>
      </c>
      <c r="BU945">
        <v>2.297055639322751</v>
      </c>
      <c r="BV945" s="65" t="b">
        <f t="shared" si="126"/>
        <v>0</v>
      </c>
      <c r="BW945" s="30" t="s">
        <v>338</v>
      </c>
      <c r="BX945" s="96">
        <v>2</v>
      </c>
      <c r="BY945" s="96">
        <v>4</v>
      </c>
      <c r="BZ945" s="96">
        <v>10</v>
      </c>
      <c r="CA945" s="96">
        <v>24.8003</v>
      </c>
      <c r="CB945" s="96">
        <v>4</v>
      </c>
      <c r="CC945" s="96">
        <v>14.304</v>
      </c>
      <c r="CD945" s="96">
        <v>4</v>
      </c>
      <c r="CE945" s="96">
        <v>2</v>
      </c>
      <c r="CF945" s="31">
        <v>10</v>
      </c>
      <c r="CG945" s="30">
        <v>2000</v>
      </c>
      <c r="CH945" s="96">
        <v>2000</v>
      </c>
      <c r="CI945" s="96">
        <v>2000</v>
      </c>
      <c r="CJ945" s="98">
        <f>Population!$CG945-Population!$CI945</f>
        <v>0</v>
      </c>
      <c r="CK945" s="120">
        <f>_xlfn.DAYS(Entries!$AY$2,Population!H945)</f>
        <v>2352</v>
      </c>
      <c r="CL945" s="120">
        <f t="shared" si="127"/>
        <v>2555</v>
      </c>
      <c r="CM945" s="122">
        <f>Entries!$AY$5</f>
        <v>0.15</v>
      </c>
      <c r="CN945" s="122">
        <f t="shared" si="122"/>
        <v>0</v>
      </c>
      <c r="CO945" s="121">
        <f t="shared" si="128"/>
        <v>0.21753424657534259</v>
      </c>
      <c r="CP945" s="30" t="s">
        <v>349</v>
      </c>
      <c r="CQ945" s="96">
        <v>4</v>
      </c>
      <c r="CR945" s="96" t="s">
        <v>95</v>
      </c>
      <c r="CS945" s="96"/>
      <c r="CT945" s="31"/>
      <c r="CU945" s="30" t="s">
        <v>949</v>
      </c>
      <c r="CV945" s="96" t="s">
        <v>1025</v>
      </c>
      <c r="CW945" s="96" t="s">
        <v>278</v>
      </c>
      <c r="CX945" s="96" t="s">
        <v>3589</v>
      </c>
      <c r="CY945" s="96" t="s">
        <v>107</v>
      </c>
      <c r="CZ945" s="96" t="s">
        <v>151</v>
      </c>
      <c r="DA945" s="31"/>
      <c r="DB945" s="17" t="s">
        <v>15463</v>
      </c>
      <c r="DC945" s="17" t="s">
        <v>15500</v>
      </c>
      <c r="DD945" s="17">
        <v>1</v>
      </c>
      <c r="DE945" s="17" t="s">
        <v>15500</v>
      </c>
      <c r="DF945" s="17" t="s">
        <v>15500</v>
      </c>
      <c r="DG945" s="23" t="s">
        <v>11175</v>
      </c>
      <c r="DH945" s="145"/>
    </row>
    <row r="946" spans="1:112" s="17" customFormat="1" x14ac:dyDescent="0.25">
      <c r="A946" s="32" t="s">
        <v>3595</v>
      </c>
      <c r="B946" s="98">
        <v>0</v>
      </c>
      <c r="C946" s="98" t="s">
        <v>15461</v>
      </c>
      <c r="D946" s="98"/>
      <c r="E946" s="98">
        <v>44453</v>
      </c>
      <c r="F946" s="98" t="s">
        <v>3596</v>
      </c>
      <c r="G946" s="33">
        <v>60288</v>
      </c>
      <c r="H946" s="44">
        <v>43676</v>
      </c>
      <c r="I946" s="98" t="s">
        <v>574</v>
      </c>
      <c r="J946" s="98"/>
      <c r="K946" s="98"/>
      <c r="L946" s="98" t="s">
        <v>112</v>
      </c>
      <c r="M946" t="s">
        <v>277</v>
      </c>
      <c r="N946" s="98" t="s">
        <v>277</v>
      </c>
      <c r="O946" t="s">
        <v>278</v>
      </c>
      <c r="P946" s="96" t="str">
        <f>VLOOKUP(N946,Entries!J:K,2,FALSE)</f>
        <v>COMMONWEALTH OF INDEPENDENT STATES</v>
      </c>
      <c r="Q946" s="38" t="s">
        <v>3588</v>
      </c>
      <c r="R946" s="32" t="s">
        <v>3588</v>
      </c>
      <c r="S946" s="98" t="s">
        <v>277</v>
      </c>
      <c r="T946" t="s">
        <v>278</v>
      </c>
      <c r="U946" s="39" t="s">
        <v>180</v>
      </c>
      <c r="V946" s="33" t="s">
        <v>180</v>
      </c>
      <c r="W946" s="64">
        <f>IF(VLOOKUP(R946,Entries!N:P,3,FALSE)=V946,1,VLOOKUP(R946,Entries!N:P,3,FALSE))</f>
        <v>1</v>
      </c>
      <c r="X946"/>
      <c r="Y946"/>
      <c r="Z946" s="98"/>
      <c r="AA946" s="98"/>
      <c r="AB946" s="98"/>
      <c r="AC946" s="98" t="s">
        <v>142</v>
      </c>
      <c r="AD946" s="98" t="s">
        <v>263</v>
      </c>
      <c r="AE946" s="98" t="s">
        <v>180</v>
      </c>
      <c r="AF946" s="98" t="s">
        <v>263</v>
      </c>
      <c r="AG946" s="98"/>
      <c r="AH946" s="98"/>
      <c r="AI946" s="98"/>
      <c r="AJ946" s="98">
        <v>7</v>
      </c>
      <c r="AK946" s="98" t="s">
        <v>95</v>
      </c>
      <c r="AL946" s="98"/>
      <c r="AM946" s="33"/>
      <c r="AN946" s="32" t="s">
        <v>1039</v>
      </c>
      <c r="AO946" s="98" t="s">
        <v>1040</v>
      </c>
      <c r="AP946" s="33" t="s">
        <v>1040</v>
      </c>
      <c r="AQ946">
        <v>21103.61493082</v>
      </c>
      <c r="AR946" t="s">
        <v>12454</v>
      </c>
      <c r="AS946" t="s">
        <v>11225</v>
      </c>
      <c r="AT946" t="s">
        <v>11225</v>
      </c>
      <c r="AU946">
        <v>62.665199999999999</v>
      </c>
      <c r="AV946" s="98">
        <v>1.0986967528577778</v>
      </c>
      <c r="AW946">
        <v>262.7758</v>
      </c>
      <c r="AX946" s="98">
        <v>3.0263234988622223</v>
      </c>
      <c r="AY946">
        <v>0.69908219999999999</v>
      </c>
      <c r="AZ946">
        <v>273.84989999999999</v>
      </c>
      <c r="BA946" s="98">
        <v>5.1518687955377782</v>
      </c>
      <c r="BB946">
        <v>107.06699999999999</v>
      </c>
      <c r="BC946" s="98">
        <v>3.2160965996088886</v>
      </c>
      <c r="BD946">
        <v>2.0059214999999999</v>
      </c>
      <c r="BE946" s="96">
        <f t="shared" si="119"/>
        <v>26557.831596245775</v>
      </c>
      <c r="BF946" s="96">
        <f t="shared" si="120"/>
        <v>38752.93893577878</v>
      </c>
      <c r="BG946" s="96">
        <f t="shared" si="121"/>
        <v>1620.7242567127669</v>
      </c>
      <c r="BH946">
        <v>26555.858656478191</v>
      </c>
      <c r="BI946">
        <v>0.69939203883761858</v>
      </c>
      <c r="BJ946">
        <v>1.093593861916432</v>
      </c>
      <c r="BK946">
        <v>4.5856548038111669</v>
      </c>
      <c r="BL946">
        <v>4.7797635655944282</v>
      </c>
      <c r="BM946">
        <v>1.8700850275614489</v>
      </c>
      <c r="BN946">
        <v>1.093626917901027</v>
      </c>
      <c r="BO946">
        <v>4.5856075590570198</v>
      </c>
      <c r="BP946">
        <v>0.69936943741682756</v>
      </c>
      <c r="BQ946">
        <v>4.77987704160482</v>
      </c>
      <c r="BR946">
        <v>26557.345163366921</v>
      </c>
      <c r="BS946" s="96">
        <v>38700.607485540524</v>
      </c>
      <c r="BT946" s="96">
        <v>1667.9170409708404</v>
      </c>
      <c r="BU946">
        <v>1.8700850275614489</v>
      </c>
      <c r="BV946" s="60" t="b">
        <f t="shared" si="126"/>
        <v>0</v>
      </c>
      <c r="BW946" s="32" t="s">
        <v>338</v>
      </c>
      <c r="BX946" s="98">
        <v>2</v>
      </c>
      <c r="BY946" s="98">
        <v>4</v>
      </c>
      <c r="BZ946" s="98">
        <v>10</v>
      </c>
      <c r="CA946" s="98">
        <v>24.8003</v>
      </c>
      <c r="CB946" s="98">
        <v>4</v>
      </c>
      <c r="CC946" s="98">
        <v>14.304</v>
      </c>
      <c r="CD946" s="98">
        <v>4</v>
      </c>
      <c r="CE946" s="98">
        <v>2</v>
      </c>
      <c r="CF946" s="33">
        <v>10</v>
      </c>
      <c r="CG946" s="32">
        <v>2000</v>
      </c>
      <c r="CH946" s="98">
        <v>2000</v>
      </c>
      <c r="CI946" s="98">
        <v>2000</v>
      </c>
      <c r="CJ946" s="96">
        <f>Population!$CG946-Population!$CI946</f>
        <v>0</v>
      </c>
      <c r="CK946" s="118">
        <f>_xlfn.DAYS(Entries!$AY$2,Population!H946)</f>
        <v>618</v>
      </c>
      <c r="CL946" s="118">
        <f t="shared" si="127"/>
        <v>2555</v>
      </c>
      <c r="CM946" s="117">
        <f>Entries!$AY$5</f>
        <v>0.15</v>
      </c>
      <c r="CN946" s="117">
        <f t="shared" si="122"/>
        <v>0</v>
      </c>
      <c r="CO946" s="119">
        <f t="shared" si="128"/>
        <v>0.7944031311154599</v>
      </c>
      <c r="CP946" s="32" t="s">
        <v>349</v>
      </c>
      <c r="CQ946" s="98">
        <v>4</v>
      </c>
      <c r="CR946" s="98" t="s">
        <v>95</v>
      </c>
      <c r="CS946" s="98"/>
      <c r="CT946" s="33"/>
      <c r="CU946" s="32" t="s">
        <v>949</v>
      </c>
      <c r="CV946" s="98" t="s">
        <v>1025</v>
      </c>
      <c r="CW946" s="98" t="s">
        <v>278</v>
      </c>
      <c r="CX946" s="98" t="s">
        <v>3589</v>
      </c>
      <c r="CY946" s="98" t="s">
        <v>107</v>
      </c>
      <c r="CZ946" s="98" t="s">
        <v>151</v>
      </c>
      <c r="DA946" s="33"/>
      <c r="DB946" s="17" t="s">
        <v>15463</v>
      </c>
      <c r="DC946" s="17" t="s">
        <v>15500</v>
      </c>
      <c r="DD946" s="17">
        <v>1</v>
      </c>
      <c r="DE946" s="17" t="s">
        <v>15500</v>
      </c>
      <c r="DF946" s="17" t="s">
        <v>15500</v>
      </c>
      <c r="DG946" s="23" t="s">
        <v>11175</v>
      </c>
      <c r="DH946" s="145"/>
    </row>
    <row r="947" spans="1:112" s="17" customFormat="1" x14ac:dyDescent="0.25">
      <c r="A947" s="32" t="s">
        <v>11196</v>
      </c>
      <c r="B947" s="98"/>
      <c r="C947" s="136" t="s">
        <v>11188</v>
      </c>
      <c r="D947" s="98"/>
      <c r="E947">
        <v>45254</v>
      </c>
      <c r="F947" s="98" t="s">
        <v>11197</v>
      </c>
      <c r="G947" s="33">
        <v>62616</v>
      </c>
      <c r="H947" s="44"/>
      <c r="I947" s="98"/>
      <c r="J947" s="98"/>
      <c r="K947" s="98"/>
      <c r="L947" s="98"/>
      <c r="M947"/>
      <c r="N947" s="98"/>
      <c r="O947"/>
      <c r="P947" s="96"/>
      <c r="Q947" s="38"/>
      <c r="R947" s="32"/>
      <c r="S947" s="98"/>
      <c r="T947"/>
      <c r="U947" s="39"/>
      <c r="V947" s="33"/>
      <c r="W947" s="64"/>
      <c r="X947"/>
      <c r="Y947"/>
      <c r="Z947" s="98"/>
      <c r="AA947" s="98"/>
      <c r="AB947" s="98"/>
      <c r="AC947" s="98"/>
      <c r="AD947" s="98"/>
      <c r="AE947" s="98"/>
      <c r="AF947" s="98"/>
      <c r="AG947" s="98"/>
      <c r="AH947" s="98"/>
      <c r="AI947" s="98"/>
      <c r="AJ947" s="98"/>
      <c r="AK947" s="98"/>
      <c r="AL947" s="98"/>
      <c r="AM947" s="33"/>
      <c r="AN947" s="32"/>
      <c r="AO947" s="98"/>
      <c r="AP947" s="33"/>
      <c r="AQ947">
        <v>21103.48783419</v>
      </c>
      <c r="AR947" t="s">
        <v>12865</v>
      </c>
      <c r="AS947" t="s">
        <v>11225</v>
      </c>
      <c r="AT947" t="s">
        <v>11225</v>
      </c>
      <c r="AU947">
        <v>62.950699999999998</v>
      </c>
      <c r="AV947" s="98"/>
      <c r="AW947">
        <v>173.3956</v>
      </c>
      <c r="AX947" s="98"/>
      <c r="AY947">
        <v>0.69814149999999997</v>
      </c>
      <c r="AZ947">
        <v>295.18040000000002</v>
      </c>
      <c r="BA947" s="98"/>
      <c r="BB947">
        <v>184.2688</v>
      </c>
      <c r="BC947" s="98"/>
      <c r="BD947">
        <v>2.0061947400000002</v>
      </c>
      <c r="BE947" s="96">
        <f t="shared" si="119"/>
        <v>26555.420123256758</v>
      </c>
      <c r="BF947" s="96">
        <f t="shared" si="120"/>
        <v>38723.860961237413</v>
      </c>
      <c r="BG947" s="96">
        <f t="shared" si="121"/>
        <v>1644.9792852761011</v>
      </c>
      <c r="BH947">
        <v>26554.341313464221</v>
      </c>
      <c r="BI947">
        <v>0.69731188841314751</v>
      </c>
      <c r="BJ947">
        <v>1.098979667563476</v>
      </c>
      <c r="BK947">
        <v>3.0260104996240589</v>
      </c>
      <c r="BL947">
        <v>5.1521881665923894</v>
      </c>
      <c r="BM947">
        <v>3.215354370132935</v>
      </c>
      <c r="BN947">
        <v>1.0990050213840321</v>
      </c>
      <c r="BO947">
        <v>3.0260494974865382</v>
      </c>
      <c r="BP947">
        <v>0.69727593117789577</v>
      </c>
      <c r="BQ947">
        <v>5.1521199620827343</v>
      </c>
      <c r="BR947">
        <v>26555.262263255681</v>
      </c>
      <c r="BS947" s="96"/>
      <c r="BT947" s="96"/>
      <c r="BU947">
        <v>3.215354370132935</v>
      </c>
      <c r="BV947" s="60"/>
      <c r="BW947" s="32"/>
      <c r="BX947" s="98"/>
      <c r="BY947" s="98"/>
      <c r="BZ947" s="98"/>
      <c r="CA947" s="98"/>
      <c r="CB947" s="98"/>
      <c r="CC947" s="98"/>
      <c r="CD947" s="98"/>
      <c r="CE947" s="98"/>
      <c r="CF947" s="33"/>
      <c r="CG947" s="32"/>
      <c r="CH947" s="98"/>
      <c r="CI947" s="98"/>
      <c r="CJ947" s="96"/>
      <c r="CK947" s="118"/>
      <c r="CL947" s="118"/>
      <c r="CM947" s="117"/>
      <c r="CN947" s="117"/>
      <c r="CO947" s="119"/>
      <c r="CP947" s="32"/>
      <c r="CQ947" s="98">
        <v>0</v>
      </c>
      <c r="CR947" s="98"/>
      <c r="CS947" s="98"/>
      <c r="CT947" s="33"/>
      <c r="CU947" s="32"/>
      <c r="CV947" s="98"/>
      <c r="CW947" s="98"/>
      <c r="CX947" s="98"/>
      <c r="CY947" s="98"/>
      <c r="CZ947" s="98"/>
      <c r="DA947" s="33"/>
      <c r="DB947" s="17" t="s">
        <v>15462</v>
      </c>
      <c r="DC947" s="17" t="s">
        <v>15500</v>
      </c>
      <c r="DD947" s="17" t="s">
        <v>15500</v>
      </c>
      <c r="DE947" s="17" t="s">
        <v>15500</v>
      </c>
      <c r="DF947" s="17" t="s">
        <v>15500</v>
      </c>
      <c r="DG947" s="23" t="s">
        <v>11172</v>
      </c>
      <c r="DH947" s="145"/>
    </row>
    <row r="948" spans="1:112" s="17" customFormat="1" x14ac:dyDescent="0.25">
      <c r="A948" s="32" t="s">
        <v>3597</v>
      </c>
      <c r="B948" s="18">
        <v>0</v>
      </c>
      <c r="C948" s="64" t="s">
        <v>15461</v>
      </c>
      <c r="D948" s="18"/>
      <c r="E948" s="18">
        <v>44806</v>
      </c>
      <c r="F948" s="18" t="s">
        <v>3598</v>
      </c>
      <c r="G948" s="33">
        <v>61848</v>
      </c>
      <c r="H948" s="44">
        <v>43796</v>
      </c>
      <c r="I948" s="98" t="s">
        <v>87</v>
      </c>
      <c r="J948" s="98"/>
      <c r="K948" s="98"/>
      <c r="L948" s="18" t="s">
        <v>88</v>
      </c>
      <c r="M948" t="s">
        <v>156</v>
      </c>
      <c r="N948" s="18" t="s">
        <v>156</v>
      </c>
      <c r="O948" t="s">
        <v>11124</v>
      </c>
      <c r="P948" s="64" t="str">
        <f>VLOOKUP(N948,Entries!J:K,2,FALSE)</f>
        <v>UNITED STATES OF AMERICA</v>
      </c>
      <c r="Q948" s="38" t="s">
        <v>3599</v>
      </c>
      <c r="R948" s="32" t="s">
        <v>3599</v>
      </c>
      <c r="S948" s="18" t="s">
        <v>156</v>
      </c>
      <c r="T948" t="s">
        <v>157</v>
      </c>
      <c r="U948" s="39" t="s">
        <v>141</v>
      </c>
      <c r="V948" s="103" t="s">
        <v>159</v>
      </c>
      <c r="W948" s="64">
        <f>IF(VLOOKUP(R948,Entries!N:P,3,FALSE)=V948,1,VLOOKUP(R948,Entries!N:P,3,FALSE))</f>
        <v>1</v>
      </c>
      <c r="X948"/>
      <c r="Y948"/>
      <c r="Z948" s="18"/>
      <c r="AA948" s="18"/>
      <c r="AB948" s="98"/>
      <c r="AC948" s="98" t="s">
        <v>93</v>
      </c>
      <c r="AD948" s="18" t="s">
        <v>117</v>
      </c>
      <c r="AE948" s="18" t="s">
        <v>117</v>
      </c>
      <c r="AF948" s="98" t="s">
        <v>117</v>
      </c>
      <c r="AG948" s="98"/>
      <c r="AH948" s="98"/>
      <c r="AI948" s="18"/>
      <c r="AJ948" s="19">
        <v>3</v>
      </c>
      <c r="AK948" s="18" t="s">
        <v>118</v>
      </c>
      <c r="AL948" s="18"/>
      <c r="AM948" s="33"/>
      <c r="AN948" s="32" t="s">
        <v>96</v>
      </c>
      <c r="AO948" s="18" t="s">
        <v>97</v>
      </c>
      <c r="AP948" s="33" t="s">
        <v>98</v>
      </c>
      <c r="AQ948">
        <v>21104.242249539999</v>
      </c>
      <c r="AR948" t="s">
        <v>12866</v>
      </c>
      <c r="AS948" t="s">
        <v>11225</v>
      </c>
      <c r="AT948" t="s">
        <v>12867</v>
      </c>
      <c r="AU948">
        <v>97.4542</v>
      </c>
      <c r="AV948" s="98">
        <v>1.7185939409688891</v>
      </c>
      <c r="AW948">
        <v>168.55510000000001</v>
      </c>
      <c r="AX948" s="98">
        <v>2.3726245261599996</v>
      </c>
      <c r="AY948">
        <v>1.2075E-3</v>
      </c>
      <c r="AZ948">
        <v>287.58839999999998</v>
      </c>
      <c r="BA948" s="98">
        <v>2.1263498932933333</v>
      </c>
      <c r="BB948">
        <v>72.403199999999998</v>
      </c>
      <c r="BC948" s="98">
        <v>4.1600420212044451</v>
      </c>
      <c r="BD948">
        <v>15.21105569</v>
      </c>
      <c r="BE948" s="96">
        <f t="shared" si="119"/>
        <v>6880.6425583247537</v>
      </c>
      <c r="BF948" s="96">
        <f t="shared" si="120"/>
        <v>517.95093421393085</v>
      </c>
      <c r="BG948" s="96">
        <f t="shared" si="121"/>
        <v>501.33418243557662</v>
      </c>
      <c r="BH948">
        <v>6887.0627281528941</v>
      </c>
      <c r="BI948">
        <v>8.5020600625922193E-4</v>
      </c>
      <c r="BJ948">
        <v>1.700806831145278</v>
      </c>
      <c r="BK948">
        <v>2.9418414661010019</v>
      </c>
      <c r="BL948">
        <v>6.1973263127829306</v>
      </c>
      <c r="BM948">
        <v>8.571286993983375E-2</v>
      </c>
      <c r="BN948">
        <v>1.7008967083732289</v>
      </c>
      <c r="BO948">
        <v>2.9418414659415211</v>
      </c>
      <c r="BP948">
        <v>1.004125004955969E-3</v>
      </c>
      <c r="BQ948">
        <v>6.1973263127829306</v>
      </c>
      <c r="BR948">
        <v>6877.6114829388071</v>
      </c>
      <c r="BS948" s="96">
        <v>840.01376975643961</v>
      </c>
      <c r="BT948" s="96">
        <v>814.64769659961439</v>
      </c>
      <c r="BU948">
        <v>8.571286993983375E-2</v>
      </c>
      <c r="BV948" s="65" t="b">
        <f t="shared" ref="BV948:BV1011" si="129">IF(AND(CR948="Real",CQ948=0),"no propulsion",IF(AND(BX948&lt;0.2,BY948&lt;0.2,BZ948&lt;0.2),"too small",IF(OR(D948="Starlink v0.9",D948="Starlink v1.0"),"Starlink",IF(D948="OneWeb","OneWeb",IF(AND(AE948="Earth Observation",AO948="Sunsynchron"),"sunsynchronous observation",IF(AF948="Earth Observation","Earth Observation"))))))</f>
        <v>0</v>
      </c>
      <c r="BW948" s="32" t="s">
        <v>289</v>
      </c>
      <c r="BX948" s="18">
        <v>0.1</v>
      </c>
      <c r="BY948" s="98">
        <v>0.3</v>
      </c>
      <c r="BZ948" s="18">
        <v>1.3</v>
      </c>
      <c r="CA948" s="18">
        <v>0.18870000000000001</v>
      </c>
      <c r="CB948" s="18">
        <v>0.01</v>
      </c>
      <c r="CC948" s="18">
        <v>8.9800000000000005E-2</v>
      </c>
      <c r="CD948" s="18">
        <v>0.3</v>
      </c>
      <c r="CE948" s="18">
        <v>0.1</v>
      </c>
      <c r="CF948" s="33">
        <v>1.3</v>
      </c>
      <c r="CG948" s="32">
        <v>5</v>
      </c>
      <c r="CH948" s="18">
        <v>5</v>
      </c>
      <c r="CI948" s="18">
        <v>5</v>
      </c>
      <c r="CJ948" s="98">
        <f>Population!$CG948-Population!$CI948</f>
        <v>0</v>
      </c>
      <c r="CK948" s="120">
        <f>_xlfn.DAYS(Entries!$AY$2,Population!H948)</f>
        <v>498</v>
      </c>
      <c r="CL948" s="120">
        <f t="shared" ref="CL948:CL1011" si="130">AJ948*365</f>
        <v>1095</v>
      </c>
      <c r="CM948" s="122">
        <f>Entries!$AY$5</f>
        <v>0.15</v>
      </c>
      <c r="CN948" s="122">
        <f t="shared" si="122"/>
        <v>0</v>
      </c>
      <c r="CO948" s="121" t="str">
        <f t="shared" ref="CO948:CO1011" si="131">IF(CQ948=0,"-",MAX(0,1-(1-CM948)/CL948*CK948))</f>
        <v>-</v>
      </c>
      <c r="CP948" s="32"/>
      <c r="CQ948" s="19">
        <v>0</v>
      </c>
      <c r="CR948" s="18" t="s">
        <v>118</v>
      </c>
      <c r="CS948" s="18"/>
      <c r="CT948" s="33"/>
      <c r="CU948" s="32" t="s">
        <v>3601</v>
      </c>
      <c r="CV948" s="18" t="s">
        <v>3599</v>
      </c>
      <c r="CW948" s="18" t="s">
        <v>157</v>
      </c>
      <c r="CX948" s="18" t="s">
        <v>106</v>
      </c>
      <c r="CY948" s="18" t="s">
        <v>107</v>
      </c>
      <c r="CZ948" s="18" t="s">
        <v>3602</v>
      </c>
      <c r="DA948" s="33"/>
      <c r="DB948" s="17" t="s">
        <v>15462</v>
      </c>
      <c r="DC948" s="17" t="s">
        <v>15500</v>
      </c>
      <c r="DD948" s="17" t="s">
        <v>15500</v>
      </c>
      <c r="DE948" s="17" t="s">
        <v>15500</v>
      </c>
      <c r="DF948" s="17" t="s">
        <v>15500</v>
      </c>
      <c r="DG948" s="23" t="s">
        <v>11172</v>
      </c>
      <c r="DH948" s="145"/>
    </row>
    <row r="949" spans="1:112" s="17" customFormat="1" x14ac:dyDescent="0.25">
      <c r="A949" s="30" t="s">
        <v>3603</v>
      </c>
      <c r="B949" s="96">
        <v>0</v>
      </c>
      <c r="C949" s="152" t="s">
        <v>15461</v>
      </c>
      <c r="D949" s="96"/>
      <c r="E949" s="96">
        <v>40069</v>
      </c>
      <c r="F949" s="96" t="s">
        <v>3604</v>
      </c>
      <c r="G949" s="31">
        <v>40066</v>
      </c>
      <c r="H949" s="43">
        <v>41828</v>
      </c>
      <c r="I949" s="96" t="s">
        <v>271</v>
      </c>
      <c r="J949" s="96"/>
      <c r="K949" s="96"/>
      <c r="L949" s="96" t="s">
        <v>365</v>
      </c>
      <c r="M949" s="124" t="s">
        <v>277</v>
      </c>
      <c r="N949" s="96" t="s">
        <v>277</v>
      </c>
      <c r="O949" s="124" t="s">
        <v>278</v>
      </c>
      <c r="P949" s="96" t="str">
        <f>VLOOKUP(N949,Entries!J:K,2,FALSE)</f>
        <v>COMMONWEALTH OF INDEPENDENT STATES</v>
      </c>
      <c r="Q949" s="123" t="s">
        <v>3605</v>
      </c>
      <c r="R949" s="30" t="s">
        <v>3605</v>
      </c>
      <c r="S949" s="96" t="s">
        <v>277</v>
      </c>
      <c r="T949" s="124" t="s">
        <v>278</v>
      </c>
      <c r="U949" s="125" t="s">
        <v>141</v>
      </c>
      <c r="V949" s="31" t="s">
        <v>141</v>
      </c>
      <c r="W949" s="64">
        <f>IF(VLOOKUP(R949,Entries!N:P,3,FALSE)=V949,1,VLOOKUP(R949,Entries!N:P,3,FALSE))</f>
        <v>1</v>
      </c>
      <c r="X949" s="124"/>
      <c r="Y949" s="124"/>
      <c r="Z949" s="96"/>
      <c r="AA949" s="96"/>
      <c r="AB949" s="96"/>
      <c r="AC949" s="96" t="s">
        <v>142</v>
      </c>
      <c r="AD949" s="96" t="s">
        <v>1271</v>
      </c>
      <c r="AE949" s="96" t="s">
        <v>1154</v>
      </c>
      <c r="AF949" s="96" t="s">
        <v>94</v>
      </c>
      <c r="AG949" s="96" t="s">
        <v>1154</v>
      </c>
      <c r="AH949" s="96"/>
      <c r="AI949" s="96"/>
      <c r="AJ949" s="96">
        <v>5</v>
      </c>
      <c r="AK949" s="96" t="s">
        <v>95</v>
      </c>
      <c r="AL949" s="96"/>
      <c r="AM949" s="31"/>
      <c r="AN949" s="30" t="s">
        <v>125</v>
      </c>
      <c r="AO949" s="96" t="s">
        <v>97</v>
      </c>
      <c r="AP949" s="31" t="s">
        <v>97</v>
      </c>
      <c r="AQ949">
        <v>21104.345221740001</v>
      </c>
      <c r="AR949" t="s">
        <v>2813</v>
      </c>
      <c r="AS949" t="s">
        <v>11225</v>
      </c>
      <c r="AT949" t="s">
        <v>12868</v>
      </c>
      <c r="AU949">
        <v>98.468199999999996</v>
      </c>
      <c r="AV949" s="96">
        <v>1.72201653092</v>
      </c>
      <c r="AW949">
        <v>135.94139999999999</v>
      </c>
      <c r="AX949" s="96">
        <v>1.1378671691111111</v>
      </c>
      <c r="AY949">
        <v>6.7020000000000003E-4</v>
      </c>
      <c r="AZ949">
        <v>121.8309</v>
      </c>
      <c r="BA949" s="96">
        <v>1.3848521508355556</v>
      </c>
      <c r="BB949">
        <v>238.35290000000001</v>
      </c>
      <c r="BC949" s="96">
        <v>4.9008747933555563</v>
      </c>
      <c r="BD949">
        <v>14.206831149999999</v>
      </c>
      <c r="BE949" s="96">
        <f t="shared" si="119"/>
        <v>7201.1814760815669</v>
      </c>
      <c r="BF949" s="96">
        <f t="shared" si="120"/>
        <v>835.00770790683691</v>
      </c>
      <c r="BG949" s="96">
        <f t="shared" si="121"/>
        <v>825.35524425629774</v>
      </c>
      <c r="BH949">
        <v>7207.3073527999923</v>
      </c>
      <c r="BI949">
        <v>1.6005735846578129E-3</v>
      </c>
      <c r="BJ949">
        <v>1.718501447210244</v>
      </c>
      <c r="BK949">
        <v>2.3726250174148058</v>
      </c>
      <c r="BL949">
        <v>1.514395089338844</v>
      </c>
      <c r="BM949">
        <v>4.7719986047415563</v>
      </c>
      <c r="BN949">
        <v>1.718594342086345</v>
      </c>
      <c r="BO949">
        <v>2.372625020456443</v>
      </c>
      <c r="BP949">
        <v>1.7619413512018089E-3</v>
      </c>
      <c r="BQ949">
        <v>1.514395089338844</v>
      </c>
      <c r="BR949">
        <v>7198.330733178027</v>
      </c>
      <c r="BS949" s="96">
        <v>827.79914117578483</v>
      </c>
      <c r="BT949" s="96">
        <v>806.60589689055996</v>
      </c>
      <c r="BU949">
        <v>4.7719986047415563</v>
      </c>
      <c r="BV949" s="60" t="str">
        <f t="shared" si="129"/>
        <v>Earth Observation</v>
      </c>
      <c r="BW949" s="30" t="s">
        <v>3607</v>
      </c>
      <c r="BX949" s="96">
        <v>2.9</v>
      </c>
      <c r="BY949" s="96">
        <v>6.5</v>
      </c>
      <c r="BZ949" s="96">
        <v>14</v>
      </c>
      <c r="CA949" s="96">
        <v>45.725999999999999</v>
      </c>
      <c r="CB949" s="96">
        <v>6.6052</v>
      </c>
      <c r="CC949" s="96">
        <v>26.7438</v>
      </c>
      <c r="CD949" s="96">
        <v>6.5</v>
      </c>
      <c r="CE949" s="96">
        <v>2.9</v>
      </c>
      <c r="CF949" s="31">
        <v>14</v>
      </c>
      <c r="CG949" s="30">
        <v>2879</v>
      </c>
      <c r="CH949" s="96">
        <v>2879</v>
      </c>
      <c r="CI949" s="96">
        <v>2600</v>
      </c>
      <c r="CJ949" s="96">
        <f>Population!$CG949-Population!$CI949</f>
        <v>279</v>
      </c>
      <c r="CK949" s="118">
        <f>_xlfn.DAYS(Entries!$AY$2,Population!H949)</f>
        <v>2466</v>
      </c>
      <c r="CL949" s="118">
        <f t="shared" si="130"/>
        <v>1825</v>
      </c>
      <c r="CM949" s="117">
        <f>Entries!$AY$5</f>
        <v>0.15</v>
      </c>
      <c r="CN949" s="117">
        <f t="shared" si="122"/>
        <v>9.6908648836401531E-2</v>
      </c>
      <c r="CO949" s="119">
        <f t="shared" si="131"/>
        <v>0</v>
      </c>
      <c r="CP949" s="30"/>
      <c r="CQ949" s="19">
        <v>2</v>
      </c>
      <c r="CR949" s="96" t="s">
        <v>118</v>
      </c>
      <c r="CS949" s="96"/>
      <c r="CT949" s="31"/>
      <c r="CU949" s="30" t="s">
        <v>3608</v>
      </c>
      <c r="CV949" s="96" t="s">
        <v>3609</v>
      </c>
      <c r="CW949" s="96" t="s">
        <v>278</v>
      </c>
      <c r="CX949" s="96" t="s">
        <v>3610</v>
      </c>
      <c r="CY949" s="96" t="s">
        <v>107</v>
      </c>
      <c r="CZ949" s="96" t="s">
        <v>151</v>
      </c>
      <c r="DA949" s="31"/>
      <c r="DB949" s="17" t="s">
        <v>15463</v>
      </c>
      <c r="DC949" s="17" t="s">
        <v>15500</v>
      </c>
      <c r="DD949" s="17">
        <v>1</v>
      </c>
      <c r="DE949" s="17">
        <v>1</v>
      </c>
      <c r="DF949" s="17">
        <v>10</v>
      </c>
      <c r="DG949" s="23" t="s">
        <v>11177</v>
      </c>
      <c r="DH949" s="145"/>
    </row>
    <row r="950" spans="1:112" s="17" customFormat="1" x14ac:dyDescent="0.25">
      <c r="A950" s="32" t="s">
        <v>3611</v>
      </c>
      <c r="B950" s="98">
        <v>0</v>
      </c>
      <c r="C950" s="64" t="s">
        <v>15461</v>
      </c>
      <c r="D950" s="98"/>
      <c r="E950" s="98">
        <v>44387</v>
      </c>
      <c r="F950" s="98" t="s">
        <v>3612</v>
      </c>
      <c r="G950" s="33">
        <v>59914</v>
      </c>
      <c r="H950" s="44">
        <v>43651</v>
      </c>
      <c r="I950" s="98" t="s">
        <v>276</v>
      </c>
      <c r="J950" s="98"/>
      <c r="K950" s="98"/>
      <c r="L950" s="98" t="s">
        <v>365</v>
      </c>
      <c r="M950" t="s">
        <v>277</v>
      </c>
      <c r="N950" s="98" t="s">
        <v>277</v>
      </c>
      <c r="O950" t="s">
        <v>278</v>
      </c>
      <c r="P950" s="64" t="str">
        <f>VLOOKUP(N950,Entries!J:K,2,FALSE)</f>
        <v>COMMONWEALTH OF INDEPENDENT STATES</v>
      </c>
      <c r="Q950" s="38" t="s">
        <v>3605</v>
      </c>
      <c r="R950" s="32" t="s">
        <v>3605</v>
      </c>
      <c r="S950" s="98" t="s">
        <v>277</v>
      </c>
      <c r="T950" t="s">
        <v>278</v>
      </c>
      <c r="U950" s="39" t="s">
        <v>141</v>
      </c>
      <c r="V950" s="33" t="s">
        <v>141</v>
      </c>
      <c r="W950" s="64">
        <f>IF(VLOOKUP(R950,Entries!N:P,3,FALSE)=V950,1,VLOOKUP(R950,Entries!N:P,3,FALSE))</f>
        <v>1</v>
      </c>
      <c r="X950"/>
      <c r="Y950"/>
      <c r="Z950" s="98"/>
      <c r="AA950" s="98"/>
      <c r="AB950" s="98"/>
      <c r="AC950" s="98" t="s">
        <v>142</v>
      </c>
      <c r="AD950" s="98" t="s">
        <v>1271</v>
      </c>
      <c r="AE950" s="98" t="s">
        <v>1154</v>
      </c>
      <c r="AF950" s="98" t="s">
        <v>94</v>
      </c>
      <c r="AG950" s="98" t="s">
        <v>1154</v>
      </c>
      <c r="AH950" s="98"/>
      <c r="AI950" s="98"/>
      <c r="AJ950" s="98">
        <v>5</v>
      </c>
      <c r="AK950" s="98" t="s">
        <v>95</v>
      </c>
      <c r="AL950" s="98"/>
      <c r="AM950" s="33"/>
      <c r="AN950" s="32" t="s">
        <v>125</v>
      </c>
      <c r="AO950" s="98" t="s">
        <v>97</v>
      </c>
      <c r="AP950" s="33" t="s">
        <v>97</v>
      </c>
      <c r="AQ950">
        <v>21104.447101909998</v>
      </c>
      <c r="AR950" t="s">
        <v>4408</v>
      </c>
      <c r="AS950" t="s">
        <v>11225</v>
      </c>
      <c r="AT950" t="s">
        <v>12869</v>
      </c>
      <c r="AU950">
        <v>98.664299999999997</v>
      </c>
      <c r="AV950" s="98">
        <v>1.7187091326755557</v>
      </c>
      <c r="AW950">
        <v>65.194999999999993</v>
      </c>
      <c r="AX950" s="98">
        <v>1.4888580446533335</v>
      </c>
      <c r="AY950">
        <v>2.497E-4</v>
      </c>
      <c r="AZ950">
        <v>79.346199999999996</v>
      </c>
      <c r="BA950" s="98">
        <v>0.91493456480444446</v>
      </c>
      <c r="BB950">
        <v>280.79950000000002</v>
      </c>
      <c r="BC950" s="98">
        <v>5.370811578004445</v>
      </c>
      <c r="BD950">
        <v>14.23687164</v>
      </c>
      <c r="BE950" s="96">
        <f t="shared" si="119"/>
        <v>7191.0480154086172</v>
      </c>
      <c r="BF950" s="96">
        <f t="shared" si="120"/>
        <v>821.84362009806409</v>
      </c>
      <c r="BG950" s="96">
        <f t="shared" si="121"/>
        <v>818.25241071916935</v>
      </c>
      <c r="BH950">
        <v>7197.1872979884984</v>
      </c>
      <c r="BI950">
        <v>1.366500900920122E-3</v>
      </c>
      <c r="BJ950">
        <v>1.721921685359324</v>
      </c>
      <c r="BK950">
        <v>1.1378674067517329</v>
      </c>
      <c r="BL950">
        <v>1.202185927960012</v>
      </c>
      <c r="BM950">
        <v>5.0835431188010576</v>
      </c>
      <c r="BN950">
        <v>1.7220169337017499</v>
      </c>
      <c r="BO950">
        <v>1.1378674063067611</v>
      </c>
      <c r="BP950">
        <v>1.4741685580720221E-3</v>
      </c>
      <c r="BQ950">
        <v>1.202185927960012</v>
      </c>
      <c r="BR950">
        <v>7188.2025190331724</v>
      </c>
      <c r="BS950" s="96">
        <v>832.69235345705783</v>
      </c>
      <c r="BT950" s="96">
        <v>811.25193193620453</v>
      </c>
      <c r="BU950">
        <v>5.0835431188010576</v>
      </c>
      <c r="BV950" s="65" t="str">
        <f t="shared" si="129"/>
        <v>Earth Observation</v>
      </c>
      <c r="BW950" s="32" t="s">
        <v>3607</v>
      </c>
      <c r="BX950" s="98">
        <v>2.9</v>
      </c>
      <c r="BY950" s="98">
        <v>6.5</v>
      </c>
      <c r="BZ950" s="98">
        <v>14</v>
      </c>
      <c r="CA950" s="98">
        <v>45.725999999999999</v>
      </c>
      <c r="CB950" s="98">
        <v>6.6052</v>
      </c>
      <c r="CC950" s="98">
        <v>26.7438</v>
      </c>
      <c r="CD950" s="98">
        <v>6.5</v>
      </c>
      <c r="CE950" s="98">
        <v>2.9</v>
      </c>
      <c r="CF950" s="33">
        <v>14</v>
      </c>
      <c r="CG950" s="32">
        <v>2879</v>
      </c>
      <c r="CH950" s="98">
        <v>2879</v>
      </c>
      <c r="CI950" s="98">
        <v>2600</v>
      </c>
      <c r="CJ950" s="98">
        <f>Population!$CG950-Population!$CI950</f>
        <v>279</v>
      </c>
      <c r="CK950" s="120">
        <f>_xlfn.DAYS(Entries!$AY$2,Population!H950)</f>
        <v>643</v>
      </c>
      <c r="CL950" s="120">
        <f t="shared" si="130"/>
        <v>1825</v>
      </c>
      <c r="CM950" s="122">
        <f>Entries!$AY$5</f>
        <v>0.15</v>
      </c>
      <c r="CN950" s="122">
        <f t="shared" si="122"/>
        <v>9.6908648836401531E-2</v>
      </c>
      <c r="CO950" s="121">
        <f t="shared" si="131"/>
        <v>0.70052054794520546</v>
      </c>
      <c r="CP950" s="32"/>
      <c r="CQ950" s="19">
        <v>2</v>
      </c>
      <c r="CR950" s="98" t="s">
        <v>118</v>
      </c>
      <c r="CS950" s="98"/>
      <c r="CT950" s="33"/>
      <c r="CU950" s="32" t="s">
        <v>3608</v>
      </c>
      <c r="CV950" s="98" t="s">
        <v>3609</v>
      </c>
      <c r="CW950" s="98" t="s">
        <v>278</v>
      </c>
      <c r="CX950" s="98" t="s">
        <v>3610</v>
      </c>
      <c r="CY950" s="98" t="s">
        <v>107</v>
      </c>
      <c r="CZ950" s="98" t="s">
        <v>151</v>
      </c>
      <c r="DA950" s="33"/>
      <c r="DB950" s="17" t="s">
        <v>15463</v>
      </c>
      <c r="DC950" s="17" t="s">
        <v>15500</v>
      </c>
      <c r="DD950" s="17">
        <v>1</v>
      </c>
      <c r="DE950" s="17">
        <v>1</v>
      </c>
      <c r="DF950" s="17">
        <v>10</v>
      </c>
      <c r="DG950" s="23" t="s">
        <v>11177</v>
      </c>
      <c r="DH950" s="145"/>
    </row>
    <row r="951" spans="1:112" s="17" customFormat="1" x14ac:dyDescent="0.25">
      <c r="A951" s="30" t="s">
        <v>3615</v>
      </c>
      <c r="B951" s="96">
        <v>0</v>
      </c>
      <c r="C951" s="152" t="s">
        <v>15461</v>
      </c>
      <c r="D951" s="96"/>
      <c r="E951" s="96">
        <v>35865</v>
      </c>
      <c r="F951" s="96" t="s">
        <v>3616</v>
      </c>
      <c r="G951" s="31">
        <v>35862</v>
      </c>
      <c r="H951" s="43">
        <v>40073</v>
      </c>
      <c r="I951" s="96" t="s">
        <v>271</v>
      </c>
      <c r="J951" s="96"/>
      <c r="K951" s="96"/>
      <c r="L951" s="96" t="s">
        <v>123</v>
      </c>
      <c r="M951" s="124" t="s">
        <v>277</v>
      </c>
      <c r="N951" s="96" t="s">
        <v>277</v>
      </c>
      <c r="O951" s="124" t="s">
        <v>123</v>
      </c>
      <c r="P951" s="96" t="str">
        <f>VLOOKUP(N951,Entries!J:K,2,FALSE)</f>
        <v>COMMONWEALTH OF INDEPENDENT STATES</v>
      </c>
      <c r="Q951" s="123" t="s">
        <v>2241</v>
      </c>
      <c r="R951" s="30" t="s">
        <v>11059</v>
      </c>
      <c r="S951" s="96" t="s">
        <v>277</v>
      </c>
      <c r="T951" s="124" t="s">
        <v>278</v>
      </c>
      <c r="U951" s="125" t="s">
        <v>141</v>
      </c>
      <c r="V951" s="31" t="s">
        <v>141</v>
      </c>
      <c r="W951" s="64">
        <f>IF(VLOOKUP(R951,Entries!N:P,3,FALSE)=V951,1,VLOOKUP(R951,Entries!N:P,3,FALSE))</f>
        <v>1</v>
      </c>
      <c r="X951" s="124"/>
      <c r="Y951" s="124"/>
      <c r="Z951" s="96"/>
      <c r="AA951" s="96"/>
      <c r="AB951" s="96"/>
      <c r="AC951" s="96" t="s">
        <v>142</v>
      </c>
      <c r="AD951" s="96" t="s">
        <v>1271</v>
      </c>
      <c r="AE951" s="96" t="s">
        <v>1154</v>
      </c>
      <c r="AF951" s="96" t="s">
        <v>94</v>
      </c>
      <c r="AG951" s="96" t="s">
        <v>1154</v>
      </c>
      <c r="AH951" s="96"/>
      <c r="AI951" s="96"/>
      <c r="AJ951" s="96">
        <v>5</v>
      </c>
      <c r="AK951" s="96" t="s">
        <v>95</v>
      </c>
      <c r="AL951" s="96"/>
      <c r="AM951" s="31"/>
      <c r="AN951" s="30" t="s">
        <v>125</v>
      </c>
      <c r="AO951" s="96" t="s">
        <v>97</v>
      </c>
      <c r="AP951" s="31" t="s">
        <v>98</v>
      </c>
      <c r="AQ951">
        <v>21104.549466569999</v>
      </c>
      <c r="AR951" t="s">
        <v>846</v>
      </c>
      <c r="AS951" t="s">
        <v>11225</v>
      </c>
      <c r="AT951" t="s">
        <v>12870</v>
      </c>
      <c r="AU951">
        <v>98.474800000000002</v>
      </c>
      <c r="AV951" s="96">
        <v>1.7187963991200002</v>
      </c>
      <c r="AW951">
        <v>85.305300000000003</v>
      </c>
      <c r="AX951" s="96">
        <v>2.5580116154088888</v>
      </c>
      <c r="AY951">
        <v>3.189E-4</v>
      </c>
      <c r="AZ951">
        <v>52.421900000000001</v>
      </c>
      <c r="BA951" s="96">
        <v>1.7926709350000001</v>
      </c>
      <c r="BB951">
        <v>307.72489999999999</v>
      </c>
      <c r="BC951" s="96">
        <v>6.0911611703155559</v>
      </c>
      <c r="BD951">
        <v>14.222697999999999</v>
      </c>
      <c r="BE951" s="96">
        <f t="shared" si="119"/>
        <v>7195.8247183313824</v>
      </c>
      <c r="BF951" s="96">
        <f t="shared" si="120"/>
        <v>827.11946683405768</v>
      </c>
      <c r="BG951" s="96">
        <f t="shared" si="121"/>
        <v>822.52996982870627</v>
      </c>
      <c r="BH951">
        <v>7201.9617082981968</v>
      </c>
      <c r="BI951">
        <v>1.432518276892741E-3</v>
      </c>
      <c r="BJ951">
        <v>1.718616430381916</v>
      </c>
      <c r="BK951">
        <v>1.488858354288364</v>
      </c>
      <c r="BL951">
        <v>1.1081012741669081</v>
      </c>
      <c r="BM951">
        <v>5.1776471899291439</v>
      </c>
      <c r="BN951">
        <v>1.7187095340057139</v>
      </c>
      <c r="BO951">
        <v>1.4888583548352741</v>
      </c>
      <c r="BP951">
        <v>1.4903729011812011E-3</v>
      </c>
      <c r="BQ951">
        <v>1.1081012741669081</v>
      </c>
      <c r="BR951">
        <v>7192.9721426966307</v>
      </c>
      <c r="BS951" s="96">
        <v>834.78773177000039</v>
      </c>
      <c r="BT951" s="96">
        <v>814.34453267321169</v>
      </c>
      <c r="BU951">
        <v>5.1776471899291439</v>
      </c>
      <c r="BV951" s="60" t="str">
        <f t="shared" si="129"/>
        <v>Earth Observation</v>
      </c>
      <c r="BW951" s="30" t="s">
        <v>253</v>
      </c>
      <c r="BX951" s="96">
        <v>2.9</v>
      </c>
      <c r="BY951" s="96">
        <v>6.5</v>
      </c>
      <c r="BZ951" s="96">
        <v>14</v>
      </c>
      <c r="CA951" s="96">
        <v>45.725999999999999</v>
      </c>
      <c r="CB951" s="96">
        <v>6.6052</v>
      </c>
      <c r="CC951" s="96">
        <v>26.7438</v>
      </c>
      <c r="CD951" s="96">
        <v>6.5</v>
      </c>
      <c r="CE951" s="96">
        <v>2.9</v>
      </c>
      <c r="CF951" s="31">
        <v>14</v>
      </c>
      <c r="CG951" s="30">
        <v>2755</v>
      </c>
      <c r="CH951" s="96">
        <v>2755</v>
      </c>
      <c r="CI951" s="96">
        <v>2600</v>
      </c>
      <c r="CJ951" s="96">
        <f>Population!$CG951-Population!$CI951</f>
        <v>155</v>
      </c>
      <c r="CK951" s="118">
        <f>_xlfn.DAYS(Entries!$AY$2,Population!H951)</f>
        <v>4221</v>
      </c>
      <c r="CL951" s="118">
        <f t="shared" si="130"/>
        <v>1825</v>
      </c>
      <c r="CM951" s="117">
        <f>Entries!$AY$5</f>
        <v>0.15</v>
      </c>
      <c r="CN951" s="117">
        <f t="shared" si="122"/>
        <v>5.6261343012704176E-2</v>
      </c>
      <c r="CO951" s="119">
        <f t="shared" si="131"/>
        <v>0</v>
      </c>
      <c r="CP951" s="30"/>
      <c r="CQ951" s="19">
        <v>4</v>
      </c>
      <c r="CR951" s="96" t="s">
        <v>118</v>
      </c>
      <c r="CS951" s="96"/>
      <c r="CT951" s="31"/>
      <c r="CU951" s="30" t="s">
        <v>3608</v>
      </c>
      <c r="CV951" s="96"/>
      <c r="CW951" s="96"/>
      <c r="CX951" s="96" t="s">
        <v>3610</v>
      </c>
      <c r="CY951" s="96" t="s">
        <v>107</v>
      </c>
      <c r="CZ951" s="96" t="s">
        <v>151</v>
      </c>
      <c r="DA951" s="31"/>
      <c r="DB951" s="17" t="s">
        <v>15463</v>
      </c>
      <c r="DC951" s="17" t="s">
        <v>15500</v>
      </c>
      <c r="DD951" s="17">
        <v>1</v>
      </c>
      <c r="DE951" s="17">
        <v>1</v>
      </c>
      <c r="DF951" s="17">
        <v>10</v>
      </c>
      <c r="DG951" s="23" t="s">
        <v>11177</v>
      </c>
      <c r="DH951" s="145"/>
    </row>
    <row r="952" spans="1:112" s="17" customFormat="1" x14ac:dyDescent="0.25">
      <c r="A952" s="32" t="s">
        <v>3618</v>
      </c>
      <c r="B952" s="98">
        <v>0</v>
      </c>
      <c r="C952" s="64" t="s">
        <v>15461</v>
      </c>
      <c r="D952" s="98"/>
      <c r="E952" s="98">
        <v>29499</v>
      </c>
      <c r="F952" s="98" t="s">
        <v>3619</v>
      </c>
      <c r="G952" s="33">
        <v>29496</v>
      </c>
      <c r="H952" s="44">
        <v>39009</v>
      </c>
      <c r="I952" s="98" t="s">
        <v>271</v>
      </c>
      <c r="J952" s="98"/>
      <c r="K952" s="98"/>
      <c r="L952" s="98" t="s">
        <v>3620</v>
      </c>
      <c r="M952" t="s">
        <v>3621</v>
      </c>
      <c r="N952" s="98" t="s">
        <v>3621</v>
      </c>
      <c r="O952" t="s">
        <v>139</v>
      </c>
      <c r="P952" s="64" t="str">
        <f>VLOOKUP(N952,Entries!J:K,2,FALSE)</f>
        <v>EUROPEAN ORGANIZATION FOR THE EXPLOITATION OF METEOROLOGICAL SATELLITES</v>
      </c>
      <c r="Q952" s="38" t="s">
        <v>2820</v>
      </c>
      <c r="R952" s="32" t="s">
        <v>2820</v>
      </c>
      <c r="S952" s="98" t="s">
        <v>139</v>
      </c>
      <c r="T952" t="s">
        <v>139</v>
      </c>
      <c r="U952" s="39" t="s">
        <v>141</v>
      </c>
      <c r="V952" s="33" t="s">
        <v>141</v>
      </c>
      <c r="W952" s="64">
        <f>IF(VLOOKUP(R952,Entries!N:P,3,FALSE)=V952,1,VLOOKUP(R952,Entries!N:P,3,FALSE))</f>
        <v>1</v>
      </c>
      <c r="X952"/>
      <c r="Y952"/>
      <c r="Z952" s="98"/>
      <c r="AA952" s="98"/>
      <c r="AB952" s="98"/>
      <c r="AC952" s="98" t="s">
        <v>142</v>
      </c>
      <c r="AD952" s="98" t="s">
        <v>1271</v>
      </c>
      <c r="AE952" s="98" t="s">
        <v>1154</v>
      </c>
      <c r="AF952" s="98" t="s">
        <v>94</v>
      </c>
      <c r="AG952" s="98" t="s">
        <v>1154</v>
      </c>
      <c r="AH952" s="98"/>
      <c r="AI952" s="98"/>
      <c r="AJ952" s="98">
        <v>5</v>
      </c>
      <c r="AK952" s="98" t="s">
        <v>95</v>
      </c>
      <c r="AL952" s="98"/>
      <c r="AM952" s="33"/>
      <c r="AN952" s="32" t="s">
        <v>125</v>
      </c>
      <c r="AO952" s="98" t="s">
        <v>97</v>
      </c>
      <c r="AP952" s="33" t="s">
        <v>97</v>
      </c>
      <c r="AQ952">
        <v>21104.774730130001</v>
      </c>
      <c r="AR952" t="s">
        <v>1984</v>
      </c>
      <c r="AS952" t="s">
        <v>11225</v>
      </c>
      <c r="AT952" t="s">
        <v>12871</v>
      </c>
      <c r="AU952">
        <v>98.479799999999997</v>
      </c>
      <c r="AV952" s="98">
        <v>1.7223795593288891</v>
      </c>
      <c r="AW952">
        <v>146.5633</v>
      </c>
      <c r="AX952" s="98">
        <v>2.8912978747022224</v>
      </c>
      <c r="AY952">
        <v>1.7789999999999999E-4</v>
      </c>
      <c r="AZ952">
        <v>102.71250000000001</v>
      </c>
      <c r="BA952" s="98">
        <v>2.8273542602000004</v>
      </c>
      <c r="BB952">
        <v>348.99790000000002</v>
      </c>
      <c r="BC952" s="98">
        <v>5.1263189259333339</v>
      </c>
      <c r="BD952">
        <v>14.21503946</v>
      </c>
      <c r="BE952" s="96">
        <f t="shared" si="119"/>
        <v>7198.4090499604117</v>
      </c>
      <c r="BF952" s="96">
        <f t="shared" si="120"/>
        <v>828.68964693039925</v>
      </c>
      <c r="BG952" s="96">
        <f t="shared" si="121"/>
        <v>826.12845299042419</v>
      </c>
      <c r="BH952">
        <v>7186.594595925455</v>
      </c>
      <c r="BI952">
        <v>4.316837730138035E-4</v>
      </c>
      <c r="BJ952">
        <v>1.7188896371959259</v>
      </c>
      <c r="BK952">
        <v>2.558017759665272</v>
      </c>
      <c r="BL952">
        <v>4.7921248965166701</v>
      </c>
      <c r="BM952">
        <v>3.0916537961705259</v>
      </c>
      <c r="BN952">
        <v>1.718796713285893</v>
      </c>
      <c r="BO952">
        <v>2.5580121449637612</v>
      </c>
      <c r="BP952">
        <v>1.4205413945987959E-3</v>
      </c>
      <c r="BQ952">
        <v>4.7921248965166701</v>
      </c>
      <c r="BR952">
        <v>7195.5661322216056</v>
      </c>
      <c r="BS952" s="96">
        <v>834.20599756556021</v>
      </c>
      <c r="BT952" s="96">
        <v>814.95166944045832</v>
      </c>
      <c r="BU952">
        <v>3.0916537961705259</v>
      </c>
      <c r="BV952" s="65" t="str">
        <f t="shared" si="129"/>
        <v>Earth Observation</v>
      </c>
      <c r="BW952" s="32" t="s">
        <v>356</v>
      </c>
      <c r="BX952" s="98">
        <v>3.4</v>
      </c>
      <c r="BY952" s="98">
        <v>6.3</v>
      </c>
      <c r="BZ952" s="98">
        <v>17.600000000000001</v>
      </c>
      <c r="CA952" s="98">
        <v>63.159500000000001</v>
      </c>
      <c r="CB952" s="98">
        <v>11.56</v>
      </c>
      <c r="CC952" s="98">
        <v>37.492100000000001</v>
      </c>
      <c r="CD952" s="98">
        <v>6.3</v>
      </c>
      <c r="CE952" s="98">
        <v>3.4</v>
      </c>
      <c r="CF952" s="33">
        <v>17.600000000000001</v>
      </c>
      <c r="CG952" s="32">
        <v>4086</v>
      </c>
      <c r="CH952" s="98">
        <v>4086</v>
      </c>
      <c r="CI952" s="98">
        <v>3769</v>
      </c>
      <c r="CJ952" s="98">
        <f>Population!$CG952-Population!$CI952</f>
        <v>317</v>
      </c>
      <c r="CK952" s="120">
        <f>_xlfn.DAYS(Entries!$AY$2,Population!H952)</f>
        <v>5285</v>
      </c>
      <c r="CL952" s="120">
        <f t="shared" si="130"/>
        <v>1825</v>
      </c>
      <c r="CM952" s="122">
        <f>Entries!$AY$5</f>
        <v>0.15</v>
      </c>
      <c r="CN952" s="122">
        <f t="shared" si="122"/>
        <v>7.7581987273617231E-2</v>
      </c>
      <c r="CO952" s="121">
        <f t="shared" si="131"/>
        <v>0</v>
      </c>
      <c r="CP952" s="32"/>
      <c r="CQ952" s="19">
        <v>4</v>
      </c>
      <c r="CR952" s="98" t="s">
        <v>118</v>
      </c>
      <c r="CS952" s="98"/>
      <c r="CT952" s="33"/>
      <c r="CU952" s="32" t="s">
        <v>3624</v>
      </c>
      <c r="CV952" s="98" t="s">
        <v>358</v>
      </c>
      <c r="CW952" s="98" t="s">
        <v>148</v>
      </c>
      <c r="CX952" s="98" t="s">
        <v>3625</v>
      </c>
      <c r="CY952" s="98" t="s">
        <v>150</v>
      </c>
      <c r="CZ952" s="98" t="s">
        <v>257</v>
      </c>
      <c r="DA952" s="33"/>
      <c r="DB952" s="17" t="s">
        <v>15463</v>
      </c>
      <c r="DC952" s="17" t="s">
        <v>15500</v>
      </c>
      <c r="DD952" s="17">
        <v>1</v>
      </c>
      <c r="DE952" s="17">
        <v>1</v>
      </c>
      <c r="DF952" s="17">
        <v>10</v>
      </c>
      <c r="DG952" s="23" t="s">
        <v>11177</v>
      </c>
      <c r="DH952" s="145"/>
    </row>
    <row r="953" spans="1:112" s="17" customFormat="1" x14ac:dyDescent="0.25">
      <c r="A953" s="30" t="s">
        <v>3626</v>
      </c>
      <c r="B953" s="96">
        <v>0</v>
      </c>
      <c r="C953" s="152" t="s">
        <v>15461</v>
      </c>
      <c r="D953" s="96"/>
      <c r="E953" s="96">
        <v>38771</v>
      </c>
      <c r="F953" s="96" t="s">
        <v>3627</v>
      </c>
      <c r="G953" s="31">
        <v>38768</v>
      </c>
      <c r="H953" s="43">
        <v>41169</v>
      </c>
      <c r="I953" s="96" t="s">
        <v>271</v>
      </c>
      <c r="J953" s="96"/>
      <c r="K953" s="96"/>
      <c r="L953" s="96" t="s">
        <v>112</v>
      </c>
      <c r="M953" s="124" t="s">
        <v>3621</v>
      </c>
      <c r="N953" s="96" t="s">
        <v>3621</v>
      </c>
      <c r="O953" s="124" t="s">
        <v>139</v>
      </c>
      <c r="P953" s="96" t="str">
        <f>VLOOKUP(N953,Entries!J:K,2,FALSE)</f>
        <v>EUROPEAN ORGANIZATION FOR THE EXPLOITATION OF METEOROLOGICAL SATELLITES</v>
      </c>
      <c r="Q953" s="123" t="s">
        <v>2820</v>
      </c>
      <c r="R953" s="30" t="s">
        <v>2820</v>
      </c>
      <c r="S953" s="96" t="s">
        <v>139</v>
      </c>
      <c r="T953" s="124" t="s">
        <v>139</v>
      </c>
      <c r="U953" s="125" t="s">
        <v>141</v>
      </c>
      <c r="V953" s="31" t="s">
        <v>141</v>
      </c>
      <c r="W953" s="64">
        <f>IF(VLOOKUP(R953,Entries!N:P,3,FALSE)=V953,1,VLOOKUP(R953,Entries!N:P,3,FALSE))</f>
        <v>1</v>
      </c>
      <c r="X953" s="124"/>
      <c r="Y953" s="124"/>
      <c r="Z953" s="96"/>
      <c r="AA953" s="96"/>
      <c r="AB953" s="96"/>
      <c r="AC953" s="96" t="s">
        <v>142</v>
      </c>
      <c r="AD953" s="96" t="s">
        <v>1271</v>
      </c>
      <c r="AE953" s="96" t="s">
        <v>1154</v>
      </c>
      <c r="AF953" s="96" t="s">
        <v>94</v>
      </c>
      <c r="AG953" s="96" t="s">
        <v>1154</v>
      </c>
      <c r="AH953" s="96"/>
      <c r="AI953" s="96"/>
      <c r="AJ953" s="96">
        <v>5</v>
      </c>
      <c r="AK953" s="96" t="s">
        <v>95</v>
      </c>
      <c r="AL953" s="96"/>
      <c r="AM953" s="31"/>
      <c r="AN953" s="30" t="s">
        <v>125</v>
      </c>
      <c r="AO953" s="96" t="s">
        <v>97</v>
      </c>
      <c r="AP953" s="31" t="s">
        <v>97</v>
      </c>
      <c r="AQ953">
        <v>21104.756991810002</v>
      </c>
      <c r="AR953" t="s">
        <v>11506</v>
      </c>
      <c r="AS953" t="s">
        <v>11225</v>
      </c>
      <c r="AT953" t="s">
        <v>12872</v>
      </c>
      <c r="AU953">
        <v>98.685100000000006</v>
      </c>
      <c r="AV953" s="96">
        <v>1.7225034776799999</v>
      </c>
      <c r="AW953">
        <v>165.6592</v>
      </c>
      <c r="AX953" s="96">
        <v>2.8996126215288895</v>
      </c>
      <c r="AY953">
        <v>1.561E-4</v>
      </c>
      <c r="AZ953">
        <v>161.99549999999999</v>
      </c>
      <c r="BA953" s="96">
        <v>3.027730233946667</v>
      </c>
      <c r="BB953">
        <v>293.7165</v>
      </c>
      <c r="BC953" s="96">
        <v>3.2575656140088896</v>
      </c>
      <c r="BD953">
        <v>14.21503025</v>
      </c>
      <c r="BE953" s="96">
        <f t="shared" si="119"/>
        <v>7198.4121592205356</v>
      </c>
      <c r="BF953" s="96">
        <f t="shared" si="120"/>
        <v>828.53583135859026</v>
      </c>
      <c r="BG953" s="96">
        <f t="shared" si="121"/>
        <v>826.28848708248097</v>
      </c>
      <c r="BH953">
        <v>7186.7796423519721</v>
      </c>
      <c r="BI953">
        <v>5.2800550652537677E-4</v>
      </c>
      <c r="BJ953">
        <v>1.722473263991507</v>
      </c>
      <c r="BK953">
        <v>2.8913175415928181</v>
      </c>
      <c r="BL953">
        <v>4.8906204003283111</v>
      </c>
      <c r="BM953">
        <v>3.062872134217987</v>
      </c>
      <c r="BN953">
        <v>1.7223798743369441</v>
      </c>
      <c r="BO953">
        <v>2.891298467355794</v>
      </c>
      <c r="BP953">
        <v>1.33792767549518E-3</v>
      </c>
      <c r="BQ953">
        <v>4.8906204003283111</v>
      </c>
      <c r="BR953">
        <v>7195.5788335030093</v>
      </c>
      <c r="BS953" s="96">
        <v>834.23057428531502</v>
      </c>
      <c r="BT953" s="96">
        <v>814.98605666255571</v>
      </c>
      <c r="BU953">
        <v>3.062872134217987</v>
      </c>
      <c r="BV953" s="60" t="str">
        <f t="shared" si="129"/>
        <v>Earth Observation</v>
      </c>
      <c r="BW953" s="30" t="s">
        <v>3630</v>
      </c>
      <c r="BX953" s="96">
        <v>3.4</v>
      </c>
      <c r="BY953" s="96">
        <v>6.3</v>
      </c>
      <c r="BZ953" s="96">
        <v>17.600000000000001</v>
      </c>
      <c r="CA953" s="96">
        <v>63.159500000000001</v>
      </c>
      <c r="CB953" s="96">
        <v>11.56</v>
      </c>
      <c r="CC953" s="96">
        <v>37.492100000000001</v>
      </c>
      <c r="CD953" s="96">
        <v>6.3</v>
      </c>
      <c r="CE953" s="96">
        <v>3.4</v>
      </c>
      <c r="CF953" s="31">
        <v>17.600000000000001</v>
      </c>
      <c r="CG953" s="30">
        <v>4086</v>
      </c>
      <c r="CH953" s="96">
        <v>4086</v>
      </c>
      <c r="CI953" s="96">
        <v>3769</v>
      </c>
      <c r="CJ953" s="96">
        <f>Population!$CG953-Population!$CI953</f>
        <v>317</v>
      </c>
      <c r="CK953" s="118">
        <f>_xlfn.DAYS(Entries!$AY$2,Population!H953)</f>
        <v>3125</v>
      </c>
      <c r="CL953" s="118">
        <f t="shared" si="130"/>
        <v>1825</v>
      </c>
      <c r="CM953" s="117">
        <f>Entries!$AY$5</f>
        <v>0.15</v>
      </c>
      <c r="CN953" s="117">
        <f t="shared" si="122"/>
        <v>7.7581987273617231E-2</v>
      </c>
      <c r="CO953" s="119">
        <f t="shared" si="131"/>
        <v>0</v>
      </c>
      <c r="CP953" s="30"/>
      <c r="CQ953" s="19">
        <v>4</v>
      </c>
      <c r="CR953" s="96" t="s">
        <v>118</v>
      </c>
      <c r="CS953" s="96"/>
      <c r="CT953" s="31"/>
      <c r="CU953" s="30" t="s">
        <v>3624</v>
      </c>
      <c r="CV953" s="96" t="s">
        <v>358</v>
      </c>
      <c r="CW953" s="96" t="s">
        <v>148</v>
      </c>
      <c r="CX953" s="96" t="s">
        <v>3625</v>
      </c>
      <c r="CY953" s="96" t="s">
        <v>150</v>
      </c>
      <c r="CZ953" s="96" t="s">
        <v>257</v>
      </c>
      <c r="DA953" s="31"/>
      <c r="DB953" s="17" t="s">
        <v>15463</v>
      </c>
      <c r="DC953" s="17" t="s">
        <v>15500</v>
      </c>
      <c r="DD953" s="17">
        <v>1</v>
      </c>
      <c r="DE953" s="17">
        <v>1</v>
      </c>
      <c r="DF953" s="17">
        <v>10</v>
      </c>
      <c r="DG953" s="23" t="s">
        <v>11177</v>
      </c>
      <c r="DH953" s="145"/>
    </row>
    <row r="954" spans="1:112" s="17" customFormat="1" x14ac:dyDescent="0.25">
      <c r="A954" s="32" t="s">
        <v>3631</v>
      </c>
      <c r="B954" s="98">
        <v>0</v>
      </c>
      <c r="C954" s="64" t="s">
        <v>15461</v>
      </c>
      <c r="D954" s="98"/>
      <c r="E954" s="98">
        <v>43689</v>
      </c>
      <c r="F954" s="98" t="s">
        <v>3632</v>
      </c>
      <c r="G954" s="33">
        <v>57281</v>
      </c>
      <c r="H954" s="44">
        <v>43411</v>
      </c>
      <c r="I954" s="98" t="s">
        <v>111</v>
      </c>
      <c r="J954" s="98"/>
      <c r="K954" s="98"/>
      <c r="L954" s="98" t="s">
        <v>365</v>
      </c>
      <c r="M954" t="s">
        <v>3621</v>
      </c>
      <c r="N954" s="98" t="s">
        <v>3621</v>
      </c>
      <c r="O954" t="s">
        <v>139</v>
      </c>
      <c r="P954" s="64" t="str">
        <f>VLOOKUP(N954,Entries!J:K,2,FALSE)</f>
        <v>EUROPEAN ORGANIZATION FOR THE EXPLOITATION OF METEOROLOGICAL SATELLITES</v>
      </c>
      <c r="Q954" s="38" t="s">
        <v>2820</v>
      </c>
      <c r="R954" s="32" t="s">
        <v>2820</v>
      </c>
      <c r="S954" s="98" t="s">
        <v>139</v>
      </c>
      <c r="T954" t="s">
        <v>139</v>
      </c>
      <c r="U954" s="39" t="s">
        <v>141</v>
      </c>
      <c r="V954" s="33" t="s">
        <v>141</v>
      </c>
      <c r="W954" s="64">
        <f>IF(VLOOKUP(R954,Entries!N:P,3,FALSE)=V954,1,VLOOKUP(R954,Entries!N:P,3,FALSE))</f>
        <v>1</v>
      </c>
      <c r="X954"/>
      <c r="Y954"/>
      <c r="Z954" s="98"/>
      <c r="AA954" s="98"/>
      <c r="AB954" s="98"/>
      <c r="AC954" s="98" t="s">
        <v>142</v>
      </c>
      <c r="AD954" s="98" t="s">
        <v>1271</v>
      </c>
      <c r="AE954" s="98" t="s">
        <v>1154</v>
      </c>
      <c r="AF954" s="98" t="s">
        <v>94</v>
      </c>
      <c r="AG954" s="98" t="s">
        <v>1154</v>
      </c>
      <c r="AH954" s="98"/>
      <c r="AI954" s="98"/>
      <c r="AJ954" s="98">
        <v>5</v>
      </c>
      <c r="AK954" s="98" t="s">
        <v>95</v>
      </c>
      <c r="AL954" s="98"/>
      <c r="AM954" s="33"/>
      <c r="AN954" s="32" t="s">
        <v>125</v>
      </c>
      <c r="AO954" s="98" t="s">
        <v>97</v>
      </c>
      <c r="AP954" s="33" t="s">
        <v>97</v>
      </c>
      <c r="AQ954">
        <v>21104.77612907</v>
      </c>
      <c r="AR954" t="s">
        <v>2217</v>
      </c>
      <c r="AS954" t="s">
        <v>11225</v>
      </c>
      <c r="AT954" t="s">
        <v>12873</v>
      </c>
      <c r="AU954">
        <v>98.6922</v>
      </c>
      <c r="AV954" s="98">
        <v>1.7049681583333334</v>
      </c>
      <c r="AW954">
        <v>166.13560000000001</v>
      </c>
      <c r="AX954" s="98">
        <v>0.74332335647555559</v>
      </c>
      <c r="AY954">
        <v>2.476E-4</v>
      </c>
      <c r="AZ954">
        <v>173.47620000000001</v>
      </c>
      <c r="BA954" s="98">
        <v>5.1121765259466665</v>
      </c>
      <c r="BB954">
        <v>186.6448</v>
      </c>
      <c r="BC954" s="98">
        <v>1.1698607929733333</v>
      </c>
      <c r="BD954">
        <v>14.214919549999999</v>
      </c>
      <c r="BE954" s="96">
        <f t="shared" si="119"/>
        <v>7198.4495313720954</v>
      </c>
      <c r="BF954" s="96">
        <f t="shared" si="120"/>
        <v>829.2318674760636</v>
      </c>
      <c r="BG954" s="96">
        <f t="shared" si="121"/>
        <v>825.66719526812722</v>
      </c>
      <c r="BH954">
        <v>7204.5789891032209</v>
      </c>
      <c r="BI954">
        <v>1.0747880292826331E-3</v>
      </c>
      <c r="BJ954">
        <v>1.7224085316694331</v>
      </c>
      <c r="BK954">
        <v>2.8996132247604378</v>
      </c>
      <c r="BL954">
        <v>1.3844462428531219</v>
      </c>
      <c r="BM954">
        <v>4.9008511911717996</v>
      </c>
      <c r="BN954">
        <v>1.7225038803729089</v>
      </c>
      <c r="BO954">
        <v>2.8996132251983049</v>
      </c>
      <c r="BP954">
        <v>1.3372404930223E-3</v>
      </c>
      <c r="BQ954">
        <v>1.3844462428531219</v>
      </c>
      <c r="BR954">
        <v>7195.6083154739354</v>
      </c>
      <c r="BS954" s="96">
        <v>567.97338131126526</v>
      </c>
      <c r="BT954" s="96">
        <v>550.32085786438347</v>
      </c>
      <c r="BU954">
        <v>4.9008511911717996</v>
      </c>
      <c r="BV954" s="65" t="str">
        <f t="shared" si="129"/>
        <v>Earth Observation</v>
      </c>
      <c r="BW954" s="32" t="s">
        <v>3630</v>
      </c>
      <c r="BX954" s="98">
        <v>3.4</v>
      </c>
      <c r="BY954" s="98">
        <v>6.3</v>
      </c>
      <c r="BZ954" s="98">
        <v>17.600000000000001</v>
      </c>
      <c r="CA954" s="98">
        <v>63.159500000000001</v>
      </c>
      <c r="CB954" s="98">
        <v>11.56</v>
      </c>
      <c r="CC954" s="98">
        <v>37.492100000000001</v>
      </c>
      <c r="CD954" s="98">
        <v>6.3</v>
      </c>
      <c r="CE954" s="98">
        <v>3.4</v>
      </c>
      <c r="CF954" s="33">
        <v>17.600000000000001</v>
      </c>
      <c r="CG954" s="32">
        <v>4086</v>
      </c>
      <c r="CH954" s="98">
        <v>4086</v>
      </c>
      <c r="CI954" s="98">
        <v>3769</v>
      </c>
      <c r="CJ954" s="98">
        <f>Population!$CG954-Population!$CI954</f>
        <v>317</v>
      </c>
      <c r="CK954" s="120">
        <f>_xlfn.DAYS(Entries!$AY$2,Population!H954)</f>
        <v>883</v>
      </c>
      <c r="CL954" s="120">
        <f t="shared" si="130"/>
        <v>1825</v>
      </c>
      <c r="CM954" s="122">
        <f>Entries!$AY$5</f>
        <v>0.15</v>
      </c>
      <c r="CN954" s="122">
        <f t="shared" si="122"/>
        <v>7.7581987273617231E-2</v>
      </c>
      <c r="CO954" s="121">
        <f t="shared" si="131"/>
        <v>0.58873972602739721</v>
      </c>
      <c r="CP954" s="32"/>
      <c r="CQ954" s="19">
        <v>1</v>
      </c>
      <c r="CR954" s="98" t="s">
        <v>118</v>
      </c>
      <c r="CS954" s="98"/>
      <c r="CT954" s="33"/>
      <c r="CU954" s="32" t="s">
        <v>3624</v>
      </c>
      <c r="CV954" s="98" t="s">
        <v>2965</v>
      </c>
      <c r="CW954" s="98" t="s">
        <v>148</v>
      </c>
      <c r="CX954" s="98" t="s">
        <v>3625</v>
      </c>
      <c r="CY954" s="98" t="s">
        <v>150</v>
      </c>
      <c r="CZ954" s="98" t="s">
        <v>257</v>
      </c>
      <c r="DA954" s="33"/>
      <c r="DB954" s="17" t="s">
        <v>15463</v>
      </c>
      <c r="DC954" s="17" t="s">
        <v>15500</v>
      </c>
      <c r="DD954" s="17">
        <v>1</v>
      </c>
      <c r="DE954" s="17">
        <v>1</v>
      </c>
      <c r="DF954" s="17">
        <v>10</v>
      </c>
      <c r="DG954" s="23" t="s">
        <v>11177</v>
      </c>
      <c r="DH954" s="145"/>
    </row>
    <row r="955" spans="1:112" s="17" customFormat="1" x14ac:dyDescent="0.25">
      <c r="A955" s="30" t="s">
        <v>3634</v>
      </c>
      <c r="B955" s="96">
        <v>0</v>
      </c>
      <c r="C955" s="152" t="s">
        <v>15461</v>
      </c>
      <c r="D955" s="96"/>
      <c r="E955" s="96">
        <v>46489</v>
      </c>
      <c r="F955" s="96" t="s">
        <v>3635</v>
      </c>
      <c r="G955" s="31">
        <v>64643</v>
      </c>
      <c r="H955" s="43">
        <v>44102</v>
      </c>
      <c r="I955" s="97" t="s">
        <v>574</v>
      </c>
      <c r="J955" s="97"/>
      <c r="K955" s="97"/>
      <c r="L955" s="96" t="s">
        <v>376</v>
      </c>
      <c r="M955" s="124" t="s">
        <v>277</v>
      </c>
      <c r="N955" s="96" t="s">
        <v>277</v>
      </c>
      <c r="O955" s="124" t="s">
        <v>11126</v>
      </c>
      <c r="P955" s="96" t="str">
        <f>VLOOKUP(N955,Entries!J:K,2,FALSE)</f>
        <v>COMMONWEALTH OF INDEPENDENT STATES</v>
      </c>
      <c r="Q955" s="123" t="s">
        <v>3636</v>
      </c>
      <c r="R955" s="30" t="s">
        <v>10995</v>
      </c>
      <c r="S955" s="96" t="s">
        <v>1304</v>
      </c>
      <c r="T955" s="124" t="s">
        <v>1306</v>
      </c>
      <c r="U955" s="125" t="s">
        <v>92</v>
      </c>
      <c r="V955" s="31" t="s">
        <v>92</v>
      </c>
      <c r="W955" s="64">
        <f>IF(VLOOKUP(R955,Entries!N:P,3,FALSE)=V955,1,VLOOKUP(R955,Entries!N:P,3,FALSE))</f>
        <v>1</v>
      </c>
      <c r="X955" s="124"/>
      <c r="Y955" s="124"/>
      <c r="Z955" s="96" t="s">
        <v>10996</v>
      </c>
      <c r="AA955" s="96" t="s">
        <v>1304</v>
      </c>
      <c r="AB955" s="105" t="s">
        <v>92</v>
      </c>
      <c r="AC955" s="96" t="s">
        <v>93</v>
      </c>
      <c r="AD955" s="96" t="s">
        <v>329</v>
      </c>
      <c r="AE955" s="96" t="s">
        <v>94</v>
      </c>
      <c r="AF955" s="96" t="s">
        <v>94</v>
      </c>
      <c r="AG955" s="96"/>
      <c r="AH955" s="96"/>
      <c r="AI955" s="96"/>
      <c r="AJ955" s="19">
        <v>2</v>
      </c>
      <c r="AK955" s="96" t="s">
        <v>118</v>
      </c>
      <c r="AL955" s="96"/>
      <c r="AM955" s="31"/>
      <c r="AN955" s="30" t="s">
        <v>96</v>
      </c>
      <c r="AO955" s="96" t="s">
        <v>97</v>
      </c>
      <c r="AP955" s="31" t="s">
        <v>97</v>
      </c>
      <c r="AQ955">
        <v>21104.582969250001</v>
      </c>
      <c r="AR955" t="s">
        <v>12874</v>
      </c>
      <c r="AS955" t="s">
        <v>11225</v>
      </c>
      <c r="AT955" t="s">
        <v>12875</v>
      </c>
      <c r="AU955">
        <v>97.6875</v>
      </c>
      <c r="AV955" s="96">
        <v>1.6962642031644444</v>
      </c>
      <c r="AW955">
        <v>42.589300000000001</v>
      </c>
      <c r="AX955" s="96">
        <v>2.588748602471111</v>
      </c>
      <c r="AY955">
        <v>1.7932E-3</v>
      </c>
      <c r="AZ955">
        <v>292.90620000000001</v>
      </c>
      <c r="BA955" s="96">
        <v>4.3923871842088893</v>
      </c>
      <c r="BB955">
        <v>67.028099999999995</v>
      </c>
      <c r="BC955" s="96">
        <v>1.8898822634533334</v>
      </c>
      <c r="BD955">
        <v>15.038600819999999</v>
      </c>
      <c r="BE955" s="96">
        <f t="shared" si="119"/>
        <v>6933.144956559102</v>
      </c>
      <c r="BF955" s="96">
        <f t="shared" si="120"/>
        <v>574.57747209520403</v>
      </c>
      <c r="BG955" s="96">
        <f t="shared" si="121"/>
        <v>549.71244102299988</v>
      </c>
      <c r="BH955">
        <v>6939.5206846415049</v>
      </c>
      <c r="BI955">
        <v>1.310871111941664E-3</v>
      </c>
      <c r="BJ955">
        <v>1.704877337697795</v>
      </c>
      <c r="BK955">
        <v>0.74332350772648093</v>
      </c>
      <c r="BL955">
        <v>5.8225378326549961</v>
      </c>
      <c r="BM955">
        <v>0.4595014627923843</v>
      </c>
      <c r="BN955">
        <v>1.70496856108034</v>
      </c>
      <c r="BO955">
        <v>0.74332351083071779</v>
      </c>
      <c r="BP955">
        <v>1.273603802507111E-3</v>
      </c>
      <c r="BQ955">
        <v>5.8225378326549961</v>
      </c>
      <c r="BR955">
        <v>6930.1471195878239</v>
      </c>
      <c r="BS955" s="96">
        <v>508.38436516958427</v>
      </c>
      <c r="BT955" s="96">
        <v>492.52966418528376</v>
      </c>
      <c r="BU955">
        <v>0.4595014627923843</v>
      </c>
      <c r="BV955" s="60" t="str">
        <f t="shared" si="129"/>
        <v>no propulsion</v>
      </c>
      <c r="BW955" s="30" t="s">
        <v>104</v>
      </c>
      <c r="BX955" s="96">
        <v>0.1</v>
      </c>
      <c r="BY955" s="96">
        <v>0.3</v>
      </c>
      <c r="BZ955" s="96">
        <v>0.3</v>
      </c>
      <c r="CA955" s="16">
        <v>4.36E-2</v>
      </c>
      <c r="CB955" s="16">
        <v>0.01</v>
      </c>
      <c r="CC955" s="16">
        <v>3.5000000000000003E-2</v>
      </c>
      <c r="CD955" s="96">
        <v>0.3</v>
      </c>
      <c r="CE955" s="96">
        <v>0.1</v>
      </c>
      <c r="CF955" s="31">
        <v>0.3</v>
      </c>
      <c r="CG955" s="30">
        <v>5</v>
      </c>
      <c r="CH955" s="96">
        <v>5</v>
      </c>
      <c r="CI955" s="96">
        <v>5</v>
      </c>
      <c r="CJ955" s="96">
        <f>Population!$CG955-Population!$CI955</f>
        <v>0</v>
      </c>
      <c r="CK955" s="118">
        <f>_xlfn.DAYS(Entries!$AY$2,Population!H955)</f>
        <v>192</v>
      </c>
      <c r="CL955" s="118">
        <f t="shared" si="130"/>
        <v>730</v>
      </c>
      <c r="CM955" s="117">
        <f>Entries!$AY$5</f>
        <v>0.15</v>
      </c>
      <c r="CN955" s="117">
        <f t="shared" si="122"/>
        <v>0</v>
      </c>
      <c r="CO955" s="119" t="str">
        <f t="shared" si="131"/>
        <v>-</v>
      </c>
      <c r="CP955" s="30" t="s">
        <v>103</v>
      </c>
      <c r="CQ955" s="96">
        <v>0</v>
      </c>
      <c r="CR955" s="96" t="s">
        <v>95</v>
      </c>
      <c r="CS955" s="96"/>
      <c r="CT955" s="31"/>
      <c r="CU955" s="30" t="s">
        <v>3638</v>
      </c>
      <c r="CV955" s="96" t="s">
        <v>3639</v>
      </c>
      <c r="CW955" s="96" t="s">
        <v>1304</v>
      </c>
      <c r="CX955" s="96" t="s">
        <v>106</v>
      </c>
      <c r="CY955" s="96" t="s">
        <v>107</v>
      </c>
      <c r="CZ955" s="96" t="s">
        <v>108</v>
      </c>
      <c r="DA955" s="31"/>
      <c r="DB955" s="17" t="s">
        <v>15462</v>
      </c>
      <c r="DC955" s="17" t="s">
        <v>15500</v>
      </c>
      <c r="DD955" s="17" t="s">
        <v>15500</v>
      </c>
      <c r="DE955" s="17" t="s">
        <v>15500</v>
      </c>
      <c r="DF955" s="17" t="s">
        <v>15500</v>
      </c>
      <c r="DG955" s="23" t="s">
        <v>11171</v>
      </c>
      <c r="DH955" s="145"/>
    </row>
    <row r="956" spans="1:112" s="17" customFormat="1" x14ac:dyDescent="0.25">
      <c r="A956" s="32" t="s">
        <v>3640</v>
      </c>
      <c r="B956" s="98">
        <v>0</v>
      </c>
      <c r="C956" s="64" t="s">
        <v>15461</v>
      </c>
      <c r="D956" s="98"/>
      <c r="E956" s="98">
        <v>43935</v>
      </c>
      <c r="F956" s="98" t="s">
        <v>3641</v>
      </c>
      <c r="G956" s="33">
        <v>57781</v>
      </c>
      <c r="H956" s="44">
        <v>43483</v>
      </c>
      <c r="I956" s="98" t="s">
        <v>306</v>
      </c>
      <c r="J956" s="98"/>
      <c r="K956" s="98"/>
      <c r="L956" s="98" t="s">
        <v>307</v>
      </c>
      <c r="M956" t="s">
        <v>308</v>
      </c>
      <c r="N956" s="98" t="s">
        <v>308</v>
      </c>
      <c r="O956" t="s">
        <v>11127</v>
      </c>
      <c r="P956" s="64" t="str">
        <f>VLOOKUP(N956,Entries!J:K,2,FALSE)</f>
        <v>JAPAN</v>
      </c>
      <c r="Q956" s="38" t="s">
        <v>3642</v>
      </c>
      <c r="R956" s="32" t="s">
        <v>3642</v>
      </c>
      <c r="S956" s="98" t="s">
        <v>8815</v>
      </c>
      <c r="T956" t="s">
        <v>3643</v>
      </c>
      <c r="U956" s="39" t="s">
        <v>141</v>
      </c>
      <c r="V956" s="33" t="s">
        <v>141</v>
      </c>
      <c r="W956" s="64">
        <f>IF(VLOOKUP(R956,Entries!N:P,3,FALSE)=V956,1,VLOOKUP(R956,Entries!N:P,3,FALSE))</f>
        <v>1</v>
      </c>
      <c r="X956"/>
      <c r="Y956"/>
      <c r="Z956" s="98"/>
      <c r="AA956" s="98"/>
      <c r="AB956" s="98"/>
      <c r="AC956" s="98" t="s">
        <v>93</v>
      </c>
      <c r="AD956" s="98" t="s">
        <v>117</v>
      </c>
      <c r="AE956" s="98" t="s">
        <v>117</v>
      </c>
      <c r="AF956" s="98" t="s">
        <v>117</v>
      </c>
      <c r="AG956" s="98"/>
      <c r="AH956" s="98"/>
      <c r="AI956" s="98"/>
      <c r="AJ956" s="19">
        <v>5</v>
      </c>
      <c r="AK956" s="98" t="s">
        <v>118</v>
      </c>
      <c r="AL956" s="98"/>
      <c r="AM956" s="33"/>
      <c r="AN956" s="32" t="s">
        <v>96</v>
      </c>
      <c r="AO956" s="98" t="s">
        <v>97</v>
      </c>
      <c r="AP956" s="33" t="s">
        <v>97</v>
      </c>
      <c r="AQ956">
        <v>21104.14315385</v>
      </c>
      <c r="AR956" t="s">
        <v>11371</v>
      </c>
      <c r="AS956" t="s">
        <v>11225</v>
      </c>
      <c r="AT956" t="s">
        <v>12876</v>
      </c>
      <c r="AU956">
        <v>97.188800000000001</v>
      </c>
      <c r="AV956" s="98">
        <v>1.7001981744800001</v>
      </c>
      <c r="AW956">
        <v>148.3244</v>
      </c>
      <c r="AX956" s="98">
        <v>3.1550921189555559</v>
      </c>
      <c r="AY956">
        <v>1.6195000000000001E-3</v>
      </c>
      <c r="AZ956">
        <v>251.6653</v>
      </c>
      <c r="BA956" s="98">
        <v>1.2973081990977777</v>
      </c>
      <c r="BB956">
        <v>108.28230000000001</v>
      </c>
      <c r="BC956" s="98">
        <v>4.9899755784622224</v>
      </c>
      <c r="BD956">
        <v>15.23144052</v>
      </c>
      <c r="BE956" s="96">
        <f t="shared" si="119"/>
        <v>6874.5021002222056</v>
      </c>
      <c r="BF956" s="96">
        <f t="shared" si="120"/>
        <v>514.63535637351652</v>
      </c>
      <c r="BG956" s="96">
        <f t="shared" si="121"/>
        <v>492.36884407089565</v>
      </c>
      <c r="BH956">
        <v>6880.9169532488413</v>
      </c>
      <c r="BI956">
        <v>4.5868206255506429E-4</v>
      </c>
      <c r="BJ956">
        <v>1.6961777014532</v>
      </c>
      <c r="BK956">
        <v>2.5887491410422232</v>
      </c>
      <c r="BL956">
        <v>4.6502935015087639</v>
      </c>
      <c r="BM956">
        <v>1.6319762063787899</v>
      </c>
      <c r="BN956">
        <v>1.6962646032611981</v>
      </c>
      <c r="BO956">
        <v>2.5887491407326269</v>
      </c>
      <c r="BP956">
        <v>1.15366369537314E-3</v>
      </c>
      <c r="BQ956">
        <v>4.6502935015087639</v>
      </c>
      <c r="BR956">
        <v>6871.457014677434</v>
      </c>
      <c r="BS956" s="96">
        <v>504.00303429055475</v>
      </c>
      <c r="BT956" s="96">
        <v>474.06843159220989</v>
      </c>
      <c r="BU956">
        <v>1.6319762063787899</v>
      </c>
      <c r="BV956" s="65" t="str">
        <f t="shared" si="129"/>
        <v>no propulsion</v>
      </c>
      <c r="BW956" s="32" t="s">
        <v>379</v>
      </c>
      <c r="BX956" s="98">
        <v>0.5</v>
      </c>
      <c r="BY956" s="98">
        <v>0.5</v>
      </c>
      <c r="BZ956" s="98">
        <v>1.5</v>
      </c>
      <c r="CA956" s="98">
        <v>0.83320000000000005</v>
      </c>
      <c r="CB956" s="98">
        <v>0.25</v>
      </c>
      <c r="CC956" s="98">
        <v>0.51429999999999998</v>
      </c>
      <c r="CD956" s="98">
        <v>0.5</v>
      </c>
      <c r="CE956" s="98">
        <v>0.5</v>
      </c>
      <c r="CF956" s="33">
        <v>1.5</v>
      </c>
      <c r="CG956" s="32">
        <v>50</v>
      </c>
      <c r="CH956" s="98">
        <v>50</v>
      </c>
      <c r="CI956" s="98">
        <v>50</v>
      </c>
      <c r="CJ956" s="98">
        <f>Population!$CG956-Population!$CI956</f>
        <v>0</v>
      </c>
      <c r="CK956" s="120">
        <f>_xlfn.DAYS(Entries!$AY$2,Population!H956)</f>
        <v>811</v>
      </c>
      <c r="CL956" s="120">
        <f t="shared" si="130"/>
        <v>1825</v>
      </c>
      <c r="CM956" s="122">
        <f>Entries!$AY$5</f>
        <v>0.15</v>
      </c>
      <c r="CN956" s="122">
        <f t="shared" si="122"/>
        <v>0</v>
      </c>
      <c r="CO956" s="121" t="str">
        <f t="shared" si="131"/>
        <v>-</v>
      </c>
      <c r="CP956" s="32" t="s">
        <v>103</v>
      </c>
      <c r="CQ956" s="98">
        <v>0</v>
      </c>
      <c r="CR956" s="98" t="s">
        <v>95</v>
      </c>
      <c r="CS956" s="98"/>
      <c r="CT956" s="33"/>
      <c r="CU956" s="32" t="s">
        <v>3645</v>
      </c>
      <c r="CV956" s="98" t="s">
        <v>3646</v>
      </c>
      <c r="CW956" s="98" t="s">
        <v>3643</v>
      </c>
      <c r="CX956" s="98" t="s">
        <v>3647</v>
      </c>
      <c r="CY956" s="98" t="s">
        <v>107</v>
      </c>
      <c r="CZ956" s="98" t="s">
        <v>163</v>
      </c>
      <c r="DA956" s="33"/>
      <c r="DB956" s="17" t="s">
        <v>15462</v>
      </c>
      <c r="DC956" s="17" t="s">
        <v>15500</v>
      </c>
      <c r="DD956" s="17" t="s">
        <v>15500</v>
      </c>
      <c r="DE956" s="17" t="s">
        <v>15500</v>
      </c>
      <c r="DF956" s="17" t="s">
        <v>15500</v>
      </c>
      <c r="DG956" s="23" t="s">
        <v>11171</v>
      </c>
      <c r="DH956" s="145"/>
    </row>
    <row r="957" spans="1:112" s="17" customFormat="1" x14ac:dyDescent="0.25">
      <c r="A957" s="30" t="s">
        <v>3648</v>
      </c>
      <c r="B957" s="96">
        <v>0</v>
      </c>
      <c r="C957" s="152" t="s">
        <v>15461</v>
      </c>
      <c r="D957" s="96"/>
      <c r="E957" s="96">
        <v>43131</v>
      </c>
      <c r="F957" s="96" t="s">
        <v>3649</v>
      </c>
      <c r="G957" s="31">
        <v>47803</v>
      </c>
      <c r="H957" s="43">
        <v>43112</v>
      </c>
      <c r="I957" s="96" t="s">
        <v>87</v>
      </c>
      <c r="J957" s="96"/>
      <c r="K957" s="96"/>
      <c r="L957" s="96" t="s">
        <v>88</v>
      </c>
      <c r="M957" s="124" t="s">
        <v>156</v>
      </c>
      <c r="N957" s="96" t="s">
        <v>156</v>
      </c>
      <c r="O957" s="124" t="s">
        <v>157</v>
      </c>
      <c r="P957" s="96" t="str">
        <f>VLOOKUP(N957,Entries!J:K,2,FALSE)</f>
        <v>UNITED STATES OF AMERICA</v>
      </c>
      <c r="Q957" s="123" t="s">
        <v>1219</v>
      </c>
      <c r="R957" s="30" t="s">
        <v>1219</v>
      </c>
      <c r="S957" s="96" t="s">
        <v>156</v>
      </c>
      <c r="T957" s="124" t="s">
        <v>157</v>
      </c>
      <c r="U957" s="125" t="s">
        <v>92</v>
      </c>
      <c r="V957" s="31" t="s">
        <v>92</v>
      </c>
      <c r="W957" s="64">
        <f>IF(VLOOKUP(R957,Entries!N:P,3,FALSE)=V957,1,VLOOKUP(R957,Entries!N:P,3,FALSE))</f>
        <v>1</v>
      </c>
      <c r="X957" s="124"/>
      <c r="Y957" s="124"/>
      <c r="Z957" s="96"/>
      <c r="AA957" s="96"/>
      <c r="AB957" s="96"/>
      <c r="AC957" s="96" t="s">
        <v>93</v>
      </c>
      <c r="AD957" s="96" t="s">
        <v>2331</v>
      </c>
      <c r="AE957" s="96" t="s">
        <v>94</v>
      </c>
      <c r="AF957" s="96" t="s">
        <v>94</v>
      </c>
      <c r="AG957" s="96"/>
      <c r="AH957" s="96"/>
      <c r="AI957" s="96"/>
      <c r="AJ957" s="19">
        <v>0.25</v>
      </c>
      <c r="AK957" s="96" t="s">
        <v>118</v>
      </c>
      <c r="AL957" s="96"/>
      <c r="AM957" s="31"/>
      <c r="AN957" s="30" t="s">
        <v>96</v>
      </c>
      <c r="AO957" s="96" t="s">
        <v>97</v>
      </c>
      <c r="AP957" s="31" t="s">
        <v>97</v>
      </c>
      <c r="AQ957">
        <v>21104.434815839999</v>
      </c>
      <c r="AR957" t="s">
        <v>12877</v>
      </c>
      <c r="AS957" t="s">
        <v>11225</v>
      </c>
      <c r="AT957" t="s">
        <v>12878</v>
      </c>
      <c r="AU957">
        <v>97.414199999999994</v>
      </c>
      <c r="AV957" s="96">
        <v>1.7147751613600002</v>
      </c>
      <c r="AW957">
        <v>180.77350000000001</v>
      </c>
      <c r="AX957" s="96">
        <v>1.930998721417778</v>
      </c>
      <c r="AY957">
        <v>1.0070000000000001E-3</v>
      </c>
      <c r="AZ957">
        <v>74.330299999999994</v>
      </c>
      <c r="BA957" s="96">
        <v>1.4637933764800002</v>
      </c>
      <c r="BB957">
        <v>285.90460000000002</v>
      </c>
      <c r="BC957" s="96">
        <v>4.8216176631822227</v>
      </c>
      <c r="BD957">
        <v>15.26949275</v>
      </c>
      <c r="BE957" s="96">
        <f t="shared" si="119"/>
        <v>6863.0763155407185</v>
      </c>
      <c r="BF957" s="96">
        <f t="shared" si="120"/>
        <v>498.98743339046814</v>
      </c>
      <c r="BG957" s="96">
        <f t="shared" si="121"/>
        <v>485.16519769096885</v>
      </c>
      <c r="BH957">
        <v>6869.511862173742</v>
      </c>
      <c r="BI957">
        <v>2.1870068215160449E-3</v>
      </c>
      <c r="BJ957">
        <v>1.70010871142688</v>
      </c>
      <c r="BK957">
        <v>3.155092775397986</v>
      </c>
      <c r="BL957">
        <v>1.2176511818002189</v>
      </c>
      <c r="BM957">
        <v>5.0696356443585211</v>
      </c>
      <c r="BN957">
        <v>1.7001985772824171</v>
      </c>
      <c r="BO957">
        <v>3.155092776189476</v>
      </c>
      <c r="BP957">
        <v>2.1818109893073402E-3</v>
      </c>
      <c r="BQ957">
        <v>1.2176511818002189</v>
      </c>
      <c r="BR957">
        <v>6860.0357329413828</v>
      </c>
      <c r="BS957" s="96">
        <v>725.81703939709678</v>
      </c>
      <c r="BT957" s="96">
        <v>706.27818370908517</v>
      </c>
      <c r="BU957">
        <v>5.0696356443585211</v>
      </c>
      <c r="BV957" s="60" t="str">
        <f t="shared" si="129"/>
        <v>no propulsion</v>
      </c>
      <c r="BW957" s="30" t="s">
        <v>585</v>
      </c>
      <c r="BX957" s="96">
        <v>0.1</v>
      </c>
      <c r="BY957" s="96">
        <v>0.3</v>
      </c>
      <c r="BZ957" s="96">
        <v>0.3</v>
      </c>
      <c r="CA957" s="96">
        <v>4.36E-2</v>
      </c>
      <c r="CB957" s="96">
        <v>0.01</v>
      </c>
      <c r="CC957" s="96">
        <v>3.5000000000000003E-2</v>
      </c>
      <c r="CD957" s="96">
        <v>0.3</v>
      </c>
      <c r="CE957" s="96">
        <v>0.1</v>
      </c>
      <c r="CF957" s="31">
        <v>0.6</v>
      </c>
      <c r="CG957" s="30">
        <v>3.8</v>
      </c>
      <c r="CH957" s="96">
        <v>3.8</v>
      </c>
      <c r="CI957" s="96">
        <v>3.8</v>
      </c>
      <c r="CJ957" s="96">
        <f>Population!$CG957-Population!$CI957</f>
        <v>0</v>
      </c>
      <c r="CK957" s="118">
        <f>_xlfn.DAYS(Entries!$AY$2,Population!H957)</f>
        <v>1182</v>
      </c>
      <c r="CL957" s="118">
        <f t="shared" si="130"/>
        <v>91.25</v>
      </c>
      <c r="CM957" s="117">
        <f>Entries!$AY$5</f>
        <v>0.15</v>
      </c>
      <c r="CN957" s="117">
        <f t="shared" si="122"/>
        <v>0</v>
      </c>
      <c r="CO957" s="119" t="str">
        <f t="shared" si="131"/>
        <v>-</v>
      </c>
      <c r="CP957" s="30" t="s">
        <v>103</v>
      </c>
      <c r="CQ957" s="96">
        <v>0</v>
      </c>
      <c r="CR957" s="96" t="s">
        <v>95</v>
      </c>
      <c r="CS957" s="96"/>
      <c r="CT957" s="31"/>
      <c r="CU957" s="30" t="s">
        <v>3651</v>
      </c>
      <c r="CV957" s="96" t="s">
        <v>3652</v>
      </c>
      <c r="CW957" s="96" t="s">
        <v>157</v>
      </c>
      <c r="CX957" s="96" t="s">
        <v>106</v>
      </c>
      <c r="CY957" s="96" t="s">
        <v>107</v>
      </c>
      <c r="CZ957" s="96" t="s">
        <v>537</v>
      </c>
      <c r="DA957" s="31"/>
      <c r="DB957" s="17" t="s">
        <v>15462</v>
      </c>
      <c r="DC957" s="17" t="s">
        <v>15500</v>
      </c>
      <c r="DD957" s="17" t="s">
        <v>15500</v>
      </c>
      <c r="DE957" s="17" t="s">
        <v>15500</v>
      </c>
      <c r="DF957" s="17" t="s">
        <v>15500</v>
      </c>
      <c r="DG957" s="23" t="s">
        <v>11171</v>
      </c>
      <c r="DH957" s="145"/>
    </row>
    <row r="958" spans="1:112" s="17" customFormat="1" x14ac:dyDescent="0.25">
      <c r="A958" s="32" t="s">
        <v>3653</v>
      </c>
      <c r="B958" s="98">
        <v>0</v>
      </c>
      <c r="C958" s="64" t="s">
        <v>15461</v>
      </c>
      <c r="D958" s="98"/>
      <c r="E958" s="98">
        <v>41457</v>
      </c>
      <c r="F958" s="98" t="s">
        <v>3654</v>
      </c>
      <c r="G958" s="33">
        <v>41454</v>
      </c>
      <c r="H958" s="44">
        <v>42485</v>
      </c>
      <c r="I958" s="98" t="s">
        <v>111</v>
      </c>
      <c r="J958" s="98"/>
      <c r="K958" s="98"/>
      <c r="L958" s="98" t="s">
        <v>112</v>
      </c>
      <c r="M958" t="s">
        <v>391</v>
      </c>
      <c r="N958" s="98" t="s">
        <v>391</v>
      </c>
      <c r="O958" t="s">
        <v>123</v>
      </c>
      <c r="P958" s="64" t="str">
        <f>VLOOKUP(N958,Entries!J:K,2,FALSE)</f>
        <v>FRANCE</v>
      </c>
      <c r="Q958" s="38" t="s">
        <v>392</v>
      </c>
      <c r="R958" s="32" t="s">
        <v>11070</v>
      </c>
      <c r="S958" s="98" t="s">
        <v>391</v>
      </c>
      <c r="T958" t="s">
        <v>649</v>
      </c>
      <c r="U958" s="39" t="s">
        <v>141</v>
      </c>
      <c r="V958" s="33" t="s">
        <v>141</v>
      </c>
      <c r="W958" s="64">
        <f>IF(VLOOKUP(R958,Entries!N:P,3,FALSE)=V958,1,VLOOKUP(R958,Entries!N:P,3,FALSE))</f>
        <v>1</v>
      </c>
      <c r="X958"/>
      <c r="Y958"/>
      <c r="Z958" s="98"/>
      <c r="AA958" s="98"/>
      <c r="AB958" s="98"/>
      <c r="AC958" s="98" t="s">
        <v>239</v>
      </c>
      <c r="AD958" s="98" t="s">
        <v>144</v>
      </c>
      <c r="AE958" s="98" t="s">
        <v>144</v>
      </c>
      <c r="AF958" s="98" t="s">
        <v>94</v>
      </c>
      <c r="AG958" s="98" t="s">
        <v>2487</v>
      </c>
      <c r="AH958" s="98"/>
      <c r="AI958" s="98"/>
      <c r="AJ958" s="98">
        <v>2</v>
      </c>
      <c r="AK958" s="98" t="s">
        <v>95</v>
      </c>
      <c r="AL958" s="98"/>
      <c r="AM958" s="33"/>
      <c r="AN958" s="32" t="s">
        <v>125</v>
      </c>
      <c r="AO958" s="98" t="s">
        <v>97</v>
      </c>
      <c r="AP958" s="33" t="s">
        <v>98</v>
      </c>
      <c r="AQ958">
        <v>21104.52931356</v>
      </c>
      <c r="AR958" t="s">
        <v>12454</v>
      </c>
      <c r="AS958" t="s">
        <v>11225</v>
      </c>
      <c r="AT958" t="s">
        <v>12879</v>
      </c>
      <c r="AU958">
        <v>98.249399999999994</v>
      </c>
      <c r="AV958" s="98">
        <v>1.7046819243955558</v>
      </c>
      <c r="AW958">
        <v>110.63809999999999</v>
      </c>
      <c r="AX958" s="98">
        <v>3.0881325761333338</v>
      </c>
      <c r="AY958">
        <v>6.9800000000000003E-5</v>
      </c>
      <c r="AZ958">
        <v>83.869200000000006</v>
      </c>
      <c r="BA958" s="98">
        <v>4.571243252755556</v>
      </c>
      <c r="BB958">
        <v>276.25839999999999</v>
      </c>
      <c r="BC958" s="98">
        <v>1.7113281368044444</v>
      </c>
      <c r="BD958">
        <v>14.542456140000001</v>
      </c>
      <c r="BE958" s="96">
        <f t="shared" si="119"/>
        <v>7089.9536027041113</v>
      </c>
      <c r="BF958" s="96">
        <f t="shared" si="120"/>
        <v>719.44848146557888</v>
      </c>
      <c r="BG958" s="96">
        <f t="shared" si="121"/>
        <v>718.45872394264279</v>
      </c>
      <c r="BH958">
        <v>7096.1799146021722</v>
      </c>
      <c r="BI958">
        <v>1.2074015426550731E-3</v>
      </c>
      <c r="BJ958">
        <v>1.714682133492643</v>
      </c>
      <c r="BK958">
        <v>1.930999123225553</v>
      </c>
      <c r="BL958">
        <v>1.175839622198446</v>
      </c>
      <c r="BM958">
        <v>5.1095734072005756</v>
      </c>
      <c r="BN958">
        <v>1.7147755639173921</v>
      </c>
      <c r="BO958">
        <v>1.9309991235699651</v>
      </c>
      <c r="BP958">
        <v>1.37849050542287E-3</v>
      </c>
      <c r="BQ958">
        <v>1.175839622198446</v>
      </c>
      <c r="BR958">
        <v>7087.047611553091</v>
      </c>
      <c r="BS958" s="96">
        <v>590.32468875482573</v>
      </c>
      <c r="BT958" s="96">
        <v>576.61497076000069</v>
      </c>
      <c r="BU958">
        <v>5.1095734072005756</v>
      </c>
      <c r="BV958" s="65" t="str">
        <f t="shared" si="129"/>
        <v>Earth Observation</v>
      </c>
      <c r="BW958" s="32" t="s">
        <v>3656</v>
      </c>
      <c r="BX958" s="98">
        <v>0.9</v>
      </c>
      <c r="BY958" s="98">
        <v>1.3</v>
      </c>
      <c r="BZ958" s="98">
        <v>1.3</v>
      </c>
      <c r="CA958" s="98">
        <v>1.8423</v>
      </c>
      <c r="CB958" s="98">
        <v>0.81</v>
      </c>
      <c r="CC958" s="98">
        <v>1.575</v>
      </c>
      <c r="CD958" s="98">
        <v>1.3</v>
      </c>
      <c r="CE958" s="98">
        <v>0.9</v>
      </c>
      <c r="CF958" s="33">
        <v>6</v>
      </c>
      <c r="CG958" s="32">
        <v>303</v>
      </c>
      <c r="CH958" s="98">
        <v>303</v>
      </c>
      <c r="CI958" s="98">
        <v>303</v>
      </c>
      <c r="CJ958" s="98">
        <f>Population!$CG958-Population!$CI958</f>
        <v>0</v>
      </c>
      <c r="CK958" s="120">
        <f>_xlfn.DAYS(Entries!$AY$2,Population!H958)</f>
        <v>1809</v>
      </c>
      <c r="CL958" s="120">
        <f t="shared" si="130"/>
        <v>730</v>
      </c>
      <c r="CM958" s="122">
        <f>Entries!$AY$5</f>
        <v>0.15</v>
      </c>
      <c r="CN958" s="122">
        <f t="shared" si="122"/>
        <v>0</v>
      </c>
      <c r="CO958" s="121">
        <f t="shared" si="131"/>
        <v>0</v>
      </c>
      <c r="CP958" s="32" t="s">
        <v>3657</v>
      </c>
      <c r="CQ958" s="98">
        <v>3</v>
      </c>
      <c r="CR958" s="98" t="s">
        <v>95</v>
      </c>
      <c r="CS958" s="98"/>
      <c r="CT958" s="33"/>
      <c r="CU958" s="32" t="s">
        <v>3658</v>
      </c>
      <c r="CV958" s="98"/>
      <c r="CW958" s="98"/>
      <c r="CX958" s="98" t="s">
        <v>359</v>
      </c>
      <c r="CY958" s="98" t="s">
        <v>107</v>
      </c>
      <c r="CZ958" s="98" t="s">
        <v>108</v>
      </c>
      <c r="DA958" s="33"/>
      <c r="DB958" s="17" t="s">
        <v>15463</v>
      </c>
      <c r="DC958" s="17" t="s">
        <v>15500</v>
      </c>
      <c r="DD958" s="17">
        <v>1</v>
      </c>
      <c r="DE958" s="17">
        <v>1</v>
      </c>
      <c r="DF958" s="17">
        <v>10</v>
      </c>
      <c r="DG958" s="23" t="s">
        <v>11182</v>
      </c>
      <c r="DH958" s="145" t="s">
        <v>11186</v>
      </c>
    </row>
    <row r="959" spans="1:112" s="17" customFormat="1" x14ac:dyDescent="0.25">
      <c r="A959" s="30" t="s">
        <v>3659</v>
      </c>
      <c r="B959" s="96">
        <v>0</v>
      </c>
      <c r="C959" s="152" t="s">
        <v>15461</v>
      </c>
      <c r="D959" s="96"/>
      <c r="E959" s="96">
        <v>43758</v>
      </c>
      <c r="F959" s="96" t="s">
        <v>3660</v>
      </c>
      <c r="G959" s="31">
        <v>57521</v>
      </c>
      <c r="H959" s="43">
        <v>43437</v>
      </c>
      <c r="I959" s="96" t="s">
        <v>190</v>
      </c>
      <c r="J959" s="96"/>
      <c r="K959" s="96"/>
      <c r="L959" s="96" t="s">
        <v>285</v>
      </c>
      <c r="M959" s="124" t="s">
        <v>156</v>
      </c>
      <c r="N959" s="96" t="s">
        <v>156</v>
      </c>
      <c r="O959" s="124" t="s">
        <v>11127</v>
      </c>
      <c r="P959" s="96" t="str">
        <f>VLOOKUP(N959,Entries!J:K,2,FALSE)</f>
        <v>UNITED STATES OF AMERICA</v>
      </c>
      <c r="Q959" s="123" t="s">
        <v>1126</v>
      </c>
      <c r="R959" s="30" t="s">
        <v>1126</v>
      </c>
      <c r="S959" s="96" t="s">
        <v>156</v>
      </c>
      <c r="T959" s="124" t="s">
        <v>157</v>
      </c>
      <c r="U959" s="125" t="s">
        <v>92</v>
      </c>
      <c r="V959" s="31" t="s">
        <v>92</v>
      </c>
      <c r="W959" s="64">
        <f>IF(VLOOKUP(R959,Entries!N:P,3,FALSE)=V959,1,VLOOKUP(R959,Entries!N:P,3,FALSE))</f>
        <v>1</v>
      </c>
      <c r="X959" s="124"/>
      <c r="Y959" s="124"/>
      <c r="Z959" s="96"/>
      <c r="AA959" s="96"/>
      <c r="AB959" s="96"/>
      <c r="AC959" s="96" t="s">
        <v>93</v>
      </c>
      <c r="AD959" s="96" t="s">
        <v>3661</v>
      </c>
      <c r="AE959" s="96" t="s">
        <v>144</v>
      </c>
      <c r="AF959" s="96" t="s">
        <v>94</v>
      </c>
      <c r="AG959" s="96" t="s">
        <v>2487</v>
      </c>
      <c r="AH959" s="96"/>
      <c r="AI959" s="96"/>
      <c r="AJ959" s="96">
        <v>5</v>
      </c>
      <c r="AK959" s="96" t="s">
        <v>95</v>
      </c>
      <c r="AL959" s="96"/>
      <c r="AM959" s="31"/>
      <c r="AN959" s="30" t="s">
        <v>96</v>
      </c>
      <c r="AO959" s="96" t="s">
        <v>97</v>
      </c>
      <c r="AP959" s="31" t="s">
        <v>97</v>
      </c>
      <c r="AQ959">
        <v>21104.426804409999</v>
      </c>
      <c r="AR959" t="s">
        <v>12880</v>
      </c>
      <c r="AS959" t="s">
        <v>11225</v>
      </c>
      <c r="AT959" t="s">
        <v>12881</v>
      </c>
      <c r="AU959">
        <v>97.671099999999996</v>
      </c>
      <c r="AV959" s="96">
        <v>1.7053259507555556</v>
      </c>
      <c r="AW959">
        <v>176.93700000000001</v>
      </c>
      <c r="AX959" s="96">
        <v>0.19221830651999999</v>
      </c>
      <c r="AY959">
        <v>1.3859E-3</v>
      </c>
      <c r="AZ959">
        <v>261.91300000000001</v>
      </c>
      <c r="BA959" s="96">
        <v>2.5539816510044449</v>
      </c>
      <c r="BB959">
        <v>98.051900000000003</v>
      </c>
      <c r="BC959" s="96">
        <v>3.7596688100800004</v>
      </c>
      <c r="BD959">
        <v>14.95984095</v>
      </c>
      <c r="BE959" s="96">
        <f t="shared" si="119"/>
        <v>6957.4578520161376</v>
      </c>
      <c r="BF959" s="96">
        <f t="shared" si="120"/>
        <v>596.10019285324688</v>
      </c>
      <c r="BG959" s="96">
        <f t="shared" si="121"/>
        <v>576.81551117902836</v>
      </c>
      <c r="BH959">
        <v>6963.800151780325</v>
      </c>
      <c r="BI959">
        <v>4.1314905628171542E-4</v>
      </c>
      <c r="BJ959">
        <v>1.70459192897301</v>
      </c>
      <c r="BK959">
        <v>3.088133218610416</v>
      </c>
      <c r="BL959">
        <v>5.4470490629162986</v>
      </c>
      <c r="BM959">
        <v>0.83552315945707334</v>
      </c>
      <c r="BN959">
        <v>1.7046823261569</v>
      </c>
      <c r="BO959">
        <v>3.0881332183758459</v>
      </c>
      <c r="BP959">
        <v>9.8567671802692611E-4</v>
      </c>
      <c r="BQ959">
        <v>5.4470490629162986</v>
      </c>
      <c r="BR959">
        <v>6954.4698297574132</v>
      </c>
      <c r="BS959" s="96">
        <v>812.22280824444351</v>
      </c>
      <c r="BT959" s="96">
        <v>451.59901458769673</v>
      </c>
      <c r="BU959">
        <v>0.83552315945707334</v>
      </c>
      <c r="BV959" s="60" t="str">
        <f t="shared" si="129"/>
        <v>no propulsion</v>
      </c>
      <c r="BW959" s="30" t="s">
        <v>3663</v>
      </c>
      <c r="BX959" s="96">
        <v>0.1</v>
      </c>
      <c r="BY959" s="96">
        <v>0.3</v>
      </c>
      <c r="BZ959" s="96">
        <v>0.8</v>
      </c>
      <c r="CA959" s="96">
        <v>0.15029999999999999</v>
      </c>
      <c r="CB959" s="96">
        <v>0.01</v>
      </c>
      <c r="CC959" s="96">
        <v>7.5200000000000003E-2</v>
      </c>
      <c r="CD959" s="96">
        <v>0.3</v>
      </c>
      <c r="CE959" s="96">
        <v>0.1</v>
      </c>
      <c r="CF959" s="31">
        <v>0.8</v>
      </c>
      <c r="CG959" s="30">
        <v>3.52</v>
      </c>
      <c r="CH959" s="96">
        <v>3.52</v>
      </c>
      <c r="CI959" s="96">
        <v>3.52</v>
      </c>
      <c r="CJ959" s="96">
        <f>Population!$CG959-Population!$CI959</f>
        <v>0</v>
      </c>
      <c r="CK959" s="118">
        <f>_xlfn.DAYS(Entries!$AY$2,Population!H959)</f>
        <v>857</v>
      </c>
      <c r="CL959" s="118">
        <f t="shared" si="130"/>
        <v>1825</v>
      </c>
      <c r="CM959" s="117">
        <f>Entries!$AY$5</f>
        <v>0.15</v>
      </c>
      <c r="CN959" s="117">
        <f t="shared" si="122"/>
        <v>0</v>
      </c>
      <c r="CO959" s="119" t="str">
        <f t="shared" si="131"/>
        <v>-</v>
      </c>
      <c r="CP959" s="30" t="s">
        <v>103</v>
      </c>
      <c r="CQ959" s="96">
        <v>0</v>
      </c>
      <c r="CR959" s="96" t="s">
        <v>95</v>
      </c>
      <c r="CS959" s="96"/>
      <c r="CT959" s="31"/>
      <c r="CU959" s="30" t="s">
        <v>3664</v>
      </c>
      <c r="CV959" s="96" t="s">
        <v>3665</v>
      </c>
      <c r="CW959" s="96" t="s">
        <v>157</v>
      </c>
      <c r="CX959" s="96" t="s">
        <v>106</v>
      </c>
      <c r="CY959" s="96" t="s">
        <v>107</v>
      </c>
      <c r="CZ959" s="96" t="s">
        <v>1130</v>
      </c>
      <c r="DA959" s="31"/>
      <c r="DB959" s="17" t="s">
        <v>15462</v>
      </c>
      <c r="DC959" s="17" t="s">
        <v>15500</v>
      </c>
      <c r="DD959" s="17" t="s">
        <v>15500</v>
      </c>
      <c r="DE959" s="17" t="s">
        <v>15500</v>
      </c>
      <c r="DF959" s="17" t="s">
        <v>15500</v>
      </c>
      <c r="DG959" s="23" t="s">
        <v>11171</v>
      </c>
      <c r="DH959" s="145"/>
    </row>
    <row r="960" spans="1:112" s="17" customFormat="1" x14ac:dyDescent="0.25">
      <c r="A960" s="32" t="s">
        <v>3666</v>
      </c>
      <c r="B960" s="98">
        <v>0</v>
      </c>
      <c r="C960" s="64" t="s">
        <v>15461</v>
      </c>
      <c r="D960" s="98"/>
      <c r="E960" s="98">
        <v>43015</v>
      </c>
      <c r="F960" s="98" t="s">
        <v>3667</v>
      </c>
      <c r="G960" s="33">
        <v>47530</v>
      </c>
      <c r="H960" s="44">
        <v>43057</v>
      </c>
      <c r="I960" s="98" t="s">
        <v>190</v>
      </c>
      <c r="J960" s="98"/>
      <c r="K960" s="98"/>
      <c r="L960" s="98" t="s">
        <v>400</v>
      </c>
      <c r="M960" t="s">
        <v>156</v>
      </c>
      <c r="N960" s="98" t="s">
        <v>156</v>
      </c>
      <c r="O960" t="s">
        <v>123</v>
      </c>
      <c r="P960" s="64" t="str">
        <f>VLOOKUP(N960,Entries!J:K,2,FALSE)</f>
        <v>UNITED STATES OF AMERICA</v>
      </c>
      <c r="Q960" s="38" t="s">
        <v>1219</v>
      </c>
      <c r="R960" s="32" t="s">
        <v>1219</v>
      </c>
      <c r="S960" s="98" t="s">
        <v>156</v>
      </c>
      <c r="T960" t="s">
        <v>157</v>
      </c>
      <c r="U960" s="39" t="s">
        <v>92</v>
      </c>
      <c r="V960" s="33" t="s">
        <v>92</v>
      </c>
      <c r="W960" s="64">
        <f>IF(VLOOKUP(R960,Entries!N:P,3,FALSE)=V960,1,VLOOKUP(R960,Entries!N:P,3,FALSE))</f>
        <v>1</v>
      </c>
      <c r="X960"/>
      <c r="Y960"/>
      <c r="Z960" s="98"/>
      <c r="AA960" s="98"/>
      <c r="AB960" s="98"/>
      <c r="AC960" s="98" t="s">
        <v>93</v>
      </c>
      <c r="AD960" s="98" t="s">
        <v>2331</v>
      </c>
      <c r="AE960" s="98" t="s">
        <v>94</v>
      </c>
      <c r="AF960" s="98" t="s">
        <v>94</v>
      </c>
      <c r="AG960" s="98"/>
      <c r="AH960" s="98"/>
      <c r="AI960" s="98"/>
      <c r="AJ960" s="98">
        <v>0.25</v>
      </c>
      <c r="AK960" s="98" t="s">
        <v>95</v>
      </c>
      <c r="AL960" s="98"/>
      <c r="AM960" s="33"/>
      <c r="AN960" s="32" t="s">
        <v>125</v>
      </c>
      <c r="AO960" s="98" t="s">
        <v>97</v>
      </c>
      <c r="AP960" s="33" t="s">
        <v>98</v>
      </c>
      <c r="AQ960">
        <v>21104.25942545</v>
      </c>
      <c r="AR960" t="s">
        <v>12882</v>
      </c>
      <c r="AS960" t="s">
        <v>11225</v>
      </c>
      <c r="AT960" t="s">
        <v>12883</v>
      </c>
      <c r="AU960">
        <v>97.707999999999998</v>
      </c>
      <c r="AV960" s="98">
        <v>1.7110558654977779</v>
      </c>
      <c r="AW960">
        <v>11.013299999999999</v>
      </c>
      <c r="AX960" s="98">
        <v>2.3967310087733336</v>
      </c>
      <c r="AY960">
        <v>2.5113E-2</v>
      </c>
      <c r="AZ960">
        <v>146.33240000000001</v>
      </c>
      <c r="BA960" s="98">
        <v>2.9967872980755557</v>
      </c>
      <c r="BB960">
        <v>215.41319999999999</v>
      </c>
      <c r="BC960" s="98">
        <v>3.2925367689555558</v>
      </c>
      <c r="BD960">
        <v>14.80503817</v>
      </c>
      <c r="BE960" s="96">
        <f t="shared" si="119"/>
        <v>7005.8722520197598</v>
      </c>
      <c r="BF960" s="96">
        <f t="shared" si="120"/>
        <v>810.81072188473172</v>
      </c>
      <c r="BG960" s="96">
        <f t="shared" si="121"/>
        <v>458.93378215478697</v>
      </c>
      <c r="BH960">
        <v>7011.9306090980972</v>
      </c>
      <c r="BI960">
        <v>2.5361313524527331E-2</v>
      </c>
      <c r="BJ960">
        <v>1.7052366641747261</v>
      </c>
      <c r="BK960">
        <v>0.19221834657321599</v>
      </c>
      <c r="BL960">
        <v>2.5091871228682239</v>
      </c>
      <c r="BM960">
        <v>3.8044445225537631</v>
      </c>
      <c r="BN960">
        <v>1.7053263338366269</v>
      </c>
      <c r="BO960">
        <v>0.1922183956526668</v>
      </c>
      <c r="BP960">
        <v>2.574813518396054E-2</v>
      </c>
      <c r="BQ960">
        <v>2.5196226917758451</v>
      </c>
      <c r="BR960">
        <v>7002.9109114160701</v>
      </c>
      <c r="BS960" s="96">
        <v>821.92959529947802</v>
      </c>
      <c r="BT960" s="96">
        <v>623.53549605882654</v>
      </c>
      <c r="BU960">
        <v>3.8044445225537631</v>
      </c>
      <c r="BV960" s="65" t="str">
        <f t="shared" si="129"/>
        <v>no propulsion</v>
      </c>
      <c r="BW960" s="32" t="s">
        <v>379</v>
      </c>
      <c r="BX960" s="98">
        <v>0.1</v>
      </c>
      <c r="BY960" s="98">
        <v>0.3</v>
      </c>
      <c r="BZ960" s="98">
        <v>0.3</v>
      </c>
      <c r="CA960" s="98">
        <v>4.36E-2</v>
      </c>
      <c r="CB960" s="98">
        <v>0.01</v>
      </c>
      <c r="CC960" s="98">
        <v>3.5000000000000003E-2</v>
      </c>
      <c r="CD960" s="98">
        <v>0.3</v>
      </c>
      <c r="CE960" s="98">
        <v>0.1</v>
      </c>
      <c r="CF960" s="33">
        <v>0.3</v>
      </c>
      <c r="CG960" s="32">
        <v>4.1900000000000004</v>
      </c>
      <c r="CH960" s="98">
        <v>4</v>
      </c>
      <c r="CI960" s="98">
        <v>4</v>
      </c>
      <c r="CJ960" s="98">
        <f>Population!$CG960-Population!$CI960</f>
        <v>0.19000000000000039</v>
      </c>
      <c r="CK960" s="120">
        <f>_xlfn.DAYS(Entries!$AY$2,Population!H960)</f>
        <v>1237</v>
      </c>
      <c r="CL960" s="120">
        <f t="shared" si="130"/>
        <v>91.25</v>
      </c>
      <c r="CM960" s="122">
        <f>Entries!$AY$5</f>
        <v>0.15</v>
      </c>
      <c r="CN960" s="122">
        <f t="shared" si="122"/>
        <v>4.5346062052506055E-2</v>
      </c>
      <c r="CO960" s="121" t="str">
        <f t="shared" si="131"/>
        <v>-</v>
      </c>
      <c r="CP960" s="32" t="s">
        <v>103</v>
      </c>
      <c r="CQ960" s="98">
        <v>0</v>
      </c>
      <c r="CR960" s="98" t="s">
        <v>95</v>
      </c>
      <c r="CS960" s="98"/>
      <c r="CT960" s="33"/>
      <c r="CU960" s="32" t="s">
        <v>3669</v>
      </c>
      <c r="CV960" s="98"/>
      <c r="CW960" s="98"/>
      <c r="CX960" s="98" t="s">
        <v>106</v>
      </c>
      <c r="CY960" s="98" t="s">
        <v>107</v>
      </c>
      <c r="CZ960" s="98" t="s">
        <v>163</v>
      </c>
      <c r="DA960" s="33"/>
      <c r="DB960" s="17" t="s">
        <v>15462</v>
      </c>
      <c r="DC960" s="17" t="s">
        <v>15500</v>
      </c>
      <c r="DD960" s="17" t="s">
        <v>15500</v>
      </c>
      <c r="DE960" s="17" t="s">
        <v>15500</v>
      </c>
      <c r="DF960" s="17" t="s">
        <v>15500</v>
      </c>
      <c r="DG960" s="23" t="s">
        <v>11171</v>
      </c>
      <c r="DH960" s="145"/>
    </row>
    <row r="961" spans="1:112" s="17" customFormat="1" x14ac:dyDescent="0.25">
      <c r="A961" s="30" t="s">
        <v>3670</v>
      </c>
      <c r="B961" s="96">
        <v>0</v>
      </c>
      <c r="C961" s="152" t="s">
        <v>15461</v>
      </c>
      <c r="D961" s="96"/>
      <c r="E961" s="96">
        <v>40070</v>
      </c>
      <c r="F961" s="96" t="s">
        <v>3671</v>
      </c>
      <c r="G961" s="31">
        <v>40067</v>
      </c>
      <c r="H961" s="43">
        <v>41828</v>
      </c>
      <c r="I961" s="96" t="s">
        <v>271</v>
      </c>
      <c r="J961" s="96"/>
      <c r="K961" s="96"/>
      <c r="L961" s="96" t="s">
        <v>272</v>
      </c>
      <c r="M961" s="124" t="s">
        <v>277</v>
      </c>
      <c r="N961" s="96" t="s">
        <v>277</v>
      </c>
      <c r="O961" s="124" t="s">
        <v>278</v>
      </c>
      <c r="P961" s="96" t="str">
        <f>VLOOKUP(N961,Entries!J:K,2,FALSE)</f>
        <v>COMMONWEALTH OF INDEPENDENT STATES</v>
      </c>
      <c r="Q961" s="123" t="s">
        <v>3672</v>
      </c>
      <c r="R961" s="30" t="s">
        <v>11001</v>
      </c>
      <c r="S961" s="96" t="s">
        <v>277</v>
      </c>
      <c r="T961" s="124" t="s">
        <v>278</v>
      </c>
      <c r="U961" s="125" t="s">
        <v>141</v>
      </c>
      <c r="V961" s="106" t="s">
        <v>92</v>
      </c>
      <c r="W961" s="64">
        <f>IF(VLOOKUP(R961,Entries!N:P,3,FALSE)=V961,1,VLOOKUP(R961,Entries!N:P,3,FALSE))</f>
        <v>1</v>
      </c>
      <c r="X961" s="124"/>
      <c r="Y961" s="124"/>
      <c r="Z961" s="96"/>
      <c r="AA961" s="96"/>
      <c r="AB961" s="96"/>
      <c r="AC961" s="96" t="s">
        <v>239</v>
      </c>
      <c r="AD961" s="96" t="s">
        <v>3673</v>
      </c>
      <c r="AE961" s="96" t="s">
        <v>144</v>
      </c>
      <c r="AF961" s="96" t="s">
        <v>94</v>
      </c>
      <c r="AG961" s="96" t="s">
        <v>2487</v>
      </c>
      <c r="AH961" s="96"/>
      <c r="AI961" s="96"/>
      <c r="AJ961" s="96">
        <v>3</v>
      </c>
      <c r="AK961" s="96" t="s">
        <v>95</v>
      </c>
      <c r="AL961" s="96"/>
      <c r="AM961" s="31"/>
      <c r="AN961" s="30" t="s">
        <v>125</v>
      </c>
      <c r="AO961" s="96" t="s">
        <v>97</v>
      </c>
      <c r="AP961" s="31" t="s">
        <v>97</v>
      </c>
      <c r="AQ961">
        <v>21104.552603820001</v>
      </c>
      <c r="AR961" t="s">
        <v>11528</v>
      </c>
      <c r="AS961" t="s">
        <v>11225</v>
      </c>
      <c r="AT961" t="s">
        <v>12884</v>
      </c>
      <c r="AU961">
        <v>98.036299999999997</v>
      </c>
      <c r="AV961" s="96">
        <v>1.7289995918044445</v>
      </c>
      <c r="AW961">
        <v>137.32259999999999</v>
      </c>
      <c r="AX961" s="96">
        <v>2.6739433415244447</v>
      </c>
      <c r="AY961">
        <v>1.3762E-2</v>
      </c>
      <c r="AZ961">
        <v>171.70330000000001</v>
      </c>
      <c r="BA961" s="96">
        <v>3.6048738455955553</v>
      </c>
      <c r="BB961">
        <v>188.64850000000001</v>
      </c>
      <c r="BC961" s="96">
        <v>2.6793660783822224</v>
      </c>
      <c r="BD961">
        <v>14.521896849999999</v>
      </c>
      <c r="BE961" s="96">
        <f t="shared" si="119"/>
        <v>7096.6437314638561</v>
      </c>
      <c r="BF961" s="96">
        <f t="shared" si="120"/>
        <v>823.30774249626211</v>
      </c>
      <c r="BG961" s="96">
        <f t="shared" si="121"/>
        <v>627.97972043145</v>
      </c>
      <c r="BH961">
        <v>7102.7027749956433</v>
      </c>
      <c r="BI961">
        <v>1.3520954332932281E-2</v>
      </c>
      <c r="BJ961">
        <v>1.710965320977581</v>
      </c>
      <c r="BK961">
        <v>2.3967315076294611</v>
      </c>
      <c r="BL961">
        <v>2.9154341013714138</v>
      </c>
      <c r="BM961">
        <v>3.3738741235724148</v>
      </c>
      <c r="BN961">
        <v>1.7110562522008319</v>
      </c>
      <c r="BO961">
        <v>2.396731514326286</v>
      </c>
      <c r="BP961">
        <v>1.3983759463943641E-2</v>
      </c>
      <c r="BQ961">
        <v>2.922922694530754</v>
      </c>
      <c r="BR961">
        <v>7093.7325456791523</v>
      </c>
      <c r="BS961" s="96">
        <v>825.04110741991281</v>
      </c>
      <c r="BT961" s="96">
        <v>805.11500790414902</v>
      </c>
      <c r="BU961">
        <v>3.3738741235724148</v>
      </c>
      <c r="BV961" s="60" t="str">
        <f t="shared" si="129"/>
        <v>Earth Observation</v>
      </c>
      <c r="BW961" s="30" t="s">
        <v>104</v>
      </c>
      <c r="BX961" s="96">
        <v>1</v>
      </c>
      <c r="BY961" s="96">
        <v>1</v>
      </c>
      <c r="BZ961" s="96">
        <v>1</v>
      </c>
      <c r="CA961" s="96">
        <v>1.7321</v>
      </c>
      <c r="CB961" s="96">
        <v>1</v>
      </c>
      <c r="CC961" s="96">
        <v>1.5</v>
      </c>
      <c r="CD961" s="96">
        <v>1</v>
      </c>
      <c r="CE961" s="96">
        <v>1</v>
      </c>
      <c r="CF961" s="31">
        <v>1</v>
      </c>
      <c r="CG961" s="30">
        <v>288</v>
      </c>
      <c r="CH961" s="96">
        <v>288</v>
      </c>
      <c r="CI961" s="96">
        <v>288</v>
      </c>
      <c r="CJ961" s="96">
        <f>Population!$CG961-Population!$CI961</f>
        <v>0</v>
      </c>
      <c r="CK961" s="118">
        <f>_xlfn.DAYS(Entries!$AY$2,Population!H961)</f>
        <v>2466</v>
      </c>
      <c r="CL961" s="118">
        <f t="shared" si="130"/>
        <v>1095</v>
      </c>
      <c r="CM961" s="117">
        <f>Entries!$AY$5</f>
        <v>0.15</v>
      </c>
      <c r="CN961" s="117">
        <f t="shared" si="122"/>
        <v>0</v>
      </c>
      <c r="CO961" s="119">
        <f t="shared" si="131"/>
        <v>0</v>
      </c>
      <c r="CP961" s="30"/>
      <c r="CQ961" s="19">
        <v>2</v>
      </c>
      <c r="CR961" s="96" t="s">
        <v>118</v>
      </c>
      <c r="CS961" s="96"/>
      <c r="CT961" s="31"/>
      <c r="CU961" s="30" t="s">
        <v>1057</v>
      </c>
      <c r="CV961" s="96" t="s">
        <v>1058</v>
      </c>
      <c r="CW961" s="96" t="s">
        <v>278</v>
      </c>
      <c r="CX961" s="96" t="s">
        <v>3675</v>
      </c>
      <c r="CY961" s="96" t="s">
        <v>107</v>
      </c>
      <c r="CZ961" s="96" t="s">
        <v>3676</v>
      </c>
      <c r="DA961" s="31"/>
      <c r="DB961" s="17" t="s">
        <v>15463</v>
      </c>
      <c r="DC961" s="17" t="s">
        <v>15500</v>
      </c>
      <c r="DD961" s="17">
        <v>1</v>
      </c>
      <c r="DE961" s="17">
        <v>1</v>
      </c>
      <c r="DF961" s="17">
        <v>10</v>
      </c>
      <c r="DG961" s="23" t="s">
        <v>11182</v>
      </c>
      <c r="DH961" s="145"/>
    </row>
    <row r="962" spans="1:112" s="17" customFormat="1" x14ac:dyDescent="0.25">
      <c r="A962" s="32" t="s">
        <v>3677</v>
      </c>
      <c r="B962" s="98">
        <v>0</v>
      </c>
      <c r="C962" s="64" t="s">
        <v>15461</v>
      </c>
      <c r="D962" s="98"/>
      <c r="E962" s="98">
        <v>38711</v>
      </c>
      <c r="F962" s="98" t="s">
        <v>3678</v>
      </c>
      <c r="G962" s="33">
        <v>38708</v>
      </c>
      <c r="H962" s="44">
        <v>41112</v>
      </c>
      <c r="I962" s="98" t="s">
        <v>271</v>
      </c>
      <c r="J962" s="98"/>
      <c r="K962" s="98"/>
      <c r="L962" s="98" t="s">
        <v>123</v>
      </c>
      <c r="M962" t="s">
        <v>277</v>
      </c>
      <c r="N962" s="98" t="s">
        <v>277</v>
      </c>
      <c r="O962" t="s">
        <v>123</v>
      </c>
      <c r="P962" s="64" t="str">
        <f>VLOOKUP(N962,Entries!J:K,2,FALSE)</f>
        <v>COMMONWEALTH OF INDEPENDENT STATES</v>
      </c>
      <c r="Q962" s="38" t="s">
        <v>2241</v>
      </c>
      <c r="R962" s="32" t="s">
        <v>11059</v>
      </c>
      <c r="S962" s="98" t="s">
        <v>277</v>
      </c>
      <c r="T962" t="s">
        <v>278</v>
      </c>
      <c r="U962" s="39" t="s">
        <v>92</v>
      </c>
      <c r="V962" s="33" t="s">
        <v>141</v>
      </c>
      <c r="W962" s="64">
        <f>IF(VLOOKUP(R962,Entries!N:P,3,FALSE)=V962,1,VLOOKUP(R962,Entries!N:P,3,FALSE))</f>
        <v>1</v>
      </c>
      <c r="X962"/>
      <c r="Y962"/>
      <c r="Z962" s="98"/>
      <c r="AA962" s="98"/>
      <c r="AB962" s="98"/>
      <c r="AC962" s="98" t="s">
        <v>239</v>
      </c>
      <c r="AD962" s="98" t="s">
        <v>3147</v>
      </c>
      <c r="AE962" s="98" t="s">
        <v>94</v>
      </c>
      <c r="AF962" s="98" t="s">
        <v>94</v>
      </c>
      <c r="AG962" s="98" t="s">
        <v>650</v>
      </c>
      <c r="AH962" s="98"/>
      <c r="AI962" s="98"/>
      <c r="AJ962" s="19">
        <v>5</v>
      </c>
      <c r="AK962" s="98" t="s">
        <v>118</v>
      </c>
      <c r="AL962" s="98"/>
      <c r="AM962" s="33"/>
      <c r="AN962" s="32" t="s">
        <v>125</v>
      </c>
      <c r="AO962" s="98" t="s">
        <v>97</v>
      </c>
      <c r="AP962" s="33" t="s">
        <v>98</v>
      </c>
      <c r="AQ962">
        <v>21104.390520289999</v>
      </c>
      <c r="AR962" t="s">
        <v>1904</v>
      </c>
      <c r="AS962" t="s">
        <v>11225</v>
      </c>
      <c r="AT962" t="s">
        <v>12885</v>
      </c>
      <c r="AU962">
        <v>99.064400000000006</v>
      </c>
      <c r="AV962" s="98">
        <v>1.7095234667333332</v>
      </c>
      <c r="AW962">
        <v>153.20570000000001</v>
      </c>
      <c r="AX962" s="98">
        <v>3.1080153628355554</v>
      </c>
      <c r="AY962">
        <v>1.121E-3</v>
      </c>
      <c r="AZ962">
        <v>206.54409999999999</v>
      </c>
      <c r="BA962" s="98">
        <v>1.696400338817778</v>
      </c>
      <c r="BB962">
        <v>153.5164</v>
      </c>
      <c r="BC962" s="98">
        <v>4.5892323576133336</v>
      </c>
      <c r="BD962">
        <v>14.243238760000001</v>
      </c>
      <c r="BE962" s="96">
        <f t="shared" si="119"/>
        <v>7188.9047913673103</v>
      </c>
      <c r="BF962" s="96">
        <f t="shared" si="120"/>
        <v>825.96355363843213</v>
      </c>
      <c r="BG962" s="96">
        <f t="shared" si="121"/>
        <v>809.84602909618752</v>
      </c>
      <c r="BH962">
        <v>7195.0333261249179</v>
      </c>
      <c r="BI962">
        <v>7.6583474571979577E-4</v>
      </c>
      <c r="BJ962">
        <v>1.728900436919274</v>
      </c>
      <c r="BK962">
        <v>2.6739438977670309</v>
      </c>
      <c r="BL962">
        <v>2.3825291948770961</v>
      </c>
      <c r="BM962">
        <v>3.9017109878737628</v>
      </c>
      <c r="BN962">
        <v>1.728999997085066</v>
      </c>
      <c r="BO962">
        <v>2.673943898060843</v>
      </c>
      <c r="BP962">
        <v>1.3864377311152271E-3</v>
      </c>
      <c r="BQ962">
        <v>2.3825291948770961</v>
      </c>
      <c r="BR962">
        <v>7186.0780576620309</v>
      </c>
      <c r="BS962" s="96">
        <v>652.9878468087818</v>
      </c>
      <c r="BT962" s="96">
        <v>632.3863377182488</v>
      </c>
      <c r="BU962">
        <v>3.9017109878737628</v>
      </c>
      <c r="BV962" s="65" t="str">
        <f t="shared" si="129"/>
        <v>sunsynchronous observation</v>
      </c>
      <c r="BW962" s="32" t="s">
        <v>3680</v>
      </c>
      <c r="BX962" s="98">
        <v>1</v>
      </c>
      <c r="BY962" s="98">
        <v>1</v>
      </c>
      <c r="BZ962" s="98">
        <v>1</v>
      </c>
      <c r="CA962" s="98">
        <v>1.7321</v>
      </c>
      <c r="CB962" s="98">
        <v>1</v>
      </c>
      <c r="CC962" s="98">
        <v>1.5</v>
      </c>
      <c r="CD962" s="98">
        <v>1</v>
      </c>
      <c r="CE962" s="98">
        <v>1</v>
      </c>
      <c r="CF962" s="33">
        <v>1</v>
      </c>
      <c r="CG962" s="32">
        <v>110</v>
      </c>
      <c r="CH962" s="98">
        <v>110</v>
      </c>
      <c r="CI962" s="98">
        <v>110</v>
      </c>
      <c r="CJ962" s="98">
        <f>Population!$CG962-Population!$CI962</f>
        <v>0</v>
      </c>
      <c r="CK962" s="120">
        <f>_xlfn.DAYS(Entries!$AY$2,Population!H962)</f>
        <v>3182</v>
      </c>
      <c r="CL962" s="120">
        <f t="shared" si="130"/>
        <v>1825</v>
      </c>
      <c r="CM962" s="122">
        <f>Entries!$AY$5</f>
        <v>0.15</v>
      </c>
      <c r="CN962" s="122">
        <f t="shared" si="122"/>
        <v>0</v>
      </c>
      <c r="CO962" s="121">
        <f t="shared" si="131"/>
        <v>0</v>
      </c>
      <c r="CP962" s="32"/>
      <c r="CQ962" s="19">
        <v>2</v>
      </c>
      <c r="CR962" s="98" t="s">
        <v>118</v>
      </c>
      <c r="CS962" s="98"/>
      <c r="CT962" s="33"/>
      <c r="CU962" s="32" t="s">
        <v>1057</v>
      </c>
      <c r="CV962" s="98"/>
      <c r="CW962" s="98"/>
      <c r="CX962" s="98" t="s">
        <v>3675</v>
      </c>
      <c r="CY962" s="98" t="s">
        <v>107</v>
      </c>
      <c r="CZ962" s="98"/>
      <c r="DA962" s="33"/>
      <c r="DB962" s="17" t="s">
        <v>15463</v>
      </c>
      <c r="DC962" s="17" t="s">
        <v>15500</v>
      </c>
      <c r="DD962" s="17">
        <v>1</v>
      </c>
      <c r="DE962" s="17">
        <v>1</v>
      </c>
      <c r="DF962" s="17">
        <v>10</v>
      </c>
      <c r="DG962" s="23" t="s">
        <v>11182</v>
      </c>
      <c r="DH962" s="145"/>
    </row>
    <row r="963" spans="1:112" s="17" customFormat="1" x14ac:dyDescent="0.25">
      <c r="A963" s="30" t="s">
        <v>3681</v>
      </c>
      <c r="B963" s="96">
        <v>0</v>
      </c>
      <c r="C963" s="152" t="s">
        <v>15461</v>
      </c>
      <c r="D963" s="96"/>
      <c r="E963" s="96">
        <v>43005</v>
      </c>
      <c r="F963" s="96" t="s">
        <v>3682</v>
      </c>
      <c r="G963" s="31">
        <v>47483</v>
      </c>
      <c r="H963" s="43">
        <v>43047</v>
      </c>
      <c r="I963" s="96" t="s">
        <v>111</v>
      </c>
      <c r="J963" s="96"/>
      <c r="K963" s="96"/>
      <c r="L963" s="96" t="s">
        <v>138</v>
      </c>
      <c r="M963" s="124" t="s">
        <v>3683</v>
      </c>
      <c r="N963" s="96" t="s">
        <v>3683</v>
      </c>
      <c r="O963" s="124" t="s">
        <v>11123</v>
      </c>
      <c r="P963" s="96" t="str">
        <f>VLOOKUP(N963,Entries!J:K,2,FALSE)</f>
        <v>MOROCCO</v>
      </c>
      <c r="Q963" s="123" t="s">
        <v>3684</v>
      </c>
      <c r="R963" s="30" t="s">
        <v>3684</v>
      </c>
      <c r="S963" s="96" t="s">
        <v>3683</v>
      </c>
      <c r="T963" s="124" t="s">
        <v>3558</v>
      </c>
      <c r="U963" s="125" t="s">
        <v>141</v>
      </c>
      <c r="V963" s="31" t="s">
        <v>141</v>
      </c>
      <c r="W963" s="64">
        <f>IF(VLOOKUP(R963,Entries!N:P,3,FALSE)=V963,1,VLOOKUP(R963,Entries!N:P,3,FALSE))</f>
        <v>1</v>
      </c>
      <c r="X963" s="124"/>
      <c r="Y963" s="124"/>
      <c r="Z963" s="96"/>
      <c r="AA963" s="96"/>
      <c r="AB963" s="96"/>
      <c r="AC963" s="96" t="s">
        <v>142</v>
      </c>
      <c r="AD963" s="96" t="s">
        <v>2188</v>
      </c>
      <c r="AE963" s="96" t="s">
        <v>94</v>
      </c>
      <c r="AF963" s="96" t="s">
        <v>94</v>
      </c>
      <c r="AG963" s="96"/>
      <c r="AH963" s="96"/>
      <c r="AI963" s="96"/>
      <c r="AJ963" s="96">
        <v>5</v>
      </c>
      <c r="AK963" s="96" t="s">
        <v>95</v>
      </c>
      <c r="AL963" s="96"/>
      <c r="AM963" s="31"/>
      <c r="AN963" s="30" t="s">
        <v>125</v>
      </c>
      <c r="AO963" s="96" t="s">
        <v>97</v>
      </c>
      <c r="AP963" s="31" t="s">
        <v>97</v>
      </c>
      <c r="AQ963">
        <v>21104.61727038</v>
      </c>
      <c r="AR963" t="s">
        <v>11528</v>
      </c>
      <c r="AS963" t="s">
        <v>11225</v>
      </c>
      <c r="AT963" t="s">
        <v>12886</v>
      </c>
      <c r="AU963">
        <v>97.948499999999996</v>
      </c>
      <c r="AV963" s="96">
        <v>1.7095095041022224</v>
      </c>
      <c r="AW963">
        <v>178.0762</v>
      </c>
      <c r="AX963" s="96">
        <v>3.1074987454844449</v>
      </c>
      <c r="AY963">
        <v>1.6799999999999999E-4</v>
      </c>
      <c r="AZ963">
        <v>97.196600000000004</v>
      </c>
      <c r="BA963" s="96">
        <v>1.548581453902222</v>
      </c>
      <c r="BB963">
        <v>262.94369999999998</v>
      </c>
      <c r="BC963" s="96">
        <v>4.7370076093066666</v>
      </c>
      <c r="BD963">
        <v>14.770979540000001</v>
      </c>
      <c r="BE963" s="96">
        <f t="shared" ref="BE963:BE1026" si="132">(((((24*60*60/BD963)^2)*3.986004418*(10^(14)))/(4*3.141592*3.141592))^(1/3))/1000</f>
        <v>7016.6374513021174</v>
      </c>
      <c r="BF963" s="96">
        <f t="shared" ref="BF963:BF1026" si="133">$BE963*(1+$AY963)-6371</f>
        <v>646.81624639393613</v>
      </c>
      <c r="BG963" s="96">
        <f t="shared" ref="BG963:BG1026" si="134">$BE963*(1-$AY963)-6371</f>
        <v>644.45865621029861</v>
      </c>
      <c r="BH963">
        <v>7022.9284626527287</v>
      </c>
      <c r="BI963">
        <v>1.301704123649544E-3</v>
      </c>
      <c r="BJ963">
        <v>1.7094318603778169</v>
      </c>
      <c r="BK963">
        <v>3.1080160088468989</v>
      </c>
      <c r="BL963">
        <v>1.2224648292906279</v>
      </c>
      <c r="BM963">
        <v>5.0631699099223706</v>
      </c>
      <c r="BN963">
        <v>1.7095238691038419</v>
      </c>
      <c r="BO963">
        <v>3.108016009914448</v>
      </c>
      <c r="BP963">
        <v>1.468664685173774E-3</v>
      </c>
      <c r="BQ963">
        <v>1.2224648292906279</v>
      </c>
      <c r="BR963">
        <v>7013.6870922635153</v>
      </c>
      <c r="BS963" s="96">
        <v>652.91796790266562</v>
      </c>
      <c r="BT963" s="96">
        <v>632.5494983219296</v>
      </c>
      <c r="BU963">
        <v>5.0631699099223706</v>
      </c>
      <c r="BV963" s="60" t="str">
        <f t="shared" si="129"/>
        <v>sunsynchronous observation</v>
      </c>
      <c r="BW963" s="30" t="s">
        <v>1474</v>
      </c>
      <c r="BX963" s="96">
        <v>2</v>
      </c>
      <c r="BY963" s="96">
        <v>4</v>
      </c>
      <c r="BZ963" s="96">
        <v>8</v>
      </c>
      <c r="CA963" s="96">
        <v>22.811699999999998</v>
      </c>
      <c r="CB963" s="96">
        <v>2.5981000000000001</v>
      </c>
      <c r="CC963" s="96">
        <v>12.145</v>
      </c>
      <c r="CD963" s="96">
        <v>4</v>
      </c>
      <c r="CE963" s="96">
        <v>2</v>
      </c>
      <c r="CF963" s="31">
        <v>8</v>
      </c>
      <c r="CG963" s="30">
        <v>1110</v>
      </c>
      <c r="CH963" s="96">
        <v>1110</v>
      </c>
      <c r="CI963" s="96">
        <v>900</v>
      </c>
      <c r="CJ963" s="96">
        <f>Population!$CG963-Population!$CI963</f>
        <v>210</v>
      </c>
      <c r="CK963" s="118">
        <f>_xlfn.DAYS(Entries!$AY$2,Population!H963)</f>
        <v>1247</v>
      </c>
      <c r="CL963" s="118">
        <f t="shared" si="130"/>
        <v>1825</v>
      </c>
      <c r="CM963" s="117">
        <f>Entries!$AY$5</f>
        <v>0.15</v>
      </c>
      <c r="CN963" s="117">
        <f t="shared" si="122"/>
        <v>0.1891891891891892</v>
      </c>
      <c r="CO963" s="119">
        <f t="shared" si="131"/>
        <v>0.41920547945205477</v>
      </c>
      <c r="CP963" s="30" t="s">
        <v>1475</v>
      </c>
      <c r="CQ963" s="96">
        <v>2</v>
      </c>
      <c r="CR963" s="96" t="s">
        <v>95</v>
      </c>
      <c r="CS963" s="96"/>
      <c r="CT963" s="31"/>
      <c r="CU963" s="30" t="s">
        <v>357</v>
      </c>
      <c r="CV963" s="96" t="s">
        <v>3686</v>
      </c>
      <c r="CW963" s="96" t="s">
        <v>3687</v>
      </c>
      <c r="CX963" s="96" t="s">
        <v>1478</v>
      </c>
      <c r="CY963" s="96" t="s">
        <v>107</v>
      </c>
      <c r="CZ963" s="96" t="s">
        <v>1479</v>
      </c>
      <c r="DA963" s="31"/>
      <c r="DB963" s="17" t="s">
        <v>15463</v>
      </c>
      <c r="DC963" s="17" t="s">
        <v>15500</v>
      </c>
      <c r="DD963" s="17">
        <v>1</v>
      </c>
      <c r="DE963" s="17">
        <v>1</v>
      </c>
      <c r="DF963" s="17">
        <v>10</v>
      </c>
      <c r="DG963" s="23" t="s">
        <v>11177</v>
      </c>
      <c r="DH963" s="145"/>
    </row>
    <row r="964" spans="1:112" s="17" customFormat="1" x14ac:dyDescent="0.25">
      <c r="A964" s="32" t="s">
        <v>3688</v>
      </c>
      <c r="B964" s="98">
        <v>0</v>
      </c>
      <c r="C964" s="64" t="s">
        <v>15461</v>
      </c>
      <c r="D964" s="98"/>
      <c r="E964" s="98">
        <v>43717</v>
      </c>
      <c r="F964" s="98" t="s">
        <v>3689</v>
      </c>
      <c r="G964" s="33">
        <v>57359</v>
      </c>
      <c r="H964" s="44">
        <v>43425</v>
      </c>
      <c r="I964" s="98" t="s">
        <v>111</v>
      </c>
      <c r="J964" s="98"/>
      <c r="K964" s="98"/>
      <c r="L964" s="98" t="s">
        <v>138</v>
      </c>
      <c r="M964" t="s">
        <v>3683</v>
      </c>
      <c r="N964" s="98" t="s">
        <v>3683</v>
      </c>
      <c r="O964" t="s">
        <v>11123</v>
      </c>
      <c r="P964" s="64" t="str">
        <f>VLOOKUP(N964,Entries!J:K,2,FALSE)</f>
        <v>MOROCCO</v>
      </c>
      <c r="Q964" s="38" t="s">
        <v>3684</v>
      </c>
      <c r="R964" s="32" t="s">
        <v>3684</v>
      </c>
      <c r="S964" s="98" t="s">
        <v>3683</v>
      </c>
      <c r="T964" t="s">
        <v>3558</v>
      </c>
      <c r="U964" s="39" t="s">
        <v>141</v>
      </c>
      <c r="V964" s="33" t="s">
        <v>141</v>
      </c>
      <c r="W964" s="64">
        <f>IF(VLOOKUP(R964,Entries!N:P,3,FALSE)=V964,1,VLOOKUP(R964,Entries!N:P,3,FALSE))</f>
        <v>1</v>
      </c>
      <c r="X964"/>
      <c r="Y964"/>
      <c r="Z964" s="98"/>
      <c r="AA964" s="98"/>
      <c r="AB964" s="98"/>
      <c r="AC964" s="98" t="s">
        <v>142</v>
      </c>
      <c r="AD964" s="98" t="s">
        <v>2188</v>
      </c>
      <c r="AE964" s="98" t="s">
        <v>94</v>
      </c>
      <c r="AF964" s="98" t="s">
        <v>94</v>
      </c>
      <c r="AG964" s="98"/>
      <c r="AH964" s="98"/>
      <c r="AI964" s="98"/>
      <c r="AJ964" s="98">
        <v>5</v>
      </c>
      <c r="AK964" s="98" t="s">
        <v>95</v>
      </c>
      <c r="AL964" s="98"/>
      <c r="AM964" s="33"/>
      <c r="AN964" s="32" t="s">
        <v>125</v>
      </c>
      <c r="AO964" s="98" t="s">
        <v>97</v>
      </c>
      <c r="AP964" s="33" t="s">
        <v>97</v>
      </c>
      <c r="AQ964">
        <v>21104.583581660001</v>
      </c>
      <c r="AR964" t="s">
        <v>11467</v>
      </c>
      <c r="AS964" t="s">
        <v>11225</v>
      </c>
      <c r="AT964" t="s">
        <v>12887</v>
      </c>
      <c r="AU964">
        <v>97.947699999999998</v>
      </c>
      <c r="AV964" s="98">
        <v>1.7030605138577777</v>
      </c>
      <c r="AW964">
        <v>178.04660000000001</v>
      </c>
      <c r="AX964" s="98">
        <v>1.1952431110044446</v>
      </c>
      <c r="AY964">
        <v>1.4320000000000001E-4</v>
      </c>
      <c r="AZ964">
        <v>88.727199999999996</v>
      </c>
      <c r="BA964" s="98">
        <v>2.9496337474844445</v>
      </c>
      <c r="BB964">
        <v>271.41059999999999</v>
      </c>
      <c r="BC964" s="98">
        <v>3.3366115593866672</v>
      </c>
      <c r="BD964">
        <v>14.77083221</v>
      </c>
      <c r="BE964" s="96">
        <f t="shared" si="132"/>
        <v>7016.6841089971558</v>
      </c>
      <c r="BF964" s="96">
        <f t="shared" si="133"/>
        <v>646.68889816156388</v>
      </c>
      <c r="BG964" s="96">
        <f t="shared" si="134"/>
        <v>644.67931983274775</v>
      </c>
      <c r="BH964">
        <v>7022.9753762333457</v>
      </c>
      <c r="BI964">
        <v>1.2882330949689851E-3</v>
      </c>
      <c r="BJ964">
        <v>1.7094179079944209</v>
      </c>
      <c r="BK964">
        <v>3.1074993907423409</v>
      </c>
      <c r="BL964">
        <v>1.1985398608035329</v>
      </c>
      <c r="BM964">
        <v>5.0870512716233121</v>
      </c>
      <c r="BN964">
        <v>1.709509906464846</v>
      </c>
      <c r="BO964">
        <v>3.1074993924441641</v>
      </c>
      <c r="BP964">
        <v>1.4520418336224591E-3</v>
      </c>
      <c r="BQ964">
        <v>1.1985398608035329</v>
      </c>
      <c r="BR964">
        <v>7013.7337331122981</v>
      </c>
      <c r="BS964" s="96">
        <v>552.72733132085523</v>
      </c>
      <c r="BT964" s="96">
        <v>512.56324504093755</v>
      </c>
      <c r="BU964">
        <v>5.0870512716233121</v>
      </c>
      <c r="BV964" s="65" t="str">
        <f t="shared" si="129"/>
        <v>sunsynchronous observation</v>
      </c>
      <c r="BW964" s="32" t="s">
        <v>1474</v>
      </c>
      <c r="BX964" s="98">
        <v>2</v>
      </c>
      <c r="BY964" s="98">
        <v>4</v>
      </c>
      <c r="BZ964" s="98">
        <v>8</v>
      </c>
      <c r="CA964" s="98">
        <v>22.811699999999998</v>
      </c>
      <c r="CB964" s="98">
        <v>2.5981000000000001</v>
      </c>
      <c r="CC964" s="98">
        <v>12.145</v>
      </c>
      <c r="CD964" s="98">
        <v>4</v>
      </c>
      <c r="CE964" s="98">
        <v>2</v>
      </c>
      <c r="CF964" s="33">
        <v>8</v>
      </c>
      <c r="CG964" s="32">
        <v>1108</v>
      </c>
      <c r="CH964" s="98">
        <v>1108</v>
      </c>
      <c r="CI964" s="98">
        <v>900</v>
      </c>
      <c r="CJ964" s="98">
        <f>Population!$CG964-Population!$CI964</f>
        <v>208</v>
      </c>
      <c r="CK964" s="120">
        <f>_xlfn.DAYS(Entries!$AY$2,Population!H964)</f>
        <v>869</v>
      </c>
      <c r="CL964" s="120">
        <f t="shared" si="130"/>
        <v>1825</v>
      </c>
      <c r="CM964" s="122">
        <f>Entries!$AY$5</f>
        <v>0.15</v>
      </c>
      <c r="CN964" s="122">
        <f t="shared" si="122"/>
        <v>0.18772563176895307</v>
      </c>
      <c r="CO964" s="121">
        <f t="shared" si="131"/>
        <v>0.59526027397260273</v>
      </c>
      <c r="CP964" s="32" t="s">
        <v>1475</v>
      </c>
      <c r="CQ964" s="98">
        <v>2</v>
      </c>
      <c r="CR964" s="98" t="s">
        <v>95</v>
      </c>
      <c r="CS964" s="98"/>
      <c r="CT964" s="33"/>
      <c r="CU964" s="32" t="s">
        <v>357</v>
      </c>
      <c r="CV964" s="98" t="s">
        <v>3686</v>
      </c>
      <c r="CW964" s="98" t="s">
        <v>3687</v>
      </c>
      <c r="CX964" s="98" t="s">
        <v>1478</v>
      </c>
      <c r="CY964" s="98" t="s">
        <v>107</v>
      </c>
      <c r="CZ964" s="98" t="s">
        <v>1479</v>
      </c>
      <c r="DA964" s="33"/>
      <c r="DB964" s="17" t="s">
        <v>15463</v>
      </c>
      <c r="DC964" s="17" t="s">
        <v>15500</v>
      </c>
      <c r="DD964" s="17">
        <v>1</v>
      </c>
      <c r="DE964" s="17">
        <v>1</v>
      </c>
      <c r="DF964" s="17">
        <v>10</v>
      </c>
      <c r="DG964" s="23" t="s">
        <v>11177</v>
      </c>
      <c r="DH964" s="145"/>
    </row>
    <row r="965" spans="1:112" s="17" customFormat="1" x14ac:dyDescent="0.25">
      <c r="A965" s="30" t="s">
        <v>3690</v>
      </c>
      <c r="B965" s="96">
        <v>0</v>
      </c>
      <c r="C965" s="152" t="s">
        <v>15461</v>
      </c>
      <c r="D965" s="96"/>
      <c r="E965" s="96">
        <v>44408</v>
      </c>
      <c r="F965" s="96" t="s">
        <v>3691</v>
      </c>
      <c r="G965" s="31">
        <v>59938</v>
      </c>
      <c r="H965" s="43">
        <v>43651</v>
      </c>
      <c r="I965" s="96" t="s">
        <v>276</v>
      </c>
      <c r="J965" s="96"/>
      <c r="K965" s="96"/>
      <c r="L965" s="96" t="s">
        <v>365</v>
      </c>
      <c r="M965" s="124" t="s">
        <v>156</v>
      </c>
      <c r="N965" s="96" t="s">
        <v>156</v>
      </c>
      <c r="O965" s="124" t="s">
        <v>11127</v>
      </c>
      <c r="P965" s="96" t="str">
        <f>VLOOKUP(N965,Entries!J:K,2,FALSE)</f>
        <v>UNITED STATES OF AMERICA</v>
      </c>
      <c r="Q965" s="123" t="s">
        <v>3692</v>
      </c>
      <c r="R965" s="30" t="s">
        <v>3692</v>
      </c>
      <c r="S965" s="96" t="s">
        <v>156</v>
      </c>
      <c r="T965" s="124" t="s">
        <v>157</v>
      </c>
      <c r="U965" s="125" t="s">
        <v>159</v>
      </c>
      <c r="V965" s="31" t="s">
        <v>159</v>
      </c>
      <c r="W965" s="64">
        <f>IF(VLOOKUP(R965,Entries!N:P,3,FALSE)=V965,1,VLOOKUP(R965,Entries!N:P,3,FALSE))</f>
        <v>1</v>
      </c>
      <c r="X965" s="124"/>
      <c r="Y965" s="124"/>
      <c r="Z965" s="96"/>
      <c r="AA965" s="96"/>
      <c r="AB965" s="96"/>
      <c r="AC965" s="96" t="s">
        <v>93</v>
      </c>
      <c r="AD965" s="96" t="s">
        <v>117</v>
      </c>
      <c r="AE965" s="96" t="s">
        <v>117</v>
      </c>
      <c r="AF965" s="96" t="s">
        <v>117</v>
      </c>
      <c r="AG965" s="96"/>
      <c r="AH965" s="96"/>
      <c r="AI965" s="96"/>
      <c r="AJ965" s="19">
        <v>1</v>
      </c>
      <c r="AK965" s="96" t="s">
        <v>118</v>
      </c>
      <c r="AL965" s="96"/>
      <c r="AM965" s="31"/>
      <c r="AN965" s="30" t="s">
        <v>96</v>
      </c>
      <c r="AO965" s="96" t="s">
        <v>97</v>
      </c>
      <c r="AP965" s="31" t="s">
        <v>97</v>
      </c>
      <c r="AQ965">
        <v>21104.404527170002</v>
      </c>
      <c r="AR965" t="s">
        <v>12888</v>
      </c>
      <c r="AS965" t="s">
        <v>11225</v>
      </c>
      <c r="AT965" t="s">
        <v>12889</v>
      </c>
      <c r="AU965">
        <v>97.578199999999995</v>
      </c>
      <c r="AV965" s="96">
        <v>1.7228281088533335</v>
      </c>
      <c r="AW965">
        <v>68.482399999999998</v>
      </c>
      <c r="AX965" s="96">
        <v>1.9792588105244444</v>
      </c>
      <c r="AY965">
        <v>2.3725E-3</v>
      </c>
      <c r="AZ965">
        <v>169.0016</v>
      </c>
      <c r="BA965" s="96">
        <v>5.4047285543022223</v>
      </c>
      <c r="BB965">
        <v>191.1738</v>
      </c>
      <c r="BC965" s="96">
        <v>0.87910645337333349</v>
      </c>
      <c r="BD965">
        <v>15.125188380000001</v>
      </c>
      <c r="BE965" s="96">
        <f t="shared" si="132"/>
        <v>6906.6594087921985</v>
      </c>
      <c r="BF965" s="96">
        <f t="shared" si="133"/>
        <v>552.04545823955868</v>
      </c>
      <c r="BG965" s="96">
        <f t="shared" si="134"/>
        <v>519.27335934483926</v>
      </c>
      <c r="BH965">
        <v>6913.0217479538369</v>
      </c>
      <c r="BI965">
        <v>2.401281202814888E-3</v>
      </c>
      <c r="BJ965">
        <v>1.702970265665293</v>
      </c>
      <c r="BK965">
        <v>1.1952433597249239</v>
      </c>
      <c r="BL965">
        <v>2.4521383067486919</v>
      </c>
      <c r="BM965">
        <v>3.8341059238328641</v>
      </c>
      <c r="BN965">
        <v>1.7030609158337799</v>
      </c>
      <c r="BO965">
        <v>1.195243360792217</v>
      </c>
      <c r="BP965">
        <v>2.908904252995051E-3</v>
      </c>
      <c r="BQ965">
        <v>2.5859783511323289</v>
      </c>
      <c r="BR965">
        <v>6903.6452881808964</v>
      </c>
      <c r="BS965" s="96">
        <v>835.16125062785341</v>
      </c>
      <c r="BT965" s="96">
        <v>819.86169458582481</v>
      </c>
      <c r="BU965">
        <v>3.8341059238328641</v>
      </c>
      <c r="BV965" s="60" t="b">
        <f t="shared" si="129"/>
        <v>0</v>
      </c>
      <c r="BW965" s="30" t="s">
        <v>104</v>
      </c>
      <c r="BX965" s="96">
        <v>0.2</v>
      </c>
      <c r="BY965" s="96">
        <v>0.4</v>
      </c>
      <c r="BZ965" s="96">
        <v>0.4</v>
      </c>
      <c r="CA965" s="96">
        <v>0.12</v>
      </c>
      <c r="CB965" s="96">
        <v>0.04</v>
      </c>
      <c r="CC965" s="96">
        <v>0.1</v>
      </c>
      <c r="CD965" s="96">
        <v>0.4</v>
      </c>
      <c r="CE965" s="96">
        <v>0.2</v>
      </c>
      <c r="CF965" s="31">
        <v>0.4</v>
      </c>
      <c r="CG965" s="30">
        <v>20</v>
      </c>
      <c r="CH965" s="96">
        <v>20</v>
      </c>
      <c r="CI965" s="96">
        <v>20</v>
      </c>
      <c r="CJ965" s="96">
        <f>Population!$CG965-Population!$CI965</f>
        <v>0</v>
      </c>
      <c r="CK965" s="118">
        <f>_xlfn.DAYS(Entries!$AY$2,Population!H965)</f>
        <v>643</v>
      </c>
      <c r="CL965" s="118">
        <f t="shared" si="130"/>
        <v>365</v>
      </c>
      <c r="CM965" s="117">
        <f>Entries!$AY$5</f>
        <v>0.15</v>
      </c>
      <c r="CN965" s="117">
        <f t="shared" si="122"/>
        <v>0</v>
      </c>
      <c r="CO965" s="119">
        <f t="shared" si="131"/>
        <v>0</v>
      </c>
      <c r="CP965" s="30" t="s">
        <v>3694</v>
      </c>
      <c r="CQ965" s="96">
        <v>4</v>
      </c>
      <c r="CR965" s="96" t="s">
        <v>95</v>
      </c>
      <c r="CS965" s="96"/>
      <c r="CT965" s="31"/>
      <c r="CU965" s="30" t="s">
        <v>895</v>
      </c>
      <c r="CV965" s="96" t="s">
        <v>3692</v>
      </c>
      <c r="CW965" s="96" t="s">
        <v>157</v>
      </c>
      <c r="CX965" s="96" t="s">
        <v>3695</v>
      </c>
      <c r="CY965" s="96" t="s">
        <v>107</v>
      </c>
      <c r="CZ965" s="96" t="s">
        <v>108</v>
      </c>
      <c r="DA965" s="31"/>
      <c r="DB965" s="17" t="s">
        <v>15463</v>
      </c>
      <c r="DC965" s="17">
        <v>10</v>
      </c>
      <c r="DD965" s="17" t="s">
        <v>15500</v>
      </c>
      <c r="DE965" s="17" t="s">
        <v>15500</v>
      </c>
      <c r="DF965" s="17" t="s">
        <v>15500</v>
      </c>
      <c r="DG965" s="23" t="s">
        <v>11180</v>
      </c>
      <c r="DH965" s="145"/>
    </row>
    <row r="966" spans="1:112" s="17" customFormat="1" x14ac:dyDescent="0.25">
      <c r="A966" s="32" t="s">
        <v>3696</v>
      </c>
      <c r="B966" s="98">
        <v>0</v>
      </c>
      <c r="C966" s="64" t="s">
        <v>15461</v>
      </c>
      <c r="D966" s="98"/>
      <c r="E966" s="98">
        <v>27843</v>
      </c>
      <c r="F966" s="98" t="s">
        <v>3697</v>
      </c>
      <c r="G966" s="33">
        <v>27840</v>
      </c>
      <c r="H966" s="44">
        <v>37802</v>
      </c>
      <c r="I966" s="98" t="s">
        <v>574</v>
      </c>
      <c r="J966" s="98"/>
      <c r="K966" s="98"/>
      <c r="L966" s="98" t="s">
        <v>948</v>
      </c>
      <c r="M966" t="s">
        <v>382</v>
      </c>
      <c r="N966" s="98" t="s">
        <v>382</v>
      </c>
      <c r="O966" t="s">
        <v>267</v>
      </c>
      <c r="P966" s="64" t="str">
        <f>VLOOKUP(N966,Entries!J:K,2,FALSE)</f>
        <v>CANADA</v>
      </c>
      <c r="Q966" s="38" t="s">
        <v>746</v>
      </c>
      <c r="R966" s="32" t="s">
        <v>746</v>
      </c>
      <c r="S966" s="98" t="s">
        <v>382</v>
      </c>
      <c r="T966" t="s">
        <v>267</v>
      </c>
      <c r="U966" s="39" t="s">
        <v>141</v>
      </c>
      <c r="V966" s="33" t="s">
        <v>141</v>
      </c>
      <c r="W966" s="64">
        <f>IF(VLOOKUP(R966,Entries!N:P,3,FALSE)=V966,1,VLOOKUP(R966,Entries!N:P,3,FALSE))</f>
        <v>1</v>
      </c>
      <c r="X966"/>
      <c r="Y966"/>
      <c r="Z966" s="98"/>
      <c r="AA966" s="98"/>
      <c r="AB966" s="98"/>
      <c r="AC966" s="98" t="s">
        <v>239</v>
      </c>
      <c r="AD966" s="98" t="s">
        <v>817</v>
      </c>
      <c r="AE966" s="98" t="s">
        <v>144</v>
      </c>
      <c r="AF966" s="98" t="s">
        <v>817</v>
      </c>
      <c r="AG966" s="98"/>
      <c r="AH966" s="98"/>
      <c r="AI966" s="98"/>
      <c r="AJ966" s="98">
        <v>15</v>
      </c>
      <c r="AK966" s="98" t="s">
        <v>95</v>
      </c>
      <c r="AL966" s="98"/>
      <c r="AM966" s="33"/>
      <c r="AN966" s="32" t="s">
        <v>125</v>
      </c>
      <c r="AO966" s="98" t="s">
        <v>97</v>
      </c>
      <c r="AP966" s="33" t="s">
        <v>97</v>
      </c>
      <c r="AQ966">
        <v>21104.506711549999</v>
      </c>
      <c r="AR966" t="s">
        <v>840</v>
      </c>
      <c r="AS966" t="s">
        <v>11225</v>
      </c>
      <c r="AT966" t="s">
        <v>12890</v>
      </c>
      <c r="AU966">
        <v>98.710800000000006</v>
      </c>
      <c r="AV966" s="98">
        <v>1.7046697070933334</v>
      </c>
      <c r="AW966">
        <v>113.4032</v>
      </c>
      <c r="AX966" s="98">
        <v>3.0761823092311107</v>
      </c>
      <c r="AY966">
        <v>9.1040000000000001E-4</v>
      </c>
      <c r="AZ966">
        <v>309.66820000000001</v>
      </c>
      <c r="BA966" s="98">
        <v>4.6808830682266676</v>
      </c>
      <c r="BB966">
        <v>50.369100000000003</v>
      </c>
      <c r="BC966" s="98">
        <v>1.6020461137555555</v>
      </c>
      <c r="BD966">
        <v>14.20633052</v>
      </c>
      <c r="BE966" s="96">
        <f t="shared" si="132"/>
        <v>7201.3506544772308</v>
      </c>
      <c r="BF966" s="96">
        <f t="shared" si="133"/>
        <v>836.90676411306686</v>
      </c>
      <c r="BG966" s="96">
        <f t="shared" si="134"/>
        <v>823.79454484139478</v>
      </c>
      <c r="BH966">
        <v>7207.4875352390191</v>
      </c>
      <c r="BI966">
        <v>1.07744255214052E-3</v>
      </c>
      <c r="BJ966">
        <v>1.722733042446142</v>
      </c>
      <c r="BK966">
        <v>1.979259222336758</v>
      </c>
      <c r="BL966">
        <v>0.30772185574210592</v>
      </c>
      <c r="BM966">
        <v>5.976115436330967</v>
      </c>
      <c r="BN966">
        <v>1.7228285116259741</v>
      </c>
      <c r="BO966">
        <v>1.979259222337364</v>
      </c>
      <c r="BP966">
        <v>1.062688869792755E-3</v>
      </c>
      <c r="BQ966">
        <v>0.30772185574210592</v>
      </c>
      <c r="BR966">
        <v>7198.5114726068396</v>
      </c>
      <c r="BS966" s="96">
        <v>590.50089264638609</v>
      </c>
      <c r="BT966" s="96">
        <v>577.447515818797</v>
      </c>
      <c r="BU966">
        <v>5.976115436330967</v>
      </c>
      <c r="BV966" s="65" t="str">
        <f t="shared" si="129"/>
        <v>no propulsion</v>
      </c>
      <c r="BW966" s="32" t="s">
        <v>104</v>
      </c>
      <c r="BX966" s="98">
        <v>0.7</v>
      </c>
      <c r="BY966" s="98">
        <v>0.3</v>
      </c>
      <c r="BZ966" s="98">
        <v>0.7</v>
      </c>
      <c r="CA966" s="98">
        <v>0.57299999999999995</v>
      </c>
      <c r="CB966" s="98">
        <v>0.21</v>
      </c>
      <c r="CC966" s="98">
        <v>0.45500000000000002</v>
      </c>
      <c r="CD966" s="98">
        <v>0.3</v>
      </c>
      <c r="CE966" s="98">
        <v>0.7</v>
      </c>
      <c r="CF966" s="33">
        <v>0.7</v>
      </c>
      <c r="CG966" s="32">
        <v>60</v>
      </c>
      <c r="CH966" s="98">
        <v>60</v>
      </c>
      <c r="CI966" s="98">
        <v>60</v>
      </c>
      <c r="CJ966" s="98">
        <f>Population!$CG966-Population!$CI966</f>
        <v>0</v>
      </c>
      <c r="CK966" s="120">
        <f>_xlfn.DAYS(Entries!$AY$2,Population!H966)</f>
        <v>6492</v>
      </c>
      <c r="CL966" s="120">
        <f t="shared" si="130"/>
        <v>5475</v>
      </c>
      <c r="CM966" s="122">
        <f>Entries!$AY$5</f>
        <v>0.15</v>
      </c>
      <c r="CN966" s="122">
        <f t="shared" si="122"/>
        <v>0</v>
      </c>
      <c r="CO966" s="121" t="str">
        <f t="shared" si="131"/>
        <v>-</v>
      </c>
      <c r="CP966" s="32" t="s">
        <v>103</v>
      </c>
      <c r="CQ966" s="98">
        <v>0</v>
      </c>
      <c r="CR966" s="98" t="s">
        <v>95</v>
      </c>
      <c r="CS966" s="98"/>
      <c r="CT966" s="33"/>
      <c r="CU966" s="32" t="s">
        <v>3699</v>
      </c>
      <c r="CV966" s="98" t="s">
        <v>3700</v>
      </c>
      <c r="CW966" s="98" t="s">
        <v>267</v>
      </c>
      <c r="CX966" s="98" t="s">
        <v>3696</v>
      </c>
      <c r="CY966" s="98" t="s">
        <v>107</v>
      </c>
      <c r="CZ966" s="98" t="s">
        <v>108</v>
      </c>
      <c r="DA966" s="33">
        <v>35</v>
      </c>
      <c r="DB966" s="17" t="s">
        <v>15462</v>
      </c>
      <c r="DC966" s="17" t="s">
        <v>15500</v>
      </c>
      <c r="DD966" s="17" t="s">
        <v>15500</v>
      </c>
      <c r="DE966" s="17" t="s">
        <v>15500</v>
      </c>
      <c r="DF966" s="17" t="s">
        <v>15500</v>
      </c>
      <c r="DG966" s="23" t="s">
        <v>11171</v>
      </c>
      <c r="DH966" s="145"/>
    </row>
    <row r="967" spans="1:112" s="17" customFormat="1" x14ac:dyDescent="0.25">
      <c r="A967" s="30" t="s">
        <v>3701</v>
      </c>
      <c r="B967" s="96">
        <v>0</v>
      </c>
      <c r="C967" s="152" t="s">
        <v>15461</v>
      </c>
      <c r="D967" s="96"/>
      <c r="E967" s="96">
        <v>43780</v>
      </c>
      <c r="F967" s="96" t="s">
        <v>3702</v>
      </c>
      <c r="G967" s="31">
        <v>57567</v>
      </c>
      <c r="H967" s="43">
        <v>43437</v>
      </c>
      <c r="I967" s="96" t="s">
        <v>190</v>
      </c>
      <c r="J967" s="96"/>
      <c r="K967" s="96"/>
      <c r="L967" s="96" t="s">
        <v>285</v>
      </c>
      <c r="M967" s="124" t="s">
        <v>552</v>
      </c>
      <c r="N967" s="96" t="s">
        <v>552</v>
      </c>
      <c r="O967" s="124" t="s">
        <v>554</v>
      </c>
      <c r="P967" s="96" t="str">
        <f>VLOOKUP(N967,Entries!J:K,2,FALSE)</f>
        <v>GERMANY</v>
      </c>
      <c r="Q967" s="123" t="s">
        <v>1533</v>
      </c>
      <c r="R967" s="30" t="s">
        <v>1533</v>
      </c>
      <c r="S967" s="96" t="s">
        <v>552</v>
      </c>
      <c r="T967" s="124" t="s">
        <v>554</v>
      </c>
      <c r="U967" s="125" t="s">
        <v>141</v>
      </c>
      <c r="V967" s="106" t="s">
        <v>92</v>
      </c>
      <c r="W967" s="64">
        <f>IF(VLOOKUP(R967,Entries!N:P,3,FALSE)=V967,1,VLOOKUP(R967,Entries!N:P,3,FALSE))</f>
        <v>1</v>
      </c>
      <c r="X967" s="124"/>
      <c r="Y967" s="124"/>
      <c r="Z967" s="96"/>
      <c r="AA967" s="96"/>
      <c r="AB967" s="96"/>
      <c r="AC967" s="96" t="s">
        <v>93</v>
      </c>
      <c r="AD967" s="96" t="s">
        <v>117</v>
      </c>
      <c r="AE967" s="96" t="s">
        <v>117</v>
      </c>
      <c r="AF967" s="96" t="s">
        <v>117</v>
      </c>
      <c r="AG967" s="96"/>
      <c r="AH967" s="96"/>
      <c r="AI967" s="96"/>
      <c r="AJ967" s="19">
        <v>0.5</v>
      </c>
      <c r="AK967" s="96" t="s">
        <v>118</v>
      </c>
      <c r="AL967" s="96"/>
      <c r="AM967" s="31"/>
      <c r="AN967" s="30" t="s">
        <v>96</v>
      </c>
      <c r="AO967" s="96" t="s">
        <v>97</v>
      </c>
      <c r="AP967" s="31" t="s">
        <v>97</v>
      </c>
      <c r="AQ967">
        <v>21104.19538157</v>
      </c>
      <c r="AR967" t="s">
        <v>12849</v>
      </c>
      <c r="AS967" t="s">
        <v>11225</v>
      </c>
      <c r="AT967" t="s">
        <v>12891</v>
      </c>
      <c r="AU967">
        <v>97.670400000000001</v>
      </c>
      <c r="AV967" s="96">
        <v>1.7126860026800002</v>
      </c>
      <c r="AW967">
        <v>176.25229999999999</v>
      </c>
      <c r="AX967" s="96">
        <v>4.2257641258444449</v>
      </c>
      <c r="AY967">
        <v>1.1942000000000001E-3</v>
      </c>
      <c r="AZ967">
        <v>268.19490000000002</v>
      </c>
      <c r="BA967" s="96">
        <v>2.0958048924088888</v>
      </c>
      <c r="BB967">
        <v>91.790499999999994</v>
      </c>
      <c r="BC967" s="96">
        <v>4.1919588505955563</v>
      </c>
      <c r="BD967">
        <v>14.95821495</v>
      </c>
      <c r="BE967" s="96">
        <f t="shared" si="132"/>
        <v>6957.9620396953478</v>
      </c>
      <c r="BF967" s="96">
        <f t="shared" si="133"/>
        <v>595.27123796315209</v>
      </c>
      <c r="BG967" s="96">
        <f t="shared" si="134"/>
        <v>578.65284142754354</v>
      </c>
      <c r="BH967">
        <v>6964.3058408033994</v>
      </c>
      <c r="BI967">
        <v>4.5286873437960741E-4</v>
      </c>
      <c r="BJ967">
        <v>1.7045797328382539</v>
      </c>
      <c r="BK967">
        <v>3.076182949027594</v>
      </c>
      <c r="BL967">
        <v>5.9965799182507116</v>
      </c>
      <c r="BM967">
        <v>0.28635043773857238</v>
      </c>
      <c r="BN967">
        <v>1.70467010885506</v>
      </c>
      <c r="BO967">
        <v>3.076182949083524</v>
      </c>
      <c r="BP967">
        <v>9.3842021870080327E-4</v>
      </c>
      <c r="BQ967">
        <v>5.9965799182507116</v>
      </c>
      <c r="BR967">
        <v>6954.9742042325915</v>
      </c>
      <c r="BS967" s="96">
        <v>692.46241060694319</v>
      </c>
      <c r="BT967" s="96">
        <v>657.48626942714327</v>
      </c>
      <c r="BU967">
        <v>0.28635043773857238</v>
      </c>
      <c r="BV967" s="60" t="str">
        <f t="shared" si="129"/>
        <v>no propulsion</v>
      </c>
      <c r="BW967" s="30" t="s">
        <v>104</v>
      </c>
      <c r="BX967" s="96">
        <v>0.1</v>
      </c>
      <c r="BY967" s="96">
        <v>0.1</v>
      </c>
      <c r="BZ967" s="96">
        <v>0.1</v>
      </c>
      <c r="CA967" s="96">
        <v>1.7299999999999999E-2</v>
      </c>
      <c r="CB967" s="96">
        <v>0.01</v>
      </c>
      <c r="CC967" s="96">
        <v>1.4999999999999999E-2</v>
      </c>
      <c r="CD967" s="96">
        <v>0.1</v>
      </c>
      <c r="CE967" s="96">
        <v>0.1</v>
      </c>
      <c r="CF967" s="31">
        <v>0.1</v>
      </c>
      <c r="CG967" s="30">
        <v>1</v>
      </c>
      <c r="CH967" s="96">
        <v>1</v>
      </c>
      <c r="CI967" s="96">
        <v>1</v>
      </c>
      <c r="CJ967" s="96">
        <f>Population!$CG967-Population!$CI967</f>
        <v>0</v>
      </c>
      <c r="CK967" s="118">
        <f>_xlfn.DAYS(Entries!$AY$2,Population!H967)</f>
        <v>857</v>
      </c>
      <c r="CL967" s="118">
        <f t="shared" si="130"/>
        <v>182.5</v>
      </c>
      <c r="CM967" s="117">
        <f>Entries!$AY$5</f>
        <v>0.15</v>
      </c>
      <c r="CN967" s="117">
        <f t="shared" si="122"/>
        <v>0</v>
      </c>
      <c r="CO967" s="119" t="str">
        <f t="shared" si="131"/>
        <v>-</v>
      </c>
      <c r="CP967" s="30" t="s">
        <v>103</v>
      </c>
      <c r="CQ967" s="96">
        <v>0</v>
      </c>
      <c r="CR967" s="96" t="s">
        <v>95</v>
      </c>
      <c r="CS967" s="96"/>
      <c r="CT967" s="31"/>
      <c r="CU967" s="30" t="s">
        <v>1534</v>
      </c>
      <c r="CV967" s="96" t="s">
        <v>1533</v>
      </c>
      <c r="CW967" s="96" t="s">
        <v>554</v>
      </c>
      <c r="CX967" s="96" t="s">
        <v>120</v>
      </c>
      <c r="CY967" s="96" t="s">
        <v>107</v>
      </c>
      <c r="CZ967" s="96" t="s">
        <v>108</v>
      </c>
      <c r="DA967" s="31"/>
      <c r="DB967" s="17" t="s">
        <v>15462</v>
      </c>
      <c r="DC967" s="17" t="s">
        <v>15500</v>
      </c>
      <c r="DD967" s="17" t="s">
        <v>15500</v>
      </c>
      <c r="DE967" s="17" t="s">
        <v>15500</v>
      </c>
      <c r="DF967" s="17" t="s">
        <v>15500</v>
      </c>
      <c r="DG967" s="23" t="s">
        <v>11171</v>
      </c>
      <c r="DH967" s="145"/>
    </row>
    <row r="968" spans="1:112" s="17" customFormat="1" x14ac:dyDescent="0.25">
      <c r="A968" s="32" t="s">
        <v>3704</v>
      </c>
      <c r="B968" s="98">
        <v>0</v>
      </c>
      <c r="C968" s="64" t="s">
        <v>15461</v>
      </c>
      <c r="D968" s="98"/>
      <c r="E968" s="98">
        <v>27939</v>
      </c>
      <c r="F968" s="98" t="s">
        <v>3705</v>
      </c>
      <c r="G968" s="33">
        <v>27936</v>
      </c>
      <c r="H968" s="44">
        <v>37891</v>
      </c>
      <c r="I968" s="98" t="s">
        <v>574</v>
      </c>
      <c r="J968" s="98"/>
      <c r="K968" s="98"/>
      <c r="L968" s="98" t="s">
        <v>575</v>
      </c>
      <c r="M968" t="s">
        <v>277</v>
      </c>
      <c r="N968" s="98" t="s">
        <v>277</v>
      </c>
      <c r="O968" t="s">
        <v>278</v>
      </c>
      <c r="P968" s="64" t="str">
        <f>VLOOKUP(N968,Entries!J:K,2,FALSE)</f>
        <v>COMMONWEALTH OF INDEPENDENT STATES</v>
      </c>
      <c r="Q968" s="38" t="s">
        <v>3706</v>
      </c>
      <c r="R968" s="32" t="s">
        <v>3706</v>
      </c>
      <c r="S968" s="98" t="s">
        <v>277</v>
      </c>
      <c r="T968" t="s">
        <v>278</v>
      </c>
      <c r="U968" s="39" t="s">
        <v>141</v>
      </c>
      <c r="V968" s="33" t="s">
        <v>141</v>
      </c>
      <c r="W968" s="64" t="str">
        <f>IF(VLOOKUP(R968,Entries!N:P,3,FALSE)=V968,1,VLOOKUP(R968,Entries!N:P,3,FALSE))</f>
        <v>Military</v>
      </c>
      <c r="X968"/>
      <c r="Y968"/>
      <c r="Z968" s="98"/>
      <c r="AA968" s="98"/>
      <c r="AB968" s="98"/>
      <c r="AC968" s="98" t="s">
        <v>239</v>
      </c>
      <c r="AD968" s="98" t="s">
        <v>3707</v>
      </c>
      <c r="AE968" s="98" t="s">
        <v>144</v>
      </c>
      <c r="AF968" s="98" t="s">
        <v>94</v>
      </c>
      <c r="AG968" s="98" t="s">
        <v>2487</v>
      </c>
      <c r="AH968" s="98"/>
      <c r="AI968" s="98"/>
      <c r="AJ968" s="19">
        <v>6</v>
      </c>
      <c r="AK968" s="98" t="s">
        <v>118</v>
      </c>
      <c r="AL968" s="98"/>
      <c r="AM968" s="33"/>
      <c r="AN968" s="32" t="s">
        <v>125</v>
      </c>
      <c r="AO968" s="98" t="s">
        <v>97</v>
      </c>
      <c r="AP968" s="33" t="s">
        <v>97</v>
      </c>
      <c r="AQ968">
        <v>21104.53924559</v>
      </c>
      <c r="AR968" t="s">
        <v>12892</v>
      </c>
      <c r="AS968" t="s">
        <v>11225</v>
      </c>
      <c r="AT968" t="s">
        <v>12893</v>
      </c>
      <c r="AU968">
        <v>98.1297</v>
      </c>
      <c r="AV968" s="98">
        <v>1.7011999932622224</v>
      </c>
      <c r="AW968">
        <v>242.11850000000001</v>
      </c>
      <c r="AX968" s="98">
        <v>0.13021898840000001</v>
      </c>
      <c r="AY968">
        <v>1.4262000000000001E-3</v>
      </c>
      <c r="AZ968">
        <v>120.0808</v>
      </c>
      <c r="BA968" s="98">
        <v>3.1386406488488894</v>
      </c>
      <c r="BB968">
        <v>240.1816</v>
      </c>
      <c r="BC968" s="98">
        <v>3.1467407202222222</v>
      </c>
      <c r="BD968">
        <v>14.669677399999999</v>
      </c>
      <c r="BE968" s="96">
        <f t="shared" si="132"/>
        <v>7048.902864882959</v>
      </c>
      <c r="BF968" s="96">
        <f t="shared" si="133"/>
        <v>687.95601014885506</v>
      </c>
      <c r="BG968" s="96">
        <f t="shared" si="134"/>
        <v>667.84971961706287</v>
      </c>
      <c r="BH968">
        <v>7055.1566739744176</v>
      </c>
      <c r="BI968">
        <v>2.3003833726452029E-3</v>
      </c>
      <c r="BJ968">
        <v>1.712593215216978</v>
      </c>
      <c r="BK968">
        <v>4.2257650037521186</v>
      </c>
      <c r="BL968">
        <v>1.68129832410687</v>
      </c>
      <c r="BM968">
        <v>4.6064671374633548</v>
      </c>
      <c r="BN968">
        <v>1.71268640563779</v>
      </c>
      <c r="BO968">
        <v>4.2257650061745968</v>
      </c>
      <c r="BP968">
        <v>2.4819946463014229E-3</v>
      </c>
      <c r="BQ968">
        <v>1.68129832410687</v>
      </c>
      <c r="BR968">
        <v>7045.9743400170428</v>
      </c>
      <c r="BS968" s="96">
        <v>402.51313286442928</v>
      </c>
      <c r="BT968" s="96">
        <v>381.72632651151889</v>
      </c>
      <c r="BU968">
        <v>4.6064671374633548</v>
      </c>
      <c r="BV968" s="65" t="str">
        <f t="shared" si="129"/>
        <v>Earth Observation</v>
      </c>
      <c r="BW968" s="32" t="s">
        <v>3709</v>
      </c>
      <c r="BX968" s="98">
        <v>1</v>
      </c>
      <c r="BY968" s="98">
        <v>1</v>
      </c>
      <c r="BZ968" s="98">
        <v>1</v>
      </c>
      <c r="CA968" s="98">
        <v>1.7321</v>
      </c>
      <c r="CB968" s="98">
        <v>0.78539999999999999</v>
      </c>
      <c r="CC968" s="98">
        <v>1.1427</v>
      </c>
      <c r="CD968" s="98">
        <v>1</v>
      </c>
      <c r="CE968" s="98">
        <v>1</v>
      </c>
      <c r="CF968" s="33">
        <v>1</v>
      </c>
      <c r="CG968" s="32">
        <v>64</v>
      </c>
      <c r="CH968" s="98">
        <v>64</v>
      </c>
      <c r="CI968" s="98">
        <v>64</v>
      </c>
      <c r="CJ968" s="98">
        <f>Population!$CG968-Population!$CI968</f>
        <v>0</v>
      </c>
      <c r="CK968" s="120">
        <f>_xlfn.DAYS(Entries!$AY$2,Population!H968)</f>
        <v>6403</v>
      </c>
      <c r="CL968" s="120">
        <f t="shared" si="130"/>
        <v>2190</v>
      </c>
      <c r="CM968" s="122">
        <f>Entries!$AY$5</f>
        <v>0.15</v>
      </c>
      <c r="CN968" s="122">
        <f t="shared" si="122"/>
        <v>0</v>
      </c>
      <c r="CO968" s="121" t="str">
        <f t="shared" si="131"/>
        <v>-</v>
      </c>
      <c r="CP968" s="32"/>
      <c r="CQ968" s="19">
        <v>0</v>
      </c>
      <c r="CR968" s="98" t="s">
        <v>118</v>
      </c>
      <c r="CS968" s="98"/>
      <c r="CT968" s="33"/>
      <c r="CU968" s="32" t="s">
        <v>910</v>
      </c>
      <c r="CV968" s="98" t="s">
        <v>3710</v>
      </c>
      <c r="CW968" s="98" t="s">
        <v>278</v>
      </c>
      <c r="CX968" s="98" t="s">
        <v>3711</v>
      </c>
      <c r="CY968" s="98" t="s">
        <v>107</v>
      </c>
      <c r="CZ968" s="98" t="s">
        <v>108</v>
      </c>
      <c r="DA968" s="33"/>
      <c r="DB968" s="17" t="s">
        <v>15462</v>
      </c>
      <c r="DC968" s="17" t="s">
        <v>15500</v>
      </c>
      <c r="DD968" s="17" t="s">
        <v>15500</v>
      </c>
      <c r="DE968" s="17" t="s">
        <v>15500</v>
      </c>
      <c r="DF968" s="17" t="s">
        <v>15500</v>
      </c>
      <c r="DG968" s="23" t="s">
        <v>11172</v>
      </c>
      <c r="DH968" s="145"/>
    </row>
    <row r="969" spans="1:112" s="17" customFormat="1" x14ac:dyDescent="0.25">
      <c r="A969" s="30" t="s">
        <v>3712</v>
      </c>
      <c r="B969" s="96">
        <v>0</v>
      </c>
      <c r="C969" s="152" t="s">
        <v>15461</v>
      </c>
      <c r="D969" s="96"/>
      <c r="E969" s="96">
        <v>26102</v>
      </c>
      <c r="F969" s="96" t="s">
        <v>3713</v>
      </c>
      <c r="G969" s="31">
        <v>26099</v>
      </c>
      <c r="H969" s="43">
        <v>36597</v>
      </c>
      <c r="I969" s="96" t="s">
        <v>190</v>
      </c>
      <c r="J969" s="96"/>
      <c r="K969" s="96"/>
      <c r="L969" s="96" t="s">
        <v>3714</v>
      </c>
      <c r="M969" s="124" t="s">
        <v>156</v>
      </c>
      <c r="N969" s="96" t="s">
        <v>156</v>
      </c>
      <c r="O969" s="124" t="s">
        <v>157</v>
      </c>
      <c r="P969" s="96" t="str">
        <f>VLOOKUP(N969,Entries!J:K,2,FALSE)</f>
        <v>UNITED STATES OF AMERICA</v>
      </c>
      <c r="Q969" s="123" t="s">
        <v>3715</v>
      </c>
      <c r="R969" s="30" t="s">
        <v>11014</v>
      </c>
      <c r="S969" s="96" t="s">
        <v>156</v>
      </c>
      <c r="T969" s="124" t="s">
        <v>157</v>
      </c>
      <c r="U969" s="125" t="s">
        <v>141</v>
      </c>
      <c r="V969" s="31" t="s">
        <v>141</v>
      </c>
      <c r="W969" s="64">
        <f>IF(VLOOKUP(R969,Entries!N:P,3,FALSE)=V969,1,VLOOKUP(R969,Entries!N:P,3,FALSE))</f>
        <v>1</v>
      </c>
      <c r="X969" s="124"/>
      <c r="Y969" s="124"/>
      <c r="Z969" s="96" t="s">
        <v>11015</v>
      </c>
      <c r="AA969" s="96" t="s">
        <v>156</v>
      </c>
      <c r="AB969" s="96" t="s">
        <v>141</v>
      </c>
      <c r="AC969" s="96" t="s">
        <v>239</v>
      </c>
      <c r="AD969" s="96" t="s">
        <v>833</v>
      </c>
      <c r="AE969" s="96" t="s">
        <v>144</v>
      </c>
      <c r="AF969" s="96" t="s">
        <v>94</v>
      </c>
      <c r="AG969" s="96" t="s">
        <v>2487</v>
      </c>
      <c r="AH969" s="96"/>
      <c r="AI969" s="96"/>
      <c r="AJ969" s="96">
        <v>3</v>
      </c>
      <c r="AK969" s="96" t="s">
        <v>95</v>
      </c>
      <c r="AL969" s="96"/>
      <c r="AM969" s="31"/>
      <c r="AN969" s="30" t="s">
        <v>96</v>
      </c>
      <c r="AO969" s="96" t="s">
        <v>97</v>
      </c>
      <c r="AP969" s="31" t="s">
        <v>97</v>
      </c>
      <c r="AQ969">
        <v>21104.243403960001</v>
      </c>
      <c r="AR969" t="s">
        <v>12894</v>
      </c>
      <c r="AS969" t="s">
        <v>11225</v>
      </c>
      <c r="AT969" t="s">
        <v>12895</v>
      </c>
      <c r="AU969">
        <v>97.471599999999995</v>
      </c>
      <c r="AV969" s="96">
        <v>1.6948836480133334</v>
      </c>
      <c r="AW969">
        <v>7.4610000000000003</v>
      </c>
      <c r="AX969" s="96">
        <v>6.0224964411688893</v>
      </c>
      <c r="AY969">
        <v>5.9279999999999999E-4</v>
      </c>
      <c r="AZ969">
        <v>179.83090000000001</v>
      </c>
      <c r="BA969" s="96">
        <v>4.7484377682000005</v>
      </c>
      <c r="BB969">
        <v>180.29499999999999</v>
      </c>
      <c r="BC969" s="96">
        <v>2.3114769285377781</v>
      </c>
      <c r="BD969">
        <v>15.598594110000001</v>
      </c>
      <c r="BE969" s="96">
        <f t="shared" si="132"/>
        <v>6766.2015438519329</v>
      </c>
      <c r="BF969" s="96">
        <f t="shared" si="133"/>
        <v>399.21254812712777</v>
      </c>
      <c r="BG969" s="96">
        <f t="shared" si="134"/>
        <v>391.19053957673805</v>
      </c>
      <c r="BH969">
        <v>6772.7180716352241</v>
      </c>
      <c r="BI969">
        <v>1.1030473373020791E-3</v>
      </c>
      <c r="BJ969">
        <v>1.701107239126479</v>
      </c>
      <c r="BK969">
        <v>0.13021901563901001</v>
      </c>
      <c r="BL969">
        <v>1.657221933186207</v>
      </c>
      <c r="BM969">
        <v>4.6281606044104819</v>
      </c>
      <c r="BN969">
        <v>1.701200399348282</v>
      </c>
      <c r="BO969">
        <v>0.13021901612150971</v>
      </c>
      <c r="BP969">
        <v>1.5367764569997079E-3</v>
      </c>
      <c r="BQ969">
        <v>1.657221933186207</v>
      </c>
      <c r="BR969">
        <v>6763.1197296879736</v>
      </c>
      <c r="BS969" s="96">
        <v>480.44033097171996</v>
      </c>
      <c r="BT969" s="96">
        <v>467.17451156543211</v>
      </c>
      <c r="BU969">
        <v>4.6281606044104819</v>
      </c>
      <c r="BV969" s="60" t="str">
        <f t="shared" si="129"/>
        <v>Earth Observation</v>
      </c>
      <c r="BW969" s="30" t="s">
        <v>338</v>
      </c>
      <c r="BX969" s="96">
        <v>1.2</v>
      </c>
      <c r="BY969" s="96">
        <v>2.5</v>
      </c>
      <c r="BZ969" s="96">
        <v>4.0999999999999996</v>
      </c>
      <c r="CA969" s="96">
        <v>7.2645999999999997</v>
      </c>
      <c r="CB969" s="96">
        <v>1.44</v>
      </c>
      <c r="CC969" s="96">
        <v>4.6641000000000004</v>
      </c>
      <c r="CD969" s="96">
        <v>2.5</v>
      </c>
      <c r="CE969" s="96">
        <v>1.2</v>
      </c>
      <c r="CF969" s="31">
        <v>4.0999999999999996</v>
      </c>
      <c r="CG969" s="30">
        <v>597</v>
      </c>
      <c r="CH969" s="96">
        <v>597</v>
      </c>
      <c r="CI969" s="96">
        <v>590</v>
      </c>
      <c r="CJ969" s="96">
        <f>Population!$CG969-Population!$CI969</f>
        <v>7</v>
      </c>
      <c r="CK969" s="118">
        <f>_xlfn.DAYS(Entries!$AY$2,Population!H969)</f>
        <v>7697</v>
      </c>
      <c r="CL969" s="118">
        <f t="shared" si="130"/>
        <v>1095</v>
      </c>
      <c r="CM969" s="117">
        <f>Entries!$AY$5</f>
        <v>0.15</v>
      </c>
      <c r="CN969" s="117">
        <f t="shared" ref="CN969:CN1032" si="135">CJ969/CG969</f>
        <v>1.1725293132328308E-2</v>
      </c>
      <c r="CO969" s="119">
        <f t="shared" si="131"/>
        <v>0</v>
      </c>
      <c r="CP969" s="30"/>
      <c r="CQ969" s="19">
        <v>2</v>
      </c>
      <c r="CR969" s="96" t="s">
        <v>118</v>
      </c>
      <c r="CS969" s="96"/>
      <c r="CT969" s="31"/>
      <c r="CU969" s="30" t="s">
        <v>3717</v>
      </c>
      <c r="CV969" s="96" t="s">
        <v>3718</v>
      </c>
      <c r="CW969" s="96" t="s">
        <v>157</v>
      </c>
      <c r="CX969" s="96" t="s">
        <v>3719</v>
      </c>
      <c r="CY969" s="96" t="s">
        <v>107</v>
      </c>
      <c r="CZ969" s="96" t="s">
        <v>151</v>
      </c>
      <c r="DA969" s="31">
        <v>575</v>
      </c>
      <c r="DB969" s="17" t="s">
        <v>15463</v>
      </c>
      <c r="DC969" s="17" t="s">
        <v>15500</v>
      </c>
      <c r="DD969" s="17">
        <v>1</v>
      </c>
      <c r="DE969" s="17">
        <v>1</v>
      </c>
      <c r="DF969" s="17">
        <v>10</v>
      </c>
      <c r="DG969" s="23" t="s">
        <v>11182</v>
      </c>
      <c r="DH969" s="145"/>
    </row>
    <row r="970" spans="1:112" s="17" customFormat="1" x14ac:dyDescent="0.25">
      <c r="A970" s="32" t="s">
        <v>3720</v>
      </c>
      <c r="B970" s="98">
        <v>0</v>
      </c>
      <c r="C970" s="64" t="s">
        <v>15461</v>
      </c>
      <c r="D970" s="98"/>
      <c r="E970" s="98">
        <v>41464</v>
      </c>
      <c r="F970" s="98" t="s">
        <v>3721</v>
      </c>
      <c r="G970" s="33">
        <v>41461</v>
      </c>
      <c r="H970" s="44">
        <v>42488</v>
      </c>
      <c r="I970" s="98" t="s">
        <v>276</v>
      </c>
      <c r="J970" s="98"/>
      <c r="K970" s="98"/>
      <c r="L970" s="98" t="s">
        <v>112</v>
      </c>
      <c r="M970" t="s">
        <v>277</v>
      </c>
      <c r="N970" s="98" t="s">
        <v>277</v>
      </c>
      <c r="O970" t="s">
        <v>278</v>
      </c>
      <c r="P970" s="64" t="str">
        <f>VLOOKUP(N970,Entries!J:K,2,FALSE)</f>
        <v>COMMONWEALTH OF INDEPENDENT STATES</v>
      </c>
      <c r="Q970" s="38" t="s">
        <v>366</v>
      </c>
      <c r="R970" s="32" t="s">
        <v>11021</v>
      </c>
      <c r="S970" s="98" t="s">
        <v>277</v>
      </c>
      <c r="T970" t="s">
        <v>278</v>
      </c>
      <c r="U970" s="39" t="s">
        <v>92</v>
      </c>
      <c r="V970" s="33" t="s">
        <v>92</v>
      </c>
      <c r="W970" s="64">
        <f>IF(VLOOKUP(R970,Entries!N:P,3,FALSE)=V970,1,VLOOKUP(R970,Entries!N:P,3,FALSE))</f>
        <v>1</v>
      </c>
      <c r="X970"/>
      <c r="Y970"/>
      <c r="Z970" s="98"/>
      <c r="AA970" s="98"/>
      <c r="AB970" s="98"/>
      <c r="AC970" s="98" t="s">
        <v>239</v>
      </c>
      <c r="AD970" s="98" t="s">
        <v>3722</v>
      </c>
      <c r="AE970" s="98" t="s">
        <v>144</v>
      </c>
      <c r="AF970" s="98" t="s">
        <v>94</v>
      </c>
      <c r="AG970" s="98" t="s">
        <v>2487</v>
      </c>
      <c r="AH970" s="98"/>
      <c r="AI970" s="98"/>
      <c r="AJ970" s="98">
        <v>5</v>
      </c>
      <c r="AK970" s="98" t="s">
        <v>95</v>
      </c>
      <c r="AL970" s="98"/>
      <c r="AM970" s="33"/>
      <c r="AN970" s="32" t="s">
        <v>96</v>
      </c>
      <c r="AO970" s="98" t="s">
        <v>97</v>
      </c>
      <c r="AP970" s="33" t="s">
        <v>97</v>
      </c>
      <c r="AQ970">
        <v>21104.545396009999</v>
      </c>
      <c r="AR970" t="s">
        <v>12896</v>
      </c>
      <c r="AS970" t="s">
        <v>11225</v>
      </c>
      <c r="AT970" t="s">
        <v>12897</v>
      </c>
      <c r="AU970">
        <v>97.109700000000004</v>
      </c>
      <c r="AV970" s="98">
        <v>1.4841282033644445</v>
      </c>
      <c r="AW970">
        <v>345.06369999999998</v>
      </c>
      <c r="AX970" s="98">
        <v>4.1711684928711108</v>
      </c>
      <c r="AY970">
        <v>9.898000000000001E-4</v>
      </c>
      <c r="AZ970">
        <v>272.06549999999999</v>
      </c>
      <c r="BA970" s="98">
        <v>4.6079213393555554</v>
      </c>
      <c r="BB970">
        <v>132.43790000000001</v>
      </c>
      <c r="BC970" s="98">
        <v>1.6746465595466669</v>
      </c>
      <c r="BD970">
        <v>15.32040683</v>
      </c>
      <c r="BE970" s="96">
        <f t="shared" si="132"/>
        <v>6847.862574899741</v>
      </c>
      <c r="BF970" s="96">
        <f t="shared" si="133"/>
        <v>483.64058927637598</v>
      </c>
      <c r="BG970" s="96">
        <f t="shared" si="134"/>
        <v>470.08456052310521</v>
      </c>
      <c r="BH970">
        <v>6844.9677952833081</v>
      </c>
      <c r="BI970">
        <v>7.5428620358377327E-4</v>
      </c>
      <c r="BJ970">
        <v>1.694882484904398</v>
      </c>
      <c r="BK970">
        <v>6.0224104474140923</v>
      </c>
      <c r="BL970">
        <v>3.1838464843473679</v>
      </c>
      <c r="BM970">
        <v>3.877100550199736</v>
      </c>
      <c r="BN970">
        <v>1.6948840014956541</v>
      </c>
      <c r="BO970">
        <v>6.0224977420545711</v>
      </c>
      <c r="BP970">
        <v>9.6904255955161049E-4</v>
      </c>
      <c r="BQ970">
        <v>3.1838464843473679</v>
      </c>
      <c r="BR970">
        <v>6844.807421268576</v>
      </c>
      <c r="BS970" s="96">
        <v>510.79926703872025</v>
      </c>
      <c r="BT970" s="96">
        <v>496.83993696805737</v>
      </c>
      <c r="BU970">
        <v>3.877100550199736</v>
      </c>
      <c r="BV970" s="65" t="str">
        <f t="shared" si="129"/>
        <v>Earth Observation</v>
      </c>
      <c r="BW970" s="32" t="s">
        <v>379</v>
      </c>
      <c r="BX970" s="98">
        <v>0.6</v>
      </c>
      <c r="BY970" s="98">
        <v>1</v>
      </c>
      <c r="BZ970" s="98">
        <v>6</v>
      </c>
      <c r="CA970" s="98">
        <v>3.5143</v>
      </c>
      <c r="CB970" s="98">
        <v>0.36</v>
      </c>
      <c r="CC970" s="98">
        <v>1.6652</v>
      </c>
      <c r="CD970" s="98">
        <v>1</v>
      </c>
      <c r="CE970" s="98">
        <v>0.6</v>
      </c>
      <c r="CF970" s="33">
        <v>6</v>
      </c>
      <c r="CG970" s="32">
        <v>625</v>
      </c>
      <c r="CH970" s="98">
        <v>625</v>
      </c>
      <c r="CI970" s="98">
        <v>625</v>
      </c>
      <c r="CJ970" s="98">
        <f>Population!$CG970-Population!$CI970</f>
        <v>0</v>
      </c>
      <c r="CK970" s="120">
        <f>_xlfn.DAYS(Entries!$AY$2,Population!H970)</f>
        <v>1806</v>
      </c>
      <c r="CL970" s="120">
        <f t="shared" si="130"/>
        <v>1825</v>
      </c>
      <c r="CM970" s="122">
        <f>Entries!$AY$5</f>
        <v>0.15</v>
      </c>
      <c r="CN970" s="122">
        <f t="shared" si="135"/>
        <v>0</v>
      </c>
      <c r="CO970" s="121">
        <f t="shared" si="131"/>
        <v>0.1588493150684932</v>
      </c>
      <c r="CP970" s="32"/>
      <c r="CQ970" s="19">
        <v>2</v>
      </c>
      <c r="CR970" s="98" t="s">
        <v>118</v>
      </c>
      <c r="CS970" s="98"/>
      <c r="CT970" s="33"/>
      <c r="CU970" s="32" t="s">
        <v>3608</v>
      </c>
      <c r="CV970" s="98" t="s">
        <v>2943</v>
      </c>
      <c r="CW970" s="98" t="s">
        <v>278</v>
      </c>
      <c r="CX970" s="98" t="s">
        <v>3724</v>
      </c>
      <c r="CY970" s="98" t="s">
        <v>107</v>
      </c>
      <c r="CZ970" s="98" t="s">
        <v>163</v>
      </c>
      <c r="DA970" s="33"/>
      <c r="DB970" s="17" t="s">
        <v>15463</v>
      </c>
      <c r="DC970" s="17" t="s">
        <v>15500</v>
      </c>
      <c r="DD970" s="17">
        <v>1</v>
      </c>
      <c r="DE970" s="17">
        <v>1</v>
      </c>
      <c r="DF970" s="17">
        <v>10</v>
      </c>
      <c r="DG970" s="23" t="s">
        <v>11182</v>
      </c>
      <c r="DH970" s="145"/>
    </row>
    <row r="971" spans="1:112" s="17" customFormat="1" x14ac:dyDescent="0.25">
      <c r="A971" s="30" t="s">
        <v>3725</v>
      </c>
      <c r="B971" s="96">
        <v>0</v>
      </c>
      <c r="C971" s="152" t="s">
        <v>15461</v>
      </c>
      <c r="D971" s="96"/>
      <c r="E971" s="96">
        <v>43692</v>
      </c>
      <c r="F971" s="96" t="s">
        <v>3726</v>
      </c>
      <c r="G971" s="31">
        <v>57793</v>
      </c>
      <c r="H971" s="43">
        <v>43415</v>
      </c>
      <c r="I971" s="96" t="s">
        <v>128</v>
      </c>
      <c r="J971" s="96"/>
      <c r="K971" s="96"/>
      <c r="L971" s="96" t="s">
        <v>129</v>
      </c>
      <c r="M971" s="124" t="s">
        <v>156</v>
      </c>
      <c r="N971" s="96" t="s">
        <v>156</v>
      </c>
      <c r="O971" s="124" t="s">
        <v>123</v>
      </c>
      <c r="P971" s="96" t="str">
        <f>VLOOKUP(N971,Entries!J:K,2,FALSE)</f>
        <v>UNITED STATES OF AMERICA</v>
      </c>
      <c r="Q971" s="123" t="s">
        <v>3727</v>
      </c>
      <c r="R971" s="30" t="s">
        <v>3727</v>
      </c>
      <c r="S971" s="96" t="s">
        <v>552</v>
      </c>
      <c r="T971" s="124" t="s">
        <v>554</v>
      </c>
      <c r="U971" s="125" t="s">
        <v>159</v>
      </c>
      <c r="V971" s="31" t="s">
        <v>159</v>
      </c>
      <c r="W971" s="64">
        <f>IF(VLOOKUP(R971,Entries!N:P,3,FALSE)=V971,1,VLOOKUP(R971,Entries!N:P,3,FALSE))</f>
        <v>1</v>
      </c>
      <c r="X971" s="124"/>
      <c r="Y971" s="124"/>
      <c r="Z971" s="96"/>
      <c r="AA971" s="96"/>
      <c r="AB971" s="96"/>
      <c r="AC971" s="96" t="s">
        <v>93</v>
      </c>
      <c r="AD971" s="96" t="s">
        <v>117</v>
      </c>
      <c r="AE971" s="96" t="s">
        <v>117</v>
      </c>
      <c r="AF971" s="96" t="s">
        <v>117</v>
      </c>
      <c r="AG971" s="96"/>
      <c r="AH971" s="96"/>
      <c r="AI971" s="96"/>
      <c r="AJ971" s="19">
        <v>1</v>
      </c>
      <c r="AK971" s="96" t="s">
        <v>118</v>
      </c>
      <c r="AL971" s="96"/>
      <c r="AM971" s="31"/>
      <c r="AN971" s="30" t="s">
        <v>168</v>
      </c>
      <c r="AO971" s="96" t="s">
        <v>169</v>
      </c>
      <c r="AP971" s="31" t="s">
        <v>98</v>
      </c>
      <c r="AQ971">
        <v>21104.421538959999</v>
      </c>
      <c r="AR971" t="s">
        <v>12898</v>
      </c>
      <c r="AS971" t="s">
        <v>11225</v>
      </c>
      <c r="AT971" t="s">
        <v>12899</v>
      </c>
      <c r="AU971">
        <v>85.034300000000002</v>
      </c>
      <c r="AV971" s="96">
        <v>1.7013849981244449</v>
      </c>
      <c r="AW971">
        <v>238.99039999999999</v>
      </c>
      <c r="AX971" s="96">
        <v>5.9291597428488885</v>
      </c>
      <c r="AY971">
        <v>1.3992E-3</v>
      </c>
      <c r="AZ971">
        <v>264.0145</v>
      </c>
      <c r="BA971" s="96">
        <v>6.1688789204088899</v>
      </c>
      <c r="BB971">
        <v>95.950199999999995</v>
      </c>
      <c r="BC971" s="96">
        <v>0.11615163755555558</v>
      </c>
      <c r="BD971">
        <v>15.220015610000001</v>
      </c>
      <c r="BE971" s="96">
        <f t="shared" si="132"/>
        <v>6877.9419015555141</v>
      </c>
      <c r="BF971" s="96">
        <f t="shared" si="133"/>
        <v>516.56551786417094</v>
      </c>
      <c r="BG971" s="96">
        <f t="shared" si="134"/>
        <v>497.31828524685716</v>
      </c>
      <c r="BH971">
        <v>6884.358097403584</v>
      </c>
      <c r="BI971">
        <v>4.4951552179206891E-4</v>
      </c>
      <c r="BJ971">
        <v>1.484188779490736</v>
      </c>
      <c r="BK971">
        <v>4.1711693605826241</v>
      </c>
      <c r="BL971">
        <v>5.5281979165086774</v>
      </c>
      <c r="BM971">
        <v>0.75437082954620249</v>
      </c>
      <c r="BN971">
        <v>1.484128477659755</v>
      </c>
      <c r="BO971">
        <v>4.1711693608062017</v>
      </c>
      <c r="BP971">
        <v>1.015250645020217E-3</v>
      </c>
      <c r="BQ971">
        <v>5.5281979165086774</v>
      </c>
      <c r="BR971">
        <v>6874.8196020033884</v>
      </c>
      <c r="BS971" s="96">
        <v>606.17736899680858</v>
      </c>
      <c r="BT971" s="96">
        <v>581.97602577117686</v>
      </c>
      <c r="BU971">
        <v>0.75437082954620249</v>
      </c>
      <c r="BV971" s="60" t="str">
        <f t="shared" si="129"/>
        <v>no propulsion</v>
      </c>
      <c r="BW971" s="30" t="s">
        <v>3463</v>
      </c>
      <c r="BX971" s="96">
        <v>0.1</v>
      </c>
      <c r="BY971" s="96">
        <v>0.1</v>
      </c>
      <c r="BZ971" s="96">
        <v>0.1</v>
      </c>
      <c r="CA971" s="96">
        <v>1.7299999999999999E-2</v>
      </c>
      <c r="CB971" s="96">
        <v>0.01</v>
      </c>
      <c r="CC971" s="96">
        <v>1.4999999999999999E-2</v>
      </c>
      <c r="CD971" s="96">
        <v>0.1</v>
      </c>
      <c r="CE971" s="96">
        <v>0.1</v>
      </c>
      <c r="CF971" s="31">
        <v>1.6</v>
      </c>
      <c r="CG971" s="30">
        <v>1</v>
      </c>
      <c r="CH971" s="96">
        <v>1.01</v>
      </c>
      <c r="CI971" s="96">
        <v>1</v>
      </c>
      <c r="CJ971" s="96">
        <f>Population!$CG971-Population!$CI971</f>
        <v>0</v>
      </c>
      <c r="CK971" s="118">
        <f>_xlfn.DAYS(Entries!$AY$2,Population!H971)</f>
        <v>879</v>
      </c>
      <c r="CL971" s="118">
        <f t="shared" si="130"/>
        <v>365</v>
      </c>
      <c r="CM971" s="117">
        <f>Entries!$AY$5</f>
        <v>0.15</v>
      </c>
      <c r="CN971" s="117">
        <f t="shared" si="135"/>
        <v>0</v>
      </c>
      <c r="CO971" s="119" t="str">
        <f t="shared" si="131"/>
        <v>-</v>
      </c>
      <c r="CP971" s="30" t="s">
        <v>103</v>
      </c>
      <c r="CQ971" s="96">
        <v>0</v>
      </c>
      <c r="CR971" s="96" t="s">
        <v>95</v>
      </c>
      <c r="CS971" s="96"/>
      <c r="CT971" s="31"/>
      <c r="CU971" s="30" t="s">
        <v>3729</v>
      </c>
      <c r="CV971" s="96"/>
      <c r="CW971" s="96"/>
      <c r="CX971" s="96" t="s">
        <v>3730</v>
      </c>
      <c r="CY971" s="96" t="s">
        <v>107</v>
      </c>
      <c r="CZ971" s="96" t="s">
        <v>108</v>
      </c>
      <c r="DA971" s="31"/>
      <c r="DB971" s="17" t="s">
        <v>15462</v>
      </c>
      <c r="DC971" s="17" t="s">
        <v>15500</v>
      </c>
      <c r="DD971" s="17" t="s">
        <v>15500</v>
      </c>
      <c r="DE971" s="17" t="s">
        <v>15500</v>
      </c>
      <c r="DF971" s="17" t="s">
        <v>15500</v>
      </c>
      <c r="DG971" s="23" t="s">
        <v>11171</v>
      </c>
      <c r="DH971" s="145"/>
    </row>
    <row r="972" spans="1:112" s="17" customFormat="1" x14ac:dyDescent="0.25">
      <c r="A972" s="32" t="s">
        <v>3731</v>
      </c>
      <c r="B972" s="98">
        <v>0</v>
      </c>
      <c r="C972" s="64" t="s">
        <v>15461</v>
      </c>
      <c r="D972" s="98"/>
      <c r="E972" s="98">
        <v>42844</v>
      </c>
      <c r="F972" s="98" t="s">
        <v>3732</v>
      </c>
      <c r="G972" s="33">
        <v>47005</v>
      </c>
      <c r="H972" s="44">
        <v>42930</v>
      </c>
      <c r="I972" s="98" t="s">
        <v>271</v>
      </c>
      <c r="J972" s="98"/>
      <c r="K972" s="98"/>
      <c r="L972" s="98" t="s">
        <v>112</v>
      </c>
      <c r="M972" t="s">
        <v>156</v>
      </c>
      <c r="N972" s="98" t="s">
        <v>156</v>
      </c>
      <c r="O972" t="s">
        <v>123</v>
      </c>
      <c r="P972" s="64" t="str">
        <f>VLOOKUP(N972,Entries!J:K,2,FALSE)</f>
        <v>UNITED STATES OF AMERICA</v>
      </c>
      <c r="Q972" s="38" t="s">
        <v>3733</v>
      </c>
      <c r="R972" s="32" t="s">
        <v>3733</v>
      </c>
      <c r="S972" s="98" t="s">
        <v>156</v>
      </c>
      <c r="T972" t="s">
        <v>157</v>
      </c>
      <c r="U972" s="39" t="s">
        <v>159</v>
      </c>
      <c r="V972" s="33" t="s">
        <v>159</v>
      </c>
      <c r="W972" s="64">
        <f>IF(VLOOKUP(R972,Entries!N:P,3,FALSE)=V972,1,VLOOKUP(R972,Entries!N:P,3,FALSE))</f>
        <v>1</v>
      </c>
      <c r="X972"/>
      <c r="Y972"/>
      <c r="Z972" s="98"/>
      <c r="AA972" s="98"/>
      <c r="AB972" s="98"/>
      <c r="AC972" s="98" t="s">
        <v>93</v>
      </c>
      <c r="AD972" s="98" t="s">
        <v>117</v>
      </c>
      <c r="AE972" s="98" t="s">
        <v>117</v>
      </c>
      <c r="AF972" s="98" t="s">
        <v>117</v>
      </c>
      <c r="AG972" s="98"/>
      <c r="AH972" s="98"/>
      <c r="AI972" s="98"/>
      <c r="AJ972" s="98">
        <v>1</v>
      </c>
      <c r="AK972" s="98" t="s">
        <v>95</v>
      </c>
      <c r="AL972" s="98"/>
      <c r="AM972" s="33"/>
      <c r="AN972" s="32" t="s">
        <v>96</v>
      </c>
      <c r="AO972" s="98" t="s">
        <v>97</v>
      </c>
      <c r="AP972" s="33" t="s">
        <v>98</v>
      </c>
      <c r="AQ972">
        <v>21104.526545749999</v>
      </c>
      <c r="AR972" t="s">
        <v>12900</v>
      </c>
      <c r="AS972" t="s">
        <v>11225</v>
      </c>
      <c r="AT972" t="s">
        <v>12901</v>
      </c>
      <c r="AU972">
        <v>97.482200000000006</v>
      </c>
      <c r="AV972" s="98">
        <v>1.7143283571644445</v>
      </c>
      <c r="AW972">
        <v>339.71589999999998</v>
      </c>
      <c r="AX972" s="98">
        <v>2.631776195568889</v>
      </c>
      <c r="AY972">
        <v>1.2175E-3</v>
      </c>
      <c r="AZ972">
        <v>353.45080000000002</v>
      </c>
      <c r="BA972" s="98">
        <v>3.6850333108044442</v>
      </c>
      <c r="BB972">
        <v>6.6550000000000002</v>
      </c>
      <c r="BC972" s="98">
        <v>2.5942655870888891</v>
      </c>
      <c r="BD972">
        <v>14.92568428</v>
      </c>
      <c r="BE972" s="96">
        <f t="shared" si="132"/>
        <v>6968.0683334870791</v>
      </c>
      <c r="BF972" s="96">
        <f t="shared" si="133"/>
        <v>605.55195668309989</v>
      </c>
      <c r="BG972" s="96">
        <f t="shared" si="134"/>
        <v>588.5847102910584</v>
      </c>
      <c r="BH972">
        <v>6974.4185419949554</v>
      </c>
      <c r="BI972">
        <v>1.919154669415387E-3</v>
      </c>
      <c r="BJ972">
        <v>1.701297443367197</v>
      </c>
      <c r="BK972">
        <v>5.9291609766370792</v>
      </c>
      <c r="BL972">
        <v>0.50371452241510994</v>
      </c>
      <c r="BM972">
        <v>5.7813196658072803</v>
      </c>
      <c r="BN972">
        <v>1.70138539817673</v>
      </c>
      <c r="BO972">
        <v>5.9291609765653686</v>
      </c>
      <c r="BP972">
        <v>1.737335012744452E-3</v>
      </c>
      <c r="BQ972">
        <v>0.50371452241510994</v>
      </c>
      <c r="BR972">
        <v>6965.0766973839927</v>
      </c>
      <c r="BS972" s="96">
        <v>657.38836882856322</v>
      </c>
      <c r="BT972" s="96">
        <v>581.93140249801672</v>
      </c>
      <c r="BU972">
        <v>5.7813196658072803</v>
      </c>
      <c r="BV972" s="65" t="b">
        <f t="shared" si="129"/>
        <v>0</v>
      </c>
      <c r="BW972" s="32" t="s">
        <v>170</v>
      </c>
      <c r="BX972" s="98">
        <v>0.1</v>
      </c>
      <c r="BY972" s="98">
        <v>0.3</v>
      </c>
      <c r="BZ972" s="98">
        <v>0.5</v>
      </c>
      <c r="CA972" s="98">
        <v>7.5899999999999995E-2</v>
      </c>
      <c r="CB972" s="98">
        <v>0.01</v>
      </c>
      <c r="CC972" s="98">
        <v>4.7500000000000001E-2</v>
      </c>
      <c r="CD972" s="98">
        <v>0.3</v>
      </c>
      <c r="CE972" s="98">
        <v>0.1</v>
      </c>
      <c r="CF972" s="33">
        <v>0.5</v>
      </c>
      <c r="CG972" s="32">
        <v>5.2</v>
      </c>
      <c r="CH972" s="98">
        <v>5.2</v>
      </c>
      <c r="CI972" s="98">
        <v>5.2</v>
      </c>
      <c r="CJ972" s="98">
        <f>Population!$CG972-Population!$CI972</f>
        <v>0</v>
      </c>
      <c r="CK972" s="120">
        <f>_xlfn.DAYS(Entries!$AY$2,Population!H972)</f>
        <v>1364</v>
      </c>
      <c r="CL972" s="120">
        <f t="shared" si="130"/>
        <v>365</v>
      </c>
      <c r="CM972" s="122">
        <f>Entries!$AY$5</f>
        <v>0.15</v>
      </c>
      <c r="CN972" s="122">
        <f t="shared" si="135"/>
        <v>0</v>
      </c>
      <c r="CO972" s="121">
        <f t="shared" si="131"/>
        <v>0</v>
      </c>
      <c r="CP972" s="32" t="s">
        <v>3735</v>
      </c>
      <c r="CQ972" s="98">
        <v>3</v>
      </c>
      <c r="CR972" s="98" t="s">
        <v>95</v>
      </c>
      <c r="CS972" s="98"/>
      <c r="CT972" s="33"/>
      <c r="CU972" s="32" t="s">
        <v>853</v>
      </c>
      <c r="CV972" s="98"/>
      <c r="CW972" s="98"/>
      <c r="CX972" s="98" t="s">
        <v>106</v>
      </c>
      <c r="CY972" s="98" t="s">
        <v>107</v>
      </c>
      <c r="CZ972" s="98" t="s">
        <v>108</v>
      </c>
      <c r="DA972" s="33"/>
      <c r="DB972" s="17" t="s">
        <v>15463</v>
      </c>
      <c r="DC972" s="17">
        <v>10</v>
      </c>
      <c r="DD972" s="17" t="s">
        <v>15500</v>
      </c>
      <c r="DE972" s="17" t="s">
        <v>15500</v>
      </c>
      <c r="DF972" s="17" t="s">
        <v>15500</v>
      </c>
      <c r="DG972" s="23" t="s">
        <v>11180</v>
      </c>
      <c r="DH972" s="145"/>
    </row>
    <row r="973" spans="1:112" s="17" customFormat="1" x14ac:dyDescent="0.25">
      <c r="A973" s="30" t="s">
        <v>3736</v>
      </c>
      <c r="B973" s="96">
        <v>0</v>
      </c>
      <c r="C973" s="152" t="s">
        <v>15461</v>
      </c>
      <c r="D973" s="96"/>
      <c r="E973" s="96">
        <v>35685</v>
      </c>
      <c r="F973" s="96" t="s">
        <v>3737</v>
      </c>
      <c r="G973" s="31">
        <v>35682</v>
      </c>
      <c r="H973" s="43">
        <v>40023</v>
      </c>
      <c r="I973" s="96" t="s">
        <v>271</v>
      </c>
      <c r="J973" s="96"/>
      <c r="K973" s="96"/>
      <c r="L973" s="96" t="s">
        <v>208</v>
      </c>
      <c r="M973" s="124" t="s">
        <v>286</v>
      </c>
      <c r="N973" s="96" t="s">
        <v>286</v>
      </c>
      <c r="O973" s="124" t="s">
        <v>11123</v>
      </c>
      <c r="P973" s="96" t="str">
        <f>VLOOKUP(N973,Entries!J:K,2,FALSE)</f>
        <v>SPAIN</v>
      </c>
      <c r="Q973" s="123" t="s">
        <v>3738</v>
      </c>
      <c r="R973" s="30" t="s">
        <v>3738</v>
      </c>
      <c r="S973" s="96" t="s">
        <v>286</v>
      </c>
      <c r="T973" s="124" t="s">
        <v>288</v>
      </c>
      <c r="U973" s="125" t="s">
        <v>141</v>
      </c>
      <c r="V973" s="31" t="s">
        <v>141</v>
      </c>
      <c r="W973" s="64">
        <f>IF(VLOOKUP(R973,Entries!N:P,3,FALSE)=V973,1,VLOOKUP(R973,Entries!N:P,3,FALSE))</f>
        <v>1</v>
      </c>
      <c r="X973" s="124"/>
      <c r="Y973" s="124"/>
      <c r="Z973" s="96"/>
      <c r="AA973" s="96"/>
      <c r="AB973" s="96"/>
      <c r="AC973" s="96" t="s">
        <v>93</v>
      </c>
      <c r="AD973" s="96" t="s">
        <v>123</v>
      </c>
      <c r="AE973" s="96" t="s">
        <v>123</v>
      </c>
      <c r="AF973" s="96" t="s">
        <v>123</v>
      </c>
      <c r="AG973" s="96"/>
      <c r="AH973" s="96"/>
      <c r="AI973" s="96"/>
      <c r="AJ973" s="19">
        <v>4</v>
      </c>
      <c r="AK973" s="96" t="s">
        <v>118</v>
      </c>
      <c r="AL973" s="96"/>
      <c r="AM973" s="31"/>
      <c r="AN973" s="30" t="s">
        <v>125</v>
      </c>
      <c r="AO973" s="96" t="s">
        <v>97</v>
      </c>
      <c r="AP973" s="31" t="s">
        <v>97</v>
      </c>
      <c r="AQ973">
        <v>21104.5687659</v>
      </c>
      <c r="AR973" t="s">
        <v>11639</v>
      </c>
      <c r="AS973" t="s">
        <v>11225</v>
      </c>
      <c r="AT973" t="s">
        <v>12902</v>
      </c>
      <c r="AU973">
        <v>98.223799999999997</v>
      </c>
      <c r="AV973" s="96">
        <v>1.7095164854177776</v>
      </c>
      <c r="AW973">
        <v>150.78970000000001</v>
      </c>
      <c r="AX973" s="96">
        <v>0.68467506982222226</v>
      </c>
      <c r="AY973">
        <v>5.7977000000000002E-3</v>
      </c>
      <c r="AZ973">
        <v>211.1369</v>
      </c>
      <c r="BA973" s="96">
        <v>0.47494587855999998</v>
      </c>
      <c r="BB973">
        <v>148.6405</v>
      </c>
      <c r="BC973" s="96">
        <v>5.811536793040001</v>
      </c>
      <c r="BD973">
        <v>14.844002140000001</v>
      </c>
      <c r="BE973" s="96">
        <f t="shared" si="132"/>
        <v>6993.6070890372221</v>
      </c>
      <c r="BF973" s="96">
        <f t="shared" si="133"/>
        <v>663.15392485733355</v>
      </c>
      <c r="BG973" s="96">
        <f t="shared" si="134"/>
        <v>582.06025321711058</v>
      </c>
      <c r="BH973">
        <v>6999.8583427743642</v>
      </c>
      <c r="BI973">
        <v>4.8987635519521936E-3</v>
      </c>
      <c r="BJ973">
        <v>1.7142330206614489</v>
      </c>
      <c r="BK973">
        <v>2.6317767429967511</v>
      </c>
      <c r="BL973">
        <v>3.54884700389024</v>
      </c>
      <c r="BM973">
        <v>2.7304449846744521</v>
      </c>
      <c r="BN973">
        <v>1.714328760009471</v>
      </c>
      <c r="BO973">
        <v>2.6317767407064978</v>
      </c>
      <c r="BP973">
        <v>5.3969845168191704E-3</v>
      </c>
      <c r="BQ973">
        <v>3.5094952251483709</v>
      </c>
      <c r="BR973">
        <v>6990.65988566329</v>
      </c>
      <c r="BS973" s="96">
        <v>615.90017580302447</v>
      </c>
      <c r="BT973" s="96">
        <v>585.97520533274746</v>
      </c>
      <c r="BU973">
        <v>2.7304449846744521</v>
      </c>
      <c r="BV973" s="60" t="b">
        <f t="shared" si="129"/>
        <v>0</v>
      </c>
      <c r="BW973" s="30" t="s">
        <v>2815</v>
      </c>
      <c r="BX973" s="96">
        <v>0.5</v>
      </c>
      <c r="BY973" s="96">
        <v>0.5</v>
      </c>
      <c r="BZ973" s="96">
        <v>1</v>
      </c>
      <c r="CA973" s="96">
        <v>0.48909999999999998</v>
      </c>
      <c r="CB973" s="96">
        <v>0.1963</v>
      </c>
      <c r="CC973" s="96">
        <v>0.31230000000000002</v>
      </c>
      <c r="CD973" s="96">
        <v>0.5</v>
      </c>
      <c r="CE973" s="96">
        <v>0.5</v>
      </c>
      <c r="CF973" s="31">
        <v>1</v>
      </c>
      <c r="CG973" s="30">
        <v>22</v>
      </c>
      <c r="CH973" s="96">
        <v>22</v>
      </c>
      <c r="CI973" s="96">
        <v>22</v>
      </c>
      <c r="CJ973" s="96">
        <f>Population!$CG973-Population!$CI973</f>
        <v>0</v>
      </c>
      <c r="CK973" s="118">
        <f>_xlfn.DAYS(Entries!$AY$2,Population!H973)</f>
        <v>4271</v>
      </c>
      <c r="CL973" s="118">
        <f t="shared" si="130"/>
        <v>1460</v>
      </c>
      <c r="CM973" s="117">
        <f>Entries!$AY$5</f>
        <v>0.15</v>
      </c>
      <c r="CN973" s="117">
        <f t="shared" si="135"/>
        <v>0</v>
      </c>
      <c r="CO973" s="119" t="str">
        <f t="shared" si="131"/>
        <v>-</v>
      </c>
      <c r="CP973" s="30"/>
      <c r="CQ973" s="19">
        <v>0</v>
      </c>
      <c r="CR973" s="96" t="s">
        <v>118</v>
      </c>
      <c r="CS973" s="96"/>
      <c r="CT973" s="31"/>
      <c r="CU973" s="30" t="s">
        <v>3740</v>
      </c>
      <c r="CV973" s="96" t="s">
        <v>3738</v>
      </c>
      <c r="CW973" s="96" t="s">
        <v>288</v>
      </c>
      <c r="CX973" s="96" t="s">
        <v>3741</v>
      </c>
      <c r="CY973" s="96" t="s">
        <v>107</v>
      </c>
      <c r="CZ973" s="96"/>
      <c r="DA973" s="31">
        <v>20</v>
      </c>
      <c r="DB973" s="17" t="s">
        <v>15462</v>
      </c>
      <c r="DC973" s="17" t="s">
        <v>15500</v>
      </c>
      <c r="DD973" s="17" t="s">
        <v>15500</v>
      </c>
      <c r="DE973" s="17" t="s">
        <v>15500</v>
      </c>
      <c r="DF973" s="17" t="s">
        <v>15500</v>
      </c>
      <c r="DG973" s="23" t="s">
        <v>11172</v>
      </c>
      <c r="DH973" s="145"/>
    </row>
    <row r="974" spans="1:112" s="17" customFormat="1" x14ac:dyDescent="0.25">
      <c r="A974" s="32" t="s">
        <v>3742</v>
      </c>
      <c r="B974" s="98">
        <v>0</v>
      </c>
      <c r="C974" s="64" t="s">
        <v>15461</v>
      </c>
      <c r="D974" s="98"/>
      <c r="E974" s="98">
        <v>40024</v>
      </c>
      <c r="F974" s="98" t="s">
        <v>3743</v>
      </c>
      <c r="G974" s="33">
        <v>40021</v>
      </c>
      <c r="H974" s="44">
        <v>41809</v>
      </c>
      <c r="I974" s="98" t="s">
        <v>207</v>
      </c>
      <c r="J974" s="98"/>
      <c r="K974" s="98"/>
      <c r="L974" s="98" t="s">
        <v>208</v>
      </c>
      <c r="M974" t="s">
        <v>3744</v>
      </c>
      <c r="N974" s="98" t="s">
        <v>3744</v>
      </c>
      <c r="O974" t="s">
        <v>123</v>
      </c>
      <c r="P974" s="64" t="str">
        <f>VLOOKUP(N974,Entries!J:K,2,FALSE)</f>
        <v>BRAZIL</v>
      </c>
      <c r="Q974" s="38" t="s">
        <v>761</v>
      </c>
      <c r="R974" s="32" t="s">
        <v>761</v>
      </c>
      <c r="S974" s="98" t="s">
        <v>3744</v>
      </c>
      <c r="T974" t="s">
        <v>3745</v>
      </c>
      <c r="U974" s="39" t="s">
        <v>92</v>
      </c>
      <c r="V974" s="33" t="s">
        <v>141</v>
      </c>
      <c r="W974" s="64">
        <f>IF(VLOOKUP(R974,Entries!N:P,3,FALSE)=V974,1,VLOOKUP(R974,Entries!N:P,3,FALSE))</f>
        <v>1</v>
      </c>
      <c r="X974"/>
      <c r="Y974"/>
      <c r="Z974" s="98"/>
      <c r="AA974" s="98"/>
      <c r="AB974" s="98"/>
      <c r="AC974" s="98" t="s">
        <v>93</v>
      </c>
      <c r="AD974" s="98" t="s">
        <v>1318</v>
      </c>
      <c r="AE974" s="98" t="s">
        <v>144</v>
      </c>
      <c r="AF974" s="98" t="s">
        <v>94</v>
      </c>
      <c r="AG974" s="98" t="s">
        <v>2487</v>
      </c>
      <c r="AH974" s="98"/>
      <c r="AI974" s="98"/>
      <c r="AJ974" s="19">
        <v>4</v>
      </c>
      <c r="AK974" s="98" t="s">
        <v>118</v>
      </c>
      <c r="AL974" s="98"/>
      <c r="AM974" s="33"/>
      <c r="AN974" s="32" t="s">
        <v>125</v>
      </c>
      <c r="AO974" s="98" t="s">
        <v>97</v>
      </c>
      <c r="AP974" s="33" t="s">
        <v>98</v>
      </c>
      <c r="AQ974">
        <v>21104.385041789999</v>
      </c>
      <c r="AR974" t="s">
        <v>12903</v>
      </c>
      <c r="AS974" t="s">
        <v>11225</v>
      </c>
      <c r="AT974" t="s">
        <v>12904</v>
      </c>
      <c r="AU974">
        <v>97.948099999999997</v>
      </c>
      <c r="AV974" s="98">
        <v>1.7123002849955558</v>
      </c>
      <c r="AW974">
        <v>39.228999999999999</v>
      </c>
      <c r="AX974" s="98">
        <v>3.4910173155288891</v>
      </c>
      <c r="AY974">
        <v>1.2888999999999999E-3</v>
      </c>
      <c r="AZ974">
        <v>27.212399999999999</v>
      </c>
      <c r="BA974" s="98">
        <v>3.6502576326933331</v>
      </c>
      <c r="BB974">
        <v>332.97660000000002</v>
      </c>
      <c r="BC974" s="98">
        <v>2.6346699508666669</v>
      </c>
      <c r="BD974">
        <v>14.90374227</v>
      </c>
      <c r="BE974" s="96">
        <f t="shared" si="132"/>
        <v>6974.905807844405</v>
      </c>
      <c r="BF974" s="96">
        <f t="shared" si="133"/>
        <v>612.89576394013602</v>
      </c>
      <c r="BG974" s="96">
        <f t="shared" si="134"/>
        <v>594.91585174867396</v>
      </c>
      <c r="BH974">
        <v>6981.2490230575941</v>
      </c>
      <c r="BI974">
        <v>2.3132968007022951E-3</v>
      </c>
      <c r="BJ974">
        <v>1.709423778477057</v>
      </c>
      <c r="BK974">
        <v>0.68467521233948747</v>
      </c>
      <c r="BL974">
        <v>0.79592240765493338</v>
      </c>
      <c r="BM974">
        <v>5.4905642377302506</v>
      </c>
      <c r="BN974">
        <v>1.7095168891951109</v>
      </c>
      <c r="BO974">
        <v>0.68467521268799314</v>
      </c>
      <c r="BP974">
        <v>2.1461013995264068E-3</v>
      </c>
      <c r="BQ974">
        <v>0.79592240765493338</v>
      </c>
      <c r="BR974">
        <v>6971.9376905678864</v>
      </c>
      <c r="BS974" s="96">
        <v>662.51630326086342</v>
      </c>
      <c r="BT974" s="96">
        <v>644.68083661391483</v>
      </c>
      <c r="BU974">
        <v>5.4905642377302506</v>
      </c>
      <c r="BV974" s="65" t="str">
        <f t="shared" si="129"/>
        <v>no propulsion</v>
      </c>
      <c r="BW974" s="32" t="s">
        <v>104</v>
      </c>
      <c r="BX974" s="98">
        <v>0.1</v>
      </c>
      <c r="BY974" s="98">
        <v>0.1</v>
      </c>
      <c r="BZ974" s="98">
        <v>0.1</v>
      </c>
      <c r="CA974" s="98">
        <v>1.7299999999999999E-2</v>
      </c>
      <c r="CB974" s="98">
        <v>0.01</v>
      </c>
      <c r="CC974" s="98">
        <v>1.4999999999999999E-2</v>
      </c>
      <c r="CD974" s="98">
        <v>0.1</v>
      </c>
      <c r="CE974" s="98">
        <v>0.1</v>
      </c>
      <c r="CF974" s="33">
        <v>0.1</v>
      </c>
      <c r="CG974" s="32">
        <v>1</v>
      </c>
      <c r="CH974" s="98">
        <v>1</v>
      </c>
      <c r="CI974" s="98">
        <v>1</v>
      </c>
      <c r="CJ974" s="98">
        <f>Population!$CG974-Population!$CI974</f>
        <v>0</v>
      </c>
      <c r="CK974" s="120">
        <f>_xlfn.DAYS(Entries!$AY$2,Population!H974)</f>
        <v>2485</v>
      </c>
      <c r="CL974" s="120">
        <f t="shared" si="130"/>
        <v>1460</v>
      </c>
      <c r="CM974" s="122">
        <f>Entries!$AY$5</f>
        <v>0.15</v>
      </c>
      <c r="CN974" s="122">
        <f t="shared" si="135"/>
        <v>0</v>
      </c>
      <c r="CO974" s="121" t="str">
        <f t="shared" si="131"/>
        <v>-</v>
      </c>
      <c r="CP974" s="32" t="s">
        <v>103</v>
      </c>
      <c r="CQ974" s="98">
        <v>0</v>
      </c>
      <c r="CR974" s="98" t="s">
        <v>95</v>
      </c>
      <c r="CS974" s="98"/>
      <c r="CT974" s="33"/>
      <c r="CU974" s="32" t="s">
        <v>3747</v>
      </c>
      <c r="CV974" s="98"/>
      <c r="CW974" s="98"/>
      <c r="CX974" s="98" t="s">
        <v>120</v>
      </c>
      <c r="CY974" s="98" t="s">
        <v>107</v>
      </c>
      <c r="CZ974" s="98" t="s">
        <v>108</v>
      </c>
      <c r="DA974" s="33"/>
      <c r="DB974" s="17" t="s">
        <v>15462</v>
      </c>
      <c r="DC974" s="17" t="s">
        <v>15500</v>
      </c>
      <c r="DD974" s="17" t="s">
        <v>15500</v>
      </c>
      <c r="DE974" s="17" t="s">
        <v>15500</v>
      </c>
      <c r="DF974" s="17" t="s">
        <v>15500</v>
      </c>
      <c r="DG974" s="23" t="s">
        <v>11171</v>
      </c>
      <c r="DH974" s="145"/>
    </row>
    <row r="975" spans="1:112" s="17" customFormat="1" x14ac:dyDescent="0.25">
      <c r="A975" s="30" t="s">
        <v>3748</v>
      </c>
      <c r="B975" s="96">
        <v>0</v>
      </c>
      <c r="C975" s="152" t="s">
        <v>15461</v>
      </c>
      <c r="D975" s="96"/>
      <c r="E975" s="96">
        <v>28493</v>
      </c>
      <c r="F975" s="96" t="s">
        <v>3749</v>
      </c>
      <c r="G975" s="31">
        <v>28490</v>
      </c>
      <c r="H975" s="43">
        <v>38339</v>
      </c>
      <c r="I975" s="96" t="s">
        <v>111</v>
      </c>
      <c r="J975" s="96"/>
      <c r="K975" s="96"/>
      <c r="L975" s="96" t="s">
        <v>3750</v>
      </c>
      <c r="M975" s="124" t="s">
        <v>286</v>
      </c>
      <c r="N975" s="96" t="s">
        <v>286</v>
      </c>
      <c r="O975" s="124" t="s">
        <v>288</v>
      </c>
      <c r="P975" s="96" t="str">
        <f>VLOOKUP(N975,Entries!J:K,2,FALSE)</f>
        <v>SPAIN</v>
      </c>
      <c r="Q975" s="123" t="s">
        <v>3738</v>
      </c>
      <c r="R975" s="30" t="s">
        <v>3738</v>
      </c>
      <c r="S975" s="96" t="s">
        <v>286</v>
      </c>
      <c r="T975" s="124" t="s">
        <v>288</v>
      </c>
      <c r="U975" s="125" t="s">
        <v>141</v>
      </c>
      <c r="V975" s="31" t="s">
        <v>141</v>
      </c>
      <c r="W975" s="64">
        <f>IF(VLOOKUP(R975,Entries!N:P,3,FALSE)=V975,1,VLOOKUP(R975,Entries!N:P,3,FALSE))</f>
        <v>1</v>
      </c>
      <c r="X975" s="124"/>
      <c r="Y975" s="124"/>
      <c r="Z975" s="96"/>
      <c r="AA975" s="96"/>
      <c r="AB975" s="96"/>
      <c r="AC975" s="96" t="s">
        <v>93</v>
      </c>
      <c r="AD975" s="96" t="s">
        <v>123</v>
      </c>
      <c r="AE975" s="96" t="s">
        <v>123</v>
      </c>
      <c r="AF975" s="96" t="s">
        <v>123</v>
      </c>
      <c r="AG975" s="96"/>
      <c r="AH975" s="96"/>
      <c r="AI975" s="96"/>
      <c r="AJ975" s="19">
        <v>1</v>
      </c>
      <c r="AK975" s="96" t="s">
        <v>118</v>
      </c>
      <c r="AL975" s="96"/>
      <c r="AM975" s="31"/>
      <c r="AN975" s="30" t="s">
        <v>125</v>
      </c>
      <c r="AO975" s="96" t="s">
        <v>97</v>
      </c>
      <c r="AP975" s="31" t="s">
        <v>97</v>
      </c>
      <c r="AQ975">
        <v>21104.215091900001</v>
      </c>
      <c r="AR975" t="s">
        <v>12437</v>
      </c>
      <c r="AS975" t="s">
        <v>11225</v>
      </c>
      <c r="AT975" t="s">
        <v>12905</v>
      </c>
      <c r="AU975">
        <v>98.107600000000005</v>
      </c>
      <c r="AV975" s="96">
        <v>1.7015473137111112</v>
      </c>
      <c r="AW975">
        <v>200.0206</v>
      </c>
      <c r="AX975" s="96">
        <v>3.1345670512222221</v>
      </c>
      <c r="AY975">
        <v>3.7570000000000002E-4</v>
      </c>
      <c r="AZ975">
        <v>209.14439999999999</v>
      </c>
      <c r="BA975" s="96">
        <v>2.7226607068000006</v>
      </c>
      <c r="BB975">
        <v>150.9555</v>
      </c>
      <c r="BC975" s="96">
        <v>5.9371568398177779</v>
      </c>
      <c r="BD975">
        <v>14.73662843</v>
      </c>
      <c r="BE975" s="96">
        <f t="shared" si="132"/>
        <v>7027.5370833758961</v>
      </c>
      <c r="BF975" s="96">
        <f t="shared" si="133"/>
        <v>659.17732905812045</v>
      </c>
      <c r="BG975" s="96">
        <f t="shared" si="134"/>
        <v>653.89683769367184</v>
      </c>
      <c r="BH975">
        <v>7033.8145398762163</v>
      </c>
      <c r="BI975">
        <v>8.8215889604412688E-4</v>
      </c>
      <c r="BJ975">
        <v>1.712207178529966</v>
      </c>
      <c r="BK975">
        <v>3.4910180416904182</v>
      </c>
      <c r="BL975">
        <v>1.4158505806604671</v>
      </c>
      <c r="BM975">
        <v>4.8690783869076606</v>
      </c>
      <c r="BN975">
        <v>1.712300688186267</v>
      </c>
      <c r="BO975">
        <v>3.4910180421728039</v>
      </c>
      <c r="BP975">
        <v>1.2695007742703701E-3</v>
      </c>
      <c r="BQ975">
        <v>1.4158505806604671</v>
      </c>
      <c r="BR975">
        <v>7024.5985699373887</v>
      </c>
      <c r="BS975" s="96">
        <v>546.70705183922018</v>
      </c>
      <c r="BT975" s="96">
        <v>526.08865146315111</v>
      </c>
      <c r="BU975">
        <v>4.8690783869076606</v>
      </c>
      <c r="BV975" s="60" t="b">
        <f t="shared" si="129"/>
        <v>0</v>
      </c>
      <c r="BW975" s="30" t="s">
        <v>3709</v>
      </c>
      <c r="BX975" s="96">
        <v>0.3</v>
      </c>
      <c r="BY975" s="96">
        <v>0.3</v>
      </c>
      <c r="BZ975" s="96">
        <v>0.3</v>
      </c>
      <c r="CA975" s="96">
        <v>0.15590000000000001</v>
      </c>
      <c r="CB975" s="96">
        <v>7.0699999999999999E-2</v>
      </c>
      <c r="CC975" s="96">
        <v>0.1028</v>
      </c>
      <c r="CD975" s="96">
        <v>0.5</v>
      </c>
      <c r="CE975" s="96">
        <v>0.5</v>
      </c>
      <c r="CF975" s="31">
        <v>0.5</v>
      </c>
      <c r="CG975" s="30">
        <v>20</v>
      </c>
      <c r="CH975" s="96">
        <v>20</v>
      </c>
      <c r="CI975" s="96">
        <v>20</v>
      </c>
      <c r="CJ975" s="96">
        <f>Population!$CG975-Population!$CI975</f>
        <v>0</v>
      </c>
      <c r="CK975" s="118">
        <f>_xlfn.DAYS(Entries!$AY$2,Population!H975)</f>
        <v>5955</v>
      </c>
      <c r="CL975" s="118">
        <f t="shared" si="130"/>
        <v>365</v>
      </c>
      <c r="CM975" s="117">
        <f>Entries!$AY$5</f>
        <v>0.15</v>
      </c>
      <c r="CN975" s="117">
        <f t="shared" si="135"/>
        <v>0</v>
      </c>
      <c r="CO975" s="119" t="str">
        <f t="shared" si="131"/>
        <v>-</v>
      </c>
      <c r="CP975" s="30"/>
      <c r="CQ975" s="19">
        <v>0</v>
      </c>
      <c r="CR975" s="96" t="s">
        <v>118</v>
      </c>
      <c r="CS975" s="96"/>
      <c r="CT975" s="31"/>
      <c r="CU975" s="30" t="s">
        <v>3740</v>
      </c>
      <c r="CV975" s="96" t="s">
        <v>3738</v>
      </c>
      <c r="CW975" s="96" t="s">
        <v>288</v>
      </c>
      <c r="CX975" s="96" t="s">
        <v>3741</v>
      </c>
      <c r="CY975" s="96" t="s">
        <v>107</v>
      </c>
      <c r="CZ975" s="96"/>
      <c r="DA975" s="31">
        <v>20</v>
      </c>
      <c r="DB975" s="17" t="s">
        <v>15462</v>
      </c>
      <c r="DC975" s="17" t="s">
        <v>15500</v>
      </c>
      <c r="DD975" s="17" t="s">
        <v>15500</v>
      </c>
      <c r="DE975" s="17" t="s">
        <v>15500</v>
      </c>
      <c r="DF975" s="17" t="s">
        <v>15500</v>
      </c>
      <c r="DG975" s="23" t="s">
        <v>11172</v>
      </c>
      <c r="DH975" s="145"/>
    </row>
    <row r="976" spans="1:112" s="17" customFormat="1" x14ac:dyDescent="0.25">
      <c r="A976" s="32" t="s">
        <v>3752</v>
      </c>
      <c r="B976" s="98">
        <v>0</v>
      </c>
      <c r="C976" s="64" t="s">
        <v>15461</v>
      </c>
      <c r="D976" s="98"/>
      <c r="E976" s="98">
        <v>46320</v>
      </c>
      <c r="F976" s="98" t="s">
        <v>3753</v>
      </c>
      <c r="G976" s="33">
        <v>64532</v>
      </c>
      <c r="H976" s="44">
        <v>44077</v>
      </c>
      <c r="I976" s="99" t="s">
        <v>111</v>
      </c>
      <c r="J976" s="99"/>
      <c r="K976" s="99"/>
      <c r="L976" s="98" t="s">
        <v>138</v>
      </c>
      <c r="M976" t="s">
        <v>139</v>
      </c>
      <c r="N976" s="98" t="s">
        <v>139</v>
      </c>
      <c r="O976" t="s">
        <v>11126</v>
      </c>
      <c r="P976" s="64" t="str">
        <f>VLOOKUP(N976,Entries!J:K,2,FALSE)</f>
        <v>EUROPEAN SPACE AGENCY</v>
      </c>
      <c r="Q976" s="38" t="s">
        <v>3754</v>
      </c>
      <c r="R976" s="32" t="s">
        <v>3754</v>
      </c>
      <c r="S976" s="98" t="s">
        <v>2806</v>
      </c>
      <c r="T976" t="s">
        <v>2808</v>
      </c>
      <c r="U976" s="39" t="s">
        <v>180</v>
      </c>
      <c r="V976" s="33" t="s">
        <v>180</v>
      </c>
      <c r="W976" s="64">
        <f>IF(VLOOKUP(R976,Entries!N:P,3,FALSE)=V976,1,VLOOKUP(R976,Entries!N:P,3,FALSE))</f>
        <v>1</v>
      </c>
      <c r="X976"/>
      <c r="Y976"/>
      <c r="Z976" s="98"/>
      <c r="AA976" s="98"/>
      <c r="AB976" s="98"/>
      <c r="AC976" s="98" t="s">
        <v>93</v>
      </c>
      <c r="AD976" s="98" t="s">
        <v>3755</v>
      </c>
      <c r="AE976" s="98" t="s">
        <v>180</v>
      </c>
      <c r="AF976" s="98" t="s">
        <v>94</v>
      </c>
      <c r="AG976" s="98" t="s">
        <v>11112</v>
      </c>
      <c r="AH976" s="98"/>
      <c r="AI976" s="98"/>
      <c r="AJ976" s="19">
        <v>1</v>
      </c>
      <c r="AK976" s="98" t="s">
        <v>118</v>
      </c>
      <c r="AL976" s="98"/>
      <c r="AM976" s="33"/>
      <c r="AN976" s="32" t="s">
        <v>96</v>
      </c>
      <c r="AO976" s="98" t="s">
        <v>97</v>
      </c>
      <c r="AP976" s="33" t="s">
        <v>97</v>
      </c>
      <c r="AQ976">
        <v>21104.582145230001</v>
      </c>
      <c r="AR976" t="s">
        <v>1029</v>
      </c>
      <c r="AS976" t="s">
        <v>11225</v>
      </c>
      <c r="AT976" t="s">
        <v>12906</v>
      </c>
      <c r="AU976">
        <v>97.491500000000002</v>
      </c>
      <c r="AV976" s="98">
        <v>0.90123198769777779</v>
      </c>
      <c r="AW976">
        <v>179.5975</v>
      </c>
      <c r="AX976" s="98">
        <v>4.868560028977778</v>
      </c>
      <c r="AY976">
        <v>2.99E-4</v>
      </c>
      <c r="AZ976">
        <v>155.99700000000001</v>
      </c>
      <c r="BA976" s="98">
        <v>0.76489562154222213</v>
      </c>
      <c r="BB976">
        <v>340.17410000000001</v>
      </c>
      <c r="BC976" s="98">
        <v>5.5204874928577778</v>
      </c>
      <c r="BD976">
        <v>15.11287849</v>
      </c>
      <c r="BE976" s="96">
        <f t="shared" si="132"/>
        <v>6910.4093531373528</v>
      </c>
      <c r="BF976" s="96">
        <f t="shared" si="133"/>
        <v>541.47556553394134</v>
      </c>
      <c r="BG976" s="96">
        <f t="shared" si="134"/>
        <v>537.34314074076428</v>
      </c>
      <c r="BH976">
        <v>6907.8059921427403</v>
      </c>
      <c r="BI976">
        <v>1.2024001699611369E-3</v>
      </c>
      <c r="BJ976">
        <v>1.7015437694636431</v>
      </c>
      <c r="BK976">
        <v>3.1346578796444899</v>
      </c>
      <c r="BL976">
        <v>1.1615145017963271</v>
      </c>
      <c r="BM976">
        <v>1.214110669755804</v>
      </c>
      <c r="BN976">
        <v>1.701547669629548</v>
      </c>
      <c r="BO976">
        <v>3.1345676552731869</v>
      </c>
      <c r="BP976">
        <v>1.492486810437647E-3</v>
      </c>
      <c r="BQ976">
        <v>1.1615145017963271</v>
      </c>
      <c r="BR976">
        <v>6907.3978516511861</v>
      </c>
      <c r="BS976" s="96">
        <v>394.53615460294259</v>
      </c>
      <c r="BT976" s="96">
        <v>378.20692251509081</v>
      </c>
      <c r="BU976">
        <v>1.214110669755804</v>
      </c>
      <c r="BV976" s="65" t="str">
        <f t="shared" si="129"/>
        <v>Earth Observation</v>
      </c>
      <c r="BW976" s="32" t="s">
        <v>104</v>
      </c>
      <c r="BX976" s="98">
        <v>0.2</v>
      </c>
      <c r="BY976" s="98">
        <v>0.3</v>
      </c>
      <c r="BZ976" s="98">
        <v>0.3</v>
      </c>
      <c r="CA976" s="21">
        <v>9.3799999999999994E-2</v>
      </c>
      <c r="CB976" s="21">
        <v>0.04</v>
      </c>
      <c r="CC976" s="21">
        <v>0.08</v>
      </c>
      <c r="CD976" s="98">
        <v>0.3</v>
      </c>
      <c r="CE976" s="98">
        <v>0.2</v>
      </c>
      <c r="CF976" s="33">
        <v>0.3</v>
      </c>
      <c r="CG976" s="32">
        <v>10</v>
      </c>
      <c r="CH976" s="98">
        <v>10</v>
      </c>
      <c r="CI976" s="98">
        <v>10</v>
      </c>
      <c r="CJ976" s="98">
        <f>Population!$CG976-Population!$CI976</f>
        <v>0</v>
      </c>
      <c r="CK976" s="120">
        <f>_xlfn.DAYS(Entries!$AY$2,Population!H976)</f>
        <v>217</v>
      </c>
      <c r="CL976" s="120">
        <f t="shared" si="130"/>
        <v>365</v>
      </c>
      <c r="CM976" s="122">
        <f>Entries!$AY$5</f>
        <v>0.15</v>
      </c>
      <c r="CN976" s="122">
        <f t="shared" si="135"/>
        <v>0</v>
      </c>
      <c r="CO976" s="121" t="str">
        <f t="shared" si="131"/>
        <v>-</v>
      </c>
      <c r="CP976" s="32"/>
      <c r="CQ976" s="19">
        <v>0</v>
      </c>
      <c r="CR976" s="98" t="s">
        <v>118</v>
      </c>
      <c r="CS976" s="98"/>
      <c r="CT976" s="33"/>
      <c r="CU976" s="32" t="s">
        <v>1940</v>
      </c>
      <c r="CV976" s="98" t="s">
        <v>3757</v>
      </c>
      <c r="CW976" s="98" t="s">
        <v>3758</v>
      </c>
      <c r="CX976" s="98" t="s">
        <v>292</v>
      </c>
      <c r="CY976" s="98" t="s">
        <v>107</v>
      </c>
      <c r="CZ976" s="98" t="s">
        <v>108</v>
      </c>
      <c r="DA976" s="33"/>
      <c r="DB976" s="17" t="s">
        <v>15462</v>
      </c>
      <c r="DC976" s="17" t="s">
        <v>15500</v>
      </c>
      <c r="DD976" s="17" t="s">
        <v>15500</v>
      </c>
      <c r="DE976" s="17" t="s">
        <v>15500</v>
      </c>
      <c r="DF976" s="17" t="s">
        <v>15500</v>
      </c>
      <c r="DG976" s="23" t="s">
        <v>11172</v>
      </c>
      <c r="DH976" s="145"/>
    </row>
    <row r="977" spans="1:112" s="17" customFormat="1" x14ac:dyDescent="0.25">
      <c r="A977" s="30" t="s">
        <v>3759</v>
      </c>
      <c r="B977" s="96">
        <v>0</v>
      </c>
      <c r="C977" s="152" t="s">
        <v>15461</v>
      </c>
      <c r="D977" s="96"/>
      <c r="E977" s="96">
        <v>44792</v>
      </c>
      <c r="F977" s="96" t="s">
        <v>3760</v>
      </c>
      <c r="G977" s="31">
        <v>62088</v>
      </c>
      <c r="H977" s="43">
        <v>43732</v>
      </c>
      <c r="I977" s="96" t="s">
        <v>271</v>
      </c>
      <c r="J977" s="96"/>
      <c r="K977" s="96"/>
      <c r="L977" s="96" t="s">
        <v>448</v>
      </c>
      <c r="M977" s="124" t="s">
        <v>1344</v>
      </c>
      <c r="N977" s="96" t="s">
        <v>1344</v>
      </c>
      <c r="O977" s="124" t="s">
        <v>11126</v>
      </c>
      <c r="P977" s="96" t="str">
        <f>VLOOKUP(N977,Entries!J:K,2,FALSE)</f>
        <v>EGYPT</v>
      </c>
      <c r="Q977" s="123" t="s">
        <v>1345</v>
      </c>
      <c r="R977" s="30" t="s">
        <v>1345</v>
      </c>
      <c r="S977" s="96" t="s">
        <v>1344</v>
      </c>
      <c r="T977" s="124" t="s">
        <v>1346</v>
      </c>
      <c r="U977" s="125" t="s">
        <v>141</v>
      </c>
      <c r="V977" s="31" t="s">
        <v>141</v>
      </c>
      <c r="W977" s="64">
        <f>IF(VLOOKUP(R977,Entries!N:P,3,FALSE)=V977,1,VLOOKUP(R977,Entries!N:P,3,FALSE))</f>
        <v>1</v>
      </c>
      <c r="X977" s="124"/>
      <c r="Y977" s="124"/>
      <c r="Z977" s="96"/>
      <c r="AA977" s="96"/>
      <c r="AB977" s="96"/>
      <c r="AC977" s="96" t="s">
        <v>93</v>
      </c>
      <c r="AD977" s="96" t="s">
        <v>117</v>
      </c>
      <c r="AE977" s="96" t="s">
        <v>117</v>
      </c>
      <c r="AF977" s="96" t="s">
        <v>117</v>
      </c>
      <c r="AG977" s="96"/>
      <c r="AH977" s="96"/>
      <c r="AI977" s="96"/>
      <c r="AJ977" s="96">
        <v>1</v>
      </c>
      <c r="AK977" s="96" t="s">
        <v>95</v>
      </c>
      <c r="AL977" s="96"/>
      <c r="AM977" s="31"/>
      <c r="AN977" s="30" t="s">
        <v>133</v>
      </c>
      <c r="AO977" s="96" t="s">
        <v>134</v>
      </c>
      <c r="AP977" s="31" t="s">
        <v>98</v>
      </c>
      <c r="AQ977">
        <v>21103.773470190001</v>
      </c>
      <c r="AR977" t="s">
        <v>12907</v>
      </c>
      <c r="AS977" t="s">
        <v>11225</v>
      </c>
      <c r="AT977" t="s">
        <v>12908</v>
      </c>
      <c r="AU977">
        <v>51.636800000000001</v>
      </c>
      <c r="AV977" s="96">
        <v>0.90136812335111105</v>
      </c>
      <c r="AW977">
        <v>278.94799999999998</v>
      </c>
      <c r="AX977" s="96">
        <v>0.47987992332888896</v>
      </c>
      <c r="AY977">
        <v>3.3480000000000001E-4</v>
      </c>
      <c r="AZ977">
        <v>43.825299999999999</v>
      </c>
      <c r="BA977" s="96">
        <v>5.5228785934355562</v>
      </c>
      <c r="BB977">
        <v>316.30070000000001</v>
      </c>
      <c r="BC977" s="96">
        <v>0.76050437405777782</v>
      </c>
      <c r="BD977">
        <v>15.63098959</v>
      </c>
      <c r="BE977" s="96">
        <f t="shared" si="132"/>
        <v>6756.8496031946479</v>
      </c>
      <c r="BF977" s="96">
        <f t="shared" si="133"/>
        <v>388.11179644179811</v>
      </c>
      <c r="BG977" s="96">
        <f t="shared" si="134"/>
        <v>383.5874099474986</v>
      </c>
      <c r="BH977">
        <v>6763.3828254598957</v>
      </c>
      <c r="BI977">
        <v>1.5532171959651969E-3</v>
      </c>
      <c r="BJ977">
        <v>0.90158420571519127</v>
      </c>
      <c r="BK977">
        <v>4.8685610424598904</v>
      </c>
      <c r="BL977">
        <v>0.78705393309652216</v>
      </c>
      <c r="BM977">
        <v>5.4983304544113336</v>
      </c>
      <c r="BN977">
        <v>0.90123244541406144</v>
      </c>
      <c r="BO977">
        <v>4.8685610438425799</v>
      </c>
      <c r="BP977">
        <v>1.2082532383097359E-3</v>
      </c>
      <c r="BQ977">
        <v>0.78705393309652216</v>
      </c>
      <c r="BR977">
        <v>6757.3715385590167</v>
      </c>
      <c r="BS977" s="96">
        <v>487.03405509394088</v>
      </c>
      <c r="BT977" s="96">
        <v>474.75047936661849</v>
      </c>
      <c r="BU977">
        <v>5.4983304544113336</v>
      </c>
      <c r="BV977" s="60" t="str">
        <f t="shared" si="129"/>
        <v>no propulsion</v>
      </c>
      <c r="BW977" s="30" t="s">
        <v>104</v>
      </c>
      <c r="BX977" s="96">
        <v>0.1</v>
      </c>
      <c r="BY977" s="96">
        <v>0.1</v>
      </c>
      <c r="BZ977" s="96">
        <v>0.1</v>
      </c>
      <c r="CA977" s="96">
        <v>1.7299999999999999E-2</v>
      </c>
      <c r="CB977" s="96">
        <v>0.01</v>
      </c>
      <c r="CC977" s="96">
        <v>1.4999999999999999E-2</v>
      </c>
      <c r="CD977" s="96">
        <v>0.1</v>
      </c>
      <c r="CE977" s="96">
        <v>0.1</v>
      </c>
      <c r="CF977" s="31">
        <v>0.1</v>
      </c>
      <c r="CG977" s="30">
        <v>1</v>
      </c>
      <c r="CH977" s="96">
        <v>1</v>
      </c>
      <c r="CI977" s="96">
        <v>1</v>
      </c>
      <c r="CJ977" s="96">
        <f>Population!$CG977-Population!$CI977</f>
        <v>0</v>
      </c>
      <c r="CK977" s="118">
        <f>_xlfn.DAYS(Entries!$AY$2,Population!H977)</f>
        <v>562</v>
      </c>
      <c r="CL977" s="118">
        <f t="shared" si="130"/>
        <v>365</v>
      </c>
      <c r="CM977" s="117">
        <f>Entries!$AY$5</f>
        <v>0.15</v>
      </c>
      <c r="CN977" s="117">
        <f t="shared" si="135"/>
        <v>0</v>
      </c>
      <c r="CO977" s="119" t="str">
        <f t="shared" si="131"/>
        <v>-</v>
      </c>
      <c r="CP977" s="30" t="s">
        <v>103</v>
      </c>
      <c r="CQ977" s="96">
        <v>0</v>
      </c>
      <c r="CR977" s="96" t="s">
        <v>95</v>
      </c>
      <c r="CS977" s="96"/>
      <c r="CT977" s="31"/>
      <c r="CU977" s="30" t="s">
        <v>3762</v>
      </c>
      <c r="CV977" s="96"/>
      <c r="CW977" s="96"/>
      <c r="CX977" s="96" t="s">
        <v>120</v>
      </c>
      <c r="CY977" s="96" t="s">
        <v>107</v>
      </c>
      <c r="CZ977" s="96" t="s">
        <v>108</v>
      </c>
      <c r="DA977" s="31"/>
      <c r="DB977" s="17" t="s">
        <v>15462</v>
      </c>
      <c r="DC977" s="17" t="s">
        <v>15500</v>
      </c>
      <c r="DD977" s="17" t="s">
        <v>15500</v>
      </c>
      <c r="DE977" s="17" t="s">
        <v>15500</v>
      </c>
      <c r="DF977" s="17" t="s">
        <v>15500</v>
      </c>
      <c r="DG977" s="23" t="s">
        <v>11171</v>
      </c>
      <c r="DH977" s="145"/>
    </row>
    <row r="978" spans="1:112" s="17" customFormat="1" x14ac:dyDescent="0.25">
      <c r="A978" s="32" t="s">
        <v>3763</v>
      </c>
      <c r="B978" s="98">
        <v>0</v>
      </c>
      <c r="C978" s="64" t="s">
        <v>15461</v>
      </c>
      <c r="D978" s="98"/>
      <c r="E978" s="98">
        <v>44415</v>
      </c>
      <c r="F978" s="98" t="s">
        <v>3764</v>
      </c>
      <c r="G978" s="33">
        <v>60412</v>
      </c>
      <c r="H978" s="44">
        <v>43572</v>
      </c>
      <c r="I978" s="98" t="s">
        <v>154</v>
      </c>
      <c r="J978" s="98"/>
      <c r="K978" s="98"/>
      <c r="L978" s="98" t="s">
        <v>285</v>
      </c>
      <c r="M978" t="s">
        <v>1344</v>
      </c>
      <c r="N978" s="98" t="s">
        <v>1344</v>
      </c>
      <c r="O978" t="s">
        <v>11126</v>
      </c>
      <c r="P978" s="64" t="str">
        <f>VLOOKUP(N978,Entries!J:K,2,FALSE)</f>
        <v>EGYPT</v>
      </c>
      <c r="Q978" s="38" t="s">
        <v>1345</v>
      </c>
      <c r="R978" s="32" t="s">
        <v>1345</v>
      </c>
      <c r="S978" s="98" t="s">
        <v>1344</v>
      </c>
      <c r="T978" t="s">
        <v>1346</v>
      </c>
      <c r="U978" s="39" t="s">
        <v>141</v>
      </c>
      <c r="V978" s="33" t="s">
        <v>141</v>
      </c>
      <c r="W978" s="64">
        <f>IF(VLOOKUP(R978,Entries!N:P,3,FALSE)=V978,1,VLOOKUP(R978,Entries!N:P,3,FALSE))</f>
        <v>1</v>
      </c>
      <c r="X978"/>
      <c r="Y978"/>
      <c r="Z978" s="98"/>
      <c r="AA978" s="98"/>
      <c r="AB978" s="98"/>
      <c r="AC978" s="98" t="s">
        <v>93</v>
      </c>
      <c r="AD978" s="98" t="s">
        <v>117</v>
      </c>
      <c r="AE978" s="98" t="s">
        <v>117</v>
      </c>
      <c r="AF978" s="98" t="s">
        <v>117</v>
      </c>
      <c r="AG978" s="98"/>
      <c r="AH978" s="98"/>
      <c r="AI978" s="98"/>
      <c r="AJ978" s="98">
        <v>1</v>
      </c>
      <c r="AK978" s="98" t="s">
        <v>95</v>
      </c>
      <c r="AL978" s="98"/>
      <c r="AM978" s="33"/>
      <c r="AN978" s="32" t="s">
        <v>133</v>
      </c>
      <c r="AO978" s="98" t="s">
        <v>134</v>
      </c>
      <c r="AP978" s="33" t="s">
        <v>98</v>
      </c>
      <c r="AQ978">
        <v>21104.195121410001</v>
      </c>
      <c r="AR978" t="s">
        <v>12909</v>
      </c>
      <c r="AS978" t="s">
        <v>11225</v>
      </c>
      <c r="AT978" t="s">
        <v>12910</v>
      </c>
      <c r="AU978">
        <v>51.644599999999997</v>
      </c>
      <c r="AV978" s="98">
        <v>1.6985662919688891</v>
      </c>
      <c r="AW978">
        <v>27.495100000000001</v>
      </c>
      <c r="AX978" s="98">
        <v>3.0194207231066672</v>
      </c>
      <c r="AY978">
        <v>1.0962000000000001E-3</v>
      </c>
      <c r="AZ978">
        <v>316.43770000000001</v>
      </c>
      <c r="BA978" s="98">
        <v>6.1723748141733328</v>
      </c>
      <c r="BB978">
        <v>43.573700000000002</v>
      </c>
      <c r="BC978" s="98">
        <v>0.11285296595555556</v>
      </c>
      <c r="BD978">
        <v>15.308614390000001</v>
      </c>
      <c r="BE978" s="96">
        <f t="shared" si="132"/>
        <v>6851.3787931763509</v>
      </c>
      <c r="BF978" s="96">
        <f t="shared" si="133"/>
        <v>487.8892746094316</v>
      </c>
      <c r="BG978" s="96">
        <f t="shared" si="134"/>
        <v>472.86831174327108</v>
      </c>
      <c r="BH978">
        <v>6857.826293002945</v>
      </c>
      <c r="BI978">
        <v>1.628935465345341E-3</v>
      </c>
      <c r="BJ978">
        <v>0.90171067350858614</v>
      </c>
      <c r="BK978">
        <v>0.47988002267471203</v>
      </c>
      <c r="BL978">
        <v>6.1740103723837661E-2</v>
      </c>
      <c r="BM978">
        <v>6.2216454125783498</v>
      </c>
      <c r="BN978">
        <v>0.90136856806470766</v>
      </c>
      <c r="BO978">
        <v>0.47988002311718642</v>
      </c>
      <c r="BP978">
        <v>8.9636375239503967E-4</v>
      </c>
      <c r="BQ978">
        <v>6.1740103723837661E-2</v>
      </c>
      <c r="BR978">
        <v>6851.8922672302797</v>
      </c>
      <c r="BS978" s="96">
        <v>496.34397803267802</v>
      </c>
      <c r="BT978" s="96">
        <v>476.40398341580749</v>
      </c>
      <c r="BU978">
        <v>6.2216454125783498</v>
      </c>
      <c r="BV978" s="65" t="str">
        <f t="shared" si="129"/>
        <v>no propulsion</v>
      </c>
      <c r="BW978" s="32" t="s">
        <v>104</v>
      </c>
      <c r="BX978" s="98">
        <v>0.1</v>
      </c>
      <c r="BY978" s="98">
        <v>0.1</v>
      </c>
      <c r="BZ978" s="98">
        <v>0.1</v>
      </c>
      <c r="CA978" s="98">
        <v>1.7299999999999999E-2</v>
      </c>
      <c r="CB978" s="98">
        <v>0.01</v>
      </c>
      <c r="CC978" s="98">
        <v>1.4999999999999999E-2</v>
      </c>
      <c r="CD978" s="98">
        <v>0.1</v>
      </c>
      <c r="CE978" s="98">
        <v>0.1</v>
      </c>
      <c r="CF978" s="33">
        <v>0.1</v>
      </c>
      <c r="CG978" s="32">
        <v>1</v>
      </c>
      <c r="CH978" s="98">
        <v>1</v>
      </c>
      <c r="CI978" s="98">
        <v>1</v>
      </c>
      <c r="CJ978" s="98">
        <f>Population!$CG978-Population!$CI978</f>
        <v>0</v>
      </c>
      <c r="CK978" s="120">
        <f>_xlfn.DAYS(Entries!$AY$2,Population!H978)</f>
        <v>722</v>
      </c>
      <c r="CL978" s="120">
        <f t="shared" si="130"/>
        <v>365</v>
      </c>
      <c r="CM978" s="122">
        <f>Entries!$AY$5</f>
        <v>0.15</v>
      </c>
      <c r="CN978" s="122">
        <f t="shared" si="135"/>
        <v>0</v>
      </c>
      <c r="CO978" s="121" t="str">
        <f t="shared" si="131"/>
        <v>-</v>
      </c>
      <c r="CP978" s="32" t="s">
        <v>103</v>
      </c>
      <c r="CQ978" s="98">
        <v>0</v>
      </c>
      <c r="CR978" s="98" t="s">
        <v>95</v>
      </c>
      <c r="CS978" s="98"/>
      <c r="CT978" s="33"/>
      <c r="CU978" s="32" t="s">
        <v>3766</v>
      </c>
      <c r="CV978" s="98"/>
      <c r="CW978" s="98"/>
      <c r="CX978" s="98" t="s">
        <v>120</v>
      </c>
      <c r="CY978" s="98" t="s">
        <v>107</v>
      </c>
      <c r="CZ978" s="98" t="s">
        <v>108</v>
      </c>
      <c r="DA978" s="33"/>
      <c r="DB978" s="17" t="s">
        <v>15462</v>
      </c>
      <c r="DC978" s="17" t="s">
        <v>15500</v>
      </c>
      <c r="DD978" s="17" t="s">
        <v>15500</v>
      </c>
      <c r="DE978" s="17" t="s">
        <v>15500</v>
      </c>
      <c r="DF978" s="17" t="s">
        <v>15500</v>
      </c>
      <c r="DG978" s="23" t="s">
        <v>11171</v>
      </c>
      <c r="DH978" s="145"/>
    </row>
    <row r="979" spans="1:112" s="17" customFormat="1" x14ac:dyDescent="0.25">
      <c r="A979" s="30" t="s">
        <v>3767</v>
      </c>
      <c r="B979" s="96">
        <v>0</v>
      </c>
      <c r="C979" s="152" t="s">
        <v>15461</v>
      </c>
      <c r="D979" s="96"/>
      <c r="E979" s="96">
        <v>42017</v>
      </c>
      <c r="F979" s="96" t="s">
        <v>3768</v>
      </c>
      <c r="G979" s="31">
        <v>44899</v>
      </c>
      <c r="H979" s="43">
        <v>42781</v>
      </c>
      <c r="I979" s="96" t="s">
        <v>87</v>
      </c>
      <c r="J979" s="96"/>
      <c r="K979" s="96"/>
      <c r="L979" s="96" t="s">
        <v>317</v>
      </c>
      <c r="M979" s="124" t="s">
        <v>1304</v>
      </c>
      <c r="N979" s="96" t="s">
        <v>1304</v>
      </c>
      <c r="O979" s="124" t="s">
        <v>1306</v>
      </c>
      <c r="P979" s="96" t="str">
        <f>VLOOKUP(N979,Entries!J:K,2,FALSE)</f>
        <v>UNITED ARAB EMIRATES</v>
      </c>
      <c r="Q979" s="123" t="s">
        <v>3769</v>
      </c>
      <c r="R979" s="30" t="s">
        <v>10999</v>
      </c>
      <c r="S979" s="96" t="s">
        <v>1304</v>
      </c>
      <c r="T979" s="124" t="s">
        <v>1306</v>
      </c>
      <c r="U979" s="125" t="s">
        <v>92</v>
      </c>
      <c r="V979" s="106" t="s">
        <v>141</v>
      </c>
      <c r="W979" s="64">
        <f>IF(VLOOKUP(R979,Entries!N:P,3,FALSE)=V979,1,VLOOKUP(R979,Entries!N:P,3,FALSE))</f>
        <v>1</v>
      </c>
      <c r="X979" s="124"/>
      <c r="Y979" s="124"/>
      <c r="Z979" s="96" t="s">
        <v>11000</v>
      </c>
      <c r="AA979" s="96" t="s">
        <v>1304</v>
      </c>
      <c r="AB979" s="105" t="s">
        <v>92</v>
      </c>
      <c r="AC979" s="96" t="s">
        <v>93</v>
      </c>
      <c r="AD979" s="96" t="s">
        <v>3066</v>
      </c>
      <c r="AE979" s="96" t="s">
        <v>117</v>
      </c>
      <c r="AF979" s="96" t="s">
        <v>117</v>
      </c>
      <c r="AG979" s="96"/>
      <c r="AH979" s="96"/>
      <c r="AI979" s="96"/>
      <c r="AJ979" s="19">
        <v>4</v>
      </c>
      <c r="AK979" s="96" t="s">
        <v>118</v>
      </c>
      <c r="AL979" s="96"/>
      <c r="AM979" s="31"/>
      <c r="AN979" s="30" t="s">
        <v>96</v>
      </c>
      <c r="AO979" s="96" t="s">
        <v>97</v>
      </c>
      <c r="AP979" s="31" t="s">
        <v>97</v>
      </c>
      <c r="AQ979">
        <v>21104.25367772</v>
      </c>
      <c r="AR979" t="s">
        <v>12911</v>
      </c>
      <c r="AS979" t="s">
        <v>11225</v>
      </c>
      <c r="AT979" t="s">
        <v>12912</v>
      </c>
      <c r="AU979">
        <v>97.320700000000002</v>
      </c>
      <c r="AV979" s="96">
        <v>1.7099685256000003</v>
      </c>
      <c r="AW979">
        <v>173.0001</v>
      </c>
      <c r="AX979" s="96">
        <v>3.6150962368977781</v>
      </c>
      <c r="AY979">
        <v>5.3689999999999999E-4</v>
      </c>
      <c r="AZ979">
        <v>353.65109999999999</v>
      </c>
      <c r="BA979" s="96">
        <v>3.5170698398533329</v>
      </c>
      <c r="BB979">
        <v>6.4660000000000002</v>
      </c>
      <c r="BC979" s="96">
        <v>2.7670182405111112</v>
      </c>
      <c r="BD979">
        <v>15.278362769999999</v>
      </c>
      <c r="BE979" s="96">
        <f t="shared" si="132"/>
        <v>6860.4197692884827</v>
      </c>
      <c r="BF979" s="96">
        <f t="shared" si="133"/>
        <v>493.10312866261302</v>
      </c>
      <c r="BG979" s="96">
        <f t="shared" si="134"/>
        <v>485.73640991435241</v>
      </c>
      <c r="BH979">
        <v>6866.8610436235676</v>
      </c>
      <c r="BI979">
        <v>1.4434338796353949E-3</v>
      </c>
      <c r="BJ979">
        <v>1.6984778679685211</v>
      </c>
      <c r="BK979">
        <v>3.0194213511502439</v>
      </c>
      <c r="BL979">
        <v>0.78772907604022269</v>
      </c>
      <c r="BM979">
        <v>5.4975014659995978</v>
      </c>
      <c r="BN979">
        <v>1.6985666938576309</v>
      </c>
      <c r="BO979">
        <v>3.0194213516267201</v>
      </c>
      <c r="BP979">
        <v>1.4539089360534911E-3</v>
      </c>
      <c r="BQ979">
        <v>0.78772907604022269</v>
      </c>
      <c r="BR979">
        <v>6857.3739807242428</v>
      </c>
      <c r="BS979" s="96">
        <v>645.24873366293468</v>
      </c>
      <c r="BT979" s="96">
        <v>619.75492971781932</v>
      </c>
      <c r="BU979">
        <v>5.4975014659995978</v>
      </c>
      <c r="BV979" s="60" t="str">
        <f t="shared" si="129"/>
        <v>no propulsion</v>
      </c>
      <c r="BW979" s="30" t="s">
        <v>104</v>
      </c>
      <c r="BX979" s="96">
        <v>0.1</v>
      </c>
      <c r="BY979" s="96">
        <v>0.1</v>
      </c>
      <c r="BZ979" s="96">
        <v>0.1</v>
      </c>
      <c r="CA979" s="96">
        <v>1.7299999999999999E-2</v>
      </c>
      <c r="CB979" s="96">
        <v>0.01</v>
      </c>
      <c r="CC979" s="96">
        <v>1.4999999999999999E-2</v>
      </c>
      <c r="CD979" s="96">
        <v>0.1</v>
      </c>
      <c r="CE979" s="96">
        <v>0.1</v>
      </c>
      <c r="CF979" s="31">
        <v>0.1</v>
      </c>
      <c r="CG979" s="30">
        <v>1.1000000000000001</v>
      </c>
      <c r="CH979" s="96">
        <v>1.1000000000000001</v>
      </c>
      <c r="CI979" s="96">
        <v>1.1000000000000001</v>
      </c>
      <c r="CJ979" s="96">
        <f>Population!$CG979-Population!$CI979</f>
        <v>0</v>
      </c>
      <c r="CK979" s="118">
        <f>_xlfn.DAYS(Entries!$AY$2,Population!H979)</f>
        <v>1513</v>
      </c>
      <c r="CL979" s="118">
        <f t="shared" si="130"/>
        <v>1460</v>
      </c>
      <c r="CM979" s="117">
        <f>Entries!$AY$5</f>
        <v>0.15</v>
      </c>
      <c r="CN979" s="117">
        <f t="shared" si="135"/>
        <v>0</v>
      </c>
      <c r="CO979" s="119" t="str">
        <f t="shared" si="131"/>
        <v>-</v>
      </c>
      <c r="CP979" s="30" t="s">
        <v>103</v>
      </c>
      <c r="CQ979" s="96">
        <v>0</v>
      </c>
      <c r="CR979" s="96" t="s">
        <v>95</v>
      </c>
      <c r="CS979" s="96"/>
      <c r="CT979" s="31"/>
      <c r="CU979" s="30" t="s">
        <v>3771</v>
      </c>
      <c r="CV979" s="96" t="s">
        <v>3769</v>
      </c>
      <c r="CW979" s="96" t="s">
        <v>1306</v>
      </c>
      <c r="CX979" s="96" t="s">
        <v>120</v>
      </c>
      <c r="CY979" s="96" t="s">
        <v>107</v>
      </c>
      <c r="CZ979" s="96" t="s">
        <v>108</v>
      </c>
      <c r="DA979" s="31"/>
      <c r="DB979" s="17" t="s">
        <v>15462</v>
      </c>
      <c r="DC979" s="17" t="s">
        <v>15500</v>
      </c>
      <c r="DD979" s="17" t="s">
        <v>15500</v>
      </c>
      <c r="DE979" s="17" t="s">
        <v>15500</v>
      </c>
      <c r="DF979" s="17" t="s">
        <v>15500</v>
      </c>
      <c r="DG979" s="23" t="s">
        <v>11171</v>
      </c>
      <c r="DH979" s="145"/>
    </row>
    <row r="980" spans="1:112" s="17" customFormat="1" x14ac:dyDescent="0.25">
      <c r="A980" s="32" t="s">
        <v>3772</v>
      </c>
      <c r="B980" s="98">
        <v>0</v>
      </c>
      <c r="C980" s="64" t="s">
        <v>15461</v>
      </c>
      <c r="D980" s="98"/>
      <c r="E980" s="98">
        <v>39151</v>
      </c>
      <c r="F980" s="98" t="s">
        <v>3773</v>
      </c>
      <c r="G980" s="33">
        <v>39148</v>
      </c>
      <c r="H980" s="44">
        <v>41390</v>
      </c>
      <c r="I980" s="98" t="s">
        <v>784</v>
      </c>
      <c r="J980" s="98"/>
      <c r="K980" s="98"/>
      <c r="L980" s="98" t="s">
        <v>123</v>
      </c>
      <c r="M980" t="s">
        <v>3774</v>
      </c>
      <c r="N980" s="98" t="s">
        <v>3774</v>
      </c>
      <c r="O980" t="s">
        <v>123</v>
      </c>
      <c r="P980" s="64" t="str">
        <f>VLOOKUP(N980,Entries!J:K,2,FALSE)</f>
        <v>ECUADOR</v>
      </c>
      <c r="Q980" s="38" t="s">
        <v>3775</v>
      </c>
      <c r="R980" s="32" t="s">
        <v>3775</v>
      </c>
      <c r="S980" s="98" t="s">
        <v>3774</v>
      </c>
      <c r="T980" t="s">
        <v>3776</v>
      </c>
      <c r="U980" s="39" t="s">
        <v>141</v>
      </c>
      <c r="V980" s="33" t="s">
        <v>141</v>
      </c>
      <c r="W980" s="64">
        <f>IF(VLOOKUP(R980,Entries!N:P,3,FALSE)=V980,1,VLOOKUP(R980,Entries!N:P,3,FALSE))</f>
        <v>1</v>
      </c>
      <c r="X980"/>
      <c r="Y980"/>
      <c r="Z980" s="98"/>
      <c r="AA980" s="98"/>
      <c r="AB980" s="98"/>
      <c r="AC980" s="98" t="s">
        <v>93</v>
      </c>
      <c r="AD980" s="98" t="s">
        <v>117</v>
      </c>
      <c r="AE980" s="98" t="s">
        <v>117</v>
      </c>
      <c r="AF980" s="98" t="s">
        <v>117</v>
      </c>
      <c r="AG980" s="98"/>
      <c r="AH980" s="98"/>
      <c r="AI980" s="98"/>
      <c r="AJ980" s="19">
        <v>0.5</v>
      </c>
      <c r="AK980" s="98" t="s">
        <v>118</v>
      </c>
      <c r="AL980" s="98"/>
      <c r="AM980" s="33"/>
      <c r="AN980" s="32" t="s">
        <v>125</v>
      </c>
      <c r="AO980" s="98" t="s">
        <v>97</v>
      </c>
      <c r="AP980" s="33" t="s">
        <v>98</v>
      </c>
      <c r="AQ980">
        <v>21104.27925521</v>
      </c>
      <c r="AR980" t="s">
        <v>12913</v>
      </c>
      <c r="AS980" t="s">
        <v>11225</v>
      </c>
      <c r="AT980" t="s">
        <v>12914</v>
      </c>
      <c r="AU980">
        <v>97.974000000000004</v>
      </c>
      <c r="AV980" s="98">
        <v>1.7048372586666669</v>
      </c>
      <c r="AW980">
        <v>207.12979999999999</v>
      </c>
      <c r="AX980" s="98">
        <v>1.2980988330844445</v>
      </c>
      <c r="AY980">
        <v>1.6548000000000001E-3</v>
      </c>
      <c r="AZ980">
        <v>201.51329999999999</v>
      </c>
      <c r="BA980" s="98">
        <v>1.6350782083066668</v>
      </c>
      <c r="BB980">
        <v>158.5385</v>
      </c>
      <c r="BC980" s="98">
        <v>4.6667982640933339</v>
      </c>
      <c r="BD980">
        <v>14.803190130000001</v>
      </c>
      <c r="BE980" s="96">
        <f t="shared" si="132"/>
        <v>7006.4553183574726</v>
      </c>
      <c r="BF980" s="96">
        <f t="shared" si="133"/>
        <v>647.04960061829115</v>
      </c>
      <c r="BG980" s="96">
        <f t="shared" si="134"/>
        <v>623.86103609665497</v>
      </c>
      <c r="BH980">
        <v>7012.7367206798981</v>
      </c>
      <c r="BI980">
        <v>1.16514043276292E-3</v>
      </c>
      <c r="BJ980">
        <v>1.7098763632411349</v>
      </c>
      <c r="BK980">
        <v>3.6150969890871769</v>
      </c>
      <c r="BL980">
        <v>2.7441625454888281</v>
      </c>
      <c r="BM980">
        <v>3.5399249423028039</v>
      </c>
      <c r="BN980">
        <v>1.70996892799152</v>
      </c>
      <c r="BO980">
        <v>3.6150969892218838</v>
      </c>
      <c r="BP980">
        <v>1.820075482079361E-3</v>
      </c>
      <c r="BQ980">
        <v>2.7441625454888281</v>
      </c>
      <c r="BR980">
        <v>7003.501831690377</v>
      </c>
      <c r="BS980" s="96">
        <v>714.7510229718855</v>
      </c>
      <c r="BT980" s="96">
        <v>582.94089787696703</v>
      </c>
      <c r="BU980">
        <v>3.5399249423028039</v>
      </c>
      <c r="BV980" s="65" t="str">
        <f t="shared" si="129"/>
        <v>no propulsion</v>
      </c>
      <c r="BW980" s="32" t="s">
        <v>170</v>
      </c>
      <c r="BX980" s="98">
        <v>0.1</v>
      </c>
      <c r="BY980" s="98">
        <v>0.1</v>
      </c>
      <c r="BZ980" s="98">
        <v>0.3</v>
      </c>
      <c r="CA980" s="98">
        <v>3.3500000000000002E-2</v>
      </c>
      <c r="CB980" s="98">
        <v>0.01</v>
      </c>
      <c r="CC980" s="98">
        <v>2.1499999999999998E-2</v>
      </c>
      <c r="CD980" s="98">
        <v>0.1</v>
      </c>
      <c r="CE980" s="98">
        <v>0.1</v>
      </c>
      <c r="CF980" s="33">
        <v>0.3</v>
      </c>
      <c r="CG980" s="32">
        <v>1</v>
      </c>
      <c r="CH980" s="98">
        <v>1</v>
      </c>
      <c r="CI980" s="98">
        <v>1</v>
      </c>
      <c r="CJ980" s="98">
        <f>Population!$CG980-Population!$CI980</f>
        <v>0</v>
      </c>
      <c r="CK980" s="120">
        <f>_xlfn.DAYS(Entries!$AY$2,Population!H980)</f>
        <v>2904</v>
      </c>
      <c r="CL980" s="120">
        <f t="shared" si="130"/>
        <v>182.5</v>
      </c>
      <c r="CM980" s="122">
        <f>Entries!$AY$5</f>
        <v>0.15</v>
      </c>
      <c r="CN980" s="122">
        <f t="shared" si="135"/>
        <v>0</v>
      </c>
      <c r="CO980" s="121" t="str">
        <f t="shared" si="131"/>
        <v>-</v>
      </c>
      <c r="CP980" s="32" t="s">
        <v>103</v>
      </c>
      <c r="CQ980" s="98">
        <v>0</v>
      </c>
      <c r="CR980" s="98" t="s">
        <v>95</v>
      </c>
      <c r="CS980" s="98"/>
      <c r="CT980" s="33"/>
      <c r="CU980" s="32" t="s">
        <v>3778</v>
      </c>
      <c r="CV980" s="98"/>
      <c r="CW980" s="98"/>
      <c r="CX980" s="98" t="s">
        <v>120</v>
      </c>
      <c r="CY980" s="98" t="s">
        <v>107</v>
      </c>
      <c r="CZ980" s="98" t="s">
        <v>163</v>
      </c>
      <c r="DA980" s="33"/>
      <c r="DB980" s="17" t="s">
        <v>15462</v>
      </c>
      <c r="DC980" s="17" t="s">
        <v>15500</v>
      </c>
      <c r="DD980" s="17" t="s">
        <v>15500</v>
      </c>
      <c r="DE980" s="17" t="s">
        <v>15500</v>
      </c>
      <c r="DF980" s="17" t="s">
        <v>15500</v>
      </c>
      <c r="DG980" s="23" t="s">
        <v>11171</v>
      </c>
      <c r="DH980" s="145"/>
    </row>
    <row r="981" spans="1:112" s="17" customFormat="1" x14ac:dyDescent="0.25">
      <c r="A981" s="30" t="s">
        <v>3779</v>
      </c>
      <c r="B981" s="96">
        <v>0</v>
      </c>
      <c r="C981" s="152" t="s">
        <v>15461</v>
      </c>
      <c r="D981" s="96"/>
      <c r="E981" s="96">
        <v>39441</v>
      </c>
      <c r="F981" s="96" t="s">
        <v>3780</v>
      </c>
      <c r="G981" s="31">
        <v>39438</v>
      </c>
      <c r="H981" s="43">
        <v>41599</v>
      </c>
      <c r="I981" s="96" t="s">
        <v>207</v>
      </c>
      <c r="J981" s="96"/>
      <c r="K981" s="96"/>
      <c r="L981" s="96" t="s">
        <v>123</v>
      </c>
      <c r="M981" s="124" t="s">
        <v>3774</v>
      </c>
      <c r="N981" s="96" t="s">
        <v>3774</v>
      </c>
      <c r="O981" s="124" t="s">
        <v>123</v>
      </c>
      <c r="P981" s="96" t="str">
        <f>VLOOKUP(N981,Entries!J:K,2,FALSE)</f>
        <v>ECUADOR</v>
      </c>
      <c r="Q981" s="123" t="s">
        <v>3775</v>
      </c>
      <c r="R981" s="30" t="s">
        <v>3775</v>
      </c>
      <c r="S981" s="96" t="s">
        <v>3774</v>
      </c>
      <c r="T981" s="124" t="s">
        <v>3776</v>
      </c>
      <c r="U981" s="125" t="s">
        <v>141</v>
      </c>
      <c r="V981" s="31" t="s">
        <v>141</v>
      </c>
      <c r="W981" s="64">
        <f>IF(VLOOKUP(R981,Entries!N:P,3,FALSE)=V981,1,VLOOKUP(R981,Entries!N:P,3,FALSE))</f>
        <v>1</v>
      </c>
      <c r="X981" s="124"/>
      <c r="Y981" s="124"/>
      <c r="Z981" s="96"/>
      <c r="AA981" s="96"/>
      <c r="AB981" s="96"/>
      <c r="AC981" s="96" t="s">
        <v>93</v>
      </c>
      <c r="AD981" s="96" t="s">
        <v>117</v>
      </c>
      <c r="AE981" s="96" t="s">
        <v>117</v>
      </c>
      <c r="AF981" s="96" t="s">
        <v>117</v>
      </c>
      <c r="AG981" s="96"/>
      <c r="AH981" s="96"/>
      <c r="AI981" s="96"/>
      <c r="AJ981" s="19">
        <v>4</v>
      </c>
      <c r="AK981" s="96" t="s">
        <v>118</v>
      </c>
      <c r="AL981" s="96"/>
      <c r="AM981" s="31"/>
      <c r="AN981" s="30" t="s">
        <v>125</v>
      </c>
      <c r="AO981" s="96" t="s">
        <v>97</v>
      </c>
      <c r="AP981" s="31" t="s">
        <v>98</v>
      </c>
      <c r="AQ981">
        <v>21104.48267179</v>
      </c>
      <c r="AR981" t="s">
        <v>12915</v>
      </c>
      <c r="AS981" t="s">
        <v>11225</v>
      </c>
      <c r="AT981" t="s">
        <v>12916</v>
      </c>
      <c r="AU981">
        <v>97.68</v>
      </c>
      <c r="AV981" s="96">
        <v>1.7005716748622222</v>
      </c>
      <c r="AW981">
        <v>74.375600000000006</v>
      </c>
      <c r="AX981" s="96">
        <v>3.1347764906888886</v>
      </c>
      <c r="AY981">
        <v>8.3035999999999995E-3</v>
      </c>
      <c r="AZ981">
        <v>93.683099999999996</v>
      </c>
      <c r="BA981" s="96">
        <v>2.6094447124355558</v>
      </c>
      <c r="BB981">
        <v>267.3879</v>
      </c>
      <c r="BC981" s="96">
        <v>5.5443007602177783</v>
      </c>
      <c r="BD981">
        <v>14.75152389</v>
      </c>
      <c r="BE981" s="96">
        <f t="shared" si="132"/>
        <v>7022.805548616233</v>
      </c>
      <c r="BF981" s="96">
        <f t="shared" si="133"/>
        <v>710.12011676972361</v>
      </c>
      <c r="BG981" s="96">
        <f t="shared" si="134"/>
        <v>593.49098046274321</v>
      </c>
      <c r="BH981">
        <v>7029.0867572988254</v>
      </c>
      <c r="BI981">
        <v>9.3487376295046283E-3</v>
      </c>
      <c r="BJ981">
        <v>1.704748822366299</v>
      </c>
      <c r="BK981">
        <v>1.2980991031677269</v>
      </c>
      <c r="BL981">
        <v>1.5783314499687819</v>
      </c>
      <c r="BM981">
        <v>4.7235513975286327</v>
      </c>
      <c r="BN981">
        <v>1.704837664242814</v>
      </c>
      <c r="BO981">
        <v>1.2980991078340209</v>
      </c>
      <c r="BP981">
        <v>9.3883915571666629E-3</v>
      </c>
      <c r="BQ981">
        <v>1.6279935430837209</v>
      </c>
      <c r="BR981">
        <v>7019.8459604244263</v>
      </c>
      <c r="BS981" s="96">
        <v>531.04864978447767</v>
      </c>
      <c r="BT981" s="96">
        <v>511.25891013591354</v>
      </c>
      <c r="BU981">
        <v>4.7235513975286327</v>
      </c>
      <c r="BV981" s="60" t="str">
        <f t="shared" si="129"/>
        <v>no propulsion</v>
      </c>
      <c r="BW981" s="30" t="s">
        <v>170</v>
      </c>
      <c r="BX981" s="96">
        <v>0.1</v>
      </c>
      <c r="BY981" s="96">
        <v>0.1</v>
      </c>
      <c r="BZ981" s="96">
        <v>0.3</v>
      </c>
      <c r="CA981" s="96">
        <v>3.3500000000000002E-2</v>
      </c>
      <c r="CB981" s="96">
        <v>0.01</v>
      </c>
      <c r="CC981" s="96">
        <v>2.1499999999999998E-2</v>
      </c>
      <c r="CD981" s="96">
        <v>0.1</v>
      </c>
      <c r="CE981" s="96">
        <v>0.1</v>
      </c>
      <c r="CF981" s="31">
        <v>0.3</v>
      </c>
      <c r="CG981" s="30">
        <v>1</v>
      </c>
      <c r="CH981" s="96">
        <v>1</v>
      </c>
      <c r="CI981" s="96">
        <v>1</v>
      </c>
      <c r="CJ981" s="96">
        <f>Population!$CG981-Population!$CI981</f>
        <v>0</v>
      </c>
      <c r="CK981" s="118">
        <f>_xlfn.DAYS(Entries!$AY$2,Population!H981)</f>
        <v>2695</v>
      </c>
      <c r="CL981" s="118">
        <f t="shared" si="130"/>
        <v>1460</v>
      </c>
      <c r="CM981" s="117">
        <f>Entries!$AY$5</f>
        <v>0.15</v>
      </c>
      <c r="CN981" s="117">
        <f t="shared" si="135"/>
        <v>0</v>
      </c>
      <c r="CO981" s="119" t="str">
        <f t="shared" si="131"/>
        <v>-</v>
      </c>
      <c r="CP981" s="30" t="s">
        <v>103</v>
      </c>
      <c r="CQ981" s="96">
        <v>0</v>
      </c>
      <c r="CR981" s="96" t="s">
        <v>95</v>
      </c>
      <c r="CS981" s="96"/>
      <c r="CT981" s="31"/>
      <c r="CU981" s="30" t="s">
        <v>3778</v>
      </c>
      <c r="CV981" s="96"/>
      <c r="CW981" s="96"/>
      <c r="CX981" s="96" t="s">
        <v>120</v>
      </c>
      <c r="CY981" s="96" t="s">
        <v>107</v>
      </c>
      <c r="CZ981" s="96" t="s">
        <v>163</v>
      </c>
      <c r="DA981" s="31"/>
      <c r="DB981" s="17" t="s">
        <v>15462</v>
      </c>
      <c r="DC981" s="17" t="s">
        <v>15500</v>
      </c>
      <c r="DD981" s="17" t="s">
        <v>15500</v>
      </c>
      <c r="DE981" s="17" t="s">
        <v>15500</v>
      </c>
      <c r="DF981" s="17" t="s">
        <v>15500</v>
      </c>
      <c r="DG981" s="23" t="s">
        <v>11171</v>
      </c>
      <c r="DH981" s="145"/>
    </row>
    <row r="982" spans="1:112" s="17" customFormat="1" x14ac:dyDescent="0.25">
      <c r="A982" s="32" t="s">
        <v>3782</v>
      </c>
      <c r="B982" s="98">
        <v>0</v>
      </c>
      <c r="C982" s="64" t="s">
        <v>15461</v>
      </c>
      <c r="D982" s="98"/>
      <c r="E982" s="98">
        <v>46277</v>
      </c>
      <c r="F982" s="98" t="s">
        <v>3783</v>
      </c>
      <c r="G982" s="33">
        <v>64323</v>
      </c>
      <c r="H982" s="44">
        <v>44077</v>
      </c>
      <c r="I982" s="98" t="s">
        <v>111</v>
      </c>
      <c r="J982" s="98"/>
      <c r="K982" s="98"/>
      <c r="L982" s="98" t="s">
        <v>138</v>
      </c>
      <c r="M982" t="s">
        <v>139</v>
      </c>
      <c r="N982" s="98" t="s">
        <v>139</v>
      </c>
      <c r="O982" t="s">
        <v>11126</v>
      </c>
      <c r="P982" s="64" t="str">
        <f>VLOOKUP(N982,Entries!J:K,2,FALSE)</f>
        <v>EUROPEAN SPACE AGENCY</v>
      </c>
      <c r="Q982" s="38" t="s">
        <v>3784</v>
      </c>
      <c r="R982" s="32" t="s">
        <v>3784</v>
      </c>
      <c r="S982" s="98" t="s">
        <v>11062</v>
      </c>
      <c r="T982" t="s">
        <v>3785</v>
      </c>
      <c r="U982" s="39" t="s">
        <v>92</v>
      </c>
      <c r="V982" s="33" t="s">
        <v>92</v>
      </c>
      <c r="W982" s="64">
        <f>IF(VLOOKUP(R982,Entries!N:P,3,FALSE)=V982,1,VLOOKUP(R982,Entries!N:P,3,FALSE))</f>
        <v>1</v>
      </c>
      <c r="X982"/>
      <c r="Y982"/>
      <c r="Z982" s="98"/>
      <c r="AA982" s="98"/>
      <c r="AB982" s="98"/>
      <c r="AC982" s="98" t="s">
        <v>239</v>
      </c>
      <c r="AD982" s="98" t="s">
        <v>329</v>
      </c>
      <c r="AE982" s="98" t="s">
        <v>94</v>
      </c>
      <c r="AF982" s="98" t="s">
        <v>94</v>
      </c>
      <c r="AG982" s="98"/>
      <c r="AH982" s="98"/>
      <c r="AI982" s="98"/>
      <c r="AJ982" s="19">
        <v>5</v>
      </c>
      <c r="AK982" s="98" t="s">
        <v>118</v>
      </c>
      <c r="AL982" s="98"/>
      <c r="AM982" s="33"/>
      <c r="AN982" s="32" t="s">
        <v>96</v>
      </c>
      <c r="AO982" s="98" t="s">
        <v>97</v>
      </c>
      <c r="AP982" s="33" t="s">
        <v>97</v>
      </c>
      <c r="AQ982">
        <v>21104.564408139999</v>
      </c>
      <c r="AR982" t="s">
        <v>11288</v>
      </c>
      <c r="AS982" t="s">
        <v>11225</v>
      </c>
      <c r="AT982" t="s">
        <v>12917</v>
      </c>
      <c r="AU982">
        <v>97.435599999999994</v>
      </c>
      <c r="AV982" s="98">
        <v>1.7182344032177779</v>
      </c>
      <c r="AW982">
        <v>179.6095</v>
      </c>
      <c r="AX982" s="98">
        <v>5.3407535238800001</v>
      </c>
      <c r="AY982">
        <v>1.1680000000000001E-4</v>
      </c>
      <c r="AZ982">
        <v>149.5102</v>
      </c>
      <c r="BA982" s="98">
        <v>1.940454913337778</v>
      </c>
      <c r="BB982">
        <v>317.6651</v>
      </c>
      <c r="BC982" s="98">
        <v>4.3471150981599997</v>
      </c>
      <c r="BD982">
        <v>15.16300874</v>
      </c>
      <c r="BE982" s="96">
        <f t="shared" si="132"/>
        <v>6895.169998016624</v>
      </c>
      <c r="BF982" s="96">
        <f t="shared" si="133"/>
        <v>524.97535387239259</v>
      </c>
      <c r="BG982" s="96">
        <f t="shared" si="134"/>
        <v>523.36464216085551</v>
      </c>
      <c r="BH982">
        <v>6884.3720640215888</v>
      </c>
      <c r="BI982">
        <v>6.9441362582514231E-4</v>
      </c>
      <c r="BJ982">
        <v>1.700645650690733</v>
      </c>
      <c r="BK982">
        <v>3.134827990789598</v>
      </c>
      <c r="BL982">
        <v>5.8099664272610747</v>
      </c>
      <c r="BM982">
        <v>2.3432074711001341</v>
      </c>
      <c r="BN982">
        <v>1.700571989168401</v>
      </c>
      <c r="BO982">
        <v>3.1347771156480588</v>
      </c>
      <c r="BP982">
        <v>1.435671655071459E-3</v>
      </c>
      <c r="BQ982">
        <v>5.8099664272610747</v>
      </c>
      <c r="BR982">
        <v>6892.1537799601956</v>
      </c>
      <c r="BS982" s="96">
        <v>797.41547324770909</v>
      </c>
      <c r="BT982" s="96">
        <v>764.19649320186636</v>
      </c>
      <c r="BU982">
        <v>2.3432074711001341</v>
      </c>
      <c r="BV982" s="65" t="str">
        <f t="shared" si="129"/>
        <v>sunsynchronous observation</v>
      </c>
      <c r="BW982" s="32" t="s">
        <v>3787</v>
      </c>
      <c r="BX982" s="98">
        <v>0.5</v>
      </c>
      <c r="BY982" s="98">
        <v>0.2</v>
      </c>
      <c r="BZ982" s="98">
        <v>0.5</v>
      </c>
      <c r="CA982" s="21">
        <v>0.2031</v>
      </c>
      <c r="CB982" s="21">
        <v>9.2399999999999996E-2</v>
      </c>
      <c r="CC982" s="21">
        <v>0.16489999999999999</v>
      </c>
      <c r="CD982" s="98">
        <v>0.2</v>
      </c>
      <c r="CE982" s="98">
        <v>0.5</v>
      </c>
      <c r="CF982" s="33">
        <v>0.5</v>
      </c>
      <c r="CG982" s="32">
        <v>65</v>
      </c>
      <c r="CH982" s="98">
        <v>65</v>
      </c>
      <c r="CI982" s="98">
        <v>65</v>
      </c>
      <c r="CJ982" s="98">
        <f>Population!$CG982-Population!$CI982</f>
        <v>0</v>
      </c>
      <c r="CK982" s="120">
        <f>_xlfn.DAYS(Entries!$AY$2,Population!H982)</f>
        <v>217</v>
      </c>
      <c r="CL982" s="120">
        <f t="shared" si="130"/>
        <v>1825</v>
      </c>
      <c r="CM982" s="122">
        <f>Entries!$AY$5</f>
        <v>0.15</v>
      </c>
      <c r="CN982" s="122">
        <f t="shared" si="135"/>
        <v>0</v>
      </c>
      <c r="CO982" s="121" t="str">
        <f t="shared" si="131"/>
        <v>-</v>
      </c>
      <c r="CP982" s="32"/>
      <c r="CQ982" s="19">
        <v>0</v>
      </c>
      <c r="CR982" s="98" t="s">
        <v>118</v>
      </c>
      <c r="CS982" s="98"/>
      <c r="CT982" s="33"/>
      <c r="CU982" s="32" t="s">
        <v>265</v>
      </c>
      <c r="CV982" s="98" t="s">
        <v>3788</v>
      </c>
      <c r="CW982" s="98" t="s">
        <v>3789</v>
      </c>
      <c r="CX982" s="98" t="s">
        <v>3790</v>
      </c>
      <c r="CY982" s="98" t="s">
        <v>107</v>
      </c>
      <c r="CZ982" s="98" t="s">
        <v>108</v>
      </c>
      <c r="DA982" s="33"/>
      <c r="DB982" s="17" t="s">
        <v>15462</v>
      </c>
      <c r="DC982" s="17" t="s">
        <v>15500</v>
      </c>
      <c r="DD982" s="17" t="s">
        <v>15500</v>
      </c>
      <c r="DE982" s="17" t="s">
        <v>15500</v>
      </c>
      <c r="DF982" s="17" t="s">
        <v>15500</v>
      </c>
      <c r="DG982" s="23" t="s">
        <v>11172</v>
      </c>
      <c r="DH982" s="145"/>
    </row>
    <row r="983" spans="1:112" s="17" customFormat="1" x14ac:dyDescent="0.25">
      <c r="A983" s="30" t="s">
        <v>3791</v>
      </c>
      <c r="B983" s="96">
        <v>0</v>
      </c>
      <c r="C983" s="152" t="s">
        <v>15461</v>
      </c>
      <c r="D983" s="96"/>
      <c r="E983" s="96">
        <v>39089</v>
      </c>
      <c r="F983" s="96" t="s">
        <v>3792</v>
      </c>
      <c r="G983" s="31">
        <v>39086</v>
      </c>
      <c r="H983" s="43">
        <v>41330</v>
      </c>
      <c r="I983" s="96" t="s">
        <v>87</v>
      </c>
      <c r="J983" s="96"/>
      <c r="K983" s="96"/>
      <c r="L983" s="96" t="s">
        <v>88</v>
      </c>
      <c r="M983" s="124" t="s">
        <v>382</v>
      </c>
      <c r="N983" s="96" t="s">
        <v>382</v>
      </c>
      <c r="O983" s="124" t="s">
        <v>11123</v>
      </c>
      <c r="P983" s="96" t="str">
        <f>VLOOKUP(N983,Entries!J:K,2,FALSE)</f>
        <v>CANADA</v>
      </c>
      <c r="Q983" s="123" t="s">
        <v>746</v>
      </c>
      <c r="R983" s="30" t="s">
        <v>746</v>
      </c>
      <c r="S983" s="96" t="s">
        <v>382</v>
      </c>
      <c r="T983" s="124" t="s">
        <v>267</v>
      </c>
      <c r="U983" s="125" t="s">
        <v>141</v>
      </c>
      <c r="V983" s="31" t="s">
        <v>141</v>
      </c>
      <c r="W983" s="64">
        <f>IF(VLOOKUP(R983,Entries!N:P,3,FALSE)=V983,1,VLOOKUP(R983,Entries!N:P,3,FALSE))</f>
        <v>1</v>
      </c>
      <c r="X983" s="124"/>
      <c r="Y983" s="124"/>
      <c r="Z983" s="96"/>
      <c r="AA983" s="96"/>
      <c r="AB983" s="96"/>
      <c r="AC983" s="96" t="s">
        <v>239</v>
      </c>
      <c r="AD983" s="96" t="s">
        <v>817</v>
      </c>
      <c r="AE983" s="96" t="s">
        <v>144</v>
      </c>
      <c r="AF983" s="96" t="s">
        <v>817</v>
      </c>
      <c r="AG983" s="96"/>
      <c r="AH983" s="96"/>
      <c r="AI983" s="96"/>
      <c r="AJ983" s="19">
        <v>5</v>
      </c>
      <c r="AK983" s="96" t="s">
        <v>118</v>
      </c>
      <c r="AL983" s="96"/>
      <c r="AM983" s="31"/>
      <c r="AN983" s="30" t="s">
        <v>125</v>
      </c>
      <c r="AO983" s="96" t="s">
        <v>97</v>
      </c>
      <c r="AP983" s="31" t="s">
        <v>97</v>
      </c>
      <c r="AQ983">
        <v>21104.520905450001</v>
      </c>
      <c r="AR983" t="s">
        <v>12918</v>
      </c>
      <c r="AS983" t="s">
        <v>11225</v>
      </c>
      <c r="AT983" t="s">
        <v>12919</v>
      </c>
      <c r="AU983">
        <v>98.447599999999994</v>
      </c>
      <c r="AV983" s="96">
        <v>0.90119359046222236</v>
      </c>
      <c r="AW983">
        <v>306.0027</v>
      </c>
      <c r="AX983" s="96">
        <v>4.5023917734177781</v>
      </c>
      <c r="AY983">
        <v>1.2419E-3</v>
      </c>
      <c r="AZ983">
        <v>111.1799</v>
      </c>
      <c r="BA983" s="96">
        <v>0.46429937233777779</v>
      </c>
      <c r="BB983">
        <v>249.07140000000001</v>
      </c>
      <c r="BC983" s="96">
        <v>5.820926662462222</v>
      </c>
      <c r="BD983">
        <v>14.34557188</v>
      </c>
      <c r="BE983" s="96">
        <f t="shared" si="132"/>
        <v>7154.6763209252549</v>
      </c>
      <c r="BF983" s="96">
        <f t="shared" si="133"/>
        <v>792.56171344821087</v>
      </c>
      <c r="BG983" s="96">
        <f t="shared" si="134"/>
        <v>774.79092840229805</v>
      </c>
      <c r="BH983">
        <v>7160.8409090642126</v>
      </c>
      <c r="BI983">
        <v>2.1937452827721559E-3</v>
      </c>
      <c r="BJ983">
        <v>1.7181409191053061</v>
      </c>
      <c r="BK983">
        <v>5.3407546351432993</v>
      </c>
      <c r="BL983">
        <v>1.570525083408131</v>
      </c>
      <c r="BM983">
        <v>4.7170469135466533</v>
      </c>
      <c r="BN983">
        <v>1.718234805588527</v>
      </c>
      <c r="BO983">
        <v>5.3407546360095894</v>
      </c>
      <c r="BP983">
        <v>2.3224189892566789E-3</v>
      </c>
      <c r="BQ983">
        <v>1.570525083408131</v>
      </c>
      <c r="BR983">
        <v>7151.8059832247873</v>
      </c>
      <c r="BS983" s="96">
        <v>370.69716696314481</v>
      </c>
      <c r="BT983" s="96">
        <v>355.17260444502881</v>
      </c>
      <c r="BU983">
        <v>4.7170469135466533</v>
      </c>
      <c r="BV983" s="60" t="str">
        <f t="shared" si="129"/>
        <v>no propulsion</v>
      </c>
      <c r="BW983" s="30" t="s">
        <v>3794</v>
      </c>
      <c r="BX983" s="96">
        <v>0.4</v>
      </c>
      <c r="BY983" s="96">
        <v>1.8</v>
      </c>
      <c r="BZ983" s="96">
        <v>1.8</v>
      </c>
      <c r="CA983" s="96">
        <v>1.0306999999999999</v>
      </c>
      <c r="CB983" s="96">
        <v>0.16</v>
      </c>
      <c r="CC983" s="96">
        <v>0.8</v>
      </c>
      <c r="CD983" s="96">
        <v>1.8</v>
      </c>
      <c r="CE983" s="96">
        <v>0.4</v>
      </c>
      <c r="CF983" s="31">
        <v>1.8</v>
      </c>
      <c r="CG983" s="30">
        <v>74</v>
      </c>
      <c r="CH983" s="96">
        <v>74</v>
      </c>
      <c r="CI983" s="96">
        <v>74</v>
      </c>
      <c r="CJ983" s="96">
        <f>Population!$CG983-Population!$CI983</f>
        <v>0</v>
      </c>
      <c r="CK983" s="118">
        <f>_xlfn.DAYS(Entries!$AY$2,Population!H983)</f>
        <v>2964</v>
      </c>
      <c r="CL983" s="118">
        <f t="shared" si="130"/>
        <v>1825</v>
      </c>
      <c r="CM983" s="117">
        <f>Entries!$AY$5</f>
        <v>0.15</v>
      </c>
      <c r="CN983" s="117">
        <f t="shared" si="135"/>
        <v>0</v>
      </c>
      <c r="CO983" s="119" t="str">
        <f t="shared" si="131"/>
        <v>-</v>
      </c>
      <c r="CP983" s="30" t="s">
        <v>103</v>
      </c>
      <c r="CQ983" s="96">
        <v>0</v>
      </c>
      <c r="CR983" s="96" t="s">
        <v>95</v>
      </c>
      <c r="CS983" s="96"/>
      <c r="CT983" s="31"/>
      <c r="CU983" s="30" t="s">
        <v>3795</v>
      </c>
      <c r="CV983" s="96" t="s">
        <v>3796</v>
      </c>
      <c r="CW983" s="96" t="s">
        <v>267</v>
      </c>
      <c r="CX983" s="96" t="s">
        <v>3696</v>
      </c>
      <c r="CY983" s="96" t="s">
        <v>107</v>
      </c>
      <c r="CZ983" s="96" t="s">
        <v>108</v>
      </c>
      <c r="DA983" s="31"/>
      <c r="DB983" s="17" t="s">
        <v>15462</v>
      </c>
      <c r="DC983" s="17" t="s">
        <v>15500</v>
      </c>
      <c r="DD983" s="17" t="s">
        <v>15500</v>
      </c>
      <c r="DE983" s="17" t="s">
        <v>15500</v>
      </c>
      <c r="DF983" s="17" t="s">
        <v>15500</v>
      </c>
      <c r="DG983" s="23" t="s">
        <v>11171</v>
      </c>
      <c r="DH983" s="145"/>
    </row>
    <row r="984" spans="1:112" s="17" customFormat="1" x14ac:dyDescent="0.25">
      <c r="A984" s="32" t="s">
        <v>3797</v>
      </c>
      <c r="B984" s="98">
        <v>0</v>
      </c>
      <c r="C984" s="64" t="s">
        <v>15461</v>
      </c>
      <c r="D984" s="98"/>
      <c r="E984" s="98">
        <v>44329</v>
      </c>
      <c r="F984" s="98" t="s">
        <v>3798</v>
      </c>
      <c r="G984" s="33">
        <v>59707</v>
      </c>
      <c r="H984" s="44">
        <v>43572</v>
      </c>
      <c r="I984" s="98" t="s">
        <v>271</v>
      </c>
      <c r="J984" s="98"/>
      <c r="K984" s="98"/>
      <c r="L984" s="98" t="s">
        <v>448</v>
      </c>
      <c r="M984" t="s">
        <v>3799</v>
      </c>
      <c r="N984" s="98" t="s">
        <v>3799</v>
      </c>
      <c r="O984" t="s">
        <v>11127</v>
      </c>
      <c r="P984" s="64" t="str">
        <f>VLOOKUP(N984,Entries!J:K,2,FALSE)</f>
        <v>FEDERAL DEMOCRATIC REPUBLIC OF NEPAL</v>
      </c>
      <c r="Q984" s="38" t="s">
        <v>3800</v>
      </c>
      <c r="R984" s="32" t="s">
        <v>3800</v>
      </c>
      <c r="S984" s="98" t="s">
        <v>3799</v>
      </c>
      <c r="T984" t="s">
        <v>3801</v>
      </c>
      <c r="U984" s="39" t="s">
        <v>141</v>
      </c>
      <c r="V984" s="33" t="s">
        <v>141</v>
      </c>
      <c r="W984" s="64">
        <f>IF(VLOOKUP(R984,Entries!N:P,3,FALSE)=V984,1,VLOOKUP(R984,Entries!N:P,3,FALSE))</f>
        <v>1</v>
      </c>
      <c r="X984"/>
      <c r="Y984"/>
      <c r="Z984" s="98"/>
      <c r="AA984" s="98"/>
      <c r="AB984" s="98"/>
      <c r="AC984" s="98" t="s">
        <v>93</v>
      </c>
      <c r="AD984" s="98" t="s">
        <v>117</v>
      </c>
      <c r="AE984" s="98" t="s">
        <v>117</v>
      </c>
      <c r="AF984" s="98" t="s">
        <v>117</v>
      </c>
      <c r="AG984" s="98"/>
      <c r="AH984" s="98"/>
      <c r="AI984" s="98"/>
      <c r="AJ984" s="98">
        <v>0.5</v>
      </c>
      <c r="AK984" s="98" t="s">
        <v>95</v>
      </c>
      <c r="AL984" s="98"/>
      <c r="AM984" s="33"/>
      <c r="AN984" s="32" t="s">
        <v>133</v>
      </c>
      <c r="AO984" s="98" t="s">
        <v>134</v>
      </c>
      <c r="AP984" s="33" t="s">
        <v>160</v>
      </c>
      <c r="AQ984">
        <v>21103.67447351</v>
      </c>
      <c r="AR984" t="s">
        <v>12920</v>
      </c>
      <c r="AS984" t="s">
        <v>11225</v>
      </c>
      <c r="AT984" t="s">
        <v>12921</v>
      </c>
      <c r="AU984">
        <v>51.634599999999999</v>
      </c>
      <c r="AV984" s="98">
        <v>1.7049489597155558</v>
      </c>
      <c r="AW984">
        <v>257.96809999999999</v>
      </c>
      <c r="AX984" s="98">
        <v>0.7328112405777778</v>
      </c>
      <c r="AY984">
        <v>3.367E-4</v>
      </c>
      <c r="AZ984">
        <v>26.602399999999999</v>
      </c>
      <c r="BA984" s="98">
        <v>6.0847243973733338</v>
      </c>
      <c r="BB984">
        <v>333.51459999999997</v>
      </c>
      <c r="BC984" s="98">
        <v>0.20033583118222226</v>
      </c>
      <c r="BD984">
        <v>15.712677210000001</v>
      </c>
      <c r="BE984" s="96">
        <f t="shared" si="132"/>
        <v>6733.4107661266726</v>
      </c>
      <c r="BF984" s="96">
        <f t="shared" si="133"/>
        <v>364.67790553162831</v>
      </c>
      <c r="BG984" s="96">
        <f t="shared" si="134"/>
        <v>360.14362672171774</v>
      </c>
      <c r="BH984">
        <v>6739.9672011435787</v>
      </c>
      <c r="BI984">
        <v>1.5474842295606719E-3</v>
      </c>
      <c r="BJ984">
        <v>0.90154826947305211</v>
      </c>
      <c r="BK984">
        <v>4.5023927100200893</v>
      </c>
      <c r="BL984">
        <v>0.72139148969580513</v>
      </c>
      <c r="BM984">
        <v>5.5638359441424337</v>
      </c>
      <c r="BN984">
        <v>0.90119405184132351</v>
      </c>
      <c r="BO984">
        <v>4.5023927111876114</v>
      </c>
      <c r="BP984">
        <v>1.1527110657896409E-3</v>
      </c>
      <c r="BQ984">
        <v>0.72139148969580513</v>
      </c>
      <c r="BR984">
        <v>6733.9348857040868</v>
      </c>
      <c r="BS984" s="96">
        <v>574.8395190164465</v>
      </c>
      <c r="BT984" s="96">
        <v>555.00068969255062</v>
      </c>
      <c r="BU984">
        <v>5.5638359441424337</v>
      </c>
      <c r="BV984" s="65" t="str">
        <f t="shared" si="129"/>
        <v>no propulsion</v>
      </c>
      <c r="BW984" s="32" t="s">
        <v>104</v>
      </c>
      <c r="BX984" s="98">
        <v>0.1</v>
      </c>
      <c r="BY984" s="98">
        <v>0.1</v>
      </c>
      <c r="BZ984" s="98">
        <v>0.1</v>
      </c>
      <c r="CA984" s="98">
        <v>1.7299999999999999E-2</v>
      </c>
      <c r="CB984" s="98">
        <v>0.01</v>
      </c>
      <c r="CC984" s="98">
        <v>1.4999999999999999E-2</v>
      </c>
      <c r="CD984" s="98">
        <v>0.1</v>
      </c>
      <c r="CE984" s="98">
        <v>0.1</v>
      </c>
      <c r="CF984" s="33">
        <v>0.1</v>
      </c>
      <c r="CG984" s="32">
        <v>1</v>
      </c>
      <c r="CH984" s="98">
        <v>1</v>
      </c>
      <c r="CI984" s="98">
        <v>1</v>
      </c>
      <c r="CJ984" s="98">
        <f>Population!$CG984-Population!$CI984</f>
        <v>0</v>
      </c>
      <c r="CK984" s="120">
        <f>_xlfn.DAYS(Entries!$AY$2,Population!H984)</f>
        <v>722</v>
      </c>
      <c r="CL984" s="120">
        <f t="shared" si="130"/>
        <v>182.5</v>
      </c>
      <c r="CM984" s="122">
        <f>Entries!$AY$5</f>
        <v>0.15</v>
      </c>
      <c r="CN984" s="122">
        <f t="shared" si="135"/>
        <v>0</v>
      </c>
      <c r="CO984" s="121" t="str">
        <f t="shared" si="131"/>
        <v>-</v>
      </c>
      <c r="CP984" s="32" t="s">
        <v>103</v>
      </c>
      <c r="CQ984" s="98">
        <v>0</v>
      </c>
      <c r="CR984" s="98" t="s">
        <v>95</v>
      </c>
      <c r="CS984" s="98"/>
      <c r="CT984" s="33"/>
      <c r="CU984" s="32" t="s">
        <v>417</v>
      </c>
      <c r="CV984" s="98" t="s">
        <v>418</v>
      </c>
      <c r="CW984" s="98" t="s">
        <v>310</v>
      </c>
      <c r="CX984" s="98" t="s">
        <v>120</v>
      </c>
      <c r="CY984" s="98" t="s">
        <v>107</v>
      </c>
      <c r="CZ984" s="98" t="s">
        <v>108</v>
      </c>
      <c r="DA984" s="33"/>
      <c r="DB984" s="17" t="s">
        <v>15462</v>
      </c>
      <c r="DC984" s="17" t="s">
        <v>15500</v>
      </c>
      <c r="DD984" s="17" t="s">
        <v>15500</v>
      </c>
      <c r="DE984" s="17" t="s">
        <v>15500</v>
      </c>
      <c r="DF984" s="17" t="s">
        <v>15500</v>
      </c>
      <c r="DG984" s="23" t="s">
        <v>11171</v>
      </c>
      <c r="DH984" s="145"/>
    </row>
    <row r="985" spans="1:112" s="17" customFormat="1" x14ac:dyDescent="0.25">
      <c r="A985" s="30" t="s">
        <v>3803</v>
      </c>
      <c r="B985" s="96">
        <v>0</v>
      </c>
      <c r="C985" s="152" t="s">
        <v>15461</v>
      </c>
      <c r="D985" s="96" t="s">
        <v>3804</v>
      </c>
      <c r="E985" s="96">
        <v>46506</v>
      </c>
      <c r="F985" s="96" t="s">
        <v>3805</v>
      </c>
      <c r="G985" s="31">
        <v>64644</v>
      </c>
      <c r="H985" s="43">
        <v>44102</v>
      </c>
      <c r="I985" s="97" t="s">
        <v>574</v>
      </c>
      <c r="J985" s="97"/>
      <c r="K985" s="97"/>
      <c r="L985" s="96" t="s">
        <v>376</v>
      </c>
      <c r="M985" s="124" t="s">
        <v>277</v>
      </c>
      <c r="N985" s="96" t="s">
        <v>277</v>
      </c>
      <c r="O985" s="124" t="s">
        <v>11126</v>
      </c>
      <c r="P985" s="96" t="str">
        <f>VLOOKUP(N985,Entries!J:K,2,FALSE)</f>
        <v>COMMONWEALTH OF INDEPENDENT STATES</v>
      </c>
      <c r="Q985" s="123" t="s">
        <v>3806</v>
      </c>
      <c r="R985" s="30" t="s">
        <v>3806</v>
      </c>
      <c r="S985" s="96" t="s">
        <v>552</v>
      </c>
      <c r="T985" s="124" t="s">
        <v>554</v>
      </c>
      <c r="U985" s="125" t="s">
        <v>159</v>
      </c>
      <c r="V985" s="106" t="s">
        <v>92</v>
      </c>
      <c r="W985" s="64">
        <f>IF(VLOOKUP(R985,Entries!N:P,3,FALSE)=V985,1,VLOOKUP(R985,Entries!N:P,3,FALSE))</f>
        <v>1</v>
      </c>
      <c r="X985" s="124"/>
      <c r="Y985" s="124"/>
      <c r="Z985" s="96"/>
      <c r="AA985" s="96"/>
      <c r="AB985" s="96"/>
      <c r="AC985" s="96" t="s">
        <v>93</v>
      </c>
      <c r="AD985" s="96" t="s">
        <v>117</v>
      </c>
      <c r="AE985" s="96" t="s">
        <v>117</v>
      </c>
      <c r="AF985" s="96" t="s">
        <v>117</v>
      </c>
      <c r="AG985" s="96"/>
      <c r="AH985" s="96"/>
      <c r="AI985" s="96"/>
      <c r="AJ985" s="19">
        <v>1</v>
      </c>
      <c r="AK985" s="96" t="s">
        <v>118</v>
      </c>
      <c r="AL985" s="96"/>
      <c r="AM985" s="31"/>
      <c r="AN985" s="30" t="s">
        <v>96</v>
      </c>
      <c r="AO985" s="96" t="s">
        <v>97</v>
      </c>
      <c r="AP985" s="31" t="s">
        <v>97</v>
      </c>
      <c r="AQ985">
        <v>21104.625961739999</v>
      </c>
      <c r="AR985" t="s">
        <v>12803</v>
      </c>
      <c r="AS985" t="s">
        <v>11225</v>
      </c>
      <c r="AT985" t="s">
        <v>12922</v>
      </c>
      <c r="AU985">
        <v>97.686400000000006</v>
      </c>
      <c r="AV985" s="96">
        <v>1.7049192891244445</v>
      </c>
      <c r="AW985">
        <v>41.987000000000002</v>
      </c>
      <c r="AX985" s="96">
        <v>0.73281647656444449</v>
      </c>
      <c r="AY985">
        <v>6.6560000000000002E-4</v>
      </c>
      <c r="AZ985">
        <v>348.62909999999999</v>
      </c>
      <c r="BA985" s="96">
        <v>6.0248700884577779</v>
      </c>
      <c r="BB985">
        <v>11.478400000000001</v>
      </c>
      <c r="BC985" s="96">
        <v>0.26012381760000003</v>
      </c>
      <c r="BD985">
        <v>15.01984521</v>
      </c>
      <c r="BE985" s="96">
        <f t="shared" si="132"/>
        <v>6938.9154694180588</v>
      </c>
      <c r="BF985" s="96">
        <f t="shared" si="133"/>
        <v>572.5340115545041</v>
      </c>
      <c r="BG985" s="96">
        <f t="shared" si="134"/>
        <v>563.29692728161353</v>
      </c>
      <c r="BH985">
        <v>6945.2853534713613</v>
      </c>
      <c r="BI985">
        <v>1.466997586260589E-3</v>
      </c>
      <c r="BJ985">
        <v>1.704858303412313</v>
      </c>
      <c r="BK985">
        <v>0.73281139240280224</v>
      </c>
      <c r="BL985">
        <v>0.69368518646655752</v>
      </c>
      <c r="BM985">
        <v>5.5913778920702626</v>
      </c>
      <c r="BN985">
        <v>1.7049493623121961</v>
      </c>
      <c r="BO985">
        <v>0.73281139331060641</v>
      </c>
      <c r="BP985">
        <v>1.430151229066264E-3</v>
      </c>
      <c r="BQ985">
        <v>0.69368518646655752</v>
      </c>
      <c r="BR985">
        <v>6935.920104354499</v>
      </c>
      <c r="BS985" s="96">
        <v>574.69197166362301</v>
      </c>
      <c r="BT985" s="96">
        <v>555.29672002552525</v>
      </c>
      <c r="BU985">
        <v>5.5913778920702626</v>
      </c>
      <c r="BV985" s="60" t="b">
        <f t="shared" si="129"/>
        <v>0</v>
      </c>
      <c r="BW985" s="30" t="s">
        <v>104</v>
      </c>
      <c r="BX985" s="96">
        <v>0.1</v>
      </c>
      <c r="BY985" s="96">
        <v>0.3</v>
      </c>
      <c r="BZ985" s="96">
        <v>0.3</v>
      </c>
      <c r="CA985" s="16">
        <v>4.36E-2</v>
      </c>
      <c r="CB985" s="16">
        <v>0.01</v>
      </c>
      <c r="CC985" s="16">
        <v>3.5000000000000003E-2</v>
      </c>
      <c r="CD985" s="96">
        <v>0.3</v>
      </c>
      <c r="CE985" s="96">
        <v>0.1</v>
      </c>
      <c r="CF985" s="31">
        <v>0.3</v>
      </c>
      <c r="CG985" s="30">
        <v>4</v>
      </c>
      <c r="CH985" s="96">
        <v>4</v>
      </c>
      <c r="CI985" s="96">
        <v>4</v>
      </c>
      <c r="CJ985" s="96">
        <f>Population!$CG985-Population!$CI985</f>
        <v>0</v>
      </c>
      <c r="CK985" s="118">
        <f>_xlfn.DAYS(Entries!$AY$2,Population!H985)</f>
        <v>192</v>
      </c>
      <c r="CL985" s="118">
        <f t="shared" si="130"/>
        <v>365</v>
      </c>
      <c r="CM985" s="117">
        <f>Entries!$AY$5</f>
        <v>0.15</v>
      </c>
      <c r="CN985" s="117">
        <f t="shared" si="135"/>
        <v>0</v>
      </c>
      <c r="CO985" s="119" t="str">
        <f t="shared" si="131"/>
        <v>-</v>
      </c>
      <c r="CP985" s="30"/>
      <c r="CQ985" s="19">
        <v>0</v>
      </c>
      <c r="CR985" s="96" t="s">
        <v>118</v>
      </c>
      <c r="CS985" s="96"/>
      <c r="CT985" s="31"/>
      <c r="CU985" s="30" t="s">
        <v>3808</v>
      </c>
      <c r="CV985" s="96" t="s">
        <v>3808</v>
      </c>
      <c r="CW985" s="96" t="s">
        <v>3809</v>
      </c>
      <c r="CX985" s="96" t="s">
        <v>106</v>
      </c>
      <c r="CY985" s="96" t="s">
        <v>107</v>
      </c>
      <c r="CZ985" s="96" t="s">
        <v>108</v>
      </c>
      <c r="DA985" s="31"/>
      <c r="DB985" s="17" t="s">
        <v>15462</v>
      </c>
      <c r="DC985" s="17" t="s">
        <v>15500</v>
      </c>
      <c r="DD985" s="17" t="s">
        <v>15500</v>
      </c>
      <c r="DE985" s="17" t="s">
        <v>15500</v>
      </c>
      <c r="DF985" s="17" t="s">
        <v>15500</v>
      </c>
      <c r="DG985" s="23" t="s">
        <v>11172</v>
      </c>
      <c r="DH985" s="145"/>
    </row>
    <row r="986" spans="1:112" s="17" customFormat="1" x14ac:dyDescent="0.25">
      <c r="A986" s="32" t="s">
        <v>3810</v>
      </c>
      <c r="B986" s="98">
        <v>0</v>
      </c>
      <c r="C986" s="64" t="s">
        <v>15461</v>
      </c>
      <c r="D986" s="98" t="s">
        <v>3804</v>
      </c>
      <c r="E986" s="98">
        <v>46507</v>
      </c>
      <c r="F986" s="98" t="s">
        <v>3811</v>
      </c>
      <c r="G986" s="33">
        <v>64645</v>
      </c>
      <c r="H986" s="44">
        <v>44102</v>
      </c>
      <c r="I986" s="99" t="s">
        <v>574</v>
      </c>
      <c r="J986" s="99"/>
      <c r="K986" s="99"/>
      <c r="L986" s="98" t="s">
        <v>376</v>
      </c>
      <c r="M986" t="s">
        <v>277</v>
      </c>
      <c r="N986" s="98" t="s">
        <v>277</v>
      </c>
      <c r="O986" t="s">
        <v>11126</v>
      </c>
      <c r="P986" s="64" t="str">
        <f>VLOOKUP(N986,Entries!J:K,2,FALSE)</f>
        <v>COMMONWEALTH OF INDEPENDENT STATES</v>
      </c>
      <c r="Q986" s="38" t="s">
        <v>3806</v>
      </c>
      <c r="R986" s="32" t="s">
        <v>3806</v>
      </c>
      <c r="S986" s="98" t="s">
        <v>552</v>
      </c>
      <c r="T986" t="s">
        <v>554</v>
      </c>
      <c r="U986" s="39" t="s">
        <v>159</v>
      </c>
      <c r="V986" s="103" t="s">
        <v>92</v>
      </c>
      <c r="W986" s="64">
        <f>IF(VLOOKUP(R986,Entries!N:P,3,FALSE)=V986,1,VLOOKUP(R986,Entries!N:P,3,FALSE))</f>
        <v>1</v>
      </c>
      <c r="X986"/>
      <c r="Y986"/>
      <c r="Z986" s="98"/>
      <c r="AA986" s="98"/>
      <c r="AB986" s="98"/>
      <c r="AC986" s="98" t="s">
        <v>93</v>
      </c>
      <c r="AD986" s="98" t="s">
        <v>117</v>
      </c>
      <c r="AE986" s="98" t="s">
        <v>117</v>
      </c>
      <c r="AF986" s="98" t="s">
        <v>117</v>
      </c>
      <c r="AG986" s="98"/>
      <c r="AH986" s="98"/>
      <c r="AI986" s="98"/>
      <c r="AJ986" s="19">
        <v>1</v>
      </c>
      <c r="AK986" s="98" t="s">
        <v>118</v>
      </c>
      <c r="AL986" s="98"/>
      <c r="AM986" s="33"/>
      <c r="AN986" s="32" t="s">
        <v>96</v>
      </c>
      <c r="AO986" s="98" t="s">
        <v>97</v>
      </c>
      <c r="AP986" s="33" t="s">
        <v>97</v>
      </c>
      <c r="AQ986">
        <v>21104.628558929999</v>
      </c>
      <c r="AR986" t="s">
        <v>12923</v>
      </c>
      <c r="AS986" t="s">
        <v>11225</v>
      </c>
      <c r="AT986" t="s">
        <v>12924</v>
      </c>
      <c r="AU986">
        <v>97.684700000000007</v>
      </c>
      <c r="AV986" s="98">
        <v>1.7049664130044444</v>
      </c>
      <c r="AW986">
        <v>41.987299999999998</v>
      </c>
      <c r="AX986" s="98">
        <v>0.72851424085333338</v>
      </c>
      <c r="AY986">
        <v>6.3889999999999997E-4</v>
      </c>
      <c r="AZ986">
        <v>345.19970000000001</v>
      </c>
      <c r="BA986" s="98">
        <v>6.1368468993111112</v>
      </c>
      <c r="BB986">
        <v>14.904</v>
      </c>
      <c r="BC986" s="98">
        <v>0.14822031056000001</v>
      </c>
      <c r="BD986">
        <v>15.019604019999999</v>
      </c>
      <c r="BE986" s="96">
        <f t="shared" si="132"/>
        <v>6938.9897542234567</v>
      </c>
      <c r="BF986" s="96">
        <f t="shared" si="133"/>
        <v>572.42307477742997</v>
      </c>
      <c r="BG986" s="96">
        <f t="shared" si="134"/>
        <v>563.55643366948334</v>
      </c>
      <c r="BH986">
        <v>6945.3591317303262</v>
      </c>
      <c r="BI986">
        <v>1.419707237229652E-3</v>
      </c>
      <c r="BJ986">
        <v>1.704828654425427</v>
      </c>
      <c r="BK986">
        <v>0.73281662884678234</v>
      </c>
      <c r="BL986">
        <v>0.69206099961834944</v>
      </c>
      <c r="BM986">
        <v>5.5929356810335493</v>
      </c>
      <c r="BN986">
        <v>1.7049196916985769</v>
      </c>
      <c r="BO986">
        <v>0.73281662929114211</v>
      </c>
      <c r="BP986">
        <v>1.39815941817465E-3</v>
      </c>
      <c r="BQ986">
        <v>0.69206099961834944</v>
      </c>
      <c r="BR986">
        <v>6935.9943458445741</v>
      </c>
      <c r="BS986" s="96">
        <v>575.32524498221755</v>
      </c>
      <c r="BT986" s="96">
        <v>554.30265087721818</v>
      </c>
      <c r="BU986">
        <v>5.5929356810335493</v>
      </c>
      <c r="BV986" s="65" t="b">
        <f t="shared" si="129"/>
        <v>0</v>
      </c>
      <c r="BW986" s="32" t="s">
        <v>104</v>
      </c>
      <c r="BX986" s="98">
        <v>0.1</v>
      </c>
      <c r="BY986" s="98">
        <v>0.3</v>
      </c>
      <c r="BZ986" s="98">
        <v>0.3</v>
      </c>
      <c r="CA986" s="21">
        <v>4.36E-2</v>
      </c>
      <c r="CB986" s="21">
        <v>0.01</v>
      </c>
      <c r="CC986" s="21">
        <v>3.5000000000000003E-2</v>
      </c>
      <c r="CD986" s="98">
        <v>0.3</v>
      </c>
      <c r="CE986" s="98">
        <v>0.1</v>
      </c>
      <c r="CF986" s="33">
        <v>0.3</v>
      </c>
      <c r="CG986" s="32">
        <v>4</v>
      </c>
      <c r="CH986" s="98">
        <v>4</v>
      </c>
      <c r="CI986" s="98">
        <v>4</v>
      </c>
      <c r="CJ986" s="98">
        <f>Population!$CG986-Population!$CI986</f>
        <v>0</v>
      </c>
      <c r="CK986" s="120">
        <f>_xlfn.DAYS(Entries!$AY$2,Population!H986)</f>
        <v>192</v>
      </c>
      <c r="CL986" s="120">
        <f t="shared" si="130"/>
        <v>365</v>
      </c>
      <c r="CM986" s="122">
        <f>Entries!$AY$5</f>
        <v>0.15</v>
      </c>
      <c r="CN986" s="122">
        <f t="shared" si="135"/>
        <v>0</v>
      </c>
      <c r="CO986" s="121" t="str">
        <f t="shared" si="131"/>
        <v>-</v>
      </c>
      <c r="CP986" s="32"/>
      <c r="CQ986" s="19">
        <v>0</v>
      </c>
      <c r="CR986" s="98" t="s">
        <v>118</v>
      </c>
      <c r="CS986" s="98"/>
      <c r="CT986" s="33"/>
      <c r="CU986" s="32" t="s">
        <v>3808</v>
      </c>
      <c r="CV986" s="98" t="s">
        <v>3808</v>
      </c>
      <c r="CW986" s="98" t="s">
        <v>3809</v>
      </c>
      <c r="CX986" s="98" t="s">
        <v>106</v>
      </c>
      <c r="CY986" s="98" t="s">
        <v>107</v>
      </c>
      <c r="CZ986" s="98" t="s">
        <v>108</v>
      </c>
      <c r="DA986" s="33"/>
      <c r="DB986" s="17" t="s">
        <v>15462</v>
      </c>
      <c r="DC986" s="17" t="s">
        <v>15500</v>
      </c>
      <c r="DD986" s="17" t="s">
        <v>15500</v>
      </c>
      <c r="DE986" s="17" t="s">
        <v>15500</v>
      </c>
      <c r="DF986" s="17" t="s">
        <v>15500</v>
      </c>
      <c r="DG986" s="23" t="s">
        <v>11172</v>
      </c>
      <c r="DH986" s="145"/>
    </row>
    <row r="987" spans="1:112" s="17" customFormat="1" x14ac:dyDescent="0.25">
      <c r="A987" s="30" t="s">
        <v>3813</v>
      </c>
      <c r="B987" s="96">
        <v>0</v>
      </c>
      <c r="C987" s="152" t="s">
        <v>15461</v>
      </c>
      <c r="D987" s="96" t="s">
        <v>3804</v>
      </c>
      <c r="E987" s="96">
        <v>46505</v>
      </c>
      <c r="F987" s="96" t="s">
        <v>3814</v>
      </c>
      <c r="G987" s="31">
        <v>64646</v>
      </c>
      <c r="H987" s="43">
        <v>44102</v>
      </c>
      <c r="I987" s="97" t="s">
        <v>574</v>
      </c>
      <c r="J987" s="97"/>
      <c r="K987" s="97"/>
      <c r="L987" s="96" t="s">
        <v>376</v>
      </c>
      <c r="M987" s="124" t="s">
        <v>277</v>
      </c>
      <c r="N987" s="96" t="s">
        <v>277</v>
      </c>
      <c r="O987" s="124" t="s">
        <v>11126</v>
      </c>
      <c r="P987" s="96" t="str">
        <f>VLOOKUP(N987,Entries!J:K,2,FALSE)</f>
        <v>COMMONWEALTH OF INDEPENDENT STATES</v>
      </c>
      <c r="Q987" s="123" t="s">
        <v>3806</v>
      </c>
      <c r="R987" s="30" t="s">
        <v>3806</v>
      </c>
      <c r="S987" s="96" t="s">
        <v>552</v>
      </c>
      <c r="T987" s="124" t="s">
        <v>554</v>
      </c>
      <c r="U987" s="125" t="s">
        <v>159</v>
      </c>
      <c r="V987" s="106" t="s">
        <v>92</v>
      </c>
      <c r="W987" s="64">
        <f>IF(VLOOKUP(R987,Entries!N:P,3,FALSE)=V987,1,VLOOKUP(R987,Entries!N:P,3,FALSE))</f>
        <v>1</v>
      </c>
      <c r="X987" s="124"/>
      <c r="Y987" s="124"/>
      <c r="Z987" s="96"/>
      <c r="AA987" s="96"/>
      <c r="AB987" s="96"/>
      <c r="AC987" s="96" t="s">
        <v>93</v>
      </c>
      <c r="AD987" s="96" t="s">
        <v>117</v>
      </c>
      <c r="AE987" s="96" t="s">
        <v>117</v>
      </c>
      <c r="AF987" s="96" t="s">
        <v>117</v>
      </c>
      <c r="AG987" s="96"/>
      <c r="AH987" s="96"/>
      <c r="AI987" s="96"/>
      <c r="AJ987" s="19">
        <v>1</v>
      </c>
      <c r="AK987" s="96" t="s">
        <v>118</v>
      </c>
      <c r="AL987" s="96"/>
      <c r="AM987" s="31"/>
      <c r="AN987" s="30" t="s">
        <v>96</v>
      </c>
      <c r="AO987" s="96" t="s">
        <v>97</v>
      </c>
      <c r="AP987" s="31" t="s">
        <v>97</v>
      </c>
      <c r="AQ987">
        <v>21104.35435415</v>
      </c>
      <c r="AR987" t="s">
        <v>12925</v>
      </c>
      <c r="AS987" t="s">
        <v>11225</v>
      </c>
      <c r="AT987" t="s">
        <v>12926</v>
      </c>
      <c r="AU987">
        <v>97.687399999999997</v>
      </c>
      <c r="AV987" s="96">
        <v>1.704976884977778</v>
      </c>
      <c r="AW987">
        <v>41.7408</v>
      </c>
      <c r="AX987" s="96">
        <v>0.73345003095111128</v>
      </c>
      <c r="AY987">
        <v>8.3830000000000005E-4</v>
      </c>
      <c r="AZ987">
        <v>351.6155</v>
      </c>
      <c r="BA987" s="96">
        <v>6.1113546255599998</v>
      </c>
      <c r="BB987">
        <v>8.4923999999999999</v>
      </c>
      <c r="BC987" s="96">
        <v>0.17364277115555557</v>
      </c>
      <c r="BD987">
        <v>15.020189889999999</v>
      </c>
      <c r="BE987" s="96">
        <f t="shared" si="132"/>
        <v>6938.8093138790255</v>
      </c>
      <c r="BF987" s="96">
        <f t="shared" si="133"/>
        <v>573.62611772685068</v>
      </c>
      <c r="BG987" s="96">
        <f t="shared" si="134"/>
        <v>561.99251003120116</v>
      </c>
      <c r="BH987">
        <v>6945.1815130432888</v>
      </c>
      <c r="BI987">
        <v>1.61236482355869E-3</v>
      </c>
      <c r="BJ987">
        <v>1.7048757423127019</v>
      </c>
      <c r="BK987">
        <v>0.72851439371939963</v>
      </c>
      <c r="BL987">
        <v>0.62773253919450955</v>
      </c>
      <c r="BM987">
        <v>5.6573377594318828</v>
      </c>
      <c r="BN987">
        <v>1.704966815621983</v>
      </c>
      <c r="BO987">
        <v>0.72851439267089912</v>
      </c>
      <c r="BP987">
        <v>1.515510238800079E-3</v>
      </c>
      <c r="BQ987">
        <v>0.62773253919450955</v>
      </c>
      <c r="BR987">
        <v>6935.8139479297179</v>
      </c>
      <c r="BS987" s="96">
        <v>575.55091164470377</v>
      </c>
      <c r="BT987" s="96">
        <v>553.83815919672998</v>
      </c>
      <c r="BU987">
        <v>5.6573377594318828</v>
      </c>
      <c r="BV987" s="60" t="b">
        <f t="shared" si="129"/>
        <v>0</v>
      </c>
      <c r="BW987" s="30" t="s">
        <v>104</v>
      </c>
      <c r="BX987" s="96">
        <v>0.1</v>
      </c>
      <c r="BY987" s="96">
        <v>0.3</v>
      </c>
      <c r="BZ987" s="96">
        <v>0.3</v>
      </c>
      <c r="CA987" s="16">
        <v>4.36E-2</v>
      </c>
      <c r="CB987" s="16">
        <v>0.01</v>
      </c>
      <c r="CC987" s="16">
        <v>3.5000000000000003E-2</v>
      </c>
      <c r="CD987" s="96">
        <v>0.3</v>
      </c>
      <c r="CE987" s="96">
        <v>0.1</v>
      </c>
      <c r="CF987" s="31">
        <v>0.3</v>
      </c>
      <c r="CG987" s="30">
        <v>4</v>
      </c>
      <c r="CH987" s="96">
        <v>4</v>
      </c>
      <c r="CI987" s="96">
        <v>4</v>
      </c>
      <c r="CJ987" s="96">
        <f>Population!$CG987-Population!$CI987</f>
        <v>0</v>
      </c>
      <c r="CK987" s="118">
        <f>_xlfn.DAYS(Entries!$AY$2,Population!H987)</f>
        <v>192</v>
      </c>
      <c r="CL987" s="118">
        <f t="shared" si="130"/>
        <v>365</v>
      </c>
      <c r="CM987" s="117">
        <f>Entries!$AY$5</f>
        <v>0.15</v>
      </c>
      <c r="CN987" s="117">
        <f t="shared" si="135"/>
        <v>0</v>
      </c>
      <c r="CO987" s="119" t="str">
        <f t="shared" si="131"/>
        <v>-</v>
      </c>
      <c r="CP987" s="30"/>
      <c r="CQ987" s="19">
        <v>0</v>
      </c>
      <c r="CR987" s="96" t="s">
        <v>118</v>
      </c>
      <c r="CS987" s="96"/>
      <c r="CT987" s="31"/>
      <c r="CU987" s="30" t="s">
        <v>3808</v>
      </c>
      <c r="CV987" s="96" t="s">
        <v>3808</v>
      </c>
      <c r="CW987" s="96" t="s">
        <v>3809</v>
      </c>
      <c r="CX987" s="96" t="s">
        <v>106</v>
      </c>
      <c r="CY987" s="96" t="s">
        <v>107</v>
      </c>
      <c r="CZ987" s="96" t="s">
        <v>108</v>
      </c>
      <c r="DA987" s="31"/>
      <c r="DB987" s="17" t="s">
        <v>15462</v>
      </c>
      <c r="DC987" s="17" t="s">
        <v>15500</v>
      </c>
      <c r="DD987" s="17" t="s">
        <v>15500</v>
      </c>
      <c r="DE987" s="17" t="s">
        <v>15500</v>
      </c>
      <c r="DF987" s="17" t="s">
        <v>15500</v>
      </c>
      <c r="DG987" s="23" t="s">
        <v>11172</v>
      </c>
      <c r="DH987" s="145"/>
    </row>
    <row r="988" spans="1:112" s="17" customFormat="1" x14ac:dyDescent="0.25">
      <c r="A988" s="32" t="s">
        <v>3816</v>
      </c>
      <c r="B988" s="98">
        <v>0</v>
      </c>
      <c r="C988" s="64" t="s">
        <v>15461</v>
      </c>
      <c r="D988" s="98" t="s">
        <v>3804</v>
      </c>
      <c r="E988" s="98">
        <v>46504</v>
      </c>
      <c r="F988" s="98" t="s">
        <v>3817</v>
      </c>
      <c r="G988" s="33">
        <v>64647</v>
      </c>
      <c r="H988" s="44">
        <v>44102</v>
      </c>
      <c r="I988" s="99" t="s">
        <v>574</v>
      </c>
      <c r="J988" s="99"/>
      <c r="K988" s="99"/>
      <c r="L988" s="98" t="s">
        <v>376</v>
      </c>
      <c r="M988" t="s">
        <v>277</v>
      </c>
      <c r="N988" s="98" t="s">
        <v>277</v>
      </c>
      <c r="O988" t="s">
        <v>11126</v>
      </c>
      <c r="P988" s="64" t="str">
        <f>VLOOKUP(N988,Entries!J:K,2,FALSE)</f>
        <v>COMMONWEALTH OF INDEPENDENT STATES</v>
      </c>
      <c r="Q988" s="38" t="s">
        <v>3806</v>
      </c>
      <c r="R988" s="32" t="s">
        <v>3806</v>
      </c>
      <c r="S988" s="98" t="s">
        <v>552</v>
      </c>
      <c r="T988" t="s">
        <v>554</v>
      </c>
      <c r="U988" s="39" t="s">
        <v>159</v>
      </c>
      <c r="V988" s="103" t="s">
        <v>92</v>
      </c>
      <c r="W988" s="64">
        <f>IF(VLOOKUP(R988,Entries!N:P,3,FALSE)=V988,1,VLOOKUP(R988,Entries!N:P,3,FALSE))</f>
        <v>1</v>
      </c>
      <c r="X988"/>
      <c r="Y988"/>
      <c r="Z988" s="98"/>
      <c r="AA988" s="98"/>
      <c r="AB988" s="98"/>
      <c r="AC988" s="98" t="s">
        <v>93</v>
      </c>
      <c r="AD988" s="98" t="s">
        <v>117</v>
      </c>
      <c r="AE988" s="98" t="s">
        <v>117</v>
      </c>
      <c r="AF988" s="98" t="s">
        <v>117</v>
      </c>
      <c r="AG988" s="98"/>
      <c r="AH988" s="98"/>
      <c r="AI988" s="98"/>
      <c r="AJ988" s="19">
        <v>4</v>
      </c>
      <c r="AK988" s="98" t="s">
        <v>118</v>
      </c>
      <c r="AL988" s="98"/>
      <c r="AM988" s="33"/>
      <c r="AN988" s="32" t="s">
        <v>96</v>
      </c>
      <c r="AO988" s="98" t="s">
        <v>97</v>
      </c>
      <c r="AP988" s="33" t="s">
        <v>97</v>
      </c>
      <c r="AQ988">
        <v>21104.615707479999</v>
      </c>
      <c r="AR988" t="s">
        <v>11530</v>
      </c>
      <c r="AS988" t="s">
        <v>11225</v>
      </c>
      <c r="AT988" t="s">
        <v>12927</v>
      </c>
      <c r="AU988">
        <v>97.688000000000002</v>
      </c>
      <c r="AV988" s="98">
        <v>1.7046243285422222</v>
      </c>
      <c r="AW988">
        <v>42.023600000000002</v>
      </c>
      <c r="AX988" s="98">
        <v>3.0849229163066663</v>
      </c>
      <c r="AY988">
        <v>9.7729999999999996E-4</v>
      </c>
      <c r="AZ988">
        <v>350.1549</v>
      </c>
      <c r="BA988" s="98">
        <v>4.5277740914488893</v>
      </c>
      <c r="BB988">
        <v>9.9489999999999998</v>
      </c>
      <c r="BC988" s="98">
        <v>1.7552929715155556</v>
      </c>
      <c r="BD988">
        <v>15.02057755</v>
      </c>
      <c r="BE988" s="96">
        <f t="shared" si="132"/>
        <v>6938.6899260867058</v>
      </c>
      <c r="BF988" s="96">
        <f t="shared" si="133"/>
        <v>574.4711077514703</v>
      </c>
      <c r="BG988" s="96">
        <f t="shared" si="134"/>
        <v>560.90874442194126</v>
      </c>
      <c r="BH988">
        <v>6945.0639092742504</v>
      </c>
      <c r="BI988">
        <v>1.698149712153382E-3</v>
      </c>
      <c r="BJ988">
        <v>1.704886204191898</v>
      </c>
      <c r="BK988">
        <v>0.73345018112571048</v>
      </c>
      <c r="BL988">
        <v>0.56005150524222314</v>
      </c>
      <c r="BM988">
        <v>5.7249491840310869</v>
      </c>
      <c r="BN988">
        <v>1.704977287602284</v>
      </c>
      <c r="BO988">
        <v>0.73345018376001159</v>
      </c>
      <c r="BP988">
        <v>1.565290421679287E-3</v>
      </c>
      <c r="BQ988">
        <v>0.56005150524222314</v>
      </c>
      <c r="BR988">
        <v>6935.6945354207173</v>
      </c>
      <c r="BS988" s="96">
        <v>590.89805200068076</v>
      </c>
      <c r="BT988" s="96">
        <v>577.69896435077044</v>
      </c>
      <c r="BU988">
        <v>5.7249491840310869</v>
      </c>
      <c r="BV988" s="65" t="b">
        <f t="shared" si="129"/>
        <v>0</v>
      </c>
      <c r="BW988" s="32" t="s">
        <v>104</v>
      </c>
      <c r="BX988" s="98">
        <v>0.1</v>
      </c>
      <c r="BY988" s="98">
        <v>0.3</v>
      </c>
      <c r="BZ988" s="98">
        <v>0.3</v>
      </c>
      <c r="CA988" s="21">
        <v>4.36E-2</v>
      </c>
      <c r="CB988" s="21">
        <v>0.01</v>
      </c>
      <c r="CC988" s="21">
        <v>3.5000000000000003E-2</v>
      </c>
      <c r="CD988" s="98">
        <v>0.3</v>
      </c>
      <c r="CE988" s="98">
        <v>0.1</v>
      </c>
      <c r="CF988" s="33">
        <v>0.3</v>
      </c>
      <c r="CG988" s="32">
        <v>4</v>
      </c>
      <c r="CH988" s="98">
        <v>4</v>
      </c>
      <c r="CI988" s="98">
        <v>4</v>
      </c>
      <c r="CJ988" s="98">
        <f>Population!$CG988-Population!$CI988</f>
        <v>0</v>
      </c>
      <c r="CK988" s="120">
        <f>_xlfn.DAYS(Entries!$AY$2,Population!H988)</f>
        <v>192</v>
      </c>
      <c r="CL988" s="120">
        <f t="shared" si="130"/>
        <v>1460</v>
      </c>
      <c r="CM988" s="122">
        <f>Entries!$AY$5</f>
        <v>0.15</v>
      </c>
      <c r="CN988" s="122">
        <f t="shared" si="135"/>
        <v>0</v>
      </c>
      <c r="CO988" s="121" t="str">
        <f t="shared" si="131"/>
        <v>-</v>
      </c>
      <c r="CP988" s="32"/>
      <c r="CQ988" s="19">
        <v>0</v>
      </c>
      <c r="CR988" s="98" t="s">
        <v>118</v>
      </c>
      <c r="CS988" s="98"/>
      <c r="CT988" s="33"/>
      <c r="CU988" s="32" t="s">
        <v>3808</v>
      </c>
      <c r="CV988" s="98" t="s">
        <v>3808</v>
      </c>
      <c r="CW988" s="98" t="s">
        <v>3809</v>
      </c>
      <c r="CX988" s="98" t="s">
        <v>106</v>
      </c>
      <c r="CY988" s="98" t="s">
        <v>107</v>
      </c>
      <c r="CZ988" s="98" t="s">
        <v>108</v>
      </c>
      <c r="DA988" s="33"/>
      <c r="DB988" s="17" t="s">
        <v>15462</v>
      </c>
      <c r="DC988" s="17" t="s">
        <v>15500</v>
      </c>
      <c r="DD988" s="17" t="s">
        <v>15500</v>
      </c>
      <c r="DE988" s="17" t="s">
        <v>15500</v>
      </c>
      <c r="DF988" s="17" t="s">
        <v>15500</v>
      </c>
      <c r="DG988" s="23" t="s">
        <v>11172</v>
      </c>
      <c r="DH988" s="145"/>
    </row>
    <row r="989" spans="1:112" s="17" customFormat="1" x14ac:dyDescent="0.25">
      <c r="A989" s="30" t="s">
        <v>3819</v>
      </c>
      <c r="B989" s="96">
        <v>0</v>
      </c>
      <c r="C989" s="152" t="s">
        <v>15461</v>
      </c>
      <c r="D989" s="96"/>
      <c r="E989" s="96">
        <v>43811</v>
      </c>
      <c r="F989" s="96" t="s">
        <v>3820</v>
      </c>
      <c r="G989" s="31">
        <v>57498</v>
      </c>
      <c r="H989" s="43">
        <v>43437</v>
      </c>
      <c r="I989" s="96" t="s">
        <v>190</v>
      </c>
      <c r="J989" s="96"/>
      <c r="K989" s="96"/>
      <c r="L989" s="96" t="s">
        <v>285</v>
      </c>
      <c r="M989" s="124" t="s">
        <v>3031</v>
      </c>
      <c r="N989" s="96" t="s">
        <v>3031</v>
      </c>
      <c r="O989" s="124" t="s">
        <v>11127</v>
      </c>
      <c r="P989" s="96" t="str">
        <f>VLOOKUP(N989,Entries!J:K,2,FALSE)</f>
        <v>SOUTH KOREA</v>
      </c>
      <c r="Q989" s="123" t="s">
        <v>3821</v>
      </c>
      <c r="R989" s="30" t="s">
        <v>3821</v>
      </c>
      <c r="S989" s="96" t="s">
        <v>3031</v>
      </c>
      <c r="T989" s="124" t="s">
        <v>1198</v>
      </c>
      <c r="U989" s="125" t="s">
        <v>141</v>
      </c>
      <c r="V989" s="106" t="s">
        <v>92</v>
      </c>
      <c r="W989" s="64">
        <f>IF(VLOOKUP(R989,Entries!N:P,3,FALSE)=V989,1,VLOOKUP(R989,Entries!N:P,3,FALSE))</f>
        <v>1</v>
      </c>
      <c r="X989" s="124"/>
      <c r="Y989" s="124"/>
      <c r="Z989" s="96"/>
      <c r="AA989" s="96"/>
      <c r="AB989" s="96"/>
      <c r="AC989" s="96" t="s">
        <v>239</v>
      </c>
      <c r="AD989" s="96" t="s">
        <v>117</v>
      </c>
      <c r="AE989" s="96" t="s">
        <v>117</v>
      </c>
      <c r="AF989" s="96" t="s">
        <v>117</v>
      </c>
      <c r="AG989" s="96"/>
      <c r="AH989" s="96"/>
      <c r="AI989" s="96"/>
      <c r="AJ989" s="19">
        <v>3</v>
      </c>
      <c r="AK989" s="96" t="s">
        <v>118</v>
      </c>
      <c r="AL989" s="96"/>
      <c r="AM989" s="31"/>
      <c r="AN989" s="30" t="s">
        <v>96</v>
      </c>
      <c r="AO989" s="96" t="s">
        <v>97</v>
      </c>
      <c r="AP989" s="31" t="s">
        <v>97</v>
      </c>
      <c r="AQ989">
        <v>21104.543561480001</v>
      </c>
      <c r="AR989" t="s">
        <v>12928</v>
      </c>
      <c r="AS989" t="s">
        <v>11225</v>
      </c>
      <c r="AT989" t="s">
        <v>12929</v>
      </c>
      <c r="AU989">
        <v>97.6678</v>
      </c>
      <c r="AV989" s="96">
        <v>1.6961839180355558</v>
      </c>
      <c r="AW989">
        <v>176.75309999999999</v>
      </c>
      <c r="AX989" s="96">
        <v>2.6231507802</v>
      </c>
      <c r="AY989">
        <v>1.1494999999999999E-3</v>
      </c>
      <c r="AZ989">
        <v>259.42239999999998</v>
      </c>
      <c r="BA989" s="96">
        <v>4.1276539530133336</v>
      </c>
      <c r="BB989">
        <v>100.57089999999999</v>
      </c>
      <c r="BC989" s="96">
        <v>2.1540482627600004</v>
      </c>
      <c r="BD989">
        <v>14.95716932</v>
      </c>
      <c r="BE989" s="96">
        <f t="shared" si="132"/>
        <v>6958.2863153621083</v>
      </c>
      <c r="BF989" s="96">
        <f t="shared" si="133"/>
        <v>595.28486548161618</v>
      </c>
      <c r="BG989" s="96">
        <f t="shared" si="134"/>
        <v>579.28776524259956</v>
      </c>
      <c r="BH989">
        <v>6964.6276602645912</v>
      </c>
      <c r="BI989">
        <v>2.6858565343873661E-4</v>
      </c>
      <c r="BJ989">
        <v>1.704534392576186</v>
      </c>
      <c r="BK989">
        <v>3.0849235560182882</v>
      </c>
      <c r="BL989">
        <v>6.0411643127313024</v>
      </c>
      <c r="BM989">
        <v>0.2419037366813033</v>
      </c>
      <c r="BN989">
        <v>1.7046247302421931</v>
      </c>
      <c r="BO989">
        <v>3.0849235580011731</v>
      </c>
      <c r="BP989">
        <v>9.4885127032254604E-4</v>
      </c>
      <c r="BQ989">
        <v>6.0411643127313024</v>
      </c>
      <c r="BR989">
        <v>6955.2985081757251</v>
      </c>
      <c r="BS989" s="96">
        <v>504.93050972659967</v>
      </c>
      <c r="BT989" s="96">
        <v>482.04482897151411</v>
      </c>
      <c r="BU989">
        <v>0.2419037366813033</v>
      </c>
      <c r="BV989" s="60" t="b">
        <f t="shared" si="129"/>
        <v>0</v>
      </c>
      <c r="BW989" s="30" t="s">
        <v>3823</v>
      </c>
      <c r="BX989" s="96">
        <v>0.59799999999999998</v>
      </c>
      <c r="BY989" s="96">
        <v>0.92300000000000004</v>
      </c>
      <c r="BZ989" s="96">
        <v>2</v>
      </c>
      <c r="CA989" s="96">
        <v>1.3740000000000001</v>
      </c>
      <c r="CB989" s="96">
        <v>0.35759999999999997</v>
      </c>
      <c r="CC989" s="96">
        <v>0.90769999999999995</v>
      </c>
      <c r="CD989" s="96">
        <v>0.92300000000000004</v>
      </c>
      <c r="CE989" s="96">
        <v>0.59799999999999998</v>
      </c>
      <c r="CF989" s="31">
        <v>2</v>
      </c>
      <c r="CG989" s="30">
        <v>100</v>
      </c>
      <c r="CH989" s="96">
        <v>100</v>
      </c>
      <c r="CI989" s="96">
        <v>100</v>
      </c>
      <c r="CJ989" s="96">
        <f>Population!$CG989-Population!$CI989</f>
        <v>0</v>
      </c>
      <c r="CK989" s="118">
        <f>_xlfn.DAYS(Entries!$AY$2,Population!H989)</f>
        <v>857</v>
      </c>
      <c r="CL989" s="118">
        <f t="shared" si="130"/>
        <v>1095</v>
      </c>
      <c r="CM989" s="117">
        <f>Entries!$AY$5</f>
        <v>0.15</v>
      </c>
      <c r="CN989" s="117">
        <f t="shared" si="135"/>
        <v>0</v>
      </c>
      <c r="CO989" s="119">
        <f t="shared" si="131"/>
        <v>0.3347488584474887</v>
      </c>
      <c r="CP989" s="30"/>
      <c r="CQ989" s="19">
        <v>2</v>
      </c>
      <c r="CR989" s="96" t="s">
        <v>118</v>
      </c>
      <c r="CS989" s="96"/>
      <c r="CT989" s="31"/>
      <c r="CU989" s="30" t="s">
        <v>1308</v>
      </c>
      <c r="CV989" s="96" t="s">
        <v>3824</v>
      </c>
      <c r="CW989" s="96" t="s">
        <v>1198</v>
      </c>
      <c r="CX989" s="96" t="s">
        <v>3825</v>
      </c>
      <c r="CY989" s="96" t="s">
        <v>107</v>
      </c>
      <c r="CZ989" s="96" t="s">
        <v>867</v>
      </c>
      <c r="DA989" s="31"/>
      <c r="DB989" s="17" t="s">
        <v>15463</v>
      </c>
      <c r="DC989" s="17">
        <v>10</v>
      </c>
      <c r="DD989" s="17" t="s">
        <v>15500</v>
      </c>
      <c r="DE989" s="17" t="s">
        <v>15500</v>
      </c>
      <c r="DF989" s="17" t="s">
        <v>15500</v>
      </c>
      <c r="DG989" s="23" t="s">
        <v>11180</v>
      </c>
      <c r="DH989" s="145"/>
    </row>
    <row r="990" spans="1:112" s="17" customFormat="1" x14ac:dyDescent="0.25">
      <c r="A990" s="32" t="s">
        <v>3826</v>
      </c>
      <c r="B990" s="98">
        <v>0</v>
      </c>
      <c r="C990" s="64" t="s">
        <v>15461</v>
      </c>
      <c r="D990" s="98"/>
      <c r="E990" s="98">
        <v>43937</v>
      </c>
      <c r="F990" s="98" t="s">
        <v>3827</v>
      </c>
      <c r="G990" s="33">
        <v>57776</v>
      </c>
      <c r="H990" s="44">
        <v>43483</v>
      </c>
      <c r="I990" s="98" t="s">
        <v>306</v>
      </c>
      <c r="J990" s="98"/>
      <c r="K990" s="98"/>
      <c r="L990" s="98" t="s">
        <v>307</v>
      </c>
      <c r="M990" t="s">
        <v>308</v>
      </c>
      <c r="N990" s="98" t="s">
        <v>308</v>
      </c>
      <c r="O990" t="s">
        <v>11127</v>
      </c>
      <c r="P990" s="64" t="str">
        <f>VLOOKUP(N990,Entries!J:K,2,FALSE)</f>
        <v>JAPAN</v>
      </c>
      <c r="Q990" s="38" t="s">
        <v>3828</v>
      </c>
      <c r="R990" s="32" t="s">
        <v>3828</v>
      </c>
      <c r="S990" s="98" t="s">
        <v>308</v>
      </c>
      <c r="T990" t="s">
        <v>310</v>
      </c>
      <c r="U990" s="39" t="s">
        <v>92</v>
      </c>
      <c r="V990" s="33" t="s">
        <v>92</v>
      </c>
      <c r="W990" s="64">
        <f>IF(VLOOKUP(R990,Entries!N:P,3,FALSE)=V990,1,VLOOKUP(R990,Entries!N:P,3,FALSE))</f>
        <v>1</v>
      </c>
      <c r="X990"/>
      <c r="Y990"/>
      <c r="Z990" s="98"/>
      <c r="AA990" s="98"/>
      <c r="AB990" s="98"/>
      <c r="AC990" s="98" t="s">
        <v>93</v>
      </c>
      <c r="AD990" s="98" t="s">
        <v>117</v>
      </c>
      <c r="AE990" s="98" t="s">
        <v>117</v>
      </c>
      <c r="AF990" s="98" t="s">
        <v>117</v>
      </c>
      <c r="AG990" s="98"/>
      <c r="AH990" s="98"/>
      <c r="AI990" s="98"/>
      <c r="AJ990" s="19">
        <v>1</v>
      </c>
      <c r="AK990" s="98" t="s">
        <v>118</v>
      </c>
      <c r="AL990" s="98"/>
      <c r="AM990" s="33"/>
      <c r="AN990" s="32" t="s">
        <v>96</v>
      </c>
      <c r="AO990" s="98" t="s">
        <v>97</v>
      </c>
      <c r="AP990" s="33" t="s">
        <v>97</v>
      </c>
      <c r="AQ990">
        <v>21104.56902698</v>
      </c>
      <c r="AR990" t="s">
        <v>12930</v>
      </c>
      <c r="AS990" t="s">
        <v>11225</v>
      </c>
      <c r="AT990" t="s">
        <v>12931</v>
      </c>
      <c r="AU990">
        <v>97.184200000000004</v>
      </c>
      <c r="AV990" s="98">
        <v>1.7078741309333336</v>
      </c>
      <c r="AW990">
        <v>150.2955</v>
      </c>
      <c r="AX990" s="98">
        <v>2.5211171080266666</v>
      </c>
      <c r="AY990">
        <v>2.1856000000000002E-3</v>
      </c>
      <c r="AZ990">
        <v>236.49719999999999</v>
      </c>
      <c r="BA990" s="98">
        <v>5.5833315501600005</v>
      </c>
      <c r="BB990">
        <v>123.4179</v>
      </c>
      <c r="BC990" s="98">
        <v>0.70071115165333331</v>
      </c>
      <c r="BD990">
        <v>15.25462134</v>
      </c>
      <c r="BE990" s="96">
        <f t="shared" si="132"/>
        <v>6867.5360371064417</v>
      </c>
      <c r="BF990" s="96">
        <f t="shared" si="133"/>
        <v>511.54572386914151</v>
      </c>
      <c r="BG990" s="96">
        <f t="shared" si="134"/>
        <v>481.5263503437418</v>
      </c>
      <c r="BH990">
        <v>6873.9486098438811</v>
      </c>
      <c r="BI990">
        <v>1.037628930767525E-3</v>
      </c>
      <c r="BJ990">
        <v>1.696097294104691</v>
      </c>
      <c r="BK990">
        <v>2.623151325769105</v>
      </c>
      <c r="BL990">
        <v>3.9384575922101339</v>
      </c>
      <c r="BM990">
        <v>2.3432436743663598</v>
      </c>
      <c r="BN990">
        <v>1.696184318141384</v>
      </c>
      <c r="BO990">
        <v>2.6231513254096979</v>
      </c>
      <c r="BP990">
        <v>1.6669620412659201E-3</v>
      </c>
      <c r="BQ990">
        <v>3.9384575922101339</v>
      </c>
      <c r="BR990">
        <v>6864.4876693490569</v>
      </c>
      <c r="BS990" s="96">
        <v>698.95371178951518</v>
      </c>
      <c r="BT990" s="96">
        <v>681.86514885702763</v>
      </c>
      <c r="BU990">
        <v>2.3432436743663598</v>
      </c>
      <c r="BV990" s="65" t="str">
        <f t="shared" si="129"/>
        <v>too small</v>
      </c>
      <c r="BW990" s="32" t="s">
        <v>104</v>
      </c>
      <c r="BX990" s="98">
        <v>0.1</v>
      </c>
      <c r="BY990" s="98">
        <v>0.1</v>
      </c>
      <c r="BZ990" s="98">
        <v>0.1</v>
      </c>
      <c r="CA990" s="98">
        <v>1.7299999999999999E-2</v>
      </c>
      <c r="CB990" s="98">
        <v>0.01</v>
      </c>
      <c r="CC990" s="98">
        <v>1.4999999999999999E-2</v>
      </c>
      <c r="CD990" s="98">
        <v>0.1</v>
      </c>
      <c r="CE990" s="98">
        <v>0.1</v>
      </c>
      <c r="CF990" s="33">
        <v>0.1</v>
      </c>
      <c r="CG990" s="32">
        <v>1</v>
      </c>
      <c r="CH990" s="98">
        <v>1</v>
      </c>
      <c r="CI990" s="98">
        <v>1</v>
      </c>
      <c r="CJ990" s="98">
        <f>Population!$CG990-Population!$CI990</f>
        <v>0</v>
      </c>
      <c r="CK990" s="120">
        <f>_xlfn.DAYS(Entries!$AY$2,Population!H990)</f>
        <v>811</v>
      </c>
      <c r="CL990" s="120">
        <f t="shared" si="130"/>
        <v>365</v>
      </c>
      <c r="CM990" s="122">
        <f>Entries!$AY$5</f>
        <v>0.15</v>
      </c>
      <c r="CN990" s="122">
        <f t="shared" si="135"/>
        <v>0</v>
      </c>
      <c r="CO990" s="121" t="str">
        <f t="shared" si="131"/>
        <v>-</v>
      </c>
      <c r="CP990" s="32"/>
      <c r="CQ990" s="19">
        <v>0</v>
      </c>
      <c r="CR990" s="98" t="s">
        <v>118</v>
      </c>
      <c r="CS990" s="98"/>
      <c r="CT990" s="33"/>
      <c r="CU990" s="32" t="s">
        <v>3830</v>
      </c>
      <c r="CV990" s="98" t="s">
        <v>3831</v>
      </c>
      <c r="CW990" s="98" t="s">
        <v>310</v>
      </c>
      <c r="CX990" s="98" t="s">
        <v>120</v>
      </c>
      <c r="CY990" s="98" t="s">
        <v>107</v>
      </c>
      <c r="CZ990" s="98" t="s">
        <v>108</v>
      </c>
      <c r="DA990" s="33"/>
      <c r="DB990" s="17" t="s">
        <v>15462</v>
      </c>
      <c r="DC990" s="17" t="s">
        <v>15500</v>
      </c>
      <c r="DD990" s="17" t="s">
        <v>15500</v>
      </c>
      <c r="DE990" s="17" t="s">
        <v>15500</v>
      </c>
      <c r="DF990" s="17" t="s">
        <v>15500</v>
      </c>
      <c r="DG990" s="23" t="s">
        <v>11172</v>
      </c>
      <c r="DH990" s="145"/>
    </row>
    <row r="991" spans="1:112" s="17" customFormat="1" x14ac:dyDescent="0.25">
      <c r="A991" s="30" t="s">
        <v>3832</v>
      </c>
      <c r="B991" s="96">
        <v>0</v>
      </c>
      <c r="C991" s="152" t="s">
        <v>15461</v>
      </c>
      <c r="D991" s="96" t="s">
        <v>343</v>
      </c>
      <c r="E991" s="96">
        <v>37789</v>
      </c>
      <c r="F991" s="96" t="s">
        <v>3833</v>
      </c>
      <c r="G991" s="31">
        <v>37786</v>
      </c>
      <c r="H991" s="43">
        <v>40772</v>
      </c>
      <c r="I991" s="96" t="s">
        <v>207</v>
      </c>
      <c r="J991" s="96"/>
      <c r="K991" s="96"/>
      <c r="L991" s="96" t="s">
        <v>208</v>
      </c>
      <c r="M991" s="124" t="s">
        <v>3834</v>
      </c>
      <c r="N991" s="96" t="s">
        <v>3834</v>
      </c>
      <c r="O991" s="124" t="s">
        <v>3835</v>
      </c>
      <c r="P991" s="96" t="str">
        <f>VLOOKUP(N991,Entries!J:K,2,FALSE)</f>
        <v>NIGERIA</v>
      </c>
      <c r="Q991" s="123" t="s">
        <v>3836</v>
      </c>
      <c r="R991" s="30" t="s">
        <v>3836</v>
      </c>
      <c r="S991" s="96" t="s">
        <v>3834</v>
      </c>
      <c r="T991" s="124" t="s">
        <v>3835</v>
      </c>
      <c r="U991" s="125" t="s">
        <v>141</v>
      </c>
      <c r="V991" s="31" t="s">
        <v>141</v>
      </c>
      <c r="W991" s="64">
        <f>IF(VLOOKUP(R991,Entries!N:P,3,FALSE)=V991,1,VLOOKUP(R991,Entries!N:P,3,FALSE))</f>
        <v>1</v>
      </c>
      <c r="X991" s="124"/>
      <c r="Y991" s="124"/>
      <c r="Z991" s="96"/>
      <c r="AA991" s="96"/>
      <c r="AB991" s="96"/>
      <c r="AC991" s="96" t="s">
        <v>239</v>
      </c>
      <c r="AD991" s="96" t="s">
        <v>94</v>
      </c>
      <c r="AE991" s="96" t="s">
        <v>94</v>
      </c>
      <c r="AF991" s="96" t="s">
        <v>94</v>
      </c>
      <c r="AG991" s="96" t="s">
        <v>650</v>
      </c>
      <c r="AH991" s="96"/>
      <c r="AI991" s="96"/>
      <c r="AJ991" s="96">
        <v>7</v>
      </c>
      <c r="AK991" s="96" t="s">
        <v>95</v>
      </c>
      <c r="AL991" s="96"/>
      <c r="AM991" s="31"/>
      <c r="AN991" s="30" t="s">
        <v>125</v>
      </c>
      <c r="AO991" s="96" t="s">
        <v>97</v>
      </c>
      <c r="AP991" s="31" t="s">
        <v>97</v>
      </c>
      <c r="AQ991">
        <v>21104.538636779998</v>
      </c>
      <c r="AR991" t="s">
        <v>11506</v>
      </c>
      <c r="AS991" t="s">
        <v>11225</v>
      </c>
      <c r="AT991" t="s">
        <v>12932</v>
      </c>
      <c r="AU991">
        <v>97.853999999999999</v>
      </c>
      <c r="AV991" s="96">
        <v>1.7096037518622222</v>
      </c>
      <c r="AW991">
        <v>144.4494</v>
      </c>
      <c r="AX991" s="96">
        <v>2.8194461750044444</v>
      </c>
      <c r="AY991">
        <v>9.6670000000000002E-4</v>
      </c>
      <c r="AZ991">
        <v>319.90140000000002</v>
      </c>
      <c r="BA991" s="96">
        <v>2.6243864730533333</v>
      </c>
      <c r="BB991">
        <v>40.147799999999997</v>
      </c>
      <c r="BC991" s="96">
        <v>3.6621747383466672</v>
      </c>
      <c r="BD991">
        <v>14.621606610000001</v>
      </c>
      <c r="BE991" s="96">
        <f t="shared" si="132"/>
        <v>7064.343982989114</v>
      </c>
      <c r="BF991" s="96">
        <f t="shared" si="133"/>
        <v>700.17308431746915</v>
      </c>
      <c r="BG991" s="96">
        <f t="shared" si="134"/>
        <v>686.51488166075887</v>
      </c>
      <c r="BH991">
        <v>7070.601824021307</v>
      </c>
      <c r="BI991">
        <v>1.272666898722316E-3</v>
      </c>
      <c r="BJ991">
        <v>1.707784814447812</v>
      </c>
      <c r="BK991">
        <v>2.5211176312181078</v>
      </c>
      <c r="BL991">
        <v>0.34196646282994853</v>
      </c>
      <c r="BM991">
        <v>5.942078862499292</v>
      </c>
      <c r="BN991">
        <v>1.7078745311838719</v>
      </c>
      <c r="BO991">
        <v>2.5211176325959368</v>
      </c>
      <c r="BP991">
        <v>1.209996609112118E-3</v>
      </c>
      <c r="BQ991">
        <v>0.34196646282994853</v>
      </c>
      <c r="BR991">
        <v>7061.4094303232714</v>
      </c>
      <c r="BS991" s="96">
        <v>717.01721746381918</v>
      </c>
      <c r="BT991" s="96">
        <v>686.65470106103567</v>
      </c>
      <c r="BU991">
        <v>5.942078862499292</v>
      </c>
      <c r="BV991" s="60" t="str">
        <f t="shared" si="129"/>
        <v>sunsynchronous observation</v>
      </c>
      <c r="BW991" s="30" t="s">
        <v>1113</v>
      </c>
      <c r="BX991" s="96">
        <v>1</v>
      </c>
      <c r="BY991" s="96">
        <v>2</v>
      </c>
      <c r="BZ991" s="96">
        <v>2</v>
      </c>
      <c r="CA991" s="96">
        <v>2.1027999999999998</v>
      </c>
      <c r="CB991" s="96">
        <v>0.64949999999999997</v>
      </c>
      <c r="CC991" s="96">
        <v>1.8248</v>
      </c>
      <c r="CD991" s="96">
        <v>2</v>
      </c>
      <c r="CE991" s="96">
        <v>1</v>
      </c>
      <c r="CF991" s="31">
        <v>2</v>
      </c>
      <c r="CG991" s="30">
        <v>269</v>
      </c>
      <c r="CH991" s="96">
        <v>269</v>
      </c>
      <c r="CI991" s="96">
        <v>260</v>
      </c>
      <c r="CJ991" s="96">
        <f>Population!$CG991-Population!$CI991</f>
        <v>9</v>
      </c>
      <c r="CK991" s="118">
        <f>_xlfn.DAYS(Entries!$AY$2,Population!H991)</f>
        <v>3522</v>
      </c>
      <c r="CL991" s="118">
        <f t="shared" si="130"/>
        <v>2555</v>
      </c>
      <c r="CM991" s="117">
        <f>Entries!$AY$5</f>
        <v>0.15</v>
      </c>
      <c r="CN991" s="117">
        <f t="shared" si="135"/>
        <v>3.3457249070631967E-2</v>
      </c>
      <c r="CO991" s="119">
        <f t="shared" si="131"/>
        <v>0</v>
      </c>
      <c r="CP991" s="30"/>
      <c r="CQ991" s="19">
        <v>4</v>
      </c>
      <c r="CR991" s="96" t="s">
        <v>118</v>
      </c>
      <c r="CS991" s="96"/>
      <c r="CT991" s="31"/>
      <c r="CU991" s="30" t="s">
        <v>350</v>
      </c>
      <c r="CV991" s="96" t="s">
        <v>3838</v>
      </c>
      <c r="CW991" s="96" t="s">
        <v>352</v>
      </c>
      <c r="CX991" s="96" t="s">
        <v>3839</v>
      </c>
      <c r="CY991" s="96" t="s">
        <v>107</v>
      </c>
      <c r="CZ991" s="96" t="s">
        <v>108</v>
      </c>
      <c r="DA991" s="31"/>
      <c r="DB991" s="17" t="s">
        <v>15463</v>
      </c>
      <c r="DC991" s="17" t="s">
        <v>15500</v>
      </c>
      <c r="DD991" s="17">
        <v>1</v>
      </c>
      <c r="DE991" s="17">
        <v>1</v>
      </c>
      <c r="DF991" s="17">
        <v>10</v>
      </c>
      <c r="DG991" s="23" t="s">
        <v>11182</v>
      </c>
      <c r="DH991" s="145" t="s">
        <v>11186</v>
      </c>
    </row>
    <row r="992" spans="1:112" s="17" customFormat="1" x14ac:dyDescent="0.25">
      <c r="A992" s="32" t="s">
        <v>3840</v>
      </c>
      <c r="B992" s="98">
        <v>0</v>
      </c>
      <c r="C992" s="64" t="s">
        <v>15461</v>
      </c>
      <c r="D992" s="98"/>
      <c r="E992" s="98">
        <v>37790</v>
      </c>
      <c r="F992" s="98" t="s">
        <v>3841</v>
      </c>
      <c r="G992" s="33">
        <v>37787</v>
      </c>
      <c r="H992" s="44">
        <v>40772</v>
      </c>
      <c r="I992" s="98" t="s">
        <v>207</v>
      </c>
      <c r="J992" s="98"/>
      <c r="K992" s="98"/>
      <c r="L992" s="98" t="s">
        <v>208</v>
      </c>
      <c r="M992" t="s">
        <v>3834</v>
      </c>
      <c r="N992" s="98" t="s">
        <v>3834</v>
      </c>
      <c r="O992" t="s">
        <v>3835</v>
      </c>
      <c r="P992" s="64" t="str">
        <f>VLOOKUP(N992,Entries!J:K,2,FALSE)</f>
        <v>NIGERIA</v>
      </c>
      <c r="Q992" s="38" t="s">
        <v>3836</v>
      </c>
      <c r="R992" s="32" t="s">
        <v>3836</v>
      </c>
      <c r="S992" s="98" t="s">
        <v>3834</v>
      </c>
      <c r="T992" t="s">
        <v>3835</v>
      </c>
      <c r="U992" s="39" t="s">
        <v>141</v>
      </c>
      <c r="V992" s="33" t="s">
        <v>141</v>
      </c>
      <c r="W992" s="64">
        <f>IF(VLOOKUP(R992,Entries!N:P,3,FALSE)=V992,1,VLOOKUP(R992,Entries!N:P,3,FALSE))</f>
        <v>1</v>
      </c>
      <c r="X992"/>
      <c r="Y992"/>
      <c r="Z992" s="98"/>
      <c r="AA992" s="98"/>
      <c r="AB992" s="98"/>
      <c r="AC992" s="98" t="s">
        <v>239</v>
      </c>
      <c r="AD992" s="98" t="s">
        <v>3842</v>
      </c>
      <c r="AE992" s="98" t="s">
        <v>94</v>
      </c>
      <c r="AF992" s="98" t="s">
        <v>94</v>
      </c>
      <c r="AG992" s="98"/>
      <c r="AH992" s="98"/>
      <c r="AI992" s="98"/>
      <c r="AJ992" s="19">
        <v>6</v>
      </c>
      <c r="AK992" s="98" t="s">
        <v>118</v>
      </c>
      <c r="AL992" s="98"/>
      <c r="AM992" s="33"/>
      <c r="AN992" s="32" t="s">
        <v>125</v>
      </c>
      <c r="AO992" s="98" t="s">
        <v>97</v>
      </c>
      <c r="AP992" s="33" t="s">
        <v>97</v>
      </c>
      <c r="AQ992">
        <v>21104.530052239999</v>
      </c>
      <c r="AR992" t="s">
        <v>11585</v>
      </c>
      <c r="AS992" t="s">
        <v>11225</v>
      </c>
      <c r="AT992" t="s">
        <v>12933</v>
      </c>
      <c r="AU992">
        <v>97.953100000000006</v>
      </c>
      <c r="AV992" s="98">
        <v>0.78557078756000009</v>
      </c>
      <c r="AW992">
        <v>161.54239999999999</v>
      </c>
      <c r="AX992" s="98">
        <v>5.9717230784622224</v>
      </c>
      <c r="AY992">
        <v>1.2876000000000001E-3</v>
      </c>
      <c r="AZ992">
        <v>150.3663</v>
      </c>
      <c r="BA992" s="98">
        <v>3.8834196096177784</v>
      </c>
      <c r="BB992">
        <v>209.8272</v>
      </c>
      <c r="BC992" s="98">
        <v>2.3998935447200003</v>
      </c>
      <c r="BD992">
        <v>14.58623115</v>
      </c>
      <c r="BE992" s="96">
        <f t="shared" si="132"/>
        <v>7075.7613034346105</v>
      </c>
      <c r="BF992" s="96">
        <f t="shared" si="133"/>
        <v>713.87205368891227</v>
      </c>
      <c r="BG992" s="96">
        <f t="shared" si="134"/>
        <v>695.65055318030772</v>
      </c>
      <c r="BH992">
        <v>7081.9863771348428</v>
      </c>
      <c r="BI992">
        <v>1.8105919038373111E-3</v>
      </c>
      <c r="BJ992">
        <v>1.709513625761705</v>
      </c>
      <c r="BK992">
        <v>2.8194467606439981</v>
      </c>
      <c r="BL992">
        <v>1.9455158103754291</v>
      </c>
      <c r="BM992">
        <v>4.3410461776590843</v>
      </c>
      <c r="BN992">
        <v>1.709604152423148</v>
      </c>
      <c r="BO992">
        <v>2.819446762491197</v>
      </c>
      <c r="BP992">
        <v>2.1464174043949952E-3</v>
      </c>
      <c r="BQ992">
        <v>1.9455158103754291</v>
      </c>
      <c r="BR992">
        <v>7072.8359592624274</v>
      </c>
      <c r="BS992" s="96">
        <v>902.51914476963157</v>
      </c>
      <c r="BT992" s="96">
        <v>890.73323102462109</v>
      </c>
      <c r="BU992">
        <v>4.3410461776590843</v>
      </c>
      <c r="BV992" s="65" t="str">
        <f t="shared" si="129"/>
        <v>sunsynchronous observation</v>
      </c>
      <c r="BW992" s="32" t="s">
        <v>104</v>
      </c>
      <c r="BX992" s="98">
        <v>0.6</v>
      </c>
      <c r="BY992" s="98">
        <v>0.6</v>
      </c>
      <c r="BZ992" s="98">
        <v>0.6</v>
      </c>
      <c r="CA992" s="98">
        <v>0.62350000000000005</v>
      </c>
      <c r="CB992" s="98">
        <v>0.36</v>
      </c>
      <c r="CC992" s="98">
        <v>0.54</v>
      </c>
      <c r="CD992" s="98">
        <v>0.6</v>
      </c>
      <c r="CE992" s="98">
        <v>0.6</v>
      </c>
      <c r="CF992" s="33">
        <v>0.6</v>
      </c>
      <c r="CG992" s="32">
        <v>86</v>
      </c>
      <c r="CH992" s="98">
        <v>86</v>
      </c>
      <c r="CI992" s="98">
        <v>84</v>
      </c>
      <c r="CJ992" s="98">
        <f>Population!$CG992-Population!$CI992</f>
        <v>2</v>
      </c>
      <c r="CK992" s="120">
        <f>_xlfn.DAYS(Entries!$AY$2,Population!H992)</f>
        <v>3522</v>
      </c>
      <c r="CL992" s="120">
        <f t="shared" si="130"/>
        <v>2190</v>
      </c>
      <c r="CM992" s="122">
        <f>Entries!$AY$5</f>
        <v>0.15</v>
      </c>
      <c r="CN992" s="122">
        <f t="shared" si="135"/>
        <v>2.3255813953488372E-2</v>
      </c>
      <c r="CO992" s="121">
        <f t="shared" si="131"/>
        <v>0</v>
      </c>
      <c r="CP992" s="32"/>
      <c r="CQ992" s="19">
        <v>2</v>
      </c>
      <c r="CR992" s="98" t="s">
        <v>118</v>
      </c>
      <c r="CS992" s="98"/>
      <c r="CT992" s="33"/>
      <c r="CU992" s="32" t="s">
        <v>3844</v>
      </c>
      <c r="CV992" s="98" t="s">
        <v>351</v>
      </c>
      <c r="CW992" s="98" t="s">
        <v>352</v>
      </c>
      <c r="CX992" s="98" t="s">
        <v>353</v>
      </c>
      <c r="CY992" s="98" t="s">
        <v>107</v>
      </c>
      <c r="CZ992" s="98" t="s">
        <v>108</v>
      </c>
      <c r="DA992" s="33"/>
      <c r="DB992" s="17" t="s">
        <v>15463</v>
      </c>
      <c r="DC992" s="17" t="s">
        <v>15500</v>
      </c>
      <c r="DD992" s="17">
        <v>1</v>
      </c>
      <c r="DE992" s="17">
        <v>1</v>
      </c>
      <c r="DF992" s="17">
        <v>10</v>
      </c>
      <c r="DG992" s="23" t="s">
        <v>11182</v>
      </c>
      <c r="DH992" s="145" t="s">
        <v>11186</v>
      </c>
    </row>
    <row r="993" spans="1:112" s="17" customFormat="1" x14ac:dyDescent="0.25">
      <c r="A993" s="30" t="s">
        <v>3845</v>
      </c>
      <c r="B993" s="96">
        <v>0</v>
      </c>
      <c r="C993" s="152" t="s">
        <v>15461</v>
      </c>
      <c r="D993" s="96"/>
      <c r="E993" s="96">
        <v>44779</v>
      </c>
      <c r="F993" s="96" t="s">
        <v>3846</v>
      </c>
      <c r="G993" s="31">
        <v>61683</v>
      </c>
      <c r="H993" s="43">
        <v>43782</v>
      </c>
      <c r="I993" s="96" t="s">
        <v>619</v>
      </c>
      <c r="J993" s="96"/>
      <c r="K993" s="96"/>
      <c r="L993" s="96" t="s">
        <v>2854</v>
      </c>
      <c r="M993" s="124" t="s">
        <v>326</v>
      </c>
      <c r="N993" s="96" t="s">
        <v>326</v>
      </c>
      <c r="O993" s="124" t="s">
        <v>11124</v>
      </c>
      <c r="P993" s="96" t="str">
        <f>VLOOKUP(N993,Entries!J:K,2,FALSE)</f>
        <v>PEOPLES REPUBLIC OF CHINA</v>
      </c>
      <c r="Q993" s="123" t="s">
        <v>3847</v>
      </c>
      <c r="R993" s="30" t="s">
        <v>3847</v>
      </c>
      <c r="S993" s="96" t="s">
        <v>326</v>
      </c>
      <c r="T993" s="124" t="s">
        <v>576</v>
      </c>
      <c r="U993" s="125" t="s">
        <v>159</v>
      </c>
      <c r="V993" s="31" t="s">
        <v>159</v>
      </c>
      <c r="W993" s="64">
        <f>IF(VLOOKUP(R993,Entries!N:P,3,FALSE)=V993,1,VLOOKUP(R993,Entries!N:P,3,FALSE))</f>
        <v>1</v>
      </c>
      <c r="X993" s="124"/>
      <c r="Y993" s="124"/>
      <c r="Z993" s="96"/>
      <c r="AA993" s="96"/>
      <c r="AB993" s="96"/>
      <c r="AC993" s="96" t="s">
        <v>239</v>
      </c>
      <c r="AD993" s="96" t="s">
        <v>2337</v>
      </c>
      <c r="AE993" s="96" t="s">
        <v>94</v>
      </c>
      <c r="AF993" s="96" t="s">
        <v>94</v>
      </c>
      <c r="AG993" s="96" t="s">
        <v>650</v>
      </c>
      <c r="AH993" s="96"/>
      <c r="AI993" s="96"/>
      <c r="AJ993" s="19">
        <v>5</v>
      </c>
      <c r="AK993" s="96" t="s">
        <v>118</v>
      </c>
      <c r="AL993" s="96"/>
      <c r="AM993" s="31"/>
      <c r="AN993" s="30" t="s">
        <v>191</v>
      </c>
      <c r="AO993" s="96" t="s">
        <v>134</v>
      </c>
      <c r="AP993" s="31" t="s">
        <v>160</v>
      </c>
      <c r="AQ993">
        <v>21104.350207240001</v>
      </c>
      <c r="AR993" t="s">
        <v>3848</v>
      </c>
      <c r="AS993" t="s">
        <v>11225</v>
      </c>
      <c r="AT993" t="s">
        <v>12934</v>
      </c>
      <c r="AU993">
        <v>45.009900000000002</v>
      </c>
      <c r="AV993" s="96">
        <v>0.78562314742666672</v>
      </c>
      <c r="AW993">
        <v>342.15460000000002</v>
      </c>
      <c r="AX993" s="96">
        <v>5.9722012985777786</v>
      </c>
      <c r="AY993">
        <v>9.8510000000000004E-4</v>
      </c>
      <c r="AZ993">
        <v>222.50360000000001</v>
      </c>
      <c r="BA993" s="96">
        <v>3.8279164056222221</v>
      </c>
      <c r="BB993">
        <v>137.50380000000001</v>
      </c>
      <c r="BC993" s="96">
        <v>2.4557510504799995</v>
      </c>
      <c r="BD993">
        <v>14.016865299999999</v>
      </c>
      <c r="BE993" s="96">
        <f t="shared" si="132"/>
        <v>7266.0988470931743</v>
      </c>
      <c r="BF993" s="96">
        <f t="shared" si="133"/>
        <v>902.25668106744615</v>
      </c>
      <c r="BG993" s="96">
        <f t="shared" si="134"/>
        <v>887.94101311890336</v>
      </c>
      <c r="BH993">
        <v>7272.1668553816244</v>
      </c>
      <c r="BI993">
        <v>1.250420121240524E-4</v>
      </c>
      <c r="BJ993">
        <v>0.78588363801413041</v>
      </c>
      <c r="BK993">
        <v>5.9717243241062086</v>
      </c>
      <c r="BL993">
        <v>0.52076977972149263</v>
      </c>
      <c r="BM993">
        <v>5.7625436324087174</v>
      </c>
      <c r="BN993">
        <v>0.78557127469428756</v>
      </c>
      <c r="BO993">
        <v>5.9717243206886774</v>
      </c>
      <c r="BP993">
        <v>8.1085029969199562E-4</v>
      </c>
      <c r="BQ993">
        <v>0.52076977972149263</v>
      </c>
      <c r="BR993">
        <v>7267.6261878971263</v>
      </c>
      <c r="BS993" s="96">
        <v>902.05922180411835</v>
      </c>
      <c r="BT993" s="96">
        <v>891.21154432848471</v>
      </c>
      <c r="BU993">
        <v>5.7625436324087174</v>
      </c>
      <c r="BV993" s="60" t="str">
        <f t="shared" si="129"/>
        <v>Earth Observation</v>
      </c>
      <c r="BW993" s="30" t="s">
        <v>379</v>
      </c>
      <c r="BX993" s="96">
        <v>0.2</v>
      </c>
      <c r="BY993" s="96">
        <v>0.5</v>
      </c>
      <c r="BZ993" s="96">
        <v>1</v>
      </c>
      <c r="CA993" s="96">
        <v>0.27529999999999999</v>
      </c>
      <c r="CB993" s="96">
        <v>0.04</v>
      </c>
      <c r="CC993" s="96">
        <v>0.16639999999999999</v>
      </c>
      <c r="CD993" s="96">
        <v>0.5</v>
      </c>
      <c r="CE993" s="96">
        <v>0.2</v>
      </c>
      <c r="CF993" s="31">
        <v>1</v>
      </c>
      <c r="CG993" s="30">
        <v>100</v>
      </c>
      <c r="CH993" s="96">
        <v>100</v>
      </c>
      <c r="CI993" s="96">
        <v>100</v>
      </c>
      <c r="CJ993" s="96">
        <f>Population!$CG993-Population!$CI993</f>
        <v>0</v>
      </c>
      <c r="CK993" s="118">
        <f>_xlfn.DAYS(Entries!$AY$2,Population!H993)</f>
        <v>512</v>
      </c>
      <c r="CL993" s="118">
        <f t="shared" si="130"/>
        <v>1825</v>
      </c>
      <c r="CM993" s="117">
        <f>Entries!$AY$5</f>
        <v>0.15</v>
      </c>
      <c r="CN993" s="117">
        <f t="shared" si="135"/>
        <v>0</v>
      </c>
      <c r="CO993" s="119">
        <f t="shared" si="131"/>
        <v>0.76153424657534252</v>
      </c>
      <c r="CP993" s="30"/>
      <c r="CQ993" s="19">
        <v>4</v>
      </c>
      <c r="CR993" s="96" t="s">
        <v>118</v>
      </c>
      <c r="CS993" s="96"/>
      <c r="CT993" s="31"/>
      <c r="CU993" s="30" t="s">
        <v>1994</v>
      </c>
      <c r="CV993" s="96" t="s">
        <v>3850</v>
      </c>
      <c r="CW993" s="96" t="s">
        <v>576</v>
      </c>
      <c r="CX993" s="96" t="s">
        <v>3851</v>
      </c>
      <c r="CY993" s="96" t="s">
        <v>107</v>
      </c>
      <c r="CZ993" s="96" t="s">
        <v>1953</v>
      </c>
      <c r="DA993" s="31"/>
      <c r="DB993" s="17" t="s">
        <v>15463</v>
      </c>
      <c r="DC993" s="17" t="s">
        <v>15500</v>
      </c>
      <c r="DD993" s="17">
        <v>1</v>
      </c>
      <c r="DE993" s="17">
        <v>1</v>
      </c>
      <c r="DF993" s="17" t="s">
        <v>15500</v>
      </c>
      <c r="DG993" s="23" t="s">
        <v>11181</v>
      </c>
      <c r="DH993" s="145"/>
    </row>
    <row r="994" spans="1:112" s="17" customFormat="1" x14ac:dyDescent="0.25">
      <c r="A994" s="32" t="s">
        <v>3852</v>
      </c>
      <c r="B994" s="98">
        <v>0</v>
      </c>
      <c r="C994" s="64" t="s">
        <v>15461</v>
      </c>
      <c r="D994" s="98"/>
      <c r="E994" s="98">
        <v>44780</v>
      </c>
      <c r="F994" s="98" t="s">
        <v>3853</v>
      </c>
      <c r="G994" s="33">
        <v>61684</v>
      </c>
      <c r="H994" s="44">
        <v>43782</v>
      </c>
      <c r="I994" s="98" t="s">
        <v>619</v>
      </c>
      <c r="J994" s="98"/>
      <c r="K994" s="98"/>
      <c r="L994" s="98" t="s">
        <v>2854</v>
      </c>
      <c r="M994" t="s">
        <v>326</v>
      </c>
      <c r="N994" s="98" t="s">
        <v>326</v>
      </c>
      <c r="O994" t="s">
        <v>11124</v>
      </c>
      <c r="P994" s="64" t="str">
        <f>VLOOKUP(N994,Entries!J:K,2,FALSE)</f>
        <v>PEOPLES REPUBLIC OF CHINA</v>
      </c>
      <c r="Q994" s="38" t="s">
        <v>3847</v>
      </c>
      <c r="R994" s="32" t="s">
        <v>3847</v>
      </c>
      <c r="S994" s="98" t="s">
        <v>326</v>
      </c>
      <c r="T994" t="s">
        <v>576</v>
      </c>
      <c r="U994" s="39" t="s">
        <v>159</v>
      </c>
      <c r="V994" s="33" t="s">
        <v>159</v>
      </c>
      <c r="W994" s="64">
        <f>IF(VLOOKUP(R994,Entries!N:P,3,FALSE)=V994,1,VLOOKUP(R994,Entries!N:P,3,FALSE))</f>
        <v>1</v>
      </c>
      <c r="X994"/>
      <c r="Y994"/>
      <c r="Z994" s="98"/>
      <c r="AA994" s="98"/>
      <c r="AB994" s="98"/>
      <c r="AC994" s="98" t="s">
        <v>239</v>
      </c>
      <c r="AD994" s="98" t="s">
        <v>2337</v>
      </c>
      <c r="AE994" s="98" t="s">
        <v>94</v>
      </c>
      <c r="AF994" s="98" t="s">
        <v>94</v>
      </c>
      <c r="AG994" s="98" t="s">
        <v>650</v>
      </c>
      <c r="AH994" s="98"/>
      <c r="AI994" s="98"/>
      <c r="AJ994" s="19">
        <v>0.5</v>
      </c>
      <c r="AK994" s="98" t="s">
        <v>118</v>
      </c>
      <c r="AL994" s="98"/>
      <c r="AM994" s="33"/>
      <c r="AN994" s="32" t="s">
        <v>191</v>
      </c>
      <c r="AO994" s="98" t="s">
        <v>134</v>
      </c>
      <c r="AP994" s="33" t="s">
        <v>160</v>
      </c>
      <c r="AQ994">
        <v>21104.335886289999</v>
      </c>
      <c r="AR994" t="s">
        <v>2261</v>
      </c>
      <c r="AS994" t="s">
        <v>11225</v>
      </c>
      <c r="AT994" t="s">
        <v>12935</v>
      </c>
      <c r="AU994">
        <v>45.012900000000002</v>
      </c>
      <c r="AV994" s="98">
        <v>0.78546781315555558</v>
      </c>
      <c r="AW994">
        <v>342.18200000000002</v>
      </c>
      <c r="AX994" s="98">
        <v>5.9812682821555567</v>
      </c>
      <c r="AY994">
        <v>7.6829999999999997E-4</v>
      </c>
      <c r="AZ994">
        <v>219.3235</v>
      </c>
      <c r="BA994" s="98">
        <v>3.5257528510755556</v>
      </c>
      <c r="BB994">
        <v>140.70419999999999</v>
      </c>
      <c r="BC994" s="98">
        <v>2.7582270188977778</v>
      </c>
      <c r="BD994">
        <v>14.01683731</v>
      </c>
      <c r="BE994" s="96">
        <f t="shared" si="132"/>
        <v>7266.1085201282749</v>
      </c>
      <c r="BF994" s="96">
        <f t="shared" si="133"/>
        <v>900.69107130428984</v>
      </c>
      <c r="BG994" s="96">
        <f t="shared" si="134"/>
        <v>889.52596895225997</v>
      </c>
      <c r="BH994">
        <v>7272.1773213873576</v>
      </c>
      <c r="BI994">
        <v>3.4034325690108212E-4</v>
      </c>
      <c r="BJ994">
        <v>0.78593599701247818</v>
      </c>
      <c r="BK994">
        <v>5.9722025415543403</v>
      </c>
      <c r="BL994">
        <v>0.78682719975675275</v>
      </c>
      <c r="BM994">
        <v>5.4968405853143949</v>
      </c>
      <c r="BN994">
        <v>0.78562363456778339</v>
      </c>
      <c r="BO994">
        <v>5.9722025415936697</v>
      </c>
      <c r="BP994">
        <v>7.463003373084161E-4</v>
      </c>
      <c r="BQ994">
        <v>0.78682719975675275</v>
      </c>
      <c r="BR994">
        <v>7267.6353830663011</v>
      </c>
      <c r="BS994" s="96">
        <v>903.74789284196959</v>
      </c>
      <c r="BT994" s="96">
        <v>889.58234250130863</v>
      </c>
      <c r="BU994">
        <v>5.4968405853143949</v>
      </c>
      <c r="BV994" s="65" t="str">
        <f t="shared" si="129"/>
        <v>Earth Observation</v>
      </c>
      <c r="BW994" s="32" t="s">
        <v>379</v>
      </c>
      <c r="BX994" s="98">
        <v>0.2</v>
      </c>
      <c r="BY994" s="98">
        <v>0.5</v>
      </c>
      <c r="BZ994" s="98">
        <v>1</v>
      </c>
      <c r="CA994" s="98">
        <v>0.27529999999999999</v>
      </c>
      <c r="CB994" s="98">
        <v>0.04</v>
      </c>
      <c r="CC994" s="98">
        <v>0.16639999999999999</v>
      </c>
      <c r="CD994" s="98">
        <v>0.5</v>
      </c>
      <c r="CE994" s="98">
        <v>0.2</v>
      </c>
      <c r="CF994" s="33">
        <v>1</v>
      </c>
      <c r="CG994" s="32">
        <v>100</v>
      </c>
      <c r="CH994" s="98">
        <v>100</v>
      </c>
      <c r="CI994" s="98">
        <v>100</v>
      </c>
      <c r="CJ994" s="98">
        <f>Population!$CG994-Population!$CI994</f>
        <v>0</v>
      </c>
      <c r="CK994" s="120">
        <f>_xlfn.DAYS(Entries!$AY$2,Population!H994)</f>
        <v>512</v>
      </c>
      <c r="CL994" s="120">
        <f t="shared" si="130"/>
        <v>182.5</v>
      </c>
      <c r="CM994" s="122">
        <f>Entries!$AY$5</f>
        <v>0.15</v>
      </c>
      <c r="CN994" s="122">
        <f t="shared" si="135"/>
        <v>0</v>
      </c>
      <c r="CO994" s="121">
        <f t="shared" si="131"/>
        <v>0</v>
      </c>
      <c r="CP994" s="32"/>
      <c r="CQ994" s="19">
        <v>2</v>
      </c>
      <c r="CR994" s="98" t="s">
        <v>118</v>
      </c>
      <c r="CS994" s="98"/>
      <c r="CT994" s="33"/>
      <c r="CU994" s="32" t="s">
        <v>1994</v>
      </c>
      <c r="CV994" s="98" t="s">
        <v>3850</v>
      </c>
      <c r="CW994" s="98" t="s">
        <v>576</v>
      </c>
      <c r="CX994" s="98" t="s">
        <v>3851</v>
      </c>
      <c r="CY994" s="98" t="s">
        <v>107</v>
      </c>
      <c r="CZ994" s="98" t="s">
        <v>1953</v>
      </c>
      <c r="DA994" s="33"/>
      <c r="DB994" s="17" t="s">
        <v>15463</v>
      </c>
      <c r="DC994" s="17" t="s">
        <v>15500</v>
      </c>
      <c r="DD994" s="17">
        <v>1</v>
      </c>
      <c r="DE994" s="17">
        <v>1</v>
      </c>
      <c r="DF994" s="17" t="s">
        <v>15500</v>
      </c>
      <c r="DG994" s="23" t="s">
        <v>11181</v>
      </c>
      <c r="DH994" s="145"/>
    </row>
    <row r="995" spans="1:112" s="17" customFormat="1" x14ac:dyDescent="0.25">
      <c r="A995" s="30" t="s">
        <v>3855</v>
      </c>
      <c r="B995" s="96">
        <v>0</v>
      </c>
      <c r="C995" s="152" t="s">
        <v>15461</v>
      </c>
      <c r="D995" s="96"/>
      <c r="E995" s="96">
        <v>44781</v>
      </c>
      <c r="F995" s="96" t="s">
        <v>3856</v>
      </c>
      <c r="G995" s="31">
        <v>61685</v>
      </c>
      <c r="H995" s="43">
        <v>43782</v>
      </c>
      <c r="I995" s="96" t="s">
        <v>619</v>
      </c>
      <c r="J995" s="96"/>
      <c r="K995" s="96"/>
      <c r="L995" s="96" t="s">
        <v>2854</v>
      </c>
      <c r="M995" s="124" t="s">
        <v>326</v>
      </c>
      <c r="N995" s="96" t="s">
        <v>326</v>
      </c>
      <c r="O995" s="124" t="s">
        <v>11124</v>
      </c>
      <c r="P995" s="96" t="str">
        <f>VLOOKUP(N995,Entries!J:K,2,FALSE)</f>
        <v>PEOPLES REPUBLIC OF CHINA</v>
      </c>
      <c r="Q995" s="123" t="s">
        <v>3847</v>
      </c>
      <c r="R995" s="30" t="s">
        <v>3847</v>
      </c>
      <c r="S995" s="96" t="s">
        <v>326</v>
      </c>
      <c r="T995" s="124" t="s">
        <v>576</v>
      </c>
      <c r="U995" s="125" t="s">
        <v>159</v>
      </c>
      <c r="V995" s="31" t="s">
        <v>159</v>
      </c>
      <c r="W995" s="64">
        <f>IF(VLOOKUP(R995,Entries!N:P,3,FALSE)=V995,1,VLOOKUP(R995,Entries!N:P,3,FALSE))</f>
        <v>1</v>
      </c>
      <c r="X995" s="124"/>
      <c r="Y995" s="124"/>
      <c r="Z995" s="96"/>
      <c r="AA995" s="96"/>
      <c r="AB995" s="96"/>
      <c r="AC995" s="96" t="s">
        <v>239</v>
      </c>
      <c r="AD995" s="96" t="s">
        <v>2337</v>
      </c>
      <c r="AE995" s="96" t="s">
        <v>94</v>
      </c>
      <c r="AF995" s="96" t="s">
        <v>94</v>
      </c>
      <c r="AG995" s="96" t="s">
        <v>650</v>
      </c>
      <c r="AH995" s="96"/>
      <c r="AI995" s="96"/>
      <c r="AJ995" s="19">
        <v>8</v>
      </c>
      <c r="AK995" s="96" t="s">
        <v>118</v>
      </c>
      <c r="AL995" s="96"/>
      <c r="AM995" s="31"/>
      <c r="AN995" s="30" t="s">
        <v>191</v>
      </c>
      <c r="AO995" s="96" t="s">
        <v>134</v>
      </c>
      <c r="AP995" s="31" t="s">
        <v>160</v>
      </c>
      <c r="AQ995">
        <v>21104.108336810001</v>
      </c>
      <c r="AR995" t="s">
        <v>3857</v>
      </c>
      <c r="AS995" t="s">
        <v>11225</v>
      </c>
      <c r="AT995" t="s">
        <v>12936</v>
      </c>
      <c r="AU995">
        <v>45.003999999999998</v>
      </c>
      <c r="AV995" s="96">
        <v>0.78560743946666667</v>
      </c>
      <c r="AW995">
        <v>342.70150000000001</v>
      </c>
      <c r="AX995" s="96">
        <v>5.9857851933200008</v>
      </c>
      <c r="AY995">
        <v>8.8789999999999995E-4</v>
      </c>
      <c r="AZ995">
        <v>202.01079999999999</v>
      </c>
      <c r="BA995" s="96">
        <v>3.2905104421155555</v>
      </c>
      <c r="BB995">
        <v>158.03479999999999</v>
      </c>
      <c r="BC995" s="96">
        <v>2.9937731150844442</v>
      </c>
      <c r="BD995">
        <v>14.016755330000001</v>
      </c>
      <c r="BE995" s="96">
        <f t="shared" si="132"/>
        <v>7266.1368516967896</v>
      </c>
      <c r="BF995" s="96">
        <f t="shared" si="133"/>
        <v>901.58845460741031</v>
      </c>
      <c r="BG995" s="96">
        <f t="shared" si="134"/>
        <v>888.6852487861679</v>
      </c>
      <c r="BH995">
        <v>7272.2042394800164</v>
      </c>
      <c r="BI995">
        <v>3.9521279981755511E-4</v>
      </c>
      <c r="BJ995">
        <v>0.78578066044280115</v>
      </c>
      <c r="BK995">
        <v>5.9812695304174452</v>
      </c>
      <c r="BL995">
        <v>1.5413918996354301</v>
      </c>
      <c r="BM995">
        <v>4.7425878855408481</v>
      </c>
      <c r="BN995">
        <v>0.78546830028475412</v>
      </c>
      <c r="BO995">
        <v>5.9812695275764414</v>
      </c>
      <c r="BP995">
        <v>9.7455992476981818E-4</v>
      </c>
      <c r="BQ995">
        <v>1.5413918996354301</v>
      </c>
      <c r="BR995">
        <v>7267.6651176716387</v>
      </c>
      <c r="BS995" s="96">
        <v>906.53005570946971</v>
      </c>
      <c r="BT995" s="96">
        <v>886.75291171070603</v>
      </c>
      <c r="BU995">
        <v>4.7425878855408481</v>
      </c>
      <c r="BV995" s="60" t="str">
        <f t="shared" si="129"/>
        <v>Earth Observation</v>
      </c>
      <c r="BW995" s="30" t="s">
        <v>379</v>
      </c>
      <c r="BX995" s="96">
        <v>0.2</v>
      </c>
      <c r="BY995" s="96">
        <v>0.5</v>
      </c>
      <c r="BZ995" s="96">
        <v>1</v>
      </c>
      <c r="CA995" s="96">
        <v>0.27529999999999999</v>
      </c>
      <c r="CB995" s="96">
        <v>0.04</v>
      </c>
      <c r="CC995" s="96">
        <v>0.16639999999999999</v>
      </c>
      <c r="CD995" s="96">
        <v>0.5</v>
      </c>
      <c r="CE995" s="96">
        <v>0.2</v>
      </c>
      <c r="CF995" s="31">
        <v>1</v>
      </c>
      <c r="CG995" s="30">
        <v>100</v>
      </c>
      <c r="CH995" s="96">
        <v>100</v>
      </c>
      <c r="CI995" s="96">
        <v>100</v>
      </c>
      <c r="CJ995" s="96">
        <f>Population!$CG995-Population!$CI995</f>
        <v>0</v>
      </c>
      <c r="CK995" s="118">
        <f>_xlfn.DAYS(Entries!$AY$2,Population!H995)</f>
        <v>512</v>
      </c>
      <c r="CL995" s="118">
        <f t="shared" si="130"/>
        <v>2920</v>
      </c>
      <c r="CM995" s="117">
        <f>Entries!$AY$5</f>
        <v>0.15</v>
      </c>
      <c r="CN995" s="117">
        <f t="shared" si="135"/>
        <v>0</v>
      </c>
      <c r="CO995" s="119">
        <f t="shared" si="131"/>
        <v>0.85095890410958908</v>
      </c>
      <c r="CP995" s="30"/>
      <c r="CQ995" s="19">
        <v>1</v>
      </c>
      <c r="CR995" s="96" t="s">
        <v>118</v>
      </c>
      <c r="CS995" s="96"/>
      <c r="CT995" s="31"/>
      <c r="CU995" s="30" t="s">
        <v>1994</v>
      </c>
      <c r="CV995" s="96" t="s">
        <v>3850</v>
      </c>
      <c r="CW995" s="96" t="s">
        <v>576</v>
      </c>
      <c r="CX995" s="96" t="s">
        <v>3851</v>
      </c>
      <c r="CY995" s="96" t="s">
        <v>107</v>
      </c>
      <c r="CZ995" s="96" t="s">
        <v>1953</v>
      </c>
      <c r="DA995" s="31"/>
      <c r="DB995" s="17" t="s">
        <v>15463</v>
      </c>
      <c r="DC995" s="17" t="s">
        <v>15500</v>
      </c>
      <c r="DD995" s="17">
        <v>1</v>
      </c>
      <c r="DE995" s="17">
        <v>1</v>
      </c>
      <c r="DF995" s="17" t="s">
        <v>15500</v>
      </c>
      <c r="DG995" s="23" t="s">
        <v>11181</v>
      </c>
      <c r="DH995" s="145"/>
    </row>
    <row r="996" spans="1:112" s="17" customFormat="1" x14ac:dyDescent="0.25">
      <c r="A996" s="32" t="s">
        <v>3859</v>
      </c>
      <c r="B996" s="98">
        <v>0</v>
      </c>
      <c r="C996" s="64" t="s">
        <v>15461</v>
      </c>
      <c r="D996" s="98"/>
      <c r="E996" s="98">
        <v>44782</v>
      </c>
      <c r="F996" s="98" t="s">
        <v>3860</v>
      </c>
      <c r="G996" s="33">
        <v>61686</v>
      </c>
      <c r="H996" s="44">
        <v>43782</v>
      </c>
      <c r="I996" s="98" t="s">
        <v>619</v>
      </c>
      <c r="J996" s="98"/>
      <c r="K996" s="98"/>
      <c r="L996" s="98" t="s">
        <v>2854</v>
      </c>
      <c r="M996" t="s">
        <v>326</v>
      </c>
      <c r="N996" s="98" t="s">
        <v>326</v>
      </c>
      <c r="O996" t="s">
        <v>11124</v>
      </c>
      <c r="P996" s="64" t="str">
        <f>VLOOKUP(N996,Entries!J:K,2,FALSE)</f>
        <v>PEOPLES REPUBLIC OF CHINA</v>
      </c>
      <c r="Q996" s="38" t="s">
        <v>3847</v>
      </c>
      <c r="R996" s="32" t="s">
        <v>3847</v>
      </c>
      <c r="S996" s="98" t="s">
        <v>326</v>
      </c>
      <c r="T996" t="s">
        <v>576</v>
      </c>
      <c r="U996" s="39" t="s">
        <v>159</v>
      </c>
      <c r="V996" s="33" t="s">
        <v>159</v>
      </c>
      <c r="W996" s="64">
        <f>IF(VLOOKUP(R996,Entries!N:P,3,FALSE)=V996,1,VLOOKUP(R996,Entries!N:P,3,FALSE))</f>
        <v>1</v>
      </c>
      <c r="X996"/>
      <c r="Y996"/>
      <c r="Z996" s="98"/>
      <c r="AA996" s="98"/>
      <c r="AB996" s="98"/>
      <c r="AC996" s="98" t="s">
        <v>239</v>
      </c>
      <c r="AD996" s="98" t="s">
        <v>2337</v>
      </c>
      <c r="AE996" s="98" t="s">
        <v>94</v>
      </c>
      <c r="AF996" s="98" t="s">
        <v>94</v>
      </c>
      <c r="AG996" s="98" t="s">
        <v>650</v>
      </c>
      <c r="AH996" s="98"/>
      <c r="AI996" s="98"/>
      <c r="AJ996" s="19">
        <v>15</v>
      </c>
      <c r="AK996" s="98" t="s">
        <v>118</v>
      </c>
      <c r="AL996" s="98"/>
      <c r="AM996" s="33"/>
      <c r="AN996" s="32" t="s">
        <v>191</v>
      </c>
      <c r="AO996" s="98" t="s">
        <v>134</v>
      </c>
      <c r="AP996" s="33" t="s">
        <v>160</v>
      </c>
      <c r="AQ996">
        <v>21104.09498772</v>
      </c>
      <c r="AR996" t="s">
        <v>3848</v>
      </c>
      <c r="AS996" t="s">
        <v>11225</v>
      </c>
      <c r="AT996" t="s">
        <v>12937</v>
      </c>
      <c r="AU996">
        <v>45.012</v>
      </c>
      <c r="AV996" s="98">
        <v>0.78556206091555558</v>
      </c>
      <c r="AW996">
        <v>342.96030000000002</v>
      </c>
      <c r="AX996" s="98">
        <v>5.9601288586533343</v>
      </c>
      <c r="AY996">
        <v>1.217E-3</v>
      </c>
      <c r="AZ996">
        <v>188.5324</v>
      </c>
      <c r="BA996" s="98">
        <v>3.6182657541600003</v>
      </c>
      <c r="BB996">
        <v>171.53059999999999</v>
      </c>
      <c r="BC996" s="98">
        <v>2.665380757995556</v>
      </c>
      <c r="BD996">
        <v>14.01682005</v>
      </c>
      <c r="BE996" s="96">
        <f t="shared" si="132"/>
        <v>7266.1144850098444</v>
      </c>
      <c r="BF996" s="96">
        <f t="shared" si="133"/>
        <v>903.95734633810116</v>
      </c>
      <c r="BG996" s="96">
        <f t="shared" si="134"/>
        <v>886.2716236815877</v>
      </c>
      <c r="BH996">
        <v>7272.179585186198</v>
      </c>
      <c r="BI996">
        <v>6.6004129546252358E-4</v>
      </c>
      <c r="BJ996">
        <v>0.78592028936374725</v>
      </c>
      <c r="BK996">
        <v>5.9857864407894068</v>
      </c>
      <c r="BL996">
        <v>2.1636754852709128</v>
      </c>
      <c r="BM996">
        <v>4.1206073614415342</v>
      </c>
      <c r="BN996">
        <v>0.7856079263106629</v>
      </c>
      <c r="BO996">
        <v>5.9857864401333716</v>
      </c>
      <c r="BP996">
        <v>1.3606301331107349E-3</v>
      </c>
      <c r="BQ996">
        <v>2.1636754852709128</v>
      </c>
      <c r="BR996">
        <v>7267.6414837100874</v>
      </c>
      <c r="BS996" s="96">
        <v>904.23444498532263</v>
      </c>
      <c r="BT996" s="96">
        <v>889.13248688493786</v>
      </c>
      <c r="BU996">
        <v>4.1206073614415342</v>
      </c>
      <c r="BV996" s="65" t="str">
        <f t="shared" si="129"/>
        <v>Earth Observation</v>
      </c>
      <c r="BW996" s="32" t="s">
        <v>379</v>
      </c>
      <c r="BX996" s="98">
        <v>0.2</v>
      </c>
      <c r="BY996" s="98">
        <v>0.5</v>
      </c>
      <c r="BZ996" s="98">
        <v>1</v>
      </c>
      <c r="CA996" s="98">
        <v>0.27529999999999999</v>
      </c>
      <c r="CB996" s="98">
        <v>0.04</v>
      </c>
      <c r="CC996" s="98">
        <v>0.16639999999999999</v>
      </c>
      <c r="CD996" s="98">
        <v>0.5</v>
      </c>
      <c r="CE996" s="98">
        <v>0.2</v>
      </c>
      <c r="CF996" s="33">
        <v>1</v>
      </c>
      <c r="CG996" s="32">
        <v>100</v>
      </c>
      <c r="CH996" s="98">
        <v>100</v>
      </c>
      <c r="CI996" s="98">
        <v>100</v>
      </c>
      <c r="CJ996" s="98">
        <f>Population!$CG996-Population!$CI996</f>
        <v>0</v>
      </c>
      <c r="CK996" s="120">
        <f>_xlfn.DAYS(Entries!$AY$2,Population!H996)</f>
        <v>512</v>
      </c>
      <c r="CL996" s="120">
        <f t="shared" si="130"/>
        <v>5475</v>
      </c>
      <c r="CM996" s="122">
        <f>Entries!$AY$5</f>
        <v>0.15</v>
      </c>
      <c r="CN996" s="122">
        <f t="shared" si="135"/>
        <v>0</v>
      </c>
      <c r="CO996" s="121">
        <f t="shared" si="131"/>
        <v>0.92051141552511417</v>
      </c>
      <c r="CP996" s="32"/>
      <c r="CQ996" s="19">
        <v>2</v>
      </c>
      <c r="CR996" s="98" t="s">
        <v>118</v>
      </c>
      <c r="CS996" s="98"/>
      <c r="CT996" s="33"/>
      <c r="CU996" s="32" t="s">
        <v>1994</v>
      </c>
      <c r="CV996" s="98" t="s">
        <v>3850</v>
      </c>
      <c r="CW996" s="98" t="s">
        <v>576</v>
      </c>
      <c r="CX996" s="98" t="s">
        <v>3851</v>
      </c>
      <c r="CY996" s="98" t="s">
        <v>107</v>
      </c>
      <c r="CZ996" s="98" t="s">
        <v>1953</v>
      </c>
      <c r="DA996" s="33"/>
      <c r="DB996" s="17" t="s">
        <v>15463</v>
      </c>
      <c r="DC996" s="17" t="s">
        <v>15500</v>
      </c>
      <c r="DD996" s="17">
        <v>1</v>
      </c>
      <c r="DE996" s="17">
        <v>1</v>
      </c>
      <c r="DF996" s="17" t="s">
        <v>15500</v>
      </c>
      <c r="DG996" s="23" t="s">
        <v>11181</v>
      </c>
      <c r="DH996" s="145"/>
    </row>
    <row r="997" spans="1:112" s="17" customFormat="1" x14ac:dyDescent="0.25">
      <c r="A997" s="30" t="s">
        <v>3863</v>
      </c>
      <c r="B997" s="96">
        <v>0</v>
      </c>
      <c r="C997" s="152" t="s">
        <v>15461</v>
      </c>
      <c r="D997" s="96"/>
      <c r="E997" s="96">
        <v>44783</v>
      </c>
      <c r="F997" s="96" t="s">
        <v>3864</v>
      </c>
      <c r="G997" s="31">
        <v>61687</v>
      </c>
      <c r="H997" s="43">
        <v>43782</v>
      </c>
      <c r="I997" s="96" t="s">
        <v>619</v>
      </c>
      <c r="J997" s="96"/>
      <c r="K997" s="96"/>
      <c r="L997" s="96" t="s">
        <v>2854</v>
      </c>
      <c r="M997" s="124" t="s">
        <v>326</v>
      </c>
      <c r="N997" s="96" t="s">
        <v>326</v>
      </c>
      <c r="O997" s="124" t="s">
        <v>11124</v>
      </c>
      <c r="P997" s="96" t="str">
        <f>VLOOKUP(N997,Entries!J:K,2,FALSE)</f>
        <v>PEOPLES REPUBLIC OF CHINA</v>
      </c>
      <c r="Q997" s="123" t="s">
        <v>3847</v>
      </c>
      <c r="R997" s="30" t="s">
        <v>3847</v>
      </c>
      <c r="S997" s="96" t="s">
        <v>326</v>
      </c>
      <c r="T997" s="124" t="s">
        <v>576</v>
      </c>
      <c r="U997" s="125" t="s">
        <v>159</v>
      </c>
      <c r="V997" s="31" t="s">
        <v>159</v>
      </c>
      <c r="W997" s="64">
        <f>IF(VLOOKUP(R997,Entries!N:P,3,FALSE)=V997,1,VLOOKUP(R997,Entries!N:P,3,FALSE))</f>
        <v>1</v>
      </c>
      <c r="X997" s="124"/>
      <c r="Y997" s="124"/>
      <c r="Z997" s="96"/>
      <c r="AA997" s="96"/>
      <c r="AB997" s="96"/>
      <c r="AC997" s="96" t="s">
        <v>239</v>
      </c>
      <c r="AD997" s="96" t="s">
        <v>2337</v>
      </c>
      <c r="AE997" s="96" t="s">
        <v>94</v>
      </c>
      <c r="AF997" s="96" t="s">
        <v>94</v>
      </c>
      <c r="AG997" s="96" t="s">
        <v>650</v>
      </c>
      <c r="AH997" s="96"/>
      <c r="AI997" s="96"/>
      <c r="AJ997" s="19">
        <v>5</v>
      </c>
      <c r="AK997" s="96" t="s">
        <v>118</v>
      </c>
      <c r="AL997" s="96"/>
      <c r="AM997" s="31"/>
      <c r="AN997" s="30" t="s">
        <v>191</v>
      </c>
      <c r="AO997" s="96" t="s">
        <v>134</v>
      </c>
      <c r="AP997" s="31" t="s">
        <v>160</v>
      </c>
      <c r="AQ997">
        <v>21104.36503366</v>
      </c>
      <c r="AR997" t="s">
        <v>2082</v>
      </c>
      <c r="AS997" t="s">
        <v>11225</v>
      </c>
      <c r="AT997" t="s">
        <v>12938</v>
      </c>
      <c r="AU997">
        <v>45.009399999999999</v>
      </c>
      <c r="AV997" s="96">
        <v>1.697466734768889</v>
      </c>
      <c r="AW997">
        <v>341.49029999999999</v>
      </c>
      <c r="AX997" s="96">
        <v>2.6658677047555557</v>
      </c>
      <c r="AY997">
        <v>1.0828000000000001E-3</v>
      </c>
      <c r="AZ997">
        <v>207.31139999999999</v>
      </c>
      <c r="BA997" s="96">
        <v>0.80539772373777774</v>
      </c>
      <c r="BB997">
        <v>152.71510000000001</v>
      </c>
      <c r="BC997" s="96">
        <v>5.4822874794666676</v>
      </c>
      <c r="BD997">
        <v>14.016699750000001</v>
      </c>
      <c r="BE997" s="96">
        <f t="shared" si="132"/>
        <v>7266.1560598140877</v>
      </c>
      <c r="BF997" s="96">
        <f t="shared" si="133"/>
        <v>903.02385359565505</v>
      </c>
      <c r="BG997" s="96">
        <f t="shared" si="134"/>
        <v>887.28826603252037</v>
      </c>
      <c r="BH997">
        <v>7272.2225888926532</v>
      </c>
      <c r="BI997">
        <v>2.637854612820482E-4</v>
      </c>
      <c r="BJ997">
        <v>0.78587490672075455</v>
      </c>
      <c r="BK997">
        <v>5.9601300977204614</v>
      </c>
      <c r="BL997">
        <v>2.0746697607350231</v>
      </c>
      <c r="BM997">
        <v>4.2089765738110367</v>
      </c>
      <c r="BN997">
        <v>0.78556254794541158</v>
      </c>
      <c r="BO997">
        <v>5.9601300990410646</v>
      </c>
      <c r="BP997">
        <v>1.0389801765012729E-3</v>
      </c>
      <c r="BQ997">
        <v>2.0746697607350231</v>
      </c>
      <c r="BR997">
        <v>7267.6834659351307</v>
      </c>
      <c r="BS997" s="96">
        <v>520.35036910185136</v>
      </c>
      <c r="BT997" s="96">
        <v>484.28787676792672</v>
      </c>
      <c r="BU997">
        <v>4.2089765738110367</v>
      </c>
      <c r="BV997" s="60" t="str">
        <f t="shared" si="129"/>
        <v>Earth Observation</v>
      </c>
      <c r="BW997" s="30" t="s">
        <v>379</v>
      </c>
      <c r="BX997" s="96">
        <v>0.2</v>
      </c>
      <c r="BY997" s="96">
        <v>0.5</v>
      </c>
      <c r="BZ997" s="96">
        <v>1</v>
      </c>
      <c r="CA997" s="96">
        <v>0.27529999999999999</v>
      </c>
      <c r="CB997" s="96">
        <v>0.04</v>
      </c>
      <c r="CC997" s="96">
        <v>0.16639999999999999</v>
      </c>
      <c r="CD997" s="96">
        <v>0.5</v>
      </c>
      <c r="CE997" s="96">
        <v>0.2</v>
      </c>
      <c r="CF997" s="31">
        <v>1</v>
      </c>
      <c r="CG997" s="30">
        <v>100</v>
      </c>
      <c r="CH997" s="96">
        <v>100</v>
      </c>
      <c r="CI997" s="96">
        <v>100</v>
      </c>
      <c r="CJ997" s="96">
        <f>Population!$CG997-Population!$CI997</f>
        <v>0</v>
      </c>
      <c r="CK997" s="118">
        <f>_xlfn.DAYS(Entries!$AY$2,Population!H997)</f>
        <v>512</v>
      </c>
      <c r="CL997" s="118">
        <f t="shared" si="130"/>
        <v>1825</v>
      </c>
      <c r="CM997" s="117">
        <f>Entries!$AY$5</f>
        <v>0.15</v>
      </c>
      <c r="CN997" s="117">
        <f t="shared" si="135"/>
        <v>0</v>
      </c>
      <c r="CO997" s="119">
        <f t="shared" si="131"/>
        <v>0.76153424657534252</v>
      </c>
      <c r="CP997" s="30"/>
      <c r="CQ997" s="19">
        <v>4</v>
      </c>
      <c r="CR997" s="96" t="s">
        <v>118</v>
      </c>
      <c r="CS997" s="96"/>
      <c r="CT997" s="31"/>
      <c r="CU997" s="30" t="s">
        <v>1994</v>
      </c>
      <c r="CV997" s="96" t="s">
        <v>3850</v>
      </c>
      <c r="CW997" s="96" t="s">
        <v>576</v>
      </c>
      <c r="CX997" s="96" t="s">
        <v>3851</v>
      </c>
      <c r="CY997" s="96" t="s">
        <v>107</v>
      </c>
      <c r="CZ997" s="96" t="s">
        <v>1953</v>
      </c>
      <c r="DA997" s="31"/>
      <c r="DB997" s="17" t="s">
        <v>15463</v>
      </c>
      <c r="DC997" s="17" t="s">
        <v>15500</v>
      </c>
      <c r="DD997" s="17">
        <v>1</v>
      </c>
      <c r="DE997" s="17">
        <v>1</v>
      </c>
      <c r="DF997" s="17" t="s">
        <v>15500</v>
      </c>
      <c r="DG997" s="23" t="s">
        <v>11181</v>
      </c>
      <c r="DH997" s="145"/>
    </row>
    <row r="998" spans="1:112" s="17" customFormat="1" x14ac:dyDescent="0.25">
      <c r="A998" s="32" t="s">
        <v>3866</v>
      </c>
      <c r="B998" s="98">
        <v>0</v>
      </c>
      <c r="C998" s="64" t="s">
        <v>15461</v>
      </c>
      <c r="D998" s="98"/>
      <c r="E998" s="98">
        <v>42766</v>
      </c>
      <c r="F998" s="98" t="s">
        <v>3867</v>
      </c>
      <c r="G998" s="33">
        <v>46907</v>
      </c>
      <c r="H998" s="44">
        <v>42909</v>
      </c>
      <c r="I998" s="98" t="s">
        <v>87</v>
      </c>
      <c r="J998" s="98"/>
      <c r="K998" s="98"/>
      <c r="L998" s="98" t="s">
        <v>88</v>
      </c>
      <c r="M998" t="s">
        <v>507</v>
      </c>
      <c r="N998" s="98" t="s">
        <v>507</v>
      </c>
      <c r="O998" t="s">
        <v>509</v>
      </c>
      <c r="P998" s="64" t="str">
        <f>VLOOKUP(N998,Entries!J:K,2,FALSE)</f>
        <v>INDIA</v>
      </c>
      <c r="Q998" s="38" t="s">
        <v>3868</v>
      </c>
      <c r="R998" s="32" t="s">
        <v>3868</v>
      </c>
      <c r="S998" s="98" t="s">
        <v>507</v>
      </c>
      <c r="T998" t="s">
        <v>509</v>
      </c>
      <c r="U998" s="39" t="s">
        <v>92</v>
      </c>
      <c r="V998" s="33" t="s">
        <v>92</v>
      </c>
      <c r="W998" s="64">
        <f>IF(VLOOKUP(R998,Entries!N:P,3,FALSE)=V998,1,VLOOKUP(R998,Entries!N:P,3,FALSE))</f>
        <v>1</v>
      </c>
      <c r="X998"/>
      <c r="Y998"/>
      <c r="Z998" s="98"/>
      <c r="AA998" s="98"/>
      <c r="AB998" s="98"/>
      <c r="AC998" s="98" t="s">
        <v>93</v>
      </c>
      <c r="AD998" s="98" t="s">
        <v>329</v>
      </c>
      <c r="AE998" s="98" t="s">
        <v>94</v>
      </c>
      <c r="AF998" s="98" t="s">
        <v>94</v>
      </c>
      <c r="AG998" s="98"/>
      <c r="AH998" s="98"/>
      <c r="AI998" s="98"/>
      <c r="AJ998" s="98">
        <v>2</v>
      </c>
      <c r="AK998" s="98" t="s">
        <v>95</v>
      </c>
      <c r="AL998" s="98"/>
      <c r="AM998" s="33"/>
      <c r="AN998" s="32" t="s">
        <v>96</v>
      </c>
      <c r="AO998" s="98" t="s">
        <v>97</v>
      </c>
      <c r="AP998" s="33" t="s">
        <v>97</v>
      </c>
      <c r="AQ998">
        <v>21104.569181570001</v>
      </c>
      <c r="AR998" t="s">
        <v>12939</v>
      </c>
      <c r="AS998" t="s">
        <v>11225</v>
      </c>
      <c r="AT998" t="s">
        <v>12940</v>
      </c>
      <c r="AU998">
        <v>97.2577</v>
      </c>
      <c r="AV998" s="98">
        <v>1.7155710313333334</v>
      </c>
      <c r="AW998">
        <v>152.74299999999999</v>
      </c>
      <c r="AX998" s="98">
        <v>4.2592814218266675</v>
      </c>
      <c r="AY998">
        <v>1.6280000000000001E-3</v>
      </c>
      <c r="AZ998">
        <v>46.145899999999997</v>
      </c>
      <c r="BA998" s="98">
        <v>4.9785209849644438</v>
      </c>
      <c r="BB998">
        <v>314.11200000000002</v>
      </c>
      <c r="BC998" s="98">
        <v>1.3042755520222222</v>
      </c>
      <c r="BD998">
        <v>15.22526639</v>
      </c>
      <c r="BE998" s="96">
        <f t="shared" si="132"/>
        <v>6876.3604673354785</v>
      </c>
      <c r="BF998" s="96">
        <f t="shared" si="133"/>
        <v>516.55518217630015</v>
      </c>
      <c r="BG998" s="96">
        <f t="shared" si="134"/>
        <v>494.16575249465677</v>
      </c>
      <c r="BH998">
        <v>6882.79445610108</v>
      </c>
      <c r="BI998">
        <v>2.771095104886176E-3</v>
      </c>
      <c r="BJ998">
        <v>1.6973794651256231</v>
      </c>
      <c r="BK998">
        <v>2.6658682593644558</v>
      </c>
      <c r="BL998">
        <v>0.95050210617180109</v>
      </c>
      <c r="BM998">
        <v>5.3371875286813566</v>
      </c>
      <c r="BN998">
        <v>1.6974671359036431</v>
      </c>
      <c r="BO998">
        <v>2.6658682600007602</v>
      </c>
      <c r="BP998">
        <v>2.62336810563547E-3</v>
      </c>
      <c r="BQ998">
        <v>0.95050210617180109</v>
      </c>
      <c r="BR998">
        <v>6873.3191229348886</v>
      </c>
      <c r="BS998" s="96">
        <v>656.06639551947501</v>
      </c>
      <c r="BT998" s="96">
        <v>642.44594520374721</v>
      </c>
      <c r="BU998">
        <v>5.3371875286813566</v>
      </c>
      <c r="BV998" s="65" t="str">
        <f t="shared" si="129"/>
        <v>no propulsion</v>
      </c>
      <c r="BW998" s="32" t="s">
        <v>104</v>
      </c>
      <c r="BX998" s="98">
        <v>0.34799999999999998</v>
      </c>
      <c r="BY998" s="98">
        <v>0.37</v>
      </c>
      <c r="BZ998" s="98">
        <v>0.37</v>
      </c>
      <c r="CA998" s="98">
        <v>0.21870000000000001</v>
      </c>
      <c r="CB998" s="98">
        <v>0.1211</v>
      </c>
      <c r="CC998" s="98">
        <v>0.1893</v>
      </c>
      <c r="CD998" s="98">
        <v>0.37</v>
      </c>
      <c r="CE998" s="98">
        <v>0.34799999999999998</v>
      </c>
      <c r="CF998" s="33">
        <v>0.37</v>
      </c>
      <c r="CG998" s="32">
        <v>15</v>
      </c>
      <c r="CH998" s="98">
        <v>15</v>
      </c>
      <c r="CI998" s="98">
        <v>15</v>
      </c>
      <c r="CJ998" s="98">
        <f>Population!$CG998-Population!$CI998</f>
        <v>0</v>
      </c>
      <c r="CK998" s="120">
        <f>_xlfn.DAYS(Entries!$AY$2,Population!H998)</f>
        <v>1385</v>
      </c>
      <c r="CL998" s="120">
        <f t="shared" si="130"/>
        <v>730</v>
      </c>
      <c r="CM998" s="122">
        <f>Entries!$AY$5</f>
        <v>0.15</v>
      </c>
      <c r="CN998" s="122">
        <f t="shared" si="135"/>
        <v>0</v>
      </c>
      <c r="CO998" s="121" t="str">
        <f t="shared" si="131"/>
        <v>-</v>
      </c>
      <c r="CP998" s="32" t="s">
        <v>103</v>
      </c>
      <c r="CQ998" s="98">
        <v>0</v>
      </c>
      <c r="CR998" s="98" t="s">
        <v>95</v>
      </c>
      <c r="CS998" s="98"/>
      <c r="CT998" s="33"/>
      <c r="CU998" s="32" t="s">
        <v>3870</v>
      </c>
      <c r="CV998" s="98" t="s">
        <v>3868</v>
      </c>
      <c r="CW998" s="98" t="s">
        <v>509</v>
      </c>
      <c r="CX998" s="98" t="s">
        <v>3866</v>
      </c>
      <c r="CY998" s="98" t="s">
        <v>107</v>
      </c>
      <c r="CZ998" s="98" t="s">
        <v>537</v>
      </c>
      <c r="DA998" s="33"/>
      <c r="DB998" s="17" t="s">
        <v>15462</v>
      </c>
      <c r="DC998" s="17" t="s">
        <v>15500</v>
      </c>
      <c r="DD998" s="17" t="s">
        <v>15500</v>
      </c>
      <c r="DE998" s="17" t="s">
        <v>15500</v>
      </c>
      <c r="DF998" s="17" t="s">
        <v>15500</v>
      </c>
      <c r="DG998" s="23" t="s">
        <v>11171</v>
      </c>
      <c r="DH998" s="145"/>
    </row>
    <row r="999" spans="1:112" s="17" customFormat="1" x14ac:dyDescent="0.25">
      <c r="A999" s="30" t="s">
        <v>3871</v>
      </c>
      <c r="B999" s="96">
        <v>0</v>
      </c>
      <c r="C999" s="152" t="s">
        <v>15461</v>
      </c>
      <c r="D999" s="96"/>
      <c r="E999" s="96">
        <v>40055</v>
      </c>
      <c r="F999" s="96" t="s">
        <v>3872</v>
      </c>
      <c r="G999" s="31">
        <v>40052</v>
      </c>
      <c r="H999" s="43">
        <v>41820</v>
      </c>
      <c r="I999" s="96" t="s">
        <v>87</v>
      </c>
      <c r="J999" s="96"/>
      <c r="K999" s="96"/>
      <c r="L999" s="96" t="s">
        <v>3873</v>
      </c>
      <c r="M999" s="124" t="s">
        <v>382</v>
      </c>
      <c r="N999" s="96" t="s">
        <v>382</v>
      </c>
      <c r="O999" s="124" t="s">
        <v>11123</v>
      </c>
      <c r="P999" s="96" t="str">
        <f>VLOOKUP(N999,Entries!J:K,2,FALSE)</f>
        <v>CANADA</v>
      </c>
      <c r="Q999" s="123" t="s">
        <v>635</v>
      </c>
      <c r="R999" s="30" t="s">
        <v>635</v>
      </c>
      <c r="S999" s="96" t="s">
        <v>382</v>
      </c>
      <c r="T999" s="124" t="s">
        <v>267</v>
      </c>
      <c r="U999" s="125" t="s">
        <v>92</v>
      </c>
      <c r="V999" s="31" t="s">
        <v>92</v>
      </c>
      <c r="W999" s="64">
        <f>IF(VLOOKUP(R999,Entries!N:P,3,FALSE)=V999,1,VLOOKUP(R999,Entries!N:P,3,FALSE))</f>
        <v>1</v>
      </c>
      <c r="X999" s="124"/>
      <c r="Y999" s="124"/>
      <c r="Z999" s="96"/>
      <c r="AA999" s="96"/>
      <c r="AB999" s="96"/>
      <c r="AC999" s="96" t="s">
        <v>93</v>
      </c>
      <c r="AD999" s="96" t="s">
        <v>117</v>
      </c>
      <c r="AE999" s="96" t="s">
        <v>117</v>
      </c>
      <c r="AF999" s="96" t="s">
        <v>117</v>
      </c>
      <c r="AG999" s="96"/>
      <c r="AH999" s="96"/>
      <c r="AI999" s="96"/>
      <c r="AJ999" s="19">
        <v>1</v>
      </c>
      <c r="AK999" s="96" t="s">
        <v>118</v>
      </c>
      <c r="AL999" s="96"/>
      <c r="AM999" s="31"/>
      <c r="AN999" s="30" t="s">
        <v>125</v>
      </c>
      <c r="AO999" s="96" t="s">
        <v>97</v>
      </c>
      <c r="AP999" s="31" t="s">
        <v>97</v>
      </c>
      <c r="AQ999">
        <v>21104.383114470002</v>
      </c>
      <c r="AR999" t="s">
        <v>11389</v>
      </c>
      <c r="AS999" t="s">
        <v>11225</v>
      </c>
      <c r="AT999" t="s">
        <v>12941</v>
      </c>
      <c r="AU999">
        <v>98.295000000000002</v>
      </c>
      <c r="AV999" s="96">
        <v>1.7155692860044445</v>
      </c>
      <c r="AW999">
        <v>244.03890000000001</v>
      </c>
      <c r="AX999" s="96">
        <v>4.2591365595288888</v>
      </c>
      <c r="AY999">
        <v>1.2926999999999999E-3</v>
      </c>
      <c r="AZ999">
        <v>285.24829999999997</v>
      </c>
      <c r="BA999" s="96">
        <v>4.9826905756800004</v>
      </c>
      <c r="BB999">
        <v>74.729500000000002</v>
      </c>
      <c r="BC999" s="96">
        <v>1.3001059613066668</v>
      </c>
      <c r="BD999">
        <v>14.75031955</v>
      </c>
      <c r="BE999" s="96">
        <f t="shared" si="132"/>
        <v>7023.1878106418144</v>
      </c>
      <c r="BF999" s="96">
        <f t="shared" si="133"/>
        <v>661.26668552463161</v>
      </c>
      <c r="BG999" s="96">
        <f t="shared" si="134"/>
        <v>643.10893575899718</v>
      </c>
      <c r="BH999">
        <v>7029.477361868876</v>
      </c>
      <c r="BI999">
        <v>8.291877169651628E-4</v>
      </c>
      <c r="BJ999">
        <v>1.715475707119166</v>
      </c>
      <c r="BK999">
        <v>4.2592823081372622</v>
      </c>
      <c r="BL999">
        <v>6.0480568818115534</v>
      </c>
      <c r="BM999">
        <v>0.23474131889428079</v>
      </c>
      <c r="BN999">
        <v>1.7155714361469021</v>
      </c>
      <c r="BO999">
        <v>4.2592823077882418</v>
      </c>
      <c r="BP999">
        <v>9.7008214409833866E-4</v>
      </c>
      <c r="BQ999">
        <v>6.0480568818115534</v>
      </c>
      <c r="BR999">
        <v>7020.2561703616111</v>
      </c>
      <c r="BS999" s="96">
        <v>656.1065720938841</v>
      </c>
      <c r="BT999" s="96">
        <v>642.46267858990905</v>
      </c>
      <c r="BU999">
        <v>0.23474131889428079</v>
      </c>
      <c r="BV999" s="60" t="b">
        <f t="shared" si="129"/>
        <v>0</v>
      </c>
      <c r="BW999" s="30" t="s">
        <v>3875</v>
      </c>
      <c r="BX999" s="96">
        <v>0.2</v>
      </c>
      <c r="BY999" s="96">
        <v>0.2</v>
      </c>
      <c r="BZ999" s="96">
        <v>0.2</v>
      </c>
      <c r="CA999" s="96">
        <v>6.93E-2</v>
      </c>
      <c r="CB999" s="96">
        <v>0.04</v>
      </c>
      <c r="CC999" s="96">
        <v>0.06</v>
      </c>
      <c r="CD999" s="96">
        <v>0.2</v>
      </c>
      <c r="CE999" s="96">
        <v>0.2</v>
      </c>
      <c r="CF999" s="31">
        <v>0.2</v>
      </c>
      <c r="CG999" s="30">
        <v>7</v>
      </c>
      <c r="CH999" s="96">
        <v>7</v>
      </c>
      <c r="CI999" s="96">
        <v>7</v>
      </c>
      <c r="CJ999" s="96">
        <f>Population!$CG999-Population!$CI999</f>
        <v>0</v>
      </c>
      <c r="CK999" s="118">
        <f>_xlfn.DAYS(Entries!$AY$2,Population!H999)</f>
        <v>2474</v>
      </c>
      <c r="CL999" s="118">
        <f t="shared" si="130"/>
        <v>365</v>
      </c>
      <c r="CM999" s="117">
        <f>Entries!$AY$5</f>
        <v>0.15</v>
      </c>
      <c r="CN999" s="117">
        <f t="shared" si="135"/>
        <v>0</v>
      </c>
      <c r="CO999" s="119">
        <f t="shared" si="131"/>
        <v>0</v>
      </c>
      <c r="CP999" s="30" t="s">
        <v>3876</v>
      </c>
      <c r="CQ999" s="96">
        <v>3</v>
      </c>
      <c r="CR999" s="96" t="s">
        <v>95</v>
      </c>
      <c r="CS999" s="96"/>
      <c r="CT999" s="31"/>
      <c r="CU999" s="30" t="s">
        <v>265</v>
      </c>
      <c r="CV999" s="96" t="s">
        <v>695</v>
      </c>
      <c r="CW999" s="96" t="s">
        <v>267</v>
      </c>
      <c r="CX999" s="96" t="s">
        <v>268</v>
      </c>
      <c r="CY999" s="96" t="s">
        <v>107</v>
      </c>
      <c r="CZ999" s="96" t="s">
        <v>108</v>
      </c>
      <c r="DA999" s="31"/>
      <c r="DB999" s="17" t="s">
        <v>15463</v>
      </c>
      <c r="DC999" s="17">
        <v>10</v>
      </c>
      <c r="DD999" s="17" t="s">
        <v>15500</v>
      </c>
      <c r="DE999" s="17" t="s">
        <v>15500</v>
      </c>
      <c r="DF999" s="17" t="s">
        <v>15500</v>
      </c>
      <c r="DG999" s="23" t="s">
        <v>11180</v>
      </c>
      <c r="DH999" s="145"/>
    </row>
    <row r="1000" spans="1:112" s="17" customFormat="1" x14ac:dyDescent="0.25">
      <c r="A1000" s="32" t="s">
        <v>3877</v>
      </c>
      <c r="B1000" s="98">
        <v>0</v>
      </c>
      <c r="C1000" s="64" t="s">
        <v>15461</v>
      </c>
      <c r="D1000" s="98"/>
      <c r="E1000" s="98">
        <v>40056</v>
      </c>
      <c r="F1000" s="98" t="s">
        <v>3878</v>
      </c>
      <c r="G1000" s="33">
        <v>40053</v>
      </c>
      <c r="H1000" s="44">
        <v>41820</v>
      </c>
      <c r="I1000" s="98" t="s">
        <v>87</v>
      </c>
      <c r="J1000" s="98"/>
      <c r="K1000" s="98"/>
      <c r="L1000" s="98" t="s">
        <v>3873</v>
      </c>
      <c r="M1000" t="s">
        <v>382</v>
      </c>
      <c r="N1000" s="98" t="s">
        <v>382</v>
      </c>
      <c r="O1000" t="s">
        <v>11123</v>
      </c>
      <c r="P1000" s="64" t="str">
        <f>VLOOKUP(N1000,Entries!J:K,2,FALSE)</f>
        <v>CANADA</v>
      </c>
      <c r="Q1000" s="38" t="s">
        <v>635</v>
      </c>
      <c r="R1000" s="32" t="s">
        <v>635</v>
      </c>
      <c r="S1000" s="98" t="s">
        <v>382</v>
      </c>
      <c r="T1000" t="s">
        <v>267</v>
      </c>
      <c r="U1000" s="39" t="s">
        <v>92</v>
      </c>
      <c r="V1000" s="33" t="s">
        <v>92</v>
      </c>
      <c r="W1000" s="64">
        <f>IF(VLOOKUP(R1000,Entries!N:P,3,FALSE)=V1000,1,VLOOKUP(R1000,Entries!N:P,3,FALSE))</f>
        <v>1</v>
      </c>
      <c r="X1000"/>
      <c r="Y1000"/>
      <c r="Z1000" s="98"/>
      <c r="AA1000" s="98"/>
      <c r="AB1000" s="98"/>
      <c r="AC1000" s="98" t="s">
        <v>93</v>
      </c>
      <c r="AD1000" s="98" t="s">
        <v>117</v>
      </c>
      <c r="AE1000" s="98" t="s">
        <v>117</v>
      </c>
      <c r="AF1000" s="98" t="s">
        <v>117</v>
      </c>
      <c r="AG1000" s="98"/>
      <c r="AH1000" s="98"/>
      <c r="AI1000" s="98"/>
      <c r="AJ1000" s="19">
        <v>1</v>
      </c>
      <c r="AK1000" s="98" t="s">
        <v>118</v>
      </c>
      <c r="AL1000" s="98"/>
      <c r="AM1000" s="33"/>
      <c r="AN1000" s="32" t="s">
        <v>125</v>
      </c>
      <c r="AO1000" s="98" t="s">
        <v>97</v>
      </c>
      <c r="AP1000" s="33" t="s">
        <v>97</v>
      </c>
      <c r="AQ1000">
        <v>21104.387561399999</v>
      </c>
      <c r="AR1000" t="s">
        <v>12942</v>
      </c>
      <c r="AS1000" t="s">
        <v>11225</v>
      </c>
      <c r="AT1000" t="s">
        <v>12943</v>
      </c>
      <c r="AU1000">
        <v>98.294899999999998</v>
      </c>
      <c r="AV1000" s="98">
        <v>1.7224423911688889</v>
      </c>
      <c r="AW1000">
        <v>244.03059999999999</v>
      </c>
      <c r="AX1000" s="98">
        <v>2.3352901958977776</v>
      </c>
      <c r="AY1000">
        <v>1.2947E-3</v>
      </c>
      <c r="AZ1000">
        <v>285.48719999999997</v>
      </c>
      <c r="BA1000" s="98">
        <v>1.8433483046177779</v>
      </c>
      <c r="BB1000">
        <v>74.490600000000001</v>
      </c>
      <c r="BC1000" s="98">
        <v>4.4441222231333342</v>
      </c>
      <c r="BD1000">
        <v>14.75022993</v>
      </c>
      <c r="BE1000" s="96">
        <f t="shared" si="132"/>
        <v>7023.2162584448715</v>
      </c>
      <c r="BF1000" s="96">
        <f t="shared" si="133"/>
        <v>661.30921653468067</v>
      </c>
      <c r="BG1000" s="96">
        <f t="shared" si="134"/>
        <v>643.12330035506329</v>
      </c>
      <c r="BH1000">
        <v>7029.5058548814059</v>
      </c>
      <c r="BI1000">
        <v>8.348805778981707E-4</v>
      </c>
      <c r="BJ1000">
        <v>1.7154739636858181</v>
      </c>
      <c r="BK1000">
        <v>4.2591374456135016</v>
      </c>
      <c r="BL1000">
        <v>6.0490720614582241</v>
      </c>
      <c r="BM1000">
        <v>0.23372614894860669</v>
      </c>
      <c r="BN1000">
        <v>1.715569690817405</v>
      </c>
      <c r="BO1000">
        <v>4.2591374454565747</v>
      </c>
      <c r="BP1000">
        <v>9.7174788716714153E-4</v>
      </c>
      <c r="BQ1000">
        <v>6.0490720614582241</v>
      </c>
      <c r="BR1000">
        <v>7020.2846253418966</v>
      </c>
      <c r="BS1000" s="96">
        <v>825.50177771548078</v>
      </c>
      <c r="BT1000" s="96">
        <v>793.19650619245749</v>
      </c>
      <c r="BU1000">
        <v>0.23372614894860669</v>
      </c>
      <c r="BV1000" s="65" t="b">
        <f t="shared" si="129"/>
        <v>0</v>
      </c>
      <c r="BW1000" s="32" t="s">
        <v>3875</v>
      </c>
      <c r="BX1000" s="98">
        <v>0.2</v>
      </c>
      <c r="BY1000" s="98">
        <v>0.2</v>
      </c>
      <c r="BZ1000" s="98">
        <v>0.2</v>
      </c>
      <c r="CA1000" s="98">
        <v>6.93E-2</v>
      </c>
      <c r="CB1000" s="98">
        <v>0.04</v>
      </c>
      <c r="CC1000" s="98">
        <v>0.06</v>
      </c>
      <c r="CD1000" s="98">
        <v>0.2</v>
      </c>
      <c r="CE1000" s="98">
        <v>0.2</v>
      </c>
      <c r="CF1000" s="33">
        <v>0.2</v>
      </c>
      <c r="CG1000" s="32">
        <v>7</v>
      </c>
      <c r="CH1000" s="98">
        <v>7</v>
      </c>
      <c r="CI1000" s="98">
        <v>7</v>
      </c>
      <c r="CJ1000" s="98">
        <f>Population!$CG1000-Population!$CI1000</f>
        <v>0</v>
      </c>
      <c r="CK1000" s="120">
        <f>_xlfn.DAYS(Entries!$AY$2,Population!H1000)</f>
        <v>2474</v>
      </c>
      <c r="CL1000" s="120">
        <f t="shared" si="130"/>
        <v>365</v>
      </c>
      <c r="CM1000" s="122">
        <f>Entries!$AY$5</f>
        <v>0.15</v>
      </c>
      <c r="CN1000" s="122">
        <f t="shared" si="135"/>
        <v>0</v>
      </c>
      <c r="CO1000" s="121">
        <f t="shared" si="131"/>
        <v>0</v>
      </c>
      <c r="CP1000" s="32" t="s">
        <v>3876</v>
      </c>
      <c r="CQ1000" s="98">
        <v>3</v>
      </c>
      <c r="CR1000" s="98" t="s">
        <v>95</v>
      </c>
      <c r="CS1000" s="98"/>
      <c r="CT1000" s="33"/>
      <c r="CU1000" s="32" t="s">
        <v>265</v>
      </c>
      <c r="CV1000" s="98" t="s">
        <v>695</v>
      </c>
      <c r="CW1000" s="98" t="s">
        <v>267</v>
      </c>
      <c r="CX1000" s="98" t="s">
        <v>268</v>
      </c>
      <c r="CY1000" s="98" t="s">
        <v>107</v>
      </c>
      <c r="CZ1000" s="98" t="s">
        <v>108</v>
      </c>
      <c r="DA1000" s="33"/>
      <c r="DB1000" s="17" t="s">
        <v>15463</v>
      </c>
      <c r="DC1000" s="17">
        <v>10</v>
      </c>
      <c r="DD1000" s="17" t="s">
        <v>15500</v>
      </c>
      <c r="DE1000" s="17" t="s">
        <v>15500</v>
      </c>
      <c r="DF1000" s="17" t="s">
        <v>15500</v>
      </c>
      <c r="DG1000" s="23" t="s">
        <v>11180</v>
      </c>
      <c r="DH1000" s="145"/>
    </row>
    <row r="1001" spans="1:112" s="17" customFormat="1" x14ac:dyDescent="0.25">
      <c r="A1001" s="30" t="s">
        <v>3880</v>
      </c>
      <c r="B1001" s="96">
        <v>0</v>
      </c>
      <c r="C1001" s="152" t="s">
        <v>15461</v>
      </c>
      <c r="D1001" s="96"/>
      <c r="E1001" s="96">
        <v>25338</v>
      </c>
      <c r="F1001" s="96" t="s">
        <v>3881</v>
      </c>
      <c r="G1001" s="31">
        <v>25335</v>
      </c>
      <c r="H1001" s="43">
        <v>35928</v>
      </c>
      <c r="I1001" s="96" t="s">
        <v>190</v>
      </c>
      <c r="J1001" s="96"/>
      <c r="K1001" s="96"/>
      <c r="L1001" s="96" t="s">
        <v>881</v>
      </c>
      <c r="M1001" s="124" t="s">
        <v>156</v>
      </c>
      <c r="N1001" s="96" t="s">
        <v>156</v>
      </c>
      <c r="O1001" s="124" t="s">
        <v>157</v>
      </c>
      <c r="P1001" s="96" t="str">
        <f>VLOOKUP(N1001,Entries!J:K,2,FALSE)</f>
        <v>UNITED STATES OF AMERICA</v>
      </c>
      <c r="Q1001" s="123" t="s">
        <v>3882</v>
      </c>
      <c r="R1001" s="30" t="s">
        <v>3882</v>
      </c>
      <c r="S1001" s="96" t="s">
        <v>156</v>
      </c>
      <c r="T1001" s="124" t="s">
        <v>157</v>
      </c>
      <c r="U1001" s="125" t="s">
        <v>141</v>
      </c>
      <c r="V1001" s="31" t="s">
        <v>141</v>
      </c>
      <c r="W1001" s="64">
        <f>IF(VLOOKUP(R1001,Entries!N:P,3,FALSE)=V1001,1,VLOOKUP(R1001,Entries!N:P,3,FALSE))</f>
        <v>1</v>
      </c>
      <c r="X1001" s="124"/>
      <c r="Y1001" s="124"/>
      <c r="Z1001" s="96"/>
      <c r="AA1001" s="96"/>
      <c r="AB1001" s="96"/>
      <c r="AC1001" s="96" t="s">
        <v>142</v>
      </c>
      <c r="AD1001" s="96" t="s">
        <v>1271</v>
      </c>
      <c r="AE1001" s="96" t="s">
        <v>1154</v>
      </c>
      <c r="AF1001" s="96" t="s">
        <v>94</v>
      </c>
      <c r="AG1001" s="96" t="s">
        <v>1154</v>
      </c>
      <c r="AH1001" s="96"/>
      <c r="AI1001" s="96"/>
      <c r="AJ1001" s="96">
        <v>2</v>
      </c>
      <c r="AK1001" s="96" t="s">
        <v>95</v>
      </c>
      <c r="AL1001" s="96"/>
      <c r="AM1001" s="31"/>
      <c r="AN1001" s="30" t="s">
        <v>125</v>
      </c>
      <c r="AO1001" s="96" t="s">
        <v>97</v>
      </c>
      <c r="AP1001" s="31" t="s">
        <v>97</v>
      </c>
      <c r="AQ1001">
        <v>21104.72724602</v>
      </c>
      <c r="AR1001" t="s">
        <v>12944</v>
      </c>
      <c r="AS1001" t="s">
        <v>11225</v>
      </c>
      <c r="AT1001" t="s">
        <v>12945</v>
      </c>
      <c r="AU1001">
        <v>98.688699999999997</v>
      </c>
      <c r="AV1001" s="96">
        <v>1.7278651280266666</v>
      </c>
      <c r="AW1001">
        <v>133.8023</v>
      </c>
      <c r="AX1001" s="96">
        <v>2.9559780179955562</v>
      </c>
      <c r="AY1001">
        <v>1.1557E-3</v>
      </c>
      <c r="AZ1001">
        <v>105.6161</v>
      </c>
      <c r="BA1001" s="96">
        <v>1.7814729048488889</v>
      </c>
      <c r="BB1001">
        <v>254.62950000000001</v>
      </c>
      <c r="BC1001" s="96">
        <v>4.5067585862977779</v>
      </c>
      <c r="BD1001">
        <v>14.260219960000001</v>
      </c>
      <c r="BE1001" s="96">
        <f t="shared" si="132"/>
        <v>7183.1965824960407</v>
      </c>
      <c r="BF1001" s="96">
        <f t="shared" si="133"/>
        <v>820.49820278643165</v>
      </c>
      <c r="BG1001" s="96">
        <f t="shared" si="134"/>
        <v>803.89496220564979</v>
      </c>
      <c r="BH1001">
        <v>7189.3383567948295</v>
      </c>
      <c r="BI1001">
        <v>2.148265259137493E-3</v>
      </c>
      <c r="BJ1001">
        <v>1.7223470763237441</v>
      </c>
      <c r="BK1001">
        <v>2.335290681768218</v>
      </c>
      <c r="BL1001">
        <v>1.507524393481269</v>
      </c>
      <c r="BM1001">
        <v>4.7799482672526761</v>
      </c>
      <c r="BN1001">
        <v>1.7224427944888749</v>
      </c>
      <c r="BO1001">
        <v>2.335290682695454</v>
      </c>
      <c r="BP1001">
        <v>2.2495613294252282E-3</v>
      </c>
      <c r="BQ1001">
        <v>1.507524393481269</v>
      </c>
      <c r="BR1001">
        <v>7180.3491419539687</v>
      </c>
      <c r="BS1001" s="96">
        <v>873.68548114188252</v>
      </c>
      <c r="BT1001" s="96">
        <v>835.95526465474813</v>
      </c>
      <c r="BU1001">
        <v>4.7799482672526761</v>
      </c>
      <c r="BV1001" s="60" t="str">
        <f t="shared" si="129"/>
        <v>Earth Observation</v>
      </c>
      <c r="BW1001" s="30" t="s">
        <v>356</v>
      </c>
      <c r="BX1001" s="96">
        <v>1.9</v>
      </c>
      <c r="BY1001" s="96">
        <v>4.2</v>
      </c>
      <c r="BZ1001" s="96">
        <v>4.2</v>
      </c>
      <c r="CA1001" s="96">
        <v>8.4687000000000001</v>
      </c>
      <c r="CB1001" s="96">
        <v>2.8353000000000002</v>
      </c>
      <c r="CC1001" s="96">
        <v>7.6851000000000003</v>
      </c>
      <c r="CD1001" s="96">
        <v>4.2</v>
      </c>
      <c r="CE1001" s="96">
        <v>1.9</v>
      </c>
      <c r="CF1001" s="31">
        <v>6.1</v>
      </c>
      <c r="CG1001" s="30">
        <v>1412</v>
      </c>
      <c r="CH1001" s="96">
        <v>2232</v>
      </c>
      <c r="CI1001" s="96">
        <v>1412</v>
      </c>
      <c r="CJ1001" s="96">
        <f>Population!$CG1001-Population!$CI1001</f>
        <v>0</v>
      </c>
      <c r="CK1001" s="118">
        <f>_xlfn.DAYS(Entries!$AY$2,Population!H1001)</f>
        <v>8366</v>
      </c>
      <c r="CL1001" s="118">
        <f t="shared" si="130"/>
        <v>730</v>
      </c>
      <c r="CM1001" s="117">
        <f>Entries!$AY$5</f>
        <v>0.15</v>
      </c>
      <c r="CN1001" s="117">
        <f t="shared" si="135"/>
        <v>0</v>
      </c>
      <c r="CO1001" s="119">
        <f t="shared" si="131"/>
        <v>0</v>
      </c>
      <c r="CP1001" s="30" t="s">
        <v>3884</v>
      </c>
      <c r="CQ1001" s="96">
        <v>4</v>
      </c>
      <c r="CR1001" s="96" t="s">
        <v>95</v>
      </c>
      <c r="CS1001" s="96"/>
      <c r="CT1001" s="31"/>
      <c r="CU1001" s="30" t="s">
        <v>1274</v>
      </c>
      <c r="CV1001" s="96" t="s">
        <v>1275</v>
      </c>
      <c r="CW1001" s="96" t="s">
        <v>157</v>
      </c>
      <c r="CX1001" s="96" t="s">
        <v>3885</v>
      </c>
      <c r="CY1001" s="96" t="s">
        <v>3886</v>
      </c>
      <c r="CZ1001" s="96" t="s">
        <v>257</v>
      </c>
      <c r="DA1001" s="31">
        <v>830</v>
      </c>
      <c r="DB1001" s="17" t="s">
        <v>15463</v>
      </c>
      <c r="DC1001" s="17" t="s">
        <v>15500</v>
      </c>
      <c r="DD1001" s="17">
        <v>1</v>
      </c>
      <c r="DE1001" s="17">
        <v>1</v>
      </c>
      <c r="DF1001" s="17">
        <v>10</v>
      </c>
      <c r="DG1001" s="23" t="s">
        <v>11177</v>
      </c>
      <c r="DH1001" s="145"/>
    </row>
    <row r="1002" spans="1:112" s="17" customFormat="1" x14ac:dyDescent="0.25">
      <c r="A1002" s="32" t="s">
        <v>3887</v>
      </c>
      <c r="B1002" s="98">
        <v>0</v>
      </c>
      <c r="C1002" s="64" t="s">
        <v>15461</v>
      </c>
      <c r="D1002" s="98"/>
      <c r="E1002" s="98">
        <v>28654</v>
      </c>
      <c r="F1002" s="98" t="s">
        <v>3888</v>
      </c>
      <c r="G1002" s="33">
        <v>28651</v>
      </c>
      <c r="H1002" s="44">
        <v>38492</v>
      </c>
      <c r="I1002" s="98" t="s">
        <v>190</v>
      </c>
      <c r="J1002" s="98"/>
      <c r="K1002" s="98"/>
      <c r="L1002" s="98" t="s">
        <v>400</v>
      </c>
      <c r="M1002" t="s">
        <v>156</v>
      </c>
      <c r="N1002" s="98" t="s">
        <v>156</v>
      </c>
      <c r="O1002" t="s">
        <v>157</v>
      </c>
      <c r="P1002" s="64" t="str">
        <f>VLOOKUP(N1002,Entries!J:K,2,FALSE)</f>
        <v>UNITED STATES OF AMERICA</v>
      </c>
      <c r="Q1002" s="38" t="s">
        <v>3882</v>
      </c>
      <c r="R1002" s="32" t="s">
        <v>3882</v>
      </c>
      <c r="S1002" s="98" t="s">
        <v>156</v>
      </c>
      <c r="T1002" t="s">
        <v>157</v>
      </c>
      <c r="U1002" s="39" t="s">
        <v>141</v>
      </c>
      <c r="V1002" s="33" t="s">
        <v>141</v>
      </c>
      <c r="W1002" s="64">
        <f>IF(VLOOKUP(R1002,Entries!N:P,3,FALSE)=V1002,1,VLOOKUP(R1002,Entries!N:P,3,FALSE))</f>
        <v>1</v>
      </c>
      <c r="X1002"/>
      <c r="Y1002"/>
      <c r="Z1002" s="98"/>
      <c r="AA1002" s="98"/>
      <c r="AB1002" s="98"/>
      <c r="AC1002" s="98" t="s">
        <v>142</v>
      </c>
      <c r="AD1002" s="98" t="s">
        <v>1271</v>
      </c>
      <c r="AE1002" s="98" t="s">
        <v>1154</v>
      </c>
      <c r="AF1002" s="98" t="s">
        <v>94</v>
      </c>
      <c r="AG1002" s="98" t="s">
        <v>1154</v>
      </c>
      <c r="AH1002" s="98"/>
      <c r="AI1002" s="98"/>
      <c r="AJ1002" s="98">
        <v>2</v>
      </c>
      <c r="AK1002" s="98" t="s">
        <v>95</v>
      </c>
      <c r="AL1002" s="98"/>
      <c r="AM1002" s="33"/>
      <c r="AN1002" s="32" t="s">
        <v>125</v>
      </c>
      <c r="AO1002" s="98" t="s">
        <v>97</v>
      </c>
      <c r="AP1002" s="33" t="s">
        <v>97</v>
      </c>
      <c r="AQ1002">
        <v>21104.76951382</v>
      </c>
      <c r="AR1002" t="s">
        <v>12406</v>
      </c>
      <c r="AS1002" t="s">
        <v>11225</v>
      </c>
      <c r="AT1002" t="s">
        <v>12946</v>
      </c>
      <c r="AU1002">
        <v>98.999399999999994</v>
      </c>
      <c r="AV1002" s="98">
        <v>1.7311707809422223</v>
      </c>
      <c r="AW1002">
        <v>169.36510000000001</v>
      </c>
      <c r="AX1002" s="98">
        <v>2.1613751534355554</v>
      </c>
      <c r="AY1002">
        <v>1.5345000000000001E-3</v>
      </c>
      <c r="AZ1002">
        <v>102.07089999999999</v>
      </c>
      <c r="BA1002" s="98">
        <v>5.4805473865644441</v>
      </c>
      <c r="BB1002">
        <v>258.2183</v>
      </c>
      <c r="BC1002" s="98">
        <v>0.80278671172000005</v>
      </c>
      <c r="BD1002">
        <v>14.12597504</v>
      </c>
      <c r="BE1002" s="96">
        <f t="shared" si="132"/>
        <v>7228.6347060071139</v>
      </c>
      <c r="BF1002" s="96">
        <f t="shared" si="133"/>
        <v>868.72704596348194</v>
      </c>
      <c r="BG1002" s="96">
        <f t="shared" si="134"/>
        <v>846.54236605074584</v>
      </c>
      <c r="BH1002">
        <v>7234.7378227981899</v>
      </c>
      <c r="BI1002">
        <v>2.527312287951155E-3</v>
      </c>
      <c r="BJ1002">
        <v>1.7277677458736129</v>
      </c>
      <c r="BK1002">
        <v>2.9559786329256199</v>
      </c>
      <c r="BL1002">
        <v>1.5225704855452331</v>
      </c>
      <c r="BM1002">
        <v>4.7656633242706867</v>
      </c>
      <c r="BN1002">
        <v>1.7278655323720109</v>
      </c>
      <c r="BO1002">
        <v>2.9559786341069221</v>
      </c>
      <c r="BP1002">
        <v>2.6107912001693779E-3</v>
      </c>
      <c r="BQ1002">
        <v>1.5225704855452331</v>
      </c>
      <c r="BR1002">
        <v>7225.8203728983153</v>
      </c>
      <c r="BS1002" s="96">
        <v>864.12547907177486</v>
      </c>
      <c r="BT1002" s="96">
        <v>846.47054896689406</v>
      </c>
      <c r="BU1002">
        <v>4.7656633242706867</v>
      </c>
      <c r="BV1002" s="65" t="str">
        <f t="shared" si="129"/>
        <v>Earth Observation</v>
      </c>
      <c r="BW1002" s="32" t="s">
        <v>356</v>
      </c>
      <c r="BX1002" s="98">
        <v>1.9</v>
      </c>
      <c r="BY1002" s="98">
        <v>4.2</v>
      </c>
      <c r="BZ1002" s="98">
        <v>7</v>
      </c>
      <c r="CA1002" s="98">
        <v>16.104900000000001</v>
      </c>
      <c r="CB1002" s="98">
        <v>3.61</v>
      </c>
      <c r="CC1002" s="98">
        <v>11.2181</v>
      </c>
      <c r="CD1002" s="98">
        <v>4.2</v>
      </c>
      <c r="CE1002" s="98">
        <v>1.9</v>
      </c>
      <c r="CF1002" s="33">
        <v>7</v>
      </c>
      <c r="CG1002" s="32">
        <v>1420</v>
      </c>
      <c r="CH1002" s="98">
        <v>1420</v>
      </c>
      <c r="CI1002" s="98">
        <v>1416</v>
      </c>
      <c r="CJ1002" s="98">
        <f>Population!$CG1002-Population!$CI1002</f>
        <v>4</v>
      </c>
      <c r="CK1002" s="120">
        <f>_xlfn.DAYS(Entries!$AY$2,Population!H1002)</f>
        <v>5802</v>
      </c>
      <c r="CL1002" s="120">
        <f t="shared" si="130"/>
        <v>730</v>
      </c>
      <c r="CM1002" s="122">
        <f>Entries!$AY$5</f>
        <v>0.15</v>
      </c>
      <c r="CN1002" s="122">
        <f t="shared" si="135"/>
        <v>2.8169014084507044E-3</v>
      </c>
      <c r="CO1002" s="121">
        <f t="shared" si="131"/>
        <v>0</v>
      </c>
      <c r="CP1002" s="32" t="s">
        <v>3884</v>
      </c>
      <c r="CQ1002" s="98">
        <v>4</v>
      </c>
      <c r="CR1002" s="98" t="s">
        <v>95</v>
      </c>
      <c r="CS1002" s="98"/>
      <c r="CT1002" s="33"/>
      <c r="CU1002" s="32" t="s">
        <v>3890</v>
      </c>
      <c r="CV1002" s="98" t="s">
        <v>3891</v>
      </c>
      <c r="CW1002" s="98" t="s">
        <v>157</v>
      </c>
      <c r="CX1002" s="98" t="s">
        <v>3885</v>
      </c>
      <c r="CY1002" s="98" t="s">
        <v>107</v>
      </c>
      <c r="CZ1002" s="98" t="s">
        <v>257</v>
      </c>
      <c r="DA1002" s="33">
        <v>830</v>
      </c>
      <c r="DB1002" s="17" t="s">
        <v>15463</v>
      </c>
      <c r="DC1002" s="17" t="s">
        <v>15500</v>
      </c>
      <c r="DD1002" s="17">
        <v>1</v>
      </c>
      <c r="DE1002" s="17">
        <v>1</v>
      </c>
      <c r="DF1002" s="17">
        <v>10</v>
      </c>
      <c r="DG1002" s="23" t="s">
        <v>11177</v>
      </c>
      <c r="DH1002" s="145"/>
    </row>
    <row r="1003" spans="1:112" s="17" customFormat="1" x14ac:dyDescent="0.25">
      <c r="A1003" s="30" t="s">
        <v>3892</v>
      </c>
      <c r="B1003" s="96">
        <v>0</v>
      </c>
      <c r="C1003" s="152" t="s">
        <v>15461</v>
      </c>
      <c r="D1003" s="96"/>
      <c r="E1003" s="96">
        <v>33591</v>
      </c>
      <c r="F1003" s="96" t="s">
        <v>3893</v>
      </c>
      <c r="G1003" s="31">
        <v>33588</v>
      </c>
      <c r="H1003" s="43">
        <v>39850</v>
      </c>
      <c r="I1003" s="96" t="s">
        <v>190</v>
      </c>
      <c r="J1003" s="96"/>
      <c r="K1003" s="96"/>
      <c r="L1003" s="96" t="s">
        <v>400</v>
      </c>
      <c r="M1003" s="124" t="s">
        <v>156</v>
      </c>
      <c r="N1003" s="96" t="s">
        <v>156</v>
      </c>
      <c r="O1003" s="124" t="s">
        <v>157</v>
      </c>
      <c r="P1003" s="96" t="str">
        <f>VLOOKUP(N1003,Entries!J:K,2,FALSE)</f>
        <v>UNITED STATES OF AMERICA</v>
      </c>
      <c r="Q1003" s="123" t="s">
        <v>3882</v>
      </c>
      <c r="R1003" s="30" t="s">
        <v>3882</v>
      </c>
      <c r="S1003" s="96" t="s">
        <v>156</v>
      </c>
      <c r="T1003" s="124" t="s">
        <v>157</v>
      </c>
      <c r="U1003" s="125" t="s">
        <v>141</v>
      </c>
      <c r="V1003" s="31" t="s">
        <v>141</v>
      </c>
      <c r="W1003" s="64">
        <f>IF(VLOOKUP(R1003,Entries!N:P,3,FALSE)=V1003,1,VLOOKUP(R1003,Entries!N:P,3,FALSE))</f>
        <v>1</v>
      </c>
      <c r="X1003" s="124"/>
      <c r="Y1003" s="124"/>
      <c r="Z1003" s="96"/>
      <c r="AA1003" s="96"/>
      <c r="AB1003" s="96"/>
      <c r="AC1003" s="96" t="s">
        <v>142</v>
      </c>
      <c r="AD1003" s="96" t="s">
        <v>1271</v>
      </c>
      <c r="AE1003" s="96" t="s">
        <v>1154</v>
      </c>
      <c r="AF1003" s="96" t="s">
        <v>94</v>
      </c>
      <c r="AG1003" s="96" t="s">
        <v>1154</v>
      </c>
      <c r="AH1003" s="96"/>
      <c r="AI1003" s="96"/>
      <c r="AJ1003" s="96">
        <v>2</v>
      </c>
      <c r="AK1003" s="96" t="s">
        <v>95</v>
      </c>
      <c r="AL1003" s="96"/>
      <c r="AM1003" s="31"/>
      <c r="AN1003" s="30" t="s">
        <v>125</v>
      </c>
      <c r="AO1003" s="96" t="s">
        <v>97</v>
      </c>
      <c r="AP1003" s="31" t="s">
        <v>97</v>
      </c>
      <c r="AQ1003">
        <v>21104.72660288</v>
      </c>
      <c r="AR1003" t="s">
        <v>11549</v>
      </c>
      <c r="AS1003" t="s">
        <v>11225</v>
      </c>
      <c r="AT1003" t="s">
        <v>12947</v>
      </c>
      <c r="AU1003">
        <v>99.188800000000001</v>
      </c>
      <c r="AV1003" s="96">
        <v>1.7229241019422223</v>
      </c>
      <c r="AW1003">
        <v>123.8377</v>
      </c>
      <c r="AX1003" s="96">
        <v>0.77325225626222216</v>
      </c>
      <c r="AY1003">
        <v>1.3151E-3</v>
      </c>
      <c r="AZ1003">
        <v>314.01229999999998</v>
      </c>
      <c r="BA1003" s="96">
        <v>1.7698525051066667</v>
      </c>
      <c r="BB1003">
        <v>45.996299999999998</v>
      </c>
      <c r="BC1003" s="96">
        <v>4.5155969317911104</v>
      </c>
      <c r="BD1003">
        <v>14.124603260000001</v>
      </c>
      <c r="BE1003" s="96">
        <f t="shared" si="132"/>
        <v>7229.1027279323134</v>
      </c>
      <c r="BF1003" s="96">
        <f t="shared" si="133"/>
        <v>867.60972092981774</v>
      </c>
      <c r="BG1003" s="96">
        <f t="shared" si="134"/>
        <v>848.59573493480912</v>
      </c>
      <c r="BH1003">
        <v>7235.2200132808048</v>
      </c>
      <c r="BI1003">
        <v>1.360636254614302E-3</v>
      </c>
      <c r="BJ1003">
        <v>1.731071426992004</v>
      </c>
      <c r="BK1003">
        <v>2.161375603143298</v>
      </c>
      <c r="BL1003">
        <v>5.5792181104700127E-2</v>
      </c>
      <c r="BM1003">
        <v>6.2275444898918062</v>
      </c>
      <c r="BN1003">
        <v>1.731171186209413</v>
      </c>
      <c r="BO1003">
        <v>2.16137560304134</v>
      </c>
      <c r="BP1003">
        <v>1.221575007744574E-3</v>
      </c>
      <c r="BQ1003">
        <v>5.5792181104700127E-2</v>
      </c>
      <c r="BR1003">
        <v>7226.298014019334</v>
      </c>
      <c r="BS1003" s="96">
        <v>841.06939080793381</v>
      </c>
      <c r="BT1003" s="96">
        <v>821.34046558958107</v>
      </c>
      <c r="BU1003">
        <v>6.2275444898918062</v>
      </c>
      <c r="BV1003" s="60" t="str">
        <f t="shared" si="129"/>
        <v>Earth Observation</v>
      </c>
      <c r="BW1003" s="30" t="s">
        <v>356</v>
      </c>
      <c r="BX1003" s="96">
        <v>1.9</v>
      </c>
      <c r="BY1003" s="96">
        <v>4.2</v>
      </c>
      <c r="BZ1003" s="96">
        <v>7</v>
      </c>
      <c r="CA1003" s="96">
        <v>16.104900000000001</v>
      </c>
      <c r="CB1003" s="96">
        <v>3.61</v>
      </c>
      <c r="CC1003" s="96">
        <v>11.2181</v>
      </c>
      <c r="CD1003" s="96">
        <v>4.2</v>
      </c>
      <c r="CE1003" s="96">
        <v>1.9</v>
      </c>
      <c r="CF1003" s="31">
        <v>7</v>
      </c>
      <c r="CG1003" s="30">
        <v>1420</v>
      </c>
      <c r="CH1003" s="96">
        <v>1420</v>
      </c>
      <c r="CI1003" s="96">
        <v>1416</v>
      </c>
      <c r="CJ1003" s="96">
        <f>Population!$CG1003-Population!$CI1003</f>
        <v>4</v>
      </c>
      <c r="CK1003" s="118">
        <f>_xlfn.DAYS(Entries!$AY$2,Population!H1003)</f>
        <v>4444</v>
      </c>
      <c r="CL1003" s="118">
        <f t="shared" si="130"/>
        <v>730</v>
      </c>
      <c r="CM1003" s="117">
        <f>Entries!$AY$5</f>
        <v>0.15</v>
      </c>
      <c r="CN1003" s="117">
        <f t="shared" si="135"/>
        <v>2.8169014084507044E-3</v>
      </c>
      <c r="CO1003" s="119">
        <f t="shared" si="131"/>
        <v>0</v>
      </c>
      <c r="CP1003" s="30" t="s">
        <v>3884</v>
      </c>
      <c r="CQ1003" s="96">
        <v>4</v>
      </c>
      <c r="CR1003" s="96" t="s">
        <v>95</v>
      </c>
      <c r="CS1003" s="96"/>
      <c r="CT1003" s="31"/>
      <c r="CU1003" s="30" t="s">
        <v>3890</v>
      </c>
      <c r="CV1003" s="96" t="s">
        <v>3891</v>
      </c>
      <c r="CW1003" s="96" t="s">
        <v>157</v>
      </c>
      <c r="CX1003" s="96" t="s">
        <v>3885</v>
      </c>
      <c r="CY1003" s="96" t="s">
        <v>107</v>
      </c>
      <c r="CZ1003" s="96" t="s">
        <v>257</v>
      </c>
      <c r="DA1003" s="31"/>
      <c r="DB1003" s="17" t="s">
        <v>15463</v>
      </c>
      <c r="DC1003" s="17" t="s">
        <v>15500</v>
      </c>
      <c r="DD1003" s="17">
        <v>1</v>
      </c>
      <c r="DE1003" s="17">
        <v>1</v>
      </c>
      <c r="DF1003" s="17">
        <v>10</v>
      </c>
      <c r="DG1003" s="23" t="s">
        <v>11177</v>
      </c>
      <c r="DH1003" s="145"/>
    </row>
    <row r="1004" spans="1:112" s="17" customFormat="1" x14ac:dyDescent="0.25">
      <c r="A1004" s="32" t="s">
        <v>3895</v>
      </c>
      <c r="B1004" s="98">
        <v>0</v>
      </c>
      <c r="C1004" s="64" t="s">
        <v>15461</v>
      </c>
      <c r="D1004" s="98"/>
      <c r="E1004" s="98">
        <v>43013</v>
      </c>
      <c r="F1004" s="98" t="s">
        <v>3896</v>
      </c>
      <c r="G1004" s="33">
        <v>47528</v>
      </c>
      <c r="H1004" s="44">
        <v>43057</v>
      </c>
      <c r="I1004" s="98" t="s">
        <v>190</v>
      </c>
      <c r="J1004" s="98"/>
      <c r="K1004" s="98"/>
      <c r="L1004" s="98" t="s">
        <v>400</v>
      </c>
      <c r="M1004" t="s">
        <v>156</v>
      </c>
      <c r="N1004" s="98" t="s">
        <v>156</v>
      </c>
      <c r="O1004" t="s">
        <v>157</v>
      </c>
      <c r="P1004" s="64" t="str">
        <f>VLOOKUP(N1004,Entries!J:K,2,FALSE)</f>
        <v>UNITED STATES OF AMERICA</v>
      </c>
      <c r="Q1004" s="38" t="s">
        <v>3882</v>
      </c>
      <c r="R1004" s="32" t="s">
        <v>3882</v>
      </c>
      <c r="S1004" s="98" t="s">
        <v>156</v>
      </c>
      <c r="T1004" t="s">
        <v>157</v>
      </c>
      <c r="U1004" s="39" t="s">
        <v>141</v>
      </c>
      <c r="V1004" s="33" t="s">
        <v>141</v>
      </c>
      <c r="W1004" s="64">
        <f>IF(VLOOKUP(R1004,Entries!N:P,3,FALSE)=V1004,1,VLOOKUP(R1004,Entries!N:P,3,FALSE))</f>
        <v>1</v>
      </c>
      <c r="X1004"/>
      <c r="Y1004"/>
      <c r="Z1004" s="98"/>
      <c r="AA1004" s="98"/>
      <c r="AB1004" s="98"/>
      <c r="AC1004" s="98" t="s">
        <v>142</v>
      </c>
      <c r="AD1004" s="98" t="s">
        <v>1271</v>
      </c>
      <c r="AE1004" s="98" t="s">
        <v>1154</v>
      </c>
      <c r="AF1004" s="98" t="s">
        <v>94</v>
      </c>
      <c r="AG1004" s="98" t="s">
        <v>1154</v>
      </c>
      <c r="AH1004" s="98"/>
      <c r="AI1004" s="98"/>
      <c r="AJ1004" s="98">
        <v>7</v>
      </c>
      <c r="AK1004" s="98" t="s">
        <v>95</v>
      </c>
      <c r="AL1004" s="98"/>
      <c r="AM1004" s="33"/>
      <c r="AN1004" s="32" t="s">
        <v>125</v>
      </c>
      <c r="AO1004" s="98" t="s">
        <v>97</v>
      </c>
      <c r="AP1004" s="33" t="s">
        <v>97</v>
      </c>
      <c r="AQ1004">
        <v>21104.676998080002</v>
      </c>
      <c r="AR1004" t="s">
        <v>3628</v>
      </c>
      <c r="AS1004" t="s">
        <v>11225</v>
      </c>
      <c r="AT1004" t="s">
        <v>12948</v>
      </c>
      <c r="AU1004">
        <v>98.716300000000004</v>
      </c>
      <c r="AV1004" s="98">
        <v>1.7220688907866668</v>
      </c>
      <c r="AW1004">
        <v>44.304099999999998</v>
      </c>
      <c r="AX1004" s="98">
        <v>1.9144285689466667</v>
      </c>
      <c r="AY1004">
        <v>1.081E-4</v>
      </c>
      <c r="AZ1004">
        <v>101.4051</v>
      </c>
      <c r="BA1004" s="98">
        <v>1.479316331617778</v>
      </c>
      <c r="BB1004">
        <v>258.72469999999998</v>
      </c>
      <c r="BC1004" s="98">
        <v>4.8082309906044447</v>
      </c>
      <c r="BD1004">
        <v>14.19541336</v>
      </c>
      <c r="BE1004" s="96">
        <f t="shared" si="132"/>
        <v>7205.042373846788</v>
      </c>
      <c r="BF1004" s="96">
        <f t="shared" si="133"/>
        <v>834.82123892740128</v>
      </c>
      <c r="BG1004" s="96">
        <f t="shared" si="134"/>
        <v>833.26350876617471</v>
      </c>
      <c r="BH1004">
        <v>7211.1689189346926</v>
      </c>
      <c r="BI1004">
        <v>1.2095334722475751E-3</v>
      </c>
      <c r="BJ1004">
        <v>1.722829074920567</v>
      </c>
      <c r="BK1004">
        <v>0.77325241700240366</v>
      </c>
      <c r="BL1004">
        <v>1.213283087992771</v>
      </c>
      <c r="BM1004">
        <v>5.0721682840218758</v>
      </c>
      <c r="BN1004">
        <v>1.722924504671864</v>
      </c>
      <c r="BO1004">
        <v>0.77325241755318375</v>
      </c>
      <c r="BP1004">
        <v>1.369644811209679E-3</v>
      </c>
      <c r="BQ1004">
        <v>1.213283087992771</v>
      </c>
      <c r="BR1004">
        <v>7202.2049281987574</v>
      </c>
      <c r="BS1004" s="96">
        <v>800.13310653735243</v>
      </c>
      <c r="BT1004" s="96">
        <v>767.6837576762664</v>
      </c>
      <c r="BU1004">
        <v>5.0721682840218758</v>
      </c>
      <c r="BV1004" s="65" t="str">
        <f t="shared" si="129"/>
        <v>Earth Observation</v>
      </c>
      <c r="BW1004" s="32" t="s">
        <v>356</v>
      </c>
      <c r="BX1004" s="98">
        <v>1.4</v>
      </c>
      <c r="BY1004" s="98">
        <v>3.6</v>
      </c>
      <c r="BZ1004" s="98">
        <v>10</v>
      </c>
      <c r="CA1004" s="98">
        <v>14.560499999999999</v>
      </c>
      <c r="CB1004" s="98">
        <v>1.96</v>
      </c>
      <c r="CC1004" s="98">
        <v>8.4344000000000001</v>
      </c>
      <c r="CD1004" s="98">
        <v>3.6</v>
      </c>
      <c r="CE1004" s="98">
        <v>1.4</v>
      </c>
      <c r="CF1004" s="33">
        <v>10</v>
      </c>
      <c r="CG1004" s="32">
        <v>2200</v>
      </c>
      <c r="CH1004" s="98">
        <v>2220</v>
      </c>
      <c r="CI1004" s="98">
        <v>1400</v>
      </c>
      <c r="CJ1004" s="98">
        <f>Population!$CG1004-Population!$CI1004</f>
        <v>800</v>
      </c>
      <c r="CK1004" s="120">
        <f>_xlfn.DAYS(Entries!$AY$2,Population!H1004)</f>
        <v>1237</v>
      </c>
      <c r="CL1004" s="120">
        <f t="shared" si="130"/>
        <v>2555</v>
      </c>
      <c r="CM1004" s="122">
        <f>Entries!$AY$5</f>
        <v>0.15</v>
      </c>
      <c r="CN1004" s="122">
        <f t="shared" si="135"/>
        <v>0.36363636363636365</v>
      </c>
      <c r="CO1004" s="121">
        <f t="shared" si="131"/>
        <v>0.58847358121330728</v>
      </c>
      <c r="CP1004" s="32"/>
      <c r="CQ1004" s="19">
        <v>4</v>
      </c>
      <c r="CR1004" s="98" t="s">
        <v>118</v>
      </c>
      <c r="CS1004" s="98"/>
      <c r="CT1004" s="33"/>
      <c r="CU1004" s="32" t="s">
        <v>870</v>
      </c>
      <c r="CV1004" s="98" t="s">
        <v>3898</v>
      </c>
      <c r="CW1004" s="98" t="s">
        <v>157</v>
      </c>
      <c r="CX1004" s="98" t="s">
        <v>872</v>
      </c>
      <c r="CY1004" s="98" t="s">
        <v>150</v>
      </c>
      <c r="CZ1004" s="98" t="s">
        <v>257</v>
      </c>
      <c r="DA1004" s="33"/>
      <c r="DB1004" s="17" t="s">
        <v>15463</v>
      </c>
      <c r="DC1004" s="17" t="s">
        <v>15500</v>
      </c>
      <c r="DD1004" s="17">
        <v>1</v>
      </c>
      <c r="DE1004" s="17">
        <v>1</v>
      </c>
      <c r="DF1004" s="17">
        <v>10</v>
      </c>
      <c r="DG1004" s="23" t="s">
        <v>11177</v>
      </c>
      <c r="DH1004" s="145"/>
    </row>
    <row r="1005" spans="1:112" s="17" customFormat="1" x14ac:dyDescent="0.25">
      <c r="A1005" s="30" t="s">
        <v>3899</v>
      </c>
      <c r="B1005" s="96">
        <v>0</v>
      </c>
      <c r="C1005" s="152" t="s">
        <v>15461</v>
      </c>
      <c r="D1005" s="96"/>
      <c r="E1005" s="96">
        <v>11416</v>
      </c>
      <c r="F1005" s="96" t="s">
        <v>3900</v>
      </c>
      <c r="G1005" s="31">
        <v>11413</v>
      </c>
      <c r="H1005" s="43">
        <v>29033</v>
      </c>
      <c r="I1005" s="96" t="s">
        <v>190</v>
      </c>
      <c r="J1005" s="96"/>
      <c r="K1005" s="96"/>
      <c r="L1005" s="96" t="s">
        <v>123</v>
      </c>
      <c r="M1005" s="124" t="s">
        <v>156</v>
      </c>
      <c r="N1005" s="96" t="s">
        <v>156</v>
      </c>
      <c r="O1005" s="124" t="s">
        <v>11123</v>
      </c>
      <c r="P1005" s="96" t="str">
        <f>VLOOKUP(N1005,Entries!J:K,2,FALSE)</f>
        <v>UNITED STATES OF AMERICA</v>
      </c>
      <c r="Q1005" s="123" t="s">
        <v>3882</v>
      </c>
      <c r="R1005" s="30" t="s">
        <v>3882</v>
      </c>
      <c r="S1005" s="96" t="s">
        <v>156</v>
      </c>
      <c r="T1005" s="124" t="s">
        <v>157</v>
      </c>
      <c r="U1005" s="125" t="s">
        <v>141</v>
      </c>
      <c r="V1005" s="31" t="s">
        <v>141</v>
      </c>
      <c r="W1005" s="64">
        <f>IF(VLOOKUP(R1005,Entries!N:P,3,FALSE)=V1005,1,VLOOKUP(R1005,Entries!N:P,3,FALSE))</f>
        <v>1</v>
      </c>
      <c r="X1005" s="124"/>
      <c r="Y1005" s="124"/>
      <c r="Z1005" s="96"/>
      <c r="AA1005" s="96"/>
      <c r="AB1005" s="96"/>
      <c r="AC1005" s="96" t="s">
        <v>142</v>
      </c>
      <c r="AD1005" s="96" t="s">
        <v>1271</v>
      </c>
      <c r="AE1005" s="96" t="s">
        <v>1154</v>
      </c>
      <c r="AF1005" s="96" t="s">
        <v>94</v>
      </c>
      <c r="AG1005" s="96" t="s">
        <v>1154</v>
      </c>
      <c r="AH1005" s="96"/>
      <c r="AI1005" s="96"/>
      <c r="AJ1005" s="19">
        <v>15</v>
      </c>
      <c r="AK1005" s="96" t="s">
        <v>118</v>
      </c>
      <c r="AL1005" s="96"/>
      <c r="AM1005" s="31"/>
      <c r="AN1005" s="30" t="s">
        <v>125</v>
      </c>
      <c r="AO1005" s="96" t="s">
        <v>97</v>
      </c>
      <c r="AP1005" s="31" t="s">
        <v>98</v>
      </c>
      <c r="AQ1005">
        <v>21104.539488869999</v>
      </c>
      <c r="AR1005" t="s">
        <v>12281</v>
      </c>
      <c r="AS1005" t="s">
        <v>11225</v>
      </c>
      <c r="AT1005" t="s">
        <v>12949</v>
      </c>
      <c r="AU1005">
        <v>98.667299999999997</v>
      </c>
      <c r="AV1005" s="96">
        <v>1.727659179217778</v>
      </c>
      <c r="AW1005">
        <v>109.6887</v>
      </c>
      <c r="AX1005" s="96">
        <v>1.1638568615955558</v>
      </c>
      <c r="AY1005">
        <v>1.1531E-3</v>
      </c>
      <c r="AZ1005">
        <v>84.758600000000001</v>
      </c>
      <c r="BA1005" s="96">
        <v>5.3219528410888888</v>
      </c>
      <c r="BB1005">
        <v>275.4914</v>
      </c>
      <c r="BC1005" s="96">
        <v>2.859070376768889</v>
      </c>
      <c r="BD1005">
        <v>14.33628115</v>
      </c>
      <c r="BE1005" s="96">
        <f t="shared" si="132"/>
        <v>7157.7670800828309</v>
      </c>
      <c r="BF1005" s="96">
        <f t="shared" si="133"/>
        <v>795.02070130287484</v>
      </c>
      <c r="BG1005" s="96">
        <f t="shared" si="134"/>
        <v>778.51345886278705</v>
      </c>
      <c r="BH1005">
        <v>7163.9356912902213</v>
      </c>
      <c r="BI1005">
        <v>2.2526009646885998E-3</v>
      </c>
      <c r="BJ1005">
        <v>1.7219731242923471</v>
      </c>
      <c r="BK1005">
        <v>1.9144289671058941</v>
      </c>
      <c r="BL1005">
        <v>1.3214932427066339</v>
      </c>
      <c r="BM1005">
        <v>4.9660568130568672</v>
      </c>
      <c r="BN1005">
        <v>1.7220692947429539</v>
      </c>
      <c r="BO1005">
        <v>1.9144289680884721</v>
      </c>
      <c r="BP1005">
        <v>2.267628521664494E-3</v>
      </c>
      <c r="BQ1005">
        <v>1.3214932427066339</v>
      </c>
      <c r="BR1005">
        <v>7154.9084321068094</v>
      </c>
      <c r="BS1005" s="96">
        <v>851.08099059378037</v>
      </c>
      <c r="BT1005" s="96">
        <v>834.52264782963357</v>
      </c>
      <c r="BU1005">
        <v>4.9660568130568672</v>
      </c>
      <c r="BV1005" s="60" t="str">
        <f t="shared" si="129"/>
        <v>Earth Observation</v>
      </c>
      <c r="BW1005" s="30" t="s">
        <v>356</v>
      </c>
      <c r="BX1005" s="96">
        <v>1.88</v>
      </c>
      <c r="BY1005" s="96">
        <v>3.71</v>
      </c>
      <c r="BZ1005" s="96">
        <v>3.71</v>
      </c>
      <c r="CA1005" s="96">
        <v>7.5068999999999999</v>
      </c>
      <c r="CB1005" s="96">
        <v>2.7759</v>
      </c>
      <c r="CC1005" s="96">
        <v>6.8659999999999997</v>
      </c>
      <c r="CD1005" s="96">
        <v>3.7</v>
      </c>
      <c r="CE1005" s="96">
        <v>1.9</v>
      </c>
      <c r="CF1005" s="31">
        <v>4.9000000000000004</v>
      </c>
      <c r="CG1005" s="30">
        <v>684</v>
      </c>
      <c r="CH1005" s="96">
        <v>1418</v>
      </c>
      <c r="CI1005" s="96">
        <v>684</v>
      </c>
      <c r="CJ1005" s="96">
        <f>Population!$CG1005-Population!$CI1005</f>
        <v>0</v>
      </c>
      <c r="CK1005" s="118">
        <f>_xlfn.DAYS(Entries!$AY$2,Population!H1005)</f>
        <v>15261</v>
      </c>
      <c r="CL1005" s="118">
        <f t="shared" si="130"/>
        <v>5475</v>
      </c>
      <c r="CM1005" s="117">
        <f>Entries!$AY$5</f>
        <v>0.15</v>
      </c>
      <c r="CN1005" s="117">
        <f t="shared" si="135"/>
        <v>0</v>
      </c>
      <c r="CO1005" s="119">
        <f t="shared" si="131"/>
        <v>0</v>
      </c>
      <c r="CP1005" s="30" t="s">
        <v>3884</v>
      </c>
      <c r="CQ1005" s="96">
        <v>4</v>
      </c>
      <c r="CR1005" s="96" t="s">
        <v>95</v>
      </c>
      <c r="CS1005" s="96"/>
      <c r="CT1005" s="31"/>
      <c r="CU1005" s="30" t="s">
        <v>1274</v>
      </c>
      <c r="CV1005" s="96"/>
      <c r="CW1005" s="96"/>
      <c r="CX1005" s="96" t="s">
        <v>3902</v>
      </c>
      <c r="CY1005" s="96" t="s">
        <v>3903</v>
      </c>
      <c r="CZ1005" s="96" t="s">
        <v>257</v>
      </c>
      <c r="DA1005" s="31"/>
      <c r="DB1005" s="17" t="s">
        <v>15463</v>
      </c>
      <c r="DC1005" s="17" t="s">
        <v>15500</v>
      </c>
      <c r="DD1005" s="17">
        <v>1</v>
      </c>
      <c r="DE1005" s="17">
        <v>1</v>
      </c>
      <c r="DF1005" s="17">
        <v>10</v>
      </c>
      <c r="DG1005" s="23" t="s">
        <v>11177</v>
      </c>
      <c r="DH1005" s="145"/>
    </row>
    <row r="1006" spans="1:112" s="17" customFormat="1" x14ac:dyDescent="0.25">
      <c r="A1006" s="32" t="s">
        <v>3904</v>
      </c>
      <c r="B1006" s="98">
        <v>0</v>
      </c>
      <c r="C1006" s="64" t="s">
        <v>15461</v>
      </c>
      <c r="D1006" s="98"/>
      <c r="E1006" s="98">
        <v>15427</v>
      </c>
      <c r="F1006" s="98" t="s">
        <v>3905</v>
      </c>
      <c r="G1006" s="33">
        <v>15424</v>
      </c>
      <c r="H1006" s="44">
        <v>31028</v>
      </c>
      <c r="I1006" s="98" t="s">
        <v>190</v>
      </c>
      <c r="J1006" s="98"/>
      <c r="K1006" s="98"/>
      <c r="L1006" s="98" t="s">
        <v>123</v>
      </c>
      <c r="M1006" t="s">
        <v>156</v>
      </c>
      <c r="N1006" s="98" t="s">
        <v>156</v>
      </c>
      <c r="O1006" t="s">
        <v>11123</v>
      </c>
      <c r="P1006" s="64" t="str">
        <f>VLOOKUP(N1006,Entries!J:K,2,FALSE)</f>
        <v>UNITED STATES OF AMERICA</v>
      </c>
      <c r="Q1006" s="38" t="s">
        <v>3882</v>
      </c>
      <c r="R1006" s="32" t="s">
        <v>3882</v>
      </c>
      <c r="S1006" s="98" t="s">
        <v>156</v>
      </c>
      <c r="T1006" t="s">
        <v>157</v>
      </c>
      <c r="U1006" s="39" t="s">
        <v>141</v>
      </c>
      <c r="V1006" s="33" t="s">
        <v>141</v>
      </c>
      <c r="W1006" s="64">
        <f>IF(VLOOKUP(R1006,Entries!N:P,3,FALSE)=V1006,1,VLOOKUP(R1006,Entries!N:P,3,FALSE))</f>
        <v>1</v>
      </c>
      <c r="X1006"/>
      <c r="Y1006"/>
      <c r="Z1006" s="98"/>
      <c r="AA1006" s="98"/>
      <c r="AB1006" s="98"/>
      <c r="AC1006" s="98" t="s">
        <v>142</v>
      </c>
      <c r="AD1006" s="98" t="s">
        <v>1271</v>
      </c>
      <c r="AE1006" s="98" t="s">
        <v>1154</v>
      </c>
      <c r="AF1006" s="98" t="s">
        <v>94</v>
      </c>
      <c r="AG1006" s="98" t="s">
        <v>1154</v>
      </c>
      <c r="AH1006" s="98"/>
      <c r="AI1006" s="98"/>
      <c r="AJ1006" s="98">
        <v>2</v>
      </c>
      <c r="AK1006" s="98" t="s">
        <v>95</v>
      </c>
      <c r="AL1006" s="98"/>
      <c r="AM1006" s="33"/>
      <c r="AN1006" s="32" t="s">
        <v>125</v>
      </c>
      <c r="AO1006" s="98" t="s">
        <v>97</v>
      </c>
      <c r="AP1006" s="33" t="s">
        <v>98</v>
      </c>
      <c r="AQ1006">
        <v>21104.526526850001</v>
      </c>
      <c r="AR1006" t="s">
        <v>11539</v>
      </c>
      <c r="AS1006" t="s">
        <v>11225</v>
      </c>
      <c r="AT1006" t="s">
        <v>12950</v>
      </c>
      <c r="AU1006">
        <v>98.9876</v>
      </c>
      <c r="AV1006" s="98">
        <v>1.7050117915555556</v>
      </c>
      <c r="AW1006">
        <v>66.684100000000001</v>
      </c>
      <c r="AX1006" s="98">
        <v>0.74262173426222233</v>
      </c>
      <c r="AY1006">
        <v>1.4021000000000001E-3</v>
      </c>
      <c r="AZ1006">
        <v>304.9255</v>
      </c>
      <c r="BA1006" s="98">
        <v>5.2069234500088886</v>
      </c>
      <c r="BB1006">
        <v>163.81270000000001</v>
      </c>
      <c r="BC1006" s="98">
        <v>1.0754699160044445</v>
      </c>
      <c r="BD1006">
        <v>14.161283709999999</v>
      </c>
      <c r="BE1006" s="96">
        <f t="shared" si="132"/>
        <v>7216.6141545931259</v>
      </c>
      <c r="BF1006" s="96">
        <f t="shared" si="133"/>
        <v>855.73256929928084</v>
      </c>
      <c r="BG1006" s="96">
        <f t="shared" si="134"/>
        <v>835.49573988697102</v>
      </c>
      <c r="BH1006">
        <v>7206.7369966484093</v>
      </c>
      <c r="BI1006">
        <v>2.0297872479478792E-3</v>
      </c>
      <c r="BJ1006">
        <v>1.727737094102979</v>
      </c>
      <c r="BK1006">
        <v>1.1639176623594001</v>
      </c>
      <c r="BL1006">
        <v>5.5395821020552338</v>
      </c>
      <c r="BM1006">
        <v>2.6408848395452078</v>
      </c>
      <c r="BN1006">
        <v>1.727659503138349</v>
      </c>
      <c r="BO1006">
        <v>1.163857076422282</v>
      </c>
      <c r="BP1006">
        <v>1.147684894811572E-3</v>
      </c>
      <c r="BQ1006">
        <v>5.5395821020552338</v>
      </c>
      <c r="BR1006">
        <v>7213.801819211707</v>
      </c>
      <c r="BS1006" s="96">
        <v>568.78443158600021</v>
      </c>
      <c r="BT1006" s="96">
        <v>551.39484554940009</v>
      </c>
      <c r="BU1006">
        <v>2.6408848395452078</v>
      </c>
      <c r="BV1006" s="65" t="str">
        <f t="shared" si="129"/>
        <v>Earth Observation</v>
      </c>
      <c r="BW1006" s="32" t="s">
        <v>356</v>
      </c>
      <c r="BX1006" s="98">
        <v>1.88</v>
      </c>
      <c r="BY1006" s="98">
        <v>4.22</v>
      </c>
      <c r="BZ1006" s="98">
        <v>4.22</v>
      </c>
      <c r="CA1006" s="98">
        <v>8.4052000000000007</v>
      </c>
      <c r="CB1006" s="98">
        <v>2.7759</v>
      </c>
      <c r="CC1006" s="98">
        <v>7.6189999999999998</v>
      </c>
      <c r="CD1006" s="98">
        <v>4.2</v>
      </c>
      <c r="CE1006" s="98">
        <v>1.9</v>
      </c>
      <c r="CF1006" s="33">
        <v>8</v>
      </c>
      <c r="CG1006" s="32">
        <v>1030</v>
      </c>
      <c r="CH1006" s="98">
        <v>1712</v>
      </c>
      <c r="CI1006" s="98">
        <v>1030</v>
      </c>
      <c r="CJ1006" s="98">
        <f>Population!$CG1006-Population!$CI1006</f>
        <v>0</v>
      </c>
      <c r="CK1006" s="120">
        <f>_xlfn.DAYS(Entries!$AY$2,Population!H1006)</f>
        <v>13266</v>
      </c>
      <c r="CL1006" s="120">
        <f t="shared" si="130"/>
        <v>730</v>
      </c>
      <c r="CM1006" s="122">
        <f>Entries!$AY$5</f>
        <v>0.15</v>
      </c>
      <c r="CN1006" s="122">
        <f t="shared" si="135"/>
        <v>0</v>
      </c>
      <c r="CO1006" s="121">
        <f t="shared" si="131"/>
        <v>0</v>
      </c>
      <c r="CP1006" s="32" t="s">
        <v>3884</v>
      </c>
      <c r="CQ1006" s="98">
        <v>4</v>
      </c>
      <c r="CR1006" s="98" t="s">
        <v>95</v>
      </c>
      <c r="CS1006" s="98"/>
      <c r="CT1006" s="33"/>
      <c r="CU1006" s="32" t="s">
        <v>1274</v>
      </c>
      <c r="CV1006" s="98"/>
      <c r="CW1006" s="98"/>
      <c r="CX1006" s="98" t="s">
        <v>3885</v>
      </c>
      <c r="CY1006" s="98" t="s">
        <v>3903</v>
      </c>
      <c r="CZ1006" s="98" t="s">
        <v>257</v>
      </c>
      <c r="DA1006" s="33"/>
      <c r="DB1006" s="17" t="s">
        <v>15463</v>
      </c>
      <c r="DC1006" s="17" t="s">
        <v>15500</v>
      </c>
      <c r="DD1006" s="17">
        <v>1</v>
      </c>
      <c r="DE1006" s="17">
        <v>1</v>
      </c>
      <c r="DF1006" s="17">
        <v>10</v>
      </c>
      <c r="DG1006" s="23" t="s">
        <v>11177</v>
      </c>
      <c r="DH1006" s="145"/>
    </row>
    <row r="1007" spans="1:112" s="17" customFormat="1" x14ac:dyDescent="0.25">
      <c r="A1007" s="30" t="s">
        <v>3907</v>
      </c>
      <c r="B1007" s="96">
        <v>0</v>
      </c>
      <c r="C1007" s="152" t="s">
        <v>15461</v>
      </c>
      <c r="D1007" s="96"/>
      <c r="E1007" s="96">
        <v>46494</v>
      </c>
      <c r="F1007" s="96" t="s">
        <v>3908</v>
      </c>
      <c r="G1007" s="31">
        <v>64651</v>
      </c>
      <c r="H1007" s="43">
        <v>44102</v>
      </c>
      <c r="I1007" s="97" t="s">
        <v>574</v>
      </c>
      <c r="J1007" s="97"/>
      <c r="K1007" s="97"/>
      <c r="L1007" s="96" t="s">
        <v>376</v>
      </c>
      <c r="M1007" s="124" t="s">
        <v>277</v>
      </c>
      <c r="N1007" s="96" t="s">
        <v>277</v>
      </c>
      <c r="O1007" s="124" t="s">
        <v>11126</v>
      </c>
      <c r="P1007" s="96" t="str">
        <f>VLOOKUP(N1007,Entries!J:K,2,FALSE)</f>
        <v>COMMONWEALTH OF INDEPENDENT STATES</v>
      </c>
      <c r="Q1007" s="123" t="s">
        <v>3909</v>
      </c>
      <c r="R1007" s="30" t="s">
        <v>3909</v>
      </c>
      <c r="S1007" s="96" t="s">
        <v>277</v>
      </c>
      <c r="T1007" s="124" t="s">
        <v>278</v>
      </c>
      <c r="U1007" s="125" t="s">
        <v>92</v>
      </c>
      <c r="V1007" s="31" t="s">
        <v>92</v>
      </c>
      <c r="W1007" s="64">
        <f>IF(VLOOKUP(R1007,Entries!N:P,3,FALSE)=V1007,1,VLOOKUP(R1007,Entries!N:P,3,FALSE))</f>
        <v>1</v>
      </c>
      <c r="X1007" s="124"/>
      <c r="Y1007" s="124"/>
      <c r="Z1007" s="96"/>
      <c r="AA1007" s="96"/>
      <c r="AB1007" s="96"/>
      <c r="AC1007" s="96" t="s">
        <v>93</v>
      </c>
      <c r="AD1007" s="96" t="s">
        <v>144</v>
      </c>
      <c r="AE1007" s="96" t="s">
        <v>144</v>
      </c>
      <c r="AF1007" s="96" t="s">
        <v>94</v>
      </c>
      <c r="AG1007" s="96" t="s">
        <v>2487</v>
      </c>
      <c r="AH1007" s="96"/>
      <c r="AI1007" s="96"/>
      <c r="AJ1007" s="19">
        <v>1</v>
      </c>
      <c r="AK1007" s="96" t="s">
        <v>118</v>
      </c>
      <c r="AL1007" s="96"/>
      <c r="AM1007" s="31"/>
      <c r="AN1007" s="30" t="s">
        <v>96</v>
      </c>
      <c r="AO1007" s="96" t="s">
        <v>97</v>
      </c>
      <c r="AP1007" s="31" t="s">
        <v>97</v>
      </c>
      <c r="AQ1007">
        <v>21104.618149739999</v>
      </c>
      <c r="AR1007" t="s">
        <v>12951</v>
      </c>
      <c r="AS1007" t="s">
        <v>11225</v>
      </c>
      <c r="AT1007" t="s">
        <v>12952</v>
      </c>
      <c r="AU1007">
        <v>97.69</v>
      </c>
      <c r="AV1007" s="96">
        <v>1.7013745261511111</v>
      </c>
      <c r="AW1007">
        <v>42.549100000000003</v>
      </c>
      <c r="AX1007" s="96">
        <v>5.8891079355066669</v>
      </c>
      <c r="AY1007">
        <v>1.6639999999999999E-3</v>
      </c>
      <c r="AZ1007">
        <v>298.33479999999997</v>
      </c>
      <c r="BA1007" s="96">
        <v>7.5930533311111117E-2</v>
      </c>
      <c r="BB1007">
        <v>61.619900000000001</v>
      </c>
      <c r="BC1007" s="96">
        <v>6.2096044247022224</v>
      </c>
      <c r="BD1007">
        <v>15.035536430000001</v>
      </c>
      <c r="BE1007" s="96">
        <f t="shared" si="132"/>
        <v>6934.0869532548168</v>
      </c>
      <c r="BF1007" s="96">
        <f t="shared" si="133"/>
        <v>574.62527394503377</v>
      </c>
      <c r="BG1007" s="96">
        <f t="shared" si="134"/>
        <v>551.54863256460067</v>
      </c>
      <c r="BH1007">
        <v>6940.462965263373</v>
      </c>
      <c r="BI1007">
        <v>1.3264022993164149E-3</v>
      </c>
      <c r="BJ1007">
        <v>1.7049209668054019</v>
      </c>
      <c r="BK1007">
        <v>0.74262188862741296</v>
      </c>
      <c r="BL1007">
        <v>5.9803183645404303</v>
      </c>
      <c r="BM1007">
        <v>0.30207719400363758</v>
      </c>
      <c r="BN1007">
        <v>1.7050121942866401</v>
      </c>
      <c r="BO1007">
        <v>0.74262188854613109</v>
      </c>
      <c r="BP1007">
        <v>1.2544626417639411E-3</v>
      </c>
      <c r="BQ1007">
        <v>5.9803183645404303</v>
      </c>
      <c r="BR1007">
        <v>6931.0896385677006</v>
      </c>
      <c r="BS1007" s="96">
        <v>612.41739956620404</v>
      </c>
      <c r="BT1007" s="96">
        <v>583.54480512306236</v>
      </c>
      <c r="BU1007">
        <v>0.30207719400363758</v>
      </c>
      <c r="BV1007" s="60" t="str">
        <f t="shared" si="129"/>
        <v>no propulsion</v>
      </c>
      <c r="BW1007" s="30" t="s">
        <v>104</v>
      </c>
      <c r="BX1007" s="96">
        <v>0.1</v>
      </c>
      <c r="BY1007" s="96">
        <v>0.3</v>
      </c>
      <c r="BZ1007" s="96">
        <v>0.3</v>
      </c>
      <c r="CA1007" s="16">
        <v>4.36E-2</v>
      </c>
      <c r="CB1007" s="16">
        <v>0.01</v>
      </c>
      <c r="CC1007" s="16">
        <v>3.5000000000000003E-2</v>
      </c>
      <c r="CD1007" s="96">
        <v>0.3</v>
      </c>
      <c r="CE1007" s="96">
        <v>0.1</v>
      </c>
      <c r="CF1007" s="31">
        <v>0.3</v>
      </c>
      <c r="CG1007" s="30">
        <v>4</v>
      </c>
      <c r="CH1007" s="96">
        <v>4</v>
      </c>
      <c r="CI1007" s="96">
        <v>4</v>
      </c>
      <c r="CJ1007" s="96">
        <f>Population!$CG1007-Population!$CI1007</f>
        <v>0</v>
      </c>
      <c r="CK1007" s="118">
        <f>_xlfn.DAYS(Entries!$AY$2,Population!H1007)</f>
        <v>192</v>
      </c>
      <c r="CL1007" s="118">
        <f t="shared" si="130"/>
        <v>365</v>
      </c>
      <c r="CM1007" s="117">
        <f>Entries!$AY$5</f>
        <v>0.15</v>
      </c>
      <c r="CN1007" s="117">
        <f t="shared" si="135"/>
        <v>0</v>
      </c>
      <c r="CO1007" s="119" t="str">
        <f t="shared" si="131"/>
        <v>-</v>
      </c>
      <c r="CP1007" s="30" t="s">
        <v>103</v>
      </c>
      <c r="CQ1007" s="96">
        <v>0</v>
      </c>
      <c r="CR1007" s="96" t="s">
        <v>95</v>
      </c>
      <c r="CS1007" s="96"/>
      <c r="CT1007" s="31"/>
      <c r="CU1007" s="30" t="s">
        <v>3911</v>
      </c>
      <c r="CV1007" s="96" t="s">
        <v>3911</v>
      </c>
      <c r="CW1007" s="96" t="s">
        <v>1204</v>
      </c>
      <c r="CX1007" s="96" t="s">
        <v>106</v>
      </c>
      <c r="CY1007" s="96" t="s">
        <v>107</v>
      </c>
      <c r="CZ1007" s="96" t="s">
        <v>108</v>
      </c>
      <c r="DA1007" s="31"/>
      <c r="DB1007" s="17" t="s">
        <v>15462</v>
      </c>
      <c r="DC1007" s="17" t="s">
        <v>15500</v>
      </c>
      <c r="DD1007" s="17" t="s">
        <v>15500</v>
      </c>
      <c r="DE1007" s="17" t="s">
        <v>15500</v>
      </c>
      <c r="DF1007" s="17" t="s">
        <v>15500</v>
      </c>
      <c r="DG1007" s="23" t="s">
        <v>11171</v>
      </c>
      <c r="DH1007" s="145"/>
    </row>
    <row r="1008" spans="1:112" s="17" customFormat="1" x14ac:dyDescent="0.25">
      <c r="A1008" s="32" t="s">
        <v>3912</v>
      </c>
      <c r="B1008" s="98">
        <v>0</v>
      </c>
      <c r="C1008" s="64" t="s">
        <v>15461</v>
      </c>
      <c r="D1008" s="98"/>
      <c r="E1008" s="98">
        <v>42826</v>
      </c>
      <c r="F1008" s="98" t="s">
        <v>3913</v>
      </c>
      <c r="G1008" s="33">
        <v>46993</v>
      </c>
      <c r="H1008" s="44">
        <v>42930</v>
      </c>
      <c r="I1008" s="98" t="s">
        <v>271</v>
      </c>
      <c r="J1008" s="98"/>
      <c r="K1008" s="98"/>
      <c r="L1008" s="98" t="s">
        <v>112</v>
      </c>
      <c r="M1008" t="s">
        <v>260</v>
      </c>
      <c r="N1008" s="98" t="s">
        <v>260</v>
      </c>
      <c r="O1008" t="s">
        <v>261</v>
      </c>
      <c r="P1008" s="64" t="str">
        <f>VLOOKUP(N1008,Entries!J:K,2,FALSE)</f>
        <v>NORWAY</v>
      </c>
      <c r="Q1008" s="38" t="s">
        <v>3914</v>
      </c>
      <c r="R1008" s="32" t="s">
        <v>3914</v>
      </c>
      <c r="S1008" s="98" t="s">
        <v>260</v>
      </c>
      <c r="T1008" t="s">
        <v>261</v>
      </c>
      <c r="U1008" s="39" t="s">
        <v>141</v>
      </c>
      <c r="V1008" s="33" t="s">
        <v>141</v>
      </c>
      <c r="W1008" s="64">
        <f>IF(VLOOKUP(R1008,Entries!N:P,3,FALSE)=V1008,1,VLOOKUP(R1008,Entries!N:P,3,FALSE))</f>
        <v>1</v>
      </c>
      <c r="X1008"/>
      <c r="Y1008"/>
      <c r="Z1008" s="98"/>
      <c r="AA1008" s="98"/>
      <c r="AB1008" s="98"/>
      <c r="AC1008" s="98" t="s">
        <v>93</v>
      </c>
      <c r="AD1008" s="98" t="s">
        <v>3915</v>
      </c>
      <c r="AE1008" s="98" t="s">
        <v>144</v>
      </c>
      <c r="AF1008" s="98" t="s">
        <v>94</v>
      </c>
      <c r="AG1008" s="98" t="s">
        <v>650</v>
      </c>
      <c r="AH1008" s="98"/>
      <c r="AI1008" s="98"/>
      <c r="AJ1008" s="19">
        <v>1</v>
      </c>
      <c r="AK1008" s="98" t="s">
        <v>118</v>
      </c>
      <c r="AL1008" s="98"/>
      <c r="AM1008" s="33"/>
      <c r="AN1008" s="32" t="s">
        <v>96</v>
      </c>
      <c r="AO1008" s="98" t="s">
        <v>97</v>
      </c>
      <c r="AP1008" s="33" t="s">
        <v>97</v>
      </c>
      <c r="AQ1008">
        <v>21104.555565340001</v>
      </c>
      <c r="AR1008" t="s">
        <v>11445</v>
      </c>
      <c r="AS1008" t="s">
        <v>11225</v>
      </c>
      <c r="AT1008" t="s">
        <v>12953</v>
      </c>
      <c r="AU1008">
        <v>97.4816</v>
      </c>
      <c r="AV1008" s="98">
        <v>1.7014652832533335</v>
      </c>
      <c r="AW1008">
        <v>337.42110000000002</v>
      </c>
      <c r="AX1008" s="98">
        <v>5.9128060111600007</v>
      </c>
      <c r="AY1008">
        <v>1.498E-3</v>
      </c>
      <c r="AZ1008">
        <v>4.3505000000000003</v>
      </c>
      <c r="BA1008" s="98">
        <v>9.2319171577777775E-2</v>
      </c>
      <c r="BB1008">
        <v>355.7842</v>
      </c>
      <c r="BC1008" s="98">
        <v>6.1932559290000011</v>
      </c>
      <c r="BD1008">
        <v>14.91315348</v>
      </c>
      <c r="BE1008" s="96">
        <f t="shared" si="132"/>
        <v>6971.9710737773148</v>
      </c>
      <c r="BF1008" s="96">
        <f t="shared" si="133"/>
        <v>611.41508644583337</v>
      </c>
      <c r="BG1008" s="96">
        <f t="shared" si="134"/>
        <v>590.52706110879626</v>
      </c>
      <c r="BH1008">
        <v>6978.3213016732543</v>
      </c>
      <c r="BI1008">
        <v>2.29100598554082E-3</v>
      </c>
      <c r="BJ1008">
        <v>1.7012870765191239</v>
      </c>
      <c r="BK1008">
        <v>5.8891091606144874</v>
      </c>
      <c r="BL1008">
        <v>0.54026863410681614</v>
      </c>
      <c r="BM1008">
        <v>5.7452705240048134</v>
      </c>
      <c r="BN1008">
        <v>1.7013749261103961</v>
      </c>
      <c r="BO1008">
        <v>5.8891091609127137</v>
      </c>
      <c r="BP1008">
        <v>2.0715075861970772E-3</v>
      </c>
      <c r="BQ1008">
        <v>0.54026863410681614</v>
      </c>
      <c r="BR1008">
        <v>6968.9811023446337</v>
      </c>
      <c r="BS1008" s="96">
        <v>610.76729933789829</v>
      </c>
      <c r="BT1008" s="96">
        <v>582.22306933927848</v>
      </c>
      <c r="BU1008">
        <v>5.7452705240048134</v>
      </c>
      <c r="BV1008" s="65" t="str">
        <f t="shared" si="129"/>
        <v>Earth Observation</v>
      </c>
      <c r="BW1008" s="32" t="s">
        <v>3917</v>
      </c>
      <c r="BX1008" s="98">
        <v>0.2</v>
      </c>
      <c r="BY1008" s="98">
        <v>0.4</v>
      </c>
      <c r="BZ1008" s="98">
        <v>0.92</v>
      </c>
      <c r="CA1008" s="98">
        <v>0.38250000000000001</v>
      </c>
      <c r="CB1008" s="98">
        <v>0.04</v>
      </c>
      <c r="CC1008" s="98">
        <v>0.2021</v>
      </c>
      <c r="CD1008" s="98">
        <v>0.4</v>
      </c>
      <c r="CE1008" s="98">
        <v>0.2</v>
      </c>
      <c r="CF1008" s="33">
        <v>0.92</v>
      </c>
      <c r="CG1008" s="32">
        <v>30</v>
      </c>
      <c r="CH1008" s="98">
        <v>30</v>
      </c>
      <c r="CI1008" s="98">
        <v>30</v>
      </c>
      <c r="CJ1008" s="98">
        <f>Population!$CG1008-Population!$CI1008</f>
        <v>0</v>
      </c>
      <c r="CK1008" s="120">
        <f>_xlfn.DAYS(Entries!$AY$2,Population!H1008)</f>
        <v>1364</v>
      </c>
      <c r="CL1008" s="120">
        <f t="shared" si="130"/>
        <v>365</v>
      </c>
      <c r="CM1008" s="122">
        <f>Entries!$AY$5</f>
        <v>0.15</v>
      </c>
      <c r="CN1008" s="122">
        <f t="shared" si="135"/>
        <v>0</v>
      </c>
      <c r="CO1008" s="121" t="str">
        <f t="shared" si="131"/>
        <v>-</v>
      </c>
      <c r="CP1008" s="32"/>
      <c r="CQ1008" s="19">
        <v>0</v>
      </c>
      <c r="CR1008" s="98" t="s">
        <v>118</v>
      </c>
      <c r="CS1008" s="98"/>
      <c r="CT1008" s="33"/>
      <c r="CU1008" s="32" t="s">
        <v>265</v>
      </c>
      <c r="CV1008" s="98" t="s">
        <v>3914</v>
      </c>
      <c r="CW1008" s="98" t="s">
        <v>261</v>
      </c>
      <c r="CX1008" s="98" t="s">
        <v>268</v>
      </c>
      <c r="CY1008" s="98" t="s">
        <v>107</v>
      </c>
      <c r="CZ1008" s="98" t="s">
        <v>108</v>
      </c>
      <c r="DA1008" s="33">
        <v>40</v>
      </c>
      <c r="DB1008" s="17" t="s">
        <v>15462</v>
      </c>
      <c r="DC1008" s="17" t="s">
        <v>15500</v>
      </c>
      <c r="DD1008" s="17" t="s">
        <v>15500</v>
      </c>
      <c r="DE1008" s="17" t="s">
        <v>15500</v>
      </c>
      <c r="DF1008" s="17" t="s">
        <v>15500</v>
      </c>
      <c r="DG1008" s="23" t="s">
        <v>11172</v>
      </c>
      <c r="DH1008" s="145"/>
    </row>
    <row r="1009" spans="1:112" s="17" customFormat="1" x14ac:dyDescent="0.25">
      <c r="A1009" s="30" t="s">
        <v>3918</v>
      </c>
      <c r="B1009" s="96">
        <v>0</v>
      </c>
      <c r="C1009" s="152" t="s">
        <v>15461</v>
      </c>
      <c r="D1009" s="96"/>
      <c r="E1009" s="96">
        <v>42828</v>
      </c>
      <c r="F1009" s="96" t="s">
        <v>3919</v>
      </c>
      <c r="G1009" s="31">
        <v>46995</v>
      </c>
      <c r="H1009" s="43">
        <v>42930</v>
      </c>
      <c r="I1009" s="96" t="s">
        <v>271</v>
      </c>
      <c r="J1009" s="96"/>
      <c r="K1009" s="96"/>
      <c r="L1009" s="96" t="s">
        <v>112</v>
      </c>
      <c r="M1009" s="124" t="s">
        <v>260</v>
      </c>
      <c r="N1009" s="96" t="s">
        <v>260</v>
      </c>
      <c r="O1009" s="124" t="s">
        <v>261</v>
      </c>
      <c r="P1009" s="96" t="str">
        <f>VLOOKUP(N1009,Entries!J:K,2,FALSE)</f>
        <v>NORWAY</v>
      </c>
      <c r="Q1009" s="123" t="s">
        <v>3914</v>
      </c>
      <c r="R1009" s="30" t="s">
        <v>3914</v>
      </c>
      <c r="S1009" s="96" t="s">
        <v>260</v>
      </c>
      <c r="T1009" s="124" t="s">
        <v>261</v>
      </c>
      <c r="U1009" s="125" t="s">
        <v>141</v>
      </c>
      <c r="V1009" s="31" t="s">
        <v>141</v>
      </c>
      <c r="W1009" s="64">
        <f>IF(VLOOKUP(R1009,Entries!N:P,3,FALSE)=V1009,1,VLOOKUP(R1009,Entries!N:P,3,FALSE))</f>
        <v>1</v>
      </c>
      <c r="X1009" s="124"/>
      <c r="Y1009" s="124"/>
      <c r="Z1009" s="96"/>
      <c r="AA1009" s="96"/>
      <c r="AB1009" s="96"/>
      <c r="AC1009" s="96" t="s">
        <v>93</v>
      </c>
      <c r="AD1009" s="96" t="s">
        <v>3920</v>
      </c>
      <c r="AE1009" s="96" t="s">
        <v>144</v>
      </c>
      <c r="AF1009" s="96" t="s">
        <v>94</v>
      </c>
      <c r="AG1009" s="96" t="s">
        <v>650</v>
      </c>
      <c r="AH1009" s="96"/>
      <c r="AI1009" s="96"/>
      <c r="AJ1009" s="19">
        <v>1</v>
      </c>
      <c r="AK1009" s="96" t="s">
        <v>118</v>
      </c>
      <c r="AL1009" s="96"/>
      <c r="AM1009" s="31"/>
      <c r="AN1009" s="30" t="s">
        <v>96</v>
      </c>
      <c r="AO1009" s="96" t="s">
        <v>97</v>
      </c>
      <c r="AP1009" s="31" t="s">
        <v>97</v>
      </c>
      <c r="AQ1009">
        <v>21104.580469640001</v>
      </c>
      <c r="AR1009" t="s">
        <v>12954</v>
      </c>
      <c r="AS1009" t="s">
        <v>11225</v>
      </c>
      <c r="AT1009" t="s">
        <v>12955</v>
      </c>
      <c r="AU1009">
        <v>97.486800000000002</v>
      </c>
      <c r="AV1009" s="96">
        <v>1.0438777177866667</v>
      </c>
      <c r="AW1009">
        <v>338.77890000000002</v>
      </c>
      <c r="AX1009" s="96">
        <v>3.1838743376622221</v>
      </c>
      <c r="AY1009">
        <v>1.4529E-3</v>
      </c>
      <c r="AZ1009">
        <v>5.2895000000000003</v>
      </c>
      <c r="BA1009" s="96">
        <v>4.4542625839777781</v>
      </c>
      <c r="BB1009">
        <v>354.84750000000003</v>
      </c>
      <c r="BC1009" s="96">
        <v>4.353199314666667</v>
      </c>
      <c r="BD1009">
        <v>14.917921010000001</v>
      </c>
      <c r="BE1009" s="96">
        <f t="shared" si="132"/>
        <v>6970.4855740248449</v>
      </c>
      <c r="BF1009" s="96">
        <f t="shared" si="133"/>
        <v>609.61299251534638</v>
      </c>
      <c r="BG1009" s="96">
        <f t="shared" si="134"/>
        <v>589.35815553434441</v>
      </c>
      <c r="BH1009">
        <v>6976.8365672924856</v>
      </c>
      <c r="BI1009">
        <v>2.26181632932408E-3</v>
      </c>
      <c r="BJ1009">
        <v>1.7013777365441181</v>
      </c>
      <c r="BK1009">
        <v>5.9128072413761501</v>
      </c>
      <c r="BL1009">
        <v>0.55869752960004326</v>
      </c>
      <c r="BM1009">
        <v>5.7268817151301699</v>
      </c>
      <c r="BN1009">
        <v>1.701465683304263</v>
      </c>
      <c r="BO1009">
        <v>5.9128072415120947</v>
      </c>
      <c r="BP1009">
        <v>2.0483853410319512E-3</v>
      </c>
      <c r="BQ1009">
        <v>0.55869752960004326</v>
      </c>
      <c r="BR1009">
        <v>6967.4951843385879</v>
      </c>
      <c r="BS1009" s="96">
        <v>425.32556346345154</v>
      </c>
      <c r="BT1009" s="96">
        <v>413.68296752221977</v>
      </c>
      <c r="BU1009">
        <v>5.7268817151301699</v>
      </c>
      <c r="BV1009" s="60" t="str">
        <f t="shared" si="129"/>
        <v>Earth Observation</v>
      </c>
      <c r="BW1009" s="30" t="s">
        <v>3917</v>
      </c>
      <c r="BX1009" s="96">
        <v>0.2</v>
      </c>
      <c r="BY1009" s="96">
        <v>0.4</v>
      </c>
      <c r="BZ1009" s="96">
        <v>0.92</v>
      </c>
      <c r="CA1009" s="96">
        <v>0.38250000000000001</v>
      </c>
      <c r="CB1009" s="96">
        <v>0.04</v>
      </c>
      <c r="CC1009" s="96">
        <v>0.2021</v>
      </c>
      <c r="CD1009" s="96">
        <v>0.4</v>
      </c>
      <c r="CE1009" s="96">
        <v>0.2</v>
      </c>
      <c r="CF1009" s="31">
        <v>0.92</v>
      </c>
      <c r="CG1009" s="30">
        <v>30</v>
      </c>
      <c r="CH1009" s="96">
        <v>30</v>
      </c>
      <c r="CI1009" s="96">
        <v>30</v>
      </c>
      <c r="CJ1009" s="96">
        <f>Population!$CG1009-Population!$CI1009</f>
        <v>0</v>
      </c>
      <c r="CK1009" s="118">
        <f>_xlfn.DAYS(Entries!$AY$2,Population!H1009)</f>
        <v>1364</v>
      </c>
      <c r="CL1009" s="118">
        <f t="shared" si="130"/>
        <v>365</v>
      </c>
      <c r="CM1009" s="117">
        <f>Entries!$AY$5</f>
        <v>0.15</v>
      </c>
      <c r="CN1009" s="117">
        <f t="shared" si="135"/>
        <v>0</v>
      </c>
      <c r="CO1009" s="119" t="str">
        <f t="shared" si="131"/>
        <v>-</v>
      </c>
      <c r="CP1009" s="30"/>
      <c r="CQ1009" s="19">
        <v>0</v>
      </c>
      <c r="CR1009" s="96" t="s">
        <v>118</v>
      </c>
      <c r="CS1009" s="96"/>
      <c r="CT1009" s="31"/>
      <c r="CU1009" s="30" t="s">
        <v>265</v>
      </c>
      <c r="CV1009" s="96" t="s">
        <v>3914</v>
      </c>
      <c r="CW1009" s="96" t="s">
        <v>261</v>
      </c>
      <c r="CX1009" s="96" t="s">
        <v>268</v>
      </c>
      <c r="CY1009" s="96" t="s">
        <v>107</v>
      </c>
      <c r="CZ1009" s="96" t="s">
        <v>108</v>
      </c>
      <c r="DA1009" s="31"/>
      <c r="DB1009" s="17" t="s">
        <v>15462</v>
      </c>
      <c r="DC1009" s="17" t="s">
        <v>15500</v>
      </c>
      <c r="DD1009" s="17" t="s">
        <v>15500</v>
      </c>
      <c r="DE1009" s="17" t="s">
        <v>15500</v>
      </c>
      <c r="DF1009" s="17" t="s">
        <v>15500</v>
      </c>
      <c r="DG1009" s="23" t="s">
        <v>11172</v>
      </c>
      <c r="DH1009" s="145"/>
    </row>
    <row r="1010" spans="1:112" s="17" customFormat="1" x14ac:dyDescent="0.25">
      <c r="A1010" s="32" t="s">
        <v>3922</v>
      </c>
      <c r="B1010" s="98">
        <v>0</v>
      </c>
      <c r="C1010" s="64" t="s">
        <v>15461</v>
      </c>
      <c r="D1010" s="98"/>
      <c r="E1010" s="98">
        <v>45529</v>
      </c>
      <c r="F1010" s="98" t="s">
        <v>3923</v>
      </c>
      <c r="G1010" s="33">
        <v>63112</v>
      </c>
      <c r="H1010" s="44">
        <v>43943</v>
      </c>
      <c r="I1010" s="98" t="s">
        <v>3924</v>
      </c>
      <c r="J1010" s="98"/>
      <c r="K1010" s="98"/>
      <c r="L1010" s="98" t="s">
        <v>3925</v>
      </c>
      <c r="M1010" t="s">
        <v>3926</v>
      </c>
      <c r="N1010" s="98" t="s">
        <v>3926</v>
      </c>
      <c r="O1010" t="s">
        <v>11126</v>
      </c>
      <c r="P1010" s="64" t="str">
        <f>VLOOKUP(N1010,Entries!J:K,2,FALSE)</f>
        <v>IRAN</v>
      </c>
      <c r="Q1010" s="38" t="s">
        <v>3927</v>
      </c>
      <c r="R1010" s="32" t="s">
        <v>3927</v>
      </c>
      <c r="S1010" s="98" t="s">
        <v>3926</v>
      </c>
      <c r="T1010" t="s">
        <v>3928</v>
      </c>
      <c r="U1010" s="39" t="s">
        <v>180</v>
      </c>
      <c r="V1010" s="33" t="s">
        <v>180</v>
      </c>
      <c r="W1010" s="64">
        <f>IF(VLOOKUP(R1010,Entries!N:P,3,FALSE)=V1010,1,VLOOKUP(R1010,Entries!N:P,3,FALSE))</f>
        <v>1</v>
      </c>
      <c r="X1010"/>
      <c r="Y1010"/>
      <c r="Z1010" s="98"/>
      <c r="AA1010" s="98"/>
      <c r="AB1010" s="98"/>
      <c r="AC1010" s="98" t="s">
        <v>93</v>
      </c>
      <c r="AD1010" s="98" t="s">
        <v>123</v>
      </c>
      <c r="AE1010" s="98" t="s">
        <v>180</v>
      </c>
      <c r="AF1010" s="98" t="s">
        <v>94</v>
      </c>
      <c r="AG1010" s="98" t="s">
        <v>11112</v>
      </c>
      <c r="AH1010" s="98"/>
      <c r="AI1010" s="98"/>
      <c r="AJ1010" s="19">
        <v>4</v>
      </c>
      <c r="AK1010" s="98" t="s">
        <v>118</v>
      </c>
      <c r="AL1010" s="98"/>
      <c r="AM1010" s="33"/>
      <c r="AN1010" s="32" t="s">
        <v>133</v>
      </c>
      <c r="AO1010" s="98" t="s">
        <v>134</v>
      </c>
      <c r="AP1010" s="33" t="s">
        <v>98</v>
      </c>
      <c r="AQ1010">
        <v>21104.603368169999</v>
      </c>
      <c r="AR1010" t="s">
        <v>12956</v>
      </c>
      <c r="AS1010" t="s">
        <v>11225</v>
      </c>
      <c r="AT1010" t="s">
        <v>12957</v>
      </c>
      <c r="AU1010">
        <v>59.809800000000003</v>
      </c>
      <c r="AV1010" s="98">
        <v>1.705730867057778</v>
      </c>
      <c r="AW1010">
        <v>182.42259999999999</v>
      </c>
      <c r="AX1010" s="98">
        <v>3.5929340506666671E-2</v>
      </c>
      <c r="AY1010">
        <v>3.4279999999999998E-4</v>
      </c>
      <c r="AZ1010">
        <v>255.2105</v>
      </c>
      <c r="BA1010" s="98">
        <v>0.10151705482222223</v>
      </c>
      <c r="BB1010">
        <v>249.42</v>
      </c>
      <c r="BC1010" s="98">
        <v>6.1838870035244451</v>
      </c>
      <c r="BD1010">
        <v>15.512290030000001</v>
      </c>
      <c r="BE1010" s="96">
        <f t="shared" si="132"/>
        <v>6791.2745947593585</v>
      </c>
      <c r="BF1010" s="96">
        <f t="shared" si="133"/>
        <v>422.60264369044216</v>
      </c>
      <c r="BG1010" s="96">
        <f t="shared" si="134"/>
        <v>417.94654582827479</v>
      </c>
      <c r="BH1010">
        <v>6792.9137992831756</v>
      </c>
      <c r="BI1010">
        <v>9.6691709893309205E-4</v>
      </c>
      <c r="BJ1010">
        <v>1.043981181771406</v>
      </c>
      <c r="BK1010">
        <v>3.18353515191099</v>
      </c>
      <c r="BL1010">
        <v>1.5645873980415519</v>
      </c>
      <c r="BM1010">
        <v>0.95910448413605198</v>
      </c>
      <c r="BN1010">
        <v>1.0438779642827209</v>
      </c>
      <c r="BO1010">
        <v>3.1838749017225951</v>
      </c>
      <c r="BP1010">
        <v>8.5727035033293273E-4</v>
      </c>
      <c r="BQ1010">
        <v>1.5645873980415519</v>
      </c>
      <c r="BR1010">
        <v>6790.5042654928357</v>
      </c>
      <c r="BS1010" s="96">
        <v>597.63988569782578</v>
      </c>
      <c r="BT1010" s="96">
        <v>576.08062911545403</v>
      </c>
      <c r="BU1010">
        <v>0.95910448413605198</v>
      </c>
      <c r="BV1010" s="65" t="str">
        <f t="shared" si="129"/>
        <v>Earth Observation</v>
      </c>
      <c r="BW1010" s="32" t="s">
        <v>3930</v>
      </c>
      <c r="BX1010" s="98">
        <v>0.2</v>
      </c>
      <c r="BY1010" s="98">
        <v>0.3</v>
      </c>
      <c r="BZ1010" s="98">
        <v>0.6</v>
      </c>
      <c r="CA1010" s="98">
        <v>0.19009999999999999</v>
      </c>
      <c r="CB1010" s="98">
        <v>0.04</v>
      </c>
      <c r="CC1010" s="98">
        <v>0.11559999999999999</v>
      </c>
      <c r="CD1010" s="98">
        <v>0.3</v>
      </c>
      <c r="CE1010" s="98">
        <v>0.2</v>
      </c>
      <c r="CF1010" s="33">
        <v>0.6</v>
      </c>
      <c r="CG1010" s="32">
        <v>15</v>
      </c>
      <c r="CH1010" s="98">
        <v>15</v>
      </c>
      <c r="CI1010" s="98">
        <v>15</v>
      </c>
      <c r="CJ1010" s="98">
        <f>Population!$CG1010-Population!$CI1010</f>
        <v>0</v>
      </c>
      <c r="CK1010" s="120">
        <f>_xlfn.DAYS(Entries!$AY$2,Population!H1010)</f>
        <v>351</v>
      </c>
      <c r="CL1010" s="120">
        <f t="shared" si="130"/>
        <v>1460</v>
      </c>
      <c r="CM1010" s="122">
        <f>Entries!$AY$5</f>
        <v>0.15</v>
      </c>
      <c r="CN1010" s="122">
        <f t="shared" si="135"/>
        <v>0</v>
      </c>
      <c r="CO1010" s="121" t="str">
        <f t="shared" si="131"/>
        <v>-</v>
      </c>
      <c r="CP1010" s="32"/>
      <c r="CQ1010" s="19">
        <v>0</v>
      </c>
      <c r="CR1010" s="98" t="s">
        <v>118</v>
      </c>
      <c r="CS1010" s="98"/>
      <c r="CT1010" s="33"/>
      <c r="CU1010" s="32" t="s">
        <v>3931</v>
      </c>
      <c r="CV1010" s="98"/>
      <c r="CW1010" s="98"/>
      <c r="CX1010" s="98" t="s">
        <v>292</v>
      </c>
      <c r="CY1010" s="98" t="s">
        <v>107</v>
      </c>
      <c r="CZ1010" s="98"/>
      <c r="DA1010" s="33"/>
      <c r="DB1010" s="17" t="s">
        <v>15462</v>
      </c>
      <c r="DC1010" s="17" t="s">
        <v>15500</v>
      </c>
      <c r="DD1010" s="17" t="s">
        <v>15500</v>
      </c>
      <c r="DE1010" s="17" t="s">
        <v>15500</v>
      </c>
      <c r="DF1010" s="17" t="s">
        <v>15500</v>
      </c>
      <c r="DG1010" s="23" t="s">
        <v>11172</v>
      </c>
      <c r="DH1010" s="145"/>
    </row>
    <row r="1011" spans="1:112" s="17" customFormat="1" x14ac:dyDescent="0.25">
      <c r="A1011" s="30" t="s">
        <v>3932</v>
      </c>
      <c r="B1011" s="96">
        <v>0</v>
      </c>
      <c r="C1011" s="152" t="s">
        <v>15461</v>
      </c>
      <c r="D1011" s="96"/>
      <c r="E1011" s="96">
        <v>43619</v>
      </c>
      <c r="F1011" s="96" t="s">
        <v>3933</v>
      </c>
      <c r="G1011" s="31">
        <v>56426</v>
      </c>
      <c r="H1011" s="43">
        <v>43359</v>
      </c>
      <c r="I1011" s="96" t="s">
        <v>87</v>
      </c>
      <c r="J1011" s="96"/>
      <c r="K1011" s="96"/>
      <c r="L1011" s="96" t="s">
        <v>88</v>
      </c>
      <c r="M1011" s="124" t="s">
        <v>352</v>
      </c>
      <c r="N1011" s="96" t="s">
        <v>352</v>
      </c>
      <c r="O1011" s="124" t="s">
        <v>707</v>
      </c>
      <c r="P1011" s="96" t="str">
        <f>VLOOKUP(N1011,Entries!J:K,2,FALSE)</f>
        <v>UNITED KINGDOM</v>
      </c>
      <c r="Q1011" s="123" t="s">
        <v>351</v>
      </c>
      <c r="R1011" s="30" t="s">
        <v>351</v>
      </c>
      <c r="S1011" s="96" t="s">
        <v>352</v>
      </c>
      <c r="T1011" s="124" t="s">
        <v>707</v>
      </c>
      <c r="U1011" s="125" t="s">
        <v>141</v>
      </c>
      <c r="V1011" s="106" t="s">
        <v>159</v>
      </c>
      <c r="W1011" s="64">
        <f>IF(VLOOKUP(R1011,Entries!N:P,3,FALSE)=V1011,1,VLOOKUP(R1011,Entries!N:P,3,FALSE))</f>
        <v>1</v>
      </c>
      <c r="X1011" s="124"/>
      <c r="Y1011" s="124"/>
      <c r="Z1011" s="96"/>
      <c r="AA1011" s="96"/>
      <c r="AB1011" s="96"/>
      <c r="AC1011" s="96" t="s">
        <v>239</v>
      </c>
      <c r="AD1011" s="96" t="s">
        <v>2379</v>
      </c>
      <c r="AE1011" s="96" t="s">
        <v>94</v>
      </c>
      <c r="AF1011" s="96" t="s">
        <v>94</v>
      </c>
      <c r="AG1011" s="96"/>
      <c r="AH1011" s="96"/>
      <c r="AI1011" s="96"/>
      <c r="AJ1011" s="96">
        <v>7</v>
      </c>
      <c r="AK1011" s="96" t="s">
        <v>95</v>
      </c>
      <c r="AL1011" s="96"/>
      <c r="AM1011" s="31"/>
      <c r="AN1011" s="30" t="s">
        <v>96</v>
      </c>
      <c r="AO1011" s="96" t="s">
        <v>97</v>
      </c>
      <c r="AP1011" s="31" t="s">
        <v>97</v>
      </c>
      <c r="AQ1011">
        <v>21104.565184110001</v>
      </c>
      <c r="AR1011" t="s">
        <v>12958</v>
      </c>
      <c r="AS1011" t="s">
        <v>11225</v>
      </c>
      <c r="AT1011" t="s">
        <v>12959</v>
      </c>
      <c r="AU1011">
        <v>97.731200000000001</v>
      </c>
      <c r="AV1011" s="96">
        <v>1.7232155718666666</v>
      </c>
      <c r="AW1011">
        <v>2.0586000000000002</v>
      </c>
      <c r="AX1011" s="96">
        <v>0.77251223681333336</v>
      </c>
      <c r="AY1011">
        <v>6.6940000000000001E-4</v>
      </c>
      <c r="AZ1011">
        <v>5.8164999999999996</v>
      </c>
      <c r="BA1011" s="96">
        <v>1.6809594141377779</v>
      </c>
      <c r="BB1011">
        <v>354.3107</v>
      </c>
      <c r="BC1011" s="96">
        <v>5.6486906263911116</v>
      </c>
      <c r="BD1011">
        <v>14.94892581</v>
      </c>
      <c r="BE1011" s="96">
        <f t="shared" si="132"/>
        <v>6960.8441549895288</v>
      </c>
      <c r="BF1011" s="96">
        <f t="shared" si="133"/>
        <v>594.50374406687934</v>
      </c>
      <c r="BG1011" s="96">
        <f t="shared" si="134"/>
        <v>585.18456591217819</v>
      </c>
      <c r="BH1011">
        <v>6967.1941489513729</v>
      </c>
      <c r="BI1011">
        <v>1.606702082584178E-3</v>
      </c>
      <c r="BJ1011">
        <v>1.70564026960858</v>
      </c>
      <c r="BK1011">
        <v>3.5929356009940072E-2</v>
      </c>
      <c r="BL1011">
        <v>0.78320039472174829</v>
      </c>
      <c r="BM1011">
        <v>5.502206554894693</v>
      </c>
      <c r="BN1011">
        <v>1.705731269390367</v>
      </c>
      <c r="BO1011">
        <v>3.5929348305576973E-2</v>
      </c>
      <c r="BP1011">
        <v>1.5492734680480221E-3</v>
      </c>
      <c r="BQ1011">
        <v>0.78320039472174829</v>
      </c>
      <c r="BR1011">
        <v>6957.8602574066399</v>
      </c>
      <c r="BS1011" s="96">
        <v>841.27391406949027</v>
      </c>
      <c r="BT1011" s="96">
        <v>821.0457038994391</v>
      </c>
      <c r="BU1011">
        <v>5.502206554894693</v>
      </c>
      <c r="BV1011" s="60" t="str">
        <f t="shared" si="129"/>
        <v>sunsynchronous observation</v>
      </c>
      <c r="BW1011" s="30" t="s">
        <v>3935</v>
      </c>
      <c r="BX1011" s="96">
        <v>1</v>
      </c>
      <c r="BY1011" s="96">
        <v>3</v>
      </c>
      <c r="BZ1011" s="96">
        <v>3</v>
      </c>
      <c r="CA1011" s="96">
        <v>4.3589000000000002</v>
      </c>
      <c r="CB1011" s="96">
        <v>1</v>
      </c>
      <c r="CC1011" s="96">
        <v>3.5</v>
      </c>
      <c r="CD1011" s="96">
        <v>3</v>
      </c>
      <c r="CE1011" s="96">
        <v>1</v>
      </c>
      <c r="CF1011" s="31">
        <v>3</v>
      </c>
      <c r="CG1011" s="30">
        <v>445</v>
      </c>
      <c r="CH1011" s="96">
        <v>445</v>
      </c>
      <c r="CI1011" s="96">
        <v>400</v>
      </c>
      <c r="CJ1011" s="96">
        <f>Population!$CG1011-Population!$CI1011</f>
        <v>45</v>
      </c>
      <c r="CK1011" s="118">
        <f>_xlfn.DAYS(Entries!$AY$2,Population!H1011)</f>
        <v>935</v>
      </c>
      <c r="CL1011" s="118">
        <f t="shared" si="130"/>
        <v>2555</v>
      </c>
      <c r="CM1011" s="117">
        <f>Entries!$AY$5</f>
        <v>0.15</v>
      </c>
      <c r="CN1011" s="117">
        <f t="shared" si="135"/>
        <v>0.10112359550561797</v>
      </c>
      <c r="CO1011" s="119">
        <f t="shared" si="131"/>
        <v>0.68894324853228972</v>
      </c>
      <c r="CP1011" s="30" t="s">
        <v>349</v>
      </c>
      <c r="CQ1011" s="96">
        <v>4</v>
      </c>
      <c r="CR1011" s="96" t="s">
        <v>95</v>
      </c>
      <c r="CS1011" s="96"/>
      <c r="CT1011" s="31"/>
      <c r="CU1011" s="30" t="s">
        <v>350</v>
      </c>
      <c r="CV1011" s="96" t="s">
        <v>3936</v>
      </c>
      <c r="CW1011" s="96" t="s">
        <v>352</v>
      </c>
      <c r="CX1011" s="96" t="s">
        <v>3937</v>
      </c>
      <c r="CY1011" s="96" t="s">
        <v>3938</v>
      </c>
      <c r="CZ1011" s="96" t="s">
        <v>108</v>
      </c>
      <c r="DA1011" s="31"/>
      <c r="DB1011" s="17" t="s">
        <v>15463</v>
      </c>
      <c r="DC1011" s="17" t="s">
        <v>15500</v>
      </c>
      <c r="DD1011" s="17">
        <v>1</v>
      </c>
      <c r="DE1011" s="17">
        <v>1</v>
      </c>
      <c r="DF1011" s="17">
        <v>10</v>
      </c>
      <c r="DG1011" s="23" t="s">
        <v>11182</v>
      </c>
      <c r="DH1011" s="145" t="s">
        <v>11186</v>
      </c>
    </row>
    <row r="1012" spans="1:112" s="17" customFormat="1" x14ac:dyDescent="0.25">
      <c r="A1012" s="32" t="s">
        <v>3939</v>
      </c>
      <c r="B1012" s="98">
        <v>0</v>
      </c>
      <c r="C1012" s="64" t="s">
        <v>15461</v>
      </c>
      <c r="D1012" s="98"/>
      <c r="E1012" s="98">
        <v>37849</v>
      </c>
      <c r="F1012" s="98" t="s">
        <v>3940</v>
      </c>
      <c r="G1012" s="33">
        <v>37846</v>
      </c>
      <c r="H1012" s="44">
        <v>40844</v>
      </c>
      <c r="I1012" s="98" t="s">
        <v>190</v>
      </c>
      <c r="J1012" s="98"/>
      <c r="K1012" s="98"/>
      <c r="L1012" s="98" t="s">
        <v>400</v>
      </c>
      <c r="M1012" t="s">
        <v>156</v>
      </c>
      <c r="N1012" s="98" t="s">
        <v>156</v>
      </c>
      <c r="O1012" t="s">
        <v>157</v>
      </c>
      <c r="P1012" s="64" t="str">
        <f>VLOOKUP(N1012,Entries!J:K,2,FALSE)</f>
        <v>UNITED STATES OF AMERICA</v>
      </c>
      <c r="Q1012" s="38" t="s">
        <v>3882</v>
      </c>
      <c r="R1012" s="32" t="s">
        <v>3882</v>
      </c>
      <c r="S1012" s="98" t="s">
        <v>156</v>
      </c>
      <c r="T1012" t="s">
        <v>157</v>
      </c>
      <c r="U1012" s="39" t="s">
        <v>141</v>
      </c>
      <c r="V1012" s="33" t="s">
        <v>141</v>
      </c>
      <c r="W1012" s="64">
        <f>IF(VLOOKUP(R1012,Entries!N:P,3,FALSE)=V1012,1,VLOOKUP(R1012,Entries!N:P,3,FALSE))</f>
        <v>1</v>
      </c>
      <c r="X1012"/>
      <c r="Y1012"/>
      <c r="Z1012" s="98"/>
      <c r="AA1012" s="98"/>
      <c r="AB1012" s="98"/>
      <c r="AC1012" s="98" t="s">
        <v>142</v>
      </c>
      <c r="AD1012" s="98" t="s">
        <v>1271</v>
      </c>
      <c r="AE1012" s="98" t="s">
        <v>1154</v>
      </c>
      <c r="AF1012" s="98" t="s">
        <v>94</v>
      </c>
      <c r="AG1012" s="98" t="s">
        <v>1154</v>
      </c>
      <c r="AH1012" s="98"/>
      <c r="AI1012" s="98"/>
      <c r="AJ1012" s="98">
        <v>7</v>
      </c>
      <c r="AK1012" s="98" t="s">
        <v>95</v>
      </c>
      <c r="AL1012" s="98"/>
      <c r="AM1012" s="33"/>
      <c r="AN1012" s="32" t="s">
        <v>125</v>
      </c>
      <c r="AO1012" s="98" t="s">
        <v>97</v>
      </c>
      <c r="AP1012" s="33" t="s">
        <v>97</v>
      </c>
      <c r="AQ1012">
        <v>21104.7234341</v>
      </c>
      <c r="AR1012" t="s">
        <v>12960</v>
      </c>
      <c r="AS1012" t="s">
        <v>11225</v>
      </c>
      <c r="AT1012" t="s">
        <v>12961</v>
      </c>
      <c r="AU1012">
        <v>98.733000000000004</v>
      </c>
      <c r="AV1012" s="98">
        <v>0.41891383991111109</v>
      </c>
      <c r="AW1012">
        <v>44.261699999999998</v>
      </c>
      <c r="AX1012" s="98">
        <v>0.35269606186666669</v>
      </c>
      <c r="AY1012">
        <v>1.5679999999999999E-4</v>
      </c>
      <c r="AZ1012">
        <v>96.311899999999994</v>
      </c>
      <c r="BA1012" s="98">
        <v>3.2956050571422226</v>
      </c>
      <c r="BB1012">
        <v>323.64620000000002</v>
      </c>
      <c r="BC1012" s="98">
        <v>2.9880850882355561</v>
      </c>
      <c r="BD1012">
        <v>14.19556742</v>
      </c>
      <c r="BE1012" s="96">
        <f t="shared" si="132"/>
        <v>7204.9902443896117</v>
      </c>
      <c r="BF1012" s="96">
        <f t="shared" si="133"/>
        <v>835.1199868599324</v>
      </c>
      <c r="BG1012" s="96">
        <f t="shared" si="134"/>
        <v>832.86050191929189</v>
      </c>
      <c r="BH1012">
        <v>7197.7053982567213</v>
      </c>
      <c r="BI1012">
        <v>9.7209961280051176E-4</v>
      </c>
      <c r="BJ1012">
        <v>1.723263389797095</v>
      </c>
      <c r="BK1012">
        <v>0.77242847846842777</v>
      </c>
      <c r="BL1012">
        <v>2.7114545096161629</v>
      </c>
      <c r="BM1012">
        <v>4.6189947149744484</v>
      </c>
      <c r="BN1012">
        <v>1.723215908291772</v>
      </c>
      <c r="BO1012">
        <v>0.77251243630049893</v>
      </c>
      <c r="BP1012">
        <v>1.4043155599530999E-3</v>
      </c>
      <c r="BQ1012">
        <v>2.7114545096161629</v>
      </c>
      <c r="BR1012">
        <v>7202.1598089844647</v>
      </c>
      <c r="BS1012" s="96">
        <v>737.77614425090178</v>
      </c>
      <c r="BT1012" s="96">
        <v>718.14634984765598</v>
      </c>
      <c r="BU1012">
        <v>4.6189947149744484</v>
      </c>
      <c r="BV1012" s="65" t="str">
        <f t="shared" ref="BV1012:BV1075" si="136">IF(AND(CR1012="Real",CQ1012=0),"no propulsion",IF(AND(BX1012&lt;0.2,BY1012&lt;0.2,BZ1012&lt;0.2),"too small",IF(OR(D1012="Starlink v0.9",D1012="Starlink v1.0"),"Starlink",IF(D1012="OneWeb","OneWeb",IF(AND(AE1012="Earth Observation",AO1012="Sunsynchron"),"sunsynchronous observation",IF(AF1012="Earth Observation","Earth Observation"))))))</f>
        <v>Earth Observation</v>
      </c>
      <c r="BW1012" s="32" t="s">
        <v>356</v>
      </c>
      <c r="BX1012" s="98">
        <v>1.4</v>
      </c>
      <c r="BY1012" s="98">
        <v>3.6</v>
      </c>
      <c r="BZ1012" s="98">
        <v>10</v>
      </c>
      <c r="CA1012" s="98">
        <v>14.560499999999999</v>
      </c>
      <c r="CB1012" s="98">
        <v>1.96</v>
      </c>
      <c r="CC1012" s="98">
        <v>8.4344000000000001</v>
      </c>
      <c r="CD1012" s="98">
        <v>3.6</v>
      </c>
      <c r="CE1012" s="98">
        <v>1.4</v>
      </c>
      <c r="CF1012" s="33">
        <v>10</v>
      </c>
      <c r="CG1012" s="32">
        <v>2128</v>
      </c>
      <c r="CH1012" s="98">
        <v>2128</v>
      </c>
      <c r="CI1012" s="98">
        <v>1400</v>
      </c>
      <c r="CJ1012" s="98">
        <f>Population!$CG1012-Population!$CI1012</f>
        <v>728</v>
      </c>
      <c r="CK1012" s="120">
        <f>_xlfn.DAYS(Entries!$AY$2,Population!H1012)</f>
        <v>3450</v>
      </c>
      <c r="CL1012" s="120">
        <f t="shared" ref="CL1012:CL1075" si="137">AJ1012*365</f>
        <v>2555</v>
      </c>
      <c r="CM1012" s="122">
        <f>Entries!$AY$5</f>
        <v>0.15</v>
      </c>
      <c r="CN1012" s="122">
        <f t="shared" si="135"/>
        <v>0.34210526315789475</v>
      </c>
      <c r="CO1012" s="121">
        <f t="shared" ref="CO1012:CO1075" si="138">IF(CQ1012=0,"-",MAX(0,1-(1-CM1012)/CL1012*CK1012))</f>
        <v>0</v>
      </c>
      <c r="CP1012" s="32"/>
      <c r="CQ1012" s="19">
        <v>4</v>
      </c>
      <c r="CR1012" s="98" t="s">
        <v>118</v>
      </c>
      <c r="CS1012" s="98"/>
      <c r="CT1012" s="33"/>
      <c r="CU1012" s="32" t="s">
        <v>870</v>
      </c>
      <c r="CV1012" s="98" t="s">
        <v>3942</v>
      </c>
      <c r="CW1012" s="98" t="s">
        <v>157</v>
      </c>
      <c r="CX1012" s="98" t="s">
        <v>872</v>
      </c>
      <c r="CY1012" s="98" t="s">
        <v>150</v>
      </c>
      <c r="CZ1012" s="98" t="s">
        <v>257</v>
      </c>
      <c r="DA1012" s="33"/>
      <c r="DB1012" s="17" t="s">
        <v>15463</v>
      </c>
      <c r="DC1012" s="17" t="s">
        <v>15500</v>
      </c>
      <c r="DD1012" s="17">
        <v>1</v>
      </c>
      <c r="DE1012" s="17">
        <v>1</v>
      </c>
      <c r="DF1012" s="17">
        <v>10</v>
      </c>
      <c r="DG1012" s="23" t="s">
        <v>11177</v>
      </c>
      <c r="DH1012" s="145"/>
    </row>
    <row r="1013" spans="1:112" s="17" customFormat="1" x14ac:dyDescent="0.25">
      <c r="A1013" s="30" t="s">
        <v>3943</v>
      </c>
      <c r="B1013" s="96">
        <v>0</v>
      </c>
      <c r="C1013" s="152" t="s">
        <v>15461</v>
      </c>
      <c r="D1013" s="96"/>
      <c r="E1013" s="96">
        <v>44340</v>
      </c>
      <c r="F1013" s="96" t="s">
        <v>3944</v>
      </c>
      <c r="G1013" s="31">
        <v>59725</v>
      </c>
      <c r="H1013" s="43">
        <v>43641</v>
      </c>
      <c r="I1013" s="96" t="s">
        <v>221</v>
      </c>
      <c r="J1013" s="96"/>
      <c r="K1013" s="96"/>
      <c r="L1013" s="96" t="s">
        <v>477</v>
      </c>
      <c r="M1013" s="124" t="s">
        <v>156</v>
      </c>
      <c r="N1013" s="96" t="s">
        <v>156</v>
      </c>
      <c r="O1013" s="124" t="s">
        <v>11127</v>
      </c>
      <c r="P1013" s="96" t="str">
        <f>VLOOKUP(N1013,Entries!J:K,2,FALSE)</f>
        <v>UNITED STATES OF AMERICA</v>
      </c>
      <c r="Q1013" s="123" t="s">
        <v>3945</v>
      </c>
      <c r="R1013" s="30" t="s">
        <v>3945</v>
      </c>
      <c r="S1013" s="96" t="s">
        <v>156</v>
      </c>
      <c r="T1013" s="124" t="s">
        <v>157</v>
      </c>
      <c r="U1013" s="125" t="s">
        <v>92</v>
      </c>
      <c r="V1013" s="31" t="s">
        <v>92</v>
      </c>
      <c r="W1013" s="64" t="str">
        <f>IF(VLOOKUP(R1013,Entries!N:P,3,FALSE)=V1013,1,VLOOKUP(R1013,Entries!N:P,3,FALSE))</f>
        <v>Military</v>
      </c>
      <c r="X1013" s="124"/>
      <c r="Y1013" s="124"/>
      <c r="Z1013" s="96"/>
      <c r="AA1013" s="96"/>
      <c r="AB1013" s="96"/>
      <c r="AC1013" s="96" t="s">
        <v>239</v>
      </c>
      <c r="AD1013" s="96" t="s">
        <v>117</v>
      </c>
      <c r="AE1013" s="96" t="s">
        <v>117</v>
      </c>
      <c r="AF1013" s="96" t="s">
        <v>117</v>
      </c>
      <c r="AG1013" s="96"/>
      <c r="AH1013" s="96"/>
      <c r="AI1013" s="96"/>
      <c r="AJ1013" s="19">
        <v>3</v>
      </c>
      <c r="AK1013" s="96" t="s">
        <v>118</v>
      </c>
      <c r="AL1013" s="96"/>
      <c r="AM1013" s="31"/>
      <c r="AN1013" s="30" t="s">
        <v>511</v>
      </c>
      <c r="AO1013" s="96" t="s">
        <v>242</v>
      </c>
      <c r="AP1013" s="31" t="s">
        <v>98</v>
      </c>
      <c r="AQ1013">
        <v>21104.199843440001</v>
      </c>
      <c r="AR1013" t="s">
        <v>12962</v>
      </c>
      <c r="AS1013" t="s">
        <v>11225</v>
      </c>
      <c r="AT1013" t="s">
        <v>12963</v>
      </c>
      <c r="AU1013">
        <v>24.001999999999999</v>
      </c>
      <c r="AV1013" s="96">
        <v>1.7063871107200002</v>
      </c>
      <c r="AW1013">
        <v>20.207999999999998</v>
      </c>
      <c r="AX1013" s="96">
        <v>1.2201280103022221</v>
      </c>
      <c r="AY1013">
        <v>1.1490000000000001E-3</v>
      </c>
      <c r="AZ1013">
        <v>188.82429999999999</v>
      </c>
      <c r="BA1013" s="96">
        <v>3.8502897766488893</v>
      </c>
      <c r="BB1013">
        <v>171.2047</v>
      </c>
      <c r="BC1013" s="96">
        <v>2.432520722968889</v>
      </c>
      <c r="BD1013">
        <v>14.529132150000001</v>
      </c>
      <c r="BE1013" s="96">
        <f t="shared" si="132"/>
        <v>7094.2875178268769</v>
      </c>
      <c r="BF1013" s="96">
        <f t="shared" si="133"/>
        <v>731.43885418486025</v>
      </c>
      <c r="BG1013" s="96">
        <f t="shared" si="134"/>
        <v>715.13618146889439</v>
      </c>
      <c r="BH1013">
        <v>7100.4975011465121</v>
      </c>
      <c r="BI1013">
        <v>2.5429972205354791E-4</v>
      </c>
      <c r="BJ1013">
        <v>0.41915748697851801</v>
      </c>
      <c r="BK1013">
        <v>0.35269613552344381</v>
      </c>
      <c r="BL1013">
        <v>1.4449071866009759</v>
      </c>
      <c r="BM1013">
        <v>4.8387829170028933</v>
      </c>
      <c r="BN1013">
        <v>0.41891445737429989</v>
      </c>
      <c r="BO1013">
        <v>0.35269613727147342</v>
      </c>
      <c r="BP1013">
        <v>1.382582163792217E-3</v>
      </c>
      <c r="BQ1013">
        <v>1.4449071866009759</v>
      </c>
      <c r="BR1013">
        <v>7098.9612470492784</v>
      </c>
      <c r="BS1013" s="96">
        <v>589.72749856586051</v>
      </c>
      <c r="BT1013" s="96">
        <v>565.83142355841119</v>
      </c>
      <c r="BU1013">
        <v>4.8387829170028933</v>
      </c>
      <c r="BV1013" s="60" t="b">
        <f t="shared" si="136"/>
        <v>0</v>
      </c>
      <c r="BW1013" s="30" t="s">
        <v>3947</v>
      </c>
      <c r="BX1013" s="96">
        <v>0.4</v>
      </c>
      <c r="BY1013" s="96">
        <v>0.8</v>
      </c>
      <c r="BZ1013" s="96">
        <v>0.8</v>
      </c>
      <c r="CA1013" s="96">
        <v>0.34379999999999999</v>
      </c>
      <c r="CB1013" s="96">
        <v>0.12570000000000001</v>
      </c>
      <c r="CC1013" s="96">
        <v>0.31419999999999998</v>
      </c>
      <c r="CD1013" s="96">
        <v>0.8</v>
      </c>
      <c r="CE1013" s="96">
        <v>0.4</v>
      </c>
      <c r="CF1013" s="31">
        <v>0.8</v>
      </c>
      <c r="CG1013" s="30">
        <v>83</v>
      </c>
      <c r="CH1013" s="96">
        <v>83</v>
      </c>
      <c r="CI1013" s="96">
        <v>83</v>
      </c>
      <c r="CJ1013" s="96">
        <f>Population!$CG1013-Population!$CI1013</f>
        <v>0</v>
      </c>
      <c r="CK1013" s="118">
        <f>_xlfn.DAYS(Entries!$AY$2,Population!H1013)</f>
        <v>653</v>
      </c>
      <c r="CL1013" s="118">
        <f t="shared" si="137"/>
        <v>1095</v>
      </c>
      <c r="CM1013" s="117">
        <f>Entries!$AY$5</f>
        <v>0.15</v>
      </c>
      <c r="CN1013" s="117">
        <f t="shared" si="135"/>
        <v>0</v>
      </c>
      <c r="CO1013" s="119" t="str">
        <f t="shared" si="138"/>
        <v>-</v>
      </c>
      <c r="CP1013" s="30"/>
      <c r="CQ1013" s="19">
        <v>0</v>
      </c>
      <c r="CR1013" s="96" t="s">
        <v>118</v>
      </c>
      <c r="CS1013" s="96"/>
      <c r="CT1013" s="31"/>
      <c r="CU1013" s="30" t="s">
        <v>3948</v>
      </c>
      <c r="CV1013" s="96" t="s">
        <v>3949</v>
      </c>
      <c r="CW1013" s="96" t="s">
        <v>157</v>
      </c>
      <c r="CX1013" s="96" t="s">
        <v>3950</v>
      </c>
      <c r="CY1013" s="96" t="s">
        <v>107</v>
      </c>
      <c r="CZ1013" s="96" t="s">
        <v>108</v>
      </c>
      <c r="DA1013" s="31"/>
      <c r="DB1013" s="17" t="s">
        <v>15462</v>
      </c>
      <c r="DC1013" s="17" t="s">
        <v>15500</v>
      </c>
      <c r="DD1013" s="17" t="s">
        <v>15500</v>
      </c>
      <c r="DE1013" s="17" t="s">
        <v>15500</v>
      </c>
      <c r="DF1013" s="17" t="s">
        <v>15500</v>
      </c>
      <c r="DG1013" s="23" t="s">
        <v>11172</v>
      </c>
      <c r="DH1013" s="145"/>
    </row>
    <row r="1014" spans="1:112" s="17" customFormat="1" x14ac:dyDescent="0.25">
      <c r="A1014" s="32" t="s">
        <v>3951</v>
      </c>
      <c r="B1014" s="98">
        <v>0</v>
      </c>
      <c r="C1014" s="64" t="s">
        <v>15461</v>
      </c>
      <c r="D1014" s="98"/>
      <c r="E1014" s="98">
        <v>44391</v>
      </c>
      <c r="F1014" s="98" t="s">
        <v>3952</v>
      </c>
      <c r="G1014" s="33">
        <v>59923</v>
      </c>
      <c r="H1014" s="44">
        <v>43651</v>
      </c>
      <c r="I1014" s="98" t="s">
        <v>276</v>
      </c>
      <c r="J1014" s="98"/>
      <c r="K1014" s="98"/>
      <c r="L1014" s="98" t="s">
        <v>365</v>
      </c>
      <c r="M1014" t="s">
        <v>582</v>
      </c>
      <c r="N1014" s="98" t="s">
        <v>582</v>
      </c>
      <c r="O1014" t="s">
        <v>352</v>
      </c>
      <c r="P1014" s="64" t="str">
        <f>VLOOKUP(N1014,Entries!J:K,2,FALSE)</f>
        <v>ISRAEL</v>
      </c>
      <c r="Q1014" s="38" t="s">
        <v>3953</v>
      </c>
      <c r="R1014" s="32" t="s">
        <v>3953</v>
      </c>
      <c r="S1014" s="98" t="s">
        <v>582</v>
      </c>
      <c r="T1014" t="s">
        <v>584</v>
      </c>
      <c r="U1014" s="39" t="s">
        <v>159</v>
      </c>
      <c r="V1014" s="33" t="s">
        <v>159</v>
      </c>
      <c r="W1014" s="64">
        <f>IF(VLOOKUP(R1014,Entries!N:P,3,FALSE)=V1014,1,VLOOKUP(R1014,Entries!N:P,3,FALSE))</f>
        <v>1</v>
      </c>
      <c r="X1014"/>
      <c r="Y1014"/>
      <c r="Z1014" s="98"/>
      <c r="AA1014" s="98"/>
      <c r="AB1014" s="98"/>
      <c r="AC1014" s="98" t="s">
        <v>93</v>
      </c>
      <c r="AD1014" s="98" t="s">
        <v>117</v>
      </c>
      <c r="AE1014" s="98" t="s">
        <v>117</v>
      </c>
      <c r="AF1014" s="98" t="s">
        <v>117</v>
      </c>
      <c r="AG1014" s="98"/>
      <c r="AH1014" s="98"/>
      <c r="AI1014" s="98"/>
      <c r="AJ1014" s="19">
        <v>2</v>
      </c>
      <c r="AK1014" s="98" t="s">
        <v>118</v>
      </c>
      <c r="AL1014" s="98"/>
      <c r="AM1014" s="33"/>
      <c r="AN1014" s="32" t="s">
        <v>96</v>
      </c>
      <c r="AO1014" s="98" t="s">
        <v>97</v>
      </c>
      <c r="AP1014" s="33" t="s">
        <v>97</v>
      </c>
      <c r="AQ1014">
        <v>21104.501320269999</v>
      </c>
      <c r="AR1014" t="s">
        <v>12708</v>
      </c>
      <c r="AS1014" t="s">
        <v>11225</v>
      </c>
      <c r="AT1014" t="s">
        <v>12964</v>
      </c>
      <c r="AU1014">
        <v>97.768799999999999</v>
      </c>
      <c r="AV1014" s="98">
        <v>1.7003535087511112</v>
      </c>
      <c r="AW1014">
        <v>69.908199999999994</v>
      </c>
      <c r="AX1014" s="98">
        <v>2.0793045530933334</v>
      </c>
      <c r="AY1014">
        <v>1.9272E-3</v>
      </c>
      <c r="AZ1014">
        <v>220.6054</v>
      </c>
      <c r="BA1014" s="98">
        <v>0.24291312942666668</v>
      </c>
      <c r="BB1014">
        <v>139.3732</v>
      </c>
      <c r="BC1014" s="98">
        <v>1.8315655892888891</v>
      </c>
      <c r="BD1014">
        <v>14.97821892</v>
      </c>
      <c r="BE1014" s="96">
        <f t="shared" si="132"/>
        <v>6951.7655813762221</v>
      </c>
      <c r="BF1014" s="96">
        <f t="shared" si="133"/>
        <v>594.16302400464974</v>
      </c>
      <c r="BG1014" s="96">
        <f t="shared" si="134"/>
        <v>567.36813874779364</v>
      </c>
      <c r="BH1014">
        <v>6958.0973114834906</v>
      </c>
      <c r="BI1014">
        <v>1.009115557090993E-3</v>
      </c>
      <c r="BJ1014">
        <v>1.706295842854439</v>
      </c>
      <c r="BK1014">
        <v>1.220128264014803</v>
      </c>
      <c r="BL1014">
        <v>3.3290539812400421</v>
      </c>
      <c r="BM1014">
        <v>2.9537556108802119</v>
      </c>
      <c r="BN1014">
        <v>1.706387513109854</v>
      </c>
      <c r="BO1014">
        <v>1.2201282639476581</v>
      </c>
      <c r="BP1014">
        <v>1.719444050667574E-3</v>
      </c>
      <c r="BQ1014">
        <v>3.3290539812400421</v>
      </c>
      <c r="BR1014">
        <v>6948.7794610621359</v>
      </c>
      <c r="BS1014" s="96">
        <v>505.6978409811727</v>
      </c>
      <c r="BT1014" s="96">
        <v>478.32932824650106</v>
      </c>
      <c r="BU1014">
        <v>2.9537556108802119</v>
      </c>
      <c r="BV1014" s="65" t="b">
        <f t="shared" si="136"/>
        <v>0</v>
      </c>
      <c r="BW1014" s="32" t="s">
        <v>3955</v>
      </c>
      <c r="BX1014" s="98">
        <v>0.2</v>
      </c>
      <c r="BY1014" s="98">
        <v>0.3</v>
      </c>
      <c r="BZ1014" s="98">
        <v>0.6</v>
      </c>
      <c r="CA1014" s="98">
        <v>9.3799999999999994E-2</v>
      </c>
      <c r="CB1014" s="98">
        <v>0.04</v>
      </c>
      <c r="CC1014" s="98">
        <v>0.08</v>
      </c>
      <c r="CD1014" s="98">
        <v>0.3</v>
      </c>
      <c r="CE1014" s="98">
        <v>0.2</v>
      </c>
      <c r="CF1014" s="33">
        <v>0.6</v>
      </c>
      <c r="CG1014" s="32">
        <v>10</v>
      </c>
      <c r="CH1014" s="98">
        <v>10</v>
      </c>
      <c r="CI1014" s="98">
        <v>10</v>
      </c>
      <c r="CJ1014" s="98">
        <f>Population!$CG1014-Population!$CI1014</f>
        <v>0</v>
      </c>
      <c r="CK1014" s="120">
        <f>_xlfn.DAYS(Entries!$AY$2,Population!H1014)</f>
        <v>643</v>
      </c>
      <c r="CL1014" s="120">
        <f t="shared" si="137"/>
        <v>730</v>
      </c>
      <c r="CM1014" s="122">
        <f>Entries!$AY$5</f>
        <v>0.15</v>
      </c>
      <c r="CN1014" s="122">
        <f t="shared" si="135"/>
        <v>0</v>
      </c>
      <c r="CO1014" s="121" t="str">
        <f t="shared" si="138"/>
        <v>-</v>
      </c>
      <c r="CP1014" s="32"/>
      <c r="CQ1014" s="19">
        <v>0</v>
      </c>
      <c r="CR1014" s="98" t="s">
        <v>118</v>
      </c>
      <c r="CS1014" s="98"/>
      <c r="CT1014" s="33"/>
      <c r="CU1014" s="32" t="s">
        <v>3956</v>
      </c>
      <c r="CV1014" s="98" t="s">
        <v>3953</v>
      </c>
      <c r="CW1014" s="98" t="s">
        <v>584</v>
      </c>
      <c r="CX1014" s="98" t="s">
        <v>292</v>
      </c>
      <c r="CY1014" s="98" t="s">
        <v>107</v>
      </c>
      <c r="CZ1014" s="98" t="s">
        <v>108</v>
      </c>
      <c r="DA1014" s="33"/>
      <c r="DB1014" s="17" t="s">
        <v>15462</v>
      </c>
      <c r="DC1014" s="17" t="s">
        <v>15500</v>
      </c>
      <c r="DD1014" s="17" t="s">
        <v>15500</v>
      </c>
      <c r="DE1014" s="17" t="s">
        <v>15500</v>
      </c>
      <c r="DF1014" s="17" t="s">
        <v>15500</v>
      </c>
      <c r="DG1014" s="23" t="s">
        <v>11172</v>
      </c>
      <c r="DH1014" s="145"/>
    </row>
    <row r="1015" spans="1:112" s="17" customFormat="1" x14ac:dyDescent="0.25">
      <c r="A1015" s="30" t="s">
        <v>3957</v>
      </c>
      <c r="B1015" s="96">
        <v>0</v>
      </c>
      <c r="C1015" s="152" t="s">
        <v>15461</v>
      </c>
      <c r="D1015" s="96"/>
      <c r="E1015" s="96">
        <v>40900</v>
      </c>
      <c r="F1015" s="96" t="s">
        <v>3958</v>
      </c>
      <c r="G1015" s="31">
        <v>40897</v>
      </c>
      <c r="H1015" s="43">
        <v>42266</v>
      </c>
      <c r="I1015" s="96" t="s">
        <v>619</v>
      </c>
      <c r="J1015" s="96"/>
      <c r="K1015" s="96"/>
      <c r="L1015" s="96" t="s">
        <v>2854</v>
      </c>
      <c r="M1015" s="124" t="s">
        <v>326</v>
      </c>
      <c r="N1015" s="96" t="s">
        <v>326</v>
      </c>
      <c r="O1015" s="124" t="s">
        <v>576</v>
      </c>
      <c r="P1015" s="96" t="str">
        <f>VLOOKUP(N1015,Entries!J:K,2,FALSE)</f>
        <v>PEOPLES REPUBLIC OF CHINA</v>
      </c>
      <c r="Q1015" s="123" t="s">
        <v>3959</v>
      </c>
      <c r="R1015" s="30" t="s">
        <v>3959</v>
      </c>
      <c r="S1015" s="96" t="s">
        <v>326</v>
      </c>
      <c r="T1015" s="124" t="s">
        <v>576</v>
      </c>
      <c r="U1015" s="125" t="s">
        <v>180</v>
      </c>
      <c r="V1015" s="31" t="s">
        <v>180</v>
      </c>
      <c r="W1015" s="64" t="str">
        <f>IF(VLOOKUP(R1015,Entries!N:P,3,FALSE)=V1015,1,VLOOKUP(R1015,Entries!N:P,3,FALSE))</f>
        <v>Civil</v>
      </c>
      <c r="X1015" s="124"/>
      <c r="Y1015" s="124"/>
      <c r="Z1015" s="96"/>
      <c r="AA1015" s="96"/>
      <c r="AB1015" s="96"/>
      <c r="AC1015" s="96" t="s">
        <v>93</v>
      </c>
      <c r="AD1015" s="96" t="s">
        <v>117</v>
      </c>
      <c r="AE1015" s="96" t="s">
        <v>180</v>
      </c>
      <c r="AF1015" s="96" t="s">
        <v>94</v>
      </c>
      <c r="AG1015" s="96" t="s">
        <v>11112</v>
      </c>
      <c r="AH1015" s="96"/>
      <c r="AI1015" s="96"/>
      <c r="AJ1015" s="19">
        <v>1</v>
      </c>
      <c r="AK1015" s="96" t="s">
        <v>118</v>
      </c>
      <c r="AL1015" s="96"/>
      <c r="AM1015" s="31"/>
      <c r="AN1015" s="30" t="s">
        <v>96</v>
      </c>
      <c r="AO1015" s="96" t="s">
        <v>97</v>
      </c>
      <c r="AP1015" s="31" t="s">
        <v>98</v>
      </c>
      <c r="AQ1015">
        <v>21104.59211387</v>
      </c>
      <c r="AR1015" t="s">
        <v>12965</v>
      </c>
      <c r="AS1015" t="s">
        <v>11225</v>
      </c>
      <c r="AT1015" t="s">
        <v>12966</v>
      </c>
      <c r="AU1015">
        <v>97.423100000000005</v>
      </c>
      <c r="AV1015" s="96">
        <v>1.6975487652266668</v>
      </c>
      <c r="AW1015">
        <v>119.1354</v>
      </c>
      <c r="AX1015" s="96">
        <v>2.7559231847644448</v>
      </c>
      <c r="AY1015">
        <v>1.2287000000000001E-3</v>
      </c>
      <c r="AZ1015">
        <v>13.917899999999999</v>
      </c>
      <c r="BA1015" s="96">
        <v>0.77437624806666672</v>
      </c>
      <c r="BB1015">
        <v>104.941</v>
      </c>
      <c r="BC1015" s="96">
        <v>5.5126841273955556</v>
      </c>
      <c r="BD1015">
        <v>15.25959218</v>
      </c>
      <c r="BE1015" s="96">
        <f t="shared" si="132"/>
        <v>6866.0445478587444</v>
      </c>
      <c r="BF1015" s="96">
        <f t="shared" si="133"/>
        <v>503.48085679469841</v>
      </c>
      <c r="BG1015" s="96">
        <f t="shared" si="134"/>
        <v>486.60823892279041</v>
      </c>
      <c r="BH1015">
        <v>6858.0171199349898</v>
      </c>
      <c r="BI1015">
        <v>2.1982768999004852E-3</v>
      </c>
      <c r="BJ1015">
        <v>1.700401326411773</v>
      </c>
      <c r="BK1015">
        <v>2.079381913780844</v>
      </c>
      <c r="BL1015">
        <v>0.20750712971544691</v>
      </c>
      <c r="BM1015">
        <v>1.866103337506716</v>
      </c>
      <c r="BN1015">
        <v>1.7003538361769219</v>
      </c>
      <c r="BO1015">
        <v>2.0793049442197851</v>
      </c>
      <c r="BP1015">
        <v>1.9939136355514109E-3</v>
      </c>
      <c r="BQ1015">
        <v>0.20750712971544691</v>
      </c>
      <c r="BR1015">
        <v>6863.0135846138373</v>
      </c>
      <c r="BS1015" s="96">
        <v>507.38098006950622</v>
      </c>
      <c r="BT1015" s="96">
        <v>476.4318945345849</v>
      </c>
      <c r="BU1015">
        <v>1.866103337506716</v>
      </c>
      <c r="BV1015" s="60" t="str">
        <f t="shared" si="136"/>
        <v>no propulsion</v>
      </c>
      <c r="BW1015" s="30" t="s">
        <v>104</v>
      </c>
      <c r="BX1015" s="96">
        <v>0.1</v>
      </c>
      <c r="BY1015" s="96">
        <v>0.2</v>
      </c>
      <c r="BZ1015" s="96">
        <v>0.2</v>
      </c>
      <c r="CA1015" s="96">
        <v>0.03</v>
      </c>
      <c r="CB1015" s="96">
        <v>0.01</v>
      </c>
      <c r="CC1015" s="96">
        <v>2.5000000000000001E-2</v>
      </c>
      <c r="CD1015" s="96">
        <v>0.2</v>
      </c>
      <c r="CE1015" s="96">
        <v>0.1</v>
      </c>
      <c r="CF1015" s="31">
        <v>0.2</v>
      </c>
      <c r="CG1015" s="30">
        <v>1</v>
      </c>
      <c r="CH1015" s="96">
        <v>1</v>
      </c>
      <c r="CI1015" s="96">
        <v>1</v>
      </c>
      <c r="CJ1015" s="96">
        <f>Population!$CG1015-Population!$CI1015</f>
        <v>0</v>
      </c>
      <c r="CK1015" s="118">
        <f>_xlfn.DAYS(Entries!$AY$2,Population!H1015)</f>
        <v>2028</v>
      </c>
      <c r="CL1015" s="118">
        <f t="shared" si="137"/>
        <v>365</v>
      </c>
      <c r="CM1015" s="117">
        <f>Entries!$AY$5</f>
        <v>0.15</v>
      </c>
      <c r="CN1015" s="117">
        <f t="shared" si="135"/>
        <v>0</v>
      </c>
      <c r="CO1015" s="119" t="str">
        <f t="shared" si="138"/>
        <v>-</v>
      </c>
      <c r="CP1015" s="30" t="s">
        <v>103</v>
      </c>
      <c r="CQ1015" s="96">
        <v>0</v>
      </c>
      <c r="CR1015" s="96" t="s">
        <v>95</v>
      </c>
      <c r="CS1015" s="96"/>
      <c r="CT1015" s="31"/>
      <c r="CU1015" s="30" t="s">
        <v>3961</v>
      </c>
      <c r="CV1015" s="96"/>
      <c r="CW1015" s="96"/>
      <c r="CX1015" s="96" t="s">
        <v>3962</v>
      </c>
      <c r="CY1015" s="96" t="s">
        <v>107</v>
      </c>
      <c r="CZ1015" s="96" t="s">
        <v>108</v>
      </c>
      <c r="DA1015" s="31"/>
      <c r="DB1015" s="17" t="s">
        <v>15462</v>
      </c>
      <c r="DC1015" s="17" t="s">
        <v>15500</v>
      </c>
      <c r="DD1015" s="17" t="s">
        <v>15500</v>
      </c>
      <c r="DE1015" s="17" t="s">
        <v>15500</v>
      </c>
      <c r="DF1015" s="17" t="s">
        <v>15500</v>
      </c>
      <c r="DG1015" s="23" t="s">
        <v>11171</v>
      </c>
      <c r="DH1015" s="145"/>
    </row>
    <row r="1016" spans="1:112" s="17" customFormat="1" x14ac:dyDescent="0.25">
      <c r="A1016" s="32" t="s">
        <v>3963</v>
      </c>
      <c r="B1016" s="98">
        <v>0</v>
      </c>
      <c r="C1016" s="64" t="s">
        <v>15461</v>
      </c>
      <c r="D1016" s="98"/>
      <c r="E1016" s="98">
        <v>42787</v>
      </c>
      <c r="F1016" s="98" t="s">
        <v>3964</v>
      </c>
      <c r="G1016" s="33">
        <v>46917</v>
      </c>
      <c r="H1016" s="44">
        <v>42909</v>
      </c>
      <c r="I1016" s="98" t="s">
        <v>87</v>
      </c>
      <c r="J1016" s="98"/>
      <c r="K1016" s="98"/>
      <c r="L1016" s="98" t="s">
        <v>88</v>
      </c>
      <c r="M1016" t="s">
        <v>326</v>
      </c>
      <c r="N1016" s="98" t="s">
        <v>326</v>
      </c>
      <c r="O1016" t="s">
        <v>547</v>
      </c>
      <c r="P1016" s="64" t="str">
        <f>VLOOKUP(N1016,Entries!J:K,2,FALSE)</f>
        <v>PEOPLES REPUBLIC OF CHINA</v>
      </c>
      <c r="Q1016" s="38" t="s">
        <v>1324</v>
      </c>
      <c r="R1016" s="32" t="s">
        <v>1324</v>
      </c>
      <c r="S1016" s="98" t="s">
        <v>326</v>
      </c>
      <c r="T1016" t="s">
        <v>576</v>
      </c>
      <c r="U1016" s="39" t="s">
        <v>180</v>
      </c>
      <c r="V1016" s="33" t="s">
        <v>180</v>
      </c>
      <c r="W1016" s="64">
        <f>IF(VLOOKUP(R1016,Entries!N:P,3,FALSE)=V1016,1,VLOOKUP(R1016,Entries!N:P,3,FALSE))</f>
        <v>1</v>
      </c>
      <c r="X1016"/>
      <c r="Y1016"/>
      <c r="Z1016" s="98"/>
      <c r="AA1016" s="98"/>
      <c r="AB1016" s="98"/>
      <c r="AC1016" s="98" t="s">
        <v>93</v>
      </c>
      <c r="AD1016" s="98" t="s">
        <v>3965</v>
      </c>
      <c r="AE1016" s="98" t="s">
        <v>180</v>
      </c>
      <c r="AF1016" s="98" t="s">
        <v>94</v>
      </c>
      <c r="AG1016" s="98" t="s">
        <v>11112</v>
      </c>
      <c r="AH1016" s="98"/>
      <c r="AI1016" s="98"/>
      <c r="AJ1016" s="98">
        <v>0.25</v>
      </c>
      <c r="AK1016" s="98" t="s">
        <v>95</v>
      </c>
      <c r="AL1016" s="98"/>
      <c r="AM1016" s="33"/>
      <c r="AN1016" s="32" t="s">
        <v>96</v>
      </c>
      <c r="AO1016" s="98" t="s">
        <v>97</v>
      </c>
      <c r="AP1016" s="33" t="s">
        <v>97</v>
      </c>
      <c r="AQ1016">
        <v>21104.583915380001</v>
      </c>
      <c r="AR1016" t="s">
        <v>12967</v>
      </c>
      <c r="AS1016" t="s">
        <v>11225</v>
      </c>
      <c r="AT1016" t="s">
        <v>12968</v>
      </c>
      <c r="AU1016">
        <v>97.2624</v>
      </c>
      <c r="AV1016" s="98">
        <v>1.6997984941644444</v>
      </c>
      <c r="AW1016">
        <v>157.90280000000001</v>
      </c>
      <c r="AX1016" s="98">
        <v>3.4718605856444444</v>
      </c>
      <c r="AY1016">
        <v>1.2302999999999999E-3</v>
      </c>
      <c r="AZ1016">
        <v>44.368499999999997</v>
      </c>
      <c r="BA1016" s="98">
        <v>1.7556053853866669</v>
      </c>
      <c r="BB1016">
        <v>315.85359999999997</v>
      </c>
      <c r="BC1016" s="98">
        <v>0.20026078204</v>
      </c>
      <c r="BD1016">
        <v>15.259899969999999</v>
      </c>
      <c r="BE1016" s="96">
        <f t="shared" si="132"/>
        <v>6865.9522227906637</v>
      </c>
      <c r="BF1016" s="96">
        <f t="shared" si="133"/>
        <v>503.39940381036286</v>
      </c>
      <c r="BG1016" s="96">
        <f t="shared" si="134"/>
        <v>486.50504177096445</v>
      </c>
      <c r="BH1016">
        <v>6872.3927728271156</v>
      </c>
      <c r="BI1016">
        <v>2.373397458995207E-3</v>
      </c>
      <c r="BJ1016">
        <v>1.697461174135537</v>
      </c>
      <c r="BK1016">
        <v>2.7559237585339722</v>
      </c>
      <c r="BL1016">
        <v>0.95879278284245328</v>
      </c>
      <c r="BM1016">
        <v>5.3282714577750774</v>
      </c>
      <c r="BN1016">
        <v>1.6975491666321161</v>
      </c>
      <c r="BO1016">
        <v>2.755923758727814</v>
      </c>
      <c r="BP1016">
        <v>2.254808936830598E-3</v>
      </c>
      <c r="BQ1016">
        <v>0.95879278284245328</v>
      </c>
      <c r="BR1016">
        <v>6862.9064373020456</v>
      </c>
      <c r="BS1016" s="96">
        <v>500.39962685711816</v>
      </c>
      <c r="BT1016" s="96">
        <v>464.37466973128994</v>
      </c>
      <c r="BU1016">
        <v>5.3282714577750774</v>
      </c>
      <c r="BV1016" s="65" t="str">
        <f t="shared" si="136"/>
        <v>no propulsion</v>
      </c>
      <c r="BW1016" s="32" t="s">
        <v>104</v>
      </c>
      <c r="BX1016" s="98">
        <v>0.1</v>
      </c>
      <c r="BY1016" s="98">
        <v>0.2</v>
      </c>
      <c r="BZ1016" s="98">
        <v>0.2</v>
      </c>
      <c r="CA1016" s="98">
        <v>0.03</v>
      </c>
      <c r="CB1016" s="98">
        <v>0.01</v>
      </c>
      <c r="CC1016" s="98">
        <v>2.5000000000000001E-2</v>
      </c>
      <c r="CD1016" s="98">
        <v>0.2</v>
      </c>
      <c r="CE1016" s="98">
        <v>0.1</v>
      </c>
      <c r="CF1016" s="33">
        <v>0.2</v>
      </c>
      <c r="CG1016" s="32">
        <v>2</v>
      </c>
      <c r="CH1016" s="98">
        <v>2</v>
      </c>
      <c r="CI1016" s="98">
        <v>2</v>
      </c>
      <c r="CJ1016" s="98">
        <f>Population!$CG1016-Population!$CI1016</f>
        <v>0</v>
      </c>
      <c r="CK1016" s="120">
        <f>_xlfn.DAYS(Entries!$AY$2,Population!H1016)</f>
        <v>1385</v>
      </c>
      <c r="CL1016" s="120">
        <f t="shared" si="137"/>
        <v>91.25</v>
      </c>
      <c r="CM1016" s="122">
        <f>Entries!$AY$5</f>
        <v>0.15</v>
      </c>
      <c r="CN1016" s="122">
        <f t="shared" si="135"/>
        <v>0</v>
      </c>
      <c r="CO1016" s="121" t="str">
        <f t="shared" si="138"/>
        <v>-</v>
      </c>
      <c r="CP1016" s="32" t="s">
        <v>103</v>
      </c>
      <c r="CQ1016" s="98">
        <v>0</v>
      </c>
      <c r="CR1016" s="98" t="s">
        <v>95</v>
      </c>
      <c r="CS1016" s="98"/>
      <c r="CT1016" s="33"/>
      <c r="CU1016" s="32" t="s">
        <v>3961</v>
      </c>
      <c r="CV1016" s="98" t="s">
        <v>3967</v>
      </c>
      <c r="CW1016" s="98" t="s">
        <v>576</v>
      </c>
      <c r="CX1016" s="98" t="s">
        <v>295</v>
      </c>
      <c r="CY1016" s="98" t="s">
        <v>107</v>
      </c>
      <c r="CZ1016" s="98" t="s">
        <v>108</v>
      </c>
      <c r="DA1016" s="33"/>
      <c r="DB1016" s="17" t="s">
        <v>15462</v>
      </c>
      <c r="DC1016" s="17" t="s">
        <v>15500</v>
      </c>
      <c r="DD1016" s="17" t="s">
        <v>15500</v>
      </c>
      <c r="DE1016" s="17" t="s">
        <v>15500</v>
      </c>
      <c r="DF1016" s="17" t="s">
        <v>15500</v>
      </c>
      <c r="DG1016" s="23" t="s">
        <v>11171</v>
      </c>
      <c r="DH1016" s="145"/>
    </row>
    <row r="1017" spans="1:112" s="17" customFormat="1" x14ac:dyDescent="0.25">
      <c r="A1017" s="30" t="s">
        <v>3968</v>
      </c>
      <c r="B1017" s="96">
        <v>0</v>
      </c>
      <c r="C1017" s="152" t="s">
        <v>15461</v>
      </c>
      <c r="D1017" s="96"/>
      <c r="E1017" s="96">
        <v>41557</v>
      </c>
      <c r="F1017" s="96" t="s">
        <v>3969</v>
      </c>
      <c r="G1017" s="31">
        <v>41554</v>
      </c>
      <c r="H1017" s="43">
        <v>42520</v>
      </c>
      <c r="I1017" s="96" t="s">
        <v>619</v>
      </c>
      <c r="J1017" s="96"/>
      <c r="K1017" s="96"/>
      <c r="L1017" s="96" t="s">
        <v>620</v>
      </c>
      <c r="M1017" s="124" t="s">
        <v>667</v>
      </c>
      <c r="N1017" s="96" t="s">
        <v>667</v>
      </c>
      <c r="O1017" s="124" t="s">
        <v>2438</v>
      </c>
      <c r="P1017" s="96" t="str">
        <f>VLOOKUP(N1017,Entries!J:K,2,FALSE)</f>
        <v>ARGENTINA</v>
      </c>
      <c r="Q1017" s="123" t="s">
        <v>327</v>
      </c>
      <c r="R1017" s="30" t="s">
        <v>327</v>
      </c>
      <c r="S1017" s="96" t="s">
        <v>667</v>
      </c>
      <c r="T1017" s="124" t="s">
        <v>328</v>
      </c>
      <c r="U1017" s="125" t="s">
        <v>159</v>
      </c>
      <c r="V1017" s="31" t="s">
        <v>159</v>
      </c>
      <c r="W1017" s="64">
        <f>IF(VLOOKUP(R1017,Entries!N:P,3,FALSE)=V1017,1,VLOOKUP(R1017,Entries!N:P,3,FALSE))</f>
        <v>1</v>
      </c>
      <c r="X1017" s="124"/>
      <c r="Y1017" s="124"/>
      <c r="Z1017" s="96"/>
      <c r="AA1017" s="96"/>
      <c r="AB1017" s="96"/>
      <c r="AC1017" s="96" t="s">
        <v>93</v>
      </c>
      <c r="AD1017" s="96" t="s">
        <v>123</v>
      </c>
      <c r="AE1017" s="96" t="s">
        <v>123</v>
      </c>
      <c r="AF1017" s="96" t="s">
        <v>94</v>
      </c>
      <c r="AG1017" s="96" t="s">
        <v>650</v>
      </c>
      <c r="AH1017" s="96" t="s">
        <v>11158</v>
      </c>
      <c r="AI1017" s="96"/>
      <c r="AJ1017" s="19">
        <v>1</v>
      </c>
      <c r="AK1017" s="96" t="s">
        <v>118</v>
      </c>
      <c r="AL1017" s="96"/>
      <c r="AM1017" s="31"/>
      <c r="AN1017" s="30" t="s">
        <v>96</v>
      </c>
      <c r="AO1017" s="96" t="s">
        <v>97</v>
      </c>
      <c r="AP1017" s="31" t="s">
        <v>98</v>
      </c>
      <c r="AQ1017">
        <v>21104.606468090002</v>
      </c>
      <c r="AR1017" t="s">
        <v>12969</v>
      </c>
      <c r="AS1017" t="s">
        <v>11225</v>
      </c>
      <c r="AT1017" t="s">
        <v>12970</v>
      </c>
      <c r="AU1017">
        <v>97.391300000000001</v>
      </c>
      <c r="AV1017" s="96">
        <v>1.6999677910666666</v>
      </c>
      <c r="AW1017">
        <v>198.923</v>
      </c>
      <c r="AX1017" s="96">
        <v>3.5326486455155557</v>
      </c>
      <c r="AY1017">
        <v>1.4701E-3</v>
      </c>
      <c r="AZ1017">
        <v>100.58880000000001</v>
      </c>
      <c r="BA1017" s="96">
        <v>1.6658972258266667</v>
      </c>
      <c r="BB1017">
        <v>11.4741</v>
      </c>
      <c r="BC1017" s="96">
        <v>1.5592768293333335E-2</v>
      </c>
      <c r="BD1017">
        <v>15.29172457</v>
      </c>
      <c r="BE1017" s="96">
        <f t="shared" si="132"/>
        <v>6856.4227964428674</v>
      </c>
      <c r="BF1017" s="96">
        <f t="shared" si="133"/>
        <v>495.50242359591721</v>
      </c>
      <c r="BG1017" s="96">
        <f t="shared" si="134"/>
        <v>475.34316928981661</v>
      </c>
      <c r="BH1017">
        <v>6846.5843737603309</v>
      </c>
      <c r="BI1017">
        <v>1.3972417589899521E-3</v>
      </c>
      <c r="BJ1017">
        <v>1.6998630745886609</v>
      </c>
      <c r="BK1017">
        <v>3.4719244794585862</v>
      </c>
      <c r="BL1017">
        <v>1.1348787254890951</v>
      </c>
      <c r="BM1017">
        <v>0.82027109667938969</v>
      </c>
      <c r="BN1017">
        <v>1.6997988128775621</v>
      </c>
      <c r="BO1017">
        <v>3.4718612737061632</v>
      </c>
      <c r="BP1017">
        <v>2.628259307866033E-3</v>
      </c>
      <c r="BQ1017">
        <v>1.1348787254890951</v>
      </c>
      <c r="BR1017">
        <v>6853.3871482942041</v>
      </c>
      <c r="BS1017" s="96">
        <v>493.54221016259271</v>
      </c>
      <c r="BT1017" s="96">
        <v>458.71113770761258</v>
      </c>
      <c r="BU1017">
        <v>0.82027109667938969</v>
      </c>
      <c r="BV1017" s="60" t="str">
        <f t="shared" si="136"/>
        <v>Earth Observation</v>
      </c>
      <c r="BW1017" s="30" t="s">
        <v>104</v>
      </c>
      <c r="BX1017" s="96">
        <v>0.4</v>
      </c>
      <c r="BY1017" s="96">
        <v>0.75</v>
      </c>
      <c r="BZ1017" s="96">
        <v>0.75</v>
      </c>
      <c r="CA1017" s="96">
        <v>0.45340000000000003</v>
      </c>
      <c r="CB1017" s="96">
        <v>0.16</v>
      </c>
      <c r="CC1017" s="96">
        <v>0.38</v>
      </c>
      <c r="CD1017" s="96">
        <v>0.75</v>
      </c>
      <c r="CE1017" s="96">
        <v>0.4</v>
      </c>
      <c r="CF1017" s="31">
        <v>0.75</v>
      </c>
      <c r="CG1017" s="30">
        <v>37</v>
      </c>
      <c r="CH1017" s="96">
        <v>37</v>
      </c>
      <c r="CI1017" s="96">
        <v>37</v>
      </c>
      <c r="CJ1017" s="96">
        <f>Population!$CG1017-Population!$CI1017</f>
        <v>0</v>
      </c>
      <c r="CK1017" s="118">
        <f>_xlfn.DAYS(Entries!$AY$2,Population!H1017)</f>
        <v>1774</v>
      </c>
      <c r="CL1017" s="118">
        <f t="shared" si="137"/>
        <v>365</v>
      </c>
      <c r="CM1017" s="117">
        <f>Entries!$AY$5</f>
        <v>0.15</v>
      </c>
      <c r="CN1017" s="117">
        <f t="shared" si="135"/>
        <v>0</v>
      </c>
      <c r="CO1017" s="119" t="str">
        <f t="shared" si="138"/>
        <v>-</v>
      </c>
      <c r="CP1017" s="30"/>
      <c r="CQ1017" s="19">
        <v>0</v>
      </c>
      <c r="CR1017" s="96" t="s">
        <v>118</v>
      </c>
      <c r="CS1017" s="96"/>
      <c r="CT1017" s="31"/>
      <c r="CU1017" s="30" t="s">
        <v>330</v>
      </c>
      <c r="CV1017" s="96" t="s">
        <v>3971</v>
      </c>
      <c r="CW1017" s="96" t="s">
        <v>2438</v>
      </c>
      <c r="CX1017" s="96" t="s">
        <v>332</v>
      </c>
      <c r="CY1017" s="96" t="s">
        <v>107</v>
      </c>
      <c r="CZ1017" s="96"/>
      <c r="DA1017" s="31"/>
      <c r="DB1017" s="17" t="s">
        <v>15462</v>
      </c>
      <c r="DC1017" s="17" t="s">
        <v>15500</v>
      </c>
      <c r="DD1017" s="17" t="s">
        <v>15500</v>
      </c>
      <c r="DE1017" s="17" t="s">
        <v>15500</v>
      </c>
      <c r="DF1017" s="17" t="s">
        <v>15500</v>
      </c>
      <c r="DG1017" s="23" t="s">
        <v>11172</v>
      </c>
      <c r="DH1017" s="145"/>
    </row>
    <row r="1018" spans="1:112" s="17" customFormat="1" x14ac:dyDescent="0.25">
      <c r="A1018" s="32" t="s">
        <v>3972</v>
      </c>
      <c r="B1018" s="98">
        <v>0</v>
      </c>
      <c r="C1018" s="64" t="s">
        <v>15461</v>
      </c>
      <c r="D1018" s="98"/>
      <c r="E1018" s="98">
        <v>41558</v>
      </c>
      <c r="F1018" s="98" t="s">
        <v>3973</v>
      </c>
      <c r="G1018" s="33">
        <v>41555</v>
      </c>
      <c r="H1018" s="44">
        <v>42520</v>
      </c>
      <c r="I1018" s="98" t="s">
        <v>619</v>
      </c>
      <c r="J1018" s="98"/>
      <c r="K1018" s="98"/>
      <c r="L1018" s="98" t="s">
        <v>620</v>
      </c>
      <c r="M1018" t="s">
        <v>667</v>
      </c>
      <c r="N1018" s="98" t="s">
        <v>667</v>
      </c>
      <c r="O1018" t="s">
        <v>2438</v>
      </c>
      <c r="P1018" s="64" t="str">
        <f>VLOOKUP(N1018,Entries!J:K,2,FALSE)</f>
        <v>ARGENTINA</v>
      </c>
      <c r="Q1018" s="38" t="s">
        <v>327</v>
      </c>
      <c r="R1018" s="32" t="s">
        <v>327</v>
      </c>
      <c r="S1018" s="98" t="s">
        <v>667</v>
      </c>
      <c r="T1018" t="s">
        <v>328</v>
      </c>
      <c r="U1018" s="39" t="s">
        <v>159</v>
      </c>
      <c r="V1018" s="33" t="s">
        <v>159</v>
      </c>
      <c r="W1018" s="64">
        <f>IF(VLOOKUP(R1018,Entries!N:P,3,FALSE)=V1018,1,VLOOKUP(R1018,Entries!N:P,3,FALSE))</f>
        <v>1</v>
      </c>
      <c r="X1018"/>
      <c r="Y1018"/>
      <c r="Z1018" s="98"/>
      <c r="AA1018" s="98"/>
      <c r="AB1018" s="98"/>
      <c r="AC1018" s="98" t="s">
        <v>93</v>
      </c>
      <c r="AD1018" s="98" t="s">
        <v>123</v>
      </c>
      <c r="AE1018" s="98" t="s">
        <v>123</v>
      </c>
      <c r="AF1018" s="98" t="s">
        <v>94</v>
      </c>
      <c r="AG1018" s="98" t="s">
        <v>650</v>
      </c>
      <c r="AH1018" s="98" t="s">
        <v>11158</v>
      </c>
      <c r="AI1018" s="98"/>
      <c r="AJ1018" s="19">
        <v>4</v>
      </c>
      <c r="AK1018" s="98" t="s">
        <v>118</v>
      </c>
      <c r="AL1018" s="98"/>
      <c r="AM1018" s="33"/>
      <c r="AN1018" s="32" t="s">
        <v>96</v>
      </c>
      <c r="AO1018" s="98" t="s">
        <v>97</v>
      </c>
      <c r="AP1018" s="33" t="s">
        <v>98</v>
      </c>
      <c r="AQ1018">
        <v>21104.560881919999</v>
      </c>
      <c r="AR1018" t="s">
        <v>12971</v>
      </c>
      <c r="AS1018" t="s">
        <v>11225</v>
      </c>
      <c r="AT1018" t="s">
        <v>12972</v>
      </c>
      <c r="AU1018">
        <v>97.400999999999996</v>
      </c>
      <c r="AV1018" s="98">
        <v>1.7012610797733336</v>
      </c>
      <c r="AW1018">
        <v>202.4059</v>
      </c>
      <c r="AX1018" s="98">
        <v>4.1541201202844444</v>
      </c>
      <c r="AY1018">
        <v>1.3734000000000001E-3</v>
      </c>
      <c r="AZ1018">
        <v>95.448899999999995</v>
      </c>
      <c r="BA1018" s="98">
        <v>2.0398950267822222</v>
      </c>
      <c r="BB1018">
        <v>0.89339999999999997</v>
      </c>
      <c r="BC1018" s="98">
        <v>5.7094402890266664</v>
      </c>
      <c r="BD1018">
        <v>15.312688919999999</v>
      </c>
      <c r="BE1018" s="96">
        <f t="shared" si="132"/>
        <v>6850.1633573264317</v>
      </c>
      <c r="BF1018" s="96">
        <f t="shared" si="133"/>
        <v>488.57137168138433</v>
      </c>
      <c r="BG1018" s="96">
        <f t="shared" si="134"/>
        <v>469.75534297147988</v>
      </c>
      <c r="BH1018">
        <v>6837.8500749937339</v>
      </c>
      <c r="BI1018">
        <v>6.9916632558131536E-4</v>
      </c>
      <c r="BJ1018">
        <v>1.7000559363996171</v>
      </c>
      <c r="BK1018">
        <v>3.53266935899582</v>
      </c>
      <c r="BL1018">
        <v>1.326365386167728</v>
      </c>
      <c r="BM1018">
        <v>0.35489860324692812</v>
      </c>
      <c r="BN1018">
        <v>1.69996809701546</v>
      </c>
      <c r="BO1018">
        <v>3.532649369634203</v>
      </c>
      <c r="BP1018">
        <v>2.543480945633155E-3</v>
      </c>
      <c r="BQ1018">
        <v>1.326365386167728</v>
      </c>
      <c r="BR1018">
        <v>6847.1266739351031</v>
      </c>
      <c r="BS1018" s="96">
        <v>513.24832140770832</v>
      </c>
      <c r="BT1018" s="96">
        <v>473.14383518295381</v>
      </c>
      <c r="BU1018">
        <v>0.35489860324692812</v>
      </c>
      <c r="BV1018" s="65" t="str">
        <f t="shared" si="136"/>
        <v>Earth Observation</v>
      </c>
      <c r="BW1018" s="32" t="s">
        <v>104</v>
      </c>
      <c r="BX1018" s="98">
        <v>0.4</v>
      </c>
      <c r="BY1018" s="98">
        <v>0.75</v>
      </c>
      <c r="BZ1018" s="98">
        <v>0.75</v>
      </c>
      <c r="CA1018" s="98">
        <v>0.45340000000000003</v>
      </c>
      <c r="CB1018" s="98">
        <v>0.16</v>
      </c>
      <c r="CC1018" s="98">
        <v>0.38</v>
      </c>
      <c r="CD1018" s="98">
        <v>0.75</v>
      </c>
      <c r="CE1018" s="98">
        <v>0.4</v>
      </c>
      <c r="CF1018" s="33">
        <v>0.75</v>
      </c>
      <c r="CG1018" s="32">
        <v>37</v>
      </c>
      <c r="CH1018" s="98">
        <v>37</v>
      </c>
      <c r="CI1018" s="98">
        <v>37</v>
      </c>
      <c r="CJ1018" s="98">
        <f>Population!$CG1018-Population!$CI1018</f>
        <v>0</v>
      </c>
      <c r="CK1018" s="120">
        <f>_xlfn.DAYS(Entries!$AY$2,Population!H1018)</f>
        <v>1774</v>
      </c>
      <c r="CL1018" s="120">
        <f t="shared" si="137"/>
        <v>1460</v>
      </c>
      <c r="CM1018" s="122">
        <f>Entries!$AY$5</f>
        <v>0.15</v>
      </c>
      <c r="CN1018" s="122">
        <f t="shared" si="135"/>
        <v>0</v>
      </c>
      <c r="CO1018" s="121" t="str">
        <f t="shared" si="138"/>
        <v>-</v>
      </c>
      <c r="CP1018" s="32"/>
      <c r="CQ1018" s="19">
        <v>0</v>
      </c>
      <c r="CR1018" s="98" t="s">
        <v>118</v>
      </c>
      <c r="CS1018" s="98"/>
      <c r="CT1018" s="33"/>
      <c r="CU1018" s="32" t="s">
        <v>330</v>
      </c>
      <c r="CV1018" s="98" t="s">
        <v>3971</v>
      </c>
      <c r="CW1018" s="98" t="s">
        <v>2438</v>
      </c>
      <c r="CX1018" s="98" t="s">
        <v>332</v>
      </c>
      <c r="CY1018" s="98" t="s">
        <v>107</v>
      </c>
      <c r="CZ1018" s="98"/>
      <c r="DA1018" s="33"/>
      <c r="DB1018" s="17" t="s">
        <v>15462</v>
      </c>
      <c r="DC1018" s="17" t="s">
        <v>15500</v>
      </c>
      <c r="DD1018" s="17" t="s">
        <v>15500</v>
      </c>
      <c r="DE1018" s="17" t="s">
        <v>15500</v>
      </c>
      <c r="DF1018" s="17" t="s">
        <v>15500</v>
      </c>
      <c r="DG1018" s="23" t="s">
        <v>11172</v>
      </c>
      <c r="DH1018" s="145"/>
    </row>
    <row r="1019" spans="1:112" s="17" customFormat="1" x14ac:dyDescent="0.25">
      <c r="A1019" s="30" t="s">
        <v>3975</v>
      </c>
      <c r="B1019" s="96">
        <v>0</v>
      </c>
      <c r="C1019" s="152" t="s">
        <v>15461</v>
      </c>
      <c r="D1019" s="96"/>
      <c r="E1019" s="96">
        <v>43195</v>
      </c>
      <c r="F1019" s="96" t="s">
        <v>3976</v>
      </c>
      <c r="G1019" s="31">
        <v>48188</v>
      </c>
      <c r="H1019" s="43">
        <v>43133</v>
      </c>
      <c r="I1019" s="96" t="s">
        <v>784</v>
      </c>
      <c r="J1019" s="96"/>
      <c r="K1019" s="96"/>
      <c r="L1019" s="96" t="s">
        <v>839</v>
      </c>
      <c r="M1019" s="124" t="s">
        <v>667</v>
      </c>
      <c r="N1019" s="96" t="s">
        <v>667</v>
      </c>
      <c r="O1019" s="124" t="s">
        <v>2438</v>
      </c>
      <c r="P1019" s="96" t="str">
        <f>VLOOKUP(N1019,Entries!J:K,2,FALSE)</f>
        <v>ARGENTINA</v>
      </c>
      <c r="Q1019" s="123" t="s">
        <v>327</v>
      </c>
      <c r="R1019" s="30" t="s">
        <v>327</v>
      </c>
      <c r="S1019" s="96" t="s">
        <v>667</v>
      </c>
      <c r="T1019" s="124" t="s">
        <v>328</v>
      </c>
      <c r="U1019" s="125" t="s">
        <v>159</v>
      </c>
      <c r="V1019" s="31" t="s">
        <v>159</v>
      </c>
      <c r="W1019" s="64">
        <f>IF(VLOOKUP(R1019,Entries!N:P,3,FALSE)=V1019,1,VLOOKUP(R1019,Entries!N:P,3,FALSE))</f>
        <v>1</v>
      </c>
      <c r="X1019" s="124"/>
      <c r="Y1019" s="124"/>
      <c r="Z1019" s="96"/>
      <c r="AA1019" s="96"/>
      <c r="AB1019" s="96"/>
      <c r="AC1019" s="96" t="s">
        <v>93</v>
      </c>
      <c r="AD1019" s="96" t="s">
        <v>123</v>
      </c>
      <c r="AE1019" s="96" t="s">
        <v>123</v>
      </c>
      <c r="AF1019" s="96" t="s">
        <v>94</v>
      </c>
      <c r="AG1019" s="96" t="s">
        <v>650</v>
      </c>
      <c r="AH1019" s="96" t="s">
        <v>11158</v>
      </c>
      <c r="AI1019" s="96"/>
      <c r="AJ1019" s="19">
        <v>4</v>
      </c>
      <c r="AK1019" s="96" t="s">
        <v>118</v>
      </c>
      <c r="AL1019" s="96"/>
      <c r="AM1019" s="31"/>
      <c r="AN1019" s="30" t="s">
        <v>96</v>
      </c>
      <c r="AO1019" s="96" t="s">
        <v>97</v>
      </c>
      <c r="AP1019" s="31" t="s">
        <v>97</v>
      </c>
      <c r="AQ1019">
        <v>21104.460126940001</v>
      </c>
      <c r="AR1019" t="s">
        <v>12973</v>
      </c>
      <c r="AS1019" t="s">
        <v>11225</v>
      </c>
      <c r="AT1019" t="s">
        <v>12974</v>
      </c>
      <c r="AU1019">
        <v>97.475099999999998</v>
      </c>
      <c r="AV1019" s="96">
        <v>1.7012732970755557</v>
      </c>
      <c r="AW1019">
        <v>238.0136</v>
      </c>
      <c r="AX1019" s="96">
        <v>4.1600926357422221</v>
      </c>
      <c r="AY1019">
        <v>1.8339000000000001E-3</v>
      </c>
      <c r="AZ1019">
        <v>116.87739999999999</v>
      </c>
      <c r="BA1019" s="96">
        <v>2.0682950184622224</v>
      </c>
      <c r="BB1019">
        <v>327.12689999999998</v>
      </c>
      <c r="BC1019" s="96">
        <v>4.920452147502222</v>
      </c>
      <c r="BD1019">
        <v>15.25566764</v>
      </c>
      <c r="BE1019" s="96">
        <f t="shared" si="132"/>
        <v>6867.2220298682478</v>
      </c>
      <c r="BF1019" s="96">
        <f t="shared" si="133"/>
        <v>508.81582834882374</v>
      </c>
      <c r="BG1019" s="96">
        <f t="shared" si="134"/>
        <v>483.6282313876718</v>
      </c>
      <c r="BH1019">
        <v>6854.9280767183172</v>
      </c>
      <c r="BI1019">
        <v>1.4655681981543081E-3</v>
      </c>
      <c r="BJ1019">
        <v>1.7013498049699549</v>
      </c>
      <c r="BK1019">
        <v>4.1541016387085659</v>
      </c>
      <c r="BL1019">
        <v>2.436093701023661</v>
      </c>
      <c r="BM1019">
        <v>5.3134600135963499</v>
      </c>
      <c r="BN1019">
        <v>1.7012613859904151</v>
      </c>
      <c r="BO1019">
        <v>4.154120994870258</v>
      </c>
      <c r="BP1019">
        <v>2.921280639954827E-3</v>
      </c>
      <c r="BQ1019">
        <v>1.8844882137092509</v>
      </c>
      <c r="BR1019">
        <v>6864.1960782953311</v>
      </c>
      <c r="BS1019" s="96">
        <v>512.03916889413267</v>
      </c>
      <c r="BT1019" s="96">
        <v>472.89147816478726</v>
      </c>
      <c r="BU1019">
        <v>5.3134600135963499</v>
      </c>
      <c r="BV1019" s="60" t="str">
        <f t="shared" si="136"/>
        <v>Earth Observation</v>
      </c>
      <c r="BW1019" s="30" t="s">
        <v>104</v>
      </c>
      <c r="BX1019" s="96">
        <v>0.4</v>
      </c>
      <c r="BY1019" s="96">
        <v>0.75</v>
      </c>
      <c r="BZ1019" s="96">
        <v>0.75</v>
      </c>
      <c r="CA1019" s="96">
        <v>0.45340000000000003</v>
      </c>
      <c r="CB1019" s="96">
        <v>0.16</v>
      </c>
      <c r="CC1019" s="96">
        <v>0.38</v>
      </c>
      <c r="CD1019" s="96">
        <v>0.75</v>
      </c>
      <c r="CE1019" s="96">
        <v>0.4</v>
      </c>
      <c r="CF1019" s="31">
        <v>0.75</v>
      </c>
      <c r="CG1019" s="30">
        <v>37</v>
      </c>
      <c r="CH1019" s="96">
        <v>37</v>
      </c>
      <c r="CI1019" s="96">
        <v>37</v>
      </c>
      <c r="CJ1019" s="96">
        <f>Population!$CG1019-Population!$CI1019</f>
        <v>0</v>
      </c>
      <c r="CK1019" s="118">
        <f>_xlfn.DAYS(Entries!$AY$2,Population!H1019)</f>
        <v>1161</v>
      </c>
      <c r="CL1019" s="118">
        <f t="shared" si="137"/>
        <v>1460</v>
      </c>
      <c r="CM1019" s="117">
        <f>Entries!$AY$5</f>
        <v>0.15</v>
      </c>
      <c r="CN1019" s="117">
        <f t="shared" si="135"/>
        <v>0</v>
      </c>
      <c r="CO1019" s="119" t="str">
        <f t="shared" si="138"/>
        <v>-</v>
      </c>
      <c r="CP1019" s="30"/>
      <c r="CQ1019" s="19">
        <v>0</v>
      </c>
      <c r="CR1019" s="96" t="s">
        <v>118</v>
      </c>
      <c r="CS1019" s="96"/>
      <c r="CT1019" s="31"/>
      <c r="CU1019" s="30" t="s">
        <v>330</v>
      </c>
      <c r="CV1019" s="96" t="s">
        <v>3971</v>
      </c>
      <c r="CW1019" s="96" t="s">
        <v>328</v>
      </c>
      <c r="CX1019" s="96" t="s">
        <v>332</v>
      </c>
      <c r="CY1019" s="96" t="s">
        <v>107</v>
      </c>
      <c r="CZ1019" s="96"/>
      <c r="DA1019" s="31"/>
      <c r="DB1019" s="17" t="s">
        <v>15462</v>
      </c>
      <c r="DC1019" s="17" t="s">
        <v>15500</v>
      </c>
      <c r="DD1019" s="17" t="s">
        <v>15500</v>
      </c>
      <c r="DE1019" s="17" t="s">
        <v>15500</v>
      </c>
      <c r="DF1019" s="17" t="s">
        <v>15500</v>
      </c>
      <c r="DG1019" s="23" t="s">
        <v>11172</v>
      </c>
      <c r="DH1019" s="145"/>
    </row>
    <row r="1020" spans="1:112" s="17" customFormat="1" x14ac:dyDescent="0.25">
      <c r="A1020" s="32" t="s">
        <v>3978</v>
      </c>
      <c r="B1020" s="98">
        <v>0</v>
      </c>
      <c r="C1020" s="64" t="s">
        <v>15461</v>
      </c>
      <c r="D1020" s="98"/>
      <c r="E1020" s="98">
        <v>43204</v>
      </c>
      <c r="F1020" s="98" t="s">
        <v>3979</v>
      </c>
      <c r="G1020" s="33">
        <v>48234</v>
      </c>
      <c r="H1020" s="44">
        <v>43133</v>
      </c>
      <c r="I1020" s="98" t="s">
        <v>784</v>
      </c>
      <c r="J1020" s="98"/>
      <c r="K1020" s="98"/>
      <c r="L1020" s="98" t="s">
        <v>839</v>
      </c>
      <c r="M1020" t="s">
        <v>667</v>
      </c>
      <c r="N1020" s="98" t="s">
        <v>667</v>
      </c>
      <c r="O1020" t="s">
        <v>2438</v>
      </c>
      <c r="P1020" s="64" t="str">
        <f>VLOOKUP(N1020,Entries!J:K,2,FALSE)</f>
        <v>ARGENTINA</v>
      </c>
      <c r="Q1020" s="38" t="s">
        <v>327</v>
      </c>
      <c r="R1020" s="32" t="s">
        <v>327</v>
      </c>
      <c r="S1020" s="98" t="s">
        <v>667</v>
      </c>
      <c r="T1020" t="s">
        <v>328</v>
      </c>
      <c r="U1020" s="39" t="s">
        <v>159</v>
      </c>
      <c r="V1020" s="33" t="s">
        <v>159</v>
      </c>
      <c r="W1020" s="64">
        <f>IF(VLOOKUP(R1020,Entries!N:P,3,FALSE)=V1020,1,VLOOKUP(R1020,Entries!N:P,3,FALSE))</f>
        <v>1</v>
      </c>
      <c r="X1020"/>
      <c r="Y1020"/>
      <c r="Z1020" s="98"/>
      <c r="AA1020" s="98"/>
      <c r="AB1020" s="98"/>
      <c r="AC1020" s="98" t="s">
        <v>93</v>
      </c>
      <c r="AD1020" s="98" t="s">
        <v>123</v>
      </c>
      <c r="AE1020" s="98" t="s">
        <v>123</v>
      </c>
      <c r="AF1020" s="98" t="s">
        <v>94</v>
      </c>
      <c r="AG1020" s="98" t="s">
        <v>650</v>
      </c>
      <c r="AH1020" s="98" t="s">
        <v>11158</v>
      </c>
      <c r="AI1020" s="98"/>
      <c r="AJ1020" s="19">
        <v>1</v>
      </c>
      <c r="AK1020" s="98" t="s">
        <v>118</v>
      </c>
      <c r="AL1020" s="98"/>
      <c r="AM1020" s="33"/>
      <c r="AN1020" s="32" t="s">
        <v>96</v>
      </c>
      <c r="AO1020" s="98" t="s">
        <v>97</v>
      </c>
      <c r="AP1020" s="33" t="s">
        <v>97</v>
      </c>
      <c r="AQ1020">
        <v>21104.462996909999</v>
      </c>
      <c r="AR1020" t="s">
        <v>12975</v>
      </c>
      <c r="AS1020" t="s">
        <v>11225</v>
      </c>
      <c r="AT1020" t="s">
        <v>12976</v>
      </c>
      <c r="AU1020">
        <v>97.475800000000007</v>
      </c>
      <c r="AV1020" s="98">
        <v>0.75075496688444443</v>
      </c>
      <c r="AW1020">
        <v>238.35579999999999</v>
      </c>
      <c r="AX1020" s="98">
        <v>2.9614827853111114</v>
      </c>
      <c r="AY1020">
        <v>1.7688000000000001E-3</v>
      </c>
      <c r="AZ1020">
        <v>118.5046</v>
      </c>
      <c r="BA1020" s="98">
        <v>2.6624224255288893</v>
      </c>
      <c r="BB1020">
        <v>281.9212</v>
      </c>
      <c r="BC1020" s="98">
        <v>6.15004333104</v>
      </c>
      <c r="BD1020">
        <v>15.25808288</v>
      </c>
      <c r="BE1020" s="96">
        <f t="shared" si="132"/>
        <v>6866.4973242780134</v>
      </c>
      <c r="BF1020" s="96">
        <f t="shared" si="133"/>
        <v>507.64278474519597</v>
      </c>
      <c r="BG1020" s="96">
        <f t="shared" si="134"/>
        <v>483.35186381083076</v>
      </c>
      <c r="BH1020">
        <v>6865.0769741297809</v>
      </c>
      <c r="BI1020">
        <v>3.0676430297258191E-3</v>
      </c>
      <c r="BJ1020">
        <v>1.7012583564920529</v>
      </c>
      <c r="BK1020">
        <v>4.160003582983002</v>
      </c>
      <c r="BL1020">
        <v>2.0802178294367071</v>
      </c>
      <c r="BM1020">
        <v>4.9095390740795644</v>
      </c>
      <c r="BN1020">
        <v>1.701273658607696</v>
      </c>
      <c r="BO1020">
        <v>4.1600935504674474</v>
      </c>
      <c r="BP1020">
        <v>2.851889598330019E-3</v>
      </c>
      <c r="BQ1020">
        <v>1.89996263693525</v>
      </c>
      <c r="BR1020">
        <v>6863.46532352946</v>
      </c>
      <c r="BS1020" s="96">
        <v>552.4555568270207</v>
      </c>
      <c r="BT1020" s="96">
        <v>533.68196204015749</v>
      </c>
      <c r="BU1020">
        <v>4.9095390740795644</v>
      </c>
      <c r="BV1020" s="65" t="str">
        <f t="shared" si="136"/>
        <v>Earth Observation</v>
      </c>
      <c r="BW1020" s="32" t="s">
        <v>104</v>
      </c>
      <c r="BX1020" s="98">
        <v>0.4</v>
      </c>
      <c r="BY1020" s="98">
        <v>0.75</v>
      </c>
      <c r="BZ1020" s="98">
        <v>0.75</v>
      </c>
      <c r="CA1020" s="98">
        <v>0.45340000000000003</v>
      </c>
      <c r="CB1020" s="98">
        <v>0.16</v>
      </c>
      <c r="CC1020" s="98">
        <v>0.38</v>
      </c>
      <c r="CD1020" s="98">
        <v>0.75</v>
      </c>
      <c r="CE1020" s="98">
        <v>0.4</v>
      </c>
      <c r="CF1020" s="33">
        <v>0.75</v>
      </c>
      <c r="CG1020" s="32">
        <v>37</v>
      </c>
      <c r="CH1020" s="98">
        <v>37</v>
      </c>
      <c r="CI1020" s="98">
        <v>37</v>
      </c>
      <c r="CJ1020" s="98">
        <f>Population!$CG1020-Population!$CI1020</f>
        <v>0</v>
      </c>
      <c r="CK1020" s="120">
        <f>_xlfn.DAYS(Entries!$AY$2,Population!H1020)</f>
        <v>1161</v>
      </c>
      <c r="CL1020" s="120">
        <f t="shared" si="137"/>
        <v>365</v>
      </c>
      <c r="CM1020" s="122">
        <f>Entries!$AY$5</f>
        <v>0.15</v>
      </c>
      <c r="CN1020" s="122">
        <f t="shared" si="135"/>
        <v>0</v>
      </c>
      <c r="CO1020" s="121" t="str">
        <f t="shared" si="138"/>
        <v>-</v>
      </c>
      <c r="CP1020" s="32"/>
      <c r="CQ1020" s="19">
        <v>0</v>
      </c>
      <c r="CR1020" s="98" t="s">
        <v>118</v>
      </c>
      <c r="CS1020" s="98"/>
      <c r="CT1020" s="33"/>
      <c r="CU1020" s="32" t="s">
        <v>330</v>
      </c>
      <c r="CV1020" s="98" t="s">
        <v>3971</v>
      </c>
      <c r="CW1020" s="98" t="s">
        <v>328</v>
      </c>
      <c r="CX1020" s="98" t="s">
        <v>332</v>
      </c>
      <c r="CY1020" s="98" t="s">
        <v>107</v>
      </c>
      <c r="CZ1020" s="98"/>
      <c r="DA1020" s="33"/>
      <c r="DB1020" s="17" t="s">
        <v>15462</v>
      </c>
      <c r="DC1020" s="17" t="s">
        <v>15500</v>
      </c>
      <c r="DD1020" s="17" t="s">
        <v>15500</v>
      </c>
      <c r="DE1020" s="17" t="s">
        <v>15500</v>
      </c>
      <c r="DF1020" s="17" t="s">
        <v>15500</v>
      </c>
      <c r="DG1020" s="23" t="s">
        <v>11172</v>
      </c>
      <c r="DH1020" s="145"/>
    </row>
    <row r="1021" spans="1:112" s="17" customFormat="1" x14ac:dyDescent="0.25">
      <c r="A1021" s="30" t="s">
        <v>3981</v>
      </c>
      <c r="B1021" s="96">
        <v>0</v>
      </c>
      <c r="C1021" s="152" t="s">
        <v>15461</v>
      </c>
      <c r="D1021" s="96"/>
      <c r="E1021" s="96">
        <v>42760</v>
      </c>
      <c r="F1021" s="96" t="s">
        <v>3982</v>
      </c>
      <c r="G1021" s="31">
        <v>46881</v>
      </c>
      <c r="H1021" s="43">
        <v>42901</v>
      </c>
      <c r="I1021" s="96" t="s">
        <v>784</v>
      </c>
      <c r="J1021" s="96"/>
      <c r="K1021" s="96"/>
      <c r="L1021" s="96" t="s">
        <v>620</v>
      </c>
      <c r="M1021" s="124" t="s">
        <v>667</v>
      </c>
      <c r="N1021" s="96" t="s">
        <v>667</v>
      </c>
      <c r="O1021" s="124" t="s">
        <v>2438</v>
      </c>
      <c r="P1021" s="96" t="str">
        <f>VLOOKUP(N1021,Entries!J:K,2,FALSE)</f>
        <v>ARGENTINA</v>
      </c>
      <c r="Q1021" s="123" t="s">
        <v>327</v>
      </c>
      <c r="R1021" s="30" t="s">
        <v>327</v>
      </c>
      <c r="S1021" s="96" t="s">
        <v>667</v>
      </c>
      <c r="T1021" s="124" t="s">
        <v>328</v>
      </c>
      <c r="U1021" s="125" t="s">
        <v>159</v>
      </c>
      <c r="V1021" s="31" t="s">
        <v>159</v>
      </c>
      <c r="W1021" s="64">
        <f>IF(VLOOKUP(R1021,Entries!N:P,3,FALSE)=V1021,1,VLOOKUP(R1021,Entries!N:P,3,FALSE))</f>
        <v>1</v>
      </c>
      <c r="X1021" s="124"/>
      <c r="Y1021" s="124"/>
      <c r="Z1021" s="96"/>
      <c r="AA1021" s="96"/>
      <c r="AB1021" s="96"/>
      <c r="AC1021" s="96" t="s">
        <v>93</v>
      </c>
      <c r="AD1021" s="96" t="s">
        <v>123</v>
      </c>
      <c r="AE1021" s="96" t="s">
        <v>123</v>
      </c>
      <c r="AF1021" s="96" t="s">
        <v>94</v>
      </c>
      <c r="AG1021" s="96" t="s">
        <v>650</v>
      </c>
      <c r="AH1021" s="96" t="s">
        <v>11158</v>
      </c>
      <c r="AI1021" s="96"/>
      <c r="AJ1021" s="19">
        <v>4</v>
      </c>
      <c r="AK1021" s="96" t="s">
        <v>118</v>
      </c>
      <c r="AL1021" s="96"/>
      <c r="AM1021" s="31"/>
      <c r="AN1021" s="30" t="s">
        <v>133</v>
      </c>
      <c r="AO1021" s="96" t="s">
        <v>134</v>
      </c>
      <c r="AP1021" s="31" t="s">
        <v>160</v>
      </c>
      <c r="AQ1021">
        <v>21104.543089359999</v>
      </c>
      <c r="AR1021" t="s">
        <v>12977</v>
      </c>
      <c r="AS1021" t="s">
        <v>11225</v>
      </c>
      <c r="AT1021" t="s">
        <v>12978</v>
      </c>
      <c r="AU1021">
        <v>43.015099999999997</v>
      </c>
      <c r="AV1021" s="96">
        <v>1.6976953728533333</v>
      </c>
      <c r="AW1021">
        <v>169.68049999999999</v>
      </c>
      <c r="AX1021" s="96">
        <v>2.9831876953733336</v>
      </c>
      <c r="AY1021">
        <v>7.5989999999999999E-4</v>
      </c>
      <c r="AZ1021">
        <v>152.54560000000001</v>
      </c>
      <c r="BA1021" s="96">
        <v>1.6075927689644447</v>
      </c>
      <c r="BB1021">
        <v>352.3716</v>
      </c>
      <c r="BC1021" s="96">
        <v>0.26544008939555558</v>
      </c>
      <c r="BD1021">
        <v>15.107219499999999</v>
      </c>
      <c r="BE1021" s="96">
        <f t="shared" si="132"/>
        <v>6912.1349517887456</v>
      </c>
      <c r="BF1021" s="96">
        <f t="shared" si="133"/>
        <v>546.38748313861015</v>
      </c>
      <c r="BG1021" s="96">
        <f t="shared" si="134"/>
        <v>535.88242043888113</v>
      </c>
      <c r="BH1021">
        <v>6915.5876687237151</v>
      </c>
      <c r="BI1021">
        <v>1.912233197394286E-3</v>
      </c>
      <c r="BJ1021">
        <v>0.75087271792780785</v>
      </c>
      <c r="BK1021">
        <v>2.961008500250474</v>
      </c>
      <c r="BL1021">
        <v>2.1525857758213318</v>
      </c>
      <c r="BM1021">
        <v>0.37659021717520941</v>
      </c>
      <c r="BN1021">
        <v>0.75075526917860147</v>
      </c>
      <c r="BO1021">
        <v>2.9614828027942579</v>
      </c>
      <c r="BP1021">
        <v>1.35763726396615E-3</v>
      </c>
      <c r="BQ1021">
        <v>2.1525857758213318</v>
      </c>
      <c r="BR1021">
        <v>6914.0687594335895</v>
      </c>
      <c r="BS1021" s="96">
        <v>498.29779447315741</v>
      </c>
      <c r="BT1021" s="96">
        <v>460.99483099357349</v>
      </c>
      <c r="BU1021">
        <v>0.37659021717520941</v>
      </c>
      <c r="BV1021" s="60" t="str">
        <f t="shared" si="136"/>
        <v>Earth Observation</v>
      </c>
      <c r="BW1021" s="30" t="s">
        <v>104</v>
      </c>
      <c r="BX1021" s="96">
        <v>0.4</v>
      </c>
      <c r="BY1021" s="96">
        <v>0.75</v>
      </c>
      <c r="BZ1021" s="96">
        <v>0.75</v>
      </c>
      <c r="CA1021" s="96">
        <v>0.45340000000000003</v>
      </c>
      <c r="CB1021" s="96">
        <v>0.16</v>
      </c>
      <c r="CC1021" s="96">
        <v>0.38</v>
      </c>
      <c r="CD1021" s="96">
        <v>0.75</v>
      </c>
      <c r="CE1021" s="96">
        <v>0.4</v>
      </c>
      <c r="CF1021" s="31">
        <v>0.75</v>
      </c>
      <c r="CG1021" s="30">
        <v>37</v>
      </c>
      <c r="CH1021" s="96">
        <v>37</v>
      </c>
      <c r="CI1021" s="96">
        <v>37</v>
      </c>
      <c r="CJ1021" s="96">
        <f>Population!$CG1021-Population!$CI1021</f>
        <v>0</v>
      </c>
      <c r="CK1021" s="118">
        <f>_xlfn.DAYS(Entries!$AY$2,Population!H1021)</f>
        <v>1393</v>
      </c>
      <c r="CL1021" s="118">
        <f t="shared" si="137"/>
        <v>1460</v>
      </c>
      <c r="CM1021" s="117">
        <f>Entries!$AY$5</f>
        <v>0.15</v>
      </c>
      <c r="CN1021" s="117">
        <f t="shared" si="135"/>
        <v>0</v>
      </c>
      <c r="CO1021" s="119" t="str">
        <f t="shared" si="138"/>
        <v>-</v>
      </c>
      <c r="CP1021" s="30"/>
      <c r="CQ1021" s="19">
        <v>0</v>
      </c>
      <c r="CR1021" s="96" t="s">
        <v>118</v>
      </c>
      <c r="CS1021" s="96"/>
      <c r="CT1021" s="31"/>
      <c r="CU1021" s="30" t="s">
        <v>330</v>
      </c>
      <c r="CV1021" s="96" t="s">
        <v>3971</v>
      </c>
      <c r="CW1021" s="96" t="s">
        <v>2438</v>
      </c>
      <c r="CX1021" s="96" t="s">
        <v>332</v>
      </c>
      <c r="CY1021" s="96" t="s">
        <v>107</v>
      </c>
      <c r="CZ1021" s="96"/>
      <c r="DA1021" s="31"/>
      <c r="DB1021" s="17" t="s">
        <v>15462</v>
      </c>
      <c r="DC1021" s="17" t="s">
        <v>15500</v>
      </c>
      <c r="DD1021" s="17" t="s">
        <v>15500</v>
      </c>
      <c r="DE1021" s="17" t="s">
        <v>15500</v>
      </c>
      <c r="DF1021" s="17" t="s">
        <v>15500</v>
      </c>
      <c r="DG1021" s="23" t="s">
        <v>11172</v>
      </c>
      <c r="DH1021" s="145"/>
    </row>
    <row r="1022" spans="1:112" s="17" customFormat="1" x14ac:dyDescent="0.25">
      <c r="A1022" s="32" t="s">
        <v>3984</v>
      </c>
      <c r="B1022" s="98">
        <v>0</v>
      </c>
      <c r="C1022" s="64" t="s">
        <v>15461</v>
      </c>
      <c r="D1022" s="98"/>
      <c r="E1022" s="98">
        <v>45017</v>
      </c>
      <c r="F1022" s="98" t="s">
        <v>3985</v>
      </c>
      <c r="G1022" s="33">
        <v>62235</v>
      </c>
      <c r="H1022" s="44">
        <v>43845</v>
      </c>
      <c r="I1022" s="98" t="s">
        <v>619</v>
      </c>
      <c r="J1022" s="98"/>
      <c r="K1022" s="98"/>
      <c r="L1022" s="98" t="s">
        <v>839</v>
      </c>
      <c r="M1022" t="s">
        <v>667</v>
      </c>
      <c r="N1022" s="98" t="s">
        <v>667</v>
      </c>
      <c r="O1022" t="s">
        <v>11124</v>
      </c>
      <c r="P1022" s="64" t="str">
        <f>VLOOKUP(N1022,Entries!J:K,2,FALSE)</f>
        <v>ARGENTINA</v>
      </c>
      <c r="Q1022" s="38" t="s">
        <v>327</v>
      </c>
      <c r="R1022" s="32" t="s">
        <v>327</v>
      </c>
      <c r="S1022" s="98" t="s">
        <v>667</v>
      </c>
      <c r="T1022" t="s">
        <v>328</v>
      </c>
      <c r="U1022" s="39" t="s">
        <v>159</v>
      </c>
      <c r="V1022" s="33" t="s">
        <v>159</v>
      </c>
      <c r="W1022" s="64">
        <f>IF(VLOOKUP(R1022,Entries!N:P,3,FALSE)=V1022,1,VLOOKUP(R1022,Entries!N:P,3,FALSE))</f>
        <v>1</v>
      </c>
      <c r="X1022"/>
      <c r="Y1022"/>
      <c r="Z1022" s="98"/>
      <c r="AA1022" s="98"/>
      <c r="AB1022" s="98"/>
      <c r="AC1022" s="98" t="s">
        <v>93</v>
      </c>
      <c r="AD1022" s="98" t="s">
        <v>123</v>
      </c>
      <c r="AE1022" s="98" t="s">
        <v>123</v>
      </c>
      <c r="AF1022" s="98" t="s">
        <v>94</v>
      </c>
      <c r="AG1022" s="98" t="s">
        <v>650</v>
      </c>
      <c r="AH1022" s="98" t="s">
        <v>11158</v>
      </c>
      <c r="AI1022" s="98"/>
      <c r="AJ1022" s="19">
        <v>0.5</v>
      </c>
      <c r="AK1022" s="98" t="s">
        <v>118</v>
      </c>
      <c r="AL1022" s="98"/>
      <c r="AM1022" s="33"/>
      <c r="AN1022" s="32" t="s">
        <v>96</v>
      </c>
      <c r="AO1022" s="98" t="s">
        <v>97</v>
      </c>
      <c r="AP1022" s="33" t="s">
        <v>97</v>
      </c>
      <c r="AQ1022">
        <v>21104.544924689999</v>
      </c>
      <c r="AR1022" t="s">
        <v>12979</v>
      </c>
      <c r="AS1022" t="s">
        <v>11225</v>
      </c>
      <c r="AT1022" t="s">
        <v>12980</v>
      </c>
      <c r="AU1022">
        <v>97.270799999999994</v>
      </c>
      <c r="AV1022" s="98">
        <v>1.6978716510711112</v>
      </c>
      <c r="AW1022">
        <v>170.92410000000001</v>
      </c>
      <c r="AX1022" s="98">
        <v>2.9773722595155556</v>
      </c>
      <c r="AY1022">
        <v>1.5579000000000001E-3</v>
      </c>
      <c r="AZ1022">
        <v>92.1083</v>
      </c>
      <c r="BA1022" s="98">
        <v>1.7236274694844447</v>
      </c>
      <c r="BB1022">
        <v>15.208600000000001</v>
      </c>
      <c r="BC1022" s="98">
        <v>0.98515089133333333</v>
      </c>
      <c r="BD1022">
        <v>15.300879030000001</v>
      </c>
      <c r="BE1022" s="96">
        <f t="shared" si="132"/>
        <v>6853.6877418690956</v>
      </c>
      <c r="BF1022" s="96">
        <f t="shared" si="133"/>
        <v>493.36510200215253</v>
      </c>
      <c r="BG1022" s="96">
        <f t="shared" si="134"/>
        <v>472.01038173603774</v>
      </c>
      <c r="BH1022">
        <v>6842.8358974158618</v>
      </c>
      <c r="BI1022">
        <v>1.357123007174192E-3</v>
      </c>
      <c r="BJ1022">
        <v>1.697768281050047</v>
      </c>
      <c r="BK1022">
        <v>2.9832391553368942</v>
      </c>
      <c r="BL1022">
        <v>1.048557189802412</v>
      </c>
      <c r="BM1022">
        <v>0.82388922472660431</v>
      </c>
      <c r="BN1022">
        <v>1.697695686455156</v>
      </c>
      <c r="BO1022">
        <v>2.983188288362542</v>
      </c>
      <c r="BP1022">
        <v>2.7225871674508039E-3</v>
      </c>
      <c r="BQ1022">
        <v>1.048557189802412</v>
      </c>
      <c r="BR1022">
        <v>6850.6463127333654</v>
      </c>
      <c r="BS1022" s="96">
        <v>488.29446887853464</v>
      </c>
      <c r="BT1022" s="96">
        <v>452.63296575823097</v>
      </c>
      <c r="BU1022">
        <v>0.82388922472660431</v>
      </c>
      <c r="BV1022" s="65" t="str">
        <f t="shared" si="136"/>
        <v>Earth Observation</v>
      </c>
      <c r="BW1022" s="32" t="s">
        <v>104</v>
      </c>
      <c r="BX1022" s="98">
        <v>0.4</v>
      </c>
      <c r="BY1022" s="98">
        <v>0.75</v>
      </c>
      <c r="BZ1022" s="98">
        <v>0.75</v>
      </c>
      <c r="CA1022" s="98">
        <v>0.45340000000000003</v>
      </c>
      <c r="CB1022" s="98">
        <v>0.16</v>
      </c>
      <c r="CC1022" s="98">
        <v>0.38</v>
      </c>
      <c r="CD1022" s="98">
        <v>0.75</v>
      </c>
      <c r="CE1022" s="98">
        <v>0.4</v>
      </c>
      <c r="CF1022" s="33">
        <v>0.75</v>
      </c>
      <c r="CG1022" s="32">
        <v>37</v>
      </c>
      <c r="CH1022" s="98">
        <v>37</v>
      </c>
      <c r="CI1022" s="98">
        <v>37</v>
      </c>
      <c r="CJ1022" s="98">
        <f>Population!$CG1022-Population!$CI1022</f>
        <v>0</v>
      </c>
      <c r="CK1022" s="120">
        <f>_xlfn.DAYS(Entries!$AY$2,Population!H1022)</f>
        <v>449</v>
      </c>
      <c r="CL1022" s="120">
        <f t="shared" si="137"/>
        <v>182.5</v>
      </c>
      <c r="CM1022" s="122">
        <f>Entries!$AY$5</f>
        <v>0.15</v>
      </c>
      <c r="CN1022" s="122">
        <f t="shared" si="135"/>
        <v>0</v>
      </c>
      <c r="CO1022" s="121" t="str">
        <f t="shared" si="138"/>
        <v>-</v>
      </c>
      <c r="CP1022" s="32"/>
      <c r="CQ1022" s="19">
        <v>0</v>
      </c>
      <c r="CR1022" s="98" t="s">
        <v>118</v>
      </c>
      <c r="CS1022" s="98"/>
      <c r="CT1022" s="33"/>
      <c r="CU1022" s="32" t="s">
        <v>330</v>
      </c>
      <c r="CV1022" s="98" t="s">
        <v>3971</v>
      </c>
      <c r="CW1022" s="98" t="s">
        <v>328</v>
      </c>
      <c r="CX1022" s="98" t="s">
        <v>332</v>
      </c>
      <c r="CY1022" s="98" t="s">
        <v>107</v>
      </c>
      <c r="CZ1022" s="98"/>
      <c r="DA1022" s="33"/>
      <c r="DB1022" s="17" t="s">
        <v>15462</v>
      </c>
      <c r="DC1022" s="17" t="s">
        <v>15500</v>
      </c>
      <c r="DD1022" s="17" t="s">
        <v>15500</v>
      </c>
      <c r="DE1022" s="17" t="s">
        <v>15500</v>
      </c>
      <c r="DF1022" s="17" t="s">
        <v>15500</v>
      </c>
      <c r="DG1022" s="23" t="s">
        <v>11172</v>
      </c>
      <c r="DH1022" s="145"/>
    </row>
    <row r="1023" spans="1:112" s="17" customFormat="1" x14ac:dyDescent="0.25">
      <c r="A1023" s="30" t="s">
        <v>3987</v>
      </c>
      <c r="B1023" s="96">
        <v>0</v>
      </c>
      <c r="C1023" s="152" t="s">
        <v>15461</v>
      </c>
      <c r="D1023" s="96"/>
      <c r="E1023" s="96">
        <v>45018</v>
      </c>
      <c r="F1023" s="96" t="s">
        <v>3988</v>
      </c>
      <c r="G1023" s="31">
        <v>62236</v>
      </c>
      <c r="H1023" s="43">
        <v>43845</v>
      </c>
      <c r="I1023" s="96" t="s">
        <v>619</v>
      </c>
      <c r="J1023" s="96"/>
      <c r="K1023" s="96"/>
      <c r="L1023" s="96" t="s">
        <v>839</v>
      </c>
      <c r="M1023" s="124" t="s">
        <v>667</v>
      </c>
      <c r="N1023" s="96" t="s">
        <v>667</v>
      </c>
      <c r="O1023" s="124" t="s">
        <v>11124</v>
      </c>
      <c r="P1023" s="96" t="str">
        <f>VLOOKUP(N1023,Entries!J:K,2,FALSE)</f>
        <v>ARGENTINA</v>
      </c>
      <c r="Q1023" s="123" t="s">
        <v>327</v>
      </c>
      <c r="R1023" s="30" t="s">
        <v>327</v>
      </c>
      <c r="S1023" s="96" t="s">
        <v>667</v>
      </c>
      <c r="T1023" s="124" t="s">
        <v>328</v>
      </c>
      <c r="U1023" s="125" t="s">
        <v>159</v>
      </c>
      <c r="V1023" s="31" t="s">
        <v>159</v>
      </c>
      <c r="W1023" s="64">
        <f>IF(VLOOKUP(R1023,Entries!N:P,3,FALSE)=V1023,1,VLOOKUP(R1023,Entries!N:P,3,FALSE))</f>
        <v>1</v>
      </c>
      <c r="X1023" s="124"/>
      <c r="Y1023" s="124"/>
      <c r="Z1023" s="96"/>
      <c r="AA1023" s="96"/>
      <c r="AB1023" s="96"/>
      <c r="AC1023" s="96" t="s">
        <v>93</v>
      </c>
      <c r="AD1023" s="96" t="s">
        <v>123</v>
      </c>
      <c r="AE1023" s="96" t="s">
        <v>123</v>
      </c>
      <c r="AF1023" s="96" t="s">
        <v>94</v>
      </c>
      <c r="AG1023" s="96" t="s">
        <v>650</v>
      </c>
      <c r="AH1023" s="96" t="s">
        <v>11158</v>
      </c>
      <c r="AI1023" s="96"/>
      <c r="AJ1023" s="19">
        <v>1</v>
      </c>
      <c r="AK1023" s="96" t="s">
        <v>118</v>
      </c>
      <c r="AL1023" s="96"/>
      <c r="AM1023" s="31"/>
      <c r="AN1023" s="30" t="s">
        <v>96</v>
      </c>
      <c r="AO1023" s="96" t="s">
        <v>97</v>
      </c>
      <c r="AP1023" s="31" t="s">
        <v>97</v>
      </c>
      <c r="AQ1023">
        <v>21104.637483679999</v>
      </c>
      <c r="AR1023" t="s">
        <v>12981</v>
      </c>
      <c r="AS1023" t="s">
        <v>11225</v>
      </c>
      <c r="AT1023" t="s">
        <v>12982</v>
      </c>
      <c r="AU1023">
        <v>97.280900000000003</v>
      </c>
      <c r="AV1023" s="96">
        <v>0.10517177351555557</v>
      </c>
      <c r="AW1023">
        <v>170.5909</v>
      </c>
      <c r="AX1023" s="96">
        <v>4.2460867354266671</v>
      </c>
      <c r="AY1023">
        <v>1.439E-3</v>
      </c>
      <c r="AZ1023">
        <v>98.756600000000006</v>
      </c>
      <c r="BA1023" s="96">
        <v>4.6824102310044449</v>
      </c>
      <c r="BB1023">
        <v>56.445</v>
      </c>
      <c r="BC1023" s="96">
        <v>1.5985414933466666</v>
      </c>
      <c r="BD1023">
        <v>15.331642990000001</v>
      </c>
      <c r="BE1023" s="96">
        <f t="shared" si="132"/>
        <v>6844.5164198922121</v>
      </c>
      <c r="BF1023" s="96">
        <f t="shared" si="133"/>
        <v>483.3656790204368</v>
      </c>
      <c r="BG1023" s="96">
        <f t="shared" si="134"/>
        <v>463.66716076398734</v>
      </c>
      <c r="BH1023">
        <v>6847.7028165766642</v>
      </c>
      <c r="BI1023">
        <v>2.8663836331209859E-3</v>
      </c>
      <c r="BJ1023">
        <v>1.69781391233201</v>
      </c>
      <c r="BK1023">
        <v>2.9774404768648211</v>
      </c>
      <c r="BL1023">
        <v>1.624132020231279</v>
      </c>
      <c r="BM1023">
        <v>1.0838666028564701</v>
      </c>
      <c r="BN1023">
        <v>1.697872035969499</v>
      </c>
      <c r="BO1023">
        <v>2.9773728426695212</v>
      </c>
      <c r="BP1023">
        <v>2.6062772963358089E-3</v>
      </c>
      <c r="BQ1023">
        <v>1.624132020231279</v>
      </c>
      <c r="BR1023">
        <v>6841.4637173183828</v>
      </c>
      <c r="BS1023" s="96">
        <v>626.97293474496018</v>
      </c>
      <c r="BT1023" s="96">
        <v>604.96648235977318</v>
      </c>
      <c r="BU1023">
        <v>1.0838666028564701</v>
      </c>
      <c r="BV1023" s="60" t="str">
        <f t="shared" si="136"/>
        <v>Earth Observation</v>
      </c>
      <c r="BW1023" s="30" t="s">
        <v>104</v>
      </c>
      <c r="BX1023" s="96">
        <v>0.4</v>
      </c>
      <c r="BY1023" s="96">
        <v>0.75</v>
      </c>
      <c r="BZ1023" s="96">
        <v>0.75</v>
      </c>
      <c r="CA1023" s="96">
        <v>0.45340000000000003</v>
      </c>
      <c r="CB1023" s="96">
        <v>0.16</v>
      </c>
      <c r="CC1023" s="96">
        <v>0.38</v>
      </c>
      <c r="CD1023" s="96">
        <v>0.75</v>
      </c>
      <c r="CE1023" s="96">
        <v>0.4</v>
      </c>
      <c r="CF1023" s="31">
        <v>0.75</v>
      </c>
      <c r="CG1023" s="30">
        <v>37</v>
      </c>
      <c r="CH1023" s="96">
        <v>37</v>
      </c>
      <c r="CI1023" s="96">
        <v>37</v>
      </c>
      <c r="CJ1023" s="96">
        <f>Population!$CG1023-Population!$CI1023</f>
        <v>0</v>
      </c>
      <c r="CK1023" s="118">
        <f>_xlfn.DAYS(Entries!$AY$2,Population!H1023)</f>
        <v>449</v>
      </c>
      <c r="CL1023" s="118">
        <f t="shared" si="137"/>
        <v>365</v>
      </c>
      <c r="CM1023" s="117">
        <f>Entries!$AY$5</f>
        <v>0.15</v>
      </c>
      <c r="CN1023" s="117">
        <f t="shared" si="135"/>
        <v>0</v>
      </c>
      <c r="CO1023" s="119" t="str">
        <f t="shared" si="138"/>
        <v>-</v>
      </c>
      <c r="CP1023" s="30"/>
      <c r="CQ1023" s="19">
        <v>0</v>
      </c>
      <c r="CR1023" s="96" t="s">
        <v>118</v>
      </c>
      <c r="CS1023" s="96"/>
      <c r="CT1023" s="31"/>
      <c r="CU1023" s="30" t="s">
        <v>330</v>
      </c>
      <c r="CV1023" s="96" t="s">
        <v>3971</v>
      </c>
      <c r="CW1023" s="96" t="s">
        <v>328</v>
      </c>
      <c r="CX1023" s="96" t="s">
        <v>332</v>
      </c>
      <c r="CY1023" s="96" t="s">
        <v>107</v>
      </c>
      <c r="CZ1023" s="96"/>
      <c r="DA1023" s="31"/>
      <c r="DB1023" s="17" t="s">
        <v>15462</v>
      </c>
      <c r="DC1023" s="17" t="s">
        <v>15500</v>
      </c>
      <c r="DD1023" s="17" t="s">
        <v>15500</v>
      </c>
      <c r="DE1023" s="17" t="s">
        <v>15500</v>
      </c>
      <c r="DF1023" s="17" t="s">
        <v>15500</v>
      </c>
      <c r="DG1023" s="23" t="s">
        <v>11172</v>
      </c>
      <c r="DH1023" s="145"/>
    </row>
    <row r="1024" spans="1:112" s="17" customFormat="1" x14ac:dyDescent="0.25">
      <c r="A1024" s="32" t="s">
        <v>3990</v>
      </c>
      <c r="B1024" s="98">
        <v>0</v>
      </c>
      <c r="C1024" s="64" t="s">
        <v>15461</v>
      </c>
      <c r="D1024" s="98"/>
      <c r="E1024" s="98">
        <v>38358</v>
      </c>
      <c r="F1024" s="98" t="s">
        <v>3991</v>
      </c>
      <c r="G1024" s="33">
        <v>38355</v>
      </c>
      <c r="H1024" s="44">
        <v>41073</v>
      </c>
      <c r="I1024" s="98" t="s">
        <v>3992</v>
      </c>
      <c r="J1024" s="98"/>
      <c r="K1024" s="98"/>
      <c r="L1024" s="98" t="s">
        <v>250</v>
      </c>
      <c r="M1024" t="s">
        <v>156</v>
      </c>
      <c r="N1024" s="98" t="s">
        <v>156</v>
      </c>
      <c r="O1024" t="s">
        <v>157</v>
      </c>
      <c r="P1024" s="64" t="str">
        <f>VLOOKUP(N1024,Entries!J:K,2,FALSE)</f>
        <v>UNITED STATES OF AMERICA</v>
      </c>
      <c r="Q1024" s="38" t="s">
        <v>456</v>
      </c>
      <c r="R1024" s="32" t="s">
        <v>456</v>
      </c>
      <c r="S1024" s="98" t="s">
        <v>156</v>
      </c>
      <c r="T1024" t="s">
        <v>157</v>
      </c>
      <c r="U1024" s="39" t="s">
        <v>141</v>
      </c>
      <c r="V1024" s="33" t="s">
        <v>141</v>
      </c>
      <c r="W1024" s="64">
        <f>IF(VLOOKUP(R1024,Entries!N:P,3,FALSE)=V1024,1,VLOOKUP(R1024,Entries!N:P,3,FALSE))</f>
        <v>1</v>
      </c>
      <c r="X1024"/>
      <c r="Y1024"/>
      <c r="Z1024" s="98"/>
      <c r="AA1024" s="98"/>
      <c r="AB1024" s="98"/>
      <c r="AC1024" s="98" t="s">
        <v>239</v>
      </c>
      <c r="AD1024" s="98" t="s">
        <v>3993</v>
      </c>
      <c r="AE1024" s="98" t="s">
        <v>144</v>
      </c>
      <c r="AF1024" s="98" t="s">
        <v>817</v>
      </c>
      <c r="AG1024" s="98"/>
      <c r="AH1024" s="98"/>
      <c r="AI1024" s="98"/>
      <c r="AJ1024" s="98">
        <v>2</v>
      </c>
      <c r="AK1024" s="98" t="s">
        <v>95</v>
      </c>
      <c r="AL1024" s="98"/>
      <c r="AM1024" s="33"/>
      <c r="AN1024" s="32" t="s">
        <v>511</v>
      </c>
      <c r="AO1024" s="98" t="s">
        <v>242</v>
      </c>
      <c r="AP1024" s="33" t="s">
        <v>242</v>
      </c>
      <c r="AQ1024">
        <v>21104.3159275</v>
      </c>
      <c r="AR1024" t="s">
        <v>12983</v>
      </c>
      <c r="AS1024" t="s">
        <v>11225</v>
      </c>
      <c r="AT1024" t="s">
        <v>12984</v>
      </c>
      <c r="AU1024">
        <v>6.0259</v>
      </c>
      <c r="AV1024" s="98">
        <v>1.7154890008755559</v>
      </c>
      <c r="AW1024">
        <v>243.28290000000001</v>
      </c>
      <c r="AX1024" s="98">
        <v>3.5167713886133329</v>
      </c>
      <c r="AY1024">
        <v>1.2285E-3</v>
      </c>
      <c r="AZ1024">
        <v>268.2824</v>
      </c>
      <c r="BA1024" s="98">
        <v>2.7110525243599999</v>
      </c>
      <c r="BB1024">
        <v>91.589699999999993</v>
      </c>
      <c r="BC1024" s="98">
        <v>3.5743410620133336</v>
      </c>
      <c r="BD1024">
        <v>14.88498055</v>
      </c>
      <c r="BE1024" s="96">
        <f t="shared" si="132"/>
        <v>6980.7655738525345</v>
      </c>
      <c r="BF1024" s="96">
        <f t="shared" si="133"/>
        <v>618.34144436001316</v>
      </c>
      <c r="BG1024" s="96">
        <f t="shared" si="134"/>
        <v>601.18970334505684</v>
      </c>
      <c r="BH1024">
        <v>6987.0737984307889</v>
      </c>
      <c r="BI1024">
        <v>1.717348006994947E-3</v>
      </c>
      <c r="BJ1024">
        <v>0.1052424332971293</v>
      </c>
      <c r="BK1024">
        <v>4.2460876173787776</v>
      </c>
      <c r="BL1024">
        <v>5.5761247744266953</v>
      </c>
      <c r="BM1024">
        <v>0.70483047955747125</v>
      </c>
      <c r="BN1024">
        <v>0.1051719914026035</v>
      </c>
      <c r="BO1024">
        <v>4.2460875992220908</v>
      </c>
      <c r="BP1024">
        <v>1.5748209383426061E-3</v>
      </c>
      <c r="BQ1024">
        <v>5.5761247744266953</v>
      </c>
      <c r="BR1024">
        <v>6986.9697085523667</v>
      </c>
      <c r="BS1024" s="96">
        <v>736.86374651036476</v>
      </c>
      <c r="BT1024" s="96">
        <v>717.33822996102572</v>
      </c>
      <c r="BU1024">
        <v>0.70483047955747125</v>
      </c>
      <c r="BV1024" s="65" t="str">
        <f t="shared" si="136"/>
        <v>no propulsion</v>
      </c>
      <c r="BW1024" s="32" t="s">
        <v>3995</v>
      </c>
      <c r="BX1024" s="98">
        <v>1.1000000000000001</v>
      </c>
      <c r="BY1024" s="98">
        <v>1.5</v>
      </c>
      <c r="BZ1024" s="98">
        <v>11.1</v>
      </c>
      <c r="CA1024" s="98">
        <v>10.704700000000001</v>
      </c>
      <c r="CB1024" s="98">
        <v>0.95030000000000003</v>
      </c>
      <c r="CC1024" s="98">
        <v>4.7435999999999998</v>
      </c>
      <c r="CD1024" s="98">
        <v>1.5</v>
      </c>
      <c r="CE1024" s="98">
        <v>1.1000000000000001</v>
      </c>
      <c r="CF1024" s="33">
        <v>11.1</v>
      </c>
      <c r="CG1024" s="32">
        <v>360</v>
      </c>
      <c r="CH1024" s="98">
        <v>360</v>
      </c>
      <c r="CI1024" s="98">
        <v>360</v>
      </c>
      <c r="CJ1024" s="98">
        <f>Population!$CG1024-Population!$CI1024</f>
        <v>0</v>
      </c>
      <c r="CK1024" s="120">
        <f>_xlfn.DAYS(Entries!$AY$2,Population!H1024)</f>
        <v>3221</v>
      </c>
      <c r="CL1024" s="120">
        <f t="shared" si="137"/>
        <v>730</v>
      </c>
      <c r="CM1024" s="122">
        <f>Entries!$AY$5</f>
        <v>0.15</v>
      </c>
      <c r="CN1024" s="122">
        <f t="shared" si="135"/>
        <v>0</v>
      </c>
      <c r="CO1024" s="121" t="str">
        <f t="shared" si="138"/>
        <v>-</v>
      </c>
      <c r="CP1024" s="32" t="s">
        <v>103</v>
      </c>
      <c r="CQ1024" s="98">
        <v>0</v>
      </c>
      <c r="CR1024" s="98" t="s">
        <v>95</v>
      </c>
      <c r="CS1024" s="98"/>
      <c r="CT1024" s="33"/>
      <c r="CU1024" s="32" t="s">
        <v>254</v>
      </c>
      <c r="CV1024" s="98" t="s">
        <v>255</v>
      </c>
      <c r="CW1024" s="98" t="s">
        <v>157</v>
      </c>
      <c r="CX1024" s="98" t="s">
        <v>3996</v>
      </c>
      <c r="CY1024" s="98" t="s">
        <v>107</v>
      </c>
      <c r="CZ1024" s="98" t="s">
        <v>257</v>
      </c>
      <c r="DA1024" s="33"/>
      <c r="DB1024" s="17" t="s">
        <v>15462</v>
      </c>
      <c r="DC1024" s="17" t="s">
        <v>15500</v>
      </c>
      <c r="DD1024" s="17" t="s">
        <v>15500</v>
      </c>
      <c r="DE1024" s="17" t="s">
        <v>15500</v>
      </c>
      <c r="DF1024" s="17" t="s">
        <v>15500</v>
      </c>
      <c r="DG1024" s="23" t="s">
        <v>11171</v>
      </c>
      <c r="DH1024" s="145"/>
    </row>
    <row r="1025" spans="1:112" s="17" customFormat="1" x14ac:dyDescent="0.25">
      <c r="A1025" s="30" t="s">
        <v>3997</v>
      </c>
      <c r="B1025" s="96">
        <v>0</v>
      </c>
      <c r="C1025" s="152" t="s">
        <v>15461</v>
      </c>
      <c r="D1025" s="96"/>
      <c r="E1025" s="96">
        <v>35931</v>
      </c>
      <c r="F1025" s="96" t="s">
        <v>3998</v>
      </c>
      <c r="G1025" s="31">
        <v>35928</v>
      </c>
      <c r="H1025" s="43">
        <v>40079</v>
      </c>
      <c r="I1025" s="96" t="s">
        <v>87</v>
      </c>
      <c r="J1025" s="96"/>
      <c r="K1025" s="96"/>
      <c r="L1025" s="96" t="s">
        <v>123</v>
      </c>
      <c r="M1025" s="124" t="s">
        <v>507</v>
      </c>
      <c r="N1025" s="96" t="s">
        <v>507</v>
      </c>
      <c r="O1025" s="124" t="s">
        <v>123</v>
      </c>
      <c r="P1025" s="96" t="str">
        <f>VLOOKUP(N1025,Entries!J:K,2,FALSE)</f>
        <v>INDIA</v>
      </c>
      <c r="Q1025" s="123" t="s">
        <v>515</v>
      </c>
      <c r="R1025" s="30" t="s">
        <v>515</v>
      </c>
      <c r="S1025" s="96" t="s">
        <v>507</v>
      </c>
      <c r="T1025" s="124" t="s">
        <v>509</v>
      </c>
      <c r="U1025" s="125" t="s">
        <v>141</v>
      </c>
      <c r="V1025" s="31" t="s">
        <v>141</v>
      </c>
      <c r="W1025" s="64">
        <f>IF(VLOOKUP(R1025,Entries!N:P,3,FALSE)=V1025,1,VLOOKUP(R1025,Entries!N:P,3,FALSE))</f>
        <v>1</v>
      </c>
      <c r="X1025" s="124"/>
      <c r="Y1025" s="124"/>
      <c r="Z1025" s="96"/>
      <c r="AA1025" s="96"/>
      <c r="AB1025" s="96"/>
      <c r="AC1025" s="96" t="s">
        <v>239</v>
      </c>
      <c r="AD1025" s="96" t="s">
        <v>329</v>
      </c>
      <c r="AE1025" s="96" t="s">
        <v>94</v>
      </c>
      <c r="AF1025" s="96" t="s">
        <v>94</v>
      </c>
      <c r="AG1025" s="96"/>
      <c r="AH1025" s="96"/>
      <c r="AI1025" s="96"/>
      <c r="AJ1025" s="19">
        <v>1</v>
      </c>
      <c r="AK1025" s="96" t="s">
        <v>118</v>
      </c>
      <c r="AL1025" s="96"/>
      <c r="AM1025" s="31"/>
      <c r="AN1025" s="30" t="s">
        <v>125</v>
      </c>
      <c r="AO1025" s="96" t="s">
        <v>97</v>
      </c>
      <c r="AP1025" s="31" t="s">
        <v>98</v>
      </c>
      <c r="AQ1025">
        <v>21104.54993125</v>
      </c>
      <c r="AR1025" t="s">
        <v>11712</v>
      </c>
      <c r="AS1025" t="s">
        <v>11225</v>
      </c>
      <c r="AT1025" t="s">
        <v>12985</v>
      </c>
      <c r="AU1025">
        <v>98.290300000000002</v>
      </c>
      <c r="AV1025" s="96">
        <v>1.713993254017778</v>
      </c>
      <c r="AW1025">
        <v>201.49619999999999</v>
      </c>
      <c r="AX1025" s="96">
        <v>0.81922945518222234</v>
      </c>
      <c r="AY1025">
        <v>1.4770000000000001E-4</v>
      </c>
      <c r="AZ1025">
        <v>155.33189999999999</v>
      </c>
      <c r="BA1025" s="96">
        <v>1.3114261644800003</v>
      </c>
      <c r="BB1025">
        <v>204.79470000000001</v>
      </c>
      <c r="BC1025" s="96">
        <v>4.9741541720844449</v>
      </c>
      <c r="BD1025">
        <v>14.50853408</v>
      </c>
      <c r="BE1025" s="96">
        <f t="shared" si="132"/>
        <v>7101.0005358297485</v>
      </c>
      <c r="BF1025" s="96">
        <f t="shared" si="133"/>
        <v>731.04935360889158</v>
      </c>
      <c r="BG1025" s="96">
        <f t="shared" si="134"/>
        <v>728.95171805060636</v>
      </c>
      <c r="BH1025">
        <v>7107.2154382773224</v>
      </c>
      <c r="BI1025">
        <v>1.150773371101671E-3</v>
      </c>
      <c r="BJ1025">
        <v>1.715395815142492</v>
      </c>
      <c r="BK1025">
        <v>3.516772120124557</v>
      </c>
      <c r="BL1025">
        <v>1.2876456289943661</v>
      </c>
      <c r="BM1025">
        <v>4.9977497442302239</v>
      </c>
      <c r="BN1025">
        <v>1.715489403401584</v>
      </c>
      <c r="BO1025">
        <v>3.5167721206915781</v>
      </c>
      <c r="BP1025">
        <v>1.3754042512005131E-3</v>
      </c>
      <c r="BQ1025">
        <v>1.2876456289943661</v>
      </c>
      <c r="BR1025">
        <v>7098.1009882356957</v>
      </c>
      <c r="BS1025" s="96">
        <v>716.91504220209754</v>
      </c>
      <c r="BT1025" s="96">
        <v>696.53318900338763</v>
      </c>
      <c r="BU1025">
        <v>4.9977497442302239</v>
      </c>
      <c r="BV1025" s="60" t="str">
        <f t="shared" si="136"/>
        <v>sunsynchronous observation</v>
      </c>
      <c r="BW1025" s="30" t="s">
        <v>338</v>
      </c>
      <c r="BX1025" s="96">
        <v>2</v>
      </c>
      <c r="BY1025" s="96">
        <v>2.8</v>
      </c>
      <c r="BZ1025" s="96">
        <v>11.7</v>
      </c>
      <c r="CA1025" s="96">
        <v>24.392800000000001</v>
      </c>
      <c r="CB1025" s="96">
        <v>4</v>
      </c>
      <c r="CC1025" s="96">
        <v>12.8163</v>
      </c>
      <c r="CD1025" s="96">
        <v>2.8</v>
      </c>
      <c r="CE1025" s="96">
        <v>2</v>
      </c>
      <c r="CF1025" s="31">
        <v>11.7</v>
      </c>
      <c r="CG1025" s="30">
        <v>960</v>
      </c>
      <c r="CH1025" s="96">
        <v>960</v>
      </c>
      <c r="CI1025" s="96">
        <v>860</v>
      </c>
      <c r="CJ1025" s="96">
        <f>Population!$CG1025-Population!$CI1025</f>
        <v>100</v>
      </c>
      <c r="CK1025" s="118">
        <f>_xlfn.DAYS(Entries!$AY$2,Population!H1025)</f>
        <v>4215</v>
      </c>
      <c r="CL1025" s="118">
        <f t="shared" si="137"/>
        <v>365</v>
      </c>
      <c r="CM1025" s="117">
        <f>Entries!$AY$5</f>
        <v>0.15</v>
      </c>
      <c r="CN1025" s="117">
        <f t="shared" si="135"/>
        <v>0.10416666666666667</v>
      </c>
      <c r="CO1025" s="119">
        <f t="shared" si="138"/>
        <v>0</v>
      </c>
      <c r="CP1025" s="30"/>
      <c r="CQ1025" s="19">
        <v>2</v>
      </c>
      <c r="CR1025" s="96" t="s">
        <v>118</v>
      </c>
      <c r="CS1025" s="96"/>
      <c r="CT1025" s="31"/>
      <c r="CU1025" s="30" t="s">
        <v>2769</v>
      </c>
      <c r="CV1025" s="96"/>
      <c r="CW1025" s="96"/>
      <c r="CX1025" s="96" t="s">
        <v>743</v>
      </c>
      <c r="CY1025" s="96" t="s">
        <v>107</v>
      </c>
      <c r="CZ1025" s="96" t="s">
        <v>151</v>
      </c>
      <c r="DA1025" s="31"/>
      <c r="DB1025" s="17" t="s">
        <v>15463</v>
      </c>
      <c r="DC1025" s="17" t="s">
        <v>15500</v>
      </c>
      <c r="DD1025" s="17">
        <v>1</v>
      </c>
      <c r="DE1025" s="17">
        <v>1</v>
      </c>
      <c r="DF1025" s="17">
        <v>10</v>
      </c>
      <c r="DG1025" s="23" t="s">
        <v>11182</v>
      </c>
      <c r="DH1025" s="145"/>
    </row>
    <row r="1026" spans="1:112" s="17" customFormat="1" x14ac:dyDescent="0.25">
      <c r="A1026" s="32" t="s">
        <v>4000</v>
      </c>
      <c r="B1026" s="98">
        <v>0</v>
      </c>
      <c r="C1026" s="64" t="s">
        <v>15461</v>
      </c>
      <c r="D1026" s="98" t="s">
        <v>453</v>
      </c>
      <c r="E1026" s="98">
        <v>40059</v>
      </c>
      <c r="F1026" s="98" t="s">
        <v>4001</v>
      </c>
      <c r="G1026" s="33">
        <v>40056</v>
      </c>
      <c r="H1026" s="44">
        <v>41822</v>
      </c>
      <c r="I1026" s="98" t="s">
        <v>190</v>
      </c>
      <c r="J1026" s="98"/>
      <c r="K1026" s="98"/>
      <c r="L1026" s="98" t="s">
        <v>400</v>
      </c>
      <c r="M1026" t="s">
        <v>156</v>
      </c>
      <c r="N1026" s="98" t="s">
        <v>156</v>
      </c>
      <c r="O1026" t="s">
        <v>157</v>
      </c>
      <c r="P1026" s="64" t="str">
        <f>VLOOKUP(N1026,Entries!J:K,2,FALSE)</f>
        <v>UNITED STATES OF AMERICA</v>
      </c>
      <c r="Q1026" s="38" t="s">
        <v>456</v>
      </c>
      <c r="R1026" s="32" t="s">
        <v>456</v>
      </c>
      <c r="S1026" s="98" t="s">
        <v>156</v>
      </c>
      <c r="T1026" t="s">
        <v>157</v>
      </c>
      <c r="U1026" s="39" t="s">
        <v>141</v>
      </c>
      <c r="V1026" s="33" t="s">
        <v>141</v>
      </c>
      <c r="W1026" s="64">
        <f>IF(VLOOKUP(R1026,Entries!N:P,3,FALSE)=V1026,1,VLOOKUP(R1026,Entries!N:P,3,FALSE))</f>
        <v>1</v>
      </c>
      <c r="X1026"/>
      <c r="Y1026"/>
      <c r="Z1026" s="98"/>
      <c r="AA1026" s="98"/>
      <c r="AB1026" s="98"/>
      <c r="AC1026" s="98" t="s">
        <v>239</v>
      </c>
      <c r="AD1026" s="98" t="s">
        <v>94</v>
      </c>
      <c r="AE1026" s="98" t="s">
        <v>94</v>
      </c>
      <c r="AF1026" s="98" t="s">
        <v>94</v>
      </c>
      <c r="AG1026" s="98" t="s">
        <v>2487</v>
      </c>
      <c r="AH1026" s="98"/>
      <c r="AI1026" s="98"/>
      <c r="AJ1026" s="98">
        <v>2</v>
      </c>
      <c r="AK1026" s="98" t="s">
        <v>95</v>
      </c>
      <c r="AL1026" s="98"/>
      <c r="AM1026" s="33"/>
      <c r="AN1026" s="32" t="s">
        <v>125</v>
      </c>
      <c r="AO1026" s="98" t="s">
        <v>97</v>
      </c>
      <c r="AP1026" s="33" t="s">
        <v>97</v>
      </c>
      <c r="AQ1026">
        <v>21104.57565802</v>
      </c>
      <c r="AR1026" t="s">
        <v>11455</v>
      </c>
      <c r="AS1026" t="s">
        <v>11225</v>
      </c>
      <c r="AT1026" t="s">
        <v>12986</v>
      </c>
      <c r="AU1026">
        <v>98.204599999999999</v>
      </c>
      <c r="AV1026" s="98">
        <v>0.49766831536444445</v>
      </c>
      <c r="AW1026">
        <v>46.938400000000001</v>
      </c>
      <c r="AX1026" s="98">
        <v>3.472942689555556</v>
      </c>
      <c r="AY1026">
        <v>1.582E-4</v>
      </c>
      <c r="AZ1026">
        <v>75.139200000000002</v>
      </c>
      <c r="BA1026" s="98">
        <v>5.1567417537955569</v>
      </c>
      <c r="BB1026">
        <v>284.99810000000002</v>
      </c>
      <c r="BC1026" s="98">
        <v>1.0673977698933335</v>
      </c>
      <c r="BD1026">
        <v>14.57117073</v>
      </c>
      <c r="BE1026" s="96">
        <f t="shared" si="132"/>
        <v>7080.6360244598527</v>
      </c>
      <c r="BF1026" s="96">
        <f t="shared" si="133"/>
        <v>710.75618107892205</v>
      </c>
      <c r="BG1026" s="96">
        <f t="shared" si="134"/>
        <v>708.51586784078336</v>
      </c>
      <c r="BH1026">
        <v>7086.870937606941</v>
      </c>
      <c r="BI1026">
        <v>1.299055700244787E-3</v>
      </c>
      <c r="BJ1026">
        <v>1.713900474219946</v>
      </c>
      <c r="BK1026">
        <v>0.81922962580555614</v>
      </c>
      <c r="BL1026">
        <v>1.1767607160009439</v>
      </c>
      <c r="BM1026">
        <v>5.1088217092983133</v>
      </c>
      <c r="BN1026">
        <v>1.7139936565221079</v>
      </c>
      <c r="BO1026">
        <v>0.8192296260692199</v>
      </c>
      <c r="BP1026">
        <v>1.4398592588384261E-3</v>
      </c>
      <c r="BQ1026">
        <v>1.1767607160009439</v>
      </c>
      <c r="BR1026">
        <v>7077.7241156027421</v>
      </c>
      <c r="BS1026" s="96">
        <v>775.15637368212811</v>
      </c>
      <c r="BT1026" s="96">
        <v>316.98116668792863</v>
      </c>
      <c r="BU1026">
        <v>5.1088217092983133</v>
      </c>
      <c r="BV1026" s="65" t="str">
        <f t="shared" si="136"/>
        <v>sunsynchronous observation</v>
      </c>
      <c r="BW1026" s="32" t="s">
        <v>721</v>
      </c>
      <c r="BX1026" s="98">
        <v>0.94</v>
      </c>
      <c r="BY1026" s="98">
        <v>2.1</v>
      </c>
      <c r="BZ1026" s="98">
        <v>9</v>
      </c>
      <c r="CA1026" s="98">
        <v>8.1173999999999999</v>
      </c>
      <c r="CB1026" s="98">
        <v>0.57389999999999997</v>
      </c>
      <c r="CC1026" s="98">
        <v>3.8197000000000001</v>
      </c>
      <c r="CD1026" s="98">
        <v>2.1</v>
      </c>
      <c r="CE1026" s="98">
        <v>0.94</v>
      </c>
      <c r="CF1026" s="33">
        <v>9</v>
      </c>
      <c r="CG1026" s="32">
        <v>454</v>
      </c>
      <c r="CH1026" s="98">
        <v>454</v>
      </c>
      <c r="CI1026" s="98">
        <v>409</v>
      </c>
      <c r="CJ1026" s="98">
        <f>Population!$CG1026-Population!$CI1026</f>
        <v>45</v>
      </c>
      <c r="CK1026" s="120">
        <f>_xlfn.DAYS(Entries!$AY$2,Population!H1026)</f>
        <v>2472</v>
      </c>
      <c r="CL1026" s="120">
        <f t="shared" si="137"/>
        <v>730</v>
      </c>
      <c r="CM1026" s="122">
        <f>Entries!$AY$5</f>
        <v>0.15</v>
      </c>
      <c r="CN1026" s="122">
        <f t="shared" si="135"/>
        <v>9.9118942731277526E-2</v>
      </c>
      <c r="CO1026" s="121">
        <f t="shared" si="138"/>
        <v>0</v>
      </c>
      <c r="CP1026" s="32" t="s">
        <v>4003</v>
      </c>
      <c r="CQ1026" s="98">
        <v>2</v>
      </c>
      <c r="CR1026" s="98" t="s">
        <v>95</v>
      </c>
      <c r="CS1026" s="98"/>
      <c r="CT1026" s="33"/>
      <c r="CU1026" s="32" t="s">
        <v>254</v>
      </c>
      <c r="CV1026" s="98" t="s">
        <v>255</v>
      </c>
      <c r="CW1026" s="98" t="s">
        <v>157</v>
      </c>
      <c r="CX1026" s="98" t="s">
        <v>3996</v>
      </c>
      <c r="CY1026" s="98" t="s">
        <v>150</v>
      </c>
      <c r="CZ1026" s="98" t="s">
        <v>151</v>
      </c>
      <c r="DA1026" s="33"/>
      <c r="DB1026" s="17" t="s">
        <v>15463</v>
      </c>
      <c r="DC1026" s="17" t="s">
        <v>15500</v>
      </c>
      <c r="DD1026" s="17">
        <v>1</v>
      </c>
      <c r="DE1026" s="17">
        <v>1</v>
      </c>
      <c r="DF1026" s="17">
        <v>10</v>
      </c>
      <c r="DG1026" s="23" t="s">
        <v>11182</v>
      </c>
      <c r="DH1026" s="145" t="s">
        <v>11186</v>
      </c>
    </row>
    <row r="1027" spans="1:112" s="17" customFormat="1" x14ac:dyDescent="0.25">
      <c r="A1027" s="30" t="s">
        <v>4004</v>
      </c>
      <c r="B1027" s="96">
        <v>0</v>
      </c>
      <c r="C1027" s="152" t="s">
        <v>15461</v>
      </c>
      <c r="D1027" s="96"/>
      <c r="E1027" s="96">
        <v>44348</v>
      </c>
      <c r="F1027" s="96" t="s">
        <v>4005</v>
      </c>
      <c r="G1027" s="31">
        <v>59721</v>
      </c>
      <c r="H1027" s="43">
        <v>43641</v>
      </c>
      <c r="I1027" s="96" t="s">
        <v>221</v>
      </c>
      <c r="J1027" s="96"/>
      <c r="K1027" s="96"/>
      <c r="L1027" s="96" t="s">
        <v>477</v>
      </c>
      <c r="M1027" s="124" t="s">
        <v>156</v>
      </c>
      <c r="N1027" s="96" t="s">
        <v>156</v>
      </c>
      <c r="O1027" s="124" t="s">
        <v>11127</v>
      </c>
      <c r="P1027" s="96" t="str">
        <f>VLOOKUP(N1027,Entries!J:K,2,FALSE)</f>
        <v>UNITED STATES OF AMERICA</v>
      </c>
      <c r="Q1027" s="123" t="s">
        <v>456</v>
      </c>
      <c r="R1027" s="30" t="s">
        <v>456</v>
      </c>
      <c r="S1027" s="96" t="s">
        <v>156</v>
      </c>
      <c r="T1027" s="124" t="s">
        <v>157</v>
      </c>
      <c r="U1027" s="125" t="s">
        <v>141</v>
      </c>
      <c r="V1027" s="31" t="s">
        <v>141</v>
      </c>
      <c r="W1027" s="64">
        <f>IF(VLOOKUP(R1027,Entries!N:P,3,FALSE)=V1027,1,VLOOKUP(R1027,Entries!N:P,3,FALSE))</f>
        <v>1</v>
      </c>
      <c r="X1027" s="124"/>
      <c r="Y1027" s="124"/>
      <c r="Z1027" s="96"/>
      <c r="AA1027" s="96"/>
      <c r="AB1027" s="96"/>
      <c r="AC1027" s="96" t="s">
        <v>239</v>
      </c>
      <c r="AD1027" s="96" t="s">
        <v>117</v>
      </c>
      <c r="AE1027" s="96" t="s">
        <v>117</v>
      </c>
      <c r="AF1027" s="96" t="s">
        <v>117</v>
      </c>
      <c r="AG1027" s="96"/>
      <c r="AH1027" s="96"/>
      <c r="AI1027" s="96"/>
      <c r="AJ1027" s="19">
        <v>5</v>
      </c>
      <c r="AK1027" s="96" t="s">
        <v>118</v>
      </c>
      <c r="AL1027" s="96"/>
      <c r="AM1027" s="31"/>
      <c r="AN1027" s="30" t="s">
        <v>133</v>
      </c>
      <c r="AO1027" s="96" t="s">
        <v>134</v>
      </c>
      <c r="AP1027" s="31" t="s">
        <v>98</v>
      </c>
      <c r="AQ1027">
        <v>21104.484572050002</v>
      </c>
      <c r="AR1027" t="s">
        <v>12987</v>
      </c>
      <c r="AS1027" t="s">
        <v>11225</v>
      </c>
      <c r="AT1027" t="s">
        <v>12988</v>
      </c>
      <c r="AU1027">
        <v>28.514299999999999</v>
      </c>
      <c r="AV1027" s="96">
        <v>1.7024147421688891</v>
      </c>
      <c r="AW1027">
        <v>198.98500000000001</v>
      </c>
      <c r="AX1027" s="96">
        <v>2.1335301763422221</v>
      </c>
      <c r="AY1027">
        <v>3.36213E-2</v>
      </c>
      <c r="AZ1027">
        <v>295.45960000000002</v>
      </c>
      <c r="BA1027" s="96">
        <v>5.6695577785866664</v>
      </c>
      <c r="BB1027">
        <v>61.157400000000003</v>
      </c>
      <c r="BC1027" s="96">
        <v>0.6146367668399999</v>
      </c>
      <c r="BD1027">
        <v>15.104794589999999</v>
      </c>
      <c r="BE1027" s="96">
        <f t="shared" ref="BE1027:BE1090" si="139">(((((24*60*60/BD1027)^2)*3.986004418*(10^(14)))/(4*3.141592*3.141592))^(1/3))/1000</f>
        <v>6912.8747105730072</v>
      </c>
      <c r="BF1027" s="96">
        <f t="shared" ref="BF1027:BF1090" si="140">$BE1027*(1+$AY1027)-6371</f>
        <v>774.29454507959599</v>
      </c>
      <c r="BG1027" s="96">
        <f t="shared" ref="BG1027:BG1090" si="141">$BE1027*(1-$AY1027)-6371</f>
        <v>309.45487606641927</v>
      </c>
      <c r="BH1027">
        <v>6919.2913356412864</v>
      </c>
      <c r="BI1027">
        <v>3.3680783432419738E-2</v>
      </c>
      <c r="BJ1027">
        <v>0.49795864418204028</v>
      </c>
      <c r="BK1027">
        <v>3.472943411943763</v>
      </c>
      <c r="BL1027">
        <v>5.1943685083100997</v>
      </c>
      <c r="BM1027">
        <v>1.0298294389523821</v>
      </c>
      <c r="BN1027">
        <v>0.49766888129572251</v>
      </c>
      <c r="BO1027">
        <v>3.4729426735216382</v>
      </c>
      <c r="BP1027">
        <v>3.3119173902758807E-2</v>
      </c>
      <c r="BQ1027">
        <v>5.1633028761148134</v>
      </c>
      <c r="BR1027">
        <v>6917.0687701850284</v>
      </c>
      <c r="BS1027" s="96">
        <v>554.23878739373959</v>
      </c>
      <c r="BT1027" s="96">
        <v>536.21257002075436</v>
      </c>
      <c r="BU1027">
        <v>1.0298294389523821</v>
      </c>
      <c r="BV1027" s="60" t="str">
        <f t="shared" si="136"/>
        <v>no propulsion</v>
      </c>
      <c r="BW1027" s="30" t="s">
        <v>4007</v>
      </c>
      <c r="BX1027" s="96">
        <v>0.5</v>
      </c>
      <c r="BY1027" s="96">
        <v>0.8</v>
      </c>
      <c r="BZ1027" s="96">
        <v>0.8</v>
      </c>
      <c r="CA1027" s="96">
        <v>0.61850000000000005</v>
      </c>
      <c r="CB1027" s="96">
        <v>0.25</v>
      </c>
      <c r="CC1027" s="96">
        <v>0.52500000000000002</v>
      </c>
      <c r="CD1027" s="96">
        <v>0.8</v>
      </c>
      <c r="CE1027" s="96">
        <v>0.5</v>
      </c>
      <c r="CF1027" s="31">
        <v>0.8</v>
      </c>
      <c r="CG1027" s="30">
        <v>70</v>
      </c>
      <c r="CH1027" s="96">
        <v>70</v>
      </c>
      <c r="CI1027" s="96">
        <v>70</v>
      </c>
      <c r="CJ1027" s="96">
        <f>Population!$CG1027-Population!$CI1027</f>
        <v>0</v>
      </c>
      <c r="CK1027" s="118">
        <f>_xlfn.DAYS(Entries!$AY$2,Population!H1027)</f>
        <v>653</v>
      </c>
      <c r="CL1027" s="118">
        <f t="shared" si="137"/>
        <v>1825</v>
      </c>
      <c r="CM1027" s="117">
        <f>Entries!$AY$5</f>
        <v>0.15</v>
      </c>
      <c r="CN1027" s="117">
        <f t="shared" si="135"/>
        <v>0</v>
      </c>
      <c r="CO1027" s="119" t="str">
        <f t="shared" si="138"/>
        <v>-</v>
      </c>
      <c r="CP1027" s="30" t="s">
        <v>103</v>
      </c>
      <c r="CQ1027" s="96">
        <v>0</v>
      </c>
      <c r="CR1027" s="96" t="s">
        <v>95</v>
      </c>
      <c r="CS1027" s="96"/>
      <c r="CT1027" s="31"/>
      <c r="CU1027" s="30" t="s">
        <v>4008</v>
      </c>
      <c r="CV1027" s="96" t="s">
        <v>4009</v>
      </c>
      <c r="CW1027" s="96" t="s">
        <v>157</v>
      </c>
      <c r="CX1027" s="96" t="s">
        <v>4010</v>
      </c>
      <c r="CY1027" s="96" t="s">
        <v>107</v>
      </c>
      <c r="CZ1027" s="96" t="s">
        <v>108</v>
      </c>
      <c r="DA1027" s="31"/>
      <c r="DB1027" s="17" t="s">
        <v>15462</v>
      </c>
      <c r="DC1027" s="17" t="s">
        <v>15500</v>
      </c>
      <c r="DD1027" s="17" t="s">
        <v>15500</v>
      </c>
      <c r="DE1027" s="17" t="s">
        <v>15500</v>
      </c>
      <c r="DF1027" s="17" t="s">
        <v>15500</v>
      </c>
      <c r="DG1027" s="23" t="s">
        <v>11171</v>
      </c>
      <c r="DH1027" s="145"/>
    </row>
    <row r="1028" spans="1:112" s="17" customFormat="1" x14ac:dyDescent="0.25">
      <c r="A1028" s="32" t="s">
        <v>4011</v>
      </c>
      <c r="B1028" s="98">
        <v>0</v>
      </c>
      <c r="C1028" s="64" t="s">
        <v>15461</v>
      </c>
      <c r="D1028" s="98"/>
      <c r="E1028" s="98">
        <v>26702</v>
      </c>
      <c r="F1028" s="98" t="s">
        <v>4012</v>
      </c>
      <c r="G1028" s="33">
        <v>26699</v>
      </c>
      <c r="H1028" s="44">
        <v>36942</v>
      </c>
      <c r="I1028" s="98" t="s">
        <v>1383</v>
      </c>
      <c r="J1028" s="98"/>
      <c r="K1028" s="98"/>
      <c r="L1028" s="98" t="s">
        <v>1384</v>
      </c>
      <c r="M1028" t="s">
        <v>4013</v>
      </c>
      <c r="N1028" s="98" t="s">
        <v>4013</v>
      </c>
      <c r="O1028" t="s">
        <v>4014</v>
      </c>
      <c r="P1028" s="64" t="str">
        <f>VLOOKUP(N1028,Entries!J:K,2,FALSE)</f>
        <v>SWEDEN</v>
      </c>
      <c r="Q1028" s="38" t="s">
        <v>4015</v>
      </c>
      <c r="R1028" s="32" t="s">
        <v>4015</v>
      </c>
      <c r="S1028" s="98" t="s">
        <v>4013</v>
      </c>
      <c r="T1028" t="s">
        <v>4014</v>
      </c>
      <c r="U1028" s="39" t="s">
        <v>141</v>
      </c>
      <c r="V1028" s="33" t="s">
        <v>141</v>
      </c>
      <c r="W1028" s="64">
        <f>IF(VLOOKUP(R1028,Entries!N:P,3,FALSE)=V1028,1,VLOOKUP(R1028,Entries!N:P,3,FALSE))</f>
        <v>1</v>
      </c>
      <c r="X1028"/>
      <c r="Y1028"/>
      <c r="Z1028" s="98"/>
      <c r="AA1028" s="98"/>
      <c r="AB1028" s="98"/>
      <c r="AC1028" s="98" t="s">
        <v>239</v>
      </c>
      <c r="AD1028" s="98" t="s">
        <v>4016</v>
      </c>
      <c r="AE1028" s="98" t="s">
        <v>144</v>
      </c>
      <c r="AF1028" s="98" t="s">
        <v>817</v>
      </c>
      <c r="AG1028" s="98"/>
      <c r="AH1028" s="98"/>
      <c r="AI1028" s="98"/>
      <c r="AJ1028" s="98">
        <v>2</v>
      </c>
      <c r="AK1028" s="98" t="s">
        <v>95</v>
      </c>
      <c r="AL1028" s="98"/>
      <c r="AM1028" s="33"/>
      <c r="AN1028" s="32" t="s">
        <v>125</v>
      </c>
      <c r="AO1028" s="98" t="s">
        <v>97</v>
      </c>
      <c r="AP1028" s="33" t="s">
        <v>97</v>
      </c>
      <c r="AQ1028">
        <v>21104.531325280001</v>
      </c>
      <c r="AR1028" t="s">
        <v>12989</v>
      </c>
      <c r="AS1028" t="s">
        <v>11225</v>
      </c>
      <c r="AT1028" t="s">
        <v>12990</v>
      </c>
      <c r="AU1028">
        <v>97.541200000000003</v>
      </c>
      <c r="AV1028" s="98">
        <v>0.80286350619111113</v>
      </c>
      <c r="AW1028">
        <v>122.2423</v>
      </c>
      <c r="AX1028" s="98">
        <v>3.8770474138444442</v>
      </c>
      <c r="AY1028">
        <v>9.833000000000001E-4</v>
      </c>
      <c r="AZ1028">
        <v>324.84179999999998</v>
      </c>
      <c r="BA1028" s="98">
        <v>3.1956483263466668</v>
      </c>
      <c r="BB1028">
        <v>35.216099999999997</v>
      </c>
      <c r="BC1028" s="98">
        <v>3.0890610911022223</v>
      </c>
      <c r="BD1028">
        <v>15.083969229999999</v>
      </c>
      <c r="BE1028" s="96">
        <f t="shared" si="139"/>
        <v>6919.2359892700988</v>
      </c>
      <c r="BF1028" s="96">
        <f t="shared" si="140"/>
        <v>555.0396740183478</v>
      </c>
      <c r="BG1028" s="96">
        <f t="shared" si="141"/>
        <v>541.4323045218498</v>
      </c>
      <c r="BH1028">
        <v>6925.6258806402138</v>
      </c>
      <c r="BI1028">
        <v>1.37790613854219E-3</v>
      </c>
      <c r="BJ1028">
        <v>1.702325254880662</v>
      </c>
      <c r="BK1028">
        <v>2.133530620058619</v>
      </c>
      <c r="BL1028">
        <v>0.37608889034223941</v>
      </c>
      <c r="BM1028">
        <v>5.9081084515946012</v>
      </c>
      <c r="BN1028">
        <v>1.7024151441161399</v>
      </c>
      <c r="BO1028">
        <v>2.1335306203181861</v>
      </c>
      <c r="BP1028">
        <v>1.303183138491389E-3</v>
      </c>
      <c r="BQ1028">
        <v>0.37608889034223941</v>
      </c>
      <c r="BR1028">
        <v>6916.2256787072474</v>
      </c>
      <c r="BS1028" s="96">
        <v>445.57037083291652</v>
      </c>
      <c r="BT1028" s="96">
        <v>431.63672419557952</v>
      </c>
      <c r="BU1028">
        <v>5.9081084515946012</v>
      </c>
      <c r="BV1028" s="65" t="str">
        <f t="shared" si="136"/>
        <v>no propulsion</v>
      </c>
      <c r="BW1028" s="32" t="s">
        <v>4018</v>
      </c>
      <c r="BX1028" s="98">
        <v>1.1000000000000001</v>
      </c>
      <c r="BY1028" s="98">
        <v>2</v>
      </c>
      <c r="BZ1028" s="98">
        <v>3.8</v>
      </c>
      <c r="CA1028" s="98">
        <v>3.6061000000000001</v>
      </c>
      <c r="CB1028" s="98">
        <v>1.21</v>
      </c>
      <c r="CC1028" s="98">
        <v>2.9346999999999999</v>
      </c>
      <c r="CD1028" s="98">
        <v>2</v>
      </c>
      <c r="CE1028" s="98">
        <v>1.1000000000000001</v>
      </c>
      <c r="CF1028" s="33">
        <v>3.8</v>
      </c>
      <c r="CG1028" s="32">
        <v>250</v>
      </c>
      <c r="CH1028" s="98">
        <v>250</v>
      </c>
      <c r="CI1028" s="98">
        <v>250</v>
      </c>
      <c r="CJ1028" s="98">
        <f>Population!$CG1028-Population!$CI1028</f>
        <v>0</v>
      </c>
      <c r="CK1028" s="120">
        <f>_xlfn.DAYS(Entries!$AY$2,Population!H1028)</f>
        <v>7352</v>
      </c>
      <c r="CL1028" s="120">
        <f t="shared" si="137"/>
        <v>730</v>
      </c>
      <c r="CM1028" s="122">
        <f>Entries!$AY$5</f>
        <v>0.15</v>
      </c>
      <c r="CN1028" s="122">
        <f t="shared" si="135"/>
        <v>0</v>
      </c>
      <c r="CO1028" s="121" t="str">
        <f t="shared" si="138"/>
        <v>-</v>
      </c>
      <c r="CP1028" s="32" t="s">
        <v>103</v>
      </c>
      <c r="CQ1028" s="98">
        <v>0</v>
      </c>
      <c r="CR1028" s="98" t="s">
        <v>95</v>
      </c>
      <c r="CS1028" s="98"/>
      <c r="CT1028" s="33"/>
      <c r="CU1028" s="32" t="s">
        <v>4019</v>
      </c>
      <c r="CV1028" s="98" t="s">
        <v>4020</v>
      </c>
      <c r="CW1028" s="98" t="s">
        <v>4021</v>
      </c>
      <c r="CX1028" s="98" t="s">
        <v>4022</v>
      </c>
      <c r="CY1028" s="98" t="s">
        <v>107</v>
      </c>
      <c r="CZ1028" s="98" t="s">
        <v>537</v>
      </c>
      <c r="DA1028" s="33">
        <v>340</v>
      </c>
      <c r="DB1028" s="17" t="s">
        <v>15462</v>
      </c>
      <c r="DC1028" s="17" t="s">
        <v>15500</v>
      </c>
      <c r="DD1028" s="17" t="s">
        <v>15500</v>
      </c>
      <c r="DE1028" s="17" t="s">
        <v>15500</v>
      </c>
      <c r="DF1028" s="17" t="s">
        <v>15500</v>
      </c>
      <c r="DG1028" s="23" t="s">
        <v>11171</v>
      </c>
      <c r="DH1028" s="145"/>
    </row>
    <row r="1029" spans="1:112" s="17" customFormat="1" x14ac:dyDescent="0.25">
      <c r="A1029" s="30" t="s">
        <v>4023</v>
      </c>
      <c r="B1029" s="96">
        <v>0</v>
      </c>
      <c r="C1029" s="152" t="s">
        <v>15461</v>
      </c>
      <c r="D1029" s="96"/>
      <c r="E1029" s="96">
        <v>30774</v>
      </c>
      <c r="F1029" s="96" t="s">
        <v>4024</v>
      </c>
      <c r="G1029" s="31">
        <v>30771</v>
      </c>
      <c r="H1029" s="43">
        <v>39150</v>
      </c>
      <c r="I1029" s="96" t="s">
        <v>221</v>
      </c>
      <c r="J1029" s="96"/>
      <c r="K1029" s="96"/>
      <c r="L1029" s="96" t="s">
        <v>123</v>
      </c>
      <c r="M1029" s="124" t="s">
        <v>156</v>
      </c>
      <c r="N1029" s="96" t="s">
        <v>156</v>
      </c>
      <c r="O1029" s="124" t="s">
        <v>123</v>
      </c>
      <c r="P1029" s="96" t="str">
        <f>VLOOKUP(N1029,Entries!J:K,2,FALSE)</f>
        <v>UNITED STATES OF AMERICA</v>
      </c>
      <c r="Q1029" s="123" t="s">
        <v>1436</v>
      </c>
      <c r="R1029" s="30" t="s">
        <v>1436</v>
      </c>
      <c r="S1029" s="96" t="s">
        <v>156</v>
      </c>
      <c r="T1029" s="124" t="s">
        <v>157</v>
      </c>
      <c r="U1029" s="125" t="s">
        <v>159</v>
      </c>
      <c r="V1029" s="106" t="s">
        <v>180</v>
      </c>
      <c r="W1029" s="64">
        <f>IF(VLOOKUP(R1029,Entries!N:P,3,FALSE)=V1029,1,VLOOKUP(R1029,Entries!N:P,3,FALSE))</f>
        <v>1</v>
      </c>
      <c r="X1029" s="124"/>
      <c r="Y1029" s="124"/>
      <c r="Z1029" s="96"/>
      <c r="AA1029" s="96"/>
      <c r="AB1029" s="96"/>
      <c r="AC1029" s="96" t="s">
        <v>239</v>
      </c>
      <c r="AD1029" s="96" t="s">
        <v>117</v>
      </c>
      <c r="AE1029" s="96" t="s">
        <v>117</v>
      </c>
      <c r="AF1029" s="96" t="s">
        <v>117</v>
      </c>
      <c r="AG1029" s="96"/>
      <c r="AH1029" s="96"/>
      <c r="AI1029" s="96"/>
      <c r="AJ1029" s="19">
        <v>5</v>
      </c>
      <c r="AK1029" s="96" t="s">
        <v>118</v>
      </c>
      <c r="AL1029" s="96"/>
      <c r="AM1029" s="31"/>
      <c r="AN1029" s="30" t="s">
        <v>133</v>
      </c>
      <c r="AO1029" s="96" t="s">
        <v>134</v>
      </c>
      <c r="AP1029" s="31" t="s">
        <v>98</v>
      </c>
      <c r="AQ1029">
        <v>21104.540202560001</v>
      </c>
      <c r="AR1029" t="s">
        <v>12991</v>
      </c>
      <c r="AS1029" t="s">
        <v>11225</v>
      </c>
      <c r="AT1029" t="s">
        <v>12992</v>
      </c>
      <c r="AU1029">
        <v>46.000700000000002</v>
      </c>
      <c r="AV1029" s="96">
        <v>0.90134019808888899</v>
      </c>
      <c r="AW1029">
        <v>222.13849999999999</v>
      </c>
      <c r="AX1029" s="96">
        <v>6.0927790901955552</v>
      </c>
      <c r="AY1029">
        <v>5.2119999999999998E-4</v>
      </c>
      <c r="AZ1029">
        <v>183.09719999999999</v>
      </c>
      <c r="BA1029" s="96">
        <v>1.1079435053111113</v>
      </c>
      <c r="BB1029">
        <v>176.99019999999999</v>
      </c>
      <c r="BC1029" s="96">
        <v>5.1792320618577783</v>
      </c>
      <c r="BD1029">
        <v>15.454679820000001</v>
      </c>
      <c r="BE1029" s="96">
        <f t="shared" si="139"/>
        <v>6808.1412909196015</v>
      </c>
      <c r="BF1029" s="96">
        <f t="shared" si="140"/>
        <v>440.6896941604291</v>
      </c>
      <c r="BG1029" s="96">
        <f t="shared" si="141"/>
        <v>433.59288767877388</v>
      </c>
      <c r="BH1029">
        <v>6814.6184906168319</v>
      </c>
      <c r="BI1029">
        <v>8.6722350696871286E-4</v>
      </c>
      <c r="BJ1029">
        <v>0.80321962147883619</v>
      </c>
      <c r="BK1029">
        <v>3.8770482207573531</v>
      </c>
      <c r="BL1029">
        <v>1.0734022710296001</v>
      </c>
      <c r="BM1029">
        <v>5.211307164107712</v>
      </c>
      <c r="BN1029">
        <v>0.80286406597633153</v>
      </c>
      <c r="BO1029">
        <v>3.8770482232756351</v>
      </c>
      <c r="BP1029">
        <v>1.023087947786841E-3</v>
      </c>
      <c r="BQ1029">
        <v>1.0734022710296001</v>
      </c>
      <c r="BR1029">
        <v>6809.603547514248</v>
      </c>
      <c r="BS1029" s="96">
        <v>482.23351778944925</v>
      </c>
      <c r="BT1029" s="96">
        <v>453.24525516560789</v>
      </c>
      <c r="BU1029">
        <v>5.211307164107712</v>
      </c>
      <c r="BV1029" s="60" t="b">
        <f t="shared" si="136"/>
        <v>0</v>
      </c>
      <c r="BW1029" s="30" t="s">
        <v>4026</v>
      </c>
      <c r="BX1029" s="96">
        <v>1</v>
      </c>
      <c r="BY1029" s="96">
        <v>1.5</v>
      </c>
      <c r="BZ1029" s="96">
        <v>1.5</v>
      </c>
      <c r="CA1029" s="96">
        <v>1.6583000000000001</v>
      </c>
      <c r="CB1029" s="96">
        <v>0.70709999999999995</v>
      </c>
      <c r="CC1029" s="96">
        <v>1.5016</v>
      </c>
      <c r="CD1029" s="96">
        <v>1.5</v>
      </c>
      <c r="CE1029" s="96">
        <v>1</v>
      </c>
      <c r="CF1029" s="31">
        <v>1.5</v>
      </c>
      <c r="CG1029" s="30">
        <v>224</v>
      </c>
      <c r="CH1029" s="96">
        <v>224</v>
      </c>
      <c r="CI1029" s="96">
        <v>224</v>
      </c>
      <c r="CJ1029" s="96">
        <f>Population!$CG1029-Population!$CI1029</f>
        <v>0</v>
      </c>
      <c r="CK1029" s="118">
        <f>_xlfn.DAYS(Entries!$AY$2,Population!H1029)</f>
        <v>5144</v>
      </c>
      <c r="CL1029" s="118">
        <f t="shared" si="137"/>
        <v>1825</v>
      </c>
      <c r="CM1029" s="117">
        <f>Entries!$AY$5</f>
        <v>0.15</v>
      </c>
      <c r="CN1029" s="117">
        <f t="shared" si="135"/>
        <v>0</v>
      </c>
      <c r="CO1029" s="119">
        <f t="shared" si="138"/>
        <v>0</v>
      </c>
      <c r="CP1029" s="30"/>
      <c r="CQ1029" s="19">
        <v>1</v>
      </c>
      <c r="CR1029" s="96" t="s">
        <v>118</v>
      </c>
      <c r="CS1029" s="96"/>
      <c r="CT1029" s="31"/>
      <c r="CU1029" s="30" t="s">
        <v>870</v>
      </c>
      <c r="CV1029" s="96"/>
      <c r="CW1029" s="96"/>
      <c r="CX1029" s="96" t="s">
        <v>3719</v>
      </c>
      <c r="CY1029" s="96" t="s">
        <v>107</v>
      </c>
      <c r="CZ1029" s="96"/>
      <c r="DA1029" s="31"/>
      <c r="DB1029" s="17" t="s">
        <v>15463</v>
      </c>
      <c r="DC1029" s="17">
        <v>10</v>
      </c>
      <c r="DD1029" s="17" t="s">
        <v>15500</v>
      </c>
      <c r="DE1029" s="17" t="s">
        <v>15500</v>
      </c>
      <c r="DF1029" s="17" t="s">
        <v>15500</v>
      </c>
      <c r="DG1029" s="23" t="s">
        <v>11180</v>
      </c>
      <c r="DH1029" s="145"/>
    </row>
    <row r="1030" spans="1:112" s="17" customFormat="1" x14ac:dyDescent="0.25">
      <c r="A1030" s="32" t="s">
        <v>4027</v>
      </c>
      <c r="B1030" s="98">
        <v>0</v>
      </c>
      <c r="C1030" s="64" t="s">
        <v>15461</v>
      </c>
      <c r="D1030" s="98"/>
      <c r="E1030" s="98">
        <v>45113</v>
      </c>
      <c r="F1030" s="98" t="s">
        <v>4028</v>
      </c>
      <c r="G1030" s="33">
        <v>62483</v>
      </c>
      <c r="H1030" s="44">
        <v>43771</v>
      </c>
      <c r="I1030" s="98" t="s">
        <v>154</v>
      </c>
      <c r="J1030" s="98"/>
      <c r="K1030" s="98"/>
      <c r="L1030" s="98" t="s">
        <v>4029</v>
      </c>
      <c r="M1030" t="s">
        <v>156</v>
      </c>
      <c r="N1030" s="98" t="s">
        <v>156</v>
      </c>
      <c r="O1030" t="s">
        <v>11124</v>
      </c>
      <c r="P1030" s="64" t="str">
        <f>VLOOKUP(N1030,Entries!J:K,2,FALSE)</f>
        <v>UNITED STATES OF AMERICA</v>
      </c>
      <c r="Q1030" s="38" t="s">
        <v>4030</v>
      </c>
      <c r="R1030" s="32" t="s">
        <v>4030</v>
      </c>
      <c r="S1030" s="98" t="s">
        <v>156</v>
      </c>
      <c r="T1030" t="s">
        <v>157</v>
      </c>
      <c r="U1030" s="39" t="s">
        <v>92</v>
      </c>
      <c r="V1030" s="33" t="s">
        <v>92</v>
      </c>
      <c r="W1030" s="64">
        <f>IF(VLOOKUP(R1030,Entries!N:P,3,FALSE)=V1030,1,VLOOKUP(R1030,Entries!N:P,3,FALSE))</f>
        <v>1</v>
      </c>
      <c r="X1030"/>
      <c r="Y1030"/>
      <c r="Z1030" s="98"/>
      <c r="AA1030" s="98"/>
      <c r="AB1030" s="98"/>
      <c r="AC1030" s="98" t="s">
        <v>93</v>
      </c>
      <c r="AD1030" s="98" t="s">
        <v>117</v>
      </c>
      <c r="AE1030" s="98" t="s">
        <v>117</v>
      </c>
      <c r="AF1030" s="98" t="s">
        <v>117</v>
      </c>
      <c r="AG1030" s="98"/>
      <c r="AH1030" s="98"/>
      <c r="AI1030" s="98"/>
      <c r="AJ1030" s="19">
        <v>1</v>
      </c>
      <c r="AK1030" s="98" t="s">
        <v>118</v>
      </c>
      <c r="AL1030" s="98"/>
      <c r="AM1030" s="33"/>
      <c r="AN1030" s="32" t="s">
        <v>133</v>
      </c>
      <c r="AO1030" s="98" t="s">
        <v>134</v>
      </c>
      <c r="AP1030" s="33" t="s">
        <v>160</v>
      </c>
      <c r="AQ1030">
        <v>21104.170995839999</v>
      </c>
      <c r="AR1030" t="s">
        <v>12993</v>
      </c>
      <c r="AS1030" t="s">
        <v>11225</v>
      </c>
      <c r="AT1030" t="s">
        <v>12994</v>
      </c>
      <c r="AU1030">
        <v>51.643000000000001</v>
      </c>
      <c r="AV1030" s="98">
        <v>1.5351563840888891</v>
      </c>
      <c r="AW1030">
        <v>349.09059999999999</v>
      </c>
      <c r="AX1030" s="98">
        <v>0.10931692962666667</v>
      </c>
      <c r="AY1030">
        <v>1.2737E-3</v>
      </c>
      <c r="AZ1030">
        <v>63.480499999999999</v>
      </c>
      <c r="BA1030" s="98">
        <v>1.8653045420400001</v>
      </c>
      <c r="BB1030">
        <v>296.7482</v>
      </c>
      <c r="BC1030" s="98">
        <v>5.5063049503066663</v>
      </c>
      <c r="BD1030">
        <v>15.352807439999999</v>
      </c>
      <c r="BE1030" s="96">
        <f t="shared" si="139"/>
        <v>6838.2246833851041</v>
      </c>
      <c r="BF1030" s="96">
        <f t="shared" si="140"/>
        <v>475.93453016433159</v>
      </c>
      <c r="BG1030" s="96">
        <f t="shared" si="141"/>
        <v>458.51483660587655</v>
      </c>
      <c r="BH1030">
        <v>6844.6828247541098</v>
      </c>
      <c r="BI1030">
        <v>2.4416894190042119E-3</v>
      </c>
      <c r="BJ1030">
        <v>0.90168407349247126</v>
      </c>
      <c r="BK1030">
        <v>6.0927803575546831</v>
      </c>
      <c r="BL1030">
        <v>0.9584817656864093</v>
      </c>
      <c r="BM1030">
        <v>5.3286952663069176</v>
      </c>
      <c r="BN1030">
        <v>0.90134064341118558</v>
      </c>
      <c r="BO1030">
        <v>6.0927803640556526</v>
      </c>
      <c r="BP1030">
        <v>2.1194156543793211E-3</v>
      </c>
      <c r="BQ1030">
        <v>1.296460939574507</v>
      </c>
      <c r="BR1030">
        <v>6838.7393864775286</v>
      </c>
      <c r="BS1030" s="96">
        <v>1167.2508649067086</v>
      </c>
      <c r="BT1030" s="96">
        <v>1147.050482958115</v>
      </c>
      <c r="BU1030">
        <v>5.3286952663069176</v>
      </c>
      <c r="BV1030" s="65" t="str">
        <f t="shared" si="136"/>
        <v>no propulsion</v>
      </c>
      <c r="BW1030" s="32" t="s">
        <v>104</v>
      </c>
      <c r="BX1030" s="98">
        <v>0.1</v>
      </c>
      <c r="BY1030" s="98">
        <v>0.1</v>
      </c>
      <c r="BZ1030" s="98">
        <v>0.1</v>
      </c>
      <c r="CA1030" s="98">
        <v>1.7299999999999999E-2</v>
      </c>
      <c r="CB1030" s="98">
        <v>0.01</v>
      </c>
      <c r="CC1030" s="98">
        <v>1.4999999999999999E-2</v>
      </c>
      <c r="CD1030" s="98">
        <v>0.1</v>
      </c>
      <c r="CE1030" s="98">
        <v>0.1</v>
      </c>
      <c r="CF1030" s="33">
        <v>0.1</v>
      </c>
      <c r="CG1030" s="32">
        <v>1</v>
      </c>
      <c r="CH1030" s="98">
        <v>1</v>
      </c>
      <c r="CI1030" s="98">
        <v>1</v>
      </c>
      <c r="CJ1030" s="98">
        <f>Population!$CG1030-Population!$CI1030</f>
        <v>0</v>
      </c>
      <c r="CK1030" s="120">
        <f>_xlfn.DAYS(Entries!$AY$2,Population!H1030)</f>
        <v>523</v>
      </c>
      <c r="CL1030" s="120">
        <f t="shared" si="137"/>
        <v>365</v>
      </c>
      <c r="CM1030" s="122">
        <f>Entries!$AY$5</f>
        <v>0.15</v>
      </c>
      <c r="CN1030" s="122">
        <f t="shared" si="135"/>
        <v>0</v>
      </c>
      <c r="CO1030" s="121" t="str">
        <f t="shared" si="138"/>
        <v>-</v>
      </c>
      <c r="CP1030" s="32" t="s">
        <v>103</v>
      </c>
      <c r="CQ1030" s="98">
        <v>0</v>
      </c>
      <c r="CR1030" s="98" t="s">
        <v>95</v>
      </c>
      <c r="CS1030" s="98"/>
      <c r="CT1030" s="33"/>
      <c r="CU1030" s="32" t="s">
        <v>4032</v>
      </c>
      <c r="CV1030" s="98" t="s">
        <v>4030</v>
      </c>
      <c r="CW1030" s="98" t="s">
        <v>157</v>
      </c>
      <c r="CX1030" s="98" t="s">
        <v>120</v>
      </c>
      <c r="CY1030" s="98" t="s">
        <v>107</v>
      </c>
      <c r="CZ1030" s="98" t="s">
        <v>108</v>
      </c>
      <c r="DA1030" s="33"/>
      <c r="DB1030" s="17" t="s">
        <v>15462</v>
      </c>
      <c r="DC1030" s="17" t="s">
        <v>15500</v>
      </c>
      <c r="DD1030" s="17" t="s">
        <v>15500</v>
      </c>
      <c r="DE1030" s="17" t="s">
        <v>15500</v>
      </c>
      <c r="DF1030" s="17" t="s">
        <v>15500</v>
      </c>
      <c r="DG1030" s="23" t="s">
        <v>11171</v>
      </c>
      <c r="DH1030" s="145"/>
    </row>
    <row r="1031" spans="1:112" s="17" customFormat="1" x14ac:dyDescent="0.25">
      <c r="A1031" s="30" t="s">
        <v>4033</v>
      </c>
      <c r="B1031" s="96">
        <v>1</v>
      </c>
      <c r="C1031" s="152" t="s">
        <v>11188</v>
      </c>
      <c r="D1031" s="96" t="s">
        <v>4034</v>
      </c>
      <c r="E1031" s="96">
        <v>47266</v>
      </c>
      <c r="F1031" s="96" t="s">
        <v>4035</v>
      </c>
      <c r="G1031" s="31">
        <v>65628</v>
      </c>
      <c r="H1031" s="43">
        <v>44183</v>
      </c>
      <c r="I1031" s="96" t="s">
        <v>271</v>
      </c>
      <c r="J1031" s="96"/>
      <c r="K1031" s="96"/>
      <c r="L1031" s="96" t="s">
        <v>376</v>
      </c>
      <c r="M1031" s="124" t="s">
        <v>352</v>
      </c>
      <c r="N1031" s="96" t="s">
        <v>352</v>
      </c>
      <c r="O1031" s="124" t="s">
        <v>707</v>
      </c>
      <c r="P1031" s="96" t="str">
        <f>VLOOKUP(N1031,Entries!J:K,2,FALSE)</f>
        <v>UNITED KINGDOM</v>
      </c>
      <c r="Q1031" s="123" t="s">
        <v>4036</v>
      </c>
      <c r="R1031" s="30" t="s">
        <v>4036</v>
      </c>
      <c r="S1031" s="96" t="s">
        <v>352</v>
      </c>
      <c r="T1031" s="124" t="s">
        <v>707</v>
      </c>
      <c r="U1031" s="125" t="s">
        <v>159</v>
      </c>
      <c r="V1031" s="31" t="s">
        <v>159</v>
      </c>
      <c r="W1031" s="64">
        <f>IF(VLOOKUP(R1031,Entries!N:P,3,FALSE)=V1031,1,VLOOKUP(R1031,Entries!N:P,3,FALSE))</f>
        <v>1</v>
      </c>
      <c r="X1031" s="124"/>
      <c r="Y1031" s="124"/>
      <c r="Z1031" s="96"/>
      <c r="AA1031" s="96"/>
      <c r="AB1031" s="96"/>
      <c r="AC1031" s="96" t="s">
        <v>4034</v>
      </c>
      <c r="AD1031" s="96" t="s">
        <v>263</v>
      </c>
      <c r="AE1031" s="96" t="s">
        <v>263</v>
      </c>
      <c r="AF1031" s="96" t="s">
        <v>263</v>
      </c>
      <c r="AG1031" s="96" t="s">
        <v>11136</v>
      </c>
      <c r="AH1031" s="96"/>
      <c r="AI1031" s="96"/>
      <c r="AJ1031" s="96">
        <v>7</v>
      </c>
      <c r="AK1031" s="96" t="s">
        <v>95</v>
      </c>
      <c r="AL1031" s="96"/>
      <c r="AM1031" s="31"/>
      <c r="AN1031" s="30" t="s">
        <v>168</v>
      </c>
      <c r="AO1031" s="96" t="s">
        <v>169</v>
      </c>
      <c r="AP1031" s="31" t="s">
        <v>169</v>
      </c>
      <c r="AQ1031">
        <v>21104.583344909999</v>
      </c>
      <c r="AR1031" t="s">
        <v>12995</v>
      </c>
      <c r="AS1031" t="s">
        <v>11225</v>
      </c>
      <c r="AT1031" t="s">
        <v>12996</v>
      </c>
      <c r="AU1031">
        <v>87.957999999999998</v>
      </c>
      <c r="AV1031" s="96">
        <v>1.5343465514844445</v>
      </c>
      <c r="AW1031">
        <v>6.2633999999999999</v>
      </c>
      <c r="AX1031" s="96">
        <v>0.10982831099111111</v>
      </c>
      <c r="AY1031">
        <v>1.459E-4</v>
      </c>
      <c r="AZ1031">
        <v>106.8741</v>
      </c>
      <c r="BA1031" s="96">
        <v>1.8332760116</v>
      </c>
      <c r="BB1031">
        <v>315.48809999999997</v>
      </c>
      <c r="BC1031" s="96">
        <v>6.0873825332711125</v>
      </c>
      <c r="BD1031">
        <v>13.283718090000001</v>
      </c>
      <c r="BE1031" s="96">
        <f t="shared" si="139"/>
        <v>7531.0489081090273</v>
      </c>
      <c r="BF1031" s="96">
        <f t="shared" si="140"/>
        <v>1161.1476881447197</v>
      </c>
      <c r="BG1031" s="96">
        <f t="shared" si="141"/>
        <v>1158.9501280733339</v>
      </c>
      <c r="BH1031">
        <v>7523.1704925199219</v>
      </c>
      <c r="BI1031">
        <v>8.9530223927669031E-4</v>
      </c>
      <c r="BJ1031">
        <v>1.53514491951717</v>
      </c>
      <c r="BK1031">
        <v>0.1093340480695808</v>
      </c>
      <c r="BL1031">
        <v>2.8235625512473792</v>
      </c>
      <c r="BM1031">
        <v>4.5487670062338266</v>
      </c>
      <c r="BN1031">
        <v>1.5351567091334199</v>
      </c>
      <c r="BO1031">
        <v>0.10931694407224531</v>
      </c>
      <c r="BP1031">
        <v>1.341656325938173E-3</v>
      </c>
      <c r="BQ1031">
        <v>2.8235625512473792</v>
      </c>
      <c r="BR1031">
        <v>7528.1506739324122</v>
      </c>
      <c r="BS1031" s="96">
        <v>1186.4684383910471</v>
      </c>
      <c r="BT1031" s="96">
        <v>1165.9049489207737</v>
      </c>
      <c r="BU1031">
        <v>4.5487670062338266</v>
      </c>
      <c r="BV1031" s="60" t="str">
        <f t="shared" si="136"/>
        <v>OneWeb</v>
      </c>
      <c r="BW1031" s="30" t="s">
        <v>4038</v>
      </c>
      <c r="BX1031" s="96">
        <v>1</v>
      </c>
      <c r="BY1031" s="96">
        <v>1.3</v>
      </c>
      <c r="BZ1031" s="96">
        <v>5</v>
      </c>
      <c r="CA1031" s="16">
        <v>5.2930999999999999</v>
      </c>
      <c r="CB1031" s="16">
        <v>1</v>
      </c>
      <c r="CC1031" s="16">
        <v>2.8853</v>
      </c>
      <c r="CD1031" s="96">
        <v>1.3</v>
      </c>
      <c r="CE1031" s="96">
        <v>1</v>
      </c>
      <c r="CF1031" s="31">
        <v>5</v>
      </c>
      <c r="CG1031" s="30">
        <v>148</v>
      </c>
      <c r="CH1031" s="96">
        <v>148</v>
      </c>
      <c r="CI1031" s="96">
        <v>140</v>
      </c>
      <c r="CJ1031" s="96">
        <f>Population!$CG1031-Population!$CI1031</f>
        <v>8</v>
      </c>
      <c r="CK1031" s="118">
        <f>_xlfn.DAYS(Entries!$AY$2,Population!H1031)</f>
        <v>111</v>
      </c>
      <c r="CL1031" s="118">
        <f t="shared" si="137"/>
        <v>2555</v>
      </c>
      <c r="CM1031" s="117">
        <f>Entries!$AY$5</f>
        <v>0.15</v>
      </c>
      <c r="CN1031" s="117">
        <f t="shared" si="135"/>
        <v>5.4054054054054057E-2</v>
      </c>
      <c r="CO1031" s="119">
        <f t="shared" si="138"/>
        <v>0.96307240704500974</v>
      </c>
      <c r="CP1031" s="30" t="s">
        <v>177</v>
      </c>
      <c r="CQ1031" s="96">
        <v>4</v>
      </c>
      <c r="CR1031" s="96" t="s">
        <v>95</v>
      </c>
      <c r="CS1031" s="96"/>
      <c r="CT1031" s="31"/>
      <c r="CU1031" s="30" t="s">
        <v>1476</v>
      </c>
      <c r="CV1031" s="96" t="s">
        <v>4039</v>
      </c>
      <c r="CW1031" s="96" t="s">
        <v>352</v>
      </c>
      <c r="CX1031" s="96" t="s">
        <v>4040</v>
      </c>
      <c r="CY1031" s="96" t="s">
        <v>107</v>
      </c>
      <c r="CZ1031" s="96" t="s">
        <v>1998</v>
      </c>
      <c r="DA1031" s="31"/>
      <c r="DB1031" s="17" t="s">
        <v>15463</v>
      </c>
      <c r="DC1031" s="17" t="s">
        <v>15500</v>
      </c>
      <c r="DD1031" s="17">
        <v>1</v>
      </c>
      <c r="DE1031" s="17" t="s">
        <v>15500</v>
      </c>
      <c r="DF1031" s="17" t="s">
        <v>15500</v>
      </c>
      <c r="DG1031" s="23" t="s">
        <v>11174</v>
      </c>
      <c r="DH1031" s="145"/>
    </row>
    <row r="1032" spans="1:112" s="17" customFormat="1" x14ac:dyDescent="0.25">
      <c r="A1032" s="32" t="s">
        <v>4041</v>
      </c>
      <c r="B1032" s="98">
        <v>1</v>
      </c>
      <c r="C1032" s="149" t="s">
        <v>11188</v>
      </c>
      <c r="D1032" s="98" t="s">
        <v>4034</v>
      </c>
      <c r="E1032" s="98">
        <v>47290</v>
      </c>
      <c r="F1032" s="98" t="s">
        <v>4042</v>
      </c>
      <c r="G1032" s="33">
        <v>65652</v>
      </c>
      <c r="H1032" s="44">
        <v>44183</v>
      </c>
      <c r="I1032" s="98" t="s">
        <v>271</v>
      </c>
      <c r="J1032" s="98"/>
      <c r="K1032" s="98"/>
      <c r="L1032" s="98" t="s">
        <v>376</v>
      </c>
      <c r="M1032" t="s">
        <v>352</v>
      </c>
      <c r="N1032" s="98" t="s">
        <v>352</v>
      </c>
      <c r="O1032" t="s">
        <v>707</v>
      </c>
      <c r="P1032" s="64" t="str">
        <f>VLOOKUP(N1032,Entries!J:K,2,FALSE)</f>
        <v>UNITED KINGDOM</v>
      </c>
      <c r="Q1032" s="38" t="s">
        <v>4036</v>
      </c>
      <c r="R1032" s="32" t="s">
        <v>4036</v>
      </c>
      <c r="S1032" s="98" t="s">
        <v>352</v>
      </c>
      <c r="T1032" t="s">
        <v>707</v>
      </c>
      <c r="U1032" s="39" t="s">
        <v>159</v>
      </c>
      <c r="V1032" s="33" t="s">
        <v>159</v>
      </c>
      <c r="W1032" s="64">
        <f>IF(VLOOKUP(R1032,Entries!N:P,3,FALSE)=V1032,1,VLOOKUP(R1032,Entries!N:P,3,FALSE))</f>
        <v>1</v>
      </c>
      <c r="X1032"/>
      <c r="Y1032"/>
      <c r="Z1032" s="98"/>
      <c r="AA1032" s="98"/>
      <c r="AB1032" s="98"/>
      <c r="AC1032" s="98" t="s">
        <v>4034</v>
      </c>
      <c r="AD1032" s="98" t="s">
        <v>263</v>
      </c>
      <c r="AE1032" s="98" t="s">
        <v>263</v>
      </c>
      <c r="AF1032" s="98" t="s">
        <v>263</v>
      </c>
      <c r="AG1032" s="98" t="s">
        <v>11136</v>
      </c>
      <c r="AH1032" s="98"/>
      <c r="AI1032" s="98"/>
      <c r="AJ1032" s="98">
        <v>7</v>
      </c>
      <c r="AK1032" s="98" t="s">
        <v>95</v>
      </c>
      <c r="AL1032" s="98"/>
      <c r="AM1032" s="33"/>
      <c r="AN1032" s="32" t="s">
        <v>168</v>
      </c>
      <c r="AO1032" s="98" t="s">
        <v>169</v>
      </c>
      <c r="AP1032" s="33" t="s">
        <v>169</v>
      </c>
      <c r="AQ1032">
        <v>21104.583344909999</v>
      </c>
      <c r="AR1032" t="s">
        <v>11581</v>
      </c>
      <c r="AS1032" t="s">
        <v>11225</v>
      </c>
      <c r="AT1032" t="s">
        <v>11225</v>
      </c>
      <c r="AU1032">
        <v>87.911600000000007</v>
      </c>
      <c r="AV1032" s="98">
        <v>1.5348893487688891</v>
      </c>
      <c r="AW1032">
        <v>6.2927</v>
      </c>
      <c r="AX1032" s="98">
        <v>0.11071668339555557</v>
      </c>
      <c r="AY1032">
        <v>1.807E-4</v>
      </c>
      <c r="AZ1032">
        <v>105.039</v>
      </c>
      <c r="BA1032" s="98">
        <v>1.6396003554577778</v>
      </c>
      <c r="BB1032">
        <v>348.78140000000002</v>
      </c>
      <c r="BC1032" s="98">
        <v>4.1218734237333337</v>
      </c>
      <c r="BD1032">
        <v>13.233536559999999</v>
      </c>
      <c r="BE1032" s="96">
        <f t="shared" si="139"/>
        <v>7550.0753722583813</v>
      </c>
      <c r="BF1032" s="96">
        <f t="shared" si="140"/>
        <v>1180.4396708781487</v>
      </c>
      <c r="BG1032" s="96">
        <f t="shared" si="141"/>
        <v>1177.7110736386139</v>
      </c>
      <c r="BH1032">
        <v>7538.5165597343748</v>
      </c>
      <c r="BI1032">
        <v>3.7670678169317892E-4</v>
      </c>
      <c r="BJ1032">
        <v>1.5343259400990941</v>
      </c>
      <c r="BK1032">
        <v>0.1098255214350104</v>
      </c>
      <c r="BL1032">
        <v>4.9991779624640849</v>
      </c>
      <c r="BM1032">
        <v>2.9213666461046399</v>
      </c>
      <c r="BN1032">
        <v>1.534346880635213</v>
      </c>
      <c r="BO1032">
        <v>0.1098283351755516</v>
      </c>
      <c r="BP1032">
        <v>1.362328130000971E-3</v>
      </c>
      <c r="BQ1032">
        <v>4.9991779624640849</v>
      </c>
      <c r="BR1032">
        <v>7547.1866936559099</v>
      </c>
      <c r="BS1032" s="96">
        <v>1177.3709973125751</v>
      </c>
      <c r="BT1032" s="96">
        <v>1157.2123640183736</v>
      </c>
      <c r="BU1032">
        <v>2.9213666461046399</v>
      </c>
      <c r="BV1032" s="65" t="str">
        <f t="shared" si="136"/>
        <v>OneWeb</v>
      </c>
      <c r="BW1032" s="32" t="s">
        <v>4038</v>
      </c>
      <c r="BX1032" s="98">
        <v>1</v>
      </c>
      <c r="BY1032" s="98">
        <v>1.3</v>
      </c>
      <c r="BZ1032" s="98">
        <v>5</v>
      </c>
      <c r="CA1032" s="21">
        <v>5.2930999999999999</v>
      </c>
      <c r="CB1032" s="21">
        <v>1</v>
      </c>
      <c r="CC1032" s="21">
        <v>2.8853</v>
      </c>
      <c r="CD1032" s="98">
        <v>1.3</v>
      </c>
      <c r="CE1032" s="98">
        <v>1</v>
      </c>
      <c r="CF1032" s="33">
        <v>5</v>
      </c>
      <c r="CG1032" s="32">
        <v>148</v>
      </c>
      <c r="CH1032" s="98">
        <v>148</v>
      </c>
      <c r="CI1032" s="98">
        <v>140</v>
      </c>
      <c r="CJ1032" s="98">
        <f>Population!$CG1032-Population!$CI1032</f>
        <v>8</v>
      </c>
      <c r="CK1032" s="120">
        <f>_xlfn.DAYS(Entries!$AY$2,Population!H1032)</f>
        <v>111</v>
      </c>
      <c r="CL1032" s="120">
        <f t="shared" si="137"/>
        <v>2555</v>
      </c>
      <c r="CM1032" s="122">
        <f>Entries!$AY$5</f>
        <v>0.15</v>
      </c>
      <c r="CN1032" s="122">
        <f t="shared" si="135"/>
        <v>5.4054054054054057E-2</v>
      </c>
      <c r="CO1032" s="121">
        <f t="shared" si="138"/>
        <v>0.96307240704500974</v>
      </c>
      <c r="CP1032" s="32" t="s">
        <v>177</v>
      </c>
      <c r="CQ1032" s="98">
        <v>4</v>
      </c>
      <c r="CR1032" s="98" t="s">
        <v>95</v>
      </c>
      <c r="CS1032" s="98"/>
      <c r="CT1032" s="33"/>
      <c r="CU1032" s="32" t="s">
        <v>1476</v>
      </c>
      <c r="CV1032" s="98" t="s">
        <v>4039</v>
      </c>
      <c r="CW1032" s="98" t="s">
        <v>352</v>
      </c>
      <c r="CX1032" s="98" t="s">
        <v>4040</v>
      </c>
      <c r="CY1032" s="98" t="s">
        <v>107</v>
      </c>
      <c r="CZ1032" s="98" t="s">
        <v>1998</v>
      </c>
      <c r="DA1032" s="33"/>
      <c r="DB1032" s="17" t="s">
        <v>15463</v>
      </c>
      <c r="DC1032" s="17" t="s">
        <v>15500</v>
      </c>
      <c r="DD1032" s="17">
        <v>1</v>
      </c>
      <c r="DE1032" s="17" t="s">
        <v>15500</v>
      </c>
      <c r="DF1032" s="17" t="s">
        <v>15500</v>
      </c>
      <c r="DG1032" s="23" t="s">
        <v>11174</v>
      </c>
      <c r="DH1032" s="145"/>
    </row>
    <row r="1033" spans="1:112" s="17" customFormat="1" x14ac:dyDescent="0.25">
      <c r="A1033" s="30" t="s">
        <v>4044</v>
      </c>
      <c r="B1033" s="96">
        <v>1</v>
      </c>
      <c r="C1033" s="152" t="s">
        <v>11188</v>
      </c>
      <c r="D1033" s="96" t="s">
        <v>4034</v>
      </c>
      <c r="E1033" s="96">
        <v>47268</v>
      </c>
      <c r="F1033" s="96" t="s">
        <v>4045</v>
      </c>
      <c r="G1033" s="31">
        <v>65630</v>
      </c>
      <c r="H1033" s="43">
        <v>44183</v>
      </c>
      <c r="I1033" s="96" t="s">
        <v>271</v>
      </c>
      <c r="J1033" s="96"/>
      <c r="K1033" s="96"/>
      <c r="L1033" s="96" t="s">
        <v>376</v>
      </c>
      <c r="M1033" s="124" t="s">
        <v>352</v>
      </c>
      <c r="N1033" s="96" t="s">
        <v>352</v>
      </c>
      <c r="O1033" s="124" t="s">
        <v>707</v>
      </c>
      <c r="P1033" s="96" t="str">
        <f>VLOOKUP(N1033,Entries!J:K,2,FALSE)</f>
        <v>UNITED KINGDOM</v>
      </c>
      <c r="Q1033" s="123" t="s">
        <v>4036</v>
      </c>
      <c r="R1033" s="30" t="s">
        <v>4036</v>
      </c>
      <c r="S1033" s="96" t="s">
        <v>352</v>
      </c>
      <c r="T1033" s="124" t="s">
        <v>707</v>
      </c>
      <c r="U1033" s="125" t="s">
        <v>159</v>
      </c>
      <c r="V1033" s="31" t="s">
        <v>159</v>
      </c>
      <c r="W1033" s="64">
        <f>IF(VLOOKUP(R1033,Entries!N:P,3,FALSE)=V1033,1,VLOOKUP(R1033,Entries!N:P,3,FALSE))</f>
        <v>1</v>
      </c>
      <c r="X1033" s="124"/>
      <c r="Y1033" s="124"/>
      <c r="Z1033" s="96"/>
      <c r="AA1033" s="96"/>
      <c r="AB1033" s="96"/>
      <c r="AC1033" s="96" t="s">
        <v>4034</v>
      </c>
      <c r="AD1033" s="96" t="s">
        <v>263</v>
      </c>
      <c r="AE1033" s="96" t="s">
        <v>263</v>
      </c>
      <c r="AF1033" s="96" t="s">
        <v>263</v>
      </c>
      <c r="AG1033" s="96" t="s">
        <v>11136</v>
      </c>
      <c r="AH1033" s="96"/>
      <c r="AI1033" s="96"/>
      <c r="AJ1033" s="96">
        <v>7</v>
      </c>
      <c r="AK1033" s="96" t="s">
        <v>95</v>
      </c>
      <c r="AL1033" s="96"/>
      <c r="AM1033" s="31"/>
      <c r="AN1033" s="30" t="s">
        <v>168</v>
      </c>
      <c r="AO1033" s="96" t="s">
        <v>169</v>
      </c>
      <c r="AP1033" s="31" t="s">
        <v>169</v>
      </c>
      <c r="AQ1033">
        <v>21104.583344909999</v>
      </c>
      <c r="AR1033" t="s">
        <v>11581</v>
      </c>
      <c r="AS1033" t="s">
        <v>11225</v>
      </c>
      <c r="AT1033" t="s">
        <v>11225</v>
      </c>
      <c r="AU1033">
        <v>87.942700000000002</v>
      </c>
      <c r="AV1033" s="96">
        <v>1.5349312366622223</v>
      </c>
      <c r="AW1033">
        <v>6.3436000000000003</v>
      </c>
      <c r="AX1033" s="96">
        <v>0.11101687996444445</v>
      </c>
      <c r="AY1033">
        <v>1.3689999999999999E-4</v>
      </c>
      <c r="AZ1033">
        <v>93.9422</v>
      </c>
      <c r="BA1033" s="96">
        <v>1.3266314697600001</v>
      </c>
      <c r="BB1033">
        <v>236.166</v>
      </c>
      <c r="BC1033" s="96">
        <v>5.9012432072711114</v>
      </c>
      <c r="BD1033">
        <v>13.256931059999999</v>
      </c>
      <c r="BE1033" s="96">
        <f t="shared" si="139"/>
        <v>7541.1903481067884</v>
      </c>
      <c r="BF1033" s="96">
        <f t="shared" si="140"/>
        <v>1171.2227370654446</v>
      </c>
      <c r="BG1033" s="96">
        <f t="shared" si="141"/>
        <v>1169.1579591481322</v>
      </c>
      <c r="BH1033">
        <v>7542.6550624242054</v>
      </c>
      <c r="BI1033">
        <v>9.2276371044392976E-4</v>
      </c>
      <c r="BJ1033">
        <v>1.5349000928423751</v>
      </c>
      <c r="BK1033">
        <v>0.1106986338555325</v>
      </c>
      <c r="BL1033">
        <v>1.855698301959662</v>
      </c>
      <c r="BM1033">
        <v>3.9050233149571598</v>
      </c>
      <c r="BN1033">
        <v>1.534889663033153</v>
      </c>
      <c r="BO1033">
        <v>0.1107167150095299</v>
      </c>
      <c r="BP1033">
        <v>1.3370823356374799E-3</v>
      </c>
      <c r="BQ1033">
        <v>1.855698301959662</v>
      </c>
      <c r="BR1033">
        <v>7538.2916806654739</v>
      </c>
      <c r="BS1033" s="96">
        <v>1176.3554502071393</v>
      </c>
      <c r="BT1033" s="96">
        <v>1156.1077715553438</v>
      </c>
      <c r="BU1033">
        <v>3.9050233149571598</v>
      </c>
      <c r="BV1033" s="60" t="str">
        <f t="shared" si="136"/>
        <v>OneWeb</v>
      </c>
      <c r="BW1033" s="30" t="s">
        <v>4038</v>
      </c>
      <c r="BX1033" s="96">
        <v>1</v>
      </c>
      <c r="BY1033" s="96">
        <v>1.3</v>
      </c>
      <c r="BZ1033" s="96">
        <v>5</v>
      </c>
      <c r="CA1033" s="16">
        <v>5.2930999999999999</v>
      </c>
      <c r="CB1033" s="16">
        <v>1</v>
      </c>
      <c r="CC1033" s="16">
        <v>2.8853</v>
      </c>
      <c r="CD1033" s="96">
        <v>1.3</v>
      </c>
      <c r="CE1033" s="96">
        <v>1</v>
      </c>
      <c r="CF1033" s="31">
        <v>5</v>
      </c>
      <c r="CG1033" s="30">
        <v>148</v>
      </c>
      <c r="CH1033" s="96">
        <v>148</v>
      </c>
      <c r="CI1033" s="96">
        <v>140</v>
      </c>
      <c r="CJ1033" s="96">
        <f>Population!$CG1033-Population!$CI1033</f>
        <v>8</v>
      </c>
      <c r="CK1033" s="118">
        <f>_xlfn.DAYS(Entries!$AY$2,Population!H1033)</f>
        <v>111</v>
      </c>
      <c r="CL1033" s="118">
        <f t="shared" si="137"/>
        <v>2555</v>
      </c>
      <c r="CM1033" s="117">
        <f>Entries!$AY$5</f>
        <v>0.15</v>
      </c>
      <c r="CN1033" s="117">
        <f t="shared" ref="CN1033:CN1096" si="142">CJ1033/CG1033</f>
        <v>5.4054054054054057E-2</v>
      </c>
      <c r="CO1033" s="119">
        <f t="shared" si="138"/>
        <v>0.96307240704500974</v>
      </c>
      <c r="CP1033" s="30" t="s">
        <v>177</v>
      </c>
      <c r="CQ1033" s="96">
        <v>4</v>
      </c>
      <c r="CR1033" s="96" t="s">
        <v>95</v>
      </c>
      <c r="CS1033" s="96"/>
      <c r="CT1033" s="31"/>
      <c r="CU1033" s="30" t="s">
        <v>1476</v>
      </c>
      <c r="CV1033" s="96" t="s">
        <v>4039</v>
      </c>
      <c r="CW1033" s="96" t="s">
        <v>352</v>
      </c>
      <c r="CX1033" s="96" t="s">
        <v>4040</v>
      </c>
      <c r="CY1033" s="96" t="s">
        <v>107</v>
      </c>
      <c r="CZ1033" s="96" t="s">
        <v>1998</v>
      </c>
      <c r="DA1033" s="31"/>
      <c r="DB1033" s="17" t="s">
        <v>15463</v>
      </c>
      <c r="DC1033" s="17" t="s">
        <v>15500</v>
      </c>
      <c r="DD1033" s="17">
        <v>1</v>
      </c>
      <c r="DE1033" s="17" t="s">
        <v>15500</v>
      </c>
      <c r="DF1033" s="17" t="s">
        <v>15500</v>
      </c>
      <c r="DG1033" s="23" t="s">
        <v>11174</v>
      </c>
      <c r="DH1033" s="145"/>
    </row>
    <row r="1034" spans="1:112" s="17" customFormat="1" x14ac:dyDescent="0.25">
      <c r="A1034" s="32" t="s">
        <v>4047</v>
      </c>
      <c r="B1034" s="98">
        <v>1</v>
      </c>
      <c r="C1034" s="149" t="s">
        <v>11188</v>
      </c>
      <c r="D1034" s="98" t="s">
        <v>4034</v>
      </c>
      <c r="E1034" s="98">
        <v>47286</v>
      </c>
      <c r="F1034" s="98" t="s">
        <v>4048</v>
      </c>
      <c r="G1034" s="33">
        <v>65648</v>
      </c>
      <c r="H1034" s="44">
        <v>44183</v>
      </c>
      <c r="I1034" s="98" t="s">
        <v>271</v>
      </c>
      <c r="J1034" s="98"/>
      <c r="K1034" s="98"/>
      <c r="L1034" s="98" t="s">
        <v>376</v>
      </c>
      <c r="M1034" t="s">
        <v>352</v>
      </c>
      <c r="N1034" s="98" t="s">
        <v>352</v>
      </c>
      <c r="O1034" t="s">
        <v>707</v>
      </c>
      <c r="P1034" s="64" t="str">
        <f>VLOOKUP(N1034,Entries!J:K,2,FALSE)</f>
        <v>UNITED KINGDOM</v>
      </c>
      <c r="Q1034" s="38" t="s">
        <v>4036</v>
      </c>
      <c r="R1034" s="32" t="s">
        <v>4036</v>
      </c>
      <c r="S1034" s="98" t="s">
        <v>352</v>
      </c>
      <c r="T1034" t="s">
        <v>707</v>
      </c>
      <c r="U1034" s="39" t="s">
        <v>159</v>
      </c>
      <c r="V1034" s="33" t="s">
        <v>159</v>
      </c>
      <c r="W1034" s="64">
        <f>IF(VLOOKUP(R1034,Entries!N:P,3,FALSE)=V1034,1,VLOOKUP(R1034,Entries!N:P,3,FALSE))</f>
        <v>1</v>
      </c>
      <c r="X1034"/>
      <c r="Y1034"/>
      <c r="Z1034" s="98"/>
      <c r="AA1034" s="98"/>
      <c r="AB1034" s="98"/>
      <c r="AC1034" s="98" t="s">
        <v>4034</v>
      </c>
      <c r="AD1034" s="98" t="s">
        <v>263</v>
      </c>
      <c r="AE1034" s="98" t="s">
        <v>263</v>
      </c>
      <c r="AF1034" s="98" t="s">
        <v>263</v>
      </c>
      <c r="AG1034" s="98" t="s">
        <v>11136</v>
      </c>
      <c r="AH1034" s="98"/>
      <c r="AI1034" s="98"/>
      <c r="AJ1034" s="98">
        <v>7</v>
      </c>
      <c r="AK1034" s="98" t="s">
        <v>95</v>
      </c>
      <c r="AL1034" s="98"/>
      <c r="AM1034" s="33"/>
      <c r="AN1034" s="32" t="s">
        <v>168</v>
      </c>
      <c r="AO1034" s="98" t="s">
        <v>169</v>
      </c>
      <c r="AP1034" s="33" t="s">
        <v>169</v>
      </c>
      <c r="AQ1034">
        <v>21104.583344909999</v>
      </c>
      <c r="AR1034" t="s">
        <v>11581</v>
      </c>
      <c r="AS1034" t="s">
        <v>11225</v>
      </c>
      <c r="AT1034" t="s">
        <v>11225</v>
      </c>
      <c r="AU1034">
        <v>87.945099999999996</v>
      </c>
      <c r="AV1034" s="98">
        <v>1.535205253297778</v>
      </c>
      <c r="AW1034">
        <v>6.3608000000000002</v>
      </c>
      <c r="AX1034" s="98">
        <v>0.11155444126222223</v>
      </c>
      <c r="AY1034">
        <v>1.4889999999999999E-4</v>
      </c>
      <c r="AZ1034">
        <v>76.010400000000004</v>
      </c>
      <c r="BA1034" s="98">
        <v>1.8069634332711113</v>
      </c>
      <c r="BB1034">
        <v>338.1164</v>
      </c>
      <c r="BC1034" s="98">
        <v>0.78926913947555555</v>
      </c>
      <c r="BD1034">
        <v>13.25973477</v>
      </c>
      <c r="BE1034" s="96">
        <f t="shared" si="139"/>
        <v>7540.1272772718157</v>
      </c>
      <c r="BF1034" s="96">
        <f t="shared" si="140"/>
        <v>1170.2500022234008</v>
      </c>
      <c r="BG1034" s="96">
        <f t="shared" si="141"/>
        <v>1168.0045523202298</v>
      </c>
      <c r="BH1034">
        <v>7534.5080387205307</v>
      </c>
      <c r="BI1034">
        <v>1.0074379502540069E-3</v>
      </c>
      <c r="BJ1034">
        <v>1.5349250803857279</v>
      </c>
      <c r="BK1034">
        <v>0.11103671912528271</v>
      </c>
      <c r="BL1034">
        <v>2.4527643511067869</v>
      </c>
      <c r="BM1034">
        <v>4.7759395119499928</v>
      </c>
      <c r="BN1034">
        <v>1.5349315591165369</v>
      </c>
      <c r="BO1034">
        <v>0.11101689361765631</v>
      </c>
      <c r="BP1034">
        <v>1.343177422235782E-3</v>
      </c>
      <c r="BQ1034">
        <v>2.4527643511067869</v>
      </c>
      <c r="BR1034">
        <v>7537.2316108812411</v>
      </c>
      <c r="BS1034" s="96">
        <v>1167.0808967245212</v>
      </c>
      <c r="BT1034" s="96">
        <v>1146.6403362182782</v>
      </c>
      <c r="BU1034">
        <v>4.7759395119499928</v>
      </c>
      <c r="BV1034" s="65" t="str">
        <f t="shared" si="136"/>
        <v>OneWeb</v>
      </c>
      <c r="BW1034" s="32" t="s">
        <v>4038</v>
      </c>
      <c r="BX1034" s="98">
        <v>1</v>
      </c>
      <c r="BY1034" s="98">
        <v>1.3</v>
      </c>
      <c r="BZ1034" s="98">
        <v>5</v>
      </c>
      <c r="CA1034" s="21">
        <v>5.2930999999999999</v>
      </c>
      <c r="CB1034" s="21">
        <v>1</v>
      </c>
      <c r="CC1034" s="21">
        <v>2.8853</v>
      </c>
      <c r="CD1034" s="98">
        <v>1.3</v>
      </c>
      <c r="CE1034" s="98">
        <v>1</v>
      </c>
      <c r="CF1034" s="33">
        <v>5</v>
      </c>
      <c r="CG1034" s="32">
        <v>148</v>
      </c>
      <c r="CH1034" s="98">
        <v>148</v>
      </c>
      <c r="CI1034" s="98">
        <v>140</v>
      </c>
      <c r="CJ1034" s="98">
        <f>Population!$CG1034-Population!$CI1034</f>
        <v>8</v>
      </c>
      <c r="CK1034" s="120">
        <f>_xlfn.DAYS(Entries!$AY$2,Population!H1034)</f>
        <v>111</v>
      </c>
      <c r="CL1034" s="120">
        <f t="shared" si="137"/>
        <v>2555</v>
      </c>
      <c r="CM1034" s="122">
        <f>Entries!$AY$5</f>
        <v>0.15</v>
      </c>
      <c r="CN1034" s="122">
        <f t="shared" si="142"/>
        <v>5.4054054054054057E-2</v>
      </c>
      <c r="CO1034" s="121">
        <f t="shared" si="138"/>
        <v>0.96307240704500974</v>
      </c>
      <c r="CP1034" s="32" t="s">
        <v>177</v>
      </c>
      <c r="CQ1034" s="98">
        <v>4</v>
      </c>
      <c r="CR1034" s="98" t="s">
        <v>95</v>
      </c>
      <c r="CS1034" s="98"/>
      <c r="CT1034" s="33"/>
      <c r="CU1034" s="32" t="s">
        <v>1476</v>
      </c>
      <c r="CV1034" s="98" t="s">
        <v>4039</v>
      </c>
      <c r="CW1034" s="98" t="s">
        <v>352</v>
      </c>
      <c r="CX1034" s="98" t="s">
        <v>4040</v>
      </c>
      <c r="CY1034" s="98" t="s">
        <v>107</v>
      </c>
      <c r="CZ1034" s="98" t="s">
        <v>1998</v>
      </c>
      <c r="DA1034" s="33"/>
      <c r="DB1034" s="17" t="s">
        <v>15463</v>
      </c>
      <c r="DC1034" s="17" t="s">
        <v>15500</v>
      </c>
      <c r="DD1034" s="17">
        <v>1</v>
      </c>
      <c r="DE1034" s="17" t="s">
        <v>15500</v>
      </c>
      <c r="DF1034" s="17" t="s">
        <v>15500</v>
      </c>
      <c r="DG1034" s="23" t="s">
        <v>11174</v>
      </c>
      <c r="DH1034" s="145"/>
    </row>
    <row r="1035" spans="1:112" s="17" customFormat="1" x14ac:dyDescent="0.25">
      <c r="A1035" s="30" t="s">
        <v>4050</v>
      </c>
      <c r="B1035" s="96">
        <v>1</v>
      </c>
      <c r="C1035" s="152" t="s">
        <v>11188</v>
      </c>
      <c r="D1035" s="96" t="s">
        <v>4034</v>
      </c>
      <c r="E1035" s="96">
        <v>47292</v>
      </c>
      <c r="F1035" s="96" t="s">
        <v>4051</v>
      </c>
      <c r="G1035" s="31">
        <v>65654</v>
      </c>
      <c r="H1035" s="43">
        <v>44183</v>
      </c>
      <c r="I1035" s="96" t="s">
        <v>271</v>
      </c>
      <c r="J1035" s="96"/>
      <c r="K1035" s="96"/>
      <c r="L1035" s="96" t="s">
        <v>376</v>
      </c>
      <c r="M1035" s="124" t="s">
        <v>352</v>
      </c>
      <c r="N1035" s="96" t="s">
        <v>352</v>
      </c>
      <c r="O1035" s="124" t="s">
        <v>707</v>
      </c>
      <c r="P1035" s="96" t="str">
        <f>VLOOKUP(N1035,Entries!J:K,2,FALSE)</f>
        <v>UNITED KINGDOM</v>
      </c>
      <c r="Q1035" s="123" t="s">
        <v>4036</v>
      </c>
      <c r="R1035" s="30" t="s">
        <v>4036</v>
      </c>
      <c r="S1035" s="96" t="s">
        <v>352</v>
      </c>
      <c r="T1035" s="124" t="s">
        <v>707</v>
      </c>
      <c r="U1035" s="125" t="s">
        <v>159</v>
      </c>
      <c r="V1035" s="31" t="s">
        <v>159</v>
      </c>
      <c r="W1035" s="64">
        <f>IF(VLOOKUP(R1035,Entries!N:P,3,FALSE)=V1035,1,VLOOKUP(R1035,Entries!N:P,3,FALSE))</f>
        <v>1</v>
      </c>
      <c r="X1035" s="124"/>
      <c r="Y1035" s="124"/>
      <c r="Z1035" s="96"/>
      <c r="AA1035" s="96"/>
      <c r="AB1035" s="96"/>
      <c r="AC1035" s="96" t="s">
        <v>4034</v>
      </c>
      <c r="AD1035" s="96" t="s">
        <v>263</v>
      </c>
      <c r="AE1035" s="96" t="s">
        <v>263</v>
      </c>
      <c r="AF1035" s="96" t="s">
        <v>263</v>
      </c>
      <c r="AG1035" s="96" t="s">
        <v>11136</v>
      </c>
      <c r="AH1035" s="96"/>
      <c r="AI1035" s="96"/>
      <c r="AJ1035" s="96">
        <v>7</v>
      </c>
      <c r="AK1035" s="96" t="s">
        <v>95</v>
      </c>
      <c r="AL1035" s="96"/>
      <c r="AM1035" s="31"/>
      <c r="AN1035" s="30" t="s">
        <v>168</v>
      </c>
      <c r="AO1035" s="96" t="s">
        <v>169</v>
      </c>
      <c r="AP1035" s="31" t="s">
        <v>169</v>
      </c>
      <c r="AQ1035">
        <v>21104.583344909999</v>
      </c>
      <c r="AR1035" t="s">
        <v>12997</v>
      </c>
      <c r="AS1035" t="s">
        <v>11225</v>
      </c>
      <c r="AT1035" t="s">
        <v>12998</v>
      </c>
      <c r="AU1035">
        <v>87.960800000000006</v>
      </c>
      <c r="AV1035" s="96">
        <v>1.5351371854711111</v>
      </c>
      <c r="AW1035">
        <v>6.3916000000000004</v>
      </c>
      <c r="AX1035" s="96">
        <v>0.11095753878222223</v>
      </c>
      <c r="AY1035">
        <v>1.65E-4</v>
      </c>
      <c r="AZ1035">
        <v>103.5314</v>
      </c>
      <c r="BA1035" s="96">
        <v>1.3954550238355556</v>
      </c>
      <c r="BB1035">
        <v>45.221800000000002</v>
      </c>
      <c r="BC1035" s="96">
        <v>3.6500063053333337E-2</v>
      </c>
      <c r="BD1035">
        <v>13.284473780000001</v>
      </c>
      <c r="BE1035" s="96">
        <f t="shared" si="139"/>
        <v>7530.7633018992547</v>
      </c>
      <c r="BF1035" s="96">
        <f t="shared" si="140"/>
        <v>1161.005877844068</v>
      </c>
      <c r="BG1035" s="96">
        <f t="shared" si="141"/>
        <v>1158.5207259544413</v>
      </c>
      <c r="BH1035">
        <v>7531.9430468206556</v>
      </c>
      <c r="BI1035">
        <v>1.403543409094704E-3</v>
      </c>
      <c r="BJ1035">
        <v>1.535215216773983</v>
      </c>
      <c r="BK1035">
        <v>0.1115361053143667</v>
      </c>
      <c r="BL1035">
        <v>1.392379004554581</v>
      </c>
      <c r="BM1035">
        <v>1.2030811202737171</v>
      </c>
      <c r="BN1035">
        <v>1.535205568116321</v>
      </c>
      <c r="BO1035">
        <v>0.111554473154043</v>
      </c>
      <c r="BP1035">
        <v>1.3576606653368649E-3</v>
      </c>
      <c r="BQ1035">
        <v>1.392379004554581</v>
      </c>
      <c r="BR1035">
        <v>7527.8606164713992</v>
      </c>
      <c r="BS1035" s="96">
        <v>1165.3265569818022</v>
      </c>
      <c r="BT1035" s="96">
        <v>1145.5112757941415</v>
      </c>
      <c r="BU1035">
        <v>1.2030811202737171</v>
      </c>
      <c r="BV1035" s="60" t="str">
        <f t="shared" si="136"/>
        <v>OneWeb</v>
      </c>
      <c r="BW1035" s="30" t="s">
        <v>4038</v>
      </c>
      <c r="BX1035" s="96">
        <v>1</v>
      </c>
      <c r="BY1035" s="96">
        <v>1.3</v>
      </c>
      <c r="BZ1035" s="96">
        <v>5</v>
      </c>
      <c r="CA1035" s="16">
        <v>5.2930999999999999</v>
      </c>
      <c r="CB1035" s="16">
        <v>1</v>
      </c>
      <c r="CC1035" s="16">
        <v>2.8853</v>
      </c>
      <c r="CD1035" s="96">
        <v>1.3</v>
      </c>
      <c r="CE1035" s="96">
        <v>1</v>
      </c>
      <c r="CF1035" s="31">
        <v>5</v>
      </c>
      <c r="CG1035" s="30">
        <v>148</v>
      </c>
      <c r="CH1035" s="96">
        <v>148</v>
      </c>
      <c r="CI1035" s="96">
        <v>140</v>
      </c>
      <c r="CJ1035" s="96">
        <f>Population!$CG1035-Population!$CI1035</f>
        <v>8</v>
      </c>
      <c r="CK1035" s="118">
        <f>_xlfn.DAYS(Entries!$AY$2,Population!H1035)</f>
        <v>111</v>
      </c>
      <c r="CL1035" s="118">
        <f t="shared" si="137"/>
        <v>2555</v>
      </c>
      <c r="CM1035" s="117">
        <f>Entries!$AY$5</f>
        <v>0.15</v>
      </c>
      <c r="CN1035" s="117">
        <f t="shared" si="142"/>
        <v>5.4054054054054057E-2</v>
      </c>
      <c r="CO1035" s="119">
        <f t="shared" si="138"/>
        <v>0.96307240704500974</v>
      </c>
      <c r="CP1035" s="30" t="s">
        <v>177</v>
      </c>
      <c r="CQ1035" s="96">
        <v>4</v>
      </c>
      <c r="CR1035" s="96" t="s">
        <v>95</v>
      </c>
      <c r="CS1035" s="96"/>
      <c r="CT1035" s="31"/>
      <c r="CU1035" s="30" t="s">
        <v>1476</v>
      </c>
      <c r="CV1035" s="96" t="s">
        <v>4039</v>
      </c>
      <c r="CW1035" s="96" t="s">
        <v>352</v>
      </c>
      <c r="CX1035" s="96" t="s">
        <v>4040</v>
      </c>
      <c r="CY1035" s="96" t="s">
        <v>107</v>
      </c>
      <c r="CZ1035" s="96" t="s">
        <v>1998</v>
      </c>
      <c r="DA1035" s="31"/>
      <c r="DB1035" s="17" t="s">
        <v>15463</v>
      </c>
      <c r="DC1035" s="17" t="s">
        <v>15500</v>
      </c>
      <c r="DD1035" s="17">
        <v>1</v>
      </c>
      <c r="DE1035" s="17" t="s">
        <v>15500</v>
      </c>
      <c r="DF1035" s="17" t="s">
        <v>15500</v>
      </c>
      <c r="DG1035" s="23" t="s">
        <v>11174</v>
      </c>
      <c r="DH1035" s="145"/>
    </row>
    <row r="1036" spans="1:112" s="17" customFormat="1" x14ac:dyDescent="0.25">
      <c r="A1036" s="32" t="s">
        <v>4053</v>
      </c>
      <c r="B1036" s="98">
        <v>1</v>
      </c>
      <c r="C1036" s="149" t="s">
        <v>11188</v>
      </c>
      <c r="D1036" s="98" t="s">
        <v>4034</v>
      </c>
      <c r="E1036" s="98">
        <v>47285</v>
      </c>
      <c r="F1036" s="98" t="s">
        <v>4054</v>
      </c>
      <c r="G1036" s="33">
        <v>65647</v>
      </c>
      <c r="H1036" s="44">
        <v>44183</v>
      </c>
      <c r="I1036" s="98" t="s">
        <v>271</v>
      </c>
      <c r="J1036" s="98"/>
      <c r="K1036" s="98"/>
      <c r="L1036" s="98" t="s">
        <v>376</v>
      </c>
      <c r="M1036" t="s">
        <v>352</v>
      </c>
      <c r="N1036" s="98" t="s">
        <v>352</v>
      </c>
      <c r="O1036" t="s">
        <v>707</v>
      </c>
      <c r="P1036" s="64" t="str">
        <f>VLOOKUP(N1036,Entries!J:K,2,FALSE)</f>
        <v>UNITED KINGDOM</v>
      </c>
      <c r="Q1036" s="38" t="s">
        <v>4036</v>
      </c>
      <c r="R1036" s="32" t="s">
        <v>4036</v>
      </c>
      <c r="S1036" s="98" t="s">
        <v>352</v>
      </c>
      <c r="T1036" t="s">
        <v>707</v>
      </c>
      <c r="U1036" s="39" t="s">
        <v>159</v>
      </c>
      <c r="V1036" s="33" t="s">
        <v>159</v>
      </c>
      <c r="W1036" s="64">
        <f>IF(VLOOKUP(R1036,Entries!N:P,3,FALSE)=V1036,1,VLOOKUP(R1036,Entries!N:P,3,FALSE))</f>
        <v>1</v>
      </c>
      <c r="X1036"/>
      <c r="Y1036"/>
      <c r="Z1036" s="98"/>
      <c r="AA1036" s="98"/>
      <c r="AB1036" s="98"/>
      <c r="AC1036" s="98" t="s">
        <v>4034</v>
      </c>
      <c r="AD1036" s="98" t="s">
        <v>263</v>
      </c>
      <c r="AE1036" s="98" t="s">
        <v>263</v>
      </c>
      <c r="AF1036" s="98" t="s">
        <v>263</v>
      </c>
      <c r="AG1036" s="98" t="s">
        <v>11136</v>
      </c>
      <c r="AH1036" s="98"/>
      <c r="AI1036" s="98"/>
      <c r="AJ1036" s="98">
        <v>7</v>
      </c>
      <c r="AK1036" s="98" t="s">
        <v>95</v>
      </c>
      <c r="AL1036" s="98"/>
      <c r="AM1036" s="33"/>
      <c r="AN1036" s="32" t="s">
        <v>168</v>
      </c>
      <c r="AO1036" s="98" t="s">
        <v>169</v>
      </c>
      <c r="AP1036" s="33" t="s">
        <v>169</v>
      </c>
      <c r="AQ1036">
        <v>21104.583344909999</v>
      </c>
      <c r="AR1036" t="s">
        <v>11581</v>
      </c>
      <c r="AS1036" t="s">
        <v>11225</v>
      </c>
      <c r="AT1036" t="s">
        <v>11225</v>
      </c>
      <c r="AU1036">
        <v>87.956900000000005</v>
      </c>
      <c r="AV1036" s="98">
        <v>1.5347375051555556</v>
      </c>
      <c r="AW1036">
        <v>6.3574000000000002</v>
      </c>
      <c r="AX1036" s="98">
        <v>0.11088248964000003</v>
      </c>
      <c r="AY1036">
        <v>1.0569999999999999E-4</v>
      </c>
      <c r="AZ1036">
        <v>79.953699999999998</v>
      </c>
      <c r="BA1036" s="98">
        <v>1.6374134583600002</v>
      </c>
      <c r="BB1036">
        <v>2.0912999999999999</v>
      </c>
      <c r="BC1036" s="98">
        <v>2.7985161909688889</v>
      </c>
      <c r="BD1036">
        <v>13.288303859999999</v>
      </c>
      <c r="BE1036" s="96">
        <f t="shared" si="139"/>
        <v>7529.3161740603109</v>
      </c>
      <c r="BF1036" s="96">
        <f t="shared" si="140"/>
        <v>1159.1120227799092</v>
      </c>
      <c r="BG1036" s="96">
        <f t="shared" si="141"/>
        <v>1157.5203253407126</v>
      </c>
      <c r="BH1036">
        <v>7517.9843266184407</v>
      </c>
      <c r="BI1036">
        <v>4.872444023788992E-4</v>
      </c>
      <c r="BJ1036">
        <v>1.5351175284032019</v>
      </c>
      <c r="BK1036">
        <v>0.1109632712618744</v>
      </c>
      <c r="BL1036">
        <v>4.0574309757776197</v>
      </c>
      <c r="BM1036">
        <v>3.657949556219573</v>
      </c>
      <c r="BN1036">
        <v>1.535137514402483</v>
      </c>
      <c r="BO1036">
        <v>0.11095755914228229</v>
      </c>
      <c r="BP1036">
        <v>1.3163817618837409E-3</v>
      </c>
      <c r="BQ1036">
        <v>4.0574309757776197</v>
      </c>
      <c r="BR1036">
        <v>7526.4189163879719</v>
      </c>
      <c r="BS1036" s="96">
        <v>1188.0400529242652</v>
      </c>
      <c r="BT1036" s="96">
        <v>1167.2343648054848</v>
      </c>
      <c r="BU1036">
        <v>3.657949556219573</v>
      </c>
      <c r="BV1036" s="65" t="str">
        <f t="shared" si="136"/>
        <v>OneWeb</v>
      </c>
      <c r="BW1036" s="32" t="s">
        <v>4038</v>
      </c>
      <c r="BX1036" s="98">
        <v>1</v>
      </c>
      <c r="BY1036" s="98">
        <v>1.3</v>
      </c>
      <c r="BZ1036" s="98">
        <v>5</v>
      </c>
      <c r="CA1036" s="21">
        <v>5.2930999999999999</v>
      </c>
      <c r="CB1036" s="21">
        <v>1</v>
      </c>
      <c r="CC1036" s="21">
        <v>2.8853</v>
      </c>
      <c r="CD1036" s="98">
        <v>1.3</v>
      </c>
      <c r="CE1036" s="98">
        <v>1</v>
      </c>
      <c r="CF1036" s="33">
        <v>5</v>
      </c>
      <c r="CG1036" s="32">
        <v>148</v>
      </c>
      <c r="CH1036" s="98">
        <v>148</v>
      </c>
      <c r="CI1036" s="98">
        <v>140</v>
      </c>
      <c r="CJ1036" s="98">
        <f>Population!$CG1036-Population!$CI1036</f>
        <v>8</v>
      </c>
      <c r="CK1036" s="120">
        <f>_xlfn.DAYS(Entries!$AY$2,Population!H1036)</f>
        <v>111</v>
      </c>
      <c r="CL1036" s="120">
        <f t="shared" si="137"/>
        <v>2555</v>
      </c>
      <c r="CM1036" s="122">
        <f>Entries!$AY$5</f>
        <v>0.15</v>
      </c>
      <c r="CN1036" s="122">
        <f t="shared" si="142"/>
        <v>5.4054054054054057E-2</v>
      </c>
      <c r="CO1036" s="121">
        <f t="shared" si="138"/>
        <v>0.96307240704500974</v>
      </c>
      <c r="CP1036" s="32" t="s">
        <v>177</v>
      </c>
      <c r="CQ1036" s="98">
        <v>4</v>
      </c>
      <c r="CR1036" s="98" t="s">
        <v>95</v>
      </c>
      <c r="CS1036" s="98"/>
      <c r="CT1036" s="33"/>
      <c r="CU1036" s="32" t="s">
        <v>1476</v>
      </c>
      <c r="CV1036" s="98" t="s">
        <v>4039</v>
      </c>
      <c r="CW1036" s="98" t="s">
        <v>352</v>
      </c>
      <c r="CX1036" s="98" t="s">
        <v>4040</v>
      </c>
      <c r="CY1036" s="98" t="s">
        <v>107</v>
      </c>
      <c r="CZ1036" s="98" t="s">
        <v>1998</v>
      </c>
      <c r="DA1036" s="33"/>
      <c r="DB1036" s="17" t="s">
        <v>15463</v>
      </c>
      <c r="DC1036" s="17" t="s">
        <v>15500</v>
      </c>
      <c r="DD1036" s="17">
        <v>1</v>
      </c>
      <c r="DE1036" s="17" t="s">
        <v>15500</v>
      </c>
      <c r="DF1036" s="17" t="s">
        <v>15500</v>
      </c>
      <c r="DG1036" s="23" t="s">
        <v>11174</v>
      </c>
      <c r="DH1036" s="145"/>
    </row>
    <row r="1037" spans="1:112" s="17" customFormat="1" x14ac:dyDescent="0.25">
      <c r="A1037" s="30" t="s">
        <v>4056</v>
      </c>
      <c r="B1037" s="96">
        <v>1</v>
      </c>
      <c r="C1037" s="152" t="s">
        <v>11188</v>
      </c>
      <c r="D1037" s="96" t="s">
        <v>4034</v>
      </c>
      <c r="E1037" s="96">
        <v>47264</v>
      </c>
      <c r="F1037" s="96" t="s">
        <v>4057</v>
      </c>
      <c r="G1037" s="31">
        <v>65626</v>
      </c>
      <c r="H1037" s="43">
        <v>44183</v>
      </c>
      <c r="I1037" s="96" t="s">
        <v>271</v>
      </c>
      <c r="J1037" s="96"/>
      <c r="K1037" s="96"/>
      <c r="L1037" s="96" t="s">
        <v>376</v>
      </c>
      <c r="M1037" s="124" t="s">
        <v>352</v>
      </c>
      <c r="N1037" s="96" t="s">
        <v>352</v>
      </c>
      <c r="O1037" s="124" t="s">
        <v>707</v>
      </c>
      <c r="P1037" s="96" t="str">
        <f>VLOOKUP(N1037,Entries!J:K,2,FALSE)</f>
        <v>UNITED KINGDOM</v>
      </c>
      <c r="Q1037" s="123" t="s">
        <v>4036</v>
      </c>
      <c r="R1037" s="30" t="s">
        <v>4036</v>
      </c>
      <c r="S1037" s="96" t="s">
        <v>352</v>
      </c>
      <c r="T1037" s="124" t="s">
        <v>707</v>
      </c>
      <c r="U1037" s="125" t="s">
        <v>159</v>
      </c>
      <c r="V1037" s="31" t="s">
        <v>159</v>
      </c>
      <c r="W1037" s="64">
        <f>IF(VLOOKUP(R1037,Entries!N:P,3,FALSE)=V1037,1,VLOOKUP(R1037,Entries!N:P,3,FALSE))</f>
        <v>1</v>
      </c>
      <c r="X1037" s="124"/>
      <c r="Y1037" s="124"/>
      <c r="Z1037" s="96"/>
      <c r="AA1037" s="96"/>
      <c r="AB1037" s="96"/>
      <c r="AC1037" s="96" t="s">
        <v>4034</v>
      </c>
      <c r="AD1037" s="96" t="s">
        <v>263</v>
      </c>
      <c r="AE1037" s="96" t="s">
        <v>263</v>
      </c>
      <c r="AF1037" s="96" t="s">
        <v>263</v>
      </c>
      <c r="AG1037" s="96" t="s">
        <v>11136</v>
      </c>
      <c r="AH1037" s="96"/>
      <c r="AI1037" s="96"/>
      <c r="AJ1037" s="96">
        <v>7</v>
      </c>
      <c r="AK1037" s="96" t="s">
        <v>95</v>
      </c>
      <c r="AL1037" s="96"/>
      <c r="AM1037" s="31"/>
      <c r="AN1037" s="30" t="s">
        <v>168</v>
      </c>
      <c r="AO1037" s="96" t="s">
        <v>169</v>
      </c>
      <c r="AP1037" s="31" t="s">
        <v>169</v>
      </c>
      <c r="AQ1037">
        <v>21104.583344909999</v>
      </c>
      <c r="AR1037" t="s">
        <v>12999</v>
      </c>
      <c r="AS1037" t="s">
        <v>11225</v>
      </c>
      <c r="AT1037" t="s">
        <v>13000</v>
      </c>
      <c r="AU1037">
        <v>87.933999999999997</v>
      </c>
      <c r="AV1037" s="96">
        <v>1.5350202484355555</v>
      </c>
      <c r="AW1037">
        <v>6.3531000000000004</v>
      </c>
      <c r="AX1037" s="96">
        <v>0.11203440670666669</v>
      </c>
      <c r="AY1037">
        <v>1.9650000000000001E-4</v>
      </c>
      <c r="AZ1037">
        <v>93.816900000000004</v>
      </c>
      <c r="BA1037" s="96">
        <v>1.7954494985911111</v>
      </c>
      <c r="BB1037">
        <v>160.3432</v>
      </c>
      <c r="BC1037" s="96">
        <v>3.3160254051422227</v>
      </c>
      <c r="BD1037">
        <v>13.229723140000001</v>
      </c>
      <c r="BE1037" s="96">
        <f t="shared" si="139"/>
        <v>7551.5261572379814</v>
      </c>
      <c r="BF1037" s="96">
        <f t="shared" si="140"/>
        <v>1182.0100321278778</v>
      </c>
      <c r="BG1037" s="96">
        <f t="shared" si="141"/>
        <v>1179.042282348084</v>
      </c>
      <c r="BH1037">
        <v>7541.2077264837881</v>
      </c>
      <c r="BI1037">
        <v>2.5397745837297241E-3</v>
      </c>
      <c r="BJ1037">
        <v>1.5347200372657279</v>
      </c>
      <c r="BK1037">
        <v>0.1108934637852412</v>
      </c>
      <c r="BL1037">
        <v>1.347554227050892</v>
      </c>
      <c r="BM1037">
        <v>3.0888311875795229</v>
      </c>
      <c r="BN1037">
        <v>1.534737832865978</v>
      </c>
      <c r="BO1037">
        <v>0.1108825073512561</v>
      </c>
      <c r="BP1037">
        <v>1.378108891916666E-3</v>
      </c>
      <c r="BQ1037">
        <v>1.347554227050892</v>
      </c>
      <c r="BR1037">
        <v>7548.637208864875</v>
      </c>
      <c r="BS1037" s="96">
        <v>1174.0621594313716</v>
      </c>
      <c r="BT1037" s="96">
        <v>1153.6019330057707</v>
      </c>
      <c r="BU1037">
        <v>3.0888311875795229</v>
      </c>
      <c r="BV1037" s="60" t="str">
        <f t="shared" si="136"/>
        <v>OneWeb</v>
      </c>
      <c r="BW1037" s="30" t="s">
        <v>4038</v>
      </c>
      <c r="BX1037" s="96">
        <v>1</v>
      </c>
      <c r="BY1037" s="96">
        <v>1.3</v>
      </c>
      <c r="BZ1037" s="96">
        <v>5</v>
      </c>
      <c r="CA1037" s="16">
        <v>5.2930999999999999</v>
      </c>
      <c r="CB1037" s="16">
        <v>1</v>
      </c>
      <c r="CC1037" s="16">
        <v>2.8853</v>
      </c>
      <c r="CD1037" s="96">
        <v>1.3</v>
      </c>
      <c r="CE1037" s="96">
        <v>1</v>
      </c>
      <c r="CF1037" s="31">
        <v>5</v>
      </c>
      <c r="CG1037" s="30">
        <v>148</v>
      </c>
      <c r="CH1037" s="96">
        <v>148</v>
      </c>
      <c r="CI1037" s="96">
        <v>140</v>
      </c>
      <c r="CJ1037" s="96">
        <f>Population!$CG1037-Population!$CI1037</f>
        <v>8</v>
      </c>
      <c r="CK1037" s="118">
        <f>_xlfn.DAYS(Entries!$AY$2,Population!H1037)</f>
        <v>111</v>
      </c>
      <c r="CL1037" s="118">
        <f t="shared" si="137"/>
        <v>2555</v>
      </c>
      <c r="CM1037" s="117">
        <f>Entries!$AY$5</f>
        <v>0.15</v>
      </c>
      <c r="CN1037" s="117">
        <f t="shared" si="142"/>
        <v>5.4054054054054057E-2</v>
      </c>
      <c r="CO1037" s="119">
        <f t="shared" si="138"/>
        <v>0.96307240704500974</v>
      </c>
      <c r="CP1037" s="30" t="s">
        <v>177</v>
      </c>
      <c r="CQ1037" s="96">
        <v>4</v>
      </c>
      <c r="CR1037" s="96" t="s">
        <v>95</v>
      </c>
      <c r="CS1037" s="96"/>
      <c r="CT1037" s="31"/>
      <c r="CU1037" s="30" t="s">
        <v>1476</v>
      </c>
      <c r="CV1037" s="96" t="s">
        <v>4039</v>
      </c>
      <c r="CW1037" s="96" t="s">
        <v>352</v>
      </c>
      <c r="CX1037" s="96" t="s">
        <v>4040</v>
      </c>
      <c r="CY1037" s="96" t="s">
        <v>107</v>
      </c>
      <c r="CZ1037" s="96" t="s">
        <v>1998</v>
      </c>
      <c r="DA1037" s="31"/>
      <c r="DB1037" s="17" t="s">
        <v>15463</v>
      </c>
      <c r="DC1037" s="17" t="s">
        <v>15500</v>
      </c>
      <c r="DD1037" s="17">
        <v>1</v>
      </c>
      <c r="DE1037" s="17" t="s">
        <v>15500</v>
      </c>
      <c r="DF1037" s="17" t="s">
        <v>15500</v>
      </c>
      <c r="DG1037" s="23" t="s">
        <v>11174</v>
      </c>
      <c r="DH1037" s="145"/>
    </row>
    <row r="1038" spans="1:112" s="17" customFormat="1" x14ac:dyDescent="0.25">
      <c r="A1038" s="32" t="s">
        <v>4059</v>
      </c>
      <c r="B1038" s="98">
        <v>1</v>
      </c>
      <c r="C1038" s="149" t="s">
        <v>11188</v>
      </c>
      <c r="D1038" s="98" t="s">
        <v>4034</v>
      </c>
      <c r="E1038" s="98">
        <v>47278</v>
      </c>
      <c r="F1038" s="98" t="s">
        <v>4060</v>
      </c>
      <c r="G1038" s="33">
        <v>65640</v>
      </c>
      <c r="H1038" s="44">
        <v>44183</v>
      </c>
      <c r="I1038" s="98" t="s">
        <v>271</v>
      </c>
      <c r="J1038" s="98"/>
      <c r="K1038" s="98"/>
      <c r="L1038" s="98" t="s">
        <v>376</v>
      </c>
      <c r="M1038" t="s">
        <v>352</v>
      </c>
      <c r="N1038" s="98" t="s">
        <v>352</v>
      </c>
      <c r="O1038" t="s">
        <v>707</v>
      </c>
      <c r="P1038" s="64" t="str">
        <f>VLOOKUP(N1038,Entries!J:K,2,FALSE)</f>
        <v>UNITED KINGDOM</v>
      </c>
      <c r="Q1038" s="38" t="s">
        <v>4036</v>
      </c>
      <c r="R1038" s="32" t="s">
        <v>4036</v>
      </c>
      <c r="S1038" s="98" t="s">
        <v>352</v>
      </c>
      <c r="T1038" t="s">
        <v>707</v>
      </c>
      <c r="U1038" s="39" t="s">
        <v>159</v>
      </c>
      <c r="V1038" s="33" t="s">
        <v>159</v>
      </c>
      <c r="W1038" s="64">
        <f>IF(VLOOKUP(R1038,Entries!N:P,3,FALSE)=V1038,1,VLOOKUP(R1038,Entries!N:P,3,FALSE))</f>
        <v>1</v>
      </c>
      <c r="X1038"/>
      <c r="Y1038"/>
      <c r="Z1038" s="98"/>
      <c r="AA1038" s="98"/>
      <c r="AB1038" s="98"/>
      <c r="AC1038" s="98" t="s">
        <v>4034</v>
      </c>
      <c r="AD1038" s="98" t="s">
        <v>263</v>
      </c>
      <c r="AE1038" s="98" t="s">
        <v>263</v>
      </c>
      <c r="AF1038" s="98" t="s">
        <v>263</v>
      </c>
      <c r="AG1038" s="98" t="s">
        <v>11136</v>
      </c>
      <c r="AH1038" s="98"/>
      <c r="AI1038" s="98"/>
      <c r="AJ1038" s="98">
        <v>7</v>
      </c>
      <c r="AK1038" s="98" t="s">
        <v>95</v>
      </c>
      <c r="AL1038" s="98"/>
      <c r="AM1038" s="33"/>
      <c r="AN1038" s="32" t="s">
        <v>168</v>
      </c>
      <c r="AO1038" s="98" t="s">
        <v>169</v>
      </c>
      <c r="AP1038" s="33" t="s">
        <v>169</v>
      </c>
      <c r="AQ1038">
        <v>21104.583344909999</v>
      </c>
      <c r="AR1038" t="s">
        <v>11581</v>
      </c>
      <c r="AS1038" t="s">
        <v>11225</v>
      </c>
      <c r="AT1038" t="s">
        <v>11225</v>
      </c>
      <c r="AU1038">
        <v>87.950199999999995</v>
      </c>
      <c r="AV1038" s="98">
        <v>1.5352925197422223</v>
      </c>
      <c r="AW1038">
        <v>6.4191000000000003</v>
      </c>
      <c r="AX1038" s="98">
        <v>0.11118792219555557</v>
      </c>
      <c r="AY1038">
        <v>1.674E-4</v>
      </c>
      <c r="AZ1038">
        <v>102.8717</v>
      </c>
      <c r="BA1038" s="98">
        <v>1.7575479364400002</v>
      </c>
      <c r="BB1038">
        <v>189.99430000000001</v>
      </c>
      <c r="BC1038" s="98">
        <v>2.2576021163955557</v>
      </c>
      <c r="BD1038">
        <v>13.266068560000001</v>
      </c>
      <c r="BE1038" s="96">
        <f t="shared" si="139"/>
        <v>7537.7270995255585</v>
      </c>
      <c r="BF1038" s="96">
        <f t="shared" si="140"/>
        <v>1167.9889150420195</v>
      </c>
      <c r="BG1038" s="96">
        <f t="shared" si="141"/>
        <v>1165.4652840090976</v>
      </c>
      <c r="BH1038">
        <v>7528.7183257933739</v>
      </c>
      <c r="BI1038">
        <v>2.3393179729887812E-3</v>
      </c>
      <c r="BJ1038">
        <v>1.535006026649353</v>
      </c>
      <c r="BK1038">
        <v>0.1120195523114965</v>
      </c>
      <c r="BL1038">
        <v>1.910564595429638</v>
      </c>
      <c r="BM1038">
        <v>3.2002884216783429</v>
      </c>
      <c r="BN1038">
        <v>1.535020574684443</v>
      </c>
      <c r="BO1038">
        <v>0.11203443713960271</v>
      </c>
      <c r="BP1038">
        <v>1.357709521599098E-3</v>
      </c>
      <c r="BQ1038">
        <v>1.910564595429638</v>
      </c>
      <c r="BR1038">
        <v>7534.8320462185711</v>
      </c>
      <c r="BS1038" s="96">
        <v>1167.3201774412855</v>
      </c>
      <c r="BT1038" s="96">
        <v>1146.7587362655649</v>
      </c>
      <c r="BU1038">
        <v>3.2002884216783429</v>
      </c>
      <c r="BV1038" s="65" t="str">
        <f t="shared" si="136"/>
        <v>OneWeb</v>
      </c>
      <c r="BW1038" s="32" t="s">
        <v>4038</v>
      </c>
      <c r="BX1038" s="98">
        <v>1</v>
      </c>
      <c r="BY1038" s="98">
        <v>1.3</v>
      </c>
      <c r="BZ1038" s="98">
        <v>5</v>
      </c>
      <c r="CA1038" s="21">
        <v>5.2930999999999999</v>
      </c>
      <c r="CB1038" s="21">
        <v>1</v>
      </c>
      <c r="CC1038" s="21">
        <v>2.8853</v>
      </c>
      <c r="CD1038" s="98">
        <v>1.3</v>
      </c>
      <c r="CE1038" s="98">
        <v>1</v>
      </c>
      <c r="CF1038" s="33">
        <v>5</v>
      </c>
      <c r="CG1038" s="32">
        <v>148</v>
      </c>
      <c r="CH1038" s="98">
        <v>148</v>
      </c>
      <c r="CI1038" s="98">
        <v>140</v>
      </c>
      <c r="CJ1038" s="98">
        <f>Population!$CG1038-Population!$CI1038</f>
        <v>8</v>
      </c>
      <c r="CK1038" s="120">
        <f>_xlfn.DAYS(Entries!$AY$2,Population!H1038)</f>
        <v>111</v>
      </c>
      <c r="CL1038" s="120">
        <f t="shared" si="137"/>
        <v>2555</v>
      </c>
      <c r="CM1038" s="122">
        <f>Entries!$AY$5</f>
        <v>0.15</v>
      </c>
      <c r="CN1038" s="122">
        <f t="shared" si="142"/>
        <v>5.4054054054054057E-2</v>
      </c>
      <c r="CO1038" s="121">
        <f t="shared" si="138"/>
        <v>0.96307240704500974</v>
      </c>
      <c r="CP1038" s="32" t="s">
        <v>177</v>
      </c>
      <c r="CQ1038" s="98">
        <v>4</v>
      </c>
      <c r="CR1038" s="98" t="s">
        <v>95</v>
      </c>
      <c r="CS1038" s="98"/>
      <c r="CT1038" s="33"/>
      <c r="CU1038" s="32" t="s">
        <v>1476</v>
      </c>
      <c r="CV1038" s="98" t="s">
        <v>4039</v>
      </c>
      <c r="CW1038" s="98" t="s">
        <v>352</v>
      </c>
      <c r="CX1038" s="98" t="s">
        <v>4040</v>
      </c>
      <c r="CY1038" s="98" t="s">
        <v>107</v>
      </c>
      <c r="CZ1038" s="98" t="s">
        <v>1998</v>
      </c>
      <c r="DA1038" s="33"/>
      <c r="DB1038" s="17" t="s">
        <v>15463</v>
      </c>
      <c r="DC1038" s="17" t="s">
        <v>15500</v>
      </c>
      <c r="DD1038" s="17">
        <v>1</v>
      </c>
      <c r="DE1038" s="17" t="s">
        <v>15500</v>
      </c>
      <c r="DF1038" s="17" t="s">
        <v>15500</v>
      </c>
      <c r="DG1038" s="23" t="s">
        <v>11174</v>
      </c>
      <c r="DH1038" s="145"/>
    </row>
    <row r="1039" spans="1:112" s="17" customFormat="1" x14ac:dyDescent="0.25">
      <c r="A1039" s="30" t="s">
        <v>4062</v>
      </c>
      <c r="B1039" s="96">
        <v>1</v>
      </c>
      <c r="C1039" s="152" t="s">
        <v>11188</v>
      </c>
      <c r="D1039" s="96" t="s">
        <v>4034</v>
      </c>
      <c r="E1039" s="96">
        <v>47269</v>
      </c>
      <c r="F1039" s="96" t="s">
        <v>4063</v>
      </c>
      <c r="G1039" s="31">
        <v>65631</v>
      </c>
      <c r="H1039" s="43">
        <v>44183</v>
      </c>
      <c r="I1039" s="96" t="s">
        <v>271</v>
      </c>
      <c r="J1039" s="96"/>
      <c r="K1039" s="96"/>
      <c r="L1039" s="96" t="s">
        <v>376</v>
      </c>
      <c r="M1039" s="124" t="s">
        <v>352</v>
      </c>
      <c r="N1039" s="96" t="s">
        <v>352</v>
      </c>
      <c r="O1039" s="124" t="s">
        <v>707</v>
      </c>
      <c r="P1039" s="96" t="str">
        <f>VLOOKUP(N1039,Entries!J:K,2,FALSE)</f>
        <v>UNITED KINGDOM</v>
      </c>
      <c r="Q1039" s="123" t="s">
        <v>4036</v>
      </c>
      <c r="R1039" s="30" t="s">
        <v>4036</v>
      </c>
      <c r="S1039" s="96" t="s">
        <v>352</v>
      </c>
      <c r="T1039" s="124" t="s">
        <v>707</v>
      </c>
      <c r="U1039" s="125" t="s">
        <v>159</v>
      </c>
      <c r="V1039" s="31" t="s">
        <v>159</v>
      </c>
      <c r="W1039" s="64">
        <f>IF(VLOOKUP(R1039,Entries!N:P,3,FALSE)=V1039,1,VLOOKUP(R1039,Entries!N:P,3,FALSE))</f>
        <v>1</v>
      </c>
      <c r="X1039" s="124"/>
      <c r="Y1039" s="124"/>
      <c r="Z1039" s="96"/>
      <c r="AA1039" s="96"/>
      <c r="AB1039" s="96"/>
      <c r="AC1039" s="96" t="s">
        <v>4034</v>
      </c>
      <c r="AD1039" s="96" t="s">
        <v>263</v>
      </c>
      <c r="AE1039" s="96" t="s">
        <v>263</v>
      </c>
      <c r="AF1039" s="96" t="s">
        <v>263</v>
      </c>
      <c r="AG1039" s="96" t="s">
        <v>11136</v>
      </c>
      <c r="AH1039" s="96"/>
      <c r="AI1039" s="96"/>
      <c r="AJ1039" s="96">
        <v>7</v>
      </c>
      <c r="AK1039" s="96" t="s">
        <v>95</v>
      </c>
      <c r="AL1039" s="96"/>
      <c r="AM1039" s="31"/>
      <c r="AN1039" s="30" t="s">
        <v>168</v>
      </c>
      <c r="AO1039" s="96" t="s">
        <v>169</v>
      </c>
      <c r="AP1039" s="31" t="s">
        <v>169</v>
      </c>
      <c r="AQ1039">
        <v>21104.583344909999</v>
      </c>
      <c r="AR1039" t="s">
        <v>13001</v>
      </c>
      <c r="AS1039" t="s">
        <v>11225</v>
      </c>
      <c r="AT1039" t="s">
        <v>13002</v>
      </c>
      <c r="AU1039">
        <v>87.965800000000002</v>
      </c>
      <c r="AV1039" s="96">
        <v>1.5348038276533331</v>
      </c>
      <c r="AW1039">
        <v>6.3705999999999996</v>
      </c>
      <c r="AX1039" s="96">
        <v>0.11212341848000001</v>
      </c>
      <c r="AY1039">
        <v>1.75E-4</v>
      </c>
      <c r="AZ1039">
        <v>100.70010000000001</v>
      </c>
      <c r="BA1039" s="96">
        <v>1.6811025311066667</v>
      </c>
      <c r="BB1039">
        <v>129.3511</v>
      </c>
      <c r="BC1039" s="96">
        <v>4.8376118571199997</v>
      </c>
      <c r="BD1039">
        <v>13.28400759</v>
      </c>
      <c r="BE1039" s="96">
        <f t="shared" si="139"/>
        <v>7530.9394909990997</v>
      </c>
      <c r="BF1039" s="96">
        <f t="shared" si="140"/>
        <v>1161.2574054100251</v>
      </c>
      <c r="BG1039" s="96">
        <f t="shared" si="141"/>
        <v>1158.6215765881743</v>
      </c>
      <c r="BH1039">
        <v>7526.4688285843467</v>
      </c>
      <c r="BI1039">
        <v>1.672867775733992E-3</v>
      </c>
      <c r="BJ1039">
        <v>1.535289149569689</v>
      </c>
      <c r="BK1039">
        <v>0.1112083023557229</v>
      </c>
      <c r="BL1039">
        <v>1.110228567601238</v>
      </c>
      <c r="BM1039">
        <v>2.9057808555864928</v>
      </c>
      <c r="BN1039">
        <v>1.535292840836523</v>
      </c>
      <c r="BO1039">
        <v>0.1111879354406318</v>
      </c>
      <c r="BP1039">
        <v>1.3656571072434369E-3</v>
      </c>
      <c r="BQ1039">
        <v>1.110228567601238</v>
      </c>
      <c r="BR1039">
        <v>7528.0394568534257</v>
      </c>
      <c r="BS1039" s="96">
        <v>1186.7734952179826</v>
      </c>
      <c r="BT1039" s="96">
        <v>1165.7411044875234</v>
      </c>
      <c r="BU1039">
        <v>2.9057808555864928</v>
      </c>
      <c r="BV1039" s="60" t="str">
        <f t="shared" si="136"/>
        <v>OneWeb</v>
      </c>
      <c r="BW1039" s="30" t="s">
        <v>4038</v>
      </c>
      <c r="BX1039" s="96">
        <v>1</v>
      </c>
      <c r="BY1039" s="96">
        <v>1.3</v>
      </c>
      <c r="BZ1039" s="96">
        <v>5</v>
      </c>
      <c r="CA1039" s="16">
        <v>5.2930999999999999</v>
      </c>
      <c r="CB1039" s="16">
        <v>1</v>
      </c>
      <c r="CC1039" s="16">
        <v>2.8853</v>
      </c>
      <c r="CD1039" s="96">
        <v>1.3</v>
      </c>
      <c r="CE1039" s="96">
        <v>1</v>
      </c>
      <c r="CF1039" s="31">
        <v>5</v>
      </c>
      <c r="CG1039" s="30">
        <v>148</v>
      </c>
      <c r="CH1039" s="96">
        <v>148</v>
      </c>
      <c r="CI1039" s="96">
        <v>140</v>
      </c>
      <c r="CJ1039" s="96">
        <f>Population!$CG1039-Population!$CI1039</f>
        <v>8</v>
      </c>
      <c r="CK1039" s="118">
        <f>_xlfn.DAYS(Entries!$AY$2,Population!H1039)</f>
        <v>111</v>
      </c>
      <c r="CL1039" s="118">
        <f t="shared" si="137"/>
        <v>2555</v>
      </c>
      <c r="CM1039" s="117">
        <f>Entries!$AY$5</f>
        <v>0.15</v>
      </c>
      <c r="CN1039" s="117">
        <f t="shared" si="142"/>
        <v>5.4054054054054057E-2</v>
      </c>
      <c r="CO1039" s="119">
        <f t="shared" si="138"/>
        <v>0.96307240704500974</v>
      </c>
      <c r="CP1039" s="30" t="s">
        <v>177</v>
      </c>
      <c r="CQ1039" s="96">
        <v>4</v>
      </c>
      <c r="CR1039" s="96" t="s">
        <v>95</v>
      </c>
      <c r="CS1039" s="96"/>
      <c r="CT1039" s="31"/>
      <c r="CU1039" s="30" t="s">
        <v>1476</v>
      </c>
      <c r="CV1039" s="96" t="s">
        <v>4039</v>
      </c>
      <c r="CW1039" s="96" t="s">
        <v>352</v>
      </c>
      <c r="CX1039" s="96" t="s">
        <v>4040</v>
      </c>
      <c r="CY1039" s="96" t="s">
        <v>107</v>
      </c>
      <c r="CZ1039" s="96" t="s">
        <v>1998</v>
      </c>
      <c r="DA1039" s="31"/>
      <c r="DB1039" s="17" t="s">
        <v>15463</v>
      </c>
      <c r="DC1039" s="17" t="s">
        <v>15500</v>
      </c>
      <c r="DD1039" s="17">
        <v>1</v>
      </c>
      <c r="DE1039" s="17" t="s">
        <v>15500</v>
      </c>
      <c r="DF1039" s="17" t="s">
        <v>15500</v>
      </c>
      <c r="DG1039" s="23" t="s">
        <v>11174</v>
      </c>
      <c r="DH1039" s="145"/>
    </row>
    <row r="1040" spans="1:112" s="17" customFormat="1" x14ac:dyDescent="0.25">
      <c r="A1040" s="32" t="s">
        <v>4065</v>
      </c>
      <c r="B1040" s="98">
        <v>1</v>
      </c>
      <c r="C1040" s="149" t="s">
        <v>11188</v>
      </c>
      <c r="D1040" s="98" t="s">
        <v>4034</v>
      </c>
      <c r="E1040" s="98">
        <v>47283</v>
      </c>
      <c r="F1040" s="98" t="s">
        <v>4066</v>
      </c>
      <c r="G1040" s="33">
        <v>65645</v>
      </c>
      <c r="H1040" s="44">
        <v>44183</v>
      </c>
      <c r="I1040" s="98" t="s">
        <v>271</v>
      </c>
      <c r="J1040" s="98"/>
      <c r="K1040" s="98"/>
      <c r="L1040" s="98" t="s">
        <v>376</v>
      </c>
      <c r="M1040" t="s">
        <v>352</v>
      </c>
      <c r="N1040" s="98" t="s">
        <v>352</v>
      </c>
      <c r="O1040" t="s">
        <v>707</v>
      </c>
      <c r="P1040" s="64" t="str">
        <f>VLOOKUP(N1040,Entries!J:K,2,FALSE)</f>
        <v>UNITED KINGDOM</v>
      </c>
      <c r="Q1040" s="38" t="s">
        <v>4036</v>
      </c>
      <c r="R1040" s="32" t="s">
        <v>4036</v>
      </c>
      <c r="S1040" s="98" t="s">
        <v>352</v>
      </c>
      <c r="T1040" t="s">
        <v>707</v>
      </c>
      <c r="U1040" s="39" t="s">
        <v>159</v>
      </c>
      <c r="V1040" s="33" t="s">
        <v>159</v>
      </c>
      <c r="W1040" s="64">
        <f>IF(VLOOKUP(R1040,Entries!N:P,3,FALSE)=V1040,1,VLOOKUP(R1040,Entries!N:P,3,FALSE))</f>
        <v>1</v>
      </c>
      <c r="X1040"/>
      <c r="Y1040"/>
      <c r="Z1040" s="98"/>
      <c r="AA1040" s="98"/>
      <c r="AB1040" s="98"/>
      <c r="AC1040" s="98" t="s">
        <v>4034</v>
      </c>
      <c r="AD1040" s="98" t="s">
        <v>263</v>
      </c>
      <c r="AE1040" s="98" t="s">
        <v>263</v>
      </c>
      <c r="AF1040" s="98" t="s">
        <v>263</v>
      </c>
      <c r="AG1040" s="98" t="s">
        <v>11136</v>
      </c>
      <c r="AH1040" s="98"/>
      <c r="AI1040" s="98"/>
      <c r="AJ1040" s="98">
        <v>7</v>
      </c>
      <c r="AK1040" s="98" t="s">
        <v>95</v>
      </c>
      <c r="AL1040" s="98"/>
      <c r="AM1040" s="33"/>
      <c r="AN1040" s="32" t="s">
        <v>168</v>
      </c>
      <c r="AO1040" s="98" t="s">
        <v>169</v>
      </c>
      <c r="AP1040" s="33" t="s">
        <v>169</v>
      </c>
      <c r="AQ1040">
        <v>21104.583344909999</v>
      </c>
      <c r="AR1040" t="s">
        <v>13003</v>
      </c>
      <c r="AS1040" t="s">
        <v>11225</v>
      </c>
      <c r="AT1040" t="s">
        <v>13004</v>
      </c>
      <c r="AU1040">
        <v>87.937799999999996</v>
      </c>
      <c r="AV1040" s="98">
        <v>1.53518605468</v>
      </c>
      <c r="AW1040">
        <v>6.4241999999999999</v>
      </c>
      <c r="AX1040" s="98">
        <v>0.11067654083111113</v>
      </c>
      <c r="AY1040">
        <v>2.185E-4</v>
      </c>
      <c r="AZ1040">
        <v>96.320099999999996</v>
      </c>
      <c r="BA1040" s="98">
        <v>1.4746580488133332</v>
      </c>
      <c r="BB1040">
        <v>277.1748</v>
      </c>
      <c r="BC1040" s="98">
        <v>4.7424320914933338</v>
      </c>
      <c r="BD1040">
        <v>13.233329729999999</v>
      </c>
      <c r="BE1040" s="96">
        <f t="shared" si="139"/>
        <v>7550.1540411977658</v>
      </c>
      <c r="BF1040" s="96">
        <f t="shared" si="140"/>
        <v>1180.8037498557669</v>
      </c>
      <c r="BG1040" s="96">
        <f t="shared" si="141"/>
        <v>1177.5043325397637</v>
      </c>
      <c r="BH1040">
        <v>7555.0720048458616</v>
      </c>
      <c r="BI1040">
        <v>1.4586332581177639E-3</v>
      </c>
      <c r="BJ1040">
        <v>1.5348227737545439</v>
      </c>
      <c r="BK1040">
        <v>0.1121328240634842</v>
      </c>
      <c r="BL1040">
        <v>1.42406722617751</v>
      </c>
      <c r="BM1040">
        <v>5.0950394899890794</v>
      </c>
      <c r="BN1040">
        <v>1.53480413812243</v>
      </c>
      <c r="BO1040">
        <v>0.1121234371220039</v>
      </c>
      <c r="BP1040">
        <v>1.393379733513973E-3</v>
      </c>
      <c r="BQ1040">
        <v>1.42406722617751</v>
      </c>
      <c r="BR1040">
        <v>7547.257299852753</v>
      </c>
      <c r="BS1040" s="96">
        <v>1166.8029599473721</v>
      </c>
      <c r="BT1040" s="96">
        <v>1146.1903747598462</v>
      </c>
      <c r="BU1040">
        <v>5.0950394899890794</v>
      </c>
      <c r="BV1040" s="65" t="str">
        <f t="shared" si="136"/>
        <v>OneWeb</v>
      </c>
      <c r="BW1040" s="32" t="s">
        <v>4038</v>
      </c>
      <c r="BX1040" s="98">
        <v>1</v>
      </c>
      <c r="BY1040" s="98">
        <v>1.3</v>
      </c>
      <c r="BZ1040" s="98">
        <v>5</v>
      </c>
      <c r="CA1040" s="21">
        <v>5.2930999999999999</v>
      </c>
      <c r="CB1040" s="21">
        <v>1</v>
      </c>
      <c r="CC1040" s="21">
        <v>2.8853</v>
      </c>
      <c r="CD1040" s="98">
        <v>1.3</v>
      </c>
      <c r="CE1040" s="98">
        <v>1</v>
      </c>
      <c r="CF1040" s="33">
        <v>5</v>
      </c>
      <c r="CG1040" s="32">
        <v>148</v>
      </c>
      <c r="CH1040" s="98">
        <v>148</v>
      </c>
      <c r="CI1040" s="98">
        <v>140</v>
      </c>
      <c r="CJ1040" s="98">
        <f>Population!$CG1040-Population!$CI1040</f>
        <v>8</v>
      </c>
      <c r="CK1040" s="120">
        <f>_xlfn.DAYS(Entries!$AY$2,Population!H1040)</f>
        <v>111</v>
      </c>
      <c r="CL1040" s="120">
        <f t="shared" si="137"/>
        <v>2555</v>
      </c>
      <c r="CM1040" s="122">
        <f>Entries!$AY$5</f>
        <v>0.15</v>
      </c>
      <c r="CN1040" s="122">
        <f t="shared" si="142"/>
        <v>5.4054054054054057E-2</v>
      </c>
      <c r="CO1040" s="121">
        <f t="shared" si="138"/>
        <v>0.96307240704500974</v>
      </c>
      <c r="CP1040" s="32" t="s">
        <v>177</v>
      </c>
      <c r="CQ1040" s="98">
        <v>4</v>
      </c>
      <c r="CR1040" s="98" t="s">
        <v>95</v>
      </c>
      <c r="CS1040" s="98"/>
      <c r="CT1040" s="33"/>
      <c r="CU1040" s="32" t="s">
        <v>1476</v>
      </c>
      <c r="CV1040" s="98" t="s">
        <v>4039</v>
      </c>
      <c r="CW1040" s="98" t="s">
        <v>352</v>
      </c>
      <c r="CX1040" s="98" t="s">
        <v>4040</v>
      </c>
      <c r="CY1040" s="98" t="s">
        <v>107</v>
      </c>
      <c r="CZ1040" s="98" t="s">
        <v>1998</v>
      </c>
      <c r="DA1040" s="33"/>
      <c r="DB1040" s="17" t="s">
        <v>15463</v>
      </c>
      <c r="DC1040" s="17" t="s">
        <v>15500</v>
      </c>
      <c r="DD1040" s="17">
        <v>1</v>
      </c>
      <c r="DE1040" s="17" t="s">
        <v>15500</v>
      </c>
      <c r="DF1040" s="17" t="s">
        <v>15500</v>
      </c>
      <c r="DG1040" s="23" t="s">
        <v>11174</v>
      </c>
      <c r="DH1040" s="145"/>
    </row>
    <row r="1041" spans="1:112" s="17" customFormat="1" x14ac:dyDescent="0.25">
      <c r="A1041" s="30" t="s">
        <v>4068</v>
      </c>
      <c r="B1041" s="96">
        <v>1</v>
      </c>
      <c r="C1041" s="152" t="s">
        <v>11188</v>
      </c>
      <c r="D1041" s="96" t="s">
        <v>4034</v>
      </c>
      <c r="E1041" s="96">
        <v>47291</v>
      </c>
      <c r="F1041" s="96" t="s">
        <v>4069</v>
      </c>
      <c r="G1041" s="31">
        <v>65653</v>
      </c>
      <c r="H1041" s="43">
        <v>44183</v>
      </c>
      <c r="I1041" s="96" t="s">
        <v>271</v>
      </c>
      <c r="J1041" s="96"/>
      <c r="K1041" s="96"/>
      <c r="L1041" s="96" t="s">
        <v>376</v>
      </c>
      <c r="M1041" s="124" t="s">
        <v>352</v>
      </c>
      <c r="N1041" s="96" t="s">
        <v>352</v>
      </c>
      <c r="O1041" s="124" t="s">
        <v>707</v>
      </c>
      <c r="P1041" s="96" t="str">
        <f>VLOOKUP(N1041,Entries!J:K,2,FALSE)</f>
        <v>UNITED KINGDOM</v>
      </c>
      <c r="Q1041" s="123" t="s">
        <v>4036</v>
      </c>
      <c r="R1041" s="30" t="s">
        <v>4036</v>
      </c>
      <c r="S1041" s="96" t="s">
        <v>352</v>
      </c>
      <c r="T1041" s="124" t="s">
        <v>707</v>
      </c>
      <c r="U1041" s="125" t="s">
        <v>159</v>
      </c>
      <c r="V1041" s="31" t="s">
        <v>159</v>
      </c>
      <c r="W1041" s="64">
        <f>IF(VLOOKUP(R1041,Entries!N:P,3,FALSE)=V1041,1,VLOOKUP(R1041,Entries!N:P,3,FALSE))</f>
        <v>1</v>
      </c>
      <c r="X1041" s="124"/>
      <c r="Y1041" s="124"/>
      <c r="Z1041" s="96"/>
      <c r="AA1041" s="96"/>
      <c r="AB1041" s="96"/>
      <c r="AC1041" s="96" t="s">
        <v>4034</v>
      </c>
      <c r="AD1041" s="96" t="s">
        <v>263</v>
      </c>
      <c r="AE1041" s="96" t="s">
        <v>263</v>
      </c>
      <c r="AF1041" s="96" t="s">
        <v>263</v>
      </c>
      <c r="AG1041" s="96" t="s">
        <v>11136</v>
      </c>
      <c r="AH1041" s="96"/>
      <c r="AI1041" s="96"/>
      <c r="AJ1041" s="96">
        <v>7</v>
      </c>
      <c r="AK1041" s="96" t="s">
        <v>95</v>
      </c>
      <c r="AL1041" s="96"/>
      <c r="AM1041" s="31"/>
      <c r="AN1041" s="30" t="s">
        <v>168</v>
      </c>
      <c r="AO1041" s="96" t="s">
        <v>169</v>
      </c>
      <c r="AP1041" s="31" t="s">
        <v>169</v>
      </c>
      <c r="AQ1041">
        <v>21104.583344909999</v>
      </c>
      <c r="AR1041" t="s">
        <v>13005</v>
      </c>
      <c r="AS1041" t="s">
        <v>11225</v>
      </c>
      <c r="AT1041" t="s">
        <v>13006</v>
      </c>
      <c r="AU1041">
        <v>87.959699999999998</v>
      </c>
      <c r="AV1041" s="96">
        <v>1.5351965266533334</v>
      </c>
      <c r="AW1041">
        <v>6.3413000000000004</v>
      </c>
      <c r="AX1041" s="96">
        <v>0.10634812518666668</v>
      </c>
      <c r="AY1041">
        <v>1.7880000000000001E-4</v>
      </c>
      <c r="AZ1041">
        <v>84.491699999999994</v>
      </c>
      <c r="BA1041" s="96">
        <v>4.6468404282488889</v>
      </c>
      <c r="BB1041">
        <v>271.72140000000002</v>
      </c>
      <c r="BC1041" s="96">
        <v>0.80640826916444452</v>
      </c>
      <c r="BD1041">
        <v>13.28543058</v>
      </c>
      <c r="BE1041" s="96">
        <f t="shared" si="139"/>
        <v>7530.4017268252392</v>
      </c>
      <c r="BF1041" s="96">
        <f t="shared" si="140"/>
        <v>1160.7481626539957</v>
      </c>
      <c r="BG1041" s="96">
        <f t="shared" si="141"/>
        <v>1158.0552909964827</v>
      </c>
      <c r="BH1041">
        <v>7536.1801730019424</v>
      </c>
      <c r="BI1041">
        <v>1.1614018987760981E-3</v>
      </c>
      <c r="BJ1041">
        <v>1.535206921031316</v>
      </c>
      <c r="BK1041">
        <v>0.1106737322086848</v>
      </c>
      <c r="BL1041">
        <v>1.224846731717472</v>
      </c>
      <c r="BM1041">
        <v>4.9921263235515392</v>
      </c>
      <c r="BN1041">
        <v>1.535186364194483</v>
      </c>
      <c r="BO1041">
        <v>0.1106765649856573</v>
      </c>
      <c r="BP1041">
        <v>1.36915272755429E-3</v>
      </c>
      <c r="BQ1041">
        <v>1.224846731717472</v>
      </c>
      <c r="BR1041">
        <v>7527.4966673536092</v>
      </c>
      <c r="BS1041" s="96">
        <v>1162.7818187902622</v>
      </c>
      <c r="BT1041" s="96">
        <v>1150.4253711149522</v>
      </c>
      <c r="BU1041">
        <v>4.9921263235515392</v>
      </c>
      <c r="BV1041" s="60" t="str">
        <f t="shared" si="136"/>
        <v>OneWeb</v>
      </c>
      <c r="BW1041" s="30" t="s">
        <v>4038</v>
      </c>
      <c r="BX1041" s="96">
        <v>1</v>
      </c>
      <c r="BY1041" s="96">
        <v>1.3</v>
      </c>
      <c r="BZ1041" s="96">
        <v>5</v>
      </c>
      <c r="CA1041" s="16">
        <v>5.2930999999999999</v>
      </c>
      <c r="CB1041" s="16">
        <v>1</v>
      </c>
      <c r="CC1041" s="16">
        <v>2.8853</v>
      </c>
      <c r="CD1041" s="96">
        <v>1.3</v>
      </c>
      <c r="CE1041" s="96">
        <v>1</v>
      </c>
      <c r="CF1041" s="31">
        <v>5</v>
      </c>
      <c r="CG1041" s="30">
        <v>148</v>
      </c>
      <c r="CH1041" s="96">
        <v>148</v>
      </c>
      <c r="CI1041" s="96">
        <v>140</v>
      </c>
      <c r="CJ1041" s="96">
        <f>Population!$CG1041-Population!$CI1041</f>
        <v>8</v>
      </c>
      <c r="CK1041" s="118">
        <f>_xlfn.DAYS(Entries!$AY$2,Population!H1041)</f>
        <v>111</v>
      </c>
      <c r="CL1041" s="118">
        <f t="shared" si="137"/>
        <v>2555</v>
      </c>
      <c r="CM1041" s="117">
        <f>Entries!$AY$5</f>
        <v>0.15</v>
      </c>
      <c r="CN1041" s="117">
        <f t="shared" si="142"/>
        <v>5.4054054054054057E-2</v>
      </c>
      <c r="CO1041" s="119">
        <f t="shared" si="138"/>
        <v>0.96307240704500974</v>
      </c>
      <c r="CP1041" s="30" t="s">
        <v>177</v>
      </c>
      <c r="CQ1041" s="96">
        <v>4</v>
      </c>
      <c r="CR1041" s="96" t="s">
        <v>95</v>
      </c>
      <c r="CS1041" s="96"/>
      <c r="CT1041" s="31"/>
      <c r="CU1041" s="30" t="s">
        <v>1476</v>
      </c>
      <c r="CV1041" s="96" t="s">
        <v>4039</v>
      </c>
      <c r="CW1041" s="96" t="s">
        <v>352</v>
      </c>
      <c r="CX1041" s="96" t="s">
        <v>4040</v>
      </c>
      <c r="CY1041" s="96" t="s">
        <v>107</v>
      </c>
      <c r="CZ1041" s="96" t="s">
        <v>1998</v>
      </c>
      <c r="DA1041" s="31"/>
      <c r="DB1041" s="17" t="s">
        <v>15463</v>
      </c>
      <c r="DC1041" s="17" t="s">
        <v>15500</v>
      </c>
      <c r="DD1041" s="17">
        <v>1</v>
      </c>
      <c r="DE1041" s="17" t="s">
        <v>15500</v>
      </c>
      <c r="DF1041" s="17" t="s">
        <v>15500</v>
      </c>
      <c r="DG1041" s="23" t="s">
        <v>11174</v>
      </c>
      <c r="DH1041" s="145"/>
    </row>
    <row r="1042" spans="1:112" s="17" customFormat="1" x14ac:dyDescent="0.25">
      <c r="A1042" s="32" t="s">
        <v>4071</v>
      </c>
      <c r="B1042" s="98">
        <v>1</v>
      </c>
      <c r="C1042" s="149" t="s">
        <v>11188</v>
      </c>
      <c r="D1042" s="98" t="s">
        <v>4034</v>
      </c>
      <c r="E1042" s="98">
        <v>47267</v>
      </c>
      <c r="F1042" s="98" t="s">
        <v>4072</v>
      </c>
      <c r="G1042" s="33">
        <v>65629</v>
      </c>
      <c r="H1042" s="44">
        <v>44183</v>
      </c>
      <c r="I1042" s="98" t="s">
        <v>271</v>
      </c>
      <c r="J1042" s="98"/>
      <c r="K1042" s="98"/>
      <c r="L1042" s="98" t="s">
        <v>376</v>
      </c>
      <c r="M1042" t="s">
        <v>352</v>
      </c>
      <c r="N1042" s="98" t="s">
        <v>352</v>
      </c>
      <c r="O1042" t="s">
        <v>707</v>
      </c>
      <c r="P1042" s="64" t="str">
        <f>VLOOKUP(N1042,Entries!J:K,2,FALSE)</f>
        <v>UNITED KINGDOM</v>
      </c>
      <c r="Q1042" s="38" t="s">
        <v>4036</v>
      </c>
      <c r="R1042" s="32" t="s">
        <v>4036</v>
      </c>
      <c r="S1042" s="98" t="s">
        <v>352</v>
      </c>
      <c r="T1042" t="s">
        <v>707</v>
      </c>
      <c r="U1042" s="39" t="s">
        <v>159</v>
      </c>
      <c r="V1042" s="33" t="s">
        <v>159</v>
      </c>
      <c r="W1042" s="64">
        <f>IF(VLOOKUP(R1042,Entries!N:P,3,FALSE)=V1042,1,VLOOKUP(R1042,Entries!N:P,3,FALSE))</f>
        <v>1</v>
      </c>
      <c r="X1042"/>
      <c r="Y1042"/>
      <c r="Z1042" s="98"/>
      <c r="AA1042" s="98"/>
      <c r="AB1042" s="98"/>
      <c r="AC1042" s="98" t="s">
        <v>4034</v>
      </c>
      <c r="AD1042" s="98" t="s">
        <v>263</v>
      </c>
      <c r="AE1042" s="98" t="s">
        <v>263</v>
      </c>
      <c r="AF1042" s="98" t="s">
        <v>263</v>
      </c>
      <c r="AG1042" s="98" t="s">
        <v>11136</v>
      </c>
      <c r="AH1042" s="98"/>
      <c r="AI1042" s="98"/>
      <c r="AJ1042" s="98">
        <v>7</v>
      </c>
      <c r="AK1042" s="98" t="s">
        <v>95</v>
      </c>
      <c r="AL1042" s="98"/>
      <c r="AM1042" s="33"/>
      <c r="AN1042" s="32" t="s">
        <v>168</v>
      </c>
      <c r="AO1042" s="98" t="s">
        <v>169</v>
      </c>
      <c r="AP1042" s="33" t="s">
        <v>169</v>
      </c>
      <c r="AQ1042">
        <v>21104.583344909999</v>
      </c>
      <c r="AR1042" t="s">
        <v>13007</v>
      </c>
      <c r="AS1042" t="s">
        <v>11225</v>
      </c>
      <c r="AT1042" t="s">
        <v>13008</v>
      </c>
      <c r="AU1042">
        <v>87.960300000000004</v>
      </c>
      <c r="AV1042" s="98">
        <v>1.5348055729822223</v>
      </c>
      <c r="AW1042">
        <v>6.0933000000000002</v>
      </c>
      <c r="AX1042" s="98">
        <v>0.1102559165688889</v>
      </c>
      <c r="AY1042">
        <v>1.0781E-3</v>
      </c>
      <c r="AZ1042">
        <v>266.24439999999998</v>
      </c>
      <c r="BA1042" s="98">
        <v>1.6723339987688892</v>
      </c>
      <c r="BB1042">
        <v>46.203800000000001</v>
      </c>
      <c r="BC1042" s="98">
        <v>2.4995291350000004</v>
      </c>
      <c r="BD1042">
        <v>13.285159699999999</v>
      </c>
      <c r="BE1042" s="96">
        <f t="shared" si="139"/>
        <v>7530.5040880731258</v>
      </c>
      <c r="BF1042" s="96">
        <f t="shared" si="140"/>
        <v>1167.6227245304772</v>
      </c>
      <c r="BG1042" s="96">
        <f t="shared" si="141"/>
        <v>1151.3854516157744</v>
      </c>
      <c r="BH1042">
        <v>7526.8237655767552</v>
      </c>
      <c r="BI1042">
        <v>8.1880916528356948E-4</v>
      </c>
      <c r="BJ1042">
        <v>1.535195010514798</v>
      </c>
      <c r="BK1042">
        <v>0.10632748141198251</v>
      </c>
      <c r="BL1042">
        <v>2.9604253887395502</v>
      </c>
      <c r="BM1042">
        <v>2.491954787549437</v>
      </c>
      <c r="BN1042">
        <v>1.5351968469408539</v>
      </c>
      <c r="BO1042">
        <v>0.10634815710126309</v>
      </c>
      <c r="BP1042">
        <v>8.2074245272393859E-4</v>
      </c>
      <c r="BQ1042">
        <v>2.9604253887395502</v>
      </c>
      <c r="BR1042">
        <v>7527.6035949526067</v>
      </c>
      <c r="BS1042" s="96">
        <v>1186.9700877268533</v>
      </c>
      <c r="BT1042" s="96">
        <v>1166.502780180841</v>
      </c>
      <c r="BU1042">
        <v>2.491954787549437</v>
      </c>
      <c r="BV1042" s="65" t="str">
        <f t="shared" si="136"/>
        <v>OneWeb</v>
      </c>
      <c r="BW1042" s="32" t="s">
        <v>4038</v>
      </c>
      <c r="BX1042" s="98">
        <v>1</v>
      </c>
      <c r="BY1042" s="98">
        <v>1.3</v>
      </c>
      <c r="BZ1042" s="98">
        <v>5</v>
      </c>
      <c r="CA1042" s="21">
        <v>5.2930999999999999</v>
      </c>
      <c r="CB1042" s="21">
        <v>1</v>
      </c>
      <c r="CC1042" s="21">
        <v>2.8853</v>
      </c>
      <c r="CD1042" s="98">
        <v>1.3</v>
      </c>
      <c r="CE1042" s="98">
        <v>1</v>
      </c>
      <c r="CF1042" s="33">
        <v>5</v>
      </c>
      <c r="CG1042" s="32">
        <v>148</v>
      </c>
      <c r="CH1042" s="98">
        <v>148</v>
      </c>
      <c r="CI1042" s="98">
        <v>140</v>
      </c>
      <c r="CJ1042" s="98">
        <f>Population!$CG1042-Population!$CI1042</f>
        <v>8</v>
      </c>
      <c r="CK1042" s="120">
        <f>_xlfn.DAYS(Entries!$AY$2,Population!H1042)</f>
        <v>111</v>
      </c>
      <c r="CL1042" s="120">
        <f t="shared" si="137"/>
        <v>2555</v>
      </c>
      <c r="CM1042" s="122">
        <f>Entries!$AY$5</f>
        <v>0.15</v>
      </c>
      <c r="CN1042" s="122">
        <f t="shared" si="142"/>
        <v>5.4054054054054057E-2</v>
      </c>
      <c r="CO1042" s="121">
        <f t="shared" si="138"/>
        <v>0.96307240704500974</v>
      </c>
      <c r="CP1042" s="32" t="s">
        <v>177</v>
      </c>
      <c r="CQ1042" s="98">
        <v>4</v>
      </c>
      <c r="CR1042" s="98" t="s">
        <v>95</v>
      </c>
      <c r="CS1042" s="98"/>
      <c r="CT1042" s="33"/>
      <c r="CU1042" s="32" t="s">
        <v>1476</v>
      </c>
      <c r="CV1042" s="98" t="s">
        <v>4039</v>
      </c>
      <c r="CW1042" s="98" t="s">
        <v>352</v>
      </c>
      <c r="CX1042" s="98" t="s">
        <v>4040</v>
      </c>
      <c r="CY1042" s="98" t="s">
        <v>107</v>
      </c>
      <c r="CZ1042" s="98" t="s">
        <v>1998</v>
      </c>
      <c r="DA1042" s="33"/>
      <c r="DB1042" s="17" t="s">
        <v>15463</v>
      </c>
      <c r="DC1042" s="17" t="s">
        <v>15500</v>
      </c>
      <c r="DD1042" s="17">
        <v>1</v>
      </c>
      <c r="DE1042" s="17" t="s">
        <v>15500</v>
      </c>
      <c r="DF1042" s="17" t="s">
        <v>15500</v>
      </c>
      <c r="DG1042" s="23" t="s">
        <v>11174</v>
      </c>
      <c r="DH1042" s="145"/>
    </row>
    <row r="1043" spans="1:112" s="17" customFormat="1" x14ac:dyDescent="0.25">
      <c r="A1043" s="30" t="s">
        <v>4074</v>
      </c>
      <c r="B1043" s="96">
        <v>1</v>
      </c>
      <c r="C1043" s="152" t="s">
        <v>11188</v>
      </c>
      <c r="D1043" s="96" t="s">
        <v>4034</v>
      </c>
      <c r="E1043" s="96">
        <v>47276</v>
      </c>
      <c r="F1043" s="96" t="s">
        <v>4075</v>
      </c>
      <c r="G1043" s="31">
        <v>65638</v>
      </c>
      <c r="H1043" s="43">
        <v>44183</v>
      </c>
      <c r="I1043" s="96" t="s">
        <v>271</v>
      </c>
      <c r="J1043" s="96"/>
      <c r="K1043" s="96"/>
      <c r="L1043" s="96" t="s">
        <v>376</v>
      </c>
      <c r="M1043" s="124" t="s">
        <v>352</v>
      </c>
      <c r="N1043" s="96" t="s">
        <v>352</v>
      </c>
      <c r="O1043" s="124" t="s">
        <v>707</v>
      </c>
      <c r="P1043" s="96" t="str">
        <f>VLOOKUP(N1043,Entries!J:K,2,FALSE)</f>
        <v>UNITED KINGDOM</v>
      </c>
      <c r="Q1043" s="123" t="s">
        <v>4036</v>
      </c>
      <c r="R1043" s="30" t="s">
        <v>4036</v>
      </c>
      <c r="S1043" s="96" t="s">
        <v>352</v>
      </c>
      <c r="T1043" s="124" t="s">
        <v>707</v>
      </c>
      <c r="U1043" s="125" t="s">
        <v>159</v>
      </c>
      <c r="V1043" s="31" t="s">
        <v>159</v>
      </c>
      <c r="W1043" s="64">
        <f>IF(VLOOKUP(R1043,Entries!N:P,3,FALSE)=V1043,1,VLOOKUP(R1043,Entries!N:P,3,FALSE))</f>
        <v>1</v>
      </c>
      <c r="X1043" s="124"/>
      <c r="Y1043" s="124"/>
      <c r="Z1043" s="96"/>
      <c r="AA1043" s="96"/>
      <c r="AB1043" s="96"/>
      <c r="AC1043" s="96" t="s">
        <v>4034</v>
      </c>
      <c r="AD1043" s="96" t="s">
        <v>263</v>
      </c>
      <c r="AE1043" s="96" t="s">
        <v>263</v>
      </c>
      <c r="AF1043" s="96" t="s">
        <v>263</v>
      </c>
      <c r="AG1043" s="96" t="s">
        <v>11136</v>
      </c>
      <c r="AH1043" s="96"/>
      <c r="AI1043" s="96"/>
      <c r="AJ1043" s="96">
        <v>7</v>
      </c>
      <c r="AK1043" s="96" t="s">
        <v>95</v>
      </c>
      <c r="AL1043" s="96"/>
      <c r="AM1043" s="31"/>
      <c r="AN1043" s="30" t="s">
        <v>168</v>
      </c>
      <c r="AO1043" s="96" t="s">
        <v>169</v>
      </c>
      <c r="AP1043" s="31" t="s">
        <v>169</v>
      </c>
      <c r="AQ1043">
        <v>21104.583344909999</v>
      </c>
      <c r="AR1043" t="s">
        <v>13009</v>
      </c>
      <c r="AS1043" t="s">
        <v>11225</v>
      </c>
      <c r="AT1043" t="s">
        <v>13010</v>
      </c>
      <c r="AU1043">
        <v>87.937899999999999</v>
      </c>
      <c r="AV1043" s="96">
        <v>1.5348125542977777</v>
      </c>
      <c r="AW1043">
        <v>6.3171999999999997</v>
      </c>
      <c r="AX1043" s="96">
        <v>0.11097499207111111</v>
      </c>
      <c r="AY1043">
        <v>1.66E-4</v>
      </c>
      <c r="AZ1043">
        <v>95.817700000000002</v>
      </c>
      <c r="BA1043" s="96">
        <v>4.3887097762400007</v>
      </c>
      <c r="BB1043">
        <v>143.21250000000001</v>
      </c>
      <c r="BC1043" s="96">
        <v>1.0121074960222223</v>
      </c>
      <c r="BD1043">
        <v>13.232085440000001</v>
      </c>
      <c r="BE1043" s="96">
        <f t="shared" si="139"/>
        <v>7550.6273570623434</v>
      </c>
      <c r="BF1043" s="96">
        <f t="shared" si="140"/>
        <v>1180.8807612036162</v>
      </c>
      <c r="BG1043" s="96">
        <f t="shared" si="141"/>
        <v>1178.3739529210707</v>
      </c>
      <c r="BH1043">
        <v>7543.6066239220982</v>
      </c>
      <c r="BI1043">
        <v>2.033659973655746E-3</v>
      </c>
      <c r="BJ1043">
        <v>1.5347960397161611</v>
      </c>
      <c r="BK1043">
        <v>0.1102743265496508</v>
      </c>
      <c r="BL1043">
        <v>1.1634708203719391</v>
      </c>
      <c r="BM1043">
        <v>3.0091582292148971</v>
      </c>
      <c r="BN1043">
        <v>1.5348058969115079</v>
      </c>
      <c r="BO1043">
        <v>0.11025593060926089</v>
      </c>
      <c r="BP1043">
        <v>1.355857330546058E-3</v>
      </c>
      <c r="BQ1043">
        <v>1.1634708203719391</v>
      </c>
      <c r="BR1043">
        <v>7547.7364339538472</v>
      </c>
      <c r="BS1043" s="96">
        <v>1183.4835622157843</v>
      </c>
      <c r="BT1043" s="96">
        <v>1169.4601690762702</v>
      </c>
      <c r="BU1043">
        <v>3.0091582292148971</v>
      </c>
      <c r="BV1043" s="60" t="str">
        <f t="shared" si="136"/>
        <v>OneWeb</v>
      </c>
      <c r="BW1043" s="30" t="s">
        <v>4038</v>
      </c>
      <c r="BX1043" s="96">
        <v>1</v>
      </c>
      <c r="BY1043" s="96">
        <v>1.3</v>
      </c>
      <c r="BZ1043" s="96">
        <v>5</v>
      </c>
      <c r="CA1043" s="16">
        <v>5.2930999999999999</v>
      </c>
      <c r="CB1043" s="16">
        <v>1</v>
      </c>
      <c r="CC1043" s="16">
        <v>2.8853</v>
      </c>
      <c r="CD1043" s="96">
        <v>1.3</v>
      </c>
      <c r="CE1043" s="96">
        <v>1</v>
      </c>
      <c r="CF1043" s="31">
        <v>5</v>
      </c>
      <c r="CG1043" s="30">
        <v>148</v>
      </c>
      <c r="CH1043" s="96">
        <v>148</v>
      </c>
      <c r="CI1043" s="96">
        <v>140</v>
      </c>
      <c r="CJ1043" s="96">
        <f>Population!$CG1043-Population!$CI1043</f>
        <v>8</v>
      </c>
      <c r="CK1043" s="118">
        <f>_xlfn.DAYS(Entries!$AY$2,Population!H1043)</f>
        <v>111</v>
      </c>
      <c r="CL1043" s="118">
        <f t="shared" si="137"/>
        <v>2555</v>
      </c>
      <c r="CM1043" s="117">
        <f>Entries!$AY$5</f>
        <v>0.15</v>
      </c>
      <c r="CN1043" s="117">
        <f t="shared" si="142"/>
        <v>5.4054054054054057E-2</v>
      </c>
      <c r="CO1043" s="119">
        <f t="shared" si="138"/>
        <v>0.96307240704500974</v>
      </c>
      <c r="CP1043" s="30" t="s">
        <v>177</v>
      </c>
      <c r="CQ1043" s="96">
        <v>4</v>
      </c>
      <c r="CR1043" s="96" t="s">
        <v>95</v>
      </c>
      <c r="CS1043" s="96"/>
      <c r="CT1043" s="31"/>
      <c r="CU1043" s="30" t="s">
        <v>1476</v>
      </c>
      <c r="CV1043" s="96" t="s">
        <v>4039</v>
      </c>
      <c r="CW1043" s="96" t="s">
        <v>352</v>
      </c>
      <c r="CX1043" s="96" t="s">
        <v>4040</v>
      </c>
      <c r="CY1043" s="96" t="s">
        <v>107</v>
      </c>
      <c r="CZ1043" s="96" t="s">
        <v>1998</v>
      </c>
      <c r="DA1043" s="31"/>
      <c r="DB1043" s="17" t="s">
        <v>15463</v>
      </c>
      <c r="DC1043" s="17" t="s">
        <v>15500</v>
      </c>
      <c r="DD1043" s="17">
        <v>1</v>
      </c>
      <c r="DE1043" s="17" t="s">
        <v>15500</v>
      </c>
      <c r="DF1043" s="17" t="s">
        <v>15500</v>
      </c>
      <c r="DG1043" s="23" t="s">
        <v>11174</v>
      </c>
      <c r="DH1043" s="145"/>
    </row>
    <row r="1044" spans="1:112" s="17" customFormat="1" x14ac:dyDescent="0.25">
      <c r="A1044" s="32" t="s">
        <v>4077</v>
      </c>
      <c r="B1044" s="98">
        <v>1</v>
      </c>
      <c r="C1044" s="149" t="s">
        <v>11188</v>
      </c>
      <c r="D1044" s="98" t="s">
        <v>4034</v>
      </c>
      <c r="E1044" s="98">
        <v>47293</v>
      </c>
      <c r="F1044" s="98" t="s">
        <v>4078</v>
      </c>
      <c r="G1044" s="33">
        <v>65655</v>
      </c>
      <c r="H1044" s="44">
        <v>44183</v>
      </c>
      <c r="I1044" s="98" t="s">
        <v>271</v>
      </c>
      <c r="J1044" s="98"/>
      <c r="K1044" s="98"/>
      <c r="L1044" s="98" t="s">
        <v>376</v>
      </c>
      <c r="M1044" t="s">
        <v>352</v>
      </c>
      <c r="N1044" s="98" t="s">
        <v>352</v>
      </c>
      <c r="O1044" t="s">
        <v>707</v>
      </c>
      <c r="P1044" s="64" t="str">
        <f>VLOOKUP(N1044,Entries!J:K,2,FALSE)</f>
        <v>UNITED KINGDOM</v>
      </c>
      <c r="Q1044" s="38" t="s">
        <v>4036</v>
      </c>
      <c r="R1044" s="32" t="s">
        <v>4036</v>
      </c>
      <c r="S1044" s="98" t="s">
        <v>352</v>
      </c>
      <c r="T1044" t="s">
        <v>707</v>
      </c>
      <c r="U1044" s="39" t="s">
        <v>159</v>
      </c>
      <c r="V1044" s="33" t="s">
        <v>159</v>
      </c>
      <c r="W1044" s="64">
        <f>IF(VLOOKUP(R1044,Entries!N:P,3,FALSE)=V1044,1,VLOOKUP(R1044,Entries!N:P,3,FALSE))</f>
        <v>1</v>
      </c>
      <c r="X1044"/>
      <c r="Y1044"/>
      <c r="Z1044" s="98"/>
      <c r="AA1044" s="98"/>
      <c r="AB1044" s="98"/>
      <c r="AC1044" s="98" t="s">
        <v>4034</v>
      </c>
      <c r="AD1044" s="98" t="s">
        <v>263</v>
      </c>
      <c r="AE1044" s="98" t="s">
        <v>263</v>
      </c>
      <c r="AF1044" s="98" t="s">
        <v>263</v>
      </c>
      <c r="AG1044" s="98" t="s">
        <v>11136</v>
      </c>
      <c r="AH1044" s="98"/>
      <c r="AI1044" s="98"/>
      <c r="AJ1044" s="98">
        <v>7</v>
      </c>
      <c r="AK1044" s="98" t="s">
        <v>95</v>
      </c>
      <c r="AL1044" s="98"/>
      <c r="AM1044" s="33"/>
      <c r="AN1044" s="32" t="s">
        <v>168</v>
      </c>
      <c r="AO1044" s="98" t="s">
        <v>169</v>
      </c>
      <c r="AP1044" s="33" t="s">
        <v>169</v>
      </c>
      <c r="AQ1044">
        <v>21104.583344909999</v>
      </c>
      <c r="AR1044" t="s">
        <v>13011</v>
      </c>
      <c r="AS1044" t="s">
        <v>11225</v>
      </c>
      <c r="AT1044" t="s">
        <v>13012</v>
      </c>
      <c r="AU1044">
        <v>87.938299999999998</v>
      </c>
      <c r="AV1044" s="98">
        <v>1.5347636850888891</v>
      </c>
      <c r="AW1044">
        <v>6.3583999999999996</v>
      </c>
      <c r="AX1044" s="98">
        <v>0.10928900436444446</v>
      </c>
      <c r="AY1044">
        <v>5.8710000000000001E-4</v>
      </c>
      <c r="AZ1044">
        <v>251.4546</v>
      </c>
      <c r="BA1044" s="98">
        <v>1.4211096131733332</v>
      </c>
      <c r="BB1044">
        <v>57.9895</v>
      </c>
      <c r="BC1044" s="98">
        <v>1.1446861690800001</v>
      </c>
      <c r="BD1044">
        <v>13.23277764</v>
      </c>
      <c r="BE1044" s="96">
        <f t="shared" si="139"/>
        <v>7550.3640417319739</v>
      </c>
      <c r="BF1044" s="96">
        <f t="shared" si="140"/>
        <v>1183.7968604608741</v>
      </c>
      <c r="BG1044" s="96">
        <f t="shared" si="141"/>
        <v>1174.9312230030737</v>
      </c>
      <c r="BH1044">
        <v>7545.7789891785887</v>
      </c>
      <c r="BI1044">
        <v>1.242182954761982E-3</v>
      </c>
      <c r="BJ1044">
        <v>1.534808845085873</v>
      </c>
      <c r="BK1044">
        <v>0.1109545475646489</v>
      </c>
      <c r="BL1044">
        <v>2.4595381049289129</v>
      </c>
      <c r="BM1044">
        <v>2.9404279690966639</v>
      </c>
      <c r="BN1044">
        <v>1.534812875516042</v>
      </c>
      <c r="BO1044">
        <v>0.1109750247759265</v>
      </c>
      <c r="BP1044">
        <v>9.290126143659212E-4</v>
      </c>
      <c r="BQ1044">
        <v>2.4595381049289129</v>
      </c>
      <c r="BR1044">
        <v>7547.4718656460273</v>
      </c>
      <c r="BS1044" s="96">
        <v>1187.2108305591573</v>
      </c>
      <c r="BT1044" s="96">
        <v>1167.4092022335808</v>
      </c>
      <c r="BU1044">
        <v>2.9404279690966639</v>
      </c>
      <c r="BV1044" s="65" t="str">
        <f t="shared" si="136"/>
        <v>OneWeb</v>
      </c>
      <c r="BW1044" s="32" t="s">
        <v>4038</v>
      </c>
      <c r="BX1044" s="98">
        <v>1</v>
      </c>
      <c r="BY1044" s="98">
        <v>1.3</v>
      </c>
      <c r="BZ1044" s="98">
        <v>5</v>
      </c>
      <c r="CA1044" s="21">
        <v>5.2930999999999999</v>
      </c>
      <c r="CB1044" s="21">
        <v>1</v>
      </c>
      <c r="CC1044" s="21">
        <v>2.8853</v>
      </c>
      <c r="CD1044" s="98">
        <v>1.3</v>
      </c>
      <c r="CE1044" s="98">
        <v>1</v>
      </c>
      <c r="CF1044" s="33">
        <v>5</v>
      </c>
      <c r="CG1044" s="32">
        <v>148</v>
      </c>
      <c r="CH1044" s="98">
        <v>148</v>
      </c>
      <c r="CI1044" s="98">
        <v>140</v>
      </c>
      <c r="CJ1044" s="98">
        <f>Population!$CG1044-Population!$CI1044</f>
        <v>8</v>
      </c>
      <c r="CK1044" s="120">
        <f>_xlfn.DAYS(Entries!$AY$2,Population!H1044)</f>
        <v>111</v>
      </c>
      <c r="CL1044" s="120">
        <f t="shared" si="137"/>
        <v>2555</v>
      </c>
      <c r="CM1044" s="122">
        <f>Entries!$AY$5</f>
        <v>0.15</v>
      </c>
      <c r="CN1044" s="122">
        <f t="shared" si="142"/>
        <v>5.4054054054054057E-2</v>
      </c>
      <c r="CO1044" s="121">
        <f t="shared" si="138"/>
        <v>0.96307240704500974</v>
      </c>
      <c r="CP1044" s="32" t="s">
        <v>177</v>
      </c>
      <c r="CQ1044" s="98">
        <v>4</v>
      </c>
      <c r="CR1044" s="98" t="s">
        <v>95</v>
      </c>
      <c r="CS1044" s="98"/>
      <c r="CT1044" s="33"/>
      <c r="CU1044" s="32" t="s">
        <v>1476</v>
      </c>
      <c r="CV1044" s="98" t="s">
        <v>4039</v>
      </c>
      <c r="CW1044" s="98" t="s">
        <v>352</v>
      </c>
      <c r="CX1044" s="98" t="s">
        <v>4040</v>
      </c>
      <c r="CY1044" s="98" t="s">
        <v>107</v>
      </c>
      <c r="CZ1044" s="98" t="s">
        <v>1998</v>
      </c>
      <c r="DA1044" s="33"/>
      <c r="DB1044" s="17" t="s">
        <v>15463</v>
      </c>
      <c r="DC1044" s="17" t="s">
        <v>15500</v>
      </c>
      <c r="DD1044" s="17">
        <v>1</v>
      </c>
      <c r="DE1044" s="17" t="s">
        <v>15500</v>
      </c>
      <c r="DF1044" s="17" t="s">
        <v>15500</v>
      </c>
      <c r="DG1044" s="23" t="s">
        <v>11174</v>
      </c>
      <c r="DH1044" s="145"/>
    </row>
    <row r="1045" spans="1:112" s="17" customFormat="1" x14ac:dyDescent="0.25">
      <c r="A1045" s="30" t="s">
        <v>4080</v>
      </c>
      <c r="B1045" s="96">
        <v>1</v>
      </c>
      <c r="C1045" s="152" t="s">
        <v>11188</v>
      </c>
      <c r="D1045" s="96" t="s">
        <v>4034</v>
      </c>
      <c r="E1045" s="96">
        <v>47277</v>
      </c>
      <c r="F1045" s="96" t="s">
        <v>4081</v>
      </c>
      <c r="G1045" s="31">
        <v>65639</v>
      </c>
      <c r="H1045" s="43">
        <v>44183</v>
      </c>
      <c r="I1045" s="96" t="s">
        <v>271</v>
      </c>
      <c r="J1045" s="96"/>
      <c r="K1045" s="96"/>
      <c r="L1045" s="96" t="s">
        <v>376</v>
      </c>
      <c r="M1045" s="124" t="s">
        <v>352</v>
      </c>
      <c r="N1045" s="96" t="s">
        <v>352</v>
      </c>
      <c r="O1045" s="124" t="s">
        <v>707</v>
      </c>
      <c r="P1045" s="96" t="str">
        <f>VLOOKUP(N1045,Entries!J:K,2,FALSE)</f>
        <v>UNITED KINGDOM</v>
      </c>
      <c r="Q1045" s="123" t="s">
        <v>4036</v>
      </c>
      <c r="R1045" s="30" t="s">
        <v>4036</v>
      </c>
      <c r="S1045" s="96" t="s">
        <v>352</v>
      </c>
      <c r="T1045" s="124" t="s">
        <v>707</v>
      </c>
      <c r="U1045" s="125" t="s">
        <v>159</v>
      </c>
      <c r="V1045" s="31" t="s">
        <v>159</v>
      </c>
      <c r="W1045" s="64">
        <f>IF(VLOOKUP(R1045,Entries!N:P,3,FALSE)=V1045,1,VLOOKUP(R1045,Entries!N:P,3,FALSE))</f>
        <v>1</v>
      </c>
      <c r="X1045" s="124"/>
      <c r="Y1045" s="124"/>
      <c r="Z1045" s="96"/>
      <c r="AA1045" s="96"/>
      <c r="AB1045" s="96"/>
      <c r="AC1045" s="96" t="s">
        <v>4034</v>
      </c>
      <c r="AD1045" s="96" t="s">
        <v>263</v>
      </c>
      <c r="AE1045" s="96" t="s">
        <v>263</v>
      </c>
      <c r="AF1045" s="96" t="s">
        <v>263</v>
      </c>
      <c r="AG1045" s="96" t="s">
        <v>11136</v>
      </c>
      <c r="AH1045" s="96"/>
      <c r="AI1045" s="96"/>
      <c r="AJ1045" s="96">
        <v>7</v>
      </c>
      <c r="AK1045" s="96" t="s">
        <v>95</v>
      </c>
      <c r="AL1045" s="96"/>
      <c r="AM1045" s="31"/>
      <c r="AN1045" s="30" t="s">
        <v>168</v>
      </c>
      <c r="AO1045" s="96" t="s">
        <v>169</v>
      </c>
      <c r="AP1045" s="31" t="s">
        <v>169</v>
      </c>
      <c r="AQ1045">
        <v>21104.583344909999</v>
      </c>
      <c r="AR1045" t="s">
        <v>13013</v>
      </c>
      <c r="AS1045" t="s">
        <v>11225</v>
      </c>
      <c r="AT1045" t="s">
        <v>13014</v>
      </c>
      <c r="AU1045">
        <v>87.935500000000005</v>
      </c>
      <c r="AV1045" s="96">
        <v>1.5340725348488888</v>
      </c>
      <c r="AW1045">
        <v>6.2618</v>
      </c>
      <c r="AX1045" s="96">
        <v>0.11000633453777778</v>
      </c>
      <c r="AY1045">
        <v>1.044E-4</v>
      </c>
      <c r="AZ1045">
        <v>81.423599999999993</v>
      </c>
      <c r="BA1045" s="96">
        <v>1.5555924400488892</v>
      </c>
      <c r="BB1045">
        <v>65.585700000000003</v>
      </c>
      <c r="BC1045" s="96">
        <v>1.7675312176844442</v>
      </c>
      <c r="BD1045">
        <v>13.23056897</v>
      </c>
      <c r="BE1045" s="96">
        <f t="shared" si="139"/>
        <v>7551.2043078681563</v>
      </c>
      <c r="BF1045" s="96">
        <f t="shared" si="140"/>
        <v>1180.9926535978966</v>
      </c>
      <c r="BG1045" s="96">
        <f t="shared" si="141"/>
        <v>1179.4159621384151</v>
      </c>
      <c r="BH1045">
        <v>7551.9007523860373</v>
      </c>
      <c r="BI1045">
        <v>1.3400149927233389E-3</v>
      </c>
      <c r="BJ1045">
        <v>1.534772570122602</v>
      </c>
      <c r="BK1045">
        <v>0.1092699825505188</v>
      </c>
      <c r="BL1045">
        <v>1.299948281923661</v>
      </c>
      <c r="BM1045">
        <v>1.2650561426268501</v>
      </c>
      <c r="BN1045">
        <v>1.534764000359871</v>
      </c>
      <c r="BO1045">
        <v>0.1092890360445853</v>
      </c>
      <c r="BP1045">
        <v>1.3116597147284591E-3</v>
      </c>
      <c r="BQ1045">
        <v>1.299948281923661</v>
      </c>
      <c r="BR1045">
        <v>7548.3100163963691</v>
      </c>
      <c r="BS1045" s="96">
        <v>1225.4480103547194</v>
      </c>
      <c r="BT1045" s="96">
        <v>1205.0867568586364</v>
      </c>
      <c r="BU1045">
        <v>1.2650561426268501</v>
      </c>
      <c r="BV1045" s="60" t="str">
        <f t="shared" si="136"/>
        <v>OneWeb</v>
      </c>
      <c r="BW1045" s="30" t="s">
        <v>4038</v>
      </c>
      <c r="BX1045" s="96">
        <v>1</v>
      </c>
      <c r="BY1045" s="96">
        <v>1.3</v>
      </c>
      <c r="BZ1045" s="96">
        <v>5</v>
      </c>
      <c r="CA1045" s="16">
        <v>5.2930999999999999</v>
      </c>
      <c r="CB1045" s="16">
        <v>1</v>
      </c>
      <c r="CC1045" s="16">
        <v>2.8853</v>
      </c>
      <c r="CD1045" s="96">
        <v>1.3</v>
      </c>
      <c r="CE1045" s="96">
        <v>1</v>
      </c>
      <c r="CF1045" s="31">
        <v>5</v>
      </c>
      <c r="CG1045" s="30">
        <v>148</v>
      </c>
      <c r="CH1045" s="96">
        <v>148</v>
      </c>
      <c r="CI1045" s="96">
        <v>140</v>
      </c>
      <c r="CJ1045" s="96">
        <f>Population!$CG1045-Population!$CI1045</f>
        <v>8</v>
      </c>
      <c r="CK1045" s="118">
        <f>_xlfn.DAYS(Entries!$AY$2,Population!H1045)</f>
        <v>111</v>
      </c>
      <c r="CL1045" s="118">
        <f t="shared" si="137"/>
        <v>2555</v>
      </c>
      <c r="CM1045" s="117">
        <f>Entries!$AY$5</f>
        <v>0.15</v>
      </c>
      <c r="CN1045" s="117">
        <f t="shared" si="142"/>
        <v>5.4054054054054057E-2</v>
      </c>
      <c r="CO1045" s="119">
        <f t="shared" si="138"/>
        <v>0.96307240704500974</v>
      </c>
      <c r="CP1045" s="30" t="s">
        <v>177</v>
      </c>
      <c r="CQ1045" s="96">
        <v>4</v>
      </c>
      <c r="CR1045" s="96" t="s">
        <v>95</v>
      </c>
      <c r="CS1045" s="96"/>
      <c r="CT1045" s="31"/>
      <c r="CU1045" s="30" t="s">
        <v>1476</v>
      </c>
      <c r="CV1045" s="96" t="s">
        <v>4039</v>
      </c>
      <c r="CW1045" s="96" t="s">
        <v>352</v>
      </c>
      <c r="CX1045" s="96" t="s">
        <v>4040</v>
      </c>
      <c r="CY1045" s="96" t="s">
        <v>107</v>
      </c>
      <c r="CZ1045" s="96" t="s">
        <v>1998</v>
      </c>
      <c r="DA1045" s="31"/>
      <c r="DB1045" s="17" t="s">
        <v>15463</v>
      </c>
      <c r="DC1045" s="17" t="s">
        <v>15500</v>
      </c>
      <c r="DD1045" s="17">
        <v>1</v>
      </c>
      <c r="DE1045" s="17" t="s">
        <v>15500</v>
      </c>
      <c r="DF1045" s="17" t="s">
        <v>15500</v>
      </c>
      <c r="DG1045" s="23" t="s">
        <v>11174</v>
      </c>
      <c r="DH1045" s="145"/>
    </row>
    <row r="1046" spans="1:112" s="17" customFormat="1" x14ac:dyDescent="0.25">
      <c r="A1046" s="32" t="s">
        <v>4083</v>
      </c>
      <c r="B1046" s="98">
        <v>1</v>
      </c>
      <c r="C1046" s="149" t="s">
        <v>11188</v>
      </c>
      <c r="D1046" s="98" t="s">
        <v>4034</v>
      </c>
      <c r="E1046" s="98">
        <v>47262</v>
      </c>
      <c r="F1046" s="98" t="s">
        <v>4084</v>
      </c>
      <c r="G1046" s="33">
        <v>65624</v>
      </c>
      <c r="H1046" s="44">
        <v>44183</v>
      </c>
      <c r="I1046" s="98" t="s">
        <v>271</v>
      </c>
      <c r="J1046" s="98"/>
      <c r="K1046" s="98"/>
      <c r="L1046" s="98" t="s">
        <v>376</v>
      </c>
      <c r="M1046" t="s">
        <v>352</v>
      </c>
      <c r="N1046" s="98" t="s">
        <v>352</v>
      </c>
      <c r="O1046" t="s">
        <v>707</v>
      </c>
      <c r="P1046" s="64" t="str">
        <f>VLOOKUP(N1046,Entries!J:K,2,FALSE)</f>
        <v>UNITED KINGDOM</v>
      </c>
      <c r="Q1046" s="38" t="s">
        <v>4036</v>
      </c>
      <c r="R1046" s="32" t="s">
        <v>4036</v>
      </c>
      <c r="S1046" s="98" t="s">
        <v>352</v>
      </c>
      <c r="T1046" t="s">
        <v>707</v>
      </c>
      <c r="U1046" s="39" t="s">
        <v>159</v>
      </c>
      <c r="V1046" s="33" t="s">
        <v>159</v>
      </c>
      <c r="W1046" s="64">
        <f>IF(VLOOKUP(R1046,Entries!N:P,3,FALSE)=V1046,1,VLOOKUP(R1046,Entries!N:P,3,FALSE))</f>
        <v>1</v>
      </c>
      <c r="X1046"/>
      <c r="Y1046"/>
      <c r="Z1046" s="98"/>
      <c r="AA1046" s="98"/>
      <c r="AB1046" s="98"/>
      <c r="AC1046" s="98" t="s">
        <v>4034</v>
      </c>
      <c r="AD1046" s="98" t="s">
        <v>263</v>
      </c>
      <c r="AE1046" s="98" t="s">
        <v>263</v>
      </c>
      <c r="AF1046" s="98" t="s">
        <v>263</v>
      </c>
      <c r="AG1046" s="98" t="s">
        <v>11136</v>
      </c>
      <c r="AH1046" s="98"/>
      <c r="AI1046" s="98"/>
      <c r="AJ1046" s="98">
        <v>7</v>
      </c>
      <c r="AK1046" s="98" t="s">
        <v>95</v>
      </c>
      <c r="AL1046" s="98"/>
      <c r="AM1046" s="33"/>
      <c r="AN1046" s="32" t="s">
        <v>168</v>
      </c>
      <c r="AO1046" s="98" t="s">
        <v>169</v>
      </c>
      <c r="AP1046" s="33" t="s">
        <v>169</v>
      </c>
      <c r="AQ1046">
        <v>21104.583344909999</v>
      </c>
      <c r="AR1046" t="s">
        <v>13015</v>
      </c>
      <c r="AS1046" t="s">
        <v>11225</v>
      </c>
      <c r="AT1046" t="s">
        <v>13016</v>
      </c>
      <c r="AU1046">
        <v>87.895899999999997</v>
      </c>
      <c r="AV1046" s="98">
        <v>1.53518605468</v>
      </c>
      <c r="AW1046">
        <v>6.3029000000000002</v>
      </c>
      <c r="AX1046" s="98">
        <v>0.11210072920444444</v>
      </c>
      <c r="AY1046">
        <v>1.585E-4</v>
      </c>
      <c r="AZ1046">
        <v>89.128900000000002</v>
      </c>
      <c r="BA1046" s="98">
        <v>1.7228822140488891</v>
      </c>
      <c r="BB1046">
        <v>101.27209999999999</v>
      </c>
      <c r="BC1046" s="98">
        <v>5.6504551538977781</v>
      </c>
      <c r="BD1046">
        <v>13.131466870000001</v>
      </c>
      <c r="BE1046" s="96">
        <f t="shared" si="139"/>
        <v>7589.1488918324976</v>
      </c>
      <c r="BF1046" s="96">
        <f t="shared" si="140"/>
        <v>1219.3517719318525</v>
      </c>
      <c r="BG1046" s="96">
        <f t="shared" si="141"/>
        <v>1216.9460117331428</v>
      </c>
      <c r="BH1046">
        <v>7594.379467601756</v>
      </c>
      <c r="BI1046">
        <v>9.9313563134086286E-4</v>
      </c>
      <c r="BJ1046">
        <v>1.534092505692402</v>
      </c>
      <c r="BK1046">
        <v>0.11001392957953759</v>
      </c>
      <c r="BL1046">
        <v>1.864501955983346</v>
      </c>
      <c r="BM1046">
        <v>1.458930522289525</v>
      </c>
      <c r="BN1046">
        <v>1.534072844722923</v>
      </c>
      <c r="BO1046">
        <v>0.1100063538079299</v>
      </c>
      <c r="BP1046">
        <v>1.3419810076877551E-3</v>
      </c>
      <c r="BQ1046">
        <v>1.864501955983346</v>
      </c>
      <c r="BR1046">
        <v>7586.2673836066779</v>
      </c>
      <c r="BS1046" s="96">
        <v>1164.1390574055276</v>
      </c>
      <c r="BT1046" s="96">
        <v>1143.8028759786757</v>
      </c>
      <c r="BU1046">
        <v>1.458930522289525</v>
      </c>
      <c r="BV1046" s="65" t="str">
        <f t="shared" si="136"/>
        <v>OneWeb</v>
      </c>
      <c r="BW1046" s="32" t="s">
        <v>4038</v>
      </c>
      <c r="BX1046" s="98">
        <v>1</v>
      </c>
      <c r="BY1046" s="98">
        <v>1.3</v>
      </c>
      <c r="BZ1046" s="98">
        <v>5</v>
      </c>
      <c r="CA1046" s="21">
        <v>5.2930999999999999</v>
      </c>
      <c r="CB1046" s="21">
        <v>1</v>
      </c>
      <c r="CC1046" s="21">
        <v>2.8853</v>
      </c>
      <c r="CD1046" s="98">
        <v>1.3</v>
      </c>
      <c r="CE1046" s="98">
        <v>1</v>
      </c>
      <c r="CF1046" s="33">
        <v>5</v>
      </c>
      <c r="CG1046" s="32">
        <v>148</v>
      </c>
      <c r="CH1046" s="98">
        <v>148</v>
      </c>
      <c r="CI1046" s="98">
        <v>140</v>
      </c>
      <c r="CJ1046" s="98">
        <f>Population!$CG1046-Population!$CI1046</f>
        <v>8</v>
      </c>
      <c r="CK1046" s="120">
        <f>_xlfn.DAYS(Entries!$AY$2,Population!H1046)</f>
        <v>111</v>
      </c>
      <c r="CL1046" s="120">
        <f t="shared" si="137"/>
        <v>2555</v>
      </c>
      <c r="CM1046" s="122">
        <f>Entries!$AY$5</f>
        <v>0.15</v>
      </c>
      <c r="CN1046" s="122">
        <f t="shared" si="142"/>
        <v>5.4054054054054057E-2</v>
      </c>
      <c r="CO1046" s="121">
        <f t="shared" si="138"/>
        <v>0.96307240704500974</v>
      </c>
      <c r="CP1046" s="32" t="s">
        <v>177</v>
      </c>
      <c r="CQ1046" s="98">
        <v>4</v>
      </c>
      <c r="CR1046" s="98" t="s">
        <v>95</v>
      </c>
      <c r="CS1046" s="98"/>
      <c r="CT1046" s="33"/>
      <c r="CU1046" s="32" t="s">
        <v>1476</v>
      </c>
      <c r="CV1046" s="98" t="s">
        <v>4039</v>
      </c>
      <c r="CW1046" s="98" t="s">
        <v>352</v>
      </c>
      <c r="CX1046" s="98" t="s">
        <v>4040</v>
      </c>
      <c r="CY1046" s="98" t="s">
        <v>107</v>
      </c>
      <c r="CZ1046" s="98" t="s">
        <v>1998</v>
      </c>
      <c r="DA1046" s="33"/>
      <c r="DB1046" s="17" t="s">
        <v>15463</v>
      </c>
      <c r="DC1046" s="17" t="s">
        <v>15500</v>
      </c>
      <c r="DD1046" s="17">
        <v>1</v>
      </c>
      <c r="DE1046" s="17" t="s">
        <v>15500</v>
      </c>
      <c r="DF1046" s="17" t="s">
        <v>15500</v>
      </c>
      <c r="DG1046" s="23" t="s">
        <v>11174</v>
      </c>
      <c r="DH1046" s="145"/>
    </row>
    <row r="1047" spans="1:112" s="17" customFormat="1" x14ac:dyDescent="0.25">
      <c r="A1047" s="30" t="s">
        <v>4086</v>
      </c>
      <c r="B1047" s="96">
        <v>1</v>
      </c>
      <c r="C1047" s="152" t="s">
        <v>11188</v>
      </c>
      <c r="D1047" s="96" t="s">
        <v>4034</v>
      </c>
      <c r="E1047" s="96">
        <v>47258</v>
      </c>
      <c r="F1047" s="96" t="s">
        <v>4087</v>
      </c>
      <c r="G1047" s="31">
        <v>65622</v>
      </c>
      <c r="H1047" s="43">
        <v>44183</v>
      </c>
      <c r="I1047" s="96" t="s">
        <v>271</v>
      </c>
      <c r="J1047" s="96"/>
      <c r="K1047" s="96"/>
      <c r="L1047" s="96" t="s">
        <v>376</v>
      </c>
      <c r="M1047" s="124" t="s">
        <v>352</v>
      </c>
      <c r="N1047" s="96" t="s">
        <v>352</v>
      </c>
      <c r="O1047" s="124" t="s">
        <v>707</v>
      </c>
      <c r="P1047" s="96" t="str">
        <f>VLOOKUP(N1047,Entries!J:K,2,FALSE)</f>
        <v>UNITED KINGDOM</v>
      </c>
      <c r="Q1047" s="123" t="s">
        <v>4036</v>
      </c>
      <c r="R1047" s="30" t="s">
        <v>4036</v>
      </c>
      <c r="S1047" s="96" t="s">
        <v>352</v>
      </c>
      <c r="T1047" s="124" t="s">
        <v>707</v>
      </c>
      <c r="U1047" s="125" t="s">
        <v>159</v>
      </c>
      <c r="V1047" s="31" t="s">
        <v>159</v>
      </c>
      <c r="W1047" s="64">
        <f>IF(VLOOKUP(R1047,Entries!N:P,3,FALSE)=V1047,1,VLOOKUP(R1047,Entries!N:P,3,FALSE))</f>
        <v>1</v>
      </c>
      <c r="X1047" s="124"/>
      <c r="Y1047" s="124"/>
      <c r="Z1047" s="96"/>
      <c r="AA1047" s="96"/>
      <c r="AB1047" s="96"/>
      <c r="AC1047" s="96" t="s">
        <v>4034</v>
      </c>
      <c r="AD1047" s="96" t="s">
        <v>263</v>
      </c>
      <c r="AE1047" s="96" t="s">
        <v>263</v>
      </c>
      <c r="AF1047" s="96" t="s">
        <v>263</v>
      </c>
      <c r="AG1047" s="96" t="s">
        <v>11136</v>
      </c>
      <c r="AH1047" s="96"/>
      <c r="AI1047" s="96"/>
      <c r="AJ1047" s="96">
        <v>7</v>
      </c>
      <c r="AK1047" s="96" t="s">
        <v>95</v>
      </c>
      <c r="AL1047" s="96"/>
      <c r="AM1047" s="31"/>
      <c r="AN1047" s="30" t="s">
        <v>168</v>
      </c>
      <c r="AO1047" s="96" t="s">
        <v>169</v>
      </c>
      <c r="AP1047" s="31" t="s">
        <v>169</v>
      </c>
      <c r="AQ1047">
        <v>21104.583344909999</v>
      </c>
      <c r="AR1047" t="s">
        <v>13017</v>
      </c>
      <c r="AS1047" t="s">
        <v>11225</v>
      </c>
      <c r="AT1047" t="s">
        <v>13018</v>
      </c>
      <c r="AU1047">
        <v>87.959699999999998</v>
      </c>
      <c r="AV1047" s="96">
        <v>1.5354042207911114</v>
      </c>
      <c r="AW1047">
        <v>6.4229000000000003</v>
      </c>
      <c r="AX1047" s="96">
        <v>0.11142005093777778</v>
      </c>
      <c r="AY1047">
        <v>1.5430000000000001E-4</v>
      </c>
      <c r="AZ1047">
        <v>98.713899999999995</v>
      </c>
      <c r="BA1047" s="96">
        <v>2.1359998167200001</v>
      </c>
      <c r="BB1047">
        <v>323.7473</v>
      </c>
      <c r="BC1047" s="96">
        <v>2.9230680964666664</v>
      </c>
      <c r="BD1047">
        <v>13.292132110000001</v>
      </c>
      <c r="BE1047" s="96">
        <f t="shared" si="139"/>
        <v>7527.8704321642435</v>
      </c>
      <c r="BF1047" s="96">
        <f t="shared" si="140"/>
        <v>1158.0319825719262</v>
      </c>
      <c r="BG1047" s="96">
        <f t="shared" si="141"/>
        <v>1155.70888175656</v>
      </c>
      <c r="BH1047">
        <v>7519.963197412003</v>
      </c>
      <c r="BI1047">
        <v>8.7981058466790683E-4</v>
      </c>
      <c r="BJ1047">
        <v>1.5351745301395801</v>
      </c>
      <c r="BK1047">
        <v>0.11211780700223919</v>
      </c>
      <c r="BL1047">
        <v>2.8077308065176081</v>
      </c>
      <c r="BM1047">
        <v>4.5663255018366797</v>
      </c>
      <c r="BN1047">
        <v>1.535186379763583</v>
      </c>
      <c r="BO1047">
        <v>0.1121007442394127</v>
      </c>
      <c r="BP1047">
        <v>1.351246504263306E-3</v>
      </c>
      <c r="BQ1047">
        <v>2.8077308065176081</v>
      </c>
      <c r="BR1047">
        <v>7524.9709666921017</v>
      </c>
      <c r="BS1047" s="96">
        <v>1166.8214317032625</v>
      </c>
      <c r="BT1047" s="96">
        <v>1146.9811540939254</v>
      </c>
      <c r="BU1047">
        <v>4.5663255018366797</v>
      </c>
      <c r="BV1047" s="60" t="str">
        <f t="shared" si="136"/>
        <v>OneWeb</v>
      </c>
      <c r="BW1047" s="30" t="s">
        <v>4038</v>
      </c>
      <c r="BX1047" s="96">
        <v>1</v>
      </c>
      <c r="BY1047" s="96">
        <v>1.3</v>
      </c>
      <c r="BZ1047" s="96">
        <v>5</v>
      </c>
      <c r="CA1047" s="16">
        <v>5.2930999999999999</v>
      </c>
      <c r="CB1047" s="16">
        <v>1</v>
      </c>
      <c r="CC1047" s="16">
        <v>2.8853</v>
      </c>
      <c r="CD1047" s="96">
        <v>1.3</v>
      </c>
      <c r="CE1047" s="96">
        <v>1</v>
      </c>
      <c r="CF1047" s="31">
        <v>5</v>
      </c>
      <c r="CG1047" s="30">
        <v>148</v>
      </c>
      <c r="CH1047" s="96">
        <v>148</v>
      </c>
      <c r="CI1047" s="96">
        <v>140</v>
      </c>
      <c r="CJ1047" s="96">
        <f>Population!$CG1047-Population!$CI1047</f>
        <v>8</v>
      </c>
      <c r="CK1047" s="118">
        <f>_xlfn.DAYS(Entries!$AY$2,Population!H1047)</f>
        <v>111</v>
      </c>
      <c r="CL1047" s="118">
        <f t="shared" si="137"/>
        <v>2555</v>
      </c>
      <c r="CM1047" s="117">
        <f>Entries!$AY$5</f>
        <v>0.15</v>
      </c>
      <c r="CN1047" s="117">
        <f t="shared" si="142"/>
        <v>5.4054054054054057E-2</v>
      </c>
      <c r="CO1047" s="119">
        <f t="shared" si="138"/>
        <v>0.96307240704500974</v>
      </c>
      <c r="CP1047" s="30" t="s">
        <v>177</v>
      </c>
      <c r="CQ1047" s="96">
        <v>4</v>
      </c>
      <c r="CR1047" s="96" t="s">
        <v>95</v>
      </c>
      <c r="CS1047" s="96"/>
      <c r="CT1047" s="31"/>
      <c r="CU1047" s="30" t="s">
        <v>1476</v>
      </c>
      <c r="CV1047" s="96" t="s">
        <v>4039</v>
      </c>
      <c r="CW1047" s="96" t="s">
        <v>352</v>
      </c>
      <c r="CX1047" s="96" t="s">
        <v>4040</v>
      </c>
      <c r="CY1047" s="96" t="s">
        <v>107</v>
      </c>
      <c r="CZ1047" s="96" t="s">
        <v>1998</v>
      </c>
      <c r="DA1047" s="31"/>
      <c r="DB1047" s="17" t="s">
        <v>15463</v>
      </c>
      <c r="DC1047" s="17" t="s">
        <v>15500</v>
      </c>
      <c r="DD1047" s="17">
        <v>1</v>
      </c>
      <c r="DE1047" s="17" t="s">
        <v>15500</v>
      </c>
      <c r="DF1047" s="17" t="s">
        <v>15500</v>
      </c>
      <c r="DG1047" s="23" t="s">
        <v>11174</v>
      </c>
      <c r="DH1047" s="145"/>
    </row>
    <row r="1048" spans="1:112" s="17" customFormat="1" x14ac:dyDescent="0.25">
      <c r="A1048" s="32" t="s">
        <v>4089</v>
      </c>
      <c r="B1048" s="98">
        <v>1</v>
      </c>
      <c r="C1048" s="149" t="s">
        <v>11188</v>
      </c>
      <c r="D1048" s="98" t="s">
        <v>4034</v>
      </c>
      <c r="E1048" s="98">
        <v>47284</v>
      </c>
      <c r="F1048" s="98" t="s">
        <v>4090</v>
      </c>
      <c r="G1048" s="33">
        <v>65646</v>
      </c>
      <c r="H1048" s="44">
        <v>44183</v>
      </c>
      <c r="I1048" s="98" t="s">
        <v>271</v>
      </c>
      <c r="J1048" s="98"/>
      <c r="K1048" s="98"/>
      <c r="L1048" s="98" t="s">
        <v>376</v>
      </c>
      <c r="M1048" t="s">
        <v>352</v>
      </c>
      <c r="N1048" s="98" t="s">
        <v>352</v>
      </c>
      <c r="O1048" t="s">
        <v>707</v>
      </c>
      <c r="P1048" s="64" t="str">
        <f>VLOOKUP(N1048,Entries!J:K,2,FALSE)</f>
        <v>UNITED KINGDOM</v>
      </c>
      <c r="Q1048" s="38" t="s">
        <v>4036</v>
      </c>
      <c r="R1048" s="32" t="s">
        <v>4036</v>
      </c>
      <c r="S1048" s="98" t="s">
        <v>352</v>
      </c>
      <c r="T1048" t="s">
        <v>707</v>
      </c>
      <c r="U1048" s="39" t="s">
        <v>159</v>
      </c>
      <c r="V1048" s="33" t="s">
        <v>159</v>
      </c>
      <c r="W1048" s="64">
        <f>IF(VLOOKUP(R1048,Entries!N:P,3,FALSE)=V1048,1,VLOOKUP(R1048,Entries!N:P,3,FALSE))</f>
        <v>1</v>
      </c>
      <c r="X1048"/>
      <c r="Y1048"/>
      <c r="Z1048" s="98"/>
      <c r="AA1048" s="98"/>
      <c r="AB1048" s="98"/>
      <c r="AC1048" s="98" t="s">
        <v>4034</v>
      </c>
      <c r="AD1048" s="98" t="s">
        <v>263</v>
      </c>
      <c r="AE1048" s="98" t="s">
        <v>263</v>
      </c>
      <c r="AF1048" s="98" t="s">
        <v>263</v>
      </c>
      <c r="AG1048" s="98" t="s">
        <v>11136</v>
      </c>
      <c r="AH1048" s="98"/>
      <c r="AI1048" s="98"/>
      <c r="AJ1048" s="98">
        <v>7</v>
      </c>
      <c r="AK1048" s="98" t="s">
        <v>95</v>
      </c>
      <c r="AL1048" s="98"/>
      <c r="AM1048" s="33"/>
      <c r="AN1048" s="32" t="s">
        <v>168</v>
      </c>
      <c r="AO1048" s="98" t="s">
        <v>169</v>
      </c>
      <c r="AP1048" s="33" t="s">
        <v>169</v>
      </c>
      <c r="AQ1048">
        <v>21104.583344909999</v>
      </c>
      <c r="AR1048" t="s">
        <v>13019</v>
      </c>
      <c r="AS1048" t="s">
        <v>11225</v>
      </c>
      <c r="AT1048" t="s">
        <v>13020</v>
      </c>
      <c r="AU1048">
        <v>87.972200000000001</v>
      </c>
      <c r="AV1048" s="98">
        <v>1.5347759023911112</v>
      </c>
      <c r="AW1048">
        <v>6.3838999999999997</v>
      </c>
      <c r="AX1048" s="98">
        <v>0.11209549321777779</v>
      </c>
      <c r="AY1048">
        <v>1.226E-4</v>
      </c>
      <c r="AZ1048">
        <v>122.38379999999999</v>
      </c>
      <c r="BA1048" s="98">
        <v>1.6566487280444446</v>
      </c>
      <c r="BB1048">
        <v>167.4795</v>
      </c>
      <c r="BC1048" s="98">
        <v>1.1986953715466666</v>
      </c>
      <c r="BD1048">
        <v>13.28437946</v>
      </c>
      <c r="BE1048" s="96">
        <f t="shared" si="139"/>
        <v>7530.7989478123745</v>
      </c>
      <c r="BF1048" s="96">
        <f t="shared" si="140"/>
        <v>1160.7222237633769</v>
      </c>
      <c r="BG1048" s="96">
        <f t="shared" si="141"/>
        <v>1158.8756718613731</v>
      </c>
      <c r="BH1048">
        <v>7521.1645577252884</v>
      </c>
      <c r="BI1048">
        <v>2.3815167172283021E-3</v>
      </c>
      <c r="BJ1048">
        <v>1.5353886712200571</v>
      </c>
      <c r="BK1048">
        <v>0.1114069120006228</v>
      </c>
      <c r="BL1048">
        <v>1.8905860523499189</v>
      </c>
      <c r="BM1048">
        <v>3.167925692584356</v>
      </c>
      <c r="BN1048">
        <v>1.5354045477838141</v>
      </c>
      <c r="BO1048">
        <v>0.1114200803102193</v>
      </c>
      <c r="BP1048">
        <v>1.317782794791225E-3</v>
      </c>
      <c r="BQ1048">
        <v>1.8905860523499189</v>
      </c>
      <c r="BR1048">
        <v>7527.901292898594</v>
      </c>
      <c r="BS1048" s="96">
        <v>1188.1801618840818</v>
      </c>
      <c r="BT1048" s="96">
        <v>1167.669014086232</v>
      </c>
      <c r="BU1048">
        <v>3.167925692584356</v>
      </c>
      <c r="BV1048" s="65" t="str">
        <f t="shared" si="136"/>
        <v>OneWeb</v>
      </c>
      <c r="BW1048" s="32" t="s">
        <v>4038</v>
      </c>
      <c r="BX1048" s="98">
        <v>1</v>
      </c>
      <c r="BY1048" s="98">
        <v>1.3</v>
      </c>
      <c r="BZ1048" s="98">
        <v>5</v>
      </c>
      <c r="CA1048" s="21">
        <v>5.2930999999999999</v>
      </c>
      <c r="CB1048" s="21">
        <v>1</v>
      </c>
      <c r="CC1048" s="21">
        <v>2.8853</v>
      </c>
      <c r="CD1048" s="98">
        <v>1.3</v>
      </c>
      <c r="CE1048" s="98">
        <v>1</v>
      </c>
      <c r="CF1048" s="33">
        <v>5</v>
      </c>
      <c r="CG1048" s="32">
        <v>148</v>
      </c>
      <c r="CH1048" s="98">
        <v>148</v>
      </c>
      <c r="CI1048" s="98">
        <v>140</v>
      </c>
      <c r="CJ1048" s="98">
        <f>Population!$CG1048-Population!$CI1048</f>
        <v>8</v>
      </c>
      <c r="CK1048" s="120">
        <f>_xlfn.DAYS(Entries!$AY$2,Population!H1048)</f>
        <v>111</v>
      </c>
      <c r="CL1048" s="120">
        <f t="shared" si="137"/>
        <v>2555</v>
      </c>
      <c r="CM1048" s="122">
        <f>Entries!$AY$5</f>
        <v>0.15</v>
      </c>
      <c r="CN1048" s="122">
        <f t="shared" si="142"/>
        <v>5.4054054054054057E-2</v>
      </c>
      <c r="CO1048" s="121">
        <f t="shared" si="138"/>
        <v>0.96307240704500974</v>
      </c>
      <c r="CP1048" s="32" t="s">
        <v>177</v>
      </c>
      <c r="CQ1048" s="98">
        <v>4</v>
      </c>
      <c r="CR1048" s="98" t="s">
        <v>95</v>
      </c>
      <c r="CS1048" s="98"/>
      <c r="CT1048" s="33"/>
      <c r="CU1048" s="32" t="s">
        <v>1476</v>
      </c>
      <c r="CV1048" s="98" t="s">
        <v>4039</v>
      </c>
      <c r="CW1048" s="98" t="s">
        <v>352</v>
      </c>
      <c r="CX1048" s="98" t="s">
        <v>4040</v>
      </c>
      <c r="CY1048" s="98" t="s">
        <v>107</v>
      </c>
      <c r="CZ1048" s="98" t="s">
        <v>1998</v>
      </c>
      <c r="DA1048" s="33"/>
      <c r="DB1048" s="17" t="s">
        <v>15463</v>
      </c>
      <c r="DC1048" s="17" t="s">
        <v>15500</v>
      </c>
      <c r="DD1048" s="17">
        <v>1</v>
      </c>
      <c r="DE1048" s="17" t="s">
        <v>15500</v>
      </c>
      <c r="DF1048" s="17" t="s">
        <v>15500</v>
      </c>
      <c r="DG1048" s="23" t="s">
        <v>11174</v>
      </c>
      <c r="DH1048" s="145"/>
    </row>
    <row r="1049" spans="1:112" s="17" customFormat="1" x14ac:dyDescent="0.25">
      <c r="A1049" s="30" t="s">
        <v>4091</v>
      </c>
      <c r="B1049" s="96">
        <v>1</v>
      </c>
      <c r="C1049" s="152" t="s">
        <v>11188</v>
      </c>
      <c r="D1049" s="96" t="s">
        <v>4034</v>
      </c>
      <c r="E1049" s="96">
        <v>47272</v>
      </c>
      <c r="F1049" s="96" t="s">
        <v>4092</v>
      </c>
      <c r="G1049" s="31">
        <v>65634</v>
      </c>
      <c r="H1049" s="43">
        <v>44183</v>
      </c>
      <c r="I1049" s="96" t="s">
        <v>271</v>
      </c>
      <c r="J1049" s="96"/>
      <c r="K1049" s="96"/>
      <c r="L1049" s="96" t="s">
        <v>376</v>
      </c>
      <c r="M1049" s="124" t="s">
        <v>352</v>
      </c>
      <c r="N1049" s="96" t="s">
        <v>352</v>
      </c>
      <c r="O1049" s="124" t="s">
        <v>707</v>
      </c>
      <c r="P1049" s="96" t="str">
        <f>VLOOKUP(N1049,Entries!J:K,2,FALSE)</f>
        <v>UNITED KINGDOM</v>
      </c>
      <c r="Q1049" s="123" t="s">
        <v>4036</v>
      </c>
      <c r="R1049" s="30" t="s">
        <v>4036</v>
      </c>
      <c r="S1049" s="96" t="s">
        <v>352</v>
      </c>
      <c r="T1049" s="124" t="s">
        <v>707</v>
      </c>
      <c r="U1049" s="125" t="s">
        <v>159</v>
      </c>
      <c r="V1049" s="31" t="s">
        <v>159</v>
      </c>
      <c r="W1049" s="64">
        <f>IF(VLOOKUP(R1049,Entries!N:P,3,FALSE)=V1049,1,VLOOKUP(R1049,Entries!N:P,3,FALSE))</f>
        <v>1</v>
      </c>
      <c r="X1049" s="124"/>
      <c r="Y1049" s="124"/>
      <c r="Z1049" s="96"/>
      <c r="AA1049" s="96"/>
      <c r="AB1049" s="96"/>
      <c r="AC1049" s="96" t="s">
        <v>4034</v>
      </c>
      <c r="AD1049" s="96" t="s">
        <v>263</v>
      </c>
      <c r="AE1049" s="96" t="s">
        <v>263</v>
      </c>
      <c r="AF1049" s="96" t="s">
        <v>263</v>
      </c>
      <c r="AG1049" s="96" t="s">
        <v>11136</v>
      </c>
      <c r="AH1049" s="96"/>
      <c r="AI1049" s="96"/>
      <c r="AJ1049" s="96">
        <v>7</v>
      </c>
      <c r="AK1049" s="96" t="s">
        <v>95</v>
      </c>
      <c r="AL1049" s="96"/>
      <c r="AM1049" s="31"/>
      <c r="AN1049" s="30" t="s">
        <v>168</v>
      </c>
      <c r="AO1049" s="96" t="s">
        <v>169</v>
      </c>
      <c r="AP1049" s="31" t="s">
        <v>169</v>
      </c>
      <c r="AQ1049">
        <v>21104.583344909999</v>
      </c>
      <c r="AR1049" t="s">
        <v>13021</v>
      </c>
      <c r="AS1049" t="s">
        <v>11225</v>
      </c>
      <c r="AT1049" t="s">
        <v>13022</v>
      </c>
      <c r="AU1049">
        <v>87.936199999999999</v>
      </c>
      <c r="AV1049" s="96">
        <v>1.5348073183111113</v>
      </c>
      <c r="AW1049">
        <v>6.4226000000000001</v>
      </c>
      <c r="AX1049" s="96">
        <v>0.11112509035555555</v>
      </c>
      <c r="AY1049">
        <v>1.696E-4</v>
      </c>
      <c r="AZ1049">
        <v>94.918999999999997</v>
      </c>
      <c r="BA1049" s="96">
        <v>1.664448602848889</v>
      </c>
      <c r="BB1049">
        <v>68.680199999999999</v>
      </c>
      <c r="BC1049" s="96">
        <v>6.1840039405600011</v>
      </c>
      <c r="BD1049">
        <v>13.22894979</v>
      </c>
      <c r="BE1049" s="96">
        <f t="shared" si="139"/>
        <v>7551.8204570349353</v>
      </c>
      <c r="BF1049" s="96">
        <f t="shared" si="140"/>
        <v>1182.1012457844481</v>
      </c>
      <c r="BG1049" s="96">
        <f t="shared" si="141"/>
        <v>1179.5396682854225</v>
      </c>
      <c r="BH1049">
        <v>7556.2984925944502</v>
      </c>
      <c r="BI1049">
        <v>1.437058949703159E-3</v>
      </c>
      <c r="BJ1049">
        <v>1.534793805915357</v>
      </c>
      <c r="BK1049">
        <v>0.1120842863126694</v>
      </c>
      <c r="BL1049">
        <v>1.6987761360235001</v>
      </c>
      <c r="BM1049">
        <v>1.1561010681958681</v>
      </c>
      <c r="BN1049">
        <v>1.534776213356781</v>
      </c>
      <c r="BO1049">
        <v>0.11209552180880331</v>
      </c>
      <c r="BP1049">
        <v>1.358547668531196E-3</v>
      </c>
      <c r="BQ1049">
        <v>1.6987761360235001</v>
      </c>
      <c r="BR1049">
        <v>7548.9245879851569</v>
      </c>
      <c r="BS1049" s="96">
        <v>1186.567402092046</v>
      </c>
      <c r="BT1049" s="96">
        <v>1166.0879706652458</v>
      </c>
      <c r="BU1049">
        <v>1.1561010681958681</v>
      </c>
      <c r="BV1049" s="60" t="str">
        <f t="shared" si="136"/>
        <v>OneWeb</v>
      </c>
      <c r="BW1049" s="30" t="s">
        <v>4038</v>
      </c>
      <c r="BX1049" s="96">
        <v>1</v>
      </c>
      <c r="BY1049" s="96">
        <v>1.3</v>
      </c>
      <c r="BZ1049" s="96">
        <v>5</v>
      </c>
      <c r="CA1049" s="16">
        <v>5.2930999999999999</v>
      </c>
      <c r="CB1049" s="16">
        <v>1</v>
      </c>
      <c r="CC1049" s="16">
        <v>2.8853</v>
      </c>
      <c r="CD1049" s="96">
        <v>1.3</v>
      </c>
      <c r="CE1049" s="96">
        <v>1</v>
      </c>
      <c r="CF1049" s="31">
        <v>5</v>
      </c>
      <c r="CG1049" s="30">
        <v>148</v>
      </c>
      <c r="CH1049" s="96">
        <v>148</v>
      </c>
      <c r="CI1049" s="96">
        <v>140</v>
      </c>
      <c r="CJ1049" s="96">
        <f>Population!$CG1049-Population!$CI1049</f>
        <v>8</v>
      </c>
      <c r="CK1049" s="118">
        <f>_xlfn.DAYS(Entries!$AY$2,Population!H1049)</f>
        <v>111</v>
      </c>
      <c r="CL1049" s="118">
        <f t="shared" si="137"/>
        <v>2555</v>
      </c>
      <c r="CM1049" s="117">
        <f>Entries!$AY$5</f>
        <v>0.15</v>
      </c>
      <c r="CN1049" s="117">
        <f t="shared" si="142"/>
        <v>5.4054054054054057E-2</v>
      </c>
      <c r="CO1049" s="119">
        <f t="shared" si="138"/>
        <v>0.96307240704500974</v>
      </c>
      <c r="CP1049" s="30" t="s">
        <v>177</v>
      </c>
      <c r="CQ1049" s="96">
        <v>4</v>
      </c>
      <c r="CR1049" s="96" t="s">
        <v>95</v>
      </c>
      <c r="CS1049" s="96"/>
      <c r="CT1049" s="31"/>
      <c r="CU1049" s="30" t="s">
        <v>1476</v>
      </c>
      <c r="CV1049" s="96" t="s">
        <v>4039</v>
      </c>
      <c r="CW1049" s="96" t="s">
        <v>352</v>
      </c>
      <c r="CX1049" s="96" t="s">
        <v>4040</v>
      </c>
      <c r="CY1049" s="96" t="s">
        <v>107</v>
      </c>
      <c r="CZ1049" s="96" t="s">
        <v>1998</v>
      </c>
      <c r="DA1049" s="31"/>
      <c r="DB1049" s="17" t="s">
        <v>15463</v>
      </c>
      <c r="DC1049" s="17" t="s">
        <v>15500</v>
      </c>
      <c r="DD1049" s="17">
        <v>1</v>
      </c>
      <c r="DE1049" s="17" t="s">
        <v>15500</v>
      </c>
      <c r="DF1049" s="17" t="s">
        <v>15500</v>
      </c>
      <c r="DG1049" s="23" t="s">
        <v>11174</v>
      </c>
      <c r="DH1049" s="145"/>
    </row>
    <row r="1050" spans="1:112" s="17" customFormat="1" x14ac:dyDescent="0.25">
      <c r="A1050" s="32" t="s">
        <v>4094</v>
      </c>
      <c r="B1050" s="98">
        <v>1</v>
      </c>
      <c r="C1050" s="149" t="s">
        <v>11188</v>
      </c>
      <c r="D1050" s="98" t="s">
        <v>4034</v>
      </c>
      <c r="E1050" s="98">
        <v>47270</v>
      </c>
      <c r="F1050" s="98" t="s">
        <v>4095</v>
      </c>
      <c r="G1050" s="33">
        <v>65632</v>
      </c>
      <c r="H1050" s="44">
        <v>44183</v>
      </c>
      <c r="I1050" s="98" t="s">
        <v>271</v>
      </c>
      <c r="J1050" s="98"/>
      <c r="K1050" s="98"/>
      <c r="L1050" s="98" t="s">
        <v>376</v>
      </c>
      <c r="M1050" t="s">
        <v>352</v>
      </c>
      <c r="N1050" s="98" t="s">
        <v>352</v>
      </c>
      <c r="O1050" t="s">
        <v>707</v>
      </c>
      <c r="P1050" s="64" t="str">
        <f>VLOOKUP(N1050,Entries!J:K,2,FALSE)</f>
        <v>UNITED KINGDOM</v>
      </c>
      <c r="Q1050" s="38" t="s">
        <v>4036</v>
      </c>
      <c r="R1050" s="32" t="s">
        <v>4036</v>
      </c>
      <c r="S1050" s="98" t="s">
        <v>352</v>
      </c>
      <c r="T1050" t="s">
        <v>707</v>
      </c>
      <c r="U1050" s="39" t="s">
        <v>159</v>
      </c>
      <c r="V1050" s="33" t="s">
        <v>159</v>
      </c>
      <c r="W1050" s="64">
        <f>IF(VLOOKUP(R1050,Entries!N:P,3,FALSE)=V1050,1,VLOOKUP(R1050,Entries!N:P,3,FALSE))</f>
        <v>1</v>
      </c>
      <c r="X1050"/>
      <c r="Y1050"/>
      <c r="Z1050" s="98"/>
      <c r="AA1050" s="98"/>
      <c r="AB1050" s="98"/>
      <c r="AC1050" s="98" t="s">
        <v>4034</v>
      </c>
      <c r="AD1050" s="98" t="s">
        <v>263</v>
      </c>
      <c r="AE1050" s="98" t="s">
        <v>263</v>
      </c>
      <c r="AF1050" s="98" t="s">
        <v>263</v>
      </c>
      <c r="AG1050" s="98" t="s">
        <v>11136</v>
      </c>
      <c r="AH1050" s="98"/>
      <c r="AI1050" s="98"/>
      <c r="AJ1050" s="98">
        <v>7</v>
      </c>
      <c r="AK1050" s="98" t="s">
        <v>95</v>
      </c>
      <c r="AL1050" s="98"/>
      <c r="AM1050" s="33"/>
      <c r="AN1050" s="32" t="s">
        <v>168</v>
      </c>
      <c r="AO1050" s="98" t="s">
        <v>169</v>
      </c>
      <c r="AP1050" s="33" t="s">
        <v>169</v>
      </c>
      <c r="AQ1050">
        <v>21104.583344909999</v>
      </c>
      <c r="AR1050" t="s">
        <v>13023</v>
      </c>
      <c r="AS1050" t="s">
        <v>11225</v>
      </c>
      <c r="AT1050" t="s">
        <v>13024</v>
      </c>
      <c r="AU1050">
        <v>87.938000000000002</v>
      </c>
      <c r="AV1050" s="98">
        <v>1.5348003369955556</v>
      </c>
      <c r="AW1050">
        <v>6.367</v>
      </c>
      <c r="AX1050" s="98">
        <v>0.11174119145333335</v>
      </c>
      <c r="AY1050">
        <v>1.684E-4</v>
      </c>
      <c r="AZ1050">
        <v>95.365899999999996</v>
      </c>
      <c r="BA1050" s="98">
        <v>1.7717793481999999</v>
      </c>
      <c r="BB1050">
        <v>354.31740000000002</v>
      </c>
      <c r="BC1050" s="98">
        <v>2.3625627051155558</v>
      </c>
      <c r="BD1050">
        <v>13.23316535</v>
      </c>
      <c r="BE1050" s="96">
        <f t="shared" si="139"/>
        <v>7550.2165655054032</v>
      </c>
      <c r="BF1050" s="96">
        <f t="shared" si="140"/>
        <v>1180.4880219750339</v>
      </c>
      <c r="BG1050" s="96">
        <f t="shared" si="141"/>
        <v>1177.9451090357725</v>
      </c>
      <c r="BH1050">
        <v>7538.58034279607</v>
      </c>
      <c r="BI1050">
        <v>3.8458248838129082E-4</v>
      </c>
      <c r="BJ1050">
        <v>1.534786787740624</v>
      </c>
      <c r="BK1050">
        <v>0.1111253459791085</v>
      </c>
      <c r="BL1050">
        <v>4.6378927918113533</v>
      </c>
      <c r="BM1050">
        <v>3.2105710555393578</v>
      </c>
      <c r="BN1050">
        <v>1.534807647521131</v>
      </c>
      <c r="BO1050">
        <v>0.111125113227051</v>
      </c>
      <c r="BP1050">
        <v>1.3567339512607251E-3</v>
      </c>
      <c r="BQ1050">
        <v>4.6378927918113533</v>
      </c>
      <c r="BR1050">
        <v>7547.3276863786459</v>
      </c>
      <c r="BS1050" s="96">
        <v>1187.2849044337972</v>
      </c>
      <c r="BT1050" s="96">
        <v>1167.0048115684667</v>
      </c>
      <c r="BU1050">
        <v>3.2105710555393578</v>
      </c>
      <c r="BV1050" s="65" t="str">
        <f t="shared" si="136"/>
        <v>OneWeb</v>
      </c>
      <c r="BW1050" s="32" t="s">
        <v>4038</v>
      </c>
      <c r="BX1050" s="98">
        <v>1</v>
      </c>
      <c r="BY1050" s="98">
        <v>1.3</v>
      </c>
      <c r="BZ1050" s="98">
        <v>5</v>
      </c>
      <c r="CA1050" s="21">
        <v>5.2930999999999999</v>
      </c>
      <c r="CB1050" s="21">
        <v>1</v>
      </c>
      <c r="CC1050" s="21">
        <v>2.8853</v>
      </c>
      <c r="CD1050" s="98">
        <v>1.3</v>
      </c>
      <c r="CE1050" s="98">
        <v>1</v>
      </c>
      <c r="CF1050" s="33">
        <v>5</v>
      </c>
      <c r="CG1050" s="32">
        <v>148</v>
      </c>
      <c r="CH1050" s="98">
        <v>148</v>
      </c>
      <c r="CI1050" s="98">
        <v>140</v>
      </c>
      <c r="CJ1050" s="98">
        <f>Population!$CG1050-Population!$CI1050</f>
        <v>8</v>
      </c>
      <c r="CK1050" s="120">
        <f>_xlfn.DAYS(Entries!$AY$2,Population!H1050)</f>
        <v>111</v>
      </c>
      <c r="CL1050" s="120">
        <f t="shared" si="137"/>
        <v>2555</v>
      </c>
      <c r="CM1050" s="122">
        <f>Entries!$AY$5</f>
        <v>0.15</v>
      </c>
      <c r="CN1050" s="122">
        <f t="shared" si="142"/>
        <v>5.4054054054054057E-2</v>
      </c>
      <c r="CO1050" s="121">
        <f t="shared" si="138"/>
        <v>0.96307240704500974</v>
      </c>
      <c r="CP1050" s="32" t="s">
        <v>177</v>
      </c>
      <c r="CQ1050" s="98">
        <v>4</v>
      </c>
      <c r="CR1050" s="98" t="s">
        <v>95</v>
      </c>
      <c r="CS1050" s="98"/>
      <c r="CT1050" s="33"/>
      <c r="CU1050" s="32" t="s">
        <v>1476</v>
      </c>
      <c r="CV1050" s="98" t="s">
        <v>4039</v>
      </c>
      <c r="CW1050" s="98" t="s">
        <v>352</v>
      </c>
      <c r="CX1050" s="98" t="s">
        <v>4040</v>
      </c>
      <c r="CY1050" s="98" t="s">
        <v>107</v>
      </c>
      <c r="CZ1050" s="98" t="s">
        <v>1998</v>
      </c>
      <c r="DA1050" s="33"/>
      <c r="DB1050" s="17" t="s">
        <v>15463</v>
      </c>
      <c r="DC1050" s="17" t="s">
        <v>15500</v>
      </c>
      <c r="DD1050" s="17">
        <v>1</v>
      </c>
      <c r="DE1050" s="17" t="s">
        <v>15500</v>
      </c>
      <c r="DF1050" s="17" t="s">
        <v>15500</v>
      </c>
      <c r="DG1050" s="23" t="s">
        <v>11174</v>
      </c>
      <c r="DH1050" s="145"/>
    </row>
    <row r="1051" spans="1:112" s="17" customFormat="1" x14ac:dyDescent="0.25">
      <c r="A1051" s="30" t="s">
        <v>4097</v>
      </c>
      <c r="B1051" s="96">
        <v>1</v>
      </c>
      <c r="C1051" s="152" t="s">
        <v>11188</v>
      </c>
      <c r="D1051" s="96" t="s">
        <v>4034</v>
      </c>
      <c r="E1051" s="96">
        <v>47287</v>
      </c>
      <c r="F1051" s="96" t="s">
        <v>4098</v>
      </c>
      <c r="G1051" s="31">
        <v>65649</v>
      </c>
      <c r="H1051" s="43">
        <v>44183</v>
      </c>
      <c r="I1051" s="96" t="s">
        <v>271</v>
      </c>
      <c r="J1051" s="96"/>
      <c r="K1051" s="96"/>
      <c r="L1051" s="96" t="s">
        <v>376</v>
      </c>
      <c r="M1051" s="124" t="s">
        <v>352</v>
      </c>
      <c r="N1051" s="96" t="s">
        <v>352</v>
      </c>
      <c r="O1051" s="124" t="s">
        <v>707</v>
      </c>
      <c r="P1051" s="96" t="str">
        <f>VLOOKUP(N1051,Entries!J:K,2,FALSE)</f>
        <v>UNITED KINGDOM</v>
      </c>
      <c r="Q1051" s="123" t="s">
        <v>4036</v>
      </c>
      <c r="R1051" s="30" t="s">
        <v>4036</v>
      </c>
      <c r="S1051" s="96" t="s">
        <v>352</v>
      </c>
      <c r="T1051" s="124" t="s">
        <v>707</v>
      </c>
      <c r="U1051" s="125" t="s">
        <v>159</v>
      </c>
      <c r="V1051" s="31" t="s">
        <v>159</v>
      </c>
      <c r="W1051" s="64">
        <f>IF(VLOOKUP(R1051,Entries!N:P,3,FALSE)=V1051,1,VLOOKUP(R1051,Entries!N:P,3,FALSE))</f>
        <v>1</v>
      </c>
      <c r="X1051" s="124"/>
      <c r="Y1051" s="124"/>
      <c r="Z1051" s="96"/>
      <c r="AA1051" s="96"/>
      <c r="AB1051" s="96"/>
      <c r="AC1051" s="96" t="s">
        <v>4034</v>
      </c>
      <c r="AD1051" s="96" t="s">
        <v>263</v>
      </c>
      <c r="AE1051" s="96" t="s">
        <v>263</v>
      </c>
      <c r="AF1051" s="96" t="s">
        <v>263</v>
      </c>
      <c r="AG1051" s="96" t="s">
        <v>11136</v>
      </c>
      <c r="AH1051" s="96"/>
      <c r="AI1051" s="96"/>
      <c r="AJ1051" s="96">
        <v>7</v>
      </c>
      <c r="AK1051" s="96" t="s">
        <v>95</v>
      </c>
      <c r="AL1051" s="96"/>
      <c r="AM1051" s="31"/>
      <c r="AN1051" s="30" t="s">
        <v>168</v>
      </c>
      <c r="AO1051" s="96" t="s">
        <v>169</v>
      </c>
      <c r="AP1051" s="31" t="s">
        <v>169</v>
      </c>
      <c r="AQ1051">
        <v>21104.583344909999</v>
      </c>
      <c r="AR1051" t="s">
        <v>13025</v>
      </c>
      <c r="AS1051" t="s">
        <v>11225</v>
      </c>
      <c r="AT1051" t="s">
        <v>13026</v>
      </c>
      <c r="AU1051">
        <v>87.937600000000003</v>
      </c>
      <c r="AV1051" s="96">
        <v>1.5347759023911112</v>
      </c>
      <c r="AW1051">
        <v>6.4023000000000003</v>
      </c>
      <c r="AX1051" s="96">
        <v>0.11127344331111111</v>
      </c>
      <c r="AY1051">
        <v>1.507E-4</v>
      </c>
      <c r="AZ1051">
        <v>101.5155</v>
      </c>
      <c r="BA1051" s="96">
        <v>1.44901218612</v>
      </c>
      <c r="BB1051">
        <v>135.36490000000001</v>
      </c>
      <c r="BC1051" s="96">
        <v>0.93672848663999997</v>
      </c>
      <c r="BD1051">
        <v>13.231011580000001</v>
      </c>
      <c r="BE1051" s="96">
        <f t="shared" si="139"/>
        <v>7551.0359026456636</v>
      </c>
      <c r="BF1051" s="96">
        <f t="shared" si="140"/>
        <v>1181.1738437561926</v>
      </c>
      <c r="BG1051" s="96">
        <f t="shared" si="141"/>
        <v>1178.8979615351354</v>
      </c>
      <c r="BH1051">
        <v>7544.6011843000751</v>
      </c>
      <c r="BI1051">
        <v>1.92799537105456E-3</v>
      </c>
      <c r="BJ1051">
        <v>1.5347922058712431</v>
      </c>
      <c r="BK1051">
        <v>0.11176028856342279</v>
      </c>
      <c r="BL1051">
        <v>1.146547655792983</v>
      </c>
      <c r="BM1051">
        <v>2.988588714015715</v>
      </c>
      <c r="BN1051">
        <v>1.534800660253574</v>
      </c>
      <c r="BO1051">
        <v>0.11174120547802829</v>
      </c>
      <c r="BP1051">
        <v>1.3433825957800351E-3</v>
      </c>
      <c r="BQ1051">
        <v>1.146547655792983</v>
      </c>
      <c r="BR1051">
        <v>7548.144858001132</v>
      </c>
      <c r="BS1051" s="96">
        <v>1184.8949614055173</v>
      </c>
      <c r="BT1051" s="96">
        <v>1164.7343725223182</v>
      </c>
      <c r="BU1051">
        <v>2.988588714015715</v>
      </c>
      <c r="BV1051" s="60" t="str">
        <f t="shared" si="136"/>
        <v>OneWeb</v>
      </c>
      <c r="BW1051" s="30" t="s">
        <v>4038</v>
      </c>
      <c r="BX1051" s="96">
        <v>1</v>
      </c>
      <c r="BY1051" s="96">
        <v>1.3</v>
      </c>
      <c r="BZ1051" s="96">
        <v>5</v>
      </c>
      <c r="CA1051" s="16">
        <v>5.2930999999999999</v>
      </c>
      <c r="CB1051" s="16">
        <v>1</v>
      </c>
      <c r="CC1051" s="16">
        <v>2.8853</v>
      </c>
      <c r="CD1051" s="96">
        <v>1.3</v>
      </c>
      <c r="CE1051" s="96">
        <v>1</v>
      </c>
      <c r="CF1051" s="31">
        <v>5</v>
      </c>
      <c r="CG1051" s="30">
        <v>148</v>
      </c>
      <c r="CH1051" s="96">
        <v>148</v>
      </c>
      <c r="CI1051" s="96">
        <v>140</v>
      </c>
      <c r="CJ1051" s="96">
        <f>Population!$CG1051-Population!$CI1051</f>
        <v>8</v>
      </c>
      <c r="CK1051" s="118">
        <f>_xlfn.DAYS(Entries!$AY$2,Population!H1051)</f>
        <v>111</v>
      </c>
      <c r="CL1051" s="118">
        <f t="shared" si="137"/>
        <v>2555</v>
      </c>
      <c r="CM1051" s="117">
        <f>Entries!$AY$5</f>
        <v>0.15</v>
      </c>
      <c r="CN1051" s="117">
        <f t="shared" si="142"/>
        <v>5.4054054054054057E-2</v>
      </c>
      <c r="CO1051" s="119">
        <f t="shared" si="138"/>
        <v>0.96307240704500974</v>
      </c>
      <c r="CP1051" s="30" t="s">
        <v>177</v>
      </c>
      <c r="CQ1051" s="96">
        <v>4</v>
      </c>
      <c r="CR1051" s="96" t="s">
        <v>95</v>
      </c>
      <c r="CS1051" s="96"/>
      <c r="CT1051" s="31"/>
      <c r="CU1051" s="30" t="s">
        <v>1476</v>
      </c>
      <c r="CV1051" s="96" t="s">
        <v>4039</v>
      </c>
      <c r="CW1051" s="96" t="s">
        <v>352</v>
      </c>
      <c r="CX1051" s="96" t="s">
        <v>4040</v>
      </c>
      <c r="CY1051" s="96" t="s">
        <v>107</v>
      </c>
      <c r="CZ1051" s="96" t="s">
        <v>1998</v>
      </c>
      <c r="DA1051" s="31"/>
      <c r="DB1051" s="17" t="s">
        <v>15463</v>
      </c>
      <c r="DC1051" s="17" t="s">
        <v>15500</v>
      </c>
      <c r="DD1051" s="17">
        <v>1</v>
      </c>
      <c r="DE1051" s="17" t="s">
        <v>15500</v>
      </c>
      <c r="DF1051" s="17" t="s">
        <v>15500</v>
      </c>
      <c r="DG1051" s="23" t="s">
        <v>11174</v>
      </c>
      <c r="DH1051" s="145"/>
    </row>
    <row r="1052" spans="1:112" s="17" customFormat="1" x14ac:dyDescent="0.25">
      <c r="A1052" s="32" t="s">
        <v>4100</v>
      </c>
      <c r="B1052" s="98">
        <v>1</v>
      </c>
      <c r="C1052" s="149" t="s">
        <v>11188</v>
      </c>
      <c r="D1052" s="98" t="s">
        <v>4034</v>
      </c>
      <c r="E1052" s="98">
        <v>47263</v>
      </c>
      <c r="F1052" s="98" t="s">
        <v>4101</v>
      </c>
      <c r="G1052" s="33">
        <v>65625</v>
      </c>
      <c r="H1052" s="44">
        <v>44183</v>
      </c>
      <c r="I1052" s="98" t="s">
        <v>271</v>
      </c>
      <c r="J1052" s="98"/>
      <c r="K1052" s="98"/>
      <c r="L1052" s="98" t="s">
        <v>376</v>
      </c>
      <c r="M1052" t="s">
        <v>352</v>
      </c>
      <c r="N1052" s="98" t="s">
        <v>352</v>
      </c>
      <c r="O1052" t="s">
        <v>707</v>
      </c>
      <c r="P1052" s="64" t="str">
        <f>VLOOKUP(N1052,Entries!J:K,2,FALSE)</f>
        <v>UNITED KINGDOM</v>
      </c>
      <c r="Q1052" s="38" t="s">
        <v>4036</v>
      </c>
      <c r="R1052" s="32" t="s">
        <v>4036</v>
      </c>
      <c r="S1052" s="98" t="s">
        <v>352</v>
      </c>
      <c r="T1052" t="s">
        <v>707</v>
      </c>
      <c r="U1052" s="39" t="s">
        <v>159</v>
      </c>
      <c r="V1052" s="33" t="s">
        <v>159</v>
      </c>
      <c r="W1052" s="64">
        <f>IF(VLOOKUP(R1052,Entries!N:P,3,FALSE)=V1052,1,VLOOKUP(R1052,Entries!N:P,3,FALSE))</f>
        <v>1</v>
      </c>
      <c r="X1052"/>
      <c r="Y1052"/>
      <c r="Z1052" s="98"/>
      <c r="AA1052" s="98"/>
      <c r="AB1052" s="98"/>
      <c r="AC1052" s="98" t="s">
        <v>4034</v>
      </c>
      <c r="AD1052" s="98" t="s">
        <v>263</v>
      </c>
      <c r="AE1052" s="98" t="s">
        <v>263</v>
      </c>
      <c r="AF1052" s="98" t="s">
        <v>263</v>
      </c>
      <c r="AG1052" s="98" t="s">
        <v>11136</v>
      </c>
      <c r="AH1052" s="98"/>
      <c r="AI1052" s="98"/>
      <c r="AJ1052" s="98">
        <v>7</v>
      </c>
      <c r="AK1052" s="98" t="s">
        <v>95</v>
      </c>
      <c r="AL1052" s="98"/>
      <c r="AM1052" s="33"/>
      <c r="AN1052" s="32" t="s">
        <v>168</v>
      </c>
      <c r="AO1052" s="98" t="s">
        <v>169</v>
      </c>
      <c r="AP1052" s="33" t="s">
        <v>169</v>
      </c>
      <c r="AQ1052">
        <v>21104.583344909999</v>
      </c>
      <c r="AR1052" t="s">
        <v>11581</v>
      </c>
      <c r="AS1052" t="s">
        <v>11225</v>
      </c>
      <c r="AT1052" t="s">
        <v>11225</v>
      </c>
      <c r="AU1052">
        <v>87.936199999999999</v>
      </c>
      <c r="AV1052" s="98">
        <v>1.5348841127822224</v>
      </c>
      <c r="AW1052">
        <v>6.3754999999999997</v>
      </c>
      <c r="AX1052" s="98">
        <v>0.11198728282666667</v>
      </c>
      <c r="AY1052">
        <v>1.383E-4</v>
      </c>
      <c r="AZ1052">
        <v>83.022300000000001</v>
      </c>
      <c r="BA1052" s="98">
        <v>1.8961462488355556</v>
      </c>
      <c r="BB1052">
        <v>53.6706</v>
      </c>
      <c r="BC1052" s="98">
        <v>4.7329462289822235</v>
      </c>
      <c r="BD1052">
        <v>13.237131140000001</v>
      </c>
      <c r="BE1052" s="96">
        <f t="shared" si="139"/>
        <v>7548.7084809943617</v>
      </c>
      <c r="BF1052" s="96">
        <f t="shared" si="140"/>
        <v>1178.7524673772823</v>
      </c>
      <c r="BG1052" s="96">
        <f t="shared" si="141"/>
        <v>1176.6644946114402</v>
      </c>
      <c r="BH1052">
        <v>7546.3606087333328</v>
      </c>
      <c r="BI1052">
        <v>1.242998756828616E-3</v>
      </c>
      <c r="BJ1052">
        <v>1.5347775241396511</v>
      </c>
      <c r="BK1052">
        <v>0.1112526159161346</v>
      </c>
      <c r="BL1052">
        <v>1.013520167019768</v>
      </c>
      <c r="BM1052">
        <v>1.371353835846888</v>
      </c>
      <c r="BN1052">
        <v>1.5347762211201299</v>
      </c>
      <c r="BO1052">
        <v>0.1112734763915964</v>
      </c>
      <c r="BP1052">
        <v>1.335878879417908E-3</v>
      </c>
      <c r="BQ1052">
        <v>1.013520167019768</v>
      </c>
      <c r="BR1052">
        <v>7545.8146669639173</v>
      </c>
      <c r="BS1052" s="96">
        <v>1180.201338722628</v>
      </c>
      <c r="BT1052" s="96">
        <v>1159.8970569629</v>
      </c>
      <c r="BU1052">
        <v>1.371353835846888</v>
      </c>
      <c r="BV1052" s="65" t="str">
        <f t="shared" si="136"/>
        <v>OneWeb</v>
      </c>
      <c r="BW1052" s="32" t="s">
        <v>4038</v>
      </c>
      <c r="BX1052" s="98">
        <v>1</v>
      </c>
      <c r="BY1052" s="98">
        <v>1.3</v>
      </c>
      <c r="BZ1052" s="98">
        <v>5</v>
      </c>
      <c r="CA1052" s="21">
        <v>5.2930999999999999</v>
      </c>
      <c r="CB1052" s="21">
        <v>1</v>
      </c>
      <c r="CC1052" s="21">
        <v>2.8853</v>
      </c>
      <c r="CD1052" s="98">
        <v>1.3</v>
      </c>
      <c r="CE1052" s="98">
        <v>1</v>
      </c>
      <c r="CF1052" s="33">
        <v>5</v>
      </c>
      <c r="CG1052" s="32">
        <v>148</v>
      </c>
      <c r="CH1052" s="98">
        <v>148</v>
      </c>
      <c r="CI1052" s="98">
        <v>140</v>
      </c>
      <c r="CJ1052" s="98">
        <f>Population!$CG1052-Population!$CI1052</f>
        <v>8</v>
      </c>
      <c r="CK1052" s="120">
        <f>_xlfn.DAYS(Entries!$AY$2,Population!H1052)</f>
        <v>111</v>
      </c>
      <c r="CL1052" s="120">
        <f t="shared" si="137"/>
        <v>2555</v>
      </c>
      <c r="CM1052" s="122">
        <f>Entries!$AY$5</f>
        <v>0.15</v>
      </c>
      <c r="CN1052" s="122">
        <f t="shared" si="142"/>
        <v>5.4054054054054057E-2</v>
      </c>
      <c r="CO1052" s="121">
        <f t="shared" si="138"/>
        <v>0.96307240704500974</v>
      </c>
      <c r="CP1052" s="32" t="s">
        <v>177</v>
      </c>
      <c r="CQ1052" s="98">
        <v>4</v>
      </c>
      <c r="CR1052" s="98" t="s">
        <v>95</v>
      </c>
      <c r="CS1052" s="98"/>
      <c r="CT1052" s="33"/>
      <c r="CU1052" s="32" t="s">
        <v>1476</v>
      </c>
      <c r="CV1052" s="98" t="s">
        <v>4039</v>
      </c>
      <c r="CW1052" s="98" t="s">
        <v>352</v>
      </c>
      <c r="CX1052" s="98" t="s">
        <v>4040</v>
      </c>
      <c r="CY1052" s="98" t="s">
        <v>107</v>
      </c>
      <c r="CZ1052" s="98" t="s">
        <v>1998</v>
      </c>
      <c r="DA1052" s="33"/>
      <c r="DB1052" s="17" t="s">
        <v>15463</v>
      </c>
      <c r="DC1052" s="17" t="s">
        <v>15500</v>
      </c>
      <c r="DD1052" s="17">
        <v>1</v>
      </c>
      <c r="DE1052" s="17" t="s">
        <v>15500</v>
      </c>
      <c r="DF1052" s="17" t="s">
        <v>15500</v>
      </c>
      <c r="DG1052" s="23" t="s">
        <v>11174</v>
      </c>
      <c r="DH1052" s="145"/>
    </row>
    <row r="1053" spans="1:112" s="17" customFormat="1" x14ac:dyDescent="0.25">
      <c r="A1053" s="30" t="s">
        <v>4102</v>
      </c>
      <c r="B1053" s="96">
        <v>1</v>
      </c>
      <c r="C1053" s="152" t="s">
        <v>11188</v>
      </c>
      <c r="D1053" s="96" t="s">
        <v>4034</v>
      </c>
      <c r="E1053" s="96">
        <v>47265</v>
      </c>
      <c r="F1053" s="96" t="s">
        <v>4103</v>
      </c>
      <c r="G1053" s="31">
        <v>65627</v>
      </c>
      <c r="H1053" s="43">
        <v>44183</v>
      </c>
      <c r="I1053" s="96" t="s">
        <v>271</v>
      </c>
      <c r="J1053" s="96"/>
      <c r="K1053" s="96"/>
      <c r="L1053" s="96" t="s">
        <v>376</v>
      </c>
      <c r="M1053" s="124" t="s">
        <v>352</v>
      </c>
      <c r="N1053" s="96" t="s">
        <v>352</v>
      </c>
      <c r="O1053" s="124" t="s">
        <v>707</v>
      </c>
      <c r="P1053" s="96" t="str">
        <f>VLOOKUP(N1053,Entries!J:K,2,FALSE)</f>
        <v>UNITED KINGDOM</v>
      </c>
      <c r="Q1053" s="123" t="s">
        <v>4036</v>
      </c>
      <c r="R1053" s="30" t="s">
        <v>4036</v>
      </c>
      <c r="S1053" s="96" t="s">
        <v>352</v>
      </c>
      <c r="T1053" s="124" t="s">
        <v>707</v>
      </c>
      <c r="U1053" s="125" t="s">
        <v>159</v>
      </c>
      <c r="V1053" s="31" t="s">
        <v>159</v>
      </c>
      <c r="W1053" s="64">
        <f>IF(VLOOKUP(R1053,Entries!N:P,3,FALSE)=V1053,1,VLOOKUP(R1053,Entries!N:P,3,FALSE))</f>
        <v>1</v>
      </c>
      <c r="X1053" s="124"/>
      <c r="Y1053" s="124"/>
      <c r="Z1053" s="96"/>
      <c r="AA1053" s="96"/>
      <c r="AB1053" s="96"/>
      <c r="AC1053" s="96" t="s">
        <v>4034</v>
      </c>
      <c r="AD1053" s="96" t="s">
        <v>263</v>
      </c>
      <c r="AE1053" s="96" t="s">
        <v>263</v>
      </c>
      <c r="AF1053" s="96" t="s">
        <v>263</v>
      </c>
      <c r="AG1053" s="96" t="s">
        <v>11136</v>
      </c>
      <c r="AH1053" s="96"/>
      <c r="AI1053" s="96"/>
      <c r="AJ1053" s="96">
        <v>7</v>
      </c>
      <c r="AK1053" s="96" t="s">
        <v>95</v>
      </c>
      <c r="AL1053" s="96"/>
      <c r="AM1053" s="31"/>
      <c r="AN1053" s="30" t="s">
        <v>168</v>
      </c>
      <c r="AO1053" s="96" t="s">
        <v>169</v>
      </c>
      <c r="AP1053" s="31" t="s">
        <v>169</v>
      </c>
      <c r="AQ1053">
        <v>21104.583344909999</v>
      </c>
      <c r="AR1053" t="s">
        <v>11581</v>
      </c>
      <c r="AS1053" t="s">
        <v>11225</v>
      </c>
      <c r="AT1053" t="s">
        <v>11225</v>
      </c>
      <c r="AU1053">
        <v>87.942400000000006</v>
      </c>
      <c r="AV1053" s="96">
        <v>1.53449490444</v>
      </c>
      <c r="AW1053">
        <v>6.4164000000000003</v>
      </c>
      <c r="AX1053" s="96">
        <v>0.10999935322222223</v>
      </c>
      <c r="AY1053">
        <v>1.571E-4</v>
      </c>
      <c r="AZ1053">
        <v>108.6412</v>
      </c>
      <c r="BA1053" s="96">
        <v>1.8520592411022225</v>
      </c>
      <c r="BB1053">
        <v>271.17790000000002</v>
      </c>
      <c r="BC1053" s="96">
        <v>6.098271640208889</v>
      </c>
      <c r="BD1053">
        <v>13.24966304</v>
      </c>
      <c r="BE1053" s="96">
        <f t="shared" si="139"/>
        <v>7543.9478779864075</v>
      </c>
      <c r="BF1053" s="96">
        <f t="shared" si="140"/>
        <v>1174.1330321980395</v>
      </c>
      <c r="BG1053" s="96">
        <f t="shared" si="141"/>
        <v>1171.7627237747756</v>
      </c>
      <c r="BH1053">
        <v>7547.8170553156333</v>
      </c>
      <c r="BI1053">
        <v>1.4289196041740141E-3</v>
      </c>
      <c r="BJ1053">
        <v>1.5349005396128921</v>
      </c>
      <c r="BK1053">
        <v>0.11200054005450551</v>
      </c>
      <c r="BL1053">
        <v>1.5523408662408451</v>
      </c>
      <c r="BM1053">
        <v>5.0773053465490676</v>
      </c>
      <c r="BN1053">
        <v>1.5348844244647939</v>
      </c>
      <c r="BO1053">
        <v>0.1119872997471609</v>
      </c>
      <c r="BP1053">
        <v>1.346250450503385E-3</v>
      </c>
      <c r="BQ1053">
        <v>1.5523408662408451</v>
      </c>
      <c r="BR1053">
        <v>7541.0491978427644</v>
      </c>
      <c r="BS1053" s="96">
        <v>1185.7875464547478</v>
      </c>
      <c r="BT1053" s="96">
        <v>1164.9147666284407</v>
      </c>
      <c r="BU1053">
        <v>5.0773053465490676</v>
      </c>
      <c r="BV1053" s="60" t="str">
        <f t="shared" si="136"/>
        <v>OneWeb</v>
      </c>
      <c r="BW1053" s="30" t="s">
        <v>4038</v>
      </c>
      <c r="BX1053" s="96">
        <v>1</v>
      </c>
      <c r="BY1053" s="96">
        <v>1.3</v>
      </c>
      <c r="BZ1053" s="96">
        <v>5</v>
      </c>
      <c r="CA1053" s="16">
        <v>5.2930999999999999</v>
      </c>
      <c r="CB1053" s="16">
        <v>1</v>
      </c>
      <c r="CC1053" s="16">
        <v>2.8853</v>
      </c>
      <c r="CD1053" s="96">
        <v>1.3</v>
      </c>
      <c r="CE1053" s="96">
        <v>1</v>
      </c>
      <c r="CF1053" s="31">
        <v>5</v>
      </c>
      <c r="CG1053" s="30">
        <v>148</v>
      </c>
      <c r="CH1053" s="96">
        <v>148</v>
      </c>
      <c r="CI1053" s="96">
        <v>140</v>
      </c>
      <c r="CJ1053" s="96">
        <f>Population!$CG1053-Population!$CI1053</f>
        <v>8</v>
      </c>
      <c r="CK1053" s="118">
        <f>_xlfn.DAYS(Entries!$AY$2,Population!H1053)</f>
        <v>111</v>
      </c>
      <c r="CL1053" s="118">
        <f t="shared" si="137"/>
        <v>2555</v>
      </c>
      <c r="CM1053" s="117">
        <f>Entries!$AY$5</f>
        <v>0.15</v>
      </c>
      <c r="CN1053" s="117">
        <f t="shared" si="142"/>
        <v>5.4054054054054057E-2</v>
      </c>
      <c r="CO1053" s="119">
        <f t="shared" si="138"/>
        <v>0.96307240704500974</v>
      </c>
      <c r="CP1053" s="30" t="s">
        <v>177</v>
      </c>
      <c r="CQ1053" s="96">
        <v>4</v>
      </c>
      <c r="CR1053" s="96" t="s">
        <v>95</v>
      </c>
      <c r="CS1053" s="96"/>
      <c r="CT1053" s="31"/>
      <c r="CU1053" s="30" t="s">
        <v>1476</v>
      </c>
      <c r="CV1053" s="96" t="s">
        <v>4039</v>
      </c>
      <c r="CW1053" s="96" t="s">
        <v>352</v>
      </c>
      <c r="CX1053" s="96" t="s">
        <v>4040</v>
      </c>
      <c r="CY1053" s="96" t="s">
        <v>107</v>
      </c>
      <c r="CZ1053" s="96" t="s">
        <v>1998</v>
      </c>
      <c r="DA1053" s="31"/>
      <c r="DB1053" s="17" t="s">
        <v>15463</v>
      </c>
      <c r="DC1053" s="17" t="s">
        <v>15500</v>
      </c>
      <c r="DD1053" s="17">
        <v>1</v>
      </c>
      <c r="DE1053" s="17" t="s">
        <v>15500</v>
      </c>
      <c r="DF1053" s="17" t="s">
        <v>15500</v>
      </c>
      <c r="DG1053" s="23" t="s">
        <v>11174</v>
      </c>
      <c r="DH1053" s="145"/>
    </row>
    <row r="1054" spans="1:112" s="17" customFormat="1" x14ac:dyDescent="0.25">
      <c r="A1054" s="32" t="s">
        <v>4105</v>
      </c>
      <c r="B1054" s="98">
        <v>1</v>
      </c>
      <c r="C1054" s="149" t="s">
        <v>11188</v>
      </c>
      <c r="D1054" s="98" t="s">
        <v>4034</v>
      </c>
      <c r="E1054" s="98">
        <v>47259</v>
      </c>
      <c r="F1054" s="98" t="s">
        <v>4106</v>
      </c>
      <c r="G1054" s="33">
        <v>65661</v>
      </c>
      <c r="H1054" s="44">
        <v>44183</v>
      </c>
      <c r="I1054" s="98" t="s">
        <v>271</v>
      </c>
      <c r="J1054" s="98"/>
      <c r="K1054" s="98"/>
      <c r="L1054" s="98" t="s">
        <v>376</v>
      </c>
      <c r="M1054" t="s">
        <v>352</v>
      </c>
      <c r="N1054" s="98" t="s">
        <v>352</v>
      </c>
      <c r="O1054" t="s">
        <v>707</v>
      </c>
      <c r="P1054" s="64" t="str">
        <f>VLOOKUP(N1054,Entries!J:K,2,FALSE)</f>
        <v>UNITED KINGDOM</v>
      </c>
      <c r="Q1054" s="38" t="s">
        <v>4036</v>
      </c>
      <c r="R1054" s="32" t="s">
        <v>4036</v>
      </c>
      <c r="S1054" s="98" t="s">
        <v>352</v>
      </c>
      <c r="T1054" t="s">
        <v>707</v>
      </c>
      <c r="U1054" s="39" t="s">
        <v>159</v>
      </c>
      <c r="V1054" s="33" t="s">
        <v>159</v>
      </c>
      <c r="W1054" s="64">
        <f>IF(VLOOKUP(R1054,Entries!N:P,3,FALSE)=V1054,1,VLOOKUP(R1054,Entries!N:P,3,FALSE))</f>
        <v>1</v>
      </c>
      <c r="X1054"/>
      <c r="Y1054"/>
      <c r="Z1054" s="98"/>
      <c r="AA1054" s="98"/>
      <c r="AB1054" s="98"/>
      <c r="AC1054" s="98" t="s">
        <v>4034</v>
      </c>
      <c r="AD1054" s="98" t="s">
        <v>263</v>
      </c>
      <c r="AE1054" s="98" t="s">
        <v>263</v>
      </c>
      <c r="AF1054" s="98" t="s">
        <v>263</v>
      </c>
      <c r="AG1054" s="98" t="s">
        <v>11136</v>
      </c>
      <c r="AH1054" s="98"/>
      <c r="AI1054" s="98"/>
      <c r="AJ1054" s="98">
        <v>7</v>
      </c>
      <c r="AK1054" s="98" t="s">
        <v>95</v>
      </c>
      <c r="AL1054" s="98"/>
      <c r="AM1054" s="33"/>
      <c r="AN1054" s="32" t="s">
        <v>168</v>
      </c>
      <c r="AO1054" s="98" t="s">
        <v>169</v>
      </c>
      <c r="AP1054" s="33" t="s">
        <v>169</v>
      </c>
      <c r="AQ1054">
        <v>21104.583344909999</v>
      </c>
      <c r="AR1054" t="s">
        <v>13027</v>
      </c>
      <c r="AS1054" t="s">
        <v>11225</v>
      </c>
      <c r="AT1054" t="s">
        <v>13028</v>
      </c>
      <c r="AU1054">
        <v>87.920100000000005</v>
      </c>
      <c r="AV1054" s="98">
        <v>1.5350150124488888</v>
      </c>
      <c r="AW1054">
        <v>6.3025000000000002</v>
      </c>
      <c r="AX1054" s="98">
        <v>0.1110116439777778</v>
      </c>
      <c r="AY1054">
        <v>2.1029999999999999E-4</v>
      </c>
      <c r="AZ1054">
        <v>106.1152</v>
      </c>
      <c r="BA1054" s="98">
        <v>1.5472724572355556</v>
      </c>
      <c r="BB1054">
        <v>349.40530000000001</v>
      </c>
      <c r="BC1054" s="98">
        <v>4.2518445754311109</v>
      </c>
      <c r="BD1054">
        <v>13.235732430000001</v>
      </c>
      <c r="BE1054" s="96">
        <f t="shared" si="139"/>
        <v>7549.2402872564289</v>
      </c>
      <c r="BF1054" s="96">
        <f t="shared" si="140"/>
        <v>1179.8278924888391</v>
      </c>
      <c r="BG1054" s="96">
        <f t="shared" si="141"/>
        <v>1176.6526820240188</v>
      </c>
      <c r="BH1054">
        <v>7537.7640566571363</v>
      </c>
      <c r="BI1054">
        <v>3.5632135280641228E-4</v>
      </c>
      <c r="BJ1054">
        <v>1.534474576678948</v>
      </c>
      <c r="BK1054">
        <v>0.1099953398848816</v>
      </c>
      <c r="BL1054">
        <v>5.1844474264486307</v>
      </c>
      <c r="BM1054">
        <v>2.7657185509801492</v>
      </c>
      <c r="BN1054">
        <v>1.534495233490859</v>
      </c>
      <c r="BO1054">
        <v>0.1099993778824325</v>
      </c>
      <c r="BP1054">
        <v>1.382971676862231E-3</v>
      </c>
      <c r="BQ1054">
        <v>5.1844474264486307</v>
      </c>
      <c r="BR1054">
        <v>7546.3511565415938</v>
      </c>
      <c r="BS1054" s="96">
        <v>1168.61802900974</v>
      </c>
      <c r="BT1054" s="96">
        <v>1148.4564260887273</v>
      </c>
      <c r="BU1054">
        <v>2.7657185509801492</v>
      </c>
      <c r="BV1054" s="65" t="str">
        <f t="shared" si="136"/>
        <v>OneWeb</v>
      </c>
      <c r="BW1054" s="32" t="s">
        <v>4038</v>
      </c>
      <c r="BX1054" s="98">
        <v>1</v>
      </c>
      <c r="BY1054" s="98">
        <v>1.3</v>
      </c>
      <c r="BZ1054" s="98">
        <v>5</v>
      </c>
      <c r="CA1054" s="21">
        <v>5.2930999999999999</v>
      </c>
      <c r="CB1054" s="21">
        <v>1</v>
      </c>
      <c r="CC1054" s="21">
        <v>2.8853</v>
      </c>
      <c r="CD1054" s="98">
        <v>1.3</v>
      </c>
      <c r="CE1054" s="98">
        <v>1</v>
      </c>
      <c r="CF1054" s="33">
        <v>5</v>
      </c>
      <c r="CG1054" s="32">
        <v>148</v>
      </c>
      <c r="CH1054" s="98">
        <v>148</v>
      </c>
      <c r="CI1054" s="98">
        <v>140</v>
      </c>
      <c r="CJ1054" s="98">
        <f>Population!$CG1054-Population!$CI1054</f>
        <v>8</v>
      </c>
      <c r="CK1054" s="120">
        <f>_xlfn.DAYS(Entries!$AY$2,Population!H1054)</f>
        <v>111</v>
      </c>
      <c r="CL1054" s="120">
        <f t="shared" si="137"/>
        <v>2555</v>
      </c>
      <c r="CM1054" s="122">
        <f>Entries!$AY$5</f>
        <v>0.15</v>
      </c>
      <c r="CN1054" s="122">
        <f t="shared" si="142"/>
        <v>5.4054054054054057E-2</v>
      </c>
      <c r="CO1054" s="121">
        <f t="shared" si="138"/>
        <v>0.96307240704500974</v>
      </c>
      <c r="CP1054" s="32" t="s">
        <v>177</v>
      </c>
      <c r="CQ1054" s="98">
        <v>4</v>
      </c>
      <c r="CR1054" s="98" t="s">
        <v>95</v>
      </c>
      <c r="CS1054" s="98"/>
      <c r="CT1054" s="33"/>
      <c r="CU1054" s="32" t="s">
        <v>1476</v>
      </c>
      <c r="CV1054" s="98" t="s">
        <v>4039</v>
      </c>
      <c r="CW1054" s="98" t="s">
        <v>352</v>
      </c>
      <c r="CX1054" s="98" t="s">
        <v>4040</v>
      </c>
      <c r="CY1054" s="98" t="s">
        <v>107</v>
      </c>
      <c r="CZ1054" s="98" t="s">
        <v>1998</v>
      </c>
      <c r="DA1054" s="33"/>
      <c r="DB1054" s="17" t="s">
        <v>15463</v>
      </c>
      <c r="DC1054" s="17" t="s">
        <v>15500</v>
      </c>
      <c r="DD1054" s="17">
        <v>1</v>
      </c>
      <c r="DE1054" s="17" t="s">
        <v>15500</v>
      </c>
      <c r="DF1054" s="17" t="s">
        <v>15500</v>
      </c>
      <c r="DG1054" s="23" t="s">
        <v>11174</v>
      </c>
      <c r="DH1054" s="145"/>
    </row>
    <row r="1055" spans="1:112" s="17" customFormat="1" x14ac:dyDescent="0.25">
      <c r="A1055" s="30" t="s">
        <v>4108</v>
      </c>
      <c r="B1055" s="96">
        <v>1</v>
      </c>
      <c r="C1055" s="152" t="s">
        <v>11188</v>
      </c>
      <c r="D1055" s="96" t="s">
        <v>4034</v>
      </c>
      <c r="E1055" s="96">
        <v>47273</v>
      </c>
      <c r="F1055" s="96" t="s">
        <v>4109</v>
      </c>
      <c r="G1055" s="31">
        <v>65635</v>
      </c>
      <c r="H1055" s="43">
        <v>44183</v>
      </c>
      <c r="I1055" s="96" t="s">
        <v>271</v>
      </c>
      <c r="J1055" s="96"/>
      <c r="K1055" s="96"/>
      <c r="L1055" s="96" t="s">
        <v>376</v>
      </c>
      <c r="M1055" s="124" t="s">
        <v>352</v>
      </c>
      <c r="N1055" s="96" t="s">
        <v>352</v>
      </c>
      <c r="O1055" s="124" t="s">
        <v>707</v>
      </c>
      <c r="P1055" s="96" t="str">
        <f>VLOOKUP(N1055,Entries!J:K,2,FALSE)</f>
        <v>UNITED KINGDOM</v>
      </c>
      <c r="Q1055" s="123" t="s">
        <v>4036</v>
      </c>
      <c r="R1055" s="30" t="s">
        <v>4036</v>
      </c>
      <c r="S1055" s="96" t="s">
        <v>352</v>
      </c>
      <c r="T1055" s="124" t="s">
        <v>707</v>
      </c>
      <c r="U1055" s="125" t="s">
        <v>159</v>
      </c>
      <c r="V1055" s="31" t="s">
        <v>159</v>
      </c>
      <c r="W1055" s="64">
        <f>IF(VLOOKUP(R1055,Entries!N:P,3,FALSE)=V1055,1,VLOOKUP(R1055,Entries!N:P,3,FALSE))</f>
        <v>1</v>
      </c>
      <c r="X1055" s="124"/>
      <c r="Y1055" s="124"/>
      <c r="Z1055" s="96"/>
      <c r="AA1055" s="96"/>
      <c r="AB1055" s="96"/>
      <c r="AC1055" s="96" t="s">
        <v>4034</v>
      </c>
      <c r="AD1055" s="96" t="s">
        <v>263</v>
      </c>
      <c r="AE1055" s="96" t="s">
        <v>263</v>
      </c>
      <c r="AF1055" s="96" t="s">
        <v>263</v>
      </c>
      <c r="AG1055" s="96" t="s">
        <v>11136</v>
      </c>
      <c r="AH1055" s="96"/>
      <c r="AI1055" s="96"/>
      <c r="AJ1055" s="96">
        <v>7</v>
      </c>
      <c r="AK1055" s="96" t="s">
        <v>95</v>
      </c>
      <c r="AL1055" s="96"/>
      <c r="AM1055" s="31"/>
      <c r="AN1055" s="30" t="s">
        <v>168</v>
      </c>
      <c r="AO1055" s="96" t="s">
        <v>169</v>
      </c>
      <c r="AP1055" s="31" t="s">
        <v>169</v>
      </c>
      <c r="AQ1055">
        <v>21104.583344909999</v>
      </c>
      <c r="AR1055" t="s">
        <v>11581</v>
      </c>
      <c r="AS1055" t="s">
        <v>11225</v>
      </c>
      <c r="AT1055" t="s">
        <v>11225</v>
      </c>
      <c r="AU1055">
        <v>87.9499</v>
      </c>
      <c r="AV1055" s="96">
        <v>1.5352296879022223</v>
      </c>
      <c r="AW1055">
        <v>6.3605</v>
      </c>
      <c r="AX1055" s="96">
        <v>0.11048280932444443</v>
      </c>
      <c r="AY1055">
        <v>1.362E-4</v>
      </c>
      <c r="AZ1055">
        <v>88.652199999999993</v>
      </c>
      <c r="BA1055" s="96">
        <v>1.7625168877866668</v>
      </c>
      <c r="BB1055">
        <v>243.61279999999999</v>
      </c>
      <c r="BC1055" s="96">
        <v>0.89023292503999996</v>
      </c>
      <c r="BD1055">
        <v>13.2800394</v>
      </c>
      <c r="BE1055" s="96">
        <f t="shared" si="139"/>
        <v>7532.4396226277486</v>
      </c>
      <c r="BF1055" s="96">
        <f t="shared" si="140"/>
        <v>1162.4655409043507</v>
      </c>
      <c r="BG1055" s="96">
        <f t="shared" si="141"/>
        <v>1160.4137043511464</v>
      </c>
      <c r="BH1055">
        <v>7534.4638013935073</v>
      </c>
      <c r="BI1055">
        <v>8.7923294323767295E-4</v>
      </c>
      <c r="BJ1055">
        <v>1.535027069784018</v>
      </c>
      <c r="BK1055">
        <v>0.1109944493511453</v>
      </c>
      <c r="BL1055">
        <v>1.7725326482893939</v>
      </c>
      <c r="BM1055">
        <v>4.0258654151709559</v>
      </c>
      <c r="BN1055">
        <v>1.535015326097698</v>
      </c>
      <c r="BO1055">
        <v>0.11101167526348781</v>
      </c>
      <c r="BP1055">
        <v>1.338834134934921E-3</v>
      </c>
      <c r="BQ1055">
        <v>1.7725326482893939</v>
      </c>
      <c r="BR1055">
        <v>7529.5372275492336</v>
      </c>
      <c r="BS1055" s="96">
        <v>1167.2255737226023</v>
      </c>
      <c r="BT1055" s="96">
        <v>1147.1694077258362</v>
      </c>
      <c r="BU1055">
        <v>4.0258654151709559</v>
      </c>
      <c r="BV1055" s="60" t="str">
        <f t="shared" si="136"/>
        <v>OneWeb</v>
      </c>
      <c r="BW1055" s="30" t="s">
        <v>4038</v>
      </c>
      <c r="BX1055" s="96">
        <v>1</v>
      </c>
      <c r="BY1055" s="96">
        <v>1.3</v>
      </c>
      <c r="BZ1055" s="96">
        <v>5</v>
      </c>
      <c r="CA1055" s="16">
        <v>5.2930999999999999</v>
      </c>
      <c r="CB1055" s="16">
        <v>1</v>
      </c>
      <c r="CC1055" s="16">
        <v>2.8853</v>
      </c>
      <c r="CD1055" s="96">
        <v>1.3</v>
      </c>
      <c r="CE1055" s="96">
        <v>1</v>
      </c>
      <c r="CF1055" s="31">
        <v>5</v>
      </c>
      <c r="CG1055" s="30">
        <v>148</v>
      </c>
      <c r="CH1055" s="96">
        <v>148</v>
      </c>
      <c r="CI1055" s="96">
        <v>140</v>
      </c>
      <c r="CJ1055" s="96">
        <f>Population!$CG1055-Population!$CI1055</f>
        <v>8</v>
      </c>
      <c r="CK1055" s="118">
        <f>_xlfn.DAYS(Entries!$AY$2,Population!H1055)</f>
        <v>111</v>
      </c>
      <c r="CL1055" s="118">
        <f t="shared" si="137"/>
        <v>2555</v>
      </c>
      <c r="CM1055" s="117">
        <f>Entries!$AY$5</f>
        <v>0.15</v>
      </c>
      <c r="CN1055" s="117">
        <f t="shared" si="142"/>
        <v>5.4054054054054057E-2</v>
      </c>
      <c r="CO1055" s="119">
        <f t="shared" si="138"/>
        <v>0.96307240704500974</v>
      </c>
      <c r="CP1055" s="30" t="s">
        <v>177</v>
      </c>
      <c r="CQ1055" s="96">
        <v>4</v>
      </c>
      <c r="CR1055" s="96" t="s">
        <v>95</v>
      </c>
      <c r="CS1055" s="96"/>
      <c r="CT1055" s="31"/>
      <c r="CU1055" s="30" t="s">
        <v>1476</v>
      </c>
      <c r="CV1055" s="96" t="s">
        <v>4039</v>
      </c>
      <c r="CW1055" s="96" t="s">
        <v>352</v>
      </c>
      <c r="CX1055" s="96" t="s">
        <v>4040</v>
      </c>
      <c r="CY1055" s="96" t="s">
        <v>107</v>
      </c>
      <c r="CZ1055" s="96" t="s">
        <v>1998</v>
      </c>
      <c r="DA1055" s="31"/>
      <c r="DB1055" s="17" t="s">
        <v>15463</v>
      </c>
      <c r="DC1055" s="17" t="s">
        <v>15500</v>
      </c>
      <c r="DD1055" s="17">
        <v>1</v>
      </c>
      <c r="DE1055" s="17" t="s">
        <v>15500</v>
      </c>
      <c r="DF1055" s="17" t="s">
        <v>15500</v>
      </c>
      <c r="DG1055" s="23" t="s">
        <v>11174</v>
      </c>
      <c r="DH1055" s="145"/>
    </row>
    <row r="1056" spans="1:112" s="17" customFormat="1" x14ac:dyDescent="0.25">
      <c r="A1056" s="32" t="s">
        <v>4111</v>
      </c>
      <c r="B1056" s="98">
        <v>1</v>
      </c>
      <c r="C1056" s="149" t="s">
        <v>11188</v>
      </c>
      <c r="D1056" s="98" t="s">
        <v>4034</v>
      </c>
      <c r="E1056" s="98">
        <v>47274</v>
      </c>
      <c r="F1056" s="98" t="s">
        <v>4112</v>
      </c>
      <c r="G1056" s="33">
        <v>65636</v>
      </c>
      <c r="H1056" s="44">
        <v>44183</v>
      </c>
      <c r="I1056" s="98" t="s">
        <v>271</v>
      </c>
      <c r="J1056" s="98"/>
      <c r="K1056" s="98"/>
      <c r="L1056" s="98" t="s">
        <v>376</v>
      </c>
      <c r="M1056" t="s">
        <v>352</v>
      </c>
      <c r="N1056" s="98" t="s">
        <v>352</v>
      </c>
      <c r="O1056" t="s">
        <v>707</v>
      </c>
      <c r="P1056" s="64" t="str">
        <f>VLOOKUP(N1056,Entries!J:K,2,FALSE)</f>
        <v>UNITED KINGDOM</v>
      </c>
      <c r="Q1056" s="38" t="s">
        <v>4036</v>
      </c>
      <c r="R1056" s="32" t="s">
        <v>4036</v>
      </c>
      <c r="S1056" s="98" t="s">
        <v>352</v>
      </c>
      <c r="T1056" t="s">
        <v>707</v>
      </c>
      <c r="U1056" s="39" t="s">
        <v>159</v>
      </c>
      <c r="V1056" s="33" t="s">
        <v>159</v>
      </c>
      <c r="W1056" s="64">
        <f>IF(VLOOKUP(R1056,Entries!N:P,3,FALSE)=V1056,1,VLOOKUP(R1056,Entries!N:P,3,FALSE))</f>
        <v>1</v>
      </c>
      <c r="X1056"/>
      <c r="Y1056"/>
      <c r="Z1056" s="98"/>
      <c r="AA1056" s="98"/>
      <c r="AB1056" s="98"/>
      <c r="AC1056" s="98" t="s">
        <v>4034</v>
      </c>
      <c r="AD1056" s="98" t="s">
        <v>263</v>
      </c>
      <c r="AE1056" s="98" t="s">
        <v>263</v>
      </c>
      <c r="AF1056" s="98" t="s">
        <v>263</v>
      </c>
      <c r="AG1056" s="98" t="s">
        <v>11136</v>
      </c>
      <c r="AH1056" s="98"/>
      <c r="AI1056" s="98"/>
      <c r="AJ1056" s="98">
        <v>7</v>
      </c>
      <c r="AK1056" s="98" t="s">
        <v>95</v>
      </c>
      <c r="AL1056" s="98"/>
      <c r="AM1056" s="33"/>
      <c r="AN1056" s="32" t="s">
        <v>168</v>
      </c>
      <c r="AO1056" s="98" t="s">
        <v>169</v>
      </c>
      <c r="AP1056" s="33" t="s">
        <v>169</v>
      </c>
      <c r="AQ1056">
        <v>21104.583344909999</v>
      </c>
      <c r="AR1056" t="s">
        <v>13029</v>
      </c>
      <c r="AS1056" t="s">
        <v>11225</v>
      </c>
      <c r="AT1056" t="s">
        <v>13030</v>
      </c>
      <c r="AU1056">
        <v>87.962199999999996</v>
      </c>
      <c r="AV1056" s="98">
        <v>1.5352104892844447</v>
      </c>
      <c r="AW1056">
        <v>6.3301999999999996</v>
      </c>
      <c r="AX1056" s="98">
        <v>0.10937103482222221</v>
      </c>
      <c r="AY1056">
        <v>1.2740000000000001E-4</v>
      </c>
      <c r="AZ1056">
        <v>100.98480000000001</v>
      </c>
      <c r="BA1056" s="98">
        <v>1.5137691238844446</v>
      </c>
      <c r="BB1056">
        <v>51.006599999999999</v>
      </c>
      <c r="BC1056" s="98">
        <v>3.142400087275556</v>
      </c>
      <c r="BD1056">
        <v>13.28358167</v>
      </c>
      <c r="BE1056" s="96">
        <f t="shared" si="139"/>
        <v>7531.1004697013141</v>
      </c>
      <c r="BF1056" s="96">
        <f t="shared" si="140"/>
        <v>1161.0599319011544</v>
      </c>
      <c r="BG1056" s="96">
        <f t="shared" si="141"/>
        <v>1159.1410075014737</v>
      </c>
      <c r="BH1056">
        <v>7533.1296165095564</v>
      </c>
      <c r="BI1056">
        <v>1.394629569451629E-3</v>
      </c>
      <c r="BJ1056">
        <v>1.5352416509492</v>
      </c>
      <c r="BK1056">
        <v>0.110465692551767</v>
      </c>
      <c r="BL1056">
        <v>1.458368498614993</v>
      </c>
      <c r="BM1056">
        <v>1.193659681459408</v>
      </c>
      <c r="BN1056">
        <v>1.5352300017663889</v>
      </c>
      <c r="BO1056">
        <v>0.11048284041584761</v>
      </c>
      <c r="BP1056">
        <v>1.3320695971032639E-3</v>
      </c>
      <c r="BQ1056">
        <v>1.458368498614993</v>
      </c>
      <c r="BR1056">
        <v>7528.1974907242193</v>
      </c>
      <c r="BS1056" s="96">
        <v>1167.3600137525054</v>
      </c>
      <c r="BT1056" s="96">
        <v>1146.6328157870939</v>
      </c>
      <c r="BU1056">
        <v>1.193659681459408</v>
      </c>
      <c r="BV1056" s="65" t="str">
        <f t="shared" si="136"/>
        <v>OneWeb</v>
      </c>
      <c r="BW1056" s="32" t="s">
        <v>4038</v>
      </c>
      <c r="BX1056" s="98">
        <v>1</v>
      </c>
      <c r="BY1056" s="98">
        <v>1.3</v>
      </c>
      <c r="BZ1056" s="98">
        <v>5</v>
      </c>
      <c r="CA1056" s="21">
        <v>5.2930999999999999</v>
      </c>
      <c r="CB1056" s="21">
        <v>1</v>
      </c>
      <c r="CC1056" s="21">
        <v>2.8853</v>
      </c>
      <c r="CD1056" s="98">
        <v>1.3</v>
      </c>
      <c r="CE1056" s="98">
        <v>1</v>
      </c>
      <c r="CF1056" s="33">
        <v>5</v>
      </c>
      <c r="CG1056" s="32">
        <v>148</v>
      </c>
      <c r="CH1056" s="98">
        <v>148</v>
      </c>
      <c r="CI1056" s="98">
        <v>140</v>
      </c>
      <c r="CJ1056" s="98">
        <f>Population!$CG1056-Population!$CI1056</f>
        <v>8</v>
      </c>
      <c r="CK1056" s="120">
        <f>_xlfn.DAYS(Entries!$AY$2,Population!H1056)</f>
        <v>111</v>
      </c>
      <c r="CL1056" s="120">
        <f t="shared" si="137"/>
        <v>2555</v>
      </c>
      <c r="CM1056" s="122">
        <f>Entries!$AY$5</f>
        <v>0.15</v>
      </c>
      <c r="CN1056" s="122">
        <f t="shared" si="142"/>
        <v>5.4054054054054057E-2</v>
      </c>
      <c r="CO1056" s="121">
        <f t="shared" si="138"/>
        <v>0.96307240704500974</v>
      </c>
      <c r="CP1056" s="32" t="s">
        <v>177</v>
      </c>
      <c r="CQ1056" s="98">
        <v>4</v>
      </c>
      <c r="CR1056" s="98" t="s">
        <v>95</v>
      </c>
      <c r="CS1056" s="98"/>
      <c r="CT1056" s="33"/>
      <c r="CU1056" s="32" t="s">
        <v>1476</v>
      </c>
      <c r="CV1056" s="98" t="s">
        <v>4039</v>
      </c>
      <c r="CW1056" s="98" t="s">
        <v>352</v>
      </c>
      <c r="CX1056" s="98" t="s">
        <v>4040</v>
      </c>
      <c r="CY1056" s="98" t="s">
        <v>107</v>
      </c>
      <c r="CZ1056" s="98" t="s">
        <v>1998</v>
      </c>
      <c r="DA1056" s="33"/>
      <c r="DB1056" s="17" t="s">
        <v>15463</v>
      </c>
      <c r="DC1056" s="17" t="s">
        <v>15500</v>
      </c>
      <c r="DD1056" s="17">
        <v>1</v>
      </c>
      <c r="DE1056" s="17" t="s">
        <v>15500</v>
      </c>
      <c r="DF1056" s="17" t="s">
        <v>15500</v>
      </c>
      <c r="DG1056" s="23" t="s">
        <v>11174</v>
      </c>
      <c r="DH1056" s="145"/>
    </row>
    <row r="1057" spans="1:112" s="17" customFormat="1" x14ac:dyDescent="0.25">
      <c r="A1057" s="30" t="s">
        <v>4114</v>
      </c>
      <c r="B1057" s="96">
        <v>1</v>
      </c>
      <c r="C1057" s="152" t="s">
        <v>11188</v>
      </c>
      <c r="D1057" s="96" t="s">
        <v>4034</v>
      </c>
      <c r="E1057" s="96">
        <v>47279</v>
      </c>
      <c r="F1057" s="96" t="s">
        <v>4115</v>
      </c>
      <c r="G1057" s="31">
        <v>65641</v>
      </c>
      <c r="H1057" s="43">
        <v>44183</v>
      </c>
      <c r="I1057" s="96" t="s">
        <v>271</v>
      </c>
      <c r="J1057" s="96"/>
      <c r="K1057" s="96"/>
      <c r="L1057" s="96" t="s">
        <v>376</v>
      </c>
      <c r="M1057" s="124" t="s">
        <v>352</v>
      </c>
      <c r="N1057" s="96" t="s">
        <v>352</v>
      </c>
      <c r="O1057" s="124" t="s">
        <v>707</v>
      </c>
      <c r="P1057" s="96" t="str">
        <f>VLOOKUP(N1057,Entries!J:K,2,FALSE)</f>
        <v>UNITED KINGDOM</v>
      </c>
      <c r="Q1057" s="123" t="s">
        <v>4036</v>
      </c>
      <c r="R1057" s="30" t="s">
        <v>4036</v>
      </c>
      <c r="S1057" s="96" t="s">
        <v>352</v>
      </c>
      <c r="T1057" s="124" t="s">
        <v>707</v>
      </c>
      <c r="U1057" s="125" t="s">
        <v>159</v>
      </c>
      <c r="V1057" s="31" t="s">
        <v>159</v>
      </c>
      <c r="W1057" s="64">
        <f>IF(VLOOKUP(R1057,Entries!N:P,3,FALSE)=V1057,1,VLOOKUP(R1057,Entries!N:P,3,FALSE))</f>
        <v>1</v>
      </c>
      <c r="X1057" s="124"/>
      <c r="Y1057" s="124"/>
      <c r="Z1057" s="96"/>
      <c r="AA1057" s="96"/>
      <c r="AB1057" s="96"/>
      <c r="AC1057" s="96" t="s">
        <v>4034</v>
      </c>
      <c r="AD1057" s="96" t="s">
        <v>263</v>
      </c>
      <c r="AE1057" s="96" t="s">
        <v>263</v>
      </c>
      <c r="AF1057" s="96" t="s">
        <v>263</v>
      </c>
      <c r="AG1057" s="96" t="s">
        <v>11136</v>
      </c>
      <c r="AH1057" s="96"/>
      <c r="AI1057" s="96"/>
      <c r="AJ1057" s="96">
        <v>7</v>
      </c>
      <c r="AK1057" s="96" t="s">
        <v>95</v>
      </c>
      <c r="AL1057" s="96"/>
      <c r="AM1057" s="31"/>
      <c r="AN1057" s="30" t="s">
        <v>168</v>
      </c>
      <c r="AO1057" s="96" t="s">
        <v>169</v>
      </c>
      <c r="AP1057" s="31" t="s">
        <v>169</v>
      </c>
      <c r="AQ1057">
        <v>21104.583344909999</v>
      </c>
      <c r="AR1057" t="s">
        <v>13031</v>
      </c>
      <c r="AS1057" t="s">
        <v>11225</v>
      </c>
      <c r="AT1057" t="s">
        <v>13032</v>
      </c>
      <c r="AU1057">
        <v>87.961100000000002</v>
      </c>
      <c r="AV1057" s="96">
        <v>1.5351319494844444</v>
      </c>
      <c r="AW1057">
        <v>6.2664999999999997</v>
      </c>
      <c r="AX1057" s="96">
        <v>0.11026464321333333</v>
      </c>
      <c r="AY1057">
        <v>1.8780000000000001E-4</v>
      </c>
      <c r="AZ1057">
        <v>86.732600000000005</v>
      </c>
      <c r="BA1057" s="96">
        <v>1.5572121052577779</v>
      </c>
      <c r="BB1057">
        <v>180.0463</v>
      </c>
      <c r="BC1057" s="96">
        <v>3.3699229065600003</v>
      </c>
      <c r="BD1057">
        <v>13.284130680000001</v>
      </c>
      <c r="BE1057" s="96">
        <f t="shared" si="139"/>
        <v>7530.8929700890194</v>
      </c>
      <c r="BF1057" s="96">
        <f t="shared" si="140"/>
        <v>1161.3072717888017</v>
      </c>
      <c r="BG1057" s="96">
        <f t="shared" si="141"/>
        <v>1158.4786683892371</v>
      </c>
      <c r="BH1057">
        <v>7519.307914041834</v>
      </c>
      <c r="BI1057">
        <v>2.7229773510875559E-3</v>
      </c>
      <c r="BJ1057">
        <v>1.535190215011635</v>
      </c>
      <c r="BK1057">
        <v>0.10937337972093281</v>
      </c>
      <c r="BL1057">
        <v>1.519120280543286</v>
      </c>
      <c r="BM1057">
        <v>3.1371476754662369</v>
      </c>
      <c r="BN1057">
        <v>1.535210818506384</v>
      </c>
      <c r="BO1057">
        <v>0.1093710563348412</v>
      </c>
      <c r="BP1057">
        <v>1.3766742718384971E-3</v>
      </c>
      <c r="BQ1057">
        <v>1.519120280543286</v>
      </c>
      <c r="BR1057">
        <v>7527.9964147698001</v>
      </c>
      <c r="BS1057" s="96">
        <v>1166.2381284751027</v>
      </c>
      <c r="BT1057" s="96">
        <v>1146.1510631870924</v>
      </c>
      <c r="BU1057">
        <v>3.1371476754662369</v>
      </c>
      <c r="BV1057" s="60" t="str">
        <f t="shared" si="136"/>
        <v>OneWeb</v>
      </c>
      <c r="BW1057" s="30" t="s">
        <v>4038</v>
      </c>
      <c r="BX1057" s="96">
        <v>1</v>
      </c>
      <c r="BY1057" s="96">
        <v>1.3</v>
      </c>
      <c r="BZ1057" s="96">
        <v>5</v>
      </c>
      <c r="CA1057" s="16">
        <v>5.2930999999999999</v>
      </c>
      <c r="CB1057" s="16">
        <v>1</v>
      </c>
      <c r="CC1057" s="16">
        <v>2.8853</v>
      </c>
      <c r="CD1057" s="96">
        <v>1.3</v>
      </c>
      <c r="CE1057" s="96">
        <v>1</v>
      </c>
      <c r="CF1057" s="31">
        <v>5</v>
      </c>
      <c r="CG1057" s="30">
        <v>148</v>
      </c>
      <c r="CH1057" s="96">
        <v>148</v>
      </c>
      <c r="CI1057" s="96">
        <v>140</v>
      </c>
      <c r="CJ1057" s="96">
        <f>Population!$CG1057-Population!$CI1057</f>
        <v>8</v>
      </c>
      <c r="CK1057" s="118">
        <f>_xlfn.DAYS(Entries!$AY$2,Population!H1057)</f>
        <v>111</v>
      </c>
      <c r="CL1057" s="118">
        <f t="shared" si="137"/>
        <v>2555</v>
      </c>
      <c r="CM1057" s="117">
        <f>Entries!$AY$5</f>
        <v>0.15</v>
      </c>
      <c r="CN1057" s="117">
        <f t="shared" si="142"/>
        <v>5.4054054054054057E-2</v>
      </c>
      <c r="CO1057" s="119">
        <f t="shared" si="138"/>
        <v>0.96307240704500974</v>
      </c>
      <c r="CP1057" s="30" t="s">
        <v>177</v>
      </c>
      <c r="CQ1057" s="96">
        <v>4</v>
      </c>
      <c r="CR1057" s="96" t="s">
        <v>95</v>
      </c>
      <c r="CS1057" s="96"/>
      <c r="CT1057" s="31"/>
      <c r="CU1057" s="30" t="s">
        <v>1476</v>
      </c>
      <c r="CV1057" s="96" t="s">
        <v>4039</v>
      </c>
      <c r="CW1057" s="96" t="s">
        <v>352</v>
      </c>
      <c r="CX1057" s="96" t="s">
        <v>4040</v>
      </c>
      <c r="CY1057" s="96" t="s">
        <v>107</v>
      </c>
      <c r="CZ1057" s="96" t="s">
        <v>1998</v>
      </c>
      <c r="DA1057" s="31"/>
      <c r="DB1057" s="17" t="s">
        <v>15463</v>
      </c>
      <c r="DC1057" s="17" t="s">
        <v>15500</v>
      </c>
      <c r="DD1057" s="17">
        <v>1</v>
      </c>
      <c r="DE1057" s="17" t="s">
        <v>15500</v>
      </c>
      <c r="DF1057" s="17" t="s">
        <v>15500</v>
      </c>
      <c r="DG1057" s="23" t="s">
        <v>11174</v>
      </c>
      <c r="DH1057" s="145"/>
    </row>
    <row r="1058" spans="1:112" s="17" customFormat="1" x14ac:dyDescent="0.25">
      <c r="A1058" s="32" t="s">
        <v>4116</v>
      </c>
      <c r="B1058" s="98">
        <v>1</v>
      </c>
      <c r="C1058" s="149" t="s">
        <v>11188</v>
      </c>
      <c r="D1058" s="98" t="s">
        <v>4034</v>
      </c>
      <c r="E1058" s="98">
        <v>47261</v>
      </c>
      <c r="F1058" s="98" t="s">
        <v>4117</v>
      </c>
      <c r="G1058" s="33">
        <v>65623</v>
      </c>
      <c r="H1058" s="44">
        <v>44183</v>
      </c>
      <c r="I1058" s="98" t="s">
        <v>271</v>
      </c>
      <c r="J1058" s="98"/>
      <c r="K1058" s="98"/>
      <c r="L1058" s="98" t="s">
        <v>376</v>
      </c>
      <c r="M1058" t="s">
        <v>352</v>
      </c>
      <c r="N1058" s="98" t="s">
        <v>352</v>
      </c>
      <c r="O1058" t="s">
        <v>707</v>
      </c>
      <c r="P1058" s="64" t="str">
        <f>VLOOKUP(N1058,Entries!J:K,2,FALSE)</f>
        <v>UNITED KINGDOM</v>
      </c>
      <c r="Q1058" s="38" t="s">
        <v>4036</v>
      </c>
      <c r="R1058" s="32" t="s">
        <v>4036</v>
      </c>
      <c r="S1058" s="98" t="s">
        <v>352</v>
      </c>
      <c r="T1058" t="s">
        <v>707</v>
      </c>
      <c r="U1058" s="39" t="s">
        <v>159</v>
      </c>
      <c r="V1058" s="33" t="s">
        <v>159</v>
      </c>
      <c r="W1058" s="64">
        <f>IF(VLOOKUP(R1058,Entries!N:P,3,FALSE)=V1058,1,VLOOKUP(R1058,Entries!N:P,3,FALSE))</f>
        <v>1</v>
      </c>
      <c r="X1058"/>
      <c r="Y1058"/>
      <c r="Z1058" s="98"/>
      <c r="AA1058" s="98"/>
      <c r="AB1058" s="98"/>
      <c r="AC1058" s="98" t="s">
        <v>4034</v>
      </c>
      <c r="AD1058" s="98" t="s">
        <v>263</v>
      </c>
      <c r="AE1058" s="98" t="s">
        <v>263</v>
      </c>
      <c r="AF1058" s="98" t="s">
        <v>263</v>
      </c>
      <c r="AG1058" s="98" t="s">
        <v>11136</v>
      </c>
      <c r="AH1058" s="98"/>
      <c r="AI1058" s="98"/>
      <c r="AJ1058" s="98">
        <v>7</v>
      </c>
      <c r="AK1058" s="98" t="s">
        <v>95</v>
      </c>
      <c r="AL1058" s="98"/>
      <c r="AM1058" s="33"/>
      <c r="AN1058" s="32" t="s">
        <v>168</v>
      </c>
      <c r="AO1058" s="98" t="s">
        <v>169</v>
      </c>
      <c r="AP1058" s="33" t="s">
        <v>169</v>
      </c>
      <c r="AQ1058">
        <v>21104.583344909999</v>
      </c>
      <c r="AR1058" t="s">
        <v>11581</v>
      </c>
      <c r="AS1058" t="s">
        <v>11225</v>
      </c>
      <c r="AT1058" t="s">
        <v>11225</v>
      </c>
      <c r="AU1058">
        <v>87.956599999999995</v>
      </c>
      <c r="AV1058" s="98">
        <v>1.5348160449555559</v>
      </c>
      <c r="AW1058">
        <v>6.3177000000000003</v>
      </c>
      <c r="AX1058" s="98">
        <v>0.11232587663111113</v>
      </c>
      <c r="AY1058">
        <v>1.2850000000000001E-4</v>
      </c>
      <c r="AZ1058">
        <v>89.221699999999998</v>
      </c>
      <c r="BA1058" s="98">
        <v>1.6111392772666666</v>
      </c>
      <c r="BB1058">
        <v>193.08240000000001</v>
      </c>
      <c r="BC1058" s="98">
        <v>4.9616855425022228</v>
      </c>
      <c r="BD1058">
        <v>13.28625089</v>
      </c>
      <c r="BE1058" s="96">
        <f t="shared" si="139"/>
        <v>7530.0917659261158</v>
      </c>
      <c r="BF1058" s="96">
        <f t="shared" si="140"/>
        <v>1160.0593827180373</v>
      </c>
      <c r="BG1058" s="96">
        <f t="shared" si="141"/>
        <v>1158.1241491341943</v>
      </c>
      <c r="BH1058">
        <v>7519.2383480720318</v>
      </c>
      <c r="BI1058">
        <v>2.5592591323313671E-3</v>
      </c>
      <c r="BJ1058">
        <v>1.535113373238556</v>
      </c>
      <c r="BK1058">
        <v>0.11025602826529279</v>
      </c>
      <c r="BL1058">
        <v>1.7542231141664379</v>
      </c>
      <c r="BM1058">
        <v>3.1725501411952899</v>
      </c>
      <c r="BN1058">
        <v>1.5351322778758609</v>
      </c>
      <c r="BO1058">
        <v>0.1102646703060772</v>
      </c>
      <c r="BP1058">
        <v>1.334299587467508E-3</v>
      </c>
      <c r="BQ1058">
        <v>1.7542231141664379</v>
      </c>
      <c r="BR1058">
        <v>7527.194595831098</v>
      </c>
      <c r="BS1058" s="96">
        <v>1183.9265818959902</v>
      </c>
      <c r="BT1058" s="96">
        <v>1163.2431048745975</v>
      </c>
      <c r="BU1058">
        <v>3.1725501411952899</v>
      </c>
      <c r="BV1058" s="65" t="str">
        <f t="shared" si="136"/>
        <v>OneWeb</v>
      </c>
      <c r="BW1058" s="32" t="s">
        <v>4038</v>
      </c>
      <c r="BX1058" s="98">
        <v>1</v>
      </c>
      <c r="BY1058" s="98">
        <v>1.3</v>
      </c>
      <c r="BZ1058" s="98">
        <v>5</v>
      </c>
      <c r="CA1058" s="21">
        <v>5.2930999999999999</v>
      </c>
      <c r="CB1058" s="21">
        <v>1</v>
      </c>
      <c r="CC1058" s="21">
        <v>2.8853</v>
      </c>
      <c r="CD1058" s="98">
        <v>1.3</v>
      </c>
      <c r="CE1058" s="98">
        <v>1</v>
      </c>
      <c r="CF1058" s="33">
        <v>5</v>
      </c>
      <c r="CG1058" s="32">
        <v>148</v>
      </c>
      <c r="CH1058" s="98">
        <v>148</v>
      </c>
      <c r="CI1058" s="98">
        <v>140</v>
      </c>
      <c r="CJ1058" s="98">
        <f>Population!$CG1058-Population!$CI1058</f>
        <v>8</v>
      </c>
      <c r="CK1058" s="120">
        <f>_xlfn.DAYS(Entries!$AY$2,Population!H1058)</f>
        <v>111</v>
      </c>
      <c r="CL1058" s="120">
        <f t="shared" si="137"/>
        <v>2555</v>
      </c>
      <c r="CM1058" s="122">
        <f>Entries!$AY$5</f>
        <v>0.15</v>
      </c>
      <c r="CN1058" s="122">
        <f t="shared" si="142"/>
        <v>5.4054054054054057E-2</v>
      </c>
      <c r="CO1058" s="121">
        <f t="shared" si="138"/>
        <v>0.96307240704500974</v>
      </c>
      <c r="CP1058" s="32" t="s">
        <v>177</v>
      </c>
      <c r="CQ1058" s="98">
        <v>4</v>
      </c>
      <c r="CR1058" s="98" t="s">
        <v>95</v>
      </c>
      <c r="CS1058" s="98"/>
      <c r="CT1058" s="33"/>
      <c r="CU1058" s="32" t="s">
        <v>1476</v>
      </c>
      <c r="CV1058" s="98" t="s">
        <v>4039</v>
      </c>
      <c r="CW1058" s="98" t="s">
        <v>352</v>
      </c>
      <c r="CX1058" s="98" t="s">
        <v>4040</v>
      </c>
      <c r="CY1058" s="98" t="s">
        <v>107</v>
      </c>
      <c r="CZ1058" s="98" t="s">
        <v>1998</v>
      </c>
      <c r="DA1058" s="33"/>
      <c r="DB1058" s="17" t="s">
        <v>15463</v>
      </c>
      <c r="DC1058" s="17" t="s">
        <v>15500</v>
      </c>
      <c r="DD1058" s="17">
        <v>1</v>
      </c>
      <c r="DE1058" s="17" t="s">
        <v>15500</v>
      </c>
      <c r="DF1058" s="17" t="s">
        <v>15500</v>
      </c>
      <c r="DG1058" s="23" t="s">
        <v>11174</v>
      </c>
      <c r="DH1058" s="145"/>
    </row>
    <row r="1059" spans="1:112" s="17" customFormat="1" x14ac:dyDescent="0.25">
      <c r="A1059" s="30" t="s">
        <v>4119</v>
      </c>
      <c r="B1059" s="96">
        <v>1</v>
      </c>
      <c r="C1059" s="152" t="s">
        <v>11188</v>
      </c>
      <c r="D1059" s="96" t="s">
        <v>4034</v>
      </c>
      <c r="E1059" s="96">
        <v>47288</v>
      </c>
      <c r="F1059" s="96" t="s">
        <v>4120</v>
      </c>
      <c r="G1059" s="31">
        <v>65650</v>
      </c>
      <c r="H1059" s="43">
        <v>44183</v>
      </c>
      <c r="I1059" s="96" t="s">
        <v>271</v>
      </c>
      <c r="J1059" s="96"/>
      <c r="K1059" s="96"/>
      <c r="L1059" s="96" t="s">
        <v>376</v>
      </c>
      <c r="M1059" s="124" t="s">
        <v>352</v>
      </c>
      <c r="N1059" s="96" t="s">
        <v>352</v>
      </c>
      <c r="O1059" s="124" t="s">
        <v>707</v>
      </c>
      <c r="P1059" s="96" t="str">
        <f>VLOOKUP(N1059,Entries!J:K,2,FALSE)</f>
        <v>UNITED KINGDOM</v>
      </c>
      <c r="Q1059" s="123" t="s">
        <v>4036</v>
      </c>
      <c r="R1059" s="30" t="s">
        <v>4036</v>
      </c>
      <c r="S1059" s="96" t="s">
        <v>352</v>
      </c>
      <c r="T1059" s="124" t="s">
        <v>707</v>
      </c>
      <c r="U1059" s="125" t="s">
        <v>159</v>
      </c>
      <c r="V1059" s="31" t="s">
        <v>159</v>
      </c>
      <c r="W1059" s="64">
        <f>IF(VLOOKUP(R1059,Entries!N:P,3,FALSE)=V1059,1,VLOOKUP(R1059,Entries!N:P,3,FALSE))</f>
        <v>1</v>
      </c>
      <c r="X1059" s="124"/>
      <c r="Y1059" s="124"/>
      <c r="Z1059" s="96"/>
      <c r="AA1059" s="96"/>
      <c r="AB1059" s="96"/>
      <c r="AC1059" s="96" t="s">
        <v>4034</v>
      </c>
      <c r="AD1059" s="96" t="s">
        <v>263</v>
      </c>
      <c r="AE1059" s="96" t="s">
        <v>263</v>
      </c>
      <c r="AF1059" s="96" t="s">
        <v>263</v>
      </c>
      <c r="AG1059" s="96" t="s">
        <v>11136</v>
      </c>
      <c r="AH1059" s="96"/>
      <c r="AI1059" s="96"/>
      <c r="AJ1059" s="96">
        <v>7</v>
      </c>
      <c r="AK1059" s="96" t="s">
        <v>95</v>
      </c>
      <c r="AL1059" s="96"/>
      <c r="AM1059" s="31"/>
      <c r="AN1059" s="30" t="s">
        <v>168</v>
      </c>
      <c r="AO1059" s="96" t="s">
        <v>169</v>
      </c>
      <c r="AP1059" s="31" t="s">
        <v>169</v>
      </c>
      <c r="AQ1059">
        <v>21104.583344909999</v>
      </c>
      <c r="AR1059" t="s">
        <v>11581</v>
      </c>
      <c r="AS1059" t="s">
        <v>11225</v>
      </c>
      <c r="AT1059" t="s">
        <v>11225</v>
      </c>
      <c r="AU1059">
        <v>87.938500000000005</v>
      </c>
      <c r="AV1059" s="96">
        <v>1.5348142996266669</v>
      </c>
      <c r="AW1059">
        <v>6.4358000000000004</v>
      </c>
      <c r="AX1059" s="96">
        <v>0.11061370899111113</v>
      </c>
      <c r="AY1059">
        <v>1.852E-4</v>
      </c>
      <c r="AZ1059">
        <v>92.311499999999995</v>
      </c>
      <c r="BA1059" s="96">
        <v>1.5633242470266668</v>
      </c>
      <c r="BB1059">
        <v>284.28370000000001</v>
      </c>
      <c r="BC1059" s="96">
        <v>2.1321740557955553</v>
      </c>
      <c r="BD1059">
        <v>13.240356820000001</v>
      </c>
      <c r="BE1059" s="96">
        <f t="shared" si="139"/>
        <v>7547.4823958713887</v>
      </c>
      <c r="BF1059" s="96">
        <f t="shared" si="140"/>
        <v>1177.8801896111045</v>
      </c>
      <c r="BG1059" s="96">
        <f t="shared" si="141"/>
        <v>1175.0846021316729</v>
      </c>
      <c r="BH1059">
        <v>7551.9312330697512</v>
      </c>
      <c r="BI1059">
        <v>1.4524005453235751E-3</v>
      </c>
      <c r="BJ1059">
        <v>1.53483387353162</v>
      </c>
      <c r="BK1059">
        <v>0.112337248293919</v>
      </c>
      <c r="BL1059">
        <v>1.4626917325670099</v>
      </c>
      <c r="BM1059">
        <v>5.1106073657837108</v>
      </c>
      <c r="BN1059">
        <v>1.5348163559569019</v>
      </c>
      <c r="BO1059">
        <v>0.1123258945190648</v>
      </c>
      <c r="BP1059">
        <v>1.3707498458001371E-3</v>
      </c>
      <c r="BQ1059">
        <v>1.4626917325670099</v>
      </c>
      <c r="BR1059">
        <v>7544.5848433852934</v>
      </c>
      <c r="BS1059" s="96">
        <v>1187.0441219702125</v>
      </c>
      <c r="BT1059" s="96">
        <v>1166.5076303199066</v>
      </c>
      <c r="BU1059">
        <v>5.1106073657837108</v>
      </c>
      <c r="BV1059" s="60" t="str">
        <f t="shared" si="136"/>
        <v>OneWeb</v>
      </c>
      <c r="BW1059" s="30" t="s">
        <v>4038</v>
      </c>
      <c r="BX1059" s="96">
        <v>1</v>
      </c>
      <c r="BY1059" s="96">
        <v>1.3</v>
      </c>
      <c r="BZ1059" s="96">
        <v>5</v>
      </c>
      <c r="CA1059" s="16">
        <v>5.2930999999999999</v>
      </c>
      <c r="CB1059" s="16">
        <v>1</v>
      </c>
      <c r="CC1059" s="16">
        <v>2.8853</v>
      </c>
      <c r="CD1059" s="96">
        <v>1.3</v>
      </c>
      <c r="CE1059" s="96">
        <v>1</v>
      </c>
      <c r="CF1059" s="31">
        <v>5</v>
      </c>
      <c r="CG1059" s="30">
        <v>148</v>
      </c>
      <c r="CH1059" s="96">
        <v>148</v>
      </c>
      <c r="CI1059" s="96">
        <v>140</v>
      </c>
      <c r="CJ1059" s="96">
        <f>Population!$CG1059-Population!$CI1059</f>
        <v>8</v>
      </c>
      <c r="CK1059" s="118">
        <f>_xlfn.DAYS(Entries!$AY$2,Population!H1059)</f>
        <v>111</v>
      </c>
      <c r="CL1059" s="118">
        <f t="shared" si="137"/>
        <v>2555</v>
      </c>
      <c r="CM1059" s="117">
        <f>Entries!$AY$5</f>
        <v>0.15</v>
      </c>
      <c r="CN1059" s="117">
        <f t="shared" si="142"/>
        <v>5.4054054054054057E-2</v>
      </c>
      <c r="CO1059" s="119">
        <f t="shared" si="138"/>
        <v>0.96307240704500974</v>
      </c>
      <c r="CP1059" s="30" t="s">
        <v>177</v>
      </c>
      <c r="CQ1059" s="96">
        <v>4</v>
      </c>
      <c r="CR1059" s="96" t="s">
        <v>95</v>
      </c>
      <c r="CS1059" s="96"/>
      <c r="CT1059" s="31"/>
      <c r="CU1059" s="30" t="s">
        <v>1476</v>
      </c>
      <c r="CV1059" s="96" t="s">
        <v>4039</v>
      </c>
      <c r="CW1059" s="96" t="s">
        <v>352</v>
      </c>
      <c r="CX1059" s="96" t="s">
        <v>4040</v>
      </c>
      <c r="CY1059" s="96" t="s">
        <v>107</v>
      </c>
      <c r="CZ1059" s="96" t="s">
        <v>1998</v>
      </c>
      <c r="DA1059" s="31"/>
      <c r="DB1059" s="17" t="s">
        <v>15463</v>
      </c>
      <c r="DC1059" s="17" t="s">
        <v>15500</v>
      </c>
      <c r="DD1059" s="17">
        <v>1</v>
      </c>
      <c r="DE1059" s="17" t="s">
        <v>15500</v>
      </c>
      <c r="DF1059" s="17" t="s">
        <v>15500</v>
      </c>
      <c r="DG1059" s="23" t="s">
        <v>11174</v>
      </c>
      <c r="DH1059" s="145"/>
    </row>
    <row r="1060" spans="1:112" s="17" customFormat="1" x14ac:dyDescent="0.25">
      <c r="A1060" s="32" t="s">
        <v>4122</v>
      </c>
      <c r="B1060" s="98">
        <v>1</v>
      </c>
      <c r="C1060" s="149" t="s">
        <v>11188</v>
      </c>
      <c r="D1060" s="98" t="s">
        <v>4034</v>
      </c>
      <c r="E1060" s="98">
        <v>47281</v>
      </c>
      <c r="F1060" s="98" t="s">
        <v>4123</v>
      </c>
      <c r="G1060" s="33">
        <v>65643</v>
      </c>
      <c r="H1060" s="44">
        <v>44183</v>
      </c>
      <c r="I1060" s="98" t="s">
        <v>271</v>
      </c>
      <c r="J1060" s="98"/>
      <c r="K1060" s="98"/>
      <c r="L1060" s="98" t="s">
        <v>376</v>
      </c>
      <c r="M1060" t="s">
        <v>352</v>
      </c>
      <c r="N1060" s="98" t="s">
        <v>352</v>
      </c>
      <c r="O1060" t="s">
        <v>707</v>
      </c>
      <c r="P1060" s="64" t="str">
        <f>VLOOKUP(N1060,Entries!J:K,2,FALSE)</f>
        <v>UNITED KINGDOM</v>
      </c>
      <c r="Q1060" s="38" t="s">
        <v>4036</v>
      </c>
      <c r="R1060" s="32" t="s">
        <v>4036</v>
      </c>
      <c r="S1060" s="98" t="s">
        <v>352</v>
      </c>
      <c r="T1060" t="s">
        <v>707</v>
      </c>
      <c r="U1060" s="39" t="s">
        <v>159</v>
      </c>
      <c r="V1060" s="33" t="s">
        <v>159</v>
      </c>
      <c r="W1060" s="64">
        <f>IF(VLOOKUP(R1060,Entries!N:P,3,FALSE)=V1060,1,VLOOKUP(R1060,Entries!N:P,3,FALSE))</f>
        <v>1</v>
      </c>
      <c r="X1060"/>
      <c r="Y1060"/>
      <c r="Z1060" s="98"/>
      <c r="AA1060" s="98"/>
      <c r="AB1060" s="98"/>
      <c r="AC1060" s="98" t="s">
        <v>4034</v>
      </c>
      <c r="AD1060" s="98" t="s">
        <v>263</v>
      </c>
      <c r="AE1060" s="98" t="s">
        <v>263</v>
      </c>
      <c r="AF1060" s="98" t="s">
        <v>263</v>
      </c>
      <c r="AG1060" s="98" t="s">
        <v>11136</v>
      </c>
      <c r="AH1060" s="98"/>
      <c r="AI1060" s="98"/>
      <c r="AJ1060" s="98">
        <v>7</v>
      </c>
      <c r="AK1060" s="98" t="s">
        <v>95</v>
      </c>
      <c r="AL1060" s="98"/>
      <c r="AM1060" s="33"/>
      <c r="AN1060" s="32" t="s">
        <v>168</v>
      </c>
      <c r="AO1060" s="98" t="s">
        <v>169</v>
      </c>
      <c r="AP1060" s="33" t="s">
        <v>169</v>
      </c>
      <c r="AQ1060">
        <v>21104.583344909999</v>
      </c>
      <c r="AR1060" t="s">
        <v>13033</v>
      </c>
      <c r="AS1060" t="s">
        <v>11225</v>
      </c>
      <c r="AT1060" t="s">
        <v>13034</v>
      </c>
      <c r="AU1060">
        <v>87.938400000000001</v>
      </c>
      <c r="AV1060" s="98">
        <v>1.5350691176444446</v>
      </c>
      <c r="AW1060">
        <v>6.3376999999999999</v>
      </c>
      <c r="AX1060" s="98">
        <v>0.11040252419555555</v>
      </c>
      <c r="AY1060">
        <v>1.717E-4</v>
      </c>
      <c r="AZ1060">
        <v>89.571899999999999</v>
      </c>
      <c r="BA1060" s="98">
        <v>2.0229810445200003</v>
      </c>
      <c r="BB1060">
        <v>122.16459999999999</v>
      </c>
      <c r="BC1060" s="98">
        <v>3.2867806742800005</v>
      </c>
      <c r="BD1060">
        <v>13.23197175</v>
      </c>
      <c r="BE1060" s="96">
        <f t="shared" si="139"/>
        <v>7550.6706073357936</v>
      </c>
      <c r="BF1060" s="96">
        <f t="shared" si="140"/>
        <v>1180.9670574790744</v>
      </c>
      <c r="BG1060" s="96">
        <f t="shared" si="141"/>
        <v>1178.3741571925138</v>
      </c>
      <c r="BH1060">
        <v>7551.6366606291904</v>
      </c>
      <c r="BI1060">
        <v>9.9693530202318512E-4</v>
      </c>
      <c r="BJ1060">
        <v>1.5348238548691779</v>
      </c>
      <c r="BK1060">
        <v>0.110632430893148</v>
      </c>
      <c r="BL1060">
        <v>1.253498513182381</v>
      </c>
      <c r="BM1060">
        <v>2.442778407609373</v>
      </c>
      <c r="BN1060">
        <v>1.5348146144534991</v>
      </c>
      <c r="BO1060">
        <v>0.11061372300996949</v>
      </c>
      <c r="BP1060">
        <v>1.360433324153908E-3</v>
      </c>
      <c r="BQ1060">
        <v>1.253498513182381</v>
      </c>
      <c r="BR1060">
        <v>7547.7758761450596</v>
      </c>
      <c r="BS1060" s="96">
        <v>1168.4724775186278</v>
      </c>
      <c r="BT1060" s="96">
        <v>1148.5232149881731</v>
      </c>
      <c r="BU1060">
        <v>2.442778407609373</v>
      </c>
      <c r="BV1060" s="65" t="str">
        <f t="shared" si="136"/>
        <v>OneWeb</v>
      </c>
      <c r="BW1060" s="32" t="s">
        <v>4038</v>
      </c>
      <c r="BX1060" s="98">
        <v>1</v>
      </c>
      <c r="BY1060" s="98">
        <v>1.3</v>
      </c>
      <c r="BZ1060" s="98">
        <v>5</v>
      </c>
      <c r="CA1060" s="21">
        <v>5.2930999999999999</v>
      </c>
      <c r="CB1060" s="21">
        <v>1</v>
      </c>
      <c r="CC1060" s="21">
        <v>2.8853</v>
      </c>
      <c r="CD1060" s="98">
        <v>1.3</v>
      </c>
      <c r="CE1060" s="98">
        <v>1</v>
      </c>
      <c r="CF1060" s="33">
        <v>5</v>
      </c>
      <c r="CG1060" s="32">
        <v>148</v>
      </c>
      <c r="CH1060" s="98">
        <v>148</v>
      </c>
      <c r="CI1060" s="98">
        <v>140</v>
      </c>
      <c r="CJ1060" s="98">
        <f>Population!$CG1060-Population!$CI1060</f>
        <v>8</v>
      </c>
      <c r="CK1060" s="120">
        <f>_xlfn.DAYS(Entries!$AY$2,Population!H1060)</f>
        <v>111</v>
      </c>
      <c r="CL1060" s="120">
        <f t="shared" si="137"/>
        <v>2555</v>
      </c>
      <c r="CM1060" s="122">
        <f>Entries!$AY$5</f>
        <v>0.15</v>
      </c>
      <c r="CN1060" s="122">
        <f t="shared" si="142"/>
        <v>5.4054054054054057E-2</v>
      </c>
      <c r="CO1060" s="121">
        <f t="shared" si="138"/>
        <v>0.96307240704500974</v>
      </c>
      <c r="CP1060" s="32" t="s">
        <v>177</v>
      </c>
      <c r="CQ1060" s="98">
        <v>4</v>
      </c>
      <c r="CR1060" s="98" t="s">
        <v>95</v>
      </c>
      <c r="CS1060" s="98"/>
      <c r="CT1060" s="33"/>
      <c r="CU1060" s="32" t="s">
        <v>1476</v>
      </c>
      <c r="CV1060" s="98" t="s">
        <v>4039</v>
      </c>
      <c r="CW1060" s="98" t="s">
        <v>352</v>
      </c>
      <c r="CX1060" s="98" t="s">
        <v>4040</v>
      </c>
      <c r="CY1060" s="98" t="s">
        <v>107</v>
      </c>
      <c r="CZ1060" s="98" t="s">
        <v>1998</v>
      </c>
      <c r="DA1060" s="33"/>
      <c r="DB1060" s="17" t="s">
        <v>15463</v>
      </c>
      <c r="DC1060" s="17" t="s">
        <v>15500</v>
      </c>
      <c r="DD1060" s="17">
        <v>1</v>
      </c>
      <c r="DE1060" s="17" t="s">
        <v>15500</v>
      </c>
      <c r="DF1060" s="17" t="s">
        <v>15500</v>
      </c>
      <c r="DG1060" s="23" t="s">
        <v>11174</v>
      </c>
      <c r="DH1060" s="145"/>
    </row>
    <row r="1061" spans="1:112" s="17" customFormat="1" x14ac:dyDescent="0.25">
      <c r="A1061" s="30" t="s">
        <v>4125</v>
      </c>
      <c r="B1061" s="96">
        <v>1</v>
      </c>
      <c r="C1061" s="152" t="s">
        <v>11188</v>
      </c>
      <c r="D1061" s="96" t="s">
        <v>4034</v>
      </c>
      <c r="E1061" s="96">
        <v>47271</v>
      </c>
      <c r="F1061" s="96" t="s">
        <v>4126</v>
      </c>
      <c r="G1061" s="31">
        <v>65633</v>
      </c>
      <c r="H1061" s="43">
        <v>44183</v>
      </c>
      <c r="I1061" s="96" t="s">
        <v>271</v>
      </c>
      <c r="J1061" s="96"/>
      <c r="K1061" s="96"/>
      <c r="L1061" s="96" t="s">
        <v>376</v>
      </c>
      <c r="M1061" s="124" t="s">
        <v>352</v>
      </c>
      <c r="N1061" s="96" t="s">
        <v>352</v>
      </c>
      <c r="O1061" s="124" t="s">
        <v>707</v>
      </c>
      <c r="P1061" s="96" t="str">
        <f>VLOOKUP(N1061,Entries!J:K,2,FALSE)</f>
        <v>UNITED KINGDOM</v>
      </c>
      <c r="Q1061" s="123" t="s">
        <v>4036</v>
      </c>
      <c r="R1061" s="30" t="s">
        <v>4036</v>
      </c>
      <c r="S1061" s="96" t="s">
        <v>352</v>
      </c>
      <c r="T1061" s="124" t="s">
        <v>707</v>
      </c>
      <c r="U1061" s="125" t="s">
        <v>159</v>
      </c>
      <c r="V1061" s="31" t="s">
        <v>159</v>
      </c>
      <c r="W1061" s="64">
        <f>IF(VLOOKUP(R1061,Entries!N:P,3,FALSE)=V1061,1,VLOOKUP(R1061,Entries!N:P,3,FALSE))</f>
        <v>1</v>
      </c>
      <c r="X1061" s="124"/>
      <c r="Y1061" s="124"/>
      <c r="Z1061" s="96"/>
      <c r="AA1061" s="96"/>
      <c r="AB1061" s="96"/>
      <c r="AC1061" s="96" t="s">
        <v>4034</v>
      </c>
      <c r="AD1061" s="96" t="s">
        <v>263</v>
      </c>
      <c r="AE1061" s="96" t="s">
        <v>263</v>
      </c>
      <c r="AF1061" s="96" t="s">
        <v>263</v>
      </c>
      <c r="AG1061" s="96" t="s">
        <v>11136</v>
      </c>
      <c r="AH1061" s="96"/>
      <c r="AI1061" s="96"/>
      <c r="AJ1061" s="96">
        <v>7</v>
      </c>
      <c r="AK1061" s="96" t="s">
        <v>95</v>
      </c>
      <c r="AL1061" s="96"/>
      <c r="AM1061" s="31"/>
      <c r="AN1061" s="30" t="s">
        <v>168</v>
      </c>
      <c r="AO1061" s="96" t="s">
        <v>169</v>
      </c>
      <c r="AP1061" s="31" t="s">
        <v>169</v>
      </c>
      <c r="AQ1061">
        <v>21104.583344909999</v>
      </c>
      <c r="AR1061" t="s">
        <v>13035</v>
      </c>
      <c r="AS1061" t="s">
        <v>11225</v>
      </c>
      <c r="AT1061" t="s">
        <v>13036</v>
      </c>
      <c r="AU1061">
        <v>87.953000000000003</v>
      </c>
      <c r="AV1061" s="96">
        <v>1.5352000173111113</v>
      </c>
      <c r="AW1061">
        <v>6.3255999999999997</v>
      </c>
      <c r="AX1061" s="96">
        <v>0.10919824726222223</v>
      </c>
      <c r="AY1061">
        <v>1.2769999999999999E-4</v>
      </c>
      <c r="AZ1061">
        <v>115.9083</v>
      </c>
      <c r="BA1061" s="96">
        <v>1.517107938048889</v>
      </c>
      <c r="BB1061">
        <v>188.31870000000001</v>
      </c>
      <c r="BC1061" s="96">
        <v>4.4916911620000004</v>
      </c>
      <c r="BD1061">
        <v>13.28015379</v>
      </c>
      <c r="BE1061" s="96">
        <f t="shared" si="139"/>
        <v>7532.3963682589019</v>
      </c>
      <c r="BF1061" s="96">
        <f t="shared" si="140"/>
        <v>1162.3582552751286</v>
      </c>
      <c r="BG1061" s="96">
        <f t="shared" si="141"/>
        <v>1160.4344812426752</v>
      </c>
      <c r="BH1061">
        <v>7526.2594395910719</v>
      </c>
      <c r="BI1061">
        <v>1.8983233241459409E-3</v>
      </c>
      <c r="BJ1061">
        <v>1.535061754462991</v>
      </c>
      <c r="BK1061">
        <v>0.1103832078884978</v>
      </c>
      <c r="BL1061">
        <v>2.0533402717262952</v>
      </c>
      <c r="BM1061">
        <v>3.2556117573423542</v>
      </c>
      <c r="BN1061">
        <v>1.5350694406178049</v>
      </c>
      <c r="BO1061">
        <v>0.11040255630267309</v>
      </c>
      <c r="BP1061">
        <v>1.3247405695441621E-3</v>
      </c>
      <c r="BQ1061">
        <v>2.0533402717262952</v>
      </c>
      <c r="BR1061">
        <v>7529.4978462534</v>
      </c>
      <c r="BS1061" s="96">
        <v>1167.1287680167343</v>
      </c>
      <c r="BT1061" s="96">
        <v>1147.0005446832938</v>
      </c>
      <c r="BU1061">
        <v>3.2556117573423542</v>
      </c>
      <c r="BV1061" s="60" t="str">
        <f t="shared" si="136"/>
        <v>OneWeb</v>
      </c>
      <c r="BW1061" s="30" t="s">
        <v>4038</v>
      </c>
      <c r="BX1061" s="96">
        <v>1</v>
      </c>
      <c r="BY1061" s="96">
        <v>1.3</v>
      </c>
      <c r="BZ1061" s="96">
        <v>5</v>
      </c>
      <c r="CA1061" s="16">
        <v>5.2930999999999999</v>
      </c>
      <c r="CB1061" s="16">
        <v>1</v>
      </c>
      <c r="CC1061" s="16">
        <v>2.8853</v>
      </c>
      <c r="CD1061" s="96">
        <v>1.3</v>
      </c>
      <c r="CE1061" s="96">
        <v>1</v>
      </c>
      <c r="CF1061" s="31">
        <v>5</v>
      </c>
      <c r="CG1061" s="30">
        <v>148</v>
      </c>
      <c r="CH1061" s="96">
        <v>148</v>
      </c>
      <c r="CI1061" s="96">
        <v>140</v>
      </c>
      <c r="CJ1061" s="96">
        <f>Population!$CG1061-Population!$CI1061</f>
        <v>8</v>
      </c>
      <c r="CK1061" s="118">
        <f>_xlfn.DAYS(Entries!$AY$2,Population!H1061)</f>
        <v>111</v>
      </c>
      <c r="CL1061" s="118">
        <f t="shared" si="137"/>
        <v>2555</v>
      </c>
      <c r="CM1061" s="117">
        <f>Entries!$AY$5</f>
        <v>0.15</v>
      </c>
      <c r="CN1061" s="117">
        <f t="shared" si="142"/>
        <v>5.4054054054054057E-2</v>
      </c>
      <c r="CO1061" s="119">
        <f t="shared" si="138"/>
        <v>0.96307240704500974</v>
      </c>
      <c r="CP1061" s="30" t="s">
        <v>177</v>
      </c>
      <c r="CQ1061" s="96">
        <v>4</v>
      </c>
      <c r="CR1061" s="96" t="s">
        <v>95</v>
      </c>
      <c r="CS1061" s="96"/>
      <c r="CT1061" s="31"/>
      <c r="CU1061" s="30" t="s">
        <v>1476</v>
      </c>
      <c r="CV1061" s="96" t="s">
        <v>4039</v>
      </c>
      <c r="CW1061" s="96" t="s">
        <v>352</v>
      </c>
      <c r="CX1061" s="96" t="s">
        <v>4040</v>
      </c>
      <c r="CY1061" s="96" t="s">
        <v>107</v>
      </c>
      <c r="CZ1061" s="96" t="s">
        <v>1998</v>
      </c>
      <c r="DA1061" s="31"/>
      <c r="DB1061" s="17" t="s">
        <v>15463</v>
      </c>
      <c r="DC1061" s="17" t="s">
        <v>15500</v>
      </c>
      <c r="DD1061" s="17">
        <v>1</v>
      </c>
      <c r="DE1061" s="17" t="s">
        <v>15500</v>
      </c>
      <c r="DF1061" s="17" t="s">
        <v>15500</v>
      </c>
      <c r="DG1061" s="23" t="s">
        <v>11174</v>
      </c>
      <c r="DH1061" s="145"/>
    </row>
    <row r="1062" spans="1:112" s="17" customFormat="1" x14ac:dyDescent="0.25">
      <c r="A1062" s="32" t="s">
        <v>4128</v>
      </c>
      <c r="B1062" s="98">
        <v>1</v>
      </c>
      <c r="C1062" s="149" t="s">
        <v>11188</v>
      </c>
      <c r="D1062" s="98" t="s">
        <v>4034</v>
      </c>
      <c r="E1062" s="98">
        <v>47282</v>
      </c>
      <c r="F1062" s="98" t="s">
        <v>4129</v>
      </c>
      <c r="G1062" s="33">
        <v>65644</v>
      </c>
      <c r="H1062" s="44">
        <v>44183</v>
      </c>
      <c r="I1062" s="98" t="s">
        <v>271</v>
      </c>
      <c r="J1062" s="98"/>
      <c r="K1062" s="98"/>
      <c r="L1062" s="98" t="s">
        <v>376</v>
      </c>
      <c r="M1062" t="s">
        <v>352</v>
      </c>
      <c r="N1062" s="98" t="s">
        <v>352</v>
      </c>
      <c r="O1062" t="s">
        <v>707</v>
      </c>
      <c r="P1062" s="64" t="str">
        <f>VLOOKUP(N1062,Entries!J:K,2,FALSE)</f>
        <v>UNITED KINGDOM</v>
      </c>
      <c r="Q1062" s="38" t="s">
        <v>4036</v>
      </c>
      <c r="R1062" s="32" t="s">
        <v>4036</v>
      </c>
      <c r="S1062" s="98" t="s">
        <v>352</v>
      </c>
      <c r="T1062" t="s">
        <v>707</v>
      </c>
      <c r="U1062" s="39" t="s">
        <v>159</v>
      </c>
      <c r="V1062" s="33" t="s">
        <v>159</v>
      </c>
      <c r="W1062" s="64">
        <f>IF(VLOOKUP(R1062,Entries!N:P,3,FALSE)=V1062,1,VLOOKUP(R1062,Entries!N:P,3,FALSE))</f>
        <v>1</v>
      </c>
      <c r="X1062"/>
      <c r="Y1062"/>
      <c r="Z1062" s="98"/>
      <c r="AA1062" s="98"/>
      <c r="AB1062" s="98"/>
      <c r="AC1062" s="98" t="s">
        <v>4034</v>
      </c>
      <c r="AD1062" s="98" t="s">
        <v>263</v>
      </c>
      <c r="AE1062" s="98" t="s">
        <v>263</v>
      </c>
      <c r="AF1062" s="98" t="s">
        <v>263</v>
      </c>
      <c r="AG1062" s="98" t="s">
        <v>11136</v>
      </c>
      <c r="AH1062" s="98"/>
      <c r="AI1062" s="98"/>
      <c r="AJ1062" s="98">
        <v>7</v>
      </c>
      <c r="AK1062" s="98" t="s">
        <v>95</v>
      </c>
      <c r="AL1062" s="98"/>
      <c r="AM1062" s="33"/>
      <c r="AN1062" s="32" t="s">
        <v>168</v>
      </c>
      <c r="AO1062" s="98" t="s">
        <v>169</v>
      </c>
      <c r="AP1062" s="33" t="s">
        <v>169</v>
      </c>
      <c r="AQ1062">
        <v>21104.583344909999</v>
      </c>
      <c r="AR1062" t="s">
        <v>13037</v>
      </c>
      <c r="AS1062" t="s">
        <v>11225</v>
      </c>
      <c r="AT1062" t="s">
        <v>13038</v>
      </c>
      <c r="AU1062">
        <v>87.960499999999996</v>
      </c>
      <c r="AV1062" s="98">
        <v>1.5353186996755555</v>
      </c>
      <c r="AW1062">
        <v>6.2565999999999997</v>
      </c>
      <c r="AX1062" s="98">
        <v>0.10878460431555556</v>
      </c>
      <c r="AY1062">
        <v>1.3359999999999999E-4</v>
      </c>
      <c r="AZ1062">
        <v>86.923900000000003</v>
      </c>
      <c r="BA1062" s="98">
        <v>1.6129125314177779</v>
      </c>
      <c r="BB1062">
        <v>257.35500000000002</v>
      </c>
      <c r="BC1062" s="98">
        <v>4.7604997361511119</v>
      </c>
      <c r="BD1062">
        <v>13.283929690000001</v>
      </c>
      <c r="BE1062" s="96">
        <f t="shared" si="139"/>
        <v>7530.9689330706569</v>
      </c>
      <c r="BF1062" s="96">
        <f t="shared" si="140"/>
        <v>1160.9750705201159</v>
      </c>
      <c r="BG1062" s="96">
        <f t="shared" si="141"/>
        <v>1158.9627956211989</v>
      </c>
      <c r="BH1062">
        <v>7535.5158733183534</v>
      </c>
      <c r="BI1062">
        <v>8.8367472547997154E-4</v>
      </c>
      <c r="BJ1062">
        <v>1.5352179754470869</v>
      </c>
      <c r="BK1062">
        <v>0.1091873729912243</v>
      </c>
      <c r="BL1062">
        <v>1.356925647267653</v>
      </c>
      <c r="BM1062">
        <v>4.6514168508520903</v>
      </c>
      <c r="BN1062">
        <v>1.5352003281906821</v>
      </c>
      <c r="BO1062">
        <v>0.10919827498995539</v>
      </c>
      <c r="BP1062">
        <v>1.3368790155423879E-3</v>
      </c>
      <c r="BQ1062">
        <v>1.356925647267653</v>
      </c>
      <c r="BR1062">
        <v>7528.064656350014</v>
      </c>
      <c r="BS1062" s="96">
        <v>1169.4635634909218</v>
      </c>
      <c r="BT1062" s="96">
        <v>1148.7244113925926</v>
      </c>
      <c r="BU1062">
        <v>4.6514168508520903</v>
      </c>
      <c r="BV1062" s="65" t="str">
        <f t="shared" si="136"/>
        <v>OneWeb</v>
      </c>
      <c r="BW1062" s="32" t="s">
        <v>4038</v>
      </c>
      <c r="BX1062" s="98">
        <v>1</v>
      </c>
      <c r="BY1062" s="98">
        <v>1.3</v>
      </c>
      <c r="BZ1062" s="98">
        <v>5</v>
      </c>
      <c r="CA1062" s="21">
        <v>5.2930999999999999</v>
      </c>
      <c r="CB1062" s="21">
        <v>1</v>
      </c>
      <c r="CC1062" s="21">
        <v>2.8853</v>
      </c>
      <c r="CD1062" s="98">
        <v>1.3</v>
      </c>
      <c r="CE1062" s="98">
        <v>1</v>
      </c>
      <c r="CF1062" s="33">
        <v>5</v>
      </c>
      <c r="CG1062" s="32">
        <v>148</v>
      </c>
      <c r="CH1062" s="98">
        <v>148</v>
      </c>
      <c r="CI1062" s="98">
        <v>140</v>
      </c>
      <c r="CJ1062" s="98">
        <f>Population!$CG1062-Population!$CI1062</f>
        <v>8</v>
      </c>
      <c r="CK1062" s="120">
        <f>_xlfn.DAYS(Entries!$AY$2,Population!H1062)</f>
        <v>111</v>
      </c>
      <c r="CL1062" s="120">
        <f t="shared" si="137"/>
        <v>2555</v>
      </c>
      <c r="CM1062" s="122">
        <f>Entries!$AY$5</f>
        <v>0.15</v>
      </c>
      <c r="CN1062" s="122">
        <f t="shared" si="142"/>
        <v>5.4054054054054057E-2</v>
      </c>
      <c r="CO1062" s="121">
        <f t="shared" si="138"/>
        <v>0.96307240704500974</v>
      </c>
      <c r="CP1062" s="32" t="s">
        <v>177</v>
      </c>
      <c r="CQ1062" s="98">
        <v>4</v>
      </c>
      <c r="CR1062" s="98" t="s">
        <v>95</v>
      </c>
      <c r="CS1062" s="98"/>
      <c r="CT1062" s="33"/>
      <c r="CU1062" s="32" t="s">
        <v>1476</v>
      </c>
      <c r="CV1062" s="98" t="s">
        <v>4039</v>
      </c>
      <c r="CW1062" s="98" t="s">
        <v>352</v>
      </c>
      <c r="CX1062" s="98" t="s">
        <v>4040</v>
      </c>
      <c r="CY1062" s="98" t="s">
        <v>107</v>
      </c>
      <c r="CZ1062" s="98" t="s">
        <v>1998</v>
      </c>
      <c r="DA1062" s="33"/>
      <c r="DB1062" s="17" t="s">
        <v>15463</v>
      </c>
      <c r="DC1062" s="17" t="s">
        <v>15500</v>
      </c>
      <c r="DD1062" s="17">
        <v>1</v>
      </c>
      <c r="DE1062" s="17" t="s">
        <v>15500</v>
      </c>
      <c r="DF1062" s="17" t="s">
        <v>15500</v>
      </c>
      <c r="DG1062" s="23" t="s">
        <v>11174</v>
      </c>
      <c r="DH1062" s="145"/>
    </row>
    <row r="1063" spans="1:112" s="17" customFormat="1" x14ac:dyDescent="0.25">
      <c r="A1063" s="30" t="s">
        <v>4131</v>
      </c>
      <c r="B1063" s="96">
        <v>1</v>
      </c>
      <c r="C1063" s="152" t="s">
        <v>11188</v>
      </c>
      <c r="D1063" s="96" t="s">
        <v>4034</v>
      </c>
      <c r="E1063" s="96">
        <v>47289</v>
      </c>
      <c r="F1063" s="96" t="s">
        <v>4132</v>
      </c>
      <c r="G1063" s="31">
        <v>65651</v>
      </c>
      <c r="H1063" s="43">
        <v>44183</v>
      </c>
      <c r="I1063" s="96" t="s">
        <v>271</v>
      </c>
      <c r="J1063" s="96"/>
      <c r="K1063" s="96"/>
      <c r="L1063" s="96" t="s">
        <v>376</v>
      </c>
      <c r="M1063" s="124" t="s">
        <v>352</v>
      </c>
      <c r="N1063" s="96" t="s">
        <v>352</v>
      </c>
      <c r="O1063" s="124" t="s">
        <v>707</v>
      </c>
      <c r="P1063" s="96" t="str">
        <f>VLOOKUP(N1063,Entries!J:K,2,FALSE)</f>
        <v>UNITED KINGDOM</v>
      </c>
      <c r="Q1063" s="123" t="s">
        <v>4036</v>
      </c>
      <c r="R1063" s="30" t="s">
        <v>4036</v>
      </c>
      <c r="S1063" s="96" t="s">
        <v>352</v>
      </c>
      <c r="T1063" s="124" t="s">
        <v>707</v>
      </c>
      <c r="U1063" s="125" t="s">
        <v>159</v>
      </c>
      <c r="V1063" s="31" t="s">
        <v>159</v>
      </c>
      <c r="W1063" s="64">
        <f>IF(VLOOKUP(R1063,Entries!N:P,3,FALSE)=V1063,1,VLOOKUP(R1063,Entries!N:P,3,FALSE))</f>
        <v>1</v>
      </c>
      <c r="X1063" s="124"/>
      <c r="Y1063" s="124"/>
      <c r="Z1063" s="96"/>
      <c r="AA1063" s="96"/>
      <c r="AB1063" s="96"/>
      <c r="AC1063" s="96" t="s">
        <v>4034</v>
      </c>
      <c r="AD1063" s="96" t="s">
        <v>263</v>
      </c>
      <c r="AE1063" s="96" t="s">
        <v>263</v>
      </c>
      <c r="AF1063" s="96" t="s">
        <v>263</v>
      </c>
      <c r="AG1063" s="96" t="s">
        <v>11136</v>
      </c>
      <c r="AH1063" s="96"/>
      <c r="AI1063" s="96"/>
      <c r="AJ1063" s="96">
        <v>7</v>
      </c>
      <c r="AK1063" s="96" t="s">
        <v>95</v>
      </c>
      <c r="AL1063" s="96"/>
      <c r="AM1063" s="31"/>
      <c r="AN1063" s="30" t="s">
        <v>168</v>
      </c>
      <c r="AO1063" s="96" t="s">
        <v>169</v>
      </c>
      <c r="AP1063" s="31" t="s">
        <v>169</v>
      </c>
      <c r="AQ1063">
        <v>21104.583344909999</v>
      </c>
      <c r="AR1063" t="s">
        <v>13039</v>
      </c>
      <c r="AS1063" t="s">
        <v>11225</v>
      </c>
      <c r="AT1063" t="s">
        <v>13040</v>
      </c>
      <c r="AU1063">
        <v>87.967299999999994</v>
      </c>
      <c r="AV1063" s="96">
        <v>1.5351825640222223</v>
      </c>
      <c r="AW1063">
        <v>6.2328999999999999</v>
      </c>
      <c r="AX1063" s="96">
        <v>0.11032223906666666</v>
      </c>
      <c r="AY1063">
        <v>1.8990000000000001E-4</v>
      </c>
      <c r="AZ1063">
        <v>92.4131</v>
      </c>
      <c r="BA1063" s="96">
        <v>1.23971932708</v>
      </c>
      <c r="BB1063">
        <v>272.75659999999999</v>
      </c>
      <c r="BC1063" s="96">
        <v>0.77051732589333333</v>
      </c>
      <c r="BD1063">
        <v>13.27856265</v>
      </c>
      <c r="BE1063" s="96">
        <f t="shared" si="139"/>
        <v>7532.9980828735679</v>
      </c>
      <c r="BF1063" s="96">
        <f t="shared" si="140"/>
        <v>1163.4285992095065</v>
      </c>
      <c r="BG1063" s="96">
        <f t="shared" si="141"/>
        <v>1160.5675665376302</v>
      </c>
      <c r="BH1063">
        <v>7538.7254138248491</v>
      </c>
      <c r="BI1063">
        <v>1.3328963754881519E-3</v>
      </c>
      <c r="BJ1063">
        <v>1.535339350563552</v>
      </c>
      <c r="BK1063">
        <v>0.108788239586612</v>
      </c>
      <c r="BL1063">
        <v>1.297587049902339</v>
      </c>
      <c r="BM1063">
        <v>5.0759797056284821</v>
      </c>
      <c r="BN1063">
        <v>1.535319009359134</v>
      </c>
      <c r="BO1063">
        <v>0.1087846249911688</v>
      </c>
      <c r="BP1063">
        <v>1.377084544556642E-3</v>
      </c>
      <c r="BQ1063">
        <v>1.297587049902339</v>
      </c>
      <c r="BR1063">
        <v>7530.0939874417572</v>
      </c>
      <c r="BS1063" s="96">
        <v>1164.9094930710144</v>
      </c>
      <c r="BT1063" s="96">
        <v>1144.3843205750964</v>
      </c>
      <c r="BU1063">
        <v>5.0759797056284821</v>
      </c>
      <c r="BV1063" s="60" t="str">
        <f t="shared" si="136"/>
        <v>OneWeb</v>
      </c>
      <c r="BW1063" s="30" t="s">
        <v>4038</v>
      </c>
      <c r="BX1063" s="96">
        <v>1</v>
      </c>
      <c r="BY1063" s="96">
        <v>1.3</v>
      </c>
      <c r="BZ1063" s="96">
        <v>5</v>
      </c>
      <c r="CA1063" s="16">
        <v>5.2930999999999999</v>
      </c>
      <c r="CB1063" s="16">
        <v>1</v>
      </c>
      <c r="CC1063" s="16">
        <v>2.8853</v>
      </c>
      <c r="CD1063" s="96">
        <v>1.3</v>
      </c>
      <c r="CE1063" s="96">
        <v>1</v>
      </c>
      <c r="CF1063" s="31">
        <v>5</v>
      </c>
      <c r="CG1063" s="30">
        <v>148</v>
      </c>
      <c r="CH1063" s="96">
        <v>148</v>
      </c>
      <c r="CI1063" s="96">
        <v>140</v>
      </c>
      <c r="CJ1063" s="96">
        <f>Population!$CG1063-Population!$CI1063</f>
        <v>8</v>
      </c>
      <c r="CK1063" s="118">
        <f>_xlfn.DAYS(Entries!$AY$2,Population!H1063)</f>
        <v>111</v>
      </c>
      <c r="CL1063" s="118">
        <f t="shared" si="137"/>
        <v>2555</v>
      </c>
      <c r="CM1063" s="117">
        <f>Entries!$AY$5</f>
        <v>0.15</v>
      </c>
      <c r="CN1063" s="117">
        <f t="shared" si="142"/>
        <v>5.4054054054054057E-2</v>
      </c>
      <c r="CO1063" s="119">
        <f t="shared" si="138"/>
        <v>0.96307240704500974</v>
      </c>
      <c r="CP1063" s="30" t="s">
        <v>177</v>
      </c>
      <c r="CQ1063" s="96">
        <v>4</v>
      </c>
      <c r="CR1063" s="96" t="s">
        <v>95</v>
      </c>
      <c r="CS1063" s="96"/>
      <c r="CT1063" s="31"/>
      <c r="CU1063" s="30" t="s">
        <v>1476</v>
      </c>
      <c r="CV1063" s="96" t="s">
        <v>4039</v>
      </c>
      <c r="CW1063" s="96" t="s">
        <v>352</v>
      </c>
      <c r="CX1063" s="96" t="s">
        <v>4040</v>
      </c>
      <c r="CY1063" s="96" t="s">
        <v>107</v>
      </c>
      <c r="CZ1063" s="96" t="s">
        <v>1998</v>
      </c>
      <c r="DA1063" s="31"/>
      <c r="DB1063" s="17" t="s">
        <v>15463</v>
      </c>
      <c r="DC1063" s="17" t="s">
        <v>15500</v>
      </c>
      <c r="DD1063" s="17">
        <v>1</v>
      </c>
      <c r="DE1063" s="17" t="s">
        <v>15500</v>
      </c>
      <c r="DF1063" s="17" t="s">
        <v>15500</v>
      </c>
      <c r="DG1063" s="23" t="s">
        <v>11174</v>
      </c>
      <c r="DH1063" s="145"/>
    </row>
    <row r="1064" spans="1:112" s="17" customFormat="1" x14ac:dyDescent="0.25">
      <c r="A1064" s="32" t="s">
        <v>4134</v>
      </c>
      <c r="B1064" s="98">
        <v>1</v>
      </c>
      <c r="C1064" s="149" t="s">
        <v>11188</v>
      </c>
      <c r="D1064" s="98" t="s">
        <v>4034</v>
      </c>
      <c r="E1064" s="98">
        <v>47260</v>
      </c>
      <c r="F1064" s="98" t="s">
        <v>4135</v>
      </c>
      <c r="G1064" s="33">
        <v>65660</v>
      </c>
      <c r="H1064" s="44">
        <v>44183</v>
      </c>
      <c r="I1064" s="98" t="s">
        <v>271</v>
      </c>
      <c r="J1064" s="98"/>
      <c r="K1064" s="98"/>
      <c r="L1064" s="98" t="s">
        <v>376</v>
      </c>
      <c r="M1064" t="s">
        <v>352</v>
      </c>
      <c r="N1064" s="98" t="s">
        <v>352</v>
      </c>
      <c r="O1064" t="s">
        <v>707</v>
      </c>
      <c r="P1064" s="64" t="str">
        <f>VLOOKUP(N1064,Entries!J:K,2,FALSE)</f>
        <v>UNITED KINGDOM</v>
      </c>
      <c r="Q1064" s="38" t="s">
        <v>4036</v>
      </c>
      <c r="R1064" s="32" t="s">
        <v>4036</v>
      </c>
      <c r="S1064" s="98" t="s">
        <v>352</v>
      </c>
      <c r="T1064" t="s">
        <v>707</v>
      </c>
      <c r="U1064" s="39" t="s">
        <v>159</v>
      </c>
      <c r="V1064" s="33" t="s">
        <v>159</v>
      </c>
      <c r="W1064" s="64">
        <f>IF(VLOOKUP(R1064,Entries!N:P,3,FALSE)=V1064,1,VLOOKUP(R1064,Entries!N:P,3,FALSE))</f>
        <v>1</v>
      </c>
      <c r="X1064"/>
      <c r="Y1064"/>
      <c r="Z1064" s="98"/>
      <c r="AA1064" s="98"/>
      <c r="AB1064" s="98"/>
      <c r="AC1064" s="98" t="s">
        <v>4034</v>
      </c>
      <c r="AD1064" s="98" t="s">
        <v>263</v>
      </c>
      <c r="AE1064" s="98" t="s">
        <v>263</v>
      </c>
      <c r="AF1064" s="98" t="s">
        <v>263</v>
      </c>
      <c r="AG1064" s="98" t="s">
        <v>11136</v>
      </c>
      <c r="AH1064" s="98"/>
      <c r="AI1064" s="98"/>
      <c r="AJ1064" s="98">
        <v>7</v>
      </c>
      <c r="AK1064" s="98" t="s">
        <v>95</v>
      </c>
      <c r="AL1064" s="98"/>
      <c r="AM1064" s="33"/>
      <c r="AN1064" s="32" t="s">
        <v>168</v>
      </c>
      <c r="AO1064" s="98" t="s">
        <v>169</v>
      </c>
      <c r="AP1064" s="33" t="s">
        <v>169</v>
      </c>
      <c r="AQ1064">
        <v>21104.583344909999</v>
      </c>
      <c r="AR1064" t="s">
        <v>11581</v>
      </c>
      <c r="AS1064" t="s">
        <v>11225</v>
      </c>
      <c r="AT1064" t="s">
        <v>11225</v>
      </c>
      <c r="AU1064">
        <v>87.959500000000006</v>
      </c>
      <c r="AV1064" s="98">
        <v>1.53518605468</v>
      </c>
      <c r="AW1064">
        <v>6.3209999999999997</v>
      </c>
      <c r="AX1064" s="98">
        <v>0.11092437753333334</v>
      </c>
      <c r="AY1064">
        <v>1.7819999999999999E-4</v>
      </c>
      <c r="AZ1064">
        <v>71.030699999999996</v>
      </c>
      <c r="BA1064" s="98">
        <v>1.6821584550844446</v>
      </c>
      <c r="BB1064">
        <v>44.147399999999998</v>
      </c>
      <c r="BC1064" s="98">
        <v>3.2004130742133339</v>
      </c>
      <c r="BD1064">
        <v>13.29034345</v>
      </c>
      <c r="BE1064" s="96">
        <f t="shared" si="139"/>
        <v>7528.5458347612539</v>
      </c>
      <c r="BF1064" s="96">
        <f t="shared" si="140"/>
        <v>1158.8874216290078</v>
      </c>
      <c r="BG1064" s="96">
        <f t="shared" si="141"/>
        <v>1156.2042478934991</v>
      </c>
      <c r="BH1064">
        <v>7520.0636913560211</v>
      </c>
      <c r="BI1064">
        <v>8.6419580329057154E-4</v>
      </c>
      <c r="BJ1064">
        <v>1.5351696776293571</v>
      </c>
      <c r="BK1064">
        <v>0.1103062424207438</v>
      </c>
      <c r="BL1064">
        <v>0.24061278279950879</v>
      </c>
      <c r="BM1064">
        <v>1.768950498678638</v>
      </c>
      <c r="BN1064">
        <v>1.535182889751104</v>
      </c>
      <c r="BO1064">
        <v>0.1103222696699464</v>
      </c>
      <c r="BP1064">
        <v>1.363681604388677E-3</v>
      </c>
      <c r="BQ1064">
        <v>0.24061278279950879</v>
      </c>
      <c r="BR1064">
        <v>7525.6469068230554</v>
      </c>
      <c r="BS1064" s="96">
        <v>1165.6071534381226</v>
      </c>
      <c r="BT1064" s="96">
        <v>1145.2068559417821</v>
      </c>
      <c r="BU1064">
        <v>1.768950498678638</v>
      </c>
      <c r="BV1064" s="65" t="str">
        <f t="shared" si="136"/>
        <v>OneWeb</v>
      </c>
      <c r="BW1064" s="32" t="s">
        <v>4038</v>
      </c>
      <c r="BX1064" s="98">
        <v>1</v>
      </c>
      <c r="BY1064" s="98">
        <v>1.3</v>
      </c>
      <c r="BZ1064" s="98">
        <v>5</v>
      </c>
      <c r="CA1064" s="21">
        <v>5.2930999999999999</v>
      </c>
      <c r="CB1064" s="21">
        <v>1</v>
      </c>
      <c r="CC1064" s="21">
        <v>2.8853</v>
      </c>
      <c r="CD1064" s="98">
        <v>1.3</v>
      </c>
      <c r="CE1064" s="98">
        <v>1</v>
      </c>
      <c r="CF1064" s="33">
        <v>5</v>
      </c>
      <c r="CG1064" s="32">
        <v>148</v>
      </c>
      <c r="CH1064" s="98">
        <v>148</v>
      </c>
      <c r="CI1064" s="98">
        <v>140</v>
      </c>
      <c r="CJ1064" s="98">
        <f>Population!$CG1064-Population!$CI1064</f>
        <v>8</v>
      </c>
      <c r="CK1064" s="120">
        <f>_xlfn.DAYS(Entries!$AY$2,Population!H1064)</f>
        <v>111</v>
      </c>
      <c r="CL1064" s="120">
        <f t="shared" si="137"/>
        <v>2555</v>
      </c>
      <c r="CM1064" s="122">
        <f>Entries!$AY$5</f>
        <v>0.15</v>
      </c>
      <c r="CN1064" s="122">
        <f t="shared" si="142"/>
        <v>5.4054054054054057E-2</v>
      </c>
      <c r="CO1064" s="121">
        <f t="shared" si="138"/>
        <v>0.96307240704500974</v>
      </c>
      <c r="CP1064" s="32" t="s">
        <v>177</v>
      </c>
      <c r="CQ1064" s="98">
        <v>4</v>
      </c>
      <c r="CR1064" s="98" t="s">
        <v>95</v>
      </c>
      <c r="CS1064" s="98"/>
      <c r="CT1064" s="33"/>
      <c r="CU1064" s="32" t="s">
        <v>1476</v>
      </c>
      <c r="CV1064" s="98" t="s">
        <v>4039</v>
      </c>
      <c r="CW1064" s="98" t="s">
        <v>352</v>
      </c>
      <c r="CX1064" s="98" t="s">
        <v>4040</v>
      </c>
      <c r="CY1064" s="98" t="s">
        <v>107</v>
      </c>
      <c r="CZ1064" s="98" t="s">
        <v>1998</v>
      </c>
      <c r="DA1064" s="33"/>
      <c r="DB1064" s="17" t="s">
        <v>15463</v>
      </c>
      <c r="DC1064" s="17" t="s">
        <v>15500</v>
      </c>
      <c r="DD1064" s="17">
        <v>1</v>
      </c>
      <c r="DE1064" s="17" t="s">
        <v>15500</v>
      </c>
      <c r="DF1064" s="17" t="s">
        <v>15500</v>
      </c>
      <c r="DG1064" s="23" t="s">
        <v>11174</v>
      </c>
      <c r="DH1064" s="145"/>
    </row>
    <row r="1065" spans="1:112" s="17" customFormat="1" x14ac:dyDescent="0.25">
      <c r="A1065" s="30" t="s">
        <v>4137</v>
      </c>
      <c r="B1065" s="96">
        <v>1</v>
      </c>
      <c r="C1065" s="152" t="s">
        <v>11188</v>
      </c>
      <c r="D1065" s="96" t="s">
        <v>4034</v>
      </c>
      <c r="E1065" s="96">
        <v>47280</v>
      </c>
      <c r="F1065" s="96" t="s">
        <v>4138</v>
      </c>
      <c r="G1065" s="31">
        <v>65642</v>
      </c>
      <c r="H1065" s="43">
        <v>44183</v>
      </c>
      <c r="I1065" s="96" t="s">
        <v>271</v>
      </c>
      <c r="J1065" s="96"/>
      <c r="K1065" s="96"/>
      <c r="L1065" s="96" t="s">
        <v>376</v>
      </c>
      <c r="M1065" s="124" t="s">
        <v>352</v>
      </c>
      <c r="N1065" s="96" t="s">
        <v>352</v>
      </c>
      <c r="O1065" s="124" t="s">
        <v>707</v>
      </c>
      <c r="P1065" s="96" t="str">
        <f>VLOOKUP(N1065,Entries!J:K,2,FALSE)</f>
        <v>UNITED KINGDOM</v>
      </c>
      <c r="Q1065" s="123" t="s">
        <v>4036</v>
      </c>
      <c r="R1065" s="30" t="s">
        <v>4036</v>
      </c>
      <c r="S1065" s="96" t="s">
        <v>352</v>
      </c>
      <c r="T1065" s="124" t="s">
        <v>707</v>
      </c>
      <c r="U1065" s="125" t="s">
        <v>159</v>
      </c>
      <c r="V1065" s="31" t="s">
        <v>159</v>
      </c>
      <c r="W1065" s="64">
        <f>IF(VLOOKUP(R1065,Entries!N:P,3,FALSE)=V1065,1,VLOOKUP(R1065,Entries!N:P,3,FALSE))</f>
        <v>1</v>
      </c>
      <c r="X1065" s="124"/>
      <c r="Y1065" s="124"/>
      <c r="Z1065" s="96"/>
      <c r="AA1065" s="96"/>
      <c r="AB1065" s="96"/>
      <c r="AC1065" s="96" t="s">
        <v>4034</v>
      </c>
      <c r="AD1065" s="96" t="s">
        <v>263</v>
      </c>
      <c r="AE1065" s="96" t="s">
        <v>263</v>
      </c>
      <c r="AF1065" s="96" t="s">
        <v>263</v>
      </c>
      <c r="AG1065" s="96" t="s">
        <v>11136</v>
      </c>
      <c r="AH1065" s="96"/>
      <c r="AI1065" s="96"/>
      <c r="AJ1065" s="96">
        <v>7</v>
      </c>
      <c r="AK1065" s="96" t="s">
        <v>95</v>
      </c>
      <c r="AL1065" s="96"/>
      <c r="AM1065" s="31"/>
      <c r="AN1065" s="30" t="s">
        <v>168</v>
      </c>
      <c r="AO1065" s="96" t="s">
        <v>169</v>
      </c>
      <c r="AP1065" s="31" t="s">
        <v>169</v>
      </c>
      <c r="AQ1065">
        <v>21104.583344909999</v>
      </c>
      <c r="AR1065" t="s">
        <v>13041</v>
      </c>
      <c r="AS1065" t="s">
        <v>11225</v>
      </c>
      <c r="AT1065" t="s">
        <v>13042</v>
      </c>
      <c r="AU1065">
        <v>87.959699999999998</v>
      </c>
      <c r="AV1065" s="96">
        <v>1.5352139799422222</v>
      </c>
      <c r="AW1065">
        <v>6.3555000000000001</v>
      </c>
      <c r="AX1065" s="96">
        <v>0.10840761327555555</v>
      </c>
      <c r="AY1065">
        <v>1.584E-4</v>
      </c>
      <c r="AZ1065">
        <v>96.380600000000001</v>
      </c>
      <c r="BA1065" s="96">
        <v>1.5420137812933332</v>
      </c>
      <c r="BB1065">
        <v>183.37020000000001</v>
      </c>
      <c r="BC1065" s="96">
        <v>2.2361432977066666</v>
      </c>
      <c r="BD1065">
        <v>13.28833511</v>
      </c>
      <c r="BE1065" s="96">
        <f t="shared" si="139"/>
        <v>7529.304369660912</v>
      </c>
      <c r="BF1065" s="96">
        <f t="shared" si="140"/>
        <v>1159.4970114730659</v>
      </c>
      <c r="BG1065" s="96">
        <f t="shared" si="141"/>
        <v>1157.1117278487573</v>
      </c>
      <c r="BH1065">
        <v>7518.1598384835916</v>
      </c>
      <c r="BI1065">
        <v>2.632552733991443E-3</v>
      </c>
      <c r="BJ1065">
        <v>1.535166812398806</v>
      </c>
      <c r="BK1065">
        <v>0.110917484066223</v>
      </c>
      <c r="BL1065">
        <v>1.7224679194703261</v>
      </c>
      <c r="BM1065">
        <v>3.1598136413999018</v>
      </c>
      <c r="BN1065">
        <v>1.535186383405154</v>
      </c>
      <c r="BO1065">
        <v>0.11092440380888099</v>
      </c>
      <c r="BP1065">
        <v>1.355248094052664E-3</v>
      </c>
      <c r="BQ1065">
        <v>1.7224679194703261</v>
      </c>
      <c r="BR1065">
        <v>7526.4070046899524</v>
      </c>
      <c r="BS1065" s="96">
        <v>1166.7408362612659</v>
      </c>
      <c r="BT1065" s="96">
        <v>1146.1609592709528</v>
      </c>
      <c r="BU1065">
        <v>3.1598136413999018</v>
      </c>
      <c r="BV1065" s="60" t="str">
        <f t="shared" si="136"/>
        <v>OneWeb</v>
      </c>
      <c r="BW1065" s="30" t="s">
        <v>4038</v>
      </c>
      <c r="BX1065" s="96">
        <v>1</v>
      </c>
      <c r="BY1065" s="96">
        <v>1.3</v>
      </c>
      <c r="BZ1065" s="96">
        <v>5</v>
      </c>
      <c r="CA1065" s="16">
        <v>5.2930999999999999</v>
      </c>
      <c r="CB1065" s="16">
        <v>1</v>
      </c>
      <c r="CC1065" s="16">
        <v>2.8853</v>
      </c>
      <c r="CD1065" s="96">
        <v>1.3</v>
      </c>
      <c r="CE1065" s="96">
        <v>1</v>
      </c>
      <c r="CF1065" s="31">
        <v>5</v>
      </c>
      <c r="CG1065" s="30">
        <v>148</v>
      </c>
      <c r="CH1065" s="96">
        <v>148</v>
      </c>
      <c r="CI1065" s="96">
        <v>140</v>
      </c>
      <c r="CJ1065" s="96">
        <f>Population!$CG1065-Population!$CI1065</f>
        <v>8</v>
      </c>
      <c r="CK1065" s="118">
        <f>_xlfn.DAYS(Entries!$AY$2,Population!H1065)</f>
        <v>111</v>
      </c>
      <c r="CL1065" s="118">
        <f t="shared" si="137"/>
        <v>2555</v>
      </c>
      <c r="CM1065" s="117">
        <f>Entries!$AY$5</f>
        <v>0.15</v>
      </c>
      <c r="CN1065" s="117">
        <f t="shared" si="142"/>
        <v>5.4054054054054057E-2</v>
      </c>
      <c r="CO1065" s="119">
        <f t="shared" si="138"/>
        <v>0.96307240704500974</v>
      </c>
      <c r="CP1065" s="30" t="s">
        <v>177</v>
      </c>
      <c r="CQ1065" s="96">
        <v>4</v>
      </c>
      <c r="CR1065" s="96" t="s">
        <v>95</v>
      </c>
      <c r="CS1065" s="96"/>
      <c r="CT1065" s="31"/>
      <c r="CU1065" s="30" t="s">
        <v>1476</v>
      </c>
      <c r="CV1065" s="96" t="s">
        <v>4039</v>
      </c>
      <c r="CW1065" s="96" t="s">
        <v>352</v>
      </c>
      <c r="CX1065" s="96" t="s">
        <v>4040</v>
      </c>
      <c r="CY1065" s="96" t="s">
        <v>107</v>
      </c>
      <c r="CZ1065" s="96" t="s">
        <v>1998</v>
      </c>
      <c r="DA1065" s="31"/>
      <c r="DB1065" s="17" t="s">
        <v>15463</v>
      </c>
      <c r="DC1065" s="17" t="s">
        <v>15500</v>
      </c>
      <c r="DD1065" s="17">
        <v>1</v>
      </c>
      <c r="DE1065" s="17" t="s">
        <v>15500</v>
      </c>
      <c r="DF1065" s="17" t="s">
        <v>15500</v>
      </c>
      <c r="DG1065" s="23" t="s">
        <v>11174</v>
      </c>
      <c r="DH1065" s="145"/>
    </row>
    <row r="1066" spans="1:112" s="17" customFormat="1" x14ac:dyDescent="0.25">
      <c r="A1066" s="32" t="s">
        <v>4140</v>
      </c>
      <c r="B1066" s="98">
        <v>1</v>
      </c>
      <c r="C1066" s="149" t="s">
        <v>11188</v>
      </c>
      <c r="D1066" s="98" t="s">
        <v>4034</v>
      </c>
      <c r="E1066" s="98">
        <v>47275</v>
      </c>
      <c r="F1066" s="98" t="s">
        <v>4141</v>
      </c>
      <c r="G1066" s="33">
        <v>65637</v>
      </c>
      <c r="H1066" s="44">
        <v>44183</v>
      </c>
      <c r="I1066" s="98" t="s">
        <v>271</v>
      </c>
      <c r="J1066" s="98"/>
      <c r="K1066" s="98"/>
      <c r="L1066" s="98" t="s">
        <v>376</v>
      </c>
      <c r="M1066" t="s">
        <v>352</v>
      </c>
      <c r="N1066" s="98" t="s">
        <v>352</v>
      </c>
      <c r="O1066" t="s">
        <v>707</v>
      </c>
      <c r="P1066" s="64" t="str">
        <f>VLOOKUP(N1066,Entries!J:K,2,FALSE)</f>
        <v>UNITED KINGDOM</v>
      </c>
      <c r="Q1066" s="38" t="s">
        <v>4036</v>
      </c>
      <c r="R1066" s="32" t="s">
        <v>4036</v>
      </c>
      <c r="S1066" s="98" t="s">
        <v>352</v>
      </c>
      <c r="T1066" t="s">
        <v>707</v>
      </c>
      <c r="U1066" s="39" t="s">
        <v>159</v>
      </c>
      <c r="V1066" s="33" t="s">
        <v>159</v>
      </c>
      <c r="W1066" s="64">
        <f>IF(VLOOKUP(R1066,Entries!N:P,3,FALSE)=V1066,1,VLOOKUP(R1066,Entries!N:P,3,FALSE))</f>
        <v>1</v>
      </c>
      <c r="X1066"/>
      <c r="Y1066"/>
      <c r="Z1066" s="98"/>
      <c r="AA1066" s="98"/>
      <c r="AB1066" s="98"/>
      <c r="AC1066" s="98" t="s">
        <v>4034</v>
      </c>
      <c r="AD1066" s="98" t="s">
        <v>263</v>
      </c>
      <c r="AE1066" s="98" t="s">
        <v>263</v>
      </c>
      <c r="AF1066" s="98" t="s">
        <v>263</v>
      </c>
      <c r="AG1066" s="98" t="s">
        <v>11136</v>
      </c>
      <c r="AH1066" s="98"/>
      <c r="AI1066" s="98"/>
      <c r="AJ1066" s="98">
        <v>7</v>
      </c>
      <c r="AK1066" s="98" t="s">
        <v>95</v>
      </c>
      <c r="AL1066" s="98"/>
      <c r="AM1066" s="33"/>
      <c r="AN1066" s="32" t="s">
        <v>168</v>
      </c>
      <c r="AO1066" s="98" t="s">
        <v>169</v>
      </c>
      <c r="AP1066" s="33" t="s">
        <v>169</v>
      </c>
      <c r="AQ1066">
        <v>21104.583344909999</v>
      </c>
      <c r="AR1066" t="s">
        <v>13043</v>
      </c>
      <c r="AS1066" t="s">
        <v>11225</v>
      </c>
      <c r="AT1066" t="s">
        <v>13044</v>
      </c>
      <c r="AU1066">
        <v>87.961299999999994</v>
      </c>
      <c r="AV1066" s="98">
        <v>1.5343465514844445</v>
      </c>
      <c r="AW1066">
        <v>6.2112999999999996</v>
      </c>
      <c r="AX1066" s="98">
        <v>4.7849884457911109</v>
      </c>
      <c r="AY1066">
        <v>1.7420000000000001E-4</v>
      </c>
      <c r="AZ1066">
        <v>88.350899999999996</v>
      </c>
      <c r="BA1066" s="98">
        <v>1.6299434507155557</v>
      </c>
      <c r="BB1066">
        <v>128.1216</v>
      </c>
      <c r="BC1066" s="98">
        <v>4.6555705633511115</v>
      </c>
      <c r="BD1066">
        <v>13.285559320000001</v>
      </c>
      <c r="BE1066" s="96">
        <f t="shared" si="139"/>
        <v>7530.3530792442834</v>
      </c>
      <c r="BF1066" s="96">
        <f t="shared" si="140"/>
        <v>1160.6648667506879</v>
      </c>
      <c r="BG1066" s="96">
        <f t="shared" si="141"/>
        <v>1158.041291737879</v>
      </c>
      <c r="BH1066">
        <v>7529.977951869254</v>
      </c>
      <c r="BI1066">
        <v>1.14665895663766E-3</v>
      </c>
      <c r="BJ1066">
        <v>1.535220303629284</v>
      </c>
      <c r="BK1066">
        <v>0.1084274845233239</v>
      </c>
      <c r="BL1066">
        <v>1.1515110473881729</v>
      </c>
      <c r="BM1066">
        <v>2.6274819252986088</v>
      </c>
      <c r="BN1066">
        <v>1.5352142963688691</v>
      </c>
      <c r="BO1066">
        <v>0.108407626213779</v>
      </c>
      <c r="BP1066">
        <v>1.366988457966632E-3</v>
      </c>
      <c r="BQ1066">
        <v>1.1515110473881729</v>
      </c>
      <c r="BR1066">
        <v>7527.4508977661098</v>
      </c>
      <c r="BS1066" s="96">
        <v>1192.3311050578977</v>
      </c>
      <c r="BT1066" s="96">
        <v>1171.7593613539484</v>
      </c>
      <c r="BU1066">
        <v>2.6274819252986088</v>
      </c>
      <c r="BV1066" s="65" t="str">
        <f t="shared" si="136"/>
        <v>OneWeb</v>
      </c>
      <c r="BW1066" s="32" t="s">
        <v>4038</v>
      </c>
      <c r="BX1066" s="98">
        <v>1</v>
      </c>
      <c r="BY1066" s="98">
        <v>1.3</v>
      </c>
      <c r="BZ1066" s="98">
        <v>5</v>
      </c>
      <c r="CA1066" s="21">
        <v>5.2930999999999999</v>
      </c>
      <c r="CB1066" s="21">
        <v>1</v>
      </c>
      <c r="CC1066" s="21">
        <v>2.8853</v>
      </c>
      <c r="CD1066" s="98">
        <v>1.3</v>
      </c>
      <c r="CE1066" s="98">
        <v>1</v>
      </c>
      <c r="CF1066" s="33">
        <v>5</v>
      </c>
      <c r="CG1066" s="32">
        <v>148</v>
      </c>
      <c r="CH1066" s="98">
        <v>148</v>
      </c>
      <c r="CI1066" s="98">
        <v>140</v>
      </c>
      <c r="CJ1066" s="98">
        <f>Population!$CG1066-Population!$CI1066</f>
        <v>8</v>
      </c>
      <c r="CK1066" s="120">
        <f>_xlfn.DAYS(Entries!$AY$2,Population!H1066)</f>
        <v>111</v>
      </c>
      <c r="CL1066" s="120">
        <f t="shared" si="137"/>
        <v>2555</v>
      </c>
      <c r="CM1066" s="122">
        <f>Entries!$AY$5</f>
        <v>0.15</v>
      </c>
      <c r="CN1066" s="122">
        <f t="shared" si="142"/>
        <v>5.4054054054054057E-2</v>
      </c>
      <c r="CO1066" s="121">
        <f t="shared" si="138"/>
        <v>0.96307240704500974</v>
      </c>
      <c r="CP1066" s="32" t="s">
        <v>177</v>
      </c>
      <c r="CQ1066" s="98">
        <v>4</v>
      </c>
      <c r="CR1066" s="98" t="s">
        <v>95</v>
      </c>
      <c r="CS1066" s="98"/>
      <c r="CT1066" s="33"/>
      <c r="CU1066" s="32" t="s">
        <v>1476</v>
      </c>
      <c r="CV1066" s="98" t="s">
        <v>4039</v>
      </c>
      <c r="CW1066" s="98" t="s">
        <v>352</v>
      </c>
      <c r="CX1066" s="98" t="s">
        <v>4040</v>
      </c>
      <c r="CY1066" s="98" t="s">
        <v>107</v>
      </c>
      <c r="CZ1066" s="98" t="s">
        <v>1998</v>
      </c>
      <c r="DA1066" s="33"/>
      <c r="DB1066" s="17" t="s">
        <v>15463</v>
      </c>
      <c r="DC1066" s="17" t="s">
        <v>15500</v>
      </c>
      <c r="DD1066" s="17">
        <v>1</v>
      </c>
      <c r="DE1066" s="17" t="s">
        <v>15500</v>
      </c>
      <c r="DF1066" s="17" t="s">
        <v>15500</v>
      </c>
      <c r="DG1066" s="23" t="s">
        <v>11174</v>
      </c>
      <c r="DH1066" s="145"/>
    </row>
    <row r="1067" spans="1:112" s="17" customFormat="1" x14ac:dyDescent="0.25">
      <c r="A1067" s="30" t="s">
        <v>4143</v>
      </c>
      <c r="B1067" s="96">
        <v>1</v>
      </c>
      <c r="C1067" s="152" t="s">
        <v>11188</v>
      </c>
      <c r="D1067" s="96" t="s">
        <v>4034</v>
      </c>
      <c r="E1067" s="96">
        <v>44061</v>
      </c>
      <c r="F1067" s="96" t="s">
        <v>4144</v>
      </c>
      <c r="G1067" s="31">
        <v>58376</v>
      </c>
      <c r="H1067" s="43">
        <v>43523</v>
      </c>
      <c r="I1067" s="96" t="s">
        <v>111</v>
      </c>
      <c r="J1067" s="96"/>
      <c r="K1067" s="96"/>
      <c r="L1067" s="96" t="s">
        <v>4145</v>
      </c>
      <c r="M1067" s="124" t="s">
        <v>352</v>
      </c>
      <c r="N1067" s="96" t="s">
        <v>352</v>
      </c>
      <c r="O1067" s="124" t="s">
        <v>707</v>
      </c>
      <c r="P1067" s="96" t="str">
        <f>VLOOKUP(N1067,Entries!J:K,2,FALSE)</f>
        <v>UNITED KINGDOM</v>
      </c>
      <c r="Q1067" s="123" t="s">
        <v>4036</v>
      </c>
      <c r="R1067" s="30" t="s">
        <v>4036</v>
      </c>
      <c r="S1067" s="96" t="s">
        <v>352</v>
      </c>
      <c r="T1067" s="124" t="s">
        <v>707</v>
      </c>
      <c r="U1067" s="125" t="s">
        <v>159</v>
      </c>
      <c r="V1067" s="31" t="s">
        <v>159</v>
      </c>
      <c r="W1067" s="64">
        <f>IF(VLOOKUP(R1067,Entries!N:P,3,FALSE)=V1067,1,VLOOKUP(R1067,Entries!N:P,3,FALSE))</f>
        <v>1</v>
      </c>
      <c r="X1067" s="124"/>
      <c r="Y1067" s="124"/>
      <c r="Z1067" s="96"/>
      <c r="AA1067" s="96"/>
      <c r="AB1067" s="96"/>
      <c r="AC1067" s="96" t="s">
        <v>4034</v>
      </c>
      <c r="AD1067" s="96" t="s">
        <v>263</v>
      </c>
      <c r="AE1067" s="96" t="s">
        <v>263</v>
      </c>
      <c r="AF1067" s="96" t="s">
        <v>263</v>
      </c>
      <c r="AG1067" s="96" t="s">
        <v>11136</v>
      </c>
      <c r="AH1067" s="96"/>
      <c r="AI1067" s="96"/>
      <c r="AJ1067" s="96">
        <v>7</v>
      </c>
      <c r="AK1067" s="96" t="s">
        <v>95</v>
      </c>
      <c r="AL1067" s="96"/>
      <c r="AM1067" s="31"/>
      <c r="AN1067" s="30" t="s">
        <v>685</v>
      </c>
      <c r="AO1067" s="96" t="s">
        <v>169</v>
      </c>
      <c r="AP1067" s="31" t="s">
        <v>169</v>
      </c>
      <c r="AQ1067">
        <v>21104.547316709999</v>
      </c>
      <c r="AR1067" t="s">
        <v>11592</v>
      </c>
      <c r="AS1067" t="s">
        <v>11225</v>
      </c>
      <c r="AT1067" t="s">
        <v>13045</v>
      </c>
      <c r="AU1067">
        <v>87.911600000000007</v>
      </c>
      <c r="AV1067" s="96">
        <v>1.5343360795111112</v>
      </c>
      <c r="AW1067">
        <v>274.15969999999999</v>
      </c>
      <c r="AX1067" s="96">
        <v>4.7847249011288895</v>
      </c>
      <c r="AY1067">
        <v>1.76E-4</v>
      </c>
      <c r="AZ1067">
        <v>93.388900000000007</v>
      </c>
      <c r="BA1067" s="96">
        <v>1.7694231542000003</v>
      </c>
      <c r="BB1067">
        <v>266.74459999999999</v>
      </c>
      <c r="BC1067" s="96">
        <v>4.5160786425644446</v>
      </c>
      <c r="BD1067">
        <v>13.218132730000001</v>
      </c>
      <c r="BE1067" s="96">
        <f t="shared" si="139"/>
        <v>7555.9399172280127</v>
      </c>
      <c r="BF1067" s="96">
        <f t="shared" si="140"/>
        <v>1186.2697626534446</v>
      </c>
      <c r="BG1067" s="96">
        <f t="shared" si="141"/>
        <v>1183.6100718025809</v>
      </c>
      <c r="BH1067">
        <v>7561.7821902878932</v>
      </c>
      <c r="BI1067">
        <v>1.225369626593078E-3</v>
      </c>
      <c r="BJ1067">
        <v>1.5343679563536039</v>
      </c>
      <c r="BK1067">
        <v>4.7849894412641474</v>
      </c>
      <c r="BL1067">
        <v>1.2578424358476401</v>
      </c>
      <c r="BM1067">
        <v>5.0276735409125299</v>
      </c>
      <c r="BN1067">
        <v>1.534346860665994</v>
      </c>
      <c r="BO1067">
        <v>4.7849894411827503</v>
      </c>
      <c r="BP1067">
        <v>1.361817854175487E-3</v>
      </c>
      <c r="BQ1067">
        <v>1.2578424358476401</v>
      </c>
      <c r="BR1067">
        <v>7553.0452332059231</v>
      </c>
      <c r="BS1067" s="96">
        <v>1192.289514060767</v>
      </c>
      <c r="BT1067" s="96">
        <v>1171.7858613632243</v>
      </c>
      <c r="BU1067">
        <v>5.0276735409125299</v>
      </c>
      <c r="BV1067" s="60" t="str">
        <f t="shared" si="136"/>
        <v>OneWeb</v>
      </c>
      <c r="BW1067" s="30" t="s">
        <v>4038</v>
      </c>
      <c r="BX1067" s="96">
        <v>1</v>
      </c>
      <c r="BY1067" s="96">
        <v>1.3</v>
      </c>
      <c r="BZ1067" s="96">
        <v>5</v>
      </c>
      <c r="CA1067" s="96">
        <v>5.2930999999999999</v>
      </c>
      <c r="CB1067" s="96">
        <v>1</v>
      </c>
      <c r="CC1067" s="96">
        <v>2.8853</v>
      </c>
      <c r="CD1067" s="96">
        <v>1.3</v>
      </c>
      <c r="CE1067" s="96">
        <v>1</v>
      </c>
      <c r="CF1067" s="31">
        <v>5</v>
      </c>
      <c r="CG1067" s="30">
        <v>148</v>
      </c>
      <c r="CH1067" s="96">
        <v>148</v>
      </c>
      <c r="CI1067" s="96">
        <v>140</v>
      </c>
      <c r="CJ1067" s="96">
        <f>Population!$CG1067-Population!$CI1067</f>
        <v>8</v>
      </c>
      <c r="CK1067" s="118">
        <f>_xlfn.DAYS(Entries!$AY$2,Population!H1067)</f>
        <v>771</v>
      </c>
      <c r="CL1067" s="118">
        <f t="shared" si="137"/>
        <v>2555</v>
      </c>
      <c r="CM1067" s="117">
        <f>Entries!$AY$5</f>
        <v>0.15</v>
      </c>
      <c r="CN1067" s="117">
        <f t="shared" si="142"/>
        <v>5.4054054054054057E-2</v>
      </c>
      <c r="CO1067" s="119">
        <f t="shared" si="138"/>
        <v>0.74350293542074364</v>
      </c>
      <c r="CP1067" s="30" t="s">
        <v>177</v>
      </c>
      <c r="CQ1067" s="96">
        <v>4</v>
      </c>
      <c r="CR1067" s="96" t="s">
        <v>95</v>
      </c>
      <c r="CS1067" s="96"/>
      <c r="CT1067" s="31"/>
      <c r="CU1067" s="30" t="s">
        <v>1476</v>
      </c>
      <c r="CV1067" s="96" t="s">
        <v>4039</v>
      </c>
      <c r="CW1067" s="96" t="s">
        <v>352</v>
      </c>
      <c r="CX1067" s="96" t="s">
        <v>4040</v>
      </c>
      <c r="CY1067" s="96" t="s">
        <v>107</v>
      </c>
      <c r="CZ1067" s="96" t="s">
        <v>1998</v>
      </c>
      <c r="DA1067" s="31"/>
      <c r="DB1067" s="17" t="s">
        <v>15463</v>
      </c>
      <c r="DC1067" s="17" t="s">
        <v>15500</v>
      </c>
      <c r="DD1067" s="17">
        <v>1</v>
      </c>
      <c r="DE1067" s="17" t="s">
        <v>15500</v>
      </c>
      <c r="DF1067" s="17" t="s">
        <v>15500</v>
      </c>
      <c r="DG1067" s="23" t="s">
        <v>11174</v>
      </c>
      <c r="DH1067" s="145"/>
    </row>
    <row r="1068" spans="1:112" s="17" customFormat="1" x14ac:dyDescent="0.25">
      <c r="A1068" s="32" t="s">
        <v>4147</v>
      </c>
      <c r="B1068" s="98">
        <v>1</v>
      </c>
      <c r="C1068" s="149" t="s">
        <v>11188</v>
      </c>
      <c r="D1068" s="98" t="s">
        <v>4034</v>
      </c>
      <c r="E1068" s="98">
        <v>44060</v>
      </c>
      <c r="F1068" s="98" t="s">
        <v>4148</v>
      </c>
      <c r="G1068" s="33">
        <v>58375</v>
      </c>
      <c r="H1068" s="44">
        <v>43523</v>
      </c>
      <c r="I1068" s="98" t="s">
        <v>111</v>
      </c>
      <c r="J1068" s="98"/>
      <c r="K1068" s="98"/>
      <c r="L1068" s="98" t="s">
        <v>4145</v>
      </c>
      <c r="M1068" t="s">
        <v>352</v>
      </c>
      <c r="N1068" s="98" t="s">
        <v>352</v>
      </c>
      <c r="O1068" t="s">
        <v>707</v>
      </c>
      <c r="P1068" s="64" t="str">
        <f>VLOOKUP(N1068,Entries!J:K,2,FALSE)</f>
        <v>UNITED KINGDOM</v>
      </c>
      <c r="Q1068" s="38" t="s">
        <v>4036</v>
      </c>
      <c r="R1068" s="32" t="s">
        <v>4036</v>
      </c>
      <c r="S1068" s="98" t="s">
        <v>352</v>
      </c>
      <c r="T1068" t="s">
        <v>707</v>
      </c>
      <c r="U1068" s="39" t="s">
        <v>159</v>
      </c>
      <c r="V1068" s="33" t="s">
        <v>159</v>
      </c>
      <c r="W1068" s="64">
        <f>IF(VLOOKUP(R1068,Entries!N:P,3,FALSE)=V1068,1,VLOOKUP(R1068,Entries!N:P,3,FALSE))</f>
        <v>1</v>
      </c>
      <c r="X1068"/>
      <c r="Y1068"/>
      <c r="Z1068" s="98"/>
      <c r="AA1068" s="98"/>
      <c r="AB1068" s="98"/>
      <c r="AC1068" s="98" t="s">
        <v>4034</v>
      </c>
      <c r="AD1068" s="98" t="s">
        <v>263</v>
      </c>
      <c r="AE1068" s="98" t="s">
        <v>263</v>
      </c>
      <c r="AF1068" s="98" t="s">
        <v>263</v>
      </c>
      <c r="AG1068" s="98" t="s">
        <v>11136</v>
      </c>
      <c r="AH1068" s="98"/>
      <c r="AI1068" s="98"/>
      <c r="AJ1068" s="98">
        <v>7</v>
      </c>
      <c r="AK1068" s="98" t="s">
        <v>95</v>
      </c>
      <c r="AL1068" s="98"/>
      <c r="AM1068" s="33"/>
      <c r="AN1068" s="32" t="s">
        <v>685</v>
      </c>
      <c r="AO1068" s="98" t="s">
        <v>169</v>
      </c>
      <c r="AP1068" s="33" t="s">
        <v>169</v>
      </c>
      <c r="AQ1068">
        <v>21104.54574519</v>
      </c>
      <c r="AR1068" t="s">
        <v>3126</v>
      </c>
      <c r="AS1068" t="s">
        <v>11225</v>
      </c>
      <c r="AT1068" t="s">
        <v>13046</v>
      </c>
      <c r="AU1068">
        <v>87.911000000000001</v>
      </c>
      <c r="AV1068" s="98">
        <v>1.5343465514844445</v>
      </c>
      <c r="AW1068">
        <v>274.14460000000003</v>
      </c>
      <c r="AX1068" s="98">
        <v>4.7850285883555559</v>
      </c>
      <c r="AY1068">
        <v>1.7239999999999999E-4</v>
      </c>
      <c r="AZ1068">
        <v>101.3805</v>
      </c>
      <c r="BA1068" s="98">
        <v>1.6188099977333335</v>
      </c>
      <c r="BB1068">
        <v>258.75229999999999</v>
      </c>
      <c r="BC1068" s="98">
        <v>4.6667092523199996</v>
      </c>
      <c r="BD1068">
        <v>13.21815254</v>
      </c>
      <c r="BE1068" s="96">
        <f t="shared" si="139"/>
        <v>7555.932367851924</v>
      </c>
      <c r="BF1068" s="96">
        <f t="shared" si="140"/>
        <v>1186.2350105921423</v>
      </c>
      <c r="BG1068" s="96">
        <f t="shared" si="141"/>
        <v>1183.6297251117066</v>
      </c>
      <c r="BH1068">
        <v>7561.7743707346017</v>
      </c>
      <c r="BI1068">
        <v>1.211905714534059E-3</v>
      </c>
      <c r="BJ1068">
        <v>1.53435749046682</v>
      </c>
      <c r="BK1068">
        <v>4.7847258965921906</v>
      </c>
      <c r="BL1068">
        <v>1.274701218129149</v>
      </c>
      <c r="BM1068">
        <v>5.0108025034769117</v>
      </c>
      <c r="BN1068">
        <v>1.5343363886885539</v>
      </c>
      <c r="BO1068">
        <v>4.7847258964670187</v>
      </c>
      <c r="BP1068">
        <v>1.35731169003039E-3</v>
      </c>
      <c r="BQ1068">
        <v>1.274701218129149</v>
      </c>
      <c r="BR1068">
        <v>7553.0376877119961</v>
      </c>
      <c r="BS1068" s="96">
        <v>1192.3441535678921</v>
      </c>
      <c r="BT1068" s="96">
        <v>1171.7473421205241</v>
      </c>
      <c r="BU1068">
        <v>5.0108025034769117</v>
      </c>
      <c r="BV1068" s="65" t="str">
        <f t="shared" si="136"/>
        <v>OneWeb</v>
      </c>
      <c r="BW1068" s="32" t="s">
        <v>4038</v>
      </c>
      <c r="BX1068" s="98">
        <v>1</v>
      </c>
      <c r="BY1068" s="98">
        <v>1.3</v>
      </c>
      <c r="BZ1068" s="98">
        <v>5</v>
      </c>
      <c r="CA1068" s="98">
        <v>5.2930999999999999</v>
      </c>
      <c r="CB1068" s="98">
        <v>1</v>
      </c>
      <c r="CC1068" s="98">
        <v>2.8853</v>
      </c>
      <c r="CD1068" s="98">
        <v>1.3</v>
      </c>
      <c r="CE1068" s="98">
        <v>1</v>
      </c>
      <c r="CF1068" s="33">
        <v>5</v>
      </c>
      <c r="CG1068" s="32">
        <v>148</v>
      </c>
      <c r="CH1068" s="98">
        <v>148</v>
      </c>
      <c r="CI1068" s="98">
        <v>140</v>
      </c>
      <c r="CJ1068" s="98">
        <f>Population!$CG1068-Population!$CI1068</f>
        <v>8</v>
      </c>
      <c r="CK1068" s="120">
        <f>_xlfn.DAYS(Entries!$AY$2,Population!H1068)</f>
        <v>771</v>
      </c>
      <c r="CL1068" s="120">
        <f t="shared" si="137"/>
        <v>2555</v>
      </c>
      <c r="CM1068" s="122">
        <f>Entries!$AY$5</f>
        <v>0.15</v>
      </c>
      <c r="CN1068" s="122">
        <f t="shared" si="142"/>
        <v>5.4054054054054057E-2</v>
      </c>
      <c r="CO1068" s="121">
        <f t="shared" si="138"/>
        <v>0.74350293542074364</v>
      </c>
      <c r="CP1068" s="32" t="s">
        <v>177</v>
      </c>
      <c r="CQ1068" s="98">
        <v>4</v>
      </c>
      <c r="CR1068" s="98" t="s">
        <v>95</v>
      </c>
      <c r="CS1068" s="98"/>
      <c r="CT1068" s="33"/>
      <c r="CU1068" s="32" t="s">
        <v>1476</v>
      </c>
      <c r="CV1068" s="98" t="s">
        <v>4039</v>
      </c>
      <c r="CW1068" s="98" t="s">
        <v>352</v>
      </c>
      <c r="CX1068" s="98" t="s">
        <v>4040</v>
      </c>
      <c r="CY1068" s="98" t="s">
        <v>107</v>
      </c>
      <c r="CZ1068" s="98" t="s">
        <v>1998</v>
      </c>
      <c r="DA1068" s="33"/>
      <c r="DB1068" s="17" t="s">
        <v>15463</v>
      </c>
      <c r="DC1068" s="17" t="s">
        <v>15500</v>
      </c>
      <c r="DD1068" s="17">
        <v>1</v>
      </c>
      <c r="DE1068" s="17" t="s">
        <v>15500</v>
      </c>
      <c r="DF1068" s="17" t="s">
        <v>15500</v>
      </c>
      <c r="DG1068" s="23" t="s">
        <v>11174</v>
      </c>
      <c r="DH1068" s="145"/>
    </row>
    <row r="1069" spans="1:112" s="17" customFormat="1" x14ac:dyDescent="0.25">
      <c r="A1069" s="30" t="s">
        <v>4150</v>
      </c>
      <c r="B1069" s="96">
        <v>1</v>
      </c>
      <c r="C1069" s="152" t="s">
        <v>11188</v>
      </c>
      <c r="D1069" s="96" t="s">
        <v>4034</v>
      </c>
      <c r="E1069" s="96">
        <v>44059</v>
      </c>
      <c r="F1069" s="96" t="s">
        <v>4151</v>
      </c>
      <c r="G1069" s="31">
        <v>58374</v>
      </c>
      <c r="H1069" s="43">
        <v>43523</v>
      </c>
      <c r="I1069" s="96" t="s">
        <v>111</v>
      </c>
      <c r="J1069" s="96"/>
      <c r="K1069" s="96"/>
      <c r="L1069" s="96" t="s">
        <v>4145</v>
      </c>
      <c r="M1069" s="124" t="s">
        <v>352</v>
      </c>
      <c r="N1069" s="96" t="s">
        <v>352</v>
      </c>
      <c r="O1069" s="124" t="s">
        <v>707</v>
      </c>
      <c r="P1069" s="96" t="str">
        <f>VLOOKUP(N1069,Entries!J:K,2,FALSE)</f>
        <v>UNITED KINGDOM</v>
      </c>
      <c r="Q1069" s="123" t="s">
        <v>4036</v>
      </c>
      <c r="R1069" s="30" t="s">
        <v>4036</v>
      </c>
      <c r="S1069" s="96" t="s">
        <v>352</v>
      </c>
      <c r="T1069" s="124" t="s">
        <v>707</v>
      </c>
      <c r="U1069" s="125" t="s">
        <v>159</v>
      </c>
      <c r="V1069" s="31" t="s">
        <v>159</v>
      </c>
      <c r="W1069" s="64">
        <f>IF(VLOOKUP(R1069,Entries!N:P,3,FALSE)=V1069,1,VLOOKUP(R1069,Entries!N:P,3,FALSE))</f>
        <v>1</v>
      </c>
      <c r="X1069" s="124"/>
      <c r="Y1069" s="124"/>
      <c r="Z1069" s="96"/>
      <c r="AA1069" s="96"/>
      <c r="AB1069" s="96"/>
      <c r="AC1069" s="96" t="s">
        <v>4034</v>
      </c>
      <c r="AD1069" s="96" t="s">
        <v>263</v>
      </c>
      <c r="AE1069" s="96" t="s">
        <v>263</v>
      </c>
      <c r="AF1069" s="96" t="s">
        <v>263</v>
      </c>
      <c r="AG1069" s="96" t="s">
        <v>11136</v>
      </c>
      <c r="AH1069" s="96"/>
      <c r="AI1069" s="96"/>
      <c r="AJ1069" s="96">
        <v>7</v>
      </c>
      <c r="AK1069" s="96" t="s">
        <v>95</v>
      </c>
      <c r="AL1069" s="96"/>
      <c r="AM1069" s="31"/>
      <c r="AN1069" s="30" t="s">
        <v>685</v>
      </c>
      <c r="AO1069" s="96" t="s">
        <v>169</v>
      </c>
      <c r="AP1069" s="31" t="s">
        <v>169</v>
      </c>
      <c r="AQ1069">
        <v>21104.54100334</v>
      </c>
      <c r="AR1069" t="s">
        <v>13047</v>
      </c>
      <c r="AS1069" t="s">
        <v>11225</v>
      </c>
      <c r="AT1069" t="s">
        <v>13048</v>
      </c>
      <c r="AU1069">
        <v>87.911600000000007</v>
      </c>
      <c r="AV1069" s="96">
        <v>1.5343395701688889</v>
      </c>
      <c r="AW1069">
        <v>274.16199999999998</v>
      </c>
      <c r="AX1069" s="96">
        <v>4.7848331115200002</v>
      </c>
      <c r="AY1069">
        <v>1.7819999999999999E-4</v>
      </c>
      <c r="AZ1069">
        <v>92.751000000000005</v>
      </c>
      <c r="BA1069" s="96">
        <v>1.5718170173999999</v>
      </c>
      <c r="BB1069">
        <v>267.38279999999997</v>
      </c>
      <c r="BC1069" s="96">
        <v>4.7136516181155557</v>
      </c>
      <c r="BD1069">
        <v>13.218131380000001</v>
      </c>
      <c r="BE1069" s="96">
        <f t="shared" si="139"/>
        <v>7555.9404316990494</v>
      </c>
      <c r="BF1069" s="96">
        <f t="shared" si="140"/>
        <v>1186.286900283978</v>
      </c>
      <c r="BG1069" s="96">
        <f t="shared" si="141"/>
        <v>1183.5939631141209</v>
      </c>
      <c r="BH1069">
        <v>7561.7827261239736</v>
      </c>
      <c r="BI1069">
        <v>1.2281329854761411E-3</v>
      </c>
      <c r="BJ1069">
        <v>1.534367956350956</v>
      </c>
      <c r="BK1069">
        <v>4.7850295838638379</v>
      </c>
      <c r="BL1069">
        <v>1.2569847457102461</v>
      </c>
      <c r="BM1069">
        <v>5.0285364722794323</v>
      </c>
      <c r="BN1069">
        <v>1.534346860665766</v>
      </c>
      <c r="BO1069">
        <v>4.7850295837555263</v>
      </c>
      <c r="BP1069">
        <v>1.3634772074064209E-3</v>
      </c>
      <c r="BQ1069">
        <v>1.2569847457102461</v>
      </c>
      <c r="BR1069">
        <v>7553.0457478442077</v>
      </c>
      <c r="BS1069" s="96">
        <v>1192.2017544104874</v>
      </c>
      <c r="BT1069" s="96">
        <v>1171.8714427821906</v>
      </c>
      <c r="BU1069">
        <v>5.0285364722794323</v>
      </c>
      <c r="BV1069" s="60" t="str">
        <f t="shared" si="136"/>
        <v>OneWeb</v>
      </c>
      <c r="BW1069" s="30" t="s">
        <v>4038</v>
      </c>
      <c r="BX1069" s="96">
        <v>1</v>
      </c>
      <c r="BY1069" s="96">
        <v>1.3</v>
      </c>
      <c r="BZ1069" s="96">
        <v>5</v>
      </c>
      <c r="CA1069" s="96">
        <v>5.2930999999999999</v>
      </c>
      <c r="CB1069" s="96">
        <v>1</v>
      </c>
      <c r="CC1069" s="96">
        <v>2.8853</v>
      </c>
      <c r="CD1069" s="96">
        <v>1.3</v>
      </c>
      <c r="CE1069" s="96">
        <v>1</v>
      </c>
      <c r="CF1069" s="31">
        <v>5</v>
      </c>
      <c r="CG1069" s="30">
        <v>148</v>
      </c>
      <c r="CH1069" s="96">
        <v>148</v>
      </c>
      <c r="CI1069" s="96">
        <v>140</v>
      </c>
      <c r="CJ1069" s="96">
        <f>Population!$CG1069-Population!$CI1069</f>
        <v>8</v>
      </c>
      <c r="CK1069" s="118">
        <f>_xlfn.DAYS(Entries!$AY$2,Population!H1069)</f>
        <v>771</v>
      </c>
      <c r="CL1069" s="118">
        <f t="shared" si="137"/>
        <v>2555</v>
      </c>
      <c r="CM1069" s="117">
        <f>Entries!$AY$5</f>
        <v>0.15</v>
      </c>
      <c r="CN1069" s="117">
        <f t="shared" si="142"/>
        <v>5.4054054054054057E-2</v>
      </c>
      <c r="CO1069" s="119">
        <f t="shared" si="138"/>
        <v>0.74350293542074364</v>
      </c>
      <c r="CP1069" s="30" t="s">
        <v>177</v>
      </c>
      <c r="CQ1069" s="96">
        <v>4</v>
      </c>
      <c r="CR1069" s="96" t="s">
        <v>95</v>
      </c>
      <c r="CS1069" s="96"/>
      <c r="CT1069" s="31"/>
      <c r="CU1069" s="30" t="s">
        <v>1476</v>
      </c>
      <c r="CV1069" s="96" t="s">
        <v>4039</v>
      </c>
      <c r="CW1069" s="96" t="s">
        <v>352</v>
      </c>
      <c r="CX1069" s="96" t="s">
        <v>4040</v>
      </c>
      <c r="CY1069" s="96" t="s">
        <v>107</v>
      </c>
      <c r="CZ1069" s="96" t="s">
        <v>1998</v>
      </c>
      <c r="DA1069" s="31"/>
      <c r="DB1069" s="17" t="s">
        <v>15463</v>
      </c>
      <c r="DC1069" s="17" t="s">
        <v>15500</v>
      </c>
      <c r="DD1069" s="17">
        <v>1</v>
      </c>
      <c r="DE1069" s="17" t="s">
        <v>15500</v>
      </c>
      <c r="DF1069" s="17" t="s">
        <v>15500</v>
      </c>
      <c r="DG1069" s="23" t="s">
        <v>11174</v>
      </c>
      <c r="DH1069" s="145"/>
    </row>
    <row r="1070" spans="1:112" s="17" customFormat="1" x14ac:dyDescent="0.25">
      <c r="A1070" s="32" t="s">
        <v>4153</v>
      </c>
      <c r="B1070" s="98">
        <v>1</v>
      </c>
      <c r="C1070" s="149" t="s">
        <v>11188</v>
      </c>
      <c r="D1070" s="98" t="s">
        <v>4034</v>
      </c>
      <c r="E1070" s="98">
        <v>44058</v>
      </c>
      <c r="F1070" s="98" t="s">
        <v>4154</v>
      </c>
      <c r="G1070" s="33">
        <v>58373</v>
      </c>
      <c r="H1070" s="44">
        <v>43523</v>
      </c>
      <c r="I1070" s="98" t="s">
        <v>111</v>
      </c>
      <c r="J1070" s="98"/>
      <c r="K1070" s="98"/>
      <c r="L1070" s="98" t="s">
        <v>4145</v>
      </c>
      <c r="M1070" t="s">
        <v>352</v>
      </c>
      <c r="N1070" s="98" t="s">
        <v>352</v>
      </c>
      <c r="O1070" t="s">
        <v>707</v>
      </c>
      <c r="P1070" s="64" t="str">
        <f>VLOOKUP(N1070,Entries!J:K,2,FALSE)</f>
        <v>UNITED KINGDOM</v>
      </c>
      <c r="Q1070" s="38" t="s">
        <v>4036</v>
      </c>
      <c r="R1070" s="32" t="s">
        <v>4036</v>
      </c>
      <c r="S1070" s="98" t="s">
        <v>352</v>
      </c>
      <c r="T1070" t="s">
        <v>707</v>
      </c>
      <c r="U1070" s="39" t="s">
        <v>159</v>
      </c>
      <c r="V1070" s="33" t="s">
        <v>159</v>
      </c>
      <c r="W1070" s="64">
        <f>IF(VLOOKUP(R1070,Entries!N:P,3,FALSE)=V1070,1,VLOOKUP(R1070,Entries!N:P,3,FALSE))</f>
        <v>1</v>
      </c>
      <c r="X1070"/>
      <c r="Y1070"/>
      <c r="Z1070" s="98"/>
      <c r="AA1070" s="98"/>
      <c r="AB1070" s="98"/>
      <c r="AC1070" s="98" t="s">
        <v>4034</v>
      </c>
      <c r="AD1070" s="98" t="s">
        <v>263</v>
      </c>
      <c r="AE1070" s="98" t="s">
        <v>263</v>
      </c>
      <c r="AF1070" s="98" t="s">
        <v>263</v>
      </c>
      <c r="AG1070" s="98" t="s">
        <v>11136</v>
      </c>
      <c r="AH1070" s="98"/>
      <c r="AI1070" s="98"/>
      <c r="AJ1070" s="98">
        <v>7</v>
      </c>
      <c r="AK1070" s="98" t="s">
        <v>95</v>
      </c>
      <c r="AL1070" s="98"/>
      <c r="AM1070" s="33"/>
      <c r="AN1070" s="32" t="s">
        <v>685</v>
      </c>
      <c r="AO1070" s="98" t="s">
        <v>169</v>
      </c>
      <c r="AP1070" s="33" t="s">
        <v>169</v>
      </c>
      <c r="AQ1070">
        <v>21104.544222550001</v>
      </c>
      <c r="AR1070" t="s">
        <v>917</v>
      </c>
      <c r="AS1070" t="s">
        <v>11225</v>
      </c>
      <c r="AT1070" t="s">
        <v>13049</v>
      </c>
      <c r="AU1070">
        <v>87.911199999999994</v>
      </c>
      <c r="AV1070" s="98">
        <v>1.5343517874711112</v>
      </c>
      <c r="AW1070">
        <v>274.1508</v>
      </c>
      <c r="AX1070" s="98">
        <v>4.7852118478888892</v>
      </c>
      <c r="AY1070">
        <v>1.5359999999999999E-4</v>
      </c>
      <c r="AZ1070">
        <v>90.058499999999995</v>
      </c>
      <c r="BA1070" s="98">
        <v>1.7697058974800002</v>
      </c>
      <c r="BB1070">
        <v>270.07240000000002</v>
      </c>
      <c r="BC1070" s="98">
        <v>4.5158412778355554</v>
      </c>
      <c r="BD1070">
        <v>13.21815539</v>
      </c>
      <c r="BE1070" s="96">
        <f t="shared" si="139"/>
        <v>7555.9312817493892</v>
      </c>
      <c r="BF1070" s="96">
        <f t="shared" si="140"/>
        <v>1186.0918727942653</v>
      </c>
      <c r="BG1070" s="96">
        <f t="shared" si="141"/>
        <v>1183.7706907045131</v>
      </c>
      <c r="BH1070">
        <v>7561.773679763468</v>
      </c>
      <c r="BI1070">
        <v>1.2076095677427819E-3</v>
      </c>
      <c r="BJ1070">
        <v>1.5343609791141239</v>
      </c>
      <c r="BK1070">
        <v>4.7848341069116618</v>
      </c>
      <c r="BL1070">
        <v>1.2441243751156621</v>
      </c>
      <c r="BM1070">
        <v>5.0413462238945979</v>
      </c>
      <c r="BN1070">
        <v>1.5343398793475469</v>
      </c>
      <c r="BO1070">
        <v>4.7848341068824984</v>
      </c>
      <c r="BP1070">
        <v>1.345836959937063E-3</v>
      </c>
      <c r="BQ1070">
        <v>1.2441243751156621</v>
      </c>
      <c r="BR1070">
        <v>7553.036598596339</v>
      </c>
      <c r="BS1070" s="96">
        <v>1192.4210158068372</v>
      </c>
      <c r="BT1070" s="96">
        <v>1171.6565055639385</v>
      </c>
      <c r="BU1070">
        <v>5.0413462238945979</v>
      </c>
      <c r="BV1070" s="65" t="str">
        <f t="shared" si="136"/>
        <v>OneWeb</v>
      </c>
      <c r="BW1070" s="32" t="s">
        <v>4038</v>
      </c>
      <c r="BX1070" s="98">
        <v>1</v>
      </c>
      <c r="BY1070" s="98">
        <v>1.3</v>
      </c>
      <c r="BZ1070" s="98">
        <v>5</v>
      </c>
      <c r="CA1070" s="98">
        <v>5.2930999999999999</v>
      </c>
      <c r="CB1070" s="98">
        <v>1</v>
      </c>
      <c r="CC1070" s="98">
        <v>2.8853</v>
      </c>
      <c r="CD1070" s="98">
        <v>1.3</v>
      </c>
      <c r="CE1070" s="98">
        <v>1</v>
      </c>
      <c r="CF1070" s="33">
        <v>5</v>
      </c>
      <c r="CG1070" s="32">
        <v>148</v>
      </c>
      <c r="CH1070" s="98">
        <v>148</v>
      </c>
      <c r="CI1070" s="98">
        <v>140</v>
      </c>
      <c r="CJ1070" s="98">
        <f>Population!$CG1070-Population!$CI1070</f>
        <v>8</v>
      </c>
      <c r="CK1070" s="120">
        <f>_xlfn.DAYS(Entries!$AY$2,Population!H1070)</f>
        <v>771</v>
      </c>
      <c r="CL1070" s="120">
        <f t="shared" si="137"/>
        <v>2555</v>
      </c>
      <c r="CM1070" s="122">
        <f>Entries!$AY$5</f>
        <v>0.15</v>
      </c>
      <c r="CN1070" s="122">
        <f t="shared" si="142"/>
        <v>5.4054054054054057E-2</v>
      </c>
      <c r="CO1070" s="121">
        <f t="shared" si="138"/>
        <v>0.74350293542074364</v>
      </c>
      <c r="CP1070" s="32" t="s">
        <v>177</v>
      </c>
      <c r="CQ1070" s="98">
        <v>4</v>
      </c>
      <c r="CR1070" s="98" t="s">
        <v>95</v>
      </c>
      <c r="CS1070" s="98"/>
      <c r="CT1070" s="33"/>
      <c r="CU1070" s="32" t="s">
        <v>1476</v>
      </c>
      <c r="CV1070" s="98" t="s">
        <v>4039</v>
      </c>
      <c r="CW1070" s="98" t="s">
        <v>352</v>
      </c>
      <c r="CX1070" s="98" t="s">
        <v>4040</v>
      </c>
      <c r="CY1070" s="98" t="s">
        <v>107</v>
      </c>
      <c r="CZ1070" s="98" t="s">
        <v>1998</v>
      </c>
      <c r="DA1070" s="33"/>
      <c r="DB1070" s="17" t="s">
        <v>15463</v>
      </c>
      <c r="DC1070" s="17" t="s">
        <v>15500</v>
      </c>
      <c r="DD1070" s="17">
        <v>1</v>
      </c>
      <c r="DE1070" s="17" t="s">
        <v>15500</v>
      </c>
      <c r="DF1070" s="17" t="s">
        <v>15500</v>
      </c>
      <c r="DG1070" s="23" t="s">
        <v>11174</v>
      </c>
      <c r="DH1070" s="145"/>
    </row>
    <row r="1071" spans="1:112" s="17" customFormat="1" x14ac:dyDescent="0.25">
      <c r="A1071" s="30" t="s">
        <v>4156</v>
      </c>
      <c r="B1071" s="96">
        <v>1</v>
      </c>
      <c r="C1071" s="152" t="s">
        <v>11188</v>
      </c>
      <c r="D1071" s="96" t="s">
        <v>4034</v>
      </c>
      <c r="E1071" s="96">
        <v>44062</v>
      </c>
      <c r="F1071" s="96" t="s">
        <v>4157</v>
      </c>
      <c r="G1071" s="31">
        <v>58377</v>
      </c>
      <c r="H1071" s="43">
        <v>43523</v>
      </c>
      <c r="I1071" s="96" t="s">
        <v>111</v>
      </c>
      <c r="J1071" s="96"/>
      <c r="K1071" s="96"/>
      <c r="L1071" s="96" t="s">
        <v>4145</v>
      </c>
      <c r="M1071" s="124" t="s">
        <v>352</v>
      </c>
      <c r="N1071" s="96" t="s">
        <v>352</v>
      </c>
      <c r="O1071" s="124" t="s">
        <v>707</v>
      </c>
      <c r="P1071" s="96" t="str">
        <f>VLOOKUP(N1071,Entries!J:K,2,FALSE)</f>
        <v>UNITED KINGDOM</v>
      </c>
      <c r="Q1071" s="123" t="s">
        <v>4036</v>
      </c>
      <c r="R1071" s="30" t="s">
        <v>4036</v>
      </c>
      <c r="S1071" s="96" t="s">
        <v>352</v>
      </c>
      <c r="T1071" s="124" t="s">
        <v>707</v>
      </c>
      <c r="U1071" s="125" t="s">
        <v>159</v>
      </c>
      <c r="V1071" s="31" t="s">
        <v>159</v>
      </c>
      <c r="W1071" s="64">
        <f>IF(VLOOKUP(R1071,Entries!N:P,3,FALSE)=V1071,1,VLOOKUP(R1071,Entries!N:P,3,FALSE))</f>
        <v>1</v>
      </c>
      <c r="X1071" s="124"/>
      <c r="Y1071" s="124"/>
      <c r="Z1071" s="96"/>
      <c r="AA1071" s="96"/>
      <c r="AB1071" s="96"/>
      <c r="AC1071" s="96" t="s">
        <v>4034</v>
      </c>
      <c r="AD1071" s="96" t="s">
        <v>263</v>
      </c>
      <c r="AE1071" s="96" t="s">
        <v>263</v>
      </c>
      <c r="AF1071" s="96" t="s">
        <v>263</v>
      </c>
      <c r="AG1071" s="96" t="s">
        <v>11136</v>
      </c>
      <c r="AH1071" s="96"/>
      <c r="AI1071" s="96"/>
      <c r="AJ1071" s="96">
        <v>7</v>
      </c>
      <c r="AK1071" s="96" t="s">
        <v>95</v>
      </c>
      <c r="AL1071" s="96"/>
      <c r="AM1071" s="31"/>
      <c r="AN1071" s="30" t="s">
        <v>685</v>
      </c>
      <c r="AO1071" s="96" t="s">
        <v>169</v>
      </c>
      <c r="AP1071" s="31" t="s">
        <v>169</v>
      </c>
      <c r="AQ1071">
        <v>21104.548836450002</v>
      </c>
      <c r="AR1071" t="s">
        <v>8846</v>
      </c>
      <c r="AS1071" t="s">
        <v>11225</v>
      </c>
      <c r="AT1071" t="s">
        <v>13050</v>
      </c>
      <c r="AU1071">
        <v>87.911900000000003</v>
      </c>
      <c r="AV1071" s="96">
        <v>1.5343343341822222</v>
      </c>
      <c r="AW1071">
        <v>274.17250000000001</v>
      </c>
      <c r="AX1071" s="96">
        <v>4.7846987211955563</v>
      </c>
      <c r="AY1071">
        <v>1.9650000000000001E-4</v>
      </c>
      <c r="AZ1071">
        <v>101.3967</v>
      </c>
      <c r="BA1071" s="96">
        <v>1.6472222067155557</v>
      </c>
      <c r="BB1071">
        <v>258.73869999999999</v>
      </c>
      <c r="BC1071" s="96">
        <v>4.6383057699822228</v>
      </c>
      <c r="BD1071">
        <v>13.2181497</v>
      </c>
      <c r="BE1071" s="96">
        <f t="shared" si="139"/>
        <v>7555.9334501439516</v>
      </c>
      <c r="BF1071" s="96">
        <f t="shared" si="140"/>
        <v>1186.418191066904</v>
      </c>
      <c r="BG1071" s="96">
        <f t="shared" si="141"/>
        <v>1183.4487092209984</v>
      </c>
      <c r="BH1071">
        <v>7561.7753974071966</v>
      </c>
      <c r="BI1071">
        <v>1.233153172436154E-3</v>
      </c>
      <c r="BJ1071">
        <v>1.5343731893556289</v>
      </c>
      <c r="BK1071">
        <v>4.7852128433746017</v>
      </c>
      <c r="BL1071">
        <v>1.284027102790696</v>
      </c>
      <c r="BM1071">
        <v>5.0015220004459842</v>
      </c>
      <c r="BN1071">
        <v>1.534352096655488</v>
      </c>
      <c r="BO1071">
        <v>4.7852128433249108</v>
      </c>
      <c r="BP1071">
        <v>1.374579881079213E-3</v>
      </c>
      <c r="BQ1071">
        <v>1.284027102790696</v>
      </c>
      <c r="BR1071">
        <v>7553.0387606853883</v>
      </c>
      <c r="BS1071" s="96">
        <v>1192.3604502458302</v>
      </c>
      <c r="BT1071" s="96">
        <v>1171.7161855882787</v>
      </c>
      <c r="BU1071">
        <v>5.0015220004459842</v>
      </c>
      <c r="BV1071" s="60" t="str">
        <f t="shared" si="136"/>
        <v>OneWeb</v>
      </c>
      <c r="BW1071" s="30" t="s">
        <v>4038</v>
      </c>
      <c r="BX1071" s="96">
        <v>1</v>
      </c>
      <c r="BY1071" s="96">
        <v>1.3</v>
      </c>
      <c r="BZ1071" s="96">
        <v>5</v>
      </c>
      <c r="CA1071" s="96">
        <v>5.2930999999999999</v>
      </c>
      <c r="CB1071" s="96">
        <v>1</v>
      </c>
      <c r="CC1071" s="96">
        <v>2.8853</v>
      </c>
      <c r="CD1071" s="96">
        <v>1.3</v>
      </c>
      <c r="CE1071" s="96">
        <v>1</v>
      </c>
      <c r="CF1071" s="31">
        <v>5</v>
      </c>
      <c r="CG1071" s="30">
        <v>148</v>
      </c>
      <c r="CH1071" s="96">
        <v>148</v>
      </c>
      <c r="CI1071" s="96">
        <v>140</v>
      </c>
      <c r="CJ1071" s="96">
        <f>Population!$CG1071-Population!$CI1071</f>
        <v>8</v>
      </c>
      <c r="CK1071" s="118">
        <f>_xlfn.DAYS(Entries!$AY$2,Population!H1071)</f>
        <v>771</v>
      </c>
      <c r="CL1071" s="118">
        <f t="shared" si="137"/>
        <v>2555</v>
      </c>
      <c r="CM1071" s="117">
        <f>Entries!$AY$5</f>
        <v>0.15</v>
      </c>
      <c r="CN1071" s="117">
        <f t="shared" si="142"/>
        <v>5.4054054054054057E-2</v>
      </c>
      <c r="CO1071" s="119">
        <f t="shared" si="138"/>
        <v>0.74350293542074364</v>
      </c>
      <c r="CP1071" s="30" t="s">
        <v>177</v>
      </c>
      <c r="CQ1071" s="96">
        <v>4</v>
      </c>
      <c r="CR1071" s="96" t="s">
        <v>95</v>
      </c>
      <c r="CS1071" s="96"/>
      <c r="CT1071" s="31"/>
      <c r="CU1071" s="30" t="s">
        <v>1476</v>
      </c>
      <c r="CV1071" s="96" t="s">
        <v>4039</v>
      </c>
      <c r="CW1071" s="96" t="s">
        <v>352</v>
      </c>
      <c r="CX1071" s="96" t="s">
        <v>4040</v>
      </c>
      <c r="CY1071" s="96" t="s">
        <v>107</v>
      </c>
      <c r="CZ1071" s="96" t="s">
        <v>1998</v>
      </c>
      <c r="DA1071" s="31"/>
      <c r="DB1071" s="17" t="s">
        <v>15463</v>
      </c>
      <c r="DC1071" s="17" t="s">
        <v>15500</v>
      </c>
      <c r="DD1071" s="17">
        <v>1</v>
      </c>
      <c r="DE1071" s="17" t="s">
        <v>15500</v>
      </c>
      <c r="DF1071" s="17" t="s">
        <v>15500</v>
      </c>
      <c r="DG1071" s="23" t="s">
        <v>11174</v>
      </c>
      <c r="DH1071" s="145"/>
    </row>
    <row r="1072" spans="1:112" s="17" customFormat="1" x14ac:dyDescent="0.25">
      <c r="A1072" s="32" t="s">
        <v>4159</v>
      </c>
      <c r="B1072" s="98">
        <v>1</v>
      </c>
      <c r="C1072" s="149" t="s">
        <v>11188</v>
      </c>
      <c r="D1072" s="98" t="s">
        <v>4034</v>
      </c>
      <c r="E1072" s="98">
        <v>44057</v>
      </c>
      <c r="F1072" s="98" t="s">
        <v>4160</v>
      </c>
      <c r="G1072" s="33">
        <v>58372</v>
      </c>
      <c r="H1072" s="44">
        <v>43523</v>
      </c>
      <c r="I1072" s="98" t="s">
        <v>111</v>
      </c>
      <c r="J1072" s="98"/>
      <c r="K1072" s="98"/>
      <c r="L1072" s="98" t="s">
        <v>4145</v>
      </c>
      <c r="M1072" t="s">
        <v>352</v>
      </c>
      <c r="N1072" s="98" t="s">
        <v>352</v>
      </c>
      <c r="O1072" t="s">
        <v>707</v>
      </c>
      <c r="P1072" s="64" t="str">
        <f>VLOOKUP(N1072,Entries!J:K,2,FALSE)</f>
        <v>UNITED KINGDOM</v>
      </c>
      <c r="Q1072" s="38" t="s">
        <v>4036</v>
      </c>
      <c r="R1072" s="32" t="s">
        <v>4036</v>
      </c>
      <c r="S1072" s="98" t="s">
        <v>352</v>
      </c>
      <c r="T1072" t="s">
        <v>707</v>
      </c>
      <c r="U1072" s="39" t="s">
        <v>159</v>
      </c>
      <c r="V1072" s="33" t="s">
        <v>159</v>
      </c>
      <c r="W1072" s="64">
        <f>IF(VLOOKUP(R1072,Entries!N:P,3,FALSE)=V1072,1,VLOOKUP(R1072,Entries!N:P,3,FALSE))</f>
        <v>1</v>
      </c>
      <c r="X1072"/>
      <c r="Y1072"/>
      <c r="Z1072" s="98"/>
      <c r="AA1072" s="98"/>
      <c r="AB1072" s="98"/>
      <c r="AC1072" s="98" t="s">
        <v>4034</v>
      </c>
      <c r="AD1072" s="98" t="s">
        <v>263</v>
      </c>
      <c r="AE1072" s="98" t="s">
        <v>263</v>
      </c>
      <c r="AF1072" s="98" t="s">
        <v>263</v>
      </c>
      <c r="AG1072" s="98" t="s">
        <v>11136</v>
      </c>
      <c r="AH1072" s="98"/>
      <c r="AI1072" s="98"/>
      <c r="AJ1072" s="98">
        <v>7</v>
      </c>
      <c r="AK1072" s="98" t="s">
        <v>95</v>
      </c>
      <c r="AL1072" s="98"/>
      <c r="AM1072" s="33"/>
      <c r="AN1072" s="32" t="s">
        <v>685</v>
      </c>
      <c r="AO1072" s="98" t="s">
        <v>169</v>
      </c>
      <c r="AP1072" s="33" t="s">
        <v>169</v>
      </c>
      <c r="AQ1072">
        <v>21104.542603400001</v>
      </c>
      <c r="AR1072" t="s">
        <v>13051</v>
      </c>
      <c r="AS1072" t="s">
        <v>11225</v>
      </c>
      <c r="AT1072" t="s">
        <v>13052</v>
      </c>
      <c r="AU1072">
        <v>87.910899999999998</v>
      </c>
      <c r="AV1072" s="98">
        <v>1.5343814580622221</v>
      </c>
      <c r="AW1072">
        <v>274.1431</v>
      </c>
      <c r="AX1072" s="98">
        <v>1.1790045710222223</v>
      </c>
      <c r="AY1072">
        <v>1.828E-4</v>
      </c>
      <c r="AZ1072">
        <v>94.378900000000002</v>
      </c>
      <c r="BA1072" s="98">
        <v>1.4035550952088889</v>
      </c>
      <c r="BB1072">
        <v>265.75540000000001</v>
      </c>
      <c r="BC1072" s="98">
        <v>4.8820950545111117</v>
      </c>
      <c r="BD1072">
        <v>13.21815089</v>
      </c>
      <c r="BE1072" s="96">
        <f t="shared" si="139"/>
        <v>7555.9329966483183</v>
      </c>
      <c r="BF1072" s="96">
        <f t="shared" si="140"/>
        <v>1186.3142212001048</v>
      </c>
      <c r="BG1072" s="96">
        <f t="shared" si="141"/>
        <v>1183.5517720965308</v>
      </c>
      <c r="BH1072">
        <v>7561.7752339944436</v>
      </c>
      <c r="BI1072">
        <v>1.2305467555912379E-3</v>
      </c>
      <c r="BJ1072">
        <v>1.534355746143178</v>
      </c>
      <c r="BK1072">
        <v>4.7846997166421499</v>
      </c>
      <c r="BL1072">
        <v>1.2622373657744299</v>
      </c>
      <c r="BM1072">
        <v>5.0232925734027898</v>
      </c>
      <c r="BN1072">
        <v>1.5343346433579319</v>
      </c>
      <c r="BO1072">
        <v>4.7846997165263891</v>
      </c>
      <c r="BP1072">
        <v>1.3666198812060011E-3</v>
      </c>
      <c r="BQ1072">
        <v>1.2622373657744299</v>
      </c>
      <c r="BR1072">
        <v>7553.0383179170549</v>
      </c>
      <c r="BS1072" s="96">
        <v>1240.8061612691599</v>
      </c>
      <c r="BT1072" s="96">
        <v>1219.4288174040357</v>
      </c>
      <c r="BU1072">
        <v>5.0232925734027898</v>
      </c>
      <c r="BV1072" s="65" t="str">
        <f t="shared" si="136"/>
        <v>OneWeb</v>
      </c>
      <c r="BW1072" s="32" t="s">
        <v>4038</v>
      </c>
      <c r="BX1072" s="98">
        <v>1</v>
      </c>
      <c r="BY1072" s="98">
        <v>1.3</v>
      </c>
      <c r="BZ1072" s="98">
        <v>5</v>
      </c>
      <c r="CA1072" s="98">
        <v>5.2930999999999999</v>
      </c>
      <c r="CB1072" s="98">
        <v>1</v>
      </c>
      <c r="CC1072" s="98">
        <v>2.8853</v>
      </c>
      <c r="CD1072" s="98">
        <v>1.3</v>
      </c>
      <c r="CE1072" s="98">
        <v>1</v>
      </c>
      <c r="CF1072" s="33">
        <v>5</v>
      </c>
      <c r="CG1072" s="32">
        <v>148</v>
      </c>
      <c r="CH1072" s="98">
        <v>148</v>
      </c>
      <c r="CI1072" s="98">
        <v>140</v>
      </c>
      <c r="CJ1072" s="98">
        <f>Population!$CG1072-Population!$CI1072</f>
        <v>8</v>
      </c>
      <c r="CK1072" s="120">
        <f>_xlfn.DAYS(Entries!$AY$2,Population!H1072)</f>
        <v>771</v>
      </c>
      <c r="CL1072" s="120">
        <f t="shared" si="137"/>
        <v>2555</v>
      </c>
      <c r="CM1072" s="122">
        <f>Entries!$AY$5</f>
        <v>0.15</v>
      </c>
      <c r="CN1072" s="122">
        <f t="shared" si="142"/>
        <v>5.4054054054054057E-2</v>
      </c>
      <c r="CO1072" s="121">
        <f t="shared" si="138"/>
        <v>0.74350293542074364</v>
      </c>
      <c r="CP1072" s="32" t="s">
        <v>177</v>
      </c>
      <c r="CQ1072" s="98">
        <v>4</v>
      </c>
      <c r="CR1072" s="98" t="s">
        <v>95</v>
      </c>
      <c r="CS1072" s="98"/>
      <c r="CT1072" s="33"/>
      <c r="CU1072" s="32" t="s">
        <v>1476</v>
      </c>
      <c r="CV1072" s="98" t="s">
        <v>4039</v>
      </c>
      <c r="CW1072" s="98" t="s">
        <v>352</v>
      </c>
      <c r="CX1072" s="98" t="s">
        <v>4040</v>
      </c>
      <c r="CY1072" s="98" t="s">
        <v>107</v>
      </c>
      <c r="CZ1072" s="98" t="s">
        <v>1998</v>
      </c>
      <c r="DA1072" s="33"/>
      <c r="DB1072" s="17" t="s">
        <v>15463</v>
      </c>
      <c r="DC1072" s="17" t="s">
        <v>15500</v>
      </c>
      <c r="DD1072" s="17">
        <v>1</v>
      </c>
      <c r="DE1072" s="17" t="s">
        <v>15500</v>
      </c>
      <c r="DF1072" s="17" t="s">
        <v>15500</v>
      </c>
      <c r="DG1072" s="23" t="s">
        <v>11174</v>
      </c>
      <c r="DH1072" s="145"/>
    </row>
    <row r="1073" spans="1:112" s="17" customFormat="1" x14ac:dyDescent="0.25">
      <c r="A1073" s="30" t="s">
        <v>4162</v>
      </c>
      <c r="B1073" s="96">
        <v>1</v>
      </c>
      <c r="C1073" s="152" t="s">
        <v>11188</v>
      </c>
      <c r="D1073" s="96" t="s">
        <v>4034</v>
      </c>
      <c r="E1073" s="96">
        <v>45131</v>
      </c>
      <c r="F1073" s="96" t="s">
        <v>4163</v>
      </c>
      <c r="G1073" s="31">
        <v>62353</v>
      </c>
      <c r="H1073" s="43">
        <v>43867</v>
      </c>
      <c r="I1073" s="96" t="s">
        <v>271</v>
      </c>
      <c r="J1073" s="96"/>
      <c r="K1073" s="96"/>
      <c r="L1073" s="96" t="s">
        <v>272</v>
      </c>
      <c r="M1073" s="124" t="s">
        <v>352</v>
      </c>
      <c r="N1073" s="96" t="s">
        <v>352</v>
      </c>
      <c r="O1073" s="124" t="s">
        <v>707</v>
      </c>
      <c r="P1073" s="96" t="str">
        <f>VLOOKUP(N1073,Entries!J:K,2,FALSE)</f>
        <v>UNITED KINGDOM</v>
      </c>
      <c r="Q1073" s="123" t="s">
        <v>4036</v>
      </c>
      <c r="R1073" s="30" t="s">
        <v>4036</v>
      </c>
      <c r="S1073" s="96" t="s">
        <v>352</v>
      </c>
      <c r="T1073" s="124" t="s">
        <v>707</v>
      </c>
      <c r="U1073" s="125" t="s">
        <v>159</v>
      </c>
      <c r="V1073" s="31" t="s">
        <v>159</v>
      </c>
      <c r="W1073" s="64">
        <f>IF(VLOOKUP(R1073,Entries!N:P,3,FALSE)=V1073,1,VLOOKUP(R1073,Entries!N:P,3,FALSE))</f>
        <v>1</v>
      </c>
      <c r="X1073" s="124"/>
      <c r="Y1073" s="124"/>
      <c r="Z1073" s="96"/>
      <c r="AA1073" s="96"/>
      <c r="AB1073" s="96"/>
      <c r="AC1073" s="96" t="s">
        <v>4034</v>
      </c>
      <c r="AD1073" s="96" t="s">
        <v>263</v>
      </c>
      <c r="AE1073" s="96" t="s">
        <v>263</v>
      </c>
      <c r="AF1073" s="96" t="s">
        <v>263</v>
      </c>
      <c r="AG1073" s="96" t="s">
        <v>11136</v>
      </c>
      <c r="AH1073" s="96"/>
      <c r="AI1073" s="96"/>
      <c r="AJ1073" s="96">
        <v>7</v>
      </c>
      <c r="AK1073" s="96" t="s">
        <v>95</v>
      </c>
      <c r="AL1073" s="96"/>
      <c r="AM1073" s="31"/>
      <c r="AN1073" s="30" t="s">
        <v>168</v>
      </c>
      <c r="AO1073" s="96" t="s">
        <v>169</v>
      </c>
      <c r="AP1073" s="31" t="s">
        <v>169</v>
      </c>
      <c r="AQ1073">
        <v>21104.41777847</v>
      </c>
      <c r="AR1073" t="s">
        <v>13053</v>
      </c>
      <c r="AS1073" t="s">
        <v>11225</v>
      </c>
      <c r="AT1073" t="s">
        <v>13054</v>
      </c>
      <c r="AU1073">
        <v>87.913600000000002</v>
      </c>
      <c r="AV1073" s="96">
        <v>1.5339102192622225</v>
      </c>
      <c r="AW1073">
        <v>67.552000000000007</v>
      </c>
      <c r="AX1073" s="96">
        <v>0.90666345120000014</v>
      </c>
      <c r="AY1073">
        <v>2.5359999999999998E-4</v>
      </c>
      <c r="AZ1073">
        <v>80.4178</v>
      </c>
      <c r="BA1073" s="96">
        <v>1.6229883150933335</v>
      </c>
      <c r="BB1073">
        <v>279.7235</v>
      </c>
      <c r="BC1073" s="96">
        <v>4.662518717657778</v>
      </c>
      <c r="BD1073">
        <v>13.09303178</v>
      </c>
      <c r="BE1073" s="96">
        <f t="shared" si="139"/>
        <v>7603.9937905271336</v>
      </c>
      <c r="BF1073" s="96">
        <f t="shared" si="140"/>
        <v>1234.9221633524112</v>
      </c>
      <c r="BG1073" s="96">
        <f t="shared" si="141"/>
        <v>1231.0654177018559</v>
      </c>
      <c r="BH1073">
        <v>7609.7997886759322</v>
      </c>
      <c r="BI1073">
        <v>1.3051473734324061E-3</v>
      </c>
      <c r="BJ1073">
        <v>1.534402577178954</v>
      </c>
      <c r="BK1073">
        <v>1.1790048162952409</v>
      </c>
      <c r="BL1073">
        <v>1.2390749586171661</v>
      </c>
      <c r="BM1073">
        <v>5.0465772637592563</v>
      </c>
      <c r="BN1073">
        <v>1.5343817675332669</v>
      </c>
      <c r="BO1073">
        <v>1.1790048162061519</v>
      </c>
      <c r="BP1073">
        <v>1.406197437094899E-3</v>
      </c>
      <c r="BQ1073">
        <v>1.2390749586171661</v>
      </c>
      <c r="BR1073">
        <v>7601.1174893365978</v>
      </c>
      <c r="BS1073" s="96">
        <v>1236.2558793032877</v>
      </c>
      <c r="BT1073" s="96">
        <v>1215.6906204132511</v>
      </c>
      <c r="BU1073">
        <v>5.0465772637592563</v>
      </c>
      <c r="BV1073" s="60" t="str">
        <f t="shared" si="136"/>
        <v>OneWeb</v>
      </c>
      <c r="BW1073" s="30" t="s">
        <v>4038</v>
      </c>
      <c r="BX1073" s="96">
        <v>1</v>
      </c>
      <c r="BY1073" s="96">
        <v>1.3</v>
      </c>
      <c r="BZ1073" s="96">
        <v>5</v>
      </c>
      <c r="CA1073" s="96">
        <v>5.2930999999999999</v>
      </c>
      <c r="CB1073" s="96">
        <v>1</v>
      </c>
      <c r="CC1073" s="96">
        <v>2.8853</v>
      </c>
      <c r="CD1073" s="96">
        <v>1.3</v>
      </c>
      <c r="CE1073" s="96">
        <v>1</v>
      </c>
      <c r="CF1073" s="31">
        <v>5</v>
      </c>
      <c r="CG1073" s="30">
        <v>148</v>
      </c>
      <c r="CH1073" s="96">
        <v>148</v>
      </c>
      <c r="CI1073" s="96">
        <v>140</v>
      </c>
      <c r="CJ1073" s="96">
        <f>Population!$CG1073-Population!$CI1073</f>
        <v>8</v>
      </c>
      <c r="CK1073" s="118">
        <f>_xlfn.DAYS(Entries!$AY$2,Population!H1073)</f>
        <v>427</v>
      </c>
      <c r="CL1073" s="118">
        <f t="shared" si="137"/>
        <v>2555</v>
      </c>
      <c r="CM1073" s="117">
        <f>Entries!$AY$5</f>
        <v>0.15</v>
      </c>
      <c r="CN1073" s="117">
        <f t="shared" si="142"/>
        <v>5.4054054054054057E-2</v>
      </c>
      <c r="CO1073" s="119">
        <f t="shared" si="138"/>
        <v>0.85794520547945208</v>
      </c>
      <c r="CP1073" s="30" t="s">
        <v>177</v>
      </c>
      <c r="CQ1073" s="96">
        <v>4</v>
      </c>
      <c r="CR1073" s="96" t="s">
        <v>95</v>
      </c>
      <c r="CS1073" s="96"/>
      <c r="CT1073" s="31"/>
      <c r="CU1073" s="30" t="s">
        <v>1476</v>
      </c>
      <c r="CV1073" s="96" t="s">
        <v>4039</v>
      </c>
      <c r="CW1073" s="96" t="s">
        <v>352</v>
      </c>
      <c r="CX1073" s="96" t="s">
        <v>4040</v>
      </c>
      <c r="CY1073" s="96" t="s">
        <v>107</v>
      </c>
      <c r="CZ1073" s="96" t="s">
        <v>1998</v>
      </c>
      <c r="DA1073" s="31"/>
      <c r="DB1073" s="17" t="s">
        <v>15463</v>
      </c>
      <c r="DC1073" s="17" t="s">
        <v>15500</v>
      </c>
      <c r="DD1073" s="17">
        <v>1</v>
      </c>
      <c r="DE1073" s="17" t="s">
        <v>15500</v>
      </c>
      <c r="DF1073" s="17" t="s">
        <v>15500</v>
      </c>
      <c r="DG1073" s="23" t="s">
        <v>11174</v>
      </c>
      <c r="DH1073" s="145"/>
    </row>
    <row r="1074" spans="1:112" s="17" customFormat="1" x14ac:dyDescent="0.25">
      <c r="A1074" s="32" t="s">
        <v>4165</v>
      </c>
      <c r="B1074" s="98">
        <v>1</v>
      </c>
      <c r="C1074" s="149" t="s">
        <v>11188</v>
      </c>
      <c r="D1074" s="98" t="s">
        <v>4034</v>
      </c>
      <c r="E1074" s="98">
        <v>45132</v>
      </c>
      <c r="F1074" s="98" t="s">
        <v>4166</v>
      </c>
      <c r="G1074" s="33">
        <v>62354</v>
      </c>
      <c r="H1074" s="44">
        <v>43867</v>
      </c>
      <c r="I1074" s="98" t="s">
        <v>271</v>
      </c>
      <c r="J1074" s="98"/>
      <c r="K1074" s="98"/>
      <c r="L1074" s="98" t="s">
        <v>272</v>
      </c>
      <c r="M1074" t="s">
        <v>352</v>
      </c>
      <c r="N1074" s="98" t="s">
        <v>352</v>
      </c>
      <c r="O1074" t="s">
        <v>707</v>
      </c>
      <c r="P1074" s="64" t="str">
        <f>VLOOKUP(N1074,Entries!J:K,2,FALSE)</f>
        <v>UNITED KINGDOM</v>
      </c>
      <c r="Q1074" s="38" t="s">
        <v>4036</v>
      </c>
      <c r="R1074" s="32" t="s">
        <v>4036</v>
      </c>
      <c r="S1074" s="98" t="s">
        <v>352</v>
      </c>
      <c r="T1074" t="s">
        <v>707</v>
      </c>
      <c r="U1074" s="39" t="s">
        <v>159</v>
      </c>
      <c r="V1074" s="33" t="s">
        <v>159</v>
      </c>
      <c r="W1074" s="64">
        <f>IF(VLOOKUP(R1074,Entries!N:P,3,FALSE)=V1074,1,VLOOKUP(R1074,Entries!N:P,3,FALSE))</f>
        <v>1</v>
      </c>
      <c r="X1074"/>
      <c r="Y1074"/>
      <c r="Z1074" s="98"/>
      <c r="AA1074" s="98"/>
      <c r="AB1074" s="98"/>
      <c r="AC1074" s="98" t="s">
        <v>4034</v>
      </c>
      <c r="AD1074" s="98" t="s">
        <v>263</v>
      </c>
      <c r="AE1074" s="98" t="s">
        <v>263</v>
      </c>
      <c r="AF1074" s="98" t="s">
        <v>263</v>
      </c>
      <c r="AG1074" s="98" t="s">
        <v>11136</v>
      </c>
      <c r="AH1074" s="98"/>
      <c r="AI1074" s="98"/>
      <c r="AJ1074" s="98">
        <v>7</v>
      </c>
      <c r="AK1074" s="98" t="s">
        <v>95</v>
      </c>
      <c r="AL1074" s="98"/>
      <c r="AM1074" s="33"/>
      <c r="AN1074" s="32" t="s">
        <v>168</v>
      </c>
      <c r="AO1074" s="98" t="s">
        <v>169</v>
      </c>
      <c r="AP1074" s="33" t="s">
        <v>169</v>
      </c>
      <c r="AQ1074">
        <v>21104.38089185</v>
      </c>
      <c r="AR1074" t="s">
        <v>13055</v>
      </c>
      <c r="AS1074" t="s">
        <v>11225</v>
      </c>
      <c r="AT1074" t="s">
        <v>13056</v>
      </c>
      <c r="AU1074">
        <v>87.886600000000001</v>
      </c>
      <c r="AV1074" s="98">
        <v>1.5340428642577779</v>
      </c>
      <c r="AW1074">
        <v>51.948</v>
      </c>
      <c r="AX1074" s="98">
        <v>0.64181502829777781</v>
      </c>
      <c r="AY1074">
        <v>1.785E-4</v>
      </c>
      <c r="AZ1074">
        <v>92.990399999999994</v>
      </c>
      <c r="BA1074" s="98">
        <v>1.3296072555155556</v>
      </c>
      <c r="BB1074">
        <v>267.14269999999999</v>
      </c>
      <c r="BC1074" s="98">
        <v>4.955938174471112</v>
      </c>
      <c r="BD1074">
        <v>13.103739490000001</v>
      </c>
      <c r="BE1074" s="96">
        <f t="shared" si="139"/>
        <v>7599.8508279607795</v>
      </c>
      <c r="BF1074" s="96">
        <f t="shared" si="140"/>
        <v>1230.2074013335714</v>
      </c>
      <c r="BG1074" s="96">
        <f t="shared" si="141"/>
        <v>1227.4942545879885</v>
      </c>
      <c r="BH1074">
        <v>7605.6593860822741</v>
      </c>
      <c r="BI1074">
        <v>1.221315182719079E-3</v>
      </c>
      <c r="BJ1074">
        <v>1.5339316299513359</v>
      </c>
      <c r="BK1074">
        <v>0.90666363978355879</v>
      </c>
      <c r="BL1074">
        <v>1.259641693776903</v>
      </c>
      <c r="BM1074">
        <v>5.0258672926976748</v>
      </c>
      <c r="BN1074">
        <v>1.5339105284919321</v>
      </c>
      <c r="BO1074">
        <v>0.90666363972816433</v>
      </c>
      <c r="BP1074">
        <v>1.3535166054731451E-3</v>
      </c>
      <c r="BQ1074">
        <v>1.259641693776903</v>
      </c>
      <c r="BR1074">
        <v>7596.9732498582689</v>
      </c>
      <c r="BS1074" s="96">
        <v>1232.3526212578627</v>
      </c>
      <c r="BT1074" s="96">
        <v>1211.5645381776249</v>
      </c>
      <c r="BU1074">
        <v>5.0258672926976748</v>
      </c>
      <c r="BV1074" s="65" t="str">
        <f t="shared" si="136"/>
        <v>OneWeb</v>
      </c>
      <c r="BW1074" s="32" t="s">
        <v>4038</v>
      </c>
      <c r="BX1074" s="98">
        <v>1</v>
      </c>
      <c r="BY1074" s="98">
        <v>1.3</v>
      </c>
      <c r="BZ1074" s="98">
        <v>5</v>
      </c>
      <c r="CA1074" s="98">
        <v>5.2930999999999999</v>
      </c>
      <c r="CB1074" s="98">
        <v>1</v>
      </c>
      <c r="CC1074" s="98">
        <v>2.8853</v>
      </c>
      <c r="CD1074" s="98">
        <v>1.3</v>
      </c>
      <c r="CE1074" s="98">
        <v>1</v>
      </c>
      <c r="CF1074" s="33">
        <v>5</v>
      </c>
      <c r="CG1074" s="32">
        <v>148</v>
      </c>
      <c r="CH1074" s="98">
        <v>148</v>
      </c>
      <c r="CI1074" s="98">
        <v>140</v>
      </c>
      <c r="CJ1074" s="98">
        <f>Population!$CG1074-Population!$CI1074</f>
        <v>8</v>
      </c>
      <c r="CK1074" s="120">
        <f>_xlfn.DAYS(Entries!$AY$2,Population!H1074)</f>
        <v>427</v>
      </c>
      <c r="CL1074" s="120">
        <f t="shared" si="137"/>
        <v>2555</v>
      </c>
      <c r="CM1074" s="122">
        <f>Entries!$AY$5</f>
        <v>0.15</v>
      </c>
      <c r="CN1074" s="122">
        <f t="shared" si="142"/>
        <v>5.4054054054054057E-2</v>
      </c>
      <c r="CO1074" s="121">
        <f t="shared" si="138"/>
        <v>0.85794520547945208</v>
      </c>
      <c r="CP1074" s="32" t="s">
        <v>177</v>
      </c>
      <c r="CQ1074" s="98">
        <v>4</v>
      </c>
      <c r="CR1074" s="98" t="s">
        <v>95</v>
      </c>
      <c r="CS1074" s="98"/>
      <c r="CT1074" s="33"/>
      <c r="CU1074" s="32" t="s">
        <v>1476</v>
      </c>
      <c r="CV1074" s="98" t="s">
        <v>4039</v>
      </c>
      <c r="CW1074" s="98" t="s">
        <v>352</v>
      </c>
      <c r="CX1074" s="98" t="s">
        <v>4040</v>
      </c>
      <c r="CY1074" s="98" t="s">
        <v>107</v>
      </c>
      <c r="CZ1074" s="98" t="s">
        <v>1998</v>
      </c>
      <c r="DA1074" s="33"/>
      <c r="DB1074" s="17" t="s">
        <v>15463</v>
      </c>
      <c r="DC1074" s="17" t="s">
        <v>15500</v>
      </c>
      <c r="DD1074" s="17">
        <v>1</v>
      </c>
      <c r="DE1074" s="17" t="s">
        <v>15500</v>
      </c>
      <c r="DF1074" s="17" t="s">
        <v>15500</v>
      </c>
      <c r="DG1074" s="23" t="s">
        <v>11174</v>
      </c>
      <c r="DH1074" s="145"/>
    </row>
    <row r="1075" spans="1:112" s="17" customFormat="1" x14ac:dyDescent="0.25">
      <c r="A1075" s="30" t="s">
        <v>4168</v>
      </c>
      <c r="B1075" s="96">
        <v>1</v>
      </c>
      <c r="C1075" s="152" t="s">
        <v>11188</v>
      </c>
      <c r="D1075" s="96" t="s">
        <v>4034</v>
      </c>
      <c r="E1075" s="96">
        <v>45434</v>
      </c>
      <c r="F1075" s="96" t="s">
        <v>4169</v>
      </c>
      <c r="G1075" s="31">
        <v>62888</v>
      </c>
      <c r="H1075" s="43">
        <v>43911</v>
      </c>
      <c r="I1075" s="96" t="s">
        <v>271</v>
      </c>
      <c r="J1075" s="96"/>
      <c r="K1075" s="96"/>
      <c r="L1075" s="96" t="s">
        <v>272</v>
      </c>
      <c r="M1075" s="124" t="s">
        <v>352</v>
      </c>
      <c r="N1075" s="96" t="s">
        <v>352</v>
      </c>
      <c r="O1075" s="124" t="s">
        <v>707</v>
      </c>
      <c r="P1075" s="96" t="str">
        <f>VLOOKUP(N1075,Entries!J:K,2,FALSE)</f>
        <v>UNITED KINGDOM</v>
      </c>
      <c r="Q1075" s="123" t="s">
        <v>4036</v>
      </c>
      <c r="R1075" s="30" t="s">
        <v>4036</v>
      </c>
      <c r="S1075" s="96" t="s">
        <v>352</v>
      </c>
      <c r="T1075" s="124" t="s">
        <v>707</v>
      </c>
      <c r="U1075" s="125" t="s">
        <v>159</v>
      </c>
      <c r="V1075" s="31" t="s">
        <v>159</v>
      </c>
      <c r="W1075" s="64">
        <f>IF(VLOOKUP(R1075,Entries!N:P,3,FALSE)=V1075,1,VLOOKUP(R1075,Entries!N:P,3,FALSE))</f>
        <v>1</v>
      </c>
      <c r="X1075" s="124"/>
      <c r="Y1075" s="124"/>
      <c r="Z1075" s="96"/>
      <c r="AA1075" s="96"/>
      <c r="AB1075" s="96"/>
      <c r="AC1075" s="96" t="s">
        <v>4034</v>
      </c>
      <c r="AD1075" s="96" t="s">
        <v>263</v>
      </c>
      <c r="AE1075" s="96" t="s">
        <v>263</v>
      </c>
      <c r="AF1075" s="96" t="s">
        <v>263</v>
      </c>
      <c r="AG1075" s="96" t="s">
        <v>11136</v>
      </c>
      <c r="AH1075" s="96"/>
      <c r="AI1075" s="96"/>
      <c r="AJ1075" s="96">
        <v>7</v>
      </c>
      <c r="AK1075" s="96" t="s">
        <v>95</v>
      </c>
      <c r="AL1075" s="96"/>
      <c r="AM1075" s="31"/>
      <c r="AN1075" s="30" t="s">
        <v>168</v>
      </c>
      <c r="AO1075" s="96" t="s">
        <v>169</v>
      </c>
      <c r="AP1075" s="31" t="s">
        <v>169</v>
      </c>
      <c r="AQ1075">
        <v>21104.340657860001</v>
      </c>
      <c r="AR1075" t="s">
        <v>13057</v>
      </c>
      <c r="AS1075" t="s">
        <v>11225</v>
      </c>
      <c r="AT1075" t="s">
        <v>13058</v>
      </c>
      <c r="AU1075">
        <v>87.894199999999998</v>
      </c>
      <c r="AV1075" s="96">
        <v>1.5340481002444446</v>
      </c>
      <c r="AW1075">
        <v>36.773299999999999</v>
      </c>
      <c r="AX1075" s="96">
        <v>0.64160733416000015</v>
      </c>
      <c r="AY1075">
        <v>2.029E-4</v>
      </c>
      <c r="AZ1075">
        <v>76.180899999999994</v>
      </c>
      <c r="BA1075" s="96">
        <v>1.3866603115644445</v>
      </c>
      <c r="BB1075">
        <v>283.95440000000002</v>
      </c>
      <c r="BC1075" s="96">
        <v>4.8988589384888899</v>
      </c>
      <c r="BD1075">
        <v>13.11412537</v>
      </c>
      <c r="BE1075" s="96">
        <f t="shared" si="139"/>
        <v>7595.8377728994037</v>
      </c>
      <c r="BF1075" s="96">
        <f t="shared" si="140"/>
        <v>1226.3789683835239</v>
      </c>
      <c r="BG1075" s="96">
        <f t="shared" si="141"/>
        <v>1223.2965774152826</v>
      </c>
      <c r="BH1075">
        <v>7601.6500692294549</v>
      </c>
      <c r="BI1075">
        <v>1.2584965461306019E-3</v>
      </c>
      <c r="BJ1075">
        <v>1.5340642214955129</v>
      </c>
      <c r="BK1075">
        <v>0.64181516178113618</v>
      </c>
      <c r="BL1075">
        <v>1.2202822087315019</v>
      </c>
      <c r="BM1075">
        <v>5.0652652739648634</v>
      </c>
      <c r="BN1075">
        <v>1.5340431735243281</v>
      </c>
      <c r="BO1075">
        <v>0.6418151617265021</v>
      </c>
      <c r="BP1075">
        <v>1.368905339202425E-3</v>
      </c>
      <c r="BQ1075">
        <v>1.2202822087315019</v>
      </c>
      <c r="BR1075">
        <v>7592.9585797177433</v>
      </c>
      <c r="BS1075" s="96">
        <v>1232.2568419475419</v>
      </c>
      <c r="BT1075" s="96">
        <v>1211.6209558956016</v>
      </c>
      <c r="BU1075">
        <v>5.0652652739648634</v>
      </c>
      <c r="BV1075" s="60" t="str">
        <f t="shared" si="136"/>
        <v>OneWeb</v>
      </c>
      <c r="BW1075" s="30" t="s">
        <v>4038</v>
      </c>
      <c r="BX1075" s="96">
        <v>1</v>
      </c>
      <c r="BY1075" s="96">
        <v>1.3</v>
      </c>
      <c r="BZ1075" s="96">
        <v>5</v>
      </c>
      <c r="CA1075" s="96">
        <v>5.2930999999999999</v>
      </c>
      <c r="CB1075" s="96">
        <v>1</v>
      </c>
      <c r="CC1075" s="96">
        <v>2.8853</v>
      </c>
      <c r="CD1075" s="96">
        <v>1.3</v>
      </c>
      <c r="CE1075" s="96">
        <v>1</v>
      </c>
      <c r="CF1075" s="31">
        <v>5</v>
      </c>
      <c r="CG1075" s="30">
        <v>148</v>
      </c>
      <c r="CH1075" s="96">
        <v>148</v>
      </c>
      <c r="CI1075" s="96">
        <v>140</v>
      </c>
      <c r="CJ1075" s="96">
        <f>Population!$CG1075-Population!$CI1075</f>
        <v>8</v>
      </c>
      <c r="CK1075" s="118">
        <f>_xlfn.DAYS(Entries!$AY$2,Population!H1075)</f>
        <v>383</v>
      </c>
      <c r="CL1075" s="118">
        <f t="shared" si="137"/>
        <v>2555</v>
      </c>
      <c r="CM1075" s="117">
        <f>Entries!$AY$5</f>
        <v>0.15</v>
      </c>
      <c r="CN1075" s="117">
        <f t="shared" si="142"/>
        <v>5.4054054054054057E-2</v>
      </c>
      <c r="CO1075" s="119">
        <f t="shared" si="138"/>
        <v>0.87258317025440313</v>
      </c>
      <c r="CP1075" s="30" t="s">
        <v>177</v>
      </c>
      <c r="CQ1075" s="96">
        <v>4</v>
      </c>
      <c r="CR1075" s="96" t="s">
        <v>95</v>
      </c>
      <c r="CS1075" s="96"/>
      <c r="CT1075" s="31"/>
      <c r="CU1075" s="30" t="s">
        <v>1476</v>
      </c>
      <c r="CV1075" s="96" t="s">
        <v>4039</v>
      </c>
      <c r="CW1075" s="96" t="s">
        <v>352</v>
      </c>
      <c r="CX1075" s="96" t="s">
        <v>4040</v>
      </c>
      <c r="CY1075" s="96" t="s">
        <v>107</v>
      </c>
      <c r="CZ1075" s="96" t="s">
        <v>1998</v>
      </c>
      <c r="DA1075" s="31"/>
      <c r="DB1075" s="17" t="s">
        <v>15463</v>
      </c>
      <c r="DC1075" s="17" t="s">
        <v>15500</v>
      </c>
      <c r="DD1075" s="17">
        <v>1</v>
      </c>
      <c r="DE1075" s="17" t="s">
        <v>15500</v>
      </c>
      <c r="DF1075" s="17" t="s">
        <v>15500</v>
      </c>
      <c r="DG1075" s="23" t="s">
        <v>11174</v>
      </c>
      <c r="DH1075" s="145"/>
    </row>
    <row r="1076" spans="1:112" s="17" customFormat="1" x14ac:dyDescent="0.25">
      <c r="A1076" s="32" t="s">
        <v>4171</v>
      </c>
      <c r="B1076" s="98">
        <v>1</v>
      </c>
      <c r="C1076" s="149" t="s">
        <v>11188</v>
      </c>
      <c r="D1076" s="98" t="s">
        <v>4034</v>
      </c>
      <c r="E1076" s="98">
        <v>45449</v>
      </c>
      <c r="F1076" s="98" t="s">
        <v>4172</v>
      </c>
      <c r="G1076" s="33">
        <v>62879</v>
      </c>
      <c r="H1076" s="44">
        <v>43911</v>
      </c>
      <c r="I1076" s="98" t="s">
        <v>271</v>
      </c>
      <c r="J1076" s="98"/>
      <c r="K1076" s="98"/>
      <c r="L1076" s="98" t="s">
        <v>272</v>
      </c>
      <c r="M1076" t="s">
        <v>352</v>
      </c>
      <c r="N1076" s="98" t="s">
        <v>352</v>
      </c>
      <c r="O1076" t="s">
        <v>707</v>
      </c>
      <c r="P1076" s="64" t="str">
        <f>VLOOKUP(N1076,Entries!J:K,2,FALSE)</f>
        <v>UNITED KINGDOM</v>
      </c>
      <c r="Q1076" s="38" t="s">
        <v>4036</v>
      </c>
      <c r="R1076" s="32" t="s">
        <v>4036</v>
      </c>
      <c r="S1076" s="98" t="s">
        <v>352</v>
      </c>
      <c r="T1076" t="s">
        <v>707</v>
      </c>
      <c r="U1076" s="39" t="s">
        <v>159</v>
      </c>
      <c r="V1076" s="33" t="s">
        <v>159</v>
      </c>
      <c r="W1076" s="64">
        <f>IF(VLOOKUP(R1076,Entries!N:P,3,FALSE)=V1076,1,VLOOKUP(R1076,Entries!N:P,3,FALSE))</f>
        <v>1</v>
      </c>
      <c r="X1076"/>
      <c r="Y1076"/>
      <c r="Z1076" s="98"/>
      <c r="AA1076" s="98"/>
      <c r="AB1076" s="98"/>
      <c r="AC1076" s="98" t="s">
        <v>4034</v>
      </c>
      <c r="AD1076" s="98" t="s">
        <v>263</v>
      </c>
      <c r="AE1076" s="98" t="s">
        <v>263</v>
      </c>
      <c r="AF1076" s="98" t="s">
        <v>263</v>
      </c>
      <c r="AG1076" s="98" t="s">
        <v>11136</v>
      </c>
      <c r="AH1076" s="98"/>
      <c r="AI1076" s="98"/>
      <c r="AJ1076" s="98">
        <v>7</v>
      </c>
      <c r="AK1076" s="98" t="s">
        <v>95</v>
      </c>
      <c r="AL1076" s="98"/>
      <c r="AM1076" s="33"/>
      <c r="AN1076" s="32" t="s">
        <v>168</v>
      </c>
      <c r="AO1076" s="98" t="s">
        <v>169</v>
      </c>
      <c r="AP1076" s="33" t="s">
        <v>169</v>
      </c>
      <c r="AQ1076">
        <v>21104.346840279999</v>
      </c>
      <c r="AR1076" t="s">
        <v>13059</v>
      </c>
      <c r="AS1076" t="s">
        <v>11225</v>
      </c>
      <c r="AT1076" t="s">
        <v>13060</v>
      </c>
      <c r="AU1076">
        <v>87.894499999999994</v>
      </c>
      <c r="AV1076" s="98">
        <v>1.5339154552488887</v>
      </c>
      <c r="AW1076">
        <v>36.761400000000002</v>
      </c>
      <c r="AX1076" s="98">
        <v>0.9065569861377778</v>
      </c>
      <c r="AY1076">
        <v>1.8699999999999999E-4</v>
      </c>
      <c r="AZ1076">
        <v>79.449799999999996</v>
      </c>
      <c r="BA1076" s="98">
        <v>1.9695547819022221</v>
      </c>
      <c r="BB1076">
        <v>280.68400000000003</v>
      </c>
      <c r="BC1076" s="98">
        <v>4.315990648084445</v>
      </c>
      <c r="BD1076">
        <v>13.11417631</v>
      </c>
      <c r="BE1076" s="96">
        <f t="shared" si="139"/>
        <v>7595.8181029779689</v>
      </c>
      <c r="BF1076" s="96">
        <f t="shared" si="140"/>
        <v>1226.2385209632257</v>
      </c>
      <c r="BG1076" s="96">
        <f t="shared" si="141"/>
        <v>1223.3976849927112</v>
      </c>
      <c r="BH1076">
        <v>7601.6302483535183</v>
      </c>
      <c r="BI1076">
        <v>1.241248617671834E-3</v>
      </c>
      <c r="BJ1076">
        <v>1.5340694545991971</v>
      </c>
      <c r="BK1076">
        <v>0.6416074676062069</v>
      </c>
      <c r="BL1076">
        <v>1.2274049710791251</v>
      </c>
      <c r="BM1076">
        <v>5.0581163029261376</v>
      </c>
      <c r="BN1076">
        <v>1.534048409514263</v>
      </c>
      <c r="BO1076">
        <v>0.6416074675470933</v>
      </c>
      <c r="BP1076">
        <v>1.358886613381732E-3</v>
      </c>
      <c r="BQ1076">
        <v>1.2274049710791251</v>
      </c>
      <c r="BR1076">
        <v>7592.9388989215713</v>
      </c>
      <c r="BS1076" s="96">
        <v>1236.3667403724467</v>
      </c>
      <c r="BT1076" s="96">
        <v>1215.563067715113</v>
      </c>
      <c r="BU1076">
        <v>5.0581163029261376</v>
      </c>
      <c r="BV1076" s="65" t="str">
        <f t="shared" ref="BV1076:BV1139" si="143">IF(AND(CR1076="Real",CQ1076=0),"no propulsion",IF(AND(BX1076&lt;0.2,BY1076&lt;0.2,BZ1076&lt;0.2),"too small",IF(OR(D1076="Starlink v0.9",D1076="Starlink v1.0"),"Starlink",IF(D1076="OneWeb","OneWeb",IF(AND(AE1076="Earth Observation",AO1076="Sunsynchron"),"sunsynchronous observation",IF(AF1076="Earth Observation","Earth Observation"))))))</f>
        <v>OneWeb</v>
      </c>
      <c r="BW1076" s="32" t="s">
        <v>4038</v>
      </c>
      <c r="BX1076" s="98">
        <v>1</v>
      </c>
      <c r="BY1076" s="98">
        <v>1.3</v>
      </c>
      <c r="BZ1076" s="98">
        <v>5</v>
      </c>
      <c r="CA1076" s="98">
        <v>5.2930999999999999</v>
      </c>
      <c r="CB1076" s="98">
        <v>1</v>
      </c>
      <c r="CC1076" s="98">
        <v>2.8853</v>
      </c>
      <c r="CD1076" s="98">
        <v>1.3</v>
      </c>
      <c r="CE1076" s="98">
        <v>1</v>
      </c>
      <c r="CF1076" s="33">
        <v>5</v>
      </c>
      <c r="CG1076" s="32">
        <v>148</v>
      </c>
      <c r="CH1076" s="98">
        <v>148</v>
      </c>
      <c r="CI1076" s="98">
        <v>140</v>
      </c>
      <c r="CJ1076" s="98">
        <f>Population!$CG1076-Population!$CI1076</f>
        <v>8</v>
      </c>
      <c r="CK1076" s="120">
        <f>_xlfn.DAYS(Entries!$AY$2,Population!H1076)</f>
        <v>383</v>
      </c>
      <c r="CL1076" s="120">
        <f t="shared" ref="CL1076:CL1139" si="144">AJ1076*365</f>
        <v>2555</v>
      </c>
      <c r="CM1076" s="122">
        <f>Entries!$AY$5</f>
        <v>0.15</v>
      </c>
      <c r="CN1076" s="122">
        <f t="shared" si="142"/>
        <v>5.4054054054054057E-2</v>
      </c>
      <c r="CO1076" s="121">
        <f t="shared" ref="CO1076:CO1139" si="145">IF(CQ1076=0,"-",MAX(0,1-(1-CM1076)/CL1076*CK1076))</f>
        <v>0.87258317025440313</v>
      </c>
      <c r="CP1076" s="32" t="s">
        <v>177</v>
      </c>
      <c r="CQ1076" s="98">
        <v>4</v>
      </c>
      <c r="CR1076" s="98" t="s">
        <v>95</v>
      </c>
      <c r="CS1076" s="98"/>
      <c r="CT1076" s="33"/>
      <c r="CU1076" s="32" t="s">
        <v>1476</v>
      </c>
      <c r="CV1076" s="98" t="s">
        <v>4039</v>
      </c>
      <c r="CW1076" s="98" t="s">
        <v>352</v>
      </c>
      <c r="CX1076" s="98" t="s">
        <v>4040</v>
      </c>
      <c r="CY1076" s="98" t="s">
        <v>107</v>
      </c>
      <c r="CZ1076" s="98" t="s">
        <v>1998</v>
      </c>
      <c r="DA1076" s="33"/>
      <c r="DB1076" s="17" t="s">
        <v>15463</v>
      </c>
      <c r="DC1076" s="17" t="s">
        <v>15500</v>
      </c>
      <c r="DD1076" s="17">
        <v>1</v>
      </c>
      <c r="DE1076" s="17" t="s">
        <v>15500</v>
      </c>
      <c r="DF1076" s="17" t="s">
        <v>15500</v>
      </c>
      <c r="DG1076" s="23" t="s">
        <v>11174</v>
      </c>
      <c r="DH1076" s="145"/>
    </row>
    <row r="1077" spans="1:112" s="17" customFormat="1" x14ac:dyDescent="0.25">
      <c r="A1077" s="30" t="s">
        <v>4174</v>
      </c>
      <c r="B1077" s="96">
        <v>1</v>
      </c>
      <c r="C1077" s="152" t="s">
        <v>11188</v>
      </c>
      <c r="D1077" s="96" t="s">
        <v>4034</v>
      </c>
      <c r="E1077" s="96">
        <v>45133</v>
      </c>
      <c r="F1077" s="96" t="s">
        <v>4175</v>
      </c>
      <c r="G1077" s="31">
        <v>62356</v>
      </c>
      <c r="H1077" s="43">
        <v>43867</v>
      </c>
      <c r="I1077" s="96" t="s">
        <v>271</v>
      </c>
      <c r="J1077" s="96"/>
      <c r="K1077" s="96"/>
      <c r="L1077" s="96" t="s">
        <v>272</v>
      </c>
      <c r="M1077" s="124" t="s">
        <v>352</v>
      </c>
      <c r="N1077" s="96" t="s">
        <v>352</v>
      </c>
      <c r="O1077" s="124" t="s">
        <v>707</v>
      </c>
      <c r="P1077" s="96" t="str">
        <f>VLOOKUP(N1077,Entries!J:K,2,FALSE)</f>
        <v>UNITED KINGDOM</v>
      </c>
      <c r="Q1077" s="123" t="s">
        <v>4036</v>
      </c>
      <c r="R1077" s="30" t="s">
        <v>4036</v>
      </c>
      <c r="S1077" s="96" t="s">
        <v>352</v>
      </c>
      <c r="T1077" s="124" t="s">
        <v>707</v>
      </c>
      <c r="U1077" s="125" t="s">
        <v>159</v>
      </c>
      <c r="V1077" s="31" t="s">
        <v>159</v>
      </c>
      <c r="W1077" s="64">
        <f>IF(VLOOKUP(R1077,Entries!N:P,3,FALSE)=V1077,1,VLOOKUP(R1077,Entries!N:P,3,FALSE))</f>
        <v>1</v>
      </c>
      <c r="X1077" s="124"/>
      <c r="Y1077" s="124"/>
      <c r="Z1077" s="96"/>
      <c r="AA1077" s="96"/>
      <c r="AB1077" s="96"/>
      <c r="AC1077" s="96" t="s">
        <v>4034</v>
      </c>
      <c r="AD1077" s="96" t="s">
        <v>263</v>
      </c>
      <c r="AE1077" s="96" t="s">
        <v>263</v>
      </c>
      <c r="AF1077" s="96" t="s">
        <v>263</v>
      </c>
      <c r="AG1077" s="96" t="s">
        <v>11136</v>
      </c>
      <c r="AH1077" s="96"/>
      <c r="AI1077" s="96"/>
      <c r="AJ1077" s="96">
        <v>7</v>
      </c>
      <c r="AK1077" s="96" t="s">
        <v>95</v>
      </c>
      <c r="AL1077" s="96"/>
      <c r="AM1077" s="31"/>
      <c r="AN1077" s="30" t="s">
        <v>168</v>
      </c>
      <c r="AO1077" s="96" t="s">
        <v>169</v>
      </c>
      <c r="AP1077" s="31" t="s">
        <v>169</v>
      </c>
      <c r="AQ1077">
        <v>21104.349689170002</v>
      </c>
      <c r="AR1077" t="s">
        <v>6725</v>
      </c>
      <c r="AS1077" t="s">
        <v>11225</v>
      </c>
      <c r="AT1077" t="s">
        <v>13061</v>
      </c>
      <c r="AU1077">
        <v>87.886899999999997</v>
      </c>
      <c r="AV1077" s="96">
        <v>1.5337496490044447</v>
      </c>
      <c r="AW1077">
        <v>51.941899999999997</v>
      </c>
      <c r="AX1077" s="96">
        <v>0.90639816120888894</v>
      </c>
      <c r="AY1077">
        <v>2.1350000000000001E-4</v>
      </c>
      <c r="AZ1077">
        <v>112.8472</v>
      </c>
      <c r="BA1077" s="96">
        <v>1.3060959300533332</v>
      </c>
      <c r="BB1077">
        <v>247.28809999999999</v>
      </c>
      <c r="BC1077" s="96">
        <v>4.9794669532222224</v>
      </c>
      <c r="BD1077">
        <v>13.10376106</v>
      </c>
      <c r="BE1077" s="96">
        <f t="shared" si="139"/>
        <v>7599.8424879212671</v>
      </c>
      <c r="BF1077" s="96">
        <f t="shared" si="140"/>
        <v>1230.4650542924392</v>
      </c>
      <c r="BG1077" s="96">
        <f t="shared" si="141"/>
        <v>1227.2199215500959</v>
      </c>
      <c r="BH1077">
        <v>7605.6501997028072</v>
      </c>
      <c r="BI1077">
        <v>1.2187409980292439E-3</v>
      </c>
      <c r="BJ1077">
        <v>1.533936862999</v>
      </c>
      <c r="BK1077">
        <v>0.90655717474847608</v>
      </c>
      <c r="BL1077">
        <v>1.321863144525081</v>
      </c>
      <c r="BM1077">
        <v>4.9636841406389269</v>
      </c>
      <c r="BN1077">
        <v>1.5339157644827259</v>
      </c>
      <c r="BO1077">
        <v>0.90655717464591434</v>
      </c>
      <c r="BP1077">
        <v>1.369209475106286E-3</v>
      </c>
      <c r="BQ1077">
        <v>1.321863144525081</v>
      </c>
      <c r="BR1077">
        <v>7596.9649040437798</v>
      </c>
      <c r="BS1077" s="96">
        <v>1236.4075882531397</v>
      </c>
      <c r="BT1077" s="96">
        <v>1215.512599125479</v>
      </c>
      <c r="BU1077">
        <v>4.9636841406389269</v>
      </c>
      <c r="BV1077" s="60" t="str">
        <f t="shared" si="143"/>
        <v>OneWeb</v>
      </c>
      <c r="BW1077" s="30" t="s">
        <v>4038</v>
      </c>
      <c r="BX1077" s="96">
        <v>1</v>
      </c>
      <c r="BY1077" s="96">
        <v>1.3</v>
      </c>
      <c r="BZ1077" s="96">
        <v>5</v>
      </c>
      <c r="CA1077" s="96">
        <v>5.2930999999999999</v>
      </c>
      <c r="CB1077" s="96">
        <v>1</v>
      </c>
      <c r="CC1077" s="96">
        <v>2.8853</v>
      </c>
      <c r="CD1077" s="96">
        <v>1.3</v>
      </c>
      <c r="CE1077" s="96">
        <v>1</v>
      </c>
      <c r="CF1077" s="31">
        <v>5</v>
      </c>
      <c r="CG1077" s="30">
        <v>148</v>
      </c>
      <c r="CH1077" s="96">
        <v>148</v>
      </c>
      <c r="CI1077" s="96">
        <v>140</v>
      </c>
      <c r="CJ1077" s="96">
        <f>Population!$CG1077-Population!$CI1077</f>
        <v>8</v>
      </c>
      <c r="CK1077" s="118">
        <f>_xlfn.DAYS(Entries!$AY$2,Population!H1077)</f>
        <v>427</v>
      </c>
      <c r="CL1077" s="118">
        <f t="shared" si="144"/>
        <v>2555</v>
      </c>
      <c r="CM1077" s="117">
        <f>Entries!$AY$5</f>
        <v>0.15</v>
      </c>
      <c r="CN1077" s="117">
        <f t="shared" si="142"/>
        <v>5.4054054054054057E-2</v>
      </c>
      <c r="CO1077" s="119">
        <f t="shared" si="145"/>
        <v>0.85794520547945208</v>
      </c>
      <c r="CP1077" s="30" t="s">
        <v>177</v>
      </c>
      <c r="CQ1077" s="96">
        <v>4</v>
      </c>
      <c r="CR1077" s="96" t="s">
        <v>95</v>
      </c>
      <c r="CS1077" s="96"/>
      <c r="CT1077" s="31"/>
      <c r="CU1077" s="30" t="s">
        <v>1476</v>
      </c>
      <c r="CV1077" s="96" t="s">
        <v>4039</v>
      </c>
      <c r="CW1077" s="96" t="s">
        <v>352</v>
      </c>
      <c r="CX1077" s="96" t="s">
        <v>4040</v>
      </c>
      <c r="CY1077" s="96" t="s">
        <v>107</v>
      </c>
      <c r="CZ1077" s="96" t="s">
        <v>1998</v>
      </c>
      <c r="DA1077" s="31"/>
      <c r="DB1077" s="17" t="s">
        <v>15463</v>
      </c>
      <c r="DC1077" s="17" t="s">
        <v>15500</v>
      </c>
      <c r="DD1077" s="17">
        <v>1</v>
      </c>
      <c r="DE1077" s="17" t="s">
        <v>15500</v>
      </c>
      <c r="DF1077" s="17" t="s">
        <v>15500</v>
      </c>
      <c r="DG1077" s="23" t="s">
        <v>11174</v>
      </c>
      <c r="DH1077" s="145"/>
    </row>
    <row r="1078" spans="1:112" s="17" customFormat="1" x14ac:dyDescent="0.25">
      <c r="A1078" s="32" t="s">
        <v>4177</v>
      </c>
      <c r="B1078" s="98">
        <v>1</v>
      </c>
      <c r="C1078" s="149" t="s">
        <v>11188</v>
      </c>
      <c r="D1078" s="98" t="s">
        <v>4034</v>
      </c>
      <c r="E1078" s="98">
        <v>45134</v>
      </c>
      <c r="F1078" s="98" t="s">
        <v>4178</v>
      </c>
      <c r="G1078" s="33">
        <v>62486</v>
      </c>
      <c r="H1078" s="44">
        <v>43867</v>
      </c>
      <c r="I1078" s="98" t="s">
        <v>271</v>
      </c>
      <c r="J1078" s="98"/>
      <c r="K1078" s="98"/>
      <c r="L1078" s="98" t="s">
        <v>272</v>
      </c>
      <c r="M1078" t="s">
        <v>352</v>
      </c>
      <c r="N1078" s="98" t="s">
        <v>352</v>
      </c>
      <c r="O1078" t="s">
        <v>707</v>
      </c>
      <c r="P1078" s="64" t="str">
        <f>VLOOKUP(N1078,Entries!J:K,2,FALSE)</f>
        <v>UNITED KINGDOM</v>
      </c>
      <c r="Q1078" s="38" t="s">
        <v>4036</v>
      </c>
      <c r="R1078" s="32" t="s">
        <v>4036</v>
      </c>
      <c r="S1078" s="98" t="s">
        <v>352</v>
      </c>
      <c r="T1078" t="s">
        <v>707</v>
      </c>
      <c r="U1078" s="39" t="s">
        <v>159</v>
      </c>
      <c r="V1078" s="33" t="s">
        <v>159</v>
      </c>
      <c r="W1078" s="64">
        <f>IF(VLOOKUP(R1078,Entries!N:P,3,FALSE)=V1078,1,VLOOKUP(R1078,Entries!N:P,3,FALSE))</f>
        <v>1</v>
      </c>
      <c r="X1078"/>
      <c r="Y1078"/>
      <c r="Z1078" s="98"/>
      <c r="AA1078" s="98"/>
      <c r="AB1078" s="98"/>
      <c r="AC1078" s="98" t="s">
        <v>4034</v>
      </c>
      <c r="AD1078" s="98" t="s">
        <v>263</v>
      </c>
      <c r="AE1078" s="98" t="s">
        <v>263</v>
      </c>
      <c r="AF1078" s="98" t="s">
        <v>263</v>
      </c>
      <c r="AG1078" s="98" t="s">
        <v>11136</v>
      </c>
      <c r="AH1078" s="98"/>
      <c r="AI1078" s="98"/>
      <c r="AJ1078" s="98">
        <v>7</v>
      </c>
      <c r="AK1078" s="98" t="s">
        <v>95</v>
      </c>
      <c r="AL1078" s="98"/>
      <c r="AM1078" s="33"/>
      <c r="AN1078" s="32" t="s">
        <v>168</v>
      </c>
      <c r="AO1078" s="98" t="s">
        <v>169</v>
      </c>
      <c r="AP1078" s="33" t="s">
        <v>169</v>
      </c>
      <c r="AQ1078">
        <v>21104.365279900001</v>
      </c>
      <c r="AR1078" t="s">
        <v>12807</v>
      </c>
      <c r="AS1078" t="s">
        <v>11225</v>
      </c>
      <c r="AT1078" t="s">
        <v>13062</v>
      </c>
      <c r="AU1078">
        <v>87.877399999999994</v>
      </c>
      <c r="AV1078" s="98">
        <v>1.5339067286044443</v>
      </c>
      <c r="AW1078">
        <v>51.9328</v>
      </c>
      <c r="AX1078" s="98">
        <v>0.9063283480533334</v>
      </c>
      <c r="AY1078">
        <v>2.14E-4</v>
      </c>
      <c r="AZ1078">
        <v>74.833799999999997</v>
      </c>
      <c r="BA1078" s="98">
        <v>1.6989781895866669</v>
      </c>
      <c r="BB1078">
        <v>285.30250000000001</v>
      </c>
      <c r="BC1078" s="98">
        <v>4.5864939365866677</v>
      </c>
      <c r="BD1078">
        <v>13.10377377</v>
      </c>
      <c r="BE1078" s="96">
        <f t="shared" si="139"/>
        <v>7599.8375736110756</v>
      </c>
      <c r="BF1078" s="96">
        <f t="shared" si="140"/>
        <v>1230.4639388518281</v>
      </c>
      <c r="BG1078" s="96">
        <f t="shared" si="141"/>
        <v>1227.2112083703223</v>
      </c>
      <c r="BH1078">
        <v>7605.6469014625354</v>
      </c>
      <c r="BI1078">
        <v>1.2694020757397951E-3</v>
      </c>
      <c r="BJ1078">
        <v>1.5337711513840471</v>
      </c>
      <c r="BK1078">
        <v>0.90639834971562527</v>
      </c>
      <c r="BL1078">
        <v>1.217430033850021</v>
      </c>
      <c r="BM1078">
        <v>5.0681349169645173</v>
      </c>
      <c r="BN1078">
        <v>1.5337499581554059</v>
      </c>
      <c r="BO1078">
        <v>0.90639834968342714</v>
      </c>
      <c r="BP1078">
        <v>1.3752204085564451E-3</v>
      </c>
      <c r="BQ1078">
        <v>1.217430033850021</v>
      </c>
      <c r="BR1078">
        <v>7596.9600936893094</v>
      </c>
      <c r="BS1078" s="96">
        <v>1236.1792827789968</v>
      </c>
      <c r="BT1078" s="96">
        <v>1215.8117110168077</v>
      </c>
      <c r="BU1078">
        <v>5.0681349169645173</v>
      </c>
      <c r="BV1078" s="65" t="str">
        <f t="shared" si="143"/>
        <v>OneWeb</v>
      </c>
      <c r="BW1078" s="32" t="s">
        <v>4038</v>
      </c>
      <c r="BX1078" s="98">
        <v>1</v>
      </c>
      <c r="BY1078" s="98">
        <v>1.3</v>
      </c>
      <c r="BZ1078" s="98">
        <v>5</v>
      </c>
      <c r="CA1078" s="98">
        <v>5.2930999999999999</v>
      </c>
      <c r="CB1078" s="98">
        <v>1</v>
      </c>
      <c r="CC1078" s="98">
        <v>2.8853</v>
      </c>
      <c r="CD1078" s="98">
        <v>1.3</v>
      </c>
      <c r="CE1078" s="98">
        <v>1</v>
      </c>
      <c r="CF1078" s="33">
        <v>5</v>
      </c>
      <c r="CG1078" s="32">
        <v>148</v>
      </c>
      <c r="CH1078" s="98">
        <v>148</v>
      </c>
      <c r="CI1078" s="98">
        <v>140</v>
      </c>
      <c r="CJ1078" s="98">
        <f>Population!$CG1078-Population!$CI1078</f>
        <v>8</v>
      </c>
      <c r="CK1078" s="120">
        <f>_xlfn.DAYS(Entries!$AY$2,Population!H1078)</f>
        <v>427</v>
      </c>
      <c r="CL1078" s="120">
        <f t="shared" si="144"/>
        <v>2555</v>
      </c>
      <c r="CM1078" s="122">
        <f>Entries!$AY$5</f>
        <v>0.15</v>
      </c>
      <c r="CN1078" s="122">
        <f t="shared" si="142"/>
        <v>5.4054054054054057E-2</v>
      </c>
      <c r="CO1078" s="121">
        <f t="shared" si="145"/>
        <v>0.85794520547945208</v>
      </c>
      <c r="CP1078" s="32" t="s">
        <v>177</v>
      </c>
      <c r="CQ1078" s="98">
        <v>4</v>
      </c>
      <c r="CR1078" s="98" t="s">
        <v>95</v>
      </c>
      <c r="CS1078" s="98"/>
      <c r="CT1078" s="33"/>
      <c r="CU1078" s="32" t="s">
        <v>1476</v>
      </c>
      <c r="CV1078" s="98" t="s">
        <v>4039</v>
      </c>
      <c r="CW1078" s="98" t="s">
        <v>352</v>
      </c>
      <c r="CX1078" s="98" t="s">
        <v>4040</v>
      </c>
      <c r="CY1078" s="98" t="s">
        <v>107</v>
      </c>
      <c r="CZ1078" s="98" t="s">
        <v>1998</v>
      </c>
      <c r="DA1078" s="33"/>
      <c r="DB1078" s="17" t="s">
        <v>15463</v>
      </c>
      <c r="DC1078" s="17" t="s">
        <v>15500</v>
      </c>
      <c r="DD1078" s="17">
        <v>1</v>
      </c>
      <c r="DE1078" s="17" t="s">
        <v>15500</v>
      </c>
      <c r="DF1078" s="17" t="s">
        <v>15500</v>
      </c>
      <c r="DG1078" s="23" t="s">
        <v>11174</v>
      </c>
      <c r="DH1078" s="145"/>
    </row>
    <row r="1079" spans="1:112" s="17" customFormat="1" x14ac:dyDescent="0.25">
      <c r="A1079" s="30" t="s">
        <v>4180</v>
      </c>
      <c r="B1079" s="96">
        <v>1</v>
      </c>
      <c r="C1079" s="152" t="s">
        <v>11188</v>
      </c>
      <c r="D1079" s="96" t="s">
        <v>4034</v>
      </c>
      <c r="E1079" s="96">
        <v>45135</v>
      </c>
      <c r="F1079" s="96" t="s">
        <v>4181</v>
      </c>
      <c r="G1079" s="31">
        <v>62487</v>
      </c>
      <c r="H1079" s="43">
        <v>43867</v>
      </c>
      <c r="I1079" s="96" t="s">
        <v>271</v>
      </c>
      <c r="J1079" s="96"/>
      <c r="K1079" s="96"/>
      <c r="L1079" s="96" t="s">
        <v>272</v>
      </c>
      <c r="M1079" s="124" t="s">
        <v>352</v>
      </c>
      <c r="N1079" s="96" t="s">
        <v>352</v>
      </c>
      <c r="O1079" s="124" t="s">
        <v>707</v>
      </c>
      <c r="P1079" s="96" t="str">
        <f>VLOOKUP(N1079,Entries!J:K,2,FALSE)</f>
        <v>UNITED KINGDOM</v>
      </c>
      <c r="Q1079" s="123" t="s">
        <v>4036</v>
      </c>
      <c r="R1079" s="30" t="s">
        <v>4036</v>
      </c>
      <c r="S1079" s="96" t="s">
        <v>352</v>
      </c>
      <c r="T1079" s="124" t="s">
        <v>707</v>
      </c>
      <c r="U1079" s="125" t="s">
        <v>159</v>
      </c>
      <c r="V1079" s="31" t="s">
        <v>159</v>
      </c>
      <c r="W1079" s="64">
        <f>IF(VLOOKUP(R1079,Entries!N:P,3,FALSE)=V1079,1,VLOOKUP(R1079,Entries!N:P,3,FALSE))</f>
        <v>1</v>
      </c>
      <c r="X1079" s="124"/>
      <c r="Y1079" s="124"/>
      <c r="Z1079" s="96"/>
      <c r="AA1079" s="96"/>
      <c r="AB1079" s="96"/>
      <c r="AC1079" s="96" t="s">
        <v>4034</v>
      </c>
      <c r="AD1079" s="96" t="s">
        <v>263</v>
      </c>
      <c r="AE1079" s="96" t="s">
        <v>263</v>
      </c>
      <c r="AF1079" s="96" t="s">
        <v>263</v>
      </c>
      <c r="AG1079" s="96" t="s">
        <v>11136</v>
      </c>
      <c r="AH1079" s="96"/>
      <c r="AI1079" s="96"/>
      <c r="AJ1079" s="96">
        <v>7</v>
      </c>
      <c r="AK1079" s="96" t="s">
        <v>95</v>
      </c>
      <c r="AL1079" s="96"/>
      <c r="AM1079" s="31"/>
      <c r="AN1079" s="30" t="s">
        <v>168</v>
      </c>
      <c r="AO1079" s="96" t="s">
        <v>169</v>
      </c>
      <c r="AP1079" s="31" t="s">
        <v>169</v>
      </c>
      <c r="AQ1079">
        <v>21104.39021342</v>
      </c>
      <c r="AR1079" t="s">
        <v>13063</v>
      </c>
      <c r="AS1079" t="s">
        <v>11225</v>
      </c>
      <c r="AT1079" t="s">
        <v>13064</v>
      </c>
      <c r="AU1079">
        <v>87.886399999999995</v>
      </c>
      <c r="AV1079" s="96">
        <v>1.5337688476222224</v>
      </c>
      <c r="AW1079">
        <v>51.928800000000003</v>
      </c>
      <c r="AX1079" s="96">
        <v>0.90700029967555562</v>
      </c>
      <c r="AY1079">
        <v>1.615E-4</v>
      </c>
      <c r="AZ1079">
        <v>97.344300000000004</v>
      </c>
      <c r="BA1079" s="96">
        <v>1.392247109337778</v>
      </c>
      <c r="BB1079">
        <v>262.78680000000003</v>
      </c>
      <c r="BC1079" s="96">
        <v>4.8934658722222224</v>
      </c>
      <c r="BD1079">
        <v>13.103681979999999</v>
      </c>
      <c r="BE1079" s="96">
        <f t="shared" si="139"/>
        <v>7599.8730643114504</v>
      </c>
      <c r="BF1079" s="96">
        <f t="shared" si="140"/>
        <v>1230.1004438113359</v>
      </c>
      <c r="BG1079" s="96">
        <f t="shared" si="141"/>
        <v>1227.645684811564</v>
      </c>
      <c r="BH1079">
        <v>7605.6814729101443</v>
      </c>
      <c r="BI1079">
        <v>1.200628169197964E-3</v>
      </c>
      <c r="BJ1079">
        <v>1.5339281411599079</v>
      </c>
      <c r="BK1079">
        <v>0.90632853661896506</v>
      </c>
      <c r="BL1079">
        <v>1.2640237197980371</v>
      </c>
      <c r="BM1079">
        <v>5.0214503347791783</v>
      </c>
      <c r="BN1079">
        <v>1.533907037833752</v>
      </c>
      <c r="BO1079">
        <v>0.90632853651409073</v>
      </c>
      <c r="BP1079">
        <v>1.340501766159075E-3</v>
      </c>
      <c r="BQ1079">
        <v>1.2640237197980371</v>
      </c>
      <c r="BR1079">
        <v>7596.9954968979018</v>
      </c>
      <c r="BS1079" s="96">
        <v>1236.842623828602</v>
      </c>
      <c r="BT1079" s="96">
        <v>1215.1028365936227</v>
      </c>
      <c r="BU1079">
        <v>5.0214503347791783</v>
      </c>
      <c r="BV1079" s="60" t="str">
        <f t="shared" si="143"/>
        <v>OneWeb</v>
      </c>
      <c r="BW1079" s="30" t="s">
        <v>4038</v>
      </c>
      <c r="BX1079" s="96">
        <v>1</v>
      </c>
      <c r="BY1079" s="96">
        <v>1.3</v>
      </c>
      <c r="BZ1079" s="96">
        <v>5</v>
      </c>
      <c r="CA1079" s="96">
        <v>5.2930999999999999</v>
      </c>
      <c r="CB1079" s="96">
        <v>1</v>
      </c>
      <c r="CC1079" s="96">
        <v>2.8853</v>
      </c>
      <c r="CD1079" s="96">
        <v>1.3</v>
      </c>
      <c r="CE1079" s="96">
        <v>1</v>
      </c>
      <c r="CF1079" s="31">
        <v>5</v>
      </c>
      <c r="CG1079" s="30">
        <v>148</v>
      </c>
      <c r="CH1079" s="96">
        <v>148</v>
      </c>
      <c r="CI1079" s="96">
        <v>140</v>
      </c>
      <c r="CJ1079" s="96">
        <f>Population!$CG1079-Population!$CI1079</f>
        <v>8</v>
      </c>
      <c r="CK1079" s="118">
        <f>_xlfn.DAYS(Entries!$AY$2,Population!H1079)</f>
        <v>427</v>
      </c>
      <c r="CL1079" s="118">
        <f t="shared" si="144"/>
        <v>2555</v>
      </c>
      <c r="CM1079" s="117">
        <f>Entries!$AY$5</f>
        <v>0.15</v>
      </c>
      <c r="CN1079" s="117">
        <f t="shared" si="142"/>
        <v>5.4054054054054057E-2</v>
      </c>
      <c r="CO1079" s="119">
        <f t="shared" si="145"/>
        <v>0.85794520547945208</v>
      </c>
      <c r="CP1079" s="30" t="s">
        <v>177</v>
      </c>
      <c r="CQ1079" s="96">
        <v>4</v>
      </c>
      <c r="CR1079" s="96" t="s">
        <v>95</v>
      </c>
      <c r="CS1079" s="96"/>
      <c r="CT1079" s="31"/>
      <c r="CU1079" s="30" t="s">
        <v>1476</v>
      </c>
      <c r="CV1079" s="96" t="s">
        <v>4039</v>
      </c>
      <c r="CW1079" s="96" t="s">
        <v>352</v>
      </c>
      <c r="CX1079" s="96" t="s">
        <v>4040</v>
      </c>
      <c r="CY1079" s="96" t="s">
        <v>107</v>
      </c>
      <c r="CZ1079" s="96" t="s">
        <v>1998</v>
      </c>
      <c r="DA1079" s="31"/>
      <c r="DB1079" s="17" t="s">
        <v>15463</v>
      </c>
      <c r="DC1079" s="17" t="s">
        <v>15500</v>
      </c>
      <c r="DD1079" s="17">
        <v>1</v>
      </c>
      <c r="DE1079" s="17" t="s">
        <v>15500</v>
      </c>
      <c r="DF1079" s="17" t="s">
        <v>15500</v>
      </c>
      <c r="DG1079" s="23" t="s">
        <v>11174</v>
      </c>
      <c r="DH1079" s="145"/>
    </row>
    <row r="1080" spans="1:112" s="17" customFormat="1" x14ac:dyDescent="0.25">
      <c r="A1080" s="32" t="s">
        <v>4184</v>
      </c>
      <c r="B1080" s="98">
        <v>1</v>
      </c>
      <c r="C1080" s="149" t="s">
        <v>11188</v>
      </c>
      <c r="D1080" s="98" t="s">
        <v>4034</v>
      </c>
      <c r="E1080" s="98">
        <v>45136</v>
      </c>
      <c r="F1080" s="98" t="s">
        <v>4185</v>
      </c>
      <c r="G1080" s="33">
        <v>62488</v>
      </c>
      <c r="H1080" s="44">
        <v>43867</v>
      </c>
      <c r="I1080" s="98" t="s">
        <v>271</v>
      </c>
      <c r="J1080" s="98"/>
      <c r="K1080" s="98"/>
      <c r="L1080" s="98" t="s">
        <v>272</v>
      </c>
      <c r="M1080" t="s">
        <v>352</v>
      </c>
      <c r="N1080" s="98" t="s">
        <v>352</v>
      </c>
      <c r="O1080" t="s">
        <v>707</v>
      </c>
      <c r="P1080" s="64" t="str">
        <f>VLOOKUP(N1080,Entries!J:K,2,FALSE)</f>
        <v>UNITED KINGDOM</v>
      </c>
      <c r="Q1080" s="38" t="s">
        <v>4036</v>
      </c>
      <c r="R1080" s="32" t="s">
        <v>4036</v>
      </c>
      <c r="S1080" s="98" t="s">
        <v>352</v>
      </c>
      <c r="T1080" t="s">
        <v>707</v>
      </c>
      <c r="U1080" s="39" t="s">
        <v>159</v>
      </c>
      <c r="V1080" s="33" t="s">
        <v>159</v>
      </c>
      <c r="W1080" s="64">
        <f>IF(VLOOKUP(R1080,Entries!N:P,3,FALSE)=V1080,1,VLOOKUP(R1080,Entries!N:P,3,FALSE))</f>
        <v>1</v>
      </c>
      <c r="X1080"/>
      <c r="Y1080"/>
      <c r="Z1080" s="98"/>
      <c r="AA1080" s="98"/>
      <c r="AB1080" s="98"/>
      <c r="AC1080" s="98" t="s">
        <v>4034</v>
      </c>
      <c r="AD1080" s="98" t="s">
        <v>263</v>
      </c>
      <c r="AE1080" s="98" t="s">
        <v>263</v>
      </c>
      <c r="AF1080" s="98" t="s">
        <v>263</v>
      </c>
      <c r="AG1080" s="98" t="s">
        <v>11136</v>
      </c>
      <c r="AH1080" s="98"/>
      <c r="AI1080" s="98"/>
      <c r="AJ1080" s="98">
        <v>7</v>
      </c>
      <c r="AK1080" s="98" t="s">
        <v>95</v>
      </c>
      <c r="AL1080" s="98"/>
      <c r="AM1080" s="33"/>
      <c r="AN1080" s="32" t="s">
        <v>168</v>
      </c>
      <c r="AO1080" s="98" t="s">
        <v>169</v>
      </c>
      <c r="AP1080" s="33" t="s">
        <v>169</v>
      </c>
      <c r="AQ1080">
        <v>21104.37776417</v>
      </c>
      <c r="AR1080" t="s">
        <v>13065</v>
      </c>
      <c r="AS1080" t="s">
        <v>11225</v>
      </c>
      <c r="AT1080" t="s">
        <v>13066</v>
      </c>
      <c r="AU1080">
        <v>87.878500000000003</v>
      </c>
      <c r="AV1080" s="98">
        <v>1.5338212074888891</v>
      </c>
      <c r="AW1080">
        <v>51.967300000000002</v>
      </c>
      <c r="AX1080" s="98">
        <v>0.90711200072444453</v>
      </c>
      <c r="AY1080">
        <v>2.8580000000000001E-4</v>
      </c>
      <c r="AZ1080">
        <v>79.769900000000007</v>
      </c>
      <c r="BA1080" s="98">
        <v>1.3302547725333334</v>
      </c>
      <c r="BB1080">
        <v>280.375</v>
      </c>
      <c r="BC1080" s="98">
        <v>4.9553412719911121</v>
      </c>
      <c r="BD1080">
        <v>13.10374107</v>
      </c>
      <c r="BE1080" s="96">
        <f t="shared" si="139"/>
        <v>7599.8502170530865</v>
      </c>
      <c r="BF1080" s="96">
        <f t="shared" si="140"/>
        <v>1231.0222542451193</v>
      </c>
      <c r="BG1080" s="96">
        <f t="shared" si="141"/>
        <v>1226.6781798610527</v>
      </c>
      <c r="BH1080">
        <v>7605.6594791983234</v>
      </c>
      <c r="BI1080">
        <v>1.338078243116155E-3</v>
      </c>
      <c r="BJ1080">
        <v>1.5337903389853449</v>
      </c>
      <c r="BK1080">
        <v>0.90700048833594438</v>
      </c>
      <c r="BL1080">
        <v>1.2404355369356761</v>
      </c>
      <c r="BM1080">
        <v>5.0452795479952579</v>
      </c>
      <c r="BN1080">
        <v>1.53376915677949</v>
      </c>
      <c r="BO1080">
        <v>0.9070004882664976</v>
      </c>
      <c r="BP1080">
        <v>1.430819091170718E-3</v>
      </c>
      <c r="BQ1080">
        <v>1.2404355369356761</v>
      </c>
      <c r="BR1080">
        <v>7596.9727302111123</v>
      </c>
      <c r="BS1080" s="96">
        <v>1236.5109231398537</v>
      </c>
      <c r="BT1080" s="96">
        <v>1215.4353042120911</v>
      </c>
      <c r="BU1080">
        <v>5.0452795479952579</v>
      </c>
      <c r="BV1080" s="65" t="str">
        <f t="shared" si="143"/>
        <v>OneWeb</v>
      </c>
      <c r="BW1080" s="32" t="s">
        <v>4038</v>
      </c>
      <c r="BX1080" s="98">
        <v>1</v>
      </c>
      <c r="BY1080" s="98">
        <v>1.3</v>
      </c>
      <c r="BZ1080" s="98">
        <v>5</v>
      </c>
      <c r="CA1080" s="98">
        <v>5.2930999999999999</v>
      </c>
      <c r="CB1080" s="98">
        <v>1</v>
      </c>
      <c r="CC1080" s="98">
        <v>2.8853</v>
      </c>
      <c r="CD1080" s="98">
        <v>1.3</v>
      </c>
      <c r="CE1080" s="98">
        <v>1</v>
      </c>
      <c r="CF1080" s="33">
        <v>5</v>
      </c>
      <c r="CG1080" s="32">
        <v>148</v>
      </c>
      <c r="CH1080" s="98">
        <v>148</v>
      </c>
      <c r="CI1080" s="98">
        <v>140</v>
      </c>
      <c r="CJ1080" s="98">
        <f>Population!$CG1080-Population!$CI1080</f>
        <v>8</v>
      </c>
      <c r="CK1080" s="120">
        <f>_xlfn.DAYS(Entries!$AY$2,Population!H1080)</f>
        <v>427</v>
      </c>
      <c r="CL1080" s="120">
        <f t="shared" si="144"/>
        <v>2555</v>
      </c>
      <c r="CM1080" s="122">
        <f>Entries!$AY$5</f>
        <v>0.15</v>
      </c>
      <c r="CN1080" s="122">
        <f t="shared" si="142"/>
        <v>5.4054054054054057E-2</v>
      </c>
      <c r="CO1080" s="121">
        <f t="shared" si="145"/>
        <v>0.85794520547945208</v>
      </c>
      <c r="CP1080" s="32" t="s">
        <v>177</v>
      </c>
      <c r="CQ1080" s="98">
        <v>4</v>
      </c>
      <c r="CR1080" s="98" t="s">
        <v>95</v>
      </c>
      <c r="CS1080" s="98"/>
      <c r="CT1080" s="33"/>
      <c r="CU1080" s="32" t="s">
        <v>1476</v>
      </c>
      <c r="CV1080" s="98" t="s">
        <v>4039</v>
      </c>
      <c r="CW1080" s="98" t="s">
        <v>352</v>
      </c>
      <c r="CX1080" s="98" t="s">
        <v>4040</v>
      </c>
      <c r="CY1080" s="98" t="s">
        <v>107</v>
      </c>
      <c r="CZ1080" s="98" t="s">
        <v>1998</v>
      </c>
      <c r="DA1080" s="33"/>
      <c r="DB1080" s="17" t="s">
        <v>15463</v>
      </c>
      <c r="DC1080" s="17" t="s">
        <v>15500</v>
      </c>
      <c r="DD1080" s="17">
        <v>1</v>
      </c>
      <c r="DE1080" s="17" t="s">
        <v>15500</v>
      </c>
      <c r="DF1080" s="17" t="s">
        <v>15500</v>
      </c>
      <c r="DG1080" s="23" t="s">
        <v>11174</v>
      </c>
      <c r="DH1080" s="145"/>
    </row>
    <row r="1081" spans="1:112" s="17" customFormat="1" x14ac:dyDescent="0.25">
      <c r="A1081" s="30" t="s">
        <v>4187</v>
      </c>
      <c r="B1081" s="96">
        <v>1</v>
      </c>
      <c r="C1081" s="152" t="s">
        <v>11188</v>
      </c>
      <c r="D1081" s="96" t="s">
        <v>4034</v>
      </c>
      <c r="E1081" s="96">
        <v>45137</v>
      </c>
      <c r="F1081" s="96" t="s">
        <v>4188</v>
      </c>
      <c r="G1081" s="31">
        <v>62489</v>
      </c>
      <c r="H1081" s="43">
        <v>43867</v>
      </c>
      <c r="I1081" s="96" t="s">
        <v>271</v>
      </c>
      <c r="J1081" s="96"/>
      <c r="K1081" s="96"/>
      <c r="L1081" s="96" t="s">
        <v>272</v>
      </c>
      <c r="M1081" s="124" t="s">
        <v>352</v>
      </c>
      <c r="N1081" s="96" t="s">
        <v>352</v>
      </c>
      <c r="O1081" s="124" t="s">
        <v>707</v>
      </c>
      <c r="P1081" s="96" t="str">
        <f>VLOOKUP(N1081,Entries!J:K,2,FALSE)</f>
        <v>UNITED KINGDOM</v>
      </c>
      <c r="Q1081" s="123" t="s">
        <v>4036</v>
      </c>
      <c r="R1081" s="30" t="s">
        <v>4036</v>
      </c>
      <c r="S1081" s="96" t="s">
        <v>352</v>
      </c>
      <c r="T1081" s="124" t="s">
        <v>707</v>
      </c>
      <c r="U1081" s="125" t="s">
        <v>159</v>
      </c>
      <c r="V1081" s="31" t="s">
        <v>159</v>
      </c>
      <c r="W1081" s="64">
        <f>IF(VLOOKUP(R1081,Entries!N:P,3,FALSE)=V1081,1,VLOOKUP(R1081,Entries!N:P,3,FALSE))</f>
        <v>1</v>
      </c>
      <c r="X1081" s="124"/>
      <c r="Y1081" s="124"/>
      <c r="Z1081" s="96"/>
      <c r="AA1081" s="96"/>
      <c r="AB1081" s="96"/>
      <c r="AC1081" s="96" t="s">
        <v>4034</v>
      </c>
      <c r="AD1081" s="96" t="s">
        <v>263</v>
      </c>
      <c r="AE1081" s="96" t="s">
        <v>263</v>
      </c>
      <c r="AF1081" s="96" t="s">
        <v>263</v>
      </c>
      <c r="AG1081" s="96" t="s">
        <v>11136</v>
      </c>
      <c r="AH1081" s="96"/>
      <c r="AI1081" s="96"/>
      <c r="AJ1081" s="96">
        <v>7</v>
      </c>
      <c r="AK1081" s="96" t="s">
        <v>95</v>
      </c>
      <c r="AL1081" s="96"/>
      <c r="AM1081" s="31"/>
      <c r="AN1081" s="30" t="s">
        <v>168</v>
      </c>
      <c r="AO1081" s="96" t="s">
        <v>169</v>
      </c>
      <c r="AP1081" s="31" t="s">
        <v>169</v>
      </c>
      <c r="AQ1081">
        <v>21104.348129810001</v>
      </c>
      <c r="AR1081" t="s">
        <v>13067</v>
      </c>
      <c r="AS1081" t="s">
        <v>11225</v>
      </c>
      <c r="AT1081" t="s">
        <v>13068</v>
      </c>
      <c r="AU1081">
        <v>87.881500000000003</v>
      </c>
      <c r="AV1081" s="96">
        <v>1.5339014926177779</v>
      </c>
      <c r="AW1081">
        <v>51.973700000000001</v>
      </c>
      <c r="AX1081" s="96">
        <v>0.90776300840000013</v>
      </c>
      <c r="AY1081">
        <v>2.2929999999999999E-4</v>
      </c>
      <c r="AZ1081">
        <v>76.218000000000004</v>
      </c>
      <c r="BA1081" s="96">
        <v>1.4153639904711111</v>
      </c>
      <c r="BB1081">
        <v>283.92020000000002</v>
      </c>
      <c r="BC1081" s="96">
        <v>4.8702233274088886</v>
      </c>
      <c r="BD1081">
        <v>13.103739989999999</v>
      </c>
      <c r="BE1081" s="96">
        <f t="shared" si="139"/>
        <v>7599.8506346355462</v>
      </c>
      <c r="BF1081" s="96">
        <f t="shared" si="140"/>
        <v>1230.5932803860678</v>
      </c>
      <c r="BG1081" s="96">
        <f t="shared" si="141"/>
        <v>1227.1079888850245</v>
      </c>
      <c r="BH1081">
        <v>7605.6599377085486</v>
      </c>
      <c r="BI1081">
        <v>1.284111420714979E-3</v>
      </c>
      <c r="BJ1081">
        <v>1.5338426689697211</v>
      </c>
      <c r="BK1081">
        <v>0.9071121894159091</v>
      </c>
      <c r="BL1081">
        <v>1.2227849533287369</v>
      </c>
      <c r="BM1081">
        <v>5.0628131673561496</v>
      </c>
      <c r="BN1081">
        <v>1.5338215166730429</v>
      </c>
      <c r="BO1081">
        <v>0.90711218934957027</v>
      </c>
      <c r="BP1081">
        <v>1.387106325927516E-3</v>
      </c>
      <c r="BQ1081">
        <v>1.2227849533287369</v>
      </c>
      <c r="BR1081">
        <v>7596.9731136759729</v>
      </c>
      <c r="BS1081" s="96">
        <v>1236.4698244108449</v>
      </c>
      <c r="BT1081" s="96">
        <v>1215.4600155519693</v>
      </c>
      <c r="BU1081">
        <v>5.0628131673561496</v>
      </c>
      <c r="BV1081" s="60" t="str">
        <f t="shared" si="143"/>
        <v>OneWeb</v>
      </c>
      <c r="BW1081" s="30" t="s">
        <v>4038</v>
      </c>
      <c r="BX1081" s="96">
        <v>1</v>
      </c>
      <c r="BY1081" s="96">
        <v>1.3</v>
      </c>
      <c r="BZ1081" s="96">
        <v>5</v>
      </c>
      <c r="CA1081" s="96">
        <v>5.2930999999999999</v>
      </c>
      <c r="CB1081" s="96">
        <v>1</v>
      </c>
      <c r="CC1081" s="96">
        <v>2.8853</v>
      </c>
      <c r="CD1081" s="96">
        <v>1.3</v>
      </c>
      <c r="CE1081" s="96">
        <v>1</v>
      </c>
      <c r="CF1081" s="31">
        <v>5</v>
      </c>
      <c r="CG1081" s="30">
        <v>148</v>
      </c>
      <c r="CH1081" s="96">
        <v>148</v>
      </c>
      <c r="CI1081" s="96">
        <v>140</v>
      </c>
      <c r="CJ1081" s="96">
        <f>Population!$CG1081-Population!$CI1081</f>
        <v>8</v>
      </c>
      <c r="CK1081" s="118">
        <f>_xlfn.DAYS(Entries!$AY$2,Population!H1081)</f>
        <v>427</v>
      </c>
      <c r="CL1081" s="118">
        <f t="shared" si="144"/>
        <v>2555</v>
      </c>
      <c r="CM1081" s="117">
        <f>Entries!$AY$5</f>
        <v>0.15</v>
      </c>
      <c r="CN1081" s="117">
        <f t="shared" si="142"/>
        <v>5.4054054054054057E-2</v>
      </c>
      <c r="CO1081" s="119">
        <f t="shared" si="145"/>
        <v>0.85794520547945208</v>
      </c>
      <c r="CP1081" s="30" t="s">
        <v>177</v>
      </c>
      <c r="CQ1081" s="96">
        <v>4</v>
      </c>
      <c r="CR1081" s="96" t="s">
        <v>95</v>
      </c>
      <c r="CS1081" s="96"/>
      <c r="CT1081" s="31"/>
      <c r="CU1081" s="30" t="s">
        <v>1476</v>
      </c>
      <c r="CV1081" s="96" t="s">
        <v>4039</v>
      </c>
      <c r="CW1081" s="96" t="s">
        <v>352</v>
      </c>
      <c r="CX1081" s="96" t="s">
        <v>4040</v>
      </c>
      <c r="CY1081" s="96" t="s">
        <v>107</v>
      </c>
      <c r="CZ1081" s="96" t="s">
        <v>1998</v>
      </c>
      <c r="DA1081" s="31"/>
      <c r="DB1081" s="17" t="s">
        <v>15463</v>
      </c>
      <c r="DC1081" s="17" t="s">
        <v>15500</v>
      </c>
      <c r="DD1081" s="17">
        <v>1</v>
      </c>
      <c r="DE1081" s="17" t="s">
        <v>15500</v>
      </c>
      <c r="DF1081" s="17" t="s">
        <v>15500</v>
      </c>
      <c r="DG1081" s="23" t="s">
        <v>11174</v>
      </c>
      <c r="DH1081" s="145"/>
    </row>
    <row r="1082" spans="1:112" s="17" customFormat="1" x14ac:dyDescent="0.25">
      <c r="A1082" s="32" t="s">
        <v>4190</v>
      </c>
      <c r="B1082" s="98">
        <v>1</v>
      </c>
      <c r="C1082" s="149" t="s">
        <v>11188</v>
      </c>
      <c r="D1082" s="98" t="s">
        <v>4034</v>
      </c>
      <c r="E1082" s="98">
        <v>45138</v>
      </c>
      <c r="F1082" s="98" t="s">
        <v>4191</v>
      </c>
      <c r="G1082" s="33">
        <v>62490</v>
      </c>
      <c r="H1082" s="44">
        <v>43867</v>
      </c>
      <c r="I1082" s="98" t="s">
        <v>271</v>
      </c>
      <c r="J1082" s="98"/>
      <c r="K1082" s="98"/>
      <c r="L1082" s="98" t="s">
        <v>272</v>
      </c>
      <c r="M1082" t="s">
        <v>352</v>
      </c>
      <c r="N1082" s="98" t="s">
        <v>352</v>
      </c>
      <c r="O1082" t="s">
        <v>707</v>
      </c>
      <c r="P1082" s="64" t="str">
        <f>VLOOKUP(N1082,Entries!J:K,2,FALSE)</f>
        <v>UNITED KINGDOM</v>
      </c>
      <c r="Q1082" s="38" t="s">
        <v>4036</v>
      </c>
      <c r="R1082" s="32" t="s">
        <v>4036</v>
      </c>
      <c r="S1082" s="98" t="s">
        <v>352</v>
      </c>
      <c r="T1082" t="s">
        <v>707</v>
      </c>
      <c r="U1082" s="39" t="s">
        <v>159</v>
      </c>
      <c r="V1082" s="33" t="s">
        <v>159</v>
      </c>
      <c r="W1082" s="64">
        <f>IF(VLOOKUP(R1082,Entries!N:P,3,FALSE)=V1082,1,VLOOKUP(R1082,Entries!N:P,3,FALSE))</f>
        <v>1</v>
      </c>
      <c r="X1082"/>
      <c r="Y1082"/>
      <c r="Z1082" s="98"/>
      <c r="AA1082" s="98"/>
      <c r="AB1082" s="98"/>
      <c r="AC1082" s="98" t="s">
        <v>4034</v>
      </c>
      <c r="AD1082" s="98" t="s">
        <v>263</v>
      </c>
      <c r="AE1082" s="98" t="s">
        <v>263</v>
      </c>
      <c r="AF1082" s="98" t="s">
        <v>263</v>
      </c>
      <c r="AG1082" s="98" t="s">
        <v>11136</v>
      </c>
      <c r="AH1082" s="98"/>
      <c r="AI1082" s="98"/>
      <c r="AJ1082" s="98">
        <v>7</v>
      </c>
      <c r="AK1082" s="98" t="s">
        <v>95</v>
      </c>
      <c r="AL1082" s="98"/>
      <c r="AM1082" s="33"/>
      <c r="AN1082" s="32" t="s">
        <v>168</v>
      </c>
      <c r="AO1082" s="98" t="s">
        <v>169</v>
      </c>
      <c r="AP1082" s="33" t="s">
        <v>169</v>
      </c>
      <c r="AQ1082">
        <v>21104.366846000001</v>
      </c>
      <c r="AR1082" t="s">
        <v>13069</v>
      </c>
      <c r="AS1082" t="s">
        <v>11225</v>
      </c>
      <c r="AT1082" t="s">
        <v>13070</v>
      </c>
      <c r="AU1082">
        <v>87.886099999999999</v>
      </c>
      <c r="AV1082" s="98">
        <v>1.5340289016266666</v>
      </c>
      <c r="AW1082">
        <v>52.011000000000003</v>
      </c>
      <c r="AX1082" s="98">
        <v>0.64606141348444446</v>
      </c>
      <c r="AY1082">
        <v>2.2029999999999999E-4</v>
      </c>
      <c r="AZ1082">
        <v>81.094399999999993</v>
      </c>
      <c r="BA1082" s="98">
        <v>1.6293256042888888</v>
      </c>
      <c r="BB1082">
        <v>279.04329999999999</v>
      </c>
      <c r="BC1082" s="98">
        <v>4.6563245454311115</v>
      </c>
      <c r="BD1082">
        <v>13.10376104</v>
      </c>
      <c r="BE1082" s="96">
        <f t="shared" si="139"/>
        <v>7599.8424956542603</v>
      </c>
      <c r="BF1082" s="96">
        <f t="shared" si="140"/>
        <v>1230.5167409560536</v>
      </c>
      <c r="BG1082" s="96">
        <f t="shared" si="141"/>
        <v>1227.168250352468</v>
      </c>
      <c r="BH1082">
        <v>7605.6515664473136</v>
      </c>
      <c r="BI1082">
        <v>1.2724779164438771E-3</v>
      </c>
      <c r="BJ1082">
        <v>1.533922908336216</v>
      </c>
      <c r="BK1082">
        <v>0.90776319728207111</v>
      </c>
      <c r="BL1082">
        <v>1.2366093940062211</v>
      </c>
      <c r="BM1082">
        <v>5.0489799684249297</v>
      </c>
      <c r="BN1082">
        <v>1.533901801840434</v>
      </c>
      <c r="BO1082">
        <v>0.90776319715691423</v>
      </c>
      <c r="BP1082">
        <v>1.3827764824617911E-3</v>
      </c>
      <c r="BQ1082">
        <v>1.2366093940062211</v>
      </c>
      <c r="BR1082">
        <v>7596.9649199814066</v>
      </c>
      <c r="BS1082" s="96">
        <v>1233.8510051115099</v>
      </c>
      <c r="BT1082" s="96">
        <v>1212.4702357842016</v>
      </c>
      <c r="BU1082">
        <v>5.0489799684249297</v>
      </c>
      <c r="BV1082" s="65" t="str">
        <f t="shared" si="143"/>
        <v>OneWeb</v>
      </c>
      <c r="BW1082" s="32" t="s">
        <v>4038</v>
      </c>
      <c r="BX1082" s="98">
        <v>1</v>
      </c>
      <c r="BY1082" s="98">
        <v>1.3</v>
      </c>
      <c r="BZ1082" s="98">
        <v>5</v>
      </c>
      <c r="CA1082" s="98">
        <v>5.2930999999999999</v>
      </c>
      <c r="CB1082" s="98">
        <v>1</v>
      </c>
      <c r="CC1082" s="98">
        <v>2.8853</v>
      </c>
      <c r="CD1082" s="98">
        <v>1.3</v>
      </c>
      <c r="CE1082" s="98">
        <v>1</v>
      </c>
      <c r="CF1082" s="33">
        <v>5</v>
      </c>
      <c r="CG1082" s="32">
        <v>148</v>
      </c>
      <c r="CH1082" s="98">
        <v>148</v>
      </c>
      <c r="CI1082" s="98">
        <v>140</v>
      </c>
      <c r="CJ1082" s="98">
        <f>Population!$CG1082-Population!$CI1082</f>
        <v>8</v>
      </c>
      <c r="CK1082" s="120">
        <f>_xlfn.DAYS(Entries!$AY$2,Population!H1082)</f>
        <v>427</v>
      </c>
      <c r="CL1082" s="120">
        <f t="shared" si="144"/>
        <v>2555</v>
      </c>
      <c r="CM1082" s="122">
        <f>Entries!$AY$5</f>
        <v>0.15</v>
      </c>
      <c r="CN1082" s="122">
        <f t="shared" si="142"/>
        <v>5.4054054054054057E-2</v>
      </c>
      <c r="CO1082" s="121">
        <f t="shared" si="145"/>
        <v>0.85794520547945208</v>
      </c>
      <c r="CP1082" s="32" t="s">
        <v>177</v>
      </c>
      <c r="CQ1082" s="98">
        <v>4</v>
      </c>
      <c r="CR1082" s="98" t="s">
        <v>95</v>
      </c>
      <c r="CS1082" s="98"/>
      <c r="CT1082" s="33"/>
      <c r="CU1082" s="32" t="s">
        <v>1476</v>
      </c>
      <c r="CV1082" s="98" t="s">
        <v>4039</v>
      </c>
      <c r="CW1082" s="98" t="s">
        <v>352</v>
      </c>
      <c r="CX1082" s="98" t="s">
        <v>4040</v>
      </c>
      <c r="CY1082" s="98" t="s">
        <v>107</v>
      </c>
      <c r="CZ1082" s="98" t="s">
        <v>1998</v>
      </c>
      <c r="DA1082" s="33"/>
      <c r="DB1082" s="17" t="s">
        <v>15463</v>
      </c>
      <c r="DC1082" s="17" t="s">
        <v>15500</v>
      </c>
      <c r="DD1082" s="17">
        <v>1</v>
      </c>
      <c r="DE1082" s="17" t="s">
        <v>15500</v>
      </c>
      <c r="DF1082" s="17" t="s">
        <v>15500</v>
      </c>
      <c r="DG1082" s="23" t="s">
        <v>11174</v>
      </c>
      <c r="DH1082" s="145"/>
    </row>
    <row r="1083" spans="1:112" s="17" customFormat="1" x14ac:dyDescent="0.25">
      <c r="A1083" s="30" t="s">
        <v>4193</v>
      </c>
      <c r="B1083" s="96">
        <v>1</v>
      </c>
      <c r="C1083" s="152" t="s">
        <v>11188</v>
      </c>
      <c r="D1083" s="96" t="s">
        <v>4034</v>
      </c>
      <c r="E1083" s="96">
        <v>45139</v>
      </c>
      <c r="F1083" s="96" t="s">
        <v>4194</v>
      </c>
      <c r="G1083" s="31">
        <v>62491</v>
      </c>
      <c r="H1083" s="43">
        <v>43867</v>
      </c>
      <c r="I1083" s="96" t="s">
        <v>271</v>
      </c>
      <c r="J1083" s="96"/>
      <c r="K1083" s="96"/>
      <c r="L1083" s="96" t="s">
        <v>272</v>
      </c>
      <c r="M1083" s="124" t="s">
        <v>352</v>
      </c>
      <c r="N1083" s="96" t="s">
        <v>352</v>
      </c>
      <c r="O1083" s="124" t="s">
        <v>707</v>
      </c>
      <c r="P1083" s="96" t="str">
        <f>VLOOKUP(N1083,Entries!J:K,2,FALSE)</f>
        <v>UNITED KINGDOM</v>
      </c>
      <c r="Q1083" s="123" t="s">
        <v>4036</v>
      </c>
      <c r="R1083" s="30" t="s">
        <v>4036</v>
      </c>
      <c r="S1083" s="96" t="s">
        <v>352</v>
      </c>
      <c r="T1083" s="124" t="s">
        <v>707</v>
      </c>
      <c r="U1083" s="125" t="s">
        <v>159</v>
      </c>
      <c r="V1083" s="31" t="s">
        <v>159</v>
      </c>
      <c r="W1083" s="64">
        <f>IF(VLOOKUP(R1083,Entries!N:P,3,FALSE)=V1083,1,VLOOKUP(R1083,Entries!N:P,3,FALSE))</f>
        <v>1</v>
      </c>
      <c r="X1083" s="124"/>
      <c r="Y1083" s="124"/>
      <c r="Z1083" s="96"/>
      <c r="AA1083" s="96"/>
      <c r="AB1083" s="96"/>
      <c r="AC1083" s="96" t="s">
        <v>4034</v>
      </c>
      <c r="AD1083" s="96" t="s">
        <v>263</v>
      </c>
      <c r="AE1083" s="96" t="s">
        <v>263</v>
      </c>
      <c r="AF1083" s="96" t="s">
        <v>263</v>
      </c>
      <c r="AG1083" s="96" t="s">
        <v>11136</v>
      </c>
      <c r="AH1083" s="96"/>
      <c r="AI1083" s="96"/>
      <c r="AJ1083" s="96">
        <v>7</v>
      </c>
      <c r="AK1083" s="96" t="s">
        <v>95</v>
      </c>
      <c r="AL1083" s="96"/>
      <c r="AM1083" s="31"/>
      <c r="AN1083" s="30" t="s">
        <v>168</v>
      </c>
      <c r="AO1083" s="96" t="s">
        <v>169</v>
      </c>
      <c r="AP1083" s="31" t="s">
        <v>169</v>
      </c>
      <c r="AQ1083">
        <v>21103.672684009998</v>
      </c>
      <c r="AR1083" t="s">
        <v>13071</v>
      </c>
      <c r="AS1083" t="s">
        <v>11225</v>
      </c>
      <c r="AT1083" t="s">
        <v>13072</v>
      </c>
      <c r="AU1083">
        <v>87.8934</v>
      </c>
      <c r="AV1083" s="96">
        <v>1.5351581294177781</v>
      </c>
      <c r="AW1083">
        <v>37.016599999999997</v>
      </c>
      <c r="AX1083" s="96">
        <v>0.37649362126666674</v>
      </c>
      <c r="AY1083">
        <v>2.496E-4</v>
      </c>
      <c r="AZ1083">
        <v>93.353499999999997</v>
      </c>
      <c r="BA1083" s="96">
        <v>8.0800000911111114E-2</v>
      </c>
      <c r="BB1083">
        <v>266.7878</v>
      </c>
      <c r="BC1083" s="96">
        <v>6.2048239688755551</v>
      </c>
      <c r="BD1083">
        <v>13.11101423</v>
      </c>
      <c r="BE1083" s="96">
        <f t="shared" si="139"/>
        <v>7597.0393468742568</v>
      </c>
      <c r="BF1083" s="96">
        <f t="shared" si="140"/>
        <v>1227.935567895237</v>
      </c>
      <c r="BG1083" s="96">
        <f t="shared" si="141"/>
        <v>1224.1431258532775</v>
      </c>
      <c r="BH1083">
        <v>7602.8499956517026</v>
      </c>
      <c r="BI1083">
        <v>1.287955394962663E-3</v>
      </c>
      <c r="BJ1083">
        <v>1.5340502601827</v>
      </c>
      <c r="BK1083">
        <v>0.64606154787368453</v>
      </c>
      <c r="BL1083">
        <v>1.2803063214002159</v>
      </c>
      <c r="BM1083">
        <v>5.0053458161359012</v>
      </c>
      <c r="BN1083">
        <v>1.5340292108918521</v>
      </c>
      <c r="BO1083">
        <v>0.64606154817200656</v>
      </c>
      <c r="BP1083">
        <v>1.4077111609767071E-3</v>
      </c>
      <c r="BQ1083">
        <v>1.2803063214002159</v>
      </c>
      <c r="BR1083">
        <v>7594.1606204478558</v>
      </c>
      <c r="BS1083" s="96">
        <v>1166.7981887277765</v>
      </c>
      <c r="BT1083" s="96">
        <v>1118.8683204408335</v>
      </c>
      <c r="BU1083">
        <v>5.0053458161359012</v>
      </c>
      <c r="BV1083" s="60" t="str">
        <f t="shared" si="143"/>
        <v>OneWeb</v>
      </c>
      <c r="BW1083" s="30" t="s">
        <v>4038</v>
      </c>
      <c r="BX1083" s="96">
        <v>1</v>
      </c>
      <c r="BY1083" s="96">
        <v>1.3</v>
      </c>
      <c r="BZ1083" s="96">
        <v>5</v>
      </c>
      <c r="CA1083" s="96">
        <v>5.2930999999999999</v>
      </c>
      <c r="CB1083" s="96">
        <v>1</v>
      </c>
      <c r="CC1083" s="96">
        <v>2.8853</v>
      </c>
      <c r="CD1083" s="96">
        <v>1.3</v>
      </c>
      <c r="CE1083" s="96">
        <v>1</v>
      </c>
      <c r="CF1083" s="31">
        <v>5</v>
      </c>
      <c r="CG1083" s="30">
        <v>148</v>
      </c>
      <c r="CH1083" s="96">
        <v>148</v>
      </c>
      <c r="CI1083" s="96">
        <v>140</v>
      </c>
      <c r="CJ1083" s="96">
        <f>Population!$CG1083-Population!$CI1083</f>
        <v>8</v>
      </c>
      <c r="CK1083" s="118">
        <f>_xlfn.DAYS(Entries!$AY$2,Population!H1083)</f>
        <v>427</v>
      </c>
      <c r="CL1083" s="118">
        <f t="shared" si="144"/>
        <v>2555</v>
      </c>
      <c r="CM1083" s="117">
        <f>Entries!$AY$5</f>
        <v>0.15</v>
      </c>
      <c r="CN1083" s="117">
        <f t="shared" si="142"/>
        <v>5.4054054054054057E-2</v>
      </c>
      <c r="CO1083" s="119">
        <f t="shared" si="145"/>
        <v>0.85794520547945208</v>
      </c>
      <c r="CP1083" s="30" t="s">
        <v>177</v>
      </c>
      <c r="CQ1083" s="96">
        <v>4</v>
      </c>
      <c r="CR1083" s="96" t="s">
        <v>95</v>
      </c>
      <c r="CS1083" s="96"/>
      <c r="CT1083" s="31"/>
      <c r="CU1083" s="30" t="s">
        <v>1476</v>
      </c>
      <c r="CV1083" s="96" t="s">
        <v>4039</v>
      </c>
      <c r="CW1083" s="96" t="s">
        <v>352</v>
      </c>
      <c r="CX1083" s="96" t="s">
        <v>4040</v>
      </c>
      <c r="CY1083" s="96" t="s">
        <v>107</v>
      </c>
      <c r="CZ1083" s="96" t="s">
        <v>1998</v>
      </c>
      <c r="DA1083" s="31"/>
      <c r="DB1083" s="17" t="s">
        <v>15463</v>
      </c>
      <c r="DC1083" s="17" t="s">
        <v>15500</v>
      </c>
      <c r="DD1083" s="17">
        <v>1</v>
      </c>
      <c r="DE1083" s="17" t="s">
        <v>15500</v>
      </c>
      <c r="DF1083" s="17" t="s">
        <v>15500</v>
      </c>
      <c r="DG1083" s="23" t="s">
        <v>11174</v>
      </c>
      <c r="DH1083" s="145"/>
    </row>
    <row r="1084" spans="1:112" s="17" customFormat="1" x14ac:dyDescent="0.25">
      <c r="A1084" s="32" t="s">
        <v>4196</v>
      </c>
      <c r="B1084" s="98">
        <v>1</v>
      </c>
      <c r="C1084" s="149" t="s">
        <v>11188</v>
      </c>
      <c r="D1084" s="98" t="s">
        <v>4034</v>
      </c>
      <c r="E1084" s="98">
        <v>45432</v>
      </c>
      <c r="F1084" s="98" t="s">
        <v>4197</v>
      </c>
      <c r="G1084" s="33">
        <v>62868</v>
      </c>
      <c r="H1084" s="44">
        <v>43911</v>
      </c>
      <c r="I1084" s="98" t="s">
        <v>271</v>
      </c>
      <c r="J1084" s="98"/>
      <c r="K1084" s="98"/>
      <c r="L1084" s="98" t="s">
        <v>272</v>
      </c>
      <c r="M1084" t="s">
        <v>352</v>
      </c>
      <c r="N1084" s="98" t="s">
        <v>352</v>
      </c>
      <c r="O1084" t="s">
        <v>707</v>
      </c>
      <c r="P1084" s="64" t="str">
        <f>VLOOKUP(N1084,Entries!J:K,2,FALSE)</f>
        <v>UNITED KINGDOM</v>
      </c>
      <c r="Q1084" s="38" t="s">
        <v>4036</v>
      </c>
      <c r="R1084" s="32" t="s">
        <v>4036</v>
      </c>
      <c r="S1084" s="98" t="s">
        <v>352</v>
      </c>
      <c r="T1084" t="s">
        <v>707</v>
      </c>
      <c r="U1084" s="39" t="s">
        <v>159</v>
      </c>
      <c r="V1084" s="33" t="s">
        <v>159</v>
      </c>
      <c r="W1084" s="64">
        <f>IF(VLOOKUP(R1084,Entries!N:P,3,FALSE)=V1084,1,VLOOKUP(R1084,Entries!N:P,3,FALSE))</f>
        <v>1</v>
      </c>
      <c r="X1084"/>
      <c r="Y1084"/>
      <c r="Z1084" s="98"/>
      <c r="AA1084" s="98"/>
      <c r="AB1084" s="98"/>
      <c r="AC1084" s="98" t="s">
        <v>4034</v>
      </c>
      <c r="AD1084" s="98" t="s">
        <v>263</v>
      </c>
      <c r="AE1084" s="98" t="s">
        <v>263</v>
      </c>
      <c r="AF1084" s="98" t="s">
        <v>263</v>
      </c>
      <c r="AG1084" s="98" t="s">
        <v>11136</v>
      </c>
      <c r="AH1084" s="98"/>
      <c r="AI1084" s="98"/>
      <c r="AJ1084" s="98">
        <v>7</v>
      </c>
      <c r="AK1084" s="98" t="s">
        <v>95</v>
      </c>
      <c r="AL1084" s="98"/>
      <c r="AM1084" s="33"/>
      <c r="AN1084" s="32" t="s">
        <v>168</v>
      </c>
      <c r="AO1084" s="98" t="s">
        <v>169</v>
      </c>
      <c r="AP1084" s="33" t="s">
        <v>169</v>
      </c>
      <c r="AQ1084">
        <v>21104.566631230002</v>
      </c>
      <c r="AR1084" t="s">
        <v>13073</v>
      </c>
      <c r="AS1084" t="s">
        <v>11225</v>
      </c>
      <c r="AT1084" t="s">
        <v>13074</v>
      </c>
      <c r="AU1084">
        <v>87.958100000000002</v>
      </c>
      <c r="AV1084" s="98">
        <v>1.5339172005777779</v>
      </c>
      <c r="AW1084">
        <v>21.5715</v>
      </c>
      <c r="AX1084" s="98">
        <v>0.90692525053333339</v>
      </c>
      <c r="AY1084">
        <v>2.8516000000000001E-3</v>
      </c>
      <c r="AZ1084">
        <v>4.6295000000000002</v>
      </c>
      <c r="BA1084" s="98">
        <v>1.3269543556044445</v>
      </c>
      <c r="BB1084">
        <v>355.51029999999997</v>
      </c>
      <c r="BC1084" s="98">
        <v>4.9586207449733335</v>
      </c>
      <c r="BD1084">
        <v>13.321657009999999</v>
      </c>
      <c r="BE1084" s="96">
        <f t="shared" si="139"/>
        <v>7516.7435980253958</v>
      </c>
      <c r="BF1084" s="96">
        <f t="shared" si="140"/>
        <v>1167.1783440695253</v>
      </c>
      <c r="BG1084" s="96">
        <f t="shared" si="141"/>
        <v>1124.3088519812673</v>
      </c>
      <c r="BH1084">
        <v>7522.649994498398</v>
      </c>
      <c r="BI1084">
        <v>3.460996109953244E-3</v>
      </c>
      <c r="BJ1084">
        <v>1.5351792818594441</v>
      </c>
      <c r="BK1084">
        <v>0.37649369958691231</v>
      </c>
      <c r="BL1084">
        <v>0.3619588400966624</v>
      </c>
      <c r="BM1084">
        <v>5.9236714858426573</v>
      </c>
      <c r="BN1084">
        <v>1.535158438797835</v>
      </c>
      <c r="BO1084">
        <v>0.37649370085696132</v>
      </c>
      <c r="BP1084">
        <v>3.1894418376732609E-3</v>
      </c>
      <c r="BQ1084">
        <v>0.39622027396688547</v>
      </c>
      <c r="BR1084">
        <v>7513.833254584305</v>
      </c>
      <c r="BS1084" s="96">
        <v>1236.4642849766778</v>
      </c>
      <c r="BT1084" s="96">
        <v>1215.5126310557434</v>
      </c>
      <c r="BU1084">
        <v>5.9236714858426573</v>
      </c>
      <c r="BV1084" s="65" t="str">
        <f t="shared" si="143"/>
        <v>OneWeb</v>
      </c>
      <c r="BW1084" s="32" t="s">
        <v>4038</v>
      </c>
      <c r="BX1084" s="98">
        <v>1</v>
      </c>
      <c r="BY1084" s="98">
        <v>1.3</v>
      </c>
      <c r="BZ1084" s="98">
        <v>5</v>
      </c>
      <c r="CA1084" s="98">
        <v>5.2930999999999999</v>
      </c>
      <c r="CB1084" s="98">
        <v>1</v>
      </c>
      <c r="CC1084" s="98">
        <v>2.8853</v>
      </c>
      <c r="CD1084" s="98">
        <v>1.3</v>
      </c>
      <c r="CE1084" s="98">
        <v>1</v>
      </c>
      <c r="CF1084" s="33">
        <v>5</v>
      </c>
      <c r="CG1084" s="32">
        <v>148</v>
      </c>
      <c r="CH1084" s="98">
        <v>148</v>
      </c>
      <c r="CI1084" s="98">
        <v>140</v>
      </c>
      <c r="CJ1084" s="98">
        <f>Population!$CG1084-Population!$CI1084</f>
        <v>8</v>
      </c>
      <c r="CK1084" s="120">
        <f>_xlfn.DAYS(Entries!$AY$2,Population!H1084)</f>
        <v>383</v>
      </c>
      <c r="CL1084" s="120">
        <f t="shared" si="144"/>
        <v>2555</v>
      </c>
      <c r="CM1084" s="122">
        <f>Entries!$AY$5</f>
        <v>0.15</v>
      </c>
      <c r="CN1084" s="122">
        <f t="shared" si="142"/>
        <v>5.4054054054054057E-2</v>
      </c>
      <c r="CO1084" s="121">
        <f t="shared" si="145"/>
        <v>0.87258317025440313</v>
      </c>
      <c r="CP1084" s="32" t="s">
        <v>177</v>
      </c>
      <c r="CQ1084" s="98">
        <v>4</v>
      </c>
      <c r="CR1084" s="98" t="s">
        <v>95</v>
      </c>
      <c r="CS1084" s="98"/>
      <c r="CT1084" s="33"/>
      <c r="CU1084" s="32" t="s">
        <v>1476</v>
      </c>
      <c r="CV1084" s="98" t="s">
        <v>4039</v>
      </c>
      <c r="CW1084" s="98" t="s">
        <v>352</v>
      </c>
      <c r="CX1084" s="98" t="s">
        <v>4040</v>
      </c>
      <c r="CY1084" s="98" t="s">
        <v>107</v>
      </c>
      <c r="CZ1084" s="98" t="s">
        <v>1998</v>
      </c>
      <c r="DA1084" s="33"/>
      <c r="DB1084" s="17" t="s">
        <v>15463</v>
      </c>
      <c r="DC1084" s="17" t="s">
        <v>15500</v>
      </c>
      <c r="DD1084" s="17">
        <v>1</v>
      </c>
      <c r="DE1084" s="17" t="s">
        <v>15500</v>
      </c>
      <c r="DF1084" s="17" t="s">
        <v>15500</v>
      </c>
      <c r="DG1084" s="23" t="s">
        <v>11174</v>
      </c>
      <c r="DH1084" s="145"/>
    </row>
    <row r="1085" spans="1:112" s="17" customFormat="1" x14ac:dyDescent="0.25">
      <c r="A1085" s="30" t="s">
        <v>4199</v>
      </c>
      <c r="B1085" s="96">
        <v>1</v>
      </c>
      <c r="C1085" s="152" t="s">
        <v>11188</v>
      </c>
      <c r="D1085" s="96" t="s">
        <v>4034</v>
      </c>
      <c r="E1085" s="96">
        <v>45140</v>
      </c>
      <c r="F1085" s="96" t="s">
        <v>4200</v>
      </c>
      <c r="G1085" s="31">
        <v>62492</v>
      </c>
      <c r="H1085" s="43">
        <v>43867</v>
      </c>
      <c r="I1085" s="96" t="s">
        <v>271</v>
      </c>
      <c r="J1085" s="96"/>
      <c r="K1085" s="96"/>
      <c r="L1085" s="96" t="s">
        <v>272</v>
      </c>
      <c r="M1085" s="124" t="s">
        <v>352</v>
      </c>
      <c r="N1085" s="96" t="s">
        <v>352</v>
      </c>
      <c r="O1085" s="124" t="s">
        <v>707</v>
      </c>
      <c r="P1085" s="96" t="str">
        <f>VLOOKUP(N1085,Entries!J:K,2,FALSE)</f>
        <v>UNITED KINGDOM</v>
      </c>
      <c r="Q1085" s="123" t="s">
        <v>4036</v>
      </c>
      <c r="R1085" s="30" t="s">
        <v>4036</v>
      </c>
      <c r="S1085" s="96" t="s">
        <v>352</v>
      </c>
      <c r="T1085" s="124" t="s">
        <v>707</v>
      </c>
      <c r="U1085" s="125" t="s">
        <v>159</v>
      </c>
      <c r="V1085" s="31" t="s">
        <v>159</v>
      </c>
      <c r="W1085" s="64">
        <f>IF(VLOOKUP(R1085,Entries!N:P,3,FALSE)=V1085,1,VLOOKUP(R1085,Entries!N:P,3,FALSE))</f>
        <v>1</v>
      </c>
      <c r="X1085" s="124"/>
      <c r="Y1085" s="124"/>
      <c r="Z1085" s="96"/>
      <c r="AA1085" s="96"/>
      <c r="AB1085" s="96"/>
      <c r="AC1085" s="96" t="s">
        <v>4034</v>
      </c>
      <c r="AD1085" s="96" t="s">
        <v>263</v>
      </c>
      <c r="AE1085" s="96" t="s">
        <v>263</v>
      </c>
      <c r="AF1085" s="96" t="s">
        <v>263</v>
      </c>
      <c r="AG1085" s="96" t="s">
        <v>11136</v>
      </c>
      <c r="AH1085" s="96"/>
      <c r="AI1085" s="96"/>
      <c r="AJ1085" s="96">
        <v>7</v>
      </c>
      <c r="AK1085" s="96" t="s">
        <v>95</v>
      </c>
      <c r="AL1085" s="96"/>
      <c r="AM1085" s="31"/>
      <c r="AN1085" s="30" t="s">
        <v>168</v>
      </c>
      <c r="AO1085" s="96" t="s">
        <v>169</v>
      </c>
      <c r="AP1085" s="31" t="s">
        <v>169</v>
      </c>
      <c r="AQ1085">
        <v>21104.357484069998</v>
      </c>
      <c r="AR1085" t="s">
        <v>956</v>
      </c>
      <c r="AS1085" t="s">
        <v>11225</v>
      </c>
      <c r="AT1085" t="s">
        <v>13075</v>
      </c>
      <c r="AU1085">
        <v>87.887</v>
      </c>
      <c r="AV1085" s="96">
        <v>1.5340481002444446</v>
      </c>
      <c r="AW1085">
        <v>51.963000000000001</v>
      </c>
      <c r="AX1085" s="96">
        <v>0.64185342553333347</v>
      </c>
      <c r="AY1085">
        <v>2.1819999999999999E-4</v>
      </c>
      <c r="AZ1085">
        <v>76.028899999999993</v>
      </c>
      <c r="BA1085" s="96">
        <v>1.3884632363066667</v>
      </c>
      <c r="BB1085">
        <v>284.10809999999998</v>
      </c>
      <c r="BC1085" s="96">
        <v>4.8970542684177785</v>
      </c>
      <c r="BD1085">
        <v>13.103700160000001</v>
      </c>
      <c r="BE1085" s="96">
        <f t="shared" si="139"/>
        <v>7599.8660349623451</v>
      </c>
      <c r="BF1085" s="96">
        <f t="shared" si="140"/>
        <v>1230.5243257311731</v>
      </c>
      <c r="BG1085" s="96">
        <f t="shared" si="141"/>
        <v>1227.2077441935171</v>
      </c>
      <c r="BH1085">
        <v>7605.6753030435302</v>
      </c>
      <c r="BI1085">
        <v>1.2731464678719571E-3</v>
      </c>
      <c r="BJ1085">
        <v>1.5339386072026311</v>
      </c>
      <c r="BK1085">
        <v>0.90692543922619984</v>
      </c>
      <c r="BL1085">
        <v>1.2212928326910151</v>
      </c>
      <c r="BM1085">
        <v>5.0642843365123689</v>
      </c>
      <c r="BN1085">
        <v>1.5339175098077169</v>
      </c>
      <c r="BO1085">
        <v>0.90692543911758916</v>
      </c>
      <c r="BP1085">
        <v>1.378944698726505E-3</v>
      </c>
      <c r="BQ1085">
        <v>1.2212928326910151</v>
      </c>
      <c r="BR1085">
        <v>7596.9884580162106</v>
      </c>
      <c r="BS1085" s="96">
        <v>1232.2413528182669</v>
      </c>
      <c r="BT1085" s="96">
        <v>1211.6267030695844</v>
      </c>
      <c r="BU1085">
        <v>5.0642843365123689</v>
      </c>
      <c r="BV1085" s="60" t="str">
        <f t="shared" si="143"/>
        <v>OneWeb</v>
      </c>
      <c r="BW1085" s="30" t="s">
        <v>4038</v>
      </c>
      <c r="BX1085" s="96">
        <v>1</v>
      </c>
      <c r="BY1085" s="96">
        <v>1.3</v>
      </c>
      <c r="BZ1085" s="96">
        <v>5</v>
      </c>
      <c r="CA1085" s="96">
        <v>5.2930999999999999</v>
      </c>
      <c r="CB1085" s="96">
        <v>1</v>
      </c>
      <c r="CC1085" s="96">
        <v>2.8853</v>
      </c>
      <c r="CD1085" s="96">
        <v>1.3</v>
      </c>
      <c r="CE1085" s="96">
        <v>1</v>
      </c>
      <c r="CF1085" s="31">
        <v>5</v>
      </c>
      <c r="CG1085" s="30">
        <v>148</v>
      </c>
      <c r="CH1085" s="96">
        <v>148</v>
      </c>
      <c r="CI1085" s="96">
        <v>140</v>
      </c>
      <c r="CJ1085" s="96">
        <f>Population!$CG1085-Population!$CI1085</f>
        <v>8</v>
      </c>
      <c r="CK1085" s="118">
        <f>_xlfn.DAYS(Entries!$AY$2,Population!H1085)</f>
        <v>427</v>
      </c>
      <c r="CL1085" s="118">
        <f t="shared" si="144"/>
        <v>2555</v>
      </c>
      <c r="CM1085" s="117">
        <f>Entries!$AY$5</f>
        <v>0.15</v>
      </c>
      <c r="CN1085" s="117">
        <f t="shared" si="142"/>
        <v>5.4054054054054057E-2</v>
      </c>
      <c r="CO1085" s="119">
        <f t="shared" si="145"/>
        <v>0.85794520547945208</v>
      </c>
      <c r="CP1085" s="30" t="s">
        <v>177</v>
      </c>
      <c r="CQ1085" s="96">
        <v>4</v>
      </c>
      <c r="CR1085" s="96" t="s">
        <v>95</v>
      </c>
      <c r="CS1085" s="96"/>
      <c r="CT1085" s="31"/>
      <c r="CU1085" s="30" t="s">
        <v>1476</v>
      </c>
      <c r="CV1085" s="96" t="s">
        <v>4039</v>
      </c>
      <c r="CW1085" s="96" t="s">
        <v>352</v>
      </c>
      <c r="CX1085" s="96" t="s">
        <v>4040</v>
      </c>
      <c r="CY1085" s="96" t="s">
        <v>107</v>
      </c>
      <c r="CZ1085" s="96" t="s">
        <v>1998</v>
      </c>
      <c r="DA1085" s="31"/>
      <c r="DB1085" s="17" t="s">
        <v>15463</v>
      </c>
      <c r="DC1085" s="17" t="s">
        <v>15500</v>
      </c>
      <c r="DD1085" s="17">
        <v>1</v>
      </c>
      <c r="DE1085" s="17" t="s">
        <v>15500</v>
      </c>
      <c r="DF1085" s="17" t="s">
        <v>15500</v>
      </c>
      <c r="DG1085" s="23" t="s">
        <v>11174</v>
      </c>
      <c r="DH1085" s="145"/>
    </row>
    <row r="1086" spans="1:112" s="17" customFormat="1" x14ac:dyDescent="0.25">
      <c r="A1086" s="32" t="s">
        <v>4202</v>
      </c>
      <c r="B1086" s="98">
        <v>1</v>
      </c>
      <c r="C1086" s="149" t="s">
        <v>11188</v>
      </c>
      <c r="D1086" s="98" t="s">
        <v>4034</v>
      </c>
      <c r="E1086" s="98">
        <v>45445</v>
      </c>
      <c r="F1086" s="98" t="s">
        <v>4203</v>
      </c>
      <c r="G1086" s="33">
        <v>62875</v>
      </c>
      <c r="H1086" s="44">
        <v>43911</v>
      </c>
      <c r="I1086" s="98" t="s">
        <v>271</v>
      </c>
      <c r="J1086" s="98"/>
      <c r="K1086" s="98"/>
      <c r="L1086" s="98" t="s">
        <v>272</v>
      </c>
      <c r="M1086" t="s">
        <v>352</v>
      </c>
      <c r="N1086" s="98" t="s">
        <v>352</v>
      </c>
      <c r="O1086" t="s">
        <v>707</v>
      </c>
      <c r="P1086" s="64" t="str">
        <f>VLOOKUP(N1086,Entries!J:K,2,FALSE)</f>
        <v>UNITED KINGDOM</v>
      </c>
      <c r="Q1086" s="38" t="s">
        <v>4036</v>
      </c>
      <c r="R1086" s="32" t="s">
        <v>4036</v>
      </c>
      <c r="S1086" s="98" t="s">
        <v>352</v>
      </c>
      <c r="T1086" t="s">
        <v>707</v>
      </c>
      <c r="U1086" s="39" t="s">
        <v>159</v>
      </c>
      <c r="V1086" s="33" t="s">
        <v>159</v>
      </c>
      <c r="W1086" s="64">
        <f>IF(VLOOKUP(R1086,Entries!N:P,3,FALSE)=V1086,1,VLOOKUP(R1086,Entries!N:P,3,FALSE))</f>
        <v>1</v>
      </c>
      <c r="X1086"/>
      <c r="Y1086"/>
      <c r="Z1086" s="98"/>
      <c r="AA1086" s="98"/>
      <c r="AB1086" s="98"/>
      <c r="AC1086" s="98" t="s">
        <v>4034</v>
      </c>
      <c r="AD1086" s="98" t="s">
        <v>263</v>
      </c>
      <c r="AE1086" s="98" t="s">
        <v>263</v>
      </c>
      <c r="AF1086" s="98" t="s">
        <v>263</v>
      </c>
      <c r="AG1086" s="98" t="s">
        <v>11136</v>
      </c>
      <c r="AH1086" s="98"/>
      <c r="AI1086" s="98"/>
      <c r="AJ1086" s="98">
        <v>7</v>
      </c>
      <c r="AK1086" s="98" t="s">
        <v>95</v>
      </c>
      <c r="AL1086" s="98"/>
      <c r="AM1086" s="33"/>
      <c r="AN1086" s="32" t="s">
        <v>168</v>
      </c>
      <c r="AO1086" s="98" t="s">
        <v>169</v>
      </c>
      <c r="AP1086" s="33" t="s">
        <v>169</v>
      </c>
      <c r="AQ1086">
        <v>21104.31258433</v>
      </c>
      <c r="AR1086" t="s">
        <v>13076</v>
      </c>
      <c r="AS1086" t="s">
        <v>11225</v>
      </c>
      <c r="AT1086" t="s">
        <v>13077</v>
      </c>
      <c r="AU1086">
        <v>87.894499999999994</v>
      </c>
      <c r="AV1086" s="98">
        <v>1.5340481002444446</v>
      </c>
      <c r="AW1086">
        <v>36.775500000000001</v>
      </c>
      <c r="AX1086" s="98">
        <v>0.64216060341777781</v>
      </c>
      <c r="AY1086">
        <v>1.85E-4</v>
      </c>
      <c r="AZ1086">
        <v>79.553100000000001</v>
      </c>
      <c r="BA1086" s="98">
        <v>1.3566825425688891</v>
      </c>
      <c r="BB1086">
        <v>280.5806</v>
      </c>
      <c r="BC1086" s="98">
        <v>4.9288838313644447</v>
      </c>
      <c r="BD1086">
        <v>13.11418892</v>
      </c>
      <c r="BE1086" s="96">
        <f t="shared" si="139"/>
        <v>7595.8132337846428</v>
      </c>
      <c r="BF1086" s="96">
        <f t="shared" si="140"/>
        <v>1226.218459232894</v>
      </c>
      <c r="BG1086" s="96">
        <f t="shared" si="141"/>
        <v>1223.4080083363924</v>
      </c>
      <c r="BH1086">
        <v>7601.6253747640176</v>
      </c>
      <c r="BI1086">
        <v>1.2392224706963811E-3</v>
      </c>
      <c r="BJ1086">
        <v>1.534069454625997</v>
      </c>
      <c r="BK1086">
        <v>0.6418535591175466</v>
      </c>
      <c r="BL1086">
        <v>1.227415390552125</v>
      </c>
      <c r="BM1086">
        <v>5.0581041395272646</v>
      </c>
      <c r="BN1086">
        <v>1.534048409514535</v>
      </c>
      <c r="BO1086">
        <v>0.64185355897458862</v>
      </c>
      <c r="BP1086">
        <v>1.3574890597505709E-3</v>
      </c>
      <c r="BQ1086">
        <v>1.227415390552125</v>
      </c>
      <c r="BR1086">
        <v>7592.9340279439257</v>
      </c>
      <c r="BS1086" s="96">
        <v>1232.3857025651369</v>
      </c>
      <c r="BT1086" s="96">
        <v>1211.4827861436033</v>
      </c>
      <c r="BU1086">
        <v>5.0581041395272646</v>
      </c>
      <c r="BV1086" s="65" t="str">
        <f t="shared" si="143"/>
        <v>OneWeb</v>
      </c>
      <c r="BW1086" s="32" t="s">
        <v>4038</v>
      </c>
      <c r="BX1086" s="98">
        <v>1</v>
      </c>
      <c r="BY1086" s="98">
        <v>1.3</v>
      </c>
      <c r="BZ1086" s="98">
        <v>5</v>
      </c>
      <c r="CA1086" s="98">
        <v>5.2930999999999999</v>
      </c>
      <c r="CB1086" s="98">
        <v>1</v>
      </c>
      <c r="CC1086" s="98">
        <v>2.8853</v>
      </c>
      <c r="CD1086" s="98">
        <v>1.3</v>
      </c>
      <c r="CE1086" s="98">
        <v>1</v>
      </c>
      <c r="CF1086" s="33">
        <v>5</v>
      </c>
      <c r="CG1086" s="32">
        <v>148</v>
      </c>
      <c r="CH1086" s="98">
        <v>148</v>
      </c>
      <c r="CI1086" s="98">
        <v>140</v>
      </c>
      <c r="CJ1086" s="98">
        <f>Population!$CG1086-Population!$CI1086</f>
        <v>8</v>
      </c>
      <c r="CK1086" s="120">
        <f>_xlfn.DAYS(Entries!$AY$2,Population!H1086)</f>
        <v>383</v>
      </c>
      <c r="CL1086" s="120">
        <f t="shared" si="144"/>
        <v>2555</v>
      </c>
      <c r="CM1086" s="122">
        <f>Entries!$AY$5</f>
        <v>0.15</v>
      </c>
      <c r="CN1086" s="122">
        <f t="shared" si="142"/>
        <v>5.4054054054054057E-2</v>
      </c>
      <c r="CO1086" s="121">
        <f t="shared" si="145"/>
        <v>0.87258317025440313</v>
      </c>
      <c r="CP1086" s="32" t="s">
        <v>177</v>
      </c>
      <c r="CQ1086" s="98">
        <v>4</v>
      </c>
      <c r="CR1086" s="98" t="s">
        <v>95</v>
      </c>
      <c r="CS1086" s="98"/>
      <c r="CT1086" s="33"/>
      <c r="CU1086" s="32" t="s">
        <v>1476</v>
      </c>
      <c r="CV1086" s="98" t="s">
        <v>4039</v>
      </c>
      <c r="CW1086" s="98" t="s">
        <v>352</v>
      </c>
      <c r="CX1086" s="98" t="s">
        <v>4040</v>
      </c>
      <c r="CY1086" s="98" t="s">
        <v>107</v>
      </c>
      <c r="CZ1086" s="98" t="s">
        <v>1998</v>
      </c>
      <c r="DA1086" s="33"/>
      <c r="DB1086" s="17" t="s">
        <v>15463</v>
      </c>
      <c r="DC1086" s="17" t="s">
        <v>15500</v>
      </c>
      <c r="DD1086" s="17">
        <v>1</v>
      </c>
      <c r="DE1086" s="17" t="s">
        <v>15500</v>
      </c>
      <c r="DF1086" s="17" t="s">
        <v>15500</v>
      </c>
      <c r="DG1086" s="23" t="s">
        <v>11174</v>
      </c>
      <c r="DH1086" s="145"/>
    </row>
    <row r="1087" spans="1:112" s="17" customFormat="1" x14ac:dyDescent="0.25">
      <c r="A1087" s="30" t="s">
        <v>4205</v>
      </c>
      <c r="B1087" s="96">
        <v>1</v>
      </c>
      <c r="C1087" s="152" t="s">
        <v>11188</v>
      </c>
      <c r="D1087" s="96" t="s">
        <v>4034</v>
      </c>
      <c r="E1087" s="96">
        <v>45431</v>
      </c>
      <c r="F1087" s="96" t="s">
        <v>4206</v>
      </c>
      <c r="G1087" s="31">
        <v>62867</v>
      </c>
      <c r="H1087" s="43">
        <v>43911</v>
      </c>
      <c r="I1087" s="96" t="s">
        <v>271</v>
      </c>
      <c r="J1087" s="96"/>
      <c r="K1087" s="96"/>
      <c r="L1087" s="96" t="s">
        <v>272</v>
      </c>
      <c r="M1087" s="124" t="s">
        <v>352</v>
      </c>
      <c r="N1087" s="96" t="s">
        <v>352</v>
      </c>
      <c r="O1087" s="124" t="s">
        <v>707</v>
      </c>
      <c r="P1087" s="96" t="str">
        <f>VLOOKUP(N1087,Entries!J:K,2,FALSE)</f>
        <v>UNITED KINGDOM</v>
      </c>
      <c r="Q1087" s="123" t="s">
        <v>4036</v>
      </c>
      <c r="R1087" s="30" t="s">
        <v>4036</v>
      </c>
      <c r="S1087" s="96" t="s">
        <v>352</v>
      </c>
      <c r="T1087" s="124" t="s">
        <v>707</v>
      </c>
      <c r="U1087" s="125" t="s">
        <v>159</v>
      </c>
      <c r="V1087" s="31" t="s">
        <v>159</v>
      </c>
      <c r="W1087" s="64">
        <f>IF(VLOOKUP(R1087,Entries!N:P,3,FALSE)=V1087,1,VLOOKUP(R1087,Entries!N:P,3,FALSE))</f>
        <v>1</v>
      </c>
      <c r="X1087" s="124"/>
      <c r="Y1087" s="124"/>
      <c r="Z1087" s="96"/>
      <c r="AA1087" s="96"/>
      <c r="AB1087" s="96"/>
      <c r="AC1087" s="96" t="s">
        <v>4034</v>
      </c>
      <c r="AD1087" s="96" t="s">
        <v>263</v>
      </c>
      <c r="AE1087" s="96" t="s">
        <v>263</v>
      </c>
      <c r="AF1087" s="96" t="s">
        <v>263</v>
      </c>
      <c r="AG1087" s="96" t="s">
        <v>11136</v>
      </c>
      <c r="AH1087" s="96"/>
      <c r="AI1087" s="96"/>
      <c r="AJ1087" s="96">
        <v>7</v>
      </c>
      <c r="AK1087" s="96" t="s">
        <v>95</v>
      </c>
      <c r="AL1087" s="96"/>
      <c r="AM1087" s="31"/>
      <c r="AN1087" s="30" t="s">
        <v>168</v>
      </c>
      <c r="AO1087" s="96" t="s">
        <v>169</v>
      </c>
      <c r="AP1087" s="31" t="s">
        <v>169</v>
      </c>
      <c r="AQ1087">
        <v>21104.320384819999</v>
      </c>
      <c r="AR1087" t="s">
        <v>12492</v>
      </c>
      <c r="AS1087" t="s">
        <v>11225</v>
      </c>
      <c r="AT1087" t="s">
        <v>13078</v>
      </c>
      <c r="AU1087">
        <v>87.894499999999994</v>
      </c>
      <c r="AV1087" s="96">
        <v>1.5338648407111113</v>
      </c>
      <c r="AW1087">
        <v>36.793100000000003</v>
      </c>
      <c r="AX1087" s="96">
        <v>0.90785900148888898</v>
      </c>
      <c r="AY1087">
        <v>2.1230000000000001E-4</v>
      </c>
      <c r="AZ1087">
        <v>77.732200000000006</v>
      </c>
      <c r="BA1087" s="96">
        <v>1.3292337551333333</v>
      </c>
      <c r="BB1087">
        <v>282.40429999999998</v>
      </c>
      <c r="BC1087" s="96">
        <v>4.9562977122222227</v>
      </c>
      <c r="BD1087">
        <v>13.11418836</v>
      </c>
      <c r="BE1087" s="96">
        <f t="shared" si="139"/>
        <v>7595.8134500214574</v>
      </c>
      <c r="BF1087" s="96">
        <f t="shared" si="140"/>
        <v>1226.4260412168969</v>
      </c>
      <c r="BG1087" s="96">
        <f t="shared" si="141"/>
        <v>1223.2008588260178</v>
      </c>
      <c r="BH1087">
        <v>7601.6257266170323</v>
      </c>
      <c r="BI1087">
        <v>1.267162386445075E-3</v>
      </c>
      <c r="BJ1087">
        <v>1.534069454627369</v>
      </c>
      <c r="BK1087">
        <v>0.64216073697626419</v>
      </c>
      <c r="BL1087">
        <v>1.225596766992886</v>
      </c>
      <c r="BM1087">
        <v>5.0599716606709224</v>
      </c>
      <c r="BN1087">
        <v>1.5340484095131151</v>
      </c>
      <c r="BO1087">
        <v>0.64216073691946562</v>
      </c>
      <c r="BP1087">
        <v>1.3764715819233381E-3</v>
      </c>
      <c r="BQ1087">
        <v>1.225596766992886</v>
      </c>
      <c r="BR1087">
        <v>7592.9342443543701</v>
      </c>
      <c r="BS1087" s="96">
        <v>1236.3300271472908</v>
      </c>
      <c r="BT1087" s="96">
        <v>1215.6216205364399</v>
      </c>
      <c r="BU1087">
        <v>5.0599716606709224</v>
      </c>
      <c r="BV1087" s="60" t="str">
        <f t="shared" si="143"/>
        <v>OneWeb</v>
      </c>
      <c r="BW1087" s="30" t="s">
        <v>4038</v>
      </c>
      <c r="BX1087" s="96">
        <v>1</v>
      </c>
      <c r="BY1087" s="96">
        <v>1.3</v>
      </c>
      <c r="BZ1087" s="96">
        <v>5</v>
      </c>
      <c r="CA1087" s="96">
        <v>5.2930999999999999</v>
      </c>
      <c r="CB1087" s="96">
        <v>1</v>
      </c>
      <c r="CC1087" s="96">
        <v>2.8853</v>
      </c>
      <c r="CD1087" s="96">
        <v>1.3</v>
      </c>
      <c r="CE1087" s="96">
        <v>1</v>
      </c>
      <c r="CF1087" s="31">
        <v>5</v>
      </c>
      <c r="CG1087" s="30">
        <v>148</v>
      </c>
      <c r="CH1087" s="96">
        <v>148</v>
      </c>
      <c r="CI1087" s="96">
        <v>140</v>
      </c>
      <c r="CJ1087" s="96">
        <f>Population!$CG1087-Population!$CI1087</f>
        <v>8</v>
      </c>
      <c r="CK1087" s="118">
        <f>_xlfn.DAYS(Entries!$AY$2,Population!H1087)</f>
        <v>383</v>
      </c>
      <c r="CL1087" s="118">
        <f t="shared" si="144"/>
        <v>2555</v>
      </c>
      <c r="CM1087" s="117">
        <f>Entries!$AY$5</f>
        <v>0.15</v>
      </c>
      <c r="CN1087" s="117">
        <f t="shared" si="142"/>
        <v>5.4054054054054057E-2</v>
      </c>
      <c r="CO1087" s="119">
        <f t="shared" si="145"/>
        <v>0.87258317025440313</v>
      </c>
      <c r="CP1087" s="30" t="s">
        <v>177</v>
      </c>
      <c r="CQ1087" s="96">
        <v>4</v>
      </c>
      <c r="CR1087" s="96" t="s">
        <v>95</v>
      </c>
      <c r="CS1087" s="96"/>
      <c r="CT1087" s="31"/>
      <c r="CU1087" s="30" t="s">
        <v>1476</v>
      </c>
      <c r="CV1087" s="96" t="s">
        <v>4039</v>
      </c>
      <c r="CW1087" s="96" t="s">
        <v>352</v>
      </c>
      <c r="CX1087" s="96" t="s">
        <v>4040</v>
      </c>
      <c r="CY1087" s="96" t="s">
        <v>107</v>
      </c>
      <c r="CZ1087" s="96" t="s">
        <v>1998</v>
      </c>
      <c r="DA1087" s="31"/>
      <c r="DB1087" s="17" t="s">
        <v>15463</v>
      </c>
      <c r="DC1087" s="17" t="s">
        <v>15500</v>
      </c>
      <c r="DD1087" s="17">
        <v>1</v>
      </c>
      <c r="DE1087" s="17" t="s">
        <v>15500</v>
      </c>
      <c r="DF1087" s="17" t="s">
        <v>15500</v>
      </c>
      <c r="DG1087" s="23" t="s">
        <v>11174</v>
      </c>
      <c r="DH1087" s="145"/>
    </row>
    <row r="1088" spans="1:112" s="17" customFormat="1" x14ac:dyDescent="0.25">
      <c r="A1088" s="32" t="s">
        <v>4208</v>
      </c>
      <c r="B1088" s="98">
        <v>1</v>
      </c>
      <c r="C1088" s="149" t="s">
        <v>11188</v>
      </c>
      <c r="D1088" s="98" t="s">
        <v>4034</v>
      </c>
      <c r="E1088" s="98">
        <v>45141</v>
      </c>
      <c r="F1088" s="98" t="s">
        <v>4209</v>
      </c>
      <c r="G1088" s="33">
        <v>62493</v>
      </c>
      <c r="H1088" s="44">
        <v>43867</v>
      </c>
      <c r="I1088" s="98" t="s">
        <v>271</v>
      </c>
      <c r="J1088" s="98"/>
      <c r="K1088" s="98"/>
      <c r="L1088" s="98" t="s">
        <v>272</v>
      </c>
      <c r="M1088" t="s">
        <v>352</v>
      </c>
      <c r="N1088" s="98" t="s">
        <v>352</v>
      </c>
      <c r="O1088" t="s">
        <v>707</v>
      </c>
      <c r="P1088" s="64" t="str">
        <f>VLOOKUP(N1088,Entries!J:K,2,FALSE)</f>
        <v>UNITED KINGDOM</v>
      </c>
      <c r="Q1088" s="38" t="s">
        <v>4036</v>
      </c>
      <c r="R1088" s="32" t="s">
        <v>4036</v>
      </c>
      <c r="S1088" s="98" t="s">
        <v>352</v>
      </c>
      <c r="T1088" t="s">
        <v>707</v>
      </c>
      <c r="U1088" s="39" t="s">
        <v>159</v>
      </c>
      <c r="V1088" s="33" t="s">
        <v>159</v>
      </c>
      <c r="W1088" s="64">
        <f>IF(VLOOKUP(R1088,Entries!N:P,3,FALSE)=V1088,1,VLOOKUP(R1088,Entries!N:P,3,FALSE))</f>
        <v>1</v>
      </c>
      <c r="X1088"/>
      <c r="Y1088"/>
      <c r="Z1088" s="98"/>
      <c r="AA1088" s="98"/>
      <c r="AB1088" s="98"/>
      <c r="AC1088" s="98" t="s">
        <v>4034</v>
      </c>
      <c r="AD1088" s="98" t="s">
        <v>263</v>
      </c>
      <c r="AE1088" s="98" t="s">
        <v>263</v>
      </c>
      <c r="AF1088" s="98" t="s">
        <v>263</v>
      </c>
      <c r="AG1088" s="98" t="s">
        <v>11136</v>
      </c>
      <c r="AH1088" s="98"/>
      <c r="AI1088" s="98"/>
      <c r="AJ1088" s="98">
        <v>7</v>
      </c>
      <c r="AK1088" s="98" t="s">
        <v>95</v>
      </c>
      <c r="AL1088" s="98"/>
      <c r="AM1088" s="33"/>
      <c r="AN1088" s="32" t="s">
        <v>168</v>
      </c>
      <c r="AO1088" s="98" t="s">
        <v>169</v>
      </c>
      <c r="AP1088" s="33" t="s">
        <v>169</v>
      </c>
      <c r="AQ1088">
        <v>21104.38243501</v>
      </c>
      <c r="AR1088" t="s">
        <v>13079</v>
      </c>
      <c r="AS1088" t="s">
        <v>11225</v>
      </c>
      <c r="AT1088" t="s">
        <v>13080</v>
      </c>
      <c r="AU1088">
        <v>87.884</v>
      </c>
      <c r="AV1088" s="98">
        <v>1.5338700766977778</v>
      </c>
      <c r="AW1088">
        <v>52.016500000000001</v>
      </c>
      <c r="AX1088" s="98">
        <v>0.90693223184888894</v>
      </c>
      <c r="AY1088">
        <v>1.9589999999999999E-4</v>
      </c>
      <c r="AZ1088">
        <v>76.159499999999994</v>
      </c>
      <c r="BA1088" s="98">
        <v>1.3604419809955555</v>
      </c>
      <c r="BB1088">
        <v>283.97500000000002</v>
      </c>
      <c r="BC1088" s="98">
        <v>4.9250982130044454</v>
      </c>
      <c r="BD1088">
        <v>13.10373291</v>
      </c>
      <c r="BE1088" s="96">
        <f t="shared" si="139"/>
        <v>7599.8533721220392</v>
      </c>
      <c r="BF1088" s="96">
        <f t="shared" si="140"/>
        <v>1230.3421833976381</v>
      </c>
      <c r="BG1088" s="96">
        <f t="shared" si="141"/>
        <v>1227.3645608464403</v>
      </c>
      <c r="BH1088">
        <v>7605.6625810422474</v>
      </c>
      <c r="BI1088">
        <v>1.2509117552656341E-3</v>
      </c>
      <c r="BJ1088">
        <v>1.533886277278365</v>
      </c>
      <c r="BK1088">
        <v>0.9078591903512041</v>
      </c>
      <c r="BL1088">
        <v>1.2197650273695411</v>
      </c>
      <c r="BM1088">
        <v>5.0657684865435773</v>
      </c>
      <c r="BN1088">
        <v>1.5338651499171989</v>
      </c>
      <c r="BO1088">
        <v>0.90785919026803075</v>
      </c>
      <c r="BP1088">
        <v>1.3629375090192129E-3</v>
      </c>
      <c r="BQ1088">
        <v>1.2197650273695411</v>
      </c>
      <c r="BR1088">
        <v>7596.9758238418653</v>
      </c>
      <c r="BS1088" s="96">
        <v>1236.3421658082907</v>
      </c>
      <c r="BT1088" s="96">
        <v>1215.5925026455452</v>
      </c>
      <c r="BU1088">
        <v>5.0657684865435773</v>
      </c>
      <c r="BV1088" s="65" t="str">
        <f t="shared" si="143"/>
        <v>OneWeb</v>
      </c>
      <c r="BW1088" s="32" t="s">
        <v>4038</v>
      </c>
      <c r="BX1088" s="98">
        <v>1</v>
      </c>
      <c r="BY1088" s="98">
        <v>1.3</v>
      </c>
      <c r="BZ1088" s="98">
        <v>5</v>
      </c>
      <c r="CA1088" s="98">
        <v>5.2930999999999999</v>
      </c>
      <c r="CB1088" s="98">
        <v>1</v>
      </c>
      <c r="CC1088" s="98">
        <v>2.8853</v>
      </c>
      <c r="CD1088" s="98">
        <v>1.3</v>
      </c>
      <c r="CE1088" s="98">
        <v>1</v>
      </c>
      <c r="CF1088" s="33">
        <v>5</v>
      </c>
      <c r="CG1088" s="32">
        <v>148</v>
      </c>
      <c r="CH1088" s="98">
        <v>148</v>
      </c>
      <c r="CI1088" s="98">
        <v>140</v>
      </c>
      <c r="CJ1088" s="98">
        <f>Population!$CG1088-Population!$CI1088</f>
        <v>8</v>
      </c>
      <c r="CK1088" s="120">
        <f>_xlfn.DAYS(Entries!$AY$2,Population!H1088)</f>
        <v>427</v>
      </c>
      <c r="CL1088" s="120">
        <f t="shared" si="144"/>
        <v>2555</v>
      </c>
      <c r="CM1088" s="122">
        <f>Entries!$AY$5</f>
        <v>0.15</v>
      </c>
      <c r="CN1088" s="122">
        <f t="shared" si="142"/>
        <v>5.4054054054054057E-2</v>
      </c>
      <c r="CO1088" s="121">
        <f t="shared" si="145"/>
        <v>0.85794520547945208</v>
      </c>
      <c r="CP1088" s="32" t="s">
        <v>177</v>
      </c>
      <c r="CQ1088" s="98">
        <v>4</v>
      </c>
      <c r="CR1088" s="98" t="s">
        <v>95</v>
      </c>
      <c r="CS1088" s="98"/>
      <c r="CT1088" s="33"/>
      <c r="CU1088" s="32" t="s">
        <v>1476</v>
      </c>
      <c r="CV1088" s="98" t="s">
        <v>4039</v>
      </c>
      <c r="CW1088" s="98" t="s">
        <v>352</v>
      </c>
      <c r="CX1088" s="98" t="s">
        <v>4040</v>
      </c>
      <c r="CY1088" s="98" t="s">
        <v>107</v>
      </c>
      <c r="CZ1088" s="98" t="s">
        <v>1998</v>
      </c>
      <c r="DA1088" s="33"/>
      <c r="DB1088" s="17" t="s">
        <v>15463</v>
      </c>
      <c r="DC1088" s="17" t="s">
        <v>15500</v>
      </c>
      <c r="DD1088" s="17">
        <v>1</v>
      </c>
      <c r="DE1088" s="17" t="s">
        <v>15500</v>
      </c>
      <c r="DF1088" s="17" t="s">
        <v>15500</v>
      </c>
      <c r="DG1088" s="23" t="s">
        <v>11174</v>
      </c>
      <c r="DH1088" s="145"/>
    </row>
    <row r="1089" spans="1:112" s="17" customFormat="1" x14ac:dyDescent="0.25">
      <c r="A1089" s="30" t="s">
        <v>4211</v>
      </c>
      <c r="B1089" s="96">
        <v>1</v>
      </c>
      <c r="C1089" s="152" t="s">
        <v>11188</v>
      </c>
      <c r="D1089" s="96" t="s">
        <v>4034</v>
      </c>
      <c r="E1089" s="96">
        <v>45142</v>
      </c>
      <c r="F1089" s="96" t="s">
        <v>4212</v>
      </c>
      <c r="G1089" s="31">
        <v>62494</v>
      </c>
      <c r="H1089" s="43">
        <v>43867</v>
      </c>
      <c r="I1089" s="96" t="s">
        <v>271</v>
      </c>
      <c r="J1089" s="96"/>
      <c r="K1089" s="96"/>
      <c r="L1089" s="96" t="s">
        <v>272</v>
      </c>
      <c r="M1089" s="124" t="s">
        <v>352</v>
      </c>
      <c r="N1089" s="96" t="s">
        <v>352</v>
      </c>
      <c r="O1089" s="124" t="s">
        <v>707</v>
      </c>
      <c r="P1089" s="96" t="str">
        <f>VLOOKUP(N1089,Entries!J:K,2,FALSE)</f>
        <v>UNITED KINGDOM</v>
      </c>
      <c r="Q1089" s="123" t="s">
        <v>4036</v>
      </c>
      <c r="R1089" s="30" t="s">
        <v>4036</v>
      </c>
      <c r="S1089" s="96" t="s">
        <v>352</v>
      </c>
      <c r="T1089" s="124" t="s">
        <v>707</v>
      </c>
      <c r="U1089" s="125" t="s">
        <v>159</v>
      </c>
      <c r="V1089" s="31" t="s">
        <v>159</v>
      </c>
      <c r="W1089" s="64">
        <f>IF(VLOOKUP(R1089,Entries!N:P,3,FALSE)=V1089,1,VLOOKUP(R1089,Entries!N:P,3,FALSE))</f>
        <v>1</v>
      </c>
      <c r="X1089" s="124"/>
      <c r="Y1089" s="124"/>
      <c r="Z1089" s="96"/>
      <c r="AA1089" s="96"/>
      <c r="AB1089" s="96"/>
      <c r="AC1089" s="96" t="s">
        <v>4034</v>
      </c>
      <c r="AD1089" s="96" t="s">
        <v>263</v>
      </c>
      <c r="AE1089" s="96" t="s">
        <v>263</v>
      </c>
      <c r="AF1089" s="96" t="s">
        <v>263</v>
      </c>
      <c r="AG1089" s="96" t="s">
        <v>11136</v>
      </c>
      <c r="AH1089" s="96"/>
      <c r="AI1089" s="96"/>
      <c r="AJ1089" s="96">
        <v>7</v>
      </c>
      <c r="AK1089" s="96" t="s">
        <v>95</v>
      </c>
      <c r="AL1089" s="96"/>
      <c r="AM1089" s="31"/>
      <c r="AN1089" s="30" t="s">
        <v>168</v>
      </c>
      <c r="AO1089" s="96" t="s">
        <v>169</v>
      </c>
      <c r="AP1089" s="31" t="s">
        <v>169</v>
      </c>
      <c r="AQ1089">
        <v>21104.3559412</v>
      </c>
      <c r="AR1089" t="s">
        <v>13081</v>
      </c>
      <c r="AS1089" t="s">
        <v>11225</v>
      </c>
      <c r="AT1089" t="s">
        <v>13082</v>
      </c>
      <c r="AU1089">
        <v>87.884299999999996</v>
      </c>
      <c r="AV1089" s="96">
        <v>1.5340411189288889</v>
      </c>
      <c r="AW1089">
        <v>51.9634</v>
      </c>
      <c r="AX1089" s="96">
        <v>0.64199130651555558</v>
      </c>
      <c r="AY1089">
        <v>1.985E-4</v>
      </c>
      <c r="AZ1089">
        <v>77.947599999999994</v>
      </c>
      <c r="BA1089" s="96">
        <v>1.3129864885066667</v>
      </c>
      <c r="BB1089">
        <v>282.18740000000003</v>
      </c>
      <c r="BC1089" s="96">
        <v>4.9725868667422226</v>
      </c>
      <c r="BD1089">
        <v>13.10375485</v>
      </c>
      <c r="BE1089" s="96">
        <f t="shared" si="139"/>
        <v>7599.8448890151358</v>
      </c>
      <c r="BF1089" s="96">
        <f t="shared" si="140"/>
        <v>1230.3534582256052</v>
      </c>
      <c r="BG1089" s="96">
        <f t="shared" si="141"/>
        <v>1227.3363198046663</v>
      </c>
      <c r="BH1089">
        <v>7605.6540418124632</v>
      </c>
      <c r="BI1089">
        <v>1.252742654631797E-3</v>
      </c>
      <c r="BJ1089">
        <v>1.5338915103251569</v>
      </c>
      <c r="BK1089">
        <v>0.90693242055566758</v>
      </c>
      <c r="BL1089">
        <v>1.2249026682039621</v>
      </c>
      <c r="BM1089">
        <v>5.0606395679224532</v>
      </c>
      <c r="BN1089">
        <v>1.5338703859063549</v>
      </c>
      <c r="BO1089">
        <v>0.90693242043607569</v>
      </c>
      <c r="BP1089">
        <v>1.365654362449398E-3</v>
      </c>
      <c r="BQ1089">
        <v>1.2249026682039621</v>
      </c>
      <c r="BR1089">
        <v>7596.967334226918</v>
      </c>
      <c r="BS1089" s="96">
        <v>1232.4197358621122</v>
      </c>
      <c r="BT1089" s="96">
        <v>1211.474310507163</v>
      </c>
      <c r="BU1089">
        <v>5.0606395679224532</v>
      </c>
      <c r="BV1089" s="60" t="str">
        <f t="shared" si="143"/>
        <v>OneWeb</v>
      </c>
      <c r="BW1089" s="30" t="s">
        <v>4038</v>
      </c>
      <c r="BX1089" s="96">
        <v>1</v>
      </c>
      <c r="BY1089" s="96">
        <v>1.3</v>
      </c>
      <c r="BZ1089" s="96">
        <v>5</v>
      </c>
      <c r="CA1089" s="96">
        <v>5.2930999999999999</v>
      </c>
      <c r="CB1089" s="96">
        <v>1</v>
      </c>
      <c r="CC1089" s="96">
        <v>2.8853</v>
      </c>
      <c r="CD1089" s="96">
        <v>1.3</v>
      </c>
      <c r="CE1089" s="96">
        <v>1</v>
      </c>
      <c r="CF1089" s="31">
        <v>5</v>
      </c>
      <c r="CG1089" s="30">
        <v>148</v>
      </c>
      <c r="CH1089" s="96">
        <v>148</v>
      </c>
      <c r="CI1089" s="96">
        <v>140</v>
      </c>
      <c r="CJ1089" s="96">
        <f>Population!$CG1089-Population!$CI1089</f>
        <v>8</v>
      </c>
      <c r="CK1089" s="118">
        <f>_xlfn.DAYS(Entries!$AY$2,Population!H1089)</f>
        <v>427</v>
      </c>
      <c r="CL1089" s="118">
        <f t="shared" si="144"/>
        <v>2555</v>
      </c>
      <c r="CM1089" s="117">
        <f>Entries!$AY$5</f>
        <v>0.15</v>
      </c>
      <c r="CN1089" s="117">
        <f t="shared" si="142"/>
        <v>5.4054054054054057E-2</v>
      </c>
      <c r="CO1089" s="119">
        <f t="shared" si="145"/>
        <v>0.85794520547945208</v>
      </c>
      <c r="CP1089" s="30" t="s">
        <v>177</v>
      </c>
      <c r="CQ1089" s="96">
        <v>4</v>
      </c>
      <c r="CR1089" s="96" t="s">
        <v>95</v>
      </c>
      <c r="CS1089" s="96"/>
      <c r="CT1089" s="31"/>
      <c r="CU1089" s="30" t="s">
        <v>1476</v>
      </c>
      <c r="CV1089" s="96" t="s">
        <v>4039</v>
      </c>
      <c r="CW1089" s="96" t="s">
        <v>352</v>
      </c>
      <c r="CX1089" s="96" t="s">
        <v>4040</v>
      </c>
      <c r="CY1089" s="96" t="s">
        <v>107</v>
      </c>
      <c r="CZ1089" s="96" t="s">
        <v>1998</v>
      </c>
      <c r="DA1089" s="31"/>
      <c r="DB1089" s="17" t="s">
        <v>15463</v>
      </c>
      <c r="DC1089" s="17" t="s">
        <v>15500</v>
      </c>
      <c r="DD1089" s="17">
        <v>1</v>
      </c>
      <c r="DE1089" s="17" t="s">
        <v>15500</v>
      </c>
      <c r="DF1089" s="17" t="s">
        <v>15500</v>
      </c>
      <c r="DG1089" s="23" t="s">
        <v>11174</v>
      </c>
      <c r="DH1089" s="145"/>
    </row>
    <row r="1090" spans="1:112" s="17" customFormat="1" x14ac:dyDescent="0.25">
      <c r="A1090" s="32" t="s">
        <v>4214</v>
      </c>
      <c r="B1090" s="98">
        <v>1</v>
      </c>
      <c r="C1090" s="149" t="s">
        <v>11188</v>
      </c>
      <c r="D1090" s="98" t="s">
        <v>4034</v>
      </c>
      <c r="E1090" s="98">
        <v>45454</v>
      </c>
      <c r="F1090" s="98" t="s">
        <v>4215</v>
      </c>
      <c r="G1090" s="33">
        <v>62884</v>
      </c>
      <c r="H1090" s="44">
        <v>43911</v>
      </c>
      <c r="I1090" s="98" t="s">
        <v>271</v>
      </c>
      <c r="J1090" s="98"/>
      <c r="K1090" s="98"/>
      <c r="L1090" s="98" t="s">
        <v>272</v>
      </c>
      <c r="M1090" t="s">
        <v>352</v>
      </c>
      <c r="N1090" s="98" t="s">
        <v>352</v>
      </c>
      <c r="O1090" t="s">
        <v>707</v>
      </c>
      <c r="P1090" s="64" t="str">
        <f>VLOOKUP(N1090,Entries!J:K,2,FALSE)</f>
        <v>UNITED KINGDOM</v>
      </c>
      <c r="Q1090" s="38" t="s">
        <v>4036</v>
      </c>
      <c r="R1090" s="32" t="s">
        <v>4036</v>
      </c>
      <c r="S1090" s="98" t="s">
        <v>352</v>
      </c>
      <c r="T1090" t="s">
        <v>707</v>
      </c>
      <c r="U1090" s="39" t="s">
        <v>159</v>
      </c>
      <c r="V1090" s="33" t="s">
        <v>159</v>
      </c>
      <c r="W1090" s="64">
        <f>IF(VLOOKUP(R1090,Entries!N:P,3,FALSE)=V1090,1,VLOOKUP(R1090,Entries!N:P,3,FALSE))</f>
        <v>1</v>
      </c>
      <c r="X1090"/>
      <c r="Y1090"/>
      <c r="Z1090" s="98"/>
      <c r="AA1090" s="98"/>
      <c r="AB1090" s="98"/>
      <c r="AC1090" s="98" t="s">
        <v>4034</v>
      </c>
      <c r="AD1090" s="98" t="s">
        <v>263</v>
      </c>
      <c r="AE1090" s="98" t="s">
        <v>263</v>
      </c>
      <c r="AF1090" s="98" t="s">
        <v>263</v>
      </c>
      <c r="AG1090" s="98" t="s">
        <v>11136</v>
      </c>
      <c r="AH1090" s="98"/>
      <c r="AI1090" s="98"/>
      <c r="AJ1090" s="98">
        <v>7</v>
      </c>
      <c r="AK1090" s="98" t="s">
        <v>95</v>
      </c>
      <c r="AL1090" s="98"/>
      <c r="AM1090" s="33"/>
      <c r="AN1090" s="32" t="s">
        <v>168</v>
      </c>
      <c r="AO1090" s="98" t="s">
        <v>169</v>
      </c>
      <c r="AP1090" s="33" t="s">
        <v>169</v>
      </c>
      <c r="AQ1090">
        <v>21104.329732459999</v>
      </c>
      <c r="AR1090" t="s">
        <v>11665</v>
      </c>
      <c r="AS1090" t="s">
        <v>11225</v>
      </c>
      <c r="AT1090" t="s">
        <v>13083</v>
      </c>
      <c r="AU1090">
        <v>87.894099999999995</v>
      </c>
      <c r="AV1090" s="98">
        <v>1.5339084739333335</v>
      </c>
      <c r="AW1090">
        <v>36.7834</v>
      </c>
      <c r="AX1090" s="98">
        <v>0.90682751211555557</v>
      </c>
      <c r="AY1090">
        <v>2.1800000000000001E-4</v>
      </c>
      <c r="AZ1090">
        <v>75.2286</v>
      </c>
      <c r="BA1090" s="98">
        <v>1.4428599017866668</v>
      </c>
      <c r="BB1090">
        <v>284.9083</v>
      </c>
      <c r="BC1090" s="98">
        <v>4.8426872735288891</v>
      </c>
      <c r="BD1090">
        <v>13.114155289999999</v>
      </c>
      <c r="BE1090" s="96">
        <f t="shared" si="139"/>
        <v>7595.8262196046398</v>
      </c>
      <c r="BF1090" s="96">
        <f t="shared" si="140"/>
        <v>1226.482109720514</v>
      </c>
      <c r="BG1090" s="96">
        <f t="shared" si="141"/>
        <v>1223.1703294887657</v>
      </c>
      <c r="BH1090">
        <v>7601.6386082787612</v>
      </c>
      <c r="BI1090">
        <v>1.273885276827885E-3</v>
      </c>
      <c r="BJ1090">
        <v>1.534062477228967</v>
      </c>
      <c r="BK1090">
        <v>0.64199144005286679</v>
      </c>
      <c r="BL1090">
        <v>1.218742421493251</v>
      </c>
      <c r="BM1090">
        <v>5.0668330057786388</v>
      </c>
      <c r="BN1090">
        <v>1.5340414281937711</v>
      </c>
      <c r="BO1090">
        <v>0.64199143998105024</v>
      </c>
      <c r="BP1090">
        <v>1.3792685034542641E-3</v>
      </c>
      <c r="BQ1090">
        <v>1.218742421493251</v>
      </c>
      <c r="BR1090">
        <v>7592.9470231846381</v>
      </c>
      <c r="BS1090" s="96">
        <v>1236.3979044624848</v>
      </c>
      <c r="BT1090" s="96">
        <v>1215.6107250486421</v>
      </c>
      <c r="BU1090">
        <v>5.0668330057786388</v>
      </c>
      <c r="BV1090" s="65" t="str">
        <f t="shared" si="143"/>
        <v>OneWeb</v>
      </c>
      <c r="BW1090" s="32" t="s">
        <v>4038</v>
      </c>
      <c r="BX1090" s="98">
        <v>1</v>
      </c>
      <c r="BY1090" s="98">
        <v>1.3</v>
      </c>
      <c r="BZ1090" s="98">
        <v>5</v>
      </c>
      <c r="CA1090" s="98">
        <v>5.2930999999999999</v>
      </c>
      <c r="CB1090" s="98">
        <v>1</v>
      </c>
      <c r="CC1090" s="98">
        <v>2.8853</v>
      </c>
      <c r="CD1090" s="98">
        <v>1.3</v>
      </c>
      <c r="CE1090" s="98">
        <v>1</v>
      </c>
      <c r="CF1090" s="33">
        <v>5</v>
      </c>
      <c r="CG1090" s="32">
        <v>148</v>
      </c>
      <c r="CH1090" s="98">
        <v>148</v>
      </c>
      <c r="CI1090" s="98">
        <v>140</v>
      </c>
      <c r="CJ1090" s="98">
        <f>Population!$CG1090-Population!$CI1090</f>
        <v>8</v>
      </c>
      <c r="CK1090" s="120">
        <f>_xlfn.DAYS(Entries!$AY$2,Population!H1090)</f>
        <v>383</v>
      </c>
      <c r="CL1090" s="120">
        <f t="shared" si="144"/>
        <v>2555</v>
      </c>
      <c r="CM1090" s="122">
        <f>Entries!$AY$5</f>
        <v>0.15</v>
      </c>
      <c r="CN1090" s="122">
        <f t="shared" si="142"/>
        <v>5.4054054054054057E-2</v>
      </c>
      <c r="CO1090" s="121">
        <f t="shared" si="145"/>
        <v>0.87258317025440313</v>
      </c>
      <c r="CP1090" s="32" t="s">
        <v>177</v>
      </c>
      <c r="CQ1090" s="98">
        <v>4</v>
      </c>
      <c r="CR1090" s="98" t="s">
        <v>95</v>
      </c>
      <c r="CS1090" s="98"/>
      <c r="CT1090" s="33"/>
      <c r="CU1090" s="32" t="s">
        <v>1476</v>
      </c>
      <c r="CV1090" s="98" t="s">
        <v>4039</v>
      </c>
      <c r="CW1090" s="98" t="s">
        <v>352</v>
      </c>
      <c r="CX1090" s="98" t="s">
        <v>4040</v>
      </c>
      <c r="CY1090" s="98" t="s">
        <v>107</v>
      </c>
      <c r="CZ1090" s="98" t="s">
        <v>1998</v>
      </c>
      <c r="DA1090" s="33"/>
      <c r="DB1090" s="17" t="s">
        <v>15463</v>
      </c>
      <c r="DC1090" s="17" t="s">
        <v>15500</v>
      </c>
      <c r="DD1090" s="17">
        <v>1</v>
      </c>
      <c r="DE1090" s="17" t="s">
        <v>15500</v>
      </c>
      <c r="DF1090" s="17" t="s">
        <v>15500</v>
      </c>
      <c r="DG1090" s="23" t="s">
        <v>11174</v>
      </c>
      <c r="DH1090" s="145"/>
    </row>
    <row r="1091" spans="1:112" s="17" customFormat="1" x14ac:dyDescent="0.25">
      <c r="A1091" s="30" t="s">
        <v>4217</v>
      </c>
      <c r="B1091" s="96">
        <v>1</v>
      </c>
      <c r="C1091" s="152" t="s">
        <v>11188</v>
      </c>
      <c r="D1091" s="96" t="s">
        <v>4034</v>
      </c>
      <c r="E1091" s="96">
        <v>45143</v>
      </c>
      <c r="F1091" s="96" t="s">
        <v>4218</v>
      </c>
      <c r="G1091" s="31">
        <v>62495</v>
      </c>
      <c r="H1091" s="43">
        <v>43867</v>
      </c>
      <c r="I1091" s="96" t="s">
        <v>271</v>
      </c>
      <c r="J1091" s="96"/>
      <c r="K1091" s="96"/>
      <c r="L1091" s="96" t="s">
        <v>272</v>
      </c>
      <c r="M1091" s="124" t="s">
        <v>352</v>
      </c>
      <c r="N1091" s="96" t="s">
        <v>352</v>
      </c>
      <c r="O1091" s="124" t="s">
        <v>707</v>
      </c>
      <c r="P1091" s="96" t="str">
        <f>VLOOKUP(N1091,Entries!J:K,2,FALSE)</f>
        <v>UNITED KINGDOM</v>
      </c>
      <c r="Q1091" s="123" t="s">
        <v>4036</v>
      </c>
      <c r="R1091" s="30" t="s">
        <v>4036</v>
      </c>
      <c r="S1091" s="96" t="s">
        <v>352</v>
      </c>
      <c r="T1091" s="124" t="s">
        <v>707</v>
      </c>
      <c r="U1091" s="125" t="s">
        <v>159</v>
      </c>
      <c r="V1091" s="31" t="s">
        <v>159</v>
      </c>
      <c r="W1091" s="64">
        <f>IF(VLOOKUP(R1091,Entries!N:P,3,FALSE)=V1091,1,VLOOKUP(R1091,Entries!N:P,3,FALSE))</f>
        <v>1</v>
      </c>
      <c r="X1091" s="124"/>
      <c r="Y1091" s="124"/>
      <c r="Z1091" s="96"/>
      <c r="AA1091" s="96"/>
      <c r="AB1091" s="96"/>
      <c r="AC1091" s="96" t="s">
        <v>4034</v>
      </c>
      <c r="AD1091" s="96" t="s">
        <v>263</v>
      </c>
      <c r="AE1091" s="96" t="s">
        <v>263</v>
      </c>
      <c r="AF1091" s="96" t="s">
        <v>263</v>
      </c>
      <c r="AG1091" s="96" t="s">
        <v>11136</v>
      </c>
      <c r="AH1091" s="96"/>
      <c r="AI1091" s="96"/>
      <c r="AJ1091" s="96">
        <v>7</v>
      </c>
      <c r="AK1091" s="96" t="s">
        <v>95</v>
      </c>
      <c r="AL1091" s="96"/>
      <c r="AM1091" s="31"/>
      <c r="AN1091" s="30" t="s">
        <v>168</v>
      </c>
      <c r="AO1091" s="96" t="s">
        <v>169</v>
      </c>
      <c r="AP1091" s="31" t="s">
        <v>169</v>
      </c>
      <c r="AQ1091">
        <v>21104.388645880001</v>
      </c>
      <c r="AR1091" t="s">
        <v>13084</v>
      </c>
      <c r="AS1091" t="s">
        <v>11225</v>
      </c>
      <c r="AT1091" t="s">
        <v>13085</v>
      </c>
      <c r="AU1091">
        <v>87.886499999999998</v>
      </c>
      <c r="AV1091" s="96">
        <v>1.5339067286044443</v>
      </c>
      <c r="AW1091">
        <v>51.9574</v>
      </c>
      <c r="AX1091" s="96">
        <v>0.90620966568888894</v>
      </c>
      <c r="AY1091">
        <v>1.996E-4</v>
      </c>
      <c r="AZ1091">
        <v>82.669799999999995</v>
      </c>
      <c r="BA1091" s="96">
        <v>1.4494031397911114</v>
      </c>
      <c r="BB1091">
        <v>277.46559999999999</v>
      </c>
      <c r="BC1091" s="96">
        <v>4.8362068673644441</v>
      </c>
      <c r="BD1091">
        <v>13.103659179999999</v>
      </c>
      <c r="BE1091" s="96">
        <f t="shared" ref="BE1091:BE1154" si="146">(((((24*60*60/BD1091)^2)*3.986004418*(10^(14)))/(4*3.141592*3.141592))^(1/3))/1000</f>
        <v>7599.8818800197641</v>
      </c>
      <c r="BF1091" s="96">
        <f t="shared" ref="BF1091:BF1154" si="147">$BE1091*(1+$AY1091)-6371</f>
        <v>1230.3988164430157</v>
      </c>
      <c r="BG1091" s="96">
        <f t="shared" ref="BG1091:BG1154" si="148">$BE1091*(1-$AY1091)-6371</f>
        <v>1227.3649435965126</v>
      </c>
      <c r="BH1091">
        <v>7605.6908192671744</v>
      </c>
      <c r="BI1091">
        <v>1.251038722154249E-3</v>
      </c>
      <c r="BJ1091">
        <v>1.5339298854477379</v>
      </c>
      <c r="BK1091">
        <v>0.90682770076874752</v>
      </c>
      <c r="BL1091">
        <v>1.237978194536085</v>
      </c>
      <c r="BM1091">
        <v>5.0475709996770934</v>
      </c>
      <c r="BN1091">
        <v>1.533908783160516</v>
      </c>
      <c r="BO1091">
        <v>0.90682770068095742</v>
      </c>
      <c r="BP1091">
        <v>1.3681168624235891E-3</v>
      </c>
      <c r="BQ1091">
        <v>1.237978194536085</v>
      </c>
      <c r="BR1091">
        <v>7597.0043147555634</v>
      </c>
      <c r="BS1091" s="96">
        <v>1236.5522618470713</v>
      </c>
      <c r="BT1091" s="96">
        <v>1215.4154237278981</v>
      </c>
      <c r="BU1091">
        <v>5.0475709996770934</v>
      </c>
      <c r="BV1091" s="60" t="str">
        <f t="shared" si="143"/>
        <v>OneWeb</v>
      </c>
      <c r="BW1091" s="30" t="s">
        <v>4038</v>
      </c>
      <c r="BX1091" s="96">
        <v>1</v>
      </c>
      <c r="BY1091" s="96">
        <v>1.3</v>
      </c>
      <c r="BZ1091" s="96">
        <v>5</v>
      </c>
      <c r="CA1091" s="96">
        <v>5.2930999999999999</v>
      </c>
      <c r="CB1091" s="96">
        <v>1</v>
      </c>
      <c r="CC1091" s="96">
        <v>2.8853</v>
      </c>
      <c r="CD1091" s="96">
        <v>1.3</v>
      </c>
      <c r="CE1091" s="96">
        <v>1</v>
      </c>
      <c r="CF1091" s="31">
        <v>5</v>
      </c>
      <c r="CG1091" s="30">
        <v>148</v>
      </c>
      <c r="CH1091" s="96">
        <v>148</v>
      </c>
      <c r="CI1091" s="96">
        <v>140</v>
      </c>
      <c r="CJ1091" s="96">
        <f>Population!$CG1091-Population!$CI1091</f>
        <v>8</v>
      </c>
      <c r="CK1091" s="118">
        <f>_xlfn.DAYS(Entries!$AY$2,Population!H1091)</f>
        <v>427</v>
      </c>
      <c r="CL1091" s="118">
        <f t="shared" si="144"/>
        <v>2555</v>
      </c>
      <c r="CM1091" s="117">
        <f>Entries!$AY$5</f>
        <v>0.15</v>
      </c>
      <c r="CN1091" s="117">
        <f t="shared" si="142"/>
        <v>5.4054054054054057E-2</v>
      </c>
      <c r="CO1091" s="119">
        <f t="shared" si="145"/>
        <v>0.85794520547945208</v>
      </c>
      <c r="CP1091" s="30" t="s">
        <v>177</v>
      </c>
      <c r="CQ1091" s="96">
        <v>4</v>
      </c>
      <c r="CR1091" s="96" t="s">
        <v>95</v>
      </c>
      <c r="CS1091" s="96"/>
      <c r="CT1091" s="31"/>
      <c r="CU1091" s="30" t="s">
        <v>1476</v>
      </c>
      <c r="CV1091" s="96" t="s">
        <v>4039</v>
      </c>
      <c r="CW1091" s="96" t="s">
        <v>352</v>
      </c>
      <c r="CX1091" s="96" t="s">
        <v>4040</v>
      </c>
      <c r="CY1091" s="96" t="s">
        <v>107</v>
      </c>
      <c r="CZ1091" s="96" t="s">
        <v>1998</v>
      </c>
      <c r="DA1091" s="31"/>
      <c r="DB1091" s="17" t="s">
        <v>15463</v>
      </c>
      <c r="DC1091" s="17" t="s">
        <v>15500</v>
      </c>
      <c r="DD1091" s="17">
        <v>1</v>
      </c>
      <c r="DE1091" s="17" t="s">
        <v>15500</v>
      </c>
      <c r="DF1091" s="17" t="s">
        <v>15500</v>
      </c>
      <c r="DG1091" s="23" t="s">
        <v>11174</v>
      </c>
      <c r="DH1091" s="145"/>
    </row>
    <row r="1092" spans="1:112" s="17" customFormat="1" x14ac:dyDescent="0.25">
      <c r="A1092" s="32" t="s">
        <v>4220</v>
      </c>
      <c r="B1092" s="98">
        <v>1</v>
      </c>
      <c r="C1092" s="149" t="s">
        <v>11188</v>
      </c>
      <c r="D1092" s="98" t="s">
        <v>4034</v>
      </c>
      <c r="E1092" s="98">
        <v>45144</v>
      </c>
      <c r="F1092" s="98" t="s">
        <v>4221</v>
      </c>
      <c r="G1092" s="33">
        <v>62496</v>
      </c>
      <c r="H1092" s="44">
        <v>43867</v>
      </c>
      <c r="I1092" s="98" t="s">
        <v>271</v>
      </c>
      <c r="J1092" s="98"/>
      <c r="K1092" s="98"/>
      <c r="L1092" s="98" t="s">
        <v>272</v>
      </c>
      <c r="M1092" t="s">
        <v>352</v>
      </c>
      <c r="N1092" s="98" t="s">
        <v>352</v>
      </c>
      <c r="O1092" t="s">
        <v>707</v>
      </c>
      <c r="P1092" s="64" t="str">
        <f>VLOOKUP(N1092,Entries!J:K,2,FALSE)</f>
        <v>UNITED KINGDOM</v>
      </c>
      <c r="Q1092" s="38" t="s">
        <v>4036</v>
      </c>
      <c r="R1092" s="32" t="s">
        <v>4036</v>
      </c>
      <c r="S1092" s="98" t="s">
        <v>352</v>
      </c>
      <c r="T1092" t="s">
        <v>707</v>
      </c>
      <c r="U1092" s="39" t="s">
        <v>159</v>
      </c>
      <c r="V1092" s="33" t="s">
        <v>159</v>
      </c>
      <c r="W1092" s="64">
        <f>IF(VLOOKUP(R1092,Entries!N:P,3,FALSE)=V1092,1,VLOOKUP(R1092,Entries!N:P,3,FALSE))</f>
        <v>1</v>
      </c>
      <c r="X1092"/>
      <c r="Y1092"/>
      <c r="Z1092" s="98"/>
      <c r="AA1092" s="98"/>
      <c r="AB1092" s="98"/>
      <c r="AC1092" s="98" t="s">
        <v>4034</v>
      </c>
      <c r="AD1092" s="98" t="s">
        <v>263</v>
      </c>
      <c r="AE1092" s="98" t="s">
        <v>263</v>
      </c>
      <c r="AF1092" s="98" t="s">
        <v>263</v>
      </c>
      <c r="AG1092" s="98" t="s">
        <v>11136</v>
      </c>
      <c r="AH1092" s="98"/>
      <c r="AI1092" s="98"/>
      <c r="AJ1092" s="98">
        <v>7</v>
      </c>
      <c r="AK1092" s="98" t="s">
        <v>95</v>
      </c>
      <c r="AL1092" s="98"/>
      <c r="AM1092" s="33"/>
      <c r="AN1092" s="32" t="s">
        <v>168</v>
      </c>
      <c r="AO1092" s="98" t="s">
        <v>169</v>
      </c>
      <c r="AP1092" s="33" t="s">
        <v>169</v>
      </c>
      <c r="AQ1092">
        <v>21104.37933267</v>
      </c>
      <c r="AR1092" t="s">
        <v>12158</v>
      </c>
      <c r="AS1092" t="s">
        <v>11225</v>
      </c>
      <c r="AT1092" t="s">
        <v>13086</v>
      </c>
      <c r="AU1092">
        <v>87.886399999999995</v>
      </c>
      <c r="AV1092" s="98">
        <v>1.5340411189288889</v>
      </c>
      <c r="AW1092">
        <v>51.921999999999997</v>
      </c>
      <c r="AX1092" s="98">
        <v>0.64231768301777792</v>
      </c>
      <c r="AY1092">
        <v>2.308E-4</v>
      </c>
      <c r="AZ1092">
        <v>83.044700000000006</v>
      </c>
      <c r="BA1092" s="98">
        <v>1.5500684741155557</v>
      </c>
      <c r="BB1092">
        <v>277.09429999999998</v>
      </c>
      <c r="BC1092" s="98">
        <v>4.7356183275111121</v>
      </c>
      <c r="BD1092">
        <v>13.10371211</v>
      </c>
      <c r="BE1092" s="96">
        <f t="shared" si="146"/>
        <v>7599.8614144694593</v>
      </c>
      <c r="BF1092" s="96">
        <f t="shared" si="147"/>
        <v>1230.6154624839182</v>
      </c>
      <c r="BG1092" s="96">
        <f t="shared" si="148"/>
        <v>1227.1073664550004</v>
      </c>
      <c r="BH1092">
        <v>7605.6704000600093</v>
      </c>
      <c r="BI1092">
        <v>1.281319425692071E-3</v>
      </c>
      <c r="BJ1092">
        <v>1.533928141231494</v>
      </c>
      <c r="BK1092">
        <v>0.90620985423762956</v>
      </c>
      <c r="BL1092">
        <v>1.2440874114496661</v>
      </c>
      <c r="BM1092">
        <v>5.0415246370782913</v>
      </c>
      <c r="BN1092">
        <v>1.5339070378294339</v>
      </c>
      <c r="BO1092">
        <v>0.90620985411978094</v>
      </c>
      <c r="BP1092">
        <v>1.3911335443500519E-3</v>
      </c>
      <c r="BQ1092">
        <v>1.2440874114496661</v>
      </c>
      <c r="BR1092">
        <v>7596.9838427874847</v>
      </c>
      <c r="BS1092" s="96">
        <v>1232.7127880495937</v>
      </c>
      <c r="BT1092" s="96">
        <v>1211.1516551976583</v>
      </c>
      <c r="BU1092">
        <v>5.0415246370782913</v>
      </c>
      <c r="BV1092" s="65" t="str">
        <f t="shared" si="143"/>
        <v>OneWeb</v>
      </c>
      <c r="BW1092" s="32" t="s">
        <v>4038</v>
      </c>
      <c r="BX1092" s="98">
        <v>1</v>
      </c>
      <c r="BY1092" s="98">
        <v>1.3</v>
      </c>
      <c r="BZ1092" s="98">
        <v>5</v>
      </c>
      <c r="CA1092" s="98">
        <v>5.2930999999999999</v>
      </c>
      <c r="CB1092" s="98">
        <v>1</v>
      </c>
      <c r="CC1092" s="98">
        <v>2.8853</v>
      </c>
      <c r="CD1092" s="98">
        <v>1.3</v>
      </c>
      <c r="CE1092" s="98">
        <v>1</v>
      </c>
      <c r="CF1092" s="33">
        <v>5</v>
      </c>
      <c r="CG1092" s="32">
        <v>148</v>
      </c>
      <c r="CH1092" s="98">
        <v>148</v>
      </c>
      <c r="CI1092" s="98">
        <v>140</v>
      </c>
      <c r="CJ1092" s="98">
        <f>Population!$CG1092-Population!$CI1092</f>
        <v>8</v>
      </c>
      <c r="CK1092" s="120">
        <f>_xlfn.DAYS(Entries!$AY$2,Population!H1092)</f>
        <v>427</v>
      </c>
      <c r="CL1092" s="120">
        <f t="shared" si="144"/>
        <v>2555</v>
      </c>
      <c r="CM1092" s="122">
        <f>Entries!$AY$5</f>
        <v>0.15</v>
      </c>
      <c r="CN1092" s="122">
        <f t="shared" si="142"/>
        <v>5.4054054054054057E-2</v>
      </c>
      <c r="CO1092" s="121">
        <f t="shared" si="145"/>
        <v>0.85794520547945208</v>
      </c>
      <c r="CP1092" s="32" t="s">
        <v>177</v>
      </c>
      <c r="CQ1092" s="98">
        <v>4</v>
      </c>
      <c r="CR1092" s="98" t="s">
        <v>95</v>
      </c>
      <c r="CS1092" s="98"/>
      <c r="CT1092" s="33"/>
      <c r="CU1092" s="32" t="s">
        <v>1476</v>
      </c>
      <c r="CV1092" s="98" t="s">
        <v>4039</v>
      </c>
      <c r="CW1092" s="98" t="s">
        <v>352</v>
      </c>
      <c r="CX1092" s="98" t="s">
        <v>4040</v>
      </c>
      <c r="CY1092" s="98" t="s">
        <v>107</v>
      </c>
      <c r="CZ1092" s="98" t="s">
        <v>1998</v>
      </c>
      <c r="DA1092" s="33"/>
      <c r="DB1092" s="17" t="s">
        <v>15463</v>
      </c>
      <c r="DC1092" s="17" t="s">
        <v>15500</v>
      </c>
      <c r="DD1092" s="17">
        <v>1</v>
      </c>
      <c r="DE1092" s="17" t="s">
        <v>15500</v>
      </c>
      <c r="DF1092" s="17" t="s">
        <v>15500</v>
      </c>
      <c r="DG1092" s="23" t="s">
        <v>11174</v>
      </c>
      <c r="DH1092" s="145"/>
    </row>
    <row r="1093" spans="1:112" s="17" customFormat="1" x14ac:dyDescent="0.25">
      <c r="A1093" s="30" t="s">
        <v>4224</v>
      </c>
      <c r="B1093" s="96">
        <v>1</v>
      </c>
      <c r="C1093" s="152" t="s">
        <v>11188</v>
      </c>
      <c r="D1093" s="96" t="s">
        <v>4034</v>
      </c>
      <c r="E1093" s="96">
        <v>45440</v>
      </c>
      <c r="F1093" s="96" t="s">
        <v>4225</v>
      </c>
      <c r="G1093" s="31">
        <v>62870</v>
      </c>
      <c r="H1093" s="43">
        <v>43911</v>
      </c>
      <c r="I1093" s="96" t="s">
        <v>271</v>
      </c>
      <c r="J1093" s="96"/>
      <c r="K1093" s="96"/>
      <c r="L1093" s="96" t="s">
        <v>272</v>
      </c>
      <c r="M1093" s="124" t="s">
        <v>352</v>
      </c>
      <c r="N1093" s="96" t="s">
        <v>352</v>
      </c>
      <c r="O1093" s="124" t="s">
        <v>707</v>
      </c>
      <c r="P1093" s="96" t="str">
        <f>VLOOKUP(N1093,Entries!J:K,2,FALSE)</f>
        <v>UNITED KINGDOM</v>
      </c>
      <c r="Q1093" s="123" t="s">
        <v>4036</v>
      </c>
      <c r="R1093" s="30" t="s">
        <v>4036</v>
      </c>
      <c r="S1093" s="96" t="s">
        <v>352</v>
      </c>
      <c r="T1093" s="124" t="s">
        <v>707</v>
      </c>
      <c r="U1093" s="125" t="s">
        <v>159</v>
      </c>
      <c r="V1093" s="31" t="s">
        <v>159</v>
      </c>
      <c r="W1093" s="64">
        <f>IF(VLOOKUP(R1093,Entries!N:P,3,FALSE)=V1093,1,VLOOKUP(R1093,Entries!N:P,3,FALSE))</f>
        <v>1</v>
      </c>
      <c r="X1093" s="124"/>
      <c r="Y1093" s="124"/>
      <c r="Z1093" s="96"/>
      <c r="AA1093" s="96"/>
      <c r="AB1093" s="96"/>
      <c r="AC1093" s="96" t="s">
        <v>4034</v>
      </c>
      <c r="AD1093" s="96" t="s">
        <v>263</v>
      </c>
      <c r="AE1093" s="96" t="s">
        <v>263</v>
      </c>
      <c r="AF1093" s="96" t="s">
        <v>263</v>
      </c>
      <c r="AG1093" s="96" t="s">
        <v>11136</v>
      </c>
      <c r="AH1093" s="96"/>
      <c r="AI1093" s="96"/>
      <c r="AJ1093" s="96">
        <v>7</v>
      </c>
      <c r="AK1093" s="96" t="s">
        <v>95</v>
      </c>
      <c r="AL1093" s="96"/>
      <c r="AM1093" s="31"/>
      <c r="AN1093" s="30" t="s">
        <v>168</v>
      </c>
      <c r="AO1093" s="96" t="s">
        <v>169</v>
      </c>
      <c r="AP1093" s="31" t="s">
        <v>169</v>
      </c>
      <c r="AQ1093">
        <v>21104.323494979999</v>
      </c>
      <c r="AR1093" t="s">
        <v>12582</v>
      </c>
      <c r="AS1093" t="s">
        <v>11225</v>
      </c>
      <c r="AT1093" t="s">
        <v>13087</v>
      </c>
      <c r="AU1093">
        <v>87.894099999999995</v>
      </c>
      <c r="AV1093" s="96">
        <v>1.5340184296533332</v>
      </c>
      <c r="AW1093">
        <v>36.802100000000003</v>
      </c>
      <c r="AX1093" s="96">
        <v>0.64059853406222234</v>
      </c>
      <c r="AY1093">
        <v>2.6659999999999998E-4</v>
      </c>
      <c r="AZ1093">
        <v>88.812399999999997</v>
      </c>
      <c r="BA1093" s="96">
        <v>1.0904622911600002</v>
      </c>
      <c r="BB1093">
        <v>271.33100000000002</v>
      </c>
      <c r="BC1093" s="96">
        <v>5.1951075734311116</v>
      </c>
      <c r="BD1093">
        <v>13.114193609999999</v>
      </c>
      <c r="BE1093" s="96">
        <f t="shared" si="146"/>
        <v>7595.8114228019685</v>
      </c>
      <c r="BF1093" s="96">
        <f t="shared" si="147"/>
        <v>1226.8364661272872</v>
      </c>
      <c r="BG1093" s="96">
        <f t="shared" si="148"/>
        <v>1222.7863794766499</v>
      </c>
      <c r="BH1093">
        <v>7601.623244948486</v>
      </c>
      <c r="BI1093">
        <v>1.3106468221695739E-3</v>
      </c>
      <c r="BJ1093">
        <v>1.5340624773166089</v>
      </c>
      <c r="BK1093">
        <v>0.64231781669805965</v>
      </c>
      <c r="BL1093">
        <v>1.269323054835225</v>
      </c>
      <c r="BM1093">
        <v>5.0163657780823039</v>
      </c>
      <c r="BN1093">
        <v>1.5340414281931849</v>
      </c>
      <c r="BO1093">
        <v>0.64231781654412334</v>
      </c>
      <c r="BP1093">
        <v>1.419815969812911E-3</v>
      </c>
      <c r="BQ1093">
        <v>1.269323054835225</v>
      </c>
      <c r="BR1093">
        <v>7592.932221623626</v>
      </c>
      <c r="BS1093" s="96">
        <v>1232.5937294007545</v>
      </c>
      <c r="BT1093" s="96">
        <v>1211.6192021039478</v>
      </c>
      <c r="BU1093">
        <v>5.0163657780823039</v>
      </c>
      <c r="BV1093" s="60" t="str">
        <f t="shared" si="143"/>
        <v>OneWeb</v>
      </c>
      <c r="BW1093" s="30" t="s">
        <v>4038</v>
      </c>
      <c r="BX1093" s="96">
        <v>1</v>
      </c>
      <c r="BY1093" s="96">
        <v>1.3</v>
      </c>
      <c r="BZ1093" s="96">
        <v>5</v>
      </c>
      <c r="CA1093" s="96">
        <v>5.2930999999999999</v>
      </c>
      <c r="CB1093" s="96">
        <v>1</v>
      </c>
      <c r="CC1093" s="96">
        <v>2.8853</v>
      </c>
      <c r="CD1093" s="96">
        <v>1.3</v>
      </c>
      <c r="CE1093" s="96">
        <v>1</v>
      </c>
      <c r="CF1093" s="31">
        <v>5</v>
      </c>
      <c r="CG1093" s="30">
        <v>148</v>
      </c>
      <c r="CH1093" s="96">
        <v>148</v>
      </c>
      <c r="CI1093" s="96">
        <v>140</v>
      </c>
      <c r="CJ1093" s="96">
        <f>Population!$CG1093-Population!$CI1093</f>
        <v>8</v>
      </c>
      <c r="CK1093" s="118">
        <f>_xlfn.DAYS(Entries!$AY$2,Population!H1093)</f>
        <v>383</v>
      </c>
      <c r="CL1093" s="118">
        <f t="shared" si="144"/>
        <v>2555</v>
      </c>
      <c r="CM1093" s="117">
        <f>Entries!$AY$5</f>
        <v>0.15</v>
      </c>
      <c r="CN1093" s="117">
        <f t="shared" si="142"/>
        <v>5.4054054054054057E-2</v>
      </c>
      <c r="CO1093" s="119">
        <f t="shared" si="145"/>
        <v>0.87258317025440313</v>
      </c>
      <c r="CP1093" s="30" t="s">
        <v>177</v>
      </c>
      <c r="CQ1093" s="96">
        <v>4</v>
      </c>
      <c r="CR1093" s="96" t="s">
        <v>95</v>
      </c>
      <c r="CS1093" s="96"/>
      <c r="CT1093" s="31"/>
      <c r="CU1093" s="30" t="s">
        <v>1476</v>
      </c>
      <c r="CV1093" s="96" t="s">
        <v>4039</v>
      </c>
      <c r="CW1093" s="96" t="s">
        <v>352</v>
      </c>
      <c r="CX1093" s="96" t="s">
        <v>4040</v>
      </c>
      <c r="CY1093" s="96" t="s">
        <v>107</v>
      </c>
      <c r="CZ1093" s="96" t="s">
        <v>1998</v>
      </c>
      <c r="DA1093" s="31"/>
      <c r="DB1093" s="17" t="s">
        <v>15463</v>
      </c>
      <c r="DC1093" s="17" t="s">
        <v>15500</v>
      </c>
      <c r="DD1093" s="17">
        <v>1</v>
      </c>
      <c r="DE1093" s="17" t="s">
        <v>15500</v>
      </c>
      <c r="DF1093" s="17" t="s">
        <v>15500</v>
      </c>
      <c r="DG1093" s="23" t="s">
        <v>11174</v>
      </c>
      <c r="DH1093" s="145"/>
    </row>
    <row r="1094" spans="1:112" s="17" customFormat="1" x14ac:dyDescent="0.25">
      <c r="A1094" s="32" t="s">
        <v>4227</v>
      </c>
      <c r="B1094" s="98">
        <v>1</v>
      </c>
      <c r="C1094" s="149" t="s">
        <v>11188</v>
      </c>
      <c r="D1094" s="98" t="s">
        <v>4034</v>
      </c>
      <c r="E1094" s="98">
        <v>45145</v>
      </c>
      <c r="F1094" s="98" t="s">
        <v>4228</v>
      </c>
      <c r="G1094" s="33">
        <v>62497</v>
      </c>
      <c r="H1094" s="44">
        <v>43867</v>
      </c>
      <c r="I1094" s="98" t="s">
        <v>271</v>
      </c>
      <c r="J1094" s="98"/>
      <c r="K1094" s="98"/>
      <c r="L1094" s="98" t="s">
        <v>272</v>
      </c>
      <c r="M1094" t="s">
        <v>352</v>
      </c>
      <c r="N1094" s="98" t="s">
        <v>352</v>
      </c>
      <c r="O1094" t="s">
        <v>707</v>
      </c>
      <c r="P1094" s="64" t="str">
        <f>VLOOKUP(N1094,Entries!J:K,2,FALSE)</f>
        <v>UNITED KINGDOM</v>
      </c>
      <c r="Q1094" s="38" t="s">
        <v>4036</v>
      </c>
      <c r="R1094" s="32" t="s">
        <v>4036</v>
      </c>
      <c r="S1094" s="98" t="s">
        <v>352</v>
      </c>
      <c r="T1094" t="s">
        <v>707</v>
      </c>
      <c r="U1094" s="39" t="s">
        <v>159</v>
      </c>
      <c r="V1094" s="33" t="s">
        <v>159</v>
      </c>
      <c r="W1094" s="64">
        <f>IF(VLOOKUP(R1094,Entries!N:P,3,FALSE)=V1094,1,VLOOKUP(R1094,Entries!N:P,3,FALSE))</f>
        <v>1</v>
      </c>
      <c r="X1094"/>
      <c r="Y1094"/>
      <c r="Z1094" s="98"/>
      <c r="AA1094" s="98"/>
      <c r="AB1094" s="98"/>
      <c r="AC1094" s="98" t="s">
        <v>4034</v>
      </c>
      <c r="AD1094" s="98" t="s">
        <v>263</v>
      </c>
      <c r="AE1094" s="98" t="s">
        <v>263</v>
      </c>
      <c r="AF1094" s="98" t="s">
        <v>263</v>
      </c>
      <c r="AG1094" s="98" t="s">
        <v>11136</v>
      </c>
      <c r="AH1094" s="98"/>
      <c r="AI1094" s="98"/>
      <c r="AJ1094" s="98">
        <v>7</v>
      </c>
      <c r="AK1094" s="98" t="s">
        <v>95</v>
      </c>
      <c r="AL1094" s="98"/>
      <c r="AM1094" s="33"/>
      <c r="AN1094" s="32" t="s">
        <v>168</v>
      </c>
      <c r="AO1094" s="98" t="s">
        <v>169</v>
      </c>
      <c r="AP1094" s="33" t="s">
        <v>169</v>
      </c>
      <c r="AQ1094">
        <v>21104.357068590001</v>
      </c>
      <c r="AR1094" t="s">
        <v>13088</v>
      </c>
      <c r="AS1094" t="s">
        <v>11225</v>
      </c>
      <c r="AT1094" t="s">
        <v>13089</v>
      </c>
      <c r="AU1094">
        <v>87.892799999999994</v>
      </c>
      <c r="AV1094" s="98">
        <v>1.5339154552488887</v>
      </c>
      <c r="AW1094">
        <v>36.703600000000002</v>
      </c>
      <c r="AX1094" s="98">
        <v>0.90695143046666671</v>
      </c>
      <c r="AY1094">
        <v>2.362E-4</v>
      </c>
      <c r="AZ1094">
        <v>62.478900000000003</v>
      </c>
      <c r="BA1094" s="98">
        <v>1.0638407896177779</v>
      </c>
      <c r="BB1094">
        <v>297.65780000000001</v>
      </c>
      <c r="BC1094" s="98">
        <v>5.2217098763555558</v>
      </c>
      <c r="BD1094">
        <v>13.11374258</v>
      </c>
      <c r="BE1094" s="96">
        <f t="shared" si="146"/>
        <v>7595.9855871270011</v>
      </c>
      <c r="BF1094" s="96">
        <f t="shared" si="147"/>
        <v>1226.7797589226802</v>
      </c>
      <c r="BG1094" s="96">
        <f t="shared" si="148"/>
        <v>1223.1914153313219</v>
      </c>
      <c r="BH1094">
        <v>7601.7984760096788</v>
      </c>
      <c r="BI1094">
        <v>1.2921008408235E-3</v>
      </c>
      <c r="BJ1094">
        <v>1.5340398000291411</v>
      </c>
      <c r="BK1094">
        <v>0.64059866728346282</v>
      </c>
      <c r="BL1094">
        <v>1.179436996763942</v>
      </c>
      <c r="BM1094">
        <v>5.1061350188744514</v>
      </c>
      <c r="BN1094">
        <v>1.5340187389071041</v>
      </c>
      <c r="BO1094">
        <v>0.64059866725838566</v>
      </c>
      <c r="BP1094">
        <v>1.381155880759013E-3</v>
      </c>
      <c r="BQ1094">
        <v>1.179436996763942</v>
      </c>
      <c r="BR1094">
        <v>7593.1064657523511</v>
      </c>
      <c r="BS1094" s="96">
        <v>1236.3955108763412</v>
      </c>
      <c r="BT1094" s="96">
        <v>1215.5287942372061</v>
      </c>
      <c r="BU1094">
        <v>5.1061350188744514</v>
      </c>
      <c r="BV1094" s="65" t="str">
        <f t="shared" si="143"/>
        <v>OneWeb</v>
      </c>
      <c r="BW1094" s="32" t="s">
        <v>4038</v>
      </c>
      <c r="BX1094" s="98">
        <v>1</v>
      </c>
      <c r="BY1094" s="98">
        <v>1.3</v>
      </c>
      <c r="BZ1094" s="98">
        <v>5</v>
      </c>
      <c r="CA1094" s="98">
        <v>5.2930999999999999</v>
      </c>
      <c r="CB1094" s="98">
        <v>1</v>
      </c>
      <c r="CC1094" s="98">
        <v>2.8853</v>
      </c>
      <c r="CD1094" s="98">
        <v>1.3</v>
      </c>
      <c r="CE1094" s="98">
        <v>1</v>
      </c>
      <c r="CF1094" s="33">
        <v>5</v>
      </c>
      <c r="CG1094" s="32">
        <v>148</v>
      </c>
      <c r="CH1094" s="98">
        <v>148</v>
      </c>
      <c r="CI1094" s="98">
        <v>140</v>
      </c>
      <c r="CJ1094" s="98">
        <f>Population!$CG1094-Population!$CI1094</f>
        <v>8</v>
      </c>
      <c r="CK1094" s="120">
        <f>_xlfn.DAYS(Entries!$AY$2,Population!H1094)</f>
        <v>427</v>
      </c>
      <c r="CL1094" s="120">
        <f t="shared" si="144"/>
        <v>2555</v>
      </c>
      <c r="CM1094" s="122">
        <f>Entries!$AY$5</f>
        <v>0.15</v>
      </c>
      <c r="CN1094" s="122">
        <f t="shared" si="142"/>
        <v>5.4054054054054057E-2</v>
      </c>
      <c r="CO1094" s="121">
        <f t="shared" si="145"/>
        <v>0.85794520547945208</v>
      </c>
      <c r="CP1094" s="32" t="s">
        <v>177</v>
      </c>
      <c r="CQ1094" s="98">
        <v>4</v>
      </c>
      <c r="CR1094" s="98" t="s">
        <v>95</v>
      </c>
      <c r="CS1094" s="98"/>
      <c r="CT1094" s="33"/>
      <c r="CU1094" s="32" t="s">
        <v>1476</v>
      </c>
      <c r="CV1094" s="98" t="s">
        <v>4039</v>
      </c>
      <c r="CW1094" s="98" t="s">
        <v>352</v>
      </c>
      <c r="CX1094" s="98" t="s">
        <v>4040</v>
      </c>
      <c r="CY1094" s="98" t="s">
        <v>107</v>
      </c>
      <c r="CZ1094" s="98" t="s">
        <v>1998</v>
      </c>
      <c r="DA1094" s="33"/>
      <c r="DB1094" s="17" t="s">
        <v>15463</v>
      </c>
      <c r="DC1094" s="17" t="s">
        <v>15500</v>
      </c>
      <c r="DD1094" s="17">
        <v>1</v>
      </c>
      <c r="DE1094" s="17" t="s">
        <v>15500</v>
      </c>
      <c r="DF1094" s="17" t="s">
        <v>15500</v>
      </c>
      <c r="DG1094" s="23" t="s">
        <v>11174</v>
      </c>
      <c r="DH1094" s="145"/>
    </row>
    <row r="1095" spans="1:112" s="17" customFormat="1" x14ac:dyDescent="0.25">
      <c r="A1095" s="30" t="s">
        <v>4230</v>
      </c>
      <c r="B1095" s="96">
        <v>1</v>
      </c>
      <c r="C1095" s="152" t="s">
        <v>11188</v>
      </c>
      <c r="D1095" s="96" t="s">
        <v>4034</v>
      </c>
      <c r="E1095" s="96">
        <v>45146</v>
      </c>
      <c r="F1095" s="96" t="s">
        <v>4231</v>
      </c>
      <c r="G1095" s="31">
        <v>62498</v>
      </c>
      <c r="H1095" s="43">
        <v>43867</v>
      </c>
      <c r="I1095" s="96" t="s">
        <v>271</v>
      </c>
      <c r="J1095" s="96"/>
      <c r="K1095" s="96"/>
      <c r="L1095" s="96" t="s">
        <v>272</v>
      </c>
      <c r="M1095" s="124" t="s">
        <v>352</v>
      </c>
      <c r="N1095" s="96" t="s">
        <v>352</v>
      </c>
      <c r="O1095" s="124" t="s">
        <v>707</v>
      </c>
      <c r="P1095" s="96" t="str">
        <f>VLOOKUP(N1095,Entries!J:K,2,FALSE)</f>
        <v>UNITED KINGDOM</v>
      </c>
      <c r="Q1095" s="123" t="s">
        <v>4036</v>
      </c>
      <c r="R1095" s="30" t="s">
        <v>4036</v>
      </c>
      <c r="S1095" s="96" t="s">
        <v>352</v>
      </c>
      <c r="T1095" s="124" t="s">
        <v>707</v>
      </c>
      <c r="U1095" s="125" t="s">
        <v>159</v>
      </c>
      <c r="V1095" s="31" t="s">
        <v>159</v>
      </c>
      <c r="W1095" s="64">
        <f>IF(VLOOKUP(R1095,Entries!N:P,3,FALSE)=V1095,1,VLOOKUP(R1095,Entries!N:P,3,FALSE))</f>
        <v>1</v>
      </c>
      <c r="X1095" s="124"/>
      <c r="Y1095" s="124"/>
      <c r="Z1095" s="96"/>
      <c r="AA1095" s="96"/>
      <c r="AB1095" s="96"/>
      <c r="AC1095" s="96" t="s">
        <v>4034</v>
      </c>
      <c r="AD1095" s="96" t="s">
        <v>263</v>
      </c>
      <c r="AE1095" s="96" t="s">
        <v>263</v>
      </c>
      <c r="AF1095" s="96" t="s">
        <v>263</v>
      </c>
      <c r="AG1095" s="96" t="s">
        <v>11136</v>
      </c>
      <c r="AH1095" s="96"/>
      <c r="AI1095" s="96"/>
      <c r="AJ1095" s="96">
        <v>7</v>
      </c>
      <c r="AK1095" s="96" t="s">
        <v>95</v>
      </c>
      <c r="AL1095" s="96"/>
      <c r="AM1095" s="31"/>
      <c r="AN1095" s="30" t="s">
        <v>168</v>
      </c>
      <c r="AO1095" s="96" t="s">
        <v>169</v>
      </c>
      <c r="AP1095" s="31" t="s">
        <v>169</v>
      </c>
      <c r="AQ1095">
        <v>21104.360610889998</v>
      </c>
      <c r="AR1095" t="s">
        <v>13090</v>
      </c>
      <c r="AS1095" t="s">
        <v>11225</v>
      </c>
      <c r="AT1095" t="s">
        <v>13091</v>
      </c>
      <c r="AU1095">
        <v>87.886899999999997</v>
      </c>
      <c r="AV1095" s="96">
        <v>1.5339119645911112</v>
      </c>
      <c r="AW1095">
        <v>51.964500000000001</v>
      </c>
      <c r="AX1095" s="96">
        <v>0.90778395234666676</v>
      </c>
      <c r="AY1095">
        <v>2.287E-4</v>
      </c>
      <c r="AZ1095">
        <v>60.953600000000002</v>
      </c>
      <c r="BA1095" s="96">
        <v>1.2849809411555557</v>
      </c>
      <c r="BB1095">
        <v>299.18200000000002</v>
      </c>
      <c r="BC1095" s="96">
        <v>5.0005784514622222</v>
      </c>
      <c r="BD1095">
        <v>13.10376817</v>
      </c>
      <c r="BE1095" s="96">
        <f t="shared" si="146"/>
        <v>7599.8397388451276</v>
      </c>
      <c r="BF1095" s="96">
        <f t="shared" si="147"/>
        <v>1230.5778221934024</v>
      </c>
      <c r="BG1095" s="96">
        <f t="shared" si="148"/>
        <v>1227.1016554968537</v>
      </c>
      <c r="BH1095">
        <v>7605.6497037989411</v>
      </c>
      <c r="BI1095">
        <v>1.2834040903190269E-3</v>
      </c>
      <c r="BJ1095">
        <v>1.533936863014816</v>
      </c>
      <c r="BK1095">
        <v>0.90695161913831945</v>
      </c>
      <c r="BL1095">
        <v>1.1753602684231761</v>
      </c>
      <c r="BM1095">
        <v>5.1101925464715876</v>
      </c>
      <c r="BN1095">
        <v>1.533915764476641</v>
      </c>
      <c r="BO1095">
        <v>0.90695161905913357</v>
      </c>
      <c r="BP1095">
        <v>1.3733592599321439E-3</v>
      </c>
      <c r="BQ1095">
        <v>1.1753602684231761</v>
      </c>
      <c r="BR1095">
        <v>7596.9621525567736</v>
      </c>
      <c r="BS1095" s="96">
        <v>1236.3922731594566</v>
      </c>
      <c r="BT1095" s="96">
        <v>1215.5212608477077</v>
      </c>
      <c r="BU1095">
        <v>5.1101925464715876</v>
      </c>
      <c r="BV1095" s="60" t="str">
        <f t="shared" si="143"/>
        <v>OneWeb</v>
      </c>
      <c r="BW1095" s="30" t="s">
        <v>4038</v>
      </c>
      <c r="BX1095" s="96">
        <v>1</v>
      </c>
      <c r="BY1095" s="96">
        <v>1.3</v>
      </c>
      <c r="BZ1095" s="96">
        <v>5</v>
      </c>
      <c r="CA1095" s="96">
        <v>5.2930999999999999</v>
      </c>
      <c r="CB1095" s="96">
        <v>1</v>
      </c>
      <c r="CC1095" s="96">
        <v>2.8853</v>
      </c>
      <c r="CD1095" s="96">
        <v>1.3</v>
      </c>
      <c r="CE1095" s="96">
        <v>1</v>
      </c>
      <c r="CF1095" s="31">
        <v>5</v>
      </c>
      <c r="CG1095" s="30">
        <v>148</v>
      </c>
      <c r="CH1095" s="96">
        <v>148</v>
      </c>
      <c r="CI1095" s="96">
        <v>140</v>
      </c>
      <c r="CJ1095" s="96">
        <f>Population!$CG1095-Population!$CI1095</f>
        <v>8</v>
      </c>
      <c r="CK1095" s="118">
        <f>_xlfn.DAYS(Entries!$AY$2,Population!H1095)</f>
        <v>427</v>
      </c>
      <c r="CL1095" s="118">
        <f t="shared" si="144"/>
        <v>2555</v>
      </c>
      <c r="CM1095" s="117">
        <f>Entries!$AY$5</f>
        <v>0.15</v>
      </c>
      <c r="CN1095" s="117">
        <f t="shared" si="142"/>
        <v>5.4054054054054057E-2</v>
      </c>
      <c r="CO1095" s="119">
        <f t="shared" si="145"/>
        <v>0.85794520547945208</v>
      </c>
      <c r="CP1095" s="30" t="s">
        <v>177</v>
      </c>
      <c r="CQ1095" s="96">
        <v>4</v>
      </c>
      <c r="CR1095" s="96" t="s">
        <v>95</v>
      </c>
      <c r="CS1095" s="96"/>
      <c r="CT1095" s="31"/>
      <c r="CU1095" s="30" t="s">
        <v>1476</v>
      </c>
      <c r="CV1095" s="96" t="s">
        <v>4039</v>
      </c>
      <c r="CW1095" s="96" t="s">
        <v>352</v>
      </c>
      <c r="CX1095" s="96" t="s">
        <v>4040</v>
      </c>
      <c r="CY1095" s="96" t="s">
        <v>107</v>
      </c>
      <c r="CZ1095" s="96" t="s">
        <v>1998</v>
      </c>
      <c r="DA1095" s="31"/>
      <c r="DB1095" s="17" t="s">
        <v>15463</v>
      </c>
      <c r="DC1095" s="17" t="s">
        <v>15500</v>
      </c>
      <c r="DD1095" s="17">
        <v>1</v>
      </c>
      <c r="DE1095" s="17" t="s">
        <v>15500</v>
      </c>
      <c r="DF1095" s="17" t="s">
        <v>15500</v>
      </c>
      <c r="DG1095" s="23" t="s">
        <v>11174</v>
      </c>
      <c r="DH1095" s="145"/>
    </row>
    <row r="1096" spans="1:112" s="17" customFormat="1" x14ac:dyDescent="0.25">
      <c r="A1096" s="32" t="s">
        <v>4233</v>
      </c>
      <c r="B1096" s="98">
        <v>1</v>
      </c>
      <c r="C1096" s="149" t="s">
        <v>11188</v>
      </c>
      <c r="D1096" s="98" t="s">
        <v>4034</v>
      </c>
      <c r="E1096" s="98">
        <v>45147</v>
      </c>
      <c r="F1096" s="98" t="s">
        <v>4234</v>
      </c>
      <c r="G1096" s="33">
        <v>62499</v>
      </c>
      <c r="H1096" s="44">
        <v>43867</v>
      </c>
      <c r="I1096" s="98" t="s">
        <v>271</v>
      </c>
      <c r="J1096" s="98"/>
      <c r="K1096" s="98"/>
      <c r="L1096" s="98" t="s">
        <v>272</v>
      </c>
      <c r="M1096" t="s">
        <v>352</v>
      </c>
      <c r="N1096" s="98" t="s">
        <v>352</v>
      </c>
      <c r="O1096" t="s">
        <v>707</v>
      </c>
      <c r="P1096" s="64" t="str">
        <f>VLOOKUP(N1096,Entries!J:K,2,FALSE)</f>
        <v>UNITED KINGDOM</v>
      </c>
      <c r="Q1096" s="38" t="s">
        <v>4036</v>
      </c>
      <c r="R1096" s="32" t="s">
        <v>4036</v>
      </c>
      <c r="S1096" s="98" t="s">
        <v>352</v>
      </c>
      <c r="T1096" t="s">
        <v>707</v>
      </c>
      <c r="U1096" s="39" t="s">
        <v>159</v>
      </c>
      <c r="V1096" s="33" t="s">
        <v>159</v>
      </c>
      <c r="W1096" s="64">
        <f>IF(VLOOKUP(R1096,Entries!N:P,3,FALSE)=V1096,1,VLOOKUP(R1096,Entries!N:P,3,FALSE))</f>
        <v>1</v>
      </c>
      <c r="X1096"/>
      <c r="Y1096"/>
      <c r="Z1096" s="98"/>
      <c r="AA1096" s="98"/>
      <c r="AB1096" s="98"/>
      <c r="AC1096" s="98" t="s">
        <v>4034</v>
      </c>
      <c r="AD1096" s="98" t="s">
        <v>263</v>
      </c>
      <c r="AE1096" s="98" t="s">
        <v>263</v>
      </c>
      <c r="AF1096" s="98" t="s">
        <v>263</v>
      </c>
      <c r="AG1096" s="98" t="s">
        <v>11136</v>
      </c>
      <c r="AH1096" s="98"/>
      <c r="AI1096" s="98"/>
      <c r="AJ1096" s="98">
        <v>7</v>
      </c>
      <c r="AK1096" s="98" t="s">
        <v>95</v>
      </c>
      <c r="AL1096" s="98"/>
      <c r="AM1096" s="33"/>
      <c r="AN1096" s="32" t="s">
        <v>168</v>
      </c>
      <c r="AO1096" s="98" t="s">
        <v>169</v>
      </c>
      <c r="AP1096" s="33" t="s">
        <v>169</v>
      </c>
      <c r="AQ1096">
        <v>21104.352808660002</v>
      </c>
      <c r="AR1096" t="s">
        <v>13092</v>
      </c>
      <c r="AS1096" t="s">
        <v>11225</v>
      </c>
      <c r="AT1096" t="s">
        <v>13093</v>
      </c>
      <c r="AU1096">
        <v>87.886700000000005</v>
      </c>
      <c r="AV1096" s="98">
        <v>1.5348317529155555</v>
      </c>
      <c r="AW1096">
        <v>52.0122</v>
      </c>
      <c r="AX1096" s="98">
        <v>0.63514612661333325</v>
      </c>
      <c r="AY1096">
        <v>2.128E-4</v>
      </c>
      <c r="AZ1096">
        <v>73.623999999999995</v>
      </c>
      <c r="BA1096" s="98">
        <v>4.244126731084445</v>
      </c>
      <c r="BB1096">
        <v>286.51209999999998</v>
      </c>
      <c r="BC1096" s="98">
        <v>2.0382491816400004</v>
      </c>
      <c r="BD1096">
        <v>13.1037821</v>
      </c>
      <c r="BE1096" s="96">
        <f t="shared" si="146"/>
        <v>7599.8343528283003</v>
      </c>
      <c r="BF1096" s="96">
        <f t="shared" si="147"/>
        <v>1230.4515975785816</v>
      </c>
      <c r="BG1096" s="96">
        <f t="shared" si="148"/>
        <v>1227.2171080780181</v>
      </c>
      <c r="BH1096">
        <v>7605.6437295652286</v>
      </c>
      <c r="BI1096">
        <v>1.268569956710283E-3</v>
      </c>
      <c r="BJ1096">
        <v>1.533933374378641</v>
      </c>
      <c r="BK1096">
        <v>0.90778414119553941</v>
      </c>
      <c r="BL1096">
        <v>1.213820606387841</v>
      </c>
      <c r="BM1096">
        <v>5.0717408606699372</v>
      </c>
      <c r="BN1096">
        <v>1.5339122738183231</v>
      </c>
      <c r="BO1096">
        <v>0.9077841411123545</v>
      </c>
      <c r="BP1096">
        <v>1.373642956769209E-3</v>
      </c>
      <c r="BQ1096">
        <v>1.213820606387841</v>
      </c>
      <c r="BR1096">
        <v>7596.9567670035822</v>
      </c>
      <c r="BS1096" s="96">
        <v>1091.1290285996356</v>
      </c>
      <c r="BT1096" s="96">
        <v>1074.1622435402242</v>
      </c>
      <c r="BU1096">
        <v>5.0717408606699372</v>
      </c>
      <c r="BV1096" s="65" t="str">
        <f t="shared" si="143"/>
        <v>OneWeb</v>
      </c>
      <c r="BW1096" s="32" t="s">
        <v>4038</v>
      </c>
      <c r="BX1096" s="98">
        <v>1</v>
      </c>
      <c r="BY1096" s="98">
        <v>1.3</v>
      </c>
      <c r="BZ1096" s="98">
        <v>5</v>
      </c>
      <c r="CA1096" s="98">
        <v>5.2930999999999999</v>
      </c>
      <c r="CB1096" s="98">
        <v>1</v>
      </c>
      <c r="CC1096" s="98">
        <v>2.8853</v>
      </c>
      <c r="CD1096" s="98">
        <v>1.3</v>
      </c>
      <c r="CE1096" s="98">
        <v>1</v>
      </c>
      <c r="CF1096" s="33">
        <v>5</v>
      </c>
      <c r="CG1096" s="32">
        <v>148</v>
      </c>
      <c r="CH1096" s="98">
        <v>148</v>
      </c>
      <c r="CI1096" s="98">
        <v>140</v>
      </c>
      <c r="CJ1096" s="98">
        <f>Population!$CG1096-Population!$CI1096</f>
        <v>8</v>
      </c>
      <c r="CK1096" s="120">
        <f>_xlfn.DAYS(Entries!$AY$2,Population!H1096)</f>
        <v>427</v>
      </c>
      <c r="CL1096" s="120">
        <f t="shared" si="144"/>
        <v>2555</v>
      </c>
      <c r="CM1096" s="122">
        <f>Entries!$AY$5</f>
        <v>0.15</v>
      </c>
      <c r="CN1096" s="122">
        <f t="shared" si="142"/>
        <v>5.4054054054054057E-2</v>
      </c>
      <c r="CO1096" s="121">
        <f t="shared" si="145"/>
        <v>0.85794520547945208</v>
      </c>
      <c r="CP1096" s="32" t="s">
        <v>177</v>
      </c>
      <c r="CQ1096" s="98">
        <v>4</v>
      </c>
      <c r="CR1096" s="98" t="s">
        <v>95</v>
      </c>
      <c r="CS1096" s="98"/>
      <c r="CT1096" s="33"/>
      <c r="CU1096" s="32" t="s">
        <v>1476</v>
      </c>
      <c r="CV1096" s="98" t="s">
        <v>4039</v>
      </c>
      <c r="CW1096" s="98" t="s">
        <v>352</v>
      </c>
      <c r="CX1096" s="98" t="s">
        <v>4040</v>
      </c>
      <c r="CY1096" s="98" t="s">
        <v>107</v>
      </c>
      <c r="CZ1096" s="98" t="s">
        <v>1998</v>
      </c>
      <c r="DA1096" s="33"/>
      <c r="DB1096" s="17" t="s">
        <v>15463</v>
      </c>
      <c r="DC1096" s="17" t="s">
        <v>15500</v>
      </c>
      <c r="DD1096" s="17">
        <v>1</v>
      </c>
      <c r="DE1096" s="17" t="s">
        <v>15500</v>
      </c>
      <c r="DF1096" s="17" t="s">
        <v>15500</v>
      </c>
      <c r="DG1096" s="23" t="s">
        <v>11174</v>
      </c>
      <c r="DH1096" s="145"/>
    </row>
    <row r="1097" spans="1:112" s="17" customFormat="1" x14ac:dyDescent="0.25">
      <c r="A1097" s="30" t="s">
        <v>4236</v>
      </c>
      <c r="B1097" s="96">
        <v>1</v>
      </c>
      <c r="C1097" s="152" t="s">
        <v>11188</v>
      </c>
      <c r="D1097" s="96" t="s">
        <v>4034</v>
      </c>
      <c r="E1097" s="96">
        <v>45148</v>
      </c>
      <c r="F1097" s="96" t="s">
        <v>4237</v>
      </c>
      <c r="G1097" s="31">
        <v>62500</v>
      </c>
      <c r="H1097" s="43">
        <v>43867</v>
      </c>
      <c r="I1097" s="96" t="s">
        <v>271</v>
      </c>
      <c r="J1097" s="96"/>
      <c r="K1097" s="96"/>
      <c r="L1097" s="96" t="s">
        <v>272</v>
      </c>
      <c r="M1097" s="124" t="s">
        <v>352</v>
      </c>
      <c r="N1097" s="96" t="s">
        <v>352</v>
      </c>
      <c r="O1097" s="124" t="s">
        <v>707</v>
      </c>
      <c r="P1097" s="96" t="str">
        <f>VLOOKUP(N1097,Entries!J:K,2,FALSE)</f>
        <v>UNITED KINGDOM</v>
      </c>
      <c r="Q1097" s="123" t="s">
        <v>4036</v>
      </c>
      <c r="R1097" s="30" t="s">
        <v>4036</v>
      </c>
      <c r="S1097" s="96" t="s">
        <v>352</v>
      </c>
      <c r="T1097" s="124" t="s">
        <v>707</v>
      </c>
      <c r="U1097" s="125" t="s">
        <v>159</v>
      </c>
      <c r="V1097" s="31" t="s">
        <v>159</v>
      </c>
      <c r="W1097" s="64">
        <f>IF(VLOOKUP(R1097,Entries!N:P,3,FALSE)=V1097,1,VLOOKUP(R1097,Entries!N:P,3,FALSE))</f>
        <v>1</v>
      </c>
      <c r="X1097" s="124"/>
      <c r="Y1097" s="124"/>
      <c r="Z1097" s="96"/>
      <c r="AA1097" s="96"/>
      <c r="AB1097" s="96"/>
      <c r="AC1097" s="96" t="s">
        <v>4034</v>
      </c>
      <c r="AD1097" s="96" t="s">
        <v>263</v>
      </c>
      <c r="AE1097" s="96" t="s">
        <v>263</v>
      </c>
      <c r="AF1097" s="96" t="s">
        <v>263</v>
      </c>
      <c r="AG1097" s="96" t="s">
        <v>11136</v>
      </c>
      <c r="AH1097" s="96"/>
      <c r="AI1097" s="96"/>
      <c r="AJ1097" s="96">
        <v>7</v>
      </c>
      <c r="AK1097" s="96" t="s">
        <v>95</v>
      </c>
      <c r="AL1097" s="96"/>
      <c r="AM1097" s="31"/>
      <c r="AN1097" s="30" t="s">
        <v>168</v>
      </c>
      <c r="AO1097" s="96" t="s">
        <v>169</v>
      </c>
      <c r="AP1097" s="31" t="s">
        <v>169</v>
      </c>
      <c r="AQ1097">
        <v>21104.382607309999</v>
      </c>
      <c r="AR1097" t="s">
        <v>11338</v>
      </c>
      <c r="AS1097" t="s">
        <v>11225</v>
      </c>
      <c r="AT1097" t="s">
        <v>12508</v>
      </c>
      <c r="AU1097">
        <v>87.939400000000006</v>
      </c>
      <c r="AV1097" s="96">
        <v>1.5340481002444446</v>
      </c>
      <c r="AW1097">
        <v>36.391199999999998</v>
      </c>
      <c r="AX1097" s="96">
        <v>0.64218852867999998</v>
      </c>
      <c r="AY1097">
        <v>1.5762E-3</v>
      </c>
      <c r="AZ1097">
        <v>243.17060000000001</v>
      </c>
      <c r="BA1097" s="96">
        <v>1.2382148535777779</v>
      </c>
      <c r="BB1097">
        <v>116.7831</v>
      </c>
      <c r="BC1097" s="96">
        <v>5.0473078871333339</v>
      </c>
      <c r="BD1097">
        <v>13.483212480000001</v>
      </c>
      <c r="BE1097" s="96">
        <f t="shared" si="146"/>
        <v>7456.5794422754861</v>
      </c>
      <c r="BF1097" s="96">
        <f t="shared" si="147"/>
        <v>1097.3325027924002</v>
      </c>
      <c r="BG1097" s="96">
        <f t="shared" si="148"/>
        <v>1073.8263817585712</v>
      </c>
      <c r="BH1097">
        <v>7462.4911855040264</v>
      </c>
      <c r="BI1097">
        <v>5.1178025746054614E-4</v>
      </c>
      <c r="BJ1097">
        <v>1.534853436269916</v>
      </c>
      <c r="BK1097">
        <v>0.63514625870504327</v>
      </c>
      <c r="BL1097">
        <v>4.0516476520524733</v>
      </c>
      <c r="BM1097">
        <v>2.2307282317822099</v>
      </c>
      <c r="BN1097">
        <v>1.534832061784466</v>
      </c>
      <c r="BO1097">
        <v>0.63514625881819553</v>
      </c>
      <c r="BP1097">
        <v>1.1381534545528481E-3</v>
      </c>
      <c r="BQ1097">
        <v>4.0516476520524733</v>
      </c>
      <c r="BR1097">
        <v>7453.6456360699294</v>
      </c>
      <c r="BS1097" s="96">
        <v>1232.2785557237212</v>
      </c>
      <c r="BT1097" s="96">
        <v>1211.6047811467779</v>
      </c>
      <c r="BU1097">
        <v>2.2307282317822099</v>
      </c>
      <c r="BV1097" s="60" t="str">
        <f t="shared" si="143"/>
        <v>OneWeb</v>
      </c>
      <c r="BW1097" s="30" t="s">
        <v>4038</v>
      </c>
      <c r="BX1097" s="96">
        <v>1</v>
      </c>
      <c r="BY1097" s="96">
        <v>1.3</v>
      </c>
      <c r="BZ1097" s="96">
        <v>5</v>
      </c>
      <c r="CA1097" s="96">
        <v>5.2930999999999999</v>
      </c>
      <c r="CB1097" s="96">
        <v>1</v>
      </c>
      <c r="CC1097" s="96">
        <v>2.8853</v>
      </c>
      <c r="CD1097" s="96">
        <v>1.3</v>
      </c>
      <c r="CE1097" s="96">
        <v>1</v>
      </c>
      <c r="CF1097" s="31">
        <v>5</v>
      </c>
      <c r="CG1097" s="30">
        <v>148</v>
      </c>
      <c r="CH1097" s="96">
        <v>148</v>
      </c>
      <c r="CI1097" s="96">
        <v>140</v>
      </c>
      <c r="CJ1097" s="96">
        <f>Population!$CG1097-Population!$CI1097</f>
        <v>8</v>
      </c>
      <c r="CK1097" s="118">
        <f>_xlfn.DAYS(Entries!$AY$2,Population!H1097)</f>
        <v>427</v>
      </c>
      <c r="CL1097" s="118">
        <f t="shared" si="144"/>
        <v>2555</v>
      </c>
      <c r="CM1097" s="117">
        <f>Entries!$AY$5</f>
        <v>0.15</v>
      </c>
      <c r="CN1097" s="117">
        <f t="shared" ref="CN1097:CN1160" si="149">CJ1097/CG1097</f>
        <v>5.4054054054054057E-2</v>
      </c>
      <c r="CO1097" s="119">
        <f t="shared" si="145"/>
        <v>0.85794520547945208</v>
      </c>
      <c r="CP1097" s="30" t="s">
        <v>177</v>
      </c>
      <c r="CQ1097" s="96">
        <v>4</v>
      </c>
      <c r="CR1097" s="96" t="s">
        <v>95</v>
      </c>
      <c r="CS1097" s="96"/>
      <c r="CT1097" s="31"/>
      <c r="CU1097" s="30" t="s">
        <v>1476</v>
      </c>
      <c r="CV1097" s="96" t="s">
        <v>4039</v>
      </c>
      <c r="CW1097" s="96" t="s">
        <v>352</v>
      </c>
      <c r="CX1097" s="96" t="s">
        <v>4040</v>
      </c>
      <c r="CY1097" s="96" t="s">
        <v>107</v>
      </c>
      <c r="CZ1097" s="96" t="s">
        <v>1998</v>
      </c>
      <c r="DA1097" s="31"/>
      <c r="DB1097" s="17" t="s">
        <v>15463</v>
      </c>
      <c r="DC1097" s="17" t="s">
        <v>15500</v>
      </c>
      <c r="DD1097" s="17">
        <v>1</v>
      </c>
      <c r="DE1097" s="17" t="s">
        <v>15500</v>
      </c>
      <c r="DF1097" s="17" t="s">
        <v>15500</v>
      </c>
      <c r="DG1097" s="23" t="s">
        <v>11174</v>
      </c>
      <c r="DH1097" s="145"/>
    </row>
    <row r="1098" spans="1:112" s="17" customFormat="1" x14ac:dyDescent="0.25">
      <c r="A1098" s="32" t="s">
        <v>4239</v>
      </c>
      <c r="B1098" s="98">
        <v>1</v>
      </c>
      <c r="C1098" s="149" t="s">
        <v>11188</v>
      </c>
      <c r="D1098" s="98" t="s">
        <v>4034</v>
      </c>
      <c r="E1098" s="98">
        <v>45441</v>
      </c>
      <c r="F1098" s="98" t="s">
        <v>4240</v>
      </c>
      <c r="G1098" s="33">
        <v>62871</v>
      </c>
      <c r="H1098" s="44">
        <v>43911</v>
      </c>
      <c r="I1098" s="98" t="s">
        <v>271</v>
      </c>
      <c r="J1098" s="98"/>
      <c r="K1098" s="98"/>
      <c r="L1098" s="98" t="s">
        <v>272</v>
      </c>
      <c r="M1098" t="s">
        <v>352</v>
      </c>
      <c r="N1098" s="98" t="s">
        <v>352</v>
      </c>
      <c r="O1098" t="s">
        <v>707</v>
      </c>
      <c r="P1098" s="64" t="str">
        <f>VLOOKUP(N1098,Entries!J:K,2,FALSE)</f>
        <v>UNITED KINGDOM</v>
      </c>
      <c r="Q1098" s="38" t="s">
        <v>4036</v>
      </c>
      <c r="R1098" s="32" t="s">
        <v>4036</v>
      </c>
      <c r="S1098" s="98" t="s">
        <v>352</v>
      </c>
      <c r="T1098" t="s">
        <v>707</v>
      </c>
      <c r="U1098" s="39" t="s">
        <v>159</v>
      </c>
      <c r="V1098" s="33" t="s">
        <v>159</v>
      </c>
      <c r="W1098" s="64">
        <f>IF(VLOOKUP(R1098,Entries!N:P,3,FALSE)=V1098,1,VLOOKUP(R1098,Entries!N:P,3,FALSE))</f>
        <v>1</v>
      </c>
      <c r="X1098"/>
      <c r="Y1098"/>
      <c r="Z1098" s="98"/>
      <c r="AA1098" s="98"/>
      <c r="AB1098" s="98"/>
      <c r="AC1098" s="98" t="s">
        <v>4034</v>
      </c>
      <c r="AD1098" s="98" t="s">
        <v>263</v>
      </c>
      <c r="AE1098" s="98" t="s">
        <v>263</v>
      </c>
      <c r="AF1098" s="98" t="s">
        <v>263</v>
      </c>
      <c r="AG1098" s="98" t="s">
        <v>11136</v>
      </c>
      <c r="AH1098" s="98"/>
      <c r="AI1098" s="98"/>
      <c r="AJ1098" s="98">
        <v>7</v>
      </c>
      <c r="AK1098" s="98" t="s">
        <v>95</v>
      </c>
      <c r="AL1098" s="98"/>
      <c r="AM1098" s="33"/>
      <c r="AN1098" s="32" t="s">
        <v>168</v>
      </c>
      <c r="AO1098" s="98" t="s">
        <v>169</v>
      </c>
      <c r="AP1098" s="33" t="s">
        <v>169</v>
      </c>
      <c r="AQ1098">
        <v>21104.311014729999</v>
      </c>
      <c r="AR1098" t="s">
        <v>13094</v>
      </c>
      <c r="AS1098" t="s">
        <v>11225</v>
      </c>
      <c r="AT1098" t="s">
        <v>13095</v>
      </c>
      <c r="AU1098">
        <v>87.894499999999994</v>
      </c>
      <c r="AV1098" s="98">
        <v>1.5339154552488887</v>
      </c>
      <c r="AW1098">
        <v>36.794699999999999</v>
      </c>
      <c r="AX1098" s="98">
        <v>0.90688859862666682</v>
      </c>
      <c r="AY1098">
        <v>1.9670000000000001E-4</v>
      </c>
      <c r="AZ1098">
        <v>70.944500000000005</v>
      </c>
      <c r="BA1098" s="98">
        <v>1.2779193404711111</v>
      </c>
      <c r="BB1098">
        <v>289.18950000000001</v>
      </c>
      <c r="BC1098" s="98">
        <v>5.0077325545777782</v>
      </c>
      <c r="BD1098">
        <v>13.11416914</v>
      </c>
      <c r="BE1098" s="96">
        <f t="shared" si="146"/>
        <v>7595.8208715870032</v>
      </c>
      <c r="BF1098" s="96">
        <f t="shared" si="147"/>
        <v>1226.3149695524444</v>
      </c>
      <c r="BG1098" s="96">
        <f t="shared" si="148"/>
        <v>1223.3267736215621</v>
      </c>
      <c r="BH1098">
        <v>7601.633363158373</v>
      </c>
      <c r="BI1098">
        <v>1.253616081959635E-3</v>
      </c>
      <c r="BJ1098">
        <v>1.53406945458418</v>
      </c>
      <c r="BK1098">
        <v>0.64218866222287163</v>
      </c>
      <c r="BL1098">
        <v>1.2054225126196121</v>
      </c>
      <c r="BM1098">
        <v>5.0801022975251886</v>
      </c>
      <c r="BN1098">
        <v>1.5340484095133899</v>
      </c>
      <c r="BO1098">
        <v>0.64218866219293347</v>
      </c>
      <c r="BP1098">
        <v>1.361381101009015E-3</v>
      </c>
      <c r="BQ1098">
        <v>1.2054225126196121</v>
      </c>
      <c r="BR1098">
        <v>7592.94166843525</v>
      </c>
      <c r="BS1098" s="96">
        <v>1236.6575551807764</v>
      </c>
      <c r="BT1098" s="96">
        <v>1215.2590615761319</v>
      </c>
      <c r="BU1098">
        <v>5.0801022975251886</v>
      </c>
      <c r="BV1098" s="65" t="str">
        <f t="shared" si="143"/>
        <v>OneWeb</v>
      </c>
      <c r="BW1098" s="32" t="s">
        <v>4038</v>
      </c>
      <c r="BX1098" s="98">
        <v>1</v>
      </c>
      <c r="BY1098" s="98">
        <v>1.3</v>
      </c>
      <c r="BZ1098" s="98">
        <v>5</v>
      </c>
      <c r="CA1098" s="98">
        <v>5.2930999999999999</v>
      </c>
      <c r="CB1098" s="98">
        <v>1</v>
      </c>
      <c r="CC1098" s="98">
        <v>2.8853</v>
      </c>
      <c r="CD1098" s="98">
        <v>1.3</v>
      </c>
      <c r="CE1098" s="98">
        <v>1</v>
      </c>
      <c r="CF1098" s="33">
        <v>5</v>
      </c>
      <c r="CG1098" s="32">
        <v>148</v>
      </c>
      <c r="CH1098" s="98">
        <v>148</v>
      </c>
      <c r="CI1098" s="98">
        <v>140</v>
      </c>
      <c r="CJ1098" s="98">
        <f>Population!$CG1098-Population!$CI1098</f>
        <v>8</v>
      </c>
      <c r="CK1098" s="120">
        <f>_xlfn.DAYS(Entries!$AY$2,Population!H1098)</f>
        <v>383</v>
      </c>
      <c r="CL1098" s="120">
        <f t="shared" si="144"/>
        <v>2555</v>
      </c>
      <c r="CM1098" s="122">
        <f>Entries!$AY$5</f>
        <v>0.15</v>
      </c>
      <c r="CN1098" s="122">
        <f t="shared" si="149"/>
        <v>5.4054054054054057E-2</v>
      </c>
      <c r="CO1098" s="121">
        <f t="shared" si="145"/>
        <v>0.87258317025440313</v>
      </c>
      <c r="CP1098" s="32" t="s">
        <v>177</v>
      </c>
      <c r="CQ1098" s="98">
        <v>4</v>
      </c>
      <c r="CR1098" s="98" t="s">
        <v>95</v>
      </c>
      <c r="CS1098" s="98"/>
      <c r="CT1098" s="33"/>
      <c r="CU1098" s="32" t="s">
        <v>1476</v>
      </c>
      <c r="CV1098" s="98" t="s">
        <v>4039</v>
      </c>
      <c r="CW1098" s="98" t="s">
        <v>352</v>
      </c>
      <c r="CX1098" s="98" t="s">
        <v>4040</v>
      </c>
      <c r="CY1098" s="98" t="s">
        <v>107</v>
      </c>
      <c r="CZ1098" s="98" t="s">
        <v>1998</v>
      </c>
      <c r="DA1098" s="33"/>
      <c r="DB1098" s="17" t="s">
        <v>15463</v>
      </c>
      <c r="DC1098" s="17" t="s">
        <v>15500</v>
      </c>
      <c r="DD1098" s="17">
        <v>1</v>
      </c>
      <c r="DE1098" s="17" t="s">
        <v>15500</v>
      </c>
      <c r="DF1098" s="17" t="s">
        <v>15500</v>
      </c>
      <c r="DG1098" s="23" t="s">
        <v>11174</v>
      </c>
      <c r="DH1098" s="145"/>
    </row>
    <row r="1099" spans="1:112" s="17" customFormat="1" x14ac:dyDescent="0.25">
      <c r="A1099" s="30" t="s">
        <v>4242</v>
      </c>
      <c r="B1099" s="96">
        <v>1</v>
      </c>
      <c r="C1099" s="152" t="s">
        <v>11188</v>
      </c>
      <c r="D1099" s="96" t="s">
        <v>4034</v>
      </c>
      <c r="E1099" s="96">
        <v>45149</v>
      </c>
      <c r="F1099" s="96" t="s">
        <v>4243</v>
      </c>
      <c r="G1099" s="31">
        <v>62501</v>
      </c>
      <c r="H1099" s="43">
        <v>43867</v>
      </c>
      <c r="I1099" s="96" t="s">
        <v>271</v>
      </c>
      <c r="J1099" s="96"/>
      <c r="K1099" s="96"/>
      <c r="L1099" s="96" t="s">
        <v>272</v>
      </c>
      <c r="M1099" s="124" t="s">
        <v>352</v>
      </c>
      <c r="N1099" s="96" t="s">
        <v>352</v>
      </c>
      <c r="O1099" s="124" t="s">
        <v>707</v>
      </c>
      <c r="P1099" s="96" t="str">
        <f>VLOOKUP(N1099,Entries!J:K,2,FALSE)</f>
        <v>UNITED KINGDOM</v>
      </c>
      <c r="Q1099" s="123" t="s">
        <v>4036</v>
      </c>
      <c r="R1099" s="30" t="s">
        <v>4036</v>
      </c>
      <c r="S1099" s="96" t="s">
        <v>352</v>
      </c>
      <c r="T1099" s="124" t="s">
        <v>707</v>
      </c>
      <c r="U1099" s="125" t="s">
        <v>159</v>
      </c>
      <c r="V1099" s="31" t="s">
        <v>159</v>
      </c>
      <c r="W1099" s="64">
        <f>IF(VLOOKUP(R1099,Entries!N:P,3,FALSE)=V1099,1,VLOOKUP(R1099,Entries!N:P,3,FALSE))</f>
        <v>1</v>
      </c>
      <c r="X1099" s="124"/>
      <c r="Y1099" s="124"/>
      <c r="Z1099" s="96"/>
      <c r="AA1099" s="96"/>
      <c r="AB1099" s="96"/>
      <c r="AC1099" s="96" t="s">
        <v>4034</v>
      </c>
      <c r="AD1099" s="96" t="s">
        <v>263</v>
      </c>
      <c r="AE1099" s="96" t="s">
        <v>263</v>
      </c>
      <c r="AF1099" s="96" t="s">
        <v>263</v>
      </c>
      <c r="AG1099" s="96" t="s">
        <v>11136</v>
      </c>
      <c r="AH1099" s="96"/>
      <c r="AI1099" s="96"/>
      <c r="AJ1099" s="96">
        <v>7</v>
      </c>
      <c r="AK1099" s="96" t="s">
        <v>95</v>
      </c>
      <c r="AL1099" s="96"/>
      <c r="AM1099" s="31"/>
      <c r="AN1099" s="30" t="s">
        <v>168</v>
      </c>
      <c r="AO1099" s="96" t="s">
        <v>169</v>
      </c>
      <c r="AP1099" s="31" t="s">
        <v>169</v>
      </c>
      <c r="AQ1099">
        <v>21104.354393760001</v>
      </c>
      <c r="AR1099" t="s">
        <v>1251</v>
      </c>
      <c r="AS1099" t="s">
        <v>11225</v>
      </c>
      <c r="AT1099" t="s">
        <v>13096</v>
      </c>
      <c r="AU1099">
        <v>87.886899999999997</v>
      </c>
      <c r="AV1099" s="96">
        <v>1.5339032379466668</v>
      </c>
      <c r="AW1099">
        <v>51.960900000000002</v>
      </c>
      <c r="AX1099" s="96">
        <v>0.90697761040000002</v>
      </c>
      <c r="AY1099">
        <v>2.6120000000000001E-4</v>
      </c>
      <c r="AZ1099">
        <v>73.219399999999993</v>
      </c>
      <c r="BA1099" s="96">
        <v>1.2089509240977778</v>
      </c>
      <c r="BB1099">
        <v>286.92200000000003</v>
      </c>
      <c r="BC1099" s="96">
        <v>5.0766206858222223</v>
      </c>
      <c r="BD1099">
        <v>13.10377811</v>
      </c>
      <c r="BE1099" s="96">
        <f t="shared" si="146"/>
        <v>7599.8358955557542</v>
      </c>
      <c r="BF1099" s="96">
        <f t="shared" si="147"/>
        <v>1230.820972691673</v>
      </c>
      <c r="BG1099" s="96">
        <f t="shared" si="148"/>
        <v>1226.8508184198354</v>
      </c>
      <c r="BH1099">
        <v>7605.6454528824988</v>
      </c>
      <c r="BI1099">
        <v>1.317003495915554E-3</v>
      </c>
      <c r="BJ1099">
        <v>1.5339368630409951</v>
      </c>
      <c r="BK1099">
        <v>0.90688878732042344</v>
      </c>
      <c r="BL1099">
        <v>1.215033155721849</v>
      </c>
      <c r="BM1099">
        <v>5.0706208644680464</v>
      </c>
      <c r="BN1099">
        <v>1.533915764475559</v>
      </c>
      <c r="BO1099">
        <v>0.90688878720101418</v>
      </c>
      <c r="BP1099">
        <v>1.4083592890753421E-3</v>
      </c>
      <c r="BQ1099">
        <v>1.215033155721849</v>
      </c>
      <c r="BR1099">
        <v>7596.9583083784546</v>
      </c>
      <c r="BS1099" s="96">
        <v>1236.4557886720831</v>
      </c>
      <c r="BT1099" s="96">
        <v>1215.5057115719464</v>
      </c>
      <c r="BU1099">
        <v>5.0706208644680464</v>
      </c>
      <c r="BV1099" s="60" t="str">
        <f t="shared" si="143"/>
        <v>OneWeb</v>
      </c>
      <c r="BW1099" s="30" t="s">
        <v>4038</v>
      </c>
      <c r="BX1099" s="96">
        <v>1</v>
      </c>
      <c r="BY1099" s="96">
        <v>1.3</v>
      </c>
      <c r="BZ1099" s="96">
        <v>5</v>
      </c>
      <c r="CA1099" s="96">
        <v>5.2930999999999999</v>
      </c>
      <c r="CB1099" s="96">
        <v>1</v>
      </c>
      <c r="CC1099" s="96">
        <v>2.8853</v>
      </c>
      <c r="CD1099" s="96">
        <v>1.3</v>
      </c>
      <c r="CE1099" s="96">
        <v>1</v>
      </c>
      <c r="CF1099" s="31">
        <v>5</v>
      </c>
      <c r="CG1099" s="30">
        <v>148</v>
      </c>
      <c r="CH1099" s="96">
        <v>148</v>
      </c>
      <c r="CI1099" s="96">
        <v>140</v>
      </c>
      <c r="CJ1099" s="96">
        <f>Population!$CG1099-Population!$CI1099</f>
        <v>8</v>
      </c>
      <c r="CK1099" s="118">
        <f>_xlfn.DAYS(Entries!$AY$2,Population!H1099)</f>
        <v>427</v>
      </c>
      <c r="CL1099" s="118">
        <f t="shared" si="144"/>
        <v>2555</v>
      </c>
      <c r="CM1099" s="117">
        <f>Entries!$AY$5</f>
        <v>0.15</v>
      </c>
      <c r="CN1099" s="117">
        <f t="shared" si="149"/>
        <v>5.4054054054054057E-2</v>
      </c>
      <c r="CO1099" s="119">
        <f t="shared" si="145"/>
        <v>0.85794520547945208</v>
      </c>
      <c r="CP1099" s="30" t="s">
        <v>177</v>
      </c>
      <c r="CQ1099" s="96">
        <v>4</v>
      </c>
      <c r="CR1099" s="96" t="s">
        <v>95</v>
      </c>
      <c r="CS1099" s="96"/>
      <c r="CT1099" s="31"/>
      <c r="CU1099" s="30" t="s">
        <v>1476</v>
      </c>
      <c r="CV1099" s="96" t="s">
        <v>4039</v>
      </c>
      <c r="CW1099" s="96" t="s">
        <v>352</v>
      </c>
      <c r="CX1099" s="96" t="s">
        <v>4040</v>
      </c>
      <c r="CY1099" s="96" t="s">
        <v>107</v>
      </c>
      <c r="CZ1099" s="96" t="s">
        <v>1998</v>
      </c>
      <c r="DA1099" s="31"/>
      <c r="DB1099" s="17" t="s">
        <v>15463</v>
      </c>
      <c r="DC1099" s="17" t="s">
        <v>15500</v>
      </c>
      <c r="DD1099" s="17">
        <v>1</v>
      </c>
      <c r="DE1099" s="17" t="s">
        <v>15500</v>
      </c>
      <c r="DF1099" s="17" t="s">
        <v>15500</v>
      </c>
      <c r="DG1099" s="23" t="s">
        <v>11174</v>
      </c>
      <c r="DH1099" s="145"/>
    </row>
    <row r="1100" spans="1:112" s="17" customFormat="1" x14ac:dyDescent="0.25">
      <c r="A1100" s="32" t="s">
        <v>4245</v>
      </c>
      <c r="B1100" s="98">
        <v>1</v>
      </c>
      <c r="C1100" s="149" t="s">
        <v>11188</v>
      </c>
      <c r="D1100" s="98" t="s">
        <v>4034</v>
      </c>
      <c r="E1100" s="98">
        <v>45150</v>
      </c>
      <c r="F1100" s="98" t="s">
        <v>4246</v>
      </c>
      <c r="G1100" s="33">
        <v>62502</v>
      </c>
      <c r="H1100" s="44">
        <v>43867</v>
      </c>
      <c r="I1100" s="98" t="s">
        <v>271</v>
      </c>
      <c r="J1100" s="98"/>
      <c r="K1100" s="98"/>
      <c r="L1100" s="98" t="s">
        <v>272</v>
      </c>
      <c r="M1100" t="s">
        <v>352</v>
      </c>
      <c r="N1100" s="98" t="s">
        <v>352</v>
      </c>
      <c r="O1100" t="s">
        <v>707</v>
      </c>
      <c r="P1100" s="64" t="str">
        <f>VLOOKUP(N1100,Entries!J:K,2,FALSE)</f>
        <v>UNITED KINGDOM</v>
      </c>
      <c r="Q1100" s="38" t="s">
        <v>4036</v>
      </c>
      <c r="R1100" s="32" t="s">
        <v>4036</v>
      </c>
      <c r="S1100" s="98" t="s">
        <v>352</v>
      </c>
      <c r="T1100" t="s">
        <v>707</v>
      </c>
      <c r="U1100" s="39" t="s">
        <v>159</v>
      </c>
      <c r="V1100" s="33" t="s">
        <v>159</v>
      </c>
      <c r="W1100" s="64">
        <f>IF(VLOOKUP(R1100,Entries!N:P,3,FALSE)=V1100,1,VLOOKUP(R1100,Entries!N:P,3,FALSE))</f>
        <v>1</v>
      </c>
      <c r="X1100"/>
      <c r="Y1100"/>
      <c r="Z1100" s="98"/>
      <c r="AA1100" s="98"/>
      <c r="AB1100" s="98"/>
      <c r="AC1100" s="98" t="s">
        <v>4034</v>
      </c>
      <c r="AD1100" s="98" t="s">
        <v>263</v>
      </c>
      <c r="AE1100" s="98" t="s">
        <v>263</v>
      </c>
      <c r="AF1100" s="98" t="s">
        <v>263</v>
      </c>
      <c r="AG1100" s="98" t="s">
        <v>11136</v>
      </c>
      <c r="AH1100" s="98"/>
      <c r="AI1100" s="98"/>
      <c r="AJ1100" s="98">
        <v>7</v>
      </c>
      <c r="AK1100" s="98" t="s">
        <v>95</v>
      </c>
      <c r="AL1100" s="98"/>
      <c r="AM1100" s="33"/>
      <c r="AN1100" s="32" t="s">
        <v>168</v>
      </c>
      <c r="AO1100" s="98" t="s">
        <v>169</v>
      </c>
      <c r="AP1100" s="33" t="s">
        <v>169</v>
      </c>
      <c r="AQ1100">
        <v>21104.383997429999</v>
      </c>
      <c r="AR1100" t="s">
        <v>13097</v>
      </c>
      <c r="AS1100" t="s">
        <v>11225</v>
      </c>
      <c r="AT1100" t="s">
        <v>13098</v>
      </c>
      <c r="AU1100">
        <v>87.886200000000002</v>
      </c>
      <c r="AV1100" s="98">
        <v>1.5339835230755556</v>
      </c>
      <c r="AW1100">
        <v>51.966000000000001</v>
      </c>
      <c r="AX1100" s="98">
        <v>0.64305944779555557</v>
      </c>
      <c r="AY1100">
        <v>2.2460000000000001E-4</v>
      </c>
      <c r="AZ1100">
        <v>69.267799999999994</v>
      </c>
      <c r="BA1100" s="98">
        <v>1.2289768277688891</v>
      </c>
      <c r="BB1100">
        <v>290.86900000000003</v>
      </c>
      <c r="BC1100" s="98">
        <v>5.0564673731422225</v>
      </c>
      <c r="BD1100">
        <v>13.103720109999999</v>
      </c>
      <c r="BE1100" s="96">
        <f t="shared" si="146"/>
        <v>7599.8583212563881</v>
      </c>
      <c r="BF1100" s="96">
        <f t="shared" si="147"/>
        <v>1230.5652494353417</v>
      </c>
      <c r="BG1100" s="96">
        <f t="shared" si="148"/>
        <v>1227.1513930774336</v>
      </c>
      <c r="BH1100">
        <v>7605.6679065732123</v>
      </c>
      <c r="BI1100">
        <v>1.281015126226882E-3</v>
      </c>
      <c r="BJ1100">
        <v>1.533924652580819</v>
      </c>
      <c r="BK1100">
        <v>0.90697779910270415</v>
      </c>
      <c r="BL1100">
        <v>1.2011433688069699</v>
      </c>
      <c r="BM1100">
        <v>5.0844303492347844</v>
      </c>
      <c r="BN1100">
        <v>1.533903547169166</v>
      </c>
      <c r="BO1100">
        <v>0.90697779899449049</v>
      </c>
      <c r="BP1100">
        <v>1.378842318364536E-3</v>
      </c>
      <c r="BQ1100">
        <v>1.2011433688069699</v>
      </c>
      <c r="BR1100">
        <v>7596.9807501220148</v>
      </c>
      <c r="BS1100" s="96">
        <v>1233.1819255634036</v>
      </c>
      <c r="BT1100" s="96">
        <v>1212.9486216646492</v>
      </c>
      <c r="BU1100">
        <v>5.0844303492347844</v>
      </c>
      <c r="BV1100" s="65" t="str">
        <f t="shared" si="143"/>
        <v>OneWeb</v>
      </c>
      <c r="BW1100" s="32" t="s">
        <v>4038</v>
      </c>
      <c r="BX1100" s="98">
        <v>1</v>
      </c>
      <c r="BY1100" s="98">
        <v>1.3</v>
      </c>
      <c r="BZ1100" s="98">
        <v>5</v>
      </c>
      <c r="CA1100" s="98">
        <v>5.2930999999999999</v>
      </c>
      <c r="CB1100" s="98">
        <v>1</v>
      </c>
      <c r="CC1100" s="98">
        <v>2.8853</v>
      </c>
      <c r="CD1100" s="98">
        <v>1.3</v>
      </c>
      <c r="CE1100" s="98">
        <v>1</v>
      </c>
      <c r="CF1100" s="33">
        <v>5</v>
      </c>
      <c r="CG1100" s="32">
        <v>148</v>
      </c>
      <c r="CH1100" s="98">
        <v>148</v>
      </c>
      <c r="CI1100" s="98">
        <v>140</v>
      </c>
      <c r="CJ1100" s="98">
        <f>Population!$CG1100-Population!$CI1100</f>
        <v>8</v>
      </c>
      <c r="CK1100" s="120">
        <f>_xlfn.DAYS(Entries!$AY$2,Population!H1100)</f>
        <v>427</v>
      </c>
      <c r="CL1100" s="120">
        <f t="shared" si="144"/>
        <v>2555</v>
      </c>
      <c r="CM1100" s="122">
        <f>Entries!$AY$5</f>
        <v>0.15</v>
      </c>
      <c r="CN1100" s="122">
        <f t="shared" si="149"/>
        <v>5.4054054054054057E-2</v>
      </c>
      <c r="CO1100" s="121">
        <f t="shared" si="145"/>
        <v>0.85794520547945208</v>
      </c>
      <c r="CP1100" s="32" t="s">
        <v>177</v>
      </c>
      <c r="CQ1100" s="98">
        <v>4</v>
      </c>
      <c r="CR1100" s="98" t="s">
        <v>95</v>
      </c>
      <c r="CS1100" s="98"/>
      <c r="CT1100" s="33"/>
      <c r="CU1100" s="32" t="s">
        <v>1476</v>
      </c>
      <c r="CV1100" s="98" t="s">
        <v>4039</v>
      </c>
      <c r="CW1100" s="98" t="s">
        <v>352</v>
      </c>
      <c r="CX1100" s="98" t="s">
        <v>4040</v>
      </c>
      <c r="CY1100" s="98" t="s">
        <v>107</v>
      </c>
      <c r="CZ1100" s="98" t="s">
        <v>1998</v>
      </c>
      <c r="DA1100" s="33"/>
      <c r="DB1100" s="17" t="s">
        <v>15463</v>
      </c>
      <c r="DC1100" s="17" t="s">
        <v>15500</v>
      </c>
      <c r="DD1100" s="17">
        <v>1</v>
      </c>
      <c r="DE1100" s="17" t="s">
        <v>15500</v>
      </c>
      <c r="DF1100" s="17" t="s">
        <v>15500</v>
      </c>
      <c r="DG1100" s="23" t="s">
        <v>11174</v>
      </c>
      <c r="DH1100" s="145"/>
    </row>
    <row r="1101" spans="1:112" s="17" customFormat="1" x14ac:dyDescent="0.25">
      <c r="A1101" s="30" t="s">
        <v>4248</v>
      </c>
      <c r="B1101" s="96">
        <v>1</v>
      </c>
      <c r="C1101" s="152" t="s">
        <v>11188</v>
      </c>
      <c r="D1101" s="96" t="s">
        <v>4034</v>
      </c>
      <c r="E1101" s="96">
        <v>45151</v>
      </c>
      <c r="F1101" s="96" t="s">
        <v>4249</v>
      </c>
      <c r="G1101" s="31">
        <v>62503</v>
      </c>
      <c r="H1101" s="43">
        <v>43867</v>
      </c>
      <c r="I1101" s="96" t="s">
        <v>271</v>
      </c>
      <c r="J1101" s="96"/>
      <c r="K1101" s="96"/>
      <c r="L1101" s="96" t="s">
        <v>272</v>
      </c>
      <c r="M1101" s="124" t="s">
        <v>352</v>
      </c>
      <c r="N1101" s="96" t="s">
        <v>352</v>
      </c>
      <c r="O1101" s="124" t="s">
        <v>707</v>
      </c>
      <c r="P1101" s="96" t="str">
        <f>VLOOKUP(N1101,Entries!J:K,2,FALSE)</f>
        <v>UNITED KINGDOM</v>
      </c>
      <c r="Q1101" s="123" t="s">
        <v>4036</v>
      </c>
      <c r="R1101" s="30" t="s">
        <v>4036</v>
      </c>
      <c r="S1101" s="96" t="s">
        <v>352</v>
      </c>
      <c r="T1101" s="124" t="s">
        <v>707</v>
      </c>
      <c r="U1101" s="125" t="s">
        <v>159</v>
      </c>
      <c r="V1101" s="31" t="s">
        <v>159</v>
      </c>
      <c r="W1101" s="64">
        <f>IF(VLOOKUP(R1101,Entries!N:P,3,FALSE)=V1101,1,VLOOKUP(R1101,Entries!N:P,3,FALSE))</f>
        <v>1</v>
      </c>
      <c r="X1101" s="124"/>
      <c r="Y1101" s="124"/>
      <c r="Z1101" s="96"/>
      <c r="AA1101" s="96"/>
      <c r="AB1101" s="96"/>
      <c r="AC1101" s="96" t="s">
        <v>4034</v>
      </c>
      <c r="AD1101" s="96" t="s">
        <v>263</v>
      </c>
      <c r="AE1101" s="96" t="s">
        <v>263</v>
      </c>
      <c r="AF1101" s="96" t="s">
        <v>263</v>
      </c>
      <c r="AG1101" s="96" t="s">
        <v>11136</v>
      </c>
      <c r="AH1101" s="96"/>
      <c r="AI1101" s="96"/>
      <c r="AJ1101" s="96">
        <v>7</v>
      </c>
      <c r="AK1101" s="96" t="s">
        <v>95</v>
      </c>
      <c r="AL1101" s="96"/>
      <c r="AM1101" s="31"/>
      <c r="AN1101" s="30" t="s">
        <v>168</v>
      </c>
      <c r="AO1101" s="96" t="s">
        <v>169</v>
      </c>
      <c r="AP1101" s="31" t="s">
        <v>169</v>
      </c>
      <c r="AQ1101">
        <v>21104.3651937</v>
      </c>
      <c r="AR1101" t="s">
        <v>13099</v>
      </c>
      <c r="AS1101" t="s">
        <v>11225</v>
      </c>
      <c r="AT1101" t="s">
        <v>13100</v>
      </c>
      <c r="AU1101">
        <v>87.890799999999999</v>
      </c>
      <c r="AV1101" s="96">
        <v>1.5340411189288889</v>
      </c>
      <c r="AW1101">
        <v>36.8446</v>
      </c>
      <c r="AX1101" s="96">
        <v>0.64211522486666672</v>
      </c>
      <c r="AY1101">
        <v>1.5559999999999999E-4</v>
      </c>
      <c r="AZ1101">
        <v>70.415199999999999</v>
      </c>
      <c r="BA1101" s="96">
        <v>1.3220639440577777</v>
      </c>
      <c r="BB1101">
        <v>289.71429999999998</v>
      </c>
      <c r="BC1101" s="96">
        <v>4.9634971938888892</v>
      </c>
      <c r="BD1101">
        <v>13.11126104</v>
      </c>
      <c r="BE1101" s="96">
        <f t="shared" si="146"/>
        <v>7596.9440073968308</v>
      </c>
      <c r="BF1101" s="96">
        <f t="shared" si="147"/>
        <v>1227.1260918843818</v>
      </c>
      <c r="BG1101" s="96">
        <f t="shared" si="148"/>
        <v>1224.7619229092797</v>
      </c>
      <c r="BH1101">
        <v>7602.7554980191362</v>
      </c>
      <c r="BI1101">
        <v>1.2123793264037491E-3</v>
      </c>
      <c r="BJ1101">
        <v>1.5340049080612841</v>
      </c>
      <c r="BK1101">
        <v>0.64305958153472631</v>
      </c>
      <c r="BL1101">
        <v>1.2031689867144679</v>
      </c>
      <c r="BM1101">
        <v>5.0822772432977796</v>
      </c>
      <c r="BN1101">
        <v>1.533983832322164</v>
      </c>
      <c r="BO1101">
        <v>0.64305958149199705</v>
      </c>
      <c r="BP1101">
        <v>1.332178692817974E-3</v>
      </c>
      <c r="BQ1101">
        <v>1.2031689867144679</v>
      </c>
      <c r="BR1101">
        <v>7594.0652736140264</v>
      </c>
      <c r="BS1101" s="96">
        <v>1232.3828972430756</v>
      </c>
      <c r="BT1101" s="96">
        <v>1211.5141003215667</v>
      </c>
      <c r="BU1101">
        <v>5.0822772432977796</v>
      </c>
      <c r="BV1101" s="60" t="str">
        <f t="shared" si="143"/>
        <v>OneWeb</v>
      </c>
      <c r="BW1101" s="30" t="s">
        <v>4038</v>
      </c>
      <c r="BX1101" s="96">
        <v>1</v>
      </c>
      <c r="BY1101" s="96">
        <v>1.3</v>
      </c>
      <c r="BZ1101" s="96">
        <v>5</v>
      </c>
      <c r="CA1101" s="96">
        <v>5.2930999999999999</v>
      </c>
      <c r="CB1101" s="96">
        <v>1</v>
      </c>
      <c r="CC1101" s="96">
        <v>2.8853</v>
      </c>
      <c r="CD1101" s="96">
        <v>1.3</v>
      </c>
      <c r="CE1101" s="96">
        <v>1</v>
      </c>
      <c r="CF1101" s="31">
        <v>5</v>
      </c>
      <c r="CG1101" s="30">
        <v>148</v>
      </c>
      <c r="CH1101" s="96">
        <v>148</v>
      </c>
      <c r="CI1101" s="96">
        <v>140</v>
      </c>
      <c r="CJ1101" s="96">
        <f>Population!$CG1101-Population!$CI1101</f>
        <v>8</v>
      </c>
      <c r="CK1101" s="118">
        <f>_xlfn.DAYS(Entries!$AY$2,Population!H1101)</f>
        <v>427</v>
      </c>
      <c r="CL1101" s="118">
        <f t="shared" si="144"/>
        <v>2555</v>
      </c>
      <c r="CM1101" s="117">
        <f>Entries!$AY$5</f>
        <v>0.15</v>
      </c>
      <c r="CN1101" s="117">
        <f t="shared" si="149"/>
        <v>5.4054054054054057E-2</v>
      </c>
      <c r="CO1101" s="119">
        <f t="shared" si="145"/>
        <v>0.85794520547945208</v>
      </c>
      <c r="CP1101" s="30" t="s">
        <v>177</v>
      </c>
      <c r="CQ1101" s="96">
        <v>4</v>
      </c>
      <c r="CR1101" s="96" t="s">
        <v>95</v>
      </c>
      <c r="CS1101" s="96"/>
      <c r="CT1101" s="31"/>
      <c r="CU1101" s="30" t="s">
        <v>1476</v>
      </c>
      <c r="CV1101" s="96" t="s">
        <v>4039</v>
      </c>
      <c r="CW1101" s="96" t="s">
        <v>352</v>
      </c>
      <c r="CX1101" s="96" t="s">
        <v>4040</v>
      </c>
      <c r="CY1101" s="96" t="s">
        <v>107</v>
      </c>
      <c r="CZ1101" s="96" t="s">
        <v>1998</v>
      </c>
      <c r="DA1101" s="31"/>
      <c r="DB1101" s="17" t="s">
        <v>15463</v>
      </c>
      <c r="DC1101" s="17" t="s">
        <v>15500</v>
      </c>
      <c r="DD1101" s="17">
        <v>1</v>
      </c>
      <c r="DE1101" s="17" t="s">
        <v>15500</v>
      </c>
      <c r="DF1101" s="17" t="s">
        <v>15500</v>
      </c>
      <c r="DG1101" s="23" t="s">
        <v>11174</v>
      </c>
      <c r="DH1101" s="145"/>
    </row>
    <row r="1102" spans="1:112" s="17" customFormat="1" x14ac:dyDescent="0.25">
      <c r="A1102" s="32" t="s">
        <v>4251</v>
      </c>
      <c r="B1102" s="98">
        <v>1</v>
      </c>
      <c r="C1102" s="149" t="s">
        <v>11188</v>
      </c>
      <c r="D1102" s="98" t="s">
        <v>4034</v>
      </c>
      <c r="E1102" s="98">
        <v>45447</v>
      </c>
      <c r="F1102" s="98" t="s">
        <v>4252</v>
      </c>
      <c r="G1102" s="33">
        <v>62877</v>
      </c>
      <c r="H1102" s="44">
        <v>43911</v>
      </c>
      <c r="I1102" s="98" t="s">
        <v>271</v>
      </c>
      <c r="J1102" s="98"/>
      <c r="K1102" s="98"/>
      <c r="L1102" s="98" t="s">
        <v>272</v>
      </c>
      <c r="M1102" t="s">
        <v>352</v>
      </c>
      <c r="N1102" s="98" t="s">
        <v>352</v>
      </c>
      <c r="O1102" t="s">
        <v>707</v>
      </c>
      <c r="P1102" s="64" t="str">
        <f>VLOOKUP(N1102,Entries!J:K,2,FALSE)</f>
        <v>UNITED KINGDOM</v>
      </c>
      <c r="Q1102" s="38" t="s">
        <v>4036</v>
      </c>
      <c r="R1102" s="32" t="s">
        <v>4036</v>
      </c>
      <c r="S1102" s="98" t="s">
        <v>352</v>
      </c>
      <c r="T1102" t="s">
        <v>707</v>
      </c>
      <c r="U1102" s="39" t="s">
        <v>159</v>
      </c>
      <c r="V1102" s="33" t="s">
        <v>159</v>
      </c>
      <c r="W1102" s="64">
        <f>IF(VLOOKUP(R1102,Entries!N:P,3,FALSE)=V1102,1,VLOOKUP(R1102,Entries!N:P,3,FALSE))</f>
        <v>1</v>
      </c>
      <c r="X1102"/>
      <c r="Y1102"/>
      <c r="Z1102" s="98"/>
      <c r="AA1102" s="98"/>
      <c r="AB1102" s="98"/>
      <c r="AC1102" s="98" t="s">
        <v>4034</v>
      </c>
      <c r="AD1102" s="98" t="s">
        <v>263</v>
      </c>
      <c r="AE1102" s="98" t="s">
        <v>263</v>
      </c>
      <c r="AF1102" s="98" t="s">
        <v>263</v>
      </c>
      <c r="AG1102" s="98" t="s">
        <v>11136</v>
      </c>
      <c r="AH1102" s="98"/>
      <c r="AI1102" s="98"/>
      <c r="AJ1102" s="98">
        <v>7</v>
      </c>
      <c r="AK1102" s="98" t="s">
        <v>95</v>
      </c>
      <c r="AL1102" s="98"/>
      <c r="AM1102" s="33"/>
      <c r="AN1102" s="32" t="s">
        <v>168</v>
      </c>
      <c r="AO1102" s="98" t="s">
        <v>169</v>
      </c>
      <c r="AP1102" s="33" t="s">
        <v>169</v>
      </c>
      <c r="AQ1102">
        <v>21104.342191160002</v>
      </c>
      <c r="AR1102" t="s">
        <v>11750</v>
      </c>
      <c r="AS1102" t="s">
        <v>11225</v>
      </c>
      <c r="AT1102" t="s">
        <v>13101</v>
      </c>
      <c r="AU1102">
        <v>87.894099999999995</v>
      </c>
      <c r="AV1102" s="98">
        <v>1.5339102192622225</v>
      </c>
      <c r="AW1102">
        <v>36.790500000000002</v>
      </c>
      <c r="AX1102" s="98">
        <v>0.90687987198222231</v>
      </c>
      <c r="AY1102">
        <v>2.106E-4</v>
      </c>
      <c r="AZ1102">
        <v>75.748699999999999</v>
      </c>
      <c r="BA1102" s="98">
        <v>1.3782059384266667</v>
      </c>
      <c r="BB1102">
        <v>284.38749999999999</v>
      </c>
      <c r="BC1102" s="98">
        <v>4.9073586901777784</v>
      </c>
      <c r="BD1102">
        <v>13.114151469999999</v>
      </c>
      <c r="BE1102" s="96">
        <f t="shared" si="146"/>
        <v>7595.8276946551914</v>
      </c>
      <c r="BF1102" s="96">
        <f t="shared" si="147"/>
        <v>1226.4273759676853</v>
      </c>
      <c r="BG1102" s="96">
        <f t="shared" si="148"/>
        <v>1223.2280133426975</v>
      </c>
      <c r="BH1102">
        <v>7601.6400384204162</v>
      </c>
      <c r="BI1102">
        <v>1.266326304628777E-3</v>
      </c>
      <c r="BJ1102">
        <v>1.534062477220103</v>
      </c>
      <c r="BK1102">
        <v>0.64211535847705126</v>
      </c>
      <c r="BL1102">
        <v>1.2196968089606699</v>
      </c>
      <c r="BM1102">
        <v>5.0658663934809969</v>
      </c>
      <c r="BN1102">
        <v>1.5340414281941801</v>
      </c>
      <c r="BO1102">
        <v>0.64211535835662825</v>
      </c>
      <c r="BP1102">
        <v>1.3742222092548351E-3</v>
      </c>
      <c r="BQ1102">
        <v>1.2196968089606699</v>
      </c>
      <c r="BR1102">
        <v>7592.9484987823216</v>
      </c>
      <c r="BS1102" s="96">
        <v>1236.4167000601738</v>
      </c>
      <c r="BT1102" s="96">
        <v>1215.5238968267167</v>
      </c>
      <c r="BU1102">
        <v>5.0658663934809969</v>
      </c>
      <c r="BV1102" s="65" t="str">
        <f t="shared" si="143"/>
        <v>OneWeb</v>
      </c>
      <c r="BW1102" s="32" t="s">
        <v>4038</v>
      </c>
      <c r="BX1102" s="98">
        <v>1</v>
      </c>
      <c r="BY1102" s="98">
        <v>1.3</v>
      </c>
      <c r="BZ1102" s="98">
        <v>5</v>
      </c>
      <c r="CA1102" s="98">
        <v>5.2930999999999999</v>
      </c>
      <c r="CB1102" s="98">
        <v>1</v>
      </c>
      <c r="CC1102" s="98">
        <v>2.8853</v>
      </c>
      <c r="CD1102" s="98">
        <v>1.3</v>
      </c>
      <c r="CE1102" s="98">
        <v>1</v>
      </c>
      <c r="CF1102" s="33">
        <v>5</v>
      </c>
      <c r="CG1102" s="32">
        <v>148</v>
      </c>
      <c r="CH1102" s="98">
        <v>148</v>
      </c>
      <c r="CI1102" s="98">
        <v>140</v>
      </c>
      <c r="CJ1102" s="98">
        <f>Population!$CG1102-Population!$CI1102</f>
        <v>8</v>
      </c>
      <c r="CK1102" s="120">
        <f>_xlfn.DAYS(Entries!$AY$2,Population!H1102)</f>
        <v>383</v>
      </c>
      <c r="CL1102" s="120">
        <f t="shared" si="144"/>
        <v>2555</v>
      </c>
      <c r="CM1102" s="122">
        <f>Entries!$AY$5</f>
        <v>0.15</v>
      </c>
      <c r="CN1102" s="122">
        <f t="shared" si="149"/>
        <v>5.4054054054054057E-2</v>
      </c>
      <c r="CO1102" s="121">
        <f t="shared" si="145"/>
        <v>0.87258317025440313</v>
      </c>
      <c r="CP1102" s="32" t="s">
        <v>177</v>
      </c>
      <c r="CQ1102" s="98">
        <v>4</v>
      </c>
      <c r="CR1102" s="98" t="s">
        <v>95</v>
      </c>
      <c r="CS1102" s="98"/>
      <c r="CT1102" s="33"/>
      <c r="CU1102" s="32" t="s">
        <v>1476</v>
      </c>
      <c r="CV1102" s="98" t="s">
        <v>4039</v>
      </c>
      <c r="CW1102" s="98" t="s">
        <v>352</v>
      </c>
      <c r="CX1102" s="98" t="s">
        <v>4040</v>
      </c>
      <c r="CY1102" s="98" t="s">
        <v>107</v>
      </c>
      <c r="CZ1102" s="98" t="s">
        <v>1998</v>
      </c>
      <c r="DA1102" s="33"/>
      <c r="DB1102" s="17" t="s">
        <v>15463</v>
      </c>
      <c r="DC1102" s="17" t="s">
        <v>15500</v>
      </c>
      <c r="DD1102" s="17">
        <v>1</v>
      </c>
      <c r="DE1102" s="17" t="s">
        <v>15500</v>
      </c>
      <c r="DF1102" s="17" t="s">
        <v>15500</v>
      </c>
      <c r="DG1102" s="23" t="s">
        <v>11174</v>
      </c>
      <c r="DH1102" s="145"/>
    </row>
    <row r="1103" spans="1:112" s="17" customFormat="1" x14ac:dyDescent="0.25">
      <c r="A1103" s="30" t="s">
        <v>4254</v>
      </c>
      <c r="B1103" s="96">
        <v>1</v>
      </c>
      <c r="C1103" s="152" t="s">
        <v>11188</v>
      </c>
      <c r="D1103" s="96" t="s">
        <v>4034</v>
      </c>
      <c r="E1103" s="96">
        <v>45152</v>
      </c>
      <c r="F1103" s="96" t="s">
        <v>4255</v>
      </c>
      <c r="G1103" s="31">
        <v>62504</v>
      </c>
      <c r="H1103" s="43">
        <v>43867</v>
      </c>
      <c r="I1103" s="96" t="s">
        <v>271</v>
      </c>
      <c r="J1103" s="96"/>
      <c r="K1103" s="96"/>
      <c r="L1103" s="96" t="s">
        <v>272</v>
      </c>
      <c r="M1103" s="124" t="s">
        <v>352</v>
      </c>
      <c r="N1103" s="96" t="s">
        <v>352</v>
      </c>
      <c r="O1103" s="124" t="s">
        <v>707</v>
      </c>
      <c r="P1103" s="96" t="str">
        <f>VLOOKUP(N1103,Entries!J:K,2,FALSE)</f>
        <v>UNITED KINGDOM</v>
      </c>
      <c r="Q1103" s="123" t="s">
        <v>4036</v>
      </c>
      <c r="R1103" s="30" t="s">
        <v>4036</v>
      </c>
      <c r="S1103" s="96" t="s">
        <v>352</v>
      </c>
      <c r="T1103" s="124" t="s">
        <v>707</v>
      </c>
      <c r="U1103" s="125" t="s">
        <v>159</v>
      </c>
      <c r="V1103" s="31" t="s">
        <v>159</v>
      </c>
      <c r="W1103" s="64">
        <f>IF(VLOOKUP(R1103,Entries!N:P,3,FALSE)=V1103,1,VLOOKUP(R1103,Entries!N:P,3,FALSE))</f>
        <v>1</v>
      </c>
      <c r="X1103" s="124"/>
      <c r="Y1103" s="124"/>
      <c r="Z1103" s="96"/>
      <c r="AA1103" s="96"/>
      <c r="AB1103" s="96"/>
      <c r="AC1103" s="96" t="s">
        <v>4034</v>
      </c>
      <c r="AD1103" s="96" t="s">
        <v>263</v>
      </c>
      <c r="AE1103" s="96" t="s">
        <v>263</v>
      </c>
      <c r="AF1103" s="96" t="s">
        <v>263</v>
      </c>
      <c r="AG1103" s="96" t="s">
        <v>11136</v>
      </c>
      <c r="AH1103" s="96"/>
      <c r="AI1103" s="96"/>
      <c r="AJ1103" s="96">
        <v>7</v>
      </c>
      <c r="AK1103" s="96" t="s">
        <v>95</v>
      </c>
      <c r="AL1103" s="96"/>
      <c r="AM1103" s="31"/>
      <c r="AN1103" s="30" t="s">
        <v>168</v>
      </c>
      <c r="AO1103" s="96" t="s">
        <v>169</v>
      </c>
      <c r="AP1103" s="31" t="s">
        <v>169</v>
      </c>
      <c r="AQ1103">
        <v>21104.376205460001</v>
      </c>
      <c r="AR1103" t="s">
        <v>13102</v>
      </c>
      <c r="AS1103" t="s">
        <v>11225</v>
      </c>
      <c r="AT1103" t="s">
        <v>13103</v>
      </c>
      <c r="AU1103">
        <v>87.886600000000001</v>
      </c>
      <c r="AV1103" s="96">
        <v>1.5339172005777779</v>
      </c>
      <c r="AW1103">
        <v>51.9604</v>
      </c>
      <c r="AX1103" s="96">
        <v>0.90672628304000003</v>
      </c>
      <c r="AY1103">
        <v>2.109E-4</v>
      </c>
      <c r="AZ1103">
        <v>78.965400000000002</v>
      </c>
      <c r="BA1103" s="96">
        <v>1.3876307144266666</v>
      </c>
      <c r="BB1103">
        <v>281.17099999999999</v>
      </c>
      <c r="BC1103" s="96">
        <v>4.8979775474000009</v>
      </c>
      <c r="BD1103">
        <v>13.10374712</v>
      </c>
      <c r="BE1103" s="96">
        <f t="shared" si="146"/>
        <v>7599.8478778190183</v>
      </c>
      <c r="BF1103" s="96">
        <f t="shared" si="147"/>
        <v>1230.4506857364495</v>
      </c>
      <c r="BG1103" s="96">
        <f t="shared" si="148"/>
        <v>1227.2450699015862</v>
      </c>
      <c r="BH1103">
        <v>7605.6570165124622</v>
      </c>
      <c r="BI1103">
        <v>1.2645065487630659E-3</v>
      </c>
      <c r="BJ1103">
        <v>1.5339316299706409</v>
      </c>
      <c r="BK1103">
        <v>0.90688006062222914</v>
      </c>
      <c r="BL1103">
        <v>1.2291641212619591</v>
      </c>
      <c r="BM1103">
        <v>5.0564025529145118</v>
      </c>
      <c r="BN1103">
        <v>1.5339105284892129</v>
      </c>
      <c r="BO1103">
        <v>0.90688006055474557</v>
      </c>
      <c r="BP1103">
        <v>1.3750746950884319E-3</v>
      </c>
      <c r="BQ1103">
        <v>1.2291641212619591</v>
      </c>
      <c r="BR1103">
        <v>7596.9702984434452</v>
      </c>
      <c r="BS1103" s="96">
        <v>1236.5424161937199</v>
      </c>
      <c r="BT1103" s="96">
        <v>1215.4072077018236</v>
      </c>
      <c r="BU1103">
        <v>5.0564025529145118</v>
      </c>
      <c r="BV1103" s="60" t="str">
        <f t="shared" si="143"/>
        <v>OneWeb</v>
      </c>
      <c r="BW1103" s="30" t="s">
        <v>4038</v>
      </c>
      <c r="BX1103" s="96">
        <v>1</v>
      </c>
      <c r="BY1103" s="96">
        <v>1.3</v>
      </c>
      <c r="BZ1103" s="96">
        <v>5</v>
      </c>
      <c r="CA1103" s="96">
        <v>5.2930999999999999</v>
      </c>
      <c r="CB1103" s="96">
        <v>1</v>
      </c>
      <c r="CC1103" s="96">
        <v>2.8853</v>
      </c>
      <c r="CD1103" s="96">
        <v>1.3</v>
      </c>
      <c r="CE1103" s="96">
        <v>1</v>
      </c>
      <c r="CF1103" s="31">
        <v>5</v>
      </c>
      <c r="CG1103" s="30">
        <v>148</v>
      </c>
      <c r="CH1103" s="96">
        <v>148</v>
      </c>
      <c r="CI1103" s="96">
        <v>140</v>
      </c>
      <c r="CJ1103" s="96">
        <f>Population!$CG1103-Population!$CI1103</f>
        <v>8</v>
      </c>
      <c r="CK1103" s="118">
        <f>_xlfn.DAYS(Entries!$AY$2,Population!H1103)</f>
        <v>427</v>
      </c>
      <c r="CL1103" s="118">
        <f t="shared" si="144"/>
        <v>2555</v>
      </c>
      <c r="CM1103" s="117">
        <f>Entries!$AY$5</f>
        <v>0.15</v>
      </c>
      <c r="CN1103" s="117">
        <f t="shared" si="149"/>
        <v>5.4054054054054057E-2</v>
      </c>
      <c r="CO1103" s="119">
        <f t="shared" si="145"/>
        <v>0.85794520547945208</v>
      </c>
      <c r="CP1103" s="30" t="s">
        <v>177</v>
      </c>
      <c r="CQ1103" s="96">
        <v>4</v>
      </c>
      <c r="CR1103" s="96" t="s">
        <v>95</v>
      </c>
      <c r="CS1103" s="96"/>
      <c r="CT1103" s="31"/>
      <c r="CU1103" s="30" t="s">
        <v>1476</v>
      </c>
      <c r="CV1103" s="96" t="s">
        <v>4039</v>
      </c>
      <c r="CW1103" s="96" t="s">
        <v>352</v>
      </c>
      <c r="CX1103" s="96" t="s">
        <v>4040</v>
      </c>
      <c r="CY1103" s="96" t="s">
        <v>107</v>
      </c>
      <c r="CZ1103" s="96" t="s">
        <v>1998</v>
      </c>
      <c r="DA1103" s="31"/>
      <c r="DB1103" s="17" t="s">
        <v>15463</v>
      </c>
      <c r="DC1103" s="17" t="s">
        <v>15500</v>
      </c>
      <c r="DD1103" s="17">
        <v>1</v>
      </c>
      <c r="DE1103" s="17" t="s">
        <v>15500</v>
      </c>
      <c r="DF1103" s="17" t="s">
        <v>15500</v>
      </c>
      <c r="DG1103" s="23" t="s">
        <v>11174</v>
      </c>
      <c r="DH1103" s="145"/>
    </row>
    <row r="1104" spans="1:112" s="17" customFormat="1" x14ac:dyDescent="0.25">
      <c r="A1104" s="32" t="s">
        <v>4257</v>
      </c>
      <c r="B1104" s="98">
        <v>1</v>
      </c>
      <c r="C1104" s="149" t="s">
        <v>11188</v>
      </c>
      <c r="D1104" s="98" t="s">
        <v>4034</v>
      </c>
      <c r="E1104" s="98">
        <v>45153</v>
      </c>
      <c r="F1104" s="98" t="s">
        <v>4258</v>
      </c>
      <c r="G1104" s="33">
        <v>62505</v>
      </c>
      <c r="H1104" s="44">
        <v>43867</v>
      </c>
      <c r="I1104" s="98" t="s">
        <v>271</v>
      </c>
      <c r="J1104" s="98"/>
      <c r="K1104" s="98"/>
      <c r="L1104" s="98" t="s">
        <v>272</v>
      </c>
      <c r="M1104" t="s">
        <v>352</v>
      </c>
      <c r="N1104" s="98" t="s">
        <v>352</v>
      </c>
      <c r="O1104" t="s">
        <v>707</v>
      </c>
      <c r="P1104" s="64" t="str">
        <f>VLOOKUP(N1104,Entries!J:K,2,FALSE)</f>
        <v>UNITED KINGDOM</v>
      </c>
      <c r="Q1104" s="38" t="s">
        <v>4036</v>
      </c>
      <c r="R1104" s="32" t="s">
        <v>4036</v>
      </c>
      <c r="S1104" s="98" t="s">
        <v>352</v>
      </c>
      <c r="T1104" t="s">
        <v>707</v>
      </c>
      <c r="U1104" s="39" t="s">
        <v>159</v>
      </c>
      <c r="V1104" s="33" t="s">
        <v>159</v>
      </c>
      <c r="W1104" s="64">
        <f>IF(VLOOKUP(R1104,Entries!N:P,3,FALSE)=V1104,1,VLOOKUP(R1104,Entries!N:P,3,FALSE))</f>
        <v>1</v>
      </c>
      <c r="X1104"/>
      <c r="Y1104"/>
      <c r="Z1104" s="98"/>
      <c r="AA1104" s="98"/>
      <c r="AB1104" s="98"/>
      <c r="AC1104" s="98" t="s">
        <v>4034</v>
      </c>
      <c r="AD1104" s="98" t="s">
        <v>263</v>
      </c>
      <c r="AE1104" s="98" t="s">
        <v>263</v>
      </c>
      <c r="AF1104" s="98" t="s">
        <v>263</v>
      </c>
      <c r="AG1104" s="98" t="s">
        <v>11136</v>
      </c>
      <c r="AH1104" s="98"/>
      <c r="AI1104" s="98"/>
      <c r="AJ1104" s="98">
        <v>7</v>
      </c>
      <c r="AK1104" s="98" t="s">
        <v>95</v>
      </c>
      <c r="AL1104" s="98"/>
      <c r="AM1104" s="33"/>
      <c r="AN1104" s="32" t="s">
        <v>168</v>
      </c>
      <c r="AO1104" s="98" t="s">
        <v>169</v>
      </c>
      <c r="AP1104" s="33" t="s">
        <v>169</v>
      </c>
      <c r="AQ1104">
        <v>21104.371533469999</v>
      </c>
      <c r="AR1104" t="s">
        <v>13104</v>
      </c>
      <c r="AS1104" t="s">
        <v>11225</v>
      </c>
      <c r="AT1104" t="s">
        <v>13105</v>
      </c>
      <c r="AU1104">
        <v>87.887</v>
      </c>
      <c r="AV1104" s="98">
        <v>1.5339014926177779</v>
      </c>
      <c r="AW1104">
        <v>51.951599999999999</v>
      </c>
      <c r="AX1104" s="98">
        <v>0.90683972941777791</v>
      </c>
      <c r="AY1104">
        <v>2.3240000000000001E-4</v>
      </c>
      <c r="AZ1104">
        <v>79.505399999999995</v>
      </c>
      <c r="BA1104" s="98">
        <v>1.5170485968666667</v>
      </c>
      <c r="BB1104">
        <v>280.63350000000003</v>
      </c>
      <c r="BC1104" s="98">
        <v>4.7686888192977781</v>
      </c>
      <c r="BD1104">
        <v>13.103735439999999</v>
      </c>
      <c r="BE1104" s="96">
        <f t="shared" si="146"/>
        <v>7599.8523938956387</v>
      </c>
      <c r="BF1104" s="96">
        <f t="shared" si="147"/>
        <v>1230.6185995919805</v>
      </c>
      <c r="BG1104" s="96">
        <f t="shared" si="148"/>
        <v>1227.0861881992969</v>
      </c>
      <c r="BH1104">
        <v>7605.6615532536316</v>
      </c>
      <c r="BI1104">
        <v>1.2854562515533889E-3</v>
      </c>
      <c r="BJ1104">
        <v>1.53393860728005</v>
      </c>
      <c r="BK1104">
        <v>0.90672647167416676</v>
      </c>
      <c r="BL1104">
        <v>1.2333340670637249</v>
      </c>
      <c r="BM1104">
        <v>5.05227625661992</v>
      </c>
      <c r="BN1104">
        <v>1.5339175098072579</v>
      </c>
      <c r="BO1104">
        <v>0.90672647157875308</v>
      </c>
      <c r="BP1104">
        <v>1.391027943034473E-3</v>
      </c>
      <c r="BQ1104">
        <v>1.2333340670637249</v>
      </c>
      <c r="BR1104">
        <v>7596.9748119477717</v>
      </c>
      <c r="BS1104" s="96">
        <v>1237.0291369941669</v>
      </c>
      <c r="BT1104" s="96">
        <v>1215.1580535060621</v>
      </c>
      <c r="BU1104">
        <v>5.05227625661992</v>
      </c>
      <c r="BV1104" s="65" t="str">
        <f t="shared" si="143"/>
        <v>OneWeb</v>
      </c>
      <c r="BW1104" s="32" t="s">
        <v>4038</v>
      </c>
      <c r="BX1104" s="98">
        <v>1</v>
      </c>
      <c r="BY1104" s="98">
        <v>1.3</v>
      </c>
      <c r="BZ1104" s="98">
        <v>5</v>
      </c>
      <c r="CA1104" s="98">
        <v>5.2930999999999999</v>
      </c>
      <c r="CB1104" s="98">
        <v>1</v>
      </c>
      <c r="CC1104" s="98">
        <v>2.8853</v>
      </c>
      <c r="CD1104" s="98">
        <v>1.3</v>
      </c>
      <c r="CE1104" s="98">
        <v>1</v>
      </c>
      <c r="CF1104" s="33">
        <v>5</v>
      </c>
      <c r="CG1104" s="32">
        <v>148</v>
      </c>
      <c r="CH1104" s="98">
        <v>148</v>
      </c>
      <c r="CI1104" s="98">
        <v>140</v>
      </c>
      <c r="CJ1104" s="98">
        <f>Population!$CG1104-Population!$CI1104</f>
        <v>8</v>
      </c>
      <c r="CK1104" s="120">
        <f>_xlfn.DAYS(Entries!$AY$2,Population!H1104)</f>
        <v>427</v>
      </c>
      <c r="CL1104" s="120">
        <f t="shared" si="144"/>
        <v>2555</v>
      </c>
      <c r="CM1104" s="122">
        <f>Entries!$AY$5</f>
        <v>0.15</v>
      </c>
      <c r="CN1104" s="122">
        <f t="shared" si="149"/>
        <v>5.4054054054054057E-2</v>
      </c>
      <c r="CO1104" s="121">
        <f t="shared" si="145"/>
        <v>0.85794520547945208</v>
      </c>
      <c r="CP1104" s="32" t="s">
        <v>177</v>
      </c>
      <c r="CQ1104" s="98">
        <v>4</v>
      </c>
      <c r="CR1104" s="98" t="s">
        <v>95</v>
      </c>
      <c r="CS1104" s="98"/>
      <c r="CT1104" s="33"/>
      <c r="CU1104" s="32" t="s">
        <v>1476</v>
      </c>
      <c r="CV1104" s="98" t="s">
        <v>4039</v>
      </c>
      <c r="CW1104" s="98" t="s">
        <v>352</v>
      </c>
      <c r="CX1104" s="98" t="s">
        <v>4040</v>
      </c>
      <c r="CY1104" s="98" t="s">
        <v>107</v>
      </c>
      <c r="CZ1104" s="98" t="s">
        <v>1998</v>
      </c>
      <c r="DA1104" s="33"/>
      <c r="DB1104" s="17" t="s">
        <v>15463</v>
      </c>
      <c r="DC1104" s="17" t="s">
        <v>15500</v>
      </c>
      <c r="DD1104" s="17">
        <v>1</v>
      </c>
      <c r="DE1104" s="17" t="s">
        <v>15500</v>
      </c>
      <c r="DF1104" s="17" t="s">
        <v>15500</v>
      </c>
      <c r="DG1104" s="23" t="s">
        <v>11174</v>
      </c>
      <c r="DH1104" s="145"/>
    </row>
    <row r="1105" spans="1:112" s="17" customFormat="1" x14ac:dyDescent="0.25">
      <c r="A1105" s="30" t="s">
        <v>4260</v>
      </c>
      <c r="B1105" s="96">
        <v>1</v>
      </c>
      <c r="C1105" s="152" t="s">
        <v>11188</v>
      </c>
      <c r="D1105" s="96" t="s">
        <v>4034</v>
      </c>
      <c r="E1105" s="96">
        <v>45154</v>
      </c>
      <c r="F1105" s="96" t="s">
        <v>4261</v>
      </c>
      <c r="G1105" s="31">
        <v>62506</v>
      </c>
      <c r="H1105" s="43">
        <v>43867</v>
      </c>
      <c r="I1105" s="96" t="s">
        <v>271</v>
      </c>
      <c r="J1105" s="96"/>
      <c r="K1105" s="96"/>
      <c r="L1105" s="96" t="s">
        <v>272</v>
      </c>
      <c r="M1105" s="124" t="s">
        <v>352</v>
      </c>
      <c r="N1105" s="96" t="s">
        <v>352</v>
      </c>
      <c r="O1105" s="124" t="s">
        <v>707</v>
      </c>
      <c r="P1105" s="96" t="str">
        <f>VLOOKUP(N1105,Entries!J:K,2,FALSE)</f>
        <v>UNITED KINGDOM</v>
      </c>
      <c r="Q1105" s="123" t="s">
        <v>4036</v>
      </c>
      <c r="R1105" s="30" t="s">
        <v>4036</v>
      </c>
      <c r="S1105" s="96" t="s">
        <v>352</v>
      </c>
      <c r="T1105" s="124" t="s">
        <v>707</v>
      </c>
      <c r="U1105" s="125" t="s">
        <v>159</v>
      </c>
      <c r="V1105" s="31" t="s">
        <v>159</v>
      </c>
      <c r="W1105" s="64">
        <f>IF(VLOOKUP(R1105,Entries!N:P,3,FALSE)=V1105,1,VLOOKUP(R1105,Entries!N:P,3,FALSE))</f>
        <v>1</v>
      </c>
      <c r="X1105" s="124"/>
      <c r="Y1105" s="124"/>
      <c r="Z1105" s="96"/>
      <c r="AA1105" s="96"/>
      <c r="AB1105" s="96"/>
      <c r="AC1105" s="96" t="s">
        <v>4034</v>
      </c>
      <c r="AD1105" s="96" t="s">
        <v>263</v>
      </c>
      <c r="AE1105" s="96" t="s">
        <v>263</v>
      </c>
      <c r="AF1105" s="96" t="s">
        <v>263</v>
      </c>
      <c r="AG1105" s="96" t="s">
        <v>11136</v>
      </c>
      <c r="AH1105" s="96"/>
      <c r="AI1105" s="96"/>
      <c r="AJ1105" s="96">
        <v>7</v>
      </c>
      <c r="AK1105" s="96" t="s">
        <v>95</v>
      </c>
      <c r="AL1105" s="96"/>
      <c r="AM1105" s="31"/>
      <c r="AN1105" s="30" t="s">
        <v>168</v>
      </c>
      <c r="AO1105" s="96" t="s">
        <v>169</v>
      </c>
      <c r="AP1105" s="31" t="s">
        <v>169</v>
      </c>
      <c r="AQ1105">
        <v>21104.37311588</v>
      </c>
      <c r="AR1105" t="s">
        <v>13106</v>
      </c>
      <c r="AS1105" t="s">
        <v>11225</v>
      </c>
      <c r="AT1105" t="s">
        <v>13107</v>
      </c>
      <c r="AU1105">
        <v>87.886099999999999</v>
      </c>
      <c r="AV1105" s="96">
        <v>1.5280005356444446</v>
      </c>
      <c r="AW1105">
        <v>51.958100000000002</v>
      </c>
      <c r="AX1105" s="96">
        <v>0.27392587845333333</v>
      </c>
      <c r="AY1105">
        <v>2.9409999999999999E-4</v>
      </c>
      <c r="AZ1105">
        <v>86.920500000000004</v>
      </c>
      <c r="BA1105" s="96">
        <v>5.8692984526177776</v>
      </c>
      <c r="BB1105">
        <v>273.22579999999999</v>
      </c>
      <c r="BC1105" s="96">
        <v>0.41401470172000004</v>
      </c>
      <c r="BD1105">
        <v>13.10342838</v>
      </c>
      <c r="BE1105" s="96">
        <f t="shared" si="146"/>
        <v>7599.9711211729245</v>
      </c>
      <c r="BF1105" s="96">
        <f t="shared" si="147"/>
        <v>1231.2062726796621</v>
      </c>
      <c r="BG1105" s="96">
        <f t="shared" si="148"/>
        <v>1226.7359696661879</v>
      </c>
      <c r="BH1105">
        <v>7605.7798859653794</v>
      </c>
      <c r="BI1105">
        <v>1.338979445925284E-3</v>
      </c>
      <c r="BJ1105">
        <v>1.533922907629494</v>
      </c>
      <c r="BK1105">
        <v>0.9068399180237714</v>
      </c>
      <c r="BL1105">
        <v>1.268180961375132</v>
      </c>
      <c r="BM1105">
        <v>5.0175585115982697</v>
      </c>
      <c r="BN1105">
        <v>1.533901801838687</v>
      </c>
      <c r="BO1105">
        <v>0.90683991795431917</v>
      </c>
      <c r="BP1105">
        <v>1.439437543706209E-3</v>
      </c>
      <c r="BQ1105">
        <v>1.268180961375132</v>
      </c>
      <c r="BR1105">
        <v>7597.093595250115</v>
      </c>
      <c r="BS1105" s="96">
        <v>603.79576998489119</v>
      </c>
      <c r="BT1105" s="96">
        <v>569.42105771790284</v>
      </c>
      <c r="BU1105">
        <v>5.0175585115982697</v>
      </c>
      <c r="BV1105" s="60" t="str">
        <f t="shared" si="143"/>
        <v>OneWeb</v>
      </c>
      <c r="BW1105" s="30" t="s">
        <v>4038</v>
      </c>
      <c r="BX1105" s="96">
        <v>1</v>
      </c>
      <c r="BY1105" s="96">
        <v>1.3</v>
      </c>
      <c r="BZ1105" s="96">
        <v>5</v>
      </c>
      <c r="CA1105" s="96">
        <v>5.2930999999999999</v>
      </c>
      <c r="CB1105" s="96">
        <v>1</v>
      </c>
      <c r="CC1105" s="96">
        <v>2.8853</v>
      </c>
      <c r="CD1105" s="96">
        <v>1.3</v>
      </c>
      <c r="CE1105" s="96">
        <v>1</v>
      </c>
      <c r="CF1105" s="31">
        <v>5</v>
      </c>
      <c r="CG1105" s="30">
        <v>148</v>
      </c>
      <c r="CH1105" s="96">
        <v>148</v>
      </c>
      <c r="CI1105" s="96">
        <v>140</v>
      </c>
      <c r="CJ1105" s="96">
        <f>Population!$CG1105-Population!$CI1105</f>
        <v>8</v>
      </c>
      <c r="CK1105" s="118">
        <f>_xlfn.DAYS(Entries!$AY$2,Population!H1105)</f>
        <v>427</v>
      </c>
      <c r="CL1105" s="118">
        <f t="shared" si="144"/>
        <v>2555</v>
      </c>
      <c r="CM1105" s="117">
        <f>Entries!$AY$5</f>
        <v>0.15</v>
      </c>
      <c r="CN1105" s="117">
        <f t="shared" si="149"/>
        <v>5.4054054054054057E-2</v>
      </c>
      <c r="CO1105" s="119">
        <f t="shared" si="145"/>
        <v>0.85794520547945208</v>
      </c>
      <c r="CP1105" s="30" t="s">
        <v>177</v>
      </c>
      <c r="CQ1105" s="96">
        <v>4</v>
      </c>
      <c r="CR1105" s="96" t="s">
        <v>95</v>
      </c>
      <c r="CS1105" s="96"/>
      <c r="CT1105" s="31"/>
      <c r="CU1105" s="30" t="s">
        <v>1476</v>
      </c>
      <c r="CV1105" s="96" t="s">
        <v>4039</v>
      </c>
      <c r="CW1105" s="96" t="s">
        <v>352</v>
      </c>
      <c r="CX1105" s="96" t="s">
        <v>4040</v>
      </c>
      <c r="CY1105" s="96" t="s">
        <v>107</v>
      </c>
      <c r="CZ1105" s="96" t="s">
        <v>1998</v>
      </c>
      <c r="DA1105" s="31"/>
      <c r="DB1105" s="17" t="s">
        <v>15463</v>
      </c>
      <c r="DC1105" s="17" t="s">
        <v>15500</v>
      </c>
      <c r="DD1105" s="17">
        <v>1</v>
      </c>
      <c r="DE1105" s="17" t="s">
        <v>15500</v>
      </c>
      <c r="DF1105" s="17" t="s">
        <v>15500</v>
      </c>
      <c r="DG1105" s="23" t="s">
        <v>11174</v>
      </c>
      <c r="DH1105" s="145"/>
    </row>
    <row r="1106" spans="1:112" s="17" customFormat="1" x14ac:dyDescent="0.25">
      <c r="A1106" s="32" t="s">
        <v>4263</v>
      </c>
      <c r="B1106" s="98">
        <v>1</v>
      </c>
      <c r="C1106" s="149" t="s">
        <v>11188</v>
      </c>
      <c r="D1106" s="98" t="s">
        <v>4034</v>
      </c>
      <c r="E1106" s="98">
        <v>45453</v>
      </c>
      <c r="F1106" s="98" t="s">
        <v>4264</v>
      </c>
      <c r="G1106" s="33">
        <v>62883</v>
      </c>
      <c r="H1106" s="44">
        <v>43911</v>
      </c>
      <c r="I1106" s="98" t="s">
        <v>271</v>
      </c>
      <c r="J1106" s="98"/>
      <c r="K1106" s="98"/>
      <c r="L1106" s="98" t="s">
        <v>272</v>
      </c>
      <c r="M1106" t="s">
        <v>352</v>
      </c>
      <c r="N1106" s="98" t="s">
        <v>352</v>
      </c>
      <c r="O1106" t="s">
        <v>707</v>
      </c>
      <c r="P1106" s="64" t="str">
        <f>VLOOKUP(N1106,Entries!J:K,2,FALSE)</f>
        <v>UNITED KINGDOM</v>
      </c>
      <c r="Q1106" s="38" t="s">
        <v>4036</v>
      </c>
      <c r="R1106" s="32" t="s">
        <v>4036</v>
      </c>
      <c r="S1106" s="98" t="s">
        <v>352</v>
      </c>
      <c r="T1106" t="s">
        <v>707</v>
      </c>
      <c r="U1106" s="39" t="s">
        <v>159</v>
      </c>
      <c r="V1106" s="33" t="s">
        <v>159</v>
      </c>
      <c r="W1106" s="64">
        <f>IF(VLOOKUP(R1106,Entries!N:P,3,FALSE)=V1106,1,VLOOKUP(R1106,Entries!N:P,3,FALSE))</f>
        <v>1</v>
      </c>
      <c r="X1106"/>
      <c r="Y1106"/>
      <c r="Z1106" s="98"/>
      <c r="AA1106" s="98"/>
      <c r="AB1106" s="98"/>
      <c r="AC1106" s="98" t="s">
        <v>4034</v>
      </c>
      <c r="AD1106" s="98" t="s">
        <v>263</v>
      </c>
      <c r="AE1106" s="98" t="s">
        <v>263</v>
      </c>
      <c r="AF1106" s="98" t="s">
        <v>263</v>
      </c>
      <c r="AG1106" s="98" t="s">
        <v>11136</v>
      </c>
      <c r="AH1106" s="98"/>
      <c r="AI1106" s="98"/>
      <c r="AJ1106" s="98">
        <v>7</v>
      </c>
      <c r="AK1106" s="98" t="s">
        <v>95</v>
      </c>
      <c r="AL1106" s="98"/>
      <c r="AM1106" s="33"/>
      <c r="AN1106" s="32" t="s">
        <v>168</v>
      </c>
      <c r="AO1106" s="98" t="s">
        <v>169</v>
      </c>
      <c r="AP1106" s="33" t="s">
        <v>169</v>
      </c>
      <c r="AQ1106">
        <v>21104.360977330001</v>
      </c>
      <c r="AR1106" t="s">
        <v>12518</v>
      </c>
      <c r="AS1106" t="s">
        <v>11225</v>
      </c>
      <c r="AT1106" t="s">
        <v>13108</v>
      </c>
      <c r="AU1106">
        <v>87.548000000000002</v>
      </c>
      <c r="AV1106" s="98">
        <v>1.5339887590622223</v>
      </c>
      <c r="AW1106">
        <v>15.694800000000001</v>
      </c>
      <c r="AX1106" s="98">
        <v>0.64491822306222224</v>
      </c>
      <c r="AY1106">
        <v>2.5041999999999998E-3</v>
      </c>
      <c r="AZ1106">
        <v>336.28609999999998</v>
      </c>
      <c r="BA1106" s="98">
        <v>2.2603073761733334</v>
      </c>
      <c r="BB1106">
        <v>23.721299999999999</v>
      </c>
      <c r="BC1106" s="98">
        <v>4.0252904136800005</v>
      </c>
      <c r="BD1106">
        <v>14.949237869999999</v>
      </c>
      <c r="BE1106" s="96">
        <f t="shared" si="146"/>
        <v>6960.7472845625161</v>
      </c>
      <c r="BF1106" s="96">
        <f t="shared" si="147"/>
        <v>607.17838791251688</v>
      </c>
      <c r="BG1106" s="96">
        <f t="shared" si="148"/>
        <v>572.3161812125154</v>
      </c>
      <c r="BH1106">
        <v>6967.1181592526818</v>
      </c>
      <c r="BI1106">
        <v>2.7532801876742809E-3</v>
      </c>
      <c r="BJ1106">
        <v>1.528030019464931</v>
      </c>
      <c r="BK1106">
        <v>0.27392593541862931</v>
      </c>
      <c r="BL1106">
        <v>2.4276465308516841E-2</v>
      </c>
      <c r="BM1106">
        <v>6.2590418348557986</v>
      </c>
      <c r="BN1106">
        <v>1.5280008367454789</v>
      </c>
      <c r="BO1106">
        <v>0.27392593546580057</v>
      </c>
      <c r="BP1106">
        <v>2.470296560421035E-3</v>
      </c>
      <c r="BQ1106">
        <v>2.689722497578987E-2</v>
      </c>
      <c r="BR1106">
        <v>6957.608413851397</v>
      </c>
      <c r="BS1106" s="96">
        <v>1233.1333630058061</v>
      </c>
      <c r="BT1106" s="96">
        <v>1211.9076995781688</v>
      </c>
      <c r="BU1106">
        <v>6.2590418348557986</v>
      </c>
      <c r="BV1106" s="65" t="str">
        <f t="shared" si="143"/>
        <v>OneWeb</v>
      </c>
      <c r="BW1106" s="32" t="s">
        <v>4038</v>
      </c>
      <c r="BX1106" s="98">
        <v>1</v>
      </c>
      <c r="BY1106" s="98">
        <v>1.3</v>
      </c>
      <c r="BZ1106" s="98">
        <v>5</v>
      </c>
      <c r="CA1106" s="98">
        <v>5.2930999999999999</v>
      </c>
      <c r="CB1106" s="98">
        <v>1</v>
      </c>
      <c r="CC1106" s="98">
        <v>2.8853</v>
      </c>
      <c r="CD1106" s="98">
        <v>1.3</v>
      </c>
      <c r="CE1106" s="98">
        <v>1</v>
      </c>
      <c r="CF1106" s="33">
        <v>5</v>
      </c>
      <c r="CG1106" s="32">
        <v>148</v>
      </c>
      <c r="CH1106" s="98">
        <v>148</v>
      </c>
      <c r="CI1106" s="98">
        <v>140</v>
      </c>
      <c r="CJ1106" s="98">
        <f>Population!$CG1106-Population!$CI1106</f>
        <v>8</v>
      </c>
      <c r="CK1106" s="120">
        <f>_xlfn.DAYS(Entries!$AY$2,Population!H1106)</f>
        <v>383</v>
      </c>
      <c r="CL1106" s="120">
        <f t="shared" si="144"/>
        <v>2555</v>
      </c>
      <c r="CM1106" s="122">
        <f>Entries!$AY$5</f>
        <v>0.15</v>
      </c>
      <c r="CN1106" s="122">
        <f t="shared" si="149"/>
        <v>5.4054054054054057E-2</v>
      </c>
      <c r="CO1106" s="121">
        <f t="shared" si="145"/>
        <v>0.87258317025440313</v>
      </c>
      <c r="CP1106" s="32" t="s">
        <v>177</v>
      </c>
      <c r="CQ1106" s="98">
        <v>4</v>
      </c>
      <c r="CR1106" s="98" t="s">
        <v>95</v>
      </c>
      <c r="CS1106" s="98"/>
      <c r="CT1106" s="33"/>
      <c r="CU1106" s="32" t="s">
        <v>1476</v>
      </c>
      <c r="CV1106" s="98" t="s">
        <v>4039</v>
      </c>
      <c r="CW1106" s="98" t="s">
        <v>352</v>
      </c>
      <c r="CX1106" s="98" t="s">
        <v>4040</v>
      </c>
      <c r="CY1106" s="98" t="s">
        <v>107</v>
      </c>
      <c r="CZ1106" s="98" t="s">
        <v>1998</v>
      </c>
      <c r="DA1106" s="33"/>
      <c r="DB1106" s="17" t="s">
        <v>15463</v>
      </c>
      <c r="DC1106" s="17" t="s">
        <v>15500</v>
      </c>
      <c r="DD1106" s="17">
        <v>1</v>
      </c>
      <c r="DE1106" s="17" t="s">
        <v>15500</v>
      </c>
      <c r="DF1106" s="17" t="s">
        <v>15500</v>
      </c>
      <c r="DG1106" s="23" t="s">
        <v>11174</v>
      </c>
      <c r="DH1106" s="145"/>
    </row>
    <row r="1107" spans="1:112" s="17" customFormat="1" x14ac:dyDescent="0.25">
      <c r="A1107" s="30" t="s">
        <v>4266</v>
      </c>
      <c r="B1107" s="96">
        <v>1</v>
      </c>
      <c r="C1107" s="152" t="s">
        <v>11188</v>
      </c>
      <c r="D1107" s="96" t="s">
        <v>4034</v>
      </c>
      <c r="E1107" s="96">
        <v>45155</v>
      </c>
      <c r="F1107" s="96" t="s">
        <v>4267</v>
      </c>
      <c r="G1107" s="31">
        <v>62507</v>
      </c>
      <c r="H1107" s="43">
        <v>43867</v>
      </c>
      <c r="I1107" s="96" t="s">
        <v>271</v>
      </c>
      <c r="J1107" s="96"/>
      <c r="K1107" s="96"/>
      <c r="L1107" s="96" t="s">
        <v>272</v>
      </c>
      <c r="M1107" s="124" t="s">
        <v>352</v>
      </c>
      <c r="N1107" s="96" t="s">
        <v>352</v>
      </c>
      <c r="O1107" s="124" t="s">
        <v>707</v>
      </c>
      <c r="P1107" s="96" t="str">
        <f>VLOOKUP(N1107,Entries!J:K,2,FALSE)</f>
        <v>UNITED KINGDOM</v>
      </c>
      <c r="Q1107" s="123" t="s">
        <v>4036</v>
      </c>
      <c r="R1107" s="30" t="s">
        <v>4036</v>
      </c>
      <c r="S1107" s="96" t="s">
        <v>352</v>
      </c>
      <c r="T1107" s="124" t="s">
        <v>707</v>
      </c>
      <c r="U1107" s="125" t="s">
        <v>159</v>
      </c>
      <c r="V1107" s="31" t="s">
        <v>159</v>
      </c>
      <c r="W1107" s="64">
        <f>IF(VLOOKUP(R1107,Entries!N:P,3,FALSE)=V1107,1,VLOOKUP(R1107,Entries!N:P,3,FALSE))</f>
        <v>1</v>
      </c>
      <c r="X1107" s="124"/>
      <c r="Y1107" s="124"/>
      <c r="Z1107" s="96"/>
      <c r="AA1107" s="96"/>
      <c r="AB1107" s="96"/>
      <c r="AC1107" s="96" t="s">
        <v>4034</v>
      </c>
      <c r="AD1107" s="96" t="s">
        <v>263</v>
      </c>
      <c r="AE1107" s="96" t="s">
        <v>263</v>
      </c>
      <c r="AF1107" s="96" t="s">
        <v>263</v>
      </c>
      <c r="AG1107" s="96" t="s">
        <v>11136</v>
      </c>
      <c r="AH1107" s="96"/>
      <c r="AI1107" s="96"/>
      <c r="AJ1107" s="96">
        <v>7</v>
      </c>
      <c r="AK1107" s="96" t="s">
        <v>95</v>
      </c>
      <c r="AL1107" s="96"/>
      <c r="AM1107" s="31"/>
      <c r="AN1107" s="30" t="s">
        <v>168</v>
      </c>
      <c r="AO1107" s="96" t="s">
        <v>169</v>
      </c>
      <c r="AP1107" s="31" t="s">
        <v>169</v>
      </c>
      <c r="AQ1107">
        <v>21104.056348919999</v>
      </c>
      <c r="AR1107" t="s">
        <v>13109</v>
      </c>
      <c r="AS1107" t="s">
        <v>11225</v>
      </c>
      <c r="AT1107" t="s">
        <v>13110</v>
      </c>
      <c r="AU1107">
        <v>87.891099999999994</v>
      </c>
      <c r="AV1107" s="96">
        <v>1.5338962566311112</v>
      </c>
      <c r="AW1107">
        <v>36.951099999999997</v>
      </c>
      <c r="AX1107" s="96">
        <v>0.90678213356444448</v>
      </c>
      <c r="AY1107">
        <v>2.8840000000000002E-4</v>
      </c>
      <c r="AZ1107">
        <v>129.5061</v>
      </c>
      <c r="BA1107" s="96">
        <v>1.479063258928889</v>
      </c>
      <c r="BB1107">
        <v>230.63220000000001</v>
      </c>
      <c r="BC1107" s="96">
        <v>4.8067474610488894</v>
      </c>
      <c r="BD1107">
        <v>13.112670850000001</v>
      </c>
      <c r="BE1107" s="96">
        <f t="shared" si="146"/>
        <v>7596.3994735546485</v>
      </c>
      <c r="BF1107" s="96">
        <f t="shared" si="147"/>
        <v>1227.5902751628219</v>
      </c>
      <c r="BG1107" s="96">
        <f t="shared" si="148"/>
        <v>1223.208671946476</v>
      </c>
      <c r="BH1107">
        <v>7602.2086498194094</v>
      </c>
      <c r="BI1107">
        <v>1.223847691319639E-3</v>
      </c>
      <c r="BJ1107">
        <v>1.534010144089089</v>
      </c>
      <c r="BK1107">
        <v>0.64491835722321467</v>
      </c>
      <c r="BL1107">
        <v>1.406693852348331</v>
      </c>
      <c r="BM1107">
        <v>4.8789056556155597</v>
      </c>
      <c r="BN1107">
        <v>1.5339890683126709</v>
      </c>
      <c r="BO1107">
        <v>0.64491835717578061</v>
      </c>
      <c r="BP1107">
        <v>1.3976167800012821E-3</v>
      </c>
      <c r="BQ1107">
        <v>1.406693852348331</v>
      </c>
      <c r="BR1107">
        <v>7593.520531291987</v>
      </c>
      <c r="BS1107" s="96">
        <v>1237.1145968491819</v>
      </c>
      <c r="BT1107" s="96">
        <v>1214.8204813522552</v>
      </c>
      <c r="BU1107">
        <v>4.8789056556155597</v>
      </c>
      <c r="BV1107" s="60" t="str">
        <f t="shared" si="143"/>
        <v>OneWeb</v>
      </c>
      <c r="BW1107" s="30" t="s">
        <v>4038</v>
      </c>
      <c r="BX1107" s="96">
        <v>1</v>
      </c>
      <c r="BY1107" s="96">
        <v>1.3</v>
      </c>
      <c r="BZ1107" s="96">
        <v>5</v>
      </c>
      <c r="CA1107" s="96">
        <v>5.2930999999999999</v>
      </c>
      <c r="CB1107" s="96">
        <v>1</v>
      </c>
      <c r="CC1107" s="96">
        <v>2.8853</v>
      </c>
      <c r="CD1107" s="96">
        <v>1.3</v>
      </c>
      <c r="CE1107" s="96">
        <v>1</v>
      </c>
      <c r="CF1107" s="31">
        <v>5</v>
      </c>
      <c r="CG1107" s="30">
        <v>148</v>
      </c>
      <c r="CH1107" s="96">
        <v>148</v>
      </c>
      <c r="CI1107" s="96">
        <v>140</v>
      </c>
      <c r="CJ1107" s="96">
        <f>Population!$CG1107-Population!$CI1107</f>
        <v>8</v>
      </c>
      <c r="CK1107" s="118">
        <f>_xlfn.DAYS(Entries!$AY$2,Population!H1107)</f>
        <v>427</v>
      </c>
      <c r="CL1107" s="118">
        <f t="shared" si="144"/>
        <v>2555</v>
      </c>
      <c r="CM1107" s="117">
        <f>Entries!$AY$5</f>
        <v>0.15</v>
      </c>
      <c r="CN1107" s="117">
        <f t="shared" si="149"/>
        <v>5.4054054054054057E-2</v>
      </c>
      <c r="CO1107" s="119">
        <f t="shared" si="145"/>
        <v>0.85794520547945208</v>
      </c>
      <c r="CP1107" s="30" t="s">
        <v>177</v>
      </c>
      <c r="CQ1107" s="96">
        <v>4</v>
      </c>
      <c r="CR1107" s="96" t="s">
        <v>95</v>
      </c>
      <c r="CS1107" s="96"/>
      <c r="CT1107" s="31"/>
      <c r="CU1107" s="30" t="s">
        <v>1476</v>
      </c>
      <c r="CV1107" s="96" t="s">
        <v>4039</v>
      </c>
      <c r="CW1107" s="96" t="s">
        <v>352</v>
      </c>
      <c r="CX1107" s="96" t="s">
        <v>4040</v>
      </c>
      <c r="CY1107" s="96" t="s">
        <v>107</v>
      </c>
      <c r="CZ1107" s="96" t="s">
        <v>1998</v>
      </c>
      <c r="DA1107" s="31"/>
      <c r="DB1107" s="17" t="s">
        <v>15463</v>
      </c>
      <c r="DC1107" s="17" t="s">
        <v>15500</v>
      </c>
      <c r="DD1107" s="17">
        <v>1</v>
      </c>
      <c r="DE1107" s="17" t="s">
        <v>15500</v>
      </c>
      <c r="DF1107" s="17" t="s">
        <v>15500</v>
      </c>
      <c r="DG1107" s="23" t="s">
        <v>11174</v>
      </c>
      <c r="DH1107" s="145"/>
    </row>
    <row r="1108" spans="1:112" s="17" customFormat="1" x14ac:dyDescent="0.25">
      <c r="A1108" s="32" t="s">
        <v>4269</v>
      </c>
      <c r="B1108" s="98">
        <v>1</v>
      </c>
      <c r="C1108" s="149" t="s">
        <v>11188</v>
      </c>
      <c r="D1108" s="98" t="s">
        <v>4034</v>
      </c>
      <c r="E1108" s="98">
        <v>45156</v>
      </c>
      <c r="F1108" s="98" t="s">
        <v>4270</v>
      </c>
      <c r="G1108" s="33">
        <v>62508</v>
      </c>
      <c r="H1108" s="44">
        <v>43867</v>
      </c>
      <c r="I1108" s="98" t="s">
        <v>271</v>
      </c>
      <c r="J1108" s="98"/>
      <c r="K1108" s="98"/>
      <c r="L1108" s="98" t="s">
        <v>272</v>
      </c>
      <c r="M1108" t="s">
        <v>352</v>
      </c>
      <c r="N1108" s="98" t="s">
        <v>352</v>
      </c>
      <c r="O1108" t="s">
        <v>707</v>
      </c>
      <c r="P1108" s="64" t="str">
        <f>VLOOKUP(N1108,Entries!J:K,2,FALSE)</f>
        <v>UNITED KINGDOM</v>
      </c>
      <c r="Q1108" s="38" t="s">
        <v>4036</v>
      </c>
      <c r="R1108" s="32" t="s">
        <v>4036</v>
      </c>
      <c r="S1108" s="98" t="s">
        <v>352</v>
      </c>
      <c r="T1108" t="s">
        <v>707</v>
      </c>
      <c r="U1108" s="39" t="s">
        <v>159</v>
      </c>
      <c r="V1108" s="33" t="s">
        <v>159</v>
      </c>
      <c r="W1108" s="64">
        <f>IF(VLOOKUP(R1108,Entries!N:P,3,FALSE)=V1108,1,VLOOKUP(R1108,Entries!N:P,3,FALSE))</f>
        <v>1</v>
      </c>
      <c r="X1108"/>
      <c r="Y1108"/>
      <c r="Z1108" s="98"/>
      <c r="AA1108" s="98"/>
      <c r="AB1108" s="98"/>
      <c r="AC1108" s="98" t="s">
        <v>4034</v>
      </c>
      <c r="AD1108" s="98" t="s">
        <v>263</v>
      </c>
      <c r="AE1108" s="98" t="s">
        <v>263</v>
      </c>
      <c r="AF1108" s="98" t="s">
        <v>263</v>
      </c>
      <c r="AG1108" s="98" t="s">
        <v>11136</v>
      </c>
      <c r="AH1108" s="98"/>
      <c r="AI1108" s="98"/>
      <c r="AJ1108" s="98">
        <v>7</v>
      </c>
      <c r="AK1108" s="98" t="s">
        <v>95</v>
      </c>
      <c r="AL1108" s="98"/>
      <c r="AM1108" s="33"/>
      <c r="AN1108" s="32" t="s">
        <v>168</v>
      </c>
      <c r="AO1108" s="98" t="s">
        <v>169</v>
      </c>
      <c r="AP1108" s="33" t="s">
        <v>169</v>
      </c>
      <c r="AQ1108">
        <v>21104.369974550002</v>
      </c>
      <c r="AR1108" t="s">
        <v>11657</v>
      </c>
      <c r="AS1108" t="s">
        <v>11225</v>
      </c>
      <c r="AT1108" t="s">
        <v>13111</v>
      </c>
      <c r="AU1108">
        <v>87.885800000000003</v>
      </c>
      <c r="AV1108" s="98">
        <v>1.5339102192622225</v>
      </c>
      <c r="AW1108">
        <v>51.954799999999999</v>
      </c>
      <c r="AX1108" s="98">
        <v>0.90704393289777774</v>
      </c>
      <c r="AY1108">
        <v>3.3100000000000002E-4</v>
      </c>
      <c r="AZ1108">
        <v>84.744100000000003</v>
      </c>
      <c r="BA1108" s="98">
        <v>1.2384696715955559</v>
      </c>
      <c r="BB1108">
        <v>275.40640000000002</v>
      </c>
      <c r="BC1108" s="98">
        <v>5.0471089196400003</v>
      </c>
      <c r="BD1108">
        <v>13.10375428</v>
      </c>
      <c r="BE1108" s="96">
        <f t="shared" si="146"/>
        <v>7599.845109405489</v>
      </c>
      <c r="BF1108" s="96">
        <f t="shared" si="147"/>
        <v>1231.360658136703</v>
      </c>
      <c r="BG1108" s="96">
        <f t="shared" si="148"/>
        <v>1226.3295606742759</v>
      </c>
      <c r="BH1108">
        <v>7605.6541413524856</v>
      </c>
      <c r="BI1108">
        <v>1.377655662686139E-3</v>
      </c>
      <c r="BJ1108">
        <v>1.5339176753343351</v>
      </c>
      <c r="BK1108">
        <v>0.90678232221997224</v>
      </c>
      <c r="BL1108">
        <v>1.26588200378531</v>
      </c>
      <c r="BM1108">
        <v>5.0199308179337114</v>
      </c>
      <c r="BN1108">
        <v>1.5338965658470169</v>
      </c>
      <c r="BO1108">
        <v>0.90678232210627574</v>
      </c>
      <c r="BP1108">
        <v>1.467303590688035E-3</v>
      </c>
      <c r="BQ1108">
        <v>1.26588200378531</v>
      </c>
      <c r="BR1108">
        <v>7596.9675391007186</v>
      </c>
      <c r="BS1108" s="96">
        <v>1236.462866330824</v>
      </c>
      <c r="BT1108" s="96">
        <v>1215.4714797434281</v>
      </c>
      <c r="BU1108">
        <v>5.0199308179337114</v>
      </c>
      <c r="BV1108" s="65" t="str">
        <f t="shared" si="143"/>
        <v>OneWeb</v>
      </c>
      <c r="BW1108" s="32" t="s">
        <v>4038</v>
      </c>
      <c r="BX1108" s="98">
        <v>1</v>
      </c>
      <c r="BY1108" s="98">
        <v>1.3</v>
      </c>
      <c r="BZ1108" s="98">
        <v>5</v>
      </c>
      <c r="CA1108" s="98">
        <v>5.2930999999999999</v>
      </c>
      <c r="CB1108" s="98">
        <v>1</v>
      </c>
      <c r="CC1108" s="98">
        <v>2.8853</v>
      </c>
      <c r="CD1108" s="98">
        <v>1.3</v>
      </c>
      <c r="CE1108" s="98">
        <v>1</v>
      </c>
      <c r="CF1108" s="33">
        <v>5</v>
      </c>
      <c r="CG1108" s="32">
        <v>148</v>
      </c>
      <c r="CH1108" s="98">
        <v>148</v>
      </c>
      <c r="CI1108" s="98">
        <v>140</v>
      </c>
      <c r="CJ1108" s="98">
        <f>Population!$CG1108-Population!$CI1108</f>
        <v>8</v>
      </c>
      <c r="CK1108" s="120">
        <f>_xlfn.DAYS(Entries!$AY$2,Population!H1108)</f>
        <v>427</v>
      </c>
      <c r="CL1108" s="120">
        <f t="shared" si="144"/>
        <v>2555</v>
      </c>
      <c r="CM1108" s="122">
        <f>Entries!$AY$5</f>
        <v>0.15</v>
      </c>
      <c r="CN1108" s="122">
        <f t="shared" si="149"/>
        <v>5.4054054054054057E-2</v>
      </c>
      <c r="CO1108" s="121">
        <f t="shared" si="145"/>
        <v>0.85794520547945208</v>
      </c>
      <c r="CP1108" s="32" t="s">
        <v>177</v>
      </c>
      <c r="CQ1108" s="98">
        <v>4</v>
      </c>
      <c r="CR1108" s="98" t="s">
        <v>95</v>
      </c>
      <c r="CS1108" s="98"/>
      <c r="CT1108" s="33"/>
      <c r="CU1108" s="32" t="s">
        <v>1476</v>
      </c>
      <c r="CV1108" s="98" t="s">
        <v>4039</v>
      </c>
      <c r="CW1108" s="98" t="s">
        <v>352</v>
      </c>
      <c r="CX1108" s="98" t="s">
        <v>4040</v>
      </c>
      <c r="CY1108" s="98" t="s">
        <v>107</v>
      </c>
      <c r="CZ1108" s="98" t="s">
        <v>1998</v>
      </c>
      <c r="DA1108" s="33"/>
      <c r="DB1108" s="17" t="s">
        <v>15463</v>
      </c>
      <c r="DC1108" s="17" t="s">
        <v>15500</v>
      </c>
      <c r="DD1108" s="17">
        <v>1</v>
      </c>
      <c r="DE1108" s="17" t="s">
        <v>15500</v>
      </c>
      <c r="DF1108" s="17" t="s">
        <v>15500</v>
      </c>
      <c r="DG1108" s="23" t="s">
        <v>11174</v>
      </c>
      <c r="DH1108" s="145"/>
    </row>
    <row r="1109" spans="1:112" s="17" customFormat="1" x14ac:dyDescent="0.25">
      <c r="A1109" s="30" t="s">
        <v>4273</v>
      </c>
      <c r="B1109" s="96">
        <v>1</v>
      </c>
      <c r="C1109" s="152" t="s">
        <v>11188</v>
      </c>
      <c r="D1109" s="96" t="s">
        <v>4034</v>
      </c>
      <c r="E1109" s="96">
        <v>45157</v>
      </c>
      <c r="F1109" s="96" t="s">
        <v>4274</v>
      </c>
      <c r="G1109" s="31">
        <v>62509</v>
      </c>
      <c r="H1109" s="43">
        <v>43867</v>
      </c>
      <c r="I1109" s="96" t="s">
        <v>271</v>
      </c>
      <c r="J1109" s="96"/>
      <c r="K1109" s="96"/>
      <c r="L1109" s="96" t="s">
        <v>272</v>
      </c>
      <c r="M1109" s="124" t="s">
        <v>352</v>
      </c>
      <c r="N1109" s="96" t="s">
        <v>352</v>
      </c>
      <c r="O1109" s="124" t="s">
        <v>707</v>
      </c>
      <c r="P1109" s="96" t="str">
        <f>VLOOKUP(N1109,Entries!J:K,2,FALSE)</f>
        <v>UNITED KINGDOM</v>
      </c>
      <c r="Q1109" s="123" t="s">
        <v>4036</v>
      </c>
      <c r="R1109" s="30" t="s">
        <v>4036</v>
      </c>
      <c r="S1109" s="96" t="s">
        <v>352</v>
      </c>
      <c r="T1109" s="124" t="s">
        <v>707</v>
      </c>
      <c r="U1109" s="125" t="s">
        <v>159</v>
      </c>
      <c r="V1109" s="31" t="s">
        <v>159</v>
      </c>
      <c r="W1109" s="64">
        <f>IF(VLOOKUP(R1109,Entries!N:P,3,FALSE)=V1109,1,VLOOKUP(R1109,Entries!N:P,3,FALSE))</f>
        <v>1</v>
      </c>
      <c r="X1109" s="124"/>
      <c r="Y1109" s="124"/>
      <c r="Z1109" s="96"/>
      <c r="AA1109" s="96"/>
      <c r="AB1109" s="96"/>
      <c r="AC1109" s="96" t="s">
        <v>4034</v>
      </c>
      <c r="AD1109" s="96" t="s">
        <v>263</v>
      </c>
      <c r="AE1109" s="96" t="s">
        <v>263</v>
      </c>
      <c r="AF1109" s="96" t="s">
        <v>263</v>
      </c>
      <c r="AG1109" s="96" t="s">
        <v>11136</v>
      </c>
      <c r="AH1109" s="96"/>
      <c r="AI1109" s="96"/>
      <c r="AJ1109" s="96">
        <v>7</v>
      </c>
      <c r="AK1109" s="96" t="s">
        <v>95</v>
      </c>
      <c r="AL1109" s="96"/>
      <c r="AM1109" s="31"/>
      <c r="AN1109" s="30" t="s">
        <v>168</v>
      </c>
      <c r="AO1109" s="96" t="s">
        <v>169</v>
      </c>
      <c r="AP1109" s="31" t="s">
        <v>169</v>
      </c>
      <c r="AQ1109">
        <v>21104.351248620002</v>
      </c>
      <c r="AR1109" t="s">
        <v>13112</v>
      </c>
      <c r="AS1109" t="s">
        <v>11225</v>
      </c>
      <c r="AT1109" t="s">
        <v>13113</v>
      </c>
      <c r="AU1109">
        <v>87.886600000000001</v>
      </c>
      <c r="AV1109" s="96">
        <v>1.5338997472888889</v>
      </c>
      <c r="AW1109">
        <v>51.969799999999999</v>
      </c>
      <c r="AX1109" s="96">
        <v>0.90702124362222225</v>
      </c>
      <c r="AY1109">
        <v>2.265E-4</v>
      </c>
      <c r="AZ1109">
        <v>70.959100000000007</v>
      </c>
      <c r="BA1109" s="96">
        <v>1.3335185375555556</v>
      </c>
      <c r="BB1109">
        <v>289.17809999999997</v>
      </c>
      <c r="BC1109" s="96">
        <v>4.9519815138800007</v>
      </c>
      <c r="BD1109">
        <v>13.1037552</v>
      </c>
      <c r="BE1109" s="96">
        <f t="shared" si="146"/>
        <v>7599.8447536877338</v>
      </c>
      <c r="BF1109" s="96">
        <f t="shared" si="147"/>
        <v>1230.5661185244435</v>
      </c>
      <c r="BG1109" s="96">
        <f t="shared" si="148"/>
        <v>1227.1233888510233</v>
      </c>
      <c r="BH1109">
        <v>7605.6542843984444</v>
      </c>
      <c r="BI1109">
        <v>1.282782962798136E-3</v>
      </c>
      <c r="BJ1109">
        <v>1.533931629988873</v>
      </c>
      <c r="BK1109">
        <v>0.90704412156601566</v>
      </c>
      <c r="BL1109">
        <v>1.2063695669537939</v>
      </c>
      <c r="BM1109">
        <v>5.0792111242817501</v>
      </c>
      <c r="BN1109">
        <v>1.5339105284881109</v>
      </c>
      <c r="BO1109">
        <v>0.90704412150892588</v>
      </c>
      <c r="BP1109">
        <v>1.381563596977073E-3</v>
      </c>
      <c r="BQ1109">
        <v>1.2063695669537939</v>
      </c>
      <c r="BR1109">
        <v>7596.9671730371256</v>
      </c>
      <c r="BS1109" s="96">
        <v>1236.2439450246447</v>
      </c>
      <c r="BT1109" s="96">
        <v>1215.7108216576171</v>
      </c>
      <c r="BU1109">
        <v>5.0792111242817501</v>
      </c>
      <c r="BV1109" s="60" t="str">
        <f t="shared" si="143"/>
        <v>OneWeb</v>
      </c>
      <c r="BW1109" s="30" t="s">
        <v>4038</v>
      </c>
      <c r="BX1109" s="96">
        <v>1</v>
      </c>
      <c r="BY1109" s="96">
        <v>1.3</v>
      </c>
      <c r="BZ1109" s="96">
        <v>5</v>
      </c>
      <c r="CA1109" s="96">
        <v>5.2930999999999999</v>
      </c>
      <c r="CB1109" s="96">
        <v>1</v>
      </c>
      <c r="CC1109" s="96">
        <v>2.8853</v>
      </c>
      <c r="CD1109" s="96">
        <v>1.3</v>
      </c>
      <c r="CE1109" s="96">
        <v>1</v>
      </c>
      <c r="CF1109" s="31">
        <v>5</v>
      </c>
      <c r="CG1109" s="30">
        <v>148</v>
      </c>
      <c r="CH1109" s="96">
        <v>148</v>
      </c>
      <c r="CI1109" s="96">
        <v>140</v>
      </c>
      <c r="CJ1109" s="96">
        <f>Population!$CG1109-Population!$CI1109</f>
        <v>8</v>
      </c>
      <c r="CK1109" s="118">
        <f>_xlfn.DAYS(Entries!$AY$2,Population!H1109)</f>
        <v>427</v>
      </c>
      <c r="CL1109" s="118">
        <f t="shared" si="144"/>
        <v>2555</v>
      </c>
      <c r="CM1109" s="117">
        <f>Entries!$AY$5</f>
        <v>0.15</v>
      </c>
      <c r="CN1109" s="117">
        <f t="shared" si="149"/>
        <v>5.4054054054054057E-2</v>
      </c>
      <c r="CO1109" s="119">
        <f t="shared" si="145"/>
        <v>0.85794520547945208</v>
      </c>
      <c r="CP1109" s="30" t="s">
        <v>177</v>
      </c>
      <c r="CQ1109" s="96">
        <v>4</v>
      </c>
      <c r="CR1109" s="96" t="s">
        <v>95</v>
      </c>
      <c r="CS1109" s="96"/>
      <c r="CT1109" s="31"/>
      <c r="CU1109" s="30" t="s">
        <v>1476</v>
      </c>
      <c r="CV1109" s="96" t="s">
        <v>4039</v>
      </c>
      <c r="CW1109" s="96" t="s">
        <v>352</v>
      </c>
      <c r="CX1109" s="96" t="s">
        <v>4040</v>
      </c>
      <c r="CY1109" s="96" t="s">
        <v>107</v>
      </c>
      <c r="CZ1109" s="96" t="s">
        <v>1998</v>
      </c>
      <c r="DA1109" s="31"/>
      <c r="DB1109" s="17" t="s">
        <v>15463</v>
      </c>
      <c r="DC1109" s="17" t="s">
        <v>15500</v>
      </c>
      <c r="DD1109" s="17">
        <v>1</v>
      </c>
      <c r="DE1109" s="17" t="s">
        <v>15500</v>
      </c>
      <c r="DF1109" s="17" t="s">
        <v>15500</v>
      </c>
      <c r="DG1109" s="23" t="s">
        <v>11174</v>
      </c>
      <c r="DH1109" s="145"/>
    </row>
    <row r="1110" spans="1:112" s="17" customFormat="1" x14ac:dyDescent="0.25">
      <c r="A1110" s="32" t="s">
        <v>4276</v>
      </c>
      <c r="B1110" s="98">
        <v>1</v>
      </c>
      <c r="C1110" s="149" t="s">
        <v>11188</v>
      </c>
      <c r="D1110" s="98" t="s">
        <v>4034</v>
      </c>
      <c r="E1110" s="98">
        <v>45158</v>
      </c>
      <c r="F1110" s="98" t="s">
        <v>4277</v>
      </c>
      <c r="G1110" s="33">
        <v>62510</v>
      </c>
      <c r="H1110" s="44">
        <v>43867</v>
      </c>
      <c r="I1110" s="98" t="s">
        <v>271</v>
      </c>
      <c r="J1110" s="98"/>
      <c r="K1110" s="98"/>
      <c r="L1110" s="98" t="s">
        <v>272</v>
      </c>
      <c r="M1110" t="s">
        <v>352</v>
      </c>
      <c r="N1110" s="98" t="s">
        <v>352</v>
      </c>
      <c r="O1110" t="s">
        <v>707</v>
      </c>
      <c r="P1110" s="64" t="str">
        <f>VLOOKUP(N1110,Entries!J:K,2,FALSE)</f>
        <v>UNITED KINGDOM</v>
      </c>
      <c r="Q1110" s="38" t="s">
        <v>4036</v>
      </c>
      <c r="R1110" s="32" t="s">
        <v>4036</v>
      </c>
      <c r="S1110" s="98" t="s">
        <v>352</v>
      </c>
      <c r="T1110" t="s">
        <v>707</v>
      </c>
      <c r="U1110" s="39" t="s">
        <v>159</v>
      </c>
      <c r="V1110" s="33" t="s">
        <v>159</v>
      </c>
      <c r="W1110" s="64">
        <f>IF(VLOOKUP(R1110,Entries!N:P,3,FALSE)=V1110,1,VLOOKUP(R1110,Entries!N:P,3,FALSE))</f>
        <v>1</v>
      </c>
      <c r="X1110"/>
      <c r="Y1110"/>
      <c r="Z1110" s="98"/>
      <c r="AA1110" s="98"/>
      <c r="AB1110" s="98"/>
      <c r="AC1110" s="98" t="s">
        <v>4034</v>
      </c>
      <c r="AD1110" s="98" t="s">
        <v>263</v>
      </c>
      <c r="AE1110" s="98" t="s">
        <v>263</v>
      </c>
      <c r="AF1110" s="98" t="s">
        <v>263</v>
      </c>
      <c r="AG1110" s="98" t="s">
        <v>11136</v>
      </c>
      <c r="AH1110" s="98"/>
      <c r="AI1110" s="98"/>
      <c r="AJ1110" s="98">
        <v>7</v>
      </c>
      <c r="AK1110" s="98" t="s">
        <v>95</v>
      </c>
      <c r="AL1110" s="98"/>
      <c r="AM1110" s="33"/>
      <c r="AN1110" s="32" t="s">
        <v>168</v>
      </c>
      <c r="AO1110" s="98" t="s">
        <v>169</v>
      </c>
      <c r="AP1110" s="33" t="s">
        <v>169</v>
      </c>
      <c r="AQ1110">
        <v>21104.387101330001</v>
      </c>
      <c r="AR1110" t="s">
        <v>12377</v>
      </c>
      <c r="AS1110" t="s">
        <v>11225</v>
      </c>
      <c r="AT1110" t="s">
        <v>13114</v>
      </c>
      <c r="AU1110">
        <v>87.885999999999996</v>
      </c>
      <c r="AV1110" s="98">
        <v>1.5340690441911113</v>
      </c>
      <c r="AW1110">
        <v>51.968499999999999</v>
      </c>
      <c r="AX1110" s="98">
        <v>0.64117623792444445</v>
      </c>
      <c r="AY1110">
        <v>1.796E-4</v>
      </c>
      <c r="AZ1110">
        <v>76.405000000000001</v>
      </c>
      <c r="BA1110" s="98">
        <v>1.3472403132799999</v>
      </c>
      <c r="BB1110">
        <v>283.72770000000003</v>
      </c>
      <c r="BC1110" s="98">
        <v>4.9382684648000001</v>
      </c>
      <c r="BD1110">
        <v>13.103728820000001</v>
      </c>
      <c r="BE1110" s="96">
        <f t="shared" si="146"/>
        <v>7599.8549535242455</v>
      </c>
      <c r="BF1110" s="96">
        <f t="shared" si="147"/>
        <v>1230.2198874738988</v>
      </c>
      <c r="BG1110" s="96">
        <f t="shared" si="148"/>
        <v>1227.4900195745931</v>
      </c>
      <c r="BH1110">
        <v>7605.6641063616507</v>
      </c>
      <c r="BI1110">
        <v>1.234614191741891E-3</v>
      </c>
      <c r="BJ1110">
        <v>1.5339211639296559</v>
      </c>
      <c r="BK1110">
        <v>0.90702143230410337</v>
      </c>
      <c r="BL1110">
        <v>1.218944844379499</v>
      </c>
      <c r="BM1110">
        <v>5.0665572374376557</v>
      </c>
      <c r="BN1110">
        <v>1.533900056512268</v>
      </c>
      <c r="BO1110">
        <v>0.9070214322287049</v>
      </c>
      <c r="BP1110">
        <v>1.351400848714771E-3</v>
      </c>
      <c r="BQ1110">
        <v>1.218944844379499</v>
      </c>
      <c r="BR1110">
        <v>7596.9773833411309</v>
      </c>
      <c r="BS1110" s="96">
        <v>1232.2287720130089</v>
      </c>
      <c r="BT1110" s="96">
        <v>1211.6555116772379</v>
      </c>
      <c r="BU1110">
        <v>5.0665572374376557</v>
      </c>
      <c r="BV1110" s="65" t="str">
        <f t="shared" si="143"/>
        <v>OneWeb</v>
      </c>
      <c r="BW1110" s="32" t="s">
        <v>4038</v>
      </c>
      <c r="BX1110" s="98">
        <v>1</v>
      </c>
      <c r="BY1110" s="98">
        <v>1.3</v>
      </c>
      <c r="BZ1110" s="98">
        <v>5</v>
      </c>
      <c r="CA1110" s="98">
        <v>5.2930999999999999</v>
      </c>
      <c r="CB1110" s="98">
        <v>1</v>
      </c>
      <c r="CC1110" s="98">
        <v>2.8853</v>
      </c>
      <c r="CD1110" s="98">
        <v>1.3</v>
      </c>
      <c r="CE1110" s="98">
        <v>1</v>
      </c>
      <c r="CF1110" s="33">
        <v>5</v>
      </c>
      <c r="CG1110" s="32">
        <v>148</v>
      </c>
      <c r="CH1110" s="98">
        <v>148</v>
      </c>
      <c r="CI1110" s="98">
        <v>140</v>
      </c>
      <c r="CJ1110" s="98">
        <f>Population!$CG1110-Population!$CI1110</f>
        <v>8</v>
      </c>
      <c r="CK1110" s="120">
        <f>_xlfn.DAYS(Entries!$AY$2,Population!H1110)</f>
        <v>427</v>
      </c>
      <c r="CL1110" s="120">
        <f t="shared" si="144"/>
        <v>2555</v>
      </c>
      <c r="CM1110" s="122">
        <f>Entries!$AY$5</f>
        <v>0.15</v>
      </c>
      <c r="CN1110" s="122">
        <f t="shared" si="149"/>
        <v>5.4054054054054057E-2</v>
      </c>
      <c r="CO1110" s="121">
        <f t="shared" si="145"/>
        <v>0.85794520547945208</v>
      </c>
      <c r="CP1110" s="32" t="s">
        <v>177</v>
      </c>
      <c r="CQ1110" s="98">
        <v>4</v>
      </c>
      <c r="CR1110" s="98" t="s">
        <v>95</v>
      </c>
      <c r="CS1110" s="98"/>
      <c r="CT1110" s="33"/>
      <c r="CU1110" s="32" t="s">
        <v>1476</v>
      </c>
      <c r="CV1110" s="98" t="s">
        <v>4039</v>
      </c>
      <c r="CW1110" s="98" t="s">
        <v>352</v>
      </c>
      <c r="CX1110" s="98" t="s">
        <v>4040</v>
      </c>
      <c r="CY1110" s="98" t="s">
        <v>107</v>
      </c>
      <c r="CZ1110" s="98" t="s">
        <v>1998</v>
      </c>
      <c r="DA1110" s="33"/>
      <c r="DB1110" s="17" t="s">
        <v>15463</v>
      </c>
      <c r="DC1110" s="17" t="s">
        <v>15500</v>
      </c>
      <c r="DD1110" s="17">
        <v>1</v>
      </c>
      <c r="DE1110" s="17" t="s">
        <v>15500</v>
      </c>
      <c r="DF1110" s="17" t="s">
        <v>15500</v>
      </c>
      <c r="DG1110" s="23" t="s">
        <v>11174</v>
      </c>
      <c r="DH1110" s="145"/>
    </row>
    <row r="1111" spans="1:112" s="17" customFormat="1" x14ac:dyDescent="0.25">
      <c r="A1111" s="30" t="s">
        <v>4279</v>
      </c>
      <c r="B1111" s="96">
        <v>1</v>
      </c>
      <c r="C1111" s="152" t="s">
        <v>11188</v>
      </c>
      <c r="D1111" s="96" t="s">
        <v>4034</v>
      </c>
      <c r="E1111" s="96">
        <v>45443</v>
      </c>
      <c r="F1111" s="96" t="s">
        <v>4280</v>
      </c>
      <c r="G1111" s="31">
        <v>62873</v>
      </c>
      <c r="H1111" s="43">
        <v>43911</v>
      </c>
      <c r="I1111" s="96" t="s">
        <v>271</v>
      </c>
      <c r="J1111" s="96"/>
      <c r="K1111" s="96"/>
      <c r="L1111" s="96" t="s">
        <v>272</v>
      </c>
      <c r="M1111" s="124" t="s">
        <v>352</v>
      </c>
      <c r="N1111" s="96" t="s">
        <v>352</v>
      </c>
      <c r="O1111" s="124" t="s">
        <v>707</v>
      </c>
      <c r="P1111" s="96" t="str">
        <f>VLOOKUP(N1111,Entries!J:K,2,FALSE)</f>
        <v>UNITED KINGDOM</v>
      </c>
      <c r="Q1111" s="123" t="s">
        <v>4036</v>
      </c>
      <c r="R1111" s="30" t="s">
        <v>4036</v>
      </c>
      <c r="S1111" s="96" t="s">
        <v>352</v>
      </c>
      <c r="T1111" s="124" t="s">
        <v>707</v>
      </c>
      <c r="U1111" s="125" t="s">
        <v>159</v>
      </c>
      <c r="V1111" s="31" t="s">
        <v>159</v>
      </c>
      <c r="W1111" s="64">
        <f>IF(VLOOKUP(R1111,Entries!N:P,3,FALSE)=V1111,1,VLOOKUP(R1111,Entries!N:P,3,FALSE))</f>
        <v>1</v>
      </c>
      <c r="X1111" s="124"/>
      <c r="Y1111" s="124"/>
      <c r="Z1111" s="96"/>
      <c r="AA1111" s="96"/>
      <c r="AB1111" s="96"/>
      <c r="AC1111" s="96" t="s">
        <v>4034</v>
      </c>
      <c r="AD1111" s="96" t="s">
        <v>263</v>
      </c>
      <c r="AE1111" s="96" t="s">
        <v>263</v>
      </c>
      <c r="AF1111" s="96" t="s">
        <v>263</v>
      </c>
      <c r="AG1111" s="96" t="s">
        <v>11136</v>
      </c>
      <c r="AH1111" s="96"/>
      <c r="AI1111" s="96"/>
      <c r="AJ1111" s="96">
        <v>7</v>
      </c>
      <c r="AK1111" s="96" t="s">
        <v>95</v>
      </c>
      <c r="AL1111" s="96"/>
      <c r="AM1111" s="31"/>
      <c r="AN1111" s="30" t="s">
        <v>168</v>
      </c>
      <c r="AO1111" s="96" t="s">
        <v>169</v>
      </c>
      <c r="AP1111" s="31" t="s">
        <v>169</v>
      </c>
      <c r="AQ1111">
        <v>21104.314151480001</v>
      </c>
      <c r="AR1111" t="s">
        <v>2077</v>
      </c>
      <c r="AS1111" t="s">
        <v>11225</v>
      </c>
      <c r="AT1111" t="s">
        <v>13115</v>
      </c>
      <c r="AU1111">
        <v>87.895700000000005</v>
      </c>
      <c r="AV1111" s="96">
        <v>1.5339119645911112</v>
      </c>
      <c r="AW1111">
        <v>36.736699999999999</v>
      </c>
      <c r="AX1111" s="96">
        <v>0.90696364776888905</v>
      </c>
      <c r="AY1111">
        <v>1.8249999999999999E-4</v>
      </c>
      <c r="AZ1111">
        <v>77.191199999999995</v>
      </c>
      <c r="BA1111" s="96">
        <v>1.4040856751911113</v>
      </c>
      <c r="BB1111">
        <v>282.94200000000001</v>
      </c>
      <c r="BC1111" s="96">
        <v>4.8815138599911112</v>
      </c>
      <c r="BD1111">
        <v>13.11416788</v>
      </c>
      <c r="BE1111" s="96">
        <f t="shared" si="146"/>
        <v>7595.8213581210766</v>
      </c>
      <c r="BF1111" s="96">
        <f t="shared" si="147"/>
        <v>1226.2075955189339</v>
      </c>
      <c r="BG1111" s="96">
        <f t="shared" si="148"/>
        <v>1223.4351207232194</v>
      </c>
      <c r="BH1111">
        <v>7601.6335729403136</v>
      </c>
      <c r="BI1111">
        <v>1.2378310401973389E-3</v>
      </c>
      <c r="BJ1111">
        <v>1.5340903865645641</v>
      </c>
      <c r="BK1111">
        <v>0.64117637133600935</v>
      </c>
      <c r="BL1111">
        <v>1.22106961364403</v>
      </c>
      <c r="BM1111">
        <v>5.0644411966751557</v>
      </c>
      <c r="BN1111">
        <v>1.5340693534709711</v>
      </c>
      <c r="BO1111">
        <v>0.64117637122521876</v>
      </c>
      <c r="BP1111">
        <v>1.354762090335908E-3</v>
      </c>
      <c r="BQ1111">
        <v>1.22106961364403</v>
      </c>
      <c r="BR1111">
        <v>7592.9421418451238</v>
      </c>
      <c r="BS1111" s="96">
        <v>1236.4900261866214</v>
      </c>
      <c r="BT1111" s="96">
        <v>1215.4091351884517</v>
      </c>
      <c r="BU1111">
        <v>5.0644411966751557</v>
      </c>
      <c r="BV1111" s="60" t="str">
        <f t="shared" si="143"/>
        <v>OneWeb</v>
      </c>
      <c r="BW1111" s="30" t="s">
        <v>4038</v>
      </c>
      <c r="BX1111" s="96">
        <v>1</v>
      </c>
      <c r="BY1111" s="96">
        <v>1.3</v>
      </c>
      <c r="BZ1111" s="96">
        <v>5</v>
      </c>
      <c r="CA1111" s="96">
        <v>5.2930999999999999</v>
      </c>
      <c r="CB1111" s="96">
        <v>1</v>
      </c>
      <c r="CC1111" s="96">
        <v>2.8853</v>
      </c>
      <c r="CD1111" s="96">
        <v>1.3</v>
      </c>
      <c r="CE1111" s="96">
        <v>1</v>
      </c>
      <c r="CF1111" s="31">
        <v>5</v>
      </c>
      <c r="CG1111" s="30">
        <v>148</v>
      </c>
      <c r="CH1111" s="96">
        <v>148</v>
      </c>
      <c r="CI1111" s="96">
        <v>140</v>
      </c>
      <c r="CJ1111" s="96">
        <f>Population!$CG1111-Population!$CI1111</f>
        <v>8</v>
      </c>
      <c r="CK1111" s="118">
        <f>_xlfn.DAYS(Entries!$AY$2,Population!H1111)</f>
        <v>383</v>
      </c>
      <c r="CL1111" s="118">
        <f t="shared" si="144"/>
        <v>2555</v>
      </c>
      <c r="CM1111" s="117">
        <f>Entries!$AY$5</f>
        <v>0.15</v>
      </c>
      <c r="CN1111" s="117">
        <f t="shared" si="149"/>
        <v>5.4054054054054057E-2</v>
      </c>
      <c r="CO1111" s="119">
        <f t="shared" si="145"/>
        <v>0.87258317025440313</v>
      </c>
      <c r="CP1111" s="30" t="s">
        <v>177</v>
      </c>
      <c r="CQ1111" s="96">
        <v>4</v>
      </c>
      <c r="CR1111" s="96" t="s">
        <v>95</v>
      </c>
      <c r="CS1111" s="96"/>
      <c r="CT1111" s="31"/>
      <c r="CU1111" s="30" t="s">
        <v>1476</v>
      </c>
      <c r="CV1111" s="96" t="s">
        <v>4039</v>
      </c>
      <c r="CW1111" s="96" t="s">
        <v>352</v>
      </c>
      <c r="CX1111" s="96" t="s">
        <v>4040</v>
      </c>
      <c r="CY1111" s="96" t="s">
        <v>107</v>
      </c>
      <c r="CZ1111" s="96" t="s">
        <v>1998</v>
      </c>
      <c r="DA1111" s="31"/>
      <c r="DB1111" s="17" t="s">
        <v>15463</v>
      </c>
      <c r="DC1111" s="17" t="s">
        <v>15500</v>
      </c>
      <c r="DD1111" s="17">
        <v>1</v>
      </c>
      <c r="DE1111" s="17" t="s">
        <v>15500</v>
      </c>
      <c r="DF1111" s="17" t="s">
        <v>15500</v>
      </c>
      <c r="DG1111" s="23" t="s">
        <v>11174</v>
      </c>
      <c r="DH1111" s="145"/>
    </row>
    <row r="1112" spans="1:112" s="17" customFormat="1" x14ac:dyDescent="0.25">
      <c r="A1112" s="32" t="s">
        <v>4282</v>
      </c>
      <c r="B1112" s="98">
        <v>1</v>
      </c>
      <c r="C1112" s="149" t="s">
        <v>11188</v>
      </c>
      <c r="D1112" s="98" t="s">
        <v>4034</v>
      </c>
      <c r="E1112" s="98">
        <v>45159</v>
      </c>
      <c r="F1112" s="98" t="s">
        <v>4283</v>
      </c>
      <c r="G1112" s="33">
        <v>62511</v>
      </c>
      <c r="H1112" s="44">
        <v>43867</v>
      </c>
      <c r="I1112" s="98" t="s">
        <v>271</v>
      </c>
      <c r="J1112" s="98"/>
      <c r="K1112" s="98"/>
      <c r="L1112" s="98" t="s">
        <v>272</v>
      </c>
      <c r="M1112" t="s">
        <v>352</v>
      </c>
      <c r="N1112" s="98" t="s">
        <v>352</v>
      </c>
      <c r="O1112" t="s">
        <v>707</v>
      </c>
      <c r="P1112" s="64" t="str">
        <f>VLOOKUP(N1112,Entries!J:K,2,FALSE)</f>
        <v>UNITED KINGDOM</v>
      </c>
      <c r="Q1112" s="38" t="s">
        <v>4036</v>
      </c>
      <c r="R1112" s="32" t="s">
        <v>4036</v>
      </c>
      <c r="S1112" s="98" t="s">
        <v>352</v>
      </c>
      <c r="T1112" t="s">
        <v>707</v>
      </c>
      <c r="U1112" s="39" t="s">
        <v>159</v>
      </c>
      <c r="V1112" s="33" t="s">
        <v>159</v>
      </c>
      <c r="W1112" s="64">
        <f>IF(VLOOKUP(R1112,Entries!N:P,3,FALSE)=V1112,1,VLOOKUP(R1112,Entries!N:P,3,FALSE))</f>
        <v>1</v>
      </c>
      <c r="X1112"/>
      <c r="Y1112"/>
      <c r="Z1112" s="98"/>
      <c r="AA1112" s="98"/>
      <c r="AB1112" s="98"/>
      <c r="AC1112" s="98" t="s">
        <v>4034</v>
      </c>
      <c r="AD1112" s="98" t="s">
        <v>263</v>
      </c>
      <c r="AE1112" s="98" t="s">
        <v>263</v>
      </c>
      <c r="AF1112" s="98" t="s">
        <v>263</v>
      </c>
      <c r="AG1112" s="98" t="s">
        <v>11136</v>
      </c>
      <c r="AH1112" s="98"/>
      <c r="AI1112" s="98"/>
      <c r="AJ1112" s="98">
        <v>7</v>
      </c>
      <c r="AK1112" s="98" t="s">
        <v>95</v>
      </c>
      <c r="AL1112" s="98"/>
      <c r="AM1112" s="33"/>
      <c r="AN1112" s="32" t="s">
        <v>168</v>
      </c>
      <c r="AO1112" s="98" t="s">
        <v>169</v>
      </c>
      <c r="AP1112" s="33" t="s">
        <v>169</v>
      </c>
      <c r="AQ1112">
        <v>21104.368404860001</v>
      </c>
      <c r="AR1112" t="s">
        <v>13116</v>
      </c>
      <c r="AS1112" t="s">
        <v>11225</v>
      </c>
      <c r="AT1112" t="s">
        <v>13117</v>
      </c>
      <c r="AU1112">
        <v>87.886700000000005</v>
      </c>
      <c r="AV1112" s="98">
        <v>1.5339154552488887</v>
      </c>
      <c r="AW1112">
        <v>51.965200000000003</v>
      </c>
      <c r="AX1112" s="98">
        <v>0.90665821521333345</v>
      </c>
      <c r="AY1112">
        <v>2.2699999999999999E-4</v>
      </c>
      <c r="AZ1112">
        <v>80.4482</v>
      </c>
      <c r="BA1112" s="98">
        <v>1.2495106221466667</v>
      </c>
      <c r="BB1112">
        <v>279.6902</v>
      </c>
      <c r="BC1112" s="98">
        <v>5.0360627331022227</v>
      </c>
      <c r="BD1112">
        <v>13.103800680000001</v>
      </c>
      <c r="BE1112" s="96">
        <f t="shared" si="146"/>
        <v>7599.8271689097155</v>
      </c>
      <c r="BF1112" s="96">
        <f t="shared" si="147"/>
        <v>1230.552329677058</v>
      </c>
      <c r="BG1112" s="96">
        <f t="shared" si="148"/>
        <v>1227.1020081423731</v>
      </c>
      <c r="BH1112">
        <v>7605.6362931514068</v>
      </c>
      <c r="BI1112">
        <v>1.2795196691465899E-3</v>
      </c>
      <c r="BJ1112">
        <v>1.533933374420442</v>
      </c>
      <c r="BK1112">
        <v>0.90696383647652179</v>
      </c>
      <c r="BL1112">
        <v>1.235567710094259</v>
      </c>
      <c r="BM1112">
        <v>5.0500338782347596</v>
      </c>
      <c r="BN1112">
        <v>1.5339122738182529</v>
      </c>
      <c r="BO1112">
        <v>0.90696383635770794</v>
      </c>
      <c r="BP1112">
        <v>1.3874576087591821E-3</v>
      </c>
      <c r="BQ1112">
        <v>1.235567710094259</v>
      </c>
      <c r="BR1112">
        <v>7596.9495806875366</v>
      </c>
      <c r="BS1112" s="96">
        <v>1236.4333528825591</v>
      </c>
      <c r="BT1112" s="96">
        <v>1215.4738641019158</v>
      </c>
      <c r="BU1112">
        <v>5.0500338782347596</v>
      </c>
      <c r="BV1112" s="65" t="str">
        <f t="shared" si="143"/>
        <v>OneWeb</v>
      </c>
      <c r="BW1112" s="32" t="s">
        <v>4038</v>
      </c>
      <c r="BX1112" s="98">
        <v>1</v>
      </c>
      <c r="BY1112" s="98">
        <v>1.3</v>
      </c>
      <c r="BZ1112" s="98">
        <v>5</v>
      </c>
      <c r="CA1112" s="98">
        <v>5.2930999999999999</v>
      </c>
      <c r="CB1112" s="98">
        <v>1</v>
      </c>
      <c r="CC1112" s="98">
        <v>2.8853</v>
      </c>
      <c r="CD1112" s="98">
        <v>1.3</v>
      </c>
      <c r="CE1112" s="98">
        <v>1</v>
      </c>
      <c r="CF1112" s="33">
        <v>5</v>
      </c>
      <c r="CG1112" s="32">
        <v>148</v>
      </c>
      <c r="CH1112" s="98">
        <v>148</v>
      </c>
      <c r="CI1112" s="98">
        <v>140</v>
      </c>
      <c r="CJ1112" s="98">
        <f>Population!$CG1112-Population!$CI1112</f>
        <v>8</v>
      </c>
      <c r="CK1112" s="120">
        <f>_xlfn.DAYS(Entries!$AY$2,Population!H1112)</f>
        <v>427</v>
      </c>
      <c r="CL1112" s="120">
        <f t="shared" si="144"/>
        <v>2555</v>
      </c>
      <c r="CM1112" s="122">
        <f>Entries!$AY$5</f>
        <v>0.15</v>
      </c>
      <c r="CN1112" s="122">
        <f t="shared" si="149"/>
        <v>5.4054054054054057E-2</v>
      </c>
      <c r="CO1112" s="121">
        <f t="shared" si="145"/>
        <v>0.85794520547945208</v>
      </c>
      <c r="CP1112" s="32" t="s">
        <v>177</v>
      </c>
      <c r="CQ1112" s="98">
        <v>4</v>
      </c>
      <c r="CR1112" s="98" t="s">
        <v>95</v>
      </c>
      <c r="CS1112" s="98"/>
      <c r="CT1112" s="33"/>
      <c r="CU1112" s="32" t="s">
        <v>1476</v>
      </c>
      <c r="CV1112" s="98" t="s">
        <v>4039</v>
      </c>
      <c r="CW1112" s="98" t="s">
        <v>352</v>
      </c>
      <c r="CX1112" s="98" t="s">
        <v>4040</v>
      </c>
      <c r="CY1112" s="98" t="s">
        <v>107</v>
      </c>
      <c r="CZ1112" s="98" t="s">
        <v>1998</v>
      </c>
      <c r="DA1112" s="33"/>
      <c r="DB1112" s="17" t="s">
        <v>15463</v>
      </c>
      <c r="DC1112" s="17" t="s">
        <v>15500</v>
      </c>
      <c r="DD1112" s="17">
        <v>1</v>
      </c>
      <c r="DE1112" s="17" t="s">
        <v>15500</v>
      </c>
      <c r="DF1112" s="17" t="s">
        <v>15500</v>
      </c>
      <c r="DG1112" s="23" t="s">
        <v>11174</v>
      </c>
      <c r="DH1112" s="145"/>
    </row>
    <row r="1113" spans="1:112" s="17" customFormat="1" x14ac:dyDescent="0.25">
      <c r="A1113" s="30" t="s">
        <v>4285</v>
      </c>
      <c r="B1113" s="96">
        <v>1</v>
      </c>
      <c r="C1113" s="152" t="s">
        <v>11188</v>
      </c>
      <c r="D1113" s="96" t="s">
        <v>4034</v>
      </c>
      <c r="E1113" s="96">
        <v>45160</v>
      </c>
      <c r="F1113" s="96" t="s">
        <v>4286</v>
      </c>
      <c r="G1113" s="31">
        <v>62512</v>
      </c>
      <c r="H1113" s="43">
        <v>43867</v>
      </c>
      <c r="I1113" s="96" t="s">
        <v>271</v>
      </c>
      <c r="J1113" s="96"/>
      <c r="K1113" s="96"/>
      <c r="L1113" s="96" t="s">
        <v>272</v>
      </c>
      <c r="M1113" s="124" t="s">
        <v>352</v>
      </c>
      <c r="N1113" s="96" t="s">
        <v>352</v>
      </c>
      <c r="O1113" s="124" t="s">
        <v>707</v>
      </c>
      <c r="P1113" s="96" t="str">
        <f>VLOOKUP(N1113,Entries!J:K,2,FALSE)</f>
        <v>UNITED KINGDOM</v>
      </c>
      <c r="Q1113" s="123" t="s">
        <v>4036</v>
      </c>
      <c r="R1113" s="30" t="s">
        <v>4036</v>
      </c>
      <c r="S1113" s="96" t="s">
        <v>352</v>
      </c>
      <c r="T1113" s="124" t="s">
        <v>707</v>
      </c>
      <c r="U1113" s="125" t="s">
        <v>159</v>
      </c>
      <c r="V1113" s="31" t="s">
        <v>159</v>
      </c>
      <c r="W1113" s="64">
        <f>IF(VLOOKUP(R1113,Entries!N:P,3,FALSE)=V1113,1,VLOOKUP(R1113,Entries!N:P,3,FALSE))</f>
        <v>1</v>
      </c>
      <c r="X1113" s="124"/>
      <c r="Y1113" s="124"/>
      <c r="Z1113" s="96"/>
      <c r="AA1113" s="96"/>
      <c r="AB1113" s="96"/>
      <c r="AC1113" s="96" t="s">
        <v>4034</v>
      </c>
      <c r="AD1113" s="96" t="s">
        <v>263</v>
      </c>
      <c r="AE1113" s="96" t="s">
        <v>263</v>
      </c>
      <c r="AF1113" s="96" t="s">
        <v>263</v>
      </c>
      <c r="AG1113" s="96" t="s">
        <v>11136</v>
      </c>
      <c r="AH1113" s="96"/>
      <c r="AI1113" s="96"/>
      <c r="AJ1113" s="96">
        <v>7</v>
      </c>
      <c r="AK1113" s="96" t="s">
        <v>95</v>
      </c>
      <c r="AL1113" s="96"/>
      <c r="AM1113" s="31"/>
      <c r="AN1113" s="30" t="s">
        <v>168</v>
      </c>
      <c r="AO1113" s="96" t="s">
        <v>169</v>
      </c>
      <c r="AP1113" s="31" t="s">
        <v>169</v>
      </c>
      <c r="AQ1113">
        <v>21104.298269620002</v>
      </c>
      <c r="AR1113" t="s">
        <v>13079</v>
      </c>
      <c r="AS1113" t="s">
        <v>11225</v>
      </c>
      <c r="AT1113" t="s">
        <v>13118</v>
      </c>
      <c r="AU1113">
        <v>87.886899999999997</v>
      </c>
      <c r="AV1113" s="96">
        <v>1.5339241818933333</v>
      </c>
      <c r="AW1113">
        <v>51.947699999999998</v>
      </c>
      <c r="AX1113" s="96">
        <v>0.90676118961777785</v>
      </c>
      <c r="AY1113">
        <v>2.229E-4</v>
      </c>
      <c r="AZ1113">
        <v>71.591700000000003</v>
      </c>
      <c r="BA1113" s="96">
        <v>1.2052717708</v>
      </c>
      <c r="BB1113">
        <v>288.54520000000002</v>
      </c>
      <c r="BC1113" s="96">
        <v>5.0802439885955559</v>
      </c>
      <c r="BD1113">
        <v>13.10379026</v>
      </c>
      <c r="BE1113" s="96">
        <f t="shared" si="146"/>
        <v>7599.83119777907</v>
      </c>
      <c r="BF1113" s="96">
        <f t="shared" si="147"/>
        <v>1230.5252001530553</v>
      </c>
      <c r="BG1113" s="96">
        <f t="shared" si="148"/>
        <v>1227.1371954050846</v>
      </c>
      <c r="BH1113">
        <v>7605.6406979905332</v>
      </c>
      <c r="BI1113">
        <v>1.279093989115688E-3</v>
      </c>
      <c r="BJ1113">
        <v>1.5339368630631021</v>
      </c>
      <c r="BK1113">
        <v>0.90665840380024276</v>
      </c>
      <c r="BL1113">
        <v>1.2082036851945861</v>
      </c>
      <c r="BM1113">
        <v>5.0773717632335238</v>
      </c>
      <c r="BN1113">
        <v>1.5339157644771071</v>
      </c>
      <c r="BO1113">
        <v>0.90665840374036888</v>
      </c>
      <c r="BP1113">
        <v>1.3794666823563589E-3</v>
      </c>
      <c r="BQ1113">
        <v>1.2082036851945861</v>
      </c>
      <c r="BR1113">
        <v>7596.9536084922374</v>
      </c>
      <c r="BS1113" s="96">
        <v>1236.2820965526817</v>
      </c>
      <c r="BT1113" s="96">
        <v>1215.6469087102005</v>
      </c>
      <c r="BU1113">
        <v>5.0773717632335238</v>
      </c>
      <c r="BV1113" s="60" t="str">
        <f t="shared" si="143"/>
        <v>OneWeb</v>
      </c>
      <c r="BW1113" s="30" t="s">
        <v>4038</v>
      </c>
      <c r="BX1113" s="96">
        <v>1</v>
      </c>
      <c r="BY1113" s="96">
        <v>1.3</v>
      </c>
      <c r="BZ1113" s="96">
        <v>5</v>
      </c>
      <c r="CA1113" s="96">
        <v>5.2930999999999999</v>
      </c>
      <c r="CB1113" s="96">
        <v>1</v>
      </c>
      <c r="CC1113" s="96">
        <v>2.8853</v>
      </c>
      <c r="CD1113" s="96">
        <v>1.3</v>
      </c>
      <c r="CE1113" s="96">
        <v>1</v>
      </c>
      <c r="CF1113" s="31">
        <v>5</v>
      </c>
      <c r="CG1113" s="30">
        <v>148</v>
      </c>
      <c r="CH1113" s="96">
        <v>148</v>
      </c>
      <c r="CI1113" s="96">
        <v>140</v>
      </c>
      <c r="CJ1113" s="96">
        <f>Population!$CG1113-Population!$CI1113</f>
        <v>8</v>
      </c>
      <c r="CK1113" s="118">
        <f>_xlfn.DAYS(Entries!$AY$2,Population!H1113)</f>
        <v>427</v>
      </c>
      <c r="CL1113" s="118">
        <f t="shared" si="144"/>
        <v>2555</v>
      </c>
      <c r="CM1113" s="117">
        <f>Entries!$AY$5</f>
        <v>0.15</v>
      </c>
      <c r="CN1113" s="117">
        <f t="shared" si="149"/>
        <v>5.4054054054054057E-2</v>
      </c>
      <c r="CO1113" s="119">
        <f t="shared" si="145"/>
        <v>0.85794520547945208</v>
      </c>
      <c r="CP1113" s="30" t="s">
        <v>177</v>
      </c>
      <c r="CQ1113" s="96">
        <v>4</v>
      </c>
      <c r="CR1113" s="96" t="s">
        <v>95</v>
      </c>
      <c r="CS1113" s="96"/>
      <c r="CT1113" s="31"/>
      <c r="CU1113" s="30" t="s">
        <v>1476</v>
      </c>
      <c r="CV1113" s="96" t="s">
        <v>4039</v>
      </c>
      <c r="CW1113" s="96" t="s">
        <v>352</v>
      </c>
      <c r="CX1113" s="96" t="s">
        <v>4040</v>
      </c>
      <c r="CY1113" s="96" t="s">
        <v>107</v>
      </c>
      <c r="CZ1113" s="96" t="s">
        <v>1998</v>
      </c>
      <c r="DA1113" s="31"/>
      <c r="DB1113" s="17" t="s">
        <v>15463</v>
      </c>
      <c r="DC1113" s="17" t="s">
        <v>15500</v>
      </c>
      <c r="DD1113" s="17">
        <v>1</v>
      </c>
      <c r="DE1113" s="17" t="s">
        <v>15500</v>
      </c>
      <c r="DF1113" s="17" t="s">
        <v>15500</v>
      </c>
      <c r="DG1113" s="23" t="s">
        <v>11174</v>
      </c>
      <c r="DH1113" s="145"/>
    </row>
    <row r="1114" spans="1:112" s="17" customFormat="1" x14ac:dyDescent="0.25">
      <c r="A1114" s="32" t="s">
        <v>4288</v>
      </c>
      <c r="B1114" s="98">
        <v>1</v>
      </c>
      <c r="C1114" s="149" t="s">
        <v>11188</v>
      </c>
      <c r="D1114" s="98" t="s">
        <v>4034</v>
      </c>
      <c r="E1114" s="98">
        <v>45161</v>
      </c>
      <c r="F1114" s="98" t="s">
        <v>4289</v>
      </c>
      <c r="G1114" s="33">
        <v>62513</v>
      </c>
      <c r="H1114" s="44">
        <v>43867</v>
      </c>
      <c r="I1114" s="98" t="s">
        <v>271</v>
      </c>
      <c r="J1114" s="98"/>
      <c r="K1114" s="98"/>
      <c r="L1114" s="98" t="s">
        <v>272</v>
      </c>
      <c r="M1114" t="s">
        <v>352</v>
      </c>
      <c r="N1114" s="98" t="s">
        <v>352</v>
      </c>
      <c r="O1114" t="s">
        <v>707</v>
      </c>
      <c r="P1114" s="64" t="str">
        <f>VLOOKUP(N1114,Entries!J:K,2,FALSE)</f>
        <v>UNITED KINGDOM</v>
      </c>
      <c r="Q1114" s="38" t="s">
        <v>4036</v>
      </c>
      <c r="R1114" s="32" t="s">
        <v>4036</v>
      </c>
      <c r="S1114" s="98" t="s">
        <v>352</v>
      </c>
      <c r="T1114" t="s">
        <v>707</v>
      </c>
      <c r="U1114" s="39" t="s">
        <v>159</v>
      </c>
      <c r="V1114" s="33" t="s">
        <v>159</v>
      </c>
      <c r="W1114" s="64">
        <f>IF(VLOOKUP(R1114,Entries!N:P,3,FALSE)=V1114,1,VLOOKUP(R1114,Entries!N:P,3,FALSE))</f>
        <v>1</v>
      </c>
      <c r="X1114"/>
      <c r="Y1114"/>
      <c r="Z1114" s="98"/>
      <c r="AA1114" s="98"/>
      <c r="AB1114" s="98"/>
      <c r="AC1114" s="98" t="s">
        <v>4034</v>
      </c>
      <c r="AD1114" s="98" t="s">
        <v>263</v>
      </c>
      <c r="AE1114" s="98" t="s">
        <v>263</v>
      </c>
      <c r="AF1114" s="98" t="s">
        <v>263</v>
      </c>
      <c r="AG1114" s="98" t="s">
        <v>11136</v>
      </c>
      <c r="AH1114" s="98"/>
      <c r="AI1114" s="98"/>
      <c r="AJ1114" s="98">
        <v>7</v>
      </c>
      <c r="AK1114" s="98" t="s">
        <v>95</v>
      </c>
      <c r="AL1114" s="98"/>
      <c r="AM1114" s="33"/>
      <c r="AN1114" s="32" t="s">
        <v>168</v>
      </c>
      <c r="AO1114" s="98" t="s">
        <v>169</v>
      </c>
      <c r="AP1114" s="33" t="s">
        <v>169</v>
      </c>
      <c r="AQ1114">
        <v>21104.3621819</v>
      </c>
      <c r="AR1114" t="s">
        <v>12584</v>
      </c>
      <c r="AS1114" t="s">
        <v>11225</v>
      </c>
      <c r="AT1114" t="s">
        <v>13119</v>
      </c>
      <c r="AU1114">
        <v>87.8874</v>
      </c>
      <c r="AV1114" s="98">
        <v>1.5339154552488887</v>
      </c>
      <c r="AW1114">
        <v>51.953600000000002</v>
      </c>
      <c r="AX1114" s="98">
        <v>0.90692001454666671</v>
      </c>
      <c r="AY1114">
        <v>1.953E-4</v>
      </c>
      <c r="AZ1114">
        <v>69.057000000000002</v>
      </c>
      <c r="BA1114" s="98">
        <v>1.4407236192266668</v>
      </c>
      <c r="BB1114">
        <v>291.07659999999998</v>
      </c>
      <c r="BC1114" s="98">
        <v>4.8448427547066668</v>
      </c>
      <c r="BD1114">
        <v>13.103762079999999</v>
      </c>
      <c r="BE1114" s="96">
        <f t="shared" si="146"/>
        <v>7599.8420935388831</v>
      </c>
      <c r="BF1114" s="96">
        <f t="shared" si="147"/>
        <v>1230.3263426997501</v>
      </c>
      <c r="BG1114" s="96">
        <f t="shared" si="148"/>
        <v>1227.3578443780152</v>
      </c>
      <c r="BH1114">
        <v>7605.6515769582338</v>
      </c>
      <c r="BI1114">
        <v>1.2517047521189699E-3</v>
      </c>
      <c r="BJ1114">
        <v>1.533945584665052</v>
      </c>
      <c r="BK1114">
        <v>0.90676137825119996</v>
      </c>
      <c r="BL1114">
        <v>1.200389224378561</v>
      </c>
      <c r="BM1114">
        <v>5.0851286117529826</v>
      </c>
      <c r="BN1114">
        <v>1.53392449112703</v>
      </c>
      <c r="BO1114">
        <v>0.90676137817113123</v>
      </c>
      <c r="BP1114">
        <v>1.3581205911474309E-3</v>
      </c>
      <c r="BQ1114">
        <v>1.200389224378561</v>
      </c>
      <c r="BR1114">
        <v>7596.9645026314411</v>
      </c>
      <c r="BS1114" s="96">
        <v>1236.4280261258973</v>
      </c>
      <c r="BT1114" s="96">
        <v>1215.5326003797909</v>
      </c>
      <c r="BU1114">
        <v>5.0851286117529826</v>
      </c>
      <c r="BV1114" s="65" t="str">
        <f t="shared" si="143"/>
        <v>OneWeb</v>
      </c>
      <c r="BW1114" s="32" t="s">
        <v>4038</v>
      </c>
      <c r="BX1114" s="98">
        <v>1</v>
      </c>
      <c r="BY1114" s="98">
        <v>1.3</v>
      </c>
      <c r="BZ1114" s="98">
        <v>5</v>
      </c>
      <c r="CA1114" s="98">
        <v>5.2930999999999999</v>
      </c>
      <c r="CB1114" s="98">
        <v>1</v>
      </c>
      <c r="CC1114" s="98">
        <v>2.8853</v>
      </c>
      <c r="CD1114" s="98">
        <v>1.3</v>
      </c>
      <c r="CE1114" s="98">
        <v>1</v>
      </c>
      <c r="CF1114" s="33">
        <v>5</v>
      </c>
      <c r="CG1114" s="32">
        <v>148</v>
      </c>
      <c r="CH1114" s="98">
        <v>148</v>
      </c>
      <c r="CI1114" s="98">
        <v>140</v>
      </c>
      <c r="CJ1114" s="98">
        <f>Population!$CG1114-Population!$CI1114</f>
        <v>8</v>
      </c>
      <c r="CK1114" s="120">
        <f>_xlfn.DAYS(Entries!$AY$2,Population!H1114)</f>
        <v>427</v>
      </c>
      <c r="CL1114" s="120">
        <f t="shared" si="144"/>
        <v>2555</v>
      </c>
      <c r="CM1114" s="122">
        <f>Entries!$AY$5</f>
        <v>0.15</v>
      </c>
      <c r="CN1114" s="122">
        <f t="shared" si="149"/>
        <v>5.4054054054054057E-2</v>
      </c>
      <c r="CO1114" s="121">
        <f t="shared" si="145"/>
        <v>0.85794520547945208</v>
      </c>
      <c r="CP1114" s="32" t="s">
        <v>177</v>
      </c>
      <c r="CQ1114" s="98">
        <v>4</v>
      </c>
      <c r="CR1114" s="98" t="s">
        <v>95</v>
      </c>
      <c r="CS1114" s="98"/>
      <c r="CT1114" s="33"/>
      <c r="CU1114" s="32" t="s">
        <v>1476</v>
      </c>
      <c r="CV1114" s="98" t="s">
        <v>4039</v>
      </c>
      <c r="CW1114" s="98" t="s">
        <v>352</v>
      </c>
      <c r="CX1114" s="98" t="s">
        <v>4040</v>
      </c>
      <c r="CY1114" s="98" t="s">
        <v>107</v>
      </c>
      <c r="CZ1114" s="98" t="s">
        <v>1998</v>
      </c>
      <c r="DA1114" s="33"/>
      <c r="DB1114" s="17" t="s">
        <v>15463</v>
      </c>
      <c r="DC1114" s="17" t="s">
        <v>15500</v>
      </c>
      <c r="DD1114" s="17">
        <v>1</v>
      </c>
      <c r="DE1114" s="17" t="s">
        <v>15500</v>
      </c>
      <c r="DF1114" s="17" t="s">
        <v>15500</v>
      </c>
      <c r="DG1114" s="23" t="s">
        <v>11174</v>
      </c>
      <c r="DH1114" s="145"/>
    </row>
    <row r="1115" spans="1:112" s="17" customFormat="1" x14ac:dyDescent="0.25">
      <c r="A1115" s="30" t="s">
        <v>4291</v>
      </c>
      <c r="B1115" s="96">
        <v>1</v>
      </c>
      <c r="C1115" s="152" t="s">
        <v>11188</v>
      </c>
      <c r="D1115" s="96" t="s">
        <v>4034</v>
      </c>
      <c r="E1115" s="96">
        <v>45162</v>
      </c>
      <c r="F1115" s="96" t="s">
        <v>4292</v>
      </c>
      <c r="G1115" s="31">
        <v>62514</v>
      </c>
      <c r="H1115" s="43">
        <v>43867</v>
      </c>
      <c r="I1115" s="96" t="s">
        <v>271</v>
      </c>
      <c r="J1115" s="96"/>
      <c r="K1115" s="96"/>
      <c r="L1115" s="96" t="s">
        <v>272</v>
      </c>
      <c r="M1115" s="124" t="s">
        <v>352</v>
      </c>
      <c r="N1115" s="96" t="s">
        <v>352</v>
      </c>
      <c r="O1115" s="124" t="s">
        <v>707</v>
      </c>
      <c r="P1115" s="96" t="str">
        <f>VLOOKUP(N1115,Entries!J:K,2,FALSE)</f>
        <v>UNITED KINGDOM</v>
      </c>
      <c r="Q1115" s="123" t="s">
        <v>4036</v>
      </c>
      <c r="R1115" s="30" t="s">
        <v>4036</v>
      </c>
      <c r="S1115" s="96" t="s">
        <v>352</v>
      </c>
      <c r="T1115" s="124" t="s">
        <v>707</v>
      </c>
      <c r="U1115" s="125" t="s">
        <v>159</v>
      </c>
      <c r="V1115" s="31" t="s">
        <v>159</v>
      </c>
      <c r="W1115" s="64">
        <f>IF(VLOOKUP(R1115,Entries!N:P,3,FALSE)=V1115,1,VLOOKUP(R1115,Entries!N:P,3,FALSE))</f>
        <v>1</v>
      </c>
      <c r="X1115" s="124"/>
      <c r="Y1115" s="124"/>
      <c r="Z1115" s="96"/>
      <c r="AA1115" s="96"/>
      <c r="AB1115" s="96"/>
      <c r="AC1115" s="96" t="s">
        <v>4034</v>
      </c>
      <c r="AD1115" s="96" t="s">
        <v>263</v>
      </c>
      <c r="AE1115" s="96" t="s">
        <v>263</v>
      </c>
      <c r="AF1115" s="96" t="s">
        <v>263</v>
      </c>
      <c r="AG1115" s="96" t="s">
        <v>11136</v>
      </c>
      <c r="AH1115" s="96"/>
      <c r="AI1115" s="96"/>
      <c r="AJ1115" s="96">
        <v>7</v>
      </c>
      <c r="AK1115" s="96" t="s">
        <v>95</v>
      </c>
      <c r="AL1115" s="96"/>
      <c r="AM1115" s="31"/>
      <c r="AN1115" s="30" t="s">
        <v>168</v>
      </c>
      <c r="AO1115" s="96" t="s">
        <v>169</v>
      </c>
      <c r="AP1115" s="31" t="s">
        <v>169</v>
      </c>
      <c r="AQ1115">
        <v>21104.359067599999</v>
      </c>
      <c r="AR1115" t="s">
        <v>13120</v>
      </c>
      <c r="AS1115" t="s">
        <v>11225</v>
      </c>
      <c r="AT1115" t="s">
        <v>13121</v>
      </c>
      <c r="AU1115">
        <v>87.886899999999997</v>
      </c>
      <c r="AV1115" s="96">
        <v>1.5340481002444446</v>
      </c>
      <c r="AW1115">
        <v>51.962699999999998</v>
      </c>
      <c r="AX1115" s="96">
        <v>0.64184818954666667</v>
      </c>
      <c r="AY1115">
        <v>2.0939999999999999E-4</v>
      </c>
      <c r="AZ1115">
        <v>82.547399999999996</v>
      </c>
      <c r="BA1115" s="96">
        <v>1.3307364833066666</v>
      </c>
      <c r="BB1115">
        <v>277.58909999999997</v>
      </c>
      <c r="BC1115" s="96">
        <v>4.9548141826666665</v>
      </c>
      <c r="BD1115">
        <v>13.103721220000001</v>
      </c>
      <c r="BE1115" s="96">
        <f t="shared" si="146"/>
        <v>7599.8578920733235</v>
      </c>
      <c r="BF1115" s="96">
        <f t="shared" si="147"/>
        <v>1230.449302315923</v>
      </c>
      <c r="BG1115" s="96">
        <f t="shared" si="148"/>
        <v>1227.266481830723</v>
      </c>
      <c r="BH1115">
        <v>7605.6668698784451</v>
      </c>
      <c r="BI1115">
        <v>1.260734729450648E-3</v>
      </c>
      <c r="BJ1115">
        <v>1.533936862914276</v>
      </c>
      <c r="BK1115">
        <v>0.90692020321375011</v>
      </c>
      <c r="BL1115">
        <v>1.239211723333659</v>
      </c>
      <c r="BM1115">
        <v>5.0463566773520334</v>
      </c>
      <c r="BN1115">
        <v>1.5339157644788111</v>
      </c>
      <c r="BO1115">
        <v>0.90692020312668664</v>
      </c>
      <c r="BP1115">
        <v>1.3752454846864539E-3</v>
      </c>
      <c r="BQ1115">
        <v>1.239211723333659</v>
      </c>
      <c r="BR1115">
        <v>7596.9803132528441</v>
      </c>
      <c r="BS1115" s="96">
        <v>1232.3512391830991</v>
      </c>
      <c r="BT1115" s="96">
        <v>1211.5385644846237</v>
      </c>
      <c r="BU1115">
        <v>5.0463566773520334</v>
      </c>
      <c r="BV1115" s="60" t="str">
        <f t="shared" si="143"/>
        <v>OneWeb</v>
      </c>
      <c r="BW1115" s="30" t="s">
        <v>4038</v>
      </c>
      <c r="BX1115" s="96">
        <v>1</v>
      </c>
      <c r="BY1115" s="96">
        <v>1.3</v>
      </c>
      <c r="BZ1115" s="96">
        <v>5</v>
      </c>
      <c r="CA1115" s="96">
        <v>5.2930999999999999</v>
      </c>
      <c r="CB1115" s="96">
        <v>1</v>
      </c>
      <c r="CC1115" s="96">
        <v>2.8853</v>
      </c>
      <c r="CD1115" s="96">
        <v>1.3</v>
      </c>
      <c r="CE1115" s="96">
        <v>1</v>
      </c>
      <c r="CF1115" s="31">
        <v>5</v>
      </c>
      <c r="CG1115" s="30">
        <v>148</v>
      </c>
      <c r="CH1115" s="96">
        <v>148</v>
      </c>
      <c r="CI1115" s="96">
        <v>140</v>
      </c>
      <c r="CJ1115" s="96">
        <f>Population!$CG1115-Population!$CI1115</f>
        <v>8</v>
      </c>
      <c r="CK1115" s="118">
        <f>_xlfn.DAYS(Entries!$AY$2,Population!H1115)</f>
        <v>427</v>
      </c>
      <c r="CL1115" s="118">
        <f t="shared" si="144"/>
        <v>2555</v>
      </c>
      <c r="CM1115" s="117">
        <f>Entries!$AY$5</f>
        <v>0.15</v>
      </c>
      <c r="CN1115" s="117">
        <f t="shared" si="149"/>
        <v>5.4054054054054057E-2</v>
      </c>
      <c r="CO1115" s="119">
        <f t="shared" si="145"/>
        <v>0.85794520547945208</v>
      </c>
      <c r="CP1115" s="30" t="s">
        <v>177</v>
      </c>
      <c r="CQ1115" s="96">
        <v>4</v>
      </c>
      <c r="CR1115" s="96" t="s">
        <v>95</v>
      </c>
      <c r="CS1115" s="96"/>
      <c r="CT1115" s="31"/>
      <c r="CU1115" s="30" t="s">
        <v>1476</v>
      </c>
      <c r="CV1115" s="96" t="s">
        <v>4039</v>
      </c>
      <c r="CW1115" s="96" t="s">
        <v>352</v>
      </c>
      <c r="CX1115" s="96" t="s">
        <v>4040</v>
      </c>
      <c r="CY1115" s="96" t="s">
        <v>107</v>
      </c>
      <c r="CZ1115" s="96" t="s">
        <v>1998</v>
      </c>
      <c r="DA1115" s="31"/>
      <c r="DB1115" s="17" t="s">
        <v>15463</v>
      </c>
      <c r="DC1115" s="17" t="s">
        <v>15500</v>
      </c>
      <c r="DD1115" s="17">
        <v>1</v>
      </c>
      <c r="DE1115" s="17" t="s">
        <v>15500</v>
      </c>
      <c r="DF1115" s="17" t="s">
        <v>15500</v>
      </c>
      <c r="DG1115" s="23" t="s">
        <v>11174</v>
      </c>
      <c r="DH1115" s="145"/>
    </row>
    <row r="1116" spans="1:112" s="17" customFormat="1" x14ac:dyDescent="0.25">
      <c r="A1116" s="32" t="s">
        <v>4294</v>
      </c>
      <c r="B1116" s="98">
        <v>1</v>
      </c>
      <c r="C1116" s="149" t="s">
        <v>11188</v>
      </c>
      <c r="D1116" s="98" t="s">
        <v>4034</v>
      </c>
      <c r="E1116" s="98">
        <v>45455</v>
      </c>
      <c r="F1116" s="98" t="s">
        <v>4295</v>
      </c>
      <c r="G1116" s="33">
        <v>62885</v>
      </c>
      <c r="H1116" s="44">
        <v>43911</v>
      </c>
      <c r="I1116" s="98" t="s">
        <v>271</v>
      </c>
      <c r="J1116" s="98"/>
      <c r="K1116" s="98"/>
      <c r="L1116" s="98" t="s">
        <v>272</v>
      </c>
      <c r="M1116" t="s">
        <v>352</v>
      </c>
      <c r="N1116" s="98" t="s">
        <v>352</v>
      </c>
      <c r="O1116" t="s">
        <v>707</v>
      </c>
      <c r="P1116" s="64" t="str">
        <f>VLOOKUP(N1116,Entries!J:K,2,FALSE)</f>
        <v>UNITED KINGDOM</v>
      </c>
      <c r="Q1116" s="38" t="s">
        <v>4036</v>
      </c>
      <c r="R1116" s="32" t="s">
        <v>4036</v>
      </c>
      <c r="S1116" s="98" t="s">
        <v>352</v>
      </c>
      <c r="T1116" t="s">
        <v>707</v>
      </c>
      <c r="U1116" s="39" t="s">
        <v>159</v>
      </c>
      <c r="V1116" s="33" t="s">
        <v>159</v>
      </c>
      <c r="W1116" s="64">
        <f>IF(VLOOKUP(R1116,Entries!N:P,3,FALSE)=V1116,1,VLOOKUP(R1116,Entries!N:P,3,FALSE))</f>
        <v>1</v>
      </c>
      <c r="X1116"/>
      <c r="Y1116"/>
      <c r="Z1116" s="98"/>
      <c r="AA1116" s="98"/>
      <c r="AB1116" s="98"/>
      <c r="AC1116" s="98" t="s">
        <v>4034</v>
      </c>
      <c r="AD1116" s="98" t="s">
        <v>263</v>
      </c>
      <c r="AE1116" s="98" t="s">
        <v>263</v>
      </c>
      <c r="AF1116" s="98" t="s">
        <v>263</v>
      </c>
      <c r="AG1116" s="98" t="s">
        <v>11136</v>
      </c>
      <c r="AH1116" s="98"/>
      <c r="AI1116" s="98"/>
      <c r="AJ1116" s="98">
        <v>7</v>
      </c>
      <c r="AK1116" s="98" t="s">
        <v>95</v>
      </c>
      <c r="AL1116" s="98"/>
      <c r="AM1116" s="33"/>
      <c r="AN1116" s="32" t="s">
        <v>168</v>
      </c>
      <c r="AO1116" s="98" t="s">
        <v>169</v>
      </c>
      <c r="AP1116" s="33" t="s">
        <v>169</v>
      </c>
      <c r="AQ1116">
        <v>21104.335950550001</v>
      </c>
      <c r="AR1116" t="s">
        <v>13122</v>
      </c>
      <c r="AS1116" t="s">
        <v>11225</v>
      </c>
      <c r="AT1116" t="s">
        <v>13123</v>
      </c>
      <c r="AU1116">
        <v>87.894499999999994</v>
      </c>
      <c r="AV1116" s="98">
        <v>1.5340515909022223</v>
      </c>
      <c r="AW1116">
        <v>36.775199999999998</v>
      </c>
      <c r="AX1116" s="98">
        <v>0.64181851895555553</v>
      </c>
      <c r="AY1116">
        <v>2.051E-4</v>
      </c>
      <c r="AZ1116">
        <v>76.245599999999996</v>
      </c>
      <c r="BA1116" s="98">
        <v>1.4970331651688891</v>
      </c>
      <c r="BB1116">
        <v>283.89</v>
      </c>
      <c r="BC1116" s="98">
        <v>4.7885175008044447</v>
      </c>
      <c r="BD1116">
        <v>13.11416077</v>
      </c>
      <c r="BE1116" s="96">
        <f t="shared" si="146"/>
        <v>7595.8241035647679</v>
      </c>
      <c r="BF1116" s="96">
        <f t="shared" si="147"/>
        <v>1226.3820070884094</v>
      </c>
      <c r="BG1116" s="96">
        <f t="shared" si="148"/>
        <v>1223.2662000411274</v>
      </c>
      <c r="BH1116">
        <v>7601.636413990489</v>
      </c>
      <c r="BI1116">
        <v>1.260662515308429E-3</v>
      </c>
      <c r="BJ1116">
        <v>1.5340694545675091</v>
      </c>
      <c r="BK1116">
        <v>0.64184832307272521</v>
      </c>
      <c r="BL1116">
        <v>1.2206553412250589</v>
      </c>
      <c r="BM1116">
        <v>5.0648973806254638</v>
      </c>
      <c r="BN1116">
        <v>1.5340484095133029</v>
      </c>
      <c r="BO1116">
        <v>0.64184832298230876</v>
      </c>
      <c r="BP1116">
        <v>1.370527178028719E-3</v>
      </c>
      <c r="BQ1116">
        <v>1.2206553412250589</v>
      </c>
      <c r="BR1116">
        <v>7592.9449018338619</v>
      </c>
      <c r="BS1116" s="96">
        <v>1232.3463587221004</v>
      </c>
      <c r="BT1116" s="96">
        <v>1211.548261843298</v>
      </c>
      <c r="BU1116">
        <v>5.0648973806254638</v>
      </c>
      <c r="BV1116" s="65" t="str">
        <f t="shared" si="143"/>
        <v>OneWeb</v>
      </c>
      <c r="BW1116" s="32" t="s">
        <v>4038</v>
      </c>
      <c r="BX1116" s="98">
        <v>1</v>
      </c>
      <c r="BY1116" s="98">
        <v>1.3</v>
      </c>
      <c r="BZ1116" s="98">
        <v>5</v>
      </c>
      <c r="CA1116" s="98">
        <v>5.2930999999999999</v>
      </c>
      <c r="CB1116" s="98">
        <v>1</v>
      </c>
      <c r="CC1116" s="98">
        <v>2.8853</v>
      </c>
      <c r="CD1116" s="98">
        <v>1.3</v>
      </c>
      <c r="CE1116" s="98">
        <v>1</v>
      </c>
      <c r="CF1116" s="33">
        <v>5</v>
      </c>
      <c r="CG1116" s="32">
        <v>148</v>
      </c>
      <c r="CH1116" s="98">
        <v>148</v>
      </c>
      <c r="CI1116" s="98">
        <v>140</v>
      </c>
      <c r="CJ1116" s="98">
        <f>Population!$CG1116-Population!$CI1116</f>
        <v>8</v>
      </c>
      <c r="CK1116" s="120">
        <f>_xlfn.DAYS(Entries!$AY$2,Population!H1116)</f>
        <v>383</v>
      </c>
      <c r="CL1116" s="120">
        <f t="shared" si="144"/>
        <v>2555</v>
      </c>
      <c r="CM1116" s="122">
        <f>Entries!$AY$5</f>
        <v>0.15</v>
      </c>
      <c r="CN1116" s="122">
        <f t="shared" si="149"/>
        <v>5.4054054054054057E-2</v>
      </c>
      <c r="CO1116" s="121">
        <f t="shared" si="145"/>
        <v>0.87258317025440313</v>
      </c>
      <c r="CP1116" s="32" t="s">
        <v>177</v>
      </c>
      <c r="CQ1116" s="98">
        <v>4</v>
      </c>
      <c r="CR1116" s="98" t="s">
        <v>95</v>
      </c>
      <c r="CS1116" s="98"/>
      <c r="CT1116" s="33"/>
      <c r="CU1116" s="32" t="s">
        <v>1476</v>
      </c>
      <c r="CV1116" s="98" t="s">
        <v>4039</v>
      </c>
      <c r="CW1116" s="98" t="s">
        <v>352</v>
      </c>
      <c r="CX1116" s="98" t="s">
        <v>4040</v>
      </c>
      <c r="CY1116" s="98" t="s">
        <v>107</v>
      </c>
      <c r="CZ1116" s="98" t="s">
        <v>1998</v>
      </c>
      <c r="DA1116" s="33"/>
      <c r="DB1116" s="17" t="s">
        <v>15463</v>
      </c>
      <c r="DC1116" s="17" t="s">
        <v>15500</v>
      </c>
      <c r="DD1116" s="17">
        <v>1</v>
      </c>
      <c r="DE1116" s="17" t="s">
        <v>15500</v>
      </c>
      <c r="DF1116" s="17" t="s">
        <v>15500</v>
      </c>
      <c r="DG1116" s="23" t="s">
        <v>11174</v>
      </c>
      <c r="DH1116" s="145"/>
    </row>
    <row r="1117" spans="1:112" s="17" customFormat="1" x14ac:dyDescent="0.25">
      <c r="A1117" s="30" t="s">
        <v>4297</v>
      </c>
      <c r="B1117" s="96">
        <v>1</v>
      </c>
      <c r="C1117" s="152" t="s">
        <v>11188</v>
      </c>
      <c r="D1117" s="96" t="s">
        <v>4034</v>
      </c>
      <c r="E1117" s="96">
        <v>45428</v>
      </c>
      <c r="F1117" s="96" t="s">
        <v>4298</v>
      </c>
      <c r="G1117" s="31">
        <v>62864</v>
      </c>
      <c r="H1117" s="43">
        <v>43911</v>
      </c>
      <c r="I1117" s="96" t="s">
        <v>271</v>
      </c>
      <c r="J1117" s="96"/>
      <c r="K1117" s="96"/>
      <c r="L1117" s="96" t="s">
        <v>272</v>
      </c>
      <c r="M1117" s="124" t="s">
        <v>352</v>
      </c>
      <c r="N1117" s="96" t="s">
        <v>352</v>
      </c>
      <c r="O1117" s="124" t="s">
        <v>707</v>
      </c>
      <c r="P1117" s="96" t="str">
        <f>VLOOKUP(N1117,Entries!J:K,2,FALSE)</f>
        <v>UNITED KINGDOM</v>
      </c>
      <c r="Q1117" s="123" t="s">
        <v>4036</v>
      </c>
      <c r="R1117" s="30" t="s">
        <v>4036</v>
      </c>
      <c r="S1117" s="96" t="s">
        <v>352</v>
      </c>
      <c r="T1117" s="124" t="s">
        <v>707</v>
      </c>
      <c r="U1117" s="125" t="s">
        <v>159</v>
      </c>
      <c r="V1117" s="31" t="s">
        <v>159</v>
      </c>
      <c r="W1117" s="64">
        <f>IF(VLOOKUP(R1117,Entries!N:P,3,FALSE)=V1117,1,VLOOKUP(R1117,Entries!N:P,3,FALSE))</f>
        <v>1</v>
      </c>
      <c r="X1117" s="124"/>
      <c r="Y1117" s="124"/>
      <c r="Z1117" s="96"/>
      <c r="AA1117" s="96"/>
      <c r="AB1117" s="96"/>
      <c r="AC1117" s="96" t="s">
        <v>4034</v>
      </c>
      <c r="AD1117" s="96" t="s">
        <v>263</v>
      </c>
      <c r="AE1117" s="96" t="s">
        <v>263</v>
      </c>
      <c r="AF1117" s="96" t="s">
        <v>263</v>
      </c>
      <c r="AG1117" s="96" t="s">
        <v>11136</v>
      </c>
      <c r="AH1117" s="96"/>
      <c r="AI1117" s="96"/>
      <c r="AJ1117" s="96">
        <v>7</v>
      </c>
      <c r="AK1117" s="96" t="s">
        <v>95</v>
      </c>
      <c r="AL1117" s="96"/>
      <c r="AM1117" s="31"/>
      <c r="AN1117" s="30" t="s">
        <v>168</v>
      </c>
      <c r="AO1117" s="96" t="s">
        <v>169</v>
      </c>
      <c r="AP1117" s="31" t="s">
        <v>169</v>
      </c>
      <c r="AQ1117">
        <v>21104.306345590001</v>
      </c>
      <c r="AR1117" t="s">
        <v>13124</v>
      </c>
      <c r="AS1117" t="s">
        <v>11225</v>
      </c>
      <c r="AT1117" t="s">
        <v>13125</v>
      </c>
      <c r="AU1117">
        <v>87.8947</v>
      </c>
      <c r="AV1117" s="96">
        <v>1.5339049832755558</v>
      </c>
      <c r="AW1117">
        <v>36.773499999999999</v>
      </c>
      <c r="AX1117" s="96">
        <v>0.90675595363111117</v>
      </c>
      <c r="AY1117">
        <v>1.994E-4</v>
      </c>
      <c r="AZ1117">
        <v>85.773700000000005</v>
      </c>
      <c r="BA1117" s="96">
        <v>1.4356167868977781</v>
      </c>
      <c r="BB1117">
        <v>274.36189999999999</v>
      </c>
      <c r="BC1117" s="96">
        <v>4.8499967109155566</v>
      </c>
      <c r="BD1117">
        <v>13.11415453</v>
      </c>
      <c r="BE1117" s="96">
        <f t="shared" si="146"/>
        <v>7595.826513070142</v>
      </c>
      <c r="BF1117" s="96">
        <f t="shared" si="147"/>
        <v>1226.3411208768484</v>
      </c>
      <c r="BG1117" s="96">
        <f t="shared" si="148"/>
        <v>1223.3119052634365</v>
      </c>
      <c r="BH1117">
        <v>7601.638425976751</v>
      </c>
      <c r="BI1117">
        <v>1.249033393363074E-3</v>
      </c>
      <c r="BJ1117">
        <v>1.534072943218026</v>
      </c>
      <c r="BK1117">
        <v>0.64181865250111536</v>
      </c>
      <c r="BL1117">
        <v>1.2462056870648699</v>
      </c>
      <c r="BM1117">
        <v>5.0393469841676772</v>
      </c>
      <c r="BN1117">
        <v>1.534051900173854</v>
      </c>
      <c r="BO1117">
        <v>0.64181865238877356</v>
      </c>
      <c r="BP1117">
        <v>1.369566785392858E-3</v>
      </c>
      <c r="BQ1117">
        <v>1.2462056870648699</v>
      </c>
      <c r="BR1117">
        <v>7592.9473102826996</v>
      </c>
      <c r="BS1117" s="96">
        <v>1236.571274539886</v>
      </c>
      <c r="BT1117" s="96">
        <v>1215.4066712093127</v>
      </c>
      <c r="BU1117">
        <v>5.0393469841676772</v>
      </c>
      <c r="BV1117" s="60" t="str">
        <f t="shared" si="143"/>
        <v>OneWeb</v>
      </c>
      <c r="BW1117" s="30" t="s">
        <v>4038</v>
      </c>
      <c r="BX1117" s="96">
        <v>1</v>
      </c>
      <c r="BY1117" s="96">
        <v>1.3</v>
      </c>
      <c r="BZ1117" s="96">
        <v>5</v>
      </c>
      <c r="CA1117" s="96">
        <v>5.2930999999999999</v>
      </c>
      <c r="CB1117" s="96">
        <v>1</v>
      </c>
      <c r="CC1117" s="96">
        <v>2.8853</v>
      </c>
      <c r="CD1117" s="96">
        <v>1.3</v>
      </c>
      <c r="CE1117" s="96">
        <v>1</v>
      </c>
      <c r="CF1117" s="31">
        <v>5</v>
      </c>
      <c r="CG1117" s="30">
        <v>148</v>
      </c>
      <c r="CH1117" s="96">
        <v>148</v>
      </c>
      <c r="CI1117" s="96">
        <v>140</v>
      </c>
      <c r="CJ1117" s="96">
        <f>Population!$CG1117-Population!$CI1117</f>
        <v>8</v>
      </c>
      <c r="CK1117" s="118">
        <f>_xlfn.DAYS(Entries!$AY$2,Population!H1117)</f>
        <v>383</v>
      </c>
      <c r="CL1117" s="118">
        <f t="shared" si="144"/>
        <v>2555</v>
      </c>
      <c r="CM1117" s="117">
        <f>Entries!$AY$5</f>
        <v>0.15</v>
      </c>
      <c r="CN1117" s="117">
        <f t="shared" si="149"/>
        <v>5.4054054054054057E-2</v>
      </c>
      <c r="CO1117" s="119">
        <f t="shared" si="145"/>
        <v>0.87258317025440313</v>
      </c>
      <c r="CP1117" s="30" t="s">
        <v>177</v>
      </c>
      <c r="CQ1117" s="96">
        <v>4</v>
      </c>
      <c r="CR1117" s="96" t="s">
        <v>95</v>
      </c>
      <c r="CS1117" s="96"/>
      <c r="CT1117" s="31"/>
      <c r="CU1117" s="30" t="s">
        <v>1476</v>
      </c>
      <c r="CV1117" s="96" t="s">
        <v>4039</v>
      </c>
      <c r="CW1117" s="96" t="s">
        <v>352</v>
      </c>
      <c r="CX1117" s="96" t="s">
        <v>4040</v>
      </c>
      <c r="CY1117" s="96" t="s">
        <v>107</v>
      </c>
      <c r="CZ1117" s="96" t="s">
        <v>1998</v>
      </c>
      <c r="DA1117" s="31"/>
      <c r="DB1117" s="17" t="s">
        <v>15463</v>
      </c>
      <c r="DC1117" s="17" t="s">
        <v>15500</v>
      </c>
      <c r="DD1117" s="17">
        <v>1</v>
      </c>
      <c r="DE1117" s="17" t="s">
        <v>15500</v>
      </c>
      <c r="DF1117" s="17" t="s">
        <v>15500</v>
      </c>
      <c r="DG1117" s="23" t="s">
        <v>11174</v>
      </c>
      <c r="DH1117" s="145"/>
    </row>
    <row r="1118" spans="1:112" s="17" customFormat="1" x14ac:dyDescent="0.25">
      <c r="A1118" s="32" t="s">
        <v>4300</v>
      </c>
      <c r="B1118" s="98">
        <v>1</v>
      </c>
      <c r="C1118" s="149" t="s">
        <v>11188</v>
      </c>
      <c r="D1118" s="98" t="s">
        <v>4034</v>
      </c>
      <c r="E1118" s="98">
        <v>45163</v>
      </c>
      <c r="F1118" s="98" t="s">
        <v>4301</v>
      </c>
      <c r="G1118" s="33">
        <v>62515</v>
      </c>
      <c r="H1118" s="44">
        <v>43867</v>
      </c>
      <c r="I1118" s="98" t="s">
        <v>271</v>
      </c>
      <c r="J1118" s="98"/>
      <c r="K1118" s="98"/>
      <c r="L1118" s="98" t="s">
        <v>272</v>
      </c>
      <c r="M1118" t="s">
        <v>352</v>
      </c>
      <c r="N1118" s="98" t="s">
        <v>352</v>
      </c>
      <c r="O1118" t="s">
        <v>707</v>
      </c>
      <c r="P1118" s="64" t="str">
        <f>VLOOKUP(N1118,Entries!J:K,2,FALSE)</f>
        <v>UNITED KINGDOM</v>
      </c>
      <c r="Q1118" s="38" t="s">
        <v>4036</v>
      </c>
      <c r="R1118" s="32" t="s">
        <v>4036</v>
      </c>
      <c r="S1118" s="98" t="s">
        <v>352</v>
      </c>
      <c r="T1118" t="s">
        <v>707</v>
      </c>
      <c r="U1118" s="39" t="s">
        <v>159</v>
      </c>
      <c r="V1118" s="33" t="s">
        <v>159</v>
      </c>
      <c r="W1118" s="64">
        <f>IF(VLOOKUP(R1118,Entries!N:P,3,FALSE)=V1118,1,VLOOKUP(R1118,Entries!N:P,3,FALSE))</f>
        <v>1</v>
      </c>
      <c r="X1118"/>
      <c r="Y1118"/>
      <c r="Z1118" s="98"/>
      <c r="AA1118" s="98"/>
      <c r="AB1118" s="98"/>
      <c r="AC1118" s="98" t="s">
        <v>4034</v>
      </c>
      <c r="AD1118" s="98" t="s">
        <v>263</v>
      </c>
      <c r="AE1118" s="98" t="s">
        <v>263</v>
      </c>
      <c r="AF1118" s="98" t="s">
        <v>263</v>
      </c>
      <c r="AG1118" s="98" t="s">
        <v>11136</v>
      </c>
      <c r="AH1118" s="98"/>
      <c r="AI1118" s="98"/>
      <c r="AJ1118" s="98">
        <v>7</v>
      </c>
      <c r="AK1118" s="98" t="s">
        <v>95</v>
      </c>
      <c r="AL1118" s="98"/>
      <c r="AM1118" s="33"/>
      <c r="AN1118" s="32" t="s">
        <v>168</v>
      </c>
      <c r="AO1118" s="98" t="s">
        <v>169</v>
      </c>
      <c r="AP1118" s="33" t="s">
        <v>169</v>
      </c>
      <c r="AQ1118">
        <v>21104.385560459999</v>
      </c>
      <c r="AR1118" t="s">
        <v>13126</v>
      </c>
      <c r="AS1118" t="s">
        <v>11225</v>
      </c>
      <c r="AT1118" t="s">
        <v>13127</v>
      </c>
      <c r="AU1118">
        <v>87.886300000000006</v>
      </c>
      <c r="AV1118" s="98">
        <v>1.5340358829422223</v>
      </c>
      <c r="AW1118">
        <v>51.953299999999999</v>
      </c>
      <c r="AX1118" s="98">
        <v>0.64250268787999998</v>
      </c>
      <c r="AY1118">
        <v>2.3360000000000001E-4</v>
      </c>
      <c r="AZ1118">
        <v>82.254800000000003</v>
      </c>
      <c r="BA1118" s="98">
        <v>1.2378047012888891</v>
      </c>
      <c r="BB1118">
        <v>277.88440000000003</v>
      </c>
      <c r="BC1118" s="98">
        <v>5.0478245044844448</v>
      </c>
      <c r="BD1118">
        <v>13.103698850000001</v>
      </c>
      <c r="BE1118" s="96">
        <f t="shared" si="146"/>
        <v>7599.8665414770658</v>
      </c>
      <c r="BF1118" s="96">
        <f t="shared" si="147"/>
        <v>1230.641870301155</v>
      </c>
      <c r="BG1118" s="96">
        <f t="shared" si="148"/>
        <v>1227.0912126529774</v>
      </c>
      <c r="BH1118">
        <v>7605.6755642717972</v>
      </c>
      <c r="BI1118">
        <v>1.2846982620549881E-3</v>
      </c>
      <c r="BJ1118">
        <v>1.533926396870182</v>
      </c>
      <c r="BK1118">
        <v>0.90675614224154077</v>
      </c>
      <c r="BL1118">
        <v>1.242071785826435</v>
      </c>
      <c r="BM1118">
        <v>5.0435437579314746</v>
      </c>
      <c r="BN1118">
        <v>1.5339052924995931</v>
      </c>
      <c r="BO1118">
        <v>0.90675614217622003</v>
      </c>
      <c r="BP1118">
        <v>1.3929599875781621E-3</v>
      </c>
      <c r="BQ1118">
        <v>1.242071785826435</v>
      </c>
      <c r="BR1118">
        <v>7596.9889728745993</v>
      </c>
      <c r="BS1118" s="96">
        <v>1232.566532586231</v>
      </c>
      <c r="BT1118" s="96">
        <v>1211.3006971526611</v>
      </c>
      <c r="BU1118">
        <v>5.0435437579314746</v>
      </c>
      <c r="BV1118" s="65" t="str">
        <f t="shared" si="143"/>
        <v>OneWeb</v>
      </c>
      <c r="BW1118" s="32" t="s">
        <v>4038</v>
      </c>
      <c r="BX1118" s="98">
        <v>1</v>
      </c>
      <c r="BY1118" s="98">
        <v>1.3</v>
      </c>
      <c r="BZ1118" s="98">
        <v>5</v>
      </c>
      <c r="CA1118" s="98">
        <v>5.2930999999999999</v>
      </c>
      <c r="CB1118" s="98">
        <v>1</v>
      </c>
      <c r="CC1118" s="98">
        <v>2.8853</v>
      </c>
      <c r="CD1118" s="98">
        <v>1.3</v>
      </c>
      <c r="CE1118" s="98">
        <v>1</v>
      </c>
      <c r="CF1118" s="33">
        <v>5</v>
      </c>
      <c r="CG1118" s="32">
        <v>148</v>
      </c>
      <c r="CH1118" s="98">
        <v>148</v>
      </c>
      <c r="CI1118" s="98">
        <v>140</v>
      </c>
      <c r="CJ1118" s="98">
        <f>Population!$CG1118-Population!$CI1118</f>
        <v>8</v>
      </c>
      <c r="CK1118" s="120">
        <f>_xlfn.DAYS(Entries!$AY$2,Population!H1118)</f>
        <v>427</v>
      </c>
      <c r="CL1118" s="120">
        <f t="shared" si="144"/>
        <v>2555</v>
      </c>
      <c r="CM1118" s="122">
        <f>Entries!$AY$5</f>
        <v>0.15</v>
      </c>
      <c r="CN1118" s="122">
        <f t="shared" si="149"/>
        <v>5.4054054054054057E-2</v>
      </c>
      <c r="CO1118" s="121">
        <f t="shared" si="145"/>
        <v>0.85794520547945208</v>
      </c>
      <c r="CP1118" s="32" t="s">
        <v>177</v>
      </c>
      <c r="CQ1118" s="98">
        <v>4</v>
      </c>
      <c r="CR1118" s="98" t="s">
        <v>95</v>
      </c>
      <c r="CS1118" s="98"/>
      <c r="CT1118" s="33"/>
      <c r="CU1118" s="32" t="s">
        <v>1476</v>
      </c>
      <c r="CV1118" s="98" t="s">
        <v>4039</v>
      </c>
      <c r="CW1118" s="98" t="s">
        <v>352</v>
      </c>
      <c r="CX1118" s="98" t="s">
        <v>4040</v>
      </c>
      <c r="CY1118" s="98" t="s">
        <v>107</v>
      </c>
      <c r="CZ1118" s="98" t="s">
        <v>1998</v>
      </c>
      <c r="DA1118" s="33"/>
      <c r="DB1118" s="17" t="s">
        <v>15463</v>
      </c>
      <c r="DC1118" s="17" t="s">
        <v>15500</v>
      </c>
      <c r="DD1118" s="17">
        <v>1</v>
      </c>
      <c r="DE1118" s="17" t="s">
        <v>15500</v>
      </c>
      <c r="DF1118" s="17" t="s">
        <v>15500</v>
      </c>
      <c r="DG1118" s="23" t="s">
        <v>11174</v>
      </c>
      <c r="DH1118" s="145"/>
    </row>
    <row r="1119" spans="1:112" s="17" customFormat="1" x14ac:dyDescent="0.25">
      <c r="A1119" s="30" t="s">
        <v>4303</v>
      </c>
      <c r="B1119" s="96">
        <v>1</v>
      </c>
      <c r="C1119" s="152" t="s">
        <v>11188</v>
      </c>
      <c r="D1119" s="96" t="s">
        <v>4034</v>
      </c>
      <c r="E1119" s="96">
        <v>45448</v>
      </c>
      <c r="F1119" s="96" t="s">
        <v>4304</v>
      </c>
      <c r="G1119" s="31">
        <v>62878</v>
      </c>
      <c r="H1119" s="43">
        <v>43911</v>
      </c>
      <c r="I1119" s="96" t="s">
        <v>271</v>
      </c>
      <c r="J1119" s="96"/>
      <c r="K1119" s="96"/>
      <c r="L1119" s="96" t="s">
        <v>272</v>
      </c>
      <c r="M1119" s="124" t="s">
        <v>352</v>
      </c>
      <c r="N1119" s="96" t="s">
        <v>352</v>
      </c>
      <c r="O1119" s="124" t="s">
        <v>707</v>
      </c>
      <c r="P1119" s="96" t="str">
        <f>VLOOKUP(N1119,Entries!J:K,2,FALSE)</f>
        <v>UNITED KINGDOM</v>
      </c>
      <c r="Q1119" s="123" t="s">
        <v>4036</v>
      </c>
      <c r="R1119" s="30" t="s">
        <v>4036</v>
      </c>
      <c r="S1119" s="96" t="s">
        <v>352</v>
      </c>
      <c r="T1119" s="124" t="s">
        <v>707</v>
      </c>
      <c r="U1119" s="125" t="s">
        <v>159</v>
      </c>
      <c r="V1119" s="31" t="s">
        <v>159</v>
      </c>
      <c r="W1119" s="64">
        <f>IF(VLOOKUP(R1119,Entries!N:P,3,FALSE)=V1119,1,VLOOKUP(R1119,Entries!N:P,3,FALSE))</f>
        <v>1</v>
      </c>
      <c r="X1119" s="124"/>
      <c r="Y1119" s="124"/>
      <c r="Z1119" s="96"/>
      <c r="AA1119" s="96"/>
      <c r="AB1119" s="96"/>
      <c r="AC1119" s="96" t="s">
        <v>4034</v>
      </c>
      <c r="AD1119" s="96" t="s">
        <v>263</v>
      </c>
      <c r="AE1119" s="96" t="s">
        <v>263</v>
      </c>
      <c r="AF1119" s="96" t="s">
        <v>263</v>
      </c>
      <c r="AG1119" s="96" t="s">
        <v>11136</v>
      </c>
      <c r="AH1119" s="96"/>
      <c r="AI1119" s="96"/>
      <c r="AJ1119" s="96">
        <v>7</v>
      </c>
      <c r="AK1119" s="96" t="s">
        <v>95</v>
      </c>
      <c r="AL1119" s="96"/>
      <c r="AM1119" s="31"/>
      <c r="AN1119" s="30" t="s">
        <v>168</v>
      </c>
      <c r="AO1119" s="96" t="s">
        <v>169</v>
      </c>
      <c r="AP1119" s="31" t="s">
        <v>169</v>
      </c>
      <c r="AQ1119">
        <v>21104.309468240001</v>
      </c>
      <c r="AR1119" t="s">
        <v>13128</v>
      </c>
      <c r="AS1119" t="s">
        <v>11225</v>
      </c>
      <c r="AT1119" t="s">
        <v>13129</v>
      </c>
      <c r="AU1119">
        <v>87.893799999999999</v>
      </c>
      <c r="AV1119" s="96">
        <v>1.5340463549155556</v>
      </c>
      <c r="AW1119">
        <v>36.8127</v>
      </c>
      <c r="AX1119" s="96">
        <v>0.64229848440000004</v>
      </c>
      <c r="AY1119">
        <v>2.5149999999999999E-4</v>
      </c>
      <c r="AZ1119">
        <v>70.921000000000006</v>
      </c>
      <c r="BA1119" s="96">
        <v>1.2834223624577779</v>
      </c>
      <c r="BB1119">
        <v>289.21910000000003</v>
      </c>
      <c r="BC1119" s="96">
        <v>5.0021248128577778</v>
      </c>
      <c r="BD1119">
        <v>13.11419001</v>
      </c>
      <c r="BE1119" s="96">
        <f t="shared" si="146"/>
        <v>7595.8128128951776</v>
      </c>
      <c r="BF1119" s="96">
        <f t="shared" si="147"/>
        <v>1226.7231598176213</v>
      </c>
      <c r="BG1119" s="96">
        <f t="shared" si="148"/>
        <v>1222.9024659727347</v>
      </c>
      <c r="BH1119">
        <v>7601.6255227992706</v>
      </c>
      <c r="BI1119">
        <v>1.308429287855481E-3</v>
      </c>
      <c r="BJ1119">
        <v>1.5340572443101901</v>
      </c>
      <c r="BK1119">
        <v>0.64250282161466155</v>
      </c>
      <c r="BL1119">
        <v>1.206712711999167</v>
      </c>
      <c r="BM1119">
        <v>5.0789186250631211</v>
      </c>
      <c r="BN1119">
        <v>1.5340361922029691</v>
      </c>
      <c r="BO1119">
        <v>0.64250282145278248</v>
      </c>
      <c r="BP1119">
        <v>1.4003701673305691E-3</v>
      </c>
      <c r="BQ1119">
        <v>1.206712711999167</v>
      </c>
      <c r="BR1119">
        <v>7592.9336148694456</v>
      </c>
      <c r="BS1119" s="96">
        <v>1232.3359157384657</v>
      </c>
      <c r="BT1119" s="96">
        <v>1211.5366308793282</v>
      </c>
      <c r="BU1119">
        <v>5.0789186250631211</v>
      </c>
      <c r="BV1119" s="60" t="str">
        <f t="shared" si="143"/>
        <v>OneWeb</v>
      </c>
      <c r="BW1119" s="30" t="s">
        <v>4038</v>
      </c>
      <c r="BX1119" s="96">
        <v>1</v>
      </c>
      <c r="BY1119" s="96">
        <v>1.3</v>
      </c>
      <c r="BZ1119" s="96">
        <v>5</v>
      </c>
      <c r="CA1119" s="96">
        <v>5.2930999999999999</v>
      </c>
      <c r="CB1119" s="96">
        <v>1</v>
      </c>
      <c r="CC1119" s="96">
        <v>2.8853</v>
      </c>
      <c r="CD1119" s="96">
        <v>1.3</v>
      </c>
      <c r="CE1119" s="96">
        <v>1</v>
      </c>
      <c r="CF1119" s="31">
        <v>5</v>
      </c>
      <c r="CG1119" s="30">
        <v>148</v>
      </c>
      <c r="CH1119" s="96">
        <v>148</v>
      </c>
      <c r="CI1119" s="96">
        <v>140</v>
      </c>
      <c r="CJ1119" s="96">
        <f>Population!$CG1119-Population!$CI1119</f>
        <v>8</v>
      </c>
      <c r="CK1119" s="118">
        <f>_xlfn.DAYS(Entries!$AY$2,Population!H1119)</f>
        <v>383</v>
      </c>
      <c r="CL1119" s="118">
        <f t="shared" si="144"/>
        <v>2555</v>
      </c>
      <c r="CM1119" s="117">
        <f>Entries!$AY$5</f>
        <v>0.15</v>
      </c>
      <c r="CN1119" s="117">
        <f t="shared" si="149"/>
        <v>5.4054054054054057E-2</v>
      </c>
      <c r="CO1119" s="119">
        <f t="shared" si="145"/>
        <v>0.87258317025440313</v>
      </c>
      <c r="CP1119" s="30" t="s">
        <v>177</v>
      </c>
      <c r="CQ1119" s="96">
        <v>4</v>
      </c>
      <c r="CR1119" s="96" t="s">
        <v>95</v>
      </c>
      <c r="CS1119" s="96"/>
      <c r="CT1119" s="31"/>
      <c r="CU1119" s="30" t="s">
        <v>1476</v>
      </c>
      <c r="CV1119" s="96" t="s">
        <v>4039</v>
      </c>
      <c r="CW1119" s="96" t="s">
        <v>352</v>
      </c>
      <c r="CX1119" s="96" t="s">
        <v>4040</v>
      </c>
      <c r="CY1119" s="96" t="s">
        <v>107</v>
      </c>
      <c r="CZ1119" s="96" t="s">
        <v>1998</v>
      </c>
      <c r="DA1119" s="31"/>
      <c r="DB1119" s="17" t="s">
        <v>15463</v>
      </c>
      <c r="DC1119" s="17" t="s">
        <v>15500</v>
      </c>
      <c r="DD1119" s="17">
        <v>1</v>
      </c>
      <c r="DE1119" s="17" t="s">
        <v>15500</v>
      </c>
      <c r="DF1119" s="17" t="s">
        <v>15500</v>
      </c>
      <c r="DG1119" s="23" t="s">
        <v>11174</v>
      </c>
      <c r="DH1119" s="145"/>
    </row>
    <row r="1120" spans="1:112" s="17" customFormat="1" x14ac:dyDescent="0.25">
      <c r="A1120" s="32" t="s">
        <v>4306</v>
      </c>
      <c r="B1120" s="98">
        <v>1</v>
      </c>
      <c r="C1120" s="149" t="s">
        <v>11188</v>
      </c>
      <c r="D1120" s="98" t="s">
        <v>4034</v>
      </c>
      <c r="E1120" s="98">
        <v>45433</v>
      </c>
      <c r="F1120" s="98" t="s">
        <v>4307</v>
      </c>
      <c r="G1120" s="33">
        <v>62869</v>
      </c>
      <c r="H1120" s="44">
        <v>43911</v>
      </c>
      <c r="I1120" s="98" t="s">
        <v>271</v>
      </c>
      <c r="J1120" s="98"/>
      <c r="K1120" s="98"/>
      <c r="L1120" s="98" t="s">
        <v>272</v>
      </c>
      <c r="M1120" t="s">
        <v>352</v>
      </c>
      <c r="N1120" s="98" t="s">
        <v>352</v>
      </c>
      <c r="O1120" t="s">
        <v>707</v>
      </c>
      <c r="P1120" s="64" t="str">
        <f>VLOOKUP(N1120,Entries!J:K,2,FALSE)</f>
        <v>UNITED KINGDOM</v>
      </c>
      <c r="Q1120" s="38" t="s">
        <v>4036</v>
      </c>
      <c r="R1120" s="32" t="s">
        <v>4036</v>
      </c>
      <c r="S1120" s="98" t="s">
        <v>352</v>
      </c>
      <c r="T1120" t="s">
        <v>707</v>
      </c>
      <c r="U1120" s="39" t="s">
        <v>159</v>
      </c>
      <c r="V1120" s="33" t="s">
        <v>159</v>
      </c>
      <c r="W1120" s="64">
        <f>IF(VLOOKUP(R1120,Entries!N:P,3,FALSE)=V1120,1,VLOOKUP(R1120,Entries!N:P,3,FALSE))</f>
        <v>1</v>
      </c>
      <c r="X1120"/>
      <c r="Y1120"/>
      <c r="Z1120" s="98"/>
      <c r="AA1120" s="98"/>
      <c r="AB1120" s="98"/>
      <c r="AC1120" s="98" t="s">
        <v>4034</v>
      </c>
      <c r="AD1120" s="98" t="s">
        <v>263</v>
      </c>
      <c r="AE1120" s="98" t="s">
        <v>263</v>
      </c>
      <c r="AF1120" s="98" t="s">
        <v>263</v>
      </c>
      <c r="AG1120" s="98" t="s">
        <v>11136</v>
      </c>
      <c r="AH1120" s="98"/>
      <c r="AI1120" s="98"/>
      <c r="AJ1120" s="98">
        <v>7</v>
      </c>
      <c r="AK1120" s="98" t="s">
        <v>95</v>
      </c>
      <c r="AL1120" s="98"/>
      <c r="AM1120" s="33"/>
      <c r="AN1120" s="32" t="s">
        <v>168</v>
      </c>
      <c r="AO1120" s="98" t="s">
        <v>169</v>
      </c>
      <c r="AP1120" s="33" t="s">
        <v>169</v>
      </c>
      <c r="AQ1120">
        <v>21104.318828169999</v>
      </c>
      <c r="AR1120" t="s">
        <v>12424</v>
      </c>
      <c r="AS1120" t="s">
        <v>11225</v>
      </c>
      <c r="AT1120" t="s">
        <v>13130</v>
      </c>
      <c r="AU1120">
        <v>87.894400000000005</v>
      </c>
      <c r="AV1120" s="98">
        <v>1.5337671022933335</v>
      </c>
      <c r="AW1120">
        <v>36.801000000000002</v>
      </c>
      <c r="AX1120" s="98">
        <v>0.9066826498177778</v>
      </c>
      <c r="AY1120">
        <v>2.0599999999999999E-4</v>
      </c>
      <c r="AZ1120">
        <v>73.534700000000001</v>
      </c>
      <c r="BA1120" s="98">
        <v>1.363782540488889</v>
      </c>
      <c r="BB1120">
        <v>286.60070000000002</v>
      </c>
      <c r="BC1120" s="98">
        <v>4.9217663801555567</v>
      </c>
      <c r="BD1120">
        <v>13.114183110000001</v>
      </c>
      <c r="BE1120" s="96">
        <f t="shared" si="146"/>
        <v>7595.8154772422968</v>
      </c>
      <c r="BF1120" s="96">
        <f t="shared" si="147"/>
        <v>1226.380215230608</v>
      </c>
      <c r="BG1120" s="96">
        <f t="shared" si="148"/>
        <v>1223.2507392539846</v>
      </c>
      <c r="BH1120">
        <v>7601.6279059263634</v>
      </c>
      <c r="BI1120">
        <v>1.262438386818512E-3</v>
      </c>
      <c r="BJ1120">
        <v>1.5340677102832041</v>
      </c>
      <c r="BK1120">
        <v>0.64229861801431676</v>
      </c>
      <c r="BL1120">
        <v>1.2130350243778041</v>
      </c>
      <c r="BM1120">
        <v>5.0725142201795004</v>
      </c>
      <c r="BN1120">
        <v>1.5340466641834241</v>
      </c>
      <c r="BO1120">
        <v>0.64229861793126275</v>
      </c>
      <c r="BP1120">
        <v>1.3696470054841369E-3</v>
      </c>
      <c r="BQ1120">
        <v>1.2130350243778041</v>
      </c>
      <c r="BR1120">
        <v>7592.9362733088974</v>
      </c>
      <c r="BS1120" s="96">
        <v>1236.3562242891694</v>
      </c>
      <c r="BT1120" s="96">
        <v>1215.5593609492607</v>
      </c>
      <c r="BU1120">
        <v>5.0725142201795004</v>
      </c>
      <c r="BV1120" s="65" t="str">
        <f t="shared" si="143"/>
        <v>OneWeb</v>
      </c>
      <c r="BW1120" s="32" t="s">
        <v>4038</v>
      </c>
      <c r="BX1120" s="98">
        <v>1</v>
      </c>
      <c r="BY1120" s="98">
        <v>1.3</v>
      </c>
      <c r="BZ1120" s="98">
        <v>5</v>
      </c>
      <c r="CA1120" s="98">
        <v>5.2930999999999999</v>
      </c>
      <c r="CB1120" s="98">
        <v>1</v>
      </c>
      <c r="CC1120" s="98">
        <v>2.8853</v>
      </c>
      <c r="CD1120" s="98">
        <v>1.3</v>
      </c>
      <c r="CE1120" s="98">
        <v>1</v>
      </c>
      <c r="CF1120" s="33">
        <v>5</v>
      </c>
      <c r="CG1120" s="32">
        <v>148</v>
      </c>
      <c r="CH1120" s="98">
        <v>148</v>
      </c>
      <c r="CI1120" s="98">
        <v>140</v>
      </c>
      <c r="CJ1120" s="98">
        <f>Population!$CG1120-Population!$CI1120</f>
        <v>8</v>
      </c>
      <c r="CK1120" s="120">
        <f>_xlfn.DAYS(Entries!$AY$2,Population!H1120)</f>
        <v>383</v>
      </c>
      <c r="CL1120" s="120">
        <f t="shared" si="144"/>
        <v>2555</v>
      </c>
      <c r="CM1120" s="122">
        <f>Entries!$AY$5</f>
        <v>0.15</v>
      </c>
      <c r="CN1120" s="122">
        <f t="shared" si="149"/>
        <v>5.4054054054054057E-2</v>
      </c>
      <c r="CO1120" s="121">
        <f t="shared" si="145"/>
        <v>0.87258317025440313</v>
      </c>
      <c r="CP1120" s="32" t="s">
        <v>177</v>
      </c>
      <c r="CQ1120" s="98">
        <v>4</v>
      </c>
      <c r="CR1120" s="98" t="s">
        <v>95</v>
      </c>
      <c r="CS1120" s="98"/>
      <c r="CT1120" s="33"/>
      <c r="CU1120" s="32" t="s">
        <v>1476</v>
      </c>
      <c r="CV1120" s="98" t="s">
        <v>4039</v>
      </c>
      <c r="CW1120" s="98" t="s">
        <v>352</v>
      </c>
      <c r="CX1120" s="98" t="s">
        <v>4040</v>
      </c>
      <c r="CY1120" s="98" t="s">
        <v>107</v>
      </c>
      <c r="CZ1120" s="98" t="s">
        <v>1998</v>
      </c>
      <c r="DA1120" s="33"/>
      <c r="DB1120" s="17" t="s">
        <v>15463</v>
      </c>
      <c r="DC1120" s="17" t="s">
        <v>15500</v>
      </c>
      <c r="DD1120" s="17">
        <v>1</v>
      </c>
      <c r="DE1120" s="17" t="s">
        <v>15500</v>
      </c>
      <c r="DF1120" s="17" t="s">
        <v>15500</v>
      </c>
      <c r="DG1120" s="23" t="s">
        <v>11174</v>
      </c>
      <c r="DH1120" s="145"/>
    </row>
    <row r="1121" spans="1:112" s="17" customFormat="1" x14ac:dyDescent="0.25">
      <c r="A1121" s="30" t="s">
        <v>4309</v>
      </c>
      <c r="B1121" s="96">
        <v>1</v>
      </c>
      <c r="C1121" s="152" t="s">
        <v>11188</v>
      </c>
      <c r="D1121" s="96" t="s">
        <v>4034</v>
      </c>
      <c r="E1121" s="96">
        <v>45164</v>
      </c>
      <c r="F1121" s="96" t="s">
        <v>4310</v>
      </c>
      <c r="G1121" s="31">
        <v>62516</v>
      </c>
      <c r="H1121" s="43">
        <v>43867</v>
      </c>
      <c r="I1121" s="96" t="s">
        <v>271</v>
      </c>
      <c r="J1121" s="96"/>
      <c r="K1121" s="96"/>
      <c r="L1121" s="96" t="s">
        <v>272</v>
      </c>
      <c r="M1121" s="124" t="s">
        <v>352</v>
      </c>
      <c r="N1121" s="96" t="s">
        <v>352</v>
      </c>
      <c r="O1121" s="124" t="s">
        <v>707</v>
      </c>
      <c r="P1121" s="96" t="str">
        <f>VLOOKUP(N1121,Entries!J:K,2,FALSE)</f>
        <v>UNITED KINGDOM</v>
      </c>
      <c r="Q1121" s="123" t="s">
        <v>4036</v>
      </c>
      <c r="R1121" s="30" t="s">
        <v>4036</v>
      </c>
      <c r="S1121" s="96" t="s">
        <v>352</v>
      </c>
      <c r="T1121" s="124" t="s">
        <v>707</v>
      </c>
      <c r="U1121" s="125" t="s">
        <v>159</v>
      </c>
      <c r="V1121" s="31" t="s">
        <v>159</v>
      </c>
      <c r="W1121" s="64">
        <f>IF(VLOOKUP(R1121,Entries!N:P,3,FALSE)=V1121,1,VLOOKUP(R1121,Entries!N:P,3,FALSE))</f>
        <v>1</v>
      </c>
      <c r="X1121" s="124"/>
      <c r="Y1121" s="124"/>
      <c r="Z1121" s="96"/>
      <c r="AA1121" s="96"/>
      <c r="AB1121" s="96"/>
      <c r="AC1121" s="96" t="s">
        <v>4034</v>
      </c>
      <c r="AD1121" s="96" t="s">
        <v>263</v>
      </c>
      <c r="AE1121" s="96" t="s">
        <v>263</v>
      </c>
      <c r="AF1121" s="96" t="s">
        <v>263</v>
      </c>
      <c r="AG1121" s="96" t="s">
        <v>11136</v>
      </c>
      <c r="AH1121" s="96"/>
      <c r="AI1121" s="96"/>
      <c r="AJ1121" s="96">
        <v>7</v>
      </c>
      <c r="AK1121" s="96" t="s">
        <v>95</v>
      </c>
      <c r="AL1121" s="96"/>
      <c r="AM1121" s="31"/>
      <c r="AN1121" s="30" t="s">
        <v>168</v>
      </c>
      <c r="AO1121" s="96" t="s">
        <v>169</v>
      </c>
      <c r="AP1121" s="31" t="s">
        <v>169</v>
      </c>
      <c r="AQ1121">
        <v>21104.36373148</v>
      </c>
      <c r="AR1121" t="s">
        <v>12262</v>
      </c>
      <c r="AS1121" t="s">
        <v>11225</v>
      </c>
      <c r="AT1121" t="s">
        <v>13131</v>
      </c>
      <c r="AU1121">
        <v>87.878399999999999</v>
      </c>
      <c r="AV1121" s="96">
        <v>1.5340411189288889</v>
      </c>
      <c r="AW1121">
        <v>51.949100000000001</v>
      </c>
      <c r="AX1121" s="96">
        <v>0.64198432520000004</v>
      </c>
      <c r="AY1121">
        <v>2.0269999999999999E-4</v>
      </c>
      <c r="AZ1121">
        <v>78.138999999999996</v>
      </c>
      <c r="BA1121" s="96">
        <v>0.72875684156888887</v>
      </c>
      <c r="BB1121">
        <v>281.99650000000003</v>
      </c>
      <c r="BC1121" s="96">
        <v>5.5565913662533335</v>
      </c>
      <c r="BD1121">
        <v>13.10377969</v>
      </c>
      <c r="BE1121" s="96">
        <f t="shared" si="146"/>
        <v>7599.835284651057</v>
      </c>
      <c r="BF1121" s="96">
        <f t="shared" si="147"/>
        <v>1230.375771263256</v>
      </c>
      <c r="BG1121" s="96">
        <f t="shared" si="148"/>
        <v>1227.2947980388581</v>
      </c>
      <c r="BH1121">
        <v>7605.6444475471844</v>
      </c>
      <c r="BI1121">
        <v>1.256814669404895E-3</v>
      </c>
      <c r="BJ1121">
        <v>1.5337885947268901</v>
      </c>
      <c r="BK1121">
        <v>0.90668283848275599</v>
      </c>
      <c r="BL1121">
        <v>1.225882743677088</v>
      </c>
      <c r="BM1121">
        <v>5.0596682222286544</v>
      </c>
      <c r="BN1121">
        <v>1.533767411453244</v>
      </c>
      <c r="BO1121">
        <v>0.90668283835097208</v>
      </c>
      <c r="BP1121">
        <v>1.3687625960034941E-3</v>
      </c>
      <c r="BQ1121">
        <v>1.225882743677088</v>
      </c>
      <c r="BR1121">
        <v>7596.9577926192151</v>
      </c>
      <c r="BS1121" s="96">
        <v>1231.8341394263716</v>
      </c>
      <c r="BT1121" s="96">
        <v>1212.0726054304869</v>
      </c>
      <c r="BU1121">
        <v>5.0596682222286544</v>
      </c>
      <c r="BV1121" s="60" t="str">
        <f t="shared" si="143"/>
        <v>OneWeb</v>
      </c>
      <c r="BW1121" s="30" t="s">
        <v>4038</v>
      </c>
      <c r="BX1121" s="96">
        <v>1</v>
      </c>
      <c r="BY1121" s="96">
        <v>1.3</v>
      </c>
      <c r="BZ1121" s="96">
        <v>5</v>
      </c>
      <c r="CA1121" s="96">
        <v>5.2930999999999999</v>
      </c>
      <c r="CB1121" s="96">
        <v>1</v>
      </c>
      <c r="CC1121" s="96">
        <v>2.8853</v>
      </c>
      <c r="CD1121" s="96">
        <v>1.3</v>
      </c>
      <c r="CE1121" s="96">
        <v>1</v>
      </c>
      <c r="CF1121" s="31">
        <v>5</v>
      </c>
      <c r="CG1121" s="30">
        <v>148</v>
      </c>
      <c r="CH1121" s="96">
        <v>148</v>
      </c>
      <c r="CI1121" s="96">
        <v>140</v>
      </c>
      <c r="CJ1121" s="96">
        <f>Population!$CG1121-Population!$CI1121</f>
        <v>8</v>
      </c>
      <c r="CK1121" s="118">
        <f>_xlfn.DAYS(Entries!$AY$2,Population!H1121)</f>
        <v>427</v>
      </c>
      <c r="CL1121" s="118">
        <f t="shared" si="144"/>
        <v>2555</v>
      </c>
      <c r="CM1121" s="117">
        <f>Entries!$AY$5</f>
        <v>0.15</v>
      </c>
      <c r="CN1121" s="117">
        <f t="shared" si="149"/>
        <v>5.4054054054054057E-2</v>
      </c>
      <c r="CO1121" s="119">
        <f t="shared" si="145"/>
        <v>0.85794520547945208</v>
      </c>
      <c r="CP1121" s="30" t="s">
        <v>177</v>
      </c>
      <c r="CQ1121" s="96">
        <v>4</v>
      </c>
      <c r="CR1121" s="96" t="s">
        <v>95</v>
      </c>
      <c r="CS1121" s="96"/>
      <c r="CT1121" s="31"/>
      <c r="CU1121" s="30" t="s">
        <v>1476</v>
      </c>
      <c r="CV1121" s="96" t="s">
        <v>4039</v>
      </c>
      <c r="CW1121" s="96" t="s">
        <v>352</v>
      </c>
      <c r="CX1121" s="96" t="s">
        <v>4040</v>
      </c>
      <c r="CY1121" s="96" t="s">
        <v>107</v>
      </c>
      <c r="CZ1121" s="96" t="s">
        <v>1998</v>
      </c>
      <c r="DA1121" s="31"/>
      <c r="DB1121" s="17" t="s">
        <v>15463</v>
      </c>
      <c r="DC1121" s="17" t="s">
        <v>15500</v>
      </c>
      <c r="DD1121" s="17">
        <v>1</v>
      </c>
      <c r="DE1121" s="17" t="s">
        <v>15500</v>
      </c>
      <c r="DF1121" s="17" t="s">
        <v>15500</v>
      </c>
      <c r="DG1121" s="23" t="s">
        <v>11174</v>
      </c>
      <c r="DH1121" s="145"/>
    </row>
    <row r="1122" spans="1:112" s="17" customFormat="1" x14ac:dyDescent="0.25">
      <c r="A1122" s="32" t="s">
        <v>4312</v>
      </c>
      <c r="B1122" s="98">
        <v>1</v>
      </c>
      <c r="C1122" s="149" t="s">
        <v>11188</v>
      </c>
      <c r="D1122" s="98" t="s">
        <v>4034</v>
      </c>
      <c r="E1122" s="98">
        <v>45424</v>
      </c>
      <c r="F1122" s="98" t="s">
        <v>4313</v>
      </c>
      <c r="G1122" s="33">
        <v>62860</v>
      </c>
      <c r="H1122" s="44">
        <v>43911</v>
      </c>
      <c r="I1122" s="98" t="s">
        <v>271</v>
      </c>
      <c r="J1122" s="98"/>
      <c r="K1122" s="98"/>
      <c r="L1122" s="98" t="s">
        <v>272</v>
      </c>
      <c r="M1122" t="s">
        <v>352</v>
      </c>
      <c r="N1122" s="98" t="s">
        <v>352</v>
      </c>
      <c r="O1122" t="s">
        <v>11129</v>
      </c>
      <c r="P1122" s="64" t="str">
        <f>VLOOKUP(N1122,Entries!J:K,2,FALSE)</f>
        <v>UNITED KINGDOM</v>
      </c>
      <c r="Q1122" s="38" t="s">
        <v>4036</v>
      </c>
      <c r="R1122" s="32" t="s">
        <v>4036</v>
      </c>
      <c r="S1122" s="98" t="s">
        <v>352</v>
      </c>
      <c r="T1122" t="s">
        <v>707</v>
      </c>
      <c r="U1122" s="39" t="s">
        <v>159</v>
      </c>
      <c r="V1122" s="33" t="s">
        <v>159</v>
      </c>
      <c r="W1122" s="64">
        <f>IF(VLOOKUP(R1122,Entries!N:P,3,FALSE)=V1122,1,VLOOKUP(R1122,Entries!N:P,3,FALSE))</f>
        <v>1</v>
      </c>
      <c r="X1122"/>
      <c r="Y1122"/>
      <c r="Z1122" s="98"/>
      <c r="AA1122" s="98"/>
      <c r="AB1122" s="98"/>
      <c r="AC1122" s="98" t="s">
        <v>4034</v>
      </c>
      <c r="AD1122" s="98" t="s">
        <v>263</v>
      </c>
      <c r="AE1122" s="98" t="s">
        <v>263</v>
      </c>
      <c r="AF1122" s="98" t="s">
        <v>263</v>
      </c>
      <c r="AG1122" s="98" t="s">
        <v>11136</v>
      </c>
      <c r="AH1122" s="98"/>
      <c r="AI1122" s="98"/>
      <c r="AJ1122" s="98">
        <v>7</v>
      </c>
      <c r="AK1122" s="98" t="s">
        <v>95</v>
      </c>
      <c r="AL1122" s="98"/>
      <c r="AM1122" s="33"/>
      <c r="AN1122" s="32" t="s">
        <v>168</v>
      </c>
      <c r="AO1122" s="98" t="s">
        <v>169</v>
      </c>
      <c r="AP1122" s="33" t="s">
        <v>169</v>
      </c>
      <c r="AQ1122">
        <v>21104.343735449998</v>
      </c>
      <c r="AR1122" t="s">
        <v>11999</v>
      </c>
      <c r="AS1122" t="s">
        <v>11225</v>
      </c>
      <c r="AT1122" t="s">
        <v>13132</v>
      </c>
      <c r="AU1122">
        <v>87.894099999999995</v>
      </c>
      <c r="AV1122" s="98">
        <v>1.5340411189288889</v>
      </c>
      <c r="AW1122">
        <v>36.783000000000001</v>
      </c>
      <c r="AX1122" s="98">
        <v>0.64238226018666666</v>
      </c>
      <c r="AY1122">
        <v>1.4779999999999999E-4</v>
      </c>
      <c r="AZ1122">
        <v>41.7547</v>
      </c>
      <c r="BA1122" s="98">
        <v>1.2579231073911112</v>
      </c>
      <c r="BB1122">
        <v>318.36930000000001</v>
      </c>
      <c r="BC1122" s="98">
        <v>5.027590906675556</v>
      </c>
      <c r="BD1122">
        <v>13.11413885</v>
      </c>
      <c r="BE1122" s="96">
        <f t="shared" si="146"/>
        <v>7595.8325677330859</v>
      </c>
      <c r="BF1122" s="96">
        <f t="shared" si="147"/>
        <v>1225.9552317865964</v>
      </c>
      <c r="BG1122" s="96">
        <f t="shared" si="148"/>
        <v>1223.7099036795744</v>
      </c>
      <c r="BH1122">
        <v>7601.6455801598977</v>
      </c>
      <c r="BI1122">
        <v>1.190635888641008E-3</v>
      </c>
      <c r="BJ1122">
        <v>1.5340624771833851</v>
      </c>
      <c r="BK1122">
        <v>0.64198445872549414</v>
      </c>
      <c r="BL1122">
        <v>1.142960686735577</v>
      </c>
      <c r="BM1122">
        <v>5.1423896111599561</v>
      </c>
      <c r="BN1122">
        <v>1.5340414281962489</v>
      </c>
      <c r="BO1122">
        <v>0.64198445867624809</v>
      </c>
      <c r="BP1122">
        <v>1.3013074772487919E-3</v>
      </c>
      <c r="BQ1122">
        <v>1.142960686735577</v>
      </c>
      <c r="BR1122">
        <v>7592.9533724284292</v>
      </c>
      <c r="BS1122" s="96">
        <v>1232.2422579175345</v>
      </c>
      <c r="BT1122" s="96">
        <v>1211.6225616075626</v>
      </c>
      <c r="BU1122">
        <v>5.1423896111599561</v>
      </c>
      <c r="BV1122" s="65" t="str">
        <f t="shared" si="143"/>
        <v>OneWeb</v>
      </c>
      <c r="BW1122" s="32" t="s">
        <v>4038</v>
      </c>
      <c r="BX1122" s="98">
        <v>1</v>
      </c>
      <c r="BY1122" s="98">
        <v>1.3</v>
      </c>
      <c r="BZ1122" s="98">
        <v>5</v>
      </c>
      <c r="CA1122" s="98">
        <v>5.2930999999999999</v>
      </c>
      <c r="CB1122" s="98">
        <v>1</v>
      </c>
      <c r="CC1122" s="98">
        <v>2.8853</v>
      </c>
      <c r="CD1122" s="98">
        <v>1.3</v>
      </c>
      <c r="CE1122" s="98">
        <v>1</v>
      </c>
      <c r="CF1122" s="33">
        <v>5</v>
      </c>
      <c r="CG1122" s="32">
        <v>148</v>
      </c>
      <c r="CH1122" s="98">
        <v>148</v>
      </c>
      <c r="CI1122" s="98">
        <v>140</v>
      </c>
      <c r="CJ1122" s="98">
        <f>Population!$CG1122-Population!$CI1122</f>
        <v>8</v>
      </c>
      <c r="CK1122" s="120">
        <f>_xlfn.DAYS(Entries!$AY$2,Population!H1122)</f>
        <v>383</v>
      </c>
      <c r="CL1122" s="120">
        <f t="shared" si="144"/>
        <v>2555</v>
      </c>
      <c r="CM1122" s="122">
        <f>Entries!$AY$5</f>
        <v>0.15</v>
      </c>
      <c r="CN1122" s="122">
        <f t="shared" si="149"/>
        <v>5.4054054054054057E-2</v>
      </c>
      <c r="CO1122" s="121">
        <f t="shared" si="145"/>
        <v>0.87258317025440313</v>
      </c>
      <c r="CP1122" s="32" t="s">
        <v>177</v>
      </c>
      <c r="CQ1122" s="98">
        <v>4</v>
      </c>
      <c r="CR1122" s="98" t="s">
        <v>95</v>
      </c>
      <c r="CS1122" s="98"/>
      <c r="CT1122" s="33"/>
      <c r="CU1122" s="32" t="s">
        <v>1476</v>
      </c>
      <c r="CV1122" s="98" t="s">
        <v>4039</v>
      </c>
      <c r="CW1122" s="98" t="s">
        <v>352</v>
      </c>
      <c r="CX1122" s="98" t="s">
        <v>4040</v>
      </c>
      <c r="CY1122" s="98" t="s">
        <v>107</v>
      </c>
      <c r="CZ1122" s="98" t="s">
        <v>1998</v>
      </c>
      <c r="DA1122" s="33"/>
      <c r="DB1122" s="17" t="s">
        <v>15463</v>
      </c>
      <c r="DC1122" s="17" t="s">
        <v>15500</v>
      </c>
      <c r="DD1122" s="17">
        <v>1</v>
      </c>
      <c r="DE1122" s="17" t="s">
        <v>15500</v>
      </c>
      <c r="DF1122" s="17" t="s">
        <v>15500</v>
      </c>
      <c r="DG1122" s="23" t="s">
        <v>11174</v>
      </c>
      <c r="DH1122" s="145"/>
    </row>
    <row r="1123" spans="1:112" s="17" customFormat="1" x14ac:dyDescent="0.25">
      <c r="A1123" s="30" t="s">
        <v>4315</v>
      </c>
      <c r="B1123" s="96">
        <v>1</v>
      </c>
      <c r="C1123" s="152" t="s">
        <v>11188</v>
      </c>
      <c r="D1123" s="96" t="s">
        <v>4034</v>
      </c>
      <c r="E1123" s="96">
        <v>45425</v>
      </c>
      <c r="F1123" s="96" t="s">
        <v>4316</v>
      </c>
      <c r="G1123" s="31">
        <v>62861</v>
      </c>
      <c r="H1123" s="43">
        <v>43911</v>
      </c>
      <c r="I1123" s="96" t="s">
        <v>271</v>
      </c>
      <c r="J1123" s="96"/>
      <c r="K1123" s="96"/>
      <c r="L1123" s="96" t="s">
        <v>272</v>
      </c>
      <c r="M1123" s="124" t="s">
        <v>352</v>
      </c>
      <c r="N1123" s="96" t="s">
        <v>352</v>
      </c>
      <c r="O1123" s="124" t="s">
        <v>707</v>
      </c>
      <c r="P1123" s="96" t="str">
        <f>VLOOKUP(N1123,Entries!J:K,2,FALSE)</f>
        <v>UNITED KINGDOM</v>
      </c>
      <c r="Q1123" s="123" t="s">
        <v>4036</v>
      </c>
      <c r="R1123" s="30" t="s">
        <v>4036</v>
      </c>
      <c r="S1123" s="96" t="s">
        <v>352</v>
      </c>
      <c r="T1123" s="124" t="s">
        <v>707</v>
      </c>
      <c r="U1123" s="125" t="s">
        <v>159</v>
      </c>
      <c r="V1123" s="31" t="s">
        <v>159</v>
      </c>
      <c r="W1123" s="64">
        <f>IF(VLOOKUP(R1123,Entries!N:P,3,FALSE)=V1123,1,VLOOKUP(R1123,Entries!N:P,3,FALSE))</f>
        <v>1</v>
      </c>
      <c r="X1123" s="124"/>
      <c r="Y1123" s="124"/>
      <c r="Z1123" s="96"/>
      <c r="AA1123" s="96"/>
      <c r="AB1123" s="96"/>
      <c r="AC1123" s="96" t="s">
        <v>4034</v>
      </c>
      <c r="AD1123" s="96" t="s">
        <v>263</v>
      </c>
      <c r="AE1123" s="96" t="s">
        <v>263</v>
      </c>
      <c r="AF1123" s="96" t="s">
        <v>263</v>
      </c>
      <c r="AG1123" s="96" t="s">
        <v>11136</v>
      </c>
      <c r="AH1123" s="96"/>
      <c r="AI1123" s="96"/>
      <c r="AJ1123" s="96">
        <v>7</v>
      </c>
      <c r="AK1123" s="96" t="s">
        <v>95</v>
      </c>
      <c r="AL1123" s="96"/>
      <c r="AM1123" s="31"/>
      <c r="AN1123" s="30" t="s">
        <v>168</v>
      </c>
      <c r="AO1123" s="96" t="s">
        <v>169</v>
      </c>
      <c r="AP1123" s="31" t="s">
        <v>169</v>
      </c>
      <c r="AQ1123">
        <v>21104.30791901</v>
      </c>
      <c r="AR1123" t="s">
        <v>13133</v>
      </c>
      <c r="AS1123" t="s">
        <v>11225</v>
      </c>
      <c r="AT1123" t="s">
        <v>13134</v>
      </c>
      <c r="AU1123">
        <v>87.894099999999995</v>
      </c>
      <c r="AV1123" s="96">
        <v>1.5340393736</v>
      </c>
      <c r="AW1123">
        <v>36.805799999999998</v>
      </c>
      <c r="AX1123" s="96">
        <v>0.64203319440888895</v>
      </c>
      <c r="AY1123">
        <v>1.906E-4</v>
      </c>
      <c r="AZ1123">
        <v>72.073700000000002</v>
      </c>
      <c r="BA1123" s="96">
        <v>1.0368510236800002</v>
      </c>
      <c r="BB1123">
        <v>288.0598</v>
      </c>
      <c r="BC1123" s="96">
        <v>5.2486455370977785</v>
      </c>
      <c r="BD1123">
        <v>13.114193119999999</v>
      </c>
      <c r="BE1123" s="96">
        <f t="shared" si="146"/>
        <v>7595.8116120090681</v>
      </c>
      <c r="BF1123" s="96">
        <f t="shared" si="147"/>
        <v>1226.2593737023171</v>
      </c>
      <c r="BG1123" s="96">
        <f t="shared" si="148"/>
        <v>1223.363850315819</v>
      </c>
      <c r="BH1123">
        <v>7601.6240458907159</v>
      </c>
      <c r="BI1123">
        <v>1.247361727415951E-3</v>
      </c>
      <c r="BJ1123">
        <v>1.5340624773070399</v>
      </c>
      <c r="BK1123">
        <v>0.64238239378674877</v>
      </c>
      <c r="BL1123">
        <v>1.20827349401267</v>
      </c>
      <c r="BM1123">
        <v>5.0772425791794351</v>
      </c>
      <c r="BN1123">
        <v>1.5340414281947301</v>
      </c>
      <c r="BO1123">
        <v>0.64238239373873474</v>
      </c>
      <c r="BP1123">
        <v>1.3578216687047319E-3</v>
      </c>
      <c r="BQ1123">
        <v>1.20827349401267</v>
      </c>
      <c r="BR1123">
        <v>7592.9324097625486</v>
      </c>
      <c r="BS1123" s="96">
        <v>1232.2249277706605</v>
      </c>
      <c r="BT1123" s="96">
        <v>1211.667427704032</v>
      </c>
      <c r="BU1123">
        <v>5.0772425791794351</v>
      </c>
      <c r="BV1123" s="60" t="str">
        <f t="shared" si="143"/>
        <v>OneWeb</v>
      </c>
      <c r="BW1123" s="30" t="s">
        <v>4038</v>
      </c>
      <c r="BX1123" s="96">
        <v>1</v>
      </c>
      <c r="BY1123" s="96">
        <v>1.3</v>
      </c>
      <c r="BZ1123" s="96">
        <v>5</v>
      </c>
      <c r="CA1123" s="16">
        <v>5.2930999999999999</v>
      </c>
      <c r="CB1123" s="16">
        <v>1</v>
      </c>
      <c r="CC1123" s="16">
        <v>2.8853</v>
      </c>
      <c r="CD1123" s="96">
        <v>1.3</v>
      </c>
      <c r="CE1123" s="96">
        <v>1</v>
      </c>
      <c r="CF1123" s="31">
        <v>5</v>
      </c>
      <c r="CG1123" s="30">
        <v>148</v>
      </c>
      <c r="CH1123" s="96">
        <v>148</v>
      </c>
      <c r="CI1123" s="96">
        <v>140</v>
      </c>
      <c r="CJ1123" s="96">
        <f>Population!$CG1123-Population!$CI1123</f>
        <v>8</v>
      </c>
      <c r="CK1123" s="118">
        <f>_xlfn.DAYS(Entries!$AY$2,Population!H1123)</f>
        <v>383</v>
      </c>
      <c r="CL1123" s="118">
        <f t="shared" si="144"/>
        <v>2555</v>
      </c>
      <c r="CM1123" s="117">
        <f>Entries!$AY$5</f>
        <v>0.15</v>
      </c>
      <c r="CN1123" s="117">
        <f t="shared" si="149"/>
        <v>5.4054054054054057E-2</v>
      </c>
      <c r="CO1123" s="119">
        <f t="shared" si="145"/>
        <v>0.87258317025440313</v>
      </c>
      <c r="CP1123" s="30" t="s">
        <v>177</v>
      </c>
      <c r="CQ1123" s="96">
        <v>4</v>
      </c>
      <c r="CR1123" s="96" t="s">
        <v>95</v>
      </c>
      <c r="CS1123" s="96"/>
      <c r="CT1123" s="31"/>
      <c r="CU1123" s="30" t="s">
        <v>1476</v>
      </c>
      <c r="CV1123" s="96" t="s">
        <v>4039</v>
      </c>
      <c r="CW1123" s="96" t="s">
        <v>352</v>
      </c>
      <c r="CX1123" s="96" t="s">
        <v>4040</v>
      </c>
      <c r="CY1123" s="96" t="s">
        <v>107</v>
      </c>
      <c r="CZ1123" s="96" t="s">
        <v>1998</v>
      </c>
      <c r="DA1123" s="31"/>
      <c r="DB1123" s="17" t="s">
        <v>15463</v>
      </c>
      <c r="DC1123" s="17" t="s">
        <v>15500</v>
      </c>
      <c r="DD1123" s="17">
        <v>1</v>
      </c>
      <c r="DE1123" s="17" t="s">
        <v>15500</v>
      </c>
      <c r="DF1123" s="17" t="s">
        <v>15500</v>
      </c>
      <c r="DG1123" s="23" t="s">
        <v>11174</v>
      </c>
      <c r="DH1123" s="145"/>
    </row>
    <row r="1124" spans="1:112" s="17" customFormat="1" x14ac:dyDescent="0.25">
      <c r="A1124" s="32" t="s">
        <v>4318</v>
      </c>
      <c r="B1124" s="98">
        <v>1</v>
      </c>
      <c r="C1124" s="149" t="s">
        <v>11188</v>
      </c>
      <c r="D1124" s="98" t="s">
        <v>4034</v>
      </c>
      <c r="E1124" s="98">
        <v>45446</v>
      </c>
      <c r="F1124" s="98" t="s">
        <v>4319</v>
      </c>
      <c r="G1124" s="33">
        <v>62876</v>
      </c>
      <c r="H1124" s="44">
        <v>43911</v>
      </c>
      <c r="I1124" s="98" t="s">
        <v>271</v>
      </c>
      <c r="J1124" s="98"/>
      <c r="K1124" s="98"/>
      <c r="L1124" s="98" t="s">
        <v>272</v>
      </c>
      <c r="M1124" t="s">
        <v>352</v>
      </c>
      <c r="N1124" s="98" t="s">
        <v>352</v>
      </c>
      <c r="O1124" t="s">
        <v>707</v>
      </c>
      <c r="P1124" s="64" t="str">
        <f>VLOOKUP(N1124,Entries!J:K,2,FALSE)</f>
        <v>UNITED KINGDOM</v>
      </c>
      <c r="Q1124" s="38" t="s">
        <v>4036</v>
      </c>
      <c r="R1124" s="32" t="s">
        <v>4036</v>
      </c>
      <c r="S1124" s="98" t="s">
        <v>352</v>
      </c>
      <c r="T1124" t="s">
        <v>707</v>
      </c>
      <c r="U1124" s="39" t="s">
        <v>159</v>
      </c>
      <c r="V1124" s="33" t="s">
        <v>159</v>
      </c>
      <c r="W1124" s="64">
        <f>IF(VLOOKUP(R1124,Entries!N:P,3,FALSE)=V1124,1,VLOOKUP(R1124,Entries!N:P,3,FALSE))</f>
        <v>1</v>
      </c>
      <c r="X1124"/>
      <c r="Y1124"/>
      <c r="Z1124" s="98"/>
      <c r="AA1124" s="98"/>
      <c r="AB1124" s="98"/>
      <c r="AC1124" s="98" t="s">
        <v>4034</v>
      </c>
      <c r="AD1124" s="98" t="s">
        <v>263</v>
      </c>
      <c r="AE1124" s="98" t="s">
        <v>263</v>
      </c>
      <c r="AF1124" s="98" t="s">
        <v>263</v>
      </c>
      <c r="AG1124" s="98" t="s">
        <v>11136</v>
      </c>
      <c r="AH1124" s="98"/>
      <c r="AI1124" s="98"/>
      <c r="AJ1124" s="98">
        <v>7</v>
      </c>
      <c r="AK1124" s="98" t="s">
        <v>95</v>
      </c>
      <c r="AL1124" s="98"/>
      <c r="AM1124" s="33"/>
      <c r="AN1124" s="32" t="s">
        <v>168</v>
      </c>
      <c r="AO1124" s="98" t="s">
        <v>169</v>
      </c>
      <c r="AP1124" s="33" t="s">
        <v>169</v>
      </c>
      <c r="AQ1124">
        <v>21104.34529664</v>
      </c>
      <c r="AR1124" t="s">
        <v>11657</v>
      </c>
      <c r="AS1124" t="s">
        <v>11225</v>
      </c>
      <c r="AT1124" t="s">
        <v>13135</v>
      </c>
      <c r="AU1124">
        <v>87.894000000000005</v>
      </c>
      <c r="AV1124" s="98">
        <v>1.5340481002444446</v>
      </c>
      <c r="AW1124">
        <v>36.785800000000002</v>
      </c>
      <c r="AX1124" s="98">
        <v>0.64208380894666661</v>
      </c>
      <c r="AY1124">
        <v>2.0049999999999999E-4</v>
      </c>
      <c r="AZ1124">
        <v>59.407200000000003</v>
      </c>
      <c r="BA1124" s="98">
        <v>1.3198683203155557</v>
      </c>
      <c r="BB1124">
        <v>300.7253</v>
      </c>
      <c r="BC1124" s="98">
        <v>4.9656928176311119</v>
      </c>
      <c r="BD1124">
        <v>13.114157479999999</v>
      </c>
      <c r="BE1124" s="96">
        <f t="shared" si="146"/>
        <v>7595.8253739607917</v>
      </c>
      <c r="BF1124" s="96">
        <f t="shared" si="147"/>
        <v>1226.348336948271</v>
      </c>
      <c r="BG1124" s="96">
        <f t="shared" si="148"/>
        <v>1223.3024109733124</v>
      </c>
      <c r="BH1124">
        <v>7601.6383006608303</v>
      </c>
      <c r="BI1124">
        <v>1.255326824803034E-3</v>
      </c>
      <c r="BJ1124">
        <v>1.5340607328981819</v>
      </c>
      <c r="BK1124">
        <v>0.64203332794481827</v>
      </c>
      <c r="BL1124">
        <v>1.173453827824988</v>
      </c>
      <c r="BM1124">
        <v>5.1120448529393778</v>
      </c>
      <c r="BN1124">
        <v>1.5340396828641629</v>
      </c>
      <c r="BO1124">
        <v>0.64203332788846057</v>
      </c>
      <c r="BP1124">
        <v>1.353723547185373E-3</v>
      </c>
      <c r="BQ1124">
        <v>1.173453827824988</v>
      </c>
      <c r="BR1124">
        <v>7592.9461777373463</v>
      </c>
      <c r="BS1124" s="96">
        <v>1232.3706794807822</v>
      </c>
      <c r="BT1124" s="96">
        <v>1211.5072497967421</v>
      </c>
      <c r="BU1124">
        <v>5.1120448529393778</v>
      </c>
      <c r="BV1124" s="65" t="str">
        <f t="shared" si="143"/>
        <v>OneWeb</v>
      </c>
      <c r="BW1124" s="32" t="s">
        <v>4038</v>
      </c>
      <c r="BX1124" s="98">
        <v>1</v>
      </c>
      <c r="BY1124" s="98">
        <v>1.3</v>
      </c>
      <c r="BZ1124" s="98">
        <v>5</v>
      </c>
      <c r="CA1124" s="98">
        <v>5.2930999999999999</v>
      </c>
      <c r="CB1124" s="98">
        <v>1</v>
      </c>
      <c r="CC1124" s="98">
        <v>2.8853</v>
      </c>
      <c r="CD1124" s="98">
        <v>1.3</v>
      </c>
      <c r="CE1124" s="98">
        <v>1</v>
      </c>
      <c r="CF1124" s="33">
        <v>5</v>
      </c>
      <c r="CG1124" s="32">
        <v>148</v>
      </c>
      <c r="CH1124" s="98">
        <v>148</v>
      </c>
      <c r="CI1124" s="98">
        <v>140</v>
      </c>
      <c r="CJ1124" s="98">
        <f>Population!$CG1124-Population!$CI1124</f>
        <v>8</v>
      </c>
      <c r="CK1124" s="120">
        <f>_xlfn.DAYS(Entries!$AY$2,Population!H1124)</f>
        <v>383</v>
      </c>
      <c r="CL1124" s="120">
        <f t="shared" si="144"/>
        <v>2555</v>
      </c>
      <c r="CM1124" s="122">
        <f>Entries!$AY$5</f>
        <v>0.15</v>
      </c>
      <c r="CN1124" s="122">
        <f t="shared" si="149"/>
        <v>5.4054054054054057E-2</v>
      </c>
      <c r="CO1124" s="121">
        <f t="shared" si="145"/>
        <v>0.87258317025440313</v>
      </c>
      <c r="CP1124" s="32" t="s">
        <v>177</v>
      </c>
      <c r="CQ1124" s="98">
        <v>4</v>
      </c>
      <c r="CR1124" s="98" t="s">
        <v>95</v>
      </c>
      <c r="CS1124" s="98"/>
      <c r="CT1124" s="33"/>
      <c r="CU1124" s="32" t="s">
        <v>1476</v>
      </c>
      <c r="CV1124" s="98" t="s">
        <v>4039</v>
      </c>
      <c r="CW1124" s="98" t="s">
        <v>352</v>
      </c>
      <c r="CX1124" s="98" t="s">
        <v>4040</v>
      </c>
      <c r="CY1124" s="98" t="s">
        <v>107</v>
      </c>
      <c r="CZ1124" s="98" t="s">
        <v>1998</v>
      </c>
      <c r="DA1124" s="33"/>
      <c r="DB1124" s="17" t="s">
        <v>15463</v>
      </c>
      <c r="DC1124" s="17" t="s">
        <v>15500</v>
      </c>
      <c r="DD1124" s="17">
        <v>1</v>
      </c>
      <c r="DE1124" s="17" t="s">
        <v>15500</v>
      </c>
      <c r="DF1124" s="17" t="s">
        <v>15500</v>
      </c>
      <c r="DG1124" s="23" t="s">
        <v>11174</v>
      </c>
      <c r="DH1124" s="145"/>
    </row>
    <row r="1125" spans="1:112" s="17" customFormat="1" x14ac:dyDescent="0.25">
      <c r="A1125" s="30" t="s">
        <v>4321</v>
      </c>
      <c r="B1125" s="96">
        <v>1</v>
      </c>
      <c r="C1125" s="152" t="s">
        <v>11188</v>
      </c>
      <c r="D1125" s="96" t="s">
        <v>4034</v>
      </c>
      <c r="E1125" s="96">
        <v>45430</v>
      </c>
      <c r="F1125" s="96" t="s">
        <v>4322</v>
      </c>
      <c r="G1125" s="31">
        <v>62866</v>
      </c>
      <c r="H1125" s="43">
        <v>43911</v>
      </c>
      <c r="I1125" s="96" t="s">
        <v>271</v>
      </c>
      <c r="J1125" s="96"/>
      <c r="K1125" s="96"/>
      <c r="L1125" s="96" t="s">
        <v>272</v>
      </c>
      <c r="M1125" s="124" t="s">
        <v>352</v>
      </c>
      <c r="N1125" s="96" t="s">
        <v>352</v>
      </c>
      <c r="O1125" s="124" t="s">
        <v>707</v>
      </c>
      <c r="P1125" s="96" t="str">
        <f>VLOOKUP(N1125,Entries!J:K,2,FALSE)</f>
        <v>UNITED KINGDOM</v>
      </c>
      <c r="Q1125" s="123" t="s">
        <v>4036</v>
      </c>
      <c r="R1125" s="30" t="s">
        <v>4036</v>
      </c>
      <c r="S1125" s="96" t="s">
        <v>352</v>
      </c>
      <c r="T1125" s="124" t="s">
        <v>707</v>
      </c>
      <c r="U1125" s="125" t="s">
        <v>159</v>
      </c>
      <c r="V1125" s="31" t="s">
        <v>159</v>
      </c>
      <c r="W1125" s="64">
        <f>IF(VLOOKUP(R1125,Entries!N:P,3,FALSE)=V1125,1,VLOOKUP(R1125,Entries!N:P,3,FALSE))</f>
        <v>1</v>
      </c>
      <c r="X1125" s="124"/>
      <c r="Y1125" s="124"/>
      <c r="Z1125" s="96"/>
      <c r="AA1125" s="96"/>
      <c r="AB1125" s="96"/>
      <c r="AC1125" s="96" t="s">
        <v>4034</v>
      </c>
      <c r="AD1125" s="96" t="s">
        <v>263</v>
      </c>
      <c r="AE1125" s="96" t="s">
        <v>263</v>
      </c>
      <c r="AF1125" s="96" t="s">
        <v>263</v>
      </c>
      <c r="AG1125" s="96" t="s">
        <v>11136</v>
      </c>
      <c r="AH1125" s="96"/>
      <c r="AI1125" s="96"/>
      <c r="AJ1125" s="96">
        <v>7</v>
      </c>
      <c r="AK1125" s="96" t="s">
        <v>95</v>
      </c>
      <c r="AL1125" s="96"/>
      <c r="AM1125" s="31"/>
      <c r="AN1125" s="30" t="s">
        <v>168</v>
      </c>
      <c r="AO1125" s="96" t="s">
        <v>169</v>
      </c>
      <c r="AP1125" s="31" t="s">
        <v>169</v>
      </c>
      <c r="AQ1125">
        <v>21104.339065489999</v>
      </c>
      <c r="AR1125" t="s">
        <v>11328</v>
      </c>
      <c r="AS1125" t="s">
        <v>11225</v>
      </c>
      <c r="AT1125" t="s">
        <v>13136</v>
      </c>
      <c r="AU1125">
        <v>87.894499999999994</v>
      </c>
      <c r="AV1125" s="96">
        <v>1.5340463549155556</v>
      </c>
      <c r="AW1125">
        <v>36.788699999999999</v>
      </c>
      <c r="AX1125" s="96">
        <v>0.64191625737333335</v>
      </c>
      <c r="AY1125">
        <v>2.1019999999999999E-4</v>
      </c>
      <c r="AZ1125">
        <v>75.622900000000001</v>
      </c>
      <c r="BA1125" s="96">
        <v>1.5611844738088889</v>
      </c>
      <c r="BB1125">
        <v>284.51330000000002</v>
      </c>
      <c r="BC1125" s="96">
        <v>4.7243557201911113</v>
      </c>
      <c r="BD1125">
        <v>13.11417614</v>
      </c>
      <c r="BE1125" s="96">
        <f t="shared" si="146"/>
        <v>7595.8181686213866</v>
      </c>
      <c r="BF1125" s="96">
        <f t="shared" si="147"/>
        <v>1226.4148096004301</v>
      </c>
      <c r="BG1125" s="96">
        <f t="shared" si="148"/>
        <v>1223.2215276423422</v>
      </c>
      <c r="BH1125">
        <v>7601.630523716578</v>
      </c>
      <c r="BI1125">
        <v>1.265977674325609E-3</v>
      </c>
      <c r="BJ1125">
        <v>1.5340694546008591</v>
      </c>
      <c r="BK1125">
        <v>0.6420839425926872</v>
      </c>
      <c r="BL1125">
        <v>1.2193018050608291</v>
      </c>
      <c r="BM1125">
        <v>5.0662613993435874</v>
      </c>
      <c r="BN1125">
        <v>1.53404840951299</v>
      </c>
      <c r="BO1125">
        <v>0.64208394243225864</v>
      </c>
      <c r="BP1125">
        <v>1.373870498709736E-3</v>
      </c>
      <c r="BQ1125">
        <v>1.2193018050608291</v>
      </c>
      <c r="BR1125">
        <v>7592.9389646387626</v>
      </c>
      <c r="BS1125" s="96">
        <v>1232.3091523101912</v>
      </c>
      <c r="BT1125" s="96">
        <v>1211.5720632779821</v>
      </c>
      <c r="BU1125">
        <v>5.0662613993435874</v>
      </c>
      <c r="BV1125" s="60" t="str">
        <f t="shared" si="143"/>
        <v>OneWeb</v>
      </c>
      <c r="BW1125" s="30" t="s">
        <v>4038</v>
      </c>
      <c r="BX1125" s="96">
        <v>1</v>
      </c>
      <c r="BY1125" s="96">
        <v>1.3</v>
      </c>
      <c r="BZ1125" s="96">
        <v>5</v>
      </c>
      <c r="CA1125" s="96">
        <v>5.2930999999999999</v>
      </c>
      <c r="CB1125" s="96">
        <v>1</v>
      </c>
      <c r="CC1125" s="96">
        <v>2.8853</v>
      </c>
      <c r="CD1125" s="96">
        <v>1.3</v>
      </c>
      <c r="CE1125" s="96">
        <v>1</v>
      </c>
      <c r="CF1125" s="31">
        <v>5</v>
      </c>
      <c r="CG1125" s="30">
        <v>148</v>
      </c>
      <c r="CH1125" s="96">
        <v>148</v>
      </c>
      <c r="CI1125" s="96">
        <v>140</v>
      </c>
      <c r="CJ1125" s="96">
        <f>Population!$CG1125-Population!$CI1125</f>
        <v>8</v>
      </c>
      <c r="CK1125" s="118">
        <f>_xlfn.DAYS(Entries!$AY$2,Population!H1125)</f>
        <v>383</v>
      </c>
      <c r="CL1125" s="118">
        <f t="shared" si="144"/>
        <v>2555</v>
      </c>
      <c r="CM1125" s="117">
        <f>Entries!$AY$5</f>
        <v>0.15</v>
      </c>
      <c r="CN1125" s="117">
        <f t="shared" si="149"/>
        <v>5.4054054054054057E-2</v>
      </c>
      <c r="CO1125" s="119">
        <f t="shared" si="145"/>
        <v>0.87258317025440313</v>
      </c>
      <c r="CP1125" s="30" t="s">
        <v>177</v>
      </c>
      <c r="CQ1125" s="96">
        <v>4</v>
      </c>
      <c r="CR1125" s="96" t="s">
        <v>95</v>
      </c>
      <c r="CS1125" s="96"/>
      <c r="CT1125" s="31"/>
      <c r="CU1125" s="30" t="s">
        <v>1476</v>
      </c>
      <c r="CV1125" s="96" t="s">
        <v>4039</v>
      </c>
      <c r="CW1125" s="96" t="s">
        <v>352</v>
      </c>
      <c r="CX1125" s="96" t="s">
        <v>4040</v>
      </c>
      <c r="CY1125" s="96" t="s">
        <v>107</v>
      </c>
      <c r="CZ1125" s="96" t="s">
        <v>1998</v>
      </c>
      <c r="DA1125" s="31"/>
      <c r="DB1125" s="17" t="s">
        <v>15463</v>
      </c>
      <c r="DC1125" s="17" t="s">
        <v>15500</v>
      </c>
      <c r="DD1125" s="17">
        <v>1</v>
      </c>
      <c r="DE1125" s="17" t="s">
        <v>15500</v>
      </c>
      <c r="DF1125" s="17" t="s">
        <v>15500</v>
      </c>
      <c r="DG1125" s="23" t="s">
        <v>11174</v>
      </c>
      <c r="DH1125" s="145"/>
    </row>
    <row r="1126" spans="1:112" s="17" customFormat="1" x14ac:dyDescent="0.25">
      <c r="A1126" s="32" t="s">
        <v>4324</v>
      </c>
      <c r="B1126" s="98">
        <v>1</v>
      </c>
      <c r="C1126" s="149" t="s">
        <v>11188</v>
      </c>
      <c r="D1126" s="98" t="s">
        <v>4034</v>
      </c>
      <c r="E1126" s="98">
        <v>45426</v>
      </c>
      <c r="F1126" s="98" t="s">
        <v>4325</v>
      </c>
      <c r="G1126" s="33">
        <v>62862</v>
      </c>
      <c r="H1126" s="44">
        <v>43911</v>
      </c>
      <c r="I1126" s="98" t="s">
        <v>271</v>
      </c>
      <c r="J1126" s="98"/>
      <c r="K1126" s="98"/>
      <c r="L1126" s="98" t="s">
        <v>272</v>
      </c>
      <c r="M1126" t="s">
        <v>352</v>
      </c>
      <c r="N1126" s="98" t="s">
        <v>352</v>
      </c>
      <c r="O1126" t="s">
        <v>707</v>
      </c>
      <c r="P1126" s="64" t="str">
        <f>VLOOKUP(N1126,Entries!J:K,2,FALSE)</f>
        <v>UNITED KINGDOM</v>
      </c>
      <c r="Q1126" s="38" t="s">
        <v>4036</v>
      </c>
      <c r="R1126" s="32" t="s">
        <v>4036</v>
      </c>
      <c r="S1126" s="98" t="s">
        <v>352</v>
      </c>
      <c r="T1126" t="s">
        <v>707</v>
      </c>
      <c r="U1126" s="39" t="s">
        <v>159</v>
      </c>
      <c r="V1126" s="33" t="s">
        <v>159</v>
      </c>
      <c r="W1126" s="64">
        <f>IF(VLOOKUP(R1126,Entries!N:P,3,FALSE)=V1126,1,VLOOKUP(R1126,Entries!N:P,3,FALSE))</f>
        <v>1</v>
      </c>
      <c r="X1126"/>
      <c r="Y1126"/>
      <c r="Z1126" s="98"/>
      <c r="AA1126" s="98"/>
      <c r="AB1126" s="98"/>
      <c r="AC1126" s="98" t="s">
        <v>4034</v>
      </c>
      <c r="AD1126" s="98" t="s">
        <v>263</v>
      </c>
      <c r="AE1126" s="98" t="s">
        <v>263</v>
      </c>
      <c r="AF1126" s="98" t="s">
        <v>263</v>
      </c>
      <c r="AG1126" s="98" t="s">
        <v>11136</v>
      </c>
      <c r="AH1126" s="98"/>
      <c r="AI1126" s="98"/>
      <c r="AJ1126" s="98">
        <v>7</v>
      </c>
      <c r="AK1126" s="98" t="s">
        <v>95</v>
      </c>
      <c r="AL1126" s="98"/>
      <c r="AM1126" s="33"/>
      <c r="AN1126" s="32" t="s">
        <v>168</v>
      </c>
      <c r="AO1126" s="98" t="s">
        <v>169</v>
      </c>
      <c r="AP1126" s="33" t="s">
        <v>169</v>
      </c>
      <c r="AQ1126">
        <v>21104.32663086</v>
      </c>
      <c r="AR1126" t="s">
        <v>13137</v>
      </c>
      <c r="AS1126" t="s">
        <v>11225</v>
      </c>
      <c r="AT1126" t="s">
        <v>13138</v>
      </c>
      <c r="AU1126">
        <v>87.894400000000005</v>
      </c>
      <c r="AV1126" s="98">
        <v>1.5340603175466669</v>
      </c>
      <c r="AW1126">
        <v>36.7791</v>
      </c>
      <c r="AX1126" s="98">
        <v>0.64087778668444451</v>
      </c>
      <c r="AY1126">
        <v>1.9349999999999999E-4</v>
      </c>
      <c r="AZ1126">
        <v>89.449299999999994</v>
      </c>
      <c r="BA1126" s="98">
        <v>1.1439862921955555</v>
      </c>
      <c r="BB1126">
        <v>270.6857</v>
      </c>
      <c r="BC1126" s="98">
        <v>5.1415189952266669</v>
      </c>
      <c r="BD1126">
        <v>13.11417189</v>
      </c>
      <c r="BE1126" s="96">
        <f t="shared" si="146"/>
        <v>7595.8198097073564</v>
      </c>
      <c r="BF1126" s="96">
        <f t="shared" si="147"/>
        <v>1226.2896008405341</v>
      </c>
      <c r="BG1126" s="96">
        <f t="shared" si="148"/>
        <v>1223.3500185741786</v>
      </c>
      <c r="BH1126">
        <v>7601.6315783762302</v>
      </c>
      <c r="BI1126">
        <v>1.2398920266168121E-3</v>
      </c>
      <c r="BJ1126">
        <v>1.534067710258642</v>
      </c>
      <c r="BK1126">
        <v>0.64191639094840358</v>
      </c>
      <c r="BL1126">
        <v>1.254644731930453</v>
      </c>
      <c r="BM1126">
        <v>5.0308974452547393</v>
      </c>
      <c r="BN1126">
        <v>1.5340466641853401</v>
      </c>
      <c r="BO1126">
        <v>0.64191639082257246</v>
      </c>
      <c r="BP1126">
        <v>1.365550588590369E-3</v>
      </c>
      <c r="BQ1126">
        <v>1.254644731930453</v>
      </c>
      <c r="BR1126">
        <v>7592.9406077940866</v>
      </c>
      <c r="BS1126" s="96">
        <v>1232.226701253423</v>
      </c>
      <c r="BT1126" s="96">
        <v>1211.6477581001682</v>
      </c>
      <c r="BU1126">
        <v>5.0308974452547393</v>
      </c>
      <c r="BV1126" s="65" t="str">
        <f t="shared" si="143"/>
        <v>OneWeb</v>
      </c>
      <c r="BW1126" s="32" t="s">
        <v>4038</v>
      </c>
      <c r="BX1126" s="98">
        <v>1</v>
      </c>
      <c r="BY1126" s="98">
        <v>1.3</v>
      </c>
      <c r="BZ1126" s="98">
        <v>5</v>
      </c>
      <c r="CA1126" s="98">
        <v>5.2930999999999999</v>
      </c>
      <c r="CB1126" s="98">
        <v>1</v>
      </c>
      <c r="CC1126" s="98">
        <v>2.8853</v>
      </c>
      <c r="CD1126" s="98">
        <v>1.3</v>
      </c>
      <c r="CE1126" s="98">
        <v>1</v>
      </c>
      <c r="CF1126" s="33">
        <v>5</v>
      </c>
      <c r="CG1126" s="32">
        <v>148</v>
      </c>
      <c r="CH1126" s="98">
        <v>148</v>
      </c>
      <c r="CI1126" s="98">
        <v>140</v>
      </c>
      <c r="CJ1126" s="98">
        <f>Population!$CG1126-Population!$CI1126</f>
        <v>8</v>
      </c>
      <c r="CK1126" s="120">
        <f>_xlfn.DAYS(Entries!$AY$2,Population!H1126)</f>
        <v>383</v>
      </c>
      <c r="CL1126" s="120">
        <f t="shared" si="144"/>
        <v>2555</v>
      </c>
      <c r="CM1126" s="122">
        <f>Entries!$AY$5</f>
        <v>0.15</v>
      </c>
      <c r="CN1126" s="122">
        <f t="shared" si="149"/>
        <v>5.4054054054054057E-2</v>
      </c>
      <c r="CO1126" s="121">
        <f t="shared" si="145"/>
        <v>0.87258317025440313</v>
      </c>
      <c r="CP1126" s="32" t="s">
        <v>177</v>
      </c>
      <c r="CQ1126" s="98">
        <v>4</v>
      </c>
      <c r="CR1126" s="98" t="s">
        <v>95</v>
      </c>
      <c r="CS1126" s="98"/>
      <c r="CT1126" s="33"/>
      <c r="CU1126" s="32" t="s">
        <v>1476</v>
      </c>
      <c r="CV1126" s="98" t="s">
        <v>4039</v>
      </c>
      <c r="CW1126" s="98" t="s">
        <v>352</v>
      </c>
      <c r="CX1126" s="98" t="s">
        <v>4040</v>
      </c>
      <c r="CY1126" s="98" t="s">
        <v>107</v>
      </c>
      <c r="CZ1126" s="98" t="s">
        <v>1998</v>
      </c>
      <c r="DA1126" s="33"/>
      <c r="DB1126" s="17" t="s">
        <v>15463</v>
      </c>
      <c r="DC1126" s="17" t="s">
        <v>15500</v>
      </c>
      <c r="DD1126" s="17">
        <v>1</v>
      </c>
      <c r="DE1126" s="17" t="s">
        <v>15500</v>
      </c>
      <c r="DF1126" s="17" t="s">
        <v>15500</v>
      </c>
      <c r="DG1126" s="23" t="s">
        <v>11174</v>
      </c>
      <c r="DH1126" s="145"/>
    </row>
    <row r="1127" spans="1:112" s="17" customFormat="1" x14ac:dyDescent="0.25">
      <c r="A1127" s="30" t="s">
        <v>4327</v>
      </c>
      <c r="B1127" s="96">
        <v>1</v>
      </c>
      <c r="C1127" s="152" t="s">
        <v>11188</v>
      </c>
      <c r="D1127" s="96" t="s">
        <v>4034</v>
      </c>
      <c r="E1127" s="96">
        <v>45429</v>
      </c>
      <c r="F1127" s="96" t="s">
        <v>4328</v>
      </c>
      <c r="G1127" s="31">
        <v>62865</v>
      </c>
      <c r="H1127" s="43">
        <v>43911</v>
      </c>
      <c r="I1127" s="96" t="s">
        <v>271</v>
      </c>
      <c r="J1127" s="96"/>
      <c r="K1127" s="96"/>
      <c r="L1127" s="96" t="s">
        <v>272</v>
      </c>
      <c r="M1127" s="124" t="s">
        <v>352</v>
      </c>
      <c r="N1127" s="96" t="s">
        <v>352</v>
      </c>
      <c r="O1127" s="124" t="s">
        <v>707</v>
      </c>
      <c r="P1127" s="96" t="str">
        <f>VLOOKUP(N1127,Entries!J:K,2,FALSE)</f>
        <v>UNITED KINGDOM</v>
      </c>
      <c r="Q1127" s="123" t="s">
        <v>4036</v>
      </c>
      <c r="R1127" s="30" t="s">
        <v>4036</v>
      </c>
      <c r="S1127" s="96" t="s">
        <v>352</v>
      </c>
      <c r="T1127" s="124" t="s">
        <v>707</v>
      </c>
      <c r="U1127" s="125" t="s">
        <v>159</v>
      </c>
      <c r="V1127" s="31" t="s">
        <v>159</v>
      </c>
      <c r="W1127" s="64">
        <f>IF(VLOOKUP(R1127,Entries!N:P,3,FALSE)=V1127,1,VLOOKUP(R1127,Entries!N:P,3,FALSE))</f>
        <v>1</v>
      </c>
      <c r="X1127" s="124"/>
      <c r="Y1127" s="124"/>
      <c r="Z1127" s="96"/>
      <c r="AA1127" s="96"/>
      <c r="AB1127" s="96"/>
      <c r="AC1127" s="96" t="s">
        <v>4034</v>
      </c>
      <c r="AD1127" s="96" t="s">
        <v>263</v>
      </c>
      <c r="AE1127" s="96" t="s">
        <v>263</v>
      </c>
      <c r="AF1127" s="96" t="s">
        <v>263</v>
      </c>
      <c r="AG1127" s="96" t="s">
        <v>11136</v>
      </c>
      <c r="AH1127" s="96"/>
      <c r="AI1127" s="96"/>
      <c r="AJ1127" s="96">
        <v>7</v>
      </c>
      <c r="AK1127" s="96" t="s">
        <v>95</v>
      </c>
      <c r="AL1127" s="96"/>
      <c r="AM1127" s="31"/>
      <c r="AN1127" s="30" t="s">
        <v>168</v>
      </c>
      <c r="AO1127" s="96" t="s">
        <v>169</v>
      </c>
      <c r="AP1127" s="31" t="s">
        <v>169</v>
      </c>
      <c r="AQ1127">
        <v>21104.3483982</v>
      </c>
      <c r="AR1127" t="s">
        <v>13139</v>
      </c>
      <c r="AS1127" t="s">
        <v>11225</v>
      </c>
      <c r="AT1127" t="s">
        <v>13140</v>
      </c>
      <c r="AU1127">
        <v>87.895200000000003</v>
      </c>
      <c r="AV1127" s="96">
        <v>1.5340463549155556</v>
      </c>
      <c r="AW1127">
        <v>36.7196</v>
      </c>
      <c r="AX1127" s="96">
        <v>0.64162129679111113</v>
      </c>
      <c r="AY1127">
        <v>1.9369999999999999E-4</v>
      </c>
      <c r="AZ1127">
        <v>65.545599999999993</v>
      </c>
      <c r="BA1127" s="96">
        <v>1.2360454097688891</v>
      </c>
      <c r="BB1127">
        <v>294.5874</v>
      </c>
      <c r="BC1127" s="96">
        <v>5.0494563869955549</v>
      </c>
      <c r="BD1127">
        <v>13.11418061</v>
      </c>
      <c r="BE1127" s="96">
        <f t="shared" si="146"/>
        <v>7595.816442586025</v>
      </c>
      <c r="BF1127" s="96">
        <f t="shared" si="147"/>
        <v>1226.2877522309545</v>
      </c>
      <c r="BG1127" s="96">
        <f t="shared" si="148"/>
        <v>1223.3451329410964</v>
      </c>
      <c r="BH1127">
        <v>7601.6291224820916</v>
      </c>
      <c r="BI1127">
        <v>1.25049422448631E-3</v>
      </c>
      <c r="BJ1127">
        <v>1.5340816649318609</v>
      </c>
      <c r="BK1127">
        <v>0.64087792003005706</v>
      </c>
      <c r="BL1127">
        <v>1.1907424741775829</v>
      </c>
      <c r="BM1127">
        <v>5.0947649043947649</v>
      </c>
      <c r="BN1127">
        <v>1.5340606268210919</v>
      </c>
      <c r="BO1127">
        <v>0.64087791992352794</v>
      </c>
      <c r="BP1127">
        <v>1.355137184120419E-3</v>
      </c>
      <c r="BQ1127">
        <v>1.1907424741775829</v>
      </c>
      <c r="BR1127">
        <v>7592.9372296767951</v>
      </c>
      <c r="BS1127" s="96">
        <v>1232.2128908973618</v>
      </c>
      <c r="BT1127" s="96">
        <v>1211.6640125418071</v>
      </c>
      <c r="BU1127">
        <v>5.0947649043947649</v>
      </c>
      <c r="BV1127" s="60" t="str">
        <f t="shared" si="143"/>
        <v>OneWeb</v>
      </c>
      <c r="BW1127" s="30" t="s">
        <v>4038</v>
      </c>
      <c r="BX1127" s="96">
        <v>1</v>
      </c>
      <c r="BY1127" s="96">
        <v>1.3</v>
      </c>
      <c r="BZ1127" s="96">
        <v>5</v>
      </c>
      <c r="CA1127" s="96">
        <v>5.2930999999999999</v>
      </c>
      <c r="CB1127" s="96">
        <v>1</v>
      </c>
      <c r="CC1127" s="96">
        <v>2.8853</v>
      </c>
      <c r="CD1127" s="96">
        <v>1.3</v>
      </c>
      <c r="CE1127" s="96">
        <v>1</v>
      </c>
      <c r="CF1127" s="31">
        <v>5</v>
      </c>
      <c r="CG1127" s="30">
        <v>148</v>
      </c>
      <c r="CH1127" s="96">
        <v>148</v>
      </c>
      <c r="CI1127" s="96">
        <v>140</v>
      </c>
      <c r="CJ1127" s="96">
        <f>Population!$CG1127-Population!$CI1127</f>
        <v>8</v>
      </c>
      <c r="CK1127" s="118">
        <f>_xlfn.DAYS(Entries!$AY$2,Population!H1127)</f>
        <v>383</v>
      </c>
      <c r="CL1127" s="118">
        <f t="shared" si="144"/>
        <v>2555</v>
      </c>
      <c r="CM1127" s="117">
        <f>Entries!$AY$5</f>
        <v>0.15</v>
      </c>
      <c r="CN1127" s="117">
        <f t="shared" si="149"/>
        <v>5.4054054054054057E-2</v>
      </c>
      <c r="CO1127" s="119">
        <f t="shared" si="145"/>
        <v>0.87258317025440313</v>
      </c>
      <c r="CP1127" s="30" t="s">
        <v>177</v>
      </c>
      <c r="CQ1127" s="96">
        <v>4</v>
      </c>
      <c r="CR1127" s="96" t="s">
        <v>95</v>
      </c>
      <c r="CS1127" s="96"/>
      <c r="CT1127" s="31"/>
      <c r="CU1127" s="30" t="s">
        <v>1476</v>
      </c>
      <c r="CV1127" s="96" t="s">
        <v>4039</v>
      </c>
      <c r="CW1127" s="96" t="s">
        <v>352</v>
      </c>
      <c r="CX1127" s="96" t="s">
        <v>4040</v>
      </c>
      <c r="CY1127" s="96" t="s">
        <v>107</v>
      </c>
      <c r="CZ1127" s="96" t="s">
        <v>1998</v>
      </c>
      <c r="DA1127" s="31"/>
      <c r="DB1127" s="17" t="s">
        <v>15463</v>
      </c>
      <c r="DC1127" s="17" t="s">
        <v>15500</v>
      </c>
      <c r="DD1127" s="17">
        <v>1</v>
      </c>
      <c r="DE1127" s="17" t="s">
        <v>15500</v>
      </c>
      <c r="DF1127" s="17" t="s">
        <v>15500</v>
      </c>
      <c r="DG1127" s="23" t="s">
        <v>11174</v>
      </c>
      <c r="DH1127" s="145"/>
    </row>
    <row r="1128" spans="1:112" s="17" customFormat="1" x14ac:dyDescent="0.25">
      <c r="A1128" s="32" t="s">
        <v>4330</v>
      </c>
      <c r="B1128" s="98">
        <v>1</v>
      </c>
      <c r="C1128" s="149" t="s">
        <v>11188</v>
      </c>
      <c r="D1128" s="98" t="s">
        <v>4034</v>
      </c>
      <c r="E1128" s="98">
        <v>45452</v>
      </c>
      <c r="F1128" s="98" t="s">
        <v>4331</v>
      </c>
      <c r="G1128" s="33">
        <v>62882</v>
      </c>
      <c r="H1128" s="44">
        <v>43911</v>
      </c>
      <c r="I1128" s="98" t="s">
        <v>271</v>
      </c>
      <c r="J1128" s="98"/>
      <c r="K1128" s="98"/>
      <c r="L1128" s="98" t="s">
        <v>272</v>
      </c>
      <c r="M1128" t="s">
        <v>352</v>
      </c>
      <c r="N1128" s="98" t="s">
        <v>352</v>
      </c>
      <c r="O1128" t="s">
        <v>707</v>
      </c>
      <c r="P1128" s="64" t="str">
        <f>VLOOKUP(N1128,Entries!J:K,2,FALSE)</f>
        <v>UNITED KINGDOM</v>
      </c>
      <c r="Q1128" s="38" t="s">
        <v>4036</v>
      </c>
      <c r="R1128" s="32" t="s">
        <v>4036</v>
      </c>
      <c r="S1128" s="98" t="s">
        <v>352</v>
      </c>
      <c r="T1128" t="s">
        <v>707</v>
      </c>
      <c r="U1128" s="39" t="s">
        <v>159</v>
      </c>
      <c r="V1128" s="33" t="s">
        <v>159</v>
      </c>
      <c r="W1128" s="64">
        <f>IF(VLOOKUP(R1128,Entries!N:P,3,FALSE)=V1128,1,VLOOKUP(R1128,Entries!N:P,3,FALSE))</f>
        <v>1</v>
      </c>
      <c r="X1128"/>
      <c r="Y1128"/>
      <c r="Z1128" s="98"/>
      <c r="AA1128" s="98"/>
      <c r="AB1128" s="98"/>
      <c r="AC1128" s="98" t="s">
        <v>4034</v>
      </c>
      <c r="AD1128" s="98" t="s">
        <v>263</v>
      </c>
      <c r="AE1128" s="98" t="s">
        <v>263</v>
      </c>
      <c r="AF1128" s="98" t="s">
        <v>263</v>
      </c>
      <c r="AG1128" s="98" t="s">
        <v>11136</v>
      </c>
      <c r="AH1128" s="98"/>
      <c r="AI1128" s="98"/>
      <c r="AJ1128" s="98">
        <v>7</v>
      </c>
      <c r="AK1128" s="98" t="s">
        <v>95</v>
      </c>
      <c r="AL1128" s="98"/>
      <c r="AM1128" s="33"/>
      <c r="AN1128" s="32" t="s">
        <v>168</v>
      </c>
      <c r="AO1128" s="98" t="s">
        <v>169</v>
      </c>
      <c r="AP1128" s="33" t="s">
        <v>169</v>
      </c>
      <c r="AQ1128">
        <v>21104.317261730001</v>
      </c>
      <c r="AR1128" t="s">
        <v>12187</v>
      </c>
      <c r="AS1128" t="s">
        <v>11225</v>
      </c>
      <c r="AT1128" t="s">
        <v>13141</v>
      </c>
      <c r="AU1128">
        <v>87.894400000000005</v>
      </c>
      <c r="AV1128" s="98">
        <v>1.5340463549155556</v>
      </c>
      <c r="AW1128">
        <v>36.7622</v>
      </c>
      <c r="AX1128" s="98">
        <v>0.64195465460888901</v>
      </c>
      <c r="AY1128">
        <v>1.851E-4</v>
      </c>
      <c r="AZ1128">
        <v>70.8202</v>
      </c>
      <c r="BA1128" s="98">
        <v>1.2930740312133333</v>
      </c>
      <c r="BB1128">
        <v>289.31259999999997</v>
      </c>
      <c r="BC1128" s="98">
        <v>4.992483616075555</v>
      </c>
      <c r="BD1128">
        <v>13.11417747</v>
      </c>
      <c r="BE1128" s="96">
        <f t="shared" si="146"/>
        <v>7595.8176550581848</v>
      </c>
      <c r="BF1128" s="96">
        <f t="shared" si="147"/>
        <v>1226.2236409061352</v>
      </c>
      <c r="BG1128" s="96">
        <f t="shared" si="148"/>
        <v>1223.4116692102334</v>
      </c>
      <c r="BH1128">
        <v>7601.6301088839055</v>
      </c>
      <c r="BI1128">
        <v>1.2420299865016509E-3</v>
      </c>
      <c r="BJ1128">
        <v>1.534067710268906</v>
      </c>
      <c r="BK1128">
        <v>0.64162143026796881</v>
      </c>
      <c r="BL1128">
        <v>1.204793972998248</v>
      </c>
      <c r="BM1128">
        <v>5.0807098838410978</v>
      </c>
      <c r="BN1128">
        <v>1.534046664184151</v>
      </c>
      <c r="BO1128">
        <v>0.64162143018497442</v>
      </c>
      <c r="BP1128">
        <v>1.353157179280256E-3</v>
      </c>
      <c r="BQ1128">
        <v>1.204793972998248</v>
      </c>
      <c r="BR1128">
        <v>7592.9384517195849</v>
      </c>
      <c r="BS1128" s="96">
        <v>1232.3690675403595</v>
      </c>
      <c r="BT1128" s="96">
        <v>1211.5136692990845</v>
      </c>
      <c r="BU1128">
        <v>5.0807098838410978</v>
      </c>
      <c r="BV1128" s="65" t="str">
        <f t="shared" si="143"/>
        <v>OneWeb</v>
      </c>
      <c r="BW1128" s="32" t="s">
        <v>4038</v>
      </c>
      <c r="BX1128" s="98">
        <v>1</v>
      </c>
      <c r="BY1128" s="98">
        <v>1.3</v>
      </c>
      <c r="BZ1128" s="98">
        <v>5</v>
      </c>
      <c r="CA1128" s="98">
        <v>5.2930999999999999</v>
      </c>
      <c r="CB1128" s="98">
        <v>1</v>
      </c>
      <c r="CC1128" s="98">
        <v>2.8853</v>
      </c>
      <c r="CD1128" s="98">
        <v>1.3</v>
      </c>
      <c r="CE1128" s="98">
        <v>1</v>
      </c>
      <c r="CF1128" s="33">
        <v>5</v>
      </c>
      <c r="CG1128" s="32">
        <v>148</v>
      </c>
      <c r="CH1128" s="98">
        <v>148</v>
      </c>
      <c r="CI1128" s="98">
        <v>140</v>
      </c>
      <c r="CJ1128" s="98">
        <f>Population!$CG1128-Population!$CI1128</f>
        <v>8</v>
      </c>
      <c r="CK1128" s="120">
        <f>_xlfn.DAYS(Entries!$AY$2,Population!H1128)</f>
        <v>383</v>
      </c>
      <c r="CL1128" s="120">
        <f t="shared" si="144"/>
        <v>2555</v>
      </c>
      <c r="CM1128" s="122">
        <f>Entries!$AY$5</f>
        <v>0.15</v>
      </c>
      <c r="CN1128" s="122">
        <f t="shared" si="149"/>
        <v>5.4054054054054057E-2</v>
      </c>
      <c r="CO1128" s="121">
        <f t="shared" si="145"/>
        <v>0.87258317025440313</v>
      </c>
      <c r="CP1128" s="32" t="s">
        <v>177</v>
      </c>
      <c r="CQ1128" s="98">
        <v>4</v>
      </c>
      <c r="CR1128" s="98" t="s">
        <v>95</v>
      </c>
      <c r="CS1128" s="98"/>
      <c r="CT1128" s="33"/>
      <c r="CU1128" s="32" t="s">
        <v>1476</v>
      </c>
      <c r="CV1128" s="98" t="s">
        <v>4039</v>
      </c>
      <c r="CW1128" s="98" t="s">
        <v>352</v>
      </c>
      <c r="CX1128" s="98" t="s">
        <v>4040</v>
      </c>
      <c r="CY1128" s="98" t="s">
        <v>107</v>
      </c>
      <c r="CZ1128" s="98" t="s">
        <v>1998</v>
      </c>
      <c r="DA1128" s="33"/>
      <c r="DB1128" s="17" t="s">
        <v>15463</v>
      </c>
      <c r="DC1128" s="17" t="s">
        <v>15500</v>
      </c>
      <c r="DD1128" s="17">
        <v>1</v>
      </c>
      <c r="DE1128" s="17" t="s">
        <v>15500</v>
      </c>
      <c r="DF1128" s="17" t="s">
        <v>15500</v>
      </c>
      <c r="DG1128" s="23" t="s">
        <v>11174</v>
      </c>
      <c r="DH1128" s="145"/>
    </row>
    <row r="1129" spans="1:112" s="17" customFormat="1" x14ac:dyDescent="0.25">
      <c r="A1129" s="30" t="s">
        <v>4333</v>
      </c>
      <c r="B1129" s="96">
        <v>1</v>
      </c>
      <c r="C1129" s="152" t="s">
        <v>11188</v>
      </c>
      <c r="D1129" s="96" t="s">
        <v>4034</v>
      </c>
      <c r="E1129" s="96">
        <v>45435</v>
      </c>
      <c r="F1129" s="96" t="s">
        <v>4334</v>
      </c>
      <c r="G1129" s="31">
        <v>62889</v>
      </c>
      <c r="H1129" s="43">
        <v>43911</v>
      </c>
      <c r="I1129" s="96" t="s">
        <v>271</v>
      </c>
      <c r="J1129" s="96"/>
      <c r="K1129" s="96"/>
      <c r="L1129" s="96" t="s">
        <v>272</v>
      </c>
      <c r="M1129" s="124" t="s">
        <v>352</v>
      </c>
      <c r="N1129" s="96" t="s">
        <v>352</v>
      </c>
      <c r="O1129" s="124" t="s">
        <v>707</v>
      </c>
      <c r="P1129" s="96" t="str">
        <f>VLOOKUP(N1129,Entries!J:K,2,FALSE)</f>
        <v>UNITED KINGDOM</v>
      </c>
      <c r="Q1129" s="123" t="s">
        <v>4036</v>
      </c>
      <c r="R1129" s="30" t="s">
        <v>4036</v>
      </c>
      <c r="S1129" s="96" t="s">
        <v>352</v>
      </c>
      <c r="T1129" s="124" t="s">
        <v>707</v>
      </c>
      <c r="U1129" s="125" t="s">
        <v>159</v>
      </c>
      <c r="V1129" s="31" t="s">
        <v>159</v>
      </c>
      <c r="W1129" s="64">
        <f>IF(VLOOKUP(R1129,Entries!N:P,3,FALSE)=V1129,1,VLOOKUP(R1129,Entries!N:P,3,FALSE))</f>
        <v>1</v>
      </c>
      <c r="X1129" s="124"/>
      <c r="Y1129" s="124"/>
      <c r="Z1129" s="96"/>
      <c r="AA1129" s="96"/>
      <c r="AB1129" s="96"/>
      <c r="AC1129" s="96" t="s">
        <v>4034</v>
      </c>
      <c r="AD1129" s="96" t="s">
        <v>263</v>
      </c>
      <c r="AE1129" s="96" t="s">
        <v>263</v>
      </c>
      <c r="AF1129" s="96" t="s">
        <v>263</v>
      </c>
      <c r="AG1129" s="96" t="s">
        <v>11136</v>
      </c>
      <c r="AH1129" s="96"/>
      <c r="AI1129" s="96"/>
      <c r="AJ1129" s="96">
        <v>7</v>
      </c>
      <c r="AK1129" s="96" t="s">
        <v>95</v>
      </c>
      <c r="AL1129" s="96"/>
      <c r="AM1129" s="31"/>
      <c r="AN1129" s="30" t="s">
        <v>168</v>
      </c>
      <c r="AO1129" s="96" t="s">
        <v>169</v>
      </c>
      <c r="AP1129" s="31" t="s">
        <v>169</v>
      </c>
      <c r="AQ1129">
        <v>21104.332850570001</v>
      </c>
      <c r="AR1129" t="s">
        <v>12733</v>
      </c>
      <c r="AS1129" t="s">
        <v>11225</v>
      </c>
      <c r="AT1129" t="s">
        <v>13142</v>
      </c>
      <c r="AU1129">
        <v>87.894400000000005</v>
      </c>
      <c r="AV1129" s="96">
        <v>1.5340463549155556</v>
      </c>
      <c r="AW1129">
        <v>36.781300000000002</v>
      </c>
      <c r="AX1129" s="96">
        <v>0.64226532315111118</v>
      </c>
      <c r="AY1129">
        <v>2.107E-4</v>
      </c>
      <c r="AZ1129">
        <v>74.087699999999998</v>
      </c>
      <c r="BA1129" s="96">
        <v>1.3173829719777779</v>
      </c>
      <c r="BB1129">
        <v>286.04829999999998</v>
      </c>
      <c r="BC1129" s="96">
        <v>4.9681415140622223</v>
      </c>
      <c r="BD1129">
        <v>13.11416992</v>
      </c>
      <c r="BE1129" s="96">
        <f t="shared" si="146"/>
        <v>7595.8205703992953</v>
      </c>
      <c r="BF1129" s="96">
        <f t="shared" si="147"/>
        <v>1226.4210097934783</v>
      </c>
      <c r="BG1129" s="96">
        <f t="shared" si="148"/>
        <v>1223.2201310051123</v>
      </c>
      <c r="BH1129">
        <v>7601.6329882921464</v>
      </c>
      <c r="BI1129">
        <v>1.2669782072043459E-3</v>
      </c>
      <c r="BJ1129">
        <v>1.5340677102554749</v>
      </c>
      <c r="BK1129">
        <v>0.64195478816528362</v>
      </c>
      <c r="BL1129">
        <v>1.2148979922511389</v>
      </c>
      <c r="BM1129">
        <v>5.0706617267902443</v>
      </c>
      <c r="BN1129">
        <v>1.534046664183192</v>
      </c>
      <c r="BO1129">
        <v>0.64195478806784567</v>
      </c>
      <c r="BP1129">
        <v>1.3733411881734891E-3</v>
      </c>
      <c r="BQ1129">
        <v>1.2148979922511389</v>
      </c>
      <c r="BR1129">
        <v>7592.9413684197216</v>
      </c>
      <c r="BS1129" s="96">
        <v>1232.262583539833</v>
      </c>
      <c r="BT1129" s="96">
        <v>1211.5952609967308</v>
      </c>
      <c r="BU1129">
        <v>5.0706617267902443</v>
      </c>
      <c r="BV1129" s="60" t="str">
        <f t="shared" si="143"/>
        <v>OneWeb</v>
      </c>
      <c r="BW1129" s="30" t="s">
        <v>4038</v>
      </c>
      <c r="BX1129" s="96">
        <v>1</v>
      </c>
      <c r="BY1129" s="96">
        <v>1.3</v>
      </c>
      <c r="BZ1129" s="96">
        <v>5</v>
      </c>
      <c r="CA1129" s="96">
        <v>5.2930999999999999</v>
      </c>
      <c r="CB1129" s="96">
        <v>1</v>
      </c>
      <c r="CC1129" s="96">
        <v>2.8853</v>
      </c>
      <c r="CD1129" s="96">
        <v>1.3</v>
      </c>
      <c r="CE1129" s="96">
        <v>1</v>
      </c>
      <c r="CF1129" s="31">
        <v>5</v>
      </c>
      <c r="CG1129" s="30">
        <v>148</v>
      </c>
      <c r="CH1129" s="96">
        <v>148</v>
      </c>
      <c r="CI1129" s="96">
        <v>140</v>
      </c>
      <c r="CJ1129" s="96">
        <f>Population!$CG1129-Population!$CI1129</f>
        <v>8</v>
      </c>
      <c r="CK1129" s="118">
        <f>_xlfn.DAYS(Entries!$AY$2,Population!H1129)</f>
        <v>383</v>
      </c>
      <c r="CL1129" s="118">
        <f t="shared" si="144"/>
        <v>2555</v>
      </c>
      <c r="CM1129" s="117">
        <f>Entries!$AY$5</f>
        <v>0.15</v>
      </c>
      <c r="CN1129" s="117">
        <f t="shared" si="149"/>
        <v>5.4054054054054057E-2</v>
      </c>
      <c r="CO1129" s="119">
        <f t="shared" si="145"/>
        <v>0.87258317025440313</v>
      </c>
      <c r="CP1129" s="30" t="s">
        <v>177</v>
      </c>
      <c r="CQ1129" s="96">
        <v>4</v>
      </c>
      <c r="CR1129" s="96" t="s">
        <v>95</v>
      </c>
      <c r="CS1129" s="96"/>
      <c r="CT1129" s="31"/>
      <c r="CU1129" s="30" t="s">
        <v>1476</v>
      </c>
      <c r="CV1129" s="96" t="s">
        <v>4039</v>
      </c>
      <c r="CW1129" s="96" t="s">
        <v>352</v>
      </c>
      <c r="CX1129" s="96" t="s">
        <v>4040</v>
      </c>
      <c r="CY1129" s="96" t="s">
        <v>107</v>
      </c>
      <c r="CZ1129" s="96" t="s">
        <v>1998</v>
      </c>
      <c r="DA1129" s="31"/>
      <c r="DB1129" s="17" t="s">
        <v>15463</v>
      </c>
      <c r="DC1129" s="17" t="s">
        <v>15500</v>
      </c>
      <c r="DD1129" s="17">
        <v>1</v>
      </c>
      <c r="DE1129" s="17" t="s">
        <v>15500</v>
      </c>
      <c r="DF1129" s="17" t="s">
        <v>15500</v>
      </c>
      <c r="DG1129" s="23" t="s">
        <v>11174</v>
      </c>
      <c r="DH1129" s="145"/>
    </row>
    <row r="1130" spans="1:112" s="17" customFormat="1" x14ac:dyDescent="0.25">
      <c r="A1130" s="32" t="s">
        <v>4336</v>
      </c>
      <c r="B1130" s="98">
        <v>1</v>
      </c>
      <c r="C1130" s="149" t="s">
        <v>11188</v>
      </c>
      <c r="D1130" s="98" t="s">
        <v>4034</v>
      </c>
      <c r="E1130" s="98">
        <v>45438</v>
      </c>
      <c r="F1130" s="98" t="s">
        <v>4337</v>
      </c>
      <c r="G1130" s="33">
        <v>62892</v>
      </c>
      <c r="H1130" s="44">
        <v>43911</v>
      </c>
      <c r="I1130" s="98" t="s">
        <v>271</v>
      </c>
      <c r="J1130" s="98"/>
      <c r="K1130" s="98"/>
      <c r="L1130" s="98" t="s">
        <v>272</v>
      </c>
      <c r="M1130" t="s">
        <v>352</v>
      </c>
      <c r="N1130" s="98" t="s">
        <v>352</v>
      </c>
      <c r="O1130" t="s">
        <v>707</v>
      </c>
      <c r="P1130" s="64" t="str">
        <f>VLOOKUP(N1130,Entries!J:K,2,FALSE)</f>
        <v>UNITED KINGDOM</v>
      </c>
      <c r="Q1130" s="38" t="s">
        <v>4036</v>
      </c>
      <c r="R1130" s="32" t="s">
        <v>4036</v>
      </c>
      <c r="S1130" s="98" t="s">
        <v>352</v>
      </c>
      <c r="T1130" t="s">
        <v>707</v>
      </c>
      <c r="U1130" s="39" t="s">
        <v>159</v>
      </c>
      <c r="V1130" s="33" t="s">
        <v>159</v>
      </c>
      <c r="W1130" s="64">
        <f>IF(VLOOKUP(R1130,Entries!N:P,3,FALSE)=V1130,1,VLOOKUP(R1130,Entries!N:P,3,FALSE))</f>
        <v>1</v>
      </c>
      <c r="X1130"/>
      <c r="Y1130"/>
      <c r="Z1130" s="98"/>
      <c r="AA1130" s="98"/>
      <c r="AB1130" s="98"/>
      <c r="AC1130" s="98" t="s">
        <v>4034</v>
      </c>
      <c r="AD1130" s="98" t="s">
        <v>263</v>
      </c>
      <c r="AE1130" s="98" t="s">
        <v>263</v>
      </c>
      <c r="AF1130" s="98" t="s">
        <v>263</v>
      </c>
      <c r="AG1130" s="98" t="s">
        <v>11136</v>
      </c>
      <c r="AH1130" s="98"/>
      <c r="AI1130" s="98"/>
      <c r="AJ1130" s="98">
        <v>7</v>
      </c>
      <c r="AK1130" s="98" t="s">
        <v>95</v>
      </c>
      <c r="AL1130" s="98"/>
      <c r="AM1130" s="33"/>
      <c r="AN1130" s="32" t="s">
        <v>168</v>
      </c>
      <c r="AO1130" s="98" t="s">
        <v>169</v>
      </c>
      <c r="AP1130" s="33" t="s">
        <v>169</v>
      </c>
      <c r="AQ1130">
        <v>21104.328156510001</v>
      </c>
      <c r="AR1130" t="s">
        <v>13143</v>
      </c>
      <c r="AS1130" t="s">
        <v>11225</v>
      </c>
      <c r="AT1130" t="s">
        <v>13144</v>
      </c>
      <c r="AU1130">
        <v>87.894400000000005</v>
      </c>
      <c r="AV1130" s="98">
        <v>1.5340393736</v>
      </c>
      <c r="AW1130">
        <v>36.799100000000003</v>
      </c>
      <c r="AX1130" s="98">
        <v>0.64175917777333336</v>
      </c>
      <c r="AY1130">
        <v>1.9230000000000001E-4</v>
      </c>
      <c r="AZ1130">
        <v>75.480500000000006</v>
      </c>
      <c r="BA1130" s="98">
        <v>1.2944196797866667</v>
      </c>
      <c r="BB1130">
        <v>284.65359999999998</v>
      </c>
      <c r="BC1130" s="98">
        <v>4.9911309861866666</v>
      </c>
      <c r="BD1130">
        <v>13.11420214</v>
      </c>
      <c r="BE1130" s="96">
        <f t="shared" si="146"/>
        <v>7595.8081290558603</v>
      </c>
      <c r="BF1130" s="96">
        <f t="shared" si="147"/>
        <v>1226.2688029590772</v>
      </c>
      <c r="BG1130" s="96">
        <f t="shared" si="148"/>
        <v>1223.3474551526424</v>
      </c>
      <c r="BH1130">
        <v>7601.6204444876366</v>
      </c>
      <c r="BI1130">
        <v>1.2482065188020961E-3</v>
      </c>
      <c r="BJ1130">
        <v>1.5340677103227629</v>
      </c>
      <c r="BK1130">
        <v>0.64226545676115232</v>
      </c>
      <c r="BL1130">
        <v>1.2174801183873341</v>
      </c>
      <c r="BM1130">
        <v>5.0680464151322093</v>
      </c>
      <c r="BN1130">
        <v>1.5340466641840551</v>
      </c>
      <c r="BO1130">
        <v>0.64226545667606794</v>
      </c>
      <c r="BP1130">
        <v>1.360958515131709E-3</v>
      </c>
      <c r="BQ1130">
        <v>1.2174801183873341</v>
      </c>
      <c r="BR1130">
        <v>7592.9289222682819</v>
      </c>
      <c r="BS1130" s="96">
        <v>1232.3482475492629</v>
      </c>
      <c r="BT1130" s="96">
        <v>1211.5323582392512</v>
      </c>
      <c r="BU1130">
        <v>5.0680464151322093</v>
      </c>
      <c r="BV1130" s="65" t="str">
        <f t="shared" si="143"/>
        <v>OneWeb</v>
      </c>
      <c r="BW1130" s="32" t="s">
        <v>4038</v>
      </c>
      <c r="BX1130" s="98">
        <v>1</v>
      </c>
      <c r="BY1130" s="98">
        <v>1.3</v>
      </c>
      <c r="BZ1130" s="98">
        <v>5</v>
      </c>
      <c r="CA1130" s="98">
        <v>5.2930999999999999</v>
      </c>
      <c r="CB1130" s="98">
        <v>1</v>
      </c>
      <c r="CC1130" s="98">
        <v>2.8853</v>
      </c>
      <c r="CD1130" s="98">
        <v>1.3</v>
      </c>
      <c r="CE1130" s="98">
        <v>1</v>
      </c>
      <c r="CF1130" s="33">
        <v>5</v>
      </c>
      <c r="CG1130" s="32">
        <v>148</v>
      </c>
      <c r="CH1130" s="98">
        <v>148</v>
      </c>
      <c r="CI1130" s="98">
        <v>140</v>
      </c>
      <c r="CJ1130" s="98">
        <f>Population!$CG1130-Population!$CI1130</f>
        <v>8</v>
      </c>
      <c r="CK1130" s="120">
        <f>_xlfn.DAYS(Entries!$AY$2,Population!H1130)</f>
        <v>383</v>
      </c>
      <c r="CL1130" s="120">
        <f t="shared" si="144"/>
        <v>2555</v>
      </c>
      <c r="CM1130" s="122">
        <f>Entries!$AY$5</f>
        <v>0.15</v>
      </c>
      <c r="CN1130" s="122">
        <f t="shared" si="149"/>
        <v>5.4054054054054057E-2</v>
      </c>
      <c r="CO1130" s="121">
        <f t="shared" si="145"/>
        <v>0.87258317025440313</v>
      </c>
      <c r="CP1130" s="32" t="s">
        <v>177</v>
      </c>
      <c r="CQ1130" s="98">
        <v>4</v>
      </c>
      <c r="CR1130" s="98" t="s">
        <v>95</v>
      </c>
      <c r="CS1130" s="98"/>
      <c r="CT1130" s="33"/>
      <c r="CU1130" s="32" t="s">
        <v>1476</v>
      </c>
      <c r="CV1130" s="98" t="s">
        <v>4039</v>
      </c>
      <c r="CW1130" s="98" t="s">
        <v>352</v>
      </c>
      <c r="CX1130" s="98" t="s">
        <v>4040</v>
      </c>
      <c r="CY1130" s="98" t="s">
        <v>107</v>
      </c>
      <c r="CZ1130" s="98" t="s">
        <v>1998</v>
      </c>
      <c r="DA1130" s="33"/>
      <c r="DB1130" s="17" t="s">
        <v>15463</v>
      </c>
      <c r="DC1130" s="17" t="s">
        <v>15500</v>
      </c>
      <c r="DD1130" s="17">
        <v>1</v>
      </c>
      <c r="DE1130" s="17" t="s">
        <v>15500</v>
      </c>
      <c r="DF1130" s="17" t="s">
        <v>15500</v>
      </c>
      <c r="DG1130" s="23" t="s">
        <v>11174</v>
      </c>
      <c r="DH1130" s="145"/>
    </row>
    <row r="1131" spans="1:112" s="17" customFormat="1" x14ac:dyDescent="0.25">
      <c r="A1131" s="30" t="s">
        <v>4339</v>
      </c>
      <c r="B1131" s="96">
        <v>1</v>
      </c>
      <c r="C1131" s="152" t="s">
        <v>11188</v>
      </c>
      <c r="D1131" s="96" t="s">
        <v>4034</v>
      </c>
      <c r="E1131" s="96">
        <v>45456</v>
      </c>
      <c r="F1131" s="96" t="s">
        <v>4340</v>
      </c>
      <c r="G1131" s="31">
        <v>62886</v>
      </c>
      <c r="H1131" s="43">
        <v>43911</v>
      </c>
      <c r="I1131" s="96" t="s">
        <v>271</v>
      </c>
      <c r="J1131" s="96"/>
      <c r="K1131" s="96"/>
      <c r="L1131" s="96" t="s">
        <v>272</v>
      </c>
      <c r="M1131" s="124" t="s">
        <v>352</v>
      </c>
      <c r="N1131" s="96" t="s">
        <v>352</v>
      </c>
      <c r="O1131" s="124" t="s">
        <v>707</v>
      </c>
      <c r="P1131" s="96" t="str">
        <f>VLOOKUP(N1131,Entries!J:K,2,FALSE)</f>
        <v>UNITED KINGDOM</v>
      </c>
      <c r="Q1131" s="123" t="s">
        <v>4036</v>
      </c>
      <c r="R1131" s="30" t="s">
        <v>4036</v>
      </c>
      <c r="S1131" s="96" t="s">
        <v>352</v>
      </c>
      <c r="T1131" s="124" t="s">
        <v>707</v>
      </c>
      <c r="U1131" s="125" t="s">
        <v>159</v>
      </c>
      <c r="V1131" s="31" t="s">
        <v>159</v>
      </c>
      <c r="W1131" s="64">
        <f>IF(VLOOKUP(R1131,Entries!N:P,3,FALSE)=V1131,1,VLOOKUP(R1131,Entries!N:P,3,FALSE))</f>
        <v>1</v>
      </c>
      <c r="X1131" s="124"/>
      <c r="Y1131" s="124"/>
      <c r="Z1131" s="96"/>
      <c r="AA1131" s="96"/>
      <c r="AB1131" s="96"/>
      <c r="AC1131" s="96" t="s">
        <v>4034</v>
      </c>
      <c r="AD1131" s="96" t="s">
        <v>263</v>
      </c>
      <c r="AE1131" s="96" t="s">
        <v>263</v>
      </c>
      <c r="AF1131" s="96" t="s">
        <v>263</v>
      </c>
      <c r="AG1131" s="96" t="s">
        <v>11136</v>
      </c>
      <c r="AH1131" s="96"/>
      <c r="AI1131" s="96"/>
      <c r="AJ1131" s="96">
        <v>7</v>
      </c>
      <c r="AK1131" s="96" t="s">
        <v>95</v>
      </c>
      <c r="AL1131" s="96"/>
      <c r="AM1131" s="31"/>
      <c r="AN1131" s="30" t="s">
        <v>168</v>
      </c>
      <c r="AO1131" s="96" t="s">
        <v>169</v>
      </c>
      <c r="AP1131" s="31" t="s">
        <v>169</v>
      </c>
      <c r="AQ1131">
        <v>21104.349959319999</v>
      </c>
      <c r="AR1131" t="s">
        <v>13145</v>
      </c>
      <c r="AS1131" t="s">
        <v>11225</v>
      </c>
      <c r="AT1131" t="s">
        <v>13146</v>
      </c>
      <c r="AU1131">
        <v>87.894000000000005</v>
      </c>
      <c r="AV1131" s="96">
        <v>1.5340603175466669</v>
      </c>
      <c r="AW1131">
        <v>36.770099999999999</v>
      </c>
      <c r="AX1131" s="96">
        <v>0.64221296328444455</v>
      </c>
      <c r="AY1131">
        <v>2.0699999999999999E-4</v>
      </c>
      <c r="AZ1131">
        <v>74.1648</v>
      </c>
      <c r="BA1131" s="96">
        <v>1.4014641912000001</v>
      </c>
      <c r="BB1131">
        <v>285.9708</v>
      </c>
      <c r="BC1131" s="96">
        <v>4.8840585495111117</v>
      </c>
      <c r="BD1131">
        <v>13.11417269</v>
      </c>
      <c r="BE1131" s="96">
        <f t="shared" si="146"/>
        <v>7595.8195007969962</v>
      </c>
      <c r="BF1131" s="96">
        <f t="shared" si="147"/>
        <v>1226.391835433662</v>
      </c>
      <c r="BG1131" s="96">
        <f t="shared" si="148"/>
        <v>1223.2471661603313</v>
      </c>
      <c r="BH1131">
        <v>7601.6319044043903</v>
      </c>
      <c r="BI1131">
        <v>1.2632653099875399E-3</v>
      </c>
      <c r="BJ1131">
        <v>1.5340607329330549</v>
      </c>
      <c r="BK1131">
        <v>0.64175931128815356</v>
      </c>
      <c r="BL1131">
        <v>1.214889020578618</v>
      </c>
      <c r="BM1131">
        <v>5.070663713185767</v>
      </c>
      <c r="BN1131">
        <v>1.534039682864581</v>
      </c>
      <c r="BO1131">
        <v>0.64175931119233853</v>
      </c>
      <c r="BP1131">
        <v>1.370739692374295E-3</v>
      </c>
      <c r="BQ1131">
        <v>1.214889020578618</v>
      </c>
      <c r="BR1131">
        <v>7592.940302894257</v>
      </c>
      <c r="BS1131" s="96">
        <v>1232.2563342251706</v>
      </c>
      <c r="BT1131" s="96">
        <v>1211.6059812123458</v>
      </c>
      <c r="BU1131">
        <v>5.070663713185767</v>
      </c>
      <c r="BV1131" s="60" t="str">
        <f t="shared" si="143"/>
        <v>OneWeb</v>
      </c>
      <c r="BW1131" s="30" t="s">
        <v>4038</v>
      </c>
      <c r="BX1131" s="96">
        <v>1</v>
      </c>
      <c r="BY1131" s="96">
        <v>1.3</v>
      </c>
      <c r="BZ1131" s="96">
        <v>5</v>
      </c>
      <c r="CA1131" s="96">
        <v>5.2930999999999999</v>
      </c>
      <c r="CB1131" s="96">
        <v>1</v>
      </c>
      <c r="CC1131" s="96">
        <v>2.8853</v>
      </c>
      <c r="CD1131" s="96">
        <v>1.3</v>
      </c>
      <c r="CE1131" s="96">
        <v>1</v>
      </c>
      <c r="CF1131" s="31">
        <v>5</v>
      </c>
      <c r="CG1131" s="30">
        <v>148</v>
      </c>
      <c r="CH1131" s="96">
        <v>148</v>
      </c>
      <c r="CI1131" s="96">
        <v>140</v>
      </c>
      <c r="CJ1131" s="96">
        <f>Population!$CG1131-Population!$CI1131</f>
        <v>8</v>
      </c>
      <c r="CK1131" s="118">
        <f>_xlfn.DAYS(Entries!$AY$2,Population!H1131)</f>
        <v>383</v>
      </c>
      <c r="CL1131" s="118">
        <f t="shared" si="144"/>
        <v>2555</v>
      </c>
      <c r="CM1131" s="117">
        <f>Entries!$AY$5</f>
        <v>0.15</v>
      </c>
      <c r="CN1131" s="117">
        <f t="shared" si="149"/>
        <v>5.4054054054054057E-2</v>
      </c>
      <c r="CO1131" s="119">
        <f t="shared" si="145"/>
        <v>0.87258317025440313</v>
      </c>
      <c r="CP1131" s="30" t="s">
        <v>177</v>
      </c>
      <c r="CQ1131" s="96">
        <v>4</v>
      </c>
      <c r="CR1131" s="96" t="s">
        <v>95</v>
      </c>
      <c r="CS1131" s="96"/>
      <c r="CT1131" s="31"/>
      <c r="CU1131" s="30" t="s">
        <v>1476</v>
      </c>
      <c r="CV1131" s="96" t="s">
        <v>4039</v>
      </c>
      <c r="CW1131" s="96" t="s">
        <v>352</v>
      </c>
      <c r="CX1131" s="96" t="s">
        <v>4040</v>
      </c>
      <c r="CY1131" s="96" t="s">
        <v>107</v>
      </c>
      <c r="CZ1131" s="96" t="s">
        <v>1998</v>
      </c>
      <c r="DA1131" s="31"/>
      <c r="DB1131" s="17" t="s">
        <v>15463</v>
      </c>
      <c r="DC1131" s="17" t="s">
        <v>15500</v>
      </c>
      <c r="DD1131" s="17">
        <v>1</v>
      </c>
      <c r="DE1131" s="17" t="s">
        <v>15500</v>
      </c>
      <c r="DF1131" s="17" t="s">
        <v>15500</v>
      </c>
      <c r="DG1131" s="23" t="s">
        <v>11174</v>
      </c>
      <c r="DH1131" s="145"/>
    </row>
    <row r="1132" spans="1:112" s="17" customFormat="1" x14ac:dyDescent="0.25">
      <c r="A1132" s="32" t="s">
        <v>4342</v>
      </c>
      <c r="B1132" s="98">
        <v>1</v>
      </c>
      <c r="C1132" s="149" t="s">
        <v>11188</v>
      </c>
      <c r="D1132" s="98" t="s">
        <v>4034</v>
      </c>
      <c r="E1132" s="98">
        <v>45451</v>
      </c>
      <c r="F1132" s="98" t="s">
        <v>4343</v>
      </c>
      <c r="G1132" s="33">
        <v>62881</v>
      </c>
      <c r="H1132" s="44">
        <v>43911</v>
      </c>
      <c r="I1132" s="98" t="s">
        <v>271</v>
      </c>
      <c r="J1132" s="98"/>
      <c r="K1132" s="98"/>
      <c r="L1132" s="98" t="s">
        <v>272</v>
      </c>
      <c r="M1132" t="s">
        <v>352</v>
      </c>
      <c r="N1132" s="98" t="s">
        <v>352</v>
      </c>
      <c r="O1132" t="s">
        <v>707</v>
      </c>
      <c r="P1132" s="64" t="str">
        <f>VLOOKUP(N1132,Entries!J:K,2,FALSE)</f>
        <v>UNITED KINGDOM</v>
      </c>
      <c r="Q1132" s="38" t="s">
        <v>4036</v>
      </c>
      <c r="R1132" s="32" t="s">
        <v>4036</v>
      </c>
      <c r="S1132" s="98" t="s">
        <v>352</v>
      </c>
      <c r="T1132" t="s">
        <v>707</v>
      </c>
      <c r="U1132" s="39" t="s">
        <v>159</v>
      </c>
      <c r="V1132" s="33" t="s">
        <v>159</v>
      </c>
      <c r="W1132" s="64">
        <f>IF(VLOOKUP(R1132,Entries!N:P,3,FALSE)=V1132,1,VLOOKUP(R1132,Entries!N:P,3,FALSE))</f>
        <v>1</v>
      </c>
      <c r="X1132"/>
      <c r="Y1132"/>
      <c r="Z1132" s="98"/>
      <c r="AA1132" s="98"/>
      <c r="AB1132" s="98"/>
      <c r="AC1132" s="98" t="s">
        <v>4034</v>
      </c>
      <c r="AD1132" s="98" t="s">
        <v>263</v>
      </c>
      <c r="AE1132" s="98" t="s">
        <v>263</v>
      </c>
      <c r="AF1132" s="98" t="s">
        <v>263</v>
      </c>
      <c r="AG1132" s="98" t="s">
        <v>11136</v>
      </c>
      <c r="AH1132" s="98"/>
      <c r="AI1132" s="98"/>
      <c r="AJ1132" s="98">
        <v>7</v>
      </c>
      <c r="AK1132" s="98" t="s">
        <v>95</v>
      </c>
      <c r="AL1132" s="98"/>
      <c r="AM1132" s="33"/>
      <c r="AN1132" s="32" t="s">
        <v>168</v>
      </c>
      <c r="AO1132" s="98" t="s">
        <v>169</v>
      </c>
      <c r="AP1132" s="33" t="s">
        <v>169</v>
      </c>
      <c r="AQ1132">
        <v>21104.315700409999</v>
      </c>
      <c r="AR1132" t="s">
        <v>386</v>
      </c>
      <c r="AS1132" t="s">
        <v>11225</v>
      </c>
      <c r="AT1132" t="s">
        <v>13147</v>
      </c>
      <c r="AU1132">
        <v>87.895200000000003</v>
      </c>
      <c r="AV1132" s="98">
        <v>1.5340393736</v>
      </c>
      <c r="AW1132">
        <v>36.796100000000003</v>
      </c>
      <c r="AX1132" s="98">
        <v>0.64241542143555552</v>
      </c>
      <c r="AY1132">
        <v>1.8789999999999999E-4</v>
      </c>
      <c r="AZ1132">
        <v>80.298000000000002</v>
      </c>
      <c r="BA1132" s="98">
        <v>1.3078796561777781</v>
      </c>
      <c r="BB1132">
        <v>279.83600000000001</v>
      </c>
      <c r="BC1132" s="98">
        <v>4.9776936990711107</v>
      </c>
      <c r="BD1132">
        <v>13.11419633</v>
      </c>
      <c r="BE1132" s="96">
        <f t="shared" si="146"/>
        <v>7595.810372509739</v>
      </c>
      <c r="BF1132" s="96">
        <f t="shared" si="147"/>
        <v>1226.2376252787335</v>
      </c>
      <c r="BG1132" s="96">
        <f t="shared" si="148"/>
        <v>1223.3831197407444</v>
      </c>
      <c r="BH1132">
        <v>7601.6224940073498</v>
      </c>
      <c r="BI1132">
        <v>1.241681255360544E-3</v>
      </c>
      <c r="BJ1132">
        <v>1.534081664966138</v>
      </c>
      <c r="BK1132">
        <v>0.64221309688745909</v>
      </c>
      <c r="BL1132">
        <v>1.229731707555124</v>
      </c>
      <c r="BM1132">
        <v>5.0557930552645214</v>
      </c>
      <c r="BN1132">
        <v>1.534060626822257</v>
      </c>
      <c r="BO1132">
        <v>0.64221309679950256</v>
      </c>
      <c r="BP1132">
        <v>1.3598406586257179E-3</v>
      </c>
      <c r="BQ1132">
        <v>1.229731707555124</v>
      </c>
      <c r="BR1132">
        <v>7592.9311577187582</v>
      </c>
      <c r="BS1132" s="96">
        <v>1232.4056660421138</v>
      </c>
      <c r="BT1132" s="96">
        <v>1211.4639462323994</v>
      </c>
      <c r="BU1132">
        <v>5.0557930552645214</v>
      </c>
      <c r="BV1132" s="65" t="str">
        <f t="shared" si="143"/>
        <v>OneWeb</v>
      </c>
      <c r="BW1132" s="32" t="s">
        <v>4038</v>
      </c>
      <c r="BX1132" s="98">
        <v>1</v>
      </c>
      <c r="BY1132" s="98">
        <v>1.3</v>
      </c>
      <c r="BZ1132" s="98">
        <v>5</v>
      </c>
      <c r="CA1132" s="98">
        <v>5.2930999999999999</v>
      </c>
      <c r="CB1132" s="98">
        <v>1</v>
      </c>
      <c r="CC1132" s="98">
        <v>2.8853</v>
      </c>
      <c r="CD1132" s="98">
        <v>1.3</v>
      </c>
      <c r="CE1132" s="98">
        <v>1</v>
      </c>
      <c r="CF1132" s="33">
        <v>5</v>
      </c>
      <c r="CG1132" s="32">
        <v>148</v>
      </c>
      <c r="CH1132" s="98">
        <v>148</v>
      </c>
      <c r="CI1132" s="98">
        <v>140</v>
      </c>
      <c r="CJ1132" s="98">
        <f>Population!$CG1132-Population!$CI1132</f>
        <v>8</v>
      </c>
      <c r="CK1132" s="120">
        <f>_xlfn.DAYS(Entries!$AY$2,Population!H1132)</f>
        <v>383</v>
      </c>
      <c r="CL1132" s="120">
        <f t="shared" si="144"/>
        <v>2555</v>
      </c>
      <c r="CM1132" s="122">
        <f>Entries!$AY$5</f>
        <v>0.15</v>
      </c>
      <c r="CN1132" s="122">
        <f t="shared" si="149"/>
        <v>5.4054054054054057E-2</v>
      </c>
      <c r="CO1132" s="121">
        <f t="shared" si="145"/>
        <v>0.87258317025440313</v>
      </c>
      <c r="CP1132" s="32" t="s">
        <v>177</v>
      </c>
      <c r="CQ1132" s="98">
        <v>4</v>
      </c>
      <c r="CR1132" s="98" t="s">
        <v>95</v>
      </c>
      <c r="CS1132" s="98"/>
      <c r="CT1132" s="33"/>
      <c r="CU1132" s="32" t="s">
        <v>1476</v>
      </c>
      <c r="CV1132" s="98" t="s">
        <v>4039</v>
      </c>
      <c r="CW1132" s="98" t="s">
        <v>352</v>
      </c>
      <c r="CX1132" s="98" t="s">
        <v>4040</v>
      </c>
      <c r="CY1132" s="98" t="s">
        <v>107</v>
      </c>
      <c r="CZ1132" s="98" t="s">
        <v>1998</v>
      </c>
      <c r="DA1132" s="33"/>
      <c r="DB1132" s="17" t="s">
        <v>15463</v>
      </c>
      <c r="DC1132" s="17" t="s">
        <v>15500</v>
      </c>
      <c r="DD1132" s="17">
        <v>1</v>
      </c>
      <c r="DE1132" s="17" t="s">
        <v>15500</v>
      </c>
      <c r="DF1132" s="17" t="s">
        <v>15500</v>
      </c>
      <c r="DG1132" s="23" t="s">
        <v>11174</v>
      </c>
      <c r="DH1132" s="145"/>
    </row>
    <row r="1133" spans="1:112" s="17" customFormat="1" x14ac:dyDescent="0.25">
      <c r="A1133" s="30" t="s">
        <v>4345</v>
      </c>
      <c r="B1133" s="96">
        <v>1</v>
      </c>
      <c r="C1133" s="152" t="s">
        <v>11188</v>
      </c>
      <c r="D1133" s="96" t="s">
        <v>4034</v>
      </c>
      <c r="E1133" s="96">
        <v>45457</v>
      </c>
      <c r="F1133" s="96" t="s">
        <v>4346</v>
      </c>
      <c r="G1133" s="31">
        <v>62887</v>
      </c>
      <c r="H1133" s="43">
        <v>43911</v>
      </c>
      <c r="I1133" s="96" t="s">
        <v>271</v>
      </c>
      <c r="J1133" s="96"/>
      <c r="K1133" s="96"/>
      <c r="L1133" s="96" t="s">
        <v>272</v>
      </c>
      <c r="M1133" s="124" t="s">
        <v>352</v>
      </c>
      <c r="N1133" s="96" t="s">
        <v>352</v>
      </c>
      <c r="O1133" s="124" t="s">
        <v>707</v>
      </c>
      <c r="P1133" s="96" t="str">
        <f>VLOOKUP(N1133,Entries!J:K,2,FALSE)</f>
        <v>UNITED KINGDOM</v>
      </c>
      <c r="Q1133" s="123" t="s">
        <v>4036</v>
      </c>
      <c r="R1133" s="30" t="s">
        <v>4036</v>
      </c>
      <c r="S1133" s="96" t="s">
        <v>352</v>
      </c>
      <c r="T1133" s="124" t="s">
        <v>707</v>
      </c>
      <c r="U1133" s="125" t="s">
        <v>159</v>
      </c>
      <c r="V1133" s="31" t="s">
        <v>159</v>
      </c>
      <c r="W1133" s="64">
        <f>IF(VLOOKUP(R1133,Entries!N:P,3,FALSE)=V1133,1,VLOOKUP(R1133,Entries!N:P,3,FALSE))</f>
        <v>1</v>
      </c>
      <c r="X1133" s="124"/>
      <c r="Y1133" s="124"/>
      <c r="Z1133" s="96"/>
      <c r="AA1133" s="96"/>
      <c r="AB1133" s="96"/>
      <c r="AC1133" s="96" t="s">
        <v>4034</v>
      </c>
      <c r="AD1133" s="96" t="s">
        <v>263</v>
      </c>
      <c r="AE1133" s="96" t="s">
        <v>263</v>
      </c>
      <c r="AF1133" s="96" t="s">
        <v>263</v>
      </c>
      <c r="AG1133" s="96" t="s">
        <v>11136</v>
      </c>
      <c r="AH1133" s="96"/>
      <c r="AI1133" s="96"/>
      <c r="AJ1133" s="96">
        <v>7</v>
      </c>
      <c r="AK1133" s="96" t="s">
        <v>95</v>
      </c>
      <c r="AL1133" s="96"/>
      <c r="AM1133" s="31"/>
      <c r="AN1133" s="30" t="s">
        <v>168</v>
      </c>
      <c r="AO1133" s="96" t="s">
        <v>169</v>
      </c>
      <c r="AP1133" s="31" t="s">
        <v>169</v>
      </c>
      <c r="AQ1133">
        <v>21104.331272300002</v>
      </c>
      <c r="AR1133" t="s">
        <v>13148</v>
      </c>
      <c r="AS1133" t="s">
        <v>11225</v>
      </c>
      <c r="AT1133" t="s">
        <v>13149</v>
      </c>
      <c r="AU1133">
        <v>87.894000000000005</v>
      </c>
      <c r="AV1133" s="96">
        <v>1.5340550815600003</v>
      </c>
      <c r="AW1133">
        <v>36.807699999999997</v>
      </c>
      <c r="AX1133" s="96">
        <v>0.64217282072000004</v>
      </c>
      <c r="AY1133">
        <v>2.1790000000000001E-4</v>
      </c>
      <c r="AZ1133">
        <v>74.936000000000007</v>
      </c>
      <c r="BA1133" s="96">
        <v>1.240427930608889</v>
      </c>
      <c r="BB1133">
        <v>285.20089999999999</v>
      </c>
      <c r="BC1133" s="96">
        <v>5.0451209900355565</v>
      </c>
      <c r="BD1133">
        <v>13.11418692</v>
      </c>
      <c r="BE1133" s="96">
        <f t="shared" si="146"/>
        <v>7595.8140060590449</v>
      </c>
      <c r="BF1133" s="96">
        <f t="shared" si="147"/>
        <v>1226.4691339309647</v>
      </c>
      <c r="BG1133" s="96">
        <f t="shared" si="148"/>
        <v>1223.1588781871251</v>
      </c>
      <c r="BH1133">
        <v>7601.6264162623502</v>
      </c>
      <c r="BI1133">
        <v>1.2738909538199351E-3</v>
      </c>
      <c r="BJ1133">
        <v>1.534060732964647</v>
      </c>
      <c r="BK1133">
        <v>0.64241555509338921</v>
      </c>
      <c r="BL1133">
        <v>1.217864052020782</v>
      </c>
      <c r="BM1133">
        <v>5.0677113779364076</v>
      </c>
      <c r="BN1133">
        <v>1.5340396828640861</v>
      </c>
      <c r="BO1133">
        <v>0.64241555498960778</v>
      </c>
      <c r="BP1133">
        <v>1.379026709987487E-3</v>
      </c>
      <c r="BQ1133">
        <v>1.217864052020782</v>
      </c>
      <c r="BR1133">
        <v>7592.9348061372566</v>
      </c>
      <c r="BS1133" s="96">
        <v>1232.3423757006194</v>
      </c>
      <c r="BT1133" s="96">
        <v>1211.5259876961563</v>
      </c>
      <c r="BU1133">
        <v>5.0677113779364076</v>
      </c>
      <c r="BV1133" s="60" t="str">
        <f t="shared" si="143"/>
        <v>OneWeb</v>
      </c>
      <c r="BW1133" s="30" t="s">
        <v>4038</v>
      </c>
      <c r="BX1133" s="96">
        <v>1</v>
      </c>
      <c r="BY1133" s="96">
        <v>1.3</v>
      </c>
      <c r="BZ1133" s="96">
        <v>5</v>
      </c>
      <c r="CA1133" s="96">
        <v>5.2930999999999999</v>
      </c>
      <c r="CB1133" s="96">
        <v>1</v>
      </c>
      <c r="CC1133" s="96">
        <v>2.8853</v>
      </c>
      <c r="CD1133" s="96">
        <v>1.3</v>
      </c>
      <c r="CE1133" s="96">
        <v>1</v>
      </c>
      <c r="CF1133" s="31">
        <v>5</v>
      </c>
      <c r="CG1133" s="30">
        <v>148</v>
      </c>
      <c r="CH1133" s="96">
        <v>148</v>
      </c>
      <c r="CI1133" s="96">
        <v>140</v>
      </c>
      <c r="CJ1133" s="96">
        <f>Population!$CG1133-Population!$CI1133</f>
        <v>8</v>
      </c>
      <c r="CK1133" s="118">
        <f>_xlfn.DAYS(Entries!$AY$2,Population!H1133)</f>
        <v>383</v>
      </c>
      <c r="CL1133" s="118">
        <f t="shared" si="144"/>
        <v>2555</v>
      </c>
      <c r="CM1133" s="117">
        <f>Entries!$AY$5</f>
        <v>0.15</v>
      </c>
      <c r="CN1133" s="117">
        <f t="shared" si="149"/>
        <v>5.4054054054054057E-2</v>
      </c>
      <c r="CO1133" s="119">
        <f t="shared" si="145"/>
        <v>0.87258317025440313</v>
      </c>
      <c r="CP1133" s="30" t="s">
        <v>177</v>
      </c>
      <c r="CQ1133" s="96">
        <v>4</v>
      </c>
      <c r="CR1133" s="96" t="s">
        <v>95</v>
      </c>
      <c r="CS1133" s="96"/>
      <c r="CT1133" s="31"/>
      <c r="CU1133" s="30" t="s">
        <v>1476</v>
      </c>
      <c r="CV1133" s="96" t="s">
        <v>4039</v>
      </c>
      <c r="CW1133" s="96" t="s">
        <v>352</v>
      </c>
      <c r="CX1133" s="96" t="s">
        <v>4040</v>
      </c>
      <c r="CY1133" s="96" t="s">
        <v>107</v>
      </c>
      <c r="CZ1133" s="96" t="s">
        <v>1998</v>
      </c>
      <c r="DA1133" s="31"/>
      <c r="DB1133" s="17" t="s">
        <v>15463</v>
      </c>
      <c r="DC1133" s="17" t="s">
        <v>15500</v>
      </c>
      <c r="DD1133" s="17">
        <v>1</v>
      </c>
      <c r="DE1133" s="17" t="s">
        <v>15500</v>
      </c>
      <c r="DF1133" s="17" t="s">
        <v>15500</v>
      </c>
      <c r="DG1133" s="23" t="s">
        <v>11174</v>
      </c>
      <c r="DH1133" s="145"/>
    </row>
    <row r="1134" spans="1:112" s="17" customFormat="1" x14ac:dyDescent="0.25">
      <c r="A1134" s="32" t="s">
        <v>4348</v>
      </c>
      <c r="B1134" s="98">
        <v>1</v>
      </c>
      <c r="C1134" s="149" t="s">
        <v>11188</v>
      </c>
      <c r="D1134" s="98" t="s">
        <v>4034</v>
      </c>
      <c r="E1134" s="98">
        <v>45427</v>
      </c>
      <c r="F1134" s="98" t="s">
        <v>4349</v>
      </c>
      <c r="G1134" s="33">
        <v>62863</v>
      </c>
      <c r="H1134" s="44">
        <v>43911</v>
      </c>
      <c r="I1134" s="98" t="s">
        <v>271</v>
      </c>
      <c r="J1134" s="98"/>
      <c r="K1134" s="98"/>
      <c r="L1134" s="98" t="s">
        <v>272</v>
      </c>
      <c r="M1134" t="s">
        <v>352</v>
      </c>
      <c r="N1134" s="98" t="s">
        <v>352</v>
      </c>
      <c r="O1134" t="s">
        <v>707</v>
      </c>
      <c r="P1134" s="64" t="str">
        <f>VLOOKUP(N1134,Entries!J:K,2,FALSE)</f>
        <v>UNITED KINGDOM</v>
      </c>
      <c r="Q1134" s="38" t="s">
        <v>4036</v>
      </c>
      <c r="R1134" s="32" t="s">
        <v>4036</v>
      </c>
      <c r="S1134" s="98" t="s">
        <v>352</v>
      </c>
      <c r="T1134" t="s">
        <v>707</v>
      </c>
      <c r="U1134" s="39" t="s">
        <v>159</v>
      </c>
      <c r="V1134" s="33" t="s">
        <v>159</v>
      </c>
      <c r="W1134" s="64">
        <f>IF(VLOOKUP(R1134,Entries!N:P,3,FALSE)=V1134,1,VLOOKUP(R1134,Entries!N:P,3,FALSE))</f>
        <v>1</v>
      </c>
      <c r="X1134"/>
      <c r="Y1134"/>
      <c r="Z1134" s="98"/>
      <c r="AA1134" s="98"/>
      <c r="AB1134" s="98"/>
      <c r="AC1134" s="98" t="s">
        <v>4034</v>
      </c>
      <c r="AD1134" s="98" t="s">
        <v>263</v>
      </c>
      <c r="AE1134" s="98" t="s">
        <v>263</v>
      </c>
      <c r="AF1134" s="98" t="s">
        <v>263</v>
      </c>
      <c r="AG1134" s="98" t="s">
        <v>11136</v>
      </c>
      <c r="AH1134" s="98"/>
      <c r="AI1134" s="98"/>
      <c r="AJ1134" s="98">
        <v>7</v>
      </c>
      <c r="AK1134" s="98" t="s">
        <v>95</v>
      </c>
      <c r="AL1134" s="98"/>
      <c r="AM1134" s="33"/>
      <c r="AN1134" s="32" t="s">
        <v>168</v>
      </c>
      <c r="AO1134" s="98" t="s">
        <v>169</v>
      </c>
      <c r="AP1134" s="33" t="s">
        <v>169</v>
      </c>
      <c r="AQ1134">
        <v>21104.337529659999</v>
      </c>
      <c r="AR1134" t="s">
        <v>13150</v>
      </c>
      <c r="AS1134" t="s">
        <v>11225</v>
      </c>
      <c r="AT1134" t="s">
        <v>13151</v>
      </c>
      <c r="AU1134">
        <v>87.894900000000007</v>
      </c>
      <c r="AV1134" s="98">
        <v>1.5340638082044444</v>
      </c>
      <c r="AW1134">
        <v>36.793799999999997</v>
      </c>
      <c r="AX1134" s="98">
        <v>0.64108199016444445</v>
      </c>
      <c r="AY1134">
        <v>2.0990000000000001E-4</v>
      </c>
      <c r="AZ1134">
        <v>71.071299999999994</v>
      </c>
      <c r="BA1134" s="98">
        <v>1.5976984994933332</v>
      </c>
      <c r="BB1134">
        <v>289.06420000000003</v>
      </c>
      <c r="BC1134" s="98">
        <v>4.6879411782533342</v>
      </c>
      <c r="BD1134">
        <v>13.11418851</v>
      </c>
      <c r="BE1134" s="96">
        <f t="shared" si="146"/>
        <v>7595.8133921008757</v>
      </c>
      <c r="BF1134" s="96">
        <f t="shared" si="147"/>
        <v>1226.4077533318778</v>
      </c>
      <c r="BG1134" s="96">
        <f t="shared" si="148"/>
        <v>1223.2190308698737</v>
      </c>
      <c r="BH1134">
        <v>7601.6259351247481</v>
      </c>
      <c r="BI1134">
        <v>1.2668039281904871E-3</v>
      </c>
      <c r="BJ1134">
        <v>1.5340764319548941</v>
      </c>
      <c r="BK1134">
        <v>0.64217295429900567</v>
      </c>
      <c r="BL1134">
        <v>1.206130309316563</v>
      </c>
      <c r="BM1134">
        <v>5.0794206954208514</v>
      </c>
      <c r="BN1134">
        <v>1.534055390831587</v>
      </c>
      <c r="BO1134">
        <v>0.64217295422401488</v>
      </c>
      <c r="BP1134">
        <v>1.3707736368003039E-3</v>
      </c>
      <c r="BQ1134">
        <v>1.206130309316563</v>
      </c>
      <c r="BR1134">
        <v>7592.9341816983879</v>
      </c>
      <c r="BS1134" s="96">
        <v>1232.5878832353073</v>
      </c>
      <c r="BT1134" s="96">
        <v>1211.2866205737309</v>
      </c>
      <c r="BU1134">
        <v>5.0794206954208514</v>
      </c>
      <c r="BV1134" s="65" t="str">
        <f t="shared" si="143"/>
        <v>OneWeb</v>
      </c>
      <c r="BW1134" s="32" t="s">
        <v>4038</v>
      </c>
      <c r="BX1134" s="98">
        <v>1</v>
      </c>
      <c r="BY1134" s="98">
        <v>1.3</v>
      </c>
      <c r="BZ1134" s="98">
        <v>5</v>
      </c>
      <c r="CA1134" s="98">
        <v>5.2930999999999999</v>
      </c>
      <c r="CB1134" s="98">
        <v>1</v>
      </c>
      <c r="CC1134" s="98">
        <v>2.8853</v>
      </c>
      <c r="CD1134" s="98">
        <v>1.3</v>
      </c>
      <c r="CE1134" s="98">
        <v>1</v>
      </c>
      <c r="CF1134" s="33">
        <v>5</v>
      </c>
      <c r="CG1134" s="32">
        <v>148</v>
      </c>
      <c r="CH1134" s="98">
        <v>148</v>
      </c>
      <c r="CI1134" s="98">
        <v>140</v>
      </c>
      <c r="CJ1134" s="98">
        <f>Population!$CG1134-Population!$CI1134</f>
        <v>8</v>
      </c>
      <c r="CK1134" s="120">
        <f>_xlfn.DAYS(Entries!$AY$2,Population!H1134)</f>
        <v>383</v>
      </c>
      <c r="CL1134" s="120">
        <f t="shared" si="144"/>
        <v>2555</v>
      </c>
      <c r="CM1134" s="122">
        <f>Entries!$AY$5</f>
        <v>0.15</v>
      </c>
      <c r="CN1134" s="122">
        <f t="shared" si="149"/>
        <v>5.4054054054054057E-2</v>
      </c>
      <c r="CO1134" s="121">
        <f t="shared" si="145"/>
        <v>0.87258317025440313</v>
      </c>
      <c r="CP1134" s="32" t="s">
        <v>177</v>
      </c>
      <c r="CQ1134" s="98">
        <v>4</v>
      </c>
      <c r="CR1134" s="98" t="s">
        <v>95</v>
      </c>
      <c r="CS1134" s="98"/>
      <c r="CT1134" s="33"/>
      <c r="CU1134" s="32" t="s">
        <v>1476</v>
      </c>
      <c r="CV1134" s="98" t="s">
        <v>4039</v>
      </c>
      <c r="CW1134" s="98" t="s">
        <v>352</v>
      </c>
      <c r="CX1134" s="98" t="s">
        <v>4040</v>
      </c>
      <c r="CY1134" s="98" t="s">
        <v>107</v>
      </c>
      <c r="CZ1134" s="98" t="s">
        <v>1998</v>
      </c>
      <c r="DA1134" s="33"/>
      <c r="DB1134" s="17" t="s">
        <v>15463</v>
      </c>
      <c r="DC1134" s="17" t="s">
        <v>15500</v>
      </c>
      <c r="DD1134" s="17">
        <v>1</v>
      </c>
      <c r="DE1134" s="17" t="s">
        <v>15500</v>
      </c>
      <c r="DF1134" s="17" t="s">
        <v>15500</v>
      </c>
      <c r="DG1134" s="23" t="s">
        <v>11174</v>
      </c>
      <c r="DH1134" s="145"/>
    </row>
    <row r="1135" spans="1:112" s="17" customFormat="1" x14ac:dyDescent="0.25">
      <c r="A1135" s="30" t="s">
        <v>4351</v>
      </c>
      <c r="B1135" s="96">
        <v>1</v>
      </c>
      <c r="C1135" s="152" t="s">
        <v>11188</v>
      </c>
      <c r="D1135" s="96" t="s">
        <v>4034</v>
      </c>
      <c r="E1135" s="96">
        <v>45437</v>
      </c>
      <c r="F1135" s="96" t="s">
        <v>4352</v>
      </c>
      <c r="G1135" s="31">
        <v>62891</v>
      </c>
      <c r="H1135" s="43">
        <v>43911</v>
      </c>
      <c r="I1135" s="96" t="s">
        <v>271</v>
      </c>
      <c r="J1135" s="96"/>
      <c r="K1135" s="96"/>
      <c r="L1135" s="96" t="s">
        <v>272</v>
      </c>
      <c r="M1135" s="124" t="s">
        <v>352</v>
      </c>
      <c r="N1135" s="96" t="s">
        <v>352</v>
      </c>
      <c r="O1135" s="124" t="s">
        <v>707</v>
      </c>
      <c r="P1135" s="96" t="str">
        <f>VLOOKUP(N1135,Entries!J:K,2,FALSE)</f>
        <v>UNITED KINGDOM</v>
      </c>
      <c r="Q1135" s="123" t="s">
        <v>4036</v>
      </c>
      <c r="R1135" s="30" t="s">
        <v>4036</v>
      </c>
      <c r="S1135" s="96" t="s">
        <v>352</v>
      </c>
      <c r="T1135" s="124" t="s">
        <v>707</v>
      </c>
      <c r="U1135" s="125" t="s">
        <v>159</v>
      </c>
      <c r="V1135" s="31" t="s">
        <v>159</v>
      </c>
      <c r="W1135" s="64">
        <f>IF(VLOOKUP(R1135,Entries!N:P,3,FALSE)=V1135,1,VLOOKUP(R1135,Entries!N:P,3,FALSE))</f>
        <v>1</v>
      </c>
      <c r="X1135" s="124"/>
      <c r="Y1135" s="124"/>
      <c r="Z1135" s="96"/>
      <c r="AA1135" s="96"/>
      <c r="AB1135" s="96"/>
      <c r="AC1135" s="96" t="s">
        <v>4034</v>
      </c>
      <c r="AD1135" s="96" t="s">
        <v>263</v>
      </c>
      <c r="AE1135" s="96" t="s">
        <v>263</v>
      </c>
      <c r="AF1135" s="96" t="s">
        <v>263</v>
      </c>
      <c r="AG1135" s="96" t="s">
        <v>11136</v>
      </c>
      <c r="AH1135" s="96"/>
      <c r="AI1135" s="96"/>
      <c r="AJ1135" s="96">
        <v>7</v>
      </c>
      <c r="AK1135" s="96" t="s">
        <v>95</v>
      </c>
      <c r="AL1135" s="96"/>
      <c r="AM1135" s="31"/>
      <c r="AN1135" s="30" t="s">
        <v>168</v>
      </c>
      <c r="AO1135" s="96" t="s">
        <v>169</v>
      </c>
      <c r="AP1135" s="31" t="s">
        <v>169</v>
      </c>
      <c r="AQ1135">
        <v>21104.304797280001</v>
      </c>
      <c r="AR1135" t="s">
        <v>7869</v>
      </c>
      <c r="AS1135" t="s">
        <v>11225</v>
      </c>
      <c r="AT1135" t="s">
        <v>13152</v>
      </c>
      <c r="AU1135">
        <v>87.895399999999995</v>
      </c>
      <c r="AV1135" s="96">
        <v>1.5340393736</v>
      </c>
      <c r="AW1135">
        <v>36.731299999999997</v>
      </c>
      <c r="AX1135" s="96">
        <v>0.6420174864488889</v>
      </c>
      <c r="AY1135">
        <v>2.4379999999999999E-4</v>
      </c>
      <c r="AZ1135">
        <v>91.541399999999996</v>
      </c>
      <c r="BA1135" s="96">
        <v>1.3701774255377777</v>
      </c>
      <c r="BB1135">
        <v>268.59930000000003</v>
      </c>
      <c r="BC1135" s="96">
        <v>4.9153941843822224</v>
      </c>
      <c r="BD1135">
        <v>13.11418055</v>
      </c>
      <c r="BE1135" s="96">
        <f t="shared" si="146"/>
        <v>7595.816465754272</v>
      </c>
      <c r="BF1135" s="96">
        <f t="shared" si="147"/>
        <v>1226.6683258086232</v>
      </c>
      <c r="BG1135" s="96">
        <f t="shared" si="148"/>
        <v>1222.9646056999209</v>
      </c>
      <c r="BH1135">
        <v>7601.6281422578531</v>
      </c>
      <c r="BI1135">
        <v>1.285248478896592E-3</v>
      </c>
      <c r="BJ1135">
        <v>1.534085153602224</v>
      </c>
      <c r="BK1135">
        <v>0.64108212352436678</v>
      </c>
      <c r="BL1135">
        <v>1.2730327765956011</v>
      </c>
      <c r="BM1135">
        <v>5.0126088985890709</v>
      </c>
      <c r="BN1135">
        <v>1.53406411748086</v>
      </c>
      <c r="BO1135">
        <v>0.6410821234378663</v>
      </c>
      <c r="BP1135">
        <v>1.4027024032256721E-3</v>
      </c>
      <c r="BQ1135">
        <v>1.2730327765956011</v>
      </c>
      <c r="BR1135">
        <v>7592.9372519045191</v>
      </c>
      <c r="BS1135" s="96">
        <v>1232.4041499855857</v>
      </c>
      <c r="BT1135" s="96">
        <v>1211.4870479991278</v>
      </c>
      <c r="BU1135">
        <v>5.0126088985890709</v>
      </c>
      <c r="BV1135" s="60" t="str">
        <f t="shared" si="143"/>
        <v>OneWeb</v>
      </c>
      <c r="BW1135" s="30" t="s">
        <v>4038</v>
      </c>
      <c r="BX1135" s="96">
        <v>1</v>
      </c>
      <c r="BY1135" s="96">
        <v>1.3</v>
      </c>
      <c r="BZ1135" s="96">
        <v>5</v>
      </c>
      <c r="CA1135" s="96">
        <v>5.2930999999999999</v>
      </c>
      <c r="CB1135" s="96">
        <v>1</v>
      </c>
      <c r="CC1135" s="96">
        <v>2.8853</v>
      </c>
      <c r="CD1135" s="96">
        <v>1.3</v>
      </c>
      <c r="CE1135" s="96">
        <v>1</v>
      </c>
      <c r="CF1135" s="31">
        <v>5</v>
      </c>
      <c r="CG1135" s="30">
        <v>148</v>
      </c>
      <c r="CH1135" s="96">
        <v>148</v>
      </c>
      <c r="CI1135" s="96">
        <v>140</v>
      </c>
      <c r="CJ1135" s="96">
        <f>Population!$CG1135-Population!$CI1135</f>
        <v>8</v>
      </c>
      <c r="CK1135" s="118">
        <f>_xlfn.DAYS(Entries!$AY$2,Population!H1135)</f>
        <v>383</v>
      </c>
      <c r="CL1135" s="118">
        <f t="shared" si="144"/>
        <v>2555</v>
      </c>
      <c r="CM1135" s="117">
        <f>Entries!$AY$5</f>
        <v>0.15</v>
      </c>
      <c r="CN1135" s="117">
        <f t="shared" si="149"/>
        <v>5.4054054054054057E-2</v>
      </c>
      <c r="CO1135" s="119">
        <f t="shared" si="145"/>
        <v>0.87258317025440313</v>
      </c>
      <c r="CP1135" s="30" t="s">
        <v>177</v>
      </c>
      <c r="CQ1135" s="96">
        <v>4</v>
      </c>
      <c r="CR1135" s="96" t="s">
        <v>95</v>
      </c>
      <c r="CS1135" s="96"/>
      <c r="CT1135" s="31"/>
      <c r="CU1135" s="30" t="s">
        <v>1476</v>
      </c>
      <c r="CV1135" s="96" t="s">
        <v>4039</v>
      </c>
      <c r="CW1135" s="96" t="s">
        <v>352</v>
      </c>
      <c r="CX1135" s="96" t="s">
        <v>4040</v>
      </c>
      <c r="CY1135" s="96" t="s">
        <v>107</v>
      </c>
      <c r="CZ1135" s="96" t="s">
        <v>1998</v>
      </c>
      <c r="DA1135" s="31"/>
      <c r="DB1135" s="17" t="s">
        <v>15463</v>
      </c>
      <c r="DC1135" s="17" t="s">
        <v>15500</v>
      </c>
      <c r="DD1135" s="17">
        <v>1</v>
      </c>
      <c r="DE1135" s="17" t="s">
        <v>15500</v>
      </c>
      <c r="DF1135" s="17" t="s">
        <v>15500</v>
      </c>
      <c r="DG1135" s="23" t="s">
        <v>11174</v>
      </c>
      <c r="DH1135" s="145"/>
    </row>
    <row r="1136" spans="1:112" s="17" customFormat="1" x14ac:dyDescent="0.25">
      <c r="A1136" s="32" t="s">
        <v>4354</v>
      </c>
      <c r="B1136" s="98">
        <v>1</v>
      </c>
      <c r="C1136" s="149" t="s">
        <v>11188</v>
      </c>
      <c r="D1136" s="98" t="s">
        <v>4034</v>
      </c>
      <c r="E1136" s="98">
        <v>45444</v>
      </c>
      <c r="F1136" s="98" t="s">
        <v>4355</v>
      </c>
      <c r="G1136" s="33">
        <v>62874</v>
      </c>
      <c r="H1136" s="44">
        <v>43911</v>
      </c>
      <c r="I1136" s="98" t="s">
        <v>271</v>
      </c>
      <c r="J1136" s="98"/>
      <c r="K1136" s="98"/>
      <c r="L1136" s="98" t="s">
        <v>272</v>
      </c>
      <c r="M1136" t="s">
        <v>352</v>
      </c>
      <c r="N1136" s="98" t="s">
        <v>352</v>
      </c>
      <c r="O1136" t="s">
        <v>707</v>
      </c>
      <c r="P1136" s="64" t="str">
        <f>VLOOKUP(N1136,Entries!J:K,2,FALSE)</f>
        <v>UNITED KINGDOM</v>
      </c>
      <c r="Q1136" s="38" t="s">
        <v>4036</v>
      </c>
      <c r="R1136" s="32" t="s">
        <v>4036</v>
      </c>
      <c r="S1136" s="98" t="s">
        <v>352</v>
      </c>
      <c r="T1136" t="s">
        <v>707</v>
      </c>
      <c r="U1136" s="39" t="s">
        <v>159</v>
      </c>
      <c r="V1136" s="33" t="s">
        <v>159</v>
      </c>
      <c r="W1136" s="64">
        <f>IF(VLOOKUP(R1136,Entries!N:P,3,FALSE)=V1136,1,VLOOKUP(R1136,Entries!N:P,3,FALSE))</f>
        <v>1</v>
      </c>
      <c r="X1136"/>
      <c r="Y1136"/>
      <c r="Z1136" s="98"/>
      <c r="AA1136" s="98"/>
      <c r="AB1136" s="98"/>
      <c r="AC1136" s="98" t="s">
        <v>4034</v>
      </c>
      <c r="AD1136" s="98" t="s">
        <v>263</v>
      </c>
      <c r="AE1136" s="98" t="s">
        <v>263</v>
      </c>
      <c r="AF1136" s="98" t="s">
        <v>263</v>
      </c>
      <c r="AG1136" s="98" t="s">
        <v>11136</v>
      </c>
      <c r="AH1136" s="98"/>
      <c r="AI1136" s="98"/>
      <c r="AJ1136" s="98">
        <v>7</v>
      </c>
      <c r="AK1136" s="98" t="s">
        <v>95</v>
      </c>
      <c r="AL1136" s="98"/>
      <c r="AM1136" s="33"/>
      <c r="AN1136" s="32" t="s">
        <v>168</v>
      </c>
      <c r="AO1136" s="98" t="s">
        <v>169</v>
      </c>
      <c r="AP1136" s="33" t="s">
        <v>169</v>
      </c>
      <c r="AQ1136">
        <v>21104.351515030001</v>
      </c>
      <c r="AR1136" t="s">
        <v>13047</v>
      </c>
      <c r="AS1136" t="s">
        <v>11225</v>
      </c>
      <c r="AT1136" t="s">
        <v>13153</v>
      </c>
      <c r="AU1136">
        <v>87.894000000000005</v>
      </c>
      <c r="AV1136" s="98">
        <v>1.5351912906666667</v>
      </c>
      <c r="AW1136">
        <v>36.7849</v>
      </c>
      <c r="AX1136" s="98">
        <v>0.37906972670666672</v>
      </c>
      <c r="AY1136">
        <v>2.131E-4</v>
      </c>
      <c r="AZ1136">
        <v>78.505399999999995</v>
      </c>
      <c r="BA1136" s="98">
        <v>0.16245870363555556</v>
      </c>
      <c r="BB1136">
        <v>281.63139999999999</v>
      </c>
      <c r="BC1136" s="98">
        <v>6.1235614558088889</v>
      </c>
      <c r="BD1136">
        <v>13.114158979999999</v>
      </c>
      <c r="BE1136" s="96">
        <f t="shared" si="146"/>
        <v>7595.8247947528043</v>
      </c>
      <c r="BF1136" s="96">
        <f t="shared" si="147"/>
        <v>1226.4434650165667</v>
      </c>
      <c r="BG1136" s="96">
        <f t="shared" si="148"/>
        <v>1223.2061244890428</v>
      </c>
      <c r="BH1136">
        <v>7601.6370321180893</v>
      </c>
      <c r="BI1136">
        <v>1.2675645145791661E-3</v>
      </c>
      <c r="BJ1136">
        <v>1.5340607329046141</v>
      </c>
      <c r="BK1136">
        <v>0.64201762008217089</v>
      </c>
      <c r="BL1136">
        <v>1.227929304764094</v>
      </c>
      <c r="BM1136">
        <v>5.0576443599325103</v>
      </c>
      <c r="BN1136">
        <v>1.5340396828645451</v>
      </c>
      <c r="BO1136">
        <v>0.64201761992017969</v>
      </c>
      <c r="BP1136">
        <v>1.377403651438839E-3</v>
      </c>
      <c r="BQ1136">
        <v>1.227929304764094</v>
      </c>
      <c r="BR1136">
        <v>7592.9455989923563</v>
      </c>
      <c r="BS1136" s="96">
        <v>1170.5035301144826</v>
      </c>
      <c r="BT1136" s="96">
        <v>1124.3593965060145</v>
      </c>
      <c r="BU1136">
        <v>5.0576443599325103</v>
      </c>
      <c r="BV1136" s="65" t="str">
        <f t="shared" si="143"/>
        <v>OneWeb</v>
      </c>
      <c r="BW1136" s="32" t="s">
        <v>4038</v>
      </c>
      <c r="BX1136" s="98">
        <v>1</v>
      </c>
      <c r="BY1136" s="98">
        <v>1.3</v>
      </c>
      <c r="BZ1136" s="98">
        <v>5</v>
      </c>
      <c r="CA1136" s="98">
        <v>5.2930999999999999</v>
      </c>
      <c r="CB1136" s="98">
        <v>1</v>
      </c>
      <c r="CC1136" s="98">
        <v>2.8853</v>
      </c>
      <c r="CD1136" s="98">
        <v>1.3</v>
      </c>
      <c r="CE1136" s="98">
        <v>1</v>
      </c>
      <c r="CF1136" s="33">
        <v>5</v>
      </c>
      <c r="CG1136" s="32">
        <v>148</v>
      </c>
      <c r="CH1136" s="98">
        <v>148</v>
      </c>
      <c r="CI1136" s="98">
        <v>140</v>
      </c>
      <c r="CJ1136" s="98">
        <f>Population!$CG1136-Population!$CI1136</f>
        <v>8</v>
      </c>
      <c r="CK1136" s="120">
        <f>_xlfn.DAYS(Entries!$AY$2,Population!H1136)</f>
        <v>383</v>
      </c>
      <c r="CL1136" s="120">
        <f t="shared" si="144"/>
        <v>2555</v>
      </c>
      <c r="CM1136" s="122">
        <f>Entries!$AY$5</f>
        <v>0.15</v>
      </c>
      <c r="CN1136" s="122">
        <f t="shared" si="149"/>
        <v>5.4054054054054057E-2</v>
      </c>
      <c r="CO1136" s="121">
        <f t="shared" si="145"/>
        <v>0.87258317025440313</v>
      </c>
      <c r="CP1136" s="32" t="s">
        <v>177</v>
      </c>
      <c r="CQ1136" s="98">
        <v>4</v>
      </c>
      <c r="CR1136" s="98" t="s">
        <v>95</v>
      </c>
      <c r="CS1136" s="98"/>
      <c r="CT1136" s="33"/>
      <c r="CU1136" s="32" t="s">
        <v>1476</v>
      </c>
      <c r="CV1136" s="98" t="s">
        <v>4039</v>
      </c>
      <c r="CW1136" s="98" t="s">
        <v>352</v>
      </c>
      <c r="CX1136" s="98" t="s">
        <v>4040</v>
      </c>
      <c r="CY1136" s="98" t="s">
        <v>107</v>
      </c>
      <c r="CZ1136" s="98" t="s">
        <v>1998</v>
      </c>
      <c r="DA1136" s="33"/>
      <c r="DB1136" s="17" t="s">
        <v>15463</v>
      </c>
      <c r="DC1136" s="17" t="s">
        <v>15500</v>
      </c>
      <c r="DD1136" s="17">
        <v>1</v>
      </c>
      <c r="DE1136" s="17" t="s">
        <v>15500</v>
      </c>
      <c r="DF1136" s="17" t="s">
        <v>15500</v>
      </c>
      <c r="DG1136" s="23" t="s">
        <v>11174</v>
      </c>
      <c r="DH1136" s="145"/>
    </row>
    <row r="1137" spans="1:112" s="17" customFormat="1" x14ac:dyDescent="0.25">
      <c r="A1137" s="30" t="s">
        <v>4357</v>
      </c>
      <c r="B1137" s="96">
        <v>1</v>
      </c>
      <c r="C1137" s="152" t="s">
        <v>11188</v>
      </c>
      <c r="D1137" s="96" t="s">
        <v>4034</v>
      </c>
      <c r="E1137" s="96">
        <v>45450</v>
      </c>
      <c r="F1137" s="96" t="s">
        <v>4358</v>
      </c>
      <c r="G1137" s="31">
        <v>62880</v>
      </c>
      <c r="H1137" s="43">
        <v>43911</v>
      </c>
      <c r="I1137" s="96" t="s">
        <v>271</v>
      </c>
      <c r="J1137" s="96"/>
      <c r="K1137" s="96"/>
      <c r="L1137" s="96" t="s">
        <v>272</v>
      </c>
      <c r="M1137" s="124" t="s">
        <v>352</v>
      </c>
      <c r="N1137" s="96" t="s">
        <v>352</v>
      </c>
      <c r="O1137" s="124" t="s">
        <v>707</v>
      </c>
      <c r="P1137" s="96" t="str">
        <f>VLOOKUP(N1137,Entries!J:K,2,FALSE)</f>
        <v>UNITED KINGDOM</v>
      </c>
      <c r="Q1137" s="123" t="s">
        <v>4036</v>
      </c>
      <c r="R1137" s="30" t="s">
        <v>4036</v>
      </c>
      <c r="S1137" s="96" t="s">
        <v>352</v>
      </c>
      <c r="T1137" s="124" t="s">
        <v>707</v>
      </c>
      <c r="U1137" s="125" t="s">
        <v>159</v>
      </c>
      <c r="V1137" s="31" t="s">
        <v>159</v>
      </c>
      <c r="W1137" s="64">
        <f>IF(VLOOKUP(R1137,Entries!N:P,3,FALSE)=V1137,1,VLOOKUP(R1137,Entries!N:P,3,FALSE))</f>
        <v>1</v>
      </c>
      <c r="X1137" s="124"/>
      <c r="Y1137" s="124"/>
      <c r="Z1137" s="96"/>
      <c r="AA1137" s="96"/>
      <c r="AB1137" s="96"/>
      <c r="AC1137" s="96" t="s">
        <v>4034</v>
      </c>
      <c r="AD1137" s="96" t="s">
        <v>263</v>
      </c>
      <c r="AE1137" s="96" t="s">
        <v>263</v>
      </c>
      <c r="AF1137" s="96" t="s">
        <v>263</v>
      </c>
      <c r="AG1137" s="96" t="s">
        <v>11136</v>
      </c>
      <c r="AH1137" s="96"/>
      <c r="AI1137" s="96"/>
      <c r="AJ1137" s="96">
        <v>7</v>
      </c>
      <c r="AK1137" s="96" t="s">
        <v>95</v>
      </c>
      <c r="AL1137" s="96"/>
      <c r="AM1137" s="31"/>
      <c r="AN1137" s="30" t="s">
        <v>168</v>
      </c>
      <c r="AO1137" s="96" t="s">
        <v>169</v>
      </c>
      <c r="AP1137" s="31" t="s">
        <v>169</v>
      </c>
      <c r="AQ1137">
        <v>21103.595127960001</v>
      </c>
      <c r="AR1137" t="s">
        <v>13154</v>
      </c>
      <c r="AS1137" t="s">
        <v>11225</v>
      </c>
      <c r="AT1137" t="s">
        <v>13155</v>
      </c>
      <c r="AU1137">
        <v>87.96</v>
      </c>
      <c r="AV1137" s="96">
        <v>1.5340481002444446</v>
      </c>
      <c r="AW1137">
        <v>21.719100000000001</v>
      </c>
      <c r="AX1137" s="96">
        <v>0.64205064769777775</v>
      </c>
      <c r="AY1137">
        <v>2.6481999999999999E-3</v>
      </c>
      <c r="AZ1137">
        <v>9.3081999999999994</v>
      </c>
      <c r="BA1137" s="96">
        <v>1.3303141137155556</v>
      </c>
      <c r="BB1137">
        <v>350.85430000000002</v>
      </c>
      <c r="BC1137" s="96">
        <v>4.955224334955556</v>
      </c>
      <c r="BD1137">
        <v>13.309447179999999</v>
      </c>
      <c r="BE1137" s="96">
        <f t="shared" si="146"/>
        <v>7521.3400391035293</v>
      </c>
      <c r="BF1137" s="96">
        <f t="shared" si="147"/>
        <v>1170.2580517950837</v>
      </c>
      <c r="BG1137" s="96">
        <f t="shared" si="148"/>
        <v>1130.4220264119758</v>
      </c>
      <c r="BH1137">
        <v>7527.2401255257273</v>
      </c>
      <c r="BI1137">
        <v>3.3268728475670441E-3</v>
      </c>
      <c r="BJ1137">
        <v>1.5352123982813419</v>
      </c>
      <c r="BK1137">
        <v>0.37906980560718478</v>
      </c>
      <c r="BL1137">
        <v>0.44206017529972269</v>
      </c>
      <c r="BM1137">
        <v>5.8439661041464204</v>
      </c>
      <c r="BN1137">
        <v>1.5351916000673831</v>
      </c>
      <c r="BO1137">
        <v>0.37906980610432539</v>
      </c>
      <c r="BP1137">
        <v>3.068734072635445E-3</v>
      </c>
      <c r="BQ1137">
        <v>0.48384609875242418</v>
      </c>
      <c r="BR1137">
        <v>7518.4314633102485</v>
      </c>
      <c r="BS1137" s="96">
        <v>1232.3027390450561</v>
      </c>
      <c r="BT1137" s="96">
        <v>1211.5622574105028</v>
      </c>
      <c r="BU1137">
        <v>5.8439661041464204</v>
      </c>
      <c r="BV1137" s="60" t="str">
        <f t="shared" si="143"/>
        <v>OneWeb</v>
      </c>
      <c r="BW1137" s="30" t="s">
        <v>4038</v>
      </c>
      <c r="BX1137" s="96">
        <v>1</v>
      </c>
      <c r="BY1137" s="96">
        <v>1.3</v>
      </c>
      <c r="BZ1137" s="96">
        <v>5</v>
      </c>
      <c r="CA1137" s="96">
        <v>5.2930999999999999</v>
      </c>
      <c r="CB1137" s="96">
        <v>1</v>
      </c>
      <c r="CC1137" s="96">
        <v>2.8853</v>
      </c>
      <c r="CD1137" s="96">
        <v>1.3</v>
      </c>
      <c r="CE1137" s="96">
        <v>1</v>
      </c>
      <c r="CF1137" s="31">
        <v>5</v>
      </c>
      <c r="CG1137" s="30">
        <v>148</v>
      </c>
      <c r="CH1137" s="96">
        <v>148</v>
      </c>
      <c r="CI1137" s="96">
        <v>140</v>
      </c>
      <c r="CJ1137" s="96">
        <f>Population!$CG1137-Population!$CI1137</f>
        <v>8</v>
      </c>
      <c r="CK1137" s="118">
        <f>_xlfn.DAYS(Entries!$AY$2,Population!H1137)</f>
        <v>383</v>
      </c>
      <c r="CL1137" s="118">
        <f t="shared" si="144"/>
        <v>2555</v>
      </c>
      <c r="CM1137" s="117">
        <f>Entries!$AY$5</f>
        <v>0.15</v>
      </c>
      <c r="CN1137" s="117">
        <f t="shared" si="149"/>
        <v>5.4054054054054057E-2</v>
      </c>
      <c r="CO1137" s="119">
        <f t="shared" si="145"/>
        <v>0.87258317025440313</v>
      </c>
      <c r="CP1137" s="30" t="s">
        <v>177</v>
      </c>
      <c r="CQ1137" s="96">
        <v>4</v>
      </c>
      <c r="CR1137" s="96" t="s">
        <v>95</v>
      </c>
      <c r="CS1137" s="96"/>
      <c r="CT1137" s="31"/>
      <c r="CU1137" s="30" t="s">
        <v>1476</v>
      </c>
      <c r="CV1137" s="96" t="s">
        <v>4039</v>
      </c>
      <c r="CW1137" s="96" t="s">
        <v>352</v>
      </c>
      <c r="CX1137" s="96" t="s">
        <v>4040</v>
      </c>
      <c r="CY1137" s="96" t="s">
        <v>107</v>
      </c>
      <c r="CZ1137" s="96" t="s">
        <v>1998</v>
      </c>
      <c r="DA1137" s="31"/>
      <c r="DB1137" s="17" t="s">
        <v>15463</v>
      </c>
      <c r="DC1137" s="17" t="s">
        <v>15500</v>
      </c>
      <c r="DD1137" s="17">
        <v>1</v>
      </c>
      <c r="DE1137" s="17" t="s">
        <v>15500</v>
      </c>
      <c r="DF1137" s="17" t="s">
        <v>15500</v>
      </c>
      <c r="DG1137" s="23" t="s">
        <v>11174</v>
      </c>
      <c r="DH1137" s="145"/>
    </row>
    <row r="1138" spans="1:112" s="17" customFormat="1" x14ac:dyDescent="0.25">
      <c r="A1138" s="32" t="s">
        <v>4360</v>
      </c>
      <c r="B1138" s="98">
        <v>1</v>
      </c>
      <c r="C1138" s="149" t="s">
        <v>11188</v>
      </c>
      <c r="D1138" s="98" t="s">
        <v>4034</v>
      </c>
      <c r="E1138" s="98">
        <v>45436</v>
      </c>
      <c r="F1138" s="98" t="s">
        <v>4361</v>
      </c>
      <c r="G1138" s="33">
        <v>62890</v>
      </c>
      <c r="H1138" s="44">
        <v>43911</v>
      </c>
      <c r="I1138" s="98" t="s">
        <v>271</v>
      </c>
      <c r="J1138" s="98"/>
      <c r="K1138" s="98"/>
      <c r="L1138" s="98" t="s">
        <v>272</v>
      </c>
      <c r="M1138" t="s">
        <v>352</v>
      </c>
      <c r="N1138" s="98" t="s">
        <v>352</v>
      </c>
      <c r="O1138" t="s">
        <v>707</v>
      </c>
      <c r="P1138" s="64" t="str">
        <f>VLOOKUP(N1138,Entries!J:K,2,FALSE)</f>
        <v>UNITED KINGDOM</v>
      </c>
      <c r="Q1138" s="38" t="s">
        <v>4036</v>
      </c>
      <c r="R1138" s="32" t="s">
        <v>4036</v>
      </c>
      <c r="S1138" s="98" t="s">
        <v>352</v>
      </c>
      <c r="T1138" t="s">
        <v>707</v>
      </c>
      <c r="U1138" s="39" t="s">
        <v>159</v>
      </c>
      <c r="V1138" s="33" t="s">
        <v>159</v>
      </c>
      <c r="W1138" s="64">
        <f>IF(VLOOKUP(R1138,Entries!N:P,3,FALSE)=V1138,1,VLOOKUP(R1138,Entries!N:P,3,FALSE))</f>
        <v>1</v>
      </c>
      <c r="X1138"/>
      <c r="Y1138"/>
      <c r="Z1138" s="98"/>
      <c r="AA1138" s="98"/>
      <c r="AB1138" s="98"/>
      <c r="AC1138" s="98" t="s">
        <v>4034</v>
      </c>
      <c r="AD1138" s="98" t="s">
        <v>263</v>
      </c>
      <c r="AE1138" s="98" t="s">
        <v>263</v>
      </c>
      <c r="AF1138" s="98" t="s">
        <v>263</v>
      </c>
      <c r="AG1138" s="98" t="s">
        <v>11136</v>
      </c>
      <c r="AH1138" s="98"/>
      <c r="AI1138" s="98"/>
      <c r="AJ1138" s="98">
        <v>7</v>
      </c>
      <c r="AK1138" s="98" t="s">
        <v>95</v>
      </c>
      <c r="AL1138" s="98"/>
      <c r="AM1138" s="33"/>
      <c r="AN1138" s="32" t="s">
        <v>168</v>
      </c>
      <c r="AO1138" s="98" t="s">
        <v>169</v>
      </c>
      <c r="AP1138" s="33" t="s">
        <v>169</v>
      </c>
      <c r="AQ1138">
        <v>21104.321930850001</v>
      </c>
      <c r="AR1138" t="s">
        <v>12383</v>
      </c>
      <c r="AS1138" t="s">
        <v>11225</v>
      </c>
      <c r="AT1138" t="s">
        <v>13156</v>
      </c>
      <c r="AU1138">
        <v>87.894499999999994</v>
      </c>
      <c r="AV1138" s="98">
        <v>1.5340411189288889</v>
      </c>
      <c r="AW1138">
        <v>36.786799999999999</v>
      </c>
      <c r="AX1138" s="98">
        <v>0.6420401757244445</v>
      </c>
      <c r="AY1138">
        <v>1.985E-4</v>
      </c>
      <c r="AZ1138">
        <v>76.221400000000003</v>
      </c>
      <c r="BA1138" s="98">
        <v>1.5232462597511112</v>
      </c>
      <c r="BB1138">
        <v>283.9135</v>
      </c>
      <c r="BC1138" s="98">
        <v>4.762335822142223</v>
      </c>
      <c r="BD1138">
        <v>13.114192879999999</v>
      </c>
      <c r="BE1138" s="96">
        <f t="shared" si="146"/>
        <v>7595.8117046819307</v>
      </c>
      <c r="BF1138" s="96">
        <f t="shared" si="147"/>
        <v>1226.3194733053097</v>
      </c>
      <c r="BG1138" s="96">
        <f t="shared" si="148"/>
        <v>1223.3039360585517</v>
      </c>
      <c r="BH1138">
        <v>7601.6240069397554</v>
      </c>
      <c r="BI1138">
        <v>1.254110588939411E-3</v>
      </c>
      <c r="BJ1138">
        <v>1.53406945463559</v>
      </c>
      <c r="BK1138">
        <v>0.64205078129271342</v>
      </c>
      <c r="BL1138">
        <v>1.220010505390507</v>
      </c>
      <c r="BM1138">
        <v>5.065529994334991</v>
      </c>
      <c r="BN1138">
        <v>1.5340484095136351</v>
      </c>
      <c r="BO1138">
        <v>0.64205078117803838</v>
      </c>
      <c r="BP1138">
        <v>1.365775452329705E-3</v>
      </c>
      <c r="BQ1138">
        <v>1.220010505390507</v>
      </c>
      <c r="BR1138">
        <v>7592.9324982277794</v>
      </c>
      <c r="BS1138" s="96">
        <v>1232.4300218131721</v>
      </c>
      <c r="BT1138" s="96">
        <v>1211.4572731551943</v>
      </c>
      <c r="BU1138">
        <v>5.065529994334991</v>
      </c>
      <c r="BV1138" s="65" t="str">
        <f t="shared" si="143"/>
        <v>OneWeb</v>
      </c>
      <c r="BW1138" s="32" t="s">
        <v>4038</v>
      </c>
      <c r="BX1138" s="98">
        <v>1</v>
      </c>
      <c r="BY1138" s="98">
        <v>1.3</v>
      </c>
      <c r="BZ1138" s="98">
        <v>5</v>
      </c>
      <c r="CA1138" s="98">
        <v>5.2930999999999999</v>
      </c>
      <c r="CB1138" s="98">
        <v>1</v>
      </c>
      <c r="CC1138" s="98">
        <v>2.8853</v>
      </c>
      <c r="CD1138" s="98">
        <v>1.3</v>
      </c>
      <c r="CE1138" s="98">
        <v>1</v>
      </c>
      <c r="CF1138" s="33">
        <v>5</v>
      </c>
      <c r="CG1138" s="32">
        <v>148</v>
      </c>
      <c r="CH1138" s="98">
        <v>148</v>
      </c>
      <c r="CI1138" s="98">
        <v>140</v>
      </c>
      <c r="CJ1138" s="98">
        <f>Population!$CG1138-Population!$CI1138</f>
        <v>8</v>
      </c>
      <c r="CK1138" s="120">
        <f>_xlfn.DAYS(Entries!$AY$2,Population!H1138)</f>
        <v>383</v>
      </c>
      <c r="CL1138" s="120">
        <f t="shared" si="144"/>
        <v>2555</v>
      </c>
      <c r="CM1138" s="122">
        <f>Entries!$AY$5</f>
        <v>0.15</v>
      </c>
      <c r="CN1138" s="122">
        <f t="shared" si="149"/>
        <v>5.4054054054054057E-2</v>
      </c>
      <c r="CO1138" s="121">
        <f t="shared" si="145"/>
        <v>0.87258317025440313</v>
      </c>
      <c r="CP1138" s="32" t="s">
        <v>177</v>
      </c>
      <c r="CQ1138" s="98">
        <v>4</v>
      </c>
      <c r="CR1138" s="98" t="s">
        <v>95</v>
      </c>
      <c r="CS1138" s="98"/>
      <c r="CT1138" s="33"/>
      <c r="CU1138" s="32" t="s">
        <v>1476</v>
      </c>
      <c r="CV1138" s="98" t="s">
        <v>4039</v>
      </c>
      <c r="CW1138" s="98" t="s">
        <v>352</v>
      </c>
      <c r="CX1138" s="98" t="s">
        <v>4040</v>
      </c>
      <c r="CY1138" s="98" t="s">
        <v>107</v>
      </c>
      <c r="CZ1138" s="98" t="s">
        <v>1998</v>
      </c>
      <c r="DA1138" s="33"/>
      <c r="DB1138" s="17" t="s">
        <v>15463</v>
      </c>
      <c r="DC1138" s="17" t="s">
        <v>15500</v>
      </c>
      <c r="DD1138" s="17">
        <v>1</v>
      </c>
      <c r="DE1138" s="17" t="s">
        <v>15500</v>
      </c>
      <c r="DF1138" s="17" t="s">
        <v>15500</v>
      </c>
      <c r="DG1138" s="23" t="s">
        <v>11174</v>
      </c>
      <c r="DH1138" s="145"/>
    </row>
    <row r="1139" spans="1:112" s="17" customFormat="1" x14ac:dyDescent="0.25">
      <c r="A1139" s="30" t="s">
        <v>4364</v>
      </c>
      <c r="B1139" s="96">
        <v>1</v>
      </c>
      <c r="C1139" s="152" t="s">
        <v>11188</v>
      </c>
      <c r="D1139" s="96" t="s">
        <v>4034</v>
      </c>
      <c r="E1139" s="96">
        <v>45439</v>
      </c>
      <c r="F1139" s="96" t="s">
        <v>4365</v>
      </c>
      <c r="G1139" s="31">
        <v>62893</v>
      </c>
      <c r="H1139" s="43">
        <v>43911</v>
      </c>
      <c r="I1139" s="96" t="s">
        <v>271</v>
      </c>
      <c r="J1139" s="96"/>
      <c r="K1139" s="96"/>
      <c r="L1139" s="96" t="s">
        <v>272</v>
      </c>
      <c r="M1139" s="124" t="s">
        <v>352</v>
      </c>
      <c r="N1139" s="96" t="s">
        <v>352</v>
      </c>
      <c r="O1139" s="124" t="s">
        <v>707</v>
      </c>
      <c r="P1139" s="96" t="str">
        <f>VLOOKUP(N1139,Entries!J:K,2,FALSE)</f>
        <v>UNITED KINGDOM</v>
      </c>
      <c r="Q1139" s="123" t="s">
        <v>4036</v>
      </c>
      <c r="R1139" s="30" t="s">
        <v>4036</v>
      </c>
      <c r="S1139" s="96" t="s">
        <v>352</v>
      </c>
      <c r="T1139" s="124" t="s">
        <v>707</v>
      </c>
      <c r="U1139" s="125" t="s">
        <v>159</v>
      </c>
      <c r="V1139" s="31" t="s">
        <v>159</v>
      </c>
      <c r="W1139" s="64">
        <f>IF(VLOOKUP(R1139,Entries!N:P,3,FALSE)=V1139,1,VLOOKUP(R1139,Entries!N:P,3,FALSE))</f>
        <v>1</v>
      </c>
      <c r="X1139" s="124"/>
      <c r="Y1139" s="124"/>
      <c r="Z1139" s="96"/>
      <c r="AA1139" s="96"/>
      <c r="AB1139" s="96"/>
      <c r="AC1139" s="96" t="s">
        <v>4034</v>
      </c>
      <c r="AD1139" s="96" t="s">
        <v>263</v>
      </c>
      <c r="AE1139" s="96" t="s">
        <v>263</v>
      </c>
      <c r="AF1139" s="96" t="s">
        <v>263</v>
      </c>
      <c r="AG1139" s="96" t="s">
        <v>11136</v>
      </c>
      <c r="AH1139" s="96"/>
      <c r="AI1139" s="96"/>
      <c r="AJ1139" s="96">
        <v>7</v>
      </c>
      <c r="AK1139" s="96" t="s">
        <v>95</v>
      </c>
      <c r="AL1139" s="96"/>
      <c r="AM1139" s="31"/>
      <c r="AN1139" s="30" t="s">
        <v>168</v>
      </c>
      <c r="AO1139" s="96" t="s">
        <v>169</v>
      </c>
      <c r="AP1139" s="31" t="s">
        <v>169</v>
      </c>
      <c r="AQ1139">
        <v>21104.334403299999</v>
      </c>
      <c r="AR1139" t="s">
        <v>13157</v>
      </c>
      <c r="AS1139" t="s">
        <v>11225</v>
      </c>
      <c r="AT1139" t="s">
        <v>13158</v>
      </c>
      <c r="AU1139">
        <v>87.894099999999995</v>
      </c>
      <c r="AV1139" s="96">
        <v>1.5340428642577779</v>
      </c>
      <c r="AW1139">
        <v>36.786200000000001</v>
      </c>
      <c r="AX1139" s="96">
        <v>0.64220423664000004</v>
      </c>
      <c r="AY1139">
        <v>2.1479999999999999E-4</v>
      </c>
      <c r="AZ1139">
        <v>87.275599999999997</v>
      </c>
      <c r="BA1139" s="96">
        <v>1.2253151277600001</v>
      </c>
      <c r="BB1139">
        <v>272.86180000000002</v>
      </c>
      <c r="BC1139" s="96">
        <v>5.0601761970311117</v>
      </c>
      <c r="BD1139">
        <v>13.11416403</v>
      </c>
      <c r="BE1139" s="96">
        <f t="shared" si="146"/>
        <v>7595.8228447534266</v>
      </c>
      <c r="BF1139" s="96">
        <f t="shared" si="147"/>
        <v>1226.4544275004791</v>
      </c>
      <c r="BG1139" s="96">
        <f t="shared" si="148"/>
        <v>1223.191262006374</v>
      </c>
      <c r="BH1139">
        <v>7601.6347093290724</v>
      </c>
      <c r="BI1139">
        <v>1.262524184766688E-3</v>
      </c>
      <c r="BJ1139">
        <v>1.534062477247931</v>
      </c>
      <c r="BK1139">
        <v>0.64204030931622402</v>
      </c>
      <c r="BL1139">
        <v>1.2535432880000099</v>
      </c>
      <c r="BM1139">
        <v>5.0320408013392157</v>
      </c>
      <c r="BN1139">
        <v>1.534041428195198</v>
      </c>
      <c r="BO1139">
        <v>0.64204030919644295</v>
      </c>
      <c r="BP1139">
        <v>1.3810683729311619E-3</v>
      </c>
      <c r="BQ1139">
        <v>1.2535432880000099</v>
      </c>
      <c r="BR1139">
        <v>7592.9436474841832</v>
      </c>
      <c r="BS1139" s="96">
        <v>1232.1848234161989</v>
      </c>
      <c r="BT1139" s="96">
        <v>1211.6939771309444</v>
      </c>
      <c r="BU1139">
        <v>5.0320408013392157</v>
      </c>
      <c r="BV1139" s="60" t="str">
        <f t="shared" si="143"/>
        <v>OneWeb</v>
      </c>
      <c r="BW1139" s="30" t="s">
        <v>4038</v>
      </c>
      <c r="BX1139" s="96">
        <v>1</v>
      </c>
      <c r="BY1139" s="96">
        <v>1.3</v>
      </c>
      <c r="BZ1139" s="96">
        <v>5</v>
      </c>
      <c r="CA1139" s="96">
        <v>5.2930999999999999</v>
      </c>
      <c r="CB1139" s="96">
        <v>1</v>
      </c>
      <c r="CC1139" s="96">
        <v>2.8853</v>
      </c>
      <c r="CD1139" s="96">
        <v>1.3</v>
      </c>
      <c r="CE1139" s="96">
        <v>1</v>
      </c>
      <c r="CF1139" s="31">
        <v>5</v>
      </c>
      <c r="CG1139" s="30">
        <v>148</v>
      </c>
      <c r="CH1139" s="96">
        <v>148</v>
      </c>
      <c r="CI1139" s="96">
        <v>140</v>
      </c>
      <c r="CJ1139" s="96">
        <f>Population!$CG1139-Population!$CI1139</f>
        <v>8</v>
      </c>
      <c r="CK1139" s="118">
        <f>_xlfn.DAYS(Entries!$AY$2,Population!H1139)</f>
        <v>383</v>
      </c>
      <c r="CL1139" s="118">
        <f t="shared" si="144"/>
        <v>2555</v>
      </c>
      <c r="CM1139" s="117">
        <f>Entries!$AY$5</f>
        <v>0.15</v>
      </c>
      <c r="CN1139" s="117">
        <f t="shared" si="149"/>
        <v>5.4054054054054057E-2</v>
      </c>
      <c r="CO1139" s="119">
        <f t="shared" si="145"/>
        <v>0.87258317025440313</v>
      </c>
      <c r="CP1139" s="30" t="s">
        <v>177</v>
      </c>
      <c r="CQ1139" s="96">
        <v>4</v>
      </c>
      <c r="CR1139" s="96" t="s">
        <v>95</v>
      </c>
      <c r="CS1139" s="96"/>
      <c r="CT1139" s="31"/>
      <c r="CU1139" s="30" t="s">
        <v>1476</v>
      </c>
      <c r="CV1139" s="96" t="s">
        <v>4039</v>
      </c>
      <c r="CW1139" s="96" t="s">
        <v>352</v>
      </c>
      <c r="CX1139" s="96" t="s">
        <v>4040</v>
      </c>
      <c r="CY1139" s="96" t="s">
        <v>107</v>
      </c>
      <c r="CZ1139" s="96" t="s">
        <v>1998</v>
      </c>
      <c r="DA1139" s="31"/>
      <c r="DB1139" s="17" t="s">
        <v>15463</v>
      </c>
      <c r="DC1139" s="17" t="s">
        <v>15500</v>
      </c>
      <c r="DD1139" s="17">
        <v>1</v>
      </c>
      <c r="DE1139" s="17" t="s">
        <v>15500</v>
      </c>
      <c r="DF1139" s="17" t="s">
        <v>15500</v>
      </c>
      <c r="DG1139" s="23" t="s">
        <v>11174</v>
      </c>
      <c r="DH1139" s="145"/>
    </row>
    <row r="1140" spans="1:112" s="17" customFormat="1" x14ac:dyDescent="0.25">
      <c r="A1140" s="32" t="s">
        <v>4367</v>
      </c>
      <c r="B1140" s="98">
        <v>1</v>
      </c>
      <c r="C1140" s="149" t="s">
        <v>11188</v>
      </c>
      <c r="D1140" s="98" t="s">
        <v>4034</v>
      </c>
      <c r="E1140" s="98">
        <v>45442</v>
      </c>
      <c r="F1140" s="98" t="s">
        <v>4368</v>
      </c>
      <c r="G1140" s="33">
        <v>62872</v>
      </c>
      <c r="H1140" s="44">
        <v>43911</v>
      </c>
      <c r="I1140" s="98" t="s">
        <v>271</v>
      </c>
      <c r="J1140" s="98"/>
      <c r="K1140" s="98"/>
      <c r="L1140" s="98" t="s">
        <v>272</v>
      </c>
      <c r="M1140" t="s">
        <v>352</v>
      </c>
      <c r="N1140" s="98" t="s">
        <v>352</v>
      </c>
      <c r="O1140" t="s">
        <v>707</v>
      </c>
      <c r="P1140" s="64" t="str">
        <f>VLOOKUP(N1140,Entries!J:K,2,FALSE)</f>
        <v>UNITED KINGDOM</v>
      </c>
      <c r="Q1140" s="38" t="s">
        <v>4036</v>
      </c>
      <c r="R1140" s="32" t="s">
        <v>4036</v>
      </c>
      <c r="S1140" s="98" t="s">
        <v>352</v>
      </c>
      <c r="T1140" t="s">
        <v>707</v>
      </c>
      <c r="U1140" s="39" t="s">
        <v>159</v>
      </c>
      <c r="V1140" s="33" t="s">
        <v>159</v>
      </c>
      <c r="W1140" s="64">
        <f>IF(VLOOKUP(R1140,Entries!N:P,3,FALSE)=V1140,1,VLOOKUP(R1140,Entries!N:P,3,FALSE))</f>
        <v>1</v>
      </c>
      <c r="X1140"/>
      <c r="Y1140"/>
      <c r="Z1140" s="98"/>
      <c r="AA1140" s="98"/>
      <c r="AB1140" s="98"/>
      <c r="AC1140" s="98" t="s">
        <v>4034</v>
      </c>
      <c r="AD1140" s="98" t="s">
        <v>263</v>
      </c>
      <c r="AE1140" s="98" t="s">
        <v>263</v>
      </c>
      <c r="AF1140" s="98" t="s">
        <v>263</v>
      </c>
      <c r="AG1140" s="98" t="s">
        <v>11136</v>
      </c>
      <c r="AH1140" s="98"/>
      <c r="AI1140" s="98"/>
      <c r="AJ1140" s="98">
        <v>7</v>
      </c>
      <c r="AK1140" s="98" t="s">
        <v>95</v>
      </c>
      <c r="AL1140" s="98"/>
      <c r="AM1140" s="33"/>
      <c r="AN1140" s="32" t="s">
        <v>168</v>
      </c>
      <c r="AO1140" s="98" t="s">
        <v>169</v>
      </c>
      <c r="AP1140" s="33" t="s">
        <v>169</v>
      </c>
      <c r="AQ1140">
        <v>21104.325049859999</v>
      </c>
      <c r="AR1140" t="s">
        <v>13159</v>
      </c>
      <c r="AS1140" t="s">
        <v>11225</v>
      </c>
      <c r="AT1140" t="s">
        <v>13160</v>
      </c>
      <c r="AU1140">
        <v>87.894199999999998</v>
      </c>
      <c r="AV1140" s="98">
        <v>1.2212851633555557</v>
      </c>
      <c r="AW1140">
        <v>36.7956</v>
      </c>
      <c r="AX1140" s="98">
        <v>3.5562646907111111</v>
      </c>
      <c r="AY1140">
        <v>1.8019999999999999E-4</v>
      </c>
      <c r="AZ1140">
        <v>70.205399999999997</v>
      </c>
      <c r="BA1140" s="98">
        <v>2.5847203833955561</v>
      </c>
      <c r="BB1140">
        <v>289.92680000000001</v>
      </c>
      <c r="BC1140" s="98">
        <v>3.7009960888222224</v>
      </c>
      <c r="BD1140">
        <v>13.114175019999999</v>
      </c>
      <c r="BE1140" s="96">
        <f t="shared" si="146"/>
        <v>7595.8186010957215</v>
      </c>
      <c r="BF1140" s="96">
        <f t="shared" si="147"/>
        <v>1226.1873676076384</v>
      </c>
      <c r="BG1140" s="96">
        <f t="shared" si="148"/>
        <v>1223.4498345838047</v>
      </c>
      <c r="BH1140">
        <v>7601.6310563644038</v>
      </c>
      <c r="BI1140">
        <v>1.237181317004085E-3</v>
      </c>
      <c r="BJ1140">
        <v>1.5340642215991529</v>
      </c>
      <c r="BK1140">
        <v>0.64220437024128507</v>
      </c>
      <c r="BL1140">
        <v>1.203106700737929</v>
      </c>
      <c r="BM1140">
        <v>5.0823866815687513</v>
      </c>
      <c r="BN1140">
        <v>1.534043173524829</v>
      </c>
      <c r="BO1140">
        <v>0.64220437015437071</v>
      </c>
      <c r="BP1140">
        <v>1.349335560647082E-3</v>
      </c>
      <c r="BQ1140">
        <v>1.203106700737929</v>
      </c>
      <c r="BR1140">
        <v>7592.9394002735717</v>
      </c>
      <c r="BS1140" s="96">
        <v>922.23451636469508</v>
      </c>
      <c r="BT1140" s="96">
        <v>900.95172726546025</v>
      </c>
      <c r="BU1140">
        <v>5.0823866815687513</v>
      </c>
      <c r="BV1140" s="65" t="str">
        <f t="shared" ref="BV1140:BV1203" si="150">IF(AND(CR1140="Real",CQ1140=0),"no propulsion",IF(AND(BX1140&lt;0.2,BY1140&lt;0.2,BZ1140&lt;0.2),"too small",IF(OR(D1140="Starlink v0.9",D1140="Starlink v1.0"),"Starlink",IF(D1140="OneWeb","OneWeb",IF(AND(AE1140="Earth Observation",AO1140="Sunsynchron"),"sunsynchronous observation",IF(AF1140="Earth Observation","Earth Observation"))))))</f>
        <v>OneWeb</v>
      </c>
      <c r="BW1140" s="32" t="s">
        <v>4038</v>
      </c>
      <c r="BX1140" s="98">
        <v>1</v>
      </c>
      <c r="BY1140" s="98">
        <v>1.3</v>
      </c>
      <c r="BZ1140" s="98">
        <v>5</v>
      </c>
      <c r="CA1140" s="98">
        <v>5.2930999999999999</v>
      </c>
      <c r="CB1140" s="98">
        <v>1</v>
      </c>
      <c r="CC1140" s="98">
        <v>2.8853</v>
      </c>
      <c r="CD1140" s="98">
        <v>1.3</v>
      </c>
      <c r="CE1140" s="98">
        <v>1</v>
      </c>
      <c r="CF1140" s="33">
        <v>5</v>
      </c>
      <c r="CG1140" s="32">
        <v>148</v>
      </c>
      <c r="CH1140" s="98">
        <v>148</v>
      </c>
      <c r="CI1140" s="98">
        <v>140</v>
      </c>
      <c r="CJ1140" s="98">
        <f>Population!$CG1140-Population!$CI1140</f>
        <v>8</v>
      </c>
      <c r="CK1140" s="120">
        <f>_xlfn.DAYS(Entries!$AY$2,Population!H1140)</f>
        <v>383</v>
      </c>
      <c r="CL1140" s="120">
        <f t="shared" ref="CL1140:CL1203" si="151">AJ1140*365</f>
        <v>2555</v>
      </c>
      <c r="CM1140" s="122">
        <f>Entries!$AY$5</f>
        <v>0.15</v>
      </c>
      <c r="CN1140" s="122">
        <f t="shared" si="149"/>
        <v>5.4054054054054057E-2</v>
      </c>
      <c r="CO1140" s="121">
        <f t="shared" ref="CO1140:CO1203" si="152">IF(CQ1140=0,"-",MAX(0,1-(1-CM1140)/CL1140*CK1140))</f>
        <v>0.87258317025440313</v>
      </c>
      <c r="CP1140" s="32" t="s">
        <v>177</v>
      </c>
      <c r="CQ1140" s="98">
        <v>4</v>
      </c>
      <c r="CR1140" s="98" t="s">
        <v>95</v>
      </c>
      <c r="CS1140" s="98"/>
      <c r="CT1140" s="33"/>
      <c r="CU1140" s="32" t="s">
        <v>1476</v>
      </c>
      <c r="CV1140" s="98" t="s">
        <v>4039</v>
      </c>
      <c r="CW1140" s="98" t="s">
        <v>352</v>
      </c>
      <c r="CX1140" s="98" t="s">
        <v>4040</v>
      </c>
      <c r="CY1140" s="98" t="s">
        <v>107</v>
      </c>
      <c r="CZ1140" s="98" t="s">
        <v>1998</v>
      </c>
      <c r="DA1140" s="33"/>
      <c r="DB1140" s="17" t="s">
        <v>15463</v>
      </c>
      <c r="DC1140" s="17" t="s">
        <v>15500</v>
      </c>
      <c r="DD1140" s="17">
        <v>1</v>
      </c>
      <c r="DE1140" s="17" t="s">
        <v>15500</v>
      </c>
      <c r="DF1140" s="17" t="s">
        <v>15500</v>
      </c>
      <c r="DG1140" s="23" t="s">
        <v>11174</v>
      </c>
      <c r="DH1140" s="145"/>
    </row>
    <row r="1141" spans="1:112" s="17" customFormat="1" x14ac:dyDescent="0.25">
      <c r="A1141" s="30" t="s">
        <v>4370</v>
      </c>
      <c r="B1141" s="96">
        <v>0</v>
      </c>
      <c r="C1141" s="152" t="s">
        <v>15461</v>
      </c>
      <c r="D1141" s="96"/>
      <c r="E1141" s="96">
        <v>2874</v>
      </c>
      <c r="F1141" s="96" t="s">
        <v>4371</v>
      </c>
      <c r="G1141" s="31">
        <v>2874</v>
      </c>
      <c r="H1141" s="43">
        <v>24623</v>
      </c>
      <c r="I1141" s="96" t="s">
        <v>190</v>
      </c>
      <c r="J1141" s="96"/>
      <c r="K1141" s="96"/>
      <c r="L1141" s="96" t="s">
        <v>123</v>
      </c>
      <c r="M1141" s="124" t="s">
        <v>156</v>
      </c>
      <c r="N1141" s="96" t="s">
        <v>156</v>
      </c>
      <c r="O1141" s="124" t="s">
        <v>11123</v>
      </c>
      <c r="P1141" s="96" t="str">
        <f>VLOOKUP(N1141,Entries!J:K,2,FALSE)</f>
        <v>UNITED STATES OF AMERICA</v>
      </c>
      <c r="Q1141" s="123" t="s">
        <v>1482</v>
      </c>
      <c r="R1141" s="30" t="s">
        <v>1482</v>
      </c>
      <c r="S1141" s="96" t="s">
        <v>156</v>
      </c>
      <c r="T1141" s="124" t="s">
        <v>157</v>
      </c>
      <c r="U1141" s="125" t="s">
        <v>180</v>
      </c>
      <c r="V1141" s="31" t="s">
        <v>180</v>
      </c>
      <c r="W1141" s="64">
        <f>IF(VLOOKUP(R1141,Entries!N:P,3,FALSE)=V1141,1,VLOOKUP(R1141,Entries!N:P,3,FALSE))</f>
        <v>1</v>
      </c>
      <c r="X1141" s="124"/>
      <c r="Y1141" s="124"/>
      <c r="Z1141" s="96"/>
      <c r="AA1141" s="96"/>
      <c r="AB1141" s="96"/>
      <c r="AC1141" s="96" t="s">
        <v>239</v>
      </c>
      <c r="AD1141" s="96" t="s">
        <v>4372</v>
      </c>
      <c r="AE1141" s="96" t="s">
        <v>180</v>
      </c>
      <c r="AF1141" s="96" t="s">
        <v>94</v>
      </c>
      <c r="AG1141" s="96" t="s">
        <v>11112</v>
      </c>
      <c r="AH1141" s="96"/>
      <c r="AI1141" s="96"/>
      <c r="AJ1141" s="19">
        <v>5</v>
      </c>
      <c r="AK1141" s="96" t="s">
        <v>118</v>
      </c>
      <c r="AL1141" s="96"/>
      <c r="AM1141" s="31"/>
      <c r="AN1141" s="30" t="s">
        <v>191</v>
      </c>
      <c r="AO1141" s="96" t="s">
        <v>134</v>
      </c>
      <c r="AP1141" s="31" t="s">
        <v>98</v>
      </c>
      <c r="AQ1141">
        <v>21104.56408683</v>
      </c>
      <c r="AR1141" t="s">
        <v>956</v>
      </c>
      <c r="AS1141" t="s">
        <v>11225</v>
      </c>
      <c r="AT1141" t="s">
        <v>13161</v>
      </c>
      <c r="AU1141">
        <v>69.974500000000006</v>
      </c>
      <c r="AV1141" s="96">
        <v>1.2204770760800001</v>
      </c>
      <c r="AW1141">
        <v>203.75899999999999</v>
      </c>
      <c r="AX1141" s="96">
        <v>3.7371418501111116</v>
      </c>
      <c r="AY1141">
        <v>5.687E-4</v>
      </c>
      <c r="AZ1141">
        <v>148.09360000000001</v>
      </c>
      <c r="BA1141" s="96">
        <v>4.1491616409111112</v>
      </c>
      <c r="BB1141">
        <v>212.0515</v>
      </c>
      <c r="BC1141" s="96">
        <v>2.1345808643333335</v>
      </c>
      <c r="BD1141">
        <v>13.96366723</v>
      </c>
      <c r="BE1141" s="96">
        <f t="shared" si="146"/>
        <v>7284.5418251018982</v>
      </c>
      <c r="BF1141" s="96">
        <f t="shared" si="147"/>
        <v>917.68454403783471</v>
      </c>
      <c r="BG1141" s="96">
        <f t="shared" si="148"/>
        <v>909.39910616596262</v>
      </c>
      <c r="BH1141">
        <v>7290.5966535716889</v>
      </c>
      <c r="BI1141">
        <v>1.266462842948338E-3</v>
      </c>
      <c r="BJ1141">
        <v>1.2214857961136929</v>
      </c>
      <c r="BK1141">
        <v>3.556265430541834</v>
      </c>
      <c r="BL1141">
        <v>1.5468771383683619</v>
      </c>
      <c r="BM1141">
        <v>4.7388402430830538</v>
      </c>
      <c r="BN1141">
        <v>1.2212853855970309</v>
      </c>
      <c r="BO1141">
        <v>3.5562654300190402</v>
      </c>
      <c r="BP1141">
        <v>1.461209540560701E-3</v>
      </c>
      <c r="BQ1141">
        <v>1.5468771383683619</v>
      </c>
      <c r="BR1141">
        <v>7282.5931218150781</v>
      </c>
      <c r="BS1141" s="96">
        <v>738.876816646115</v>
      </c>
      <c r="BT1141" s="96">
        <v>726.28428859013184</v>
      </c>
      <c r="BU1141">
        <v>4.7388402430830538</v>
      </c>
      <c r="BV1141" s="60" t="str">
        <f t="shared" si="150"/>
        <v>Earth Observation</v>
      </c>
      <c r="BW1141" s="30" t="s">
        <v>4374</v>
      </c>
      <c r="BX1141" s="96">
        <v>0.7</v>
      </c>
      <c r="BY1141" s="96">
        <v>0.8</v>
      </c>
      <c r="BZ1141" s="96">
        <v>18</v>
      </c>
      <c r="CA1141" s="96">
        <v>2.5394000000000001</v>
      </c>
      <c r="CB1141" s="96">
        <v>0.38479999999999998</v>
      </c>
      <c r="CC1141" s="96">
        <v>1.399</v>
      </c>
      <c r="CD1141" s="96">
        <v>0.8</v>
      </c>
      <c r="CE1141" s="96">
        <v>0.7</v>
      </c>
      <c r="CF1141" s="31">
        <v>18</v>
      </c>
      <c r="CG1141" s="30">
        <v>77</v>
      </c>
      <c r="CH1141" s="96">
        <v>77</v>
      </c>
      <c r="CI1141" s="96">
        <v>77</v>
      </c>
      <c r="CJ1141" s="96">
        <f>Population!$CG1141-Population!$CI1141</f>
        <v>0</v>
      </c>
      <c r="CK1141" s="118">
        <f>_xlfn.DAYS(Entries!$AY$2,Population!H1141)</f>
        <v>19671</v>
      </c>
      <c r="CL1141" s="118">
        <f t="shared" si="151"/>
        <v>1825</v>
      </c>
      <c r="CM1141" s="117">
        <f>Entries!$AY$5</f>
        <v>0.15</v>
      </c>
      <c r="CN1141" s="117">
        <f t="shared" si="149"/>
        <v>0</v>
      </c>
      <c r="CO1141" s="119" t="str">
        <f t="shared" si="152"/>
        <v>-</v>
      </c>
      <c r="CP1141" s="30"/>
      <c r="CQ1141" s="19">
        <v>0</v>
      </c>
      <c r="CR1141" s="96" t="s">
        <v>118</v>
      </c>
      <c r="CS1141" s="96"/>
      <c r="CT1141" s="31"/>
      <c r="CU1141" s="30" t="s">
        <v>687</v>
      </c>
      <c r="CV1141" s="96"/>
      <c r="CW1141" s="96"/>
      <c r="CX1141" s="96" t="s">
        <v>4375</v>
      </c>
      <c r="CY1141" s="96" t="s">
        <v>107</v>
      </c>
      <c r="CZ1141" s="96"/>
      <c r="DA1141" s="31"/>
      <c r="DB1141" s="17" t="s">
        <v>15462</v>
      </c>
      <c r="DC1141" s="17" t="s">
        <v>15500</v>
      </c>
      <c r="DD1141" s="17" t="s">
        <v>15500</v>
      </c>
      <c r="DE1141" s="17" t="s">
        <v>15500</v>
      </c>
      <c r="DF1141" s="17" t="s">
        <v>15500</v>
      </c>
      <c r="DG1141" s="23" t="s">
        <v>11172</v>
      </c>
      <c r="DH1141" s="145"/>
    </row>
    <row r="1142" spans="1:112" s="17" customFormat="1" x14ac:dyDescent="0.25">
      <c r="A1142" s="32" t="s">
        <v>4376</v>
      </c>
      <c r="B1142" s="98">
        <v>0</v>
      </c>
      <c r="C1142" s="64" t="s">
        <v>15461</v>
      </c>
      <c r="D1142" s="98"/>
      <c r="E1142" s="98">
        <v>2826</v>
      </c>
      <c r="F1142" s="98" t="s">
        <v>4377</v>
      </c>
      <c r="G1142" s="33">
        <v>2826</v>
      </c>
      <c r="H1142" s="44">
        <v>24623</v>
      </c>
      <c r="I1142" s="98" t="s">
        <v>190</v>
      </c>
      <c r="J1142" s="98"/>
      <c r="K1142" s="98"/>
      <c r="L1142" s="98" t="s">
        <v>123</v>
      </c>
      <c r="M1142" t="s">
        <v>156</v>
      </c>
      <c r="N1142" s="98" t="s">
        <v>156</v>
      </c>
      <c r="O1142" t="s">
        <v>11123</v>
      </c>
      <c r="P1142" s="64" t="str">
        <f>VLOOKUP(N1142,Entries!J:K,2,FALSE)</f>
        <v>UNITED STATES OF AMERICA</v>
      </c>
      <c r="Q1142" s="38" t="s">
        <v>1482</v>
      </c>
      <c r="R1142" s="32" t="s">
        <v>1482</v>
      </c>
      <c r="S1142" s="98" t="s">
        <v>156</v>
      </c>
      <c r="T1142" t="s">
        <v>157</v>
      </c>
      <c r="U1142" s="39" t="s">
        <v>180</v>
      </c>
      <c r="V1142" s="33" t="s">
        <v>180</v>
      </c>
      <c r="W1142" s="64">
        <f>IF(VLOOKUP(R1142,Entries!N:P,3,FALSE)=V1142,1,VLOOKUP(R1142,Entries!N:P,3,FALSE))</f>
        <v>1</v>
      </c>
      <c r="X1142"/>
      <c r="Y1142"/>
      <c r="Z1142" s="98"/>
      <c r="AA1142" s="98"/>
      <c r="AB1142" s="98"/>
      <c r="AC1142" s="98" t="s">
        <v>93</v>
      </c>
      <c r="AD1142" s="98" t="s">
        <v>4372</v>
      </c>
      <c r="AE1142" s="98" t="s">
        <v>180</v>
      </c>
      <c r="AF1142" s="98" t="s">
        <v>94</v>
      </c>
      <c r="AG1142" s="98" t="s">
        <v>11112</v>
      </c>
      <c r="AH1142" s="98"/>
      <c r="AI1142" s="98"/>
      <c r="AJ1142" s="19">
        <v>4</v>
      </c>
      <c r="AK1142" s="98" t="s">
        <v>118</v>
      </c>
      <c r="AL1142" s="98"/>
      <c r="AM1142" s="33"/>
      <c r="AN1142" s="32" t="s">
        <v>191</v>
      </c>
      <c r="AO1142" s="98" t="s">
        <v>134</v>
      </c>
      <c r="AP1142" s="33" t="s">
        <v>98</v>
      </c>
      <c r="AQ1142">
        <v>21104.55027285</v>
      </c>
      <c r="AR1142" t="s">
        <v>13162</v>
      </c>
      <c r="AS1142" t="s">
        <v>11225</v>
      </c>
      <c r="AT1142" t="s">
        <v>13163</v>
      </c>
      <c r="AU1142">
        <v>69.928200000000004</v>
      </c>
      <c r="AV1142" s="98">
        <v>1.7012506078</v>
      </c>
      <c r="AW1142">
        <v>214.1225</v>
      </c>
      <c r="AX1142" s="98">
        <v>5.0431033898400006</v>
      </c>
      <c r="AY1142">
        <v>8.3949999999999997E-4</v>
      </c>
      <c r="AZ1142">
        <v>237.7295</v>
      </c>
      <c r="BA1142" s="98">
        <v>0.65709189206222229</v>
      </c>
      <c r="BB1142">
        <v>122.30249999999999</v>
      </c>
      <c r="BC1142" s="98">
        <v>5.630034805897778</v>
      </c>
      <c r="BD1142">
        <v>14.494529569999999</v>
      </c>
      <c r="BE1142" s="96">
        <f t="shared" si="146"/>
        <v>7105.5737566162525</v>
      </c>
      <c r="BF1142" s="96">
        <f t="shared" si="147"/>
        <v>740.53888578493297</v>
      </c>
      <c r="BG1142" s="96">
        <f t="shared" si="148"/>
        <v>728.60862744757287</v>
      </c>
      <c r="BH1142">
        <v>7111.7813811897877</v>
      </c>
      <c r="BI1142">
        <v>2.9378245259379699E-4</v>
      </c>
      <c r="BJ1142">
        <v>1.2206883391321219</v>
      </c>
      <c r="BK1142">
        <v>3.7371426273753889</v>
      </c>
      <c r="BL1142">
        <v>1.254208457980124</v>
      </c>
      <c r="BM1142">
        <v>5.029534672422673</v>
      </c>
      <c r="BN1142">
        <v>1.220477294267889</v>
      </c>
      <c r="BO1142">
        <v>3.7371426275198592</v>
      </c>
      <c r="BP1142">
        <v>8.8635076090898865E-4</v>
      </c>
      <c r="BQ1142">
        <v>1.254208457980124</v>
      </c>
      <c r="BR1142">
        <v>7103.5805526181239</v>
      </c>
      <c r="BS1142" s="96">
        <v>537.62079915530649</v>
      </c>
      <c r="BT1142" s="96">
        <v>504.38777228019353</v>
      </c>
      <c r="BU1142">
        <v>5.029534672422673</v>
      </c>
      <c r="BV1142" s="65" t="str">
        <f t="shared" si="150"/>
        <v>Earth Observation</v>
      </c>
      <c r="BW1142" s="32" t="s">
        <v>686</v>
      </c>
      <c r="BX1142" s="98">
        <v>0.51</v>
      </c>
      <c r="BY1142" s="98">
        <v>0.51</v>
      </c>
      <c r="BZ1142" s="98">
        <v>0.51</v>
      </c>
      <c r="CA1142" s="98">
        <v>0.20430000000000001</v>
      </c>
      <c r="CB1142" s="98">
        <v>0.20430000000000001</v>
      </c>
      <c r="CC1142" s="98">
        <v>0.20430000000000001</v>
      </c>
      <c r="CD1142" s="98">
        <v>0.5</v>
      </c>
      <c r="CE1142" s="98">
        <v>0.5</v>
      </c>
      <c r="CF1142" s="33">
        <v>0.5</v>
      </c>
      <c r="CG1142" s="32">
        <v>5</v>
      </c>
      <c r="CH1142" s="98">
        <v>5</v>
      </c>
      <c r="CI1142" s="98">
        <v>5</v>
      </c>
      <c r="CJ1142" s="98">
        <f>Population!$CG1142-Population!$CI1142</f>
        <v>0</v>
      </c>
      <c r="CK1142" s="120">
        <f>_xlfn.DAYS(Entries!$AY$2,Population!H1142)</f>
        <v>19671</v>
      </c>
      <c r="CL1142" s="120">
        <f t="shared" si="151"/>
        <v>1460</v>
      </c>
      <c r="CM1142" s="122">
        <f>Entries!$AY$5</f>
        <v>0.15</v>
      </c>
      <c r="CN1142" s="122">
        <f t="shared" si="149"/>
        <v>0</v>
      </c>
      <c r="CO1142" s="121" t="str">
        <f t="shared" si="152"/>
        <v>-</v>
      </c>
      <c r="CP1142" s="32"/>
      <c r="CQ1142" s="19">
        <v>0</v>
      </c>
      <c r="CR1142" s="98" t="s">
        <v>118</v>
      </c>
      <c r="CS1142" s="98"/>
      <c r="CT1142" s="33"/>
      <c r="CU1142" s="32" t="s">
        <v>687</v>
      </c>
      <c r="CV1142" s="98"/>
      <c r="CW1142" s="98"/>
      <c r="CX1142" s="98" t="s">
        <v>688</v>
      </c>
      <c r="CY1142" s="98" t="s">
        <v>107</v>
      </c>
      <c r="CZ1142" s="98"/>
      <c r="DA1142" s="33"/>
      <c r="DB1142" s="17" t="s">
        <v>15462</v>
      </c>
      <c r="DC1142" s="17" t="s">
        <v>15500</v>
      </c>
      <c r="DD1142" s="17" t="s">
        <v>15500</v>
      </c>
      <c r="DE1142" s="17" t="s">
        <v>15500</v>
      </c>
      <c r="DF1142" s="17" t="s">
        <v>15500</v>
      </c>
      <c r="DG1142" s="23" t="s">
        <v>11172</v>
      </c>
      <c r="DH1142" s="145"/>
    </row>
    <row r="1143" spans="1:112" s="17" customFormat="1" x14ac:dyDescent="0.25">
      <c r="A1143" s="30" t="s">
        <v>4379</v>
      </c>
      <c r="B1143" s="96">
        <v>0</v>
      </c>
      <c r="C1143" s="152" t="s">
        <v>15461</v>
      </c>
      <c r="D1143" s="96"/>
      <c r="E1143" s="96">
        <v>44878</v>
      </c>
      <c r="F1143" s="96" t="s">
        <v>4380</v>
      </c>
      <c r="G1143" s="31">
        <v>62014</v>
      </c>
      <c r="H1143" s="43">
        <v>43817</v>
      </c>
      <c r="I1143" s="96" t="s">
        <v>111</v>
      </c>
      <c r="J1143" s="96"/>
      <c r="K1143" s="96"/>
      <c r="L1143" s="96" t="s">
        <v>390</v>
      </c>
      <c r="M1143" s="124" t="s">
        <v>139</v>
      </c>
      <c r="N1143" s="96" t="s">
        <v>139</v>
      </c>
      <c r="O1143" s="124" t="s">
        <v>11124</v>
      </c>
      <c r="P1143" s="96" t="str">
        <f>VLOOKUP(N1143,Entries!J:K,2,FALSE)</f>
        <v>EUROPEAN SPACE AGENCY</v>
      </c>
      <c r="Q1143" s="123" t="s">
        <v>140</v>
      </c>
      <c r="R1143" s="30" t="s">
        <v>140</v>
      </c>
      <c r="S1143" s="96" t="s">
        <v>139</v>
      </c>
      <c r="T1143" s="124" t="s">
        <v>139</v>
      </c>
      <c r="U1143" s="125" t="s">
        <v>141</v>
      </c>
      <c r="V1143" s="31" t="s">
        <v>141</v>
      </c>
      <c r="W1143" s="64">
        <f>IF(VLOOKUP(R1143,Entries!N:P,3,FALSE)=V1143,1,VLOOKUP(R1143,Entries!N:P,3,FALSE))</f>
        <v>1</v>
      </c>
      <c r="X1143" s="124"/>
      <c r="Y1143" s="124"/>
      <c r="Z1143" s="96"/>
      <c r="AA1143" s="96"/>
      <c r="AB1143" s="96"/>
      <c r="AC1143" s="96" t="s">
        <v>93</v>
      </c>
      <c r="AD1143" s="96" t="s">
        <v>117</v>
      </c>
      <c r="AE1143" s="96" t="s">
        <v>117</v>
      </c>
      <c r="AF1143" s="96" t="s">
        <v>117</v>
      </c>
      <c r="AG1143" s="96"/>
      <c r="AH1143" s="96"/>
      <c r="AI1143" s="96"/>
      <c r="AJ1143" s="96">
        <v>1</v>
      </c>
      <c r="AK1143" s="96" t="s">
        <v>95</v>
      </c>
      <c r="AL1143" s="96"/>
      <c r="AM1143" s="31"/>
      <c r="AN1143" s="30" t="s">
        <v>96</v>
      </c>
      <c r="AO1143" s="96" t="s">
        <v>97</v>
      </c>
      <c r="AP1143" s="31" t="s">
        <v>97</v>
      </c>
      <c r="AQ1143">
        <v>21104.514218960001</v>
      </c>
      <c r="AR1143" t="s">
        <v>13164</v>
      </c>
      <c r="AS1143" t="s">
        <v>11225</v>
      </c>
      <c r="AT1143" t="s">
        <v>13165</v>
      </c>
      <c r="AU1143">
        <v>97.474500000000006</v>
      </c>
      <c r="AV1143" s="96">
        <v>1.7094414362755557</v>
      </c>
      <c r="AW1143">
        <v>288.9486</v>
      </c>
      <c r="AX1143" s="96">
        <v>3.8743822966311119</v>
      </c>
      <c r="AY1143">
        <v>1.4713E-3</v>
      </c>
      <c r="AZ1143">
        <v>37.648600000000002</v>
      </c>
      <c r="BA1143" s="96">
        <v>5.8674239693911119</v>
      </c>
      <c r="BB1143">
        <v>322.57729999999998</v>
      </c>
      <c r="BC1143" s="96">
        <v>0.41724006950666664</v>
      </c>
      <c r="BD1143">
        <v>15.163476810000001</v>
      </c>
      <c r="BE1143" s="96">
        <f t="shared" si="146"/>
        <v>6895.0281027302972</v>
      </c>
      <c r="BF1143" s="96">
        <f t="shared" si="147"/>
        <v>534.1727575778441</v>
      </c>
      <c r="BG1143" s="96">
        <f t="shared" si="148"/>
        <v>513.88344788275026</v>
      </c>
      <c r="BH1143">
        <v>6901.4450972321656</v>
      </c>
      <c r="BI1143">
        <v>2.5717705764130429E-3</v>
      </c>
      <c r="BJ1143">
        <v>1.701161268792958</v>
      </c>
      <c r="BK1143">
        <v>5.0431044392701816</v>
      </c>
      <c r="BL1143">
        <v>0.87620984188729401</v>
      </c>
      <c r="BM1143">
        <v>5.4109211327273421</v>
      </c>
      <c r="BN1143">
        <v>1.7012510101660141</v>
      </c>
      <c r="BO1143">
        <v>5.0431044395631082</v>
      </c>
      <c r="BP1143">
        <v>2.4109841997618639E-3</v>
      </c>
      <c r="BQ1143">
        <v>0.87620984188729401</v>
      </c>
      <c r="BR1143">
        <v>6892.0042857177496</v>
      </c>
      <c r="BS1143" s="96">
        <v>589.54329699055506</v>
      </c>
      <c r="BT1143" s="96">
        <v>570.65863706914297</v>
      </c>
      <c r="BU1143">
        <v>5.4109211327273421</v>
      </c>
      <c r="BV1143" s="60" t="str">
        <f t="shared" si="150"/>
        <v>no propulsion</v>
      </c>
      <c r="BW1143" s="30" t="s">
        <v>170</v>
      </c>
      <c r="BX1143" s="96">
        <v>0.1</v>
      </c>
      <c r="BY1143" s="96">
        <v>0.3</v>
      </c>
      <c r="BZ1143" s="96">
        <v>0.5</v>
      </c>
      <c r="CA1143" s="96">
        <v>7.5899999999999995E-2</v>
      </c>
      <c r="CB1143" s="96">
        <v>0.01</v>
      </c>
      <c r="CC1143" s="96">
        <v>4.7500000000000001E-2</v>
      </c>
      <c r="CD1143" s="96">
        <v>0.3</v>
      </c>
      <c r="CE1143" s="96">
        <v>0.1</v>
      </c>
      <c r="CF1143" s="31">
        <v>0.5</v>
      </c>
      <c r="CG1143" s="30">
        <v>7</v>
      </c>
      <c r="CH1143" s="96">
        <v>7</v>
      </c>
      <c r="CI1143" s="96">
        <v>7</v>
      </c>
      <c r="CJ1143" s="96">
        <f>Population!$CG1143-Population!$CI1143</f>
        <v>0</v>
      </c>
      <c r="CK1143" s="118">
        <f>_xlfn.DAYS(Entries!$AY$2,Population!H1143)</f>
        <v>477</v>
      </c>
      <c r="CL1143" s="118">
        <f t="shared" si="151"/>
        <v>365</v>
      </c>
      <c r="CM1143" s="117">
        <f>Entries!$AY$5</f>
        <v>0.15</v>
      </c>
      <c r="CN1143" s="117">
        <f t="shared" si="149"/>
        <v>0</v>
      </c>
      <c r="CO1143" s="119" t="str">
        <f t="shared" si="152"/>
        <v>-</v>
      </c>
      <c r="CP1143" s="30" t="s">
        <v>103</v>
      </c>
      <c r="CQ1143" s="96">
        <v>0</v>
      </c>
      <c r="CR1143" s="96" t="s">
        <v>95</v>
      </c>
      <c r="CS1143" s="96"/>
      <c r="CT1143" s="31"/>
      <c r="CU1143" s="30" t="s">
        <v>4382</v>
      </c>
      <c r="CV1143" s="96" t="s">
        <v>820</v>
      </c>
      <c r="CW1143" s="96" t="s">
        <v>139</v>
      </c>
      <c r="CX1143" s="96" t="s">
        <v>106</v>
      </c>
      <c r="CY1143" s="96" t="s">
        <v>107</v>
      </c>
      <c r="CZ1143" s="96" t="s">
        <v>163</v>
      </c>
      <c r="DA1143" s="31"/>
      <c r="DB1143" s="17" t="s">
        <v>15462</v>
      </c>
      <c r="DC1143" s="17" t="s">
        <v>15500</v>
      </c>
      <c r="DD1143" s="17" t="s">
        <v>15500</v>
      </c>
      <c r="DE1143" s="17" t="s">
        <v>15500</v>
      </c>
      <c r="DF1143" s="17" t="s">
        <v>15500</v>
      </c>
      <c r="DG1143" s="23" t="s">
        <v>11171</v>
      </c>
      <c r="DH1143" s="145"/>
    </row>
    <row r="1144" spans="1:112" s="17" customFormat="1" x14ac:dyDescent="0.25">
      <c r="A1144" s="32" t="s">
        <v>4383</v>
      </c>
      <c r="B1144" s="98">
        <v>0</v>
      </c>
      <c r="C1144" s="64" t="s">
        <v>15461</v>
      </c>
      <c r="D1144" s="98"/>
      <c r="E1144" s="98">
        <v>41851</v>
      </c>
      <c r="F1144" s="98" t="s">
        <v>4384</v>
      </c>
      <c r="G1144" s="33">
        <v>41848</v>
      </c>
      <c r="H1144" s="44">
        <v>42685</v>
      </c>
      <c r="I1144" s="98" t="s">
        <v>190</v>
      </c>
      <c r="J1144" s="98"/>
      <c r="K1144" s="98"/>
      <c r="L1144" s="98" t="s">
        <v>204</v>
      </c>
      <c r="M1144" t="s">
        <v>156</v>
      </c>
      <c r="N1144" s="98" t="s">
        <v>156</v>
      </c>
      <c r="O1144" t="s">
        <v>11123</v>
      </c>
      <c r="P1144" s="64" t="str">
        <f>VLOOKUP(N1144,Entries!J:K,2,FALSE)</f>
        <v>UNITED STATES OF AMERICA</v>
      </c>
      <c r="Q1144" s="38" t="s">
        <v>4385</v>
      </c>
      <c r="R1144" s="32" t="s">
        <v>4385</v>
      </c>
      <c r="S1144" s="98" t="s">
        <v>156</v>
      </c>
      <c r="T1144" t="s">
        <v>157</v>
      </c>
      <c r="U1144" s="39" t="s">
        <v>141</v>
      </c>
      <c r="V1144" s="33" t="s">
        <v>141</v>
      </c>
      <c r="W1144" s="64">
        <f>IF(VLOOKUP(R1144,Entries!N:P,3,FALSE)=V1144,1,VLOOKUP(R1144,Entries!N:P,3,FALSE))</f>
        <v>1</v>
      </c>
      <c r="X1144"/>
      <c r="Y1144"/>
      <c r="Z1144" s="98"/>
      <c r="AA1144" s="98"/>
      <c r="AB1144" s="98"/>
      <c r="AC1144" s="98" t="s">
        <v>93</v>
      </c>
      <c r="AD1144" s="98" t="s">
        <v>771</v>
      </c>
      <c r="AE1144" s="98" t="s">
        <v>144</v>
      </c>
      <c r="AF1144" s="98" t="s">
        <v>94</v>
      </c>
      <c r="AG1144" s="98" t="s">
        <v>2487</v>
      </c>
      <c r="AH1144" s="98"/>
      <c r="AI1144" s="98"/>
      <c r="AJ1144" s="19">
        <v>1</v>
      </c>
      <c r="AK1144" s="98" t="s">
        <v>118</v>
      </c>
      <c r="AL1144" s="98"/>
      <c r="AM1144" s="33"/>
      <c r="AN1144" s="32" t="s">
        <v>96</v>
      </c>
      <c r="AO1144" s="98" t="s">
        <v>97</v>
      </c>
      <c r="AP1144" s="33" t="s">
        <v>98</v>
      </c>
      <c r="AQ1144">
        <v>21104.323893119999</v>
      </c>
      <c r="AR1144" t="s">
        <v>13166</v>
      </c>
      <c r="AS1144" t="s">
        <v>11225</v>
      </c>
      <c r="AT1144" t="s">
        <v>13167</v>
      </c>
      <c r="AU1144">
        <v>97.943799999999996</v>
      </c>
      <c r="AV1144" s="98">
        <v>1.7070538263555557</v>
      </c>
      <c r="AW1144">
        <v>221.98580000000001</v>
      </c>
      <c r="AX1144" s="98">
        <v>0.70285267019999997</v>
      </c>
      <c r="AY1144">
        <v>8.0289999999999995E-4</v>
      </c>
      <c r="AZ1144">
        <v>336.17869999999999</v>
      </c>
      <c r="BA1144" s="98">
        <v>4.7804226654177775</v>
      </c>
      <c r="BB1144">
        <v>23.906099999999999</v>
      </c>
      <c r="BC1144" s="98">
        <v>1.477832802062222</v>
      </c>
      <c r="BD1144">
        <v>14.970747810000001</v>
      </c>
      <c r="BE1144" s="96">
        <f t="shared" si="146"/>
        <v>6954.0782285510159</v>
      </c>
      <c r="BF1144" s="96">
        <f t="shared" si="147"/>
        <v>588.66165796071982</v>
      </c>
      <c r="BG1144" s="96">
        <f t="shared" si="148"/>
        <v>577.49479914131189</v>
      </c>
      <c r="BH1144">
        <v>6960.4352313224836</v>
      </c>
      <c r="BI1144">
        <v>1.418470283266836E-3</v>
      </c>
      <c r="BJ1144">
        <v>1.7093482204496231</v>
      </c>
      <c r="BK1144">
        <v>3.87438310279886</v>
      </c>
      <c r="BL1144">
        <v>0.55030069751499777</v>
      </c>
      <c r="BM1144">
        <v>5.7343661638359942</v>
      </c>
      <c r="BN1144">
        <v>1.709441840493922</v>
      </c>
      <c r="BO1144">
        <v>3.8743831028660178</v>
      </c>
      <c r="BP1144">
        <v>1.3583934409084979E-3</v>
      </c>
      <c r="BQ1144">
        <v>0.55030069751499777</v>
      </c>
      <c r="BR1144">
        <v>6951.100967029849</v>
      </c>
      <c r="BS1144" s="96">
        <v>777.65505370546725</v>
      </c>
      <c r="BT1144" s="96">
        <v>600.63135724108724</v>
      </c>
      <c r="BU1144">
        <v>5.7343661638359942</v>
      </c>
      <c r="BV1144" s="65" t="str">
        <f t="shared" si="150"/>
        <v>no propulsion</v>
      </c>
      <c r="BW1144" s="32" t="s">
        <v>104</v>
      </c>
      <c r="BX1144" s="98">
        <v>0.1</v>
      </c>
      <c r="BY1144" s="98">
        <v>0.3</v>
      </c>
      <c r="BZ1144" s="98">
        <v>0.3</v>
      </c>
      <c r="CA1144" s="98">
        <v>4.36E-2</v>
      </c>
      <c r="CB1144" s="98">
        <v>0.01</v>
      </c>
      <c r="CC1144" s="98">
        <v>3.5000000000000003E-2</v>
      </c>
      <c r="CD1144" s="98">
        <v>0.3</v>
      </c>
      <c r="CE1144" s="98">
        <v>0.1</v>
      </c>
      <c r="CF1144" s="33">
        <v>0.3</v>
      </c>
      <c r="CG1144" s="32">
        <v>4</v>
      </c>
      <c r="CH1144" s="98">
        <v>4</v>
      </c>
      <c r="CI1144" s="98">
        <v>4</v>
      </c>
      <c r="CJ1144" s="98">
        <f>Population!$CG1144-Population!$CI1144</f>
        <v>0</v>
      </c>
      <c r="CK1144" s="120">
        <f>_xlfn.DAYS(Entries!$AY$2,Population!H1144)</f>
        <v>1609</v>
      </c>
      <c r="CL1144" s="120">
        <f t="shared" si="151"/>
        <v>365</v>
      </c>
      <c r="CM1144" s="122">
        <f>Entries!$AY$5</f>
        <v>0.15</v>
      </c>
      <c r="CN1144" s="122">
        <f t="shared" si="149"/>
        <v>0</v>
      </c>
      <c r="CO1144" s="121" t="str">
        <f t="shared" si="152"/>
        <v>-</v>
      </c>
      <c r="CP1144" s="32" t="s">
        <v>103</v>
      </c>
      <c r="CQ1144" s="98">
        <v>0</v>
      </c>
      <c r="CR1144" s="98" t="s">
        <v>95</v>
      </c>
      <c r="CS1144" s="98"/>
      <c r="CT1144" s="33"/>
      <c r="CU1144" s="32" t="s">
        <v>1102</v>
      </c>
      <c r="CV1144" s="98"/>
      <c r="CW1144" s="98"/>
      <c r="CX1144" s="98" t="s">
        <v>295</v>
      </c>
      <c r="CY1144" s="98" t="s">
        <v>107</v>
      </c>
      <c r="CZ1144" s="98" t="s">
        <v>103</v>
      </c>
      <c r="DA1144" s="33"/>
      <c r="DB1144" s="17" t="s">
        <v>15462</v>
      </c>
      <c r="DC1144" s="17" t="s">
        <v>15500</v>
      </c>
      <c r="DD1144" s="17" t="s">
        <v>15500</v>
      </c>
      <c r="DE1144" s="17" t="s">
        <v>15500</v>
      </c>
      <c r="DF1144" s="17" t="s">
        <v>15500</v>
      </c>
      <c r="DG1144" s="23" t="s">
        <v>11171</v>
      </c>
      <c r="DH1144" s="145"/>
    </row>
    <row r="1145" spans="1:112" s="17" customFormat="1" x14ac:dyDescent="0.25">
      <c r="A1145" s="30" t="s">
        <v>4387</v>
      </c>
      <c r="B1145" s="96">
        <v>0</v>
      </c>
      <c r="C1145" s="152" t="s">
        <v>15461</v>
      </c>
      <c r="D1145" s="96"/>
      <c r="E1145" s="96">
        <v>39420</v>
      </c>
      <c r="F1145" s="96" t="s">
        <v>4388</v>
      </c>
      <c r="G1145" s="31">
        <v>39417</v>
      </c>
      <c r="H1145" s="43">
        <v>41599</v>
      </c>
      <c r="I1145" s="96" t="s">
        <v>207</v>
      </c>
      <c r="J1145" s="96"/>
      <c r="K1145" s="96"/>
      <c r="L1145" s="96" t="s">
        <v>208</v>
      </c>
      <c r="M1145" s="124" t="s">
        <v>286</v>
      </c>
      <c r="N1145" s="96" t="s">
        <v>286</v>
      </c>
      <c r="O1145" s="124" t="s">
        <v>11123</v>
      </c>
      <c r="P1145" s="96" t="str">
        <f>VLOOKUP(N1145,Entries!J:K,2,FALSE)</f>
        <v>SPAIN</v>
      </c>
      <c r="Q1145" s="123" t="s">
        <v>4389</v>
      </c>
      <c r="R1145" s="30" t="s">
        <v>4389</v>
      </c>
      <c r="S1145" s="96" t="s">
        <v>286</v>
      </c>
      <c r="T1145" s="124" t="s">
        <v>288</v>
      </c>
      <c r="U1145" s="125" t="s">
        <v>141</v>
      </c>
      <c r="V1145" s="31" t="s">
        <v>141</v>
      </c>
      <c r="W1145" s="64">
        <f>IF(VLOOKUP(R1145,Entries!N:P,3,FALSE)=V1145,1,VLOOKUP(R1145,Entries!N:P,3,FALSE))</f>
        <v>1</v>
      </c>
      <c r="X1145" s="124"/>
      <c r="Y1145" s="124"/>
      <c r="Z1145" s="96"/>
      <c r="AA1145" s="96"/>
      <c r="AB1145" s="96"/>
      <c r="AC1145" s="96" t="s">
        <v>93</v>
      </c>
      <c r="AD1145" s="96" t="s">
        <v>117</v>
      </c>
      <c r="AE1145" s="96" t="s">
        <v>117</v>
      </c>
      <c r="AF1145" s="96" t="s">
        <v>117</v>
      </c>
      <c r="AG1145" s="96"/>
      <c r="AH1145" s="96"/>
      <c r="AI1145" s="96"/>
      <c r="AJ1145" s="96">
        <v>1</v>
      </c>
      <c r="AK1145" s="96" t="s">
        <v>95</v>
      </c>
      <c r="AL1145" s="96"/>
      <c r="AM1145" s="31"/>
      <c r="AN1145" s="30" t="s">
        <v>125</v>
      </c>
      <c r="AO1145" s="96" t="s">
        <v>97</v>
      </c>
      <c r="AP1145" s="31" t="s">
        <v>97</v>
      </c>
      <c r="AQ1145">
        <v>21104.589417349998</v>
      </c>
      <c r="AR1145" t="s">
        <v>13168</v>
      </c>
      <c r="AS1145" t="s">
        <v>11225</v>
      </c>
      <c r="AT1145" t="s">
        <v>13169</v>
      </c>
      <c r="AU1145">
        <v>97.807000000000002</v>
      </c>
      <c r="AV1145" s="96">
        <v>0.78570343255555553</v>
      </c>
      <c r="AW1145">
        <v>40.270499999999998</v>
      </c>
      <c r="AX1145" s="96">
        <v>1.3395678474844446</v>
      </c>
      <c r="AY1145">
        <v>1.3553900000000001E-2</v>
      </c>
      <c r="AZ1145">
        <v>273.8981</v>
      </c>
      <c r="BA1145" s="96">
        <v>1.5227942195688893</v>
      </c>
      <c r="BB1145">
        <v>84.673599999999993</v>
      </c>
      <c r="BC1145" s="96">
        <v>4.7625365349644442</v>
      </c>
      <c r="BD1145">
        <v>14.62553022</v>
      </c>
      <c r="BE1145" s="96">
        <f t="shared" si="146"/>
        <v>7063.080485997305</v>
      </c>
      <c r="BF1145" s="96">
        <f t="shared" si="147"/>
        <v>787.81277259646413</v>
      </c>
      <c r="BG1145" s="96">
        <f t="shared" si="148"/>
        <v>596.34819939814588</v>
      </c>
      <c r="BH1145">
        <v>7069.3451250956214</v>
      </c>
      <c r="BI1145">
        <v>1.255722873673702E-2</v>
      </c>
      <c r="BJ1145">
        <v>1.70696497314927</v>
      </c>
      <c r="BK1145">
        <v>0.7028528163007175</v>
      </c>
      <c r="BL1145">
        <v>4.8226108643847878</v>
      </c>
      <c r="BM1145">
        <v>1.435639554749971</v>
      </c>
      <c r="BN1145">
        <v>1.707054236508289</v>
      </c>
      <c r="BO1145">
        <v>0.7028528125064547</v>
      </c>
      <c r="BP1145">
        <v>1.253683468680525E-2</v>
      </c>
      <c r="BQ1145">
        <v>4.7863194593661467</v>
      </c>
      <c r="BR1145">
        <v>7060.1432054732768</v>
      </c>
      <c r="BS1145" s="96">
        <v>778.0081028281993</v>
      </c>
      <c r="BT1145" s="96">
        <v>761.46542771305667</v>
      </c>
      <c r="BU1145">
        <v>1.435639554749971</v>
      </c>
      <c r="BV1145" s="60" t="str">
        <f t="shared" si="150"/>
        <v>no propulsion</v>
      </c>
      <c r="BW1145" s="30" t="s">
        <v>104</v>
      </c>
      <c r="BX1145" s="96">
        <v>0.1</v>
      </c>
      <c r="BY1145" s="96">
        <v>0.3</v>
      </c>
      <c r="BZ1145" s="96">
        <v>0.3</v>
      </c>
      <c r="CA1145" s="96">
        <v>4.36E-2</v>
      </c>
      <c r="CB1145" s="96">
        <v>0.01</v>
      </c>
      <c r="CC1145" s="96">
        <v>3.5000000000000003E-2</v>
      </c>
      <c r="CD1145" s="96">
        <v>0.3</v>
      </c>
      <c r="CE1145" s="96">
        <v>0.1</v>
      </c>
      <c r="CF1145" s="31">
        <v>0.3</v>
      </c>
      <c r="CG1145" s="30">
        <v>4</v>
      </c>
      <c r="CH1145" s="96">
        <v>4</v>
      </c>
      <c r="CI1145" s="96">
        <v>4</v>
      </c>
      <c r="CJ1145" s="96">
        <f>Population!$CG1145-Population!$CI1145</f>
        <v>0</v>
      </c>
      <c r="CK1145" s="118">
        <f>_xlfn.DAYS(Entries!$AY$2,Population!H1145)</f>
        <v>2695</v>
      </c>
      <c r="CL1145" s="118">
        <f t="shared" si="151"/>
        <v>365</v>
      </c>
      <c r="CM1145" s="117">
        <f>Entries!$AY$5</f>
        <v>0.15</v>
      </c>
      <c r="CN1145" s="117">
        <f t="shared" si="149"/>
        <v>0</v>
      </c>
      <c r="CO1145" s="119" t="str">
        <f t="shared" si="152"/>
        <v>-</v>
      </c>
      <c r="CP1145" s="30" t="s">
        <v>103</v>
      </c>
      <c r="CQ1145" s="96">
        <v>0</v>
      </c>
      <c r="CR1145" s="96" t="s">
        <v>95</v>
      </c>
      <c r="CS1145" s="96"/>
      <c r="CT1145" s="31"/>
      <c r="CU1145" s="30" t="s">
        <v>3740</v>
      </c>
      <c r="CV1145" s="96" t="s">
        <v>4391</v>
      </c>
      <c r="CW1145" s="96" t="s">
        <v>288</v>
      </c>
      <c r="CX1145" s="96" t="s">
        <v>106</v>
      </c>
      <c r="CY1145" s="96" t="s">
        <v>107</v>
      </c>
      <c r="CZ1145" s="96" t="s">
        <v>108</v>
      </c>
      <c r="DA1145" s="31"/>
      <c r="DB1145" s="17" t="s">
        <v>15462</v>
      </c>
      <c r="DC1145" s="17" t="s">
        <v>15500</v>
      </c>
      <c r="DD1145" s="17" t="s">
        <v>15500</v>
      </c>
      <c r="DE1145" s="17" t="s">
        <v>15500</v>
      </c>
      <c r="DF1145" s="17" t="s">
        <v>15500</v>
      </c>
      <c r="DG1145" s="23" t="s">
        <v>11171</v>
      </c>
      <c r="DH1145" s="145"/>
    </row>
    <row r="1146" spans="1:112" s="17" customFormat="1" x14ac:dyDescent="0.25">
      <c r="A1146" s="32" t="s">
        <v>4392</v>
      </c>
      <c r="B1146" s="98">
        <v>0</v>
      </c>
      <c r="C1146" s="64" t="s">
        <v>15461</v>
      </c>
      <c r="D1146" s="98" t="s">
        <v>4393</v>
      </c>
      <c r="E1146" s="98">
        <v>25113</v>
      </c>
      <c r="F1146" s="98" t="s">
        <v>4394</v>
      </c>
      <c r="G1146" s="33">
        <v>25110</v>
      </c>
      <c r="H1146" s="44">
        <v>35787</v>
      </c>
      <c r="I1146" s="98" t="s">
        <v>1150</v>
      </c>
      <c r="J1146" s="98"/>
      <c r="K1146" s="98"/>
      <c r="L1146" s="98" t="s">
        <v>1151</v>
      </c>
      <c r="M1146" t="s">
        <v>4395</v>
      </c>
      <c r="N1146" s="98" t="s">
        <v>4395</v>
      </c>
      <c r="O1146" t="s">
        <v>157</v>
      </c>
      <c r="P1146" s="64" t="str">
        <f>VLOOKUP(N1146,Entries!J:K,2,FALSE)</f>
        <v>ORBITAL TELECOMMUNICATIONS SATELLITE (GLOBALSTAR)</v>
      </c>
      <c r="Q1146" s="38" t="s">
        <v>4396</v>
      </c>
      <c r="R1146" s="32" t="s">
        <v>4396</v>
      </c>
      <c r="S1146" s="98" t="s">
        <v>156</v>
      </c>
      <c r="T1146" t="s">
        <v>157</v>
      </c>
      <c r="U1146" s="39" t="s">
        <v>159</v>
      </c>
      <c r="V1146" s="33" t="s">
        <v>159</v>
      </c>
      <c r="W1146" s="64">
        <f>IF(VLOOKUP(R1146,Entries!N:P,3,FALSE)=V1146,1,VLOOKUP(R1146,Entries!N:P,3,FALSE))</f>
        <v>1</v>
      </c>
      <c r="X1146"/>
      <c r="Y1146"/>
      <c r="Z1146" s="98"/>
      <c r="AA1146" s="98"/>
      <c r="AB1146" s="98"/>
      <c r="AC1146" s="98" t="s">
        <v>93</v>
      </c>
      <c r="AD1146" s="98" t="s">
        <v>263</v>
      </c>
      <c r="AE1146" s="98" t="s">
        <v>263</v>
      </c>
      <c r="AF1146" s="98" t="s">
        <v>263</v>
      </c>
      <c r="AG1146" s="98" t="s">
        <v>11135</v>
      </c>
      <c r="AH1146" s="98"/>
      <c r="AI1146" s="98"/>
      <c r="AJ1146" s="98">
        <v>4</v>
      </c>
      <c r="AK1146" s="98" t="s">
        <v>95</v>
      </c>
      <c r="AL1146" s="98"/>
      <c r="AM1146" s="33"/>
      <c r="AN1146" s="32" t="s">
        <v>191</v>
      </c>
      <c r="AO1146" s="98" t="s">
        <v>134</v>
      </c>
      <c r="AP1146" s="33" t="s">
        <v>160</v>
      </c>
      <c r="AQ1146">
        <v>21104.302352459999</v>
      </c>
      <c r="AR1146" t="s">
        <v>12538</v>
      </c>
      <c r="AS1146" t="s">
        <v>11225</v>
      </c>
      <c r="AT1146" t="s">
        <v>13170</v>
      </c>
      <c r="AU1146">
        <v>45.017499999999998</v>
      </c>
      <c r="AV1146" s="98">
        <v>0.82044769474666679</v>
      </c>
      <c r="AW1146">
        <v>76.751599999999996</v>
      </c>
      <c r="AX1146" s="98">
        <v>6.1823441327866675</v>
      </c>
      <c r="AY1146">
        <v>3.3330000000000002E-4</v>
      </c>
      <c r="AZ1146">
        <v>87.249700000000004</v>
      </c>
      <c r="BA1146" s="98">
        <v>2.7248685478444448</v>
      </c>
      <c r="BB1146">
        <v>272.87329999999997</v>
      </c>
      <c r="BC1146" s="98">
        <v>3.559992713217778</v>
      </c>
      <c r="BD1146">
        <v>14.3922942</v>
      </c>
      <c r="BE1146" s="96">
        <f t="shared" si="146"/>
        <v>7139.1835764696552</v>
      </c>
      <c r="BF1146" s="96">
        <f t="shared" si="147"/>
        <v>770.56306635569308</v>
      </c>
      <c r="BG1146" s="96">
        <f t="shared" si="148"/>
        <v>765.8040865836183</v>
      </c>
      <c r="BH1146">
        <v>7145.3639103960913</v>
      </c>
      <c r="BI1146">
        <v>1.388783892766463E-3</v>
      </c>
      <c r="BJ1146">
        <v>0.78602749493801305</v>
      </c>
      <c r="BK1146">
        <v>1.33956812561731</v>
      </c>
      <c r="BL1146">
        <v>0.8841511089613896</v>
      </c>
      <c r="BM1146">
        <v>5.4011802814818868</v>
      </c>
      <c r="BN1146">
        <v>0.78570394223618523</v>
      </c>
      <c r="BO1146">
        <v>1.339568130560667</v>
      </c>
      <c r="BP1146">
        <v>1.1583311119658869E-3</v>
      </c>
      <c r="BQ1146">
        <v>0.8841511089613896</v>
      </c>
      <c r="BR1146">
        <v>7140.736765270628</v>
      </c>
      <c r="BS1146" s="96">
        <v>724.88944582112526</v>
      </c>
      <c r="BT1146" s="96">
        <v>711.41366987688616</v>
      </c>
      <c r="BU1146">
        <v>5.4011802814818868</v>
      </c>
      <c r="BV1146" s="65" t="b">
        <f t="shared" si="150"/>
        <v>0</v>
      </c>
      <c r="BW1146" s="32" t="s">
        <v>941</v>
      </c>
      <c r="BX1146" s="98">
        <v>1.04</v>
      </c>
      <c r="BY1146" s="98">
        <v>2.2400000000000002</v>
      </c>
      <c r="BZ1146" s="98">
        <v>4.32</v>
      </c>
      <c r="CA1146" s="98">
        <v>5.2088999999999999</v>
      </c>
      <c r="CB1146" s="98">
        <v>0.84950000000000003</v>
      </c>
      <c r="CC1146" s="98">
        <v>3.1804999999999999</v>
      </c>
      <c r="CD1146" s="98">
        <v>0.2</v>
      </c>
      <c r="CE1146" s="98">
        <v>1</v>
      </c>
      <c r="CF1146" s="33">
        <v>4.3</v>
      </c>
      <c r="CG1146" s="32">
        <v>42</v>
      </c>
      <c r="CH1146" s="98">
        <v>42</v>
      </c>
      <c r="CI1146" s="98">
        <v>42</v>
      </c>
      <c r="CJ1146" s="98">
        <f>Population!$CG1146-Population!$CI1146</f>
        <v>0</v>
      </c>
      <c r="CK1146" s="120">
        <f>_xlfn.DAYS(Entries!$AY$2,Population!H1146)</f>
        <v>8507</v>
      </c>
      <c r="CL1146" s="120">
        <f t="shared" si="151"/>
        <v>1460</v>
      </c>
      <c r="CM1146" s="122">
        <f>Entries!$AY$5</f>
        <v>0.15</v>
      </c>
      <c r="CN1146" s="122">
        <f t="shared" si="149"/>
        <v>0</v>
      </c>
      <c r="CO1146" s="121">
        <f t="shared" si="152"/>
        <v>0</v>
      </c>
      <c r="CP1146" s="32"/>
      <c r="CQ1146" s="98">
        <v>2</v>
      </c>
      <c r="CR1146" s="98" t="s">
        <v>95</v>
      </c>
      <c r="CS1146" s="98"/>
      <c r="CT1146" s="33"/>
      <c r="CU1146" s="32" t="s">
        <v>4398</v>
      </c>
      <c r="CV1146" s="98" t="s">
        <v>255</v>
      </c>
      <c r="CW1146" s="98" t="s">
        <v>157</v>
      </c>
      <c r="CX1146" s="98" t="s">
        <v>1888</v>
      </c>
      <c r="CY1146" s="98" t="s">
        <v>107</v>
      </c>
      <c r="CZ1146" s="98" t="s">
        <v>151</v>
      </c>
      <c r="DA1146" s="33">
        <v>160</v>
      </c>
      <c r="DB1146" s="17" t="s">
        <v>15463</v>
      </c>
      <c r="DC1146" s="17">
        <v>10</v>
      </c>
      <c r="DD1146" s="17" t="s">
        <v>15500</v>
      </c>
      <c r="DE1146" s="17" t="s">
        <v>15500</v>
      </c>
      <c r="DF1146" s="17" t="s">
        <v>15500</v>
      </c>
      <c r="DG1146" s="23" t="s">
        <v>11180</v>
      </c>
      <c r="DH1146" s="145"/>
    </row>
    <row r="1147" spans="1:112" s="17" customFormat="1" x14ac:dyDescent="0.25">
      <c r="A1147" s="30" t="s">
        <v>4399</v>
      </c>
      <c r="B1147" s="96">
        <v>0</v>
      </c>
      <c r="C1147" s="152" t="s">
        <v>15461</v>
      </c>
      <c r="D1147" s="96" t="s">
        <v>4393</v>
      </c>
      <c r="E1147" s="96">
        <v>40091</v>
      </c>
      <c r="F1147" s="96" t="s">
        <v>4400</v>
      </c>
      <c r="G1147" s="31">
        <v>40088</v>
      </c>
      <c r="H1147" s="43">
        <v>41834</v>
      </c>
      <c r="I1147" s="96" t="s">
        <v>221</v>
      </c>
      <c r="J1147" s="96"/>
      <c r="K1147" s="96"/>
      <c r="L1147" s="96" t="s">
        <v>285</v>
      </c>
      <c r="M1147" s="124" t="s">
        <v>4395</v>
      </c>
      <c r="N1147" s="96" t="s">
        <v>4395</v>
      </c>
      <c r="O1147" s="124" t="s">
        <v>157</v>
      </c>
      <c r="P1147" s="96" t="str">
        <f>VLOOKUP(N1147,Entries!J:K,2,FALSE)</f>
        <v>ORBITAL TELECOMMUNICATIONS SATELLITE (GLOBALSTAR)</v>
      </c>
      <c r="Q1147" s="123" t="s">
        <v>4396</v>
      </c>
      <c r="R1147" s="30" t="s">
        <v>4396</v>
      </c>
      <c r="S1147" s="96" t="s">
        <v>156</v>
      </c>
      <c r="T1147" s="124" t="s">
        <v>157</v>
      </c>
      <c r="U1147" s="125" t="s">
        <v>159</v>
      </c>
      <c r="V1147" s="31" t="s">
        <v>159</v>
      </c>
      <c r="W1147" s="64">
        <f>IF(VLOOKUP(R1147,Entries!N:P,3,FALSE)=V1147,1,VLOOKUP(R1147,Entries!N:P,3,FALSE))</f>
        <v>1</v>
      </c>
      <c r="X1147" s="124"/>
      <c r="Y1147" s="124"/>
      <c r="Z1147" s="96"/>
      <c r="AA1147" s="96"/>
      <c r="AB1147" s="96"/>
      <c r="AC1147" s="96" t="s">
        <v>239</v>
      </c>
      <c r="AD1147" s="96" t="s">
        <v>3132</v>
      </c>
      <c r="AE1147" s="96" t="s">
        <v>263</v>
      </c>
      <c r="AF1147" s="96" t="s">
        <v>263</v>
      </c>
      <c r="AG1147" s="96" t="s">
        <v>11135</v>
      </c>
      <c r="AH1147" s="96"/>
      <c r="AI1147" s="96"/>
      <c r="AJ1147" s="96">
        <v>5</v>
      </c>
      <c r="AK1147" s="96" t="s">
        <v>95</v>
      </c>
      <c r="AL1147" s="96"/>
      <c r="AM1147" s="31"/>
      <c r="AN1147" s="30" t="s">
        <v>191</v>
      </c>
      <c r="AO1147" s="96" t="s">
        <v>134</v>
      </c>
      <c r="AP1147" s="31" t="s">
        <v>160</v>
      </c>
      <c r="AQ1147">
        <v>21104.145227010002</v>
      </c>
      <c r="AR1147" t="s">
        <v>11435</v>
      </c>
      <c r="AS1147" t="s">
        <v>11225</v>
      </c>
      <c r="AT1147" t="s">
        <v>13171</v>
      </c>
      <c r="AU1147">
        <v>47.008200000000002</v>
      </c>
      <c r="AV1147" s="96">
        <v>0.82044071343111113</v>
      </c>
      <c r="AW1147">
        <v>354.22230000000002</v>
      </c>
      <c r="AX1147" s="96">
        <v>6.1845764084355555</v>
      </c>
      <c r="AY1147">
        <v>1.6550000000000001E-4</v>
      </c>
      <c r="AZ1147">
        <v>156.12350000000001</v>
      </c>
      <c r="BA1147" s="96">
        <v>3.1502627939200005</v>
      </c>
      <c r="BB1147">
        <v>203.9726</v>
      </c>
      <c r="BC1147" s="96">
        <v>3.1344623314888889</v>
      </c>
      <c r="BD1147">
        <v>14.548744449999999</v>
      </c>
      <c r="BE1147" s="96">
        <f t="shared" si="146"/>
        <v>7087.9104922209799</v>
      </c>
      <c r="BF1147" s="96">
        <f t="shared" si="147"/>
        <v>718.08354140744268</v>
      </c>
      <c r="BG1147" s="96">
        <f t="shared" si="148"/>
        <v>715.73744303451713</v>
      </c>
      <c r="BH1147">
        <v>7094.1348672375016</v>
      </c>
      <c r="BI1147">
        <v>1.0896143513626159E-3</v>
      </c>
      <c r="BJ1147">
        <v>0.82077568802561296</v>
      </c>
      <c r="BK1147">
        <v>6.1823454186311331</v>
      </c>
      <c r="BL1147">
        <v>0.87871897088465534</v>
      </c>
      <c r="BM1147">
        <v>5.4061429013385842</v>
      </c>
      <c r="BN1147">
        <v>0.82044818301676603</v>
      </c>
      <c r="BO1147">
        <v>6.1823454218506413</v>
      </c>
      <c r="BP1147">
        <v>9.5045054646337285E-4</v>
      </c>
      <c r="BQ1147">
        <v>0.87871897088465534</v>
      </c>
      <c r="BR1147">
        <v>7089.1515578490053</v>
      </c>
      <c r="BS1147" s="96">
        <v>724.48712751409857</v>
      </c>
      <c r="BT1147" s="96">
        <v>711.80287644380951</v>
      </c>
      <c r="BU1147">
        <v>5.4061429013385842</v>
      </c>
      <c r="BV1147" s="60" t="b">
        <f t="shared" si="150"/>
        <v>0</v>
      </c>
      <c r="BW1147" s="30" t="s">
        <v>4402</v>
      </c>
      <c r="BX1147" s="96">
        <v>0.5</v>
      </c>
      <c r="BY1147" s="96">
        <v>1</v>
      </c>
      <c r="BZ1147" s="96">
        <v>13</v>
      </c>
      <c r="CA1147" s="96">
        <v>6.8932000000000002</v>
      </c>
      <c r="CB1147" s="96">
        <v>0.25</v>
      </c>
      <c r="CC1147" s="96">
        <v>2.8679999999999999</v>
      </c>
      <c r="CD1147" s="96">
        <v>1</v>
      </c>
      <c r="CE1147" s="96">
        <v>0.5</v>
      </c>
      <c r="CF1147" s="31">
        <v>13</v>
      </c>
      <c r="CG1147" s="30">
        <v>172</v>
      </c>
      <c r="CH1147" s="96">
        <v>172</v>
      </c>
      <c r="CI1147" s="96">
        <v>158</v>
      </c>
      <c r="CJ1147" s="96">
        <f>Population!$CG1147-Population!$CI1147</f>
        <v>14</v>
      </c>
      <c r="CK1147" s="118">
        <f>_xlfn.DAYS(Entries!$AY$2,Population!H1147)</f>
        <v>2460</v>
      </c>
      <c r="CL1147" s="118">
        <f t="shared" si="151"/>
        <v>1825</v>
      </c>
      <c r="CM1147" s="117">
        <f>Entries!$AY$5</f>
        <v>0.15</v>
      </c>
      <c r="CN1147" s="117">
        <f t="shared" si="149"/>
        <v>8.1395348837209308E-2</v>
      </c>
      <c r="CO1147" s="119">
        <f t="shared" si="152"/>
        <v>0</v>
      </c>
      <c r="CP1147" s="30"/>
      <c r="CQ1147" s="96">
        <v>2</v>
      </c>
      <c r="CR1147" s="96" t="s">
        <v>95</v>
      </c>
      <c r="CS1147" s="96"/>
      <c r="CT1147" s="31"/>
      <c r="CU1147" s="30" t="s">
        <v>4403</v>
      </c>
      <c r="CV1147" s="96" t="s">
        <v>4404</v>
      </c>
      <c r="CW1147" s="96" t="s">
        <v>157</v>
      </c>
      <c r="CX1147" s="96" t="s">
        <v>4405</v>
      </c>
      <c r="CY1147" s="96" t="s">
        <v>107</v>
      </c>
      <c r="CZ1147" s="96" t="s">
        <v>257</v>
      </c>
      <c r="DA1147" s="31">
        <v>400</v>
      </c>
      <c r="DB1147" s="17" t="s">
        <v>15463</v>
      </c>
      <c r="DC1147" s="17" t="s">
        <v>15500</v>
      </c>
      <c r="DD1147" s="17">
        <v>1</v>
      </c>
      <c r="DE1147" s="17" t="s">
        <v>15500</v>
      </c>
      <c r="DF1147" s="17" t="s">
        <v>15500</v>
      </c>
      <c r="DG1147" s="23" t="s">
        <v>11179</v>
      </c>
      <c r="DH1147" s="145" t="s">
        <v>11186</v>
      </c>
    </row>
    <row r="1148" spans="1:112" s="17" customFormat="1" x14ac:dyDescent="0.25">
      <c r="A1148" s="32" t="s">
        <v>4406</v>
      </c>
      <c r="B1148" s="98">
        <v>0</v>
      </c>
      <c r="C1148" s="64" t="s">
        <v>15461</v>
      </c>
      <c r="D1148" s="98" t="s">
        <v>4393</v>
      </c>
      <c r="E1148" s="98">
        <v>40087</v>
      </c>
      <c r="F1148" s="98" t="s">
        <v>4407</v>
      </c>
      <c r="G1148" s="33">
        <v>40084</v>
      </c>
      <c r="H1148" s="44">
        <v>41834</v>
      </c>
      <c r="I1148" s="98" t="s">
        <v>221</v>
      </c>
      <c r="J1148" s="98"/>
      <c r="K1148" s="98"/>
      <c r="L1148" s="98" t="s">
        <v>285</v>
      </c>
      <c r="M1148" t="s">
        <v>4395</v>
      </c>
      <c r="N1148" s="98" t="s">
        <v>4395</v>
      </c>
      <c r="O1148" t="s">
        <v>157</v>
      </c>
      <c r="P1148" s="64" t="str">
        <f>VLOOKUP(N1148,Entries!J:K,2,FALSE)</f>
        <v>ORBITAL TELECOMMUNICATIONS SATELLITE (GLOBALSTAR)</v>
      </c>
      <c r="Q1148" s="38" t="s">
        <v>4396</v>
      </c>
      <c r="R1148" s="32" t="s">
        <v>4396</v>
      </c>
      <c r="S1148" s="98" t="s">
        <v>156</v>
      </c>
      <c r="T1148" t="s">
        <v>157</v>
      </c>
      <c r="U1148" s="39" t="s">
        <v>159</v>
      </c>
      <c r="V1148" s="33" t="s">
        <v>159</v>
      </c>
      <c r="W1148" s="64">
        <f>IF(VLOOKUP(R1148,Entries!N:P,3,FALSE)=V1148,1,VLOOKUP(R1148,Entries!N:P,3,FALSE))</f>
        <v>1</v>
      </c>
      <c r="X1148"/>
      <c r="Y1148"/>
      <c r="Z1148" s="98"/>
      <c r="AA1148" s="98"/>
      <c r="AB1148" s="98"/>
      <c r="AC1148" s="98" t="s">
        <v>239</v>
      </c>
      <c r="AD1148" s="98" t="s">
        <v>3132</v>
      </c>
      <c r="AE1148" s="98" t="s">
        <v>263</v>
      </c>
      <c r="AF1148" s="98" t="s">
        <v>263</v>
      </c>
      <c r="AG1148" s="98" t="s">
        <v>11135</v>
      </c>
      <c r="AH1148" s="98"/>
      <c r="AI1148" s="98"/>
      <c r="AJ1148" s="98">
        <v>5</v>
      </c>
      <c r="AK1148" s="98" t="s">
        <v>95</v>
      </c>
      <c r="AL1148" s="98"/>
      <c r="AM1148" s="33"/>
      <c r="AN1148" s="32" t="s">
        <v>191</v>
      </c>
      <c r="AO1148" s="98" t="s">
        <v>134</v>
      </c>
      <c r="AP1148" s="33" t="s">
        <v>160</v>
      </c>
      <c r="AQ1148">
        <v>21104.05375594</v>
      </c>
      <c r="AR1148" t="s">
        <v>13172</v>
      </c>
      <c r="AS1148" t="s">
        <v>11225</v>
      </c>
      <c r="AT1148" t="s">
        <v>13173</v>
      </c>
      <c r="AU1148">
        <v>47.007800000000003</v>
      </c>
      <c r="AV1148" s="98">
        <v>0.82038660823555554</v>
      </c>
      <c r="AW1148">
        <v>354.35019999999997</v>
      </c>
      <c r="AX1148" s="98">
        <v>1.4428564111288888</v>
      </c>
      <c r="AY1148">
        <v>1.7569999999999999E-4</v>
      </c>
      <c r="AZ1148">
        <v>180.49680000000001</v>
      </c>
      <c r="BA1148" s="98">
        <v>3.6608064004977781</v>
      </c>
      <c r="BB1148">
        <v>179.5915</v>
      </c>
      <c r="BC1148" s="98">
        <v>2.6237389560355555</v>
      </c>
      <c r="BD1148">
        <v>14.54876484</v>
      </c>
      <c r="BE1148" s="96">
        <f t="shared" si="146"/>
        <v>7087.9038697789038</v>
      </c>
      <c r="BF1148" s="96">
        <f t="shared" si="147"/>
        <v>718.14921448882433</v>
      </c>
      <c r="BG1148" s="96">
        <f t="shared" si="148"/>
        <v>715.65852506898318</v>
      </c>
      <c r="BH1148">
        <v>7094.1280874468557</v>
      </c>
      <c r="BI1148">
        <v>1.021612085719096E-3</v>
      </c>
      <c r="BJ1148">
        <v>0.82076870756928966</v>
      </c>
      <c r="BK1148">
        <v>6.1845776955052889</v>
      </c>
      <c r="BL1148">
        <v>0.85425403141383283</v>
      </c>
      <c r="BM1148">
        <v>5.4304717083707077</v>
      </c>
      <c r="BN1148">
        <v>0.82044120171821056</v>
      </c>
      <c r="BO1148">
        <v>6.1845776976828084</v>
      </c>
      <c r="BP1148">
        <v>8.9462488542328808E-4</v>
      </c>
      <c r="BQ1148">
        <v>0.85425403141383283</v>
      </c>
      <c r="BR1148">
        <v>7089.1450019789536</v>
      </c>
      <c r="BS1148" s="96">
        <v>723.95202200115091</v>
      </c>
      <c r="BT1148" s="96">
        <v>712.38925156456753</v>
      </c>
      <c r="BU1148">
        <v>5.4304717083707077</v>
      </c>
      <c r="BV1148" s="65" t="b">
        <f t="shared" si="150"/>
        <v>0</v>
      </c>
      <c r="BW1148" s="32" t="s">
        <v>4402</v>
      </c>
      <c r="BX1148" s="98">
        <v>0.5</v>
      </c>
      <c r="BY1148" s="98">
        <v>1</v>
      </c>
      <c r="BZ1148" s="98">
        <v>13</v>
      </c>
      <c r="CA1148" s="98">
        <v>6.8932000000000002</v>
      </c>
      <c r="CB1148" s="98">
        <v>0.25</v>
      </c>
      <c r="CC1148" s="98">
        <v>2.8679999999999999</v>
      </c>
      <c r="CD1148" s="98">
        <v>1</v>
      </c>
      <c r="CE1148" s="98">
        <v>0.5</v>
      </c>
      <c r="CF1148" s="33">
        <v>13</v>
      </c>
      <c r="CG1148" s="32">
        <v>172</v>
      </c>
      <c r="CH1148" s="98">
        <v>172</v>
      </c>
      <c r="CI1148" s="98">
        <v>158</v>
      </c>
      <c r="CJ1148" s="98">
        <f>Population!$CG1148-Population!$CI1148</f>
        <v>14</v>
      </c>
      <c r="CK1148" s="120">
        <f>_xlfn.DAYS(Entries!$AY$2,Population!H1148)</f>
        <v>2460</v>
      </c>
      <c r="CL1148" s="120">
        <f t="shared" si="151"/>
        <v>1825</v>
      </c>
      <c r="CM1148" s="122">
        <f>Entries!$AY$5</f>
        <v>0.15</v>
      </c>
      <c r="CN1148" s="122">
        <f t="shared" si="149"/>
        <v>8.1395348837209308E-2</v>
      </c>
      <c r="CO1148" s="121">
        <f t="shared" si="152"/>
        <v>0</v>
      </c>
      <c r="CP1148" s="32"/>
      <c r="CQ1148" s="98">
        <v>2</v>
      </c>
      <c r="CR1148" s="98" t="s">
        <v>95</v>
      </c>
      <c r="CS1148" s="98"/>
      <c r="CT1148" s="33"/>
      <c r="CU1148" s="32" t="s">
        <v>4403</v>
      </c>
      <c r="CV1148" s="98" t="s">
        <v>4404</v>
      </c>
      <c r="CW1148" s="98" t="s">
        <v>157</v>
      </c>
      <c r="CX1148" s="98" t="s">
        <v>4405</v>
      </c>
      <c r="CY1148" s="98" t="s">
        <v>107</v>
      </c>
      <c r="CZ1148" s="98" t="s">
        <v>257</v>
      </c>
      <c r="DA1148" s="33">
        <v>400</v>
      </c>
      <c r="DB1148" s="17" t="s">
        <v>15463</v>
      </c>
      <c r="DC1148" s="17" t="s">
        <v>15500</v>
      </c>
      <c r="DD1148" s="17">
        <v>1</v>
      </c>
      <c r="DE1148" s="17" t="s">
        <v>15500</v>
      </c>
      <c r="DF1148" s="17" t="s">
        <v>15500</v>
      </c>
      <c r="DG1148" s="23" t="s">
        <v>11179</v>
      </c>
      <c r="DH1148" s="145" t="s">
        <v>11186</v>
      </c>
    </row>
    <row r="1149" spans="1:112" s="17" customFormat="1" x14ac:dyDescent="0.25">
      <c r="A1149" s="30" t="s">
        <v>4410</v>
      </c>
      <c r="B1149" s="96">
        <v>0</v>
      </c>
      <c r="C1149" s="152" t="s">
        <v>15461</v>
      </c>
      <c r="D1149" s="96" t="s">
        <v>4393</v>
      </c>
      <c r="E1149" s="96">
        <v>41187</v>
      </c>
      <c r="F1149" s="96" t="s">
        <v>4411</v>
      </c>
      <c r="G1149" s="31">
        <v>41184</v>
      </c>
      <c r="H1149" s="43">
        <v>42360</v>
      </c>
      <c r="I1149" s="96" t="s">
        <v>221</v>
      </c>
      <c r="J1149" s="96"/>
      <c r="K1149" s="96"/>
      <c r="L1149" s="96" t="s">
        <v>285</v>
      </c>
      <c r="M1149" s="124" t="s">
        <v>4395</v>
      </c>
      <c r="N1149" s="96" t="s">
        <v>4395</v>
      </c>
      <c r="O1149" s="124" t="s">
        <v>157</v>
      </c>
      <c r="P1149" s="96" t="str">
        <f>VLOOKUP(N1149,Entries!J:K,2,FALSE)</f>
        <v>ORBITAL TELECOMMUNICATIONS SATELLITE (GLOBALSTAR)</v>
      </c>
      <c r="Q1149" s="123" t="s">
        <v>4396</v>
      </c>
      <c r="R1149" s="30" t="s">
        <v>4396</v>
      </c>
      <c r="S1149" s="96" t="s">
        <v>156</v>
      </c>
      <c r="T1149" s="124" t="s">
        <v>157</v>
      </c>
      <c r="U1149" s="125" t="s">
        <v>159</v>
      </c>
      <c r="V1149" s="31" t="s">
        <v>159</v>
      </c>
      <c r="W1149" s="64">
        <f>IF(VLOOKUP(R1149,Entries!N:P,3,FALSE)=V1149,1,VLOOKUP(R1149,Entries!N:P,3,FALSE))</f>
        <v>1</v>
      </c>
      <c r="X1149" s="124"/>
      <c r="Y1149" s="124"/>
      <c r="Z1149" s="96"/>
      <c r="AA1149" s="96"/>
      <c r="AB1149" s="96"/>
      <c r="AC1149" s="96" t="s">
        <v>239</v>
      </c>
      <c r="AD1149" s="96" t="s">
        <v>3132</v>
      </c>
      <c r="AE1149" s="96" t="s">
        <v>263</v>
      </c>
      <c r="AF1149" s="96" t="s">
        <v>263</v>
      </c>
      <c r="AG1149" s="96" t="s">
        <v>11135</v>
      </c>
      <c r="AH1149" s="96"/>
      <c r="AI1149" s="96"/>
      <c r="AJ1149" s="96">
        <v>5</v>
      </c>
      <c r="AK1149" s="96" t="s">
        <v>95</v>
      </c>
      <c r="AL1149" s="96"/>
      <c r="AM1149" s="31"/>
      <c r="AN1149" s="30" t="s">
        <v>191</v>
      </c>
      <c r="AO1149" s="96" t="s">
        <v>134</v>
      </c>
      <c r="AP1149" s="31" t="s">
        <v>160</v>
      </c>
      <c r="AQ1149">
        <v>21104.339011339998</v>
      </c>
      <c r="AR1149" t="s">
        <v>13174</v>
      </c>
      <c r="AS1149" t="s">
        <v>11225</v>
      </c>
      <c r="AT1149" t="s">
        <v>13175</v>
      </c>
      <c r="AU1149">
        <v>47.0047</v>
      </c>
      <c r="AV1149" s="96">
        <v>0.82040755218222217</v>
      </c>
      <c r="AW1149">
        <v>82.669600000000003</v>
      </c>
      <c r="AX1149" s="96">
        <v>6.1468598511466679</v>
      </c>
      <c r="AY1149">
        <v>1.838E-4</v>
      </c>
      <c r="AZ1149">
        <v>209.74879999999999</v>
      </c>
      <c r="BA1149" s="96">
        <v>2.8835329064755557</v>
      </c>
      <c r="BB1149">
        <v>150.32919999999999</v>
      </c>
      <c r="BC1149" s="96">
        <v>3.4012812307066667</v>
      </c>
      <c r="BD1149">
        <v>14.548687449999999</v>
      </c>
      <c r="BE1149" s="96">
        <f t="shared" si="146"/>
        <v>7087.9290052603128</v>
      </c>
      <c r="BF1149" s="96">
        <f t="shared" si="147"/>
        <v>718.23176661148045</v>
      </c>
      <c r="BG1149" s="96">
        <f t="shared" si="148"/>
        <v>715.62624390914607</v>
      </c>
      <c r="BH1149">
        <v>7094.1533068759236</v>
      </c>
      <c r="BI1149">
        <v>9.6716316765730985E-4</v>
      </c>
      <c r="BJ1149">
        <v>0.82071460239114957</v>
      </c>
      <c r="BK1149">
        <v>1.442856711473147</v>
      </c>
      <c r="BL1149">
        <v>0.78064155446363137</v>
      </c>
      <c r="BM1149">
        <v>5.5039044905873453</v>
      </c>
      <c r="BN1149">
        <v>0.82038709661324249</v>
      </c>
      <c r="BO1149">
        <v>1.4428567135530299</v>
      </c>
      <c r="BP1149">
        <v>8.1552349555444369E-4</v>
      </c>
      <c r="BQ1149">
        <v>0.78064155446363137</v>
      </c>
      <c r="BR1149">
        <v>7089.1706367828592</v>
      </c>
      <c r="BS1149" s="96">
        <v>724.76259689166909</v>
      </c>
      <c r="BT1149" s="96">
        <v>711.56675678689135</v>
      </c>
      <c r="BU1149">
        <v>5.5039044905873453</v>
      </c>
      <c r="BV1149" s="60" t="b">
        <f t="shared" si="150"/>
        <v>0</v>
      </c>
      <c r="BW1149" s="30" t="s">
        <v>4402</v>
      </c>
      <c r="BX1149" s="96">
        <v>0.5</v>
      </c>
      <c r="BY1149" s="96">
        <v>1</v>
      </c>
      <c r="BZ1149" s="96">
        <v>13</v>
      </c>
      <c r="CA1149" s="96">
        <v>6.8932000000000002</v>
      </c>
      <c r="CB1149" s="96">
        <v>0.25</v>
      </c>
      <c r="CC1149" s="96">
        <v>2.8679999999999999</v>
      </c>
      <c r="CD1149" s="96">
        <v>1</v>
      </c>
      <c r="CE1149" s="96">
        <v>0.5</v>
      </c>
      <c r="CF1149" s="31">
        <v>13</v>
      </c>
      <c r="CG1149" s="30">
        <v>172</v>
      </c>
      <c r="CH1149" s="96">
        <v>172</v>
      </c>
      <c r="CI1149" s="96">
        <v>158</v>
      </c>
      <c r="CJ1149" s="96">
        <f>Population!$CG1149-Population!$CI1149</f>
        <v>14</v>
      </c>
      <c r="CK1149" s="118">
        <f>_xlfn.DAYS(Entries!$AY$2,Population!H1149)</f>
        <v>1934</v>
      </c>
      <c r="CL1149" s="118">
        <f t="shared" si="151"/>
        <v>1825</v>
      </c>
      <c r="CM1149" s="117">
        <f>Entries!$AY$5</f>
        <v>0.15</v>
      </c>
      <c r="CN1149" s="117">
        <f t="shared" si="149"/>
        <v>8.1395348837209308E-2</v>
      </c>
      <c r="CO1149" s="119">
        <f t="shared" si="152"/>
        <v>9.9232876712328721E-2</v>
      </c>
      <c r="CP1149" s="30"/>
      <c r="CQ1149" s="96">
        <v>2</v>
      </c>
      <c r="CR1149" s="96" t="s">
        <v>95</v>
      </c>
      <c r="CS1149" s="96"/>
      <c r="CT1149" s="31"/>
      <c r="CU1149" s="30" t="s">
        <v>4403</v>
      </c>
      <c r="CV1149" s="96" t="s">
        <v>4404</v>
      </c>
      <c r="CW1149" s="96" t="s">
        <v>157</v>
      </c>
      <c r="CX1149" s="96" t="s">
        <v>4405</v>
      </c>
      <c r="CY1149" s="96" t="s">
        <v>107</v>
      </c>
      <c r="CZ1149" s="96" t="s">
        <v>257</v>
      </c>
      <c r="DA1149" s="31">
        <v>400</v>
      </c>
      <c r="DB1149" s="17" t="s">
        <v>15463</v>
      </c>
      <c r="DC1149" s="17" t="s">
        <v>15500</v>
      </c>
      <c r="DD1149" s="17">
        <v>1</v>
      </c>
      <c r="DE1149" s="17" t="s">
        <v>15500</v>
      </c>
      <c r="DF1149" s="17" t="s">
        <v>15500</v>
      </c>
      <c r="DG1149" s="23" t="s">
        <v>11179</v>
      </c>
      <c r="DH1149" s="145" t="s">
        <v>11186</v>
      </c>
    </row>
    <row r="1150" spans="1:112" s="17" customFormat="1" x14ac:dyDescent="0.25">
      <c r="A1150" s="32" t="s">
        <v>4414</v>
      </c>
      <c r="B1150" s="98">
        <v>0</v>
      </c>
      <c r="C1150" s="64" t="s">
        <v>15461</v>
      </c>
      <c r="D1150" s="98" t="s">
        <v>4393</v>
      </c>
      <c r="E1150" s="98">
        <v>40086</v>
      </c>
      <c r="F1150" s="98" t="s">
        <v>4415</v>
      </c>
      <c r="G1150" s="33">
        <v>40083</v>
      </c>
      <c r="H1150" s="44">
        <v>41834</v>
      </c>
      <c r="I1150" s="98" t="s">
        <v>221</v>
      </c>
      <c r="J1150" s="98"/>
      <c r="K1150" s="98"/>
      <c r="L1150" s="98" t="s">
        <v>285</v>
      </c>
      <c r="M1150" t="s">
        <v>4395</v>
      </c>
      <c r="N1150" s="98" t="s">
        <v>4395</v>
      </c>
      <c r="O1150" t="s">
        <v>157</v>
      </c>
      <c r="P1150" s="64" t="str">
        <f>VLOOKUP(N1150,Entries!J:K,2,FALSE)</f>
        <v>ORBITAL TELECOMMUNICATIONS SATELLITE (GLOBALSTAR)</v>
      </c>
      <c r="Q1150" s="38" t="s">
        <v>4396</v>
      </c>
      <c r="R1150" s="32" t="s">
        <v>4396</v>
      </c>
      <c r="S1150" s="98" t="s">
        <v>156</v>
      </c>
      <c r="T1150" t="s">
        <v>157</v>
      </c>
      <c r="U1150" s="39" t="s">
        <v>159</v>
      </c>
      <c r="V1150" s="33" t="s">
        <v>159</v>
      </c>
      <c r="W1150" s="64">
        <f>IF(VLOOKUP(R1150,Entries!N:P,3,FALSE)=V1150,1,VLOOKUP(R1150,Entries!N:P,3,FALSE))</f>
        <v>1</v>
      </c>
      <c r="X1150"/>
      <c r="Y1150"/>
      <c r="Z1150" s="98"/>
      <c r="AA1150" s="98"/>
      <c r="AB1150" s="98"/>
      <c r="AC1150" s="98" t="s">
        <v>239</v>
      </c>
      <c r="AD1150" s="98" t="s">
        <v>3132</v>
      </c>
      <c r="AE1150" s="98" t="s">
        <v>263</v>
      </c>
      <c r="AF1150" s="98" t="s">
        <v>263</v>
      </c>
      <c r="AG1150" s="98" t="s">
        <v>11135</v>
      </c>
      <c r="AH1150" s="98"/>
      <c r="AI1150" s="98"/>
      <c r="AJ1150" s="98">
        <v>5</v>
      </c>
      <c r="AK1150" s="98" t="s">
        <v>95</v>
      </c>
      <c r="AL1150" s="98"/>
      <c r="AM1150" s="33"/>
      <c r="AN1150" s="32" t="s">
        <v>191</v>
      </c>
      <c r="AO1150" s="98" t="s">
        <v>134</v>
      </c>
      <c r="AP1150" s="33" t="s">
        <v>160</v>
      </c>
      <c r="AQ1150">
        <v>21104.37475246</v>
      </c>
      <c r="AR1150" t="s">
        <v>11547</v>
      </c>
      <c r="AS1150" t="s">
        <v>11225</v>
      </c>
      <c r="AT1150" t="s">
        <v>13176</v>
      </c>
      <c r="AU1150">
        <v>47.005899999999997</v>
      </c>
      <c r="AV1150" s="98">
        <v>0.78567725262222221</v>
      </c>
      <c r="AW1150">
        <v>352.18920000000003</v>
      </c>
      <c r="AX1150" s="98">
        <v>1.3221547011600001</v>
      </c>
      <c r="AY1150">
        <v>1.674E-4</v>
      </c>
      <c r="AZ1150">
        <v>165.21430000000001</v>
      </c>
      <c r="BA1150" s="98">
        <v>1.5789292326222222</v>
      </c>
      <c r="BB1150">
        <v>194.87909999999999</v>
      </c>
      <c r="BC1150" s="98">
        <v>4.7065795454577781</v>
      </c>
      <c r="BD1150">
        <v>14.548705200000001</v>
      </c>
      <c r="BE1150" s="96">
        <f t="shared" si="146"/>
        <v>7087.9232402219404</v>
      </c>
      <c r="BF1150" s="96">
        <f t="shared" si="147"/>
        <v>718.10975857235371</v>
      </c>
      <c r="BG1150" s="96">
        <f t="shared" si="148"/>
        <v>715.73672187152715</v>
      </c>
      <c r="BH1150">
        <v>7094.1475332029422</v>
      </c>
      <c r="BI1150">
        <v>1.0642347296480009E-3</v>
      </c>
      <c r="BJ1150">
        <v>0.82073554606224453</v>
      </c>
      <c r="BK1150">
        <v>6.1468611309074612</v>
      </c>
      <c r="BL1150">
        <v>0.87173304587345446</v>
      </c>
      <c r="BM1150">
        <v>5.4130817012787213</v>
      </c>
      <c r="BN1150">
        <v>0.82040804048946847</v>
      </c>
      <c r="BO1150">
        <v>6.1468611327178557</v>
      </c>
      <c r="BP1150">
        <v>9.3070486484040065E-4</v>
      </c>
      <c r="BQ1150">
        <v>0.87173304587345446</v>
      </c>
      <c r="BR1150">
        <v>7089.1646768392802</v>
      </c>
      <c r="BS1150" s="96">
        <v>778.8274679206379</v>
      </c>
      <c r="BT1150" s="96">
        <v>761.1046337584412</v>
      </c>
      <c r="BU1150">
        <v>5.4130817012787213</v>
      </c>
      <c r="BV1150" s="65" t="b">
        <f t="shared" si="150"/>
        <v>0</v>
      </c>
      <c r="BW1150" s="32" t="s">
        <v>4402</v>
      </c>
      <c r="BX1150" s="98">
        <v>0.5</v>
      </c>
      <c r="BY1150" s="98">
        <v>1</v>
      </c>
      <c r="BZ1150" s="98">
        <v>13</v>
      </c>
      <c r="CA1150" s="98">
        <v>6.8932000000000002</v>
      </c>
      <c r="CB1150" s="98">
        <v>0.25</v>
      </c>
      <c r="CC1150" s="98">
        <v>2.8679999999999999</v>
      </c>
      <c r="CD1150" s="98">
        <v>1</v>
      </c>
      <c r="CE1150" s="98">
        <v>0.5</v>
      </c>
      <c r="CF1150" s="33">
        <v>13</v>
      </c>
      <c r="CG1150" s="32">
        <v>172</v>
      </c>
      <c r="CH1150" s="98">
        <v>172</v>
      </c>
      <c r="CI1150" s="98">
        <v>158</v>
      </c>
      <c r="CJ1150" s="98">
        <f>Population!$CG1150-Population!$CI1150</f>
        <v>14</v>
      </c>
      <c r="CK1150" s="120">
        <f>_xlfn.DAYS(Entries!$AY$2,Population!H1150)</f>
        <v>2460</v>
      </c>
      <c r="CL1150" s="120">
        <f t="shared" si="151"/>
        <v>1825</v>
      </c>
      <c r="CM1150" s="122">
        <f>Entries!$AY$5</f>
        <v>0.15</v>
      </c>
      <c r="CN1150" s="122">
        <f t="shared" si="149"/>
        <v>8.1395348837209308E-2</v>
      </c>
      <c r="CO1150" s="121">
        <f t="shared" si="152"/>
        <v>0</v>
      </c>
      <c r="CP1150" s="32"/>
      <c r="CQ1150" s="98">
        <v>2</v>
      </c>
      <c r="CR1150" s="98" t="s">
        <v>95</v>
      </c>
      <c r="CS1150" s="98"/>
      <c r="CT1150" s="33"/>
      <c r="CU1150" s="32" t="s">
        <v>4403</v>
      </c>
      <c r="CV1150" s="98" t="s">
        <v>4404</v>
      </c>
      <c r="CW1150" s="98" t="s">
        <v>157</v>
      </c>
      <c r="CX1150" s="98" t="s">
        <v>4405</v>
      </c>
      <c r="CY1150" s="98" t="s">
        <v>107</v>
      </c>
      <c r="CZ1150" s="98" t="s">
        <v>257</v>
      </c>
      <c r="DA1150" s="33">
        <v>400</v>
      </c>
      <c r="DB1150" s="17" t="s">
        <v>15463</v>
      </c>
      <c r="DC1150" s="17" t="s">
        <v>15500</v>
      </c>
      <c r="DD1150" s="17">
        <v>1</v>
      </c>
      <c r="DE1150" s="17" t="s">
        <v>15500</v>
      </c>
      <c r="DF1150" s="17" t="s">
        <v>15500</v>
      </c>
      <c r="DG1150" s="23" t="s">
        <v>11179</v>
      </c>
      <c r="DH1150" s="145" t="s">
        <v>11186</v>
      </c>
    </row>
    <row r="1151" spans="1:112" s="17" customFormat="1" x14ac:dyDescent="0.25">
      <c r="A1151" s="30" t="s">
        <v>4418</v>
      </c>
      <c r="B1151" s="96">
        <v>0</v>
      </c>
      <c r="C1151" s="152" t="s">
        <v>15461</v>
      </c>
      <c r="D1151" s="96" t="s">
        <v>4393</v>
      </c>
      <c r="E1151" s="96">
        <v>25114</v>
      </c>
      <c r="F1151" s="96" t="s">
        <v>4419</v>
      </c>
      <c r="G1151" s="31">
        <v>25111</v>
      </c>
      <c r="H1151" s="43">
        <v>35787</v>
      </c>
      <c r="I1151" s="96" t="s">
        <v>1150</v>
      </c>
      <c r="J1151" s="96"/>
      <c r="K1151" s="96"/>
      <c r="L1151" s="96" t="s">
        <v>1151</v>
      </c>
      <c r="M1151" s="124" t="s">
        <v>4395</v>
      </c>
      <c r="N1151" s="96" t="s">
        <v>4395</v>
      </c>
      <c r="O1151" s="124" t="s">
        <v>157</v>
      </c>
      <c r="P1151" s="96" t="str">
        <f>VLOOKUP(N1151,Entries!J:K,2,FALSE)</f>
        <v>ORBITAL TELECOMMUNICATIONS SATELLITE (GLOBALSTAR)</v>
      </c>
      <c r="Q1151" s="123" t="s">
        <v>4396</v>
      </c>
      <c r="R1151" s="30" t="s">
        <v>4396</v>
      </c>
      <c r="S1151" s="96" t="s">
        <v>156</v>
      </c>
      <c r="T1151" s="124" t="s">
        <v>157</v>
      </c>
      <c r="U1151" s="125" t="s">
        <v>159</v>
      </c>
      <c r="V1151" s="31" t="s">
        <v>159</v>
      </c>
      <c r="W1151" s="64">
        <f>IF(VLOOKUP(R1151,Entries!N:P,3,FALSE)=V1151,1,VLOOKUP(R1151,Entries!N:P,3,FALSE))</f>
        <v>1</v>
      </c>
      <c r="X1151" s="124"/>
      <c r="Y1151" s="124"/>
      <c r="Z1151" s="96"/>
      <c r="AA1151" s="96"/>
      <c r="AB1151" s="96"/>
      <c r="AC1151" s="96" t="s">
        <v>93</v>
      </c>
      <c r="AD1151" s="96" t="s">
        <v>3132</v>
      </c>
      <c r="AE1151" s="96" t="s">
        <v>263</v>
      </c>
      <c r="AF1151" s="96" t="s">
        <v>263</v>
      </c>
      <c r="AG1151" s="96" t="s">
        <v>11135</v>
      </c>
      <c r="AH1151" s="96"/>
      <c r="AI1151" s="96"/>
      <c r="AJ1151" s="96">
        <v>5</v>
      </c>
      <c r="AK1151" s="96" t="s">
        <v>95</v>
      </c>
      <c r="AL1151" s="96"/>
      <c r="AM1151" s="31"/>
      <c r="AN1151" s="30" t="s">
        <v>191</v>
      </c>
      <c r="AO1151" s="96" t="s">
        <v>134</v>
      </c>
      <c r="AP1151" s="31" t="s">
        <v>160</v>
      </c>
      <c r="AQ1151">
        <v>21104.387047209999</v>
      </c>
      <c r="AR1151" t="s">
        <v>12410</v>
      </c>
      <c r="AS1151" t="s">
        <v>11225</v>
      </c>
      <c r="AT1151" t="s">
        <v>13177</v>
      </c>
      <c r="AU1151">
        <v>45.015999999999998</v>
      </c>
      <c r="AV1151" s="96">
        <v>0.82033250304000016</v>
      </c>
      <c r="AW1151">
        <v>75.753900000000002</v>
      </c>
      <c r="AX1151" s="96">
        <v>4.5631466720400002</v>
      </c>
      <c r="AY1151">
        <v>4.217E-4</v>
      </c>
      <c r="AZ1151">
        <v>90.465999999999994</v>
      </c>
      <c r="BA1151" s="96">
        <v>0.46839565924000004</v>
      </c>
      <c r="BB1151">
        <v>269.66719999999998</v>
      </c>
      <c r="BC1151" s="96">
        <v>5.8164045153111106</v>
      </c>
      <c r="BD1151">
        <v>14.39160146</v>
      </c>
      <c r="BE1151" s="96">
        <f t="shared" si="146"/>
        <v>7139.412671119936</v>
      </c>
      <c r="BF1151" s="96">
        <f t="shared" si="147"/>
        <v>771.42336144334695</v>
      </c>
      <c r="BG1151" s="96">
        <f t="shared" si="148"/>
        <v>765.40198079652509</v>
      </c>
      <c r="BH1151">
        <v>7145.5926874099177</v>
      </c>
      <c r="BI1151">
        <v>1.4468520493449281E-3</v>
      </c>
      <c r="BJ1151">
        <v>0.78600129433780519</v>
      </c>
      <c r="BK1151">
        <v>1.3221549761379201</v>
      </c>
      <c r="BL1151">
        <v>0.93345843894399227</v>
      </c>
      <c r="BM1151">
        <v>5.3520508902998376</v>
      </c>
      <c r="BN1151">
        <v>0.78567776221332775</v>
      </c>
      <c r="BO1151">
        <v>1.3221549810338731</v>
      </c>
      <c r="BP1151">
        <v>1.2409269303354309E-3</v>
      </c>
      <c r="BQ1151">
        <v>0.93345843894399227</v>
      </c>
      <c r="BR1151">
        <v>7140.9660508395391</v>
      </c>
      <c r="BS1151" s="96">
        <v>724.6909139115769</v>
      </c>
      <c r="BT1151" s="96">
        <v>711.7212743389864</v>
      </c>
      <c r="BU1151">
        <v>5.3520508902998376</v>
      </c>
      <c r="BV1151" s="60" t="b">
        <f t="shared" si="150"/>
        <v>0</v>
      </c>
      <c r="BW1151" s="30" t="s">
        <v>941</v>
      </c>
      <c r="BX1151" s="96">
        <v>1.04</v>
      </c>
      <c r="BY1151" s="96">
        <v>2.2400000000000002</v>
      </c>
      <c r="BZ1151" s="96">
        <v>4.32</v>
      </c>
      <c r="CA1151" s="96">
        <v>5.2088999999999999</v>
      </c>
      <c r="CB1151" s="96">
        <v>0.84950000000000003</v>
      </c>
      <c r="CC1151" s="96">
        <v>3.1804999999999999</v>
      </c>
      <c r="CD1151" s="96">
        <v>0.2</v>
      </c>
      <c r="CE1151" s="96">
        <v>1</v>
      </c>
      <c r="CF1151" s="31">
        <v>4.3</v>
      </c>
      <c r="CG1151" s="30">
        <v>42</v>
      </c>
      <c r="CH1151" s="96">
        <v>42</v>
      </c>
      <c r="CI1151" s="96">
        <v>42</v>
      </c>
      <c r="CJ1151" s="96">
        <f>Population!$CG1151-Population!$CI1151</f>
        <v>0</v>
      </c>
      <c r="CK1151" s="118">
        <f>_xlfn.DAYS(Entries!$AY$2,Population!H1151)</f>
        <v>8507</v>
      </c>
      <c r="CL1151" s="118">
        <f t="shared" si="151"/>
        <v>1825</v>
      </c>
      <c r="CM1151" s="117">
        <f>Entries!$AY$5</f>
        <v>0.15</v>
      </c>
      <c r="CN1151" s="117">
        <f t="shared" si="149"/>
        <v>0</v>
      </c>
      <c r="CO1151" s="119">
        <f t="shared" si="152"/>
        <v>0</v>
      </c>
      <c r="CP1151" s="30"/>
      <c r="CQ1151" s="96">
        <v>2</v>
      </c>
      <c r="CR1151" s="96" t="s">
        <v>95</v>
      </c>
      <c r="CS1151" s="96"/>
      <c r="CT1151" s="31"/>
      <c r="CU1151" s="30" t="s">
        <v>4398</v>
      </c>
      <c r="CV1151" s="96" t="s">
        <v>255</v>
      </c>
      <c r="CW1151" s="96" t="s">
        <v>157</v>
      </c>
      <c r="CX1151" s="96" t="s">
        <v>1888</v>
      </c>
      <c r="CY1151" s="96" t="s">
        <v>107</v>
      </c>
      <c r="CZ1151" s="96" t="s">
        <v>151</v>
      </c>
      <c r="DA1151" s="31">
        <v>160</v>
      </c>
      <c r="DB1151" s="17" t="s">
        <v>15463</v>
      </c>
      <c r="DC1151" s="17">
        <v>10</v>
      </c>
      <c r="DD1151" s="17" t="s">
        <v>15500</v>
      </c>
      <c r="DE1151" s="17" t="s">
        <v>15500</v>
      </c>
      <c r="DF1151" s="17" t="s">
        <v>15500</v>
      </c>
      <c r="DG1151" s="23" t="s">
        <v>11180</v>
      </c>
      <c r="DH1151" s="145"/>
    </row>
    <row r="1152" spans="1:112" s="17" customFormat="1" x14ac:dyDescent="0.25">
      <c r="A1152" s="32" t="s">
        <v>4421</v>
      </c>
      <c r="B1152" s="98">
        <v>0</v>
      </c>
      <c r="C1152" s="64" t="s">
        <v>15461</v>
      </c>
      <c r="D1152" s="98" t="s">
        <v>4393</v>
      </c>
      <c r="E1152" s="98">
        <v>41182</v>
      </c>
      <c r="F1152" s="98" t="s">
        <v>4422</v>
      </c>
      <c r="G1152" s="33">
        <v>41179</v>
      </c>
      <c r="H1152" s="44">
        <v>42360</v>
      </c>
      <c r="I1152" s="98" t="s">
        <v>221</v>
      </c>
      <c r="J1152" s="98"/>
      <c r="K1152" s="98"/>
      <c r="L1152" s="98" t="s">
        <v>285</v>
      </c>
      <c r="M1152" t="s">
        <v>4395</v>
      </c>
      <c r="N1152" s="98" t="s">
        <v>4395</v>
      </c>
      <c r="O1152" t="s">
        <v>157</v>
      </c>
      <c r="P1152" s="64" t="str">
        <f>VLOOKUP(N1152,Entries!J:K,2,FALSE)</f>
        <v>ORBITAL TELECOMMUNICATIONS SATELLITE (GLOBALSTAR)</v>
      </c>
      <c r="Q1152" s="38" t="s">
        <v>4396</v>
      </c>
      <c r="R1152" s="32" t="s">
        <v>4396</v>
      </c>
      <c r="S1152" s="98" t="s">
        <v>156</v>
      </c>
      <c r="T1152" t="s">
        <v>157</v>
      </c>
      <c r="U1152" s="39" t="s">
        <v>159</v>
      </c>
      <c r="V1152" s="33" t="s">
        <v>159</v>
      </c>
      <c r="W1152" s="64">
        <f>IF(VLOOKUP(R1152,Entries!N:P,3,FALSE)=V1152,1,VLOOKUP(R1152,Entries!N:P,3,FALSE))</f>
        <v>1</v>
      </c>
      <c r="X1152"/>
      <c r="Y1152"/>
      <c r="Z1152" s="98"/>
      <c r="AA1152" s="98"/>
      <c r="AB1152" s="98"/>
      <c r="AC1152" s="98" t="s">
        <v>239</v>
      </c>
      <c r="AD1152" s="98" t="s">
        <v>3132</v>
      </c>
      <c r="AE1152" s="98" t="s">
        <v>263</v>
      </c>
      <c r="AF1152" s="98" t="s">
        <v>263</v>
      </c>
      <c r="AG1152" s="98" t="s">
        <v>11135</v>
      </c>
      <c r="AH1152" s="98"/>
      <c r="AI1152" s="98"/>
      <c r="AJ1152" s="98">
        <v>5</v>
      </c>
      <c r="AK1152" s="98" t="s">
        <v>95</v>
      </c>
      <c r="AL1152" s="98"/>
      <c r="AM1152" s="33"/>
      <c r="AN1152" s="32" t="s">
        <v>191</v>
      </c>
      <c r="AO1152" s="98" t="s">
        <v>134</v>
      </c>
      <c r="AP1152" s="33" t="s">
        <v>160</v>
      </c>
      <c r="AQ1152">
        <v>21104.582918519998</v>
      </c>
      <c r="AR1152" t="s">
        <v>1069</v>
      </c>
      <c r="AS1152" t="s">
        <v>11225</v>
      </c>
      <c r="AT1152" t="s">
        <v>13178</v>
      </c>
      <c r="AU1152">
        <v>47.001600000000003</v>
      </c>
      <c r="AV1152" s="98">
        <v>0.82028014317333342</v>
      </c>
      <c r="AW1152">
        <v>261.44909999999999</v>
      </c>
      <c r="AX1152" s="98">
        <v>2.9805714473688889</v>
      </c>
      <c r="AY1152">
        <v>8.1299999999999997E-5</v>
      </c>
      <c r="AZ1152">
        <v>26.8371</v>
      </c>
      <c r="BA1152" s="98">
        <v>4.5888536212444455</v>
      </c>
      <c r="BB1152">
        <v>333.25549999999998</v>
      </c>
      <c r="BC1152" s="98">
        <v>1.6952798376711111</v>
      </c>
      <c r="BD1152">
        <v>14.54857981</v>
      </c>
      <c r="BE1152" s="96">
        <f t="shared" si="146"/>
        <v>7087.9639660032017</v>
      </c>
      <c r="BF1152" s="96">
        <f t="shared" si="147"/>
        <v>717.54021747363731</v>
      </c>
      <c r="BG1152" s="96">
        <f t="shared" si="148"/>
        <v>716.38771453276604</v>
      </c>
      <c r="BH1152">
        <v>7094.1897851986259</v>
      </c>
      <c r="BI1152">
        <v>1.2242603396350671E-3</v>
      </c>
      <c r="BJ1152">
        <v>0.820660496501047</v>
      </c>
      <c r="BK1152">
        <v>4.5631476212615194</v>
      </c>
      <c r="BL1152">
        <v>0.72138582882372004</v>
      </c>
      <c r="BM1152">
        <v>5.5634153031549367</v>
      </c>
      <c r="BN1152">
        <v>0.82033299158310491</v>
      </c>
      <c r="BO1152">
        <v>4.5631476242331139</v>
      </c>
      <c r="BP1152">
        <v>9.1474555827465633E-4</v>
      </c>
      <c r="BQ1152">
        <v>0.72138582882372004</v>
      </c>
      <c r="BR1152">
        <v>7089.2060941252812</v>
      </c>
      <c r="BS1152" s="96">
        <v>722.6856719364032</v>
      </c>
      <c r="BT1152" s="96">
        <v>713.64936244841647</v>
      </c>
      <c r="BU1152">
        <v>5.5634153031549367</v>
      </c>
      <c r="BV1152" s="65" t="b">
        <f t="shared" si="150"/>
        <v>0</v>
      </c>
      <c r="BW1152" s="32" t="s">
        <v>4402</v>
      </c>
      <c r="BX1152" s="98">
        <v>0.5</v>
      </c>
      <c r="BY1152" s="98">
        <v>1</v>
      </c>
      <c r="BZ1152" s="98">
        <v>13</v>
      </c>
      <c r="CA1152" s="98">
        <v>6.8932000000000002</v>
      </c>
      <c r="CB1152" s="98">
        <v>0.25</v>
      </c>
      <c r="CC1152" s="98">
        <v>2.8679999999999999</v>
      </c>
      <c r="CD1152" s="98">
        <v>1</v>
      </c>
      <c r="CE1152" s="98">
        <v>0.5</v>
      </c>
      <c r="CF1152" s="33">
        <v>13</v>
      </c>
      <c r="CG1152" s="32">
        <v>172</v>
      </c>
      <c r="CH1152" s="98">
        <v>172</v>
      </c>
      <c r="CI1152" s="98">
        <v>158</v>
      </c>
      <c r="CJ1152" s="98">
        <f>Population!$CG1152-Population!$CI1152</f>
        <v>14</v>
      </c>
      <c r="CK1152" s="120">
        <f>_xlfn.DAYS(Entries!$AY$2,Population!H1152)</f>
        <v>1934</v>
      </c>
      <c r="CL1152" s="120">
        <f t="shared" si="151"/>
        <v>1825</v>
      </c>
      <c r="CM1152" s="122">
        <f>Entries!$AY$5</f>
        <v>0.15</v>
      </c>
      <c r="CN1152" s="122">
        <f t="shared" si="149"/>
        <v>8.1395348837209308E-2</v>
      </c>
      <c r="CO1152" s="121">
        <f t="shared" si="152"/>
        <v>9.9232876712328721E-2</v>
      </c>
      <c r="CP1152" s="32"/>
      <c r="CQ1152" s="98">
        <v>2</v>
      </c>
      <c r="CR1152" s="98" t="s">
        <v>95</v>
      </c>
      <c r="CS1152" s="98"/>
      <c r="CT1152" s="33"/>
      <c r="CU1152" s="32" t="s">
        <v>4403</v>
      </c>
      <c r="CV1152" s="98" t="s">
        <v>4404</v>
      </c>
      <c r="CW1152" s="98" t="s">
        <v>157</v>
      </c>
      <c r="CX1152" s="98" t="s">
        <v>4405</v>
      </c>
      <c r="CY1152" s="98" t="s">
        <v>107</v>
      </c>
      <c r="CZ1152" s="98" t="s">
        <v>257</v>
      </c>
      <c r="DA1152" s="33">
        <v>400</v>
      </c>
      <c r="DB1152" s="17" t="s">
        <v>15463</v>
      </c>
      <c r="DC1152" s="17" t="s">
        <v>15500</v>
      </c>
      <c r="DD1152" s="17">
        <v>1</v>
      </c>
      <c r="DE1152" s="17" t="s">
        <v>15500</v>
      </c>
      <c r="DF1152" s="17" t="s">
        <v>15500</v>
      </c>
      <c r="DG1152" s="23" t="s">
        <v>11179</v>
      </c>
      <c r="DH1152" s="145" t="s">
        <v>11186</v>
      </c>
    </row>
    <row r="1153" spans="1:112" s="17" customFormat="1" x14ac:dyDescent="0.25">
      <c r="A1153" s="30" t="s">
        <v>4424</v>
      </c>
      <c r="B1153" s="96">
        <v>0</v>
      </c>
      <c r="C1153" s="152" t="s">
        <v>15461</v>
      </c>
      <c r="D1153" s="96" t="s">
        <v>4393</v>
      </c>
      <c r="E1153" s="96">
        <v>41184</v>
      </c>
      <c r="F1153" s="96" t="s">
        <v>4425</v>
      </c>
      <c r="G1153" s="31">
        <v>41181</v>
      </c>
      <c r="H1153" s="43">
        <v>42360</v>
      </c>
      <c r="I1153" s="96" t="s">
        <v>221</v>
      </c>
      <c r="J1153" s="96"/>
      <c r="K1153" s="96"/>
      <c r="L1153" s="96" t="s">
        <v>285</v>
      </c>
      <c r="M1153" s="124" t="s">
        <v>4395</v>
      </c>
      <c r="N1153" s="96" t="s">
        <v>4395</v>
      </c>
      <c r="O1153" s="124" t="s">
        <v>157</v>
      </c>
      <c r="P1153" s="96" t="str">
        <f>VLOOKUP(N1153,Entries!J:K,2,FALSE)</f>
        <v>ORBITAL TELECOMMUNICATIONS SATELLITE (GLOBALSTAR)</v>
      </c>
      <c r="Q1153" s="123" t="s">
        <v>4396</v>
      </c>
      <c r="R1153" s="30" t="s">
        <v>4396</v>
      </c>
      <c r="S1153" s="96" t="s">
        <v>156</v>
      </c>
      <c r="T1153" s="124" t="s">
        <v>157</v>
      </c>
      <c r="U1153" s="125" t="s">
        <v>159</v>
      </c>
      <c r="V1153" s="31" t="s">
        <v>159</v>
      </c>
      <c r="W1153" s="64">
        <f>IF(VLOOKUP(R1153,Entries!N:P,3,FALSE)=V1153,1,VLOOKUP(R1153,Entries!N:P,3,FALSE))</f>
        <v>1</v>
      </c>
      <c r="X1153" s="124"/>
      <c r="Y1153" s="124"/>
      <c r="Z1153" s="96"/>
      <c r="AA1153" s="96"/>
      <c r="AB1153" s="96"/>
      <c r="AC1153" s="96" t="s">
        <v>239</v>
      </c>
      <c r="AD1153" s="96" t="s">
        <v>3132</v>
      </c>
      <c r="AE1153" s="96" t="s">
        <v>263</v>
      </c>
      <c r="AF1153" s="96" t="s">
        <v>263</v>
      </c>
      <c r="AG1153" s="96" t="s">
        <v>11135</v>
      </c>
      <c r="AH1153" s="96"/>
      <c r="AI1153" s="96"/>
      <c r="AJ1153" s="96">
        <v>5</v>
      </c>
      <c r="AK1153" s="96" t="s">
        <v>95</v>
      </c>
      <c r="AL1153" s="96"/>
      <c r="AM1153" s="31"/>
      <c r="AN1153" s="30" t="s">
        <v>191</v>
      </c>
      <c r="AO1153" s="96" t="s">
        <v>134</v>
      </c>
      <c r="AP1153" s="31" t="s">
        <v>160</v>
      </c>
      <c r="AQ1153">
        <v>21104.5416071</v>
      </c>
      <c r="AR1153" t="s">
        <v>11340</v>
      </c>
      <c r="AS1153" t="s">
        <v>11225</v>
      </c>
      <c r="AT1153" t="s">
        <v>13179</v>
      </c>
      <c r="AU1153">
        <v>46.998600000000003</v>
      </c>
      <c r="AV1153" s="96">
        <v>0.82032028573777782</v>
      </c>
      <c r="AW1153">
        <v>170.77420000000001</v>
      </c>
      <c r="AX1153" s="96">
        <v>3.0059502747422226</v>
      </c>
      <c r="AY1153">
        <v>2.988E-4</v>
      </c>
      <c r="AZ1153">
        <v>262.92200000000003</v>
      </c>
      <c r="BA1153" s="96">
        <v>4.6971669867600001</v>
      </c>
      <c r="BB1153">
        <v>97.132400000000004</v>
      </c>
      <c r="BC1153" s="96">
        <v>1.5870170866933335</v>
      </c>
      <c r="BD1153">
        <v>14.54870011</v>
      </c>
      <c r="BE1153" s="96">
        <f t="shared" si="146"/>
        <v>7087.9248934063889</v>
      </c>
      <c r="BF1153" s="96">
        <f t="shared" si="147"/>
        <v>719.04276536453835</v>
      </c>
      <c r="BG1153" s="96">
        <f t="shared" si="148"/>
        <v>714.80702144823863</v>
      </c>
      <c r="BH1153">
        <v>7094.1500143265348</v>
      </c>
      <c r="BI1153">
        <v>9.3906534697197524E-4</v>
      </c>
      <c r="BJ1153">
        <v>0.82060814230923285</v>
      </c>
      <c r="BK1153">
        <v>2.9805720669222371</v>
      </c>
      <c r="BL1153">
        <v>0.53052670705156169</v>
      </c>
      <c r="BM1153">
        <v>5.7536077363769333</v>
      </c>
      <c r="BN1153">
        <v>0.82028063179293897</v>
      </c>
      <c r="BO1153">
        <v>2.9805720689316928</v>
      </c>
      <c r="BP1153">
        <v>6.3733220198794265E-4</v>
      </c>
      <c r="BQ1153">
        <v>0.53052670705156169</v>
      </c>
      <c r="BR1153">
        <v>7089.1675171924098</v>
      </c>
      <c r="BS1153" s="96">
        <v>722.80637001626746</v>
      </c>
      <c r="BT1153" s="96">
        <v>713.51256500395448</v>
      </c>
      <c r="BU1153">
        <v>5.7536077363769333</v>
      </c>
      <c r="BV1153" s="60" t="b">
        <f t="shared" si="150"/>
        <v>0</v>
      </c>
      <c r="BW1153" s="30" t="s">
        <v>4402</v>
      </c>
      <c r="BX1153" s="96">
        <v>0.5</v>
      </c>
      <c r="BY1153" s="96">
        <v>1</v>
      </c>
      <c r="BZ1153" s="96">
        <v>13</v>
      </c>
      <c r="CA1153" s="96">
        <v>6.8932000000000002</v>
      </c>
      <c r="CB1153" s="96">
        <v>0.25</v>
      </c>
      <c r="CC1153" s="96">
        <v>2.8679999999999999</v>
      </c>
      <c r="CD1153" s="96">
        <v>1</v>
      </c>
      <c r="CE1153" s="96">
        <v>0.5</v>
      </c>
      <c r="CF1153" s="31">
        <v>13</v>
      </c>
      <c r="CG1153" s="30">
        <v>172</v>
      </c>
      <c r="CH1153" s="96">
        <v>172</v>
      </c>
      <c r="CI1153" s="96">
        <v>158</v>
      </c>
      <c r="CJ1153" s="96">
        <f>Population!$CG1153-Population!$CI1153</f>
        <v>14</v>
      </c>
      <c r="CK1153" s="118">
        <f>_xlfn.DAYS(Entries!$AY$2,Population!H1153)</f>
        <v>1934</v>
      </c>
      <c r="CL1153" s="118">
        <f t="shared" si="151"/>
        <v>1825</v>
      </c>
      <c r="CM1153" s="117">
        <f>Entries!$AY$5</f>
        <v>0.15</v>
      </c>
      <c r="CN1153" s="117">
        <f t="shared" si="149"/>
        <v>8.1395348837209308E-2</v>
      </c>
      <c r="CO1153" s="119">
        <f t="shared" si="152"/>
        <v>9.9232876712328721E-2</v>
      </c>
      <c r="CP1153" s="30"/>
      <c r="CQ1153" s="96">
        <v>2</v>
      </c>
      <c r="CR1153" s="96" t="s">
        <v>95</v>
      </c>
      <c r="CS1153" s="96"/>
      <c r="CT1153" s="31"/>
      <c r="CU1153" s="30" t="s">
        <v>4403</v>
      </c>
      <c r="CV1153" s="96" t="s">
        <v>4404</v>
      </c>
      <c r="CW1153" s="96" t="s">
        <v>157</v>
      </c>
      <c r="CX1153" s="96" t="s">
        <v>4405</v>
      </c>
      <c r="CY1153" s="96" t="s">
        <v>107</v>
      </c>
      <c r="CZ1153" s="96" t="s">
        <v>257</v>
      </c>
      <c r="DA1153" s="31">
        <v>400</v>
      </c>
      <c r="DB1153" s="17" t="s">
        <v>15463</v>
      </c>
      <c r="DC1153" s="17" t="s">
        <v>15500</v>
      </c>
      <c r="DD1153" s="17">
        <v>1</v>
      </c>
      <c r="DE1153" s="17" t="s">
        <v>15500</v>
      </c>
      <c r="DF1153" s="17" t="s">
        <v>15500</v>
      </c>
      <c r="DG1153" s="23" t="s">
        <v>11179</v>
      </c>
      <c r="DH1153" s="145" t="s">
        <v>11186</v>
      </c>
    </row>
    <row r="1154" spans="1:112" s="17" customFormat="1" x14ac:dyDescent="0.25">
      <c r="A1154" s="32" t="s">
        <v>4427</v>
      </c>
      <c r="B1154" s="98">
        <v>0</v>
      </c>
      <c r="C1154" s="64" t="s">
        <v>15461</v>
      </c>
      <c r="D1154" s="98" t="s">
        <v>4393</v>
      </c>
      <c r="E1154" s="98">
        <v>41185</v>
      </c>
      <c r="F1154" s="98" t="s">
        <v>4428</v>
      </c>
      <c r="G1154" s="33">
        <v>41182</v>
      </c>
      <c r="H1154" s="44">
        <v>42360</v>
      </c>
      <c r="I1154" s="98" t="s">
        <v>221</v>
      </c>
      <c r="J1154" s="98"/>
      <c r="K1154" s="98"/>
      <c r="L1154" s="98" t="s">
        <v>285</v>
      </c>
      <c r="M1154" t="s">
        <v>4395</v>
      </c>
      <c r="N1154" s="98" t="s">
        <v>4395</v>
      </c>
      <c r="O1154" t="s">
        <v>157</v>
      </c>
      <c r="P1154" s="64" t="str">
        <f>VLOOKUP(N1154,Entries!J:K,2,FALSE)</f>
        <v>ORBITAL TELECOMMUNICATIONS SATELLITE (GLOBALSTAR)</v>
      </c>
      <c r="Q1154" s="38" t="s">
        <v>4396</v>
      </c>
      <c r="R1154" s="32" t="s">
        <v>4396</v>
      </c>
      <c r="S1154" s="98" t="s">
        <v>156</v>
      </c>
      <c r="T1154" t="s">
        <v>157</v>
      </c>
      <c r="U1154" s="39" t="s">
        <v>159</v>
      </c>
      <c r="V1154" s="33" t="s">
        <v>159</v>
      </c>
      <c r="W1154" s="64">
        <f>IF(VLOOKUP(R1154,Entries!N:P,3,FALSE)=V1154,1,VLOOKUP(R1154,Entries!N:P,3,FALSE))</f>
        <v>1</v>
      </c>
      <c r="X1154"/>
      <c r="Y1154"/>
      <c r="Z1154" s="98"/>
      <c r="AA1154" s="98"/>
      <c r="AB1154" s="98"/>
      <c r="AC1154" s="98" t="s">
        <v>239</v>
      </c>
      <c r="AD1154" s="98" t="s">
        <v>3132</v>
      </c>
      <c r="AE1154" s="98" t="s">
        <v>263</v>
      </c>
      <c r="AF1154" s="98" t="s">
        <v>263</v>
      </c>
      <c r="AG1154" s="98" t="s">
        <v>11135</v>
      </c>
      <c r="AH1154" s="98"/>
      <c r="AI1154" s="98"/>
      <c r="AJ1154" s="98">
        <v>5</v>
      </c>
      <c r="AK1154" s="98" t="s">
        <v>95</v>
      </c>
      <c r="AL1154" s="98"/>
      <c r="AM1154" s="33"/>
      <c r="AN1154" s="32" t="s">
        <v>191</v>
      </c>
      <c r="AO1154" s="98" t="s">
        <v>134</v>
      </c>
      <c r="AP1154" s="33" t="s">
        <v>160</v>
      </c>
      <c r="AQ1154">
        <v>21104.243672659999</v>
      </c>
      <c r="AR1154" t="s">
        <v>11581</v>
      </c>
      <c r="AS1154" t="s">
        <v>11225</v>
      </c>
      <c r="AT1154" t="s">
        <v>13180</v>
      </c>
      <c r="AU1154">
        <v>47.000900000000001</v>
      </c>
      <c r="AV1154" s="98">
        <v>0.82035344698666679</v>
      </c>
      <c r="AW1154">
        <v>172.22829999999999</v>
      </c>
      <c r="AX1154" s="98">
        <v>4.5751126469022223</v>
      </c>
      <c r="AY1154">
        <v>2.7099999999999997E-4</v>
      </c>
      <c r="AZ1154">
        <v>269.12790000000001</v>
      </c>
      <c r="BA1154" s="98">
        <v>3.7119480276000001</v>
      </c>
      <c r="BB1154">
        <v>90.929400000000001</v>
      </c>
      <c r="BC1154" s="98">
        <v>2.5724699199244445</v>
      </c>
      <c r="BD1154">
        <v>14.548723750000001</v>
      </c>
      <c r="BE1154" s="96">
        <f t="shared" si="146"/>
        <v>7087.9172153633917</v>
      </c>
      <c r="BF1154" s="96">
        <f t="shared" si="147"/>
        <v>718.83804092875471</v>
      </c>
      <c r="BG1154" s="96">
        <f t="shared" si="148"/>
        <v>714.99638979802785</v>
      </c>
      <c r="BH1154">
        <v>7094.1425616807464</v>
      </c>
      <c r="BI1154">
        <v>9.8020076307685938E-4</v>
      </c>
      <c r="BJ1154">
        <v>0.82064828380182087</v>
      </c>
      <c r="BK1154">
        <v>3.0059508991430088</v>
      </c>
      <c r="BL1154">
        <v>0.5361880138026387</v>
      </c>
      <c r="BM1154">
        <v>5.7479970776215774</v>
      </c>
      <c r="BN1154">
        <v>0.82032077434464157</v>
      </c>
      <c r="BO1154">
        <v>3.0059509016943449</v>
      </c>
      <c r="BP1154">
        <v>6.5549414249376219E-4</v>
      </c>
      <c r="BQ1154">
        <v>0.5361880138026387</v>
      </c>
      <c r="BR1154">
        <v>7089.1594675101114</v>
      </c>
      <c r="BS1154" s="96">
        <v>723.73074148513842</v>
      </c>
      <c r="BT1154" s="96">
        <v>712.63771846232794</v>
      </c>
      <c r="BU1154">
        <v>5.7479970776215774</v>
      </c>
      <c r="BV1154" s="65" t="b">
        <f t="shared" si="150"/>
        <v>0</v>
      </c>
      <c r="BW1154" s="32" t="s">
        <v>4402</v>
      </c>
      <c r="BX1154" s="98">
        <v>0.5</v>
      </c>
      <c r="BY1154" s="98">
        <v>1</v>
      </c>
      <c r="BZ1154" s="98">
        <v>13</v>
      </c>
      <c r="CA1154" s="98">
        <v>6.8932000000000002</v>
      </c>
      <c r="CB1154" s="98">
        <v>0.25</v>
      </c>
      <c r="CC1154" s="98">
        <v>2.8679999999999999</v>
      </c>
      <c r="CD1154" s="98">
        <v>1</v>
      </c>
      <c r="CE1154" s="98">
        <v>0.5</v>
      </c>
      <c r="CF1154" s="33">
        <v>13</v>
      </c>
      <c r="CG1154" s="32">
        <v>172</v>
      </c>
      <c r="CH1154" s="98">
        <v>172</v>
      </c>
      <c r="CI1154" s="98">
        <v>158</v>
      </c>
      <c r="CJ1154" s="98">
        <f>Population!$CG1154-Population!$CI1154</f>
        <v>14</v>
      </c>
      <c r="CK1154" s="120">
        <f>_xlfn.DAYS(Entries!$AY$2,Population!H1154)</f>
        <v>1934</v>
      </c>
      <c r="CL1154" s="120">
        <f t="shared" si="151"/>
        <v>1825</v>
      </c>
      <c r="CM1154" s="122">
        <f>Entries!$AY$5</f>
        <v>0.15</v>
      </c>
      <c r="CN1154" s="122">
        <f t="shared" si="149"/>
        <v>8.1395348837209308E-2</v>
      </c>
      <c r="CO1154" s="121">
        <f t="shared" si="152"/>
        <v>9.9232876712328721E-2</v>
      </c>
      <c r="CP1154" s="32"/>
      <c r="CQ1154" s="98">
        <v>2</v>
      </c>
      <c r="CR1154" s="98" t="s">
        <v>95</v>
      </c>
      <c r="CS1154" s="98"/>
      <c r="CT1154" s="33"/>
      <c r="CU1154" s="32" t="s">
        <v>4403</v>
      </c>
      <c r="CV1154" s="98" t="s">
        <v>4404</v>
      </c>
      <c r="CW1154" s="98" t="s">
        <v>157</v>
      </c>
      <c r="CX1154" s="98" t="s">
        <v>4405</v>
      </c>
      <c r="CY1154" s="98" t="s">
        <v>107</v>
      </c>
      <c r="CZ1154" s="98" t="s">
        <v>257</v>
      </c>
      <c r="DA1154" s="33">
        <v>400</v>
      </c>
      <c r="DB1154" s="17" t="s">
        <v>15463</v>
      </c>
      <c r="DC1154" s="17" t="s">
        <v>15500</v>
      </c>
      <c r="DD1154" s="17">
        <v>1</v>
      </c>
      <c r="DE1154" s="17" t="s">
        <v>15500</v>
      </c>
      <c r="DF1154" s="17" t="s">
        <v>15500</v>
      </c>
      <c r="DG1154" s="23" t="s">
        <v>11179</v>
      </c>
      <c r="DH1154" s="145" t="s">
        <v>11186</v>
      </c>
    </row>
    <row r="1155" spans="1:112" s="17" customFormat="1" x14ac:dyDescent="0.25">
      <c r="A1155" s="30" t="s">
        <v>4430</v>
      </c>
      <c r="B1155" s="96">
        <v>0</v>
      </c>
      <c r="C1155" s="152" t="s">
        <v>15461</v>
      </c>
      <c r="D1155" s="96" t="s">
        <v>4393</v>
      </c>
      <c r="E1155" s="96">
        <v>41179</v>
      </c>
      <c r="F1155" s="96" t="s">
        <v>4431</v>
      </c>
      <c r="G1155" s="31">
        <v>41176</v>
      </c>
      <c r="H1155" s="43">
        <v>42360</v>
      </c>
      <c r="I1155" s="96" t="s">
        <v>221</v>
      </c>
      <c r="J1155" s="96"/>
      <c r="K1155" s="96"/>
      <c r="L1155" s="96" t="s">
        <v>285</v>
      </c>
      <c r="M1155" s="124" t="s">
        <v>4395</v>
      </c>
      <c r="N1155" s="96" t="s">
        <v>4395</v>
      </c>
      <c r="O1155" s="124" t="s">
        <v>157</v>
      </c>
      <c r="P1155" s="96" t="str">
        <f>VLOOKUP(N1155,Entries!J:K,2,FALSE)</f>
        <v>ORBITAL TELECOMMUNICATIONS SATELLITE (GLOBALSTAR)</v>
      </c>
      <c r="Q1155" s="123" t="s">
        <v>4396</v>
      </c>
      <c r="R1155" s="30" t="s">
        <v>4396</v>
      </c>
      <c r="S1155" s="96" t="s">
        <v>156</v>
      </c>
      <c r="T1155" s="124" t="s">
        <v>157</v>
      </c>
      <c r="U1155" s="125" t="s">
        <v>159</v>
      </c>
      <c r="V1155" s="31" t="s">
        <v>159</v>
      </c>
      <c r="W1155" s="64">
        <f>IF(VLOOKUP(R1155,Entries!N:P,3,FALSE)=V1155,1,VLOOKUP(R1155,Entries!N:P,3,FALSE))</f>
        <v>1</v>
      </c>
      <c r="X1155" s="124"/>
      <c r="Y1155" s="124"/>
      <c r="Z1155" s="96"/>
      <c r="AA1155" s="96"/>
      <c r="AB1155" s="96"/>
      <c r="AC1155" s="96" t="s">
        <v>239</v>
      </c>
      <c r="AD1155" s="96" t="s">
        <v>3132</v>
      </c>
      <c r="AE1155" s="96" t="s">
        <v>263</v>
      </c>
      <c r="AF1155" s="96" t="s">
        <v>263</v>
      </c>
      <c r="AG1155" s="96" t="s">
        <v>11135</v>
      </c>
      <c r="AH1155" s="96"/>
      <c r="AI1155" s="96"/>
      <c r="AJ1155" s="96">
        <v>5</v>
      </c>
      <c r="AK1155" s="96" t="s">
        <v>95</v>
      </c>
      <c r="AL1155" s="96"/>
      <c r="AM1155" s="31"/>
      <c r="AN1155" s="30" t="s">
        <v>191</v>
      </c>
      <c r="AO1155" s="96" t="s">
        <v>134</v>
      </c>
      <c r="AP1155" s="31" t="s">
        <v>160</v>
      </c>
      <c r="AQ1155">
        <v>21104.53719087</v>
      </c>
      <c r="AR1155" t="s">
        <v>13181</v>
      </c>
      <c r="AS1155" t="s">
        <v>11225</v>
      </c>
      <c r="AT1155" t="s">
        <v>13182</v>
      </c>
      <c r="AU1155">
        <v>47.002800000000001</v>
      </c>
      <c r="AV1155" s="96">
        <v>0.82030806843555548</v>
      </c>
      <c r="AW1155">
        <v>262.13470000000001</v>
      </c>
      <c r="AX1155" s="96">
        <v>1.0816588522444446</v>
      </c>
      <c r="AY1155">
        <v>2.8800000000000001E-4</v>
      </c>
      <c r="AZ1155">
        <v>212.679</v>
      </c>
      <c r="BA1155" s="96">
        <v>5.1317381721333337</v>
      </c>
      <c r="BB1155">
        <v>147.39169999999999</v>
      </c>
      <c r="BC1155" s="96">
        <v>1.1526326515111112</v>
      </c>
      <c r="BD1155">
        <v>14.54864654</v>
      </c>
      <c r="BE1155" s="96">
        <f t="shared" ref="BE1155:BE1218" si="153">(((((24*60*60/BD1155)^2)*3.986004418*(10^(14)))/(4*3.141592*3.141592))^(1/3))/1000</f>
        <v>7087.9422925004073</v>
      </c>
      <c r="BF1155" s="96">
        <f t="shared" ref="BF1155:BF1218" si="154">$BE1155*(1+$AY1155)-6371</f>
        <v>718.98361988064789</v>
      </c>
      <c r="BG1155" s="96">
        <f t="shared" ref="BG1155:BG1218" si="155">$BE1155*(1-$AY1155)-6371</f>
        <v>714.90096512016771</v>
      </c>
      <c r="BH1155">
        <v>7094.1660294971534</v>
      </c>
      <c r="BI1155">
        <v>8.6314059202376528E-4</v>
      </c>
      <c r="BJ1155">
        <v>0.82068144136853138</v>
      </c>
      <c r="BK1155">
        <v>4.5751135998409334</v>
      </c>
      <c r="BL1155">
        <v>0.79519287217999779</v>
      </c>
      <c r="BM1155">
        <v>5.4892256787954636</v>
      </c>
      <c r="BN1155">
        <v>0.8203539353564796</v>
      </c>
      <c r="BO1155">
        <v>4.575113600692827</v>
      </c>
      <c r="BP1155">
        <v>7.8239065758151365E-4</v>
      </c>
      <c r="BQ1155">
        <v>0.79519287217999779</v>
      </c>
      <c r="BR1155">
        <v>7089.1842299737336</v>
      </c>
      <c r="BS1155" s="96">
        <v>710.91715233168907</v>
      </c>
      <c r="BT1155" s="96">
        <v>700.52830641877881</v>
      </c>
      <c r="BU1155">
        <v>5.4892256787954636</v>
      </c>
      <c r="BV1155" s="60" t="b">
        <f t="shared" si="150"/>
        <v>0</v>
      </c>
      <c r="BW1155" s="30" t="s">
        <v>4402</v>
      </c>
      <c r="BX1155" s="96">
        <v>0.5</v>
      </c>
      <c r="BY1155" s="96">
        <v>1</v>
      </c>
      <c r="BZ1155" s="96">
        <v>13</v>
      </c>
      <c r="CA1155" s="96">
        <v>6.8932000000000002</v>
      </c>
      <c r="CB1155" s="96">
        <v>0.25</v>
      </c>
      <c r="CC1155" s="96">
        <v>2.8679999999999999</v>
      </c>
      <c r="CD1155" s="96">
        <v>1</v>
      </c>
      <c r="CE1155" s="96">
        <v>0.5</v>
      </c>
      <c r="CF1155" s="31">
        <v>13</v>
      </c>
      <c r="CG1155" s="30">
        <v>172</v>
      </c>
      <c r="CH1155" s="96">
        <v>172</v>
      </c>
      <c r="CI1155" s="96">
        <v>158</v>
      </c>
      <c r="CJ1155" s="96">
        <f>Population!$CG1155-Population!$CI1155</f>
        <v>14</v>
      </c>
      <c r="CK1155" s="118">
        <f>_xlfn.DAYS(Entries!$AY$2,Population!H1155)</f>
        <v>1934</v>
      </c>
      <c r="CL1155" s="118">
        <f t="shared" si="151"/>
        <v>1825</v>
      </c>
      <c r="CM1155" s="117">
        <f>Entries!$AY$5</f>
        <v>0.15</v>
      </c>
      <c r="CN1155" s="117">
        <f t="shared" si="149"/>
        <v>8.1395348837209308E-2</v>
      </c>
      <c r="CO1155" s="119">
        <f t="shared" si="152"/>
        <v>9.9232876712328721E-2</v>
      </c>
      <c r="CP1155" s="30"/>
      <c r="CQ1155" s="96">
        <v>2</v>
      </c>
      <c r="CR1155" s="96" t="s">
        <v>95</v>
      </c>
      <c r="CS1155" s="96"/>
      <c r="CT1155" s="31"/>
      <c r="CU1155" s="30" t="s">
        <v>4403</v>
      </c>
      <c r="CV1155" s="96" t="s">
        <v>4404</v>
      </c>
      <c r="CW1155" s="96" t="s">
        <v>157</v>
      </c>
      <c r="CX1155" s="96" t="s">
        <v>4405</v>
      </c>
      <c r="CY1155" s="96" t="s">
        <v>107</v>
      </c>
      <c r="CZ1155" s="96" t="s">
        <v>257</v>
      </c>
      <c r="DA1155" s="31">
        <v>400</v>
      </c>
      <c r="DB1155" s="17" t="s">
        <v>15463</v>
      </c>
      <c r="DC1155" s="17" t="s">
        <v>15500</v>
      </c>
      <c r="DD1155" s="17">
        <v>1</v>
      </c>
      <c r="DE1155" s="17" t="s">
        <v>15500</v>
      </c>
      <c r="DF1155" s="17" t="s">
        <v>15500</v>
      </c>
      <c r="DG1155" s="23" t="s">
        <v>11179</v>
      </c>
      <c r="DH1155" s="145" t="s">
        <v>11186</v>
      </c>
    </row>
    <row r="1156" spans="1:112" s="17" customFormat="1" x14ac:dyDescent="0.25">
      <c r="A1156" s="32" t="s">
        <v>4433</v>
      </c>
      <c r="B1156" s="98">
        <v>0</v>
      </c>
      <c r="C1156" s="64" t="s">
        <v>15461</v>
      </c>
      <c r="D1156" s="98" t="s">
        <v>4393</v>
      </c>
      <c r="E1156" s="98">
        <v>41186</v>
      </c>
      <c r="F1156" s="98" t="s">
        <v>4434</v>
      </c>
      <c r="G1156" s="33">
        <v>41183</v>
      </c>
      <c r="H1156" s="44">
        <v>42360</v>
      </c>
      <c r="I1156" s="98" t="s">
        <v>221</v>
      </c>
      <c r="J1156" s="98"/>
      <c r="K1156" s="98"/>
      <c r="L1156" s="98" t="s">
        <v>285</v>
      </c>
      <c r="M1156" t="s">
        <v>4395</v>
      </c>
      <c r="N1156" s="98" t="s">
        <v>4395</v>
      </c>
      <c r="O1156" t="s">
        <v>157</v>
      </c>
      <c r="P1156" s="64" t="str">
        <f>VLOOKUP(N1156,Entries!J:K,2,FALSE)</f>
        <v>ORBITAL TELECOMMUNICATIONS SATELLITE (GLOBALSTAR)</v>
      </c>
      <c r="Q1156" s="38" t="s">
        <v>4396</v>
      </c>
      <c r="R1156" s="32" t="s">
        <v>4396</v>
      </c>
      <c r="S1156" s="98" t="s">
        <v>156</v>
      </c>
      <c r="T1156" t="s">
        <v>157</v>
      </c>
      <c r="U1156" s="39" t="s">
        <v>159</v>
      </c>
      <c r="V1156" s="33" t="s">
        <v>159</v>
      </c>
      <c r="W1156" s="64">
        <f>IF(VLOOKUP(R1156,Entries!N:P,3,FALSE)=V1156,1,VLOOKUP(R1156,Entries!N:P,3,FALSE))</f>
        <v>1</v>
      </c>
      <c r="X1156"/>
      <c r="Y1156"/>
      <c r="Z1156" s="98"/>
      <c r="AA1156" s="98"/>
      <c r="AB1156" s="98"/>
      <c r="AC1156" s="98" t="s">
        <v>239</v>
      </c>
      <c r="AD1156" s="98" t="s">
        <v>3132</v>
      </c>
      <c r="AE1156" s="98" t="s">
        <v>263</v>
      </c>
      <c r="AF1156" s="98" t="s">
        <v>263</v>
      </c>
      <c r="AG1156" s="98" t="s">
        <v>11135</v>
      </c>
      <c r="AH1156" s="98"/>
      <c r="AI1156" s="98"/>
      <c r="AJ1156" s="98">
        <v>5</v>
      </c>
      <c r="AK1156" s="98" t="s">
        <v>95</v>
      </c>
      <c r="AL1156" s="98"/>
      <c r="AM1156" s="33"/>
      <c r="AN1156" s="32" t="s">
        <v>191</v>
      </c>
      <c r="AO1156" s="98" t="s">
        <v>134</v>
      </c>
      <c r="AP1156" s="33" t="s">
        <v>160</v>
      </c>
      <c r="AQ1156">
        <v>21104.363845529999</v>
      </c>
      <c r="AR1156" t="s">
        <v>12303</v>
      </c>
      <c r="AS1156" t="s">
        <v>11225</v>
      </c>
      <c r="AT1156" t="s">
        <v>13183</v>
      </c>
      <c r="AU1156">
        <v>47.0002</v>
      </c>
      <c r="AV1156" s="98">
        <v>0.82032726705333348</v>
      </c>
      <c r="AW1156">
        <v>61.974499999999999</v>
      </c>
      <c r="AX1156" s="98">
        <v>2.9769743245288889</v>
      </c>
      <c r="AY1156">
        <v>1.9570000000000001E-4</v>
      </c>
      <c r="AZ1156">
        <v>294.02699999999999</v>
      </c>
      <c r="BA1156" s="98">
        <v>4.5916531287822222</v>
      </c>
      <c r="BB1156">
        <v>66.040999999999997</v>
      </c>
      <c r="BC1156" s="98">
        <v>1.6924698581600002</v>
      </c>
      <c r="BD1156">
        <v>14.58710664</v>
      </c>
      <c r="BE1156" s="96">
        <f t="shared" si="153"/>
        <v>7075.4781849069814</v>
      </c>
      <c r="BF1156" s="96">
        <f t="shared" si="154"/>
        <v>705.86285598776703</v>
      </c>
      <c r="BG1156" s="96">
        <f t="shared" si="155"/>
        <v>703.09351382619479</v>
      </c>
      <c r="BH1156">
        <v>7081.7150245765652</v>
      </c>
      <c r="BI1156">
        <v>1.103224143106026E-3</v>
      </c>
      <c r="BJ1156">
        <v>0.82063722040490972</v>
      </c>
      <c r="BK1156">
        <v>1.0816590761268521</v>
      </c>
      <c r="BL1156">
        <v>0.56894383586587394</v>
      </c>
      <c r="BM1156">
        <v>5.7154280750560904</v>
      </c>
      <c r="BN1156">
        <v>0.82030855921453605</v>
      </c>
      <c r="BO1156">
        <v>1.0816590792924501</v>
      </c>
      <c r="BP1156">
        <v>7.3401532815375024E-4</v>
      </c>
      <c r="BQ1156">
        <v>0.56894383586587394</v>
      </c>
      <c r="BR1156">
        <v>7076.7227293752339</v>
      </c>
      <c r="BS1156" s="96">
        <v>722.66334438192644</v>
      </c>
      <c r="BT1156" s="96">
        <v>713.68298545707694</v>
      </c>
      <c r="BU1156">
        <v>5.7154280750560904</v>
      </c>
      <c r="BV1156" s="65" t="b">
        <f t="shared" si="150"/>
        <v>0</v>
      </c>
      <c r="BW1156" s="32" t="s">
        <v>4402</v>
      </c>
      <c r="BX1156" s="98">
        <v>0.5</v>
      </c>
      <c r="BY1156" s="98">
        <v>1</v>
      </c>
      <c r="BZ1156" s="98">
        <v>13</v>
      </c>
      <c r="CA1156" s="98">
        <v>6.8932000000000002</v>
      </c>
      <c r="CB1156" s="98">
        <v>0.25</v>
      </c>
      <c r="CC1156" s="98">
        <v>2.8679999999999999</v>
      </c>
      <c r="CD1156" s="98">
        <v>1</v>
      </c>
      <c r="CE1156" s="98">
        <v>0.5</v>
      </c>
      <c r="CF1156" s="33">
        <v>13</v>
      </c>
      <c r="CG1156" s="32">
        <v>172</v>
      </c>
      <c r="CH1156" s="98">
        <v>172</v>
      </c>
      <c r="CI1156" s="98">
        <v>158</v>
      </c>
      <c r="CJ1156" s="98">
        <f>Population!$CG1156-Population!$CI1156</f>
        <v>14</v>
      </c>
      <c r="CK1156" s="120">
        <f>_xlfn.DAYS(Entries!$AY$2,Population!H1156)</f>
        <v>1934</v>
      </c>
      <c r="CL1156" s="120">
        <f t="shared" si="151"/>
        <v>1825</v>
      </c>
      <c r="CM1156" s="122">
        <f>Entries!$AY$5</f>
        <v>0.15</v>
      </c>
      <c r="CN1156" s="122">
        <f t="shared" si="149"/>
        <v>8.1395348837209308E-2</v>
      </c>
      <c r="CO1156" s="121">
        <f t="shared" si="152"/>
        <v>9.9232876712328721E-2</v>
      </c>
      <c r="CP1156" s="32"/>
      <c r="CQ1156" s="98">
        <v>2</v>
      </c>
      <c r="CR1156" s="98" t="s">
        <v>95</v>
      </c>
      <c r="CS1156" s="98"/>
      <c r="CT1156" s="33"/>
      <c r="CU1156" s="32" t="s">
        <v>4403</v>
      </c>
      <c r="CV1156" s="98" t="s">
        <v>4404</v>
      </c>
      <c r="CW1156" s="98" t="s">
        <v>157</v>
      </c>
      <c r="CX1156" s="98" t="s">
        <v>4405</v>
      </c>
      <c r="CY1156" s="98" t="s">
        <v>107</v>
      </c>
      <c r="CZ1156" s="98" t="s">
        <v>257</v>
      </c>
      <c r="DA1156" s="33">
        <v>400</v>
      </c>
      <c r="DB1156" s="17" t="s">
        <v>15463</v>
      </c>
      <c r="DC1156" s="17" t="s">
        <v>15500</v>
      </c>
      <c r="DD1156" s="17">
        <v>1</v>
      </c>
      <c r="DE1156" s="17" t="s">
        <v>15500</v>
      </c>
      <c r="DF1156" s="17" t="s">
        <v>15500</v>
      </c>
      <c r="DG1156" s="23" t="s">
        <v>11179</v>
      </c>
      <c r="DH1156" s="145" t="s">
        <v>11186</v>
      </c>
    </row>
    <row r="1157" spans="1:112" s="17" customFormat="1" x14ac:dyDescent="0.25">
      <c r="A1157" s="30" t="s">
        <v>4436</v>
      </c>
      <c r="B1157" s="96">
        <v>0</v>
      </c>
      <c r="C1157" s="152" t="s">
        <v>15461</v>
      </c>
      <c r="D1157" s="96" t="s">
        <v>4393</v>
      </c>
      <c r="E1157" s="96">
        <v>41189</v>
      </c>
      <c r="F1157" s="96" t="s">
        <v>4437</v>
      </c>
      <c r="G1157" s="31">
        <v>41186</v>
      </c>
      <c r="H1157" s="43">
        <v>42360</v>
      </c>
      <c r="I1157" s="96" t="s">
        <v>221</v>
      </c>
      <c r="J1157" s="96"/>
      <c r="K1157" s="96"/>
      <c r="L1157" s="96" t="s">
        <v>285</v>
      </c>
      <c r="M1157" s="124" t="s">
        <v>4395</v>
      </c>
      <c r="N1157" s="96" t="s">
        <v>4395</v>
      </c>
      <c r="O1157" s="124" t="s">
        <v>157</v>
      </c>
      <c r="P1157" s="96" t="str">
        <f>VLOOKUP(N1157,Entries!J:K,2,FALSE)</f>
        <v>ORBITAL TELECOMMUNICATIONS SATELLITE (GLOBALSTAR)</v>
      </c>
      <c r="Q1157" s="123" t="s">
        <v>4396</v>
      </c>
      <c r="R1157" s="30" t="s">
        <v>4396</v>
      </c>
      <c r="S1157" s="96" t="s">
        <v>156</v>
      </c>
      <c r="T1157" s="124" t="s">
        <v>157</v>
      </c>
      <c r="U1157" s="125" t="s">
        <v>159</v>
      </c>
      <c r="V1157" s="31" t="s">
        <v>159</v>
      </c>
      <c r="W1157" s="64">
        <f>IF(VLOOKUP(R1157,Entries!N:P,3,FALSE)=V1157,1,VLOOKUP(R1157,Entries!N:P,3,FALSE))</f>
        <v>1</v>
      </c>
      <c r="X1157" s="124"/>
      <c r="Y1157" s="124"/>
      <c r="Z1157" s="96"/>
      <c r="AA1157" s="96"/>
      <c r="AB1157" s="96"/>
      <c r="AC1157" s="96" t="s">
        <v>239</v>
      </c>
      <c r="AD1157" s="96" t="s">
        <v>3132</v>
      </c>
      <c r="AE1157" s="96" t="s">
        <v>263</v>
      </c>
      <c r="AF1157" s="96" t="s">
        <v>263</v>
      </c>
      <c r="AG1157" s="96" t="s">
        <v>11135</v>
      </c>
      <c r="AH1157" s="96"/>
      <c r="AI1157" s="96"/>
      <c r="AJ1157" s="96">
        <v>5</v>
      </c>
      <c r="AK1157" s="96" t="s">
        <v>95</v>
      </c>
      <c r="AL1157" s="96"/>
      <c r="AM1157" s="31"/>
      <c r="AN1157" s="30" t="s">
        <v>191</v>
      </c>
      <c r="AO1157" s="96" t="s">
        <v>134</v>
      </c>
      <c r="AP1157" s="31" t="s">
        <v>160</v>
      </c>
      <c r="AQ1157">
        <v>21104.56429368</v>
      </c>
      <c r="AR1157" t="s">
        <v>11549</v>
      </c>
      <c r="AS1157" t="s">
        <v>11225</v>
      </c>
      <c r="AT1157" t="s">
        <v>13184</v>
      </c>
      <c r="AU1157">
        <v>47.001300000000001</v>
      </c>
      <c r="AV1157" s="96">
        <v>0.82031854040888896</v>
      </c>
      <c r="AW1157">
        <v>170.56809999999999</v>
      </c>
      <c r="AX1157" s="96">
        <v>1.4330441721155556</v>
      </c>
      <c r="AY1157">
        <v>3.0410000000000002E-4</v>
      </c>
      <c r="AZ1157">
        <v>263.08240000000001</v>
      </c>
      <c r="BA1157" s="96">
        <v>3.7976140054533332</v>
      </c>
      <c r="BB1157">
        <v>96.971400000000003</v>
      </c>
      <c r="BC1157" s="96">
        <v>2.4867812527955557</v>
      </c>
      <c r="BD1157">
        <v>14.548681370000001</v>
      </c>
      <c r="BE1157" s="96">
        <f t="shared" si="153"/>
        <v>7087.9309799916409</v>
      </c>
      <c r="BF1157" s="96">
        <f t="shared" si="154"/>
        <v>719.08641980265566</v>
      </c>
      <c r="BG1157" s="96">
        <f t="shared" si="155"/>
        <v>714.77554018062528</v>
      </c>
      <c r="BH1157">
        <v>7094.1560974524309</v>
      </c>
      <c r="BI1157">
        <v>9.3650813981447734E-4</v>
      </c>
      <c r="BJ1157">
        <v>0.8206552635129537</v>
      </c>
      <c r="BK1157">
        <v>2.9769749435031532</v>
      </c>
      <c r="BL1157">
        <v>0.52553541032719453</v>
      </c>
      <c r="BM1157">
        <v>5.758588564560629</v>
      </c>
      <c r="BN1157">
        <v>0.82032775563503435</v>
      </c>
      <c r="BO1157">
        <v>2.9769749453448919</v>
      </c>
      <c r="BP1157">
        <v>6.3338549615971681E-4</v>
      </c>
      <c r="BQ1157">
        <v>0.52553541032719453</v>
      </c>
      <c r="BR1157">
        <v>7089.1731649195017</v>
      </c>
      <c r="BS1157" s="96">
        <v>723.55906805214909</v>
      </c>
      <c r="BT1157" s="96">
        <v>712.69017570418418</v>
      </c>
      <c r="BU1157">
        <v>5.758588564560629</v>
      </c>
      <c r="BV1157" s="60" t="b">
        <f t="shared" si="150"/>
        <v>0</v>
      </c>
      <c r="BW1157" s="30" t="s">
        <v>4402</v>
      </c>
      <c r="BX1157" s="96">
        <v>0.5</v>
      </c>
      <c r="BY1157" s="96">
        <v>1</v>
      </c>
      <c r="BZ1157" s="96">
        <v>13</v>
      </c>
      <c r="CA1157" s="96">
        <v>6.8932000000000002</v>
      </c>
      <c r="CB1157" s="96">
        <v>0.25</v>
      </c>
      <c r="CC1157" s="96">
        <v>2.8679999999999999</v>
      </c>
      <c r="CD1157" s="96">
        <v>1</v>
      </c>
      <c r="CE1157" s="96">
        <v>0.5</v>
      </c>
      <c r="CF1157" s="31">
        <v>13</v>
      </c>
      <c r="CG1157" s="30">
        <v>172</v>
      </c>
      <c r="CH1157" s="96">
        <v>172</v>
      </c>
      <c r="CI1157" s="96">
        <v>158</v>
      </c>
      <c r="CJ1157" s="96">
        <f>Population!$CG1157-Population!$CI1157</f>
        <v>14</v>
      </c>
      <c r="CK1157" s="118">
        <f>_xlfn.DAYS(Entries!$AY$2,Population!H1157)</f>
        <v>1934</v>
      </c>
      <c r="CL1157" s="118">
        <f t="shared" si="151"/>
        <v>1825</v>
      </c>
      <c r="CM1157" s="117">
        <f>Entries!$AY$5</f>
        <v>0.15</v>
      </c>
      <c r="CN1157" s="117">
        <f t="shared" si="149"/>
        <v>8.1395348837209308E-2</v>
      </c>
      <c r="CO1157" s="119">
        <f t="shared" si="152"/>
        <v>9.9232876712328721E-2</v>
      </c>
      <c r="CP1157" s="30"/>
      <c r="CQ1157" s="96">
        <v>2</v>
      </c>
      <c r="CR1157" s="96" t="s">
        <v>95</v>
      </c>
      <c r="CS1157" s="96"/>
      <c r="CT1157" s="31"/>
      <c r="CU1157" s="30" t="s">
        <v>4403</v>
      </c>
      <c r="CV1157" s="96" t="s">
        <v>4404</v>
      </c>
      <c r="CW1157" s="96" t="s">
        <v>157</v>
      </c>
      <c r="CX1157" s="96" t="s">
        <v>4405</v>
      </c>
      <c r="CY1157" s="96" t="s">
        <v>107</v>
      </c>
      <c r="CZ1157" s="96" t="s">
        <v>257</v>
      </c>
      <c r="DA1157" s="31">
        <v>400</v>
      </c>
      <c r="DB1157" s="17" t="s">
        <v>15463</v>
      </c>
      <c r="DC1157" s="17" t="s">
        <v>15500</v>
      </c>
      <c r="DD1157" s="17">
        <v>1</v>
      </c>
      <c r="DE1157" s="17" t="s">
        <v>15500</v>
      </c>
      <c r="DF1157" s="17" t="s">
        <v>15500</v>
      </c>
      <c r="DG1157" s="23" t="s">
        <v>11179</v>
      </c>
      <c r="DH1157" s="145" t="s">
        <v>11186</v>
      </c>
    </row>
    <row r="1158" spans="1:112" s="17" customFormat="1" x14ac:dyDescent="0.25">
      <c r="A1158" s="32" t="s">
        <v>4439</v>
      </c>
      <c r="B1158" s="98">
        <v>0</v>
      </c>
      <c r="C1158" s="64" t="s">
        <v>15461</v>
      </c>
      <c r="D1158" s="98" t="s">
        <v>4393</v>
      </c>
      <c r="E1158" s="98">
        <v>41188</v>
      </c>
      <c r="F1158" s="98" t="s">
        <v>4440</v>
      </c>
      <c r="G1158" s="33">
        <v>41185</v>
      </c>
      <c r="H1158" s="44">
        <v>42360</v>
      </c>
      <c r="I1158" s="98" t="s">
        <v>221</v>
      </c>
      <c r="J1158" s="98"/>
      <c r="K1158" s="98"/>
      <c r="L1158" s="98" t="s">
        <v>285</v>
      </c>
      <c r="M1158" t="s">
        <v>4395</v>
      </c>
      <c r="N1158" s="98" t="s">
        <v>4395</v>
      </c>
      <c r="O1158" t="s">
        <v>157</v>
      </c>
      <c r="P1158" s="64" t="str">
        <f>VLOOKUP(N1158,Entries!J:K,2,FALSE)</f>
        <v>ORBITAL TELECOMMUNICATIONS SATELLITE (GLOBALSTAR)</v>
      </c>
      <c r="Q1158" s="38" t="s">
        <v>4396</v>
      </c>
      <c r="R1158" s="32" t="s">
        <v>4396</v>
      </c>
      <c r="S1158" s="98" t="s">
        <v>156</v>
      </c>
      <c r="T1158" t="s">
        <v>157</v>
      </c>
      <c r="U1158" s="39" t="s">
        <v>159</v>
      </c>
      <c r="V1158" s="33" t="s">
        <v>159</v>
      </c>
      <c r="W1158" s="64">
        <f>IF(VLOOKUP(R1158,Entries!N:P,3,FALSE)=V1158,1,VLOOKUP(R1158,Entries!N:P,3,FALSE))</f>
        <v>1</v>
      </c>
      <c r="X1158"/>
      <c r="Y1158"/>
      <c r="Z1158" s="98"/>
      <c r="AA1158" s="98"/>
      <c r="AB1158" s="98"/>
      <c r="AC1158" s="98" t="s">
        <v>239</v>
      </c>
      <c r="AD1158" s="98" t="s">
        <v>3132</v>
      </c>
      <c r="AE1158" s="98" t="s">
        <v>263</v>
      </c>
      <c r="AF1158" s="98" t="s">
        <v>263</v>
      </c>
      <c r="AG1158" s="98" t="s">
        <v>11135</v>
      </c>
      <c r="AH1158" s="98"/>
      <c r="AI1158" s="98"/>
      <c r="AJ1158" s="98">
        <v>5</v>
      </c>
      <c r="AK1158" s="98" t="s">
        <v>95</v>
      </c>
      <c r="AL1158" s="98"/>
      <c r="AM1158" s="33"/>
      <c r="AN1158" s="32" t="s">
        <v>191</v>
      </c>
      <c r="AO1158" s="98" t="s">
        <v>134</v>
      </c>
      <c r="AP1158" s="33" t="s">
        <v>160</v>
      </c>
      <c r="AQ1158">
        <v>21104.30465065</v>
      </c>
      <c r="AR1158" t="s">
        <v>1066</v>
      </c>
      <c r="AS1158" t="s">
        <v>11225</v>
      </c>
      <c r="AT1158" t="s">
        <v>13185</v>
      </c>
      <c r="AU1158">
        <v>47.000799999999998</v>
      </c>
      <c r="AV1158" s="98">
        <v>0.82036915494666673</v>
      </c>
      <c r="AW1158">
        <v>82.107399999999998</v>
      </c>
      <c r="AX1158" s="98">
        <v>4.5722642701555563</v>
      </c>
      <c r="AY1158">
        <v>2.7320000000000003E-4</v>
      </c>
      <c r="AZ1158">
        <v>217.5873</v>
      </c>
      <c r="BA1158" s="98">
        <v>0.74386615375999998</v>
      </c>
      <c r="BB1158">
        <v>142.4821</v>
      </c>
      <c r="BC1158" s="98">
        <v>5.540941002106667</v>
      </c>
      <c r="BD1158">
        <v>14.548831099999999</v>
      </c>
      <c r="BE1158" s="96">
        <f t="shared" si="153"/>
        <v>7087.8823493848822</v>
      </c>
      <c r="BF1158" s="96">
        <f t="shared" si="154"/>
        <v>718.8187588427345</v>
      </c>
      <c r="BG1158" s="96">
        <f t="shared" si="155"/>
        <v>714.94593992703085</v>
      </c>
      <c r="BH1158">
        <v>7094.1063112445408</v>
      </c>
      <c r="BI1158">
        <v>8.7374534665170635E-4</v>
      </c>
      <c r="BJ1158">
        <v>0.82064654188157837</v>
      </c>
      <c r="BK1158">
        <v>1.433044471096889</v>
      </c>
      <c r="BL1158">
        <v>0.7650221555480452</v>
      </c>
      <c r="BM1158">
        <v>5.5193737503836173</v>
      </c>
      <c r="BN1158">
        <v>0.82031902883763619</v>
      </c>
      <c r="BO1158">
        <v>1.433044472185983</v>
      </c>
      <c r="BP1158">
        <v>7.6658917198472348E-4</v>
      </c>
      <c r="BQ1158">
        <v>0.7650221555480452</v>
      </c>
      <c r="BR1158">
        <v>7089.1246218781662</v>
      </c>
      <c r="BS1158" s="96">
        <v>724.62666688078571</v>
      </c>
      <c r="BT1158" s="96">
        <v>711.63362415490428</v>
      </c>
      <c r="BU1158">
        <v>5.5193737503836173</v>
      </c>
      <c r="BV1158" s="65" t="b">
        <f t="shared" si="150"/>
        <v>0</v>
      </c>
      <c r="BW1158" s="32" t="s">
        <v>4402</v>
      </c>
      <c r="BX1158" s="98">
        <v>0.5</v>
      </c>
      <c r="BY1158" s="98">
        <v>1</v>
      </c>
      <c r="BZ1158" s="98">
        <v>13</v>
      </c>
      <c r="CA1158" s="98">
        <v>6.8932000000000002</v>
      </c>
      <c r="CB1158" s="98">
        <v>0.25</v>
      </c>
      <c r="CC1158" s="98">
        <v>2.8679999999999999</v>
      </c>
      <c r="CD1158" s="98">
        <v>1</v>
      </c>
      <c r="CE1158" s="98">
        <v>0.5</v>
      </c>
      <c r="CF1158" s="33">
        <v>13</v>
      </c>
      <c r="CG1158" s="32">
        <v>172</v>
      </c>
      <c r="CH1158" s="98">
        <v>172</v>
      </c>
      <c r="CI1158" s="98">
        <v>158</v>
      </c>
      <c r="CJ1158" s="98">
        <f>Population!$CG1158-Population!$CI1158</f>
        <v>14</v>
      </c>
      <c r="CK1158" s="120">
        <f>_xlfn.DAYS(Entries!$AY$2,Population!H1158)</f>
        <v>1934</v>
      </c>
      <c r="CL1158" s="120">
        <f t="shared" si="151"/>
        <v>1825</v>
      </c>
      <c r="CM1158" s="122">
        <f>Entries!$AY$5</f>
        <v>0.15</v>
      </c>
      <c r="CN1158" s="122">
        <f t="shared" si="149"/>
        <v>8.1395348837209308E-2</v>
      </c>
      <c r="CO1158" s="121">
        <f t="shared" si="152"/>
        <v>9.9232876712328721E-2</v>
      </c>
      <c r="CP1158" s="32"/>
      <c r="CQ1158" s="98">
        <v>2</v>
      </c>
      <c r="CR1158" s="98" t="s">
        <v>95</v>
      </c>
      <c r="CS1158" s="98"/>
      <c r="CT1158" s="33"/>
      <c r="CU1158" s="32" t="s">
        <v>4403</v>
      </c>
      <c r="CV1158" s="98" t="s">
        <v>4404</v>
      </c>
      <c r="CW1158" s="98" t="s">
        <v>157</v>
      </c>
      <c r="CX1158" s="98" t="s">
        <v>4405</v>
      </c>
      <c r="CY1158" s="98" t="s">
        <v>107</v>
      </c>
      <c r="CZ1158" s="98" t="s">
        <v>257</v>
      </c>
      <c r="DA1158" s="33">
        <v>400</v>
      </c>
      <c r="DB1158" s="17" t="s">
        <v>15463</v>
      </c>
      <c r="DC1158" s="17" t="s">
        <v>15500</v>
      </c>
      <c r="DD1158" s="17">
        <v>1</v>
      </c>
      <c r="DE1158" s="17" t="s">
        <v>15500</v>
      </c>
      <c r="DF1158" s="17" t="s">
        <v>15500</v>
      </c>
      <c r="DG1158" s="23" t="s">
        <v>11179</v>
      </c>
      <c r="DH1158" s="145" t="s">
        <v>11186</v>
      </c>
    </row>
    <row r="1159" spans="1:112" s="17" customFormat="1" x14ac:dyDescent="0.25">
      <c r="A1159" s="30" t="s">
        <v>4442</v>
      </c>
      <c r="B1159" s="96">
        <v>0</v>
      </c>
      <c r="C1159" s="152" t="s">
        <v>15461</v>
      </c>
      <c r="D1159" s="96" t="s">
        <v>4393</v>
      </c>
      <c r="E1159" s="96">
        <v>41183</v>
      </c>
      <c r="F1159" s="96" t="s">
        <v>4443</v>
      </c>
      <c r="G1159" s="31">
        <v>41180</v>
      </c>
      <c r="H1159" s="43">
        <v>42360</v>
      </c>
      <c r="I1159" s="96" t="s">
        <v>221</v>
      </c>
      <c r="J1159" s="96"/>
      <c r="K1159" s="96"/>
      <c r="L1159" s="96" t="s">
        <v>285</v>
      </c>
      <c r="M1159" s="124" t="s">
        <v>4395</v>
      </c>
      <c r="N1159" s="96" t="s">
        <v>4395</v>
      </c>
      <c r="O1159" s="124" t="s">
        <v>157</v>
      </c>
      <c r="P1159" s="96" t="str">
        <f>VLOOKUP(N1159,Entries!J:K,2,FALSE)</f>
        <v>ORBITAL TELECOMMUNICATIONS SATELLITE (GLOBALSTAR)</v>
      </c>
      <c r="Q1159" s="123" t="s">
        <v>4396</v>
      </c>
      <c r="R1159" s="30" t="s">
        <v>4396</v>
      </c>
      <c r="S1159" s="96" t="s">
        <v>156</v>
      </c>
      <c r="T1159" s="124" t="s">
        <v>157</v>
      </c>
      <c r="U1159" s="125" t="s">
        <v>159</v>
      </c>
      <c r="V1159" s="31" t="s">
        <v>159</v>
      </c>
      <c r="W1159" s="64">
        <f>IF(VLOOKUP(R1159,Entries!N:P,3,FALSE)=V1159,1,VLOOKUP(R1159,Entries!N:P,3,FALSE))</f>
        <v>1</v>
      </c>
      <c r="X1159" s="124"/>
      <c r="Y1159" s="124"/>
      <c r="Z1159" s="96"/>
      <c r="AA1159" s="96"/>
      <c r="AB1159" s="96"/>
      <c r="AC1159" s="96" t="s">
        <v>239</v>
      </c>
      <c r="AD1159" s="96" t="s">
        <v>3132</v>
      </c>
      <c r="AE1159" s="96" t="s">
        <v>263</v>
      </c>
      <c r="AF1159" s="96" t="s">
        <v>263</v>
      </c>
      <c r="AG1159" s="96" t="s">
        <v>11135</v>
      </c>
      <c r="AH1159" s="96"/>
      <c r="AI1159" s="96"/>
      <c r="AJ1159" s="96">
        <v>5</v>
      </c>
      <c r="AK1159" s="96" t="s">
        <v>95</v>
      </c>
      <c r="AL1159" s="96"/>
      <c r="AM1159" s="31"/>
      <c r="AN1159" s="30" t="s">
        <v>191</v>
      </c>
      <c r="AO1159" s="96" t="s">
        <v>134</v>
      </c>
      <c r="AP1159" s="31" t="s">
        <v>160</v>
      </c>
      <c r="AQ1159">
        <v>21104.49094788</v>
      </c>
      <c r="AR1159" t="s">
        <v>5252</v>
      </c>
      <c r="AS1159" t="s">
        <v>11225</v>
      </c>
      <c r="AT1159" t="s">
        <v>13186</v>
      </c>
      <c r="AU1159">
        <v>47.003700000000002</v>
      </c>
      <c r="AV1159" s="96">
        <v>0.78568946992444444</v>
      </c>
      <c r="AW1159">
        <v>261.97149999999999</v>
      </c>
      <c r="AX1159" s="96">
        <v>1.3253922862488889</v>
      </c>
      <c r="AY1159">
        <v>5.9700000000000001E-5</v>
      </c>
      <c r="AZ1159">
        <v>42.620399999999997</v>
      </c>
      <c r="BA1159" s="96">
        <v>1.5688656662488887</v>
      </c>
      <c r="BB1159">
        <v>317.4726</v>
      </c>
      <c r="BC1159" s="96">
        <v>4.7164162190755556</v>
      </c>
      <c r="BD1159">
        <v>14.54881264</v>
      </c>
      <c r="BE1159" s="96">
        <f t="shared" si="153"/>
        <v>7087.888344938553</v>
      </c>
      <c r="BF1159" s="96">
        <f t="shared" si="154"/>
        <v>717.31149187274605</v>
      </c>
      <c r="BG1159" s="96">
        <f t="shared" si="155"/>
        <v>716.46519800435999</v>
      </c>
      <c r="BH1159">
        <v>7094.1140402043729</v>
      </c>
      <c r="BI1159">
        <v>1.205442334868126E-3</v>
      </c>
      <c r="BJ1159">
        <v>0.82069715375874852</v>
      </c>
      <c r="BK1159">
        <v>4.5722652207287933</v>
      </c>
      <c r="BL1159">
        <v>0.73941046090481477</v>
      </c>
      <c r="BM1159">
        <v>5.5453976079939817</v>
      </c>
      <c r="BN1159">
        <v>0.82036964344596108</v>
      </c>
      <c r="BO1159">
        <v>4.5722652242639059</v>
      </c>
      <c r="BP1159">
        <v>9.1640599475359397E-4</v>
      </c>
      <c r="BQ1159">
        <v>0.73941046090481477</v>
      </c>
      <c r="BR1159">
        <v>7089.1301455178454</v>
      </c>
      <c r="BS1159" s="96">
        <v>778.0054004565427</v>
      </c>
      <c r="BT1159" s="96">
        <v>761.79342018958505</v>
      </c>
      <c r="BU1159">
        <v>5.5453976079939817</v>
      </c>
      <c r="BV1159" s="60" t="b">
        <f t="shared" si="150"/>
        <v>0</v>
      </c>
      <c r="BW1159" s="30" t="s">
        <v>4402</v>
      </c>
      <c r="BX1159" s="96">
        <v>0.5</v>
      </c>
      <c r="BY1159" s="96">
        <v>1</v>
      </c>
      <c r="BZ1159" s="96">
        <v>13</v>
      </c>
      <c r="CA1159" s="96">
        <v>6.8932000000000002</v>
      </c>
      <c r="CB1159" s="96">
        <v>0.25</v>
      </c>
      <c r="CC1159" s="96">
        <v>2.8679999999999999</v>
      </c>
      <c r="CD1159" s="96">
        <v>1</v>
      </c>
      <c r="CE1159" s="96">
        <v>0.5</v>
      </c>
      <c r="CF1159" s="31">
        <v>13</v>
      </c>
      <c r="CG1159" s="30">
        <v>172</v>
      </c>
      <c r="CH1159" s="96">
        <v>172</v>
      </c>
      <c r="CI1159" s="96">
        <v>158</v>
      </c>
      <c r="CJ1159" s="96">
        <f>Population!$CG1159-Population!$CI1159</f>
        <v>14</v>
      </c>
      <c r="CK1159" s="118">
        <f>_xlfn.DAYS(Entries!$AY$2,Population!H1159)</f>
        <v>1934</v>
      </c>
      <c r="CL1159" s="118">
        <f t="shared" si="151"/>
        <v>1825</v>
      </c>
      <c r="CM1159" s="117">
        <f>Entries!$AY$5</f>
        <v>0.15</v>
      </c>
      <c r="CN1159" s="117">
        <f t="shared" si="149"/>
        <v>8.1395348837209308E-2</v>
      </c>
      <c r="CO1159" s="119">
        <f t="shared" si="152"/>
        <v>9.9232876712328721E-2</v>
      </c>
      <c r="CP1159" s="30"/>
      <c r="CQ1159" s="96">
        <v>2</v>
      </c>
      <c r="CR1159" s="96" t="s">
        <v>95</v>
      </c>
      <c r="CS1159" s="96"/>
      <c r="CT1159" s="31"/>
      <c r="CU1159" s="30" t="s">
        <v>4403</v>
      </c>
      <c r="CV1159" s="96" t="s">
        <v>4404</v>
      </c>
      <c r="CW1159" s="96" t="s">
        <v>157</v>
      </c>
      <c r="CX1159" s="96" t="s">
        <v>4405</v>
      </c>
      <c r="CY1159" s="96" t="s">
        <v>107</v>
      </c>
      <c r="CZ1159" s="96" t="s">
        <v>257</v>
      </c>
      <c r="DA1159" s="31">
        <v>400</v>
      </c>
      <c r="DB1159" s="17" t="s">
        <v>15463</v>
      </c>
      <c r="DC1159" s="17" t="s">
        <v>15500</v>
      </c>
      <c r="DD1159" s="17">
        <v>1</v>
      </c>
      <c r="DE1159" s="17" t="s">
        <v>15500</v>
      </c>
      <c r="DF1159" s="17" t="s">
        <v>15500</v>
      </c>
      <c r="DG1159" s="23" t="s">
        <v>11179</v>
      </c>
      <c r="DH1159" s="145" t="s">
        <v>11186</v>
      </c>
    </row>
    <row r="1160" spans="1:112" s="17" customFormat="1" x14ac:dyDescent="0.25">
      <c r="A1160" s="32" t="s">
        <v>4445</v>
      </c>
      <c r="B1160" s="98">
        <v>0</v>
      </c>
      <c r="C1160" s="64" t="s">
        <v>15461</v>
      </c>
      <c r="D1160" s="98" t="s">
        <v>4393</v>
      </c>
      <c r="E1160" s="98">
        <v>25115</v>
      </c>
      <c r="F1160" s="98" t="s">
        <v>4446</v>
      </c>
      <c r="G1160" s="33">
        <v>25112</v>
      </c>
      <c r="H1160" s="44">
        <v>35787</v>
      </c>
      <c r="I1160" s="98" t="s">
        <v>1150</v>
      </c>
      <c r="J1160" s="98"/>
      <c r="K1160" s="98"/>
      <c r="L1160" s="98" t="s">
        <v>1151</v>
      </c>
      <c r="M1160" t="s">
        <v>4395</v>
      </c>
      <c r="N1160" s="98" t="s">
        <v>4395</v>
      </c>
      <c r="O1160" t="s">
        <v>157</v>
      </c>
      <c r="P1160" s="64" t="str">
        <f>VLOOKUP(N1160,Entries!J:K,2,FALSE)</f>
        <v>ORBITAL TELECOMMUNICATIONS SATELLITE (GLOBALSTAR)</v>
      </c>
      <c r="Q1160" s="38" t="s">
        <v>4396</v>
      </c>
      <c r="R1160" s="32" t="s">
        <v>4396</v>
      </c>
      <c r="S1160" s="98" t="s">
        <v>156</v>
      </c>
      <c r="T1160" t="s">
        <v>157</v>
      </c>
      <c r="U1160" s="39" t="s">
        <v>159</v>
      </c>
      <c r="V1160" s="33" t="s">
        <v>159</v>
      </c>
      <c r="W1160" s="64">
        <f>IF(VLOOKUP(R1160,Entries!N:P,3,FALSE)=V1160,1,VLOOKUP(R1160,Entries!N:P,3,FALSE))</f>
        <v>1</v>
      </c>
      <c r="X1160"/>
      <c r="Y1160"/>
      <c r="Z1160" s="98"/>
      <c r="AA1160" s="98"/>
      <c r="AB1160" s="98"/>
      <c r="AC1160" s="98" t="s">
        <v>93</v>
      </c>
      <c r="AD1160" s="98" t="s">
        <v>263</v>
      </c>
      <c r="AE1160" s="98" t="s">
        <v>263</v>
      </c>
      <c r="AF1160" s="98" t="s">
        <v>263</v>
      </c>
      <c r="AG1160" s="98" t="s">
        <v>11135</v>
      </c>
      <c r="AH1160" s="98"/>
      <c r="AI1160" s="98"/>
      <c r="AJ1160" s="98">
        <v>4</v>
      </c>
      <c r="AK1160" s="98" t="s">
        <v>95</v>
      </c>
      <c r="AL1160" s="98"/>
      <c r="AM1160" s="33"/>
      <c r="AN1160" s="32" t="s">
        <v>191</v>
      </c>
      <c r="AO1160" s="98" t="s">
        <v>134</v>
      </c>
      <c r="AP1160" s="33" t="s">
        <v>160</v>
      </c>
      <c r="AQ1160">
        <v>21104.284501540002</v>
      </c>
      <c r="AR1160" t="s">
        <v>11519</v>
      </c>
      <c r="AS1160" t="s">
        <v>11225</v>
      </c>
      <c r="AT1160" t="s">
        <v>13187</v>
      </c>
      <c r="AU1160">
        <v>45.0167</v>
      </c>
      <c r="AV1160" s="98">
        <v>0.78536658408000004</v>
      </c>
      <c r="AW1160">
        <v>75.939400000000006</v>
      </c>
      <c r="AX1160" s="98">
        <v>3.009280362262222</v>
      </c>
      <c r="AY1160">
        <v>3.0800000000000001E-4</v>
      </c>
      <c r="AZ1160">
        <v>89.889399999999995</v>
      </c>
      <c r="BA1160" s="98">
        <v>3.9032692350711109</v>
      </c>
      <c r="BB1160">
        <v>270.23079999999999</v>
      </c>
      <c r="BC1160" s="98">
        <v>2.3805186487244443</v>
      </c>
      <c r="BD1160">
        <v>14.391802670000001</v>
      </c>
      <c r="BE1160" s="96">
        <f t="shared" si="153"/>
        <v>7139.3461274722076</v>
      </c>
      <c r="BF1160" s="96">
        <f t="shared" si="154"/>
        <v>770.5450460794691</v>
      </c>
      <c r="BG1160" s="96">
        <f t="shared" si="155"/>
        <v>766.14720886494615</v>
      </c>
      <c r="BH1160">
        <v>7145.5262250326223</v>
      </c>
      <c r="BI1160">
        <v>1.35971514603266E-3</v>
      </c>
      <c r="BJ1160">
        <v>0.78601351752046833</v>
      </c>
      <c r="BK1160">
        <v>1.325392562322689</v>
      </c>
      <c r="BL1160">
        <v>0.88129104066719854</v>
      </c>
      <c r="BM1160">
        <v>5.4039914751496338</v>
      </c>
      <c r="BN1160">
        <v>0.78568997958603992</v>
      </c>
      <c r="BO1160">
        <v>1.3253925662658239</v>
      </c>
      <c r="BP1160">
        <v>1.1351497434287611E-3</v>
      </c>
      <c r="BQ1160">
        <v>0.88129104066719854</v>
      </c>
      <c r="BR1160">
        <v>7140.8994103230643</v>
      </c>
      <c r="BS1160" s="96">
        <v>795.40303559376298</v>
      </c>
      <c r="BT1160" s="96">
        <v>785.52664793934309</v>
      </c>
      <c r="BU1160">
        <v>5.4039914751496338</v>
      </c>
      <c r="BV1160" s="65" t="b">
        <f t="shared" si="150"/>
        <v>0</v>
      </c>
      <c r="BW1160" s="32" t="s">
        <v>941</v>
      </c>
      <c r="BX1160" s="98">
        <v>1.04</v>
      </c>
      <c r="BY1160" s="98">
        <v>2.2400000000000002</v>
      </c>
      <c r="BZ1160" s="98">
        <v>4.32</v>
      </c>
      <c r="CA1160" s="98">
        <v>5.2088999999999999</v>
      </c>
      <c r="CB1160" s="98">
        <v>0.84950000000000003</v>
      </c>
      <c r="CC1160" s="98">
        <v>3.1804999999999999</v>
      </c>
      <c r="CD1160" s="98">
        <v>0.2</v>
      </c>
      <c r="CE1160" s="98">
        <v>1</v>
      </c>
      <c r="CF1160" s="33">
        <v>4.3</v>
      </c>
      <c r="CG1160" s="32">
        <v>42</v>
      </c>
      <c r="CH1160" s="98">
        <v>42</v>
      </c>
      <c r="CI1160" s="98">
        <v>42</v>
      </c>
      <c r="CJ1160" s="98">
        <f>Population!$CG1160-Population!$CI1160</f>
        <v>0</v>
      </c>
      <c r="CK1160" s="120">
        <f>_xlfn.DAYS(Entries!$AY$2,Population!H1160)</f>
        <v>8507</v>
      </c>
      <c r="CL1160" s="120">
        <f t="shared" si="151"/>
        <v>1460</v>
      </c>
      <c r="CM1160" s="122">
        <f>Entries!$AY$5</f>
        <v>0.15</v>
      </c>
      <c r="CN1160" s="122">
        <f t="shared" si="149"/>
        <v>0</v>
      </c>
      <c r="CO1160" s="121">
        <f t="shared" si="152"/>
        <v>0</v>
      </c>
      <c r="CP1160" s="32"/>
      <c r="CQ1160" s="98">
        <v>2</v>
      </c>
      <c r="CR1160" s="98" t="s">
        <v>95</v>
      </c>
      <c r="CS1160" s="98"/>
      <c r="CT1160" s="33"/>
      <c r="CU1160" s="32" t="s">
        <v>4398</v>
      </c>
      <c r="CV1160" s="98" t="s">
        <v>255</v>
      </c>
      <c r="CW1160" s="98" t="s">
        <v>157</v>
      </c>
      <c r="CX1160" s="98" t="s">
        <v>1888</v>
      </c>
      <c r="CY1160" s="98" t="s">
        <v>107</v>
      </c>
      <c r="CZ1160" s="98" t="s">
        <v>151</v>
      </c>
      <c r="DA1160" s="33">
        <v>160</v>
      </c>
      <c r="DB1160" s="17" t="s">
        <v>15463</v>
      </c>
      <c r="DC1160" s="17">
        <v>10</v>
      </c>
      <c r="DD1160" s="17" t="s">
        <v>15500</v>
      </c>
      <c r="DE1160" s="17" t="s">
        <v>15500</v>
      </c>
      <c r="DF1160" s="17" t="s">
        <v>15500</v>
      </c>
      <c r="DG1160" s="23" t="s">
        <v>11180</v>
      </c>
      <c r="DH1160" s="145"/>
    </row>
    <row r="1161" spans="1:112" s="17" customFormat="1" x14ac:dyDescent="0.25">
      <c r="A1161" s="30" t="s">
        <v>4448</v>
      </c>
      <c r="B1161" s="96">
        <v>0</v>
      </c>
      <c r="C1161" s="152" t="s">
        <v>15461</v>
      </c>
      <c r="D1161" s="96" t="s">
        <v>4393</v>
      </c>
      <c r="E1161" s="96">
        <v>25420</v>
      </c>
      <c r="F1161" s="96" t="s">
        <v>4449</v>
      </c>
      <c r="G1161" s="31">
        <v>25410</v>
      </c>
      <c r="H1161" s="43">
        <v>36009</v>
      </c>
      <c r="I1161" s="96" t="s">
        <v>1150</v>
      </c>
      <c r="J1161" s="96"/>
      <c r="K1161" s="96"/>
      <c r="L1161" s="96" t="s">
        <v>250</v>
      </c>
      <c r="M1161" s="124" t="s">
        <v>4395</v>
      </c>
      <c r="N1161" s="96" t="s">
        <v>4395</v>
      </c>
      <c r="O1161" s="124" t="s">
        <v>157</v>
      </c>
      <c r="P1161" s="96" t="str">
        <f>VLOOKUP(N1161,Entries!J:K,2,FALSE)</f>
        <v>ORBITAL TELECOMMUNICATIONS SATELLITE (GLOBALSTAR)</v>
      </c>
      <c r="Q1161" s="123" t="s">
        <v>4396</v>
      </c>
      <c r="R1161" s="30" t="s">
        <v>4396</v>
      </c>
      <c r="S1161" s="96" t="s">
        <v>156</v>
      </c>
      <c r="T1161" s="124" t="s">
        <v>157</v>
      </c>
      <c r="U1161" s="125" t="s">
        <v>159</v>
      </c>
      <c r="V1161" s="31" t="s">
        <v>159</v>
      </c>
      <c r="W1161" s="64">
        <f>IF(VLOOKUP(R1161,Entries!N:P,3,FALSE)=V1161,1,VLOOKUP(R1161,Entries!N:P,3,FALSE))</f>
        <v>1</v>
      </c>
      <c r="X1161" s="124"/>
      <c r="Y1161" s="124"/>
      <c r="Z1161" s="96"/>
      <c r="AA1161" s="96"/>
      <c r="AB1161" s="96"/>
      <c r="AC1161" s="96" t="s">
        <v>93</v>
      </c>
      <c r="AD1161" s="96" t="s">
        <v>263</v>
      </c>
      <c r="AE1161" s="96" t="s">
        <v>263</v>
      </c>
      <c r="AF1161" s="96" t="s">
        <v>263</v>
      </c>
      <c r="AG1161" s="96" t="s">
        <v>11135</v>
      </c>
      <c r="AH1161" s="96"/>
      <c r="AI1161" s="96"/>
      <c r="AJ1161" s="96">
        <v>4</v>
      </c>
      <c r="AK1161" s="96" t="s">
        <v>95</v>
      </c>
      <c r="AL1161" s="96"/>
      <c r="AM1161" s="31"/>
      <c r="AN1161" s="30" t="s">
        <v>191</v>
      </c>
      <c r="AO1161" s="96" t="s">
        <v>134</v>
      </c>
      <c r="AP1161" s="31" t="s">
        <v>160</v>
      </c>
      <c r="AQ1161">
        <v>21104.526857469999</v>
      </c>
      <c r="AR1161" t="s">
        <v>12486</v>
      </c>
      <c r="AS1161" t="s">
        <v>11225</v>
      </c>
      <c r="AT1161" t="s">
        <v>13188</v>
      </c>
      <c r="AU1161">
        <v>44.998199999999997</v>
      </c>
      <c r="AV1161" s="96">
        <v>0.78535262144888884</v>
      </c>
      <c r="AW1161">
        <v>172.41909999999999</v>
      </c>
      <c r="AX1161" s="96">
        <v>3.0057041833688896</v>
      </c>
      <c r="AY1161">
        <v>6.334E-4</v>
      </c>
      <c r="AZ1161">
        <v>223.64089999999999</v>
      </c>
      <c r="BA1161" s="96">
        <v>3.9392142835377779</v>
      </c>
      <c r="BB1161">
        <v>136.3937</v>
      </c>
      <c r="BC1161" s="96">
        <v>2.9522569768044447</v>
      </c>
      <c r="BD1161">
        <v>14.329836390000001</v>
      </c>
      <c r="BE1161" s="96">
        <f t="shared" si="153"/>
        <v>7159.91302846693</v>
      </c>
      <c r="BF1161" s="96">
        <f t="shared" si="154"/>
        <v>793.44811737916007</v>
      </c>
      <c r="BG1161" s="96">
        <f t="shared" si="155"/>
        <v>784.37793955469897</v>
      </c>
      <c r="BH1161">
        <v>7166.0725568077833</v>
      </c>
      <c r="BI1161">
        <v>5.0192982446909892E-4</v>
      </c>
      <c r="BJ1161">
        <v>0.78568877363054834</v>
      </c>
      <c r="BK1161">
        <v>3.0092809887800298</v>
      </c>
      <c r="BL1161">
        <v>0.64401087000387236</v>
      </c>
      <c r="BM1161">
        <v>5.6397774793684272</v>
      </c>
      <c r="BN1161">
        <v>0.78536709015899486</v>
      </c>
      <c r="BO1161">
        <v>3.0092809891180501</v>
      </c>
      <c r="BP1161">
        <v>6.8955080228970227E-4</v>
      </c>
      <c r="BQ1161">
        <v>0.64401087000387236</v>
      </c>
      <c r="BR1161">
        <v>7161.464841766553</v>
      </c>
      <c r="BS1161" s="96">
        <v>794.7042107397383</v>
      </c>
      <c r="BT1161" s="96">
        <v>785.02121570814506</v>
      </c>
      <c r="BU1161">
        <v>5.6397774793684272</v>
      </c>
      <c r="BV1161" s="60" t="b">
        <f t="shared" si="150"/>
        <v>0</v>
      </c>
      <c r="BW1161" s="30" t="s">
        <v>941</v>
      </c>
      <c r="BX1161" s="96">
        <v>1.04</v>
      </c>
      <c r="BY1161" s="96">
        <v>2.2400000000000002</v>
      </c>
      <c r="BZ1161" s="96">
        <v>4.32</v>
      </c>
      <c r="CA1161" s="96">
        <v>5.2088999999999999</v>
      </c>
      <c r="CB1161" s="96">
        <v>0.84950000000000003</v>
      </c>
      <c r="CC1161" s="96">
        <v>3.1804999999999999</v>
      </c>
      <c r="CD1161" s="96">
        <v>0.2</v>
      </c>
      <c r="CE1161" s="96">
        <v>1</v>
      </c>
      <c r="CF1161" s="31">
        <v>4.3</v>
      </c>
      <c r="CG1161" s="30">
        <v>42</v>
      </c>
      <c r="CH1161" s="96">
        <v>42</v>
      </c>
      <c r="CI1161" s="96">
        <v>42</v>
      </c>
      <c r="CJ1161" s="96">
        <f>Population!$CG1161-Population!$CI1161</f>
        <v>0</v>
      </c>
      <c r="CK1161" s="118">
        <f>_xlfn.DAYS(Entries!$AY$2,Population!H1161)</f>
        <v>8285</v>
      </c>
      <c r="CL1161" s="118">
        <f t="shared" si="151"/>
        <v>1460</v>
      </c>
      <c r="CM1161" s="117">
        <f>Entries!$AY$5</f>
        <v>0.15</v>
      </c>
      <c r="CN1161" s="117">
        <f t="shared" ref="CN1161:CN1224" si="156">CJ1161/CG1161</f>
        <v>0</v>
      </c>
      <c r="CO1161" s="119">
        <f t="shared" si="152"/>
        <v>0</v>
      </c>
      <c r="CP1161" s="30"/>
      <c r="CQ1161" s="96">
        <v>2</v>
      </c>
      <c r="CR1161" s="96" t="s">
        <v>95</v>
      </c>
      <c r="CS1161" s="96"/>
      <c r="CT1161" s="31"/>
      <c r="CU1161" s="30" t="s">
        <v>4398</v>
      </c>
      <c r="CV1161" s="96" t="s">
        <v>255</v>
      </c>
      <c r="CW1161" s="96" t="s">
        <v>157</v>
      </c>
      <c r="CX1161" s="96" t="s">
        <v>1888</v>
      </c>
      <c r="CY1161" s="96" t="s">
        <v>107</v>
      </c>
      <c r="CZ1161" s="96" t="s">
        <v>151</v>
      </c>
      <c r="DA1161" s="31">
        <v>160</v>
      </c>
      <c r="DB1161" s="17" t="s">
        <v>15463</v>
      </c>
      <c r="DC1161" s="17">
        <v>10</v>
      </c>
      <c r="DD1161" s="17" t="s">
        <v>15500</v>
      </c>
      <c r="DE1161" s="17" t="s">
        <v>15500</v>
      </c>
      <c r="DF1161" s="17" t="s">
        <v>15500</v>
      </c>
      <c r="DG1161" s="23" t="s">
        <v>11180</v>
      </c>
      <c r="DH1161" s="145"/>
    </row>
    <row r="1162" spans="1:112" s="17" customFormat="1" x14ac:dyDescent="0.25">
      <c r="A1162" s="32" t="s">
        <v>4451</v>
      </c>
      <c r="B1162" s="98">
        <v>0</v>
      </c>
      <c r="C1162" s="64" t="s">
        <v>15461</v>
      </c>
      <c r="D1162" s="98" t="s">
        <v>4393</v>
      </c>
      <c r="E1162" s="98">
        <v>25419</v>
      </c>
      <c r="F1162" s="98" t="s">
        <v>4452</v>
      </c>
      <c r="G1162" s="33">
        <v>25411</v>
      </c>
      <c r="H1162" s="44">
        <v>36009</v>
      </c>
      <c r="I1162" s="98" t="s">
        <v>1150</v>
      </c>
      <c r="J1162" s="98"/>
      <c r="K1162" s="98"/>
      <c r="L1162" s="98" t="s">
        <v>250</v>
      </c>
      <c r="M1162" t="s">
        <v>4395</v>
      </c>
      <c r="N1162" s="98" t="s">
        <v>4395</v>
      </c>
      <c r="O1162" t="s">
        <v>157</v>
      </c>
      <c r="P1162" s="64" t="str">
        <f>VLOOKUP(N1162,Entries!J:K,2,FALSE)</f>
        <v>ORBITAL TELECOMMUNICATIONS SATELLITE (GLOBALSTAR)</v>
      </c>
      <c r="Q1162" s="38" t="s">
        <v>4396</v>
      </c>
      <c r="R1162" s="32" t="s">
        <v>4396</v>
      </c>
      <c r="S1162" s="98" t="s">
        <v>156</v>
      </c>
      <c r="T1162" t="s">
        <v>157</v>
      </c>
      <c r="U1162" s="39" t="s">
        <v>159</v>
      </c>
      <c r="V1162" s="33" t="s">
        <v>159</v>
      </c>
      <c r="W1162" s="64">
        <f>IF(VLOOKUP(R1162,Entries!N:P,3,FALSE)=V1162,1,VLOOKUP(R1162,Entries!N:P,3,FALSE))</f>
        <v>1</v>
      </c>
      <c r="X1162"/>
      <c r="Y1162"/>
      <c r="Z1162" s="98"/>
      <c r="AA1162" s="98"/>
      <c r="AB1162" s="98"/>
      <c r="AC1162" s="98" t="s">
        <v>93</v>
      </c>
      <c r="AD1162" s="98" t="s">
        <v>263</v>
      </c>
      <c r="AE1162" s="98" t="s">
        <v>263</v>
      </c>
      <c r="AF1162" s="98" t="s">
        <v>263</v>
      </c>
      <c r="AG1162" s="98" t="s">
        <v>11135</v>
      </c>
      <c r="AH1162" s="98"/>
      <c r="AI1162" s="98"/>
      <c r="AJ1162" s="98">
        <v>4</v>
      </c>
      <c r="AK1162" s="98" t="s">
        <v>95</v>
      </c>
      <c r="AL1162" s="98"/>
      <c r="AM1162" s="33"/>
      <c r="AN1162" s="32" t="s">
        <v>191</v>
      </c>
      <c r="AO1162" s="98" t="s">
        <v>134</v>
      </c>
      <c r="AP1162" s="33" t="s">
        <v>160</v>
      </c>
      <c r="AQ1162">
        <v>21104.213146980001</v>
      </c>
      <c r="AR1162" t="s">
        <v>11519</v>
      </c>
      <c r="AS1162" t="s">
        <v>11225</v>
      </c>
      <c r="AT1162" t="s">
        <v>13189</v>
      </c>
      <c r="AU1162">
        <v>44.997399999999999</v>
      </c>
      <c r="AV1162" s="98">
        <v>0.78536309342222221</v>
      </c>
      <c r="AW1162">
        <v>172.21420000000001</v>
      </c>
      <c r="AX1162" s="98">
        <v>3.005007797142222</v>
      </c>
      <c r="AY1162">
        <v>4.1599999999999997E-4</v>
      </c>
      <c r="AZ1162">
        <v>225.7004</v>
      </c>
      <c r="BA1162" s="98">
        <v>4.0901677791377775</v>
      </c>
      <c r="BB1162">
        <v>169.15190000000001</v>
      </c>
      <c r="BC1162" s="98">
        <v>3.0372911456000002</v>
      </c>
      <c r="BD1162">
        <v>14.33163532</v>
      </c>
      <c r="BE1162" s="96">
        <f t="shared" si="153"/>
        <v>7159.3138667044486</v>
      </c>
      <c r="BF1162" s="96">
        <f t="shared" si="154"/>
        <v>791.29214127299747</v>
      </c>
      <c r="BG1162" s="96">
        <f t="shared" si="155"/>
        <v>785.33559213589979</v>
      </c>
      <c r="BH1162">
        <v>7162.4711653181121</v>
      </c>
      <c r="BI1162">
        <v>8.9727009113736678E-4</v>
      </c>
      <c r="BJ1162">
        <v>0.78546513926915151</v>
      </c>
      <c r="BK1162">
        <v>3.006131705129826</v>
      </c>
      <c r="BL1162">
        <v>1.5553608065443241</v>
      </c>
      <c r="BM1162">
        <v>5.3362619352201328</v>
      </c>
      <c r="BN1162">
        <v>0.78535290307405037</v>
      </c>
      <c r="BO1162">
        <v>3.005705263680321</v>
      </c>
      <c r="BP1162">
        <v>6.7610533949431382E-4</v>
      </c>
      <c r="BQ1162">
        <v>1.5553608065443241</v>
      </c>
      <c r="BR1162">
        <v>7160.8627132239417</v>
      </c>
      <c r="BS1162" s="96">
        <v>794.29176018629732</v>
      </c>
      <c r="BT1162" s="96">
        <v>785.51165092567589</v>
      </c>
      <c r="BU1162">
        <v>5.3362619352201328</v>
      </c>
      <c r="BV1162" s="65" t="b">
        <f t="shared" si="150"/>
        <v>0</v>
      </c>
      <c r="BW1162" s="32" t="s">
        <v>941</v>
      </c>
      <c r="BX1162" s="98">
        <v>1.04</v>
      </c>
      <c r="BY1162" s="98">
        <v>2.2400000000000002</v>
      </c>
      <c r="BZ1162" s="98">
        <v>4.32</v>
      </c>
      <c r="CA1162" s="98">
        <v>5.2088999999999999</v>
      </c>
      <c r="CB1162" s="98">
        <v>0.84950000000000003</v>
      </c>
      <c r="CC1162" s="98">
        <v>3.1804999999999999</v>
      </c>
      <c r="CD1162" s="98">
        <v>0.2</v>
      </c>
      <c r="CE1162" s="98">
        <v>1</v>
      </c>
      <c r="CF1162" s="33">
        <v>4.3</v>
      </c>
      <c r="CG1162" s="32">
        <v>42</v>
      </c>
      <c r="CH1162" s="98">
        <v>42</v>
      </c>
      <c r="CI1162" s="98">
        <v>42</v>
      </c>
      <c r="CJ1162" s="98">
        <f>Population!$CG1162-Population!$CI1162</f>
        <v>0</v>
      </c>
      <c r="CK1162" s="120">
        <f>_xlfn.DAYS(Entries!$AY$2,Population!H1162)</f>
        <v>8285</v>
      </c>
      <c r="CL1162" s="120">
        <f t="shared" si="151"/>
        <v>1460</v>
      </c>
      <c r="CM1162" s="122">
        <f>Entries!$AY$5</f>
        <v>0.15</v>
      </c>
      <c r="CN1162" s="122">
        <f t="shared" si="156"/>
        <v>0</v>
      </c>
      <c r="CO1162" s="121">
        <f t="shared" si="152"/>
        <v>0</v>
      </c>
      <c r="CP1162" s="32"/>
      <c r="CQ1162" s="98">
        <v>2</v>
      </c>
      <c r="CR1162" s="98" t="s">
        <v>95</v>
      </c>
      <c r="CS1162" s="98"/>
      <c r="CT1162" s="33"/>
      <c r="CU1162" s="32" t="s">
        <v>4398</v>
      </c>
      <c r="CV1162" s="98" t="s">
        <v>255</v>
      </c>
      <c r="CW1162" s="98" t="s">
        <v>157</v>
      </c>
      <c r="CX1162" s="98" t="s">
        <v>1888</v>
      </c>
      <c r="CY1162" s="98" t="s">
        <v>107</v>
      </c>
      <c r="CZ1162" s="98" t="s">
        <v>151</v>
      </c>
      <c r="DA1162" s="33">
        <v>160</v>
      </c>
      <c r="DB1162" s="17" t="s">
        <v>15463</v>
      </c>
      <c r="DC1162" s="17">
        <v>10</v>
      </c>
      <c r="DD1162" s="17" t="s">
        <v>15500</v>
      </c>
      <c r="DE1162" s="17" t="s">
        <v>15500</v>
      </c>
      <c r="DF1162" s="17" t="s">
        <v>15500</v>
      </c>
      <c r="DG1162" s="23" t="s">
        <v>11180</v>
      </c>
      <c r="DH1162" s="145"/>
    </row>
    <row r="1163" spans="1:112" s="17" customFormat="1" x14ac:dyDescent="0.25">
      <c r="A1163" s="30" t="s">
        <v>4454</v>
      </c>
      <c r="B1163" s="96">
        <v>0</v>
      </c>
      <c r="C1163" s="152" t="s">
        <v>15461</v>
      </c>
      <c r="D1163" s="96" t="s">
        <v>4393</v>
      </c>
      <c r="E1163" s="96">
        <v>25418</v>
      </c>
      <c r="F1163" s="96" t="s">
        <v>4455</v>
      </c>
      <c r="G1163" s="31">
        <v>25412</v>
      </c>
      <c r="H1163" s="43">
        <v>36009</v>
      </c>
      <c r="I1163" s="96" t="s">
        <v>1150</v>
      </c>
      <c r="J1163" s="96"/>
      <c r="K1163" s="96"/>
      <c r="L1163" s="96" t="s">
        <v>250</v>
      </c>
      <c r="M1163" s="124" t="s">
        <v>4395</v>
      </c>
      <c r="N1163" s="96" t="s">
        <v>4395</v>
      </c>
      <c r="O1163" s="124" t="s">
        <v>157</v>
      </c>
      <c r="P1163" s="96" t="str">
        <f>VLOOKUP(N1163,Entries!J:K,2,FALSE)</f>
        <v>ORBITAL TELECOMMUNICATIONS SATELLITE (GLOBALSTAR)</v>
      </c>
      <c r="Q1163" s="123" t="s">
        <v>4396</v>
      </c>
      <c r="R1163" s="30" t="s">
        <v>4396</v>
      </c>
      <c r="S1163" s="96" t="s">
        <v>156</v>
      </c>
      <c r="T1163" s="124" t="s">
        <v>157</v>
      </c>
      <c r="U1163" s="125" t="s">
        <v>159</v>
      </c>
      <c r="V1163" s="31" t="s">
        <v>159</v>
      </c>
      <c r="W1163" s="64">
        <f>IF(VLOOKUP(R1163,Entries!N:P,3,FALSE)=V1163,1,VLOOKUP(R1163,Entries!N:P,3,FALSE))</f>
        <v>1</v>
      </c>
      <c r="X1163" s="124"/>
      <c r="Y1163" s="124"/>
      <c r="Z1163" s="96"/>
      <c r="AA1163" s="96"/>
      <c r="AB1163" s="96"/>
      <c r="AC1163" s="96" t="s">
        <v>93</v>
      </c>
      <c r="AD1163" s="96" t="s">
        <v>263</v>
      </c>
      <c r="AE1163" s="96" t="s">
        <v>263</v>
      </c>
      <c r="AF1163" s="96" t="s">
        <v>263</v>
      </c>
      <c r="AG1163" s="96" t="s">
        <v>11135</v>
      </c>
      <c r="AH1163" s="96"/>
      <c r="AI1163" s="96"/>
      <c r="AJ1163" s="96">
        <v>4</v>
      </c>
      <c r="AK1163" s="96" t="s">
        <v>95</v>
      </c>
      <c r="AL1163" s="96"/>
      <c r="AM1163" s="31"/>
      <c r="AN1163" s="30" t="s">
        <v>191</v>
      </c>
      <c r="AO1163" s="96" t="s">
        <v>134</v>
      </c>
      <c r="AP1163" s="31" t="s">
        <v>160</v>
      </c>
      <c r="AQ1163">
        <v>21104.28154236</v>
      </c>
      <c r="AR1163" t="s">
        <v>12892</v>
      </c>
      <c r="AS1163" t="s">
        <v>11225</v>
      </c>
      <c r="AT1163" t="s">
        <v>13190</v>
      </c>
      <c r="AU1163">
        <v>44.997999999999998</v>
      </c>
      <c r="AV1163" s="96">
        <v>0.78530375223999993</v>
      </c>
      <c r="AW1163">
        <v>172.17429999999999</v>
      </c>
      <c r="AX1163" s="96">
        <v>2.9381582100400006</v>
      </c>
      <c r="AY1163">
        <v>5.3560000000000001E-4</v>
      </c>
      <c r="AZ1163">
        <v>234.3494</v>
      </c>
      <c r="BA1163" s="96">
        <v>3.8733577885733332</v>
      </c>
      <c r="BB1163">
        <v>174.024</v>
      </c>
      <c r="BC1163" s="96">
        <v>2.4104946723911111</v>
      </c>
      <c r="BD1163">
        <v>14.33151108</v>
      </c>
      <c r="BE1163" s="96">
        <f t="shared" si="153"/>
        <v>7159.3552427493887</v>
      </c>
      <c r="BF1163" s="96">
        <f t="shared" si="154"/>
        <v>792.18979341740578</v>
      </c>
      <c r="BG1163" s="96">
        <f t="shared" si="155"/>
        <v>784.52069208137254</v>
      </c>
      <c r="BH1163">
        <v>7160.3681097438857</v>
      </c>
      <c r="BI1163">
        <v>7.0581377689054908E-4</v>
      </c>
      <c r="BJ1163">
        <v>0.78532597526458559</v>
      </c>
      <c r="BK1163">
        <v>3.005460860904837</v>
      </c>
      <c r="BL1163">
        <v>2.0064556161820311</v>
      </c>
      <c r="BM1163">
        <v>5.1211639429152216</v>
      </c>
      <c r="BN1163">
        <v>0.7853632159837175</v>
      </c>
      <c r="BO1163">
        <v>3.0050089034678469</v>
      </c>
      <c r="BP1163">
        <v>6.1305891503916378E-4</v>
      </c>
      <c r="BQ1163">
        <v>2.0064556161820311</v>
      </c>
      <c r="BR1163">
        <v>7160.9017055559862</v>
      </c>
      <c r="BS1163" s="96">
        <v>794.96808058637089</v>
      </c>
      <c r="BT1163" s="96">
        <v>784.96559425950272</v>
      </c>
      <c r="BU1163">
        <v>5.1211639429152216</v>
      </c>
      <c r="BV1163" s="60" t="b">
        <f t="shared" si="150"/>
        <v>0</v>
      </c>
      <c r="BW1163" s="30" t="s">
        <v>941</v>
      </c>
      <c r="BX1163" s="96">
        <v>1.04</v>
      </c>
      <c r="BY1163" s="96">
        <v>2.2400000000000002</v>
      </c>
      <c r="BZ1163" s="96">
        <v>4.32</v>
      </c>
      <c r="CA1163" s="96">
        <v>5.2088999999999999</v>
      </c>
      <c r="CB1163" s="96">
        <v>0.84950000000000003</v>
      </c>
      <c r="CC1163" s="96">
        <v>3.1804999999999999</v>
      </c>
      <c r="CD1163" s="96">
        <v>0.2</v>
      </c>
      <c r="CE1163" s="96">
        <v>1</v>
      </c>
      <c r="CF1163" s="31">
        <v>4.3</v>
      </c>
      <c r="CG1163" s="30">
        <v>42</v>
      </c>
      <c r="CH1163" s="96">
        <v>42</v>
      </c>
      <c r="CI1163" s="96">
        <v>42</v>
      </c>
      <c r="CJ1163" s="96">
        <f>Population!$CG1163-Population!$CI1163</f>
        <v>0</v>
      </c>
      <c r="CK1163" s="118">
        <f>_xlfn.DAYS(Entries!$AY$2,Population!H1163)</f>
        <v>8285</v>
      </c>
      <c r="CL1163" s="118">
        <f t="shared" si="151"/>
        <v>1460</v>
      </c>
      <c r="CM1163" s="117">
        <f>Entries!$AY$5</f>
        <v>0.15</v>
      </c>
      <c r="CN1163" s="117">
        <f t="shared" si="156"/>
        <v>0</v>
      </c>
      <c r="CO1163" s="119">
        <f t="shared" si="152"/>
        <v>0</v>
      </c>
      <c r="CP1163" s="30"/>
      <c r="CQ1163" s="96">
        <v>2</v>
      </c>
      <c r="CR1163" s="96" t="s">
        <v>95</v>
      </c>
      <c r="CS1163" s="96"/>
      <c r="CT1163" s="31"/>
      <c r="CU1163" s="30" t="s">
        <v>4398</v>
      </c>
      <c r="CV1163" s="96" t="s">
        <v>255</v>
      </c>
      <c r="CW1163" s="96" t="s">
        <v>157</v>
      </c>
      <c r="CX1163" s="96" t="s">
        <v>1888</v>
      </c>
      <c r="CY1163" s="96" t="s">
        <v>107</v>
      </c>
      <c r="CZ1163" s="96" t="s">
        <v>151</v>
      </c>
      <c r="DA1163" s="31">
        <v>160</v>
      </c>
      <c r="DB1163" s="17" t="s">
        <v>15463</v>
      </c>
      <c r="DC1163" s="17">
        <v>10</v>
      </c>
      <c r="DD1163" s="17" t="s">
        <v>15500</v>
      </c>
      <c r="DE1163" s="17" t="s">
        <v>15500</v>
      </c>
      <c r="DF1163" s="17" t="s">
        <v>15500</v>
      </c>
      <c r="DG1163" s="23" t="s">
        <v>11180</v>
      </c>
      <c r="DH1163" s="145"/>
    </row>
    <row r="1164" spans="1:112" s="17" customFormat="1" x14ac:dyDescent="0.25">
      <c r="A1164" s="32" t="s">
        <v>4457</v>
      </c>
      <c r="B1164" s="98">
        <v>0</v>
      </c>
      <c r="C1164" s="64" t="s">
        <v>15461</v>
      </c>
      <c r="D1164" s="98" t="s">
        <v>4393</v>
      </c>
      <c r="E1164" s="98">
        <v>25414</v>
      </c>
      <c r="F1164" s="98" t="s">
        <v>4458</v>
      </c>
      <c r="G1164" s="33">
        <v>25416</v>
      </c>
      <c r="H1164" s="44">
        <v>36009</v>
      </c>
      <c r="I1164" s="98" t="s">
        <v>1150</v>
      </c>
      <c r="J1164" s="98"/>
      <c r="K1164" s="98"/>
      <c r="L1164" s="98" t="s">
        <v>250</v>
      </c>
      <c r="M1164" t="s">
        <v>4395</v>
      </c>
      <c r="N1164" s="98" t="s">
        <v>4395</v>
      </c>
      <c r="O1164" t="s">
        <v>157</v>
      </c>
      <c r="P1164" s="64" t="str">
        <f>VLOOKUP(N1164,Entries!J:K,2,FALSE)</f>
        <v>ORBITAL TELECOMMUNICATIONS SATELLITE (GLOBALSTAR)</v>
      </c>
      <c r="Q1164" s="38" t="s">
        <v>4396</v>
      </c>
      <c r="R1164" s="32" t="s">
        <v>4396</v>
      </c>
      <c r="S1164" s="98" t="s">
        <v>156</v>
      </c>
      <c r="T1164" t="s">
        <v>157</v>
      </c>
      <c r="U1164" s="39" t="s">
        <v>159</v>
      </c>
      <c r="V1164" s="33" t="s">
        <v>159</v>
      </c>
      <c r="W1164" s="64">
        <f>IF(VLOOKUP(R1164,Entries!N:P,3,FALSE)=V1164,1,VLOOKUP(R1164,Entries!N:P,3,FALSE))</f>
        <v>1</v>
      </c>
      <c r="X1164"/>
      <c r="Y1164"/>
      <c r="Z1164" s="98"/>
      <c r="AA1164" s="98"/>
      <c r="AB1164" s="98"/>
      <c r="AC1164" s="98" t="s">
        <v>93</v>
      </c>
      <c r="AD1164" s="98" t="s">
        <v>263</v>
      </c>
      <c r="AE1164" s="98" t="s">
        <v>263</v>
      </c>
      <c r="AF1164" s="98" t="s">
        <v>263</v>
      </c>
      <c r="AG1164" s="98" t="s">
        <v>11135</v>
      </c>
      <c r="AH1164" s="98"/>
      <c r="AI1164" s="98"/>
      <c r="AJ1164" s="98">
        <v>4</v>
      </c>
      <c r="AK1164" s="98" t="s">
        <v>95</v>
      </c>
      <c r="AL1164" s="98"/>
      <c r="AM1164" s="33"/>
      <c r="AN1164" s="32" t="s">
        <v>191</v>
      </c>
      <c r="AO1164" s="98" t="s">
        <v>134</v>
      </c>
      <c r="AP1164" s="33" t="s">
        <v>160</v>
      </c>
      <c r="AQ1164">
        <v>21104.5123996</v>
      </c>
      <c r="AR1164" t="s">
        <v>12396</v>
      </c>
      <c r="AS1164" t="s">
        <v>11225</v>
      </c>
      <c r="AT1164" t="s">
        <v>13191</v>
      </c>
      <c r="AU1164">
        <v>44.994599999999998</v>
      </c>
      <c r="AV1164" s="98">
        <v>0.78531247888444444</v>
      </c>
      <c r="AW1164">
        <v>168.3441</v>
      </c>
      <c r="AX1164" s="98">
        <v>2.9439893538577779</v>
      </c>
      <c r="AY1164">
        <v>6.0619999999999999E-4</v>
      </c>
      <c r="AZ1164">
        <v>221.9271</v>
      </c>
      <c r="BA1164" s="98">
        <v>3.7809792758133329</v>
      </c>
      <c r="BB1164">
        <v>138.1112</v>
      </c>
      <c r="BC1164" s="98">
        <v>4.415053770488889</v>
      </c>
      <c r="BD1164">
        <v>14.33133364</v>
      </c>
      <c r="BE1164" s="96">
        <f t="shared" si="153"/>
        <v>7159.4143371972459</v>
      </c>
      <c r="BF1164" s="96">
        <f t="shared" si="154"/>
        <v>792.75437416845489</v>
      </c>
      <c r="BG1164" s="96">
        <f t="shared" si="155"/>
        <v>784.07430022603694</v>
      </c>
      <c r="BH1164">
        <v>7165.574338912199</v>
      </c>
      <c r="BI1164">
        <v>5.2765382178289141E-4</v>
      </c>
      <c r="BJ1164">
        <v>0.78562598657297877</v>
      </c>
      <c r="BK1164">
        <v>2.9381588221269102</v>
      </c>
      <c r="BL1164">
        <v>0.68408238042255021</v>
      </c>
      <c r="BM1164">
        <v>5.5997705359245096</v>
      </c>
      <c r="BN1164">
        <v>0.78530425846043039</v>
      </c>
      <c r="BO1164">
        <v>2.9381588222596009</v>
      </c>
      <c r="BP1164">
        <v>6.9840334091450626E-4</v>
      </c>
      <c r="BQ1164">
        <v>0.68408238042255021</v>
      </c>
      <c r="BR1164">
        <v>7160.9668374229368</v>
      </c>
      <c r="BS1164" s="96">
        <v>795.24924688589454</v>
      </c>
      <c r="BT1164" s="96">
        <v>784.88634329831802</v>
      </c>
      <c r="BU1164">
        <v>5.5997705359245096</v>
      </c>
      <c r="BV1164" s="65" t="b">
        <f t="shared" si="150"/>
        <v>0</v>
      </c>
      <c r="BW1164" s="32" t="s">
        <v>941</v>
      </c>
      <c r="BX1164" s="98">
        <v>1.04</v>
      </c>
      <c r="BY1164" s="98">
        <v>2.2400000000000002</v>
      </c>
      <c r="BZ1164" s="98">
        <v>4.32</v>
      </c>
      <c r="CA1164" s="98">
        <v>5.2088999999999999</v>
      </c>
      <c r="CB1164" s="98">
        <v>0.84950000000000003</v>
      </c>
      <c r="CC1164" s="98">
        <v>3.1804999999999999</v>
      </c>
      <c r="CD1164" s="98">
        <v>0.2</v>
      </c>
      <c r="CE1164" s="98">
        <v>1</v>
      </c>
      <c r="CF1164" s="33">
        <v>4.3</v>
      </c>
      <c r="CG1164" s="32">
        <v>42</v>
      </c>
      <c r="CH1164" s="98">
        <v>42</v>
      </c>
      <c r="CI1164" s="98">
        <v>42</v>
      </c>
      <c r="CJ1164" s="98">
        <f>Population!$CG1164-Population!$CI1164</f>
        <v>0</v>
      </c>
      <c r="CK1164" s="120">
        <f>_xlfn.DAYS(Entries!$AY$2,Population!H1164)</f>
        <v>8285</v>
      </c>
      <c r="CL1164" s="120">
        <f t="shared" si="151"/>
        <v>1460</v>
      </c>
      <c r="CM1164" s="122">
        <f>Entries!$AY$5</f>
        <v>0.15</v>
      </c>
      <c r="CN1164" s="122">
        <f t="shared" si="156"/>
        <v>0</v>
      </c>
      <c r="CO1164" s="121">
        <f t="shared" si="152"/>
        <v>0</v>
      </c>
      <c r="CP1164" s="32"/>
      <c r="CQ1164" s="98">
        <v>2</v>
      </c>
      <c r="CR1164" s="98" t="s">
        <v>95</v>
      </c>
      <c r="CS1164" s="98"/>
      <c r="CT1164" s="33"/>
      <c r="CU1164" s="32" t="s">
        <v>4398</v>
      </c>
      <c r="CV1164" s="98" t="s">
        <v>255</v>
      </c>
      <c r="CW1164" s="98" t="s">
        <v>157</v>
      </c>
      <c r="CX1164" s="98" t="s">
        <v>1888</v>
      </c>
      <c r="CY1164" s="98" t="s">
        <v>107</v>
      </c>
      <c r="CZ1164" s="98" t="s">
        <v>151</v>
      </c>
      <c r="DA1164" s="33">
        <v>160</v>
      </c>
      <c r="DB1164" s="17" t="s">
        <v>15463</v>
      </c>
      <c r="DC1164" s="17">
        <v>10</v>
      </c>
      <c r="DD1164" s="17" t="s">
        <v>15500</v>
      </c>
      <c r="DE1164" s="17" t="s">
        <v>15500</v>
      </c>
      <c r="DF1164" s="17" t="s">
        <v>15500</v>
      </c>
      <c r="DG1164" s="23" t="s">
        <v>11180</v>
      </c>
      <c r="DH1164" s="145"/>
    </row>
    <row r="1165" spans="1:112" s="17" customFormat="1" x14ac:dyDescent="0.25">
      <c r="A1165" s="30" t="s">
        <v>4460</v>
      </c>
      <c r="B1165" s="96">
        <v>0</v>
      </c>
      <c r="C1165" s="152" t="s">
        <v>15461</v>
      </c>
      <c r="D1165" s="96" t="s">
        <v>4393</v>
      </c>
      <c r="E1165" s="96">
        <v>25415</v>
      </c>
      <c r="F1165" s="96" t="s">
        <v>4461</v>
      </c>
      <c r="G1165" s="31">
        <v>25415</v>
      </c>
      <c r="H1165" s="43">
        <v>36009</v>
      </c>
      <c r="I1165" s="96" t="s">
        <v>1150</v>
      </c>
      <c r="J1165" s="96"/>
      <c r="K1165" s="96"/>
      <c r="L1165" s="96" t="s">
        <v>250</v>
      </c>
      <c r="M1165" s="124" t="s">
        <v>4395</v>
      </c>
      <c r="N1165" s="96" t="s">
        <v>4395</v>
      </c>
      <c r="O1165" s="124" t="s">
        <v>157</v>
      </c>
      <c r="P1165" s="96" t="str">
        <f>VLOOKUP(N1165,Entries!J:K,2,FALSE)</f>
        <v>ORBITAL TELECOMMUNICATIONS SATELLITE (GLOBALSTAR)</v>
      </c>
      <c r="Q1165" s="123" t="s">
        <v>4396</v>
      </c>
      <c r="R1165" s="30" t="s">
        <v>4396</v>
      </c>
      <c r="S1165" s="96" t="s">
        <v>156</v>
      </c>
      <c r="T1165" s="124" t="s">
        <v>157</v>
      </c>
      <c r="U1165" s="125" t="s">
        <v>159</v>
      </c>
      <c r="V1165" s="31" t="s">
        <v>159</v>
      </c>
      <c r="W1165" s="64">
        <f>IF(VLOOKUP(R1165,Entries!N:P,3,FALSE)=V1165,1,VLOOKUP(R1165,Entries!N:P,3,FALSE))</f>
        <v>1</v>
      </c>
      <c r="X1165" s="124"/>
      <c r="Y1165" s="124"/>
      <c r="Z1165" s="96"/>
      <c r="AA1165" s="96"/>
      <c r="AB1165" s="96"/>
      <c r="AC1165" s="96" t="s">
        <v>93</v>
      </c>
      <c r="AD1165" s="96" t="s">
        <v>263</v>
      </c>
      <c r="AE1165" s="96" t="s">
        <v>263</v>
      </c>
      <c r="AF1165" s="96" t="s">
        <v>263</v>
      </c>
      <c r="AG1165" s="96" t="s">
        <v>11135</v>
      </c>
      <c r="AH1165" s="96"/>
      <c r="AI1165" s="96"/>
      <c r="AJ1165" s="96">
        <v>4</v>
      </c>
      <c r="AK1165" s="96" t="s">
        <v>95</v>
      </c>
      <c r="AL1165" s="96"/>
      <c r="AM1165" s="31"/>
      <c r="AN1165" s="30" t="s">
        <v>191</v>
      </c>
      <c r="AO1165" s="96" t="s">
        <v>134</v>
      </c>
      <c r="AP1165" s="31" t="s">
        <v>160</v>
      </c>
      <c r="AQ1165">
        <v>21104.573514439999</v>
      </c>
      <c r="AR1165" t="s">
        <v>13192</v>
      </c>
      <c r="AS1165" t="s">
        <v>11225</v>
      </c>
      <c r="AT1165" t="s">
        <v>13193</v>
      </c>
      <c r="AU1165">
        <v>44.995100000000001</v>
      </c>
      <c r="AV1165" s="96">
        <v>0.78530724289777776</v>
      </c>
      <c r="AW1165">
        <v>168.6782</v>
      </c>
      <c r="AX1165" s="96">
        <v>2.9494871398577782</v>
      </c>
      <c r="AY1165">
        <v>4.7899999999999999E-4</v>
      </c>
      <c r="AZ1165">
        <v>216.63419999999999</v>
      </c>
      <c r="BA1165" s="96">
        <v>4.0169372696177783</v>
      </c>
      <c r="BB1165">
        <v>252.964</v>
      </c>
      <c r="BC1165" s="96">
        <v>2.2674021381066667</v>
      </c>
      <c r="BD1165">
        <v>14.33100402</v>
      </c>
      <c r="BE1165" s="96">
        <f t="shared" si="153"/>
        <v>7159.524116763494</v>
      </c>
      <c r="BF1165" s="96">
        <f t="shared" si="154"/>
        <v>791.95352881542294</v>
      </c>
      <c r="BG1165" s="96">
        <f t="shared" si="155"/>
        <v>785.09470471156419</v>
      </c>
      <c r="BH1165">
        <v>7157.4907507340513</v>
      </c>
      <c r="BI1165">
        <v>4.6779832378921171E-4</v>
      </c>
      <c r="BJ1165">
        <v>0.78506287851621293</v>
      </c>
      <c r="BK1165">
        <v>2.943702395460575</v>
      </c>
      <c r="BL1165">
        <v>2.0736077334471741</v>
      </c>
      <c r="BM1165">
        <v>6.1223249847965961</v>
      </c>
      <c r="BN1165">
        <v>0.78531237669461951</v>
      </c>
      <c r="BO1165">
        <v>2.9439896590457488</v>
      </c>
      <c r="BP1165">
        <v>7.2355854490579335E-4</v>
      </c>
      <c r="BQ1165">
        <v>2.0736077334471741</v>
      </c>
      <c r="BR1165">
        <v>7161.0677950921063</v>
      </c>
      <c r="BS1165" s="96">
        <v>795.40777713428906</v>
      </c>
      <c r="BT1165" s="96">
        <v>784.91624738942846</v>
      </c>
      <c r="BU1165">
        <v>6.1223249847965961</v>
      </c>
      <c r="BV1165" s="60" t="b">
        <f t="shared" si="150"/>
        <v>0</v>
      </c>
      <c r="BW1165" s="30" t="s">
        <v>941</v>
      </c>
      <c r="BX1165" s="96">
        <v>1.04</v>
      </c>
      <c r="BY1165" s="96">
        <v>2.2400000000000002</v>
      </c>
      <c r="BZ1165" s="96">
        <v>4.32</v>
      </c>
      <c r="CA1165" s="96">
        <v>5.2088999999999999</v>
      </c>
      <c r="CB1165" s="96">
        <v>0.84950000000000003</v>
      </c>
      <c r="CC1165" s="96">
        <v>3.1804999999999999</v>
      </c>
      <c r="CD1165" s="96">
        <v>0.2</v>
      </c>
      <c r="CE1165" s="96">
        <v>1</v>
      </c>
      <c r="CF1165" s="31">
        <v>4.3</v>
      </c>
      <c r="CG1165" s="30">
        <v>42</v>
      </c>
      <c r="CH1165" s="96">
        <v>42</v>
      </c>
      <c r="CI1165" s="96">
        <v>42</v>
      </c>
      <c r="CJ1165" s="96">
        <f>Population!$CG1165-Population!$CI1165</f>
        <v>0</v>
      </c>
      <c r="CK1165" s="118">
        <f>_xlfn.DAYS(Entries!$AY$2,Population!H1165)</f>
        <v>8285</v>
      </c>
      <c r="CL1165" s="118">
        <f t="shared" si="151"/>
        <v>1460</v>
      </c>
      <c r="CM1165" s="117">
        <f>Entries!$AY$5</f>
        <v>0.15</v>
      </c>
      <c r="CN1165" s="117">
        <f t="shared" si="156"/>
        <v>0</v>
      </c>
      <c r="CO1165" s="119">
        <f t="shared" si="152"/>
        <v>0</v>
      </c>
      <c r="CP1165" s="30"/>
      <c r="CQ1165" s="96">
        <v>2</v>
      </c>
      <c r="CR1165" s="96" t="s">
        <v>95</v>
      </c>
      <c r="CS1165" s="96"/>
      <c r="CT1165" s="31"/>
      <c r="CU1165" s="30" t="s">
        <v>4398</v>
      </c>
      <c r="CV1165" s="96" t="s">
        <v>255</v>
      </c>
      <c r="CW1165" s="96" t="s">
        <v>157</v>
      </c>
      <c r="CX1165" s="96" t="s">
        <v>1888</v>
      </c>
      <c r="CY1165" s="96" t="s">
        <v>107</v>
      </c>
      <c r="CZ1165" s="96" t="s">
        <v>151</v>
      </c>
      <c r="DA1165" s="31">
        <v>160</v>
      </c>
      <c r="DB1165" s="17" t="s">
        <v>15463</v>
      </c>
      <c r="DC1165" s="17">
        <v>10</v>
      </c>
      <c r="DD1165" s="17" t="s">
        <v>15500</v>
      </c>
      <c r="DE1165" s="17" t="s">
        <v>15500</v>
      </c>
      <c r="DF1165" s="17" t="s">
        <v>15500</v>
      </c>
      <c r="DG1165" s="23" t="s">
        <v>11180</v>
      </c>
      <c r="DH1165" s="145"/>
    </row>
    <row r="1166" spans="1:112" s="17" customFormat="1" x14ac:dyDescent="0.25">
      <c r="A1166" s="32" t="s">
        <v>4463</v>
      </c>
      <c r="B1166" s="98">
        <v>0</v>
      </c>
      <c r="C1166" s="64" t="s">
        <v>15461</v>
      </c>
      <c r="D1166" s="98" t="s">
        <v>4393</v>
      </c>
      <c r="E1166" s="98">
        <v>25416</v>
      </c>
      <c r="F1166" s="98" t="s">
        <v>4464</v>
      </c>
      <c r="G1166" s="33">
        <v>25414</v>
      </c>
      <c r="H1166" s="44">
        <v>36009</v>
      </c>
      <c r="I1166" s="98" t="s">
        <v>1150</v>
      </c>
      <c r="J1166" s="98"/>
      <c r="K1166" s="98"/>
      <c r="L1166" s="98" t="s">
        <v>250</v>
      </c>
      <c r="M1166" t="s">
        <v>4395</v>
      </c>
      <c r="N1166" s="98" t="s">
        <v>4395</v>
      </c>
      <c r="O1166" t="s">
        <v>157</v>
      </c>
      <c r="P1166" s="64" t="str">
        <f>VLOOKUP(N1166,Entries!J:K,2,FALSE)</f>
        <v>ORBITAL TELECOMMUNICATIONS SATELLITE (GLOBALSTAR)</v>
      </c>
      <c r="Q1166" s="38" t="s">
        <v>4396</v>
      </c>
      <c r="R1166" s="32" t="s">
        <v>4396</v>
      </c>
      <c r="S1166" s="98" t="s">
        <v>156</v>
      </c>
      <c r="T1166" t="s">
        <v>157</v>
      </c>
      <c r="U1166" s="39" t="s">
        <v>159</v>
      </c>
      <c r="V1166" s="33" t="s">
        <v>159</v>
      </c>
      <c r="W1166" s="64">
        <f>IF(VLOOKUP(R1166,Entries!N:P,3,FALSE)=V1166,1,VLOOKUP(R1166,Entries!N:P,3,FALSE))</f>
        <v>1</v>
      </c>
      <c r="X1166"/>
      <c r="Y1166"/>
      <c r="Z1166" s="98"/>
      <c r="AA1166" s="98"/>
      <c r="AB1166" s="98"/>
      <c r="AC1166" s="98" t="s">
        <v>93</v>
      </c>
      <c r="AD1166" s="98" t="s">
        <v>263</v>
      </c>
      <c r="AE1166" s="98" t="s">
        <v>263</v>
      </c>
      <c r="AF1166" s="98" t="s">
        <v>263</v>
      </c>
      <c r="AG1166" s="98" t="s">
        <v>11135</v>
      </c>
      <c r="AH1166" s="98"/>
      <c r="AI1166" s="98"/>
      <c r="AJ1166" s="98">
        <v>4</v>
      </c>
      <c r="AK1166" s="98" t="s">
        <v>95</v>
      </c>
      <c r="AL1166" s="98"/>
      <c r="AM1166" s="33"/>
      <c r="AN1166" s="32" t="s">
        <v>191</v>
      </c>
      <c r="AO1166" s="98" t="s">
        <v>134</v>
      </c>
      <c r="AP1166" s="33" t="s">
        <v>160</v>
      </c>
      <c r="AQ1166">
        <v>21104.56570132</v>
      </c>
      <c r="AR1166" t="s">
        <v>11342</v>
      </c>
      <c r="AS1166" t="s">
        <v>11225</v>
      </c>
      <c r="AT1166" t="s">
        <v>13194</v>
      </c>
      <c r="AU1166">
        <v>44.994799999999998</v>
      </c>
      <c r="AV1166" s="98">
        <v>0.78556031558666684</v>
      </c>
      <c r="AW1166">
        <v>168.9932</v>
      </c>
      <c r="AX1166" s="98">
        <v>4.5337989667733334</v>
      </c>
      <c r="AY1166">
        <v>2.0880000000000001E-4</v>
      </c>
      <c r="AZ1166">
        <v>230.15360000000001</v>
      </c>
      <c r="BA1166" s="98">
        <v>3.0452777705955554</v>
      </c>
      <c r="BB1166">
        <v>129.9126</v>
      </c>
      <c r="BC1166" s="98">
        <v>3.239408957577778</v>
      </c>
      <c r="BD1166">
        <v>14.3307474</v>
      </c>
      <c r="BE1166" s="96">
        <f t="shared" si="153"/>
        <v>7159.6095866762589</v>
      </c>
      <c r="BF1166" s="96">
        <f t="shared" si="154"/>
        <v>790.10451315795672</v>
      </c>
      <c r="BG1166" s="96">
        <f t="shared" si="155"/>
        <v>787.11466019456111</v>
      </c>
      <c r="BH1166">
        <v>7165.771376987218</v>
      </c>
      <c r="BI1166">
        <v>9.2820612527913765E-4</v>
      </c>
      <c r="BJ1166">
        <v>0.78562945970045994</v>
      </c>
      <c r="BK1166">
        <v>2.9494877525280789</v>
      </c>
      <c r="BL1166">
        <v>0.67255505910347857</v>
      </c>
      <c r="BM1166">
        <v>5.6117850943520429</v>
      </c>
      <c r="BN1166">
        <v>0.78530774924133695</v>
      </c>
      <c r="BO1166">
        <v>2.949487755576961</v>
      </c>
      <c r="BP1166">
        <v>7.3252984130897593E-4</v>
      </c>
      <c r="BQ1166">
        <v>0.67255505910347857</v>
      </c>
      <c r="BR1166">
        <v>7161.1620122618588</v>
      </c>
      <c r="BS1166" s="96">
        <v>796.4472307938986</v>
      </c>
      <c r="BT1166" s="96">
        <v>783.92251295277765</v>
      </c>
      <c r="BU1166">
        <v>5.6117850943520429</v>
      </c>
      <c r="BV1166" s="65" t="b">
        <f t="shared" si="150"/>
        <v>0</v>
      </c>
      <c r="BW1166" s="32" t="s">
        <v>941</v>
      </c>
      <c r="BX1166" s="98">
        <v>1.04</v>
      </c>
      <c r="BY1166" s="98">
        <v>2.2400000000000002</v>
      </c>
      <c r="BZ1166" s="98">
        <v>4.32</v>
      </c>
      <c r="CA1166" s="98">
        <v>5.2088999999999999</v>
      </c>
      <c r="CB1166" s="98">
        <v>0.84950000000000003</v>
      </c>
      <c r="CC1166" s="98">
        <v>3.1804999999999999</v>
      </c>
      <c r="CD1166" s="98">
        <v>0.2</v>
      </c>
      <c r="CE1166" s="98">
        <v>1</v>
      </c>
      <c r="CF1166" s="33">
        <v>4.3</v>
      </c>
      <c r="CG1166" s="32">
        <v>42</v>
      </c>
      <c r="CH1166" s="98">
        <v>42</v>
      </c>
      <c r="CI1166" s="98">
        <v>42</v>
      </c>
      <c r="CJ1166" s="98">
        <f>Population!$CG1166-Population!$CI1166</f>
        <v>0</v>
      </c>
      <c r="CK1166" s="120">
        <f>_xlfn.DAYS(Entries!$AY$2,Population!H1166)</f>
        <v>8285</v>
      </c>
      <c r="CL1166" s="120">
        <f t="shared" si="151"/>
        <v>1460</v>
      </c>
      <c r="CM1166" s="122">
        <f>Entries!$AY$5</f>
        <v>0.15</v>
      </c>
      <c r="CN1166" s="122">
        <f t="shared" si="156"/>
        <v>0</v>
      </c>
      <c r="CO1166" s="121">
        <f t="shared" si="152"/>
        <v>0</v>
      </c>
      <c r="CP1166" s="32"/>
      <c r="CQ1166" s="98">
        <v>2</v>
      </c>
      <c r="CR1166" s="98" t="s">
        <v>95</v>
      </c>
      <c r="CS1166" s="98"/>
      <c r="CT1166" s="33"/>
      <c r="CU1166" s="32" t="s">
        <v>4398</v>
      </c>
      <c r="CV1166" s="98" t="s">
        <v>255</v>
      </c>
      <c r="CW1166" s="98" t="s">
        <v>157</v>
      </c>
      <c r="CX1166" s="98" t="s">
        <v>1888</v>
      </c>
      <c r="CY1166" s="98" t="s">
        <v>107</v>
      </c>
      <c r="CZ1166" s="98" t="s">
        <v>151</v>
      </c>
      <c r="DA1166" s="33">
        <v>160</v>
      </c>
      <c r="DB1166" s="17" t="s">
        <v>15463</v>
      </c>
      <c r="DC1166" s="17">
        <v>10</v>
      </c>
      <c r="DD1166" s="17" t="s">
        <v>15500</v>
      </c>
      <c r="DE1166" s="17" t="s">
        <v>15500</v>
      </c>
      <c r="DF1166" s="17" t="s">
        <v>15500</v>
      </c>
      <c r="DG1166" s="23" t="s">
        <v>11180</v>
      </c>
      <c r="DH1166" s="145"/>
    </row>
    <row r="1167" spans="1:112" s="17" customFormat="1" x14ac:dyDescent="0.25">
      <c r="A1167" s="30" t="s">
        <v>4466</v>
      </c>
      <c r="B1167" s="96">
        <v>0</v>
      </c>
      <c r="C1167" s="152" t="s">
        <v>15461</v>
      </c>
      <c r="D1167" s="96" t="s">
        <v>4393</v>
      </c>
      <c r="E1167" s="96">
        <v>25475</v>
      </c>
      <c r="F1167" s="96" t="s">
        <v>4467</v>
      </c>
      <c r="G1167" s="31">
        <v>25472</v>
      </c>
      <c r="H1167" s="43">
        <v>36061</v>
      </c>
      <c r="I1167" s="96" t="s">
        <v>1150</v>
      </c>
      <c r="J1167" s="96"/>
      <c r="K1167" s="96"/>
      <c r="L1167" s="96" t="s">
        <v>123</v>
      </c>
      <c r="M1167" s="124" t="s">
        <v>4395</v>
      </c>
      <c r="N1167" s="96" t="s">
        <v>4395</v>
      </c>
      <c r="O1167" s="124" t="s">
        <v>157</v>
      </c>
      <c r="P1167" s="96" t="str">
        <f>VLOOKUP(N1167,Entries!J:K,2,FALSE)</f>
        <v>ORBITAL TELECOMMUNICATIONS SATELLITE (GLOBALSTAR)</v>
      </c>
      <c r="Q1167" s="123" t="s">
        <v>4396</v>
      </c>
      <c r="R1167" s="30" t="s">
        <v>4396</v>
      </c>
      <c r="S1167" s="96" t="s">
        <v>156</v>
      </c>
      <c r="T1167" s="124" t="s">
        <v>157</v>
      </c>
      <c r="U1167" s="125" t="s">
        <v>159</v>
      </c>
      <c r="V1167" s="31" t="s">
        <v>159</v>
      </c>
      <c r="W1167" s="64">
        <f>IF(VLOOKUP(R1167,Entries!N:P,3,FALSE)=V1167,1,VLOOKUP(R1167,Entries!N:P,3,FALSE))</f>
        <v>1</v>
      </c>
      <c r="X1167" s="124"/>
      <c r="Y1167" s="124"/>
      <c r="Z1167" s="96"/>
      <c r="AA1167" s="96"/>
      <c r="AB1167" s="96"/>
      <c r="AC1167" s="96" t="s">
        <v>93</v>
      </c>
      <c r="AD1167" s="96" t="s">
        <v>263</v>
      </c>
      <c r="AE1167" s="96" t="s">
        <v>263</v>
      </c>
      <c r="AF1167" s="96" t="s">
        <v>263</v>
      </c>
      <c r="AG1167" s="96" t="s">
        <v>11135</v>
      </c>
      <c r="AH1167" s="96"/>
      <c r="AI1167" s="96"/>
      <c r="AJ1167" s="96">
        <v>4</v>
      </c>
      <c r="AK1167" s="96" t="s">
        <v>95</v>
      </c>
      <c r="AL1167" s="96"/>
      <c r="AM1167" s="31"/>
      <c r="AN1167" s="30" t="s">
        <v>191</v>
      </c>
      <c r="AO1167" s="96" t="s">
        <v>134</v>
      </c>
      <c r="AP1167" s="31" t="s">
        <v>160</v>
      </c>
      <c r="AQ1167">
        <v>21103.74015297</v>
      </c>
      <c r="AR1167" t="s">
        <v>11558</v>
      </c>
      <c r="AS1167" t="s">
        <v>11225</v>
      </c>
      <c r="AT1167" t="s">
        <v>13195</v>
      </c>
      <c r="AU1167">
        <v>45.009300000000003</v>
      </c>
      <c r="AV1167" s="96">
        <v>0.78556380624444444</v>
      </c>
      <c r="AW1167">
        <v>259.76760000000002</v>
      </c>
      <c r="AX1167" s="96">
        <v>4.4989464941911113</v>
      </c>
      <c r="AY1167">
        <v>1.271E-4</v>
      </c>
      <c r="AZ1167">
        <v>174.48159999999999</v>
      </c>
      <c r="BA1167" s="96">
        <v>3.0220299897955556</v>
      </c>
      <c r="BB1167">
        <v>185.6045</v>
      </c>
      <c r="BC1167" s="96">
        <v>3.262686408968889</v>
      </c>
      <c r="BD1167">
        <v>14.33067174</v>
      </c>
      <c r="BE1167" s="96">
        <f t="shared" si="153"/>
        <v>7159.6347864991567</v>
      </c>
      <c r="BF1167" s="96">
        <f t="shared" si="154"/>
        <v>789.54477608052093</v>
      </c>
      <c r="BG1167" s="96">
        <f t="shared" si="155"/>
        <v>787.72479691779245</v>
      </c>
      <c r="BH1167">
        <v>7165.7966043224988</v>
      </c>
      <c r="BI1167">
        <v>1.049534800095286E-3</v>
      </c>
      <c r="BJ1167">
        <v>0.78588253052096069</v>
      </c>
      <c r="BK1167">
        <v>4.5337999107547029</v>
      </c>
      <c r="BL1167">
        <v>0.79746586515884721</v>
      </c>
      <c r="BM1167">
        <v>5.4872215089354981</v>
      </c>
      <c r="BN1167">
        <v>0.78556082166559149</v>
      </c>
      <c r="BO1167">
        <v>4.5337999128522446</v>
      </c>
      <c r="BP1167">
        <v>8.7448641986005433E-4</v>
      </c>
      <c r="BQ1167">
        <v>0.79746586515884721</v>
      </c>
      <c r="BR1167">
        <v>7161.1848718733381</v>
      </c>
      <c r="BS1167" s="96">
        <v>797.12695791639817</v>
      </c>
      <c r="BT1167" s="96">
        <v>784.15514901712868</v>
      </c>
      <c r="BU1167">
        <v>5.4872215089354981</v>
      </c>
      <c r="BV1167" s="60" t="b">
        <f t="shared" si="150"/>
        <v>0</v>
      </c>
      <c r="BW1167" s="30" t="s">
        <v>941</v>
      </c>
      <c r="BX1167" s="96">
        <v>1.04</v>
      </c>
      <c r="BY1167" s="96">
        <v>2.2400000000000002</v>
      </c>
      <c r="BZ1167" s="96">
        <v>4.32</v>
      </c>
      <c r="CA1167" s="96">
        <v>5.2088999999999999</v>
      </c>
      <c r="CB1167" s="96">
        <v>0.84950000000000003</v>
      </c>
      <c r="CC1167" s="96">
        <v>3.1804999999999999</v>
      </c>
      <c r="CD1167" s="96">
        <v>0.2</v>
      </c>
      <c r="CE1167" s="96">
        <v>1</v>
      </c>
      <c r="CF1167" s="31">
        <v>4.3</v>
      </c>
      <c r="CG1167" s="30">
        <v>42</v>
      </c>
      <c r="CH1167" s="96">
        <v>42</v>
      </c>
      <c r="CI1167" s="96">
        <v>42</v>
      </c>
      <c r="CJ1167" s="96">
        <f>Population!$CG1167-Population!$CI1167</f>
        <v>0</v>
      </c>
      <c r="CK1167" s="118">
        <f>_xlfn.DAYS(Entries!$AY$2,Population!H1167)</f>
        <v>8233</v>
      </c>
      <c r="CL1167" s="118">
        <f t="shared" si="151"/>
        <v>1460</v>
      </c>
      <c r="CM1167" s="117">
        <f>Entries!$AY$5</f>
        <v>0.15</v>
      </c>
      <c r="CN1167" s="117">
        <f t="shared" si="156"/>
        <v>0</v>
      </c>
      <c r="CO1167" s="119">
        <f t="shared" si="152"/>
        <v>0</v>
      </c>
      <c r="CP1167" s="30"/>
      <c r="CQ1167" s="96">
        <v>2</v>
      </c>
      <c r="CR1167" s="96" t="s">
        <v>95</v>
      </c>
      <c r="CS1167" s="96"/>
      <c r="CT1167" s="31"/>
      <c r="CU1167" s="30" t="s">
        <v>4398</v>
      </c>
      <c r="CV1167" s="96" t="s">
        <v>255</v>
      </c>
      <c r="CW1167" s="96" t="s">
        <v>157</v>
      </c>
      <c r="CX1167" s="96" t="s">
        <v>1888</v>
      </c>
      <c r="CY1167" s="96" t="s">
        <v>107</v>
      </c>
      <c r="CZ1167" s="96" t="s">
        <v>151</v>
      </c>
      <c r="DA1167" s="31">
        <v>160</v>
      </c>
      <c r="DB1167" s="17" t="s">
        <v>15463</v>
      </c>
      <c r="DC1167" s="17">
        <v>10</v>
      </c>
      <c r="DD1167" s="17" t="s">
        <v>15500</v>
      </c>
      <c r="DE1167" s="17" t="s">
        <v>15500</v>
      </c>
      <c r="DF1167" s="17" t="s">
        <v>15500</v>
      </c>
      <c r="DG1167" s="23" t="s">
        <v>11180</v>
      </c>
      <c r="DH1167" s="145"/>
    </row>
    <row r="1168" spans="1:112" s="17" customFormat="1" x14ac:dyDescent="0.25">
      <c r="A1168" s="32" t="s">
        <v>4469</v>
      </c>
      <c r="B1168" s="98">
        <v>0</v>
      </c>
      <c r="C1168" s="64" t="s">
        <v>15461</v>
      </c>
      <c r="D1168" s="98" t="s">
        <v>4393</v>
      </c>
      <c r="E1168" s="98">
        <v>25477</v>
      </c>
      <c r="F1168" s="98" t="s">
        <v>4470</v>
      </c>
      <c r="G1168" s="33">
        <v>25474</v>
      </c>
      <c r="H1168" s="44">
        <v>36061</v>
      </c>
      <c r="I1168" s="98" t="s">
        <v>1150</v>
      </c>
      <c r="J1168" s="98"/>
      <c r="K1168" s="98"/>
      <c r="L1168" s="98" t="s">
        <v>1151</v>
      </c>
      <c r="M1168" t="s">
        <v>4395</v>
      </c>
      <c r="N1168" s="98" t="s">
        <v>4395</v>
      </c>
      <c r="O1168" t="s">
        <v>157</v>
      </c>
      <c r="P1168" s="64" t="str">
        <f>VLOOKUP(N1168,Entries!J:K,2,FALSE)</f>
        <v>ORBITAL TELECOMMUNICATIONS SATELLITE (GLOBALSTAR)</v>
      </c>
      <c r="Q1168" s="38" t="s">
        <v>4396</v>
      </c>
      <c r="R1168" s="32" t="s">
        <v>4396</v>
      </c>
      <c r="S1168" s="98" t="s">
        <v>156</v>
      </c>
      <c r="T1168" t="s">
        <v>157</v>
      </c>
      <c r="U1168" s="39" t="s">
        <v>159</v>
      </c>
      <c r="V1168" s="33" t="s">
        <v>159</v>
      </c>
      <c r="W1168" s="64">
        <f>IF(VLOOKUP(R1168,Entries!N:P,3,FALSE)=V1168,1,VLOOKUP(R1168,Entries!N:P,3,FALSE))</f>
        <v>1</v>
      </c>
      <c r="X1168"/>
      <c r="Y1168"/>
      <c r="Z1168" s="98"/>
      <c r="AA1168" s="98"/>
      <c r="AB1168" s="98"/>
      <c r="AC1168" s="98" t="s">
        <v>93</v>
      </c>
      <c r="AD1168" s="98" t="s">
        <v>263</v>
      </c>
      <c r="AE1168" s="98" t="s">
        <v>263</v>
      </c>
      <c r="AF1168" s="98" t="s">
        <v>263</v>
      </c>
      <c r="AG1168" s="98" t="s">
        <v>11135</v>
      </c>
      <c r="AH1168" s="98"/>
      <c r="AI1168" s="98"/>
      <c r="AJ1168" s="98">
        <v>4</v>
      </c>
      <c r="AK1168" s="98" t="s">
        <v>95</v>
      </c>
      <c r="AL1168" s="98"/>
      <c r="AM1168" s="33"/>
      <c r="AN1168" s="32" t="s">
        <v>191</v>
      </c>
      <c r="AO1168" s="98" t="s">
        <v>134</v>
      </c>
      <c r="AP1168" s="33" t="s">
        <v>160</v>
      </c>
      <c r="AQ1168">
        <v>21104.549314579999</v>
      </c>
      <c r="AR1168" t="s">
        <v>11455</v>
      </c>
      <c r="AS1168" t="s">
        <v>11225</v>
      </c>
      <c r="AT1168" t="s">
        <v>13196</v>
      </c>
      <c r="AU1168">
        <v>45.009500000000003</v>
      </c>
      <c r="AV1168" s="98">
        <v>0.78551842769333335</v>
      </c>
      <c r="AW1168">
        <v>257.77069999999998</v>
      </c>
      <c r="AX1168" s="98">
        <v>4.481013239857778</v>
      </c>
      <c r="AY1168">
        <v>2.2929999999999999E-4</v>
      </c>
      <c r="AZ1168">
        <v>173.14959999999999</v>
      </c>
      <c r="BA1168" s="98">
        <v>3.6718229164444445</v>
      </c>
      <c r="BB1168">
        <v>186.93819999999999</v>
      </c>
      <c r="BC1168" s="98">
        <v>2.6127992345600002</v>
      </c>
      <c r="BD1168">
        <v>14.32930182</v>
      </c>
      <c r="BE1168" s="96">
        <f t="shared" si="153"/>
        <v>7160.0910995252443</v>
      </c>
      <c r="BF1168" s="96">
        <f t="shared" si="154"/>
        <v>790.73290841436574</v>
      </c>
      <c r="BG1168" s="96">
        <f t="shared" si="155"/>
        <v>787.4492906361229</v>
      </c>
      <c r="BH1168">
        <v>7166.2519012440098</v>
      </c>
      <c r="BI1168">
        <v>9.9307713792925198E-4</v>
      </c>
      <c r="BJ1168">
        <v>0.78588598018962375</v>
      </c>
      <c r="BK1168">
        <v>4.4989474302314783</v>
      </c>
      <c r="BL1168">
        <v>0.88113669500239078</v>
      </c>
      <c r="BM1168">
        <v>5.4035801967860531</v>
      </c>
      <c r="BN1168">
        <v>0.78556431215579747</v>
      </c>
      <c r="BO1168">
        <v>4.4989474330327406</v>
      </c>
      <c r="BP1168">
        <v>9.0564500527365549E-4</v>
      </c>
      <c r="BQ1168">
        <v>0.88113669500239078</v>
      </c>
      <c r="BR1168">
        <v>7161.6410534667639</v>
      </c>
      <c r="BS1168" s="96">
        <v>796.25769525475152</v>
      </c>
      <c r="BT1168" s="96">
        <v>784.23100394343328</v>
      </c>
      <c r="BU1168">
        <v>5.4035801967860531</v>
      </c>
      <c r="BV1168" s="65" t="b">
        <f t="shared" si="150"/>
        <v>0</v>
      </c>
      <c r="BW1168" s="32" t="s">
        <v>941</v>
      </c>
      <c r="BX1168" s="98">
        <v>1.04</v>
      </c>
      <c r="BY1168" s="98">
        <v>2.2400000000000002</v>
      </c>
      <c r="BZ1168" s="98">
        <v>4.32</v>
      </c>
      <c r="CA1168" s="98">
        <v>5.2088999999999999</v>
      </c>
      <c r="CB1168" s="98">
        <v>0.84950000000000003</v>
      </c>
      <c r="CC1168" s="98">
        <v>3.1804999999999999</v>
      </c>
      <c r="CD1168" s="98">
        <v>0.2</v>
      </c>
      <c r="CE1168" s="98">
        <v>1</v>
      </c>
      <c r="CF1168" s="33">
        <v>4.3</v>
      </c>
      <c r="CG1168" s="32">
        <v>42</v>
      </c>
      <c r="CH1168" s="98">
        <v>42</v>
      </c>
      <c r="CI1168" s="98">
        <v>42</v>
      </c>
      <c r="CJ1168" s="98">
        <f>Population!$CG1168-Population!$CI1168</f>
        <v>0</v>
      </c>
      <c r="CK1168" s="120">
        <f>_xlfn.DAYS(Entries!$AY$2,Population!H1168)</f>
        <v>8233</v>
      </c>
      <c r="CL1168" s="120">
        <f t="shared" si="151"/>
        <v>1460</v>
      </c>
      <c r="CM1168" s="122">
        <f>Entries!$AY$5</f>
        <v>0.15</v>
      </c>
      <c r="CN1168" s="122">
        <f t="shared" si="156"/>
        <v>0</v>
      </c>
      <c r="CO1168" s="121">
        <f t="shared" si="152"/>
        <v>0</v>
      </c>
      <c r="CP1168" s="32"/>
      <c r="CQ1168" s="98">
        <v>2</v>
      </c>
      <c r="CR1168" s="98" t="s">
        <v>95</v>
      </c>
      <c r="CS1168" s="98"/>
      <c r="CT1168" s="33"/>
      <c r="CU1168" s="32" t="s">
        <v>4398</v>
      </c>
      <c r="CV1168" s="98" t="s">
        <v>255</v>
      </c>
      <c r="CW1168" s="98" t="s">
        <v>157</v>
      </c>
      <c r="CX1168" s="98" t="s">
        <v>1888</v>
      </c>
      <c r="CY1168" s="98" t="s">
        <v>107</v>
      </c>
      <c r="CZ1168" s="98" t="s">
        <v>151</v>
      </c>
      <c r="DA1168" s="33">
        <v>160</v>
      </c>
      <c r="DB1168" s="17" t="s">
        <v>15463</v>
      </c>
      <c r="DC1168" s="17">
        <v>10</v>
      </c>
      <c r="DD1168" s="17" t="s">
        <v>15500</v>
      </c>
      <c r="DE1168" s="17" t="s">
        <v>15500</v>
      </c>
      <c r="DF1168" s="17" t="s">
        <v>15500</v>
      </c>
      <c r="DG1168" s="23" t="s">
        <v>11180</v>
      </c>
      <c r="DH1168" s="145"/>
    </row>
    <row r="1169" spans="1:112" s="17" customFormat="1" x14ac:dyDescent="0.25">
      <c r="A1169" s="30" t="s">
        <v>4472</v>
      </c>
      <c r="B1169" s="96">
        <v>0</v>
      </c>
      <c r="C1169" s="152" t="s">
        <v>15461</v>
      </c>
      <c r="D1169" s="96" t="s">
        <v>4393</v>
      </c>
      <c r="E1169" s="96">
        <v>25481</v>
      </c>
      <c r="F1169" s="96" t="s">
        <v>4473</v>
      </c>
      <c r="G1169" s="31">
        <v>25478</v>
      </c>
      <c r="H1169" s="43">
        <v>36061</v>
      </c>
      <c r="I1169" s="96" t="s">
        <v>1150</v>
      </c>
      <c r="J1169" s="96"/>
      <c r="K1169" s="96"/>
      <c r="L1169" s="96" t="s">
        <v>1151</v>
      </c>
      <c r="M1169" s="124" t="s">
        <v>4395</v>
      </c>
      <c r="N1169" s="96" t="s">
        <v>4395</v>
      </c>
      <c r="O1169" s="124" t="s">
        <v>157</v>
      </c>
      <c r="P1169" s="96" t="str">
        <f>VLOOKUP(N1169,Entries!J:K,2,FALSE)</f>
        <v>ORBITAL TELECOMMUNICATIONS SATELLITE (GLOBALSTAR)</v>
      </c>
      <c r="Q1169" s="123" t="s">
        <v>4396</v>
      </c>
      <c r="R1169" s="30" t="s">
        <v>4396</v>
      </c>
      <c r="S1169" s="96" t="s">
        <v>156</v>
      </c>
      <c r="T1169" s="124" t="s">
        <v>157</v>
      </c>
      <c r="U1169" s="125" t="s">
        <v>159</v>
      </c>
      <c r="V1169" s="31" t="s">
        <v>159</v>
      </c>
      <c r="W1169" s="64">
        <f>IF(VLOOKUP(R1169,Entries!N:P,3,FALSE)=V1169,1,VLOOKUP(R1169,Entries!N:P,3,FALSE))</f>
        <v>1</v>
      </c>
      <c r="X1169" s="124"/>
      <c r="Y1169" s="124"/>
      <c r="Z1169" s="96"/>
      <c r="AA1169" s="96"/>
      <c r="AB1169" s="96"/>
      <c r="AC1169" s="96" t="s">
        <v>93</v>
      </c>
      <c r="AD1169" s="96" t="s">
        <v>263</v>
      </c>
      <c r="AE1169" s="96" t="s">
        <v>263</v>
      </c>
      <c r="AF1169" s="96" t="s">
        <v>263</v>
      </c>
      <c r="AG1169" s="96" t="s">
        <v>11135</v>
      </c>
      <c r="AH1169" s="96"/>
      <c r="AI1169" s="96"/>
      <c r="AJ1169" s="96">
        <v>4</v>
      </c>
      <c r="AK1169" s="96" t="s">
        <v>95</v>
      </c>
      <c r="AL1169" s="96"/>
      <c r="AM1169" s="31"/>
      <c r="AN1169" s="30" t="s">
        <v>191</v>
      </c>
      <c r="AO1169" s="96" t="s">
        <v>134</v>
      </c>
      <c r="AP1169" s="31" t="s">
        <v>160</v>
      </c>
      <c r="AQ1169">
        <v>21104.55193379</v>
      </c>
      <c r="AR1169" t="s">
        <v>11312</v>
      </c>
      <c r="AS1169" t="s">
        <v>11225</v>
      </c>
      <c r="AT1169" t="s">
        <v>13197</v>
      </c>
      <c r="AU1169">
        <v>45.006900000000002</v>
      </c>
      <c r="AV1169" s="96">
        <v>0.78597570386222215</v>
      </c>
      <c r="AW1169">
        <v>256.7432</v>
      </c>
      <c r="AX1169" s="96">
        <v>1.2757359340311112</v>
      </c>
      <c r="AY1169">
        <v>3.7599999999999999E-5</v>
      </c>
      <c r="AZ1169">
        <v>210.38</v>
      </c>
      <c r="BA1169" s="96">
        <v>5.5606527465777775</v>
      </c>
      <c r="BB1169">
        <v>149.70240000000001</v>
      </c>
      <c r="BC1169" s="96">
        <v>0.72296234965777773</v>
      </c>
      <c r="BD1169">
        <v>14.330494290000001</v>
      </c>
      <c r="BE1169" s="96">
        <f t="shared" si="153"/>
        <v>7159.6938900464747</v>
      </c>
      <c r="BF1169" s="96">
        <f t="shared" si="154"/>
        <v>788.96309453673985</v>
      </c>
      <c r="BG1169" s="96">
        <f t="shared" si="155"/>
        <v>788.42468555620962</v>
      </c>
      <c r="BH1169">
        <v>7165.8562368213097</v>
      </c>
      <c r="BI1169">
        <v>1.0964991841515451E-3</v>
      </c>
      <c r="BJ1169">
        <v>0.78584063723773045</v>
      </c>
      <c r="BK1169">
        <v>4.481014171230794</v>
      </c>
      <c r="BL1169">
        <v>0.7160429134114471</v>
      </c>
      <c r="BM1169">
        <v>5.5685800360094868</v>
      </c>
      <c r="BN1169">
        <v>0.78551893387809513</v>
      </c>
      <c r="BO1169">
        <v>4.4810141748499221</v>
      </c>
      <c r="BP1169">
        <v>8.3970681100917015E-4</v>
      </c>
      <c r="BQ1169">
        <v>0.7160429134114471</v>
      </c>
      <c r="BR1169">
        <v>7161.2443495990929</v>
      </c>
      <c r="BS1169" s="96">
        <v>795.76062449891197</v>
      </c>
      <c r="BT1169" s="96">
        <v>785.07504995257023</v>
      </c>
      <c r="BU1169">
        <v>5.5685800360094868</v>
      </c>
      <c r="BV1169" s="60" t="b">
        <f t="shared" si="150"/>
        <v>0</v>
      </c>
      <c r="BW1169" s="30" t="s">
        <v>941</v>
      </c>
      <c r="BX1169" s="96">
        <v>1.04</v>
      </c>
      <c r="BY1169" s="96">
        <v>2.2400000000000002</v>
      </c>
      <c r="BZ1169" s="96">
        <v>4.32</v>
      </c>
      <c r="CA1169" s="96">
        <v>5.2088999999999999</v>
      </c>
      <c r="CB1169" s="96">
        <v>0.84950000000000003</v>
      </c>
      <c r="CC1169" s="96">
        <v>3.1804999999999999</v>
      </c>
      <c r="CD1169" s="96">
        <v>0.2</v>
      </c>
      <c r="CE1169" s="96">
        <v>1</v>
      </c>
      <c r="CF1169" s="31">
        <v>4.3</v>
      </c>
      <c r="CG1169" s="30">
        <v>42</v>
      </c>
      <c r="CH1169" s="96">
        <v>42</v>
      </c>
      <c r="CI1169" s="96">
        <v>42</v>
      </c>
      <c r="CJ1169" s="96">
        <f>Population!$CG1169-Population!$CI1169</f>
        <v>0</v>
      </c>
      <c r="CK1169" s="118">
        <f>_xlfn.DAYS(Entries!$AY$2,Population!H1169)</f>
        <v>8233</v>
      </c>
      <c r="CL1169" s="118">
        <f t="shared" si="151"/>
        <v>1460</v>
      </c>
      <c r="CM1169" s="117">
        <f>Entries!$AY$5</f>
        <v>0.15</v>
      </c>
      <c r="CN1169" s="117">
        <f t="shared" si="156"/>
        <v>0</v>
      </c>
      <c r="CO1169" s="119">
        <f t="shared" si="152"/>
        <v>0</v>
      </c>
      <c r="CP1169" s="30"/>
      <c r="CQ1169" s="96">
        <v>2</v>
      </c>
      <c r="CR1169" s="96" t="s">
        <v>95</v>
      </c>
      <c r="CS1169" s="96"/>
      <c r="CT1169" s="31"/>
      <c r="CU1169" s="30" t="s">
        <v>4398</v>
      </c>
      <c r="CV1169" s="96" t="s">
        <v>255</v>
      </c>
      <c r="CW1169" s="96" t="s">
        <v>157</v>
      </c>
      <c r="CX1169" s="96" t="s">
        <v>1888</v>
      </c>
      <c r="CY1169" s="96" t="s">
        <v>107</v>
      </c>
      <c r="CZ1169" s="96" t="s">
        <v>151</v>
      </c>
      <c r="DA1169" s="31">
        <v>160</v>
      </c>
      <c r="DB1169" s="17" t="s">
        <v>15463</v>
      </c>
      <c r="DC1169" s="17">
        <v>10</v>
      </c>
      <c r="DD1169" s="17" t="s">
        <v>15500</v>
      </c>
      <c r="DE1169" s="17" t="s">
        <v>15500</v>
      </c>
      <c r="DF1169" s="17" t="s">
        <v>15500</v>
      </c>
      <c r="DG1169" s="23" t="s">
        <v>11180</v>
      </c>
      <c r="DH1169" s="145"/>
    </row>
    <row r="1170" spans="1:112" s="17" customFormat="1" x14ac:dyDescent="0.25">
      <c r="A1170" s="32" t="s">
        <v>4475</v>
      </c>
      <c r="B1170" s="98">
        <v>0</v>
      </c>
      <c r="C1170" s="64" t="s">
        <v>15461</v>
      </c>
      <c r="D1170" s="98" t="s">
        <v>4393</v>
      </c>
      <c r="E1170" s="98">
        <v>25980</v>
      </c>
      <c r="F1170" s="98" t="s">
        <v>4476</v>
      </c>
      <c r="G1170" s="33">
        <v>25977</v>
      </c>
      <c r="H1170" s="44">
        <v>36498</v>
      </c>
      <c r="I1170" s="98" t="s">
        <v>221</v>
      </c>
      <c r="J1170" s="98"/>
      <c r="K1170" s="98"/>
      <c r="L1170" s="98" t="s">
        <v>250</v>
      </c>
      <c r="M1170" t="s">
        <v>4395</v>
      </c>
      <c r="N1170" s="98" t="s">
        <v>4395</v>
      </c>
      <c r="O1170" t="s">
        <v>157</v>
      </c>
      <c r="P1170" s="64" t="str">
        <f>VLOOKUP(N1170,Entries!J:K,2,FALSE)</f>
        <v>ORBITAL TELECOMMUNICATIONS SATELLITE (GLOBALSTAR)</v>
      </c>
      <c r="Q1170" s="38" t="s">
        <v>4396</v>
      </c>
      <c r="R1170" s="32" t="s">
        <v>4396</v>
      </c>
      <c r="S1170" s="98" t="s">
        <v>156</v>
      </c>
      <c r="T1170" t="s">
        <v>157</v>
      </c>
      <c r="U1170" s="39" t="s">
        <v>159</v>
      </c>
      <c r="V1170" s="33" t="s">
        <v>159</v>
      </c>
      <c r="W1170" s="64">
        <f>IF(VLOOKUP(R1170,Entries!N:P,3,FALSE)=V1170,1,VLOOKUP(R1170,Entries!N:P,3,FALSE))</f>
        <v>1</v>
      </c>
      <c r="X1170"/>
      <c r="Y1170"/>
      <c r="Z1170" s="98"/>
      <c r="AA1170" s="98"/>
      <c r="AB1170" s="98"/>
      <c r="AC1170" s="98" t="s">
        <v>93</v>
      </c>
      <c r="AD1170" s="98" t="s">
        <v>263</v>
      </c>
      <c r="AE1170" s="98" t="s">
        <v>263</v>
      </c>
      <c r="AF1170" s="98" t="s">
        <v>263</v>
      </c>
      <c r="AG1170" s="98" t="s">
        <v>11135</v>
      </c>
      <c r="AH1170" s="98"/>
      <c r="AI1170" s="98"/>
      <c r="AJ1170" s="98">
        <v>4</v>
      </c>
      <c r="AK1170" s="98" t="s">
        <v>95</v>
      </c>
      <c r="AL1170" s="98"/>
      <c r="AM1170" s="33"/>
      <c r="AN1170" s="32" t="s">
        <v>191</v>
      </c>
      <c r="AO1170" s="98" t="s">
        <v>134</v>
      </c>
      <c r="AP1170" s="33" t="s">
        <v>160</v>
      </c>
      <c r="AQ1170">
        <v>21104.412131789999</v>
      </c>
      <c r="AR1170" t="s">
        <v>12413</v>
      </c>
      <c r="AS1170" t="s">
        <v>11225</v>
      </c>
      <c r="AT1170" t="s">
        <v>13198</v>
      </c>
      <c r="AU1170">
        <v>45.033099999999997</v>
      </c>
      <c r="AV1170" s="98">
        <v>0.78582560557777792</v>
      </c>
      <c r="AW1170">
        <v>73.094300000000004</v>
      </c>
      <c r="AX1170" s="98">
        <v>1.1846559459644446</v>
      </c>
      <c r="AY1170">
        <v>7.9049999999999997E-4</v>
      </c>
      <c r="AZ1170">
        <v>318.60199999999998</v>
      </c>
      <c r="BA1170" s="98">
        <v>5.7968917383333327</v>
      </c>
      <c r="BB1170">
        <v>41.422699999999999</v>
      </c>
      <c r="BC1170" s="98">
        <v>0.4873115337377778</v>
      </c>
      <c r="BD1170">
        <v>14.32996069</v>
      </c>
      <c r="BE1170" s="96">
        <f t="shared" si="153"/>
        <v>7159.8716243767904</v>
      </c>
      <c r="BF1170" s="96">
        <f t="shared" si="154"/>
        <v>794.53150289585938</v>
      </c>
      <c r="BG1170" s="96">
        <f t="shared" si="155"/>
        <v>783.21174585772042</v>
      </c>
      <c r="BH1170">
        <v>7166.0376899836683</v>
      </c>
      <c r="BI1170">
        <v>1.4681301690458639E-3</v>
      </c>
      <c r="BJ1170">
        <v>0.78629789761635038</v>
      </c>
      <c r="BK1170">
        <v>1.275736199364391</v>
      </c>
      <c r="BL1170">
        <v>0.14778242761492591</v>
      </c>
      <c r="BM1170">
        <v>6.1358346757694688</v>
      </c>
      <c r="BN1170">
        <v>0.78597621035576148</v>
      </c>
      <c r="BO1170">
        <v>1.275736200041361</v>
      </c>
      <c r="BP1170">
        <v>7.4605160522803486E-4</v>
      </c>
      <c r="BQ1170">
        <v>0.14778242761492591</v>
      </c>
      <c r="BR1170">
        <v>7161.4178372257411</v>
      </c>
      <c r="BS1170" s="96">
        <v>795.97399828693142</v>
      </c>
      <c r="BT1170" s="96">
        <v>784.76092180752039</v>
      </c>
      <c r="BU1170">
        <v>6.1358346757694688</v>
      </c>
      <c r="BV1170" s="65" t="b">
        <f t="shared" si="150"/>
        <v>0</v>
      </c>
      <c r="BW1170" s="32" t="s">
        <v>941</v>
      </c>
      <c r="BX1170" s="98">
        <v>1</v>
      </c>
      <c r="BY1170" s="98">
        <v>0.2</v>
      </c>
      <c r="BZ1170" s="98">
        <v>4.3</v>
      </c>
      <c r="CA1170" s="98">
        <v>3.4506999999999999</v>
      </c>
      <c r="CB1170" s="98">
        <v>0.2</v>
      </c>
      <c r="CC1170" s="98">
        <v>1.4460999999999999</v>
      </c>
      <c r="CD1170" s="98">
        <v>0.2</v>
      </c>
      <c r="CE1170" s="98">
        <v>1</v>
      </c>
      <c r="CF1170" s="33">
        <v>4.3</v>
      </c>
      <c r="CG1170" s="32">
        <v>44</v>
      </c>
      <c r="CH1170" s="98">
        <v>44</v>
      </c>
      <c r="CI1170" s="98">
        <v>44</v>
      </c>
      <c r="CJ1170" s="98">
        <f>Population!$CG1170-Population!$CI1170</f>
        <v>0</v>
      </c>
      <c r="CK1170" s="120">
        <f>_xlfn.DAYS(Entries!$AY$2,Population!H1170)</f>
        <v>7796</v>
      </c>
      <c r="CL1170" s="120">
        <f t="shared" si="151"/>
        <v>1460</v>
      </c>
      <c r="CM1170" s="122">
        <f>Entries!$AY$5</f>
        <v>0.15</v>
      </c>
      <c r="CN1170" s="122">
        <f t="shared" si="156"/>
        <v>0</v>
      </c>
      <c r="CO1170" s="121">
        <f t="shared" si="152"/>
        <v>0</v>
      </c>
      <c r="CP1170" s="32"/>
      <c r="CQ1170" s="98">
        <v>2</v>
      </c>
      <c r="CR1170" s="98" t="s">
        <v>95</v>
      </c>
      <c r="CS1170" s="98"/>
      <c r="CT1170" s="33"/>
      <c r="CU1170" s="32" t="s">
        <v>4398</v>
      </c>
      <c r="CV1170" s="98" t="s">
        <v>255</v>
      </c>
      <c r="CW1170" s="98" t="s">
        <v>157</v>
      </c>
      <c r="CX1170" s="98" t="s">
        <v>1888</v>
      </c>
      <c r="CY1170" s="98" t="s">
        <v>107</v>
      </c>
      <c r="CZ1170" s="98" t="s">
        <v>151</v>
      </c>
      <c r="DA1170" s="33">
        <v>160</v>
      </c>
      <c r="DB1170" s="17" t="s">
        <v>15463</v>
      </c>
      <c r="DC1170" s="17">
        <v>10</v>
      </c>
      <c r="DD1170" s="17" t="s">
        <v>15500</v>
      </c>
      <c r="DE1170" s="17" t="s">
        <v>15500</v>
      </c>
      <c r="DF1170" s="17" t="s">
        <v>15500</v>
      </c>
      <c r="DG1170" s="23" t="s">
        <v>11180</v>
      </c>
      <c r="DH1170" s="145"/>
    </row>
    <row r="1171" spans="1:112" s="17" customFormat="1" x14ac:dyDescent="0.25">
      <c r="A1171" s="30" t="s">
        <v>4478</v>
      </c>
      <c r="B1171" s="96">
        <v>0</v>
      </c>
      <c r="C1171" s="152" t="s">
        <v>15461</v>
      </c>
      <c r="D1171" s="96" t="s">
        <v>4393</v>
      </c>
      <c r="E1171" s="96">
        <v>25981</v>
      </c>
      <c r="F1171" s="96" t="s">
        <v>4479</v>
      </c>
      <c r="G1171" s="31">
        <v>25978</v>
      </c>
      <c r="H1171" s="43">
        <v>36498</v>
      </c>
      <c r="I1171" s="96" t="s">
        <v>221</v>
      </c>
      <c r="J1171" s="96"/>
      <c r="K1171" s="96"/>
      <c r="L1171" s="96" t="s">
        <v>250</v>
      </c>
      <c r="M1171" s="124" t="s">
        <v>4395</v>
      </c>
      <c r="N1171" s="96" t="s">
        <v>4395</v>
      </c>
      <c r="O1171" s="124" t="s">
        <v>157</v>
      </c>
      <c r="P1171" s="96" t="str">
        <f>VLOOKUP(N1171,Entries!J:K,2,FALSE)</f>
        <v>ORBITAL TELECOMMUNICATIONS SATELLITE (GLOBALSTAR)</v>
      </c>
      <c r="Q1171" s="123" t="s">
        <v>4396</v>
      </c>
      <c r="R1171" s="30" t="s">
        <v>4396</v>
      </c>
      <c r="S1171" s="96" t="s">
        <v>156</v>
      </c>
      <c r="T1171" s="124" t="s">
        <v>157</v>
      </c>
      <c r="U1171" s="125" t="s">
        <v>159</v>
      </c>
      <c r="V1171" s="31" t="s">
        <v>159</v>
      </c>
      <c r="W1171" s="64">
        <f>IF(VLOOKUP(R1171,Entries!N:P,3,FALSE)=V1171,1,VLOOKUP(R1171,Entries!N:P,3,FALSE))</f>
        <v>1</v>
      </c>
      <c r="X1171" s="124"/>
      <c r="Y1171" s="124"/>
      <c r="Z1171" s="96"/>
      <c r="AA1171" s="96"/>
      <c r="AB1171" s="96"/>
      <c r="AC1171" s="96" t="s">
        <v>93</v>
      </c>
      <c r="AD1171" s="96" t="s">
        <v>263</v>
      </c>
      <c r="AE1171" s="96" t="s">
        <v>263</v>
      </c>
      <c r="AF1171" s="96" t="s">
        <v>263</v>
      </c>
      <c r="AG1171" s="96" t="s">
        <v>11135</v>
      </c>
      <c r="AH1171" s="96"/>
      <c r="AI1171" s="96"/>
      <c r="AJ1171" s="96">
        <v>4</v>
      </c>
      <c r="AK1171" s="96" t="s">
        <v>95</v>
      </c>
      <c r="AL1171" s="96"/>
      <c r="AM1171" s="31"/>
      <c r="AN1171" s="30" t="s">
        <v>191</v>
      </c>
      <c r="AO1171" s="96" t="s">
        <v>134</v>
      </c>
      <c r="AP1171" s="31" t="s">
        <v>160</v>
      </c>
      <c r="AQ1171">
        <v>21104.397793529999</v>
      </c>
      <c r="AR1171" t="s">
        <v>11731</v>
      </c>
      <c r="AS1171" t="s">
        <v>11225</v>
      </c>
      <c r="AT1171" t="s">
        <v>13199</v>
      </c>
      <c r="AU1171">
        <v>45.024500000000003</v>
      </c>
      <c r="AV1171" s="96">
        <v>0.78571215920000004</v>
      </c>
      <c r="AW1171">
        <v>67.875799999999998</v>
      </c>
      <c r="AX1171" s="96">
        <v>1.2916131909333335</v>
      </c>
      <c r="AY1171">
        <v>4.9019999999999999E-4</v>
      </c>
      <c r="AZ1171">
        <v>332.13749999999999</v>
      </c>
      <c r="BA1171" s="96">
        <v>5.9565840956800002</v>
      </c>
      <c r="BB1171">
        <v>27.9209</v>
      </c>
      <c r="BC1171" s="96">
        <v>0.32760521376000001</v>
      </c>
      <c r="BD1171">
        <v>14.330116110000001</v>
      </c>
      <c r="BE1171" s="96">
        <f t="shared" si="153"/>
        <v>7159.8198551168271</v>
      </c>
      <c r="BF1171" s="96">
        <f t="shared" si="154"/>
        <v>792.32959880980525</v>
      </c>
      <c r="BG1171" s="96">
        <f t="shared" si="155"/>
        <v>785.31011142384887</v>
      </c>
      <c r="BH1171">
        <v>7165.9849753211874</v>
      </c>
      <c r="BI1171">
        <v>1.38957665391143E-3</v>
      </c>
      <c r="BJ1171">
        <v>0.78614780395997319</v>
      </c>
      <c r="BK1171">
        <v>1.184656193259916</v>
      </c>
      <c r="BL1171">
        <v>0.37565912297972037</v>
      </c>
      <c r="BM1171">
        <v>5.9085457422454333</v>
      </c>
      <c r="BN1171">
        <v>0.78582611198296837</v>
      </c>
      <c r="BO1171">
        <v>1.184656194404178</v>
      </c>
      <c r="BP1171">
        <v>7.8288654659665151E-4</v>
      </c>
      <c r="BQ1171">
        <v>0.37565912297972037</v>
      </c>
      <c r="BR1171">
        <v>7161.3674600472259</v>
      </c>
      <c r="BS1171" s="96">
        <v>799.84240591509297</v>
      </c>
      <c r="BT1171" s="96">
        <v>786.45260776372106</v>
      </c>
      <c r="BU1171">
        <v>5.9085457422454333</v>
      </c>
      <c r="BV1171" s="60" t="b">
        <f t="shared" si="150"/>
        <v>0</v>
      </c>
      <c r="BW1171" s="30" t="s">
        <v>941</v>
      </c>
      <c r="BX1171" s="96">
        <v>1</v>
      </c>
      <c r="BY1171" s="96">
        <v>0.2</v>
      </c>
      <c r="BZ1171" s="96">
        <v>4.3</v>
      </c>
      <c r="CA1171" s="96">
        <v>3.4506999999999999</v>
      </c>
      <c r="CB1171" s="96">
        <v>0.2</v>
      </c>
      <c r="CC1171" s="96">
        <v>1.4460999999999999</v>
      </c>
      <c r="CD1171" s="96">
        <v>0.2</v>
      </c>
      <c r="CE1171" s="96">
        <v>1</v>
      </c>
      <c r="CF1171" s="31">
        <v>4.3</v>
      </c>
      <c r="CG1171" s="30">
        <v>44</v>
      </c>
      <c r="CH1171" s="96">
        <v>44</v>
      </c>
      <c r="CI1171" s="96">
        <v>44</v>
      </c>
      <c r="CJ1171" s="96">
        <f>Population!$CG1171-Population!$CI1171</f>
        <v>0</v>
      </c>
      <c r="CK1171" s="118">
        <f>_xlfn.DAYS(Entries!$AY$2,Population!H1171)</f>
        <v>7796</v>
      </c>
      <c r="CL1171" s="118">
        <f t="shared" si="151"/>
        <v>1460</v>
      </c>
      <c r="CM1171" s="117">
        <f>Entries!$AY$5</f>
        <v>0.15</v>
      </c>
      <c r="CN1171" s="117">
        <f t="shared" si="156"/>
        <v>0</v>
      </c>
      <c r="CO1171" s="119">
        <f t="shared" si="152"/>
        <v>0</v>
      </c>
      <c r="CP1171" s="30"/>
      <c r="CQ1171" s="96">
        <v>2</v>
      </c>
      <c r="CR1171" s="96" t="s">
        <v>95</v>
      </c>
      <c r="CS1171" s="96"/>
      <c r="CT1171" s="31"/>
      <c r="CU1171" s="30" t="s">
        <v>4398</v>
      </c>
      <c r="CV1171" s="96" t="s">
        <v>255</v>
      </c>
      <c r="CW1171" s="96" t="s">
        <v>157</v>
      </c>
      <c r="CX1171" s="96" t="s">
        <v>1888</v>
      </c>
      <c r="CY1171" s="96" t="s">
        <v>107</v>
      </c>
      <c r="CZ1171" s="96" t="s">
        <v>151</v>
      </c>
      <c r="DA1171" s="31">
        <v>160</v>
      </c>
      <c r="DB1171" s="17" t="s">
        <v>15463</v>
      </c>
      <c r="DC1171" s="17">
        <v>10</v>
      </c>
      <c r="DD1171" s="17" t="s">
        <v>15500</v>
      </c>
      <c r="DE1171" s="17" t="s">
        <v>15500</v>
      </c>
      <c r="DF1171" s="17" t="s">
        <v>15500</v>
      </c>
      <c r="DG1171" s="23" t="s">
        <v>11180</v>
      </c>
      <c r="DH1171" s="145"/>
    </row>
    <row r="1172" spans="1:112" s="17" customFormat="1" x14ac:dyDescent="0.25">
      <c r="A1172" s="32" t="s">
        <v>4481</v>
      </c>
      <c r="B1172" s="98">
        <v>0</v>
      </c>
      <c r="C1172" s="64" t="s">
        <v>15461</v>
      </c>
      <c r="D1172" s="98" t="s">
        <v>4393</v>
      </c>
      <c r="E1172" s="98">
        <v>25982</v>
      </c>
      <c r="F1172" s="98" t="s">
        <v>4482</v>
      </c>
      <c r="G1172" s="33">
        <v>25979</v>
      </c>
      <c r="H1172" s="44">
        <v>36498</v>
      </c>
      <c r="I1172" s="98" t="s">
        <v>221</v>
      </c>
      <c r="J1172" s="98"/>
      <c r="K1172" s="98"/>
      <c r="L1172" s="98" t="s">
        <v>250</v>
      </c>
      <c r="M1172" t="s">
        <v>4395</v>
      </c>
      <c r="N1172" s="98" t="s">
        <v>4395</v>
      </c>
      <c r="O1172" t="s">
        <v>157</v>
      </c>
      <c r="P1172" s="64" t="str">
        <f>VLOOKUP(N1172,Entries!J:K,2,FALSE)</f>
        <v>ORBITAL TELECOMMUNICATIONS SATELLITE (GLOBALSTAR)</v>
      </c>
      <c r="Q1172" s="38" t="s">
        <v>4396</v>
      </c>
      <c r="R1172" s="32" t="s">
        <v>4396</v>
      </c>
      <c r="S1172" s="98" t="s">
        <v>156</v>
      </c>
      <c r="T1172" t="s">
        <v>157</v>
      </c>
      <c r="U1172" s="39" t="s">
        <v>159</v>
      </c>
      <c r="V1172" s="33" t="s">
        <v>159</v>
      </c>
      <c r="W1172" s="64">
        <f>IF(VLOOKUP(R1172,Entries!N:P,3,FALSE)=V1172,1,VLOOKUP(R1172,Entries!N:P,3,FALSE))</f>
        <v>1</v>
      </c>
      <c r="X1172"/>
      <c r="Y1172"/>
      <c r="Z1172" s="98"/>
      <c r="AA1172" s="98"/>
      <c r="AB1172" s="98"/>
      <c r="AC1172" s="98" t="s">
        <v>93</v>
      </c>
      <c r="AD1172" s="98" t="s">
        <v>263</v>
      </c>
      <c r="AE1172" s="98" t="s">
        <v>263</v>
      </c>
      <c r="AF1172" s="98" t="s">
        <v>263</v>
      </c>
      <c r="AG1172" s="98" t="s">
        <v>11135</v>
      </c>
      <c r="AH1172" s="98"/>
      <c r="AI1172" s="98"/>
      <c r="AJ1172" s="98">
        <v>4</v>
      </c>
      <c r="AK1172" s="98" t="s">
        <v>95</v>
      </c>
      <c r="AL1172" s="98"/>
      <c r="AM1172" s="33"/>
      <c r="AN1172" s="32" t="s">
        <v>191</v>
      </c>
      <c r="AO1172" s="98" t="s">
        <v>134</v>
      </c>
      <c r="AP1172" s="33" t="s">
        <v>160</v>
      </c>
      <c r="AQ1172">
        <v>21104.381205400001</v>
      </c>
      <c r="AR1172" t="s">
        <v>11569</v>
      </c>
      <c r="AS1172" t="s">
        <v>11225</v>
      </c>
      <c r="AT1172" t="s">
        <v>13200</v>
      </c>
      <c r="AU1172">
        <v>45.018000000000001</v>
      </c>
      <c r="AV1172" s="98">
        <v>0.78595650524444438</v>
      </c>
      <c r="AW1172">
        <v>74.004000000000005</v>
      </c>
      <c r="AX1172" s="98">
        <v>0.20691048510666671</v>
      </c>
      <c r="AY1172">
        <v>7.3229999999999996E-4</v>
      </c>
      <c r="AZ1172">
        <v>341.28719999999998</v>
      </c>
      <c r="BA1172" s="98">
        <v>6.0144173137422223</v>
      </c>
      <c r="BB1172">
        <v>18.770399999999999</v>
      </c>
      <c r="BC1172" s="98">
        <v>2.8052357071911111</v>
      </c>
      <c r="BD1172">
        <v>14.321775260000001</v>
      </c>
      <c r="BE1172" s="96">
        <f t="shared" si="153"/>
        <v>7162.5994541184573</v>
      </c>
      <c r="BF1172" s="96">
        <f t="shared" si="154"/>
        <v>796.8446256987072</v>
      </c>
      <c r="BG1172" s="96">
        <f t="shared" si="155"/>
        <v>786.35428253820646</v>
      </c>
      <c r="BH1172">
        <v>7168.7637912075443</v>
      </c>
      <c r="BI1172">
        <v>1.631942801643443E-3</v>
      </c>
      <c r="BJ1172">
        <v>0.78603410791386452</v>
      </c>
      <c r="BK1172">
        <v>1.29161345959306</v>
      </c>
      <c r="BL1172">
        <v>0.31370825605956187</v>
      </c>
      <c r="BM1172">
        <v>5.9704830178630361</v>
      </c>
      <c r="BN1172">
        <v>0.78571266548058039</v>
      </c>
      <c r="BO1172">
        <v>1.291613461687747</v>
      </c>
      <c r="BP1172">
        <v>9.345004509321511E-4</v>
      </c>
      <c r="BQ1172">
        <v>0.31370825605956187</v>
      </c>
      <c r="BR1172">
        <v>7164.1475068394066</v>
      </c>
      <c r="BS1172" s="96">
        <v>791.07225767147793</v>
      </c>
      <c r="BT1172" s="96">
        <v>774.7645466514623</v>
      </c>
      <c r="BU1172">
        <v>5.9704830178630361</v>
      </c>
      <c r="BV1172" s="65" t="b">
        <f t="shared" si="150"/>
        <v>0</v>
      </c>
      <c r="BW1172" s="32" t="s">
        <v>941</v>
      </c>
      <c r="BX1172" s="98">
        <v>1</v>
      </c>
      <c r="BY1172" s="98">
        <v>0.2</v>
      </c>
      <c r="BZ1172" s="98">
        <v>4.3</v>
      </c>
      <c r="CA1172" s="98">
        <v>3.4506999999999999</v>
      </c>
      <c r="CB1172" s="98">
        <v>0.2</v>
      </c>
      <c r="CC1172" s="98">
        <v>1.4460999999999999</v>
      </c>
      <c r="CD1172" s="98">
        <v>0.2</v>
      </c>
      <c r="CE1172" s="98">
        <v>1</v>
      </c>
      <c r="CF1172" s="33">
        <v>4.3</v>
      </c>
      <c r="CG1172" s="32">
        <v>44</v>
      </c>
      <c r="CH1172" s="98">
        <v>44</v>
      </c>
      <c r="CI1172" s="98">
        <v>44</v>
      </c>
      <c r="CJ1172" s="98">
        <f>Population!$CG1172-Population!$CI1172</f>
        <v>0</v>
      </c>
      <c r="CK1172" s="120">
        <f>_xlfn.DAYS(Entries!$AY$2,Population!H1172)</f>
        <v>7796</v>
      </c>
      <c r="CL1172" s="120">
        <f t="shared" si="151"/>
        <v>1460</v>
      </c>
      <c r="CM1172" s="122">
        <f>Entries!$AY$5</f>
        <v>0.15</v>
      </c>
      <c r="CN1172" s="122">
        <f t="shared" si="156"/>
        <v>0</v>
      </c>
      <c r="CO1172" s="121">
        <f t="shared" si="152"/>
        <v>0</v>
      </c>
      <c r="CP1172" s="32"/>
      <c r="CQ1172" s="98">
        <v>2</v>
      </c>
      <c r="CR1172" s="98" t="s">
        <v>95</v>
      </c>
      <c r="CS1172" s="98"/>
      <c r="CT1172" s="33"/>
      <c r="CU1172" s="32" t="s">
        <v>4398</v>
      </c>
      <c r="CV1172" s="98" t="s">
        <v>255</v>
      </c>
      <c r="CW1172" s="98" t="s">
        <v>157</v>
      </c>
      <c r="CX1172" s="98" t="s">
        <v>1888</v>
      </c>
      <c r="CY1172" s="98" t="s">
        <v>107</v>
      </c>
      <c r="CZ1172" s="98" t="s">
        <v>151</v>
      </c>
      <c r="DA1172" s="33">
        <v>160</v>
      </c>
      <c r="DB1172" s="17" t="s">
        <v>15463</v>
      </c>
      <c r="DC1172" s="17">
        <v>10</v>
      </c>
      <c r="DD1172" s="17" t="s">
        <v>15500</v>
      </c>
      <c r="DE1172" s="17" t="s">
        <v>15500</v>
      </c>
      <c r="DF1172" s="17" t="s">
        <v>15500</v>
      </c>
      <c r="DG1172" s="23" t="s">
        <v>11180</v>
      </c>
      <c r="DH1172" s="145"/>
    </row>
    <row r="1173" spans="1:112" s="17" customFormat="1" x14ac:dyDescent="0.25">
      <c r="A1173" s="30" t="s">
        <v>4484</v>
      </c>
      <c r="B1173" s="96">
        <v>0</v>
      </c>
      <c r="C1173" s="152" t="s">
        <v>15461</v>
      </c>
      <c r="D1173" s="96" t="s">
        <v>4393</v>
      </c>
      <c r="E1173" s="96">
        <v>25983</v>
      </c>
      <c r="F1173" s="96" t="s">
        <v>4485</v>
      </c>
      <c r="G1173" s="31">
        <v>25980</v>
      </c>
      <c r="H1173" s="43">
        <v>36498</v>
      </c>
      <c r="I1173" s="96" t="s">
        <v>221</v>
      </c>
      <c r="J1173" s="96"/>
      <c r="K1173" s="96"/>
      <c r="L1173" s="96" t="s">
        <v>250</v>
      </c>
      <c r="M1173" s="124" t="s">
        <v>4395</v>
      </c>
      <c r="N1173" s="96" t="s">
        <v>4395</v>
      </c>
      <c r="O1173" s="124" t="s">
        <v>157</v>
      </c>
      <c r="P1173" s="96" t="str">
        <f>VLOOKUP(N1173,Entries!J:K,2,FALSE)</f>
        <v>ORBITAL TELECOMMUNICATIONS SATELLITE (GLOBALSTAR)</v>
      </c>
      <c r="Q1173" s="123" t="s">
        <v>4396</v>
      </c>
      <c r="R1173" s="30" t="s">
        <v>4396</v>
      </c>
      <c r="S1173" s="96" t="s">
        <v>156</v>
      </c>
      <c r="T1173" s="124" t="s">
        <v>157</v>
      </c>
      <c r="U1173" s="125" t="s">
        <v>159</v>
      </c>
      <c r="V1173" s="31" t="s">
        <v>159</v>
      </c>
      <c r="W1173" s="64">
        <f>IF(VLOOKUP(R1173,Entries!N:P,3,FALSE)=V1173,1,VLOOKUP(R1173,Entries!N:P,3,FALSE))</f>
        <v>1</v>
      </c>
      <c r="X1173" s="124"/>
      <c r="Y1173" s="124"/>
      <c r="Z1173" s="96"/>
      <c r="AA1173" s="96"/>
      <c r="AB1173" s="96"/>
      <c r="AC1173" s="96" t="s">
        <v>93</v>
      </c>
      <c r="AD1173" s="96" t="s">
        <v>263</v>
      </c>
      <c r="AE1173" s="96" t="s">
        <v>263</v>
      </c>
      <c r="AF1173" s="96" t="s">
        <v>263</v>
      </c>
      <c r="AG1173" s="96" t="s">
        <v>11135</v>
      </c>
      <c r="AH1173" s="96"/>
      <c r="AI1173" s="96"/>
      <c r="AJ1173" s="96">
        <v>4</v>
      </c>
      <c r="AK1173" s="96" t="s">
        <v>95</v>
      </c>
      <c r="AL1173" s="96"/>
      <c r="AM1173" s="31"/>
      <c r="AN1173" s="30" t="s">
        <v>191</v>
      </c>
      <c r="AO1173" s="96" t="s">
        <v>134</v>
      </c>
      <c r="AP1173" s="31" t="s">
        <v>160</v>
      </c>
      <c r="AQ1173">
        <v>21104.14691367</v>
      </c>
      <c r="AR1173" t="s">
        <v>12344</v>
      </c>
      <c r="AS1173" t="s">
        <v>11225</v>
      </c>
      <c r="AT1173" t="s">
        <v>13201</v>
      </c>
      <c r="AU1173">
        <v>45.031999999999996</v>
      </c>
      <c r="AV1173" s="96">
        <v>0.78611183951555563</v>
      </c>
      <c r="AW1173">
        <v>11.8551</v>
      </c>
      <c r="AX1173" s="96">
        <v>1.3591958161688888</v>
      </c>
      <c r="AY1173">
        <v>1.0173999999999999E-3</v>
      </c>
      <c r="AZ1173">
        <v>344.60079999999999</v>
      </c>
      <c r="BA1173" s="96">
        <v>5.815076320026666</v>
      </c>
      <c r="BB1173">
        <v>160.72819999999999</v>
      </c>
      <c r="BC1173" s="96">
        <v>0.46920200118666661</v>
      </c>
      <c r="BD1173">
        <v>14.35250027</v>
      </c>
      <c r="BE1173" s="96">
        <f t="shared" si="153"/>
        <v>7152.3736151950943</v>
      </c>
      <c r="BF1173" s="96">
        <f t="shared" si="154"/>
        <v>788.65044011119426</v>
      </c>
      <c r="BG1173" s="96">
        <f t="shared" si="155"/>
        <v>774.09679027899529</v>
      </c>
      <c r="BH1173">
        <v>7155.5649124935508</v>
      </c>
      <c r="BI1173">
        <v>1.1447444213962849E-3</v>
      </c>
      <c r="BJ1173">
        <v>0.78607165542342505</v>
      </c>
      <c r="BK1173">
        <v>0.20648434561005971</v>
      </c>
      <c r="BL1173">
        <v>0.94423670583570507</v>
      </c>
      <c r="BM1173">
        <v>1.5920830819583209</v>
      </c>
      <c r="BN1173">
        <v>0.78595678860135032</v>
      </c>
      <c r="BO1173">
        <v>0.20691007410160461</v>
      </c>
      <c r="BP1173">
        <v>1.1397747432433951E-3</v>
      </c>
      <c r="BQ1173">
        <v>0.94423670583570507</v>
      </c>
      <c r="BR1173">
        <v>7153.9184021614701</v>
      </c>
      <c r="BS1173" s="96">
        <v>795.87613679572041</v>
      </c>
      <c r="BT1173" s="96">
        <v>784.65914517992951</v>
      </c>
      <c r="BU1173">
        <v>1.5920830819583209</v>
      </c>
      <c r="BV1173" s="60" t="b">
        <f t="shared" si="150"/>
        <v>0</v>
      </c>
      <c r="BW1173" s="30" t="s">
        <v>941</v>
      </c>
      <c r="BX1173" s="96">
        <v>1</v>
      </c>
      <c r="BY1173" s="96">
        <v>0.2</v>
      </c>
      <c r="BZ1173" s="96">
        <v>4.3</v>
      </c>
      <c r="CA1173" s="96">
        <v>3.4506999999999999</v>
      </c>
      <c r="CB1173" s="96">
        <v>0.2</v>
      </c>
      <c r="CC1173" s="96">
        <v>1.4460999999999999</v>
      </c>
      <c r="CD1173" s="96">
        <v>0.2</v>
      </c>
      <c r="CE1173" s="96">
        <v>1</v>
      </c>
      <c r="CF1173" s="31">
        <v>4.3</v>
      </c>
      <c r="CG1173" s="30">
        <v>44</v>
      </c>
      <c r="CH1173" s="96">
        <v>44</v>
      </c>
      <c r="CI1173" s="96">
        <v>44</v>
      </c>
      <c r="CJ1173" s="96">
        <f>Population!$CG1173-Population!$CI1173</f>
        <v>0</v>
      </c>
      <c r="CK1173" s="118">
        <f>_xlfn.DAYS(Entries!$AY$2,Population!H1173)</f>
        <v>7796</v>
      </c>
      <c r="CL1173" s="118">
        <f t="shared" si="151"/>
        <v>1460</v>
      </c>
      <c r="CM1173" s="117">
        <f>Entries!$AY$5</f>
        <v>0.15</v>
      </c>
      <c r="CN1173" s="117">
        <f t="shared" si="156"/>
        <v>0</v>
      </c>
      <c r="CO1173" s="119">
        <f t="shared" si="152"/>
        <v>0</v>
      </c>
      <c r="CP1173" s="30"/>
      <c r="CQ1173" s="96">
        <v>2</v>
      </c>
      <c r="CR1173" s="96" t="s">
        <v>95</v>
      </c>
      <c r="CS1173" s="96"/>
      <c r="CT1173" s="31"/>
      <c r="CU1173" s="30" t="s">
        <v>4398</v>
      </c>
      <c r="CV1173" s="96" t="s">
        <v>255</v>
      </c>
      <c r="CW1173" s="96" t="s">
        <v>157</v>
      </c>
      <c r="CX1173" s="96" t="s">
        <v>1888</v>
      </c>
      <c r="CY1173" s="96" t="s">
        <v>107</v>
      </c>
      <c r="CZ1173" s="96" t="s">
        <v>151</v>
      </c>
      <c r="DA1173" s="31">
        <v>160</v>
      </c>
      <c r="DB1173" s="17" t="s">
        <v>15463</v>
      </c>
      <c r="DC1173" s="17">
        <v>10</v>
      </c>
      <c r="DD1173" s="17" t="s">
        <v>15500</v>
      </c>
      <c r="DE1173" s="17" t="s">
        <v>15500</v>
      </c>
      <c r="DF1173" s="17" t="s">
        <v>15500</v>
      </c>
      <c r="DG1173" s="23" t="s">
        <v>11180</v>
      </c>
      <c r="DH1173" s="145"/>
    </row>
    <row r="1174" spans="1:112" s="17" customFormat="1" x14ac:dyDescent="0.25">
      <c r="A1174" s="32" t="s">
        <v>4487</v>
      </c>
      <c r="B1174" s="98">
        <v>0</v>
      </c>
      <c r="C1174" s="64" t="s">
        <v>15461</v>
      </c>
      <c r="D1174" s="98" t="s">
        <v>4393</v>
      </c>
      <c r="E1174" s="98">
        <v>25985</v>
      </c>
      <c r="F1174" s="98" t="s">
        <v>4488</v>
      </c>
      <c r="G1174" s="33">
        <v>25982</v>
      </c>
      <c r="H1174" s="44">
        <v>36498</v>
      </c>
      <c r="I1174" s="98" t="s">
        <v>221</v>
      </c>
      <c r="J1174" s="98"/>
      <c r="K1174" s="98"/>
      <c r="L1174" s="98" t="s">
        <v>250</v>
      </c>
      <c r="M1174" t="s">
        <v>4395</v>
      </c>
      <c r="N1174" s="98" t="s">
        <v>4395</v>
      </c>
      <c r="O1174" t="s">
        <v>157</v>
      </c>
      <c r="P1174" s="64" t="str">
        <f>VLOOKUP(N1174,Entries!J:K,2,FALSE)</f>
        <v>ORBITAL TELECOMMUNICATIONS SATELLITE (GLOBALSTAR)</v>
      </c>
      <c r="Q1174" s="38" t="s">
        <v>4396</v>
      </c>
      <c r="R1174" s="32" t="s">
        <v>4396</v>
      </c>
      <c r="S1174" s="98" t="s">
        <v>156</v>
      </c>
      <c r="T1174" t="s">
        <v>157</v>
      </c>
      <c r="U1174" s="39" t="s">
        <v>159</v>
      </c>
      <c r="V1174" s="33" t="s">
        <v>159</v>
      </c>
      <c r="W1174" s="64">
        <f>IF(VLOOKUP(R1174,Entries!N:P,3,FALSE)=V1174,1,VLOOKUP(R1174,Entries!N:P,3,FALSE))</f>
        <v>1</v>
      </c>
      <c r="X1174"/>
      <c r="Y1174"/>
      <c r="Z1174" s="98"/>
      <c r="AA1174" s="98"/>
      <c r="AB1174" s="98"/>
      <c r="AC1174" s="98" t="s">
        <v>93</v>
      </c>
      <c r="AD1174" s="98" t="s">
        <v>263</v>
      </c>
      <c r="AE1174" s="98" t="s">
        <v>263</v>
      </c>
      <c r="AF1174" s="98" t="s">
        <v>263</v>
      </c>
      <c r="AG1174" s="98" t="s">
        <v>11135</v>
      </c>
      <c r="AH1174" s="98"/>
      <c r="AI1174" s="98"/>
      <c r="AJ1174" s="98">
        <v>4</v>
      </c>
      <c r="AK1174" s="98" t="s">
        <v>95</v>
      </c>
      <c r="AL1174" s="98"/>
      <c r="AM1174" s="33"/>
      <c r="AN1174" s="32" t="s">
        <v>191</v>
      </c>
      <c r="AO1174" s="98" t="s">
        <v>134</v>
      </c>
      <c r="AP1174" s="33" t="s">
        <v>160</v>
      </c>
      <c r="AQ1174">
        <v>21104.40719971</v>
      </c>
      <c r="AR1174" t="s">
        <v>12278</v>
      </c>
      <c r="AS1174" t="s">
        <v>11225</v>
      </c>
      <c r="AT1174" t="s">
        <v>13202</v>
      </c>
      <c r="AU1174">
        <v>45.040900000000001</v>
      </c>
      <c r="AV1174" s="98">
        <v>0.78606297030666672</v>
      </c>
      <c r="AW1174">
        <v>77.876199999999997</v>
      </c>
      <c r="AX1174" s="98">
        <v>1.3477185333955555</v>
      </c>
      <c r="AY1174">
        <v>4.2549999999999999E-4</v>
      </c>
      <c r="AZ1174">
        <v>333.17939999999999</v>
      </c>
      <c r="BA1174" s="98">
        <v>4.6761095937155561</v>
      </c>
      <c r="BB1174">
        <v>26.883299999999998</v>
      </c>
      <c r="BC1174" s="98">
        <v>1.6075264464666668</v>
      </c>
      <c r="BD1174">
        <v>14.33040793</v>
      </c>
      <c r="BE1174" s="96">
        <f t="shared" si="153"/>
        <v>7159.7226545471549</v>
      </c>
      <c r="BF1174" s="96">
        <f t="shared" si="154"/>
        <v>791.76911653666411</v>
      </c>
      <c r="BG1174" s="96">
        <f t="shared" si="155"/>
        <v>785.67619255764566</v>
      </c>
      <c r="BH1174">
        <v>7165.887532306363</v>
      </c>
      <c r="BI1174">
        <v>1.35426972277783E-3</v>
      </c>
      <c r="BJ1174">
        <v>0.78643404672202177</v>
      </c>
      <c r="BK1174">
        <v>1.3591961000396551</v>
      </c>
      <c r="BL1174">
        <v>0.41591415772616819</v>
      </c>
      <c r="BM1174">
        <v>5.8683656574356036</v>
      </c>
      <c r="BN1174">
        <v>0.78611234563511589</v>
      </c>
      <c r="BO1174">
        <v>1.359196101066805</v>
      </c>
      <c r="BP1174">
        <v>7.8317081403232757E-4</v>
      </c>
      <c r="BQ1174">
        <v>0.41591415772616819</v>
      </c>
      <c r="BR1174">
        <v>7161.267640987825</v>
      </c>
      <c r="BS1174" s="96">
        <v>793.8629712887714</v>
      </c>
      <c r="BT1174" s="96">
        <v>786.79278940362929</v>
      </c>
      <c r="BU1174">
        <v>5.8683656574356036</v>
      </c>
      <c r="BV1174" s="65" t="b">
        <f t="shared" si="150"/>
        <v>0</v>
      </c>
      <c r="BW1174" s="32" t="s">
        <v>941</v>
      </c>
      <c r="BX1174" s="98">
        <v>1</v>
      </c>
      <c r="BY1174" s="98">
        <v>0.2</v>
      </c>
      <c r="BZ1174" s="98">
        <v>4.3</v>
      </c>
      <c r="CA1174" s="98">
        <v>3.4506999999999999</v>
      </c>
      <c r="CB1174" s="98">
        <v>0.2</v>
      </c>
      <c r="CC1174" s="98">
        <v>1.4460999999999999</v>
      </c>
      <c r="CD1174" s="98">
        <v>0.2</v>
      </c>
      <c r="CE1174" s="98">
        <v>1</v>
      </c>
      <c r="CF1174" s="33">
        <v>4.3</v>
      </c>
      <c r="CG1174" s="32">
        <v>44</v>
      </c>
      <c r="CH1174" s="98">
        <v>44</v>
      </c>
      <c r="CI1174" s="98">
        <v>44</v>
      </c>
      <c r="CJ1174" s="98">
        <f>Population!$CG1174-Population!$CI1174</f>
        <v>0</v>
      </c>
      <c r="CK1174" s="120">
        <f>_xlfn.DAYS(Entries!$AY$2,Population!H1174)</f>
        <v>7796</v>
      </c>
      <c r="CL1174" s="120">
        <f t="shared" si="151"/>
        <v>1460</v>
      </c>
      <c r="CM1174" s="122">
        <f>Entries!$AY$5</f>
        <v>0.15</v>
      </c>
      <c r="CN1174" s="122">
        <f t="shared" si="156"/>
        <v>0</v>
      </c>
      <c r="CO1174" s="121">
        <f t="shared" si="152"/>
        <v>0</v>
      </c>
      <c r="CP1174" s="32"/>
      <c r="CQ1174" s="98">
        <v>2</v>
      </c>
      <c r="CR1174" s="98" t="s">
        <v>95</v>
      </c>
      <c r="CS1174" s="98"/>
      <c r="CT1174" s="33"/>
      <c r="CU1174" s="32" t="s">
        <v>4398</v>
      </c>
      <c r="CV1174" s="98" t="s">
        <v>255</v>
      </c>
      <c r="CW1174" s="98" t="s">
        <v>157</v>
      </c>
      <c r="CX1174" s="98" t="s">
        <v>1888</v>
      </c>
      <c r="CY1174" s="98" t="s">
        <v>107</v>
      </c>
      <c r="CZ1174" s="98" t="s">
        <v>151</v>
      </c>
      <c r="DA1174" s="33">
        <v>160</v>
      </c>
      <c r="DB1174" s="17" t="s">
        <v>15463</v>
      </c>
      <c r="DC1174" s="17">
        <v>10</v>
      </c>
      <c r="DD1174" s="17" t="s">
        <v>15500</v>
      </c>
      <c r="DE1174" s="17" t="s">
        <v>15500</v>
      </c>
      <c r="DF1174" s="17" t="s">
        <v>15500</v>
      </c>
      <c r="DG1174" s="23" t="s">
        <v>11180</v>
      </c>
      <c r="DH1174" s="145"/>
    </row>
    <row r="1175" spans="1:112" s="17" customFormat="1" x14ac:dyDescent="0.25">
      <c r="A1175" s="30" t="s">
        <v>4490</v>
      </c>
      <c r="B1175" s="96">
        <v>0</v>
      </c>
      <c r="C1175" s="152" t="s">
        <v>15461</v>
      </c>
      <c r="D1175" s="96" t="s">
        <v>4393</v>
      </c>
      <c r="E1175" s="96">
        <v>25984</v>
      </c>
      <c r="F1175" s="96" t="s">
        <v>4491</v>
      </c>
      <c r="G1175" s="31">
        <v>25981</v>
      </c>
      <c r="H1175" s="43">
        <v>36498</v>
      </c>
      <c r="I1175" s="96" t="s">
        <v>221</v>
      </c>
      <c r="J1175" s="96"/>
      <c r="K1175" s="96"/>
      <c r="L1175" s="96" t="s">
        <v>250</v>
      </c>
      <c r="M1175" s="124" t="s">
        <v>4395</v>
      </c>
      <c r="N1175" s="96" t="s">
        <v>4395</v>
      </c>
      <c r="O1175" s="124" t="s">
        <v>157</v>
      </c>
      <c r="P1175" s="96" t="str">
        <f>VLOOKUP(N1175,Entries!J:K,2,FALSE)</f>
        <v>ORBITAL TELECOMMUNICATIONS SATELLITE (GLOBALSTAR)</v>
      </c>
      <c r="Q1175" s="123" t="s">
        <v>4396</v>
      </c>
      <c r="R1175" s="30" t="s">
        <v>4396</v>
      </c>
      <c r="S1175" s="96" t="s">
        <v>156</v>
      </c>
      <c r="T1175" s="124" t="s">
        <v>157</v>
      </c>
      <c r="U1175" s="125" t="s">
        <v>159</v>
      </c>
      <c r="V1175" s="31" t="s">
        <v>159</v>
      </c>
      <c r="W1175" s="64">
        <f>IF(VLOOKUP(R1175,Entries!N:P,3,FALSE)=V1175,1,VLOOKUP(R1175,Entries!N:P,3,FALSE))</f>
        <v>1</v>
      </c>
      <c r="X1175" s="124"/>
      <c r="Y1175" s="124"/>
      <c r="Z1175" s="96"/>
      <c r="AA1175" s="96"/>
      <c r="AB1175" s="96"/>
      <c r="AC1175" s="96" t="s">
        <v>93</v>
      </c>
      <c r="AD1175" s="96" t="s">
        <v>263</v>
      </c>
      <c r="AE1175" s="96" t="s">
        <v>263</v>
      </c>
      <c r="AF1175" s="96" t="s">
        <v>263</v>
      </c>
      <c r="AG1175" s="96" t="s">
        <v>11135</v>
      </c>
      <c r="AH1175" s="96"/>
      <c r="AI1175" s="96"/>
      <c r="AJ1175" s="96">
        <v>4</v>
      </c>
      <c r="AK1175" s="96" t="s">
        <v>95</v>
      </c>
      <c r="AL1175" s="96"/>
      <c r="AM1175" s="31"/>
      <c r="AN1175" s="30" t="s">
        <v>191</v>
      </c>
      <c r="AO1175" s="96" t="s">
        <v>134</v>
      </c>
      <c r="AP1175" s="31" t="s">
        <v>160</v>
      </c>
      <c r="AQ1175">
        <v>21104.261550840001</v>
      </c>
      <c r="AR1175" t="s">
        <v>13168</v>
      </c>
      <c r="AS1175" t="s">
        <v>11225</v>
      </c>
      <c r="AT1175" t="s">
        <v>13203</v>
      </c>
      <c r="AU1175">
        <v>45.0381</v>
      </c>
      <c r="AV1175" s="96">
        <v>1.8848853868444444</v>
      </c>
      <c r="AW1175">
        <v>77.218599999999995</v>
      </c>
      <c r="AX1175" s="96">
        <v>4.5233392107422228</v>
      </c>
      <c r="AY1175">
        <v>5.1259999999999999E-4</v>
      </c>
      <c r="AZ1175">
        <v>267.92140000000001</v>
      </c>
      <c r="BA1175" s="96">
        <v>0.28978044608000003</v>
      </c>
      <c r="BB1175">
        <v>92.104500000000002</v>
      </c>
      <c r="BC1175" s="96">
        <v>5.997831453311111</v>
      </c>
      <c r="BD1175">
        <v>14.33022839</v>
      </c>
      <c r="BE1175" s="96">
        <f t="shared" si="153"/>
        <v>7159.782456056083</v>
      </c>
      <c r="BF1175" s="96">
        <f t="shared" si="154"/>
        <v>792.45256054305719</v>
      </c>
      <c r="BG1175" s="96">
        <f t="shared" si="155"/>
        <v>785.1123515691088</v>
      </c>
      <c r="BH1175">
        <v>7165.9448183818686</v>
      </c>
      <c r="BI1175">
        <v>8.7060798816497001E-4</v>
      </c>
      <c r="BJ1175">
        <v>0.78638517187615786</v>
      </c>
      <c r="BK1175">
        <v>1.347718812581757</v>
      </c>
      <c r="BL1175">
        <v>0.26346927225165928</v>
      </c>
      <c r="BM1175">
        <v>6.0201679029829016</v>
      </c>
      <c r="BN1175">
        <v>0.7860634761564872</v>
      </c>
      <c r="BO1175">
        <v>1.347718814335034</v>
      </c>
      <c r="BP1175">
        <v>4.9363623641265875E-4</v>
      </c>
      <c r="BQ1175">
        <v>0.26346927225165928</v>
      </c>
      <c r="BR1175">
        <v>7161.3278803461999</v>
      </c>
      <c r="BS1175" s="96">
        <v>830.85497774946361</v>
      </c>
      <c r="BT1175" s="96">
        <v>762.88553193270036</v>
      </c>
      <c r="BU1175">
        <v>6.0201679029829016</v>
      </c>
      <c r="BV1175" s="60" t="b">
        <f t="shared" si="150"/>
        <v>0</v>
      </c>
      <c r="BW1175" s="30" t="s">
        <v>941</v>
      </c>
      <c r="BX1175" s="96">
        <v>1</v>
      </c>
      <c r="BY1175" s="96">
        <v>0.2</v>
      </c>
      <c r="BZ1175" s="96">
        <v>4.3</v>
      </c>
      <c r="CA1175" s="96">
        <v>3.4506999999999999</v>
      </c>
      <c r="CB1175" s="96">
        <v>0.2</v>
      </c>
      <c r="CC1175" s="96">
        <v>1.4460999999999999</v>
      </c>
      <c r="CD1175" s="96">
        <v>0.2</v>
      </c>
      <c r="CE1175" s="96">
        <v>1</v>
      </c>
      <c r="CF1175" s="31">
        <v>4.3</v>
      </c>
      <c r="CG1175" s="30">
        <v>44</v>
      </c>
      <c r="CH1175" s="96">
        <v>44</v>
      </c>
      <c r="CI1175" s="96">
        <v>44</v>
      </c>
      <c r="CJ1175" s="96">
        <f>Population!$CG1175-Population!$CI1175</f>
        <v>0</v>
      </c>
      <c r="CK1175" s="118">
        <f>_xlfn.DAYS(Entries!$AY$2,Population!H1175)</f>
        <v>7796</v>
      </c>
      <c r="CL1175" s="118">
        <f t="shared" si="151"/>
        <v>1460</v>
      </c>
      <c r="CM1175" s="117">
        <f>Entries!$AY$5</f>
        <v>0.15</v>
      </c>
      <c r="CN1175" s="117">
        <f t="shared" si="156"/>
        <v>0</v>
      </c>
      <c r="CO1175" s="119">
        <f t="shared" si="152"/>
        <v>0</v>
      </c>
      <c r="CP1175" s="30"/>
      <c r="CQ1175" s="96">
        <v>2</v>
      </c>
      <c r="CR1175" s="96" t="s">
        <v>95</v>
      </c>
      <c r="CS1175" s="96"/>
      <c r="CT1175" s="31"/>
      <c r="CU1175" s="30" t="s">
        <v>4398</v>
      </c>
      <c r="CV1175" s="96" t="s">
        <v>255</v>
      </c>
      <c r="CW1175" s="96" t="s">
        <v>157</v>
      </c>
      <c r="CX1175" s="96" t="s">
        <v>1888</v>
      </c>
      <c r="CY1175" s="96" t="s">
        <v>107</v>
      </c>
      <c r="CZ1175" s="96" t="s">
        <v>151</v>
      </c>
      <c r="DA1175" s="31">
        <v>160</v>
      </c>
      <c r="DB1175" s="17" t="s">
        <v>15463</v>
      </c>
      <c r="DC1175" s="17">
        <v>10</v>
      </c>
      <c r="DD1175" s="17" t="s">
        <v>15500</v>
      </c>
      <c r="DE1175" s="17" t="s">
        <v>15500</v>
      </c>
      <c r="DF1175" s="17" t="s">
        <v>15500</v>
      </c>
      <c r="DG1175" s="23" t="s">
        <v>11180</v>
      </c>
      <c r="DH1175" s="145"/>
    </row>
    <row r="1176" spans="1:112" s="17" customFormat="1" x14ac:dyDescent="0.25">
      <c r="A1176" s="32" t="s">
        <v>4493</v>
      </c>
      <c r="B1176" s="98">
        <v>0</v>
      </c>
      <c r="C1176" s="64" t="s">
        <v>15461</v>
      </c>
      <c r="D1176" s="98" t="s">
        <v>4393</v>
      </c>
      <c r="E1176" s="98">
        <v>25159</v>
      </c>
      <c r="F1176" s="98" t="s">
        <v>4494</v>
      </c>
      <c r="G1176" s="33">
        <v>25156</v>
      </c>
      <c r="H1176" s="44">
        <v>35836</v>
      </c>
      <c r="I1176" s="98" t="s">
        <v>190</v>
      </c>
      <c r="J1176" s="98"/>
      <c r="K1176" s="98"/>
      <c r="L1176" s="98" t="s">
        <v>3714</v>
      </c>
      <c r="M1176" t="s">
        <v>4395</v>
      </c>
      <c r="N1176" s="98" t="s">
        <v>4395</v>
      </c>
      <c r="O1176" t="s">
        <v>157</v>
      </c>
      <c r="P1176" s="64" t="str">
        <f>VLOOKUP(N1176,Entries!J:K,2,FALSE)</f>
        <v>ORBITAL TELECOMMUNICATIONS SATELLITE (GLOBALSTAR)</v>
      </c>
      <c r="Q1176" s="38" t="s">
        <v>4396</v>
      </c>
      <c r="R1176" s="32" t="s">
        <v>4396</v>
      </c>
      <c r="S1176" s="98" t="s">
        <v>156</v>
      </c>
      <c r="T1176" t="s">
        <v>157</v>
      </c>
      <c r="U1176" s="39" t="s">
        <v>159</v>
      </c>
      <c r="V1176" s="33" t="s">
        <v>159</v>
      </c>
      <c r="W1176" s="64">
        <f>IF(VLOOKUP(R1176,Entries!N:P,3,FALSE)=V1176,1,VLOOKUP(R1176,Entries!N:P,3,FALSE))</f>
        <v>1</v>
      </c>
      <c r="X1176"/>
      <c r="Y1176"/>
      <c r="Z1176" s="98"/>
      <c r="AA1176" s="98"/>
      <c r="AB1176" s="98"/>
      <c r="AC1176" s="98" t="s">
        <v>93</v>
      </c>
      <c r="AD1176" s="98" t="s">
        <v>263</v>
      </c>
      <c r="AE1176" s="98" t="s">
        <v>263</v>
      </c>
      <c r="AF1176" s="98" t="s">
        <v>263</v>
      </c>
      <c r="AG1176" s="98" t="s">
        <v>11135</v>
      </c>
      <c r="AH1176" s="98"/>
      <c r="AI1176" s="98"/>
      <c r="AJ1176" s="98">
        <v>4</v>
      </c>
      <c r="AK1176" s="98" t="s">
        <v>95</v>
      </c>
      <c r="AL1176" s="98"/>
      <c r="AM1176" s="33"/>
      <c r="AN1176" s="32" t="s">
        <v>198</v>
      </c>
      <c r="AO1176" s="98" t="s">
        <v>199</v>
      </c>
      <c r="AP1176" s="33" t="s">
        <v>169</v>
      </c>
      <c r="AQ1176">
        <v>21104.372004280001</v>
      </c>
      <c r="AR1176" t="s">
        <v>13204</v>
      </c>
      <c r="AS1176" t="s">
        <v>11225</v>
      </c>
      <c r="AT1176" t="s">
        <v>13205</v>
      </c>
      <c r="AU1176">
        <v>107.996</v>
      </c>
      <c r="AV1176" s="98">
        <v>0.78569121525333341</v>
      </c>
      <c r="AW1176">
        <v>259.16829999999999</v>
      </c>
      <c r="AX1176" s="98">
        <v>1.3467236959288891</v>
      </c>
      <c r="AY1176">
        <v>4.3096999999999996E-3</v>
      </c>
      <c r="AZ1176">
        <v>16.603200000000001</v>
      </c>
      <c r="BA1176" s="98">
        <v>3.4914745916977781</v>
      </c>
      <c r="BB1176">
        <v>343.65050000000002</v>
      </c>
      <c r="BC1176" s="98">
        <v>2.7931632672666664</v>
      </c>
      <c r="BD1176">
        <v>14.29945307</v>
      </c>
      <c r="BE1176" s="96">
        <f t="shared" si="153"/>
        <v>7170.0516429470154</v>
      </c>
      <c r="BF1176" s="96">
        <f t="shared" si="154"/>
        <v>829.95241451262427</v>
      </c>
      <c r="BG1176" s="96">
        <f t="shared" si="155"/>
        <v>768.15087138140643</v>
      </c>
      <c r="BH1176">
        <v>7176.2548780497818</v>
      </c>
      <c r="BI1176">
        <v>5.1502323232564279E-3</v>
      </c>
      <c r="BJ1176">
        <v>1.8846968632025991</v>
      </c>
      <c r="BK1176">
        <v>4.5233401524439998</v>
      </c>
      <c r="BL1176">
        <v>0.4467484670098355</v>
      </c>
      <c r="BM1176">
        <v>5.8408699321550834</v>
      </c>
      <c r="BN1176">
        <v>1.884885822638819</v>
      </c>
      <c r="BO1176">
        <v>4.5233401500067583</v>
      </c>
      <c r="BP1176">
        <v>4.7412581004000302E-3</v>
      </c>
      <c r="BQ1176">
        <v>0.48920703027107382</v>
      </c>
      <c r="BR1176">
        <v>7167.870254841082</v>
      </c>
      <c r="BS1176" s="96">
        <v>775.98924225092651</v>
      </c>
      <c r="BT1176" s="96">
        <v>763.89196312218428</v>
      </c>
      <c r="BU1176">
        <v>5.8408699321550834</v>
      </c>
      <c r="BV1176" s="65" t="b">
        <f t="shared" si="150"/>
        <v>0</v>
      </c>
      <c r="BW1176" s="32" t="s">
        <v>941</v>
      </c>
      <c r="BX1176" s="98">
        <v>1.04</v>
      </c>
      <c r="BY1176" s="98">
        <v>2.2400000000000002</v>
      </c>
      <c r="BZ1176" s="98">
        <v>4.32</v>
      </c>
      <c r="CA1176" s="98">
        <v>5.2088999999999999</v>
      </c>
      <c r="CB1176" s="98">
        <v>0.84950000000000003</v>
      </c>
      <c r="CC1176" s="98">
        <v>3.1804999999999999</v>
      </c>
      <c r="CD1176" s="98">
        <v>0.2</v>
      </c>
      <c r="CE1176" s="98">
        <v>1</v>
      </c>
      <c r="CF1176" s="33">
        <v>4.3</v>
      </c>
      <c r="CG1176" s="32">
        <v>42</v>
      </c>
      <c r="CH1176" s="98">
        <v>42</v>
      </c>
      <c r="CI1176" s="98">
        <v>42</v>
      </c>
      <c r="CJ1176" s="98">
        <f>Population!$CG1176-Population!$CI1176</f>
        <v>0</v>
      </c>
      <c r="CK1176" s="120">
        <f>_xlfn.DAYS(Entries!$AY$2,Population!H1176)</f>
        <v>8458</v>
      </c>
      <c r="CL1176" s="120">
        <f t="shared" si="151"/>
        <v>1460</v>
      </c>
      <c r="CM1176" s="122">
        <f>Entries!$AY$5</f>
        <v>0.15</v>
      </c>
      <c r="CN1176" s="122">
        <f t="shared" si="156"/>
        <v>0</v>
      </c>
      <c r="CO1176" s="121">
        <f t="shared" si="152"/>
        <v>0</v>
      </c>
      <c r="CP1176" s="32"/>
      <c r="CQ1176" s="98">
        <v>2</v>
      </c>
      <c r="CR1176" s="98" t="s">
        <v>95</v>
      </c>
      <c r="CS1176" s="98"/>
      <c r="CT1176" s="33"/>
      <c r="CU1176" s="32" t="s">
        <v>4398</v>
      </c>
      <c r="CV1176" s="98" t="s">
        <v>255</v>
      </c>
      <c r="CW1176" s="98" t="s">
        <v>157</v>
      </c>
      <c r="CX1176" s="98" t="s">
        <v>1888</v>
      </c>
      <c r="CY1176" s="98" t="s">
        <v>107</v>
      </c>
      <c r="CZ1176" s="98" t="s">
        <v>151</v>
      </c>
      <c r="DA1176" s="33">
        <v>160</v>
      </c>
      <c r="DB1176" s="17" t="s">
        <v>15463</v>
      </c>
      <c r="DC1176" s="17">
        <v>10</v>
      </c>
      <c r="DD1176" s="17" t="s">
        <v>15500</v>
      </c>
      <c r="DE1176" s="17" t="s">
        <v>15500</v>
      </c>
      <c r="DF1176" s="17" t="s">
        <v>15500</v>
      </c>
      <c r="DG1176" s="23" t="s">
        <v>11180</v>
      </c>
      <c r="DH1176" s="145"/>
    </row>
    <row r="1177" spans="1:112" s="17" customFormat="1" x14ac:dyDescent="0.25">
      <c r="A1177" s="30" t="s">
        <v>4496</v>
      </c>
      <c r="B1177" s="96">
        <v>0</v>
      </c>
      <c r="C1177" s="152" t="s">
        <v>15461</v>
      </c>
      <c r="D1177" s="96" t="s">
        <v>4393</v>
      </c>
      <c r="E1177" s="96">
        <v>25117</v>
      </c>
      <c r="F1177" s="96" t="s">
        <v>4497</v>
      </c>
      <c r="G1177" s="31">
        <v>25114</v>
      </c>
      <c r="H1177" s="43">
        <v>35787</v>
      </c>
      <c r="I1177" s="96" t="s">
        <v>1150</v>
      </c>
      <c r="J1177" s="96"/>
      <c r="K1177" s="96"/>
      <c r="L1177" s="96" t="s">
        <v>1151</v>
      </c>
      <c r="M1177" s="124" t="s">
        <v>4395</v>
      </c>
      <c r="N1177" s="96" t="s">
        <v>4395</v>
      </c>
      <c r="O1177" s="124" t="s">
        <v>157</v>
      </c>
      <c r="P1177" s="96" t="str">
        <f>VLOOKUP(N1177,Entries!J:K,2,FALSE)</f>
        <v>ORBITAL TELECOMMUNICATIONS SATELLITE (GLOBALSTAR)</v>
      </c>
      <c r="Q1177" s="123" t="s">
        <v>4396</v>
      </c>
      <c r="R1177" s="30" t="s">
        <v>4396</v>
      </c>
      <c r="S1177" s="96" t="s">
        <v>156</v>
      </c>
      <c r="T1177" s="124" t="s">
        <v>157</v>
      </c>
      <c r="U1177" s="125" t="s">
        <v>159</v>
      </c>
      <c r="V1177" s="31" t="s">
        <v>159</v>
      </c>
      <c r="W1177" s="64">
        <f>IF(VLOOKUP(R1177,Entries!N:P,3,FALSE)=V1177,1,VLOOKUP(R1177,Entries!N:P,3,FALSE))</f>
        <v>1</v>
      </c>
      <c r="X1177" s="124"/>
      <c r="Y1177" s="124"/>
      <c r="Z1177" s="96"/>
      <c r="AA1177" s="96"/>
      <c r="AB1177" s="96"/>
      <c r="AC1177" s="96" t="s">
        <v>93</v>
      </c>
      <c r="AD1177" s="96" t="s">
        <v>263</v>
      </c>
      <c r="AE1177" s="96" t="s">
        <v>263</v>
      </c>
      <c r="AF1177" s="96" t="s">
        <v>263</v>
      </c>
      <c r="AG1177" s="96" t="s">
        <v>11135</v>
      </c>
      <c r="AH1177" s="96"/>
      <c r="AI1177" s="96"/>
      <c r="AJ1177" s="96">
        <v>4</v>
      </c>
      <c r="AK1177" s="96" t="s">
        <v>95</v>
      </c>
      <c r="AL1177" s="96"/>
      <c r="AM1177" s="31"/>
      <c r="AN1177" s="30" t="s">
        <v>191</v>
      </c>
      <c r="AO1177" s="96" t="s">
        <v>134</v>
      </c>
      <c r="AP1177" s="31" t="s">
        <v>160</v>
      </c>
      <c r="AQ1177">
        <v>21104.193988219999</v>
      </c>
      <c r="AR1177" t="s">
        <v>13206</v>
      </c>
      <c r="AS1177" t="s">
        <v>11225</v>
      </c>
      <c r="AT1177" t="s">
        <v>13207</v>
      </c>
      <c r="AU1177">
        <v>45.016800000000003</v>
      </c>
      <c r="AV1177" s="96">
        <v>0.78568597926666672</v>
      </c>
      <c r="AW1177">
        <v>77.161600000000007</v>
      </c>
      <c r="AX1177" s="96">
        <v>1.3279631557022222</v>
      </c>
      <c r="AY1177">
        <v>4.21E-5</v>
      </c>
      <c r="AZ1177">
        <v>200.04679999999999</v>
      </c>
      <c r="BA1177" s="96">
        <v>3.747359005426667</v>
      </c>
      <c r="BB1177">
        <v>160.03649999999999</v>
      </c>
      <c r="BC1177" s="96">
        <v>5.2196242083333342</v>
      </c>
      <c r="BD1177">
        <v>14.391678049999999</v>
      </c>
      <c r="BE1177" s="96">
        <f t="shared" si="153"/>
        <v>7139.3873412916291</v>
      </c>
      <c r="BF1177" s="96">
        <f t="shared" si="154"/>
        <v>768.68790949869708</v>
      </c>
      <c r="BG1177" s="96">
        <f t="shared" si="155"/>
        <v>768.08677308456026</v>
      </c>
      <c r="BH1177">
        <v>7145.5671518099116</v>
      </c>
      <c r="BI1177">
        <v>1.099207372531741E-3</v>
      </c>
      <c r="BJ1177">
        <v>0.78601525874303757</v>
      </c>
      <c r="BK1177">
        <v>1.346723977118145</v>
      </c>
      <c r="BL1177">
        <v>0.7221376047916277</v>
      </c>
      <c r="BM1177">
        <v>5.562501036315898</v>
      </c>
      <c r="BN1177">
        <v>0.78569172501633722</v>
      </c>
      <c r="BO1177">
        <v>1.3467239789280241</v>
      </c>
      <c r="BP1177">
        <v>8.4703681222268962E-4</v>
      </c>
      <c r="BQ1177">
        <v>0.7221376047916277</v>
      </c>
      <c r="BR1177">
        <v>7140.9406026865554</v>
      </c>
      <c r="BS1177" s="96">
        <v>775.70742331857673</v>
      </c>
      <c r="BT1177" s="96">
        <v>763.86153576485231</v>
      </c>
      <c r="BU1177">
        <v>5.562501036315898</v>
      </c>
      <c r="BV1177" s="60" t="b">
        <f t="shared" si="150"/>
        <v>0</v>
      </c>
      <c r="BW1177" s="30" t="s">
        <v>941</v>
      </c>
      <c r="BX1177" s="96">
        <v>1.04</v>
      </c>
      <c r="BY1177" s="96">
        <v>2.2400000000000002</v>
      </c>
      <c r="BZ1177" s="96">
        <v>4.32</v>
      </c>
      <c r="CA1177" s="96">
        <v>5.2088999999999999</v>
      </c>
      <c r="CB1177" s="96">
        <v>0.84950000000000003</v>
      </c>
      <c r="CC1177" s="96">
        <v>3.1804999999999999</v>
      </c>
      <c r="CD1177" s="96">
        <v>0.2</v>
      </c>
      <c r="CE1177" s="96">
        <v>1</v>
      </c>
      <c r="CF1177" s="31">
        <v>4.3</v>
      </c>
      <c r="CG1177" s="30">
        <v>42</v>
      </c>
      <c r="CH1177" s="96">
        <v>42</v>
      </c>
      <c r="CI1177" s="96">
        <v>42</v>
      </c>
      <c r="CJ1177" s="96">
        <f>Population!$CG1177-Population!$CI1177</f>
        <v>0</v>
      </c>
      <c r="CK1177" s="118">
        <f>_xlfn.DAYS(Entries!$AY$2,Population!H1177)</f>
        <v>8507</v>
      </c>
      <c r="CL1177" s="118">
        <f t="shared" si="151"/>
        <v>1460</v>
      </c>
      <c r="CM1177" s="117">
        <f>Entries!$AY$5</f>
        <v>0.15</v>
      </c>
      <c r="CN1177" s="117">
        <f t="shared" si="156"/>
        <v>0</v>
      </c>
      <c r="CO1177" s="119">
        <f t="shared" si="152"/>
        <v>0</v>
      </c>
      <c r="CP1177" s="30"/>
      <c r="CQ1177" s="96">
        <v>2</v>
      </c>
      <c r="CR1177" s="96" t="s">
        <v>95</v>
      </c>
      <c r="CS1177" s="96"/>
      <c r="CT1177" s="31"/>
      <c r="CU1177" s="30" t="s">
        <v>4398</v>
      </c>
      <c r="CV1177" s="96" t="s">
        <v>255</v>
      </c>
      <c r="CW1177" s="96" t="s">
        <v>157</v>
      </c>
      <c r="CX1177" s="96" t="s">
        <v>1888</v>
      </c>
      <c r="CY1177" s="96" t="s">
        <v>107</v>
      </c>
      <c r="CZ1177" s="96" t="s">
        <v>151</v>
      </c>
      <c r="DA1177" s="31">
        <v>160</v>
      </c>
      <c r="DB1177" s="17" t="s">
        <v>15463</v>
      </c>
      <c r="DC1177" s="17">
        <v>10</v>
      </c>
      <c r="DD1177" s="17" t="s">
        <v>15500</v>
      </c>
      <c r="DE1177" s="17" t="s">
        <v>15500</v>
      </c>
      <c r="DF1177" s="17" t="s">
        <v>15500</v>
      </c>
      <c r="DG1177" s="23" t="s">
        <v>11180</v>
      </c>
      <c r="DH1177" s="145"/>
    </row>
    <row r="1178" spans="1:112" s="17" customFormat="1" x14ac:dyDescent="0.25">
      <c r="A1178" s="32" t="s">
        <v>4499</v>
      </c>
      <c r="B1178" s="98">
        <v>0</v>
      </c>
      <c r="C1178" s="64" t="s">
        <v>15461</v>
      </c>
      <c r="D1178" s="98" t="s">
        <v>4393</v>
      </c>
      <c r="E1178" s="98">
        <v>25118</v>
      </c>
      <c r="F1178" s="98" t="s">
        <v>4500</v>
      </c>
      <c r="G1178" s="33">
        <v>25115</v>
      </c>
      <c r="H1178" s="44">
        <v>35787</v>
      </c>
      <c r="I1178" s="98" t="s">
        <v>1150</v>
      </c>
      <c r="J1178" s="98"/>
      <c r="K1178" s="98"/>
      <c r="L1178" s="98" t="s">
        <v>1151</v>
      </c>
      <c r="M1178" t="s">
        <v>4395</v>
      </c>
      <c r="N1178" s="98" t="s">
        <v>4395</v>
      </c>
      <c r="O1178" t="s">
        <v>157</v>
      </c>
      <c r="P1178" s="64" t="str">
        <f>VLOOKUP(N1178,Entries!J:K,2,FALSE)</f>
        <v>ORBITAL TELECOMMUNICATIONS SATELLITE (GLOBALSTAR)</v>
      </c>
      <c r="Q1178" s="38" t="s">
        <v>4396</v>
      </c>
      <c r="R1178" s="32" t="s">
        <v>4396</v>
      </c>
      <c r="S1178" s="98" t="s">
        <v>156</v>
      </c>
      <c r="T1178" t="s">
        <v>157</v>
      </c>
      <c r="U1178" s="39" t="s">
        <v>159</v>
      </c>
      <c r="V1178" s="33" t="s">
        <v>159</v>
      </c>
      <c r="W1178" s="64">
        <f>IF(VLOOKUP(R1178,Entries!N:P,3,FALSE)=V1178,1,VLOOKUP(R1178,Entries!N:P,3,FALSE))</f>
        <v>1</v>
      </c>
      <c r="X1178"/>
      <c r="Y1178"/>
      <c r="Z1178" s="98"/>
      <c r="AA1178" s="98"/>
      <c r="AB1178" s="98"/>
      <c r="AC1178" s="98" t="s">
        <v>93</v>
      </c>
      <c r="AD1178" s="98" t="s">
        <v>263</v>
      </c>
      <c r="AE1178" s="98" t="s">
        <v>263</v>
      </c>
      <c r="AF1178" s="98" t="s">
        <v>263</v>
      </c>
      <c r="AG1178" s="98" t="s">
        <v>11135</v>
      </c>
      <c r="AH1178" s="98"/>
      <c r="AI1178" s="98"/>
      <c r="AJ1178" s="98">
        <v>4</v>
      </c>
      <c r="AK1178" s="98" t="s">
        <v>95</v>
      </c>
      <c r="AL1178" s="98"/>
      <c r="AM1178" s="33"/>
      <c r="AN1178" s="32" t="s">
        <v>191</v>
      </c>
      <c r="AO1178" s="98" t="s">
        <v>134</v>
      </c>
      <c r="AP1178" s="33" t="s">
        <v>160</v>
      </c>
      <c r="AQ1178">
        <v>21104.333973649998</v>
      </c>
      <c r="AR1178" t="s">
        <v>12121</v>
      </c>
      <c r="AS1178" t="s">
        <v>11225</v>
      </c>
      <c r="AT1178" t="s">
        <v>13208</v>
      </c>
      <c r="AU1178">
        <v>45.016500000000001</v>
      </c>
      <c r="AV1178" s="98">
        <v>0.78567725262222221</v>
      </c>
      <c r="AW1178">
        <v>76.086699999999993</v>
      </c>
      <c r="AX1178" s="98">
        <v>1.3328710205377778</v>
      </c>
      <c r="AY1178">
        <v>6.1199999999999997E-5</v>
      </c>
      <c r="AZ1178">
        <v>214.7079</v>
      </c>
      <c r="BA1178" s="98">
        <v>1.4990612373377776</v>
      </c>
      <c r="BB1178">
        <v>299.0625</v>
      </c>
      <c r="BC1178" s="98">
        <v>4.785862855564444</v>
      </c>
      <c r="BD1178">
        <v>14.39214449</v>
      </c>
      <c r="BE1178" s="96">
        <f t="shared" si="153"/>
        <v>7139.2330852055229</v>
      </c>
      <c r="BF1178" s="96">
        <f t="shared" si="154"/>
        <v>768.67000627033758</v>
      </c>
      <c r="BG1178" s="96">
        <f t="shared" si="155"/>
        <v>767.79616414070824</v>
      </c>
      <c r="BH1178">
        <v>7143.6143410071727</v>
      </c>
      <c r="BI1178">
        <v>1.278246195530263E-3</v>
      </c>
      <c r="BJ1178">
        <v>0.78588412715590039</v>
      </c>
      <c r="BK1178">
        <v>1.3276010187758489</v>
      </c>
      <c r="BL1178">
        <v>2.0263561610378278</v>
      </c>
      <c r="BM1178">
        <v>0.65731554947691373</v>
      </c>
      <c r="BN1178">
        <v>0.78568635309861123</v>
      </c>
      <c r="BO1178">
        <v>1.3279630427674081</v>
      </c>
      <c r="BP1178">
        <v>8.2945281345926712E-4</v>
      </c>
      <c r="BQ1178">
        <v>2.0263561610378278</v>
      </c>
      <c r="BR1178">
        <v>7140.7844795417141</v>
      </c>
      <c r="BS1178" s="96">
        <v>776.80685874980281</v>
      </c>
      <c r="BT1178" s="96">
        <v>762.91116579892969</v>
      </c>
      <c r="BU1178">
        <v>0.65731554947691373</v>
      </c>
      <c r="BV1178" s="65" t="b">
        <f t="shared" si="150"/>
        <v>0</v>
      </c>
      <c r="BW1178" s="32" t="s">
        <v>941</v>
      </c>
      <c r="BX1178" s="98">
        <v>1.04</v>
      </c>
      <c r="BY1178" s="98">
        <v>2.2400000000000002</v>
      </c>
      <c r="BZ1178" s="98">
        <v>4.32</v>
      </c>
      <c r="CA1178" s="98">
        <v>5.2088999999999999</v>
      </c>
      <c r="CB1178" s="98">
        <v>0.84950000000000003</v>
      </c>
      <c r="CC1178" s="98">
        <v>3.1804999999999999</v>
      </c>
      <c r="CD1178" s="98">
        <v>0.2</v>
      </c>
      <c r="CE1178" s="98">
        <v>1</v>
      </c>
      <c r="CF1178" s="33">
        <v>4.3</v>
      </c>
      <c r="CG1178" s="32">
        <v>42</v>
      </c>
      <c r="CH1178" s="98">
        <v>42</v>
      </c>
      <c r="CI1178" s="98">
        <v>42</v>
      </c>
      <c r="CJ1178" s="98">
        <f>Population!$CG1178-Population!$CI1178</f>
        <v>0</v>
      </c>
      <c r="CK1178" s="120">
        <f>_xlfn.DAYS(Entries!$AY$2,Population!H1178)</f>
        <v>8507</v>
      </c>
      <c r="CL1178" s="120">
        <f t="shared" si="151"/>
        <v>1460</v>
      </c>
      <c r="CM1178" s="122">
        <f>Entries!$AY$5</f>
        <v>0.15</v>
      </c>
      <c r="CN1178" s="122">
        <f t="shared" si="156"/>
        <v>0</v>
      </c>
      <c r="CO1178" s="121">
        <f t="shared" si="152"/>
        <v>0</v>
      </c>
      <c r="CP1178" s="32"/>
      <c r="CQ1178" s="98">
        <v>2</v>
      </c>
      <c r="CR1178" s="98" t="s">
        <v>95</v>
      </c>
      <c r="CS1178" s="98"/>
      <c r="CT1178" s="33"/>
      <c r="CU1178" s="32" t="s">
        <v>4398</v>
      </c>
      <c r="CV1178" s="98" t="s">
        <v>255</v>
      </c>
      <c r="CW1178" s="98" t="s">
        <v>157</v>
      </c>
      <c r="CX1178" s="98" t="s">
        <v>1888</v>
      </c>
      <c r="CY1178" s="98" t="s">
        <v>107</v>
      </c>
      <c r="CZ1178" s="98" t="s">
        <v>151</v>
      </c>
      <c r="DA1178" s="33">
        <v>160</v>
      </c>
      <c r="DB1178" s="17" t="s">
        <v>15463</v>
      </c>
      <c r="DC1178" s="17">
        <v>10</v>
      </c>
      <c r="DD1178" s="17" t="s">
        <v>15500</v>
      </c>
      <c r="DE1178" s="17" t="s">
        <v>15500</v>
      </c>
      <c r="DF1178" s="17" t="s">
        <v>15500</v>
      </c>
      <c r="DG1178" s="23" t="s">
        <v>11180</v>
      </c>
      <c r="DH1178" s="145"/>
    </row>
    <row r="1179" spans="1:112" s="17" customFormat="1" x14ac:dyDescent="0.25">
      <c r="A1179" s="30" t="s">
        <v>4502</v>
      </c>
      <c r="B1179" s="96">
        <v>0</v>
      </c>
      <c r="C1179" s="152" t="s">
        <v>15461</v>
      </c>
      <c r="D1179" s="96" t="s">
        <v>4393</v>
      </c>
      <c r="E1179" s="96">
        <v>25119</v>
      </c>
      <c r="F1179" s="96" t="s">
        <v>4503</v>
      </c>
      <c r="G1179" s="31">
        <v>25116</v>
      </c>
      <c r="H1179" s="43">
        <v>35787</v>
      </c>
      <c r="I1179" s="96" t="s">
        <v>1150</v>
      </c>
      <c r="J1179" s="96"/>
      <c r="K1179" s="96"/>
      <c r="L1179" s="96" t="s">
        <v>1151</v>
      </c>
      <c r="M1179" s="124" t="s">
        <v>4395</v>
      </c>
      <c r="N1179" s="96" t="s">
        <v>4395</v>
      </c>
      <c r="O1179" s="124" t="s">
        <v>157</v>
      </c>
      <c r="P1179" s="96" t="str">
        <f>VLOOKUP(N1179,Entries!J:K,2,FALSE)</f>
        <v>ORBITAL TELECOMMUNICATIONS SATELLITE (GLOBALSTAR)</v>
      </c>
      <c r="Q1179" s="123" t="s">
        <v>4396</v>
      </c>
      <c r="R1179" s="30" t="s">
        <v>4396</v>
      </c>
      <c r="S1179" s="96" t="s">
        <v>156</v>
      </c>
      <c r="T1179" s="124" t="s">
        <v>157</v>
      </c>
      <c r="U1179" s="125" t="s">
        <v>159</v>
      </c>
      <c r="V1179" s="31" t="s">
        <v>159</v>
      </c>
      <c r="W1179" s="64">
        <f>IF(VLOOKUP(R1179,Entries!N:P,3,FALSE)=V1179,1,VLOOKUP(R1179,Entries!N:P,3,FALSE))</f>
        <v>1</v>
      </c>
      <c r="X1179" s="124"/>
      <c r="Y1179" s="124"/>
      <c r="Z1179" s="96"/>
      <c r="AA1179" s="96"/>
      <c r="AB1179" s="96"/>
      <c r="AC1179" s="96" t="s">
        <v>93</v>
      </c>
      <c r="AD1179" s="96" t="s">
        <v>263</v>
      </c>
      <c r="AE1179" s="96" t="s">
        <v>263</v>
      </c>
      <c r="AF1179" s="96" t="s">
        <v>263</v>
      </c>
      <c r="AG1179" s="96" t="s">
        <v>11135</v>
      </c>
      <c r="AH1179" s="96"/>
      <c r="AI1179" s="96"/>
      <c r="AJ1179" s="96">
        <v>4</v>
      </c>
      <c r="AK1179" s="96" t="s">
        <v>95</v>
      </c>
      <c r="AL1179" s="96"/>
      <c r="AM1179" s="31"/>
      <c r="AN1179" s="30" t="s">
        <v>191</v>
      </c>
      <c r="AO1179" s="96" t="s">
        <v>134</v>
      </c>
      <c r="AP1179" s="31" t="s">
        <v>160</v>
      </c>
      <c r="AQ1179">
        <v>21104.33938148</v>
      </c>
      <c r="AR1179" t="s">
        <v>13209</v>
      </c>
      <c r="AS1179" t="s">
        <v>11225</v>
      </c>
      <c r="AT1179" t="s">
        <v>13210</v>
      </c>
      <c r="AU1179">
        <v>45.015999999999998</v>
      </c>
      <c r="AV1179" s="96">
        <v>0.78568423393777775</v>
      </c>
      <c r="AW1179">
        <v>76.367900000000006</v>
      </c>
      <c r="AX1179" s="96">
        <v>1.3178577014355555</v>
      </c>
      <c r="AY1179">
        <v>1.3019999999999999E-4</v>
      </c>
      <c r="AZ1179">
        <v>85.889899999999997</v>
      </c>
      <c r="BA1179" s="96">
        <v>2.2627665445777776</v>
      </c>
      <c r="BB1179">
        <v>274.20979999999997</v>
      </c>
      <c r="BC1179" s="96">
        <v>4.0227771400800005</v>
      </c>
      <c r="BD1179">
        <v>14.391925199999999</v>
      </c>
      <c r="BE1179" s="96">
        <f t="shared" si="153"/>
        <v>7139.3056054289909</v>
      </c>
      <c r="BF1179" s="96">
        <f t="shared" si="154"/>
        <v>769.23514301881823</v>
      </c>
      <c r="BG1179" s="96">
        <f t="shared" si="155"/>
        <v>767.37606783916453</v>
      </c>
      <c r="BH1179">
        <v>7145.4857901541427</v>
      </c>
      <c r="BI1179">
        <v>1.2336561115392679E-3</v>
      </c>
      <c r="BJ1179">
        <v>0.78600130366364584</v>
      </c>
      <c r="BK1179">
        <v>1.3328712968022891</v>
      </c>
      <c r="BL1179">
        <v>0.78376860747607835</v>
      </c>
      <c r="BM1179">
        <v>5.5011562428966796</v>
      </c>
      <c r="BN1179">
        <v>0.78567776239149811</v>
      </c>
      <c r="BO1179">
        <v>1.332871301300568</v>
      </c>
      <c r="BP1179">
        <v>9.7297068370828126E-4</v>
      </c>
      <c r="BQ1179">
        <v>0.78376860747607835</v>
      </c>
      <c r="BR1179">
        <v>7140.8590122743663</v>
      </c>
      <c r="BS1179" s="96">
        <v>779.05455858753612</v>
      </c>
      <c r="BT1179" s="96">
        <v>760.40887876814577</v>
      </c>
      <c r="BU1179">
        <v>5.5011562428966796</v>
      </c>
      <c r="BV1179" s="60" t="b">
        <f t="shared" si="150"/>
        <v>0</v>
      </c>
      <c r="BW1179" s="30" t="s">
        <v>941</v>
      </c>
      <c r="BX1179" s="96">
        <v>1.04</v>
      </c>
      <c r="BY1179" s="96">
        <v>2.2400000000000002</v>
      </c>
      <c r="BZ1179" s="96">
        <v>4.32</v>
      </c>
      <c r="CA1179" s="96">
        <v>5.2088999999999999</v>
      </c>
      <c r="CB1179" s="96">
        <v>0.84950000000000003</v>
      </c>
      <c r="CC1179" s="96">
        <v>3.1804999999999999</v>
      </c>
      <c r="CD1179" s="96">
        <v>0.2</v>
      </c>
      <c r="CE1179" s="96">
        <v>1</v>
      </c>
      <c r="CF1179" s="31">
        <v>4.3</v>
      </c>
      <c r="CG1179" s="30">
        <v>42</v>
      </c>
      <c r="CH1179" s="96">
        <v>42</v>
      </c>
      <c r="CI1179" s="96">
        <v>42</v>
      </c>
      <c r="CJ1179" s="96">
        <f>Population!$CG1179-Population!$CI1179</f>
        <v>0</v>
      </c>
      <c r="CK1179" s="118">
        <f>_xlfn.DAYS(Entries!$AY$2,Population!H1179)</f>
        <v>8507</v>
      </c>
      <c r="CL1179" s="118">
        <f t="shared" si="151"/>
        <v>1460</v>
      </c>
      <c r="CM1179" s="117">
        <f>Entries!$AY$5</f>
        <v>0.15</v>
      </c>
      <c r="CN1179" s="117">
        <f t="shared" si="156"/>
        <v>0</v>
      </c>
      <c r="CO1179" s="119">
        <f t="shared" si="152"/>
        <v>0</v>
      </c>
      <c r="CP1179" s="30"/>
      <c r="CQ1179" s="96">
        <v>2</v>
      </c>
      <c r="CR1179" s="96" t="s">
        <v>95</v>
      </c>
      <c r="CS1179" s="96"/>
      <c r="CT1179" s="31"/>
      <c r="CU1179" s="30" t="s">
        <v>4398</v>
      </c>
      <c r="CV1179" s="96" t="s">
        <v>255</v>
      </c>
      <c r="CW1179" s="96" t="s">
        <v>157</v>
      </c>
      <c r="CX1179" s="96" t="s">
        <v>1888</v>
      </c>
      <c r="CY1179" s="96" t="s">
        <v>107</v>
      </c>
      <c r="CZ1179" s="96" t="s">
        <v>151</v>
      </c>
      <c r="DA1179" s="31">
        <v>160</v>
      </c>
      <c r="DB1179" s="17" t="s">
        <v>15463</v>
      </c>
      <c r="DC1179" s="17">
        <v>10</v>
      </c>
      <c r="DD1179" s="17" t="s">
        <v>15500</v>
      </c>
      <c r="DE1179" s="17" t="s">
        <v>15500</v>
      </c>
      <c r="DF1179" s="17" t="s">
        <v>15500</v>
      </c>
      <c r="DG1179" s="23" t="s">
        <v>11180</v>
      </c>
      <c r="DH1179" s="145"/>
    </row>
    <row r="1180" spans="1:112" s="17" customFormat="1" x14ac:dyDescent="0.25">
      <c r="A1180" s="32" t="s">
        <v>4505</v>
      </c>
      <c r="B1180" s="98">
        <v>0</v>
      </c>
      <c r="C1180" s="64" t="s">
        <v>15461</v>
      </c>
      <c r="D1180" s="98" t="s">
        <v>4393</v>
      </c>
      <c r="E1180" s="98">
        <v>25112</v>
      </c>
      <c r="F1180" s="98" t="s">
        <v>4506</v>
      </c>
      <c r="G1180" s="33">
        <v>25109</v>
      </c>
      <c r="H1180" s="44">
        <v>35787</v>
      </c>
      <c r="I1180" s="98" t="s">
        <v>1150</v>
      </c>
      <c r="J1180" s="98"/>
      <c r="K1180" s="98"/>
      <c r="L1180" s="98" t="s">
        <v>1151</v>
      </c>
      <c r="M1180" t="s">
        <v>4395</v>
      </c>
      <c r="N1180" s="98" t="s">
        <v>4395</v>
      </c>
      <c r="O1180" t="s">
        <v>157</v>
      </c>
      <c r="P1180" s="64" t="str">
        <f>VLOOKUP(N1180,Entries!J:K,2,FALSE)</f>
        <v>ORBITAL TELECOMMUNICATIONS SATELLITE (GLOBALSTAR)</v>
      </c>
      <c r="Q1180" s="38" t="s">
        <v>4396</v>
      </c>
      <c r="R1180" s="32" t="s">
        <v>4396</v>
      </c>
      <c r="S1180" s="98" t="s">
        <v>156</v>
      </c>
      <c r="T1180" t="s">
        <v>157</v>
      </c>
      <c r="U1180" s="39" t="s">
        <v>159</v>
      </c>
      <c r="V1180" s="33" t="s">
        <v>159</v>
      </c>
      <c r="W1180" s="64">
        <f>IF(VLOOKUP(R1180,Entries!N:P,3,FALSE)=V1180,1,VLOOKUP(R1180,Entries!N:P,3,FALSE))</f>
        <v>1</v>
      </c>
      <c r="X1180"/>
      <c r="Y1180"/>
      <c r="Z1180" s="98"/>
      <c r="AA1180" s="98"/>
      <c r="AB1180" s="98"/>
      <c r="AC1180" s="98" t="s">
        <v>93</v>
      </c>
      <c r="AD1180" s="98" t="s">
        <v>263</v>
      </c>
      <c r="AE1180" s="98" t="s">
        <v>263</v>
      </c>
      <c r="AF1180" s="98" t="s">
        <v>263</v>
      </c>
      <c r="AG1180" s="98" t="s">
        <v>11135</v>
      </c>
      <c r="AH1180" s="98"/>
      <c r="AI1180" s="98"/>
      <c r="AJ1180" s="98">
        <v>4</v>
      </c>
      <c r="AK1180" s="98" t="s">
        <v>95</v>
      </c>
      <c r="AL1180" s="98"/>
      <c r="AM1180" s="33"/>
      <c r="AN1180" s="32" t="s">
        <v>191</v>
      </c>
      <c r="AO1180" s="98" t="s">
        <v>134</v>
      </c>
      <c r="AP1180" s="33" t="s">
        <v>160</v>
      </c>
      <c r="AQ1180">
        <v>21104.247233769998</v>
      </c>
      <c r="AR1180" t="s">
        <v>13211</v>
      </c>
      <c r="AS1180" t="s">
        <v>11225</v>
      </c>
      <c r="AT1180" t="s">
        <v>13212</v>
      </c>
      <c r="AU1180">
        <v>45.016399999999997</v>
      </c>
      <c r="AV1180" s="98">
        <v>0.78569645124000009</v>
      </c>
      <c r="AW1180">
        <v>75.5077</v>
      </c>
      <c r="AX1180" s="98">
        <v>1.3347437584355555</v>
      </c>
      <c r="AY1180">
        <v>5.6950000000000002E-4</v>
      </c>
      <c r="AZ1180">
        <v>129.64699999999999</v>
      </c>
      <c r="BA1180" s="98">
        <v>1.2356265308355556</v>
      </c>
      <c r="BB1180">
        <v>230.48820000000001</v>
      </c>
      <c r="BC1180" s="98">
        <v>5.0498962098755564</v>
      </c>
      <c r="BD1180">
        <v>14.392309989999999</v>
      </c>
      <c r="BE1180" s="96">
        <f t="shared" si="153"/>
        <v>7139.1783548047733</v>
      </c>
      <c r="BF1180" s="96">
        <f t="shared" si="154"/>
        <v>772.24411687783413</v>
      </c>
      <c r="BG1180" s="96">
        <f t="shared" si="155"/>
        <v>764.11259273171163</v>
      </c>
      <c r="BH1180">
        <v>7145.3563463243408</v>
      </c>
      <c r="BI1180">
        <v>1.2816888527566489E-3</v>
      </c>
      <c r="BJ1180">
        <v>0.78600829702049668</v>
      </c>
      <c r="BK1180">
        <v>1.317857975568512</v>
      </c>
      <c r="BL1180">
        <v>1.169106755155066</v>
      </c>
      <c r="BM1180">
        <v>5.116436959154929</v>
      </c>
      <c r="BN1180">
        <v>0.78568474328799143</v>
      </c>
      <c r="BO1180">
        <v>1.3178579801932719</v>
      </c>
      <c r="BP1180">
        <v>1.305586076747447E-3</v>
      </c>
      <c r="BQ1180">
        <v>1.169106755155066</v>
      </c>
      <c r="BR1180">
        <v>7140.7317186778409</v>
      </c>
      <c r="BS1180" s="96">
        <v>778.85063826185069</v>
      </c>
      <c r="BT1180" s="96">
        <v>760.90578229083258</v>
      </c>
      <c r="BU1180">
        <v>5.116436959154929</v>
      </c>
      <c r="BV1180" s="65" t="b">
        <f t="shared" si="150"/>
        <v>0</v>
      </c>
      <c r="BW1180" s="32" t="s">
        <v>941</v>
      </c>
      <c r="BX1180" s="98">
        <v>1.04</v>
      </c>
      <c r="BY1180" s="98">
        <v>2.2400000000000002</v>
      </c>
      <c r="BZ1180" s="98">
        <v>4.32</v>
      </c>
      <c r="CA1180" s="98">
        <v>5.2088999999999999</v>
      </c>
      <c r="CB1180" s="98">
        <v>0.84950000000000003</v>
      </c>
      <c r="CC1180" s="98">
        <v>3.1804999999999999</v>
      </c>
      <c r="CD1180" s="98">
        <v>0.2</v>
      </c>
      <c r="CE1180" s="98">
        <v>1</v>
      </c>
      <c r="CF1180" s="33">
        <v>4.3</v>
      </c>
      <c r="CG1180" s="32">
        <v>42</v>
      </c>
      <c r="CH1180" s="98">
        <v>42</v>
      </c>
      <c r="CI1180" s="98">
        <v>42</v>
      </c>
      <c r="CJ1180" s="98">
        <f>Population!$CG1180-Population!$CI1180</f>
        <v>0</v>
      </c>
      <c r="CK1180" s="120">
        <f>_xlfn.DAYS(Entries!$AY$2,Population!H1180)</f>
        <v>8507</v>
      </c>
      <c r="CL1180" s="120">
        <f t="shared" si="151"/>
        <v>1460</v>
      </c>
      <c r="CM1180" s="122">
        <f>Entries!$AY$5</f>
        <v>0.15</v>
      </c>
      <c r="CN1180" s="122">
        <f t="shared" si="156"/>
        <v>0</v>
      </c>
      <c r="CO1180" s="121">
        <f t="shared" si="152"/>
        <v>0</v>
      </c>
      <c r="CP1180" s="32"/>
      <c r="CQ1180" s="98">
        <v>2</v>
      </c>
      <c r="CR1180" s="98" t="s">
        <v>95</v>
      </c>
      <c r="CS1180" s="98"/>
      <c r="CT1180" s="33"/>
      <c r="CU1180" s="32" t="s">
        <v>4398</v>
      </c>
      <c r="CV1180" s="98" t="s">
        <v>255</v>
      </c>
      <c r="CW1180" s="98" t="s">
        <v>157</v>
      </c>
      <c r="CX1180" s="98" t="s">
        <v>1888</v>
      </c>
      <c r="CY1180" s="98" t="s">
        <v>107</v>
      </c>
      <c r="CZ1180" s="98" t="s">
        <v>151</v>
      </c>
      <c r="DA1180" s="33">
        <v>160</v>
      </c>
      <c r="DB1180" s="17" t="s">
        <v>15463</v>
      </c>
      <c r="DC1180" s="17">
        <v>10</v>
      </c>
      <c r="DD1180" s="17" t="s">
        <v>15500</v>
      </c>
      <c r="DE1180" s="17" t="s">
        <v>15500</v>
      </c>
      <c r="DF1180" s="17" t="s">
        <v>15500</v>
      </c>
      <c r="DG1180" s="23" t="s">
        <v>11180</v>
      </c>
      <c r="DH1180" s="145"/>
    </row>
    <row r="1181" spans="1:112" s="17" customFormat="1" x14ac:dyDescent="0.25">
      <c r="A1181" s="30" t="s">
        <v>4508</v>
      </c>
      <c r="B1181" s="96">
        <v>0</v>
      </c>
      <c r="C1181" s="152" t="s">
        <v>15461</v>
      </c>
      <c r="D1181" s="96" t="s">
        <v>4393</v>
      </c>
      <c r="E1181" s="96">
        <v>25116</v>
      </c>
      <c r="F1181" s="96" t="s">
        <v>4509</v>
      </c>
      <c r="G1181" s="31">
        <v>25113</v>
      </c>
      <c r="H1181" s="43">
        <v>35787</v>
      </c>
      <c r="I1181" s="96" t="s">
        <v>1150</v>
      </c>
      <c r="J1181" s="96"/>
      <c r="K1181" s="96"/>
      <c r="L1181" s="96" t="s">
        <v>1151</v>
      </c>
      <c r="M1181" s="124" t="s">
        <v>4395</v>
      </c>
      <c r="N1181" s="96" t="s">
        <v>4395</v>
      </c>
      <c r="O1181" s="124" t="s">
        <v>157</v>
      </c>
      <c r="P1181" s="96" t="str">
        <f>VLOOKUP(N1181,Entries!J:K,2,FALSE)</f>
        <v>ORBITAL TELECOMMUNICATIONS SATELLITE (GLOBALSTAR)</v>
      </c>
      <c r="Q1181" s="123" t="s">
        <v>4396</v>
      </c>
      <c r="R1181" s="30" t="s">
        <v>4396</v>
      </c>
      <c r="S1181" s="96" t="s">
        <v>156</v>
      </c>
      <c r="T1181" s="124" t="s">
        <v>157</v>
      </c>
      <c r="U1181" s="125" t="s">
        <v>159</v>
      </c>
      <c r="V1181" s="31" t="s">
        <v>159</v>
      </c>
      <c r="W1181" s="64">
        <f>IF(VLOOKUP(R1181,Entries!N:P,3,FALSE)=V1181,1,VLOOKUP(R1181,Entries!N:P,3,FALSE))</f>
        <v>1</v>
      </c>
      <c r="X1181" s="124"/>
      <c r="Y1181" s="124"/>
      <c r="Z1181" s="96"/>
      <c r="AA1181" s="96"/>
      <c r="AB1181" s="96"/>
      <c r="AC1181" s="96" t="s">
        <v>93</v>
      </c>
      <c r="AD1181" s="96" t="s">
        <v>263</v>
      </c>
      <c r="AE1181" s="96" t="s">
        <v>263</v>
      </c>
      <c r="AF1181" s="96" t="s">
        <v>263</v>
      </c>
      <c r="AG1181" s="96" t="s">
        <v>11135</v>
      </c>
      <c r="AH1181" s="96"/>
      <c r="AI1181" s="96"/>
      <c r="AJ1181" s="96">
        <v>4</v>
      </c>
      <c r="AK1181" s="96" t="s">
        <v>95</v>
      </c>
      <c r="AL1181" s="96"/>
      <c r="AM1181" s="31"/>
      <c r="AN1181" s="30" t="s">
        <v>191</v>
      </c>
      <c r="AO1181" s="96" t="s">
        <v>134</v>
      </c>
      <c r="AP1181" s="31" t="s">
        <v>160</v>
      </c>
      <c r="AQ1181">
        <v>21104.285055879998</v>
      </c>
      <c r="AR1181" t="s">
        <v>13213</v>
      </c>
      <c r="AS1181" t="s">
        <v>11225</v>
      </c>
      <c r="AT1181" t="s">
        <v>13214</v>
      </c>
      <c r="AU1181">
        <v>45.017099999999999</v>
      </c>
      <c r="AV1181" s="96">
        <v>1.704688905711111</v>
      </c>
      <c r="AW1181">
        <v>76.475200000000001</v>
      </c>
      <c r="AX1181" s="96">
        <v>3.0918763066000001</v>
      </c>
      <c r="AY1181">
        <v>4.5469999999999999E-4</v>
      </c>
      <c r="AZ1181">
        <v>70.796199999999999</v>
      </c>
      <c r="BA1181" s="96">
        <v>4.6237933602711117</v>
      </c>
      <c r="BB1181">
        <v>289.33780000000002</v>
      </c>
      <c r="BC1181" s="96">
        <v>1.6591410576977779</v>
      </c>
      <c r="BD1181">
        <v>14.391866589999999</v>
      </c>
      <c r="BE1181" s="96">
        <f t="shared" si="153"/>
        <v>7139.3249883406252</v>
      </c>
      <c r="BF1181" s="96">
        <f t="shared" si="154"/>
        <v>771.57123941282316</v>
      </c>
      <c r="BG1181" s="96">
        <f t="shared" si="155"/>
        <v>765.07873726842627</v>
      </c>
      <c r="BH1181">
        <v>7145.5060283462544</v>
      </c>
      <c r="BI1181">
        <v>1.548631618728432E-3</v>
      </c>
      <c r="BJ1181">
        <v>0.78602050094682097</v>
      </c>
      <c r="BK1181">
        <v>1.334744035095764</v>
      </c>
      <c r="BL1181">
        <v>0.85696440194177148</v>
      </c>
      <c r="BM1181">
        <v>5.4285591016741144</v>
      </c>
      <c r="BN1181">
        <v>0.78569696095831143</v>
      </c>
      <c r="BO1181">
        <v>1.3347440410660669</v>
      </c>
      <c r="BP1181">
        <v>1.256488028684931E-3</v>
      </c>
      <c r="BQ1181">
        <v>0.85696440194177148</v>
      </c>
      <c r="BR1181">
        <v>7140.8782102763416</v>
      </c>
      <c r="BS1181" s="96">
        <v>587.23530927648244</v>
      </c>
      <c r="BT1181" s="96">
        <v>574.13135921176126</v>
      </c>
      <c r="BU1181">
        <v>5.4285591016741144</v>
      </c>
      <c r="BV1181" s="60" t="b">
        <f t="shared" si="150"/>
        <v>0</v>
      </c>
      <c r="BW1181" s="30" t="s">
        <v>941</v>
      </c>
      <c r="BX1181" s="96">
        <v>1.04</v>
      </c>
      <c r="BY1181" s="96">
        <v>2.2400000000000002</v>
      </c>
      <c r="BZ1181" s="96">
        <v>4.32</v>
      </c>
      <c r="CA1181" s="96">
        <v>5.2088999999999999</v>
      </c>
      <c r="CB1181" s="96">
        <v>0.84950000000000003</v>
      </c>
      <c r="CC1181" s="96">
        <v>3.1804999999999999</v>
      </c>
      <c r="CD1181" s="96">
        <v>0.2</v>
      </c>
      <c r="CE1181" s="96">
        <v>1</v>
      </c>
      <c r="CF1181" s="31">
        <v>4.3</v>
      </c>
      <c r="CG1181" s="30">
        <v>42</v>
      </c>
      <c r="CH1181" s="96">
        <v>42</v>
      </c>
      <c r="CI1181" s="96">
        <v>42</v>
      </c>
      <c r="CJ1181" s="96">
        <f>Population!$CG1181-Population!$CI1181</f>
        <v>0</v>
      </c>
      <c r="CK1181" s="118">
        <f>_xlfn.DAYS(Entries!$AY$2,Population!H1181)</f>
        <v>8507</v>
      </c>
      <c r="CL1181" s="118">
        <f t="shared" si="151"/>
        <v>1460</v>
      </c>
      <c r="CM1181" s="117">
        <f>Entries!$AY$5</f>
        <v>0.15</v>
      </c>
      <c r="CN1181" s="117">
        <f t="shared" si="156"/>
        <v>0</v>
      </c>
      <c r="CO1181" s="119">
        <f t="shared" si="152"/>
        <v>0</v>
      </c>
      <c r="CP1181" s="30"/>
      <c r="CQ1181" s="96">
        <v>2</v>
      </c>
      <c r="CR1181" s="96" t="s">
        <v>95</v>
      </c>
      <c r="CS1181" s="96"/>
      <c r="CT1181" s="31"/>
      <c r="CU1181" s="30" t="s">
        <v>4398</v>
      </c>
      <c r="CV1181" s="96" t="s">
        <v>255</v>
      </c>
      <c r="CW1181" s="96" t="s">
        <v>157</v>
      </c>
      <c r="CX1181" s="96" t="s">
        <v>1888</v>
      </c>
      <c r="CY1181" s="96" t="s">
        <v>107</v>
      </c>
      <c r="CZ1181" s="96" t="s">
        <v>151</v>
      </c>
      <c r="DA1181" s="31">
        <v>160</v>
      </c>
      <c r="DB1181" s="17" t="s">
        <v>15463</v>
      </c>
      <c r="DC1181" s="17">
        <v>10</v>
      </c>
      <c r="DD1181" s="17" t="s">
        <v>15500</v>
      </c>
      <c r="DE1181" s="17" t="s">
        <v>15500</v>
      </c>
      <c r="DF1181" s="17" t="s">
        <v>15500</v>
      </c>
      <c r="DG1181" s="23" t="s">
        <v>11180</v>
      </c>
      <c r="DH1181" s="145"/>
    </row>
    <row r="1182" spans="1:112" s="17" customFormat="1" x14ac:dyDescent="0.25">
      <c r="A1182" s="32" t="s">
        <v>4511</v>
      </c>
      <c r="B1182" s="98">
        <v>0</v>
      </c>
      <c r="C1182" s="64" t="s">
        <v>15461</v>
      </c>
      <c r="D1182" s="98"/>
      <c r="E1182" s="98">
        <v>43795</v>
      </c>
      <c r="F1182" s="98" t="s">
        <v>4512</v>
      </c>
      <c r="G1182" s="33">
        <v>57771</v>
      </c>
      <c r="H1182" s="44">
        <v>43437</v>
      </c>
      <c r="I1182" s="98" t="s">
        <v>190</v>
      </c>
      <c r="J1182" s="98"/>
      <c r="K1182" s="98"/>
      <c r="L1182" s="98" t="s">
        <v>285</v>
      </c>
      <c r="M1182" t="s">
        <v>156</v>
      </c>
      <c r="N1182" s="98" t="s">
        <v>156</v>
      </c>
      <c r="O1182" t="s">
        <v>11127</v>
      </c>
      <c r="P1182" s="64" t="str">
        <f>VLOOKUP(N1182,Entries!J:K,2,FALSE)</f>
        <v>UNITED STATES OF AMERICA</v>
      </c>
      <c r="Q1182" s="38" t="s">
        <v>1436</v>
      </c>
      <c r="R1182" s="32" t="s">
        <v>1436</v>
      </c>
      <c r="S1182" s="98" t="s">
        <v>156</v>
      </c>
      <c r="T1182" t="s">
        <v>157</v>
      </c>
      <c r="U1182" s="39" t="s">
        <v>180</v>
      </c>
      <c r="V1182" s="33" t="s">
        <v>180</v>
      </c>
      <c r="W1182" s="64">
        <f>IF(VLOOKUP(R1182,Entries!N:P,3,FALSE)=V1182,1,VLOOKUP(R1182,Entries!N:P,3,FALSE))</f>
        <v>1</v>
      </c>
      <c r="X1182"/>
      <c r="Y1182"/>
      <c r="Z1182" s="98"/>
      <c r="AA1182" s="98"/>
      <c r="AB1182" s="98"/>
      <c r="AC1182" s="98" t="s">
        <v>93</v>
      </c>
      <c r="AD1182" s="98" t="s">
        <v>117</v>
      </c>
      <c r="AE1182" s="98" t="s">
        <v>180</v>
      </c>
      <c r="AF1182" s="98" t="s">
        <v>94</v>
      </c>
      <c r="AG1182" s="98" t="s">
        <v>11112</v>
      </c>
      <c r="AH1182" s="98"/>
      <c r="AI1182" s="98"/>
      <c r="AJ1182" s="19">
        <v>0.5</v>
      </c>
      <c r="AK1182" s="98" t="s">
        <v>118</v>
      </c>
      <c r="AL1182" s="98"/>
      <c r="AM1182" s="33"/>
      <c r="AN1182" s="32" t="s">
        <v>96</v>
      </c>
      <c r="AO1182" s="98" t="s">
        <v>97</v>
      </c>
      <c r="AP1182" s="33" t="s">
        <v>97</v>
      </c>
      <c r="AQ1182">
        <v>21104.1755452</v>
      </c>
      <c r="AR1182" t="s">
        <v>13215</v>
      </c>
      <c r="AS1182" t="s">
        <v>11225</v>
      </c>
      <c r="AT1182" t="s">
        <v>13216</v>
      </c>
      <c r="AU1182">
        <v>97.671499999999995</v>
      </c>
      <c r="AV1182" s="98">
        <v>1.7046505084755559</v>
      </c>
      <c r="AW1182">
        <v>177.1515</v>
      </c>
      <c r="AX1182" s="98">
        <v>3.0748802938799997</v>
      </c>
      <c r="AY1182">
        <v>1.1961000000000001E-3</v>
      </c>
      <c r="AZ1182">
        <v>264.9239</v>
      </c>
      <c r="BA1182" s="98">
        <v>4.3949807429377774</v>
      </c>
      <c r="BB1182">
        <v>95.061800000000005</v>
      </c>
      <c r="BC1182" s="98">
        <v>1.888037450817778</v>
      </c>
      <c r="BD1182">
        <v>14.96882886</v>
      </c>
      <c r="BE1182" s="96">
        <f t="shared" si="153"/>
        <v>6954.6725410581366</v>
      </c>
      <c r="BF1182" s="96">
        <f t="shared" si="154"/>
        <v>591.99102488449626</v>
      </c>
      <c r="BG1182" s="96">
        <f t="shared" si="155"/>
        <v>575.35405723177701</v>
      </c>
      <c r="BH1182">
        <v>6961.0184919394351</v>
      </c>
      <c r="BI1182">
        <v>3.8739063663901163E-4</v>
      </c>
      <c r="BJ1182">
        <v>1.704598833261439</v>
      </c>
      <c r="BK1182">
        <v>3.0918769497068821</v>
      </c>
      <c r="BL1182">
        <v>5.9537523205356742</v>
      </c>
      <c r="BM1182">
        <v>0.32918317467068769</v>
      </c>
      <c r="BN1182">
        <v>1.7046893075675771</v>
      </c>
      <c r="BO1182">
        <v>3.0918769497083352</v>
      </c>
      <c r="BP1182">
        <v>9.425019405135132E-4</v>
      </c>
      <c r="BQ1182">
        <v>5.9537523205356742</v>
      </c>
      <c r="BR1182">
        <v>6951.6833342441214</v>
      </c>
      <c r="BS1182" s="96">
        <v>589.4262593043004</v>
      </c>
      <c r="BT1182" s="96">
        <v>575.70027718988968</v>
      </c>
      <c r="BU1182">
        <v>0.32918317467068769</v>
      </c>
      <c r="BV1182" s="65" t="str">
        <f t="shared" si="150"/>
        <v>Earth Observation</v>
      </c>
      <c r="BW1182" s="32" t="s">
        <v>104</v>
      </c>
      <c r="BX1182" s="98">
        <v>0.1</v>
      </c>
      <c r="BY1182" s="98">
        <v>0.3</v>
      </c>
      <c r="BZ1182" s="98">
        <v>0.3</v>
      </c>
      <c r="CA1182" s="98">
        <v>4.36E-2</v>
      </c>
      <c r="CB1182" s="98">
        <v>0.01</v>
      </c>
      <c r="CC1182" s="98">
        <v>3.5000000000000003E-2</v>
      </c>
      <c r="CD1182" s="98">
        <v>0.3</v>
      </c>
      <c r="CE1182" s="98">
        <v>0.1</v>
      </c>
      <c r="CF1182" s="33">
        <v>0.3</v>
      </c>
      <c r="CG1182" s="32">
        <v>5</v>
      </c>
      <c r="CH1182" s="98">
        <v>5</v>
      </c>
      <c r="CI1182" s="98">
        <v>5</v>
      </c>
      <c r="CJ1182" s="98">
        <f>Population!$CG1182-Population!$CI1182</f>
        <v>0</v>
      </c>
      <c r="CK1182" s="120">
        <f>_xlfn.DAYS(Entries!$AY$2,Population!H1182)</f>
        <v>857</v>
      </c>
      <c r="CL1182" s="120">
        <f t="shared" si="151"/>
        <v>182.5</v>
      </c>
      <c r="CM1182" s="122">
        <f>Entries!$AY$5</f>
        <v>0.15</v>
      </c>
      <c r="CN1182" s="122">
        <f t="shared" si="156"/>
        <v>0</v>
      </c>
      <c r="CO1182" s="121" t="str">
        <f t="shared" si="152"/>
        <v>-</v>
      </c>
      <c r="CP1182" s="32"/>
      <c r="CQ1182" s="19">
        <v>0</v>
      </c>
      <c r="CR1182" s="98" t="s">
        <v>118</v>
      </c>
      <c r="CS1182" s="98"/>
      <c r="CT1182" s="33"/>
      <c r="CU1182" s="32" t="s">
        <v>4514</v>
      </c>
      <c r="CV1182" s="98" t="s">
        <v>4515</v>
      </c>
      <c r="CW1182" s="98" t="s">
        <v>157</v>
      </c>
      <c r="CX1182" s="98" t="s">
        <v>106</v>
      </c>
      <c r="CY1182" s="98" t="s">
        <v>107</v>
      </c>
      <c r="CZ1182" s="98" t="s">
        <v>108</v>
      </c>
      <c r="DA1182" s="33"/>
      <c r="DB1182" s="17" t="s">
        <v>15462</v>
      </c>
      <c r="DC1182" s="17" t="s">
        <v>15500</v>
      </c>
      <c r="DD1182" s="17" t="s">
        <v>15500</v>
      </c>
      <c r="DE1182" s="17" t="s">
        <v>15500</v>
      </c>
      <c r="DF1182" s="17" t="s">
        <v>15500</v>
      </c>
      <c r="DG1182" s="23" t="s">
        <v>11172</v>
      </c>
      <c r="DH1182" s="145"/>
    </row>
    <row r="1183" spans="1:112" s="17" customFormat="1" x14ac:dyDescent="0.25">
      <c r="A1183" s="30" t="s">
        <v>4516</v>
      </c>
      <c r="B1183" s="96">
        <v>0</v>
      </c>
      <c r="C1183" s="152" t="s">
        <v>15461</v>
      </c>
      <c r="D1183" s="96"/>
      <c r="E1183" s="96">
        <v>43785</v>
      </c>
      <c r="F1183" s="96" t="s">
        <v>4517</v>
      </c>
      <c r="G1183" s="31">
        <v>57769</v>
      </c>
      <c r="H1183" s="43">
        <v>43437</v>
      </c>
      <c r="I1183" s="96" t="s">
        <v>190</v>
      </c>
      <c r="J1183" s="96"/>
      <c r="K1183" s="96"/>
      <c r="L1183" s="96" t="s">
        <v>285</v>
      </c>
      <c r="M1183" s="124" t="s">
        <v>156</v>
      </c>
      <c r="N1183" s="96" t="s">
        <v>156</v>
      </c>
      <c r="O1183" s="124" t="s">
        <v>11127</v>
      </c>
      <c r="P1183" s="96" t="str">
        <f>VLOOKUP(N1183,Entries!J:K,2,FALSE)</f>
        <v>UNITED STATES OF AMERICA</v>
      </c>
      <c r="Q1183" s="123" t="s">
        <v>1436</v>
      </c>
      <c r="R1183" s="30" t="s">
        <v>1436</v>
      </c>
      <c r="S1183" s="96" t="s">
        <v>156</v>
      </c>
      <c r="T1183" s="124" t="s">
        <v>157</v>
      </c>
      <c r="U1183" s="125" t="s">
        <v>180</v>
      </c>
      <c r="V1183" s="31" t="s">
        <v>180</v>
      </c>
      <c r="W1183" s="64">
        <f>IF(VLOOKUP(R1183,Entries!N:P,3,FALSE)=V1183,1,VLOOKUP(R1183,Entries!N:P,3,FALSE))</f>
        <v>1</v>
      </c>
      <c r="X1183" s="124"/>
      <c r="Y1183" s="124"/>
      <c r="Z1183" s="96"/>
      <c r="AA1183" s="96"/>
      <c r="AB1183" s="96"/>
      <c r="AC1183" s="96" t="s">
        <v>93</v>
      </c>
      <c r="AD1183" s="96" t="s">
        <v>117</v>
      </c>
      <c r="AE1183" s="96" t="s">
        <v>180</v>
      </c>
      <c r="AF1183" s="96" t="s">
        <v>94</v>
      </c>
      <c r="AG1183" s="96" t="s">
        <v>11112</v>
      </c>
      <c r="AH1183" s="96"/>
      <c r="AI1183" s="96"/>
      <c r="AJ1183" s="19">
        <v>2</v>
      </c>
      <c r="AK1183" s="96" t="s">
        <v>118</v>
      </c>
      <c r="AL1183" s="96"/>
      <c r="AM1183" s="31"/>
      <c r="AN1183" s="30" t="s">
        <v>96</v>
      </c>
      <c r="AO1183" s="96" t="s">
        <v>97</v>
      </c>
      <c r="AP1183" s="31" t="s">
        <v>97</v>
      </c>
      <c r="AQ1183">
        <v>21104.176053840001</v>
      </c>
      <c r="AR1183" t="s">
        <v>13217</v>
      </c>
      <c r="AS1183" t="s">
        <v>11225</v>
      </c>
      <c r="AT1183" t="s">
        <v>13218</v>
      </c>
      <c r="AU1183">
        <v>97.669300000000007</v>
      </c>
      <c r="AV1183" s="96">
        <v>0.90135416071999996</v>
      </c>
      <c r="AW1183">
        <v>176.17769999999999</v>
      </c>
      <c r="AX1183" s="96">
        <v>0.40406283639555551</v>
      </c>
      <c r="AY1183">
        <v>1.2093E-3</v>
      </c>
      <c r="AZ1183">
        <v>251.81389999999999</v>
      </c>
      <c r="BA1183" s="96">
        <v>5.5612147424800007</v>
      </c>
      <c r="BB1183">
        <v>108.17659999999999</v>
      </c>
      <c r="BC1183" s="96">
        <v>0.72226596343111127</v>
      </c>
      <c r="BD1183">
        <v>14.962763839999999</v>
      </c>
      <c r="BE1183" s="96">
        <f t="shared" si="153"/>
        <v>6956.5517562199657</v>
      </c>
      <c r="BF1183" s="96">
        <f t="shared" si="154"/>
        <v>593.96431425876199</v>
      </c>
      <c r="BG1183" s="96">
        <f t="shared" si="155"/>
        <v>577.13919818116938</v>
      </c>
      <c r="BH1183">
        <v>6962.8926092245711</v>
      </c>
      <c r="BI1183">
        <v>1.2574068202136701E-4</v>
      </c>
      <c r="BJ1183">
        <v>1.7045605101799961</v>
      </c>
      <c r="BK1183">
        <v>3.074880933643124</v>
      </c>
      <c r="BL1183">
        <v>5.5615817211314438</v>
      </c>
      <c r="BM1183">
        <v>0.72143718499458043</v>
      </c>
      <c r="BN1183">
        <v>1.704650910208966</v>
      </c>
      <c r="BO1183">
        <v>3.0748809334756699</v>
      </c>
      <c r="BP1183">
        <v>9.8697470526287702E-4</v>
      </c>
      <c r="BQ1183">
        <v>5.5615817211314438</v>
      </c>
      <c r="BR1183">
        <v>6953.563268247095</v>
      </c>
      <c r="BS1183" s="96">
        <v>480.20432908440762</v>
      </c>
      <c r="BT1183" s="96">
        <v>467.74103209141049</v>
      </c>
      <c r="BU1183">
        <v>0.72143718499458043</v>
      </c>
      <c r="BV1183" s="60" t="str">
        <f t="shared" si="150"/>
        <v>Earth Observation</v>
      </c>
      <c r="BW1183" s="30" t="s">
        <v>104</v>
      </c>
      <c r="BX1183" s="96">
        <v>0.1</v>
      </c>
      <c r="BY1183" s="96">
        <v>0.3</v>
      </c>
      <c r="BZ1183" s="96">
        <v>0.3</v>
      </c>
      <c r="CA1183" s="96">
        <v>4.36E-2</v>
      </c>
      <c r="CB1183" s="96">
        <v>0.01</v>
      </c>
      <c r="CC1183" s="96">
        <v>3.5000000000000003E-2</v>
      </c>
      <c r="CD1183" s="96">
        <v>0.3</v>
      </c>
      <c r="CE1183" s="96">
        <v>0.1</v>
      </c>
      <c r="CF1183" s="31">
        <v>0.3</v>
      </c>
      <c r="CG1183" s="30">
        <v>5</v>
      </c>
      <c r="CH1183" s="96">
        <v>5</v>
      </c>
      <c r="CI1183" s="96">
        <v>5</v>
      </c>
      <c r="CJ1183" s="96">
        <f>Population!$CG1183-Population!$CI1183</f>
        <v>0</v>
      </c>
      <c r="CK1183" s="118">
        <f>_xlfn.DAYS(Entries!$AY$2,Population!H1183)</f>
        <v>857</v>
      </c>
      <c r="CL1183" s="118">
        <f t="shared" si="151"/>
        <v>730</v>
      </c>
      <c r="CM1183" s="117">
        <f>Entries!$AY$5</f>
        <v>0.15</v>
      </c>
      <c r="CN1183" s="117">
        <f t="shared" si="156"/>
        <v>0</v>
      </c>
      <c r="CO1183" s="119" t="str">
        <f t="shared" si="152"/>
        <v>-</v>
      </c>
      <c r="CP1183" s="30"/>
      <c r="CQ1183" s="19">
        <v>0</v>
      </c>
      <c r="CR1183" s="96" t="s">
        <v>118</v>
      </c>
      <c r="CS1183" s="96"/>
      <c r="CT1183" s="31"/>
      <c r="CU1183" s="30" t="s">
        <v>4514</v>
      </c>
      <c r="CV1183" s="96" t="s">
        <v>4515</v>
      </c>
      <c r="CW1183" s="96" t="s">
        <v>157</v>
      </c>
      <c r="CX1183" s="96" t="s">
        <v>106</v>
      </c>
      <c r="CY1183" s="96" t="s">
        <v>107</v>
      </c>
      <c r="CZ1183" s="96" t="s">
        <v>108</v>
      </c>
      <c r="DA1183" s="31"/>
      <c r="DB1183" s="17" t="s">
        <v>15462</v>
      </c>
      <c r="DC1183" s="17" t="s">
        <v>15500</v>
      </c>
      <c r="DD1183" s="17" t="s">
        <v>15500</v>
      </c>
      <c r="DE1183" s="17" t="s">
        <v>15500</v>
      </c>
      <c r="DF1183" s="17" t="s">
        <v>15500</v>
      </c>
      <c r="DG1183" s="23" t="s">
        <v>11172</v>
      </c>
      <c r="DH1183" s="145"/>
    </row>
    <row r="1184" spans="1:112" s="17" customFormat="1" x14ac:dyDescent="0.25">
      <c r="A1184" s="32" t="s">
        <v>4519</v>
      </c>
      <c r="B1184" s="98">
        <v>0</v>
      </c>
      <c r="C1184" s="64" t="s">
        <v>15461</v>
      </c>
      <c r="D1184" s="98"/>
      <c r="E1184" s="98">
        <v>44418</v>
      </c>
      <c r="F1184" s="98" t="s">
        <v>4520</v>
      </c>
      <c r="G1184" s="33">
        <v>60409</v>
      </c>
      <c r="H1184" s="44">
        <v>43572</v>
      </c>
      <c r="I1184" s="98" t="s">
        <v>154</v>
      </c>
      <c r="J1184" s="98"/>
      <c r="K1184" s="98"/>
      <c r="L1184" s="98" t="s">
        <v>285</v>
      </c>
      <c r="M1184" t="s">
        <v>156</v>
      </c>
      <c r="N1184" s="98" t="s">
        <v>156</v>
      </c>
      <c r="O1184" t="s">
        <v>123</v>
      </c>
      <c r="P1184" s="64" t="str">
        <f>VLOOKUP(N1184,Entries!J:K,2,FALSE)</f>
        <v>UNITED STATES OF AMERICA</v>
      </c>
      <c r="Q1184" s="38" t="s">
        <v>1436</v>
      </c>
      <c r="R1184" s="32" t="s">
        <v>1436</v>
      </c>
      <c r="S1184" s="98" t="s">
        <v>156</v>
      </c>
      <c r="T1184" t="s">
        <v>157</v>
      </c>
      <c r="U1184" s="39" t="s">
        <v>180</v>
      </c>
      <c r="V1184" s="33" t="s">
        <v>180</v>
      </c>
      <c r="W1184" s="64">
        <f>IF(VLOOKUP(R1184,Entries!N:P,3,FALSE)=V1184,1,VLOOKUP(R1184,Entries!N:P,3,FALSE))</f>
        <v>1</v>
      </c>
      <c r="X1184"/>
      <c r="Y1184"/>
      <c r="Z1184" s="98"/>
      <c r="AA1184" s="98"/>
      <c r="AB1184" s="98"/>
      <c r="AC1184" s="98" t="s">
        <v>93</v>
      </c>
      <c r="AD1184" s="98" t="s">
        <v>117</v>
      </c>
      <c r="AE1184" s="98" t="s">
        <v>180</v>
      </c>
      <c r="AF1184" s="98" t="s">
        <v>94</v>
      </c>
      <c r="AG1184" s="98" t="s">
        <v>11112</v>
      </c>
      <c r="AH1184" s="98"/>
      <c r="AI1184" s="98"/>
      <c r="AJ1184" s="19">
        <v>1</v>
      </c>
      <c r="AK1184" s="98" t="s">
        <v>118</v>
      </c>
      <c r="AL1184" s="98"/>
      <c r="AM1184" s="33"/>
      <c r="AN1184" s="32" t="s">
        <v>133</v>
      </c>
      <c r="AO1184" s="98" t="s">
        <v>134</v>
      </c>
      <c r="AP1184" s="33" t="s">
        <v>98</v>
      </c>
      <c r="AQ1184">
        <v>21104.198517069999</v>
      </c>
      <c r="AR1184" t="s">
        <v>13219</v>
      </c>
      <c r="AS1184" t="s">
        <v>11225</v>
      </c>
      <c r="AT1184" t="s">
        <v>13220</v>
      </c>
      <c r="AU1184">
        <v>51.643799999999999</v>
      </c>
      <c r="AV1184" s="98">
        <v>0.90133670743111116</v>
      </c>
      <c r="AW1184">
        <v>23.1511</v>
      </c>
      <c r="AX1184" s="98">
        <v>6.0308443492444441</v>
      </c>
      <c r="AY1184">
        <v>1.0702000000000001E-3</v>
      </c>
      <c r="AZ1184">
        <v>318.63420000000002</v>
      </c>
      <c r="BA1184" s="98">
        <v>0.63835055045333344</v>
      </c>
      <c r="BB1184">
        <v>41.382800000000003</v>
      </c>
      <c r="BC1184" s="98">
        <v>5.6477237141866672</v>
      </c>
      <c r="BD1184">
        <v>15.33183741</v>
      </c>
      <c r="BE1184" s="96">
        <f t="shared" si="153"/>
        <v>6844.4585571299394</v>
      </c>
      <c r="BF1184" s="96">
        <f t="shared" si="154"/>
        <v>480.78349667778002</v>
      </c>
      <c r="BG1184" s="96">
        <f t="shared" si="155"/>
        <v>466.13361758209885</v>
      </c>
      <c r="BH1184">
        <v>6850.9126431904733</v>
      </c>
      <c r="BI1184">
        <v>1.6432043664976899E-3</v>
      </c>
      <c r="BJ1184">
        <v>0.90169740569712509</v>
      </c>
      <c r="BK1184">
        <v>0.40406291973866681</v>
      </c>
      <c r="BL1184">
        <v>9.1146649843623612E-2</v>
      </c>
      <c r="BM1184">
        <v>6.1923366015352954</v>
      </c>
      <c r="BN1184">
        <v>0.90135460642703769</v>
      </c>
      <c r="BO1184">
        <v>0.4040629204250461</v>
      </c>
      <c r="BP1184">
        <v>9.1039786238608059E-4</v>
      </c>
      <c r="BQ1184">
        <v>9.1146649843623612E-2</v>
      </c>
      <c r="BR1184">
        <v>6844.9726805879091</v>
      </c>
      <c r="BS1184" s="96">
        <v>471.62891004421181</v>
      </c>
      <c r="BT1184" s="96">
        <v>448.38237189333086</v>
      </c>
      <c r="BU1184">
        <v>6.1923366015352954</v>
      </c>
      <c r="BV1184" s="65" t="str">
        <f t="shared" si="150"/>
        <v>Earth Observation</v>
      </c>
      <c r="BW1184" s="32" t="s">
        <v>104</v>
      </c>
      <c r="BX1184" s="98">
        <v>0.2</v>
      </c>
      <c r="BY1184" s="98">
        <v>0.3</v>
      </c>
      <c r="BZ1184" s="98">
        <v>0.3</v>
      </c>
      <c r="CA1184" s="98">
        <v>9.3799999999999994E-2</v>
      </c>
      <c r="CB1184" s="98">
        <v>0.04</v>
      </c>
      <c r="CC1184" s="98">
        <v>0.08</v>
      </c>
      <c r="CD1184" s="98">
        <v>0.3</v>
      </c>
      <c r="CE1184" s="98">
        <v>0.2</v>
      </c>
      <c r="CF1184" s="33">
        <v>0.3</v>
      </c>
      <c r="CG1184" s="32">
        <v>8</v>
      </c>
      <c r="CH1184" s="98">
        <v>8</v>
      </c>
      <c r="CI1184" s="98">
        <v>8</v>
      </c>
      <c r="CJ1184" s="98">
        <f>Population!$CG1184-Population!$CI1184</f>
        <v>0</v>
      </c>
      <c r="CK1184" s="120">
        <f>_xlfn.DAYS(Entries!$AY$2,Population!H1184)</f>
        <v>722</v>
      </c>
      <c r="CL1184" s="120">
        <f t="shared" si="151"/>
        <v>365</v>
      </c>
      <c r="CM1184" s="122">
        <f>Entries!$AY$5</f>
        <v>0.15</v>
      </c>
      <c r="CN1184" s="122">
        <f t="shared" si="156"/>
        <v>0</v>
      </c>
      <c r="CO1184" s="121" t="str">
        <f t="shared" si="152"/>
        <v>-</v>
      </c>
      <c r="CP1184" s="32"/>
      <c r="CQ1184" s="19">
        <v>0</v>
      </c>
      <c r="CR1184" s="98" t="s">
        <v>118</v>
      </c>
      <c r="CS1184" s="98"/>
      <c r="CT1184" s="33"/>
      <c r="CU1184" s="32" t="s">
        <v>4522</v>
      </c>
      <c r="CV1184" s="98"/>
      <c r="CW1184" s="98"/>
      <c r="CX1184" s="98" t="s">
        <v>292</v>
      </c>
      <c r="CY1184" s="98" t="s">
        <v>107</v>
      </c>
      <c r="CZ1184" s="98" t="s">
        <v>108</v>
      </c>
      <c r="DA1184" s="33"/>
      <c r="DB1184" s="17" t="s">
        <v>15462</v>
      </c>
      <c r="DC1184" s="17" t="s">
        <v>15500</v>
      </c>
      <c r="DD1184" s="17" t="s">
        <v>15500</v>
      </c>
      <c r="DE1184" s="17" t="s">
        <v>15500</v>
      </c>
      <c r="DF1184" s="17" t="s">
        <v>15500</v>
      </c>
      <c r="DG1184" s="23" t="s">
        <v>11172</v>
      </c>
      <c r="DH1184" s="145"/>
    </row>
    <row r="1185" spans="1:112" s="17" customFormat="1" x14ac:dyDescent="0.25">
      <c r="A1185" s="30" t="s">
        <v>4523</v>
      </c>
      <c r="B1185" s="96">
        <v>0</v>
      </c>
      <c r="C1185" s="152" t="s">
        <v>15461</v>
      </c>
      <c r="D1185" s="96"/>
      <c r="E1185" s="96">
        <v>45126</v>
      </c>
      <c r="F1185" s="96" t="s">
        <v>4524</v>
      </c>
      <c r="G1185" s="31">
        <v>62427</v>
      </c>
      <c r="H1185" s="43">
        <v>43771</v>
      </c>
      <c r="I1185" s="96" t="s">
        <v>154</v>
      </c>
      <c r="J1185" s="96"/>
      <c r="K1185" s="96"/>
      <c r="L1185" s="96" t="s">
        <v>863</v>
      </c>
      <c r="M1185" s="124" t="s">
        <v>156</v>
      </c>
      <c r="N1185" s="96" t="s">
        <v>156</v>
      </c>
      <c r="O1185" s="124" t="s">
        <v>123</v>
      </c>
      <c r="P1185" s="96" t="str">
        <f>VLOOKUP(N1185,Entries!J:K,2,FALSE)</f>
        <v>UNITED STATES OF AMERICA</v>
      </c>
      <c r="Q1185" s="123" t="s">
        <v>1436</v>
      </c>
      <c r="R1185" s="30" t="s">
        <v>1436</v>
      </c>
      <c r="S1185" s="96" t="s">
        <v>156</v>
      </c>
      <c r="T1185" s="124" t="s">
        <v>157</v>
      </c>
      <c r="U1185" s="125" t="s">
        <v>180</v>
      </c>
      <c r="V1185" s="31" t="s">
        <v>180</v>
      </c>
      <c r="W1185" s="64">
        <f>IF(VLOOKUP(R1185,Entries!N:P,3,FALSE)=V1185,1,VLOOKUP(R1185,Entries!N:P,3,FALSE))</f>
        <v>1</v>
      </c>
      <c r="X1185" s="124"/>
      <c r="Y1185" s="124"/>
      <c r="Z1185" s="96"/>
      <c r="AA1185" s="96"/>
      <c r="AB1185" s="96"/>
      <c r="AC1185" s="96" t="s">
        <v>93</v>
      </c>
      <c r="AD1185" s="96" t="s">
        <v>117</v>
      </c>
      <c r="AE1185" s="96" t="s">
        <v>180</v>
      </c>
      <c r="AF1185" s="96" t="s">
        <v>94</v>
      </c>
      <c r="AG1185" s="96" t="s">
        <v>11112</v>
      </c>
      <c r="AH1185" s="96"/>
      <c r="AI1185" s="96"/>
      <c r="AJ1185" s="19">
        <v>1</v>
      </c>
      <c r="AK1185" s="96" t="s">
        <v>118</v>
      </c>
      <c r="AL1185" s="96"/>
      <c r="AM1185" s="31"/>
      <c r="AN1185" s="30" t="s">
        <v>133</v>
      </c>
      <c r="AO1185" s="96" t="s">
        <v>134</v>
      </c>
      <c r="AP1185" s="31" t="s">
        <v>98</v>
      </c>
      <c r="AQ1185">
        <v>21104.076082889998</v>
      </c>
      <c r="AR1185" t="s">
        <v>13221</v>
      </c>
      <c r="AS1185" t="s">
        <v>11225</v>
      </c>
      <c r="AT1185" t="s">
        <v>13222</v>
      </c>
      <c r="AU1185">
        <v>51.642800000000001</v>
      </c>
      <c r="AV1185" s="96">
        <v>1.6962781657955557</v>
      </c>
      <c r="AW1185">
        <v>345.54199999999997</v>
      </c>
      <c r="AX1185" s="96">
        <v>2.5901640642000001</v>
      </c>
      <c r="AY1185">
        <v>9.8700000000000003E-4</v>
      </c>
      <c r="AZ1185">
        <v>36.574800000000003</v>
      </c>
      <c r="BA1185" s="96">
        <v>4.4666963069822225</v>
      </c>
      <c r="BB1185">
        <v>323.5908</v>
      </c>
      <c r="BC1185" s="96">
        <v>1.8157721081733336</v>
      </c>
      <c r="BD1185">
        <v>15.378891490000001</v>
      </c>
      <c r="BE1185" s="96">
        <f t="shared" si="153"/>
        <v>6830.4903134372144</v>
      </c>
      <c r="BF1185" s="96">
        <f t="shared" si="154"/>
        <v>466.23200737657771</v>
      </c>
      <c r="BG1185" s="96">
        <f t="shared" si="155"/>
        <v>452.74861949785191</v>
      </c>
      <c r="BH1185">
        <v>6836.9575292074906</v>
      </c>
      <c r="BI1185">
        <v>2.1792236133860222E-3</v>
      </c>
      <c r="BJ1185">
        <v>0.90168136096504758</v>
      </c>
      <c r="BK1185">
        <v>6.0308456039437779</v>
      </c>
      <c r="BL1185">
        <v>0.72630883469252194</v>
      </c>
      <c r="BM1185">
        <v>5.5597674664374468</v>
      </c>
      <c r="BN1185">
        <v>0.90133715456387908</v>
      </c>
      <c r="BO1185">
        <v>6.0308456083043547</v>
      </c>
      <c r="BP1185">
        <v>1.701545817167866E-3</v>
      </c>
      <c r="BQ1185">
        <v>1.076848820679575</v>
      </c>
      <c r="BR1185">
        <v>6831.0056409687713</v>
      </c>
      <c r="BS1185" s="96">
        <v>501.05032404719077</v>
      </c>
      <c r="BT1185" s="96">
        <v>486.41213320496354</v>
      </c>
      <c r="BU1185">
        <v>5.5597674664374468</v>
      </c>
      <c r="BV1185" s="60" t="str">
        <f t="shared" si="150"/>
        <v>Earth Observation</v>
      </c>
      <c r="BW1185" s="30" t="s">
        <v>104</v>
      </c>
      <c r="BX1185" s="96">
        <v>0.2</v>
      </c>
      <c r="BY1185" s="96">
        <v>0.3</v>
      </c>
      <c r="BZ1185" s="96">
        <v>0.3</v>
      </c>
      <c r="CA1185" s="96">
        <v>9.3799999999999994E-2</v>
      </c>
      <c r="CB1185" s="96">
        <v>0.04</v>
      </c>
      <c r="CC1185" s="96">
        <v>0.08</v>
      </c>
      <c r="CD1185" s="96">
        <v>0.3</v>
      </c>
      <c r="CE1185" s="96">
        <v>0.1</v>
      </c>
      <c r="CF1185" s="31">
        <v>0.3</v>
      </c>
      <c r="CG1185" s="30">
        <v>5</v>
      </c>
      <c r="CH1185" s="96">
        <v>5</v>
      </c>
      <c r="CI1185" s="96">
        <v>5</v>
      </c>
      <c r="CJ1185" s="96">
        <f>Population!$CG1185-Population!$CI1185</f>
        <v>0</v>
      </c>
      <c r="CK1185" s="118">
        <f>_xlfn.DAYS(Entries!$AY$2,Population!H1185)</f>
        <v>523</v>
      </c>
      <c r="CL1185" s="118">
        <f t="shared" si="151"/>
        <v>365</v>
      </c>
      <c r="CM1185" s="117">
        <f>Entries!$AY$5</f>
        <v>0.15</v>
      </c>
      <c r="CN1185" s="117">
        <f t="shared" si="156"/>
        <v>0</v>
      </c>
      <c r="CO1185" s="119" t="str">
        <f t="shared" si="152"/>
        <v>-</v>
      </c>
      <c r="CP1185" s="30"/>
      <c r="CQ1185" s="19">
        <v>0</v>
      </c>
      <c r="CR1185" s="96" t="s">
        <v>118</v>
      </c>
      <c r="CS1185" s="96"/>
      <c r="CT1185" s="31"/>
      <c r="CU1185" s="30" t="s">
        <v>1128</v>
      </c>
      <c r="CV1185" s="96"/>
      <c r="CW1185" s="96"/>
      <c r="CX1185" s="96" t="s">
        <v>106</v>
      </c>
      <c r="CY1185" s="96" t="s">
        <v>107</v>
      </c>
      <c r="CZ1185" s="96" t="s">
        <v>108</v>
      </c>
      <c r="DA1185" s="31"/>
      <c r="DB1185" s="17" t="s">
        <v>15462</v>
      </c>
      <c r="DC1185" s="17" t="s">
        <v>15500</v>
      </c>
      <c r="DD1185" s="17" t="s">
        <v>15500</v>
      </c>
      <c r="DE1185" s="17" t="s">
        <v>15500</v>
      </c>
      <c r="DF1185" s="17" t="s">
        <v>15500</v>
      </c>
      <c r="DG1185" s="23" t="s">
        <v>11172</v>
      </c>
      <c r="DH1185" s="145"/>
    </row>
    <row r="1186" spans="1:112" s="17" customFormat="1" x14ac:dyDescent="0.25">
      <c r="A1186" s="32" t="s">
        <v>4526</v>
      </c>
      <c r="B1186" s="98">
        <v>0</v>
      </c>
      <c r="C1186" s="64" t="s">
        <v>15461</v>
      </c>
      <c r="D1186" s="98"/>
      <c r="E1186" s="98">
        <v>43933</v>
      </c>
      <c r="F1186" s="98" t="s">
        <v>4527</v>
      </c>
      <c r="G1186" s="33">
        <v>57779</v>
      </c>
      <c r="H1186" s="44">
        <v>43483</v>
      </c>
      <c r="I1186" s="98" t="s">
        <v>306</v>
      </c>
      <c r="J1186" s="98"/>
      <c r="K1186" s="98"/>
      <c r="L1186" s="98" t="s">
        <v>307</v>
      </c>
      <c r="M1186" t="s">
        <v>308</v>
      </c>
      <c r="N1186" s="98" t="s">
        <v>308</v>
      </c>
      <c r="O1186" t="s">
        <v>310</v>
      </c>
      <c r="P1186" s="64" t="str">
        <f>VLOOKUP(N1186,Entries!J:K,2,FALSE)</f>
        <v>JAPAN</v>
      </c>
      <c r="Q1186" s="38" t="s">
        <v>337</v>
      </c>
      <c r="R1186" s="32" t="s">
        <v>337</v>
      </c>
      <c r="S1186" s="98" t="s">
        <v>308</v>
      </c>
      <c r="T1186" t="s">
        <v>310</v>
      </c>
      <c r="U1186" s="39" t="s">
        <v>92</v>
      </c>
      <c r="V1186" s="33" t="s">
        <v>141</v>
      </c>
      <c r="W1186" s="64">
        <f>IF(VLOOKUP(R1186,Entries!N:P,3,FALSE)=V1186,1,VLOOKUP(R1186,Entries!N:P,3,FALSE))</f>
        <v>1</v>
      </c>
      <c r="X1186"/>
      <c r="Y1186"/>
      <c r="Z1186" s="98"/>
      <c r="AA1186" s="98"/>
      <c r="AB1186" s="98"/>
      <c r="AC1186" s="98" t="s">
        <v>93</v>
      </c>
      <c r="AD1186" s="98" t="s">
        <v>117</v>
      </c>
      <c r="AE1186" s="98" t="s">
        <v>117</v>
      </c>
      <c r="AF1186" s="98" t="s">
        <v>117</v>
      </c>
      <c r="AG1186" s="98"/>
      <c r="AH1186" s="98"/>
      <c r="AI1186" s="98"/>
      <c r="AJ1186" s="19">
        <v>1</v>
      </c>
      <c r="AK1186" s="98" t="s">
        <v>118</v>
      </c>
      <c r="AL1186" s="98"/>
      <c r="AM1186" s="33"/>
      <c r="AN1186" s="32" t="s">
        <v>96</v>
      </c>
      <c r="AO1186" s="98" t="s">
        <v>97</v>
      </c>
      <c r="AP1186" s="33" t="s">
        <v>98</v>
      </c>
      <c r="AQ1186">
        <v>21104.569184259999</v>
      </c>
      <c r="AR1186" t="s">
        <v>13223</v>
      </c>
      <c r="AS1186" t="s">
        <v>11225</v>
      </c>
      <c r="AT1186" t="s">
        <v>13224</v>
      </c>
      <c r="AU1186">
        <v>97.189599999999999</v>
      </c>
      <c r="AV1186" s="98">
        <v>8.5521115555555567E-4</v>
      </c>
      <c r="AW1186">
        <v>148.40549999999999</v>
      </c>
      <c r="AX1186" s="98">
        <v>1.0796883759288891</v>
      </c>
      <c r="AY1186">
        <v>1.4838E-3</v>
      </c>
      <c r="AZ1186">
        <v>255.9229</v>
      </c>
      <c r="BA1186" s="98">
        <v>3.6893791797377782</v>
      </c>
      <c r="BB1186">
        <v>104.0361</v>
      </c>
      <c r="BC1186" s="98">
        <v>1.5116171333644446</v>
      </c>
      <c r="BD1186">
        <v>15.253810919999999</v>
      </c>
      <c r="BE1186" s="96">
        <f t="shared" si="153"/>
        <v>6867.7792785846195</v>
      </c>
      <c r="BF1186" s="96">
        <f t="shared" si="154"/>
        <v>506.96968947818277</v>
      </c>
      <c r="BG1186" s="96">
        <f t="shared" si="155"/>
        <v>486.58886769105538</v>
      </c>
      <c r="BH1186">
        <v>6874.2022877851987</v>
      </c>
      <c r="BI1186">
        <v>3.7855047008680321E-4</v>
      </c>
      <c r="BJ1186">
        <v>1.6961914843670201</v>
      </c>
      <c r="BK1186">
        <v>2.590164602920741</v>
      </c>
      <c r="BL1186">
        <v>5.0382645400610109</v>
      </c>
      <c r="BM1186">
        <v>1.244204418843303</v>
      </c>
      <c r="BN1186">
        <v>1.6962785661282209</v>
      </c>
      <c r="BO1186">
        <v>2.5901646028874978</v>
      </c>
      <c r="BP1186">
        <v>1.066188198394806E-3</v>
      </c>
      <c r="BQ1186">
        <v>5.0382645400610109</v>
      </c>
      <c r="BR1186">
        <v>6864.7312286260767</v>
      </c>
      <c r="BS1186" s="96">
        <v>618.58375362595143</v>
      </c>
      <c r="BT1186" s="96">
        <v>595.36040879281973</v>
      </c>
      <c r="BU1186">
        <v>1.244204418843303</v>
      </c>
      <c r="BV1186" s="65" t="b">
        <f t="shared" si="150"/>
        <v>0</v>
      </c>
      <c r="BW1186" s="32" t="s">
        <v>4529</v>
      </c>
      <c r="BX1186" s="98">
        <v>0.1</v>
      </c>
      <c r="BY1186" s="98">
        <v>0.3</v>
      </c>
      <c r="BZ1186" s="98">
        <v>1.3</v>
      </c>
      <c r="CA1186" s="98">
        <v>4.36E-2</v>
      </c>
      <c r="CB1186" s="98">
        <v>0.01</v>
      </c>
      <c r="CC1186" s="98">
        <v>3.5000000000000003E-2</v>
      </c>
      <c r="CD1186" s="98">
        <v>0.3</v>
      </c>
      <c r="CE1186" s="98">
        <v>0.1</v>
      </c>
      <c r="CF1186" s="33">
        <v>1.3</v>
      </c>
      <c r="CG1186" s="32">
        <v>4</v>
      </c>
      <c r="CH1186" s="98">
        <v>4</v>
      </c>
      <c r="CI1186" s="98">
        <v>4</v>
      </c>
      <c r="CJ1186" s="98">
        <f>Population!$CG1186-Population!$CI1186</f>
        <v>0</v>
      </c>
      <c r="CK1186" s="120">
        <f>_xlfn.DAYS(Entries!$AY$2,Population!H1186)</f>
        <v>811</v>
      </c>
      <c r="CL1186" s="120">
        <f t="shared" si="151"/>
        <v>365</v>
      </c>
      <c r="CM1186" s="122">
        <f>Entries!$AY$5</f>
        <v>0.15</v>
      </c>
      <c r="CN1186" s="122">
        <f t="shared" si="156"/>
        <v>0</v>
      </c>
      <c r="CO1186" s="121" t="str">
        <f t="shared" si="152"/>
        <v>-</v>
      </c>
      <c r="CP1186" s="32"/>
      <c r="CQ1186" s="19">
        <v>0</v>
      </c>
      <c r="CR1186" s="98" t="s">
        <v>118</v>
      </c>
      <c r="CS1186" s="98"/>
      <c r="CT1186" s="33"/>
      <c r="CU1186" s="32" t="s">
        <v>1144</v>
      </c>
      <c r="CV1186" s="98"/>
      <c r="CW1186" s="98"/>
      <c r="CX1186" s="98" t="s">
        <v>106</v>
      </c>
      <c r="CY1186" s="98" t="s">
        <v>107</v>
      </c>
      <c r="CZ1186" s="98" t="s">
        <v>108</v>
      </c>
      <c r="DA1186" s="33"/>
      <c r="DB1186" s="17" t="s">
        <v>15462</v>
      </c>
      <c r="DC1186" s="17" t="s">
        <v>15500</v>
      </c>
      <c r="DD1186" s="17" t="s">
        <v>15500</v>
      </c>
      <c r="DE1186" s="17" t="s">
        <v>15500</v>
      </c>
      <c r="DF1186" s="17" t="s">
        <v>15500</v>
      </c>
      <c r="DG1186" s="23" t="s">
        <v>11172</v>
      </c>
      <c r="DH1186" s="145"/>
    </row>
    <row r="1187" spans="1:112" s="17" customFormat="1" x14ac:dyDescent="0.25">
      <c r="A1187" s="30" t="s">
        <v>4530</v>
      </c>
      <c r="B1187" s="96">
        <v>0</v>
      </c>
      <c r="C1187" s="152" t="s">
        <v>15461</v>
      </c>
      <c r="D1187" s="96"/>
      <c r="E1187" s="96">
        <v>42921</v>
      </c>
      <c r="F1187" s="96" t="s">
        <v>4531</v>
      </c>
      <c r="G1187" s="31">
        <v>47181</v>
      </c>
      <c r="H1187" s="43">
        <v>42973</v>
      </c>
      <c r="I1187" s="96" t="s">
        <v>221</v>
      </c>
      <c r="J1187" s="96"/>
      <c r="K1187" s="96"/>
      <c r="L1187" s="96" t="s">
        <v>4532</v>
      </c>
      <c r="M1187" s="124" t="s">
        <v>156</v>
      </c>
      <c r="N1187" s="96" t="s">
        <v>156</v>
      </c>
      <c r="O1187" s="124" t="s">
        <v>157</v>
      </c>
      <c r="P1187" s="96" t="str">
        <f>VLOOKUP(N1187,Entries!J:K,2,FALSE)</f>
        <v>UNITED STATES OF AMERICA</v>
      </c>
      <c r="Q1187" s="123" t="s">
        <v>3945</v>
      </c>
      <c r="R1187" s="30" t="s">
        <v>3945</v>
      </c>
      <c r="S1187" s="96" t="s">
        <v>156</v>
      </c>
      <c r="T1187" s="124" t="s">
        <v>157</v>
      </c>
      <c r="U1187" s="125" t="s">
        <v>180</v>
      </c>
      <c r="V1187" s="31" t="s">
        <v>180</v>
      </c>
      <c r="W1187" s="64">
        <f>IF(VLOOKUP(R1187,Entries!N:P,3,FALSE)=V1187,1,VLOOKUP(R1187,Entries!N:P,3,FALSE))</f>
        <v>1</v>
      </c>
      <c r="X1187" s="124"/>
      <c r="Y1187" s="124"/>
      <c r="Z1187" s="96"/>
      <c r="AA1187" s="96"/>
      <c r="AB1187" s="96"/>
      <c r="AC1187" s="96" t="s">
        <v>239</v>
      </c>
      <c r="AD1187" s="96" t="s">
        <v>4533</v>
      </c>
      <c r="AE1187" s="96" t="s">
        <v>180</v>
      </c>
      <c r="AF1187" s="96" t="s">
        <v>94</v>
      </c>
      <c r="AG1187" s="96" t="s">
        <v>11112</v>
      </c>
      <c r="AH1187" s="96"/>
      <c r="AI1187" s="96"/>
      <c r="AJ1187" s="96">
        <v>3</v>
      </c>
      <c r="AK1187" s="96" t="s">
        <v>95</v>
      </c>
      <c r="AL1187" s="96"/>
      <c r="AM1187" s="31"/>
      <c r="AN1187" s="30" t="s">
        <v>511</v>
      </c>
      <c r="AO1187" s="96" t="s">
        <v>242</v>
      </c>
      <c r="AP1187" s="31" t="s">
        <v>242</v>
      </c>
      <c r="AQ1187">
        <v>21104.337272150002</v>
      </c>
      <c r="AR1187" t="s">
        <v>13225</v>
      </c>
      <c r="AS1187" t="s">
        <v>11225</v>
      </c>
      <c r="AT1187" t="s">
        <v>13226</v>
      </c>
      <c r="AU1187">
        <v>4.9000000000000002E-2</v>
      </c>
      <c r="AV1187" s="96">
        <v>1.70332405852</v>
      </c>
      <c r="AW1187">
        <v>61.861600000000003</v>
      </c>
      <c r="AX1187" s="96">
        <v>1.8762390275288892</v>
      </c>
      <c r="AY1187">
        <v>1.2526E-3</v>
      </c>
      <c r="AZ1187">
        <v>211.38589999999999</v>
      </c>
      <c r="BA1187" s="96">
        <v>5.1793751788266666</v>
      </c>
      <c r="BB1187">
        <v>86.609300000000005</v>
      </c>
      <c r="BC1187" s="96">
        <v>1.1046745043022221</v>
      </c>
      <c r="BD1187">
        <v>14.914164339999999</v>
      </c>
      <c r="BE1187" s="96">
        <f t="shared" si="153"/>
        <v>6971.6560369601893</v>
      </c>
      <c r="BF1187" s="96">
        <f t="shared" si="154"/>
        <v>609.38873331208561</v>
      </c>
      <c r="BG1187" s="96">
        <f t="shared" si="155"/>
        <v>591.92334060829307</v>
      </c>
      <c r="BH1187">
        <v>6977.9720764274034</v>
      </c>
      <c r="BI1187">
        <v>1.8962873043618779E-3</v>
      </c>
      <c r="BJ1187">
        <v>8.5488924734735468E-4</v>
      </c>
      <c r="BK1187">
        <v>1.079124381699949</v>
      </c>
      <c r="BL1187">
        <v>4.4842213566259206</v>
      </c>
      <c r="BM1187">
        <v>0.71734279687898206</v>
      </c>
      <c r="BN1187">
        <v>8.5521040937586526E-4</v>
      </c>
      <c r="BO1187">
        <v>1.079124381699949</v>
      </c>
      <c r="BP1187">
        <v>1.6640468436144699E-3</v>
      </c>
      <c r="BQ1187">
        <v>4.4842213566259206</v>
      </c>
      <c r="BR1187">
        <v>6977.9720812093856</v>
      </c>
      <c r="BS1187" s="96">
        <v>630.52657174298383</v>
      </c>
      <c r="BT1187" s="96">
        <v>615.8428987131565</v>
      </c>
      <c r="BU1187">
        <v>0.71734279687898206</v>
      </c>
      <c r="BV1187" s="60" t="str">
        <f t="shared" si="150"/>
        <v>Earth Observation</v>
      </c>
      <c r="BW1187" s="30" t="s">
        <v>170</v>
      </c>
      <c r="BX1187" s="96">
        <v>0.6</v>
      </c>
      <c r="BY1187" s="96">
        <v>1.5</v>
      </c>
      <c r="BZ1187" s="96">
        <v>0.6</v>
      </c>
      <c r="CA1187" s="96">
        <v>1.3227</v>
      </c>
      <c r="CB1187" s="96">
        <v>0.36</v>
      </c>
      <c r="CC1187" s="96">
        <v>1.08</v>
      </c>
      <c r="CD1187" s="96">
        <v>1.5</v>
      </c>
      <c r="CE1187" s="96">
        <v>0.6</v>
      </c>
      <c r="CF1187" s="31">
        <v>0.6</v>
      </c>
      <c r="CG1187" s="30">
        <v>110</v>
      </c>
      <c r="CH1187" s="96">
        <v>110</v>
      </c>
      <c r="CI1187" s="96">
        <v>110</v>
      </c>
      <c r="CJ1187" s="96">
        <f>Population!$CG1187-Population!$CI1187</f>
        <v>0</v>
      </c>
      <c r="CK1187" s="118">
        <f>_xlfn.DAYS(Entries!$AY$2,Population!H1187)</f>
        <v>1321</v>
      </c>
      <c r="CL1187" s="118">
        <f t="shared" si="151"/>
        <v>1095</v>
      </c>
      <c r="CM1187" s="117">
        <f>Entries!$AY$5</f>
        <v>0.15</v>
      </c>
      <c r="CN1187" s="117">
        <f t="shared" si="156"/>
        <v>0</v>
      </c>
      <c r="CO1187" s="119">
        <f t="shared" si="152"/>
        <v>0</v>
      </c>
      <c r="CP1187" s="30"/>
      <c r="CQ1187" s="19">
        <v>2</v>
      </c>
      <c r="CR1187" s="96" t="s">
        <v>118</v>
      </c>
      <c r="CS1187" s="96"/>
      <c r="CT1187" s="31"/>
      <c r="CU1187" s="30" t="s">
        <v>4535</v>
      </c>
      <c r="CV1187" s="96" t="s">
        <v>4536</v>
      </c>
      <c r="CW1187" s="96" t="s">
        <v>157</v>
      </c>
      <c r="CX1187" s="96" t="s">
        <v>4537</v>
      </c>
      <c r="CY1187" s="96" t="s">
        <v>107</v>
      </c>
      <c r="CZ1187" s="96" t="s">
        <v>755</v>
      </c>
      <c r="DA1187" s="31"/>
      <c r="DB1187" s="17" t="s">
        <v>15463</v>
      </c>
      <c r="DC1187" s="17" t="s">
        <v>15500</v>
      </c>
      <c r="DD1187" s="17">
        <v>1</v>
      </c>
      <c r="DE1187" s="17">
        <v>1</v>
      </c>
      <c r="DF1187" s="17" t="s">
        <v>15500</v>
      </c>
      <c r="DG1187" s="23" t="s">
        <v>11181</v>
      </c>
      <c r="DH1187" s="145"/>
    </row>
    <row r="1188" spans="1:112" s="17" customFormat="1" x14ac:dyDescent="0.25">
      <c r="A1188" s="32" t="s">
        <v>4538</v>
      </c>
      <c r="B1188" s="98">
        <v>0</v>
      </c>
      <c r="C1188" s="64" t="s">
        <v>15461</v>
      </c>
      <c r="D1188" s="98"/>
      <c r="E1188" s="98">
        <v>14781</v>
      </c>
      <c r="F1188" s="98" t="s">
        <v>4539</v>
      </c>
      <c r="G1188" s="33">
        <v>14778</v>
      </c>
      <c r="H1188" s="44">
        <v>30742</v>
      </c>
      <c r="I1188" s="98" t="s">
        <v>190</v>
      </c>
      <c r="J1188" s="98"/>
      <c r="K1188" s="98"/>
      <c r="L1188" s="98" t="s">
        <v>123</v>
      </c>
      <c r="M1188" t="s">
        <v>352</v>
      </c>
      <c r="N1188" s="98" t="s">
        <v>352</v>
      </c>
      <c r="O1188" t="s">
        <v>11123</v>
      </c>
      <c r="P1188" s="64" t="str">
        <f>VLOOKUP(N1188,Entries!J:K,2,FALSE)</f>
        <v>UNITED KINGDOM</v>
      </c>
      <c r="Q1188" s="38" t="s">
        <v>4540</v>
      </c>
      <c r="R1188" s="32" t="s">
        <v>4540</v>
      </c>
      <c r="S1188" s="98" t="s">
        <v>352</v>
      </c>
      <c r="T1188" t="s">
        <v>707</v>
      </c>
      <c r="U1188" s="39" t="s">
        <v>92</v>
      </c>
      <c r="V1188" s="33" t="s">
        <v>92</v>
      </c>
      <c r="W1188" s="64">
        <f>IF(VLOOKUP(R1188,Entries!N:P,3,FALSE)=V1188,1,VLOOKUP(R1188,Entries!N:P,3,FALSE))</f>
        <v>1</v>
      </c>
      <c r="X1188"/>
      <c r="Y1188"/>
      <c r="Z1188" s="98"/>
      <c r="AA1188" s="98"/>
      <c r="AB1188" s="98"/>
      <c r="AC1188" s="98" t="s">
        <v>239</v>
      </c>
      <c r="AD1188" s="98" t="s">
        <v>4541</v>
      </c>
      <c r="AE1188" s="98" t="s">
        <v>263</v>
      </c>
      <c r="AF1188" s="98" t="s">
        <v>263</v>
      </c>
      <c r="AG1188" s="98" t="s">
        <v>11156</v>
      </c>
      <c r="AH1188" s="98"/>
      <c r="AI1188" s="98"/>
      <c r="AJ1188" s="19">
        <v>15</v>
      </c>
      <c r="AK1188" s="98" t="s">
        <v>118</v>
      </c>
      <c r="AL1188" s="98"/>
      <c r="AM1188" s="33"/>
      <c r="AN1188" s="32" t="s">
        <v>125</v>
      </c>
      <c r="AO1188" s="98" t="s">
        <v>97</v>
      </c>
      <c r="AP1188" s="33" t="s">
        <v>98</v>
      </c>
      <c r="AQ1188">
        <v>21104.509965370002</v>
      </c>
      <c r="AR1188" t="s">
        <v>13211</v>
      </c>
      <c r="AS1188" t="s">
        <v>11225</v>
      </c>
      <c r="AT1188" t="s">
        <v>13227</v>
      </c>
      <c r="AU1188">
        <v>97.593299999999999</v>
      </c>
      <c r="AV1188" s="98">
        <v>1.7232539691022226</v>
      </c>
      <c r="AW1188">
        <v>107.50060000000001</v>
      </c>
      <c r="AX1188" s="98">
        <v>1.0361092589022223</v>
      </c>
      <c r="AY1188">
        <v>7.0220000000000005E-4</v>
      </c>
      <c r="AZ1188">
        <v>296.75639999999999</v>
      </c>
      <c r="BA1188" s="98">
        <v>6.1973434892577783</v>
      </c>
      <c r="BB1188">
        <v>63.293199999999999</v>
      </c>
      <c r="BC1188" s="98">
        <v>8.7702776666666676E-2</v>
      </c>
      <c r="BD1188">
        <v>14.83270055</v>
      </c>
      <c r="BE1188" s="96">
        <f t="shared" si="153"/>
        <v>6997.1590988216649</v>
      </c>
      <c r="BF1188" s="96">
        <f t="shared" si="154"/>
        <v>631.07250394085804</v>
      </c>
      <c r="BG1188" s="96">
        <f t="shared" si="155"/>
        <v>621.24569370247264</v>
      </c>
      <c r="BH1188">
        <v>7003.471763931756</v>
      </c>
      <c r="BI1188">
        <v>8.9477462804762658E-4</v>
      </c>
      <c r="BJ1188">
        <v>1.703235970460879</v>
      </c>
      <c r="BK1188">
        <v>1.8762394177616271</v>
      </c>
      <c r="BL1188">
        <v>0.50532947900979486</v>
      </c>
      <c r="BM1188">
        <v>5.778722236129763</v>
      </c>
      <c r="BN1188">
        <v>1.7033244585646521</v>
      </c>
      <c r="BO1188">
        <v>1.8762394179653361</v>
      </c>
      <c r="BP1188">
        <v>1.0497058331808749E-3</v>
      </c>
      <c r="BQ1188">
        <v>0.50532947900979486</v>
      </c>
      <c r="BR1188">
        <v>6994.1847352280702</v>
      </c>
      <c r="BS1188" s="96">
        <v>798.09248162641325</v>
      </c>
      <c r="BT1188" s="96">
        <v>774.03390013430271</v>
      </c>
      <c r="BU1188">
        <v>5.778722236129763</v>
      </c>
      <c r="BV1188" s="65" t="b">
        <f t="shared" si="150"/>
        <v>0</v>
      </c>
      <c r="BW1188" s="32" t="s">
        <v>348</v>
      </c>
      <c r="BX1188" s="98">
        <v>0.36</v>
      </c>
      <c r="BY1188" s="98">
        <v>0.36</v>
      </c>
      <c r="BZ1188" s="98">
        <v>0.57999999999999996</v>
      </c>
      <c r="CA1188" s="98">
        <v>0.22450000000000001</v>
      </c>
      <c r="CB1188" s="98">
        <v>0.1018</v>
      </c>
      <c r="CC1188" s="98">
        <v>0.14810000000000001</v>
      </c>
      <c r="CD1188" s="98">
        <v>0.6</v>
      </c>
      <c r="CE1188" s="98">
        <v>0.4</v>
      </c>
      <c r="CF1188" s="33">
        <v>6.5</v>
      </c>
      <c r="CG1188" s="32">
        <v>60</v>
      </c>
      <c r="CH1188" s="98">
        <v>60</v>
      </c>
      <c r="CI1188" s="98">
        <v>60</v>
      </c>
      <c r="CJ1188" s="98">
        <f>Population!$CG1188-Population!$CI1188</f>
        <v>0</v>
      </c>
      <c r="CK1188" s="120">
        <f>_xlfn.DAYS(Entries!$AY$2,Population!H1188)</f>
        <v>13552</v>
      </c>
      <c r="CL1188" s="120">
        <f t="shared" si="151"/>
        <v>5475</v>
      </c>
      <c r="CM1188" s="122">
        <f>Entries!$AY$5</f>
        <v>0.15</v>
      </c>
      <c r="CN1188" s="122">
        <f t="shared" si="156"/>
        <v>0</v>
      </c>
      <c r="CO1188" s="121" t="str">
        <f t="shared" si="152"/>
        <v>-</v>
      </c>
      <c r="CP1188" s="32"/>
      <c r="CQ1188" s="19">
        <v>0</v>
      </c>
      <c r="CR1188" s="98" t="s">
        <v>118</v>
      </c>
      <c r="CS1188" s="98"/>
      <c r="CT1188" s="33"/>
      <c r="CU1188" s="32" t="s">
        <v>4543</v>
      </c>
      <c r="CV1188" s="98"/>
      <c r="CW1188" s="98"/>
      <c r="CX1188" s="98" t="s">
        <v>2798</v>
      </c>
      <c r="CY1188" s="98" t="s">
        <v>107</v>
      </c>
      <c r="CZ1188" s="98" t="s">
        <v>108</v>
      </c>
      <c r="DA1188" s="33"/>
      <c r="DB1188" s="17" t="s">
        <v>15462</v>
      </c>
      <c r="DC1188" s="17" t="s">
        <v>15500</v>
      </c>
      <c r="DD1188" s="17" t="s">
        <v>15500</v>
      </c>
      <c r="DE1188" s="17" t="s">
        <v>15500</v>
      </c>
      <c r="DF1188" s="17" t="s">
        <v>15500</v>
      </c>
      <c r="DG1188" s="23" t="s">
        <v>11172</v>
      </c>
      <c r="DH1188" s="145"/>
    </row>
    <row r="1189" spans="1:112" s="17" customFormat="1" x14ac:dyDescent="0.25">
      <c r="A1189" s="30" t="s">
        <v>4544</v>
      </c>
      <c r="B1189" s="96">
        <v>0</v>
      </c>
      <c r="C1189" s="152" t="s">
        <v>15461</v>
      </c>
      <c r="D1189" s="96"/>
      <c r="E1189" s="96">
        <v>20442</v>
      </c>
      <c r="F1189" s="96" t="s">
        <v>4545</v>
      </c>
      <c r="G1189" s="31">
        <v>20439</v>
      </c>
      <c r="H1189" s="43">
        <v>32895</v>
      </c>
      <c r="I1189" s="96" t="s">
        <v>111</v>
      </c>
      <c r="J1189" s="96"/>
      <c r="K1189" s="96"/>
      <c r="L1189" s="96" t="s">
        <v>123</v>
      </c>
      <c r="M1189" s="124" t="s">
        <v>667</v>
      </c>
      <c r="N1189" s="96" t="s">
        <v>667</v>
      </c>
      <c r="O1189" s="124" t="s">
        <v>11123</v>
      </c>
      <c r="P1189" s="96" t="str">
        <f>VLOOKUP(N1189,Entries!J:K,2,FALSE)</f>
        <v>ARGENTINA</v>
      </c>
      <c r="Q1189" s="123" t="s">
        <v>4546</v>
      </c>
      <c r="R1189" s="30" t="s">
        <v>4546</v>
      </c>
      <c r="S1189" s="96" t="s">
        <v>667</v>
      </c>
      <c r="T1189" s="124" t="s">
        <v>328</v>
      </c>
      <c r="U1189" s="125" t="s">
        <v>92</v>
      </c>
      <c r="V1189" s="31" t="s">
        <v>92</v>
      </c>
      <c r="W1189" s="64">
        <f>IF(VLOOKUP(R1189,Entries!N:P,3,FALSE)=V1189,1,VLOOKUP(R1189,Entries!N:P,3,FALSE))</f>
        <v>1</v>
      </c>
      <c r="X1189" s="124"/>
      <c r="Y1189" s="124"/>
      <c r="Z1189" s="96"/>
      <c r="AA1189" s="96"/>
      <c r="AB1189" s="96"/>
      <c r="AC1189" s="96" t="s">
        <v>93</v>
      </c>
      <c r="AD1189" s="96" t="s">
        <v>117</v>
      </c>
      <c r="AE1189" s="96" t="s">
        <v>117</v>
      </c>
      <c r="AF1189" s="96" t="s">
        <v>117</v>
      </c>
      <c r="AG1189" s="96"/>
      <c r="AH1189" s="96"/>
      <c r="AI1189" s="96"/>
      <c r="AJ1189" s="19">
        <v>1</v>
      </c>
      <c r="AK1189" s="96" t="s">
        <v>118</v>
      </c>
      <c r="AL1189" s="96"/>
      <c r="AM1189" s="31"/>
      <c r="AN1189" s="30" t="s">
        <v>125</v>
      </c>
      <c r="AO1189" s="96" t="s">
        <v>97</v>
      </c>
      <c r="AP1189" s="31" t="s">
        <v>98</v>
      </c>
      <c r="AQ1189">
        <v>21104.458408809998</v>
      </c>
      <c r="AR1189" t="s">
        <v>11608</v>
      </c>
      <c r="AS1189" t="s">
        <v>11225</v>
      </c>
      <c r="AT1189" t="s">
        <v>13228</v>
      </c>
      <c r="AU1189">
        <v>98.735200000000006</v>
      </c>
      <c r="AV1189" s="96">
        <v>1.7776000200444444</v>
      </c>
      <c r="AW1189">
        <v>59.364699999999999</v>
      </c>
      <c r="AX1189" s="96">
        <v>1.3817105588355556</v>
      </c>
      <c r="AY1189">
        <v>1.1670000000000001E-3</v>
      </c>
      <c r="AZ1189">
        <v>355.08170000000001</v>
      </c>
      <c r="BA1189" s="96">
        <v>2.5022099601733334</v>
      </c>
      <c r="BB1189">
        <v>5.0250000000000004</v>
      </c>
      <c r="BC1189" s="96">
        <v>5.8098071721111122</v>
      </c>
      <c r="BD1189">
        <v>14.32982236</v>
      </c>
      <c r="BE1189" s="96">
        <f t="shared" si="153"/>
        <v>7159.9177018704468</v>
      </c>
      <c r="BF1189" s="96">
        <f t="shared" si="154"/>
        <v>797.27332582852887</v>
      </c>
      <c r="BG1189" s="96">
        <f t="shared" si="155"/>
        <v>780.56207791236375</v>
      </c>
      <c r="BH1189">
        <v>7166.0971405467326</v>
      </c>
      <c r="BI1189">
        <v>1.864659719785259E-3</v>
      </c>
      <c r="BJ1189">
        <v>1.723157532001341</v>
      </c>
      <c r="BK1189">
        <v>1.03610947446406</v>
      </c>
      <c r="BL1189">
        <v>0.52422539982779992</v>
      </c>
      <c r="BM1189">
        <v>5.7608243052858654</v>
      </c>
      <c r="BN1189">
        <v>1.7232543732613219</v>
      </c>
      <c r="BO1189">
        <v>1.036109474639374</v>
      </c>
      <c r="BP1189">
        <v>1.680757934537082E-3</v>
      </c>
      <c r="BQ1189">
        <v>0.52422539982779992</v>
      </c>
      <c r="BR1189">
        <v>7157.063190880358</v>
      </c>
      <c r="BS1189" s="96">
        <v>1469.79036285649</v>
      </c>
      <c r="BT1189" s="96">
        <v>1438.1430360527756</v>
      </c>
      <c r="BU1189">
        <v>5.7608243052858654</v>
      </c>
      <c r="BV1189" s="60" t="str">
        <f t="shared" si="150"/>
        <v>no propulsion</v>
      </c>
      <c r="BW1189" s="30" t="s">
        <v>104</v>
      </c>
      <c r="BX1189" s="96">
        <v>0.23</v>
      </c>
      <c r="BY1189" s="96">
        <v>0.23</v>
      </c>
      <c r="BZ1189" s="96">
        <v>0.23</v>
      </c>
      <c r="CA1189" s="96">
        <v>9.1600000000000001E-2</v>
      </c>
      <c r="CB1189" s="96">
        <v>5.2900000000000003E-2</v>
      </c>
      <c r="CC1189" s="96">
        <v>7.9399999999999998E-2</v>
      </c>
      <c r="CD1189" s="96">
        <v>0.2</v>
      </c>
      <c r="CE1189" s="96">
        <v>0.2</v>
      </c>
      <c r="CF1189" s="31">
        <v>0.2</v>
      </c>
      <c r="CG1189" s="30">
        <v>12</v>
      </c>
      <c r="CH1189" s="96">
        <v>12</v>
      </c>
      <c r="CI1189" s="96">
        <v>12</v>
      </c>
      <c r="CJ1189" s="96">
        <f>Population!$CG1189-Population!$CI1189</f>
        <v>0</v>
      </c>
      <c r="CK1189" s="118">
        <f>_xlfn.DAYS(Entries!$AY$2,Population!H1189)</f>
        <v>11399</v>
      </c>
      <c r="CL1189" s="118">
        <f t="shared" si="151"/>
        <v>365</v>
      </c>
      <c r="CM1189" s="117">
        <f>Entries!$AY$5</f>
        <v>0.15</v>
      </c>
      <c r="CN1189" s="117">
        <f t="shared" si="156"/>
        <v>0</v>
      </c>
      <c r="CO1189" s="119" t="str">
        <f t="shared" si="152"/>
        <v>-</v>
      </c>
      <c r="CP1189" s="30" t="s">
        <v>103</v>
      </c>
      <c r="CQ1189" s="96">
        <v>0</v>
      </c>
      <c r="CR1189" s="96" t="s">
        <v>95</v>
      </c>
      <c r="CS1189" s="96"/>
      <c r="CT1189" s="31"/>
      <c r="CU1189" s="30" t="s">
        <v>407</v>
      </c>
      <c r="CV1189" s="96"/>
      <c r="CW1189" s="96"/>
      <c r="CX1189" s="96" t="s">
        <v>1457</v>
      </c>
      <c r="CY1189" s="96" t="s">
        <v>107</v>
      </c>
      <c r="CZ1189" s="96" t="s">
        <v>108</v>
      </c>
      <c r="DA1189" s="31"/>
      <c r="DB1189" s="17" t="s">
        <v>15462</v>
      </c>
      <c r="DC1189" s="17" t="s">
        <v>15500</v>
      </c>
      <c r="DD1189" s="17" t="s">
        <v>15500</v>
      </c>
      <c r="DE1189" s="17" t="s">
        <v>15500</v>
      </c>
      <c r="DF1189" s="17" t="s">
        <v>15500</v>
      </c>
      <c r="DG1189" s="23" t="s">
        <v>11171</v>
      </c>
      <c r="DH1189" s="145"/>
    </row>
    <row r="1190" spans="1:112" s="17" customFormat="1" x14ac:dyDescent="0.25">
      <c r="A1190" s="32" t="s">
        <v>4548</v>
      </c>
      <c r="B1190" s="98">
        <v>0</v>
      </c>
      <c r="C1190" s="64" t="s">
        <v>15461</v>
      </c>
      <c r="D1190" s="98"/>
      <c r="E1190" s="98">
        <v>7530</v>
      </c>
      <c r="F1190" s="98" t="s">
        <v>4549</v>
      </c>
      <c r="G1190" s="33">
        <v>7528</v>
      </c>
      <c r="H1190" s="44">
        <v>27348</v>
      </c>
      <c r="I1190" s="98" t="s">
        <v>190</v>
      </c>
      <c r="J1190" s="98"/>
      <c r="K1190" s="98"/>
      <c r="L1190" s="98" t="s">
        <v>4550</v>
      </c>
      <c r="M1190" t="s">
        <v>156</v>
      </c>
      <c r="N1190" s="98" t="s">
        <v>156</v>
      </c>
      <c r="O1190" t="s">
        <v>157</v>
      </c>
      <c r="P1190" s="64" t="str">
        <f>VLOOKUP(N1190,Entries!J:K,2,FALSE)</f>
        <v>UNITED STATES OF AMERICA</v>
      </c>
      <c r="Q1190" s="38" t="s">
        <v>406</v>
      </c>
      <c r="R1190" s="32" t="s">
        <v>406</v>
      </c>
      <c r="S1190" s="98" t="s">
        <v>156</v>
      </c>
      <c r="T1190" t="s">
        <v>157</v>
      </c>
      <c r="U1190" s="39" t="s">
        <v>92</v>
      </c>
      <c r="V1190" s="33" t="s">
        <v>92</v>
      </c>
      <c r="W1190" s="64">
        <f>IF(VLOOKUP(R1190,Entries!N:P,3,FALSE)=V1190,1,VLOOKUP(R1190,Entries!N:P,3,FALSE))</f>
        <v>1</v>
      </c>
      <c r="X1190"/>
      <c r="Y1190"/>
      <c r="Z1190" s="98"/>
      <c r="AA1190" s="98"/>
      <c r="AB1190" s="98"/>
      <c r="AC1190" s="98" t="s">
        <v>93</v>
      </c>
      <c r="AD1190" s="98" t="s">
        <v>1939</v>
      </c>
      <c r="AE1190" s="98" t="s">
        <v>263</v>
      </c>
      <c r="AF1190" s="98" t="s">
        <v>263</v>
      </c>
      <c r="AG1190" s="98" t="s">
        <v>11156</v>
      </c>
      <c r="AH1190" s="98"/>
      <c r="AI1190" s="98"/>
      <c r="AJ1190" s="19">
        <v>1</v>
      </c>
      <c r="AK1190" s="98" t="s">
        <v>118</v>
      </c>
      <c r="AL1190" s="98"/>
      <c r="AM1190" s="33"/>
      <c r="AN1190" s="32" t="s">
        <v>125</v>
      </c>
      <c r="AO1190" s="98" t="s">
        <v>97</v>
      </c>
      <c r="AP1190" s="33" t="s">
        <v>169</v>
      </c>
      <c r="AQ1190">
        <v>21104.581710449998</v>
      </c>
      <c r="AR1190" t="s">
        <v>1050</v>
      </c>
      <c r="AS1190" t="s">
        <v>11225</v>
      </c>
      <c r="AT1190" t="s">
        <v>13229</v>
      </c>
      <c r="AU1190">
        <v>101.849</v>
      </c>
      <c r="AV1190" s="98">
        <v>1.7015368417377779</v>
      </c>
      <c r="AW1190">
        <v>79.166200000000003</v>
      </c>
      <c r="AX1190" s="98">
        <v>3.1283781149822221</v>
      </c>
      <c r="AY1190">
        <v>1.2389E-3</v>
      </c>
      <c r="AZ1190">
        <v>143.36609999999999</v>
      </c>
      <c r="BA1190" s="98">
        <v>4.5158639671111116</v>
      </c>
      <c r="BB1190">
        <v>332.8775</v>
      </c>
      <c r="BC1190" s="98">
        <v>1.7691229576311109</v>
      </c>
      <c r="BD1190">
        <v>12.53648207</v>
      </c>
      <c r="BE1190" s="96">
        <f t="shared" si="153"/>
        <v>7827.4105323505064</v>
      </c>
      <c r="BF1190" s="96">
        <f t="shared" si="154"/>
        <v>1466.1079112590351</v>
      </c>
      <c r="BG1190" s="96">
        <f t="shared" si="155"/>
        <v>1446.7131534419768</v>
      </c>
      <c r="BH1190">
        <v>7820.0256476811301</v>
      </c>
      <c r="BI1190">
        <v>9.5462417720267078E-4</v>
      </c>
      <c r="BJ1190">
        <v>1.7776664569924741</v>
      </c>
      <c r="BK1190">
        <v>1.3817986698213049</v>
      </c>
      <c r="BL1190">
        <v>1.9010769425476699</v>
      </c>
      <c r="BM1190">
        <v>0.12715966400042869</v>
      </c>
      <c r="BN1190">
        <v>1.7776003684744119</v>
      </c>
      <c r="BO1190">
        <v>1.381710817807799</v>
      </c>
      <c r="BP1190">
        <v>2.0222020117938188E-3</v>
      </c>
      <c r="BQ1190">
        <v>1.9010769425476699</v>
      </c>
      <c r="BR1190">
        <v>7824.9666994546324</v>
      </c>
      <c r="BS1190" s="96">
        <v>546.73494433105861</v>
      </c>
      <c r="BT1190" s="96">
        <v>529.05345836878132</v>
      </c>
      <c r="BU1190">
        <v>0.12715966400042869</v>
      </c>
      <c r="BV1190" s="65" t="str">
        <f t="shared" si="150"/>
        <v>no propulsion</v>
      </c>
      <c r="BW1190" s="32" t="s">
        <v>4552</v>
      </c>
      <c r="BX1190" s="98">
        <v>0.42</v>
      </c>
      <c r="BY1190" s="98">
        <v>0.43</v>
      </c>
      <c r="BZ1190" s="98">
        <v>0.43</v>
      </c>
      <c r="CA1190" s="98">
        <v>0.2276</v>
      </c>
      <c r="CB1190" s="98">
        <v>0.13850000000000001</v>
      </c>
      <c r="CC1190" s="98">
        <v>0.21110000000000001</v>
      </c>
      <c r="CD1190" s="98">
        <v>0.4</v>
      </c>
      <c r="CE1190" s="98">
        <v>0.4</v>
      </c>
      <c r="CF1190" s="33">
        <v>0.4</v>
      </c>
      <c r="CG1190" s="32">
        <v>29</v>
      </c>
      <c r="CH1190" s="98">
        <v>29</v>
      </c>
      <c r="CI1190" s="98">
        <v>29</v>
      </c>
      <c r="CJ1190" s="98">
        <f>Population!$CG1190-Population!$CI1190</f>
        <v>0</v>
      </c>
      <c r="CK1190" s="120">
        <f>_xlfn.DAYS(Entries!$AY$2,Population!H1190)</f>
        <v>16946</v>
      </c>
      <c r="CL1190" s="120">
        <f t="shared" si="151"/>
        <v>365</v>
      </c>
      <c r="CM1190" s="122">
        <f>Entries!$AY$5</f>
        <v>0.15</v>
      </c>
      <c r="CN1190" s="122">
        <f t="shared" si="156"/>
        <v>0</v>
      </c>
      <c r="CO1190" s="121" t="str">
        <f t="shared" si="152"/>
        <v>-</v>
      </c>
      <c r="CP1190" s="32" t="s">
        <v>103</v>
      </c>
      <c r="CQ1190" s="98">
        <v>0</v>
      </c>
      <c r="CR1190" s="98" t="s">
        <v>95</v>
      </c>
      <c r="CS1190" s="98"/>
      <c r="CT1190" s="33"/>
      <c r="CU1190" s="32" t="s">
        <v>407</v>
      </c>
      <c r="CV1190" s="98" t="s">
        <v>4553</v>
      </c>
      <c r="CW1190" s="98" t="s">
        <v>157</v>
      </c>
      <c r="CX1190" s="98" t="s">
        <v>4554</v>
      </c>
      <c r="CY1190" s="98" t="s">
        <v>107</v>
      </c>
      <c r="CZ1190" s="98" t="s">
        <v>108</v>
      </c>
      <c r="DA1190" s="33"/>
      <c r="DB1190" s="17" t="s">
        <v>15462</v>
      </c>
      <c r="DC1190" s="17" t="s">
        <v>15500</v>
      </c>
      <c r="DD1190" s="17" t="s">
        <v>15500</v>
      </c>
      <c r="DE1190" s="17" t="s">
        <v>15500</v>
      </c>
      <c r="DF1190" s="17" t="s">
        <v>15500</v>
      </c>
      <c r="DG1190" s="23" t="s">
        <v>11171</v>
      </c>
      <c r="DH1190" s="145"/>
    </row>
    <row r="1191" spans="1:112" s="17" customFormat="1" x14ac:dyDescent="0.25">
      <c r="A1191" s="30" t="s">
        <v>4555</v>
      </c>
      <c r="B1191" s="96">
        <v>0</v>
      </c>
      <c r="C1191" s="152" t="s">
        <v>15461</v>
      </c>
      <c r="D1191" s="96" t="s">
        <v>4556</v>
      </c>
      <c r="E1191" s="96">
        <v>46294</v>
      </c>
      <c r="F1191" s="96" t="s">
        <v>4557</v>
      </c>
      <c r="G1191" s="31">
        <v>64524</v>
      </c>
      <c r="H1191" s="43">
        <v>44077</v>
      </c>
      <c r="I1191" s="97" t="s">
        <v>111</v>
      </c>
      <c r="J1191" s="97"/>
      <c r="K1191" s="97"/>
      <c r="L1191" s="96" t="s">
        <v>138</v>
      </c>
      <c r="M1191" s="124" t="s">
        <v>139</v>
      </c>
      <c r="N1191" s="96" t="s">
        <v>139</v>
      </c>
      <c r="O1191" s="124" t="s">
        <v>11126</v>
      </c>
      <c r="P1191" s="96" t="str">
        <f>VLOOKUP(N1191,Entries!J:K,2,FALSE)</f>
        <v>EUROPEAN SPACE AGENCY</v>
      </c>
      <c r="Q1191" s="123" t="s">
        <v>852</v>
      </c>
      <c r="R1191" s="30" t="s">
        <v>852</v>
      </c>
      <c r="S1191" s="96" t="s">
        <v>156</v>
      </c>
      <c r="T1191" s="124" t="s">
        <v>157</v>
      </c>
      <c r="U1191" s="125" t="s">
        <v>159</v>
      </c>
      <c r="V1191" s="31" t="s">
        <v>159</v>
      </c>
      <c r="W1191" s="64">
        <f>IF(VLOOKUP(R1191,Entries!N:P,3,FALSE)=V1191,1,VLOOKUP(R1191,Entries!N:P,3,FALSE))</f>
        <v>1</v>
      </c>
      <c r="X1191" s="124"/>
      <c r="Y1191" s="124"/>
      <c r="Z1191" s="96"/>
      <c r="AA1191" s="96"/>
      <c r="AB1191" s="96"/>
      <c r="AC1191" s="96" t="s">
        <v>93</v>
      </c>
      <c r="AD1191" s="96" t="s">
        <v>329</v>
      </c>
      <c r="AE1191" s="96" t="s">
        <v>94</v>
      </c>
      <c r="AF1191" s="96" t="s">
        <v>94</v>
      </c>
      <c r="AG1191" s="96"/>
      <c r="AH1191" s="96"/>
      <c r="AI1191" s="96"/>
      <c r="AJ1191" s="19">
        <v>5</v>
      </c>
      <c r="AK1191" s="96" t="s">
        <v>118</v>
      </c>
      <c r="AL1191" s="96"/>
      <c r="AM1191" s="31"/>
      <c r="AN1191" s="30" t="s">
        <v>96</v>
      </c>
      <c r="AO1191" s="96" t="s">
        <v>97</v>
      </c>
      <c r="AP1191" s="31" t="s">
        <v>97</v>
      </c>
      <c r="AQ1191">
        <v>21104.456189969998</v>
      </c>
      <c r="AR1191" t="s">
        <v>13230</v>
      </c>
      <c r="AS1191" t="s">
        <v>11225</v>
      </c>
      <c r="AT1191" t="s">
        <v>13231</v>
      </c>
      <c r="AU1191">
        <v>97.490899999999996</v>
      </c>
      <c r="AV1191" s="96">
        <v>0.41886497070222217</v>
      </c>
      <c r="AW1191">
        <v>179.24289999999999</v>
      </c>
      <c r="AX1191" s="96">
        <v>0.34571474631111115</v>
      </c>
      <c r="AY1191">
        <v>1.749E-4</v>
      </c>
      <c r="AZ1191">
        <v>258.74</v>
      </c>
      <c r="BA1191" s="96">
        <v>3.3306198453111113</v>
      </c>
      <c r="BB1191">
        <v>101.3633</v>
      </c>
      <c r="BC1191" s="96">
        <v>2.9529760523066666</v>
      </c>
      <c r="BD1191">
        <v>15.10795735</v>
      </c>
      <c r="BE1191" s="96">
        <f t="shared" si="153"/>
        <v>6911.909897747325</v>
      </c>
      <c r="BF1191" s="96">
        <f t="shared" si="154"/>
        <v>542.11879078844049</v>
      </c>
      <c r="BG1191" s="96">
        <f t="shared" si="155"/>
        <v>539.70100470620946</v>
      </c>
      <c r="BH1191">
        <v>6918.2960351122319</v>
      </c>
      <c r="BI1191">
        <v>1.005364241642611E-3</v>
      </c>
      <c r="BJ1191">
        <v>1.701447750229121</v>
      </c>
      <c r="BK1191">
        <v>3.128378765921171</v>
      </c>
      <c r="BL1191">
        <v>1.114035859288713</v>
      </c>
      <c r="BM1191">
        <v>5.1709529042796403</v>
      </c>
      <c r="BN1191">
        <v>1.7015372434353979</v>
      </c>
      <c r="BO1191">
        <v>3.1283787661711449</v>
      </c>
      <c r="BP1191">
        <v>1.2796176527657651E-3</v>
      </c>
      <c r="BQ1191">
        <v>1.114035859288713</v>
      </c>
      <c r="BR1191">
        <v>6908.89420134992</v>
      </c>
      <c r="BS1191" s="96">
        <v>737.95153360155655</v>
      </c>
      <c r="BT1191" s="96">
        <v>718.09736636101388</v>
      </c>
      <c r="BU1191">
        <v>5.1709529042796403</v>
      </c>
      <c r="BV1191" s="60" t="str">
        <f t="shared" si="150"/>
        <v>sunsynchronous observation</v>
      </c>
      <c r="BW1191" s="30" t="s">
        <v>170</v>
      </c>
      <c r="BX1191" s="96">
        <v>0.2</v>
      </c>
      <c r="BY1191" s="96">
        <v>0.3</v>
      </c>
      <c r="BZ1191" s="96">
        <v>0.6</v>
      </c>
      <c r="CA1191" s="16">
        <v>0.158</v>
      </c>
      <c r="CB1191" s="16">
        <v>0.4</v>
      </c>
      <c r="CC1191" s="16">
        <v>0.1037</v>
      </c>
      <c r="CD1191" s="96">
        <v>0.3</v>
      </c>
      <c r="CE1191" s="96">
        <v>0.2</v>
      </c>
      <c r="CF1191" s="31">
        <v>0.6</v>
      </c>
      <c r="CG1191" s="30">
        <v>10</v>
      </c>
      <c r="CH1191" s="96">
        <v>10</v>
      </c>
      <c r="CI1191" s="96">
        <v>10</v>
      </c>
      <c r="CJ1191" s="96">
        <f>Population!$CG1191-Population!$CI1191</f>
        <v>0</v>
      </c>
      <c r="CK1191" s="118">
        <f>_xlfn.DAYS(Entries!$AY$2,Population!H1191)</f>
        <v>217</v>
      </c>
      <c r="CL1191" s="118">
        <f t="shared" si="151"/>
        <v>1825</v>
      </c>
      <c r="CM1191" s="117">
        <f>Entries!$AY$5</f>
        <v>0.15</v>
      </c>
      <c r="CN1191" s="117">
        <f t="shared" si="156"/>
        <v>0</v>
      </c>
      <c r="CO1191" s="119" t="str">
        <f t="shared" si="152"/>
        <v>-</v>
      </c>
      <c r="CP1191" s="30"/>
      <c r="CQ1191" s="19">
        <v>0</v>
      </c>
      <c r="CR1191" s="96" t="s">
        <v>118</v>
      </c>
      <c r="CS1191" s="96"/>
      <c r="CT1191" s="31"/>
      <c r="CU1191" s="30" t="s">
        <v>4559</v>
      </c>
      <c r="CV1191" s="96" t="s">
        <v>4560</v>
      </c>
      <c r="CW1191" s="96" t="s">
        <v>156</v>
      </c>
      <c r="CX1191" s="96" t="s">
        <v>292</v>
      </c>
      <c r="CY1191" s="96" t="s">
        <v>107</v>
      </c>
      <c r="CZ1191" s="96" t="s">
        <v>108</v>
      </c>
      <c r="DA1191" s="31"/>
      <c r="DB1191" s="17" t="s">
        <v>15462</v>
      </c>
      <c r="DC1191" s="17" t="s">
        <v>15500</v>
      </c>
      <c r="DD1191" s="17" t="s">
        <v>15500</v>
      </c>
      <c r="DE1191" s="17" t="s">
        <v>15500</v>
      </c>
      <c r="DF1191" s="17" t="s">
        <v>15500</v>
      </c>
      <c r="DG1191" s="23" t="s">
        <v>11172</v>
      </c>
      <c r="DH1191" s="145"/>
    </row>
    <row r="1192" spans="1:112" s="17" customFormat="1" x14ac:dyDescent="0.25">
      <c r="A1192" s="32" t="s">
        <v>4561</v>
      </c>
      <c r="B1192" s="98">
        <v>0</v>
      </c>
      <c r="C1192" s="64" t="s">
        <v>15461</v>
      </c>
      <c r="D1192" s="98"/>
      <c r="E1192" s="98">
        <v>44341</v>
      </c>
      <c r="F1192" s="98" t="s">
        <v>4562</v>
      </c>
      <c r="G1192" s="33">
        <v>59726</v>
      </c>
      <c r="H1192" s="44">
        <v>43641</v>
      </c>
      <c r="I1192" s="98" t="s">
        <v>221</v>
      </c>
      <c r="J1192" s="98"/>
      <c r="K1192" s="98"/>
      <c r="L1192" s="98" t="s">
        <v>477</v>
      </c>
      <c r="M1192" t="s">
        <v>156</v>
      </c>
      <c r="N1192" s="98" t="s">
        <v>156</v>
      </c>
      <c r="O1192" t="s">
        <v>11127</v>
      </c>
      <c r="P1192" s="64" t="str">
        <f>VLOOKUP(N1192,Entries!J:K,2,FALSE)</f>
        <v>UNITED STATES OF AMERICA</v>
      </c>
      <c r="Q1192" s="38" t="s">
        <v>4563</v>
      </c>
      <c r="R1192" s="32" t="s">
        <v>4563</v>
      </c>
      <c r="S1192" s="98" t="s">
        <v>156</v>
      </c>
      <c r="T1192" t="s">
        <v>157</v>
      </c>
      <c r="U1192" s="39" t="s">
        <v>159</v>
      </c>
      <c r="V1192" s="33" t="s">
        <v>159</v>
      </c>
      <c r="W1192" s="64">
        <f>IF(VLOOKUP(R1192,Entries!N:P,3,FALSE)=V1192,1,VLOOKUP(R1192,Entries!N:P,3,FALSE))</f>
        <v>1</v>
      </c>
      <c r="X1192"/>
      <c r="Y1192"/>
      <c r="Z1192" s="98"/>
      <c r="AA1192" s="98"/>
      <c r="AB1192" s="98"/>
      <c r="AC1192" s="98" t="s">
        <v>239</v>
      </c>
      <c r="AD1192" s="98" t="s">
        <v>117</v>
      </c>
      <c r="AE1192" s="98" t="s">
        <v>117</v>
      </c>
      <c r="AF1192" s="98" t="s">
        <v>117</v>
      </c>
      <c r="AG1192" s="98"/>
      <c r="AH1192" s="98"/>
      <c r="AI1192" s="98"/>
      <c r="AJ1192" s="98">
        <v>5</v>
      </c>
      <c r="AK1192" s="98" t="s">
        <v>95</v>
      </c>
      <c r="AL1192" s="98"/>
      <c r="AM1192" s="33"/>
      <c r="AN1192" s="32" t="s">
        <v>511</v>
      </c>
      <c r="AO1192" s="98" t="s">
        <v>242</v>
      </c>
      <c r="AP1192" s="33" t="s">
        <v>98</v>
      </c>
      <c r="AQ1192">
        <v>21104.162910999999</v>
      </c>
      <c r="AR1192" t="s">
        <v>12262</v>
      </c>
      <c r="AS1192" t="s">
        <v>11225</v>
      </c>
      <c r="AT1192" t="s">
        <v>13232</v>
      </c>
      <c r="AU1192">
        <v>23.999199999999998</v>
      </c>
      <c r="AV1192" s="98">
        <v>0.78548875710222221</v>
      </c>
      <c r="AW1192">
        <v>19.808</v>
      </c>
      <c r="AX1192" s="98">
        <v>4.4930437918888897</v>
      </c>
      <c r="AY1192">
        <v>1.188E-3</v>
      </c>
      <c r="AZ1192">
        <v>190.8305</v>
      </c>
      <c r="BA1192" s="98">
        <v>3.4844269536444448</v>
      </c>
      <c r="BB1192">
        <v>169.19309999999999</v>
      </c>
      <c r="BC1192" s="98">
        <v>2.7999141994088892</v>
      </c>
      <c r="BD1192">
        <v>14.5289389</v>
      </c>
      <c r="BE1192" s="96">
        <f t="shared" si="153"/>
        <v>7094.3504252895964</v>
      </c>
      <c r="BF1192" s="96">
        <f t="shared" si="154"/>
        <v>731.77851359483975</v>
      </c>
      <c r="BG1192" s="96">
        <f t="shared" si="155"/>
        <v>714.92233698435302</v>
      </c>
      <c r="BH1192">
        <v>7100.5602888110197</v>
      </c>
      <c r="BI1192">
        <v>2.05263923217192E-4</v>
      </c>
      <c r="BJ1192">
        <v>0.41910859201521172</v>
      </c>
      <c r="BK1192">
        <v>0.34571481831656048</v>
      </c>
      <c r="BL1192">
        <v>1.56821486736282</v>
      </c>
      <c r="BM1192">
        <v>4.7153810341331166</v>
      </c>
      <c r="BN1192">
        <v>0.41886558809459118</v>
      </c>
      <c r="BO1192">
        <v>0.34571481977499358</v>
      </c>
      <c r="BP1192">
        <v>1.3983729300013231E-3</v>
      </c>
      <c r="BQ1192">
        <v>1.56821486736282</v>
      </c>
      <c r="BR1192">
        <v>7099.0244499812852</v>
      </c>
      <c r="BS1192" s="96">
        <v>459.29552439437794</v>
      </c>
      <c r="BT1192" s="96">
        <v>446.83724886861819</v>
      </c>
      <c r="BU1192">
        <v>4.7153810341331166</v>
      </c>
      <c r="BV1192" s="65" t="b">
        <f t="shared" si="150"/>
        <v>0</v>
      </c>
      <c r="BW1192" s="32" t="s">
        <v>4565</v>
      </c>
      <c r="BX1192" s="98">
        <v>0.6</v>
      </c>
      <c r="BY1192" s="98">
        <v>1</v>
      </c>
      <c r="BZ1192" s="98">
        <v>3</v>
      </c>
      <c r="CA1192" s="98">
        <v>3.2263000000000002</v>
      </c>
      <c r="CB1192" s="98">
        <v>0.36</v>
      </c>
      <c r="CC1192" s="98">
        <v>1.5704</v>
      </c>
      <c r="CD1192" s="98">
        <v>1</v>
      </c>
      <c r="CE1192" s="98">
        <v>0.6</v>
      </c>
      <c r="CF1192" s="33">
        <v>3</v>
      </c>
      <c r="CG1192" s="32">
        <v>100</v>
      </c>
      <c r="CH1192" s="98">
        <v>100</v>
      </c>
      <c r="CI1192" s="98">
        <v>100</v>
      </c>
      <c r="CJ1192" s="98">
        <f>Population!$CG1192-Population!$CI1192</f>
        <v>0</v>
      </c>
      <c r="CK1192" s="120">
        <f>_xlfn.DAYS(Entries!$AY$2,Population!H1192)</f>
        <v>653</v>
      </c>
      <c r="CL1192" s="120">
        <f t="shared" si="151"/>
        <v>1825</v>
      </c>
      <c r="CM1192" s="122">
        <f>Entries!$AY$5</f>
        <v>0.15</v>
      </c>
      <c r="CN1192" s="122">
        <f t="shared" si="156"/>
        <v>0</v>
      </c>
      <c r="CO1192" s="121">
        <f t="shared" si="152"/>
        <v>0.69586301369863013</v>
      </c>
      <c r="CP1192" s="32"/>
      <c r="CQ1192" s="19">
        <v>2</v>
      </c>
      <c r="CR1192" s="98" t="s">
        <v>118</v>
      </c>
      <c r="CS1192" s="98"/>
      <c r="CT1192" s="33"/>
      <c r="CU1192" s="32" t="s">
        <v>4566</v>
      </c>
      <c r="CV1192" s="98" t="s">
        <v>351</v>
      </c>
      <c r="CW1192" s="98" t="s">
        <v>352</v>
      </c>
      <c r="CX1192" s="98" t="s">
        <v>579</v>
      </c>
      <c r="CY1192" s="98" t="s">
        <v>107</v>
      </c>
      <c r="CZ1192" s="98" t="s">
        <v>537</v>
      </c>
      <c r="DA1192" s="33"/>
      <c r="DB1192" s="17" t="s">
        <v>15463</v>
      </c>
      <c r="DC1192" s="17">
        <v>10</v>
      </c>
      <c r="DD1192" s="17" t="s">
        <v>15500</v>
      </c>
      <c r="DE1192" s="17" t="s">
        <v>15500</v>
      </c>
      <c r="DF1192" s="17" t="s">
        <v>15500</v>
      </c>
      <c r="DG1192" s="23" t="s">
        <v>11180</v>
      </c>
      <c r="DH1192" s="145"/>
    </row>
    <row r="1193" spans="1:112" s="17" customFormat="1" x14ac:dyDescent="0.25">
      <c r="A1193" s="30" t="s">
        <v>4567</v>
      </c>
      <c r="B1193" s="96">
        <v>0</v>
      </c>
      <c r="C1193" s="152" t="s">
        <v>15461</v>
      </c>
      <c r="D1193" s="96"/>
      <c r="E1193" s="96">
        <v>44365</v>
      </c>
      <c r="F1193" s="96" t="s">
        <v>4568</v>
      </c>
      <c r="G1193" s="31">
        <v>59913</v>
      </c>
      <c r="H1193" s="43">
        <v>43645</v>
      </c>
      <c r="I1193" s="96" t="s">
        <v>128</v>
      </c>
      <c r="J1193" s="96"/>
      <c r="K1193" s="96"/>
      <c r="L1193" s="96" t="s">
        <v>129</v>
      </c>
      <c r="M1193" s="124" t="s">
        <v>4569</v>
      </c>
      <c r="N1193" s="96" t="s">
        <v>4569</v>
      </c>
      <c r="O1193" s="124" t="s">
        <v>11127</v>
      </c>
      <c r="P1193" s="96" t="str">
        <f>VLOOKUP(N1193,Entries!J:K,2,FALSE)</f>
        <v>MEXICO</v>
      </c>
      <c r="Q1193" s="123" t="s">
        <v>4570</v>
      </c>
      <c r="R1193" s="30" t="s">
        <v>4570</v>
      </c>
      <c r="S1193" s="96" t="s">
        <v>4569</v>
      </c>
      <c r="T1193" s="124" t="s">
        <v>4571</v>
      </c>
      <c r="U1193" s="125" t="s">
        <v>180</v>
      </c>
      <c r="V1193" s="31" t="s">
        <v>180</v>
      </c>
      <c r="W1193" s="64">
        <f>IF(VLOOKUP(R1193,Entries!N:P,3,FALSE)=V1193,1,VLOOKUP(R1193,Entries!N:P,3,FALSE))</f>
        <v>1</v>
      </c>
      <c r="X1193" s="124"/>
      <c r="Y1193" s="124"/>
      <c r="Z1193" s="96"/>
      <c r="AA1193" s="96"/>
      <c r="AB1193" s="96"/>
      <c r="AC1193" s="96" t="s">
        <v>93</v>
      </c>
      <c r="AD1193" s="96" t="s">
        <v>668</v>
      </c>
      <c r="AE1193" s="96" t="s">
        <v>180</v>
      </c>
      <c r="AF1193" s="96" t="s">
        <v>94</v>
      </c>
      <c r="AG1193" s="96" t="s">
        <v>11112</v>
      </c>
      <c r="AH1193" s="96"/>
      <c r="AI1193" s="96"/>
      <c r="AJ1193" s="19">
        <v>1</v>
      </c>
      <c r="AK1193" s="96" t="s">
        <v>118</v>
      </c>
      <c r="AL1193" s="96"/>
      <c r="AM1193" s="31"/>
      <c r="AN1193" s="30" t="s">
        <v>133</v>
      </c>
      <c r="AO1193" s="96" t="s">
        <v>134</v>
      </c>
      <c r="AP1193" s="31" t="s">
        <v>160</v>
      </c>
      <c r="AQ1193">
        <v>21103.893783480002</v>
      </c>
      <c r="AR1193" t="s">
        <v>13233</v>
      </c>
      <c r="AS1193" t="s">
        <v>11225</v>
      </c>
      <c r="AT1193" t="s">
        <v>13234</v>
      </c>
      <c r="AU1193">
        <v>45.005200000000002</v>
      </c>
      <c r="AV1193" s="96">
        <v>1.7100662640177779</v>
      </c>
      <c r="AW1193">
        <v>257.4325</v>
      </c>
      <c r="AX1193" s="96">
        <v>3.4871653746711115</v>
      </c>
      <c r="AY1193">
        <v>5.8640000000000005E-4</v>
      </c>
      <c r="AZ1193">
        <v>199.643</v>
      </c>
      <c r="BA1193" s="96">
        <v>3.7548883542533336</v>
      </c>
      <c r="BB1193">
        <v>160.42330000000001</v>
      </c>
      <c r="BC1193" s="96">
        <v>2.5274247266311112</v>
      </c>
      <c r="BD1193">
        <v>15.40612256</v>
      </c>
      <c r="BE1193" s="96">
        <f t="shared" si="153"/>
        <v>6822.4391248403799</v>
      </c>
      <c r="BF1193" s="96">
        <f t="shared" si="154"/>
        <v>455.43980314318651</v>
      </c>
      <c r="BG1193" s="96">
        <f t="shared" si="155"/>
        <v>447.43844653757333</v>
      </c>
      <c r="BH1193">
        <v>6828.9023850789663</v>
      </c>
      <c r="BI1193">
        <v>6.9982169959293685E-4</v>
      </c>
      <c r="BJ1193">
        <v>0.78584357775721536</v>
      </c>
      <c r="BK1193">
        <v>4.4930447267426521</v>
      </c>
      <c r="BL1193">
        <v>0.97204877995041694</v>
      </c>
      <c r="BM1193">
        <v>5.3122924515887968</v>
      </c>
      <c r="BN1193">
        <v>0.78548933225004502</v>
      </c>
      <c r="BO1193">
        <v>4.4930447286451862</v>
      </c>
      <c r="BP1193">
        <v>9.1281904512002115E-4</v>
      </c>
      <c r="BQ1193">
        <v>0.97204877995041694</v>
      </c>
      <c r="BR1193">
        <v>6824.0663866314981</v>
      </c>
      <c r="BS1193" s="96">
        <v>626.11723722717943</v>
      </c>
      <c r="BT1193" s="96">
        <v>593.5679836849431</v>
      </c>
      <c r="BU1193">
        <v>5.3122924515887968</v>
      </c>
      <c r="BV1193" s="60" t="str">
        <f t="shared" si="150"/>
        <v>Earth Observation</v>
      </c>
      <c r="BW1193" s="30" t="s">
        <v>104</v>
      </c>
      <c r="BX1193" s="96">
        <v>0.1</v>
      </c>
      <c r="BY1193" s="96">
        <v>0.3</v>
      </c>
      <c r="BZ1193" s="96">
        <v>0.5</v>
      </c>
      <c r="CA1193" s="96">
        <v>4.36E-2</v>
      </c>
      <c r="CB1193" s="96">
        <v>0.01</v>
      </c>
      <c r="CC1193" s="96">
        <v>3.5000000000000003E-2</v>
      </c>
      <c r="CD1193" s="96">
        <v>0.3</v>
      </c>
      <c r="CE1193" s="96">
        <v>0.1</v>
      </c>
      <c r="CF1193" s="31">
        <v>0.5</v>
      </c>
      <c r="CG1193" s="30">
        <v>4</v>
      </c>
      <c r="CH1193" s="96">
        <v>4</v>
      </c>
      <c r="CI1193" s="96">
        <v>4</v>
      </c>
      <c r="CJ1193" s="96">
        <f>Population!$CG1193-Population!$CI1193</f>
        <v>0</v>
      </c>
      <c r="CK1193" s="118">
        <f>_xlfn.DAYS(Entries!$AY$2,Population!H1193)</f>
        <v>649</v>
      </c>
      <c r="CL1193" s="118">
        <f t="shared" si="151"/>
        <v>365</v>
      </c>
      <c r="CM1193" s="117">
        <f>Entries!$AY$5</f>
        <v>0.15</v>
      </c>
      <c r="CN1193" s="117">
        <f t="shared" si="156"/>
        <v>0</v>
      </c>
      <c r="CO1193" s="119" t="str">
        <f t="shared" si="152"/>
        <v>-</v>
      </c>
      <c r="CP1193" s="30"/>
      <c r="CQ1193" s="19">
        <v>0</v>
      </c>
      <c r="CR1193" s="96" t="s">
        <v>118</v>
      </c>
      <c r="CS1193" s="96"/>
      <c r="CT1193" s="31"/>
      <c r="CU1193" s="30" t="s">
        <v>4573</v>
      </c>
      <c r="CV1193" s="96" t="s">
        <v>4574</v>
      </c>
      <c r="CW1193" s="96" t="s">
        <v>4571</v>
      </c>
      <c r="CX1193" s="96" t="s">
        <v>106</v>
      </c>
      <c r="CY1193" s="96" t="s">
        <v>107</v>
      </c>
      <c r="CZ1193" s="96" t="s">
        <v>108</v>
      </c>
      <c r="DA1193" s="31"/>
      <c r="DB1193" s="17" t="s">
        <v>15462</v>
      </c>
      <c r="DC1193" s="17" t="s">
        <v>15500</v>
      </c>
      <c r="DD1193" s="17" t="s">
        <v>15500</v>
      </c>
      <c r="DE1193" s="17" t="s">
        <v>15500</v>
      </c>
      <c r="DF1193" s="17" t="s">
        <v>15500</v>
      </c>
      <c r="DG1193" s="23" t="s">
        <v>11172</v>
      </c>
      <c r="DH1193" s="145"/>
    </row>
    <row r="1194" spans="1:112" s="17" customFormat="1" x14ac:dyDescent="0.25">
      <c r="A1194" s="32" t="s">
        <v>4575</v>
      </c>
      <c r="B1194" s="98">
        <v>0</v>
      </c>
      <c r="C1194" s="64" t="s">
        <v>15461</v>
      </c>
      <c r="D1194" s="98"/>
      <c r="E1194" s="98">
        <v>43529</v>
      </c>
      <c r="F1194" s="98" t="s">
        <v>4576</v>
      </c>
      <c r="G1194" s="33">
        <v>56168</v>
      </c>
      <c r="H1194" s="44">
        <v>43290</v>
      </c>
      <c r="I1194" s="98" t="s">
        <v>784</v>
      </c>
      <c r="J1194" s="98"/>
      <c r="K1194" s="98"/>
      <c r="L1194" s="98" t="s">
        <v>805</v>
      </c>
      <c r="M1194" t="s">
        <v>4577</v>
      </c>
      <c r="N1194" s="98" t="s">
        <v>4577</v>
      </c>
      <c r="O1194" t="s">
        <v>4578</v>
      </c>
      <c r="P1194" s="64" t="str">
        <f>VLOOKUP(N1194,Entries!J:K,2,FALSE)</f>
        <v>PAKISTAN</v>
      </c>
      <c r="Q1194" s="38" t="s">
        <v>4579</v>
      </c>
      <c r="R1194" s="32" t="s">
        <v>4579</v>
      </c>
      <c r="S1194" s="98" t="s">
        <v>4577</v>
      </c>
      <c r="T1194" t="s">
        <v>4578</v>
      </c>
      <c r="U1194" s="39" t="s">
        <v>141</v>
      </c>
      <c r="V1194" s="33" t="s">
        <v>141</v>
      </c>
      <c r="W1194" s="64">
        <f>IF(VLOOKUP(R1194,Entries!N:P,3,FALSE)=V1194,1,VLOOKUP(R1194,Entries!N:P,3,FALSE))</f>
        <v>1</v>
      </c>
      <c r="X1194"/>
      <c r="Y1194"/>
      <c r="Z1194" s="98"/>
      <c r="AA1194" s="98"/>
      <c r="AB1194" s="98"/>
      <c r="AC1194" s="98" t="s">
        <v>239</v>
      </c>
      <c r="AD1194" s="98" t="s">
        <v>329</v>
      </c>
      <c r="AE1194" s="98" t="s">
        <v>94</v>
      </c>
      <c r="AF1194" s="98" t="s">
        <v>94</v>
      </c>
      <c r="AG1194" s="98"/>
      <c r="AH1194" s="98"/>
      <c r="AI1194" s="98"/>
      <c r="AJ1194" s="98">
        <v>7</v>
      </c>
      <c r="AK1194" s="98" t="s">
        <v>95</v>
      </c>
      <c r="AL1194" s="98"/>
      <c r="AM1194" s="33"/>
      <c r="AN1194" s="32" t="s">
        <v>125</v>
      </c>
      <c r="AO1194" s="98" t="s">
        <v>97</v>
      </c>
      <c r="AP1194" s="33" t="s">
        <v>97</v>
      </c>
      <c r="AQ1194">
        <v>21104.530922000002</v>
      </c>
      <c r="AR1194" t="s">
        <v>13235</v>
      </c>
      <c r="AS1194" t="s">
        <v>11225</v>
      </c>
      <c r="AT1194" t="s">
        <v>13236</v>
      </c>
      <c r="AU1194">
        <v>97.979600000000005</v>
      </c>
      <c r="AV1194" s="98">
        <v>1.5338281888044445</v>
      </c>
      <c r="AW1194">
        <v>199.79990000000001</v>
      </c>
      <c r="AX1194" s="98">
        <v>5.1517832744222227</v>
      </c>
      <c r="AY1194">
        <v>2.5914000000000002E-3</v>
      </c>
      <c r="AZ1194">
        <v>215.13929999999999</v>
      </c>
      <c r="BA1194" s="98">
        <v>1.717698587248889</v>
      </c>
      <c r="BB1194">
        <v>144.8108</v>
      </c>
      <c r="BC1194" s="98">
        <v>4.5696427861644446</v>
      </c>
      <c r="BD1194">
        <v>14.875263</v>
      </c>
      <c r="BE1194" s="96">
        <f t="shared" si="153"/>
        <v>6983.8054553341562</v>
      </c>
      <c r="BF1194" s="96">
        <f t="shared" si="154"/>
        <v>630.90328879110893</v>
      </c>
      <c r="BG1194" s="96">
        <f t="shared" si="155"/>
        <v>594.70762187720356</v>
      </c>
      <c r="BH1194">
        <v>6990.1000849835582</v>
      </c>
      <c r="BI1194">
        <v>1.7068117969976451E-3</v>
      </c>
      <c r="BJ1194">
        <v>1.7099734360032599</v>
      </c>
      <c r="BK1194">
        <v>3.4871661022892111</v>
      </c>
      <c r="BL1194">
        <v>3.3968058483272041</v>
      </c>
      <c r="BM1194">
        <v>2.885505236939184</v>
      </c>
      <c r="BN1194">
        <v>1.7100666668857749</v>
      </c>
      <c r="BO1194">
        <v>3.4871660997440981</v>
      </c>
      <c r="BP1194">
        <v>2.3313269871951879E-3</v>
      </c>
      <c r="BQ1194">
        <v>3.3271303139879449</v>
      </c>
      <c r="BR1194">
        <v>6980.8426104560613</v>
      </c>
      <c r="BS1194" s="96">
        <v>1236.7419066118164</v>
      </c>
      <c r="BT1194" s="96">
        <v>1203.9661610700914</v>
      </c>
      <c r="BU1194">
        <v>2.885505236939184</v>
      </c>
      <c r="BV1194" s="65" t="str">
        <f t="shared" si="150"/>
        <v>sunsynchronous observation</v>
      </c>
      <c r="BW1194" s="32" t="s">
        <v>338</v>
      </c>
      <c r="BX1194" s="98">
        <v>2.5</v>
      </c>
      <c r="BY1194" s="98">
        <v>2.9</v>
      </c>
      <c r="BZ1194" s="98">
        <v>8.6</v>
      </c>
      <c r="CA1194" s="98">
        <v>24.207999999999998</v>
      </c>
      <c r="CB1194" s="98">
        <v>6.25</v>
      </c>
      <c r="CC1194" s="98">
        <v>14.475300000000001</v>
      </c>
      <c r="CD1194" s="98">
        <v>2.9</v>
      </c>
      <c r="CE1194" s="98">
        <v>2.5</v>
      </c>
      <c r="CF1194" s="33">
        <v>8.6</v>
      </c>
      <c r="CG1194" s="32">
        <v>800</v>
      </c>
      <c r="CH1194" s="98">
        <v>800</v>
      </c>
      <c r="CI1194" s="98">
        <v>800</v>
      </c>
      <c r="CJ1194" s="98">
        <f>Population!$CG1194-Population!$CI1194</f>
        <v>0</v>
      </c>
      <c r="CK1194" s="120">
        <f>_xlfn.DAYS(Entries!$AY$2,Population!H1194)</f>
        <v>1004</v>
      </c>
      <c r="CL1194" s="120">
        <f t="shared" si="151"/>
        <v>2555</v>
      </c>
      <c r="CM1194" s="122">
        <f>Entries!$AY$5</f>
        <v>0.15</v>
      </c>
      <c r="CN1194" s="122">
        <f t="shared" si="156"/>
        <v>0</v>
      </c>
      <c r="CO1194" s="121">
        <f t="shared" si="152"/>
        <v>0.66598825831702546</v>
      </c>
      <c r="CP1194" s="32"/>
      <c r="CQ1194" s="19">
        <v>2</v>
      </c>
      <c r="CR1194" s="98" t="s">
        <v>118</v>
      </c>
      <c r="CS1194" s="98"/>
      <c r="CT1194" s="33"/>
      <c r="CU1194" s="32" t="s">
        <v>806</v>
      </c>
      <c r="CV1194" s="98" t="s">
        <v>4581</v>
      </c>
      <c r="CW1194" s="98" t="s">
        <v>576</v>
      </c>
      <c r="CX1194" s="98" t="s">
        <v>809</v>
      </c>
      <c r="CY1194" s="98" t="s">
        <v>107</v>
      </c>
      <c r="CZ1194" s="98" t="s">
        <v>108</v>
      </c>
      <c r="DA1194" s="33"/>
      <c r="DB1194" s="17" t="s">
        <v>15463</v>
      </c>
      <c r="DC1194" s="17" t="s">
        <v>15500</v>
      </c>
      <c r="DD1194" s="17">
        <v>1</v>
      </c>
      <c r="DE1194" s="17">
        <v>1</v>
      </c>
      <c r="DF1194" s="17">
        <v>10</v>
      </c>
      <c r="DG1194" s="23" t="s">
        <v>11182</v>
      </c>
      <c r="DH1194" s="145"/>
    </row>
    <row r="1195" spans="1:112" s="17" customFormat="1" x14ac:dyDescent="0.25">
      <c r="A1195" s="30" t="s">
        <v>4582</v>
      </c>
      <c r="B1195" s="96">
        <v>0</v>
      </c>
      <c r="C1195" s="152" t="s">
        <v>15461</v>
      </c>
      <c r="D1195" s="96"/>
      <c r="E1195" s="96">
        <v>44634</v>
      </c>
      <c r="F1195" s="96" t="s">
        <v>4583</v>
      </c>
      <c r="G1195" s="31">
        <v>61385</v>
      </c>
      <c r="H1195" s="43">
        <v>43755</v>
      </c>
      <c r="I1195" s="96" t="s">
        <v>128</v>
      </c>
      <c r="J1195" s="96"/>
      <c r="K1195" s="96"/>
      <c r="L1195" s="96" t="s">
        <v>129</v>
      </c>
      <c r="M1195" s="124" t="s">
        <v>156</v>
      </c>
      <c r="N1195" s="96" t="s">
        <v>156</v>
      </c>
      <c r="O1195" s="124" t="s">
        <v>11124</v>
      </c>
      <c r="P1195" s="96" t="str">
        <f>VLOOKUP(N1195,Entries!J:K,2,FALSE)</f>
        <v>UNITED STATES OF AMERICA</v>
      </c>
      <c r="Q1195" s="123" t="s">
        <v>894</v>
      </c>
      <c r="R1195" s="30" t="s">
        <v>894</v>
      </c>
      <c r="S1195" s="96" t="s">
        <v>156</v>
      </c>
      <c r="T1195" s="124" t="s">
        <v>157</v>
      </c>
      <c r="U1195" s="125" t="s">
        <v>159</v>
      </c>
      <c r="V1195" s="31" t="s">
        <v>159</v>
      </c>
      <c r="W1195" s="64">
        <f>IF(VLOOKUP(R1195,Entries!N:P,3,FALSE)=V1195,1,VLOOKUP(R1195,Entries!N:P,3,FALSE))</f>
        <v>1</v>
      </c>
      <c r="X1195" s="124"/>
      <c r="Y1195" s="124"/>
      <c r="Z1195" s="96"/>
      <c r="AA1195" s="96"/>
      <c r="AB1195" s="96"/>
      <c r="AC1195" s="96" t="s">
        <v>93</v>
      </c>
      <c r="AD1195" s="96" t="s">
        <v>117</v>
      </c>
      <c r="AE1195" s="96" t="s">
        <v>117</v>
      </c>
      <c r="AF1195" s="96" t="s">
        <v>117</v>
      </c>
      <c r="AG1195" s="96"/>
      <c r="AH1195" s="96"/>
      <c r="AI1195" s="96"/>
      <c r="AJ1195" s="19">
        <v>1</v>
      </c>
      <c r="AK1195" s="96" t="s">
        <v>118</v>
      </c>
      <c r="AL1195" s="96"/>
      <c r="AM1195" s="31"/>
      <c r="AN1195" s="30" t="s">
        <v>685</v>
      </c>
      <c r="AO1195" s="96" t="s">
        <v>169</v>
      </c>
      <c r="AP1195" s="31" t="s">
        <v>169</v>
      </c>
      <c r="AQ1195">
        <v>21104.51481864</v>
      </c>
      <c r="AR1195" t="s">
        <v>13237</v>
      </c>
      <c r="AS1195" t="s">
        <v>11225</v>
      </c>
      <c r="AT1195" t="s">
        <v>13238</v>
      </c>
      <c r="AU1195">
        <v>87.881900000000002</v>
      </c>
      <c r="AV1195" s="96">
        <v>1.7099336190222223</v>
      </c>
      <c r="AW1195">
        <v>295.1755</v>
      </c>
      <c r="AX1195" s="96">
        <v>2.7692435348444446</v>
      </c>
      <c r="AY1195">
        <v>1.1061999999999999E-3</v>
      </c>
      <c r="AZ1195">
        <v>98.416899999999998</v>
      </c>
      <c r="BA1195" s="96">
        <v>1.4169347864711113</v>
      </c>
      <c r="BB1195">
        <v>261.82130000000001</v>
      </c>
      <c r="BC1195" s="96">
        <v>4.8746058482488888</v>
      </c>
      <c r="BD1195">
        <v>13.118280609999999</v>
      </c>
      <c r="BE1195" s="96">
        <f t="shared" si="153"/>
        <v>7594.2336909637297</v>
      </c>
      <c r="BF1195" s="96">
        <f t="shared" si="154"/>
        <v>1231.6344322726736</v>
      </c>
      <c r="BG1195" s="96">
        <f t="shared" si="155"/>
        <v>1214.8329496547858</v>
      </c>
      <c r="BH1195">
        <v>7600.0448423588568</v>
      </c>
      <c r="BI1195">
        <v>2.0917355338067201E-3</v>
      </c>
      <c r="BJ1195">
        <v>1.533849677729068</v>
      </c>
      <c r="BK1195">
        <v>5.1517843461827724</v>
      </c>
      <c r="BL1195">
        <v>1.46459108137227</v>
      </c>
      <c r="BM1195">
        <v>4.8227525397457551</v>
      </c>
      <c r="BN1195">
        <v>1.533828497922036</v>
      </c>
      <c r="BO1195">
        <v>5.1517843460256847</v>
      </c>
      <c r="BP1195">
        <v>2.1587549069385752E-3</v>
      </c>
      <c r="BQ1195">
        <v>1.46459108137227</v>
      </c>
      <c r="BR1195">
        <v>7591.3540338409539</v>
      </c>
      <c r="BS1195" s="96">
        <v>715.18611744738246</v>
      </c>
      <c r="BT1195" s="96">
        <v>655.09078341378518</v>
      </c>
      <c r="BU1195">
        <v>4.8227525397457551</v>
      </c>
      <c r="BV1195" s="60" t="b">
        <f t="shared" si="150"/>
        <v>0</v>
      </c>
      <c r="BW1195" s="30" t="s">
        <v>104</v>
      </c>
      <c r="BX1195" s="96">
        <v>0.2</v>
      </c>
      <c r="BY1195" s="96">
        <v>0.4</v>
      </c>
      <c r="BZ1195" s="96">
        <v>0.4</v>
      </c>
      <c r="CA1195" s="96">
        <v>0.12</v>
      </c>
      <c r="CB1195" s="96">
        <v>0.04</v>
      </c>
      <c r="CC1195" s="96">
        <v>0.1</v>
      </c>
      <c r="CD1195" s="96">
        <v>0.4</v>
      </c>
      <c r="CE1195" s="96">
        <v>0.2</v>
      </c>
      <c r="CF1195" s="31">
        <v>0.4</v>
      </c>
      <c r="CG1195" s="30">
        <v>40</v>
      </c>
      <c r="CH1195" s="96">
        <v>40</v>
      </c>
      <c r="CI1195" s="96">
        <v>40</v>
      </c>
      <c r="CJ1195" s="96">
        <f>Population!$CG1195-Population!$CI1195</f>
        <v>0</v>
      </c>
      <c r="CK1195" s="118">
        <f>_xlfn.DAYS(Entries!$AY$2,Population!H1195)</f>
        <v>539</v>
      </c>
      <c r="CL1195" s="118">
        <f t="shared" si="151"/>
        <v>365</v>
      </c>
      <c r="CM1195" s="117">
        <f>Entries!$AY$5</f>
        <v>0.15</v>
      </c>
      <c r="CN1195" s="117">
        <f t="shared" si="156"/>
        <v>0</v>
      </c>
      <c r="CO1195" s="119" t="str">
        <f t="shared" si="152"/>
        <v>-</v>
      </c>
      <c r="CP1195" s="30"/>
      <c r="CQ1195" s="19">
        <v>0</v>
      </c>
      <c r="CR1195" s="96" t="s">
        <v>118</v>
      </c>
      <c r="CS1195" s="96"/>
      <c r="CT1195" s="31"/>
      <c r="CU1195" s="30" t="s">
        <v>895</v>
      </c>
      <c r="CV1195" s="96" t="s">
        <v>894</v>
      </c>
      <c r="CW1195" s="96" t="s">
        <v>157</v>
      </c>
      <c r="CX1195" s="96" t="s">
        <v>3695</v>
      </c>
      <c r="CY1195" s="96" t="s">
        <v>107</v>
      </c>
      <c r="CZ1195" s="96" t="s">
        <v>108</v>
      </c>
      <c r="DA1195" s="31"/>
      <c r="DB1195" s="17" t="s">
        <v>15462</v>
      </c>
      <c r="DC1195" s="17" t="s">
        <v>15500</v>
      </c>
      <c r="DD1195" s="17" t="s">
        <v>15500</v>
      </c>
      <c r="DE1195" s="17" t="s">
        <v>15500</v>
      </c>
      <c r="DF1195" s="17" t="s">
        <v>15500</v>
      </c>
      <c r="DG1195" s="23" t="s">
        <v>11172</v>
      </c>
      <c r="DH1195" s="145"/>
    </row>
    <row r="1196" spans="1:112" s="17" customFormat="1" x14ac:dyDescent="0.25">
      <c r="A1196" s="32" t="s">
        <v>4585</v>
      </c>
      <c r="B1196" s="98">
        <v>0</v>
      </c>
      <c r="C1196" s="64" t="s">
        <v>15461</v>
      </c>
      <c r="D1196" s="98"/>
      <c r="E1196" s="98">
        <v>41787</v>
      </c>
      <c r="F1196" s="98" t="s">
        <v>4586</v>
      </c>
      <c r="G1196" s="33">
        <v>41784</v>
      </c>
      <c r="H1196" s="44">
        <v>42639</v>
      </c>
      <c r="I1196" s="98" t="s">
        <v>87</v>
      </c>
      <c r="J1196" s="98"/>
      <c r="K1196" s="98"/>
      <c r="L1196" s="98" t="s">
        <v>88</v>
      </c>
      <c r="M1196" t="s">
        <v>156</v>
      </c>
      <c r="N1196" s="98" t="s">
        <v>156</v>
      </c>
      <c r="O1196" t="s">
        <v>157</v>
      </c>
      <c r="P1196" s="64" t="str">
        <f>VLOOKUP(N1196,Entries!J:K,2,FALSE)</f>
        <v>UNITED STATES OF AMERICA</v>
      </c>
      <c r="Q1196" s="38" t="s">
        <v>2052</v>
      </c>
      <c r="R1196" s="32" t="s">
        <v>2052</v>
      </c>
      <c r="S1196" s="98" t="s">
        <v>156</v>
      </c>
      <c r="T1196" t="s">
        <v>157</v>
      </c>
      <c r="U1196" s="39" t="s">
        <v>159</v>
      </c>
      <c r="V1196" s="33" t="s">
        <v>159</v>
      </c>
      <c r="W1196" s="64">
        <f>IF(VLOOKUP(R1196,Entries!N:P,3,FALSE)=V1196,1,VLOOKUP(R1196,Entries!N:P,3,FALSE))</f>
        <v>1</v>
      </c>
      <c r="X1196"/>
      <c r="Y1196"/>
      <c r="Z1196" s="98"/>
      <c r="AA1196" s="98"/>
      <c r="AB1196" s="98"/>
      <c r="AC1196" s="98" t="s">
        <v>93</v>
      </c>
      <c r="AD1196" s="98" t="s">
        <v>94</v>
      </c>
      <c r="AE1196" s="98" t="s">
        <v>94</v>
      </c>
      <c r="AF1196" s="98" t="s">
        <v>94</v>
      </c>
      <c r="AG1196" s="98"/>
      <c r="AH1196" s="98"/>
      <c r="AI1196" s="98"/>
      <c r="AJ1196" s="98">
        <v>3</v>
      </c>
      <c r="AK1196" s="98" t="s">
        <v>95</v>
      </c>
      <c r="AL1196" s="98"/>
      <c r="AM1196" s="33"/>
      <c r="AN1196" s="32" t="s">
        <v>125</v>
      </c>
      <c r="AO1196" s="98" t="s">
        <v>97</v>
      </c>
      <c r="AP1196" s="33" t="s">
        <v>97</v>
      </c>
      <c r="AQ1196">
        <v>21104.57503756</v>
      </c>
      <c r="AR1196" t="s">
        <v>12440</v>
      </c>
      <c r="AS1196" t="s">
        <v>11225</v>
      </c>
      <c r="AT1196" t="s">
        <v>13239</v>
      </c>
      <c r="AU1196">
        <v>97.971999999999994</v>
      </c>
      <c r="AV1196" s="98">
        <v>1.7107050543911113</v>
      </c>
      <c r="AW1196">
        <v>158.666</v>
      </c>
      <c r="AX1196" s="98">
        <v>1.8530453519244445</v>
      </c>
      <c r="AY1196">
        <v>3.1711E-3</v>
      </c>
      <c r="AZ1196">
        <v>81.184399999999997</v>
      </c>
      <c r="BA1196" s="98">
        <v>0.74582092211555562</v>
      </c>
      <c r="BB1196">
        <v>279.2944</v>
      </c>
      <c r="BC1196" s="98">
        <v>5.5407455252711122</v>
      </c>
      <c r="BD1196">
        <v>14.63799616</v>
      </c>
      <c r="BE1196" s="96">
        <f t="shared" si="153"/>
        <v>7059.0698988247768</v>
      </c>
      <c r="BF1196" s="96">
        <f t="shared" si="154"/>
        <v>710.45491538094029</v>
      </c>
      <c r="BG1196" s="96">
        <f t="shared" si="155"/>
        <v>665.68488226861336</v>
      </c>
      <c r="BH1196">
        <v>7065.3297212820444</v>
      </c>
      <c r="BI1196">
        <v>4.2916529565012306E-3</v>
      </c>
      <c r="BJ1196">
        <v>1.70984285132295</v>
      </c>
      <c r="BK1196">
        <v>2.769244112104384</v>
      </c>
      <c r="BL1196">
        <v>1.3484401361847991</v>
      </c>
      <c r="BM1196">
        <v>4.943105040016964</v>
      </c>
      <c r="BN1196">
        <v>1.709934021485825</v>
      </c>
      <c r="BO1196">
        <v>2.769244112456132</v>
      </c>
      <c r="BP1196">
        <v>4.2583726535249059E-3</v>
      </c>
      <c r="BQ1196">
        <v>1.452343806313029</v>
      </c>
      <c r="BR1196">
        <v>7056.1384504305843</v>
      </c>
      <c r="BS1196" s="96">
        <v>684.08069372789032</v>
      </c>
      <c r="BT1196" s="96">
        <v>656.49477146769095</v>
      </c>
      <c r="BU1196">
        <v>4.943105040016964</v>
      </c>
      <c r="BV1196" s="65" t="str">
        <f t="shared" si="150"/>
        <v>sunsynchronous observation</v>
      </c>
      <c r="BW1196" s="32" t="s">
        <v>104</v>
      </c>
      <c r="BX1196" s="98">
        <v>0.5</v>
      </c>
      <c r="BY1196" s="98">
        <v>1</v>
      </c>
      <c r="BZ1196" s="98">
        <v>1</v>
      </c>
      <c r="CA1196" s="98">
        <v>0.75</v>
      </c>
      <c r="CB1196" s="98">
        <v>0.25</v>
      </c>
      <c r="CC1196" s="98">
        <v>0.625</v>
      </c>
      <c r="CD1196" s="98">
        <v>1</v>
      </c>
      <c r="CE1196" s="98">
        <v>0.5</v>
      </c>
      <c r="CF1196" s="33">
        <v>1</v>
      </c>
      <c r="CG1196" s="32">
        <v>44</v>
      </c>
      <c r="CH1196" s="98">
        <v>44</v>
      </c>
      <c r="CI1196" s="98">
        <v>44</v>
      </c>
      <c r="CJ1196" s="98">
        <f>Population!$CG1196-Population!$CI1196</f>
        <v>0</v>
      </c>
      <c r="CK1196" s="120">
        <f>_xlfn.DAYS(Entries!$AY$2,Population!H1196)</f>
        <v>1655</v>
      </c>
      <c r="CL1196" s="120">
        <f t="shared" si="151"/>
        <v>1095</v>
      </c>
      <c r="CM1196" s="122">
        <f>Entries!$AY$5</f>
        <v>0.15</v>
      </c>
      <c r="CN1196" s="122">
        <f t="shared" si="156"/>
        <v>0</v>
      </c>
      <c r="CO1196" s="121" t="str">
        <f t="shared" si="152"/>
        <v>-</v>
      </c>
      <c r="CP1196" s="32"/>
      <c r="CQ1196" s="19">
        <v>0</v>
      </c>
      <c r="CR1196" s="98" t="s">
        <v>118</v>
      </c>
      <c r="CS1196" s="98"/>
      <c r="CT1196" s="33"/>
      <c r="CU1196" s="32" t="s">
        <v>1361</v>
      </c>
      <c r="CV1196" s="98" t="s">
        <v>2054</v>
      </c>
      <c r="CW1196" s="98" t="s">
        <v>157</v>
      </c>
      <c r="CX1196" s="98" t="s">
        <v>2055</v>
      </c>
      <c r="CY1196" s="98" t="s">
        <v>107</v>
      </c>
      <c r="CZ1196" s="98" t="s">
        <v>108</v>
      </c>
      <c r="DA1196" s="33"/>
      <c r="DB1196" s="17" t="s">
        <v>15462</v>
      </c>
      <c r="DC1196" s="17" t="s">
        <v>15500</v>
      </c>
      <c r="DD1196" s="17" t="s">
        <v>15500</v>
      </c>
      <c r="DE1196" s="17" t="s">
        <v>15500</v>
      </c>
      <c r="DF1196" s="17" t="s">
        <v>15500</v>
      </c>
      <c r="DG1196" s="23" t="s">
        <v>11172</v>
      </c>
      <c r="DH1196" s="145"/>
    </row>
    <row r="1197" spans="1:112" s="17" customFormat="1" x14ac:dyDescent="0.25">
      <c r="A1197" s="30" t="s">
        <v>4588</v>
      </c>
      <c r="B1197" s="96">
        <v>0</v>
      </c>
      <c r="C1197" s="152" t="s">
        <v>15461</v>
      </c>
      <c r="D1197" s="96"/>
      <c r="E1197" s="96">
        <v>39208</v>
      </c>
      <c r="F1197" s="96" t="s">
        <v>4589</v>
      </c>
      <c r="G1197" s="31">
        <v>39205</v>
      </c>
      <c r="H1197" s="43">
        <v>41474</v>
      </c>
      <c r="I1197" s="96" t="s">
        <v>619</v>
      </c>
      <c r="J1197" s="96"/>
      <c r="K1197" s="96"/>
      <c r="L1197" s="96" t="s">
        <v>1510</v>
      </c>
      <c r="M1197" s="124" t="s">
        <v>326</v>
      </c>
      <c r="N1197" s="96" t="s">
        <v>326</v>
      </c>
      <c r="O1197" s="124" t="s">
        <v>11123</v>
      </c>
      <c r="P1197" s="96" t="str">
        <f>VLOOKUP(N1197,Entries!J:K,2,FALSE)</f>
        <v>PEOPLES REPUBLIC OF CHINA</v>
      </c>
      <c r="Q1197" s="123" t="s">
        <v>763</v>
      </c>
      <c r="R1197" s="30" t="s">
        <v>763</v>
      </c>
      <c r="S1197" s="96" t="s">
        <v>326</v>
      </c>
      <c r="T1197" s="124" t="s">
        <v>576</v>
      </c>
      <c r="U1197" s="125" t="s">
        <v>180</v>
      </c>
      <c r="V1197" s="31" t="s">
        <v>180</v>
      </c>
      <c r="W1197" s="64" t="str">
        <f>IF(VLOOKUP(R1197,Entries!N:P,3,FALSE)=V1197,1,VLOOKUP(R1197,Entries!N:P,3,FALSE))</f>
        <v>Government</v>
      </c>
      <c r="X1197" s="124"/>
      <c r="Y1197" s="124"/>
      <c r="Z1197" s="96"/>
      <c r="AA1197" s="96"/>
      <c r="AB1197" s="96"/>
      <c r="AC1197" s="96" t="s">
        <v>239</v>
      </c>
      <c r="AD1197" s="96" t="s">
        <v>123</v>
      </c>
      <c r="AE1197" s="96" t="s">
        <v>180</v>
      </c>
      <c r="AF1197" s="96" t="s">
        <v>94</v>
      </c>
      <c r="AG1197" s="96" t="s">
        <v>11112</v>
      </c>
      <c r="AH1197" s="96"/>
      <c r="AI1197" s="96"/>
      <c r="AJ1197" s="19">
        <v>14</v>
      </c>
      <c r="AK1197" s="96" t="s">
        <v>118</v>
      </c>
      <c r="AL1197" s="96"/>
      <c r="AM1197" s="31"/>
      <c r="AN1197" s="30" t="s">
        <v>125</v>
      </c>
      <c r="AO1197" s="96" t="s">
        <v>97</v>
      </c>
      <c r="AP1197" s="31" t="s">
        <v>97</v>
      </c>
      <c r="AQ1197">
        <v>21104.68846361</v>
      </c>
      <c r="AR1197" t="s">
        <v>11585</v>
      </c>
      <c r="AS1197" t="s">
        <v>11225</v>
      </c>
      <c r="AT1197" t="s">
        <v>13240</v>
      </c>
      <c r="AU1197">
        <v>98.016199999999998</v>
      </c>
      <c r="AV1197" s="96">
        <v>1.7107609049155559</v>
      </c>
      <c r="AW1197">
        <v>106.1717</v>
      </c>
      <c r="AX1197" s="96">
        <v>1.8497676242711114</v>
      </c>
      <c r="AY1197">
        <v>9.4499999999999998E-4</v>
      </c>
      <c r="AZ1197">
        <v>42.732399999999998</v>
      </c>
      <c r="BA1197" s="96">
        <v>0.74049417834666664</v>
      </c>
      <c r="BB1197">
        <v>317.46140000000003</v>
      </c>
      <c r="BC1197" s="96">
        <v>5.5455748503066662</v>
      </c>
      <c r="BD1197">
        <v>14.684297340000001</v>
      </c>
      <c r="BE1197" s="96">
        <f t="shared" si="153"/>
        <v>7044.2234152361925</v>
      </c>
      <c r="BF1197" s="96">
        <f t="shared" si="154"/>
        <v>679.88020636359033</v>
      </c>
      <c r="BG1197" s="96">
        <f t="shared" si="155"/>
        <v>666.56662410879471</v>
      </c>
      <c r="BH1197">
        <v>7050.4986362076206</v>
      </c>
      <c r="BI1197">
        <v>2.0514326022972691E-3</v>
      </c>
      <c r="BJ1197">
        <v>1.7106134106354229</v>
      </c>
      <c r="BK1197">
        <v>1.8530457375839851</v>
      </c>
      <c r="BL1197">
        <v>0.97163276389530129</v>
      </c>
      <c r="BM1197">
        <v>5.3149370063519186</v>
      </c>
      <c r="BN1197">
        <v>1.710705456655385</v>
      </c>
      <c r="BO1197">
        <v>1.853045737956964</v>
      </c>
      <c r="BP1197">
        <v>1.9588691236470022E-3</v>
      </c>
      <c r="BQ1197">
        <v>0.97163276389530129</v>
      </c>
      <c r="BR1197">
        <v>7041.2877325977906</v>
      </c>
      <c r="BS1197" s="96">
        <v>681.87022543805597</v>
      </c>
      <c r="BT1197" s="96">
        <v>658.29636629797278</v>
      </c>
      <c r="BU1197">
        <v>5.3149370063519186</v>
      </c>
      <c r="BV1197" s="60" t="str">
        <f t="shared" si="150"/>
        <v>Earth Observation</v>
      </c>
      <c r="BW1197" s="30" t="s">
        <v>4591</v>
      </c>
      <c r="BX1197" s="96">
        <v>1</v>
      </c>
      <c r="BY1197" s="96">
        <v>1</v>
      </c>
      <c r="BZ1197" s="96">
        <v>3</v>
      </c>
      <c r="CA1197" s="96">
        <v>3.3323</v>
      </c>
      <c r="CB1197" s="96">
        <v>1</v>
      </c>
      <c r="CC1197" s="96">
        <v>2.0453000000000001</v>
      </c>
      <c r="CD1197" s="96">
        <v>1</v>
      </c>
      <c r="CE1197" s="96">
        <v>1</v>
      </c>
      <c r="CF1197" s="31">
        <v>3</v>
      </c>
      <c r="CG1197" s="30">
        <v>500</v>
      </c>
      <c r="CH1197" s="96">
        <v>500</v>
      </c>
      <c r="CI1197" s="96">
        <v>500</v>
      </c>
      <c r="CJ1197" s="96">
        <f>Population!$CG1197-Population!$CI1197</f>
        <v>0</v>
      </c>
      <c r="CK1197" s="118">
        <f>_xlfn.DAYS(Entries!$AY$2,Population!H1197)</f>
        <v>2820</v>
      </c>
      <c r="CL1197" s="118">
        <f t="shared" si="151"/>
        <v>5110</v>
      </c>
      <c r="CM1197" s="117">
        <f>Entries!$AY$5</f>
        <v>0.15</v>
      </c>
      <c r="CN1197" s="117">
        <f t="shared" si="156"/>
        <v>0</v>
      </c>
      <c r="CO1197" s="119">
        <f t="shared" si="152"/>
        <v>0.53091976516634054</v>
      </c>
      <c r="CP1197" s="30"/>
      <c r="CQ1197" s="19">
        <v>4</v>
      </c>
      <c r="CR1197" s="96" t="s">
        <v>118</v>
      </c>
      <c r="CS1197" s="96"/>
      <c r="CT1197" s="31"/>
      <c r="CU1197" s="30" t="s">
        <v>806</v>
      </c>
      <c r="CV1197" s="96" t="s">
        <v>763</v>
      </c>
      <c r="CW1197" s="96" t="s">
        <v>576</v>
      </c>
      <c r="CX1197" s="96" t="s">
        <v>4592</v>
      </c>
      <c r="CY1197" s="96" t="s">
        <v>107</v>
      </c>
      <c r="CZ1197" s="96"/>
      <c r="DA1197" s="31"/>
      <c r="DB1197" s="17" t="s">
        <v>15463</v>
      </c>
      <c r="DC1197" s="17" t="s">
        <v>15500</v>
      </c>
      <c r="DD1197" s="17">
        <v>1</v>
      </c>
      <c r="DE1197" s="17">
        <v>1</v>
      </c>
      <c r="DF1197" s="17">
        <v>10</v>
      </c>
      <c r="DG1197" s="23" t="s">
        <v>11182</v>
      </c>
      <c r="DH1197" s="145"/>
    </row>
    <row r="1198" spans="1:112" s="17" customFormat="1" x14ac:dyDescent="0.25">
      <c r="A1198" s="30" t="s">
        <v>848</v>
      </c>
      <c r="B1198" s="15">
        <v>0</v>
      </c>
      <c r="C1198" s="152" t="s">
        <v>15461</v>
      </c>
      <c r="D1198" s="15"/>
      <c r="E1198" s="15">
        <v>39209</v>
      </c>
      <c r="F1198" s="15" t="s">
        <v>849</v>
      </c>
      <c r="G1198" s="31">
        <v>39206</v>
      </c>
      <c r="H1198" s="43">
        <v>41474</v>
      </c>
      <c r="I1198" s="96" t="s">
        <v>619</v>
      </c>
      <c r="J1198" s="96"/>
      <c r="K1198" s="96"/>
      <c r="L1198" s="15" t="s">
        <v>805</v>
      </c>
      <c r="M1198" s="124" t="s">
        <v>326</v>
      </c>
      <c r="N1198" s="15" t="s">
        <v>326</v>
      </c>
      <c r="O1198" s="124" t="s">
        <v>576</v>
      </c>
      <c r="P1198" s="64" t="str">
        <f>VLOOKUP(N1198,Entries!J:K,2,FALSE)</f>
        <v>PEOPLES REPUBLIC OF CHINA</v>
      </c>
      <c r="Q1198" s="123" t="s">
        <v>832</v>
      </c>
      <c r="R1198" s="30" t="s">
        <v>832</v>
      </c>
      <c r="S1198" s="15" t="s">
        <v>326</v>
      </c>
      <c r="T1198" s="124" t="s">
        <v>576</v>
      </c>
      <c r="U1198" s="125" t="s">
        <v>141</v>
      </c>
      <c r="V1198" s="106" t="s">
        <v>92</v>
      </c>
      <c r="W1198" s="64">
        <f>IF(VLOOKUP(R1198,Entries!N:P,3,FALSE)=V1198,1,VLOOKUP(R1198,Entries!N:P,3,FALSE))</f>
        <v>1</v>
      </c>
      <c r="X1198" s="124"/>
      <c r="Y1198" s="124" t="s">
        <v>763</v>
      </c>
      <c r="Z1198" s="15" t="s">
        <v>763</v>
      </c>
      <c r="AA1198" s="15" t="s">
        <v>326</v>
      </c>
      <c r="AB1198" s="96" t="s">
        <v>92</v>
      </c>
      <c r="AC1198" s="96" t="s">
        <v>239</v>
      </c>
      <c r="AD1198" s="15" t="s">
        <v>833</v>
      </c>
      <c r="AE1198" s="15" t="s">
        <v>144</v>
      </c>
      <c r="AF1198" s="96" t="s">
        <v>94</v>
      </c>
      <c r="AG1198" s="96" t="s">
        <v>2487</v>
      </c>
      <c r="AH1198" s="96"/>
      <c r="AI1198" s="15"/>
      <c r="AJ1198" s="19">
        <v>2</v>
      </c>
      <c r="AK1198" s="15" t="s">
        <v>118</v>
      </c>
      <c r="AL1198" s="15"/>
      <c r="AM1198" s="31"/>
      <c r="AN1198" s="30" t="s">
        <v>125</v>
      </c>
      <c r="AO1198" s="15" t="s">
        <v>97</v>
      </c>
      <c r="AP1198" s="31" t="s">
        <v>97</v>
      </c>
      <c r="AQ1198">
        <v>21104.494534000001</v>
      </c>
      <c r="AR1198" t="s">
        <v>12364</v>
      </c>
      <c r="AS1198" t="s">
        <v>11225</v>
      </c>
      <c r="AT1198" t="s">
        <v>13241</v>
      </c>
      <c r="AU1198">
        <v>98.019400000000005</v>
      </c>
      <c r="AV1198" s="96">
        <v>1.4841945258622224</v>
      </c>
      <c r="AW1198">
        <v>105.98390000000001</v>
      </c>
      <c r="AX1198" s="96">
        <v>4.1874157594977781</v>
      </c>
      <c r="AY1198">
        <v>5.7649999999999997E-4</v>
      </c>
      <c r="AZ1198">
        <v>42.427199999999999</v>
      </c>
      <c r="BA1198" s="96">
        <v>5.0295404390444443</v>
      </c>
      <c r="BB1198">
        <v>317.73809999999997</v>
      </c>
      <c r="BC1198" s="96">
        <v>1.2534515747777777</v>
      </c>
      <c r="BD1198">
        <v>14.68493679</v>
      </c>
      <c r="BE1198" s="96">
        <f t="shared" si="153"/>
        <v>7044.0189217283878</v>
      </c>
      <c r="BF1198" s="96">
        <f t="shared" si="154"/>
        <v>677.07979863676428</v>
      </c>
      <c r="BG1198" s="96">
        <f t="shared" si="155"/>
        <v>668.95804482001131</v>
      </c>
      <c r="BH1198">
        <v>7050.2909940381587</v>
      </c>
      <c r="BI1198">
        <v>1.6932153740282379E-3</v>
      </c>
      <c r="BJ1198">
        <v>1.710669220266601</v>
      </c>
      <c r="BK1198">
        <v>1.8497680081418879</v>
      </c>
      <c r="BL1198">
        <v>1.018686254617408</v>
      </c>
      <c r="BM1198">
        <v>5.2673855756970083</v>
      </c>
      <c r="BN1198">
        <v>1.710761307138136</v>
      </c>
      <c r="BO1198">
        <v>1.8497680095839131</v>
      </c>
      <c r="BP1198">
        <v>1.674022174536537E-3</v>
      </c>
      <c r="BQ1198">
        <v>1.018686254617408</v>
      </c>
      <c r="BR1198">
        <v>7041.0832958680139</v>
      </c>
      <c r="BS1198" s="96">
        <v>513.79149256303936</v>
      </c>
      <c r="BT1198" s="96">
        <v>499.6808307731626</v>
      </c>
      <c r="BU1198">
        <v>5.2673855756970083</v>
      </c>
      <c r="BV1198" s="65" t="str">
        <f t="shared" si="150"/>
        <v>Earth Observation</v>
      </c>
      <c r="BW1198" s="30" t="s">
        <v>104</v>
      </c>
      <c r="BX1198" s="15">
        <v>0.5</v>
      </c>
      <c r="BY1198" s="96">
        <v>0.5</v>
      </c>
      <c r="BZ1198" s="15">
        <v>0.5</v>
      </c>
      <c r="CA1198" s="15">
        <v>0.433</v>
      </c>
      <c r="CB1198" s="15">
        <v>0.25</v>
      </c>
      <c r="CC1198" s="15">
        <v>0.375</v>
      </c>
      <c r="CD1198" s="15">
        <v>0.5</v>
      </c>
      <c r="CE1198" s="15">
        <v>0.5</v>
      </c>
      <c r="CF1198" s="31">
        <v>0.5</v>
      </c>
      <c r="CG1198" s="30">
        <v>100</v>
      </c>
      <c r="CH1198" s="15">
        <v>100</v>
      </c>
      <c r="CI1198" s="15">
        <v>100</v>
      </c>
      <c r="CJ1198" s="98">
        <f>Population!$CG1198-Population!$CI1198</f>
        <v>0</v>
      </c>
      <c r="CK1198" s="120">
        <f>_xlfn.DAYS(Entries!$AY$2,Population!H1198)</f>
        <v>2820</v>
      </c>
      <c r="CL1198" s="120">
        <f t="shared" si="151"/>
        <v>730</v>
      </c>
      <c r="CM1198" s="122">
        <f>Entries!$AY$5</f>
        <v>0.15</v>
      </c>
      <c r="CN1198" s="122">
        <f t="shared" si="156"/>
        <v>0</v>
      </c>
      <c r="CO1198" s="121">
        <f t="shared" si="152"/>
        <v>0</v>
      </c>
      <c r="CP1198" s="30"/>
      <c r="CQ1198" s="19">
        <v>2</v>
      </c>
      <c r="CR1198" s="15" t="s">
        <v>118</v>
      </c>
      <c r="CS1198" s="15"/>
      <c r="CT1198" s="31"/>
      <c r="CU1198" s="30" t="s">
        <v>834</v>
      </c>
      <c r="CV1198" s="15" t="s">
        <v>835</v>
      </c>
      <c r="CW1198" s="15" t="s">
        <v>576</v>
      </c>
      <c r="CX1198" s="15" t="s">
        <v>836</v>
      </c>
      <c r="CY1198" s="15" t="s">
        <v>107</v>
      </c>
      <c r="CZ1198" s="15"/>
      <c r="DA1198" s="31"/>
      <c r="DB1198" s="17" t="s">
        <v>15463</v>
      </c>
      <c r="DC1198" s="17" t="s">
        <v>15500</v>
      </c>
      <c r="DD1198" s="17">
        <v>1</v>
      </c>
      <c r="DE1198" s="17">
        <v>1</v>
      </c>
      <c r="DF1198" s="17">
        <v>10</v>
      </c>
      <c r="DG1198" s="23" t="s">
        <v>11182</v>
      </c>
      <c r="DH1198" s="145"/>
    </row>
    <row r="1199" spans="1:112" s="17" customFormat="1" x14ac:dyDescent="0.25">
      <c r="A1199" s="32" t="s">
        <v>4593</v>
      </c>
      <c r="B1199" s="18">
        <v>0</v>
      </c>
      <c r="C1199" s="64" t="s">
        <v>15461</v>
      </c>
      <c r="D1199" s="18"/>
      <c r="E1199" s="18">
        <v>39210</v>
      </c>
      <c r="F1199" s="18" t="s">
        <v>4594</v>
      </c>
      <c r="G1199" s="33">
        <v>39207</v>
      </c>
      <c r="H1199" s="44">
        <v>41474</v>
      </c>
      <c r="I1199" s="98" t="s">
        <v>619</v>
      </c>
      <c r="J1199" s="98"/>
      <c r="K1199" s="98"/>
      <c r="L1199" s="18" t="s">
        <v>4595</v>
      </c>
      <c r="M1199" t="s">
        <v>326</v>
      </c>
      <c r="N1199" s="18" t="s">
        <v>326</v>
      </c>
      <c r="O1199" t="s">
        <v>11123</v>
      </c>
      <c r="P1199" s="96" t="str">
        <f>VLOOKUP(N1199,Entries!J:K,2,FALSE)</f>
        <v>PEOPLES REPUBLIC OF CHINA</v>
      </c>
      <c r="Q1199" s="38" t="s">
        <v>763</v>
      </c>
      <c r="R1199" s="32" t="s">
        <v>763</v>
      </c>
      <c r="S1199" s="18" t="s">
        <v>326</v>
      </c>
      <c r="T1199" t="s">
        <v>576</v>
      </c>
      <c r="U1199" s="39" t="s">
        <v>141</v>
      </c>
      <c r="V1199" s="33" t="s">
        <v>141</v>
      </c>
      <c r="W1199" s="64">
        <f>IF(VLOOKUP(R1199,Entries!N:P,3,FALSE)=V1199,1,VLOOKUP(R1199,Entries!N:P,3,FALSE))</f>
        <v>1</v>
      </c>
      <c r="X1199"/>
      <c r="Y1199"/>
      <c r="Z1199" s="18"/>
      <c r="AA1199" s="18"/>
      <c r="AB1199" s="98"/>
      <c r="AC1199" s="98" t="s">
        <v>239</v>
      </c>
      <c r="AD1199" s="18" t="s">
        <v>123</v>
      </c>
      <c r="AE1199" s="18" t="s">
        <v>123</v>
      </c>
      <c r="AF1199" s="98" t="s">
        <v>123</v>
      </c>
      <c r="AG1199" s="98"/>
      <c r="AH1199" s="98"/>
      <c r="AI1199" s="18"/>
      <c r="AJ1199" s="19">
        <v>15</v>
      </c>
      <c r="AK1199" s="18" t="s">
        <v>118</v>
      </c>
      <c r="AL1199" s="18"/>
      <c r="AM1199" s="33"/>
      <c r="AN1199" s="32" t="s">
        <v>125</v>
      </c>
      <c r="AO1199" s="18" t="s">
        <v>97</v>
      </c>
      <c r="AP1199" s="33" t="s">
        <v>97</v>
      </c>
      <c r="AQ1199">
        <v>21104.716325519999</v>
      </c>
      <c r="AR1199" t="s">
        <v>11594</v>
      </c>
      <c r="AS1199" t="s">
        <v>11225</v>
      </c>
      <c r="AT1199" t="s">
        <v>13242</v>
      </c>
      <c r="AU1199">
        <v>98.025800000000004</v>
      </c>
      <c r="AV1199" s="98">
        <v>1.7108726059644448</v>
      </c>
      <c r="AW1199">
        <v>105.17570000000001</v>
      </c>
      <c r="AX1199" s="98">
        <v>1.8356618761911114</v>
      </c>
      <c r="AY1199">
        <v>7.6380000000000003E-4</v>
      </c>
      <c r="AZ1199">
        <v>37.790300000000002</v>
      </c>
      <c r="BA1199" s="98">
        <v>0.65956502309777787</v>
      </c>
      <c r="BB1199">
        <v>322.38369999999998</v>
      </c>
      <c r="BC1199" s="98">
        <v>5.6266558491688885</v>
      </c>
      <c r="BD1199">
        <v>14.677626699999999</v>
      </c>
      <c r="BE1199" s="96">
        <f t="shared" si="153"/>
        <v>7046.3575440882432</v>
      </c>
      <c r="BF1199" s="96">
        <f t="shared" si="154"/>
        <v>680.73955198041858</v>
      </c>
      <c r="BG1199" s="96">
        <f t="shared" si="155"/>
        <v>669.97553619606879</v>
      </c>
      <c r="BH1199">
        <v>7052.6297343070391</v>
      </c>
      <c r="BI1199">
        <v>1.8569072814635531E-3</v>
      </c>
      <c r="BJ1199">
        <v>1.7107809109295691</v>
      </c>
      <c r="BK1199">
        <v>1.835662258042005</v>
      </c>
      <c r="BL1199">
        <v>0.95929769065564252</v>
      </c>
      <c r="BM1199">
        <v>5.3269262713556182</v>
      </c>
      <c r="BN1199">
        <v>1.710873008198895</v>
      </c>
      <c r="BO1199">
        <v>1.8356622585647639</v>
      </c>
      <c r="BP1199">
        <v>1.785550157088301E-3</v>
      </c>
      <c r="BQ1199">
        <v>0.95929769065564252</v>
      </c>
      <c r="BR1199">
        <v>7043.4231890330066</v>
      </c>
      <c r="BS1199" s="96">
        <v>684.99957441462357</v>
      </c>
      <c r="BT1199" s="96">
        <v>659.84680365138956</v>
      </c>
      <c r="BU1199">
        <v>5.3269262713556182</v>
      </c>
      <c r="BV1199" s="60" t="b">
        <f t="shared" si="150"/>
        <v>0</v>
      </c>
      <c r="BW1199" s="32" t="s">
        <v>338</v>
      </c>
      <c r="BX1199" s="18">
        <v>1</v>
      </c>
      <c r="BY1199" s="98">
        <v>1</v>
      </c>
      <c r="BZ1199" s="18">
        <v>3</v>
      </c>
      <c r="CA1199" s="18">
        <v>3.3323</v>
      </c>
      <c r="CB1199" s="18">
        <v>1</v>
      </c>
      <c r="CC1199" s="18">
        <v>2.0453000000000001</v>
      </c>
      <c r="CD1199" s="18">
        <v>1</v>
      </c>
      <c r="CE1199" s="18">
        <v>1</v>
      </c>
      <c r="CF1199" s="33">
        <v>3</v>
      </c>
      <c r="CG1199" s="32">
        <v>500</v>
      </c>
      <c r="CH1199" s="18">
        <v>500</v>
      </c>
      <c r="CI1199" s="18">
        <v>500</v>
      </c>
      <c r="CJ1199" s="96">
        <f>Population!$CG1199-Population!$CI1199</f>
        <v>0</v>
      </c>
      <c r="CK1199" s="118">
        <f>_xlfn.DAYS(Entries!$AY$2,Population!H1199)</f>
        <v>2820</v>
      </c>
      <c r="CL1199" s="118">
        <f t="shared" si="151"/>
        <v>5475</v>
      </c>
      <c r="CM1199" s="117">
        <f>Entries!$AY$5</f>
        <v>0.15</v>
      </c>
      <c r="CN1199" s="117">
        <f t="shared" si="156"/>
        <v>0</v>
      </c>
      <c r="CO1199" s="119">
        <f t="shared" si="152"/>
        <v>0.5621917808219179</v>
      </c>
      <c r="CP1199" s="32"/>
      <c r="CQ1199" s="19">
        <v>1</v>
      </c>
      <c r="CR1199" s="18" t="s">
        <v>118</v>
      </c>
      <c r="CS1199" s="18"/>
      <c r="CT1199" s="33"/>
      <c r="CU1199" s="32" t="s">
        <v>1976</v>
      </c>
      <c r="CV1199" s="18" t="s">
        <v>763</v>
      </c>
      <c r="CW1199" s="18" t="s">
        <v>576</v>
      </c>
      <c r="CX1199" s="18" t="s">
        <v>4597</v>
      </c>
      <c r="CY1199" s="18" t="s">
        <v>107</v>
      </c>
      <c r="CZ1199" s="18"/>
      <c r="DA1199" s="33"/>
      <c r="DB1199" s="17" t="s">
        <v>15463</v>
      </c>
      <c r="DC1199" s="17">
        <v>10</v>
      </c>
      <c r="DD1199" s="17" t="s">
        <v>15500</v>
      </c>
      <c r="DE1199" s="17" t="s">
        <v>15500</v>
      </c>
      <c r="DF1199" s="17" t="s">
        <v>15500</v>
      </c>
      <c r="DG1199" s="23" t="s">
        <v>11180</v>
      </c>
      <c r="DH1199" s="145"/>
    </row>
    <row r="1200" spans="1:112" s="17" customFormat="1" x14ac:dyDescent="0.25">
      <c r="A1200" s="30" t="s">
        <v>4598</v>
      </c>
      <c r="B1200" s="15">
        <v>0</v>
      </c>
      <c r="C1200" s="152" t="s">
        <v>15461</v>
      </c>
      <c r="D1200" s="15"/>
      <c r="E1200" s="15">
        <v>43215</v>
      </c>
      <c r="F1200" s="15" t="s">
        <v>4599</v>
      </c>
      <c r="G1200" s="31">
        <v>48436</v>
      </c>
      <c r="H1200" s="43">
        <v>43153</v>
      </c>
      <c r="I1200" s="96" t="s">
        <v>190</v>
      </c>
      <c r="J1200" s="96"/>
      <c r="K1200" s="96"/>
      <c r="L1200" s="15" t="s">
        <v>285</v>
      </c>
      <c r="M1200" s="124" t="s">
        <v>286</v>
      </c>
      <c r="N1200" s="15" t="s">
        <v>286</v>
      </c>
      <c r="O1200" s="124" t="s">
        <v>11127</v>
      </c>
      <c r="P1200" s="64" t="str">
        <f>VLOOKUP(N1200,Entries!J:K,2,FALSE)</f>
        <v>SPAIN</v>
      </c>
      <c r="Q1200" s="123" t="s">
        <v>4600</v>
      </c>
      <c r="R1200" s="30" t="s">
        <v>15499</v>
      </c>
      <c r="S1200" s="15" t="s">
        <v>286</v>
      </c>
      <c r="T1200" s="124" t="s">
        <v>288</v>
      </c>
      <c r="U1200" s="125" t="s">
        <v>180</v>
      </c>
      <c r="V1200" s="31" t="s">
        <v>180</v>
      </c>
      <c r="W1200" s="64">
        <f>IF(VLOOKUP(R1200,Entries!N:P,3,FALSE)=V1200,1,VLOOKUP(R1200,Entries!N:P,3,FALSE))</f>
        <v>1</v>
      </c>
      <c r="X1200" s="124"/>
      <c r="Y1200" s="124"/>
      <c r="Z1200" s="105" t="s">
        <v>4600</v>
      </c>
      <c r="AA1200" s="105" t="s">
        <v>286</v>
      </c>
      <c r="AB1200" s="105" t="s">
        <v>159</v>
      </c>
      <c r="AC1200" s="96" t="s">
        <v>142</v>
      </c>
      <c r="AD1200" s="15" t="s">
        <v>4601</v>
      </c>
      <c r="AE1200" s="15" t="s">
        <v>180</v>
      </c>
      <c r="AF1200" s="96" t="s">
        <v>94</v>
      </c>
      <c r="AG1200" s="96" t="s">
        <v>11112</v>
      </c>
      <c r="AH1200" s="96"/>
      <c r="AI1200" s="15"/>
      <c r="AJ1200" s="15">
        <v>5</v>
      </c>
      <c r="AK1200" s="15" t="s">
        <v>95</v>
      </c>
      <c r="AL1200" s="15"/>
      <c r="AM1200" s="31"/>
      <c r="AN1200" s="30" t="s">
        <v>96</v>
      </c>
      <c r="AO1200" s="15" t="s">
        <v>97</v>
      </c>
      <c r="AP1200" s="31" t="s">
        <v>97</v>
      </c>
      <c r="AQ1200">
        <v>21104.505794019999</v>
      </c>
      <c r="AR1200" t="s">
        <v>13243</v>
      </c>
      <c r="AS1200" t="s">
        <v>11225</v>
      </c>
      <c r="AT1200" t="s">
        <v>13244</v>
      </c>
      <c r="AU1200">
        <v>97.445899999999995</v>
      </c>
      <c r="AV1200" s="96">
        <v>1.700751443737778</v>
      </c>
      <c r="AW1200">
        <v>112.9799</v>
      </c>
      <c r="AX1200" s="96">
        <v>1.9718708333377779</v>
      </c>
      <c r="AY1200">
        <v>1.7210000000000001E-4</v>
      </c>
      <c r="AZ1200">
        <v>88.914599999999993</v>
      </c>
      <c r="BA1200" s="96">
        <v>1.5518522002399999</v>
      </c>
      <c r="BB1200">
        <v>62.127800000000001</v>
      </c>
      <c r="BC1200" s="96">
        <v>1.0843344414311114</v>
      </c>
      <c r="BD1200">
        <v>15.19142971</v>
      </c>
      <c r="BE1200" s="96">
        <f t="shared" si="153"/>
        <v>6886.5674030571245</v>
      </c>
      <c r="BF1200" s="96">
        <f t="shared" si="154"/>
        <v>516.75258130718976</v>
      </c>
      <c r="BG1200" s="96">
        <f t="shared" si="155"/>
        <v>514.38222480705826</v>
      </c>
      <c r="BH1200">
        <v>6888.5936585515956</v>
      </c>
      <c r="BI1200">
        <v>1.5812686649952811E-3</v>
      </c>
      <c r="BJ1200">
        <v>1.700703884590298</v>
      </c>
      <c r="BK1200">
        <v>1.971947573057488</v>
      </c>
      <c r="BL1200">
        <v>1.422491147848538</v>
      </c>
      <c r="BM1200">
        <v>1.212836414056405</v>
      </c>
      <c r="BN1200">
        <v>1.7007518230970009</v>
      </c>
      <c r="BO1200">
        <v>1.9718712022452911</v>
      </c>
      <c r="BP1200">
        <v>1.5134441783345479E-3</v>
      </c>
      <c r="BQ1200">
        <v>1.422491147848538</v>
      </c>
      <c r="BR1200">
        <v>6883.5410124854579</v>
      </c>
      <c r="BS1200" s="96">
        <v>522.95886755713218</v>
      </c>
      <c r="BT1200" s="96">
        <v>502.12315741378461</v>
      </c>
      <c r="BU1200">
        <v>1.212836414056405</v>
      </c>
      <c r="BV1200" s="65" t="str">
        <f t="shared" si="150"/>
        <v>Earth Observation</v>
      </c>
      <c r="BW1200" s="30" t="s">
        <v>1113</v>
      </c>
      <c r="BX1200" s="15">
        <v>2.4</v>
      </c>
      <c r="BY1200" s="96">
        <v>5</v>
      </c>
      <c r="BZ1200" s="15">
        <v>10</v>
      </c>
      <c r="CA1200" s="15">
        <v>12.569699999999999</v>
      </c>
      <c r="CB1200" s="15">
        <v>3.7412000000000001</v>
      </c>
      <c r="CC1200" s="15">
        <v>10.8706</v>
      </c>
      <c r="CD1200" s="15">
        <v>5</v>
      </c>
      <c r="CE1200" s="15">
        <v>2.4</v>
      </c>
      <c r="CF1200" s="31">
        <v>10</v>
      </c>
      <c r="CG1200" s="30">
        <v>1400</v>
      </c>
      <c r="CH1200" s="15">
        <v>1400</v>
      </c>
      <c r="CI1200" s="15">
        <v>1200</v>
      </c>
      <c r="CJ1200" s="98">
        <f>Population!$CG1200-Population!$CI1200</f>
        <v>200</v>
      </c>
      <c r="CK1200" s="120">
        <f>_xlfn.DAYS(Entries!$AY$2,Population!H1200)</f>
        <v>1141</v>
      </c>
      <c r="CL1200" s="120">
        <f t="shared" si="151"/>
        <v>1825</v>
      </c>
      <c r="CM1200" s="122">
        <f>Entries!$AY$5</f>
        <v>0.15</v>
      </c>
      <c r="CN1200" s="122">
        <f t="shared" si="156"/>
        <v>0.14285714285714285</v>
      </c>
      <c r="CO1200" s="121">
        <f t="shared" si="152"/>
        <v>0.46857534246575339</v>
      </c>
      <c r="CP1200" s="30"/>
      <c r="CQ1200" s="19">
        <v>4</v>
      </c>
      <c r="CR1200" s="15" t="s">
        <v>118</v>
      </c>
      <c r="CS1200" s="15"/>
      <c r="CT1200" s="31"/>
      <c r="CU1200" s="30" t="s">
        <v>4603</v>
      </c>
      <c r="CV1200" s="15" t="s">
        <v>147</v>
      </c>
      <c r="CW1200" s="15" t="s">
        <v>4604</v>
      </c>
      <c r="CX1200" s="15" t="s">
        <v>4605</v>
      </c>
      <c r="CY1200" s="15" t="s">
        <v>107</v>
      </c>
      <c r="CZ1200" s="15" t="s">
        <v>108</v>
      </c>
      <c r="DA1200" s="31"/>
      <c r="DB1200" s="17" t="s">
        <v>15463</v>
      </c>
      <c r="DC1200" s="17" t="s">
        <v>15500</v>
      </c>
      <c r="DD1200" s="17">
        <v>1</v>
      </c>
      <c r="DE1200" s="17">
        <v>1</v>
      </c>
      <c r="DF1200" s="17">
        <v>10</v>
      </c>
      <c r="DG1200" s="23" t="s">
        <v>11177</v>
      </c>
      <c r="DH1200" s="145"/>
    </row>
    <row r="1201" spans="1:112" s="17" customFormat="1" x14ac:dyDescent="0.25">
      <c r="A1201" s="32" t="s">
        <v>4606</v>
      </c>
      <c r="B1201" s="18">
        <v>0</v>
      </c>
      <c r="C1201" s="64" t="s">
        <v>15461</v>
      </c>
      <c r="D1201" s="18"/>
      <c r="E1201" s="18">
        <v>26931</v>
      </c>
      <c r="F1201" s="18" t="s">
        <v>4607</v>
      </c>
      <c r="G1201" s="33">
        <v>26928</v>
      </c>
      <c r="H1201" s="44">
        <v>37164</v>
      </c>
      <c r="I1201" s="98" t="s">
        <v>4608</v>
      </c>
      <c r="J1201" s="98"/>
      <c r="K1201" s="98"/>
      <c r="L1201" s="18" t="s">
        <v>4609</v>
      </c>
      <c r="M1201" t="s">
        <v>156</v>
      </c>
      <c r="N1201" s="18" t="s">
        <v>156</v>
      </c>
      <c r="O1201" t="s">
        <v>157</v>
      </c>
      <c r="P1201" s="96" t="str">
        <f>VLOOKUP(N1201,Entries!J:K,2,FALSE)</f>
        <v>UNITED STATES OF AMERICA</v>
      </c>
      <c r="Q1201" s="38" t="s">
        <v>626</v>
      </c>
      <c r="R1201" s="32" t="s">
        <v>626</v>
      </c>
      <c r="S1201" s="18" t="s">
        <v>156</v>
      </c>
      <c r="T1201" t="s">
        <v>157</v>
      </c>
      <c r="U1201" s="39" t="s">
        <v>141</v>
      </c>
      <c r="V1201" s="33" t="s">
        <v>141</v>
      </c>
      <c r="W1201" s="64" t="str">
        <f>IF(VLOOKUP(R1201,Entries!N:P,3,FALSE)=V1201,1,VLOOKUP(R1201,Entries!N:P,3,FALSE))</f>
        <v>Military</v>
      </c>
      <c r="X1201"/>
      <c r="Y1201"/>
      <c r="Z1201" s="18"/>
      <c r="AA1201" s="18"/>
      <c r="AB1201" s="98"/>
      <c r="AC1201" s="98" t="s">
        <v>93</v>
      </c>
      <c r="AD1201" s="18" t="s">
        <v>520</v>
      </c>
      <c r="AE1201" s="18" t="s">
        <v>144</v>
      </c>
      <c r="AF1201" s="98" t="s">
        <v>94</v>
      </c>
      <c r="AG1201" s="98" t="s">
        <v>2487</v>
      </c>
      <c r="AH1201" s="98"/>
      <c r="AI1201" s="18"/>
      <c r="AJ1201" s="18">
        <v>5</v>
      </c>
      <c r="AK1201" s="18" t="s">
        <v>95</v>
      </c>
      <c r="AL1201" s="18"/>
      <c r="AM1201" s="33"/>
      <c r="AN1201" s="32" t="s">
        <v>191</v>
      </c>
      <c r="AO1201" s="18" t="s">
        <v>134</v>
      </c>
      <c r="AP1201" s="33" t="s">
        <v>160</v>
      </c>
      <c r="AQ1201">
        <v>21104.349332189999</v>
      </c>
      <c r="AR1201" t="s">
        <v>4271</v>
      </c>
      <c r="AS1201" t="s">
        <v>11225</v>
      </c>
      <c r="AT1201" t="s">
        <v>13245</v>
      </c>
      <c r="AU1201">
        <v>67.050200000000004</v>
      </c>
      <c r="AV1201" s="98">
        <v>1.170246510657778</v>
      </c>
      <c r="AW1201">
        <v>85.874799999999993</v>
      </c>
      <c r="AX1201" s="98">
        <v>1.4987976926755557</v>
      </c>
      <c r="AY1201">
        <v>7.2619999999999998E-4</v>
      </c>
      <c r="AZ1201">
        <v>264.83120000000002</v>
      </c>
      <c r="BA1201" s="98">
        <v>4.6221754403911124</v>
      </c>
      <c r="BB1201">
        <v>95.195999999999998</v>
      </c>
      <c r="BC1201" s="98">
        <v>1.6614832890666669</v>
      </c>
      <c r="BD1201">
        <v>14.30613658</v>
      </c>
      <c r="BE1201" s="96">
        <f t="shared" si="153"/>
        <v>7167.8183428689526</v>
      </c>
      <c r="BF1201" s="96">
        <f t="shared" si="154"/>
        <v>802.02361254954303</v>
      </c>
      <c r="BG1201" s="96">
        <f t="shared" si="155"/>
        <v>791.61307318836134</v>
      </c>
      <c r="BH1201">
        <v>7173.976193628373</v>
      </c>
      <c r="BI1201">
        <v>5.4886738586517746E-4</v>
      </c>
      <c r="BJ1201">
        <v>1.1704777048897459</v>
      </c>
      <c r="BK1201">
        <v>1.498798004039039</v>
      </c>
      <c r="BL1201">
        <v>0.44825793973058159</v>
      </c>
      <c r="BM1201">
        <v>5.8354020437574787</v>
      </c>
      <c r="BN1201">
        <v>1.170246741396082</v>
      </c>
      <c r="BO1201">
        <v>1.498798004489946</v>
      </c>
      <c r="BP1201">
        <v>7.3363686851422286E-4</v>
      </c>
      <c r="BQ1201">
        <v>0.44825793973058159</v>
      </c>
      <c r="BR1201">
        <v>7166.1590051710446</v>
      </c>
      <c r="BS1201" s="96">
        <v>800.41636362287318</v>
      </c>
      <c r="BT1201" s="96">
        <v>789.90164671921593</v>
      </c>
      <c r="BU1201">
        <v>5.8354020437574787</v>
      </c>
      <c r="BV1201" s="60" t="str">
        <f t="shared" si="150"/>
        <v>no propulsion</v>
      </c>
      <c r="BW1201" s="32" t="s">
        <v>348</v>
      </c>
      <c r="BX1201" s="18">
        <v>0.2</v>
      </c>
      <c r="BY1201" s="98">
        <v>0.2</v>
      </c>
      <c r="BZ1201" s="18">
        <v>0.7</v>
      </c>
      <c r="CA1201" s="18">
        <v>0.1203</v>
      </c>
      <c r="CB1201" s="18">
        <v>0.04</v>
      </c>
      <c r="CC1201" s="18">
        <v>8.0699999999999994E-2</v>
      </c>
      <c r="CD1201" s="18">
        <v>0.2</v>
      </c>
      <c r="CE1201" s="18">
        <v>0.2</v>
      </c>
      <c r="CF1201" s="33">
        <v>0.7</v>
      </c>
      <c r="CG1201" s="32">
        <v>10</v>
      </c>
      <c r="CH1201" s="18">
        <v>10</v>
      </c>
      <c r="CI1201" s="18">
        <v>10</v>
      </c>
      <c r="CJ1201" s="96">
        <f>Population!$CG1201-Population!$CI1201</f>
        <v>0</v>
      </c>
      <c r="CK1201" s="118">
        <f>_xlfn.DAYS(Entries!$AY$2,Population!H1201)</f>
        <v>7130</v>
      </c>
      <c r="CL1201" s="118">
        <f t="shared" si="151"/>
        <v>1825</v>
      </c>
      <c r="CM1201" s="117">
        <f>Entries!$AY$5</f>
        <v>0.15</v>
      </c>
      <c r="CN1201" s="117">
        <f t="shared" si="156"/>
        <v>0</v>
      </c>
      <c r="CO1201" s="119" t="str">
        <f t="shared" si="152"/>
        <v>-</v>
      </c>
      <c r="CP1201" s="32" t="s">
        <v>103</v>
      </c>
      <c r="CQ1201" s="18">
        <v>0</v>
      </c>
      <c r="CR1201" s="18" t="s">
        <v>95</v>
      </c>
      <c r="CS1201" s="18"/>
      <c r="CT1201" s="33"/>
      <c r="CU1201" s="32" t="s">
        <v>629</v>
      </c>
      <c r="CV1201" s="18" t="s">
        <v>626</v>
      </c>
      <c r="CW1201" s="18" t="s">
        <v>157</v>
      </c>
      <c r="CX1201" s="18" t="s">
        <v>4611</v>
      </c>
      <c r="CY1201" s="18" t="s">
        <v>107</v>
      </c>
      <c r="CZ1201" s="18" t="s">
        <v>108</v>
      </c>
      <c r="DA1201" s="33">
        <v>6</v>
      </c>
      <c r="DB1201" s="17" t="s">
        <v>15462</v>
      </c>
      <c r="DC1201" s="17" t="s">
        <v>15500</v>
      </c>
      <c r="DD1201" s="17" t="s">
        <v>15500</v>
      </c>
      <c r="DE1201" s="17" t="s">
        <v>15500</v>
      </c>
      <c r="DF1201" s="17" t="s">
        <v>15500</v>
      </c>
      <c r="DG1201" s="23" t="s">
        <v>11171</v>
      </c>
      <c r="DH1201" s="145"/>
    </row>
    <row r="1202" spans="1:112" s="17" customFormat="1" x14ac:dyDescent="0.25">
      <c r="A1202" s="30" t="s">
        <v>4612</v>
      </c>
      <c r="B1202" s="15">
        <v>0</v>
      </c>
      <c r="C1202" s="152" t="s">
        <v>15461</v>
      </c>
      <c r="D1202" s="15"/>
      <c r="E1202" s="15">
        <v>44497</v>
      </c>
      <c r="F1202" s="15" t="s">
        <v>4613</v>
      </c>
      <c r="G1202" s="31">
        <v>60526</v>
      </c>
      <c r="H1202" s="43">
        <v>43696</v>
      </c>
      <c r="I1202" s="96" t="s">
        <v>128</v>
      </c>
      <c r="J1202" s="96"/>
      <c r="K1202" s="96"/>
      <c r="L1202" s="15" t="s">
        <v>129</v>
      </c>
      <c r="M1202" s="124" t="s">
        <v>156</v>
      </c>
      <c r="N1202" s="15" t="s">
        <v>156</v>
      </c>
      <c r="O1202" s="124" t="s">
        <v>157</v>
      </c>
      <c r="P1202" s="64" t="str">
        <f>VLOOKUP(N1202,Entries!J:K,2,FALSE)</f>
        <v>UNITED STATES OF AMERICA</v>
      </c>
      <c r="Q1202" s="123" t="s">
        <v>4614</v>
      </c>
      <c r="R1202" s="30" t="s">
        <v>4614</v>
      </c>
      <c r="S1202" s="15" t="s">
        <v>156</v>
      </c>
      <c r="T1202" s="124" t="s">
        <v>157</v>
      </c>
      <c r="U1202" s="125" t="s">
        <v>159</v>
      </c>
      <c r="V1202" s="31" t="s">
        <v>159</v>
      </c>
      <c r="W1202" s="64">
        <f>IF(VLOOKUP(R1202,Entries!N:P,3,FALSE)=V1202,1,VLOOKUP(R1202,Entries!N:P,3,FALSE))</f>
        <v>1</v>
      </c>
      <c r="X1202" s="124"/>
      <c r="Y1202" s="124"/>
      <c r="Z1202" s="15"/>
      <c r="AA1202" s="15"/>
      <c r="AB1202" s="96"/>
      <c r="AC1202" s="96" t="s">
        <v>93</v>
      </c>
      <c r="AD1202" s="15" t="s">
        <v>117</v>
      </c>
      <c r="AE1202" s="15" t="s">
        <v>117</v>
      </c>
      <c r="AF1202" s="96" t="s">
        <v>117</v>
      </c>
      <c r="AG1202" s="96"/>
      <c r="AH1202" s="96"/>
      <c r="AI1202" s="15"/>
      <c r="AJ1202" s="15">
        <v>1</v>
      </c>
      <c r="AK1202" s="15" t="s">
        <v>95</v>
      </c>
      <c r="AL1202" s="15"/>
      <c r="AM1202" s="31"/>
      <c r="AN1202" s="30" t="s">
        <v>133</v>
      </c>
      <c r="AO1202" s="15" t="s">
        <v>134</v>
      </c>
      <c r="AP1202" s="31" t="s">
        <v>160</v>
      </c>
      <c r="AQ1202">
        <v>21104.536826629999</v>
      </c>
      <c r="AR1202" t="s">
        <v>13246</v>
      </c>
      <c r="AS1202" t="s">
        <v>11225</v>
      </c>
      <c r="AT1202" t="s">
        <v>13247</v>
      </c>
      <c r="AU1202">
        <v>45.014800000000001</v>
      </c>
      <c r="AV1202" s="96">
        <v>0.78565630867555569</v>
      </c>
      <c r="AW1202">
        <v>134.32550000000001</v>
      </c>
      <c r="AX1202" s="96">
        <v>2.3444217566444445</v>
      </c>
      <c r="AY1202">
        <v>9.6579999999999995E-4</v>
      </c>
      <c r="AZ1202">
        <v>56.004399999999997</v>
      </c>
      <c r="BA1202" s="96">
        <v>0.97746097224888884</v>
      </c>
      <c r="BB1202">
        <v>73.670400000000001</v>
      </c>
      <c r="BC1202" s="96">
        <v>1.2857907737600001</v>
      </c>
      <c r="BD1202">
        <v>15.08851868</v>
      </c>
      <c r="BE1202" s="96">
        <f t="shared" si="153"/>
        <v>6917.8450729516408</v>
      </c>
      <c r="BF1202" s="96">
        <f t="shared" si="154"/>
        <v>553.52632772309698</v>
      </c>
      <c r="BG1202" s="96">
        <f t="shared" si="155"/>
        <v>540.16381818018363</v>
      </c>
      <c r="BH1202">
        <v>6918.5884186917338</v>
      </c>
      <c r="BI1202">
        <v>1.9764078510639588E-3</v>
      </c>
      <c r="BJ1202">
        <v>0.78559464240588917</v>
      </c>
      <c r="BK1202">
        <v>2.3439424381729048</v>
      </c>
      <c r="BL1202">
        <v>1.284394491136063</v>
      </c>
      <c r="BM1202">
        <v>0.97868948626602503</v>
      </c>
      <c r="BN1202">
        <v>0.78565639669539156</v>
      </c>
      <c r="BO1202">
        <v>2.3444217023018048</v>
      </c>
      <c r="BP1202">
        <v>1.7153804729955419E-3</v>
      </c>
      <c r="BQ1202">
        <v>1.2511345527025191</v>
      </c>
      <c r="BR1202">
        <v>6919.4418522378101</v>
      </c>
      <c r="BS1202" s="96">
        <v>560.31132767516647</v>
      </c>
      <c r="BT1202" s="96">
        <v>536.57237680045273</v>
      </c>
      <c r="BU1202">
        <v>0.97868948626602503</v>
      </c>
      <c r="BV1202" s="65" t="b">
        <f t="shared" si="150"/>
        <v>0</v>
      </c>
      <c r="BW1202" s="30" t="s">
        <v>104</v>
      </c>
      <c r="BX1202" s="15">
        <v>0.2</v>
      </c>
      <c r="BY1202" s="96">
        <v>0.3</v>
      </c>
      <c r="BZ1202" s="15">
        <v>0.3</v>
      </c>
      <c r="CA1202" s="15">
        <v>9.3799999999999994E-2</v>
      </c>
      <c r="CB1202" s="15">
        <v>0.04</v>
      </c>
      <c r="CC1202" s="15">
        <v>0.08</v>
      </c>
      <c r="CD1202" s="15">
        <v>0.3</v>
      </c>
      <c r="CE1202" s="15">
        <v>0.2</v>
      </c>
      <c r="CF1202" s="31">
        <v>0.3</v>
      </c>
      <c r="CG1202" s="30">
        <v>10</v>
      </c>
      <c r="CH1202" s="15">
        <v>10</v>
      </c>
      <c r="CI1202" s="15">
        <v>10</v>
      </c>
      <c r="CJ1202" s="98">
        <f>Population!$CG1202-Population!$CI1202</f>
        <v>0</v>
      </c>
      <c r="CK1202" s="120">
        <f>_xlfn.DAYS(Entries!$AY$2,Population!H1202)</f>
        <v>598</v>
      </c>
      <c r="CL1202" s="120">
        <f t="shared" si="151"/>
        <v>365</v>
      </c>
      <c r="CM1202" s="122">
        <f>Entries!$AY$5</f>
        <v>0.15</v>
      </c>
      <c r="CN1202" s="122">
        <f t="shared" si="156"/>
        <v>0</v>
      </c>
      <c r="CO1202" s="121" t="str">
        <f t="shared" si="152"/>
        <v>-</v>
      </c>
      <c r="CP1202" s="30"/>
      <c r="CQ1202" s="19">
        <v>0</v>
      </c>
      <c r="CR1202" s="15" t="s">
        <v>118</v>
      </c>
      <c r="CS1202" s="15"/>
      <c r="CT1202" s="31"/>
      <c r="CU1202" s="30" t="s">
        <v>4616</v>
      </c>
      <c r="CV1202" s="15" t="s">
        <v>4614</v>
      </c>
      <c r="CW1202" s="15" t="s">
        <v>157</v>
      </c>
      <c r="CX1202" s="15" t="s">
        <v>292</v>
      </c>
      <c r="CY1202" s="15" t="s">
        <v>107</v>
      </c>
      <c r="CZ1202" s="15" t="s">
        <v>108</v>
      </c>
      <c r="DA1202" s="31"/>
      <c r="DB1202" s="17" t="s">
        <v>15462</v>
      </c>
      <c r="DC1202" s="17" t="s">
        <v>15500</v>
      </c>
      <c r="DD1202" s="17" t="s">
        <v>15500</v>
      </c>
      <c r="DE1202" s="17" t="s">
        <v>15500</v>
      </c>
      <c r="DF1202" s="17" t="s">
        <v>15500</v>
      </c>
      <c r="DG1202" s="23" t="s">
        <v>11172</v>
      </c>
      <c r="DH1202" s="145"/>
    </row>
    <row r="1203" spans="1:112" s="17" customFormat="1" x14ac:dyDescent="0.25">
      <c r="A1203" s="32" t="s">
        <v>4617</v>
      </c>
      <c r="B1203" s="18">
        <v>0</v>
      </c>
      <c r="C1203" s="64" t="s">
        <v>15461</v>
      </c>
      <c r="D1203" s="18"/>
      <c r="E1203" s="18">
        <v>44498</v>
      </c>
      <c r="F1203" s="18" t="s">
        <v>4618</v>
      </c>
      <c r="G1203" s="33">
        <v>60527</v>
      </c>
      <c r="H1203" s="44">
        <v>43696</v>
      </c>
      <c r="I1203" s="98" t="s">
        <v>128</v>
      </c>
      <c r="J1203" s="98"/>
      <c r="K1203" s="98"/>
      <c r="L1203" s="18" t="s">
        <v>129</v>
      </c>
      <c r="M1203" t="s">
        <v>156</v>
      </c>
      <c r="N1203" s="18" t="s">
        <v>156</v>
      </c>
      <c r="O1203" t="s">
        <v>157</v>
      </c>
      <c r="P1203" s="96" t="str">
        <f>VLOOKUP(N1203,Entries!J:K,2,FALSE)</f>
        <v>UNITED STATES OF AMERICA</v>
      </c>
      <c r="Q1203" s="38" t="s">
        <v>4614</v>
      </c>
      <c r="R1203" s="32" t="s">
        <v>4614</v>
      </c>
      <c r="S1203" s="18" t="s">
        <v>156</v>
      </c>
      <c r="T1203" t="s">
        <v>157</v>
      </c>
      <c r="U1203" s="39" t="s">
        <v>159</v>
      </c>
      <c r="V1203" s="33" t="s">
        <v>159</v>
      </c>
      <c r="W1203" s="64">
        <f>IF(VLOOKUP(R1203,Entries!N:P,3,FALSE)=V1203,1,VLOOKUP(R1203,Entries!N:P,3,FALSE))</f>
        <v>1</v>
      </c>
      <c r="X1203"/>
      <c r="Y1203"/>
      <c r="Z1203" s="18"/>
      <c r="AA1203" s="18"/>
      <c r="AB1203" s="98"/>
      <c r="AC1203" s="98" t="s">
        <v>93</v>
      </c>
      <c r="AD1203" s="18" t="s">
        <v>117</v>
      </c>
      <c r="AE1203" s="18" t="s">
        <v>117</v>
      </c>
      <c r="AF1203" s="98" t="s">
        <v>117</v>
      </c>
      <c r="AG1203" s="98"/>
      <c r="AH1203" s="98"/>
      <c r="AI1203" s="18"/>
      <c r="AJ1203" s="18">
        <v>1</v>
      </c>
      <c r="AK1203" s="18" t="s">
        <v>95</v>
      </c>
      <c r="AL1203" s="18"/>
      <c r="AM1203" s="33"/>
      <c r="AN1203" s="32" t="s">
        <v>133</v>
      </c>
      <c r="AO1203" s="18" t="s">
        <v>134</v>
      </c>
      <c r="AP1203" s="33" t="s">
        <v>160</v>
      </c>
      <c r="AQ1203">
        <v>21104.566272839998</v>
      </c>
      <c r="AR1203" t="s">
        <v>12607</v>
      </c>
      <c r="AS1203" t="s">
        <v>11225</v>
      </c>
      <c r="AT1203" t="s">
        <v>13248</v>
      </c>
      <c r="AU1203">
        <v>45.013599999999997</v>
      </c>
      <c r="AV1203" s="98">
        <v>0.78563536472888884</v>
      </c>
      <c r="AW1203">
        <v>132.8399</v>
      </c>
      <c r="AX1203" s="98">
        <v>2.3184931506711113</v>
      </c>
      <c r="AY1203">
        <v>1.0604E-3</v>
      </c>
      <c r="AZ1203">
        <v>49.573599999999999</v>
      </c>
      <c r="BA1203" s="98">
        <v>0.86522236206222236</v>
      </c>
      <c r="BB1203">
        <v>86.867599999999996</v>
      </c>
      <c r="BC1203" s="98">
        <v>1.5161253178844445</v>
      </c>
      <c r="BD1203">
        <v>15.09109802</v>
      </c>
      <c r="BE1203" s="96">
        <f t="shared" si="153"/>
        <v>6917.05679442167</v>
      </c>
      <c r="BF1203" s="96">
        <f t="shared" si="154"/>
        <v>553.39164144647566</v>
      </c>
      <c r="BG1203" s="96">
        <f t="shared" si="155"/>
        <v>538.72194739686529</v>
      </c>
      <c r="BH1203">
        <v>6918.9299197522851</v>
      </c>
      <c r="BI1203">
        <v>2.0781451874458271E-3</v>
      </c>
      <c r="BJ1203">
        <v>0.7856551032725535</v>
      </c>
      <c r="BK1203">
        <v>2.3180065925584059</v>
      </c>
      <c r="BL1203">
        <v>1.292811281205658</v>
      </c>
      <c r="BM1203">
        <v>1.0883664281058989</v>
      </c>
      <c r="BN1203">
        <v>0.78563554430454041</v>
      </c>
      <c r="BO1203">
        <v>2.3184930814045228</v>
      </c>
      <c r="BP1203">
        <v>1.7715351270295679E-3</v>
      </c>
      <c r="BQ1203">
        <v>1.1724057754668109</v>
      </c>
      <c r="BR1203">
        <v>6918.6552199539956</v>
      </c>
      <c r="BS1203" s="96">
        <v>559.91186070795084</v>
      </c>
      <c r="BT1203" s="96">
        <v>535.39857920004033</v>
      </c>
      <c r="BU1203">
        <v>1.0883664281058989</v>
      </c>
      <c r="BV1203" s="60" t="b">
        <f t="shared" si="150"/>
        <v>0</v>
      </c>
      <c r="BW1203" s="32" t="s">
        <v>104</v>
      </c>
      <c r="BX1203" s="18">
        <v>0.2</v>
      </c>
      <c r="BY1203" s="98">
        <v>0.3</v>
      </c>
      <c r="BZ1203" s="18">
        <v>0.3</v>
      </c>
      <c r="CA1203" s="18">
        <v>9.3799999999999994E-2</v>
      </c>
      <c r="CB1203" s="18">
        <v>0.04</v>
      </c>
      <c r="CC1203" s="18">
        <v>0.08</v>
      </c>
      <c r="CD1203" s="18">
        <v>0.3</v>
      </c>
      <c r="CE1203" s="18">
        <v>0.2</v>
      </c>
      <c r="CF1203" s="33">
        <v>0.3</v>
      </c>
      <c r="CG1203" s="32">
        <v>10</v>
      </c>
      <c r="CH1203" s="18">
        <v>10</v>
      </c>
      <c r="CI1203" s="18">
        <v>10</v>
      </c>
      <c r="CJ1203" s="96">
        <f>Population!$CG1203-Population!$CI1203</f>
        <v>0</v>
      </c>
      <c r="CK1203" s="118">
        <f>_xlfn.DAYS(Entries!$AY$2,Population!H1203)</f>
        <v>598</v>
      </c>
      <c r="CL1203" s="118">
        <f t="shared" si="151"/>
        <v>365</v>
      </c>
      <c r="CM1203" s="117">
        <f>Entries!$AY$5</f>
        <v>0.15</v>
      </c>
      <c r="CN1203" s="117">
        <f t="shared" si="156"/>
        <v>0</v>
      </c>
      <c r="CO1203" s="119" t="str">
        <f t="shared" si="152"/>
        <v>-</v>
      </c>
      <c r="CP1203" s="32"/>
      <c r="CQ1203" s="19">
        <v>0</v>
      </c>
      <c r="CR1203" s="18" t="s">
        <v>118</v>
      </c>
      <c r="CS1203" s="18"/>
      <c r="CT1203" s="33"/>
      <c r="CU1203" s="32" t="s">
        <v>4616</v>
      </c>
      <c r="CV1203" s="18" t="s">
        <v>4614</v>
      </c>
      <c r="CW1203" s="18" t="s">
        <v>157</v>
      </c>
      <c r="CX1203" s="18" t="s">
        <v>292</v>
      </c>
      <c r="CY1203" s="18" t="s">
        <v>107</v>
      </c>
      <c r="CZ1203" s="18" t="s">
        <v>108</v>
      </c>
      <c r="DA1203" s="33"/>
      <c r="DB1203" s="17" t="s">
        <v>15462</v>
      </c>
      <c r="DC1203" s="17" t="s">
        <v>15500</v>
      </c>
      <c r="DD1203" s="17" t="s">
        <v>15500</v>
      </c>
      <c r="DE1203" s="17" t="s">
        <v>15500</v>
      </c>
      <c r="DF1203" s="17" t="s">
        <v>15500</v>
      </c>
      <c r="DG1203" s="23" t="s">
        <v>11172</v>
      </c>
      <c r="DH1203" s="145"/>
    </row>
    <row r="1204" spans="1:112" s="17" customFormat="1" x14ac:dyDescent="0.25">
      <c r="A1204" s="30" t="s">
        <v>4620</v>
      </c>
      <c r="B1204" s="15">
        <v>0</v>
      </c>
      <c r="C1204" s="152" t="s">
        <v>15461</v>
      </c>
      <c r="D1204" s="15"/>
      <c r="E1204" s="15">
        <v>42015</v>
      </c>
      <c r="F1204" s="15" t="s">
        <v>4621</v>
      </c>
      <c r="G1204" s="31">
        <v>44897</v>
      </c>
      <c r="H1204" s="43">
        <v>42781</v>
      </c>
      <c r="I1204" s="96" t="s">
        <v>87</v>
      </c>
      <c r="J1204" s="96"/>
      <c r="K1204" s="96"/>
      <c r="L1204" s="15" t="s">
        <v>317</v>
      </c>
      <c r="M1204" s="124" t="s">
        <v>1207</v>
      </c>
      <c r="N1204" s="15" t="s">
        <v>1207</v>
      </c>
      <c r="O1204" s="124" t="s">
        <v>11123</v>
      </c>
      <c r="P1204" s="64" t="str">
        <f>VLOOKUP(N1204,Entries!J:K,2,FALSE)</f>
        <v>NETHERLANDS</v>
      </c>
      <c r="Q1204" s="123" t="s">
        <v>4622</v>
      </c>
      <c r="R1204" s="30" t="s">
        <v>4622</v>
      </c>
      <c r="S1204" s="15" t="s">
        <v>1207</v>
      </c>
      <c r="T1204" s="124" t="s">
        <v>1209</v>
      </c>
      <c r="U1204" s="125" t="s">
        <v>141</v>
      </c>
      <c r="V1204" s="31" t="s">
        <v>141</v>
      </c>
      <c r="W1204" s="64" t="str">
        <f>IF(VLOOKUP(R1204,Entries!N:P,3,FALSE)=V1204,1,VLOOKUP(R1204,Entries!N:P,3,FALSE))</f>
        <v>Civil</v>
      </c>
      <c r="X1204" s="124"/>
      <c r="Y1204" s="124"/>
      <c r="Z1204" s="15"/>
      <c r="AA1204" s="15"/>
      <c r="AB1204" s="96"/>
      <c r="AC1204" s="96" t="s">
        <v>93</v>
      </c>
      <c r="AD1204" s="15" t="s">
        <v>117</v>
      </c>
      <c r="AE1204" s="15" t="s">
        <v>117</v>
      </c>
      <c r="AF1204" s="96" t="s">
        <v>117</v>
      </c>
      <c r="AG1204" s="96"/>
      <c r="AH1204" s="96"/>
      <c r="AI1204" s="15"/>
      <c r="AJ1204" s="15">
        <v>1</v>
      </c>
      <c r="AK1204" s="15" t="s">
        <v>95</v>
      </c>
      <c r="AL1204" s="15"/>
      <c r="AM1204" s="31"/>
      <c r="AN1204" s="30" t="s">
        <v>96</v>
      </c>
      <c r="AO1204" s="15" t="s">
        <v>97</v>
      </c>
      <c r="AP1204" s="31" t="s">
        <v>97</v>
      </c>
      <c r="AQ1204">
        <v>21103.601200630001</v>
      </c>
      <c r="AR1204" t="s">
        <v>13249</v>
      </c>
      <c r="AS1204" t="s">
        <v>11225</v>
      </c>
      <c r="AT1204" t="s">
        <v>13250</v>
      </c>
      <c r="AU1204">
        <v>97.317300000000003</v>
      </c>
      <c r="AV1204" s="96">
        <v>1.6985069507866668</v>
      </c>
      <c r="AW1204">
        <v>170.7261</v>
      </c>
      <c r="AX1204" s="96">
        <v>2.9797319441733339</v>
      </c>
      <c r="AY1204">
        <v>5.7339999999999995E-4</v>
      </c>
      <c r="AZ1204">
        <v>358.03719999999998</v>
      </c>
      <c r="BA1204" s="96">
        <v>6.2489266845688896</v>
      </c>
      <c r="BB1204">
        <v>2.0842999999999998</v>
      </c>
      <c r="BC1204" s="96">
        <v>3.637789003111111E-2</v>
      </c>
      <c r="BD1204">
        <v>15.266421859999999</v>
      </c>
      <c r="BE1204" s="96">
        <f t="shared" si="153"/>
        <v>6863.9966379802609</v>
      </c>
      <c r="BF1204" s="96">
        <f t="shared" si="154"/>
        <v>496.93245365247822</v>
      </c>
      <c r="BG1204" s="96">
        <f t="shared" si="155"/>
        <v>489.0608223080435</v>
      </c>
      <c r="BH1204">
        <v>6870.4350584943504</v>
      </c>
      <c r="BI1204">
        <v>1.4987184564261671E-3</v>
      </c>
      <c r="BJ1204">
        <v>1.6984186596195541</v>
      </c>
      <c r="BK1204">
        <v>2.9797325642118881</v>
      </c>
      <c r="BL1204">
        <v>0.78774599431011749</v>
      </c>
      <c r="BM1204">
        <v>5.4975614217413469</v>
      </c>
      <c r="BN1204">
        <v>1.6985073525431289</v>
      </c>
      <c r="BO1204">
        <v>2.9797325644358859</v>
      </c>
      <c r="BP1204">
        <v>1.490164299388708E-3</v>
      </c>
      <c r="BQ1204">
        <v>0.78774599431011749</v>
      </c>
      <c r="BR1204">
        <v>6860.9523003695595</v>
      </c>
      <c r="BS1204" s="96">
        <v>500.17624654737938</v>
      </c>
      <c r="BT1204" s="96">
        <v>479.72835419173953</v>
      </c>
      <c r="BU1204">
        <v>5.4975614217413469</v>
      </c>
      <c r="BV1204" s="65" t="str">
        <f t="shared" ref="BV1204:BV1267" si="157">IF(AND(CR1204="Real",CQ1204=0),"no propulsion",IF(AND(BX1204&lt;0.2,BY1204&lt;0.2,BZ1204&lt;0.2),"too small",IF(OR(D1204="Starlink v0.9",D1204="Starlink v1.0"),"Starlink",IF(D1204="OneWeb","OneWeb",IF(AND(AE1204="Earth Observation",AO1204="Sunsynchron"),"sunsynchronous observation",IF(AF1204="Earth Observation","Earth Observation"))))))</f>
        <v>no propulsion</v>
      </c>
      <c r="BW1204" s="30" t="s">
        <v>104</v>
      </c>
      <c r="BX1204" s="15">
        <v>0.1</v>
      </c>
      <c r="BY1204" s="96">
        <v>0.3</v>
      </c>
      <c r="BZ1204" s="15">
        <v>0.3</v>
      </c>
      <c r="CA1204" s="15">
        <v>4.36E-2</v>
      </c>
      <c r="CB1204" s="15">
        <v>0.01</v>
      </c>
      <c r="CC1204" s="15">
        <v>3.5000000000000003E-2</v>
      </c>
      <c r="CD1204" s="15">
        <v>0.3</v>
      </c>
      <c r="CE1204" s="15">
        <v>0.1</v>
      </c>
      <c r="CF1204" s="31">
        <v>0.3</v>
      </c>
      <c r="CG1204" s="30">
        <v>3</v>
      </c>
      <c r="CH1204" s="15">
        <v>3</v>
      </c>
      <c r="CI1204" s="15">
        <v>3</v>
      </c>
      <c r="CJ1204" s="98">
        <f>Population!$CG1204-Population!$CI1204</f>
        <v>0</v>
      </c>
      <c r="CK1204" s="120">
        <f>_xlfn.DAYS(Entries!$AY$2,Population!H1204)</f>
        <v>1513</v>
      </c>
      <c r="CL1204" s="120">
        <f t="shared" ref="CL1204:CL1267" si="158">AJ1204*365</f>
        <v>365</v>
      </c>
      <c r="CM1204" s="122">
        <f>Entries!$AY$5</f>
        <v>0.15</v>
      </c>
      <c r="CN1204" s="122">
        <f t="shared" si="156"/>
        <v>0</v>
      </c>
      <c r="CO1204" s="121" t="str">
        <f t="shared" ref="CO1204:CO1267" si="159">IF(CQ1204=0,"-",MAX(0,1-(1-CM1204)/CL1204*CK1204))</f>
        <v>-</v>
      </c>
      <c r="CP1204" s="30" t="s">
        <v>103</v>
      </c>
      <c r="CQ1204" s="15">
        <v>0</v>
      </c>
      <c r="CR1204" s="15" t="s">
        <v>95</v>
      </c>
      <c r="CS1204" s="15"/>
      <c r="CT1204" s="31"/>
      <c r="CU1204" s="30" t="s">
        <v>1940</v>
      </c>
      <c r="CV1204" s="15" t="s">
        <v>4622</v>
      </c>
      <c r="CW1204" s="15" t="s">
        <v>1209</v>
      </c>
      <c r="CX1204" s="15" t="s">
        <v>106</v>
      </c>
      <c r="CY1204" s="15" t="s">
        <v>107</v>
      </c>
      <c r="CZ1204" s="15" t="s">
        <v>755</v>
      </c>
      <c r="DA1204" s="31"/>
      <c r="DB1204" s="17" t="s">
        <v>15462</v>
      </c>
      <c r="DC1204" s="17" t="s">
        <v>15500</v>
      </c>
      <c r="DD1204" s="17" t="s">
        <v>15500</v>
      </c>
      <c r="DE1204" s="17" t="s">
        <v>15500</v>
      </c>
      <c r="DF1204" s="17" t="s">
        <v>15500</v>
      </c>
      <c r="DG1204" s="23" t="s">
        <v>11171</v>
      </c>
      <c r="DH1204" s="145"/>
    </row>
    <row r="1205" spans="1:112" s="17" customFormat="1" x14ac:dyDescent="0.25">
      <c r="A1205" s="32" t="s">
        <v>4624</v>
      </c>
      <c r="B1205" s="18">
        <v>0</v>
      </c>
      <c r="C1205" s="64" t="s">
        <v>15461</v>
      </c>
      <c r="D1205" s="18"/>
      <c r="E1205" s="18">
        <v>42784</v>
      </c>
      <c r="F1205" s="18" t="s">
        <v>4625</v>
      </c>
      <c r="G1205" s="33">
        <v>46928</v>
      </c>
      <c r="H1205" s="44">
        <v>42909</v>
      </c>
      <c r="I1205" s="98" t="s">
        <v>87</v>
      </c>
      <c r="J1205" s="98"/>
      <c r="K1205" s="98"/>
      <c r="L1205" s="18" t="s">
        <v>88</v>
      </c>
      <c r="M1205" t="s">
        <v>4626</v>
      </c>
      <c r="N1205" s="18" t="s">
        <v>4626</v>
      </c>
      <c r="O1205" t="s">
        <v>4627</v>
      </c>
      <c r="P1205" s="96" t="str">
        <f>VLOOKUP(N1205,Entries!J:K,2,FALSE)</f>
        <v>AUSTRIA</v>
      </c>
      <c r="Q1205" s="38" t="s">
        <v>4628</v>
      </c>
      <c r="R1205" s="32" t="s">
        <v>11022</v>
      </c>
      <c r="S1205" s="18" t="s">
        <v>4626</v>
      </c>
      <c r="T1205" t="s">
        <v>4627</v>
      </c>
      <c r="U1205" s="39" t="s">
        <v>92</v>
      </c>
      <c r="V1205" s="33" t="s">
        <v>92</v>
      </c>
      <c r="W1205" s="64">
        <f>IF(VLOOKUP(R1205,Entries!N:P,3,FALSE)=V1205,1,VLOOKUP(R1205,Entries!N:P,3,FALSE))</f>
        <v>1</v>
      </c>
      <c r="X1205"/>
      <c r="Y1205"/>
      <c r="Z1205" s="18" t="s">
        <v>11005</v>
      </c>
      <c r="AA1205" s="64" t="s">
        <v>4626</v>
      </c>
      <c r="AB1205" s="98" t="s">
        <v>92</v>
      </c>
      <c r="AC1205" s="98" t="s">
        <v>93</v>
      </c>
      <c r="AD1205" s="18" t="s">
        <v>4629</v>
      </c>
      <c r="AE1205" s="18" t="s">
        <v>117</v>
      </c>
      <c r="AF1205" s="98" t="s">
        <v>117</v>
      </c>
      <c r="AG1205" s="98"/>
      <c r="AH1205" s="98"/>
      <c r="AI1205" s="18"/>
      <c r="AJ1205" s="18">
        <v>0.25</v>
      </c>
      <c r="AK1205" s="18" t="s">
        <v>95</v>
      </c>
      <c r="AL1205" s="18"/>
      <c r="AM1205" s="33"/>
      <c r="AN1205" s="32" t="s">
        <v>96</v>
      </c>
      <c r="AO1205" s="18" t="s">
        <v>97</v>
      </c>
      <c r="AP1205" s="33" t="s">
        <v>98</v>
      </c>
      <c r="AQ1205">
        <v>21104.367650929998</v>
      </c>
      <c r="AR1205" t="s">
        <v>11241</v>
      </c>
      <c r="AS1205" t="s">
        <v>11225</v>
      </c>
      <c r="AT1205" t="s">
        <v>13251</v>
      </c>
      <c r="AU1205">
        <v>97.257999999999996</v>
      </c>
      <c r="AV1205" s="98">
        <v>1.6974719707555557</v>
      </c>
      <c r="AW1205">
        <v>155.49469999999999</v>
      </c>
      <c r="AX1205" s="98">
        <v>2.7138939197911114</v>
      </c>
      <c r="AY1205">
        <v>1.2822E-3</v>
      </c>
      <c r="AZ1205">
        <v>52.1265</v>
      </c>
      <c r="BA1205" s="98">
        <v>0.90977886326666668</v>
      </c>
      <c r="BB1205">
        <v>308.113</v>
      </c>
      <c r="BC1205" s="98">
        <v>5.3775851994222226</v>
      </c>
      <c r="BD1205">
        <v>15.24186679</v>
      </c>
      <c r="BE1205" s="96">
        <f t="shared" si="153"/>
        <v>6871.3667192291387</v>
      </c>
      <c r="BF1205" s="96">
        <f t="shared" si="154"/>
        <v>509.17718563653398</v>
      </c>
      <c r="BG1205" s="96">
        <f t="shared" si="155"/>
        <v>491.55625282174333</v>
      </c>
      <c r="BH1205">
        <v>6877.8010379180914</v>
      </c>
      <c r="BI1205">
        <v>2.4489444561722031E-3</v>
      </c>
      <c r="BJ1205">
        <v>1.697384570283242</v>
      </c>
      <c r="BK1205">
        <v>2.71389448454737</v>
      </c>
      <c r="BL1205">
        <v>1.025434908091984</v>
      </c>
      <c r="BM1205">
        <v>5.2619329840183608</v>
      </c>
      <c r="BN1205">
        <v>1.697472371991934</v>
      </c>
      <c r="BO1205">
        <v>2.713894485077601</v>
      </c>
      <c r="BP1205">
        <v>2.3474832428770349E-3</v>
      </c>
      <c r="BQ1205">
        <v>1.025434908091984</v>
      </c>
      <c r="BR1205">
        <v>6868.3231612818363</v>
      </c>
      <c r="BS1205" s="96">
        <v>513.44643480960895</v>
      </c>
      <c r="BT1205" s="96">
        <v>481.19988775406273</v>
      </c>
      <c r="BU1205">
        <v>5.2619329840183608</v>
      </c>
      <c r="BV1205" s="60" t="b">
        <f t="shared" si="157"/>
        <v>0</v>
      </c>
      <c r="BW1205" s="32" t="s">
        <v>104</v>
      </c>
      <c r="BX1205" s="18">
        <v>0.1</v>
      </c>
      <c r="BY1205" s="98">
        <v>0.2</v>
      </c>
      <c r="BZ1205" s="18">
        <v>0.2</v>
      </c>
      <c r="CA1205" s="18">
        <v>0.03</v>
      </c>
      <c r="CB1205" s="18">
        <v>0.01</v>
      </c>
      <c r="CC1205" s="18">
        <v>2.5000000000000001E-2</v>
      </c>
      <c r="CD1205" s="18">
        <v>0.2</v>
      </c>
      <c r="CE1205" s="18">
        <v>0.1</v>
      </c>
      <c r="CF1205" s="33">
        <v>0.2</v>
      </c>
      <c r="CG1205" s="32">
        <v>2</v>
      </c>
      <c r="CH1205" s="18">
        <v>2</v>
      </c>
      <c r="CI1205" s="18">
        <v>2</v>
      </c>
      <c r="CJ1205" s="96">
        <f>Population!$CG1205-Population!$CI1205</f>
        <v>0</v>
      </c>
      <c r="CK1205" s="118">
        <f>_xlfn.DAYS(Entries!$AY$2,Population!H1205)</f>
        <v>1385</v>
      </c>
      <c r="CL1205" s="118">
        <f t="shared" si="158"/>
        <v>91.25</v>
      </c>
      <c r="CM1205" s="117">
        <f>Entries!$AY$5</f>
        <v>0.15</v>
      </c>
      <c r="CN1205" s="117">
        <f t="shared" si="156"/>
        <v>0</v>
      </c>
      <c r="CO1205" s="119">
        <f t="shared" si="159"/>
        <v>0</v>
      </c>
      <c r="CP1205" s="32" t="s">
        <v>4631</v>
      </c>
      <c r="CQ1205" s="18">
        <v>4</v>
      </c>
      <c r="CR1205" s="18" t="s">
        <v>95</v>
      </c>
      <c r="CS1205" s="18"/>
      <c r="CT1205" s="33"/>
      <c r="CU1205" s="32" t="s">
        <v>4632</v>
      </c>
      <c r="CV1205" s="18"/>
      <c r="CW1205" s="18"/>
      <c r="CX1205" s="18" t="s">
        <v>295</v>
      </c>
      <c r="CY1205" s="18" t="s">
        <v>107</v>
      </c>
      <c r="CZ1205" s="18" t="s">
        <v>108</v>
      </c>
      <c r="DA1205" s="33"/>
      <c r="DB1205" s="17" t="s">
        <v>15463</v>
      </c>
      <c r="DC1205" s="17">
        <v>10</v>
      </c>
      <c r="DD1205" s="17" t="s">
        <v>15500</v>
      </c>
      <c r="DE1205" s="17" t="s">
        <v>15500</v>
      </c>
      <c r="DF1205" s="17" t="s">
        <v>15500</v>
      </c>
      <c r="DG1205" s="23" t="s">
        <v>11180</v>
      </c>
      <c r="DH1205" s="145"/>
    </row>
    <row r="1206" spans="1:112" s="17" customFormat="1" x14ac:dyDescent="0.25">
      <c r="A1206" s="30" t="s">
        <v>4633</v>
      </c>
      <c r="B1206" s="15">
        <v>0</v>
      </c>
      <c r="C1206" s="152" t="s">
        <v>15461</v>
      </c>
      <c r="D1206" s="15"/>
      <c r="E1206" s="15">
        <v>40039</v>
      </c>
      <c r="F1206" s="15" t="s">
        <v>4634</v>
      </c>
      <c r="G1206" s="31">
        <v>40036</v>
      </c>
      <c r="H1206" s="43">
        <v>41809</v>
      </c>
      <c r="I1206" s="96" t="s">
        <v>207</v>
      </c>
      <c r="J1206" s="96"/>
      <c r="K1206" s="96"/>
      <c r="L1206" s="15" t="s">
        <v>208</v>
      </c>
      <c r="M1206" s="124" t="s">
        <v>277</v>
      </c>
      <c r="N1206" s="15" t="s">
        <v>277</v>
      </c>
      <c r="O1206" s="124" t="s">
        <v>11123</v>
      </c>
      <c r="P1206" s="64" t="str">
        <f>VLOOKUP(N1206,Entries!J:K,2,FALSE)</f>
        <v>COMMONWEALTH OF INDEPENDENT STATES</v>
      </c>
      <c r="Q1206" s="123" t="s">
        <v>4635</v>
      </c>
      <c r="R1206" s="30" t="s">
        <v>4635</v>
      </c>
      <c r="S1206" s="15" t="s">
        <v>156</v>
      </c>
      <c r="T1206" s="124" t="s">
        <v>157</v>
      </c>
      <c r="U1206" s="125" t="s">
        <v>159</v>
      </c>
      <c r="V1206" s="31" t="s">
        <v>159</v>
      </c>
      <c r="W1206" s="64">
        <f>IF(VLOOKUP(R1206,Entries!N:P,3,FALSE)=V1206,1,VLOOKUP(R1206,Entries!N:P,3,FALSE))</f>
        <v>1</v>
      </c>
      <c r="X1206" s="124"/>
      <c r="Y1206" s="124"/>
      <c r="Z1206" s="15"/>
      <c r="AA1206" s="15"/>
      <c r="AB1206" s="96"/>
      <c r="AC1206" s="96" t="s">
        <v>93</v>
      </c>
      <c r="AD1206" s="15" t="s">
        <v>1392</v>
      </c>
      <c r="AE1206" s="15" t="s">
        <v>94</v>
      </c>
      <c r="AF1206" s="96" t="s">
        <v>94</v>
      </c>
      <c r="AG1206" s="96" t="s">
        <v>650</v>
      </c>
      <c r="AH1206" s="96"/>
      <c r="AI1206" s="15"/>
      <c r="AJ1206" s="15">
        <v>1</v>
      </c>
      <c r="AK1206" s="15" t="s">
        <v>95</v>
      </c>
      <c r="AL1206" s="15"/>
      <c r="AM1206" s="31"/>
      <c r="AN1206" s="30" t="s">
        <v>125</v>
      </c>
      <c r="AO1206" s="15" t="s">
        <v>97</v>
      </c>
      <c r="AP1206" s="31" t="s">
        <v>97</v>
      </c>
      <c r="AQ1206">
        <v>21104.35531762</v>
      </c>
      <c r="AR1206" t="s">
        <v>13252</v>
      </c>
      <c r="AS1206" t="s">
        <v>11225</v>
      </c>
      <c r="AT1206" t="s">
        <v>13253</v>
      </c>
      <c r="AU1206">
        <v>97.885000000000005</v>
      </c>
      <c r="AV1206" s="96">
        <v>1.7084151828888889</v>
      </c>
      <c r="AW1206">
        <v>22.873200000000001</v>
      </c>
      <c r="AX1206" s="96">
        <v>0.39921256741333339</v>
      </c>
      <c r="AY1206">
        <v>1.5326000000000001E-3</v>
      </c>
      <c r="AZ1206">
        <v>48.0182</v>
      </c>
      <c r="BA1206" s="96">
        <v>0.83807551652444456</v>
      </c>
      <c r="BB1206">
        <v>312.23360000000002</v>
      </c>
      <c r="BC1206" s="96">
        <v>5.4495032216177783</v>
      </c>
      <c r="BD1206">
        <v>14.862710030000001</v>
      </c>
      <c r="BE1206" s="96">
        <f t="shared" si="153"/>
        <v>6987.7372266029506</v>
      </c>
      <c r="BF1206" s="96">
        <f t="shared" si="154"/>
        <v>627.44663267644228</v>
      </c>
      <c r="BG1206" s="96">
        <f t="shared" si="155"/>
        <v>606.02782052945895</v>
      </c>
      <c r="BH1206">
        <v>6994.067343530538</v>
      </c>
      <c r="BI1206">
        <v>2.661100759766697E-3</v>
      </c>
      <c r="BJ1206">
        <v>1.7083235344087659</v>
      </c>
      <c r="BK1206">
        <v>0.39921265048873827</v>
      </c>
      <c r="BL1206">
        <v>0.97413946349248515</v>
      </c>
      <c r="BM1206">
        <v>5.3134434165829756</v>
      </c>
      <c r="BN1206">
        <v>1.708415585918801</v>
      </c>
      <c r="BO1206">
        <v>0.39921265108139881</v>
      </c>
      <c r="BP1206">
        <v>2.5249072187620608E-3</v>
      </c>
      <c r="BQ1206">
        <v>0.97413946349248515</v>
      </c>
      <c r="BR1206">
        <v>6984.7717412428628</v>
      </c>
      <c r="BS1206" s="96">
        <v>631.40764183373267</v>
      </c>
      <c r="BT1206" s="96">
        <v>596.13584065199302</v>
      </c>
      <c r="BU1206">
        <v>5.3134434165829756</v>
      </c>
      <c r="BV1206" s="65" t="str">
        <f t="shared" si="157"/>
        <v>no propulsion</v>
      </c>
      <c r="BW1206" s="30" t="s">
        <v>104</v>
      </c>
      <c r="BX1206" s="15">
        <v>0.2</v>
      </c>
      <c r="BY1206" s="96">
        <v>0.3</v>
      </c>
      <c r="BZ1206" s="15">
        <v>0.3</v>
      </c>
      <c r="CA1206" s="15">
        <v>9.3799999999999994E-2</v>
      </c>
      <c r="CB1206" s="15">
        <v>0.04</v>
      </c>
      <c r="CC1206" s="15">
        <v>0.08</v>
      </c>
      <c r="CD1206" s="15">
        <v>0.3</v>
      </c>
      <c r="CE1206" s="15">
        <v>0.2</v>
      </c>
      <c r="CF1206" s="31">
        <v>0.3</v>
      </c>
      <c r="CG1206" s="30">
        <v>10</v>
      </c>
      <c r="CH1206" s="15">
        <v>10</v>
      </c>
      <c r="CI1206" s="15">
        <v>10</v>
      </c>
      <c r="CJ1206" s="98">
        <f>Population!$CG1206-Population!$CI1206</f>
        <v>0</v>
      </c>
      <c r="CK1206" s="120">
        <f>_xlfn.DAYS(Entries!$AY$2,Population!H1206)</f>
        <v>2485</v>
      </c>
      <c r="CL1206" s="120">
        <f t="shared" si="158"/>
        <v>365</v>
      </c>
      <c r="CM1206" s="122">
        <f>Entries!$AY$5</f>
        <v>0.15</v>
      </c>
      <c r="CN1206" s="122">
        <f t="shared" si="156"/>
        <v>0</v>
      </c>
      <c r="CO1206" s="121" t="str">
        <f t="shared" si="159"/>
        <v>-</v>
      </c>
      <c r="CP1206" s="30" t="s">
        <v>103</v>
      </c>
      <c r="CQ1206" s="15">
        <v>0</v>
      </c>
      <c r="CR1206" s="15" t="s">
        <v>95</v>
      </c>
      <c r="CS1206" s="15"/>
      <c r="CT1206" s="31"/>
      <c r="CU1206" s="30" t="s">
        <v>4637</v>
      </c>
      <c r="CV1206" s="15" t="s">
        <v>4638</v>
      </c>
      <c r="CW1206" s="15" t="s">
        <v>4639</v>
      </c>
      <c r="CX1206" s="15" t="s">
        <v>292</v>
      </c>
      <c r="CY1206" s="15" t="s">
        <v>107</v>
      </c>
      <c r="CZ1206" s="15" t="s">
        <v>108</v>
      </c>
      <c r="DA1206" s="31"/>
      <c r="DB1206" s="17" t="s">
        <v>15462</v>
      </c>
      <c r="DC1206" s="17" t="s">
        <v>15500</v>
      </c>
      <c r="DD1206" s="17" t="s">
        <v>15500</v>
      </c>
      <c r="DE1206" s="17" t="s">
        <v>15500</v>
      </c>
      <c r="DF1206" s="17" t="s">
        <v>15500</v>
      </c>
      <c r="DG1206" s="23" t="s">
        <v>11171</v>
      </c>
      <c r="DH1206" s="145"/>
    </row>
    <row r="1207" spans="1:112" s="17" customFormat="1" x14ac:dyDescent="0.25">
      <c r="A1207" s="32" t="s">
        <v>4640</v>
      </c>
      <c r="B1207" s="18">
        <v>0</v>
      </c>
      <c r="C1207" s="64" t="s">
        <v>15461</v>
      </c>
      <c r="D1207" s="18"/>
      <c r="E1207" s="18">
        <v>40037</v>
      </c>
      <c r="F1207" s="18" t="s">
        <v>4641</v>
      </c>
      <c r="G1207" s="33">
        <v>40034</v>
      </c>
      <c r="H1207" s="44">
        <v>41809</v>
      </c>
      <c r="I1207" s="98" t="s">
        <v>207</v>
      </c>
      <c r="J1207" s="98"/>
      <c r="K1207" s="98"/>
      <c r="L1207" s="18" t="s">
        <v>208</v>
      </c>
      <c r="M1207" t="s">
        <v>277</v>
      </c>
      <c r="N1207" s="18" t="s">
        <v>277</v>
      </c>
      <c r="O1207" t="s">
        <v>11123</v>
      </c>
      <c r="P1207" s="96" t="str">
        <f>VLOOKUP(N1207,Entries!J:K,2,FALSE)</f>
        <v>COMMONWEALTH OF INDEPENDENT STATES</v>
      </c>
      <c r="Q1207" s="38" t="s">
        <v>4635</v>
      </c>
      <c r="R1207" s="32" t="s">
        <v>4635</v>
      </c>
      <c r="S1207" s="18" t="s">
        <v>156</v>
      </c>
      <c r="T1207" t="s">
        <v>157</v>
      </c>
      <c r="U1207" s="39" t="s">
        <v>159</v>
      </c>
      <c r="V1207" s="33" t="s">
        <v>159</v>
      </c>
      <c r="W1207" s="64">
        <f>IF(VLOOKUP(R1207,Entries!N:P,3,FALSE)=V1207,1,VLOOKUP(R1207,Entries!N:P,3,FALSE))</f>
        <v>1</v>
      </c>
      <c r="X1207"/>
      <c r="Y1207"/>
      <c r="Z1207" s="18"/>
      <c r="AA1207" s="18"/>
      <c r="AB1207" s="98"/>
      <c r="AC1207" s="98" t="s">
        <v>93</v>
      </c>
      <c r="AD1207" s="18" t="s">
        <v>1392</v>
      </c>
      <c r="AE1207" s="18" t="s">
        <v>94</v>
      </c>
      <c r="AF1207" s="98" t="s">
        <v>94</v>
      </c>
      <c r="AG1207" s="98" t="s">
        <v>650</v>
      </c>
      <c r="AH1207" s="98"/>
      <c r="AI1207" s="18"/>
      <c r="AJ1207" s="18">
        <v>1</v>
      </c>
      <c r="AK1207" s="18" t="s">
        <v>95</v>
      </c>
      <c r="AL1207" s="18"/>
      <c r="AM1207" s="33"/>
      <c r="AN1207" s="32" t="s">
        <v>125</v>
      </c>
      <c r="AO1207" s="18" t="s">
        <v>97</v>
      </c>
      <c r="AP1207" s="33" t="s">
        <v>97</v>
      </c>
      <c r="AQ1207">
        <v>21104.336345790001</v>
      </c>
      <c r="AR1207" t="s">
        <v>13213</v>
      </c>
      <c r="AS1207" t="s">
        <v>11225</v>
      </c>
      <c r="AT1207" t="s">
        <v>13254</v>
      </c>
      <c r="AU1207">
        <v>97.890699999999995</v>
      </c>
      <c r="AV1207" s="98">
        <v>1.7085146666355557</v>
      </c>
      <c r="AW1207">
        <v>24.4285</v>
      </c>
      <c r="AX1207" s="98">
        <v>0.42635766762222227</v>
      </c>
      <c r="AY1207">
        <v>1.5502000000000001E-3</v>
      </c>
      <c r="AZ1207">
        <v>49.431800000000003</v>
      </c>
      <c r="BA1207" s="98">
        <v>0.86274748569777793</v>
      </c>
      <c r="BB1207">
        <v>310.82440000000003</v>
      </c>
      <c r="BC1207" s="98">
        <v>5.4249080469155562</v>
      </c>
      <c r="BD1207">
        <v>14.866505800000001</v>
      </c>
      <c r="BE1207" s="96">
        <f t="shared" si="153"/>
        <v>6986.5477530973558</v>
      </c>
      <c r="BF1207" s="96">
        <f t="shared" si="154"/>
        <v>626.3782994242074</v>
      </c>
      <c r="BG1207" s="96">
        <f t="shared" si="155"/>
        <v>604.71720677050507</v>
      </c>
      <c r="BH1207">
        <v>6992.8787402309763</v>
      </c>
      <c r="BI1207">
        <v>2.683745374350335E-3</v>
      </c>
      <c r="BJ1207">
        <v>1.708422921959649</v>
      </c>
      <c r="BK1207">
        <v>0.42635775637944601</v>
      </c>
      <c r="BL1207">
        <v>0.98738117647623591</v>
      </c>
      <c r="BM1207">
        <v>5.3002784980830659</v>
      </c>
      <c r="BN1207">
        <v>1.708515069757385</v>
      </c>
      <c r="BO1207">
        <v>0.42635775695317851</v>
      </c>
      <c r="BP1207">
        <v>2.550869079140847E-3</v>
      </c>
      <c r="BQ1207">
        <v>0.98738117647623591</v>
      </c>
      <c r="BR1207">
        <v>6983.5820171300966</v>
      </c>
      <c r="BS1207" s="96">
        <v>630.39622055923792</v>
      </c>
      <c r="BT1207" s="96">
        <v>594.76781370095523</v>
      </c>
      <c r="BU1207">
        <v>5.3002784980830659</v>
      </c>
      <c r="BV1207" s="60" t="str">
        <f t="shared" si="157"/>
        <v>no propulsion</v>
      </c>
      <c r="BW1207" s="32" t="s">
        <v>104</v>
      </c>
      <c r="BX1207" s="18">
        <v>0.2</v>
      </c>
      <c r="BY1207" s="98">
        <v>0.3</v>
      </c>
      <c r="BZ1207" s="18">
        <v>0.3</v>
      </c>
      <c r="CA1207" s="18">
        <v>9.3799999999999994E-2</v>
      </c>
      <c r="CB1207" s="18">
        <v>0.04</v>
      </c>
      <c r="CC1207" s="18">
        <v>0.08</v>
      </c>
      <c r="CD1207" s="18">
        <v>0.3</v>
      </c>
      <c r="CE1207" s="18">
        <v>0.2</v>
      </c>
      <c r="CF1207" s="33">
        <v>0.3</v>
      </c>
      <c r="CG1207" s="32">
        <v>10</v>
      </c>
      <c r="CH1207" s="18">
        <v>10</v>
      </c>
      <c r="CI1207" s="18">
        <v>10</v>
      </c>
      <c r="CJ1207" s="96">
        <f>Population!$CG1207-Population!$CI1207</f>
        <v>0</v>
      </c>
      <c r="CK1207" s="118">
        <f>_xlfn.DAYS(Entries!$AY$2,Population!H1207)</f>
        <v>2485</v>
      </c>
      <c r="CL1207" s="118">
        <f t="shared" si="158"/>
        <v>365</v>
      </c>
      <c r="CM1207" s="117">
        <f>Entries!$AY$5</f>
        <v>0.15</v>
      </c>
      <c r="CN1207" s="117">
        <f t="shared" si="156"/>
        <v>0</v>
      </c>
      <c r="CO1207" s="119" t="str">
        <f t="shared" si="159"/>
        <v>-</v>
      </c>
      <c r="CP1207" s="32" t="s">
        <v>103</v>
      </c>
      <c r="CQ1207" s="18">
        <v>0</v>
      </c>
      <c r="CR1207" s="18" t="s">
        <v>95</v>
      </c>
      <c r="CS1207" s="18"/>
      <c r="CT1207" s="33"/>
      <c r="CU1207" s="32" t="s">
        <v>4637</v>
      </c>
      <c r="CV1207" s="18" t="s">
        <v>4638</v>
      </c>
      <c r="CW1207" s="18" t="s">
        <v>4639</v>
      </c>
      <c r="CX1207" s="18" t="s">
        <v>292</v>
      </c>
      <c r="CY1207" s="18" t="s">
        <v>107</v>
      </c>
      <c r="CZ1207" s="18" t="s">
        <v>108</v>
      </c>
      <c r="DA1207" s="33"/>
      <c r="DB1207" s="17" t="s">
        <v>15462</v>
      </c>
      <c r="DC1207" s="17" t="s">
        <v>15500</v>
      </c>
      <c r="DD1207" s="17" t="s">
        <v>15500</v>
      </c>
      <c r="DE1207" s="17" t="s">
        <v>15500</v>
      </c>
      <c r="DF1207" s="17" t="s">
        <v>15500</v>
      </c>
      <c r="DG1207" s="23" t="s">
        <v>11171</v>
      </c>
      <c r="DH1207" s="145"/>
    </row>
    <row r="1208" spans="1:112" s="17" customFormat="1" x14ac:dyDescent="0.25">
      <c r="A1208" s="30" t="s">
        <v>4643</v>
      </c>
      <c r="B1208" s="15">
        <v>0</v>
      </c>
      <c r="C1208" s="152" t="s">
        <v>15461</v>
      </c>
      <c r="D1208" s="15"/>
      <c r="E1208" s="15">
        <v>41770</v>
      </c>
      <c r="F1208" s="15" t="s">
        <v>4644</v>
      </c>
      <c r="G1208" s="31">
        <v>41767</v>
      </c>
      <c r="H1208" s="43">
        <v>42629</v>
      </c>
      <c r="I1208" s="96" t="s">
        <v>111</v>
      </c>
      <c r="J1208" s="96"/>
      <c r="K1208" s="96"/>
      <c r="L1208" s="15" t="s">
        <v>138</v>
      </c>
      <c r="M1208" s="124" t="s">
        <v>4645</v>
      </c>
      <c r="N1208" s="15" t="s">
        <v>4645</v>
      </c>
      <c r="O1208" s="124" t="s">
        <v>4646</v>
      </c>
      <c r="P1208" s="64" t="str">
        <f>VLOOKUP(N1208,Entries!J:K,2,FALSE)</f>
        <v>PERU</v>
      </c>
      <c r="Q1208" s="123" t="s">
        <v>4647</v>
      </c>
      <c r="R1208" s="30" t="s">
        <v>4647</v>
      </c>
      <c r="S1208" s="15" t="s">
        <v>4645</v>
      </c>
      <c r="T1208" s="124" t="s">
        <v>4646</v>
      </c>
      <c r="U1208" s="125" t="s">
        <v>141</v>
      </c>
      <c r="V1208" s="31" t="s">
        <v>141</v>
      </c>
      <c r="W1208" s="64">
        <f>IF(VLOOKUP(R1208,Entries!N:P,3,FALSE)=V1208,1,VLOOKUP(R1208,Entries!N:P,3,FALSE))</f>
        <v>1</v>
      </c>
      <c r="X1208" s="124"/>
      <c r="Y1208" s="124"/>
      <c r="Z1208" s="15"/>
      <c r="AA1208" s="15"/>
      <c r="AB1208" s="96"/>
      <c r="AC1208" s="96" t="s">
        <v>239</v>
      </c>
      <c r="AD1208" s="15" t="s">
        <v>123</v>
      </c>
      <c r="AE1208" s="15" t="s">
        <v>123</v>
      </c>
      <c r="AF1208" s="96" t="s">
        <v>123</v>
      </c>
      <c r="AG1208" s="96"/>
      <c r="AH1208" s="96"/>
      <c r="AI1208" s="15"/>
      <c r="AJ1208" s="15">
        <v>10</v>
      </c>
      <c r="AK1208" s="15" t="s">
        <v>95</v>
      </c>
      <c r="AL1208" s="15"/>
      <c r="AM1208" s="31"/>
      <c r="AN1208" s="30" t="s">
        <v>125</v>
      </c>
      <c r="AO1208" s="15" t="s">
        <v>97</v>
      </c>
      <c r="AP1208" s="31" t="s">
        <v>97</v>
      </c>
      <c r="AQ1208">
        <v>21104.537246520002</v>
      </c>
      <c r="AR1208" t="s">
        <v>13255</v>
      </c>
      <c r="AS1208" t="s">
        <v>11225</v>
      </c>
      <c r="AT1208" t="s">
        <v>13256</v>
      </c>
      <c r="AU1208">
        <v>98.196200000000005</v>
      </c>
      <c r="AV1208" s="96">
        <v>1.7138466463911113</v>
      </c>
      <c r="AW1208">
        <v>179.2748</v>
      </c>
      <c r="AX1208" s="96">
        <v>3.1289348748977779</v>
      </c>
      <c r="AY1208">
        <v>1.438E-4</v>
      </c>
      <c r="AZ1208">
        <v>71.818700000000007</v>
      </c>
      <c r="BA1208" s="96">
        <v>1.2534725187244447</v>
      </c>
      <c r="BB1208">
        <v>288.3109</v>
      </c>
      <c r="BC1208" s="96">
        <v>5.0319734275155561</v>
      </c>
      <c r="BD1208">
        <v>14.58526829</v>
      </c>
      <c r="BE1208" s="96">
        <f t="shared" si="153"/>
        <v>7076.0727086340094</v>
      </c>
      <c r="BF1208" s="96">
        <f t="shared" si="154"/>
        <v>706.09024788951137</v>
      </c>
      <c r="BG1208" s="96">
        <f t="shared" si="155"/>
        <v>704.05516937850734</v>
      </c>
      <c r="BH1208">
        <v>7082.3116901487792</v>
      </c>
      <c r="BI1208">
        <v>1.2864317675824191E-3</v>
      </c>
      <c r="BJ1208">
        <v>1.713753839154206</v>
      </c>
      <c r="BK1208">
        <v>3.128935545470358</v>
      </c>
      <c r="BL1208">
        <v>1.1685807618215931</v>
      </c>
      <c r="BM1208">
        <v>5.1168670732269153</v>
      </c>
      <c r="BN1208">
        <v>1.7138470489599691</v>
      </c>
      <c r="BO1208">
        <v>3.1289355262734251</v>
      </c>
      <c r="BP1208">
        <v>1.429849070711474E-3</v>
      </c>
      <c r="BQ1208">
        <v>1.1685807618215931</v>
      </c>
      <c r="BR1208">
        <v>7073.1585238522857</v>
      </c>
      <c r="BS1208" s="96">
        <v>712.27207299461043</v>
      </c>
      <c r="BT1208" s="96">
        <v>692.04497470996102</v>
      </c>
      <c r="BU1208">
        <v>5.1168670732269153</v>
      </c>
      <c r="BV1208" s="65" t="b">
        <f t="shared" si="157"/>
        <v>0</v>
      </c>
      <c r="BW1208" s="30" t="s">
        <v>1474</v>
      </c>
      <c r="BX1208" s="15">
        <v>1</v>
      </c>
      <c r="BY1208" s="96">
        <v>1.7</v>
      </c>
      <c r="BZ1208" s="15">
        <v>4.5</v>
      </c>
      <c r="CA1208" s="15">
        <v>6.0202999999999998</v>
      </c>
      <c r="CB1208" s="15">
        <v>0.64949999999999997</v>
      </c>
      <c r="CC1208" s="15">
        <v>3.0253000000000001</v>
      </c>
      <c r="CD1208" s="15">
        <v>1.7</v>
      </c>
      <c r="CE1208" s="15">
        <v>1</v>
      </c>
      <c r="CF1208" s="31">
        <v>4.5</v>
      </c>
      <c r="CG1208" s="30">
        <v>430</v>
      </c>
      <c r="CH1208" s="15">
        <v>430</v>
      </c>
      <c r="CI1208" s="15">
        <v>400</v>
      </c>
      <c r="CJ1208" s="98">
        <f>Population!$CG1208-Population!$CI1208</f>
        <v>30</v>
      </c>
      <c r="CK1208" s="120">
        <f>_xlfn.DAYS(Entries!$AY$2,Population!H1208)</f>
        <v>1665</v>
      </c>
      <c r="CL1208" s="120">
        <f t="shared" si="158"/>
        <v>3650</v>
      </c>
      <c r="CM1208" s="122">
        <f>Entries!$AY$5</f>
        <v>0.15</v>
      </c>
      <c r="CN1208" s="122">
        <f t="shared" si="156"/>
        <v>6.9767441860465115E-2</v>
      </c>
      <c r="CO1208" s="121">
        <f t="shared" si="159"/>
        <v>0.61226027397260274</v>
      </c>
      <c r="CP1208" s="30"/>
      <c r="CQ1208" s="19">
        <v>2</v>
      </c>
      <c r="CR1208" s="15" t="s">
        <v>118</v>
      </c>
      <c r="CS1208" s="15"/>
      <c r="CT1208" s="31"/>
      <c r="CU1208" s="30" t="s">
        <v>357</v>
      </c>
      <c r="CV1208" s="15" t="s">
        <v>147</v>
      </c>
      <c r="CW1208" s="15" t="s">
        <v>649</v>
      </c>
      <c r="CX1208" s="15" t="s">
        <v>4649</v>
      </c>
      <c r="CY1208" s="15" t="s">
        <v>107</v>
      </c>
      <c r="CZ1208" s="15"/>
      <c r="DA1208" s="31"/>
      <c r="DB1208" s="17" t="s">
        <v>15463</v>
      </c>
      <c r="DC1208" s="17">
        <v>10</v>
      </c>
      <c r="DD1208" s="17" t="s">
        <v>15500</v>
      </c>
      <c r="DE1208" s="17" t="s">
        <v>15500</v>
      </c>
      <c r="DF1208" s="17" t="s">
        <v>15500</v>
      </c>
      <c r="DG1208" s="23" t="s">
        <v>11180</v>
      </c>
      <c r="DH1208" s="145" t="s">
        <v>11186</v>
      </c>
    </row>
    <row r="1209" spans="1:112" s="17" customFormat="1" x14ac:dyDescent="0.25">
      <c r="A1209" s="32" t="s">
        <v>4650</v>
      </c>
      <c r="B1209" s="18">
        <v>0</v>
      </c>
      <c r="C1209" s="64" t="s">
        <v>15461</v>
      </c>
      <c r="D1209" s="18"/>
      <c r="E1209" s="18">
        <v>45258</v>
      </c>
      <c r="F1209" s="18" t="s">
        <v>4651</v>
      </c>
      <c r="G1209" s="33">
        <v>62610</v>
      </c>
      <c r="H1209" s="44">
        <v>43771</v>
      </c>
      <c r="I1209" s="98" t="s">
        <v>271</v>
      </c>
      <c r="J1209" s="98"/>
      <c r="K1209" s="98"/>
      <c r="L1209" s="18" t="s">
        <v>123</v>
      </c>
      <c r="M1209" t="s">
        <v>156</v>
      </c>
      <c r="N1209" s="18" t="s">
        <v>156</v>
      </c>
      <c r="O1209" t="s">
        <v>123</v>
      </c>
      <c r="P1209" s="96" t="str">
        <f>VLOOKUP(N1209,Entries!J:K,2,FALSE)</f>
        <v>UNITED STATES OF AMERICA</v>
      </c>
      <c r="Q1209" s="38" t="s">
        <v>4652</v>
      </c>
      <c r="R1209" s="32" t="s">
        <v>4652</v>
      </c>
      <c r="S1209" s="18" t="s">
        <v>156</v>
      </c>
      <c r="T1209" t="s">
        <v>157</v>
      </c>
      <c r="U1209" s="39" t="s">
        <v>92</v>
      </c>
      <c r="V1209" s="33" t="s">
        <v>92</v>
      </c>
      <c r="W1209" s="64">
        <f>IF(VLOOKUP(R1209,Entries!N:P,3,FALSE)=V1209,1,VLOOKUP(R1209,Entries!N:P,3,FALSE))</f>
        <v>1</v>
      </c>
      <c r="X1209"/>
      <c r="Y1209"/>
      <c r="Z1209" s="18"/>
      <c r="AA1209" s="18"/>
      <c r="AB1209" s="98"/>
      <c r="AC1209" s="98" t="s">
        <v>93</v>
      </c>
      <c r="AD1209" s="18" t="s">
        <v>117</v>
      </c>
      <c r="AE1209" s="18" t="s">
        <v>117</v>
      </c>
      <c r="AF1209" s="98" t="s">
        <v>117</v>
      </c>
      <c r="AG1209" s="98"/>
      <c r="AH1209" s="98"/>
      <c r="AI1209" s="18"/>
      <c r="AJ1209" s="18">
        <v>1</v>
      </c>
      <c r="AK1209" s="18" t="s">
        <v>95</v>
      </c>
      <c r="AL1209" s="18"/>
      <c r="AM1209" s="33"/>
      <c r="AN1209" s="32" t="s">
        <v>133</v>
      </c>
      <c r="AO1209" s="18" t="s">
        <v>134</v>
      </c>
      <c r="AP1209" s="33" t="s">
        <v>98</v>
      </c>
      <c r="AQ1209">
        <v>21104.144007480001</v>
      </c>
      <c r="AR1209" t="s">
        <v>13257</v>
      </c>
      <c r="AS1209" t="s">
        <v>11225</v>
      </c>
      <c r="AT1209" t="s">
        <v>13258</v>
      </c>
      <c r="AU1209">
        <v>51.639499999999998</v>
      </c>
      <c r="AV1209" s="98">
        <v>0.90127911157777774</v>
      </c>
      <c r="AW1209">
        <v>290.42489999999998</v>
      </c>
      <c r="AX1209" s="98">
        <v>5.0688696802266664</v>
      </c>
      <c r="AY1209">
        <v>5.2459999999999996E-4</v>
      </c>
      <c r="AZ1209">
        <v>19.057500000000001</v>
      </c>
      <c r="BA1209" s="98">
        <v>0.33261605300000002</v>
      </c>
      <c r="BB1209">
        <v>341.06110000000001</v>
      </c>
      <c r="BC1209" s="98">
        <v>5.9526379070622237</v>
      </c>
      <c r="BD1209">
        <v>15.553634349999999</v>
      </c>
      <c r="BE1209" s="96">
        <f t="shared" si="153"/>
        <v>6779.2343146531402</v>
      </c>
      <c r="BF1209" s="96">
        <f t="shared" si="154"/>
        <v>411.79070097460772</v>
      </c>
      <c r="BG1209" s="96">
        <f t="shared" si="155"/>
        <v>404.67792833167368</v>
      </c>
      <c r="BH1209">
        <v>6785.7480119587326</v>
      </c>
      <c r="BI1209">
        <v>1.6982808959887579E-3</v>
      </c>
      <c r="BJ1209">
        <v>0.90162900131871748</v>
      </c>
      <c r="BK1209">
        <v>5.0688707339376533</v>
      </c>
      <c r="BL1209">
        <v>0.65661393814732183</v>
      </c>
      <c r="BM1209">
        <v>5.6286417342700297</v>
      </c>
      <c r="BN1209">
        <v>0.90127956617137317</v>
      </c>
      <c r="BO1209">
        <v>5.0688707375888704</v>
      </c>
      <c r="BP1209">
        <v>1.2269031633165091E-3</v>
      </c>
      <c r="BQ1209">
        <v>0.65661393814732183</v>
      </c>
      <c r="BR1209">
        <v>6779.7540828036863</v>
      </c>
      <c r="BS1209" s="96">
        <v>417.072184534386</v>
      </c>
      <c r="BT1209" s="96">
        <v>400.43598107298658</v>
      </c>
      <c r="BU1209">
        <v>5.6286417342700297</v>
      </c>
      <c r="BV1209" s="60" t="str">
        <f t="shared" si="157"/>
        <v>no propulsion</v>
      </c>
      <c r="BW1209" s="32" t="s">
        <v>104</v>
      </c>
      <c r="BX1209" s="18">
        <v>0.1</v>
      </c>
      <c r="BY1209" s="98">
        <v>0.3</v>
      </c>
      <c r="BZ1209" s="18">
        <v>0.3</v>
      </c>
      <c r="CA1209" s="18">
        <v>4.36E-2</v>
      </c>
      <c r="CB1209" s="18">
        <v>0.01</v>
      </c>
      <c r="CC1209" s="18">
        <v>3.5000000000000003E-2</v>
      </c>
      <c r="CD1209" s="18">
        <v>0.3</v>
      </c>
      <c r="CE1209" s="18">
        <v>0.1</v>
      </c>
      <c r="CF1209" s="33">
        <v>0.3</v>
      </c>
      <c r="CG1209" s="32">
        <v>4</v>
      </c>
      <c r="CH1209" s="18">
        <v>4</v>
      </c>
      <c r="CI1209" s="18">
        <v>4</v>
      </c>
      <c r="CJ1209" s="96">
        <f>Population!$CG1209-Population!$CI1209</f>
        <v>0</v>
      </c>
      <c r="CK1209" s="118">
        <f>_xlfn.DAYS(Entries!$AY$2,Population!H1209)</f>
        <v>523</v>
      </c>
      <c r="CL1209" s="118">
        <f t="shared" si="158"/>
        <v>365</v>
      </c>
      <c r="CM1209" s="117">
        <f>Entries!$AY$5</f>
        <v>0.15</v>
      </c>
      <c r="CN1209" s="117">
        <f t="shared" si="156"/>
        <v>0</v>
      </c>
      <c r="CO1209" s="119" t="str">
        <f t="shared" si="159"/>
        <v>-</v>
      </c>
      <c r="CP1209" s="32" t="s">
        <v>103</v>
      </c>
      <c r="CQ1209" s="18">
        <v>0</v>
      </c>
      <c r="CR1209" s="18" t="s">
        <v>95</v>
      </c>
      <c r="CS1209" s="18"/>
      <c r="CT1209" s="33"/>
      <c r="CU1209" s="32" t="s">
        <v>4654</v>
      </c>
      <c r="CV1209" s="18"/>
      <c r="CW1209" s="18"/>
      <c r="CX1209" s="18" t="s">
        <v>106</v>
      </c>
      <c r="CY1209" s="18" t="s">
        <v>107</v>
      </c>
      <c r="CZ1209" s="18" t="s">
        <v>108</v>
      </c>
      <c r="DA1209" s="33"/>
      <c r="DB1209" s="17" t="s">
        <v>15462</v>
      </c>
      <c r="DC1209" s="17" t="s">
        <v>15500</v>
      </c>
      <c r="DD1209" s="17" t="s">
        <v>15500</v>
      </c>
      <c r="DE1209" s="17" t="s">
        <v>15500</v>
      </c>
      <c r="DF1209" s="17" t="s">
        <v>15500</v>
      </c>
      <c r="DG1209" s="23" t="s">
        <v>11171</v>
      </c>
      <c r="DH1209" s="145"/>
    </row>
    <row r="1210" spans="1:112" s="17" customFormat="1" x14ac:dyDescent="0.25">
      <c r="A1210" s="30" t="s">
        <v>4655</v>
      </c>
      <c r="B1210" s="15">
        <v>0</v>
      </c>
      <c r="C1210" s="152" t="s">
        <v>15461</v>
      </c>
      <c r="D1210" s="15"/>
      <c r="E1210" s="15">
        <v>46281</v>
      </c>
      <c r="F1210" s="15" t="s">
        <v>4656</v>
      </c>
      <c r="G1210" s="31">
        <v>64506</v>
      </c>
      <c r="H1210" s="43">
        <v>44077</v>
      </c>
      <c r="I1210" s="97" t="s">
        <v>111</v>
      </c>
      <c r="J1210" s="97"/>
      <c r="K1210" s="97"/>
      <c r="L1210" s="15" t="s">
        <v>138</v>
      </c>
      <c r="M1210" s="124" t="s">
        <v>139</v>
      </c>
      <c r="N1210" s="15" t="s">
        <v>139</v>
      </c>
      <c r="O1210" s="124" t="s">
        <v>547</v>
      </c>
      <c r="P1210" s="64" t="str">
        <f>VLOOKUP(N1210,Entries!J:K,2,FALSE)</f>
        <v>EUROPEAN SPACE AGENCY</v>
      </c>
      <c r="Q1210" s="123" t="s">
        <v>4657</v>
      </c>
      <c r="R1210" s="30" t="s">
        <v>4657</v>
      </c>
      <c r="S1210" s="105" t="s">
        <v>4795</v>
      </c>
      <c r="T1210" s="124" t="s">
        <v>139</v>
      </c>
      <c r="U1210" s="125" t="s">
        <v>141</v>
      </c>
      <c r="V1210" s="31" t="s">
        <v>141</v>
      </c>
      <c r="W1210" s="64">
        <f>IF(VLOOKUP(R1210,Entries!N:P,3,FALSE)=V1210,1,VLOOKUP(R1210,Entries!N:P,3,FALSE))</f>
        <v>1</v>
      </c>
      <c r="X1210" s="124"/>
      <c r="Y1210" s="124"/>
      <c r="Z1210" s="105" t="s">
        <v>140</v>
      </c>
      <c r="AA1210" s="105" t="s">
        <v>139</v>
      </c>
      <c r="AB1210" s="105" t="s">
        <v>141</v>
      </c>
      <c r="AC1210" s="15" t="s">
        <v>93</v>
      </c>
      <c r="AD1210" s="15" t="s">
        <v>4629</v>
      </c>
      <c r="AE1210" s="15" t="s">
        <v>117</v>
      </c>
      <c r="AF1210" s="96" t="s">
        <v>117</v>
      </c>
      <c r="AG1210" s="96"/>
      <c r="AH1210" s="96"/>
      <c r="AI1210" s="15"/>
      <c r="AJ1210" s="19">
        <v>4</v>
      </c>
      <c r="AK1210" s="15" t="s">
        <v>118</v>
      </c>
      <c r="AL1210" s="15"/>
      <c r="AM1210" s="31"/>
      <c r="AN1210" s="30" t="s">
        <v>96</v>
      </c>
      <c r="AO1210" s="15" t="s">
        <v>97</v>
      </c>
      <c r="AP1210" s="31" t="s">
        <v>97</v>
      </c>
      <c r="AQ1210">
        <v>21104.515299999999</v>
      </c>
      <c r="AR1210" t="s">
        <v>12097</v>
      </c>
      <c r="AS1210" t="s">
        <v>11225</v>
      </c>
      <c r="AT1210" t="s">
        <v>13259</v>
      </c>
      <c r="AU1210">
        <v>97.491100000000003</v>
      </c>
      <c r="AV1210" s="96">
        <v>1.7015403323955556</v>
      </c>
      <c r="AW1210">
        <v>179.1592</v>
      </c>
      <c r="AX1210" s="96">
        <v>3.126917274702222</v>
      </c>
      <c r="AY1210">
        <v>2.566E-4</v>
      </c>
      <c r="AZ1210">
        <v>311.60719999999998</v>
      </c>
      <c r="BA1210" s="96">
        <v>5.438570481457778</v>
      </c>
      <c r="BB1210">
        <v>48.4938</v>
      </c>
      <c r="BC1210" s="96">
        <v>0.84637630072000003</v>
      </c>
      <c r="BD1210">
        <v>15.104459220000001</v>
      </c>
      <c r="BE1210" s="96">
        <f t="shared" si="153"/>
        <v>6912.9770363025073</v>
      </c>
      <c r="BF1210" s="96">
        <f t="shared" si="154"/>
        <v>543.75090621002164</v>
      </c>
      <c r="BG1210" s="96">
        <f t="shared" si="155"/>
        <v>540.20316639499197</v>
      </c>
      <c r="BH1210">
        <v>6919.3647567426897</v>
      </c>
      <c r="BI1210">
        <v>1.094302332919255E-3</v>
      </c>
      <c r="BJ1210">
        <v>1.701451266193645</v>
      </c>
      <c r="BK1210">
        <v>3.1269179250813899</v>
      </c>
      <c r="BL1210">
        <v>0.93702966588806347</v>
      </c>
      <c r="BM1210">
        <v>5.3479192407329572</v>
      </c>
      <c r="BN1210">
        <v>1.7015407340890381</v>
      </c>
      <c r="BO1210">
        <v>3.126917925555631</v>
      </c>
      <c r="BP1210">
        <v>1.276260699271672E-3</v>
      </c>
      <c r="BQ1210">
        <v>0.93702966588806347</v>
      </c>
      <c r="BR1210">
        <v>6909.9618146980793</v>
      </c>
      <c r="BS1210" s="96">
        <v>547.78072739564686</v>
      </c>
      <c r="BT1210" s="96">
        <v>530.14290200051255</v>
      </c>
      <c r="BU1210">
        <v>5.3479192407329572</v>
      </c>
      <c r="BV1210" s="65" t="str">
        <f t="shared" si="157"/>
        <v>no propulsion</v>
      </c>
      <c r="BW1210" s="30" t="s">
        <v>104</v>
      </c>
      <c r="BX1210" s="15">
        <v>0.1</v>
      </c>
      <c r="BY1210" s="96">
        <v>0.3</v>
      </c>
      <c r="BZ1210" s="15">
        <v>0.3</v>
      </c>
      <c r="CA1210" s="16">
        <v>4.36E-2</v>
      </c>
      <c r="CB1210" s="16">
        <v>0.01</v>
      </c>
      <c r="CC1210" s="16">
        <v>3.5000000000000003E-2</v>
      </c>
      <c r="CD1210" s="15">
        <v>0.3</v>
      </c>
      <c r="CE1210" s="15">
        <v>0.1</v>
      </c>
      <c r="CF1210" s="31">
        <v>0.3</v>
      </c>
      <c r="CG1210" s="30">
        <v>4</v>
      </c>
      <c r="CH1210" s="15">
        <v>4</v>
      </c>
      <c r="CI1210" s="15">
        <v>4</v>
      </c>
      <c r="CJ1210" s="98">
        <f>Population!$CG1210-Population!$CI1210</f>
        <v>0</v>
      </c>
      <c r="CK1210" s="120">
        <f>_xlfn.DAYS(Entries!$AY$2,Population!H1210)</f>
        <v>217</v>
      </c>
      <c r="CL1210" s="120">
        <f t="shared" si="158"/>
        <v>1460</v>
      </c>
      <c r="CM1210" s="122">
        <f>Entries!$AY$5</f>
        <v>0.15</v>
      </c>
      <c r="CN1210" s="122">
        <f t="shared" si="156"/>
        <v>0</v>
      </c>
      <c r="CO1210" s="121" t="str">
        <f t="shared" si="159"/>
        <v>-</v>
      </c>
      <c r="CP1210" s="30" t="s">
        <v>103</v>
      </c>
      <c r="CQ1210" s="15">
        <v>0</v>
      </c>
      <c r="CR1210" s="15" t="s">
        <v>95</v>
      </c>
      <c r="CS1210" s="15"/>
      <c r="CT1210" s="31"/>
      <c r="CU1210" s="30" t="s">
        <v>4659</v>
      </c>
      <c r="CV1210" s="15" t="s">
        <v>4660</v>
      </c>
      <c r="CW1210" s="15" t="s">
        <v>4661</v>
      </c>
      <c r="CX1210" s="15" t="s">
        <v>106</v>
      </c>
      <c r="CY1210" s="15" t="s">
        <v>107</v>
      </c>
      <c r="CZ1210" s="15" t="s">
        <v>3505</v>
      </c>
      <c r="DA1210" s="31"/>
      <c r="DB1210" s="17" t="s">
        <v>15462</v>
      </c>
      <c r="DC1210" s="17" t="s">
        <v>15500</v>
      </c>
      <c r="DD1210" s="17" t="s">
        <v>15500</v>
      </c>
      <c r="DE1210" s="17" t="s">
        <v>15500</v>
      </c>
      <c r="DF1210" s="17" t="s">
        <v>15500</v>
      </c>
      <c r="DG1210" s="23" t="s">
        <v>11171</v>
      </c>
      <c r="DH1210" s="145"/>
    </row>
    <row r="1211" spans="1:112" s="17" customFormat="1" x14ac:dyDescent="0.25">
      <c r="A1211" s="32" t="s">
        <v>4662</v>
      </c>
      <c r="B1211" s="18">
        <v>0</v>
      </c>
      <c r="C1211" s="64" t="s">
        <v>15461</v>
      </c>
      <c r="D1211" s="18"/>
      <c r="E1211" s="18">
        <v>43132</v>
      </c>
      <c r="F1211" s="18" t="s">
        <v>4663</v>
      </c>
      <c r="G1211" s="33">
        <v>47804</v>
      </c>
      <c r="H1211" s="44">
        <v>43112</v>
      </c>
      <c r="I1211" s="98" t="s">
        <v>87</v>
      </c>
      <c r="J1211" s="98"/>
      <c r="K1211" s="98"/>
      <c r="L1211" s="18" t="s">
        <v>88</v>
      </c>
      <c r="M1211" t="s">
        <v>391</v>
      </c>
      <c r="N1211" s="18" t="s">
        <v>391</v>
      </c>
      <c r="O1211" t="s">
        <v>123</v>
      </c>
      <c r="P1211" s="96" t="str">
        <f>VLOOKUP(N1211,Entries!J:K,2,FALSE)</f>
        <v>FRANCE</v>
      </c>
      <c r="Q1211" s="38" t="s">
        <v>4664</v>
      </c>
      <c r="R1211" s="32" t="s">
        <v>4664</v>
      </c>
      <c r="S1211" s="18" t="s">
        <v>391</v>
      </c>
      <c r="T1211" t="s">
        <v>649</v>
      </c>
      <c r="U1211" s="39" t="s">
        <v>141</v>
      </c>
      <c r="V1211" s="33" t="s">
        <v>141</v>
      </c>
      <c r="W1211" s="64">
        <f>IF(VLOOKUP(R1211,Entries!N:P,3,FALSE)=V1211,1,VLOOKUP(R1211,Entries!N:P,3,FALSE))</f>
        <v>1</v>
      </c>
      <c r="X1211"/>
      <c r="Y1211"/>
      <c r="Z1211" s="18"/>
      <c r="AA1211" s="18"/>
      <c r="AB1211" s="98"/>
      <c r="AC1211" s="18" t="s">
        <v>93</v>
      </c>
      <c r="AD1211" s="18" t="s">
        <v>817</v>
      </c>
      <c r="AE1211" s="18" t="s">
        <v>144</v>
      </c>
      <c r="AF1211" s="98" t="s">
        <v>817</v>
      </c>
      <c r="AG1211" s="98"/>
      <c r="AH1211" s="98"/>
      <c r="AI1211" s="18"/>
      <c r="AJ1211" s="19">
        <v>0.5</v>
      </c>
      <c r="AK1211" s="18" t="s">
        <v>118</v>
      </c>
      <c r="AL1211" s="18"/>
      <c r="AM1211" s="33"/>
      <c r="AN1211" s="32" t="s">
        <v>96</v>
      </c>
      <c r="AO1211" s="18" t="s">
        <v>97</v>
      </c>
      <c r="AP1211" s="33" t="s">
        <v>98</v>
      </c>
      <c r="AQ1211">
        <v>21104.179551090001</v>
      </c>
      <c r="AR1211" t="s">
        <v>13260</v>
      </c>
      <c r="AS1211" t="s">
        <v>11225</v>
      </c>
      <c r="AT1211" t="s">
        <v>13261</v>
      </c>
      <c r="AU1211">
        <v>97.412199999999999</v>
      </c>
      <c r="AV1211" s="98">
        <v>1.7001632679022225</v>
      </c>
      <c r="AW1211">
        <v>179.30090000000001</v>
      </c>
      <c r="AX1211" s="98">
        <v>3.1293904057377784</v>
      </c>
      <c r="AY1211">
        <v>1.0778999999999999E-3</v>
      </c>
      <c r="AZ1211">
        <v>78.2697</v>
      </c>
      <c r="BA1211" s="98">
        <v>1.3660636853466668</v>
      </c>
      <c r="BB1211">
        <v>281.97500000000002</v>
      </c>
      <c r="BC1211" s="98">
        <v>4.9213911344444448</v>
      </c>
      <c r="BD1211">
        <v>15.255884630000001</v>
      </c>
      <c r="BE1211" s="96">
        <f t="shared" si="153"/>
        <v>6867.1569130482276</v>
      </c>
      <c r="BF1211" s="96">
        <f t="shared" si="154"/>
        <v>503.55902148480254</v>
      </c>
      <c r="BG1211" s="96">
        <f t="shared" si="155"/>
        <v>488.75480461165353</v>
      </c>
      <c r="BH1211">
        <v>6873.5879754260459</v>
      </c>
      <c r="BI1211">
        <v>2.2498949181607368E-3</v>
      </c>
      <c r="BJ1211">
        <v>1.7000739352419389</v>
      </c>
      <c r="BK1211">
        <v>3.129391056746444</v>
      </c>
      <c r="BL1211">
        <v>1.253064326054584</v>
      </c>
      <c r="BM1211">
        <v>5.0343935202513199</v>
      </c>
      <c r="BN1211">
        <v>1.7001636705778129</v>
      </c>
      <c r="BO1211">
        <v>3.1293910576659538</v>
      </c>
      <c r="BP1211">
        <v>2.2536803226188931E-3</v>
      </c>
      <c r="BQ1211">
        <v>1.253064326054584</v>
      </c>
      <c r="BR1211">
        <v>6864.1180612915441</v>
      </c>
      <c r="BS1211" s="96">
        <v>508.58758909841072</v>
      </c>
      <c r="BT1211" s="96">
        <v>477.64853348467841</v>
      </c>
      <c r="BU1211">
        <v>5.0343935202513199</v>
      </c>
      <c r="BV1211" s="60" t="str">
        <f t="shared" si="157"/>
        <v>no propulsion</v>
      </c>
      <c r="BW1211" s="32" t="s">
        <v>104</v>
      </c>
      <c r="BX1211" s="18">
        <v>0.1</v>
      </c>
      <c r="BY1211" s="98">
        <v>0.3</v>
      </c>
      <c r="BZ1211" s="18">
        <v>0.6</v>
      </c>
      <c r="CA1211" s="18">
        <v>0.12429999999999999</v>
      </c>
      <c r="CB1211" s="18">
        <v>0.01</v>
      </c>
      <c r="CC1211" s="18">
        <v>6.6100000000000006E-2</v>
      </c>
      <c r="CD1211" s="18">
        <v>0.3</v>
      </c>
      <c r="CE1211" s="18">
        <v>0.1</v>
      </c>
      <c r="CF1211" s="33">
        <v>0.3</v>
      </c>
      <c r="CG1211" s="32">
        <v>5</v>
      </c>
      <c r="CH1211" s="18">
        <v>5</v>
      </c>
      <c r="CI1211" s="18">
        <v>5</v>
      </c>
      <c r="CJ1211" s="96">
        <f>Population!$CG1211-Population!$CI1211</f>
        <v>0</v>
      </c>
      <c r="CK1211" s="118">
        <f>_xlfn.DAYS(Entries!$AY$2,Population!H1211)</f>
        <v>1182</v>
      </c>
      <c r="CL1211" s="118">
        <f t="shared" si="158"/>
        <v>182.5</v>
      </c>
      <c r="CM1211" s="117">
        <f>Entries!$AY$5</f>
        <v>0.15</v>
      </c>
      <c r="CN1211" s="117">
        <f t="shared" si="156"/>
        <v>0</v>
      </c>
      <c r="CO1211" s="119" t="str">
        <f t="shared" si="159"/>
        <v>-</v>
      </c>
      <c r="CP1211" s="32" t="s">
        <v>103</v>
      </c>
      <c r="CQ1211" s="18">
        <v>0</v>
      </c>
      <c r="CR1211" s="18" t="s">
        <v>95</v>
      </c>
      <c r="CS1211" s="18"/>
      <c r="CT1211" s="33"/>
      <c r="CU1211" s="32" t="s">
        <v>4666</v>
      </c>
      <c r="CV1211" s="18"/>
      <c r="CW1211" s="18"/>
      <c r="CX1211" s="18" t="s">
        <v>106</v>
      </c>
      <c r="CY1211" s="18" t="s">
        <v>107</v>
      </c>
      <c r="CZ1211" s="18" t="s">
        <v>108</v>
      </c>
      <c r="DA1211" s="33"/>
      <c r="DB1211" s="17" t="s">
        <v>15462</v>
      </c>
      <c r="DC1211" s="17" t="s">
        <v>15500</v>
      </c>
      <c r="DD1211" s="17" t="s">
        <v>15500</v>
      </c>
      <c r="DE1211" s="17" t="s">
        <v>15500</v>
      </c>
      <c r="DF1211" s="17" t="s">
        <v>15500</v>
      </c>
      <c r="DG1211" s="23" t="s">
        <v>11171</v>
      </c>
      <c r="DH1211" s="145"/>
    </row>
    <row r="1212" spans="1:112" s="17" customFormat="1" x14ac:dyDescent="0.25">
      <c r="A1212" s="30" t="s">
        <v>4667</v>
      </c>
      <c r="B1212" s="15">
        <v>0</v>
      </c>
      <c r="C1212" s="152" t="s">
        <v>15461</v>
      </c>
      <c r="D1212" s="15"/>
      <c r="E1212" s="15">
        <v>41843</v>
      </c>
      <c r="F1212" s="15" t="s">
        <v>4668</v>
      </c>
      <c r="G1212" s="31">
        <v>41843</v>
      </c>
      <c r="H1212" s="43">
        <v>42683</v>
      </c>
      <c r="I1212" s="96" t="s">
        <v>784</v>
      </c>
      <c r="J1212" s="96"/>
      <c r="K1212" s="96"/>
      <c r="L1212" s="15" t="s">
        <v>4669</v>
      </c>
      <c r="M1212" s="124" t="s">
        <v>326</v>
      </c>
      <c r="N1212" s="15" t="s">
        <v>326</v>
      </c>
      <c r="O1212" s="124" t="s">
        <v>576</v>
      </c>
      <c r="P1212" s="64" t="str">
        <f>VLOOKUP(N1212,Entries!J:K,2,FALSE)</f>
        <v>PEOPLES REPUBLIC OF CHINA</v>
      </c>
      <c r="Q1212" s="123" t="s">
        <v>2393</v>
      </c>
      <c r="R1212" s="30" t="s">
        <v>2393</v>
      </c>
      <c r="S1212" s="15" t="s">
        <v>326</v>
      </c>
      <c r="T1212" s="124" t="s">
        <v>576</v>
      </c>
      <c r="U1212" s="125" t="s">
        <v>141</v>
      </c>
      <c r="V1212" s="31" t="s">
        <v>141</v>
      </c>
      <c r="W1212" s="64">
        <f>IF(VLOOKUP(R1212,Entries!N:P,3,FALSE)=V1212,1,VLOOKUP(R1212,Entries!N:P,3,FALSE))</f>
        <v>1</v>
      </c>
      <c r="X1212" s="124"/>
      <c r="Y1212" s="124"/>
      <c r="Z1212" s="15"/>
      <c r="AA1212" s="15"/>
      <c r="AB1212" s="96"/>
      <c r="AC1212" s="15" t="s">
        <v>93</v>
      </c>
      <c r="AD1212" s="15" t="s">
        <v>117</v>
      </c>
      <c r="AE1212" s="15" t="s">
        <v>117</v>
      </c>
      <c r="AF1212" s="96" t="s">
        <v>117</v>
      </c>
      <c r="AG1212" s="96"/>
      <c r="AH1212" s="96"/>
      <c r="AI1212" s="15"/>
      <c r="AJ1212" s="19">
        <v>1</v>
      </c>
      <c r="AK1212" s="15" t="s">
        <v>118</v>
      </c>
      <c r="AL1212" s="15"/>
      <c r="AM1212" s="31"/>
      <c r="AN1212" s="30" t="s">
        <v>96</v>
      </c>
      <c r="AO1212" s="15" t="s">
        <v>97</v>
      </c>
      <c r="AP1212" s="31" t="s">
        <v>98</v>
      </c>
      <c r="AQ1212">
        <v>21104.523603760001</v>
      </c>
      <c r="AR1212" t="s">
        <v>13262</v>
      </c>
      <c r="AS1212" t="s">
        <v>11225</v>
      </c>
      <c r="AT1212" t="s">
        <v>13263</v>
      </c>
      <c r="AU1212">
        <v>97.407499999999999</v>
      </c>
      <c r="AV1212" s="96">
        <v>1.7000812374444445</v>
      </c>
      <c r="AW1212">
        <v>114.7582</v>
      </c>
      <c r="AX1212" s="96">
        <v>2.0029080169688891</v>
      </c>
      <c r="AY1212">
        <v>2.2182999999999999E-3</v>
      </c>
      <c r="AZ1212">
        <v>27.433399999999999</v>
      </c>
      <c r="BA1212" s="96">
        <v>0.47880305540444446</v>
      </c>
      <c r="BB1212">
        <v>122.47490000000001</v>
      </c>
      <c r="BC1212" s="96">
        <v>2.137589811337778</v>
      </c>
      <c r="BD1212">
        <v>15.25564138</v>
      </c>
      <c r="BE1212" s="96">
        <f t="shared" si="153"/>
        <v>6867.2299103715723</v>
      </c>
      <c r="BF1212" s="96">
        <f t="shared" si="154"/>
        <v>511.4634864817499</v>
      </c>
      <c r="BG1212" s="96">
        <f t="shared" si="155"/>
        <v>480.99633426139462</v>
      </c>
      <c r="BH1212">
        <v>6868.9975987049866</v>
      </c>
      <c r="BI1212">
        <v>3.286292851393455E-3</v>
      </c>
      <c r="BJ1212">
        <v>1.700036155251998</v>
      </c>
      <c r="BK1212">
        <v>2.0029863433949151</v>
      </c>
      <c r="BL1212">
        <v>0.82120852340104089</v>
      </c>
      <c r="BM1212">
        <v>1.7943034009138721</v>
      </c>
      <c r="BN1212">
        <v>1.7000816146539119</v>
      </c>
      <c r="BO1212">
        <v>2.0029083904011808</v>
      </c>
      <c r="BP1212">
        <v>2.9889071251603988E-3</v>
      </c>
      <c r="BQ1212">
        <v>0.79107798816354058</v>
      </c>
      <c r="BR1212">
        <v>6864.1935809212882</v>
      </c>
      <c r="BS1212" s="96">
        <v>513.71001802378396</v>
      </c>
      <c r="BT1212" s="96">
        <v>472.6771438187925</v>
      </c>
      <c r="BU1212">
        <v>1.7943034009138721</v>
      </c>
      <c r="BV1212" s="65" t="str">
        <f t="shared" si="157"/>
        <v>too small</v>
      </c>
      <c r="BW1212" s="30" t="s">
        <v>104</v>
      </c>
      <c r="BX1212" s="15">
        <v>0.1</v>
      </c>
      <c r="BY1212" s="96">
        <v>0.1</v>
      </c>
      <c r="BZ1212" s="15">
        <v>0.1</v>
      </c>
      <c r="CA1212" s="15">
        <v>1.7299999999999999E-2</v>
      </c>
      <c r="CB1212" s="15">
        <v>0.01</v>
      </c>
      <c r="CC1212" s="15">
        <v>1.4999999999999999E-2</v>
      </c>
      <c r="CD1212" s="15">
        <v>0.1</v>
      </c>
      <c r="CE1212" s="15">
        <v>0.1</v>
      </c>
      <c r="CF1212" s="31">
        <v>0.1</v>
      </c>
      <c r="CG1212" s="30">
        <v>1</v>
      </c>
      <c r="CH1212" s="15">
        <v>1</v>
      </c>
      <c r="CI1212" s="15">
        <v>1</v>
      </c>
      <c r="CJ1212" s="98">
        <f>Population!$CG1212-Population!$CI1212</f>
        <v>0</v>
      </c>
      <c r="CK1212" s="120">
        <f>_xlfn.DAYS(Entries!$AY$2,Population!H1212)</f>
        <v>1611</v>
      </c>
      <c r="CL1212" s="120">
        <f t="shared" si="158"/>
        <v>365</v>
      </c>
      <c r="CM1212" s="122">
        <f>Entries!$AY$5</f>
        <v>0.15</v>
      </c>
      <c r="CN1212" s="122">
        <f t="shared" si="156"/>
        <v>0</v>
      </c>
      <c r="CO1212" s="121" t="str">
        <f t="shared" si="159"/>
        <v>-</v>
      </c>
      <c r="CP1212" s="30"/>
      <c r="CQ1212" s="19">
        <v>0</v>
      </c>
      <c r="CR1212" s="15" t="s">
        <v>118</v>
      </c>
      <c r="CS1212" s="15"/>
      <c r="CT1212" s="31"/>
      <c r="CU1212" s="30" t="s">
        <v>1994</v>
      </c>
      <c r="CV1212" s="15"/>
      <c r="CW1212" s="15"/>
      <c r="CX1212" s="15" t="s">
        <v>4671</v>
      </c>
      <c r="CY1212" s="15" t="s">
        <v>107</v>
      </c>
      <c r="CZ1212" s="15" t="s">
        <v>108</v>
      </c>
      <c r="DA1212" s="31"/>
      <c r="DB1212" s="17" t="s">
        <v>15462</v>
      </c>
      <c r="DC1212" s="17" t="s">
        <v>15500</v>
      </c>
      <c r="DD1212" s="17" t="s">
        <v>15500</v>
      </c>
      <c r="DE1212" s="17" t="s">
        <v>15500</v>
      </c>
      <c r="DF1212" s="17" t="s">
        <v>15500</v>
      </c>
      <c r="DG1212" s="23" t="s">
        <v>11172</v>
      </c>
      <c r="DH1212" s="145"/>
    </row>
    <row r="1213" spans="1:112" s="17" customFormat="1" x14ac:dyDescent="0.25">
      <c r="A1213" s="32" t="s">
        <v>4672</v>
      </c>
      <c r="B1213" s="98">
        <v>0</v>
      </c>
      <c r="C1213" s="64" t="s">
        <v>15461</v>
      </c>
      <c r="D1213" s="98"/>
      <c r="E1213" s="98">
        <v>41844</v>
      </c>
      <c r="F1213" s="98" t="s">
        <v>4673</v>
      </c>
      <c r="G1213" s="33">
        <v>41844</v>
      </c>
      <c r="H1213" s="44">
        <v>42683</v>
      </c>
      <c r="I1213" s="98" t="s">
        <v>784</v>
      </c>
      <c r="J1213" s="98"/>
      <c r="K1213" s="98"/>
      <c r="L1213" s="98" t="s">
        <v>4674</v>
      </c>
      <c r="M1213" t="s">
        <v>326</v>
      </c>
      <c r="N1213" s="98" t="s">
        <v>326</v>
      </c>
      <c r="O1213" t="s">
        <v>576</v>
      </c>
      <c r="P1213" s="96" t="str">
        <f>VLOOKUP(N1213,Entries!J:K,2,FALSE)</f>
        <v>PEOPLES REPUBLIC OF CHINA</v>
      </c>
      <c r="Q1213" s="38" t="s">
        <v>2393</v>
      </c>
      <c r="R1213" s="32" t="s">
        <v>2393</v>
      </c>
      <c r="S1213" s="98" t="s">
        <v>326</v>
      </c>
      <c r="T1213" t="s">
        <v>576</v>
      </c>
      <c r="U1213" s="39" t="s">
        <v>141</v>
      </c>
      <c r="V1213" s="33" t="s">
        <v>141</v>
      </c>
      <c r="W1213" s="64">
        <f>IF(VLOOKUP(R1213,Entries!N:P,3,FALSE)=V1213,1,VLOOKUP(R1213,Entries!N:P,3,FALSE))</f>
        <v>1</v>
      </c>
      <c r="X1213"/>
      <c r="Y1213"/>
      <c r="Z1213" s="98"/>
      <c r="AA1213" s="98"/>
      <c r="AB1213" s="98"/>
      <c r="AC1213" s="98" t="s">
        <v>93</v>
      </c>
      <c r="AD1213" s="98" t="s">
        <v>117</v>
      </c>
      <c r="AE1213" s="98" t="s">
        <v>117</v>
      </c>
      <c r="AF1213" s="98" t="s">
        <v>117</v>
      </c>
      <c r="AG1213" s="98"/>
      <c r="AH1213" s="98"/>
      <c r="AI1213" s="98"/>
      <c r="AJ1213" s="19">
        <v>4</v>
      </c>
      <c r="AK1213" s="98" t="s">
        <v>118</v>
      </c>
      <c r="AL1213" s="98"/>
      <c r="AM1213" s="33"/>
      <c r="AN1213" s="32" t="s">
        <v>96</v>
      </c>
      <c r="AO1213" s="98" t="s">
        <v>97</v>
      </c>
      <c r="AP1213" s="33" t="s">
        <v>98</v>
      </c>
      <c r="AQ1213">
        <v>21104.522591270001</v>
      </c>
      <c r="AR1213" t="s">
        <v>13264</v>
      </c>
      <c r="AS1213" t="s">
        <v>11225</v>
      </c>
      <c r="AT1213" t="s">
        <v>13265</v>
      </c>
      <c r="AU1213">
        <v>97.4011</v>
      </c>
      <c r="AV1213" s="98">
        <v>1.6999695363955558</v>
      </c>
      <c r="AW1213">
        <v>115.4014</v>
      </c>
      <c r="AX1213" s="98">
        <v>2.014133972382222</v>
      </c>
      <c r="AY1213">
        <v>1.5058000000000001E-3</v>
      </c>
      <c r="AZ1213">
        <v>10.5458</v>
      </c>
      <c r="BA1213" s="98">
        <v>0.18405889396444444</v>
      </c>
      <c r="BB1213">
        <v>140.7475</v>
      </c>
      <c r="BC1213" s="98">
        <v>2.4565067778888889</v>
      </c>
      <c r="BD1213">
        <v>15.256014690000001</v>
      </c>
      <c r="BE1213" s="96">
        <f t="shared" si="153"/>
        <v>6867.1178839083423</v>
      </c>
      <c r="BF1213" s="96">
        <f t="shared" si="154"/>
        <v>506.45839001793047</v>
      </c>
      <c r="BG1213" s="96">
        <f t="shared" si="155"/>
        <v>485.77737779875315</v>
      </c>
      <c r="BH1213">
        <v>6869.2400784289839</v>
      </c>
      <c r="BI1213">
        <v>2.387424650274598E-3</v>
      </c>
      <c r="BJ1213">
        <v>1.6999210854849931</v>
      </c>
      <c r="BK1213">
        <v>2.014210111464203</v>
      </c>
      <c r="BL1213">
        <v>0.77834017788145271</v>
      </c>
      <c r="BM1213">
        <v>1.861368630554836</v>
      </c>
      <c r="BN1213">
        <v>1.6999699157370289</v>
      </c>
      <c r="BO1213">
        <v>2.0141343497861262</v>
      </c>
      <c r="BP1213">
        <v>2.17214045872867E-3</v>
      </c>
      <c r="BQ1213">
        <v>0.77834017788145271</v>
      </c>
      <c r="BR1213">
        <v>6864.0809715413934</v>
      </c>
      <c r="BS1213" s="96">
        <v>507.99071953166822</v>
      </c>
      <c r="BT1213" s="96">
        <v>478.1712235511186</v>
      </c>
      <c r="BU1213">
        <v>1.861368630554836</v>
      </c>
      <c r="BV1213" s="60" t="str">
        <f t="shared" si="157"/>
        <v>too small</v>
      </c>
      <c r="BW1213" s="32" t="s">
        <v>104</v>
      </c>
      <c r="BX1213" s="98">
        <v>0.1</v>
      </c>
      <c r="BY1213" s="98">
        <v>0.1</v>
      </c>
      <c r="BZ1213" s="98">
        <v>0.1</v>
      </c>
      <c r="CA1213" s="98">
        <v>1.7299999999999999E-2</v>
      </c>
      <c r="CB1213" s="98">
        <v>0.01</v>
      </c>
      <c r="CC1213" s="98">
        <v>1.4999999999999999E-2</v>
      </c>
      <c r="CD1213" s="98">
        <v>0.1</v>
      </c>
      <c r="CE1213" s="98">
        <v>0.1</v>
      </c>
      <c r="CF1213" s="33">
        <v>0.1</v>
      </c>
      <c r="CG1213" s="32">
        <v>1</v>
      </c>
      <c r="CH1213" s="98">
        <v>1</v>
      </c>
      <c r="CI1213" s="98">
        <v>1</v>
      </c>
      <c r="CJ1213" s="96">
        <f>Population!$CG1213-Population!$CI1213</f>
        <v>0</v>
      </c>
      <c r="CK1213" s="118">
        <f>_xlfn.DAYS(Entries!$AY$2,Population!H1213)</f>
        <v>1611</v>
      </c>
      <c r="CL1213" s="118">
        <f t="shared" si="158"/>
        <v>1460</v>
      </c>
      <c r="CM1213" s="117">
        <f>Entries!$AY$5</f>
        <v>0.15</v>
      </c>
      <c r="CN1213" s="117">
        <f t="shared" si="156"/>
        <v>0</v>
      </c>
      <c r="CO1213" s="119" t="str">
        <f t="shared" si="159"/>
        <v>-</v>
      </c>
      <c r="CP1213" s="32"/>
      <c r="CQ1213" s="19">
        <v>0</v>
      </c>
      <c r="CR1213" s="98" t="s">
        <v>118</v>
      </c>
      <c r="CS1213" s="98"/>
      <c r="CT1213" s="33"/>
      <c r="CU1213" s="32" t="s">
        <v>1994</v>
      </c>
      <c r="CV1213" s="98"/>
      <c r="CW1213" s="98"/>
      <c r="CX1213" s="98" t="s">
        <v>4671</v>
      </c>
      <c r="CY1213" s="98" t="s">
        <v>107</v>
      </c>
      <c r="CZ1213" s="98" t="s">
        <v>108</v>
      </c>
      <c r="DA1213" s="33"/>
      <c r="DB1213" s="17" t="s">
        <v>15462</v>
      </c>
      <c r="DC1213" s="17" t="s">
        <v>15500</v>
      </c>
      <c r="DD1213" s="17" t="s">
        <v>15500</v>
      </c>
      <c r="DE1213" s="17" t="s">
        <v>15500</v>
      </c>
      <c r="DF1213" s="17" t="s">
        <v>15500</v>
      </c>
      <c r="DG1213" s="23" t="s">
        <v>11172</v>
      </c>
      <c r="DH1213" s="145"/>
    </row>
    <row r="1214" spans="1:112" s="17" customFormat="1" x14ac:dyDescent="0.25">
      <c r="A1214" s="30" t="s">
        <v>4676</v>
      </c>
      <c r="B1214" s="96">
        <v>0</v>
      </c>
      <c r="C1214" s="152" t="s">
        <v>15461</v>
      </c>
      <c r="D1214" s="96"/>
      <c r="E1214" s="96">
        <v>41784</v>
      </c>
      <c r="F1214" s="96" t="s">
        <v>4677</v>
      </c>
      <c r="G1214" s="31">
        <v>41781</v>
      </c>
      <c r="H1214" s="43">
        <v>42639</v>
      </c>
      <c r="I1214" s="96" t="s">
        <v>87</v>
      </c>
      <c r="J1214" s="96"/>
      <c r="K1214" s="96"/>
      <c r="L1214" s="96" t="s">
        <v>88</v>
      </c>
      <c r="M1214" s="124" t="s">
        <v>507</v>
      </c>
      <c r="N1214" s="96" t="s">
        <v>507</v>
      </c>
      <c r="O1214" s="124" t="s">
        <v>509</v>
      </c>
      <c r="P1214" s="64" t="str">
        <f>VLOOKUP(N1214,Entries!J:K,2,FALSE)</f>
        <v>INDIA</v>
      </c>
      <c r="Q1214" s="123" t="s">
        <v>515</v>
      </c>
      <c r="R1214" s="30" t="s">
        <v>515</v>
      </c>
      <c r="S1214" s="96" t="s">
        <v>507</v>
      </c>
      <c r="T1214" s="124" t="s">
        <v>509</v>
      </c>
      <c r="U1214" s="125" t="s">
        <v>141</v>
      </c>
      <c r="V1214" s="31" t="s">
        <v>141</v>
      </c>
      <c r="W1214" s="64">
        <f>IF(VLOOKUP(R1214,Entries!N:P,3,FALSE)=V1214,1,VLOOKUP(R1214,Entries!N:P,3,FALSE))</f>
        <v>1</v>
      </c>
      <c r="X1214" s="124"/>
      <c r="Y1214" s="124"/>
      <c r="Z1214" s="96"/>
      <c r="AA1214" s="96"/>
      <c r="AB1214" s="96"/>
      <c r="AC1214" s="96" t="s">
        <v>93</v>
      </c>
      <c r="AD1214" s="96" t="s">
        <v>668</v>
      </c>
      <c r="AE1214" s="96" t="s">
        <v>117</v>
      </c>
      <c r="AF1214" s="96" t="s">
        <v>117</v>
      </c>
      <c r="AG1214" s="96"/>
      <c r="AH1214" s="96"/>
      <c r="AI1214" s="96"/>
      <c r="AJ1214" s="19">
        <v>1</v>
      </c>
      <c r="AK1214" s="96" t="s">
        <v>118</v>
      </c>
      <c r="AL1214" s="96"/>
      <c r="AM1214" s="31"/>
      <c r="AN1214" s="30" t="s">
        <v>125</v>
      </c>
      <c r="AO1214" s="96" t="s">
        <v>97</v>
      </c>
      <c r="AP1214" s="31" t="s">
        <v>97</v>
      </c>
      <c r="AQ1214">
        <v>21104.38385599</v>
      </c>
      <c r="AR1214" t="s">
        <v>12417</v>
      </c>
      <c r="AS1214" t="s">
        <v>11225</v>
      </c>
      <c r="AT1214" t="s">
        <v>13266</v>
      </c>
      <c r="AU1214">
        <v>97.974299999999999</v>
      </c>
      <c r="AV1214" s="96">
        <v>1.7099737615866666</v>
      </c>
      <c r="AW1214">
        <v>157.99709999999999</v>
      </c>
      <c r="AX1214" s="96">
        <v>2.7575690299066666</v>
      </c>
      <c r="AY1214">
        <v>3.3329000000000002E-3</v>
      </c>
      <c r="AZ1214">
        <v>85.120800000000003</v>
      </c>
      <c r="BA1214" s="96">
        <v>1.4856379128533335</v>
      </c>
      <c r="BB1214">
        <v>275.37979999999999</v>
      </c>
      <c r="BC1214" s="96">
        <v>4.8062832035644441</v>
      </c>
      <c r="BD1214">
        <v>14.63607178</v>
      </c>
      <c r="BE1214" s="96">
        <f t="shared" si="153"/>
        <v>7059.6886456884995</v>
      </c>
      <c r="BF1214" s="96">
        <f t="shared" si="154"/>
        <v>712.21788197571459</v>
      </c>
      <c r="BG1214" s="96">
        <f t="shared" si="155"/>
        <v>665.15940940128439</v>
      </c>
      <c r="BH1214">
        <v>7065.9454691277469</v>
      </c>
      <c r="BI1214">
        <v>4.4359846067733308E-3</v>
      </c>
      <c r="BJ1214">
        <v>1.70988298401756</v>
      </c>
      <c r="BK1214">
        <v>2.7575696038467621</v>
      </c>
      <c r="BL1214">
        <v>1.4023625794891741</v>
      </c>
      <c r="BM1214">
        <v>4.8895629178442226</v>
      </c>
      <c r="BN1214">
        <v>1.709974164138842</v>
      </c>
      <c r="BO1214">
        <v>2.7575696052851559</v>
      </c>
      <c r="BP1214">
        <v>4.4246005817435438E-3</v>
      </c>
      <c r="BQ1214">
        <v>1.504514588934468</v>
      </c>
      <c r="BR1214">
        <v>7056.757561234027</v>
      </c>
      <c r="BS1214" s="96">
        <v>716.9808948446871</v>
      </c>
      <c r="BT1214" s="96">
        <v>654.53422762336777</v>
      </c>
      <c r="BU1214">
        <v>4.8895629178442226</v>
      </c>
      <c r="BV1214" s="65" t="str">
        <f t="shared" si="157"/>
        <v>no propulsion</v>
      </c>
      <c r="BW1214" s="30" t="s">
        <v>104</v>
      </c>
      <c r="BX1214" s="96">
        <v>0.18099999999999999</v>
      </c>
      <c r="BY1214" s="96">
        <v>0.25600000000000001</v>
      </c>
      <c r="BZ1214" s="96">
        <v>0.25600000000000001</v>
      </c>
      <c r="CA1214" s="96">
        <v>7.3300000000000004E-2</v>
      </c>
      <c r="CB1214" s="96">
        <v>3.2800000000000003E-2</v>
      </c>
      <c r="CC1214" s="96">
        <v>6.2700000000000006E-2</v>
      </c>
      <c r="CD1214" s="96">
        <v>0.25600000000000001</v>
      </c>
      <c r="CE1214" s="96">
        <v>0.18099999999999999</v>
      </c>
      <c r="CF1214" s="31">
        <v>0.25600000000000001</v>
      </c>
      <c r="CG1214" s="30">
        <v>5.25</v>
      </c>
      <c r="CH1214" s="96">
        <v>5.25</v>
      </c>
      <c r="CI1214" s="96">
        <v>5.25</v>
      </c>
      <c r="CJ1214" s="98">
        <f>Population!$CG1214-Population!$CI1214</f>
        <v>0</v>
      </c>
      <c r="CK1214" s="120">
        <f>_xlfn.DAYS(Entries!$AY$2,Population!H1214)</f>
        <v>1655</v>
      </c>
      <c r="CL1214" s="120">
        <f t="shared" si="158"/>
        <v>365</v>
      </c>
      <c r="CM1214" s="122">
        <f>Entries!$AY$5</f>
        <v>0.15</v>
      </c>
      <c r="CN1214" s="122">
        <f t="shared" si="156"/>
        <v>0</v>
      </c>
      <c r="CO1214" s="121" t="str">
        <f t="shared" si="159"/>
        <v>-</v>
      </c>
      <c r="CP1214" s="30" t="s">
        <v>103</v>
      </c>
      <c r="CQ1214" s="96">
        <v>0</v>
      </c>
      <c r="CR1214" s="96" t="s">
        <v>95</v>
      </c>
      <c r="CS1214" s="96"/>
      <c r="CT1214" s="31"/>
      <c r="CU1214" s="30" t="s">
        <v>4679</v>
      </c>
      <c r="CV1214" s="96" t="s">
        <v>4680</v>
      </c>
      <c r="CW1214" s="96" t="s">
        <v>509</v>
      </c>
      <c r="CX1214" s="96" t="s">
        <v>4676</v>
      </c>
      <c r="CY1214" s="96" t="s">
        <v>107</v>
      </c>
      <c r="CZ1214" s="96" t="s">
        <v>108</v>
      </c>
      <c r="DA1214" s="31"/>
      <c r="DB1214" s="17" t="s">
        <v>15462</v>
      </c>
      <c r="DC1214" s="17" t="s">
        <v>15500</v>
      </c>
      <c r="DD1214" s="17" t="s">
        <v>15500</v>
      </c>
      <c r="DE1214" s="17" t="s">
        <v>15500</v>
      </c>
      <c r="DF1214" s="17" t="s">
        <v>15500</v>
      </c>
      <c r="DG1214" s="23" t="s">
        <v>11171</v>
      </c>
      <c r="DH1214" s="145"/>
    </row>
    <row r="1215" spans="1:112" s="17" customFormat="1" x14ac:dyDescent="0.25">
      <c r="A1215" s="32" t="s">
        <v>4681</v>
      </c>
      <c r="B1215" s="98">
        <v>0</v>
      </c>
      <c r="C1215" s="64" t="s">
        <v>15461</v>
      </c>
      <c r="D1215" s="98"/>
      <c r="E1215" s="98">
        <v>38012</v>
      </c>
      <c r="F1215" s="98" t="s">
        <v>4682</v>
      </c>
      <c r="G1215" s="33">
        <v>38009</v>
      </c>
      <c r="H1215" s="44">
        <v>40894</v>
      </c>
      <c r="I1215" s="98" t="s">
        <v>111</v>
      </c>
      <c r="J1215" s="98"/>
      <c r="K1215" s="98"/>
      <c r="L1215" s="98" t="s">
        <v>4683</v>
      </c>
      <c r="M1215" t="s">
        <v>391</v>
      </c>
      <c r="N1215" s="98" t="s">
        <v>391</v>
      </c>
      <c r="O1215" t="s">
        <v>649</v>
      </c>
      <c r="P1215" s="96" t="str">
        <f>VLOOKUP(N1215,Entries!J:K,2,FALSE)</f>
        <v>FRANCE</v>
      </c>
      <c r="Q1215" s="38" t="s">
        <v>392</v>
      </c>
      <c r="R1215" s="32" t="s">
        <v>11070</v>
      </c>
      <c r="S1215" s="98" t="s">
        <v>391</v>
      </c>
      <c r="T1215" t="s">
        <v>649</v>
      </c>
      <c r="U1215" s="39" t="s">
        <v>141</v>
      </c>
      <c r="V1215" s="33" t="s">
        <v>141</v>
      </c>
      <c r="W1215" s="64">
        <f>IF(VLOOKUP(R1215,Entries!N:P,3,FALSE)=V1215,1,VLOOKUP(R1215,Entries!N:P,3,FALSE))</f>
        <v>1</v>
      </c>
      <c r="X1215"/>
      <c r="Y1215"/>
      <c r="Z1215" s="98"/>
      <c r="AA1215" s="98"/>
      <c r="AB1215" s="98"/>
      <c r="AC1215" s="98" t="s">
        <v>239</v>
      </c>
      <c r="AD1215" s="98" t="s">
        <v>329</v>
      </c>
      <c r="AE1215" s="98" t="s">
        <v>94</v>
      </c>
      <c r="AF1215" s="98" t="s">
        <v>94</v>
      </c>
      <c r="AG1215" s="98"/>
      <c r="AH1215" s="98"/>
      <c r="AI1215" s="98"/>
      <c r="AJ1215" s="98">
        <v>5</v>
      </c>
      <c r="AK1215" s="98" t="s">
        <v>95</v>
      </c>
      <c r="AL1215" s="98"/>
      <c r="AM1215" s="33"/>
      <c r="AN1215" s="32" t="s">
        <v>125</v>
      </c>
      <c r="AO1215" s="98" t="s">
        <v>97</v>
      </c>
      <c r="AP1215" s="33" t="s">
        <v>97</v>
      </c>
      <c r="AQ1215">
        <v>21104.551493110001</v>
      </c>
      <c r="AR1215" t="s">
        <v>846</v>
      </c>
      <c r="AS1215" t="s">
        <v>11225</v>
      </c>
      <c r="AT1215" t="s">
        <v>13267</v>
      </c>
      <c r="AU1215">
        <v>98.203500000000005</v>
      </c>
      <c r="AV1215" s="98">
        <v>1.7139740554</v>
      </c>
      <c r="AW1215">
        <v>180.642</v>
      </c>
      <c r="AX1215" s="98">
        <v>3.1527970114666668</v>
      </c>
      <c r="AY1215">
        <v>1.115E-4</v>
      </c>
      <c r="AZ1215">
        <v>92.968299999999999</v>
      </c>
      <c r="BA1215" s="98">
        <v>1.6226025974088891</v>
      </c>
      <c r="BB1215">
        <v>267.1644</v>
      </c>
      <c r="BC1215" s="98">
        <v>4.662897454026667</v>
      </c>
      <c r="BD1215">
        <v>14.585476269999999</v>
      </c>
      <c r="BE1215" s="96">
        <f t="shared" si="153"/>
        <v>7076.0054414854048</v>
      </c>
      <c r="BF1215" s="96">
        <f t="shared" si="154"/>
        <v>705.79441609213063</v>
      </c>
      <c r="BG1215" s="96">
        <f t="shared" si="155"/>
        <v>704.21646687867906</v>
      </c>
      <c r="BH1215">
        <v>7082.2438646280407</v>
      </c>
      <c r="BI1215">
        <v>1.2439953987340071E-3</v>
      </c>
      <c r="BJ1215">
        <v>1.7138811657360511</v>
      </c>
      <c r="BK1215">
        <v>3.1527976673288638</v>
      </c>
      <c r="BL1215">
        <v>1.198139121980762</v>
      </c>
      <c r="BM1215">
        <v>5.0873629322432654</v>
      </c>
      <c r="BN1215">
        <v>1.713974458014891</v>
      </c>
      <c r="BO1215">
        <v>3.1527976678294469</v>
      </c>
      <c r="BP1215">
        <v>1.4115654358776929E-3</v>
      </c>
      <c r="BQ1215">
        <v>1.198139121980762</v>
      </c>
      <c r="BR1215">
        <v>7073.0915660125138</v>
      </c>
      <c r="BS1215" s="96">
        <v>712.07569759189573</v>
      </c>
      <c r="BT1215" s="96">
        <v>692.10743443313186</v>
      </c>
      <c r="BU1215">
        <v>5.0873629322432654</v>
      </c>
      <c r="BV1215" s="60" t="str">
        <f t="shared" si="157"/>
        <v>sunsynchronous observation</v>
      </c>
      <c r="BW1215" s="32" t="s">
        <v>4685</v>
      </c>
      <c r="BX1215" s="98">
        <v>2</v>
      </c>
      <c r="BY1215" s="98">
        <v>4</v>
      </c>
      <c r="BZ1215" s="98">
        <v>8</v>
      </c>
      <c r="CA1215" s="98">
        <v>22.995100000000001</v>
      </c>
      <c r="CB1215" s="98">
        <v>3.1415999999999999</v>
      </c>
      <c r="CC1215" s="98">
        <v>12.7</v>
      </c>
      <c r="CD1215" s="98">
        <v>4</v>
      </c>
      <c r="CE1215" s="98">
        <v>2</v>
      </c>
      <c r="CF1215" s="33">
        <v>8</v>
      </c>
      <c r="CG1215" s="32">
        <v>970</v>
      </c>
      <c r="CH1215" s="98">
        <v>940</v>
      </c>
      <c r="CI1215" s="98">
        <v>895</v>
      </c>
      <c r="CJ1215" s="96">
        <f>Population!$CG1215-Population!$CI1215</f>
        <v>75</v>
      </c>
      <c r="CK1215" s="118">
        <f>_xlfn.DAYS(Entries!$AY$2,Population!H1215)</f>
        <v>3400</v>
      </c>
      <c r="CL1215" s="118">
        <f t="shared" si="158"/>
        <v>1825</v>
      </c>
      <c r="CM1215" s="117">
        <f>Entries!$AY$5</f>
        <v>0.15</v>
      </c>
      <c r="CN1215" s="117">
        <f t="shared" si="156"/>
        <v>7.7319587628865982E-2</v>
      </c>
      <c r="CO1215" s="119">
        <f t="shared" si="159"/>
        <v>0</v>
      </c>
      <c r="CP1215" s="32" t="s">
        <v>1475</v>
      </c>
      <c r="CQ1215" s="98">
        <v>2</v>
      </c>
      <c r="CR1215" s="98" t="s">
        <v>95</v>
      </c>
      <c r="CS1215" s="98"/>
      <c r="CT1215" s="33"/>
      <c r="CU1215" s="32" t="s">
        <v>357</v>
      </c>
      <c r="CV1215" s="98" t="s">
        <v>4686</v>
      </c>
      <c r="CW1215" s="98" t="s">
        <v>649</v>
      </c>
      <c r="CX1215" s="98" t="s">
        <v>1478</v>
      </c>
      <c r="CY1215" s="98" t="s">
        <v>107</v>
      </c>
      <c r="CZ1215" s="98" t="s">
        <v>1479</v>
      </c>
      <c r="DA1215" s="33">
        <v>1500</v>
      </c>
      <c r="DB1215" s="17" t="s">
        <v>15463</v>
      </c>
      <c r="DC1215" s="17" t="s">
        <v>15500</v>
      </c>
      <c r="DD1215" s="17">
        <v>1</v>
      </c>
      <c r="DE1215" s="17">
        <v>1</v>
      </c>
      <c r="DF1215" s="17">
        <v>10</v>
      </c>
      <c r="DG1215" s="23" t="s">
        <v>11182</v>
      </c>
      <c r="DH1215" s="145"/>
    </row>
    <row r="1216" spans="1:112" s="17" customFormat="1" x14ac:dyDescent="0.25">
      <c r="A1216" s="30" t="s">
        <v>4687</v>
      </c>
      <c r="B1216" s="96">
        <v>0</v>
      </c>
      <c r="C1216" s="152" t="s">
        <v>15461</v>
      </c>
      <c r="D1216" s="96"/>
      <c r="E1216" s="96">
        <v>39019</v>
      </c>
      <c r="F1216" s="96" t="s">
        <v>4688</v>
      </c>
      <c r="G1216" s="31">
        <v>39016</v>
      </c>
      <c r="H1216" s="43">
        <v>41245</v>
      </c>
      <c r="I1216" s="96" t="s">
        <v>111</v>
      </c>
      <c r="J1216" s="96"/>
      <c r="K1216" s="96"/>
      <c r="L1216" s="96" t="s">
        <v>4689</v>
      </c>
      <c r="M1216" s="124" t="s">
        <v>391</v>
      </c>
      <c r="N1216" s="96" t="s">
        <v>391</v>
      </c>
      <c r="O1216" s="124" t="s">
        <v>649</v>
      </c>
      <c r="P1216" s="64" t="str">
        <f>VLOOKUP(N1216,Entries!J:K,2,FALSE)</f>
        <v>FRANCE</v>
      </c>
      <c r="Q1216" s="123" t="s">
        <v>392</v>
      </c>
      <c r="R1216" s="30" t="s">
        <v>11070</v>
      </c>
      <c r="S1216" s="96" t="s">
        <v>391</v>
      </c>
      <c r="T1216" s="124" t="s">
        <v>649</v>
      </c>
      <c r="U1216" s="125" t="s">
        <v>141</v>
      </c>
      <c r="V1216" s="31" t="s">
        <v>141</v>
      </c>
      <c r="W1216" s="64">
        <f>IF(VLOOKUP(R1216,Entries!N:P,3,FALSE)=V1216,1,VLOOKUP(R1216,Entries!N:P,3,FALSE))</f>
        <v>1</v>
      </c>
      <c r="X1216" s="124"/>
      <c r="Y1216" s="124"/>
      <c r="Z1216" s="96"/>
      <c r="AA1216" s="96"/>
      <c r="AB1216" s="96"/>
      <c r="AC1216" s="96" t="s">
        <v>239</v>
      </c>
      <c r="AD1216" s="96" t="s">
        <v>329</v>
      </c>
      <c r="AE1216" s="96" t="s">
        <v>94</v>
      </c>
      <c r="AF1216" s="96" t="s">
        <v>94</v>
      </c>
      <c r="AG1216" s="96"/>
      <c r="AH1216" s="96"/>
      <c r="AI1216" s="96"/>
      <c r="AJ1216" s="96">
        <v>5</v>
      </c>
      <c r="AK1216" s="96" t="s">
        <v>95</v>
      </c>
      <c r="AL1216" s="96"/>
      <c r="AM1216" s="31"/>
      <c r="AN1216" s="30" t="s">
        <v>125</v>
      </c>
      <c r="AO1216" s="96" t="s">
        <v>97</v>
      </c>
      <c r="AP1216" s="31" t="s">
        <v>97</v>
      </c>
      <c r="AQ1216">
        <v>21104.517618040001</v>
      </c>
      <c r="AR1216" t="s">
        <v>843</v>
      </c>
      <c r="AS1216" t="s">
        <v>11225</v>
      </c>
      <c r="AT1216" t="s">
        <v>13268</v>
      </c>
      <c r="AU1216">
        <v>98.198899999999995</v>
      </c>
      <c r="AV1216" s="96">
        <v>1.713893770271111</v>
      </c>
      <c r="AW1216">
        <v>180.7227</v>
      </c>
      <c r="AX1216" s="96">
        <v>3.15420549188</v>
      </c>
      <c r="AY1216">
        <v>1.3960000000000001E-4</v>
      </c>
      <c r="AZ1216">
        <v>103.0939</v>
      </c>
      <c r="BA1216" s="96">
        <v>1.7993276193822223</v>
      </c>
      <c r="BB1216">
        <v>257.04160000000002</v>
      </c>
      <c r="BC1216" s="96">
        <v>4.4862213012622227</v>
      </c>
      <c r="BD1216">
        <v>14.58550548</v>
      </c>
      <c r="BE1216" s="96">
        <f t="shared" si="153"/>
        <v>7075.9959941982515</v>
      </c>
      <c r="BF1216" s="96">
        <f t="shared" si="154"/>
        <v>705.98380323904166</v>
      </c>
      <c r="BG1216" s="96">
        <f t="shared" si="155"/>
        <v>704.00818515746141</v>
      </c>
      <c r="BH1216">
        <v>7082.2341110108191</v>
      </c>
      <c r="BI1216">
        <v>1.2579585950269409E-3</v>
      </c>
      <c r="BJ1216">
        <v>1.713800931175615</v>
      </c>
      <c r="BK1216">
        <v>3.1542061481256471</v>
      </c>
      <c r="BL1216">
        <v>1.224450636936476</v>
      </c>
      <c r="BM1216">
        <v>5.0611002645502774</v>
      </c>
      <c r="BN1216">
        <v>1.713894172850972</v>
      </c>
      <c r="BO1216">
        <v>3.154206148550204</v>
      </c>
      <c r="BP1216">
        <v>1.429048371271043E-3</v>
      </c>
      <c r="BQ1216">
        <v>1.224450636936476</v>
      </c>
      <c r="BR1216">
        <v>7073.0819029292043</v>
      </c>
      <c r="BS1216" s="96">
        <v>712.18967910245283</v>
      </c>
      <c r="BT1216" s="96">
        <v>691.9741267559566</v>
      </c>
      <c r="BU1216">
        <v>5.0611002645502774</v>
      </c>
      <c r="BV1216" s="65" t="str">
        <f t="shared" si="157"/>
        <v>sunsynchronous observation</v>
      </c>
      <c r="BW1216" s="30" t="s">
        <v>1474</v>
      </c>
      <c r="BX1216" s="96">
        <v>2</v>
      </c>
      <c r="BY1216" s="96">
        <v>4</v>
      </c>
      <c r="BZ1216" s="96">
        <v>8</v>
      </c>
      <c r="CA1216" s="96">
        <v>22.811699999999998</v>
      </c>
      <c r="CB1216" s="96">
        <v>2.5981000000000001</v>
      </c>
      <c r="CC1216" s="96">
        <v>12.145</v>
      </c>
      <c r="CD1216" s="96">
        <v>4</v>
      </c>
      <c r="CE1216" s="96">
        <v>2</v>
      </c>
      <c r="CF1216" s="31">
        <v>8</v>
      </c>
      <c r="CG1216" s="30">
        <v>970</v>
      </c>
      <c r="CH1216" s="96">
        <v>940</v>
      </c>
      <c r="CI1216" s="96">
        <v>895</v>
      </c>
      <c r="CJ1216" s="98">
        <f>Population!$CG1216-Population!$CI1216</f>
        <v>75</v>
      </c>
      <c r="CK1216" s="120">
        <f>_xlfn.DAYS(Entries!$AY$2,Population!H1216)</f>
        <v>3049</v>
      </c>
      <c r="CL1216" s="120">
        <f t="shared" si="158"/>
        <v>1825</v>
      </c>
      <c r="CM1216" s="122">
        <f>Entries!$AY$5</f>
        <v>0.15</v>
      </c>
      <c r="CN1216" s="122">
        <f t="shared" si="156"/>
        <v>7.7319587628865982E-2</v>
      </c>
      <c r="CO1216" s="121">
        <f t="shared" si="159"/>
        <v>0</v>
      </c>
      <c r="CP1216" s="30" t="s">
        <v>1475</v>
      </c>
      <c r="CQ1216" s="96">
        <v>2</v>
      </c>
      <c r="CR1216" s="96" t="s">
        <v>95</v>
      </c>
      <c r="CS1216" s="96"/>
      <c r="CT1216" s="31"/>
      <c r="CU1216" s="30" t="s">
        <v>357</v>
      </c>
      <c r="CV1216" s="96" t="s">
        <v>4686</v>
      </c>
      <c r="CW1216" s="96" t="s">
        <v>649</v>
      </c>
      <c r="CX1216" s="96" t="s">
        <v>1478</v>
      </c>
      <c r="CY1216" s="96" t="s">
        <v>107</v>
      </c>
      <c r="CZ1216" s="96" t="s">
        <v>1479</v>
      </c>
      <c r="DA1216" s="31"/>
      <c r="DB1216" s="17" t="s">
        <v>15463</v>
      </c>
      <c r="DC1216" s="17" t="s">
        <v>15500</v>
      </c>
      <c r="DD1216" s="17">
        <v>1</v>
      </c>
      <c r="DE1216" s="17">
        <v>1</v>
      </c>
      <c r="DF1216" s="17">
        <v>10</v>
      </c>
      <c r="DG1216" s="23" t="s">
        <v>11182</v>
      </c>
      <c r="DH1216" s="145"/>
    </row>
    <row r="1217" spans="1:112" s="17" customFormat="1" x14ac:dyDescent="0.25">
      <c r="A1217" s="32" t="s">
        <v>4691</v>
      </c>
      <c r="B1217" s="98">
        <v>0</v>
      </c>
      <c r="C1217" s="64" t="s">
        <v>15461</v>
      </c>
      <c r="D1217" s="98"/>
      <c r="E1217" s="98">
        <v>43229</v>
      </c>
      <c r="F1217" s="98" t="s">
        <v>4692</v>
      </c>
      <c r="G1217" s="33">
        <v>48489</v>
      </c>
      <c r="H1217" s="44">
        <v>43165</v>
      </c>
      <c r="I1217" s="98" t="s">
        <v>221</v>
      </c>
      <c r="J1217" s="98"/>
      <c r="K1217" s="98"/>
      <c r="L1217" s="98" t="s">
        <v>123</v>
      </c>
      <c r="M1217" t="s">
        <v>156</v>
      </c>
      <c r="N1217" s="98" t="s">
        <v>156</v>
      </c>
      <c r="O1217" t="s">
        <v>123</v>
      </c>
      <c r="P1217" s="96" t="str">
        <f>VLOOKUP(N1217,Entries!J:K,2,FALSE)</f>
        <v>UNITED STATES OF AMERICA</v>
      </c>
      <c r="Q1217" s="38" t="s">
        <v>1436</v>
      </c>
      <c r="R1217" s="32" t="s">
        <v>1436</v>
      </c>
      <c r="S1217" s="98" t="s">
        <v>156</v>
      </c>
      <c r="T1217" t="s">
        <v>157</v>
      </c>
      <c r="U1217" s="39" t="s">
        <v>159</v>
      </c>
      <c r="V1217" s="103" t="s">
        <v>180</v>
      </c>
      <c r="W1217" s="64">
        <f>IF(VLOOKUP(R1217,Entries!N:P,3,FALSE)=V1217,1,VLOOKUP(R1217,Entries!N:P,3,FALSE))</f>
        <v>1</v>
      </c>
      <c r="X1217"/>
      <c r="Y1217"/>
      <c r="Z1217" s="98"/>
      <c r="AA1217" s="98"/>
      <c r="AB1217" s="98"/>
      <c r="AC1217" s="98" t="s">
        <v>239</v>
      </c>
      <c r="AD1217" s="98" t="s">
        <v>117</v>
      </c>
      <c r="AE1217" s="98" t="s">
        <v>117</v>
      </c>
      <c r="AF1217" s="98" t="s">
        <v>117</v>
      </c>
      <c r="AG1217" s="98"/>
      <c r="AH1217" s="98"/>
      <c r="AI1217" s="98"/>
      <c r="AJ1217" s="98">
        <v>1</v>
      </c>
      <c r="AK1217" s="98" t="s">
        <v>95</v>
      </c>
      <c r="AL1217" s="98"/>
      <c r="AM1217" s="33"/>
      <c r="AN1217" s="32" t="s">
        <v>464</v>
      </c>
      <c r="AO1217" s="98" t="s">
        <v>465</v>
      </c>
      <c r="AP1217" s="33" t="s">
        <v>98</v>
      </c>
      <c r="AQ1217">
        <v>21103.3815588</v>
      </c>
      <c r="AR1217" t="s">
        <v>13269</v>
      </c>
      <c r="AS1217" t="s">
        <v>13270</v>
      </c>
      <c r="AT1217" t="s">
        <v>13271</v>
      </c>
      <c r="AU1217">
        <v>26.871600000000001</v>
      </c>
      <c r="AV1217" s="98">
        <v>0.46899779770666666</v>
      </c>
      <c r="AW1217">
        <v>189.42519999999999</v>
      </c>
      <c r="AX1217" s="98">
        <v>3.3060927384355554</v>
      </c>
      <c r="AY1217">
        <v>0.51812780000000003</v>
      </c>
      <c r="AZ1217">
        <v>355.52010000000001</v>
      </c>
      <c r="BA1217" s="98">
        <v>6.2049950111066678</v>
      </c>
      <c r="BB1217">
        <v>1.2602</v>
      </c>
      <c r="BC1217" s="98">
        <v>2.1994634657777779E-2</v>
      </c>
      <c r="BD1217">
        <v>5.50269472</v>
      </c>
      <c r="BE1217" s="96">
        <f t="shared" si="153"/>
        <v>13552.46481731725</v>
      </c>
      <c r="BF1217" s="96">
        <f t="shared" si="154"/>
        <v>14203.373597691239</v>
      </c>
      <c r="BG1217" s="96">
        <f t="shared" si="155"/>
        <v>159.55603694326055</v>
      </c>
      <c r="BH1217">
        <v>13553.64985193654</v>
      </c>
      <c r="BI1217">
        <v>0.51843050124860679</v>
      </c>
      <c r="BJ1217">
        <v>0.46945895427139211</v>
      </c>
      <c r="BK1217">
        <v>3.3061537613473329</v>
      </c>
      <c r="BL1217">
        <v>6.2060596134418491</v>
      </c>
      <c r="BM1217">
        <v>2.0931842054525109E-2</v>
      </c>
      <c r="BN1217">
        <v>0.46935195664014551</v>
      </c>
      <c r="BO1217">
        <v>3.3061439032783251</v>
      </c>
      <c r="BP1217">
        <v>0.51810044797385435</v>
      </c>
      <c r="BQ1217">
        <v>6.206039545186397</v>
      </c>
      <c r="BR1217">
        <v>13553.35911629872</v>
      </c>
      <c r="BS1217" s="96">
        <v>14204.360546003609</v>
      </c>
      <c r="BT1217" s="96">
        <v>160.35768659383029</v>
      </c>
      <c r="BU1217">
        <v>2.0931842054525109E-2</v>
      </c>
      <c r="BV1217" s="60" t="b">
        <f t="shared" si="157"/>
        <v>0</v>
      </c>
      <c r="BW1217" s="32" t="s">
        <v>104</v>
      </c>
      <c r="BX1217" s="98">
        <v>0.3</v>
      </c>
      <c r="BY1217" s="98">
        <v>0.3</v>
      </c>
      <c r="BZ1217" s="98">
        <v>0.3</v>
      </c>
      <c r="CA1217" s="98">
        <v>0.15590000000000001</v>
      </c>
      <c r="CB1217" s="98">
        <v>0.09</v>
      </c>
      <c r="CC1217" s="98">
        <v>0.13500000000000001</v>
      </c>
      <c r="CD1217" s="98">
        <v>0.3</v>
      </c>
      <c r="CE1217" s="98">
        <v>0.3</v>
      </c>
      <c r="CF1217" s="33">
        <v>0.3</v>
      </c>
      <c r="CG1217" s="32">
        <v>90</v>
      </c>
      <c r="CH1217" s="98">
        <v>90</v>
      </c>
      <c r="CI1217" s="98">
        <v>90</v>
      </c>
      <c r="CJ1217" s="96">
        <f>Population!$CG1217-Population!$CI1217</f>
        <v>0</v>
      </c>
      <c r="CK1217" s="118">
        <f>_xlfn.DAYS(Entries!$AY$2,Population!H1217)</f>
        <v>1129</v>
      </c>
      <c r="CL1217" s="118">
        <f t="shared" si="158"/>
        <v>365</v>
      </c>
      <c r="CM1217" s="117">
        <f>Entries!$AY$5</f>
        <v>0.15</v>
      </c>
      <c r="CN1217" s="117">
        <f t="shared" si="156"/>
        <v>0</v>
      </c>
      <c r="CO1217" s="119" t="str">
        <f t="shared" si="159"/>
        <v>-</v>
      </c>
      <c r="CP1217" s="32"/>
      <c r="CQ1217" s="19">
        <v>0</v>
      </c>
      <c r="CR1217" s="98" t="s">
        <v>118</v>
      </c>
      <c r="CS1217" s="98"/>
      <c r="CT1217" s="33"/>
      <c r="CU1217" s="32" t="s">
        <v>1437</v>
      </c>
      <c r="CV1217" s="98"/>
      <c r="CW1217" s="98"/>
      <c r="CX1217" s="98" t="s">
        <v>4694</v>
      </c>
      <c r="CY1217" s="98" t="s">
        <v>107</v>
      </c>
      <c r="CZ1217" s="98" t="s">
        <v>108</v>
      </c>
      <c r="DA1217" s="33"/>
      <c r="DB1217" s="17" t="s">
        <v>15462</v>
      </c>
      <c r="DC1217" s="17" t="s">
        <v>15500</v>
      </c>
      <c r="DD1217" s="17" t="s">
        <v>15500</v>
      </c>
      <c r="DE1217" s="17" t="s">
        <v>15500</v>
      </c>
      <c r="DF1217" s="17" t="s">
        <v>15500</v>
      </c>
      <c r="DG1217" s="23" t="s">
        <v>11172</v>
      </c>
      <c r="DH1217" s="145"/>
    </row>
    <row r="1218" spans="1:112" s="17" customFormat="1" x14ac:dyDescent="0.25">
      <c r="A1218" s="30" t="s">
        <v>4695</v>
      </c>
      <c r="B1218" s="15">
        <v>0</v>
      </c>
      <c r="C1218" s="152" t="s">
        <v>15461</v>
      </c>
      <c r="D1218" s="15"/>
      <c r="E1218" s="15">
        <v>43764</v>
      </c>
      <c r="F1218" s="15" t="s">
        <v>4696</v>
      </c>
      <c r="G1218" s="31">
        <v>57512</v>
      </c>
      <c r="H1218" s="43">
        <v>43437</v>
      </c>
      <c r="I1218" s="96" t="s">
        <v>190</v>
      </c>
      <c r="J1218" s="96"/>
      <c r="K1218" s="96"/>
      <c r="L1218" s="15" t="s">
        <v>285</v>
      </c>
      <c r="M1218" s="124" t="s">
        <v>156</v>
      </c>
      <c r="N1218" s="15" t="s">
        <v>156</v>
      </c>
      <c r="O1218" s="124" t="s">
        <v>11127</v>
      </c>
      <c r="P1218" s="64" t="str">
        <f>VLOOKUP(N1218,Entries!J:K,2,FALSE)</f>
        <v>UNITED STATES OF AMERICA</v>
      </c>
      <c r="Q1218" s="123" t="s">
        <v>4697</v>
      </c>
      <c r="R1218" s="30" t="s">
        <v>4697</v>
      </c>
      <c r="S1218" s="15" t="s">
        <v>156</v>
      </c>
      <c r="T1218" s="124" t="s">
        <v>157</v>
      </c>
      <c r="U1218" s="125" t="s">
        <v>180</v>
      </c>
      <c r="V1218" s="31" t="s">
        <v>180</v>
      </c>
      <c r="W1218" s="64">
        <f>IF(VLOOKUP(R1218,Entries!N:P,3,FALSE)=V1218,1,VLOOKUP(R1218,Entries!N:P,3,FALSE))</f>
        <v>1</v>
      </c>
      <c r="X1218" s="124"/>
      <c r="Y1218" s="124"/>
      <c r="Z1218" s="15"/>
      <c r="AA1218" s="15"/>
      <c r="AB1218" s="96"/>
      <c r="AC1218" s="15" t="s">
        <v>93</v>
      </c>
      <c r="AD1218" s="15" t="s">
        <v>4698</v>
      </c>
      <c r="AE1218" s="15" t="s">
        <v>180</v>
      </c>
      <c r="AF1218" s="96" t="s">
        <v>263</v>
      </c>
      <c r="AG1218" s="96"/>
      <c r="AH1218" s="96"/>
      <c r="AI1218" s="15"/>
      <c r="AJ1218" s="19">
        <v>1</v>
      </c>
      <c r="AK1218" s="15" t="s">
        <v>118</v>
      </c>
      <c r="AL1218" s="15"/>
      <c r="AM1218" s="31"/>
      <c r="AN1218" s="30" t="s">
        <v>96</v>
      </c>
      <c r="AO1218" s="15" t="s">
        <v>97</v>
      </c>
      <c r="AP1218" s="31" t="s">
        <v>97</v>
      </c>
      <c r="AQ1218">
        <v>21104.27051052</v>
      </c>
      <c r="AR1218" t="s">
        <v>13272</v>
      </c>
      <c r="AS1218" t="s">
        <v>11225</v>
      </c>
      <c r="AT1218" t="s">
        <v>13273</v>
      </c>
      <c r="AU1218">
        <v>97.671300000000002</v>
      </c>
      <c r="AV1218" s="96">
        <v>1.7046854150533335</v>
      </c>
      <c r="AW1218">
        <v>177.8904</v>
      </c>
      <c r="AX1218" s="96">
        <v>3.1047725417600001</v>
      </c>
      <c r="AY1218">
        <v>1.4423999999999999E-3</v>
      </c>
      <c r="AZ1218">
        <v>263.0505</v>
      </c>
      <c r="BA1218" s="96">
        <v>4.5910963688666664</v>
      </c>
      <c r="BB1218">
        <v>96.907600000000002</v>
      </c>
      <c r="BC1218" s="96">
        <v>1.691356338328889</v>
      </c>
      <c r="BD1218">
        <v>14.968502259999999</v>
      </c>
      <c r="BE1218" s="96">
        <f t="shared" si="153"/>
        <v>6954.7737040537149</v>
      </c>
      <c r="BF1218" s="96">
        <f t="shared" si="154"/>
        <v>593.80526964444198</v>
      </c>
      <c r="BG1218" s="96">
        <f t="shared" si="155"/>
        <v>573.7421384629879</v>
      </c>
      <c r="BH1218">
        <v>6961.1187066486609</v>
      </c>
      <c r="BI1218">
        <v>4.717516740420306E-4</v>
      </c>
      <c r="BJ1218">
        <v>1.704595347511523</v>
      </c>
      <c r="BK1218">
        <v>3.1047731877171691</v>
      </c>
      <c r="BL1218">
        <v>5.3955070932012141</v>
      </c>
      <c r="BM1218">
        <v>0.88694643801360329</v>
      </c>
      <c r="BN1218">
        <v>1.704685816901587</v>
      </c>
      <c r="BO1218">
        <v>3.1047731874382172</v>
      </c>
      <c r="BP1218">
        <v>1.0028615243016189E-3</v>
      </c>
      <c r="BQ1218">
        <v>5.3955070932012141</v>
      </c>
      <c r="BR1218">
        <v>6951.7845306072504</v>
      </c>
      <c r="BS1218" s="96">
        <v>587.7562078382316</v>
      </c>
      <c r="BT1218" s="96">
        <v>573.81285337626923</v>
      </c>
      <c r="BU1218">
        <v>0.88694643801360329</v>
      </c>
      <c r="BV1218" s="65" t="str">
        <f t="shared" si="157"/>
        <v>no propulsion</v>
      </c>
      <c r="BW1218" s="30" t="s">
        <v>289</v>
      </c>
      <c r="BX1218" s="15">
        <v>0.1</v>
      </c>
      <c r="BY1218" s="96">
        <v>0.3</v>
      </c>
      <c r="BZ1218" s="15">
        <v>0.5</v>
      </c>
      <c r="CA1218" s="15">
        <v>9.1999999999999998E-2</v>
      </c>
      <c r="CB1218" s="15">
        <v>0.01</v>
      </c>
      <c r="CC1218" s="15">
        <v>5.3800000000000001E-2</v>
      </c>
      <c r="CD1218" s="15">
        <v>0.3</v>
      </c>
      <c r="CE1218" s="15">
        <v>0.1</v>
      </c>
      <c r="CF1218" s="31">
        <v>0.5</v>
      </c>
      <c r="CG1218" s="30">
        <v>10</v>
      </c>
      <c r="CH1218" s="15">
        <v>10</v>
      </c>
      <c r="CI1218" s="15">
        <v>10</v>
      </c>
      <c r="CJ1218" s="98">
        <f>Population!$CG1218-Population!$CI1218</f>
        <v>0</v>
      </c>
      <c r="CK1218" s="120">
        <f>_xlfn.DAYS(Entries!$AY$2,Population!H1218)</f>
        <v>857</v>
      </c>
      <c r="CL1218" s="120">
        <f t="shared" si="158"/>
        <v>365</v>
      </c>
      <c r="CM1218" s="122">
        <f>Entries!$AY$5</f>
        <v>0.15</v>
      </c>
      <c r="CN1218" s="122">
        <f t="shared" si="156"/>
        <v>0</v>
      </c>
      <c r="CO1218" s="121" t="str">
        <f t="shared" si="159"/>
        <v>-</v>
      </c>
      <c r="CP1218" s="30" t="s">
        <v>103</v>
      </c>
      <c r="CQ1218" s="15">
        <v>0</v>
      </c>
      <c r="CR1218" s="15" t="s">
        <v>95</v>
      </c>
      <c r="CS1218" s="15"/>
      <c r="CT1218" s="31"/>
      <c r="CU1218" s="30" t="s">
        <v>4700</v>
      </c>
      <c r="CV1218" s="15" t="s">
        <v>4701</v>
      </c>
      <c r="CW1218" s="15" t="s">
        <v>157</v>
      </c>
      <c r="CX1218" s="15" t="s">
        <v>292</v>
      </c>
      <c r="CY1218" s="15" t="s">
        <v>107</v>
      </c>
      <c r="CZ1218" s="15" t="s">
        <v>755</v>
      </c>
      <c r="DA1218" s="31"/>
      <c r="DB1218" s="17" t="s">
        <v>15462</v>
      </c>
      <c r="DC1218" s="17" t="s">
        <v>15500</v>
      </c>
      <c r="DD1218" s="17" t="s">
        <v>15500</v>
      </c>
      <c r="DE1218" s="17" t="s">
        <v>15500</v>
      </c>
      <c r="DF1218" s="17" t="s">
        <v>15500</v>
      </c>
      <c r="DG1218" s="23" t="s">
        <v>11171</v>
      </c>
      <c r="DH1218" s="145"/>
    </row>
    <row r="1219" spans="1:112" s="17" customFormat="1" x14ac:dyDescent="0.25">
      <c r="A1219" s="32" t="s">
        <v>4702</v>
      </c>
      <c r="B1219" s="98">
        <v>0</v>
      </c>
      <c r="C1219" s="64" t="s">
        <v>15461</v>
      </c>
      <c r="D1219" s="98"/>
      <c r="E1219" s="98">
        <v>43808</v>
      </c>
      <c r="F1219" s="98" t="s">
        <v>4703</v>
      </c>
      <c r="G1219" s="33">
        <v>57511</v>
      </c>
      <c r="H1219" s="44">
        <v>43437</v>
      </c>
      <c r="I1219" s="98" t="s">
        <v>190</v>
      </c>
      <c r="J1219" s="98"/>
      <c r="K1219" s="98"/>
      <c r="L1219" s="98" t="s">
        <v>285</v>
      </c>
      <c r="M1219" t="s">
        <v>156</v>
      </c>
      <c r="N1219" s="98" t="s">
        <v>156</v>
      </c>
      <c r="O1219" t="s">
        <v>11127</v>
      </c>
      <c r="P1219" s="96" t="str">
        <f>VLOOKUP(N1219,Entries!J:K,2,FALSE)</f>
        <v>UNITED STATES OF AMERICA</v>
      </c>
      <c r="Q1219" s="38" t="s">
        <v>4697</v>
      </c>
      <c r="R1219" s="32" t="s">
        <v>4697</v>
      </c>
      <c r="S1219" s="98" t="s">
        <v>156</v>
      </c>
      <c r="T1219" t="s">
        <v>157</v>
      </c>
      <c r="U1219" s="39" t="s">
        <v>180</v>
      </c>
      <c r="V1219" s="33" t="s">
        <v>180</v>
      </c>
      <c r="W1219" s="64">
        <f>IF(VLOOKUP(R1219,Entries!N:P,3,FALSE)=V1219,1,VLOOKUP(R1219,Entries!N:P,3,FALSE))</f>
        <v>1</v>
      </c>
      <c r="X1219"/>
      <c r="Y1219"/>
      <c r="Z1219" s="98"/>
      <c r="AA1219" s="98"/>
      <c r="AB1219" s="98"/>
      <c r="AC1219" s="98" t="s">
        <v>93</v>
      </c>
      <c r="AD1219" s="98" t="s">
        <v>4698</v>
      </c>
      <c r="AE1219" s="98" t="s">
        <v>180</v>
      </c>
      <c r="AF1219" s="98" t="s">
        <v>263</v>
      </c>
      <c r="AG1219" s="98"/>
      <c r="AH1219" s="98"/>
      <c r="AI1219" s="98"/>
      <c r="AJ1219" s="19">
        <v>1</v>
      </c>
      <c r="AK1219" s="98" t="s">
        <v>118</v>
      </c>
      <c r="AL1219" s="98"/>
      <c r="AM1219" s="33"/>
      <c r="AN1219" s="32" t="s">
        <v>96</v>
      </c>
      <c r="AO1219" s="98" t="s">
        <v>97</v>
      </c>
      <c r="AP1219" s="33" t="s">
        <v>97</v>
      </c>
      <c r="AQ1219">
        <v>21104.229832109999</v>
      </c>
      <c r="AR1219" t="s">
        <v>13274</v>
      </c>
      <c r="AS1219" t="s">
        <v>11225</v>
      </c>
      <c r="AT1219" t="s">
        <v>13275</v>
      </c>
      <c r="AU1219">
        <v>97.671499999999995</v>
      </c>
      <c r="AV1219" s="98">
        <v>1.704688905711111</v>
      </c>
      <c r="AW1219">
        <v>176.73179999999999</v>
      </c>
      <c r="AX1219" s="98">
        <v>3.0845511612533332</v>
      </c>
      <c r="AY1219">
        <v>1.06E-3</v>
      </c>
      <c r="AZ1219">
        <v>271.09890000000001</v>
      </c>
      <c r="BA1219" s="98">
        <v>4.7315674191600001</v>
      </c>
      <c r="BB1219">
        <v>88.901799999999994</v>
      </c>
      <c r="BC1219" s="98">
        <v>1.5516287981422221</v>
      </c>
      <c r="BD1219">
        <v>14.959568340000001</v>
      </c>
      <c r="BE1219" s="96">
        <f t="shared" ref="BE1219:BE1282" si="160">(((((24*60*60/BD1219)^2)*3.986004418*(10^(14)))/(4*3.141592*3.141592))^(1/3))/1000</f>
        <v>6957.5423761495113</v>
      </c>
      <c r="BF1219" s="96">
        <f t="shared" ref="BF1219:BF1282" si="161">$BE1219*(1+$AY1219)-6371</f>
        <v>593.91737106822984</v>
      </c>
      <c r="BG1219" s="96">
        <f t="shared" ref="BG1219:BG1282" si="162">$BE1219*(1-$AY1219)-6371</f>
        <v>579.16738123079267</v>
      </c>
      <c r="BH1219">
        <v>6963.8872833512714</v>
      </c>
      <c r="BI1219">
        <v>4.9250225279761663E-4</v>
      </c>
      <c r="BJ1219">
        <v>1.7045989079135111</v>
      </c>
      <c r="BK1219">
        <v>3.0845518029031118</v>
      </c>
      <c r="BL1219">
        <v>1.203611702077545E-2</v>
      </c>
      <c r="BM1219">
        <v>6.2711614411782621</v>
      </c>
      <c r="BN1219">
        <v>1.704689307501571</v>
      </c>
      <c r="BO1219">
        <v>3.084551802902332</v>
      </c>
      <c r="BP1219">
        <v>9.3156570959251862E-4</v>
      </c>
      <c r="BQ1219">
        <v>1.203611702077545E-2</v>
      </c>
      <c r="BR1219">
        <v>6954.5544087268099</v>
      </c>
      <c r="BS1219" s="96">
        <v>590.03303313947526</v>
      </c>
      <c r="BT1219" s="96">
        <v>577.07578431414458</v>
      </c>
      <c r="BU1219">
        <v>6.2711614411782621</v>
      </c>
      <c r="BV1219" s="60" t="str">
        <f t="shared" si="157"/>
        <v>no propulsion</v>
      </c>
      <c r="BW1219" s="32" t="s">
        <v>289</v>
      </c>
      <c r="BX1219" s="98">
        <v>0.1</v>
      </c>
      <c r="BY1219" s="98">
        <v>0.3</v>
      </c>
      <c r="BZ1219" s="98">
        <v>0.5</v>
      </c>
      <c r="CA1219" s="98">
        <v>9.1999999999999998E-2</v>
      </c>
      <c r="CB1219" s="98">
        <v>0.01</v>
      </c>
      <c r="CC1219" s="98">
        <v>5.3800000000000001E-2</v>
      </c>
      <c r="CD1219" s="98">
        <v>0.3</v>
      </c>
      <c r="CE1219" s="98">
        <v>0.1</v>
      </c>
      <c r="CF1219" s="33">
        <v>0.5</v>
      </c>
      <c r="CG1219" s="32">
        <v>10</v>
      </c>
      <c r="CH1219" s="98">
        <v>10</v>
      </c>
      <c r="CI1219" s="98">
        <v>10</v>
      </c>
      <c r="CJ1219" s="96">
        <f>Population!$CG1219-Population!$CI1219</f>
        <v>0</v>
      </c>
      <c r="CK1219" s="118">
        <f>_xlfn.DAYS(Entries!$AY$2,Population!H1219)</f>
        <v>857</v>
      </c>
      <c r="CL1219" s="118">
        <f t="shared" si="158"/>
        <v>365</v>
      </c>
      <c r="CM1219" s="117">
        <f>Entries!$AY$5</f>
        <v>0.15</v>
      </c>
      <c r="CN1219" s="117">
        <f t="shared" si="156"/>
        <v>0</v>
      </c>
      <c r="CO1219" s="119" t="str">
        <f t="shared" si="159"/>
        <v>-</v>
      </c>
      <c r="CP1219" s="32" t="s">
        <v>103</v>
      </c>
      <c r="CQ1219" s="98">
        <v>0</v>
      </c>
      <c r="CR1219" s="98" t="s">
        <v>95</v>
      </c>
      <c r="CS1219" s="98"/>
      <c r="CT1219" s="33"/>
      <c r="CU1219" s="32" t="s">
        <v>4700</v>
      </c>
      <c r="CV1219" s="98" t="s">
        <v>4701</v>
      </c>
      <c r="CW1219" s="98" t="s">
        <v>157</v>
      </c>
      <c r="CX1219" s="98" t="s">
        <v>292</v>
      </c>
      <c r="CY1219" s="98" t="s">
        <v>107</v>
      </c>
      <c r="CZ1219" s="98" t="s">
        <v>755</v>
      </c>
      <c r="DA1219" s="33"/>
      <c r="DB1219" s="17" t="s">
        <v>15462</v>
      </c>
      <c r="DC1219" s="17" t="s">
        <v>15500</v>
      </c>
      <c r="DD1219" s="17" t="s">
        <v>15500</v>
      </c>
      <c r="DE1219" s="17" t="s">
        <v>15500</v>
      </c>
      <c r="DF1219" s="17" t="s">
        <v>15500</v>
      </c>
      <c r="DG1219" s="23" t="s">
        <v>11171</v>
      </c>
      <c r="DH1219" s="145"/>
    </row>
    <row r="1220" spans="1:112" s="17" customFormat="1" x14ac:dyDescent="0.25">
      <c r="A1220" s="30" t="s">
        <v>4705</v>
      </c>
      <c r="B1220" s="96">
        <v>0</v>
      </c>
      <c r="C1220" s="152" t="s">
        <v>15461</v>
      </c>
      <c r="D1220" s="96"/>
      <c r="E1220" s="96">
        <v>40042</v>
      </c>
      <c r="F1220" s="96" t="s">
        <v>4706</v>
      </c>
      <c r="G1220" s="31">
        <v>40039</v>
      </c>
      <c r="H1220" s="43">
        <v>41809</v>
      </c>
      <c r="I1220" s="96" t="s">
        <v>207</v>
      </c>
      <c r="J1220" s="96"/>
      <c r="K1220" s="96"/>
      <c r="L1220" s="96" t="s">
        <v>208</v>
      </c>
      <c r="M1220" s="124" t="s">
        <v>4707</v>
      </c>
      <c r="N1220" s="96" t="s">
        <v>4707</v>
      </c>
      <c r="O1220" s="124" t="s">
        <v>11123</v>
      </c>
      <c r="P1220" s="64" t="str">
        <f>VLOOKUP(N1220,Entries!J:K,2,FALSE)</f>
        <v>UKRAINE</v>
      </c>
      <c r="Q1220" s="123" t="s">
        <v>4708</v>
      </c>
      <c r="R1220" s="30" t="s">
        <v>11058</v>
      </c>
      <c r="S1220" s="96" t="s">
        <v>4707</v>
      </c>
      <c r="T1220" s="124" t="s">
        <v>944</v>
      </c>
      <c r="U1220" s="125" t="s">
        <v>92</v>
      </c>
      <c r="V1220" s="31" t="s">
        <v>92</v>
      </c>
      <c r="W1220" s="64">
        <f>IF(VLOOKUP(R1220,Entries!N:P,3,FALSE)=V1220,1,VLOOKUP(R1220,Entries!N:P,3,FALSE))</f>
        <v>1</v>
      </c>
      <c r="X1220" s="124"/>
      <c r="Y1220" s="124"/>
      <c r="Z1220" s="96"/>
      <c r="AA1220" s="96"/>
      <c r="AB1220" s="96"/>
      <c r="AC1220" s="96" t="s">
        <v>93</v>
      </c>
      <c r="AD1220" s="96" t="s">
        <v>117</v>
      </c>
      <c r="AE1220" s="96" t="s">
        <v>117</v>
      </c>
      <c r="AF1220" s="96" t="s">
        <v>117</v>
      </c>
      <c r="AG1220" s="96"/>
      <c r="AH1220" s="96"/>
      <c r="AI1220" s="96"/>
      <c r="AJ1220" s="19">
        <v>1</v>
      </c>
      <c r="AK1220" s="96" t="s">
        <v>118</v>
      </c>
      <c r="AL1220" s="96"/>
      <c r="AM1220" s="31"/>
      <c r="AN1220" s="30" t="s">
        <v>125</v>
      </c>
      <c r="AO1220" s="96" t="s">
        <v>97</v>
      </c>
      <c r="AP1220" s="31" t="s">
        <v>97</v>
      </c>
      <c r="AQ1220">
        <v>21104.371501879999</v>
      </c>
      <c r="AR1220" t="s">
        <v>13276</v>
      </c>
      <c r="AS1220" t="s">
        <v>11225</v>
      </c>
      <c r="AT1220" t="s">
        <v>13277</v>
      </c>
      <c r="AU1220">
        <v>97.939899999999994</v>
      </c>
      <c r="AV1220" s="96">
        <v>1.7093733684488888</v>
      </c>
      <c r="AW1220">
        <v>35.654000000000003</v>
      </c>
      <c r="AX1220" s="96">
        <v>0.62227956204444457</v>
      </c>
      <c r="AY1220">
        <v>1.5361000000000001E-3</v>
      </c>
      <c r="AZ1220">
        <v>25.8337</v>
      </c>
      <c r="BA1220" s="96">
        <v>0.45088302916888895</v>
      </c>
      <c r="BB1220">
        <v>334.36430000000001</v>
      </c>
      <c r="BC1220" s="96">
        <v>5.8357567220311113</v>
      </c>
      <c r="BD1220">
        <v>14.8918594</v>
      </c>
      <c r="BE1220" s="96">
        <f t="shared" si="160"/>
        <v>6978.6157041100578</v>
      </c>
      <c r="BF1220" s="96">
        <f t="shared" si="161"/>
        <v>618.33555569314194</v>
      </c>
      <c r="BG1220" s="96">
        <f t="shared" si="162"/>
        <v>596.89585252697361</v>
      </c>
      <c r="BH1220">
        <v>6984.9585050744636</v>
      </c>
      <c r="BI1220">
        <v>2.5377625335414522E-3</v>
      </c>
      <c r="BJ1220">
        <v>1.70928085375153</v>
      </c>
      <c r="BK1220">
        <v>0.62227969171019826</v>
      </c>
      <c r="BL1220">
        <v>0.75135406399992455</v>
      </c>
      <c r="BM1220">
        <v>5.535290043746433</v>
      </c>
      <c r="BN1220">
        <v>1.709373772061018</v>
      </c>
      <c r="BO1220">
        <v>0.62227969189682375</v>
      </c>
      <c r="BP1220">
        <v>2.3419297875780878E-3</v>
      </c>
      <c r="BQ1220">
        <v>0.75135406399992455</v>
      </c>
      <c r="BR1220">
        <v>6975.648804923233</v>
      </c>
      <c r="BS1220" s="96">
        <v>620.98528464716674</v>
      </c>
      <c r="BT1220" s="96">
        <v>588.31232519930018</v>
      </c>
      <c r="BU1220">
        <v>5.535290043746433</v>
      </c>
      <c r="BV1220" s="65" t="str">
        <f t="shared" si="157"/>
        <v>no propulsion</v>
      </c>
      <c r="BW1220" s="30" t="s">
        <v>104</v>
      </c>
      <c r="BX1220" s="96">
        <v>0.1</v>
      </c>
      <c r="BY1220" s="96">
        <v>0.1</v>
      </c>
      <c r="BZ1220" s="96">
        <v>0.1</v>
      </c>
      <c r="CA1220" s="96">
        <v>1.7299999999999999E-2</v>
      </c>
      <c r="CB1220" s="96">
        <v>0.01</v>
      </c>
      <c r="CC1220" s="96">
        <v>1.4999999999999999E-2</v>
      </c>
      <c r="CD1220" s="96">
        <v>0.1</v>
      </c>
      <c r="CE1220" s="96">
        <v>0.1</v>
      </c>
      <c r="CF1220" s="31">
        <v>0.1</v>
      </c>
      <c r="CG1220" s="30">
        <v>1</v>
      </c>
      <c r="CH1220" s="96">
        <v>1</v>
      </c>
      <c r="CI1220" s="96">
        <v>1</v>
      </c>
      <c r="CJ1220" s="98">
        <f>Population!$CG1220-Population!$CI1220</f>
        <v>0</v>
      </c>
      <c r="CK1220" s="120">
        <f>_xlfn.DAYS(Entries!$AY$2,Population!H1220)</f>
        <v>2485</v>
      </c>
      <c r="CL1220" s="120">
        <f t="shared" si="158"/>
        <v>365</v>
      </c>
      <c r="CM1220" s="122">
        <f>Entries!$AY$5</f>
        <v>0.15</v>
      </c>
      <c r="CN1220" s="122">
        <f t="shared" si="156"/>
        <v>0</v>
      </c>
      <c r="CO1220" s="121" t="str">
        <f t="shared" si="159"/>
        <v>-</v>
      </c>
      <c r="CP1220" s="30" t="s">
        <v>103</v>
      </c>
      <c r="CQ1220" s="96">
        <v>0</v>
      </c>
      <c r="CR1220" s="96" t="s">
        <v>95</v>
      </c>
      <c r="CS1220" s="96"/>
      <c r="CT1220" s="31"/>
      <c r="CU1220" s="30" t="s">
        <v>4710</v>
      </c>
      <c r="CV1220" s="96" t="s">
        <v>4708</v>
      </c>
      <c r="CW1220" s="96" t="s">
        <v>944</v>
      </c>
      <c r="CX1220" s="96" t="s">
        <v>120</v>
      </c>
      <c r="CY1220" s="96" t="s">
        <v>107</v>
      </c>
      <c r="CZ1220" s="96" t="s">
        <v>108</v>
      </c>
      <c r="DA1220" s="31"/>
      <c r="DB1220" s="17" t="s">
        <v>15462</v>
      </c>
      <c r="DC1220" s="17" t="s">
        <v>15500</v>
      </c>
      <c r="DD1220" s="17" t="s">
        <v>15500</v>
      </c>
      <c r="DE1220" s="17" t="s">
        <v>15500</v>
      </c>
      <c r="DF1220" s="17" t="s">
        <v>15500</v>
      </c>
      <c r="DG1220" s="23" t="s">
        <v>11171</v>
      </c>
      <c r="DH1220" s="145"/>
    </row>
    <row r="1221" spans="1:112" s="17" customFormat="1" x14ac:dyDescent="0.25">
      <c r="A1221" s="32" t="s">
        <v>4711</v>
      </c>
      <c r="B1221" s="98">
        <v>0</v>
      </c>
      <c r="C1221" s="64" t="s">
        <v>15461</v>
      </c>
      <c r="D1221" s="98"/>
      <c r="E1221" s="98">
        <v>39268</v>
      </c>
      <c r="F1221" s="98" t="s">
        <v>4712</v>
      </c>
      <c r="G1221" s="33">
        <v>39265</v>
      </c>
      <c r="H1221" s="44">
        <v>41546</v>
      </c>
      <c r="I1221" s="98" t="s">
        <v>190</v>
      </c>
      <c r="J1221" s="98"/>
      <c r="K1221" s="98"/>
      <c r="L1221" s="98" t="s">
        <v>123</v>
      </c>
      <c r="M1221" t="s">
        <v>156</v>
      </c>
      <c r="N1221" s="98" t="s">
        <v>156</v>
      </c>
      <c r="O1221" t="s">
        <v>123</v>
      </c>
      <c r="P1221" s="96" t="str">
        <f>VLOOKUP(N1221,Entries!J:K,2,FALSE)</f>
        <v>UNITED STATES OF AMERICA</v>
      </c>
      <c r="Q1221" s="38" t="s">
        <v>864</v>
      </c>
      <c r="R1221" s="32" t="s">
        <v>864</v>
      </c>
      <c r="S1221" s="98" t="s">
        <v>156</v>
      </c>
      <c r="T1221" t="s">
        <v>157</v>
      </c>
      <c r="U1221" s="39" t="s">
        <v>92</v>
      </c>
      <c r="V1221" s="33" t="s">
        <v>92</v>
      </c>
      <c r="W1221" s="64">
        <f>IF(VLOOKUP(R1221,Entries!N:P,3,FALSE)=V1221,1,VLOOKUP(R1221,Entries!N:P,3,FALSE))</f>
        <v>1</v>
      </c>
      <c r="X1221"/>
      <c r="Y1221"/>
      <c r="Z1221" s="98"/>
      <c r="AA1221" s="98"/>
      <c r="AB1221" s="98"/>
      <c r="AC1221" s="98" t="s">
        <v>93</v>
      </c>
      <c r="AD1221" s="98" t="s">
        <v>232</v>
      </c>
      <c r="AE1221" s="98" t="s">
        <v>144</v>
      </c>
      <c r="AF1221" s="98" t="s">
        <v>94</v>
      </c>
      <c r="AG1221" s="98" t="s">
        <v>2487</v>
      </c>
      <c r="AH1221" s="98"/>
      <c r="AI1221" s="98"/>
      <c r="AJ1221" s="19">
        <v>1</v>
      </c>
      <c r="AK1221" s="98" t="s">
        <v>118</v>
      </c>
      <c r="AL1221" s="98"/>
      <c r="AM1221" s="33"/>
      <c r="AN1221" s="32" t="s">
        <v>191</v>
      </c>
      <c r="AO1221" s="98" t="s">
        <v>134</v>
      </c>
      <c r="AP1221" s="33" t="s">
        <v>98</v>
      </c>
      <c r="AQ1221">
        <v>21103.69341847</v>
      </c>
      <c r="AR1221" t="s">
        <v>13278</v>
      </c>
      <c r="AS1221" t="s">
        <v>11225</v>
      </c>
      <c r="AT1221" t="s">
        <v>13279</v>
      </c>
      <c r="AU1221">
        <v>81.001099999999994</v>
      </c>
      <c r="AV1221" s="98">
        <v>1.4137355986177778</v>
      </c>
      <c r="AW1221">
        <v>338.15039999999999</v>
      </c>
      <c r="AX1221" s="98">
        <v>5.9018366190933333</v>
      </c>
      <c r="AY1221">
        <v>6.0623999999999997E-2</v>
      </c>
      <c r="AZ1221">
        <v>48.738199999999999</v>
      </c>
      <c r="BA1221" s="98">
        <v>0.85064188452444445</v>
      </c>
      <c r="BB1221">
        <v>316.44130000000001</v>
      </c>
      <c r="BC1221" s="98">
        <v>5.5229414252755555</v>
      </c>
      <c r="BD1221">
        <v>14.42083223</v>
      </c>
      <c r="BE1221" s="96">
        <f t="shared" si="160"/>
        <v>7129.7617673911554</v>
      </c>
      <c r="BF1221" s="96">
        <f t="shared" si="161"/>
        <v>1190.9964447774773</v>
      </c>
      <c r="BG1221" s="96">
        <f t="shared" si="162"/>
        <v>326.52709000483355</v>
      </c>
      <c r="BH1221">
        <v>7136.5324360108252</v>
      </c>
      <c r="BI1221">
        <v>6.1760464078065701E-2</v>
      </c>
      <c r="BJ1221">
        <v>1.4138371220556669</v>
      </c>
      <c r="BK1221">
        <v>5.9018378469280544</v>
      </c>
      <c r="BL1221">
        <v>0.85597400464414031</v>
      </c>
      <c r="BM1221">
        <v>5.5177046085102504</v>
      </c>
      <c r="BN1221">
        <v>1.4137357978450169</v>
      </c>
      <c r="BO1221">
        <v>5.9018381125188029</v>
      </c>
      <c r="BP1221">
        <v>6.147313567224779E-2</v>
      </c>
      <c r="BQ1221">
        <v>0.86212362501548645</v>
      </c>
      <c r="BR1221">
        <v>7126.9222202055525</v>
      </c>
      <c r="BS1221" s="96">
        <v>1194.0364767738056</v>
      </c>
      <c r="BT1221" s="96">
        <v>317.80796363729951</v>
      </c>
      <c r="BU1221">
        <v>5.5177046085102504</v>
      </c>
      <c r="BV1221" s="60" t="str">
        <f t="shared" si="157"/>
        <v>no propulsion</v>
      </c>
      <c r="BW1221" s="32" t="s">
        <v>686</v>
      </c>
      <c r="BX1221" s="98">
        <v>0.1</v>
      </c>
      <c r="BY1221" s="98">
        <v>0.1</v>
      </c>
      <c r="BZ1221" s="98">
        <v>0.1</v>
      </c>
      <c r="CA1221" s="98">
        <v>7.9000000000000008E-3</v>
      </c>
      <c r="CB1221" s="98">
        <v>7.9000000000000008E-3</v>
      </c>
      <c r="CC1221" s="98">
        <v>7.9000000000000008E-3</v>
      </c>
      <c r="CD1221" s="98">
        <v>0.1</v>
      </c>
      <c r="CE1221" s="98">
        <v>0.1</v>
      </c>
      <c r="CF1221" s="33">
        <v>0.1</v>
      </c>
      <c r="CG1221" s="32">
        <v>1</v>
      </c>
      <c r="CH1221" s="98">
        <v>1</v>
      </c>
      <c r="CI1221" s="98">
        <v>1</v>
      </c>
      <c r="CJ1221" s="96">
        <f>Population!$CG1221-Population!$CI1221</f>
        <v>0</v>
      </c>
      <c r="CK1221" s="118">
        <f>_xlfn.DAYS(Entries!$AY$2,Population!H1221)</f>
        <v>2748</v>
      </c>
      <c r="CL1221" s="118">
        <f t="shared" si="158"/>
        <v>365</v>
      </c>
      <c r="CM1221" s="117">
        <f>Entries!$AY$5</f>
        <v>0.15</v>
      </c>
      <c r="CN1221" s="117">
        <f t="shared" si="156"/>
        <v>0</v>
      </c>
      <c r="CO1221" s="119" t="str">
        <f t="shared" si="159"/>
        <v>-</v>
      </c>
      <c r="CP1221" s="32" t="s">
        <v>103</v>
      </c>
      <c r="CQ1221" s="98">
        <v>0</v>
      </c>
      <c r="CR1221" s="98" t="s">
        <v>95</v>
      </c>
      <c r="CS1221" s="98"/>
      <c r="CT1221" s="33"/>
      <c r="CU1221" s="32" t="s">
        <v>4714</v>
      </c>
      <c r="CV1221" s="98"/>
      <c r="CW1221" s="98"/>
      <c r="CX1221" s="98" t="s">
        <v>4715</v>
      </c>
      <c r="CY1221" s="98" t="s">
        <v>107</v>
      </c>
      <c r="CZ1221" s="98" t="s">
        <v>103</v>
      </c>
      <c r="DA1221" s="33"/>
      <c r="DB1221" s="17" t="s">
        <v>15462</v>
      </c>
      <c r="DC1221" s="17" t="s">
        <v>15500</v>
      </c>
      <c r="DD1221" s="17" t="s">
        <v>15500</v>
      </c>
      <c r="DE1221" s="17" t="s">
        <v>15500</v>
      </c>
      <c r="DF1221" s="17" t="s">
        <v>15500</v>
      </c>
      <c r="DG1221" s="23" t="s">
        <v>11171</v>
      </c>
      <c r="DH1221" s="145"/>
    </row>
    <row r="1222" spans="1:112" s="17" customFormat="1" x14ac:dyDescent="0.25">
      <c r="A1222" s="30" t="s">
        <v>4716</v>
      </c>
      <c r="B1222" s="15">
        <v>0</v>
      </c>
      <c r="C1222" s="152" t="s">
        <v>15461</v>
      </c>
      <c r="D1222" s="15"/>
      <c r="E1222" s="15">
        <v>39269</v>
      </c>
      <c r="F1222" s="15" t="s">
        <v>4717</v>
      </c>
      <c r="G1222" s="31">
        <v>39266</v>
      </c>
      <c r="H1222" s="43">
        <v>41546</v>
      </c>
      <c r="I1222" s="96" t="s">
        <v>190</v>
      </c>
      <c r="J1222" s="96"/>
      <c r="K1222" s="96"/>
      <c r="L1222" s="15" t="s">
        <v>123</v>
      </c>
      <c r="M1222" s="124" t="s">
        <v>156</v>
      </c>
      <c r="N1222" s="15" t="s">
        <v>156</v>
      </c>
      <c r="O1222" s="124" t="s">
        <v>123</v>
      </c>
      <c r="P1222" s="64" t="str">
        <f>VLOOKUP(N1222,Entries!J:K,2,FALSE)</f>
        <v>UNITED STATES OF AMERICA</v>
      </c>
      <c r="Q1222" s="123" t="s">
        <v>864</v>
      </c>
      <c r="R1222" s="30" t="s">
        <v>864</v>
      </c>
      <c r="S1222" s="15" t="s">
        <v>156</v>
      </c>
      <c r="T1222" s="124" t="s">
        <v>157</v>
      </c>
      <c r="U1222" s="125" t="s">
        <v>92</v>
      </c>
      <c r="V1222" s="31" t="s">
        <v>92</v>
      </c>
      <c r="W1222" s="64">
        <f>IF(VLOOKUP(R1222,Entries!N:P,3,FALSE)=V1222,1,VLOOKUP(R1222,Entries!N:P,3,FALSE))</f>
        <v>1</v>
      </c>
      <c r="X1222" s="124"/>
      <c r="Y1222" s="124"/>
      <c r="Z1222" s="15"/>
      <c r="AA1222" s="15"/>
      <c r="AB1222" s="96"/>
      <c r="AC1222" s="15" t="s">
        <v>93</v>
      </c>
      <c r="AD1222" s="15" t="s">
        <v>232</v>
      </c>
      <c r="AE1222" s="15" t="s">
        <v>144</v>
      </c>
      <c r="AF1222" s="96" t="s">
        <v>94</v>
      </c>
      <c r="AG1222" s="96" t="s">
        <v>2487</v>
      </c>
      <c r="AH1222" s="96"/>
      <c r="AI1222" s="15"/>
      <c r="AJ1222" s="19">
        <v>5</v>
      </c>
      <c r="AK1222" s="15" t="s">
        <v>118</v>
      </c>
      <c r="AL1222" s="15"/>
      <c r="AM1222" s="31"/>
      <c r="AN1222" s="30" t="s">
        <v>191</v>
      </c>
      <c r="AO1222" s="15" t="s">
        <v>134</v>
      </c>
      <c r="AP1222" s="31" t="s">
        <v>98</v>
      </c>
      <c r="AQ1222">
        <v>21104.234541379999</v>
      </c>
      <c r="AR1222" t="s">
        <v>13280</v>
      </c>
      <c r="AS1222" t="s">
        <v>11225</v>
      </c>
      <c r="AT1222" t="s">
        <v>13281</v>
      </c>
      <c r="AU1222">
        <v>81.017499999999998</v>
      </c>
      <c r="AV1222" s="96">
        <v>1.4140218325555556</v>
      </c>
      <c r="AW1222">
        <v>22.7959</v>
      </c>
      <c r="AX1222" s="96">
        <v>0.3978634281822222</v>
      </c>
      <c r="AY1222">
        <v>6.7013500000000004E-2</v>
      </c>
      <c r="AZ1222">
        <v>164.2244</v>
      </c>
      <c r="BA1222" s="96">
        <v>2.8662558958044446</v>
      </c>
      <c r="BB1222">
        <v>198.09960000000001</v>
      </c>
      <c r="BC1222" s="96">
        <v>3.4574895475733336</v>
      </c>
      <c r="BD1222">
        <v>14.27392577</v>
      </c>
      <c r="BE1222" s="96">
        <f t="shared" si="160"/>
        <v>7178.5976472824077</v>
      </c>
      <c r="BF1222" s="96">
        <f t="shared" si="161"/>
        <v>1288.6606007185674</v>
      </c>
      <c r="BG1222" s="96">
        <f t="shared" si="162"/>
        <v>326.53469384624805</v>
      </c>
      <c r="BH1222">
        <v>7184.077046903617</v>
      </c>
      <c r="BI1222">
        <v>6.6932335023667758E-2</v>
      </c>
      <c r="BJ1222">
        <v>1.4141219584092211</v>
      </c>
      <c r="BK1222">
        <v>0.39786351123835201</v>
      </c>
      <c r="BL1222">
        <v>2.84963873690754</v>
      </c>
      <c r="BM1222">
        <v>3.474011210044349</v>
      </c>
      <c r="BN1222">
        <v>1.414022374709146</v>
      </c>
      <c r="BO1222">
        <v>0.39786331370253969</v>
      </c>
      <c r="BP1222">
        <v>6.7345767101888152E-2</v>
      </c>
      <c r="BQ1222">
        <v>2.8512893151335521</v>
      </c>
      <c r="BR1222">
        <v>7175.8000752509461</v>
      </c>
      <c r="BS1222" s="96">
        <v>1288.0598358885081</v>
      </c>
      <c r="BT1222" s="96">
        <v>321.54031461338491</v>
      </c>
      <c r="BU1222">
        <v>3.474011210044349</v>
      </c>
      <c r="BV1222" s="65" t="str">
        <f t="shared" si="157"/>
        <v>no propulsion</v>
      </c>
      <c r="BW1222" s="30" t="s">
        <v>686</v>
      </c>
      <c r="BX1222" s="15">
        <v>0.1</v>
      </c>
      <c r="BY1222" s="15">
        <v>0.1</v>
      </c>
      <c r="BZ1222" s="15">
        <v>0.1</v>
      </c>
      <c r="CA1222" s="15">
        <v>7.9000000000000008E-3</v>
      </c>
      <c r="CB1222" s="15">
        <v>7.9000000000000008E-3</v>
      </c>
      <c r="CC1222" s="15">
        <v>7.9000000000000008E-3</v>
      </c>
      <c r="CD1222" s="15">
        <v>0.1</v>
      </c>
      <c r="CE1222" s="15">
        <v>0.1</v>
      </c>
      <c r="CF1222" s="31">
        <v>0.1</v>
      </c>
      <c r="CG1222" s="30">
        <v>1.5</v>
      </c>
      <c r="CH1222" s="15">
        <v>1.5</v>
      </c>
      <c r="CI1222" s="15">
        <v>1.5</v>
      </c>
      <c r="CJ1222" s="98">
        <f>Population!$CG1222-Population!$CI1222</f>
        <v>0</v>
      </c>
      <c r="CK1222" s="120">
        <f>_xlfn.DAYS(Entries!$AY$2,Population!H1222)</f>
        <v>2748</v>
      </c>
      <c r="CL1222" s="120">
        <f t="shared" si="158"/>
        <v>1825</v>
      </c>
      <c r="CM1222" s="122">
        <f>Entries!$AY$5</f>
        <v>0.15</v>
      </c>
      <c r="CN1222" s="122">
        <f t="shared" si="156"/>
        <v>0</v>
      </c>
      <c r="CO1222" s="121" t="str">
        <f t="shared" si="159"/>
        <v>-</v>
      </c>
      <c r="CP1222" s="30" t="s">
        <v>103</v>
      </c>
      <c r="CQ1222" s="96">
        <v>0</v>
      </c>
      <c r="CR1222" s="15" t="s">
        <v>95</v>
      </c>
      <c r="CS1222" s="15"/>
      <c r="CT1222" s="31"/>
      <c r="CU1222" s="30" t="s">
        <v>4714</v>
      </c>
      <c r="CV1222" s="15"/>
      <c r="CW1222" s="15"/>
      <c r="CX1222" s="15" t="s">
        <v>4715</v>
      </c>
      <c r="CY1222" s="15" t="s">
        <v>107</v>
      </c>
      <c r="CZ1222" s="15" t="s">
        <v>103</v>
      </c>
      <c r="DA1222" s="31"/>
      <c r="DB1222" s="17" t="s">
        <v>15462</v>
      </c>
      <c r="DC1222" s="17" t="s">
        <v>15500</v>
      </c>
      <c r="DD1222" s="17" t="s">
        <v>15500</v>
      </c>
      <c r="DE1222" s="17" t="s">
        <v>15500</v>
      </c>
      <c r="DF1222" s="17" t="s">
        <v>15500</v>
      </c>
      <c r="DG1222" s="23" t="s">
        <v>11171</v>
      </c>
      <c r="DH1222" s="145"/>
    </row>
    <row r="1223" spans="1:112" s="17" customFormat="1" x14ac:dyDescent="0.25">
      <c r="A1223" s="32" t="s">
        <v>4719</v>
      </c>
      <c r="B1223" s="98">
        <v>0</v>
      </c>
      <c r="C1223" s="64" t="s">
        <v>15461</v>
      </c>
      <c r="D1223" s="98"/>
      <c r="E1223" s="98">
        <v>44072</v>
      </c>
      <c r="F1223" s="98" t="s">
        <v>4720</v>
      </c>
      <c r="G1223" s="33">
        <v>58442</v>
      </c>
      <c r="H1223" s="44">
        <v>43546</v>
      </c>
      <c r="I1223" s="98" t="s">
        <v>111</v>
      </c>
      <c r="J1223" s="98"/>
      <c r="K1223" s="98"/>
      <c r="L1223" s="98" t="s">
        <v>138</v>
      </c>
      <c r="M1223" t="s">
        <v>236</v>
      </c>
      <c r="N1223" s="98" t="s">
        <v>236</v>
      </c>
      <c r="O1223" t="s">
        <v>11127</v>
      </c>
      <c r="P1223" s="96" t="str">
        <f>VLOOKUP(N1223,Entries!J:K,2,FALSE)</f>
        <v>ITALY</v>
      </c>
      <c r="Q1223" s="38" t="s">
        <v>237</v>
      </c>
      <c r="R1223" s="32" t="s">
        <v>237</v>
      </c>
      <c r="S1223" s="98" t="s">
        <v>236</v>
      </c>
      <c r="T1223" t="s">
        <v>238</v>
      </c>
      <c r="U1223" s="39" t="s">
        <v>141</v>
      </c>
      <c r="V1223" s="33" t="s">
        <v>141</v>
      </c>
      <c r="W1223" s="64">
        <f>IF(VLOOKUP(R1223,Entries!N:P,3,FALSE)=V1223,1,VLOOKUP(R1223,Entries!N:P,3,FALSE))</f>
        <v>1</v>
      </c>
      <c r="X1223"/>
      <c r="Y1223"/>
      <c r="Z1223" s="98"/>
      <c r="AA1223" s="98"/>
      <c r="AB1223" s="98"/>
      <c r="AC1223" s="98" t="s">
        <v>239</v>
      </c>
      <c r="AD1223" s="98" t="s">
        <v>329</v>
      </c>
      <c r="AE1223" s="98" t="s">
        <v>94</v>
      </c>
      <c r="AF1223" s="98" t="s">
        <v>94</v>
      </c>
      <c r="AG1223" s="98"/>
      <c r="AH1223" s="98"/>
      <c r="AI1223" s="98"/>
      <c r="AJ1223" s="98">
        <v>5</v>
      </c>
      <c r="AK1223" s="98" t="s">
        <v>95</v>
      </c>
      <c r="AL1223" s="98"/>
      <c r="AM1223" s="33"/>
      <c r="AN1223" s="32" t="s">
        <v>125</v>
      </c>
      <c r="AO1223" s="98" t="s">
        <v>97</v>
      </c>
      <c r="AP1223" s="33" t="s">
        <v>97</v>
      </c>
      <c r="AQ1223">
        <v>21104.552182629999</v>
      </c>
      <c r="AR1223" t="s">
        <v>12389</v>
      </c>
      <c r="AS1223" t="s">
        <v>11225</v>
      </c>
      <c r="AT1223" t="s">
        <v>13282</v>
      </c>
      <c r="AU1223">
        <v>97.839500000000001</v>
      </c>
      <c r="AV1223" s="98">
        <v>1.7076210582444447</v>
      </c>
      <c r="AW1223">
        <v>180.32740000000001</v>
      </c>
      <c r="AX1223" s="98">
        <v>3.1473062067822228</v>
      </c>
      <c r="AY1223">
        <v>1.651E-4</v>
      </c>
      <c r="AZ1223">
        <v>103.39060000000001</v>
      </c>
      <c r="BA1223" s="98">
        <v>1.8045060101955557</v>
      </c>
      <c r="BB1223">
        <v>256.75630000000001</v>
      </c>
      <c r="BC1223" s="98">
        <v>4.4812418779422227</v>
      </c>
      <c r="BD1223">
        <v>14.83689569</v>
      </c>
      <c r="BE1223" s="96">
        <f t="shared" si="160"/>
        <v>6995.8400697326597</v>
      </c>
      <c r="BF1223" s="96">
        <f t="shared" si="161"/>
        <v>625.99508292817245</v>
      </c>
      <c r="BG1223" s="96">
        <f t="shared" si="162"/>
        <v>623.68505653714692</v>
      </c>
      <c r="BH1223">
        <v>7002.1495701444146</v>
      </c>
      <c r="BI1223">
        <v>1.2943546802950171E-3</v>
      </c>
      <c r="BJ1223">
        <v>1.7075301398804681</v>
      </c>
      <c r="BK1223">
        <v>3.1473068387841159</v>
      </c>
      <c r="BL1223">
        <v>1.232638412636641</v>
      </c>
      <c r="BM1223">
        <v>5.0531117348663406</v>
      </c>
      <c r="BN1223">
        <v>1.7076214603551929</v>
      </c>
      <c r="BO1223">
        <v>3.147306862056332</v>
      </c>
      <c r="BP1223">
        <v>1.471305603318397E-3</v>
      </c>
      <c r="BQ1223">
        <v>1.232638412636641</v>
      </c>
      <c r="BR1223">
        <v>6992.8759883611619</v>
      </c>
      <c r="BS1223" s="96">
        <v>632.16464598614857</v>
      </c>
      <c r="BT1223" s="96">
        <v>611.58733073617532</v>
      </c>
      <c r="BU1223">
        <v>5.0531117348663406</v>
      </c>
      <c r="BV1223" s="60" t="str">
        <f t="shared" si="157"/>
        <v>sunsynchronous observation</v>
      </c>
      <c r="BW1223" s="32" t="s">
        <v>362</v>
      </c>
      <c r="BX1223" s="98">
        <v>1.5</v>
      </c>
      <c r="BY1223" s="98">
        <v>3.4</v>
      </c>
      <c r="BZ1223" s="98">
        <v>5</v>
      </c>
      <c r="CA1223" s="98">
        <v>9.4754000000000005</v>
      </c>
      <c r="CB1223" s="98">
        <v>2.25</v>
      </c>
      <c r="CC1223" s="98">
        <v>6.8742999999999999</v>
      </c>
      <c r="CD1223" s="98">
        <v>3.4</v>
      </c>
      <c r="CE1223" s="98">
        <v>1.5</v>
      </c>
      <c r="CF1223" s="33">
        <v>5</v>
      </c>
      <c r="CG1223" s="32">
        <v>879</v>
      </c>
      <c r="CH1223" s="98">
        <v>879</v>
      </c>
      <c r="CI1223" s="98">
        <v>850</v>
      </c>
      <c r="CJ1223" s="96">
        <f>Population!$CG1223-Population!$CI1223</f>
        <v>29</v>
      </c>
      <c r="CK1223" s="118">
        <f>_xlfn.DAYS(Entries!$AY$2,Population!H1223)</f>
        <v>748</v>
      </c>
      <c r="CL1223" s="118">
        <f t="shared" si="158"/>
        <v>1825</v>
      </c>
      <c r="CM1223" s="117">
        <f>Entries!$AY$5</f>
        <v>0.15</v>
      </c>
      <c r="CN1223" s="117">
        <f t="shared" si="156"/>
        <v>3.2992036405005691E-2</v>
      </c>
      <c r="CO1223" s="119">
        <f t="shared" si="159"/>
        <v>0.65161643835616445</v>
      </c>
      <c r="CP1223" s="32" t="s">
        <v>2964</v>
      </c>
      <c r="CQ1223" s="98">
        <v>2</v>
      </c>
      <c r="CR1223" s="98" t="s">
        <v>95</v>
      </c>
      <c r="CS1223" s="98"/>
      <c r="CT1223" s="33"/>
      <c r="CU1223" s="32" t="s">
        <v>1335</v>
      </c>
      <c r="CV1223" s="98" t="s">
        <v>1334</v>
      </c>
      <c r="CW1223" s="98" t="s">
        <v>238</v>
      </c>
      <c r="CX1223" s="98" t="s">
        <v>245</v>
      </c>
      <c r="CY1223" s="98" t="s">
        <v>150</v>
      </c>
      <c r="CZ1223" s="98" t="s">
        <v>108</v>
      </c>
      <c r="DA1223" s="33"/>
      <c r="DB1223" s="17" t="s">
        <v>15463</v>
      </c>
      <c r="DC1223" s="17" t="s">
        <v>15500</v>
      </c>
      <c r="DD1223" s="17">
        <v>1</v>
      </c>
      <c r="DE1223" s="17">
        <v>1</v>
      </c>
      <c r="DF1223" s="17">
        <v>10</v>
      </c>
      <c r="DG1223" s="23" t="s">
        <v>11182</v>
      </c>
      <c r="DH1223" s="145"/>
    </row>
    <row r="1224" spans="1:112" s="17" customFormat="1" x14ac:dyDescent="0.25">
      <c r="A1224" s="30" t="s">
        <v>4722</v>
      </c>
      <c r="B1224" s="96">
        <v>0</v>
      </c>
      <c r="C1224" s="152" t="s">
        <v>15461</v>
      </c>
      <c r="D1224" s="96"/>
      <c r="E1224" s="96">
        <v>26958</v>
      </c>
      <c r="F1224" s="96" t="s">
        <v>4723</v>
      </c>
      <c r="G1224" s="31">
        <v>26955</v>
      </c>
      <c r="H1224" s="43">
        <v>37186</v>
      </c>
      <c r="I1224" s="96" t="s">
        <v>87</v>
      </c>
      <c r="J1224" s="96"/>
      <c r="K1224" s="96"/>
      <c r="L1224" s="96" t="s">
        <v>589</v>
      </c>
      <c r="M1224" s="124" t="s">
        <v>139</v>
      </c>
      <c r="N1224" s="96" t="s">
        <v>139</v>
      </c>
      <c r="O1224" s="124" t="s">
        <v>139</v>
      </c>
      <c r="P1224" s="64" t="str">
        <f>VLOOKUP(N1224,Entries!J:K,2,FALSE)</f>
        <v>EUROPEAN SPACE AGENCY</v>
      </c>
      <c r="Q1224" s="123" t="s">
        <v>140</v>
      </c>
      <c r="R1224" s="30" t="s">
        <v>140</v>
      </c>
      <c r="S1224" s="96" t="s">
        <v>139</v>
      </c>
      <c r="T1224" s="124" t="s">
        <v>139</v>
      </c>
      <c r="U1224" s="125" t="s">
        <v>141</v>
      </c>
      <c r="V1224" s="31" t="s">
        <v>141</v>
      </c>
      <c r="W1224" s="64">
        <f>IF(VLOOKUP(R1224,Entries!N:P,3,FALSE)=V1224,1,VLOOKUP(R1224,Entries!N:P,3,FALSE))</f>
        <v>1</v>
      </c>
      <c r="X1224" s="124"/>
      <c r="Y1224" s="124"/>
      <c r="Z1224" s="96"/>
      <c r="AA1224" s="96"/>
      <c r="AB1224" s="96"/>
      <c r="AC1224" s="96" t="s">
        <v>239</v>
      </c>
      <c r="AD1224" s="96" t="s">
        <v>117</v>
      </c>
      <c r="AE1224" s="96" t="s">
        <v>117</v>
      </c>
      <c r="AF1224" s="96" t="s">
        <v>117</v>
      </c>
      <c r="AG1224" s="96"/>
      <c r="AH1224" s="96"/>
      <c r="AI1224" s="96"/>
      <c r="AJ1224" s="96">
        <v>2</v>
      </c>
      <c r="AK1224" s="96" t="s">
        <v>95</v>
      </c>
      <c r="AL1224" s="96"/>
      <c r="AM1224" s="31"/>
      <c r="AN1224" s="30" t="s">
        <v>125</v>
      </c>
      <c r="AO1224" s="96" t="s">
        <v>97</v>
      </c>
      <c r="AP1224" s="31" t="s">
        <v>97</v>
      </c>
      <c r="AQ1224">
        <v>21104.524931460001</v>
      </c>
      <c r="AR1224" t="s">
        <v>13283</v>
      </c>
      <c r="AS1224" t="s">
        <v>11225</v>
      </c>
      <c r="AT1224" t="s">
        <v>13284</v>
      </c>
      <c r="AU1224">
        <v>97.763499999999993</v>
      </c>
      <c r="AV1224" s="96">
        <v>1.7062946082888888</v>
      </c>
      <c r="AW1224">
        <v>61.578499999999998</v>
      </c>
      <c r="AX1224" s="96">
        <v>1.0747473498444444</v>
      </c>
      <c r="AY1224">
        <v>7.2261000000000001E-3</v>
      </c>
      <c r="AZ1224">
        <v>336.47309999999999</v>
      </c>
      <c r="BA1224" s="96">
        <v>5.8725622176400005</v>
      </c>
      <c r="BB1224">
        <v>23.315000000000001</v>
      </c>
      <c r="BC1224" s="96">
        <v>0.40692343044444451</v>
      </c>
      <c r="BD1224">
        <v>14.9567268</v>
      </c>
      <c r="BE1224" s="96">
        <f t="shared" si="160"/>
        <v>6958.4235631132506</v>
      </c>
      <c r="BF1224" s="96">
        <f t="shared" si="161"/>
        <v>637.70582762266349</v>
      </c>
      <c r="BG1224" s="96">
        <f t="shared" si="162"/>
        <v>537.14129860383764</v>
      </c>
      <c r="BH1224">
        <v>6964.8512152948006</v>
      </c>
      <c r="BI1224">
        <v>7.3346101004312979E-3</v>
      </c>
      <c r="BJ1224">
        <v>1.706203568414568</v>
      </c>
      <c r="BK1224">
        <v>1.074747586277891</v>
      </c>
      <c r="BL1224">
        <v>6.0323682149037587</v>
      </c>
      <c r="BM1224">
        <v>0.24712694631906379</v>
      </c>
      <c r="BN1224">
        <v>1.7062950090229669</v>
      </c>
      <c r="BO1224">
        <v>1.074747574185511</v>
      </c>
      <c r="BP1224">
        <v>6.9304242323481643E-3</v>
      </c>
      <c r="BQ1224">
        <v>6.0173420834187974</v>
      </c>
      <c r="BR1224">
        <v>6955.4403731008451</v>
      </c>
      <c r="BS1224" s="96">
        <v>632.64452560923655</v>
      </c>
      <c r="BT1224" s="96">
        <v>536.23622059245463</v>
      </c>
      <c r="BU1224">
        <v>0.24712694631906379</v>
      </c>
      <c r="BV1224" s="65" t="b">
        <f t="shared" si="157"/>
        <v>0</v>
      </c>
      <c r="BW1224" s="30" t="s">
        <v>104</v>
      </c>
      <c r="BX1224" s="96">
        <v>0.8</v>
      </c>
      <c r="BY1224" s="96">
        <v>0.6</v>
      </c>
      <c r="BZ1224" s="96">
        <v>0.8</v>
      </c>
      <c r="CA1224" s="96">
        <v>0.93300000000000005</v>
      </c>
      <c r="CB1224" s="96">
        <v>0.48</v>
      </c>
      <c r="CC1224" s="96">
        <v>0.8</v>
      </c>
      <c r="CD1224" s="96">
        <v>0.6</v>
      </c>
      <c r="CE1224" s="96">
        <v>0.8</v>
      </c>
      <c r="CF1224" s="31">
        <v>0.8</v>
      </c>
      <c r="CG1224" s="30">
        <v>94</v>
      </c>
      <c r="CH1224" s="96">
        <v>94</v>
      </c>
      <c r="CI1224" s="96">
        <v>94</v>
      </c>
      <c r="CJ1224" s="98">
        <f>Population!$CG1224-Population!$CI1224</f>
        <v>0</v>
      </c>
      <c r="CK1224" s="120">
        <f>_xlfn.DAYS(Entries!$AY$2,Population!H1224)</f>
        <v>7108</v>
      </c>
      <c r="CL1224" s="120">
        <f t="shared" si="158"/>
        <v>730</v>
      </c>
      <c r="CM1224" s="122">
        <f>Entries!$AY$5</f>
        <v>0.15</v>
      </c>
      <c r="CN1224" s="122">
        <f t="shared" si="156"/>
        <v>0</v>
      </c>
      <c r="CO1224" s="121" t="str">
        <f t="shared" si="159"/>
        <v>-</v>
      </c>
      <c r="CP1224" s="30"/>
      <c r="CQ1224" s="19">
        <v>0</v>
      </c>
      <c r="CR1224" s="96" t="s">
        <v>118</v>
      </c>
      <c r="CS1224" s="96"/>
      <c r="CT1224" s="31"/>
      <c r="CU1224" s="30" t="s">
        <v>4725</v>
      </c>
      <c r="CV1224" s="96" t="s">
        <v>4726</v>
      </c>
      <c r="CW1224" s="96" t="s">
        <v>547</v>
      </c>
      <c r="CX1224" s="96" t="s">
        <v>4727</v>
      </c>
      <c r="CY1224" s="96" t="s">
        <v>107</v>
      </c>
      <c r="CZ1224" s="96" t="s">
        <v>108</v>
      </c>
      <c r="DA1224" s="31">
        <v>100</v>
      </c>
      <c r="DB1224" s="17" t="s">
        <v>15462</v>
      </c>
      <c r="DC1224" s="17" t="s">
        <v>15500</v>
      </c>
      <c r="DD1224" s="17" t="s">
        <v>15500</v>
      </c>
      <c r="DE1224" s="17" t="s">
        <v>15500</v>
      </c>
      <c r="DF1224" s="17" t="s">
        <v>15500</v>
      </c>
      <c r="DG1224" s="23" t="s">
        <v>11172</v>
      </c>
      <c r="DH1224" s="145"/>
    </row>
    <row r="1225" spans="1:112" s="17" customFormat="1" x14ac:dyDescent="0.25">
      <c r="A1225" s="32" t="s">
        <v>4728</v>
      </c>
      <c r="B1225" s="18">
        <v>0</v>
      </c>
      <c r="C1225" s="64" t="s">
        <v>15461</v>
      </c>
      <c r="D1225" s="18"/>
      <c r="E1225" s="18">
        <v>36037</v>
      </c>
      <c r="F1225" s="18" t="s">
        <v>4729</v>
      </c>
      <c r="G1225" s="33">
        <v>36034</v>
      </c>
      <c r="H1225" s="44">
        <v>40119</v>
      </c>
      <c r="I1225" s="98" t="s">
        <v>574</v>
      </c>
      <c r="J1225" s="98"/>
      <c r="K1225" s="98"/>
      <c r="L1225" s="18" t="s">
        <v>4730</v>
      </c>
      <c r="M1225" t="s">
        <v>139</v>
      </c>
      <c r="N1225" s="18" t="s">
        <v>139</v>
      </c>
      <c r="O1225" t="s">
        <v>139</v>
      </c>
      <c r="P1225" s="96" t="str">
        <f>VLOOKUP(N1225,Entries!J:K,2,FALSE)</f>
        <v>EUROPEAN SPACE AGENCY</v>
      </c>
      <c r="Q1225" s="38" t="s">
        <v>140</v>
      </c>
      <c r="R1225" s="32" t="s">
        <v>140</v>
      </c>
      <c r="S1225" s="18" t="s">
        <v>139</v>
      </c>
      <c r="T1225" t="s">
        <v>139</v>
      </c>
      <c r="U1225" s="39" t="s">
        <v>141</v>
      </c>
      <c r="V1225" s="33" t="s">
        <v>141</v>
      </c>
      <c r="W1225" s="64">
        <f>IF(VLOOKUP(R1225,Entries!N:P,3,FALSE)=V1225,1,VLOOKUP(R1225,Entries!N:P,3,FALSE))</f>
        <v>1</v>
      </c>
      <c r="X1225"/>
      <c r="Y1225"/>
      <c r="Z1225" s="18"/>
      <c r="AA1225" s="18"/>
      <c r="AB1225" s="98"/>
      <c r="AC1225" s="18" t="s">
        <v>239</v>
      </c>
      <c r="AD1225" s="18" t="s">
        <v>117</v>
      </c>
      <c r="AE1225" s="18" t="s">
        <v>117</v>
      </c>
      <c r="AF1225" s="98" t="s">
        <v>117</v>
      </c>
      <c r="AG1225" s="98"/>
      <c r="AH1225" s="98"/>
      <c r="AI1225" s="18"/>
      <c r="AJ1225" s="98">
        <v>2</v>
      </c>
      <c r="AK1225" s="18" t="s">
        <v>95</v>
      </c>
      <c r="AL1225" s="18"/>
      <c r="AM1225" s="33"/>
      <c r="AN1225" s="32" t="s">
        <v>125</v>
      </c>
      <c r="AO1225" s="18" t="s">
        <v>97</v>
      </c>
      <c r="AP1225" s="33" t="s">
        <v>97</v>
      </c>
      <c r="AQ1225">
        <v>21104.532375430001</v>
      </c>
      <c r="AR1225" t="s">
        <v>11608</v>
      </c>
      <c r="AS1225" t="s">
        <v>11225</v>
      </c>
      <c r="AT1225" t="s">
        <v>13285</v>
      </c>
      <c r="AU1225">
        <v>98.224900000000005</v>
      </c>
      <c r="AV1225" s="98">
        <v>1.7143475557822225</v>
      </c>
      <c r="AW1225">
        <v>294.26119999999997</v>
      </c>
      <c r="AX1225" s="98">
        <v>5.135825732391111</v>
      </c>
      <c r="AY1225">
        <v>1.3238E-3</v>
      </c>
      <c r="AZ1225">
        <v>357.11450000000002</v>
      </c>
      <c r="BA1225" s="98">
        <v>6.2328225349111124</v>
      </c>
      <c r="BB1225">
        <v>2.9973000000000001</v>
      </c>
      <c r="BC1225" s="98">
        <v>5.2312742786666672E-2</v>
      </c>
      <c r="BD1225">
        <v>14.531469570000001</v>
      </c>
      <c r="BE1225" s="96">
        <f t="shared" si="160"/>
        <v>7093.5267425530046</v>
      </c>
      <c r="BF1225" s="96">
        <f t="shared" si="161"/>
        <v>731.91715325479618</v>
      </c>
      <c r="BG1225" s="96">
        <f t="shared" si="162"/>
        <v>713.13633185121307</v>
      </c>
      <c r="BH1225">
        <v>7099.7659916699668</v>
      </c>
      <c r="BI1225">
        <v>2.0309561687221261E-3</v>
      </c>
      <c r="BJ1225">
        <v>1.714254891054583</v>
      </c>
      <c r="BK1225">
        <v>5.1358268007570764</v>
      </c>
      <c r="BL1225">
        <v>0.50233976914169332</v>
      </c>
      <c r="BM1225">
        <v>5.7827992457858608</v>
      </c>
      <c r="BN1225">
        <v>1.714347958105203</v>
      </c>
      <c r="BO1225">
        <v>5.1358268010462602</v>
      </c>
      <c r="BP1225">
        <v>1.827109408682488E-3</v>
      </c>
      <c r="BQ1225">
        <v>0.50233976914169332</v>
      </c>
      <c r="BR1225">
        <v>7090.6210932481781</v>
      </c>
      <c r="BS1225" s="96">
        <v>732.57643376105534</v>
      </c>
      <c r="BT1225" s="96">
        <v>706.66575273530179</v>
      </c>
      <c r="BU1225">
        <v>5.7827992457858608</v>
      </c>
      <c r="BV1225" s="60" t="b">
        <f t="shared" si="157"/>
        <v>0</v>
      </c>
      <c r="BW1225" s="32" t="s">
        <v>338</v>
      </c>
      <c r="BX1225" s="18">
        <v>0.6</v>
      </c>
      <c r="BY1225" s="18">
        <v>0.8</v>
      </c>
      <c r="BZ1225" s="18">
        <v>1.5</v>
      </c>
      <c r="CA1225" s="98">
        <v>1.2005999999999999</v>
      </c>
      <c r="CB1225" s="98">
        <v>0.36</v>
      </c>
      <c r="CC1225" s="98">
        <v>0.81020000000000003</v>
      </c>
      <c r="CD1225" s="18">
        <v>0.8</v>
      </c>
      <c r="CE1225" s="18">
        <v>0.6</v>
      </c>
      <c r="CF1225" s="33">
        <v>1.5</v>
      </c>
      <c r="CG1225" s="32">
        <v>130</v>
      </c>
      <c r="CH1225" s="18">
        <v>130</v>
      </c>
      <c r="CI1225" s="18">
        <v>130</v>
      </c>
      <c r="CJ1225" s="96">
        <f>Population!$CG1225-Population!$CI1225</f>
        <v>0</v>
      </c>
      <c r="CK1225" s="118">
        <f>_xlfn.DAYS(Entries!$AY$2,Population!H1225)</f>
        <v>4175</v>
      </c>
      <c r="CL1225" s="118">
        <f t="shared" si="158"/>
        <v>730</v>
      </c>
      <c r="CM1225" s="117">
        <f>Entries!$AY$5</f>
        <v>0.15</v>
      </c>
      <c r="CN1225" s="117">
        <f t="shared" ref="CN1225:CN1288" si="163">CJ1225/CG1225</f>
        <v>0</v>
      </c>
      <c r="CO1225" s="119">
        <f t="shared" si="159"/>
        <v>0</v>
      </c>
      <c r="CP1225" s="32"/>
      <c r="CQ1225" s="19">
        <v>2</v>
      </c>
      <c r="CR1225" s="18" t="s">
        <v>118</v>
      </c>
      <c r="CS1225" s="18"/>
      <c r="CT1225" s="33"/>
      <c r="CU1225" s="32" t="s">
        <v>4732</v>
      </c>
      <c r="CV1225" s="18" t="s">
        <v>4726</v>
      </c>
      <c r="CW1225" s="18" t="s">
        <v>547</v>
      </c>
      <c r="CX1225" s="18" t="s">
        <v>4733</v>
      </c>
      <c r="CY1225" s="18" t="s">
        <v>107</v>
      </c>
      <c r="CZ1225" s="18" t="s">
        <v>163</v>
      </c>
      <c r="DA1225" s="33">
        <v>86</v>
      </c>
      <c r="DB1225" s="17" t="s">
        <v>15463</v>
      </c>
      <c r="DC1225" s="17">
        <v>10</v>
      </c>
      <c r="DD1225" s="17" t="s">
        <v>15500</v>
      </c>
      <c r="DE1225" s="17" t="s">
        <v>15500</v>
      </c>
      <c r="DF1225" s="17" t="s">
        <v>15500</v>
      </c>
      <c r="DG1225" s="23" t="s">
        <v>11180</v>
      </c>
      <c r="DH1225" s="145"/>
    </row>
    <row r="1226" spans="1:112" s="17" customFormat="1" x14ac:dyDescent="0.25">
      <c r="A1226" s="30" t="s">
        <v>4734</v>
      </c>
      <c r="B1226" s="15">
        <v>0</v>
      </c>
      <c r="C1226" s="152" t="s">
        <v>15461</v>
      </c>
      <c r="D1226" s="15"/>
      <c r="E1226" s="15">
        <v>39159</v>
      </c>
      <c r="F1226" s="15" t="s">
        <v>4735</v>
      </c>
      <c r="G1226" s="31">
        <v>39156</v>
      </c>
      <c r="H1226" s="43">
        <v>41401</v>
      </c>
      <c r="I1226" s="96" t="s">
        <v>111</v>
      </c>
      <c r="J1226" s="96"/>
      <c r="K1226" s="96"/>
      <c r="L1226" s="15" t="s">
        <v>138</v>
      </c>
      <c r="M1226" s="124" t="s">
        <v>139</v>
      </c>
      <c r="N1226" s="15" t="s">
        <v>139</v>
      </c>
      <c r="O1226" s="124" t="s">
        <v>139</v>
      </c>
      <c r="P1226" s="64" t="str">
        <f>VLOOKUP(N1226,Entries!J:K,2,FALSE)</f>
        <v>EUROPEAN SPACE AGENCY</v>
      </c>
      <c r="Q1226" s="123" t="s">
        <v>140</v>
      </c>
      <c r="R1226" s="30" t="s">
        <v>140</v>
      </c>
      <c r="S1226" s="15" t="s">
        <v>139</v>
      </c>
      <c r="T1226" s="124" t="s">
        <v>139</v>
      </c>
      <c r="U1226" s="125" t="s">
        <v>141</v>
      </c>
      <c r="V1226" s="31" t="s">
        <v>141</v>
      </c>
      <c r="W1226" s="64">
        <f>IF(VLOOKUP(R1226,Entries!N:P,3,FALSE)=V1226,1,VLOOKUP(R1226,Entries!N:P,3,FALSE))</f>
        <v>1</v>
      </c>
      <c r="X1226" s="124"/>
      <c r="Y1226" s="124"/>
      <c r="Z1226" s="15"/>
      <c r="AA1226" s="15"/>
      <c r="AB1226" s="96"/>
      <c r="AC1226" s="15" t="s">
        <v>239</v>
      </c>
      <c r="AD1226" s="15" t="s">
        <v>117</v>
      </c>
      <c r="AE1226" s="15" t="s">
        <v>117</v>
      </c>
      <c r="AF1226" s="96" t="s">
        <v>117</v>
      </c>
      <c r="AG1226" s="96"/>
      <c r="AH1226" s="96"/>
      <c r="AI1226" s="15"/>
      <c r="AJ1226" s="96">
        <v>5</v>
      </c>
      <c r="AK1226" s="15" t="s">
        <v>95</v>
      </c>
      <c r="AL1226" s="15"/>
      <c r="AM1226" s="31"/>
      <c r="AN1226" s="30" t="s">
        <v>125</v>
      </c>
      <c r="AO1226" s="15" t="s">
        <v>97</v>
      </c>
      <c r="AP1226" s="31" t="s">
        <v>97</v>
      </c>
      <c r="AQ1226">
        <v>21104.38284251</v>
      </c>
      <c r="AR1226" t="s">
        <v>3613</v>
      </c>
      <c r="AS1226" t="s">
        <v>11225</v>
      </c>
      <c r="AT1226" t="s">
        <v>13286</v>
      </c>
      <c r="AU1226">
        <v>98.415899999999993</v>
      </c>
      <c r="AV1226" s="96">
        <v>1.71768113396</v>
      </c>
      <c r="AW1226">
        <v>155.49379999999999</v>
      </c>
      <c r="AX1226" s="96">
        <v>2.7138782118311111</v>
      </c>
      <c r="AY1226">
        <v>3.0039999999999998E-4</v>
      </c>
      <c r="AZ1226">
        <v>261.96600000000001</v>
      </c>
      <c r="BA1226" s="96">
        <v>4.572168277066667</v>
      </c>
      <c r="BB1226">
        <v>98.117800000000003</v>
      </c>
      <c r="BC1226" s="96">
        <v>1.7124783085422224</v>
      </c>
      <c r="BD1226">
        <v>14.229987299999999</v>
      </c>
      <c r="BE1226" s="96">
        <f t="shared" si="160"/>
        <v>7193.3671380510459</v>
      </c>
      <c r="BF1226" s="96">
        <f t="shared" si="161"/>
        <v>824.52802553931633</v>
      </c>
      <c r="BG1226" s="96">
        <f t="shared" si="162"/>
        <v>820.20625056277549</v>
      </c>
      <c r="BH1226">
        <v>7199.5033522102931</v>
      </c>
      <c r="BI1226">
        <v>8.3537656411152321E-4</v>
      </c>
      <c r="BJ1226">
        <v>1.7175889963603139</v>
      </c>
      <c r="BK1226">
        <v>2.7138787765017161</v>
      </c>
      <c r="BL1226">
        <v>1.0677047180107071</v>
      </c>
      <c r="BM1226">
        <v>5.2169435445557646</v>
      </c>
      <c r="BN1226">
        <v>1.717681534828372</v>
      </c>
      <c r="BO1226">
        <v>2.7138787766782602</v>
      </c>
      <c r="BP1226">
        <v>1.1155077262961341E-3</v>
      </c>
      <c r="BQ1226">
        <v>1.0677047180107071</v>
      </c>
      <c r="BR1226">
        <v>7190.5108270754308</v>
      </c>
      <c r="BS1226" s="96">
        <v>827.53189745904911</v>
      </c>
      <c r="BT1226" s="96">
        <v>811.48975669181254</v>
      </c>
      <c r="BU1226">
        <v>5.2169435445557646</v>
      </c>
      <c r="BV1226" s="65" t="b">
        <f t="shared" si="157"/>
        <v>0</v>
      </c>
      <c r="BW1226" s="30" t="s">
        <v>104</v>
      </c>
      <c r="BX1226" s="15">
        <v>0.8</v>
      </c>
      <c r="BY1226" s="15">
        <v>0.8</v>
      </c>
      <c r="BZ1226" s="15">
        <v>0.8</v>
      </c>
      <c r="CA1226" s="96">
        <v>1.1085</v>
      </c>
      <c r="CB1226" s="96">
        <v>0.64</v>
      </c>
      <c r="CC1226" s="96">
        <v>0.96</v>
      </c>
      <c r="CD1226" s="15">
        <v>0.8</v>
      </c>
      <c r="CE1226" s="15">
        <v>0.8</v>
      </c>
      <c r="CF1226" s="31">
        <v>0.8</v>
      </c>
      <c r="CG1226" s="30">
        <v>138</v>
      </c>
      <c r="CH1226" s="15">
        <v>138</v>
      </c>
      <c r="CI1226" s="15">
        <v>138</v>
      </c>
      <c r="CJ1226" s="98">
        <f>Population!$CG1226-Population!$CI1226</f>
        <v>0</v>
      </c>
      <c r="CK1226" s="120">
        <f>_xlfn.DAYS(Entries!$AY$2,Population!H1226)</f>
        <v>2893</v>
      </c>
      <c r="CL1226" s="120">
        <f t="shared" si="158"/>
        <v>1825</v>
      </c>
      <c r="CM1226" s="122">
        <f>Entries!$AY$5</f>
        <v>0.15</v>
      </c>
      <c r="CN1226" s="122">
        <f t="shared" si="163"/>
        <v>0</v>
      </c>
      <c r="CO1226" s="121">
        <f t="shared" si="159"/>
        <v>0</v>
      </c>
      <c r="CP1226" s="30"/>
      <c r="CQ1226" s="19">
        <v>2</v>
      </c>
      <c r="CR1226" s="15" t="s">
        <v>118</v>
      </c>
      <c r="CS1226" s="15"/>
      <c r="CT1226" s="31"/>
      <c r="CU1226" s="30" t="s">
        <v>4737</v>
      </c>
      <c r="CV1226" s="15" t="s">
        <v>4738</v>
      </c>
      <c r="CW1226" s="15" t="s">
        <v>547</v>
      </c>
      <c r="CX1226" s="15" t="s">
        <v>4739</v>
      </c>
      <c r="CY1226" s="15" t="s">
        <v>107</v>
      </c>
      <c r="CZ1226" s="15" t="s">
        <v>108</v>
      </c>
      <c r="DA1226" s="31"/>
      <c r="DB1226" s="17" t="s">
        <v>15463</v>
      </c>
      <c r="DC1226" s="17">
        <v>10</v>
      </c>
      <c r="DD1226" s="17" t="s">
        <v>15500</v>
      </c>
      <c r="DE1226" s="17" t="s">
        <v>15500</v>
      </c>
      <c r="DF1226" s="17" t="s">
        <v>15500</v>
      </c>
      <c r="DG1226" s="23" t="s">
        <v>11180</v>
      </c>
      <c r="DH1226" s="145"/>
    </row>
    <row r="1227" spans="1:112" s="17" customFormat="1" x14ac:dyDescent="0.25">
      <c r="A1227" s="32" t="s">
        <v>4740</v>
      </c>
      <c r="B1227" s="18">
        <v>0</v>
      </c>
      <c r="C1227" s="64" t="s">
        <v>15461</v>
      </c>
      <c r="D1227" s="18"/>
      <c r="E1227" s="18">
        <v>45595</v>
      </c>
      <c r="F1227" s="18" t="s">
        <v>4741</v>
      </c>
      <c r="G1227" s="33">
        <v>63414</v>
      </c>
      <c r="H1227" s="44">
        <v>43946</v>
      </c>
      <c r="I1227" s="98" t="s">
        <v>271</v>
      </c>
      <c r="J1227" s="98"/>
      <c r="K1227" s="98"/>
      <c r="L1227" s="18" t="s">
        <v>123</v>
      </c>
      <c r="M1227" t="s">
        <v>277</v>
      </c>
      <c r="N1227" s="18" t="s">
        <v>277</v>
      </c>
      <c r="O1227" t="s">
        <v>123</v>
      </c>
      <c r="P1227" s="96" t="str">
        <f>VLOOKUP(N1227,Entries!J:K,2,FALSE)</f>
        <v>COMMONWEALTH OF INDEPENDENT STATES</v>
      </c>
      <c r="Q1227" s="38" t="s">
        <v>2241</v>
      </c>
      <c r="R1227" s="32" t="s">
        <v>11059</v>
      </c>
      <c r="S1227" s="18" t="s">
        <v>277</v>
      </c>
      <c r="T1227" t="s">
        <v>278</v>
      </c>
      <c r="U1227" s="39" t="s">
        <v>141</v>
      </c>
      <c r="V1227" s="33" t="s">
        <v>141</v>
      </c>
      <c r="W1227" s="64">
        <f>IF(VLOOKUP(R1227,Entries!N:P,3,FALSE)=V1227,1,VLOOKUP(R1227,Entries!N:P,3,FALSE))</f>
        <v>1</v>
      </c>
      <c r="X1227"/>
      <c r="Y1227"/>
      <c r="Z1227" s="18"/>
      <c r="AA1227" s="18"/>
      <c r="AB1227" s="98"/>
      <c r="AC1227" s="18" t="s">
        <v>142</v>
      </c>
      <c r="AD1227" s="18" t="s">
        <v>4742</v>
      </c>
      <c r="AE1227" s="18" t="s">
        <v>117</v>
      </c>
      <c r="AF1227" s="98" t="s">
        <v>117</v>
      </c>
      <c r="AG1227" s="98"/>
      <c r="AH1227" s="98"/>
      <c r="AI1227" s="18"/>
      <c r="AJ1227" s="19">
        <v>5</v>
      </c>
      <c r="AK1227" s="18" t="s">
        <v>118</v>
      </c>
      <c r="AL1227" s="18"/>
      <c r="AM1227" s="33"/>
      <c r="AN1227" s="32" t="s">
        <v>133</v>
      </c>
      <c r="AO1227" s="18" t="s">
        <v>134</v>
      </c>
      <c r="AP1227" s="33" t="s">
        <v>98</v>
      </c>
      <c r="AQ1227">
        <v>21103.510635499999</v>
      </c>
      <c r="AR1227" t="s">
        <v>11465</v>
      </c>
      <c r="AS1227" t="s">
        <v>11225</v>
      </c>
      <c r="AT1227" t="s">
        <v>13287</v>
      </c>
      <c r="AU1227">
        <v>51.643999999999998</v>
      </c>
      <c r="AV1227" s="98">
        <v>0.90135765137777779</v>
      </c>
      <c r="AW1227">
        <v>302.62310000000002</v>
      </c>
      <c r="AX1227" s="98">
        <v>5.2817683887511118</v>
      </c>
      <c r="AY1227">
        <v>2.8449999999999998E-4</v>
      </c>
      <c r="AZ1227">
        <v>223.02510000000001</v>
      </c>
      <c r="BA1227" s="98">
        <v>3.8925214997733337</v>
      </c>
      <c r="BB1227">
        <v>174.3348</v>
      </c>
      <c r="BC1227" s="98">
        <v>3.0427156277866669</v>
      </c>
      <c r="BD1227">
        <v>15.48881931</v>
      </c>
      <c r="BE1227" s="96">
        <f t="shared" si="160"/>
        <v>6798.1335585056513</v>
      </c>
      <c r="BF1227" s="96">
        <f t="shared" si="161"/>
        <v>429.06762750304642</v>
      </c>
      <c r="BG1227" s="96">
        <f t="shared" si="162"/>
        <v>425.19948950825619</v>
      </c>
      <c r="BH1227">
        <v>6800.2376136318244</v>
      </c>
      <c r="BI1227">
        <v>1.0874722442267069E-3</v>
      </c>
      <c r="BJ1227">
        <v>0.90145036663170197</v>
      </c>
      <c r="BK1227">
        <v>5.282196960748518</v>
      </c>
      <c r="BL1227">
        <v>1.695151438232291</v>
      </c>
      <c r="BM1227">
        <v>5.2404566144026976</v>
      </c>
      <c r="BN1227">
        <v>0.90135790770235635</v>
      </c>
      <c r="BO1227">
        <v>5.281769812444586</v>
      </c>
      <c r="BP1227">
        <v>8.2781965882546091E-4</v>
      </c>
      <c r="BQ1227">
        <v>1.695151438232291</v>
      </c>
      <c r="BR1227">
        <v>6798.6477792468113</v>
      </c>
      <c r="BS1227" s="96">
        <v>433.2758335319013</v>
      </c>
      <c r="BT1227" s="96">
        <v>422.01972496172039</v>
      </c>
      <c r="BU1227">
        <v>5.2404566144026976</v>
      </c>
      <c r="BV1227" s="60" t="b">
        <f t="shared" si="157"/>
        <v>0</v>
      </c>
      <c r="BW1227" s="32" t="s">
        <v>4744</v>
      </c>
      <c r="BX1227" s="18">
        <v>7.23</v>
      </c>
      <c r="BY1227" s="18">
        <v>2.72</v>
      </c>
      <c r="BZ1227" s="18">
        <v>2.72</v>
      </c>
      <c r="CA1227" s="24">
        <v>161.0752</v>
      </c>
      <c r="CB1227" s="24">
        <v>29.12</v>
      </c>
      <c r="CC1227" s="24">
        <v>81.348500000000001</v>
      </c>
      <c r="CD1227" s="18">
        <v>7.9</v>
      </c>
      <c r="CE1227" s="18">
        <v>2.7</v>
      </c>
      <c r="CF1227" s="33">
        <v>7.9</v>
      </c>
      <c r="CG1227" s="32">
        <v>4859</v>
      </c>
      <c r="CH1227" s="18">
        <v>7385</v>
      </c>
      <c r="CI1227" s="18">
        <v>4325</v>
      </c>
      <c r="CJ1227" s="96">
        <f>Population!$CG1227-Population!$CI1227</f>
        <v>534</v>
      </c>
      <c r="CK1227" s="118">
        <f>_xlfn.DAYS(Entries!$AY$2,Population!H1227)</f>
        <v>348</v>
      </c>
      <c r="CL1227" s="118">
        <f t="shared" si="158"/>
        <v>1825</v>
      </c>
      <c r="CM1227" s="117">
        <f>Entries!$AY$5</f>
        <v>0.15</v>
      </c>
      <c r="CN1227" s="117">
        <f t="shared" si="163"/>
        <v>0.10989915620498045</v>
      </c>
      <c r="CO1227" s="119">
        <f t="shared" si="159"/>
        <v>0.83791780821917805</v>
      </c>
      <c r="CP1227" s="32"/>
      <c r="CQ1227" s="19">
        <v>4</v>
      </c>
      <c r="CR1227" s="18" t="s">
        <v>118</v>
      </c>
      <c r="CS1227" s="18"/>
      <c r="CT1227" s="33"/>
      <c r="CU1227" s="32" t="s">
        <v>4745</v>
      </c>
      <c r="CV1227" s="18"/>
      <c r="CW1227" s="18"/>
      <c r="CX1227" s="18" t="s">
        <v>4746</v>
      </c>
      <c r="CY1227" s="18" t="s">
        <v>4747</v>
      </c>
      <c r="CZ1227" s="18" t="s">
        <v>163</v>
      </c>
      <c r="DA1227" s="33"/>
      <c r="DB1227" s="17" t="s">
        <v>15463</v>
      </c>
      <c r="DC1227" s="17" t="s">
        <v>15500</v>
      </c>
      <c r="DD1227" s="17">
        <v>1</v>
      </c>
      <c r="DE1227" s="17" t="s">
        <v>15500</v>
      </c>
      <c r="DF1227" s="17" t="s">
        <v>15500</v>
      </c>
      <c r="DG1227" s="23" t="s">
        <v>11175</v>
      </c>
      <c r="DH1227" s="145"/>
    </row>
    <row r="1228" spans="1:112" s="17" customFormat="1" x14ac:dyDescent="0.25">
      <c r="A1228" s="30" t="s">
        <v>4748</v>
      </c>
      <c r="B1228" s="15">
        <v>0</v>
      </c>
      <c r="C1228" s="152" t="s">
        <v>15461</v>
      </c>
      <c r="D1228" s="15"/>
      <c r="E1228" s="15">
        <v>41854</v>
      </c>
      <c r="F1228" s="15" t="s">
        <v>4749</v>
      </c>
      <c r="G1228" s="31">
        <v>41851</v>
      </c>
      <c r="H1228" s="43">
        <v>42685</v>
      </c>
      <c r="I1228" s="96" t="s">
        <v>190</v>
      </c>
      <c r="J1228" s="96"/>
      <c r="K1228" s="96"/>
      <c r="L1228" s="15" t="s">
        <v>204</v>
      </c>
      <c r="M1228" s="124" t="s">
        <v>156</v>
      </c>
      <c r="N1228" s="15" t="s">
        <v>156</v>
      </c>
      <c r="O1228" s="124" t="s">
        <v>157</v>
      </c>
      <c r="P1228" s="64" t="str">
        <f>VLOOKUP(N1228,Entries!J:K,2,FALSE)</f>
        <v>UNITED STATES OF AMERICA</v>
      </c>
      <c r="Q1228" s="123" t="s">
        <v>800</v>
      </c>
      <c r="R1228" s="30" t="s">
        <v>800</v>
      </c>
      <c r="S1228" s="15" t="s">
        <v>156</v>
      </c>
      <c r="T1228" s="124" t="s">
        <v>157</v>
      </c>
      <c r="U1228" s="125" t="s">
        <v>180</v>
      </c>
      <c r="V1228" s="31" t="s">
        <v>180</v>
      </c>
      <c r="W1228" s="64">
        <f>IF(VLOOKUP(R1228,Entries!N:P,3,FALSE)=V1228,1,VLOOKUP(R1228,Entries!N:P,3,FALSE))</f>
        <v>1</v>
      </c>
      <c r="X1228" s="124"/>
      <c r="Y1228" s="124"/>
      <c r="Z1228" s="15"/>
      <c r="AA1228" s="15"/>
      <c r="AB1228" s="96"/>
      <c r="AC1228" s="15" t="s">
        <v>93</v>
      </c>
      <c r="AD1228" s="15" t="s">
        <v>117</v>
      </c>
      <c r="AE1228" s="15" t="s">
        <v>180</v>
      </c>
      <c r="AF1228" s="96" t="s">
        <v>94</v>
      </c>
      <c r="AG1228" s="96" t="s">
        <v>11112</v>
      </c>
      <c r="AH1228" s="96"/>
      <c r="AI1228" s="15"/>
      <c r="AJ1228" s="96">
        <v>5</v>
      </c>
      <c r="AK1228" s="15" t="s">
        <v>95</v>
      </c>
      <c r="AL1228" s="15"/>
      <c r="AM1228" s="31"/>
      <c r="AN1228" s="30" t="s">
        <v>96</v>
      </c>
      <c r="AO1228" s="15" t="s">
        <v>97</v>
      </c>
      <c r="AP1228" s="31" t="s">
        <v>97</v>
      </c>
      <c r="AQ1228">
        <v>21104.333146019999</v>
      </c>
      <c r="AR1228" t="s">
        <v>13288</v>
      </c>
      <c r="AS1228" t="s">
        <v>11225</v>
      </c>
      <c r="AT1228" t="s">
        <v>13289</v>
      </c>
      <c r="AU1228">
        <v>97.944900000000004</v>
      </c>
      <c r="AV1228" s="96">
        <v>1.7094606348933334</v>
      </c>
      <c r="AW1228">
        <v>222.28219999999999</v>
      </c>
      <c r="AX1228" s="96">
        <v>3.8795554514577777</v>
      </c>
      <c r="AY1228">
        <v>9.0740000000000005E-4</v>
      </c>
      <c r="AZ1228">
        <v>336.02879999999999</v>
      </c>
      <c r="BA1228" s="96">
        <v>5.8648077213866667</v>
      </c>
      <c r="BB1228">
        <v>24.050999999999998</v>
      </c>
      <c r="BC1228" s="96">
        <v>0.41976905106666668</v>
      </c>
      <c r="BD1228">
        <v>14.975847010000001</v>
      </c>
      <c r="BE1228" s="96">
        <f t="shared" si="160"/>
        <v>6952.4995866964537</v>
      </c>
      <c r="BF1228" s="96">
        <f t="shared" si="161"/>
        <v>587.80828482142169</v>
      </c>
      <c r="BG1228" s="96">
        <f t="shared" si="162"/>
        <v>575.19088857148563</v>
      </c>
      <c r="BH1228">
        <v>6958.8592142488133</v>
      </c>
      <c r="BI1228">
        <v>1.4788940391540059E-3</v>
      </c>
      <c r="BJ1228">
        <v>1.7093673638937461</v>
      </c>
      <c r="BK1228">
        <v>3.879556258475906</v>
      </c>
      <c r="BL1228">
        <v>0.49123368575894738</v>
      </c>
      <c r="BM1228">
        <v>5.7933460191139989</v>
      </c>
      <c r="BN1228">
        <v>1.709461039168598</v>
      </c>
      <c r="BO1228">
        <v>3.8795562587474999</v>
      </c>
      <c r="BP1228">
        <v>1.386810796854228E-3</v>
      </c>
      <c r="BQ1228">
        <v>0.49123368575894738</v>
      </c>
      <c r="BR1228">
        <v>6949.5216958551446</v>
      </c>
      <c r="BS1228" s="96">
        <v>588.15936757592863</v>
      </c>
      <c r="BT1228" s="96">
        <v>568.88402413436052</v>
      </c>
      <c r="BU1228">
        <v>5.7933460191139989</v>
      </c>
      <c r="BV1228" s="65" t="str">
        <f t="shared" si="157"/>
        <v>no propulsion</v>
      </c>
      <c r="BW1228" s="30" t="s">
        <v>170</v>
      </c>
      <c r="BX1228" s="15">
        <v>0.1</v>
      </c>
      <c r="BY1228" s="15">
        <v>0.1</v>
      </c>
      <c r="BZ1228" s="15">
        <v>0.1</v>
      </c>
      <c r="CA1228" s="96">
        <v>1.7299999999999999E-2</v>
      </c>
      <c r="CB1228" s="96">
        <v>0.01</v>
      </c>
      <c r="CC1228" s="96">
        <v>1.4999999999999999E-2</v>
      </c>
      <c r="CD1228" s="15">
        <v>0.1</v>
      </c>
      <c r="CE1228" s="15">
        <v>0.1</v>
      </c>
      <c r="CF1228" s="31">
        <v>0.1</v>
      </c>
      <c r="CG1228" s="30">
        <v>2</v>
      </c>
      <c r="CH1228" s="15">
        <v>2</v>
      </c>
      <c r="CI1228" s="15">
        <v>2</v>
      </c>
      <c r="CJ1228" s="98">
        <f>Population!$CG1228-Population!$CI1228</f>
        <v>0</v>
      </c>
      <c r="CK1228" s="120">
        <f>_xlfn.DAYS(Entries!$AY$2,Population!H1228)</f>
        <v>1609</v>
      </c>
      <c r="CL1228" s="120">
        <f t="shared" si="158"/>
        <v>1825</v>
      </c>
      <c r="CM1228" s="122">
        <f>Entries!$AY$5</f>
        <v>0.15</v>
      </c>
      <c r="CN1228" s="122">
        <f t="shared" si="163"/>
        <v>0</v>
      </c>
      <c r="CO1228" s="121" t="str">
        <f t="shared" si="159"/>
        <v>-</v>
      </c>
      <c r="CP1228" s="30" t="s">
        <v>103</v>
      </c>
      <c r="CQ1228" s="15">
        <v>0</v>
      </c>
      <c r="CR1228" s="15" t="s">
        <v>95</v>
      </c>
      <c r="CS1228" s="15"/>
      <c r="CT1228" s="31"/>
      <c r="CU1228" s="30" t="s">
        <v>1927</v>
      </c>
      <c r="CV1228" s="15" t="s">
        <v>800</v>
      </c>
      <c r="CW1228" s="15" t="s">
        <v>157</v>
      </c>
      <c r="CX1228" s="15" t="s">
        <v>162</v>
      </c>
      <c r="CY1228" s="15" t="s">
        <v>107</v>
      </c>
      <c r="CZ1228" s="15" t="s">
        <v>537</v>
      </c>
      <c r="DA1228" s="31"/>
      <c r="DB1228" s="17" t="s">
        <v>15462</v>
      </c>
      <c r="DC1228" s="17" t="s">
        <v>15500</v>
      </c>
      <c r="DD1228" s="17" t="s">
        <v>15500</v>
      </c>
      <c r="DE1228" s="17" t="s">
        <v>15500</v>
      </c>
      <c r="DF1228" s="17" t="s">
        <v>15500</v>
      </c>
      <c r="DG1228" s="23" t="s">
        <v>11171</v>
      </c>
      <c r="DH1228" s="145"/>
    </row>
    <row r="1229" spans="1:112" s="17" customFormat="1" x14ac:dyDescent="0.25">
      <c r="A1229" s="32" t="s">
        <v>4751</v>
      </c>
      <c r="B1229" s="18">
        <v>0</v>
      </c>
      <c r="C1229" s="64" t="s">
        <v>15461</v>
      </c>
      <c r="D1229" s="18"/>
      <c r="E1229" s="18">
        <v>41855</v>
      </c>
      <c r="F1229" s="18" t="s">
        <v>4752</v>
      </c>
      <c r="G1229" s="33">
        <v>41852</v>
      </c>
      <c r="H1229" s="44">
        <v>42685</v>
      </c>
      <c r="I1229" s="98" t="s">
        <v>190</v>
      </c>
      <c r="J1229" s="98"/>
      <c r="K1229" s="98"/>
      <c r="L1229" s="18" t="s">
        <v>4532</v>
      </c>
      <c r="M1229" t="s">
        <v>156</v>
      </c>
      <c r="N1229" s="18" t="s">
        <v>156</v>
      </c>
      <c r="O1229" t="s">
        <v>157</v>
      </c>
      <c r="P1229" s="96" t="str">
        <f>VLOOKUP(N1229,Entries!J:K,2,FALSE)</f>
        <v>UNITED STATES OF AMERICA</v>
      </c>
      <c r="Q1229" s="38" t="s">
        <v>800</v>
      </c>
      <c r="R1229" s="32" t="s">
        <v>800</v>
      </c>
      <c r="S1229" s="18" t="s">
        <v>156</v>
      </c>
      <c r="T1229" t="s">
        <v>157</v>
      </c>
      <c r="U1229" s="39" t="s">
        <v>180</v>
      </c>
      <c r="V1229" s="33" t="s">
        <v>180</v>
      </c>
      <c r="W1229" s="64">
        <f>IF(VLOOKUP(R1229,Entries!N:P,3,FALSE)=V1229,1,VLOOKUP(R1229,Entries!N:P,3,FALSE))</f>
        <v>1</v>
      </c>
      <c r="X1229"/>
      <c r="Y1229"/>
      <c r="Z1229" s="18"/>
      <c r="AA1229" s="18"/>
      <c r="AB1229" s="98"/>
      <c r="AC1229" s="18" t="s">
        <v>93</v>
      </c>
      <c r="AD1229" s="18" t="s">
        <v>117</v>
      </c>
      <c r="AE1229" s="18" t="s">
        <v>180</v>
      </c>
      <c r="AF1229" s="98" t="s">
        <v>94</v>
      </c>
      <c r="AG1229" s="98" t="s">
        <v>11112</v>
      </c>
      <c r="AH1229" s="98"/>
      <c r="AI1229" s="18"/>
      <c r="AJ1229" s="98">
        <v>5</v>
      </c>
      <c r="AK1229" s="18" t="s">
        <v>95</v>
      </c>
      <c r="AL1229" s="18"/>
      <c r="AM1229" s="33"/>
      <c r="AN1229" s="32" t="s">
        <v>96</v>
      </c>
      <c r="AO1229" s="18" t="s">
        <v>97</v>
      </c>
      <c r="AP1229" s="33" t="s">
        <v>98</v>
      </c>
      <c r="AQ1229">
        <v>21104.3312511</v>
      </c>
      <c r="AR1229" t="s">
        <v>12154</v>
      </c>
      <c r="AS1229" t="s">
        <v>11225</v>
      </c>
      <c r="AT1229" t="s">
        <v>13290</v>
      </c>
      <c r="AU1229">
        <v>97.945099999999996</v>
      </c>
      <c r="AV1229" s="98">
        <v>1.7094641255511109</v>
      </c>
      <c r="AW1229">
        <v>222.32919999999999</v>
      </c>
      <c r="AX1229" s="98">
        <v>3.8803757560355558</v>
      </c>
      <c r="AY1229">
        <v>9.2889999999999997E-4</v>
      </c>
      <c r="AZ1229">
        <v>335.78699999999998</v>
      </c>
      <c r="BA1229" s="98">
        <v>5.8605875161333323</v>
      </c>
      <c r="BB1229">
        <v>24.291399999999999</v>
      </c>
      <c r="BC1229" s="98">
        <v>0.42396482171555555</v>
      </c>
      <c r="BD1229">
        <v>14.975996289999999</v>
      </c>
      <c r="BE1229" s="96">
        <f t="shared" si="160"/>
        <v>6952.453385168692</v>
      </c>
      <c r="BF1229" s="96">
        <f t="shared" si="161"/>
        <v>587.91151911817451</v>
      </c>
      <c r="BG1229" s="96">
        <f t="shared" si="162"/>
        <v>574.99525121920851</v>
      </c>
      <c r="BH1229">
        <v>6958.813280156236</v>
      </c>
      <c r="BI1229">
        <v>1.489146336718512E-3</v>
      </c>
      <c r="BJ1229">
        <v>1.709370851008382</v>
      </c>
      <c r="BK1229">
        <v>3.8803765631848641</v>
      </c>
      <c r="BL1229">
        <v>0.47821664788898133</v>
      </c>
      <c r="BM1229">
        <v>5.8063386407810782</v>
      </c>
      <c r="BN1229">
        <v>1.709464529829348</v>
      </c>
      <c r="BO1229">
        <v>3.880376563494814</v>
      </c>
      <c r="BP1229">
        <v>1.391323277826725E-3</v>
      </c>
      <c r="BQ1229">
        <v>0.47821664788898133</v>
      </c>
      <c r="BR1229">
        <v>6949.4754835013482</v>
      </c>
      <c r="BS1229" s="96">
        <v>588.14445051022903</v>
      </c>
      <c r="BT1229" s="96">
        <v>568.80651649246647</v>
      </c>
      <c r="BU1229">
        <v>5.8063386407810782</v>
      </c>
      <c r="BV1229" s="60" t="str">
        <f t="shared" si="157"/>
        <v>no propulsion</v>
      </c>
      <c r="BW1229" s="32" t="s">
        <v>170</v>
      </c>
      <c r="BX1229" s="18">
        <v>0.1</v>
      </c>
      <c r="BY1229" s="18">
        <v>0.1</v>
      </c>
      <c r="BZ1229" s="18">
        <v>0.1</v>
      </c>
      <c r="CA1229" s="98">
        <v>1.7299999999999999E-2</v>
      </c>
      <c r="CB1229" s="98">
        <v>0.01</v>
      </c>
      <c r="CC1229" s="98">
        <v>1.4999999999999999E-2</v>
      </c>
      <c r="CD1229" s="18">
        <v>0.1</v>
      </c>
      <c r="CE1229" s="18">
        <v>0.1</v>
      </c>
      <c r="CF1229" s="33">
        <v>0.1</v>
      </c>
      <c r="CG1229" s="32">
        <v>2</v>
      </c>
      <c r="CH1229" s="18">
        <v>2</v>
      </c>
      <c r="CI1229" s="18">
        <v>2</v>
      </c>
      <c r="CJ1229" s="96">
        <f>Population!$CG1229-Population!$CI1229</f>
        <v>0</v>
      </c>
      <c r="CK1229" s="118">
        <f>_xlfn.DAYS(Entries!$AY$2,Population!H1229)</f>
        <v>1609</v>
      </c>
      <c r="CL1229" s="118">
        <f t="shared" si="158"/>
        <v>1825</v>
      </c>
      <c r="CM1229" s="117">
        <f>Entries!$AY$5</f>
        <v>0.15</v>
      </c>
      <c r="CN1229" s="117">
        <f t="shared" si="163"/>
        <v>0</v>
      </c>
      <c r="CO1229" s="119" t="str">
        <f t="shared" si="159"/>
        <v>-</v>
      </c>
      <c r="CP1229" s="32" t="s">
        <v>103</v>
      </c>
      <c r="CQ1229" s="18">
        <v>0</v>
      </c>
      <c r="CR1229" s="18" t="s">
        <v>95</v>
      </c>
      <c r="CS1229" s="18"/>
      <c r="CT1229" s="33"/>
      <c r="CU1229" s="32" t="s">
        <v>1927</v>
      </c>
      <c r="CV1229" s="18" t="s">
        <v>800</v>
      </c>
      <c r="CW1229" s="18" t="s">
        <v>157</v>
      </c>
      <c r="CX1229" s="18" t="s">
        <v>162</v>
      </c>
      <c r="CY1229" s="18" t="s">
        <v>107</v>
      </c>
      <c r="CZ1229" s="18" t="s">
        <v>537</v>
      </c>
      <c r="DA1229" s="33"/>
      <c r="DB1229" s="17" t="s">
        <v>15462</v>
      </c>
      <c r="DC1229" s="17" t="s">
        <v>15500</v>
      </c>
      <c r="DD1229" s="17" t="s">
        <v>15500</v>
      </c>
      <c r="DE1229" s="17" t="s">
        <v>15500</v>
      </c>
      <c r="DF1229" s="17" t="s">
        <v>15500</v>
      </c>
      <c r="DG1229" s="23" t="s">
        <v>11171</v>
      </c>
      <c r="DH1229" s="145"/>
    </row>
    <row r="1230" spans="1:112" s="17" customFormat="1" x14ac:dyDescent="0.25">
      <c r="A1230" s="30" t="s">
        <v>4754</v>
      </c>
      <c r="B1230" s="15">
        <v>0</v>
      </c>
      <c r="C1230" s="152" t="s">
        <v>15461</v>
      </c>
      <c r="D1230" s="15"/>
      <c r="E1230" s="15">
        <v>44386</v>
      </c>
      <c r="F1230" s="15" t="s">
        <v>4755</v>
      </c>
      <c r="G1230" s="31">
        <v>59720</v>
      </c>
      <c r="H1230" s="43">
        <v>43641</v>
      </c>
      <c r="I1230" s="96" t="s">
        <v>221</v>
      </c>
      <c r="J1230" s="96"/>
      <c r="K1230" s="96"/>
      <c r="L1230" s="15" t="s">
        <v>477</v>
      </c>
      <c r="M1230" s="124" t="s">
        <v>156</v>
      </c>
      <c r="N1230" s="15" t="s">
        <v>156</v>
      </c>
      <c r="O1230" s="124" t="s">
        <v>11127</v>
      </c>
      <c r="P1230" s="64" t="str">
        <f>VLOOKUP(N1230,Entries!J:K,2,FALSE)</f>
        <v>UNITED STATES OF AMERICA</v>
      </c>
      <c r="Q1230" s="123" t="s">
        <v>800</v>
      </c>
      <c r="R1230" s="30" t="s">
        <v>800</v>
      </c>
      <c r="S1230" s="15" t="s">
        <v>156</v>
      </c>
      <c r="T1230" s="124" t="s">
        <v>157</v>
      </c>
      <c r="U1230" s="125" t="s">
        <v>180</v>
      </c>
      <c r="V1230" s="31" t="s">
        <v>180</v>
      </c>
      <c r="W1230" s="64">
        <f>IF(VLOOKUP(R1230,Entries!N:P,3,FALSE)=V1230,1,VLOOKUP(R1230,Entries!N:P,3,FALSE))</f>
        <v>1</v>
      </c>
      <c r="X1230" s="124"/>
      <c r="Y1230" s="124"/>
      <c r="Z1230" s="15"/>
      <c r="AA1230" s="15"/>
      <c r="AB1230" s="96"/>
      <c r="AC1230" s="15" t="s">
        <v>93</v>
      </c>
      <c r="AD1230" s="15" t="s">
        <v>117</v>
      </c>
      <c r="AE1230" s="15" t="s">
        <v>180</v>
      </c>
      <c r="AF1230" s="96" t="s">
        <v>94</v>
      </c>
      <c r="AG1230" s="96" t="s">
        <v>11112</v>
      </c>
      <c r="AH1230" s="96"/>
      <c r="AI1230" s="15"/>
      <c r="AJ1230" s="96">
        <v>5</v>
      </c>
      <c r="AK1230" s="15" t="s">
        <v>95</v>
      </c>
      <c r="AL1230" s="15"/>
      <c r="AM1230" s="31"/>
      <c r="AN1230" s="30" t="s">
        <v>133</v>
      </c>
      <c r="AO1230" s="15" t="s">
        <v>134</v>
      </c>
      <c r="AP1230" s="31" t="s">
        <v>98</v>
      </c>
      <c r="AQ1230">
        <v>21104.542063540001</v>
      </c>
      <c r="AR1230" t="s">
        <v>13291</v>
      </c>
      <c r="AS1230" t="s">
        <v>13292</v>
      </c>
      <c r="AT1230" t="s">
        <v>13293</v>
      </c>
      <c r="AU1230">
        <v>28.5337</v>
      </c>
      <c r="AV1230" s="96">
        <v>0.4980069091688889</v>
      </c>
      <c r="AW1230">
        <v>146.61259999999999</v>
      </c>
      <c r="AX1230" s="96">
        <v>2.558872062551111</v>
      </c>
      <c r="AY1230">
        <v>2.6474399999999999E-2</v>
      </c>
      <c r="AZ1230">
        <v>18.536899999999999</v>
      </c>
      <c r="BA1230" s="96">
        <v>0.32352987080444445</v>
      </c>
      <c r="BB1230">
        <v>342.46690000000001</v>
      </c>
      <c r="BC1230" s="96">
        <v>5.9771737405822227</v>
      </c>
      <c r="BD1230">
        <v>15.29858928</v>
      </c>
      <c r="BE1230" s="96">
        <f t="shared" si="160"/>
        <v>6854.3715888032275</v>
      </c>
      <c r="BF1230" s="96">
        <f t="shared" si="161"/>
        <v>664.83696399383916</v>
      </c>
      <c r="BG1230" s="96">
        <f t="shared" si="162"/>
        <v>301.90621361261492</v>
      </c>
      <c r="BH1230">
        <v>6860.8749630407328</v>
      </c>
      <c r="BI1230">
        <v>2.7750289759079699E-2</v>
      </c>
      <c r="BJ1230">
        <v>0.49830210727652158</v>
      </c>
      <c r="BK1230">
        <v>2.5588725961118168</v>
      </c>
      <c r="BL1230">
        <v>0.3279729333286639</v>
      </c>
      <c r="BM1230">
        <v>5.9727449428716417</v>
      </c>
      <c r="BN1230">
        <v>0.49800779527931771</v>
      </c>
      <c r="BO1230">
        <v>2.5588729059275699</v>
      </c>
      <c r="BP1230">
        <v>2.661238461924776E-2</v>
      </c>
      <c r="BQ1230">
        <v>0.34220618963300231</v>
      </c>
      <c r="BR1230">
        <v>6858.6023650181887</v>
      </c>
      <c r="BS1230" s="96">
        <v>670.1261291065357</v>
      </c>
      <c r="BT1230" s="96">
        <v>305.07860092984265</v>
      </c>
      <c r="BU1230">
        <v>5.9727449428716417</v>
      </c>
      <c r="BV1230" s="65" t="str">
        <f t="shared" si="157"/>
        <v>no propulsion</v>
      </c>
      <c r="BW1230" s="30" t="s">
        <v>104</v>
      </c>
      <c r="BX1230" s="15">
        <v>0.1</v>
      </c>
      <c r="BY1230" s="15">
        <v>0.1</v>
      </c>
      <c r="BZ1230" s="15">
        <v>0.1</v>
      </c>
      <c r="CA1230" s="96">
        <v>1.7299999999999999E-2</v>
      </c>
      <c r="CB1230" s="96">
        <v>0.01</v>
      </c>
      <c r="CC1230" s="96">
        <v>1.4999999999999999E-2</v>
      </c>
      <c r="CD1230" s="15">
        <v>0.1</v>
      </c>
      <c r="CE1230" s="15">
        <v>0.1</v>
      </c>
      <c r="CF1230" s="31">
        <v>0.1</v>
      </c>
      <c r="CG1230" s="30">
        <v>2</v>
      </c>
      <c r="CH1230" s="15">
        <v>2</v>
      </c>
      <c r="CI1230" s="15">
        <v>2</v>
      </c>
      <c r="CJ1230" s="98">
        <f>Population!$CG1230-Population!$CI1230</f>
        <v>0</v>
      </c>
      <c r="CK1230" s="120">
        <f>_xlfn.DAYS(Entries!$AY$2,Population!H1230)</f>
        <v>653</v>
      </c>
      <c r="CL1230" s="120">
        <f t="shared" si="158"/>
        <v>1825</v>
      </c>
      <c r="CM1230" s="122">
        <f>Entries!$AY$5</f>
        <v>0.15</v>
      </c>
      <c r="CN1230" s="122">
        <f t="shared" si="163"/>
        <v>0</v>
      </c>
      <c r="CO1230" s="121" t="str">
        <f t="shared" si="159"/>
        <v>-</v>
      </c>
      <c r="CP1230" s="30" t="s">
        <v>103</v>
      </c>
      <c r="CQ1230" s="15">
        <v>0</v>
      </c>
      <c r="CR1230" s="15" t="s">
        <v>95</v>
      </c>
      <c r="CS1230" s="15"/>
      <c r="CT1230" s="31"/>
      <c r="CU1230" s="30" t="s">
        <v>1927</v>
      </c>
      <c r="CV1230" s="15" t="s">
        <v>800</v>
      </c>
      <c r="CW1230" s="15" t="s">
        <v>157</v>
      </c>
      <c r="CX1230" s="15" t="s">
        <v>162</v>
      </c>
      <c r="CY1230" s="15" t="s">
        <v>107</v>
      </c>
      <c r="CZ1230" s="15" t="s">
        <v>537</v>
      </c>
      <c r="DA1230" s="31"/>
      <c r="DB1230" s="17" t="s">
        <v>15462</v>
      </c>
      <c r="DC1230" s="17" t="s">
        <v>15500</v>
      </c>
      <c r="DD1230" s="17" t="s">
        <v>15500</v>
      </c>
      <c r="DE1230" s="17" t="s">
        <v>15500</v>
      </c>
      <c r="DF1230" s="17" t="s">
        <v>15500</v>
      </c>
      <c r="DG1230" s="23" t="s">
        <v>11171</v>
      </c>
      <c r="DH1230" s="145"/>
    </row>
    <row r="1231" spans="1:112" s="17" customFormat="1" x14ac:dyDescent="0.25">
      <c r="A1231" s="32" t="s">
        <v>4757</v>
      </c>
      <c r="B1231" s="18">
        <v>0</v>
      </c>
      <c r="C1231" s="64" t="s">
        <v>15461</v>
      </c>
      <c r="D1231" s="18"/>
      <c r="E1231" s="18">
        <v>44374</v>
      </c>
      <c r="F1231" s="18" t="s">
        <v>4758</v>
      </c>
      <c r="G1231" s="33">
        <v>59756</v>
      </c>
      <c r="H1231" s="44">
        <v>43645</v>
      </c>
      <c r="I1231" s="98" t="s">
        <v>128</v>
      </c>
      <c r="J1231" s="98"/>
      <c r="K1231" s="98"/>
      <c r="L1231" s="18" t="s">
        <v>129</v>
      </c>
      <c r="M1231" t="s">
        <v>156</v>
      </c>
      <c r="N1231" s="18" t="s">
        <v>156</v>
      </c>
      <c r="O1231" t="s">
        <v>11127</v>
      </c>
      <c r="P1231" s="96" t="str">
        <f>VLOOKUP(N1231,Entries!J:K,2,FALSE)</f>
        <v>UNITED STATES OF AMERICA</v>
      </c>
      <c r="Q1231" s="38" t="s">
        <v>800</v>
      </c>
      <c r="R1231" s="32" t="s">
        <v>800</v>
      </c>
      <c r="S1231" s="18" t="s">
        <v>156</v>
      </c>
      <c r="T1231" t="s">
        <v>157</v>
      </c>
      <c r="U1231" s="39" t="s">
        <v>180</v>
      </c>
      <c r="V1231" s="33" t="s">
        <v>180</v>
      </c>
      <c r="W1231" s="64">
        <f>IF(VLOOKUP(R1231,Entries!N:P,3,FALSE)=V1231,1,VLOOKUP(R1231,Entries!N:P,3,FALSE))</f>
        <v>1</v>
      </c>
      <c r="X1231"/>
      <c r="Y1231"/>
      <c r="Z1231" s="18"/>
      <c r="AA1231" s="18"/>
      <c r="AB1231" s="98"/>
      <c r="AC1231" s="18" t="s">
        <v>93</v>
      </c>
      <c r="AD1231" s="18" t="s">
        <v>117</v>
      </c>
      <c r="AE1231" s="18" t="s">
        <v>180</v>
      </c>
      <c r="AF1231" s="98" t="s">
        <v>94</v>
      </c>
      <c r="AG1231" s="98" t="s">
        <v>11112</v>
      </c>
      <c r="AH1231" s="98"/>
      <c r="AI1231" s="18"/>
      <c r="AJ1231" s="98">
        <v>5</v>
      </c>
      <c r="AK1231" s="18" t="s">
        <v>95</v>
      </c>
      <c r="AL1231" s="18"/>
      <c r="AM1231" s="33"/>
      <c r="AN1231" s="32" t="s">
        <v>133</v>
      </c>
      <c r="AO1231" s="18" t="s">
        <v>134</v>
      </c>
      <c r="AP1231" s="33" t="s">
        <v>160</v>
      </c>
      <c r="AQ1231">
        <v>21104.39077649</v>
      </c>
      <c r="AR1231" t="s">
        <v>13294</v>
      </c>
      <c r="AS1231" t="s">
        <v>11225</v>
      </c>
      <c r="AT1231" t="s">
        <v>13295</v>
      </c>
      <c r="AU1231">
        <v>45.007100000000001</v>
      </c>
      <c r="AV1231" s="98">
        <v>0.78552191835111118</v>
      </c>
      <c r="AW1231">
        <v>243.68119999999999</v>
      </c>
      <c r="AX1231" s="98">
        <v>4.2530383803911116</v>
      </c>
      <c r="AY1231">
        <v>6.5769999999999999E-4</v>
      </c>
      <c r="AZ1231">
        <v>205.25380000000001</v>
      </c>
      <c r="BA1231" s="98">
        <v>3.5823538669422224</v>
      </c>
      <c r="BB1231">
        <v>154.8031</v>
      </c>
      <c r="BC1231" s="98">
        <v>2.7018232251955556</v>
      </c>
      <c r="BD1231">
        <v>15.44901039</v>
      </c>
      <c r="BE1231" s="96">
        <f t="shared" si="160"/>
        <v>6809.8068094699811</v>
      </c>
      <c r="BF1231" s="96">
        <f t="shared" si="161"/>
        <v>443.2856194085698</v>
      </c>
      <c r="BG1231" s="96">
        <f t="shared" si="162"/>
        <v>434.32799953139238</v>
      </c>
      <c r="BH1231">
        <v>6816.2817722429972</v>
      </c>
      <c r="BI1231">
        <v>6.1018872798269258E-4</v>
      </c>
      <c r="BJ1231">
        <v>0.78587805540014988</v>
      </c>
      <c r="BK1231">
        <v>4.2530392652387512</v>
      </c>
      <c r="BL1231">
        <v>0.94918081601671545</v>
      </c>
      <c r="BM1231">
        <v>5.3349963466028454</v>
      </c>
      <c r="BN1231">
        <v>0.78552249638571747</v>
      </c>
      <c r="BO1231">
        <v>4.2530392665027303</v>
      </c>
      <c r="BP1231">
        <v>8.8899068878942327E-4</v>
      </c>
      <c r="BQ1231">
        <v>0.94918081601671545</v>
      </c>
      <c r="BR1231">
        <v>6811.4367665922109</v>
      </c>
      <c r="BS1231" s="96">
        <v>446.49207045498952</v>
      </c>
      <c r="BT1231" s="96">
        <v>434.38146272943231</v>
      </c>
      <c r="BU1231">
        <v>5.3349963466028454</v>
      </c>
      <c r="BV1231" s="60" t="str">
        <f t="shared" si="157"/>
        <v>no propulsion</v>
      </c>
      <c r="BW1231" s="32" t="s">
        <v>104</v>
      </c>
      <c r="BX1231" s="18">
        <v>0.1</v>
      </c>
      <c r="BY1231" s="18">
        <v>0.1</v>
      </c>
      <c r="BZ1231" s="18">
        <v>0.1</v>
      </c>
      <c r="CA1231" s="98">
        <v>1.7299999999999999E-2</v>
      </c>
      <c r="CB1231" s="98">
        <v>0.01</v>
      </c>
      <c r="CC1231" s="98">
        <v>1.4999999999999999E-2</v>
      </c>
      <c r="CD1231" s="18">
        <v>0.1</v>
      </c>
      <c r="CE1231" s="18">
        <v>0.1</v>
      </c>
      <c r="CF1231" s="33">
        <v>0.1</v>
      </c>
      <c r="CG1231" s="32">
        <v>2</v>
      </c>
      <c r="CH1231" s="18">
        <v>2</v>
      </c>
      <c r="CI1231" s="18">
        <v>2</v>
      </c>
      <c r="CJ1231" s="96">
        <f>Population!$CG1231-Population!$CI1231</f>
        <v>0</v>
      </c>
      <c r="CK1231" s="118">
        <f>_xlfn.DAYS(Entries!$AY$2,Population!H1231)</f>
        <v>649</v>
      </c>
      <c r="CL1231" s="118">
        <f t="shared" si="158"/>
        <v>1825</v>
      </c>
      <c r="CM1231" s="117">
        <f>Entries!$AY$5</f>
        <v>0.15</v>
      </c>
      <c r="CN1231" s="117">
        <f t="shared" si="163"/>
        <v>0</v>
      </c>
      <c r="CO1231" s="119" t="str">
        <f t="shared" si="159"/>
        <v>-</v>
      </c>
      <c r="CP1231" s="32" t="s">
        <v>103</v>
      </c>
      <c r="CQ1231" s="18">
        <v>0</v>
      </c>
      <c r="CR1231" s="18" t="s">
        <v>95</v>
      </c>
      <c r="CS1231" s="18"/>
      <c r="CT1231" s="33"/>
      <c r="CU1231" s="32" t="s">
        <v>1927</v>
      </c>
      <c r="CV1231" s="18" t="s">
        <v>800</v>
      </c>
      <c r="CW1231" s="18" t="s">
        <v>157</v>
      </c>
      <c r="CX1231" s="18" t="s">
        <v>162</v>
      </c>
      <c r="CY1231" s="18" t="s">
        <v>107</v>
      </c>
      <c r="CZ1231" s="18" t="s">
        <v>537</v>
      </c>
      <c r="DA1231" s="33"/>
      <c r="DB1231" s="17" t="s">
        <v>15462</v>
      </c>
      <c r="DC1231" s="17" t="s">
        <v>15500</v>
      </c>
      <c r="DD1231" s="17" t="s">
        <v>15500</v>
      </c>
      <c r="DE1231" s="17" t="s">
        <v>15500</v>
      </c>
      <c r="DF1231" s="17" t="s">
        <v>15500</v>
      </c>
      <c r="DG1231" s="23" t="s">
        <v>11171</v>
      </c>
      <c r="DH1231" s="145"/>
    </row>
    <row r="1232" spans="1:112" s="17" customFormat="1" x14ac:dyDescent="0.25">
      <c r="A1232" s="30" t="s">
        <v>4760</v>
      </c>
      <c r="B1232" s="15">
        <v>0</v>
      </c>
      <c r="C1232" s="152" t="s">
        <v>15461</v>
      </c>
      <c r="D1232" s="15"/>
      <c r="E1232" s="15">
        <v>44366</v>
      </c>
      <c r="F1232" s="15" t="s">
        <v>4761</v>
      </c>
      <c r="G1232" s="31">
        <v>59757</v>
      </c>
      <c r="H1232" s="43">
        <v>43645</v>
      </c>
      <c r="I1232" s="96" t="s">
        <v>128</v>
      </c>
      <c r="J1232" s="96"/>
      <c r="K1232" s="96"/>
      <c r="L1232" s="15" t="s">
        <v>129</v>
      </c>
      <c r="M1232" s="124" t="s">
        <v>156</v>
      </c>
      <c r="N1232" s="15" t="s">
        <v>156</v>
      </c>
      <c r="O1232" s="124" t="s">
        <v>11127</v>
      </c>
      <c r="P1232" s="64" t="str">
        <f>VLOOKUP(N1232,Entries!J:K,2,FALSE)</f>
        <v>UNITED STATES OF AMERICA</v>
      </c>
      <c r="Q1232" s="123" t="s">
        <v>800</v>
      </c>
      <c r="R1232" s="30" t="s">
        <v>800</v>
      </c>
      <c r="S1232" s="15" t="s">
        <v>156</v>
      </c>
      <c r="T1232" s="124" t="s">
        <v>157</v>
      </c>
      <c r="U1232" s="125" t="s">
        <v>180</v>
      </c>
      <c r="V1232" s="31" t="s">
        <v>180</v>
      </c>
      <c r="W1232" s="64">
        <f>IF(VLOOKUP(R1232,Entries!N:P,3,FALSE)=V1232,1,VLOOKUP(R1232,Entries!N:P,3,FALSE))</f>
        <v>1</v>
      </c>
      <c r="X1232" s="124"/>
      <c r="Y1232" s="124"/>
      <c r="Z1232" s="15"/>
      <c r="AA1232" s="15"/>
      <c r="AB1232" s="96"/>
      <c r="AC1232" s="15" t="s">
        <v>93</v>
      </c>
      <c r="AD1232" s="15" t="s">
        <v>117</v>
      </c>
      <c r="AE1232" s="15" t="s">
        <v>180</v>
      </c>
      <c r="AF1232" s="96" t="s">
        <v>94</v>
      </c>
      <c r="AG1232" s="96" t="s">
        <v>11112</v>
      </c>
      <c r="AH1232" s="96"/>
      <c r="AI1232" s="15"/>
      <c r="AJ1232" s="96">
        <v>5</v>
      </c>
      <c r="AK1232" s="15" t="s">
        <v>95</v>
      </c>
      <c r="AL1232" s="15"/>
      <c r="AM1232" s="31"/>
      <c r="AN1232" s="30" t="s">
        <v>133</v>
      </c>
      <c r="AO1232" s="15" t="s">
        <v>134</v>
      </c>
      <c r="AP1232" s="31" t="s">
        <v>160</v>
      </c>
      <c r="AQ1232">
        <v>21104.547539300002</v>
      </c>
      <c r="AR1232" t="s">
        <v>13296</v>
      </c>
      <c r="AS1232" t="s">
        <v>11225</v>
      </c>
      <c r="AT1232" t="s">
        <v>13297</v>
      </c>
      <c r="AU1232">
        <v>45.008800000000001</v>
      </c>
      <c r="AV1232" s="96">
        <v>0.78555158894222232</v>
      </c>
      <c r="AW1232">
        <v>244.02289999999999</v>
      </c>
      <c r="AX1232" s="96">
        <v>4.2590021692044449</v>
      </c>
      <c r="AY1232">
        <v>6.6330000000000002E-4</v>
      </c>
      <c r="AZ1232">
        <v>204.4211</v>
      </c>
      <c r="BA1232" s="96">
        <v>3.5678205132844445</v>
      </c>
      <c r="BB1232">
        <v>155.63650000000001</v>
      </c>
      <c r="BC1232" s="96">
        <v>2.7163687961555558</v>
      </c>
      <c r="BD1232">
        <v>15.444203509999999</v>
      </c>
      <c r="BE1232" s="96">
        <f t="shared" si="160"/>
        <v>6811.2197333691383</v>
      </c>
      <c r="BF1232" s="96">
        <f t="shared" si="161"/>
        <v>444.73761541828208</v>
      </c>
      <c r="BG1232" s="96">
        <f t="shared" si="162"/>
        <v>435.7018513199946</v>
      </c>
      <c r="BH1232">
        <v>6817.6932954696294</v>
      </c>
      <c r="BI1232">
        <v>6.0980125853682128E-4</v>
      </c>
      <c r="BJ1232">
        <v>0.78590757843239922</v>
      </c>
      <c r="BK1232">
        <v>4.2590030550406697</v>
      </c>
      <c r="BL1232">
        <v>0.96783553434371516</v>
      </c>
      <c r="BM1232">
        <v>5.3163538278697784</v>
      </c>
      <c r="BN1232">
        <v>0.78555216660884097</v>
      </c>
      <c r="BO1232">
        <v>4.2590030567191937</v>
      </c>
      <c r="BP1232">
        <v>8.9782548982209271E-4</v>
      </c>
      <c r="BQ1232">
        <v>0.96783553434371516</v>
      </c>
      <c r="BR1232">
        <v>6812.8490650076446</v>
      </c>
      <c r="BS1232" s="96">
        <v>447.96581455651994</v>
      </c>
      <c r="BT1232" s="96">
        <v>435.73231545877024</v>
      </c>
      <c r="BU1232">
        <v>5.3163538278697784</v>
      </c>
      <c r="BV1232" s="65" t="str">
        <f t="shared" si="157"/>
        <v>no propulsion</v>
      </c>
      <c r="BW1232" s="30" t="s">
        <v>104</v>
      </c>
      <c r="BX1232" s="15">
        <v>0.1</v>
      </c>
      <c r="BY1232" s="15">
        <v>0.1</v>
      </c>
      <c r="BZ1232" s="15">
        <v>0.1</v>
      </c>
      <c r="CA1232" s="96">
        <v>1.7299999999999999E-2</v>
      </c>
      <c r="CB1232" s="96">
        <v>0.01</v>
      </c>
      <c r="CC1232" s="96">
        <v>1.4999999999999999E-2</v>
      </c>
      <c r="CD1232" s="15">
        <v>0.1</v>
      </c>
      <c r="CE1232" s="15">
        <v>0.1</v>
      </c>
      <c r="CF1232" s="31">
        <v>0.1</v>
      </c>
      <c r="CG1232" s="30">
        <v>2</v>
      </c>
      <c r="CH1232" s="15">
        <v>2</v>
      </c>
      <c r="CI1232" s="15">
        <v>2</v>
      </c>
      <c r="CJ1232" s="98">
        <f>Population!$CG1232-Population!$CI1232</f>
        <v>0</v>
      </c>
      <c r="CK1232" s="120">
        <f>_xlfn.DAYS(Entries!$AY$2,Population!H1232)</f>
        <v>649</v>
      </c>
      <c r="CL1232" s="120">
        <f t="shared" si="158"/>
        <v>1825</v>
      </c>
      <c r="CM1232" s="122">
        <f>Entries!$AY$5</f>
        <v>0.15</v>
      </c>
      <c r="CN1232" s="122">
        <f t="shared" si="163"/>
        <v>0</v>
      </c>
      <c r="CO1232" s="121" t="str">
        <f t="shared" si="159"/>
        <v>-</v>
      </c>
      <c r="CP1232" s="30" t="s">
        <v>103</v>
      </c>
      <c r="CQ1232" s="15">
        <v>0</v>
      </c>
      <c r="CR1232" s="15" t="s">
        <v>95</v>
      </c>
      <c r="CS1232" s="15"/>
      <c r="CT1232" s="31"/>
      <c r="CU1232" s="30" t="s">
        <v>1927</v>
      </c>
      <c r="CV1232" s="15" t="s">
        <v>800</v>
      </c>
      <c r="CW1232" s="15" t="s">
        <v>157</v>
      </c>
      <c r="CX1232" s="15" t="s">
        <v>162</v>
      </c>
      <c r="CY1232" s="15" t="s">
        <v>107</v>
      </c>
      <c r="CZ1232" s="15" t="s">
        <v>537</v>
      </c>
      <c r="DA1232" s="31"/>
      <c r="DB1232" s="17" t="s">
        <v>15462</v>
      </c>
      <c r="DC1232" s="17" t="s">
        <v>15500</v>
      </c>
      <c r="DD1232" s="17" t="s">
        <v>15500</v>
      </c>
      <c r="DE1232" s="17" t="s">
        <v>15500</v>
      </c>
      <c r="DF1232" s="17" t="s">
        <v>15500</v>
      </c>
      <c r="DG1232" s="23" t="s">
        <v>11171</v>
      </c>
      <c r="DH1232" s="145"/>
    </row>
    <row r="1233" spans="1:112" s="17" customFormat="1" x14ac:dyDescent="0.25">
      <c r="A1233" s="32" t="s">
        <v>4763</v>
      </c>
      <c r="B1233" s="18">
        <v>0</v>
      </c>
      <c r="C1233" s="64" t="s">
        <v>15461</v>
      </c>
      <c r="D1233" s="18"/>
      <c r="E1233" s="18">
        <v>44339</v>
      </c>
      <c r="F1233" s="18" t="s">
        <v>4764</v>
      </c>
      <c r="G1233" s="33">
        <v>59724</v>
      </c>
      <c r="H1233" s="44">
        <v>43641</v>
      </c>
      <c r="I1233" s="98" t="s">
        <v>221</v>
      </c>
      <c r="J1233" s="98"/>
      <c r="K1233" s="98"/>
      <c r="L1233" s="18" t="s">
        <v>477</v>
      </c>
      <c r="M1233" t="s">
        <v>156</v>
      </c>
      <c r="N1233" s="18" t="s">
        <v>156</v>
      </c>
      <c r="O1233" t="s">
        <v>11127</v>
      </c>
      <c r="P1233" s="96" t="str">
        <f>VLOOKUP(N1233,Entries!J:K,2,FALSE)</f>
        <v>UNITED STATES OF AMERICA</v>
      </c>
      <c r="Q1233" s="38" t="s">
        <v>4765</v>
      </c>
      <c r="R1233" s="32" t="s">
        <v>4765</v>
      </c>
      <c r="S1233" s="18" t="s">
        <v>156</v>
      </c>
      <c r="T1233" t="s">
        <v>157</v>
      </c>
      <c r="U1233" s="39" t="s">
        <v>92</v>
      </c>
      <c r="V1233" s="33" t="s">
        <v>92</v>
      </c>
      <c r="W1233" s="64">
        <f>IF(VLOOKUP(R1233,Entries!N:P,3,FALSE)=V1233,1,VLOOKUP(R1233,Entries!N:P,3,FALSE))</f>
        <v>1</v>
      </c>
      <c r="X1233"/>
      <c r="Y1233"/>
      <c r="Z1233" s="18"/>
      <c r="AA1233" s="18"/>
      <c r="AB1233" s="98"/>
      <c r="AC1233" s="18" t="s">
        <v>239</v>
      </c>
      <c r="AD1233" s="18" t="s">
        <v>4766</v>
      </c>
      <c r="AE1233" s="18" t="s">
        <v>117</v>
      </c>
      <c r="AF1233" s="98" t="s">
        <v>117</v>
      </c>
      <c r="AG1233" s="98"/>
      <c r="AH1233" s="98"/>
      <c r="AI1233" s="18"/>
      <c r="AJ1233" s="98">
        <v>0.25</v>
      </c>
      <c r="AK1233" s="18" t="s">
        <v>95</v>
      </c>
      <c r="AL1233" s="18"/>
      <c r="AM1233" s="33"/>
      <c r="AN1233" s="32" t="s">
        <v>511</v>
      </c>
      <c r="AO1233" s="18" t="s">
        <v>242</v>
      </c>
      <c r="AP1233" s="33" t="s">
        <v>98</v>
      </c>
      <c r="AQ1233">
        <v>21104.176104260001</v>
      </c>
      <c r="AR1233" t="s">
        <v>13298</v>
      </c>
      <c r="AS1233" t="s">
        <v>11225</v>
      </c>
      <c r="AT1233" t="s">
        <v>13299</v>
      </c>
      <c r="AU1233">
        <v>24.0016</v>
      </c>
      <c r="AV1233" s="98">
        <v>0.41890685859555554</v>
      </c>
      <c r="AW1233">
        <v>19.0063</v>
      </c>
      <c r="AX1233" s="98">
        <v>0.33172244460888889</v>
      </c>
      <c r="AY1233">
        <v>1.147E-3</v>
      </c>
      <c r="AZ1233">
        <v>196.6943</v>
      </c>
      <c r="BA1233" s="98">
        <v>3.4329624406977777</v>
      </c>
      <c r="BB1233">
        <v>163.31710000000001</v>
      </c>
      <c r="BC1233" s="98">
        <v>2.8504205267955558</v>
      </c>
      <c r="BD1233">
        <v>14.534841719999999</v>
      </c>
      <c r="BE1233" s="96">
        <f t="shared" si="160"/>
        <v>7092.4295462801783</v>
      </c>
      <c r="BF1233" s="96">
        <f t="shared" si="161"/>
        <v>729.56456296976194</v>
      </c>
      <c r="BG1233" s="96">
        <f t="shared" si="162"/>
        <v>713.29452959059472</v>
      </c>
      <c r="BH1233">
        <v>7098.6412276522569</v>
      </c>
      <c r="BI1233">
        <v>1.2093700488797889E-4</v>
      </c>
      <c r="BJ1233">
        <v>0.41915062998593627</v>
      </c>
      <c r="BK1233">
        <v>0.3317225131498257</v>
      </c>
      <c r="BL1233">
        <v>0.96106169404583497</v>
      </c>
      <c r="BM1233">
        <v>5.3223214977089572</v>
      </c>
      <c r="BN1233">
        <v>0.41890747664439282</v>
      </c>
      <c r="BO1233">
        <v>0.33172251393536828</v>
      </c>
      <c r="BP1233">
        <v>1.3418358198800211E-3</v>
      </c>
      <c r="BQ1233">
        <v>0.96106169404583497</v>
      </c>
      <c r="BR1233">
        <v>7097.1045454616051</v>
      </c>
      <c r="BS1233" s="96">
        <v>735.6276945581385</v>
      </c>
      <c r="BT1233" s="96">
        <v>716.58139636507167</v>
      </c>
      <c r="BU1233">
        <v>5.3223214977089572</v>
      </c>
      <c r="BV1233" s="60" t="b">
        <f t="shared" si="157"/>
        <v>0</v>
      </c>
      <c r="BW1233" s="32" t="s">
        <v>4768</v>
      </c>
      <c r="BX1233" s="18">
        <v>0.6</v>
      </c>
      <c r="BY1233" s="18">
        <v>0.3</v>
      </c>
      <c r="BZ1233" s="18">
        <v>70</v>
      </c>
      <c r="CA1233" s="98">
        <v>0.44090000000000001</v>
      </c>
      <c r="CB1233" s="98">
        <v>0.18</v>
      </c>
      <c r="CC1233" s="98">
        <v>0.36</v>
      </c>
      <c r="CD1233" s="18">
        <v>0.3</v>
      </c>
      <c r="CE1233" s="18">
        <v>0.6</v>
      </c>
      <c r="CF1233" s="33">
        <v>70</v>
      </c>
      <c r="CG1233" s="32">
        <v>70</v>
      </c>
      <c r="CH1233" s="18">
        <v>70</v>
      </c>
      <c r="CI1233" s="18">
        <v>70</v>
      </c>
      <c r="CJ1233" s="96">
        <f>Population!$CG1233-Population!$CI1233</f>
        <v>0</v>
      </c>
      <c r="CK1233" s="118">
        <f>_xlfn.DAYS(Entries!$AY$2,Population!H1233)</f>
        <v>653</v>
      </c>
      <c r="CL1233" s="118">
        <f t="shared" si="158"/>
        <v>91.25</v>
      </c>
      <c r="CM1233" s="117">
        <f>Entries!$AY$5</f>
        <v>0.15</v>
      </c>
      <c r="CN1233" s="117">
        <f t="shared" si="163"/>
        <v>0</v>
      </c>
      <c r="CO1233" s="119" t="str">
        <f t="shared" si="159"/>
        <v>-</v>
      </c>
      <c r="CP1233" s="32"/>
      <c r="CQ1233" s="19">
        <v>0</v>
      </c>
      <c r="CR1233" s="18" t="s">
        <v>118</v>
      </c>
      <c r="CS1233" s="18"/>
      <c r="CT1233" s="33"/>
      <c r="CU1233" s="32" t="s">
        <v>4769</v>
      </c>
      <c r="CV1233" s="18" t="s">
        <v>4765</v>
      </c>
      <c r="CW1233" s="18" t="s">
        <v>157</v>
      </c>
      <c r="CX1233" s="18" t="s">
        <v>4770</v>
      </c>
      <c r="CY1233" s="18" t="s">
        <v>107</v>
      </c>
      <c r="CZ1233" s="18" t="s">
        <v>108</v>
      </c>
      <c r="DA1233" s="33"/>
      <c r="DB1233" s="17" t="s">
        <v>15462</v>
      </c>
      <c r="DC1233" s="17" t="s">
        <v>15500</v>
      </c>
      <c r="DD1233" s="17" t="s">
        <v>15500</v>
      </c>
      <c r="DE1233" s="17" t="s">
        <v>15500</v>
      </c>
      <c r="DF1233" s="17" t="s">
        <v>15500</v>
      </c>
      <c r="DG1233" s="23" t="s">
        <v>11172</v>
      </c>
      <c r="DH1233" s="145"/>
    </row>
    <row r="1234" spans="1:112" s="17" customFormat="1" x14ac:dyDescent="0.25">
      <c r="A1234" s="30" t="s">
        <v>4771</v>
      </c>
      <c r="B1234" s="15">
        <v>0</v>
      </c>
      <c r="C1234" s="152" t="s">
        <v>15461</v>
      </c>
      <c r="D1234" s="15"/>
      <c r="E1234" s="15">
        <v>43694</v>
      </c>
      <c r="F1234" s="15" t="s">
        <v>4772</v>
      </c>
      <c r="G1234" s="31">
        <v>57286</v>
      </c>
      <c r="H1234" s="43">
        <v>43415</v>
      </c>
      <c r="I1234" s="96" t="s">
        <v>128</v>
      </c>
      <c r="J1234" s="96"/>
      <c r="K1234" s="96"/>
      <c r="L1234" s="15" t="s">
        <v>129</v>
      </c>
      <c r="M1234" s="124" t="s">
        <v>130</v>
      </c>
      <c r="N1234" s="15" t="s">
        <v>130</v>
      </c>
      <c r="O1234" s="124" t="s">
        <v>132</v>
      </c>
      <c r="P1234" s="64" t="str">
        <f>VLOOKUP(N1234,Entries!J:K,2,FALSE)</f>
        <v>AUSTRALIA</v>
      </c>
      <c r="Q1234" s="123" t="s">
        <v>776</v>
      </c>
      <c r="R1234" s="30" t="s">
        <v>776</v>
      </c>
      <c r="S1234" s="15" t="s">
        <v>130</v>
      </c>
      <c r="T1234" s="124" t="s">
        <v>132</v>
      </c>
      <c r="U1234" s="125" t="s">
        <v>159</v>
      </c>
      <c r="V1234" s="31" t="s">
        <v>159</v>
      </c>
      <c r="W1234" s="64">
        <f>IF(VLOOKUP(R1234,Entries!N:P,3,FALSE)=V1234,1,VLOOKUP(R1234,Entries!N:P,3,FALSE))</f>
        <v>1</v>
      </c>
      <c r="X1234" s="124"/>
      <c r="Y1234" s="124"/>
      <c r="Z1234" s="15"/>
      <c r="AA1234" s="15"/>
      <c r="AB1234" s="96"/>
      <c r="AC1234" s="15" t="s">
        <v>93</v>
      </c>
      <c r="AD1234" s="15" t="s">
        <v>263</v>
      </c>
      <c r="AE1234" s="15" t="s">
        <v>263</v>
      </c>
      <c r="AF1234" s="96" t="s">
        <v>263</v>
      </c>
      <c r="AG1234" s="96"/>
      <c r="AH1234" s="96"/>
      <c r="AI1234" s="15"/>
      <c r="AJ1234" s="19">
        <v>1</v>
      </c>
      <c r="AK1234" s="15" t="s">
        <v>118</v>
      </c>
      <c r="AL1234" s="15"/>
      <c r="AM1234" s="31"/>
      <c r="AN1234" s="30" t="s">
        <v>168</v>
      </c>
      <c r="AO1234" s="15" t="s">
        <v>169</v>
      </c>
      <c r="AP1234" s="31" t="s">
        <v>169</v>
      </c>
      <c r="AQ1234">
        <v>21104.414474929999</v>
      </c>
      <c r="AR1234" t="s">
        <v>13300</v>
      </c>
      <c r="AS1234" t="s">
        <v>11225</v>
      </c>
      <c r="AT1234" t="s">
        <v>13301</v>
      </c>
      <c r="AU1234">
        <v>85.032700000000006</v>
      </c>
      <c r="AV1234" s="96">
        <v>1.4841002781022223</v>
      </c>
      <c r="AW1234">
        <v>237.666</v>
      </c>
      <c r="AX1234" s="96">
        <v>4.1480533570666669</v>
      </c>
      <c r="AY1234">
        <v>1.6619E-3</v>
      </c>
      <c r="AZ1234">
        <v>254.02629999999999</v>
      </c>
      <c r="BA1234" s="96">
        <v>4.4335943992755551</v>
      </c>
      <c r="BB1234">
        <v>105.9148</v>
      </c>
      <c r="BC1234" s="96">
        <v>1.8485616020088891</v>
      </c>
      <c r="BD1234">
        <v>15.22762464</v>
      </c>
      <c r="BE1234" s="96">
        <f t="shared" si="160"/>
        <v>6875.6505034358088</v>
      </c>
      <c r="BF1234" s="96">
        <f t="shared" si="161"/>
        <v>516.07714700746874</v>
      </c>
      <c r="BG1234" s="96">
        <f t="shared" si="162"/>
        <v>493.22385986414884</v>
      </c>
      <c r="BH1234">
        <v>6882.0648735010209</v>
      </c>
      <c r="BI1234">
        <v>5.1423236326599594E-4</v>
      </c>
      <c r="BJ1234">
        <v>1.4841609137146601</v>
      </c>
      <c r="BK1234">
        <v>4.1480542199029067</v>
      </c>
      <c r="BL1234">
        <v>4.743297495866301</v>
      </c>
      <c r="BM1234">
        <v>1.5388586779213771</v>
      </c>
      <c r="BN1234">
        <v>1.4841005523661981</v>
      </c>
      <c r="BO1234">
        <v>4.1480542202838784</v>
      </c>
      <c r="BP1234">
        <v>1.168730314654668E-3</v>
      </c>
      <c r="BQ1234">
        <v>4.743297495866301</v>
      </c>
      <c r="BR1234">
        <v>6872.5272070962365</v>
      </c>
      <c r="BS1234" s="96">
        <v>509.55933798145816</v>
      </c>
      <c r="BT1234" s="96">
        <v>493.49507621101384</v>
      </c>
      <c r="BU1234">
        <v>1.5388586779213771</v>
      </c>
      <c r="BV1234" s="65" t="str">
        <f t="shared" si="157"/>
        <v>too small</v>
      </c>
      <c r="BW1234" s="30" t="s">
        <v>104</v>
      </c>
      <c r="BX1234" s="15">
        <v>0.1</v>
      </c>
      <c r="BY1234" s="15">
        <v>0.15</v>
      </c>
      <c r="BZ1234" s="15">
        <v>0.15</v>
      </c>
      <c r="CA1234" s="96">
        <v>2.35E-2</v>
      </c>
      <c r="CB1234" s="96">
        <v>0.01</v>
      </c>
      <c r="CC1234" s="96">
        <v>0.02</v>
      </c>
      <c r="CD1234" s="15">
        <v>0.15</v>
      </c>
      <c r="CE1234" s="15">
        <v>0.1</v>
      </c>
      <c r="CF1234" s="31">
        <v>0.15</v>
      </c>
      <c r="CG1234" s="30">
        <v>2</v>
      </c>
      <c r="CH1234" s="15">
        <v>2</v>
      </c>
      <c r="CI1234" s="15">
        <v>2</v>
      </c>
      <c r="CJ1234" s="98">
        <f>Population!$CG1234-Population!$CI1234</f>
        <v>0</v>
      </c>
      <c r="CK1234" s="120">
        <f>_xlfn.DAYS(Entries!$AY$2,Population!H1234)</f>
        <v>879</v>
      </c>
      <c r="CL1234" s="120">
        <f t="shared" si="158"/>
        <v>365</v>
      </c>
      <c r="CM1234" s="122">
        <f>Entries!$AY$5</f>
        <v>0.15</v>
      </c>
      <c r="CN1234" s="122">
        <f t="shared" si="163"/>
        <v>0</v>
      </c>
      <c r="CO1234" s="121" t="str">
        <f t="shared" si="159"/>
        <v>-</v>
      </c>
      <c r="CP1234" s="30"/>
      <c r="CQ1234" s="19">
        <v>0</v>
      </c>
      <c r="CR1234" s="15" t="s">
        <v>118</v>
      </c>
      <c r="CS1234" s="15"/>
      <c r="CT1234" s="31"/>
      <c r="CU1234" s="30" t="s">
        <v>778</v>
      </c>
      <c r="CV1234" s="15" t="s">
        <v>776</v>
      </c>
      <c r="CW1234" s="15" t="s">
        <v>132</v>
      </c>
      <c r="CX1234" s="15" t="s">
        <v>162</v>
      </c>
      <c r="CY1234" s="15" t="s">
        <v>107</v>
      </c>
      <c r="CZ1234" s="15" t="s">
        <v>151</v>
      </c>
      <c r="DA1234" s="31"/>
      <c r="DB1234" s="17" t="s">
        <v>15462</v>
      </c>
      <c r="DC1234" s="17" t="s">
        <v>15500</v>
      </c>
      <c r="DD1234" s="17" t="s">
        <v>15500</v>
      </c>
      <c r="DE1234" s="17" t="s">
        <v>15500</v>
      </c>
      <c r="DF1234" s="17" t="s">
        <v>15500</v>
      </c>
      <c r="DG1234" s="23" t="s">
        <v>11172</v>
      </c>
      <c r="DH1234" s="145"/>
    </row>
    <row r="1235" spans="1:112" s="17" customFormat="1" x14ac:dyDescent="0.25">
      <c r="A1235" s="32" t="s">
        <v>4774</v>
      </c>
      <c r="B1235" s="18">
        <v>0</v>
      </c>
      <c r="C1235" s="64" t="s">
        <v>15461</v>
      </c>
      <c r="D1235" s="18"/>
      <c r="E1235" s="18">
        <v>43696</v>
      </c>
      <c r="F1235" s="18" t="s">
        <v>4775</v>
      </c>
      <c r="G1235" s="33">
        <v>57294</v>
      </c>
      <c r="H1235" s="44">
        <v>43415</v>
      </c>
      <c r="I1235" s="98" t="s">
        <v>128</v>
      </c>
      <c r="J1235" s="98"/>
      <c r="K1235" s="98"/>
      <c r="L1235" s="18" t="s">
        <v>129</v>
      </c>
      <c r="M1235" t="s">
        <v>130</v>
      </c>
      <c r="N1235" s="18" t="s">
        <v>130</v>
      </c>
      <c r="O1235" t="s">
        <v>132</v>
      </c>
      <c r="P1235" s="96" t="str">
        <f>VLOOKUP(N1235,Entries!J:K,2,FALSE)</f>
        <v>AUSTRALIA</v>
      </c>
      <c r="Q1235" s="38" t="s">
        <v>776</v>
      </c>
      <c r="R1235" s="32" t="s">
        <v>776</v>
      </c>
      <c r="S1235" s="18" t="s">
        <v>130</v>
      </c>
      <c r="T1235" t="s">
        <v>132</v>
      </c>
      <c r="U1235" s="39" t="s">
        <v>159</v>
      </c>
      <c r="V1235" s="33" t="s">
        <v>159</v>
      </c>
      <c r="W1235" s="64">
        <f>IF(VLOOKUP(R1235,Entries!N:P,3,FALSE)=V1235,1,VLOOKUP(R1235,Entries!N:P,3,FALSE))</f>
        <v>1</v>
      </c>
      <c r="X1235"/>
      <c r="Y1235"/>
      <c r="Z1235" s="18"/>
      <c r="AA1235" s="18"/>
      <c r="AB1235" s="98"/>
      <c r="AC1235" s="18" t="s">
        <v>93</v>
      </c>
      <c r="AD1235" s="18" t="s">
        <v>263</v>
      </c>
      <c r="AE1235" s="18" t="s">
        <v>263</v>
      </c>
      <c r="AF1235" s="98" t="s">
        <v>263</v>
      </c>
      <c r="AG1235" s="98"/>
      <c r="AH1235" s="98"/>
      <c r="AI1235" s="18"/>
      <c r="AJ1235" s="19">
        <v>0.25</v>
      </c>
      <c r="AK1235" s="18" t="s">
        <v>118</v>
      </c>
      <c r="AL1235" s="18"/>
      <c r="AM1235" s="33"/>
      <c r="AN1235" s="32" t="s">
        <v>168</v>
      </c>
      <c r="AO1235" s="18" t="s">
        <v>169</v>
      </c>
      <c r="AP1235" s="33" t="s">
        <v>169</v>
      </c>
      <c r="AQ1235">
        <v>21104.412645839999</v>
      </c>
      <c r="AR1235" t="s">
        <v>13302</v>
      </c>
      <c r="AS1235" t="s">
        <v>11225</v>
      </c>
      <c r="AT1235" t="s">
        <v>13303</v>
      </c>
      <c r="AU1235">
        <v>85.032799999999995</v>
      </c>
      <c r="AV1235" s="98">
        <v>1.4841020234311111</v>
      </c>
      <c r="AW1235">
        <v>237.67490000000001</v>
      </c>
      <c r="AX1235" s="98">
        <v>4.1482086913377785</v>
      </c>
      <c r="AY1235">
        <v>1.6670000000000001E-3</v>
      </c>
      <c r="AZ1235">
        <v>253.9795</v>
      </c>
      <c r="BA1235" s="98">
        <v>4.4327775853555558</v>
      </c>
      <c r="BB1235">
        <v>105.96120000000001</v>
      </c>
      <c r="BC1235" s="98">
        <v>1.8493714346133336</v>
      </c>
      <c r="BD1235">
        <v>15.22761227</v>
      </c>
      <c r="BE1235" s="96">
        <f t="shared" si="160"/>
        <v>6875.6542270130194</v>
      </c>
      <c r="BF1235" s="96">
        <f t="shared" si="161"/>
        <v>516.11594260945094</v>
      </c>
      <c r="BG1235" s="96">
        <f t="shared" si="162"/>
        <v>493.19251141658879</v>
      </c>
      <c r="BH1235">
        <v>6882.0685591210631</v>
      </c>
      <c r="BI1235">
        <v>5.1868259003309868E-4</v>
      </c>
      <c r="BJ1235">
        <v>1.4841626577771441</v>
      </c>
      <c r="BK1235">
        <v>4.1482095544574911</v>
      </c>
      <c r="BL1235">
        <v>4.737793244250696</v>
      </c>
      <c r="BM1235">
        <v>1.5443559447992949</v>
      </c>
      <c r="BN1235">
        <v>1.4841022976961371</v>
      </c>
      <c r="BO1235">
        <v>4.1482095545896769</v>
      </c>
      <c r="BP1235">
        <v>1.171622791786548E-3</v>
      </c>
      <c r="BQ1235">
        <v>4.737793244250696</v>
      </c>
      <c r="BR1235">
        <v>6872.5309294404969</v>
      </c>
      <c r="BS1235" s="96">
        <v>509.58294331468824</v>
      </c>
      <c r="BT1235" s="96">
        <v>493.47891556630657</v>
      </c>
      <c r="BU1235">
        <v>1.5443559447992949</v>
      </c>
      <c r="BV1235" s="60" t="str">
        <f t="shared" si="157"/>
        <v>too small</v>
      </c>
      <c r="BW1235" s="32" t="s">
        <v>104</v>
      </c>
      <c r="BX1235" s="18">
        <v>0.1</v>
      </c>
      <c r="BY1235" s="18">
        <v>0.15</v>
      </c>
      <c r="BZ1235" s="18">
        <v>0.15</v>
      </c>
      <c r="CA1235" s="98">
        <v>2.35E-2</v>
      </c>
      <c r="CB1235" s="98">
        <v>0.01</v>
      </c>
      <c r="CC1235" s="98">
        <v>0.02</v>
      </c>
      <c r="CD1235" s="18">
        <v>0.15</v>
      </c>
      <c r="CE1235" s="18">
        <v>0.1</v>
      </c>
      <c r="CF1235" s="33">
        <v>0.15</v>
      </c>
      <c r="CG1235" s="32">
        <v>2</v>
      </c>
      <c r="CH1235" s="18">
        <v>2</v>
      </c>
      <c r="CI1235" s="18">
        <v>2</v>
      </c>
      <c r="CJ1235" s="96">
        <f>Population!$CG1235-Population!$CI1235</f>
        <v>0</v>
      </c>
      <c r="CK1235" s="118">
        <f>_xlfn.DAYS(Entries!$AY$2,Population!H1235)</f>
        <v>879</v>
      </c>
      <c r="CL1235" s="118">
        <f t="shared" si="158"/>
        <v>91.25</v>
      </c>
      <c r="CM1235" s="117">
        <f>Entries!$AY$5</f>
        <v>0.15</v>
      </c>
      <c r="CN1235" s="117">
        <f t="shared" si="163"/>
        <v>0</v>
      </c>
      <c r="CO1235" s="119" t="str">
        <f t="shared" si="159"/>
        <v>-</v>
      </c>
      <c r="CP1235" s="32"/>
      <c r="CQ1235" s="19">
        <v>0</v>
      </c>
      <c r="CR1235" s="18" t="s">
        <v>118</v>
      </c>
      <c r="CS1235" s="18"/>
      <c r="CT1235" s="33"/>
      <c r="CU1235" s="32" t="s">
        <v>778</v>
      </c>
      <c r="CV1235" s="18" t="s">
        <v>776</v>
      </c>
      <c r="CW1235" s="18" t="s">
        <v>132</v>
      </c>
      <c r="CX1235" s="18" t="s">
        <v>162</v>
      </c>
      <c r="CY1235" s="18" t="s">
        <v>107</v>
      </c>
      <c r="CZ1235" s="18" t="s">
        <v>151</v>
      </c>
      <c r="DA1235" s="33"/>
      <c r="DB1235" s="17" t="s">
        <v>15462</v>
      </c>
      <c r="DC1235" s="17" t="s">
        <v>15500</v>
      </c>
      <c r="DD1235" s="17" t="s">
        <v>15500</v>
      </c>
      <c r="DE1235" s="17" t="s">
        <v>15500</v>
      </c>
      <c r="DF1235" s="17" t="s">
        <v>15500</v>
      </c>
      <c r="DG1235" s="23" t="s">
        <v>11172</v>
      </c>
      <c r="DH1235" s="145"/>
    </row>
    <row r="1236" spans="1:112" s="17" customFormat="1" x14ac:dyDescent="0.25">
      <c r="A1236" s="30" t="s">
        <v>4777</v>
      </c>
      <c r="B1236" s="15">
        <v>0</v>
      </c>
      <c r="C1236" s="152" t="s">
        <v>15461</v>
      </c>
      <c r="D1236" s="15"/>
      <c r="E1236" s="15">
        <v>43530</v>
      </c>
      <c r="F1236" s="15" t="s">
        <v>4778</v>
      </c>
      <c r="G1236" s="31">
        <v>56169</v>
      </c>
      <c r="H1236" s="43">
        <v>43290</v>
      </c>
      <c r="I1236" s="96" t="s">
        <v>784</v>
      </c>
      <c r="J1236" s="96"/>
      <c r="K1236" s="96"/>
      <c r="L1236" s="15" t="s">
        <v>805</v>
      </c>
      <c r="M1236" s="124" t="s">
        <v>4577</v>
      </c>
      <c r="N1236" s="15" t="s">
        <v>4577</v>
      </c>
      <c r="O1236" s="124" t="s">
        <v>4578</v>
      </c>
      <c r="P1236" s="64" t="str">
        <f>VLOOKUP(N1236,Entries!J:K,2,FALSE)</f>
        <v>PAKISTAN</v>
      </c>
      <c r="Q1236" s="123" t="s">
        <v>4579</v>
      </c>
      <c r="R1236" s="30" t="s">
        <v>4579</v>
      </c>
      <c r="S1236" s="15" t="s">
        <v>4577</v>
      </c>
      <c r="T1236" s="124" t="s">
        <v>4578</v>
      </c>
      <c r="U1236" s="125" t="s">
        <v>141</v>
      </c>
      <c r="V1236" s="31" t="s">
        <v>141</v>
      </c>
      <c r="W1236" s="64">
        <f>IF(VLOOKUP(R1236,Entries!N:P,3,FALSE)=V1236,1,VLOOKUP(R1236,Entries!N:P,3,FALSE))</f>
        <v>1</v>
      </c>
      <c r="X1236" s="124"/>
      <c r="Y1236" s="124"/>
      <c r="Z1236" s="15"/>
      <c r="AA1236" s="15"/>
      <c r="AB1236" s="96"/>
      <c r="AC1236" s="15" t="s">
        <v>239</v>
      </c>
      <c r="AD1236" s="15" t="s">
        <v>329</v>
      </c>
      <c r="AE1236" s="15" t="s">
        <v>94</v>
      </c>
      <c r="AF1236" s="96" t="s">
        <v>94</v>
      </c>
      <c r="AG1236" s="96"/>
      <c r="AH1236" s="96"/>
      <c r="AI1236" s="15"/>
      <c r="AJ1236" s="96">
        <v>7</v>
      </c>
      <c r="AK1236" s="15" t="s">
        <v>95</v>
      </c>
      <c r="AL1236" s="15"/>
      <c r="AM1236" s="31"/>
      <c r="AN1236" s="30" t="s">
        <v>125</v>
      </c>
      <c r="AO1236" s="15" t="s">
        <v>97</v>
      </c>
      <c r="AP1236" s="31" t="s">
        <v>97</v>
      </c>
      <c r="AQ1236">
        <v>21104.5731333</v>
      </c>
      <c r="AR1236" t="s">
        <v>12123</v>
      </c>
      <c r="AS1236" t="s">
        <v>11225</v>
      </c>
      <c r="AT1236" t="s">
        <v>13304</v>
      </c>
      <c r="AU1236">
        <v>97.966999999999999</v>
      </c>
      <c r="AV1236" s="96">
        <v>1.7098463525777778</v>
      </c>
      <c r="AW1236">
        <v>184.30879999999999</v>
      </c>
      <c r="AX1236" s="96">
        <v>3.2167947311644443</v>
      </c>
      <c r="AY1236">
        <v>1.437E-4</v>
      </c>
      <c r="AZ1236">
        <v>87.119399999999999</v>
      </c>
      <c r="BA1236" s="96">
        <v>1.5205200560266667</v>
      </c>
      <c r="BB1236">
        <v>273.01830000000001</v>
      </c>
      <c r="BC1236" s="96">
        <v>4.7650672618533338</v>
      </c>
      <c r="BD1236">
        <v>14.769706279999999</v>
      </c>
      <c r="BE1236" s="96">
        <f t="shared" si="160"/>
        <v>7017.0407035299531</v>
      </c>
      <c r="BF1236" s="96">
        <f t="shared" si="161"/>
        <v>647.04905227905056</v>
      </c>
      <c r="BG1236" s="96">
        <f t="shared" si="162"/>
        <v>645.03235478085571</v>
      </c>
      <c r="BH1236">
        <v>7023.3317011258196</v>
      </c>
      <c r="BI1236">
        <v>1.289952935939887E-3</v>
      </c>
      <c r="BJ1236">
        <v>1.709754548423952</v>
      </c>
      <c r="BK1236">
        <v>3.216795399573412</v>
      </c>
      <c r="BL1236">
        <v>1.195662773150397</v>
      </c>
      <c r="BM1236">
        <v>5.0899266150788289</v>
      </c>
      <c r="BN1236">
        <v>1.7098467550822161</v>
      </c>
      <c r="BO1236">
        <v>3.2167954008642652</v>
      </c>
      <c r="BP1236">
        <v>1.4520662971207569E-3</v>
      </c>
      <c r="BQ1236">
        <v>1.195662773150397</v>
      </c>
      <c r="BR1236">
        <v>7014.0913510309738</v>
      </c>
      <c r="BS1236" s="96">
        <v>653.27627668673176</v>
      </c>
      <c r="BT1236" s="96">
        <v>632.90642537521489</v>
      </c>
      <c r="BU1236">
        <v>5.0899266150788289</v>
      </c>
      <c r="BV1236" s="65" t="str">
        <f t="shared" si="157"/>
        <v>sunsynchronous observation</v>
      </c>
      <c r="BW1236" s="30" t="s">
        <v>4780</v>
      </c>
      <c r="BX1236" s="15">
        <v>1.9</v>
      </c>
      <c r="BY1236" s="15">
        <v>1.5</v>
      </c>
      <c r="BZ1236" s="15">
        <v>4</v>
      </c>
      <c r="CA1236" s="96">
        <v>9.2109000000000005</v>
      </c>
      <c r="CB1236" s="96">
        <v>2.85</v>
      </c>
      <c r="CC1236" s="96">
        <v>5.9351000000000003</v>
      </c>
      <c r="CD1236" s="15">
        <v>1.5</v>
      </c>
      <c r="CE1236" s="15">
        <v>1.9</v>
      </c>
      <c r="CF1236" s="31">
        <v>4</v>
      </c>
      <c r="CG1236" s="30">
        <v>285</v>
      </c>
      <c r="CH1236" s="15">
        <v>285</v>
      </c>
      <c r="CI1236" s="15">
        <v>285</v>
      </c>
      <c r="CJ1236" s="98">
        <f>Population!$CG1236-Population!$CI1236</f>
        <v>0</v>
      </c>
      <c r="CK1236" s="120">
        <f>_xlfn.DAYS(Entries!$AY$2,Population!H1236)</f>
        <v>1004</v>
      </c>
      <c r="CL1236" s="120">
        <f t="shared" si="158"/>
        <v>2555</v>
      </c>
      <c r="CM1236" s="122">
        <f>Entries!$AY$5</f>
        <v>0.15</v>
      </c>
      <c r="CN1236" s="122">
        <f t="shared" si="163"/>
        <v>0</v>
      </c>
      <c r="CO1236" s="121">
        <f t="shared" si="159"/>
        <v>0.66598825831702546</v>
      </c>
      <c r="CP1236" s="30"/>
      <c r="CQ1236" s="19">
        <v>2</v>
      </c>
      <c r="CR1236" s="15" t="s">
        <v>118</v>
      </c>
      <c r="CS1236" s="15"/>
      <c r="CT1236" s="31"/>
      <c r="CU1236" s="30" t="s">
        <v>4781</v>
      </c>
      <c r="CV1236" s="15" t="s">
        <v>4581</v>
      </c>
      <c r="CW1236" s="15" t="s">
        <v>576</v>
      </c>
      <c r="CX1236" s="15" t="s">
        <v>4782</v>
      </c>
      <c r="CY1236" s="15" t="s">
        <v>107</v>
      </c>
      <c r="CZ1236" s="15" t="s">
        <v>108</v>
      </c>
      <c r="DA1236" s="31"/>
      <c r="DB1236" s="17" t="s">
        <v>15463</v>
      </c>
      <c r="DC1236" s="17" t="s">
        <v>15500</v>
      </c>
      <c r="DD1236" s="17">
        <v>1</v>
      </c>
      <c r="DE1236" s="17">
        <v>1</v>
      </c>
      <c r="DF1236" s="17">
        <v>10</v>
      </c>
      <c r="DG1236" s="23" t="s">
        <v>11182</v>
      </c>
      <c r="DH1236" s="145"/>
    </row>
    <row r="1237" spans="1:112" s="17" customFormat="1" x14ac:dyDescent="0.25">
      <c r="A1237" s="32" t="s">
        <v>4783</v>
      </c>
      <c r="B1237" s="18">
        <v>0</v>
      </c>
      <c r="C1237" s="64" t="s">
        <v>15461</v>
      </c>
      <c r="D1237" s="18"/>
      <c r="E1237" s="18">
        <v>44354</v>
      </c>
      <c r="F1237" s="18" t="s">
        <v>4784</v>
      </c>
      <c r="G1237" s="33">
        <v>59722</v>
      </c>
      <c r="H1237" s="44">
        <v>43641</v>
      </c>
      <c r="I1237" s="98" t="s">
        <v>221</v>
      </c>
      <c r="J1237" s="98"/>
      <c r="K1237" s="98"/>
      <c r="L1237" s="18" t="s">
        <v>477</v>
      </c>
      <c r="M1237" t="s">
        <v>156</v>
      </c>
      <c r="N1237" s="18" t="s">
        <v>156</v>
      </c>
      <c r="O1237" t="s">
        <v>11127</v>
      </c>
      <c r="P1237" s="96" t="str">
        <f>VLOOKUP(N1237,Entries!J:K,2,FALSE)</f>
        <v>UNITED STATES OF AMERICA</v>
      </c>
      <c r="Q1237" s="38" t="s">
        <v>626</v>
      </c>
      <c r="R1237" s="32" t="s">
        <v>626</v>
      </c>
      <c r="S1237" s="18" t="s">
        <v>156</v>
      </c>
      <c r="T1237" t="s">
        <v>157</v>
      </c>
      <c r="U1237" s="39" t="s">
        <v>180</v>
      </c>
      <c r="V1237" s="33" t="s">
        <v>180</v>
      </c>
      <c r="W1237" s="64">
        <f>IF(VLOOKUP(R1237,Entries!N:P,3,FALSE)=V1237,1,VLOOKUP(R1237,Entries!N:P,3,FALSE))</f>
        <v>1</v>
      </c>
      <c r="X1237"/>
      <c r="Y1237"/>
      <c r="Z1237" s="18"/>
      <c r="AA1237" s="18"/>
      <c r="AB1237" s="98"/>
      <c r="AC1237" s="18" t="s">
        <v>93</v>
      </c>
      <c r="AD1237" s="18" t="s">
        <v>520</v>
      </c>
      <c r="AE1237" s="18" t="s">
        <v>180</v>
      </c>
      <c r="AF1237" s="98" t="s">
        <v>263</v>
      </c>
      <c r="AG1237" s="98"/>
      <c r="AH1237" s="98"/>
      <c r="AI1237" s="18"/>
      <c r="AJ1237" s="19">
        <v>1</v>
      </c>
      <c r="AK1237" s="18" t="s">
        <v>118</v>
      </c>
      <c r="AL1237" s="18"/>
      <c r="AM1237" s="33"/>
      <c r="AN1237" s="32" t="s">
        <v>133</v>
      </c>
      <c r="AO1237" s="18" t="s">
        <v>134</v>
      </c>
      <c r="AP1237" s="33" t="s">
        <v>98</v>
      </c>
      <c r="AQ1237">
        <v>21104.44373812</v>
      </c>
      <c r="AR1237" t="s">
        <v>13305</v>
      </c>
      <c r="AS1237" t="s">
        <v>11225</v>
      </c>
      <c r="AT1237" t="s">
        <v>13306</v>
      </c>
      <c r="AU1237">
        <v>28.529499999999999</v>
      </c>
      <c r="AV1237" s="98">
        <v>0.49793360535555559</v>
      </c>
      <c r="AW1237">
        <v>193.31209999999999</v>
      </c>
      <c r="AX1237" s="98">
        <v>3.3739319270177779</v>
      </c>
      <c r="AY1237">
        <v>3.31515E-2</v>
      </c>
      <c r="AZ1237">
        <v>302.83580000000001</v>
      </c>
      <c r="BA1237" s="98">
        <v>5.285480703297778</v>
      </c>
      <c r="BB1237">
        <v>54.072600000000001</v>
      </c>
      <c r="BC1237" s="98">
        <v>0.94374470877333339</v>
      </c>
      <c r="BD1237">
        <v>15.11903687</v>
      </c>
      <c r="BE1237" s="96">
        <f t="shared" si="160"/>
        <v>6908.5326984830008</v>
      </c>
      <c r="BF1237" s="96">
        <f t="shared" si="161"/>
        <v>766.56092023675956</v>
      </c>
      <c r="BG1237" s="96">
        <f t="shared" si="162"/>
        <v>308.50447672924201</v>
      </c>
      <c r="BH1237">
        <v>6914.96376283888</v>
      </c>
      <c r="BI1237">
        <v>3.337128241693068E-2</v>
      </c>
      <c r="BJ1237">
        <v>0.49822438211379227</v>
      </c>
      <c r="BK1237">
        <v>3.3739326285390252</v>
      </c>
      <c r="BL1237">
        <v>5.3229817581580807</v>
      </c>
      <c r="BM1237">
        <v>0.90630202404844129</v>
      </c>
      <c r="BN1237">
        <v>0.49793423642775481</v>
      </c>
      <c r="BO1237">
        <v>3.373931863706054</v>
      </c>
      <c r="BP1237">
        <v>3.2681399471859662E-2</v>
      </c>
      <c r="BQ1237">
        <v>5.2938930575175682</v>
      </c>
      <c r="BR1237">
        <v>6912.7277551988182</v>
      </c>
      <c r="BS1237" s="96">
        <v>767.64537240668324</v>
      </c>
      <c r="BT1237" s="96">
        <v>315.81013799095399</v>
      </c>
      <c r="BU1237">
        <v>0.90630202404844129</v>
      </c>
      <c r="BV1237" s="60" t="str">
        <f t="shared" si="157"/>
        <v>no propulsion</v>
      </c>
      <c r="BW1237" s="32" t="s">
        <v>104</v>
      </c>
      <c r="BX1237" s="18">
        <v>0.1</v>
      </c>
      <c r="BY1237" s="18">
        <v>0.2</v>
      </c>
      <c r="BZ1237" s="18">
        <v>0.2</v>
      </c>
      <c r="CA1237" s="98">
        <v>0.03</v>
      </c>
      <c r="CB1237" s="98">
        <v>0.01</v>
      </c>
      <c r="CC1237" s="98">
        <v>2.5000000000000001E-2</v>
      </c>
      <c r="CD1237" s="18">
        <v>0.2</v>
      </c>
      <c r="CE1237" s="18">
        <v>0.1</v>
      </c>
      <c r="CF1237" s="33">
        <v>0.2</v>
      </c>
      <c r="CG1237" s="32">
        <v>2</v>
      </c>
      <c r="CH1237" s="18">
        <v>2</v>
      </c>
      <c r="CI1237" s="18">
        <v>2</v>
      </c>
      <c r="CJ1237" s="96">
        <f>Population!$CG1237-Population!$CI1237</f>
        <v>0</v>
      </c>
      <c r="CK1237" s="118">
        <f>_xlfn.DAYS(Entries!$AY$2,Population!H1237)</f>
        <v>653</v>
      </c>
      <c r="CL1237" s="118">
        <f t="shared" si="158"/>
        <v>365</v>
      </c>
      <c r="CM1237" s="117">
        <f>Entries!$AY$5</f>
        <v>0.15</v>
      </c>
      <c r="CN1237" s="117">
        <f t="shared" si="163"/>
        <v>0</v>
      </c>
      <c r="CO1237" s="119" t="str">
        <f t="shared" si="159"/>
        <v>-</v>
      </c>
      <c r="CP1237" s="32" t="s">
        <v>103</v>
      </c>
      <c r="CQ1237" s="18">
        <v>0</v>
      </c>
      <c r="CR1237" s="18" t="s">
        <v>95</v>
      </c>
      <c r="CS1237" s="18"/>
      <c r="CT1237" s="33"/>
      <c r="CU1237" s="32" t="s">
        <v>629</v>
      </c>
      <c r="CV1237" s="18" t="s">
        <v>626</v>
      </c>
      <c r="CW1237" s="18" t="s">
        <v>157</v>
      </c>
      <c r="CX1237" s="18" t="s">
        <v>162</v>
      </c>
      <c r="CY1237" s="18" t="s">
        <v>107</v>
      </c>
      <c r="CZ1237" s="18" t="s">
        <v>108</v>
      </c>
      <c r="DA1237" s="33"/>
      <c r="DB1237" s="17" t="s">
        <v>15462</v>
      </c>
      <c r="DC1237" s="17" t="s">
        <v>15500</v>
      </c>
      <c r="DD1237" s="17" t="s">
        <v>15500</v>
      </c>
      <c r="DE1237" s="17" t="s">
        <v>15500</v>
      </c>
      <c r="DF1237" s="17" t="s">
        <v>15500</v>
      </c>
      <c r="DG1237" s="23" t="s">
        <v>11171</v>
      </c>
      <c r="DH1237" s="145"/>
    </row>
    <row r="1238" spans="1:112" s="17" customFormat="1" x14ac:dyDescent="0.25">
      <c r="A1238" s="30" t="s">
        <v>4786</v>
      </c>
      <c r="B1238" s="15">
        <v>0</v>
      </c>
      <c r="C1238" s="152" t="s">
        <v>15461</v>
      </c>
      <c r="D1238" s="15"/>
      <c r="E1238" s="15">
        <v>40925</v>
      </c>
      <c r="F1238" s="15" t="s">
        <v>4787</v>
      </c>
      <c r="G1238" s="31">
        <v>40922</v>
      </c>
      <c r="H1238" s="43">
        <v>42272</v>
      </c>
      <c r="I1238" s="96" t="s">
        <v>784</v>
      </c>
      <c r="J1238" s="96"/>
      <c r="K1238" s="96"/>
      <c r="L1238" s="15" t="s">
        <v>2400</v>
      </c>
      <c r="M1238" s="124" t="s">
        <v>326</v>
      </c>
      <c r="N1238" s="15" t="s">
        <v>326</v>
      </c>
      <c r="O1238" s="124" t="s">
        <v>11123</v>
      </c>
      <c r="P1238" s="64" t="str">
        <f>VLOOKUP(N1238,Entries!J:K,2,FALSE)</f>
        <v>PEOPLES REPUBLIC OF CHINA</v>
      </c>
      <c r="Q1238" s="123" t="s">
        <v>4788</v>
      </c>
      <c r="R1238" s="30" t="s">
        <v>4788</v>
      </c>
      <c r="S1238" s="15" t="s">
        <v>326</v>
      </c>
      <c r="T1238" s="124" t="s">
        <v>576</v>
      </c>
      <c r="U1238" s="125" t="s">
        <v>141</v>
      </c>
      <c r="V1238" s="31" t="s">
        <v>141</v>
      </c>
      <c r="W1238" s="64">
        <f>IF(VLOOKUP(R1238,Entries!N:P,3,FALSE)=V1238,1,VLOOKUP(R1238,Entries!N:P,3,FALSE))</f>
        <v>1</v>
      </c>
      <c r="X1238" s="124"/>
      <c r="Y1238" s="124"/>
      <c r="Z1238" s="15"/>
      <c r="AA1238" s="15"/>
      <c r="AB1238" s="96"/>
      <c r="AC1238" s="15" t="s">
        <v>239</v>
      </c>
      <c r="AD1238" s="15" t="s">
        <v>123</v>
      </c>
      <c r="AE1238" s="15" t="s">
        <v>123</v>
      </c>
      <c r="AF1238" s="96" t="s">
        <v>123</v>
      </c>
      <c r="AG1238" s="96"/>
      <c r="AH1238" s="96"/>
      <c r="AI1238" s="15"/>
      <c r="AJ1238" s="19">
        <v>15</v>
      </c>
      <c r="AK1238" s="15" t="s">
        <v>118</v>
      </c>
      <c r="AL1238" s="15"/>
      <c r="AM1238" s="31"/>
      <c r="AN1238" s="30" t="s">
        <v>96</v>
      </c>
      <c r="AO1238" s="15" t="s">
        <v>97</v>
      </c>
      <c r="AP1238" s="31" t="s">
        <v>97</v>
      </c>
      <c r="AQ1238">
        <v>21104.49348103</v>
      </c>
      <c r="AR1238" t="s">
        <v>13307</v>
      </c>
      <c r="AS1238" t="s">
        <v>11225</v>
      </c>
      <c r="AT1238" t="s">
        <v>13308</v>
      </c>
      <c r="AU1238">
        <v>97.127200000000002</v>
      </c>
      <c r="AV1238" s="96">
        <v>1.695189080568889</v>
      </c>
      <c r="AW1238">
        <v>117.8998</v>
      </c>
      <c r="AX1238" s="96">
        <v>2.0577392693422225</v>
      </c>
      <c r="AY1238">
        <v>1.1950000000000001E-3</v>
      </c>
      <c r="AZ1238">
        <v>210.2199</v>
      </c>
      <c r="BA1238" s="96">
        <v>3.6690286448933334</v>
      </c>
      <c r="BB1238">
        <v>304.1198</v>
      </c>
      <c r="BC1238" s="96">
        <v>5.3078907262311112</v>
      </c>
      <c r="BD1238">
        <v>15.34467727</v>
      </c>
      <c r="BE1238" s="96">
        <f t="shared" si="160"/>
        <v>6840.6398974641334</v>
      </c>
      <c r="BF1238" s="96">
        <f t="shared" si="161"/>
        <v>477.81446214160314</v>
      </c>
      <c r="BG1238" s="96">
        <f t="shared" si="162"/>
        <v>461.46533278666448</v>
      </c>
      <c r="BH1238">
        <v>6843.5295275484741</v>
      </c>
      <c r="BI1238">
        <v>1.243070694674961E-3</v>
      </c>
      <c r="BJ1238">
        <v>1.695135076250692</v>
      </c>
      <c r="BK1238">
        <v>2.057808131431726</v>
      </c>
      <c r="BL1238">
        <v>2.4072558990314552</v>
      </c>
      <c r="BM1238">
        <v>0.28567273265820181</v>
      </c>
      <c r="BN1238">
        <v>1.69518946330138</v>
      </c>
      <c r="BO1238">
        <v>2.0577396597417938</v>
      </c>
      <c r="BP1238">
        <v>1.457278035682671E-3</v>
      </c>
      <c r="BQ1238">
        <v>2.4072558990314552</v>
      </c>
      <c r="BR1238">
        <v>6837.5790613104418</v>
      </c>
      <c r="BS1238" s="96">
        <v>476.54331509373333</v>
      </c>
      <c r="BT1238" s="96">
        <v>456.61480752715033</v>
      </c>
      <c r="BU1238">
        <v>0.28567273265820181</v>
      </c>
      <c r="BV1238" s="65" t="b">
        <f t="shared" si="157"/>
        <v>0</v>
      </c>
      <c r="BW1238" s="30" t="s">
        <v>4790</v>
      </c>
      <c r="BX1238" s="15">
        <v>0.5</v>
      </c>
      <c r="BY1238" s="15">
        <v>1.5</v>
      </c>
      <c r="BZ1238" s="15">
        <v>1.5</v>
      </c>
      <c r="CA1238" s="96">
        <v>0.76739999999999997</v>
      </c>
      <c r="CB1238" s="96">
        <v>0.16239999999999999</v>
      </c>
      <c r="CC1238" s="96">
        <v>0.64370000000000005</v>
      </c>
      <c r="CD1238" s="15">
        <v>1.5</v>
      </c>
      <c r="CE1238" s="15">
        <v>0.5</v>
      </c>
      <c r="CF1238" s="31">
        <v>1.5</v>
      </c>
      <c r="CG1238" s="30">
        <v>300</v>
      </c>
      <c r="CH1238" s="15">
        <v>300</v>
      </c>
      <c r="CI1238" s="15">
        <v>300</v>
      </c>
      <c r="CJ1238" s="98">
        <f>Population!$CG1238-Population!$CI1238</f>
        <v>0</v>
      </c>
      <c r="CK1238" s="120">
        <f>_xlfn.DAYS(Entries!$AY$2,Population!H1238)</f>
        <v>2022</v>
      </c>
      <c r="CL1238" s="120">
        <f t="shared" si="158"/>
        <v>5475</v>
      </c>
      <c r="CM1238" s="122">
        <f>Entries!$AY$5</f>
        <v>0.15</v>
      </c>
      <c r="CN1238" s="122">
        <f t="shared" si="163"/>
        <v>0</v>
      </c>
      <c r="CO1238" s="121">
        <f t="shared" si="159"/>
        <v>0.68608219178082197</v>
      </c>
      <c r="CP1238" s="30"/>
      <c r="CQ1238" s="19">
        <v>2</v>
      </c>
      <c r="CR1238" s="15" t="s">
        <v>118</v>
      </c>
      <c r="CS1238" s="15"/>
      <c r="CT1238" s="31"/>
      <c r="CU1238" s="30" t="s">
        <v>4791</v>
      </c>
      <c r="CV1238" s="15" t="s">
        <v>1511</v>
      </c>
      <c r="CW1238" s="15" t="s">
        <v>576</v>
      </c>
      <c r="CX1238" s="15" t="s">
        <v>4792</v>
      </c>
      <c r="CY1238" s="15" t="s">
        <v>107</v>
      </c>
      <c r="CZ1238" s="15"/>
      <c r="DA1238" s="31"/>
      <c r="DB1238" s="17" t="s">
        <v>15463</v>
      </c>
      <c r="DC1238" s="17">
        <v>10</v>
      </c>
      <c r="DD1238" s="17" t="s">
        <v>15500</v>
      </c>
      <c r="DE1238" s="17" t="s">
        <v>15500</v>
      </c>
      <c r="DF1238" s="17" t="s">
        <v>15500</v>
      </c>
      <c r="DG1238" s="23" t="s">
        <v>11180</v>
      </c>
      <c r="DH1238" s="145"/>
    </row>
    <row r="1239" spans="1:112" s="17" customFormat="1" x14ac:dyDescent="0.25">
      <c r="A1239" s="30" t="s">
        <v>4793</v>
      </c>
      <c r="B1239" s="96">
        <v>0</v>
      </c>
      <c r="C1239" s="96" t="s">
        <v>15461</v>
      </c>
      <c r="D1239" s="96"/>
      <c r="E1239" s="96">
        <v>45263</v>
      </c>
      <c r="F1239" s="96" t="s">
        <v>4794</v>
      </c>
      <c r="G1239" s="31">
        <v>62611</v>
      </c>
      <c r="H1239" s="43">
        <v>43804</v>
      </c>
      <c r="I1239" s="96" t="s">
        <v>271</v>
      </c>
      <c r="J1239" s="96"/>
      <c r="K1239" s="96"/>
      <c r="L1239" s="96" t="s">
        <v>155</v>
      </c>
      <c r="M1239" s="124" t="s">
        <v>4795</v>
      </c>
      <c r="N1239" s="96" t="s">
        <v>4795</v>
      </c>
      <c r="O1239" s="124" t="s">
        <v>547</v>
      </c>
      <c r="P1239" s="96" t="str">
        <f>VLOOKUP(N1239,Entries!J:K,2,FALSE)</f>
        <v>BELGIUM</v>
      </c>
      <c r="Q1239" s="123" t="s">
        <v>546</v>
      </c>
      <c r="R1239" s="30" t="s">
        <v>546</v>
      </c>
      <c r="S1239" s="96" t="s">
        <v>4795</v>
      </c>
      <c r="T1239" s="124" t="s">
        <v>547</v>
      </c>
      <c r="U1239" s="125" t="s">
        <v>92</v>
      </c>
      <c r="V1239" s="31" t="s">
        <v>92</v>
      </c>
      <c r="W1239" s="64">
        <f>IF(VLOOKUP(R1239,Entries!N:P,3,FALSE)=V1239,1,VLOOKUP(R1239,Entries!N:P,3,FALSE))</f>
        <v>1</v>
      </c>
      <c r="X1239" s="124"/>
      <c r="Y1239" s="124"/>
      <c r="Z1239" s="96"/>
      <c r="AA1239" s="96"/>
      <c r="AB1239" s="96"/>
      <c r="AC1239" s="96" t="s">
        <v>93</v>
      </c>
      <c r="AD1239" s="96" t="s">
        <v>117</v>
      </c>
      <c r="AE1239" s="96" t="s">
        <v>117</v>
      </c>
      <c r="AF1239" s="96" t="s">
        <v>117</v>
      </c>
      <c r="AG1239" s="96"/>
      <c r="AH1239" s="96"/>
      <c r="AI1239" s="96"/>
      <c r="AJ1239" s="96">
        <v>0.25</v>
      </c>
      <c r="AK1239" s="96" t="s">
        <v>95</v>
      </c>
      <c r="AL1239" s="96"/>
      <c r="AM1239" s="31"/>
      <c r="AN1239" s="30" t="s">
        <v>133</v>
      </c>
      <c r="AO1239" s="96" t="s">
        <v>134</v>
      </c>
      <c r="AP1239" s="31" t="s">
        <v>98</v>
      </c>
      <c r="AQ1239">
        <v>21104.482726189999</v>
      </c>
      <c r="AR1239" t="s">
        <v>13309</v>
      </c>
      <c r="AS1239" t="s">
        <v>11225</v>
      </c>
      <c r="AT1239" t="s">
        <v>13310</v>
      </c>
      <c r="AU1239">
        <v>51.6387</v>
      </c>
      <c r="AV1239" s="96">
        <v>0.90126514894666676</v>
      </c>
      <c r="AW1239">
        <v>285.19600000000003</v>
      </c>
      <c r="AX1239" s="96">
        <v>4.9776081779555561</v>
      </c>
      <c r="AY1239">
        <v>5.4330000000000003E-4</v>
      </c>
      <c r="AZ1239">
        <v>31.754300000000001</v>
      </c>
      <c r="BA1239" s="96">
        <v>0.55421697136444448</v>
      </c>
      <c r="BB1239">
        <v>328.37759999999997</v>
      </c>
      <c r="BC1239" s="96">
        <v>5.7312691174400001</v>
      </c>
      <c r="BD1239">
        <v>15.590450880000001</v>
      </c>
      <c r="BE1239" s="96">
        <f t="shared" si="160"/>
        <v>6768.557427821821</v>
      </c>
      <c r="BF1239" s="96">
        <f t="shared" si="161"/>
        <v>401.23478507235632</v>
      </c>
      <c r="BG1239" s="96">
        <f t="shared" si="162"/>
        <v>393.88007057128561</v>
      </c>
      <c r="BH1239">
        <v>6775.0811264258336</v>
      </c>
      <c r="BI1239">
        <v>1.747941453898356E-3</v>
      </c>
      <c r="BJ1239">
        <v>0.90161614510085086</v>
      </c>
      <c r="BK1239">
        <v>4.9776092127864011</v>
      </c>
      <c r="BL1239">
        <v>0.72013219390270056</v>
      </c>
      <c r="BM1239">
        <v>5.5653555069346883</v>
      </c>
      <c r="BN1239">
        <v>0.90126560503329967</v>
      </c>
      <c r="BO1239">
        <v>4.9776092163257557</v>
      </c>
      <c r="BP1239">
        <v>1.3146686594514129E-3</v>
      </c>
      <c r="BQ1239">
        <v>0.72013219390270056</v>
      </c>
      <c r="BR1239">
        <v>6769.0781466153639</v>
      </c>
      <c r="BS1239" s="96">
        <v>406.97724150809699</v>
      </c>
      <c r="BT1239" s="96">
        <v>389.1790517226309</v>
      </c>
      <c r="BU1239">
        <v>5.5653555069346883</v>
      </c>
      <c r="BV1239" s="60" t="str">
        <f t="shared" si="157"/>
        <v>no propulsion</v>
      </c>
      <c r="BW1239" s="30" t="s">
        <v>4797</v>
      </c>
      <c r="BX1239" s="96">
        <v>0.1</v>
      </c>
      <c r="BY1239" s="96">
        <v>0.3</v>
      </c>
      <c r="BZ1239" s="96">
        <v>0.5</v>
      </c>
      <c r="CA1239" s="96">
        <v>0.1082</v>
      </c>
      <c r="CB1239" s="96">
        <v>0.01</v>
      </c>
      <c r="CC1239" s="96">
        <v>6.0100000000000001E-2</v>
      </c>
      <c r="CD1239" s="96">
        <v>0.3</v>
      </c>
      <c r="CE1239" s="96">
        <v>0.1</v>
      </c>
      <c r="CF1239" s="31">
        <v>0.5</v>
      </c>
      <c r="CG1239" s="30">
        <v>3</v>
      </c>
      <c r="CH1239" s="96">
        <v>3</v>
      </c>
      <c r="CI1239" s="96">
        <v>3</v>
      </c>
      <c r="CJ1239" s="96">
        <f>Population!$CG1239-Population!$CI1239</f>
        <v>0</v>
      </c>
      <c r="CK1239" s="118">
        <f>_xlfn.DAYS(Entries!$AY$2,Population!H1239)</f>
        <v>490</v>
      </c>
      <c r="CL1239" s="118">
        <f t="shared" si="158"/>
        <v>91.25</v>
      </c>
      <c r="CM1239" s="117">
        <f>Entries!$AY$5</f>
        <v>0.15</v>
      </c>
      <c r="CN1239" s="117">
        <f t="shared" si="163"/>
        <v>0</v>
      </c>
      <c r="CO1239" s="119" t="str">
        <f t="shared" si="159"/>
        <v>-</v>
      </c>
      <c r="CP1239" s="30" t="s">
        <v>103</v>
      </c>
      <c r="CQ1239" s="96">
        <v>0</v>
      </c>
      <c r="CR1239" s="96" t="s">
        <v>95</v>
      </c>
      <c r="CS1239" s="96"/>
      <c r="CT1239" s="31"/>
      <c r="CU1239" s="30" t="s">
        <v>4798</v>
      </c>
      <c r="CV1239" s="96"/>
      <c r="CW1239" s="96"/>
      <c r="CX1239" s="96" t="s">
        <v>106</v>
      </c>
      <c r="CY1239" s="96" t="s">
        <v>107</v>
      </c>
      <c r="CZ1239" s="96" t="s">
        <v>3505</v>
      </c>
      <c r="DA1239" s="31"/>
      <c r="DB1239" s="17" t="s">
        <v>15462</v>
      </c>
      <c r="DC1239" s="17" t="s">
        <v>15500</v>
      </c>
      <c r="DD1239" s="17" t="s">
        <v>15500</v>
      </c>
      <c r="DE1239" s="17" t="s">
        <v>15500</v>
      </c>
      <c r="DF1239" s="17" t="s">
        <v>15500</v>
      </c>
      <c r="DG1239" s="23" t="s">
        <v>11171</v>
      </c>
      <c r="DH1239" s="145"/>
    </row>
    <row r="1240" spans="1:112" s="17" customFormat="1" x14ac:dyDescent="0.25">
      <c r="A1240" s="32" t="s">
        <v>4799</v>
      </c>
      <c r="B1240" s="98">
        <v>0</v>
      </c>
      <c r="C1240" s="98" t="s">
        <v>15461</v>
      </c>
      <c r="D1240" s="98"/>
      <c r="E1240" s="98">
        <v>40025</v>
      </c>
      <c r="F1240" s="98" t="s">
        <v>4800</v>
      </c>
      <c r="G1240" s="33">
        <v>40022</v>
      </c>
      <c r="H1240" s="44">
        <v>41809</v>
      </c>
      <c r="I1240" s="98" t="s">
        <v>207</v>
      </c>
      <c r="J1240" s="98"/>
      <c r="K1240" s="98"/>
      <c r="L1240" s="98" t="s">
        <v>208</v>
      </c>
      <c r="M1240" t="s">
        <v>4795</v>
      </c>
      <c r="N1240" s="98" t="s">
        <v>4795</v>
      </c>
      <c r="O1240" t="s">
        <v>123</v>
      </c>
      <c r="P1240" s="64" t="str">
        <f>VLOOKUP(N1240,Entries!J:K,2,FALSE)</f>
        <v>BELGIUM</v>
      </c>
      <c r="Q1240" s="38" t="s">
        <v>546</v>
      </c>
      <c r="R1240" s="32" t="s">
        <v>546</v>
      </c>
      <c r="S1240" s="98" t="s">
        <v>4795</v>
      </c>
      <c r="T1240" t="s">
        <v>547</v>
      </c>
      <c r="U1240" s="39" t="s">
        <v>92</v>
      </c>
      <c r="V1240" s="33" t="s">
        <v>92</v>
      </c>
      <c r="W1240" s="64">
        <f>IF(VLOOKUP(R1240,Entries!N:P,3,FALSE)=V1240,1,VLOOKUP(R1240,Entries!N:P,3,FALSE))</f>
        <v>1</v>
      </c>
      <c r="X1240"/>
      <c r="Y1240"/>
      <c r="Z1240" s="98"/>
      <c r="AA1240" s="98"/>
      <c r="AB1240" s="98"/>
      <c r="AC1240" s="98" t="s">
        <v>93</v>
      </c>
      <c r="AD1240" s="98" t="s">
        <v>4801</v>
      </c>
      <c r="AE1240" s="98" t="s">
        <v>117</v>
      </c>
      <c r="AF1240" s="98" t="s">
        <v>117</v>
      </c>
      <c r="AG1240" s="98"/>
      <c r="AH1240" s="98"/>
      <c r="AI1240" s="98"/>
      <c r="AJ1240" s="19">
        <v>1</v>
      </c>
      <c r="AK1240" s="98" t="s">
        <v>118</v>
      </c>
      <c r="AL1240" s="98"/>
      <c r="AM1240" s="33"/>
      <c r="AN1240" s="32" t="s">
        <v>125</v>
      </c>
      <c r="AO1240" s="98" t="s">
        <v>97</v>
      </c>
      <c r="AP1240" s="33" t="s">
        <v>98</v>
      </c>
      <c r="AQ1240">
        <v>21104.59686646</v>
      </c>
      <c r="AR1240" t="s">
        <v>13311</v>
      </c>
      <c r="AS1240" t="s">
        <v>11225</v>
      </c>
      <c r="AT1240" t="s">
        <v>13312</v>
      </c>
      <c r="AU1240">
        <v>97.930700000000002</v>
      </c>
      <c r="AV1240" s="98">
        <v>1.7092127981911114</v>
      </c>
      <c r="AW1240">
        <v>35.128300000000003</v>
      </c>
      <c r="AX1240" s="98">
        <v>0.61310436807555568</v>
      </c>
      <c r="AY1240">
        <v>1.3293999999999999E-3</v>
      </c>
      <c r="AZ1240">
        <v>34.418700000000001</v>
      </c>
      <c r="BA1240" s="98">
        <v>0.60071951428000003</v>
      </c>
      <c r="BB1240">
        <v>325.78890000000001</v>
      </c>
      <c r="BC1240" s="98">
        <v>5.6860877884933343</v>
      </c>
      <c r="BD1240">
        <v>14.893875359999999</v>
      </c>
      <c r="BE1240" s="96">
        <f t="shared" si="160"/>
        <v>6977.985963039996</v>
      </c>
      <c r="BF1240" s="96">
        <f t="shared" si="161"/>
        <v>616.26249757926053</v>
      </c>
      <c r="BG1240" s="96">
        <f t="shared" si="162"/>
        <v>597.70942850073061</v>
      </c>
      <c r="BH1240">
        <v>6984.3257754348106</v>
      </c>
      <c r="BI1240">
        <v>2.3983998018323001E-3</v>
      </c>
      <c r="BJ1240">
        <v>1.7091203716127801</v>
      </c>
      <c r="BK1240">
        <v>0.61310449542007939</v>
      </c>
      <c r="BL1240">
        <v>0.85806635966895606</v>
      </c>
      <c r="BM1240">
        <v>5.4287449500124163</v>
      </c>
      <c r="BN1240">
        <v>1.709213201774813</v>
      </c>
      <c r="BO1240">
        <v>0.61310449611009776</v>
      </c>
      <c r="BP1240">
        <v>2.241955188476735E-3</v>
      </c>
      <c r="BQ1240">
        <v>0.85806635966895606</v>
      </c>
      <c r="BR1240">
        <v>6975.0183742823046</v>
      </c>
      <c r="BS1240" s="96">
        <v>619.65605291624706</v>
      </c>
      <c r="BT1240" s="96">
        <v>588.38069564836223</v>
      </c>
      <c r="BU1240">
        <v>5.4287449500124163</v>
      </c>
      <c r="BV1240" s="65" t="str">
        <f t="shared" si="157"/>
        <v>no propulsion</v>
      </c>
      <c r="BW1240" s="32" t="s">
        <v>104</v>
      </c>
      <c r="BX1240" s="98">
        <v>0.1</v>
      </c>
      <c r="BY1240" s="98">
        <v>0.2</v>
      </c>
      <c r="BZ1240" s="98">
        <v>0.2</v>
      </c>
      <c r="CA1240" s="98">
        <v>0.03</v>
      </c>
      <c r="CB1240" s="98">
        <v>0.01</v>
      </c>
      <c r="CC1240" s="98">
        <v>2.5000000000000001E-2</v>
      </c>
      <c r="CD1240" s="98">
        <v>0.2</v>
      </c>
      <c r="CE1240" s="98">
        <v>0.1</v>
      </c>
      <c r="CF1240" s="33">
        <v>0.2</v>
      </c>
      <c r="CG1240" s="32">
        <v>2</v>
      </c>
      <c r="CH1240" s="98">
        <v>2</v>
      </c>
      <c r="CI1240" s="98">
        <v>2</v>
      </c>
      <c r="CJ1240" s="98">
        <f>Population!$CG1240-Population!$CI1240</f>
        <v>0</v>
      </c>
      <c r="CK1240" s="120">
        <f>_xlfn.DAYS(Entries!$AY$2,Population!H1240)</f>
        <v>2485</v>
      </c>
      <c r="CL1240" s="120">
        <f t="shared" si="158"/>
        <v>365</v>
      </c>
      <c r="CM1240" s="122">
        <f>Entries!$AY$5</f>
        <v>0.15</v>
      </c>
      <c r="CN1240" s="122">
        <f t="shared" si="163"/>
        <v>0</v>
      </c>
      <c r="CO1240" s="121" t="str">
        <f t="shared" si="159"/>
        <v>-</v>
      </c>
      <c r="CP1240" s="32" t="s">
        <v>103</v>
      </c>
      <c r="CQ1240" s="98">
        <v>0</v>
      </c>
      <c r="CR1240" s="98" t="s">
        <v>95</v>
      </c>
      <c r="CS1240" s="98"/>
      <c r="CT1240" s="33"/>
      <c r="CU1240" s="32" t="s">
        <v>1940</v>
      </c>
      <c r="CV1240" s="98"/>
      <c r="CW1240" s="98"/>
      <c r="CX1240" s="98" t="s">
        <v>295</v>
      </c>
      <c r="CY1240" s="98" t="s">
        <v>107</v>
      </c>
      <c r="CZ1240" s="98" t="s">
        <v>108</v>
      </c>
      <c r="DA1240" s="33"/>
      <c r="DB1240" s="17" t="s">
        <v>15462</v>
      </c>
      <c r="DC1240" s="17" t="s">
        <v>15500</v>
      </c>
      <c r="DD1240" s="17" t="s">
        <v>15500</v>
      </c>
      <c r="DE1240" s="17" t="s">
        <v>15500</v>
      </c>
      <c r="DF1240" s="17" t="s">
        <v>15500</v>
      </c>
      <c r="DG1240" s="23" t="s">
        <v>11171</v>
      </c>
      <c r="DH1240" s="145"/>
    </row>
    <row r="1241" spans="1:112" s="17" customFormat="1" x14ac:dyDescent="0.25">
      <c r="A1241" s="30" t="s">
        <v>4803</v>
      </c>
      <c r="B1241" s="96">
        <v>0</v>
      </c>
      <c r="C1241" s="96" t="s">
        <v>15461</v>
      </c>
      <c r="D1241" s="96"/>
      <c r="E1241" s="96">
        <v>40032</v>
      </c>
      <c r="F1241" s="96" t="s">
        <v>4804</v>
      </c>
      <c r="G1241" s="31">
        <v>40029</v>
      </c>
      <c r="H1241" s="43">
        <v>41809</v>
      </c>
      <c r="I1241" s="96" t="s">
        <v>207</v>
      </c>
      <c r="J1241" s="96"/>
      <c r="K1241" s="96"/>
      <c r="L1241" s="96" t="s">
        <v>208</v>
      </c>
      <c r="M1241" s="124" t="s">
        <v>4795</v>
      </c>
      <c r="N1241" s="96" t="s">
        <v>4795</v>
      </c>
      <c r="O1241" s="124" t="s">
        <v>123</v>
      </c>
      <c r="P1241" s="96" t="str">
        <f>VLOOKUP(N1241,Entries!J:K,2,FALSE)</f>
        <v>BELGIUM</v>
      </c>
      <c r="Q1241" s="123" t="s">
        <v>546</v>
      </c>
      <c r="R1241" s="30" t="s">
        <v>546</v>
      </c>
      <c r="S1241" s="96" t="s">
        <v>4795</v>
      </c>
      <c r="T1241" s="124" t="s">
        <v>547</v>
      </c>
      <c r="U1241" s="125" t="s">
        <v>92</v>
      </c>
      <c r="V1241" s="31" t="s">
        <v>92</v>
      </c>
      <c r="W1241" s="64">
        <f>IF(VLOOKUP(R1241,Entries!N:P,3,FALSE)=V1241,1,VLOOKUP(R1241,Entries!N:P,3,FALSE))</f>
        <v>1</v>
      </c>
      <c r="X1241" s="124"/>
      <c r="Y1241" s="124"/>
      <c r="Z1241" s="96"/>
      <c r="AA1241" s="96"/>
      <c r="AB1241" s="96"/>
      <c r="AC1241" s="96" t="s">
        <v>93</v>
      </c>
      <c r="AD1241" s="96" t="s">
        <v>4801</v>
      </c>
      <c r="AE1241" s="96" t="s">
        <v>117</v>
      </c>
      <c r="AF1241" s="96" t="s">
        <v>117</v>
      </c>
      <c r="AG1241" s="96"/>
      <c r="AH1241" s="96"/>
      <c r="AI1241" s="96"/>
      <c r="AJ1241" s="19">
        <v>4</v>
      </c>
      <c r="AK1241" s="96" t="s">
        <v>118</v>
      </c>
      <c r="AL1241" s="96"/>
      <c r="AM1241" s="31"/>
      <c r="AN1241" s="30" t="s">
        <v>125</v>
      </c>
      <c r="AO1241" s="96" t="s">
        <v>97</v>
      </c>
      <c r="AP1241" s="31" t="s">
        <v>98</v>
      </c>
      <c r="AQ1241">
        <v>21104.608898070001</v>
      </c>
      <c r="AR1241" t="s">
        <v>13139</v>
      </c>
      <c r="AS1241" t="s">
        <v>11225</v>
      </c>
      <c r="AT1241" t="s">
        <v>13313</v>
      </c>
      <c r="AU1241">
        <v>97.915199999999999</v>
      </c>
      <c r="AV1241" s="96">
        <v>1.7089422722133334</v>
      </c>
      <c r="AW1241">
        <v>31.883900000000001</v>
      </c>
      <c r="AX1241" s="96">
        <v>0.55647891760444446</v>
      </c>
      <c r="AY1241">
        <v>1.2633E-3</v>
      </c>
      <c r="AZ1241">
        <v>31.932099999999998</v>
      </c>
      <c r="BA1241" s="96">
        <v>0.55732016612888891</v>
      </c>
      <c r="BB1241">
        <v>328.26589999999999</v>
      </c>
      <c r="BC1241" s="96">
        <v>5.7293195850711109</v>
      </c>
      <c r="BD1241">
        <v>14.88899526</v>
      </c>
      <c r="BE1241" s="96">
        <f t="shared" si="160"/>
        <v>6979.5106421167702</v>
      </c>
      <c r="BF1241" s="96">
        <f t="shared" si="161"/>
        <v>617.32785791095648</v>
      </c>
      <c r="BG1241" s="96">
        <f t="shared" si="162"/>
        <v>599.69342632258395</v>
      </c>
      <c r="BH1241">
        <v>6985.848756909706</v>
      </c>
      <c r="BI1241">
        <v>2.319268252263799E-3</v>
      </c>
      <c r="BJ1241">
        <v>1.708850062807969</v>
      </c>
      <c r="BK1241">
        <v>0.55647903333866577</v>
      </c>
      <c r="BL1241">
        <v>0.84262352060280965</v>
      </c>
      <c r="BM1241">
        <v>5.4440201485342206</v>
      </c>
      <c r="BN1241">
        <v>1.7089426756060451</v>
      </c>
      <c r="BO1241">
        <v>0.55647903383980701</v>
      </c>
      <c r="BP1241">
        <v>2.164619668438754E-3</v>
      </c>
      <c r="BQ1241">
        <v>0.84262352060280965</v>
      </c>
      <c r="BR1241">
        <v>6976.5430023745166</v>
      </c>
      <c r="BS1241" s="96">
        <v>620.64456457516553</v>
      </c>
      <c r="BT1241" s="96">
        <v>590.44144017386861</v>
      </c>
      <c r="BU1241">
        <v>5.4440201485342206</v>
      </c>
      <c r="BV1241" s="60" t="str">
        <f t="shared" si="157"/>
        <v>no propulsion</v>
      </c>
      <c r="BW1241" s="30" t="s">
        <v>104</v>
      </c>
      <c r="BX1241" s="96">
        <v>0.1</v>
      </c>
      <c r="BY1241" s="96">
        <v>0.2</v>
      </c>
      <c r="BZ1241" s="96">
        <v>0.2</v>
      </c>
      <c r="CA1241" s="96">
        <v>0.03</v>
      </c>
      <c r="CB1241" s="96">
        <v>0.01</v>
      </c>
      <c r="CC1241" s="96">
        <v>2.5000000000000001E-2</v>
      </c>
      <c r="CD1241" s="96">
        <v>0.2</v>
      </c>
      <c r="CE1241" s="96">
        <v>0.1</v>
      </c>
      <c r="CF1241" s="31">
        <v>0.2</v>
      </c>
      <c r="CG1241" s="30">
        <v>2</v>
      </c>
      <c r="CH1241" s="96">
        <v>2</v>
      </c>
      <c r="CI1241" s="96">
        <v>2</v>
      </c>
      <c r="CJ1241" s="96">
        <f>Population!$CG1241-Population!$CI1241</f>
        <v>0</v>
      </c>
      <c r="CK1241" s="118">
        <f>_xlfn.DAYS(Entries!$AY$2,Population!H1241)</f>
        <v>2485</v>
      </c>
      <c r="CL1241" s="118">
        <f t="shared" si="158"/>
        <v>1460</v>
      </c>
      <c r="CM1241" s="117">
        <f>Entries!$AY$5</f>
        <v>0.15</v>
      </c>
      <c r="CN1241" s="117">
        <f t="shared" si="163"/>
        <v>0</v>
      </c>
      <c r="CO1241" s="119" t="str">
        <f t="shared" si="159"/>
        <v>-</v>
      </c>
      <c r="CP1241" s="30" t="s">
        <v>103</v>
      </c>
      <c r="CQ1241" s="96">
        <v>0</v>
      </c>
      <c r="CR1241" s="96" t="s">
        <v>95</v>
      </c>
      <c r="CS1241" s="96"/>
      <c r="CT1241" s="31"/>
      <c r="CU1241" s="30" t="s">
        <v>1940</v>
      </c>
      <c r="CV1241" s="96"/>
      <c r="CW1241" s="96"/>
      <c r="CX1241" s="96" t="s">
        <v>295</v>
      </c>
      <c r="CY1241" s="96" t="s">
        <v>107</v>
      </c>
      <c r="CZ1241" s="96" t="s">
        <v>108</v>
      </c>
      <c r="DA1241" s="31"/>
      <c r="DB1241" s="17" t="s">
        <v>15462</v>
      </c>
      <c r="DC1241" s="17" t="s">
        <v>15500</v>
      </c>
      <c r="DD1241" s="17" t="s">
        <v>15500</v>
      </c>
      <c r="DE1241" s="17" t="s">
        <v>15500</v>
      </c>
      <c r="DF1241" s="17" t="s">
        <v>15500</v>
      </c>
      <c r="DG1241" s="23" t="s">
        <v>11171</v>
      </c>
      <c r="DH1241" s="145"/>
    </row>
    <row r="1242" spans="1:112" s="17" customFormat="1" x14ac:dyDescent="0.25">
      <c r="A1242" s="32" t="s">
        <v>4806</v>
      </c>
      <c r="B1242" s="98">
        <v>0</v>
      </c>
      <c r="C1242" s="98" t="s">
        <v>15461</v>
      </c>
      <c r="D1242" s="98"/>
      <c r="E1242" s="98">
        <v>44856</v>
      </c>
      <c r="F1242" s="98" t="s">
        <v>4807</v>
      </c>
      <c r="G1242" s="33">
        <v>61953</v>
      </c>
      <c r="H1242" s="44">
        <v>43810</v>
      </c>
      <c r="I1242" s="98" t="s">
        <v>87</v>
      </c>
      <c r="J1242" s="98"/>
      <c r="K1242" s="98"/>
      <c r="L1242" s="98" t="s">
        <v>88</v>
      </c>
      <c r="M1242" t="s">
        <v>308</v>
      </c>
      <c r="N1242" s="98" t="s">
        <v>308</v>
      </c>
      <c r="O1242" t="s">
        <v>11124</v>
      </c>
      <c r="P1242" s="64" t="str">
        <f>VLOOKUP(N1242,Entries!J:K,2,FALSE)</f>
        <v>JAPAN</v>
      </c>
      <c r="Q1242" s="38" t="s">
        <v>4808</v>
      </c>
      <c r="R1242" s="32" t="s">
        <v>4808</v>
      </c>
      <c r="S1242" s="98" t="s">
        <v>308</v>
      </c>
      <c r="T1242" t="s">
        <v>310</v>
      </c>
      <c r="U1242" s="39" t="s">
        <v>159</v>
      </c>
      <c r="V1242" s="33" t="s">
        <v>159</v>
      </c>
      <c r="W1242" s="64">
        <f>IF(VLOOKUP(R1242,Entries!N:P,3,FALSE)=V1242,1,VLOOKUP(R1242,Entries!N:P,3,FALSE))</f>
        <v>1</v>
      </c>
      <c r="X1242"/>
      <c r="Y1242"/>
      <c r="Z1242" s="98"/>
      <c r="AA1242" s="98"/>
      <c r="AB1242" s="98"/>
      <c r="AC1242" s="98" t="s">
        <v>239</v>
      </c>
      <c r="AD1242" s="98" t="s">
        <v>2379</v>
      </c>
      <c r="AE1242" s="98" t="s">
        <v>94</v>
      </c>
      <c r="AF1242" s="98" t="s">
        <v>94</v>
      </c>
      <c r="AG1242" s="98"/>
      <c r="AH1242" s="98"/>
      <c r="AI1242" s="98"/>
      <c r="AJ1242" s="19">
        <v>3</v>
      </c>
      <c r="AK1242" s="98" t="s">
        <v>118</v>
      </c>
      <c r="AL1242" s="98"/>
      <c r="AM1242" s="33"/>
      <c r="AN1242" s="32" t="s">
        <v>133</v>
      </c>
      <c r="AO1242" s="98" t="s">
        <v>134</v>
      </c>
      <c r="AP1242" s="33" t="s">
        <v>160</v>
      </c>
      <c r="AQ1242">
        <v>21104.471201230001</v>
      </c>
      <c r="AR1242" t="s">
        <v>13314</v>
      </c>
      <c r="AS1242" t="s">
        <v>11225</v>
      </c>
      <c r="AT1242" t="s">
        <v>13315</v>
      </c>
      <c r="AU1242">
        <v>36.966200000000001</v>
      </c>
      <c r="AV1242" s="98">
        <v>0.64518176772444447</v>
      </c>
      <c r="AW1242">
        <v>121.84269999999999</v>
      </c>
      <c r="AX1242" s="98">
        <v>2.1265558421022224</v>
      </c>
      <c r="AY1242">
        <v>6.0630000000000005E-4</v>
      </c>
      <c r="AZ1242">
        <v>309.32690000000002</v>
      </c>
      <c r="BA1242" s="98">
        <v>5.3987717468044458</v>
      </c>
      <c r="BB1242">
        <v>50.694499999999998</v>
      </c>
      <c r="BC1242" s="98">
        <v>0.88478575357777767</v>
      </c>
      <c r="BD1242">
        <v>14.98948798</v>
      </c>
      <c r="BE1242" s="96">
        <f t="shared" si="160"/>
        <v>6948.2809312097861</v>
      </c>
      <c r="BF1242" s="96">
        <f t="shared" si="161"/>
        <v>581.49367393837929</v>
      </c>
      <c r="BG1242" s="96">
        <f t="shared" si="162"/>
        <v>573.06818848119383</v>
      </c>
      <c r="BH1242">
        <v>6954.6299627979297</v>
      </c>
      <c r="BI1242">
        <v>1.433436186896673E-3</v>
      </c>
      <c r="BJ1242">
        <v>0.64551035264037315</v>
      </c>
      <c r="BK1242">
        <v>2.126556304356904</v>
      </c>
      <c r="BL1242">
        <v>0.12452609209379439</v>
      </c>
      <c r="BM1242">
        <v>6.1590330076274773</v>
      </c>
      <c r="BN1242">
        <v>0.64518242757930111</v>
      </c>
      <c r="BO1242">
        <v>2.1265562853028479</v>
      </c>
      <c r="BP1242">
        <v>7.4978848498668041E-4</v>
      </c>
      <c r="BQ1242">
        <v>0.12452609209379439</v>
      </c>
      <c r="BR1242">
        <v>6951.1933324151787</v>
      </c>
      <c r="BS1242" s="96">
        <v>585.40525713274019</v>
      </c>
      <c r="BT1242" s="96">
        <v>574.98140769761812</v>
      </c>
      <c r="BU1242">
        <v>6.1590330076274773</v>
      </c>
      <c r="BV1242" s="65" t="str">
        <f t="shared" si="157"/>
        <v>Earth Observation</v>
      </c>
      <c r="BW1242" s="32" t="s">
        <v>1378</v>
      </c>
      <c r="BX1242" s="98">
        <v>0.8</v>
      </c>
      <c r="BY1242" s="98">
        <v>0.6</v>
      </c>
      <c r="BZ1242" s="98">
        <v>3.6</v>
      </c>
      <c r="CA1242" s="98">
        <v>2.4272</v>
      </c>
      <c r="CB1242" s="98">
        <v>0.41570000000000001</v>
      </c>
      <c r="CC1242" s="98">
        <v>1.1788000000000001</v>
      </c>
      <c r="CD1242" s="98">
        <v>0.6</v>
      </c>
      <c r="CE1242" s="98">
        <v>0.8</v>
      </c>
      <c r="CF1242" s="33">
        <v>3.6</v>
      </c>
      <c r="CG1242" s="32">
        <v>120</v>
      </c>
      <c r="CH1242" s="98">
        <v>120</v>
      </c>
      <c r="CI1242" s="98">
        <v>100</v>
      </c>
      <c r="CJ1242" s="98">
        <f>Population!$CG1242-Population!$CI1242</f>
        <v>20</v>
      </c>
      <c r="CK1242" s="120">
        <f>_xlfn.DAYS(Entries!$AY$2,Population!H1242)</f>
        <v>484</v>
      </c>
      <c r="CL1242" s="120">
        <f t="shared" si="158"/>
        <v>1095</v>
      </c>
      <c r="CM1242" s="122">
        <f>Entries!$AY$5</f>
        <v>0.15</v>
      </c>
      <c r="CN1242" s="122">
        <f t="shared" si="163"/>
        <v>0.16666666666666666</v>
      </c>
      <c r="CO1242" s="121">
        <f t="shared" si="159"/>
        <v>0.62429223744292239</v>
      </c>
      <c r="CP1242" s="32"/>
      <c r="CQ1242" s="19">
        <v>2</v>
      </c>
      <c r="CR1242" s="98" t="s">
        <v>118</v>
      </c>
      <c r="CS1242" s="98"/>
      <c r="CT1242" s="33"/>
      <c r="CU1242" s="32" t="s">
        <v>4810</v>
      </c>
      <c r="CV1242" s="98" t="s">
        <v>4808</v>
      </c>
      <c r="CW1242" s="98" t="s">
        <v>310</v>
      </c>
      <c r="CX1242" s="98" t="s">
        <v>4811</v>
      </c>
      <c r="CY1242" s="98" t="s">
        <v>107</v>
      </c>
      <c r="CZ1242" s="98" t="s">
        <v>4812</v>
      </c>
      <c r="DA1242" s="33"/>
      <c r="DB1242" s="17" t="s">
        <v>15463</v>
      </c>
      <c r="DC1242" s="17" t="s">
        <v>15500</v>
      </c>
      <c r="DD1242" s="17">
        <v>1</v>
      </c>
      <c r="DE1242" s="17">
        <v>1</v>
      </c>
      <c r="DF1242" s="17" t="s">
        <v>15500</v>
      </c>
      <c r="DG1242" s="23" t="s">
        <v>11181</v>
      </c>
      <c r="DH1242" s="145" t="s">
        <v>11186</v>
      </c>
    </row>
    <row r="1243" spans="1:112" s="17" customFormat="1" x14ac:dyDescent="0.25">
      <c r="A1243" s="30" t="s">
        <v>4813</v>
      </c>
      <c r="B1243" s="96">
        <v>0</v>
      </c>
      <c r="C1243" s="96" t="s">
        <v>15461</v>
      </c>
      <c r="D1243" s="96"/>
      <c r="E1243" s="96">
        <v>40301</v>
      </c>
      <c r="F1243" s="96" t="s">
        <v>4814</v>
      </c>
      <c r="G1243" s="31">
        <v>40298</v>
      </c>
      <c r="H1243" s="43">
        <v>41949</v>
      </c>
      <c r="I1243" s="96" t="s">
        <v>207</v>
      </c>
      <c r="J1243" s="96"/>
      <c r="K1243" s="96"/>
      <c r="L1243" s="96" t="s">
        <v>208</v>
      </c>
      <c r="M1243" s="124" t="s">
        <v>308</v>
      </c>
      <c r="N1243" s="96" t="s">
        <v>308</v>
      </c>
      <c r="O1243" s="124" t="s">
        <v>11123</v>
      </c>
      <c r="P1243" s="96" t="str">
        <f>VLOOKUP(N1243,Entries!J:K,2,FALSE)</f>
        <v>JAPAN</v>
      </c>
      <c r="Q1243" s="123" t="s">
        <v>4815</v>
      </c>
      <c r="R1243" s="30" t="s">
        <v>4815</v>
      </c>
      <c r="S1243" s="96" t="s">
        <v>308</v>
      </c>
      <c r="T1243" s="124" t="s">
        <v>310</v>
      </c>
      <c r="U1243" s="125" t="s">
        <v>92</v>
      </c>
      <c r="V1243" s="31" t="s">
        <v>92</v>
      </c>
      <c r="W1243" s="64">
        <f>IF(VLOOKUP(R1243,Entries!N:P,3,FALSE)=V1243,1,VLOOKUP(R1243,Entries!N:P,3,FALSE))</f>
        <v>1</v>
      </c>
      <c r="X1243" s="124"/>
      <c r="Y1243" s="124"/>
      <c r="Z1243" s="96"/>
      <c r="AA1243" s="96"/>
      <c r="AB1243" s="96"/>
      <c r="AC1243" s="96" t="s">
        <v>93</v>
      </c>
      <c r="AD1243" s="96" t="s">
        <v>668</v>
      </c>
      <c r="AE1243" s="96" t="s">
        <v>117</v>
      </c>
      <c r="AF1243" s="96" t="s">
        <v>117</v>
      </c>
      <c r="AG1243" s="96"/>
      <c r="AH1243" s="96"/>
      <c r="AI1243" s="96"/>
      <c r="AJ1243" s="19">
        <v>1</v>
      </c>
      <c r="AK1243" s="96" t="s">
        <v>118</v>
      </c>
      <c r="AL1243" s="96"/>
      <c r="AM1243" s="31"/>
      <c r="AN1243" s="30" t="s">
        <v>96</v>
      </c>
      <c r="AO1243" s="96" t="s">
        <v>97</v>
      </c>
      <c r="AP1243" s="31" t="s">
        <v>97</v>
      </c>
      <c r="AQ1243">
        <v>21104.524470640001</v>
      </c>
      <c r="AR1243" t="s">
        <v>13316</v>
      </c>
      <c r="AS1243" t="s">
        <v>11225</v>
      </c>
      <c r="AT1243" t="s">
        <v>13317</v>
      </c>
      <c r="AU1243">
        <v>97.258200000000002</v>
      </c>
      <c r="AV1243" s="96">
        <v>1.6974754614133334</v>
      </c>
      <c r="AW1243">
        <v>177.76939999999999</v>
      </c>
      <c r="AX1243" s="96">
        <v>3.1026606938044443</v>
      </c>
      <c r="AY1243">
        <v>2.3768000000000001E-3</v>
      </c>
      <c r="AZ1243">
        <v>196.4736</v>
      </c>
      <c r="BA1243" s="96">
        <v>3.4291104998400002</v>
      </c>
      <c r="BB1243">
        <v>271.66379999999998</v>
      </c>
      <c r="BC1243" s="96">
        <v>4.7414267820533329</v>
      </c>
      <c r="BD1243">
        <v>15.28374402</v>
      </c>
      <c r="BE1243" s="96">
        <f t="shared" si="160"/>
        <v>6858.8093523399966</v>
      </c>
      <c r="BF1243" s="96">
        <f t="shared" si="161"/>
        <v>504.11137040863832</v>
      </c>
      <c r="BG1243" s="96">
        <f t="shared" si="162"/>
        <v>471.50733427135492</v>
      </c>
      <c r="BH1243">
        <v>6848.0653672043409</v>
      </c>
      <c r="BI1243">
        <v>1.845575275723807E-3</v>
      </c>
      <c r="BJ1243">
        <v>1.697547245583239</v>
      </c>
      <c r="BK1243">
        <v>3.1027132855140618</v>
      </c>
      <c r="BL1243">
        <v>3.7359832608082622</v>
      </c>
      <c r="BM1243">
        <v>4.4339547688254228</v>
      </c>
      <c r="BN1243">
        <v>1.697475775774721</v>
      </c>
      <c r="BO1243">
        <v>3.1026613102716758</v>
      </c>
      <c r="BP1243">
        <v>2.4884680988364132E-3</v>
      </c>
      <c r="BQ1243">
        <v>2.9772930169002891</v>
      </c>
      <c r="BR1243">
        <v>6855.7695445524041</v>
      </c>
      <c r="BS1243" s="96">
        <v>501.82990835699729</v>
      </c>
      <c r="BT1243" s="96">
        <v>467.70918074781093</v>
      </c>
      <c r="BU1243">
        <v>4.4339547688254228</v>
      </c>
      <c r="BV1243" s="60" t="b">
        <f t="shared" si="157"/>
        <v>0</v>
      </c>
      <c r="BW1243" s="30" t="s">
        <v>104</v>
      </c>
      <c r="BX1243" s="96">
        <v>0.5</v>
      </c>
      <c r="BY1243" s="96">
        <v>0.5</v>
      </c>
      <c r="BZ1243" s="96">
        <v>0.5</v>
      </c>
      <c r="CA1243" s="96">
        <v>0.433</v>
      </c>
      <c r="CB1243" s="96">
        <v>0.25</v>
      </c>
      <c r="CC1243" s="96">
        <v>0.375</v>
      </c>
      <c r="CD1243" s="96">
        <v>0.5</v>
      </c>
      <c r="CE1243" s="96">
        <v>0.5</v>
      </c>
      <c r="CF1243" s="31">
        <v>0.5</v>
      </c>
      <c r="CG1243" s="30">
        <v>49</v>
      </c>
      <c r="CH1243" s="96">
        <v>49</v>
      </c>
      <c r="CI1243" s="96">
        <v>49</v>
      </c>
      <c r="CJ1243" s="96">
        <f>Population!$CG1243-Population!$CI1243</f>
        <v>0</v>
      </c>
      <c r="CK1243" s="118">
        <f>_xlfn.DAYS(Entries!$AY$2,Population!H1243)</f>
        <v>2345</v>
      </c>
      <c r="CL1243" s="118">
        <f t="shared" si="158"/>
        <v>365</v>
      </c>
      <c r="CM1243" s="117">
        <f>Entries!$AY$5</f>
        <v>0.15</v>
      </c>
      <c r="CN1243" s="117">
        <f t="shared" si="163"/>
        <v>0</v>
      </c>
      <c r="CO1243" s="119" t="str">
        <f t="shared" si="159"/>
        <v>-</v>
      </c>
      <c r="CP1243" s="30"/>
      <c r="CQ1243" s="19">
        <v>0</v>
      </c>
      <c r="CR1243" s="96" t="s">
        <v>118</v>
      </c>
      <c r="CS1243" s="96"/>
      <c r="CT1243" s="31"/>
      <c r="CU1243" s="30" t="s">
        <v>4817</v>
      </c>
      <c r="CV1243" s="96" t="s">
        <v>4815</v>
      </c>
      <c r="CW1243" s="96" t="s">
        <v>310</v>
      </c>
      <c r="CX1243" s="96" t="s">
        <v>4811</v>
      </c>
      <c r="CY1243" s="96" t="s">
        <v>107</v>
      </c>
      <c r="CZ1243" s="96" t="s">
        <v>108</v>
      </c>
      <c r="DA1243" s="31"/>
      <c r="DB1243" s="17" t="s">
        <v>15462</v>
      </c>
      <c r="DC1243" s="17" t="s">
        <v>15500</v>
      </c>
      <c r="DD1243" s="17" t="s">
        <v>15500</v>
      </c>
      <c r="DE1243" s="17" t="s">
        <v>15500</v>
      </c>
      <c r="DF1243" s="17" t="s">
        <v>15500</v>
      </c>
      <c r="DG1243" s="23" t="s">
        <v>11172</v>
      </c>
      <c r="DH1243" s="145"/>
    </row>
    <row r="1244" spans="1:112" s="17" customFormat="1" x14ac:dyDescent="0.25">
      <c r="A1244" s="32" t="s">
        <v>4818</v>
      </c>
      <c r="B1244" s="98">
        <v>0</v>
      </c>
      <c r="C1244" s="98" t="s">
        <v>15461</v>
      </c>
      <c r="D1244" s="98"/>
      <c r="E1244" s="98">
        <v>41731</v>
      </c>
      <c r="F1244" s="98" t="s">
        <v>4819</v>
      </c>
      <c r="G1244" s="33">
        <v>41728</v>
      </c>
      <c r="H1244" s="44">
        <v>42597</v>
      </c>
      <c r="I1244" s="98" t="s">
        <v>784</v>
      </c>
      <c r="J1244" s="98"/>
      <c r="K1244" s="98"/>
      <c r="L1244" s="98" t="s">
        <v>839</v>
      </c>
      <c r="M1244" t="s">
        <v>326</v>
      </c>
      <c r="N1244" s="98" t="s">
        <v>326</v>
      </c>
      <c r="O1244" t="s">
        <v>576</v>
      </c>
      <c r="P1244" s="64" t="str">
        <f>VLOOKUP(N1244,Entries!J:K,2,FALSE)</f>
        <v>PEOPLES REPUBLIC OF CHINA</v>
      </c>
      <c r="Q1244" s="38" t="s">
        <v>4820</v>
      </c>
      <c r="R1244" s="32" t="s">
        <v>11066</v>
      </c>
      <c r="S1244" s="98" t="s">
        <v>326</v>
      </c>
      <c r="T1244" t="s">
        <v>576</v>
      </c>
      <c r="U1244" s="39" t="s">
        <v>141</v>
      </c>
      <c r="V1244" s="33" t="s">
        <v>141</v>
      </c>
      <c r="W1244" s="64" t="str">
        <f>IF(VLOOKUP(R1244,Entries!N:P,3,FALSE)=V1244,1,VLOOKUP(R1244,Entries!N:P,3,FALSE))</f>
        <v>Civil</v>
      </c>
      <c r="X1244"/>
      <c r="Y1244"/>
      <c r="Z1244" s="98"/>
      <c r="AA1244" s="98"/>
      <c r="AB1244" s="98"/>
      <c r="AC1244" s="98" t="s">
        <v>239</v>
      </c>
      <c r="AD1244" s="98" t="s">
        <v>144</v>
      </c>
      <c r="AE1244" s="98" t="s">
        <v>144</v>
      </c>
      <c r="AF1244" s="98" t="s">
        <v>94</v>
      </c>
      <c r="AG1244" s="98" t="s">
        <v>2487</v>
      </c>
      <c r="AH1244" s="98"/>
      <c r="AI1244" s="98"/>
      <c r="AJ1244" s="98">
        <v>2</v>
      </c>
      <c r="AK1244" s="98" t="s">
        <v>95</v>
      </c>
      <c r="AL1244" s="98"/>
      <c r="AM1244" s="33"/>
      <c r="AN1244" s="32" t="s">
        <v>96</v>
      </c>
      <c r="AO1244" s="98" t="s">
        <v>97</v>
      </c>
      <c r="AP1244" s="33" t="s">
        <v>97</v>
      </c>
      <c r="AQ1244">
        <v>21104.496535890001</v>
      </c>
      <c r="AR1244" t="s">
        <v>13318</v>
      </c>
      <c r="AS1244" t="s">
        <v>11225</v>
      </c>
      <c r="AT1244" t="s">
        <v>13319</v>
      </c>
      <c r="AU1244">
        <v>97.350499999999997</v>
      </c>
      <c r="AV1244" s="98">
        <v>1.6990863999777777</v>
      </c>
      <c r="AW1244">
        <v>18.151700000000002</v>
      </c>
      <c r="AX1244" s="98">
        <v>0.31680686392444452</v>
      </c>
      <c r="AY1244">
        <v>1.4101000000000001E-3</v>
      </c>
      <c r="AZ1244">
        <v>30.784300000000002</v>
      </c>
      <c r="BA1244" s="98">
        <v>0.53728728114222224</v>
      </c>
      <c r="BB1244">
        <v>55.935099999999998</v>
      </c>
      <c r="BC1244" s="98">
        <v>0.9762514593288889</v>
      </c>
      <c r="BD1244">
        <v>15.25484896</v>
      </c>
      <c r="BE1244" s="96">
        <f t="shared" si="160"/>
        <v>6867.4677225465093</v>
      </c>
      <c r="BF1244" s="96">
        <f t="shared" si="161"/>
        <v>506.15153878207184</v>
      </c>
      <c r="BG1244" s="96">
        <f t="shared" si="162"/>
        <v>486.7839063109468</v>
      </c>
      <c r="BH1244">
        <v>6855.0126184992223</v>
      </c>
      <c r="BI1244">
        <v>1.060855909292234E-3</v>
      </c>
      <c r="BJ1244">
        <v>1.6991751634951731</v>
      </c>
      <c r="BK1244">
        <v>0.31679707759934672</v>
      </c>
      <c r="BL1244">
        <v>4.9814920785062888E-4</v>
      </c>
      <c r="BM1244">
        <v>1.513153474187916</v>
      </c>
      <c r="BN1244">
        <v>1.6990867054969081</v>
      </c>
      <c r="BO1244">
        <v>0.31680693542551569</v>
      </c>
      <c r="BP1244">
        <v>2.303515369225316E-3</v>
      </c>
      <c r="BQ1244">
        <v>4.9814920785062888E-4</v>
      </c>
      <c r="BR1244">
        <v>6864.4366088069382</v>
      </c>
      <c r="BS1244" s="96">
        <v>509.24894403639701</v>
      </c>
      <c r="BT1244" s="96">
        <v>477.62427357747856</v>
      </c>
      <c r="BU1244">
        <v>1.513153474187916</v>
      </c>
      <c r="BV1244" s="65" t="str">
        <f t="shared" si="157"/>
        <v>Earth Observation</v>
      </c>
      <c r="BW1244" s="32" t="s">
        <v>170</v>
      </c>
      <c r="BX1244" s="98">
        <v>1.5</v>
      </c>
      <c r="BY1244" s="98">
        <v>2</v>
      </c>
      <c r="BZ1244" s="98">
        <v>4</v>
      </c>
      <c r="CA1244" s="98">
        <v>7.8025000000000002</v>
      </c>
      <c r="CB1244" s="98">
        <v>2.25</v>
      </c>
      <c r="CC1244" s="98">
        <v>5.1413000000000002</v>
      </c>
      <c r="CD1244" s="98">
        <v>2</v>
      </c>
      <c r="CE1244" s="98">
        <v>1.5</v>
      </c>
      <c r="CF1244" s="33">
        <v>4</v>
      </c>
      <c r="CG1244" s="32">
        <v>640</v>
      </c>
      <c r="CH1244" s="98">
        <v>640</v>
      </c>
      <c r="CI1244" s="98">
        <v>500</v>
      </c>
      <c r="CJ1244" s="98">
        <f>Population!$CG1244-Population!$CI1244</f>
        <v>140</v>
      </c>
      <c r="CK1244" s="120">
        <f>_xlfn.DAYS(Entries!$AY$2,Population!H1244)</f>
        <v>1697</v>
      </c>
      <c r="CL1244" s="120">
        <f t="shared" si="158"/>
        <v>730</v>
      </c>
      <c r="CM1244" s="122">
        <f>Entries!$AY$5</f>
        <v>0.15</v>
      </c>
      <c r="CN1244" s="122">
        <f t="shared" si="163"/>
        <v>0.21875</v>
      </c>
      <c r="CO1244" s="121">
        <f t="shared" si="159"/>
        <v>0</v>
      </c>
      <c r="CP1244" s="32"/>
      <c r="CQ1244" s="19">
        <v>4</v>
      </c>
      <c r="CR1244" s="98" t="s">
        <v>118</v>
      </c>
      <c r="CS1244" s="98"/>
      <c r="CT1244" s="33"/>
      <c r="CU1244" s="32" t="s">
        <v>4822</v>
      </c>
      <c r="CV1244" s="98" t="s">
        <v>4823</v>
      </c>
      <c r="CW1244" s="98" t="s">
        <v>4824</v>
      </c>
      <c r="CX1244" s="98" t="s">
        <v>809</v>
      </c>
      <c r="CY1244" s="98" t="s">
        <v>150</v>
      </c>
      <c r="CZ1244" s="98" t="s">
        <v>151</v>
      </c>
      <c r="DA1244" s="33"/>
      <c r="DB1244" s="17" t="s">
        <v>15463</v>
      </c>
      <c r="DC1244" s="17" t="s">
        <v>15500</v>
      </c>
      <c r="DD1244" s="17">
        <v>1</v>
      </c>
      <c r="DE1244" s="17">
        <v>1</v>
      </c>
      <c r="DF1244" s="17">
        <v>10</v>
      </c>
      <c r="DG1244" s="23" t="s">
        <v>11182</v>
      </c>
      <c r="DH1244" s="145"/>
    </row>
    <row r="1245" spans="1:112" s="17" customFormat="1" x14ac:dyDescent="0.25">
      <c r="A1245" s="30" t="s">
        <v>4825</v>
      </c>
      <c r="B1245" s="96">
        <v>0</v>
      </c>
      <c r="C1245" s="96" t="s">
        <v>15461</v>
      </c>
      <c r="D1245" s="96"/>
      <c r="E1245" s="96">
        <v>44416</v>
      </c>
      <c r="F1245" s="96" t="s">
        <v>4826</v>
      </c>
      <c r="G1245" s="31">
        <v>60410</v>
      </c>
      <c r="H1245" s="43">
        <v>43572</v>
      </c>
      <c r="I1245" s="96" t="s">
        <v>154</v>
      </c>
      <c r="J1245" s="96"/>
      <c r="K1245" s="96"/>
      <c r="L1245" s="96" t="s">
        <v>285</v>
      </c>
      <c r="M1245" s="124" t="s">
        <v>156</v>
      </c>
      <c r="N1245" s="96" t="s">
        <v>156</v>
      </c>
      <c r="O1245" s="124" t="s">
        <v>123</v>
      </c>
      <c r="P1245" s="96" t="str">
        <f>VLOOKUP(N1245,Entries!J:K,2,FALSE)</f>
        <v>UNITED STATES OF AMERICA</v>
      </c>
      <c r="Q1245" s="123" t="s">
        <v>4827</v>
      </c>
      <c r="R1245" s="30" t="s">
        <v>4827</v>
      </c>
      <c r="S1245" s="96" t="s">
        <v>156</v>
      </c>
      <c r="T1245" s="124" t="s">
        <v>157</v>
      </c>
      <c r="U1245" s="125" t="s">
        <v>159</v>
      </c>
      <c r="V1245" s="31" t="s">
        <v>159</v>
      </c>
      <c r="W1245" s="64">
        <f>IF(VLOOKUP(R1245,Entries!N:P,3,FALSE)=V1245,1,VLOOKUP(R1245,Entries!N:P,3,FALSE))</f>
        <v>1</v>
      </c>
      <c r="X1245" s="124"/>
      <c r="Y1245" s="124"/>
      <c r="Z1245" s="96"/>
      <c r="AA1245" s="96"/>
      <c r="AB1245" s="96"/>
      <c r="AC1245" s="96" t="s">
        <v>93</v>
      </c>
      <c r="AD1245" s="96" t="s">
        <v>117</v>
      </c>
      <c r="AE1245" s="96" t="s">
        <v>117</v>
      </c>
      <c r="AF1245" s="96" t="s">
        <v>117</v>
      </c>
      <c r="AG1245" s="96"/>
      <c r="AH1245" s="96"/>
      <c r="AI1245" s="96"/>
      <c r="AJ1245" s="19">
        <v>1</v>
      </c>
      <c r="AK1245" s="96" t="s">
        <v>118</v>
      </c>
      <c r="AL1245" s="96"/>
      <c r="AM1245" s="31"/>
      <c r="AN1245" s="30" t="s">
        <v>133</v>
      </c>
      <c r="AO1245" s="96" t="s">
        <v>134</v>
      </c>
      <c r="AP1245" s="31" t="s">
        <v>98</v>
      </c>
      <c r="AQ1245">
        <v>21104.21594052</v>
      </c>
      <c r="AR1245" t="s">
        <v>13320</v>
      </c>
      <c r="AS1245" t="s">
        <v>11225</v>
      </c>
      <c r="AT1245" t="s">
        <v>13321</v>
      </c>
      <c r="AU1245">
        <v>51.642699999999998</v>
      </c>
      <c r="AV1245" s="96">
        <v>0.9013349621022223</v>
      </c>
      <c r="AW1245">
        <v>23.951699999999999</v>
      </c>
      <c r="AX1245" s="96">
        <v>0.41803593948000001</v>
      </c>
      <c r="AY1245">
        <v>1.0315999999999999E-3</v>
      </c>
      <c r="AZ1245">
        <v>319.16649999999998</v>
      </c>
      <c r="BA1245" s="96">
        <v>5.5705051281555553</v>
      </c>
      <c r="BB1245">
        <v>40.854300000000002</v>
      </c>
      <c r="BC1245" s="96">
        <v>0.71304190025333347</v>
      </c>
      <c r="BD1245">
        <v>15.327364960000001</v>
      </c>
      <c r="BE1245" s="96">
        <f t="shared" si="160"/>
        <v>6845.7899453684468</v>
      </c>
      <c r="BF1245" s="96">
        <f t="shared" si="161"/>
        <v>481.85206227608796</v>
      </c>
      <c r="BG1245" s="96">
        <f t="shared" si="162"/>
        <v>467.72782846080463</v>
      </c>
      <c r="BH1245">
        <v>6852.2425960371766</v>
      </c>
      <c r="BI1245">
        <v>1.6236514688356719E-3</v>
      </c>
      <c r="BJ1245">
        <v>0.90167807674434663</v>
      </c>
      <c r="BK1245">
        <v>0.41803602679489321</v>
      </c>
      <c r="BL1245">
        <v>0.1124114582763118</v>
      </c>
      <c r="BM1245">
        <v>6.1711380673388998</v>
      </c>
      <c r="BN1245">
        <v>0.90133540761933162</v>
      </c>
      <c r="BO1245">
        <v>0.41803602660385308</v>
      </c>
      <c r="BP1245">
        <v>8.9789679292103593E-4</v>
      </c>
      <c r="BQ1245">
        <v>0.1124114582763118</v>
      </c>
      <c r="BR1245">
        <v>6846.3041491260801</v>
      </c>
      <c r="BS1245" s="96">
        <v>481.45142366494201</v>
      </c>
      <c r="BT1245" s="96">
        <v>469.15687458721732</v>
      </c>
      <c r="BU1245">
        <v>6.1711380673388998</v>
      </c>
      <c r="BV1245" s="60" t="str">
        <f t="shared" si="157"/>
        <v>no propulsion</v>
      </c>
      <c r="BW1245" s="30" t="s">
        <v>104</v>
      </c>
      <c r="BX1245" s="96">
        <v>0.1</v>
      </c>
      <c r="BY1245" s="96">
        <v>0.3</v>
      </c>
      <c r="BZ1245" s="96">
        <v>0.3</v>
      </c>
      <c r="CA1245" s="96">
        <v>4.36E-2</v>
      </c>
      <c r="CB1245" s="96">
        <v>0.01</v>
      </c>
      <c r="CC1245" s="96">
        <v>3.5000000000000003E-2</v>
      </c>
      <c r="CD1245" s="96">
        <v>0.3</v>
      </c>
      <c r="CE1245" s="96">
        <v>0.1</v>
      </c>
      <c r="CF1245" s="31">
        <v>0.3</v>
      </c>
      <c r="CG1245" s="30">
        <v>5</v>
      </c>
      <c r="CH1245" s="96">
        <v>5</v>
      </c>
      <c r="CI1245" s="96">
        <v>5</v>
      </c>
      <c r="CJ1245" s="96">
        <f>Population!$CG1245-Population!$CI1245</f>
        <v>0</v>
      </c>
      <c r="CK1245" s="118">
        <f>_xlfn.DAYS(Entries!$AY$2,Population!H1245)</f>
        <v>722</v>
      </c>
      <c r="CL1245" s="118">
        <f t="shared" si="158"/>
        <v>365</v>
      </c>
      <c r="CM1245" s="117">
        <f>Entries!$AY$5</f>
        <v>0.15</v>
      </c>
      <c r="CN1245" s="117">
        <f t="shared" si="163"/>
        <v>0</v>
      </c>
      <c r="CO1245" s="119" t="str">
        <f t="shared" si="159"/>
        <v>-</v>
      </c>
      <c r="CP1245" s="30" t="s">
        <v>103</v>
      </c>
      <c r="CQ1245" s="96">
        <v>0</v>
      </c>
      <c r="CR1245" s="96" t="s">
        <v>95</v>
      </c>
      <c r="CS1245" s="96"/>
      <c r="CT1245" s="31"/>
      <c r="CU1245" s="30" t="s">
        <v>4829</v>
      </c>
      <c r="CV1245" s="96"/>
      <c r="CW1245" s="96"/>
      <c r="CX1245" s="96" t="s">
        <v>106</v>
      </c>
      <c r="CY1245" s="96" t="s">
        <v>107</v>
      </c>
      <c r="CZ1245" s="96" t="s">
        <v>103</v>
      </c>
      <c r="DA1245" s="31"/>
      <c r="DB1245" s="17" t="s">
        <v>15462</v>
      </c>
      <c r="DC1245" s="17" t="s">
        <v>15500</v>
      </c>
      <c r="DD1245" s="17" t="s">
        <v>15500</v>
      </c>
      <c r="DE1245" s="17" t="s">
        <v>15500</v>
      </c>
      <c r="DF1245" s="17" t="s">
        <v>15500</v>
      </c>
      <c r="DG1245" s="23" t="s">
        <v>11171</v>
      </c>
      <c r="DH1245" s="145"/>
    </row>
    <row r="1246" spans="1:112" s="17" customFormat="1" x14ac:dyDescent="0.25">
      <c r="A1246" s="32" t="s">
        <v>4830</v>
      </c>
      <c r="B1246" s="98">
        <v>0</v>
      </c>
      <c r="C1246" s="98" t="s">
        <v>15461</v>
      </c>
      <c r="D1246" s="98"/>
      <c r="E1246" s="98">
        <v>43158</v>
      </c>
      <c r="F1246" s="98" t="s">
        <v>4831</v>
      </c>
      <c r="G1246" s="33">
        <v>47860</v>
      </c>
      <c r="H1246" s="44">
        <v>43119</v>
      </c>
      <c r="I1246" s="98" t="s">
        <v>784</v>
      </c>
      <c r="J1246" s="98"/>
      <c r="K1246" s="98"/>
      <c r="L1246" s="98" t="s">
        <v>2400</v>
      </c>
      <c r="M1246" t="s">
        <v>326</v>
      </c>
      <c r="N1246" s="98" t="s">
        <v>326</v>
      </c>
      <c r="O1246" t="s">
        <v>576</v>
      </c>
      <c r="P1246" s="64" t="str">
        <f>VLOOKUP(N1246,Entries!J:K,2,FALSE)</f>
        <v>PEOPLES REPUBLIC OF CHINA</v>
      </c>
      <c r="Q1246" s="38" t="s">
        <v>566</v>
      </c>
      <c r="R1246" s="32" t="s">
        <v>566</v>
      </c>
      <c r="S1246" s="98" t="s">
        <v>326</v>
      </c>
      <c r="T1246" t="s">
        <v>576</v>
      </c>
      <c r="U1246" s="39" t="s">
        <v>159</v>
      </c>
      <c r="V1246" s="33" t="s">
        <v>159</v>
      </c>
      <c r="W1246" s="64">
        <f>IF(VLOOKUP(R1246,Entries!N:P,3,FALSE)=V1246,1,VLOOKUP(R1246,Entries!N:P,3,FALSE))</f>
        <v>1</v>
      </c>
      <c r="X1246"/>
      <c r="Y1246"/>
      <c r="Z1246" s="98"/>
      <c r="AA1246" s="98"/>
      <c r="AB1246" s="98"/>
      <c r="AC1246" s="98" t="s">
        <v>93</v>
      </c>
      <c r="AD1246" s="98" t="s">
        <v>117</v>
      </c>
      <c r="AE1246" s="98" t="s">
        <v>117</v>
      </c>
      <c r="AF1246" s="98" t="s">
        <v>117</v>
      </c>
      <c r="AG1246" s="98"/>
      <c r="AH1246" s="98"/>
      <c r="AI1246" s="98"/>
      <c r="AJ1246" s="19">
        <v>4</v>
      </c>
      <c r="AK1246" s="98" t="s">
        <v>118</v>
      </c>
      <c r="AL1246" s="98"/>
      <c r="AM1246" s="33"/>
      <c r="AN1246" s="32" t="s">
        <v>96</v>
      </c>
      <c r="AO1246" s="98" t="s">
        <v>97</v>
      </c>
      <c r="AP1246" s="33" t="s">
        <v>97</v>
      </c>
      <c r="AQ1246">
        <v>21104.44462016</v>
      </c>
      <c r="AR1246" t="s">
        <v>13322</v>
      </c>
      <c r="AS1246" t="s">
        <v>11225</v>
      </c>
      <c r="AT1246" t="s">
        <v>13323</v>
      </c>
      <c r="AU1246">
        <v>97.407300000000006</v>
      </c>
      <c r="AV1246" s="98">
        <v>1.700077746786667</v>
      </c>
      <c r="AW1246">
        <v>169.8246</v>
      </c>
      <c r="AX1246" s="98">
        <v>2.9639978042400004</v>
      </c>
      <c r="AY1246">
        <v>1.3420999999999999E-3</v>
      </c>
      <c r="AZ1246">
        <v>182.52789999999999</v>
      </c>
      <c r="BA1246" s="98">
        <v>3.1857121689822225</v>
      </c>
      <c r="BB1246">
        <v>243.7364</v>
      </c>
      <c r="BC1246" s="98">
        <v>4.2540018019377781</v>
      </c>
      <c r="BD1246">
        <v>15.11323309</v>
      </c>
      <c r="BE1246" s="96">
        <f t="shared" si="160"/>
        <v>6910.301260636601</v>
      </c>
      <c r="BF1246" s="96">
        <f t="shared" si="161"/>
        <v>548.57557595850176</v>
      </c>
      <c r="BG1246" s="96">
        <f t="shared" si="162"/>
        <v>530.02694531470024</v>
      </c>
      <c r="BH1246">
        <v>6900.9835792632493</v>
      </c>
      <c r="BI1246">
        <v>2.2274841836202701E-3</v>
      </c>
      <c r="BJ1246">
        <v>1.700137501978515</v>
      </c>
      <c r="BK1246">
        <v>2.9639322505787939</v>
      </c>
      <c r="BL1246">
        <v>3.207220845912615</v>
      </c>
      <c r="BM1246">
        <v>4.2332434883858658</v>
      </c>
      <c r="BN1246">
        <v>1.700078068222344</v>
      </c>
      <c r="BO1246">
        <v>2.963998455885847</v>
      </c>
      <c r="BP1246">
        <v>1.8815188652918241E-3</v>
      </c>
      <c r="BQ1246">
        <v>3.207220845912615</v>
      </c>
      <c r="BR1246">
        <v>6907.2897190086051</v>
      </c>
      <c r="BS1246" s="96">
        <v>549.28591492295618</v>
      </c>
      <c r="BT1246" s="96">
        <v>523.29352309425394</v>
      </c>
      <c r="BU1246">
        <v>4.2332434883858658</v>
      </c>
      <c r="BV1246" s="65" t="str">
        <f t="shared" si="157"/>
        <v>no propulsion</v>
      </c>
      <c r="BW1246" s="32" t="s">
        <v>104</v>
      </c>
      <c r="BX1246" s="98">
        <v>0.2</v>
      </c>
      <c r="BY1246" s="98">
        <v>0.3</v>
      </c>
      <c r="BZ1246" s="98">
        <v>0.3</v>
      </c>
      <c r="CA1246" s="98">
        <v>9.3799999999999994E-2</v>
      </c>
      <c r="CB1246" s="98">
        <v>0.04</v>
      </c>
      <c r="CC1246" s="98">
        <v>0.08</v>
      </c>
      <c r="CD1246" s="98">
        <v>0.3</v>
      </c>
      <c r="CE1246" s="98">
        <v>0.2</v>
      </c>
      <c r="CF1246" s="33">
        <v>0.3</v>
      </c>
      <c r="CG1246" s="32">
        <v>8</v>
      </c>
      <c r="CH1246" s="98">
        <v>8</v>
      </c>
      <c r="CI1246" s="98">
        <v>8</v>
      </c>
      <c r="CJ1246" s="98">
        <f>Population!$CG1246-Population!$CI1246</f>
        <v>0</v>
      </c>
      <c r="CK1246" s="120">
        <f>_xlfn.DAYS(Entries!$AY$2,Population!H1246)</f>
        <v>1175</v>
      </c>
      <c r="CL1246" s="120">
        <f t="shared" si="158"/>
        <v>1460</v>
      </c>
      <c r="CM1246" s="122">
        <f>Entries!$AY$5</f>
        <v>0.15</v>
      </c>
      <c r="CN1246" s="122">
        <f t="shared" si="163"/>
        <v>0</v>
      </c>
      <c r="CO1246" s="121" t="str">
        <f t="shared" si="159"/>
        <v>-</v>
      </c>
      <c r="CP1246" s="32" t="s">
        <v>103</v>
      </c>
      <c r="CQ1246" s="98">
        <v>0</v>
      </c>
      <c r="CR1246" s="98" t="s">
        <v>95</v>
      </c>
      <c r="CS1246" s="98"/>
      <c r="CT1246" s="33"/>
      <c r="CU1246" s="32" t="s">
        <v>569</v>
      </c>
      <c r="CV1246" s="98" t="s">
        <v>566</v>
      </c>
      <c r="CW1246" s="98" t="s">
        <v>576</v>
      </c>
      <c r="CX1246" s="98" t="s">
        <v>292</v>
      </c>
      <c r="CY1246" s="98" t="s">
        <v>107</v>
      </c>
      <c r="CZ1246" s="98" t="s">
        <v>108</v>
      </c>
      <c r="DA1246" s="33"/>
      <c r="DB1246" s="17" t="s">
        <v>15462</v>
      </c>
      <c r="DC1246" s="17" t="s">
        <v>15500</v>
      </c>
      <c r="DD1246" s="17" t="s">
        <v>15500</v>
      </c>
      <c r="DE1246" s="17" t="s">
        <v>15500</v>
      </c>
      <c r="DF1246" s="17" t="s">
        <v>15500</v>
      </c>
      <c r="DG1246" s="23" t="s">
        <v>11171</v>
      </c>
      <c r="DH1246" s="145"/>
    </row>
    <row r="1247" spans="1:112" s="17" customFormat="1" x14ac:dyDescent="0.25">
      <c r="A1247" s="30" t="s">
        <v>4833</v>
      </c>
      <c r="B1247" s="96">
        <v>0</v>
      </c>
      <c r="C1247" s="96" t="s">
        <v>15461</v>
      </c>
      <c r="D1247" s="96"/>
      <c r="E1247" s="96">
        <v>45598</v>
      </c>
      <c r="F1247" s="96" t="s">
        <v>4834</v>
      </c>
      <c r="G1247" s="31">
        <v>63194</v>
      </c>
      <c r="H1247" s="43">
        <v>43897</v>
      </c>
      <c r="I1247" s="96" t="s">
        <v>271</v>
      </c>
      <c r="J1247" s="96"/>
      <c r="K1247" s="96"/>
      <c r="L1247" s="96" t="s">
        <v>448</v>
      </c>
      <c r="M1247" s="124" t="s">
        <v>541</v>
      </c>
      <c r="N1247" s="96" t="s">
        <v>541</v>
      </c>
      <c r="O1247" s="124" t="s">
        <v>11126</v>
      </c>
      <c r="P1247" s="96" t="str">
        <f>VLOOKUP(N1247,Entries!J:K,2,FALSE)</f>
        <v>TO BE DETERMINED/UNKNOWN</v>
      </c>
      <c r="Q1247" s="123" t="s">
        <v>4835</v>
      </c>
      <c r="R1247" s="30" t="s">
        <v>11073</v>
      </c>
      <c r="S1247" s="96" t="s">
        <v>11042</v>
      </c>
      <c r="T1247" s="124" t="s">
        <v>4836</v>
      </c>
      <c r="U1247" s="125" t="s">
        <v>92</v>
      </c>
      <c r="V1247" s="31" t="s">
        <v>92</v>
      </c>
      <c r="W1247" s="64">
        <f>IF(VLOOKUP(R1247,Entries!N:P,3,FALSE)=V1247,1,VLOOKUP(R1247,Entries!N:P,3,FALSE))</f>
        <v>1</v>
      </c>
      <c r="X1247" s="124"/>
      <c r="Y1247" s="124"/>
      <c r="Z1247" s="96"/>
      <c r="AA1247" s="96"/>
      <c r="AB1247" s="96"/>
      <c r="AC1247" s="96" t="s">
        <v>93</v>
      </c>
      <c r="AD1247" s="96" t="s">
        <v>117</v>
      </c>
      <c r="AE1247" s="96" t="s">
        <v>117</v>
      </c>
      <c r="AF1247" s="96" t="s">
        <v>117</v>
      </c>
      <c r="AG1247" s="96"/>
      <c r="AH1247" s="96"/>
      <c r="AI1247" s="96"/>
      <c r="AJ1247" s="96">
        <v>0.5</v>
      </c>
      <c r="AK1247" s="96" t="s">
        <v>95</v>
      </c>
      <c r="AL1247" s="96"/>
      <c r="AM1247" s="31"/>
      <c r="AN1247" s="30" t="s">
        <v>133</v>
      </c>
      <c r="AO1247" s="96" t="s">
        <v>134</v>
      </c>
      <c r="AP1247" s="31" t="s">
        <v>98</v>
      </c>
      <c r="AQ1247">
        <v>21103.811658959999</v>
      </c>
      <c r="AR1247" t="s">
        <v>13324</v>
      </c>
      <c r="AS1247" t="s">
        <v>11225</v>
      </c>
      <c r="AT1247" t="s">
        <v>13325</v>
      </c>
      <c r="AU1247">
        <v>51.639400000000002</v>
      </c>
      <c r="AV1247" s="96">
        <v>0.9012773662488891</v>
      </c>
      <c r="AW1247">
        <v>291.97919999999999</v>
      </c>
      <c r="AX1247" s="96">
        <v>5.0959973271466668</v>
      </c>
      <c r="AY1247">
        <v>2.1919999999999999E-4</v>
      </c>
      <c r="AZ1247">
        <v>129.01920000000001</v>
      </c>
      <c r="BA1247" s="96">
        <v>2.2518093698133339</v>
      </c>
      <c r="BB1247">
        <v>231.09960000000001</v>
      </c>
      <c r="BC1247" s="96">
        <v>4.0334480809066671</v>
      </c>
      <c r="BD1247">
        <v>15.573945500000001</v>
      </c>
      <c r="BE1247" s="96">
        <f t="shared" si="160"/>
        <v>6773.3388275640373</v>
      </c>
      <c r="BF1247" s="96">
        <f t="shared" si="161"/>
        <v>403.82354343503994</v>
      </c>
      <c r="BG1247" s="96">
        <f t="shared" si="162"/>
        <v>400.85411169303552</v>
      </c>
      <c r="BH1247">
        <v>6779.8531049671601</v>
      </c>
      <c r="BI1247">
        <v>1.2578311291831961E-3</v>
      </c>
      <c r="BJ1247">
        <v>0.9016278650499977</v>
      </c>
      <c r="BK1247">
        <v>5.0959983882372546</v>
      </c>
      <c r="BL1247">
        <v>0.96845096855211799</v>
      </c>
      <c r="BM1247">
        <v>5.3168071627345084</v>
      </c>
      <c r="BN1247">
        <v>0.90127782126867573</v>
      </c>
      <c r="BO1247">
        <v>5.0959983893117604</v>
      </c>
      <c r="BP1247">
        <v>1.133471133150278E-3</v>
      </c>
      <c r="BQ1247">
        <v>0.96845096855211799</v>
      </c>
      <c r="BR1247">
        <v>6773.8590611350473</v>
      </c>
      <c r="BS1247" s="96">
        <v>410.53703484087237</v>
      </c>
      <c r="BT1247" s="96">
        <v>395.18108742922232</v>
      </c>
      <c r="BU1247">
        <v>5.3168071627345084</v>
      </c>
      <c r="BV1247" s="60" t="str">
        <f t="shared" si="157"/>
        <v>no propulsion</v>
      </c>
      <c r="BW1247" s="30" t="s">
        <v>104</v>
      </c>
      <c r="BX1247" s="96">
        <v>0.1</v>
      </c>
      <c r="BY1247" s="96">
        <v>0.1</v>
      </c>
      <c r="BZ1247" s="96">
        <v>0.1</v>
      </c>
      <c r="CA1247" s="96">
        <v>1.7299999999999999E-2</v>
      </c>
      <c r="CB1247" s="96">
        <v>0.01</v>
      </c>
      <c r="CC1247" s="96">
        <v>1.4999999999999999E-2</v>
      </c>
      <c r="CD1247" s="96">
        <v>0.1</v>
      </c>
      <c r="CE1247" s="96">
        <v>0.1</v>
      </c>
      <c r="CF1247" s="31">
        <v>0.1</v>
      </c>
      <c r="CG1247" s="30">
        <v>1</v>
      </c>
      <c r="CH1247" s="96">
        <v>1</v>
      </c>
      <c r="CI1247" s="96">
        <v>1</v>
      </c>
      <c r="CJ1247" s="96">
        <f>Population!$CG1247-Population!$CI1247</f>
        <v>0</v>
      </c>
      <c r="CK1247" s="118">
        <f>_xlfn.DAYS(Entries!$AY$2,Population!H1247)</f>
        <v>397</v>
      </c>
      <c r="CL1247" s="118">
        <f t="shared" si="158"/>
        <v>182.5</v>
      </c>
      <c r="CM1247" s="117">
        <f>Entries!$AY$5</f>
        <v>0.15</v>
      </c>
      <c r="CN1247" s="117">
        <f t="shared" si="163"/>
        <v>0</v>
      </c>
      <c r="CO1247" s="119" t="str">
        <f t="shared" si="159"/>
        <v>-</v>
      </c>
      <c r="CP1247" s="30" t="s">
        <v>103</v>
      </c>
      <c r="CQ1247" s="96">
        <v>0</v>
      </c>
      <c r="CR1247" s="96" t="s">
        <v>95</v>
      </c>
      <c r="CS1247" s="96"/>
      <c r="CT1247" s="31"/>
      <c r="CU1247" s="30" t="s">
        <v>417</v>
      </c>
      <c r="CV1247" s="96"/>
      <c r="CW1247" s="96"/>
      <c r="CX1247" s="96" t="s">
        <v>120</v>
      </c>
      <c r="CY1247" s="96" t="s">
        <v>107</v>
      </c>
      <c r="CZ1247" s="96" t="s">
        <v>108</v>
      </c>
      <c r="DA1247" s="31"/>
      <c r="DB1247" s="17" t="s">
        <v>15462</v>
      </c>
      <c r="DC1247" s="17" t="s">
        <v>15500</v>
      </c>
      <c r="DD1247" s="17" t="s">
        <v>15500</v>
      </c>
      <c r="DE1247" s="17" t="s">
        <v>15500</v>
      </c>
      <c r="DF1247" s="17" t="s">
        <v>15500</v>
      </c>
      <c r="DG1247" s="23" t="s">
        <v>11171</v>
      </c>
      <c r="DH1247" s="145"/>
    </row>
    <row r="1248" spans="1:112" s="17" customFormat="1" x14ac:dyDescent="0.25">
      <c r="A1248" s="32" t="s">
        <v>4838</v>
      </c>
      <c r="B1248" s="98">
        <v>0</v>
      </c>
      <c r="C1248" s="98" t="s">
        <v>15461</v>
      </c>
      <c r="D1248" s="98"/>
      <c r="E1248" s="98">
        <v>46913</v>
      </c>
      <c r="F1248" s="98" t="s">
        <v>4839</v>
      </c>
      <c r="G1248" s="33">
        <v>65193</v>
      </c>
      <c r="H1248" s="44">
        <v>44142</v>
      </c>
      <c r="I1248" s="99" t="s">
        <v>10100</v>
      </c>
      <c r="J1248" s="99"/>
      <c r="K1248" s="99"/>
      <c r="L1248" s="98" t="s">
        <v>1376</v>
      </c>
      <c r="M1248" t="s">
        <v>507</v>
      </c>
      <c r="N1248" s="98" t="s">
        <v>507</v>
      </c>
      <c r="O1248" t="s">
        <v>11126</v>
      </c>
      <c r="P1248" s="64" t="str">
        <f>VLOOKUP(N1248,Entries!J:K,2,FALSE)</f>
        <v>INDIA</v>
      </c>
      <c r="Q1248" s="38" t="s">
        <v>615</v>
      </c>
      <c r="R1248" s="32" t="s">
        <v>615</v>
      </c>
      <c r="S1248" s="95" t="s">
        <v>156</v>
      </c>
      <c r="T1248" t="s">
        <v>3072</v>
      </c>
      <c r="U1248" s="39" t="s">
        <v>159</v>
      </c>
      <c r="V1248" s="33" t="s">
        <v>159</v>
      </c>
      <c r="W1248" s="64">
        <f>IF(VLOOKUP(R1248,Entries!N:P,3,FALSE)=V1248,1,VLOOKUP(R1248,Entries!N:P,3,FALSE))</f>
        <v>1</v>
      </c>
      <c r="X1248"/>
      <c r="Y1248"/>
      <c r="Z1248" s="98"/>
      <c r="AA1248" s="98"/>
      <c r="AB1248" s="98"/>
      <c r="AC1248" s="98" t="s">
        <v>93</v>
      </c>
      <c r="AD1248" s="98" t="s">
        <v>4840</v>
      </c>
      <c r="AE1248" s="98" t="s">
        <v>117</v>
      </c>
      <c r="AF1248" s="98" t="s">
        <v>117</v>
      </c>
      <c r="AG1248" s="98"/>
      <c r="AH1248" s="98"/>
      <c r="AI1248" s="98"/>
      <c r="AJ1248" s="19">
        <v>0.16600000000000001</v>
      </c>
      <c r="AK1248" s="98" t="s">
        <v>118</v>
      </c>
      <c r="AL1248" s="98"/>
      <c r="AM1248" s="33"/>
      <c r="AN1248" s="32" t="s">
        <v>133</v>
      </c>
      <c r="AO1248" s="98" t="s">
        <v>134</v>
      </c>
      <c r="AP1248" s="33" t="s">
        <v>160</v>
      </c>
      <c r="AQ1248">
        <v>21103.707502140001</v>
      </c>
      <c r="AR1248" t="s">
        <v>13246</v>
      </c>
      <c r="AS1248" t="s">
        <v>11225</v>
      </c>
      <c r="AT1248" t="s">
        <v>13326</v>
      </c>
      <c r="AU1248">
        <v>36.903799999999997</v>
      </c>
      <c r="AV1248" s="98">
        <v>0.64409268249777774</v>
      </c>
      <c r="AW1248">
        <v>248.51609999999999</v>
      </c>
      <c r="AX1248" s="98">
        <v>4.33742328684</v>
      </c>
      <c r="AY1248">
        <v>1.1337999999999999E-3</v>
      </c>
      <c r="AZ1248">
        <v>190.44560000000001</v>
      </c>
      <c r="BA1248" s="98">
        <v>3.3239020744177785</v>
      </c>
      <c r="BB1248">
        <v>169.60509999999999</v>
      </c>
      <c r="BC1248" s="98">
        <v>2.9601668073288887</v>
      </c>
      <c r="BD1248">
        <v>14.997641700000001</v>
      </c>
      <c r="BE1248" s="96">
        <f t="shared" si="160"/>
        <v>6945.7623364830397</v>
      </c>
      <c r="BF1248" s="96">
        <f t="shared" si="161"/>
        <v>582.63744182014489</v>
      </c>
      <c r="BG1248" s="96">
        <f t="shared" si="162"/>
        <v>566.8872311459354</v>
      </c>
      <c r="BH1248">
        <v>6952.106767900289</v>
      </c>
      <c r="BI1248">
        <v>4.4707175469948227E-4</v>
      </c>
      <c r="BJ1248">
        <v>0.64442129812791538</v>
      </c>
      <c r="BK1248">
        <v>4.3374241906677531</v>
      </c>
      <c r="BL1248">
        <v>1.738260130335878</v>
      </c>
      <c r="BM1248">
        <v>4.5458081876802456</v>
      </c>
      <c r="BN1248">
        <v>0.64409334196675427</v>
      </c>
      <c r="BO1248">
        <v>4.3374241916336373</v>
      </c>
      <c r="BP1248">
        <v>1.288676506551945E-3</v>
      </c>
      <c r="BQ1248">
        <v>1.738260130335878</v>
      </c>
      <c r="BR1248">
        <v>6948.6857054346483</v>
      </c>
      <c r="BS1248" s="96">
        <v>586.64031345465446</v>
      </c>
      <c r="BT1248" s="96">
        <v>568.73109741464123</v>
      </c>
      <c r="BU1248">
        <v>4.5458081876802456</v>
      </c>
      <c r="BV1248" s="65" t="b">
        <f t="shared" si="157"/>
        <v>0</v>
      </c>
      <c r="BW1248" s="32" t="s">
        <v>104</v>
      </c>
      <c r="BX1248" s="98">
        <v>0.2</v>
      </c>
      <c r="BY1248" s="98">
        <v>0.3</v>
      </c>
      <c r="BZ1248" s="98">
        <v>0.3</v>
      </c>
      <c r="CA1248" s="21">
        <v>9.3799999999999994E-2</v>
      </c>
      <c r="CB1248" s="21">
        <v>0.04</v>
      </c>
      <c r="CC1248" s="21">
        <v>0.08</v>
      </c>
      <c r="CD1248" s="98">
        <v>0.3</v>
      </c>
      <c r="CE1248" s="98">
        <v>0.2</v>
      </c>
      <c r="CF1248" s="33">
        <v>0.3</v>
      </c>
      <c r="CG1248" s="32">
        <v>6.8</v>
      </c>
      <c r="CH1248" s="98">
        <v>6.8</v>
      </c>
      <c r="CI1248" s="98">
        <v>6.8</v>
      </c>
      <c r="CJ1248" s="98">
        <f>Population!$CG1248-Population!$CI1248</f>
        <v>0</v>
      </c>
      <c r="CK1248" s="120">
        <f>_xlfn.DAYS(Entries!$AY$2,Population!H1248)</f>
        <v>152</v>
      </c>
      <c r="CL1248" s="120">
        <f t="shared" si="158"/>
        <v>60.59</v>
      </c>
      <c r="CM1248" s="122">
        <f>Entries!$AY$5</f>
        <v>0.15</v>
      </c>
      <c r="CN1248" s="122">
        <f t="shared" si="163"/>
        <v>0</v>
      </c>
      <c r="CO1248" s="121">
        <f t="shared" si="159"/>
        <v>0</v>
      </c>
      <c r="CP1248" s="32" t="s">
        <v>3503</v>
      </c>
      <c r="CQ1248" s="98">
        <v>2</v>
      </c>
      <c r="CR1248" s="98" t="s">
        <v>95</v>
      </c>
      <c r="CS1248" s="98"/>
      <c r="CT1248" s="33"/>
      <c r="CU1248" s="32" t="s">
        <v>616</v>
      </c>
      <c r="CV1248" s="98" t="s">
        <v>4842</v>
      </c>
      <c r="CW1248" s="98" t="s">
        <v>4843</v>
      </c>
      <c r="CX1248" s="98" t="s">
        <v>292</v>
      </c>
      <c r="CY1248" s="98" t="s">
        <v>107</v>
      </c>
      <c r="CZ1248" s="98" t="s">
        <v>108</v>
      </c>
      <c r="DA1248" s="33"/>
      <c r="DB1248" s="17" t="s">
        <v>15463</v>
      </c>
      <c r="DC1248" s="17">
        <v>10</v>
      </c>
      <c r="DD1248" s="17" t="s">
        <v>15500</v>
      </c>
      <c r="DE1248" s="17" t="s">
        <v>15500</v>
      </c>
      <c r="DF1248" s="17" t="s">
        <v>15500</v>
      </c>
      <c r="DG1248" s="23" t="s">
        <v>11180</v>
      </c>
      <c r="DH1248" s="145"/>
    </row>
    <row r="1249" spans="1:112" s="17" customFormat="1" x14ac:dyDescent="0.25">
      <c r="A1249" s="30" t="s">
        <v>4844</v>
      </c>
      <c r="B1249" s="96">
        <v>0</v>
      </c>
      <c r="C1249" s="96" t="s">
        <v>15461</v>
      </c>
      <c r="D1249" s="96"/>
      <c r="E1249" s="96">
        <v>44073</v>
      </c>
      <c r="F1249" s="96" t="s">
        <v>4845</v>
      </c>
      <c r="G1249" s="31">
        <v>58444</v>
      </c>
      <c r="H1249" s="43">
        <v>43552</v>
      </c>
      <c r="I1249" s="96" t="s">
        <v>128</v>
      </c>
      <c r="J1249" s="96"/>
      <c r="K1249" s="96"/>
      <c r="L1249" s="96" t="s">
        <v>129</v>
      </c>
      <c r="M1249" s="124" t="s">
        <v>156</v>
      </c>
      <c r="N1249" s="96" t="s">
        <v>156</v>
      </c>
      <c r="O1249" s="124" t="s">
        <v>157</v>
      </c>
      <c r="P1249" s="96" t="str">
        <f>VLOOKUP(N1249,Entries!J:K,2,FALSE)</f>
        <v>UNITED STATES OF AMERICA</v>
      </c>
      <c r="Q1249" s="123" t="s">
        <v>1436</v>
      </c>
      <c r="R1249" s="30" t="s">
        <v>1436</v>
      </c>
      <c r="S1249" s="96" t="s">
        <v>156</v>
      </c>
      <c r="T1249" s="124" t="s">
        <v>157</v>
      </c>
      <c r="U1249" s="125" t="s">
        <v>180</v>
      </c>
      <c r="V1249" s="31" t="s">
        <v>180</v>
      </c>
      <c r="W1249" s="64">
        <f>IF(VLOOKUP(R1249,Entries!N:P,3,FALSE)=V1249,1,VLOOKUP(R1249,Entries!N:P,3,FALSE))</f>
        <v>1</v>
      </c>
      <c r="X1249" s="124"/>
      <c r="Y1249" s="124"/>
      <c r="Z1249" s="96"/>
      <c r="AA1249" s="96"/>
      <c r="AB1249" s="96"/>
      <c r="AC1249" s="96" t="s">
        <v>239</v>
      </c>
      <c r="AD1249" s="96" t="s">
        <v>117</v>
      </c>
      <c r="AE1249" s="96" t="s">
        <v>180</v>
      </c>
      <c r="AF1249" s="96" t="s">
        <v>94</v>
      </c>
      <c r="AG1249" s="96" t="s">
        <v>11112</v>
      </c>
      <c r="AH1249" s="96"/>
      <c r="AI1249" s="96"/>
      <c r="AJ1249" s="19">
        <v>5</v>
      </c>
      <c r="AK1249" s="96" t="s">
        <v>118</v>
      </c>
      <c r="AL1249" s="96"/>
      <c r="AM1249" s="31"/>
      <c r="AN1249" s="30" t="s">
        <v>133</v>
      </c>
      <c r="AO1249" s="96" t="s">
        <v>134</v>
      </c>
      <c r="AP1249" s="31" t="s">
        <v>160</v>
      </c>
      <c r="AQ1249">
        <v>21104.50456714</v>
      </c>
      <c r="AR1249" t="s">
        <v>13327</v>
      </c>
      <c r="AS1249" t="s">
        <v>11225</v>
      </c>
      <c r="AT1249" t="s">
        <v>13328</v>
      </c>
      <c r="AU1249">
        <v>39.506399999999999</v>
      </c>
      <c r="AV1249" s="96">
        <v>0.68951661216000004</v>
      </c>
      <c r="AW1249">
        <v>138.881</v>
      </c>
      <c r="AX1249" s="96">
        <v>2.4239302141777777</v>
      </c>
      <c r="AY1249">
        <v>1.1559000000000001E-3</v>
      </c>
      <c r="AZ1249">
        <v>136.5547</v>
      </c>
      <c r="BA1249" s="96">
        <v>2.3833286282355557</v>
      </c>
      <c r="BB1249">
        <v>223.61779999999999</v>
      </c>
      <c r="BC1249" s="96">
        <v>3.9028660640977781</v>
      </c>
      <c r="BD1249">
        <v>15.81134711</v>
      </c>
      <c r="BE1249" s="96">
        <f t="shared" si="160"/>
        <v>6705.368546577316</v>
      </c>
      <c r="BF1249" s="96">
        <f t="shared" si="161"/>
        <v>342.11928208030531</v>
      </c>
      <c r="BG1249" s="96">
        <f t="shared" si="162"/>
        <v>326.61781107432762</v>
      </c>
      <c r="BH1249">
        <v>6711.9418398753351</v>
      </c>
      <c r="BI1249">
        <v>1.5226391024463781E-3</v>
      </c>
      <c r="BJ1249">
        <v>0.68987706976874763</v>
      </c>
      <c r="BK1249">
        <v>2.4239307177956411</v>
      </c>
      <c r="BL1249">
        <v>1.416568869825277</v>
      </c>
      <c r="BM1249">
        <v>4.8696244529580648</v>
      </c>
      <c r="BN1249">
        <v>0.68951731262026283</v>
      </c>
      <c r="BO1249">
        <v>2.4239307204193059</v>
      </c>
      <c r="BP1249">
        <v>1.8029330429498961E-3</v>
      </c>
      <c r="BQ1249">
        <v>1.416568869825277</v>
      </c>
      <c r="BR1249">
        <v>6707.9625921816159</v>
      </c>
      <c r="BS1249" s="96">
        <v>349.05659958993147</v>
      </c>
      <c r="BT1249" s="96">
        <v>324.86858477330043</v>
      </c>
      <c r="BU1249">
        <v>4.8696244529580648</v>
      </c>
      <c r="BV1249" s="60" t="str">
        <f t="shared" si="157"/>
        <v>no propulsion</v>
      </c>
      <c r="BW1249" s="30" t="s">
        <v>4847</v>
      </c>
      <c r="BX1249" s="96">
        <v>0.6</v>
      </c>
      <c r="BY1249" s="96">
        <v>0.7</v>
      </c>
      <c r="BZ1249" s="96">
        <v>3</v>
      </c>
      <c r="CA1249" s="96">
        <v>0.6946</v>
      </c>
      <c r="CB1249" s="96">
        <v>0.36</v>
      </c>
      <c r="CC1249" s="96">
        <v>0.6</v>
      </c>
      <c r="CD1249" s="96">
        <v>0.7</v>
      </c>
      <c r="CE1249" s="96">
        <v>0.6</v>
      </c>
      <c r="CF1249" s="31">
        <v>3</v>
      </c>
      <c r="CG1249" s="30">
        <v>160</v>
      </c>
      <c r="CH1249" s="96">
        <v>160</v>
      </c>
      <c r="CI1249" s="96">
        <v>150</v>
      </c>
      <c r="CJ1249" s="96">
        <f>Population!$CG1249-Population!$CI1249</f>
        <v>10</v>
      </c>
      <c r="CK1249" s="118">
        <f>_xlfn.DAYS(Entries!$AY$2,Population!H1249)</f>
        <v>742</v>
      </c>
      <c r="CL1249" s="118">
        <f t="shared" si="158"/>
        <v>1825</v>
      </c>
      <c r="CM1249" s="117">
        <f>Entries!$AY$5</f>
        <v>0.15</v>
      </c>
      <c r="CN1249" s="117">
        <f t="shared" si="163"/>
        <v>6.25E-2</v>
      </c>
      <c r="CO1249" s="119" t="str">
        <f t="shared" si="159"/>
        <v>-</v>
      </c>
      <c r="CP1249" s="30" t="s">
        <v>103</v>
      </c>
      <c r="CQ1249" s="96">
        <v>0</v>
      </c>
      <c r="CR1249" s="96" t="s">
        <v>95</v>
      </c>
      <c r="CS1249" s="96"/>
      <c r="CT1249" s="31"/>
      <c r="CU1249" s="30" t="s">
        <v>4848</v>
      </c>
      <c r="CV1249" s="96" t="s">
        <v>4849</v>
      </c>
      <c r="CW1249" s="96" t="s">
        <v>157</v>
      </c>
      <c r="CX1249" s="96" t="s">
        <v>1115</v>
      </c>
      <c r="CY1249" s="96" t="s">
        <v>107</v>
      </c>
      <c r="CZ1249" s="96"/>
      <c r="DA1249" s="31"/>
      <c r="DB1249" s="17" t="s">
        <v>15462</v>
      </c>
      <c r="DC1249" s="17" t="s">
        <v>15500</v>
      </c>
      <c r="DD1249" s="17" t="s">
        <v>15500</v>
      </c>
      <c r="DE1249" s="17" t="s">
        <v>15500</v>
      </c>
      <c r="DF1249" s="17" t="s">
        <v>15500</v>
      </c>
      <c r="DG1249" s="23" t="s">
        <v>11171</v>
      </c>
      <c r="DH1249" s="145"/>
    </row>
    <row r="1250" spans="1:112" s="17" customFormat="1" x14ac:dyDescent="0.25">
      <c r="A1250" s="32" t="s">
        <v>4850</v>
      </c>
      <c r="B1250" s="98">
        <v>0</v>
      </c>
      <c r="C1250" s="98" t="s">
        <v>15461</v>
      </c>
      <c r="D1250" s="98"/>
      <c r="E1250" s="98">
        <v>44330</v>
      </c>
      <c r="F1250" s="98" t="s">
        <v>4851</v>
      </c>
      <c r="G1250" s="33">
        <v>59708</v>
      </c>
      <c r="H1250" s="44">
        <v>43572</v>
      </c>
      <c r="I1250" s="98" t="s">
        <v>271</v>
      </c>
      <c r="J1250" s="98"/>
      <c r="K1250" s="98"/>
      <c r="L1250" s="98" t="s">
        <v>448</v>
      </c>
      <c r="M1250" t="s">
        <v>4852</v>
      </c>
      <c r="N1250" s="98" t="s">
        <v>4852</v>
      </c>
      <c r="O1250" t="s">
        <v>11127</v>
      </c>
      <c r="P1250" s="64" t="str">
        <f>VLOOKUP(N1250,Entries!J:K,2,FALSE)</f>
        <v>DEMOCRATIC SOCIALIST REPUBLIC OF SRI LANKA</v>
      </c>
      <c r="Q1250" s="38" t="s">
        <v>415</v>
      </c>
      <c r="R1250" s="112" t="s">
        <v>11074</v>
      </c>
      <c r="S1250" s="98" t="s">
        <v>4852</v>
      </c>
      <c r="T1250" t="s">
        <v>4853</v>
      </c>
      <c r="U1250" s="39" t="s">
        <v>92</v>
      </c>
      <c r="V1250" s="103" t="s">
        <v>141</v>
      </c>
      <c r="W1250" s="64">
        <f>IF(VLOOKUP(R1250,Entries!N:P,3,FALSE)=V1250,1,VLOOKUP(R1250,Entries!N:P,3,FALSE))</f>
        <v>1</v>
      </c>
      <c r="X1250"/>
      <c r="Y1250"/>
      <c r="Z1250" s="95" t="s">
        <v>415</v>
      </c>
      <c r="AA1250" s="95" t="s">
        <v>308</v>
      </c>
      <c r="AB1250" s="95" t="s">
        <v>92</v>
      </c>
      <c r="AC1250" s="98" t="s">
        <v>93</v>
      </c>
      <c r="AD1250" s="98" t="s">
        <v>117</v>
      </c>
      <c r="AE1250" s="98" t="s">
        <v>117</v>
      </c>
      <c r="AF1250" s="98" t="s">
        <v>117</v>
      </c>
      <c r="AG1250" s="98"/>
      <c r="AH1250" s="98"/>
      <c r="AI1250" s="98"/>
      <c r="AJ1250" s="98">
        <v>0.5</v>
      </c>
      <c r="AK1250" s="98" t="s">
        <v>95</v>
      </c>
      <c r="AL1250" s="98"/>
      <c r="AM1250" s="33"/>
      <c r="AN1250" s="32" t="s">
        <v>133</v>
      </c>
      <c r="AO1250" s="98" t="s">
        <v>134</v>
      </c>
      <c r="AP1250" s="33" t="s">
        <v>160</v>
      </c>
      <c r="AQ1250">
        <v>21104.41738431</v>
      </c>
      <c r="AR1250" t="s">
        <v>13329</v>
      </c>
      <c r="AS1250" t="s">
        <v>11225</v>
      </c>
      <c r="AT1250" t="s">
        <v>13330</v>
      </c>
      <c r="AU1250">
        <v>51.6325</v>
      </c>
      <c r="AV1250" s="98">
        <v>0.90115693855555556</v>
      </c>
      <c r="AW1250">
        <v>254.60230000000001</v>
      </c>
      <c r="AX1250" s="98">
        <v>4.4436474936755559</v>
      </c>
      <c r="AY1250">
        <v>3.4459999999999997E-4</v>
      </c>
      <c r="AZ1250">
        <v>29.213999999999999</v>
      </c>
      <c r="BA1250" s="98">
        <v>0.50988038160000004</v>
      </c>
      <c r="BB1250">
        <v>330.90499999999997</v>
      </c>
      <c r="BC1250" s="98">
        <v>5.7753805597777781</v>
      </c>
      <c r="BD1250">
        <v>15.70990449</v>
      </c>
      <c r="BE1250" s="96">
        <f t="shared" si="160"/>
        <v>6734.2030184947853</v>
      </c>
      <c r="BF1250" s="96">
        <f t="shared" si="161"/>
        <v>365.52362485495905</v>
      </c>
      <c r="BG1250" s="96">
        <f t="shared" si="162"/>
        <v>360.88241213461151</v>
      </c>
      <c r="BH1250">
        <v>6740.7586798804941</v>
      </c>
      <c r="BI1250">
        <v>1.5586224964745791E-3</v>
      </c>
      <c r="BJ1250">
        <v>0.9015115402811068</v>
      </c>
      <c r="BK1250">
        <v>4.44364841835971</v>
      </c>
      <c r="BL1250">
        <v>0.7299177478472364</v>
      </c>
      <c r="BM1250">
        <v>5.5553445854801682</v>
      </c>
      <c r="BN1250">
        <v>0.90115739984936494</v>
      </c>
      <c r="BO1250">
        <v>4.4436484194224164</v>
      </c>
      <c r="BP1250">
        <v>1.167915836325575E-3</v>
      </c>
      <c r="BQ1250">
        <v>0.7299177478472364</v>
      </c>
      <c r="BR1250">
        <v>6734.7274263257405</v>
      </c>
      <c r="BS1250" s="96">
        <v>371.59302114028287</v>
      </c>
      <c r="BT1250" s="96">
        <v>355.86183151119803</v>
      </c>
      <c r="BU1250">
        <v>5.5553445854801682</v>
      </c>
      <c r="BV1250" s="65" t="str">
        <f t="shared" si="157"/>
        <v>no propulsion</v>
      </c>
      <c r="BW1250" s="32" t="s">
        <v>104</v>
      </c>
      <c r="BX1250" s="98">
        <v>0.1</v>
      </c>
      <c r="BY1250" s="98">
        <v>0.1</v>
      </c>
      <c r="BZ1250" s="98">
        <v>0.1</v>
      </c>
      <c r="CA1250" s="98">
        <v>1.7299999999999999E-2</v>
      </c>
      <c r="CB1250" s="98">
        <v>0.01</v>
      </c>
      <c r="CC1250" s="98">
        <v>1.4999999999999999E-2</v>
      </c>
      <c r="CD1250" s="98">
        <v>0.1</v>
      </c>
      <c r="CE1250" s="98">
        <v>0.1</v>
      </c>
      <c r="CF1250" s="33">
        <v>0.1</v>
      </c>
      <c r="CG1250" s="32">
        <v>1</v>
      </c>
      <c r="CH1250" s="98">
        <v>1</v>
      </c>
      <c r="CI1250" s="98">
        <v>1</v>
      </c>
      <c r="CJ1250" s="98">
        <f>Population!$CG1250-Population!$CI1250</f>
        <v>0</v>
      </c>
      <c r="CK1250" s="120">
        <f>_xlfn.DAYS(Entries!$AY$2,Population!H1250)</f>
        <v>722</v>
      </c>
      <c r="CL1250" s="120">
        <f t="shared" si="158"/>
        <v>182.5</v>
      </c>
      <c r="CM1250" s="122">
        <f>Entries!$AY$5</f>
        <v>0.15</v>
      </c>
      <c r="CN1250" s="122">
        <f t="shared" si="163"/>
        <v>0</v>
      </c>
      <c r="CO1250" s="121" t="str">
        <f t="shared" si="159"/>
        <v>-</v>
      </c>
      <c r="CP1250" s="32" t="s">
        <v>103</v>
      </c>
      <c r="CQ1250" s="98">
        <v>0</v>
      </c>
      <c r="CR1250" s="98" t="s">
        <v>95</v>
      </c>
      <c r="CS1250" s="98"/>
      <c r="CT1250" s="33"/>
      <c r="CU1250" s="32" t="s">
        <v>417</v>
      </c>
      <c r="CV1250" s="98" t="s">
        <v>418</v>
      </c>
      <c r="CW1250" s="98" t="s">
        <v>310</v>
      </c>
      <c r="CX1250" s="98" t="s">
        <v>120</v>
      </c>
      <c r="CY1250" s="98" t="s">
        <v>107</v>
      </c>
      <c r="CZ1250" s="98" t="s">
        <v>108</v>
      </c>
      <c r="DA1250" s="33"/>
      <c r="DB1250" s="17" t="s">
        <v>15462</v>
      </c>
      <c r="DC1250" s="17" t="s">
        <v>15500</v>
      </c>
      <c r="DD1250" s="17" t="s">
        <v>15500</v>
      </c>
      <c r="DE1250" s="17" t="s">
        <v>15500</v>
      </c>
      <c r="DF1250" s="17" t="s">
        <v>15500</v>
      </c>
      <c r="DG1250" s="23" t="s">
        <v>11171</v>
      </c>
      <c r="DH1250" s="145"/>
    </row>
    <row r="1251" spans="1:112" s="17" customFormat="1" x14ac:dyDescent="0.25">
      <c r="A1251" s="30" t="s">
        <v>4855</v>
      </c>
      <c r="B1251" s="96">
        <v>0</v>
      </c>
      <c r="C1251" s="96" t="s">
        <v>15461</v>
      </c>
      <c r="D1251" s="96"/>
      <c r="E1251" s="96">
        <v>32382</v>
      </c>
      <c r="F1251" s="96" t="s">
        <v>4856</v>
      </c>
      <c r="G1251" s="31">
        <v>32379</v>
      </c>
      <c r="H1251" s="43">
        <v>39430</v>
      </c>
      <c r="I1251" s="96" t="s">
        <v>271</v>
      </c>
      <c r="J1251" s="96"/>
      <c r="K1251" s="96"/>
      <c r="L1251" s="96" t="s">
        <v>390</v>
      </c>
      <c r="M1251" s="124" t="s">
        <v>382</v>
      </c>
      <c r="N1251" s="96" t="s">
        <v>382</v>
      </c>
      <c r="O1251" s="124" t="s">
        <v>267</v>
      </c>
      <c r="P1251" s="96" t="str">
        <f>VLOOKUP(N1251,Entries!J:K,2,FALSE)</f>
        <v>CANADA</v>
      </c>
      <c r="Q1251" s="123" t="s">
        <v>4857</v>
      </c>
      <c r="R1251" s="30" t="s">
        <v>4857</v>
      </c>
      <c r="S1251" s="96" t="s">
        <v>382</v>
      </c>
      <c r="T1251" s="124" t="s">
        <v>267</v>
      </c>
      <c r="U1251" s="125" t="s">
        <v>159</v>
      </c>
      <c r="V1251" s="31" t="s">
        <v>159</v>
      </c>
      <c r="W1251" s="64">
        <f>IF(VLOOKUP(R1251,Entries!N:P,3,FALSE)=V1251,1,VLOOKUP(R1251,Entries!N:P,3,FALSE))</f>
        <v>1</v>
      </c>
      <c r="X1251" s="124"/>
      <c r="Y1251" s="124"/>
      <c r="Z1251" s="96"/>
      <c r="AA1251" s="96"/>
      <c r="AB1251" s="96"/>
      <c r="AC1251" s="96" t="s">
        <v>142</v>
      </c>
      <c r="AD1251" s="96" t="s">
        <v>1119</v>
      </c>
      <c r="AE1251" s="96" t="s">
        <v>94</v>
      </c>
      <c r="AF1251" s="96" t="s">
        <v>94</v>
      </c>
      <c r="AG1251" s="96"/>
      <c r="AH1251" s="96"/>
      <c r="AI1251" s="96"/>
      <c r="AJ1251" s="96">
        <v>7.25</v>
      </c>
      <c r="AK1251" s="96" t="s">
        <v>95</v>
      </c>
      <c r="AL1251" s="96"/>
      <c r="AM1251" s="31"/>
      <c r="AN1251" s="30" t="s">
        <v>125</v>
      </c>
      <c r="AO1251" s="96" t="s">
        <v>97</v>
      </c>
      <c r="AP1251" s="31" t="s">
        <v>97</v>
      </c>
      <c r="AQ1251">
        <v>21104.575033370002</v>
      </c>
      <c r="AR1251" t="s">
        <v>11704</v>
      </c>
      <c r="AS1251" t="s">
        <v>11225</v>
      </c>
      <c r="AT1251" t="s">
        <v>13331</v>
      </c>
      <c r="AU1251">
        <v>98.577600000000004</v>
      </c>
      <c r="AV1251" s="96">
        <v>1.7205033307733335</v>
      </c>
      <c r="AW1251">
        <v>112.7518</v>
      </c>
      <c r="AX1251" s="96">
        <v>1.9678897381422225</v>
      </c>
      <c r="AY1251">
        <v>1.2239999999999999E-4</v>
      </c>
      <c r="AZ1251">
        <v>95.520899999999997</v>
      </c>
      <c r="BA1251" s="96">
        <v>1.6671538626266669</v>
      </c>
      <c r="BB1251">
        <v>56.826799999999999</v>
      </c>
      <c r="BC1251" s="96">
        <v>0.9918145570311111</v>
      </c>
      <c r="BD1251">
        <v>14.29982513</v>
      </c>
      <c r="BE1251" s="96">
        <f t="shared" si="160"/>
        <v>7169.9272730819648</v>
      </c>
      <c r="BF1251" s="96">
        <f t="shared" si="161"/>
        <v>799.8048721801897</v>
      </c>
      <c r="BG1251" s="96">
        <f t="shared" si="162"/>
        <v>798.04967398373992</v>
      </c>
      <c r="BH1251">
        <v>7172.236379443083</v>
      </c>
      <c r="BI1251">
        <v>1.46651251936495E-3</v>
      </c>
      <c r="BJ1251">
        <v>1.7204493896041591</v>
      </c>
      <c r="BK1251">
        <v>1.967968780584509</v>
      </c>
      <c r="BL1251">
        <v>1.470590119522809</v>
      </c>
      <c r="BM1251">
        <v>1.1876166408400111</v>
      </c>
      <c r="BN1251">
        <v>1.7205037140960651</v>
      </c>
      <c r="BO1251">
        <v>1.9678901102770681</v>
      </c>
      <c r="BP1251">
        <v>1.3910600003590541E-3</v>
      </c>
      <c r="BQ1251">
        <v>1.470590119522809</v>
      </c>
      <c r="BR1251">
        <v>7167.0710504632443</v>
      </c>
      <c r="BS1251" s="96">
        <v>806.04087632127539</v>
      </c>
      <c r="BT1251" s="96">
        <v>786.10122460521325</v>
      </c>
      <c r="BU1251">
        <v>1.1876166408400111</v>
      </c>
      <c r="BV1251" s="60" t="str">
        <f t="shared" si="157"/>
        <v>sunsynchronous observation</v>
      </c>
      <c r="BW1251" s="30" t="s">
        <v>338</v>
      </c>
      <c r="BX1251" s="96">
        <v>1.3</v>
      </c>
      <c r="BY1251" s="96">
        <v>3.2</v>
      </c>
      <c r="BZ1251" s="96">
        <v>15</v>
      </c>
      <c r="CA1251" s="96">
        <v>20.369700000000002</v>
      </c>
      <c r="CB1251" s="96">
        <v>1.69</v>
      </c>
      <c r="CC1251" s="96">
        <v>9.8069000000000006</v>
      </c>
      <c r="CD1251" s="96">
        <v>3.2</v>
      </c>
      <c r="CE1251" s="96">
        <v>1.3</v>
      </c>
      <c r="CF1251" s="31">
        <v>15</v>
      </c>
      <c r="CG1251" s="30">
        <v>2300</v>
      </c>
      <c r="CH1251" s="96">
        <v>2300</v>
      </c>
      <c r="CI1251" s="96">
        <v>2200</v>
      </c>
      <c r="CJ1251" s="96">
        <f>Population!$CG1251-Population!$CI1251</f>
        <v>100</v>
      </c>
      <c r="CK1251" s="118">
        <f>_xlfn.DAYS(Entries!$AY$2,Population!H1251)</f>
        <v>4864</v>
      </c>
      <c r="CL1251" s="118">
        <f t="shared" si="158"/>
        <v>2646.25</v>
      </c>
      <c r="CM1251" s="117">
        <f>Entries!$AY$5</f>
        <v>0.15</v>
      </c>
      <c r="CN1251" s="117">
        <f t="shared" si="163"/>
        <v>4.3478260869565216E-2</v>
      </c>
      <c r="CO1251" s="119">
        <f t="shared" si="159"/>
        <v>0</v>
      </c>
      <c r="CP1251" s="30"/>
      <c r="CQ1251" s="19">
        <v>4</v>
      </c>
      <c r="CR1251" s="96" t="s">
        <v>118</v>
      </c>
      <c r="CS1251" s="96"/>
      <c r="CT1251" s="31"/>
      <c r="CU1251" s="30" t="s">
        <v>1121</v>
      </c>
      <c r="CV1251" s="96" t="s">
        <v>4859</v>
      </c>
      <c r="CW1251" s="96" t="s">
        <v>4860</v>
      </c>
      <c r="CX1251" s="96" t="s">
        <v>1123</v>
      </c>
      <c r="CY1251" s="96" t="s">
        <v>150</v>
      </c>
      <c r="CZ1251" s="96" t="s">
        <v>151</v>
      </c>
      <c r="DA1251" s="31"/>
      <c r="DB1251" s="17" t="s">
        <v>15463</v>
      </c>
      <c r="DC1251" s="17" t="s">
        <v>15500</v>
      </c>
      <c r="DD1251" s="17">
        <v>1</v>
      </c>
      <c r="DE1251" s="17">
        <v>1</v>
      </c>
      <c r="DF1251" s="17">
        <v>10</v>
      </c>
      <c r="DG1251" s="23" t="s">
        <v>11177</v>
      </c>
      <c r="DH1251" s="145"/>
    </row>
    <row r="1252" spans="1:112" s="17" customFormat="1" x14ac:dyDescent="0.25">
      <c r="A1252" s="32" t="s">
        <v>4861</v>
      </c>
      <c r="B1252" s="98">
        <v>0</v>
      </c>
      <c r="C1252" s="98" t="s">
        <v>15461</v>
      </c>
      <c r="D1252" s="98"/>
      <c r="E1252" s="98">
        <v>23439</v>
      </c>
      <c r="F1252" s="98" t="s">
        <v>4862</v>
      </c>
      <c r="G1252" s="33">
        <v>23436</v>
      </c>
      <c r="H1252" s="44">
        <v>34694</v>
      </c>
      <c r="I1252" s="98" t="s">
        <v>271</v>
      </c>
      <c r="J1252" s="98"/>
      <c r="K1252" s="98"/>
      <c r="L1252" s="98" t="s">
        <v>948</v>
      </c>
      <c r="M1252" t="s">
        <v>277</v>
      </c>
      <c r="N1252" s="98" t="s">
        <v>277</v>
      </c>
      <c r="O1252" t="s">
        <v>278</v>
      </c>
      <c r="P1252" s="64" t="str">
        <f>VLOOKUP(N1252,Entries!J:K,2,FALSE)</f>
        <v>COMMONWEALTH OF INDEPENDENT STATES</v>
      </c>
      <c r="Q1252" s="38" t="s">
        <v>4863</v>
      </c>
      <c r="R1252" s="32" t="s">
        <v>4863</v>
      </c>
      <c r="S1252" s="98" t="s">
        <v>277</v>
      </c>
      <c r="T1252" t="s">
        <v>278</v>
      </c>
      <c r="U1252" s="39" t="s">
        <v>92</v>
      </c>
      <c r="V1252" s="33" t="s">
        <v>92</v>
      </c>
      <c r="W1252" s="64">
        <f>IF(VLOOKUP(R1252,Entries!N:P,3,FALSE)=V1252,1,VLOOKUP(R1252,Entries!N:P,3,FALSE))</f>
        <v>1</v>
      </c>
      <c r="X1252"/>
      <c r="Y1252"/>
      <c r="Z1252" s="98"/>
      <c r="AA1252" s="98"/>
      <c r="AB1252" s="98"/>
      <c r="AC1252" s="98" t="s">
        <v>239</v>
      </c>
      <c r="AD1252" s="98" t="s">
        <v>1939</v>
      </c>
      <c r="AE1252" s="98" t="s">
        <v>263</v>
      </c>
      <c r="AF1252" s="98" t="s">
        <v>263</v>
      </c>
      <c r="AG1252" s="98" t="s">
        <v>11156</v>
      </c>
      <c r="AH1252" s="98"/>
      <c r="AI1252" s="98"/>
      <c r="AJ1252" s="98">
        <v>1</v>
      </c>
      <c r="AK1252" s="98" t="s">
        <v>95</v>
      </c>
      <c r="AL1252" s="98"/>
      <c r="AM1252" s="33"/>
      <c r="AN1252" s="32" t="s">
        <v>1448</v>
      </c>
      <c r="AO1252" s="98" t="s">
        <v>1449</v>
      </c>
      <c r="AP1252" s="33" t="s">
        <v>160</v>
      </c>
      <c r="AQ1252">
        <v>21104.580066679999</v>
      </c>
      <c r="AR1252" t="s">
        <v>4408</v>
      </c>
      <c r="AS1252" t="s">
        <v>11225</v>
      </c>
      <c r="AT1252" t="s">
        <v>13332</v>
      </c>
      <c r="AU1252">
        <v>64.813299999999998</v>
      </c>
      <c r="AV1252" s="98">
        <v>1.1312052487422224</v>
      </c>
      <c r="AW1252">
        <v>119.2624</v>
      </c>
      <c r="AX1252" s="98">
        <v>2.0815211207822224</v>
      </c>
      <c r="AY1252">
        <v>1.5917199999999999E-2</v>
      </c>
      <c r="AZ1252">
        <v>346.62329999999997</v>
      </c>
      <c r="BA1252" s="98">
        <v>6.0497165905200001</v>
      </c>
      <c r="BB1252">
        <v>13.049300000000001</v>
      </c>
      <c r="BC1252" s="98">
        <v>0.2277532026977778</v>
      </c>
      <c r="BD1252">
        <v>11.275708399999999</v>
      </c>
      <c r="BE1252" s="96">
        <f t="shared" si="160"/>
        <v>8400.5169186752482</v>
      </c>
      <c r="BF1252" s="96">
        <f t="shared" si="161"/>
        <v>2163.2296265731857</v>
      </c>
      <c r="BG1252" s="96">
        <f t="shared" si="162"/>
        <v>1895.8042107773108</v>
      </c>
      <c r="BH1252">
        <v>8405.9101955201568</v>
      </c>
      <c r="BI1252">
        <v>1.6176969950658811E-2</v>
      </c>
      <c r="BJ1252">
        <v>1.1313858828271599</v>
      </c>
      <c r="BK1252">
        <v>2.0815215518528292</v>
      </c>
      <c r="BL1252">
        <v>6.1043471093470147</v>
      </c>
      <c r="BM1252">
        <v>0.17314607007231289</v>
      </c>
      <c r="BN1252">
        <v>1.131205525034108</v>
      </c>
      <c r="BO1252">
        <v>2.0815215403136449</v>
      </c>
      <c r="BP1252">
        <v>1.575771186486552E-2</v>
      </c>
      <c r="BQ1252">
        <v>6.0994981975399254</v>
      </c>
      <c r="BR1252">
        <v>8399.3328579528516</v>
      </c>
      <c r="BS1252" s="96">
        <v>2160.6871249855703</v>
      </c>
      <c r="BT1252" s="96">
        <v>1895.9785909201328</v>
      </c>
      <c r="BU1252">
        <v>0.17314607007231289</v>
      </c>
      <c r="BV1252" s="65" t="str">
        <f t="shared" si="157"/>
        <v>no propulsion</v>
      </c>
      <c r="BW1252" s="32" t="s">
        <v>3709</v>
      </c>
      <c r="BX1252" s="98">
        <v>0.8</v>
      </c>
      <c r="BY1252" s="98">
        <v>0.8</v>
      </c>
      <c r="BZ1252" s="98">
        <v>0.8</v>
      </c>
      <c r="CA1252" s="98">
        <v>0.50270000000000004</v>
      </c>
      <c r="CB1252" s="98">
        <v>0.50270000000000004</v>
      </c>
      <c r="CC1252" s="98">
        <v>0.50270000000000004</v>
      </c>
      <c r="CD1252" s="98">
        <v>0.8</v>
      </c>
      <c r="CE1252" s="98">
        <v>0.8</v>
      </c>
      <c r="CF1252" s="33">
        <v>0.8</v>
      </c>
      <c r="CG1252" s="32">
        <v>70</v>
      </c>
      <c r="CH1252" s="98">
        <v>70</v>
      </c>
      <c r="CI1252" s="98">
        <v>70</v>
      </c>
      <c r="CJ1252" s="98">
        <f>Population!$CG1252-Population!$CI1252</f>
        <v>0</v>
      </c>
      <c r="CK1252" s="120">
        <f>_xlfn.DAYS(Entries!$AY$2,Population!H1252)</f>
        <v>9600</v>
      </c>
      <c r="CL1252" s="120">
        <f t="shared" si="158"/>
        <v>365</v>
      </c>
      <c r="CM1252" s="122">
        <f>Entries!$AY$5</f>
        <v>0.15</v>
      </c>
      <c r="CN1252" s="122">
        <f t="shared" si="163"/>
        <v>0</v>
      </c>
      <c r="CO1252" s="121" t="str">
        <f t="shared" si="159"/>
        <v>-</v>
      </c>
      <c r="CP1252" s="32" t="s">
        <v>103</v>
      </c>
      <c r="CQ1252" s="98">
        <v>0</v>
      </c>
      <c r="CR1252" s="98" t="s">
        <v>95</v>
      </c>
      <c r="CS1252" s="98"/>
      <c r="CT1252" s="33"/>
      <c r="CU1252" s="32" t="s">
        <v>910</v>
      </c>
      <c r="CV1252" s="98" t="s">
        <v>4865</v>
      </c>
      <c r="CW1252" s="98" t="s">
        <v>278</v>
      </c>
      <c r="CX1252" s="98" t="s">
        <v>3711</v>
      </c>
      <c r="CY1252" s="98" t="s">
        <v>107</v>
      </c>
      <c r="CZ1252" s="98" t="s">
        <v>108</v>
      </c>
      <c r="DA1252" s="33"/>
      <c r="DB1252" s="17" t="s">
        <v>15462</v>
      </c>
      <c r="DC1252" s="17" t="s">
        <v>15500</v>
      </c>
      <c r="DD1252" s="17" t="s">
        <v>15500</v>
      </c>
      <c r="DE1252" s="17" t="s">
        <v>15500</v>
      </c>
      <c r="DF1252" s="17" t="s">
        <v>15500</v>
      </c>
      <c r="DG1252" s="23" t="s">
        <v>11171</v>
      </c>
      <c r="DH1252" s="145"/>
    </row>
    <row r="1253" spans="1:112" s="17" customFormat="1" x14ac:dyDescent="0.25">
      <c r="A1253" s="30" t="s">
        <v>4866</v>
      </c>
      <c r="B1253" s="96">
        <v>0</v>
      </c>
      <c r="C1253" s="96" t="s">
        <v>15461</v>
      </c>
      <c r="D1253" s="96"/>
      <c r="E1253" s="96">
        <v>45262</v>
      </c>
      <c r="F1253" s="96" t="s">
        <v>4867</v>
      </c>
      <c r="G1253" s="31">
        <v>62614</v>
      </c>
      <c r="H1253" s="43">
        <v>43771</v>
      </c>
      <c r="I1253" s="96" t="s">
        <v>271</v>
      </c>
      <c r="J1253" s="96"/>
      <c r="K1253" s="96"/>
      <c r="L1253" s="96" t="s">
        <v>155</v>
      </c>
      <c r="M1253" s="124" t="s">
        <v>156</v>
      </c>
      <c r="N1253" s="96" t="s">
        <v>156</v>
      </c>
      <c r="O1253" s="124" t="s">
        <v>11125</v>
      </c>
      <c r="P1253" s="96" t="str">
        <f>VLOOKUP(N1253,Entries!J:K,2,FALSE)</f>
        <v>UNITED STATES OF AMERICA</v>
      </c>
      <c r="Q1253" s="123" t="s">
        <v>1520</v>
      </c>
      <c r="R1253" s="30" t="s">
        <v>1520</v>
      </c>
      <c r="S1253" s="96" t="s">
        <v>156</v>
      </c>
      <c r="T1253" s="124" t="s">
        <v>157</v>
      </c>
      <c r="U1253" s="125" t="s">
        <v>92</v>
      </c>
      <c r="V1253" s="31" t="s">
        <v>92</v>
      </c>
      <c r="W1253" s="64">
        <f>IF(VLOOKUP(R1253,Entries!N:P,3,FALSE)=V1253,1,VLOOKUP(R1253,Entries!N:P,3,FALSE))</f>
        <v>1</v>
      </c>
      <c r="X1253" s="124"/>
      <c r="Y1253" s="124"/>
      <c r="Z1253" s="96"/>
      <c r="AA1253" s="96"/>
      <c r="AB1253" s="96"/>
      <c r="AC1253" s="96" t="s">
        <v>93</v>
      </c>
      <c r="AD1253" s="96" t="s">
        <v>117</v>
      </c>
      <c r="AE1253" s="96" t="s">
        <v>117</v>
      </c>
      <c r="AF1253" s="96" t="s">
        <v>117</v>
      </c>
      <c r="AG1253" s="96"/>
      <c r="AH1253" s="96"/>
      <c r="AI1253" s="96"/>
      <c r="AJ1253" s="19">
        <v>1</v>
      </c>
      <c r="AK1253" s="96" t="s">
        <v>118</v>
      </c>
      <c r="AL1253" s="96"/>
      <c r="AM1253" s="31"/>
      <c r="AN1253" s="30" t="s">
        <v>133</v>
      </c>
      <c r="AO1253" s="96" t="s">
        <v>134</v>
      </c>
      <c r="AP1253" s="31" t="s">
        <v>160</v>
      </c>
      <c r="AQ1253">
        <v>21104.531869800001</v>
      </c>
      <c r="AR1253" t="s">
        <v>13333</v>
      </c>
      <c r="AS1253" t="s">
        <v>11225</v>
      </c>
      <c r="AT1253" t="s">
        <v>13334</v>
      </c>
      <c r="AU1253">
        <v>51.641300000000001</v>
      </c>
      <c r="AV1253" s="96">
        <v>0.90131052749777785</v>
      </c>
      <c r="AW1253">
        <v>287.07100000000003</v>
      </c>
      <c r="AX1253" s="96">
        <v>5.0103330946222231</v>
      </c>
      <c r="AY1253">
        <v>5.754E-4</v>
      </c>
      <c r="AZ1253">
        <v>73.436199999999999</v>
      </c>
      <c r="BA1253" s="96">
        <v>1.2817032135022224</v>
      </c>
      <c r="BB1253">
        <v>286.72620000000001</v>
      </c>
      <c r="BC1253" s="96">
        <v>5.004315200613334</v>
      </c>
      <c r="BD1253">
        <v>15.56570273</v>
      </c>
      <c r="BE1253" s="96">
        <f t="shared" si="160"/>
        <v>6775.729817065614</v>
      </c>
      <c r="BF1253" s="96">
        <f t="shared" si="161"/>
        <v>408.62857200235339</v>
      </c>
      <c r="BG1253" s="96">
        <f t="shared" si="162"/>
        <v>400.83106212887469</v>
      </c>
      <c r="BH1253">
        <v>6782.2442290956806</v>
      </c>
      <c r="BI1253">
        <v>1.7429713151368249E-3</v>
      </c>
      <c r="BJ1253">
        <v>0.90166077436587966</v>
      </c>
      <c r="BK1253">
        <v>5.0103341380225306</v>
      </c>
      <c r="BL1253">
        <v>0.94981160534068443</v>
      </c>
      <c r="BM1253">
        <v>5.3362078343621482</v>
      </c>
      <c r="BN1253">
        <v>0.90131098205769444</v>
      </c>
      <c r="BO1253">
        <v>5.0103341406923079</v>
      </c>
      <c r="BP1253">
        <v>1.4915845533304611E-3</v>
      </c>
      <c r="BQ1253">
        <v>0.94981160534068443</v>
      </c>
      <c r="BR1253">
        <v>6776.2495495792973</v>
      </c>
      <c r="BS1253" s="96">
        <v>415.35689873696265</v>
      </c>
      <c r="BT1253" s="96">
        <v>395.14220042163288</v>
      </c>
      <c r="BU1253">
        <v>5.3362078343621482</v>
      </c>
      <c r="BV1253" s="60" t="str">
        <f t="shared" si="157"/>
        <v>no propulsion</v>
      </c>
      <c r="BW1253" s="30" t="s">
        <v>104</v>
      </c>
      <c r="BX1253" s="96">
        <v>0.1</v>
      </c>
      <c r="BY1253" s="96">
        <v>0.3</v>
      </c>
      <c r="BZ1253" s="96">
        <v>0.3</v>
      </c>
      <c r="CA1253" s="96">
        <v>4.36E-2</v>
      </c>
      <c r="CB1253" s="96">
        <v>0.01</v>
      </c>
      <c r="CC1253" s="96">
        <v>3.5000000000000003E-2</v>
      </c>
      <c r="CD1253" s="96">
        <v>0.3</v>
      </c>
      <c r="CE1253" s="96">
        <v>0.1</v>
      </c>
      <c r="CF1253" s="31">
        <v>0.3</v>
      </c>
      <c r="CG1253" s="30">
        <v>4</v>
      </c>
      <c r="CH1253" s="96">
        <v>4</v>
      </c>
      <c r="CI1253" s="96">
        <v>4</v>
      </c>
      <c r="CJ1253" s="96">
        <f>Population!$CG1253-Population!$CI1253</f>
        <v>0</v>
      </c>
      <c r="CK1253" s="118">
        <f>_xlfn.DAYS(Entries!$AY$2,Population!H1253)</f>
        <v>523</v>
      </c>
      <c r="CL1253" s="118">
        <f t="shared" si="158"/>
        <v>365</v>
      </c>
      <c r="CM1253" s="117">
        <f>Entries!$AY$5</f>
        <v>0.15</v>
      </c>
      <c r="CN1253" s="117">
        <f t="shared" si="163"/>
        <v>0</v>
      </c>
      <c r="CO1253" s="119" t="str">
        <f t="shared" si="159"/>
        <v>-</v>
      </c>
      <c r="CP1253" s="30" t="s">
        <v>103</v>
      </c>
      <c r="CQ1253" s="96">
        <v>0</v>
      </c>
      <c r="CR1253" s="96" t="s">
        <v>95</v>
      </c>
      <c r="CS1253" s="96"/>
      <c r="CT1253" s="31"/>
      <c r="CU1253" s="30" t="s">
        <v>3581</v>
      </c>
      <c r="CV1253" s="96" t="s">
        <v>4869</v>
      </c>
      <c r="CW1253" s="96" t="s">
        <v>157</v>
      </c>
      <c r="CX1253" s="96" t="s">
        <v>106</v>
      </c>
      <c r="CY1253" s="96" t="s">
        <v>107</v>
      </c>
      <c r="CZ1253" s="96" t="s">
        <v>108</v>
      </c>
      <c r="DA1253" s="31"/>
      <c r="DB1253" s="17" t="s">
        <v>15462</v>
      </c>
      <c r="DC1253" s="17" t="s">
        <v>15500</v>
      </c>
      <c r="DD1253" s="17" t="s">
        <v>15500</v>
      </c>
      <c r="DE1253" s="17" t="s">
        <v>15500</v>
      </c>
      <c r="DF1253" s="17" t="s">
        <v>15500</v>
      </c>
      <c r="DG1253" s="23" t="s">
        <v>11171</v>
      </c>
      <c r="DH1253" s="145"/>
    </row>
    <row r="1254" spans="1:112" s="17" customFormat="1" x14ac:dyDescent="0.25">
      <c r="A1254" s="32" t="s">
        <v>4870</v>
      </c>
      <c r="B1254" s="98">
        <v>0</v>
      </c>
      <c r="C1254" s="98" t="s">
        <v>15461</v>
      </c>
      <c r="D1254" s="98"/>
      <c r="E1254" s="98">
        <v>43773</v>
      </c>
      <c r="F1254" s="98" t="s">
        <v>4871</v>
      </c>
      <c r="G1254" s="33">
        <v>57565</v>
      </c>
      <c r="H1254" s="44">
        <v>43437</v>
      </c>
      <c r="I1254" s="98" t="s">
        <v>190</v>
      </c>
      <c r="J1254" s="98"/>
      <c r="K1254" s="98"/>
      <c r="L1254" s="98" t="s">
        <v>285</v>
      </c>
      <c r="M1254" t="s">
        <v>156</v>
      </c>
      <c r="N1254" s="98" t="s">
        <v>156</v>
      </c>
      <c r="O1254" t="s">
        <v>157</v>
      </c>
      <c r="P1254" s="64" t="str">
        <f>VLOOKUP(N1254,Entries!J:K,2,FALSE)</f>
        <v>UNITED STATES OF AMERICA</v>
      </c>
      <c r="Q1254" s="38" t="s">
        <v>4765</v>
      </c>
      <c r="R1254" s="32" t="s">
        <v>4765</v>
      </c>
      <c r="S1254" s="98" t="s">
        <v>156</v>
      </c>
      <c r="T1254" t="s">
        <v>157</v>
      </c>
      <c r="U1254" s="39" t="s">
        <v>92</v>
      </c>
      <c r="V1254" s="33" t="s">
        <v>92</v>
      </c>
      <c r="W1254" s="64">
        <f>IF(VLOOKUP(R1254,Entries!N:P,3,FALSE)=V1254,1,VLOOKUP(R1254,Entries!N:P,3,FALSE))</f>
        <v>1</v>
      </c>
      <c r="X1254"/>
      <c r="Y1254"/>
      <c r="Z1254" s="98"/>
      <c r="AA1254" s="98"/>
      <c r="AB1254" s="98"/>
      <c r="AC1254" s="98" t="s">
        <v>93</v>
      </c>
      <c r="AD1254" s="98" t="s">
        <v>117</v>
      </c>
      <c r="AE1254" s="98" t="s">
        <v>117</v>
      </c>
      <c r="AF1254" s="98" t="s">
        <v>117</v>
      </c>
      <c r="AG1254" s="98"/>
      <c r="AH1254" s="98"/>
      <c r="AI1254" s="98"/>
      <c r="AJ1254" s="19">
        <v>1</v>
      </c>
      <c r="AK1254" s="98" t="s">
        <v>118</v>
      </c>
      <c r="AL1254" s="98"/>
      <c r="AM1254" s="33"/>
      <c r="AN1254" s="32" t="s">
        <v>96</v>
      </c>
      <c r="AO1254" s="98" t="s">
        <v>97</v>
      </c>
      <c r="AP1254" s="33" t="s">
        <v>97</v>
      </c>
      <c r="AQ1254">
        <v>21104.142890259998</v>
      </c>
      <c r="AR1254" t="s">
        <v>12086</v>
      </c>
      <c r="AS1254" t="s">
        <v>11225</v>
      </c>
      <c r="AT1254" t="s">
        <v>13335</v>
      </c>
      <c r="AU1254">
        <v>97.662899999999993</v>
      </c>
      <c r="AV1254" s="98">
        <v>1.7045388074266665</v>
      </c>
      <c r="AW1254">
        <v>175.12459999999999</v>
      </c>
      <c r="AX1254" s="98">
        <v>3.0565002353511108</v>
      </c>
      <c r="AY1254">
        <v>1.1948E-3</v>
      </c>
      <c r="AZ1254">
        <v>257.98430000000002</v>
      </c>
      <c r="BA1254" s="98">
        <v>4.5026745166977786</v>
      </c>
      <c r="BB1254">
        <v>102.0039</v>
      </c>
      <c r="BC1254" s="98">
        <v>1.7803035344933336</v>
      </c>
      <c r="BD1254">
        <v>14.95168127</v>
      </c>
      <c r="BE1254" s="96">
        <f t="shared" si="160"/>
        <v>6959.9889148568291</v>
      </c>
      <c r="BF1254" s="96">
        <f t="shared" si="161"/>
        <v>597.30470961230003</v>
      </c>
      <c r="BG1254" s="96">
        <f t="shared" si="162"/>
        <v>580.67312010135811</v>
      </c>
      <c r="BH1254">
        <v>6966.3282384607382</v>
      </c>
      <c r="BI1254">
        <v>2.4553750002095459E-4</v>
      </c>
      <c r="BJ1254">
        <v>1.7044489719287439</v>
      </c>
      <c r="BK1254">
        <v>3.0565008711966</v>
      </c>
      <c r="BL1254">
        <v>5.8488840430314486</v>
      </c>
      <c r="BM1254">
        <v>0.43409489352555841</v>
      </c>
      <c r="BN1254">
        <v>1.704539209030647</v>
      </c>
      <c r="BO1254">
        <v>3.0565008711163739</v>
      </c>
      <c r="BP1254">
        <v>9.5750885541065142E-4</v>
      </c>
      <c r="BQ1254">
        <v>5.8488840430314486</v>
      </c>
      <c r="BR1254">
        <v>6957.0016270253582</v>
      </c>
      <c r="BS1254" s="96">
        <v>592.66301769034089</v>
      </c>
      <c r="BT1254" s="96">
        <v>579.34023636037455</v>
      </c>
      <c r="BU1254">
        <v>0.43409489352555841</v>
      </c>
      <c r="BV1254" s="65" t="str">
        <f t="shared" si="157"/>
        <v>no propulsion</v>
      </c>
      <c r="BW1254" s="32" t="s">
        <v>170</v>
      </c>
      <c r="BX1254" s="98">
        <v>0.1</v>
      </c>
      <c r="BY1254" s="98">
        <v>0.2</v>
      </c>
      <c r="BZ1254" s="98">
        <v>0.2</v>
      </c>
      <c r="CA1254" s="98">
        <v>0.03</v>
      </c>
      <c r="CB1254" s="98">
        <v>0.01</v>
      </c>
      <c r="CC1254" s="98">
        <v>2.5000000000000001E-2</v>
      </c>
      <c r="CD1254" s="98">
        <v>0.2</v>
      </c>
      <c r="CE1254" s="98">
        <v>0.1</v>
      </c>
      <c r="CF1254" s="33">
        <v>0.2</v>
      </c>
      <c r="CG1254" s="32">
        <v>2</v>
      </c>
      <c r="CH1254" s="98">
        <v>2</v>
      </c>
      <c r="CI1254" s="98">
        <v>2</v>
      </c>
      <c r="CJ1254" s="98">
        <f>Population!$CG1254-Population!$CI1254</f>
        <v>0</v>
      </c>
      <c r="CK1254" s="120">
        <f>_xlfn.DAYS(Entries!$AY$2,Population!H1254)</f>
        <v>857</v>
      </c>
      <c r="CL1254" s="120">
        <f t="shared" si="158"/>
        <v>365</v>
      </c>
      <c r="CM1254" s="122">
        <f>Entries!$AY$5</f>
        <v>0.15</v>
      </c>
      <c r="CN1254" s="122">
        <f t="shared" si="163"/>
        <v>0</v>
      </c>
      <c r="CO1254" s="121" t="str">
        <f t="shared" si="159"/>
        <v>-</v>
      </c>
      <c r="CP1254" s="32" t="s">
        <v>103</v>
      </c>
      <c r="CQ1254" s="98">
        <v>0</v>
      </c>
      <c r="CR1254" s="98" t="s">
        <v>95</v>
      </c>
      <c r="CS1254" s="98"/>
      <c r="CT1254" s="33"/>
      <c r="CU1254" s="32" t="s">
        <v>4769</v>
      </c>
      <c r="CV1254" s="98" t="s">
        <v>4765</v>
      </c>
      <c r="CW1254" s="98" t="s">
        <v>157</v>
      </c>
      <c r="CX1254" s="98" t="s">
        <v>162</v>
      </c>
      <c r="CY1254" s="98" t="s">
        <v>107</v>
      </c>
      <c r="CZ1254" s="98" t="s">
        <v>4812</v>
      </c>
      <c r="DA1254" s="33"/>
      <c r="DB1254" s="17" t="s">
        <v>15462</v>
      </c>
      <c r="DC1254" s="17" t="s">
        <v>15500</v>
      </c>
      <c r="DD1254" s="17" t="s">
        <v>15500</v>
      </c>
      <c r="DE1254" s="17" t="s">
        <v>15500</v>
      </c>
      <c r="DF1254" s="17" t="s">
        <v>15500</v>
      </c>
      <c r="DG1254" s="23" t="s">
        <v>11171</v>
      </c>
      <c r="DH1254" s="145"/>
    </row>
    <row r="1255" spans="1:112" s="17" customFormat="1" x14ac:dyDescent="0.25">
      <c r="A1255" s="30" t="s">
        <v>4873</v>
      </c>
      <c r="B1255" s="96">
        <v>0</v>
      </c>
      <c r="C1255" s="96" t="s">
        <v>15461</v>
      </c>
      <c r="D1255" s="96"/>
      <c r="E1255" s="96">
        <v>43932</v>
      </c>
      <c r="F1255" s="96" t="s">
        <v>4874</v>
      </c>
      <c r="G1255" s="31">
        <v>57778</v>
      </c>
      <c r="H1255" s="43">
        <v>43483</v>
      </c>
      <c r="I1255" s="96" t="s">
        <v>306</v>
      </c>
      <c r="J1255" s="96"/>
      <c r="K1255" s="96"/>
      <c r="L1255" s="96" t="s">
        <v>307</v>
      </c>
      <c r="M1255" s="124" t="s">
        <v>308</v>
      </c>
      <c r="N1255" s="96" t="s">
        <v>308</v>
      </c>
      <c r="O1255" s="124" t="s">
        <v>310</v>
      </c>
      <c r="P1255" s="96" t="str">
        <f>VLOOKUP(N1255,Entries!J:K,2,FALSE)</f>
        <v>JAPAN</v>
      </c>
      <c r="Q1255" s="123" t="s">
        <v>337</v>
      </c>
      <c r="R1255" s="30" t="s">
        <v>337</v>
      </c>
      <c r="S1255" s="96" t="s">
        <v>308</v>
      </c>
      <c r="T1255" s="124" t="s">
        <v>310</v>
      </c>
      <c r="U1255" s="125" t="s">
        <v>141</v>
      </c>
      <c r="V1255" s="31" t="s">
        <v>141</v>
      </c>
      <c r="W1255" s="64">
        <f>IF(VLOOKUP(R1255,Entries!N:P,3,FALSE)=V1255,1,VLOOKUP(R1255,Entries!N:P,3,FALSE))</f>
        <v>1</v>
      </c>
      <c r="X1255" s="124"/>
      <c r="Y1255" s="124"/>
      <c r="Z1255" s="96"/>
      <c r="AA1255" s="96"/>
      <c r="AB1255" s="96"/>
      <c r="AC1255" s="96" t="s">
        <v>239</v>
      </c>
      <c r="AD1255" s="96" t="s">
        <v>117</v>
      </c>
      <c r="AE1255" s="96" t="s">
        <v>117</v>
      </c>
      <c r="AF1255" s="96" t="s">
        <v>117</v>
      </c>
      <c r="AG1255" s="96"/>
      <c r="AH1255" s="96"/>
      <c r="AI1255" s="96"/>
      <c r="AJ1255" s="96">
        <v>2.25</v>
      </c>
      <c r="AK1255" s="96" t="s">
        <v>95</v>
      </c>
      <c r="AL1255" s="96"/>
      <c r="AM1255" s="31"/>
      <c r="AN1255" s="30" t="s">
        <v>96</v>
      </c>
      <c r="AO1255" s="96" t="s">
        <v>97</v>
      </c>
      <c r="AP1255" s="31" t="s">
        <v>97</v>
      </c>
      <c r="AQ1255">
        <v>21104.58411734</v>
      </c>
      <c r="AR1255" t="s">
        <v>13336</v>
      </c>
      <c r="AS1255" t="s">
        <v>11225</v>
      </c>
      <c r="AT1255" t="s">
        <v>13337</v>
      </c>
      <c r="AU1255">
        <v>97.199600000000004</v>
      </c>
      <c r="AV1255" s="96">
        <v>1.6964526986844448</v>
      </c>
      <c r="AW1255">
        <v>136.20160000000001</v>
      </c>
      <c r="AX1255" s="96">
        <v>2.3771658719288893</v>
      </c>
      <c r="AY1255">
        <v>5.2439999999999995E-4</v>
      </c>
      <c r="AZ1255">
        <v>114.5197</v>
      </c>
      <c r="BA1255" s="96">
        <v>1.9987454075688889</v>
      </c>
      <c r="BB1255">
        <v>245.65799999999999</v>
      </c>
      <c r="BC1255" s="96">
        <v>4.2875400418666665</v>
      </c>
      <c r="BD1255">
        <v>15.08445725</v>
      </c>
      <c r="BE1255" s="96">
        <f t="shared" si="160"/>
        <v>6919.0867520475658</v>
      </c>
      <c r="BF1255" s="96">
        <f t="shared" si="161"/>
        <v>551.71512114033976</v>
      </c>
      <c r="BG1255" s="96">
        <f t="shared" si="162"/>
        <v>544.45838295479189</v>
      </c>
      <c r="BH1255">
        <v>6925.46400080489</v>
      </c>
      <c r="BI1255">
        <v>1.57221444474831E-3</v>
      </c>
      <c r="BJ1255">
        <v>1.6963671873025929</v>
      </c>
      <c r="BK1255">
        <v>2.3771663663479492</v>
      </c>
      <c r="BL1255">
        <v>1.406240651754888</v>
      </c>
      <c r="BM1255">
        <v>4.8800467941908261</v>
      </c>
      <c r="BN1255">
        <v>1.696453097749846</v>
      </c>
      <c r="BO1255">
        <v>2.377166367144123</v>
      </c>
      <c r="BP1255">
        <v>1.742413789653509E-3</v>
      </c>
      <c r="BQ1255">
        <v>1.406240651754888</v>
      </c>
      <c r="BR1255">
        <v>6916.061853619768</v>
      </c>
      <c r="BS1255" s="96">
        <v>557.11249516361204</v>
      </c>
      <c r="BT1255" s="96">
        <v>533.01121207592405</v>
      </c>
      <c r="BU1255">
        <v>4.8800467941908261</v>
      </c>
      <c r="BV1255" s="60" t="b">
        <f t="shared" si="157"/>
        <v>0</v>
      </c>
      <c r="BW1255" s="30" t="s">
        <v>192</v>
      </c>
      <c r="BX1255" s="96">
        <v>1</v>
      </c>
      <c r="BY1255" s="96">
        <v>1</v>
      </c>
      <c r="BZ1255" s="96">
        <v>2.5</v>
      </c>
      <c r="CA1255" s="96">
        <v>2.9321999999999999</v>
      </c>
      <c r="CB1255" s="96">
        <v>1</v>
      </c>
      <c r="CC1255" s="96">
        <v>1.9077</v>
      </c>
      <c r="CD1255" s="96">
        <v>1</v>
      </c>
      <c r="CE1255" s="96">
        <v>1</v>
      </c>
      <c r="CF1255" s="31">
        <v>2.5</v>
      </c>
      <c r="CG1255" s="30">
        <v>200</v>
      </c>
      <c r="CH1255" s="96">
        <v>200</v>
      </c>
      <c r="CI1255" s="96">
        <v>200</v>
      </c>
      <c r="CJ1255" s="96">
        <f>Population!$CG1255-Population!$CI1255</f>
        <v>0</v>
      </c>
      <c r="CK1255" s="118">
        <f>_xlfn.DAYS(Entries!$AY$2,Population!H1255)</f>
        <v>811</v>
      </c>
      <c r="CL1255" s="118">
        <f t="shared" si="158"/>
        <v>821.25</v>
      </c>
      <c r="CM1255" s="117">
        <f>Entries!$AY$5</f>
        <v>0.15</v>
      </c>
      <c r="CN1255" s="117">
        <f t="shared" si="163"/>
        <v>0</v>
      </c>
      <c r="CO1255" s="119">
        <f t="shared" si="159"/>
        <v>0.16060882800608822</v>
      </c>
      <c r="CP1255" s="30"/>
      <c r="CQ1255" s="19">
        <v>4</v>
      </c>
      <c r="CR1255" s="96" t="s">
        <v>118</v>
      </c>
      <c r="CS1255" s="96"/>
      <c r="CT1255" s="31"/>
      <c r="CU1255" s="30" t="s">
        <v>4876</v>
      </c>
      <c r="CV1255" s="96" t="s">
        <v>2283</v>
      </c>
      <c r="CW1255" s="96" t="s">
        <v>310</v>
      </c>
      <c r="CX1255" s="96" t="s">
        <v>4877</v>
      </c>
      <c r="CY1255" s="96" t="s">
        <v>107</v>
      </c>
      <c r="CZ1255" s="96" t="s">
        <v>108</v>
      </c>
      <c r="DA1255" s="31"/>
      <c r="DB1255" s="17" t="s">
        <v>15463</v>
      </c>
      <c r="DC1255" s="17">
        <v>10</v>
      </c>
      <c r="DD1255" s="17" t="s">
        <v>15500</v>
      </c>
      <c r="DE1255" s="17" t="s">
        <v>15500</v>
      </c>
      <c r="DF1255" s="17" t="s">
        <v>15500</v>
      </c>
      <c r="DG1255" s="23" t="s">
        <v>11180</v>
      </c>
      <c r="DH1255" s="145"/>
    </row>
    <row r="1256" spans="1:112" s="17" customFormat="1" x14ac:dyDescent="0.25">
      <c r="A1256" s="32" t="s">
        <v>4878</v>
      </c>
      <c r="B1256" s="98">
        <v>0</v>
      </c>
      <c r="C1256" s="98" t="s">
        <v>15461</v>
      </c>
      <c r="D1256" s="98"/>
      <c r="E1256" s="98">
        <v>37791</v>
      </c>
      <c r="F1256" s="98" t="s">
        <v>4879</v>
      </c>
      <c r="G1256" s="33">
        <v>37788</v>
      </c>
      <c r="H1256" s="44">
        <v>40772</v>
      </c>
      <c r="I1256" s="98" t="s">
        <v>207</v>
      </c>
      <c r="J1256" s="98"/>
      <c r="K1256" s="98"/>
      <c r="L1256" s="98" t="s">
        <v>208</v>
      </c>
      <c r="M1256" t="s">
        <v>2185</v>
      </c>
      <c r="N1256" s="98" t="s">
        <v>2185</v>
      </c>
      <c r="O1256" t="s">
        <v>2187</v>
      </c>
      <c r="P1256" s="64" t="str">
        <f>VLOOKUP(N1256,Entries!J:K,2,FALSE)</f>
        <v>TURKEY</v>
      </c>
      <c r="Q1256" s="38" t="s">
        <v>4880</v>
      </c>
      <c r="R1256" s="32" t="s">
        <v>4880</v>
      </c>
      <c r="S1256" s="98" t="s">
        <v>2185</v>
      </c>
      <c r="T1256" t="s">
        <v>2187</v>
      </c>
      <c r="U1256" s="39" t="s">
        <v>141</v>
      </c>
      <c r="V1256" s="33" t="s">
        <v>141</v>
      </c>
      <c r="W1256" s="64">
        <f>IF(VLOOKUP(R1256,Entries!N:P,3,FALSE)=V1256,1,VLOOKUP(R1256,Entries!N:P,3,FALSE))</f>
        <v>1</v>
      </c>
      <c r="X1256"/>
      <c r="Y1256"/>
      <c r="Z1256" s="98"/>
      <c r="AA1256" s="98"/>
      <c r="AB1256" s="98"/>
      <c r="AC1256" s="98" t="s">
        <v>239</v>
      </c>
      <c r="AD1256" s="98" t="s">
        <v>94</v>
      </c>
      <c r="AE1256" s="98" t="s">
        <v>94</v>
      </c>
      <c r="AF1256" s="98" t="s">
        <v>94</v>
      </c>
      <c r="AG1256" s="98"/>
      <c r="AH1256" s="98"/>
      <c r="AI1256" s="98"/>
      <c r="AJ1256" s="98">
        <v>3</v>
      </c>
      <c r="AK1256" s="98" t="s">
        <v>95</v>
      </c>
      <c r="AL1256" s="98"/>
      <c r="AM1256" s="33"/>
      <c r="AN1256" s="32" t="s">
        <v>125</v>
      </c>
      <c r="AO1256" s="98" t="s">
        <v>97</v>
      </c>
      <c r="AP1256" s="33" t="s">
        <v>97</v>
      </c>
      <c r="AQ1256">
        <v>21104.550370510002</v>
      </c>
      <c r="AR1256" t="s">
        <v>12289</v>
      </c>
      <c r="AS1256" t="s">
        <v>11225</v>
      </c>
      <c r="AT1256" t="s">
        <v>13338</v>
      </c>
      <c r="AU1256">
        <v>98.100800000000007</v>
      </c>
      <c r="AV1256" s="98">
        <v>1.7121816026311112</v>
      </c>
      <c r="AW1256">
        <v>199.0728</v>
      </c>
      <c r="AX1256" s="98">
        <v>3.4744750883200002</v>
      </c>
      <c r="AY1256">
        <v>2.2856E-3</v>
      </c>
      <c r="AZ1256">
        <v>44.669899999999998</v>
      </c>
      <c r="BA1256" s="98">
        <v>0.77963666933777775</v>
      </c>
      <c r="BB1256">
        <v>315.63420000000002</v>
      </c>
      <c r="BC1256" s="98">
        <v>5.5088548758133333</v>
      </c>
      <c r="BD1256">
        <v>14.64823026</v>
      </c>
      <c r="BE1256" s="96">
        <f t="shared" si="160"/>
        <v>7055.7815997926145</v>
      </c>
      <c r="BF1256" s="96">
        <f t="shared" si="161"/>
        <v>700.90829421710077</v>
      </c>
      <c r="BG1256" s="96">
        <f t="shared" si="162"/>
        <v>668.65490536812831</v>
      </c>
      <c r="BH1256">
        <v>7062.0581289955289</v>
      </c>
      <c r="BI1256">
        <v>3.3803648509419621E-3</v>
      </c>
      <c r="BJ1256">
        <v>1.7120893175645879</v>
      </c>
      <c r="BK1256">
        <v>3.4744758105868772</v>
      </c>
      <c r="BL1256">
        <v>0.90497456736147031</v>
      </c>
      <c r="BM1256">
        <v>5.3835221929295756</v>
      </c>
      <c r="BN1256">
        <v>1.7121820054910639</v>
      </c>
      <c r="BO1256">
        <v>3.474475811671677</v>
      </c>
      <c r="BP1256">
        <v>3.1922848445503048E-3</v>
      </c>
      <c r="BQ1256">
        <v>1.002533613944447</v>
      </c>
      <c r="BR1256">
        <v>7052.8546231952278</v>
      </c>
      <c r="BS1256" s="96">
        <v>704.36934411967013</v>
      </c>
      <c r="BT1256" s="96">
        <v>659.33990227078539</v>
      </c>
      <c r="BU1256">
        <v>5.3835221929295756</v>
      </c>
      <c r="BV1256" s="65" t="str">
        <f t="shared" si="157"/>
        <v>sunsynchronous observation</v>
      </c>
      <c r="BW1256" s="32" t="s">
        <v>348</v>
      </c>
      <c r="BX1256" s="98">
        <v>0.6</v>
      </c>
      <c r="BY1256" s="98">
        <v>0.6</v>
      </c>
      <c r="BZ1256" s="98">
        <v>6.6</v>
      </c>
      <c r="CA1256" s="98">
        <v>1.3232999999999999</v>
      </c>
      <c r="CB1256" s="98">
        <v>0.36</v>
      </c>
      <c r="CC1256" s="98">
        <v>0.86199999999999999</v>
      </c>
      <c r="CD1256" s="98">
        <v>0.6</v>
      </c>
      <c r="CE1256" s="98">
        <v>0.6</v>
      </c>
      <c r="CF1256" s="33">
        <v>6.6</v>
      </c>
      <c r="CG1256" s="32">
        <v>95</v>
      </c>
      <c r="CH1256" s="98">
        <v>95</v>
      </c>
      <c r="CI1256" s="98">
        <v>95</v>
      </c>
      <c r="CJ1256" s="98">
        <f>Population!$CG1256-Population!$CI1256</f>
        <v>0</v>
      </c>
      <c r="CK1256" s="120">
        <f>_xlfn.DAYS(Entries!$AY$2,Population!H1256)</f>
        <v>3522</v>
      </c>
      <c r="CL1256" s="120">
        <f t="shared" si="158"/>
        <v>1095</v>
      </c>
      <c r="CM1256" s="122">
        <f>Entries!$AY$5</f>
        <v>0.15</v>
      </c>
      <c r="CN1256" s="122">
        <f t="shared" si="163"/>
        <v>0</v>
      </c>
      <c r="CO1256" s="121" t="str">
        <f t="shared" si="159"/>
        <v>-</v>
      </c>
      <c r="CP1256" s="32"/>
      <c r="CQ1256" s="19">
        <v>0</v>
      </c>
      <c r="CR1256" s="98" t="s">
        <v>118</v>
      </c>
      <c r="CS1256" s="98"/>
      <c r="CT1256" s="33"/>
      <c r="CU1256" s="32" t="s">
        <v>2190</v>
      </c>
      <c r="CV1256" s="98" t="s">
        <v>4880</v>
      </c>
      <c r="CW1256" s="98" t="s">
        <v>2187</v>
      </c>
      <c r="CX1256" s="98" t="s">
        <v>4882</v>
      </c>
      <c r="CY1256" s="98" t="s">
        <v>107</v>
      </c>
      <c r="CZ1256" s="98" t="s">
        <v>108</v>
      </c>
      <c r="DA1256" s="33"/>
      <c r="DB1256" s="17" t="s">
        <v>15462</v>
      </c>
      <c r="DC1256" s="17" t="s">
        <v>15500</v>
      </c>
      <c r="DD1256" s="17" t="s">
        <v>15500</v>
      </c>
      <c r="DE1256" s="17" t="s">
        <v>15500</v>
      </c>
      <c r="DF1256" s="17" t="s">
        <v>15500</v>
      </c>
      <c r="DG1256" s="23" t="s">
        <v>11172</v>
      </c>
      <c r="DH1256" s="145"/>
    </row>
    <row r="1257" spans="1:112" s="17" customFormat="1" x14ac:dyDescent="0.25">
      <c r="A1257" s="30" t="s">
        <v>4883</v>
      </c>
      <c r="B1257" s="15">
        <v>0</v>
      </c>
      <c r="C1257" s="96" t="s">
        <v>15461</v>
      </c>
      <c r="D1257" s="15"/>
      <c r="E1257" s="15">
        <v>41849</v>
      </c>
      <c r="F1257" s="15" t="s">
        <v>4884</v>
      </c>
      <c r="G1257" s="31">
        <v>41846</v>
      </c>
      <c r="H1257" s="43">
        <v>42685</v>
      </c>
      <c r="I1257" s="96" t="s">
        <v>190</v>
      </c>
      <c r="J1257" s="96"/>
      <c r="K1257" s="96"/>
      <c r="L1257" s="15" t="s">
        <v>204</v>
      </c>
      <c r="M1257" s="124" t="s">
        <v>156</v>
      </c>
      <c r="N1257" s="15" t="s">
        <v>156</v>
      </c>
      <c r="O1257" s="124" t="s">
        <v>157</v>
      </c>
      <c r="P1257" s="96" t="str">
        <f>VLOOKUP(N1257,Entries!J:K,2,FALSE)</f>
        <v>UNITED STATES OF AMERICA</v>
      </c>
      <c r="Q1257" s="123" t="s">
        <v>456</v>
      </c>
      <c r="R1257" s="30" t="s">
        <v>456</v>
      </c>
      <c r="S1257" s="15" t="s">
        <v>156</v>
      </c>
      <c r="T1257" s="124" t="s">
        <v>157</v>
      </c>
      <c r="U1257" s="125" t="s">
        <v>141</v>
      </c>
      <c r="V1257" s="31" t="s">
        <v>141</v>
      </c>
      <c r="W1257" s="64">
        <f>IF(VLOOKUP(R1257,Entries!N:P,3,FALSE)=V1257,1,VLOOKUP(R1257,Entries!N:P,3,FALSE))</f>
        <v>1</v>
      </c>
      <c r="X1257" s="124"/>
      <c r="Y1257" s="124" t="s">
        <v>4885</v>
      </c>
      <c r="Z1257" s="15" t="s">
        <v>753</v>
      </c>
      <c r="AA1257" s="15" t="s">
        <v>156</v>
      </c>
      <c r="AB1257" s="96" t="s">
        <v>92</v>
      </c>
      <c r="AC1257" s="15" t="s">
        <v>93</v>
      </c>
      <c r="AD1257" s="15" t="s">
        <v>4886</v>
      </c>
      <c r="AE1257" s="15" t="s">
        <v>144</v>
      </c>
      <c r="AF1257" s="96" t="s">
        <v>94</v>
      </c>
      <c r="AG1257" s="96" t="s">
        <v>2487</v>
      </c>
      <c r="AH1257" s="96"/>
      <c r="AI1257" s="15"/>
      <c r="AJ1257" s="96">
        <v>0.5</v>
      </c>
      <c r="AK1257" s="15" t="s">
        <v>95</v>
      </c>
      <c r="AL1257" s="15"/>
      <c r="AM1257" s="31"/>
      <c r="AN1257" s="30" t="s">
        <v>96</v>
      </c>
      <c r="AO1257" s="15" t="s">
        <v>97</v>
      </c>
      <c r="AP1257" s="31" t="s">
        <v>97</v>
      </c>
      <c r="AQ1257">
        <v>21104.315672289998</v>
      </c>
      <c r="AR1257" t="s">
        <v>12121</v>
      </c>
      <c r="AS1257" t="s">
        <v>11225</v>
      </c>
      <c r="AT1257" t="s">
        <v>13339</v>
      </c>
      <c r="AU1257">
        <v>97.953900000000004</v>
      </c>
      <c r="AV1257" s="96">
        <v>1.7096177144933336</v>
      </c>
      <c r="AW1257">
        <v>225.7859</v>
      </c>
      <c r="AX1257" s="96">
        <v>3.9407065397377776</v>
      </c>
      <c r="AY1257">
        <v>8.4009999999999998E-4</v>
      </c>
      <c r="AZ1257">
        <v>323.49529999999999</v>
      </c>
      <c r="BA1257" s="96">
        <v>5.6460569250977777</v>
      </c>
      <c r="BB1257">
        <v>36.569499999999998</v>
      </c>
      <c r="BC1257" s="96">
        <v>0.63825804802222219</v>
      </c>
      <c r="BD1257">
        <v>14.98962541</v>
      </c>
      <c r="BE1257" s="96">
        <f t="shared" si="160"/>
        <v>6948.2384616714016</v>
      </c>
      <c r="BF1257" s="96">
        <f t="shared" si="161"/>
        <v>583.07567680305146</v>
      </c>
      <c r="BG1257" s="96">
        <f t="shared" si="162"/>
        <v>571.40124653975181</v>
      </c>
      <c r="BH1257">
        <v>6954.6000591525999</v>
      </c>
      <c r="BI1257">
        <v>1.282750762909697E-3</v>
      </c>
      <c r="BJ1257">
        <v>1.7095242251920719</v>
      </c>
      <c r="BK1257">
        <v>3.9407073597345659</v>
      </c>
      <c r="BL1257">
        <v>0.45788862959659299</v>
      </c>
      <c r="BM1257">
        <v>5.8264289720238276</v>
      </c>
      <c r="BN1257">
        <v>1.709618118953695</v>
      </c>
      <c r="BO1257">
        <v>3.9407073597105091</v>
      </c>
      <c r="BP1257">
        <v>1.2514289759994401E-3</v>
      </c>
      <c r="BQ1257">
        <v>0.45788862959659299</v>
      </c>
      <c r="BR1257">
        <v>6945.25914361171</v>
      </c>
      <c r="BS1257" s="96">
        <v>582.95064214985086</v>
      </c>
      <c r="BT1257" s="96">
        <v>565.56764507357002</v>
      </c>
      <c r="BU1257">
        <v>5.8264289720238276</v>
      </c>
      <c r="BV1257" s="60" t="str">
        <f t="shared" si="157"/>
        <v>no propulsion</v>
      </c>
      <c r="BW1257" s="30" t="s">
        <v>512</v>
      </c>
      <c r="BX1257" s="15">
        <v>0.1</v>
      </c>
      <c r="BY1257" s="15">
        <v>0.3</v>
      </c>
      <c r="BZ1257" s="15">
        <v>0.3</v>
      </c>
      <c r="CA1257" s="15">
        <v>4.36E-2</v>
      </c>
      <c r="CB1257" s="15">
        <v>0.01</v>
      </c>
      <c r="CC1257" s="15">
        <v>3.5000000000000003E-2</v>
      </c>
      <c r="CD1257" s="15">
        <v>0.3</v>
      </c>
      <c r="CE1257" s="15">
        <v>0.1</v>
      </c>
      <c r="CF1257" s="31">
        <v>0.3</v>
      </c>
      <c r="CG1257" s="30">
        <v>5</v>
      </c>
      <c r="CH1257" s="15">
        <v>5</v>
      </c>
      <c r="CI1257" s="15">
        <v>5</v>
      </c>
      <c r="CJ1257" s="96">
        <f>Population!$CG1257-Population!$CI1257</f>
        <v>0</v>
      </c>
      <c r="CK1257" s="118">
        <f>_xlfn.DAYS(Entries!$AY$2,Population!H1257)</f>
        <v>1609</v>
      </c>
      <c r="CL1257" s="118">
        <f t="shared" si="158"/>
        <v>182.5</v>
      </c>
      <c r="CM1257" s="117">
        <f>Entries!$AY$5</f>
        <v>0.15</v>
      </c>
      <c r="CN1257" s="117">
        <f t="shared" si="163"/>
        <v>0</v>
      </c>
      <c r="CO1257" s="119" t="str">
        <f t="shared" si="159"/>
        <v>-</v>
      </c>
      <c r="CP1257" s="30" t="s">
        <v>103</v>
      </c>
      <c r="CQ1257" s="15">
        <v>0</v>
      </c>
      <c r="CR1257" s="15" t="s">
        <v>95</v>
      </c>
      <c r="CS1257" s="15"/>
      <c r="CT1257" s="31"/>
      <c r="CU1257" s="30" t="s">
        <v>1128</v>
      </c>
      <c r="CV1257" s="15" t="s">
        <v>1129</v>
      </c>
      <c r="CW1257" s="15" t="s">
        <v>157</v>
      </c>
      <c r="CX1257" s="15" t="s">
        <v>106</v>
      </c>
      <c r="CY1257" s="15" t="s">
        <v>107</v>
      </c>
      <c r="CZ1257" s="15" t="s">
        <v>163</v>
      </c>
      <c r="DA1257" s="31"/>
      <c r="DB1257" s="17" t="s">
        <v>15462</v>
      </c>
      <c r="DC1257" s="17" t="s">
        <v>15500</v>
      </c>
      <c r="DD1257" s="17" t="s">
        <v>15500</v>
      </c>
      <c r="DE1257" s="17" t="s">
        <v>15500</v>
      </c>
      <c r="DF1257" s="17" t="s">
        <v>15500</v>
      </c>
      <c r="DG1257" s="23" t="s">
        <v>11171</v>
      </c>
      <c r="DH1257" s="145"/>
    </row>
    <row r="1258" spans="1:112" s="17" customFormat="1" x14ac:dyDescent="0.25">
      <c r="A1258" s="32" t="s">
        <v>4888</v>
      </c>
      <c r="B1258" s="18">
        <v>0</v>
      </c>
      <c r="C1258" s="98" t="s">
        <v>15461</v>
      </c>
      <c r="D1258" s="18" t="s">
        <v>4889</v>
      </c>
      <c r="E1258" s="18">
        <v>44322</v>
      </c>
      <c r="F1258" s="18" t="s">
        <v>4890</v>
      </c>
      <c r="G1258" s="33">
        <v>59519</v>
      </c>
      <c r="H1258" s="44">
        <v>43628</v>
      </c>
      <c r="I1258" s="98" t="s">
        <v>190</v>
      </c>
      <c r="J1258" s="98"/>
      <c r="K1258" s="98"/>
      <c r="L1258" s="18" t="s">
        <v>285</v>
      </c>
      <c r="M1258" t="s">
        <v>382</v>
      </c>
      <c r="N1258" s="18" t="s">
        <v>382</v>
      </c>
      <c r="O1258" t="s">
        <v>267</v>
      </c>
      <c r="P1258" s="64" t="str">
        <f>VLOOKUP(N1258,Entries!J:K,2,FALSE)</f>
        <v>CANADA</v>
      </c>
      <c r="Q1258" s="38" t="s">
        <v>746</v>
      </c>
      <c r="R1258" s="32" t="s">
        <v>746</v>
      </c>
      <c r="S1258" s="18" t="s">
        <v>382</v>
      </c>
      <c r="T1258" t="s">
        <v>267</v>
      </c>
      <c r="U1258" s="39" t="s">
        <v>141</v>
      </c>
      <c r="V1258" s="33" t="s">
        <v>141</v>
      </c>
      <c r="W1258" s="64">
        <f>IF(VLOOKUP(R1258,Entries!N:P,3,FALSE)=V1258,1,VLOOKUP(R1258,Entries!N:P,3,FALSE))</f>
        <v>1</v>
      </c>
      <c r="X1258"/>
      <c r="Y1258"/>
      <c r="Z1258" s="18"/>
      <c r="AA1258" s="18"/>
      <c r="AB1258" s="98"/>
      <c r="AC1258" s="18" t="s">
        <v>142</v>
      </c>
      <c r="AD1258" s="18" t="s">
        <v>1119</v>
      </c>
      <c r="AE1258" s="18" t="s">
        <v>94</v>
      </c>
      <c r="AF1258" s="98" t="s">
        <v>94</v>
      </c>
      <c r="AG1258" s="98"/>
      <c r="AH1258" s="98"/>
      <c r="AI1258" s="18"/>
      <c r="AJ1258" s="98">
        <v>7</v>
      </c>
      <c r="AK1258" s="18" t="s">
        <v>95</v>
      </c>
      <c r="AL1258" s="18"/>
      <c r="AM1258" s="33"/>
      <c r="AN1258" s="32" t="s">
        <v>96</v>
      </c>
      <c r="AO1258" s="18" t="s">
        <v>97</v>
      </c>
      <c r="AP1258" s="33" t="s">
        <v>97</v>
      </c>
      <c r="AQ1258">
        <v>21104.50295106</v>
      </c>
      <c r="AR1258" t="s">
        <v>4222</v>
      </c>
      <c r="AS1258" t="s">
        <v>11225</v>
      </c>
      <c r="AT1258" t="s">
        <v>13340</v>
      </c>
      <c r="AU1258">
        <v>97.759</v>
      </c>
      <c r="AV1258" s="98">
        <v>1.706216068488889</v>
      </c>
      <c r="AW1258">
        <v>112.93600000000001</v>
      </c>
      <c r="AX1258" s="98">
        <v>1.971104633955556</v>
      </c>
      <c r="AY1258">
        <v>1.471E-4</v>
      </c>
      <c r="AZ1258">
        <v>82.44</v>
      </c>
      <c r="BA1258" s="98">
        <v>1.4388491360000002</v>
      </c>
      <c r="BB1258">
        <v>277.7</v>
      </c>
      <c r="BC1258" s="98">
        <v>4.8467783244444442</v>
      </c>
      <c r="BD1258">
        <v>14.92584291</v>
      </c>
      <c r="BE1258" s="96">
        <f t="shared" si="160"/>
        <v>6968.018962891204</v>
      </c>
      <c r="BF1258" s="96">
        <f t="shared" si="161"/>
        <v>598.04395848064451</v>
      </c>
      <c r="BG1258" s="96">
        <f t="shared" si="162"/>
        <v>595.9939673017634</v>
      </c>
      <c r="BH1258">
        <v>6974.3543655914646</v>
      </c>
      <c r="BI1258">
        <v>1.3061419771946479E-3</v>
      </c>
      <c r="BJ1258">
        <v>1.706125340218009</v>
      </c>
      <c r="BK1258">
        <v>1.97110503960568</v>
      </c>
      <c r="BL1258">
        <v>1.1858696612405231</v>
      </c>
      <c r="BM1258">
        <v>5.0997599462571266</v>
      </c>
      <c r="BN1258">
        <v>1.7062164707797109</v>
      </c>
      <c r="BO1258">
        <v>1.9711050444992599</v>
      </c>
      <c r="BP1258">
        <v>1.469156845506018E-3</v>
      </c>
      <c r="BQ1258">
        <v>1.1858696612405231</v>
      </c>
      <c r="BR1258">
        <v>6965.039389241716</v>
      </c>
      <c r="BS1258" s="96">
        <v>604.27212453963966</v>
      </c>
      <c r="BT1258" s="96">
        <v>583.80665394379321</v>
      </c>
      <c r="BU1258">
        <v>5.0997599462571266</v>
      </c>
      <c r="BV1258" s="65" t="str">
        <f t="shared" si="157"/>
        <v>sunsynchronous observation</v>
      </c>
      <c r="BW1258" s="32" t="s">
        <v>4892</v>
      </c>
      <c r="BX1258" s="18">
        <v>1.4</v>
      </c>
      <c r="BY1258" s="18">
        <v>5</v>
      </c>
      <c r="BZ1258" s="18">
        <v>7</v>
      </c>
      <c r="CA1258" s="18">
        <v>16.363900000000001</v>
      </c>
      <c r="CB1258" s="18">
        <v>1.96</v>
      </c>
      <c r="CC1258" s="18">
        <v>10.0968</v>
      </c>
      <c r="CD1258" s="18">
        <v>5</v>
      </c>
      <c r="CE1258" s="18">
        <v>1.4</v>
      </c>
      <c r="CF1258" s="33">
        <v>7</v>
      </c>
      <c r="CG1258" s="32">
        <v>1450</v>
      </c>
      <c r="CH1258" s="18">
        <v>1450</v>
      </c>
      <c r="CI1258" s="18">
        <v>1400</v>
      </c>
      <c r="CJ1258" s="98">
        <f>Population!$CG1258-Population!$CI1258</f>
        <v>50</v>
      </c>
      <c r="CK1258" s="120">
        <f>_xlfn.DAYS(Entries!$AY$2,Population!H1258)</f>
        <v>666</v>
      </c>
      <c r="CL1258" s="120">
        <f t="shared" si="158"/>
        <v>2555</v>
      </c>
      <c r="CM1258" s="122">
        <f>Entries!$AY$5</f>
        <v>0.15</v>
      </c>
      <c r="CN1258" s="122">
        <f t="shared" si="163"/>
        <v>3.4482758620689655E-2</v>
      </c>
      <c r="CO1258" s="121">
        <f t="shared" si="159"/>
        <v>0.77843444227005876</v>
      </c>
      <c r="CP1258" s="32"/>
      <c r="CQ1258" s="19">
        <v>4</v>
      </c>
      <c r="CR1258" s="18" t="s">
        <v>118</v>
      </c>
      <c r="CS1258" s="18"/>
      <c r="CT1258" s="33"/>
      <c r="CU1258" s="32" t="s">
        <v>4893</v>
      </c>
      <c r="CV1258" s="18" t="s">
        <v>4857</v>
      </c>
      <c r="CW1258" s="18" t="s">
        <v>267</v>
      </c>
      <c r="CX1258" s="18" t="s">
        <v>750</v>
      </c>
      <c r="CY1258" s="18" t="s">
        <v>107</v>
      </c>
      <c r="CZ1258" s="18" t="s">
        <v>246</v>
      </c>
      <c r="DA1258" s="33"/>
      <c r="DB1258" s="17" t="s">
        <v>15463</v>
      </c>
      <c r="DC1258" s="17" t="s">
        <v>15500</v>
      </c>
      <c r="DD1258" s="17">
        <v>1</v>
      </c>
      <c r="DE1258" s="17">
        <v>1</v>
      </c>
      <c r="DF1258" s="17">
        <v>10</v>
      </c>
      <c r="DG1258" s="23" t="s">
        <v>11177</v>
      </c>
      <c r="DH1258" s="145"/>
    </row>
    <row r="1259" spans="1:112" s="17" customFormat="1" x14ac:dyDescent="0.25">
      <c r="A1259" s="30" t="s">
        <v>4894</v>
      </c>
      <c r="B1259" s="15">
        <v>0</v>
      </c>
      <c r="C1259" s="96" t="s">
        <v>15461</v>
      </c>
      <c r="D1259" s="15" t="s">
        <v>4889</v>
      </c>
      <c r="E1259" s="15">
        <v>44324</v>
      </c>
      <c r="F1259" s="15" t="s">
        <v>4895</v>
      </c>
      <c r="G1259" s="31">
        <v>59521</v>
      </c>
      <c r="H1259" s="43">
        <v>43628</v>
      </c>
      <c r="I1259" s="96" t="s">
        <v>190</v>
      </c>
      <c r="J1259" s="96"/>
      <c r="K1259" s="96"/>
      <c r="L1259" s="15" t="s">
        <v>285</v>
      </c>
      <c r="M1259" s="124" t="s">
        <v>382</v>
      </c>
      <c r="N1259" s="15" t="s">
        <v>382</v>
      </c>
      <c r="O1259" s="124" t="s">
        <v>267</v>
      </c>
      <c r="P1259" s="96" t="str">
        <f>VLOOKUP(N1259,Entries!J:K,2,FALSE)</f>
        <v>CANADA</v>
      </c>
      <c r="Q1259" s="123" t="s">
        <v>746</v>
      </c>
      <c r="R1259" s="30" t="s">
        <v>746</v>
      </c>
      <c r="S1259" s="15" t="s">
        <v>382</v>
      </c>
      <c r="T1259" s="124" t="s">
        <v>267</v>
      </c>
      <c r="U1259" s="125" t="s">
        <v>141</v>
      </c>
      <c r="V1259" s="31" t="s">
        <v>141</v>
      </c>
      <c r="W1259" s="64">
        <f>IF(VLOOKUP(R1259,Entries!N:P,3,FALSE)=V1259,1,VLOOKUP(R1259,Entries!N:P,3,FALSE))</f>
        <v>1</v>
      </c>
      <c r="X1259" s="124"/>
      <c r="Y1259" s="124"/>
      <c r="Z1259" s="15"/>
      <c r="AA1259" s="15"/>
      <c r="AB1259" s="96"/>
      <c r="AC1259" s="15" t="s">
        <v>142</v>
      </c>
      <c r="AD1259" s="15" t="s">
        <v>1119</v>
      </c>
      <c r="AE1259" s="15" t="s">
        <v>94</v>
      </c>
      <c r="AF1259" s="96" t="s">
        <v>94</v>
      </c>
      <c r="AG1259" s="96"/>
      <c r="AH1259" s="96"/>
      <c r="AI1259" s="15"/>
      <c r="AJ1259" s="96">
        <v>7</v>
      </c>
      <c r="AK1259" s="15" t="s">
        <v>95</v>
      </c>
      <c r="AL1259" s="15"/>
      <c r="AM1259" s="31"/>
      <c r="AN1259" s="30" t="s">
        <v>96</v>
      </c>
      <c r="AO1259" s="15" t="s">
        <v>97</v>
      </c>
      <c r="AP1259" s="31" t="s">
        <v>97</v>
      </c>
      <c r="AQ1259">
        <v>21104.547771670001</v>
      </c>
      <c r="AR1259" t="s">
        <v>13341</v>
      </c>
      <c r="AS1259" t="s">
        <v>11225</v>
      </c>
      <c r="AT1259" t="s">
        <v>13342</v>
      </c>
      <c r="AU1259">
        <v>97.759600000000006</v>
      </c>
      <c r="AV1259" s="96">
        <v>1.7062265404622223</v>
      </c>
      <c r="AW1259">
        <v>113.0288</v>
      </c>
      <c r="AX1259" s="96">
        <v>1.9727242991644447</v>
      </c>
      <c r="AY1259">
        <v>1.504E-4</v>
      </c>
      <c r="AZ1259">
        <v>80.041399999999996</v>
      </c>
      <c r="BA1259" s="96">
        <v>1.3969856772711111</v>
      </c>
      <c r="BB1259">
        <v>280.0949</v>
      </c>
      <c r="BC1259" s="96">
        <v>4.8885772060044452</v>
      </c>
      <c r="BD1259">
        <v>14.925861510000001</v>
      </c>
      <c r="BE1259" s="96">
        <f t="shared" si="160"/>
        <v>6968.0131740492716</v>
      </c>
      <c r="BF1259" s="96">
        <f t="shared" si="161"/>
        <v>598.06116323064907</v>
      </c>
      <c r="BG1259" s="96">
        <f t="shared" si="162"/>
        <v>595.965184867895</v>
      </c>
      <c r="BH1259">
        <v>6974.3486629110921</v>
      </c>
      <c r="BI1259">
        <v>1.3107131108565551E-3</v>
      </c>
      <c r="BJ1259">
        <v>1.7061358051715889</v>
      </c>
      <c r="BK1259">
        <v>1.9727247178714129</v>
      </c>
      <c r="BL1259">
        <v>1.181790978651361</v>
      </c>
      <c r="BM1259">
        <v>5.1037739255663386</v>
      </c>
      <c r="BN1259">
        <v>1.70622694276009</v>
      </c>
      <c r="BO1259">
        <v>1.972724710037538</v>
      </c>
      <c r="BP1259">
        <v>1.4708578403423991E-3</v>
      </c>
      <c r="BQ1259">
        <v>1.181790978651361</v>
      </c>
      <c r="BR1259">
        <v>6965.0336244689106</v>
      </c>
      <c r="BS1259" s="96">
        <v>604.27819878370883</v>
      </c>
      <c r="BT1259" s="96">
        <v>583.78905015411237</v>
      </c>
      <c r="BU1259">
        <v>5.1037739255663386</v>
      </c>
      <c r="BV1259" s="60" t="str">
        <f t="shared" si="157"/>
        <v>sunsynchronous observation</v>
      </c>
      <c r="BW1259" s="30" t="s">
        <v>4892</v>
      </c>
      <c r="BX1259" s="15">
        <v>1.4</v>
      </c>
      <c r="BY1259" s="15">
        <v>5</v>
      </c>
      <c r="BZ1259" s="15">
        <v>7</v>
      </c>
      <c r="CA1259" s="15">
        <v>16.363900000000001</v>
      </c>
      <c r="CB1259" s="15">
        <v>1.96</v>
      </c>
      <c r="CC1259" s="15">
        <v>10.0968</v>
      </c>
      <c r="CD1259" s="15">
        <v>5</v>
      </c>
      <c r="CE1259" s="15">
        <v>1.4</v>
      </c>
      <c r="CF1259" s="31">
        <v>7</v>
      </c>
      <c r="CG1259" s="30">
        <v>1450</v>
      </c>
      <c r="CH1259" s="15">
        <v>1450</v>
      </c>
      <c r="CI1259" s="15">
        <v>1400</v>
      </c>
      <c r="CJ1259" s="96">
        <f>Population!$CG1259-Population!$CI1259</f>
        <v>50</v>
      </c>
      <c r="CK1259" s="118">
        <f>_xlfn.DAYS(Entries!$AY$2,Population!H1259)</f>
        <v>666</v>
      </c>
      <c r="CL1259" s="118">
        <f t="shared" si="158"/>
        <v>2555</v>
      </c>
      <c r="CM1259" s="117">
        <f>Entries!$AY$5</f>
        <v>0.15</v>
      </c>
      <c r="CN1259" s="117">
        <f t="shared" si="163"/>
        <v>3.4482758620689655E-2</v>
      </c>
      <c r="CO1259" s="119">
        <f t="shared" si="159"/>
        <v>0.77843444227005876</v>
      </c>
      <c r="CP1259" s="30"/>
      <c r="CQ1259" s="19">
        <v>4</v>
      </c>
      <c r="CR1259" s="15" t="s">
        <v>118</v>
      </c>
      <c r="CS1259" s="15"/>
      <c r="CT1259" s="31"/>
      <c r="CU1259" s="30" t="s">
        <v>4893</v>
      </c>
      <c r="CV1259" s="15" t="s">
        <v>4857</v>
      </c>
      <c r="CW1259" s="15" t="s">
        <v>267</v>
      </c>
      <c r="CX1259" s="15" t="s">
        <v>750</v>
      </c>
      <c r="CY1259" s="15" t="s">
        <v>107</v>
      </c>
      <c r="CZ1259" s="15" t="s">
        <v>246</v>
      </c>
      <c r="DA1259" s="31"/>
      <c r="DB1259" s="17" t="s">
        <v>15463</v>
      </c>
      <c r="DC1259" s="17" t="s">
        <v>15500</v>
      </c>
      <c r="DD1259" s="17">
        <v>1</v>
      </c>
      <c r="DE1259" s="17">
        <v>1</v>
      </c>
      <c r="DF1259" s="17">
        <v>10</v>
      </c>
      <c r="DG1259" s="23" t="s">
        <v>11177</v>
      </c>
      <c r="DH1259" s="145"/>
    </row>
    <row r="1260" spans="1:112" s="17" customFormat="1" x14ac:dyDescent="0.25">
      <c r="A1260" s="32" t="s">
        <v>4897</v>
      </c>
      <c r="B1260" s="18">
        <v>0</v>
      </c>
      <c r="C1260" s="98" t="s">
        <v>15461</v>
      </c>
      <c r="D1260" s="18" t="s">
        <v>4889</v>
      </c>
      <c r="E1260" s="18">
        <v>44323</v>
      </c>
      <c r="F1260" s="18" t="s">
        <v>4898</v>
      </c>
      <c r="G1260" s="33">
        <v>59520</v>
      </c>
      <c r="H1260" s="44">
        <v>43628</v>
      </c>
      <c r="I1260" s="98" t="s">
        <v>190</v>
      </c>
      <c r="J1260" s="98"/>
      <c r="K1260" s="98"/>
      <c r="L1260" s="18" t="s">
        <v>285</v>
      </c>
      <c r="M1260" t="s">
        <v>382</v>
      </c>
      <c r="N1260" s="18" t="s">
        <v>382</v>
      </c>
      <c r="O1260" t="s">
        <v>267</v>
      </c>
      <c r="P1260" s="64" t="str">
        <f>VLOOKUP(N1260,Entries!J:K,2,FALSE)</f>
        <v>CANADA</v>
      </c>
      <c r="Q1260" s="38" t="s">
        <v>746</v>
      </c>
      <c r="R1260" s="32" t="s">
        <v>746</v>
      </c>
      <c r="S1260" s="18" t="s">
        <v>382</v>
      </c>
      <c r="T1260" t="s">
        <v>267</v>
      </c>
      <c r="U1260" s="39" t="s">
        <v>141</v>
      </c>
      <c r="V1260" s="33" t="s">
        <v>141</v>
      </c>
      <c r="W1260" s="64">
        <f>IF(VLOOKUP(R1260,Entries!N:P,3,FALSE)=V1260,1,VLOOKUP(R1260,Entries!N:P,3,FALSE))</f>
        <v>1</v>
      </c>
      <c r="X1260"/>
      <c r="Y1260"/>
      <c r="Z1260" s="18"/>
      <c r="AA1260" s="18"/>
      <c r="AB1260" s="98"/>
      <c r="AC1260" s="18" t="s">
        <v>142</v>
      </c>
      <c r="AD1260" s="18" t="s">
        <v>1119</v>
      </c>
      <c r="AE1260" s="18" t="s">
        <v>94</v>
      </c>
      <c r="AF1260" s="98" t="s">
        <v>94</v>
      </c>
      <c r="AG1260" s="98"/>
      <c r="AH1260" s="98"/>
      <c r="AI1260" s="18"/>
      <c r="AJ1260" s="98">
        <v>7</v>
      </c>
      <c r="AK1260" s="18" t="s">
        <v>95</v>
      </c>
      <c r="AL1260" s="18"/>
      <c r="AM1260" s="33"/>
      <c r="AN1260" s="32" t="s">
        <v>96</v>
      </c>
      <c r="AO1260" s="18" t="s">
        <v>97</v>
      </c>
      <c r="AP1260" s="33" t="s">
        <v>97</v>
      </c>
      <c r="AQ1260">
        <v>21104.525551089999</v>
      </c>
      <c r="AR1260" t="s">
        <v>13343</v>
      </c>
      <c r="AS1260" t="s">
        <v>11225</v>
      </c>
      <c r="AT1260" t="s">
        <v>13344</v>
      </c>
      <c r="AU1260">
        <v>97.759500000000003</v>
      </c>
      <c r="AV1260" s="98">
        <v>1.7062247951333336</v>
      </c>
      <c r="AW1260">
        <v>113.0532</v>
      </c>
      <c r="AX1260" s="98">
        <v>1.9731501594133334</v>
      </c>
      <c r="AY1260">
        <v>1.552E-4</v>
      </c>
      <c r="AZ1260">
        <v>86.9435</v>
      </c>
      <c r="BA1260" s="98">
        <v>1.5174500225111112</v>
      </c>
      <c r="BB1260">
        <v>273.19600000000003</v>
      </c>
      <c r="BC1260" s="98">
        <v>4.7681687112888893</v>
      </c>
      <c r="BD1260">
        <v>14.925924269999999</v>
      </c>
      <c r="BE1260" s="96">
        <f t="shared" si="160"/>
        <v>6967.9936414648728</v>
      </c>
      <c r="BF1260" s="96">
        <f t="shared" si="161"/>
        <v>598.07507407802859</v>
      </c>
      <c r="BG1260" s="96">
        <f t="shared" si="162"/>
        <v>595.91220885171697</v>
      </c>
      <c r="BH1260">
        <v>6974.3289291066512</v>
      </c>
      <c r="BI1260">
        <v>1.310513185446277E-3</v>
      </c>
      <c r="BJ1260">
        <v>1.706134060472867</v>
      </c>
      <c r="BK1260">
        <v>1.9731505704685219</v>
      </c>
      <c r="BL1260">
        <v>1.196324758672348</v>
      </c>
      <c r="BM1260">
        <v>5.0892960584764406</v>
      </c>
      <c r="BN1260">
        <v>1.706225197428636</v>
      </c>
      <c r="BO1260">
        <v>1.9731505703948571</v>
      </c>
      <c r="BP1260">
        <v>1.475452122421854E-3</v>
      </c>
      <c r="BQ1260">
        <v>1.196324758672348</v>
      </c>
      <c r="BR1260">
        <v>6965.0140793474329</v>
      </c>
      <c r="BS1260" s="96">
        <v>604.29062415350381</v>
      </c>
      <c r="BT1260" s="96">
        <v>583.73753454136204</v>
      </c>
      <c r="BU1260">
        <v>5.0892960584764406</v>
      </c>
      <c r="BV1260" s="65" t="str">
        <f t="shared" si="157"/>
        <v>sunsynchronous observation</v>
      </c>
      <c r="BW1260" s="32" t="s">
        <v>4892</v>
      </c>
      <c r="BX1260" s="18">
        <v>1.4</v>
      </c>
      <c r="BY1260" s="18">
        <v>5</v>
      </c>
      <c r="BZ1260" s="18">
        <v>7</v>
      </c>
      <c r="CA1260" s="18">
        <v>16.363900000000001</v>
      </c>
      <c r="CB1260" s="18">
        <v>1.96</v>
      </c>
      <c r="CC1260" s="18">
        <v>10.0968</v>
      </c>
      <c r="CD1260" s="18">
        <v>5</v>
      </c>
      <c r="CE1260" s="18">
        <v>1.4</v>
      </c>
      <c r="CF1260" s="33">
        <v>7</v>
      </c>
      <c r="CG1260" s="32">
        <v>1450</v>
      </c>
      <c r="CH1260" s="18">
        <v>1450</v>
      </c>
      <c r="CI1260" s="18">
        <v>1400</v>
      </c>
      <c r="CJ1260" s="98">
        <f>Population!$CG1260-Population!$CI1260</f>
        <v>50</v>
      </c>
      <c r="CK1260" s="120">
        <f>_xlfn.DAYS(Entries!$AY$2,Population!H1260)</f>
        <v>666</v>
      </c>
      <c r="CL1260" s="120">
        <f t="shared" si="158"/>
        <v>2555</v>
      </c>
      <c r="CM1260" s="122">
        <f>Entries!$AY$5</f>
        <v>0.15</v>
      </c>
      <c r="CN1260" s="122">
        <f t="shared" si="163"/>
        <v>3.4482758620689655E-2</v>
      </c>
      <c r="CO1260" s="121">
        <f t="shared" si="159"/>
        <v>0.77843444227005876</v>
      </c>
      <c r="CP1260" s="32"/>
      <c r="CQ1260" s="19">
        <v>4</v>
      </c>
      <c r="CR1260" s="18" t="s">
        <v>118</v>
      </c>
      <c r="CS1260" s="18"/>
      <c r="CT1260" s="33"/>
      <c r="CU1260" s="32" t="s">
        <v>4893</v>
      </c>
      <c r="CV1260" s="18" t="s">
        <v>4857</v>
      </c>
      <c r="CW1260" s="18" t="s">
        <v>267</v>
      </c>
      <c r="CX1260" s="18" t="s">
        <v>750</v>
      </c>
      <c r="CY1260" s="18" t="s">
        <v>107</v>
      </c>
      <c r="CZ1260" s="18" t="s">
        <v>246</v>
      </c>
      <c r="DA1260" s="33"/>
      <c r="DB1260" s="17" t="s">
        <v>15463</v>
      </c>
      <c r="DC1260" s="17" t="s">
        <v>15500</v>
      </c>
      <c r="DD1260" s="17">
        <v>1</v>
      </c>
      <c r="DE1260" s="17">
        <v>1</v>
      </c>
      <c r="DF1260" s="17">
        <v>10</v>
      </c>
      <c r="DG1260" s="23" t="s">
        <v>11177</v>
      </c>
      <c r="DH1260" s="145"/>
    </row>
    <row r="1261" spans="1:112" s="17" customFormat="1" x14ac:dyDescent="0.25">
      <c r="A1261" s="30" t="s">
        <v>4900</v>
      </c>
      <c r="B1261" s="15">
        <v>0</v>
      </c>
      <c r="C1261" s="96" t="s">
        <v>15461</v>
      </c>
      <c r="D1261" s="15"/>
      <c r="E1261" s="15">
        <v>43743</v>
      </c>
      <c r="F1261" s="15" t="s">
        <v>4901</v>
      </c>
      <c r="G1261" s="31">
        <v>57434</v>
      </c>
      <c r="H1261" s="43">
        <v>43433</v>
      </c>
      <c r="I1261" s="96" t="s">
        <v>87</v>
      </c>
      <c r="J1261" s="96"/>
      <c r="K1261" s="96"/>
      <c r="L1261" s="15" t="s">
        <v>88</v>
      </c>
      <c r="M1261" s="124" t="s">
        <v>89</v>
      </c>
      <c r="N1261" s="15" t="s">
        <v>89</v>
      </c>
      <c r="O1261" s="124" t="s">
        <v>11123</v>
      </c>
      <c r="P1261" s="96" t="str">
        <f>VLOOKUP(N1261,Entries!J:K,2,FALSE)</f>
        <v>FINLAND</v>
      </c>
      <c r="Q1261" s="123" t="s">
        <v>4902</v>
      </c>
      <c r="R1261" s="30" t="s">
        <v>4902</v>
      </c>
      <c r="S1261" s="15" t="s">
        <v>89</v>
      </c>
      <c r="T1261" s="124" t="s">
        <v>90</v>
      </c>
      <c r="U1261" s="125" t="s">
        <v>159</v>
      </c>
      <c r="V1261" s="31" t="s">
        <v>159</v>
      </c>
      <c r="W1261" s="64">
        <f>IF(VLOOKUP(R1261,Entries!N:P,3,FALSE)=V1261,1,VLOOKUP(R1261,Entries!N:P,3,FALSE))</f>
        <v>1</v>
      </c>
      <c r="X1261" s="124"/>
      <c r="Y1261" s="124"/>
      <c r="Z1261" s="15"/>
      <c r="AA1261" s="15"/>
      <c r="AB1261" s="96"/>
      <c r="AC1261" s="15" t="s">
        <v>93</v>
      </c>
      <c r="AD1261" s="15" t="s">
        <v>117</v>
      </c>
      <c r="AE1261" s="15" t="s">
        <v>117</v>
      </c>
      <c r="AF1261" s="96" t="s">
        <v>117</v>
      </c>
      <c r="AG1261" s="96"/>
      <c r="AH1261" s="96"/>
      <c r="AI1261" s="15"/>
      <c r="AJ1261" s="19">
        <v>1</v>
      </c>
      <c r="AK1261" s="15" t="s">
        <v>118</v>
      </c>
      <c r="AL1261" s="15"/>
      <c r="AM1261" s="31"/>
      <c r="AN1261" s="30" t="s">
        <v>96</v>
      </c>
      <c r="AO1261" s="15" t="s">
        <v>97</v>
      </c>
      <c r="AP1261" s="31" t="s">
        <v>98</v>
      </c>
      <c r="AQ1261">
        <v>21104.169539899998</v>
      </c>
      <c r="AR1261" t="s">
        <v>13345</v>
      </c>
      <c r="AS1261" t="s">
        <v>11225</v>
      </c>
      <c r="AT1261" t="s">
        <v>13346</v>
      </c>
      <c r="AU1261">
        <v>97.388499999999993</v>
      </c>
      <c r="AV1261" s="96">
        <v>1.6997496249555557</v>
      </c>
      <c r="AW1261">
        <v>182.17490000000001</v>
      </c>
      <c r="AX1261" s="96">
        <v>3.1795511580044447</v>
      </c>
      <c r="AY1261">
        <v>1.8441E-3</v>
      </c>
      <c r="AZ1261">
        <v>140.4914</v>
      </c>
      <c r="BA1261" s="96">
        <v>2.4520369906044448</v>
      </c>
      <c r="BB1261">
        <v>219.76740000000001</v>
      </c>
      <c r="BC1261" s="96">
        <v>3.8356639205600005</v>
      </c>
      <c r="BD1261">
        <v>15.28517738</v>
      </c>
      <c r="BE1261" s="96">
        <f t="shared" si="160"/>
        <v>6858.3805579863965</v>
      </c>
      <c r="BF1261" s="96">
        <f t="shared" si="161"/>
        <v>500.02809757337945</v>
      </c>
      <c r="BG1261" s="96">
        <f t="shared" si="162"/>
        <v>474.7330183994136</v>
      </c>
      <c r="BH1261">
        <v>6864.799118623504</v>
      </c>
      <c r="BI1261">
        <v>2.4444760081668011E-3</v>
      </c>
      <c r="BJ1261">
        <v>1.6996603429354979</v>
      </c>
      <c r="BK1261">
        <v>3.1795518195123389</v>
      </c>
      <c r="BL1261">
        <v>1.965389610421413</v>
      </c>
      <c r="BM1261">
        <v>4.3223120105916752</v>
      </c>
      <c r="BN1261">
        <v>1.6997500273461501</v>
      </c>
      <c r="BO1261">
        <v>3.1795518209256262</v>
      </c>
      <c r="BP1261">
        <v>2.770567917594845E-3</v>
      </c>
      <c r="BQ1261">
        <v>2.1639856532790569</v>
      </c>
      <c r="BR1261">
        <v>6855.3368111599684</v>
      </c>
      <c r="BS1261" s="96">
        <v>503.32998739327559</v>
      </c>
      <c r="BT1261" s="96">
        <v>465.34363492666125</v>
      </c>
      <c r="BU1261">
        <v>4.3223120105916752</v>
      </c>
      <c r="BV1261" s="60" t="str">
        <f t="shared" si="157"/>
        <v>no propulsion</v>
      </c>
      <c r="BW1261" s="30" t="s">
        <v>104</v>
      </c>
      <c r="BX1261" s="15">
        <v>0.1</v>
      </c>
      <c r="BY1261" s="15">
        <v>0.2</v>
      </c>
      <c r="BZ1261" s="15">
        <v>0.2</v>
      </c>
      <c r="CA1261" s="15">
        <v>0.03</v>
      </c>
      <c r="CB1261" s="15">
        <v>0.01</v>
      </c>
      <c r="CC1261" s="15">
        <v>2.5000000000000001E-2</v>
      </c>
      <c r="CD1261" s="15">
        <v>0.2</v>
      </c>
      <c r="CE1261" s="15">
        <v>0.1</v>
      </c>
      <c r="CF1261" s="31">
        <v>0.2</v>
      </c>
      <c r="CG1261" s="30">
        <v>2</v>
      </c>
      <c r="CH1261" s="15">
        <v>2</v>
      </c>
      <c r="CI1261" s="15">
        <v>2</v>
      </c>
      <c r="CJ1261" s="96">
        <f>Population!$CG1261-Population!$CI1261</f>
        <v>0</v>
      </c>
      <c r="CK1261" s="118">
        <f>_xlfn.DAYS(Entries!$AY$2,Population!H1261)</f>
        <v>861</v>
      </c>
      <c r="CL1261" s="118">
        <f t="shared" si="158"/>
        <v>365</v>
      </c>
      <c r="CM1261" s="117">
        <f>Entries!$AY$5</f>
        <v>0.15</v>
      </c>
      <c r="CN1261" s="117">
        <f t="shared" si="163"/>
        <v>0</v>
      </c>
      <c r="CO1261" s="119" t="str">
        <f t="shared" si="159"/>
        <v>-</v>
      </c>
      <c r="CP1261" s="30" t="s">
        <v>103</v>
      </c>
      <c r="CQ1261" s="15">
        <v>0</v>
      </c>
      <c r="CR1261" s="15" t="s">
        <v>95</v>
      </c>
      <c r="CS1261" s="15"/>
      <c r="CT1261" s="31"/>
      <c r="CU1261" s="30" t="s">
        <v>4904</v>
      </c>
      <c r="CV1261" s="15"/>
      <c r="CW1261" s="15"/>
      <c r="CX1261" s="15" t="s">
        <v>295</v>
      </c>
      <c r="CY1261" s="15" t="s">
        <v>107</v>
      </c>
      <c r="CZ1261" s="15" t="s">
        <v>108</v>
      </c>
      <c r="DA1261" s="31"/>
      <c r="DB1261" s="17" t="s">
        <v>15462</v>
      </c>
      <c r="DC1261" s="17" t="s">
        <v>15500</v>
      </c>
      <c r="DD1261" s="17" t="s">
        <v>15500</v>
      </c>
      <c r="DE1261" s="17" t="s">
        <v>15500</v>
      </c>
      <c r="DF1261" s="17" t="s">
        <v>15500</v>
      </c>
      <c r="DG1261" s="23" t="s">
        <v>11171</v>
      </c>
      <c r="DH1261" s="145"/>
    </row>
    <row r="1262" spans="1:112" s="17" customFormat="1" x14ac:dyDescent="0.25">
      <c r="A1262" s="32" t="s">
        <v>4905</v>
      </c>
      <c r="B1262" s="98">
        <v>0</v>
      </c>
      <c r="C1262" s="98" t="s">
        <v>15461</v>
      </c>
      <c r="D1262" s="98"/>
      <c r="E1262" s="98">
        <v>44364</v>
      </c>
      <c r="F1262" s="98" t="s">
        <v>4906</v>
      </c>
      <c r="G1262" s="33">
        <v>59751</v>
      </c>
      <c r="H1262" s="44">
        <v>43589</v>
      </c>
      <c r="I1262" s="98" t="s">
        <v>271</v>
      </c>
      <c r="J1262" s="98"/>
      <c r="K1262" s="98"/>
      <c r="L1262" s="98" t="s">
        <v>4907</v>
      </c>
      <c r="M1262" t="s">
        <v>156</v>
      </c>
      <c r="N1262" s="98" t="s">
        <v>156</v>
      </c>
      <c r="O1262" t="s">
        <v>11127</v>
      </c>
      <c r="P1262" s="64" t="str">
        <f>VLOOKUP(N1262,Entries!J:K,2,FALSE)</f>
        <v>UNITED STATES OF AMERICA</v>
      </c>
      <c r="Q1262" s="38" t="s">
        <v>1436</v>
      </c>
      <c r="R1262" s="32" t="s">
        <v>1436</v>
      </c>
      <c r="S1262" s="98" t="s">
        <v>156</v>
      </c>
      <c r="T1262" t="s">
        <v>157</v>
      </c>
      <c r="U1262" s="39" t="s">
        <v>180</v>
      </c>
      <c r="V1262" s="33" t="s">
        <v>180</v>
      </c>
      <c r="W1262" s="64">
        <f>IF(VLOOKUP(R1262,Entries!N:P,3,FALSE)=V1262,1,VLOOKUP(R1262,Entries!N:P,3,FALSE))</f>
        <v>1</v>
      </c>
      <c r="X1262"/>
      <c r="Y1262"/>
      <c r="Z1262" s="98"/>
      <c r="AA1262" s="98"/>
      <c r="AB1262" s="98"/>
      <c r="AC1262" s="98" t="s">
        <v>93</v>
      </c>
      <c r="AD1262" s="98" t="s">
        <v>833</v>
      </c>
      <c r="AE1262" s="98" t="s">
        <v>180</v>
      </c>
      <c r="AF1262" s="98" t="s">
        <v>94</v>
      </c>
      <c r="AG1262" s="98" t="s">
        <v>11112</v>
      </c>
      <c r="AH1262" s="98"/>
      <c r="AI1262" s="98"/>
      <c r="AJ1262" s="19">
        <v>1</v>
      </c>
      <c r="AK1262" s="98" t="s">
        <v>118</v>
      </c>
      <c r="AL1262" s="98"/>
      <c r="AM1262" s="33"/>
      <c r="AN1262" s="32" t="s">
        <v>133</v>
      </c>
      <c r="AO1262" s="98" t="s">
        <v>134</v>
      </c>
      <c r="AP1262" s="33" t="s">
        <v>98</v>
      </c>
      <c r="AQ1262">
        <v>21104.51504631</v>
      </c>
      <c r="AR1262" t="s">
        <v>13347</v>
      </c>
      <c r="AS1262" t="s">
        <v>11225</v>
      </c>
      <c r="AT1262" t="s">
        <v>13348</v>
      </c>
      <c r="AU1262">
        <v>51.6389</v>
      </c>
      <c r="AV1262" s="98">
        <v>0.90126863960444459</v>
      </c>
      <c r="AW1262">
        <v>274.94819999999999</v>
      </c>
      <c r="AX1262" s="98">
        <v>4.79875036408</v>
      </c>
      <c r="AY1262">
        <v>5.9909999999999998E-4</v>
      </c>
      <c r="AZ1262">
        <v>8.3293999999999997</v>
      </c>
      <c r="BA1262" s="98">
        <v>0.14537542447111113</v>
      </c>
      <c r="BB1262">
        <v>351.77969999999999</v>
      </c>
      <c r="BC1262" s="98">
        <v>6.1397127293466678</v>
      </c>
      <c r="BD1262">
        <v>15.58272302</v>
      </c>
      <c r="BE1262" s="96">
        <f t="shared" si="160"/>
        <v>6770.7950402401284</v>
      </c>
      <c r="BF1262" s="96">
        <f t="shared" si="161"/>
        <v>403.85142354873642</v>
      </c>
      <c r="BG1262" s="96">
        <f t="shared" si="162"/>
        <v>395.73865693152038</v>
      </c>
      <c r="BH1262">
        <v>6777.3176307143094</v>
      </c>
      <c r="BI1262">
        <v>1.730441980147267E-3</v>
      </c>
      <c r="BJ1262">
        <v>0.90161940319008516</v>
      </c>
      <c r="BK1262">
        <v>4.7987513627495781</v>
      </c>
      <c r="BL1262">
        <v>0.58339332839272928</v>
      </c>
      <c r="BM1262">
        <v>5.7016967292569642</v>
      </c>
      <c r="BN1262">
        <v>0.90126909559241541</v>
      </c>
      <c r="BO1262">
        <v>4.7987513650923592</v>
      </c>
      <c r="BP1262">
        <v>1.2013039685030359E-3</v>
      </c>
      <c r="BQ1262">
        <v>0.58339332839272928</v>
      </c>
      <c r="BR1262">
        <v>6771.3155568054362</v>
      </c>
      <c r="BS1262" s="96">
        <v>408.44996505581275</v>
      </c>
      <c r="BT1262" s="96">
        <v>392.18114855505974</v>
      </c>
      <c r="BU1262">
        <v>5.7016967292569642</v>
      </c>
      <c r="BV1262" s="65" t="str">
        <f t="shared" si="157"/>
        <v>Earth Observation</v>
      </c>
      <c r="BW1262" s="32" t="s">
        <v>104</v>
      </c>
      <c r="BX1262" s="98">
        <v>1</v>
      </c>
      <c r="BY1262" s="98">
        <v>1</v>
      </c>
      <c r="BZ1262" s="98">
        <v>1</v>
      </c>
      <c r="CA1262" s="98">
        <v>1.7321</v>
      </c>
      <c r="CB1262" s="98">
        <v>1</v>
      </c>
      <c r="CC1262" s="98">
        <v>1.5</v>
      </c>
      <c r="CD1262" s="98">
        <v>1</v>
      </c>
      <c r="CE1262" s="98">
        <v>1</v>
      </c>
      <c r="CF1262" s="33">
        <v>1</v>
      </c>
      <c r="CG1262" s="32">
        <v>50</v>
      </c>
      <c r="CH1262" s="98">
        <v>50</v>
      </c>
      <c r="CI1262" s="98">
        <v>50</v>
      </c>
      <c r="CJ1262" s="98">
        <f>Population!$CG1262-Population!$CI1262</f>
        <v>0</v>
      </c>
      <c r="CK1262" s="120">
        <f>_xlfn.DAYS(Entries!$AY$2,Population!H1262)</f>
        <v>705</v>
      </c>
      <c r="CL1262" s="120">
        <f t="shared" si="158"/>
        <v>365</v>
      </c>
      <c r="CM1262" s="122">
        <f>Entries!$AY$5</f>
        <v>0.15</v>
      </c>
      <c r="CN1262" s="122">
        <f t="shared" si="163"/>
        <v>0</v>
      </c>
      <c r="CO1262" s="121" t="str">
        <f t="shared" si="159"/>
        <v>-</v>
      </c>
      <c r="CP1262" s="32"/>
      <c r="CQ1262" s="19">
        <v>0</v>
      </c>
      <c r="CR1262" s="98" t="s">
        <v>118</v>
      </c>
      <c r="CS1262" s="98"/>
      <c r="CT1262" s="33"/>
      <c r="CU1262" s="32" t="s">
        <v>2182</v>
      </c>
      <c r="CV1262" s="98" t="s">
        <v>1436</v>
      </c>
      <c r="CW1262" s="98" t="s">
        <v>157</v>
      </c>
      <c r="CX1262" s="98" t="s">
        <v>4909</v>
      </c>
      <c r="CY1262" s="98" t="s">
        <v>107</v>
      </c>
      <c r="CZ1262" s="98" t="s">
        <v>755</v>
      </c>
      <c r="DA1262" s="33"/>
      <c r="DB1262" s="17" t="s">
        <v>15462</v>
      </c>
      <c r="DC1262" s="17" t="s">
        <v>15500</v>
      </c>
      <c r="DD1262" s="17" t="s">
        <v>15500</v>
      </c>
      <c r="DE1262" s="17" t="s">
        <v>15500</v>
      </c>
      <c r="DF1262" s="17" t="s">
        <v>15500</v>
      </c>
      <c r="DG1262" s="23" t="s">
        <v>11172</v>
      </c>
      <c r="DH1262" s="145"/>
    </row>
    <row r="1263" spans="1:112" s="17" customFormat="1" x14ac:dyDescent="0.25">
      <c r="A1263" s="30" t="s">
        <v>4910</v>
      </c>
      <c r="B1263" s="15">
        <v>0</v>
      </c>
      <c r="C1263" s="96" t="s">
        <v>15461</v>
      </c>
      <c r="D1263" s="15"/>
      <c r="E1263" s="15">
        <v>45800</v>
      </c>
      <c r="F1263" s="15" t="s">
        <v>4911</v>
      </c>
      <c r="G1263" s="31">
        <v>63600</v>
      </c>
      <c r="H1263" s="43">
        <v>43876</v>
      </c>
      <c r="I1263" s="96" t="s">
        <v>271</v>
      </c>
      <c r="J1263" s="96"/>
      <c r="K1263" s="96"/>
      <c r="L1263" s="15" t="s">
        <v>4912</v>
      </c>
      <c r="M1263" s="124" t="s">
        <v>156</v>
      </c>
      <c r="N1263" s="15" t="s">
        <v>156</v>
      </c>
      <c r="O1263" s="124" t="s">
        <v>11126</v>
      </c>
      <c r="P1263" s="96" t="str">
        <f>VLOOKUP(N1263,Entries!J:K,2,FALSE)</f>
        <v>UNITED STATES OF AMERICA</v>
      </c>
      <c r="Q1263" s="123" t="s">
        <v>1436</v>
      </c>
      <c r="R1263" s="30" t="s">
        <v>1436</v>
      </c>
      <c r="S1263" s="15" t="s">
        <v>156</v>
      </c>
      <c r="T1263" s="124" t="s">
        <v>157</v>
      </c>
      <c r="U1263" s="125" t="s">
        <v>180</v>
      </c>
      <c r="V1263" s="31" t="s">
        <v>180</v>
      </c>
      <c r="W1263" s="64">
        <f>IF(VLOOKUP(R1263,Entries!N:P,3,FALSE)=V1263,1,VLOOKUP(R1263,Entries!N:P,3,FALSE))</f>
        <v>1</v>
      </c>
      <c r="X1263" s="124"/>
      <c r="Y1263" s="124"/>
      <c r="Z1263" s="15"/>
      <c r="AA1263" s="15"/>
      <c r="AB1263" s="96"/>
      <c r="AC1263" s="15" t="s">
        <v>93</v>
      </c>
      <c r="AD1263" s="15" t="s">
        <v>833</v>
      </c>
      <c r="AE1263" s="15" t="s">
        <v>180</v>
      </c>
      <c r="AF1263" s="96" t="s">
        <v>94</v>
      </c>
      <c r="AG1263" s="96" t="s">
        <v>11112</v>
      </c>
      <c r="AH1263" s="96"/>
      <c r="AI1263" s="15"/>
      <c r="AJ1263" s="19">
        <v>1</v>
      </c>
      <c r="AK1263" s="15" t="s">
        <v>118</v>
      </c>
      <c r="AL1263" s="15"/>
      <c r="AM1263" s="31"/>
      <c r="AN1263" s="30" t="s">
        <v>133</v>
      </c>
      <c r="AO1263" s="15" t="s">
        <v>134</v>
      </c>
      <c r="AP1263" s="31" t="s">
        <v>98</v>
      </c>
      <c r="AQ1263">
        <v>21104.009988590002</v>
      </c>
      <c r="AR1263" t="s">
        <v>13349</v>
      </c>
      <c r="AS1263" t="s">
        <v>11225</v>
      </c>
      <c r="AT1263" t="s">
        <v>13350</v>
      </c>
      <c r="AU1263">
        <v>51.641500000000001</v>
      </c>
      <c r="AV1263" s="96">
        <v>0.90131401815555567</v>
      </c>
      <c r="AW1263">
        <v>296.29509999999999</v>
      </c>
      <c r="AX1263" s="96">
        <v>5.1713239766622223</v>
      </c>
      <c r="AY1263">
        <v>1.5300000000000001E-4</v>
      </c>
      <c r="AZ1263">
        <v>76.304299999999998</v>
      </c>
      <c r="BA1263" s="96">
        <v>1.3317609913644444</v>
      </c>
      <c r="BB1263">
        <v>283.81169999999997</v>
      </c>
      <c r="BC1263" s="96">
        <v>4.9534475901466664</v>
      </c>
      <c r="BD1263">
        <v>15.526354299999999</v>
      </c>
      <c r="BE1263" s="96">
        <f t="shared" si="160"/>
        <v>6787.1728056981383</v>
      </c>
      <c r="BF1263" s="96">
        <f t="shared" si="161"/>
        <v>417.21124313741075</v>
      </c>
      <c r="BG1263" s="96">
        <f t="shared" si="162"/>
        <v>415.13436825886674</v>
      </c>
      <c r="BH1263">
        <v>6793.6752046237752</v>
      </c>
      <c r="BI1263">
        <v>1.3441431771740631E-3</v>
      </c>
      <c r="BJ1263">
        <v>0.9016630845386695</v>
      </c>
      <c r="BK1263">
        <v>5.1713250520603227</v>
      </c>
      <c r="BL1263">
        <v>0.85364612409379015</v>
      </c>
      <c r="BM1263">
        <v>5.4315634315282519</v>
      </c>
      <c r="BN1263">
        <v>0.9013144712197162</v>
      </c>
      <c r="BO1263">
        <v>5.1713250550571974</v>
      </c>
      <c r="BP1263">
        <v>1.1036774609902811E-3</v>
      </c>
      <c r="BQ1263">
        <v>0.85364612409379015</v>
      </c>
      <c r="BR1263">
        <v>6787.6916333998824</v>
      </c>
      <c r="BS1263" s="96">
        <v>424.18305566781783</v>
      </c>
      <c r="BT1263" s="96">
        <v>409.20021113194707</v>
      </c>
      <c r="BU1263">
        <v>5.4315634315282519</v>
      </c>
      <c r="BV1263" s="60" t="str">
        <f t="shared" si="157"/>
        <v>Earth Observation</v>
      </c>
      <c r="BW1263" s="30" t="s">
        <v>104</v>
      </c>
      <c r="BX1263" s="15">
        <v>1</v>
      </c>
      <c r="BY1263" s="15">
        <v>1</v>
      </c>
      <c r="BZ1263" s="15">
        <v>1</v>
      </c>
      <c r="CA1263" s="96">
        <v>1.7321</v>
      </c>
      <c r="CB1263" s="15">
        <v>1</v>
      </c>
      <c r="CC1263" s="96">
        <v>1.5</v>
      </c>
      <c r="CD1263" s="15">
        <v>1</v>
      </c>
      <c r="CE1263" s="15">
        <v>1</v>
      </c>
      <c r="CF1263" s="31">
        <v>1</v>
      </c>
      <c r="CG1263" s="30">
        <v>50</v>
      </c>
      <c r="CH1263" s="15">
        <v>50</v>
      </c>
      <c r="CI1263" s="15">
        <v>50</v>
      </c>
      <c r="CJ1263" s="96">
        <f>Population!$CG1263-Population!$CI1263</f>
        <v>0</v>
      </c>
      <c r="CK1263" s="118">
        <f>_xlfn.DAYS(Entries!$AY$2,Population!H1263)</f>
        <v>418</v>
      </c>
      <c r="CL1263" s="118">
        <f t="shared" si="158"/>
        <v>365</v>
      </c>
      <c r="CM1263" s="117">
        <f>Entries!$AY$5</f>
        <v>0.15</v>
      </c>
      <c r="CN1263" s="117">
        <f t="shared" si="163"/>
        <v>0</v>
      </c>
      <c r="CO1263" s="119" t="str">
        <f t="shared" si="159"/>
        <v>-</v>
      </c>
      <c r="CP1263" s="30"/>
      <c r="CQ1263" s="19">
        <v>0</v>
      </c>
      <c r="CR1263" s="15" t="s">
        <v>118</v>
      </c>
      <c r="CS1263" s="15"/>
      <c r="CT1263" s="31"/>
      <c r="CU1263" s="30" t="s">
        <v>2182</v>
      </c>
      <c r="CV1263" s="15"/>
      <c r="CW1263" s="15"/>
      <c r="CX1263" s="15" t="s">
        <v>4909</v>
      </c>
      <c r="CY1263" s="15" t="s">
        <v>107</v>
      </c>
      <c r="CZ1263" s="15" t="s">
        <v>755</v>
      </c>
      <c r="DA1263" s="31"/>
      <c r="DB1263" s="17" t="s">
        <v>15462</v>
      </c>
      <c r="DC1263" s="17" t="s">
        <v>15500</v>
      </c>
      <c r="DD1263" s="17" t="s">
        <v>15500</v>
      </c>
      <c r="DE1263" s="17" t="s">
        <v>15500</v>
      </c>
      <c r="DF1263" s="17" t="s">
        <v>15500</v>
      </c>
      <c r="DG1263" s="23" t="s">
        <v>11172</v>
      </c>
      <c r="DH1263" s="145"/>
    </row>
    <row r="1264" spans="1:112" s="17" customFormat="1" x14ac:dyDescent="0.25">
      <c r="A1264" s="32" t="s">
        <v>4914</v>
      </c>
      <c r="B1264" s="18">
        <v>0</v>
      </c>
      <c r="C1264" s="98" t="s">
        <v>15461</v>
      </c>
      <c r="D1264" s="18"/>
      <c r="E1264" s="18">
        <v>45809</v>
      </c>
      <c r="F1264" s="18" t="s">
        <v>4915</v>
      </c>
      <c r="G1264" s="33">
        <v>63609</v>
      </c>
      <c r="H1264" s="44">
        <v>43876</v>
      </c>
      <c r="I1264" s="98" t="s">
        <v>271</v>
      </c>
      <c r="J1264" s="98"/>
      <c r="K1264" s="98"/>
      <c r="L1264" s="18" t="s">
        <v>4912</v>
      </c>
      <c r="M1264" t="s">
        <v>156</v>
      </c>
      <c r="N1264" s="18" t="s">
        <v>156</v>
      </c>
      <c r="O1264" t="s">
        <v>11126</v>
      </c>
      <c r="P1264" s="64" t="str">
        <f>VLOOKUP(N1264,Entries!J:K,2,FALSE)</f>
        <v>UNITED STATES OF AMERICA</v>
      </c>
      <c r="Q1264" s="38" t="s">
        <v>1436</v>
      </c>
      <c r="R1264" s="32" t="s">
        <v>1436</v>
      </c>
      <c r="S1264" s="18" t="s">
        <v>156</v>
      </c>
      <c r="T1264" t="s">
        <v>157</v>
      </c>
      <c r="U1264" s="39" t="s">
        <v>180</v>
      </c>
      <c r="V1264" s="33" t="s">
        <v>180</v>
      </c>
      <c r="W1264" s="64">
        <f>IF(VLOOKUP(R1264,Entries!N:P,3,FALSE)=V1264,1,VLOOKUP(R1264,Entries!N:P,3,FALSE))</f>
        <v>1</v>
      </c>
      <c r="X1264"/>
      <c r="Y1264"/>
      <c r="Z1264" s="18"/>
      <c r="AA1264" s="18"/>
      <c r="AB1264" s="98"/>
      <c r="AC1264" s="18" t="s">
        <v>93</v>
      </c>
      <c r="AD1264" s="18" t="s">
        <v>833</v>
      </c>
      <c r="AE1264" s="18" t="s">
        <v>180</v>
      </c>
      <c r="AF1264" s="98" t="s">
        <v>94</v>
      </c>
      <c r="AG1264" s="98" t="s">
        <v>11112</v>
      </c>
      <c r="AH1264" s="98"/>
      <c r="AI1264" s="18"/>
      <c r="AJ1264" s="19">
        <v>1</v>
      </c>
      <c r="AK1264" s="18" t="s">
        <v>118</v>
      </c>
      <c r="AL1264" s="18"/>
      <c r="AM1264" s="33"/>
      <c r="AN1264" s="32" t="s">
        <v>133</v>
      </c>
      <c r="AO1264" s="18" t="s">
        <v>134</v>
      </c>
      <c r="AP1264" s="33" t="s">
        <v>98</v>
      </c>
      <c r="AQ1264">
        <v>21104.0103538</v>
      </c>
      <c r="AR1264" t="s">
        <v>13351</v>
      </c>
      <c r="AS1264" t="s">
        <v>11225</v>
      </c>
      <c r="AT1264" t="s">
        <v>13352</v>
      </c>
      <c r="AU1264">
        <v>51.641500000000001</v>
      </c>
      <c r="AV1264" s="98">
        <v>0.90131401815555567</v>
      </c>
      <c r="AW1264">
        <v>296.29790000000003</v>
      </c>
      <c r="AX1264" s="98">
        <v>5.1713728458711126</v>
      </c>
      <c r="AY1264">
        <v>1.5750000000000001E-4</v>
      </c>
      <c r="AZ1264">
        <v>63.936999999999998</v>
      </c>
      <c r="BA1264" s="98">
        <v>1.1159109316888889</v>
      </c>
      <c r="BB1264">
        <v>296.1782</v>
      </c>
      <c r="BC1264" s="98">
        <v>5.1692836871911112</v>
      </c>
      <c r="BD1264">
        <v>15.52635954</v>
      </c>
      <c r="BE1264" s="96">
        <f t="shared" si="160"/>
        <v>6787.1712786268135</v>
      </c>
      <c r="BF1264" s="96">
        <f t="shared" si="161"/>
        <v>417.24025810319745</v>
      </c>
      <c r="BG1264" s="96">
        <f t="shared" si="162"/>
        <v>415.10229915042964</v>
      </c>
      <c r="BH1264">
        <v>6793.6739428862111</v>
      </c>
      <c r="BI1264">
        <v>1.3607381120180309E-3</v>
      </c>
      <c r="BJ1264">
        <v>0.90166308468797307</v>
      </c>
      <c r="BK1264">
        <v>5.1713739216987831</v>
      </c>
      <c r="BL1264">
        <v>0.8319151696357564</v>
      </c>
      <c r="BM1264">
        <v>5.4532804801385071</v>
      </c>
      <c r="BN1264">
        <v>0.90131447124128972</v>
      </c>
      <c r="BO1264">
        <v>5.1713739242965167</v>
      </c>
      <c r="BP1264">
        <v>1.0986655853271979E-3</v>
      </c>
      <c r="BQ1264">
        <v>0.8319151696357564</v>
      </c>
      <c r="BR1264">
        <v>6787.6901066033151</v>
      </c>
      <c r="BS1264" s="96">
        <v>424.14750812730563</v>
      </c>
      <c r="BT1264" s="96">
        <v>409.23270507932375</v>
      </c>
      <c r="BU1264">
        <v>5.4532804801385071</v>
      </c>
      <c r="BV1264" s="65" t="str">
        <f t="shared" si="157"/>
        <v>Earth Observation</v>
      </c>
      <c r="BW1264" s="32" t="s">
        <v>104</v>
      </c>
      <c r="BX1264" s="18">
        <v>1</v>
      </c>
      <c r="BY1264" s="18">
        <v>1</v>
      </c>
      <c r="BZ1264" s="18">
        <v>1</v>
      </c>
      <c r="CA1264" s="98">
        <v>1.7321</v>
      </c>
      <c r="CB1264" s="98">
        <v>1</v>
      </c>
      <c r="CC1264" s="98">
        <v>1.5</v>
      </c>
      <c r="CD1264" s="18">
        <v>1</v>
      </c>
      <c r="CE1264" s="18">
        <v>1</v>
      </c>
      <c r="CF1264" s="33">
        <v>1</v>
      </c>
      <c r="CG1264" s="32">
        <v>50</v>
      </c>
      <c r="CH1264" s="18">
        <v>50</v>
      </c>
      <c r="CI1264" s="18">
        <v>50</v>
      </c>
      <c r="CJ1264" s="98">
        <f>Population!$CG1264-Population!$CI1264</f>
        <v>0</v>
      </c>
      <c r="CK1264" s="120">
        <f>_xlfn.DAYS(Entries!$AY$2,Population!H1264)</f>
        <v>418</v>
      </c>
      <c r="CL1264" s="120">
        <f t="shared" si="158"/>
        <v>365</v>
      </c>
      <c r="CM1264" s="122">
        <f>Entries!$AY$5</f>
        <v>0.15</v>
      </c>
      <c r="CN1264" s="122">
        <f t="shared" si="163"/>
        <v>0</v>
      </c>
      <c r="CO1264" s="121" t="str">
        <f t="shared" si="159"/>
        <v>-</v>
      </c>
      <c r="CP1264" s="32"/>
      <c r="CQ1264" s="19">
        <v>0</v>
      </c>
      <c r="CR1264" s="18" t="s">
        <v>118</v>
      </c>
      <c r="CS1264" s="18"/>
      <c r="CT1264" s="33"/>
      <c r="CU1264" s="32" t="s">
        <v>2182</v>
      </c>
      <c r="CV1264" s="18"/>
      <c r="CW1264" s="18"/>
      <c r="CX1264" s="18" t="s">
        <v>4909</v>
      </c>
      <c r="CY1264" s="18" t="s">
        <v>107</v>
      </c>
      <c r="CZ1264" s="18" t="s">
        <v>755</v>
      </c>
      <c r="DA1264" s="33"/>
      <c r="DB1264" s="17" t="s">
        <v>15462</v>
      </c>
      <c r="DC1264" s="17" t="s">
        <v>15500</v>
      </c>
      <c r="DD1264" s="17" t="s">
        <v>15500</v>
      </c>
      <c r="DE1264" s="17" t="s">
        <v>15500</v>
      </c>
      <c r="DF1264" s="17" t="s">
        <v>15500</v>
      </c>
      <c r="DG1264" s="23" t="s">
        <v>11172</v>
      </c>
      <c r="DH1264" s="145"/>
    </row>
    <row r="1265" spans="1:112" s="17" customFormat="1" x14ac:dyDescent="0.25">
      <c r="A1265" s="30" t="s">
        <v>4917</v>
      </c>
      <c r="B1265" s="96">
        <v>0</v>
      </c>
      <c r="C1265" s="96" t="s">
        <v>15461</v>
      </c>
      <c r="D1265" s="96"/>
      <c r="E1265" s="96">
        <v>43510</v>
      </c>
      <c r="F1265" s="96" t="s">
        <v>4918</v>
      </c>
      <c r="G1265" s="31">
        <v>56079</v>
      </c>
      <c r="H1265" s="43">
        <v>36119</v>
      </c>
      <c r="I1265" s="96" t="s">
        <v>271</v>
      </c>
      <c r="J1265" s="96"/>
      <c r="K1265" s="96"/>
      <c r="L1265" s="96" t="s">
        <v>4907</v>
      </c>
      <c r="M1265" s="124" t="s">
        <v>352</v>
      </c>
      <c r="N1265" s="96" t="s">
        <v>352</v>
      </c>
      <c r="O1265" s="124" t="s">
        <v>707</v>
      </c>
      <c r="P1265" s="96" t="str">
        <f>VLOOKUP(N1265,Entries!J:K,2,FALSE)</f>
        <v>UNITED KINGDOM</v>
      </c>
      <c r="Q1265" s="123" t="s">
        <v>4919</v>
      </c>
      <c r="R1265" s="30" t="s">
        <v>4919</v>
      </c>
      <c r="S1265" s="96" t="s">
        <v>352</v>
      </c>
      <c r="T1265" s="124" t="s">
        <v>707</v>
      </c>
      <c r="U1265" s="125" t="s">
        <v>159</v>
      </c>
      <c r="V1265" s="31" t="s">
        <v>159</v>
      </c>
      <c r="W1265" s="64">
        <f>IF(VLOOKUP(R1265,Entries!N:P,3,FALSE)=V1265,1,VLOOKUP(R1265,Entries!N:P,3,FALSE))</f>
        <v>1</v>
      </c>
      <c r="X1265" s="124"/>
      <c r="Y1265" s="124"/>
      <c r="Z1265" s="96"/>
      <c r="AA1265" s="96"/>
      <c r="AB1265" s="96"/>
      <c r="AC1265" s="96" t="s">
        <v>239</v>
      </c>
      <c r="AD1265" s="96" t="s">
        <v>117</v>
      </c>
      <c r="AE1265" s="96" t="s">
        <v>117</v>
      </c>
      <c r="AF1265" s="96" t="s">
        <v>117</v>
      </c>
      <c r="AG1265" s="96"/>
      <c r="AH1265" s="96"/>
      <c r="AI1265" s="96"/>
      <c r="AJ1265" s="19">
        <v>3</v>
      </c>
      <c r="AK1265" s="96" t="s">
        <v>118</v>
      </c>
      <c r="AL1265" s="96"/>
      <c r="AM1265" s="31"/>
      <c r="AN1265" s="30" t="s">
        <v>777</v>
      </c>
      <c r="AO1265" s="96" t="s">
        <v>134</v>
      </c>
      <c r="AP1265" s="31" t="s">
        <v>160</v>
      </c>
      <c r="AQ1265">
        <v>21104.557051569998</v>
      </c>
      <c r="AR1265" t="s">
        <v>13353</v>
      </c>
      <c r="AS1265" t="s">
        <v>11225</v>
      </c>
      <c r="AT1265" t="s">
        <v>13354</v>
      </c>
      <c r="AU1265">
        <v>51.631799999999998</v>
      </c>
      <c r="AV1265" s="96">
        <v>0.90114472125333323</v>
      </c>
      <c r="AW1265">
        <v>222.2901</v>
      </c>
      <c r="AX1265" s="96">
        <v>3.8796933324400005</v>
      </c>
      <c r="AY1265">
        <v>1.305E-4</v>
      </c>
      <c r="AZ1265">
        <v>88.628200000000007</v>
      </c>
      <c r="BA1265" s="96">
        <v>1.5468535783022226</v>
      </c>
      <c r="BB1265">
        <v>271.48660000000001</v>
      </c>
      <c r="BC1265" s="96">
        <v>4.7383340592622227</v>
      </c>
      <c r="BD1265">
        <v>15.727828909999999</v>
      </c>
      <c r="BE1265" s="96">
        <f t="shared" si="160"/>
        <v>6729.0855661511505</v>
      </c>
      <c r="BF1265" s="96">
        <f t="shared" si="161"/>
        <v>358.96371181753329</v>
      </c>
      <c r="BG1265" s="96">
        <f t="shared" si="162"/>
        <v>357.20742048476768</v>
      </c>
      <c r="BH1265">
        <v>6735.6438066415139</v>
      </c>
      <c r="BI1265">
        <v>1.3239780533154609E-3</v>
      </c>
      <c r="BJ1265">
        <v>0.9014998640761599</v>
      </c>
      <c r="BK1265">
        <v>3.8796941396991871</v>
      </c>
      <c r="BL1265">
        <v>0.85866472869354338</v>
      </c>
      <c r="BM1265">
        <v>5.4265238266493476</v>
      </c>
      <c r="BN1265">
        <v>0.90114518316249048</v>
      </c>
      <c r="BO1265">
        <v>3.8796941412068739</v>
      </c>
      <c r="BP1265">
        <v>1.096189807338146E-3</v>
      </c>
      <c r="BQ1265">
        <v>0.85866472869354338</v>
      </c>
      <c r="BR1265">
        <v>6729.6104886803814</v>
      </c>
      <c r="BS1265" s="96">
        <v>365.98741910542776</v>
      </c>
      <c r="BT1265" s="96">
        <v>351.23355825533417</v>
      </c>
      <c r="BU1265">
        <v>5.4265238266493476</v>
      </c>
      <c r="BV1265" s="60" t="b">
        <f t="shared" si="157"/>
        <v>0</v>
      </c>
      <c r="BW1265" s="30" t="s">
        <v>4921</v>
      </c>
      <c r="BX1265" s="96">
        <v>0.7</v>
      </c>
      <c r="BY1265" s="96">
        <v>0.7</v>
      </c>
      <c r="BZ1265" s="96">
        <v>2</v>
      </c>
      <c r="CA1265" s="96">
        <v>0.84870000000000001</v>
      </c>
      <c r="CB1265" s="96">
        <v>0.49</v>
      </c>
      <c r="CC1265" s="96">
        <v>0.73499999999999999</v>
      </c>
      <c r="CD1265" s="96">
        <v>0.7</v>
      </c>
      <c r="CE1265" s="96">
        <v>0.7</v>
      </c>
      <c r="CF1265" s="31">
        <v>2</v>
      </c>
      <c r="CG1265" s="30">
        <v>100</v>
      </c>
      <c r="CH1265" s="96">
        <v>100</v>
      </c>
      <c r="CI1265" s="96">
        <v>100</v>
      </c>
      <c r="CJ1265" s="96">
        <f>Population!$CG1265-Population!$CI1265</f>
        <v>0</v>
      </c>
      <c r="CK1265" s="118">
        <f>_xlfn.DAYS(Entries!$AY$2,Population!H1265)</f>
        <v>8175</v>
      </c>
      <c r="CL1265" s="118">
        <f t="shared" si="158"/>
        <v>1095</v>
      </c>
      <c r="CM1265" s="117">
        <f>Entries!$AY$5</f>
        <v>0.15</v>
      </c>
      <c r="CN1265" s="117">
        <f t="shared" si="163"/>
        <v>0</v>
      </c>
      <c r="CO1265" s="119">
        <f t="shared" si="159"/>
        <v>0</v>
      </c>
      <c r="CP1265" s="30" t="s">
        <v>4922</v>
      </c>
      <c r="CQ1265" s="96">
        <v>4</v>
      </c>
      <c r="CR1265" s="96" t="s">
        <v>95</v>
      </c>
      <c r="CS1265" s="96"/>
      <c r="CT1265" s="31"/>
      <c r="CU1265" s="30" t="s">
        <v>350</v>
      </c>
      <c r="CV1265" s="96" t="s">
        <v>351</v>
      </c>
      <c r="CW1265" s="96" t="s">
        <v>352</v>
      </c>
      <c r="CX1265" s="96" t="s">
        <v>3458</v>
      </c>
      <c r="CY1265" s="96" t="s">
        <v>107</v>
      </c>
      <c r="CZ1265" s="96"/>
      <c r="DA1265" s="31"/>
      <c r="DB1265" s="17" t="s">
        <v>15463</v>
      </c>
      <c r="DC1265" s="17">
        <v>10</v>
      </c>
      <c r="DD1265" s="17" t="s">
        <v>15500</v>
      </c>
      <c r="DE1265" s="17" t="s">
        <v>15500</v>
      </c>
      <c r="DF1265" s="17" t="s">
        <v>15500</v>
      </c>
      <c r="DG1265" s="23" t="s">
        <v>11180</v>
      </c>
      <c r="DH1265" s="145" t="s">
        <v>11186</v>
      </c>
    </row>
    <row r="1266" spans="1:112" s="17" customFormat="1" x14ac:dyDescent="0.25">
      <c r="A1266" s="32" t="s">
        <v>4923</v>
      </c>
      <c r="B1266" s="18">
        <v>0</v>
      </c>
      <c r="C1266" s="98" t="s">
        <v>15461</v>
      </c>
      <c r="D1266" s="18"/>
      <c r="E1266" s="18">
        <v>37387</v>
      </c>
      <c r="F1266" s="18" t="s">
        <v>4924</v>
      </c>
      <c r="G1266" s="33">
        <v>37384</v>
      </c>
      <c r="H1266" s="44">
        <v>40653</v>
      </c>
      <c r="I1266" s="98" t="s">
        <v>87</v>
      </c>
      <c r="J1266" s="98"/>
      <c r="K1266" s="98"/>
      <c r="L1266" s="18" t="s">
        <v>4925</v>
      </c>
      <c r="M1266" t="s">
        <v>507</v>
      </c>
      <c r="N1266" s="18" t="s">
        <v>507</v>
      </c>
      <c r="O1266" t="s">
        <v>509</v>
      </c>
      <c r="P1266" s="64" t="str">
        <f>VLOOKUP(N1266,Entries!J:K,2,FALSE)</f>
        <v>INDIA</v>
      </c>
      <c r="Q1266" s="38" t="s">
        <v>515</v>
      </c>
      <c r="R1266" s="32" t="s">
        <v>515</v>
      </c>
      <c r="S1266" s="18" t="s">
        <v>507</v>
      </c>
      <c r="T1266" t="s">
        <v>509</v>
      </c>
      <c r="U1266" s="39" t="s">
        <v>141</v>
      </c>
      <c r="V1266" s="33" t="s">
        <v>141</v>
      </c>
      <c r="W1266" s="64">
        <f>IF(VLOOKUP(R1266,Entries!N:P,3,FALSE)=V1266,1,VLOOKUP(R1266,Entries!N:P,3,FALSE))</f>
        <v>1</v>
      </c>
      <c r="X1266"/>
      <c r="Y1266"/>
      <c r="Z1266" s="18"/>
      <c r="AA1266" s="18"/>
      <c r="AB1266" s="98"/>
      <c r="AC1266" s="18" t="s">
        <v>142</v>
      </c>
      <c r="AD1266" s="18" t="s">
        <v>329</v>
      </c>
      <c r="AE1266" s="18" t="s">
        <v>94</v>
      </c>
      <c r="AF1266" s="98" t="s">
        <v>94</v>
      </c>
      <c r="AG1266" s="98"/>
      <c r="AH1266" s="98"/>
      <c r="AI1266" s="18"/>
      <c r="AJ1266" s="18">
        <v>5</v>
      </c>
      <c r="AK1266" s="18" t="s">
        <v>95</v>
      </c>
      <c r="AL1266" s="18"/>
      <c r="AM1266" s="33"/>
      <c r="AN1266" s="32" t="s">
        <v>777</v>
      </c>
      <c r="AO1266" s="18" t="s">
        <v>97</v>
      </c>
      <c r="AP1266" s="33" t="s">
        <v>97</v>
      </c>
      <c r="AQ1266">
        <v>21104.583122169999</v>
      </c>
      <c r="AR1266" t="s">
        <v>4271</v>
      </c>
      <c r="AS1266" t="s">
        <v>11225</v>
      </c>
      <c r="AT1266" t="s">
        <v>13355</v>
      </c>
      <c r="AU1266">
        <v>98.645099999999999</v>
      </c>
      <c r="AV1266" s="98">
        <v>1.7216814277733334</v>
      </c>
      <c r="AW1266">
        <v>179.9691</v>
      </c>
      <c r="AX1266" s="98">
        <v>3.1410526933733331</v>
      </c>
      <c r="AY1266">
        <v>3.167E-4</v>
      </c>
      <c r="AZ1266">
        <v>216.67449999999999</v>
      </c>
      <c r="BA1266" s="98">
        <v>3.7816826433555555</v>
      </c>
      <c r="BB1266">
        <v>143.42160000000001</v>
      </c>
      <c r="BC1266" s="98">
        <v>2.5031786177066668</v>
      </c>
      <c r="BD1266">
        <v>14.21661003</v>
      </c>
      <c r="BE1266" s="96">
        <f t="shared" si="160"/>
        <v>7197.8788807451583</v>
      </c>
      <c r="BF1266" s="96">
        <f t="shared" si="161"/>
        <v>829.15844898669002</v>
      </c>
      <c r="BG1266" s="96">
        <f t="shared" si="162"/>
        <v>824.59931250362661</v>
      </c>
      <c r="BH1266">
        <v>7204.0087160166458</v>
      </c>
      <c r="BI1266">
        <v>8.6042989252528958E-4</v>
      </c>
      <c r="BJ1266">
        <v>1.721586967169294</v>
      </c>
      <c r="BK1266">
        <v>3.1410533469075101</v>
      </c>
      <c r="BL1266">
        <v>1.346981965453478</v>
      </c>
      <c r="BM1266">
        <v>4.9378807443103678</v>
      </c>
      <c r="BN1266">
        <v>1.7216818301216501</v>
      </c>
      <c r="BO1266">
        <v>3.141053347168568</v>
      </c>
      <c r="BP1266">
        <v>1.2000384085105161E-3</v>
      </c>
      <c r="BQ1266">
        <v>1.346981965453478</v>
      </c>
      <c r="BR1266">
        <v>7195.0351807815168</v>
      </c>
      <c r="BS1266" s="96">
        <v>832.66949934903823</v>
      </c>
      <c r="BT1266" s="96">
        <v>815.40086221399542</v>
      </c>
      <c r="BU1266">
        <v>4.9378807443103678</v>
      </c>
      <c r="BV1266" s="65" t="str">
        <f t="shared" si="157"/>
        <v>sunsynchronous observation</v>
      </c>
      <c r="BW1266" s="32" t="s">
        <v>338</v>
      </c>
      <c r="BX1266" s="18">
        <v>2</v>
      </c>
      <c r="BY1266" s="18">
        <v>2.8</v>
      </c>
      <c r="BZ1266" s="18">
        <v>12</v>
      </c>
      <c r="CA1266" s="98">
        <v>24.872800000000002</v>
      </c>
      <c r="CB1266" s="98">
        <v>4</v>
      </c>
      <c r="CC1266" s="98">
        <v>12.9773</v>
      </c>
      <c r="CD1266" s="18">
        <v>2.8</v>
      </c>
      <c r="CE1266" s="18">
        <v>2</v>
      </c>
      <c r="CF1266" s="33">
        <v>12</v>
      </c>
      <c r="CG1266" s="32">
        <v>1206</v>
      </c>
      <c r="CH1266" s="18">
        <v>1206</v>
      </c>
      <c r="CI1266" s="18">
        <v>1206</v>
      </c>
      <c r="CJ1266" s="98">
        <f>Population!$CG1266-Population!$CI1266</f>
        <v>0</v>
      </c>
      <c r="CK1266" s="120">
        <f>_xlfn.DAYS(Entries!$AY$2,Population!H1266)</f>
        <v>3641</v>
      </c>
      <c r="CL1266" s="120">
        <f t="shared" si="158"/>
        <v>1825</v>
      </c>
      <c r="CM1266" s="122">
        <f>Entries!$AY$5</f>
        <v>0.15</v>
      </c>
      <c r="CN1266" s="122">
        <f t="shared" si="163"/>
        <v>0</v>
      </c>
      <c r="CO1266" s="121">
        <f t="shared" si="159"/>
        <v>0</v>
      </c>
      <c r="CP1266" s="32"/>
      <c r="CQ1266" s="19">
        <v>4</v>
      </c>
      <c r="CR1266" s="18" t="s">
        <v>118</v>
      </c>
      <c r="CS1266" s="18"/>
      <c r="CT1266" s="33"/>
      <c r="CU1266" s="32" t="s">
        <v>2769</v>
      </c>
      <c r="CV1266" s="18" t="s">
        <v>515</v>
      </c>
      <c r="CW1266" s="18" t="s">
        <v>509</v>
      </c>
      <c r="CX1266" s="18" t="s">
        <v>743</v>
      </c>
      <c r="CY1266" s="18" t="s">
        <v>150</v>
      </c>
      <c r="CZ1266" s="18" t="s">
        <v>151</v>
      </c>
      <c r="DA1266" s="33"/>
      <c r="DB1266" s="17" t="s">
        <v>15463</v>
      </c>
      <c r="DC1266" s="17" t="s">
        <v>15500</v>
      </c>
      <c r="DD1266" s="17">
        <v>1</v>
      </c>
      <c r="DE1266" s="17">
        <v>1</v>
      </c>
      <c r="DF1266" s="17">
        <v>10</v>
      </c>
      <c r="DG1266" s="23" t="s">
        <v>11177</v>
      </c>
      <c r="DH1266" s="145"/>
    </row>
    <row r="1267" spans="1:112" s="17" customFormat="1" x14ac:dyDescent="0.25">
      <c r="A1267" s="30" t="s">
        <v>4927</v>
      </c>
      <c r="B1267" s="15">
        <v>0</v>
      </c>
      <c r="C1267" s="96" t="s">
        <v>15461</v>
      </c>
      <c r="D1267" s="15"/>
      <c r="E1267" s="15">
        <v>41877</v>
      </c>
      <c r="F1267" s="15" t="s">
        <v>4928</v>
      </c>
      <c r="G1267" s="31">
        <v>41874</v>
      </c>
      <c r="H1267" s="43">
        <v>42711</v>
      </c>
      <c r="I1267" s="96" t="s">
        <v>87</v>
      </c>
      <c r="J1267" s="96"/>
      <c r="K1267" s="96"/>
      <c r="L1267" s="15" t="s">
        <v>88</v>
      </c>
      <c r="M1267" s="124" t="s">
        <v>507</v>
      </c>
      <c r="N1267" s="15" t="s">
        <v>507</v>
      </c>
      <c r="O1267" s="124" t="s">
        <v>509</v>
      </c>
      <c r="P1267" s="96" t="str">
        <f>VLOOKUP(N1267,Entries!J:K,2,FALSE)</f>
        <v>INDIA</v>
      </c>
      <c r="Q1267" s="123" t="s">
        <v>515</v>
      </c>
      <c r="R1267" s="30" t="s">
        <v>515</v>
      </c>
      <c r="S1267" s="15" t="s">
        <v>507</v>
      </c>
      <c r="T1267" s="124" t="s">
        <v>509</v>
      </c>
      <c r="U1267" s="125" t="s">
        <v>141</v>
      </c>
      <c r="V1267" s="31" t="s">
        <v>141</v>
      </c>
      <c r="W1267" s="64">
        <f>IF(VLOOKUP(R1267,Entries!N:P,3,FALSE)=V1267,1,VLOOKUP(R1267,Entries!N:P,3,FALSE))</f>
        <v>1</v>
      </c>
      <c r="X1267" s="124"/>
      <c r="Y1267" s="124"/>
      <c r="Z1267" s="15"/>
      <c r="AA1267" s="15"/>
      <c r="AB1267" s="96"/>
      <c r="AC1267" s="15" t="s">
        <v>142</v>
      </c>
      <c r="AD1267" s="15" t="s">
        <v>329</v>
      </c>
      <c r="AE1267" s="15" t="s">
        <v>94</v>
      </c>
      <c r="AF1267" s="96" t="s">
        <v>94</v>
      </c>
      <c r="AG1267" s="96"/>
      <c r="AH1267" s="96"/>
      <c r="AI1267" s="15"/>
      <c r="AJ1267" s="15">
        <v>5</v>
      </c>
      <c r="AK1267" s="15" t="s">
        <v>95</v>
      </c>
      <c r="AL1267" s="15"/>
      <c r="AM1267" s="31"/>
      <c r="AN1267" s="30" t="s">
        <v>125</v>
      </c>
      <c r="AO1267" s="15" t="s">
        <v>97</v>
      </c>
      <c r="AP1267" s="31" t="s">
        <v>97</v>
      </c>
      <c r="AQ1267">
        <v>21104.404584830001</v>
      </c>
      <c r="AR1267" t="s">
        <v>1069</v>
      </c>
      <c r="AS1267" t="s">
        <v>11225</v>
      </c>
      <c r="AT1267" t="s">
        <v>13356</v>
      </c>
      <c r="AU1267">
        <v>98.759100000000004</v>
      </c>
      <c r="AV1267" s="96">
        <v>1.7236711027066667</v>
      </c>
      <c r="AW1267">
        <v>178.80439999999999</v>
      </c>
      <c r="AX1267" s="96">
        <v>3.120724847804444</v>
      </c>
      <c r="AY1267">
        <v>2.6850000000000002E-4</v>
      </c>
      <c r="AZ1267">
        <v>119.4097</v>
      </c>
      <c r="BA1267" s="96">
        <v>2.0840919902355557</v>
      </c>
      <c r="BB1267">
        <v>240.7355</v>
      </c>
      <c r="BC1267" s="96">
        <v>4.2016262273111114</v>
      </c>
      <c r="BD1267">
        <v>14.216411750000001</v>
      </c>
      <c r="BE1267" s="96">
        <f t="shared" si="160"/>
        <v>7197.9458077180998</v>
      </c>
      <c r="BF1267" s="96">
        <f t="shared" si="161"/>
        <v>828.878456167472</v>
      </c>
      <c r="BG1267" s="96">
        <f t="shared" si="162"/>
        <v>825.01315926872758</v>
      </c>
      <c r="BH1267">
        <v>7204.0770759149891</v>
      </c>
      <c r="BI1267">
        <v>1.3003961721233851E-3</v>
      </c>
      <c r="BJ1267">
        <v>1.7235754328857189</v>
      </c>
      <c r="BK1267">
        <v>3.1207254948308192</v>
      </c>
      <c r="BL1267">
        <v>1.3271148155936989</v>
      </c>
      <c r="BM1267">
        <v>4.9586052824619236</v>
      </c>
      <c r="BN1267">
        <v>1.7236715059338921</v>
      </c>
      <c r="BO1267">
        <v>3.1207254975525851</v>
      </c>
      <c r="BP1267">
        <v>1.467831637703817E-3</v>
      </c>
      <c r="BQ1267">
        <v>1.3271148155936989</v>
      </c>
      <c r="BR1267">
        <v>7195.1076167447063</v>
      </c>
      <c r="BS1267" s="96">
        <v>834.66882334124875</v>
      </c>
      <c r="BT1267" s="96">
        <v>813.5464101481648</v>
      </c>
      <c r="BU1267">
        <v>4.9586052824619236</v>
      </c>
      <c r="BV1267" s="60" t="str">
        <f t="shared" si="157"/>
        <v>sunsynchronous observation</v>
      </c>
      <c r="BW1267" s="30" t="s">
        <v>338</v>
      </c>
      <c r="BX1267" s="15">
        <v>2</v>
      </c>
      <c r="BY1267" s="15">
        <v>2.8</v>
      </c>
      <c r="BZ1267" s="15">
        <v>12</v>
      </c>
      <c r="CA1267" s="96">
        <v>24.872800000000002</v>
      </c>
      <c r="CB1267" s="96">
        <v>4</v>
      </c>
      <c r="CC1267" s="96">
        <v>12.9773</v>
      </c>
      <c r="CD1267" s="15">
        <v>2.8</v>
      </c>
      <c r="CE1267" s="15">
        <v>2</v>
      </c>
      <c r="CF1267" s="31">
        <v>12</v>
      </c>
      <c r="CG1267" s="30">
        <v>1235</v>
      </c>
      <c r="CH1267" s="15">
        <v>1235</v>
      </c>
      <c r="CI1267" s="15">
        <v>1100</v>
      </c>
      <c r="CJ1267" s="96">
        <f>Population!$CG1267-Population!$CI1267</f>
        <v>135</v>
      </c>
      <c r="CK1267" s="118">
        <f>_xlfn.DAYS(Entries!$AY$2,Population!H1267)</f>
        <v>1583</v>
      </c>
      <c r="CL1267" s="118">
        <f t="shared" si="158"/>
        <v>1825</v>
      </c>
      <c r="CM1267" s="117">
        <f>Entries!$AY$5</f>
        <v>0.15</v>
      </c>
      <c r="CN1267" s="117">
        <f t="shared" si="163"/>
        <v>0.10931174089068826</v>
      </c>
      <c r="CO1267" s="119">
        <f t="shared" si="159"/>
        <v>0.26271232876712325</v>
      </c>
      <c r="CP1267" s="30"/>
      <c r="CQ1267" s="19">
        <v>1</v>
      </c>
      <c r="CR1267" s="15" t="s">
        <v>118</v>
      </c>
      <c r="CS1267" s="15"/>
      <c r="CT1267" s="31"/>
      <c r="CU1267" s="30" t="s">
        <v>2769</v>
      </c>
      <c r="CV1267" s="15" t="s">
        <v>515</v>
      </c>
      <c r="CW1267" s="15" t="s">
        <v>509</v>
      </c>
      <c r="CX1267" s="15" t="s">
        <v>743</v>
      </c>
      <c r="CY1267" s="15" t="s">
        <v>150</v>
      </c>
      <c r="CZ1267" s="15" t="s">
        <v>151</v>
      </c>
      <c r="DA1267" s="31"/>
      <c r="DB1267" s="17" t="s">
        <v>15463</v>
      </c>
      <c r="DC1267" s="17" t="s">
        <v>15500</v>
      </c>
      <c r="DD1267" s="17">
        <v>1</v>
      </c>
      <c r="DE1267" s="17">
        <v>1</v>
      </c>
      <c r="DF1267" s="17">
        <v>10</v>
      </c>
      <c r="DG1267" s="23" t="s">
        <v>11177</v>
      </c>
      <c r="DH1267" s="145"/>
    </row>
    <row r="1268" spans="1:112" s="17" customFormat="1" x14ac:dyDescent="0.25">
      <c r="A1268" s="32" t="s">
        <v>4930</v>
      </c>
      <c r="B1268" s="18">
        <v>0</v>
      </c>
      <c r="C1268" s="98" t="s">
        <v>15461</v>
      </c>
      <c r="D1268" s="18"/>
      <c r="E1268" s="18">
        <v>29228</v>
      </c>
      <c r="F1268" s="18" t="s">
        <v>4931</v>
      </c>
      <c r="G1268" s="33">
        <v>29225</v>
      </c>
      <c r="H1268" s="44">
        <v>38883</v>
      </c>
      <c r="I1268" s="98" t="s">
        <v>271</v>
      </c>
      <c r="J1268" s="98"/>
      <c r="K1268" s="98"/>
      <c r="L1268" s="18" t="s">
        <v>123</v>
      </c>
      <c r="M1268" t="s">
        <v>277</v>
      </c>
      <c r="N1268" s="18" t="s">
        <v>277</v>
      </c>
      <c r="O1268" t="s">
        <v>123</v>
      </c>
      <c r="P1268" s="64" t="str">
        <f>VLOOKUP(N1268,Entries!J:K,2,FALSE)</f>
        <v>COMMONWEALTH OF INDEPENDENT STATES</v>
      </c>
      <c r="Q1268" s="38" t="s">
        <v>2241</v>
      </c>
      <c r="R1268" s="32" t="s">
        <v>11059</v>
      </c>
      <c r="S1268" s="18" t="s">
        <v>277</v>
      </c>
      <c r="T1268" t="s">
        <v>278</v>
      </c>
      <c r="U1268" s="39" t="s">
        <v>141</v>
      </c>
      <c r="V1268" s="33" t="s">
        <v>141</v>
      </c>
      <c r="W1268" s="64">
        <f>IF(VLOOKUP(R1268,Entries!N:P,3,FALSE)=V1268,1,VLOOKUP(R1268,Entries!N:P,3,FALSE))</f>
        <v>1</v>
      </c>
      <c r="X1268"/>
      <c r="Y1268"/>
      <c r="Z1268" s="18"/>
      <c r="AA1268" s="18"/>
      <c r="AB1268" s="98"/>
      <c r="AC1268" s="18" t="s">
        <v>142</v>
      </c>
      <c r="AD1268" s="18" t="s">
        <v>4932</v>
      </c>
      <c r="AE1268" s="18" t="s">
        <v>94</v>
      </c>
      <c r="AF1268" s="98" t="s">
        <v>94</v>
      </c>
      <c r="AG1268" s="98"/>
      <c r="AH1268" s="98"/>
      <c r="AI1268" s="18"/>
      <c r="AJ1268" s="18">
        <v>5</v>
      </c>
      <c r="AK1268" s="18" t="s">
        <v>95</v>
      </c>
      <c r="AL1268" s="18"/>
      <c r="AM1268" s="33"/>
      <c r="AN1268" s="32" t="s">
        <v>133</v>
      </c>
      <c r="AO1268" s="18" t="s">
        <v>134</v>
      </c>
      <c r="AP1268" s="33" t="s">
        <v>98</v>
      </c>
      <c r="AQ1268">
        <v>21104.51189183</v>
      </c>
      <c r="AR1268" t="s">
        <v>12469</v>
      </c>
      <c r="AS1268" t="s">
        <v>11225</v>
      </c>
      <c r="AT1268" t="s">
        <v>13357</v>
      </c>
      <c r="AU1268">
        <v>69.934299999999993</v>
      </c>
      <c r="AV1268" s="98">
        <v>1.2205835411422221</v>
      </c>
      <c r="AW1268">
        <v>141.52070000000001</v>
      </c>
      <c r="AX1268" s="98">
        <v>2.4700016608577782</v>
      </c>
      <c r="AY1268">
        <v>5.5979999999999995E-4</v>
      </c>
      <c r="AZ1268">
        <v>325.5111</v>
      </c>
      <c r="BA1268" s="98">
        <v>5.6812392648400003</v>
      </c>
      <c r="BB1268">
        <v>34.568600000000004</v>
      </c>
      <c r="BC1268" s="98">
        <v>0.60333576228444452</v>
      </c>
      <c r="BD1268">
        <v>15.02671636</v>
      </c>
      <c r="BE1268" s="96">
        <f t="shared" si="160"/>
        <v>6936.8000388206556</v>
      </c>
      <c r="BF1268" s="96">
        <f t="shared" si="161"/>
        <v>569.68325948238726</v>
      </c>
      <c r="BG1268" s="96">
        <f t="shared" si="162"/>
        <v>561.91681815892389</v>
      </c>
      <c r="BH1268">
        <v>6943.1689111044298</v>
      </c>
      <c r="BI1268">
        <v>1.241966971820172E-3</v>
      </c>
      <c r="BJ1268">
        <v>1.220805147385948</v>
      </c>
      <c r="BK1268">
        <v>2.4700021749041552</v>
      </c>
      <c r="BL1268">
        <v>0.59525938227350195</v>
      </c>
      <c r="BM1268">
        <v>5.6893180263753722</v>
      </c>
      <c r="BN1268">
        <v>1.220583754388181</v>
      </c>
      <c r="BO1268">
        <v>2.4700021746330671</v>
      </c>
      <c r="BP1268">
        <v>1.1073185737998129E-3</v>
      </c>
      <c r="BQ1268">
        <v>0.59525938227350195</v>
      </c>
      <c r="BR1268">
        <v>6934.7574445920809</v>
      </c>
      <c r="BS1268" s="96">
        <v>571.43643031527427</v>
      </c>
      <c r="BT1268" s="96">
        <v>556.07845886888754</v>
      </c>
      <c r="BU1268">
        <v>5.6893180263753722</v>
      </c>
      <c r="BV1268" s="65" t="str">
        <f t="shared" ref="BV1268:BV1331" si="164">IF(AND(CR1268="Real",CQ1268=0),"no propulsion",IF(AND(BX1268&lt;0.2,BY1268&lt;0.2,BZ1268&lt;0.2),"too small",IF(OR(D1268="Starlink v0.9",D1268="Starlink v1.0"),"Starlink",IF(D1268="OneWeb","OneWeb",IF(AND(AE1268="Earth Observation",AO1268="Sunsynchron"),"sunsynchronous observation",IF(AF1268="Earth Observation","Earth Observation"))))))</f>
        <v>Earth Observation</v>
      </c>
      <c r="BW1268" s="32" t="s">
        <v>253</v>
      </c>
      <c r="BX1268" s="18">
        <v>2.7</v>
      </c>
      <c r="BY1268" s="18">
        <v>7.9</v>
      </c>
      <c r="BZ1268" s="18">
        <v>10</v>
      </c>
      <c r="CA1268" s="98">
        <v>37.853299999999997</v>
      </c>
      <c r="CB1268" s="98">
        <v>5.7256</v>
      </c>
      <c r="CC1268" s="98">
        <v>24.9101</v>
      </c>
      <c r="CD1268" s="18">
        <v>7.9</v>
      </c>
      <c r="CE1268" s="18">
        <v>2.7</v>
      </c>
      <c r="CF1268" s="33">
        <v>10</v>
      </c>
      <c r="CG1268" s="32">
        <v>6570</v>
      </c>
      <c r="CH1268" s="18">
        <v>6570</v>
      </c>
      <c r="CI1268" s="18">
        <v>5670</v>
      </c>
      <c r="CJ1268" s="98">
        <f>Population!$CG1268-Population!$CI1268</f>
        <v>900</v>
      </c>
      <c r="CK1268" s="120">
        <f>_xlfn.DAYS(Entries!$AY$2,Population!H1268)</f>
        <v>5411</v>
      </c>
      <c r="CL1268" s="120">
        <f t="shared" ref="CL1268:CL1331" si="165">AJ1268*365</f>
        <v>1825</v>
      </c>
      <c r="CM1268" s="122">
        <f>Entries!$AY$5</f>
        <v>0.15</v>
      </c>
      <c r="CN1268" s="122">
        <f t="shared" si="163"/>
        <v>0.13698630136986301</v>
      </c>
      <c r="CO1268" s="121">
        <f t="shared" ref="CO1268:CO1331" si="166">IF(CQ1268=0,"-",MAX(0,1-(1-CM1268)/CL1268*CK1268))</f>
        <v>0</v>
      </c>
      <c r="CP1268" s="32"/>
      <c r="CQ1268" s="19">
        <v>1</v>
      </c>
      <c r="CR1268" s="18" t="s">
        <v>118</v>
      </c>
      <c r="CS1268" s="18"/>
      <c r="CT1268" s="33"/>
      <c r="CU1268" s="32" t="s">
        <v>4934</v>
      </c>
      <c r="CV1268" s="18"/>
      <c r="CW1268" s="18"/>
      <c r="CX1268" s="18" t="s">
        <v>4935</v>
      </c>
      <c r="CY1268" s="18" t="s">
        <v>107</v>
      </c>
      <c r="CZ1268" s="18" t="s">
        <v>151</v>
      </c>
      <c r="DA1268" s="33"/>
      <c r="DB1268" s="17" t="s">
        <v>15463</v>
      </c>
      <c r="DC1268" s="17" t="s">
        <v>15500</v>
      </c>
      <c r="DD1268" s="17">
        <v>1</v>
      </c>
      <c r="DE1268" s="17">
        <v>1</v>
      </c>
      <c r="DF1268" s="17" t="s">
        <v>15500</v>
      </c>
      <c r="DG1268" s="23" t="s">
        <v>11176</v>
      </c>
      <c r="DH1268" s="145"/>
    </row>
    <row r="1269" spans="1:112" s="17" customFormat="1" x14ac:dyDescent="0.25">
      <c r="A1269" s="30" t="s">
        <v>4936</v>
      </c>
      <c r="B1269" s="15">
        <v>0</v>
      </c>
      <c r="C1269" s="96" t="s">
        <v>15461</v>
      </c>
      <c r="D1269" s="15"/>
      <c r="E1269" s="15">
        <v>39186</v>
      </c>
      <c r="F1269" s="15" t="s">
        <v>4937</v>
      </c>
      <c r="G1269" s="31">
        <v>39183</v>
      </c>
      <c r="H1269" s="43">
        <v>41450</v>
      </c>
      <c r="I1269" s="96" t="s">
        <v>271</v>
      </c>
      <c r="J1269" s="96"/>
      <c r="K1269" s="96"/>
      <c r="L1269" s="15" t="s">
        <v>272</v>
      </c>
      <c r="M1269" s="124" t="s">
        <v>277</v>
      </c>
      <c r="N1269" s="15" t="s">
        <v>277</v>
      </c>
      <c r="O1269" s="124" t="s">
        <v>278</v>
      </c>
      <c r="P1269" s="96" t="str">
        <f>VLOOKUP(N1269,Entries!J:K,2,FALSE)</f>
        <v>COMMONWEALTH OF INDEPENDENT STATES</v>
      </c>
      <c r="Q1269" s="123" t="s">
        <v>4938</v>
      </c>
      <c r="R1269" s="30" t="s">
        <v>11059</v>
      </c>
      <c r="S1269" s="15" t="s">
        <v>277</v>
      </c>
      <c r="T1269" s="124" t="s">
        <v>278</v>
      </c>
      <c r="U1269" s="125" t="s">
        <v>141</v>
      </c>
      <c r="V1269" s="31" t="s">
        <v>141</v>
      </c>
      <c r="W1269" s="64">
        <f>IF(VLOOKUP(R1269,Entries!N:P,3,FALSE)=V1269,1,VLOOKUP(R1269,Entries!N:P,3,FALSE))</f>
        <v>1</v>
      </c>
      <c r="X1269" s="124"/>
      <c r="Y1269" s="124"/>
      <c r="Z1269" s="15"/>
      <c r="AA1269" s="15"/>
      <c r="AB1269" s="96"/>
      <c r="AC1269" s="15" t="s">
        <v>142</v>
      </c>
      <c r="AD1269" s="15" t="s">
        <v>329</v>
      </c>
      <c r="AE1269" s="15" t="s">
        <v>94</v>
      </c>
      <c r="AF1269" s="96" t="s">
        <v>94</v>
      </c>
      <c r="AG1269" s="96"/>
      <c r="AH1269" s="96"/>
      <c r="AI1269" s="15"/>
      <c r="AJ1269" s="15">
        <v>5</v>
      </c>
      <c r="AK1269" s="15" t="s">
        <v>95</v>
      </c>
      <c r="AL1269" s="15"/>
      <c r="AM1269" s="31"/>
      <c r="AN1269" s="30" t="s">
        <v>96</v>
      </c>
      <c r="AO1269" s="15" t="s">
        <v>97</v>
      </c>
      <c r="AP1269" s="31" t="s">
        <v>97</v>
      </c>
      <c r="AQ1269">
        <v>21104.477248430001</v>
      </c>
      <c r="AR1269" t="s">
        <v>13358</v>
      </c>
      <c r="AS1269" t="s">
        <v>11225</v>
      </c>
      <c r="AT1269" t="s">
        <v>13359</v>
      </c>
      <c r="AU1269">
        <v>97.182699999999997</v>
      </c>
      <c r="AV1269" s="96">
        <v>1.6961577381022221</v>
      </c>
      <c r="AW1269">
        <v>168.25790000000001</v>
      </c>
      <c r="AX1269" s="96">
        <v>2.9366537365377781</v>
      </c>
      <c r="AY1269">
        <v>1.8305000000000001E-3</v>
      </c>
      <c r="AZ1269">
        <v>101.6623</v>
      </c>
      <c r="BA1269" s="96">
        <v>1.774341491008889</v>
      </c>
      <c r="BB1269">
        <v>353.70460000000003</v>
      </c>
      <c r="BC1269" s="96">
        <v>6.1733085651288899</v>
      </c>
      <c r="BD1269">
        <v>15.34217641</v>
      </c>
      <c r="BE1269" s="96">
        <f t="shared" si="160"/>
        <v>6841.3832521443419</v>
      </c>
      <c r="BF1269" s="96">
        <f t="shared" si="161"/>
        <v>482.90640418739258</v>
      </c>
      <c r="BG1269" s="96">
        <f t="shared" si="162"/>
        <v>457.86010010129212</v>
      </c>
      <c r="BH1269">
        <v>6828.9623687005123</v>
      </c>
      <c r="BI1269">
        <v>1.089715619916679E-3</v>
      </c>
      <c r="BJ1269">
        <v>1.6962441911616399</v>
      </c>
      <c r="BK1269">
        <v>2.9366707620868309</v>
      </c>
      <c r="BL1269">
        <v>1.676776141762599</v>
      </c>
      <c r="BM1269">
        <v>6.2706836264097516</v>
      </c>
      <c r="BN1269">
        <v>1.6961580438371111</v>
      </c>
      <c r="BO1269">
        <v>2.9366543384946908</v>
      </c>
      <c r="BP1269">
        <v>2.9773609430212879E-3</v>
      </c>
      <c r="BQ1269">
        <v>1.706505580302049</v>
      </c>
      <c r="BR1269">
        <v>6838.333501818578</v>
      </c>
      <c r="BS1269" s="96">
        <v>487.69368890224632</v>
      </c>
      <c r="BT1269" s="96">
        <v>446.97331473490976</v>
      </c>
      <c r="BU1269">
        <v>6.2706836264097516</v>
      </c>
      <c r="BV1269" s="60" t="str">
        <f t="shared" si="164"/>
        <v>sunsynchronous observation</v>
      </c>
      <c r="BW1269" s="30" t="s">
        <v>4940</v>
      </c>
      <c r="BX1269" s="15">
        <v>2.7</v>
      </c>
      <c r="BY1269" s="15">
        <v>7.9</v>
      </c>
      <c r="BZ1269" s="96">
        <v>13</v>
      </c>
      <c r="CA1269" s="96">
        <v>44.333399999999997</v>
      </c>
      <c r="CB1269" s="15">
        <v>5.7256</v>
      </c>
      <c r="CC1269" s="96">
        <v>27.080100000000002</v>
      </c>
      <c r="CD1269" s="15">
        <v>7.9</v>
      </c>
      <c r="CE1269" s="15">
        <v>2.7</v>
      </c>
      <c r="CF1269" s="31">
        <v>13</v>
      </c>
      <c r="CG1269" s="30">
        <v>5691</v>
      </c>
      <c r="CH1269" s="15">
        <v>5691</v>
      </c>
      <c r="CI1269" s="15">
        <v>5600</v>
      </c>
      <c r="CJ1269" s="96">
        <f>Population!$CG1269-Population!$CI1269</f>
        <v>91</v>
      </c>
      <c r="CK1269" s="118">
        <f>_xlfn.DAYS(Entries!$AY$2,Population!H1269)</f>
        <v>2844</v>
      </c>
      <c r="CL1269" s="118">
        <f t="shared" si="165"/>
        <v>1825</v>
      </c>
      <c r="CM1269" s="117">
        <f>Entries!$AY$5</f>
        <v>0.15</v>
      </c>
      <c r="CN1269" s="117">
        <f t="shared" si="163"/>
        <v>1.5990159901599015E-2</v>
      </c>
      <c r="CO1269" s="119">
        <f t="shared" si="166"/>
        <v>0</v>
      </c>
      <c r="CP1269" s="30"/>
      <c r="CQ1269" s="19">
        <v>2</v>
      </c>
      <c r="CR1269" s="15" t="s">
        <v>118</v>
      </c>
      <c r="CS1269" s="15"/>
      <c r="CT1269" s="31"/>
      <c r="CU1269" s="30" t="s">
        <v>990</v>
      </c>
      <c r="CV1269" s="15" t="s">
        <v>4941</v>
      </c>
      <c r="CW1269" s="15" t="s">
        <v>278</v>
      </c>
      <c r="CX1269" s="15" t="s">
        <v>4942</v>
      </c>
      <c r="CY1269" s="15" t="s">
        <v>107</v>
      </c>
      <c r="CZ1269" s="15" t="s">
        <v>151</v>
      </c>
      <c r="DA1269" s="31"/>
      <c r="DB1269" s="17" t="s">
        <v>15463</v>
      </c>
      <c r="DC1269" s="17" t="s">
        <v>15500</v>
      </c>
      <c r="DD1269" s="17">
        <v>1</v>
      </c>
      <c r="DE1269" s="17">
        <v>1</v>
      </c>
      <c r="DF1269" s="17">
        <v>10</v>
      </c>
      <c r="DG1269" s="23" t="s">
        <v>11177</v>
      </c>
      <c r="DH1269" s="145"/>
    </row>
    <row r="1270" spans="1:112" s="17" customFormat="1" x14ac:dyDescent="0.25">
      <c r="A1270" s="32" t="s">
        <v>4943</v>
      </c>
      <c r="B1270" s="18">
        <v>0</v>
      </c>
      <c r="C1270" s="98" t="s">
        <v>15461</v>
      </c>
      <c r="D1270" s="18"/>
      <c r="E1270" s="18">
        <v>40360</v>
      </c>
      <c r="F1270" s="18" t="s">
        <v>4944</v>
      </c>
      <c r="G1270" s="33">
        <v>40357</v>
      </c>
      <c r="H1270" s="44">
        <v>41999</v>
      </c>
      <c r="I1270" s="98" t="s">
        <v>271</v>
      </c>
      <c r="J1270" s="98"/>
      <c r="K1270" s="98"/>
      <c r="L1270" s="18" t="s">
        <v>365</v>
      </c>
      <c r="M1270" t="s">
        <v>277</v>
      </c>
      <c r="N1270" s="18" t="s">
        <v>277</v>
      </c>
      <c r="O1270" t="s">
        <v>278</v>
      </c>
      <c r="P1270" s="64" t="str">
        <f>VLOOKUP(N1270,Entries!J:K,2,FALSE)</f>
        <v>COMMONWEALTH OF INDEPENDENT STATES</v>
      </c>
      <c r="Q1270" s="38" t="s">
        <v>4938</v>
      </c>
      <c r="R1270" s="32" t="s">
        <v>11059</v>
      </c>
      <c r="S1270" s="18" t="s">
        <v>277</v>
      </c>
      <c r="T1270" t="s">
        <v>278</v>
      </c>
      <c r="U1270" s="39" t="s">
        <v>141</v>
      </c>
      <c r="V1270" s="33" t="s">
        <v>141</v>
      </c>
      <c r="W1270" s="64">
        <f>IF(VLOOKUP(R1270,Entries!N:P,3,FALSE)=V1270,1,VLOOKUP(R1270,Entries!N:P,3,FALSE))</f>
        <v>1</v>
      </c>
      <c r="X1270"/>
      <c r="Y1270"/>
      <c r="Z1270" s="18"/>
      <c r="AA1270" s="18"/>
      <c r="AB1270" s="98"/>
      <c r="AC1270" s="18" t="s">
        <v>142</v>
      </c>
      <c r="AD1270" s="18" t="s">
        <v>4932</v>
      </c>
      <c r="AE1270" s="18" t="s">
        <v>94</v>
      </c>
      <c r="AF1270" s="98" t="s">
        <v>94</v>
      </c>
      <c r="AG1270" s="98"/>
      <c r="AH1270" s="98"/>
      <c r="AI1270" s="18"/>
      <c r="AJ1270" s="18">
        <v>5</v>
      </c>
      <c r="AK1270" s="18" t="s">
        <v>95</v>
      </c>
      <c r="AL1270" s="18"/>
      <c r="AM1270" s="33"/>
      <c r="AN1270" s="32" t="s">
        <v>96</v>
      </c>
      <c r="AO1270" s="18" t="s">
        <v>97</v>
      </c>
      <c r="AP1270" s="33" t="s">
        <v>97</v>
      </c>
      <c r="AQ1270">
        <v>21104.529905980002</v>
      </c>
      <c r="AR1270" t="s">
        <v>13360</v>
      </c>
      <c r="AS1270" t="s">
        <v>11225</v>
      </c>
      <c r="AT1270" t="s">
        <v>13361</v>
      </c>
      <c r="AU1270">
        <v>97.228300000000004</v>
      </c>
      <c r="AV1270" s="98">
        <v>1.6969536080755558</v>
      </c>
      <c r="AW1270">
        <v>193.34309999999999</v>
      </c>
      <c r="AX1270" s="98">
        <v>3.3744729789733339</v>
      </c>
      <c r="AY1270">
        <v>9.4600000000000001E-4</v>
      </c>
      <c r="AZ1270">
        <v>177.04900000000001</v>
      </c>
      <c r="BA1270" s="98">
        <v>3.090087344488889</v>
      </c>
      <c r="BB1270">
        <v>279.23829999999998</v>
      </c>
      <c r="BC1270" s="98">
        <v>4.873626718742222</v>
      </c>
      <c r="BD1270">
        <v>15.34130601</v>
      </c>
      <c r="BE1270" s="96">
        <f t="shared" si="160"/>
        <v>6841.6420168880468</v>
      </c>
      <c r="BF1270" s="96">
        <f t="shared" si="161"/>
        <v>477.11421023602179</v>
      </c>
      <c r="BG1270" s="96">
        <f t="shared" si="162"/>
        <v>464.16982354007087</v>
      </c>
      <c r="BH1270">
        <v>6829.300821655459</v>
      </c>
      <c r="BI1270">
        <v>9.1847042906989551E-4</v>
      </c>
      <c r="BJ1270">
        <v>1.697040072161845</v>
      </c>
      <c r="BK1270">
        <v>3.3744927453933768</v>
      </c>
      <c r="BL1270">
        <v>3.9247181702304448</v>
      </c>
      <c r="BM1270">
        <v>4.0387760318358596</v>
      </c>
      <c r="BN1270">
        <v>1.696953913848279</v>
      </c>
      <c r="BO1270">
        <v>3.3744736702935469</v>
      </c>
      <c r="BP1270">
        <v>1.699426628242367E-3</v>
      </c>
      <c r="BQ1270">
        <v>3.9247181702304448</v>
      </c>
      <c r="BR1270">
        <v>6838.5942227969099</v>
      </c>
      <c r="BS1270" s="96">
        <v>479.21591191887546</v>
      </c>
      <c r="BT1270" s="96">
        <v>455.97253367494432</v>
      </c>
      <c r="BU1270">
        <v>4.0387760318358596</v>
      </c>
      <c r="BV1270" s="65" t="str">
        <f t="shared" si="164"/>
        <v>sunsynchronous observation</v>
      </c>
      <c r="BW1270" s="32" t="s">
        <v>4940</v>
      </c>
      <c r="BX1270" s="18">
        <v>2.7</v>
      </c>
      <c r="BY1270" s="18">
        <v>7.9</v>
      </c>
      <c r="BZ1270" s="98">
        <v>13</v>
      </c>
      <c r="CA1270" s="98">
        <v>44.333399999999997</v>
      </c>
      <c r="CB1270" s="18">
        <v>5.7256</v>
      </c>
      <c r="CC1270" s="98">
        <v>27.080100000000002</v>
      </c>
      <c r="CD1270" s="18">
        <v>7.9</v>
      </c>
      <c r="CE1270" s="18">
        <v>2.7</v>
      </c>
      <c r="CF1270" s="33">
        <v>13</v>
      </c>
      <c r="CG1270" s="32">
        <v>6392</v>
      </c>
      <c r="CH1270" s="18">
        <v>6392</v>
      </c>
      <c r="CI1270" s="18">
        <v>5900</v>
      </c>
      <c r="CJ1270" s="98">
        <f>Population!$CG1270-Population!$CI1270</f>
        <v>492</v>
      </c>
      <c r="CK1270" s="120">
        <f>_xlfn.DAYS(Entries!$AY$2,Population!H1270)</f>
        <v>2295</v>
      </c>
      <c r="CL1270" s="120">
        <f t="shared" si="165"/>
        <v>1825</v>
      </c>
      <c r="CM1270" s="122">
        <f>Entries!$AY$5</f>
        <v>0.15</v>
      </c>
      <c r="CN1270" s="122">
        <f t="shared" si="163"/>
        <v>7.6971214017521897E-2</v>
      </c>
      <c r="CO1270" s="121">
        <f t="shared" si="166"/>
        <v>0</v>
      </c>
      <c r="CP1270" s="32"/>
      <c r="CQ1270" s="19">
        <v>4</v>
      </c>
      <c r="CR1270" s="18" t="s">
        <v>118</v>
      </c>
      <c r="CS1270" s="18"/>
      <c r="CT1270" s="33"/>
      <c r="CU1270" s="32" t="s">
        <v>990</v>
      </c>
      <c r="CV1270" s="18" t="s">
        <v>4941</v>
      </c>
      <c r="CW1270" s="18" t="s">
        <v>278</v>
      </c>
      <c r="CX1270" s="18" t="s">
        <v>4942</v>
      </c>
      <c r="CY1270" s="18" t="s">
        <v>107</v>
      </c>
      <c r="CZ1270" s="18" t="s">
        <v>151</v>
      </c>
      <c r="DA1270" s="33"/>
      <c r="DB1270" s="17" t="s">
        <v>15463</v>
      </c>
      <c r="DC1270" s="17" t="s">
        <v>15500</v>
      </c>
      <c r="DD1270" s="17">
        <v>1</v>
      </c>
      <c r="DE1270" s="17">
        <v>1</v>
      </c>
      <c r="DF1270" s="17">
        <v>10</v>
      </c>
      <c r="DG1270" s="23" t="s">
        <v>11177</v>
      </c>
      <c r="DH1270" s="145"/>
    </row>
    <row r="1271" spans="1:112" s="17" customFormat="1" x14ac:dyDescent="0.25">
      <c r="A1271" s="30" t="s">
        <v>4946</v>
      </c>
      <c r="B1271" s="15">
        <v>0</v>
      </c>
      <c r="C1271" s="96" t="s">
        <v>15461</v>
      </c>
      <c r="D1271" s="15"/>
      <c r="E1271" s="15">
        <v>41386</v>
      </c>
      <c r="F1271" s="15" t="s">
        <v>4947</v>
      </c>
      <c r="G1271" s="31">
        <v>41383</v>
      </c>
      <c r="H1271" s="43">
        <v>42442</v>
      </c>
      <c r="I1271" s="96" t="s">
        <v>271</v>
      </c>
      <c r="J1271" s="96"/>
      <c r="K1271" s="96"/>
      <c r="L1271" s="15" t="s">
        <v>365</v>
      </c>
      <c r="M1271" s="124" t="s">
        <v>277</v>
      </c>
      <c r="N1271" s="15" t="s">
        <v>277</v>
      </c>
      <c r="O1271" s="124" t="s">
        <v>278</v>
      </c>
      <c r="P1271" s="96" t="str">
        <f>VLOOKUP(N1271,Entries!J:K,2,FALSE)</f>
        <v>COMMONWEALTH OF INDEPENDENT STATES</v>
      </c>
      <c r="Q1271" s="123" t="s">
        <v>4938</v>
      </c>
      <c r="R1271" s="30" t="s">
        <v>11059</v>
      </c>
      <c r="S1271" s="15" t="s">
        <v>277</v>
      </c>
      <c r="T1271" s="124" t="s">
        <v>278</v>
      </c>
      <c r="U1271" s="125" t="s">
        <v>141</v>
      </c>
      <c r="V1271" s="31" t="s">
        <v>141</v>
      </c>
      <c r="W1271" s="64">
        <f>IF(VLOOKUP(R1271,Entries!N:P,3,FALSE)=V1271,1,VLOOKUP(R1271,Entries!N:P,3,FALSE))</f>
        <v>1</v>
      </c>
      <c r="X1271" s="124"/>
      <c r="Y1271" s="124"/>
      <c r="Z1271" s="15"/>
      <c r="AA1271" s="15"/>
      <c r="AB1271" s="96"/>
      <c r="AC1271" s="15" t="s">
        <v>142</v>
      </c>
      <c r="AD1271" s="15" t="s">
        <v>329</v>
      </c>
      <c r="AE1271" s="15" t="s">
        <v>94</v>
      </c>
      <c r="AF1271" s="96" t="s">
        <v>94</v>
      </c>
      <c r="AG1271" s="96"/>
      <c r="AH1271" s="96"/>
      <c r="AI1271" s="15"/>
      <c r="AJ1271" s="15">
        <v>7</v>
      </c>
      <c r="AK1271" s="15" t="s">
        <v>95</v>
      </c>
      <c r="AL1271" s="15"/>
      <c r="AM1271" s="31"/>
      <c r="AN1271" s="30" t="s">
        <v>96</v>
      </c>
      <c r="AO1271" s="15" t="s">
        <v>97</v>
      </c>
      <c r="AP1271" s="31" t="s">
        <v>97</v>
      </c>
      <c r="AQ1271">
        <v>21104.54028814</v>
      </c>
      <c r="AR1271" t="s">
        <v>13362</v>
      </c>
      <c r="AS1271" t="s">
        <v>11225</v>
      </c>
      <c r="AT1271" t="s">
        <v>13363</v>
      </c>
      <c r="AU1271">
        <v>97.224299999999999</v>
      </c>
      <c r="AV1271" s="96">
        <v>1.6968837949200002</v>
      </c>
      <c r="AW1271">
        <v>192.42169999999999</v>
      </c>
      <c r="AX1271" s="96">
        <v>3.3583915185911111</v>
      </c>
      <c r="AY1271">
        <v>5.7169999999999996E-4</v>
      </c>
      <c r="AZ1271">
        <v>124.94970000000001</v>
      </c>
      <c r="BA1271" s="96">
        <v>2.18078321068</v>
      </c>
      <c r="BB1271">
        <v>330.22140000000002</v>
      </c>
      <c r="BC1271" s="96">
        <v>5.7634494914933336</v>
      </c>
      <c r="BD1271">
        <v>15.33505027</v>
      </c>
      <c r="BE1271" s="96">
        <f t="shared" si="160"/>
        <v>6843.5025313514388</v>
      </c>
      <c r="BF1271" s="96">
        <f t="shared" si="161"/>
        <v>476.41496174861277</v>
      </c>
      <c r="BG1271" s="96">
        <f t="shared" si="162"/>
        <v>468.59010095426584</v>
      </c>
      <c r="BH1271">
        <v>6831.0929303566027</v>
      </c>
      <c r="BI1271">
        <v>2.5589190147962571E-4</v>
      </c>
      <c r="BJ1271">
        <v>1.6969707968047729</v>
      </c>
      <c r="BK1271">
        <v>3.3584080890994379</v>
      </c>
      <c r="BL1271">
        <v>4.384206033398959</v>
      </c>
      <c r="BM1271">
        <v>3.559843846331062</v>
      </c>
      <c r="BN1271">
        <v>1.696884100414225</v>
      </c>
      <c r="BO1271">
        <v>3.3583922085297262</v>
      </c>
      <c r="BP1271">
        <v>1.7713567646196261E-3</v>
      </c>
      <c r="BQ1271">
        <v>4.384206033398959</v>
      </c>
      <c r="BR1271">
        <v>6840.4554402977319</v>
      </c>
      <c r="BS1271" s="96">
        <v>481.57232731498243</v>
      </c>
      <c r="BT1271" s="96">
        <v>457.33855328048139</v>
      </c>
      <c r="BU1271">
        <v>3.559843846331062</v>
      </c>
      <c r="BV1271" s="60" t="str">
        <f t="shared" si="164"/>
        <v>sunsynchronous observation</v>
      </c>
      <c r="BW1271" s="30" t="s">
        <v>4940</v>
      </c>
      <c r="BX1271" s="15">
        <v>2.7</v>
      </c>
      <c r="BY1271" s="15">
        <v>7.9</v>
      </c>
      <c r="BZ1271" s="96">
        <v>13</v>
      </c>
      <c r="CA1271" s="96">
        <v>44.333399999999997</v>
      </c>
      <c r="CB1271" s="15">
        <v>5.7256</v>
      </c>
      <c r="CC1271" s="96">
        <v>27.080100000000002</v>
      </c>
      <c r="CD1271" s="15">
        <v>7.9</v>
      </c>
      <c r="CE1271" s="15">
        <v>2.7</v>
      </c>
      <c r="CF1271" s="31">
        <v>13</v>
      </c>
      <c r="CG1271" s="30">
        <v>5920</v>
      </c>
      <c r="CH1271" s="15">
        <v>5920</v>
      </c>
      <c r="CI1271" s="15">
        <v>5800</v>
      </c>
      <c r="CJ1271" s="96">
        <f>Population!$CG1271-Population!$CI1271</f>
        <v>120</v>
      </c>
      <c r="CK1271" s="118">
        <f>_xlfn.DAYS(Entries!$AY$2,Population!H1271)</f>
        <v>1852</v>
      </c>
      <c r="CL1271" s="118">
        <f t="shared" si="165"/>
        <v>2555</v>
      </c>
      <c r="CM1271" s="117">
        <f>Entries!$AY$5</f>
        <v>0.15</v>
      </c>
      <c r="CN1271" s="117">
        <f t="shared" si="163"/>
        <v>2.0270270270270271E-2</v>
      </c>
      <c r="CO1271" s="119">
        <f t="shared" si="166"/>
        <v>0.38387475538160476</v>
      </c>
      <c r="CP1271" s="30"/>
      <c r="CQ1271" s="19">
        <v>4</v>
      </c>
      <c r="CR1271" s="15" t="s">
        <v>118</v>
      </c>
      <c r="CS1271" s="15"/>
      <c r="CT1271" s="31"/>
      <c r="CU1271" s="30" t="s">
        <v>990</v>
      </c>
      <c r="CV1271" s="15" t="s">
        <v>4941</v>
      </c>
      <c r="CW1271" s="15" t="s">
        <v>278</v>
      </c>
      <c r="CX1271" s="15" t="s">
        <v>4942</v>
      </c>
      <c r="CY1271" s="15" t="s">
        <v>107</v>
      </c>
      <c r="CZ1271" s="15" t="s">
        <v>151</v>
      </c>
      <c r="DA1271" s="31"/>
      <c r="DB1271" s="17" t="s">
        <v>15463</v>
      </c>
      <c r="DC1271" s="17" t="s">
        <v>15500</v>
      </c>
      <c r="DD1271" s="17">
        <v>1</v>
      </c>
      <c r="DE1271" s="17">
        <v>1</v>
      </c>
      <c r="DF1271" s="17">
        <v>10</v>
      </c>
      <c r="DG1271" s="23" t="s">
        <v>11177</v>
      </c>
      <c r="DH1271" s="145"/>
    </row>
    <row r="1272" spans="1:112" s="17" customFormat="1" x14ac:dyDescent="0.25">
      <c r="A1272" s="32" t="s">
        <v>4949</v>
      </c>
      <c r="B1272" s="18">
        <v>0</v>
      </c>
      <c r="C1272" s="98" t="s">
        <v>15461</v>
      </c>
      <c r="D1272" s="18"/>
      <c r="E1272" s="18">
        <v>44417</v>
      </c>
      <c r="F1272" s="18" t="s">
        <v>4950</v>
      </c>
      <c r="G1272" s="33">
        <v>60411</v>
      </c>
      <c r="H1272" s="44">
        <v>43572</v>
      </c>
      <c r="I1272" s="98" t="s">
        <v>154</v>
      </c>
      <c r="J1272" s="98"/>
      <c r="K1272" s="98"/>
      <c r="L1272" s="18" t="s">
        <v>285</v>
      </c>
      <c r="M1272" t="s">
        <v>156</v>
      </c>
      <c r="N1272" s="18" t="s">
        <v>156</v>
      </c>
      <c r="O1272" t="s">
        <v>123</v>
      </c>
      <c r="P1272" s="64" t="str">
        <f>VLOOKUP(N1272,Entries!J:K,2,FALSE)</f>
        <v>UNITED STATES OF AMERICA</v>
      </c>
      <c r="Q1272" s="38" t="s">
        <v>3548</v>
      </c>
      <c r="R1272" s="32" t="s">
        <v>3548</v>
      </c>
      <c r="S1272" s="18" t="s">
        <v>156</v>
      </c>
      <c r="T1272" t="s">
        <v>157</v>
      </c>
      <c r="U1272" s="39" t="s">
        <v>141</v>
      </c>
      <c r="V1272" s="33" t="s">
        <v>141</v>
      </c>
      <c r="W1272" s="64" t="str">
        <f>IF(VLOOKUP(R1272,Entries!N:P,3,FALSE)=V1272,1,VLOOKUP(R1272,Entries!N:P,3,FALSE))</f>
        <v>Civil</v>
      </c>
      <c r="X1272"/>
      <c r="Y1272"/>
      <c r="Z1272" s="18"/>
      <c r="AA1272" s="18"/>
      <c r="AB1272" s="98"/>
      <c r="AC1272" s="18" t="s">
        <v>93</v>
      </c>
      <c r="AD1272" s="18" t="s">
        <v>117</v>
      </c>
      <c r="AE1272" s="18" t="s">
        <v>117</v>
      </c>
      <c r="AF1272" s="98" t="s">
        <v>117</v>
      </c>
      <c r="AG1272" s="98"/>
      <c r="AH1272" s="98"/>
      <c r="AI1272" s="18"/>
      <c r="AJ1272" s="19">
        <v>4</v>
      </c>
      <c r="AK1272" s="18" t="s">
        <v>118</v>
      </c>
      <c r="AL1272" s="18"/>
      <c r="AM1272" s="33"/>
      <c r="AN1272" s="32" t="s">
        <v>133</v>
      </c>
      <c r="AO1272" s="18" t="s">
        <v>134</v>
      </c>
      <c r="AP1272" s="33" t="s">
        <v>98</v>
      </c>
      <c r="AQ1272">
        <v>21104.222184900002</v>
      </c>
      <c r="AR1272" t="s">
        <v>13364</v>
      </c>
      <c r="AS1272" t="s">
        <v>11225</v>
      </c>
      <c r="AT1272" t="s">
        <v>13365</v>
      </c>
      <c r="AU1272">
        <v>51.643500000000003</v>
      </c>
      <c r="AV1272" s="98">
        <v>0.9013489247333335</v>
      </c>
      <c r="AW1272">
        <v>25.468</v>
      </c>
      <c r="AX1272" s="98">
        <v>0.44450036142222221</v>
      </c>
      <c r="AY1272">
        <v>1.0778999999999999E-3</v>
      </c>
      <c r="AZ1272">
        <v>318.02969999999999</v>
      </c>
      <c r="BA1272" s="98">
        <v>5.5506642293466664</v>
      </c>
      <c r="BB1272">
        <v>41.985799999999998</v>
      </c>
      <c r="BC1272" s="98">
        <v>0.73279029663111117</v>
      </c>
      <c r="BD1272">
        <v>15.31852351</v>
      </c>
      <c r="BE1272" s="96">
        <f t="shared" si="160"/>
        <v>6848.4238323119735</v>
      </c>
      <c r="BF1272" s="96">
        <f t="shared" si="161"/>
        <v>484.80574836082269</v>
      </c>
      <c r="BG1272" s="96">
        <f t="shared" si="162"/>
        <v>470.04191626312422</v>
      </c>
      <c r="BH1272">
        <v>6854.8741687746906</v>
      </c>
      <c r="BI1272">
        <v>1.6392506957465559E-3</v>
      </c>
      <c r="BJ1272">
        <v>0.90169177345573293</v>
      </c>
      <c r="BK1272">
        <v>0.44450045489988582</v>
      </c>
      <c r="BL1272">
        <v>8.2740940656103656E-2</v>
      </c>
      <c r="BM1272">
        <v>6.200716134061584</v>
      </c>
      <c r="BN1272">
        <v>0.90134936988883696</v>
      </c>
      <c r="BO1272">
        <v>0.44450045393701693</v>
      </c>
      <c r="BP1272">
        <v>9.0656792417804263E-4</v>
      </c>
      <c r="BQ1272">
        <v>8.2740940656103656E-2</v>
      </c>
      <c r="BR1272">
        <v>6848.9377078065527</v>
      </c>
      <c r="BS1272" s="96">
        <v>484.14673504714301</v>
      </c>
      <c r="BT1272" s="96">
        <v>471.72868056596144</v>
      </c>
      <c r="BU1272">
        <v>6.200716134061584</v>
      </c>
      <c r="BV1272" s="65" t="b">
        <f t="shared" si="164"/>
        <v>0</v>
      </c>
      <c r="BW1272" s="32" t="s">
        <v>104</v>
      </c>
      <c r="BX1272" s="18">
        <v>0.1</v>
      </c>
      <c r="BY1272" s="18">
        <v>0.3</v>
      </c>
      <c r="BZ1272" s="18">
        <v>0.3</v>
      </c>
      <c r="CA1272" s="18">
        <v>4.36E-2</v>
      </c>
      <c r="CB1272" s="18">
        <v>0.01</v>
      </c>
      <c r="CC1272" s="18">
        <v>3.5000000000000003E-2</v>
      </c>
      <c r="CD1272" s="18">
        <v>0.3</v>
      </c>
      <c r="CE1272" s="18">
        <v>0.1</v>
      </c>
      <c r="CF1272" s="33">
        <v>0.3</v>
      </c>
      <c r="CG1272" s="32">
        <v>2.8</v>
      </c>
      <c r="CH1272" s="18">
        <v>2.8</v>
      </c>
      <c r="CI1272" s="18">
        <v>2.8</v>
      </c>
      <c r="CJ1272" s="98">
        <f>Population!$CG1272-Population!$CI1272</f>
        <v>0</v>
      </c>
      <c r="CK1272" s="120">
        <f>_xlfn.DAYS(Entries!$AY$2,Population!H1272)</f>
        <v>722</v>
      </c>
      <c r="CL1272" s="120">
        <f t="shared" si="165"/>
        <v>1460</v>
      </c>
      <c r="CM1272" s="122">
        <f>Entries!$AY$5</f>
        <v>0.15</v>
      </c>
      <c r="CN1272" s="122">
        <f t="shared" si="163"/>
        <v>0</v>
      </c>
      <c r="CO1272" s="121" t="str">
        <f t="shared" si="166"/>
        <v>-</v>
      </c>
      <c r="CP1272" s="32"/>
      <c r="CQ1272" s="19">
        <v>0</v>
      </c>
      <c r="CR1272" s="18" t="s">
        <v>118</v>
      </c>
      <c r="CS1272" s="18"/>
      <c r="CT1272" s="33"/>
      <c r="CU1272" s="32" t="s">
        <v>3550</v>
      </c>
      <c r="CV1272" s="18"/>
      <c r="CW1272" s="18"/>
      <c r="CX1272" s="18" t="s">
        <v>106</v>
      </c>
      <c r="CY1272" s="18" t="s">
        <v>107</v>
      </c>
      <c r="CZ1272" s="18" t="s">
        <v>108</v>
      </c>
      <c r="DA1272" s="33"/>
      <c r="DB1272" s="17" t="s">
        <v>15462</v>
      </c>
      <c r="DC1272" s="17" t="s">
        <v>15500</v>
      </c>
      <c r="DD1272" s="17" t="s">
        <v>15500</v>
      </c>
      <c r="DE1272" s="17" t="s">
        <v>15500</v>
      </c>
      <c r="DF1272" s="17" t="s">
        <v>15500</v>
      </c>
      <c r="DG1272" s="23" t="s">
        <v>11172</v>
      </c>
      <c r="DH1272" s="145"/>
    </row>
    <row r="1273" spans="1:112" s="17" customFormat="1" x14ac:dyDescent="0.25">
      <c r="A1273" s="30" t="s">
        <v>4952</v>
      </c>
      <c r="B1273" s="15">
        <v>0</v>
      </c>
      <c r="C1273" s="96" t="s">
        <v>15461</v>
      </c>
      <c r="D1273" s="15"/>
      <c r="E1273" s="15">
        <v>27370</v>
      </c>
      <c r="F1273" s="15" t="s">
        <v>4953</v>
      </c>
      <c r="G1273" s="31">
        <v>27367</v>
      </c>
      <c r="H1273" s="43">
        <v>37292</v>
      </c>
      <c r="I1273" s="96" t="s">
        <v>1150</v>
      </c>
      <c r="J1273" s="96"/>
      <c r="K1273" s="96"/>
      <c r="L1273" s="15" t="s">
        <v>1151</v>
      </c>
      <c r="M1273" s="124" t="s">
        <v>156</v>
      </c>
      <c r="N1273" s="15" t="s">
        <v>156</v>
      </c>
      <c r="O1273" s="124" t="s">
        <v>157</v>
      </c>
      <c r="P1273" s="96" t="str">
        <f>VLOOKUP(N1273,Entries!J:K,2,FALSE)</f>
        <v>UNITED STATES OF AMERICA</v>
      </c>
      <c r="Q1273" s="123" t="s">
        <v>4954</v>
      </c>
      <c r="R1273" s="30" t="s">
        <v>11060</v>
      </c>
      <c r="S1273" s="15" t="s">
        <v>156</v>
      </c>
      <c r="T1273" s="124" t="s">
        <v>157</v>
      </c>
      <c r="U1273" s="125" t="s">
        <v>141</v>
      </c>
      <c r="V1273" s="106" t="s">
        <v>92</v>
      </c>
      <c r="W1273" s="64">
        <f>IF(VLOOKUP(R1273,Entries!N:P,3,FALSE)=V1273,1,VLOOKUP(R1273,Entries!N:P,3,FALSE))</f>
        <v>1</v>
      </c>
      <c r="X1273" s="124"/>
      <c r="Y1273" s="124"/>
      <c r="Z1273" s="15" t="s">
        <v>456</v>
      </c>
      <c r="AA1273" s="15" t="s">
        <v>156</v>
      </c>
      <c r="AB1273" s="105" t="s">
        <v>141</v>
      </c>
      <c r="AC1273" s="15" t="s">
        <v>239</v>
      </c>
      <c r="AD1273" s="15" t="s">
        <v>2366</v>
      </c>
      <c r="AE1273" s="15" t="s">
        <v>144</v>
      </c>
      <c r="AF1273" s="96" t="s">
        <v>94</v>
      </c>
      <c r="AG1273" s="96" t="s">
        <v>2487</v>
      </c>
      <c r="AH1273" s="96"/>
      <c r="AI1273" s="15"/>
      <c r="AJ1273" s="15">
        <v>3</v>
      </c>
      <c r="AK1273" s="15" t="s">
        <v>95</v>
      </c>
      <c r="AL1273" s="15"/>
      <c r="AM1273" s="31"/>
      <c r="AN1273" s="30" t="s">
        <v>133</v>
      </c>
      <c r="AO1273" s="15" t="s">
        <v>134</v>
      </c>
      <c r="AP1273" s="31" t="s">
        <v>160</v>
      </c>
      <c r="AQ1273">
        <v>21104.552491310002</v>
      </c>
      <c r="AR1273" t="s">
        <v>13366</v>
      </c>
      <c r="AS1273" t="s">
        <v>11225</v>
      </c>
      <c r="AT1273" t="s">
        <v>13367</v>
      </c>
      <c r="AU1273">
        <v>38.031500000000001</v>
      </c>
      <c r="AV1273" s="96">
        <v>0.66377475637777783</v>
      </c>
      <c r="AW1273">
        <v>132.9247</v>
      </c>
      <c r="AX1273" s="96">
        <v>2.3199731895688891</v>
      </c>
      <c r="AY1273">
        <v>1.2596E-3</v>
      </c>
      <c r="AZ1273">
        <v>276.12450000000001</v>
      </c>
      <c r="BA1273" s="96">
        <v>4.8192806678000002</v>
      </c>
      <c r="BB1273">
        <v>83.809200000000004</v>
      </c>
      <c r="BC1273" s="96">
        <v>1.4627461791466667</v>
      </c>
      <c r="BD1273">
        <v>15.34577618</v>
      </c>
      <c r="BE1273" s="96">
        <f t="shared" si="160"/>
        <v>6840.3133217244376</v>
      </c>
      <c r="BF1273" s="96">
        <f t="shared" si="161"/>
        <v>477.9293803844821</v>
      </c>
      <c r="BG1273" s="96">
        <f t="shared" si="162"/>
        <v>460.69726306439316</v>
      </c>
      <c r="BH1273">
        <v>6846.7616417017389</v>
      </c>
      <c r="BI1273">
        <v>1.3224053259761101E-3</v>
      </c>
      <c r="BJ1273">
        <v>0.66411719856123297</v>
      </c>
      <c r="BK1273">
        <v>2.3199736734547738</v>
      </c>
      <c r="BL1273">
        <v>5.8297786866062378</v>
      </c>
      <c r="BM1273">
        <v>0.45225024761255511</v>
      </c>
      <c r="BN1273">
        <v>0.66377543639702485</v>
      </c>
      <c r="BO1273">
        <v>2.3199736665204722</v>
      </c>
      <c r="BP1273">
        <v>8.2779239998670916E-4</v>
      </c>
      <c r="BQ1273">
        <v>5.8297786866062378</v>
      </c>
      <c r="BR1273">
        <v>6843.098541785942</v>
      </c>
      <c r="BS1273" s="96">
        <v>477.76320675119223</v>
      </c>
      <c r="BT1273" s="96">
        <v>466.43387682069078</v>
      </c>
      <c r="BU1273">
        <v>0.45225024761255511</v>
      </c>
      <c r="BV1273" s="60" t="str">
        <f t="shared" si="164"/>
        <v>Earth Observation</v>
      </c>
      <c r="BW1273" s="30" t="s">
        <v>4956</v>
      </c>
      <c r="BX1273" s="15">
        <v>1.1000000000000001</v>
      </c>
      <c r="BY1273" s="15">
        <v>2.2000000000000002</v>
      </c>
      <c r="BZ1273" s="15">
        <v>5.7</v>
      </c>
      <c r="CA1273" s="15">
        <v>11.726599999999999</v>
      </c>
      <c r="CB1273" s="15">
        <v>1.21</v>
      </c>
      <c r="CC1273" s="15">
        <v>5.7660999999999998</v>
      </c>
      <c r="CD1273" s="15">
        <v>2.2000000000000002</v>
      </c>
      <c r="CE1273" s="15">
        <v>1.1000000000000001</v>
      </c>
      <c r="CF1273" s="31">
        <v>5.7</v>
      </c>
      <c r="CG1273" s="30">
        <v>304</v>
      </c>
      <c r="CH1273" s="15">
        <v>304</v>
      </c>
      <c r="CI1273" s="15">
        <v>304</v>
      </c>
      <c r="CJ1273" s="96">
        <f>Population!$CG1273-Population!$CI1273</f>
        <v>0</v>
      </c>
      <c r="CK1273" s="118">
        <f>_xlfn.DAYS(Entries!$AY$2,Population!H1273)</f>
        <v>7002</v>
      </c>
      <c r="CL1273" s="118">
        <f t="shared" si="165"/>
        <v>1095</v>
      </c>
      <c r="CM1273" s="117">
        <f>Entries!$AY$5</f>
        <v>0.15</v>
      </c>
      <c r="CN1273" s="117">
        <f t="shared" si="163"/>
        <v>0</v>
      </c>
      <c r="CO1273" s="119">
        <f t="shared" si="166"/>
        <v>0</v>
      </c>
      <c r="CP1273" s="30"/>
      <c r="CQ1273" s="19">
        <v>4</v>
      </c>
      <c r="CR1273" s="15" t="s">
        <v>118</v>
      </c>
      <c r="CS1273" s="15"/>
      <c r="CT1273" s="31"/>
      <c r="CU1273" s="30" t="s">
        <v>885</v>
      </c>
      <c r="CV1273" s="15" t="s">
        <v>886</v>
      </c>
      <c r="CW1273" s="15" t="s">
        <v>157</v>
      </c>
      <c r="CX1273" s="15" t="s">
        <v>4957</v>
      </c>
      <c r="CY1273" s="15" t="s">
        <v>107</v>
      </c>
      <c r="CZ1273" s="15" t="s">
        <v>537</v>
      </c>
      <c r="DA1273" s="31">
        <v>414</v>
      </c>
      <c r="DB1273" s="17" t="s">
        <v>15463</v>
      </c>
      <c r="DC1273" s="17" t="s">
        <v>15500</v>
      </c>
      <c r="DD1273" s="17">
        <v>1</v>
      </c>
      <c r="DE1273" s="17">
        <v>1</v>
      </c>
      <c r="DF1273" s="17" t="s">
        <v>15500</v>
      </c>
      <c r="DG1273" s="23" t="s">
        <v>11181</v>
      </c>
      <c r="DH1273" s="145"/>
    </row>
    <row r="1274" spans="1:112" s="17" customFormat="1" x14ac:dyDescent="0.25">
      <c r="A1274" s="32" t="s">
        <v>4958</v>
      </c>
      <c r="B1274" s="18">
        <v>0</v>
      </c>
      <c r="C1274" s="98" t="s">
        <v>15461</v>
      </c>
      <c r="D1274" s="18"/>
      <c r="E1274" s="18">
        <v>5398</v>
      </c>
      <c r="F1274" s="18" t="s">
        <v>4959</v>
      </c>
      <c r="G1274" s="33">
        <v>5396</v>
      </c>
      <c r="H1274" s="44">
        <v>26152</v>
      </c>
      <c r="I1274" s="98" t="s">
        <v>190</v>
      </c>
      <c r="J1274" s="98"/>
      <c r="K1274" s="98"/>
      <c r="L1274" s="18" t="s">
        <v>123</v>
      </c>
      <c r="M1274" t="s">
        <v>156</v>
      </c>
      <c r="N1274" s="18" t="s">
        <v>156</v>
      </c>
      <c r="O1274" t="s">
        <v>11123</v>
      </c>
      <c r="P1274" s="64" t="str">
        <f>VLOOKUP(N1274,Entries!J:K,2,FALSE)</f>
        <v>UNITED STATES OF AMERICA</v>
      </c>
      <c r="Q1274" s="38" t="s">
        <v>1482</v>
      </c>
      <c r="R1274" s="32" t="s">
        <v>1482</v>
      </c>
      <c r="S1274" s="18" t="s">
        <v>156</v>
      </c>
      <c r="T1274" t="s">
        <v>157</v>
      </c>
      <c r="U1274" s="39" t="s">
        <v>180</v>
      </c>
      <c r="V1274" s="33" t="s">
        <v>180</v>
      </c>
      <c r="W1274" s="64">
        <f>IF(VLOOKUP(R1274,Entries!N:P,3,FALSE)=V1274,1,VLOOKUP(R1274,Entries!N:P,3,FALSE))</f>
        <v>1</v>
      </c>
      <c r="X1274"/>
      <c r="Y1274"/>
      <c r="Z1274" s="18"/>
      <c r="AA1274" s="18"/>
      <c r="AB1274" s="98"/>
      <c r="AC1274" s="18" t="s">
        <v>93</v>
      </c>
      <c r="AD1274" s="18" t="s">
        <v>833</v>
      </c>
      <c r="AE1274" s="18" t="s">
        <v>180</v>
      </c>
      <c r="AF1274" s="98" t="s">
        <v>94</v>
      </c>
      <c r="AG1274" s="98" t="s">
        <v>11112</v>
      </c>
      <c r="AH1274" s="98"/>
      <c r="AI1274" s="18"/>
      <c r="AJ1274" s="19">
        <v>1</v>
      </c>
      <c r="AK1274" s="18" t="s">
        <v>118</v>
      </c>
      <c r="AL1274" s="18"/>
      <c r="AM1274" s="33"/>
      <c r="AN1274" s="32" t="s">
        <v>685</v>
      </c>
      <c r="AO1274" s="18" t="s">
        <v>169</v>
      </c>
      <c r="AP1274" s="33" t="s">
        <v>98</v>
      </c>
      <c r="AQ1274">
        <v>21104.569088910001</v>
      </c>
      <c r="AR1274" t="s">
        <v>11556</v>
      </c>
      <c r="AS1274" t="s">
        <v>11225</v>
      </c>
      <c r="AT1274" t="s">
        <v>13368</v>
      </c>
      <c r="AU1274">
        <v>87.622100000000003</v>
      </c>
      <c r="AV1274" s="98">
        <v>1.5292938243511114</v>
      </c>
      <c r="AW1274">
        <v>141.3818</v>
      </c>
      <c r="AX1274" s="98">
        <v>2.4675773990311112</v>
      </c>
      <c r="AY1274">
        <v>6.3379999999999999E-3</v>
      </c>
      <c r="AZ1274">
        <v>2.2471999999999999</v>
      </c>
      <c r="BA1274" s="98">
        <v>3.9221030791111111E-2</v>
      </c>
      <c r="BB1274">
        <v>357.8997</v>
      </c>
      <c r="BC1274" s="98">
        <v>6.2465268573466677</v>
      </c>
      <c r="BD1274">
        <v>14.33979579</v>
      </c>
      <c r="BE1274" s="96">
        <f t="shared" si="160"/>
        <v>7156.5974677852118</v>
      </c>
      <c r="BF1274" s="96">
        <f t="shared" si="161"/>
        <v>830.95598253603384</v>
      </c>
      <c r="BG1274" s="96">
        <f t="shared" si="162"/>
        <v>740.23895303438985</v>
      </c>
      <c r="BH1274">
        <v>7162.844781096047</v>
      </c>
      <c r="BI1274">
        <v>6.8948593093356436E-3</v>
      </c>
      <c r="BJ1274">
        <v>1.529320902735402</v>
      </c>
      <c r="BK1274">
        <v>2.4675779124020489</v>
      </c>
      <c r="BL1274">
        <v>0.18878639450987339</v>
      </c>
      <c r="BM1274">
        <v>6.0969738106728686</v>
      </c>
      <c r="BN1274">
        <v>1.52929412856123</v>
      </c>
      <c r="BO1274">
        <v>2.46757791257106</v>
      </c>
      <c r="BP1274">
        <v>6.5246941272347316E-3</v>
      </c>
      <c r="BQ1274">
        <v>0.19962536538142631</v>
      </c>
      <c r="BR1274">
        <v>7153.544248510414</v>
      </c>
      <c r="BS1274" s="96">
        <v>829.21893665758398</v>
      </c>
      <c r="BT1274" s="96">
        <v>735.86956036324409</v>
      </c>
      <c r="BU1274">
        <v>6.0969738106728686</v>
      </c>
      <c r="BV1274" s="65" t="str">
        <f t="shared" si="164"/>
        <v>no propulsion</v>
      </c>
      <c r="BW1274" s="32" t="s">
        <v>686</v>
      </c>
      <c r="BX1274" s="18">
        <v>1</v>
      </c>
      <c r="BY1274" s="18">
        <v>1</v>
      </c>
      <c r="BZ1274" s="18">
        <v>1</v>
      </c>
      <c r="CA1274" s="18">
        <v>0.78539999999999999</v>
      </c>
      <c r="CB1274" s="18">
        <v>0.78539999999999999</v>
      </c>
      <c r="CC1274" s="18">
        <v>0.78539999999999999</v>
      </c>
      <c r="CD1274" s="18">
        <v>1</v>
      </c>
      <c r="CE1274" s="18">
        <v>1</v>
      </c>
      <c r="CF1274" s="33">
        <v>1</v>
      </c>
      <c r="CG1274" s="32">
        <v>38</v>
      </c>
      <c r="CH1274" s="18">
        <v>38</v>
      </c>
      <c r="CI1274" s="18">
        <v>38</v>
      </c>
      <c r="CJ1274" s="98">
        <f>Population!$CG1274-Population!$CI1274</f>
        <v>0</v>
      </c>
      <c r="CK1274" s="120">
        <f>_xlfn.DAYS(Entries!$AY$2,Population!H1274)</f>
        <v>18142</v>
      </c>
      <c r="CL1274" s="120">
        <f t="shared" si="165"/>
        <v>365</v>
      </c>
      <c r="CM1274" s="122">
        <f>Entries!$AY$5</f>
        <v>0.15</v>
      </c>
      <c r="CN1274" s="122">
        <f t="shared" si="163"/>
        <v>0</v>
      </c>
      <c r="CO1274" s="121" t="str">
        <f t="shared" si="166"/>
        <v>-</v>
      </c>
      <c r="CP1274" s="32" t="s">
        <v>103</v>
      </c>
      <c r="CQ1274" s="98">
        <v>0</v>
      </c>
      <c r="CR1274" s="18" t="s">
        <v>95</v>
      </c>
      <c r="CS1274" s="18"/>
      <c r="CT1274" s="33"/>
      <c r="CU1274" s="32" t="s">
        <v>4961</v>
      </c>
      <c r="CV1274" s="18"/>
      <c r="CW1274" s="18"/>
      <c r="CX1274" s="18" t="s">
        <v>4962</v>
      </c>
      <c r="CY1274" s="18" t="s">
        <v>107</v>
      </c>
      <c r="CZ1274" s="18"/>
      <c r="DA1274" s="33"/>
      <c r="DB1274" s="17" t="s">
        <v>15462</v>
      </c>
      <c r="DC1274" s="17" t="s">
        <v>15500</v>
      </c>
      <c r="DD1274" s="17" t="s">
        <v>15500</v>
      </c>
      <c r="DE1274" s="17" t="s">
        <v>15500</v>
      </c>
      <c r="DF1274" s="17" t="s">
        <v>15500</v>
      </c>
      <c r="DG1274" s="23" t="s">
        <v>11171</v>
      </c>
      <c r="DH1274" s="145"/>
    </row>
    <row r="1275" spans="1:112" s="17" customFormat="1" x14ac:dyDescent="0.25">
      <c r="A1275" s="30" t="s">
        <v>4963</v>
      </c>
      <c r="B1275" s="15">
        <v>0</v>
      </c>
      <c r="C1275" s="96" t="s">
        <v>15461</v>
      </c>
      <c r="D1275" s="15"/>
      <c r="E1275" s="15">
        <v>34807</v>
      </c>
      <c r="F1275" s="15" t="s">
        <v>4964</v>
      </c>
      <c r="G1275" s="31">
        <v>34804</v>
      </c>
      <c r="H1275" s="43">
        <v>39923</v>
      </c>
      <c r="I1275" s="96" t="s">
        <v>87</v>
      </c>
      <c r="J1275" s="96"/>
      <c r="K1275" s="96"/>
      <c r="L1275" s="15" t="s">
        <v>4965</v>
      </c>
      <c r="M1275" s="124" t="s">
        <v>507</v>
      </c>
      <c r="N1275" s="15" t="s">
        <v>507</v>
      </c>
      <c r="O1275" s="124" t="s">
        <v>509</v>
      </c>
      <c r="P1275" s="96" t="str">
        <f>VLOOKUP(N1275,Entries!J:K,2,FALSE)</f>
        <v>INDIA</v>
      </c>
      <c r="Q1275" s="123" t="s">
        <v>907</v>
      </c>
      <c r="R1275" s="30" t="s">
        <v>11076</v>
      </c>
      <c r="S1275" s="15" t="s">
        <v>507</v>
      </c>
      <c r="T1275" s="124" t="s">
        <v>509</v>
      </c>
      <c r="U1275" s="125" t="s">
        <v>180</v>
      </c>
      <c r="V1275" s="31" t="s">
        <v>180</v>
      </c>
      <c r="W1275" s="64">
        <f>IF(VLOOKUP(R1275,Entries!N:P,3,FALSE)=V1275,1,VLOOKUP(R1275,Entries!N:P,3,FALSE))</f>
        <v>1</v>
      </c>
      <c r="X1275" s="124"/>
      <c r="Y1275" s="124"/>
      <c r="Z1275" s="15"/>
      <c r="AA1275" s="15"/>
      <c r="AB1275" s="96"/>
      <c r="AC1275" s="15" t="s">
        <v>239</v>
      </c>
      <c r="AD1275" s="15" t="s">
        <v>1119</v>
      </c>
      <c r="AE1275" s="15" t="s">
        <v>180</v>
      </c>
      <c r="AF1275" s="96" t="s">
        <v>94</v>
      </c>
      <c r="AG1275" s="96" t="s">
        <v>11112</v>
      </c>
      <c r="AH1275" s="96"/>
      <c r="AI1275" s="15"/>
      <c r="AJ1275" s="15">
        <v>5</v>
      </c>
      <c r="AK1275" s="15" t="s">
        <v>95</v>
      </c>
      <c r="AL1275" s="15"/>
      <c r="AM1275" s="31"/>
      <c r="AN1275" s="30" t="s">
        <v>133</v>
      </c>
      <c r="AO1275" s="15" t="s">
        <v>134</v>
      </c>
      <c r="AP1275" s="31" t="s">
        <v>160</v>
      </c>
      <c r="AQ1275">
        <v>21104.593532999999</v>
      </c>
      <c r="AR1275" t="s">
        <v>13369</v>
      </c>
      <c r="AS1275" t="s">
        <v>11225</v>
      </c>
      <c r="AT1275" t="s">
        <v>13370</v>
      </c>
      <c r="AU1275">
        <v>41.212400000000002</v>
      </c>
      <c r="AV1275" s="96">
        <v>0.71929192300444444</v>
      </c>
      <c r="AW1275">
        <v>315.67099999999999</v>
      </c>
      <c r="AX1275" s="96">
        <v>5.5094971568444446</v>
      </c>
      <c r="AY1275">
        <v>7.8720000000000005E-4</v>
      </c>
      <c r="AZ1275">
        <v>327.41230000000002</v>
      </c>
      <c r="BA1275" s="96">
        <v>5.7144214576755559</v>
      </c>
      <c r="BB1275">
        <v>79.930700000000002</v>
      </c>
      <c r="BC1275" s="96">
        <v>1.3950535981911112</v>
      </c>
      <c r="BD1275">
        <v>15.43598823</v>
      </c>
      <c r="BE1275" s="96">
        <f t="shared" si="160"/>
        <v>6813.636212493032</v>
      </c>
      <c r="BF1275" s="96">
        <f t="shared" si="161"/>
        <v>447.99990691950643</v>
      </c>
      <c r="BG1275" s="96">
        <f t="shared" si="162"/>
        <v>437.2725180665575</v>
      </c>
      <c r="BH1275">
        <v>6815.5477797898093</v>
      </c>
      <c r="BI1275">
        <v>1.125796016200876E-3</v>
      </c>
      <c r="BJ1275">
        <v>0.71926288130462146</v>
      </c>
      <c r="BK1275">
        <v>5.510031340908661</v>
      </c>
      <c r="BL1275">
        <v>0.75490161477026874</v>
      </c>
      <c r="BM1275">
        <v>7.145077226341659E-2</v>
      </c>
      <c r="BN1275">
        <v>0.71929203344794945</v>
      </c>
      <c r="BO1275">
        <v>5.5094990497635719</v>
      </c>
      <c r="BP1275">
        <v>8.7719222149380458E-4</v>
      </c>
      <c r="BQ1275">
        <v>0.75490161477026874</v>
      </c>
      <c r="BR1275">
        <v>6815.8983675624222</v>
      </c>
      <c r="BS1275" s="96">
        <v>450.87722059294083</v>
      </c>
      <c r="BT1275" s="96">
        <v>438.91951453190359</v>
      </c>
      <c r="BU1275">
        <v>7.145077226341659E-2</v>
      </c>
      <c r="BV1275" s="60" t="str">
        <f t="shared" si="164"/>
        <v>Earth Observation</v>
      </c>
      <c r="BW1275" s="30" t="s">
        <v>1378</v>
      </c>
      <c r="BX1275" s="15">
        <v>0.5</v>
      </c>
      <c r="BY1275" s="15">
        <v>1</v>
      </c>
      <c r="BZ1275" s="15">
        <v>3</v>
      </c>
      <c r="CA1275" s="15">
        <v>1.5261</v>
      </c>
      <c r="CB1275" s="15">
        <v>0.16239999999999999</v>
      </c>
      <c r="CC1275" s="15">
        <v>0.80049999999999999</v>
      </c>
      <c r="CD1275" s="15">
        <v>1</v>
      </c>
      <c r="CE1275" s="15">
        <v>0.5</v>
      </c>
      <c r="CF1275" s="31">
        <v>3</v>
      </c>
      <c r="CG1275" s="30">
        <v>300</v>
      </c>
      <c r="CH1275" s="15">
        <v>300</v>
      </c>
      <c r="CI1275" s="15">
        <v>300</v>
      </c>
      <c r="CJ1275" s="96">
        <f>Population!$CG1275-Population!$CI1275</f>
        <v>0</v>
      </c>
      <c r="CK1275" s="118">
        <f>_xlfn.DAYS(Entries!$AY$2,Population!H1275)</f>
        <v>4371</v>
      </c>
      <c r="CL1275" s="118">
        <f t="shared" si="165"/>
        <v>1825</v>
      </c>
      <c r="CM1275" s="117">
        <f>Entries!$AY$5</f>
        <v>0.15</v>
      </c>
      <c r="CN1275" s="117">
        <f t="shared" si="163"/>
        <v>0</v>
      </c>
      <c r="CO1275" s="119">
        <f t="shared" si="166"/>
        <v>0</v>
      </c>
      <c r="CP1275" s="30"/>
      <c r="CQ1275" s="19">
        <v>2</v>
      </c>
      <c r="CR1275" s="15" t="s">
        <v>118</v>
      </c>
      <c r="CS1275" s="15"/>
      <c r="CT1275" s="31"/>
      <c r="CU1275" s="30" t="s">
        <v>1387</v>
      </c>
      <c r="CV1275" s="15" t="s">
        <v>1388</v>
      </c>
      <c r="CW1275" s="15" t="s">
        <v>584</v>
      </c>
      <c r="CX1275" s="15" t="s">
        <v>1380</v>
      </c>
      <c r="CY1275" s="15" t="s">
        <v>107</v>
      </c>
      <c r="CZ1275" s="15" t="s">
        <v>151</v>
      </c>
      <c r="DA1275" s="31"/>
      <c r="DB1275" s="17" t="s">
        <v>15463</v>
      </c>
      <c r="DC1275" s="17" t="s">
        <v>15500</v>
      </c>
      <c r="DD1275" s="17">
        <v>1</v>
      </c>
      <c r="DE1275" s="17">
        <v>1</v>
      </c>
      <c r="DF1275" s="17" t="s">
        <v>15500</v>
      </c>
      <c r="DG1275" s="23" t="s">
        <v>11181</v>
      </c>
      <c r="DH1275" s="145"/>
    </row>
    <row r="1276" spans="1:112" s="17" customFormat="1" x14ac:dyDescent="0.25">
      <c r="A1276" s="32" t="s">
        <v>4967</v>
      </c>
      <c r="B1276" s="18">
        <v>0</v>
      </c>
      <c r="C1276" s="98" t="s">
        <v>15461</v>
      </c>
      <c r="D1276" s="18"/>
      <c r="E1276" s="18">
        <v>44233</v>
      </c>
      <c r="F1276" s="18" t="s">
        <v>4968</v>
      </c>
      <c r="G1276" s="33">
        <v>59239</v>
      </c>
      <c r="H1276" s="44">
        <v>43607</v>
      </c>
      <c r="I1276" s="98" t="s">
        <v>87</v>
      </c>
      <c r="J1276" s="98"/>
      <c r="K1276" s="98"/>
      <c r="L1276" s="18" t="s">
        <v>88</v>
      </c>
      <c r="M1276" t="s">
        <v>507</v>
      </c>
      <c r="N1276" s="18" t="s">
        <v>507</v>
      </c>
      <c r="O1276" t="s">
        <v>509</v>
      </c>
      <c r="P1276" s="64" t="str">
        <f>VLOOKUP(N1276,Entries!J:K,2,FALSE)</f>
        <v>INDIA</v>
      </c>
      <c r="Q1276" s="38" t="s">
        <v>907</v>
      </c>
      <c r="R1276" s="32" t="s">
        <v>11076</v>
      </c>
      <c r="S1276" s="18" t="s">
        <v>507</v>
      </c>
      <c r="T1276" t="s">
        <v>509</v>
      </c>
      <c r="U1276" s="39" t="s">
        <v>180</v>
      </c>
      <c r="V1276" s="33" t="s">
        <v>180</v>
      </c>
      <c r="W1276" s="64">
        <f>IF(VLOOKUP(R1276,Entries!N:P,3,FALSE)=V1276,1,VLOOKUP(R1276,Entries!N:P,3,FALSE))</f>
        <v>1</v>
      </c>
      <c r="X1276"/>
      <c r="Y1276"/>
      <c r="Z1276" s="18"/>
      <c r="AA1276" s="18"/>
      <c r="AB1276" s="98"/>
      <c r="AC1276" s="18" t="s">
        <v>239</v>
      </c>
      <c r="AD1276" s="18" t="s">
        <v>1119</v>
      </c>
      <c r="AE1276" s="18" t="s">
        <v>180</v>
      </c>
      <c r="AF1276" s="98" t="s">
        <v>94</v>
      </c>
      <c r="AG1276" s="98" t="s">
        <v>11112</v>
      </c>
      <c r="AH1276" s="98"/>
      <c r="AI1276" s="18"/>
      <c r="AJ1276" s="18">
        <v>5</v>
      </c>
      <c r="AK1276" s="18" t="s">
        <v>95</v>
      </c>
      <c r="AL1276" s="18"/>
      <c r="AM1276" s="33"/>
      <c r="AN1276" s="32" t="s">
        <v>133</v>
      </c>
      <c r="AO1276" s="18" t="s">
        <v>134</v>
      </c>
      <c r="AP1276" s="33" t="s">
        <v>160</v>
      </c>
      <c r="AQ1276">
        <v>21104.197034789999</v>
      </c>
      <c r="AR1276" t="s">
        <v>13371</v>
      </c>
      <c r="AS1276" t="s">
        <v>11225</v>
      </c>
      <c r="AT1276" t="s">
        <v>13372</v>
      </c>
      <c r="AU1276">
        <v>37.000999999999998</v>
      </c>
      <c r="AV1276" s="98">
        <v>0.64578914217777772</v>
      </c>
      <c r="AW1276">
        <v>3.0619000000000001</v>
      </c>
      <c r="AX1276" s="98">
        <v>5.344022524888889E-2</v>
      </c>
      <c r="AY1276">
        <v>7.9239999999999996E-4</v>
      </c>
      <c r="AZ1276">
        <v>229.40770000000001</v>
      </c>
      <c r="BA1276" s="98">
        <v>4.0039188614355563</v>
      </c>
      <c r="BB1276">
        <v>130.59809999999999</v>
      </c>
      <c r="BC1276" s="98">
        <v>2.2793663676399998</v>
      </c>
      <c r="BD1276">
        <v>14.982006569999999</v>
      </c>
      <c r="BE1276" s="96">
        <f t="shared" si="160"/>
        <v>6950.5938662982835</v>
      </c>
      <c r="BF1276" s="96">
        <f t="shared" si="161"/>
        <v>585.10151687793768</v>
      </c>
      <c r="BG1276" s="96">
        <f t="shared" si="162"/>
        <v>574.08621571862841</v>
      </c>
      <c r="BH1276">
        <v>6956.936663983889</v>
      </c>
      <c r="BI1276">
        <v>5.2368805602372593E-4</v>
      </c>
      <c r="BJ1276">
        <v>0.64611762402379591</v>
      </c>
      <c r="BK1276">
        <v>5.344024663862252E-2</v>
      </c>
      <c r="BL1276">
        <v>8.7156497236275429E-2</v>
      </c>
      <c r="BM1276">
        <v>6.1961293407629148</v>
      </c>
      <c r="BN1276">
        <v>0.64578979986778651</v>
      </c>
      <c r="BO1276">
        <v>5.3440235982982268E-2</v>
      </c>
      <c r="BP1276">
        <v>7.9853050551650939E-4</v>
      </c>
      <c r="BQ1276">
        <v>8.7156497236275429E-2</v>
      </c>
      <c r="BR1276">
        <v>6953.4997590333323</v>
      </c>
      <c r="BS1276" s="96">
        <v>588.05234071102223</v>
      </c>
      <c r="BT1276" s="96">
        <v>576.94717735564245</v>
      </c>
      <c r="BU1276">
        <v>6.1961293407629148</v>
      </c>
      <c r="BV1276" s="65" t="str">
        <f t="shared" si="164"/>
        <v>Earth Observation</v>
      </c>
      <c r="BW1276" s="32" t="s">
        <v>1378</v>
      </c>
      <c r="BX1276" s="18">
        <v>0.5</v>
      </c>
      <c r="BY1276" s="18">
        <v>1</v>
      </c>
      <c r="BZ1276" s="18">
        <v>3</v>
      </c>
      <c r="CA1276" s="18">
        <v>1.5261</v>
      </c>
      <c r="CB1276" s="18">
        <v>0.16239999999999999</v>
      </c>
      <c r="CC1276" s="18">
        <v>0.80049999999999999</v>
      </c>
      <c r="CD1276" s="18">
        <v>1</v>
      </c>
      <c r="CE1276" s="18">
        <v>0.5</v>
      </c>
      <c r="CF1276" s="33">
        <v>3</v>
      </c>
      <c r="CG1276" s="32">
        <v>615</v>
      </c>
      <c r="CH1276" s="18">
        <v>615</v>
      </c>
      <c r="CI1276" s="18">
        <v>615</v>
      </c>
      <c r="CJ1276" s="98">
        <f>Population!$CG1276-Population!$CI1276</f>
        <v>0</v>
      </c>
      <c r="CK1276" s="120">
        <f>_xlfn.DAYS(Entries!$AY$2,Population!H1276)</f>
        <v>687</v>
      </c>
      <c r="CL1276" s="120">
        <f t="shared" si="165"/>
        <v>1825</v>
      </c>
      <c r="CM1276" s="122">
        <f>Entries!$AY$5</f>
        <v>0.15</v>
      </c>
      <c r="CN1276" s="122">
        <f t="shared" si="163"/>
        <v>0</v>
      </c>
      <c r="CO1276" s="121">
        <f t="shared" si="166"/>
        <v>0.68002739726027395</v>
      </c>
      <c r="CP1276" s="32"/>
      <c r="CQ1276" s="19">
        <v>2</v>
      </c>
      <c r="CR1276" s="18" t="s">
        <v>118</v>
      </c>
      <c r="CS1276" s="18"/>
      <c r="CT1276" s="33"/>
      <c r="CU1276" s="32" t="s">
        <v>722</v>
      </c>
      <c r="CV1276" s="18" t="s">
        <v>515</v>
      </c>
      <c r="CW1276" s="18" t="s">
        <v>509</v>
      </c>
      <c r="CX1276" s="18" t="s">
        <v>1380</v>
      </c>
      <c r="CY1276" s="18" t="s">
        <v>107</v>
      </c>
      <c r="CZ1276" s="18" t="s">
        <v>755</v>
      </c>
      <c r="DA1276" s="33"/>
      <c r="DB1276" s="17" t="s">
        <v>15463</v>
      </c>
      <c r="DC1276" s="17" t="s">
        <v>15500</v>
      </c>
      <c r="DD1276" s="17">
        <v>1</v>
      </c>
      <c r="DE1276" s="17">
        <v>1</v>
      </c>
      <c r="DF1276" s="17" t="s">
        <v>15500</v>
      </c>
      <c r="DG1276" s="23" t="s">
        <v>11181</v>
      </c>
      <c r="DH1276" s="145"/>
    </row>
    <row r="1277" spans="1:112" s="17" customFormat="1" x14ac:dyDescent="0.25">
      <c r="A1277" s="30" t="s">
        <v>4970</v>
      </c>
      <c r="B1277" s="15">
        <v>0</v>
      </c>
      <c r="C1277" s="96" t="s">
        <v>15461</v>
      </c>
      <c r="D1277" s="15"/>
      <c r="E1277" s="15">
        <v>44857</v>
      </c>
      <c r="F1277" s="15" t="s">
        <v>4971</v>
      </c>
      <c r="G1277" s="31">
        <v>61952</v>
      </c>
      <c r="H1277" s="43">
        <v>43810</v>
      </c>
      <c r="I1277" s="96" t="s">
        <v>87</v>
      </c>
      <c r="J1277" s="96"/>
      <c r="K1277" s="96"/>
      <c r="L1277" s="15" t="s">
        <v>88</v>
      </c>
      <c r="M1277" s="124" t="s">
        <v>507</v>
      </c>
      <c r="N1277" s="15" t="s">
        <v>507</v>
      </c>
      <c r="O1277" s="124" t="s">
        <v>509</v>
      </c>
      <c r="P1277" s="96" t="str">
        <f>VLOOKUP(N1277,Entries!J:K,2,FALSE)</f>
        <v>INDIA</v>
      </c>
      <c r="Q1277" s="123" t="s">
        <v>907</v>
      </c>
      <c r="R1277" s="30" t="s">
        <v>11076</v>
      </c>
      <c r="S1277" s="15" t="s">
        <v>507</v>
      </c>
      <c r="T1277" s="124" t="s">
        <v>509</v>
      </c>
      <c r="U1277" s="125" t="s">
        <v>180</v>
      </c>
      <c r="V1277" s="31" t="s">
        <v>180</v>
      </c>
      <c r="W1277" s="64">
        <f>IF(VLOOKUP(R1277,Entries!N:P,3,FALSE)=V1277,1,VLOOKUP(R1277,Entries!N:P,3,FALSE))</f>
        <v>1</v>
      </c>
      <c r="X1277" s="124"/>
      <c r="Y1277" s="124"/>
      <c r="Z1277" s="15"/>
      <c r="AA1277" s="15"/>
      <c r="AB1277" s="96"/>
      <c r="AC1277" s="15" t="s">
        <v>239</v>
      </c>
      <c r="AD1277" s="15" t="s">
        <v>1119</v>
      </c>
      <c r="AE1277" s="15" t="s">
        <v>180</v>
      </c>
      <c r="AF1277" s="96" t="s">
        <v>94</v>
      </c>
      <c r="AG1277" s="96" t="s">
        <v>11112</v>
      </c>
      <c r="AH1277" s="96"/>
      <c r="AI1277" s="15"/>
      <c r="AJ1277" s="15">
        <v>5</v>
      </c>
      <c r="AK1277" s="15" t="s">
        <v>95</v>
      </c>
      <c r="AL1277" s="15"/>
      <c r="AM1277" s="31"/>
      <c r="AN1277" s="30" t="s">
        <v>133</v>
      </c>
      <c r="AO1277" s="15" t="s">
        <v>134</v>
      </c>
      <c r="AP1277" s="31" t="s">
        <v>160</v>
      </c>
      <c r="AQ1277">
        <v>21104.531454510001</v>
      </c>
      <c r="AR1277" t="s">
        <v>13373</v>
      </c>
      <c r="AS1277" t="s">
        <v>11225</v>
      </c>
      <c r="AT1277" t="s">
        <v>13374</v>
      </c>
      <c r="AU1277">
        <v>36.962499999999999</v>
      </c>
      <c r="AV1277" s="96">
        <v>0.6451171905555555</v>
      </c>
      <c r="AW1277">
        <v>124.00060000000001</v>
      </c>
      <c r="AX1277" s="96">
        <v>2.1642182941955559</v>
      </c>
      <c r="AY1277">
        <v>8.5030000000000001E-4</v>
      </c>
      <c r="AZ1277">
        <v>299.9366</v>
      </c>
      <c r="BA1277" s="96">
        <v>5.2348801281511115</v>
      </c>
      <c r="BB1277">
        <v>60.053100000000001</v>
      </c>
      <c r="BC1277" s="96">
        <v>1.0481241029733335</v>
      </c>
      <c r="BD1277">
        <v>14.98056002</v>
      </c>
      <c r="BE1277" s="96">
        <f t="shared" si="160"/>
        <v>6951.0413003834892</v>
      </c>
      <c r="BF1277" s="96">
        <f t="shared" si="161"/>
        <v>585.95177080120538</v>
      </c>
      <c r="BG1277" s="96">
        <f t="shared" si="162"/>
        <v>574.13082996577305</v>
      </c>
      <c r="BH1277">
        <v>6957.3879995221432</v>
      </c>
      <c r="BI1277">
        <v>1.4644287839189951E-3</v>
      </c>
      <c r="BJ1277">
        <v>0.64544550260045352</v>
      </c>
      <c r="BK1277">
        <v>2.1642187456450679</v>
      </c>
      <c r="BL1277">
        <v>6.2215421554808907</v>
      </c>
      <c r="BM1277">
        <v>6.146401174579931E-2</v>
      </c>
      <c r="BN1277">
        <v>0.64511784970844244</v>
      </c>
      <c r="BO1277">
        <v>2.164218742971213</v>
      </c>
      <c r="BP1277">
        <v>7.5697543562713854E-4</v>
      </c>
      <c r="BQ1277">
        <v>6.2215421554808907</v>
      </c>
      <c r="BR1277">
        <v>6953.9531377510457</v>
      </c>
      <c r="BS1277" s="96">
        <v>588.21710945682571</v>
      </c>
      <c r="BT1277" s="96">
        <v>577.68916604526567</v>
      </c>
      <c r="BU1277">
        <v>6.146401174579931E-2</v>
      </c>
      <c r="BV1277" s="60" t="str">
        <f t="shared" si="164"/>
        <v>Earth Observation</v>
      </c>
      <c r="BW1277" s="30" t="s">
        <v>1378</v>
      </c>
      <c r="BX1277" s="15">
        <v>1</v>
      </c>
      <c r="BY1277" s="15">
        <v>2</v>
      </c>
      <c r="BZ1277" s="15">
        <v>5</v>
      </c>
      <c r="CA1277" s="15">
        <v>5.3030999999999997</v>
      </c>
      <c r="CB1277" s="15">
        <v>0.64949999999999997</v>
      </c>
      <c r="CC1277" s="15">
        <v>2.9100999999999999</v>
      </c>
      <c r="CD1277" s="15">
        <v>2</v>
      </c>
      <c r="CE1277" s="15">
        <v>1</v>
      </c>
      <c r="CF1277" s="31">
        <v>5</v>
      </c>
      <c r="CG1277" s="30">
        <v>628</v>
      </c>
      <c r="CH1277" s="15">
        <v>628</v>
      </c>
      <c r="CI1277" s="15">
        <v>628</v>
      </c>
      <c r="CJ1277" s="96">
        <f>Population!$CG1277-Population!$CI1277</f>
        <v>0</v>
      </c>
      <c r="CK1277" s="118">
        <f>_xlfn.DAYS(Entries!$AY$2,Population!H1277)</f>
        <v>484</v>
      </c>
      <c r="CL1277" s="118">
        <f t="shared" si="165"/>
        <v>1825</v>
      </c>
      <c r="CM1277" s="117">
        <f>Entries!$AY$5</f>
        <v>0.15</v>
      </c>
      <c r="CN1277" s="117">
        <f t="shared" si="163"/>
        <v>0</v>
      </c>
      <c r="CO1277" s="119">
        <f t="shared" si="166"/>
        <v>0.77457534246575344</v>
      </c>
      <c r="CP1277" s="30"/>
      <c r="CQ1277" s="19">
        <v>4</v>
      </c>
      <c r="CR1277" s="15" t="s">
        <v>118</v>
      </c>
      <c r="CS1277" s="15"/>
      <c r="CT1277" s="31"/>
      <c r="CU1277" s="30" t="s">
        <v>722</v>
      </c>
      <c r="CV1277" s="15" t="s">
        <v>515</v>
      </c>
      <c r="CW1277" s="15" t="s">
        <v>509</v>
      </c>
      <c r="CX1277" s="15" t="s">
        <v>1380</v>
      </c>
      <c r="CY1277" s="15" t="s">
        <v>107</v>
      </c>
      <c r="CZ1277" s="15" t="s">
        <v>755</v>
      </c>
      <c r="DA1277" s="31"/>
      <c r="DB1277" s="17" t="s">
        <v>15463</v>
      </c>
      <c r="DC1277" s="17" t="s">
        <v>15500</v>
      </c>
      <c r="DD1277" s="17">
        <v>1</v>
      </c>
      <c r="DE1277" s="17">
        <v>1</v>
      </c>
      <c r="DF1277" s="17" t="s">
        <v>15500</v>
      </c>
      <c r="DG1277" s="23" t="s">
        <v>11181</v>
      </c>
      <c r="DH1277" s="145"/>
    </row>
    <row r="1278" spans="1:112" s="17" customFormat="1" x14ac:dyDescent="0.25">
      <c r="A1278" s="32" t="s">
        <v>4973</v>
      </c>
      <c r="B1278" s="18">
        <v>0</v>
      </c>
      <c r="C1278" s="98" t="s">
        <v>15461</v>
      </c>
      <c r="D1278" s="18"/>
      <c r="E1278" s="18">
        <v>43934</v>
      </c>
      <c r="F1278" s="18" t="s">
        <v>4974</v>
      </c>
      <c r="G1278" s="33">
        <v>57780</v>
      </c>
      <c r="H1278" s="44">
        <v>43483</v>
      </c>
      <c r="I1278" s="98" t="s">
        <v>306</v>
      </c>
      <c r="J1278" s="98"/>
      <c r="K1278" s="98"/>
      <c r="L1278" s="18" t="s">
        <v>307</v>
      </c>
      <c r="M1278" t="s">
        <v>308</v>
      </c>
      <c r="N1278" s="18" t="s">
        <v>308</v>
      </c>
      <c r="O1278" t="s">
        <v>11127</v>
      </c>
      <c r="P1278" s="64" t="str">
        <f>VLOOKUP(N1278,Entries!J:K,2,FALSE)</f>
        <v>JAPAN</v>
      </c>
      <c r="Q1278" s="38" t="s">
        <v>4975</v>
      </c>
      <c r="R1278" s="32" t="s">
        <v>4975</v>
      </c>
      <c r="S1278" s="18" t="s">
        <v>308</v>
      </c>
      <c r="T1278" t="s">
        <v>310</v>
      </c>
      <c r="U1278" s="39" t="s">
        <v>92</v>
      </c>
      <c r="V1278" s="33" t="s">
        <v>92</v>
      </c>
      <c r="W1278" s="64">
        <f>IF(VLOOKUP(R1278,Entries!N:P,3,FALSE)=V1278,1,VLOOKUP(R1278,Entries!N:P,3,FALSE))</f>
        <v>1</v>
      </c>
      <c r="X1278"/>
      <c r="Y1278"/>
      <c r="Z1278" s="18"/>
      <c r="AA1278" s="18"/>
      <c r="AB1278" s="98"/>
      <c r="AC1278" s="18" t="s">
        <v>239</v>
      </c>
      <c r="AD1278" s="18" t="s">
        <v>668</v>
      </c>
      <c r="AE1278" s="18" t="s">
        <v>117</v>
      </c>
      <c r="AF1278" s="98" t="s">
        <v>117</v>
      </c>
      <c r="AG1278" s="98"/>
      <c r="AH1278" s="98"/>
      <c r="AI1278" s="18"/>
      <c r="AJ1278" s="19">
        <v>3</v>
      </c>
      <c r="AK1278" s="18" t="s">
        <v>118</v>
      </c>
      <c r="AL1278" s="18"/>
      <c r="AM1278" s="33"/>
      <c r="AN1278" s="32" t="s">
        <v>96</v>
      </c>
      <c r="AO1278" s="18" t="s">
        <v>97</v>
      </c>
      <c r="AP1278" s="33" t="s">
        <v>97</v>
      </c>
      <c r="AQ1278">
        <v>21104.532457730002</v>
      </c>
      <c r="AR1278" t="s">
        <v>13375</v>
      </c>
      <c r="AS1278" t="s">
        <v>11225</v>
      </c>
      <c r="AT1278" t="s">
        <v>13376</v>
      </c>
      <c r="AU1278">
        <v>97.186599999999999</v>
      </c>
      <c r="AV1278" s="98">
        <v>1.6962258059288891</v>
      </c>
      <c r="AW1278">
        <v>147.9624</v>
      </c>
      <c r="AX1278" s="98">
        <v>2.5824305118933335</v>
      </c>
      <c r="AY1278">
        <v>1.4852999999999999E-3</v>
      </c>
      <c r="AZ1278">
        <v>250.99639999999999</v>
      </c>
      <c r="BA1278" s="98">
        <v>4.3807126792711113</v>
      </c>
      <c r="BB1278">
        <v>246.816</v>
      </c>
      <c r="BC1278" s="98">
        <v>4.3077509504</v>
      </c>
      <c r="BD1278">
        <v>15.223525110000001</v>
      </c>
      <c r="BE1278" s="96">
        <f t="shared" si="160"/>
        <v>6876.8848067211675</v>
      </c>
      <c r="BF1278" s="96">
        <f t="shared" si="161"/>
        <v>516.09904372459005</v>
      </c>
      <c r="BG1278" s="96">
        <f t="shared" si="162"/>
        <v>495.670569717744</v>
      </c>
      <c r="BH1278">
        <v>6874.7415381180153</v>
      </c>
      <c r="BI1278">
        <v>4.3042257922749482E-4</v>
      </c>
      <c r="BJ1278">
        <v>1.696217849853926</v>
      </c>
      <c r="BK1278">
        <v>2.5825181026524242</v>
      </c>
      <c r="BL1278">
        <v>5.2894539775356719</v>
      </c>
      <c r="BM1278">
        <v>3.3979943821090082</v>
      </c>
      <c r="BN1278">
        <v>1.6962261636352629</v>
      </c>
      <c r="BO1278">
        <v>2.582431001900062</v>
      </c>
      <c r="BP1278">
        <v>1.095677828064117E-3</v>
      </c>
      <c r="BQ1278">
        <v>5.2894539775356719</v>
      </c>
      <c r="BR1278">
        <v>6873.8453119214028</v>
      </c>
      <c r="BS1278" s="96">
        <v>510.3768318232178</v>
      </c>
      <c r="BT1278" s="96">
        <v>495.31379201958862</v>
      </c>
      <c r="BU1278">
        <v>3.3979943821090082</v>
      </c>
      <c r="BV1278" s="65" t="b">
        <f t="shared" si="164"/>
        <v>0</v>
      </c>
      <c r="BW1278" s="32" t="s">
        <v>379</v>
      </c>
      <c r="BX1278" s="18">
        <v>0.5</v>
      </c>
      <c r="BY1278" s="18">
        <v>0.5</v>
      </c>
      <c r="BZ1278" s="18">
        <v>1.5</v>
      </c>
      <c r="CA1278" s="18">
        <v>0.83320000000000005</v>
      </c>
      <c r="CB1278" s="18">
        <v>0.25</v>
      </c>
      <c r="CC1278" s="18">
        <v>0.51429999999999998</v>
      </c>
      <c r="CD1278" s="18">
        <v>0.5</v>
      </c>
      <c r="CE1278" s="18">
        <v>0.5</v>
      </c>
      <c r="CF1278" s="33">
        <v>1.5</v>
      </c>
      <c r="CG1278" s="32">
        <v>59</v>
      </c>
      <c r="CH1278" s="18">
        <v>59</v>
      </c>
      <c r="CI1278" s="18">
        <v>59</v>
      </c>
      <c r="CJ1278" s="98">
        <f>Population!$CG1278-Population!$CI1278</f>
        <v>0</v>
      </c>
      <c r="CK1278" s="120">
        <f>_xlfn.DAYS(Entries!$AY$2,Population!H1278)</f>
        <v>811</v>
      </c>
      <c r="CL1278" s="120">
        <f t="shared" si="165"/>
        <v>1095</v>
      </c>
      <c r="CM1278" s="122">
        <f>Entries!$AY$5</f>
        <v>0.15</v>
      </c>
      <c r="CN1278" s="122">
        <f t="shared" si="163"/>
        <v>0</v>
      </c>
      <c r="CO1278" s="121" t="str">
        <f t="shared" si="166"/>
        <v>-</v>
      </c>
      <c r="CP1278" s="32"/>
      <c r="CQ1278" s="19">
        <v>0</v>
      </c>
      <c r="CR1278" s="18" t="s">
        <v>118</v>
      </c>
      <c r="CS1278" s="18"/>
      <c r="CT1278" s="33"/>
      <c r="CU1278" s="32" t="s">
        <v>4977</v>
      </c>
      <c r="CV1278" s="18" t="s">
        <v>4975</v>
      </c>
      <c r="CW1278" s="18" t="s">
        <v>310</v>
      </c>
      <c r="CX1278" s="18" t="s">
        <v>2385</v>
      </c>
      <c r="CY1278" s="18" t="s">
        <v>107</v>
      </c>
      <c r="CZ1278" s="18" t="s">
        <v>108</v>
      </c>
      <c r="DA1278" s="33"/>
      <c r="DB1278" s="17" t="s">
        <v>15462</v>
      </c>
      <c r="DC1278" s="17" t="s">
        <v>15500</v>
      </c>
      <c r="DD1278" s="17" t="s">
        <v>15500</v>
      </c>
      <c r="DE1278" s="17" t="s">
        <v>15500</v>
      </c>
      <c r="DF1278" s="17" t="s">
        <v>15500</v>
      </c>
      <c r="DG1278" s="23" t="s">
        <v>11172</v>
      </c>
      <c r="DH1278" s="145"/>
    </row>
    <row r="1279" spans="1:112" s="17" customFormat="1" x14ac:dyDescent="0.25">
      <c r="A1279" s="30" t="s">
        <v>4978</v>
      </c>
      <c r="B1279" s="15">
        <v>0</v>
      </c>
      <c r="C1279" s="96" t="s">
        <v>15461</v>
      </c>
      <c r="D1279" s="15"/>
      <c r="E1279" s="15">
        <v>39769</v>
      </c>
      <c r="F1279" s="15" t="s">
        <v>4979</v>
      </c>
      <c r="G1279" s="31">
        <v>39766</v>
      </c>
      <c r="H1279" s="43">
        <v>41783</v>
      </c>
      <c r="I1279" s="96" t="s">
        <v>335</v>
      </c>
      <c r="J1279" s="96"/>
      <c r="K1279" s="96"/>
      <c r="L1279" s="15" t="s">
        <v>336</v>
      </c>
      <c r="M1279" s="124" t="s">
        <v>308</v>
      </c>
      <c r="N1279" s="15" t="s">
        <v>308</v>
      </c>
      <c r="O1279" s="124" t="s">
        <v>310</v>
      </c>
      <c r="P1279" s="96" t="str">
        <f>VLOOKUP(N1279,Entries!J:K,2,FALSE)</f>
        <v>JAPAN</v>
      </c>
      <c r="Q1279" s="123" t="s">
        <v>4975</v>
      </c>
      <c r="R1279" s="30" t="s">
        <v>4975</v>
      </c>
      <c r="S1279" s="15" t="s">
        <v>308</v>
      </c>
      <c r="T1279" s="124" t="s">
        <v>310</v>
      </c>
      <c r="U1279" s="125" t="s">
        <v>92</v>
      </c>
      <c r="V1279" s="31" t="s">
        <v>92</v>
      </c>
      <c r="W1279" s="64">
        <f>IF(VLOOKUP(R1279,Entries!N:P,3,FALSE)=V1279,1,VLOOKUP(R1279,Entries!N:P,3,FALSE))</f>
        <v>1</v>
      </c>
      <c r="X1279" s="124"/>
      <c r="Y1279" s="124"/>
      <c r="Z1279" s="15"/>
      <c r="AA1279" s="15"/>
      <c r="AB1279" s="96"/>
      <c r="AC1279" s="15" t="s">
        <v>93</v>
      </c>
      <c r="AD1279" s="15" t="s">
        <v>123</v>
      </c>
      <c r="AE1279" s="15" t="s">
        <v>123</v>
      </c>
      <c r="AF1279" s="96" t="s">
        <v>123</v>
      </c>
      <c r="AG1279" s="96"/>
      <c r="AH1279" s="96"/>
      <c r="AI1279" s="15"/>
      <c r="AJ1279" s="19">
        <v>1</v>
      </c>
      <c r="AK1279" s="15" t="s">
        <v>118</v>
      </c>
      <c r="AL1279" s="15"/>
      <c r="AM1279" s="31"/>
      <c r="AN1279" s="30" t="s">
        <v>125</v>
      </c>
      <c r="AO1279" s="15" t="s">
        <v>97</v>
      </c>
      <c r="AP1279" s="31" t="s">
        <v>97</v>
      </c>
      <c r="AQ1279">
        <v>21104.560568019999</v>
      </c>
      <c r="AR1279" t="s">
        <v>12165</v>
      </c>
      <c r="AS1279" t="s">
        <v>11225</v>
      </c>
      <c r="AT1279" t="s">
        <v>13377</v>
      </c>
      <c r="AU1279">
        <v>97.820999999999998</v>
      </c>
      <c r="AV1279" s="96">
        <v>1.7072981724</v>
      </c>
      <c r="AW1279">
        <v>193.0017</v>
      </c>
      <c r="AX1279" s="96">
        <v>3.3685144261466671</v>
      </c>
      <c r="AY1279">
        <v>5.488E-4</v>
      </c>
      <c r="AZ1279">
        <v>52.899000000000001</v>
      </c>
      <c r="BA1279" s="96">
        <v>0.92326152893333335</v>
      </c>
      <c r="BB1279">
        <v>307.27260000000001</v>
      </c>
      <c r="BC1279" s="96">
        <v>5.3629174554400008</v>
      </c>
      <c r="BD1279">
        <v>14.82226477</v>
      </c>
      <c r="BE1279" s="96">
        <f t="shared" si="160"/>
        <v>7000.4429985618863</v>
      </c>
      <c r="BF1279" s="96">
        <f t="shared" si="161"/>
        <v>633.28484167949682</v>
      </c>
      <c r="BG1279" s="96">
        <f t="shared" si="162"/>
        <v>625.60115544427572</v>
      </c>
      <c r="BH1279">
        <v>7006.7529433274403</v>
      </c>
      <c r="BI1279">
        <v>1.697054144627603E-3</v>
      </c>
      <c r="BJ1279">
        <v>1.707207583609877</v>
      </c>
      <c r="BK1279">
        <v>3.3685151263666229</v>
      </c>
      <c r="BL1279">
        <v>1.0809865146369919</v>
      </c>
      <c r="BM1279">
        <v>5.2051951891140273</v>
      </c>
      <c r="BN1279">
        <v>1.7072985743261391</v>
      </c>
      <c r="BO1279">
        <v>3.368515127478577</v>
      </c>
      <c r="BP1279">
        <v>1.703708949369484E-3</v>
      </c>
      <c r="BQ1279">
        <v>1.0809865146369919</v>
      </c>
      <c r="BR1279">
        <v>6997.4800512845604</v>
      </c>
      <c r="BS1279" s="96">
        <v>638.40172067096773</v>
      </c>
      <c r="BT1279" s="96">
        <v>614.55838189815313</v>
      </c>
      <c r="BU1279">
        <v>5.2051951891140273</v>
      </c>
      <c r="BV1279" s="60" t="b">
        <f t="shared" si="164"/>
        <v>0</v>
      </c>
      <c r="BW1279" s="30" t="s">
        <v>348</v>
      </c>
      <c r="BX1279" s="15">
        <v>0.5</v>
      </c>
      <c r="BY1279" s="15">
        <v>0.5</v>
      </c>
      <c r="BZ1279" s="15">
        <v>0.5</v>
      </c>
      <c r="CA1279" s="15">
        <v>0.433</v>
      </c>
      <c r="CB1279" s="15">
        <v>0.25</v>
      </c>
      <c r="CC1279" s="15">
        <v>0.375</v>
      </c>
      <c r="CD1279" s="15">
        <v>0.5</v>
      </c>
      <c r="CE1279" s="15">
        <v>0.5</v>
      </c>
      <c r="CF1279" s="31">
        <v>0.5</v>
      </c>
      <c r="CG1279" s="30">
        <v>43</v>
      </c>
      <c r="CH1279" s="15">
        <v>43</v>
      </c>
      <c r="CI1279" s="15">
        <v>43</v>
      </c>
      <c r="CJ1279" s="96">
        <f>Population!$CG1279-Population!$CI1279</f>
        <v>0</v>
      </c>
      <c r="CK1279" s="118">
        <f>_xlfn.DAYS(Entries!$AY$2,Population!H1279)</f>
        <v>2511</v>
      </c>
      <c r="CL1279" s="118">
        <f t="shared" si="165"/>
        <v>365</v>
      </c>
      <c r="CM1279" s="117">
        <f>Entries!$AY$5</f>
        <v>0.15</v>
      </c>
      <c r="CN1279" s="117">
        <f t="shared" si="163"/>
        <v>0</v>
      </c>
      <c r="CO1279" s="119" t="str">
        <f t="shared" si="166"/>
        <v>-</v>
      </c>
      <c r="CP1279" s="30"/>
      <c r="CQ1279" s="19">
        <v>0</v>
      </c>
      <c r="CR1279" s="15" t="s">
        <v>118</v>
      </c>
      <c r="CS1279" s="15"/>
      <c r="CT1279" s="31"/>
      <c r="CU1279" s="30" t="s">
        <v>4977</v>
      </c>
      <c r="CV1279" s="15" t="s">
        <v>4981</v>
      </c>
      <c r="CW1279" s="15" t="s">
        <v>310</v>
      </c>
      <c r="CX1279" s="15" t="s">
        <v>107</v>
      </c>
      <c r="CY1279" s="15" t="s">
        <v>107</v>
      </c>
      <c r="CZ1279" s="15"/>
      <c r="DA1279" s="31">
        <v>42</v>
      </c>
      <c r="DB1279" s="17" t="s">
        <v>15462</v>
      </c>
      <c r="DC1279" s="17" t="s">
        <v>15500</v>
      </c>
      <c r="DD1279" s="17" t="s">
        <v>15500</v>
      </c>
      <c r="DE1279" s="17" t="s">
        <v>15500</v>
      </c>
      <c r="DF1279" s="17" t="s">
        <v>15500</v>
      </c>
      <c r="DG1279" s="23" t="s">
        <v>11172</v>
      </c>
      <c r="DH1279" s="145"/>
    </row>
    <row r="1280" spans="1:112" s="17" customFormat="1" x14ac:dyDescent="0.25">
      <c r="A1280" s="32" t="s">
        <v>4982</v>
      </c>
      <c r="B1280" s="18">
        <v>0</v>
      </c>
      <c r="C1280" s="98" t="s">
        <v>15461</v>
      </c>
      <c r="D1280" s="18"/>
      <c r="E1280" s="18">
        <v>42792</v>
      </c>
      <c r="F1280" s="18" t="s">
        <v>4983</v>
      </c>
      <c r="G1280" s="33">
        <v>46935</v>
      </c>
      <c r="H1280" s="44">
        <v>42909</v>
      </c>
      <c r="I1280" s="98" t="s">
        <v>87</v>
      </c>
      <c r="J1280" s="98"/>
      <c r="K1280" s="98"/>
      <c r="L1280" s="18" t="s">
        <v>88</v>
      </c>
      <c r="M1280" t="s">
        <v>391</v>
      </c>
      <c r="N1280" s="18" t="s">
        <v>391</v>
      </c>
      <c r="O1280" t="s">
        <v>649</v>
      </c>
      <c r="P1280" s="64" t="str">
        <f>VLOOKUP(N1280,Entries!J:K,2,FALSE)</f>
        <v>FRANCE</v>
      </c>
      <c r="Q1280" s="38" t="s">
        <v>4984</v>
      </c>
      <c r="R1280" s="32" t="s">
        <v>4984</v>
      </c>
      <c r="S1280" s="18" t="s">
        <v>391</v>
      </c>
      <c r="T1280" t="s">
        <v>649</v>
      </c>
      <c r="U1280" s="39" t="s">
        <v>92</v>
      </c>
      <c r="V1280" s="33" t="s">
        <v>92</v>
      </c>
      <c r="W1280" s="64">
        <f>IF(VLOOKUP(R1280,Entries!N:P,3,FALSE)=V1280,1,VLOOKUP(R1280,Entries!N:P,3,FALSE))</f>
        <v>1</v>
      </c>
      <c r="X1280"/>
      <c r="Y1280"/>
      <c r="Z1280" s="18"/>
      <c r="AA1280" s="18"/>
      <c r="AB1280" s="98"/>
      <c r="AC1280" s="18" t="s">
        <v>93</v>
      </c>
      <c r="AD1280" s="18" t="s">
        <v>117</v>
      </c>
      <c r="AE1280" s="18" t="s">
        <v>117</v>
      </c>
      <c r="AF1280" s="98" t="s">
        <v>117</v>
      </c>
      <c r="AG1280" s="98"/>
      <c r="AH1280" s="98"/>
      <c r="AI1280" s="18"/>
      <c r="AJ1280" s="19">
        <v>1</v>
      </c>
      <c r="AK1280" s="18" t="s">
        <v>118</v>
      </c>
      <c r="AL1280" s="18"/>
      <c r="AM1280" s="33"/>
      <c r="AN1280" s="32" t="s">
        <v>96</v>
      </c>
      <c r="AO1280" s="18" t="s">
        <v>97</v>
      </c>
      <c r="AP1280" s="33" t="s">
        <v>97</v>
      </c>
      <c r="AQ1280">
        <v>21104.133577429999</v>
      </c>
      <c r="AR1280" t="s">
        <v>13378</v>
      </c>
      <c r="AS1280" t="s">
        <v>11225</v>
      </c>
      <c r="AT1280" t="s">
        <v>13379</v>
      </c>
      <c r="AU1280">
        <v>97.258499999999998</v>
      </c>
      <c r="AV1280" s="98">
        <v>1.6974806974000001</v>
      </c>
      <c r="AW1280">
        <v>156.2715</v>
      </c>
      <c r="AX1280" s="98">
        <v>2.7274516346000004</v>
      </c>
      <c r="AY1280">
        <v>1.1766999999999999E-3</v>
      </c>
      <c r="AZ1280">
        <v>51.591700000000003</v>
      </c>
      <c r="BA1280" s="98">
        <v>0.90044484436888894</v>
      </c>
      <c r="BB1280">
        <v>308.63749999999999</v>
      </c>
      <c r="BC1280" s="98">
        <v>5.3867394494444447</v>
      </c>
      <c r="BD1280">
        <v>15.24914396</v>
      </c>
      <c r="BE1280" s="96">
        <f t="shared" si="160"/>
        <v>6869.1804508559344</v>
      </c>
      <c r="BF1280" s="96">
        <f t="shared" si="161"/>
        <v>506.26341549245717</v>
      </c>
      <c r="BG1280" s="96">
        <f t="shared" si="162"/>
        <v>490.09748621941162</v>
      </c>
      <c r="BH1280">
        <v>6875.6160953796843</v>
      </c>
      <c r="BI1280">
        <v>2.3431982942031001E-3</v>
      </c>
      <c r="BJ1280">
        <v>1.69739323517282</v>
      </c>
      <c r="BK1280">
        <v>2.7274522022988399</v>
      </c>
      <c r="BL1280">
        <v>1.0259497831557089</v>
      </c>
      <c r="BM1280">
        <v>5.2612381989352031</v>
      </c>
      <c r="BN1280">
        <v>1.697481098681511</v>
      </c>
      <c r="BO1280">
        <v>2.7274522026980592</v>
      </c>
      <c r="BP1280">
        <v>2.2501569935837891E-3</v>
      </c>
      <c r="BQ1280">
        <v>1.0259497831557089</v>
      </c>
      <c r="BR1280">
        <v>6866.1359391329643</v>
      </c>
      <c r="BS1280" s="96">
        <v>510.58582293530162</v>
      </c>
      <c r="BT1280" s="96">
        <v>479.68605533062691</v>
      </c>
      <c r="BU1280">
        <v>5.2612381989352031</v>
      </c>
      <c r="BV1280" s="65" t="str">
        <f t="shared" si="164"/>
        <v>no propulsion</v>
      </c>
      <c r="BW1280" s="32" t="s">
        <v>4986</v>
      </c>
      <c r="BX1280" s="18">
        <v>0.1</v>
      </c>
      <c r="BY1280" s="18">
        <v>0.1</v>
      </c>
      <c r="BZ1280" s="18">
        <v>0.3</v>
      </c>
      <c r="CA1280" s="18">
        <v>5.7700000000000001E-2</v>
      </c>
      <c r="CB1280" s="18">
        <v>0.01</v>
      </c>
      <c r="CC1280" s="18">
        <v>3.1E-2</v>
      </c>
      <c r="CD1280" s="18">
        <v>0.1</v>
      </c>
      <c r="CE1280" s="18">
        <v>0.1</v>
      </c>
      <c r="CF1280" s="33">
        <v>0.3</v>
      </c>
      <c r="CG1280" s="32">
        <v>1</v>
      </c>
      <c r="CH1280" s="18">
        <v>1</v>
      </c>
      <c r="CI1280" s="18">
        <v>1</v>
      </c>
      <c r="CJ1280" s="98">
        <f>Population!$CG1280-Population!$CI1280</f>
        <v>0</v>
      </c>
      <c r="CK1280" s="120">
        <f>_xlfn.DAYS(Entries!$AY$2,Population!H1280)</f>
        <v>1385</v>
      </c>
      <c r="CL1280" s="120">
        <f t="shared" si="165"/>
        <v>365</v>
      </c>
      <c r="CM1280" s="122">
        <f>Entries!$AY$5</f>
        <v>0.15</v>
      </c>
      <c r="CN1280" s="122">
        <f t="shared" si="163"/>
        <v>0</v>
      </c>
      <c r="CO1280" s="121" t="str">
        <f t="shared" si="166"/>
        <v>-</v>
      </c>
      <c r="CP1280" s="32" t="s">
        <v>103</v>
      </c>
      <c r="CQ1280" s="98">
        <v>0</v>
      </c>
      <c r="CR1280" s="18" t="s">
        <v>95</v>
      </c>
      <c r="CS1280" s="18"/>
      <c r="CT1280" s="33"/>
      <c r="CU1280" s="32" t="s">
        <v>4987</v>
      </c>
      <c r="CV1280" s="18" t="s">
        <v>4984</v>
      </c>
      <c r="CW1280" s="18" t="s">
        <v>649</v>
      </c>
      <c r="CX1280" s="18" t="s">
        <v>120</v>
      </c>
      <c r="CY1280" s="18" t="s">
        <v>107</v>
      </c>
      <c r="CZ1280" s="18" t="s">
        <v>108</v>
      </c>
      <c r="DA1280" s="33"/>
      <c r="DB1280" s="17" t="s">
        <v>15462</v>
      </c>
      <c r="DC1280" s="17" t="s">
        <v>15500</v>
      </c>
      <c r="DD1280" s="17" t="s">
        <v>15500</v>
      </c>
      <c r="DE1280" s="17" t="s">
        <v>15500</v>
      </c>
      <c r="DF1280" s="17" t="s">
        <v>15500</v>
      </c>
      <c r="DG1280" s="23" t="s">
        <v>11171</v>
      </c>
      <c r="DH1280" s="145"/>
    </row>
    <row r="1281" spans="1:112" s="17" customFormat="1" x14ac:dyDescent="0.25">
      <c r="A1281" s="30" t="s">
        <v>4988</v>
      </c>
      <c r="B1281" s="15">
        <v>0</v>
      </c>
      <c r="C1281" s="96" t="s">
        <v>15461</v>
      </c>
      <c r="D1281" s="15"/>
      <c r="E1281" s="15">
        <v>28254</v>
      </c>
      <c r="F1281" s="15" t="s">
        <v>4989</v>
      </c>
      <c r="G1281" s="31">
        <v>28251</v>
      </c>
      <c r="H1281" s="43">
        <v>38127</v>
      </c>
      <c r="I1281" s="96" t="s">
        <v>190</v>
      </c>
      <c r="J1281" s="96"/>
      <c r="K1281" s="96"/>
      <c r="L1281" s="15" t="s">
        <v>123</v>
      </c>
      <c r="M1281" s="124" t="s">
        <v>1885</v>
      </c>
      <c r="N1281" s="15" t="s">
        <v>1885</v>
      </c>
      <c r="O1281" s="124" t="s">
        <v>123</v>
      </c>
      <c r="P1281" s="96" t="str">
        <f>VLOOKUP(N1281,Entries!J:K,2,FALSE)</f>
        <v>REPUBLIC OF CHINA (TAIWAN)</v>
      </c>
      <c r="Q1281" s="123" t="s">
        <v>4990</v>
      </c>
      <c r="R1281" s="30" t="s">
        <v>4990</v>
      </c>
      <c r="S1281" s="15" t="s">
        <v>1885</v>
      </c>
      <c r="T1281" s="124" t="s">
        <v>1903</v>
      </c>
      <c r="U1281" s="125" t="s">
        <v>141</v>
      </c>
      <c r="V1281" s="31" t="s">
        <v>141</v>
      </c>
      <c r="W1281" s="64">
        <f>IF(VLOOKUP(R1281,Entries!N:P,3,FALSE)=V1281,1,VLOOKUP(R1281,Entries!N:P,3,FALSE))</f>
        <v>1</v>
      </c>
      <c r="X1281" s="124"/>
      <c r="Y1281" s="124"/>
      <c r="Z1281" s="15"/>
      <c r="AA1281" s="15"/>
      <c r="AB1281" s="96"/>
      <c r="AC1281" s="15" t="s">
        <v>239</v>
      </c>
      <c r="AD1281" s="15" t="s">
        <v>4991</v>
      </c>
      <c r="AE1281" s="15" t="s">
        <v>94</v>
      </c>
      <c r="AF1281" s="96" t="s">
        <v>94</v>
      </c>
      <c r="AG1281" s="96"/>
      <c r="AH1281" s="96"/>
      <c r="AI1281" s="15"/>
      <c r="AJ1281" s="15">
        <v>12</v>
      </c>
      <c r="AK1281" s="15" t="s">
        <v>95</v>
      </c>
      <c r="AL1281" s="15"/>
      <c r="AM1281" s="31"/>
      <c r="AN1281" s="30" t="s">
        <v>125</v>
      </c>
      <c r="AO1281" s="15" t="s">
        <v>97</v>
      </c>
      <c r="AP1281" s="31" t="s">
        <v>98</v>
      </c>
      <c r="AQ1281">
        <v>21104.551147229999</v>
      </c>
      <c r="AR1281" t="s">
        <v>13380</v>
      </c>
      <c r="AS1281" t="s">
        <v>11225</v>
      </c>
      <c r="AT1281" t="s">
        <v>13381</v>
      </c>
      <c r="AU1281">
        <v>98.684299999999993</v>
      </c>
      <c r="AV1281" s="96">
        <v>1.7223655966977778</v>
      </c>
      <c r="AW1281">
        <v>129.86179999999999</v>
      </c>
      <c r="AX1281" s="96">
        <v>2.2665155110311113</v>
      </c>
      <c r="AY1281">
        <v>1.983E-4</v>
      </c>
      <c r="AZ1281">
        <v>137.54650000000001</v>
      </c>
      <c r="BA1281" s="96">
        <v>2.4006388001555559</v>
      </c>
      <c r="BB1281">
        <v>336.67570000000001</v>
      </c>
      <c r="BC1281" s="96">
        <v>5.8760982539688893</v>
      </c>
      <c r="BD1281">
        <v>14.006918000000001</v>
      </c>
      <c r="BE1281" s="96">
        <f t="shared" si="160"/>
        <v>7269.5385527587378</v>
      </c>
      <c r="BF1281" s="96">
        <f t="shared" si="161"/>
        <v>899.98010225375037</v>
      </c>
      <c r="BG1281" s="96">
        <f t="shared" si="162"/>
        <v>897.09700326372604</v>
      </c>
      <c r="BH1281">
        <v>7260.8416546753124</v>
      </c>
      <c r="BI1281">
        <v>6.6115798748439005E-4</v>
      </c>
      <c r="BJ1281">
        <v>1.7224277940388151</v>
      </c>
      <c r="BK1281">
        <v>2.266586744597511</v>
      </c>
      <c r="BL1281">
        <v>0.19970169341821209</v>
      </c>
      <c r="BM1281">
        <v>1.7931751237852041</v>
      </c>
      <c r="BN1281">
        <v>1.7223659269477201</v>
      </c>
      <c r="BO1281">
        <v>2.2665159505198411</v>
      </c>
      <c r="BP1281">
        <v>1.37910587901191E-3</v>
      </c>
      <c r="BQ1281">
        <v>0.19970169341821209</v>
      </c>
      <c r="BR1281">
        <v>7266.7316061137753</v>
      </c>
      <c r="BS1281" s="96">
        <v>905.75319839296753</v>
      </c>
      <c r="BT1281" s="96">
        <v>885.71001383458224</v>
      </c>
      <c r="BU1281">
        <v>1.7931751237852041</v>
      </c>
      <c r="BV1281" s="60" t="str">
        <f t="shared" si="164"/>
        <v>sunsynchronous observation</v>
      </c>
      <c r="BW1281" s="30" t="s">
        <v>104</v>
      </c>
      <c r="BX1281" s="15">
        <v>3</v>
      </c>
      <c r="BY1281" s="15">
        <v>4</v>
      </c>
      <c r="BZ1281" s="15">
        <v>4</v>
      </c>
      <c r="CA1281" s="15">
        <v>19.209399999999999</v>
      </c>
      <c r="CB1281" s="15">
        <v>9</v>
      </c>
      <c r="CC1281" s="15">
        <v>16.5</v>
      </c>
      <c r="CD1281" s="15">
        <v>4</v>
      </c>
      <c r="CE1281" s="15">
        <v>3</v>
      </c>
      <c r="CF1281" s="31">
        <v>4</v>
      </c>
      <c r="CG1281" s="30">
        <v>764</v>
      </c>
      <c r="CH1281" s="15">
        <v>764</v>
      </c>
      <c r="CI1281" s="15">
        <v>714</v>
      </c>
      <c r="CJ1281" s="96">
        <f>Population!$CG1281-Population!$CI1281</f>
        <v>50</v>
      </c>
      <c r="CK1281" s="118">
        <f>_xlfn.DAYS(Entries!$AY$2,Population!H1281)</f>
        <v>6167</v>
      </c>
      <c r="CL1281" s="118">
        <f t="shared" si="165"/>
        <v>4380</v>
      </c>
      <c r="CM1281" s="117">
        <f>Entries!$AY$5</f>
        <v>0.15</v>
      </c>
      <c r="CN1281" s="117">
        <f t="shared" si="163"/>
        <v>6.5445026178010471E-2</v>
      </c>
      <c r="CO1281" s="119">
        <f t="shared" si="166"/>
        <v>0</v>
      </c>
      <c r="CP1281" s="30"/>
      <c r="CQ1281" s="19">
        <v>2</v>
      </c>
      <c r="CR1281" s="15" t="s">
        <v>118</v>
      </c>
      <c r="CS1281" s="15"/>
      <c r="CT1281" s="31"/>
      <c r="CU1281" s="30" t="s">
        <v>357</v>
      </c>
      <c r="CV1281" s="15"/>
      <c r="CW1281" s="15"/>
      <c r="CX1281" s="15" t="s">
        <v>2966</v>
      </c>
      <c r="CY1281" s="15" t="s">
        <v>150</v>
      </c>
      <c r="CZ1281" s="15" t="s">
        <v>867</v>
      </c>
      <c r="DA1281" s="31"/>
      <c r="DB1281" s="17" t="s">
        <v>15463</v>
      </c>
      <c r="DC1281" s="17" t="s">
        <v>15500</v>
      </c>
      <c r="DD1281" s="17">
        <v>1</v>
      </c>
      <c r="DE1281" s="17">
        <v>1</v>
      </c>
      <c r="DF1281" s="17">
        <v>10</v>
      </c>
      <c r="DG1281" s="23" t="s">
        <v>11182</v>
      </c>
      <c r="DH1281" s="145"/>
    </row>
    <row r="1282" spans="1:112" s="17" customFormat="1" x14ac:dyDescent="0.25">
      <c r="A1282" s="32" t="s">
        <v>4993</v>
      </c>
      <c r="B1282" s="18">
        <v>0</v>
      </c>
      <c r="C1282" s="98" t="s">
        <v>15461</v>
      </c>
      <c r="D1282" s="18"/>
      <c r="E1282" s="18">
        <v>44790</v>
      </c>
      <c r="F1282" s="18" t="s">
        <v>4994</v>
      </c>
      <c r="G1282" s="33">
        <v>61797</v>
      </c>
      <c r="H1282" s="44">
        <v>43732</v>
      </c>
      <c r="I1282" s="98" t="s">
        <v>271</v>
      </c>
      <c r="J1282" s="98"/>
      <c r="K1282" s="98"/>
      <c r="L1282" s="18" t="s">
        <v>448</v>
      </c>
      <c r="M1282" t="s">
        <v>4995</v>
      </c>
      <c r="N1282" s="18" t="s">
        <v>4995</v>
      </c>
      <c r="O1282" t="s">
        <v>123</v>
      </c>
      <c r="P1282" s="64" t="str">
        <f>VLOOKUP(N1282,Entries!J:K,2,FALSE)</f>
        <v>REPUBLIC OF RWANDA</v>
      </c>
      <c r="Q1282" s="38" t="s">
        <v>4996</v>
      </c>
      <c r="R1282" s="32" t="s">
        <v>4996</v>
      </c>
      <c r="S1282" s="18" t="s">
        <v>4995</v>
      </c>
      <c r="T1282" t="s">
        <v>4997</v>
      </c>
      <c r="U1282" s="39" t="s">
        <v>141</v>
      </c>
      <c r="V1282" s="33" t="s">
        <v>141</v>
      </c>
      <c r="W1282" s="64">
        <f>IF(VLOOKUP(R1282,Entries!N:P,3,FALSE)=V1282,1,VLOOKUP(R1282,Entries!N:P,3,FALSE))</f>
        <v>1</v>
      </c>
      <c r="X1282"/>
      <c r="Y1282"/>
      <c r="Z1282" s="18"/>
      <c r="AA1282" s="18"/>
      <c r="AB1282" s="98"/>
      <c r="AC1282" s="18" t="s">
        <v>93</v>
      </c>
      <c r="AD1282" s="18" t="s">
        <v>3066</v>
      </c>
      <c r="AE1282" s="18" t="s">
        <v>117</v>
      </c>
      <c r="AF1282" s="98" t="s">
        <v>117</v>
      </c>
      <c r="AG1282" s="98"/>
      <c r="AH1282" s="98"/>
      <c r="AI1282" s="18"/>
      <c r="AJ1282" s="19">
        <v>5</v>
      </c>
      <c r="AK1282" s="18" t="s">
        <v>118</v>
      </c>
      <c r="AL1282" s="18"/>
      <c r="AM1282" s="33"/>
      <c r="AN1282" s="32" t="s">
        <v>133</v>
      </c>
      <c r="AO1282" s="18" t="s">
        <v>134</v>
      </c>
      <c r="AP1282" s="33" t="s">
        <v>98</v>
      </c>
      <c r="AQ1282">
        <v>21104.567196939999</v>
      </c>
      <c r="AR1282" t="s">
        <v>13382</v>
      </c>
      <c r="AS1282" t="s">
        <v>11225</v>
      </c>
      <c r="AT1282" t="s">
        <v>13383</v>
      </c>
      <c r="AU1282">
        <v>51.638800000000003</v>
      </c>
      <c r="AV1282" s="98">
        <v>0.90126689427555562</v>
      </c>
      <c r="AW1282">
        <v>280.35599999999999</v>
      </c>
      <c r="AX1282" s="98">
        <v>4.8931342597333334</v>
      </c>
      <c r="AY1282">
        <v>6.96E-4</v>
      </c>
      <c r="AZ1282">
        <v>59.1355</v>
      </c>
      <c r="BA1282" s="98">
        <v>1.0321089650888888</v>
      </c>
      <c r="BB1282">
        <v>13.182700000000001</v>
      </c>
      <c r="BC1282" s="98">
        <v>0.23008147143555557</v>
      </c>
      <c r="BD1282">
        <v>15.58290511</v>
      </c>
      <c r="BE1282" s="96">
        <f t="shared" si="160"/>
        <v>6770.7422945566841</v>
      </c>
      <c r="BF1282" s="96">
        <f t="shared" si="161"/>
        <v>404.45473119369581</v>
      </c>
      <c r="BG1282" s="96">
        <f t="shared" si="162"/>
        <v>395.02985791967239</v>
      </c>
      <c r="BH1282">
        <v>6766.3584627961591</v>
      </c>
      <c r="BI1282">
        <v>1.050158618596649E-3</v>
      </c>
      <c r="BJ1282">
        <v>0.90098126785144472</v>
      </c>
      <c r="BK1282">
        <v>4.893394198564569</v>
      </c>
      <c r="BL1282">
        <v>1.5273409804310041</v>
      </c>
      <c r="BM1282">
        <v>6.0182592974990392</v>
      </c>
      <c r="BN1282">
        <v>0.90126686208889017</v>
      </c>
      <c r="BO1282">
        <v>4.8931354757992773</v>
      </c>
      <c r="BP1282">
        <v>1.568292840697375E-3</v>
      </c>
      <c r="BQ1282">
        <v>1.5273409804310041</v>
      </c>
      <c r="BR1282">
        <v>6771.254487593681</v>
      </c>
      <c r="BS1282" s="96">
        <v>410.87379752911511</v>
      </c>
      <c r="BT1282" s="96">
        <v>389.63517765824781</v>
      </c>
      <c r="BU1282">
        <v>6.0182592974990392</v>
      </c>
      <c r="BV1282" s="65" t="str">
        <f t="shared" si="164"/>
        <v>no propulsion</v>
      </c>
      <c r="BW1282" s="32" t="s">
        <v>104</v>
      </c>
      <c r="BX1282" s="18">
        <v>0.1</v>
      </c>
      <c r="BY1282" s="18">
        <v>0.3</v>
      </c>
      <c r="BZ1282" s="18">
        <v>0.3</v>
      </c>
      <c r="CA1282" s="18">
        <v>4.36E-2</v>
      </c>
      <c r="CB1282" s="18">
        <v>0.01</v>
      </c>
      <c r="CC1282" s="18">
        <v>3.5000000000000003E-2</v>
      </c>
      <c r="CD1282" s="18">
        <v>0.3</v>
      </c>
      <c r="CE1282" s="18">
        <v>0.1</v>
      </c>
      <c r="CF1282" s="33">
        <v>0.3</v>
      </c>
      <c r="CG1282" s="32">
        <v>3</v>
      </c>
      <c r="CH1282" s="18">
        <v>3</v>
      </c>
      <c r="CI1282" s="18">
        <v>3</v>
      </c>
      <c r="CJ1282" s="98">
        <f>Population!$CG1282-Population!$CI1282</f>
        <v>0</v>
      </c>
      <c r="CK1282" s="120">
        <f>_xlfn.DAYS(Entries!$AY$2,Population!H1282)</f>
        <v>562</v>
      </c>
      <c r="CL1282" s="120">
        <f t="shared" si="165"/>
        <v>1825</v>
      </c>
      <c r="CM1282" s="122">
        <f>Entries!$AY$5</f>
        <v>0.15</v>
      </c>
      <c r="CN1282" s="122">
        <f t="shared" si="163"/>
        <v>0</v>
      </c>
      <c r="CO1282" s="121" t="str">
        <f t="shared" si="166"/>
        <v>-</v>
      </c>
      <c r="CP1282" s="32" t="s">
        <v>103</v>
      </c>
      <c r="CQ1282" s="98">
        <v>0</v>
      </c>
      <c r="CR1282" s="18" t="s">
        <v>95</v>
      </c>
      <c r="CS1282" s="18"/>
      <c r="CT1282" s="33"/>
      <c r="CU1282" s="32" t="s">
        <v>451</v>
      </c>
      <c r="CV1282" s="18"/>
      <c r="CW1282" s="18"/>
      <c r="CX1282" s="18" t="s">
        <v>106</v>
      </c>
      <c r="CY1282" s="18" t="s">
        <v>107</v>
      </c>
      <c r="CZ1282" s="18" t="s">
        <v>108</v>
      </c>
      <c r="DA1282" s="33"/>
      <c r="DB1282" s="17" t="s">
        <v>15462</v>
      </c>
      <c r="DC1282" s="17" t="s">
        <v>15500</v>
      </c>
      <c r="DD1282" s="17" t="s">
        <v>15500</v>
      </c>
      <c r="DE1282" s="17" t="s">
        <v>15500</v>
      </c>
      <c r="DF1282" s="17" t="s">
        <v>15500</v>
      </c>
      <c r="DG1282" s="23" t="s">
        <v>11171</v>
      </c>
      <c r="DH1282" s="145"/>
    </row>
    <row r="1283" spans="1:112" s="17" customFormat="1" x14ac:dyDescent="0.25">
      <c r="A1283" s="30" t="s">
        <v>4999</v>
      </c>
      <c r="B1283" s="15">
        <v>0</v>
      </c>
      <c r="C1283" s="96" t="s">
        <v>15461</v>
      </c>
      <c r="D1283" s="15"/>
      <c r="E1283" s="15">
        <v>46495</v>
      </c>
      <c r="F1283" s="15" t="s">
        <v>5000</v>
      </c>
      <c r="G1283" s="31">
        <v>64642</v>
      </c>
      <c r="H1283" s="43">
        <v>44102</v>
      </c>
      <c r="I1283" s="97" t="s">
        <v>574</v>
      </c>
      <c r="J1283" s="97"/>
      <c r="K1283" s="97"/>
      <c r="L1283" s="15" t="s">
        <v>376</v>
      </c>
      <c r="M1283" s="124" t="s">
        <v>277</v>
      </c>
      <c r="N1283" s="15" t="s">
        <v>277</v>
      </c>
      <c r="O1283" s="124" t="s">
        <v>11126</v>
      </c>
      <c r="P1283" s="96" t="str">
        <f>VLOOKUP(N1283,Entries!J:K,2,FALSE)</f>
        <v>COMMONWEALTH OF INDEPENDENT STATES</v>
      </c>
      <c r="Q1283" s="123" t="s">
        <v>553</v>
      </c>
      <c r="R1283" s="32" t="s">
        <v>10992</v>
      </c>
      <c r="S1283" s="15" t="s">
        <v>552</v>
      </c>
      <c r="T1283" s="124" t="s">
        <v>554</v>
      </c>
      <c r="U1283" s="125" t="s">
        <v>92</v>
      </c>
      <c r="V1283" s="31" t="s">
        <v>92</v>
      </c>
      <c r="W1283" s="64">
        <f>IF(VLOOKUP(R1283,Entries!N:P,3,FALSE)=V1283,1,VLOOKUP(R1283,Entries!N:P,3,FALSE))</f>
        <v>1</v>
      </c>
      <c r="X1283" s="124"/>
      <c r="Y1283" s="124"/>
      <c r="Z1283" s="15"/>
      <c r="AA1283" s="15"/>
      <c r="AB1283" s="96"/>
      <c r="AC1283" s="15" t="s">
        <v>93</v>
      </c>
      <c r="AD1283" s="15" t="s">
        <v>117</v>
      </c>
      <c r="AE1283" s="15" t="s">
        <v>117</v>
      </c>
      <c r="AF1283" s="96" t="s">
        <v>117</v>
      </c>
      <c r="AG1283" s="96"/>
      <c r="AH1283" s="96"/>
      <c r="AI1283" s="15"/>
      <c r="AJ1283" s="15">
        <v>1</v>
      </c>
      <c r="AK1283" s="15" t="s">
        <v>95</v>
      </c>
      <c r="AL1283" s="15"/>
      <c r="AM1283" s="31"/>
      <c r="AN1283" s="30" t="s">
        <v>96</v>
      </c>
      <c r="AO1283" s="15" t="s">
        <v>97</v>
      </c>
      <c r="AP1283" s="31" t="s">
        <v>97</v>
      </c>
      <c r="AQ1283">
        <v>21104.633911730001</v>
      </c>
      <c r="AR1283" t="s">
        <v>13384</v>
      </c>
      <c r="AS1283" t="s">
        <v>11225</v>
      </c>
      <c r="AT1283" t="s">
        <v>13385</v>
      </c>
      <c r="AU1283">
        <v>97.688500000000005</v>
      </c>
      <c r="AV1283" s="96">
        <v>1.7049856116222224</v>
      </c>
      <c r="AW1283">
        <v>42.524299999999997</v>
      </c>
      <c r="AX1283" s="96">
        <v>0.74218889269777777</v>
      </c>
      <c r="AY1283">
        <v>1.5968E-3</v>
      </c>
      <c r="AZ1283">
        <v>290.25880000000001</v>
      </c>
      <c r="BA1283" s="96">
        <v>5.0659706889422225</v>
      </c>
      <c r="BB1283">
        <v>69.692099999999996</v>
      </c>
      <c r="BC1283" s="96">
        <v>1.2163563545733334</v>
      </c>
      <c r="BD1283">
        <v>15.034101209999999</v>
      </c>
      <c r="BE1283" s="96">
        <f t="shared" ref="BE1283:BE1346" si="167">(((((24*60*60/BD1283)^2)*3.986004418*(10^(14)))/(4*3.141592*3.141592))^(1/3))/1000</f>
        <v>6934.5282514209939</v>
      </c>
      <c r="BF1283" s="96">
        <f t="shared" ref="BF1283:BF1346" si="168">$BE1283*(1+$AY1283)-6371</f>
        <v>574.60130613286219</v>
      </c>
      <c r="BG1283" s="96">
        <f t="shared" ref="BG1283:BG1346" si="169">$BE1283*(1-$AY1283)-6371</f>
        <v>552.45519670912563</v>
      </c>
      <c r="BH1283">
        <v>6940.9008864153111</v>
      </c>
      <c r="BI1283">
        <v>1.1147301311502729E-3</v>
      </c>
      <c r="BJ1283">
        <v>1.704894815886473</v>
      </c>
      <c r="BK1283">
        <v>0.74218904690919019</v>
      </c>
      <c r="BL1283">
        <v>5.888065368363022</v>
      </c>
      <c r="BM1283">
        <v>0.39426350615018918</v>
      </c>
      <c r="BN1283">
        <v>1.7049860143156541</v>
      </c>
      <c r="BO1283">
        <v>0.74218904686697429</v>
      </c>
      <c r="BP1283">
        <v>1.1448016899210879E-3</v>
      </c>
      <c r="BQ1283">
        <v>5.888065368363022</v>
      </c>
      <c r="BR1283">
        <v>6931.5310609227035</v>
      </c>
      <c r="BS1283" s="96">
        <v>568.46628939498896</v>
      </c>
      <c r="BT1283" s="96">
        <v>552.59583245041904</v>
      </c>
      <c r="BU1283">
        <v>0.39426350615018918</v>
      </c>
      <c r="BV1283" s="60" t="str">
        <f t="shared" si="164"/>
        <v>no propulsion</v>
      </c>
      <c r="BW1283" s="30" t="s">
        <v>104</v>
      </c>
      <c r="BX1283" s="15">
        <v>0.24</v>
      </c>
      <c r="BY1283" s="15">
        <v>0.24</v>
      </c>
      <c r="BZ1283" s="15">
        <v>0.24</v>
      </c>
      <c r="CA1283" s="16">
        <v>9.98E-2</v>
      </c>
      <c r="CB1283" s="16">
        <v>5.7599999999999998E-2</v>
      </c>
      <c r="CC1283" s="16">
        <v>8.6400000000000005E-2</v>
      </c>
      <c r="CD1283" s="15">
        <v>0.24</v>
      </c>
      <c r="CE1283" s="15">
        <v>0.24</v>
      </c>
      <c r="CF1283" s="31">
        <v>0.24</v>
      </c>
      <c r="CG1283" s="30">
        <v>12</v>
      </c>
      <c r="CH1283" s="15">
        <v>12</v>
      </c>
      <c r="CI1283" s="15">
        <v>12</v>
      </c>
      <c r="CJ1283" s="96">
        <f>Population!$CG1283-Population!$CI1283</f>
        <v>0</v>
      </c>
      <c r="CK1283" s="118">
        <f>_xlfn.DAYS(Entries!$AY$2,Population!H1283)</f>
        <v>192</v>
      </c>
      <c r="CL1283" s="118">
        <f t="shared" si="165"/>
        <v>365</v>
      </c>
      <c r="CM1283" s="117">
        <f>Entries!$AY$5</f>
        <v>0.15</v>
      </c>
      <c r="CN1283" s="117">
        <f t="shared" si="163"/>
        <v>0</v>
      </c>
      <c r="CO1283" s="119" t="str">
        <f t="shared" si="166"/>
        <v>-</v>
      </c>
      <c r="CP1283" s="30" t="s">
        <v>103</v>
      </c>
      <c r="CQ1283" s="96">
        <v>0</v>
      </c>
      <c r="CR1283" s="15" t="s">
        <v>95</v>
      </c>
      <c r="CS1283" s="15"/>
      <c r="CT1283" s="31"/>
      <c r="CU1283" s="30" t="s">
        <v>555</v>
      </c>
      <c r="CV1283" s="15" t="s">
        <v>555</v>
      </c>
      <c r="CW1283" s="15" t="s">
        <v>3809</v>
      </c>
      <c r="CX1283" s="15" t="s">
        <v>5002</v>
      </c>
      <c r="CY1283" s="15" t="s">
        <v>107</v>
      </c>
      <c r="CZ1283" s="15" t="s">
        <v>108</v>
      </c>
      <c r="DA1283" s="31"/>
      <c r="DB1283" s="17" t="s">
        <v>15462</v>
      </c>
      <c r="DC1283" s="17" t="s">
        <v>15500</v>
      </c>
      <c r="DD1283" s="17" t="s">
        <v>15500</v>
      </c>
      <c r="DE1283" s="17" t="s">
        <v>15500</v>
      </c>
      <c r="DF1283" s="17" t="s">
        <v>15500</v>
      </c>
      <c r="DG1283" s="23" t="s">
        <v>11171</v>
      </c>
      <c r="DH1283" s="145"/>
    </row>
    <row r="1284" spans="1:112" s="17" customFormat="1" x14ac:dyDescent="0.25">
      <c r="A1284" s="32" t="s">
        <v>5003</v>
      </c>
      <c r="B1284" s="18">
        <v>0</v>
      </c>
      <c r="C1284" s="98" t="s">
        <v>15461</v>
      </c>
      <c r="D1284" s="18"/>
      <c r="E1284" s="18">
        <v>43641</v>
      </c>
      <c r="F1284" s="18" t="s">
        <v>5004</v>
      </c>
      <c r="G1284" s="33">
        <v>56944</v>
      </c>
      <c r="H1284" s="44">
        <v>43381</v>
      </c>
      <c r="I1284" s="98" t="s">
        <v>190</v>
      </c>
      <c r="J1284" s="98"/>
      <c r="K1284" s="98"/>
      <c r="L1284" s="18" t="s">
        <v>285</v>
      </c>
      <c r="M1284" t="s">
        <v>667</v>
      </c>
      <c r="N1284" s="18" t="s">
        <v>667</v>
      </c>
      <c r="O1284" t="s">
        <v>328</v>
      </c>
      <c r="P1284" s="64" t="str">
        <f>VLOOKUP(N1284,Entries!J:K,2,FALSE)</f>
        <v>ARGENTINA</v>
      </c>
      <c r="Q1284" s="38" t="s">
        <v>5005</v>
      </c>
      <c r="R1284" s="32" t="s">
        <v>5005</v>
      </c>
      <c r="S1284" s="18" t="s">
        <v>667</v>
      </c>
      <c r="T1284" t="s">
        <v>328</v>
      </c>
      <c r="U1284" s="39" t="s">
        <v>141</v>
      </c>
      <c r="V1284" s="33" t="s">
        <v>141</v>
      </c>
      <c r="W1284" s="64">
        <f>IF(VLOOKUP(R1284,Entries!N:P,3,FALSE)=V1284,1,VLOOKUP(R1284,Entries!N:P,3,FALSE))</f>
        <v>1</v>
      </c>
      <c r="X1284"/>
      <c r="Y1284"/>
      <c r="Z1284" s="18"/>
      <c r="AA1284" s="18"/>
      <c r="AB1284" s="98"/>
      <c r="AC1284" s="18" t="s">
        <v>142</v>
      </c>
      <c r="AD1284" s="18" t="s">
        <v>1119</v>
      </c>
      <c r="AE1284" s="18" t="s">
        <v>94</v>
      </c>
      <c r="AF1284" s="98" t="s">
        <v>94</v>
      </c>
      <c r="AG1284" s="98"/>
      <c r="AH1284" s="98"/>
      <c r="AI1284" s="18"/>
      <c r="AJ1284" s="18">
        <v>5</v>
      </c>
      <c r="AK1284" s="18" t="s">
        <v>95</v>
      </c>
      <c r="AL1284" s="18"/>
      <c r="AM1284" s="33"/>
      <c r="AN1284" s="32" t="s">
        <v>125</v>
      </c>
      <c r="AO1284" s="18" t="s">
        <v>97</v>
      </c>
      <c r="AP1284" s="33" t="s">
        <v>97</v>
      </c>
      <c r="AQ1284">
        <v>21104.583178789999</v>
      </c>
      <c r="AR1284" t="s">
        <v>13051</v>
      </c>
      <c r="AS1284" t="s">
        <v>11225</v>
      </c>
      <c r="AT1284" t="s">
        <v>13386</v>
      </c>
      <c r="AU1284">
        <v>97.8904</v>
      </c>
      <c r="AV1284" s="98">
        <v>1.708509430648889</v>
      </c>
      <c r="AW1284">
        <v>292.41980000000001</v>
      </c>
      <c r="AX1284" s="98">
        <v>5.1036872462311118</v>
      </c>
      <c r="AY1284">
        <v>1.46E-4</v>
      </c>
      <c r="AZ1284">
        <v>83.727599999999995</v>
      </c>
      <c r="BA1284" s="98">
        <v>1.4613219907733332</v>
      </c>
      <c r="BB1284">
        <v>276.4101</v>
      </c>
      <c r="BC1284" s="98">
        <v>4.8242653271066676</v>
      </c>
      <c r="BD1284">
        <v>14.82157823</v>
      </c>
      <c r="BE1284" s="96">
        <f t="shared" si="167"/>
        <v>7000.6591719886428</v>
      </c>
      <c r="BF1284" s="96">
        <f t="shared" si="168"/>
        <v>630.68126822775321</v>
      </c>
      <c r="BG1284" s="96">
        <f t="shared" si="169"/>
        <v>628.63707574953241</v>
      </c>
      <c r="BH1284">
        <v>7006.964996279411</v>
      </c>
      <c r="BI1284">
        <v>1.2978346984751849E-3</v>
      </c>
      <c r="BJ1284">
        <v>1.70841806144801</v>
      </c>
      <c r="BK1284">
        <v>5.1036883087805176</v>
      </c>
      <c r="BL1284">
        <v>1.189279131540294</v>
      </c>
      <c r="BM1284">
        <v>5.0963102597738699</v>
      </c>
      <c r="BN1284">
        <v>1.7085098330300199</v>
      </c>
      <c r="BO1284">
        <v>5.1036883084839513</v>
      </c>
      <c r="BP1284">
        <v>1.458411593842316E-3</v>
      </c>
      <c r="BQ1284">
        <v>1.189279131540294</v>
      </c>
      <c r="BR1284">
        <v>6997.6994219091266</v>
      </c>
      <c r="BS1284" s="96">
        <v>636.90494787626267</v>
      </c>
      <c r="BT1284" s="96">
        <v>616.49389594199056</v>
      </c>
      <c r="BU1284">
        <v>5.0963102597738699</v>
      </c>
      <c r="BV1284" s="65" t="str">
        <f t="shared" si="164"/>
        <v>sunsynchronous observation</v>
      </c>
      <c r="BW1284" s="32" t="s">
        <v>5007</v>
      </c>
      <c r="BX1284" s="18">
        <v>3</v>
      </c>
      <c r="BY1284" s="18">
        <v>4.5</v>
      </c>
      <c r="BZ1284" s="18">
        <v>10</v>
      </c>
      <c r="CA1284" s="21">
        <v>32.038800000000002</v>
      </c>
      <c r="CB1284" s="21">
        <v>7.0686</v>
      </c>
      <c r="CC1284" s="21">
        <v>19.776499999999999</v>
      </c>
      <c r="CD1284" s="18">
        <v>4.5</v>
      </c>
      <c r="CE1284" s="18">
        <v>3</v>
      </c>
      <c r="CF1284" s="33">
        <v>10</v>
      </c>
      <c r="CG1284" s="32">
        <v>3000</v>
      </c>
      <c r="CH1284" s="18">
        <v>3000</v>
      </c>
      <c r="CI1284" s="18">
        <v>2700</v>
      </c>
      <c r="CJ1284" s="98">
        <f>Population!$CG1284-Population!$CI1284</f>
        <v>300</v>
      </c>
      <c r="CK1284" s="120">
        <f>_xlfn.DAYS(Entries!$AY$2,Population!H1284)</f>
        <v>913</v>
      </c>
      <c r="CL1284" s="120">
        <f t="shared" si="165"/>
        <v>1825</v>
      </c>
      <c r="CM1284" s="122">
        <f>Entries!$AY$5</f>
        <v>0.15</v>
      </c>
      <c r="CN1284" s="122">
        <f t="shared" si="163"/>
        <v>0.1</v>
      </c>
      <c r="CO1284" s="121">
        <f t="shared" si="166"/>
        <v>0.57476712328767121</v>
      </c>
      <c r="CP1284" s="32"/>
      <c r="CQ1284" s="19">
        <v>4</v>
      </c>
      <c r="CR1284" s="18" t="s">
        <v>118</v>
      </c>
      <c r="CS1284" s="18"/>
      <c r="CT1284" s="33"/>
      <c r="CU1284" s="32" t="s">
        <v>1134</v>
      </c>
      <c r="CV1284" s="18" t="s">
        <v>1134</v>
      </c>
      <c r="CW1284" s="18" t="s">
        <v>328</v>
      </c>
      <c r="CX1284" s="18" t="s">
        <v>5008</v>
      </c>
      <c r="CY1284" s="18" t="s">
        <v>107</v>
      </c>
      <c r="CZ1284" s="18" t="s">
        <v>257</v>
      </c>
      <c r="DA1284" s="33"/>
      <c r="DB1284" s="17" t="s">
        <v>15463</v>
      </c>
      <c r="DC1284" s="17" t="s">
        <v>15500</v>
      </c>
      <c r="DD1284" s="17">
        <v>1</v>
      </c>
      <c r="DE1284" s="17">
        <v>1</v>
      </c>
      <c r="DF1284" s="17">
        <v>10</v>
      </c>
      <c r="DG1284" s="23" t="s">
        <v>11177</v>
      </c>
      <c r="DH1284" s="145"/>
    </row>
    <row r="1285" spans="1:112" s="17" customFormat="1" x14ac:dyDescent="0.25">
      <c r="A1285" s="30" t="s">
        <v>5009</v>
      </c>
      <c r="B1285" s="15">
        <v>0</v>
      </c>
      <c r="C1285" s="96" t="s">
        <v>15461</v>
      </c>
      <c r="D1285" s="15" t="s">
        <v>5010</v>
      </c>
      <c r="E1285" s="15">
        <v>46265</v>
      </c>
      <c r="F1285" s="15" t="s">
        <v>5011</v>
      </c>
      <c r="G1285" s="31">
        <v>64311</v>
      </c>
      <c r="H1285" s="43">
        <v>44073</v>
      </c>
      <c r="I1285" s="96" t="s">
        <v>9639</v>
      </c>
      <c r="J1285" s="96"/>
      <c r="K1285" s="96"/>
      <c r="L1285" s="15" t="s">
        <v>2174</v>
      </c>
      <c r="M1285" s="124" t="s">
        <v>156</v>
      </c>
      <c r="N1285" s="15" t="s">
        <v>156</v>
      </c>
      <c r="O1285" s="124" t="s">
        <v>11126</v>
      </c>
      <c r="P1285" s="96" t="str">
        <f>VLOOKUP(N1285,Entries!J:K,2,FALSE)</f>
        <v>UNITED STATES OF AMERICA</v>
      </c>
      <c r="Q1285" s="123" t="s">
        <v>5012</v>
      </c>
      <c r="R1285" s="30" t="s">
        <v>5005</v>
      </c>
      <c r="S1285" s="15" t="s">
        <v>667</v>
      </c>
      <c r="T1285" s="124" t="s">
        <v>328</v>
      </c>
      <c r="U1285" s="125" t="s">
        <v>159</v>
      </c>
      <c r="V1285" s="31" t="s">
        <v>159</v>
      </c>
      <c r="W1285" s="64" t="str">
        <f>IF(VLOOKUP(R1285,Entries!N:P,3,FALSE)=V1285,1,VLOOKUP(R1285,Entries!N:P,3,FALSE))</f>
        <v>Government</v>
      </c>
      <c r="X1285" s="124"/>
      <c r="Y1285" s="124"/>
      <c r="Z1285" s="15"/>
      <c r="AA1285" s="15"/>
      <c r="AB1285" s="96"/>
      <c r="AC1285" s="15" t="s">
        <v>142</v>
      </c>
      <c r="AD1285" s="15" t="s">
        <v>1377</v>
      </c>
      <c r="AE1285" s="15" t="s">
        <v>94</v>
      </c>
      <c r="AF1285" s="96" t="s">
        <v>94</v>
      </c>
      <c r="AG1285" s="96"/>
      <c r="AH1285" s="96"/>
      <c r="AI1285" s="15"/>
      <c r="AJ1285" s="15">
        <v>5</v>
      </c>
      <c r="AK1285" s="15" t="s">
        <v>95</v>
      </c>
      <c r="AL1285" s="15"/>
      <c r="AM1285" s="31"/>
      <c r="AN1285" s="30" t="s">
        <v>125</v>
      </c>
      <c r="AO1285" s="15" t="s">
        <v>97</v>
      </c>
      <c r="AP1285" s="31" t="s">
        <v>97</v>
      </c>
      <c r="AQ1285">
        <v>21104.479373710001</v>
      </c>
      <c r="AR1285" t="s">
        <v>13387</v>
      </c>
      <c r="AS1285" t="s">
        <v>11225</v>
      </c>
      <c r="AT1285" t="s">
        <v>13388</v>
      </c>
      <c r="AU1285">
        <v>97.888400000000004</v>
      </c>
      <c r="AV1285" s="96">
        <v>1.7084745240711112</v>
      </c>
      <c r="AW1285">
        <v>291.38339999999999</v>
      </c>
      <c r="AX1285" s="96">
        <v>5.085598657626667</v>
      </c>
      <c r="AY1285">
        <v>1.697E-4</v>
      </c>
      <c r="AZ1285">
        <v>92.578800000000001</v>
      </c>
      <c r="BA1285" s="96">
        <v>1.6158045413866668</v>
      </c>
      <c r="BB1285">
        <v>267.56</v>
      </c>
      <c r="BC1285" s="96">
        <v>4.6698019751111115</v>
      </c>
      <c r="BD1285">
        <v>14.82156243</v>
      </c>
      <c r="BE1285" s="96">
        <f t="shared" si="167"/>
        <v>7000.6641471904068</v>
      </c>
      <c r="BF1285" s="96">
        <f t="shared" si="168"/>
        <v>630.85215989618519</v>
      </c>
      <c r="BG1285" s="96">
        <f t="shared" si="169"/>
        <v>628.47613448462835</v>
      </c>
      <c r="BH1285">
        <v>7006.9696756406147</v>
      </c>
      <c r="BI1285">
        <v>1.312035635949179E-3</v>
      </c>
      <c r="BJ1285">
        <v>1.7083831776394349</v>
      </c>
      <c r="BK1285">
        <v>5.0855997219099658</v>
      </c>
      <c r="BL1285">
        <v>1.2129097051547519</v>
      </c>
      <c r="BM1285">
        <v>5.0726988083718574</v>
      </c>
      <c r="BN1285">
        <v>1.7084749264368819</v>
      </c>
      <c r="BO1285">
        <v>5.0855997161456896</v>
      </c>
      <c r="BP1285">
        <v>1.4754650741207599E-3</v>
      </c>
      <c r="BQ1285">
        <v>1.2129097051547519</v>
      </c>
      <c r="BR1285">
        <v>6997.7043097486658</v>
      </c>
      <c r="BS1285" s="96">
        <v>637.02917805672314</v>
      </c>
      <c r="BT1285" s="96">
        <v>616.37944144060748</v>
      </c>
      <c r="BU1285">
        <v>5.0726988083718574</v>
      </c>
      <c r="BV1285" s="60" t="str">
        <f t="shared" si="164"/>
        <v>sunsynchronous observation</v>
      </c>
      <c r="BW1285" s="30" t="s">
        <v>5007</v>
      </c>
      <c r="BX1285" s="15">
        <v>3</v>
      </c>
      <c r="BY1285" s="15">
        <v>4.5</v>
      </c>
      <c r="BZ1285" s="15">
        <v>10</v>
      </c>
      <c r="CA1285" s="16">
        <v>32.038800000000002</v>
      </c>
      <c r="CB1285" s="16">
        <v>7.0686</v>
      </c>
      <c r="CC1285" s="16">
        <v>19.776499999999999</v>
      </c>
      <c r="CD1285" s="15">
        <v>4.5</v>
      </c>
      <c r="CE1285" s="15">
        <v>3</v>
      </c>
      <c r="CF1285" s="31">
        <v>10</v>
      </c>
      <c r="CG1285" s="30">
        <v>3050</v>
      </c>
      <c r="CH1285" s="15">
        <v>2700</v>
      </c>
      <c r="CI1285" s="15">
        <v>3050</v>
      </c>
      <c r="CJ1285" s="96">
        <f>Population!$CG1285-Population!$CI1285</f>
        <v>0</v>
      </c>
      <c r="CK1285" s="118">
        <f>_xlfn.DAYS(Entries!$AY$2,Population!H1285)</f>
        <v>221</v>
      </c>
      <c r="CL1285" s="118">
        <f t="shared" si="165"/>
        <v>1825</v>
      </c>
      <c r="CM1285" s="117">
        <f>Entries!$AY$5</f>
        <v>0.15</v>
      </c>
      <c r="CN1285" s="117">
        <f t="shared" si="163"/>
        <v>0</v>
      </c>
      <c r="CO1285" s="119">
        <f t="shared" si="166"/>
        <v>0.89706849315068493</v>
      </c>
      <c r="CP1285" s="30"/>
      <c r="CQ1285" s="19">
        <v>2</v>
      </c>
      <c r="CR1285" s="15" t="s">
        <v>118</v>
      </c>
      <c r="CS1285" s="15"/>
      <c r="CT1285" s="31"/>
      <c r="CU1285" s="30" t="s">
        <v>1134</v>
      </c>
      <c r="CV1285" s="15" t="s">
        <v>5012</v>
      </c>
      <c r="CW1285" s="15" t="s">
        <v>5014</v>
      </c>
      <c r="CX1285" s="15" t="s">
        <v>5008</v>
      </c>
      <c r="CY1285" s="15" t="s">
        <v>107</v>
      </c>
      <c r="CZ1285" s="15" t="s">
        <v>257</v>
      </c>
      <c r="DA1285" s="31"/>
      <c r="DB1285" s="17" t="s">
        <v>15463</v>
      </c>
      <c r="DC1285" s="17" t="s">
        <v>15500</v>
      </c>
      <c r="DD1285" s="17">
        <v>1</v>
      </c>
      <c r="DE1285" s="17">
        <v>1</v>
      </c>
      <c r="DF1285" s="17">
        <v>10</v>
      </c>
      <c r="DG1285" s="23" t="s">
        <v>11177</v>
      </c>
      <c r="DH1285" s="145"/>
    </row>
    <row r="1286" spans="1:112" s="17" customFormat="1" x14ac:dyDescent="0.25">
      <c r="A1286" s="32" t="s">
        <v>5015</v>
      </c>
      <c r="B1286" s="18">
        <v>0</v>
      </c>
      <c r="C1286" s="98" t="s">
        <v>15461</v>
      </c>
      <c r="D1286" s="18"/>
      <c r="E1286" s="18">
        <v>39088</v>
      </c>
      <c r="F1286" s="18" t="s">
        <v>5016</v>
      </c>
      <c r="G1286" s="33">
        <v>39085</v>
      </c>
      <c r="H1286" s="44">
        <v>41330</v>
      </c>
      <c r="I1286" s="98" t="s">
        <v>87</v>
      </c>
      <c r="J1286" s="98"/>
      <c r="K1286" s="98"/>
      <c r="L1286" s="18" t="s">
        <v>88</v>
      </c>
      <c r="M1286" t="s">
        <v>382</v>
      </c>
      <c r="N1286" s="18" t="s">
        <v>382</v>
      </c>
      <c r="O1286" t="s">
        <v>267</v>
      </c>
      <c r="P1286" s="64" t="str">
        <f>VLOOKUP(N1286,Entries!J:K,2,FALSE)</f>
        <v>CANADA</v>
      </c>
      <c r="Q1286" s="38" t="s">
        <v>5017</v>
      </c>
      <c r="R1286" s="32" t="s">
        <v>11008</v>
      </c>
      <c r="S1286" s="18" t="s">
        <v>382</v>
      </c>
      <c r="T1286" t="s">
        <v>267</v>
      </c>
      <c r="U1286" s="39" t="s">
        <v>180</v>
      </c>
      <c r="V1286" s="33" t="s">
        <v>180</v>
      </c>
      <c r="W1286" s="64">
        <f>IF(VLOOKUP(R1286,Entries!N:P,3,FALSE)=V1286,1,VLOOKUP(R1286,Entries!N:P,3,FALSE))</f>
        <v>1</v>
      </c>
      <c r="X1286"/>
      <c r="Y1286"/>
      <c r="Z1286" s="18"/>
      <c r="AA1286" s="18"/>
      <c r="AB1286" s="98"/>
      <c r="AC1286" s="18" t="s">
        <v>239</v>
      </c>
      <c r="AD1286" s="18" t="s">
        <v>4533</v>
      </c>
      <c r="AE1286" s="18" t="s">
        <v>180</v>
      </c>
      <c r="AF1286" s="98" t="s">
        <v>94</v>
      </c>
      <c r="AG1286" s="98" t="s">
        <v>11112</v>
      </c>
      <c r="AH1286" s="98"/>
      <c r="AI1286" s="18"/>
      <c r="AJ1286" s="18">
        <v>5</v>
      </c>
      <c r="AK1286" s="18" t="s">
        <v>95</v>
      </c>
      <c r="AL1286" s="18"/>
      <c r="AM1286" s="33"/>
      <c r="AN1286" s="32" t="s">
        <v>125</v>
      </c>
      <c r="AO1286" s="18" t="s">
        <v>97</v>
      </c>
      <c r="AP1286" s="33" t="s">
        <v>98</v>
      </c>
      <c r="AQ1286">
        <v>21104.51704309</v>
      </c>
      <c r="AR1286" t="s">
        <v>3613</v>
      </c>
      <c r="AS1286" t="s">
        <v>11225</v>
      </c>
      <c r="AT1286" t="s">
        <v>13389</v>
      </c>
      <c r="AU1286">
        <v>98.451400000000007</v>
      </c>
      <c r="AV1286" s="98">
        <v>1.7183007257155556</v>
      </c>
      <c r="AW1286">
        <v>305.48970000000003</v>
      </c>
      <c r="AX1286" s="98">
        <v>5.331799986680001</v>
      </c>
      <c r="AY1286">
        <v>1.2511E-3</v>
      </c>
      <c r="AZ1286">
        <v>109.6591</v>
      </c>
      <c r="BA1286" s="98">
        <v>1.9139119515955554</v>
      </c>
      <c r="BB1286">
        <v>250.59450000000001</v>
      </c>
      <c r="BC1286" s="98">
        <v>4.3736982024666666</v>
      </c>
      <c r="BD1286">
        <v>14.342386980000001</v>
      </c>
      <c r="BE1286" s="96">
        <f t="shared" si="167"/>
        <v>7155.735469837151</v>
      </c>
      <c r="BF1286" s="96">
        <f t="shared" si="168"/>
        <v>793.68801048346359</v>
      </c>
      <c r="BG1286" s="96">
        <f t="shared" si="169"/>
        <v>775.78292919083833</v>
      </c>
      <c r="BH1286">
        <v>7161.8994832049757</v>
      </c>
      <c r="BI1286">
        <v>2.213939433042246E-3</v>
      </c>
      <c r="BJ1286">
        <v>1.718207228440251</v>
      </c>
      <c r="BK1286">
        <v>5.3318010960316151</v>
      </c>
      <c r="BL1286">
        <v>1.5580115784028861</v>
      </c>
      <c r="BM1286">
        <v>4.7296006111823896</v>
      </c>
      <c r="BN1286">
        <v>1.718301128096261</v>
      </c>
      <c r="BO1286">
        <v>5.3318010969463856</v>
      </c>
      <c r="BP1286">
        <v>2.335542318122219E-3</v>
      </c>
      <c r="BQ1286">
        <v>1.5580115784028861</v>
      </c>
      <c r="BR1286">
        <v>7152.8657376460706</v>
      </c>
      <c r="BS1286" s="96">
        <v>798.57155827218867</v>
      </c>
      <c r="BT1286" s="96">
        <v>765.15991701995245</v>
      </c>
      <c r="BU1286">
        <v>4.7296006111823896</v>
      </c>
      <c r="BV1286" s="65" t="str">
        <f t="shared" si="164"/>
        <v>Earth Observation</v>
      </c>
      <c r="BW1286" s="32" t="s">
        <v>104</v>
      </c>
      <c r="BX1286" s="18">
        <v>0.5</v>
      </c>
      <c r="BY1286" s="18">
        <v>0.5</v>
      </c>
      <c r="BZ1286" s="18">
        <v>0.5</v>
      </c>
      <c r="CA1286" s="18">
        <v>0.433</v>
      </c>
      <c r="CB1286" s="18">
        <v>0.25</v>
      </c>
      <c r="CC1286" s="18">
        <v>0.375</v>
      </c>
      <c r="CD1286" s="18">
        <v>0.5</v>
      </c>
      <c r="CE1286" s="18">
        <v>0.5</v>
      </c>
      <c r="CF1286" s="33">
        <v>0.5</v>
      </c>
      <c r="CG1286" s="32">
        <v>148</v>
      </c>
      <c r="CH1286" s="18">
        <v>148</v>
      </c>
      <c r="CI1286" s="18">
        <v>148</v>
      </c>
      <c r="CJ1286" s="98">
        <f>Population!$CG1286-Population!$CI1286</f>
        <v>0</v>
      </c>
      <c r="CK1286" s="120">
        <f>_xlfn.DAYS(Entries!$AY$2,Population!H1286)</f>
        <v>2964</v>
      </c>
      <c r="CL1286" s="120">
        <f t="shared" si="165"/>
        <v>1825</v>
      </c>
      <c r="CM1286" s="122">
        <f>Entries!$AY$5</f>
        <v>0.15</v>
      </c>
      <c r="CN1286" s="122">
        <f t="shared" si="163"/>
        <v>0</v>
      </c>
      <c r="CO1286" s="121">
        <f t="shared" si="166"/>
        <v>0</v>
      </c>
      <c r="CP1286" s="32"/>
      <c r="CQ1286" s="19">
        <v>1</v>
      </c>
      <c r="CR1286" s="18" t="s">
        <v>118</v>
      </c>
      <c r="CS1286" s="18"/>
      <c r="CT1286" s="33"/>
      <c r="CU1286" s="32" t="s">
        <v>5019</v>
      </c>
      <c r="CV1286" s="18" t="s">
        <v>5020</v>
      </c>
      <c r="CW1286" s="18" t="s">
        <v>5021</v>
      </c>
      <c r="CX1286" s="18" t="s">
        <v>579</v>
      </c>
      <c r="CY1286" s="18" t="s">
        <v>107</v>
      </c>
      <c r="CZ1286" s="18" t="s">
        <v>108</v>
      </c>
      <c r="DA1286" s="33"/>
      <c r="DB1286" s="17" t="s">
        <v>15463</v>
      </c>
      <c r="DC1286" s="17" t="s">
        <v>15500</v>
      </c>
      <c r="DD1286" s="17">
        <v>1</v>
      </c>
      <c r="DE1286" s="17">
        <v>1</v>
      </c>
      <c r="DF1286" s="17">
        <v>10</v>
      </c>
      <c r="DG1286" s="23" t="s">
        <v>11182</v>
      </c>
      <c r="DH1286" s="145"/>
    </row>
    <row r="1287" spans="1:112" s="17" customFormat="1" x14ac:dyDescent="0.25">
      <c r="A1287" s="30" t="s">
        <v>5022</v>
      </c>
      <c r="B1287" s="96">
        <v>0</v>
      </c>
      <c r="C1287" s="96" t="s">
        <v>15461</v>
      </c>
      <c r="D1287" s="96"/>
      <c r="E1287" s="96">
        <v>39086</v>
      </c>
      <c r="F1287" s="96" t="s">
        <v>5023</v>
      </c>
      <c r="G1287" s="31">
        <v>39083</v>
      </c>
      <c r="H1287" s="43">
        <v>41330</v>
      </c>
      <c r="I1287" s="96" t="s">
        <v>87</v>
      </c>
      <c r="J1287" s="96"/>
      <c r="K1287" s="96"/>
      <c r="L1287" s="96" t="s">
        <v>88</v>
      </c>
      <c r="M1287" s="124" t="s">
        <v>507</v>
      </c>
      <c r="N1287" s="96" t="s">
        <v>507</v>
      </c>
      <c r="O1287" s="124" t="s">
        <v>11123</v>
      </c>
      <c r="P1287" s="96" t="str">
        <f>VLOOKUP(N1287,Entries!J:K,2,FALSE)</f>
        <v>INDIA</v>
      </c>
      <c r="Q1287" s="123" t="s">
        <v>515</v>
      </c>
      <c r="R1287" s="30" t="s">
        <v>515</v>
      </c>
      <c r="S1287" s="96" t="s">
        <v>507</v>
      </c>
      <c r="T1287" s="124" t="s">
        <v>509</v>
      </c>
      <c r="U1287" s="125" t="s">
        <v>141</v>
      </c>
      <c r="V1287" s="31" t="s">
        <v>141</v>
      </c>
      <c r="W1287" s="64">
        <f>IF(VLOOKUP(R1287,Entries!N:P,3,FALSE)=V1287,1,VLOOKUP(R1287,Entries!N:P,3,FALSE))</f>
        <v>1</v>
      </c>
      <c r="X1287" s="124"/>
      <c r="Y1287" s="124" t="s">
        <v>392</v>
      </c>
      <c r="Z1287" s="96" t="s">
        <v>11070</v>
      </c>
      <c r="AA1287" s="96" t="s">
        <v>391</v>
      </c>
      <c r="AB1287" s="96" t="s">
        <v>141</v>
      </c>
      <c r="AC1287" s="96" t="s">
        <v>239</v>
      </c>
      <c r="AD1287" s="96" t="s">
        <v>143</v>
      </c>
      <c r="AE1287" s="96" t="s">
        <v>144</v>
      </c>
      <c r="AF1287" s="96" t="s">
        <v>94</v>
      </c>
      <c r="AG1287" s="96" t="s">
        <v>2487</v>
      </c>
      <c r="AH1287" s="96"/>
      <c r="AI1287" s="96"/>
      <c r="AJ1287" s="96">
        <v>3</v>
      </c>
      <c r="AK1287" s="96" t="s">
        <v>95</v>
      </c>
      <c r="AL1287" s="96"/>
      <c r="AM1287" s="31"/>
      <c r="AN1287" s="30" t="s">
        <v>125</v>
      </c>
      <c r="AO1287" s="96" t="s">
        <v>97</v>
      </c>
      <c r="AP1287" s="31" t="s">
        <v>97</v>
      </c>
      <c r="AQ1287">
        <v>21104.59897494</v>
      </c>
      <c r="AR1287" t="s">
        <v>922</v>
      </c>
      <c r="AS1287" t="s">
        <v>11225</v>
      </c>
      <c r="AT1287" t="s">
        <v>13390</v>
      </c>
      <c r="AU1287">
        <v>98.546199999999999</v>
      </c>
      <c r="AV1287" s="96">
        <v>1.7199552975022223</v>
      </c>
      <c r="AW1287">
        <v>291.60359999999997</v>
      </c>
      <c r="AX1287" s="96">
        <v>5.0894418718400001</v>
      </c>
      <c r="AY1287">
        <v>2.0890000000000001E-4</v>
      </c>
      <c r="AZ1287">
        <v>89.47</v>
      </c>
      <c r="BA1287" s="96">
        <v>1.5615457568888891</v>
      </c>
      <c r="BB1287">
        <v>270.67230000000001</v>
      </c>
      <c r="BC1287" s="96">
        <v>4.7241218461200001</v>
      </c>
      <c r="BD1287">
        <v>14.32048872</v>
      </c>
      <c r="BE1287" s="96">
        <f t="shared" si="167"/>
        <v>7163.0284354150999</v>
      </c>
      <c r="BF1287" s="96">
        <f t="shared" si="168"/>
        <v>793.52479205525833</v>
      </c>
      <c r="BG1287" s="96">
        <f t="shared" si="169"/>
        <v>790.53207877494242</v>
      </c>
      <c r="BH1287">
        <v>7169.1911890284409</v>
      </c>
      <c r="BI1287">
        <v>1.321888749488321E-3</v>
      </c>
      <c r="BJ1287">
        <v>1.7198609730686321</v>
      </c>
      <c r="BK1287">
        <v>5.0894429306533446</v>
      </c>
      <c r="BL1287">
        <v>1.2225716299770091</v>
      </c>
      <c r="BM1287">
        <v>5.0630980133000021</v>
      </c>
      <c r="BN1287">
        <v>1.7199557002056149</v>
      </c>
      <c r="BO1287">
        <v>5.0894429311319387</v>
      </c>
      <c r="BP1287">
        <v>1.454942923713301E-3</v>
      </c>
      <c r="BQ1287">
        <v>1.2225716299770091</v>
      </c>
      <c r="BR1287">
        <v>7160.1661032991697</v>
      </c>
      <c r="BS1287" s="96">
        <v>799.58373630377719</v>
      </c>
      <c r="BT1287" s="96">
        <v>778.74847029456305</v>
      </c>
      <c r="BU1287">
        <v>5.0630980133000021</v>
      </c>
      <c r="BV1287" s="60" t="str">
        <f t="shared" si="164"/>
        <v>Earth Observation</v>
      </c>
      <c r="BW1287" s="30" t="s">
        <v>379</v>
      </c>
      <c r="BX1287" s="96">
        <v>1</v>
      </c>
      <c r="BY1287" s="96">
        <v>2.7</v>
      </c>
      <c r="BZ1287" s="96">
        <v>4</v>
      </c>
      <c r="CA1287" s="96">
        <v>6.3474000000000004</v>
      </c>
      <c r="CB1287" s="96">
        <v>1</v>
      </c>
      <c r="CC1287" s="96">
        <v>4.0152999999999999</v>
      </c>
      <c r="CD1287" s="96">
        <v>2.7</v>
      </c>
      <c r="CE1287" s="96">
        <v>1</v>
      </c>
      <c r="CF1287" s="31">
        <v>4</v>
      </c>
      <c r="CG1287" s="30">
        <v>409</v>
      </c>
      <c r="CH1287" s="96">
        <v>409</v>
      </c>
      <c r="CI1287" s="96">
        <v>409</v>
      </c>
      <c r="CJ1287" s="96">
        <f>Population!$CG1287-Population!$CI1287</f>
        <v>0</v>
      </c>
      <c r="CK1287" s="118">
        <f>_xlfn.DAYS(Entries!$AY$2,Population!H1287)</f>
        <v>2964</v>
      </c>
      <c r="CL1287" s="118">
        <f t="shared" si="165"/>
        <v>1095</v>
      </c>
      <c r="CM1287" s="117">
        <f>Entries!$AY$5</f>
        <v>0.15</v>
      </c>
      <c r="CN1287" s="117">
        <f t="shared" si="163"/>
        <v>0</v>
      </c>
      <c r="CO1287" s="119">
        <f t="shared" si="166"/>
        <v>0</v>
      </c>
      <c r="CP1287" s="30"/>
      <c r="CQ1287" s="19">
        <v>2</v>
      </c>
      <c r="CR1287" s="96" t="s">
        <v>118</v>
      </c>
      <c r="CS1287" s="96"/>
      <c r="CT1287" s="31"/>
      <c r="CU1287" s="30" t="s">
        <v>514</v>
      </c>
      <c r="CV1287" s="96" t="s">
        <v>515</v>
      </c>
      <c r="CW1287" s="96" t="s">
        <v>509</v>
      </c>
      <c r="CX1287" s="96" t="s">
        <v>1366</v>
      </c>
      <c r="CY1287" s="96" t="s">
        <v>150</v>
      </c>
      <c r="CZ1287" s="96" t="s">
        <v>151</v>
      </c>
      <c r="DA1287" s="31">
        <v>906</v>
      </c>
      <c r="DB1287" s="17" t="s">
        <v>15463</v>
      </c>
      <c r="DC1287" s="17" t="s">
        <v>15500</v>
      </c>
      <c r="DD1287" s="17">
        <v>1</v>
      </c>
      <c r="DE1287" s="17">
        <v>1</v>
      </c>
      <c r="DF1287" s="17">
        <v>10</v>
      </c>
      <c r="DG1287" s="23" t="s">
        <v>11182</v>
      </c>
      <c r="DH1287" s="145"/>
    </row>
    <row r="1288" spans="1:112" s="17" customFormat="1" x14ac:dyDescent="0.25">
      <c r="A1288" s="32" t="s">
        <v>5025</v>
      </c>
      <c r="B1288" s="98">
        <v>0</v>
      </c>
      <c r="C1288" s="98" t="s">
        <v>15461</v>
      </c>
      <c r="D1288" s="98" t="s">
        <v>5026</v>
      </c>
      <c r="E1288" s="98">
        <v>28369</v>
      </c>
      <c r="F1288" s="98" t="s">
        <v>5027</v>
      </c>
      <c r="G1288" s="33">
        <v>28366</v>
      </c>
      <c r="H1288" s="44">
        <v>38167</v>
      </c>
      <c r="I1288" s="98" t="s">
        <v>271</v>
      </c>
      <c r="J1288" s="98"/>
      <c r="K1288" s="98"/>
      <c r="L1288" s="98" t="s">
        <v>208</v>
      </c>
      <c r="M1288" t="s">
        <v>5028</v>
      </c>
      <c r="N1288" s="98" t="s">
        <v>5028</v>
      </c>
      <c r="O1288" t="s">
        <v>5029</v>
      </c>
      <c r="P1288" s="64" t="str">
        <f>VLOOKUP(N1288,Entries!J:K,2,FALSE)</f>
        <v>SAUDI ARABIA</v>
      </c>
      <c r="Q1288" s="38" t="s">
        <v>5030</v>
      </c>
      <c r="R1288" s="32" t="s">
        <v>11160</v>
      </c>
      <c r="S1288" s="98" t="s">
        <v>5028</v>
      </c>
      <c r="T1288" t="s">
        <v>5029</v>
      </c>
      <c r="U1288" s="39" t="s">
        <v>159</v>
      </c>
      <c r="V1288" s="103" t="s">
        <v>141</v>
      </c>
      <c r="W1288" s="64">
        <f>IF(VLOOKUP(R1288,Entries!N:P,3,FALSE)=V1288,1,VLOOKUP(R1288,Entries!N:P,3,FALSE))</f>
        <v>1</v>
      </c>
      <c r="X1288"/>
      <c r="Y1288"/>
      <c r="Z1288" s="98"/>
      <c r="AA1288" s="98"/>
      <c r="AB1288" s="98"/>
      <c r="AC1288" s="98" t="s">
        <v>93</v>
      </c>
      <c r="AD1288" s="98" t="s">
        <v>117</v>
      </c>
      <c r="AE1288" s="98" t="s">
        <v>117</v>
      </c>
      <c r="AF1288" s="98" t="s">
        <v>117</v>
      </c>
      <c r="AG1288" s="98"/>
      <c r="AH1288" s="98"/>
      <c r="AI1288" s="98"/>
      <c r="AJ1288" s="19">
        <v>0.25</v>
      </c>
      <c r="AK1288" s="98" t="s">
        <v>118</v>
      </c>
      <c r="AL1288" s="98"/>
      <c r="AM1288" s="33"/>
      <c r="AN1288" s="32" t="s">
        <v>125</v>
      </c>
      <c r="AO1288" s="98" t="s">
        <v>97</v>
      </c>
      <c r="AP1288" s="33" t="s">
        <v>97</v>
      </c>
      <c r="AQ1288">
        <v>21104.38823769</v>
      </c>
      <c r="AR1288" t="s">
        <v>12427</v>
      </c>
      <c r="AS1288" t="s">
        <v>11225</v>
      </c>
      <c r="AT1288" t="s">
        <v>13391</v>
      </c>
      <c r="AU1288">
        <v>98.382400000000004</v>
      </c>
      <c r="AV1288" s="98">
        <v>1.7170964487822222</v>
      </c>
      <c r="AW1288">
        <v>59.982199999999999</v>
      </c>
      <c r="AX1288" s="98">
        <v>1.0468866647911113</v>
      </c>
      <c r="AY1288">
        <v>3.4602999999999999E-3</v>
      </c>
      <c r="AZ1288">
        <v>50.985199999999999</v>
      </c>
      <c r="BA1288" s="98">
        <v>0.88985942465777768</v>
      </c>
      <c r="BB1288">
        <v>309.44150000000002</v>
      </c>
      <c r="BC1288" s="98">
        <v>5.4007718937111111</v>
      </c>
      <c r="BD1288">
        <v>14.526111889999999</v>
      </c>
      <c r="BE1288" s="96">
        <f t="shared" si="167"/>
        <v>7095.270843603641</v>
      </c>
      <c r="BF1288" s="96">
        <f t="shared" si="168"/>
        <v>748.82260930376287</v>
      </c>
      <c r="BG1288" s="96">
        <f t="shared" si="169"/>
        <v>699.71907790351906</v>
      </c>
      <c r="BH1288">
        <v>7101.5193777224649</v>
      </c>
      <c r="BI1288">
        <v>4.571802644048651E-3</v>
      </c>
      <c r="BJ1288">
        <v>1.7170020977566891</v>
      </c>
      <c r="BK1288">
        <v>1.04688688279435</v>
      </c>
      <c r="BL1288">
        <v>0.9558248226133963</v>
      </c>
      <c r="BM1288">
        <v>5.3348130601198456</v>
      </c>
      <c r="BN1288">
        <v>1.7170968530517761</v>
      </c>
      <c r="BO1288">
        <v>1.0468868830154969</v>
      </c>
      <c r="BP1288">
        <v>4.3762151329579668E-3</v>
      </c>
      <c r="BQ1288">
        <v>1.033249022839527</v>
      </c>
      <c r="BR1288">
        <v>7092.3732967548594</v>
      </c>
      <c r="BS1288" s="96">
        <v>752.41104810470551</v>
      </c>
      <c r="BT1288" s="96">
        <v>690.33554540501427</v>
      </c>
      <c r="BU1288">
        <v>5.3348130601198456</v>
      </c>
      <c r="BV1288" s="65" t="str">
        <f t="shared" si="164"/>
        <v>no propulsion</v>
      </c>
      <c r="BW1288" s="32" t="s">
        <v>104</v>
      </c>
      <c r="BX1288" s="98">
        <v>0.2</v>
      </c>
      <c r="BY1288" s="98">
        <v>0.2</v>
      </c>
      <c r="BZ1288" s="98">
        <v>0.2</v>
      </c>
      <c r="CA1288" s="98">
        <v>6.93E-2</v>
      </c>
      <c r="CB1288" s="98">
        <v>0.04</v>
      </c>
      <c r="CC1288" s="98">
        <v>0.06</v>
      </c>
      <c r="CD1288" s="98">
        <v>0.2</v>
      </c>
      <c r="CE1288" s="98">
        <v>0.2</v>
      </c>
      <c r="CF1288" s="33">
        <v>0.2</v>
      </c>
      <c r="CG1288" s="32">
        <v>12</v>
      </c>
      <c r="CH1288" s="98">
        <v>12</v>
      </c>
      <c r="CI1288" s="98">
        <v>12</v>
      </c>
      <c r="CJ1288" s="98">
        <f>Population!$CG1288-Population!$CI1288</f>
        <v>0</v>
      </c>
      <c r="CK1288" s="120">
        <f>_xlfn.DAYS(Entries!$AY$2,Population!H1288)</f>
        <v>6127</v>
      </c>
      <c r="CL1288" s="120">
        <f t="shared" si="165"/>
        <v>91.25</v>
      </c>
      <c r="CM1288" s="122">
        <f>Entries!$AY$5</f>
        <v>0.15</v>
      </c>
      <c r="CN1288" s="122">
        <f t="shared" si="163"/>
        <v>0</v>
      </c>
      <c r="CO1288" s="121" t="str">
        <f t="shared" si="166"/>
        <v>-</v>
      </c>
      <c r="CP1288" s="32" t="s">
        <v>103</v>
      </c>
      <c r="CQ1288" s="98">
        <v>0</v>
      </c>
      <c r="CR1288" s="98" t="s">
        <v>95</v>
      </c>
      <c r="CS1288" s="98"/>
      <c r="CT1288" s="33"/>
      <c r="CU1288" s="32" t="s">
        <v>5032</v>
      </c>
      <c r="CV1288" s="98" t="s">
        <v>5033</v>
      </c>
      <c r="CW1288" s="98" t="s">
        <v>5029</v>
      </c>
      <c r="CX1288" s="98" t="s">
        <v>5034</v>
      </c>
      <c r="CY1288" s="98" t="s">
        <v>107</v>
      </c>
      <c r="CZ1288" s="98" t="s">
        <v>108</v>
      </c>
      <c r="DA1288" s="33"/>
      <c r="DB1288" s="17" t="s">
        <v>15462</v>
      </c>
      <c r="DC1288" s="17" t="s">
        <v>15500</v>
      </c>
      <c r="DD1288" s="17" t="s">
        <v>15500</v>
      </c>
      <c r="DE1288" s="17" t="s">
        <v>15500</v>
      </c>
      <c r="DF1288" s="17" t="s">
        <v>15500</v>
      </c>
      <c r="DG1288" s="23" t="s">
        <v>11171</v>
      </c>
      <c r="DH1288" s="145"/>
    </row>
    <row r="1289" spans="1:112" s="17" customFormat="1" x14ac:dyDescent="0.25">
      <c r="A1289" s="30" t="s">
        <v>5035</v>
      </c>
      <c r="B1289" s="96">
        <v>0</v>
      </c>
      <c r="C1289" s="96" t="s">
        <v>15461</v>
      </c>
      <c r="D1289" s="96" t="s">
        <v>5026</v>
      </c>
      <c r="E1289" s="96">
        <v>28370</v>
      </c>
      <c r="F1289" s="96" t="s">
        <v>5036</v>
      </c>
      <c r="G1289" s="31">
        <v>28367</v>
      </c>
      <c r="H1289" s="43">
        <v>38167</v>
      </c>
      <c r="I1289" s="96" t="s">
        <v>271</v>
      </c>
      <c r="J1289" s="96"/>
      <c r="K1289" s="96"/>
      <c r="L1289" s="96" t="s">
        <v>208</v>
      </c>
      <c r="M1289" s="124" t="s">
        <v>5028</v>
      </c>
      <c r="N1289" s="96" t="s">
        <v>5028</v>
      </c>
      <c r="O1289" s="124" t="s">
        <v>5029</v>
      </c>
      <c r="P1289" s="96" t="str">
        <f>VLOOKUP(N1289,Entries!J:K,2,FALSE)</f>
        <v>SAUDI ARABIA</v>
      </c>
      <c r="Q1289" s="123" t="s">
        <v>5030</v>
      </c>
      <c r="R1289" s="30" t="s">
        <v>11160</v>
      </c>
      <c r="S1289" s="96" t="s">
        <v>5028</v>
      </c>
      <c r="T1289" s="124" t="s">
        <v>5029</v>
      </c>
      <c r="U1289" s="125" t="s">
        <v>159</v>
      </c>
      <c r="V1289" s="106" t="s">
        <v>141</v>
      </c>
      <c r="W1289" s="64">
        <f>IF(VLOOKUP(R1289,Entries!N:P,3,FALSE)=V1289,1,VLOOKUP(R1289,Entries!N:P,3,FALSE))</f>
        <v>1</v>
      </c>
      <c r="X1289" s="124"/>
      <c r="Y1289" s="124"/>
      <c r="Z1289" s="96"/>
      <c r="AA1289" s="96"/>
      <c r="AB1289" s="96"/>
      <c r="AC1289" s="96" t="s">
        <v>93</v>
      </c>
      <c r="AD1289" s="96" t="s">
        <v>117</v>
      </c>
      <c r="AE1289" s="96" t="s">
        <v>117</v>
      </c>
      <c r="AF1289" s="96" t="s">
        <v>117</v>
      </c>
      <c r="AG1289" s="96"/>
      <c r="AH1289" s="96"/>
      <c r="AI1289" s="96"/>
      <c r="AJ1289" s="19">
        <v>1</v>
      </c>
      <c r="AK1289" s="96" t="s">
        <v>118</v>
      </c>
      <c r="AL1289" s="96"/>
      <c r="AM1289" s="31"/>
      <c r="AN1289" s="30" t="s">
        <v>125</v>
      </c>
      <c r="AO1289" s="96" t="s">
        <v>97</v>
      </c>
      <c r="AP1289" s="31" t="s">
        <v>97</v>
      </c>
      <c r="AQ1289">
        <v>21104.441549880001</v>
      </c>
      <c r="AR1289" t="s">
        <v>11437</v>
      </c>
      <c r="AS1289" t="s">
        <v>11225</v>
      </c>
      <c r="AT1289" t="s">
        <v>13392</v>
      </c>
      <c r="AU1289">
        <v>98.474699999999999</v>
      </c>
      <c r="AV1289" s="96">
        <v>1.7187073873466667</v>
      </c>
      <c r="AW1289">
        <v>57.885899999999999</v>
      </c>
      <c r="AX1289" s="96">
        <v>1.0102993352933334</v>
      </c>
      <c r="AY1289">
        <v>5.6936E-3</v>
      </c>
      <c r="AZ1289">
        <v>221.35589999999999</v>
      </c>
      <c r="BA1289" s="96">
        <v>3.8633884699600003</v>
      </c>
      <c r="BB1289">
        <v>138.33160000000001</v>
      </c>
      <c r="BC1289" s="96">
        <v>2.4143413772622226</v>
      </c>
      <c r="BD1289">
        <v>14.475376539999999</v>
      </c>
      <c r="BE1289" s="96">
        <f t="shared" si="167"/>
        <v>7111.8401807386526</v>
      </c>
      <c r="BF1289" s="96">
        <f t="shared" si="168"/>
        <v>781.33215399170695</v>
      </c>
      <c r="BG1289" s="96">
        <f t="shared" si="169"/>
        <v>700.34820748559923</v>
      </c>
      <c r="BH1289">
        <v>7117.9958879495935</v>
      </c>
      <c r="BI1289">
        <v>4.6935781947645564E-3</v>
      </c>
      <c r="BJ1289">
        <v>1.7186124688821061</v>
      </c>
      <c r="BK1289">
        <v>1.010299545430398</v>
      </c>
      <c r="BL1289">
        <v>3.7605503624986092</v>
      </c>
      <c r="BM1289">
        <v>2.517173254847811</v>
      </c>
      <c r="BN1289">
        <v>1.7187077894485849</v>
      </c>
      <c r="BO1289">
        <v>1.010299542504709</v>
      </c>
      <c r="BP1289">
        <v>5.1290394154643454E-3</v>
      </c>
      <c r="BQ1289">
        <v>3.7022209417839762</v>
      </c>
      <c r="BR1289">
        <v>7108.9538906413318</v>
      </c>
      <c r="BS1289" s="96">
        <v>774.41599534914985</v>
      </c>
      <c r="BT1289" s="96">
        <v>701.49178593351371</v>
      </c>
      <c r="BU1289">
        <v>2.517173254847811</v>
      </c>
      <c r="BV1289" s="60" t="str">
        <f t="shared" si="164"/>
        <v>no propulsion</v>
      </c>
      <c r="BW1289" s="30" t="s">
        <v>104</v>
      </c>
      <c r="BX1289" s="96">
        <v>0.2</v>
      </c>
      <c r="BY1289" s="96">
        <v>0.2</v>
      </c>
      <c r="BZ1289" s="96">
        <v>0.2</v>
      </c>
      <c r="CA1289" s="96">
        <v>6.93E-2</v>
      </c>
      <c r="CB1289" s="96">
        <v>0.04</v>
      </c>
      <c r="CC1289" s="96">
        <v>0.06</v>
      </c>
      <c r="CD1289" s="96">
        <v>0.2</v>
      </c>
      <c r="CE1289" s="96">
        <v>0.2</v>
      </c>
      <c r="CF1289" s="31">
        <v>0.2</v>
      </c>
      <c r="CG1289" s="30">
        <v>12</v>
      </c>
      <c r="CH1289" s="96">
        <v>12</v>
      </c>
      <c r="CI1289" s="96">
        <v>12</v>
      </c>
      <c r="CJ1289" s="96">
        <f>Population!$CG1289-Population!$CI1289</f>
        <v>0</v>
      </c>
      <c r="CK1289" s="118">
        <f>_xlfn.DAYS(Entries!$AY$2,Population!H1289)</f>
        <v>6127</v>
      </c>
      <c r="CL1289" s="118">
        <f t="shared" si="165"/>
        <v>365</v>
      </c>
      <c r="CM1289" s="117">
        <f>Entries!$AY$5</f>
        <v>0.15</v>
      </c>
      <c r="CN1289" s="117">
        <f t="shared" ref="CN1289:CN1352" si="170">CJ1289/CG1289</f>
        <v>0</v>
      </c>
      <c r="CO1289" s="119" t="str">
        <f t="shared" si="166"/>
        <v>-</v>
      </c>
      <c r="CP1289" s="30" t="s">
        <v>103</v>
      </c>
      <c r="CQ1289" s="96">
        <v>0</v>
      </c>
      <c r="CR1289" s="96" t="s">
        <v>95</v>
      </c>
      <c r="CS1289" s="96"/>
      <c r="CT1289" s="31"/>
      <c r="CU1289" s="30" t="s">
        <v>5032</v>
      </c>
      <c r="CV1289" s="96" t="s">
        <v>5033</v>
      </c>
      <c r="CW1289" s="96" t="s">
        <v>5029</v>
      </c>
      <c r="CX1289" s="96" t="s">
        <v>5034</v>
      </c>
      <c r="CY1289" s="96" t="s">
        <v>107</v>
      </c>
      <c r="CZ1289" s="96" t="s">
        <v>108</v>
      </c>
      <c r="DA1289" s="31"/>
      <c r="DB1289" s="17" t="s">
        <v>15462</v>
      </c>
      <c r="DC1289" s="17" t="s">
        <v>15500</v>
      </c>
      <c r="DD1289" s="17" t="s">
        <v>15500</v>
      </c>
      <c r="DE1289" s="17" t="s">
        <v>15500</v>
      </c>
      <c r="DF1289" s="17" t="s">
        <v>15500</v>
      </c>
      <c r="DG1289" s="23" t="s">
        <v>11171</v>
      </c>
      <c r="DH1289" s="145"/>
    </row>
    <row r="1290" spans="1:112" s="17" customFormat="1" x14ac:dyDescent="0.25">
      <c r="A1290" s="32" t="s">
        <v>5038</v>
      </c>
      <c r="B1290" s="18">
        <v>0</v>
      </c>
      <c r="C1290" s="98" t="s">
        <v>15461</v>
      </c>
      <c r="D1290" s="18" t="s">
        <v>5034</v>
      </c>
      <c r="E1290" s="18">
        <v>31125</v>
      </c>
      <c r="F1290" s="18" t="s">
        <v>5039</v>
      </c>
      <c r="G1290" s="33">
        <v>31122</v>
      </c>
      <c r="H1290" s="44">
        <v>39189</v>
      </c>
      <c r="I1290" s="98" t="s">
        <v>271</v>
      </c>
      <c r="J1290" s="98"/>
      <c r="K1290" s="98"/>
      <c r="L1290" s="18" t="s">
        <v>208</v>
      </c>
      <c r="M1290" t="s">
        <v>5028</v>
      </c>
      <c r="N1290" s="18" t="s">
        <v>5028</v>
      </c>
      <c r="O1290" t="s">
        <v>5029</v>
      </c>
      <c r="P1290" s="64" t="str">
        <f>VLOOKUP(N1290,Entries!J:K,2,FALSE)</f>
        <v>SAUDI ARABIA</v>
      </c>
      <c r="Q1290" s="38" t="s">
        <v>5030</v>
      </c>
      <c r="R1290" s="32" t="s">
        <v>11160</v>
      </c>
      <c r="S1290" s="18" t="s">
        <v>5028</v>
      </c>
      <c r="T1290" t="s">
        <v>5029</v>
      </c>
      <c r="U1290" s="39" t="s">
        <v>159</v>
      </c>
      <c r="V1290" s="103" t="s">
        <v>141</v>
      </c>
      <c r="W1290" s="64">
        <f>IF(VLOOKUP(R1290,Entries!N:P,3,FALSE)=V1290,1,VLOOKUP(R1290,Entries!N:P,3,FALSE))</f>
        <v>1</v>
      </c>
      <c r="X1290"/>
      <c r="Y1290"/>
      <c r="Z1290" s="18"/>
      <c r="AA1290" s="18"/>
      <c r="AB1290" s="98"/>
      <c r="AC1290" s="18" t="s">
        <v>93</v>
      </c>
      <c r="AD1290" s="18" t="s">
        <v>117</v>
      </c>
      <c r="AE1290" s="18" t="s">
        <v>117</v>
      </c>
      <c r="AF1290" s="98" t="s">
        <v>117</v>
      </c>
      <c r="AG1290" s="98"/>
      <c r="AH1290" s="98"/>
      <c r="AI1290" s="18"/>
      <c r="AJ1290" s="19">
        <v>1</v>
      </c>
      <c r="AK1290" s="18" t="s">
        <v>118</v>
      </c>
      <c r="AL1290" s="18"/>
      <c r="AM1290" s="33"/>
      <c r="AN1290" s="32" t="s">
        <v>125</v>
      </c>
      <c r="AO1290" s="18" t="s">
        <v>97</v>
      </c>
      <c r="AP1290" s="33" t="s">
        <v>97</v>
      </c>
      <c r="AQ1290">
        <v>21104.407787960001</v>
      </c>
      <c r="AR1290" t="s">
        <v>12472</v>
      </c>
      <c r="AS1290" t="s">
        <v>11225</v>
      </c>
      <c r="AT1290" t="s">
        <v>13393</v>
      </c>
      <c r="AU1290">
        <v>98.065799999999996</v>
      </c>
      <c r="AV1290" s="98">
        <v>1.71157073752</v>
      </c>
      <c r="AW1290">
        <v>55.034399999999998</v>
      </c>
      <c r="AX1290" s="98">
        <v>0.9605312820266666</v>
      </c>
      <c r="AY1290">
        <v>4.1847000000000004E-3</v>
      </c>
      <c r="AZ1290">
        <v>257.5093</v>
      </c>
      <c r="BA1290" s="98">
        <v>4.4943842044755558</v>
      </c>
      <c r="BB1290">
        <v>102.1427</v>
      </c>
      <c r="BC1290" s="98">
        <v>1.7827260509911111</v>
      </c>
      <c r="BD1290">
        <v>14.65334629</v>
      </c>
      <c r="BE1290" s="96">
        <f t="shared" si="167"/>
        <v>7054.1392131116909</v>
      </c>
      <c r="BF1290" s="96">
        <f t="shared" si="168"/>
        <v>712.65866947679933</v>
      </c>
      <c r="BG1290" s="96">
        <f t="shared" si="169"/>
        <v>653.61975674658242</v>
      </c>
      <c r="BH1290">
        <v>7060.3860916315671</v>
      </c>
      <c r="BI1290">
        <v>3.069926652976571E-3</v>
      </c>
      <c r="BJ1290">
        <v>1.7114787988295039</v>
      </c>
      <c r="BK1290">
        <v>0.96053148183566239</v>
      </c>
      <c r="BL1290">
        <v>4.5668998745904563</v>
      </c>
      <c r="BM1290">
        <v>1.7102085553954329</v>
      </c>
      <c r="BN1290">
        <v>1.711571140058133</v>
      </c>
      <c r="BO1290">
        <v>0.96053148004383215</v>
      </c>
      <c r="BP1290">
        <v>3.2322826680552161E-3</v>
      </c>
      <c r="BQ1290">
        <v>4.4111378819781573</v>
      </c>
      <c r="BR1290">
        <v>7051.2099052240555</v>
      </c>
      <c r="BS1290" s="96">
        <v>703.00140878953152</v>
      </c>
      <c r="BT1290" s="96">
        <v>657.41840165858048</v>
      </c>
      <c r="BU1290">
        <v>1.7102085553954329</v>
      </c>
      <c r="BV1290" s="65" t="str">
        <f t="shared" si="164"/>
        <v>no propulsion</v>
      </c>
      <c r="BW1290" s="32" t="s">
        <v>104</v>
      </c>
      <c r="BX1290" s="18">
        <v>0.2</v>
      </c>
      <c r="BY1290" s="18">
        <v>0.2</v>
      </c>
      <c r="BZ1290" s="18">
        <v>0.2</v>
      </c>
      <c r="CA1290" s="18">
        <v>6.93E-2</v>
      </c>
      <c r="CB1290" s="18">
        <v>0.04</v>
      </c>
      <c r="CC1290" s="18">
        <v>0.06</v>
      </c>
      <c r="CD1290" s="18">
        <v>0.2</v>
      </c>
      <c r="CE1290" s="18">
        <v>0.2</v>
      </c>
      <c r="CF1290" s="33">
        <v>0.2</v>
      </c>
      <c r="CG1290" s="32">
        <v>12</v>
      </c>
      <c r="CH1290" s="18">
        <v>12</v>
      </c>
      <c r="CI1290" s="18">
        <v>12</v>
      </c>
      <c r="CJ1290" s="98">
        <f>Population!$CG1290-Population!$CI1290</f>
        <v>0</v>
      </c>
      <c r="CK1290" s="120">
        <f>_xlfn.DAYS(Entries!$AY$2,Population!H1290)</f>
        <v>5105</v>
      </c>
      <c r="CL1290" s="120">
        <f t="shared" si="165"/>
        <v>365</v>
      </c>
      <c r="CM1290" s="122">
        <f>Entries!$AY$5</f>
        <v>0.15</v>
      </c>
      <c r="CN1290" s="122">
        <f t="shared" si="170"/>
        <v>0</v>
      </c>
      <c r="CO1290" s="121" t="str">
        <f t="shared" si="166"/>
        <v>-</v>
      </c>
      <c r="CP1290" s="32" t="s">
        <v>103</v>
      </c>
      <c r="CQ1290" s="18">
        <v>0</v>
      </c>
      <c r="CR1290" s="18" t="s">
        <v>95</v>
      </c>
      <c r="CS1290" s="18"/>
      <c r="CT1290" s="33"/>
      <c r="CU1290" s="32" t="s">
        <v>5032</v>
      </c>
      <c r="CV1290" s="18" t="s">
        <v>5033</v>
      </c>
      <c r="CW1290" s="18" t="s">
        <v>5029</v>
      </c>
      <c r="CX1290" s="18" t="s">
        <v>5034</v>
      </c>
      <c r="CY1290" s="18" t="s">
        <v>107</v>
      </c>
      <c r="CZ1290" s="18" t="s">
        <v>108</v>
      </c>
      <c r="DA1290" s="33"/>
      <c r="DB1290" s="17" t="s">
        <v>15462</v>
      </c>
      <c r="DC1290" s="17" t="s">
        <v>15500</v>
      </c>
      <c r="DD1290" s="17" t="s">
        <v>15500</v>
      </c>
      <c r="DE1290" s="17" t="s">
        <v>15500</v>
      </c>
      <c r="DF1290" s="17" t="s">
        <v>15500</v>
      </c>
      <c r="DG1290" s="23" t="s">
        <v>11171</v>
      </c>
      <c r="DH1290" s="145"/>
    </row>
    <row r="1291" spans="1:112" s="17" customFormat="1" x14ac:dyDescent="0.25">
      <c r="A1291" s="30" t="s">
        <v>5041</v>
      </c>
      <c r="B1291" s="96">
        <v>0</v>
      </c>
      <c r="C1291" s="96" t="s">
        <v>15461</v>
      </c>
      <c r="D1291" s="96" t="s">
        <v>5026</v>
      </c>
      <c r="E1291" s="96">
        <v>31127</v>
      </c>
      <c r="F1291" s="96" t="s">
        <v>5042</v>
      </c>
      <c r="G1291" s="31">
        <v>31124</v>
      </c>
      <c r="H1291" s="43">
        <v>39189</v>
      </c>
      <c r="I1291" s="96" t="s">
        <v>271</v>
      </c>
      <c r="J1291" s="96"/>
      <c r="K1291" s="96"/>
      <c r="L1291" s="96" t="s">
        <v>208</v>
      </c>
      <c r="M1291" s="124" t="s">
        <v>5028</v>
      </c>
      <c r="N1291" s="96" t="s">
        <v>5028</v>
      </c>
      <c r="O1291" s="124" t="s">
        <v>5029</v>
      </c>
      <c r="P1291" s="96" t="str">
        <f>VLOOKUP(N1291,Entries!J:K,2,FALSE)</f>
        <v>SAUDI ARABIA</v>
      </c>
      <c r="Q1291" s="123" t="s">
        <v>5030</v>
      </c>
      <c r="R1291" s="30" t="s">
        <v>11160</v>
      </c>
      <c r="S1291" s="96" t="s">
        <v>5028</v>
      </c>
      <c r="T1291" s="124" t="s">
        <v>5029</v>
      </c>
      <c r="U1291" s="125" t="s">
        <v>159</v>
      </c>
      <c r="V1291" s="106" t="s">
        <v>141</v>
      </c>
      <c r="W1291" s="64">
        <f>IF(VLOOKUP(R1291,Entries!N:P,3,FALSE)=V1291,1,VLOOKUP(R1291,Entries!N:P,3,FALSE))</f>
        <v>1</v>
      </c>
      <c r="X1291" s="124"/>
      <c r="Y1291" s="124"/>
      <c r="Z1291" s="96"/>
      <c r="AA1291" s="96"/>
      <c r="AB1291" s="96"/>
      <c r="AC1291" s="96" t="s">
        <v>93</v>
      </c>
      <c r="AD1291" s="96" t="s">
        <v>117</v>
      </c>
      <c r="AE1291" s="96" t="s">
        <v>117</v>
      </c>
      <c r="AF1291" s="96" t="s">
        <v>117</v>
      </c>
      <c r="AG1291" s="96"/>
      <c r="AH1291" s="96"/>
      <c r="AI1291" s="96"/>
      <c r="AJ1291" s="19">
        <v>5</v>
      </c>
      <c r="AK1291" s="96" t="s">
        <v>118</v>
      </c>
      <c r="AL1291" s="96"/>
      <c r="AM1291" s="31"/>
      <c r="AN1291" s="30" t="s">
        <v>125</v>
      </c>
      <c r="AO1291" s="96" t="s">
        <v>97</v>
      </c>
      <c r="AP1291" s="31" t="s">
        <v>97</v>
      </c>
      <c r="AQ1291">
        <v>21104.398481799999</v>
      </c>
      <c r="AR1291" t="s">
        <v>12402</v>
      </c>
      <c r="AS1291" t="s">
        <v>11225</v>
      </c>
      <c r="AT1291" t="s">
        <v>13394</v>
      </c>
      <c r="AU1291">
        <v>98.160499999999999</v>
      </c>
      <c r="AV1291" s="96">
        <v>1.7132235639777778</v>
      </c>
      <c r="AW1291">
        <v>48.878</v>
      </c>
      <c r="AX1291" s="96">
        <v>0.85308185431111117</v>
      </c>
      <c r="AY1291">
        <v>6.8897000000000003E-3</v>
      </c>
      <c r="AZ1291">
        <v>39.627000000000002</v>
      </c>
      <c r="BA1291" s="96">
        <v>0.69162147880000013</v>
      </c>
      <c r="BB1291">
        <v>320.99369999999999</v>
      </c>
      <c r="BC1291" s="96">
        <v>5.6023957776133333</v>
      </c>
      <c r="BD1291">
        <v>14.60366747</v>
      </c>
      <c r="BE1291" s="96">
        <f t="shared" si="167"/>
        <v>7070.1280243218098</v>
      </c>
      <c r="BF1291" s="96">
        <f t="shared" si="168"/>
        <v>747.83908537098068</v>
      </c>
      <c r="BG1291" s="96">
        <f t="shared" si="169"/>
        <v>650.4169632726398</v>
      </c>
      <c r="BH1291">
        <v>7076.4380865167022</v>
      </c>
      <c r="BI1291">
        <v>7.9347824904055005E-3</v>
      </c>
      <c r="BJ1291">
        <v>1.713130984615979</v>
      </c>
      <c r="BK1291">
        <v>0.853082031698428</v>
      </c>
      <c r="BL1291">
        <v>0.75632161193146985</v>
      </c>
      <c r="BM1291">
        <v>5.5377076604044797</v>
      </c>
      <c r="BN1291">
        <v>1.7132239671939209</v>
      </c>
      <c r="BO1291">
        <v>0.8530820300705515</v>
      </c>
      <c r="BP1291">
        <v>7.643041410162415E-3</v>
      </c>
      <c r="BQ1291">
        <v>0.79481421577178879</v>
      </c>
      <c r="BR1291">
        <v>7067.209977360505</v>
      </c>
      <c r="BS1291" s="96">
        <v>750.22495587178491</v>
      </c>
      <c r="BT1291" s="96">
        <v>642.19499884922607</v>
      </c>
      <c r="BU1291">
        <v>5.5377076604044797</v>
      </c>
      <c r="BV1291" s="60" t="str">
        <f t="shared" si="164"/>
        <v>no propulsion</v>
      </c>
      <c r="BW1291" s="30" t="s">
        <v>104</v>
      </c>
      <c r="BX1291" s="96">
        <v>0.2</v>
      </c>
      <c r="BY1291" s="96">
        <v>0.2</v>
      </c>
      <c r="BZ1291" s="96">
        <v>0.2</v>
      </c>
      <c r="CA1291" s="96">
        <v>6.93E-2</v>
      </c>
      <c r="CB1291" s="96">
        <v>0.04</v>
      </c>
      <c r="CC1291" s="96">
        <v>0.06</v>
      </c>
      <c r="CD1291" s="96">
        <v>0.2</v>
      </c>
      <c r="CE1291" s="96">
        <v>0.2</v>
      </c>
      <c r="CF1291" s="31">
        <v>0.2</v>
      </c>
      <c r="CG1291" s="30">
        <v>12</v>
      </c>
      <c r="CH1291" s="96">
        <v>12</v>
      </c>
      <c r="CI1291" s="96">
        <v>12</v>
      </c>
      <c r="CJ1291" s="96">
        <f>Population!$CG1291-Population!$CI1291</f>
        <v>0</v>
      </c>
      <c r="CK1291" s="118">
        <f>_xlfn.DAYS(Entries!$AY$2,Population!H1291)</f>
        <v>5105</v>
      </c>
      <c r="CL1291" s="118">
        <f t="shared" si="165"/>
        <v>1825</v>
      </c>
      <c r="CM1291" s="117">
        <f>Entries!$AY$5</f>
        <v>0.15</v>
      </c>
      <c r="CN1291" s="117">
        <f t="shared" si="170"/>
        <v>0</v>
      </c>
      <c r="CO1291" s="119" t="str">
        <f t="shared" si="166"/>
        <v>-</v>
      </c>
      <c r="CP1291" s="30" t="s">
        <v>103</v>
      </c>
      <c r="CQ1291" s="96">
        <v>0</v>
      </c>
      <c r="CR1291" s="96" t="s">
        <v>95</v>
      </c>
      <c r="CS1291" s="96"/>
      <c r="CT1291" s="31"/>
      <c r="CU1291" s="30" t="s">
        <v>5032</v>
      </c>
      <c r="CV1291" s="96" t="s">
        <v>5033</v>
      </c>
      <c r="CW1291" s="96" t="s">
        <v>5029</v>
      </c>
      <c r="CX1291" s="96" t="s">
        <v>5034</v>
      </c>
      <c r="CY1291" s="96" t="s">
        <v>107</v>
      </c>
      <c r="CZ1291" s="96" t="s">
        <v>108</v>
      </c>
      <c r="DA1291" s="31"/>
      <c r="DB1291" s="17" t="s">
        <v>15462</v>
      </c>
      <c r="DC1291" s="17" t="s">
        <v>15500</v>
      </c>
      <c r="DD1291" s="17" t="s">
        <v>15500</v>
      </c>
      <c r="DE1291" s="17" t="s">
        <v>15500</v>
      </c>
      <c r="DF1291" s="17" t="s">
        <v>15500</v>
      </c>
      <c r="DG1291" s="23" t="s">
        <v>11171</v>
      </c>
      <c r="DH1291" s="145"/>
    </row>
    <row r="1292" spans="1:112" s="17" customFormat="1" x14ac:dyDescent="0.25">
      <c r="A1292" s="32" t="s">
        <v>5044</v>
      </c>
      <c r="B1292" s="98">
        <v>0</v>
      </c>
      <c r="C1292" s="98" t="s">
        <v>15461</v>
      </c>
      <c r="D1292" s="98" t="s">
        <v>5034</v>
      </c>
      <c r="E1292" s="98">
        <v>31124</v>
      </c>
      <c r="F1292" s="98" t="s">
        <v>5045</v>
      </c>
      <c r="G1292" s="33">
        <v>31121</v>
      </c>
      <c r="H1292" s="44">
        <v>39189</v>
      </c>
      <c r="I1292" s="98" t="s">
        <v>271</v>
      </c>
      <c r="J1292" s="98"/>
      <c r="K1292" s="98"/>
      <c r="L1292" s="98" t="s">
        <v>208</v>
      </c>
      <c r="M1292" t="s">
        <v>5028</v>
      </c>
      <c r="N1292" s="98" t="s">
        <v>5028</v>
      </c>
      <c r="O1292" t="s">
        <v>5029</v>
      </c>
      <c r="P1292" s="64" t="str">
        <f>VLOOKUP(N1292,Entries!J:K,2,FALSE)</f>
        <v>SAUDI ARABIA</v>
      </c>
      <c r="Q1292" s="38" t="s">
        <v>5030</v>
      </c>
      <c r="R1292" s="32" t="s">
        <v>11160</v>
      </c>
      <c r="S1292" s="98" t="s">
        <v>5028</v>
      </c>
      <c r="T1292" t="s">
        <v>5029</v>
      </c>
      <c r="U1292" s="39" t="s">
        <v>159</v>
      </c>
      <c r="V1292" s="103" t="s">
        <v>141</v>
      </c>
      <c r="W1292" s="64">
        <f>IF(VLOOKUP(R1292,Entries!N:P,3,FALSE)=V1292,1,VLOOKUP(R1292,Entries!N:P,3,FALSE))</f>
        <v>1</v>
      </c>
      <c r="X1292"/>
      <c r="Y1292"/>
      <c r="Z1292" s="98"/>
      <c r="AA1292" s="98"/>
      <c r="AB1292" s="98"/>
      <c r="AC1292" s="98" t="s">
        <v>93</v>
      </c>
      <c r="AD1292" s="98" t="s">
        <v>117</v>
      </c>
      <c r="AE1292" s="98" t="s">
        <v>117</v>
      </c>
      <c r="AF1292" s="98" t="s">
        <v>117</v>
      </c>
      <c r="AG1292" s="98"/>
      <c r="AH1292" s="98"/>
      <c r="AI1292" s="98"/>
      <c r="AJ1292" s="19">
        <v>0.25</v>
      </c>
      <c r="AK1292" s="98" t="s">
        <v>118</v>
      </c>
      <c r="AL1292" s="98"/>
      <c r="AM1292" s="33"/>
      <c r="AN1292" s="32" t="s">
        <v>125</v>
      </c>
      <c r="AO1292" s="98" t="s">
        <v>97</v>
      </c>
      <c r="AP1292" s="33" t="s">
        <v>97</v>
      </c>
      <c r="AQ1292">
        <v>21104.371744079999</v>
      </c>
      <c r="AR1292" t="s">
        <v>11594</v>
      </c>
      <c r="AS1292" t="s">
        <v>11225</v>
      </c>
      <c r="AT1292" t="s">
        <v>13395</v>
      </c>
      <c r="AU1292">
        <v>98.102000000000004</v>
      </c>
      <c r="AV1292" s="98">
        <v>1.7122025465777779</v>
      </c>
      <c r="AW1292">
        <v>52.853900000000003</v>
      </c>
      <c r="AX1292" s="98">
        <v>0.9224743856044445</v>
      </c>
      <c r="AY1292">
        <v>5.0502999999999998E-3</v>
      </c>
      <c r="AZ1292">
        <v>307.17340000000002</v>
      </c>
      <c r="BA1292" s="98">
        <v>5.3611860891822225</v>
      </c>
      <c r="BB1292">
        <v>52.486199999999997</v>
      </c>
      <c r="BC1292" s="98">
        <v>0.91605681127999994</v>
      </c>
      <c r="BD1292">
        <v>14.63560376</v>
      </c>
      <c r="BE1292" s="96">
        <f t="shared" si="167"/>
        <v>7059.8391488917277</v>
      </c>
      <c r="BF1292" s="96">
        <f t="shared" si="168"/>
        <v>724.49345454537524</v>
      </c>
      <c r="BG1292" s="96">
        <f t="shared" si="169"/>
        <v>653.18484323808025</v>
      </c>
      <c r="BH1292">
        <v>7066.1297227796149</v>
      </c>
      <c r="BI1292">
        <v>4.6063084997113252E-3</v>
      </c>
      <c r="BJ1292">
        <v>1.712110353154747</v>
      </c>
      <c r="BK1292">
        <v>0.92247457762581719</v>
      </c>
      <c r="BL1292">
        <v>5.5805129138788612</v>
      </c>
      <c r="BM1292">
        <v>0.69673375881836153</v>
      </c>
      <c r="BN1292">
        <v>1.7122029492009341</v>
      </c>
      <c r="BO1292">
        <v>0.92247457738984506</v>
      </c>
      <c r="BP1292">
        <v>4.3301763961919133E-3</v>
      </c>
      <c r="BQ1292">
        <v>5.5213345307275903</v>
      </c>
      <c r="BR1292">
        <v>7056.9139139879744</v>
      </c>
      <c r="BS1292" s="96">
        <v>716.47159604828266</v>
      </c>
      <c r="BT1292" s="96">
        <v>655.35623192766525</v>
      </c>
      <c r="BU1292">
        <v>0.69673375881836153</v>
      </c>
      <c r="BV1292" s="65" t="str">
        <f t="shared" si="164"/>
        <v>no propulsion</v>
      </c>
      <c r="BW1292" s="32" t="s">
        <v>104</v>
      </c>
      <c r="BX1292" s="98">
        <v>0.2</v>
      </c>
      <c r="BY1292" s="98">
        <v>0.2</v>
      </c>
      <c r="BZ1292" s="98">
        <v>0.2</v>
      </c>
      <c r="CA1292" s="98">
        <v>6.93E-2</v>
      </c>
      <c r="CB1292" s="98">
        <v>0.04</v>
      </c>
      <c r="CC1292" s="98">
        <v>0.06</v>
      </c>
      <c r="CD1292" s="98">
        <v>0.2</v>
      </c>
      <c r="CE1292" s="98">
        <v>0.2</v>
      </c>
      <c r="CF1292" s="33">
        <v>0.2</v>
      </c>
      <c r="CG1292" s="32">
        <v>12</v>
      </c>
      <c r="CH1292" s="98">
        <v>12</v>
      </c>
      <c r="CI1292" s="98">
        <v>12</v>
      </c>
      <c r="CJ1292" s="98">
        <f>Population!$CG1292-Population!$CI1292</f>
        <v>0</v>
      </c>
      <c r="CK1292" s="120">
        <f>_xlfn.DAYS(Entries!$AY$2,Population!H1292)</f>
        <v>5105</v>
      </c>
      <c r="CL1292" s="120">
        <f t="shared" si="165"/>
        <v>91.25</v>
      </c>
      <c r="CM1292" s="122">
        <f>Entries!$AY$5</f>
        <v>0.15</v>
      </c>
      <c r="CN1292" s="122">
        <f t="shared" si="170"/>
        <v>0</v>
      </c>
      <c r="CO1292" s="121" t="str">
        <f t="shared" si="166"/>
        <v>-</v>
      </c>
      <c r="CP1292" s="32" t="s">
        <v>103</v>
      </c>
      <c r="CQ1292" s="98">
        <v>0</v>
      </c>
      <c r="CR1292" s="98" t="s">
        <v>95</v>
      </c>
      <c r="CS1292" s="98"/>
      <c r="CT1292" s="33"/>
      <c r="CU1292" s="32" t="s">
        <v>5032</v>
      </c>
      <c r="CV1292" s="98" t="s">
        <v>5033</v>
      </c>
      <c r="CW1292" s="98" t="s">
        <v>5029</v>
      </c>
      <c r="CX1292" s="98" t="s">
        <v>5034</v>
      </c>
      <c r="CY1292" s="98" t="s">
        <v>107</v>
      </c>
      <c r="CZ1292" s="98" t="s">
        <v>108</v>
      </c>
      <c r="DA1292" s="33"/>
      <c r="DB1292" s="17" t="s">
        <v>15462</v>
      </c>
      <c r="DC1292" s="17" t="s">
        <v>15500</v>
      </c>
      <c r="DD1292" s="17" t="s">
        <v>15500</v>
      </c>
      <c r="DE1292" s="17" t="s">
        <v>15500</v>
      </c>
      <c r="DF1292" s="17" t="s">
        <v>15500</v>
      </c>
      <c r="DG1292" s="23" t="s">
        <v>11171</v>
      </c>
      <c r="DH1292" s="145"/>
    </row>
    <row r="1293" spans="1:112" s="17" customFormat="1" x14ac:dyDescent="0.25">
      <c r="A1293" s="30" t="s">
        <v>5047</v>
      </c>
      <c r="B1293" s="96">
        <v>0</v>
      </c>
      <c r="C1293" s="96" t="s">
        <v>15461</v>
      </c>
      <c r="D1293" s="96" t="s">
        <v>5026</v>
      </c>
      <c r="E1293" s="96">
        <v>31121</v>
      </c>
      <c r="F1293" s="96" t="s">
        <v>5048</v>
      </c>
      <c r="G1293" s="31">
        <v>31118</v>
      </c>
      <c r="H1293" s="43">
        <v>39189</v>
      </c>
      <c r="I1293" s="96" t="s">
        <v>271</v>
      </c>
      <c r="J1293" s="96"/>
      <c r="K1293" s="96"/>
      <c r="L1293" s="96" t="s">
        <v>208</v>
      </c>
      <c r="M1293" s="124" t="s">
        <v>5028</v>
      </c>
      <c r="N1293" s="96" t="s">
        <v>5028</v>
      </c>
      <c r="O1293" s="124" t="s">
        <v>5029</v>
      </c>
      <c r="P1293" s="96" t="str">
        <f>VLOOKUP(N1293,Entries!J:K,2,FALSE)</f>
        <v>SAUDI ARABIA</v>
      </c>
      <c r="Q1293" s="123" t="s">
        <v>5030</v>
      </c>
      <c r="R1293" s="30" t="s">
        <v>11160</v>
      </c>
      <c r="S1293" s="96" t="s">
        <v>5028</v>
      </c>
      <c r="T1293" s="124" t="s">
        <v>5029</v>
      </c>
      <c r="U1293" s="125" t="s">
        <v>159</v>
      </c>
      <c r="V1293" s="106" t="s">
        <v>141</v>
      </c>
      <c r="W1293" s="64">
        <f>IF(VLOOKUP(R1293,Entries!N:P,3,FALSE)=V1293,1,VLOOKUP(R1293,Entries!N:P,3,FALSE))</f>
        <v>1</v>
      </c>
      <c r="X1293" s="124"/>
      <c r="Y1293" s="124"/>
      <c r="Z1293" s="96"/>
      <c r="AA1293" s="96"/>
      <c r="AB1293" s="96"/>
      <c r="AC1293" s="96" t="s">
        <v>93</v>
      </c>
      <c r="AD1293" s="96" t="s">
        <v>117</v>
      </c>
      <c r="AE1293" s="96" t="s">
        <v>117</v>
      </c>
      <c r="AF1293" s="96" t="s">
        <v>117</v>
      </c>
      <c r="AG1293" s="96"/>
      <c r="AH1293" s="96"/>
      <c r="AI1293" s="96"/>
      <c r="AJ1293" s="19">
        <v>1</v>
      </c>
      <c r="AK1293" s="96" t="s">
        <v>118</v>
      </c>
      <c r="AL1293" s="96"/>
      <c r="AM1293" s="31"/>
      <c r="AN1293" s="30" t="s">
        <v>125</v>
      </c>
      <c r="AO1293" s="96" t="s">
        <v>97</v>
      </c>
      <c r="AP1293" s="31" t="s">
        <v>97</v>
      </c>
      <c r="AQ1293">
        <v>21104.38623289</v>
      </c>
      <c r="AR1293" t="s">
        <v>13396</v>
      </c>
      <c r="AS1293" t="s">
        <v>11225</v>
      </c>
      <c r="AT1293" t="s">
        <v>13397</v>
      </c>
      <c r="AU1293">
        <v>98.183000000000007</v>
      </c>
      <c r="AV1293" s="96">
        <v>1.713616262977778</v>
      </c>
      <c r="AW1293">
        <v>45.893999999999998</v>
      </c>
      <c r="AX1293" s="96">
        <v>0.80100124026666664</v>
      </c>
      <c r="AY1293">
        <v>7.7869000000000002E-3</v>
      </c>
      <c r="AZ1293">
        <v>87.947900000000004</v>
      </c>
      <c r="BA1293" s="96">
        <v>1.5349801058711112</v>
      </c>
      <c r="BB1293">
        <v>273.06349999999998</v>
      </c>
      <c r="BC1293" s="96">
        <v>4.7658561505111106</v>
      </c>
      <c r="BD1293">
        <v>14.586490830000001</v>
      </c>
      <c r="BE1293" s="96">
        <f t="shared" si="167"/>
        <v>7075.6773243990983</v>
      </c>
      <c r="BF1293" s="96">
        <f t="shared" si="168"/>
        <v>759.77491615646159</v>
      </c>
      <c r="BG1293" s="96">
        <f t="shared" si="169"/>
        <v>649.57973264173506</v>
      </c>
      <c r="BH1293">
        <v>7081.921332778189</v>
      </c>
      <c r="BI1293">
        <v>8.8650641818147271E-3</v>
      </c>
      <c r="BJ1293">
        <v>1.7135235769403621</v>
      </c>
      <c r="BK1293">
        <v>0.80100140702233702</v>
      </c>
      <c r="BL1293">
        <v>1.48746530794612</v>
      </c>
      <c r="BM1293">
        <v>4.8133780056439344</v>
      </c>
      <c r="BN1293">
        <v>1.713616670737786</v>
      </c>
      <c r="BO1293">
        <v>0.80100141041774042</v>
      </c>
      <c r="BP1293">
        <v>8.86329394558397E-3</v>
      </c>
      <c r="BQ1293">
        <v>1.5390171728522311</v>
      </c>
      <c r="BR1293">
        <v>7072.7624338639107</v>
      </c>
      <c r="BS1293" s="96">
        <v>764.4504063225304</v>
      </c>
      <c r="BT1293" s="96">
        <v>639.074461405291</v>
      </c>
      <c r="BU1293">
        <v>4.8133780056439344</v>
      </c>
      <c r="BV1293" s="60" t="str">
        <f t="shared" si="164"/>
        <v>no propulsion</v>
      </c>
      <c r="BW1293" s="30" t="s">
        <v>104</v>
      </c>
      <c r="BX1293" s="96">
        <v>0.2</v>
      </c>
      <c r="BY1293" s="96">
        <v>0.2</v>
      </c>
      <c r="BZ1293" s="96">
        <v>0.2</v>
      </c>
      <c r="CA1293" s="96">
        <v>6.93E-2</v>
      </c>
      <c r="CB1293" s="96">
        <v>0.04</v>
      </c>
      <c r="CC1293" s="96">
        <v>0.06</v>
      </c>
      <c r="CD1293" s="96">
        <v>0.2</v>
      </c>
      <c r="CE1293" s="96">
        <v>0.2</v>
      </c>
      <c r="CF1293" s="31">
        <v>0.2</v>
      </c>
      <c r="CG1293" s="30">
        <v>12</v>
      </c>
      <c r="CH1293" s="96">
        <v>12</v>
      </c>
      <c r="CI1293" s="96">
        <v>12</v>
      </c>
      <c r="CJ1293" s="96">
        <f>Population!$CG1293-Population!$CI1293</f>
        <v>0</v>
      </c>
      <c r="CK1293" s="118">
        <f>_xlfn.DAYS(Entries!$AY$2,Population!H1293)</f>
        <v>5105</v>
      </c>
      <c r="CL1293" s="118">
        <f t="shared" si="165"/>
        <v>365</v>
      </c>
      <c r="CM1293" s="117">
        <f>Entries!$AY$5</f>
        <v>0.15</v>
      </c>
      <c r="CN1293" s="117">
        <f t="shared" si="170"/>
        <v>0</v>
      </c>
      <c r="CO1293" s="119" t="str">
        <f t="shared" si="166"/>
        <v>-</v>
      </c>
      <c r="CP1293" s="30" t="s">
        <v>103</v>
      </c>
      <c r="CQ1293" s="96">
        <v>0</v>
      </c>
      <c r="CR1293" s="96" t="s">
        <v>95</v>
      </c>
      <c r="CS1293" s="96"/>
      <c r="CT1293" s="31"/>
      <c r="CU1293" s="30" t="s">
        <v>5032</v>
      </c>
      <c r="CV1293" s="96" t="s">
        <v>5033</v>
      </c>
      <c r="CW1293" s="96" t="s">
        <v>5029</v>
      </c>
      <c r="CX1293" s="96" t="s">
        <v>5034</v>
      </c>
      <c r="CY1293" s="96" t="s">
        <v>107</v>
      </c>
      <c r="CZ1293" s="96" t="s">
        <v>108</v>
      </c>
      <c r="DA1293" s="31"/>
      <c r="DB1293" s="17" t="s">
        <v>15462</v>
      </c>
      <c r="DC1293" s="17" t="s">
        <v>15500</v>
      </c>
      <c r="DD1293" s="17" t="s">
        <v>15500</v>
      </c>
      <c r="DE1293" s="17" t="s">
        <v>15500</v>
      </c>
      <c r="DF1293" s="17" t="s">
        <v>15500</v>
      </c>
      <c r="DG1293" s="23" t="s">
        <v>11171</v>
      </c>
      <c r="DH1293" s="145"/>
    </row>
    <row r="1294" spans="1:112" s="17" customFormat="1" x14ac:dyDescent="0.25">
      <c r="A1294" s="32" t="s">
        <v>5050</v>
      </c>
      <c r="B1294" s="98">
        <v>0</v>
      </c>
      <c r="C1294" s="98" t="s">
        <v>15461</v>
      </c>
      <c r="D1294" s="98" t="s">
        <v>5026</v>
      </c>
      <c r="E1294" s="98">
        <v>31119</v>
      </c>
      <c r="F1294" s="98" t="s">
        <v>5051</v>
      </c>
      <c r="G1294" s="33">
        <v>31116</v>
      </c>
      <c r="H1294" s="44">
        <v>39189</v>
      </c>
      <c r="I1294" s="98" t="s">
        <v>271</v>
      </c>
      <c r="J1294" s="98"/>
      <c r="K1294" s="98"/>
      <c r="L1294" s="98" t="s">
        <v>208</v>
      </c>
      <c r="M1294" t="s">
        <v>5028</v>
      </c>
      <c r="N1294" s="98" t="s">
        <v>5028</v>
      </c>
      <c r="O1294" t="s">
        <v>5029</v>
      </c>
      <c r="P1294" s="64" t="str">
        <f>VLOOKUP(N1294,Entries!J:K,2,FALSE)</f>
        <v>SAUDI ARABIA</v>
      </c>
      <c r="Q1294" s="38" t="s">
        <v>5030</v>
      </c>
      <c r="R1294" s="32" t="s">
        <v>11160</v>
      </c>
      <c r="S1294" s="98" t="s">
        <v>5028</v>
      </c>
      <c r="T1294" t="s">
        <v>5029</v>
      </c>
      <c r="U1294" s="39" t="s">
        <v>159</v>
      </c>
      <c r="V1294" s="103" t="s">
        <v>141</v>
      </c>
      <c r="W1294" s="64">
        <f>IF(VLOOKUP(R1294,Entries!N:P,3,FALSE)=V1294,1,VLOOKUP(R1294,Entries!N:P,3,FALSE))</f>
        <v>1</v>
      </c>
      <c r="X1294"/>
      <c r="Y1294"/>
      <c r="Z1294" s="98"/>
      <c r="AA1294" s="98"/>
      <c r="AB1294" s="98"/>
      <c r="AC1294" s="98" t="s">
        <v>93</v>
      </c>
      <c r="AD1294" s="98" t="s">
        <v>117</v>
      </c>
      <c r="AE1294" s="98" t="s">
        <v>117</v>
      </c>
      <c r="AF1294" s="98" t="s">
        <v>117</v>
      </c>
      <c r="AG1294" s="98"/>
      <c r="AH1294" s="98"/>
      <c r="AI1294" s="98"/>
      <c r="AJ1294" s="19">
        <v>1</v>
      </c>
      <c r="AK1294" s="98" t="s">
        <v>118</v>
      </c>
      <c r="AL1294" s="98"/>
      <c r="AM1294" s="33"/>
      <c r="AN1294" s="32" t="s">
        <v>125</v>
      </c>
      <c r="AO1294" s="98" t="s">
        <v>97</v>
      </c>
      <c r="AP1294" s="33" t="s">
        <v>97</v>
      </c>
      <c r="AQ1294">
        <v>21104.350781789999</v>
      </c>
      <c r="AR1294" t="s">
        <v>13396</v>
      </c>
      <c r="AS1294" t="s">
        <v>11225</v>
      </c>
      <c r="AT1294" t="s">
        <v>13398</v>
      </c>
      <c r="AU1294">
        <v>98.135300000000001</v>
      </c>
      <c r="AV1294" s="98">
        <v>1.712783741097778</v>
      </c>
      <c r="AW1294">
        <v>50.716200000000001</v>
      </c>
      <c r="AX1294" s="98">
        <v>0.88516448994666674</v>
      </c>
      <c r="AY1294">
        <v>5.9966999999999998E-3</v>
      </c>
      <c r="AZ1294">
        <v>356.13869999999997</v>
      </c>
      <c r="BA1294" s="98">
        <v>6.215791615613333</v>
      </c>
      <c r="BB1294">
        <v>3.9342999999999999</v>
      </c>
      <c r="BC1294" s="98">
        <v>6.8666474475555558E-2</v>
      </c>
      <c r="BD1294">
        <v>14.61853891</v>
      </c>
      <c r="BE1294" s="96">
        <f t="shared" si="167"/>
        <v>7065.3322500239865</v>
      </c>
      <c r="BF1294" s="96">
        <f t="shared" si="168"/>
        <v>736.70092792770629</v>
      </c>
      <c r="BG1294" s="96">
        <f t="shared" si="169"/>
        <v>651.9635721202676</v>
      </c>
      <c r="BH1294">
        <v>7071.6543765946944</v>
      </c>
      <c r="BI1294">
        <v>6.4814144381568914E-3</v>
      </c>
      <c r="BJ1294">
        <v>1.712691318904406</v>
      </c>
      <c r="BK1294">
        <v>0.88516467424083978</v>
      </c>
      <c r="BL1294">
        <v>9.9665356484605408E-2</v>
      </c>
      <c r="BM1294">
        <v>6.1848028035890001</v>
      </c>
      <c r="BN1294">
        <v>1.7127841418308909</v>
      </c>
      <c r="BO1294">
        <v>0.88516467376759078</v>
      </c>
      <c r="BP1294">
        <v>6.0820139729467317E-3</v>
      </c>
      <c r="BQ1294">
        <v>0.1062026777450128</v>
      </c>
      <c r="BR1294">
        <v>7062.4110733510734</v>
      </c>
      <c r="BS1294" s="96">
        <v>734.36475618188797</v>
      </c>
      <c r="BT1294" s="96">
        <v>648.45739052025874</v>
      </c>
      <c r="BU1294">
        <v>6.1848028035890001</v>
      </c>
      <c r="BV1294" s="65" t="str">
        <f t="shared" si="164"/>
        <v>no propulsion</v>
      </c>
      <c r="BW1294" s="32" t="s">
        <v>104</v>
      </c>
      <c r="BX1294" s="98">
        <v>0.2</v>
      </c>
      <c r="BY1294" s="98">
        <v>0.2</v>
      </c>
      <c r="BZ1294" s="98">
        <v>0.2</v>
      </c>
      <c r="CA1294" s="98">
        <v>6.93E-2</v>
      </c>
      <c r="CB1294" s="98">
        <v>0.04</v>
      </c>
      <c r="CC1294" s="98">
        <v>0.06</v>
      </c>
      <c r="CD1294" s="98">
        <v>0.2</v>
      </c>
      <c r="CE1294" s="98">
        <v>0.2</v>
      </c>
      <c r="CF1294" s="33">
        <v>0.2</v>
      </c>
      <c r="CG1294" s="32">
        <v>12</v>
      </c>
      <c r="CH1294" s="98">
        <v>12</v>
      </c>
      <c r="CI1294" s="98">
        <v>12</v>
      </c>
      <c r="CJ1294" s="98">
        <f>Population!$CG1294-Population!$CI1294</f>
        <v>0</v>
      </c>
      <c r="CK1294" s="120">
        <f>_xlfn.DAYS(Entries!$AY$2,Population!H1294)</f>
        <v>5105</v>
      </c>
      <c r="CL1294" s="120">
        <f t="shared" si="165"/>
        <v>365</v>
      </c>
      <c r="CM1294" s="122">
        <f>Entries!$AY$5</f>
        <v>0.15</v>
      </c>
      <c r="CN1294" s="122">
        <f t="shared" si="170"/>
        <v>0</v>
      </c>
      <c r="CO1294" s="121" t="str">
        <f t="shared" si="166"/>
        <v>-</v>
      </c>
      <c r="CP1294" s="32" t="s">
        <v>103</v>
      </c>
      <c r="CQ1294" s="98">
        <v>0</v>
      </c>
      <c r="CR1294" s="98" t="s">
        <v>95</v>
      </c>
      <c r="CS1294" s="98"/>
      <c r="CT1294" s="33"/>
      <c r="CU1294" s="32" t="s">
        <v>5032</v>
      </c>
      <c r="CV1294" s="98" t="s">
        <v>5033</v>
      </c>
      <c r="CW1294" s="98" t="s">
        <v>5029</v>
      </c>
      <c r="CX1294" s="98" t="s">
        <v>5034</v>
      </c>
      <c r="CY1294" s="98" t="s">
        <v>107</v>
      </c>
      <c r="CZ1294" s="98" t="s">
        <v>108</v>
      </c>
      <c r="DA1294" s="33"/>
      <c r="DB1294" s="17" t="s">
        <v>15462</v>
      </c>
      <c r="DC1294" s="17" t="s">
        <v>15500</v>
      </c>
      <c r="DD1294" s="17" t="s">
        <v>15500</v>
      </c>
      <c r="DE1294" s="17" t="s">
        <v>15500</v>
      </c>
      <c r="DF1294" s="17" t="s">
        <v>15500</v>
      </c>
      <c r="DG1294" s="23" t="s">
        <v>11171</v>
      </c>
      <c r="DH1294" s="145"/>
    </row>
    <row r="1295" spans="1:112" s="17" customFormat="1" x14ac:dyDescent="0.25">
      <c r="A1295" s="30" t="s">
        <v>5053</v>
      </c>
      <c r="B1295" s="96">
        <v>0</v>
      </c>
      <c r="C1295" s="96" t="s">
        <v>15461</v>
      </c>
      <c r="D1295" s="96"/>
      <c r="E1295" s="96">
        <v>27607</v>
      </c>
      <c r="F1295" s="96" t="s">
        <v>5054</v>
      </c>
      <c r="G1295" s="31">
        <v>27604</v>
      </c>
      <c r="H1295" s="43">
        <v>37610</v>
      </c>
      <c r="I1295" s="96" t="s">
        <v>271</v>
      </c>
      <c r="J1295" s="96"/>
      <c r="K1295" s="96"/>
      <c r="L1295" s="96" t="s">
        <v>208</v>
      </c>
      <c r="M1295" s="124" t="s">
        <v>5028</v>
      </c>
      <c r="N1295" s="96" t="s">
        <v>5028</v>
      </c>
      <c r="O1295" s="124" t="s">
        <v>5029</v>
      </c>
      <c r="P1295" s="96" t="str">
        <f>VLOOKUP(N1295,Entries!J:K,2,FALSE)</f>
        <v>SAUDI ARABIA</v>
      </c>
      <c r="Q1295" s="123" t="s">
        <v>5033</v>
      </c>
      <c r="R1295" s="30" t="s">
        <v>5033</v>
      </c>
      <c r="S1295" s="96" t="s">
        <v>5028</v>
      </c>
      <c r="T1295" s="124" t="s">
        <v>5029</v>
      </c>
      <c r="U1295" s="125" t="s">
        <v>141</v>
      </c>
      <c r="V1295" s="31" t="s">
        <v>141</v>
      </c>
      <c r="W1295" s="64">
        <f>IF(VLOOKUP(R1295,Entries!N:P,3,FALSE)=V1295,1,VLOOKUP(R1295,Entries!N:P,3,FALSE))</f>
        <v>1</v>
      </c>
      <c r="X1295" s="124"/>
      <c r="Y1295" s="124"/>
      <c r="Z1295" s="96"/>
      <c r="AA1295" s="96"/>
      <c r="AB1295" s="96"/>
      <c r="AC1295" s="96" t="s">
        <v>93</v>
      </c>
      <c r="AD1295" s="96" t="s">
        <v>117</v>
      </c>
      <c r="AE1295" s="96" t="s">
        <v>117</v>
      </c>
      <c r="AF1295" s="96" t="s">
        <v>117</v>
      </c>
      <c r="AG1295" s="96"/>
      <c r="AH1295" s="96"/>
      <c r="AI1295" s="96"/>
      <c r="AJ1295" s="19">
        <v>1</v>
      </c>
      <c r="AK1295" s="96" t="s">
        <v>118</v>
      </c>
      <c r="AL1295" s="96"/>
      <c r="AM1295" s="31"/>
      <c r="AN1295" s="30" t="s">
        <v>191</v>
      </c>
      <c r="AO1295" s="96" t="s">
        <v>134</v>
      </c>
      <c r="AP1295" s="31" t="s">
        <v>160</v>
      </c>
      <c r="AQ1295">
        <v>21104.60062564</v>
      </c>
      <c r="AR1295" t="s">
        <v>12944</v>
      </c>
      <c r="AS1295" t="s">
        <v>11225</v>
      </c>
      <c r="AT1295" t="s">
        <v>13399</v>
      </c>
      <c r="AU1295">
        <v>64.555099999999996</v>
      </c>
      <c r="AV1295" s="96">
        <v>1.1266988095511112</v>
      </c>
      <c r="AW1295">
        <v>173.59960000000001</v>
      </c>
      <c r="AX1295" s="96">
        <v>3.0298839697955557</v>
      </c>
      <c r="AY1295">
        <v>3.3758E-3</v>
      </c>
      <c r="AZ1295">
        <v>45.473999999999997</v>
      </c>
      <c r="BA1295" s="96">
        <v>0.79367085893333333</v>
      </c>
      <c r="BB1295">
        <v>314.91109999999998</v>
      </c>
      <c r="BC1295" s="96">
        <v>5.4962344026177776</v>
      </c>
      <c r="BD1295">
        <v>14.75733546</v>
      </c>
      <c r="BE1295" s="96">
        <f t="shared" si="167"/>
        <v>7020.9616653754701</v>
      </c>
      <c r="BF1295" s="96">
        <f t="shared" si="168"/>
        <v>673.66302776544399</v>
      </c>
      <c r="BG1295" s="96">
        <f t="shared" si="169"/>
        <v>626.2603029854954</v>
      </c>
      <c r="BH1295">
        <v>7027.2734946158498</v>
      </c>
      <c r="BI1295">
        <v>4.500158745410883E-3</v>
      </c>
      <c r="BJ1295">
        <v>1.12695912726847</v>
      </c>
      <c r="BK1295">
        <v>3.0298846000110382</v>
      </c>
      <c r="BL1295">
        <v>0.84655212317306672</v>
      </c>
      <c r="BM1295">
        <v>5.4433591360883389</v>
      </c>
      <c r="BN1295">
        <v>1.1266990550241509</v>
      </c>
      <c r="BO1295">
        <v>3.0298846039110159</v>
      </c>
      <c r="BP1295">
        <v>4.1511488758467236E-3</v>
      </c>
      <c r="BQ1295">
        <v>0.95399564586467001</v>
      </c>
      <c r="BR1295">
        <v>7019.574415496214</v>
      </c>
      <c r="BS1295" s="96">
        <v>677.71371394002381</v>
      </c>
      <c r="BT1295" s="96">
        <v>619.43511705240417</v>
      </c>
      <c r="BU1295">
        <v>5.4433591360883389</v>
      </c>
      <c r="BV1295" s="60" t="str">
        <f t="shared" si="164"/>
        <v>no propulsion</v>
      </c>
      <c r="BW1295" s="30" t="s">
        <v>104</v>
      </c>
      <c r="BX1295" s="96">
        <v>0.2</v>
      </c>
      <c r="BY1295" s="96">
        <v>0.2</v>
      </c>
      <c r="BZ1295" s="96">
        <v>0.2</v>
      </c>
      <c r="CA1295" s="96">
        <v>6.93E-2</v>
      </c>
      <c r="CB1295" s="96">
        <v>0.04</v>
      </c>
      <c r="CC1295" s="96">
        <v>0.06</v>
      </c>
      <c r="CD1295" s="96">
        <v>0.2</v>
      </c>
      <c r="CE1295" s="96">
        <v>0.2</v>
      </c>
      <c r="CF1295" s="31">
        <v>0.2</v>
      </c>
      <c r="CG1295" s="30">
        <v>15</v>
      </c>
      <c r="CH1295" s="96">
        <v>15</v>
      </c>
      <c r="CI1295" s="96">
        <v>15</v>
      </c>
      <c r="CJ1295" s="96">
        <f>Population!$CG1295-Population!$CI1295</f>
        <v>0</v>
      </c>
      <c r="CK1295" s="118">
        <f>_xlfn.DAYS(Entries!$AY$2,Population!H1295)</f>
        <v>6684</v>
      </c>
      <c r="CL1295" s="118">
        <f t="shared" si="165"/>
        <v>365</v>
      </c>
      <c r="CM1295" s="117">
        <f>Entries!$AY$5</f>
        <v>0.15</v>
      </c>
      <c r="CN1295" s="117">
        <f t="shared" si="170"/>
        <v>0</v>
      </c>
      <c r="CO1295" s="119" t="str">
        <f t="shared" si="166"/>
        <v>-</v>
      </c>
      <c r="CP1295" s="30" t="s">
        <v>103</v>
      </c>
      <c r="CQ1295" s="96">
        <v>0</v>
      </c>
      <c r="CR1295" s="96" t="s">
        <v>95</v>
      </c>
      <c r="CS1295" s="96"/>
      <c r="CT1295" s="31"/>
      <c r="CU1295" s="30" t="s">
        <v>5032</v>
      </c>
      <c r="CV1295" s="96" t="s">
        <v>5033</v>
      </c>
      <c r="CW1295" s="96" t="s">
        <v>5029</v>
      </c>
      <c r="CX1295" s="96" t="s">
        <v>5034</v>
      </c>
      <c r="CY1295" s="96" t="s">
        <v>107</v>
      </c>
      <c r="CZ1295" s="96" t="s">
        <v>108</v>
      </c>
      <c r="DA1295" s="31"/>
      <c r="DB1295" s="17" t="s">
        <v>15462</v>
      </c>
      <c r="DC1295" s="17" t="s">
        <v>15500</v>
      </c>
      <c r="DD1295" s="17" t="s">
        <v>15500</v>
      </c>
      <c r="DE1295" s="17" t="s">
        <v>15500</v>
      </c>
      <c r="DF1295" s="17" t="s">
        <v>15500</v>
      </c>
      <c r="DG1295" s="23" t="s">
        <v>11171</v>
      </c>
      <c r="DH1295" s="145"/>
    </row>
    <row r="1296" spans="1:112" s="17" customFormat="1" x14ac:dyDescent="0.25">
      <c r="A1296" s="32" t="s">
        <v>5056</v>
      </c>
      <c r="B1296" s="98">
        <v>0</v>
      </c>
      <c r="C1296" s="98" t="s">
        <v>15461</v>
      </c>
      <c r="D1296" s="98"/>
      <c r="E1296" s="98">
        <v>28371</v>
      </c>
      <c r="F1296" s="98" t="s">
        <v>5057</v>
      </c>
      <c r="G1296" s="33">
        <v>28368</v>
      </c>
      <c r="H1296" s="44">
        <v>38167</v>
      </c>
      <c r="I1296" s="98" t="s">
        <v>271</v>
      </c>
      <c r="J1296" s="98"/>
      <c r="K1296" s="98"/>
      <c r="L1296" s="98" t="s">
        <v>208</v>
      </c>
      <c r="M1296" t="s">
        <v>5028</v>
      </c>
      <c r="N1296" s="98" t="s">
        <v>5028</v>
      </c>
      <c r="O1296" t="s">
        <v>5029</v>
      </c>
      <c r="P1296" s="64" t="str">
        <f>VLOOKUP(N1296,Entries!J:K,2,FALSE)</f>
        <v>SAUDI ARABIA</v>
      </c>
      <c r="Q1296" s="38" t="s">
        <v>5030</v>
      </c>
      <c r="R1296" s="32" t="s">
        <v>11160</v>
      </c>
      <c r="S1296" s="98" t="s">
        <v>5028</v>
      </c>
      <c r="T1296" t="s">
        <v>5029</v>
      </c>
      <c r="U1296" s="39" t="s">
        <v>141</v>
      </c>
      <c r="V1296" s="33" t="s">
        <v>141</v>
      </c>
      <c r="W1296" s="64">
        <f>IF(VLOOKUP(R1296,Entries!N:P,3,FALSE)=V1296,1,VLOOKUP(R1296,Entries!N:P,3,FALSE))</f>
        <v>1</v>
      </c>
      <c r="X1296"/>
      <c r="Y1296"/>
      <c r="Z1296" s="98"/>
      <c r="AA1296" s="98"/>
      <c r="AB1296" s="98"/>
      <c r="AC1296" s="98" t="s">
        <v>93</v>
      </c>
      <c r="AD1296" s="98" t="s">
        <v>117</v>
      </c>
      <c r="AE1296" s="98" t="s">
        <v>117</v>
      </c>
      <c r="AF1296" s="98" t="s">
        <v>117</v>
      </c>
      <c r="AG1296" s="98"/>
      <c r="AH1296" s="98"/>
      <c r="AI1296" s="98"/>
      <c r="AJ1296" s="19">
        <v>1</v>
      </c>
      <c r="AK1296" s="98" t="s">
        <v>118</v>
      </c>
      <c r="AL1296" s="98"/>
      <c r="AM1296" s="33"/>
      <c r="AN1296" s="32" t="s">
        <v>125</v>
      </c>
      <c r="AO1296" s="98" t="s">
        <v>97</v>
      </c>
      <c r="AP1296" s="33" t="s">
        <v>97</v>
      </c>
      <c r="AQ1296">
        <v>21104.425105170001</v>
      </c>
      <c r="AR1296" t="s">
        <v>11712</v>
      </c>
      <c r="AS1296" t="s">
        <v>11225</v>
      </c>
      <c r="AT1296" t="s">
        <v>13400</v>
      </c>
      <c r="AU1296">
        <v>98.321399999999997</v>
      </c>
      <c r="AV1296" s="98">
        <v>1.71603179816</v>
      </c>
      <c r="AW1296">
        <v>56.9405</v>
      </c>
      <c r="AX1296" s="98">
        <v>0.99379899597777777</v>
      </c>
      <c r="AY1296">
        <v>2.5395999999999999E-3</v>
      </c>
      <c r="AZ1296">
        <v>347.97449999999998</v>
      </c>
      <c r="BA1296" s="98">
        <v>6.0732994744666664</v>
      </c>
      <c r="BB1296">
        <v>12.0824</v>
      </c>
      <c r="BC1296" s="98">
        <v>0.21087761767111113</v>
      </c>
      <c r="BD1296">
        <v>14.54422652</v>
      </c>
      <c r="BE1296" s="96">
        <f t="shared" si="167"/>
        <v>7089.3782464874339</v>
      </c>
      <c r="BF1296" s="96">
        <f t="shared" si="168"/>
        <v>736.38243148221318</v>
      </c>
      <c r="BG1296" s="96">
        <f t="shared" si="169"/>
        <v>700.37406149265462</v>
      </c>
      <c r="BH1296">
        <v>7095.6354046824854</v>
      </c>
      <c r="BI1296">
        <v>2.9887468210407098E-3</v>
      </c>
      <c r="BJ1296">
        <v>1.7159379622612589</v>
      </c>
      <c r="BK1296">
        <v>0.99379920880913586</v>
      </c>
      <c r="BL1296">
        <v>0.1733137403283759</v>
      </c>
      <c r="BM1296">
        <v>6.1108683597826978</v>
      </c>
      <c r="BN1296">
        <v>1.716032201137202</v>
      </c>
      <c r="BO1296">
        <v>0.99379920269741229</v>
      </c>
      <c r="BP1296">
        <v>2.6743654680965569E-3</v>
      </c>
      <c r="BQ1296">
        <v>0.19360909062492501</v>
      </c>
      <c r="BR1296">
        <v>7086.4753982421189</v>
      </c>
      <c r="BS1296" s="96">
        <v>734.42722333769325</v>
      </c>
      <c r="BT1296" s="96">
        <v>696.52357314654455</v>
      </c>
      <c r="BU1296">
        <v>6.1108683597826978</v>
      </c>
      <c r="BV1296" s="65" t="str">
        <f t="shared" si="164"/>
        <v>no propulsion</v>
      </c>
      <c r="BW1296" s="32" t="s">
        <v>104</v>
      </c>
      <c r="BX1296" s="98">
        <v>0.3</v>
      </c>
      <c r="BY1296" s="98">
        <v>0.5</v>
      </c>
      <c r="BZ1296" s="98">
        <v>0.5</v>
      </c>
      <c r="CA1296" s="98">
        <v>0.23039999999999999</v>
      </c>
      <c r="CB1296" s="98">
        <v>0.09</v>
      </c>
      <c r="CC1296" s="98">
        <v>0.19500000000000001</v>
      </c>
      <c r="CD1296" s="98">
        <v>0.5</v>
      </c>
      <c r="CE1296" s="98">
        <v>0.3</v>
      </c>
      <c r="CF1296" s="33">
        <v>0.5</v>
      </c>
      <c r="CG1296" s="32">
        <v>35</v>
      </c>
      <c r="CH1296" s="98">
        <v>35</v>
      </c>
      <c r="CI1296" s="98">
        <v>35</v>
      </c>
      <c r="CJ1296" s="98">
        <f>Population!$CG1296-Population!$CI1296</f>
        <v>0</v>
      </c>
      <c r="CK1296" s="120">
        <f>_xlfn.DAYS(Entries!$AY$2,Population!H1296)</f>
        <v>6127</v>
      </c>
      <c r="CL1296" s="120">
        <f t="shared" si="165"/>
        <v>365</v>
      </c>
      <c r="CM1296" s="122">
        <f>Entries!$AY$5</f>
        <v>0.15</v>
      </c>
      <c r="CN1296" s="122">
        <f t="shared" si="170"/>
        <v>0</v>
      </c>
      <c r="CO1296" s="121" t="str">
        <f t="shared" si="166"/>
        <v>-</v>
      </c>
      <c r="CP1296" s="32" t="s">
        <v>103</v>
      </c>
      <c r="CQ1296" s="98">
        <v>0</v>
      </c>
      <c r="CR1296" s="98" t="s">
        <v>95</v>
      </c>
      <c r="CS1296" s="98"/>
      <c r="CT1296" s="33"/>
      <c r="CU1296" s="32" t="s">
        <v>5032</v>
      </c>
      <c r="CV1296" s="98" t="s">
        <v>5030</v>
      </c>
      <c r="CW1296" s="98" t="s">
        <v>5029</v>
      </c>
      <c r="CX1296" s="98" t="s">
        <v>5034</v>
      </c>
      <c r="CY1296" s="98" t="s">
        <v>107</v>
      </c>
      <c r="CZ1296" s="98" t="s">
        <v>108</v>
      </c>
      <c r="DA1296" s="33"/>
      <c r="DB1296" s="17" t="s">
        <v>15462</v>
      </c>
      <c r="DC1296" s="17" t="s">
        <v>15500</v>
      </c>
      <c r="DD1296" s="17" t="s">
        <v>15500</v>
      </c>
      <c r="DE1296" s="17" t="s">
        <v>15500</v>
      </c>
      <c r="DF1296" s="17" t="s">
        <v>15500</v>
      </c>
      <c r="DG1296" s="23" t="s">
        <v>11171</v>
      </c>
      <c r="DH1296" s="145"/>
    </row>
    <row r="1297" spans="1:112" s="17" customFormat="1" x14ac:dyDescent="0.25">
      <c r="A1297" s="30" t="s">
        <v>5059</v>
      </c>
      <c r="B1297" s="96">
        <v>0</v>
      </c>
      <c r="C1297" s="96" t="s">
        <v>15461</v>
      </c>
      <c r="D1297" s="96"/>
      <c r="E1297" s="96">
        <v>31118</v>
      </c>
      <c r="F1297" s="96" t="s">
        <v>5060</v>
      </c>
      <c r="G1297" s="31">
        <v>31115</v>
      </c>
      <c r="H1297" s="43">
        <v>39189</v>
      </c>
      <c r="I1297" s="96" t="s">
        <v>271</v>
      </c>
      <c r="J1297" s="96"/>
      <c r="K1297" s="96"/>
      <c r="L1297" s="96" t="s">
        <v>208</v>
      </c>
      <c r="M1297" s="124" t="s">
        <v>5028</v>
      </c>
      <c r="N1297" s="96" t="s">
        <v>5028</v>
      </c>
      <c r="O1297" s="124" t="s">
        <v>5029</v>
      </c>
      <c r="P1297" s="96" t="str">
        <f>VLOOKUP(N1297,Entries!J:K,2,FALSE)</f>
        <v>SAUDI ARABIA</v>
      </c>
      <c r="Q1297" s="123" t="s">
        <v>5030</v>
      </c>
      <c r="R1297" s="30" t="s">
        <v>11160</v>
      </c>
      <c r="S1297" s="96" t="s">
        <v>5028</v>
      </c>
      <c r="T1297" s="124" t="s">
        <v>5029</v>
      </c>
      <c r="U1297" s="125" t="s">
        <v>141</v>
      </c>
      <c r="V1297" s="31" t="s">
        <v>141</v>
      </c>
      <c r="W1297" s="64">
        <f>IF(VLOOKUP(R1297,Entries!N:P,3,FALSE)=V1297,1,VLOOKUP(R1297,Entries!N:P,3,FALSE))</f>
        <v>1</v>
      </c>
      <c r="X1297" s="124"/>
      <c r="Y1297" s="124"/>
      <c r="Z1297" s="96"/>
      <c r="AA1297" s="96"/>
      <c r="AB1297" s="96"/>
      <c r="AC1297" s="96" t="s">
        <v>239</v>
      </c>
      <c r="AD1297" s="96" t="s">
        <v>668</v>
      </c>
      <c r="AE1297" s="96" t="s">
        <v>117</v>
      </c>
      <c r="AF1297" s="96" t="s">
        <v>117</v>
      </c>
      <c r="AG1297" s="96"/>
      <c r="AH1297" s="96"/>
      <c r="AI1297" s="96"/>
      <c r="AJ1297" s="19">
        <v>3</v>
      </c>
      <c r="AK1297" s="96" t="s">
        <v>118</v>
      </c>
      <c r="AL1297" s="96"/>
      <c r="AM1297" s="31"/>
      <c r="AN1297" s="30" t="s">
        <v>125</v>
      </c>
      <c r="AO1297" s="96" t="s">
        <v>97</v>
      </c>
      <c r="AP1297" s="31" t="s">
        <v>97</v>
      </c>
      <c r="AQ1297">
        <v>21104.459374130001</v>
      </c>
      <c r="AR1297" t="s">
        <v>11503</v>
      </c>
      <c r="AS1297" t="s">
        <v>11225</v>
      </c>
      <c r="AT1297" t="s">
        <v>13401</v>
      </c>
      <c r="AU1297">
        <v>97.914900000000003</v>
      </c>
      <c r="AV1297" s="96">
        <v>1.7089370362266667</v>
      </c>
      <c r="AW1297">
        <v>58.429600000000001</v>
      </c>
      <c r="AX1297" s="96">
        <v>1.0197886884622223</v>
      </c>
      <c r="AY1297">
        <v>1.6354E-3</v>
      </c>
      <c r="AZ1297">
        <v>120.1679</v>
      </c>
      <c r="BA1297" s="96">
        <v>2.0973250738711116</v>
      </c>
      <c r="BB1297">
        <v>240.11500000000001</v>
      </c>
      <c r="BC1297" s="96">
        <v>4.1907964615555553</v>
      </c>
      <c r="BD1297">
        <v>14.691981370000001</v>
      </c>
      <c r="BE1297" s="96">
        <f t="shared" si="167"/>
        <v>7041.7670756398293</v>
      </c>
      <c r="BF1297" s="96">
        <f t="shared" si="168"/>
        <v>682.28318151533131</v>
      </c>
      <c r="BG1297" s="96">
        <f t="shared" si="169"/>
        <v>659.25096976432815</v>
      </c>
      <c r="BH1297">
        <v>7048.0259182861346</v>
      </c>
      <c r="BI1297">
        <v>2.4941026968434872E-3</v>
      </c>
      <c r="BJ1297">
        <v>1.7088464605696669</v>
      </c>
      <c r="BK1297">
        <v>1.0197889004707881</v>
      </c>
      <c r="BL1297">
        <v>1.715962692893094</v>
      </c>
      <c r="BM1297">
        <v>4.5721605151443656</v>
      </c>
      <c r="BN1297">
        <v>1.7089374377507449</v>
      </c>
      <c r="BO1297">
        <v>1.0197889019152451</v>
      </c>
      <c r="BP1297">
        <v>2.6812577595391588E-3</v>
      </c>
      <c r="BQ1297">
        <v>1.715962692893094</v>
      </c>
      <c r="BR1297">
        <v>7038.8258167911808</v>
      </c>
      <c r="BS1297" s="96">
        <v>686.69872313049746</v>
      </c>
      <c r="BT1297" s="96">
        <v>648.95291045186423</v>
      </c>
      <c r="BU1297">
        <v>4.5721605151443656</v>
      </c>
      <c r="BV1297" s="60" t="str">
        <f t="shared" si="164"/>
        <v>no propulsion</v>
      </c>
      <c r="BW1297" s="30" t="s">
        <v>104</v>
      </c>
      <c r="BX1297" s="96">
        <v>0.3</v>
      </c>
      <c r="BY1297" s="96">
        <v>0.5</v>
      </c>
      <c r="BZ1297" s="96">
        <v>0.5</v>
      </c>
      <c r="CA1297" s="96">
        <v>0.23039999999999999</v>
      </c>
      <c r="CB1297" s="96">
        <v>0.09</v>
      </c>
      <c r="CC1297" s="96">
        <v>0.19500000000000001</v>
      </c>
      <c r="CD1297" s="96">
        <v>0.5</v>
      </c>
      <c r="CE1297" s="96">
        <v>0.3</v>
      </c>
      <c r="CF1297" s="31">
        <v>0.5</v>
      </c>
      <c r="CG1297" s="30">
        <v>200</v>
      </c>
      <c r="CH1297" s="96">
        <v>200</v>
      </c>
      <c r="CI1297" s="96">
        <v>200</v>
      </c>
      <c r="CJ1297" s="96">
        <f>Population!$CG1297-Population!$CI1297</f>
        <v>0</v>
      </c>
      <c r="CK1297" s="118">
        <f>_xlfn.DAYS(Entries!$AY$2,Population!H1297)</f>
        <v>5105</v>
      </c>
      <c r="CL1297" s="118">
        <f t="shared" si="165"/>
        <v>1095</v>
      </c>
      <c r="CM1297" s="117">
        <f>Entries!$AY$5</f>
        <v>0.15</v>
      </c>
      <c r="CN1297" s="117">
        <f t="shared" si="170"/>
        <v>0</v>
      </c>
      <c r="CO1297" s="119" t="str">
        <f t="shared" si="166"/>
        <v>-</v>
      </c>
      <c r="CP1297" s="30" t="s">
        <v>103</v>
      </c>
      <c r="CQ1297" s="96">
        <v>0</v>
      </c>
      <c r="CR1297" s="96" t="s">
        <v>95</v>
      </c>
      <c r="CS1297" s="96"/>
      <c r="CT1297" s="31"/>
      <c r="CU1297" s="30" t="s">
        <v>5032</v>
      </c>
      <c r="CV1297" s="96" t="s">
        <v>5062</v>
      </c>
      <c r="CW1297" s="96" t="s">
        <v>5029</v>
      </c>
      <c r="CX1297" s="96" t="s">
        <v>5034</v>
      </c>
      <c r="CY1297" s="96" t="s">
        <v>107</v>
      </c>
      <c r="CZ1297" s="96" t="s">
        <v>108</v>
      </c>
      <c r="DA1297" s="31"/>
      <c r="DB1297" s="17" t="s">
        <v>15462</v>
      </c>
      <c r="DC1297" s="17" t="s">
        <v>15500</v>
      </c>
      <c r="DD1297" s="17" t="s">
        <v>15500</v>
      </c>
      <c r="DE1297" s="17" t="s">
        <v>15500</v>
      </c>
      <c r="DF1297" s="17" t="s">
        <v>15500</v>
      </c>
      <c r="DG1297" s="23" t="s">
        <v>11171</v>
      </c>
      <c r="DH1297" s="145"/>
    </row>
    <row r="1298" spans="1:112" s="17" customFormat="1" x14ac:dyDescent="0.25">
      <c r="A1298" s="32" t="s">
        <v>5063</v>
      </c>
      <c r="B1298" s="98">
        <v>0</v>
      </c>
      <c r="C1298" s="98" t="s">
        <v>15461</v>
      </c>
      <c r="D1298" s="98"/>
      <c r="E1298" s="98">
        <v>40016</v>
      </c>
      <c r="F1298" s="98" t="s">
        <v>5064</v>
      </c>
      <c r="G1298" s="33">
        <v>40013</v>
      </c>
      <c r="H1298" s="44">
        <v>41809</v>
      </c>
      <c r="I1298" s="98" t="s">
        <v>207</v>
      </c>
      <c r="J1298" s="98"/>
      <c r="K1298" s="98"/>
      <c r="L1298" s="98" t="s">
        <v>208</v>
      </c>
      <c r="M1298" t="s">
        <v>5028</v>
      </c>
      <c r="N1298" s="98" t="s">
        <v>5028</v>
      </c>
      <c r="O1298" t="s">
        <v>5029</v>
      </c>
      <c r="P1298" s="64" t="str">
        <f>VLOOKUP(N1298,Entries!J:K,2,FALSE)</f>
        <v>SAUDI ARABIA</v>
      </c>
      <c r="Q1298" s="38" t="s">
        <v>5033</v>
      </c>
      <c r="R1298" s="32" t="s">
        <v>5033</v>
      </c>
      <c r="S1298" s="98" t="s">
        <v>5028</v>
      </c>
      <c r="T1298" t="s">
        <v>5029</v>
      </c>
      <c r="U1298" s="39" t="s">
        <v>141</v>
      </c>
      <c r="V1298" s="33" t="s">
        <v>141</v>
      </c>
      <c r="W1298" s="64">
        <f>IF(VLOOKUP(R1298,Entries!N:P,3,FALSE)=V1298,1,VLOOKUP(R1298,Entries!N:P,3,FALSE))</f>
        <v>1</v>
      </c>
      <c r="X1298"/>
      <c r="Y1298"/>
      <c r="Z1298" s="98"/>
      <c r="AA1298" s="98"/>
      <c r="AB1298" s="98"/>
      <c r="AC1298" s="98" t="s">
        <v>239</v>
      </c>
      <c r="AD1298" s="98" t="s">
        <v>117</v>
      </c>
      <c r="AE1298" s="98" t="s">
        <v>117</v>
      </c>
      <c r="AF1298" s="98" t="s">
        <v>117</v>
      </c>
      <c r="AG1298" s="98"/>
      <c r="AH1298" s="98"/>
      <c r="AI1298" s="98"/>
      <c r="AJ1298" s="19">
        <v>3</v>
      </c>
      <c r="AK1298" s="98" t="s">
        <v>118</v>
      </c>
      <c r="AL1298" s="98"/>
      <c r="AM1298" s="33"/>
      <c r="AN1298" s="32" t="s">
        <v>125</v>
      </c>
      <c r="AO1298" s="98" t="s">
        <v>97</v>
      </c>
      <c r="AP1298" s="33" t="s">
        <v>97</v>
      </c>
      <c r="AQ1298">
        <v>21104.54875971</v>
      </c>
      <c r="AR1298" t="s">
        <v>11543</v>
      </c>
      <c r="AS1298" t="s">
        <v>11225</v>
      </c>
      <c r="AT1298" t="s">
        <v>13402</v>
      </c>
      <c r="AU1298">
        <v>97.675200000000004</v>
      </c>
      <c r="AV1298" s="98">
        <v>1.7047534828800002</v>
      </c>
      <c r="AW1298">
        <v>317.30329999999998</v>
      </c>
      <c r="AX1298" s="98">
        <v>5.5379861602977778</v>
      </c>
      <c r="AY1298">
        <v>4.9787E-3</v>
      </c>
      <c r="AZ1298">
        <v>91.781999999999996</v>
      </c>
      <c r="BA1298" s="98">
        <v>1.6018977608</v>
      </c>
      <c r="BB1298">
        <v>268.90929999999997</v>
      </c>
      <c r="BC1298" s="98">
        <v>4.6933516978088887</v>
      </c>
      <c r="BD1298">
        <v>14.75344538</v>
      </c>
      <c r="BE1298" s="96">
        <f t="shared" si="167"/>
        <v>7022.1957681788235</v>
      </c>
      <c r="BF1298" s="96">
        <f t="shared" si="168"/>
        <v>686.15717424985451</v>
      </c>
      <c r="BG1298" s="96">
        <f t="shared" si="169"/>
        <v>616.23436210779164</v>
      </c>
      <c r="BH1298">
        <v>7028.4809924755691</v>
      </c>
      <c r="BI1298">
        <v>6.0440720172598777E-3</v>
      </c>
      <c r="BJ1298">
        <v>1.704665094376616</v>
      </c>
      <c r="BK1298">
        <v>5.5379873125360879</v>
      </c>
      <c r="BL1298">
        <v>1.5197244952786959</v>
      </c>
      <c r="BM1298">
        <v>4.7755298102963071</v>
      </c>
      <c r="BN1298">
        <v>1.7047538851755739</v>
      </c>
      <c r="BO1298">
        <v>5.5379873151369789</v>
      </c>
      <c r="BP1298">
        <v>6.0709776924847969E-3</v>
      </c>
      <c r="BQ1298">
        <v>1.596638172647687</v>
      </c>
      <c r="BR1298">
        <v>7019.2356755408409</v>
      </c>
      <c r="BS1298" s="96">
        <v>690.84929874534282</v>
      </c>
      <c r="BT1298" s="96">
        <v>605.62205233633904</v>
      </c>
      <c r="BU1298">
        <v>4.7755298102963071</v>
      </c>
      <c r="BV1298" s="65" t="b">
        <f t="shared" si="164"/>
        <v>0</v>
      </c>
      <c r="BW1298" s="32" t="s">
        <v>104</v>
      </c>
      <c r="BX1298" s="98">
        <v>0.3</v>
      </c>
      <c r="BY1298" s="98">
        <v>0.5</v>
      </c>
      <c r="BZ1298" s="98">
        <v>0.5</v>
      </c>
      <c r="CA1298" s="98">
        <v>0.23039999999999999</v>
      </c>
      <c r="CB1298" s="98">
        <v>0.09</v>
      </c>
      <c r="CC1298" s="98">
        <v>0.19500000000000001</v>
      </c>
      <c r="CD1298" s="98">
        <v>0.5</v>
      </c>
      <c r="CE1298" s="98">
        <v>0.3</v>
      </c>
      <c r="CF1298" s="33">
        <v>0.5</v>
      </c>
      <c r="CG1298" s="32">
        <v>100</v>
      </c>
      <c r="CH1298" s="98">
        <v>100</v>
      </c>
      <c r="CI1298" s="98">
        <v>100</v>
      </c>
      <c r="CJ1298" s="98">
        <f>Population!$CG1298-Population!$CI1298</f>
        <v>0</v>
      </c>
      <c r="CK1298" s="120">
        <f>_xlfn.DAYS(Entries!$AY$2,Population!H1298)</f>
        <v>2485</v>
      </c>
      <c r="CL1298" s="120">
        <f t="shared" si="165"/>
        <v>1095</v>
      </c>
      <c r="CM1298" s="122">
        <f>Entries!$AY$5</f>
        <v>0.15</v>
      </c>
      <c r="CN1298" s="122">
        <f t="shared" si="170"/>
        <v>0</v>
      </c>
      <c r="CO1298" s="121">
        <f t="shared" si="166"/>
        <v>0</v>
      </c>
      <c r="CP1298" s="32"/>
      <c r="CQ1298" s="19">
        <v>1</v>
      </c>
      <c r="CR1298" s="98" t="s">
        <v>118</v>
      </c>
      <c r="CS1298" s="98"/>
      <c r="CT1298" s="33"/>
      <c r="CU1298" s="32" t="s">
        <v>5032</v>
      </c>
      <c r="CV1298" s="98" t="s">
        <v>5066</v>
      </c>
      <c r="CW1298" s="98" t="s">
        <v>5029</v>
      </c>
      <c r="CX1298" s="98" t="s">
        <v>5034</v>
      </c>
      <c r="CY1298" s="98" t="s">
        <v>107</v>
      </c>
      <c r="CZ1298" s="98" t="s">
        <v>108</v>
      </c>
      <c r="DA1298" s="33"/>
      <c r="DB1298" s="17" t="s">
        <v>15463</v>
      </c>
      <c r="DC1298" s="17">
        <v>10</v>
      </c>
      <c r="DD1298" s="17" t="s">
        <v>15500</v>
      </c>
      <c r="DE1298" s="17" t="s">
        <v>15500</v>
      </c>
      <c r="DF1298" s="17" t="s">
        <v>15500</v>
      </c>
      <c r="DG1298" s="23" t="s">
        <v>11180</v>
      </c>
      <c r="DH1298" s="145"/>
    </row>
    <row r="1299" spans="1:112" s="17" customFormat="1" x14ac:dyDescent="0.25">
      <c r="A1299" s="30" t="s">
        <v>5067</v>
      </c>
      <c r="B1299" s="96">
        <v>0</v>
      </c>
      <c r="C1299" s="96" t="s">
        <v>15461</v>
      </c>
      <c r="D1299" s="96"/>
      <c r="E1299" s="96">
        <v>43831</v>
      </c>
      <c r="F1299" s="96" t="s">
        <v>5068</v>
      </c>
      <c r="G1299" s="31">
        <v>57548</v>
      </c>
      <c r="H1299" s="43">
        <v>43441</v>
      </c>
      <c r="I1299" s="96" t="s">
        <v>784</v>
      </c>
      <c r="J1299" s="96"/>
      <c r="K1299" s="96"/>
      <c r="L1299" s="96" t="s">
        <v>839</v>
      </c>
      <c r="M1299" s="124" t="s">
        <v>5028</v>
      </c>
      <c r="N1299" s="96" t="s">
        <v>5028</v>
      </c>
      <c r="O1299" s="124" t="s">
        <v>11127</v>
      </c>
      <c r="P1299" s="96" t="str">
        <f>VLOOKUP(N1299,Entries!J:K,2,FALSE)</f>
        <v>SAUDI ARABIA</v>
      </c>
      <c r="Q1299" s="123" t="s">
        <v>5033</v>
      </c>
      <c r="R1299" s="30" t="s">
        <v>5033</v>
      </c>
      <c r="S1299" s="96" t="s">
        <v>5028</v>
      </c>
      <c r="T1299" s="124" t="s">
        <v>5029</v>
      </c>
      <c r="U1299" s="125" t="s">
        <v>141</v>
      </c>
      <c r="V1299" s="31" t="s">
        <v>141</v>
      </c>
      <c r="W1299" s="64">
        <f>IF(VLOOKUP(R1299,Entries!N:P,3,FALSE)=V1299,1,VLOOKUP(R1299,Entries!N:P,3,FALSE))</f>
        <v>1</v>
      </c>
      <c r="X1299" s="124"/>
      <c r="Y1299" s="124"/>
      <c r="Z1299" s="96"/>
      <c r="AA1299" s="96"/>
      <c r="AB1299" s="96"/>
      <c r="AC1299" s="96" t="s">
        <v>239</v>
      </c>
      <c r="AD1299" s="96" t="s">
        <v>668</v>
      </c>
      <c r="AE1299" s="96" t="s">
        <v>117</v>
      </c>
      <c r="AF1299" s="96" t="s">
        <v>117</v>
      </c>
      <c r="AG1299" s="96"/>
      <c r="AH1299" s="96"/>
      <c r="AI1299" s="96"/>
      <c r="AJ1299" s="96">
        <v>5</v>
      </c>
      <c r="AK1299" s="96" t="s">
        <v>95</v>
      </c>
      <c r="AL1299" s="96"/>
      <c r="AM1299" s="31"/>
      <c r="AN1299" s="30" t="s">
        <v>96</v>
      </c>
      <c r="AO1299" s="96" t="s">
        <v>97</v>
      </c>
      <c r="AP1299" s="31" t="s">
        <v>97</v>
      </c>
      <c r="AQ1299">
        <v>21103.53768257</v>
      </c>
      <c r="AR1299" t="s">
        <v>2402</v>
      </c>
      <c r="AS1299" t="s">
        <v>11225</v>
      </c>
      <c r="AT1299" t="s">
        <v>13403</v>
      </c>
      <c r="AU1299">
        <v>97.538200000000003</v>
      </c>
      <c r="AV1299" s="96">
        <v>1.7023623823022225</v>
      </c>
      <c r="AW1299">
        <v>180.58580000000001</v>
      </c>
      <c r="AX1299" s="96">
        <v>3.1518161366311115</v>
      </c>
      <c r="AY1299">
        <v>1.3461E-3</v>
      </c>
      <c r="AZ1299">
        <v>205.16720000000001</v>
      </c>
      <c r="BA1299" s="96">
        <v>3.5808424121244449</v>
      </c>
      <c r="BB1299">
        <v>262.83420000000001</v>
      </c>
      <c r="BC1299" s="96">
        <v>4.5873212224800008</v>
      </c>
      <c r="BD1299">
        <v>15.082572219999999</v>
      </c>
      <c r="BE1299" s="96">
        <f t="shared" si="167"/>
        <v>6919.663241444041</v>
      </c>
      <c r="BF1299" s="96">
        <f t="shared" si="168"/>
        <v>557.97780013334796</v>
      </c>
      <c r="BG1299" s="96">
        <f t="shared" si="169"/>
        <v>539.34868275473309</v>
      </c>
      <c r="BH1299">
        <v>6909.0382323704034</v>
      </c>
      <c r="BI1299">
        <v>1.0344899411051109E-3</v>
      </c>
      <c r="BJ1299">
        <v>1.7024355919344949</v>
      </c>
      <c r="BK1299">
        <v>3.1518697412111729</v>
      </c>
      <c r="BL1299">
        <v>4.2257655482888437</v>
      </c>
      <c r="BM1299">
        <v>3.941811240456087</v>
      </c>
      <c r="BN1299">
        <v>1.702362698031691</v>
      </c>
      <c r="BO1299">
        <v>3.1518167639564529</v>
      </c>
      <c r="BP1299">
        <v>1.583756889361037E-3</v>
      </c>
      <c r="BQ1299">
        <v>4.2257655482888437</v>
      </c>
      <c r="BR1299">
        <v>6916.6619834142966</v>
      </c>
      <c r="BS1299" s="96">
        <v>556.6162944819107</v>
      </c>
      <c r="BT1299" s="96">
        <v>534.70767234668256</v>
      </c>
      <c r="BU1299">
        <v>3.941811240456087</v>
      </c>
      <c r="BV1299" s="60" t="b">
        <f t="shared" si="164"/>
        <v>0</v>
      </c>
      <c r="BW1299" s="30" t="s">
        <v>104</v>
      </c>
      <c r="BX1299" s="96">
        <v>1</v>
      </c>
      <c r="BY1299" s="96">
        <v>2</v>
      </c>
      <c r="BZ1299" s="96">
        <v>2</v>
      </c>
      <c r="CA1299" s="96">
        <v>3</v>
      </c>
      <c r="CB1299" s="96">
        <v>1</v>
      </c>
      <c r="CC1299" s="96">
        <v>2.5</v>
      </c>
      <c r="CD1299" s="96">
        <v>2</v>
      </c>
      <c r="CE1299" s="96">
        <v>1</v>
      </c>
      <c r="CF1299" s="31">
        <v>2</v>
      </c>
      <c r="CG1299" s="30">
        <v>425</v>
      </c>
      <c r="CH1299" s="96">
        <v>425</v>
      </c>
      <c r="CI1299" s="96">
        <v>425</v>
      </c>
      <c r="CJ1299" s="96">
        <f>Population!$CG1299-Population!$CI1299</f>
        <v>0</v>
      </c>
      <c r="CK1299" s="118">
        <f>_xlfn.DAYS(Entries!$AY$2,Population!H1299)</f>
        <v>853</v>
      </c>
      <c r="CL1299" s="118">
        <f t="shared" si="165"/>
        <v>1825</v>
      </c>
      <c r="CM1299" s="117">
        <f>Entries!$AY$5</f>
        <v>0.15</v>
      </c>
      <c r="CN1299" s="117">
        <f t="shared" si="170"/>
        <v>0</v>
      </c>
      <c r="CO1299" s="119">
        <f t="shared" si="166"/>
        <v>0.60271232876712322</v>
      </c>
      <c r="CP1299" s="30"/>
      <c r="CQ1299" s="19">
        <v>4</v>
      </c>
      <c r="CR1299" s="96" t="s">
        <v>118</v>
      </c>
      <c r="CS1299" s="96"/>
      <c r="CT1299" s="31"/>
      <c r="CU1299" s="30" t="s">
        <v>5032</v>
      </c>
      <c r="CV1299" s="96" t="s">
        <v>5062</v>
      </c>
      <c r="CW1299" s="96" t="s">
        <v>5029</v>
      </c>
      <c r="CX1299" s="96" t="s">
        <v>5034</v>
      </c>
      <c r="CY1299" s="96" t="s">
        <v>107</v>
      </c>
      <c r="CZ1299" s="96" t="s">
        <v>108</v>
      </c>
      <c r="DA1299" s="31"/>
      <c r="DB1299" s="17" t="s">
        <v>15463</v>
      </c>
      <c r="DC1299" s="17">
        <v>10</v>
      </c>
      <c r="DD1299" s="17" t="s">
        <v>15500</v>
      </c>
      <c r="DE1299" s="17" t="s">
        <v>15500</v>
      </c>
      <c r="DF1299" s="17" t="s">
        <v>15500</v>
      </c>
      <c r="DG1299" s="23" t="s">
        <v>11180</v>
      </c>
      <c r="DH1299" s="145"/>
    </row>
    <row r="1300" spans="1:112" s="17" customFormat="1" x14ac:dyDescent="0.25">
      <c r="A1300" s="32" t="s">
        <v>5070</v>
      </c>
      <c r="B1300" s="98">
        <v>0</v>
      </c>
      <c r="C1300" s="98" t="s">
        <v>15461</v>
      </c>
      <c r="D1300" s="98"/>
      <c r="E1300" s="98">
        <v>43833</v>
      </c>
      <c r="F1300" s="98" t="s">
        <v>5071</v>
      </c>
      <c r="G1300" s="33">
        <v>57549</v>
      </c>
      <c r="H1300" s="44">
        <v>43441</v>
      </c>
      <c r="I1300" s="98" t="s">
        <v>784</v>
      </c>
      <c r="J1300" s="98"/>
      <c r="K1300" s="98"/>
      <c r="L1300" s="98" t="s">
        <v>839</v>
      </c>
      <c r="M1300" t="s">
        <v>5028</v>
      </c>
      <c r="N1300" s="98" t="s">
        <v>5028</v>
      </c>
      <c r="O1300" t="s">
        <v>11127</v>
      </c>
      <c r="P1300" s="64" t="str">
        <f>VLOOKUP(N1300,Entries!J:K,2,FALSE)</f>
        <v>SAUDI ARABIA</v>
      </c>
      <c r="Q1300" s="38" t="s">
        <v>5033</v>
      </c>
      <c r="R1300" s="32" t="s">
        <v>5033</v>
      </c>
      <c r="S1300" s="98" t="s">
        <v>5028</v>
      </c>
      <c r="T1300" t="s">
        <v>5029</v>
      </c>
      <c r="U1300" s="39" t="s">
        <v>141</v>
      </c>
      <c r="V1300" s="33" t="s">
        <v>141</v>
      </c>
      <c r="W1300" s="64">
        <f>IF(VLOOKUP(R1300,Entries!N:P,3,FALSE)=V1300,1,VLOOKUP(R1300,Entries!N:P,3,FALSE))</f>
        <v>1</v>
      </c>
      <c r="X1300"/>
      <c r="Y1300"/>
      <c r="Z1300" s="98"/>
      <c r="AA1300" s="98"/>
      <c r="AB1300" s="98"/>
      <c r="AC1300" s="98" t="s">
        <v>239</v>
      </c>
      <c r="AD1300" s="98" t="s">
        <v>668</v>
      </c>
      <c r="AE1300" s="98" t="s">
        <v>117</v>
      </c>
      <c r="AF1300" s="98" t="s">
        <v>117</v>
      </c>
      <c r="AG1300" s="98"/>
      <c r="AH1300" s="98"/>
      <c r="AI1300" s="98"/>
      <c r="AJ1300" s="19">
        <v>5</v>
      </c>
      <c r="AK1300" s="98" t="s">
        <v>118</v>
      </c>
      <c r="AL1300" s="98"/>
      <c r="AM1300" s="33"/>
      <c r="AN1300" s="32" t="s">
        <v>96</v>
      </c>
      <c r="AO1300" s="98" t="s">
        <v>97</v>
      </c>
      <c r="AP1300" s="33" t="s">
        <v>97</v>
      </c>
      <c r="AQ1300">
        <v>21104.548612179999</v>
      </c>
      <c r="AR1300" t="s">
        <v>12565</v>
      </c>
      <c r="AS1300" t="s">
        <v>11225</v>
      </c>
      <c r="AT1300" t="s">
        <v>13404</v>
      </c>
      <c r="AU1300">
        <v>97.538799999999995</v>
      </c>
      <c r="AV1300" s="98">
        <v>1.7023728542755556</v>
      </c>
      <c r="AW1300">
        <v>182.15860000000001</v>
      </c>
      <c r="AX1300" s="98">
        <v>3.1792666693955556</v>
      </c>
      <c r="AY1300">
        <v>1.439E-3</v>
      </c>
      <c r="AZ1300">
        <v>209.31970000000001</v>
      </c>
      <c r="BA1300" s="98">
        <v>3.653317194235556</v>
      </c>
      <c r="BB1300">
        <v>259.07100000000003</v>
      </c>
      <c r="BC1300" s="98">
        <v>4.5216410057333345</v>
      </c>
      <c r="BD1300">
        <v>15.086986899999999</v>
      </c>
      <c r="BE1300" s="96">
        <f t="shared" si="167"/>
        <v>6918.3133103579121</v>
      </c>
      <c r="BF1300" s="96">
        <f t="shared" si="168"/>
        <v>557.26876321151667</v>
      </c>
      <c r="BG1300" s="96">
        <f t="shared" si="169"/>
        <v>537.3578575043075</v>
      </c>
      <c r="BH1300">
        <v>6907.7605995858976</v>
      </c>
      <c r="BI1300">
        <v>1.1505916936263929E-3</v>
      </c>
      <c r="BJ1300">
        <v>1.7024453927180829</v>
      </c>
      <c r="BK1300">
        <v>3.1793212783100588</v>
      </c>
      <c r="BL1300">
        <v>4.2545468929429742</v>
      </c>
      <c r="BM1300">
        <v>3.9198134125293298</v>
      </c>
      <c r="BN1300">
        <v>1.7023731703696281</v>
      </c>
      <c r="BO1300">
        <v>3.1792673018595088</v>
      </c>
      <c r="BP1300">
        <v>1.579996545555713E-3</v>
      </c>
      <c r="BQ1300">
        <v>4.2545468929429742</v>
      </c>
      <c r="BR1300">
        <v>6915.3114511340382</v>
      </c>
      <c r="BS1300" s="96">
        <v>555.23761933827154</v>
      </c>
      <c r="BT1300" s="96">
        <v>533.38528292980391</v>
      </c>
      <c r="BU1300">
        <v>3.9198134125293298</v>
      </c>
      <c r="BV1300" s="65" t="b">
        <f t="shared" si="164"/>
        <v>0</v>
      </c>
      <c r="BW1300" s="32" t="s">
        <v>104</v>
      </c>
      <c r="BX1300" s="98">
        <v>1</v>
      </c>
      <c r="BY1300" s="98">
        <v>2</v>
      </c>
      <c r="BZ1300" s="98">
        <v>2</v>
      </c>
      <c r="CA1300" s="98">
        <v>3</v>
      </c>
      <c r="CB1300" s="98">
        <v>1</v>
      </c>
      <c r="CC1300" s="98">
        <v>2.5</v>
      </c>
      <c r="CD1300" s="98">
        <v>2</v>
      </c>
      <c r="CE1300" s="98">
        <v>1</v>
      </c>
      <c r="CF1300" s="33">
        <v>2</v>
      </c>
      <c r="CG1300" s="32">
        <v>425</v>
      </c>
      <c r="CH1300" s="98">
        <v>425</v>
      </c>
      <c r="CI1300" s="98">
        <v>425</v>
      </c>
      <c r="CJ1300" s="98">
        <f>Population!$CG1300-Population!$CI1300</f>
        <v>0</v>
      </c>
      <c r="CK1300" s="120">
        <f>_xlfn.DAYS(Entries!$AY$2,Population!H1300)</f>
        <v>853</v>
      </c>
      <c r="CL1300" s="120">
        <f t="shared" si="165"/>
        <v>1825</v>
      </c>
      <c r="CM1300" s="122">
        <f>Entries!$AY$5</f>
        <v>0.15</v>
      </c>
      <c r="CN1300" s="122">
        <f t="shared" si="170"/>
        <v>0</v>
      </c>
      <c r="CO1300" s="121">
        <f t="shared" si="166"/>
        <v>0.60271232876712322</v>
      </c>
      <c r="CP1300" s="32"/>
      <c r="CQ1300" s="19">
        <v>1</v>
      </c>
      <c r="CR1300" s="98" t="s">
        <v>118</v>
      </c>
      <c r="CS1300" s="98"/>
      <c r="CT1300" s="33"/>
      <c r="CU1300" s="32" t="s">
        <v>5032</v>
      </c>
      <c r="CV1300" s="98" t="s">
        <v>5062</v>
      </c>
      <c r="CW1300" s="98" t="s">
        <v>5029</v>
      </c>
      <c r="CX1300" s="98" t="s">
        <v>5034</v>
      </c>
      <c r="CY1300" s="98" t="s">
        <v>107</v>
      </c>
      <c r="CZ1300" s="98" t="s">
        <v>108</v>
      </c>
      <c r="DA1300" s="33"/>
      <c r="DB1300" s="17" t="s">
        <v>15463</v>
      </c>
      <c r="DC1300" s="17">
        <v>10</v>
      </c>
      <c r="DD1300" s="17" t="s">
        <v>15500</v>
      </c>
      <c r="DE1300" s="17" t="s">
        <v>15500</v>
      </c>
      <c r="DF1300" s="17" t="s">
        <v>15500</v>
      </c>
      <c r="DG1300" s="23" t="s">
        <v>11180</v>
      </c>
      <c r="DH1300" s="145"/>
    </row>
    <row r="1301" spans="1:112" s="17" customFormat="1" x14ac:dyDescent="0.25">
      <c r="A1301" s="30" t="s">
        <v>5073</v>
      </c>
      <c r="B1301" s="96">
        <v>0</v>
      </c>
      <c r="C1301" s="96" t="s">
        <v>15461</v>
      </c>
      <c r="D1301" s="96"/>
      <c r="E1301" s="96">
        <v>37168</v>
      </c>
      <c r="F1301" s="96" t="s">
        <v>5074</v>
      </c>
      <c r="G1301" s="31">
        <v>37165</v>
      </c>
      <c r="H1301" s="43">
        <v>40447</v>
      </c>
      <c r="I1301" s="96" t="s">
        <v>190</v>
      </c>
      <c r="J1301" s="96"/>
      <c r="K1301" s="96"/>
      <c r="L1301" s="96" t="s">
        <v>4532</v>
      </c>
      <c r="M1301" s="124" t="s">
        <v>156</v>
      </c>
      <c r="N1301" s="96" t="s">
        <v>156</v>
      </c>
      <c r="O1301" s="124" t="s">
        <v>157</v>
      </c>
      <c r="P1301" s="96" t="str">
        <f>VLOOKUP(N1301,Entries!J:K,2,FALSE)</f>
        <v>UNITED STATES OF AMERICA</v>
      </c>
      <c r="Q1301" s="123" t="s">
        <v>5075</v>
      </c>
      <c r="R1301" s="30" t="s">
        <v>11004</v>
      </c>
      <c r="S1301" s="96" t="s">
        <v>156</v>
      </c>
      <c r="T1301" s="124" t="s">
        <v>157</v>
      </c>
      <c r="U1301" s="125" t="s">
        <v>180</v>
      </c>
      <c r="V1301" s="31" t="s">
        <v>180</v>
      </c>
      <c r="W1301" s="64">
        <f>IF(VLOOKUP(R1301,Entries!N:P,3,FALSE)=V1301,1,VLOOKUP(R1301,Entries!N:P,3,FALSE))</f>
        <v>1</v>
      </c>
      <c r="X1301" s="124"/>
      <c r="Y1301" s="124"/>
      <c r="Z1301" s="96" t="s">
        <v>11003</v>
      </c>
      <c r="AA1301" s="96" t="s">
        <v>156</v>
      </c>
      <c r="AB1301" s="96" t="s">
        <v>180</v>
      </c>
      <c r="AC1301" s="96" t="s">
        <v>142</v>
      </c>
      <c r="AD1301" s="96" t="s">
        <v>5076</v>
      </c>
      <c r="AE1301" s="96" t="s">
        <v>180</v>
      </c>
      <c r="AF1301" s="96" t="s">
        <v>94</v>
      </c>
      <c r="AG1301" s="96" t="s">
        <v>11112</v>
      </c>
      <c r="AH1301" s="96"/>
      <c r="AI1301" s="96"/>
      <c r="AJ1301" s="96">
        <v>7</v>
      </c>
      <c r="AK1301" s="96" t="s">
        <v>95</v>
      </c>
      <c r="AL1301" s="96"/>
      <c r="AM1301" s="31"/>
      <c r="AN1301" s="30" t="s">
        <v>125</v>
      </c>
      <c r="AO1301" s="96" t="s">
        <v>97</v>
      </c>
      <c r="AP1301" s="31" t="s">
        <v>97</v>
      </c>
      <c r="AQ1301">
        <v>21104.55246716</v>
      </c>
      <c r="AR1301" t="s">
        <v>12357</v>
      </c>
      <c r="AS1301" t="s">
        <v>11225</v>
      </c>
      <c r="AT1301" t="s">
        <v>13405</v>
      </c>
      <c r="AU1301">
        <v>97.872600000000006</v>
      </c>
      <c r="AV1301" s="96">
        <v>1.7081987621066668</v>
      </c>
      <c r="AW1301">
        <v>327.10070000000002</v>
      </c>
      <c r="AX1301" s="96">
        <v>5.7089830128577788</v>
      </c>
      <c r="AY1301">
        <v>2.0340000000000001E-4</v>
      </c>
      <c r="AZ1301">
        <v>68.020600000000002</v>
      </c>
      <c r="BA1301" s="96">
        <v>1.1871831821955556</v>
      </c>
      <c r="BB1301">
        <v>324.87509999999997</v>
      </c>
      <c r="BC1301" s="96">
        <v>5.670138973106666</v>
      </c>
      <c r="BD1301">
        <v>14.81637821</v>
      </c>
      <c r="BE1301" s="96">
        <f t="shared" si="167"/>
        <v>7002.2970638823963</v>
      </c>
      <c r="BF1301" s="96">
        <f t="shared" si="168"/>
        <v>632.72133110519007</v>
      </c>
      <c r="BG1301" s="96">
        <f t="shared" si="169"/>
        <v>629.8727966596025</v>
      </c>
      <c r="BH1301">
        <v>7003.1760320774001</v>
      </c>
      <c r="BI1301">
        <v>1.516382905092574E-3</v>
      </c>
      <c r="BJ1301">
        <v>1.7081612694988551</v>
      </c>
      <c r="BK1301">
        <v>5.7089001246210724</v>
      </c>
      <c r="BL1301">
        <v>1.7646666434618561</v>
      </c>
      <c r="BM1301">
        <v>5.0935496964099922</v>
      </c>
      <c r="BN1301">
        <v>1.708199136578965</v>
      </c>
      <c r="BO1301">
        <v>5.7089842436775351</v>
      </c>
      <c r="BP1301">
        <v>1.49040289444214E-3</v>
      </c>
      <c r="BQ1301">
        <v>1.7646666434618561</v>
      </c>
      <c r="BR1301">
        <v>6999.3400248769167</v>
      </c>
      <c r="BS1301" s="96">
        <v>638.77186150917896</v>
      </c>
      <c r="BT1301" s="96">
        <v>617.90818824465532</v>
      </c>
      <c r="BU1301">
        <v>5.0935496964099922</v>
      </c>
      <c r="BV1301" s="60" t="str">
        <f t="shared" si="164"/>
        <v>Earth Observation</v>
      </c>
      <c r="BW1301" s="30" t="s">
        <v>338</v>
      </c>
      <c r="BX1301" s="96">
        <v>2</v>
      </c>
      <c r="BY1301" s="96">
        <v>3</v>
      </c>
      <c r="BZ1301" s="96">
        <v>7</v>
      </c>
      <c r="CA1301" s="96">
        <v>17.3811</v>
      </c>
      <c r="CB1301" s="96">
        <v>4</v>
      </c>
      <c r="CC1301" s="96">
        <v>10.694000000000001</v>
      </c>
      <c r="CD1301" s="96">
        <v>3</v>
      </c>
      <c r="CE1301" s="96">
        <v>2</v>
      </c>
      <c r="CF1301" s="31">
        <v>10</v>
      </c>
      <c r="CG1301" s="30">
        <v>1031</v>
      </c>
      <c r="CH1301" s="96">
        <v>1031</v>
      </c>
      <c r="CI1301" s="96">
        <v>900</v>
      </c>
      <c r="CJ1301" s="96">
        <f>Population!$CG1301-Population!$CI1301</f>
        <v>131</v>
      </c>
      <c r="CK1301" s="118">
        <f>_xlfn.DAYS(Entries!$AY$2,Population!H1301)</f>
        <v>3847</v>
      </c>
      <c r="CL1301" s="118">
        <f t="shared" si="165"/>
        <v>2555</v>
      </c>
      <c r="CM1301" s="117">
        <f>Entries!$AY$5</f>
        <v>0.15</v>
      </c>
      <c r="CN1301" s="117">
        <f t="shared" si="170"/>
        <v>0.1270611057225994</v>
      </c>
      <c r="CO1301" s="119">
        <f t="shared" si="166"/>
        <v>0</v>
      </c>
      <c r="CP1301" s="30"/>
      <c r="CQ1301" s="19">
        <v>4</v>
      </c>
      <c r="CR1301" s="96" t="s">
        <v>118</v>
      </c>
      <c r="CS1301" s="96"/>
      <c r="CT1301" s="31"/>
      <c r="CU1301" s="30" t="s">
        <v>5078</v>
      </c>
      <c r="CV1301" s="96" t="s">
        <v>5079</v>
      </c>
      <c r="CW1301" s="96" t="s">
        <v>157</v>
      </c>
      <c r="CX1301" s="96" t="s">
        <v>872</v>
      </c>
      <c r="CY1301" s="96" t="s">
        <v>150</v>
      </c>
      <c r="CZ1301" s="96" t="s">
        <v>5080</v>
      </c>
      <c r="DA1301" s="31"/>
      <c r="DB1301" s="17" t="s">
        <v>15463</v>
      </c>
      <c r="DC1301" s="17" t="s">
        <v>15500</v>
      </c>
      <c r="DD1301" s="17">
        <v>1</v>
      </c>
      <c r="DE1301" s="17">
        <v>1</v>
      </c>
      <c r="DF1301" s="17">
        <v>10</v>
      </c>
      <c r="DG1301" s="23" t="s">
        <v>11177</v>
      </c>
      <c r="DH1301" s="145"/>
    </row>
    <row r="1302" spans="1:112" s="17" customFormat="1" x14ac:dyDescent="0.25">
      <c r="A1302" s="32" t="s">
        <v>5081</v>
      </c>
      <c r="B1302" s="98">
        <v>0</v>
      </c>
      <c r="C1302" s="98" t="s">
        <v>15461</v>
      </c>
      <c r="D1302" s="98"/>
      <c r="E1302" s="98">
        <v>41790</v>
      </c>
      <c r="F1302" s="98" t="s">
        <v>5082</v>
      </c>
      <c r="G1302" s="33">
        <v>41787</v>
      </c>
      <c r="H1302" s="44">
        <v>42639</v>
      </c>
      <c r="I1302" s="98" t="s">
        <v>87</v>
      </c>
      <c r="J1302" s="98"/>
      <c r="K1302" s="98"/>
      <c r="L1302" s="98" t="s">
        <v>88</v>
      </c>
      <c r="M1302" t="s">
        <v>507</v>
      </c>
      <c r="N1302" s="98" t="s">
        <v>507</v>
      </c>
      <c r="O1302" t="s">
        <v>509</v>
      </c>
      <c r="P1302" s="64" t="str">
        <f>VLOOKUP(N1302,Entries!J:K,2,FALSE)</f>
        <v>INDIA</v>
      </c>
      <c r="Q1302" s="38" t="s">
        <v>515</v>
      </c>
      <c r="R1302" s="32" t="s">
        <v>515</v>
      </c>
      <c r="S1302" s="98" t="s">
        <v>507</v>
      </c>
      <c r="T1302" t="s">
        <v>509</v>
      </c>
      <c r="U1302" s="39" t="s">
        <v>141</v>
      </c>
      <c r="V1302" s="33" t="s">
        <v>141</v>
      </c>
      <c r="W1302" s="64">
        <f>IF(VLOOKUP(R1302,Entries!N:P,3,FALSE)=V1302,1,VLOOKUP(R1302,Entries!N:P,3,FALSE))</f>
        <v>1</v>
      </c>
      <c r="X1302"/>
      <c r="Y1302"/>
      <c r="Z1302" s="98"/>
      <c r="AA1302" s="98"/>
      <c r="AB1302" s="98"/>
      <c r="AC1302" s="98" t="s">
        <v>239</v>
      </c>
      <c r="AD1302" s="98" t="s">
        <v>143</v>
      </c>
      <c r="AE1302" s="98" t="s">
        <v>144</v>
      </c>
      <c r="AF1302" s="98" t="s">
        <v>94</v>
      </c>
      <c r="AG1302" s="98" t="s">
        <v>2487</v>
      </c>
      <c r="AH1302" s="98"/>
      <c r="AI1302" s="98"/>
      <c r="AJ1302" s="98">
        <v>5</v>
      </c>
      <c r="AK1302" s="98" t="s">
        <v>95</v>
      </c>
      <c r="AL1302" s="98"/>
      <c r="AM1302" s="33"/>
      <c r="AN1302" s="32" t="s">
        <v>125</v>
      </c>
      <c r="AO1302" s="98" t="s">
        <v>97</v>
      </c>
      <c r="AP1302" s="33" t="s">
        <v>97</v>
      </c>
      <c r="AQ1302">
        <v>21104.707980650001</v>
      </c>
      <c r="AR1302" t="s">
        <v>12960</v>
      </c>
      <c r="AS1302" t="s">
        <v>11225</v>
      </c>
      <c r="AT1302" t="s">
        <v>13406</v>
      </c>
      <c r="AU1302">
        <v>98.376800000000003</v>
      </c>
      <c r="AV1302" s="98">
        <v>1.7169987103644444</v>
      </c>
      <c r="AW1302">
        <v>146.91390000000001</v>
      </c>
      <c r="AX1302" s="98">
        <v>2.5641307384933336</v>
      </c>
      <c r="AY1302">
        <v>6.6580000000000003E-4</v>
      </c>
      <c r="AZ1302">
        <v>77.190799999999996</v>
      </c>
      <c r="BA1302" s="98">
        <v>1.3472333319644443</v>
      </c>
      <c r="BB1302">
        <v>283.00279999999998</v>
      </c>
      <c r="BC1302" s="98">
        <v>4.9393296247644445</v>
      </c>
      <c r="BD1302">
        <v>14.50803694</v>
      </c>
      <c r="BE1302" s="96">
        <f t="shared" si="167"/>
        <v>7101.162752641485</v>
      </c>
      <c r="BF1302" s="96">
        <f t="shared" si="168"/>
        <v>734.89070680219356</v>
      </c>
      <c r="BG1302" s="96">
        <f t="shared" si="169"/>
        <v>725.4347984807755</v>
      </c>
      <c r="BH1302">
        <v>7107.3809884620132</v>
      </c>
      <c r="BI1302">
        <v>1.797186850275355E-3</v>
      </c>
      <c r="BJ1302">
        <v>1.7169045808758101</v>
      </c>
      <c r="BK1302">
        <v>2.5641312726342611</v>
      </c>
      <c r="BL1302">
        <v>1.2280484296291669</v>
      </c>
      <c r="BM1302">
        <v>5.0585170478384676</v>
      </c>
      <c r="BN1302">
        <v>1.7169991136842579</v>
      </c>
      <c r="BO1302">
        <v>2.5641312725866712</v>
      </c>
      <c r="BP1302">
        <v>1.823166751950056E-3</v>
      </c>
      <c r="BQ1302">
        <v>1.2280484296291669</v>
      </c>
      <c r="BR1302">
        <v>7098.2673166059894</v>
      </c>
      <c r="BS1302" s="96">
        <v>740.20864157407959</v>
      </c>
      <c r="BT1302" s="96">
        <v>714.32599163789928</v>
      </c>
      <c r="BU1302">
        <v>5.0585170478384676</v>
      </c>
      <c r="BV1302" s="65" t="str">
        <f t="shared" si="164"/>
        <v>Earth Observation</v>
      </c>
      <c r="BW1302" s="32" t="s">
        <v>379</v>
      </c>
      <c r="BX1302" s="98">
        <v>1</v>
      </c>
      <c r="BY1302" s="98">
        <v>2.7</v>
      </c>
      <c r="BZ1302" s="98">
        <v>4</v>
      </c>
      <c r="CA1302" s="98">
        <v>6.3474000000000004</v>
      </c>
      <c r="CB1302" s="98">
        <v>1</v>
      </c>
      <c r="CC1302" s="98">
        <v>4.0152999999999999</v>
      </c>
      <c r="CD1302" s="98">
        <v>2.7</v>
      </c>
      <c r="CE1302" s="98">
        <v>1</v>
      </c>
      <c r="CF1302" s="33">
        <v>4</v>
      </c>
      <c r="CG1302" s="32">
        <v>370</v>
      </c>
      <c r="CH1302" s="98">
        <v>370</v>
      </c>
      <c r="CI1302" s="98">
        <v>350</v>
      </c>
      <c r="CJ1302" s="98">
        <f>Population!$CG1302-Population!$CI1302</f>
        <v>20</v>
      </c>
      <c r="CK1302" s="120">
        <f>_xlfn.DAYS(Entries!$AY$2,Population!H1302)</f>
        <v>1655</v>
      </c>
      <c r="CL1302" s="120">
        <f t="shared" si="165"/>
        <v>1825</v>
      </c>
      <c r="CM1302" s="122">
        <f>Entries!$AY$5</f>
        <v>0.15</v>
      </c>
      <c r="CN1302" s="122">
        <f t="shared" si="170"/>
        <v>5.4054054054054057E-2</v>
      </c>
      <c r="CO1302" s="121">
        <f t="shared" si="166"/>
        <v>0.22917808219178082</v>
      </c>
      <c r="CP1302" s="32"/>
      <c r="CQ1302" s="19">
        <v>2</v>
      </c>
      <c r="CR1302" s="98" t="s">
        <v>118</v>
      </c>
      <c r="CS1302" s="98"/>
      <c r="CT1302" s="33"/>
      <c r="CU1302" s="32" t="s">
        <v>514</v>
      </c>
      <c r="CV1302" s="98" t="s">
        <v>515</v>
      </c>
      <c r="CW1302" s="98" t="s">
        <v>509</v>
      </c>
      <c r="CX1302" s="98" t="s">
        <v>1366</v>
      </c>
      <c r="CY1302" s="98" t="s">
        <v>107</v>
      </c>
      <c r="CZ1302" s="98" t="s">
        <v>151</v>
      </c>
      <c r="DA1302" s="33"/>
      <c r="DB1302" s="17" t="s">
        <v>15463</v>
      </c>
      <c r="DC1302" s="17" t="s">
        <v>15500</v>
      </c>
      <c r="DD1302" s="17">
        <v>1</v>
      </c>
      <c r="DE1302" s="17">
        <v>1</v>
      </c>
      <c r="DF1302" s="17">
        <v>10</v>
      </c>
      <c r="DG1302" s="23" t="s">
        <v>11182</v>
      </c>
      <c r="DH1302" s="145" t="s">
        <v>11186</v>
      </c>
    </row>
    <row r="1303" spans="1:112" s="17" customFormat="1" x14ac:dyDescent="0.25">
      <c r="A1303" s="30" t="s">
        <v>5084</v>
      </c>
      <c r="B1303" s="96">
        <v>0</v>
      </c>
      <c r="C1303" s="96" t="s">
        <v>15461</v>
      </c>
      <c r="D1303" s="96"/>
      <c r="E1303" s="96">
        <v>22490</v>
      </c>
      <c r="F1303" s="96" t="s">
        <v>5085</v>
      </c>
      <c r="G1303" s="31">
        <v>22487</v>
      </c>
      <c r="H1303" s="43">
        <v>34009</v>
      </c>
      <c r="I1303" s="96" t="s">
        <v>221</v>
      </c>
      <c r="J1303" s="96"/>
      <c r="K1303" s="96"/>
      <c r="L1303" s="96" t="s">
        <v>123</v>
      </c>
      <c r="M1303" s="124" t="s">
        <v>3744</v>
      </c>
      <c r="N1303" s="96" t="s">
        <v>3744</v>
      </c>
      <c r="O1303" s="124" t="s">
        <v>11123</v>
      </c>
      <c r="P1303" s="96" t="str">
        <f>VLOOKUP(N1303,Entries!J:K,2,FALSE)</f>
        <v>BRAZIL</v>
      </c>
      <c r="Q1303" s="123" t="s">
        <v>5086</v>
      </c>
      <c r="R1303" s="30" t="s">
        <v>761</v>
      </c>
      <c r="S1303" s="96" t="s">
        <v>3744</v>
      </c>
      <c r="T1303" s="124" t="s">
        <v>3745</v>
      </c>
      <c r="U1303" s="125" t="s">
        <v>141</v>
      </c>
      <c r="V1303" s="31" t="s">
        <v>141</v>
      </c>
      <c r="W1303" s="64">
        <f>IF(VLOOKUP(R1303,Entries!N:P,3,FALSE)=V1303,1,VLOOKUP(R1303,Entries!N:P,3,FALSE))</f>
        <v>1</v>
      </c>
      <c r="X1303" s="124"/>
      <c r="Y1303" s="124"/>
      <c r="Z1303" s="96"/>
      <c r="AA1303" s="96"/>
      <c r="AB1303" s="96"/>
      <c r="AC1303" s="96" t="s">
        <v>239</v>
      </c>
      <c r="AD1303" s="96" t="s">
        <v>5087</v>
      </c>
      <c r="AE1303" s="96" t="s">
        <v>144</v>
      </c>
      <c r="AF1303" s="96" t="s">
        <v>94</v>
      </c>
      <c r="AG1303" s="96" t="s">
        <v>2487</v>
      </c>
      <c r="AH1303" s="96"/>
      <c r="AI1303" s="96"/>
      <c r="AJ1303" s="96">
        <v>1</v>
      </c>
      <c r="AK1303" s="96" t="s">
        <v>95</v>
      </c>
      <c r="AL1303" s="96"/>
      <c r="AM1303" s="31"/>
      <c r="AN1303" s="30" t="s">
        <v>511</v>
      </c>
      <c r="AO1303" s="96" t="s">
        <v>242</v>
      </c>
      <c r="AP1303" s="31" t="s">
        <v>98</v>
      </c>
      <c r="AQ1303">
        <v>21104.383988599999</v>
      </c>
      <c r="AR1303" t="s">
        <v>13407</v>
      </c>
      <c r="AS1303" t="s">
        <v>11225</v>
      </c>
      <c r="AT1303" t="s">
        <v>13408</v>
      </c>
      <c r="AU1303">
        <v>24.9712</v>
      </c>
      <c r="AV1303" s="96">
        <v>0.43582956750222224</v>
      </c>
      <c r="AW1303">
        <v>338.79840000000002</v>
      </c>
      <c r="AX1303" s="96">
        <v>5.9131463502933341</v>
      </c>
      <c r="AY1303">
        <v>4.2845000000000001E-3</v>
      </c>
      <c r="AZ1303">
        <v>325.67380000000003</v>
      </c>
      <c r="BA1303" s="96">
        <v>5.6840789149422228</v>
      </c>
      <c r="BB1303">
        <v>195.97839999999999</v>
      </c>
      <c r="BC1303" s="96">
        <v>3.4204676311822224</v>
      </c>
      <c r="BD1303">
        <v>14.446049159999999</v>
      </c>
      <c r="BE1303" s="96">
        <f t="shared" si="167"/>
        <v>7121.462240927779</v>
      </c>
      <c r="BF1303" s="96">
        <f t="shared" si="168"/>
        <v>780.97414589903383</v>
      </c>
      <c r="BG1303" s="96">
        <f t="shared" si="169"/>
        <v>719.95033595652421</v>
      </c>
      <c r="BH1303">
        <v>7127.312736046496</v>
      </c>
      <c r="BI1303">
        <v>2.9550186495184792E-3</v>
      </c>
      <c r="BJ1303">
        <v>0.43602881830233498</v>
      </c>
      <c r="BK1303">
        <v>5.9127937797190429</v>
      </c>
      <c r="BL1303">
        <v>5.7203068272953974</v>
      </c>
      <c r="BM1303">
        <v>3.3844597802477199</v>
      </c>
      <c r="BN1303">
        <v>0.43583008099688469</v>
      </c>
      <c r="BO1303">
        <v>5.9131468377922642</v>
      </c>
      <c r="BP1303">
        <v>4.0998876739572598E-3</v>
      </c>
      <c r="BQ1303">
        <v>5.7716430806058057</v>
      </c>
      <c r="BR1303">
        <v>7125.999493859319</v>
      </c>
      <c r="BS1303" s="96">
        <v>784.21529134881894</v>
      </c>
      <c r="BT1303" s="96">
        <v>725.78369636981915</v>
      </c>
      <c r="BU1303">
        <v>3.3844597802477199</v>
      </c>
      <c r="BV1303" s="60" t="str">
        <f t="shared" si="164"/>
        <v>no propulsion</v>
      </c>
      <c r="BW1303" s="30" t="s">
        <v>4552</v>
      </c>
      <c r="BX1303" s="96">
        <v>1</v>
      </c>
      <c r="BY1303" s="96">
        <v>0.72</v>
      </c>
      <c r="BZ1303" s="96">
        <v>1</v>
      </c>
      <c r="CA1303" s="96">
        <v>1.0092000000000001</v>
      </c>
      <c r="CB1303" s="96">
        <v>0.66520000000000001</v>
      </c>
      <c r="CC1303" s="96">
        <v>0.90459999999999996</v>
      </c>
      <c r="CD1303" s="96">
        <v>0.7</v>
      </c>
      <c r="CE1303" s="96">
        <v>1</v>
      </c>
      <c r="CF1303" s="31">
        <v>1</v>
      </c>
      <c r="CG1303" s="30">
        <v>115</v>
      </c>
      <c r="CH1303" s="96">
        <v>115</v>
      </c>
      <c r="CI1303" s="96">
        <v>115</v>
      </c>
      <c r="CJ1303" s="96">
        <f>Population!$CG1303-Population!$CI1303</f>
        <v>0</v>
      </c>
      <c r="CK1303" s="118">
        <f>_xlfn.DAYS(Entries!$AY$2,Population!H1303)</f>
        <v>10285</v>
      </c>
      <c r="CL1303" s="118">
        <f t="shared" si="165"/>
        <v>365</v>
      </c>
      <c r="CM1303" s="117">
        <f>Entries!$AY$5</f>
        <v>0.15</v>
      </c>
      <c r="CN1303" s="117">
        <f t="shared" si="170"/>
        <v>0</v>
      </c>
      <c r="CO1303" s="119" t="str">
        <f t="shared" si="166"/>
        <v>-</v>
      </c>
      <c r="CP1303" s="30" t="s">
        <v>103</v>
      </c>
      <c r="CQ1303" s="96">
        <v>0</v>
      </c>
      <c r="CR1303" s="96" t="s">
        <v>95</v>
      </c>
      <c r="CS1303" s="96"/>
      <c r="CT1303" s="31"/>
      <c r="CU1303" s="30" t="s">
        <v>5089</v>
      </c>
      <c r="CV1303" s="96"/>
      <c r="CW1303" s="96"/>
      <c r="CX1303" s="96" t="s">
        <v>5090</v>
      </c>
      <c r="CY1303" s="96" t="s">
        <v>107</v>
      </c>
      <c r="CZ1303" s="96" t="s">
        <v>108</v>
      </c>
      <c r="DA1303" s="31"/>
      <c r="DB1303" s="17" t="s">
        <v>15462</v>
      </c>
      <c r="DC1303" s="17" t="s">
        <v>15500</v>
      </c>
      <c r="DD1303" s="17" t="s">
        <v>15500</v>
      </c>
      <c r="DE1303" s="17" t="s">
        <v>15500</v>
      </c>
      <c r="DF1303" s="17" t="s">
        <v>15500</v>
      </c>
      <c r="DG1303" s="23" t="s">
        <v>11171</v>
      </c>
      <c r="DH1303" s="145"/>
    </row>
    <row r="1304" spans="1:112" s="17" customFormat="1" x14ac:dyDescent="0.25">
      <c r="A1304" s="32" t="s">
        <v>5091</v>
      </c>
      <c r="B1304" s="98">
        <v>0</v>
      </c>
      <c r="C1304" s="98" t="s">
        <v>15461</v>
      </c>
      <c r="D1304" s="98"/>
      <c r="E1304" s="98">
        <v>25504</v>
      </c>
      <c r="F1304" s="98" t="s">
        <v>5092</v>
      </c>
      <c r="G1304" s="33">
        <v>25501</v>
      </c>
      <c r="H1304" s="44">
        <v>36091</v>
      </c>
      <c r="I1304" s="98" t="s">
        <v>1150</v>
      </c>
      <c r="J1304" s="98"/>
      <c r="K1304" s="98"/>
      <c r="L1304" s="98" t="s">
        <v>123</v>
      </c>
      <c r="M1304" t="s">
        <v>3744</v>
      </c>
      <c r="N1304" s="98" t="s">
        <v>3744</v>
      </c>
      <c r="O1304" t="s">
        <v>157</v>
      </c>
      <c r="P1304" s="64" t="str">
        <f>VLOOKUP(N1304,Entries!J:K,2,FALSE)</f>
        <v>BRAZIL</v>
      </c>
      <c r="Q1304" s="38" t="s">
        <v>4396</v>
      </c>
      <c r="R1304" s="32" t="s">
        <v>4396</v>
      </c>
      <c r="S1304" s="98" t="s">
        <v>156</v>
      </c>
      <c r="T1304" t="s">
        <v>157</v>
      </c>
      <c r="U1304" s="39" t="s">
        <v>141</v>
      </c>
      <c r="V1304" s="33" t="s">
        <v>159</v>
      </c>
      <c r="W1304" s="64">
        <f>IF(VLOOKUP(R1304,Entries!N:P,3,FALSE)=V1304,1,VLOOKUP(R1304,Entries!N:P,3,FALSE))</f>
        <v>1</v>
      </c>
      <c r="X1304"/>
      <c r="Y1304"/>
      <c r="Z1304" s="98"/>
      <c r="AA1304" s="98"/>
      <c r="AB1304" s="98"/>
      <c r="AC1304" s="98" t="s">
        <v>239</v>
      </c>
      <c r="AD1304" s="98" t="s">
        <v>5087</v>
      </c>
      <c r="AE1304" s="98" t="s">
        <v>144</v>
      </c>
      <c r="AF1304" s="98" t="s">
        <v>94</v>
      </c>
      <c r="AG1304" s="98" t="s">
        <v>2487</v>
      </c>
      <c r="AH1304" s="98"/>
      <c r="AI1304" s="98"/>
      <c r="AJ1304" s="98">
        <v>2</v>
      </c>
      <c r="AK1304" s="98" t="s">
        <v>95</v>
      </c>
      <c r="AL1304" s="98"/>
      <c r="AM1304" s="33"/>
      <c r="AN1304" s="32" t="s">
        <v>511</v>
      </c>
      <c r="AO1304" s="98" t="s">
        <v>242</v>
      </c>
      <c r="AP1304" s="33" t="s">
        <v>98</v>
      </c>
      <c r="AQ1304">
        <v>21104.520392260001</v>
      </c>
      <c r="AR1304" t="s">
        <v>13409</v>
      </c>
      <c r="AS1304" t="s">
        <v>11225</v>
      </c>
      <c r="AT1304" t="s">
        <v>13410</v>
      </c>
      <c r="AU1304">
        <v>24.994599999999998</v>
      </c>
      <c r="AV1304" s="98">
        <v>0.43623797446222223</v>
      </c>
      <c r="AW1304">
        <v>189.91669999999999</v>
      </c>
      <c r="AX1304" s="98">
        <v>3.3146710299244444</v>
      </c>
      <c r="AY1304">
        <v>1.7183000000000001E-3</v>
      </c>
      <c r="AZ1304">
        <v>341.8014</v>
      </c>
      <c r="BA1304" s="98">
        <v>5.965558576826667</v>
      </c>
      <c r="BB1304">
        <v>130.0557</v>
      </c>
      <c r="BC1304" s="98">
        <v>2.2698997037466668</v>
      </c>
      <c r="BD1304">
        <v>14.441213879999999</v>
      </c>
      <c r="BE1304" s="96">
        <f t="shared" si="167"/>
        <v>7123.0517814811992</v>
      </c>
      <c r="BF1304" s="96">
        <f t="shared" si="168"/>
        <v>764.29132135731925</v>
      </c>
      <c r="BG1304" s="96">
        <f t="shared" si="169"/>
        <v>739.81224160508009</v>
      </c>
      <c r="BH1304">
        <v>7126.3938696256246</v>
      </c>
      <c r="BI1304">
        <v>1.536208674570307E-3</v>
      </c>
      <c r="BJ1304">
        <v>0.43605911194512159</v>
      </c>
      <c r="BK1304">
        <v>3.314261963654304</v>
      </c>
      <c r="BL1304">
        <v>0.45975874931427207</v>
      </c>
      <c r="BM1304">
        <v>1.49276974501188</v>
      </c>
      <c r="BN1304">
        <v>0.436237681885425</v>
      </c>
      <c r="BO1304">
        <v>3.3146708639851878</v>
      </c>
      <c r="BP1304">
        <v>1.765622913325948E-3</v>
      </c>
      <c r="BQ1304">
        <v>0.45975874931427207</v>
      </c>
      <c r="BR1304">
        <v>7127.5798407117782</v>
      </c>
      <c r="BS1304" s="96">
        <v>769.16445899509927</v>
      </c>
      <c r="BT1304" s="96">
        <v>743.99522242845705</v>
      </c>
      <c r="BU1304">
        <v>1.49276974501188</v>
      </c>
      <c r="BV1304" s="65" t="str">
        <f t="shared" si="164"/>
        <v>no propulsion</v>
      </c>
      <c r="BW1304" s="32" t="s">
        <v>4552</v>
      </c>
      <c r="BX1304" s="98">
        <v>1</v>
      </c>
      <c r="BY1304" s="98">
        <v>0.72</v>
      </c>
      <c r="BZ1304" s="98">
        <v>1</v>
      </c>
      <c r="CA1304" s="98">
        <v>1.5869</v>
      </c>
      <c r="CB1304" s="98">
        <v>0.5655</v>
      </c>
      <c r="CC1304" s="98">
        <v>0.93179999999999996</v>
      </c>
      <c r="CD1304" s="98">
        <v>0.7</v>
      </c>
      <c r="CE1304" s="98">
        <v>1</v>
      </c>
      <c r="CF1304" s="33">
        <v>1</v>
      </c>
      <c r="CG1304" s="32">
        <v>115</v>
      </c>
      <c r="CH1304" s="98">
        <v>115</v>
      </c>
      <c r="CI1304" s="98">
        <v>115</v>
      </c>
      <c r="CJ1304" s="98">
        <f>Population!$CG1304-Population!$CI1304</f>
        <v>0</v>
      </c>
      <c r="CK1304" s="120">
        <f>_xlfn.DAYS(Entries!$AY$2,Population!H1304)</f>
        <v>8203</v>
      </c>
      <c r="CL1304" s="120">
        <f t="shared" si="165"/>
        <v>730</v>
      </c>
      <c r="CM1304" s="122">
        <f>Entries!$AY$5</f>
        <v>0.15</v>
      </c>
      <c r="CN1304" s="122">
        <f t="shared" si="170"/>
        <v>0</v>
      </c>
      <c r="CO1304" s="121" t="str">
        <f t="shared" si="166"/>
        <v>-</v>
      </c>
      <c r="CP1304" s="32" t="s">
        <v>103</v>
      </c>
      <c r="CQ1304" s="98">
        <v>0</v>
      </c>
      <c r="CR1304" s="98" t="s">
        <v>95</v>
      </c>
      <c r="CS1304" s="98"/>
      <c r="CT1304" s="33"/>
      <c r="CU1304" s="32" t="s">
        <v>5089</v>
      </c>
      <c r="CV1304" s="98"/>
      <c r="CW1304" s="98"/>
      <c r="CX1304" s="98" t="s">
        <v>5090</v>
      </c>
      <c r="CY1304" s="98" t="s">
        <v>107</v>
      </c>
      <c r="CZ1304" s="98" t="s">
        <v>108</v>
      </c>
      <c r="DA1304" s="33"/>
      <c r="DB1304" s="17" t="s">
        <v>15462</v>
      </c>
      <c r="DC1304" s="17" t="s">
        <v>15500</v>
      </c>
      <c r="DD1304" s="17" t="s">
        <v>15500</v>
      </c>
      <c r="DE1304" s="17" t="s">
        <v>15500</v>
      </c>
      <c r="DF1304" s="17" t="s">
        <v>15500</v>
      </c>
      <c r="DG1304" s="23" t="s">
        <v>11171</v>
      </c>
      <c r="DH1304" s="145"/>
    </row>
    <row r="1305" spans="1:112" s="17" customFormat="1" x14ac:dyDescent="0.25">
      <c r="A1305" s="30" t="s">
        <v>5094</v>
      </c>
      <c r="B1305" s="96">
        <v>0</v>
      </c>
      <c r="C1305" s="96" t="s">
        <v>15461</v>
      </c>
      <c r="D1305" s="96"/>
      <c r="E1305" s="96">
        <v>27858</v>
      </c>
      <c r="F1305" s="96" t="s">
        <v>5095</v>
      </c>
      <c r="G1305" s="31">
        <v>27855</v>
      </c>
      <c r="H1305" s="43">
        <v>37846</v>
      </c>
      <c r="I1305" s="96" t="s">
        <v>249</v>
      </c>
      <c r="J1305" s="96"/>
      <c r="K1305" s="96"/>
      <c r="L1305" s="96" t="s">
        <v>250</v>
      </c>
      <c r="M1305" s="124" t="s">
        <v>382</v>
      </c>
      <c r="N1305" s="96" t="s">
        <v>382</v>
      </c>
      <c r="O1305" s="124" t="s">
        <v>267</v>
      </c>
      <c r="P1305" s="96" t="str">
        <f>VLOOKUP(N1305,Entries!J:K,2,FALSE)</f>
        <v>CANADA</v>
      </c>
      <c r="Q1305" s="123" t="s">
        <v>746</v>
      </c>
      <c r="R1305" s="30" t="s">
        <v>746</v>
      </c>
      <c r="S1305" s="96" t="s">
        <v>382</v>
      </c>
      <c r="T1305" s="124" t="s">
        <v>267</v>
      </c>
      <c r="U1305" s="125" t="s">
        <v>141</v>
      </c>
      <c r="V1305" s="31" t="s">
        <v>141</v>
      </c>
      <c r="W1305" s="64">
        <f>IF(VLOOKUP(R1305,Entries!N:P,3,FALSE)=V1305,1,VLOOKUP(R1305,Entries!N:P,3,FALSE))</f>
        <v>1</v>
      </c>
      <c r="X1305" s="124"/>
      <c r="Y1305" s="124"/>
      <c r="Z1305" s="96"/>
      <c r="AA1305" s="96"/>
      <c r="AB1305" s="96"/>
      <c r="AC1305" s="96" t="s">
        <v>239</v>
      </c>
      <c r="AD1305" s="96" t="s">
        <v>252</v>
      </c>
      <c r="AE1305" s="96" t="s">
        <v>144</v>
      </c>
      <c r="AF1305" s="96" t="s">
        <v>94</v>
      </c>
      <c r="AG1305" s="96" t="s">
        <v>2487</v>
      </c>
      <c r="AH1305" s="96"/>
      <c r="AI1305" s="96"/>
      <c r="AJ1305" s="96">
        <v>2</v>
      </c>
      <c r="AK1305" s="96" t="s">
        <v>95</v>
      </c>
      <c r="AL1305" s="96"/>
      <c r="AM1305" s="31"/>
      <c r="AN1305" s="30" t="s">
        <v>191</v>
      </c>
      <c r="AO1305" s="96" t="s">
        <v>134</v>
      </c>
      <c r="AP1305" s="31" t="s">
        <v>169</v>
      </c>
      <c r="AQ1305">
        <v>21104.2716765</v>
      </c>
      <c r="AR1305" t="s">
        <v>12960</v>
      </c>
      <c r="AS1305" t="s">
        <v>11225</v>
      </c>
      <c r="AT1305" t="s">
        <v>13411</v>
      </c>
      <c r="AU1305">
        <v>73.932000000000002</v>
      </c>
      <c r="AV1305" s="96">
        <v>1.2903565541333335</v>
      </c>
      <c r="AW1305">
        <v>311.26639999999998</v>
      </c>
      <c r="AX1305" s="96">
        <v>5.4326224006044441</v>
      </c>
      <c r="AY1305">
        <v>6.7489999999999998E-4</v>
      </c>
      <c r="AZ1305">
        <v>89.094700000000003</v>
      </c>
      <c r="BA1305" s="96">
        <v>1.5549955375688891</v>
      </c>
      <c r="BB1305">
        <v>271.10000000000002</v>
      </c>
      <c r="BC1305" s="96">
        <v>4.7315866177777783</v>
      </c>
      <c r="BD1305">
        <v>14.773412670000001</v>
      </c>
      <c r="BE1305" s="96">
        <f t="shared" si="167"/>
        <v>7015.8670195305203</v>
      </c>
      <c r="BF1305" s="96">
        <f t="shared" si="168"/>
        <v>649.60202818200105</v>
      </c>
      <c r="BG1305" s="96">
        <f t="shared" si="169"/>
        <v>640.13201087903872</v>
      </c>
      <c r="BH1305">
        <v>7022.1591997689948</v>
      </c>
      <c r="BI1305">
        <v>1.780530631851751E-3</v>
      </c>
      <c r="BJ1305">
        <v>1.2905354249206229</v>
      </c>
      <c r="BK1305">
        <v>5.4326235305488524</v>
      </c>
      <c r="BL1305">
        <v>1.269900332273995</v>
      </c>
      <c r="BM1305">
        <v>5.0166839404124</v>
      </c>
      <c r="BN1305">
        <v>1.2903567660145261</v>
      </c>
      <c r="BO1305">
        <v>5.4326235299739691</v>
      </c>
      <c r="BP1305">
        <v>1.8017604593485209E-3</v>
      </c>
      <c r="BQ1305">
        <v>1.269900332273995</v>
      </c>
      <c r="BR1305">
        <v>7013.459376511867</v>
      </c>
      <c r="BS1305" s="96">
        <v>655.09595029971388</v>
      </c>
      <c r="BT1305" s="96">
        <v>629.82280272402022</v>
      </c>
      <c r="BU1305">
        <v>5.0166839404124</v>
      </c>
      <c r="BV1305" s="60" t="str">
        <f t="shared" si="164"/>
        <v>Earth Observation</v>
      </c>
      <c r="BW1305" s="30" t="s">
        <v>2030</v>
      </c>
      <c r="BX1305" s="96">
        <v>1.1000000000000001</v>
      </c>
      <c r="BY1305" s="96">
        <v>0.6</v>
      </c>
      <c r="BZ1305" s="96">
        <v>1.1000000000000001</v>
      </c>
      <c r="CA1305" s="96">
        <v>1.157</v>
      </c>
      <c r="CB1305" s="96">
        <v>0.66</v>
      </c>
      <c r="CC1305" s="96">
        <v>0.99350000000000005</v>
      </c>
      <c r="CD1305" s="96">
        <v>0.6</v>
      </c>
      <c r="CE1305" s="96">
        <v>1.1000000000000001</v>
      </c>
      <c r="CF1305" s="31">
        <v>1.1000000000000001</v>
      </c>
      <c r="CG1305" s="30">
        <v>150</v>
      </c>
      <c r="CH1305" s="96">
        <v>150</v>
      </c>
      <c r="CI1305" s="96">
        <v>150</v>
      </c>
      <c r="CJ1305" s="96">
        <f>Population!$CG1305-Population!$CI1305</f>
        <v>0</v>
      </c>
      <c r="CK1305" s="118">
        <f>_xlfn.DAYS(Entries!$AY$2,Population!H1305)</f>
        <v>6448</v>
      </c>
      <c r="CL1305" s="118">
        <f t="shared" si="165"/>
        <v>730</v>
      </c>
      <c r="CM1305" s="117">
        <f>Entries!$AY$5</f>
        <v>0.15</v>
      </c>
      <c r="CN1305" s="117">
        <f t="shared" si="170"/>
        <v>0</v>
      </c>
      <c r="CO1305" s="119">
        <f t="shared" si="166"/>
        <v>0</v>
      </c>
      <c r="CP1305" s="30"/>
      <c r="CQ1305" s="19">
        <v>2</v>
      </c>
      <c r="CR1305" s="96" t="s">
        <v>118</v>
      </c>
      <c r="CS1305" s="96"/>
      <c r="CT1305" s="31"/>
      <c r="CU1305" s="30" t="s">
        <v>5097</v>
      </c>
      <c r="CV1305" s="96" t="s">
        <v>5098</v>
      </c>
      <c r="CW1305" s="96" t="s">
        <v>267</v>
      </c>
      <c r="CX1305" s="96" t="s">
        <v>5099</v>
      </c>
      <c r="CY1305" s="96" t="s">
        <v>107</v>
      </c>
      <c r="CZ1305" s="96" t="s">
        <v>108</v>
      </c>
      <c r="DA1305" s="31">
        <v>80</v>
      </c>
      <c r="DB1305" s="17" t="s">
        <v>15463</v>
      </c>
      <c r="DC1305" s="17" t="s">
        <v>15500</v>
      </c>
      <c r="DD1305" s="17">
        <v>1</v>
      </c>
      <c r="DE1305" s="17">
        <v>1</v>
      </c>
      <c r="DF1305" s="17" t="s">
        <v>15500</v>
      </c>
      <c r="DG1305" s="23" t="s">
        <v>11181</v>
      </c>
      <c r="DH1305" s="145"/>
    </row>
    <row r="1306" spans="1:112" s="17" customFormat="1" x14ac:dyDescent="0.25">
      <c r="A1306" s="32" t="s">
        <v>5100</v>
      </c>
      <c r="B1306" s="98">
        <v>0</v>
      </c>
      <c r="C1306" s="98" t="s">
        <v>15461</v>
      </c>
      <c r="D1306" s="98"/>
      <c r="E1306" s="98">
        <v>38339</v>
      </c>
      <c r="F1306" s="98" t="s">
        <v>5101</v>
      </c>
      <c r="G1306" s="33">
        <v>38336</v>
      </c>
      <c r="H1306" s="44">
        <v>41046</v>
      </c>
      <c r="I1306" s="98" t="s">
        <v>335</v>
      </c>
      <c r="J1306" s="98"/>
      <c r="K1306" s="98"/>
      <c r="L1306" s="98" t="s">
        <v>336</v>
      </c>
      <c r="M1306" t="s">
        <v>308</v>
      </c>
      <c r="N1306" s="98" t="s">
        <v>308</v>
      </c>
      <c r="O1306" t="s">
        <v>310</v>
      </c>
      <c r="P1306" s="64" t="str">
        <f>VLOOKUP(N1306,Entries!J:K,2,FALSE)</f>
        <v>JAPAN</v>
      </c>
      <c r="Q1306" s="38" t="s">
        <v>337</v>
      </c>
      <c r="R1306" s="32" t="s">
        <v>337</v>
      </c>
      <c r="S1306" s="98" t="s">
        <v>308</v>
      </c>
      <c r="T1306" t="s">
        <v>310</v>
      </c>
      <c r="U1306" s="39" t="s">
        <v>141</v>
      </c>
      <c r="V1306" s="33" t="s">
        <v>141</v>
      </c>
      <c r="W1306" s="64">
        <f>IF(VLOOKUP(R1306,Entries!N:P,3,FALSE)=V1306,1,VLOOKUP(R1306,Entries!N:P,3,FALSE))</f>
        <v>1</v>
      </c>
      <c r="X1306"/>
      <c r="Y1306"/>
      <c r="Z1306" s="98"/>
      <c r="AA1306" s="98"/>
      <c r="AB1306" s="98"/>
      <c r="AC1306" s="98" t="s">
        <v>93</v>
      </c>
      <c r="AD1306" s="98" t="s">
        <v>1176</v>
      </c>
      <c r="AE1306" s="98" t="s">
        <v>117</v>
      </c>
      <c r="AF1306" s="98" t="s">
        <v>94</v>
      </c>
      <c r="AG1306" s="98" t="s">
        <v>650</v>
      </c>
      <c r="AH1306" s="98"/>
      <c r="AI1306" s="98"/>
      <c r="AJ1306" s="98">
        <v>2</v>
      </c>
      <c r="AK1306" s="98" t="s">
        <v>95</v>
      </c>
      <c r="AL1306" s="98"/>
      <c r="AM1306" s="33"/>
      <c r="AN1306" s="32" t="s">
        <v>125</v>
      </c>
      <c r="AO1306" s="98" t="s">
        <v>97</v>
      </c>
      <c r="AP1306" s="33" t="s">
        <v>97</v>
      </c>
      <c r="AQ1306">
        <v>21104.378673980002</v>
      </c>
      <c r="AR1306" t="s">
        <v>11348</v>
      </c>
      <c r="AS1306" t="s">
        <v>11225</v>
      </c>
      <c r="AT1306" t="s">
        <v>13412</v>
      </c>
      <c r="AU1306">
        <v>98.304199999999994</v>
      </c>
      <c r="AV1306" s="98">
        <v>1.715731601591111</v>
      </c>
      <c r="AW1306">
        <v>157.21430000000001</v>
      </c>
      <c r="AX1306" s="98">
        <v>2.7439065953644448</v>
      </c>
      <c r="AY1306">
        <v>7.6170000000000003E-4</v>
      </c>
      <c r="AZ1306">
        <v>179.09389999999999</v>
      </c>
      <c r="BA1306" s="98">
        <v>3.1257775749377781</v>
      </c>
      <c r="BB1306">
        <v>181.0282</v>
      </c>
      <c r="BC1306" s="98">
        <v>3.1595374716355553</v>
      </c>
      <c r="BD1306">
        <v>14.70633333</v>
      </c>
      <c r="BE1306" s="96">
        <f t="shared" si="167"/>
        <v>7037.1849407530599</v>
      </c>
      <c r="BF1306" s="96">
        <f t="shared" si="168"/>
        <v>671.54516452243115</v>
      </c>
      <c r="BG1306" s="96">
        <f t="shared" si="169"/>
        <v>660.82471698368863</v>
      </c>
      <c r="BH1306">
        <v>7043.448493213139</v>
      </c>
      <c r="BI1306">
        <v>1.105730024666561E-3</v>
      </c>
      <c r="BJ1306">
        <v>1.7156365549645911</v>
      </c>
      <c r="BK1306">
        <v>2.743907166096232</v>
      </c>
      <c r="BL1306">
        <v>1.8438575083195561</v>
      </c>
      <c r="BM1306">
        <v>4.4414584325831266</v>
      </c>
      <c r="BN1306">
        <v>1.7157320059326799</v>
      </c>
      <c r="BO1306">
        <v>2.74390716674626</v>
      </c>
      <c r="BP1306">
        <v>1.5316298264739889E-3</v>
      </c>
      <c r="BQ1306">
        <v>1.8438575083195561</v>
      </c>
      <c r="BR1306">
        <v>7034.2596199436111</v>
      </c>
      <c r="BS1306" s="96">
        <v>674.03350178467826</v>
      </c>
      <c r="BT1306" s="96">
        <v>652.48573810254402</v>
      </c>
      <c r="BU1306">
        <v>4.4414584325831266</v>
      </c>
      <c r="BV1306" s="65" t="str">
        <f t="shared" si="164"/>
        <v>Earth Observation</v>
      </c>
      <c r="BW1306" s="32" t="s">
        <v>379</v>
      </c>
      <c r="BX1306" s="98">
        <v>0.5</v>
      </c>
      <c r="BY1306" s="98">
        <v>0.5</v>
      </c>
      <c r="BZ1306" s="98">
        <v>1.5</v>
      </c>
      <c r="CA1306" s="98">
        <v>0.83320000000000005</v>
      </c>
      <c r="CB1306" s="98">
        <v>0.25</v>
      </c>
      <c r="CC1306" s="98">
        <v>0.51429999999999998</v>
      </c>
      <c r="CD1306" s="98">
        <v>0.5</v>
      </c>
      <c r="CE1306" s="98">
        <v>0.5</v>
      </c>
      <c r="CF1306" s="33">
        <v>1.5</v>
      </c>
      <c r="CG1306" s="32">
        <v>50</v>
      </c>
      <c r="CH1306" s="98">
        <v>50</v>
      </c>
      <c r="CI1306" s="98">
        <v>50</v>
      </c>
      <c r="CJ1306" s="98">
        <f>Population!$CG1306-Population!$CI1306</f>
        <v>0</v>
      </c>
      <c r="CK1306" s="120">
        <f>_xlfn.DAYS(Entries!$AY$2,Population!H1306)</f>
        <v>3248</v>
      </c>
      <c r="CL1306" s="120">
        <f t="shared" si="165"/>
        <v>730</v>
      </c>
      <c r="CM1306" s="122">
        <f>Entries!$AY$5</f>
        <v>0.15</v>
      </c>
      <c r="CN1306" s="122">
        <f t="shared" si="170"/>
        <v>0</v>
      </c>
      <c r="CO1306" s="121" t="str">
        <f t="shared" si="166"/>
        <v>-</v>
      </c>
      <c r="CP1306" s="32"/>
      <c r="CQ1306" s="19">
        <v>0</v>
      </c>
      <c r="CR1306" s="98" t="s">
        <v>118</v>
      </c>
      <c r="CS1306" s="98"/>
      <c r="CT1306" s="33"/>
      <c r="CU1306" s="32" t="s">
        <v>4876</v>
      </c>
      <c r="CV1306" s="98" t="s">
        <v>337</v>
      </c>
      <c r="CW1306" s="98" t="s">
        <v>310</v>
      </c>
      <c r="CX1306" s="98" t="s">
        <v>5103</v>
      </c>
      <c r="CY1306" s="98" t="s">
        <v>107</v>
      </c>
      <c r="CZ1306" s="98" t="s">
        <v>163</v>
      </c>
      <c r="DA1306" s="33">
        <v>120</v>
      </c>
      <c r="DB1306" s="17" t="s">
        <v>15462</v>
      </c>
      <c r="DC1306" s="17" t="s">
        <v>15500</v>
      </c>
      <c r="DD1306" s="17" t="s">
        <v>15500</v>
      </c>
      <c r="DE1306" s="17" t="s">
        <v>15500</v>
      </c>
      <c r="DF1306" s="17" t="s">
        <v>15500</v>
      </c>
      <c r="DG1306" s="23" t="s">
        <v>11172</v>
      </c>
      <c r="DH1306" s="145"/>
    </row>
    <row r="1307" spans="1:112" s="17" customFormat="1" x14ac:dyDescent="0.25">
      <c r="A1307" s="30" t="s">
        <v>5104</v>
      </c>
      <c r="B1307" s="96">
        <v>0</v>
      </c>
      <c r="C1307" s="96" t="s">
        <v>15461</v>
      </c>
      <c r="D1307" s="96"/>
      <c r="E1307" s="96">
        <v>43820</v>
      </c>
      <c r="F1307" s="96" t="s">
        <v>5105</v>
      </c>
      <c r="G1307" s="31">
        <v>57540</v>
      </c>
      <c r="H1307" s="43">
        <v>43437</v>
      </c>
      <c r="I1307" s="96" t="s">
        <v>190</v>
      </c>
      <c r="J1307" s="96"/>
      <c r="K1307" s="96"/>
      <c r="L1307" s="96" t="s">
        <v>285</v>
      </c>
      <c r="M1307" s="124" t="s">
        <v>156</v>
      </c>
      <c r="N1307" s="96" t="s">
        <v>156</v>
      </c>
      <c r="O1307" s="124" t="s">
        <v>11127</v>
      </c>
      <c r="P1307" s="96" t="str">
        <f>VLOOKUP(N1307,Entries!J:K,2,FALSE)</f>
        <v>UNITED STATES OF AMERICA</v>
      </c>
      <c r="Q1307" s="123" t="s">
        <v>5106</v>
      </c>
      <c r="R1307" s="30" t="s">
        <v>5106</v>
      </c>
      <c r="S1307" s="96" t="s">
        <v>156</v>
      </c>
      <c r="T1307" s="124" t="s">
        <v>157</v>
      </c>
      <c r="U1307" s="125" t="s">
        <v>92</v>
      </c>
      <c r="V1307" s="31" t="s">
        <v>92</v>
      </c>
      <c r="W1307" s="64">
        <f>IF(VLOOKUP(R1307,Entries!N:P,3,FALSE)=V1307,1,VLOOKUP(R1307,Entries!N:P,3,FALSE))</f>
        <v>1</v>
      </c>
      <c r="X1307" s="124"/>
      <c r="Y1307" s="124"/>
      <c r="Z1307" s="96"/>
      <c r="AA1307" s="96"/>
      <c r="AB1307" s="96"/>
      <c r="AC1307" s="96" t="s">
        <v>93</v>
      </c>
      <c r="AD1307" s="96" t="s">
        <v>329</v>
      </c>
      <c r="AE1307" s="96" t="s">
        <v>94</v>
      </c>
      <c r="AF1307" s="96" t="s">
        <v>94</v>
      </c>
      <c r="AG1307" s="96"/>
      <c r="AH1307" s="96"/>
      <c r="AI1307" s="96"/>
      <c r="AJ1307" s="19">
        <v>1</v>
      </c>
      <c r="AK1307" s="96" t="s">
        <v>118</v>
      </c>
      <c r="AL1307" s="96"/>
      <c r="AM1307" s="31"/>
      <c r="AN1307" s="30" t="s">
        <v>96</v>
      </c>
      <c r="AO1307" s="96" t="s">
        <v>97</v>
      </c>
      <c r="AP1307" s="31" t="s">
        <v>97</v>
      </c>
      <c r="AQ1307">
        <v>21104.255286840002</v>
      </c>
      <c r="AR1307" t="s">
        <v>13413</v>
      </c>
      <c r="AS1307" t="s">
        <v>11225</v>
      </c>
      <c r="AT1307" t="s">
        <v>13414</v>
      </c>
      <c r="AU1307">
        <v>97.663600000000002</v>
      </c>
      <c r="AV1307" s="96">
        <v>1.7045510247288891</v>
      </c>
      <c r="AW1307">
        <v>176.0598</v>
      </c>
      <c r="AX1307" s="96">
        <v>3.0728225511199998</v>
      </c>
      <c r="AY1307">
        <v>1.1206E-3</v>
      </c>
      <c r="AZ1307">
        <v>254.1591</v>
      </c>
      <c r="BA1307" s="96">
        <v>4.4359121960400003</v>
      </c>
      <c r="BB1307">
        <v>105.8395</v>
      </c>
      <c r="BC1307" s="96">
        <v>1.8472473693555556</v>
      </c>
      <c r="BD1307">
        <v>14.95846635</v>
      </c>
      <c r="BE1307" s="96">
        <f t="shared" si="167"/>
        <v>6957.8840799849604</v>
      </c>
      <c r="BF1307" s="96">
        <f t="shared" si="168"/>
        <v>594.68108488499092</v>
      </c>
      <c r="BG1307" s="96">
        <f t="shared" si="169"/>
        <v>579.08707508492898</v>
      </c>
      <c r="BH1307">
        <v>6964.2246100065058</v>
      </c>
      <c r="BI1307">
        <v>1.6627408033277049E-4</v>
      </c>
      <c r="BJ1307">
        <v>1.7044611265620859</v>
      </c>
      <c r="BK1307">
        <v>3.0728231904341139</v>
      </c>
      <c r="BL1307">
        <v>6.2088048333160426</v>
      </c>
      <c r="BM1307">
        <v>7.4355592259589945E-2</v>
      </c>
      <c r="BN1307">
        <v>1.704551426388887</v>
      </c>
      <c r="BO1307">
        <v>3.0728231903152068</v>
      </c>
      <c r="BP1307">
        <v>9.6529986912273578E-4</v>
      </c>
      <c r="BQ1307">
        <v>6.2088048333160426</v>
      </c>
      <c r="BR1307">
        <v>6954.8959162490492</v>
      </c>
      <c r="BS1307" s="96">
        <v>590.60947636676701</v>
      </c>
      <c r="BT1307" s="96">
        <v>577.18235613133129</v>
      </c>
      <c r="BU1307">
        <v>7.4355592259589945E-2</v>
      </c>
      <c r="BV1307" s="60" t="str">
        <f t="shared" si="164"/>
        <v>no propulsion</v>
      </c>
      <c r="BW1307" s="30" t="s">
        <v>585</v>
      </c>
      <c r="BX1307" s="96">
        <v>0.1</v>
      </c>
      <c r="BY1307" s="96">
        <v>0.3</v>
      </c>
      <c r="BZ1307" s="96">
        <v>0.3</v>
      </c>
      <c r="CA1307" s="96">
        <v>4.36E-2</v>
      </c>
      <c r="CB1307" s="96">
        <v>0.01</v>
      </c>
      <c r="CC1307" s="96">
        <v>3.5000000000000003E-2</v>
      </c>
      <c r="CD1307" s="96">
        <v>0.3</v>
      </c>
      <c r="CE1307" s="96">
        <v>0.1</v>
      </c>
      <c r="CF1307" s="31">
        <v>0.3</v>
      </c>
      <c r="CG1307" s="30">
        <v>5</v>
      </c>
      <c r="CH1307" s="96">
        <v>5</v>
      </c>
      <c r="CI1307" s="96">
        <v>5</v>
      </c>
      <c r="CJ1307" s="96">
        <f>Population!$CG1307-Population!$CI1307</f>
        <v>0</v>
      </c>
      <c r="CK1307" s="118">
        <f>_xlfn.DAYS(Entries!$AY$2,Population!H1307)</f>
        <v>857</v>
      </c>
      <c r="CL1307" s="118">
        <f t="shared" si="165"/>
        <v>365</v>
      </c>
      <c r="CM1307" s="117">
        <f>Entries!$AY$5</f>
        <v>0.15</v>
      </c>
      <c r="CN1307" s="117">
        <f t="shared" si="170"/>
        <v>0</v>
      </c>
      <c r="CO1307" s="119" t="str">
        <f t="shared" si="166"/>
        <v>-</v>
      </c>
      <c r="CP1307" s="30" t="s">
        <v>103</v>
      </c>
      <c r="CQ1307" s="96">
        <v>0</v>
      </c>
      <c r="CR1307" s="96" t="s">
        <v>95</v>
      </c>
      <c r="CS1307" s="96"/>
      <c r="CT1307" s="31"/>
      <c r="CU1307" s="30" t="s">
        <v>2988</v>
      </c>
      <c r="CV1307" s="96" t="s">
        <v>5108</v>
      </c>
      <c r="CW1307" s="96" t="s">
        <v>5109</v>
      </c>
      <c r="CX1307" s="96" t="s">
        <v>106</v>
      </c>
      <c r="CY1307" s="96" t="s">
        <v>107</v>
      </c>
      <c r="CZ1307" s="96" t="s">
        <v>108</v>
      </c>
      <c r="DA1307" s="31"/>
      <c r="DB1307" s="17" t="s">
        <v>15462</v>
      </c>
      <c r="DC1307" s="17" t="s">
        <v>15500</v>
      </c>
      <c r="DD1307" s="17" t="s">
        <v>15500</v>
      </c>
      <c r="DE1307" s="17" t="s">
        <v>15500</v>
      </c>
      <c r="DF1307" s="17" t="s">
        <v>15500</v>
      </c>
      <c r="DG1307" s="23" t="s">
        <v>11171</v>
      </c>
      <c r="DH1307" s="145"/>
    </row>
    <row r="1308" spans="1:112" s="17" customFormat="1" x14ac:dyDescent="0.25">
      <c r="A1308" s="32" t="s">
        <v>5110</v>
      </c>
      <c r="B1308" s="98">
        <v>0</v>
      </c>
      <c r="C1308" s="98" t="s">
        <v>15461</v>
      </c>
      <c r="D1308" s="98"/>
      <c r="E1308" s="98">
        <v>32791</v>
      </c>
      <c r="F1308" s="98" t="s">
        <v>5111</v>
      </c>
      <c r="G1308" s="33">
        <v>32788</v>
      </c>
      <c r="H1308" s="44">
        <v>39566</v>
      </c>
      <c r="I1308" s="98" t="s">
        <v>87</v>
      </c>
      <c r="J1308" s="98"/>
      <c r="K1308" s="98"/>
      <c r="L1308" s="98" t="s">
        <v>693</v>
      </c>
      <c r="M1308" t="s">
        <v>308</v>
      </c>
      <c r="N1308" s="98" t="s">
        <v>308</v>
      </c>
      <c r="O1308" t="s">
        <v>310</v>
      </c>
      <c r="P1308" s="64" t="str">
        <f>VLOOKUP(N1308,Entries!J:K,2,FALSE)</f>
        <v>JAPAN</v>
      </c>
      <c r="Q1308" s="38" t="s">
        <v>3828</v>
      </c>
      <c r="R1308" s="32" t="s">
        <v>3828</v>
      </c>
      <c r="S1308" s="98" t="s">
        <v>308</v>
      </c>
      <c r="T1308" t="s">
        <v>310</v>
      </c>
      <c r="U1308" s="39" t="s">
        <v>92</v>
      </c>
      <c r="V1308" s="33" t="s">
        <v>92</v>
      </c>
      <c r="W1308" s="64">
        <f>IF(VLOOKUP(R1308,Entries!N:P,3,FALSE)=V1308,1,VLOOKUP(R1308,Entries!N:P,3,FALSE))</f>
        <v>1</v>
      </c>
      <c r="X1308"/>
      <c r="Y1308"/>
      <c r="Z1308" s="98"/>
      <c r="AA1308" s="98"/>
      <c r="AB1308" s="98"/>
      <c r="AC1308" s="98" t="s">
        <v>93</v>
      </c>
      <c r="AD1308" s="98" t="s">
        <v>117</v>
      </c>
      <c r="AE1308" s="98" t="s">
        <v>117</v>
      </c>
      <c r="AF1308" s="98" t="s">
        <v>117</v>
      </c>
      <c r="AG1308" s="98"/>
      <c r="AH1308" s="98"/>
      <c r="AI1308" s="98"/>
      <c r="AJ1308" s="19">
        <v>5</v>
      </c>
      <c r="AK1308" s="98" t="s">
        <v>118</v>
      </c>
      <c r="AL1308" s="98"/>
      <c r="AM1308" s="33"/>
      <c r="AN1308" s="32" t="s">
        <v>125</v>
      </c>
      <c r="AO1308" s="98" t="s">
        <v>97</v>
      </c>
      <c r="AP1308" s="33" t="s">
        <v>97</v>
      </c>
      <c r="AQ1308">
        <v>21104.48925346</v>
      </c>
      <c r="AR1308" t="s">
        <v>13371</v>
      </c>
      <c r="AS1308" t="s">
        <v>11225</v>
      </c>
      <c r="AT1308" t="s">
        <v>13415</v>
      </c>
      <c r="AU1308">
        <v>97.568200000000004</v>
      </c>
      <c r="AV1308" s="98">
        <v>1.702885980968889</v>
      </c>
      <c r="AW1308">
        <v>91.807199999999995</v>
      </c>
      <c r="AX1308" s="98">
        <v>1.60233758368</v>
      </c>
      <c r="AY1308">
        <v>1.3273E-3</v>
      </c>
      <c r="AZ1308">
        <v>172.43430000000001</v>
      </c>
      <c r="BA1308" s="98">
        <v>3.0095456522533337</v>
      </c>
      <c r="BB1308">
        <v>187.7079</v>
      </c>
      <c r="BC1308" s="98">
        <v>3.2761202054266669</v>
      </c>
      <c r="BD1308">
        <v>14.91344732</v>
      </c>
      <c r="BE1308" s="96">
        <f t="shared" si="167"/>
        <v>6971.8794942042523</v>
      </c>
      <c r="BF1308" s="96">
        <f t="shared" si="168"/>
        <v>610.13326985690946</v>
      </c>
      <c r="BG1308" s="96">
        <f t="shared" si="169"/>
        <v>591.62571855159513</v>
      </c>
      <c r="BH1308">
        <v>6978.1948117143666</v>
      </c>
      <c r="BI1308">
        <v>1.5013963420235749E-3</v>
      </c>
      <c r="BJ1308">
        <v>1.702797536755813</v>
      </c>
      <c r="BK1308">
        <v>1.602337916960598</v>
      </c>
      <c r="BL1308">
        <v>2.1705348725441449</v>
      </c>
      <c r="BM1308">
        <v>4.1151311921853218</v>
      </c>
      <c r="BN1308">
        <v>1.702886381276961</v>
      </c>
      <c r="BO1308">
        <v>1.602337917735096</v>
      </c>
      <c r="BP1308">
        <v>1.9778398656416138E-3</v>
      </c>
      <c r="BQ1308">
        <v>2.1705348725441449</v>
      </c>
      <c r="BR1308">
        <v>6968.893236530057</v>
      </c>
      <c r="BS1308" s="96">
        <v>611.67659139266652</v>
      </c>
      <c r="BT1308" s="96">
        <v>584.10988166744755</v>
      </c>
      <c r="BU1308">
        <v>4.1151311921853218</v>
      </c>
      <c r="BV1308" s="65" t="str">
        <f t="shared" si="164"/>
        <v>no propulsion</v>
      </c>
      <c r="BW1308" s="32" t="s">
        <v>104</v>
      </c>
      <c r="BX1308" s="98">
        <v>0.1</v>
      </c>
      <c r="BY1308" s="98">
        <v>0.1</v>
      </c>
      <c r="BZ1308" s="98">
        <v>0.1</v>
      </c>
      <c r="CA1308" s="98">
        <v>1.7299999999999999E-2</v>
      </c>
      <c r="CB1308" s="98">
        <v>0.01</v>
      </c>
      <c r="CC1308" s="98">
        <v>1.4999999999999999E-2</v>
      </c>
      <c r="CD1308" s="98">
        <v>0.1</v>
      </c>
      <c r="CE1308" s="98">
        <v>0.1</v>
      </c>
      <c r="CF1308" s="33">
        <v>0.1</v>
      </c>
      <c r="CG1308" s="32">
        <v>1</v>
      </c>
      <c r="CH1308" s="98">
        <v>1</v>
      </c>
      <c r="CI1308" s="98">
        <v>1</v>
      </c>
      <c r="CJ1308" s="98">
        <f>Population!$CG1308-Population!$CI1308</f>
        <v>0</v>
      </c>
      <c r="CK1308" s="120">
        <f>_xlfn.DAYS(Entries!$AY$2,Population!H1308)</f>
        <v>4728</v>
      </c>
      <c r="CL1308" s="120">
        <f t="shared" si="165"/>
        <v>1825</v>
      </c>
      <c r="CM1308" s="122">
        <f>Entries!$AY$5</f>
        <v>0.15</v>
      </c>
      <c r="CN1308" s="122">
        <f t="shared" si="170"/>
        <v>0</v>
      </c>
      <c r="CO1308" s="121" t="str">
        <f t="shared" si="166"/>
        <v>-</v>
      </c>
      <c r="CP1308" s="32" t="s">
        <v>103</v>
      </c>
      <c r="CQ1308" s="98">
        <v>0</v>
      </c>
      <c r="CR1308" s="98" t="s">
        <v>95</v>
      </c>
      <c r="CS1308" s="98"/>
      <c r="CT1308" s="33"/>
      <c r="CU1308" s="32" t="s">
        <v>3830</v>
      </c>
      <c r="CV1308" s="98" t="s">
        <v>3828</v>
      </c>
      <c r="CW1308" s="98" t="s">
        <v>310</v>
      </c>
      <c r="CX1308" s="98" t="s">
        <v>120</v>
      </c>
      <c r="CY1308" s="98" t="s">
        <v>107</v>
      </c>
      <c r="CZ1308" s="98" t="s">
        <v>108</v>
      </c>
      <c r="DA1308" s="33"/>
      <c r="DB1308" s="17" t="s">
        <v>15462</v>
      </c>
      <c r="DC1308" s="17" t="s">
        <v>15500</v>
      </c>
      <c r="DD1308" s="17" t="s">
        <v>15500</v>
      </c>
      <c r="DE1308" s="17" t="s">
        <v>15500</v>
      </c>
      <c r="DF1308" s="17" t="s">
        <v>15500</v>
      </c>
      <c r="DG1308" s="23" t="s">
        <v>11171</v>
      </c>
      <c r="DH1308" s="145"/>
    </row>
    <row r="1309" spans="1:112" s="17" customFormat="1" x14ac:dyDescent="0.25">
      <c r="A1309" s="30" t="s">
        <v>5113</v>
      </c>
      <c r="B1309" s="96">
        <v>0</v>
      </c>
      <c r="C1309" s="96" t="s">
        <v>15461</v>
      </c>
      <c r="D1309" s="96"/>
      <c r="E1309" s="96">
        <v>44533</v>
      </c>
      <c r="F1309" s="96" t="s">
        <v>5114</v>
      </c>
      <c r="G1309" s="31">
        <v>60949</v>
      </c>
      <c r="H1309" s="43">
        <v>43572</v>
      </c>
      <c r="I1309" s="96" t="s">
        <v>154</v>
      </c>
      <c r="J1309" s="96"/>
      <c r="K1309" s="96"/>
      <c r="L1309" s="96" t="s">
        <v>123</v>
      </c>
      <c r="M1309" s="124" t="s">
        <v>156</v>
      </c>
      <c r="N1309" s="96" t="s">
        <v>156</v>
      </c>
      <c r="O1309" s="124" t="s">
        <v>123</v>
      </c>
      <c r="P1309" s="96" t="str">
        <f>VLOOKUP(N1309,Entries!J:K,2,FALSE)</f>
        <v>UNITED STATES OF AMERICA</v>
      </c>
      <c r="Q1309" s="123" t="s">
        <v>456</v>
      </c>
      <c r="R1309" s="30" t="s">
        <v>456</v>
      </c>
      <c r="S1309" s="96" t="s">
        <v>156</v>
      </c>
      <c r="T1309" s="124" t="s">
        <v>157</v>
      </c>
      <c r="U1309" s="125" t="s">
        <v>141</v>
      </c>
      <c r="V1309" s="31" t="s">
        <v>141</v>
      </c>
      <c r="W1309" s="64">
        <f>IF(VLOOKUP(R1309,Entries!N:P,3,FALSE)=V1309,1,VLOOKUP(R1309,Entries!N:P,3,FALSE))</f>
        <v>1</v>
      </c>
      <c r="X1309" s="124"/>
      <c r="Y1309" s="124"/>
      <c r="Z1309" s="96"/>
      <c r="AA1309" s="96"/>
      <c r="AB1309" s="96"/>
      <c r="AC1309" s="96" t="s">
        <v>93</v>
      </c>
      <c r="AD1309" s="96" t="s">
        <v>5115</v>
      </c>
      <c r="AE1309" s="96" t="s">
        <v>117</v>
      </c>
      <c r="AF1309" s="96" t="s">
        <v>117</v>
      </c>
      <c r="AG1309" s="96"/>
      <c r="AH1309" s="96"/>
      <c r="AI1309" s="96"/>
      <c r="AJ1309" s="19">
        <v>1</v>
      </c>
      <c r="AK1309" s="96" t="s">
        <v>118</v>
      </c>
      <c r="AL1309" s="96"/>
      <c r="AM1309" s="31"/>
      <c r="AN1309" s="30" t="s">
        <v>133</v>
      </c>
      <c r="AO1309" s="96" t="s">
        <v>134</v>
      </c>
      <c r="AP1309" s="31" t="s">
        <v>98</v>
      </c>
      <c r="AQ1309">
        <v>21104.205999639998</v>
      </c>
      <c r="AR1309" t="s">
        <v>13416</v>
      </c>
      <c r="AS1309" t="s">
        <v>11225</v>
      </c>
      <c r="AT1309" t="s">
        <v>13417</v>
      </c>
      <c r="AU1309">
        <v>51.641399999999997</v>
      </c>
      <c r="AV1309" s="96">
        <v>0.9013122728266667</v>
      </c>
      <c r="AW1309">
        <v>23.6739</v>
      </c>
      <c r="AX1309" s="96">
        <v>0.41318741582666668</v>
      </c>
      <c r="AY1309">
        <v>1.0434999999999999E-3</v>
      </c>
      <c r="AZ1309">
        <v>303.50049999999999</v>
      </c>
      <c r="BA1309" s="96">
        <v>5.2970819044222219</v>
      </c>
      <c r="BB1309">
        <v>56.497900000000001</v>
      </c>
      <c r="BC1309" s="96">
        <v>0.98607417031555555</v>
      </c>
      <c r="BD1309">
        <v>15.31841352</v>
      </c>
      <c r="BE1309" s="96">
        <f t="shared" si="167"/>
        <v>6848.4566145246972</v>
      </c>
      <c r="BF1309" s="96">
        <f t="shared" si="168"/>
        <v>484.60297900195383</v>
      </c>
      <c r="BG1309" s="96">
        <f t="shared" si="169"/>
        <v>470.3102500474406</v>
      </c>
      <c r="BH1309">
        <v>6854.9051265201124</v>
      </c>
      <c r="BI1309">
        <v>1.4082403895554719E-3</v>
      </c>
      <c r="BJ1309">
        <v>0.90165512393248026</v>
      </c>
      <c r="BK1309">
        <v>0.41318750252438102</v>
      </c>
      <c r="BL1309">
        <v>6.2732933159812312</v>
      </c>
      <c r="BM1309">
        <v>9.8650004287397352E-3</v>
      </c>
      <c r="BN1309">
        <v>0.90131271780736932</v>
      </c>
      <c r="BO1309">
        <v>0.41318750135572291</v>
      </c>
      <c r="BP1309">
        <v>7.329195298556644E-4</v>
      </c>
      <c r="BQ1309">
        <v>6.2732933159812312</v>
      </c>
      <c r="BR1309">
        <v>6848.9708302971476</v>
      </c>
      <c r="BS1309" s="96">
        <v>482.99057477808492</v>
      </c>
      <c r="BT1309" s="96">
        <v>472.95108581621116</v>
      </c>
      <c r="BU1309">
        <v>9.8650004287397352E-3</v>
      </c>
      <c r="BV1309" s="60" t="b">
        <f t="shared" si="164"/>
        <v>0</v>
      </c>
      <c r="BW1309" s="30" t="s">
        <v>104</v>
      </c>
      <c r="BX1309" s="96">
        <v>0.1</v>
      </c>
      <c r="BY1309" s="96">
        <v>0.3</v>
      </c>
      <c r="BZ1309" s="96">
        <v>0.3</v>
      </c>
      <c r="CA1309" s="96">
        <v>4.36E-2</v>
      </c>
      <c r="CB1309" s="96">
        <v>0.01</v>
      </c>
      <c r="CC1309" s="96">
        <v>3.5000000000000003E-2</v>
      </c>
      <c r="CD1309" s="96">
        <v>0.1</v>
      </c>
      <c r="CE1309" s="96">
        <v>0.3</v>
      </c>
      <c r="CF1309" s="31">
        <v>0.3</v>
      </c>
      <c r="CG1309" s="30">
        <v>3</v>
      </c>
      <c r="CH1309" s="96">
        <v>3</v>
      </c>
      <c r="CI1309" s="96">
        <v>3</v>
      </c>
      <c r="CJ1309" s="96">
        <f>Population!$CG1309-Population!$CI1309</f>
        <v>0</v>
      </c>
      <c r="CK1309" s="118">
        <f>_xlfn.DAYS(Entries!$AY$2,Population!H1309)</f>
        <v>722</v>
      </c>
      <c r="CL1309" s="118">
        <f t="shared" si="165"/>
        <v>365</v>
      </c>
      <c r="CM1309" s="117">
        <f>Entries!$AY$5</f>
        <v>0.15</v>
      </c>
      <c r="CN1309" s="117">
        <f t="shared" si="170"/>
        <v>0</v>
      </c>
      <c r="CO1309" s="119" t="str">
        <f t="shared" si="166"/>
        <v>-</v>
      </c>
      <c r="CP1309" s="30"/>
      <c r="CQ1309" s="19">
        <v>0</v>
      </c>
      <c r="CR1309" s="96" t="s">
        <v>118</v>
      </c>
      <c r="CS1309" s="96"/>
      <c r="CT1309" s="31"/>
      <c r="CU1309" s="30" t="s">
        <v>123</v>
      </c>
      <c r="CV1309" s="96"/>
      <c r="CW1309" s="96"/>
      <c r="CX1309" s="96" t="s">
        <v>107</v>
      </c>
      <c r="CY1309" s="96" t="s">
        <v>107</v>
      </c>
      <c r="CZ1309" s="96" t="s">
        <v>716</v>
      </c>
      <c r="DA1309" s="31"/>
      <c r="DB1309" s="17" t="s">
        <v>15462</v>
      </c>
      <c r="DC1309" s="17" t="s">
        <v>15500</v>
      </c>
      <c r="DD1309" s="17" t="s">
        <v>15500</v>
      </c>
      <c r="DE1309" s="17" t="s">
        <v>15500</v>
      </c>
      <c r="DF1309" s="17" t="s">
        <v>15500</v>
      </c>
      <c r="DG1309" s="23" t="s">
        <v>11172</v>
      </c>
      <c r="DH1309" s="145"/>
    </row>
    <row r="1310" spans="1:112" s="17" customFormat="1" x14ac:dyDescent="0.25">
      <c r="A1310" s="32" t="s">
        <v>5117</v>
      </c>
      <c r="B1310" s="98">
        <v>0</v>
      </c>
      <c r="C1310" s="98" t="s">
        <v>15461</v>
      </c>
      <c r="D1310" s="98"/>
      <c r="E1310" s="98">
        <v>39634</v>
      </c>
      <c r="F1310" s="98" t="s">
        <v>5118</v>
      </c>
      <c r="G1310" s="33">
        <v>39631</v>
      </c>
      <c r="H1310" s="44">
        <v>41732</v>
      </c>
      <c r="I1310" s="98" t="s">
        <v>111</v>
      </c>
      <c r="J1310" s="98"/>
      <c r="K1310" s="98"/>
      <c r="L1310" s="98" t="s">
        <v>390</v>
      </c>
      <c r="M1310" t="s">
        <v>139</v>
      </c>
      <c r="N1310" s="98" t="s">
        <v>139</v>
      </c>
      <c r="O1310" t="s">
        <v>139</v>
      </c>
      <c r="P1310" s="64" t="str">
        <f>VLOOKUP(N1310,Entries!J:K,2,FALSE)</f>
        <v>EUROPEAN SPACE AGENCY</v>
      </c>
      <c r="Q1310" s="38" t="s">
        <v>2820</v>
      </c>
      <c r="R1310" s="32" t="s">
        <v>2820</v>
      </c>
      <c r="S1310" s="98" t="s">
        <v>139</v>
      </c>
      <c r="T1310" t="s">
        <v>139</v>
      </c>
      <c r="U1310" s="39" t="s">
        <v>141</v>
      </c>
      <c r="V1310" s="33" t="s">
        <v>141</v>
      </c>
      <c r="W1310" s="64">
        <f>IF(VLOOKUP(R1310,Entries!N:P,3,FALSE)=V1310,1,VLOOKUP(R1310,Entries!N:P,3,FALSE))</f>
        <v>1</v>
      </c>
      <c r="X1310"/>
      <c r="Y1310"/>
      <c r="Z1310" s="98"/>
      <c r="AA1310" s="98"/>
      <c r="AB1310" s="98"/>
      <c r="AC1310" s="98" t="s">
        <v>142</v>
      </c>
      <c r="AD1310" s="98" t="s">
        <v>1119</v>
      </c>
      <c r="AE1310" s="98" t="s">
        <v>94</v>
      </c>
      <c r="AF1310" s="98" t="s">
        <v>94</v>
      </c>
      <c r="AG1310" s="98" t="s">
        <v>650</v>
      </c>
      <c r="AH1310" s="98"/>
      <c r="AI1310" s="98"/>
      <c r="AJ1310" s="98">
        <v>7.25</v>
      </c>
      <c r="AK1310" s="98" t="s">
        <v>95</v>
      </c>
      <c r="AL1310" s="98"/>
      <c r="AM1310" s="33"/>
      <c r="AN1310" s="32" t="s">
        <v>125</v>
      </c>
      <c r="AO1310" s="98" t="s">
        <v>97</v>
      </c>
      <c r="AP1310" s="33" t="s">
        <v>97</v>
      </c>
      <c r="AQ1310">
        <v>21104.538973279999</v>
      </c>
      <c r="AR1310" t="s">
        <v>3622</v>
      </c>
      <c r="AS1310" t="s">
        <v>11225</v>
      </c>
      <c r="AT1310" t="s">
        <v>13418</v>
      </c>
      <c r="AU1310">
        <v>98.182299999999998</v>
      </c>
      <c r="AV1310" s="98">
        <v>1.7136040456755555</v>
      </c>
      <c r="AW1310">
        <v>113.2092</v>
      </c>
      <c r="AX1310" s="98">
        <v>1.9758728724800001</v>
      </c>
      <c r="AY1310">
        <v>1.4210000000000001E-4</v>
      </c>
      <c r="AZ1310">
        <v>80.650000000000006</v>
      </c>
      <c r="BA1310" s="98">
        <v>1.4076077488888892</v>
      </c>
      <c r="BB1310">
        <v>279.48599999999999</v>
      </c>
      <c r="BC1310" s="98">
        <v>4.8779498983999998</v>
      </c>
      <c r="BD1310">
        <v>14.59198426</v>
      </c>
      <c r="BE1310" s="96">
        <f t="shared" si="167"/>
        <v>7073.9013640875964</v>
      </c>
      <c r="BF1310" s="96">
        <f t="shared" si="168"/>
        <v>703.90656547143317</v>
      </c>
      <c r="BG1310" s="96">
        <f t="shared" si="169"/>
        <v>701.89616270375973</v>
      </c>
      <c r="BH1310">
        <v>7080.1419971163568</v>
      </c>
      <c r="BI1310">
        <v>1.281925274341392E-3</v>
      </c>
      <c r="BJ1310">
        <v>1.7135113348863029</v>
      </c>
      <c r="BK1310">
        <v>1.9758732836351309</v>
      </c>
      <c r="BL1310">
        <v>1.18532463284301</v>
      </c>
      <c r="BM1310">
        <v>5.1002350745343303</v>
      </c>
      <c r="BN1310">
        <v>1.713604448198726</v>
      </c>
      <c r="BO1310">
        <v>1.9758732840003259</v>
      </c>
      <c r="BP1310">
        <v>1.4325941664111491E-3</v>
      </c>
      <c r="BQ1310">
        <v>1.18532463284301</v>
      </c>
      <c r="BR1310">
        <v>7070.9856391137837</v>
      </c>
      <c r="BS1310" s="96">
        <v>710.11549189115431</v>
      </c>
      <c r="BT1310" s="96">
        <v>689.85578633641217</v>
      </c>
      <c r="BU1310">
        <v>5.1002350745343303</v>
      </c>
      <c r="BV1310" s="65" t="str">
        <f t="shared" si="164"/>
        <v>sunsynchronous observation</v>
      </c>
      <c r="BW1310" s="32" t="s">
        <v>4797</v>
      </c>
      <c r="BX1310" s="98">
        <v>1.6</v>
      </c>
      <c r="BY1310" s="98">
        <v>3.42</v>
      </c>
      <c r="BZ1310" s="98">
        <v>21</v>
      </c>
      <c r="CA1310" s="98">
        <v>57.816600000000001</v>
      </c>
      <c r="CB1310" s="98">
        <v>2.56</v>
      </c>
      <c r="CC1310" s="98">
        <v>23.453099999999999</v>
      </c>
      <c r="CD1310" s="98">
        <v>3.42</v>
      </c>
      <c r="CE1310" s="98">
        <v>1.6</v>
      </c>
      <c r="CF1310" s="33">
        <v>21.04</v>
      </c>
      <c r="CG1310" s="32">
        <v>2157</v>
      </c>
      <c r="CH1310" s="98">
        <v>2157</v>
      </c>
      <c r="CI1310" s="98">
        <v>2027</v>
      </c>
      <c r="CJ1310" s="98">
        <f>Population!$CG1310-Population!$CI1310</f>
        <v>130</v>
      </c>
      <c r="CK1310" s="120">
        <f>_xlfn.DAYS(Entries!$AY$2,Population!H1310)</f>
        <v>2562</v>
      </c>
      <c r="CL1310" s="120">
        <f t="shared" si="165"/>
        <v>2646.25</v>
      </c>
      <c r="CM1310" s="122">
        <f>Entries!$AY$5</f>
        <v>0.15</v>
      </c>
      <c r="CN1310" s="122">
        <f t="shared" si="170"/>
        <v>6.0268891979601301E-2</v>
      </c>
      <c r="CO1310" s="121">
        <f t="shared" si="166"/>
        <v>0.17706188001889467</v>
      </c>
      <c r="CP1310" s="32"/>
      <c r="CQ1310" s="19">
        <v>4</v>
      </c>
      <c r="CR1310" s="98" t="s">
        <v>118</v>
      </c>
      <c r="CS1310" s="98"/>
      <c r="CT1310" s="33"/>
      <c r="CU1310" s="32" t="s">
        <v>1431</v>
      </c>
      <c r="CV1310" s="98" t="s">
        <v>5120</v>
      </c>
      <c r="CW1310" s="98" t="s">
        <v>238</v>
      </c>
      <c r="CX1310" s="98" t="s">
        <v>2111</v>
      </c>
      <c r="CY1310" s="98" t="s">
        <v>150</v>
      </c>
      <c r="CZ1310" s="98" t="s">
        <v>151</v>
      </c>
      <c r="DA1310" s="33"/>
      <c r="DB1310" s="17" t="s">
        <v>15463</v>
      </c>
      <c r="DC1310" s="17" t="s">
        <v>15500</v>
      </c>
      <c r="DD1310" s="17">
        <v>1</v>
      </c>
      <c r="DE1310" s="17">
        <v>1</v>
      </c>
      <c r="DF1310" s="17">
        <v>10</v>
      </c>
      <c r="DG1310" s="23" t="s">
        <v>11177</v>
      </c>
      <c r="DH1310" s="145"/>
    </row>
    <row r="1311" spans="1:112" s="17" customFormat="1" x14ac:dyDescent="0.25">
      <c r="A1311" s="30" t="s">
        <v>5121</v>
      </c>
      <c r="B1311" s="96">
        <v>0</v>
      </c>
      <c r="C1311" s="96" t="s">
        <v>15461</v>
      </c>
      <c r="D1311" s="96"/>
      <c r="E1311" s="96">
        <v>41456</v>
      </c>
      <c r="F1311" s="96" t="s">
        <v>5122</v>
      </c>
      <c r="G1311" s="31">
        <v>41453</v>
      </c>
      <c r="H1311" s="43">
        <v>42485</v>
      </c>
      <c r="I1311" s="96" t="s">
        <v>111</v>
      </c>
      <c r="J1311" s="96"/>
      <c r="K1311" s="96"/>
      <c r="L1311" s="96" t="s">
        <v>112</v>
      </c>
      <c r="M1311" s="124" t="s">
        <v>139</v>
      </c>
      <c r="N1311" s="96" t="s">
        <v>139</v>
      </c>
      <c r="O1311" s="124" t="s">
        <v>139</v>
      </c>
      <c r="P1311" s="96" t="str">
        <f>VLOOKUP(N1311,Entries!J:K,2,FALSE)</f>
        <v>EUROPEAN SPACE AGENCY</v>
      </c>
      <c r="Q1311" s="123" t="s">
        <v>2820</v>
      </c>
      <c r="R1311" s="30" t="s">
        <v>2820</v>
      </c>
      <c r="S1311" s="96" t="s">
        <v>139</v>
      </c>
      <c r="T1311" s="124" t="s">
        <v>139</v>
      </c>
      <c r="U1311" s="125" t="s">
        <v>141</v>
      </c>
      <c r="V1311" s="31" t="s">
        <v>141</v>
      </c>
      <c r="W1311" s="64">
        <f>IF(VLOOKUP(R1311,Entries!N:P,3,FALSE)=V1311,1,VLOOKUP(R1311,Entries!N:P,3,FALSE))</f>
        <v>1</v>
      </c>
      <c r="X1311" s="124"/>
      <c r="Y1311" s="124"/>
      <c r="Z1311" s="96"/>
      <c r="AA1311" s="96"/>
      <c r="AB1311" s="96"/>
      <c r="AC1311" s="96" t="s">
        <v>142</v>
      </c>
      <c r="AD1311" s="96" t="s">
        <v>1119</v>
      </c>
      <c r="AE1311" s="96" t="s">
        <v>94</v>
      </c>
      <c r="AF1311" s="96" t="s">
        <v>94</v>
      </c>
      <c r="AG1311" s="96" t="s">
        <v>650</v>
      </c>
      <c r="AH1311" s="96"/>
      <c r="AI1311" s="96"/>
      <c r="AJ1311" s="96">
        <v>7.25</v>
      </c>
      <c r="AK1311" s="96" t="s">
        <v>95</v>
      </c>
      <c r="AL1311" s="96"/>
      <c r="AM1311" s="31"/>
      <c r="AN1311" s="30" t="s">
        <v>125</v>
      </c>
      <c r="AO1311" s="96" t="s">
        <v>97</v>
      </c>
      <c r="AP1311" s="31" t="s">
        <v>97</v>
      </c>
      <c r="AQ1311">
        <v>21104.504201709999</v>
      </c>
      <c r="AR1311" t="s">
        <v>11435</v>
      </c>
      <c r="AS1311" t="s">
        <v>11225</v>
      </c>
      <c r="AT1311" t="s">
        <v>13419</v>
      </c>
      <c r="AU1311">
        <v>98.182500000000005</v>
      </c>
      <c r="AV1311" s="96">
        <v>1.7136075363333336</v>
      </c>
      <c r="AW1311">
        <v>113.0008</v>
      </c>
      <c r="AX1311" s="96">
        <v>1.9722356070755556</v>
      </c>
      <c r="AY1311">
        <v>1.4200000000000001E-4</v>
      </c>
      <c r="AZ1311">
        <v>83.979100000000003</v>
      </c>
      <c r="BA1311" s="96">
        <v>1.4657114929288892</v>
      </c>
      <c r="BB1311">
        <v>276.15719999999999</v>
      </c>
      <c r="BC1311" s="96">
        <v>4.8198513903466669</v>
      </c>
      <c r="BD1311">
        <v>14.59198778</v>
      </c>
      <c r="BE1311" s="96">
        <f t="shared" si="167"/>
        <v>7073.9002264708688</v>
      </c>
      <c r="BF1311" s="96">
        <f t="shared" si="168"/>
        <v>703.90472030302863</v>
      </c>
      <c r="BG1311" s="96">
        <f t="shared" si="169"/>
        <v>701.89573263870989</v>
      </c>
      <c r="BH1311">
        <v>7080.1407604352898</v>
      </c>
      <c r="BI1311">
        <v>1.279802278228303E-3</v>
      </c>
      <c r="BJ1311">
        <v>1.7135148233020601</v>
      </c>
      <c r="BK1311">
        <v>1.972236016871896</v>
      </c>
      <c r="BL1311">
        <v>1.191557732423016</v>
      </c>
      <c r="BM1311">
        <v>5.094007206249354</v>
      </c>
      <c r="BN1311">
        <v>1.7136079388573551</v>
      </c>
      <c r="BO1311">
        <v>1.9722360178414631</v>
      </c>
      <c r="BP1311">
        <v>1.4332003393191851E-3</v>
      </c>
      <c r="BQ1311">
        <v>1.191557732423016</v>
      </c>
      <c r="BR1311">
        <v>7070.9845102854979</v>
      </c>
      <c r="BS1311" s="96">
        <v>710.1186476849598</v>
      </c>
      <c r="BT1311" s="96">
        <v>689.85037288603598</v>
      </c>
      <c r="BU1311">
        <v>5.094007206249354</v>
      </c>
      <c r="BV1311" s="60" t="str">
        <f t="shared" si="164"/>
        <v>sunsynchronous observation</v>
      </c>
      <c r="BW1311" s="30" t="s">
        <v>4797</v>
      </c>
      <c r="BX1311" s="96">
        <v>1.6</v>
      </c>
      <c r="BY1311" s="96">
        <v>3.42</v>
      </c>
      <c r="BZ1311" s="96">
        <v>21.04</v>
      </c>
      <c r="CA1311" s="96">
        <v>57.918999999999997</v>
      </c>
      <c r="CB1311" s="96">
        <v>2.56</v>
      </c>
      <c r="CC1311" s="96">
        <v>23.487500000000001</v>
      </c>
      <c r="CD1311" s="96">
        <v>3.42</v>
      </c>
      <c r="CE1311" s="96">
        <v>1.6</v>
      </c>
      <c r="CF1311" s="31">
        <v>21.04</v>
      </c>
      <c r="CG1311" s="30">
        <v>2157</v>
      </c>
      <c r="CH1311" s="96">
        <v>2157</v>
      </c>
      <c r="CI1311" s="96">
        <v>2027</v>
      </c>
      <c r="CJ1311" s="96">
        <f>Population!$CG1311-Population!$CI1311</f>
        <v>130</v>
      </c>
      <c r="CK1311" s="118">
        <f>_xlfn.DAYS(Entries!$AY$2,Population!H1311)</f>
        <v>1809</v>
      </c>
      <c r="CL1311" s="118">
        <f t="shared" si="165"/>
        <v>2646.25</v>
      </c>
      <c r="CM1311" s="117">
        <f>Entries!$AY$5</f>
        <v>0.15</v>
      </c>
      <c r="CN1311" s="117">
        <f t="shared" si="170"/>
        <v>6.0268891979601301E-2</v>
      </c>
      <c r="CO1311" s="119">
        <f t="shared" si="166"/>
        <v>0.41893245158242798</v>
      </c>
      <c r="CP1311" s="30"/>
      <c r="CQ1311" s="19">
        <v>4</v>
      </c>
      <c r="CR1311" s="96" t="s">
        <v>118</v>
      </c>
      <c r="CS1311" s="96"/>
      <c r="CT1311" s="31"/>
      <c r="CU1311" s="30" t="s">
        <v>1431</v>
      </c>
      <c r="CV1311" s="96" t="s">
        <v>1122</v>
      </c>
      <c r="CW1311" s="96" t="s">
        <v>649</v>
      </c>
      <c r="CX1311" s="96" t="s">
        <v>2111</v>
      </c>
      <c r="CY1311" s="96" t="s">
        <v>150</v>
      </c>
      <c r="CZ1311" s="96" t="s">
        <v>151</v>
      </c>
      <c r="DA1311" s="31"/>
      <c r="DB1311" s="17" t="s">
        <v>15463</v>
      </c>
      <c r="DC1311" s="17" t="s">
        <v>15500</v>
      </c>
      <c r="DD1311" s="17">
        <v>1</v>
      </c>
      <c r="DE1311" s="17">
        <v>1</v>
      </c>
      <c r="DF1311" s="17">
        <v>10</v>
      </c>
      <c r="DG1311" s="23" t="s">
        <v>11177</v>
      </c>
      <c r="DH1311" s="145"/>
    </row>
    <row r="1312" spans="1:112" s="17" customFormat="1" x14ac:dyDescent="0.25">
      <c r="A1312" s="32" t="s">
        <v>5124</v>
      </c>
      <c r="B1312" s="98">
        <v>0</v>
      </c>
      <c r="C1312" s="98" t="s">
        <v>15461</v>
      </c>
      <c r="D1312" s="98"/>
      <c r="E1312" s="98">
        <v>40697</v>
      </c>
      <c r="F1312" s="98" t="s">
        <v>5125</v>
      </c>
      <c r="G1312" s="33">
        <v>40694</v>
      </c>
      <c r="H1312" s="44">
        <v>42178</v>
      </c>
      <c r="I1312" s="98" t="s">
        <v>111</v>
      </c>
      <c r="J1312" s="98"/>
      <c r="K1312" s="98"/>
      <c r="L1312" s="98" t="s">
        <v>138</v>
      </c>
      <c r="M1312" t="s">
        <v>139</v>
      </c>
      <c r="N1312" s="98" t="s">
        <v>139</v>
      </c>
      <c r="O1312" t="s">
        <v>139</v>
      </c>
      <c r="P1312" s="64" t="str">
        <f>VLOOKUP(N1312,Entries!J:K,2,FALSE)</f>
        <v>EUROPEAN SPACE AGENCY</v>
      </c>
      <c r="Q1312" s="38" t="s">
        <v>2820</v>
      </c>
      <c r="R1312" s="32" t="s">
        <v>2820</v>
      </c>
      <c r="S1312" s="98" t="s">
        <v>139</v>
      </c>
      <c r="T1312" t="s">
        <v>139</v>
      </c>
      <c r="U1312" s="39" t="s">
        <v>141</v>
      </c>
      <c r="V1312" s="33" t="s">
        <v>141</v>
      </c>
      <c r="W1312" s="64">
        <f>IF(VLOOKUP(R1312,Entries!N:P,3,FALSE)=V1312,1,VLOOKUP(R1312,Entries!N:P,3,FALSE))</f>
        <v>1</v>
      </c>
      <c r="X1312"/>
      <c r="Y1312"/>
      <c r="Z1312" s="98"/>
      <c r="AA1312" s="98"/>
      <c r="AB1312" s="98"/>
      <c r="AC1312" s="98" t="s">
        <v>142</v>
      </c>
      <c r="AD1312" s="98" t="s">
        <v>5126</v>
      </c>
      <c r="AE1312" s="98" t="s">
        <v>94</v>
      </c>
      <c r="AF1312" s="98" t="s">
        <v>94</v>
      </c>
      <c r="AG1312" s="98" t="s">
        <v>650</v>
      </c>
      <c r="AH1312" s="98"/>
      <c r="AI1312" s="98"/>
      <c r="AJ1312" s="98">
        <v>12</v>
      </c>
      <c r="AK1312" s="98" t="s">
        <v>95</v>
      </c>
      <c r="AL1312" s="98"/>
      <c r="AM1312" s="33"/>
      <c r="AN1312" s="32" t="s">
        <v>125</v>
      </c>
      <c r="AO1312" s="98" t="s">
        <v>97</v>
      </c>
      <c r="AP1312" s="33" t="s">
        <v>97</v>
      </c>
      <c r="AQ1312">
        <v>21104.452200389998</v>
      </c>
      <c r="AR1312" t="s">
        <v>2217</v>
      </c>
      <c r="AS1312" t="s">
        <v>11225</v>
      </c>
      <c r="AT1312" t="s">
        <v>13420</v>
      </c>
      <c r="AU1312">
        <v>98.563800000000001</v>
      </c>
      <c r="AV1312" s="98">
        <v>1.7202624753866669</v>
      </c>
      <c r="AW1312">
        <v>180.3417</v>
      </c>
      <c r="AX1312" s="98">
        <v>3.1475557888133334</v>
      </c>
      <c r="AY1312">
        <v>1.198E-4</v>
      </c>
      <c r="AZ1312">
        <v>90.797899999999998</v>
      </c>
      <c r="BA1312" s="98">
        <v>1.5847219792044447</v>
      </c>
      <c r="BB1312">
        <v>269.33429999999998</v>
      </c>
      <c r="BC1312" s="98">
        <v>4.7007693455866661</v>
      </c>
      <c r="BD1312">
        <v>14.30822086</v>
      </c>
      <c r="BE1312" s="96">
        <f t="shared" si="167"/>
        <v>7167.1222347458615</v>
      </c>
      <c r="BF1312" s="96">
        <f t="shared" si="168"/>
        <v>796.98085598958369</v>
      </c>
      <c r="BG1312" s="96">
        <f t="shared" si="169"/>
        <v>795.26361350213938</v>
      </c>
      <c r="BH1312">
        <v>7173.2814205925724</v>
      </c>
      <c r="BI1312">
        <v>1.236397101319213E-3</v>
      </c>
      <c r="BJ1312">
        <v>1.7201680703635811</v>
      </c>
      <c r="BK1312">
        <v>3.1475564430168368</v>
      </c>
      <c r="BL1312">
        <v>1.200858434702561</v>
      </c>
      <c r="BM1312">
        <v>5.0846348775509691</v>
      </c>
      <c r="BN1312">
        <v>1.720262878087595</v>
      </c>
      <c r="BO1312">
        <v>3.1475564440694201</v>
      </c>
      <c r="BP1312">
        <v>1.3902584550414851E-3</v>
      </c>
      <c r="BQ1312">
        <v>1.200858434702561</v>
      </c>
      <c r="BR1312">
        <v>7164.2623815594543</v>
      </c>
      <c r="BS1312" s="96">
        <v>803.22255790955387</v>
      </c>
      <c r="BT1312" s="96">
        <v>783.30220520935563</v>
      </c>
      <c r="BU1312">
        <v>5.0846348775509691</v>
      </c>
      <c r="BV1312" s="65" t="str">
        <f t="shared" si="164"/>
        <v>sunsynchronous observation</v>
      </c>
      <c r="BW1312" s="32" t="s">
        <v>5128</v>
      </c>
      <c r="BX1312" s="98">
        <v>1.8</v>
      </c>
      <c r="BY1312" s="98">
        <v>3.4</v>
      </c>
      <c r="BZ1312" s="98">
        <v>12</v>
      </c>
      <c r="CA1312" s="98">
        <v>21.625900000000001</v>
      </c>
      <c r="CB1312" s="98">
        <v>3.24</v>
      </c>
      <c r="CC1312" s="98">
        <v>11.9015</v>
      </c>
      <c r="CD1312" s="98">
        <v>3.4</v>
      </c>
      <c r="CE1312" s="98">
        <v>1.8</v>
      </c>
      <c r="CF1312" s="33">
        <v>5</v>
      </c>
      <c r="CG1312" s="32">
        <v>1130</v>
      </c>
      <c r="CH1312" s="98">
        <v>1130</v>
      </c>
      <c r="CI1312" s="98">
        <v>1063</v>
      </c>
      <c r="CJ1312" s="98">
        <f>Population!$CG1312-Population!$CI1312</f>
        <v>67</v>
      </c>
      <c r="CK1312" s="120">
        <f>_xlfn.DAYS(Entries!$AY$2,Population!H1312)</f>
        <v>2116</v>
      </c>
      <c r="CL1312" s="120">
        <f t="shared" si="165"/>
        <v>4380</v>
      </c>
      <c r="CM1312" s="122">
        <f>Entries!$AY$5</f>
        <v>0.15</v>
      </c>
      <c r="CN1312" s="122">
        <f t="shared" si="170"/>
        <v>5.9292035398230088E-2</v>
      </c>
      <c r="CO1312" s="121">
        <f t="shared" si="166"/>
        <v>0.58936073059360727</v>
      </c>
      <c r="CP1312" s="32"/>
      <c r="CQ1312" s="19">
        <v>4</v>
      </c>
      <c r="CR1312" s="98" t="s">
        <v>118</v>
      </c>
      <c r="CS1312" s="98"/>
      <c r="CT1312" s="33"/>
      <c r="CU1312" s="32" t="s">
        <v>2270</v>
      </c>
      <c r="CV1312" s="98" t="s">
        <v>147</v>
      </c>
      <c r="CW1312" s="98" t="s">
        <v>5129</v>
      </c>
      <c r="CX1312" s="98" t="s">
        <v>5130</v>
      </c>
      <c r="CY1312" s="98" t="s">
        <v>150</v>
      </c>
      <c r="CZ1312" s="98" t="s">
        <v>257</v>
      </c>
      <c r="DA1312" s="33"/>
      <c r="DB1312" s="17" t="s">
        <v>15463</v>
      </c>
      <c r="DC1312" s="17" t="s">
        <v>15500</v>
      </c>
      <c r="DD1312" s="17">
        <v>1</v>
      </c>
      <c r="DE1312" s="17">
        <v>1</v>
      </c>
      <c r="DF1312" s="17">
        <v>10</v>
      </c>
      <c r="DG1312" s="23" t="s">
        <v>11177</v>
      </c>
      <c r="DH1312" s="145"/>
    </row>
    <row r="1313" spans="1:112" s="17" customFormat="1" x14ac:dyDescent="0.25">
      <c r="A1313" s="30" t="s">
        <v>5131</v>
      </c>
      <c r="B1313" s="96">
        <v>0</v>
      </c>
      <c r="C1313" s="96" t="s">
        <v>15461</v>
      </c>
      <c r="D1313" s="96"/>
      <c r="E1313" s="96">
        <v>42063</v>
      </c>
      <c r="F1313" s="96" t="s">
        <v>5132</v>
      </c>
      <c r="G1313" s="31">
        <v>44955</v>
      </c>
      <c r="H1313" s="43">
        <v>42801</v>
      </c>
      <c r="I1313" s="96" t="s">
        <v>111</v>
      </c>
      <c r="J1313" s="96"/>
      <c r="K1313" s="96"/>
      <c r="L1313" s="96" t="s">
        <v>138</v>
      </c>
      <c r="M1313" s="124" t="s">
        <v>139</v>
      </c>
      <c r="N1313" s="96" t="s">
        <v>139</v>
      </c>
      <c r="O1313" s="124" t="s">
        <v>139</v>
      </c>
      <c r="P1313" s="96" t="str">
        <f>VLOOKUP(N1313,Entries!J:K,2,FALSE)</f>
        <v>EUROPEAN SPACE AGENCY</v>
      </c>
      <c r="Q1313" s="123" t="s">
        <v>2820</v>
      </c>
      <c r="R1313" s="30" t="s">
        <v>2820</v>
      </c>
      <c r="S1313" s="96" t="s">
        <v>139</v>
      </c>
      <c r="T1313" s="124" t="s">
        <v>139</v>
      </c>
      <c r="U1313" s="125" t="s">
        <v>141</v>
      </c>
      <c r="V1313" s="31" t="s">
        <v>141</v>
      </c>
      <c r="W1313" s="64">
        <f>IF(VLOOKUP(R1313,Entries!N:P,3,FALSE)=V1313,1,VLOOKUP(R1313,Entries!N:P,3,FALSE))</f>
        <v>1</v>
      </c>
      <c r="X1313" s="124"/>
      <c r="Y1313" s="124"/>
      <c r="Z1313" s="96"/>
      <c r="AA1313" s="96"/>
      <c r="AB1313" s="96"/>
      <c r="AC1313" s="96" t="s">
        <v>142</v>
      </c>
      <c r="AD1313" s="96" t="s">
        <v>5126</v>
      </c>
      <c r="AE1313" s="96" t="s">
        <v>94</v>
      </c>
      <c r="AF1313" s="96" t="s">
        <v>94</v>
      </c>
      <c r="AG1313" s="96" t="s">
        <v>650</v>
      </c>
      <c r="AH1313" s="96"/>
      <c r="AI1313" s="96"/>
      <c r="AJ1313" s="96">
        <v>12</v>
      </c>
      <c r="AK1313" s="96" t="s">
        <v>95</v>
      </c>
      <c r="AL1313" s="96"/>
      <c r="AM1313" s="31"/>
      <c r="AN1313" s="30" t="s">
        <v>125</v>
      </c>
      <c r="AO1313" s="96" t="s">
        <v>97</v>
      </c>
      <c r="AP1313" s="31" t="s">
        <v>97</v>
      </c>
      <c r="AQ1313">
        <v>21104.347326359999</v>
      </c>
      <c r="AR1313" t="s">
        <v>11547</v>
      </c>
      <c r="AS1313" t="s">
        <v>11225</v>
      </c>
      <c r="AT1313" t="s">
        <v>13421</v>
      </c>
      <c r="AU1313">
        <v>98.564400000000006</v>
      </c>
      <c r="AV1313" s="96">
        <v>1.7202729473600002</v>
      </c>
      <c r="AW1313">
        <v>180.24250000000001</v>
      </c>
      <c r="AX1313" s="96">
        <v>3.1458244225555556</v>
      </c>
      <c r="AY1313">
        <v>1.427E-4</v>
      </c>
      <c r="AZ1313">
        <v>84.237099999999998</v>
      </c>
      <c r="BA1313" s="96">
        <v>1.4702144414622222</v>
      </c>
      <c r="BB1313">
        <v>275.89780000000002</v>
      </c>
      <c r="BC1313" s="96">
        <v>4.8153240072088899</v>
      </c>
      <c r="BD1313">
        <v>14.30821078</v>
      </c>
      <c r="BE1313" s="96">
        <f t="shared" si="167"/>
        <v>7167.1256008589608</v>
      </c>
      <c r="BF1313" s="96">
        <f t="shared" si="168"/>
        <v>797.14834968220384</v>
      </c>
      <c r="BG1313" s="96">
        <f t="shared" si="169"/>
        <v>795.10285203571766</v>
      </c>
      <c r="BH1313">
        <v>7173.2849780394463</v>
      </c>
      <c r="BI1313">
        <v>1.2629102153206E-3</v>
      </c>
      <c r="BJ1313">
        <v>1.7201785359787789</v>
      </c>
      <c r="BK1313">
        <v>3.145825075862597</v>
      </c>
      <c r="BL1313">
        <v>1.195392035340993</v>
      </c>
      <c r="BM1313">
        <v>5.0901484408796476</v>
      </c>
      <c r="BN1313">
        <v>1.720273350070775</v>
      </c>
      <c r="BO1313">
        <v>3.145825077463086</v>
      </c>
      <c r="BP1313">
        <v>1.4059429891554571E-3</v>
      </c>
      <c r="BQ1313">
        <v>1.195392035340993</v>
      </c>
      <c r="BR1313">
        <v>7164.2657776366013</v>
      </c>
      <c r="BS1313" s="96">
        <v>803.33832687911672</v>
      </c>
      <c r="BT1313" s="96">
        <v>783.19322839408687</v>
      </c>
      <c r="BU1313">
        <v>5.0901484408796476</v>
      </c>
      <c r="BV1313" s="60" t="str">
        <f t="shared" si="164"/>
        <v>sunsynchronous observation</v>
      </c>
      <c r="BW1313" s="30" t="s">
        <v>5128</v>
      </c>
      <c r="BX1313" s="96">
        <v>1.8</v>
      </c>
      <c r="BY1313" s="96">
        <v>3.4</v>
      </c>
      <c r="BZ1313" s="96">
        <v>5</v>
      </c>
      <c r="CA1313" s="96">
        <v>11.5457</v>
      </c>
      <c r="CB1313" s="96">
        <v>3.24</v>
      </c>
      <c r="CC1313" s="96">
        <v>8.5181000000000004</v>
      </c>
      <c r="CD1313" s="96">
        <v>3.4</v>
      </c>
      <c r="CE1313" s="96">
        <v>1.8</v>
      </c>
      <c r="CF1313" s="31">
        <v>5</v>
      </c>
      <c r="CG1313" s="30">
        <v>1130</v>
      </c>
      <c r="CH1313" s="96">
        <v>1130</v>
      </c>
      <c r="CI1313" s="96">
        <v>1063</v>
      </c>
      <c r="CJ1313" s="96">
        <f>Population!$CG1313-Population!$CI1313</f>
        <v>67</v>
      </c>
      <c r="CK1313" s="118">
        <f>_xlfn.DAYS(Entries!$AY$2,Population!H1313)</f>
        <v>1493</v>
      </c>
      <c r="CL1313" s="118">
        <f t="shared" si="165"/>
        <v>4380</v>
      </c>
      <c r="CM1313" s="117">
        <f>Entries!$AY$5</f>
        <v>0.15</v>
      </c>
      <c r="CN1313" s="117">
        <f t="shared" si="170"/>
        <v>5.9292035398230088E-2</v>
      </c>
      <c r="CO1313" s="119">
        <f t="shared" si="166"/>
        <v>0.71026255707762553</v>
      </c>
      <c r="CP1313" s="30"/>
      <c r="CQ1313" s="19">
        <v>4</v>
      </c>
      <c r="CR1313" s="96" t="s">
        <v>118</v>
      </c>
      <c r="CS1313" s="96"/>
      <c r="CT1313" s="31"/>
      <c r="CU1313" s="30" t="s">
        <v>2270</v>
      </c>
      <c r="CV1313" s="96" t="s">
        <v>147</v>
      </c>
      <c r="CW1313" s="96" t="s">
        <v>5129</v>
      </c>
      <c r="CX1313" s="96" t="s">
        <v>5130</v>
      </c>
      <c r="CY1313" s="96" t="s">
        <v>150</v>
      </c>
      <c r="CZ1313" s="96" t="s">
        <v>257</v>
      </c>
      <c r="DA1313" s="31"/>
      <c r="DB1313" s="17" t="s">
        <v>15463</v>
      </c>
      <c r="DC1313" s="17" t="s">
        <v>15500</v>
      </c>
      <c r="DD1313" s="17">
        <v>1</v>
      </c>
      <c r="DE1313" s="17">
        <v>1</v>
      </c>
      <c r="DF1313" s="17">
        <v>10</v>
      </c>
      <c r="DG1313" s="23" t="s">
        <v>11177</v>
      </c>
      <c r="DH1313" s="145"/>
    </row>
    <row r="1314" spans="1:112" s="17" customFormat="1" x14ac:dyDescent="0.25">
      <c r="A1314" s="32" t="s">
        <v>5134</v>
      </c>
      <c r="B1314" s="98">
        <v>0</v>
      </c>
      <c r="C1314" s="98" t="s">
        <v>15461</v>
      </c>
      <c r="D1314" s="98"/>
      <c r="E1314" s="98">
        <v>41335</v>
      </c>
      <c r="F1314" s="98" t="s">
        <v>5135</v>
      </c>
      <c r="G1314" s="33">
        <v>41332</v>
      </c>
      <c r="H1314" s="44">
        <v>42416</v>
      </c>
      <c r="I1314" s="98" t="s">
        <v>574</v>
      </c>
      <c r="J1314" s="98"/>
      <c r="K1314" s="98"/>
      <c r="L1314" s="98" t="s">
        <v>948</v>
      </c>
      <c r="M1314" t="s">
        <v>139</v>
      </c>
      <c r="N1314" s="98" t="s">
        <v>139</v>
      </c>
      <c r="O1314" t="s">
        <v>139</v>
      </c>
      <c r="P1314" s="64" t="str">
        <f>VLOOKUP(N1314,Entries!J:K,2,FALSE)</f>
        <v>EUROPEAN SPACE AGENCY</v>
      </c>
      <c r="Q1314" s="38" t="s">
        <v>2820</v>
      </c>
      <c r="R1314" s="32" t="s">
        <v>2820</v>
      </c>
      <c r="S1314" s="98" t="s">
        <v>139</v>
      </c>
      <c r="T1314" t="s">
        <v>139</v>
      </c>
      <c r="U1314" s="39" t="s">
        <v>141</v>
      </c>
      <c r="V1314" s="33" t="s">
        <v>141</v>
      </c>
      <c r="W1314" s="64">
        <f>IF(VLOOKUP(R1314,Entries!N:P,3,FALSE)=V1314,1,VLOOKUP(R1314,Entries!N:P,3,FALSE))</f>
        <v>1</v>
      </c>
      <c r="X1314"/>
      <c r="Y1314"/>
      <c r="Z1314" s="98"/>
      <c r="AA1314" s="98"/>
      <c r="AB1314" s="98"/>
      <c r="AC1314" s="98" t="s">
        <v>142</v>
      </c>
      <c r="AD1314" s="98" t="s">
        <v>5126</v>
      </c>
      <c r="AE1314" s="98" t="s">
        <v>94</v>
      </c>
      <c r="AF1314" s="98" t="s">
        <v>94</v>
      </c>
      <c r="AG1314" s="98" t="s">
        <v>650</v>
      </c>
      <c r="AH1314" s="98"/>
      <c r="AI1314" s="98"/>
      <c r="AJ1314" s="98">
        <v>7</v>
      </c>
      <c r="AK1314" s="98" t="s">
        <v>95</v>
      </c>
      <c r="AL1314" s="98"/>
      <c r="AM1314" s="33"/>
      <c r="AN1314" s="32" t="s">
        <v>125</v>
      </c>
      <c r="AO1314" s="98" t="s">
        <v>97</v>
      </c>
      <c r="AP1314" s="33" t="s">
        <v>97</v>
      </c>
      <c r="AQ1314">
        <v>21104.567063959999</v>
      </c>
      <c r="AR1314" t="s">
        <v>11506</v>
      </c>
      <c r="AS1314" t="s">
        <v>11225</v>
      </c>
      <c r="AT1314" t="s">
        <v>13422</v>
      </c>
      <c r="AU1314">
        <v>98.629800000000003</v>
      </c>
      <c r="AV1314" s="98">
        <v>1.7214143924533334</v>
      </c>
      <c r="AW1314">
        <v>173.01300000000001</v>
      </c>
      <c r="AX1314" s="98">
        <v>3.0196458705333336</v>
      </c>
      <c r="AY1314">
        <v>1.3019999999999999E-4</v>
      </c>
      <c r="AZ1314">
        <v>85.382099999999994</v>
      </c>
      <c r="BA1314" s="98">
        <v>1.4901984572400002</v>
      </c>
      <c r="BB1314">
        <v>274.75080000000003</v>
      </c>
      <c r="BC1314" s="98">
        <v>4.7953050848533341</v>
      </c>
      <c r="BD1314">
        <v>14.267339679999999</v>
      </c>
      <c r="BE1314" s="96">
        <f t="shared" si="167"/>
        <v>7180.8066670672097</v>
      </c>
      <c r="BF1314" s="96">
        <f t="shared" si="168"/>
        <v>810.74160809526256</v>
      </c>
      <c r="BG1314" s="96">
        <f t="shared" si="169"/>
        <v>808.87172603915769</v>
      </c>
      <c r="BH1314">
        <v>7186.9542662607037</v>
      </c>
      <c r="BI1314">
        <v>1.247611935924664E-3</v>
      </c>
      <c r="BJ1314">
        <v>1.721319643382746</v>
      </c>
      <c r="BK1314">
        <v>3.019646498782643</v>
      </c>
      <c r="BL1314">
        <v>1.1950968747146751</v>
      </c>
      <c r="BM1314">
        <v>5.0904086660307897</v>
      </c>
      <c r="BN1314">
        <v>1.7214147952488521</v>
      </c>
      <c r="BO1314">
        <v>3.0196464991757659</v>
      </c>
      <c r="BP1314">
        <v>1.393232691896098E-3</v>
      </c>
      <c r="BQ1314">
        <v>1.1950968747146751</v>
      </c>
      <c r="BR1314">
        <v>7177.9554369398447</v>
      </c>
      <c r="BS1314" s="96">
        <v>816.95599911556292</v>
      </c>
      <c r="BT1314" s="96">
        <v>796.95487476412745</v>
      </c>
      <c r="BU1314">
        <v>5.0904086660307897</v>
      </c>
      <c r="BV1314" s="65" t="str">
        <f t="shared" si="164"/>
        <v>sunsynchronous observation</v>
      </c>
      <c r="BW1314" s="32" t="s">
        <v>3794</v>
      </c>
      <c r="BX1314" s="98">
        <v>2.2000000000000002</v>
      </c>
      <c r="BY1314" s="98">
        <v>3.7</v>
      </c>
      <c r="BZ1314" s="98">
        <v>6.9</v>
      </c>
      <c r="CA1314" s="98">
        <v>18.119900000000001</v>
      </c>
      <c r="CB1314" s="98">
        <v>4.84</v>
      </c>
      <c r="CC1314" s="98">
        <v>12.453900000000001</v>
      </c>
      <c r="CD1314" s="98">
        <v>3.7</v>
      </c>
      <c r="CE1314" s="98">
        <v>2.2000000000000002</v>
      </c>
      <c r="CF1314" s="33">
        <v>5</v>
      </c>
      <c r="CG1314" s="32">
        <v>1250</v>
      </c>
      <c r="CH1314" s="98">
        <v>1250</v>
      </c>
      <c r="CI1314" s="98">
        <v>1150</v>
      </c>
      <c r="CJ1314" s="98">
        <f>Population!$CG1314-Population!$CI1314</f>
        <v>100</v>
      </c>
      <c r="CK1314" s="120">
        <f>_xlfn.DAYS(Entries!$AY$2,Population!H1314)</f>
        <v>1878</v>
      </c>
      <c r="CL1314" s="120">
        <f t="shared" si="165"/>
        <v>2555</v>
      </c>
      <c r="CM1314" s="122">
        <f>Entries!$AY$5</f>
        <v>0.15</v>
      </c>
      <c r="CN1314" s="122">
        <f t="shared" si="170"/>
        <v>0.08</v>
      </c>
      <c r="CO1314" s="121">
        <f t="shared" si="166"/>
        <v>0.37522504892367914</v>
      </c>
      <c r="CP1314" s="32"/>
      <c r="CQ1314" s="19">
        <v>2</v>
      </c>
      <c r="CR1314" s="98" t="s">
        <v>118</v>
      </c>
      <c r="CS1314" s="98"/>
      <c r="CT1314" s="33"/>
      <c r="CU1314" s="32" t="s">
        <v>1431</v>
      </c>
      <c r="CV1314" s="98" t="s">
        <v>1122</v>
      </c>
      <c r="CW1314" s="98" t="s">
        <v>649</v>
      </c>
      <c r="CX1314" s="98" t="s">
        <v>5137</v>
      </c>
      <c r="CY1314" s="98" t="s">
        <v>107</v>
      </c>
      <c r="CZ1314" s="98" t="s">
        <v>257</v>
      </c>
      <c r="DA1314" s="33"/>
      <c r="DB1314" s="17" t="s">
        <v>15463</v>
      </c>
      <c r="DC1314" s="17" t="s">
        <v>15500</v>
      </c>
      <c r="DD1314" s="17">
        <v>1</v>
      </c>
      <c r="DE1314" s="17">
        <v>1</v>
      </c>
      <c r="DF1314" s="17">
        <v>10</v>
      </c>
      <c r="DG1314" s="23" t="s">
        <v>11177</v>
      </c>
      <c r="DH1314" s="145"/>
    </row>
    <row r="1315" spans="1:112" s="17" customFormat="1" x14ac:dyDescent="0.25">
      <c r="A1315" s="30" t="s">
        <v>5138</v>
      </c>
      <c r="B1315" s="15">
        <v>0</v>
      </c>
      <c r="C1315" s="96" t="s">
        <v>15461</v>
      </c>
      <c r="D1315" s="15"/>
      <c r="E1315" s="15">
        <v>43437</v>
      </c>
      <c r="F1315" s="15" t="s">
        <v>5139</v>
      </c>
      <c r="G1315" s="31">
        <v>52904</v>
      </c>
      <c r="H1315" s="43">
        <v>43215</v>
      </c>
      <c r="I1315" s="96" t="s">
        <v>574</v>
      </c>
      <c r="J1315" s="96"/>
      <c r="K1315" s="96"/>
      <c r="L1315" s="15" t="s">
        <v>948</v>
      </c>
      <c r="M1315" s="124" t="s">
        <v>139</v>
      </c>
      <c r="N1315" s="15" t="s">
        <v>139</v>
      </c>
      <c r="O1315" s="124" t="s">
        <v>139</v>
      </c>
      <c r="P1315" s="96" t="str">
        <f>VLOOKUP(N1315,Entries!J:K,2,FALSE)</f>
        <v>EUROPEAN SPACE AGENCY</v>
      </c>
      <c r="Q1315" s="123" t="s">
        <v>2820</v>
      </c>
      <c r="R1315" s="30" t="s">
        <v>2820</v>
      </c>
      <c r="S1315" s="15" t="s">
        <v>139</v>
      </c>
      <c r="T1315" s="124" t="s">
        <v>139</v>
      </c>
      <c r="U1315" s="125" t="s">
        <v>141</v>
      </c>
      <c r="V1315" s="31" t="s">
        <v>141</v>
      </c>
      <c r="W1315" s="64">
        <f>IF(VLOOKUP(R1315,Entries!N:P,3,FALSE)=V1315,1,VLOOKUP(R1315,Entries!N:P,3,FALSE))</f>
        <v>1</v>
      </c>
      <c r="X1315" s="124"/>
      <c r="Y1315" s="124"/>
      <c r="Z1315" s="15"/>
      <c r="AA1315" s="15"/>
      <c r="AB1315" s="96"/>
      <c r="AC1315" s="15" t="s">
        <v>142</v>
      </c>
      <c r="AD1315" s="15" t="s">
        <v>5126</v>
      </c>
      <c r="AE1315" s="15" t="s">
        <v>94</v>
      </c>
      <c r="AF1315" s="96" t="s">
        <v>94</v>
      </c>
      <c r="AG1315" s="96" t="s">
        <v>650</v>
      </c>
      <c r="AH1315" s="96"/>
      <c r="AI1315" s="15"/>
      <c r="AJ1315" s="96">
        <v>7</v>
      </c>
      <c r="AK1315" s="15" t="s">
        <v>95</v>
      </c>
      <c r="AL1315" s="15"/>
      <c r="AM1315" s="31"/>
      <c r="AN1315" s="30" t="s">
        <v>125</v>
      </c>
      <c r="AO1315" s="15" t="s">
        <v>97</v>
      </c>
      <c r="AP1315" s="31" t="s">
        <v>97</v>
      </c>
      <c r="AQ1315">
        <v>21104.188963190001</v>
      </c>
      <c r="AR1315" t="s">
        <v>11537</v>
      </c>
      <c r="AS1315" t="s">
        <v>11225</v>
      </c>
      <c r="AT1315" t="s">
        <v>13423</v>
      </c>
      <c r="AU1315">
        <v>98.619100000000003</v>
      </c>
      <c r="AV1315" s="96">
        <v>1.7212276422622224</v>
      </c>
      <c r="AW1315">
        <v>172.57499999999999</v>
      </c>
      <c r="AX1315" s="96">
        <v>3.0120013299999999</v>
      </c>
      <c r="AY1315">
        <v>1.495E-4</v>
      </c>
      <c r="AZ1315">
        <v>86.408000000000001</v>
      </c>
      <c r="BA1315" s="96">
        <v>1.5081037863111113</v>
      </c>
      <c r="BB1315">
        <v>273.72710000000001</v>
      </c>
      <c r="BC1315" s="96">
        <v>4.7774381530177781</v>
      </c>
      <c r="BD1315">
        <v>14.267396140000001</v>
      </c>
      <c r="BE1315" s="96">
        <f t="shared" si="167"/>
        <v>7180.787722773629</v>
      </c>
      <c r="BF1315" s="96">
        <f t="shared" si="168"/>
        <v>810.86125053818341</v>
      </c>
      <c r="BG1315" s="96">
        <f t="shared" si="169"/>
        <v>808.7141950090745</v>
      </c>
      <c r="BH1315">
        <v>7186.9353258358888</v>
      </c>
      <c r="BI1315">
        <v>1.265326556299634E-3</v>
      </c>
      <c r="BJ1315">
        <v>1.7211330069694399</v>
      </c>
      <c r="BK1315">
        <v>3.0120019567602938</v>
      </c>
      <c r="BL1315">
        <v>1.201598083682522</v>
      </c>
      <c r="BM1315">
        <v>5.0839458633415484</v>
      </c>
      <c r="BN1315">
        <v>1.721228044985768</v>
      </c>
      <c r="BO1315">
        <v>3.0120019570672509</v>
      </c>
      <c r="BP1315">
        <v>1.407043506355044E-3</v>
      </c>
      <c r="BQ1315">
        <v>1.201598083682522</v>
      </c>
      <c r="BR1315">
        <v>7177.9359740963619</v>
      </c>
      <c r="BS1315" s="96">
        <v>817.03564229774656</v>
      </c>
      <c r="BT1315" s="96">
        <v>796.83630589497716</v>
      </c>
      <c r="BU1315">
        <v>5.0839458633415484</v>
      </c>
      <c r="BV1315" s="60" t="str">
        <f t="shared" si="164"/>
        <v>sunsynchronous observation</v>
      </c>
      <c r="BW1315" s="30" t="s">
        <v>3794</v>
      </c>
      <c r="BX1315" s="15">
        <v>2.2000000000000002</v>
      </c>
      <c r="BY1315" s="15">
        <v>3.7</v>
      </c>
      <c r="BZ1315" s="15">
        <v>6.9</v>
      </c>
      <c r="CA1315" s="15">
        <v>18.119900000000001</v>
      </c>
      <c r="CB1315" s="15">
        <v>4.84</v>
      </c>
      <c r="CC1315" s="15">
        <v>12.453900000000001</v>
      </c>
      <c r="CD1315" s="15">
        <v>3.7</v>
      </c>
      <c r="CE1315" s="15">
        <v>2.2000000000000002</v>
      </c>
      <c r="CF1315" s="31">
        <v>5</v>
      </c>
      <c r="CG1315" s="30">
        <v>1250</v>
      </c>
      <c r="CH1315" s="15">
        <v>1250</v>
      </c>
      <c r="CI1315" s="15">
        <v>1150</v>
      </c>
      <c r="CJ1315" s="96">
        <f>Population!$CG1315-Population!$CI1315</f>
        <v>100</v>
      </c>
      <c r="CK1315" s="118">
        <f>_xlfn.DAYS(Entries!$AY$2,Population!H1315)</f>
        <v>1079</v>
      </c>
      <c r="CL1315" s="118">
        <f t="shared" si="165"/>
        <v>2555</v>
      </c>
      <c r="CM1315" s="117">
        <f>Entries!$AY$5</f>
        <v>0.15</v>
      </c>
      <c r="CN1315" s="117">
        <f t="shared" si="170"/>
        <v>0.08</v>
      </c>
      <c r="CO1315" s="119">
        <f t="shared" si="166"/>
        <v>0.64103718199608606</v>
      </c>
      <c r="CP1315" s="30"/>
      <c r="CQ1315" s="19">
        <v>4</v>
      </c>
      <c r="CR1315" s="15" t="s">
        <v>118</v>
      </c>
      <c r="CS1315" s="15"/>
      <c r="CT1315" s="31"/>
      <c r="CU1315" s="30" t="s">
        <v>1431</v>
      </c>
      <c r="CV1315" s="15" t="s">
        <v>1122</v>
      </c>
      <c r="CW1315" s="15" t="s">
        <v>649</v>
      </c>
      <c r="CX1315" s="15" t="s">
        <v>5137</v>
      </c>
      <c r="CY1315" s="15" t="s">
        <v>107</v>
      </c>
      <c r="CZ1315" s="15" t="s">
        <v>257</v>
      </c>
      <c r="DA1315" s="31"/>
      <c r="DB1315" s="17" t="s">
        <v>15463</v>
      </c>
      <c r="DC1315" s="17" t="s">
        <v>15500</v>
      </c>
      <c r="DD1315" s="17">
        <v>1</v>
      </c>
      <c r="DE1315" s="17">
        <v>1</v>
      </c>
      <c r="DF1315" s="17">
        <v>10</v>
      </c>
      <c r="DG1315" s="23" t="s">
        <v>11177</v>
      </c>
      <c r="DH1315" s="145"/>
    </row>
    <row r="1316" spans="1:112" s="17" customFormat="1" x14ac:dyDescent="0.25">
      <c r="A1316" s="32" t="s">
        <v>5141</v>
      </c>
      <c r="B1316" s="18">
        <v>0</v>
      </c>
      <c r="C1316" s="98" t="s">
        <v>15461</v>
      </c>
      <c r="D1316" s="18"/>
      <c r="E1316" s="18">
        <v>42969</v>
      </c>
      <c r="F1316" s="18" t="s">
        <v>5142</v>
      </c>
      <c r="G1316" s="33">
        <v>47383</v>
      </c>
      <c r="H1316" s="44">
        <v>43021</v>
      </c>
      <c r="I1316" s="98" t="s">
        <v>574</v>
      </c>
      <c r="J1316" s="98"/>
      <c r="K1316" s="98"/>
      <c r="L1316" s="18" t="s">
        <v>948</v>
      </c>
      <c r="M1316" t="s">
        <v>139</v>
      </c>
      <c r="N1316" s="18" t="s">
        <v>139</v>
      </c>
      <c r="O1316" t="s">
        <v>139</v>
      </c>
      <c r="P1316" s="64" t="str">
        <f>VLOOKUP(N1316,Entries!J:K,2,FALSE)</f>
        <v>EUROPEAN SPACE AGENCY</v>
      </c>
      <c r="Q1316" s="38" t="s">
        <v>2820</v>
      </c>
      <c r="R1316" s="32" t="s">
        <v>2820</v>
      </c>
      <c r="S1316" s="18" t="s">
        <v>139</v>
      </c>
      <c r="T1316" t="s">
        <v>139</v>
      </c>
      <c r="U1316" s="39" t="s">
        <v>141</v>
      </c>
      <c r="V1316" s="33" t="s">
        <v>141</v>
      </c>
      <c r="W1316" s="64">
        <f>IF(VLOOKUP(R1316,Entries!N:P,3,FALSE)=V1316,1,VLOOKUP(R1316,Entries!N:P,3,FALSE))</f>
        <v>1</v>
      </c>
      <c r="X1316"/>
      <c r="Y1316"/>
      <c r="Z1316" s="18"/>
      <c r="AA1316" s="18"/>
      <c r="AB1316" s="98"/>
      <c r="AC1316" s="18" t="s">
        <v>239</v>
      </c>
      <c r="AD1316" s="18" t="s">
        <v>329</v>
      </c>
      <c r="AE1316" s="18" t="s">
        <v>94</v>
      </c>
      <c r="AF1316" s="98" t="s">
        <v>94</v>
      </c>
      <c r="AG1316" s="98" t="s">
        <v>650</v>
      </c>
      <c r="AH1316" s="98"/>
      <c r="AI1316" s="18"/>
      <c r="AJ1316" s="98">
        <v>7</v>
      </c>
      <c r="AK1316" s="18" t="s">
        <v>95</v>
      </c>
      <c r="AL1316" s="18"/>
      <c r="AM1316" s="33"/>
      <c r="AN1316" s="32" t="s">
        <v>125</v>
      </c>
      <c r="AO1316" s="18" t="s">
        <v>97</v>
      </c>
      <c r="AP1316" s="33" t="s">
        <v>97</v>
      </c>
      <c r="AQ1316">
        <v>21104.432617160001</v>
      </c>
      <c r="AR1316" t="s">
        <v>843</v>
      </c>
      <c r="AS1316" t="s">
        <v>11225</v>
      </c>
      <c r="AT1316" t="s">
        <v>13424</v>
      </c>
      <c r="AU1316">
        <v>98.733099999999993</v>
      </c>
      <c r="AV1316" s="98">
        <v>1.7232173171955556</v>
      </c>
      <c r="AW1316">
        <v>45.198900000000002</v>
      </c>
      <c r="AX1316" s="98">
        <v>0.78886945916000006</v>
      </c>
      <c r="AY1316">
        <v>1.1510000000000001E-4</v>
      </c>
      <c r="AZ1316">
        <v>86.164500000000004</v>
      </c>
      <c r="BA1316" s="98">
        <v>1.5038539104666666</v>
      </c>
      <c r="BB1316">
        <v>273.96629999999999</v>
      </c>
      <c r="BC1316" s="98">
        <v>4.7816129797200002</v>
      </c>
      <c r="BD1316">
        <v>14.19554078</v>
      </c>
      <c r="BE1316" s="96">
        <f t="shared" si="167"/>
        <v>7204.9992585292521</v>
      </c>
      <c r="BF1316" s="96">
        <f t="shared" si="168"/>
        <v>834.82855394390845</v>
      </c>
      <c r="BG1316" s="96">
        <f t="shared" si="169"/>
        <v>833.16996311459479</v>
      </c>
      <c r="BH1316">
        <v>7211.1261891956519</v>
      </c>
      <c r="BI1316">
        <v>1.228268784894581E-3</v>
      </c>
      <c r="BJ1316">
        <v>1.7231221109845101</v>
      </c>
      <c r="BK1316">
        <v>0.78886962317433307</v>
      </c>
      <c r="BL1316">
        <v>1.19354235588025</v>
      </c>
      <c r="BM1316">
        <v>5.091926513455296</v>
      </c>
      <c r="BN1316">
        <v>1.7232177200501659</v>
      </c>
      <c r="BO1316">
        <v>0.78886962369643465</v>
      </c>
      <c r="BP1316">
        <v>1.375638227819332E-3</v>
      </c>
      <c r="BQ1316">
        <v>1.19354235588025</v>
      </c>
      <c r="BR1316">
        <v>7202.1626043785964</v>
      </c>
      <c r="BS1316" s="96">
        <v>841.07017458015071</v>
      </c>
      <c r="BT1316" s="96">
        <v>821.25503417704203</v>
      </c>
      <c r="BU1316">
        <v>5.091926513455296</v>
      </c>
      <c r="BV1316" s="65" t="str">
        <f t="shared" si="164"/>
        <v>sunsynchronous observation</v>
      </c>
      <c r="BW1316" s="32" t="s">
        <v>5145</v>
      </c>
      <c r="BX1316" s="18">
        <v>2</v>
      </c>
      <c r="BY1316" s="18">
        <v>2.7</v>
      </c>
      <c r="BZ1316" s="18">
        <v>7</v>
      </c>
      <c r="CA1316" s="18">
        <v>17.992799999999999</v>
      </c>
      <c r="CB1316" s="18">
        <v>2.5981000000000001</v>
      </c>
      <c r="CC1316" s="18">
        <v>9.39</v>
      </c>
      <c r="CD1316" s="18">
        <v>2.7</v>
      </c>
      <c r="CE1316" s="18">
        <v>2</v>
      </c>
      <c r="CF1316" s="33">
        <v>7</v>
      </c>
      <c r="CG1316" s="32">
        <v>820</v>
      </c>
      <c r="CH1316" s="18">
        <v>820</v>
      </c>
      <c r="CI1316" s="18">
        <v>738</v>
      </c>
      <c r="CJ1316" s="98">
        <f>Population!$CG1316-Population!$CI1316</f>
        <v>82</v>
      </c>
      <c r="CK1316" s="120">
        <f>_xlfn.DAYS(Entries!$AY$2,Population!H1316)</f>
        <v>1273</v>
      </c>
      <c r="CL1316" s="120">
        <f t="shared" si="165"/>
        <v>2555</v>
      </c>
      <c r="CM1316" s="122">
        <f>Entries!$AY$5</f>
        <v>0.15</v>
      </c>
      <c r="CN1316" s="122">
        <f t="shared" si="170"/>
        <v>0.1</v>
      </c>
      <c r="CO1316" s="121">
        <f t="shared" si="166"/>
        <v>0.57649706457925642</v>
      </c>
      <c r="CP1316" s="32"/>
      <c r="CQ1316" s="19">
        <v>2</v>
      </c>
      <c r="CR1316" s="18" t="s">
        <v>118</v>
      </c>
      <c r="CS1316" s="18"/>
      <c r="CT1316" s="33"/>
      <c r="CU1316" s="32" t="s">
        <v>5146</v>
      </c>
      <c r="CV1316" s="18" t="s">
        <v>147</v>
      </c>
      <c r="CW1316" s="18" t="s">
        <v>5129</v>
      </c>
      <c r="CX1316" s="18" t="s">
        <v>5147</v>
      </c>
      <c r="CY1316" s="18" t="s">
        <v>150</v>
      </c>
      <c r="CZ1316" s="18" t="s">
        <v>1479</v>
      </c>
      <c r="DA1316" s="33"/>
      <c r="DB1316" s="17" t="s">
        <v>15463</v>
      </c>
      <c r="DC1316" s="17" t="s">
        <v>15500</v>
      </c>
      <c r="DD1316" s="17">
        <v>1</v>
      </c>
      <c r="DE1316" s="17">
        <v>1</v>
      </c>
      <c r="DF1316" s="17">
        <v>10</v>
      </c>
      <c r="DG1316" s="23" t="s">
        <v>11182</v>
      </c>
      <c r="DH1316" s="145"/>
    </row>
    <row r="1317" spans="1:112" s="17" customFormat="1" x14ac:dyDescent="0.25">
      <c r="A1317" s="30" t="s">
        <v>5148</v>
      </c>
      <c r="B1317" s="96">
        <v>0</v>
      </c>
      <c r="C1317" s="96" t="s">
        <v>15461</v>
      </c>
      <c r="D1317" s="96"/>
      <c r="E1317" s="96">
        <v>46984</v>
      </c>
      <c r="F1317" s="96" t="s">
        <v>5149</v>
      </c>
      <c r="G1317" s="31">
        <v>65280</v>
      </c>
      <c r="H1317" s="43">
        <v>44156</v>
      </c>
      <c r="I1317" s="97" t="s">
        <v>10233</v>
      </c>
      <c r="J1317" s="97"/>
      <c r="K1317" s="97"/>
      <c r="L1317" s="96" t="s">
        <v>2174</v>
      </c>
      <c r="M1317" s="124" t="s">
        <v>156</v>
      </c>
      <c r="N1317" s="96" t="s">
        <v>156</v>
      </c>
      <c r="O1317" s="124" t="s">
        <v>11126</v>
      </c>
      <c r="P1317" s="96" t="str">
        <f>VLOOKUP(N1317,Entries!J:K,2,FALSE)</f>
        <v>UNITED STATES OF AMERICA</v>
      </c>
      <c r="Q1317" s="123" t="s">
        <v>456</v>
      </c>
      <c r="R1317" s="113" t="s">
        <v>2820</v>
      </c>
      <c r="S1317" s="96" t="s">
        <v>139</v>
      </c>
      <c r="T1317" s="124" t="s">
        <v>139</v>
      </c>
      <c r="U1317" s="125" t="s">
        <v>141</v>
      </c>
      <c r="V1317" s="31" t="s">
        <v>141</v>
      </c>
      <c r="W1317" s="64">
        <f>IF(VLOOKUP(R1317,Entries!N:P,3,FALSE)=V1317,1,VLOOKUP(R1317,Entries!N:P,3,FALSE))</f>
        <v>1</v>
      </c>
      <c r="X1317" s="124"/>
      <c r="Y1317" s="124"/>
      <c r="Z1317" s="105" t="s">
        <v>140</v>
      </c>
      <c r="AA1317" s="105" t="s">
        <v>139</v>
      </c>
      <c r="AB1317" s="105" t="s">
        <v>141</v>
      </c>
      <c r="AC1317" s="96" t="s">
        <v>142</v>
      </c>
      <c r="AD1317" s="96" t="s">
        <v>2821</v>
      </c>
      <c r="AE1317" s="96" t="s">
        <v>144</v>
      </c>
      <c r="AF1317" s="96" t="s">
        <v>94</v>
      </c>
      <c r="AG1317" s="96" t="s">
        <v>2487</v>
      </c>
      <c r="AH1317" s="96"/>
      <c r="AI1317" s="96"/>
      <c r="AJ1317" s="96">
        <v>5.5</v>
      </c>
      <c r="AK1317" s="96" t="s">
        <v>95</v>
      </c>
      <c r="AL1317" s="96"/>
      <c r="AM1317" s="31"/>
      <c r="AN1317" s="30" t="s">
        <v>191</v>
      </c>
      <c r="AO1317" s="96" t="s">
        <v>134</v>
      </c>
      <c r="AP1317" s="31" t="s">
        <v>160</v>
      </c>
      <c r="AQ1317">
        <v>21104.3356226</v>
      </c>
      <c r="AR1317" t="s">
        <v>1066</v>
      </c>
      <c r="AS1317" t="s">
        <v>11225</v>
      </c>
      <c r="AT1317" t="s">
        <v>11225</v>
      </c>
      <c r="AU1317">
        <v>66.041700000000006</v>
      </c>
      <c r="AV1317" s="96">
        <v>1.1526448688133335</v>
      </c>
      <c r="AW1317">
        <v>100.325</v>
      </c>
      <c r="AX1317" s="96">
        <v>1.7510012077777779</v>
      </c>
      <c r="AY1317">
        <v>8.0440000000000004E-4</v>
      </c>
      <c r="AZ1317">
        <v>265.88580000000002</v>
      </c>
      <c r="BA1317" s="96">
        <v>4.6405816788533336</v>
      </c>
      <c r="BB1317">
        <v>94.123999999999995</v>
      </c>
      <c r="BC1317" s="96">
        <v>1.6427733633777779</v>
      </c>
      <c r="BD1317">
        <v>12.80930654</v>
      </c>
      <c r="BE1317" s="96">
        <f t="shared" si="167"/>
        <v>7715.8685862452749</v>
      </c>
      <c r="BF1317" s="96">
        <f t="shared" si="168"/>
        <v>1351.0752309360505</v>
      </c>
      <c r="BG1317" s="96">
        <f t="shared" si="169"/>
        <v>1338.6619415544992</v>
      </c>
      <c r="BH1317">
        <v>7721.5893851562987</v>
      </c>
      <c r="BI1317">
        <v>4.4318686523334117E-4</v>
      </c>
      <c r="BJ1317">
        <v>1.1528510715675919</v>
      </c>
      <c r="BK1317">
        <v>1.751001573771175</v>
      </c>
      <c r="BL1317">
        <v>0.1898170991905018</v>
      </c>
      <c r="BM1317">
        <v>6.0935391791967888</v>
      </c>
      <c r="BN1317">
        <v>1.152645109004562</v>
      </c>
      <c r="BO1317">
        <v>1.7510015720924419</v>
      </c>
      <c r="BP1317">
        <v>6.0114025121621082E-4</v>
      </c>
      <c r="BQ1317">
        <v>0.1898170991905018</v>
      </c>
      <c r="BR1317">
        <v>7714.4380758037078</v>
      </c>
      <c r="BS1317" s="96">
        <v>1348.0755350465888</v>
      </c>
      <c r="BT1317" s="96">
        <v>1338.8006165608276</v>
      </c>
      <c r="BU1317">
        <v>6.0935391791967888</v>
      </c>
      <c r="BV1317" s="60" t="str">
        <f t="shared" si="164"/>
        <v>Earth Observation</v>
      </c>
      <c r="BW1317" s="30" t="s">
        <v>1113</v>
      </c>
      <c r="BX1317" s="16">
        <v>4.37</v>
      </c>
      <c r="BY1317" s="16">
        <v>2.35</v>
      </c>
      <c r="BZ1317" s="96">
        <v>5.15</v>
      </c>
      <c r="CA1317" s="16">
        <v>16.103300000000001</v>
      </c>
      <c r="CB1317" s="16">
        <v>88.936000000000007</v>
      </c>
      <c r="CC1317" s="16">
        <v>13.904</v>
      </c>
      <c r="CD1317" s="96">
        <v>5.2</v>
      </c>
      <c r="CE1317" s="96">
        <v>2.4</v>
      </c>
      <c r="CF1317" s="31">
        <v>5.5</v>
      </c>
      <c r="CG1317" s="30">
        <v>1192</v>
      </c>
      <c r="CH1317" s="96">
        <v>962</v>
      </c>
      <c r="CI1317" s="96">
        <v>1192</v>
      </c>
      <c r="CJ1317" s="96">
        <f>Population!$CG1317-Population!$CI1317</f>
        <v>0</v>
      </c>
      <c r="CK1317" s="118">
        <f>_xlfn.DAYS(Entries!$AY$2,Population!H1317)</f>
        <v>138</v>
      </c>
      <c r="CL1317" s="118">
        <f t="shared" si="165"/>
        <v>2007.5</v>
      </c>
      <c r="CM1317" s="117">
        <f>Entries!$AY$5</f>
        <v>0.15</v>
      </c>
      <c r="CN1317" s="117">
        <f t="shared" si="170"/>
        <v>0</v>
      </c>
      <c r="CO1317" s="119">
        <f t="shared" si="166"/>
        <v>0.94156911581569114</v>
      </c>
      <c r="CP1317" s="30"/>
      <c r="CQ1317" s="19">
        <v>4</v>
      </c>
      <c r="CR1317" s="96" t="s">
        <v>118</v>
      </c>
      <c r="CS1317" s="96"/>
      <c r="CT1317" s="31"/>
      <c r="CU1317" s="30" t="s">
        <v>1114</v>
      </c>
      <c r="CV1317" s="96" t="s">
        <v>5150</v>
      </c>
      <c r="CW1317" s="96" t="s">
        <v>5151</v>
      </c>
      <c r="CX1317" s="96" t="s">
        <v>1115</v>
      </c>
      <c r="CY1317" s="96" t="s">
        <v>1116</v>
      </c>
      <c r="CZ1317" s="96" t="s">
        <v>108</v>
      </c>
      <c r="DA1317" s="31"/>
      <c r="DB1317" s="17" t="s">
        <v>15463</v>
      </c>
      <c r="DC1317" s="17" t="s">
        <v>15500</v>
      </c>
      <c r="DD1317" s="17">
        <v>1</v>
      </c>
      <c r="DE1317" s="17">
        <v>1</v>
      </c>
      <c r="DF1317" s="17" t="s">
        <v>15500</v>
      </c>
      <c r="DG1317" s="23" t="s">
        <v>11176</v>
      </c>
      <c r="DH1317" s="145"/>
    </row>
    <row r="1318" spans="1:112" s="17" customFormat="1" x14ac:dyDescent="0.25">
      <c r="A1318" s="32" t="s">
        <v>5152</v>
      </c>
      <c r="B1318" s="18">
        <v>0</v>
      </c>
      <c r="C1318" s="98" t="s">
        <v>15461</v>
      </c>
      <c r="D1318" s="18" t="s">
        <v>5153</v>
      </c>
      <c r="E1318" s="18">
        <v>46269</v>
      </c>
      <c r="F1318" s="18" t="s">
        <v>5154</v>
      </c>
      <c r="G1318" s="33">
        <v>64315</v>
      </c>
      <c r="H1318" s="44">
        <v>44074</v>
      </c>
      <c r="I1318" s="98" t="s">
        <v>128</v>
      </c>
      <c r="J1318" s="98"/>
      <c r="K1318" s="98"/>
      <c r="L1318" s="18" t="s">
        <v>1525</v>
      </c>
      <c r="M1318" t="s">
        <v>299</v>
      </c>
      <c r="N1318" s="18" t="s">
        <v>299</v>
      </c>
      <c r="O1318" t="s">
        <v>11126</v>
      </c>
      <c r="P1318" s="64" t="str">
        <f>VLOOKUP(N1318,Entries!J:K,2,FALSE)</f>
        <v>NEW ZEALAND</v>
      </c>
      <c r="Q1318" s="38" t="s">
        <v>702</v>
      </c>
      <c r="R1318" s="32" t="s">
        <v>702</v>
      </c>
      <c r="S1318" s="18" t="s">
        <v>156</v>
      </c>
      <c r="T1318" t="s">
        <v>157</v>
      </c>
      <c r="U1318" s="39" t="s">
        <v>159</v>
      </c>
      <c r="V1318" s="33" t="s">
        <v>159</v>
      </c>
      <c r="W1318" s="64">
        <f>IF(VLOOKUP(R1318,Entries!N:P,3,FALSE)=V1318,1,VLOOKUP(R1318,Entries!N:P,3,FALSE))</f>
        <v>1</v>
      </c>
      <c r="X1318"/>
      <c r="Y1318"/>
      <c r="Z1318" s="18"/>
      <c r="AA1318" s="18"/>
      <c r="AB1318" s="98"/>
      <c r="AC1318" s="18" t="s">
        <v>239</v>
      </c>
      <c r="AD1318" s="18" t="s">
        <v>1377</v>
      </c>
      <c r="AE1318" s="18" t="s">
        <v>94</v>
      </c>
      <c r="AF1318" s="98" t="s">
        <v>94</v>
      </c>
      <c r="AG1318" s="98"/>
      <c r="AH1318" s="98"/>
      <c r="AI1318" s="18"/>
      <c r="AJ1318" s="19">
        <v>3</v>
      </c>
      <c r="AK1318" s="18" t="s">
        <v>118</v>
      </c>
      <c r="AL1318" s="18"/>
      <c r="AM1318" s="33"/>
      <c r="AN1318" s="32" t="s">
        <v>133</v>
      </c>
      <c r="AO1318" s="18" t="s">
        <v>134</v>
      </c>
      <c r="AP1318" s="33" t="s">
        <v>160</v>
      </c>
      <c r="AQ1318">
        <v>21104.54447379</v>
      </c>
      <c r="AR1318" t="s">
        <v>13425</v>
      </c>
      <c r="AS1318" t="s">
        <v>11225</v>
      </c>
      <c r="AT1318" t="s">
        <v>13426</v>
      </c>
      <c r="AU1318">
        <v>45.108400000000003</v>
      </c>
      <c r="AV1318" s="98">
        <v>0.78728993651555568</v>
      </c>
      <c r="AW1318">
        <v>210.1542</v>
      </c>
      <c r="AX1318" s="98">
        <v>3.6678819638133335</v>
      </c>
      <c r="AY1318">
        <v>7.7079999999999998E-4</v>
      </c>
      <c r="AZ1318">
        <v>113.33839999999999</v>
      </c>
      <c r="BA1318" s="98">
        <v>1.9781278374044446</v>
      </c>
      <c r="BB1318">
        <v>246.83</v>
      </c>
      <c r="BC1318" s="98">
        <v>4.307995296444445</v>
      </c>
      <c r="BD1318">
        <v>15.10850733</v>
      </c>
      <c r="BE1318" s="96">
        <f t="shared" si="167"/>
        <v>6911.7421584648046</v>
      </c>
      <c r="BF1318" s="96">
        <f t="shared" si="168"/>
        <v>546.0697293205485</v>
      </c>
      <c r="BG1318" s="96">
        <f t="shared" si="169"/>
        <v>535.41458760906062</v>
      </c>
      <c r="BH1318">
        <v>6918.1236002658807</v>
      </c>
      <c r="BI1318">
        <v>1.5978578112734239E-3</v>
      </c>
      <c r="BJ1318">
        <v>0.78763565664050994</v>
      </c>
      <c r="BK1318">
        <v>3.6678827169552721</v>
      </c>
      <c r="BL1318">
        <v>1.175446602167791</v>
      </c>
      <c r="BM1318">
        <v>5.1106763773785282</v>
      </c>
      <c r="BN1318">
        <v>0.78729048960546677</v>
      </c>
      <c r="BO1318">
        <v>3.667882733342601</v>
      </c>
      <c r="BP1318">
        <v>1.5735326277264421E-3</v>
      </c>
      <c r="BQ1318">
        <v>1.175446602167791</v>
      </c>
      <c r="BR1318">
        <v>6913.3312055321621</v>
      </c>
      <c r="BS1318" s="96">
        <v>553.20955775034599</v>
      </c>
      <c r="BT1318" s="96">
        <v>531.45285331397827</v>
      </c>
      <c r="BU1318">
        <v>5.1106763773785282</v>
      </c>
      <c r="BV1318" s="65" t="str">
        <f t="shared" si="164"/>
        <v>no propulsion</v>
      </c>
      <c r="BW1318" s="32" t="s">
        <v>289</v>
      </c>
      <c r="BX1318" s="18">
        <v>0.3</v>
      </c>
      <c r="BY1318" s="18">
        <v>0.5</v>
      </c>
      <c r="BZ1318" s="18">
        <v>0.5</v>
      </c>
      <c r="CA1318" s="21">
        <v>0.23039999999999999</v>
      </c>
      <c r="CB1318" s="21">
        <v>0.09</v>
      </c>
      <c r="CC1318" s="21">
        <v>0.19500000000000001</v>
      </c>
      <c r="CD1318" s="18">
        <v>0.5</v>
      </c>
      <c r="CE1318" s="18">
        <v>0.3</v>
      </c>
      <c r="CF1318" s="33">
        <v>0.5</v>
      </c>
      <c r="CG1318" s="32">
        <v>100</v>
      </c>
      <c r="CH1318" s="18">
        <v>90</v>
      </c>
      <c r="CI1318" s="18">
        <v>100</v>
      </c>
      <c r="CJ1318" s="98">
        <f>Population!$CG1318-Population!$CI1318</f>
        <v>0</v>
      </c>
      <c r="CK1318" s="120">
        <f>_xlfn.DAYS(Entries!$AY$2,Population!H1318)</f>
        <v>220</v>
      </c>
      <c r="CL1318" s="120">
        <f t="shared" si="165"/>
        <v>1095</v>
      </c>
      <c r="CM1318" s="122">
        <f>Entries!$AY$5</f>
        <v>0.15</v>
      </c>
      <c r="CN1318" s="122">
        <f t="shared" si="170"/>
        <v>0</v>
      </c>
      <c r="CO1318" s="121" t="str">
        <f t="shared" si="166"/>
        <v>-</v>
      </c>
      <c r="CP1318" s="32" t="s">
        <v>103</v>
      </c>
      <c r="CQ1318" s="18">
        <v>0</v>
      </c>
      <c r="CR1318" s="18" t="s">
        <v>95</v>
      </c>
      <c r="CS1318" s="18"/>
      <c r="CT1318" s="33"/>
      <c r="CU1318" s="32" t="s">
        <v>704</v>
      </c>
      <c r="CV1318" s="18" t="s">
        <v>704</v>
      </c>
      <c r="CW1318" s="18" t="s">
        <v>156</v>
      </c>
      <c r="CX1318" s="18" t="s">
        <v>5152</v>
      </c>
      <c r="CY1318" s="18" t="s">
        <v>107</v>
      </c>
      <c r="CZ1318" s="18" t="s">
        <v>108</v>
      </c>
      <c r="DA1318" s="33"/>
      <c r="DB1318" s="17" t="s">
        <v>15462</v>
      </c>
      <c r="DC1318" s="17" t="s">
        <v>15500</v>
      </c>
      <c r="DD1318" s="17" t="s">
        <v>15500</v>
      </c>
      <c r="DE1318" s="17" t="s">
        <v>15500</v>
      </c>
      <c r="DF1318" s="17" t="s">
        <v>15500</v>
      </c>
      <c r="DG1318" s="23" t="s">
        <v>11171</v>
      </c>
      <c r="DH1318" s="145"/>
    </row>
    <row r="1319" spans="1:112" s="17" customFormat="1" x14ac:dyDescent="0.25">
      <c r="A1319" s="30" t="s">
        <v>5156</v>
      </c>
      <c r="B1319" s="96">
        <v>0</v>
      </c>
      <c r="C1319" s="96" t="s">
        <v>15461</v>
      </c>
      <c r="D1319" s="96"/>
      <c r="E1319" s="96">
        <v>43199</v>
      </c>
      <c r="F1319" s="96" t="s">
        <v>5157</v>
      </c>
      <c r="G1319" s="31">
        <v>48192</v>
      </c>
      <c r="H1319" s="43">
        <v>43133</v>
      </c>
      <c r="I1319" s="96" t="s">
        <v>784</v>
      </c>
      <c r="J1319" s="96"/>
      <c r="K1319" s="96"/>
      <c r="L1319" s="96" t="s">
        <v>839</v>
      </c>
      <c r="M1319" s="124" t="s">
        <v>326</v>
      </c>
      <c r="N1319" s="96" t="s">
        <v>326</v>
      </c>
      <c r="O1319" s="124" t="s">
        <v>576</v>
      </c>
      <c r="P1319" s="96" t="str">
        <f>VLOOKUP(N1319,Entries!J:K,2,FALSE)</f>
        <v>PEOPLES REPUBLIC OF CHINA</v>
      </c>
      <c r="Q1319" s="123" t="s">
        <v>5158</v>
      </c>
      <c r="R1319" s="30" t="s">
        <v>5158</v>
      </c>
      <c r="S1319" s="96" t="s">
        <v>326</v>
      </c>
      <c r="T1319" s="124" t="s">
        <v>576</v>
      </c>
      <c r="U1319" s="125" t="s">
        <v>92</v>
      </c>
      <c r="V1319" s="31" t="s">
        <v>92</v>
      </c>
      <c r="W1319" s="64">
        <f>IF(VLOOKUP(R1319,Entries!N:P,3,FALSE)=V1319,1,VLOOKUP(R1319,Entries!N:P,3,FALSE))</f>
        <v>1</v>
      </c>
      <c r="X1319" s="124"/>
      <c r="Y1319" s="124"/>
      <c r="Z1319" s="96"/>
      <c r="AA1319" s="96"/>
      <c r="AB1319" s="96"/>
      <c r="AC1319" s="96" t="s">
        <v>93</v>
      </c>
      <c r="AD1319" s="96" t="s">
        <v>1495</v>
      </c>
      <c r="AE1319" s="96" t="s">
        <v>117</v>
      </c>
      <c r="AF1319" s="96" t="s">
        <v>117</v>
      </c>
      <c r="AG1319" s="96"/>
      <c r="AH1319" s="96"/>
      <c r="AI1319" s="96"/>
      <c r="AJ1319" s="19">
        <v>1</v>
      </c>
      <c r="AK1319" s="96" t="s">
        <v>118</v>
      </c>
      <c r="AL1319" s="96"/>
      <c r="AM1319" s="31"/>
      <c r="AN1319" s="30" t="s">
        <v>96</v>
      </c>
      <c r="AO1319" s="96" t="s">
        <v>97</v>
      </c>
      <c r="AP1319" s="31" t="s">
        <v>97</v>
      </c>
      <c r="AQ1319">
        <v>21104.42690595</v>
      </c>
      <c r="AR1319" t="s">
        <v>13427</v>
      </c>
      <c r="AS1319" t="s">
        <v>11225</v>
      </c>
      <c r="AT1319" t="s">
        <v>13428</v>
      </c>
      <c r="AU1319">
        <v>97.455399999999997</v>
      </c>
      <c r="AV1319" s="96">
        <v>1.700917249982222</v>
      </c>
      <c r="AW1319">
        <v>236.9246</v>
      </c>
      <c r="AX1319" s="96">
        <v>4.1351134886844445</v>
      </c>
      <c r="AY1319">
        <v>1.7435E-3</v>
      </c>
      <c r="AZ1319">
        <v>116.39660000000001</v>
      </c>
      <c r="BA1319" s="96">
        <v>2.0315034854844449</v>
      </c>
      <c r="BB1319">
        <v>328.9633</v>
      </c>
      <c r="BC1319" s="96">
        <v>5.7414915087422225</v>
      </c>
      <c r="BD1319">
        <v>15.27193593</v>
      </c>
      <c r="BE1319" s="96">
        <f t="shared" si="167"/>
        <v>6862.3443333401465</v>
      </c>
      <c r="BF1319" s="96">
        <f t="shared" si="168"/>
        <v>503.30883068532421</v>
      </c>
      <c r="BG1319" s="96">
        <f t="shared" si="169"/>
        <v>479.37983599496783</v>
      </c>
      <c r="BH1319">
        <v>6849.9546281037792</v>
      </c>
      <c r="BI1319">
        <v>1.3156308123650261E-3</v>
      </c>
      <c r="BJ1319">
        <v>1.70100668766951</v>
      </c>
      <c r="BK1319">
        <v>4.1350993028722511</v>
      </c>
      <c r="BL1319">
        <v>2.4334134956669908</v>
      </c>
      <c r="BM1319">
        <v>5.3397521742653673</v>
      </c>
      <c r="BN1319">
        <v>1.7009175556494081</v>
      </c>
      <c r="BO1319">
        <v>4.1351143570213491</v>
      </c>
      <c r="BP1319">
        <v>2.8381667492552829E-3</v>
      </c>
      <c r="BQ1319">
        <v>2.4334134956669908</v>
      </c>
      <c r="BR1319">
        <v>6859.3154286558793</v>
      </c>
      <c r="BS1319" s="96">
        <v>507.7833096281438</v>
      </c>
      <c r="BT1319" s="96">
        <v>468.84754768361472</v>
      </c>
      <c r="BU1319">
        <v>5.3397521742653673</v>
      </c>
      <c r="BV1319" s="60" t="str">
        <f t="shared" si="164"/>
        <v>no propulsion</v>
      </c>
      <c r="BW1319" s="30" t="s">
        <v>104</v>
      </c>
      <c r="BX1319" s="96">
        <v>0.1</v>
      </c>
      <c r="BY1319" s="96">
        <v>0.2</v>
      </c>
      <c r="BZ1319" s="96">
        <v>0.2</v>
      </c>
      <c r="CA1319" s="96">
        <v>0.03</v>
      </c>
      <c r="CB1319" s="96">
        <v>0.01</v>
      </c>
      <c r="CC1319" s="96">
        <v>2.5000000000000001E-2</v>
      </c>
      <c r="CD1319" s="96">
        <v>0.2</v>
      </c>
      <c r="CE1319" s="96">
        <v>0.1</v>
      </c>
      <c r="CF1319" s="31">
        <v>0.2</v>
      </c>
      <c r="CG1319" s="30">
        <v>2</v>
      </c>
      <c r="CH1319" s="96">
        <v>2</v>
      </c>
      <c r="CI1319" s="96">
        <v>2</v>
      </c>
      <c r="CJ1319" s="96">
        <f>Population!$CG1319-Population!$CI1319</f>
        <v>0</v>
      </c>
      <c r="CK1319" s="118">
        <f>_xlfn.DAYS(Entries!$AY$2,Population!H1319)</f>
        <v>1161</v>
      </c>
      <c r="CL1319" s="118">
        <f t="shared" si="165"/>
        <v>365</v>
      </c>
      <c r="CM1319" s="117">
        <f>Entries!$AY$5</f>
        <v>0.15</v>
      </c>
      <c r="CN1319" s="117">
        <f t="shared" si="170"/>
        <v>0</v>
      </c>
      <c r="CO1319" s="119" t="str">
        <f t="shared" si="166"/>
        <v>-</v>
      </c>
      <c r="CP1319" s="30" t="s">
        <v>103</v>
      </c>
      <c r="CQ1319" s="96">
        <v>0</v>
      </c>
      <c r="CR1319" s="96" t="s">
        <v>95</v>
      </c>
      <c r="CS1319" s="96"/>
      <c r="CT1319" s="31"/>
      <c r="CU1319" s="30" t="s">
        <v>5160</v>
      </c>
      <c r="CV1319" s="96" t="s">
        <v>5158</v>
      </c>
      <c r="CW1319" s="96" t="s">
        <v>576</v>
      </c>
      <c r="CX1319" s="96" t="s">
        <v>295</v>
      </c>
      <c r="CY1319" s="96" t="s">
        <v>107</v>
      </c>
      <c r="CZ1319" s="96" t="s">
        <v>108</v>
      </c>
      <c r="DA1319" s="31"/>
      <c r="DB1319" s="17" t="s">
        <v>15462</v>
      </c>
      <c r="DC1319" s="17" t="s">
        <v>15500</v>
      </c>
      <c r="DD1319" s="17" t="s">
        <v>15500</v>
      </c>
      <c r="DE1319" s="17" t="s">
        <v>15500</v>
      </c>
      <c r="DF1319" s="17" t="s">
        <v>15500</v>
      </c>
      <c r="DG1319" s="23" t="s">
        <v>11171</v>
      </c>
      <c r="DH1319" s="145"/>
    </row>
    <row r="1320" spans="1:112" s="17" customFormat="1" x14ac:dyDescent="0.25">
      <c r="A1320" s="30" t="s">
        <v>5161</v>
      </c>
      <c r="B1320" s="15">
        <v>0</v>
      </c>
      <c r="C1320" s="152" t="s">
        <v>15461</v>
      </c>
      <c r="D1320" s="15"/>
      <c r="E1320" s="15">
        <v>43850</v>
      </c>
      <c r="F1320" s="15" t="s">
        <v>5162</v>
      </c>
      <c r="G1320" s="31">
        <v>57604</v>
      </c>
      <c r="H1320" s="43">
        <v>43450</v>
      </c>
      <c r="I1320" s="96" t="s">
        <v>128</v>
      </c>
      <c r="J1320" s="96"/>
      <c r="K1320" s="96"/>
      <c r="L1320" s="15" t="s">
        <v>129</v>
      </c>
      <c r="M1320" s="124" t="s">
        <v>156</v>
      </c>
      <c r="N1320" s="15" t="s">
        <v>156</v>
      </c>
      <c r="O1320" s="124" t="s">
        <v>11127</v>
      </c>
      <c r="P1320" s="64" t="str">
        <f>VLOOKUP(N1320,Entries!J:K,2,FALSE)</f>
        <v>UNITED STATES OF AMERICA</v>
      </c>
      <c r="Q1320" s="123" t="s">
        <v>456</v>
      </c>
      <c r="R1320" s="30" t="s">
        <v>456</v>
      </c>
      <c r="S1320" s="15" t="s">
        <v>156</v>
      </c>
      <c r="T1320" s="124" t="s">
        <v>157</v>
      </c>
      <c r="U1320" s="125" t="s">
        <v>141</v>
      </c>
      <c r="V1320" s="31" t="s">
        <v>141</v>
      </c>
      <c r="W1320" s="64">
        <f>IF(VLOOKUP(R1320,Entries!N:P,3,FALSE)=V1320,1,VLOOKUP(R1320,Entries!N:P,3,FALSE))</f>
        <v>1</v>
      </c>
      <c r="X1320" s="124"/>
      <c r="Y1320" s="124"/>
      <c r="Z1320" s="15"/>
      <c r="AA1320" s="15"/>
      <c r="AB1320" s="96"/>
      <c r="AC1320" s="15" t="s">
        <v>93</v>
      </c>
      <c r="AD1320" s="15" t="s">
        <v>117</v>
      </c>
      <c r="AE1320" s="15" t="s">
        <v>117</v>
      </c>
      <c r="AF1320" s="96" t="s">
        <v>117</v>
      </c>
      <c r="AG1320" s="96"/>
      <c r="AH1320" s="96"/>
      <c r="AI1320" s="15"/>
      <c r="AJ1320" s="19">
        <v>1</v>
      </c>
      <c r="AK1320" s="15" t="s">
        <v>118</v>
      </c>
      <c r="AL1320" s="15"/>
      <c r="AM1320" s="31"/>
      <c r="AN1320" s="30" t="s">
        <v>168</v>
      </c>
      <c r="AO1320" s="15" t="s">
        <v>169</v>
      </c>
      <c r="AP1320" s="31" t="s">
        <v>169</v>
      </c>
      <c r="AQ1320">
        <v>21104.148509120001</v>
      </c>
      <c r="AR1320" t="s">
        <v>13429</v>
      </c>
      <c r="AS1320" t="s">
        <v>11225</v>
      </c>
      <c r="AT1320" t="s">
        <v>13430</v>
      </c>
      <c r="AU1320">
        <v>85.029600000000002</v>
      </c>
      <c r="AV1320" s="96">
        <v>1.484046172906667</v>
      </c>
      <c r="AW1320">
        <v>336.49810000000002</v>
      </c>
      <c r="AX1320" s="96">
        <v>5.8729985498622224</v>
      </c>
      <c r="AY1320">
        <v>1.6554E-3</v>
      </c>
      <c r="AZ1320">
        <v>50.829300000000003</v>
      </c>
      <c r="BA1320" s="96">
        <v>0.88713845692000004</v>
      </c>
      <c r="BB1320">
        <v>309.44170000000003</v>
      </c>
      <c r="BC1320" s="96">
        <v>5.400775384368889</v>
      </c>
      <c r="BD1320">
        <v>15.21791979</v>
      </c>
      <c r="BE1320" s="96">
        <f t="shared" si="167"/>
        <v>6878.5733762705495</v>
      </c>
      <c r="BF1320" s="96">
        <f t="shared" si="168"/>
        <v>518.96016663762748</v>
      </c>
      <c r="BG1320" s="96">
        <f t="shared" si="169"/>
        <v>496.1865859034715</v>
      </c>
      <c r="BH1320">
        <v>6885.0043571378546</v>
      </c>
      <c r="BI1320">
        <v>2.8145175889815271E-3</v>
      </c>
      <c r="BJ1320">
        <v>1.4841067951912821</v>
      </c>
      <c r="BK1320">
        <v>5.8729997718650306</v>
      </c>
      <c r="BL1320">
        <v>1.0002141575387851</v>
      </c>
      <c r="BM1320">
        <v>5.2877043873457632</v>
      </c>
      <c r="BN1320">
        <v>1.484046446845525</v>
      </c>
      <c r="BO1320">
        <v>5.8729997711990238</v>
      </c>
      <c r="BP1320">
        <v>2.6882022055810971E-3</v>
      </c>
      <c r="BQ1320">
        <v>1.0002141575387851</v>
      </c>
      <c r="BR1320">
        <v>6875.4515278040481</v>
      </c>
      <c r="BS1320" s="96">
        <v>522.9341317654571</v>
      </c>
      <c r="BT1320" s="96">
        <v>485.96892384263901</v>
      </c>
      <c r="BU1320">
        <v>5.2877043873457632</v>
      </c>
      <c r="BV1320" s="65" t="str">
        <f t="shared" si="164"/>
        <v>no propulsion</v>
      </c>
      <c r="BW1320" s="30" t="s">
        <v>170</v>
      </c>
      <c r="BX1320" s="15">
        <v>0.1</v>
      </c>
      <c r="BY1320" s="15">
        <v>0.3</v>
      </c>
      <c r="BZ1320" s="15">
        <v>0.3</v>
      </c>
      <c r="CA1320" s="15">
        <v>4.36E-2</v>
      </c>
      <c r="CB1320" s="15">
        <v>0.01</v>
      </c>
      <c r="CC1320" s="15">
        <v>3.5000000000000003E-2</v>
      </c>
      <c r="CD1320" s="15">
        <v>0.3</v>
      </c>
      <c r="CE1320" s="15">
        <v>0.1</v>
      </c>
      <c r="CF1320" s="31">
        <v>0.3</v>
      </c>
      <c r="CG1320" s="30">
        <v>6.93</v>
      </c>
      <c r="CH1320" s="15">
        <v>6.93</v>
      </c>
      <c r="CI1320" s="15">
        <v>6.93</v>
      </c>
      <c r="CJ1320" s="98">
        <f>Population!$CG1320-Population!$CI1320</f>
        <v>0</v>
      </c>
      <c r="CK1320" s="120">
        <f>_xlfn.DAYS(Entries!$AY$2,Population!H1320)</f>
        <v>844</v>
      </c>
      <c r="CL1320" s="120">
        <f t="shared" si="165"/>
        <v>365</v>
      </c>
      <c r="CM1320" s="122">
        <f>Entries!$AY$5</f>
        <v>0.15</v>
      </c>
      <c r="CN1320" s="122">
        <f t="shared" si="170"/>
        <v>0</v>
      </c>
      <c r="CO1320" s="121" t="str">
        <f t="shared" si="166"/>
        <v>-</v>
      </c>
      <c r="CP1320" s="30" t="s">
        <v>103</v>
      </c>
      <c r="CQ1320" s="15">
        <v>0</v>
      </c>
      <c r="CR1320" s="15" t="s">
        <v>95</v>
      </c>
      <c r="CS1320" s="15"/>
      <c r="CT1320" s="31"/>
      <c r="CU1320" s="30" t="s">
        <v>5164</v>
      </c>
      <c r="CV1320" s="15" t="s">
        <v>5165</v>
      </c>
      <c r="CW1320" s="15" t="s">
        <v>157</v>
      </c>
      <c r="CX1320" s="15" t="s">
        <v>106</v>
      </c>
      <c r="CY1320" s="15" t="s">
        <v>107</v>
      </c>
      <c r="CZ1320" s="15" t="s">
        <v>108</v>
      </c>
      <c r="DA1320" s="31"/>
      <c r="DB1320" s="17" t="s">
        <v>15462</v>
      </c>
      <c r="DC1320" s="17" t="s">
        <v>15500</v>
      </c>
      <c r="DD1320" s="17" t="s">
        <v>15500</v>
      </c>
      <c r="DE1320" s="17" t="s">
        <v>15500</v>
      </c>
      <c r="DF1320" s="17" t="s">
        <v>15500</v>
      </c>
      <c r="DG1320" s="23" t="s">
        <v>11171</v>
      </c>
      <c r="DH1320" s="145"/>
    </row>
    <row r="1321" spans="1:112" s="17" customFormat="1" x14ac:dyDescent="0.25">
      <c r="A1321" s="32" t="s">
        <v>5166</v>
      </c>
      <c r="B1321" s="18">
        <v>0</v>
      </c>
      <c r="C1321" s="64" t="s">
        <v>15461</v>
      </c>
      <c r="D1321" s="18"/>
      <c r="E1321" s="18">
        <v>33433</v>
      </c>
      <c r="F1321" s="18" t="s">
        <v>5167</v>
      </c>
      <c r="G1321" s="33">
        <v>33430</v>
      </c>
      <c r="H1321" s="44">
        <v>39757</v>
      </c>
      <c r="I1321" s="98" t="s">
        <v>784</v>
      </c>
      <c r="J1321" s="98"/>
      <c r="K1321" s="98"/>
      <c r="L1321" s="18" t="s">
        <v>839</v>
      </c>
      <c r="M1321" t="s">
        <v>326</v>
      </c>
      <c r="N1321" s="18" t="s">
        <v>326</v>
      </c>
      <c r="O1321" t="s">
        <v>576</v>
      </c>
      <c r="P1321" s="96" t="str">
        <f>VLOOKUP(N1321,Entries!J:K,2,FALSE)</f>
        <v>PEOPLES REPUBLIC OF CHINA</v>
      </c>
      <c r="Q1321" s="38" t="s">
        <v>763</v>
      </c>
      <c r="R1321" s="32" t="s">
        <v>763</v>
      </c>
      <c r="S1321" s="18" t="s">
        <v>326</v>
      </c>
      <c r="T1321" t="s">
        <v>576</v>
      </c>
      <c r="U1321" s="39" t="s">
        <v>141</v>
      </c>
      <c r="V1321" s="33" t="s">
        <v>141</v>
      </c>
      <c r="W1321" s="64">
        <f>IF(VLOOKUP(R1321,Entries!N:P,3,FALSE)=V1321,1,VLOOKUP(R1321,Entries!N:P,3,FALSE))</f>
        <v>1</v>
      </c>
      <c r="X1321"/>
      <c r="Y1321"/>
      <c r="Z1321" s="18"/>
      <c r="AA1321" s="18"/>
      <c r="AB1321" s="98"/>
      <c r="AC1321" s="18" t="s">
        <v>239</v>
      </c>
      <c r="AD1321" s="18" t="s">
        <v>329</v>
      </c>
      <c r="AE1321" s="18" t="s">
        <v>94</v>
      </c>
      <c r="AF1321" s="98" t="s">
        <v>94</v>
      </c>
      <c r="AG1321" s="98"/>
      <c r="AH1321" s="98"/>
      <c r="AI1321" s="18"/>
      <c r="AJ1321" s="19">
        <v>15</v>
      </c>
      <c r="AK1321" s="18" t="s">
        <v>118</v>
      </c>
      <c r="AL1321" s="18"/>
      <c r="AM1321" s="33"/>
      <c r="AN1321" s="32" t="s">
        <v>125</v>
      </c>
      <c r="AO1321" s="18" t="s">
        <v>97</v>
      </c>
      <c r="AP1321" s="33" t="s">
        <v>97</v>
      </c>
      <c r="AQ1321">
        <v>21104.530518179999</v>
      </c>
      <c r="AR1321" t="s">
        <v>11583</v>
      </c>
      <c r="AS1321" t="s">
        <v>11225</v>
      </c>
      <c r="AT1321" t="s">
        <v>13431</v>
      </c>
      <c r="AU1321">
        <v>98.7059</v>
      </c>
      <c r="AV1321" s="98">
        <v>1.722742587737778</v>
      </c>
      <c r="AW1321">
        <v>111.2246</v>
      </c>
      <c r="AX1321" s="98">
        <v>1.9412350753511112</v>
      </c>
      <c r="AY1321">
        <v>1.2569E-3</v>
      </c>
      <c r="AZ1321">
        <v>278.89319999999998</v>
      </c>
      <c r="BA1321" s="98">
        <v>4.8676035887466664</v>
      </c>
      <c r="BB1321">
        <v>81.082400000000007</v>
      </c>
      <c r="BC1321" s="98">
        <v>1.4151545510044445</v>
      </c>
      <c r="BD1321">
        <v>14.29796056</v>
      </c>
      <c r="BE1321" s="96">
        <f t="shared" si="167"/>
        <v>7170.5506039730508</v>
      </c>
      <c r="BF1321" s="96">
        <f t="shared" si="168"/>
        <v>808.56326902718411</v>
      </c>
      <c r="BG1321" s="96">
        <f t="shared" si="169"/>
        <v>790.53793891891746</v>
      </c>
      <c r="BH1321">
        <v>7176.7091663254369</v>
      </c>
      <c r="BI1321">
        <v>6.7698918830420732E-4</v>
      </c>
      <c r="BJ1321">
        <v>1.7226467516568951</v>
      </c>
      <c r="BK1321">
        <v>1.941235480145542</v>
      </c>
      <c r="BL1321">
        <v>5.9668931408163326</v>
      </c>
      <c r="BM1321">
        <v>0.31586643906801309</v>
      </c>
      <c r="BN1321">
        <v>1.7227429912872101</v>
      </c>
      <c r="BO1321">
        <v>1.941235479055605</v>
      </c>
      <c r="BP1321">
        <v>9.0432300120417853E-4</v>
      </c>
      <c r="BQ1321">
        <v>5.9668931408163326</v>
      </c>
      <c r="BR1321">
        <v>7167.6989182921279</v>
      </c>
      <c r="BS1321" s="96">
        <v>803.18083328964622</v>
      </c>
      <c r="BT1321" s="96">
        <v>790.21700329461055</v>
      </c>
      <c r="BU1321">
        <v>0.31586643906801309</v>
      </c>
      <c r="BV1321" s="60" t="str">
        <f t="shared" si="164"/>
        <v>sunsynchronous observation</v>
      </c>
      <c r="BW1321" s="32" t="s">
        <v>338</v>
      </c>
      <c r="BX1321" s="18">
        <v>1</v>
      </c>
      <c r="BY1321" s="18">
        <v>1</v>
      </c>
      <c r="BZ1321" s="18">
        <v>3</v>
      </c>
      <c r="CA1321" s="18">
        <v>3.3323</v>
      </c>
      <c r="CB1321" s="18">
        <v>1</v>
      </c>
      <c r="CC1321" s="18">
        <v>2.0453000000000001</v>
      </c>
      <c r="CD1321" s="18">
        <v>1</v>
      </c>
      <c r="CE1321" s="18">
        <v>1</v>
      </c>
      <c r="CF1321" s="33">
        <v>3</v>
      </c>
      <c r="CG1321" s="32">
        <v>200</v>
      </c>
      <c r="CH1321" s="18">
        <v>200</v>
      </c>
      <c r="CI1321" s="18">
        <v>200</v>
      </c>
      <c r="CJ1321" s="96">
        <f>Population!$CG1321-Population!$CI1321</f>
        <v>0</v>
      </c>
      <c r="CK1321" s="118">
        <f>_xlfn.DAYS(Entries!$AY$2,Population!H1321)</f>
        <v>4537</v>
      </c>
      <c r="CL1321" s="118">
        <f t="shared" si="165"/>
        <v>5475</v>
      </c>
      <c r="CM1321" s="117">
        <f>Entries!$AY$5</f>
        <v>0.15</v>
      </c>
      <c r="CN1321" s="117">
        <f t="shared" si="170"/>
        <v>0</v>
      </c>
      <c r="CO1321" s="119">
        <f t="shared" si="166"/>
        <v>0.29562557077625573</v>
      </c>
      <c r="CP1321" s="32"/>
      <c r="CQ1321" s="19">
        <v>1</v>
      </c>
      <c r="CR1321" s="18" t="s">
        <v>118</v>
      </c>
      <c r="CS1321" s="18"/>
      <c r="CT1321" s="33"/>
      <c r="CU1321" s="32" t="s">
        <v>5169</v>
      </c>
      <c r="CV1321" s="18" t="s">
        <v>3472</v>
      </c>
      <c r="CW1321" s="18" t="s">
        <v>576</v>
      </c>
      <c r="CX1321" s="18" t="s">
        <v>4592</v>
      </c>
      <c r="CY1321" s="18" t="s">
        <v>107</v>
      </c>
      <c r="CZ1321" s="18" t="s">
        <v>151</v>
      </c>
      <c r="DA1321" s="33"/>
      <c r="DB1321" s="17" t="s">
        <v>15463</v>
      </c>
      <c r="DC1321" s="17" t="s">
        <v>15500</v>
      </c>
      <c r="DD1321" s="17">
        <v>1</v>
      </c>
      <c r="DE1321" s="17">
        <v>1</v>
      </c>
      <c r="DF1321" s="17">
        <v>10</v>
      </c>
      <c r="DG1321" s="23" t="s">
        <v>11182</v>
      </c>
      <c r="DH1321" s="145"/>
    </row>
    <row r="1322" spans="1:112" s="17" customFormat="1" x14ac:dyDescent="0.25">
      <c r="A1322" s="30" t="s">
        <v>5170</v>
      </c>
      <c r="B1322" s="15">
        <v>0</v>
      </c>
      <c r="C1322" s="152" t="s">
        <v>15461</v>
      </c>
      <c r="D1322" s="15"/>
      <c r="E1322" s="15">
        <v>37931</v>
      </c>
      <c r="F1322" s="15" t="s">
        <v>5171</v>
      </c>
      <c r="G1322" s="31">
        <v>37928</v>
      </c>
      <c r="H1322" s="43">
        <v>40867</v>
      </c>
      <c r="I1322" s="96" t="s">
        <v>784</v>
      </c>
      <c r="J1322" s="96"/>
      <c r="K1322" s="96"/>
      <c r="L1322" s="15" t="s">
        <v>839</v>
      </c>
      <c r="M1322" s="124" t="s">
        <v>326</v>
      </c>
      <c r="N1322" s="15" t="s">
        <v>326</v>
      </c>
      <c r="O1322" s="124" t="s">
        <v>576</v>
      </c>
      <c r="P1322" s="64" t="str">
        <f>VLOOKUP(N1322,Entries!J:K,2,FALSE)</f>
        <v>PEOPLES REPUBLIC OF CHINA</v>
      </c>
      <c r="Q1322" s="123" t="s">
        <v>763</v>
      </c>
      <c r="R1322" s="30" t="s">
        <v>763</v>
      </c>
      <c r="S1322" s="15" t="s">
        <v>326</v>
      </c>
      <c r="T1322" s="124" t="s">
        <v>576</v>
      </c>
      <c r="U1322" s="125" t="s">
        <v>141</v>
      </c>
      <c r="V1322" s="31" t="s">
        <v>141</v>
      </c>
      <c r="W1322" s="64">
        <f>IF(VLOOKUP(R1322,Entries!N:P,3,FALSE)=V1322,1,VLOOKUP(R1322,Entries!N:P,3,FALSE))</f>
        <v>1</v>
      </c>
      <c r="X1322" s="124"/>
      <c r="Y1322" s="124"/>
      <c r="Z1322" s="15"/>
      <c r="AA1322" s="15"/>
      <c r="AB1322" s="96"/>
      <c r="AC1322" s="15" t="s">
        <v>239</v>
      </c>
      <c r="AD1322" s="15" t="s">
        <v>123</v>
      </c>
      <c r="AE1322" s="15" t="s">
        <v>123</v>
      </c>
      <c r="AF1322" s="96" t="s">
        <v>123</v>
      </c>
      <c r="AG1322" s="96"/>
      <c r="AH1322" s="96"/>
      <c r="AI1322" s="15"/>
      <c r="AJ1322" s="19">
        <v>2</v>
      </c>
      <c r="AK1322" s="15" t="s">
        <v>118</v>
      </c>
      <c r="AL1322" s="15"/>
      <c r="AM1322" s="31"/>
      <c r="AN1322" s="30" t="s">
        <v>125</v>
      </c>
      <c r="AO1322" s="15" t="s">
        <v>97</v>
      </c>
      <c r="AP1322" s="31" t="s">
        <v>97</v>
      </c>
      <c r="AQ1322">
        <v>21104.510676689999</v>
      </c>
      <c r="AR1322" t="s">
        <v>13432</v>
      </c>
      <c r="AS1322" t="s">
        <v>11225</v>
      </c>
      <c r="AT1322" t="s">
        <v>13433</v>
      </c>
      <c r="AU1322">
        <v>98.667000000000002</v>
      </c>
      <c r="AV1322" s="96">
        <v>1.7220636547999999</v>
      </c>
      <c r="AW1322">
        <v>96.354299999999995</v>
      </c>
      <c r="AX1322" s="96">
        <v>1.6816994335866666</v>
      </c>
      <c r="AY1322">
        <v>2.2204E-3</v>
      </c>
      <c r="AZ1322">
        <v>285.53649999999999</v>
      </c>
      <c r="BA1322" s="96">
        <v>4.9835510228222217</v>
      </c>
      <c r="BB1322">
        <v>74.3339</v>
      </c>
      <c r="BC1322" s="96">
        <v>1.2973710309377779</v>
      </c>
      <c r="BD1322">
        <v>14.29875706</v>
      </c>
      <c r="BE1322" s="96">
        <f t="shared" si="167"/>
        <v>7170.2843152526293</v>
      </c>
      <c r="BF1322" s="96">
        <f t="shared" si="168"/>
        <v>815.20521454621576</v>
      </c>
      <c r="BG1322" s="96">
        <f t="shared" si="169"/>
        <v>783.36341595904196</v>
      </c>
      <c r="BH1322">
        <v>7176.4479549455336</v>
      </c>
      <c r="BI1322">
        <v>1.5228189552971829E-3</v>
      </c>
      <c r="BJ1322">
        <v>1.721968227715537</v>
      </c>
      <c r="BK1322">
        <v>1.681699792494928</v>
      </c>
      <c r="BL1322">
        <v>5.4678730381014482</v>
      </c>
      <c r="BM1322">
        <v>0.81305039976749682</v>
      </c>
      <c r="BN1322">
        <v>1.722064058201453</v>
      </c>
      <c r="BO1322">
        <v>1.6816997830063209</v>
      </c>
      <c r="BP1322">
        <v>1.468896728495737E-3</v>
      </c>
      <c r="BQ1322">
        <v>5.4678730381014482</v>
      </c>
      <c r="BR1322">
        <v>7167.4306406286714</v>
      </c>
      <c r="BS1322" s="96">
        <v>806.95885604841078</v>
      </c>
      <c r="BT1322" s="96">
        <v>785.90242520893207</v>
      </c>
      <c r="BU1322">
        <v>0.81305039976749682</v>
      </c>
      <c r="BV1322" s="65" t="b">
        <f t="shared" si="164"/>
        <v>0</v>
      </c>
      <c r="BW1322" s="30" t="s">
        <v>338</v>
      </c>
      <c r="BX1322" s="15">
        <v>1</v>
      </c>
      <c r="BY1322" s="15">
        <v>1</v>
      </c>
      <c r="BZ1322" s="15">
        <v>3</v>
      </c>
      <c r="CA1322" s="15">
        <v>3.3323</v>
      </c>
      <c r="CB1322" s="15">
        <v>1</v>
      </c>
      <c r="CC1322" s="15">
        <v>2.0453000000000001</v>
      </c>
      <c r="CD1322" s="15">
        <v>1</v>
      </c>
      <c r="CE1322" s="15">
        <v>1</v>
      </c>
      <c r="CF1322" s="31">
        <v>3</v>
      </c>
      <c r="CG1322" s="30">
        <v>200</v>
      </c>
      <c r="CH1322" s="15">
        <v>200</v>
      </c>
      <c r="CI1322" s="15">
        <v>200</v>
      </c>
      <c r="CJ1322" s="98">
        <f>Population!$CG1322-Population!$CI1322</f>
        <v>0</v>
      </c>
      <c r="CK1322" s="120">
        <f>_xlfn.DAYS(Entries!$AY$2,Population!H1322)</f>
        <v>3427</v>
      </c>
      <c r="CL1322" s="120">
        <f t="shared" si="165"/>
        <v>730</v>
      </c>
      <c r="CM1322" s="122">
        <f>Entries!$AY$5</f>
        <v>0.15</v>
      </c>
      <c r="CN1322" s="122">
        <f t="shared" si="170"/>
        <v>0</v>
      </c>
      <c r="CO1322" s="121">
        <f t="shared" si="166"/>
        <v>0</v>
      </c>
      <c r="CP1322" s="30"/>
      <c r="CQ1322" s="19">
        <v>2</v>
      </c>
      <c r="CR1322" s="15" t="s">
        <v>118</v>
      </c>
      <c r="CS1322" s="15"/>
      <c r="CT1322" s="31"/>
      <c r="CU1322" s="30" t="s">
        <v>5173</v>
      </c>
      <c r="CV1322" s="15" t="s">
        <v>5174</v>
      </c>
      <c r="CW1322" s="15" t="s">
        <v>576</v>
      </c>
      <c r="CX1322" s="15" t="s">
        <v>4592</v>
      </c>
      <c r="CY1322" s="15" t="s">
        <v>107</v>
      </c>
      <c r="CZ1322" s="15"/>
      <c r="DA1322" s="31"/>
      <c r="DB1322" s="17" t="s">
        <v>15463</v>
      </c>
      <c r="DC1322" s="17">
        <v>10</v>
      </c>
      <c r="DD1322" s="17" t="s">
        <v>15500</v>
      </c>
      <c r="DE1322" s="17" t="s">
        <v>15500</v>
      </c>
      <c r="DF1322" s="17" t="s">
        <v>15500</v>
      </c>
      <c r="DG1322" s="23" t="s">
        <v>11180</v>
      </c>
      <c r="DH1322" s="145"/>
    </row>
    <row r="1323" spans="1:112" s="17" customFormat="1" x14ac:dyDescent="0.25">
      <c r="A1323" s="32" t="s">
        <v>5175</v>
      </c>
      <c r="B1323" s="18">
        <v>0</v>
      </c>
      <c r="C1323" s="64" t="s">
        <v>15461</v>
      </c>
      <c r="D1323" s="18"/>
      <c r="E1323" s="18">
        <v>39455</v>
      </c>
      <c r="F1323" s="18" t="s">
        <v>5176</v>
      </c>
      <c r="G1323" s="33">
        <v>39452</v>
      </c>
      <c r="H1323" s="44">
        <v>41603</v>
      </c>
      <c r="I1323" s="98" t="s">
        <v>784</v>
      </c>
      <c r="J1323" s="98"/>
      <c r="K1323" s="98"/>
      <c r="L1323" s="18" t="s">
        <v>839</v>
      </c>
      <c r="M1323" t="s">
        <v>326</v>
      </c>
      <c r="N1323" s="18" t="s">
        <v>326</v>
      </c>
      <c r="O1323" t="s">
        <v>576</v>
      </c>
      <c r="P1323" s="96" t="str">
        <f>VLOOKUP(N1323,Entries!J:K,2,FALSE)</f>
        <v>PEOPLES REPUBLIC OF CHINA</v>
      </c>
      <c r="Q1323" s="38" t="s">
        <v>763</v>
      </c>
      <c r="R1323" s="32" t="s">
        <v>763</v>
      </c>
      <c r="S1323" s="18" t="s">
        <v>326</v>
      </c>
      <c r="T1323" t="s">
        <v>576</v>
      </c>
      <c r="U1323" s="39" t="s">
        <v>141</v>
      </c>
      <c r="V1323" s="33" t="s">
        <v>141</v>
      </c>
      <c r="W1323" s="64">
        <f>IF(VLOOKUP(R1323,Entries!N:P,3,FALSE)=V1323,1,VLOOKUP(R1323,Entries!N:P,3,FALSE))</f>
        <v>1</v>
      </c>
      <c r="X1323"/>
      <c r="Y1323"/>
      <c r="Z1323" s="18"/>
      <c r="AA1323" s="18"/>
      <c r="AB1323" s="98"/>
      <c r="AC1323" s="18" t="s">
        <v>239</v>
      </c>
      <c r="AD1323" s="18" t="s">
        <v>329</v>
      </c>
      <c r="AE1323" s="18" t="s">
        <v>94</v>
      </c>
      <c r="AF1323" s="98" t="s">
        <v>94</v>
      </c>
      <c r="AG1323" s="98"/>
      <c r="AH1323" s="98"/>
      <c r="AI1323" s="18"/>
      <c r="AJ1323" s="19">
        <v>6</v>
      </c>
      <c r="AK1323" s="18" t="s">
        <v>118</v>
      </c>
      <c r="AL1323" s="18"/>
      <c r="AM1323" s="33"/>
      <c r="AN1323" s="32" t="s">
        <v>125</v>
      </c>
      <c r="AO1323" s="18" t="s">
        <v>97</v>
      </c>
      <c r="AP1323" s="33" t="s">
        <v>97</v>
      </c>
      <c r="AQ1323">
        <v>21104.79777107</v>
      </c>
      <c r="AR1323" t="s">
        <v>12915</v>
      </c>
      <c r="AS1323" t="s">
        <v>11225</v>
      </c>
      <c r="AT1323" t="s">
        <v>13434</v>
      </c>
      <c r="AU1323">
        <v>98.128600000000006</v>
      </c>
      <c r="AV1323" s="98">
        <v>1.7126668040622226</v>
      </c>
      <c r="AW1323">
        <v>28.535599999999999</v>
      </c>
      <c r="AX1323" s="98">
        <v>0.49804007041777776</v>
      </c>
      <c r="AY1323">
        <v>1.196E-3</v>
      </c>
      <c r="AZ1323">
        <v>273.8818</v>
      </c>
      <c r="BA1323" s="98">
        <v>4.7801381768088893</v>
      </c>
      <c r="BB1323">
        <v>86.190700000000007</v>
      </c>
      <c r="BC1323" s="98">
        <v>1.5043111866355556</v>
      </c>
      <c r="BD1323">
        <v>14.43609073</v>
      </c>
      <c r="BE1323" s="96">
        <f t="shared" si="167"/>
        <v>7124.736923962877</v>
      </c>
      <c r="BF1323" s="96">
        <f t="shared" si="168"/>
        <v>762.25810932393597</v>
      </c>
      <c r="BG1323" s="96">
        <f t="shared" si="169"/>
        <v>745.21573860181797</v>
      </c>
      <c r="BH1323">
        <v>7130.9336481263535</v>
      </c>
      <c r="BI1323">
        <v>5.5436446439545775E-4</v>
      </c>
      <c r="BJ1323">
        <v>1.7125760039453579</v>
      </c>
      <c r="BK1323">
        <v>0.49803988431754642</v>
      </c>
      <c r="BL1323">
        <v>6.005891779873326</v>
      </c>
      <c r="BM1323">
        <v>0.27856188287312877</v>
      </c>
      <c r="BN1323">
        <v>1.7126672046697931</v>
      </c>
      <c r="BO1323">
        <v>0.4980401740387323</v>
      </c>
      <c r="BP1323">
        <v>8.9776756898230024E-4</v>
      </c>
      <c r="BQ1323">
        <v>6.005891779873326</v>
      </c>
      <c r="BR1323">
        <v>7121.8396535611973</v>
      </c>
      <c r="BS1323" s="96">
        <v>757.23341023365629</v>
      </c>
      <c r="BT1323" s="96">
        <v>744.44589688873839</v>
      </c>
      <c r="BU1323">
        <v>0.27856188287312877</v>
      </c>
      <c r="BV1323" s="60" t="str">
        <f t="shared" si="164"/>
        <v>sunsynchronous observation</v>
      </c>
      <c r="BW1323" s="32" t="s">
        <v>4780</v>
      </c>
      <c r="BX1323" s="18">
        <v>1</v>
      </c>
      <c r="BY1323" s="18">
        <v>1</v>
      </c>
      <c r="BZ1323" s="18">
        <v>4</v>
      </c>
      <c r="CA1323" s="18">
        <v>4.1322999999999999</v>
      </c>
      <c r="CB1323" s="18">
        <v>1</v>
      </c>
      <c r="CC1323" s="18">
        <v>2.3127</v>
      </c>
      <c r="CD1323" s="18">
        <v>1</v>
      </c>
      <c r="CE1323" s="18">
        <v>1</v>
      </c>
      <c r="CF1323" s="33">
        <v>4</v>
      </c>
      <c r="CG1323" s="32">
        <v>700</v>
      </c>
      <c r="CH1323" s="18">
        <v>700</v>
      </c>
      <c r="CI1323" s="18">
        <v>700</v>
      </c>
      <c r="CJ1323" s="96">
        <f>Population!$CG1323-Population!$CI1323</f>
        <v>0</v>
      </c>
      <c r="CK1323" s="118">
        <f>_xlfn.DAYS(Entries!$AY$2,Population!H1323)</f>
        <v>2691</v>
      </c>
      <c r="CL1323" s="118">
        <f t="shared" si="165"/>
        <v>2190</v>
      </c>
      <c r="CM1323" s="117">
        <f>Entries!$AY$5</f>
        <v>0.15</v>
      </c>
      <c r="CN1323" s="117">
        <f t="shared" si="170"/>
        <v>0</v>
      </c>
      <c r="CO1323" s="119">
        <f t="shared" si="166"/>
        <v>0</v>
      </c>
      <c r="CP1323" s="32"/>
      <c r="CQ1323" s="19">
        <v>1</v>
      </c>
      <c r="CR1323" s="18" t="s">
        <v>118</v>
      </c>
      <c r="CS1323" s="18"/>
      <c r="CT1323" s="33"/>
      <c r="CU1323" s="32" t="s">
        <v>5169</v>
      </c>
      <c r="CV1323" s="18" t="s">
        <v>763</v>
      </c>
      <c r="CW1323" s="18" t="s">
        <v>576</v>
      </c>
      <c r="CX1323" s="18" t="s">
        <v>1962</v>
      </c>
      <c r="CY1323" s="18" t="s">
        <v>107</v>
      </c>
      <c r="CZ1323" s="18" t="s">
        <v>257</v>
      </c>
      <c r="DA1323" s="33"/>
      <c r="DB1323" s="17" t="s">
        <v>15463</v>
      </c>
      <c r="DC1323" s="17" t="s">
        <v>15500</v>
      </c>
      <c r="DD1323" s="17">
        <v>1</v>
      </c>
      <c r="DE1323" s="17">
        <v>1</v>
      </c>
      <c r="DF1323" s="17">
        <v>10</v>
      </c>
      <c r="DG1323" s="23" t="s">
        <v>11182</v>
      </c>
      <c r="DH1323" s="145"/>
    </row>
    <row r="1324" spans="1:112" s="17" customFormat="1" x14ac:dyDescent="0.25">
      <c r="A1324" s="30" t="s">
        <v>5178</v>
      </c>
      <c r="B1324" s="96">
        <v>0</v>
      </c>
      <c r="C1324" s="152" t="s">
        <v>15461</v>
      </c>
      <c r="D1324" s="96"/>
      <c r="E1324" s="96">
        <v>43711</v>
      </c>
      <c r="F1324" s="96" t="s">
        <v>5179</v>
      </c>
      <c r="G1324" s="31">
        <v>57357</v>
      </c>
      <c r="H1324" s="43">
        <v>43423</v>
      </c>
      <c r="I1324" s="96" t="s">
        <v>784</v>
      </c>
      <c r="J1324" s="96"/>
      <c r="K1324" s="96"/>
      <c r="L1324" s="96" t="s">
        <v>839</v>
      </c>
      <c r="M1324" s="124" t="s">
        <v>326</v>
      </c>
      <c r="N1324" s="96" t="s">
        <v>326</v>
      </c>
      <c r="O1324" s="124" t="s">
        <v>576</v>
      </c>
      <c r="P1324" s="64" t="str">
        <f>VLOOKUP(N1324,Entries!J:K,2,FALSE)</f>
        <v>PEOPLES REPUBLIC OF CHINA</v>
      </c>
      <c r="Q1324" s="123" t="s">
        <v>2829</v>
      </c>
      <c r="R1324" s="30" t="s">
        <v>2829</v>
      </c>
      <c r="S1324" s="96" t="s">
        <v>326</v>
      </c>
      <c r="T1324" s="124" t="s">
        <v>576</v>
      </c>
      <c r="U1324" s="125" t="s">
        <v>159</v>
      </c>
      <c r="V1324" s="31" t="s">
        <v>159</v>
      </c>
      <c r="W1324" s="64">
        <f>IF(VLOOKUP(R1324,Entries!N:P,3,FALSE)=V1324,1,VLOOKUP(R1324,Entries!N:P,3,FALSE))</f>
        <v>1</v>
      </c>
      <c r="X1324" s="124"/>
      <c r="Y1324" s="124"/>
      <c r="Z1324" s="96"/>
      <c r="AA1324" s="96"/>
      <c r="AB1324" s="96"/>
      <c r="AC1324" s="96" t="s">
        <v>239</v>
      </c>
      <c r="AD1324" s="96" t="s">
        <v>117</v>
      </c>
      <c r="AE1324" s="96" t="s">
        <v>117</v>
      </c>
      <c r="AF1324" s="96" t="s">
        <v>117</v>
      </c>
      <c r="AG1324" s="96"/>
      <c r="AH1324" s="96"/>
      <c r="AI1324" s="96"/>
      <c r="AJ1324" s="19">
        <v>3</v>
      </c>
      <c r="AK1324" s="96" t="s">
        <v>118</v>
      </c>
      <c r="AL1324" s="96"/>
      <c r="AM1324" s="31"/>
      <c r="AN1324" s="30" t="s">
        <v>96</v>
      </c>
      <c r="AO1324" s="96" t="s">
        <v>97</v>
      </c>
      <c r="AP1324" s="31" t="s">
        <v>97</v>
      </c>
      <c r="AQ1324">
        <v>21104.693245819999</v>
      </c>
      <c r="AR1324" t="s">
        <v>11727</v>
      </c>
      <c r="AS1324" t="s">
        <v>11225</v>
      </c>
      <c r="AT1324" t="s">
        <v>13435</v>
      </c>
      <c r="AU1324">
        <v>97.414100000000005</v>
      </c>
      <c r="AV1324" s="96">
        <v>1.7001964291511111</v>
      </c>
      <c r="AW1324">
        <v>110.5635</v>
      </c>
      <c r="AX1324" s="96">
        <v>1.9296967060666668</v>
      </c>
      <c r="AY1324">
        <v>1.4174999999999999E-3</v>
      </c>
      <c r="AZ1324">
        <v>76.803600000000003</v>
      </c>
      <c r="BA1324" s="96">
        <v>1.3404754185066667</v>
      </c>
      <c r="BB1324">
        <v>283.47800000000001</v>
      </c>
      <c r="BC1324" s="96">
        <v>4.9476234276444444</v>
      </c>
      <c r="BD1324">
        <v>15.204963960000001</v>
      </c>
      <c r="BE1324" s="96">
        <f t="shared" si="167"/>
        <v>6882.4802133821804</v>
      </c>
      <c r="BF1324" s="96">
        <f t="shared" si="168"/>
        <v>521.2361290846502</v>
      </c>
      <c r="BG1324" s="96">
        <f t="shared" si="169"/>
        <v>501.72429767971153</v>
      </c>
      <c r="BH1324">
        <v>6888.8983143688229</v>
      </c>
      <c r="BI1324">
        <v>2.5882420895125798E-3</v>
      </c>
      <c r="BJ1324">
        <v>1.7001074731180601</v>
      </c>
      <c r="BK1324">
        <v>1.9296971074622029</v>
      </c>
      <c r="BL1324">
        <v>1.2543928351592151</v>
      </c>
      <c r="BM1324">
        <v>5.0337093928978458</v>
      </c>
      <c r="BN1324">
        <v>1.700196831479547</v>
      </c>
      <c r="BO1324">
        <v>1.9296971084836541</v>
      </c>
      <c r="BP1324">
        <v>2.5681475670886809E-3</v>
      </c>
      <c r="BQ1324">
        <v>1.2543928351592151</v>
      </c>
      <c r="BR1324">
        <v>6879.4482465608689</v>
      </c>
      <c r="BS1324" s="96">
        <v>526.11568483818701</v>
      </c>
      <c r="BT1324" s="96">
        <v>490.78080828355087</v>
      </c>
      <c r="BU1324">
        <v>5.0337093928978458</v>
      </c>
      <c r="BV1324" s="65" t="b">
        <f t="shared" si="164"/>
        <v>0</v>
      </c>
      <c r="BW1324" s="30" t="s">
        <v>170</v>
      </c>
      <c r="BX1324" s="96">
        <v>1</v>
      </c>
      <c r="BY1324" s="96">
        <v>2</v>
      </c>
      <c r="BZ1324" s="96">
        <v>4</v>
      </c>
      <c r="CA1324" s="96">
        <v>5.4001999999999999</v>
      </c>
      <c r="CB1324" s="96">
        <v>1</v>
      </c>
      <c r="CC1324" s="96">
        <v>3.3153000000000001</v>
      </c>
      <c r="CD1324" s="96">
        <v>2</v>
      </c>
      <c r="CE1324" s="96">
        <v>1</v>
      </c>
      <c r="CF1324" s="31">
        <v>4</v>
      </c>
      <c r="CG1324" s="30">
        <v>900</v>
      </c>
      <c r="CH1324" s="96">
        <v>500</v>
      </c>
      <c r="CI1324" s="96">
        <v>500</v>
      </c>
      <c r="CJ1324" s="98">
        <f>Population!$CG1324-Population!$CI1324</f>
        <v>400</v>
      </c>
      <c r="CK1324" s="120">
        <f>_xlfn.DAYS(Entries!$AY$2,Population!H1324)</f>
        <v>871</v>
      </c>
      <c r="CL1324" s="120">
        <f t="shared" si="165"/>
        <v>1095</v>
      </c>
      <c r="CM1324" s="122">
        <f>Entries!$AY$5</f>
        <v>0.15</v>
      </c>
      <c r="CN1324" s="122">
        <f t="shared" si="170"/>
        <v>0.44444444444444442</v>
      </c>
      <c r="CO1324" s="121">
        <f t="shared" si="166"/>
        <v>0.32388127853881288</v>
      </c>
      <c r="CP1324" s="30"/>
      <c r="CQ1324" s="19">
        <v>4</v>
      </c>
      <c r="CR1324" s="96" t="s">
        <v>118</v>
      </c>
      <c r="CS1324" s="96"/>
      <c r="CT1324" s="31"/>
      <c r="CU1324" s="30" t="s">
        <v>2396</v>
      </c>
      <c r="CV1324" s="96" t="s">
        <v>5181</v>
      </c>
      <c r="CW1324" s="96" t="s">
        <v>576</v>
      </c>
      <c r="CX1324" s="96" t="s">
        <v>5182</v>
      </c>
      <c r="CY1324" s="96" t="s">
        <v>150</v>
      </c>
      <c r="CZ1324" s="96"/>
      <c r="DA1324" s="31"/>
      <c r="DB1324" s="17" t="s">
        <v>15463</v>
      </c>
      <c r="DC1324" s="17">
        <v>10</v>
      </c>
      <c r="DD1324" s="17" t="s">
        <v>15500</v>
      </c>
      <c r="DE1324" s="17" t="s">
        <v>15500</v>
      </c>
      <c r="DF1324" s="17" t="s">
        <v>15500</v>
      </c>
      <c r="DG1324" s="23" t="s">
        <v>11180</v>
      </c>
      <c r="DH1324" s="145"/>
    </row>
    <row r="1325" spans="1:112" s="17" customFormat="1" x14ac:dyDescent="0.25">
      <c r="A1325" s="32" t="s">
        <v>5183</v>
      </c>
      <c r="B1325" s="98">
        <v>0</v>
      </c>
      <c r="C1325" s="64" t="s">
        <v>15461</v>
      </c>
      <c r="D1325" s="98"/>
      <c r="E1325" s="98">
        <v>45859</v>
      </c>
      <c r="F1325" s="98" t="s">
        <v>5184</v>
      </c>
      <c r="G1325" s="33">
        <v>63685</v>
      </c>
      <c r="H1325" s="44">
        <v>44016</v>
      </c>
      <c r="I1325" s="98" t="s">
        <v>784</v>
      </c>
      <c r="J1325" s="98"/>
      <c r="K1325" s="98"/>
      <c r="L1325" s="98" t="s">
        <v>839</v>
      </c>
      <c r="M1325" t="s">
        <v>326</v>
      </c>
      <c r="N1325" s="98" t="s">
        <v>326</v>
      </c>
      <c r="O1325" t="s">
        <v>11126</v>
      </c>
      <c r="P1325" s="96" t="str">
        <f>VLOOKUP(N1325,Entries!J:K,2,FALSE)</f>
        <v>PEOPLES REPUBLIC OF CHINA</v>
      </c>
      <c r="Q1325" s="38" t="s">
        <v>763</v>
      </c>
      <c r="R1325" s="32" t="s">
        <v>763</v>
      </c>
      <c r="S1325" s="98" t="s">
        <v>326</v>
      </c>
      <c r="T1325" t="s">
        <v>576</v>
      </c>
      <c r="U1325" s="39" t="s">
        <v>159</v>
      </c>
      <c r="V1325" s="33" t="s">
        <v>159</v>
      </c>
      <c r="W1325" s="64" t="str">
        <f>IF(VLOOKUP(R1325,Entries!N:P,3,FALSE)=V1325,1,VLOOKUP(R1325,Entries!N:P,3,FALSE))</f>
        <v>Government</v>
      </c>
      <c r="X1325"/>
      <c r="Y1325"/>
      <c r="Z1325" s="98"/>
      <c r="AA1325" s="98"/>
      <c r="AB1325" s="98"/>
      <c r="AC1325" s="98" t="s">
        <v>239</v>
      </c>
      <c r="AD1325" s="98" t="s">
        <v>117</v>
      </c>
      <c r="AE1325" s="98" t="s">
        <v>117</v>
      </c>
      <c r="AF1325" s="98" t="s">
        <v>117</v>
      </c>
      <c r="AG1325" s="98"/>
      <c r="AH1325" s="98"/>
      <c r="AI1325" s="98"/>
      <c r="AJ1325" s="19">
        <v>15</v>
      </c>
      <c r="AK1325" s="98" t="s">
        <v>118</v>
      </c>
      <c r="AL1325" s="98"/>
      <c r="AM1325" s="33"/>
      <c r="AN1325" s="32" t="s">
        <v>125</v>
      </c>
      <c r="AO1325" s="98" t="s">
        <v>97</v>
      </c>
      <c r="AP1325" s="33" t="s">
        <v>98</v>
      </c>
      <c r="AQ1325">
        <v>21104.68250875</v>
      </c>
      <c r="AR1325" t="s">
        <v>12507</v>
      </c>
      <c r="AS1325" t="s">
        <v>11225</v>
      </c>
      <c r="AT1325" t="s">
        <v>13436</v>
      </c>
      <c r="AU1325">
        <v>98.204999999999998</v>
      </c>
      <c r="AV1325" s="98">
        <v>1.7140002353333332</v>
      </c>
      <c r="AW1325">
        <v>116.91679999999999</v>
      </c>
      <c r="AX1325" s="98">
        <v>2.0405826863644445</v>
      </c>
      <c r="AY1325">
        <v>1.0115E-3</v>
      </c>
      <c r="AZ1325">
        <v>96.921999999999997</v>
      </c>
      <c r="BA1325" s="98">
        <v>1.691607665688889</v>
      </c>
      <c r="BB1325">
        <v>263.31360000000001</v>
      </c>
      <c r="BC1325" s="98">
        <v>4.5956883291733339</v>
      </c>
      <c r="BD1325">
        <v>14.69460859</v>
      </c>
      <c r="BE1325" s="96">
        <f t="shared" si="167"/>
        <v>7040.9277282244011</v>
      </c>
      <c r="BF1325" s="96">
        <f t="shared" si="168"/>
        <v>677.04962662149956</v>
      </c>
      <c r="BG1325" s="96">
        <f t="shared" si="169"/>
        <v>662.80582982730175</v>
      </c>
      <c r="BH1325">
        <v>7047.1958730507586</v>
      </c>
      <c r="BI1325">
        <v>2.0853102293143921E-3</v>
      </c>
      <c r="BJ1325">
        <v>1.7139063961913621</v>
      </c>
      <c r="BK1325">
        <v>2.0405831109442309</v>
      </c>
      <c r="BL1325">
        <v>1.4064080957609451</v>
      </c>
      <c r="BM1325">
        <v>4.8808902957800431</v>
      </c>
      <c r="BN1325">
        <v>1.714000639159079</v>
      </c>
      <c r="BO1325">
        <v>2.040583111787873</v>
      </c>
      <c r="BP1325">
        <v>2.157446878277808E-3</v>
      </c>
      <c r="BQ1325">
        <v>1.4064080957609451</v>
      </c>
      <c r="BR1325">
        <v>7037.9993369828744</v>
      </c>
      <c r="BS1325" s="96">
        <v>682.18344668176996</v>
      </c>
      <c r="BT1325" s="96">
        <v>651.81522728397977</v>
      </c>
      <c r="BU1325">
        <v>4.8808902957800431</v>
      </c>
      <c r="BV1325" s="60" t="b">
        <f t="shared" si="164"/>
        <v>0</v>
      </c>
      <c r="BW1325" s="32" t="s">
        <v>170</v>
      </c>
      <c r="BX1325" s="98">
        <v>1</v>
      </c>
      <c r="BY1325" s="98">
        <v>2</v>
      </c>
      <c r="BZ1325" s="98">
        <v>4</v>
      </c>
      <c r="CA1325" s="98">
        <v>5.4001999999999999</v>
      </c>
      <c r="CB1325" s="98">
        <v>1</v>
      </c>
      <c r="CC1325" s="98">
        <v>3.3153000000000001</v>
      </c>
      <c r="CD1325" s="98">
        <v>2</v>
      </c>
      <c r="CE1325" s="98">
        <v>1</v>
      </c>
      <c r="CF1325" s="33">
        <v>4</v>
      </c>
      <c r="CG1325" s="32">
        <v>1000</v>
      </c>
      <c r="CH1325" s="98">
        <v>1000</v>
      </c>
      <c r="CI1325" s="98">
        <v>900</v>
      </c>
      <c r="CJ1325" s="96">
        <f>Population!$CG1325-Population!$CI1325</f>
        <v>100</v>
      </c>
      <c r="CK1325" s="118">
        <f>_xlfn.DAYS(Entries!$AY$2,Population!H1325)</f>
        <v>278</v>
      </c>
      <c r="CL1325" s="118">
        <f t="shared" si="165"/>
        <v>5475</v>
      </c>
      <c r="CM1325" s="117">
        <f>Entries!$AY$5</f>
        <v>0.15</v>
      </c>
      <c r="CN1325" s="117">
        <f t="shared" si="170"/>
        <v>0.1</v>
      </c>
      <c r="CO1325" s="119">
        <f t="shared" si="166"/>
        <v>0.95684018264840187</v>
      </c>
      <c r="CP1325" s="32"/>
      <c r="CQ1325" s="19">
        <v>2</v>
      </c>
      <c r="CR1325" s="98" t="s">
        <v>118</v>
      </c>
      <c r="CS1325" s="98"/>
      <c r="CT1325" s="33"/>
      <c r="CU1325" s="32" t="s">
        <v>2396</v>
      </c>
      <c r="CV1325" s="98"/>
      <c r="CW1325" s="98"/>
      <c r="CX1325" s="98" t="s">
        <v>5182</v>
      </c>
      <c r="CY1325" s="98" t="s">
        <v>150</v>
      </c>
      <c r="CZ1325" s="98"/>
      <c r="DA1325" s="33"/>
      <c r="DB1325" s="17" t="s">
        <v>15463</v>
      </c>
      <c r="DC1325" s="17">
        <v>10</v>
      </c>
      <c r="DD1325" s="17" t="s">
        <v>15500</v>
      </c>
      <c r="DE1325" s="17" t="s">
        <v>15500</v>
      </c>
      <c r="DF1325" s="17" t="s">
        <v>15500</v>
      </c>
      <c r="DG1325" s="23" t="s">
        <v>11180</v>
      </c>
      <c r="DH1325" s="145"/>
    </row>
    <row r="1326" spans="1:112" s="17" customFormat="1" x14ac:dyDescent="0.25">
      <c r="A1326" s="30" t="s">
        <v>5186</v>
      </c>
      <c r="B1326" s="96">
        <v>0</v>
      </c>
      <c r="C1326" s="152" t="s">
        <v>15461</v>
      </c>
      <c r="D1326" s="96"/>
      <c r="E1326" s="96">
        <v>46279</v>
      </c>
      <c r="F1326" s="96" t="s">
        <v>5187</v>
      </c>
      <c r="G1326" s="31">
        <v>64491</v>
      </c>
      <c r="H1326" s="43">
        <v>44077</v>
      </c>
      <c r="I1326" s="96" t="s">
        <v>111</v>
      </c>
      <c r="J1326" s="96"/>
      <c r="K1326" s="96"/>
      <c r="L1326" s="96" t="s">
        <v>138</v>
      </c>
      <c r="M1326" s="124" t="s">
        <v>139</v>
      </c>
      <c r="N1326" s="96" t="s">
        <v>139</v>
      </c>
      <c r="O1326" s="124" t="s">
        <v>11126</v>
      </c>
      <c r="P1326" s="64" t="str">
        <f>VLOOKUP(N1326,Entries!J:K,2,FALSE)</f>
        <v>EUROPEAN SPACE AGENCY</v>
      </c>
      <c r="Q1326" s="123" t="s">
        <v>5188</v>
      </c>
      <c r="R1326" s="30" t="s">
        <v>5188</v>
      </c>
      <c r="S1326" s="105" t="s">
        <v>4795</v>
      </c>
      <c r="T1326" s="124" t="s">
        <v>139</v>
      </c>
      <c r="U1326" s="125" t="s">
        <v>141</v>
      </c>
      <c r="V1326" s="31" t="s">
        <v>141</v>
      </c>
      <c r="W1326" s="64">
        <f>IF(VLOOKUP(R1326,Entries!N:P,3,FALSE)=V1326,1,VLOOKUP(R1326,Entries!N:P,3,FALSE))</f>
        <v>1</v>
      </c>
      <c r="X1326" s="124"/>
      <c r="Y1326" s="124"/>
      <c r="Z1326" s="105" t="s">
        <v>140</v>
      </c>
      <c r="AA1326" s="105" t="s">
        <v>139</v>
      </c>
      <c r="AB1326" s="105" t="s">
        <v>141</v>
      </c>
      <c r="AC1326" s="96" t="s">
        <v>93</v>
      </c>
      <c r="AD1326" s="96" t="s">
        <v>117</v>
      </c>
      <c r="AE1326" s="96" t="s">
        <v>117</v>
      </c>
      <c r="AF1326" s="96" t="s">
        <v>117</v>
      </c>
      <c r="AG1326" s="96"/>
      <c r="AH1326" s="96"/>
      <c r="AI1326" s="96"/>
      <c r="AJ1326" s="19">
        <v>1</v>
      </c>
      <c r="AK1326" s="96" t="s">
        <v>118</v>
      </c>
      <c r="AL1326" s="96"/>
      <c r="AM1326" s="31"/>
      <c r="AN1326" s="30" t="s">
        <v>96</v>
      </c>
      <c r="AO1326" s="96" t="s">
        <v>97</v>
      </c>
      <c r="AP1326" s="31" t="s">
        <v>97</v>
      </c>
      <c r="AQ1326">
        <v>21104.272867899999</v>
      </c>
      <c r="AR1326" t="s">
        <v>13437</v>
      </c>
      <c r="AS1326" t="s">
        <v>11225</v>
      </c>
      <c r="AT1326" t="s">
        <v>13438</v>
      </c>
      <c r="AU1326">
        <v>97.491399999999999</v>
      </c>
      <c r="AV1326" s="96">
        <v>1.7015455683822223</v>
      </c>
      <c r="AW1326">
        <v>178.8843</v>
      </c>
      <c r="AX1326" s="96">
        <v>3.1221193655866673</v>
      </c>
      <c r="AY1326">
        <v>2.9349999999999998E-4</v>
      </c>
      <c r="AZ1326">
        <v>317.33920000000001</v>
      </c>
      <c r="BA1326" s="96">
        <v>5.5386127333688897</v>
      </c>
      <c r="BB1326">
        <v>42.760899999999999</v>
      </c>
      <c r="BC1326" s="96">
        <v>0.74631834084888893</v>
      </c>
      <c r="BD1326">
        <v>15.1022397</v>
      </c>
      <c r="BE1326" s="96">
        <f t="shared" si="167"/>
        <v>6913.6543360625292</v>
      </c>
      <c r="BF1326" s="96">
        <f t="shared" si="168"/>
        <v>544.68349361016317</v>
      </c>
      <c r="BG1326" s="96">
        <f t="shared" si="169"/>
        <v>540.6251785148952</v>
      </c>
      <c r="BH1326">
        <v>6920.0420015743512</v>
      </c>
      <c r="BI1326">
        <v>1.1161820049522841E-3</v>
      </c>
      <c r="BJ1326">
        <v>1.701456516217112</v>
      </c>
      <c r="BK1326">
        <v>3.122120015204974</v>
      </c>
      <c r="BL1326">
        <v>0.90045408624260381</v>
      </c>
      <c r="BM1326">
        <v>5.3844791708179454</v>
      </c>
      <c r="BN1326">
        <v>1.7015459700632951</v>
      </c>
      <c r="BO1326">
        <v>3.1221200154287021</v>
      </c>
      <c r="BP1326">
        <v>1.2776908458747519E-3</v>
      </c>
      <c r="BQ1326">
        <v>0.90045408624260381</v>
      </c>
      <c r="BR1326">
        <v>6910.639423967561</v>
      </c>
      <c r="BS1326" s="96">
        <v>548.46908469870505</v>
      </c>
      <c r="BT1326" s="96">
        <v>530.80976323641698</v>
      </c>
      <c r="BU1326">
        <v>5.3844791708179454</v>
      </c>
      <c r="BV1326" s="65" t="str">
        <f t="shared" si="164"/>
        <v>no propulsion</v>
      </c>
      <c r="BW1326" s="30" t="s">
        <v>170</v>
      </c>
      <c r="BX1326" s="96">
        <v>0.1</v>
      </c>
      <c r="BY1326" s="96">
        <v>0.3</v>
      </c>
      <c r="BZ1326" s="96">
        <v>0.6</v>
      </c>
      <c r="CA1326" s="16">
        <v>8.3900000000000002E-2</v>
      </c>
      <c r="CB1326" s="16">
        <v>0.01</v>
      </c>
      <c r="CC1326" s="16">
        <v>5.0500000000000003E-2</v>
      </c>
      <c r="CD1326" s="96">
        <v>0.3</v>
      </c>
      <c r="CE1326" s="96">
        <v>0.1</v>
      </c>
      <c r="CF1326" s="31">
        <v>0.6</v>
      </c>
      <c r="CG1326" s="30">
        <v>4</v>
      </c>
      <c r="CH1326" s="96">
        <v>4</v>
      </c>
      <c r="CI1326" s="96">
        <v>4</v>
      </c>
      <c r="CJ1326" s="98">
        <f>Population!$CG1326-Population!$CI1326</f>
        <v>0</v>
      </c>
      <c r="CK1326" s="120">
        <f>_xlfn.DAYS(Entries!$AY$2,Population!H1326)</f>
        <v>217</v>
      </c>
      <c r="CL1326" s="120">
        <f t="shared" si="165"/>
        <v>365</v>
      </c>
      <c r="CM1326" s="122">
        <f>Entries!$AY$5</f>
        <v>0.15</v>
      </c>
      <c r="CN1326" s="122">
        <f t="shared" si="170"/>
        <v>0</v>
      </c>
      <c r="CO1326" s="121" t="str">
        <f t="shared" si="166"/>
        <v>-</v>
      </c>
      <c r="CP1326" s="30" t="s">
        <v>103</v>
      </c>
      <c r="CQ1326" s="96">
        <v>0</v>
      </c>
      <c r="CR1326" s="96" t="s">
        <v>95</v>
      </c>
      <c r="CS1326" s="96"/>
      <c r="CT1326" s="31"/>
      <c r="CU1326" s="30" t="s">
        <v>5190</v>
      </c>
      <c r="CV1326" s="96" t="s">
        <v>5191</v>
      </c>
      <c r="CW1326" s="96" t="s">
        <v>4661</v>
      </c>
      <c r="CX1326" s="96" t="s">
        <v>106</v>
      </c>
      <c r="CY1326" s="96" t="s">
        <v>107</v>
      </c>
      <c r="CZ1326" s="96" t="s">
        <v>1130</v>
      </c>
      <c r="DA1326" s="31"/>
      <c r="DB1326" s="17" t="s">
        <v>15462</v>
      </c>
      <c r="DC1326" s="17" t="s">
        <v>15500</v>
      </c>
      <c r="DD1326" s="17" t="s">
        <v>15500</v>
      </c>
      <c r="DE1326" s="17" t="s">
        <v>15500</v>
      </c>
      <c r="DF1326" s="17" t="s">
        <v>15500</v>
      </c>
      <c r="DG1326" s="23" t="s">
        <v>11171</v>
      </c>
      <c r="DH1326" s="145"/>
    </row>
    <row r="1327" spans="1:112" s="17" customFormat="1" x14ac:dyDescent="0.25">
      <c r="A1327" s="32" t="s">
        <v>5192</v>
      </c>
      <c r="B1327" s="98">
        <v>0</v>
      </c>
      <c r="C1327" s="64" t="s">
        <v>15461</v>
      </c>
      <c r="D1327" s="98"/>
      <c r="E1327" s="98">
        <v>28893</v>
      </c>
      <c r="F1327" s="98" t="s">
        <v>5193</v>
      </c>
      <c r="G1327" s="33">
        <v>28890</v>
      </c>
      <c r="H1327" s="44">
        <v>38652</v>
      </c>
      <c r="I1327" s="98" t="s">
        <v>574</v>
      </c>
      <c r="J1327" s="98"/>
      <c r="K1327" s="98"/>
      <c r="L1327" s="98" t="s">
        <v>575</v>
      </c>
      <c r="M1327" t="s">
        <v>3926</v>
      </c>
      <c r="N1327" s="98" t="s">
        <v>3926</v>
      </c>
      <c r="O1327" t="s">
        <v>11123</v>
      </c>
      <c r="P1327" s="96" t="str">
        <f>VLOOKUP(N1327,Entries!J:K,2,FALSE)</f>
        <v>IRAN</v>
      </c>
      <c r="Q1327" s="38" t="s">
        <v>5194</v>
      </c>
      <c r="R1327" s="32" t="s">
        <v>5194</v>
      </c>
      <c r="S1327" s="98" t="s">
        <v>3926</v>
      </c>
      <c r="T1327" t="s">
        <v>3928</v>
      </c>
      <c r="U1327" s="39" t="s">
        <v>141</v>
      </c>
      <c r="V1327" s="33" t="s">
        <v>141</v>
      </c>
      <c r="W1327" s="64">
        <f>IF(VLOOKUP(R1327,Entries!N:P,3,FALSE)=V1327,1,VLOOKUP(R1327,Entries!N:P,3,FALSE))</f>
        <v>1</v>
      </c>
      <c r="X1327"/>
      <c r="Y1327"/>
      <c r="Z1327" s="98"/>
      <c r="AA1327" s="98"/>
      <c r="AB1327" s="98"/>
      <c r="AC1327" s="98" t="s">
        <v>239</v>
      </c>
      <c r="AD1327" s="98" t="s">
        <v>117</v>
      </c>
      <c r="AE1327" s="98" t="s">
        <v>117</v>
      </c>
      <c r="AF1327" s="98" t="s">
        <v>117</v>
      </c>
      <c r="AG1327" s="98"/>
      <c r="AH1327" s="98"/>
      <c r="AI1327" s="98"/>
      <c r="AJ1327" s="98">
        <v>3</v>
      </c>
      <c r="AK1327" s="98" t="s">
        <v>95</v>
      </c>
      <c r="AL1327" s="98"/>
      <c r="AM1327" s="33"/>
      <c r="AN1327" s="32" t="s">
        <v>125</v>
      </c>
      <c r="AO1327" s="98" t="s">
        <v>97</v>
      </c>
      <c r="AP1327" s="33" t="s">
        <v>97</v>
      </c>
      <c r="AQ1327">
        <v>21104.56826521</v>
      </c>
      <c r="AR1327" t="s">
        <v>11539</v>
      </c>
      <c r="AS1327" t="s">
        <v>11225</v>
      </c>
      <c r="AT1327" t="s">
        <v>13439</v>
      </c>
      <c r="AU1327">
        <v>98.058300000000003</v>
      </c>
      <c r="AV1327" s="98">
        <v>1.7114398378533335</v>
      </c>
      <c r="AW1327">
        <v>232.6523</v>
      </c>
      <c r="AX1327" s="98">
        <v>4.0605478025644448</v>
      </c>
      <c r="AY1327">
        <v>1.6544999999999999E-3</v>
      </c>
      <c r="AZ1327">
        <v>79.253299999999996</v>
      </c>
      <c r="BA1327" s="98">
        <v>1.3832307402977777</v>
      </c>
      <c r="BB1327">
        <v>281.053</v>
      </c>
      <c r="BC1327" s="98">
        <v>4.905299202088889</v>
      </c>
      <c r="BD1327">
        <v>14.615660310000001</v>
      </c>
      <c r="BE1327" s="96">
        <f t="shared" si="167"/>
        <v>7066.2599124275439</v>
      </c>
      <c r="BF1327" s="96">
        <f t="shared" si="168"/>
        <v>706.95103945265419</v>
      </c>
      <c r="BG1327" s="96">
        <f t="shared" si="169"/>
        <v>683.5687854024327</v>
      </c>
      <c r="BH1327">
        <v>7072.5109366123388</v>
      </c>
      <c r="BI1327">
        <v>2.7836533016441629E-3</v>
      </c>
      <c r="BJ1327">
        <v>1.7113482995142799</v>
      </c>
      <c r="BK1327">
        <v>4.060548647341701</v>
      </c>
      <c r="BL1327">
        <v>1.291203945869529</v>
      </c>
      <c r="BM1327">
        <v>4.9973293684585833</v>
      </c>
      <c r="BN1327">
        <v>1.7114402400712101</v>
      </c>
      <c r="BO1327">
        <v>4.0605486483278019</v>
      </c>
      <c r="BP1327">
        <v>2.7628045195649009E-3</v>
      </c>
      <c r="BQ1327">
        <v>1.291203945869529</v>
      </c>
      <c r="BR1327">
        <v>7063.3353512570784</v>
      </c>
      <c r="BS1327" s="96">
        <v>711.84996608873371</v>
      </c>
      <c r="BT1327" s="96">
        <v>672.82073642542309</v>
      </c>
      <c r="BU1327">
        <v>4.9973293684585833</v>
      </c>
      <c r="BV1327" s="60" t="b">
        <f t="shared" si="164"/>
        <v>0</v>
      </c>
      <c r="BW1327" s="32" t="s">
        <v>5196</v>
      </c>
      <c r="BX1327" s="98">
        <v>0.8</v>
      </c>
      <c r="BY1327" s="98">
        <v>1.6</v>
      </c>
      <c r="BZ1327" s="98">
        <v>1.6</v>
      </c>
      <c r="CA1327" s="98">
        <v>1.92</v>
      </c>
      <c r="CB1327" s="98">
        <v>0.64</v>
      </c>
      <c r="CC1327" s="98">
        <v>1.6</v>
      </c>
      <c r="CD1327" s="98">
        <v>1.6</v>
      </c>
      <c r="CE1327" s="98">
        <v>0.8</v>
      </c>
      <c r="CF1327" s="33">
        <v>1.6</v>
      </c>
      <c r="CG1327" s="32">
        <v>160</v>
      </c>
      <c r="CH1327" s="98">
        <v>160</v>
      </c>
      <c r="CI1327" s="98">
        <v>160</v>
      </c>
      <c r="CJ1327" s="96">
        <f>Population!$CG1327-Population!$CI1327</f>
        <v>0</v>
      </c>
      <c r="CK1327" s="118">
        <f>_xlfn.DAYS(Entries!$AY$2,Population!H1327)</f>
        <v>5642</v>
      </c>
      <c r="CL1327" s="118">
        <f t="shared" si="165"/>
        <v>1095</v>
      </c>
      <c r="CM1327" s="117">
        <f>Entries!$AY$5</f>
        <v>0.15</v>
      </c>
      <c r="CN1327" s="117">
        <f t="shared" si="170"/>
        <v>0</v>
      </c>
      <c r="CO1327" s="119">
        <f t="shared" si="166"/>
        <v>0</v>
      </c>
      <c r="CP1327" s="32"/>
      <c r="CQ1327" s="19">
        <v>1</v>
      </c>
      <c r="CR1327" s="98" t="s">
        <v>118</v>
      </c>
      <c r="CS1327" s="98"/>
      <c r="CT1327" s="33"/>
      <c r="CU1327" s="32" t="s">
        <v>640</v>
      </c>
      <c r="CV1327" s="98" t="s">
        <v>5197</v>
      </c>
      <c r="CW1327" s="98" t="s">
        <v>278</v>
      </c>
      <c r="CX1327" s="98" t="s">
        <v>5198</v>
      </c>
      <c r="CY1327" s="98" t="s">
        <v>107</v>
      </c>
      <c r="CZ1327" s="98" t="s">
        <v>163</v>
      </c>
      <c r="DA1327" s="33"/>
      <c r="DB1327" s="17" t="s">
        <v>15463</v>
      </c>
      <c r="DC1327" s="17">
        <v>10</v>
      </c>
      <c r="DD1327" s="17" t="s">
        <v>15500</v>
      </c>
      <c r="DE1327" s="17" t="s">
        <v>15500</v>
      </c>
      <c r="DF1327" s="17" t="s">
        <v>15500</v>
      </c>
      <c r="DG1327" s="23" t="s">
        <v>11180</v>
      </c>
      <c r="DH1327" s="145"/>
    </row>
    <row r="1328" spans="1:112" s="17" customFormat="1" x14ac:dyDescent="0.25">
      <c r="A1328" s="30" t="s">
        <v>5199</v>
      </c>
      <c r="B1328" s="96">
        <v>0</v>
      </c>
      <c r="C1328" s="152" t="s">
        <v>15461</v>
      </c>
      <c r="D1328" s="96"/>
      <c r="E1328" s="96">
        <v>43759</v>
      </c>
      <c r="F1328" s="96" t="s">
        <v>5200</v>
      </c>
      <c r="G1328" s="31">
        <v>57513</v>
      </c>
      <c r="H1328" s="43">
        <v>43437</v>
      </c>
      <c r="I1328" s="96" t="s">
        <v>190</v>
      </c>
      <c r="J1328" s="96"/>
      <c r="K1328" s="96"/>
      <c r="L1328" s="96" t="s">
        <v>285</v>
      </c>
      <c r="M1328" s="124" t="s">
        <v>156</v>
      </c>
      <c r="N1328" s="96" t="s">
        <v>156</v>
      </c>
      <c r="O1328" s="124" t="s">
        <v>132</v>
      </c>
      <c r="P1328" s="64" t="str">
        <f>VLOOKUP(N1328,Entries!J:K,2,FALSE)</f>
        <v>UNITED STATES OF AMERICA</v>
      </c>
      <c r="Q1328" s="123" t="s">
        <v>5201</v>
      </c>
      <c r="R1328" s="30" t="s">
        <v>5201</v>
      </c>
      <c r="S1328" s="96" t="s">
        <v>156</v>
      </c>
      <c r="T1328" s="124" t="s">
        <v>157</v>
      </c>
      <c r="U1328" s="125" t="s">
        <v>159</v>
      </c>
      <c r="V1328" s="31" t="s">
        <v>159</v>
      </c>
      <c r="W1328" s="64">
        <f>IF(VLOOKUP(R1328,Entries!N:P,3,FALSE)=V1328,1,VLOOKUP(R1328,Entries!N:P,3,FALSE))</f>
        <v>1</v>
      </c>
      <c r="X1328" s="124"/>
      <c r="Y1328" s="124"/>
      <c r="Z1328" s="96"/>
      <c r="AA1328" s="96"/>
      <c r="AB1328" s="96"/>
      <c r="AC1328" s="96" t="s">
        <v>93</v>
      </c>
      <c r="AD1328" s="96" t="s">
        <v>263</v>
      </c>
      <c r="AE1328" s="96" t="s">
        <v>263</v>
      </c>
      <c r="AF1328" s="96" t="s">
        <v>263</v>
      </c>
      <c r="AG1328" s="96"/>
      <c r="AH1328" s="96"/>
      <c r="AI1328" s="96"/>
      <c r="AJ1328" s="19">
        <v>1</v>
      </c>
      <c r="AK1328" s="96" t="s">
        <v>118</v>
      </c>
      <c r="AL1328" s="96"/>
      <c r="AM1328" s="31"/>
      <c r="AN1328" s="30" t="s">
        <v>96</v>
      </c>
      <c r="AO1328" s="96" t="s">
        <v>97</v>
      </c>
      <c r="AP1328" s="31" t="s">
        <v>97</v>
      </c>
      <c r="AQ1328">
        <v>21104.561773590001</v>
      </c>
      <c r="AR1328" t="s">
        <v>12484</v>
      </c>
      <c r="AS1328" t="s">
        <v>11225</v>
      </c>
      <c r="AT1328" t="s">
        <v>13440</v>
      </c>
      <c r="AU1328">
        <v>97.668700000000001</v>
      </c>
      <c r="AV1328" s="96">
        <v>1.7046400365022225</v>
      </c>
      <c r="AW1328">
        <v>176.52160000000001</v>
      </c>
      <c r="AX1328" s="96">
        <v>3.0808824799288894</v>
      </c>
      <c r="AY1328">
        <v>1.2676E-3</v>
      </c>
      <c r="AZ1328">
        <v>255.58029999999999</v>
      </c>
      <c r="BA1328" s="96">
        <v>4.460716810208889</v>
      </c>
      <c r="BB1328">
        <v>104.4012</v>
      </c>
      <c r="BC1328" s="96">
        <v>1.8221443039466667</v>
      </c>
      <c r="BD1328">
        <v>14.95474033</v>
      </c>
      <c r="BE1328" s="96">
        <f t="shared" si="167"/>
        <v>6959.0397509507766</v>
      </c>
      <c r="BF1328" s="96">
        <f t="shared" si="168"/>
        <v>596.86102973908237</v>
      </c>
      <c r="BG1328" s="96">
        <f t="shared" si="169"/>
        <v>579.21847216247079</v>
      </c>
      <c r="BH1328">
        <v>6965.3791056769351</v>
      </c>
      <c r="BI1328">
        <v>2.2502031157389449E-4</v>
      </c>
      <c r="BJ1328">
        <v>1.7045501097520659</v>
      </c>
      <c r="BK1328">
        <v>3.0808831206952711</v>
      </c>
      <c r="BL1328">
        <v>5.4777545679196233</v>
      </c>
      <c r="BM1328">
        <v>0.8051072998331481</v>
      </c>
      <c r="BN1328">
        <v>1.7046404381705149</v>
      </c>
      <c r="BO1328">
        <v>3.08088312072621</v>
      </c>
      <c r="BP1328">
        <v>9.7859705868750787E-4</v>
      </c>
      <c r="BQ1328">
        <v>5.4777545679196233</v>
      </c>
      <c r="BR1328">
        <v>6956.0523089035678</v>
      </c>
      <c r="BS1328" s="96">
        <v>591.85948123313756</v>
      </c>
      <c r="BT1328" s="96">
        <v>578.24513657399802</v>
      </c>
      <c r="BU1328">
        <v>0.8051072998331481</v>
      </c>
      <c r="BV1328" s="65" t="b">
        <f t="shared" si="164"/>
        <v>0</v>
      </c>
      <c r="BW1328" s="30" t="s">
        <v>170</v>
      </c>
      <c r="BX1328" s="96">
        <v>0.2</v>
      </c>
      <c r="BY1328" s="96">
        <v>0.3</v>
      </c>
      <c r="BZ1328" s="96">
        <v>1.3</v>
      </c>
      <c r="CA1328" s="96">
        <v>0.2702</v>
      </c>
      <c r="CB1328" s="96">
        <v>0.04</v>
      </c>
      <c r="CC1328" s="96">
        <v>0.1434</v>
      </c>
      <c r="CD1328" s="96">
        <v>0.3</v>
      </c>
      <c r="CE1328" s="96">
        <v>0.2</v>
      </c>
      <c r="CF1328" s="31">
        <v>1.3</v>
      </c>
      <c r="CG1328" s="30">
        <v>10</v>
      </c>
      <c r="CH1328" s="96">
        <v>10</v>
      </c>
      <c r="CI1328" s="96">
        <v>10</v>
      </c>
      <c r="CJ1328" s="98">
        <f>Population!$CG1328-Population!$CI1328</f>
        <v>0</v>
      </c>
      <c r="CK1328" s="120">
        <f>_xlfn.DAYS(Entries!$AY$2,Population!H1328)</f>
        <v>857</v>
      </c>
      <c r="CL1328" s="120">
        <f t="shared" si="165"/>
        <v>365</v>
      </c>
      <c r="CM1328" s="122">
        <f>Entries!$AY$5</f>
        <v>0.15</v>
      </c>
      <c r="CN1328" s="122">
        <f t="shared" si="170"/>
        <v>0</v>
      </c>
      <c r="CO1328" s="121" t="str">
        <f t="shared" si="166"/>
        <v>-</v>
      </c>
      <c r="CP1328" s="30"/>
      <c r="CQ1328" s="19">
        <v>0</v>
      </c>
      <c r="CR1328" s="96" t="s">
        <v>118</v>
      </c>
      <c r="CS1328" s="96"/>
      <c r="CT1328" s="31"/>
      <c r="CU1328" s="30" t="s">
        <v>895</v>
      </c>
      <c r="CV1328" s="96" t="s">
        <v>894</v>
      </c>
      <c r="CW1328" s="96" t="s">
        <v>157</v>
      </c>
      <c r="CX1328" s="96" t="s">
        <v>3695</v>
      </c>
      <c r="CY1328" s="96" t="s">
        <v>107</v>
      </c>
      <c r="CZ1328" s="96" t="s">
        <v>5203</v>
      </c>
      <c r="DA1328" s="31"/>
      <c r="DB1328" s="17" t="s">
        <v>15462</v>
      </c>
      <c r="DC1328" s="17" t="s">
        <v>15500</v>
      </c>
      <c r="DD1328" s="17" t="s">
        <v>15500</v>
      </c>
      <c r="DE1328" s="17" t="s">
        <v>15500</v>
      </c>
      <c r="DF1328" s="17" t="s">
        <v>15500</v>
      </c>
      <c r="DG1328" s="23" t="s">
        <v>11172</v>
      </c>
      <c r="DH1328" s="145"/>
    </row>
    <row r="1329" spans="1:117" s="17" customFormat="1" x14ac:dyDescent="0.25">
      <c r="A1329" s="32" t="s">
        <v>5204</v>
      </c>
      <c r="B1329" s="98">
        <v>0</v>
      </c>
      <c r="C1329" s="64" t="s">
        <v>15461</v>
      </c>
      <c r="D1329" s="98"/>
      <c r="E1329" s="98">
        <v>41634</v>
      </c>
      <c r="F1329" s="98" t="s">
        <v>5205</v>
      </c>
      <c r="G1329" s="33">
        <v>41631</v>
      </c>
      <c r="H1329" s="44">
        <v>42550</v>
      </c>
      <c r="I1329" s="98" t="s">
        <v>784</v>
      </c>
      <c r="J1329" s="98"/>
      <c r="K1329" s="98"/>
      <c r="L1329" s="98" t="s">
        <v>620</v>
      </c>
      <c r="M1329" t="s">
        <v>326</v>
      </c>
      <c r="N1329" s="98" t="s">
        <v>326</v>
      </c>
      <c r="O1329" t="s">
        <v>576</v>
      </c>
      <c r="P1329" s="96" t="str">
        <f>VLOOKUP(N1329,Entries!J:K,2,FALSE)</f>
        <v>PEOPLES REPUBLIC OF CHINA</v>
      </c>
      <c r="Q1329" s="38" t="s">
        <v>763</v>
      </c>
      <c r="R1329" s="32" t="s">
        <v>763</v>
      </c>
      <c r="S1329" s="98" t="s">
        <v>326</v>
      </c>
      <c r="T1329" t="s">
        <v>576</v>
      </c>
      <c r="U1329" s="39" t="s">
        <v>141</v>
      </c>
      <c r="V1329" s="33" t="s">
        <v>141</v>
      </c>
      <c r="W1329" s="64">
        <f>IF(VLOOKUP(R1329,Entries!N:P,3,FALSE)=V1329,1,VLOOKUP(R1329,Entries!N:P,3,FALSE))</f>
        <v>1</v>
      </c>
      <c r="X1329"/>
      <c r="Y1329"/>
      <c r="Z1329" s="98"/>
      <c r="AA1329" s="98"/>
      <c r="AB1329" s="98"/>
      <c r="AC1329" s="98" t="s">
        <v>142</v>
      </c>
      <c r="AD1329" s="98" t="s">
        <v>117</v>
      </c>
      <c r="AE1329" s="98" t="s">
        <v>117</v>
      </c>
      <c r="AF1329" s="98" t="s">
        <v>117</v>
      </c>
      <c r="AG1329" s="98"/>
      <c r="AH1329" s="98"/>
      <c r="AI1329" s="98"/>
      <c r="AJ1329" s="19">
        <v>3</v>
      </c>
      <c r="AK1329" s="98" t="s">
        <v>118</v>
      </c>
      <c r="AL1329" s="98"/>
      <c r="AM1329" s="33"/>
      <c r="AN1329" s="32" t="s">
        <v>191</v>
      </c>
      <c r="AO1329" s="98" t="s">
        <v>134</v>
      </c>
      <c r="AP1329" s="33" t="s">
        <v>169</v>
      </c>
      <c r="AQ1329">
        <v>21104.476340429999</v>
      </c>
      <c r="AR1329" t="s">
        <v>12484</v>
      </c>
      <c r="AS1329" t="s">
        <v>11225</v>
      </c>
      <c r="AT1329" t="s">
        <v>13441</v>
      </c>
      <c r="AU1329">
        <v>75.001999999999995</v>
      </c>
      <c r="AV1329" s="98">
        <v>1.3090315732444444</v>
      </c>
      <c r="AW1329">
        <v>229.82679999999999</v>
      </c>
      <c r="AX1329" s="98">
        <v>4.0112335348088894</v>
      </c>
      <c r="AY1329">
        <v>8.3339999999999998E-4</v>
      </c>
      <c r="AZ1329">
        <v>289.2457</v>
      </c>
      <c r="BA1329" s="98">
        <v>5.0482887619688892</v>
      </c>
      <c r="BB1329">
        <v>70.781899999999993</v>
      </c>
      <c r="BC1329" s="98">
        <v>1.2353769488044444</v>
      </c>
      <c r="BD1329">
        <v>14.8578641</v>
      </c>
      <c r="BE1329" s="96">
        <f t="shared" si="167"/>
        <v>6989.2565228174617</v>
      </c>
      <c r="BF1329" s="96">
        <f t="shared" si="168"/>
        <v>624.08136920357811</v>
      </c>
      <c r="BG1329" s="96">
        <f t="shared" si="169"/>
        <v>612.43167643134529</v>
      </c>
      <c r="BH1329">
        <v>6995.5757013835846</v>
      </c>
      <c r="BI1329">
        <v>8.2514929080159543E-4</v>
      </c>
      <c r="BJ1329">
        <v>1.3092009914828979</v>
      </c>
      <c r="BK1329">
        <v>4.0112343651445466</v>
      </c>
      <c r="BL1329">
        <v>0.3043182673305021</v>
      </c>
      <c r="BM1329">
        <v>5.979349336084919</v>
      </c>
      <c r="BN1329">
        <v>1.3090317862800851</v>
      </c>
      <c r="BO1329">
        <v>4.0112343693042076</v>
      </c>
      <c r="BP1329">
        <v>9.0944425791569469E-4</v>
      </c>
      <c r="BQ1329">
        <v>0.3043182673305021</v>
      </c>
      <c r="BR1329">
        <v>6986.7482963820376</v>
      </c>
      <c r="BS1329" s="96">
        <v>622.1023545016842</v>
      </c>
      <c r="BT1329" s="96">
        <v>609.39423826238999</v>
      </c>
      <c r="BU1329">
        <v>5.979349336084919</v>
      </c>
      <c r="BV1329" s="60" t="b">
        <f t="shared" si="164"/>
        <v>0</v>
      </c>
      <c r="BW1329" s="32" t="s">
        <v>338</v>
      </c>
      <c r="BX1329" s="98">
        <v>2</v>
      </c>
      <c r="BY1329" s="98">
        <v>4</v>
      </c>
      <c r="BZ1329" s="98">
        <v>10</v>
      </c>
      <c r="CA1329" s="98">
        <v>24.8003</v>
      </c>
      <c r="CB1329" s="98">
        <v>4</v>
      </c>
      <c r="CC1329" s="98">
        <v>14.304</v>
      </c>
      <c r="CD1329" s="98">
        <v>4</v>
      </c>
      <c r="CE1329" s="98">
        <v>2</v>
      </c>
      <c r="CF1329" s="33">
        <v>10</v>
      </c>
      <c r="CG1329" s="32">
        <v>2000</v>
      </c>
      <c r="CH1329" s="98">
        <v>2000</v>
      </c>
      <c r="CI1329" s="98">
        <v>2000</v>
      </c>
      <c r="CJ1329" s="96">
        <f>Population!$CG1329-Population!$CI1329</f>
        <v>0</v>
      </c>
      <c r="CK1329" s="118">
        <f>_xlfn.DAYS(Entries!$AY$2,Population!H1329)</f>
        <v>1744</v>
      </c>
      <c r="CL1329" s="118">
        <f t="shared" si="165"/>
        <v>1095</v>
      </c>
      <c r="CM1329" s="117">
        <f>Entries!$AY$5</f>
        <v>0.15</v>
      </c>
      <c r="CN1329" s="117">
        <f t="shared" si="170"/>
        <v>0</v>
      </c>
      <c r="CO1329" s="119">
        <f t="shared" si="166"/>
        <v>0</v>
      </c>
      <c r="CP1329" s="32"/>
      <c r="CQ1329" s="19">
        <v>4</v>
      </c>
      <c r="CR1329" s="98" t="s">
        <v>118</v>
      </c>
      <c r="CS1329" s="98"/>
      <c r="CT1329" s="33"/>
      <c r="CU1329" s="32" t="s">
        <v>1506</v>
      </c>
      <c r="CV1329" s="98" t="s">
        <v>763</v>
      </c>
      <c r="CW1329" s="98" t="s">
        <v>576</v>
      </c>
      <c r="CX1329" s="98" t="s">
        <v>5207</v>
      </c>
      <c r="CY1329" s="98" t="s">
        <v>107</v>
      </c>
      <c r="CZ1329" s="98" t="s">
        <v>151</v>
      </c>
      <c r="DA1329" s="33"/>
      <c r="DB1329" s="17" t="s">
        <v>15463</v>
      </c>
      <c r="DC1329" s="17" t="s">
        <v>15500</v>
      </c>
      <c r="DD1329" s="17">
        <v>1</v>
      </c>
      <c r="DE1329" s="17" t="s">
        <v>15500</v>
      </c>
      <c r="DF1329" s="17" t="s">
        <v>15500</v>
      </c>
      <c r="DG1329" s="23" t="s">
        <v>11175</v>
      </c>
      <c r="DH1329" s="145"/>
    </row>
    <row r="1330" spans="1:117" s="17" customFormat="1" x14ac:dyDescent="0.25">
      <c r="A1330" s="30" t="s">
        <v>5208</v>
      </c>
      <c r="B1330" s="96">
        <v>0</v>
      </c>
      <c r="C1330" s="152" t="s">
        <v>15461</v>
      </c>
      <c r="D1330" s="96" t="s">
        <v>5209</v>
      </c>
      <c r="E1330" s="96">
        <v>36088</v>
      </c>
      <c r="F1330" s="96" t="s">
        <v>5210</v>
      </c>
      <c r="G1330" s="31">
        <v>36085</v>
      </c>
      <c r="H1330" s="43">
        <v>40129</v>
      </c>
      <c r="I1330" s="96" t="s">
        <v>784</v>
      </c>
      <c r="J1330" s="96"/>
      <c r="K1330" s="96"/>
      <c r="L1330" s="96" t="s">
        <v>805</v>
      </c>
      <c r="M1330" s="124" t="s">
        <v>326</v>
      </c>
      <c r="N1330" s="96" t="s">
        <v>326</v>
      </c>
      <c r="O1330" s="124" t="s">
        <v>576</v>
      </c>
      <c r="P1330" s="64" t="str">
        <f>VLOOKUP(N1330,Entries!J:K,2,FALSE)</f>
        <v>PEOPLES REPUBLIC OF CHINA</v>
      </c>
      <c r="Q1330" s="123" t="s">
        <v>763</v>
      </c>
      <c r="R1330" s="30" t="s">
        <v>763</v>
      </c>
      <c r="S1330" s="96" t="s">
        <v>326</v>
      </c>
      <c r="T1330" s="124" t="s">
        <v>576</v>
      </c>
      <c r="U1330" s="125" t="s">
        <v>141</v>
      </c>
      <c r="V1330" s="31" t="s">
        <v>141</v>
      </c>
      <c r="W1330" s="64">
        <f>IF(VLOOKUP(R1330,Entries!N:P,3,FALSE)=V1330,1,VLOOKUP(R1330,Entries!N:P,3,FALSE))</f>
        <v>1</v>
      </c>
      <c r="X1330" s="124"/>
      <c r="Y1330" s="124"/>
      <c r="Z1330" s="96"/>
      <c r="AA1330" s="96"/>
      <c r="AB1330" s="96"/>
      <c r="AC1330" s="96" t="s">
        <v>239</v>
      </c>
      <c r="AD1330" s="96" t="s">
        <v>117</v>
      </c>
      <c r="AE1330" s="96" t="s">
        <v>117</v>
      </c>
      <c r="AF1330" s="96" t="s">
        <v>117</v>
      </c>
      <c r="AG1330" s="96"/>
      <c r="AH1330" s="96" t="s">
        <v>11161</v>
      </c>
      <c r="AI1330" s="96"/>
      <c r="AJ1330" s="96">
        <v>3</v>
      </c>
      <c r="AK1330" s="96" t="s">
        <v>95</v>
      </c>
      <c r="AL1330" s="96"/>
      <c r="AM1330" s="31"/>
      <c r="AN1330" s="30" t="s">
        <v>125</v>
      </c>
      <c r="AO1330" s="96" t="s">
        <v>97</v>
      </c>
      <c r="AP1330" s="31" t="s">
        <v>97</v>
      </c>
      <c r="AQ1330">
        <v>21104.515649870002</v>
      </c>
      <c r="AR1330" t="s">
        <v>12960</v>
      </c>
      <c r="AS1330" t="s">
        <v>11225</v>
      </c>
      <c r="AT1330" t="s">
        <v>13442</v>
      </c>
      <c r="AU1330">
        <v>97.960800000000006</v>
      </c>
      <c r="AV1330" s="96">
        <v>1.7097381421866671</v>
      </c>
      <c r="AW1330">
        <v>132.1962</v>
      </c>
      <c r="AX1330" s="96">
        <v>2.3072584686133335</v>
      </c>
      <c r="AY1330">
        <v>1.0822E-3</v>
      </c>
      <c r="AZ1330">
        <v>205.34729999999999</v>
      </c>
      <c r="BA1330" s="96">
        <v>3.5839857494533329</v>
      </c>
      <c r="BB1330">
        <v>154.72049999999999</v>
      </c>
      <c r="BC1330" s="96">
        <v>2.7003815835333334</v>
      </c>
      <c r="BD1330">
        <v>14.60211271</v>
      </c>
      <c r="BE1330" s="96">
        <f t="shared" si="167"/>
        <v>7070.6298766864229</v>
      </c>
      <c r="BF1330" s="96">
        <f t="shared" si="168"/>
        <v>707.28171233897228</v>
      </c>
      <c r="BG1330" s="96">
        <f t="shared" si="169"/>
        <v>691.97804103387261</v>
      </c>
      <c r="BH1330">
        <v>7076.8611231155592</v>
      </c>
      <c r="BI1330">
        <v>7.8319013095963443E-4</v>
      </c>
      <c r="BJ1330">
        <v>1.709647799679294</v>
      </c>
      <c r="BK1330">
        <v>2.307258946465923</v>
      </c>
      <c r="BL1330">
        <v>2.298058535256938</v>
      </c>
      <c r="BM1330">
        <v>3.986309112827342</v>
      </c>
      <c r="BN1330">
        <v>1.709738542824244</v>
      </c>
      <c r="BO1330">
        <v>2.307258948885222</v>
      </c>
      <c r="BP1330">
        <v>1.4117250777857791E-3</v>
      </c>
      <c r="BQ1330">
        <v>2.298058535256938</v>
      </c>
      <c r="BR1330">
        <v>7067.7027295679954</v>
      </c>
      <c r="BS1330" s="96">
        <v>706.68038275366234</v>
      </c>
      <c r="BT1330" s="96">
        <v>686.72507638232946</v>
      </c>
      <c r="BU1330">
        <v>3.986309112827342</v>
      </c>
      <c r="BV1330" s="65" t="b">
        <f t="shared" si="164"/>
        <v>0</v>
      </c>
      <c r="BW1330" s="30" t="s">
        <v>338</v>
      </c>
      <c r="BX1330" s="96">
        <v>1</v>
      </c>
      <c r="BY1330" s="96">
        <v>1</v>
      </c>
      <c r="BZ1330" s="96">
        <v>3</v>
      </c>
      <c r="CA1330" s="96">
        <v>3.3323</v>
      </c>
      <c r="CB1330" s="96">
        <v>1</v>
      </c>
      <c r="CC1330" s="96">
        <v>2.0453000000000001</v>
      </c>
      <c r="CD1330" s="96">
        <v>1</v>
      </c>
      <c r="CE1330" s="96">
        <v>1</v>
      </c>
      <c r="CF1330" s="31">
        <v>3</v>
      </c>
      <c r="CG1330" s="30">
        <v>300</v>
      </c>
      <c r="CH1330" s="96">
        <v>300</v>
      </c>
      <c r="CI1330" s="96">
        <v>300</v>
      </c>
      <c r="CJ1330" s="98">
        <f>Population!$CG1330-Population!$CI1330</f>
        <v>0</v>
      </c>
      <c r="CK1330" s="120">
        <f>_xlfn.DAYS(Entries!$AY$2,Population!H1330)</f>
        <v>4165</v>
      </c>
      <c r="CL1330" s="120">
        <f t="shared" si="165"/>
        <v>1095</v>
      </c>
      <c r="CM1330" s="122">
        <f>Entries!$AY$5</f>
        <v>0.15</v>
      </c>
      <c r="CN1330" s="122">
        <f t="shared" si="170"/>
        <v>0</v>
      </c>
      <c r="CO1330" s="121">
        <f t="shared" si="166"/>
        <v>0</v>
      </c>
      <c r="CP1330" s="30"/>
      <c r="CQ1330" s="19">
        <v>2</v>
      </c>
      <c r="CR1330" s="96" t="s">
        <v>118</v>
      </c>
      <c r="CS1330" s="96"/>
      <c r="CT1330" s="31"/>
      <c r="CU1330" s="30" t="s">
        <v>806</v>
      </c>
      <c r="CV1330" s="96" t="s">
        <v>5213</v>
      </c>
      <c r="CW1330" s="96" t="s">
        <v>576</v>
      </c>
      <c r="CX1330" s="96" t="s">
        <v>809</v>
      </c>
      <c r="CY1330" s="96" t="s">
        <v>107</v>
      </c>
      <c r="CZ1330" s="96" t="s">
        <v>151</v>
      </c>
      <c r="DA1330" s="31"/>
      <c r="DB1330" s="17" t="s">
        <v>15463</v>
      </c>
      <c r="DC1330" s="17">
        <v>10</v>
      </c>
      <c r="DD1330" s="17" t="s">
        <v>15500</v>
      </c>
      <c r="DE1330" s="17" t="s">
        <v>15500</v>
      </c>
      <c r="DF1330" s="17" t="s">
        <v>15500</v>
      </c>
      <c r="DG1330" s="23" t="s">
        <v>11180</v>
      </c>
      <c r="DH1330" s="145"/>
    </row>
    <row r="1331" spans="1:117" s="17" customFormat="1" x14ac:dyDescent="0.25">
      <c r="A1331" s="32" t="s">
        <v>5214</v>
      </c>
      <c r="B1331" s="18">
        <v>0</v>
      </c>
      <c r="C1331" s="64" t="s">
        <v>15461</v>
      </c>
      <c r="D1331" s="18" t="s">
        <v>5209</v>
      </c>
      <c r="E1331" s="18">
        <v>37765</v>
      </c>
      <c r="F1331" s="18" t="s">
        <v>5215</v>
      </c>
      <c r="G1331" s="33">
        <v>37762</v>
      </c>
      <c r="H1331" s="44">
        <v>40753</v>
      </c>
      <c r="I1331" s="98" t="s">
        <v>784</v>
      </c>
      <c r="J1331" s="98"/>
      <c r="K1331" s="98"/>
      <c r="L1331" s="18" t="s">
        <v>805</v>
      </c>
      <c r="M1331" t="s">
        <v>326</v>
      </c>
      <c r="N1331" s="18" t="s">
        <v>326</v>
      </c>
      <c r="O1331" t="s">
        <v>576</v>
      </c>
      <c r="P1331" s="96" t="str">
        <f>VLOOKUP(N1331,Entries!J:K,2,FALSE)</f>
        <v>PEOPLES REPUBLIC OF CHINA</v>
      </c>
      <c r="Q1331" s="38" t="s">
        <v>763</v>
      </c>
      <c r="R1331" s="32" t="s">
        <v>763</v>
      </c>
      <c r="S1331" s="18" t="s">
        <v>326</v>
      </c>
      <c r="T1331" t="s">
        <v>576</v>
      </c>
      <c r="U1331" s="39" t="s">
        <v>141</v>
      </c>
      <c r="V1331" s="33" t="s">
        <v>141</v>
      </c>
      <c r="W1331" s="64">
        <f>IF(VLOOKUP(R1331,Entries!N:P,3,FALSE)=V1331,1,VLOOKUP(R1331,Entries!N:P,3,FALSE))</f>
        <v>1</v>
      </c>
      <c r="X1331"/>
      <c r="Y1331"/>
      <c r="Z1331" s="18"/>
      <c r="AA1331" s="18"/>
      <c r="AB1331" s="98"/>
      <c r="AC1331" s="18" t="s">
        <v>239</v>
      </c>
      <c r="AD1331" s="18" t="s">
        <v>117</v>
      </c>
      <c r="AE1331" s="18" t="s">
        <v>117</v>
      </c>
      <c r="AF1331" s="98" t="s">
        <v>117</v>
      </c>
      <c r="AG1331" s="98"/>
      <c r="AH1331" s="98" t="s">
        <v>11161</v>
      </c>
      <c r="AI1331" s="18"/>
      <c r="AJ1331" s="19">
        <v>3</v>
      </c>
      <c r="AK1331" s="18" t="s">
        <v>118</v>
      </c>
      <c r="AL1331" s="18"/>
      <c r="AM1331" s="33"/>
      <c r="AN1331" s="32" t="s">
        <v>125</v>
      </c>
      <c r="AO1331" s="18" t="s">
        <v>97</v>
      </c>
      <c r="AP1331" s="33" t="s">
        <v>97</v>
      </c>
      <c r="AQ1331">
        <v>21104.510362569999</v>
      </c>
      <c r="AR1331" t="s">
        <v>11314</v>
      </c>
      <c r="AS1331" t="s">
        <v>11225</v>
      </c>
      <c r="AT1331" t="s">
        <v>13443</v>
      </c>
      <c r="AU1331">
        <v>98.485900000000001</v>
      </c>
      <c r="AV1331" s="98">
        <v>1.7189028641822224</v>
      </c>
      <c r="AW1331">
        <v>299.1207</v>
      </c>
      <c r="AX1331" s="98">
        <v>5.2206399897466671</v>
      </c>
      <c r="AY1331">
        <v>1.188E-3</v>
      </c>
      <c r="AZ1331">
        <v>36.570300000000003</v>
      </c>
      <c r="BA1331" s="98">
        <v>0.63827201065333339</v>
      </c>
      <c r="BB1331">
        <v>323.63150000000002</v>
      </c>
      <c r="BC1331" s="98">
        <v>5.6484340630444452</v>
      </c>
      <c r="BD1331">
        <v>14.616385470000001</v>
      </c>
      <c r="BE1331" s="96">
        <f t="shared" si="167"/>
        <v>7066.026192473536</v>
      </c>
      <c r="BF1331" s="96">
        <f t="shared" si="168"/>
        <v>703.42063159019472</v>
      </c>
      <c r="BG1331" s="96">
        <f t="shared" si="169"/>
        <v>686.6317533568772</v>
      </c>
      <c r="BH1331">
        <v>7072.2852348084489</v>
      </c>
      <c r="BI1331">
        <v>2.256191692950698E-3</v>
      </c>
      <c r="BJ1331">
        <v>1.7188065856532511</v>
      </c>
      <c r="BK1331">
        <v>5.2206410727755292</v>
      </c>
      <c r="BL1331">
        <v>0.89210812778389159</v>
      </c>
      <c r="BM1331">
        <v>5.3946016699277388</v>
      </c>
      <c r="BN1331">
        <v>1.718903269410222</v>
      </c>
      <c r="BO1331">
        <v>5.2206410763565314</v>
      </c>
      <c r="BP1331">
        <v>2.1174724760221219E-3</v>
      </c>
      <c r="BQ1331">
        <v>0.89210812778389159</v>
      </c>
      <c r="BR1331">
        <v>7063.1214644058737</v>
      </c>
      <c r="BS1331" s="96">
        <v>707.07742970155505</v>
      </c>
      <c r="BT1331" s="96">
        <v>677.1654991101932</v>
      </c>
      <c r="BU1331">
        <v>5.3946016699277388</v>
      </c>
      <c r="BV1331" s="60" t="b">
        <f t="shared" si="164"/>
        <v>0</v>
      </c>
      <c r="BW1331" s="32" t="s">
        <v>338</v>
      </c>
      <c r="BX1331" s="18">
        <v>1</v>
      </c>
      <c r="BY1331" s="18">
        <v>1</v>
      </c>
      <c r="BZ1331" s="18">
        <v>3</v>
      </c>
      <c r="CA1331" s="18">
        <v>3.3323</v>
      </c>
      <c r="CB1331" s="18">
        <v>1</v>
      </c>
      <c r="CC1331" s="18">
        <v>2.0453000000000001</v>
      </c>
      <c r="CD1331" s="18">
        <v>1</v>
      </c>
      <c r="CE1331" s="18">
        <v>1</v>
      </c>
      <c r="CF1331" s="33">
        <v>3</v>
      </c>
      <c r="CG1331" s="32">
        <v>300</v>
      </c>
      <c r="CH1331" s="18">
        <v>300</v>
      </c>
      <c r="CI1331" s="18">
        <v>300</v>
      </c>
      <c r="CJ1331" s="96">
        <f>Population!$CG1331-Population!$CI1331</f>
        <v>0</v>
      </c>
      <c r="CK1331" s="118">
        <f>_xlfn.DAYS(Entries!$AY$2,Population!H1331)</f>
        <v>3541</v>
      </c>
      <c r="CL1331" s="118">
        <f t="shared" si="165"/>
        <v>1095</v>
      </c>
      <c r="CM1331" s="117">
        <f>Entries!$AY$5</f>
        <v>0.15</v>
      </c>
      <c r="CN1331" s="117">
        <f t="shared" si="170"/>
        <v>0</v>
      </c>
      <c r="CO1331" s="119">
        <f t="shared" si="166"/>
        <v>0</v>
      </c>
      <c r="CP1331" s="32"/>
      <c r="CQ1331" s="19">
        <v>1</v>
      </c>
      <c r="CR1331" s="18" t="s">
        <v>118</v>
      </c>
      <c r="CS1331" s="18"/>
      <c r="CT1331" s="33"/>
      <c r="CU1331" s="32" t="s">
        <v>806</v>
      </c>
      <c r="CV1331" s="18" t="s">
        <v>5217</v>
      </c>
      <c r="CW1331" s="18" t="s">
        <v>576</v>
      </c>
      <c r="CX1331" s="18" t="s">
        <v>809</v>
      </c>
      <c r="CY1331" s="18" t="s">
        <v>107</v>
      </c>
      <c r="CZ1331" s="18" t="s">
        <v>151</v>
      </c>
      <c r="DA1331" s="33"/>
      <c r="DB1331" s="17" t="s">
        <v>15463</v>
      </c>
      <c r="DC1331" s="17">
        <v>10</v>
      </c>
      <c r="DD1331" s="17" t="s">
        <v>15500</v>
      </c>
      <c r="DE1331" s="17" t="s">
        <v>15500</v>
      </c>
      <c r="DF1331" s="17" t="s">
        <v>15500</v>
      </c>
      <c r="DG1331" s="23" t="s">
        <v>11180</v>
      </c>
      <c r="DH1331" s="145"/>
    </row>
    <row r="1332" spans="1:117" s="17" customFormat="1" x14ac:dyDescent="0.25">
      <c r="A1332" s="30" t="s">
        <v>5218</v>
      </c>
      <c r="B1332" s="15">
        <v>0</v>
      </c>
      <c r="C1332" s="152" t="s">
        <v>15461</v>
      </c>
      <c r="D1332" s="15" t="s">
        <v>5209</v>
      </c>
      <c r="E1332" s="15">
        <v>37730</v>
      </c>
      <c r="F1332" s="15" t="s">
        <v>5219</v>
      </c>
      <c r="G1332" s="31">
        <v>37727</v>
      </c>
      <c r="H1332" s="43">
        <v>40730</v>
      </c>
      <c r="I1332" s="96" t="s">
        <v>784</v>
      </c>
      <c r="J1332" s="96"/>
      <c r="K1332" s="96"/>
      <c r="L1332" s="15" t="s">
        <v>805</v>
      </c>
      <c r="M1332" s="124" t="s">
        <v>326</v>
      </c>
      <c r="N1332" s="15" t="s">
        <v>326</v>
      </c>
      <c r="O1332" s="124" t="s">
        <v>11123</v>
      </c>
      <c r="P1332" s="64" t="str">
        <f>VLOOKUP(N1332,Entries!J:K,2,FALSE)</f>
        <v>PEOPLES REPUBLIC OF CHINA</v>
      </c>
      <c r="Q1332" s="123" t="s">
        <v>763</v>
      </c>
      <c r="R1332" s="30" t="s">
        <v>763</v>
      </c>
      <c r="S1332" s="15" t="s">
        <v>326</v>
      </c>
      <c r="T1332" s="124" t="s">
        <v>576</v>
      </c>
      <c r="U1332" s="125" t="s">
        <v>141</v>
      </c>
      <c r="V1332" s="31" t="s">
        <v>141</v>
      </c>
      <c r="W1332" s="64">
        <f>IF(VLOOKUP(R1332,Entries!N:P,3,FALSE)=V1332,1,VLOOKUP(R1332,Entries!N:P,3,FALSE))</f>
        <v>1</v>
      </c>
      <c r="X1332" s="124"/>
      <c r="Y1332" s="124"/>
      <c r="Z1332" s="15"/>
      <c r="AA1332" s="15"/>
      <c r="AB1332" s="96"/>
      <c r="AC1332" s="15" t="s">
        <v>239</v>
      </c>
      <c r="AD1332" s="15" t="s">
        <v>117</v>
      </c>
      <c r="AE1332" s="15" t="s">
        <v>117</v>
      </c>
      <c r="AF1332" s="96" t="s">
        <v>117</v>
      </c>
      <c r="AG1332" s="96"/>
      <c r="AH1332" s="96" t="s">
        <v>11161</v>
      </c>
      <c r="AI1332" s="15"/>
      <c r="AJ1332" s="19">
        <v>5</v>
      </c>
      <c r="AK1332" s="15" t="s">
        <v>118</v>
      </c>
      <c r="AL1332" s="15"/>
      <c r="AM1332" s="31"/>
      <c r="AN1332" s="30" t="s">
        <v>125</v>
      </c>
      <c r="AO1332" s="15" t="s">
        <v>97</v>
      </c>
      <c r="AP1332" s="31" t="s">
        <v>97</v>
      </c>
      <c r="AQ1332">
        <v>21104.494549480001</v>
      </c>
      <c r="AR1332" t="s">
        <v>12278</v>
      </c>
      <c r="AS1332" t="s">
        <v>11225</v>
      </c>
      <c r="AT1332" t="s">
        <v>13444</v>
      </c>
      <c r="AU1332">
        <v>97.845200000000006</v>
      </c>
      <c r="AV1332" s="96">
        <v>1.7077205419911112</v>
      </c>
      <c r="AW1332">
        <v>136.94280000000001</v>
      </c>
      <c r="AX1332" s="96">
        <v>2.3901022496533337</v>
      </c>
      <c r="AY1332">
        <v>7.3850000000000001E-4</v>
      </c>
      <c r="AZ1332">
        <v>238.7971</v>
      </c>
      <c r="BA1332" s="96">
        <v>4.1677947721288895</v>
      </c>
      <c r="BB1332">
        <v>121.2513</v>
      </c>
      <c r="BC1332" s="96">
        <v>2.1162339670533332</v>
      </c>
      <c r="BD1332">
        <v>14.608653199999999</v>
      </c>
      <c r="BE1332" s="96">
        <f t="shared" si="167"/>
        <v>7068.5193086171448</v>
      </c>
      <c r="BF1332" s="96">
        <f t="shared" si="168"/>
        <v>702.73941012655814</v>
      </c>
      <c r="BG1332" s="96">
        <f t="shared" si="169"/>
        <v>692.29920710773149</v>
      </c>
      <c r="BH1332">
        <v>7074.7596830139873</v>
      </c>
      <c r="BI1332">
        <v>4.2387921952346142E-4</v>
      </c>
      <c r="BJ1332">
        <v>1.707631429361927</v>
      </c>
      <c r="BK1332">
        <v>2.390102745058782</v>
      </c>
      <c r="BL1332">
        <v>1.392564051654789</v>
      </c>
      <c r="BM1332">
        <v>4.8914657317001993</v>
      </c>
      <c r="BN1332">
        <v>1.7077209419216279</v>
      </c>
      <c r="BO1332">
        <v>2.3901027470250691</v>
      </c>
      <c r="BP1332">
        <v>1.0449923879328059E-3</v>
      </c>
      <c r="BQ1332">
        <v>1.392564051654789</v>
      </c>
      <c r="BR1332">
        <v>7065.5861148849708</v>
      </c>
      <c r="BS1332" s="96">
        <v>701.96959859130948</v>
      </c>
      <c r="BT1332" s="96">
        <v>687.20263117863215</v>
      </c>
      <c r="BU1332">
        <v>4.8914657317001993</v>
      </c>
      <c r="BV1332" s="65" t="b">
        <f t="shared" ref="BV1332:BV1356" si="171">IF(AND(CR1332="Real",CQ1332=0),"no propulsion",IF(AND(BX1332&lt;0.2,BY1332&lt;0.2,BZ1332&lt;0.2),"too small",IF(OR(D1332="Starlink v0.9",D1332="Starlink v1.0"),"Starlink",IF(D1332="OneWeb","OneWeb",IF(AND(AE1332="Earth Observation",AO1332="Sunsynchron"),"sunsynchronous observation",IF(AF1332="Earth Observation","Earth Observation"))))))</f>
        <v>0</v>
      </c>
      <c r="BW1332" s="30" t="s">
        <v>338</v>
      </c>
      <c r="BX1332" s="15">
        <v>1</v>
      </c>
      <c r="BY1332" s="15">
        <v>1</v>
      </c>
      <c r="BZ1332" s="15">
        <v>3</v>
      </c>
      <c r="CA1332" s="15">
        <v>3.3323</v>
      </c>
      <c r="CB1332" s="15">
        <v>1</v>
      </c>
      <c r="CC1332" s="15">
        <v>2.0453000000000001</v>
      </c>
      <c r="CD1332" s="15">
        <v>1</v>
      </c>
      <c r="CE1332" s="15">
        <v>1</v>
      </c>
      <c r="CF1332" s="31">
        <v>3</v>
      </c>
      <c r="CG1332" s="30">
        <v>300</v>
      </c>
      <c r="CH1332" s="15">
        <v>300</v>
      </c>
      <c r="CI1332" s="15">
        <v>300</v>
      </c>
      <c r="CJ1332" s="98">
        <f>Population!$CG1332-Population!$CI1332</f>
        <v>0</v>
      </c>
      <c r="CK1332" s="120">
        <f>_xlfn.DAYS(Entries!$AY$2,Population!H1332)</f>
        <v>3564</v>
      </c>
      <c r="CL1332" s="120">
        <f t="shared" ref="CL1332:CL1356" si="172">AJ1332*365</f>
        <v>1825</v>
      </c>
      <c r="CM1332" s="122">
        <f>Entries!$AY$5</f>
        <v>0.15</v>
      </c>
      <c r="CN1332" s="122">
        <f t="shared" si="170"/>
        <v>0</v>
      </c>
      <c r="CO1332" s="121">
        <f t="shared" ref="CO1332:CO1356" si="173">IF(CQ1332=0,"-",MAX(0,1-(1-CM1332)/CL1332*CK1332))</f>
        <v>0</v>
      </c>
      <c r="CP1332" s="30"/>
      <c r="CQ1332" s="19">
        <v>2</v>
      </c>
      <c r="CR1332" s="15" t="s">
        <v>118</v>
      </c>
      <c r="CS1332" s="15"/>
      <c r="CT1332" s="31"/>
      <c r="CU1332" s="30" t="s">
        <v>806</v>
      </c>
      <c r="CV1332" s="15" t="s">
        <v>2373</v>
      </c>
      <c r="CW1332" s="15" t="s">
        <v>576</v>
      </c>
      <c r="CX1332" s="15" t="s">
        <v>809</v>
      </c>
      <c r="CY1332" s="15" t="s">
        <v>107</v>
      </c>
      <c r="CZ1332" s="15" t="s">
        <v>151</v>
      </c>
      <c r="DA1332" s="31"/>
      <c r="DB1332" s="17" t="s">
        <v>15463</v>
      </c>
      <c r="DC1332" s="17">
        <v>10</v>
      </c>
      <c r="DD1332" s="17" t="s">
        <v>15500</v>
      </c>
      <c r="DE1332" s="17" t="s">
        <v>15500</v>
      </c>
      <c r="DF1332" s="17" t="s">
        <v>15500</v>
      </c>
      <c r="DG1332" s="23" t="s">
        <v>11180</v>
      </c>
      <c r="DH1332" s="145"/>
    </row>
    <row r="1333" spans="1:117" s="17" customFormat="1" x14ac:dyDescent="0.25">
      <c r="A1333" s="32" t="s">
        <v>5221</v>
      </c>
      <c r="B1333" s="18">
        <v>0</v>
      </c>
      <c r="C1333" s="64" t="s">
        <v>15461</v>
      </c>
      <c r="D1333" s="18" t="s">
        <v>5209</v>
      </c>
      <c r="E1333" s="18">
        <v>39202</v>
      </c>
      <c r="F1333" s="18" t="s">
        <v>5222</v>
      </c>
      <c r="G1333" s="33">
        <v>39199</v>
      </c>
      <c r="H1333" s="44">
        <v>41470</v>
      </c>
      <c r="I1333" s="98" t="s">
        <v>784</v>
      </c>
      <c r="J1333" s="98"/>
      <c r="K1333" s="98"/>
      <c r="L1333" s="18" t="s">
        <v>805</v>
      </c>
      <c r="M1333" t="s">
        <v>326</v>
      </c>
      <c r="N1333" s="18" t="s">
        <v>326</v>
      </c>
      <c r="O1333" t="s">
        <v>576</v>
      </c>
      <c r="P1333" s="96" t="str">
        <f>VLOOKUP(N1333,Entries!J:K,2,FALSE)</f>
        <v>PEOPLES REPUBLIC OF CHINA</v>
      </c>
      <c r="Q1333" s="38" t="s">
        <v>763</v>
      </c>
      <c r="R1333" s="32" t="s">
        <v>763</v>
      </c>
      <c r="S1333" s="18" t="s">
        <v>326</v>
      </c>
      <c r="T1333" t="s">
        <v>576</v>
      </c>
      <c r="U1333" s="39" t="s">
        <v>141</v>
      </c>
      <c r="V1333" s="33" t="s">
        <v>141</v>
      </c>
      <c r="W1333" s="64">
        <f>IF(VLOOKUP(R1333,Entries!N:P,3,FALSE)=V1333,1,VLOOKUP(R1333,Entries!N:P,3,FALSE))</f>
        <v>1</v>
      </c>
      <c r="X1333"/>
      <c r="Y1333"/>
      <c r="Z1333" s="18"/>
      <c r="AA1333" s="18"/>
      <c r="AB1333" s="98"/>
      <c r="AC1333" s="18" t="s">
        <v>239</v>
      </c>
      <c r="AD1333" s="18" t="s">
        <v>117</v>
      </c>
      <c r="AE1333" s="18" t="s">
        <v>117</v>
      </c>
      <c r="AF1333" s="98" t="s">
        <v>117</v>
      </c>
      <c r="AG1333" s="98"/>
      <c r="AH1333" s="98" t="s">
        <v>11161</v>
      </c>
      <c r="AI1333" s="18"/>
      <c r="AJ1333" s="19">
        <v>3</v>
      </c>
      <c r="AK1333" s="18" t="s">
        <v>118</v>
      </c>
      <c r="AL1333" s="18"/>
      <c r="AM1333" s="33"/>
      <c r="AN1333" s="32" t="s">
        <v>125</v>
      </c>
      <c r="AO1333" s="18" t="s">
        <v>97</v>
      </c>
      <c r="AP1333" s="33" t="s">
        <v>97</v>
      </c>
      <c r="AQ1333">
        <v>21104.53553279</v>
      </c>
      <c r="AR1333" t="s">
        <v>11624</v>
      </c>
      <c r="AS1333" t="s">
        <v>11225</v>
      </c>
      <c r="AT1333" t="s">
        <v>13445</v>
      </c>
      <c r="AU1333">
        <v>98.137799999999999</v>
      </c>
      <c r="AV1333" s="98">
        <v>1.71282737432</v>
      </c>
      <c r="AW1333">
        <v>270.56639999999999</v>
      </c>
      <c r="AX1333" s="98">
        <v>4.7222735428266667</v>
      </c>
      <c r="AY1333">
        <v>1.1784E-3</v>
      </c>
      <c r="AZ1333">
        <v>33.697200000000002</v>
      </c>
      <c r="BA1333" s="98">
        <v>0.58812696634666672</v>
      </c>
      <c r="BB1333">
        <v>326.49759999999998</v>
      </c>
      <c r="BC1333" s="98">
        <v>5.6984569343288891</v>
      </c>
      <c r="BD1333">
        <v>14.60926851</v>
      </c>
      <c r="BE1333" s="96">
        <f t="shared" si="167"/>
        <v>7068.3208336492708</v>
      </c>
      <c r="BF1333" s="96">
        <f t="shared" si="168"/>
        <v>705.65014291964235</v>
      </c>
      <c r="BG1333" s="96">
        <f t="shared" si="169"/>
        <v>688.99152437889825</v>
      </c>
      <c r="BH1333">
        <v>7074.5781797386753</v>
      </c>
      <c r="BI1333">
        <v>2.230540581275268E-3</v>
      </c>
      <c r="BJ1333">
        <v>1.7127350089309781</v>
      </c>
      <c r="BK1333">
        <v>4.7222745251617848</v>
      </c>
      <c r="BL1333">
        <v>0.86850242590529536</v>
      </c>
      <c r="BM1333">
        <v>5.41808519013561</v>
      </c>
      <c r="BN1333">
        <v>1.7128277768401301</v>
      </c>
      <c r="BO1333">
        <v>4.7222745257104881</v>
      </c>
      <c r="BP1333">
        <v>2.088586161529305E-3</v>
      </c>
      <c r="BQ1333">
        <v>0.86850242590529536</v>
      </c>
      <c r="BR1333">
        <v>7065.4007526287678</v>
      </c>
      <c r="BS1333" s="96">
        <v>709.15745086636798</v>
      </c>
      <c r="BT1333" s="96">
        <v>679.64405439116854</v>
      </c>
      <c r="BU1333">
        <v>5.41808519013561</v>
      </c>
      <c r="BV1333" s="60" t="b">
        <f t="shared" si="171"/>
        <v>0</v>
      </c>
      <c r="BW1333" s="32" t="s">
        <v>338</v>
      </c>
      <c r="BX1333" s="18">
        <v>1</v>
      </c>
      <c r="BY1333" s="18">
        <v>1</v>
      </c>
      <c r="BZ1333" s="18">
        <v>3</v>
      </c>
      <c r="CA1333" s="18">
        <v>3.3323</v>
      </c>
      <c r="CB1333" s="18">
        <v>1</v>
      </c>
      <c r="CC1333" s="18">
        <v>2.0453000000000001</v>
      </c>
      <c r="CD1333" s="18">
        <v>1</v>
      </c>
      <c r="CE1333" s="18">
        <v>1</v>
      </c>
      <c r="CF1333" s="33">
        <v>3</v>
      </c>
      <c r="CG1333" s="32">
        <v>300</v>
      </c>
      <c r="CH1333" s="18">
        <v>300</v>
      </c>
      <c r="CI1333" s="18">
        <v>300</v>
      </c>
      <c r="CJ1333" s="96">
        <f>Population!$CG1333-Population!$CI1333</f>
        <v>0</v>
      </c>
      <c r="CK1333" s="118">
        <f>_xlfn.DAYS(Entries!$AY$2,Population!H1333)</f>
        <v>2824</v>
      </c>
      <c r="CL1333" s="118">
        <f t="shared" si="172"/>
        <v>1095</v>
      </c>
      <c r="CM1333" s="117">
        <f>Entries!$AY$5</f>
        <v>0.15</v>
      </c>
      <c r="CN1333" s="117">
        <f t="shared" si="170"/>
        <v>0</v>
      </c>
      <c r="CO1333" s="119">
        <f t="shared" si="173"/>
        <v>0</v>
      </c>
      <c r="CP1333" s="32"/>
      <c r="CQ1333" s="19">
        <v>2</v>
      </c>
      <c r="CR1333" s="18" t="s">
        <v>118</v>
      </c>
      <c r="CS1333" s="18"/>
      <c r="CT1333" s="33"/>
      <c r="CU1333" s="32" t="s">
        <v>806</v>
      </c>
      <c r="CV1333" s="18" t="s">
        <v>763</v>
      </c>
      <c r="CW1333" s="18" t="s">
        <v>576</v>
      </c>
      <c r="CX1333" s="18" t="s">
        <v>809</v>
      </c>
      <c r="CY1333" s="18" t="s">
        <v>107</v>
      </c>
      <c r="CZ1333" s="18" t="s">
        <v>151</v>
      </c>
      <c r="DA1333" s="33"/>
      <c r="DB1333" s="17" t="s">
        <v>15463</v>
      </c>
      <c r="DC1333" s="17">
        <v>10</v>
      </c>
      <c r="DD1333" s="17" t="s">
        <v>15500</v>
      </c>
      <c r="DE1333" s="17" t="s">
        <v>15500</v>
      </c>
      <c r="DF1333" s="17" t="s">
        <v>15500</v>
      </c>
      <c r="DG1333" s="23" t="s">
        <v>11180</v>
      </c>
      <c r="DH1333" s="145"/>
    </row>
    <row r="1334" spans="1:117" s="17" customFormat="1" x14ac:dyDescent="0.25">
      <c r="A1334" s="30" t="s">
        <v>5224</v>
      </c>
      <c r="B1334" s="96">
        <v>0</v>
      </c>
      <c r="C1334" s="152" t="s">
        <v>15461</v>
      </c>
      <c r="D1334" s="96" t="s">
        <v>5209</v>
      </c>
      <c r="E1334" s="96">
        <v>39624</v>
      </c>
      <c r="F1334" s="96" t="s">
        <v>5225</v>
      </c>
      <c r="G1334" s="31">
        <v>39621</v>
      </c>
      <c r="H1334" s="43">
        <v>41729</v>
      </c>
      <c r="I1334" s="96" t="s">
        <v>784</v>
      </c>
      <c r="J1334" s="96"/>
      <c r="K1334" s="96"/>
      <c r="L1334" s="96" t="s">
        <v>805</v>
      </c>
      <c r="M1334" s="124" t="s">
        <v>326</v>
      </c>
      <c r="N1334" s="96" t="s">
        <v>326</v>
      </c>
      <c r="O1334" s="124" t="s">
        <v>576</v>
      </c>
      <c r="P1334" s="64" t="str">
        <f>VLOOKUP(N1334,Entries!J:K,2,FALSE)</f>
        <v>PEOPLES REPUBLIC OF CHINA</v>
      </c>
      <c r="Q1334" s="123" t="s">
        <v>763</v>
      </c>
      <c r="R1334" s="30" t="s">
        <v>763</v>
      </c>
      <c r="S1334" s="96" t="s">
        <v>326</v>
      </c>
      <c r="T1334" s="124" t="s">
        <v>576</v>
      </c>
      <c r="U1334" s="125" t="s">
        <v>141</v>
      </c>
      <c r="V1334" s="31" t="s">
        <v>141</v>
      </c>
      <c r="W1334" s="64">
        <f>IF(VLOOKUP(R1334,Entries!N:P,3,FALSE)=V1334,1,VLOOKUP(R1334,Entries!N:P,3,FALSE))</f>
        <v>1</v>
      </c>
      <c r="X1334" s="124"/>
      <c r="Y1334" s="124"/>
      <c r="Z1334" s="96"/>
      <c r="AA1334" s="96"/>
      <c r="AB1334" s="96"/>
      <c r="AC1334" s="96" t="s">
        <v>239</v>
      </c>
      <c r="AD1334" s="96" t="s">
        <v>117</v>
      </c>
      <c r="AE1334" s="96" t="s">
        <v>117</v>
      </c>
      <c r="AF1334" s="96" t="s">
        <v>117</v>
      </c>
      <c r="AG1334" s="96"/>
      <c r="AH1334" s="96" t="s">
        <v>11161</v>
      </c>
      <c r="AI1334" s="96"/>
      <c r="AJ1334" s="19">
        <v>5</v>
      </c>
      <c r="AK1334" s="96" t="s">
        <v>118</v>
      </c>
      <c r="AL1334" s="96"/>
      <c r="AM1334" s="31"/>
      <c r="AN1334" s="30" t="s">
        <v>125</v>
      </c>
      <c r="AO1334" s="96" t="s">
        <v>97</v>
      </c>
      <c r="AP1334" s="31" t="s">
        <v>97</v>
      </c>
      <c r="AQ1334">
        <v>21104.526908399999</v>
      </c>
      <c r="AR1334" t="s">
        <v>12344</v>
      </c>
      <c r="AS1334" t="s">
        <v>11225</v>
      </c>
      <c r="AT1334" t="s">
        <v>13446</v>
      </c>
      <c r="AU1334">
        <v>98.195800000000006</v>
      </c>
      <c r="AV1334" s="96">
        <v>1.7138396650755559</v>
      </c>
      <c r="AW1334">
        <v>155.6104</v>
      </c>
      <c r="AX1334" s="96">
        <v>2.7159132653155558</v>
      </c>
      <c r="AY1334">
        <v>1.5468000000000001E-3</v>
      </c>
      <c r="AZ1334">
        <v>136.65369999999999</v>
      </c>
      <c r="BA1334" s="96">
        <v>2.3850565038355551</v>
      </c>
      <c r="BB1334">
        <v>223.5889</v>
      </c>
      <c r="BC1334" s="96">
        <v>3.9023616640488892</v>
      </c>
      <c r="BD1334">
        <v>14.59107088</v>
      </c>
      <c r="BE1334" s="96">
        <f t="shared" si="167"/>
        <v>7074.1965716919967</v>
      </c>
      <c r="BF1334" s="96">
        <f t="shared" si="168"/>
        <v>714.13893894909052</v>
      </c>
      <c r="BG1334" s="96">
        <f t="shared" si="169"/>
        <v>692.25420443490384</v>
      </c>
      <c r="BH1334">
        <v>7080.4230125531749</v>
      </c>
      <c r="BI1334">
        <v>2.2128732255364981E-3</v>
      </c>
      <c r="BJ1334">
        <v>1.7137468119923469</v>
      </c>
      <c r="BK1334">
        <v>2.7159138280956681</v>
      </c>
      <c r="BL1334">
        <v>1.87703797235151</v>
      </c>
      <c r="BM1334">
        <v>4.4103812382740557</v>
      </c>
      <c r="BN1334">
        <v>1.7138400676438399</v>
      </c>
      <c r="BO1334">
        <v>2.715913831545723</v>
      </c>
      <c r="BP1334">
        <v>2.4866069133641362E-3</v>
      </c>
      <c r="BQ1334">
        <v>1.87703797235151</v>
      </c>
      <c r="BR1334">
        <v>7071.2816210532173</v>
      </c>
      <c r="BS1334" s="96">
        <v>717.865118818474</v>
      </c>
      <c r="BT1334" s="96">
        <v>682.69812328796161</v>
      </c>
      <c r="BU1334">
        <v>4.4103812382740557</v>
      </c>
      <c r="BV1334" s="65" t="b">
        <f t="shared" si="171"/>
        <v>0</v>
      </c>
      <c r="BW1334" s="30" t="s">
        <v>338</v>
      </c>
      <c r="BX1334" s="96">
        <v>1</v>
      </c>
      <c r="BY1334" s="96">
        <v>1</v>
      </c>
      <c r="BZ1334" s="96">
        <v>3</v>
      </c>
      <c r="CA1334" s="96">
        <v>3.3323</v>
      </c>
      <c r="CB1334" s="96">
        <v>1</v>
      </c>
      <c r="CC1334" s="96">
        <v>2.0453000000000001</v>
      </c>
      <c r="CD1334" s="96">
        <v>1</v>
      </c>
      <c r="CE1334" s="96">
        <v>1</v>
      </c>
      <c r="CF1334" s="31">
        <v>3</v>
      </c>
      <c r="CG1334" s="30">
        <v>300</v>
      </c>
      <c r="CH1334" s="96">
        <v>300</v>
      </c>
      <c r="CI1334" s="96">
        <v>300</v>
      </c>
      <c r="CJ1334" s="98">
        <f>Population!$CG1334-Population!$CI1334</f>
        <v>0</v>
      </c>
      <c r="CK1334" s="120">
        <f>_xlfn.DAYS(Entries!$AY$2,Population!H1334)</f>
        <v>2565</v>
      </c>
      <c r="CL1334" s="120">
        <f t="shared" si="172"/>
        <v>1825</v>
      </c>
      <c r="CM1334" s="122">
        <f>Entries!$AY$5</f>
        <v>0.15</v>
      </c>
      <c r="CN1334" s="122">
        <f t="shared" si="170"/>
        <v>0</v>
      </c>
      <c r="CO1334" s="121">
        <f t="shared" si="173"/>
        <v>0</v>
      </c>
      <c r="CP1334" s="30"/>
      <c r="CQ1334" s="19">
        <v>2</v>
      </c>
      <c r="CR1334" s="96" t="s">
        <v>118</v>
      </c>
      <c r="CS1334" s="96"/>
      <c r="CT1334" s="31"/>
      <c r="CU1334" s="30" t="s">
        <v>806</v>
      </c>
      <c r="CV1334" s="96" t="s">
        <v>763</v>
      </c>
      <c r="CW1334" s="96" t="s">
        <v>576</v>
      </c>
      <c r="CX1334" s="96" t="s">
        <v>809</v>
      </c>
      <c r="CY1334" s="96" t="s">
        <v>107</v>
      </c>
      <c r="CZ1334" s="96" t="s">
        <v>151</v>
      </c>
      <c r="DA1334" s="31"/>
      <c r="DB1334" s="17" t="s">
        <v>15463</v>
      </c>
      <c r="DC1334" s="17">
        <v>10</v>
      </c>
      <c r="DD1334" s="17" t="s">
        <v>15500</v>
      </c>
      <c r="DE1334" s="17" t="s">
        <v>15500</v>
      </c>
      <c r="DF1334" s="17" t="s">
        <v>15500</v>
      </c>
      <c r="DG1334" s="23" t="s">
        <v>11180</v>
      </c>
      <c r="DH1334" s="145"/>
    </row>
    <row r="1335" spans="1:117" s="17" customFormat="1" x14ac:dyDescent="0.25">
      <c r="A1335" s="32" t="s">
        <v>5227</v>
      </c>
      <c r="B1335" s="18">
        <v>0</v>
      </c>
      <c r="C1335" s="64" t="s">
        <v>15461</v>
      </c>
      <c r="D1335" s="18" t="s">
        <v>5209</v>
      </c>
      <c r="E1335" s="18">
        <v>40261</v>
      </c>
      <c r="F1335" s="18" t="s">
        <v>5228</v>
      </c>
      <c r="G1335" s="33">
        <v>40258</v>
      </c>
      <c r="H1335" s="44">
        <v>41910</v>
      </c>
      <c r="I1335" s="98" t="s">
        <v>784</v>
      </c>
      <c r="J1335" s="98"/>
      <c r="K1335" s="98"/>
      <c r="L1335" s="18" t="s">
        <v>805</v>
      </c>
      <c r="M1335" t="s">
        <v>326</v>
      </c>
      <c r="N1335" s="18" t="s">
        <v>326</v>
      </c>
      <c r="O1335" t="s">
        <v>576</v>
      </c>
      <c r="P1335" s="96" t="str">
        <f>VLOOKUP(N1335,Entries!J:K,2,FALSE)</f>
        <v>PEOPLES REPUBLIC OF CHINA</v>
      </c>
      <c r="Q1335" s="38" t="s">
        <v>763</v>
      </c>
      <c r="R1335" s="32" t="s">
        <v>763</v>
      </c>
      <c r="S1335" s="18" t="s">
        <v>326</v>
      </c>
      <c r="T1335" t="s">
        <v>576</v>
      </c>
      <c r="U1335" s="39" t="s">
        <v>141</v>
      </c>
      <c r="V1335" s="33" t="s">
        <v>141</v>
      </c>
      <c r="W1335" s="64">
        <f>IF(VLOOKUP(R1335,Entries!N:P,3,FALSE)=V1335,1,VLOOKUP(R1335,Entries!N:P,3,FALSE))</f>
        <v>1</v>
      </c>
      <c r="X1335"/>
      <c r="Y1335"/>
      <c r="Z1335" s="18"/>
      <c r="AA1335" s="18"/>
      <c r="AB1335" s="98"/>
      <c r="AC1335" s="18" t="s">
        <v>239</v>
      </c>
      <c r="AD1335" s="18" t="s">
        <v>117</v>
      </c>
      <c r="AE1335" s="18" t="s">
        <v>117</v>
      </c>
      <c r="AF1335" s="98" t="s">
        <v>117</v>
      </c>
      <c r="AG1335" s="98"/>
      <c r="AH1335" s="98" t="s">
        <v>11161</v>
      </c>
      <c r="AI1335" s="18"/>
      <c r="AJ1335" s="19">
        <v>7</v>
      </c>
      <c r="AK1335" s="18" t="s">
        <v>118</v>
      </c>
      <c r="AL1335" s="18"/>
      <c r="AM1335" s="33"/>
      <c r="AN1335" s="32" t="s">
        <v>125</v>
      </c>
      <c r="AO1335" s="18" t="s">
        <v>97</v>
      </c>
      <c r="AP1335" s="33" t="s">
        <v>97</v>
      </c>
      <c r="AQ1335">
        <v>21104.595447830001</v>
      </c>
      <c r="AR1335" t="s">
        <v>12427</v>
      </c>
      <c r="AS1335" t="s">
        <v>11225</v>
      </c>
      <c r="AT1335" t="s">
        <v>13447</v>
      </c>
      <c r="AU1335">
        <v>98.153499999999994</v>
      </c>
      <c r="AV1335" s="98">
        <v>1.7131013909555555</v>
      </c>
      <c r="AW1335">
        <v>189.54810000000001</v>
      </c>
      <c r="AX1335" s="98">
        <v>3.3082377476400002</v>
      </c>
      <c r="AY1335">
        <v>1.1367E-3</v>
      </c>
      <c r="AZ1335">
        <v>319.82760000000002</v>
      </c>
      <c r="BA1335" s="98">
        <v>5.5820434974400008</v>
      </c>
      <c r="BB1335">
        <v>40.208399999999997</v>
      </c>
      <c r="BC1335" s="98">
        <v>0.70176882095999993</v>
      </c>
      <c r="BD1335">
        <v>14.605825019999999</v>
      </c>
      <c r="BE1335" s="96">
        <f t="shared" si="167"/>
        <v>7069.4317482230208</v>
      </c>
      <c r="BF1335" s="96">
        <f t="shared" si="168"/>
        <v>706.46757129122579</v>
      </c>
      <c r="BG1335" s="96">
        <f t="shared" si="169"/>
        <v>690.39592515481581</v>
      </c>
      <c r="BH1335">
        <v>7075.6866591338576</v>
      </c>
      <c r="BI1335">
        <v>1.3655405298973269E-3</v>
      </c>
      <c r="BJ1335">
        <v>1.7130088813844799</v>
      </c>
      <c r="BK1335">
        <v>3.3082384356638781</v>
      </c>
      <c r="BL1335">
        <v>0.23243580429701741</v>
      </c>
      <c r="BM1335">
        <v>6.0513792293981163</v>
      </c>
      <c r="BN1335">
        <v>1.713101793370384</v>
      </c>
      <c r="BO1335">
        <v>3.3082384359229611</v>
      </c>
      <c r="BP1335">
        <v>1.254856548987547E-3</v>
      </c>
      <c r="BQ1335">
        <v>0.23243580429701741</v>
      </c>
      <c r="BR1335">
        <v>7066.5128357076583</v>
      </c>
      <c r="BS1335" s="96">
        <v>704.3802956180507</v>
      </c>
      <c r="BT1335" s="96">
        <v>686.64537579726675</v>
      </c>
      <c r="BU1335">
        <v>6.0513792293981163</v>
      </c>
      <c r="BV1335" s="60" t="b">
        <f t="shared" si="171"/>
        <v>0</v>
      </c>
      <c r="BW1335" s="32" t="s">
        <v>338</v>
      </c>
      <c r="BX1335" s="18">
        <v>1</v>
      </c>
      <c r="BY1335" s="18">
        <v>1</v>
      </c>
      <c r="BZ1335" s="18">
        <v>3</v>
      </c>
      <c r="CA1335" s="18">
        <v>3.3323</v>
      </c>
      <c r="CB1335" s="18">
        <v>1</v>
      </c>
      <c r="CC1335" s="18">
        <v>2.0453000000000001</v>
      </c>
      <c r="CD1335" s="18">
        <v>1</v>
      </c>
      <c r="CE1335" s="18">
        <v>1</v>
      </c>
      <c r="CF1335" s="33">
        <v>3</v>
      </c>
      <c r="CG1335" s="32">
        <v>300</v>
      </c>
      <c r="CH1335" s="18">
        <v>300</v>
      </c>
      <c r="CI1335" s="18">
        <v>300</v>
      </c>
      <c r="CJ1335" s="96">
        <f>Population!$CG1335-Population!$CI1335</f>
        <v>0</v>
      </c>
      <c r="CK1335" s="118">
        <f>_xlfn.DAYS(Entries!$AY$2,Population!H1335)</f>
        <v>2384</v>
      </c>
      <c r="CL1335" s="118">
        <f t="shared" si="172"/>
        <v>2555</v>
      </c>
      <c r="CM1335" s="117">
        <f>Entries!$AY$5</f>
        <v>0.15</v>
      </c>
      <c r="CN1335" s="117">
        <f t="shared" si="170"/>
        <v>0</v>
      </c>
      <c r="CO1335" s="119">
        <f t="shared" si="173"/>
        <v>0.20688845401174172</v>
      </c>
      <c r="CP1335" s="32"/>
      <c r="CQ1335" s="19">
        <v>2</v>
      </c>
      <c r="CR1335" s="18" t="s">
        <v>118</v>
      </c>
      <c r="CS1335" s="18"/>
      <c r="CT1335" s="33"/>
      <c r="CU1335" s="32" t="s">
        <v>806</v>
      </c>
      <c r="CV1335" s="18" t="s">
        <v>763</v>
      </c>
      <c r="CW1335" s="18" t="s">
        <v>576</v>
      </c>
      <c r="CX1335" s="18" t="s">
        <v>809</v>
      </c>
      <c r="CY1335" s="18" t="s">
        <v>107</v>
      </c>
      <c r="CZ1335" s="18" t="s">
        <v>151</v>
      </c>
      <c r="DA1335" s="33"/>
      <c r="DB1335" s="17" t="s">
        <v>15463</v>
      </c>
      <c r="DC1335" s="17">
        <v>10</v>
      </c>
      <c r="DD1335" s="17" t="s">
        <v>15500</v>
      </c>
      <c r="DE1335" s="17" t="s">
        <v>15500</v>
      </c>
      <c r="DF1335" s="17" t="s">
        <v>15500</v>
      </c>
      <c r="DG1335" s="23" t="s">
        <v>11180</v>
      </c>
      <c r="DH1335" s="145"/>
    </row>
    <row r="1336" spans="1:117" s="17" customFormat="1" x14ac:dyDescent="0.25">
      <c r="A1336" s="30" t="s">
        <v>5230</v>
      </c>
      <c r="B1336" s="96">
        <v>0</v>
      </c>
      <c r="C1336" s="152" t="s">
        <v>15461</v>
      </c>
      <c r="D1336" s="96" t="s">
        <v>5209</v>
      </c>
      <c r="E1336" s="96">
        <v>40286</v>
      </c>
      <c r="F1336" s="96" t="s">
        <v>5231</v>
      </c>
      <c r="G1336" s="31">
        <v>40283</v>
      </c>
      <c r="H1336" s="43">
        <v>41939</v>
      </c>
      <c r="I1336" s="96" t="s">
        <v>784</v>
      </c>
      <c r="J1336" s="96"/>
      <c r="K1336" s="96"/>
      <c r="L1336" s="96" t="s">
        <v>805</v>
      </c>
      <c r="M1336" s="124" t="s">
        <v>326</v>
      </c>
      <c r="N1336" s="96" t="s">
        <v>326</v>
      </c>
      <c r="O1336" s="124" t="s">
        <v>576</v>
      </c>
      <c r="P1336" s="64" t="str">
        <f>VLOOKUP(N1336,Entries!J:K,2,FALSE)</f>
        <v>PEOPLES REPUBLIC OF CHINA</v>
      </c>
      <c r="Q1336" s="123" t="s">
        <v>763</v>
      </c>
      <c r="R1336" s="30" t="s">
        <v>763</v>
      </c>
      <c r="S1336" s="96" t="s">
        <v>326</v>
      </c>
      <c r="T1336" s="124" t="s">
        <v>576</v>
      </c>
      <c r="U1336" s="125" t="s">
        <v>141</v>
      </c>
      <c r="V1336" s="31" t="s">
        <v>141</v>
      </c>
      <c r="W1336" s="64">
        <f>IF(VLOOKUP(R1336,Entries!N:P,3,FALSE)=V1336,1,VLOOKUP(R1336,Entries!N:P,3,FALSE))</f>
        <v>1</v>
      </c>
      <c r="X1336" s="124"/>
      <c r="Y1336" s="124"/>
      <c r="Z1336" s="96"/>
      <c r="AA1336" s="96"/>
      <c r="AB1336" s="96"/>
      <c r="AC1336" s="96" t="s">
        <v>239</v>
      </c>
      <c r="AD1336" s="96" t="s">
        <v>117</v>
      </c>
      <c r="AE1336" s="96" t="s">
        <v>117</v>
      </c>
      <c r="AF1336" s="96" t="s">
        <v>117</v>
      </c>
      <c r="AG1336" s="96"/>
      <c r="AH1336" s="96" t="s">
        <v>11161</v>
      </c>
      <c r="AI1336" s="96"/>
      <c r="AJ1336" s="19">
        <v>5</v>
      </c>
      <c r="AK1336" s="96" t="s">
        <v>118</v>
      </c>
      <c r="AL1336" s="96"/>
      <c r="AM1336" s="31"/>
      <c r="AN1336" s="30" t="s">
        <v>125</v>
      </c>
      <c r="AO1336" s="96" t="s">
        <v>97</v>
      </c>
      <c r="AP1336" s="31" t="s">
        <v>97</v>
      </c>
      <c r="AQ1336">
        <v>21104.520449439999</v>
      </c>
      <c r="AR1336" t="s">
        <v>11263</v>
      </c>
      <c r="AS1336" t="s">
        <v>11225</v>
      </c>
      <c r="AT1336" t="s">
        <v>13448</v>
      </c>
      <c r="AU1336">
        <v>98.124300000000005</v>
      </c>
      <c r="AV1336" s="96">
        <v>1.7125917549200003</v>
      </c>
      <c r="AW1336">
        <v>226.06720000000001</v>
      </c>
      <c r="AX1336" s="96">
        <v>3.9456161499022224</v>
      </c>
      <c r="AY1336">
        <v>1.4108E-3</v>
      </c>
      <c r="AZ1336">
        <v>38.639200000000002</v>
      </c>
      <c r="BA1336" s="96">
        <v>0.67438112003555561</v>
      </c>
      <c r="BB1336">
        <v>321.58159999999998</v>
      </c>
      <c r="BC1336" s="96">
        <v>5.6126565661511112</v>
      </c>
      <c r="BD1336">
        <v>14.61839936</v>
      </c>
      <c r="BE1336" s="96">
        <f t="shared" si="167"/>
        <v>7065.37721461609</v>
      </c>
      <c r="BF1336" s="96">
        <f t="shared" si="168"/>
        <v>704.34504879047017</v>
      </c>
      <c r="BG1336" s="96">
        <f t="shared" si="169"/>
        <v>684.40938044170889</v>
      </c>
      <c r="BH1336">
        <v>7071.6386847887616</v>
      </c>
      <c r="BI1336">
        <v>2.4838115819338759E-3</v>
      </c>
      <c r="BJ1336">
        <v>1.7124994617187781</v>
      </c>
      <c r="BK1336">
        <v>3.945616970768687</v>
      </c>
      <c r="BL1336">
        <v>0.89023987255954762</v>
      </c>
      <c r="BM1336">
        <v>5.3968018386238494</v>
      </c>
      <c r="BN1336">
        <v>1.7125921574775631</v>
      </c>
      <c r="BO1336">
        <v>3.9456169712483589</v>
      </c>
      <c r="BP1336">
        <v>2.3299211250043831E-3</v>
      </c>
      <c r="BQ1336">
        <v>0.89023987255954762</v>
      </c>
      <c r="BR1336">
        <v>7062.4552947828497</v>
      </c>
      <c r="BS1336" s="96">
        <v>707.91025856856231</v>
      </c>
      <c r="BT1336" s="96">
        <v>675.00033099713619</v>
      </c>
      <c r="BU1336">
        <v>5.3968018386238494</v>
      </c>
      <c r="BV1336" s="65" t="b">
        <f t="shared" si="171"/>
        <v>0</v>
      </c>
      <c r="BW1336" s="30" t="s">
        <v>338</v>
      </c>
      <c r="BX1336" s="96">
        <v>1</v>
      </c>
      <c r="BY1336" s="96">
        <v>1</v>
      </c>
      <c r="BZ1336" s="96">
        <v>3</v>
      </c>
      <c r="CA1336" s="96">
        <v>3.3323</v>
      </c>
      <c r="CB1336" s="96">
        <v>1</v>
      </c>
      <c r="CC1336" s="96">
        <v>2.0453000000000001</v>
      </c>
      <c r="CD1336" s="96">
        <v>1</v>
      </c>
      <c r="CE1336" s="96">
        <v>1</v>
      </c>
      <c r="CF1336" s="31">
        <v>3</v>
      </c>
      <c r="CG1336" s="30">
        <v>300</v>
      </c>
      <c r="CH1336" s="96">
        <v>300</v>
      </c>
      <c r="CI1336" s="96">
        <v>300</v>
      </c>
      <c r="CJ1336" s="98">
        <f>Population!$CG1336-Population!$CI1336</f>
        <v>0</v>
      </c>
      <c r="CK1336" s="120">
        <f>_xlfn.DAYS(Entries!$AY$2,Population!H1336)</f>
        <v>2355</v>
      </c>
      <c r="CL1336" s="120">
        <f t="shared" si="172"/>
        <v>1825</v>
      </c>
      <c r="CM1336" s="122">
        <f>Entries!$AY$5</f>
        <v>0.15</v>
      </c>
      <c r="CN1336" s="122">
        <f t="shared" si="170"/>
        <v>0</v>
      </c>
      <c r="CO1336" s="121">
        <f t="shared" si="173"/>
        <v>0</v>
      </c>
      <c r="CP1336" s="30"/>
      <c r="CQ1336" s="19">
        <v>1</v>
      </c>
      <c r="CR1336" s="96" t="s">
        <v>118</v>
      </c>
      <c r="CS1336" s="96"/>
      <c r="CT1336" s="31"/>
      <c r="CU1336" s="30" t="s">
        <v>806</v>
      </c>
      <c r="CV1336" s="96" t="s">
        <v>763</v>
      </c>
      <c r="CW1336" s="96" t="s">
        <v>576</v>
      </c>
      <c r="CX1336" s="96" t="s">
        <v>809</v>
      </c>
      <c r="CY1336" s="96" t="s">
        <v>107</v>
      </c>
      <c r="CZ1336" s="96" t="s">
        <v>151</v>
      </c>
      <c r="DA1336" s="31"/>
      <c r="DB1336" s="17" t="s">
        <v>15463</v>
      </c>
      <c r="DC1336" s="17">
        <v>10</v>
      </c>
      <c r="DD1336" s="17" t="s">
        <v>15500</v>
      </c>
      <c r="DE1336" s="17" t="s">
        <v>15500</v>
      </c>
      <c r="DF1336" s="17" t="s">
        <v>15500</v>
      </c>
      <c r="DG1336" s="23" t="s">
        <v>11180</v>
      </c>
      <c r="DH1336" s="145"/>
    </row>
    <row r="1337" spans="1:117" s="17" customFormat="1" x14ac:dyDescent="0.25">
      <c r="A1337" s="32" t="s">
        <v>5233</v>
      </c>
      <c r="B1337" s="98">
        <v>0</v>
      </c>
      <c r="C1337" s="64" t="s">
        <v>15461</v>
      </c>
      <c r="D1337" s="98"/>
      <c r="E1337" s="98">
        <v>36596</v>
      </c>
      <c r="F1337" s="98" t="s">
        <v>5234</v>
      </c>
      <c r="G1337" s="33">
        <v>36593</v>
      </c>
      <c r="H1337" s="44">
        <v>40344</v>
      </c>
      <c r="I1337" s="98" t="s">
        <v>784</v>
      </c>
      <c r="J1337" s="98"/>
      <c r="K1337" s="98"/>
      <c r="L1337" s="98" t="s">
        <v>839</v>
      </c>
      <c r="M1337" t="s">
        <v>326</v>
      </c>
      <c r="N1337" s="98" t="s">
        <v>326</v>
      </c>
      <c r="O1337" t="s">
        <v>576</v>
      </c>
      <c r="P1337" s="96" t="str">
        <f>VLOOKUP(N1337,Entries!J:K,2,FALSE)</f>
        <v>PEOPLES REPUBLIC OF CHINA</v>
      </c>
      <c r="Q1337" s="38" t="s">
        <v>763</v>
      </c>
      <c r="R1337" s="32" t="s">
        <v>763</v>
      </c>
      <c r="S1337" s="98" t="s">
        <v>326</v>
      </c>
      <c r="T1337" t="s">
        <v>576</v>
      </c>
      <c r="U1337" s="39" t="s">
        <v>141</v>
      </c>
      <c r="V1337" s="33" t="s">
        <v>141</v>
      </c>
      <c r="W1337" s="64">
        <f>IF(VLOOKUP(R1337,Entries!N:P,3,FALSE)=V1337,1,VLOOKUP(R1337,Entries!N:P,3,FALSE))</f>
        <v>1</v>
      </c>
      <c r="X1337"/>
      <c r="Y1337"/>
      <c r="Z1337" s="98"/>
      <c r="AA1337" s="98"/>
      <c r="AB1337" s="98"/>
      <c r="AC1337" s="98" t="s">
        <v>239</v>
      </c>
      <c r="AD1337" s="98" t="s">
        <v>5235</v>
      </c>
      <c r="AE1337" s="98" t="s">
        <v>117</v>
      </c>
      <c r="AF1337" s="98" t="s">
        <v>117</v>
      </c>
      <c r="AG1337" s="98"/>
      <c r="AH1337" s="98"/>
      <c r="AI1337" s="98"/>
      <c r="AJ1337" s="19">
        <v>5</v>
      </c>
      <c r="AK1337" s="98" t="s">
        <v>118</v>
      </c>
      <c r="AL1337" s="98"/>
      <c r="AM1337" s="33"/>
      <c r="AN1337" s="32" t="s">
        <v>96</v>
      </c>
      <c r="AO1337" s="98" t="s">
        <v>97</v>
      </c>
      <c r="AP1337" s="33" t="s">
        <v>97</v>
      </c>
      <c r="AQ1337">
        <v>21104.726741940001</v>
      </c>
      <c r="AR1337" t="s">
        <v>13449</v>
      </c>
      <c r="AS1337" t="s">
        <v>11225</v>
      </c>
      <c r="AT1337" t="s">
        <v>13450</v>
      </c>
      <c r="AU1337">
        <v>97.684100000000001</v>
      </c>
      <c r="AV1337" s="98">
        <v>1.7049088171511111</v>
      </c>
      <c r="AW1337">
        <v>93.854500000000002</v>
      </c>
      <c r="AX1337" s="98">
        <v>1.6380697020222224</v>
      </c>
      <c r="AY1337">
        <v>1.2851E-3</v>
      </c>
      <c r="AZ1337">
        <v>35.0916</v>
      </c>
      <c r="BA1337" s="98">
        <v>0.61246383237333335</v>
      </c>
      <c r="BB1337">
        <v>325.11500000000001</v>
      </c>
      <c r="BC1337" s="98">
        <v>5.6743260171111114</v>
      </c>
      <c r="BD1337">
        <v>14.969401789999999</v>
      </c>
      <c r="BE1337" s="96">
        <f t="shared" si="167"/>
        <v>6954.4950872532745</v>
      </c>
      <c r="BF1337" s="96">
        <f t="shared" si="168"/>
        <v>592.43230888990365</v>
      </c>
      <c r="BG1337" s="96">
        <f t="shared" si="169"/>
        <v>574.55786561664536</v>
      </c>
      <c r="BH1337">
        <v>6960.8557603444178</v>
      </c>
      <c r="BI1337">
        <v>2.364026113757189E-3</v>
      </c>
      <c r="BJ1337">
        <v>1.704818594404397</v>
      </c>
      <c r="BK1337">
        <v>1.638070042756854</v>
      </c>
      <c r="BL1337">
        <v>0.86952139767675574</v>
      </c>
      <c r="BM1337">
        <v>5.4172724133998083</v>
      </c>
      <c r="BN1337">
        <v>1.70490921943244</v>
      </c>
      <c r="BO1337">
        <v>1.638070043299229</v>
      </c>
      <c r="BP1337">
        <v>2.214906661461465E-3</v>
      </c>
      <c r="BQ1337">
        <v>0.86952139767675574</v>
      </c>
      <c r="BR1337">
        <v>6951.5063771053974</v>
      </c>
      <c r="BS1337" s="96">
        <v>595.9033148872395</v>
      </c>
      <c r="BT1337" s="96">
        <v>565.1094393235544</v>
      </c>
      <c r="BU1337">
        <v>5.4172724133998083</v>
      </c>
      <c r="BV1337" s="60" t="b">
        <f t="shared" si="171"/>
        <v>0</v>
      </c>
      <c r="BW1337" s="32" t="s">
        <v>338</v>
      </c>
      <c r="BX1337" s="98">
        <v>1.4</v>
      </c>
      <c r="BY1337" s="98">
        <v>1.4</v>
      </c>
      <c r="BZ1337" s="98">
        <v>8.6</v>
      </c>
      <c r="CA1337" s="98">
        <v>11.459199999999999</v>
      </c>
      <c r="CB1337" s="98">
        <v>1.96</v>
      </c>
      <c r="CC1337" s="98">
        <v>5.6595000000000004</v>
      </c>
      <c r="CD1337" s="98">
        <v>1.4</v>
      </c>
      <c r="CE1337" s="98">
        <v>1.4</v>
      </c>
      <c r="CF1337" s="33">
        <v>8.6</v>
      </c>
      <c r="CG1337" s="32">
        <v>1000</v>
      </c>
      <c r="CH1337" s="98">
        <v>1000</v>
      </c>
      <c r="CI1337" s="98">
        <v>1000</v>
      </c>
      <c r="CJ1337" s="96">
        <f>Population!$CG1337-Population!$CI1337</f>
        <v>0</v>
      </c>
      <c r="CK1337" s="118">
        <f>_xlfn.DAYS(Entries!$AY$2,Population!H1337)</f>
        <v>3950</v>
      </c>
      <c r="CL1337" s="118">
        <f t="shared" si="172"/>
        <v>1825</v>
      </c>
      <c r="CM1337" s="117">
        <f>Entries!$AY$5</f>
        <v>0.15</v>
      </c>
      <c r="CN1337" s="117">
        <f t="shared" si="170"/>
        <v>0</v>
      </c>
      <c r="CO1337" s="119">
        <f t="shared" si="173"/>
        <v>0</v>
      </c>
      <c r="CP1337" s="32"/>
      <c r="CQ1337" s="19">
        <v>4</v>
      </c>
      <c r="CR1337" s="98" t="s">
        <v>118</v>
      </c>
      <c r="CS1337" s="98"/>
      <c r="CT1337" s="33"/>
      <c r="CU1337" s="32" t="s">
        <v>1976</v>
      </c>
      <c r="CV1337" s="98" t="s">
        <v>763</v>
      </c>
      <c r="CW1337" s="98" t="s">
        <v>576</v>
      </c>
      <c r="CX1337" s="98" t="s">
        <v>5237</v>
      </c>
      <c r="CY1337" s="98" t="s">
        <v>107</v>
      </c>
      <c r="CZ1337" s="98"/>
      <c r="DA1337" s="33"/>
      <c r="DB1337" s="17" t="s">
        <v>15463</v>
      </c>
      <c r="DC1337" s="17">
        <v>10</v>
      </c>
      <c r="DD1337" s="17" t="s">
        <v>15500</v>
      </c>
      <c r="DE1337" s="17" t="s">
        <v>15500</v>
      </c>
      <c r="DF1337" s="17" t="s">
        <v>15500</v>
      </c>
      <c r="DG1337" s="23" t="s">
        <v>11180</v>
      </c>
      <c r="DH1337" s="145"/>
    </row>
    <row r="1338" spans="1:117" s="17" customFormat="1" x14ac:dyDescent="0.25">
      <c r="A1338" s="30" t="s">
        <v>5207</v>
      </c>
      <c r="B1338" s="96">
        <v>0</v>
      </c>
      <c r="C1338" s="152" t="s">
        <v>15461</v>
      </c>
      <c r="D1338" s="96"/>
      <c r="E1338" s="96">
        <v>39358</v>
      </c>
      <c r="F1338" s="96" t="s">
        <v>5238</v>
      </c>
      <c r="G1338" s="31">
        <v>39355</v>
      </c>
      <c r="H1338" s="43">
        <v>41572</v>
      </c>
      <c r="I1338" s="96" t="s">
        <v>784</v>
      </c>
      <c r="J1338" s="96"/>
      <c r="K1338" s="96"/>
      <c r="L1338" s="96" t="s">
        <v>620</v>
      </c>
      <c r="M1338" s="124" t="s">
        <v>326</v>
      </c>
      <c r="N1338" s="96" t="s">
        <v>326</v>
      </c>
      <c r="O1338" s="124" t="s">
        <v>576</v>
      </c>
      <c r="P1338" s="64" t="str">
        <f>VLOOKUP(N1338,Entries!J:K,2,FALSE)</f>
        <v>PEOPLES REPUBLIC OF CHINA</v>
      </c>
      <c r="Q1338" s="123" t="s">
        <v>763</v>
      </c>
      <c r="R1338" s="30" t="s">
        <v>763</v>
      </c>
      <c r="S1338" s="96" t="s">
        <v>326</v>
      </c>
      <c r="T1338" s="124" t="s">
        <v>576</v>
      </c>
      <c r="U1338" s="125" t="s">
        <v>141</v>
      </c>
      <c r="V1338" s="31" t="s">
        <v>141</v>
      </c>
      <c r="W1338" s="64">
        <f>IF(VLOOKUP(R1338,Entries!N:P,3,FALSE)=V1338,1,VLOOKUP(R1338,Entries!N:P,3,FALSE))</f>
        <v>1</v>
      </c>
      <c r="X1338" s="124"/>
      <c r="Y1338" s="124"/>
      <c r="Z1338" s="96"/>
      <c r="AA1338" s="96"/>
      <c r="AB1338" s="96"/>
      <c r="AC1338" s="96" t="s">
        <v>142</v>
      </c>
      <c r="AD1338" s="96" t="s">
        <v>117</v>
      </c>
      <c r="AE1338" s="96" t="s">
        <v>117</v>
      </c>
      <c r="AF1338" s="96" t="s">
        <v>117</v>
      </c>
      <c r="AG1338" s="96"/>
      <c r="AH1338" s="96"/>
      <c r="AI1338" s="96"/>
      <c r="AJ1338" s="19">
        <v>4</v>
      </c>
      <c r="AK1338" s="96" t="s">
        <v>118</v>
      </c>
      <c r="AL1338" s="96"/>
      <c r="AM1338" s="31"/>
      <c r="AN1338" s="30" t="s">
        <v>191</v>
      </c>
      <c r="AO1338" s="96" t="s">
        <v>134</v>
      </c>
      <c r="AP1338" s="31" t="s">
        <v>169</v>
      </c>
      <c r="AQ1338">
        <v>21104.55146581</v>
      </c>
      <c r="AR1338" t="s">
        <v>13451</v>
      </c>
      <c r="AS1338" t="s">
        <v>11225</v>
      </c>
      <c r="AT1338" t="s">
        <v>13452</v>
      </c>
      <c r="AU1338">
        <v>74.973600000000005</v>
      </c>
      <c r="AV1338" s="96">
        <v>1.3085358998400001</v>
      </c>
      <c r="AW1338">
        <v>311.88900000000001</v>
      </c>
      <c r="AX1338" s="96">
        <v>5.4434888182666672</v>
      </c>
      <c r="AY1338">
        <v>1.8657999999999999E-3</v>
      </c>
      <c r="AZ1338">
        <v>113.3621</v>
      </c>
      <c r="BA1338" s="96">
        <v>1.978541480351111</v>
      </c>
      <c r="BB1338">
        <v>246.95509999999999</v>
      </c>
      <c r="BC1338" s="96">
        <v>4.3101787028844445</v>
      </c>
      <c r="BD1338">
        <v>14.85782526</v>
      </c>
      <c r="BE1338" s="96">
        <f t="shared" si="167"/>
        <v>6989.2687032723388</v>
      </c>
      <c r="BF1338" s="96">
        <f t="shared" si="168"/>
        <v>631.30928081890488</v>
      </c>
      <c r="BG1338" s="96">
        <f t="shared" si="169"/>
        <v>605.22812572577277</v>
      </c>
      <c r="BH1338">
        <v>6995.5761025074817</v>
      </c>
      <c r="BI1338">
        <v>2.757868954008071E-3</v>
      </c>
      <c r="BJ1338">
        <v>1.3087056103643719</v>
      </c>
      <c r="BK1338">
        <v>5.4434899642654893</v>
      </c>
      <c r="BL1338">
        <v>1.653592698382691</v>
      </c>
      <c r="BM1338">
        <v>4.6351289189736384</v>
      </c>
      <c r="BN1338">
        <v>1.3085361121407599</v>
      </c>
      <c r="BO1338">
        <v>5.4434899486890096</v>
      </c>
      <c r="BP1338">
        <v>2.9069280974410188E-3</v>
      </c>
      <c r="BQ1338">
        <v>1.8451186501213399</v>
      </c>
      <c r="BR1338">
        <v>6986.7628588888419</v>
      </c>
      <c r="BS1338" s="96">
        <v>636.07287615350288</v>
      </c>
      <c r="BT1338" s="96">
        <v>595.45284162418102</v>
      </c>
      <c r="BU1338">
        <v>4.6351289189736384</v>
      </c>
      <c r="BV1338" s="65" t="b">
        <f t="shared" si="171"/>
        <v>0</v>
      </c>
      <c r="BW1338" s="30" t="s">
        <v>338</v>
      </c>
      <c r="BX1338" s="96">
        <v>2</v>
      </c>
      <c r="BY1338" s="96">
        <v>4</v>
      </c>
      <c r="BZ1338" s="96">
        <v>10</v>
      </c>
      <c r="CA1338" s="96">
        <v>24.8003</v>
      </c>
      <c r="CB1338" s="96">
        <v>4</v>
      </c>
      <c r="CC1338" s="96">
        <v>14.304</v>
      </c>
      <c r="CD1338" s="96">
        <v>4</v>
      </c>
      <c r="CE1338" s="96">
        <v>2</v>
      </c>
      <c r="CF1338" s="31">
        <v>10</v>
      </c>
      <c r="CG1338" s="30">
        <v>2000</v>
      </c>
      <c r="CH1338" s="96">
        <v>2000</v>
      </c>
      <c r="CI1338" s="96">
        <v>2000</v>
      </c>
      <c r="CJ1338" s="98">
        <f>Population!$CG1338-Population!$CI1338</f>
        <v>0</v>
      </c>
      <c r="CK1338" s="120">
        <f>_xlfn.DAYS(Entries!$AY$2,Population!H1338)</f>
        <v>2722</v>
      </c>
      <c r="CL1338" s="120">
        <f t="shared" si="172"/>
        <v>1460</v>
      </c>
      <c r="CM1338" s="122">
        <f>Entries!$AY$5</f>
        <v>0.15</v>
      </c>
      <c r="CN1338" s="122">
        <f t="shared" si="170"/>
        <v>0</v>
      </c>
      <c r="CO1338" s="121">
        <f t="shared" si="173"/>
        <v>0</v>
      </c>
      <c r="CP1338" s="30"/>
      <c r="CQ1338" s="19">
        <v>4</v>
      </c>
      <c r="CR1338" s="96" t="s">
        <v>118</v>
      </c>
      <c r="CS1338" s="96"/>
      <c r="CT1338" s="31"/>
      <c r="CU1338" s="30" t="s">
        <v>1506</v>
      </c>
      <c r="CV1338" s="96" t="s">
        <v>763</v>
      </c>
      <c r="CW1338" s="96" t="s">
        <v>576</v>
      </c>
      <c r="CX1338" s="96" t="s">
        <v>5207</v>
      </c>
      <c r="CY1338" s="96" t="s">
        <v>107</v>
      </c>
      <c r="CZ1338" s="96" t="s">
        <v>151</v>
      </c>
      <c r="DA1338" s="31"/>
      <c r="DB1338" s="17" t="s">
        <v>15463</v>
      </c>
      <c r="DC1338" s="17" t="s">
        <v>15500</v>
      </c>
      <c r="DD1338" s="17">
        <v>1</v>
      </c>
      <c r="DE1338" s="17" t="s">
        <v>15500</v>
      </c>
      <c r="DF1338" s="17" t="s">
        <v>15500</v>
      </c>
      <c r="DG1338" s="23" t="s">
        <v>11175</v>
      </c>
      <c r="DH1338" s="145"/>
    </row>
    <row r="1339" spans="1:117" s="17" customFormat="1" x14ac:dyDescent="0.25">
      <c r="A1339" s="32" t="s">
        <v>5240</v>
      </c>
      <c r="B1339" s="98">
        <v>0</v>
      </c>
      <c r="C1339" s="64" t="s">
        <v>15461</v>
      </c>
      <c r="D1339" s="98"/>
      <c r="E1339" s="98">
        <v>28413</v>
      </c>
      <c r="F1339" s="98" t="s">
        <v>5241</v>
      </c>
      <c r="G1339" s="33">
        <v>28410</v>
      </c>
      <c r="H1339" s="44">
        <v>38238</v>
      </c>
      <c r="I1339" s="98" t="s">
        <v>619</v>
      </c>
      <c r="J1339" s="98"/>
      <c r="K1339" s="98"/>
      <c r="L1339" s="98" t="s">
        <v>620</v>
      </c>
      <c r="M1339" t="s">
        <v>326</v>
      </c>
      <c r="N1339" s="98" t="s">
        <v>326</v>
      </c>
      <c r="O1339" t="s">
        <v>576</v>
      </c>
      <c r="P1339" s="96" t="str">
        <f>VLOOKUP(N1339,Entries!J:K,2,FALSE)</f>
        <v>PEOPLES REPUBLIC OF CHINA</v>
      </c>
      <c r="Q1339" s="38" t="s">
        <v>763</v>
      </c>
      <c r="R1339" s="32" t="s">
        <v>763</v>
      </c>
      <c r="S1339" s="98" t="s">
        <v>326</v>
      </c>
      <c r="T1339" t="s">
        <v>576</v>
      </c>
      <c r="U1339" s="39" t="s">
        <v>141</v>
      </c>
      <c r="V1339" s="33" t="s">
        <v>141</v>
      </c>
      <c r="W1339" s="64">
        <f>IF(VLOOKUP(R1339,Entries!N:P,3,FALSE)=V1339,1,VLOOKUP(R1339,Entries!N:P,3,FALSE))</f>
        <v>1</v>
      </c>
      <c r="X1339"/>
      <c r="Y1339"/>
      <c r="Z1339" s="98"/>
      <c r="AA1339" s="98"/>
      <c r="AB1339" s="98"/>
      <c r="AC1339" s="98" t="s">
        <v>239</v>
      </c>
      <c r="AD1339" s="98" t="s">
        <v>117</v>
      </c>
      <c r="AE1339" s="98" t="s">
        <v>117</v>
      </c>
      <c r="AF1339" s="98" t="s">
        <v>117</v>
      </c>
      <c r="AG1339" s="98"/>
      <c r="AH1339" s="98"/>
      <c r="AI1339" s="98"/>
      <c r="AJ1339" s="98">
        <v>2</v>
      </c>
      <c r="AK1339" s="98" t="s">
        <v>95</v>
      </c>
      <c r="AL1339" s="98"/>
      <c r="AM1339" s="33"/>
      <c r="AN1339" s="32" t="s">
        <v>96</v>
      </c>
      <c r="AO1339" s="98" t="s">
        <v>97</v>
      </c>
      <c r="AP1339" s="33" t="s">
        <v>97</v>
      </c>
      <c r="AQ1339">
        <v>21104.581844460001</v>
      </c>
      <c r="AR1339" t="s">
        <v>13453</v>
      </c>
      <c r="AS1339" t="s">
        <v>11225</v>
      </c>
      <c r="AT1339" t="s">
        <v>13454</v>
      </c>
      <c r="AU1339">
        <v>97.739699999999999</v>
      </c>
      <c r="AV1339" s="98">
        <v>1.7058792200133335</v>
      </c>
      <c r="AW1339">
        <v>126.76</v>
      </c>
      <c r="AX1339" s="98">
        <v>2.212378899555556</v>
      </c>
      <c r="AY1339">
        <v>1.3475E-3</v>
      </c>
      <c r="AZ1339">
        <v>48.9101</v>
      </c>
      <c r="BA1339" s="98">
        <v>0.85364210488444459</v>
      </c>
      <c r="BB1339">
        <v>311.32819999999998</v>
      </c>
      <c r="BC1339" s="98">
        <v>5.4337010138577773</v>
      </c>
      <c r="BD1339">
        <v>14.943145400000001</v>
      </c>
      <c r="BE1339" s="96">
        <f t="shared" si="167"/>
        <v>6962.639133598369</v>
      </c>
      <c r="BF1339" s="96">
        <f t="shared" si="168"/>
        <v>601.02128983089278</v>
      </c>
      <c r="BG1339" s="96">
        <f t="shared" si="169"/>
        <v>582.25697736584516</v>
      </c>
      <c r="BH1339">
        <v>6968.9903169301206</v>
      </c>
      <c r="BI1339">
        <v>2.485709486259965E-3</v>
      </c>
      <c r="BJ1339">
        <v>1.7057885714147381</v>
      </c>
      <c r="BK1339">
        <v>2.2123793593800611</v>
      </c>
      <c r="BL1339">
        <v>0.99267419695064918</v>
      </c>
      <c r="BM1339">
        <v>5.2946728172525228</v>
      </c>
      <c r="BN1339">
        <v>1.7058796225763011</v>
      </c>
      <c r="BO1339">
        <v>2.212379360447152</v>
      </c>
      <c r="BP1339">
        <v>2.366947130805317E-3</v>
      </c>
      <c r="BQ1339">
        <v>0.99267419695064918</v>
      </c>
      <c r="BR1339">
        <v>6959.6563962715672</v>
      </c>
      <c r="BS1339" s="96">
        <v>605.1295350101127</v>
      </c>
      <c r="BT1339" s="96">
        <v>572.18325753302179</v>
      </c>
      <c r="BU1339">
        <v>5.2946728172525228</v>
      </c>
      <c r="BV1339" s="60" t="b">
        <f t="shared" si="171"/>
        <v>0</v>
      </c>
      <c r="BW1339" s="32" t="s">
        <v>338</v>
      </c>
      <c r="BX1339" s="98">
        <v>1</v>
      </c>
      <c r="BY1339" s="98">
        <v>1</v>
      </c>
      <c r="BZ1339" s="98">
        <v>4</v>
      </c>
      <c r="CA1339" s="98">
        <v>4.1322999999999999</v>
      </c>
      <c r="CB1339" s="98">
        <v>1</v>
      </c>
      <c r="CC1339" s="98">
        <v>2.3127</v>
      </c>
      <c r="CD1339" s="98">
        <v>1.4</v>
      </c>
      <c r="CE1339" s="98">
        <v>1.4</v>
      </c>
      <c r="CF1339" s="33">
        <v>8.6</v>
      </c>
      <c r="CG1339" s="32">
        <v>1000</v>
      </c>
      <c r="CH1339" s="98">
        <v>1000</v>
      </c>
      <c r="CI1339" s="98">
        <v>1000</v>
      </c>
      <c r="CJ1339" s="96">
        <f>Population!$CG1339-Population!$CI1339</f>
        <v>0</v>
      </c>
      <c r="CK1339" s="118">
        <f>_xlfn.DAYS(Entries!$AY$2,Population!H1339)</f>
        <v>6056</v>
      </c>
      <c r="CL1339" s="118">
        <f t="shared" si="172"/>
        <v>730</v>
      </c>
      <c r="CM1339" s="117">
        <f>Entries!$AY$5</f>
        <v>0.15</v>
      </c>
      <c r="CN1339" s="117">
        <f t="shared" si="170"/>
        <v>0</v>
      </c>
      <c r="CO1339" s="119">
        <f t="shared" si="173"/>
        <v>0</v>
      </c>
      <c r="CP1339" s="32"/>
      <c r="CQ1339" s="19">
        <v>2</v>
      </c>
      <c r="CR1339" s="98" t="s">
        <v>118</v>
      </c>
      <c r="CS1339" s="98"/>
      <c r="CT1339" s="33"/>
      <c r="CU1339" s="32" t="s">
        <v>1976</v>
      </c>
      <c r="CV1339" s="98" t="s">
        <v>5243</v>
      </c>
      <c r="CW1339" s="98" t="s">
        <v>576</v>
      </c>
      <c r="CX1339" s="98" t="s">
        <v>5237</v>
      </c>
      <c r="CY1339" s="98" t="s">
        <v>107</v>
      </c>
      <c r="CZ1339" s="98" t="s">
        <v>151</v>
      </c>
      <c r="DA1339" s="33"/>
      <c r="DB1339" s="17" t="s">
        <v>15463</v>
      </c>
      <c r="DC1339" s="17">
        <v>10</v>
      </c>
      <c r="DD1339" s="17" t="s">
        <v>15500</v>
      </c>
      <c r="DE1339" s="17" t="s">
        <v>15500</v>
      </c>
      <c r="DF1339" s="17" t="s">
        <v>15500</v>
      </c>
      <c r="DG1339" s="23" t="s">
        <v>11180</v>
      </c>
      <c r="DH1339" s="145"/>
    </row>
    <row r="1340" spans="1:117" s="25" customFormat="1" x14ac:dyDescent="0.25">
      <c r="A1340" s="30" t="s">
        <v>5244</v>
      </c>
      <c r="B1340" s="96">
        <v>0</v>
      </c>
      <c r="C1340" s="152" t="s">
        <v>15461</v>
      </c>
      <c r="D1340" s="96"/>
      <c r="E1340" s="96">
        <v>28414</v>
      </c>
      <c r="F1340" s="96" t="s">
        <v>5245</v>
      </c>
      <c r="G1340" s="31">
        <v>28411</v>
      </c>
      <c r="H1340" s="43">
        <v>38238</v>
      </c>
      <c r="I1340" s="96" t="s">
        <v>619</v>
      </c>
      <c r="J1340" s="96"/>
      <c r="K1340" s="96"/>
      <c r="L1340" s="96" t="s">
        <v>620</v>
      </c>
      <c r="M1340" s="124" t="s">
        <v>326</v>
      </c>
      <c r="N1340" s="96" t="s">
        <v>326</v>
      </c>
      <c r="O1340" s="124" t="s">
        <v>576</v>
      </c>
      <c r="P1340" s="64" t="str">
        <f>VLOOKUP(N1340,Entries!J:K,2,FALSE)</f>
        <v>PEOPLES REPUBLIC OF CHINA</v>
      </c>
      <c r="Q1340" s="123" t="s">
        <v>763</v>
      </c>
      <c r="R1340" s="30" t="s">
        <v>763</v>
      </c>
      <c r="S1340" s="96" t="s">
        <v>326</v>
      </c>
      <c r="T1340" s="124" t="s">
        <v>576</v>
      </c>
      <c r="U1340" s="125" t="s">
        <v>141</v>
      </c>
      <c r="V1340" s="31" t="s">
        <v>141</v>
      </c>
      <c r="W1340" s="64">
        <f>IF(VLOOKUP(R1340,Entries!N:P,3,FALSE)=V1340,1,VLOOKUP(R1340,Entries!N:P,3,FALSE))</f>
        <v>1</v>
      </c>
      <c r="X1340" s="124"/>
      <c r="Y1340" s="124"/>
      <c r="Z1340" s="96"/>
      <c r="AA1340" s="96"/>
      <c r="AB1340" s="96"/>
      <c r="AC1340" s="96" t="s">
        <v>239</v>
      </c>
      <c r="AD1340" s="96" t="s">
        <v>117</v>
      </c>
      <c r="AE1340" s="96" t="s">
        <v>117</v>
      </c>
      <c r="AF1340" s="96" t="s">
        <v>117</v>
      </c>
      <c r="AG1340" s="96"/>
      <c r="AH1340" s="96"/>
      <c r="AI1340" s="96"/>
      <c r="AJ1340" s="96">
        <v>2</v>
      </c>
      <c r="AK1340" s="96" t="s">
        <v>95</v>
      </c>
      <c r="AL1340" s="96"/>
      <c r="AM1340" s="31"/>
      <c r="AN1340" s="30" t="s">
        <v>96</v>
      </c>
      <c r="AO1340" s="96" t="s">
        <v>97</v>
      </c>
      <c r="AP1340" s="31" t="s">
        <v>97</v>
      </c>
      <c r="AQ1340">
        <v>21104.517660649999</v>
      </c>
      <c r="AR1340" t="s">
        <v>13455</v>
      </c>
      <c r="AS1340" t="s">
        <v>11225</v>
      </c>
      <c r="AT1340" t="s">
        <v>13456</v>
      </c>
      <c r="AU1340">
        <v>97.743799999999993</v>
      </c>
      <c r="AV1340" s="96">
        <v>1.7059507784977777</v>
      </c>
      <c r="AW1340">
        <v>126.42700000000001</v>
      </c>
      <c r="AX1340" s="96">
        <v>2.2065669543555559</v>
      </c>
      <c r="AY1340">
        <v>7.2659999999999999E-4</v>
      </c>
      <c r="AZ1340">
        <v>47.460700000000003</v>
      </c>
      <c r="BA1340" s="96">
        <v>0.82834530796888894</v>
      </c>
      <c r="BB1340">
        <v>312.72300000000001</v>
      </c>
      <c r="BC1340" s="96">
        <v>5.4580448612000003</v>
      </c>
      <c r="BD1340">
        <v>14.943262519999999</v>
      </c>
      <c r="BE1340" s="96">
        <f t="shared" si="167"/>
        <v>6962.6027530842157</v>
      </c>
      <c r="BF1340" s="96">
        <f t="shared" si="168"/>
        <v>596.66178024460623</v>
      </c>
      <c r="BG1340" s="96">
        <f t="shared" si="169"/>
        <v>586.54372592382424</v>
      </c>
      <c r="BH1340">
        <v>6968.948997031036</v>
      </c>
      <c r="BI1340">
        <v>1.868769055331295E-3</v>
      </c>
      <c r="BJ1340">
        <v>1.705860082359113</v>
      </c>
      <c r="BK1340">
        <v>2.206567411988523</v>
      </c>
      <c r="BL1340">
        <v>1.0290949039028341</v>
      </c>
      <c r="BM1340">
        <v>5.2572983034926386</v>
      </c>
      <c r="BN1340">
        <v>1.7059511809545529</v>
      </c>
      <c r="BO1340">
        <v>2.2065674139589539</v>
      </c>
      <c r="BP1340">
        <v>1.825557053694873E-3</v>
      </c>
      <c r="BQ1340">
        <v>1.0290949039028341</v>
      </c>
      <c r="BR1340">
        <v>6959.6201759611831</v>
      </c>
      <c r="BS1340" s="96">
        <v>601.3253596644463</v>
      </c>
      <c r="BT1340" s="96">
        <v>575.91499225791995</v>
      </c>
      <c r="BU1340">
        <v>5.2572983034926386</v>
      </c>
      <c r="BV1340" s="65" t="b">
        <f t="shared" si="171"/>
        <v>0</v>
      </c>
      <c r="BW1340" s="30" t="s">
        <v>338</v>
      </c>
      <c r="BX1340" s="96">
        <v>1.4</v>
      </c>
      <c r="BY1340" s="96">
        <v>1.4</v>
      </c>
      <c r="BZ1340" s="96">
        <v>8.6</v>
      </c>
      <c r="CA1340" s="96">
        <v>11.459099999999999</v>
      </c>
      <c r="CB1340" s="96">
        <v>1.96</v>
      </c>
      <c r="CC1340" s="96">
        <v>5.6557000000000004</v>
      </c>
      <c r="CD1340" s="96">
        <v>1</v>
      </c>
      <c r="CE1340" s="96">
        <v>1</v>
      </c>
      <c r="CF1340" s="31">
        <v>4</v>
      </c>
      <c r="CG1340" s="30">
        <v>350</v>
      </c>
      <c r="CH1340" s="96">
        <v>350</v>
      </c>
      <c r="CI1340" s="96">
        <v>350</v>
      </c>
      <c r="CJ1340" s="98">
        <f>Population!$CG1340-Population!$CI1340</f>
        <v>0</v>
      </c>
      <c r="CK1340" s="120">
        <f>_xlfn.DAYS(Entries!$AY$2,Population!H1340)</f>
        <v>6056</v>
      </c>
      <c r="CL1340" s="120">
        <f t="shared" si="172"/>
        <v>730</v>
      </c>
      <c r="CM1340" s="122">
        <f>Entries!$AY$5</f>
        <v>0.15</v>
      </c>
      <c r="CN1340" s="122">
        <f t="shared" si="170"/>
        <v>0</v>
      </c>
      <c r="CO1340" s="121">
        <f t="shared" si="173"/>
        <v>0</v>
      </c>
      <c r="CP1340" s="30"/>
      <c r="CQ1340" s="19">
        <v>2</v>
      </c>
      <c r="CR1340" s="96" t="s">
        <v>118</v>
      </c>
      <c r="CS1340" s="96"/>
      <c r="CT1340" s="31"/>
      <c r="CU1340" s="30" t="s">
        <v>806</v>
      </c>
      <c r="CV1340" s="96" t="s">
        <v>5243</v>
      </c>
      <c r="CW1340" s="96" t="s">
        <v>576</v>
      </c>
      <c r="CX1340" s="96" t="s">
        <v>2304</v>
      </c>
      <c r="CY1340" s="96" t="s">
        <v>107</v>
      </c>
      <c r="CZ1340" s="96" t="s">
        <v>151</v>
      </c>
      <c r="DA1340" s="31"/>
      <c r="DB1340" s="25" t="s">
        <v>15463</v>
      </c>
      <c r="DC1340" s="25">
        <v>10</v>
      </c>
      <c r="DD1340" s="25" t="s">
        <v>15500</v>
      </c>
      <c r="DE1340" s="25" t="s">
        <v>15500</v>
      </c>
      <c r="DF1340" s="25" t="s">
        <v>15500</v>
      </c>
      <c r="DG1340" s="134" t="s">
        <v>11180</v>
      </c>
      <c r="DH1340" s="146"/>
      <c r="DI1340" s="17"/>
      <c r="DJ1340" s="17"/>
      <c r="DK1340" s="17"/>
      <c r="DL1340" s="17"/>
      <c r="DM1340" s="17"/>
    </row>
    <row r="1341" spans="1:117" s="17" customFormat="1" x14ac:dyDescent="0.25">
      <c r="A1341" s="32" t="s">
        <v>5247</v>
      </c>
      <c r="B1341" s="98">
        <v>0</v>
      </c>
      <c r="C1341" s="64" t="s">
        <v>15461</v>
      </c>
      <c r="D1341" s="98"/>
      <c r="E1341" s="98">
        <v>29505</v>
      </c>
      <c r="F1341" s="98" t="s">
        <v>5248</v>
      </c>
      <c r="G1341" s="33">
        <v>29502</v>
      </c>
      <c r="H1341" s="44">
        <v>39013</v>
      </c>
      <c r="I1341" s="98" t="s">
        <v>619</v>
      </c>
      <c r="J1341" s="98"/>
      <c r="K1341" s="98"/>
      <c r="L1341" s="98" t="s">
        <v>620</v>
      </c>
      <c r="M1341" t="s">
        <v>326</v>
      </c>
      <c r="N1341" s="98" t="s">
        <v>326</v>
      </c>
      <c r="O1341" t="s">
        <v>576</v>
      </c>
      <c r="P1341" s="96" t="str">
        <f>VLOOKUP(N1341,Entries!J:K,2,FALSE)</f>
        <v>PEOPLES REPUBLIC OF CHINA</v>
      </c>
      <c r="Q1341" s="38" t="s">
        <v>763</v>
      </c>
      <c r="R1341" s="32" t="s">
        <v>763</v>
      </c>
      <c r="S1341" s="98" t="s">
        <v>326</v>
      </c>
      <c r="T1341" t="s">
        <v>576</v>
      </c>
      <c r="U1341" s="39" t="s">
        <v>141</v>
      </c>
      <c r="V1341" s="33" t="s">
        <v>141</v>
      </c>
      <c r="W1341" s="64">
        <f>IF(VLOOKUP(R1341,Entries!N:P,3,FALSE)=V1341,1,VLOOKUP(R1341,Entries!N:P,3,FALSE))</f>
        <v>1</v>
      </c>
      <c r="X1341"/>
      <c r="Y1341"/>
      <c r="Z1341" s="98"/>
      <c r="AA1341" s="98"/>
      <c r="AB1341" s="98"/>
      <c r="AC1341" s="98" t="s">
        <v>239</v>
      </c>
      <c r="AD1341" s="98" t="s">
        <v>117</v>
      </c>
      <c r="AE1341" s="98" t="s">
        <v>117</v>
      </c>
      <c r="AF1341" s="98" t="s">
        <v>117</v>
      </c>
      <c r="AG1341" s="98"/>
      <c r="AH1341" s="98"/>
      <c r="AI1341" s="98"/>
      <c r="AJ1341" s="98">
        <v>2</v>
      </c>
      <c r="AK1341" s="98" t="s">
        <v>95</v>
      </c>
      <c r="AL1341" s="98"/>
      <c r="AM1341" s="33"/>
      <c r="AN1341" s="32" t="s">
        <v>96</v>
      </c>
      <c r="AO1341" s="98" t="s">
        <v>97</v>
      </c>
      <c r="AP1341" s="33" t="s">
        <v>97</v>
      </c>
      <c r="AQ1341">
        <v>21104.519757859998</v>
      </c>
      <c r="AR1341" t="s">
        <v>11583</v>
      </c>
      <c r="AS1341" t="s">
        <v>11225</v>
      </c>
      <c r="AT1341" t="s">
        <v>13457</v>
      </c>
      <c r="AU1341">
        <v>97.804100000000005</v>
      </c>
      <c r="AV1341" s="98">
        <v>1.7070032118177778</v>
      </c>
      <c r="AW1341">
        <v>123.0226</v>
      </c>
      <c r="AX1341" s="98">
        <v>2.1471489776622223</v>
      </c>
      <c r="AY1341">
        <v>5.9239999999999998E-4</v>
      </c>
      <c r="AZ1341">
        <v>105.756</v>
      </c>
      <c r="BA1341" s="98">
        <v>1.8457900197333335</v>
      </c>
      <c r="BB1341">
        <v>254.4331</v>
      </c>
      <c r="BC1341" s="98">
        <v>4.4406943971955561</v>
      </c>
      <c r="BD1341">
        <v>14.95098037</v>
      </c>
      <c r="BE1341" s="96">
        <f t="shared" si="167"/>
        <v>6960.2064354026461</v>
      </c>
      <c r="BF1341" s="96">
        <f t="shared" si="168"/>
        <v>593.32966169497831</v>
      </c>
      <c r="BG1341" s="96">
        <f t="shared" si="169"/>
        <v>585.08320911031296</v>
      </c>
      <c r="BH1341">
        <v>6966.5467376532479</v>
      </c>
      <c r="BI1341">
        <v>1.665607960856997E-3</v>
      </c>
      <c r="BJ1341">
        <v>1.706911761302816</v>
      </c>
      <c r="BK1341">
        <v>2.1471494188902729</v>
      </c>
      <c r="BL1341">
        <v>1.382801679858116</v>
      </c>
      <c r="BM1341">
        <v>4.9036849077984588</v>
      </c>
      <c r="BN1341">
        <v>1.7070036147619441</v>
      </c>
      <c r="BO1341">
        <v>2.1471494250750922</v>
      </c>
      <c r="BP1341">
        <v>1.7957389515319681E-3</v>
      </c>
      <c r="BQ1341">
        <v>1.382801679858116</v>
      </c>
      <c r="BR1341">
        <v>6957.2255173652602</v>
      </c>
      <c r="BS1341" s="96">
        <v>598.71887822138524</v>
      </c>
      <c r="BT1341" s="96">
        <v>573.73215650913517</v>
      </c>
      <c r="BU1341">
        <v>4.9036849077984588</v>
      </c>
      <c r="BV1341" s="60" t="b">
        <f t="shared" si="171"/>
        <v>0</v>
      </c>
      <c r="BW1341" s="32" t="s">
        <v>338</v>
      </c>
      <c r="BX1341" s="98">
        <v>1</v>
      </c>
      <c r="BY1341" s="98">
        <v>1</v>
      </c>
      <c r="BZ1341" s="98">
        <v>4</v>
      </c>
      <c r="CA1341" s="98">
        <v>4.1322999999999999</v>
      </c>
      <c r="CB1341" s="98">
        <v>1</v>
      </c>
      <c r="CC1341" s="98">
        <v>2.3127</v>
      </c>
      <c r="CD1341" s="98">
        <v>1.4</v>
      </c>
      <c r="CE1341" s="98">
        <v>1.4</v>
      </c>
      <c r="CF1341" s="33">
        <v>8.6</v>
      </c>
      <c r="CG1341" s="32">
        <v>1000</v>
      </c>
      <c r="CH1341" s="98">
        <v>1000</v>
      </c>
      <c r="CI1341" s="98">
        <v>1000</v>
      </c>
      <c r="CJ1341" s="96">
        <f>Population!$CG1341-Population!$CI1341</f>
        <v>0</v>
      </c>
      <c r="CK1341" s="118">
        <f>_xlfn.DAYS(Entries!$AY$2,Population!H1341)</f>
        <v>5281</v>
      </c>
      <c r="CL1341" s="118">
        <f t="shared" si="172"/>
        <v>730</v>
      </c>
      <c r="CM1341" s="117">
        <f>Entries!$AY$5</f>
        <v>0.15</v>
      </c>
      <c r="CN1341" s="117">
        <f t="shared" si="170"/>
        <v>0</v>
      </c>
      <c r="CO1341" s="119">
        <f t="shared" si="173"/>
        <v>0</v>
      </c>
      <c r="CP1341" s="32"/>
      <c r="CQ1341" s="19">
        <v>1</v>
      </c>
      <c r="CR1341" s="98" t="s">
        <v>118</v>
      </c>
      <c r="CS1341" s="98"/>
      <c r="CT1341" s="33"/>
      <c r="CU1341" s="32" t="s">
        <v>1976</v>
      </c>
      <c r="CV1341" s="98" t="s">
        <v>2373</v>
      </c>
      <c r="CW1341" s="98" t="s">
        <v>576</v>
      </c>
      <c r="CX1341" s="98" t="s">
        <v>5237</v>
      </c>
      <c r="CY1341" s="98" t="s">
        <v>107</v>
      </c>
      <c r="CZ1341" s="98" t="s">
        <v>151</v>
      </c>
      <c r="DA1341" s="33"/>
      <c r="DB1341" s="17" t="s">
        <v>15463</v>
      </c>
      <c r="DC1341" s="17">
        <v>10</v>
      </c>
      <c r="DD1341" s="17" t="s">
        <v>15500</v>
      </c>
      <c r="DE1341" s="17" t="s">
        <v>15500</v>
      </c>
      <c r="DF1341" s="17" t="s">
        <v>15500</v>
      </c>
      <c r="DG1341" s="23" t="s">
        <v>11180</v>
      </c>
      <c r="DH1341" s="145"/>
    </row>
    <row r="1342" spans="1:117" s="17" customFormat="1" x14ac:dyDescent="0.25">
      <c r="A1342" s="30" t="s">
        <v>5250</v>
      </c>
      <c r="B1342" s="96">
        <v>0</v>
      </c>
      <c r="C1342" s="152" t="s">
        <v>15461</v>
      </c>
      <c r="D1342" s="96"/>
      <c r="E1342" s="96">
        <v>29506</v>
      </c>
      <c r="F1342" s="96" t="s">
        <v>5251</v>
      </c>
      <c r="G1342" s="31">
        <v>29503</v>
      </c>
      <c r="H1342" s="43">
        <v>39013</v>
      </c>
      <c r="I1342" s="96" t="s">
        <v>619</v>
      </c>
      <c r="J1342" s="96"/>
      <c r="K1342" s="96"/>
      <c r="L1342" s="96" t="s">
        <v>620</v>
      </c>
      <c r="M1342" s="124" t="s">
        <v>326</v>
      </c>
      <c r="N1342" s="96" t="s">
        <v>326</v>
      </c>
      <c r="O1342" s="124" t="s">
        <v>576</v>
      </c>
      <c r="P1342" s="64" t="str">
        <f>VLOOKUP(N1342,Entries!J:K,2,FALSE)</f>
        <v>PEOPLES REPUBLIC OF CHINA</v>
      </c>
      <c r="Q1342" s="123" t="s">
        <v>763</v>
      </c>
      <c r="R1342" s="30" t="s">
        <v>763</v>
      </c>
      <c r="S1342" s="96" t="s">
        <v>326</v>
      </c>
      <c r="T1342" s="124" t="s">
        <v>576</v>
      </c>
      <c r="U1342" s="125" t="s">
        <v>141</v>
      </c>
      <c r="V1342" s="31" t="s">
        <v>141</v>
      </c>
      <c r="W1342" s="64">
        <f>IF(VLOOKUP(R1342,Entries!N:P,3,FALSE)=V1342,1,VLOOKUP(R1342,Entries!N:P,3,FALSE))</f>
        <v>1</v>
      </c>
      <c r="X1342" s="124"/>
      <c r="Y1342" s="124"/>
      <c r="Z1342" s="96"/>
      <c r="AA1342" s="96"/>
      <c r="AB1342" s="96"/>
      <c r="AC1342" s="96" t="s">
        <v>239</v>
      </c>
      <c r="AD1342" s="96" t="s">
        <v>117</v>
      </c>
      <c r="AE1342" s="96" t="s">
        <v>117</v>
      </c>
      <c r="AF1342" s="96" t="s">
        <v>117</v>
      </c>
      <c r="AG1342" s="96"/>
      <c r="AH1342" s="96"/>
      <c r="AI1342" s="96"/>
      <c r="AJ1342" s="96">
        <v>2</v>
      </c>
      <c r="AK1342" s="96" t="s">
        <v>95</v>
      </c>
      <c r="AL1342" s="96"/>
      <c r="AM1342" s="31"/>
      <c r="AN1342" s="30" t="s">
        <v>96</v>
      </c>
      <c r="AO1342" s="96" t="s">
        <v>97</v>
      </c>
      <c r="AP1342" s="31" t="s">
        <v>97</v>
      </c>
      <c r="AQ1342">
        <v>21104.551399399999</v>
      </c>
      <c r="AR1342" t="s">
        <v>13458</v>
      </c>
      <c r="AS1342" t="s">
        <v>11225</v>
      </c>
      <c r="AT1342" t="s">
        <v>13459</v>
      </c>
      <c r="AU1342">
        <v>97.824600000000004</v>
      </c>
      <c r="AV1342" s="96">
        <v>1.70736100424</v>
      </c>
      <c r="AW1342">
        <v>123.2624</v>
      </c>
      <c r="AX1342" s="96">
        <v>2.1513342763377779</v>
      </c>
      <c r="AY1342">
        <v>2.254E-4</v>
      </c>
      <c r="AZ1342">
        <v>155.8904</v>
      </c>
      <c r="BA1342" s="96">
        <v>2.7208001862044444</v>
      </c>
      <c r="BB1342">
        <v>204.24080000000001</v>
      </c>
      <c r="BC1342" s="96">
        <v>3.5646736852977781</v>
      </c>
      <c r="BD1342">
        <v>14.935973479999999</v>
      </c>
      <c r="BE1342" s="96">
        <f t="shared" si="167"/>
        <v>6964.8678241914558</v>
      </c>
      <c r="BF1342" s="96">
        <f t="shared" si="168"/>
        <v>595.43770539902835</v>
      </c>
      <c r="BG1342" s="96">
        <f t="shared" si="169"/>
        <v>592.29794298388242</v>
      </c>
      <c r="BH1342">
        <v>6971.2032881104969</v>
      </c>
      <c r="BI1342">
        <v>1.187172898814229E-3</v>
      </c>
      <c r="BJ1342">
        <v>1.7072694421925729</v>
      </c>
      <c r="BK1342">
        <v>2.1513347282426531</v>
      </c>
      <c r="BL1342">
        <v>1.344976571282585</v>
      </c>
      <c r="BM1342">
        <v>4.9404989978352329</v>
      </c>
      <c r="BN1342">
        <v>1.7073614071117209</v>
      </c>
      <c r="BO1342">
        <v>2.15133472439903</v>
      </c>
      <c r="BP1342">
        <v>1.444919625413725E-3</v>
      </c>
      <c r="BQ1342">
        <v>1.344976571282585</v>
      </c>
      <c r="BR1342">
        <v>6961.8898252115978</v>
      </c>
      <c r="BS1342" s="96">
        <v>600.94919645001482</v>
      </c>
      <c r="BT1342" s="96">
        <v>580.83045397318165</v>
      </c>
      <c r="BU1342">
        <v>4.9404989978352329</v>
      </c>
      <c r="BV1342" s="65" t="b">
        <f t="shared" si="171"/>
        <v>0</v>
      </c>
      <c r="BW1342" s="30" t="s">
        <v>338</v>
      </c>
      <c r="BX1342" s="96">
        <v>1.4</v>
      </c>
      <c r="BY1342" s="96">
        <v>1.4</v>
      </c>
      <c r="BZ1342" s="96">
        <v>8.6</v>
      </c>
      <c r="CA1342" s="96">
        <v>11.459099999999999</v>
      </c>
      <c r="CB1342" s="96">
        <v>1.96</v>
      </c>
      <c r="CC1342" s="96">
        <v>5.6557000000000004</v>
      </c>
      <c r="CD1342" s="96">
        <v>1</v>
      </c>
      <c r="CE1342" s="96">
        <v>1</v>
      </c>
      <c r="CF1342" s="31">
        <v>4</v>
      </c>
      <c r="CG1342" s="30">
        <v>350</v>
      </c>
      <c r="CH1342" s="96">
        <v>350</v>
      </c>
      <c r="CI1342" s="96">
        <v>350</v>
      </c>
      <c r="CJ1342" s="98">
        <f>Population!$CG1342-Population!$CI1342</f>
        <v>0</v>
      </c>
      <c r="CK1342" s="120">
        <f>_xlfn.DAYS(Entries!$AY$2,Population!H1342)</f>
        <v>5281</v>
      </c>
      <c r="CL1342" s="120">
        <f t="shared" si="172"/>
        <v>730</v>
      </c>
      <c r="CM1342" s="122">
        <f>Entries!$AY$5</f>
        <v>0.15</v>
      </c>
      <c r="CN1342" s="122">
        <f t="shared" si="170"/>
        <v>0</v>
      </c>
      <c r="CO1342" s="121">
        <f t="shared" si="173"/>
        <v>0</v>
      </c>
      <c r="CP1342" s="30"/>
      <c r="CQ1342" s="19">
        <v>2</v>
      </c>
      <c r="CR1342" s="96" t="s">
        <v>118</v>
      </c>
      <c r="CS1342" s="96"/>
      <c r="CT1342" s="31"/>
      <c r="CU1342" s="30" t="s">
        <v>806</v>
      </c>
      <c r="CV1342" s="96" t="s">
        <v>5243</v>
      </c>
      <c r="CW1342" s="96" t="s">
        <v>576</v>
      </c>
      <c r="CX1342" s="96" t="s">
        <v>2304</v>
      </c>
      <c r="CY1342" s="96" t="s">
        <v>107</v>
      </c>
      <c r="CZ1342" s="96" t="s">
        <v>151</v>
      </c>
      <c r="DA1342" s="31"/>
      <c r="DB1342" s="17" t="s">
        <v>15463</v>
      </c>
      <c r="DC1342" s="17">
        <v>10</v>
      </c>
      <c r="DD1342" s="17" t="s">
        <v>15500</v>
      </c>
      <c r="DE1342" s="17" t="s">
        <v>15500</v>
      </c>
      <c r="DF1342" s="17" t="s">
        <v>15500</v>
      </c>
      <c r="DG1342" s="23" t="s">
        <v>11180</v>
      </c>
      <c r="DH1342" s="145"/>
    </row>
    <row r="1343" spans="1:117" s="17" customFormat="1" x14ac:dyDescent="0.25">
      <c r="A1343" s="32" t="s">
        <v>5254</v>
      </c>
      <c r="B1343" s="98">
        <v>0</v>
      </c>
      <c r="C1343" s="64" t="s">
        <v>15461</v>
      </c>
      <c r="D1343" s="98"/>
      <c r="E1343" s="98">
        <v>33408</v>
      </c>
      <c r="F1343" s="98" t="s">
        <v>5255</v>
      </c>
      <c r="G1343" s="33">
        <v>33405</v>
      </c>
      <c r="H1343" s="44">
        <v>39746</v>
      </c>
      <c r="I1343" s="98" t="s">
        <v>619</v>
      </c>
      <c r="J1343" s="98"/>
      <c r="K1343" s="98"/>
      <c r="L1343" s="98" t="s">
        <v>620</v>
      </c>
      <c r="M1343" t="s">
        <v>326</v>
      </c>
      <c r="N1343" s="98" t="s">
        <v>326</v>
      </c>
      <c r="O1343" t="s">
        <v>576</v>
      </c>
      <c r="P1343" s="96" t="str">
        <f>VLOOKUP(N1343,Entries!J:K,2,FALSE)</f>
        <v>PEOPLES REPUBLIC OF CHINA</v>
      </c>
      <c r="Q1343" s="38" t="s">
        <v>763</v>
      </c>
      <c r="R1343" s="32" t="s">
        <v>763</v>
      </c>
      <c r="S1343" s="98" t="s">
        <v>326</v>
      </c>
      <c r="T1343" t="s">
        <v>576</v>
      </c>
      <c r="U1343" s="39" t="s">
        <v>141</v>
      </c>
      <c r="V1343" s="33" t="s">
        <v>141</v>
      </c>
      <c r="W1343" s="64">
        <f>IF(VLOOKUP(R1343,Entries!N:P,3,FALSE)=V1343,1,VLOOKUP(R1343,Entries!N:P,3,FALSE))</f>
        <v>1</v>
      </c>
      <c r="X1343"/>
      <c r="Y1343"/>
      <c r="Z1343" s="98"/>
      <c r="AA1343" s="98"/>
      <c r="AB1343" s="98"/>
      <c r="AC1343" s="98" t="s">
        <v>239</v>
      </c>
      <c r="AD1343" s="98" t="s">
        <v>117</v>
      </c>
      <c r="AE1343" s="98" t="s">
        <v>117</v>
      </c>
      <c r="AF1343" s="98" t="s">
        <v>117</v>
      </c>
      <c r="AG1343" s="98"/>
      <c r="AH1343" s="98"/>
      <c r="AI1343" s="98"/>
      <c r="AJ1343" s="98">
        <v>2</v>
      </c>
      <c r="AK1343" s="98" t="s">
        <v>95</v>
      </c>
      <c r="AL1343" s="98"/>
      <c r="AM1343" s="33"/>
      <c r="AN1343" s="32" t="s">
        <v>96</v>
      </c>
      <c r="AO1343" s="98" t="s">
        <v>97</v>
      </c>
      <c r="AP1343" s="33" t="s">
        <v>97</v>
      </c>
      <c r="AQ1343">
        <v>21104.578868680001</v>
      </c>
      <c r="AR1343" t="s">
        <v>12078</v>
      </c>
      <c r="AS1343" t="s">
        <v>11225</v>
      </c>
      <c r="AT1343" t="s">
        <v>13460</v>
      </c>
      <c r="AU1343">
        <v>97.807199999999995</v>
      </c>
      <c r="AV1343" s="98">
        <v>1.7070573170133334</v>
      </c>
      <c r="AW1343">
        <v>84.218299999999999</v>
      </c>
      <c r="AX1343" s="98">
        <v>1.4698863196311112</v>
      </c>
      <c r="AY1343">
        <v>1.6601999999999999E-3</v>
      </c>
      <c r="AZ1343">
        <v>261.43209999999999</v>
      </c>
      <c r="BA1343" s="98">
        <v>4.5628499661288888</v>
      </c>
      <c r="BB1343">
        <v>98.496600000000001</v>
      </c>
      <c r="BC1343" s="98">
        <v>1.7190896143733334</v>
      </c>
      <c r="BD1343">
        <v>14.944560859999999</v>
      </c>
      <c r="BE1343" s="96">
        <f t="shared" si="167"/>
        <v>6962.1994867881731</v>
      </c>
      <c r="BF1343" s="96">
        <f t="shared" si="168"/>
        <v>602.75813037613807</v>
      </c>
      <c r="BG1343" s="96">
        <f t="shared" si="169"/>
        <v>579.6408432002072</v>
      </c>
      <c r="BH1343">
        <v>6968.5368228057523</v>
      </c>
      <c r="BI1343">
        <v>6.1959368134767402E-4</v>
      </c>
      <c r="BJ1343">
        <v>1.7069658839968711</v>
      </c>
      <c r="BK1343">
        <v>1.4698866422043579</v>
      </c>
      <c r="BL1343">
        <v>5.0830780667116926</v>
      </c>
      <c r="BM1343">
        <v>1.1988619227151629</v>
      </c>
      <c r="BN1343">
        <v>1.707057719749306</v>
      </c>
      <c r="BO1343">
        <v>1.4698866250648941</v>
      </c>
      <c r="BP1343">
        <v>1.1062788974279881E-3</v>
      </c>
      <c r="BQ1343">
        <v>5.0830780667116926</v>
      </c>
      <c r="BR1343">
        <v>6959.2195451352154</v>
      </c>
      <c r="BS1343" s="96">
        <v>595.91838286056736</v>
      </c>
      <c r="BT1343" s="96">
        <v>580.52070740986437</v>
      </c>
      <c r="BU1343">
        <v>1.1988619227151629</v>
      </c>
      <c r="BV1343" s="60" t="b">
        <f t="shared" si="171"/>
        <v>0</v>
      </c>
      <c r="BW1343" s="32" t="s">
        <v>338</v>
      </c>
      <c r="BX1343" s="98">
        <v>1.4</v>
      </c>
      <c r="BY1343" s="98">
        <v>1.4</v>
      </c>
      <c r="BZ1343" s="98">
        <v>8.6</v>
      </c>
      <c r="CA1343" s="98">
        <v>11.459199999999999</v>
      </c>
      <c r="CB1343" s="98">
        <v>1.96</v>
      </c>
      <c r="CC1343" s="98">
        <v>5.6595000000000004</v>
      </c>
      <c r="CD1343" s="98">
        <v>1.4</v>
      </c>
      <c r="CE1343" s="98">
        <v>1.4</v>
      </c>
      <c r="CF1343" s="33">
        <v>8.6</v>
      </c>
      <c r="CG1343" s="32">
        <v>1000</v>
      </c>
      <c r="CH1343" s="98">
        <v>1000</v>
      </c>
      <c r="CI1343" s="98">
        <v>1000</v>
      </c>
      <c r="CJ1343" s="96">
        <f>Population!$CG1343-Population!$CI1343</f>
        <v>0</v>
      </c>
      <c r="CK1343" s="118">
        <f>_xlfn.DAYS(Entries!$AY$2,Population!H1343)</f>
        <v>4548</v>
      </c>
      <c r="CL1343" s="118">
        <f t="shared" si="172"/>
        <v>730</v>
      </c>
      <c r="CM1343" s="117">
        <f>Entries!$AY$5</f>
        <v>0.15</v>
      </c>
      <c r="CN1343" s="117">
        <f t="shared" si="170"/>
        <v>0</v>
      </c>
      <c r="CO1343" s="119">
        <f t="shared" si="173"/>
        <v>0</v>
      </c>
      <c r="CP1343" s="32"/>
      <c r="CQ1343" s="19">
        <v>1</v>
      </c>
      <c r="CR1343" s="98" t="s">
        <v>118</v>
      </c>
      <c r="CS1343" s="98"/>
      <c r="CT1343" s="33"/>
      <c r="CU1343" s="32" t="s">
        <v>1976</v>
      </c>
      <c r="CV1343" s="98" t="s">
        <v>5243</v>
      </c>
      <c r="CW1343" s="98" t="s">
        <v>576</v>
      </c>
      <c r="CX1343" s="98" t="s">
        <v>5237</v>
      </c>
      <c r="CY1343" s="98" t="s">
        <v>107</v>
      </c>
      <c r="CZ1343" s="98" t="s">
        <v>151</v>
      </c>
      <c r="DA1343" s="33"/>
      <c r="DB1343" s="17" t="s">
        <v>15463</v>
      </c>
      <c r="DC1343" s="17">
        <v>10</v>
      </c>
      <c r="DD1343" s="17" t="s">
        <v>15500</v>
      </c>
      <c r="DE1343" s="17" t="s">
        <v>15500</v>
      </c>
      <c r="DF1343" s="17" t="s">
        <v>15500</v>
      </c>
      <c r="DG1343" s="23" t="s">
        <v>11180</v>
      </c>
      <c r="DH1343" s="145"/>
    </row>
    <row r="1344" spans="1:117" s="17" customFormat="1" x14ac:dyDescent="0.25">
      <c r="A1344" s="30" t="s">
        <v>5257</v>
      </c>
      <c r="B1344" s="96">
        <v>0</v>
      </c>
      <c r="C1344" s="152" t="s">
        <v>15461</v>
      </c>
      <c r="D1344" s="96"/>
      <c r="E1344" s="96">
        <v>33409</v>
      </c>
      <c r="F1344" s="96" t="s">
        <v>5258</v>
      </c>
      <c r="G1344" s="31">
        <v>33406</v>
      </c>
      <c r="H1344" s="43">
        <v>39746</v>
      </c>
      <c r="I1344" s="96" t="s">
        <v>619</v>
      </c>
      <c r="J1344" s="96"/>
      <c r="K1344" s="96"/>
      <c r="L1344" s="96" t="s">
        <v>620</v>
      </c>
      <c r="M1344" s="124" t="s">
        <v>326</v>
      </c>
      <c r="N1344" s="96" t="s">
        <v>326</v>
      </c>
      <c r="O1344" s="124" t="s">
        <v>576</v>
      </c>
      <c r="P1344" s="64" t="str">
        <f>VLOOKUP(N1344,Entries!J:K,2,FALSE)</f>
        <v>PEOPLES REPUBLIC OF CHINA</v>
      </c>
      <c r="Q1344" s="123" t="s">
        <v>763</v>
      </c>
      <c r="R1344" s="30" t="s">
        <v>763</v>
      </c>
      <c r="S1344" s="96" t="s">
        <v>326</v>
      </c>
      <c r="T1344" s="124" t="s">
        <v>576</v>
      </c>
      <c r="U1344" s="125" t="s">
        <v>141</v>
      </c>
      <c r="V1344" s="31" t="s">
        <v>141</v>
      </c>
      <c r="W1344" s="64">
        <f>IF(VLOOKUP(R1344,Entries!N:P,3,FALSE)=V1344,1,VLOOKUP(R1344,Entries!N:P,3,FALSE))</f>
        <v>1</v>
      </c>
      <c r="X1344" s="124"/>
      <c r="Y1344" s="124"/>
      <c r="Z1344" s="96"/>
      <c r="AA1344" s="96"/>
      <c r="AB1344" s="96"/>
      <c r="AC1344" s="96" t="s">
        <v>239</v>
      </c>
      <c r="AD1344" s="96" t="s">
        <v>117</v>
      </c>
      <c r="AE1344" s="96" t="s">
        <v>117</v>
      </c>
      <c r="AF1344" s="96" t="s">
        <v>117</v>
      </c>
      <c r="AG1344" s="96"/>
      <c r="AH1344" s="96"/>
      <c r="AI1344" s="96"/>
      <c r="AJ1344" s="96">
        <v>2</v>
      </c>
      <c r="AK1344" s="96" t="s">
        <v>95</v>
      </c>
      <c r="AL1344" s="96"/>
      <c r="AM1344" s="31"/>
      <c r="AN1344" s="30" t="s">
        <v>96</v>
      </c>
      <c r="AO1344" s="96" t="s">
        <v>97</v>
      </c>
      <c r="AP1344" s="31" t="s">
        <v>97</v>
      </c>
      <c r="AQ1344">
        <v>21104.509464589999</v>
      </c>
      <c r="AR1344" t="s">
        <v>13461</v>
      </c>
      <c r="AS1344" t="s">
        <v>11225</v>
      </c>
      <c r="AT1344" t="s">
        <v>13462</v>
      </c>
      <c r="AU1344">
        <v>97.7864</v>
      </c>
      <c r="AV1344" s="96">
        <v>1.7066942886044445</v>
      </c>
      <c r="AW1344">
        <v>85.356099999999998</v>
      </c>
      <c r="AX1344" s="96">
        <v>1.4897446717288889</v>
      </c>
      <c r="AY1344">
        <v>1.49E-3</v>
      </c>
      <c r="AZ1344">
        <v>220.0489</v>
      </c>
      <c r="BA1344" s="96">
        <v>3.8405770213822223</v>
      </c>
      <c r="BB1344">
        <v>139.9624</v>
      </c>
      <c r="BC1344" s="96">
        <v>2.4428042007822226</v>
      </c>
      <c r="BD1344">
        <v>14.950707550000001</v>
      </c>
      <c r="BE1344" s="96">
        <f t="shared" si="167"/>
        <v>6960.2911082177725</v>
      </c>
      <c r="BF1344" s="96">
        <f t="shared" si="168"/>
        <v>599.66194196901688</v>
      </c>
      <c r="BG1344" s="96">
        <f t="shared" si="169"/>
        <v>578.9202744665281</v>
      </c>
      <c r="BH1344">
        <v>6966.6190834326144</v>
      </c>
      <c r="BI1344">
        <v>6.7799285110860794E-4</v>
      </c>
      <c r="BJ1344">
        <v>1.706603043548897</v>
      </c>
      <c r="BK1344">
        <v>1.4897449848294411</v>
      </c>
      <c r="BL1344">
        <v>2.9841001193844829</v>
      </c>
      <c r="BM1344">
        <v>3.299280811540295</v>
      </c>
      <c r="BN1344">
        <v>1.7066946909864911</v>
      </c>
      <c r="BO1344">
        <v>1.4897449816499719</v>
      </c>
      <c r="BP1344">
        <v>1.445328665388366E-3</v>
      </c>
      <c r="BQ1344">
        <v>2.9841001193844829</v>
      </c>
      <c r="BR1344">
        <v>6957.309441595201</v>
      </c>
      <c r="BS1344" s="96">
        <v>596.36504036511542</v>
      </c>
      <c r="BT1344" s="96">
        <v>576.25384282528648</v>
      </c>
      <c r="BU1344">
        <v>3.299280811540295</v>
      </c>
      <c r="BV1344" s="65" t="b">
        <f t="shared" si="171"/>
        <v>0</v>
      </c>
      <c r="BW1344" s="30" t="s">
        <v>338</v>
      </c>
      <c r="BX1344" s="96">
        <v>1</v>
      </c>
      <c r="BY1344" s="96">
        <v>1</v>
      </c>
      <c r="BZ1344" s="96">
        <v>4</v>
      </c>
      <c r="CA1344" s="96">
        <v>4.1322999999999999</v>
      </c>
      <c r="CB1344" s="96">
        <v>1</v>
      </c>
      <c r="CC1344" s="96">
        <v>2.3153000000000001</v>
      </c>
      <c r="CD1344" s="96">
        <v>1</v>
      </c>
      <c r="CE1344" s="96">
        <v>1</v>
      </c>
      <c r="CF1344" s="31">
        <v>4</v>
      </c>
      <c r="CG1344" s="30">
        <v>350</v>
      </c>
      <c r="CH1344" s="96">
        <v>350</v>
      </c>
      <c r="CI1344" s="96">
        <v>350</v>
      </c>
      <c r="CJ1344" s="98">
        <f>Population!$CG1344-Population!$CI1344</f>
        <v>0</v>
      </c>
      <c r="CK1344" s="120">
        <f>_xlfn.DAYS(Entries!$AY$2,Population!H1344)</f>
        <v>4548</v>
      </c>
      <c r="CL1344" s="120">
        <f t="shared" si="172"/>
        <v>730</v>
      </c>
      <c r="CM1344" s="122">
        <f>Entries!$AY$5</f>
        <v>0.15</v>
      </c>
      <c r="CN1344" s="122">
        <f t="shared" si="170"/>
        <v>0</v>
      </c>
      <c r="CO1344" s="121">
        <f t="shared" si="173"/>
        <v>0</v>
      </c>
      <c r="CP1344" s="30"/>
      <c r="CQ1344" s="19">
        <v>2</v>
      </c>
      <c r="CR1344" s="96" t="s">
        <v>118</v>
      </c>
      <c r="CS1344" s="96"/>
      <c r="CT1344" s="31"/>
      <c r="CU1344" s="30" t="s">
        <v>806</v>
      </c>
      <c r="CV1344" s="96" t="s">
        <v>5243</v>
      </c>
      <c r="CW1344" s="96" t="s">
        <v>576</v>
      </c>
      <c r="CX1344" s="96" t="s">
        <v>2304</v>
      </c>
      <c r="CY1344" s="96" t="s">
        <v>107</v>
      </c>
      <c r="CZ1344" s="96" t="s">
        <v>151</v>
      </c>
      <c r="DA1344" s="31"/>
      <c r="DB1344" s="17" t="s">
        <v>15463</v>
      </c>
      <c r="DC1344" s="17">
        <v>10</v>
      </c>
      <c r="DD1344" s="17" t="s">
        <v>15500</v>
      </c>
      <c r="DE1344" s="17" t="s">
        <v>15500</v>
      </c>
      <c r="DF1344" s="17" t="s">
        <v>15500</v>
      </c>
      <c r="DG1344" s="23" t="s">
        <v>11180</v>
      </c>
      <c r="DH1344" s="145"/>
    </row>
    <row r="1345" spans="1:112" s="17" customFormat="1" x14ac:dyDescent="0.25">
      <c r="A1345" s="32" t="s">
        <v>5260</v>
      </c>
      <c r="B1345" s="98">
        <v>0</v>
      </c>
      <c r="C1345" s="64" t="s">
        <v>15461</v>
      </c>
      <c r="D1345" s="98"/>
      <c r="E1345" s="98">
        <v>37179</v>
      </c>
      <c r="F1345" s="98" t="s">
        <v>5261</v>
      </c>
      <c r="G1345" s="33">
        <v>37176</v>
      </c>
      <c r="H1345" s="44">
        <v>40457</v>
      </c>
      <c r="I1345" s="98" t="s">
        <v>619</v>
      </c>
      <c r="J1345" s="98"/>
      <c r="K1345" s="98"/>
      <c r="L1345" s="98" t="s">
        <v>620</v>
      </c>
      <c r="M1345" t="s">
        <v>326</v>
      </c>
      <c r="N1345" s="98" t="s">
        <v>326</v>
      </c>
      <c r="O1345" t="s">
        <v>576</v>
      </c>
      <c r="P1345" s="96" t="str">
        <f>VLOOKUP(N1345,Entries!J:K,2,FALSE)</f>
        <v>PEOPLES REPUBLIC OF CHINA</v>
      </c>
      <c r="Q1345" s="38" t="s">
        <v>763</v>
      </c>
      <c r="R1345" s="32" t="s">
        <v>763</v>
      </c>
      <c r="S1345" s="98" t="s">
        <v>326</v>
      </c>
      <c r="T1345" t="s">
        <v>576</v>
      </c>
      <c r="U1345" s="39" t="s">
        <v>141</v>
      </c>
      <c r="V1345" s="33" t="s">
        <v>141</v>
      </c>
      <c r="W1345" s="64">
        <f>IF(VLOOKUP(R1345,Entries!N:P,3,FALSE)=V1345,1,VLOOKUP(R1345,Entries!N:P,3,FALSE))</f>
        <v>1</v>
      </c>
      <c r="X1345"/>
      <c r="Y1345"/>
      <c r="Z1345" s="98"/>
      <c r="AA1345" s="98"/>
      <c r="AB1345" s="98"/>
      <c r="AC1345" s="98" t="s">
        <v>239</v>
      </c>
      <c r="AD1345" s="98" t="s">
        <v>117</v>
      </c>
      <c r="AE1345" s="98" t="s">
        <v>117</v>
      </c>
      <c r="AF1345" s="98" t="s">
        <v>117</v>
      </c>
      <c r="AG1345" s="98"/>
      <c r="AH1345" s="98"/>
      <c r="AI1345" s="98"/>
      <c r="AJ1345" s="98">
        <v>2</v>
      </c>
      <c r="AK1345" s="98" t="s">
        <v>95</v>
      </c>
      <c r="AL1345" s="98"/>
      <c r="AM1345" s="33"/>
      <c r="AN1345" s="32" t="s">
        <v>96</v>
      </c>
      <c r="AO1345" s="98" t="s">
        <v>97</v>
      </c>
      <c r="AP1345" s="33" t="s">
        <v>97</v>
      </c>
      <c r="AQ1345">
        <v>21104.517480369999</v>
      </c>
      <c r="AR1345" t="s">
        <v>13463</v>
      </c>
      <c r="AS1345" t="s">
        <v>11225</v>
      </c>
      <c r="AT1345" t="s">
        <v>13464</v>
      </c>
      <c r="AU1345">
        <v>97.719800000000006</v>
      </c>
      <c r="AV1345" s="98">
        <v>1.7055318995644446</v>
      </c>
      <c r="AW1345">
        <v>89.436300000000003</v>
      </c>
      <c r="AX1345" s="98">
        <v>1.5609575810533336</v>
      </c>
      <c r="AY1345">
        <v>1.4725000000000001E-3</v>
      </c>
      <c r="AZ1345">
        <v>108.2826</v>
      </c>
      <c r="BA1345" s="98">
        <v>1.8898874994400001</v>
      </c>
      <c r="BB1345">
        <v>252.00110000000001</v>
      </c>
      <c r="BC1345" s="98">
        <v>4.3982479986177783</v>
      </c>
      <c r="BD1345">
        <v>14.938391960000001</v>
      </c>
      <c r="BE1345" s="96">
        <f t="shared" si="167"/>
        <v>6964.1160766975972</v>
      </c>
      <c r="BF1345" s="96">
        <f t="shared" si="168"/>
        <v>603.37073762053478</v>
      </c>
      <c r="BG1345" s="96">
        <f t="shared" si="169"/>
        <v>582.86141577465969</v>
      </c>
      <c r="BH1345">
        <v>6970.4491597628694</v>
      </c>
      <c r="BI1345">
        <v>2.4644686236759161E-3</v>
      </c>
      <c r="BJ1345">
        <v>1.7054415174767841</v>
      </c>
      <c r="BK1345">
        <v>1.5609579014842589</v>
      </c>
      <c r="BL1345">
        <v>1.567142866054815</v>
      </c>
      <c r="BM1345">
        <v>4.7209948849957426</v>
      </c>
      <c r="BN1345">
        <v>1.7055323018720969</v>
      </c>
      <c r="BO1345">
        <v>1.5609579070112141</v>
      </c>
      <c r="BP1345">
        <v>2.5898779422038679E-3</v>
      </c>
      <c r="BQ1345">
        <v>1.567142866054815</v>
      </c>
      <c r="BR1345">
        <v>6961.1331044471708</v>
      </c>
      <c r="BS1345" s="96">
        <v>608.1615895271234</v>
      </c>
      <c r="BT1345" s="96">
        <v>572.10461936721822</v>
      </c>
      <c r="BU1345">
        <v>4.7209948849957426</v>
      </c>
      <c r="BV1345" s="60" t="b">
        <f t="shared" si="171"/>
        <v>0</v>
      </c>
      <c r="BW1345" s="32" t="s">
        <v>338</v>
      </c>
      <c r="BX1345" s="98">
        <v>1.4</v>
      </c>
      <c r="BY1345" s="98">
        <v>1.4</v>
      </c>
      <c r="BZ1345" s="98">
        <v>8.6</v>
      </c>
      <c r="CA1345" s="98">
        <v>11.459199999999999</v>
      </c>
      <c r="CB1345" s="98">
        <v>1.96</v>
      </c>
      <c r="CC1345" s="98">
        <v>5.6595000000000004</v>
      </c>
      <c r="CD1345" s="98">
        <v>1.4</v>
      </c>
      <c r="CE1345" s="98">
        <v>1.4</v>
      </c>
      <c r="CF1345" s="33">
        <v>8.6</v>
      </c>
      <c r="CG1345" s="32">
        <v>1000</v>
      </c>
      <c r="CH1345" s="98">
        <v>1000</v>
      </c>
      <c r="CI1345" s="98">
        <v>1000</v>
      </c>
      <c r="CJ1345" s="96">
        <f>Population!$CG1345-Population!$CI1345</f>
        <v>0</v>
      </c>
      <c r="CK1345" s="118">
        <f>_xlfn.DAYS(Entries!$AY$2,Population!H1345)</f>
        <v>3837</v>
      </c>
      <c r="CL1345" s="118">
        <f t="shared" si="172"/>
        <v>730</v>
      </c>
      <c r="CM1345" s="117">
        <f>Entries!$AY$5</f>
        <v>0.15</v>
      </c>
      <c r="CN1345" s="117">
        <f t="shared" si="170"/>
        <v>0</v>
      </c>
      <c r="CO1345" s="119">
        <f t="shared" si="173"/>
        <v>0</v>
      </c>
      <c r="CP1345" s="32"/>
      <c r="CQ1345" s="19">
        <v>4</v>
      </c>
      <c r="CR1345" s="98" t="s">
        <v>118</v>
      </c>
      <c r="CS1345" s="98"/>
      <c r="CT1345" s="33"/>
      <c r="CU1345" s="32" t="s">
        <v>1976</v>
      </c>
      <c r="CV1345" s="98" t="s">
        <v>2373</v>
      </c>
      <c r="CW1345" s="98" t="s">
        <v>576</v>
      </c>
      <c r="CX1345" s="98" t="s">
        <v>5237</v>
      </c>
      <c r="CY1345" s="98" t="s">
        <v>107</v>
      </c>
      <c r="CZ1345" s="98" t="s">
        <v>151</v>
      </c>
      <c r="DA1345" s="33"/>
      <c r="DB1345" s="17" t="s">
        <v>15463</v>
      </c>
      <c r="DC1345" s="17">
        <v>10</v>
      </c>
      <c r="DD1345" s="17" t="s">
        <v>15500</v>
      </c>
      <c r="DE1345" s="17" t="s">
        <v>15500</v>
      </c>
      <c r="DF1345" s="17" t="s">
        <v>15500</v>
      </c>
      <c r="DG1345" s="23" t="s">
        <v>11180</v>
      </c>
      <c r="DH1345" s="145"/>
    </row>
    <row r="1346" spans="1:112" s="17" customFormat="1" x14ac:dyDescent="0.25">
      <c r="A1346" s="30" t="s">
        <v>5263</v>
      </c>
      <c r="B1346" s="96">
        <v>0</v>
      </c>
      <c r="C1346" s="152" t="s">
        <v>15461</v>
      </c>
      <c r="D1346" s="96"/>
      <c r="E1346" s="96">
        <v>37180</v>
      </c>
      <c r="F1346" s="96" t="s">
        <v>5264</v>
      </c>
      <c r="G1346" s="31">
        <v>37177</v>
      </c>
      <c r="H1346" s="43">
        <v>40457</v>
      </c>
      <c r="I1346" s="96" t="s">
        <v>619</v>
      </c>
      <c r="J1346" s="96"/>
      <c r="K1346" s="96"/>
      <c r="L1346" s="96" t="s">
        <v>620</v>
      </c>
      <c r="M1346" s="124" t="s">
        <v>326</v>
      </c>
      <c r="N1346" s="96" t="s">
        <v>326</v>
      </c>
      <c r="O1346" s="124" t="s">
        <v>576</v>
      </c>
      <c r="P1346" s="64" t="str">
        <f>VLOOKUP(N1346,Entries!J:K,2,FALSE)</f>
        <v>PEOPLES REPUBLIC OF CHINA</v>
      </c>
      <c r="Q1346" s="123" t="s">
        <v>763</v>
      </c>
      <c r="R1346" s="30" t="s">
        <v>763</v>
      </c>
      <c r="S1346" s="96" t="s">
        <v>326</v>
      </c>
      <c r="T1346" s="124" t="s">
        <v>576</v>
      </c>
      <c r="U1346" s="125" t="s">
        <v>141</v>
      </c>
      <c r="V1346" s="31" t="s">
        <v>141</v>
      </c>
      <c r="W1346" s="64">
        <f>IF(VLOOKUP(R1346,Entries!N:P,3,FALSE)=V1346,1,VLOOKUP(R1346,Entries!N:P,3,FALSE))</f>
        <v>1</v>
      </c>
      <c r="X1346" s="124"/>
      <c r="Y1346" s="124"/>
      <c r="Z1346" s="96"/>
      <c r="AA1346" s="96"/>
      <c r="AB1346" s="96"/>
      <c r="AC1346" s="96" t="s">
        <v>239</v>
      </c>
      <c r="AD1346" s="96" t="s">
        <v>117</v>
      </c>
      <c r="AE1346" s="96" t="s">
        <v>117</v>
      </c>
      <c r="AF1346" s="96" t="s">
        <v>117</v>
      </c>
      <c r="AG1346" s="96"/>
      <c r="AH1346" s="96"/>
      <c r="AI1346" s="96"/>
      <c r="AJ1346" s="96">
        <v>2</v>
      </c>
      <c r="AK1346" s="96" t="s">
        <v>95</v>
      </c>
      <c r="AL1346" s="96"/>
      <c r="AM1346" s="31"/>
      <c r="AN1346" s="30" t="s">
        <v>96</v>
      </c>
      <c r="AO1346" s="96" t="s">
        <v>97</v>
      </c>
      <c r="AP1346" s="31" t="s">
        <v>97</v>
      </c>
      <c r="AQ1346">
        <v>21104.530349339999</v>
      </c>
      <c r="AR1346" t="s">
        <v>12535</v>
      </c>
      <c r="AS1346" t="s">
        <v>11225</v>
      </c>
      <c r="AT1346" t="s">
        <v>13465</v>
      </c>
      <c r="AU1346">
        <v>97.727199999999996</v>
      </c>
      <c r="AV1346" s="96">
        <v>1.7056610539022223</v>
      </c>
      <c r="AW1346">
        <v>88.817599999999999</v>
      </c>
      <c r="AX1346" s="96">
        <v>1.5501592312177779</v>
      </c>
      <c r="AY1346">
        <v>1.3087000000000001E-3</v>
      </c>
      <c r="AZ1346">
        <v>125.74979999999999</v>
      </c>
      <c r="BA1346" s="96">
        <v>2.1947475871200002</v>
      </c>
      <c r="BB1346">
        <v>234.4922</v>
      </c>
      <c r="BC1346" s="96">
        <v>4.0926601087911116</v>
      </c>
      <c r="BD1346">
        <v>14.934569249999999</v>
      </c>
      <c r="BE1346" s="96">
        <f t="shared" si="167"/>
        <v>6965.3044006971331</v>
      </c>
      <c r="BF1346" s="96">
        <f t="shared" si="168"/>
        <v>603.41989456632564</v>
      </c>
      <c r="BG1346" s="96">
        <f t="shared" si="169"/>
        <v>585.18890682794063</v>
      </c>
      <c r="BH1346">
        <v>6971.6326021009863</v>
      </c>
      <c r="BI1346">
        <v>2.1481206790818358E-3</v>
      </c>
      <c r="BJ1346">
        <v>1.7055706182169039</v>
      </c>
      <c r="BK1346">
        <v>1.550159559730373</v>
      </c>
      <c r="BL1346">
        <v>1.70815283723485</v>
      </c>
      <c r="BM1346">
        <v>4.5792563536081676</v>
      </c>
      <c r="BN1346">
        <v>1.7056614560617041</v>
      </c>
      <c r="BO1346">
        <v>1.5501595548324669</v>
      </c>
      <c r="BP1346">
        <v>2.3618635183253918E-3</v>
      </c>
      <c r="BQ1346">
        <v>1.70815283723485</v>
      </c>
      <c r="BR1346">
        <v>6962.3222703007768</v>
      </c>
      <c r="BS1346" s="96">
        <v>607.7663252738239</v>
      </c>
      <c r="BT1346" s="96">
        <v>574.87821532772978</v>
      </c>
      <c r="BU1346">
        <v>4.5792563536081676</v>
      </c>
      <c r="BV1346" s="65" t="b">
        <f t="shared" si="171"/>
        <v>0</v>
      </c>
      <c r="BW1346" s="30" t="s">
        <v>338</v>
      </c>
      <c r="BX1346" s="96">
        <v>1</v>
      </c>
      <c r="BY1346" s="96">
        <v>1</v>
      </c>
      <c r="BZ1346" s="96">
        <v>4</v>
      </c>
      <c r="CA1346" s="96">
        <v>4.1322999999999999</v>
      </c>
      <c r="CB1346" s="96">
        <v>1</v>
      </c>
      <c r="CC1346" s="96">
        <v>2.3153000000000001</v>
      </c>
      <c r="CD1346" s="96">
        <v>1</v>
      </c>
      <c r="CE1346" s="96">
        <v>1</v>
      </c>
      <c r="CF1346" s="31">
        <v>4</v>
      </c>
      <c r="CG1346" s="30">
        <v>350</v>
      </c>
      <c r="CH1346" s="96">
        <v>350</v>
      </c>
      <c r="CI1346" s="96">
        <v>350</v>
      </c>
      <c r="CJ1346" s="98">
        <f>Population!$CG1346-Population!$CI1346</f>
        <v>0</v>
      </c>
      <c r="CK1346" s="120">
        <f>_xlfn.DAYS(Entries!$AY$2,Population!H1346)</f>
        <v>3837</v>
      </c>
      <c r="CL1346" s="120">
        <f t="shared" si="172"/>
        <v>730</v>
      </c>
      <c r="CM1346" s="122">
        <f>Entries!$AY$5</f>
        <v>0.15</v>
      </c>
      <c r="CN1346" s="122">
        <f t="shared" si="170"/>
        <v>0</v>
      </c>
      <c r="CO1346" s="121">
        <f t="shared" si="173"/>
        <v>0</v>
      </c>
      <c r="CP1346" s="30"/>
      <c r="CQ1346" s="19">
        <v>2</v>
      </c>
      <c r="CR1346" s="96" t="s">
        <v>118</v>
      </c>
      <c r="CS1346" s="96"/>
      <c r="CT1346" s="31"/>
      <c r="CU1346" s="30" t="s">
        <v>806</v>
      </c>
      <c r="CV1346" s="96" t="s">
        <v>2373</v>
      </c>
      <c r="CW1346" s="96" t="s">
        <v>576</v>
      </c>
      <c r="CX1346" s="96" t="s">
        <v>2304</v>
      </c>
      <c r="CY1346" s="96" t="s">
        <v>107</v>
      </c>
      <c r="CZ1346" s="96" t="s">
        <v>151</v>
      </c>
      <c r="DA1346" s="31"/>
      <c r="DB1346" s="17" t="s">
        <v>15463</v>
      </c>
      <c r="DC1346" s="17">
        <v>10</v>
      </c>
      <c r="DD1346" s="17" t="s">
        <v>15500</v>
      </c>
      <c r="DE1346" s="17" t="s">
        <v>15500</v>
      </c>
      <c r="DF1346" s="17" t="s">
        <v>15500</v>
      </c>
      <c r="DG1346" s="23" t="s">
        <v>11180</v>
      </c>
      <c r="DH1346" s="145"/>
    </row>
    <row r="1347" spans="1:112" s="17" customFormat="1" x14ac:dyDescent="0.25">
      <c r="A1347" s="32" t="s">
        <v>5266</v>
      </c>
      <c r="B1347" s="98">
        <v>0</v>
      </c>
      <c r="C1347" s="64" t="s">
        <v>15461</v>
      </c>
      <c r="D1347" s="98"/>
      <c r="E1347" s="98">
        <v>28737</v>
      </c>
      <c r="F1347" s="98" t="s">
        <v>5267</v>
      </c>
      <c r="G1347" s="33">
        <v>28734</v>
      </c>
      <c r="H1347" s="44">
        <v>38538</v>
      </c>
      <c r="I1347" s="98" t="s">
        <v>784</v>
      </c>
      <c r="J1347" s="98"/>
      <c r="K1347" s="98"/>
      <c r="L1347" s="98" t="s">
        <v>839</v>
      </c>
      <c r="M1347" t="s">
        <v>326</v>
      </c>
      <c r="N1347" s="98" t="s">
        <v>326</v>
      </c>
      <c r="O1347" t="s">
        <v>576</v>
      </c>
      <c r="P1347" s="96" t="str">
        <f>VLOOKUP(N1347,Entries!J:K,2,FALSE)</f>
        <v>PEOPLES REPUBLIC OF CHINA</v>
      </c>
      <c r="Q1347" s="38" t="s">
        <v>763</v>
      </c>
      <c r="R1347" s="32" t="s">
        <v>763</v>
      </c>
      <c r="S1347" s="98" t="s">
        <v>326</v>
      </c>
      <c r="T1347" t="s">
        <v>576</v>
      </c>
      <c r="U1347" s="39" t="s">
        <v>141</v>
      </c>
      <c r="V1347" s="33" t="s">
        <v>141</v>
      </c>
      <c r="W1347" s="64">
        <f>IF(VLOOKUP(R1347,Entries!N:P,3,FALSE)=V1347,1,VLOOKUP(R1347,Entries!N:P,3,FALSE))</f>
        <v>1</v>
      </c>
      <c r="X1347"/>
      <c r="Y1347"/>
      <c r="Z1347" s="98"/>
      <c r="AA1347" s="98"/>
      <c r="AB1347" s="98"/>
      <c r="AC1347" s="98" t="s">
        <v>239</v>
      </c>
      <c r="AD1347" s="98" t="s">
        <v>117</v>
      </c>
      <c r="AE1347" s="98" t="s">
        <v>117</v>
      </c>
      <c r="AF1347" s="98" t="s">
        <v>117</v>
      </c>
      <c r="AG1347" s="98"/>
      <c r="AH1347" s="98"/>
      <c r="AI1347" s="98"/>
      <c r="AJ1347" s="98">
        <v>3</v>
      </c>
      <c r="AK1347" s="98" t="s">
        <v>95</v>
      </c>
      <c r="AL1347" s="98"/>
      <c r="AM1347" s="33"/>
      <c r="AN1347" s="32" t="s">
        <v>96</v>
      </c>
      <c r="AO1347" s="98" t="s">
        <v>97</v>
      </c>
      <c r="AP1347" s="33" t="s">
        <v>97</v>
      </c>
      <c r="AQ1347">
        <v>21104.54665927</v>
      </c>
      <c r="AR1347" t="s">
        <v>12815</v>
      </c>
      <c r="AS1347" t="s">
        <v>11225</v>
      </c>
      <c r="AT1347" t="s">
        <v>13466</v>
      </c>
      <c r="AU1347">
        <v>97.699299999999994</v>
      </c>
      <c r="AV1347" s="98">
        <v>1.7051741071422224</v>
      </c>
      <c r="AW1347">
        <v>104.1229</v>
      </c>
      <c r="AX1347" s="98">
        <v>1.817287053648889</v>
      </c>
      <c r="AY1347">
        <v>3.2364999999999998E-3</v>
      </c>
      <c r="AZ1347">
        <v>321.46609999999998</v>
      </c>
      <c r="BA1347" s="98">
        <v>5.6106407112844447</v>
      </c>
      <c r="BB1347">
        <v>38.424999999999997</v>
      </c>
      <c r="BC1347" s="98">
        <v>0.67064262555555554</v>
      </c>
      <c r="BD1347">
        <v>14.962699219999999</v>
      </c>
      <c r="BE1347" s="96">
        <f t="shared" ref="BE1347:BE1410" si="174">(((((24*60*60/BD1347)^2)*3.986004418*(10^(14)))/(4*3.141592*3.141592))^(1/3))/1000</f>
        <v>6956.5717852287316</v>
      </c>
      <c r="BF1347" s="96">
        <f t="shared" ref="BF1347:BF1410" si="175">$BE1347*(1+$AY1347)-6371</f>
        <v>608.08672981162545</v>
      </c>
      <c r="BG1347" s="96">
        <f t="shared" ref="BG1347:BG1410" si="176">$BE1347*(1-$AY1347)-6371</f>
        <v>563.05684064583875</v>
      </c>
      <c r="BH1347">
        <v>6962.9490760751578</v>
      </c>
      <c r="BI1347">
        <v>3.153696506459231E-3</v>
      </c>
      <c r="BJ1347">
        <v>1.705083763312107</v>
      </c>
      <c r="BK1347">
        <v>1.8172874316764711</v>
      </c>
      <c r="BL1347">
        <v>5.9768368987797862</v>
      </c>
      <c r="BM1347">
        <v>0.3044507745527068</v>
      </c>
      <c r="BN1347">
        <v>1.705174509192581</v>
      </c>
      <c r="BO1347">
        <v>1.8172874315455489</v>
      </c>
      <c r="BP1347">
        <v>2.8405014161975461E-3</v>
      </c>
      <c r="BQ1347">
        <v>5.9415972600564722</v>
      </c>
      <c r="BR1347">
        <v>6953.5846514394698</v>
      </c>
      <c r="BS1347" s="96">
        <v>602.33631848953337</v>
      </c>
      <c r="BT1347" s="96">
        <v>562.8329843894071</v>
      </c>
      <c r="BU1347">
        <v>0.3044507745527068</v>
      </c>
      <c r="BV1347" s="60" t="b">
        <f t="shared" si="171"/>
        <v>0</v>
      </c>
      <c r="BW1347" s="32" t="s">
        <v>338</v>
      </c>
      <c r="BX1347" s="98">
        <v>2</v>
      </c>
      <c r="BY1347" s="98">
        <v>2</v>
      </c>
      <c r="BZ1347" s="98">
        <v>2</v>
      </c>
      <c r="CA1347" s="98">
        <v>6.9282000000000004</v>
      </c>
      <c r="CB1347" s="98">
        <v>4</v>
      </c>
      <c r="CC1347" s="98">
        <v>6</v>
      </c>
      <c r="CD1347" s="98">
        <v>1.4</v>
      </c>
      <c r="CE1347" s="98">
        <v>1.4</v>
      </c>
      <c r="CF1347" s="33">
        <v>8.6</v>
      </c>
      <c r="CG1347" s="32">
        <v>1000</v>
      </c>
      <c r="CH1347" s="98">
        <v>1000</v>
      </c>
      <c r="CI1347" s="98">
        <v>1000</v>
      </c>
      <c r="CJ1347" s="96">
        <f>Population!$CG1347-Population!$CI1347</f>
        <v>0</v>
      </c>
      <c r="CK1347" s="118">
        <f>_xlfn.DAYS(Entries!$AY$2,Population!H1347)</f>
        <v>5756</v>
      </c>
      <c r="CL1347" s="118">
        <f t="shared" si="172"/>
        <v>1095</v>
      </c>
      <c r="CM1347" s="117">
        <f>Entries!$AY$5</f>
        <v>0.15</v>
      </c>
      <c r="CN1347" s="117">
        <f t="shared" si="170"/>
        <v>0</v>
      </c>
      <c r="CO1347" s="119">
        <f t="shared" si="173"/>
        <v>0</v>
      </c>
      <c r="CP1347" s="32"/>
      <c r="CQ1347" s="19">
        <v>2</v>
      </c>
      <c r="CR1347" s="98" t="s">
        <v>118</v>
      </c>
      <c r="CS1347" s="98"/>
      <c r="CT1347" s="33"/>
      <c r="CU1347" s="32" t="s">
        <v>1976</v>
      </c>
      <c r="CV1347" s="98" t="s">
        <v>5243</v>
      </c>
      <c r="CW1347" s="98" t="s">
        <v>576</v>
      </c>
      <c r="CX1347" s="98" t="s">
        <v>5237</v>
      </c>
      <c r="CY1347" s="98" t="s">
        <v>107</v>
      </c>
      <c r="CZ1347" s="98" t="s">
        <v>151</v>
      </c>
      <c r="DA1347" s="33"/>
      <c r="DB1347" s="17" t="s">
        <v>15463</v>
      </c>
      <c r="DC1347" s="17">
        <v>10</v>
      </c>
      <c r="DD1347" s="17" t="s">
        <v>15500</v>
      </c>
      <c r="DE1347" s="17" t="s">
        <v>15500</v>
      </c>
      <c r="DF1347" s="17" t="s">
        <v>15500</v>
      </c>
      <c r="DG1347" s="23" t="s">
        <v>11180</v>
      </c>
      <c r="DH1347" s="145"/>
    </row>
    <row r="1348" spans="1:112" s="17" customFormat="1" x14ac:dyDescent="0.25">
      <c r="A1348" s="30" t="s">
        <v>5269</v>
      </c>
      <c r="B1348" s="15">
        <v>0</v>
      </c>
      <c r="C1348" s="152" t="s">
        <v>15461</v>
      </c>
      <c r="D1348" s="15"/>
      <c r="E1348" s="15">
        <v>38860</v>
      </c>
      <c r="F1348" s="15" t="s">
        <v>5270</v>
      </c>
      <c r="G1348" s="31">
        <v>38857</v>
      </c>
      <c r="H1348" s="43">
        <v>41196</v>
      </c>
      <c r="I1348" s="96" t="s">
        <v>619</v>
      </c>
      <c r="J1348" s="96"/>
      <c r="K1348" s="96"/>
      <c r="L1348" s="15" t="s">
        <v>805</v>
      </c>
      <c r="M1348" s="124" t="s">
        <v>326</v>
      </c>
      <c r="N1348" s="15" t="s">
        <v>326</v>
      </c>
      <c r="O1348" s="124" t="s">
        <v>576</v>
      </c>
      <c r="P1348" s="64" t="str">
        <f>VLOOKUP(N1348,Entries!J:K,2,FALSE)</f>
        <v>PEOPLES REPUBLIC OF CHINA</v>
      </c>
      <c r="Q1348" s="123" t="s">
        <v>4788</v>
      </c>
      <c r="R1348" s="30" t="s">
        <v>4788</v>
      </c>
      <c r="S1348" s="15" t="s">
        <v>326</v>
      </c>
      <c r="T1348" s="124" t="s">
        <v>576</v>
      </c>
      <c r="U1348" s="125" t="s">
        <v>141</v>
      </c>
      <c r="V1348" s="31" t="s">
        <v>141</v>
      </c>
      <c r="W1348" s="64">
        <f>IF(VLOOKUP(R1348,Entries!N:P,3,FALSE)=V1348,1,VLOOKUP(R1348,Entries!N:P,3,FALSE))</f>
        <v>1</v>
      </c>
      <c r="X1348" s="124"/>
      <c r="Y1348" s="124"/>
      <c r="Z1348" s="15"/>
      <c r="AA1348" s="15"/>
      <c r="AB1348" s="96"/>
      <c r="AC1348" s="15" t="s">
        <v>239</v>
      </c>
      <c r="AD1348" s="15" t="s">
        <v>1499</v>
      </c>
      <c r="AE1348" s="15" t="s">
        <v>117</v>
      </c>
      <c r="AF1348" s="96" t="s">
        <v>117</v>
      </c>
      <c r="AG1348" s="96"/>
      <c r="AH1348" s="96"/>
      <c r="AI1348" s="15"/>
      <c r="AJ1348" s="19">
        <v>15</v>
      </c>
      <c r="AK1348" s="15" t="s">
        <v>118</v>
      </c>
      <c r="AL1348" s="15"/>
      <c r="AM1348" s="31"/>
      <c r="AN1348" s="30" t="s">
        <v>125</v>
      </c>
      <c r="AO1348" s="15" t="s">
        <v>97</v>
      </c>
      <c r="AP1348" s="31" t="s">
        <v>97</v>
      </c>
      <c r="AQ1348">
        <v>21104.488084460001</v>
      </c>
      <c r="AR1348" t="s">
        <v>13204</v>
      </c>
      <c r="AS1348" t="s">
        <v>11225</v>
      </c>
      <c r="AT1348" t="s">
        <v>13467</v>
      </c>
      <c r="AU1348">
        <v>97.635400000000004</v>
      </c>
      <c r="AV1348" s="96">
        <v>1.7040588419822225</v>
      </c>
      <c r="AW1348">
        <v>144.09870000000001</v>
      </c>
      <c r="AX1348" s="96">
        <v>2.5149962396133336</v>
      </c>
      <c r="AY1348">
        <v>2.8636E-3</v>
      </c>
      <c r="AZ1348">
        <v>336.06060000000002</v>
      </c>
      <c r="BA1348" s="96">
        <v>5.865362735973334</v>
      </c>
      <c r="BB1348">
        <v>23.927900000000001</v>
      </c>
      <c r="BC1348" s="96">
        <v>0.41762055120444447</v>
      </c>
      <c r="BD1348">
        <v>14.796318449999999</v>
      </c>
      <c r="BE1348" s="96">
        <f t="shared" si="174"/>
        <v>7008.6244341934116</v>
      </c>
      <c r="BF1348" s="96">
        <f t="shared" si="175"/>
        <v>657.69433112316801</v>
      </c>
      <c r="BG1348" s="96">
        <f t="shared" si="176"/>
        <v>617.55453726365522</v>
      </c>
      <c r="BH1348">
        <v>7014.9554312282626</v>
      </c>
      <c r="BI1348">
        <v>3.086964603757012E-3</v>
      </c>
      <c r="BJ1348">
        <v>1.7039705651715451</v>
      </c>
      <c r="BK1348">
        <v>2.514996760967712</v>
      </c>
      <c r="BL1348">
        <v>6.2494996135814187</v>
      </c>
      <c r="BM1348">
        <v>3.3488665915475328E-2</v>
      </c>
      <c r="BN1348">
        <v>1.704059241913894</v>
      </c>
      <c r="BO1348">
        <v>2.5149967627621148</v>
      </c>
      <c r="BP1348">
        <v>2.76314335190207E-3</v>
      </c>
      <c r="BQ1348">
        <v>6.2455840646138228</v>
      </c>
      <c r="BR1348">
        <v>7005.6568239994594</v>
      </c>
      <c r="BS1348" s="96">
        <v>654.01445807839991</v>
      </c>
      <c r="BT1348" s="96">
        <v>615.29918992051807</v>
      </c>
      <c r="BU1348">
        <v>3.3488665915475328E-2</v>
      </c>
      <c r="BV1348" s="65" t="b">
        <f t="shared" si="171"/>
        <v>0</v>
      </c>
      <c r="BW1348" s="30" t="s">
        <v>338</v>
      </c>
      <c r="BX1348" s="15">
        <v>1.4</v>
      </c>
      <c r="BY1348" s="15">
        <v>1.4</v>
      </c>
      <c r="BZ1348" s="15">
        <v>8.6</v>
      </c>
      <c r="CA1348" s="15">
        <v>11.459199999999999</v>
      </c>
      <c r="CB1348" s="15">
        <v>1.96</v>
      </c>
      <c r="CC1348" s="15">
        <v>5.6595000000000004</v>
      </c>
      <c r="CD1348" s="15">
        <v>2.9</v>
      </c>
      <c r="CE1348" s="15">
        <v>2.5</v>
      </c>
      <c r="CF1348" s="31">
        <v>8.6</v>
      </c>
      <c r="CG1348" s="30">
        <v>800</v>
      </c>
      <c r="CH1348" s="15">
        <v>800</v>
      </c>
      <c r="CI1348" s="15">
        <v>800</v>
      </c>
      <c r="CJ1348" s="98">
        <f>Population!$CG1348-Population!$CI1348</f>
        <v>0</v>
      </c>
      <c r="CK1348" s="120">
        <f>_xlfn.DAYS(Entries!$AY$2,Population!H1348)</f>
        <v>3098</v>
      </c>
      <c r="CL1348" s="120">
        <f t="shared" si="172"/>
        <v>5475</v>
      </c>
      <c r="CM1348" s="122">
        <f>Entries!$AY$5</f>
        <v>0.15</v>
      </c>
      <c r="CN1348" s="122">
        <f t="shared" si="170"/>
        <v>0</v>
      </c>
      <c r="CO1348" s="121">
        <f t="shared" si="173"/>
        <v>0.51903196347031966</v>
      </c>
      <c r="CP1348" s="30" t="s">
        <v>5272</v>
      </c>
      <c r="CQ1348" s="96">
        <v>4</v>
      </c>
      <c r="CR1348" s="15" t="s">
        <v>95</v>
      </c>
      <c r="CS1348" s="15"/>
      <c r="CT1348" s="31"/>
      <c r="CU1348" s="30" t="s">
        <v>1976</v>
      </c>
      <c r="CV1348" s="15" t="s">
        <v>5243</v>
      </c>
      <c r="CW1348" s="15" t="s">
        <v>576</v>
      </c>
      <c r="CX1348" s="15" t="s">
        <v>809</v>
      </c>
      <c r="CY1348" s="15" t="s">
        <v>107</v>
      </c>
      <c r="CZ1348" s="15" t="s">
        <v>151</v>
      </c>
      <c r="DA1348" s="31"/>
      <c r="DB1348" s="17" t="s">
        <v>15463</v>
      </c>
      <c r="DC1348" s="17">
        <v>10</v>
      </c>
      <c r="DD1348" s="17" t="s">
        <v>15500</v>
      </c>
      <c r="DE1348" s="17" t="s">
        <v>15500</v>
      </c>
      <c r="DF1348" s="17" t="s">
        <v>15500</v>
      </c>
      <c r="DG1348" s="23" t="s">
        <v>11180</v>
      </c>
      <c r="DH1348" s="145"/>
    </row>
    <row r="1349" spans="1:112" s="17" customFormat="1" x14ac:dyDescent="0.25">
      <c r="A1349" s="32" t="s">
        <v>5273</v>
      </c>
      <c r="B1349" s="18">
        <v>0</v>
      </c>
      <c r="C1349" s="64" t="s">
        <v>15461</v>
      </c>
      <c r="D1349" s="18"/>
      <c r="E1349" s="18">
        <v>38861</v>
      </c>
      <c r="F1349" s="18" t="s">
        <v>5274</v>
      </c>
      <c r="G1349" s="33">
        <v>38858</v>
      </c>
      <c r="H1349" s="44">
        <v>41196</v>
      </c>
      <c r="I1349" s="98" t="s">
        <v>619</v>
      </c>
      <c r="J1349" s="98"/>
      <c r="K1349" s="98"/>
      <c r="L1349" s="18" t="s">
        <v>805</v>
      </c>
      <c r="M1349" t="s">
        <v>326</v>
      </c>
      <c r="N1349" s="18" t="s">
        <v>326</v>
      </c>
      <c r="O1349" t="s">
        <v>576</v>
      </c>
      <c r="P1349" s="96" t="str">
        <f>VLOOKUP(N1349,Entries!J:K,2,FALSE)</f>
        <v>PEOPLES REPUBLIC OF CHINA</v>
      </c>
      <c r="Q1349" s="38" t="s">
        <v>4788</v>
      </c>
      <c r="R1349" s="32" t="s">
        <v>4788</v>
      </c>
      <c r="S1349" s="18" t="s">
        <v>326</v>
      </c>
      <c r="T1349" t="s">
        <v>576</v>
      </c>
      <c r="U1349" s="39" t="s">
        <v>141</v>
      </c>
      <c r="V1349" s="33" t="s">
        <v>141</v>
      </c>
      <c r="W1349" s="64">
        <f>IF(VLOOKUP(R1349,Entries!N:P,3,FALSE)=V1349,1,VLOOKUP(R1349,Entries!N:P,3,FALSE))</f>
        <v>1</v>
      </c>
      <c r="X1349"/>
      <c r="Y1349"/>
      <c r="Z1349" s="18"/>
      <c r="AA1349" s="98"/>
      <c r="AB1349" s="98"/>
      <c r="AC1349" s="18" t="s">
        <v>239</v>
      </c>
      <c r="AD1349" s="18" t="s">
        <v>1499</v>
      </c>
      <c r="AE1349" s="18" t="s">
        <v>117</v>
      </c>
      <c r="AF1349" s="98" t="s">
        <v>117</v>
      </c>
      <c r="AG1349" s="98"/>
      <c r="AH1349" s="98"/>
      <c r="AI1349" s="18"/>
      <c r="AJ1349" s="19">
        <v>1</v>
      </c>
      <c r="AK1349" s="18" t="s">
        <v>118</v>
      </c>
      <c r="AL1349" s="18"/>
      <c r="AM1349" s="33"/>
      <c r="AN1349" s="32" t="s">
        <v>125</v>
      </c>
      <c r="AO1349" s="18" t="s">
        <v>97</v>
      </c>
      <c r="AP1349" s="33" t="s">
        <v>97</v>
      </c>
      <c r="AQ1349">
        <v>21104.52731026</v>
      </c>
      <c r="AR1349" t="s">
        <v>12584</v>
      </c>
      <c r="AS1349" t="s">
        <v>11225</v>
      </c>
      <c r="AT1349" t="s">
        <v>13468</v>
      </c>
      <c r="AU1349">
        <v>97.651600000000002</v>
      </c>
      <c r="AV1349" s="98">
        <v>1.7043415852622223</v>
      </c>
      <c r="AW1349">
        <v>152.88489999999999</v>
      </c>
      <c r="AX1349" s="98">
        <v>2.6683443264488891</v>
      </c>
      <c r="AY1349">
        <v>1.7476E-3</v>
      </c>
      <c r="AZ1349">
        <v>332.40350000000001</v>
      </c>
      <c r="BA1349" s="98">
        <v>5.8015343131777781</v>
      </c>
      <c r="BB1349">
        <v>27.625699999999998</v>
      </c>
      <c r="BC1349" s="98">
        <v>0.48215932285777779</v>
      </c>
      <c r="BD1349">
        <v>14.816062199999999</v>
      </c>
      <c r="BE1349" s="96">
        <f t="shared" si="174"/>
        <v>7002.3966309603056</v>
      </c>
      <c r="BF1349" s="96">
        <f t="shared" si="175"/>
        <v>643.63401931257249</v>
      </c>
      <c r="BG1349" s="96">
        <f t="shared" si="176"/>
        <v>619.15924260803968</v>
      </c>
      <c r="BH1349">
        <v>7008.7199039064462</v>
      </c>
      <c r="BI1349">
        <v>2.0318554065650871E-3</v>
      </c>
      <c r="BJ1349">
        <v>1.704252967565834</v>
      </c>
      <c r="BK1349">
        <v>2.6683448791236701</v>
      </c>
      <c r="BL1349">
        <v>0.1231395358301979</v>
      </c>
      <c r="BM1349">
        <v>6.1605577985002569</v>
      </c>
      <c r="BN1349">
        <v>1.704341985647811</v>
      </c>
      <c r="BO1349">
        <v>2.6683448815673709</v>
      </c>
      <c r="BP1349">
        <v>1.7952476691137009E-3</v>
      </c>
      <c r="BQ1349">
        <v>0.1231395358301979</v>
      </c>
      <c r="BR1349">
        <v>6999.4270453659547</v>
      </c>
      <c r="BS1349" s="96">
        <v>640.9927504542793</v>
      </c>
      <c r="BT1349" s="96">
        <v>615.86134027763001</v>
      </c>
      <c r="BU1349">
        <v>6.1605577985002569</v>
      </c>
      <c r="BV1349" s="60" t="b">
        <f t="shared" si="171"/>
        <v>0</v>
      </c>
      <c r="BW1349" s="32" t="s">
        <v>4780</v>
      </c>
      <c r="BX1349" s="18">
        <v>1</v>
      </c>
      <c r="BY1349" s="18">
        <v>1</v>
      </c>
      <c r="BZ1349" s="18">
        <v>4</v>
      </c>
      <c r="CA1349" s="18">
        <v>4.1322999999999999</v>
      </c>
      <c r="CB1349" s="18">
        <v>1</v>
      </c>
      <c r="CC1349" s="18">
        <v>2.3153000000000001</v>
      </c>
      <c r="CD1349" s="18">
        <v>1.5</v>
      </c>
      <c r="CE1349" s="18">
        <v>1.9</v>
      </c>
      <c r="CF1349" s="33">
        <v>4</v>
      </c>
      <c r="CG1349" s="32">
        <v>260</v>
      </c>
      <c r="CH1349" s="18">
        <v>260</v>
      </c>
      <c r="CI1349" s="18">
        <v>260</v>
      </c>
      <c r="CJ1349" s="96">
        <f>Population!$CG1349-Population!$CI1349</f>
        <v>0</v>
      </c>
      <c r="CK1349" s="118">
        <f>_xlfn.DAYS(Entries!$AY$2,Population!H1349)</f>
        <v>3098</v>
      </c>
      <c r="CL1349" s="118">
        <f t="shared" si="172"/>
        <v>365</v>
      </c>
      <c r="CM1349" s="117">
        <f>Entries!$AY$5</f>
        <v>0.15</v>
      </c>
      <c r="CN1349" s="117">
        <f t="shared" si="170"/>
        <v>0</v>
      </c>
      <c r="CO1349" s="119">
        <f t="shared" si="173"/>
        <v>0</v>
      </c>
      <c r="CP1349" s="32"/>
      <c r="CQ1349" s="19">
        <v>4</v>
      </c>
      <c r="CR1349" s="18" t="s">
        <v>118</v>
      </c>
      <c r="CS1349" s="18"/>
      <c r="CT1349" s="33"/>
      <c r="CU1349" s="32" t="s">
        <v>806</v>
      </c>
      <c r="CV1349" s="18" t="s">
        <v>5243</v>
      </c>
      <c r="CW1349" s="18" t="s">
        <v>576</v>
      </c>
      <c r="CX1349" s="18" t="s">
        <v>5276</v>
      </c>
      <c r="CY1349" s="18" t="s">
        <v>107</v>
      </c>
      <c r="CZ1349" s="18" t="s">
        <v>257</v>
      </c>
      <c r="DA1349" s="33"/>
      <c r="DB1349" s="17" t="s">
        <v>15463</v>
      </c>
      <c r="DC1349" s="17">
        <v>10</v>
      </c>
      <c r="DD1349" s="17" t="s">
        <v>15500</v>
      </c>
      <c r="DE1349" s="17" t="s">
        <v>15500</v>
      </c>
      <c r="DF1349" s="17" t="s">
        <v>15500</v>
      </c>
      <c r="DG1349" s="23" t="s">
        <v>11180</v>
      </c>
      <c r="DH1349" s="145"/>
    </row>
    <row r="1350" spans="1:112" s="17" customFormat="1" x14ac:dyDescent="0.25">
      <c r="A1350" s="30" t="s">
        <v>5277</v>
      </c>
      <c r="B1350" s="15">
        <v>0</v>
      </c>
      <c r="C1350" s="152" t="s">
        <v>15461</v>
      </c>
      <c r="D1350" s="15"/>
      <c r="E1350" s="15">
        <v>42789</v>
      </c>
      <c r="F1350" s="15" t="s">
        <v>5278</v>
      </c>
      <c r="G1350" s="31">
        <v>46920</v>
      </c>
      <c r="H1350" s="43">
        <v>42909</v>
      </c>
      <c r="I1350" s="96" t="s">
        <v>87</v>
      </c>
      <c r="J1350" s="96"/>
      <c r="K1350" s="96"/>
      <c r="L1350" s="15" t="s">
        <v>88</v>
      </c>
      <c r="M1350" s="124" t="s">
        <v>5279</v>
      </c>
      <c r="N1350" s="15" t="s">
        <v>11061</v>
      </c>
      <c r="O1350" s="124" t="s">
        <v>123</v>
      </c>
      <c r="P1350" s="64" t="str">
        <f>VLOOKUP(N1350,Entries!J:K,2,FALSE)</f>
        <v>SLOVAKIA</v>
      </c>
      <c r="Q1350" s="123" t="s">
        <v>5280</v>
      </c>
      <c r="R1350" s="30" t="s">
        <v>5280</v>
      </c>
      <c r="S1350" s="96" t="s">
        <v>11061</v>
      </c>
      <c r="T1350" s="124" t="s">
        <v>5281</v>
      </c>
      <c r="U1350" s="125" t="s">
        <v>141</v>
      </c>
      <c r="V1350" s="31" t="s">
        <v>141</v>
      </c>
      <c r="W1350" s="64">
        <f>IF(VLOOKUP(R1350,Entries!N:P,3,FALSE)=V1350,1,VLOOKUP(R1350,Entries!N:P,3,FALSE))</f>
        <v>1</v>
      </c>
      <c r="X1350" s="124"/>
      <c r="Y1350" s="124"/>
      <c r="Z1350" s="15"/>
      <c r="AA1350" s="15"/>
      <c r="AB1350" s="96"/>
      <c r="AC1350" s="15" t="s">
        <v>93</v>
      </c>
      <c r="AD1350" s="15" t="s">
        <v>5282</v>
      </c>
      <c r="AE1350" s="15" t="s">
        <v>117</v>
      </c>
      <c r="AF1350" s="96" t="s">
        <v>117</v>
      </c>
      <c r="AG1350" s="96"/>
      <c r="AH1350" s="96"/>
      <c r="AI1350" s="15"/>
      <c r="AJ1350" s="19">
        <v>1</v>
      </c>
      <c r="AK1350" s="15" t="s">
        <v>118</v>
      </c>
      <c r="AL1350" s="15"/>
      <c r="AM1350" s="31"/>
      <c r="AN1350" s="30" t="s">
        <v>96</v>
      </c>
      <c r="AO1350" s="15" t="s">
        <v>97</v>
      </c>
      <c r="AP1350" s="31" t="s">
        <v>98</v>
      </c>
      <c r="AQ1350">
        <v>21104.08930512</v>
      </c>
      <c r="AR1350" t="s">
        <v>13469</v>
      </c>
      <c r="AS1350" t="s">
        <v>11225</v>
      </c>
      <c r="AT1350" t="s">
        <v>13470</v>
      </c>
      <c r="AU1350">
        <v>97.258399999999995</v>
      </c>
      <c r="AV1350" s="96">
        <v>1.6974789520711109</v>
      </c>
      <c r="AW1350">
        <v>155.8741</v>
      </c>
      <c r="AX1350" s="96">
        <v>2.7205156975955558</v>
      </c>
      <c r="AY1350">
        <v>1.2204E-3</v>
      </c>
      <c r="AZ1350">
        <v>51.488100000000003</v>
      </c>
      <c r="BA1350" s="96">
        <v>0.89863668364000016</v>
      </c>
      <c r="BB1350">
        <v>308.74489999999997</v>
      </c>
      <c r="BC1350" s="96">
        <v>5.3886139326711104</v>
      </c>
      <c r="BD1350">
        <v>15.24684353</v>
      </c>
      <c r="BE1350" s="96">
        <f t="shared" si="174"/>
        <v>6869.8713773161371</v>
      </c>
      <c r="BF1350" s="96">
        <f t="shared" si="175"/>
        <v>507.25536834501418</v>
      </c>
      <c r="BG1350" s="96">
        <f t="shared" si="176"/>
        <v>490.48738628726005</v>
      </c>
      <c r="BH1350">
        <v>6876.306744571636</v>
      </c>
      <c r="BI1350">
        <v>2.3861826736276291E-3</v>
      </c>
      <c r="BJ1350">
        <v>1.6973915086748359</v>
      </c>
      <c r="BK1350">
        <v>2.7205162636805338</v>
      </c>
      <c r="BL1350">
        <v>1.022744739356638</v>
      </c>
      <c r="BM1350">
        <v>5.2645096305592407</v>
      </c>
      <c r="BN1350">
        <v>1.6974793533405861</v>
      </c>
      <c r="BO1350">
        <v>2.7205162642541061</v>
      </c>
      <c r="BP1350">
        <v>2.288522684830924E-3</v>
      </c>
      <c r="BQ1350">
        <v>1.022744739356638</v>
      </c>
      <c r="BR1350">
        <v>6866.8271696128386</v>
      </c>
      <c r="BS1350" s="96">
        <v>511.54205936330982</v>
      </c>
      <c r="BT1350" s="96">
        <v>480.11227986236645</v>
      </c>
      <c r="BU1350">
        <v>5.2645096305592407</v>
      </c>
      <c r="BV1350" s="65" t="str">
        <f t="shared" si="171"/>
        <v>no propulsion</v>
      </c>
      <c r="BW1350" s="30" t="s">
        <v>104</v>
      </c>
      <c r="BX1350" s="15">
        <v>0.1</v>
      </c>
      <c r="BY1350" s="15">
        <v>0.1</v>
      </c>
      <c r="BZ1350" s="15">
        <v>0.1</v>
      </c>
      <c r="CA1350" s="15">
        <v>1.7299999999999999E-2</v>
      </c>
      <c r="CB1350" s="15">
        <v>0.01</v>
      </c>
      <c r="CC1350" s="15">
        <v>1.4999999999999999E-2</v>
      </c>
      <c r="CD1350" s="15">
        <v>0.1</v>
      </c>
      <c r="CE1350" s="15">
        <v>0.1</v>
      </c>
      <c r="CF1350" s="31">
        <v>0.1</v>
      </c>
      <c r="CG1350" s="30">
        <v>1</v>
      </c>
      <c r="CH1350" s="15">
        <v>1</v>
      </c>
      <c r="CI1350" s="15">
        <v>1</v>
      </c>
      <c r="CJ1350" s="98">
        <f>Population!$CG1350-Population!$CI1350</f>
        <v>0</v>
      </c>
      <c r="CK1350" s="120">
        <f>_xlfn.DAYS(Entries!$AY$2,Population!H1350)</f>
        <v>1385</v>
      </c>
      <c r="CL1350" s="120">
        <f t="shared" si="172"/>
        <v>365</v>
      </c>
      <c r="CM1350" s="122">
        <f>Entries!$AY$5</f>
        <v>0.15</v>
      </c>
      <c r="CN1350" s="122">
        <f t="shared" si="170"/>
        <v>0</v>
      </c>
      <c r="CO1350" s="121" t="str">
        <f t="shared" si="173"/>
        <v>-</v>
      </c>
      <c r="CP1350" s="30" t="s">
        <v>103</v>
      </c>
      <c r="CQ1350" s="96">
        <v>0</v>
      </c>
      <c r="CR1350" s="15" t="s">
        <v>95</v>
      </c>
      <c r="CS1350" s="15"/>
      <c r="CT1350" s="31"/>
      <c r="CU1350" s="30" t="s">
        <v>5284</v>
      </c>
      <c r="CV1350" s="15"/>
      <c r="CW1350" s="15"/>
      <c r="CX1350" s="15" t="s">
        <v>120</v>
      </c>
      <c r="CY1350" s="15" t="s">
        <v>107</v>
      </c>
      <c r="CZ1350" s="15" t="s">
        <v>108</v>
      </c>
      <c r="DA1350" s="31"/>
      <c r="DB1350" s="17" t="s">
        <v>15462</v>
      </c>
      <c r="DC1350" s="17" t="s">
        <v>15500</v>
      </c>
      <c r="DD1350" s="17" t="s">
        <v>15500</v>
      </c>
      <c r="DE1350" s="17" t="s">
        <v>15500</v>
      </c>
      <c r="DF1350" s="17" t="s">
        <v>15500</v>
      </c>
      <c r="DG1350" s="23" t="s">
        <v>11171</v>
      </c>
      <c r="DH1350" s="145"/>
    </row>
    <row r="1351" spans="1:112" s="17" customFormat="1" x14ac:dyDescent="0.25">
      <c r="A1351" s="32" t="s">
        <v>5285</v>
      </c>
      <c r="B1351" s="18">
        <v>0</v>
      </c>
      <c r="C1351" s="64" t="s">
        <v>15461</v>
      </c>
      <c r="D1351" s="18" t="s">
        <v>5286</v>
      </c>
      <c r="E1351" s="18">
        <v>31598</v>
      </c>
      <c r="F1351" s="18" t="s">
        <v>5287</v>
      </c>
      <c r="G1351" s="33">
        <v>31595</v>
      </c>
      <c r="H1351" s="44">
        <v>39241</v>
      </c>
      <c r="I1351" s="98" t="s">
        <v>190</v>
      </c>
      <c r="J1351" s="98"/>
      <c r="K1351" s="98"/>
      <c r="L1351" s="18" t="s">
        <v>5288</v>
      </c>
      <c r="M1351" t="s">
        <v>236</v>
      </c>
      <c r="N1351" s="18" t="s">
        <v>236</v>
      </c>
      <c r="O1351" t="s">
        <v>238</v>
      </c>
      <c r="P1351" s="96" t="str">
        <f>VLOOKUP(N1351,Entries!J:K,2,FALSE)</f>
        <v>ITALY</v>
      </c>
      <c r="Q1351" s="38" t="s">
        <v>237</v>
      </c>
      <c r="R1351" s="32" t="s">
        <v>237</v>
      </c>
      <c r="S1351" s="18" t="s">
        <v>236</v>
      </c>
      <c r="T1351" t="s">
        <v>238</v>
      </c>
      <c r="U1351" s="39" t="s">
        <v>180</v>
      </c>
      <c r="V1351" s="103" t="s">
        <v>141</v>
      </c>
      <c r="W1351" s="64">
        <f>IF(VLOOKUP(R1351,Entries!N:P,3,FALSE)=V1351,1,VLOOKUP(R1351,Entries!N:P,3,FALSE))</f>
        <v>1</v>
      </c>
      <c r="X1351"/>
      <c r="Y1351"/>
      <c r="Z1351" s="95" t="s">
        <v>11139</v>
      </c>
      <c r="AA1351" s="95" t="s">
        <v>236</v>
      </c>
      <c r="AB1351" s="95" t="s">
        <v>180</v>
      </c>
      <c r="AC1351" s="18" t="s">
        <v>142</v>
      </c>
      <c r="AD1351" s="18" t="s">
        <v>1119</v>
      </c>
      <c r="AE1351" s="18" t="s">
        <v>180</v>
      </c>
      <c r="AF1351" s="98" t="s">
        <v>94</v>
      </c>
      <c r="AG1351" s="98" t="s">
        <v>11112</v>
      </c>
      <c r="AH1351" s="98"/>
      <c r="AI1351" s="18"/>
      <c r="AJ1351" s="98">
        <v>5</v>
      </c>
      <c r="AK1351" s="18" t="s">
        <v>95</v>
      </c>
      <c r="AL1351" s="18"/>
      <c r="AM1351" s="33"/>
      <c r="AN1351" s="32" t="s">
        <v>125</v>
      </c>
      <c r="AO1351" s="18" t="s">
        <v>97</v>
      </c>
      <c r="AP1351" s="33" t="s">
        <v>97</v>
      </c>
      <c r="AQ1351">
        <v>21104.50725273</v>
      </c>
      <c r="AR1351" t="s">
        <v>2120</v>
      </c>
      <c r="AS1351" t="s">
        <v>11225</v>
      </c>
      <c r="AT1351" t="s">
        <v>13471</v>
      </c>
      <c r="AU1351">
        <v>97.889200000000002</v>
      </c>
      <c r="AV1351" s="98">
        <v>1.7084884867022223</v>
      </c>
      <c r="AW1351">
        <v>289.30599999999998</v>
      </c>
      <c r="AX1351" s="98">
        <v>5.0493411952888891</v>
      </c>
      <c r="AY1351">
        <v>1.5650000000000001E-4</v>
      </c>
      <c r="AZ1351">
        <v>90.846900000000005</v>
      </c>
      <c r="BA1351" s="98">
        <v>1.5855771903600002</v>
      </c>
      <c r="BB1351">
        <v>269.29199999999997</v>
      </c>
      <c r="BC1351" s="98">
        <v>4.7000310714666664</v>
      </c>
      <c r="BD1351">
        <v>14.82155307</v>
      </c>
      <c r="BE1351" s="96">
        <f t="shared" si="174"/>
        <v>7000.6670945292872</v>
      </c>
      <c r="BF1351" s="96">
        <f t="shared" si="175"/>
        <v>630.76269892958044</v>
      </c>
      <c r="BG1351" s="96">
        <f t="shared" si="176"/>
        <v>628.57149012899299</v>
      </c>
      <c r="BH1351">
        <v>7006.9726862342368</v>
      </c>
      <c r="BI1351">
        <v>1.30174420738161E-3</v>
      </c>
      <c r="BJ1351">
        <v>1.7083971312936881</v>
      </c>
      <c r="BK1351">
        <v>5.0493422468711158</v>
      </c>
      <c r="BL1351">
        <v>1.2055705740982461</v>
      </c>
      <c r="BM1351">
        <v>5.0800397387719514</v>
      </c>
      <c r="BN1351">
        <v>1.7084888890726739</v>
      </c>
      <c r="BO1351">
        <v>5.0493422462447146</v>
      </c>
      <c r="BP1351">
        <v>1.466285012690206E-3</v>
      </c>
      <c r="BQ1351">
        <v>1.2055705740982461</v>
      </c>
      <c r="BR1351">
        <v>6997.7072941494016</v>
      </c>
      <c r="BS1351" s="96">
        <v>636.96792747800646</v>
      </c>
      <c r="BT1351" s="96">
        <v>616.44666082079766</v>
      </c>
      <c r="BU1351">
        <v>5.0800397387719514</v>
      </c>
      <c r="BV1351" s="60" t="str">
        <f t="shared" si="171"/>
        <v>Earth Observation</v>
      </c>
      <c r="BW1351" s="32" t="s">
        <v>338</v>
      </c>
      <c r="BX1351" s="18">
        <v>1.4</v>
      </c>
      <c r="BY1351" s="18">
        <v>1.4</v>
      </c>
      <c r="BZ1351" s="18">
        <v>12</v>
      </c>
      <c r="CA1351" s="98">
        <v>15.267300000000001</v>
      </c>
      <c r="CB1351" s="98">
        <v>1.96</v>
      </c>
      <c r="CC1351" s="98">
        <v>6.9401000000000002</v>
      </c>
      <c r="CD1351" s="18">
        <v>1.4</v>
      </c>
      <c r="CE1351" s="18">
        <v>1.4</v>
      </c>
      <c r="CF1351" s="33">
        <v>12</v>
      </c>
      <c r="CG1351" s="32">
        <v>1870</v>
      </c>
      <c r="CH1351" s="18">
        <v>1870</v>
      </c>
      <c r="CI1351" s="18">
        <v>1700</v>
      </c>
      <c r="CJ1351" s="96">
        <f>Population!$CG1351-Population!$CI1351</f>
        <v>170</v>
      </c>
      <c r="CK1351" s="118">
        <f>_xlfn.DAYS(Entries!$AY$2,Population!H1351)</f>
        <v>5053</v>
      </c>
      <c r="CL1351" s="118">
        <f t="shared" si="172"/>
        <v>1825</v>
      </c>
      <c r="CM1351" s="117">
        <f>Entries!$AY$5</f>
        <v>0.15</v>
      </c>
      <c r="CN1351" s="117">
        <f t="shared" si="170"/>
        <v>9.0909090909090912E-2</v>
      </c>
      <c r="CO1351" s="119">
        <f t="shared" si="173"/>
        <v>0</v>
      </c>
      <c r="CP1351" s="32"/>
      <c r="CQ1351" s="19">
        <v>4</v>
      </c>
      <c r="CR1351" s="18" t="s">
        <v>118</v>
      </c>
      <c r="CS1351" s="18"/>
      <c r="CT1351" s="33"/>
      <c r="CU1351" s="32" t="s">
        <v>1121</v>
      </c>
      <c r="CV1351" s="18" t="s">
        <v>1122</v>
      </c>
      <c r="CW1351" s="18" t="s">
        <v>409</v>
      </c>
      <c r="CX1351" s="18" t="s">
        <v>1123</v>
      </c>
      <c r="CY1351" s="18" t="s">
        <v>150</v>
      </c>
      <c r="CZ1351" s="18" t="s">
        <v>151</v>
      </c>
      <c r="DA1351" s="33">
        <v>3600</v>
      </c>
      <c r="DB1351" s="17" t="s">
        <v>15463</v>
      </c>
      <c r="DC1351" s="17" t="s">
        <v>15500</v>
      </c>
      <c r="DD1351" s="17">
        <v>1</v>
      </c>
      <c r="DE1351" s="17">
        <v>1</v>
      </c>
      <c r="DF1351" s="17">
        <v>10</v>
      </c>
      <c r="DG1351" s="23" t="s">
        <v>11177</v>
      </c>
      <c r="DH1351" s="145"/>
    </row>
    <row r="1352" spans="1:112" s="17" customFormat="1" x14ac:dyDescent="0.25">
      <c r="A1352" s="30" t="s">
        <v>5290</v>
      </c>
      <c r="B1352" s="96">
        <v>0</v>
      </c>
      <c r="C1352" s="152" t="s">
        <v>15461</v>
      </c>
      <c r="D1352" s="96" t="s">
        <v>5286</v>
      </c>
      <c r="E1352" s="96">
        <v>32376</v>
      </c>
      <c r="F1352" s="96" t="s">
        <v>5291</v>
      </c>
      <c r="G1352" s="31">
        <v>32373</v>
      </c>
      <c r="H1352" s="43">
        <v>39425</v>
      </c>
      <c r="I1352" s="96" t="s">
        <v>190</v>
      </c>
      <c r="J1352" s="96"/>
      <c r="K1352" s="96"/>
      <c r="L1352" s="96" t="s">
        <v>400</v>
      </c>
      <c r="M1352" s="124" t="s">
        <v>236</v>
      </c>
      <c r="N1352" s="96" t="s">
        <v>236</v>
      </c>
      <c r="O1352" s="124" t="s">
        <v>238</v>
      </c>
      <c r="P1352" s="64" t="str">
        <f>VLOOKUP(N1352,Entries!J:K,2,FALSE)</f>
        <v>ITALY</v>
      </c>
      <c r="Q1352" s="123" t="s">
        <v>237</v>
      </c>
      <c r="R1352" s="30" t="s">
        <v>237</v>
      </c>
      <c r="S1352" s="96" t="s">
        <v>236</v>
      </c>
      <c r="T1352" s="124" t="s">
        <v>238</v>
      </c>
      <c r="U1352" s="125" t="s">
        <v>180</v>
      </c>
      <c r="V1352" s="106" t="s">
        <v>141</v>
      </c>
      <c r="W1352" s="64">
        <f>IF(VLOOKUP(R1352,Entries!N:P,3,FALSE)=V1352,1,VLOOKUP(R1352,Entries!N:P,3,FALSE))</f>
        <v>1</v>
      </c>
      <c r="X1352" s="124"/>
      <c r="Y1352" s="124"/>
      <c r="Z1352" s="105" t="s">
        <v>11139</v>
      </c>
      <c r="AA1352" s="105" t="s">
        <v>236</v>
      </c>
      <c r="AB1352" s="105" t="s">
        <v>180</v>
      </c>
      <c r="AC1352" s="96" t="s">
        <v>142</v>
      </c>
      <c r="AD1352" s="96" t="s">
        <v>1119</v>
      </c>
      <c r="AE1352" s="96" t="s">
        <v>180</v>
      </c>
      <c r="AF1352" s="96" t="s">
        <v>94</v>
      </c>
      <c r="AG1352" s="96" t="s">
        <v>11112</v>
      </c>
      <c r="AH1352" s="96"/>
      <c r="AI1352" s="96"/>
      <c r="AJ1352" s="96">
        <v>5</v>
      </c>
      <c r="AK1352" s="96" t="s">
        <v>95</v>
      </c>
      <c r="AL1352" s="96"/>
      <c r="AM1352" s="31"/>
      <c r="AN1352" s="30" t="s">
        <v>125</v>
      </c>
      <c r="AO1352" s="96" t="s">
        <v>97</v>
      </c>
      <c r="AP1352" s="31" t="s">
        <v>97</v>
      </c>
      <c r="AQ1352">
        <v>21104.541001320002</v>
      </c>
      <c r="AR1352" t="s">
        <v>13472</v>
      </c>
      <c r="AS1352" t="s">
        <v>11225</v>
      </c>
      <c r="AT1352" t="s">
        <v>13473</v>
      </c>
      <c r="AU1352">
        <v>97.888999999999996</v>
      </c>
      <c r="AV1352" s="96">
        <v>1.7084849960444444</v>
      </c>
      <c r="AW1352">
        <v>289.34249999999997</v>
      </c>
      <c r="AX1352" s="96">
        <v>5.0499782403333331</v>
      </c>
      <c r="AY1352">
        <v>1.4109999999999999E-4</v>
      </c>
      <c r="AZ1352">
        <v>89.801100000000005</v>
      </c>
      <c r="BA1352" s="96">
        <v>1.5673245408400003</v>
      </c>
      <c r="BB1352">
        <v>270.33890000000002</v>
      </c>
      <c r="BC1352" s="96">
        <v>4.7183029196044455</v>
      </c>
      <c r="BD1352">
        <v>14.82148632</v>
      </c>
      <c r="BE1352" s="96">
        <f t="shared" si="174"/>
        <v>7000.6881133019806</v>
      </c>
      <c r="BF1352" s="96">
        <f t="shared" si="175"/>
        <v>630.67591039476793</v>
      </c>
      <c r="BG1352" s="96">
        <f t="shared" si="176"/>
        <v>628.70031620919326</v>
      </c>
      <c r="BH1352">
        <v>7006.9937212271934</v>
      </c>
      <c r="BI1352">
        <v>1.2884524288008521E-3</v>
      </c>
      <c r="BJ1352">
        <v>1.7083936434591731</v>
      </c>
      <c r="BK1352">
        <v>5.049979282793216</v>
      </c>
      <c r="BL1352">
        <v>1.199289783824883</v>
      </c>
      <c r="BM1352">
        <v>5.08633982003421</v>
      </c>
      <c r="BN1352">
        <v>1.7084853984108741</v>
      </c>
      <c r="BO1352">
        <v>5.0499792914207191</v>
      </c>
      <c r="BP1352">
        <v>1.455520076653052E-3</v>
      </c>
      <c r="BQ1352">
        <v>1.199289783824883</v>
      </c>
      <c r="BR1352">
        <v>6997.7283126691491</v>
      </c>
      <c r="BS1352" s="96">
        <v>636.91364671920292</v>
      </c>
      <c r="BT1352" s="96">
        <v>616.54297861909527</v>
      </c>
      <c r="BU1352">
        <v>5.08633982003421</v>
      </c>
      <c r="BV1352" s="65" t="str">
        <f t="shared" si="171"/>
        <v>Earth Observation</v>
      </c>
      <c r="BW1352" s="30" t="s">
        <v>338</v>
      </c>
      <c r="BX1352" s="96">
        <v>1.4</v>
      </c>
      <c r="BY1352" s="96">
        <v>1.4</v>
      </c>
      <c r="BZ1352" s="96">
        <v>12</v>
      </c>
      <c r="CA1352" s="96">
        <v>15.267300000000001</v>
      </c>
      <c r="CB1352" s="96">
        <v>1.96</v>
      </c>
      <c r="CC1352" s="96">
        <v>6.9401000000000002</v>
      </c>
      <c r="CD1352" s="96">
        <v>1.4</v>
      </c>
      <c r="CE1352" s="96">
        <v>1.4</v>
      </c>
      <c r="CF1352" s="31">
        <v>12</v>
      </c>
      <c r="CG1352" s="30">
        <v>1900</v>
      </c>
      <c r="CH1352" s="96">
        <v>1900</v>
      </c>
      <c r="CI1352" s="96">
        <v>1700</v>
      </c>
      <c r="CJ1352" s="98">
        <f>Population!$CG1352-Population!$CI1352</f>
        <v>200</v>
      </c>
      <c r="CK1352" s="120">
        <f>_xlfn.DAYS(Entries!$AY$2,Population!H1352)</f>
        <v>4869</v>
      </c>
      <c r="CL1352" s="120">
        <f t="shared" si="172"/>
        <v>1825</v>
      </c>
      <c r="CM1352" s="122">
        <f>Entries!$AY$5</f>
        <v>0.15</v>
      </c>
      <c r="CN1352" s="122">
        <f t="shared" si="170"/>
        <v>0.10526315789473684</v>
      </c>
      <c r="CO1352" s="121">
        <f t="shared" si="173"/>
        <v>0</v>
      </c>
      <c r="CP1352" s="30"/>
      <c r="CQ1352" s="19">
        <v>2</v>
      </c>
      <c r="CR1352" s="96" t="s">
        <v>118</v>
      </c>
      <c r="CS1352" s="96"/>
      <c r="CT1352" s="31"/>
      <c r="CU1352" s="30" t="s">
        <v>1121</v>
      </c>
      <c r="CV1352" s="96" t="s">
        <v>5293</v>
      </c>
      <c r="CW1352" s="96" t="s">
        <v>238</v>
      </c>
      <c r="CX1352" s="96" t="s">
        <v>1123</v>
      </c>
      <c r="CY1352" s="96" t="s">
        <v>150</v>
      </c>
      <c r="CZ1352" s="96" t="s">
        <v>151</v>
      </c>
      <c r="DA1352" s="31"/>
      <c r="DB1352" s="17" t="s">
        <v>15463</v>
      </c>
      <c r="DC1352" s="17" t="s">
        <v>15500</v>
      </c>
      <c r="DD1352" s="17">
        <v>1</v>
      </c>
      <c r="DE1352" s="17">
        <v>1</v>
      </c>
      <c r="DF1352" s="17">
        <v>10</v>
      </c>
      <c r="DG1352" s="23" t="s">
        <v>11177</v>
      </c>
      <c r="DH1352" s="145"/>
    </row>
    <row r="1353" spans="1:112" s="17" customFormat="1" x14ac:dyDescent="0.25">
      <c r="A1353" s="32" t="s">
        <v>5294</v>
      </c>
      <c r="B1353" s="98">
        <v>0</v>
      </c>
      <c r="C1353" s="64" t="s">
        <v>15461</v>
      </c>
      <c r="D1353" s="98" t="s">
        <v>5286</v>
      </c>
      <c r="E1353" s="98">
        <v>33412</v>
      </c>
      <c r="F1353" s="98" t="s">
        <v>5295</v>
      </c>
      <c r="G1353" s="33">
        <v>33409</v>
      </c>
      <c r="H1353" s="44">
        <v>39746</v>
      </c>
      <c r="I1353" s="98" t="s">
        <v>190</v>
      </c>
      <c r="J1353" s="98"/>
      <c r="K1353" s="98"/>
      <c r="L1353" s="98" t="s">
        <v>5296</v>
      </c>
      <c r="M1353" t="s">
        <v>236</v>
      </c>
      <c r="N1353" s="98" t="s">
        <v>236</v>
      </c>
      <c r="O1353" t="s">
        <v>238</v>
      </c>
      <c r="P1353" s="96" t="str">
        <f>VLOOKUP(N1353,Entries!J:K,2,FALSE)</f>
        <v>ITALY</v>
      </c>
      <c r="Q1353" s="38" t="s">
        <v>237</v>
      </c>
      <c r="R1353" s="32" t="s">
        <v>237</v>
      </c>
      <c r="S1353" s="98" t="s">
        <v>236</v>
      </c>
      <c r="T1353" t="s">
        <v>238</v>
      </c>
      <c r="U1353" s="39" t="s">
        <v>180</v>
      </c>
      <c r="V1353" s="103" t="s">
        <v>141</v>
      </c>
      <c r="W1353" s="64">
        <f>IF(VLOOKUP(R1353,Entries!N:P,3,FALSE)=V1353,1,VLOOKUP(R1353,Entries!N:P,3,FALSE))</f>
        <v>1</v>
      </c>
      <c r="X1353"/>
      <c r="Y1353"/>
      <c r="Z1353" s="95" t="s">
        <v>11139</v>
      </c>
      <c r="AA1353" s="95" t="s">
        <v>236</v>
      </c>
      <c r="AB1353" s="95" t="s">
        <v>180</v>
      </c>
      <c r="AC1353" s="98" t="s">
        <v>142</v>
      </c>
      <c r="AD1353" s="98" t="s">
        <v>1119</v>
      </c>
      <c r="AE1353" s="98" t="s">
        <v>180</v>
      </c>
      <c r="AF1353" s="98" t="s">
        <v>94</v>
      </c>
      <c r="AG1353" s="98" t="s">
        <v>11112</v>
      </c>
      <c r="AH1353" s="98"/>
      <c r="AI1353" s="98"/>
      <c r="AJ1353" s="98">
        <v>5</v>
      </c>
      <c r="AK1353" s="98" t="s">
        <v>95</v>
      </c>
      <c r="AL1353" s="98"/>
      <c r="AM1353" s="33"/>
      <c r="AN1353" s="32" t="s">
        <v>125</v>
      </c>
      <c r="AO1353" s="98" t="s">
        <v>97</v>
      </c>
      <c r="AP1353" s="33" t="s">
        <v>97</v>
      </c>
      <c r="AQ1353">
        <v>21104.524113480002</v>
      </c>
      <c r="AR1353" t="s">
        <v>6098</v>
      </c>
      <c r="AS1353" t="s">
        <v>11225</v>
      </c>
      <c r="AT1353" t="s">
        <v>13474</v>
      </c>
      <c r="AU1353">
        <v>97.888999999999996</v>
      </c>
      <c r="AV1353" s="98">
        <v>1.7084849960444444</v>
      </c>
      <c r="AW1353">
        <v>289.32240000000002</v>
      </c>
      <c r="AX1353" s="98">
        <v>5.0496274292266676</v>
      </c>
      <c r="AY1353">
        <v>1.3090000000000001E-4</v>
      </c>
      <c r="AZ1353">
        <v>88.041600000000003</v>
      </c>
      <c r="BA1353" s="98">
        <v>1.53661547904</v>
      </c>
      <c r="BB1353">
        <v>272.09820000000002</v>
      </c>
      <c r="BC1353" s="98">
        <v>4.7490084907466672</v>
      </c>
      <c r="BD1353">
        <v>14.821437209999999</v>
      </c>
      <c r="BE1353" s="96">
        <f t="shared" si="174"/>
        <v>7000.703577551425</v>
      </c>
      <c r="BF1353" s="96">
        <f t="shared" si="175"/>
        <v>630.61996964972695</v>
      </c>
      <c r="BG1353" s="96">
        <f t="shared" si="176"/>
        <v>628.78718545312313</v>
      </c>
      <c r="BH1353">
        <v>7007.009220662243</v>
      </c>
      <c r="BI1353">
        <v>1.2803592794412341E-3</v>
      </c>
      <c r="BJ1353">
        <v>1.708393643869504</v>
      </c>
      <c r="BK1353">
        <v>5.0496284684512114</v>
      </c>
      <c r="BL1353">
        <v>1.1934796324069741</v>
      </c>
      <c r="BM1353">
        <v>5.0921465135110262</v>
      </c>
      <c r="BN1353">
        <v>1.708485398409507</v>
      </c>
      <c r="BO1353">
        <v>5.0496284802190132</v>
      </c>
      <c r="BP1353">
        <v>1.4483830486550671E-3</v>
      </c>
      <c r="BQ1353">
        <v>1.1934796324069741</v>
      </c>
      <c r="BR1353">
        <v>6997.7437833458498</v>
      </c>
      <c r="BS1353" s="96">
        <v>636.87919682047959</v>
      </c>
      <c r="BT1353" s="96">
        <v>616.60836987122093</v>
      </c>
      <c r="BU1353">
        <v>5.0921465135110262</v>
      </c>
      <c r="BV1353" s="60" t="str">
        <f t="shared" si="171"/>
        <v>Earth Observation</v>
      </c>
      <c r="BW1353" s="32" t="s">
        <v>338</v>
      </c>
      <c r="BX1353" s="98">
        <v>1.4</v>
      </c>
      <c r="BY1353" s="98">
        <v>1.4</v>
      </c>
      <c r="BZ1353" s="98">
        <v>12</v>
      </c>
      <c r="CA1353" s="98">
        <v>15.267300000000001</v>
      </c>
      <c r="CB1353" s="98">
        <v>1.96</v>
      </c>
      <c r="CC1353" s="98">
        <v>6.9401000000000002</v>
      </c>
      <c r="CD1353" s="98">
        <v>1.4</v>
      </c>
      <c r="CE1353" s="98">
        <v>1.4</v>
      </c>
      <c r="CF1353" s="33">
        <v>12</v>
      </c>
      <c r="CG1353" s="32">
        <v>1900</v>
      </c>
      <c r="CH1353" s="98">
        <v>1900</v>
      </c>
      <c r="CI1353" s="98">
        <v>1700</v>
      </c>
      <c r="CJ1353" s="96">
        <f>Population!$CG1353-Population!$CI1353</f>
        <v>200</v>
      </c>
      <c r="CK1353" s="118">
        <f>_xlfn.DAYS(Entries!$AY$2,Population!H1353)</f>
        <v>4548</v>
      </c>
      <c r="CL1353" s="118">
        <f t="shared" si="172"/>
        <v>1825</v>
      </c>
      <c r="CM1353" s="117">
        <f>Entries!$AY$5</f>
        <v>0.15</v>
      </c>
      <c r="CN1353" s="117">
        <f t="shared" ref="CN1353:CN1417" si="177">CJ1353/CG1353</f>
        <v>0.10526315789473684</v>
      </c>
      <c r="CO1353" s="119">
        <f t="shared" si="173"/>
        <v>0</v>
      </c>
      <c r="CP1353" s="32"/>
      <c r="CQ1353" s="19">
        <v>4</v>
      </c>
      <c r="CR1353" s="98" t="s">
        <v>118</v>
      </c>
      <c r="CS1353" s="98"/>
      <c r="CT1353" s="33"/>
      <c r="CU1353" s="32" t="s">
        <v>1121</v>
      </c>
      <c r="CV1353" s="98" t="s">
        <v>5293</v>
      </c>
      <c r="CW1353" s="98" t="s">
        <v>238</v>
      </c>
      <c r="CX1353" s="98" t="s">
        <v>1123</v>
      </c>
      <c r="CY1353" s="98" t="s">
        <v>150</v>
      </c>
      <c r="CZ1353" s="98" t="s">
        <v>151</v>
      </c>
      <c r="DA1353" s="33"/>
      <c r="DB1353" s="17" t="s">
        <v>15463</v>
      </c>
      <c r="DC1353" s="17" t="s">
        <v>15500</v>
      </c>
      <c r="DD1353" s="17">
        <v>1</v>
      </c>
      <c r="DE1353" s="17">
        <v>1</v>
      </c>
      <c r="DF1353" s="17">
        <v>10</v>
      </c>
      <c r="DG1353" s="23" t="s">
        <v>11177</v>
      </c>
      <c r="DH1353" s="145"/>
    </row>
    <row r="1354" spans="1:112" s="17" customFormat="1" x14ac:dyDescent="0.25">
      <c r="A1354" s="30" t="s">
        <v>5298</v>
      </c>
      <c r="B1354" s="96">
        <v>0</v>
      </c>
      <c r="C1354" s="152" t="s">
        <v>15461</v>
      </c>
      <c r="D1354" s="96" t="s">
        <v>5286</v>
      </c>
      <c r="E1354" s="96">
        <v>37216</v>
      </c>
      <c r="F1354" s="96" t="s">
        <v>5299</v>
      </c>
      <c r="G1354" s="31">
        <v>37213</v>
      </c>
      <c r="H1354" s="43">
        <v>40488</v>
      </c>
      <c r="I1354" s="96" t="s">
        <v>190</v>
      </c>
      <c r="J1354" s="96"/>
      <c r="K1354" s="96"/>
      <c r="L1354" s="96" t="s">
        <v>400</v>
      </c>
      <c r="M1354" s="124" t="s">
        <v>236</v>
      </c>
      <c r="N1354" s="96" t="s">
        <v>236</v>
      </c>
      <c r="O1354" s="124" t="s">
        <v>238</v>
      </c>
      <c r="P1354" s="64" t="str">
        <f>VLOOKUP(N1354,Entries!J:K,2,FALSE)</f>
        <v>ITALY</v>
      </c>
      <c r="Q1354" s="123" t="s">
        <v>237</v>
      </c>
      <c r="R1354" s="30" t="s">
        <v>237</v>
      </c>
      <c r="S1354" s="96" t="s">
        <v>236</v>
      </c>
      <c r="T1354" s="124" t="s">
        <v>238</v>
      </c>
      <c r="U1354" s="125" t="s">
        <v>180</v>
      </c>
      <c r="V1354" s="106" t="s">
        <v>141</v>
      </c>
      <c r="W1354" s="64">
        <f>IF(VLOOKUP(R1354,Entries!N:P,3,FALSE)=V1354,1,VLOOKUP(R1354,Entries!N:P,3,FALSE))</f>
        <v>1</v>
      </c>
      <c r="X1354" s="124"/>
      <c r="Y1354" s="124"/>
      <c r="Z1354" s="105" t="s">
        <v>11139</v>
      </c>
      <c r="AA1354" s="105" t="s">
        <v>236</v>
      </c>
      <c r="AB1354" s="105" t="s">
        <v>180</v>
      </c>
      <c r="AC1354" s="96" t="s">
        <v>142</v>
      </c>
      <c r="AD1354" s="96" t="s">
        <v>1119</v>
      </c>
      <c r="AE1354" s="96" t="s">
        <v>180</v>
      </c>
      <c r="AF1354" s="96" t="s">
        <v>94</v>
      </c>
      <c r="AG1354" s="96" t="s">
        <v>11112</v>
      </c>
      <c r="AH1354" s="96"/>
      <c r="AI1354" s="96"/>
      <c r="AJ1354" s="96">
        <v>5</v>
      </c>
      <c r="AK1354" s="96" t="s">
        <v>95</v>
      </c>
      <c r="AL1354" s="96"/>
      <c r="AM1354" s="31"/>
      <c r="AN1354" s="30" t="s">
        <v>125</v>
      </c>
      <c r="AO1354" s="96" t="s">
        <v>97</v>
      </c>
      <c r="AP1354" s="31" t="s">
        <v>97</v>
      </c>
      <c r="AQ1354">
        <v>21104.48620168</v>
      </c>
      <c r="AR1354" t="s">
        <v>13475</v>
      </c>
      <c r="AS1354" t="s">
        <v>11225</v>
      </c>
      <c r="AT1354" t="s">
        <v>13476</v>
      </c>
      <c r="AU1354">
        <v>97.888999999999996</v>
      </c>
      <c r="AV1354" s="96">
        <v>1.7084849960444444</v>
      </c>
      <c r="AW1354">
        <v>289.28339999999997</v>
      </c>
      <c r="AX1354" s="96">
        <v>5.0489467509599999</v>
      </c>
      <c r="AY1354">
        <v>1.561E-4</v>
      </c>
      <c r="AZ1354">
        <v>81.192899999999995</v>
      </c>
      <c r="BA1354" s="96">
        <v>1.4170831394266665</v>
      </c>
      <c r="BB1354">
        <v>278.94760000000002</v>
      </c>
      <c r="BC1354" s="96">
        <v>4.868553047662223</v>
      </c>
      <c r="BD1354">
        <v>14.82153759</v>
      </c>
      <c r="BE1354" s="96">
        <f t="shared" si="174"/>
        <v>7000.6719689811662</v>
      </c>
      <c r="BF1354" s="96">
        <f t="shared" si="175"/>
        <v>630.76477387552495</v>
      </c>
      <c r="BG1354" s="96">
        <f t="shared" si="176"/>
        <v>628.57916408680831</v>
      </c>
      <c r="BH1354">
        <v>7006.9778816501093</v>
      </c>
      <c r="BI1354">
        <v>1.309322979247484E-3</v>
      </c>
      <c r="BJ1354">
        <v>1.7083936430296791</v>
      </c>
      <c r="BK1354">
        <v>5.0489477964497667</v>
      </c>
      <c r="BL1354">
        <v>1.1862552025963651</v>
      </c>
      <c r="BM1354">
        <v>5.0993831349782077</v>
      </c>
      <c r="BN1354">
        <v>1.7084853984162029</v>
      </c>
      <c r="BO1354">
        <v>5.0489478018317762</v>
      </c>
      <c r="BP1354">
        <v>1.464902149277657E-3</v>
      </c>
      <c r="BQ1354">
        <v>1.1862552025963651</v>
      </c>
      <c r="BR1354">
        <v>6997.7121614848866</v>
      </c>
      <c r="BS1354" s="96">
        <v>636.96312507027233</v>
      </c>
      <c r="BT1354" s="96">
        <v>616.4611978995008</v>
      </c>
      <c r="BU1354">
        <v>5.0993831349782077</v>
      </c>
      <c r="BV1354" s="65" t="str">
        <f t="shared" si="171"/>
        <v>Earth Observation</v>
      </c>
      <c r="BW1354" s="30" t="s">
        <v>338</v>
      </c>
      <c r="BX1354" s="96">
        <v>1.4</v>
      </c>
      <c r="BY1354" s="96">
        <v>1.4</v>
      </c>
      <c r="BZ1354" s="96">
        <v>12</v>
      </c>
      <c r="CA1354" s="96">
        <v>15.267300000000001</v>
      </c>
      <c r="CB1354" s="96">
        <v>1.96</v>
      </c>
      <c r="CC1354" s="96">
        <v>6.9401000000000002</v>
      </c>
      <c r="CD1354" s="96">
        <v>1.4</v>
      </c>
      <c r="CE1354" s="96">
        <v>1.4</v>
      </c>
      <c r="CF1354" s="31">
        <v>12</v>
      </c>
      <c r="CG1354" s="30">
        <v>1900</v>
      </c>
      <c r="CH1354" s="96">
        <v>1900</v>
      </c>
      <c r="CI1354" s="96">
        <v>1700</v>
      </c>
      <c r="CJ1354" s="98">
        <f>Population!$CG1354-Population!$CI1354</f>
        <v>200</v>
      </c>
      <c r="CK1354" s="120">
        <f>_xlfn.DAYS(Entries!$AY$2,Population!H1354)</f>
        <v>3806</v>
      </c>
      <c r="CL1354" s="120">
        <f t="shared" si="172"/>
        <v>1825</v>
      </c>
      <c r="CM1354" s="122">
        <f>Entries!$AY$5</f>
        <v>0.15</v>
      </c>
      <c r="CN1354" s="122">
        <f t="shared" si="177"/>
        <v>0.10526315789473684</v>
      </c>
      <c r="CO1354" s="121">
        <f t="shared" si="173"/>
        <v>0</v>
      </c>
      <c r="CP1354" s="30"/>
      <c r="CQ1354" s="19">
        <v>4</v>
      </c>
      <c r="CR1354" s="96" t="s">
        <v>118</v>
      </c>
      <c r="CS1354" s="96"/>
      <c r="CT1354" s="31"/>
      <c r="CU1354" s="30" t="s">
        <v>1121</v>
      </c>
      <c r="CV1354" s="96" t="s">
        <v>5293</v>
      </c>
      <c r="CW1354" s="96" t="s">
        <v>238</v>
      </c>
      <c r="CX1354" s="96" t="s">
        <v>1123</v>
      </c>
      <c r="CY1354" s="96" t="s">
        <v>150</v>
      </c>
      <c r="CZ1354" s="96" t="s">
        <v>151</v>
      </c>
      <c r="DA1354" s="31"/>
      <c r="DB1354" s="17" t="s">
        <v>15463</v>
      </c>
      <c r="DC1354" s="17" t="s">
        <v>15500</v>
      </c>
      <c r="DD1354" s="17">
        <v>1</v>
      </c>
      <c r="DE1354" s="17">
        <v>1</v>
      </c>
      <c r="DF1354" s="17">
        <v>10</v>
      </c>
      <c r="DG1354" s="23" t="s">
        <v>11177</v>
      </c>
      <c r="DH1354" s="145"/>
    </row>
    <row r="1355" spans="1:112" s="17" customFormat="1" x14ac:dyDescent="0.25">
      <c r="A1355" s="32" t="s">
        <v>5301</v>
      </c>
      <c r="B1355" s="98">
        <v>0</v>
      </c>
      <c r="C1355" s="64" t="s">
        <v>15461</v>
      </c>
      <c r="D1355" s="98"/>
      <c r="E1355" s="98">
        <v>39418</v>
      </c>
      <c r="F1355" s="98" t="s">
        <v>5302</v>
      </c>
      <c r="G1355" s="33">
        <v>39415</v>
      </c>
      <c r="H1355" s="44">
        <v>41599</v>
      </c>
      <c r="I1355" s="98" t="s">
        <v>207</v>
      </c>
      <c r="J1355" s="98"/>
      <c r="K1355" s="98"/>
      <c r="L1355" s="98" t="s">
        <v>208</v>
      </c>
      <c r="M1355" t="s">
        <v>156</v>
      </c>
      <c r="N1355" s="98" t="s">
        <v>156</v>
      </c>
      <c r="O1355" t="s">
        <v>157</v>
      </c>
      <c r="P1355" s="96" t="str">
        <f>VLOOKUP(N1355,Entries!J:K,2,FALSE)</f>
        <v>UNITED STATES OF AMERICA</v>
      </c>
      <c r="Q1355" s="38" t="s">
        <v>1538</v>
      </c>
      <c r="R1355" s="32" t="s">
        <v>1538</v>
      </c>
      <c r="S1355" s="98" t="s">
        <v>156</v>
      </c>
      <c r="T1355" t="s">
        <v>157</v>
      </c>
      <c r="U1355" s="39" t="s">
        <v>159</v>
      </c>
      <c r="V1355" s="33" t="s">
        <v>159</v>
      </c>
      <c r="W1355" s="64">
        <f>IF(VLOOKUP(R1355,Entries!N:P,3,FALSE)=V1355,1,VLOOKUP(R1355,Entries!N:P,3,FALSE))</f>
        <v>1</v>
      </c>
      <c r="X1355"/>
      <c r="Y1355"/>
      <c r="Z1355" s="98"/>
      <c r="AA1355" s="98"/>
      <c r="AB1355" s="98"/>
      <c r="AC1355" s="98" t="s">
        <v>239</v>
      </c>
      <c r="AD1355" s="98" t="s">
        <v>94</v>
      </c>
      <c r="AE1355" s="98" t="s">
        <v>94</v>
      </c>
      <c r="AF1355" s="98" t="s">
        <v>94</v>
      </c>
      <c r="AG1355" s="98"/>
      <c r="AH1355" s="98"/>
      <c r="AI1355" s="98"/>
      <c r="AJ1355" s="98">
        <v>6</v>
      </c>
      <c r="AK1355" s="98" t="s">
        <v>95</v>
      </c>
      <c r="AL1355" s="98"/>
      <c r="AM1355" s="33"/>
      <c r="AN1355" s="32" t="s">
        <v>96</v>
      </c>
      <c r="AO1355" s="98" t="s">
        <v>97</v>
      </c>
      <c r="AP1355" s="33" t="s">
        <v>97</v>
      </c>
      <c r="AQ1355">
        <v>21104.324983250001</v>
      </c>
      <c r="AR1355" t="s">
        <v>13477</v>
      </c>
      <c r="AS1355" t="s">
        <v>11225</v>
      </c>
      <c r="AT1355" t="s">
        <v>13478</v>
      </c>
      <c r="AU1355">
        <v>97.594300000000004</v>
      </c>
      <c r="AV1355" s="98">
        <v>1.703341511808889</v>
      </c>
      <c r="AW1355">
        <v>182.8425</v>
      </c>
      <c r="AX1355" s="98">
        <v>3.1912029736666669</v>
      </c>
      <c r="AY1355">
        <v>2.0284999999999999E-3</v>
      </c>
      <c r="AZ1355">
        <v>268.45249999999999</v>
      </c>
      <c r="BA1355" s="98">
        <v>4.6853790354444449</v>
      </c>
      <c r="BB1355">
        <v>91.437399999999997</v>
      </c>
      <c r="BC1355" s="98">
        <v>1.5958833574488889</v>
      </c>
      <c r="BD1355">
        <v>14.99130939</v>
      </c>
      <c r="BE1355" s="96">
        <f t="shared" si="174"/>
        <v>6947.7181195910516</v>
      </c>
      <c r="BF1355" s="96">
        <f t="shared" si="175"/>
        <v>590.81156579664184</v>
      </c>
      <c r="BG1355" s="96">
        <f t="shared" si="176"/>
        <v>562.62467338546139</v>
      </c>
      <c r="BH1355">
        <v>6954.0710715835758</v>
      </c>
      <c r="BI1355">
        <v>1.0480628957252841E-3</v>
      </c>
      <c r="BJ1355">
        <v>1.7032521477946021</v>
      </c>
      <c r="BK1355">
        <v>3.1912036377502591</v>
      </c>
      <c r="BL1355">
        <v>5.1229268361211604</v>
      </c>
      <c r="BM1355">
        <v>1.1583361707395281</v>
      </c>
      <c r="BN1355">
        <v>1.7033419133037819</v>
      </c>
      <c r="BO1355">
        <v>3.1912036370459962</v>
      </c>
      <c r="BP1355">
        <v>1.3088900418664689E-3</v>
      </c>
      <c r="BQ1355">
        <v>5.1229268361211604</v>
      </c>
      <c r="BR1355">
        <v>6944.722510948126</v>
      </c>
      <c r="BS1355" s="96">
        <v>582.81238908623254</v>
      </c>
      <c r="BT1355" s="96">
        <v>564.63263281001946</v>
      </c>
      <c r="BU1355">
        <v>1.1583361707395281</v>
      </c>
      <c r="BV1355" s="60" t="str">
        <f t="shared" si="171"/>
        <v>no propulsion</v>
      </c>
      <c r="BW1355" s="32" t="s">
        <v>104</v>
      </c>
      <c r="BX1355" s="98">
        <v>0.5</v>
      </c>
      <c r="BY1355" s="98">
        <v>1</v>
      </c>
      <c r="BZ1355" s="98">
        <v>0.5</v>
      </c>
      <c r="CA1355" s="98">
        <v>0.75</v>
      </c>
      <c r="CB1355" s="98">
        <v>0.25</v>
      </c>
      <c r="CC1355" s="98">
        <v>0.625</v>
      </c>
      <c r="CD1355" s="98">
        <v>0.8</v>
      </c>
      <c r="CE1355" s="98">
        <v>0.6</v>
      </c>
      <c r="CF1355" s="33">
        <v>0.6</v>
      </c>
      <c r="CG1355" s="32">
        <v>90</v>
      </c>
      <c r="CH1355" s="98">
        <v>90</v>
      </c>
      <c r="CI1355" s="98">
        <v>90</v>
      </c>
      <c r="CJ1355" s="96">
        <f>Population!$CG1355-Population!$CI1355</f>
        <v>0</v>
      </c>
      <c r="CK1355" s="118">
        <f>_xlfn.DAYS(Entries!$AY$2,Population!H1355)</f>
        <v>2695</v>
      </c>
      <c r="CL1355" s="118">
        <f t="shared" si="172"/>
        <v>2190</v>
      </c>
      <c r="CM1355" s="117">
        <f>Entries!$AY$5</f>
        <v>0.15</v>
      </c>
      <c r="CN1355" s="117">
        <f t="shared" si="177"/>
        <v>0</v>
      </c>
      <c r="CO1355" s="119" t="str">
        <f t="shared" si="173"/>
        <v>-</v>
      </c>
      <c r="CP1355" s="32" t="s">
        <v>103</v>
      </c>
      <c r="CQ1355" s="98">
        <v>0</v>
      </c>
      <c r="CR1355" s="98" t="s">
        <v>95</v>
      </c>
      <c r="CS1355" s="98"/>
      <c r="CT1355" s="33"/>
      <c r="CU1355" s="32" t="s">
        <v>5304</v>
      </c>
      <c r="CV1355" s="98" t="s">
        <v>5305</v>
      </c>
      <c r="CW1355" s="98" t="s">
        <v>157</v>
      </c>
      <c r="CX1355" s="98" t="s">
        <v>5306</v>
      </c>
      <c r="CY1355" s="98" t="s">
        <v>107</v>
      </c>
      <c r="CZ1355" s="98" t="s">
        <v>108</v>
      </c>
      <c r="DA1355" s="33"/>
      <c r="DB1355" s="17" t="s">
        <v>15462</v>
      </c>
      <c r="DC1355" s="17" t="s">
        <v>15500</v>
      </c>
      <c r="DD1355" s="17" t="s">
        <v>15500</v>
      </c>
      <c r="DE1355" s="17" t="s">
        <v>15500</v>
      </c>
      <c r="DF1355" s="17" t="s">
        <v>15500</v>
      </c>
      <c r="DG1355" s="23" t="s">
        <v>11171</v>
      </c>
      <c r="DH1355" s="145"/>
    </row>
    <row r="1356" spans="1:112" s="17" customFormat="1" x14ac:dyDescent="0.25">
      <c r="A1356" s="30" t="s">
        <v>5307</v>
      </c>
      <c r="B1356" s="15">
        <v>0</v>
      </c>
      <c r="C1356" s="152" t="s">
        <v>15461</v>
      </c>
      <c r="D1356" s="15"/>
      <c r="E1356" s="15">
        <v>40072</v>
      </c>
      <c r="F1356" s="15" t="s">
        <v>5308</v>
      </c>
      <c r="G1356" s="31">
        <v>40069</v>
      </c>
      <c r="H1356" s="43">
        <v>41828</v>
      </c>
      <c r="I1356" s="96" t="s">
        <v>271</v>
      </c>
      <c r="J1356" s="96"/>
      <c r="K1356" s="96"/>
      <c r="L1356" s="15" t="s">
        <v>272</v>
      </c>
      <c r="M1356" s="124" t="s">
        <v>156</v>
      </c>
      <c r="N1356" s="15" t="s">
        <v>156</v>
      </c>
      <c r="O1356" s="124" t="s">
        <v>157</v>
      </c>
      <c r="P1356" s="64" t="str">
        <f>VLOOKUP(N1356,Entries!J:K,2,FALSE)</f>
        <v>UNITED STATES OF AMERICA</v>
      </c>
      <c r="Q1356" s="123" t="s">
        <v>1538</v>
      </c>
      <c r="R1356" s="30" t="s">
        <v>1538</v>
      </c>
      <c r="S1356" s="15" t="s">
        <v>156</v>
      </c>
      <c r="T1356" s="124" t="s">
        <v>157</v>
      </c>
      <c r="U1356" s="125" t="s">
        <v>159</v>
      </c>
      <c r="V1356" s="31" t="s">
        <v>159</v>
      </c>
      <c r="W1356" s="64">
        <f>IF(VLOOKUP(R1356,Entries!N:P,3,FALSE)=V1356,1,VLOOKUP(R1356,Entries!N:P,3,FALSE))</f>
        <v>1</v>
      </c>
      <c r="X1356" s="124"/>
      <c r="Y1356" s="124"/>
      <c r="Z1356" s="15"/>
      <c r="AA1356" s="15"/>
      <c r="AB1356" s="96"/>
      <c r="AC1356" s="15" t="s">
        <v>239</v>
      </c>
      <c r="AD1356" s="15" t="s">
        <v>94</v>
      </c>
      <c r="AE1356" s="15" t="s">
        <v>94</v>
      </c>
      <c r="AF1356" s="96" t="s">
        <v>94</v>
      </c>
      <c r="AG1356" s="96"/>
      <c r="AH1356" s="96"/>
      <c r="AI1356" s="15"/>
      <c r="AJ1356" s="15">
        <v>6</v>
      </c>
      <c r="AK1356" s="15" t="s">
        <v>95</v>
      </c>
      <c r="AL1356" s="15"/>
      <c r="AM1356" s="31"/>
      <c r="AN1356" s="30" t="s">
        <v>125</v>
      </c>
      <c r="AO1356" s="15" t="s">
        <v>97</v>
      </c>
      <c r="AP1356" s="31" t="s">
        <v>97</v>
      </c>
      <c r="AQ1356">
        <v>21104.491844529999</v>
      </c>
      <c r="AR1356" t="s">
        <v>11712</v>
      </c>
      <c r="AS1356" t="s">
        <v>11225</v>
      </c>
      <c r="AT1356" t="s">
        <v>13479</v>
      </c>
      <c r="AU1356">
        <v>98.458100000000002</v>
      </c>
      <c r="AV1356" s="96">
        <v>1.7184176627511114</v>
      </c>
      <c r="AW1356">
        <v>305.4538</v>
      </c>
      <c r="AX1356" s="96">
        <v>5.3311734136088891</v>
      </c>
      <c r="AY1356">
        <v>5.2189999999999995E-4</v>
      </c>
      <c r="AZ1356">
        <v>246.84119999999999</v>
      </c>
      <c r="BA1356" s="96">
        <v>4.3081907732799998</v>
      </c>
      <c r="BB1356">
        <v>113.22490000000001</v>
      </c>
      <c r="BC1356" s="96">
        <v>1.9761468891155558</v>
      </c>
      <c r="BD1356">
        <v>14.81393808</v>
      </c>
      <c r="BE1356" s="96">
        <f t="shared" si="174"/>
        <v>7003.0659814607397</v>
      </c>
      <c r="BF1356" s="96">
        <f t="shared" si="175"/>
        <v>635.72088159646501</v>
      </c>
      <c r="BG1356" s="96">
        <f t="shared" si="176"/>
        <v>628.4110813250154</v>
      </c>
      <c r="BH1356">
        <v>7009.3668840749633</v>
      </c>
      <c r="BI1356">
        <v>6.3475662274239443E-4</v>
      </c>
      <c r="BJ1356">
        <v>1.7183199507957509</v>
      </c>
      <c r="BK1356">
        <v>5.3311745228422138</v>
      </c>
      <c r="BL1356">
        <v>1.14190892962089</v>
      </c>
      <c r="BM1356">
        <v>5.142430106626863</v>
      </c>
      <c r="BN1356">
        <v>1.718418069361398</v>
      </c>
      <c r="BO1356">
        <v>5.3311745229430034</v>
      </c>
      <c r="BP1356">
        <v>1.0852653599482561E-3</v>
      </c>
      <c r="BQ1356">
        <v>1.14190892962089</v>
      </c>
      <c r="BR1356">
        <v>7000.1336519835968</v>
      </c>
      <c r="BS1356" s="96">
        <v>636.73065455110282</v>
      </c>
      <c r="BT1356" s="96">
        <v>621.53664941609077</v>
      </c>
      <c r="BU1356">
        <v>5.142430106626863</v>
      </c>
      <c r="BV1356" s="65" t="str">
        <f t="shared" si="171"/>
        <v>no propulsion</v>
      </c>
      <c r="BW1356" s="30" t="s">
        <v>104</v>
      </c>
      <c r="BX1356" s="15">
        <v>0.5</v>
      </c>
      <c r="BY1356" s="15">
        <v>1</v>
      </c>
      <c r="BZ1356" s="15">
        <v>0.5</v>
      </c>
      <c r="CA1356" s="15">
        <v>0.75</v>
      </c>
      <c r="CB1356" s="15">
        <v>0.25</v>
      </c>
      <c r="CC1356" s="15">
        <v>0.625</v>
      </c>
      <c r="CD1356" s="15">
        <v>0.8</v>
      </c>
      <c r="CE1356" s="15">
        <v>0.6</v>
      </c>
      <c r="CF1356" s="31">
        <v>0.6</v>
      </c>
      <c r="CG1356" s="30">
        <v>82</v>
      </c>
      <c r="CH1356" s="15">
        <v>82</v>
      </c>
      <c r="CI1356" s="15">
        <v>82</v>
      </c>
      <c r="CJ1356" s="98">
        <f>Population!$CG1356-Population!$CI1356</f>
        <v>0</v>
      </c>
      <c r="CK1356" s="120">
        <f>_xlfn.DAYS(Entries!$AY$2,Population!H1356)</f>
        <v>2466</v>
      </c>
      <c r="CL1356" s="120">
        <f t="shared" si="172"/>
        <v>2190</v>
      </c>
      <c r="CM1356" s="122">
        <f>Entries!$AY$5</f>
        <v>0.15</v>
      </c>
      <c r="CN1356" s="122">
        <f t="shared" si="177"/>
        <v>0</v>
      </c>
      <c r="CO1356" s="121" t="str">
        <f t="shared" si="173"/>
        <v>-</v>
      </c>
      <c r="CP1356" s="30" t="s">
        <v>103</v>
      </c>
      <c r="CQ1356" s="96">
        <v>0</v>
      </c>
      <c r="CR1356" s="15" t="s">
        <v>95</v>
      </c>
      <c r="CS1356" s="15"/>
      <c r="CT1356" s="31"/>
      <c r="CU1356" s="30" t="s">
        <v>5304</v>
      </c>
      <c r="CV1356" s="15" t="s">
        <v>5305</v>
      </c>
      <c r="CW1356" s="15" t="s">
        <v>157</v>
      </c>
      <c r="CX1356" s="15" t="s">
        <v>5310</v>
      </c>
      <c r="CY1356" s="15" t="s">
        <v>107</v>
      </c>
      <c r="CZ1356" s="15" t="s">
        <v>108</v>
      </c>
      <c r="DA1356" s="31"/>
      <c r="DB1356" s="17" t="s">
        <v>15462</v>
      </c>
      <c r="DC1356" s="17" t="s">
        <v>15500</v>
      </c>
      <c r="DD1356" s="17" t="s">
        <v>15500</v>
      </c>
      <c r="DE1356" s="17" t="s">
        <v>15500</v>
      </c>
      <c r="DF1356" s="17" t="s">
        <v>15500</v>
      </c>
      <c r="DG1356" s="23" t="s">
        <v>11171</v>
      </c>
      <c r="DH1356" s="145"/>
    </row>
    <row r="1357" spans="1:112" s="17" customFormat="1" x14ac:dyDescent="0.25">
      <c r="A1357" s="20" t="s">
        <v>11198</v>
      </c>
      <c r="B1357" s="96"/>
      <c r="C1357" s="136" t="s">
        <v>11188</v>
      </c>
      <c r="D1357" s="96"/>
      <c r="E1357">
        <v>41601</v>
      </c>
      <c r="F1357" s="96" t="s">
        <v>11199</v>
      </c>
      <c r="G1357" s="31">
        <v>41598</v>
      </c>
      <c r="H1357" s="43"/>
      <c r="I1357" s="96"/>
      <c r="J1357" s="96"/>
      <c r="K1357" s="96"/>
      <c r="L1357" s="96"/>
      <c r="M1357" s="124"/>
      <c r="N1357" s="96"/>
      <c r="O1357" s="124"/>
      <c r="P1357" s="64"/>
      <c r="Q1357" s="123"/>
      <c r="R1357" s="30"/>
      <c r="S1357" s="96"/>
      <c r="T1357" s="124"/>
      <c r="U1357" s="125"/>
      <c r="V1357" s="31"/>
      <c r="W1357" s="64"/>
      <c r="X1357" s="124"/>
      <c r="Y1357" s="124"/>
      <c r="Z1357" s="96"/>
      <c r="AA1357" s="96"/>
      <c r="AB1357" s="96"/>
      <c r="AC1357" s="96"/>
      <c r="AD1357" s="96"/>
      <c r="AE1357" s="96"/>
      <c r="AF1357" s="96"/>
      <c r="AG1357" s="96"/>
      <c r="AH1357" s="96"/>
      <c r="AI1357" s="96"/>
      <c r="AJ1357" s="96"/>
      <c r="AK1357" s="96"/>
      <c r="AL1357" s="96"/>
      <c r="AM1357" s="31"/>
      <c r="AN1357" s="30"/>
      <c r="AO1357" s="96"/>
      <c r="AP1357" s="31"/>
      <c r="AQ1357">
        <v>21104.274045890001</v>
      </c>
      <c r="AR1357" t="s">
        <v>11405</v>
      </c>
      <c r="AS1357" t="s">
        <v>11225</v>
      </c>
      <c r="AT1357" t="s">
        <v>13480</v>
      </c>
      <c r="AU1357">
        <v>97.194000000000003</v>
      </c>
      <c r="AV1357" s="96"/>
      <c r="AW1357">
        <v>182.9212</v>
      </c>
      <c r="AX1357" s="96"/>
      <c r="AY1357">
        <v>3.5169999999999998E-4</v>
      </c>
      <c r="AZ1357">
        <v>127.5898</v>
      </c>
      <c r="BA1357" s="96"/>
      <c r="BB1357">
        <v>232.5667</v>
      </c>
      <c r="BC1357" s="96"/>
      <c r="BD1357">
        <v>15.387030859999999</v>
      </c>
      <c r="BE1357" s="96">
        <f t="shared" si="174"/>
        <v>6828.0813240710831</v>
      </c>
      <c r="BF1357" s="96">
        <f t="shared" si="175"/>
        <v>459.48276027275824</v>
      </c>
      <c r="BG1357" s="96">
        <f t="shared" si="176"/>
        <v>454.67988786940805</v>
      </c>
      <c r="BH1357">
        <v>6834.5436000341879</v>
      </c>
      <c r="BI1357">
        <v>1.3938418556103591E-3</v>
      </c>
      <c r="BJ1357">
        <v>1.696267209941106</v>
      </c>
      <c r="BK1357">
        <v>3.1925772118694291</v>
      </c>
      <c r="BL1357">
        <v>1.373403779601303</v>
      </c>
      <c r="BM1357">
        <v>4.9125135578547434</v>
      </c>
      <c r="BN1357">
        <v>1.69635536199399</v>
      </c>
      <c r="BO1357">
        <v>3.192577212318163</v>
      </c>
      <c r="BP1357">
        <v>1.6203518670041819E-3</v>
      </c>
      <c r="BQ1357">
        <v>1.373403779601303</v>
      </c>
      <c r="BR1357">
        <v>6825.0156627015804</v>
      </c>
      <c r="BS1357" s="96"/>
      <c r="BT1357" s="96"/>
      <c r="BU1357">
        <v>4.9125135578547434</v>
      </c>
      <c r="BV1357" s="65"/>
      <c r="BW1357" s="30"/>
      <c r="BX1357" s="96"/>
      <c r="BY1357" s="96"/>
      <c r="BZ1357" s="96"/>
      <c r="CA1357" s="96"/>
      <c r="CB1357" s="96"/>
      <c r="CC1357" s="96"/>
      <c r="CD1357" s="96"/>
      <c r="CE1357" s="96"/>
      <c r="CF1357" s="31"/>
      <c r="CG1357" s="30"/>
      <c r="CH1357" s="96"/>
      <c r="CI1357" s="96"/>
      <c r="CJ1357" s="98"/>
      <c r="CK1357" s="120"/>
      <c r="CL1357" s="120"/>
      <c r="CM1357" s="122"/>
      <c r="CN1357" s="122"/>
      <c r="CO1357" s="121"/>
      <c r="CP1357" s="30"/>
      <c r="CQ1357" s="96">
        <v>0</v>
      </c>
      <c r="CR1357" s="96"/>
      <c r="CS1357" s="96"/>
      <c r="CT1357" s="31"/>
      <c r="CU1357" s="30"/>
      <c r="CV1357" s="96"/>
      <c r="CW1357" s="96"/>
      <c r="CX1357" s="96"/>
      <c r="CY1357" s="96"/>
      <c r="CZ1357" s="96"/>
      <c r="DA1357" s="31"/>
      <c r="DB1357" s="17" t="s">
        <v>15462</v>
      </c>
      <c r="DC1357" s="17" t="s">
        <v>15500</v>
      </c>
      <c r="DD1357" s="17" t="s">
        <v>15500</v>
      </c>
      <c r="DE1357" s="17" t="s">
        <v>15500</v>
      </c>
      <c r="DF1357" s="17" t="s">
        <v>15500</v>
      </c>
      <c r="DG1357" s="23" t="s">
        <v>11172</v>
      </c>
      <c r="DH1357" s="145"/>
    </row>
    <row r="1358" spans="1:112" s="17" customFormat="1" x14ac:dyDescent="0.25">
      <c r="A1358" s="30" t="s">
        <v>5311</v>
      </c>
      <c r="B1358" s="15">
        <v>0</v>
      </c>
      <c r="C1358" s="96" t="s">
        <v>15461</v>
      </c>
      <c r="D1358" s="15"/>
      <c r="E1358" s="15">
        <v>42988</v>
      </c>
      <c r="F1358" s="15" t="s">
        <v>5312</v>
      </c>
      <c r="G1358" s="31">
        <v>47436</v>
      </c>
      <c r="H1358" s="43">
        <v>43039</v>
      </c>
      <c r="I1358" s="96" t="s">
        <v>190</v>
      </c>
      <c r="J1358" s="96"/>
      <c r="K1358" s="96"/>
      <c r="L1358" s="15" t="s">
        <v>1629</v>
      </c>
      <c r="M1358" s="124" t="s">
        <v>156</v>
      </c>
      <c r="N1358" s="15" t="s">
        <v>156</v>
      </c>
      <c r="O1358" s="124" t="s">
        <v>157</v>
      </c>
      <c r="P1358" s="96" t="str">
        <f>VLOOKUP(N1358,Entries!J:K,2,FALSE)</f>
        <v>UNITED STATES OF AMERICA</v>
      </c>
      <c r="Q1358" s="123" t="s">
        <v>1538</v>
      </c>
      <c r="R1358" s="30" t="s">
        <v>1538</v>
      </c>
      <c r="S1358" s="15" t="s">
        <v>156</v>
      </c>
      <c r="T1358" s="124" t="s">
        <v>157</v>
      </c>
      <c r="U1358" s="125" t="s">
        <v>159</v>
      </c>
      <c r="V1358" s="31" t="s">
        <v>159</v>
      </c>
      <c r="W1358" s="64">
        <f>IF(VLOOKUP(R1358,Entries!N:P,3,FALSE)=V1358,1,VLOOKUP(R1358,Entries!N:P,3,FALSE))</f>
        <v>1</v>
      </c>
      <c r="X1358" s="124"/>
      <c r="Y1358" s="124"/>
      <c r="Z1358" s="15"/>
      <c r="AA1358" s="15"/>
      <c r="AB1358" s="96"/>
      <c r="AC1358" s="15" t="s">
        <v>239</v>
      </c>
      <c r="AD1358" s="15" t="s">
        <v>94</v>
      </c>
      <c r="AE1358" s="15" t="s">
        <v>94</v>
      </c>
      <c r="AF1358" s="96" t="s">
        <v>94</v>
      </c>
      <c r="AG1358" s="96"/>
      <c r="AH1358" s="96"/>
      <c r="AI1358" s="15"/>
      <c r="AJ1358" s="15">
        <v>6</v>
      </c>
      <c r="AK1358" s="15" t="s">
        <v>95</v>
      </c>
      <c r="AL1358" s="15"/>
      <c r="AM1358" s="31"/>
      <c r="AN1358" s="30" t="s">
        <v>96</v>
      </c>
      <c r="AO1358" s="15" t="s">
        <v>97</v>
      </c>
      <c r="AP1358" s="31" t="s">
        <v>97</v>
      </c>
      <c r="AQ1358">
        <v>21104.412830540001</v>
      </c>
      <c r="AR1358" t="s">
        <v>13481</v>
      </c>
      <c r="AS1358" t="s">
        <v>11225</v>
      </c>
      <c r="AT1358" t="s">
        <v>13482</v>
      </c>
      <c r="AU1358">
        <v>97.255600000000001</v>
      </c>
      <c r="AV1358" s="96">
        <v>1.6974300828622224</v>
      </c>
      <c r="AW1358">
        <v>220.94149999999999</v>
      </c>
      <c r="AX1358" s="96">
        <v>3.8561558270444443</v>
      </c>
      <c r="AY1358">
        <v>4.66E-4</v>
      </c>
      <c r="AZ1358">
        <v>99.234999999999999</v>
      </c>
      <c r="BA1358" s="96">
        <v>1.7319771228888889</v>
      </c>
      <c r="BB1358">
        <v>260.94229999999999</v>
      </c>
      <c r="BC1358" s="96">
        <v>4.554301345231111</v>
      </c>
      <c r="BD1358">
        <v>15.395847099999999</v>
      </c>
      <c r="BE1358" s="96">
        <f t="shared" si="174"/>
        <v>6825.4743981021575</v>
      </c>
      <c r="BF1358" s="96">
        <f t="shared" si="175"/>
        <v>457.65506917167386</v>
      </c>
      <c r="BG1358" s="96">
        <f t="shared" si="176"/>
        <v>451.29372703264198</v>
      </c>
      <c r="BH1358">
        <v>6831.9409371358479</v>
      </c>
      <c r="BI1358">
        <v>1.6028048552589539E-3</v>
      </c>
      <c r="BJ1358">
        <v>1.6973415265306659</v>
      </c>
      <c r="BK1358">
        <v>3.8561566293917671</v>
      </c>
      <c r="BL1358">
        <v>1.3096079047566549</v>
      </c>
      <c r="BM1358">
        <v>4.976672788445863</v>
      </c>
      <c r="BN1358">
        <v>1.6974304852789051</v>
      </c>
      <c r="BO1358">
        <v>3.8561566299828902</v>
      </c>
      <c r="BP1358">
        <v>1.744123278768149E-3</v>
      </c>
      <c r="BQ1358">
        <v>1.3096079047566549</v>
      </c>
      <c r="BR1358">
        <v>6822.4101663094907</v>
      </c>
      <c r="BS1358" s="96">
        <v>463.30929069785452</v>
      </c>
      <c r="BT1358" s="96">
        <v>439.51104192112598</v>
      </c>
      <c r="BU1358">
        <v>4.976672788445863</v>
      </c>
      <c r="BV1358" s="60" t="str">
        <f t="shared" ref="BV1358:BV1389" si="178">IF(AND(CR1358="Real",CQ1358=0),"no propulsion",IF(AND(BX1358&lt;0.2,BY1358&lt;0.2,BZ1358&lt;0.2),"too small",IF(OR(D1358="Starlink v0.9",D1358="Starlink v1.0"),"Starlink",IF(D1358="OneWeb","OneWeb",IF(AND(AE1358="Earth Observation",AO1358="Sunsynchron"),"sunsynchronous observation",IF(AF1358="Earth Observation","Earth Observation"))))))</f>
        <v>sunsynchronous observation</v>
      </c>
      <c r="BW1358" s="30" t="s">
        <v>104</v>
      </c>
      <c r="BX1358" s="15">
        <v>0.5</v>
      </c>
      <c r="BY1358" s="15">
        <v>1.2</v>
      </c>
      <c r="BZ1358" s="15">
        <v>0.5</v>
      </c>
      <c r="CA1358" s="96">
        <v>0.88460000000000005</v>
      </c>
      <c r="CB1358" s="96">
        <v>0.25</v>
      </c>
      <c r="CC1358" s="96">
        <v>0.72499999999999998</v>
      </c>
      <c r="CD1358" s="15">
        <v>1.2</v>
      </c>
      <c r="CE1358" s="15">
        <v>0.5</v>
      </c>
      <c r="CF1358" s="31">
        <v>0.5</v>
      </c>
      <c r="CG1358" s="30">
        <v>110</v>
      </c>
      <c r="CH1358" s="15">
        <v>110</v>
      </c>
      <c r="CI1358" s="15">
        <v>110</v>
      </c>
      <c r="CJ1358" s="96">
        <f>Population!$CG1358-Population!$CI1358</f>
        <v>0</v>
      </c>
      <c r="CK1358" s="118">
        <f>_xlfn.DAYS(Entries!$AY$2,Population!H1358)</f>
        <v>1255</v>
      </c>
      <c r="CL1358" s="118">
        <f t="shared" ref="CL1358:CL1389" si="179">AJ1358*365</f>
        <v>2190</v>
      </c>
      <c r="CM1358" s="117">
        <f>Entries!$AY$5</f>
        <v>0.15</v>
      </c>
      <c r="CN1358" s="117">
        <f t="shared" si="177"/>
        <v>0</v>
      </c>
      <c r="CO1358" s="119">
        <f t="shared" ref="CO1358:CO1389" si="180">IF(CQ1358=0,"-",MAX(0,1-(1-CM1358)/CL1358*CK1358))</f>
        <v>0.51289954337899546</v>
      </c>
      <c r="CP1358" s="30" t="s">
        <v>5314</v>
      </c>
      <c r="CQ1358" s="15">
        <v>4</v>
      </c>
      <c r="CR1358" s="15" t="s">
        <v>95</v>
      </c>
      <c r="CS1358" s="15"/>
      <c r="CT1358" s="31"/>
      <c r="CU1358" s="30" t="s">
        <v>2071</v>
      </c>
      <c r="CV1358" s="15" t="s">
        <v>5315</v>
      </c>
      <c r="CW1358" s="15" t="s">
        <v>157</v>
      </c>
      <c r="CX1358" s="15" t="s">
        <v>5316</v>
      </c>
      <c r="CY1358" s="15" t="s">
        <v>107</v>
      </c>
      <c r="CZ1358" s="15" t="s">
        <v>108</v>
      </c>
      <c r="DA1358" s="31"/>
      <c r="DB1358" s="17" t="s">
        <v>15463</v>
      </c>
      <c r="DC1358" s="17" t="s">
        <v>15500</v>
      </c>
      <c r="DD1358" s="17">
        <v>1</v>
      </c>
      <c r="DE1358" s="17">
        <v>1</v>
      </c>
      <c r="DF1358" s="17">
        <v>10</v>
      </c>
      <c r="DG1358" s="23" t="s">
        <v>11182</v>
      </c>
      <c r="DH1358" s="145" t="s">
        <v>11186</v>
      </c>
    </row>
    <row r="1359" spans="1:112" s="17" customFormat="1" x14ac:dyDescent="0.25">
      <c r="A1359" s="32" t="s">
        <v>5317</v>
      </c>
      <c r="B1359" s="18">
        <v>0</v>
      </c>
      <c r="C1359" s="98" t="s">
        <v>15461</v>
      </c>
      <c r="D1359" s="18"/>
      <c r="E1359" s="18">
        <v>42987</v>
      </c>
      <c r="F1359" s="18" t="s">
        <v>5318</v>
      </c>
      <c r="G1359" s="33">
        <v>47433</v>
      </c>
      <c r="H1359" s="44">
        <v>43039</v>
      </c>
      <c r="I1359" s="98" t="s">
        <v>190</v>
      </c>
      <c r="J1359" s="98"/>
      <c r="K1359" s="98"/>
      <c r="L1359" s="18" t="s">
        <v>1629</v>
      </c>
      <c r="M1359" t="s">
        <v>156</v>
      </c>
      <c r="N1359" s="18" t="s">
        <v>156</v>
      </c>
      <c r="O1359" t="s">
        <v>157</v>
      </c>
      <c r="P1359" s="64" t="str">
        <f>VLOOKUP(N1359,Entries!J:K,2,FALSE)</f>
        <v>UNITED STATES OF AMERICA</v>
      </c>
      <c r="Q1359" s="38" t="s">
        <v>1538</v>
      </c>
      <c r="R1359" s="32" t="s">
        <v>1538</v>
      </c>
      <c r="S1359" s="18" t="s">
        <v>156</v>
      </c>
      <c r="T1359" t="s">
        <v>157</v>
      </c>
      <c r="U1359" s="39" t="s">
        <v>159</v>
      </c>
      <c r="V1359" s="33" t="s">
        <v>159</v>
      </c>
      <c r="W1359" s="64">
        <f>IF(VLOOKUP(R1359,Entries!N:P,3,FALSE)=V1359,1,VLOOKUP(R1359,Entries!N:P,3,FALSE))</f>
        <v>1</v>
      </c>
      <c r="X1359"/>
      <c r="Y1359"/>
      <c r="Z1359" s="18"/>
      <c r="AA1359" s="18"/>
      <c r="AB1359" s="98"/>
      <c r="AC1359" s="18" t="s">
        <v>239</v>
      </c>
      <c r="AD1359" s="18" t="s">
        <v>94</v>
      </c>
      <c r="AE1359" s="18" t="s">
        <v>94</v>
      </c>
      <c r="AF1359" s="98" t="s">
        <v>94</v>
      </c>
      <c r="AG1359" s="98"/>
      <c r="AH1359" s="98"/>
      <c r="AI1359" s="18"/>
      <c r="AJ1359" s="18">
        <v>6</v>
      </c>
      <c r="AK1359" s="18" t="s">
        <v>95</v>
      </c>
      <c r="AL1359" s="18"/>
      <c r="AM1359" s="33"/>
      <c r="AN1359" s="32" t="s">
        <v>96</v>
      </c>
      <c r="AO1359" s="18" t="s">
        <v>97</v>
      </c>
      <c r="AP1359" s="33" t="s">
        <v>97</v>
      </c>
      <c r="AQ1359">
        <v>21104.55261771</v>
      </c>
      <c r="AR1359" t="s">
        <v>13483</v>
      </c>
      <c r="AS1359" t="s">
        <v>11225</v>
      </c>
      <c r="AT1359" t="s">
        <v>13484</v>
      </c>
      <c r="AU1359">
        <v>97.2517</v>
      </c>
      <c r="AV1359" s="98">
        <v>1.6973620150355555</v>
      </c>
      <c r="AW1359">
        <v>221.13990000000001</v>
      </c>
      <c r="AX1359" s="98">
        <v>3.8596185595600003</v>
      </c>
      <c r="AY1359">
        <v>1.0705999999999999E-3</v>
      </c>
      <c r="AZ1359">
        <v>51.596400000000003</v>
      </c>
      <c r="BA1359" s="98">
        <v>0.90052687482666682</v>
      </c>
      <c r="BB1359">
        <v>308.62419999999997</v>
      </c>
      <c r="BC1359" s="98">
        <v>5.386507320702222</v>
      </c>
      <c r="BD1359">
        <v>15.39523384</v>
      </c>
      <c r="BE1359" s="96">
        <f t="shared" si="174"/>
        <v>6825.6556560457439</v>
      </c>
      <c r="BF1359" s="96">
        <f t="shared" si="175"/>
        <v>461.9632029911063</v>
      </c>
      <c r="BG1359" s="96">
        <f t="shared" si="176"/>
        <v>447.34810910038141</v>
      </c>
      <c r="BH1359">
        <v>6832.1314924745884</v>
      </c>
      <c r="BI1359">
        <v>2.2470039131521082E-3</v>
      </c>
      <c r="BJ1359">
        <v>1.697273509862445</v>
      </c>
      <c r="BK1359">
        <v>3.8596193624646569</v>
      </c>
      <c r="BL1359">
        <v>1.031175490488111</v>
      </c>
      <c r="BM1359">
        <v>5.2558622733633129</v>
      </c>
      <c r="BN1359">
        <v>1.6973624175824999</v>
      </c>
      <c r="BO1359">
        <v>3.8596193632116642</v>
      </c>
      <c r="BP1359">
        <v>2.1660185422488292E-3</v>
      </c>
      <c r="BQ1359">
        <v>1.031175490488111</v>
      </c>
      <c r="BR1359">
        <v>6822.5913413416974</v>
      </c>
      <c r="BS1359" s="96">
        <v>466.36920069322969</v>
      </c>
      <c r="BT1359" s="96">
        <v>436.8134819901652</v>
      </c>
      <c r="BU1359">
        <v>5.2558622733633129</v>
      </c>
      <c r="BV1359" s="65" t="str">
        <f t="shared" si="178"/>
        <v>sunsynchronous observation</v>
      </c>
      <c r="BW1359" s="32" t="s">
        <v>104</v>
      </c>
      <c r="BX1359" s="18">
        <v>0.5</v>
      </c>
      <c r="BY1359" s="18">
        <v>1.2</v>
      </c>
      <c r="BZ1359" s="18">
        <v>0.5</v>
      </c>
      <c r="CA1359" s="18">
        <v>0.88460000000000005</v>
      </c>
      <c r="CB1359" s="18">
        <v>0.25</v>
      </c>
      <c r="CC1359" s="18">
        <v>0.72499999999999998</v>
      </c>
      <c r="CD1359" s="18">
        <v>1.2</v>
      </c>
      <c r="CE1359" s="18">
        <v>0.5</v>
      </c>
      <c r="CF1359" s="33">
        <v>0.5</v>
      </c>
      <c r="CG1359" s="32">
        <v>110</v>
      </c>
      <c r="CH1359" s="18">
        <v>110</v>
      </c>
      <c r="CI1359" s="18">
        <v>110</v>
      </c>
      <c r="CJ1359" s="98">
        <f>Population!$CG1359-Population!$CI1359</f>
        <v>0</v>
      </c>
      <c r="CK1359" s="120">
        <f>_xlfn.DAYS(Entries!$AY$2,Population!H1359)</f>
        <v>1255</v>
      </c>
      <c r="CL1359" s="120">
        <f t="shared" si="179"/>
        <v>2190</v>
      </c>
      <c r="CM1359" s="122">
        <f>Entries!$AY$5</f>
        <v>0.15</v>
      </c>
      <c r="CN1359" s="122">
        <f t="shared" si="177"/>
        <v>0</v>
      </c>
      <c r="CO1359" s="121">
        <f t="shared" si="180"/>
        <v>0.51289954337899546</v>
      </c>
      <c r="CP1359" s="32" t="s">
        <v>5314</v>
      </c>
      <c r="CQ1359" s="18">
        <v>4</v>
      </c>
      <c r="CR1359" s="18" t="s">
        <v>95</v>
      </c>
      <c r="CS1359" s="18"/>
      <c r="CT1359" s="33"/>
      <c r="CU1359" s="32" t="s">
        <v>2071</v>
      </c>
      <c r="CV1359" s="18" t="s">
        <v>5315</v>
      </c>
      <c r="CW1359" s="18" t="s">
        <v>157</v>
      </c>
      <c r="CX1359" s="18" t="s">
        <v>5316</v>
      </c>
      <c r="CY1359" s="18" t="s">
        <v>107</v>
      </c>
      <c r="CZ1359" s="18" t="s">
        <v>108</v>
      </c>
      <c r="DA1359" s="33"/>
      <c r="DB1359" s="17" t="s">
        <v>15463</v>
      </c>
      <c r="DC1359" s="17" t="s">
        <v>15500</v>
      </c>
      <c r="DD1359" s="17">
        <v>1</v>
      </c>
      <c r="DE1359" s="17">
        <v>1</v>
      </c>
      <c r="DF1359" s="17">
        <v>10</v>
      </c>
      <c r="DG1359" s="23" t="s">
        <v>11182</v>
      </c>
      <c r="DH1359" s="145" t="s">
        <v>11186</v>
      </c>
    </row>
    <row r="1360" spans="1:112" s="17" customFormat="1" x14ac:dyDescent="0.25">
      <c r="A1360" s="30" t="s">
        <v>5320</v>
      </c>
      <c r="B1360" s="15">
        <v>0</v>
      </c>
      <c r="C1360" s="96" t="s">
        <v>15461</v>
      </c>
      <c r="D1360" s="15"/>
      <c r="E1360" s="15">
        <v>43797</v>
      </c>
      <c r="F1360" s="15" t="s">
        <v>5321</v>
      </c>
      <c r="G1360" s="31">
        <v>57543</v>
      </c>
      <c r="H1360" s="43">
        <v>43437</v>
      </c>
      <c r="I1360" s="96" t="s">
        <v>190</v>
      </c>
      <c r="J1360" s="96"/>
      <c r="K1360" s="96"/>
      <c r="L1360" s="15" t="s">
        <v>285</v>
      </c>
      <c r="M1360" s="124" t="s">
        <v>156</v>
      </c>
      <c r="N1360" s="15" t="s">
        <v>156</v>
      </c>
      <c r="O1360" s="124" t="s">
        <v>11127</v>
      </c>
      <c r="P1360" s="96" t="str">
        <f>VLOOKUP(N1360,Entries!J:K,2,FALSE)</f>
        <v>UNITED STATES OF AMERICA</v>
      </c>
      <c r="Q1360" s="123" t="s">
        <v>1538</v>
      </c>
      <c r="R1360" s="30" t="s">
        <v>1538</v>
      </c>
      <c r="S1360" s="15" t="s">
        <v>156</v>
      </c>
      <c r="T1360" s="124" t="s">
        <v>157</v>
      </c>
      <c r="U1360" s="125" t="s">
        <v>159</v>
      </c>
      <c r="V1360" s="31" t="s">
        <v>159</v>
      </c>
      <c r="W1360" s="64">
        <f>IF(VLOOKUP(R1360,Entries!N:P,3,FALSE)=V1360,1,VLOOKUP(R1360,Entries!N:P,3,FALSE))</f>
        <v>1</v>
      </c>
      <c r="X1360" s="124"/>
      <c r="Y1360" s="124"/>
      <c r="Z1360" s="15"/>
      <c r="AA1360" s="15"/>
      <c r="AB1360" s="96"/>
      <c r="AC1360" s="15" t="s">
        <v>239</v>
      </c>
      <c r="AD1360" s="15" t="s">
        <v>94</v>
      </c>
      <c r="AE1360" s="15" t="s">
        <v>94</v>
      </c>
      <c r="AF1360" s="96" t="s">
        <v>94</v>
      </c>
      <c r="AG1360" s="96"/>
      <c r="AH1360" s="96"/>
      <c r="AI1360" s="15"/>
      <c r="AJ1360" s="15">
        <v>6</v>
      </c>
      <c r="AK1360" s="15" t="s">
        <v>95</v>
      </c>
      <c r="AL1360" s="15"/>
      <c r="AM1360" s="31"/>
      <c r="AN1360" s="30" t="s">
        <v>96</v>
      </c>
      <c r="AO1360" s="15" t="s">
        <v>97</v>
      </c>
      <c r="AP1360" s="31" t="s">
        <v>97</v>
      </c>
      <c r="AQ1360">
        <v>21104.49940153</v>
      </c>
      <c r="AR1360" t="s">
        <v>13485</v>
      </c>
      <c r="AS1360" t="s">
        <v>11225</v>
      </c>
      <c r="AT1360" t="s">
        <v>13486</v>
      </c>
      <c r="AU1360">
        <v>97.177499999999995</v>
      </c>
      <c r="AV1360" s="96">
        <v>1.696066981</v>
      </c>
      <c r="AW1360">
        <v>175.93680000000001</v>
      </c>
      <c r="AX1360" s="96">
        <v>3.0706757965866669</v>
      </c>
      <c r="AY1360">
        <v>8.3399999999999994E-5</v>
      </c>
      <c r="AZ1360">
        <v>61.314900000000002</v>
      </c>
      <c r="BA1360" s="96">
        <v>1.0701466628933334</v>
      </c>
      <c r="BB1360">
        <v>298.81810000000002</v>
      </c>
      <c r="BC1360" s="96">
        <v>5.2153586245288892</v>
      </c>
      <c r="BD1360">
        <v>15.38864208</v>
      </c>
      <c r="BE1360" s="96">
        <f t="shared" si="174"/>
        <v>6827.6047070473815</v>
      </c>
      <c r="BF1360" s="96">
        <f t="shared" si="175"/>
        <v>457.17412927994974</v>
      </c>
      <c r="BG1360" s="96">
        <f t="shared" si="176"/>
        <v>456.03528481481408</v>
      </c>
      <c r="BH1360">
        <v>6834.0706605413634</v>
      </c>
      <c r="BI1360">
        <v>1.27571800109461E-3</v>
      </c>
      <c r="BJ1360">
        <v>1.6959794162321531</v>
      </c>
      <c r="BK1360">
        <v>3.0706764353189562</v>
      </c>
      <c r="BL1360">
        <v>1.1438973830043631</v>
      </c>
      <c r="BM1360">
        <v>5.1416100442680053</v>
      </c>
      <c r="BN1360">
        <v>1.696067382604401</v>
      </c>
      <c r="BO1360">
        <v>3.0706764358930281</v>
      </c>
      <c r="BP1360">
        <v>1.4656202636574699E-3</v>
      </c>
      <c r="BQ1360">
        <v>1.1438973830043631</v>
      </c>
      <c r="BR1360">
        <v>6824.5381313401986</v>
      </c>
      <c r="BS1360" s="96">
        <v>463.54031271559325</v>
      </c>
      <c r="BT1360" s="96">
        <v>443.53594996480297</v>
      </c>
      <c r="BU1360">
        <v>5.1416100442680053</v>
      </c>
      <c r="BV1360" s="60" t="str">
        <f t="shared" si="178"/>
        <v>sunsynchronous observation</v>
      </c>
      <c r="BW1360" s="30" t="s">
        <v>104</v>
      </c>
      <c r="BX1360" s="15">
        <v>0.5</v>
      </c>
      <c r="BY1360" s="15">
        <v>1.2</v>
      </c>
      <c r="BZ1360" s="15">
        <v>0.5</v>
      </c>
      <c r="CA1360" s="15">
        <v>0.88460000000000005</v>
      </c>
      <c r="CB1360" s="15">
        <v>0.25</v>
      </c>
      <c r="CC1360" s="15">
        <v>0.72499999999999998</v>
      </c>
      <c r="CD1360" s="15">
        <v>1.2</v>
      </c>
      <c r="CE1360" s="15">
        <v>0.5</v>
      </c>
      <c r="CF1360" s="31">
        <v>0.5</v>
      </c>
      <c r="CG1360" s="30">
        <v>110</v>
      </c>
      <c r="CH1360" s="15">
        <v>110</v>
      </c>
      <c r="CI1360" s="15">
        <v>110</v>
      </c>
      <c r="CJ1360" s="96">
        <f>Population!$CG1360-Population!$CI1360</f>
        <v>0</v>
      </c>
      <c r="CK1360" s="118">
        <f>_xlfn.DAYS(Entries!$AY$2,Population!H1360)</f>
        <v>857</v>
      </c>
      <c r="CL1360" s="118">
        <f t="shared" si="179"/>
        <v>2190</v>
      </c>
      <c r="CM1360" s="117">
        <f>Entries!$AY$5</f>
        <v>0.15</v>
      </c>
      <c r="CN1360" s="117">
        <f t="shared" si="177"/>
        <v>0</v>
      </c>
      <c r="CO1360" s="119">
        <f t="shared" si="180"/>
        <v>0.66737442922374435</v>
      </c>
      <c r="CP1360" s="30" t="s">
        <v>5314</v>
      </c>
      <c r="CQ1360" s="15">
        <v>4</v>
      </c>
      <c r="CR1360" s="15" t="s">
        <v>95</v>
      </c>
      <c r="CS1360" s="15"/>
      <c r="CT1360" s="31"/>
      <c r="CU1360" s="30" t="s">
        <v>2071</v>
      </c>
      <c r="CV1360" s="15" t="s">
        <v>5315</v>
      </c>
      <c r="CW1360" s="15" t="s">
        <v>157</v>
      </c>
      <c r="CX1360" s="15" t="s">
        <v>5316</v>
      </c>
      <c r="CY1360" s="15" t="s">
        <v>107</v>
      </c>
      <c r="CZ1360" s="15" t="s">
        <v>108</v>
      </c>
      <c r="DA1360" s="31"/>
      <c r="DB1360" s="17" t="s">
        <v>15463</v>
      </c>
      <c r="DC1360" s="17" t="s">
        <v>15500</v>
      </c>
      <c r="DD1360" s="17">
        <v>1</v>
      </c>
      <c r="DE1360" s="17">
        <v>1</v>
      </c>
      <c r="DF1360" s="17">
        <v>10</v>
      </c>
      <c r="DG1360" s="23" t="s">
        <v>11182</v>
      </c>
      <c r="DH1360" s="145" t="s">
        <v>11186</v>
      </c>
    </row>
    <row r="1361" spans="1:112" s="17" customFormat="1" x14ac:dyDescent="0.25">
      <c r="A1361" s="32" t="s">
        <v>5323</v>
      </c>
      <c r="B1361" s="18">
        <v>0</v>
      </c>
      <c r="C1361" s="98" t="s">
        <v>15461</v>
      </c>
      <c r="D1361" s="18"/>
      <c r="E1361" s="18">
        <v>43802</v>
      </c>
      <c r="F1361" s="18" t="s">
        <v>5324</v>
      </c>
      <c r="G1361" s="33">
        <v>57495</v>
      </c>
      <c r="H1361" s="44">
        <v>43437</v>
      </c>
      <c r="I1361" s="98" t="s">
        <v>190</v>
      </c>
      <c r="J1361" s="98"/>
      <c r="K1361" s="98"/>
      <c r="L1361" s="18" t="s">
        <v>285</v>
      </c>
      <c r="M1361" t="s">
        <v>156</v>
      </c>
      <c r="N1361" s="18" t="s">
        <v>156</v>
      </c>
      <c r="O1361" t="s">
        <v>11127</v>
      </c>
      <c r="P1361" s="64" t="str">
        <f>VLOOKUP(N1361,Entries!J:K,2,FALSE)</f>
        <v>UNITED STATES OF AMERICA</v>
      </c>
      <c r="Q1361" s="38" t="s">
        <v>1538</v>
      </c>
      <c r="R1361" s="32" t="s">
        <v>1538</v>
      </c>
      <c r="S1361" s="18" t="s">
        <v>156</v>
      </c>
      <c r="T1361" t="s">
        <v>157</v>
      </c>
      <c r="U1361" s="39" t="s">
        <v>159</v>
      </c>
      <c r="V1361" s="33" t="s">
        <v>159</v>
      </c>
      <c r="W1361" s="64">
        <f>IF(VLOOKUP(R1361,Entries!N:P,3,FALSE)=V1361,1,VLOOKUP(R1361,Entries!N:P,3,FALSE))</f>
        <v>1</v>
      </c>
      <c r="X1361"/>
      <c r="Y1361"/>
      <c r="Z1361" s="18"/>
      <c r="AA1361" s="18"/>
      <c r="AB1361" s="98"/>
      <c r="AC1361" s="18" t="s">
        <v>239</v>
      </c>
      <c r="AD1361" s="18" t="s">
        <v>94</v>
      </c>
      <c r="AE1361" s="18" t="s">
        <v>94</v>
      </c>
      <c r="AF1361" s="98" t="s">
        <v>94</v>
      </c>
      <c r="AG1361" s="98"/>
      <c r="AH1361" s="98"/>
      <c r="AI1361" s="18"/>
      <c r="AJ1361" s="18">
        <v>6</v>
      </c>
      <c r="AK1361" s="18" t="s">
        <v>95</v>
      </c>
      <c r="AL1361" s="18"/>
      <c r="AM1361" s="33"/>
      <c r="AN1361" s="32" t="s">
        <v>96</v>
      </c>
      <c r="AO1361" s="18" t="s">
        <v>97</v>
      </c>
      <c r="AP1361" s="33" t="s">
        <v>97</v>
      </c>
      <c r="AQ1361">
        <v>21104.19326869</v>
      </c>
      <c r="AR1361" t="s">
        <v>13487</v>
      </c>
      <c r="AS1361" t="s">
        <v>11225</v>
      </c>
      <c r="AT1361" t="s">
        <v>13488</v>
      </c>
      <c r="AU1361">
        <v>97.209199999999996</v>
      </c>
      <c r="AV1361" s="98">
        <v>1.6966202502577779</v>
      </c>
      <c r="AW1361">
        <v>175.0873</v>
      </c>
      <c r="AX1361" s="98">
        <v>3.0558492276755556</v>
      </c>
      <c r="AY1361">
        <v>5.4270000000000002E-4</v>
      </c>
      <c r="AZ1361">
        <v>44.049900000000001</v>
      </c>
      <c r="BA1361" s="98">
        <v>0.76881563022666677</v>
      </c>
      <c r="BB1361">
        <v>316.11759999999998</v>
      </c>
      <c r="BC1361" s="98">
        <v>5.5172917956622216</v>
      </c>
      <c r="BD1361">
        <v>15.338427680000001</v>
      </c>
      <c r="BE1361" s="96">
        <f t="shared" si="174"/>
        <v>6842.4979015558247</v>
      </c>
      <c r="BF1361" s="96">
        <f t="shared" si="175"/>
        <v>475.2113251669989</v>
      </c>
      <c r="BG1361" s="96">
        <f t="shared" si="176"/>
        <v>467.78447794465046</v>
      </c>
      <c r="BH1361">
        <v>6848.9542534200409</v>
      </c>
      <c r="BI1361">
        <v>1.705677315624648E-3</v>
      </c>
      <c r="BJ1361">
        <v>1.6965326896896551</v>
      </c>
      <c r="BK1361">
        <v>3.0558498633240712</v>
      </c>
      <c r="BL1361">
        <v>1.0310040260095681</v>
      </c>
      <c r="BM1361">
        <v>5.2551062502012673</v>
      </c>
      <c r="BN1361">
        <v>1.696620651775681</v>
      </c>
      <c r="BO1361">
        <v>3.0558498639605851</v>
      </c>
      <c r="BP1361">
        <v>1.716230295056885E-3</v>
      </c>
      <c r="BQ1361">
        <v>1.0310040260095681</v>
      </c>
      <c r="BR1361">
        <v>6839.439367867386</v>
      </c>
      <c r="BS1361" s="96">
        <v>480.17742091172477</v>
      </c>
      <c r="BT1361" s="96">
        <v>456.70131482304714</v>
      </c>
      <c r="BU1361">
        <v>5.2551062502012673</v>
      </c>
      <c r="BV1361" s="65" t="str">
        <f t="shared" si="178"/>
        <v>sunsynchronous observation</v>
      </c>
      <c r="BW1361" s="32" t="s">
        <v>104</v>
      </c>
      <c r="BX1361" s="18">
        <v>0.5</v>
      </c>
      <c r="BY1361" s="18">
        <v>1.2</v>
      </c>
      <c r="BZ1361" s="18">
        <v>0.5</v>
      </c>
      <c r="CA1361" s="18">
        <v>0.88460000000000005</v>
      </c>
      <c r="CB1361" s="18">
        <v>0.25</v>
      </c>
      <c r="CC1361" s="18">
        <v>0.72499999999999998</v>
      </c>
      <c r="CD1361" s="18">
        <v>1.2</v>
      </c>
      <c r="CE1361" s="18">
        <v>0.5</v>
      </c>
      <c r="CF1361" s="33">
        <v>0.5</v>
      </c>
      <c r="CG1361" s="32">
        <v>110</v>
      </c>
      <c r="CH1361" s="18">
        <v>110</v>
      </c>
      <c r="CI1361" s="18">
        <v>110</v>
      </c>
      <c r="CJ1361" s="98">
        <f>Population!$CG1361-Population!$CI1361</f>
        <v>0</v>
      </c>
      <c r="CK1361" s="120">
        <f>_xlfn.DAYS(Entries!$AY$2,Population!H1361)</f>
        <v>857</v>
      </c>
      <c r="CL1361" s="120">
        <f t="shared" si="179"/>
        <v>2190</v>
      </c>
      <c r="CM1361" s="122">
        <f>Entries!$AY$5</f>
        <v>0.15</v>
      </c>
      <c r="CN1361" s="122">
        <f t="shared" si="177"/>
        <v>0</v>
      </c>
      <c r="CO1361" s="121">
        <f t="shared" si="180"/>
        <v>0.66737442922374435</v>
      </c>
      <c r="CP1361" s="32" t="s">
        <v>5314</v>
      </c>
      <c r="CQ1361" s="18">
        <v>4</v>
      </c>
      <c r="CR1361" s="18" t="s">
        <v>95</v>
      </c>
      <c r="CS1361" s="18"/>
      <c r="CT1361" s="33"/>
      <c r="CU1361" s="32" t="s">
        <v>2071</v>
      </c>
      <c r="CV1361" s="18" t="s">
        <v>5315</v>
      </c>
      <c r="CW1361" s="18" t="s">
        <v>157</v>
      </c>
      <c r="CX1361" s="18" t="s">
        <v>5316</v>
      </c>
      <c r="CY1361" s="18" t="s">
        <v>107</v>
      </c>
      <c r="CZ1361" s="18" t="s">
        <v>108</v>
      </c>
      <c r="DA1361" s="33"/>
      <c r="DB1361" s="17" t="s">
        <v>15463</v>
      </c>
      <c r="DC1361" s="17" t="s">
        <v>15500</v>
      </c>
      <c r="DD1361" s="17">
        <v>1</v>
      </c>
      <c r="DE1361" s="17">
        <v>1</v>
      </c>
      <c r="DF1361" s="17">
        <v>10</v>
      </c>
      <c r="DG1361" s="23" t="s">
        <v>11182</v>
      </c>
      <c r="DH1361" s="145" t="s">
        <v>11186</v>
      </c>
    </row>
    <row r="1362" spans="1:112" s="17" customFormat="1" x14ac:dyDescent="0.25">
      <c r="A1362" s="30" t="s">
        <v>5326</v>
      </c>
      <c r="B1362" s="15">
        <v>0</v>
      </c>
      <c r="C1362" s="96" t="s">
        <v>15461</v>
      </c>
      <c r="D1362" s="15"/>
      <c r="E1362" s="15">
        <v>45788</v>
      </c>
      <c r="F1362" s="15" t="s">
        <v>5327</v>
      </c>
      <c r="G1362" s="31">
        <v>63530</v>
      </c>
      <c r="H1362" s="43">
        <v>43995</v>
      </c>
      <c r="I1362" s="96" t="s">
        <v>221</v>
      </c>
      <c r="J1362" s="96"/>
      <c r="K1362" s="96"/>
      <c r="L1362" s="15" t="s">
        <v>285</v>
      </c>
      <c r="M1362" s="124" t="s">
        <v>156</v>
      </c>
      <c r="N1362" s="15" t="s">
        <v>156</v>
      </c>
      <c r="O1362" s="124" t="s">
        <v>11126</v>
      </c>
      <c r="P1362" s="96" t="str">
        <f>VLOOKUP(N1362,Entries!J:K,2,FALSE)</f>
        <v>UNITED STATES OF AMERICA</v>
      </c>
      <c r="Q1362" s="123" t="s">
        <v>1538</v>
      </c>
      <c r="R1362" s="30" t="s">
        <v>1538</v>
      </c>
      <c r="S1362" s="15" t="s">
        <v>156</v>
      </c>
      <c r="T1362" s="124" t="s">
        <v>157</v>
      </c>
      <c r="U1362" s="125" t="s">
        <v>159</v>
      </c>
      <c r="V1362" s="31" t="s">
        <v>159</v>
      </c>
      <c r="W1362" s="64">
        <f>IF(VLOOKUP(R1362,Entries!N:P,3,FALSE)=V1362,1,VLOOKUP(R1362,Entries!N:P,3,FALSE))</f>
        <v>1</v>
      </c>
      <c r="X1362" s="124"/>
      <c r="Y1362" s="124"/>
      <c r="Z1362" s="15"/>
      <c r="AA1362" s="15"/>
      <c r="AB1362" s="96"/>
      <c r="AC1362" s="15" t="s">
        <v>239</v>
      </c>
      <c r="AD1362" s="15" t="s">
        <v>94</v>
      </c>
      <c r="AE1362" s="15" t="s">
        <v>94</v>
      </c>
      <c r="AF1362" s="96" t="s">
        <v>94</v>
      </c>
      <c r="AG1362" s="96"/>
      <c r="AH1362" s="96"/>
      <c r="AI1362" s="15"/>
      <c r="AJ1362" s="15">
        <v>6</v>
      </c>
      <c r="AK1362" s="15" t="s">
        <v>95</v>
      </c>
      <c r="AL1362" s="15"/>
      <c r="AM1362" s="31"/>
      <c r="AN1362" s="30" t="s">
        <v>133</v>
      </c>
      <c r="AO1362" s="15" t="s">
        <v>134</v>
      </c>
      <c r="AP1362" s="31" t="s">
        <v>98</v>
      </c>
      <c r="AQ1362">
        <v>21104.553692549998</v>
      </c>
      <c r="AR1362" t="s">
        <v>13489</v>
      </c>
      <c r="AS1362" t="s">
        <v>11225</v>
      </c>
      <c r="AT1362" t="s">
        <v>13490</v>
      </c>
      <c r="AU1362">
        <v>52.999099999999999</v>
      </c>
      <c r="AV1362" s="96">
        <v>0.92500860315111122</v>
      </c>
      <c r="AW1362">
        <v>254.27099999999999</v>
      </c>
      <c r="AX1362" s="96">
        <v>4.4378652190666665</v>
      </c>
      <c r="AY1362">
        <v>5.6099999999999998E-4</v>
      </c>
      <c r="AZ1362">
        <v>213.25720000000001</v>
      </c>
      <c r="BA1362" s="96">
        <v>3.722039519235556</v>
      </c>
      <c r="BB1362">
        <v>146.80869999999999</v>
      </c>
      <c r="BC1362" s="96">
        <v>2.5622946525022221</v>
      </c>
      <c r="BD1362">
        <v>15.568504089999999</v>
      </c>
      <c r="BE1362" s="96">
        <f t="shared" si="174"/>
        <v>6774.9169867659857</v>
      </c>
      <c r="BF1362" s="96">
        <f t="shared" si="175"/>
        <v>407.71771519556205</v>
      </c>
      <c r="BG1362" s="96">
        <f t="shared" si="176"/>
        <v>400.11625833640937</v>
      </c>
      <c r="BH1362">
        <v>6781.4272234991167</v>
      </c>
      <c r="BI1362">
        <v>6.7720010252204715E-4</v>
      </c>
      <c r="BJ1362">
        <v>0.92535465131991623</v>
      </c>
      <c r="BK1362">
        <v>4.4378661433937383</v>
      </c>
      <c r="BL1362">
        <v>1.0118840624747809</v>
      </c>
      <c r="BM1362">
        <v>5.2724504568449424</v>
      </c>
      <c r="BN1362">
        <v>0.92500903111235233</v>
      </c>
      <c r="BO1362">
        <v>4.4378661430640998</v>
      </c>
      <c r="BP1362">
        <v>8.6724822753662478E-4</v>
      </c>
      <c r="BQ1362">
        <v>1.0118840624747809</v>
      </c>
      <c r="BR1362">
        <v>6775.2131621534299</v>
      </c>
      <c r="BS1362" s="96">
        <v>410.08895375949123</v>
      </c>
      <c r="BT1362" s="96">
        <v>398.33737054736957</v>
      </c>
      <c r="BU1362">
        <v>5.2724504568449424</v>
      </c>
      <c r="BV1362" s="60" t="str">
        <f t="shared" si="178"/>
        <v>Earth Observation</v>
      </c>
      <c r="BW1362" s="30" t="s">
        <v>104</v>
      </c>
      <c r="BX1362" s="15">
        <v>0.5</v>
      </c>
      <c r="BY1362" s="15">
        <v>1.2</v>
      </c>
      <c r="BZ1362" s="15">
        <v>0.5</v>
      </c>
      <c r="CA1362" s="15">
        <v>0.88460000000000005</v>
      </c>
      <c r="CB1362" s="15">
        <v>0.25</v>
      </c>
      <c r="CC1362" s="15">
        <v>0.72499999999999998</v>
      </c>
      <c r="CD1362" s="15">
        <v>1.2</v>
      </c>
      <c r="CE1362" s="15">
        <v>0.5</v>
      </c>
      <c r="CF1362" s="31">
        <v>0.5</v>
      </c>
      <c r="CG1362" s="30">
        <v>110</v>
      </c>
      <c r="CH1362" s="15">
        <v>110</v>
      </c>
      <c r="CI1362" s="15">
        <v>110</v>
      </c>
      <c r="CJ1362" s="96">
        <f>Population!$CG1362-Population!$CI1362</f>
        <v>0</v>
      </c>
      <c r="CK1362" s="118">
        <f>_xlfn.DAYS(Entries!$AY$2,Population!H1362)</f>
        <v>299</v>
      </c>
      <c r="CL1362" s="118">
        <f t="shared" si="179"/>
        <v>2190</v>
      </c>
      <c r="CM1362" s="117">
        <f>Entries!$AY$5</f>
        <v>0.15</v>
      </c>
      <c r="CN1362" s="117">
        <f t="shared" si="177"/>
        <v>0</v>
      </c>
      <c r="CO1362" s="119">
        <f t="shared" si="180"/>
        <v>0.88394977168949773</v>
      </c>
      <c r="CP1362" s="30" t="s">
        <v>5314</v>
      </c>
      <c r="CQ1362" s="15">
        <v>4</v>
      </c>
      <c r="CR1362" s="15" t="s">
        <v>95</v>
      </c>
      <c r="CS1362" s="15"/>
      <c r="CT1362" s="31"/>
      <c r="CU1362" s="30" t="s">
        <v>2071</v>
      </c>
      <c r="CV1362" s="15"/>
      <c r="CW1362" s="15"/>
      <c r="CX1362" s="15" t="s">
        <v>5316</v>
      </c>
      <c r="CY1362" s="15" t="s">
        <v>107</v>
      </c>
      <c r="CZ1362" s="15" t="s">
        <v>108</v>
      </c>
      <c r="DA1362" s="31"/>
      <c r="DB1362" s="17" t="s">
        <v>15463</v>
      </c>
      <c r="DC1362" s="17" t="s">
        <v>15500</v>
      </c>
      <c r="DD1362" s="17">
        <v>1</v>
      </c>
      <c r="DE1362" s="17">
        <v>1</v>
      </c>
      <c r="DF1362" s="17" t="s">
        <v>15500</v>
      </c>
      <c r="DG1362" s="23" t="s">
        <v>11181</v>
      </c>
      <c r="DH1362" s="145" t="s">
        <v>11186</v>
      </c>
    </row>
    <row r="1363" spans="1:112" s="17" customFormat="1" x14ac:dyDescent="0.25">
      <c r="A1363" s="32" t="s">
        <v>5329</v>
      </c>
      <c r="B1363" s="18">
        <v>0</v>
      </c>
      <c r="C1363" s="98" t="s">
        <v>15461</v>
      </c>
      <c r="D1363" s="18"/>
      <c r="E1363" s="18">
        <v>45790</v>
      </c>
      <c r="F1363" s="18" t="s">
        <v>5330</v>
      </c>
      <c r="G1363" s="33">
        <v>63531</v>
      </c>
      <c r="H1363" s="44">
        <v>43995</v>
      </c>
      <c r="I1363" s="98" t="s">
        <v>221</v>
      </c>
      <c r="J1363" s="98"/>
      <c r="K1363" s="98"/>
      <c r="L1363" s="18" t="s">
        <v>285</v>
      </c>
      <c r="M1363" t="s">
        <v>156</v>
      </c>
      <c r="N1363" s="18" t="s">
        <v>156</v>
      </c>
      <c r="O1363" t="s">
        <v>11126</v>
      </c>
      <c r="P1363" s="64" t="str">
        <f>VLOOKUP(N1363,Entries!J:K,2,FALSE)</f>
        <v>UNITED STATES OF AMERICA</v>
      </c>
      <c r="Q1363" s="38" t="s">
        <v>1538</v>
      </c>
      <c r="R1363" s="32" t="s">
        <v>1538</v>
      </c>
      <c r="S1363" s="18" t="s">
        <v>156</v>
      </c>
      <c r="T1363" t="s">
        <v>157</v>
      </c>
      <c r="U1363" s="39" t="s">
        <v>159</v>
      </c>
      <c r="V1363" s="33" t="s">
        <v>159</v>
      </c>
      <c r="W1363" s="64">
        <f>IF(VLOOKUP(R1363,Entries!N:P,3,FALSE)=V1363,1,VLOOKUP(R1363,Entries!N:P,3,FALSE))</f>
        <v>1</v>
      </c>
      <c r="X1363"/>
      <c r="Y1363"/>
      <c r="Z1363" s="18"/>
      <c r="AA1363" s="18"/>
      <c r="AB1363" s="98"/>
      <c r="AC1363" s="18" t="s">
        <v>239</v>
      </c>
      <c r="AD1363" s="18" t="s">
        <v>94</v>
      </c>
      <c r="AE1363" s="18" t="s">
        <v>94</v>
      </c>
      <c r="AF1363" s="98" t="s">
        <v>94</v>
      </c>
      <c r="AG1363" s="98"/>
      <c r="AH1363" s="98"/>
      <c r="AI1363" s="18"/>
      <c r="AJ1363" s="18">
        <v>6</v>
      </c>
      <c r="AK1363" s="18" t="s">
        <v>95</v>
      </c>
      <c r="AL1363" s="18"/>
      <c r="AM1363" s="33"/>
      <c r="AN1363" s="32" t="s">
        <v>133</v>
      </c>
      <c r="AO1363" s="18" t="s">
        <v>134</v>
      </c>
      <c r="AP1363" s="33" t="s">
        <v>98</v>
      </c>
      <c r="AQ1363">
        <v>21104.533612650001</v>
      </c>
      <c r="AR1363" t="s">
        <v>13491</v>
      </c>
      <c r="AS1363" t="s">
        <v>11225</v>
      </c>
      <c r="AT1363" t="s">
        <v>13492</v>
      </c>
      <c r="AU1363">
        <v>52.998399999999997</v>
      </c>
      <c r="AV1363" s="98">
        <v>0.92499638584888888</v>
      </c>
      <c r="AW1363">
        <v>254.12530000000001</v>
      </c>
      <c r="AX1363" s="98">
        <v>4.4353222748755554</v>
      </c>
      <c r="AY1363">
        <v>4.3179999999999998E-4</v>
      </c>
      <c r="AZ1363">
        <v>165.4562</v>
      </c>
      <c r="BA1363" s="98">
        <v>2.8877548570577778</v>
      </c>
      <c r="BB1363">
        <v>194.65729999999999</v>
      </c>
      <c r="BC1363" s="98">
        <v>3.3974100912311114</v>
      </c>
      <c r="BD1363">
        <v>15.56855827</v>
      </c>
      <c r="BE1363" s="96">
        <f t="shared" si="174"/>
        <v>6774.9012685383022</v>
      </c>
      <c r="BF1363" s="96">
        <f t="shared" si="175"/>
        <v>406.8266709060581</v>
      </c>
      <c r="BG1363" s="96">
        <f t="shared" si="176"/>
        <v>400.97586617054731</v>
      </c>
      <c r="BH1363">
        <v>6781.4119527198427</v>
      </c>
      <c r="BI1363">
        <v>1.0720354090012849E-3</v>
      </c>
      <c r="BJ1363">
        <v>0.92534243844971831</v>
      </c>
      <c r="BK1363">
        <v>4.4353231973642666</v>
      </c>
      <c r="BL1363">
        <v>1.1780696977110821</v>
      </c>
      <c r="BM1363">
        <v>5.1070955473361996</v>
      </c>
      <c r="BN1363">
        <v>0.92499681366851549</v>
      </c>
      <c r="BO1363">
        <v>4.4353231993970326</v>
      </c>
      <c r="BP1363">
        <v>1.160385990873723E-3</v>
      </c>
      <c r="BQ1363">
        <v>1.1780696977110821</v>
      </c>
      <c r="BR1363">
        <v>6775.1975565487282</v>
      </c>
      <c r="BS1363" s="96">
        <v>412.05940087874933</v>
      </c>
      <c r="BT1363" s="96">
        <v>396.33571221870716</v>
      </c>
      <c r="BU1363">
        <v>5.1070955473361996</v>
      </c>
      <c r="BV1363" s="65" t="str">
        <f t="shared" si="178"/>
        <v>Earth Observation</v>
      </c>
      <c r="BW1363" s="32" t="s">
        <v>104</v>
      </c>
      <c r="BX1363" s="18">
        <v>0.5</v>
      </c>
      <c r="BY1363" s="18">
        <v>1.2</v>
      </c>
      <c r="BZ1363" s="18">
        <v>0.5</v>
      </c>
      <c r="CA1363" s="18">
        <v>0.88460000000000005</v>
      </c>
      <c r="CB1363" s="18">
        <v>0.25</v>
      </c>
      <c r="CC1363" s="18">
        <v>0.72499999999999998</v>
      </c>
      <c r="CD1363" s="18">
        <v>1.2</v>
      </c>
      <c r="CE1363" s="18">
        <v>0.5</v>
      </c>
      <c r="CF1363" s="33">
        <v>0.5</v>
      </c>
      <c r="CG1363" s="32">
        <v>110</v>
      </c>
      <c r="CH1363" s="18">
        <v>110</v>
      </c>
      <c r="CI1363" s="18">
        <v>110</v>
      </c>
      <c r="CJ1363" s="98">
        <f>Population!$CG1363-Population!$CI1363</f>
        <v>0</v>
      </c>
      <c r="CK1363" s="120">
        <f>_xlfn.DAYS(Entries!$AY$2,Population!H1363)</f>
        <v>299</v>
      </c>
      <c r="CL1363" s="120">
        <f t="shared" si="179"/>
        <v>2190</v>
      </c>
      <c r="CM1363" s="122">
        <f>Entries!$AY$5</f>
        <v>0.15</v>
      </c>
      <c r="CN1363" s="122">
        <f t="shared" si="177"/>
        <v>0</v>
      </c>
      <c r="CO1363" s="121">
        <f t="shared" si="180"/>
        <v>0.88394977168949773</v>
      </c>
      <c r="CP1363" s="32" t="s">
        <v>5314</v>
      </c>
      <c r="CQ1363" s="18">
        <v>4</v>
      </c>
      <c r="CR1363" s="18" t="s">
        <v>95</v>
      </c>
      <c r="CS1363" s="18"/>
      <c r="CT1363" s="33"/>
      <c r="CU1363" s="32" t="s">
        <v>2071</v>
      </c>
      <c r="CV1363" s="18"/>
      <c r="CW1363" s="18"/>
      <c r="CX1363" s="18" t="s">
        <v>5316</v>
      </c>
      <c r="CY1363" s="18" t="s">
        <v>107</v>
      </c>
      <c r="CZ1363" s="18" t="s">
        <v>108</v>
      </c>
      <c r="DA1363" s="33"/>
      <c r="DB1363" s="17" t="s">
        <v>15463</v>
      </c>
      <c r="DC1363" s="17" t="s">
        <v>15500</v>
      </c>
      <c r="DD1363" s="17">
        <v>1</v>
      </c>
      <c r="DE1363" s="17">
        <v>1</v>
      </c>
      <c r="DF1363" s="17" t="s">
        <v>15500</v>
      </c>
      <c r="DG1363" s="23" t="s">
        <v>11181</v>
      </c>
      <c r="DH1363" s="145" t="s">
        <v>11186</v>
      </c>
    </row>
    <row r="1364" spans="1:112" s="17" customFormat="1" x14ac:dyDescent="0.25">
      <c r="A1364" s="30" t="s">
        <v>5332</v>
      </c>
      <c r="B1364" s="96">
        <v>0</v>
      </c>
      <c r="C1364" s="96" t="s">
        <v>15461</v>
      </c>
      <c r="D1364" s="96"/>
      <c r="E1364" s="96">
        <v>45789</v>
      </c>
      <c r="F1364" s="96" t="s">
        <v>5333</v>
      </c>
      <c r="G1364" s="31">
        <v>63532</v>
      </c>
      <c r="H1364" s="43">
        <v>43995</v>
      </c>
      <c r="I1364" s="96" t="s">
        <v>221</v>
      </c>
      <c r="J1364" s="96"/>
      <c r="K1364" s="96"/>
      <c r="L1364" s="96" t="s">
        <v>285</v>
      </c>
      <c r="M1364" s="124" t="s">
        <v>156</v>
      </c>
      <c r="N1364" s="96" t="s">
        <v>156</v>
      </c>
      <c r="O1364" s="124" t="s">
        <v>11126</v>
      </c>
      <c r="P1364" s="96" t="str">
        <f>VLOOKUP(N1364,Entries!J:K,2,FALSE)</f>
        <v>UNITED STATES OF AMERICA</v>
      </c>
      <c r="Q1364" s="123" t="s">
        <v>1538</v>
      </c>
      <c r="R1364" s="30" t="s">
        <v>1538</v>
      </c>
      <c r="S1364" s="96" t="s">
        <v>156</v>
      </c>
      <c r="T1364" s="124" t="s">
        <v>157</v>
      </c>
      <c r="U1364" s="125" t="s">
        <v>159</v>
      </c>
      <c r="V1364" s="31" t="s">
        <v>159</v>
      </c>
      <c r="W1364" s="64">
        <f>IF(VLOOKUP(R1364,Entries!N:P,3,FALSE)=V1364,1,VLOOKUP(R1364,Entries!N:P,3,FALSE))</f>
        <v>1</v>
      </c>
      <c r="X1364" s="124"/>
      <c r="Y1364" s="124"/>
      <c r="Z1364" s="96"/>
      <c r="AA1364" s="96"/>
      <c r="AB1364" s="96"/>
      <c r="AC1364" s="96" t="s">
        <v>239</v>
      </c>
      <c r="AD1364" s="96" t="s">
        <v>94</v>
      </c>
      <c r="AE1364" s="96" t="s">
        <v>94</v>
      </c>
      <c r="AF1364" s="96" t="s">
        <v>94</v>
      </c>
      <c r="AG1364" s="96"/>
      <c r="AH1364" s="96"/>
      <c r="AI1364" s="96"/>
      <c r="AJ1364" s="96">
        <v>6</v>
      </c>
      <c r="AK1364" s="96" t="s">
        <v>95</v>
      </c>
      <c r="AL1364" s="96"/>
      <c r="AM1364" s="31"/>
      <c r="AN1364" s="30" t="s">
        <v>133</v>
      </c>
      <c r="AO1364" s="96" t="s">
        <v>134</v>
      </c>
      <c r="AP1364" s="31" t="s">
        <v>98</v>
      </c>
      <c r="AQ1364">
        <v>21104.576569919998</v>
      </c>
      <c r="AR1364" t="s">
        <v>13493</v>
      </c>
      <c r="AS1364" t="s">
        <v>11225</v>
      </c>
      <c r="AT1364" t="s">
        <v>13494</v>
      </c>
      <c r="AU1364">
        <v>52.999699999999997</v>
      </c>
      <c r="AV1364" s="96">
        <v>0.92501907512444448</v>
      </c>
      <c r="AW1364">
        <v>253.714</v>
      </c>
      <c r="AX1364" s="96">
        <v>4.4281437371555556</v>
      </c>
      <c r="AY1364">
        <v>7.5969999999999998E-4</v>
      </c>
      <c r="AZ1364">
        <v>202.1079</v>
      </c>
      <c r="BA1364" s="96">
        <v>3.5274475654266668</v>
      </c>
      <c r="BB1364">
        <v>157.96039999999999</v>
      </c>
      <c r="BC1364" s="96">
        <v>2.7569284942044443</v>
      </c>
      <c r="BD1364">
        <v>15.568689750000001</v>
      </c>
      <c r="BE1364" s="96">
        <f t="shared" si="174"/>
        <v>6774.8631250898407</v>
      </c>
      <c r="BF1364" s="96">
        <f t="shared" si="175"/>
        <v>409.00998860597065</v>
      </c>
      <c r="BG1364" s="96">
        <f t="shared" si="176"/>
        <v>398.71626157370974</v>
      </c>
      <c r="BH1364">
        <v>6781.3714650577358</v>
      </c>
      <c r="BI1364">
        <v>6.0873885318244261E-4</v>
      </c>
      <c r="BJ1364">
        <v>0.92536512693538164</v>
      </c>
      <c r="BK1364">
        <v>4.4281446575330419</v>
      </c>
      <c r="BL1364">
        <v>1.3651324989587219</v>
      </c>
      <c r="BM1364">
        <v>4.9192435111908068</v>
      </c>
      <c r="BN1364">
        <v>0.92501950302228397</v>
      </c>
      <c r="BO1364">
        <v>4.4281446591046478</v>
      </c>
      <c r="BP1364">
        <v>1.019820259281093E-3</v>
      </c>
      <c r="BQ1364">
        <v>1.3651324989587219</v>
      </c>
      <c r="BR1364">
        <v>6775.159204370977</v>
      </c>
      <c r="BS1364" s="96">
        <v>411.0686489874488</v>
      </c>
      <c r="BT1364" s="96">
        <v>397.24975975450525</v>
      </c>
      <c r="BU1364">
        <v>4.9192435111908068</v>
      </c>
      <c r="BV1364" s="60" t="str">
        <f t="shared" si="178"/>
        <v>Earth Observation</v>
      </c>
      <c r="BW1364" s="30" t="s">
        <v>104</v>
      </c>
      <c r="BX1364" s="96">
        <v>0.5</v>
      </c>
      <c r="BY1364" s="96">
        <v>1.2</v>
      </c>
      <c r="BZ1364" s="96">
        <v>0.5</v>
      </c>
      <c r="CA1364" s="96">
        <v>0.88460000000000005</v>
      </c>
      <c r="CB1364" s="96">
        <v>0.25</v>
      </c>
      <c r="CC1364" s="96">
        <v>0.72499999999999998</v>
      </c>
      <c r="CD1364" s="96">
        <v>1.2</v>
      </c>
      <c r="CE1364" s="96">
        <v>0.5</v>
      </c>
      <c r="CF1364" s="31">
        <v>0.5</v>
      </c>
      <c r="CG1364" s="30">
        <v>110</v>
      </c>
      <c r="CH1364" s="96">
        <v>110</v>
      </c>
      <c r="CI1364" s="96">
        <v>110</v>
      </c>
      <c r="CJ1364" s="96">
        <f>Population!$CG1364-Population!$CI1364</f>
        <v>0</v>
      </c>
      <c r="CK1364" s="118">
        <f>_xlfn.DAYS(Entries!$AY$2,Population!H1364)</f>
        <v>299</v>
      </c>
      <c r="CL1364" s="118">
        <f t="shared" si="179"/>
        <v>2190</v>
      </c>
      <c r="CM1364" s="117">
        <f>Entries!$AY$5</f>
        <v>0.15</v>
      </c>
      <c r="CN1364" s="117">
        <f t="shared" si="177"/>
        <v>0</v>
      </c>
      <c r="CO1364" s="119">
        <f t="shared" si="180"/>
        <v>0.88394977168949773</v>
      </c>
      <c r="CP1364" s="30" t="s">
        <v>5314</v>
      </c>
      <c r="CQ1364" s="96">
        <v>4</v>
      </c>
      <c r="CR1364" s="96" t="s">
        <v>95</v>
      </c>
      <c r="CS1364" s="96"/>
      <c r="CT1364" s="31"/>
      <c r="CU1364" s="30" t="s">
        <v>2071</v>
      </c>
      <c r="CV1364" s="96"/>
      <c r="CW1364" s="96"/>
      <c r="CX1364" s="96" t="s">
        <v>5316</v>
      </c>
      <c r="CY1364" s="96" t="s">
        <v>107</v>
      </c>
      <c r="CZ1364" s="96" t="s">
        <v>108</v>
      </c>
      <c r="DA1364" s="31"/>
      <c r="DB1364" s="17" t="s">
        <v>15463</v>
      </c>
      <c r="DC1364" s="17" t="s">
        <v>15500</v>
      </c>
      <c r="DD1364" s="17">
        <v>1</v>
      </c>
      <c r="DE1364" s="17">
        <v>1</v>
      </c>
      <c r="DF1364" s="17" t="s">
        <v>15500</v>
      </c>
      <c r="DG1364" s="23" t="s">
        <v>11181</v>
      </c>
      <c r="DH1364" s="145" t="s">
        <v>11186</v>
      </c>
    </row>
    <row r="1365" spans="1:112" s="17" customFormat="1" x14ac:dyDescent="0.25">
      <c r="A1365" s="32" t="s">
        <v>5335</v>
      </c>
      <c r="B1365" s="98">
        <v>0</v>
      </c>
      <c r="C1365" s="98" t="s">
        <v>15461</v>
      </c>
      <c r="D1365" s="98"/>
      <c r="E1365" s="98">
        <v>46179</v>
      </c>
      <c r="F1365" s="98" t="s">
        <v>5336</v>
      </c>
      <c r="G1365" s="33">
        <v>64261</v>
      </c>
      <c r="H1365" s="44">
        <v>44061</v>
      </c>
      <c r="I1365" s="98" t="s">
        <v>221</v>
      </c>
      <c r="J1365" s="98"/>
      <c r="K1365" s="98"/>
      <c r="L1365" s="98" t="s">
        <v>285</v>
      </c>
      <c r="M1365" t="s">
        <v>156</v>
      </c>
      <c r="N1365" s="98" t="s">
        <v>156</v>
      </c>
      <c r="O1365" t="s">
        <v>157</v>
      </c>
      <c r="P1365" s="64" t="str">
        <f>VLOOKUP(N1365,Entries!J:K,2,FALSE)</f>
        <v>UNITED STATES OF AMERICA</v>
      </c>
      <c r="Q1365" s="38" t="s">
        <v>1538</v>
      </c>
      <c r="R1365" s="32" t="s">
        <v>1538</v>
      </c>
      <c r="S1365" s="98" t="s">
        <v>156</v>
      </c>
      <c r="T1365" t="s">
        <v>157</v>
      </c>
      <c r="U1365" s="39" t="s">
        <v>159</v>
      </c>
      <c r="V1365" s="33" t="s">
        <v>159</v>
      </c>
      <c r="W1365" s="64">
        <f>IF(VLOOKUP(R1365,Entries!N:P,3,FALSE)=V1365,1,VLOOKUP(R1365,Entries!N:P,3,FALSE))</f>
        <v>1</v>
      </c>
      <c r="X1365"/>
      <c r="Y1365"/>
      <c r="Z1365" s="98"/>
      <c r="AA1365" s="98"/>
      <c r="AB1365" s="98"/>
      <c r="AC1365" s="98" t="s">
        <v>239</v>
      </c>
      <c r="AD1365" s="98" t="s">
        <v>94</v>
      </c>
      <c r="AE1365" s="98" t="s">
        <v>94</v>
      </c>
      <c r="AF1365" s="98" t="s">
        <v>94</v>
      </c>
      <c r="AG1365" s="98"/>
      <c r="AH1365" s="98"/>
      <c r="AI1365" s="98"/>
      <c r="AJ1365" s="98">
        <v>6</v>
      </c>
      <c r="AK1365" s="98" t="s">
        <v>95</v>
      </c>
      <c r="AL1365" s="98"/>
      <c r="AM1365" s="33"/>
      <c r="AN1365" s="32" t="s">
        <v>133</v>
      </c>
      <c r="AO1365" s="98" t="s">
        <v>134</v>
      </c>
      <c r="AP1365" s="33" t="s">
        <v>98</v>
      </c>
      <c r="AQ1365">
        <v>21104.274787260001</v>
      </c>
      <c r="AR1365" t="s">
        <v>13495</v>
      </c>
      <c r="AS1365" t="s">
        <v>11225</v>
      </c>
      <c r="AT1365" t="s">
        <v>12711</v>
      </c>
      <c r="AU1365">
        <v>52.999699999999997</v>
      </c>
      <c r="AV1365" s="98">
        <v>0.92501907512444448</v>
      </c>
      <c r="AW1365">
        <v>348.202</v>
      </c>
      <c r="AX1365" s="98">
        <v>6.0772700976888894</v>
      </c>
      <c r="AY1365">
        <v>1.0748999999999999E-3</v>
      </c>
      <c r="AZ1365">
        <v>115.9738</v>
      </c>
      <c r="BA1365" s="98">
        <v>2.0241242349422226</v>
      </c>
      <c r="BB1365">
        <v>244.238</v>
      </c>
      <c r="BC1365" s="98">
        <v>4.2627563716444445</v>
      </c>
      <c r="BD1365">
        <v>15.567776569999999</v>
      </c>
      <c r="BE1365" s="96">
        <f t="shared" si="174"/>
        <v>6775.1280573362283</v>
      </c>
      <c r="BF1365" s="96">
        <f t="shared" si="175"/>
        <v>411.41064248505973</v>
      </c>
      <c r="BG1365" s="96">
        <f t="shared" si="176"/>
        <v>396.84547218739772</v>
      </c>
      <c r="BH1365">
        <v>6781.6381138530251</v>
      </c>
      <c r="BI1365">
        <v>1.8829239372763419E-3</v>
      </c>
      <c r="BJ1365">
        <v>0.92536510181637477</v>
      </c>
      <c r="BK1365">
        <v>6.0772713610180791</v>
      </c>
      <c r="BL1365">
        <v>1.379832032503739</v>
      </c>
      <c r="BM1365">
        <v>4.9070485064458786</v>
      </c>
      <c r="BN1365">
        <v>0.92501950222509133</v>
      </c>
      <c r="BO1365">
        <v>6.0772713658041537</v>
      </c>
      <c r="BP1365">
        <v>1.955558639941176E-3</v>
      </c>
      <c r="BQ1365">
        <v>1.818908469037811</v>
      </c>
      <c r="BR1365">
        <v>6775.4241129968877</v>
      </c>
      <c r="BS1365" s="96">
        <v>417.6738521603238</v>
      </c>
      <c r="BT1365" s="96">
        <v>391.17437383345168</v>
      </c>
      <c r="BU1365">
        <v>4.9070485064458786</v>
      </c>
      <c r="BV1365" s="65" t="str">
        <f t="shared" si="178"/>
        <v>Earth Observation</v>
      </c>
      <c r="BW1365" s="32" t="s">
        <v>104</v>
      </c>
      <c r="BX1365" s="98">
        <v>0.5</v>
      </c>
      <c r="BY1365" s="21">
        <v>1.2</v>
      </c>
      <c r="BZ1365" s="98">
        <v>0.5</v>
      </c>
      <c r="CA1365" s="98">
        <v>0.88460000000000005</v>
      </c>
      <c r="CB1365" s="98">
        <v>0.25</v>
      </c>
      <c r="CC1365" s="98">
        <v>0.72499999999999998</v>
      </c>
      <c r="CD1365" s="98">
        <v>1.2</v>
      </c>
      <c r="CE1365" s="98">
        <v>0.5</v>
      </c>
      <c r="CF1365" s="33">
        <v>0.5</v>
      </c>
      <c r="CG1365" s="32">
        <v>110</v>
      </c>
      <c r="CH1365" s="98">
        <v>110</v>
      </c>
      <c r="CI1365" s="98">
        <v>110</v>
      </c>
      <c r="CJ1365" s="98">
        <f>Population!$CG1365-Population!$CI1365</f>
        <v>0</v>
      </c>
      <c r="CK1365" s="120">
        <f>_xlfn.DAYS(Entries!$AY$2,Population!H1365)</f>
        <v>233</v>
      </c>
      <c r="CL1365" s="120">
        <f t="shared" si="179"/>
        <v>2190</v>
      </c>
      <c r="CM1365" s="122">
        <f>Entries!$AY$5</f>
        <v>0.15</v>
      </c>
      <c r="CN1365" s="122">
        <f t="shared" si="177"/>
        <v>0</v>
      </c>
      <c r="CO1365" s="121">
        <f t="shared" si="180"/>
        <v>0.90956621004566207</v>
      </c>
      <c r="CP1365" s="32" t="s">
        <v>5338</v>
      </c>
      <c r="CQ1365" s="26">
        <v>2</v>
      </c>
      <c r="CR1365" s="98" t="s">
        <v>95</v>
      </c>
      <c r="CS1365" s="98"/>
      <c r="CT1365" s="33"/>
      <c r="CU1365" s="32" t="s">
        <v>2071</v>
      </c>
      <c r="CV1365" s="98" t="s">
        <v>5339</v>
      </c>
      <c r="CW1365" s="98" t="s">
        <v>156</v>
      </c>
      <c r="CX1365" s="98" t="s">
        <v>5316</v>
      </c>
      <c r="CY1365" s="98" t="s">
        <v>107</v>
      </c>
      <c r="CZ1365" s="98" t="s">
        <v>108</v>
      </c>
      <c r="DA1365" s="33"/>
      <c r="DB1365" s="17" t="s">
        <v>15463</v>
      </c>
      <c r="DC1365" s="17" t="s">
        <v>15500</v>
      </c>
      <c r="DD1365" s="17">
        <v>1</v>
      </c>
      <c r="DE1365" s="17">
        <v>1</v>
      </c>
      <c r="DF1365" s="17" t="s">
        <v>15500</v>
      </c>
      <c r="DG1365" s="23" t="s">
        <v>11181</v>
      </c>
      <c r="DH1365" s="145" t="s">
        <v>11186</v>
      </c>
    </row>
    <row r="1366" spans="1:112" s="17" customFormat="1" x14ac:dyDescent="0.25">
      <c r="A1366" s="30" t="s">
        <v>5340</v>
      </c>
      <c r="B1366" s="96">
        <v>0</v>
      </c>
      <c r="C1366" s="96" t="s">
        <v>15461</v>
      </c>
      <c r="D1366" s="96"/>
      <c r="E1366" s="96">
        <v>46180</v>
      </c>
      <c r="F1366" s="96" t="s">
        <v>5341</v>
      </c>
      <c r="G1366" s="31">
        <v>64262</v>
      </c>
      <c r="H1366" s="43">
        <v>44061</v>
      </c>
      <c r="I1366" s="96" t="s">
        <v>221</v>
      </c>
      <c r="J1366" s="96"/>
      <c r="K1366" s="96"/>
      <c r="L1366" s="96" t="s">
        <v>285</v>
      </c>
      <c r="M1366" s="124" t="s">
        <v>156</v>
      </c>
      <c r="N1366" s="96" t="s">
        <v>156</v>
      </c>
      <c r="O1366" s="124" t="s">
        <v>157</v>
      </c>
      <c r="P1366" s="96" t="str">
        <f>VLOOKUP(N1366,Entries!J:K,2,FALSE)</f>
        <v>UNITED STATES OF AMERICA</v>
      </c>
      <c r="Q1366" s="123" t="s">
        <v>1538</v>
      </c>
      <c r="R1366" s="30" t="s">
        <v>1538</v>
      </c>
      <c r="S1366" s="96" t="s">
        <v>156</v>
      </c>
      <c r="T1366" s="124" t="s">
        <v>157</v>
      </c>
      <c r="U1366" s="125" t="s">
        <v>159</v>
      </c>
      <c r="V1366" s="31" t="s">
        <v>159</v>
      </c>
      <c r="W1366" s="64">
        <f>IF(VLOOKUP(R1366,Entries!N:P,3,FALSE)=V1366,1,VLOOKUP(R1366,Entries!N:P,3,FALSE))</f>
        <v>1</v>
      </c>
      <c r="X1366" s="124"/>
      <c r="Y1366" s="124"/>
      <c r="Z1366" s="96"/>
      <c r="AA1366" s="96"/>
      <c r="AB1366" s="96"/>
      <c r="AC1366" s="96" t="s">
        <v>239</v>
      </c>
      <c r="AD1366" s="96" t="s">
        <v>94</v>
      </c>
      <c r="AE1366" s="96" t="s">
        <v>94</v>
      </c>
      <c r="AF1366" s="96" t="s">
        <v>94</v>
      </c>
      <c r="AG1366" s="96"/>
      <c r="AH1366" s="96"/>
      <c r="AI1366" s="96"/>
      <c r="AJ1366" s="96">
        <v>6</v>
      </c>
      <c r="AK1366" s="96" t="s">
        <v>95</v>
      </c>
      <c r="AL1366" s="96"/>
      <c r="AM1366" s="31"/>
      <c r="AN1366" s="30" t="s">
        <v>133</v>
      </c>
      <c r="AO1366" s="96" t="s">
        <v>134</v>
      </c>
      <c r="AP1366" s="31" t="s">
        <v>98</v>
      </c>
      <c r="AQ1366">
        <v>21104.369612909999</v>
      </c>
      <c r="AR1366" t="s">
        <v>13496</v>
      </c>
      <c r="AS1366" t="s">
        <v>11225</v>
      </c>
      <c r="AT1366" t="s">
        <v>13497</v>
      </c>
      <c r="AU1366">
        <v>52.995800000000003</v>
      </c>
      <c r="AV1366" s="96">
        <v>0.92495100729777779</v>
      </c>
      <c r="AW1366">
        <v>347.97</v>
      </c>
      <c r="AX1366" s="96">
        <v>6.0732209346666677</v>
      </c>
      <c r="AY1366">
        <v>1.2254E-3</v>
      </c>
      <c r="AZ1366">
        <v>340.00200000000001</v>
      </c>
      <c r="BA1366" s="96">
        <v>5.9341531288000002</v>
      </c>
      <c r="BB1366">
        <v>20.050799999999999</v>
      </c>
      <c r="BC1366" s="96">
        <v>0.34995240485333334</v>
      </c>
      <c r="BD1366">
        <v>15.57623077</v>
      </c>
      <c r="BE1366" s="96">
        <f t="shared" si="174"/>
        <v>6772.6763101350052</v>
      </c>
      <c r="BF1366" s="96">
        <f t="shared" si="175"/>
        <v>409.97554768544524</v>
      </c>
      <c r="BG1366" s="96">
        <f t="shared" si="176"/>
        <v>393.37707258456521</v>
      </c>
      <c r="BH1366">
        <v>6779.2021993777562</v>
      </c>
      <c r="BI1366">
        <v>2.0341032652323671E-3</v>
      </c>
      <c r="BJ1366">
        <v>0.92529729637794955</v>
      </c>
      <c r="BK1366">
        <v>6.0732221971180023</v>
      </c>
      <c r="BL1366">
        <v>0.22959719250166619</v>
      </c>
      <c r="BM1366">
        <v>6.0545114027388953</v>
      </c>
      <c r="BN1366">
        <v>0.92495143680467462</v>
      </c>
      <c r="BO1366">
        <v>6.0732221992086881</v>
      </c>
      <c r="BP1366">
        <v>1.3073897521335019E-3</v>
      </c>
      <c r="BQ1366">
        <v>0.22959719250166619</v>
      </c>
      <c r="BR1366">
        <v>6772.9731336519226</v>
      </c>
      <c r="BS1366" s="96">
        <v>410.8280493183338</v>
      </c>
      <c r="BT1366" s="96">
        <v>393.11821798551046</v>
      </c>
      <c r="BU1366">
        <v>6.0545114027388953</v>
      </c>
      <c r="BV1366" s="60" t="str">
        <f t="shared" si="178"/>
        <v>Earth Observation</v>
      </c>
      <c r="BW1366" s="30" t="s">
        <v>104</v>
      </c>
      <c r="BX1366" s="96">
        <v>0.5</v>
      </c>
      <c r="BY1366" s="16">
        <v>1.2</v>
      </c>
      <c r="BZ1366" s="96">
        <v>0.5</v>
      </c>
      <c r="CA1366" s="96">
        <v>0.88460000000000005</v>
      </c>
      <c r="CB1366" s="96">
        <v>0.25</v>
      </c>
      <c r="CC1366" s="96">
        <v>0.72499999999999998</v>
      </c>
      <c r="CD1366" s="96">
        <v>1.2</v>
      </c>
      <c r="CE1366" s="96">
        <v>0.5</v>
      </c>
      <c r="CF1366" s="31">
        <v>0.5</v>
      </c>
      <c r="CG1366" s="30">
        <v>110</v>
      </c>
      <c r="CH1366" s="96">
        <v>110</v>
      </c>
      <c r="CI1366" s="96">
        <v>110</v>
      </c>
      <c r="CJ1366" s="96">
        <f>Population!$CG1366-Population!$CI1366</f>
        <v>0</v>
      </c>
      <c r="CK1366" s="118">
        <f>_xlfn.DAYS(Entries!$AY$2,Population!H1366)</f>
        <v>233</v>
      </c>
      <c r="CL1366" s="118">
        <f t="shared" si="179"/>
        <v>2190</v>
      </c>
      <c r="CM1366" s="117">
        <f>Entries!$AY$5</f>
        <v>0.15</v>
      </c>
      <c r="CN1366" s="117">
        <f t="shared" si="177"/>
        <v>0</v>
      </c>
      <c r="CO1366" s="119">
        <f t="shared" si="180"/>
        <v>0.90956621004566207</v>
      </c>
      <c r="CP1366" s="30" t="s">
        <v>5338</v>
      </c>
      <c r="CQ1366" s="96">
        <v>2</v>
      </c>
      <c r="CR1366" s="96" t="s">
        <v>95</v>
      </c>
      <c r="CS1366" s="96"/>
      <c r="CT1366" s="31"/>
      <c r="CU1366" s="30" t="s">
        <v>2071</v>
      </c>
      <c r="CV1366" s="96" t="s">
        <v>5339</v>
      </c>
      <c r="CW1366" s="96" t="s">
        <v>156</v>
      </c>
      <c r="CX1366" s="96" t="s">
        <v>5316</v>
      </c>
      <c r="CY1366" s="96" t="s">
        <v>107</v>
      </c>
      <c r="CZ1366" s="96" t="s">
        <v>108</v>
      </c>
      <c r="DA1366" s="31"/>
      <c r="DB1366" s="17" t="s">
        <v>15463</v>
      </c>
      <c r="DC1366" s="17" t="s">
        <v>15500</v>
      </c>
      <c r="DD1366" s="17">
        <v>1</v>
      </c>
      <c r="DE1366" s="17">
        <v>1</v>
      </c>
      <c r="DF1366" s="17" t="s">
        <v>15500</v>
      </c>
      <c r="DG1366" s="23" t="s">
        <v>11181</v>
      </c>
      <c r="DH1366" s="145" t="s">
        <v>11186</v>
      </c>
    </row>
    <row r="1367" spans="1:112" s="17" customFormat="1" x14ac:dyDescent="0.25">
      <c r="A1367" s="32" t="s">
        <v>5343</v>
      </c>
      <c r="B1367" s="98">
        <v>0</v>
      </c>
      <c r="C1367" s="98" t="s">
        <v>15461</v>
      </c>
      <c r="D1367" s="98"/>
      <c r="E1367" s="98">
        <v>46235</v>
      </c>
      <c r="F1367" s="98" t="s">
        <v>5344</v>
      </c>
      <c r="G1367" s="33">
        <v>64263</v>
      </c>
      <c r="H1367" s="44">
        <v>44061</v>
      </c>
      <c r="I1367" s="98" t="s">
        <v>221</v>
      </c>
      <c r="J1367" s="98"/>
      <c r="K1367" s="98"/>
      <c r="L1367" s="98" t="s">
        <v>285</v>
      </c>
      <c r="M1367" t="s">
        <v>156</v>
      </c>
      <c r="N1367" s="98" t="s">
        <v>156</v>
      </c>
      <c r="O1367" t="s">
        <v>157</v>
      </c>
      <c r="P1367" s="64" t="str">
        <f>VLOOKUP(N1367,Entries!J:K,2,FALSE)</f>
        <v>UNITED STATES OF AMERICA</v>
      </c>
      <c r="Q1367" s="38" t="s">
        <v>1538</v>
      </c>
      <c r="R1367" s="32" t="s">
        <v>1538</v>
      </c>
      <c r="S1367" s="98" t="s">
        <v>156</v>
      </c>
      <c r="T1367" t="s">
        <v>157</v>
      </c>
      <c r="U1367" s="39" t="s">
        <v>159</v>
      </c>
      <c r="V1367" s="33" t="s">
        <v>159</v>
      </c>
      <c r="W1367" s="64">
        <f>IF(VLOOKUP(R1367,Entries!N:P,3,FALSE)=V1367,1,VLOOKUP(R1367,Entries!N:P,3,FALSE))</f>
        <v>1</v>
      </c>
      <c r="X1367"/>
      <c r="Y1367"/>
      <c r="Z1367" s="98"/>
      <c r="AA1367" s="98"/>
      <c r="AB1367" s="98"/>
      <c r="AC1367" s="98" t="s">
        <v>239</v>
      </c>
      <c r="AD1367" s="98" t="s">
        <v>94</v>
      </c>
      <c r="AE1367" s="98" t="s">
        <v>94</v>
      </c>
      <c r="AF1367" s="98" t="s">
        <v>94</v>
      </c>
      <c r="AG1367" s="98"/>
      <c r="AH1367" s="98"/>
      <c r="AI1367" s="98"/>
      <c r="AJ1367" s="98">
        <v>6</v>
      </c>
      <c r="AK1367" s="98" t="s">
        <v>95</v>
      </c>
      <c r="AL1367" s="98"/>
      <c r="AM1367" s="33"/>
      <c r="AN1367" s="32" t="s">
        <v>133</v>
      </c>
      <c r="AO1367" s="98" t="s">
        <v>134</v>
      </c>
      <c r="AP1367" s="33" t="s">
        <v>98</v>
      </c>
      <c r="AQ1367">
        <v>21104.29347298</v>
      </c>
      <c r="AR1367" t="s">
        <v>13498</v>
      </c>
      <c r="AS1367" t="s">
        <v>11225</v>
      </c>
      <c r="AT1367" t="s">
        <v>13499</v>
      </c>
      <c r="AU1367">
        <v>52.996899999999997</v>
      </c>
      <c r="AV1367" s="98">
        <v>0.92497020591555557</v>
      </c>
      <c r="AW1367">
        <v>346.8</v>
      </c>
      <c r="AX1367" s="98">
        <v>6.0528005866666668</v>
      </c>
      <c r="AY1367">
        <v>7.4459999999999999E-4</v>
      </c>
      <c r="AZ1367">
        <v>104.6688</v>
      </c>
      <c r="BA1367" s="98">
        <v>1.8268148040533336</v>
      </c>
      <c r="BB1367">
        <v>255.51480000000001</v>
      </c>
      <c r="BC1367" s="98">
        <v>4.4595736197866671</v>
      </c>
      <c r="BD1367">
        <v>15.56901637</v>
      </c>
      <c r="BE1367" s="96">
        <f t="shared" si="174"/>
        <v>6774.7683722175025</v>
      </c>
      <c r="BF1367" s="96">
        <f t="shared" si="175"/>
        <v>408.81286474745593</v>
      </c>
      <c r="BG1367" s="96">
        <f t="shared" si="176"/>
        <v>398.72387968754902</v>
      </c>
      <c r="BH1367">
        <v>6781.2811089689067</v>
      </c>
      <c r="BI1367">
        <v>1.7255912508870751E-3</v>
      </c>
      <c r="BJ1367">
        <v>0.92531627824610307</v>
      </c>
      <c r="BK1367">
        <v>6.0528018458613264</v>
      </c>
      <c r="BL1367">
        <v>1.19095777884906</v>
      </c>
      <c r="BM1367">
        <v>5.0954311239812409</v>
      </c>
      <c r="BN1367">
        <v>0.9249706334480905</v>
      </c>
      <c r="BO1367">
        <v>6.0528018493957987</v>
      </c>
      <c r="BP1367">
        <v>1.6705699908084409E-3</v>
      </c>
      <c r="BQ1367">
        <v>1.19095777884906</v>
      </c>
      <c r="BR1367">
        <v>6775.0649058081899</v>
      </c>
      <c r="BS1367" s="96">
        <v>415.38312592561215</v>
      </c>
      <c r="BT1367" s="96">
        <v>392.74668569076766</v>
      </c>
      <c r="BU1367">
        <v>5.0954311239812409</v>
      </c>
      <c r="BV1367" s="65" t="str">
        <f t="shared" si="178"/>
        <v>Earth Observation</v>
      </c>
      <c r="BW1367" s="32" t="s">
        <v>104</v>
      </c>
      <c r="BX1367" s="98">
        <v>0.5</v>
      </c>
      <c r="BY1367" s="21">
        <v>1.2</v>
      </c>
      <c r="BZ1367" s="98">
        <v>0.5</v>
      </c>
      <c r="CA1367" s="98">
        <v>0.88460000000000005</v>
      </c>
      <c r="CB1367" s="98">
        <v>0.25</v>
      </c>
      <c r="CC1367" s="98">
        <v>0.72499999999999998</v>
      </c>
      <c r="CD1367" s="98">
        <v>1.2</v>
      </c>
      <c r="CE1367" s="98">
        <v>0.5</v>
      </c>
      <c r="CF1367" s="33">
        <v>0.5</v>
      </c>
      <c r="CG1367" s="32">
        <v>110</v>
      </c>
      <c r="CH1367" s="98">
        <v>110</v>
      </c>
      <c r="CI1367" s="98">
        <v>110</v>
      </c>
      <c r="CJ1367" s="98">
        <f>Population!$CG1367-Population!$CI1367</f>
        <v>0</v>
      </c>
      <c r="CK1367" s="120">
        <f>_xlfn.DAYS(Entries!$AY$2,Population!H1367)</f>
        <v>233</v>
      </c>
      <c r="CL1367" s="120">
        <f t="shared" si="179"/>
        <v>2190</v>
      </c>
      <c r="CM1367" s="122">
        <f>Entries!$AY$5</f>
        <v>0.15</v>
      </c>
      <c r="CN1367" s="122">
        <f t="shared" si="177"/>
        <v>0</v>
      </c>
      <c r="CO1367" s="121">
        <f t="shared" si="180"/>
        <v>0.90956621004566207</v>
      </c>
      <c r="CP1367" s="32" t="s">
        <v>5338</v>
      </c>
      <c r="CQ1367" s="98">
        <v>2</v>
      </c>
      <c r="CR1367" s="98" t="s">
        <v>95</v>
      </c>
      <c r="CS1367" s="98"/>
      <c r="CT1367" s="33"/>
      <c r="CU1367" s="32" t="s">
        <v>2071</v>
      </c>
      <c r="CV1367" s="98" t="s">
        <v>5339</v>
      </c>
      <c r="CW1367" s="98" t="s">
        <v>156</v>
      </c>
      <c r="CX1367" s="98" t="s">
        <v>5316</v>
      </c>
      <c r="CY1367" s="98" t="s">
        <v>107</v>
      </c>
      <c r="CZ1367" s="98" t="s">
        <v>108</v>
      </c>
      <c r="DA1367" s="33"/>
      <c r="DB1367" s="17" t="s">
        <v>15463</v>
      </c>
      <c r="DC1367" s="17" t="s">
        <v>15500</v>
      </c>
      <c r="DD1367" s="17">
        <v>1</v>
      </c>
      <c r="DE1367" s="17">
        <v>1</v>
      </c>
      <c r="DF1367" s="17" t="s">
        <v>15500</v>
      </c>
      <c r="DG1367" s="23" t="s">
        <v>11181</v>
      </c>
      <c r="DH1367" s="145" t="s">
        <v>11186</v>
      </c>
    </row>
    <row r="1368" spans="1:112" s="17" customFormat="1" x14ac:dyDescent="0.25">
      <c r="A1368" s="30" t="s">
        <v>5346</v>
      </c>
      <c r="B1368" s="96">
        <v>0</v>
      </c>
      <c r="C1368" s="96" t="s">
        <v>15461</v>
      </c>
      <c r="D1368" s="96"/>
      <c r="E1368" s="96">
        <v>41773</v>
      </c>
      <c r="F1368" s="96" t="s">
        <v>5347</v>
      </c>
      <c r="G1368" s="31">
        <v>41770</v>
      </c>
      <c r="H1368" s="43">
        <v>42629</v>
      </c>
      <c r="I1368" s="96" t="s">
        <v>111</v>
      </c>
      <c r="J1368" s="96"/>
      <c r="K1368" s="96"/>
      <c r="L1368" s="96" t="s">
        <v>138</v>
      </c>
      <c r="M1368" s="124" t="s">
        <v>156</v>
      </c>
      <c r="N1368" s="96" t="s">
        <v>156</v>
      </c>
      <c r="O1368" s="124" t="s">
        <v>157</v>
      </c>
      <c r="P1368" s="96" t="str">
        <f>VLOOKUP(N1368,Entries!J:K,2,FALSE)</f>
        <v>UNITED STATES OF AMERICA</v>
      </c>
      <c r="Q1368" s="123" t="s">
        <v>1538</v>
      </c>
      <c r="R1368" s="30" t="s">
        <v>1538</v>
      </c>
      <c r="S1368" s="96" t="s">
        <v>156</v>
      </c>
      <c r="T1368" s="124" t="s">
        <v>157</v>
      </c>
      <c r="U1368" s="125" t="s">
        <v>159</v>
      </c>
      <c r="V1368" s="31" t="s">
        <v>159</v>
      </c>
      <c r="W1368" s="64">
        <f>IF(VLOOKUP(R1368,Entries!N:P,3,FALSE)=V1368,1,VLOOKUP(R1368,Entries!N:P,3,FALSE))</f>
        <v>1</v>
      </c>
      <c r="X1368" s="124"/>
      <c r="Y1368" s="124"/>
      <c r="Z1368" s="96"/>
      <c r="AA1368" s="96"/>
      <c r="AB1368" s="96"/>
      <c r="AC1368" s="96" t="s">
        <v>239</v>
      </c>
      <c r="AD1368" s="96" t="s">
        <v>94</v>
      </c>
      <c r="AE1368" s="96" t="s">
        <v>94</v>
      </c>
      <c r="AF1368" s="96" t="s">
        <v>94</v>
      </c>
      <c r="AG1368" s="96"/>
      <c r="AH1368" s="96"/>
      <c r="AI1368" s="96"/>
      <c r="AJ1368" s="96">
        <v>6</v>
      </c>
      <c r="AK1368" s="96" t="s">
        <v>95</v>
      </c>
      <c r="AL1368" s="96"/>
      <c r="AM1368" s="31"/>
      <c r="AN1368" s="30" t="s">
        <v>96</v>
      </c>
      <c r="AO1368" s="96" t="s">
        <v>97</v>
      </c>
      <c r="AP1368" s="31" t="s">
        <v>97</v>
      </c>
      <c r="AQ1368">
        <v>21104.133918070002</v>
      </c>
      <c r="AR1368" t="s">
        <v>13500</v>
      </c>
      <c r="AS1368" t="s">
        <v>11225</v>
      </c>
      <c r="AT1368" t="s">
        <v>13501</v>
      </c>
      <c r="AU1368">
        <v>97.171899999999994</v>
      </c>
      <c r="AV1368" s="96">
        <v>1.6959692425822224</v>
      </c>
      <c r="AW1368">
        <v>174.74029999999999</v>
      </c>
      <c r="AX1368" s="96">
        <v>3.0497929364311114</v>
      </c>
      <c r="AY1368">
        <v>1.7430000000000001E-4</v>
      </c>
      <c r="AZ1368">
        <v>66.614500000000007</v>
      </c>
      <c r="BA1368" s="96">
        <v>1.1626421126888891</v>
      </c>
      <c r="BB1368">
        <v>293.52839999999998</v>
      </c>
      <c r="BC1368" s="96">
        <v>5.1230359622933328</v>
      </c>
      <c r="BD1368">
        <v>15.38907476</v>
      </c>
      <c r="BE1368" s="96">
        <f t="shared" si="174"/>
        <v>6827.4767295961155</v>
      </c>
      <c r="BF1368" s="96">
        <f t="shared" si="175"/>
        <v>457.66675879008471</v>
      </c>
      <c r="BG1368" s="96">
        <f t="shared" si="176"/>
        <v>455.28670040214729</v>
      </c>
      <c r="BH1368">
        <v>6833.9431814367654</v>
      </c>
      <c r="BI1368">
        <v>1.366943607095608E-3</v>
      </c>
      <c r="BJ1368">
        <v>1.6958817416093981</v>
      </c>
      <c r="BK1368">
        <v>3.049793570962851</v>
      </c>
      <c r="BL1368">
        <v>1.1507921418076681</v>
      </c>
      <c r="BM1368">
        <v>5.1348881722620154</v>
      </c>
      <c r="BN1368">
        <v>1.695969644157219</v>
      </c>
      <c r="BO1368">
        <v>3.0497935714263389</v>
      </c>
      <c r="BP1368">
        <v>1.5258406749488081E-3</v>
      </c>
      <c r="BQ1368">
        <v>1.1507921418076681</v>
      </c>
      <c r="BR1368">
        <v>6824.4098615810872</v>
      </c>
      <c r="BS1368" s="96">
        <v>463.82282373040925</v>
      </c>
      <c r="BT1368" s="96">
        <v>442.99689943176509</v>
      </c>
      <c r="BU1368">
        <v>5.1348881722620154</v>
      </c>
      <c r="BV1368" s="60" t="str">
        <f t="shared" si="178"/>
        <v>sunsynchronous observation</v>
      </c>
      <c r="BW1368" s="30" t="s">
        <v>104</v>
      </c>
      <c r="BX1368" s="96">
        <v>0.5</v>
      </c>
      <c r="BY1368" s="96">
        <v>1.2</v>
      </c>
      <c r="BZ1368" s="96">
        <v>0.5</v>
      </c>
      <c r="CA1368" s="96">
        <v>0.88460000000000005</v>
      </c>
      <c r="CB1368" s="96">
        <v>0.25</v>
      </c>
      <c r="CC1368" s="96">
        <v>0.72499999999999998</v>
      </c>
      <c r="CD1368" s="96">
        <v>1.2</v>
      </c>
      <c r="CE1368" s="96">
        <v>0.5</v>
      </c>
      <c r="CF1368" s="31">
        <v>0.5</v>
      </c>
      <c r="CG1368" s="30">
        <v>110</v>
      </c>
      <c r="CH1368" s="96">
        <v>110</v>
      </c>
      <c r="CI1368" s="96">
        <v>110</v>
      </c>
      <c r="CJ1368" s="96">
        <f>Population!$CG1368-Population!$CI1368</f>
        <v>0</v>
      </c>
      <c r="CK1368" s="118">
        <f>_xlfn.DAYS(Entries!$AY$2,Population!H1368)</f>
        <v>1665</v>
      </c>
      <c r="CL1368" s="118">
        <f t="shared" si="179"/>
        <v>2190</v>
      </c>
      <c r="CM1368" s="117">
        <f>Entries!$AY$5</f>
        <v>0.15</v>
      </c>
      <c r="CN1368" s="117">
        <f t="shared" si="177"/>
        <v>0</v>
      </c>
      <c r="CO1368" s="119">
        <f t="shared" si="180"/>
        <v>0.35376712328767135</v>
      </c>
      <c r="CP1368" s="30" t="s">
        <v>5314</v>
      </c>
      <c r="CQ1368" s="96">
        <v>4</v>
      </c>
      <c r="CR1368" s="96" t="s">
        <v>95</v>
      </c>
      <c r="CS1368" s="96"/>
      <c r="CT1368" s="31"/>
      <c r="CU1368" s="30" t="s">
        <v>2071</v>
      </c>
      <c r="CV1368" s="96" t="s">
        <v>5315</v>
      </c>
      <c r="CW1368" s="96" t="s">
        <v>157</v>
      </c>
      <c r="CX1368" s="96" t="s">
        <v>5316</v>
      </c>
      <c r="CY1368" s="96" t="s">
        <v>107</v>
      </c>
      <c r="CZ1368" s="96" t="s">
        <v>108</v>
      </c>
      <c r="DA1368" s="31"/>
      <c r="DB1368" s="17" t="s">
        <v>15463</v>
      </c>
      <c r="DC1368" s="17" t="s">
        <v>15500</v>
      </c>
      <c r="DD1368" s="17">
        <v>1</v>
      </c>
      <c r="DE1368" s="17">
        <v>1</v>
      </c>
      <c r="DF1368" s="17">
        <v>10</v>
      </c>
      <c r="DG1368" s="23" t="s">
        <v>11182</v>
      </c>
      <c r="DH1368" s="145" t="s">
        <v>11186</v>
      </c>
    </row>
    <row r="1369" spans="1:112" s="17" customFormat="1" x14ac:dyDescent="0.25">
      <c r="A1369" s="32" t="s">
        <v>5349</v>
      </c>
      <c r="B1369" s="98">
        <v>0</v>
      </c>
      <c r="C1369" s="98" t="s">
        <v>15461</v>
      </c>
      <c r="D1369" s="98"/>
      <c r="E1369" s="98">
        <v>41774</v>
      </c>
      <c r="F1369" s="98" t="s">
        <v>5350</v>
      </c>
      <c r="G1369" s="33">
        <v>41771</v>
      </c>
      <c r="H1369" s="44">
        <v>42629</v>
      </c>
      <c r="I1369" s="98" t="s">
        <v>111</v>
      </c>
      <c r="J1369" s="98"/>
      <c r="K1369" s="98"/>
      <c r="L1369" s="98" t="s">
        <v>138</v>
      </c>
      <c r="M1369" t="s">
        <v>156</v>
      </c>
      <c r="N1369" s="98" t="s">
        <v>156</v>
      </c>
      <c r="O1369" t="s">
        <v>157</v>
      </c>
      <c r="P1369" s="64" t="str">
        <f>VLOOKUP(N1369,Entries!J:K,2,FALSE)</f>
        <v>UNITED STATES OF AMERICA</v>
      </c>
      <c r="Q1369" s="38" t="s">
        <v>1538</v>
      </c>
      <c r="R1369" s="32" t="s">
        <v>1538</v>
      </c>
      <c r="S1369" s="98" t="s">
        <v>156</v>
      </c>
      <c r="T1369" t="s">
        <v>157</v>
      </c>
      <c r="U1369" s="39" t="s">
        <v>159</v>
      </c>
      <c r="V1369" s="33" t="s">
        <v>159</v>
      </c>
      <c r="W1369" s="64">
        <f>IF(VLOOKUP(R1369,Entries!N:P,3,FALSE)=V1369,1,VLOOKUP(R1369,Entries!N:P,3,FALSE))</f>
        <v>1</v>
      </c>
      <c r="X1369"/>
      <c r="Y1369"/>
      <c r="Z1369" s="98"/>
      <c r="AA1369" s="98"/>
      <c r="AB1369" s="98"/>
      <c r="AC1369" s="98" t="s">
        <v>239</v>
      </c>
      <c r="AD1369" s="98" t="s">
        <v>94</v>
      </c>
      <c r="AE1369" s="98" t="s">
        <v>94</v>
      </c>
      <c r="AF1369" s="98" t="s">
        <v>94</v>
      </c>
      <c r="AG1369" s="98"/>
      <c r="AH1369" s="98"/>
      <c r="AI1369" s="98"/>
      <c r="AJ1369" s="98">
        <v>6</v>
      </c>
      <c r="AK1369" s="98" t="s">
        <v>95</v>
      </c>
      <c r="AL1369" s="98"/>
      <c r="AM1369" s="33"/>
      <c r="AN1369" s="32" t="s">
        <v>96</v>
      </c>
      <c r="AO1369" s="98" t="s">
        <v>97</v>
      </c>
      <c r="AP1369" s="33" t="s">
        <v>97</v>
      </c>
      <c r="AQ1369">
        <v>21103.69242041</v>
      </c>
      <c r="AR1369" t="s">
        <v>13502</v>
      </c>
      <c r="AS1369" t="s">
        <v>11225</v>
      </c>
      <c r="AT1369" t="s">
        <v>13503</v>
      </c>
      <c r="AU1369">
        <v>97.171499999999995</v>
      </c>
      <c r="AV1369" s="98">
        <v>1.6959622612666667</v>
      </c>
      <c r="AW1369">
        <v>174.2603</v>
      </c>
      <c r="AX1369" s="98">
        <v>3.0414153577644445</v>
      </c>
      <c r="AY1369">
        <v>2.431E-4</v>
      </c>
      <c r="AZ1369">
        <v>77.039100000000005</v>
      </c>
      <c r="BA1369" s="98">
        <v>1.3445856680400001</v>
      </c>
      <c r="BB1369">
        <v>283.11259999999999</v>
      </c>
      <c r="BC1369" s="98">
        <v>4.9412459958844446</v>
      </c>
      <c r="BD1369">
        <v>15.3894915</v>
      </c>
      <c r="BE1369" s="96">
        <f t="shared" si="174"/>
        <v>6827.3534725240661</v>
      </c>
      <c r="BF1369" s="96">
        <f t="shared" si="175"/>
        <v>458.01320215323722</v>
      </c>
      <c r="BG1369" s="96">
        <f t="shared" si="176"/>
        <v>454.69374289489497</v>
      </c>
      <c r="BH1369">
        <v>6833.8198598197187</v>
      </c>
      <c r="BI1369">
        <v>1.431972892798398E-3</v>
      </c>
      <c r="BJ1369">
        <v>1.6958747618797789</v>
      </c>
      <c r="BK1369">
        <v>3.0414159906141829</v>
      </c>
      <c r="BL1369">
        <v>1.1820702801766421</v>
      </c>
      <c r="BM1369">
        <v>5.1037636517675304</v>
      </c>
      <c r="BN1369">
        <v>1.6959626628522551</v>
      </c>
      <c r="BO1369">
        <v>3.0414159910587171</v>
      </c>
      <c r="BP1369">
        <v>1.5792886751184951E-3</v>
      </c>
      <c r="BQ1369">
        <v>1.1820702801766421</v>
      </c>
      <c r="BR1369">
        <v>6824.2865330010773</v>
      </c>
      <c r="BS1369" s="96">
        <v>464.06405143840948</v>
      </c>
      <c r="BT1369" s="96">
        <v>442.50901456374504</v>
      </c>
      <c r="BU1369">
        <v>5.1037636517675304</v>
      </c>
      <c r="BV1369" s="65" t="str">
        <f t="shared" si="178"/>
        <v>sunsynchronous observation</v>
      </c>
      <c r="BW1369" s="32" t="s">
        <v>104</v>
      </c>
      <c r="BX1369" s="98">
        <v>0.5</v>
      </c>
      <c r="BY1369" s="98">
        <v>1.2</v>
      </c>
      <c r="BZ1369" s="98">
        <v>0.5</v>
      </c>
      <c r="CA1369" s="98">
        <v>0.88460000000000005</v>
      </c>
      <c r="CB1369" s="98">
        <v>0.25</v>
      </c>
      <c r="CC1369" s="98">
        <v>0.72499999999999998</v>
      </c>
      <c r="CD1369" s="98">
        <v>1.2</v>
      </c>
      <c r="CE1369" s="98">
        <v>0.5</v>
      </c>
      <c r="CF1369" s="33">
        <v>0.5</v>
      </c>
      <c r="CG1369" s="32">
        <v>110</v>
      </c>
      <c r="CH1369" s="98">
        <v>110</v>
      </c>
      <c r="CI1369" s="98">
        <v>110</v>
      </c>
      <c r="CJ1369" s="98">
        <f>Population!$CG1369-Population!$CI1369</f>
        <v>0</v>
      </c>
      <c r="CK1369" s="120">
        <f>_xlfn.DAYS(Entries!$AY$2,Population!H1369)</f>
        <v>1665</v>
      </c>
      <c r="CL1369" s="120">
        <f t="shared" si="179"/>
        <v>2190</v>
      </c>
      <c r="CM1369" s="122">
        <f>Entries!$AY$5</f>
        <v>0.15</v>
      </c>
      <c r="CN1369" s="122">
        <f t="shared" si="177"/>
        <v>0</v>
      </c>
      <c r="CO1369" s="121">
        <f t="shared" si="180"/>
        <v>0.35376712328767135</v>
      </c>
      <c r="CP1369" s="32" t="s">
        <v>5314</v>
      </c>
      <c r="CQ1369" s="98">
        <v>4</v>
      </c>
      <c r="CR1369" s="98" t="s">
        <v>95</v>
      </c>
      <c r="CS1369" s="98"/>
      <c r="CT1369" s="33"/>
      <c r="CU1369" s="32" t="s">
        <v>2071</v>
      </c>
      <c r="CV1369" s="98" t="s">
        <v>5315</v>
      </c>
      <c r="CW1369" s="98" t="s">
        <v>157</v>
      </c>
      <c r="CX1369" s="98" t="s">
        <v>5316</v>
      </c>
      <c r="CY1369" s="98" t="s">
        <v>107</v>
      </c>
      <c r="CZ1369" s="98" t="s">
        <v>108</v>
      </c>
      <c r="DA1369" s="33"/>
      <c r="DB1369" s="17" t="s">
        <v>15463</v>
      </c>
      <c r="DC1369" s="17" t="s">
        <v>15500</v>
      </c>
      <c r="DD1369" s="17">
        <v>1</v>
      </c>
      <c r="DE1369" s="17">
        <v>1</v>
      </c>
      <c r="DF1369" s="17">
        <v>10</v>
      </c>
      <c r="DG1369" s="23" t="s">
        <v>11182</v>
      </c>
      <c r="DH1369" s="145" t="s">
        <v>11186</v>
      </c>
    </row>
    <row r="1370" spans="1:112" s="17" customFormat="1" x14ac:dyDescent="0.25">
      <c r="A1370" s="30" t="s">
        <v>5352</v>
      </c>
      <c r="B1370" s="96">
        <v>0</v>
      </c>
      <c r="C1370" s="96" t="s">
        <v>15461</v>
      </c>
      <c r="D1370" s="96"/>
      <c r="E1370" s="96">
        <v>41771</v>
      </c>
      <c r="F1370" s="96" t="s">
        <v>5353</v>
      </c>
      <c r="G1370" s="31">
        <v>41768</v>
      </c>
      <c r="H1370" s="43">
        <v>42629</v>
      </c>
      <c r="I1370" s="96" t="s">
        <v>111</v>
      </c>
      <c r="J1370" s="96"/>
      <c r="K1370" s="96"/>
      <c r="L1370" s="96" t="s">
        <v>138</v>
      </c>
      <c r="M1370" s="124" t="s">
        <v>156</v>
      </c>
      <c r="N1370" s="96" t="s">
        <v>156</v>
      </c>
      <c r="O1370" s="124" t="s">
        <v>157</v>
      </c>
      <c r="P1370" s="96" t="str">
        <f>VLOOKUP(N1370,Entries!J:K,2,FALSE)</f>
        <v>UNITED STATES OF AMERICA</v>
      </c>
      <c r="Q1370" s="123" t="s">
        <v>1538</v>
      </c>
      <c r="R1370" s="30" t="s">
        <v>1538</v>
      </c>
      <c r="S1370" s="96" t="s">
        <v>156</v>
      </c>
      <c r="T1370" s="124" t="s">
        <v>157</v>
      </c>
      <c r="U1370" s="125" t="s">
        <v>159</v>
      </c>
      <c r="V1370" s="31" t="s">
        <v>159</v>
      </c>
      <c r="W1370" s="64">
        <f>IF(VLOOKUP(R1370,Entries!N:P,3,FALSE)=V1370,1,VLOOKUP(R1370,Entries!N:P,3,FALSE))</f>
        <v>1</v>
      </c>
      <c r="X1370" s="124"/>
      <c r="Y1370" s="124"/>
      <c r="Z1370" s="96"/>
      <c r="AA1370" s="96"/>
      <c r="AB1370" s="96"/>
      <c r="AC1370" s="96" t="s">
        <v>239</v>
      </c>
      <c r="AD1370" s="96" t="s">
        <v>94</v>
      </c>
      <c r="AE1370" s="96" t="s">
        <v>94</v>
      </c>
      <c r="AF1370" s="96" t="s">
        <v>94</v>
      </c>
      <c r="AG1370" s="96"/>
      <c r="AH1370" s="96"/>
      <c r="AI1370" s="96"/>
      <c r="AJ1370" s="96">
        <v>6</v>
      </c>
      <c r="AK1370" s="96" t="s">
        <v>95</v>
      </c>
      <c r="AL1370" s="96"/>
      <c r="AM1370" s="31"/>
      <c r="AN1370" s="30" t="s">
        <v>96</v>
      </c>
      <c r="AO1370" s="96" t="s">
        <v>97</v>
      </c>
      <c r="AP1370" s="31" t="s">
        <v>97</v>
      </c>
      <c r="AQ1370">
        <v>21104.419705100001</v>
      </c>
      <c r="AR1370" t="s">
        <v>13504</v>
      </c>
      <c r="AS1370" t="s">
        <v>11225</v>
      </c>
      <c r="AT1370" t="s">
        <v>13505</v>
      </c>
      <c r="AU1370">
        <v>97.171199999999999</v>
      </c>
      <c r="AV1370" s="96">
        <v>1.69595702528</v>
      </c>
      <c r="AW1370">
        <v>174.68010000000001</v>
      </c>
      <c r="AX1370" s="96">
        <v>3.0487422484400004</v>
      </c>
      <c r="AY1370">
        <v>1.9469999999999999E-4</v>
      </c>
      <c r="AZ1370">
        <v>71.1965</v>
      </c>
      <c r="BA1370" s="96">
        <v>1.2426130823777777</v>
      </c>
      <c r="BB1370">
        <v>288.94920000000002</v>
      </c>
      <c r="BC1370" s="96">
        <v>5.0431138618133335</v>
      </c>
      <c r="BD1370">
        <v>15.38957126</v>
      </c>
      <c r="BE1370" s="96">
        <f t="shared" si="174"/>
        <v>6827.3298829484047</v>
      </c>
      <c r="BF1370" s="96">
        <f t="shared" si="175"/>
        <v>457.65916407661462</v>
      </c>
      <c r="BG1370" s="96">
        <f t="shared" si="176"/>
        <v>455.00060182019479</v>
      </c>
      <c r="BH1370">
        <v>6833.7963937204167</v>
      </c>
      <c r="BI1370">
        <v>1.3866686985689559E-3</v>
      </c>
      <c r="BJ1370">
        <v>1.6958695289058801</v>
      </c>
      <c r="BK1370">
        <v>3.0487428827271841</v>
      </c>
      <c r="BL1370">
        <v>1.1621825714866101</v>
      </c>
      <c r="BM1370">
        <v>5.1235466188806074</v>
      </c>
      <c r="BN1370">
        <v>1.6959574268563979</v>
      </c>
      <c r="BO1370">
        <v>3.0487428832312991</v>
      </c>
      <c r="BP1370">
        <v>1.5425515811522141E-3</v>
      </c>
      <c r="BQ1370">
        <v>1.1621825714866101</v>
      </c>
      <c r="BR1370">
        <v>6824.262919533382</v>
      </c>
      <c r="BS1370" s="96">
        <v>463.78969709010653</v>
      </c>
      <c r="BT1370" s="96">
        <v>442.73614197665756</v>
      </c>
      <c r="BU1370">
        <v>5.1235466188806074</v>
      </c>
      <c r="BV1370" s="60" t="str">
        <f t="shared" si="178"/>
        <v>sunsynchronous observation</v>
      </c>
      <c r="BW1370" s="30" t="s">
        <v>104</v>
      </c>
      <c r="BX1370" s="96">
        <v>0.5</v>
      </c>
      <c r="BY1370" s="96">
        <v>1.2</v>
      </c>
      <c r="BZ1370" s="96">
        <v>0.5</v>
      </c>
      <c r="CA1370" s="96">
        <v>0.88460000000000005</v>
      </c>
      <c r="CB1370" s="96">
        <v>0.25</v>
      </c>
      <c r="CC1370" s="96">
        <v>0.72499999999999998</v>
      </c>
      <c r="CD1370" s="96">
        <v>1.2</v>
      </c>
      <c r="CE1370" s="96">
        <v>0.5</v>
      </c>
      <c r="CF1370" s="31">
        <v>0.5</v>
      </c>
      <c r="CG1370" s="30">
        <v>110</v>
      </c>
      <c r="CH1370" s="96">
        <v>110</v>
      </c>
      <c r="CI1370" s="96">
        <v>110</v>
      </c>
      <c r="CJ1370" s="96">
        <f>Population!$CG1370-Population!$CI1370</f>
        <v>0</v>
      </c>
      <c r="CK1370" s="118">
        <f>_xlfn.DAYS(Entries!$AY$2,Population!H1370)</f>
        <v>1665</v>
      </c>
      <c r="CL1370" s="118">
        <f t="shared" si="179"/>
        <v>2190</v>
      </c>
      <c r="CM1370" s="117">
        <f>Entries!$AY$5</f>
        <v>0.15</v>
      </c>
      <c r="CN1370" s="117">
        <f t="shared" si="177"/>
        <v>0</v>
      </c>
      <c r="CO1370" s="119">
        <f t="shared" si="180"/>
        <v>0.35376712328767135</v>
      </c>
      <c r="CP1370" s="30" t="s">
        <v>5314</v>
      </c>
      <c r="CQ1370" s="96">
        <v>4</v>
      </c>
      <c r="CR1370" s="96" t="s">
        <v>95</v>
      </c>
      <c r="CS1370" s="96"/>
      <c r="CT1370" s="31"/>
      <c r="CU1370" s="30" t="s">
        <v>2071</v>
      </c>
      <c r="CV1370" s="96" t="s">
        <v>5315</v>
      </c>
      <c r="CW1370" s="96" t="s">
        <v>157</v>
      </c>
      <c r="CX1370" s="96" t="s">
        <v>5316</v>
      </c>
      <c r="CY1370" s="96" t="s">
        <v>107</v>
      </c>
      <c r="CZ1370" s="96" t="s">
        <v>108</v>
      </c>
      <c r="DA1370" s="31"/>
      <c r="DB1370" s="17" t="s">
        <v>15463</v>
      </c>
      <c r="DC1370" s="17" t="s">
        <v>15500</v>
      </c>
      <c r="DD1370" s="17">
        <v>1</v>
      </c>
      <c r="DE1370" s="17">
        <v>1</v>
      </c>
      <c r="DF1370" s="17">
        <v>10</v>
      </c>
      <c r="DG1370" s="23" t="s">
        <v>11182</v>
      </c>
      <c r="DH1370" s="145" t="s">
        <v>11186</v>
      </c>
    </row>
    <row r="1371" spans="1:112" s="17" customFormat="1" x14ac:dyDescent="0.25">
      <c r="A1371" s="32" t="s">
        <v>5355</v>
      </c>
      <c r="B1371" s="98">
        <v>0</v>
      </c>
      <c r="C1371" s="98" t="s">
        <v>15461</v>
      </c>
      <c r="D1371" s="98"/>
      <c r="E1371" s="98">
        <v>41772</v>
      </c>
      <c r="F1371" s="98" t="s">
        <v>5356</v>
      </c>
      <c r="G1371" s="33">
        <v>41769</v>
      </c>
      <c r="H1371" s="44">
        <v>42629</v>
      </c>
      <c r="I1371" s="98" t="s">
        <v>111</v>
      </c>
      <c r="J1371" s="98"/>
      <c r="K1371" s="98"/>
      <c r="L1371" s="98" t="s">
        <v>138</v>
      </c>
      <c r="M1371" t="s">
        <v>156</v>
      </c>
      <c r="N1371" s="98" t="s">
        <v>156</v>
      </c>
      <c r="O1371" t="s">
        <v>157</v>
      </c>
      <c r="P1371" s="64" t="str">
        <f>VLOOKUP(N1371,Entries!J:K,2,FALSE)</f>
        <v>UNITED STATES OF AMERICA</v>
      </c>
      <c r="Q1371" s="38" t="s">
        <v>1538</v>
      </c>
      <c r="R1371" s="32" t="s">
        <v>1538</v>
      </c>
      <c r="S1371" s="98" t="s">
        <v>156</v>
      </c>
      <c r="T1371" t="s">
        <v>157</v>
      </c>
      <c r="U1371" s="39" t="s">
        <v>159</v>
      </c>
      <c r="V1371" s="33" t="s">
        <v>159</v>
      </c>
      <c r="W1371" s="64">
        <f>IF(VLOOKUP(R1371,Entries!N:P,3,FALSE)=V1371,1,VLOOKUP(R1371,Entries!N:P,3,FALSE))</f>
        <v>1</v>
      </c>
      <c r="X1371"/>
      <c r="Y1371"/>
      <c r="Z1371" s="98"/>
      <c r="AA1371" s="98"/>
      <c r="AB1371" s="98"/>
      <c r="AC1371" s="98" t="s">
        <v>239</v>
      </c>
      <c r="AD1371" s="98" t="s">
        <v>94</v>
      </c>
      <c r="AE1371" s="98" t="s">
        <v>94</v>
      </c>
      <c r="AF1371" s="98" t="s">
        <v>94</v>
      </c>
      <c r="AG1371" s="98"/>
      <c r="AH1371" s="98"/>
      <c r="AI1371" s="98"/>
      <c r="AJ1371" s="98">
        <v>6</v>
      </c>
      <c r="AK1371" s="98" t="s">
        <v>95</v>
      </c>
      <c r="AL1371" s="98"/>
      <c r="AM1371" s="33"/>
      <c r="AN1371" s="32" t="s">
        <v>96</v>
      </c>
      <c r="AO1371" s="98" t="s">
        <v>97</v>
      </c>
      <c r="AP1371" s="33" t="s">
        <v>97</v>
      </c>
      <c r="AQ1371">
        <v>21104.550860120002</v>
      </c>
      <c r="AR1371" t="s">
        <v>13506</v>
      </c>
      <c r="AS1371" t="s">
        <v>11225</v>
      </c>
      <c r="AT1371" t="s">
        <v>13507</v>
      </c>
      <c r="AU1371">
        <v>97.317899999999995</v>
      </c>
      <c r="AV1371" s="98">
        <v>1.6985174227600002</v>
      </c>
      <c r="AW1371">
        <v>173.99510000000001</v>
      </c>
      <c r="AX1371" s="98">
        <v>3.0367867455511113</v>
      </c>
      <c r="AY1371">
        <v>1.5100000000000001E-4</v>
      </c>
      <c r="AZ1371">
        <v>88.5501</v>
      </c>
      <c r="BA1371" s="98">
        <v>1.5454904764400001</v>
      </c>
      <c r="BB1371">
        <v>271.59089999999998</v>
      </c>
      <c r="BC1371" s="98">
        <v>4.7401544372933335</v>
      </c>
      <c r="BD1371">
        <v>15.24433528</v>
      </c>
      <c r="BE1371" s="96">
        <f t="shared" si="174"/>
        <v>6870.6249198427777</v>
      </c>
      <c r="BF1371" s="96">
        <f t="shared" si="175"/>
        <v>500.66238420567424</v>
      </c>
      <c r="BG1371" s="96">
        <f t="shared" si="176"/>
        <v>498.5874554798811</v>
      </c>
      <c r="BH1371">
        <v>6877.0499305567118</v>
      </c>
      <c r="BI1371">
        <v>1.3244651405382149E-3</v>
      </c>
      <c r="BJ1371">
        <v>1.6984292955938241</v>
      </c>
      <c r="BK1371">
        <v>3.0367873775465402</v>
      </c>
      <c r="BL1371">
        <v>1.194713714484559</v>
      </c>
      <c r="BM1371">
        <v>5.0909333167119986</v>
      </c>
      <c r="BN1371">
        <v>1.698517824278855</v>
      </c>
      <c r="BO1371">
        <v>3.0367873778323848</v>
      </c>
      <c r="BP1371">
        <v>1.5041946281555501E-3</v>
      </c>
      <c r="BQ1371">
        <v>1.194713714484559</v>
      </c>
      <c r="BR1371">
        <v>6867.5835637517657</v>
      </c>
      <c r="BS1371" s="96">
        <v>506.91374605677083</v>
      </c>
      <c r="BT1371" s="96">
        <v>486.25338144676061</v>
      </c>
      <c r="BU1371">
        <v>5.0909333167119986</v>
      </c>
      <c r="BV1371" s="65" t="str">
        <f t="shared" si="178"/>
        <v>sunsynchronous observation</v>
      </c>
      <c r="BW1371" s="32" t="s">
        <v>104</v>
      </c>
      <c r="BX1371" s="98">
        <v>0.5</v>
      </c>
      <c r="BY1371" s="98">
        <v>1.2</v>
      </c>
      <c r="BZ1371" s="98">
        <v>0.5</v>
      </c>
      <c r="CA1371" s="98">
        <v>0.88460000000000005</v>
      </c>
      <c r="CB1371" s="98">
        <v>0.25</v>
      </c>
      <c r="CC1371" s="98">
        <v>0.72499999999999998</v>
      </c>
      <c r="CD1371" s="98">
        <v>1.2</v>
      </c>
      <c r="CE1371" s="98">
        <v>0.5</v>
      </c>
      <c r="CF1371" s="33">
        <v>0.5</v>
      </c>
      <c r="CG1371" s="32">
        <v>110</v>
      </c>
      <c r="CH1371" s="98">
        <v>110</v>
      </c>
      <c r="CI1371" s="98">
        <v>110</v>
      </c>
      <c r="CJ1371" s="98">
        <f>Population!$CG1371-Population!$CI1371</f>
        <v>0</v>
      </c>
      <c r="CK1371" s="120">
        <f>_xlfn.DAYS(Entries!$AY$2,Population!H1371)</f>
        <v>1665</v>
      </c>
      <c r="CL1371" s="120">
        <f t="shared" si="179"/>
        <v>2190</v>
      </c>
      <c r="CM1371" s="122">
        <f>Entries!$AY$5</f>
        <v>0.15</v>
      </c>
      <c r="CN1371" s="122">
        <f t="shared" si="177"/>
        <v>0</v>
      </c>
      <c r="CO1371" s="121">
        <f t="shared" si="180"/>
        <v>0.35376712328767135</v>
      </c>
      <c r="CP1371" s="32" t="s">
        <v>5314</v>
      </c>
      <c r="CQ1371" s="98">
        <v>4</v>
      </c>
      <c r="CR1371" s="98" t="s">
        <v>95</v>
      </c>
      <c r="CS1371" s="98"/>
      <c r="CT1371" s="33"/>
      <c r="CU1371" s="32" t="s">
        <v>2071</v>
      </c>
      <c r="CV1371" s="98" t="s">
        <v>5315</v>
      </c>
      <c r="CW1371" s="98" t="s">
        <v>157</v>
      </c>
      <c r="CX1371" s="98" t="s">
        <v>5316</v>
      </c>
      <c r="CY1371" s="98" t="s">
        <v>107</v>
      </c>
      <c r="CZ1371" s="98" t="s">
        <v>108</v>
      </c>
      <c r="DA1371" s="33"/>
      <c r="DB1371" s="17" t="s">
        <v>15463</v>
      </c>
      <c r="DC1371" s="17" t="s">
        <v>15500</v>
      </c>
      <c r="DD1371" s="17">
        <v>1</v>
      </c>
      <c r="DE1371" s="17">
        <v>1</v>
      </c>
      <c r="DF1371" s="17">
        <v>10</v>
      </c>
      <c r="DG1371" s="23" t="s">
        <v>11182</v>
      </c>
      <c r="DH1371" s="145" t="s">
        <v>11186</v>
      </c>
    </row>
    <row r="1372" spans="1:112" s="17" customFormat="1" x14ac:dyDescent="0.25">
      <c r="A1372" s="30" t="s">
        <v>5358</v>
      </c>
      <c r="B1372" s="15">
        <v>0</v>
      </c>
      <c r="C1372" s="96" t="s">
        <v>15461</v>
      </c>
      <c r="D1372" s="15"/>
      <c r="E1372" s="15">
        <v>42992</v>
      </c>
      <c r="F1372" s="15" t="s">
        <v>5359</v>
      </c>
      <c r="G1372" s="31">
        <v>47440</v>
      </c>
      <c r="H1372" s="43">
        <v>43039</v>
      </c>
      <c r="I1372" s="96" t="s">
        <v>190</v>
      </c>
      <c r="J1372" s="96"/>
      <c r="K1372" s="96"/>
      <c r="L1372" s="15" t="s">
        <v>1629</v>
      </c>
      <c r="M1372" s="124" t="s">
        <v>156</v>
      </c>
      <c r="N1372" s="15" t="s">
        <v>156</v>
      </c>
      <c r="O1372" s="124" t="s">
        <v>157</v>
      </c>
      <c r="P1372" s="96" t="str">
        <f>VLOOKUP(N1372,Entries!J:K,2,FALSE)</f>
        <v>UNITED STATES OF AMERICA</v>
      </c>
      <c r="Q1372" s="123" t="s">
        <v>1538</v>
      </c>
      <c r="R1372" s="30" t="s">
        <v>1538</v>
      </c>
      <c r="S1372" s="15" t="s">
        <v>156</v>
      </c>
      <c r="T1372" s="124" t="s">
        <v>157</v>
      </c>
      <c r="U1372" s="125" t="s">
        <v>159</v>
      </c>
      <c r="V1372" s="31" t="s">
        <v>159</v>
      </c>
      <c r="W1372" s="64">
        <f>IF(VLOOKUP(R1372,Entries!N:P,3,FALSE)=V1372,1,VLOOKUP(R1372,Entries!N:P,3,FALSE))</f>
        <v>1</v>
      </c>
      <c r="X1372" s="124"/>
      <c r="Y1372" s="124"/>
      <c r="Z1372" s="15"/>
      <c r="AA1372" s="15"/>
      <c r="AB1372" s="96"/>
      <c r="AC1372" s="15" t="s">
        <v>239</v>
      </c>
      <c r="AD1372" s="15" t="s">
        <v>94</v>
      </c>
      <c r="AE1372" s="15" t="s">
        <v>94</v>
      </c>
      <c r="AF1372" s="96" t="s">
        <v>94</v>
      </c>
      <c r="AG1372" s="96"/>
      <c r="AH1372" s="96"/>
      <c r="AI1372" s="15"/>
      <c r="AJ1372" s="96">
        <v>6</v>
      </c>
      <c r="AK1372" s="15" t="s">
        <v>95</v>
      </c>
      <c r="AL1372" s="15"/>
      <c r="AM1372" s="31"/>
      <c r="AN1372" s="30" t="s">
        <v>96</v>
      </c>
      <c r="AO1372" s="15" t="s">
        <v>97</v>
      </c>
      <c r="AP1372" s="31" t="s">
        <v>97</v>
      </c>
      <c r="AQ1372">
        <v>21104.566715500001</v>
      </c>
      <c r="AR1372" t="s">
        <v>13508</v>
      </c>
      <c r="AS1372" t="s">
        <v>11225</v>
      </c>
      <c r="AT1372" t="s">
        <v>13509</v>
      </c>
      <c r="AU1372">
        <v>97.258200000000002</v>
      </c>
      <c r="AV1372" s="96">
        <v>1.6974754614133334</v>
      </c>
      <c r="AW1372">
        <v>221.7653</v>
      </c>
      <c r="AX1372" s="96">
        <v>3.8705338464311114</v>
      </c>
      <c r="AY1372">
        <v>1.0730000000000001E-4</v>
      </c>
      <c r="AZ1372">
        <v>16.892900000000001</v>
      </c>
      <c r="BA1372" s="96">
        <v>0.29483666387111113</v>
      </c>
      <c r="BB1372">
        <v>343.2353</v>
      </c>
      <c r="BC1372" s="96">
        <v>5.9905848477644454</v>
      </c>
      <c r="BD1372">
        <v>15.394113450000001</v>
      </c>
      <c r="BE1372" s="96">
        <f t="shared" si="174"/>
        <v>6825.9868347396787</v>
      </c>
      <c r="BF1372" s="96">
        <f t="shared" si="175"/>
        <v>455.71926312704636</v>
      </c>
      <c r="BG1372" s="96">
        <f t="shared" si="176"/>
        <v>454.25440635231098</v>
      </c>
      <c r="BH1372">
        <v>6832.4551168972557</v>
      </c>
      <c r="BI1372">
        <v>1.2659526496480551E-3</v>
      </c>
      <c r="BJ1372">
        <v>1.697386887486241</v>
      </c>
      <c r="BK1372">
        <v>3.870534651521031</v>
      </c>
      <c r="BL1372">
        <v>1.084646788812077</v>
      </c>
      <c r="BM1372">
        <v>5.2007769267230701</v>
      </c>
      <c r="BN1372">
        <v>1.6974758637889551</v>
      </c>
      <c r="BO1372">
        <v>3.8705346521233901</v>
      </c>
      <c r="BP1372">
        <v>1.4402102932566439E-3</v>
      </c>
      <c r="BQ1372">
        <v>1.084646788812077</v>
      </c>
      <c r="BR1372">
        <v>6822.922938684912</v>
      </c>
      <c r="BS1372" s="96">
        <v>461.74938253130313</v>
      </c>
      <c r="BT1372" s="96">
        <v>442.09649483852081</v>
      </c>
      <c r="BU1372">
        <v>5.2007769267230701</v>
      </c>
      <c r="BV1372" s="60" t="str">
        <f t="shared" si="178"/>
        <v>sunsynchronous observation</v>
      </c>
      <c r="BW1372" s="30" t="s">
        <v>104</v>
      </c>
      <c r="BX1372" s="15">
        <v>0.5</v>
      </c>
      <c r="BY1372" s="15">
        <v>1.2</v>
      </c>
      <c r="BZ1372" s="15">
        <v>0.5</v>
      </c>
      <c r="CA1372" s="15">
        <v>0.88460000000000005</v>
      </c>
      <c r="CB1372" s="15">
        <v>0.25</v>
      </c>
      <c r="CC1372" s="15">
        <v>0.72499999999999998</v>
      </c>
      <c r="CD1372" s="15">
        <v>1.2</v>
      </c>
      <c r="CE1372" s="15">
        <v>0.5</v>
      </c>
      <c r="CF1372" s="31">
        <v>0.5</v>
      </c>
      <c r="CG1372" s="30">
        <v>110</v>
      </c>
      <c r="CH1372" s="15">
        <v>110</v>
      </c>
      <c r="CI1372" s="15">
        <v>110</v>
      </c>
      <c r="CJ1372" s="96">
        <f>Population!$CG1372-Population!$CI1372</f>
        <v>0</v>
      </c>
      <c r="CK1372" s="118">
        <f>_xlfn.DAYS(Entries!$AY$2,Population!H1372)</f>
        <v>1255</v>
      </c>
      <c r="CL1372" s="118">
        <f t="shared" si="179"/>
        <v>2190</v>
      </c>
      <c r="CM1372" s="117">
        <f>Entries!$AY$5</f>
        <v>0.15</v>
      </c>
      <c r="CN1372" s="117">
        <f t="shared" si="177"/>
        <v>0</v>
      </c>
      <c r="CO1372" s="119">
        <f t="shared" si="180"/>
        <v>0.51289954337899546</v>
      </c>
      <c r="CP1372" s="30" t="s">
        <v>5314</v>
      </c>
      <c r="CQ1372" s="96">
        <v>4</v>
      </c>
      <c r="CR1372" s="15" t="s">
        <v>95</v>
      </c>
      <c r="CS1372" s="15"/>
      <c r="CT1372" s="31"/>
      <c r="CU1372" s="30" t="s">
        <v>2071</v>
      </c>
      <c r="CV1372" s="15" t="s">
        <v>5315</v>
      </c>
      <c r="CW1372" s="15" t="s">
        <v>157</v>
      </c>
      <c r="CX1372" s="15" t="s">
        <v>5316</v>
      </c>
      <c r="CY1372" s="15" t="s">
        <v>107</v>
      </c>
      <c r="CZ1372" s="15" t="s">
        <v>108</v>
      </c>
      <c r="DA1372" s="31"/>
      <c r="DB1372" s="17" t="s">
        <v>15463</v>
      </c>
      <c r="DC1372" s="17" t="s">
        <v>15500</v>
      </c>
      <c r="DD1372" s="17">
        <v>1</v>
      </c>
      <c r="DE1372" s="17">
        <v>1</v>
      </c>
      <c r="DF1372" s="17">
        <v>10</v>
      </c>
      <c r="DG1372" s="23" t="s">
        <v>11182</v>
      </c>
      <c r="DH1372" s="145" t="s">
        <v>11186</v>
      </c>
    </row>
    <row r="1373" spans="1:112" s="17" customFormat="1" x14ac:dyDescent="0.25">
      <c r="A1373" s="32" t="s">
        <v>5361</v>
      </c>
      <c r="B1373" s="98">
        <v>0</v>
      </c>
      <c r="C1373" s="98" t="s">
        <v>15461</v>
      </c>
      <c r="D1373" s="98"/>
      <c r="E1373" s="98">
        <v>42991</v>
      </c>
      <c r="F1373" s="98" t="s">
        <v>5362</v>
      </c>
      <c r="G1373" s="33">
        <v>47439</v>
      </c>
      <c r="H1373" s="44">
        <v>43039</v>
      </c>
      <c r="I1373" s="98" t="s">
        <v>190</v>
      </c>
      <c r="J1373" s="98"/>
      <c r="K1373" s="98"/>
      <c r="L1373" s="98" t="s">
        <v>1629</v>
      </c>
      <c r="M1373" t="s">
        <v>156</v>
      </c>
      <c r="N1373" s="98" t="s">
        <v>156</v>
      </c>
      <c r="O1373" t="s">
        <v>157</v>
      </c>
      <c r="P1373" s="64" t="str">
        <f>VLOOKUP(N1373,Entries!J:K,2,FALSE)</f>
        <v>UNITED STATES OF AMERICA</v>
      </c>
      <c r="Q1373" s="38" t="s">
        <v>1538</v>
      </c>
      <c r="R1373" s="32" t="s">
        <v>1538</v>
      </c>
      <c r="S1373" s="98" t="s">
        <v>156</v>
      </c>
      <c r="T1373" t="s">
        <v>157</v>
      </c>
      <c r="U1373" s="39" t="s">
        <v>159</v>
      </c>
      <c r="V1373" s="33" t="s">
        <v>159</v>
      </c>
      <c r="W1373" s="64">
        <f>IF(VLOOKUP(R1373,Entries!N:P,3,FALSE)=V1373,1,VLOOKUP(R1373,Entries!N:P,3,FALSE))</f>
        <v>1</v>
      </c>
      <c r="X1373"/>
      <c r="Y1373"/>
      <c r="Z1373" s="98"/>
      <c r="AA1373" s="98"/>
      <c r="AB1373" s="98"/>
      <c r="AC1373" s="98" t="s">
        <v>239</v>
      </c>
      <c r="AD1373" s="98" t="s">
        <v>94</v>
      </c>
      <c r="AE1373" s="98" t="s">
        <v>94</v>
      </c>
      <c r="AF1373" s="98" t="s">
        <v>94</v>
      </c>
      <c r="AG1373" s="98"/>
      <c r="AH1373" s="98"/>
      <c r="AI1373" s="98"/>
      <c r="AJ1373" s="98">
        <v>6</v>
      </c>
      <c r="AK1373" s="98" t="s">
        <v>95</v>
      </c>
      <c r="AL1373" s="98"/>
      <c r="AM1373" s="33"/>
      <c r="AN1373" s="32" t="s">
        <v>96</v>
      </c>
      <c r="AO1373" s="98" t="s">
        <v>97</v>
      </c>
      <c r="AP1373" s="33" t="s">
        <v>97</v>
      </c>
      <c r="AQ1373">
        <v>21104.316431970001</v>
      </c>
      <c r="AR1373" t="s">
        <v>13510</v>
      </c>
      <c r="AS1373" t="s">
        <v>11225</v>
      </c>
      <c r="AT1373" t="s">
        <v>13511</v>
      </c>
      <c r="AU1373">
        <v>97.256399999999999</v>
      </c>
      <c r="AV1373" s="98">
        <v>1.6974440454933333</v>
      </c>
      <c r="AW1373">
        <v>221.24770000000001</v>
      </c>
      <c r="AX1373" s="98">
        <v>3.8615000241022224</v>
      </c>
      <c r="AY1373">
        <v>1.696E-4</v>
      </c>
      <c r="AZ1373">
        <v>110.2191</v>
      </c>
      <c r="BA1373" s="98">
        <v>1.9236857933733336</v>
      </c>
      <c r="BB1373">
        <v>249.9238</v>
      </c>
      <c r="BC1373" s="98">
        <v>4.3619922816088899</v>
      </c>
      <c r="BD1373">
        <v>15.394193850000001</v>
      </c>
      <c r="BE1373" s="96">
        <f t="shared" si="174"/>
        <v>6825.9630677781524</v>
      </c>
      <c r="BF1373" s="96">
        <f t="shared" si="175"/>
        <v>456.12075111444756</v>
      </c>
      <c r="BG1373" s="96">
        <f t="shared" si="176"/>
        <v>453.80538444185731</v>
      </c>
      <c r="BH1373">
        <v>6832.4293267897729</v>
      </c>
      <c r="BI1373">
        <v>1.319385318936482E-3</v>
      </c>
      <c r="BJ1373">
        <v>1.6973554924652661</v>
      </c>
      <c r="BK1373">
        <v>3.8615008272968101</v>
      </c>
      <c r="BL1373">
        <v>1.2388138383845839</v>
      </c>
      <c r="BM1373">
        <v>5.0468662882894861</v>
      </c>
      <c r="BN1373">
        <v>1.6974444478494399</v>
      </c>
      <c r="BO1373">
        <v>3.8615008280019469</v>
      </c>
      <c r="BP1373">
        <v>1.5247054653660919E-3</v>
      </c>
      <c r="BQ1373">
        <v>1.2388138383845839</v>
      </c>
      <c r="BR1373">
        <v>6822.8990872342156</v>
      </c>
      <c r="BS1373" s="96">
        <v>462.30199876216193</v>
      </c>
      <c r="BT1373" s="96">
        <v>441.49617570626833</v>
      </c>
      <c r="BU1373">
        <v>5.0468662882894861</v>
      </c>
      <c r="BV1373" s="65" t="str">
        <f t="shared" si="178"/>
        <v>sunsynchronous observation</v>
      </c>
      <c r="BW1373" s="32" t="s">
        <v>104</v>
      </c>
      <c r="BX1373" s="98">
        <v>0.5</v>
      </c>
      <c r="BY1373" s="98">
        <v>1.2</v>
      </c>
      <c r="BZ1373" s="98">
        <v>0.5</v>
      </c>
      <c r="CA1373" s="98">
        <v>0.88460000000000005</v>
      </c>
      <c r="CB1373" s="98">
        <v>0.25</v>
      </c>
      <c r="CC1373" s="98">
        <v>0.72499999999999998</v>
      </c>
      <c r="CD1373" s="98">
        <v>1.2</v>
      </c>
      <c r="CE1373" s="98">
        <v>0.5</v>
      </c>
      <c r="CF1373" s="33">
        <v>0.5</v>
      </c>
      <c r="CG1373" s="32">
        <v>110</v>
      </c>
      <c r="CH1373" s="98">
        <v>110</v>
      </c>
      <c r="CI1373" s="98">
        <v>110</v>
      </c>
      <c r="CJ1373" s="98">
        <f>Population!$CG1373-Population!$CI1373</f>
        <v>0</v>
      </c>
      <c r="CK1373" s="120">
        <f>_xlfn.DAYS(Entries!$AY$2,Population!H1373)</f>
        <v>1255</v>
      </c>
      <c r="CL1373" s="120">
        <f t="shared" si="179"/>
        <v>2190</v>
      </c>
      <c r="CM1373" s="122">
        <f>Entries!$AY$5</f>
        <v>0.15</v>
      </c>
      <c r="CN1373" s="122">
        <f t="shared" si="177"/>
        <v>0</v>
      </c>
      <c r="CO1373" s="121">
        <f t="shared" si="180"/>
        <v>0.51289954337899546</v>
      </c>
      <c r="CP1373" s="32" t="s">
        <v>5314</v>
      </c>
      <c r="CQ1373" s="98">
        <v>4</v>
      </c>
      <c r="CR1373" s="98" t="s">
        <v>95</v>
      </c>
      <c r="CS1373" s="98"/>
      <c r="CT1373" s="33"/>
      <c r="CU1373" s="32" t="s">
        <v>2071</v>
      </c>
      <c r="CV1373" s="98" t="s">
        <v>5315</v>
      </c>
      <c r="CW1373" s="98" t="s">
        <v>157</v>
      </c>
      <c r="CX1373" s="98" t="s">
        <v>5316</v>
      </c>
      <c r="CY1373" s="98" t="s">
        <v>107</v>
      </c>
      <c r="CZ1373" s="98" t="s">
        <v>108</v>
      </c>
      <c r="DA1373" s="33"/>
      <c r="DB1373" s="17" t="s">
        <v>15463</v>
      </c>
      <c r="DC1373" s="17" t="s">
        <v>15500</v>
      </c>
      <c r="DD1373" s="17">
        <v>1</v>
      </c>
      <c r="DE1373" s="17">
        <v>1</v>
      </c>
      <c r="DF1373" s="17">
        <v>10</v>
      </c>
      <c r="DG1373" s="23" t="s">
        <v>11182</v>
      </c>
      <c r="DH1373" s="145" t="s">
        <v>11186</v>
      </c>
    </row>
    <row r="1374" spans="1:112" s="17" customFormat="1" x14ac:dyDescent="0.25">
      <c r="A1374" s="30" t="s">
        <v>5364</v>
      </c>
      <c r="B1374" s="96">
        <v>0</v>
      </c>
      <c r="C1374" s="96" t="s">
        <v>15461</v>
      </c>
      <c r="D1374" s="96"/>
      <c r="E1374" s="96">
        <v>42990</v>
      </c>
      <c r="F1374" s="96" t="s">
        <v>5365</v>
      </c>
      <c r="G1374" s="31">
        <v>47438</v>
      </c>
      <c r="H1374" s="43">
        <v>43039</v>
      </c>
      <c r="I1374" s="96" t="s">
        <v>190</v>
      </c>
      <c r="J1374" s="96"/>
      <c r="K1374" s="96"/>
      <c r="L1374" s="96" t="s">
        <v>1629</v>
      </c>
      <c r="M1374" s="124" t="s">
        <v>156</v>
      </c>
      <c r="N1374" s="96" t="s">
        <v>156</v>
      </c>
      <c r="O1374" s="124" t="s">
        <v>157</v>
      </c>
      <c r="P1374" s="96" t="str">
        <f>VLOOKUP(N1374,Entries!J:K,2,FALSE)</f>
        <v>UNITED STATES OF AMERICA</v>
      </c>
      <c r="Q1374" s="123" t="s">
        <v>1538</v>
      </c>
      <c r="R1374" s="30" t="s">
        <v>1538</v>
      </c>
      <c r="S1374" s="96" t="s">
        <v>156</v>
      </c>
      <c r="T1374" s="124" t="s">
        <v>157</v>
      </c>
      <c r="U1374" s="125" t="s">
        <v>159</v>
      </c>
      <c r="V1374" s="31" t="s">
        <v>159</v>
      </c>
      <c r="W1374" s="64">
        <f>IF(VLOOKUP(R1374,Entries!N:P,3,FALSE)=V1374,1,VLOOKUP(R1374,Entries!N:P,3,FALSE))</f>
        <v>1</v>
      </c>
      <c r="X1374" s="124"/>
      <c r="Y1374" s="124"/>
      <c r="Z1374" s="96"/>
      <c r="AA1374" s="96"/>
      <c r="AB1374" s="96"/>
      <c r="AC1374" s="96" t="s">
        <v>239</v>
      </c>
      <c r="AD1374" s="96" t="s">
        <v>94</v>
      </c>
      <c r="AE1374" s="96" t="s">
        <v>94</v>
      </c>
      <c r="AF1374" s="96" t="s">
        <v>94</v>
      </c>
      <c r="AG1374" s="96"/>
      <c r="AH1374" s="96"/>
      <c r="AI1374" s="96"/>
      <c r="AJ1374" s="96">
        <v>6</v>
      </c>
      <c r="AK1374" s="96" t="s">
        <v>95</v>
      </c>
      <c r="AL1374" s="96"/>
      <c r="AM1374" s="31"/>
      <c r="AN1374" s="30" t="s">
        <v>96</v>
      </c>
      <c r="AO1374" s="96" t="s">
        <v>97</v>
      </c>
      <c r="AP1374" s="31" t="s">
        <v>97</v>
      </c>
      <c r="AQ1374">
        <v>21104.391451970001</v>
      </c>
      <c r="AR1374" t="s">
        <v>13512</v>
      </c>
      <c r="AS1374" t="s">
        <v>11225</v>
      </c>
      <c r="AT1374" t="s">
        <v>13513</v>
      </c>
      <c r="AU1374">
        <v>97.255899999999997</v>
      </c>
      <c r="AV1374" s="96">
        <v>1.6974353188488889</v>
      </c>
      <c r="AW1374">
        <v>221.30680000000001</v>
      </c>
      <c r="AX1374" s="96">
        <v>3.862531513475556</v>
      </c>
      <c r="AY1374">
        <v>2.9480000000000001E-4</v>
      </c>
      <c r="AZ1374">
        <v>79.528700000000001</v>
      </c>
      <c r="BA1374" s="96">
        <v>1.3880373760577778</v>
      </c>
      <c r="BB1374">
        <v>280.62909999999999</v>
      </c>
      <c r="BC1374" s="96">
        <v>4.8979007529288889</v>
      </c>
      <c r="BD1374">
        <v>15.394690389999999</v>
      </c>
      <c r="BE1374" s="96">
        <f t="shared" si="174"/>
        <v>6825.8162906822363</v>
      </c>
      <c r="BF1374" s="96">
        <f t="shared" si="175"/>
        <v>456.82854132472949</v>
      </c>
      <c r="BG1374" s="96">
        <f t="shared" si="176"/>
        <v>452.80404003974309</v>
      </c>
      <c r="BH1374">
        <v>6832.284126940277</v>
      </c>
      <c r="BI1374">
        <v>1.4810748009975131E-3</v>
      </c>
      <c r="BJ1374">
        <v>1.6973467679252681</v>
      </c>
      <c r="BK1374">
        <v>3.8625323170805519</v>
      </c>
      <c r="BL1374">
        <v>1.1958868764970141</v>
      </c>
      <c r="BM1374">
        <v>5.0900535541433882</v>
      </c>
      <c r="BN1374">
        <v>1.6974357212441731</v>
      </c>
      <c r="BO1374">
        <v>3.862532317638081</v>
      </c>
      <c r="BP1374">
        <v>1.617097501570155E-3</v>
      </c>
      <c r="BQ1374">
        <v>1.1958868764970141</v>
      </c>
      <c r="BR1374">
        <v>6822.7522230103896</v>
      </c>
      <c r="BS1374" s="96">
        <v>462.78527858405141</v>
      </c>
      <c r="BT1374" s="96">
        <v>440.71916743672773</v>
      </c>
      <c r="BU1374">
        <v>5.0900535541433882</v>
      </c>
      <c r="BV1374" s="60" t="str">
        <f t="shared" si="178"/>
        <v>sunsynchronous observation</v>
      </c>
      <c r="BW1374" s="30" t="s">
        <v>104</v>
      </c>
      <c r="BX1374" s="96">
        <v>0.5</v>
      </c>
      <c r="BY1374" s="96">
        <v>1.2</v>
      </c>
      <c r="BZ1374" s="96">
        <v>0.5</v>
      </c>
      <c r="CA1374" s="96">
        <v>0.88460000000000005</v>
      </c>
      <c r="CB1374" s="96">
        <v>0.25</v>
      </c>
      <c r="CC1374" s="96">
        <v>0.72499999999999998</v>
      </c>
      <c r="CD1374" s="96">
        <v>1.2</v>
      </c>
      <c r="CE1374" s="96">
        <v>0.5</v>
      </c>
      <c r="CF1374" s="31">
        <v>0.5</v>
      </c>
      <c r="CG1374" s="30">
        <v>110</v>
      </c>
      <c r="CH1374" s="96">
        <v>110</v>
      </c>
      <c r="CI1374" s="96">
        <v>110</v>
      </c>
      <c r="CJ1374" s="96">
        <f>Population!$CG1374-Population!$CI1374</f>
        <v>0</v>
      </c>
      <c r="CK1374" s="118">
        <f>_xlfn.DAYS(Entries!$AY$2,Population!H1374)</f>
        <v>1255</v>
      </c>
      <c r="CL1374" s="118">
        <f t="shared" si="179"/>
        <v>2190</v>
      </c>
      <c r="CM1374" s="117">
        <f>Entries!$AY$5</f>
        <v>0.15</v>
      </c>
      <c r="CN1374" s="117">
        <f t="shared" si="177"/>
        <v>0</v>
      </c>
      <c r="CO1374" s="119">
        <f t="shared" si="180"/>
        <v>0.51289954337899546</v>
      </c>
      <c r="CP1374" s="30" t="s">
        <v>5314</v>
      </c>
      <c r="CQ1374" s="96">
        <v>4</v>
      </c>
      <c r="CR1374" s="96" t="s">
        <v>95</v>
      </c>
      <c r="CS1374" s="96"/>
      <c r="CT1374" s="31"/>
      <c r="CU1374" s="30" t="s">
        <v>2071</v>
      </c>
      <c r="CV1374" s="96" t="s">
        <v>5315</v>
      </c>
      <c r="CW1374" s="96" t="s">
        <v>157</v>
      </c>
      <c r="CX1374" s="96" t="s">
        <v>5316</v>
      </c>
      <c r="CY1374" s="96" t="s">
        <v>107</v>
      </c>
      <c r="CZ1374" s="96" t="s">
        <v>108</v>
      </c>
      <c r="DA1374" s="31"/>
      <c r="DB1374" s="17" t="s">
        <v>15463</v>
      </c>
      <c r="DC1374" s="17" t="s">
        <v>15500</v>
      </c>
      <c r="DD1374" s="17">
        <v>1</v>
      </c>
      <c r="DE1374" s="17">
        <v>1</v>
      </c>
      <c r="DF1374" s="17">
        <v>10</v>
      </c>
      <c r="DG1374" s="23" t="s">
        <v>11182</v>
      </c>
      <c r="DH1374" s="145" t="s">
        <v>11186</v>
      </c>
    </row>
    <row r="1375" spans="1:112" s="17" customFormat="1" x14ac:dyDescent="0.25">
      <c r="A1375" s="32" t="s">
        <v>5367</v>
      </c>
      <c r="B1375" s="98">
        <v>0</v>
      </c>
      <c r="C1375" s="98" t="s">
        <v>15461</v>
      </c>
      <c r="D1375" s="98"/>
      <c r="E1375" s="98">
        <v>42989</v>
      </c>
      <c r="F1375" s="98" t="s">
        <v>5368</v>
      </c>
      <c r="G1375" s="33">
        <v>47437</v>
      </c>
      <c r="H1375" s="44">
        <v>43039</v>
      </c>
      <c r="I1375" s="98" t="s">
        <v>190</v>
      </c>
      <c r="J1375" s="98"/>
      <c r="K1375" s="98"/>
      <c r="L1375" s="98" t="s">
        <v>1629</v>
      </c>
      <c r="M1375" t="s">
        <v>156</v>
      </c>
      <c r="N1375" s="98" t="s">
        <v>156</v>
      </c>
      <c r="O1375" t="s">
        <v>157</v>
      </c>
      <c r="P1375" s="64" t="str">
        <f>VLOOKUP(N1375,Entries!J:K,2,FALSE)</f>
        <v>UNITED STATES OF AMERICA</v>
      </c>
      <c r="Q1375" s="38" t="s">
        <v>1538</v>
      </c>
      <c r="R1375" s="32" t="s">
        <v>1538</v>
      </c>
      <c r="S1375" s="98" t="s">
        <v>156</v>
      </c>
      <c r="T1375" t="s">
        <v>157</v>
      </c>
      <c r="U1375" s="39" t="s">
        <v>159</v>
      </c>
      <c r="V1375" s="33" t="s">
        <v>159</v>
      </c>
      <c r="W1375" s="64">
        <f>IF(VLOOKUP(R1375,Entries!N:P,3,FALSE)=V1375,1,VLOOKUP(R1375,Entries!N:P,3,FALSE))</f>
        <v>1</v>
      </c>
      <c r="X1375"/>
      <c r="Y1375"/>
      <c r="Z1375" s="98"/>
      <c r="AA1375" s="98"/>
      <c r="AB1375" s="98"/>
      <c r="AC1375" s="98" t="s">
        <v>239</v>
      </c>
      <c r="AD1375" s="98" t="s">
        <v>94</v>
      </c>
      <c r="AE1375" s="98" t="s">
        <v>94</v>
      </c>
      <c r="AF1375" s="98" t="s">
        <v>94</v>
      </c>
      <c r="AG1375" s="98"/>
      <c r="AH1375" s="98"/>
      <c r="AI1375" s="98"/>
      <c r="AJ1375" s="98">
        <v>6</v>
      </c>
      <c r="AK1375" s="98" t="s">
        <v>95</v>
      </c>
      <c r="AL1375" s="98"/>
      <c r="AM1375" s="33"/>
      <c r="AN1375" s="32" t="s">
        <v>96</v>
      </c>
      <c r="AO1375" s="98" t="s">
        <v>97</v>
      </c>
      <c r="AP1375" s="33" t="s">
        <v>97</v>
      </c>
      <c r="AQ1375">
        <v>21104.39867147</v>
      </c>
      <c r="AR1375" t="s">
        <v>13514</v>
      </c>
      <c r="AS1375" t="s">
        <v>11225</v>
      </c>
      <c r="AT1375" t="s">
        <v>13515</v>
      </c>
      <c r="AU1375">
        <v>97.251199999999997</v>
      </c>
      <c r="AV1375" s="98">
        <v>1.6973532883911111</v>
      </c>
      <c r="AW1375">
        <v>220.38050000000001</v>
      </c>
      <c r="AX1375" s="98">
        <v>3.8463645319777777</v>
      </c>
      <c r="AY1375">
        <v>5.5699999999999999E-5</v>
      </c>
      <c r="AZ1375">
        <v>76.660399999999996</v>
      </c>
      <c r="BA1375" s="98">
        <v>1.3379761075377778</v>
      </c>
      <c r="BB1375">
        <v>283.47039999999998</v>
      </c>
      <c r="BC1375" s="98">
        <v>4.947490782648889</v>
      </c>
      <c r="BD1375">
        <v>15.394997780000001</v>
      </c>
      <c r="BE1375" s="96">
        <f t="shared" si="174"/>
        <v>6825.725430231666</v>
      </c>
      <c r="BF1375" s="96">
        <f t="shared" si="175"/>
        <v>455.1056231381308</v>
      </c>
      <c r="BG1375" s="96">
        <f t="shared" si="176"/>
        <v>454.34523732520211</v>
      </c>
      <c r="BH1375">
        <v>6832.1928173748074</v>
      </c>
      <c r="BI1375">
        <v>1.2476295932180199E-3</v>
      </c>
      <c r="BJ1375">
        <v>1.697264791535668</v>
      </c>
      <c r="BK1375">
        <v>3.8463653322288169</v>
      </c>
      <c r="BL1375">
        <v>1.157074575918557</v>
      </c>
      <c r="BM1375">
        <v>5.1283943992042218</v>
      </c>
      <c r="BN1375">
        <v>1.697353690703969</v>
      </c>
      <c r="BO1375">
        <v>3.8463653326724021</v>
      </c>
      <c r="BP1375">
        <v>1.45253682277885E-3</v>
      </c>
      <c r="BQ1375">
        <v>1.157074575918557</v>
      </c>
      <c r="BR1375">
        <v>6822.6611197780339</v>
      </c>
      <c r="BS1375" s="96">
        <v>461.57128628385362</v>
      </c>
      <c r="BT1375" s="96">
        <v>441.75095327221425</v>
      </c>
      <c r="BU1375">
        <v>5.1283943992042218</v>
      </c>
      <c r="BV1375" s="65" t="str">
        <f t="shared" si="178"/>
        <v>sunsynchronous observation</v>
      </c>
      <c r="BW1375" s="32" t="s">
        <v>104</v>
      </c>
      <c r="BX1375" s="98">
        <v>0.5</v>
      </c>
      <c r="BY1375" s="98">
        <v>1.2</v>
      </c>
      <c r="BZ1375" s="98">
        <v>0.5</v>
      </c>
      <c r="CA1375" s="98">
        <v>0.88460000000000005</v>
      </c>
      <c r="CB1375" s="98">
        <v>0.25</v>
      </c>
      <c r="CC1375" s="98">
        <v>0.72499999999999998</v>
      </c>
      <c r="CD1375" s="98">
        <v>1.2</v>
      </c>
      <c r="CE1375" s="98">
        <v>0.5</v>
      </c>
      <c r="CF1375" s="33">
        <v>0.5</v>
      </c>
      <c r="CG1375" s="32">
        <v>110</v>
      </c>
      <c r="CH1375" s="98">
        <v>110</v>
      </c>
      <c r="CI1375" s="98">
        <v>110</v>
      </c>
      <c r="CJ1375" s="98">
        <f>Population!$CG1375-Population!$CI1375</f>
        <v>0</v>
      </c>
      <c r="CK1375" s="120">
        <f>_xlfn.DAYS(Entries!$AY$2,Population!H1375)</f>
        <v>1255</v>
      </c>
      <c r="CL1375" s="120">
        <f t="shared" si="179"/>
        <v>2190</v>
      </c>
      <c r="CM1375" s="122">
        <f>Entries!$AY$5</f>
        <v>0.15</v>
      </c>
      <c r="CN1375" s="122">
        <f t="shared" si="177"/>
        <v>0</v>
      </c>
      <c r="CO1375" s="121">
        <f t="shared" si="180"/>
        <v>0.51289954337899546</v>
      </c>
      <c r="CP1375" s="32" t="s">
        <v>5314</v>
      </c>
      <c r="CQ1375" s="98">
        <v>4</v>
      </c>
      <c r="CR1375" s="98" t="s">
        <v>95</v>
      </c>
      <c r="CS1375" s="98"/>
      <c r="CT1375" s="33"/>
      <c r="CU1375" s="32" t="s">
        <v>2071</v>
      </c>
      <c r="CV1375" s="98" t="s">
        <v>5315</v>
      </c>
      <c r="CW1375" s="98" t="s">
        <v>157</v>
      </c>
      <c r="CX1375" s="98" t="s">
        <v>5316</v>
      </c>
      <c r="CY1375" s="98" t="s">
        <v>107</v>
      </c>
      <c r="CZ1375" s="98" t="s">
        <v>108</v>
      </c>
      <c r="DA1375" s="33"/>
      <c r="DB1375" s="17" t="s">
        <v>15463</v>
      </c>
      <c r="DC1375" s="17" t="s">
        <v>15500</v>
      </c>
      <c r="DD1375" s="17">
        <v>1</v>
      </c>
      <c r="DE1375" s="17">
        <v>1</v>
      </c>
      <c r="DF1375" s="17">
        <v>10</v>
      </c>
      <c r="DG1375" s="23" t="s">
        <v>11182</v>
      </c>
      <c r="DH1375" s="145" t="s">
        <v>11186</v>
      </c>
    </row>
    <row r="1376" spans="1:112" s="17" customFormat="1" x14ac:dyDescent="0.25">
      <c r="A1376" s="30" t="s">
        <v>5370</v>
      </c>
      <c r="B1376" s="96">
        <v>0</v>
      </c>
      <c r="C1376" s="96" t="s">
        <v>15461</v>
      </c>
      <c r="D1376" s="96"/>
      <c r="E1376" s="96">
        <v>40376</v>
      </c>
      <c r="F1376" s="96" t="s">
        <v>5371</v>
      </c>
      <c r="G1376" s="31">
        <v>40373</v>
      </c>
      <c r="H1376" s="43">
        <v>42035</v>
      </c>
      <c r="I1376" s="96" t="s">
        <v>190</v>
      </c>
      <c r="J1376" s="96"/>
      <c r="K1376" s="96"/>
      <c r="L1376" s="96" t="s">
        <v>400</v>
      </c>
      <c r="M1376" s="124" t="s">
        <v>156</v>
      </c>
      <c r="N1376" s="96" t="s">
        <v>156</v>
      </c>
      <c r="O1376" s="124" t="s">
        <v>157</v>
      </c>
      <c r="P1376" s="96" t="str">
        <f>VLOOKUP(N1376,Entries!J:K,2,FALSE)</f>
        <v>UNITED STATES OF AMERICA</v>
      </c>
      <c r="Q1376" s="123" t="s">
        <v>456</v>
      </c>
      <c r="R1376" s="30" t="s">
        <v>456</v>
      </c>
      <c r="S1376" s="96" t="s">
        <v>156</v>
      </c>
      <c r="T1376" s="124" t="s">
        <v>157</v>
      </c>
      <c r="U1376" s="125" t="s">
        <v>141</v>
      </c>
      <c r="V1376" s="31" t="s">
        <v>141</v>
      </c>
      <c r="W1376" s="64">
        <f>IF(VLOOKUP(R1376,Entries!N:P,3,FALSE)=V1376,1,VLOOKUP(R1376,Entries!N:P,3,FALSE))</f>
        <v>1</v>
      </c>
      <c r="X1376" s="124"/>
      <c r="Y1376" s="124"/>
      <c r="Z1376" s="96"/>
      <c r="AA1376" s="96"/>
      <c r="AB1376" s="96"/>
      <c r="AC1376" s="96" t="s">
        <v>239</v>
      </c>
      <c r="AD1376" s="96" t="s">
        <v>143</v>
      </c>
      <c r="AE1376" s="96" t="s">
        <v>144</v>
      </c>
      <c r="AF1376" s="96" t="s">
        <v>94</v>
      </c>
      <c r="AG1376" s="96" t="s">
        <v>2487</v>
      </c>
      <c r="AH1376" s="96"/>
      <c r="AI1376" s="96"/>
      <c r="AJ1376" s="96">
        <v>3</v>
      </c>
      <c r="AK1376" s="96" t="s">
        <v>95</v>
      </c>
      <c r="AL1376" s="96"/>
      <c r="AM1376" s="31"/>
      <c r="AN1376" s="30" t="s">
        <v>125</v>
      </c>
      <c r="AO1376" s="96" t="s">
        <v>97</v>
      </c>
      <c r="AP1376" s="31" t="s">
        <v>97</v>
      </c>
      <c r="AQ1376">
        <v>21104.515090360001</v>
      </c>
      <c r="AR1376" t="s">
        <v>11338</v>
      </c>
      <c r="AS1376" t="s">
        <v>11225</v>
      </c>
      <c r="AT1376" t="s">
        <v>13516</v>
      </c>
      <c r="AU1376">
        <v>98.125699999999995</v>
      </c>
      <c r="AV1376" s="96">
        <v>1.7126161895244445</v>
      </c>
      <c r="AW1376">
        <v>112.61750000000001</v>
      </c>
      <c r="AX1376" s="96">
        <v>1.9655457614444445</v>
      </c>
      <c r="AY1376">
        <v>1.717E-4</v>
      </c>
      <c r="AZ1376">
        <v>102.76049999999999</v>
      </c>
      <c r="BA1376" s="96">
        <v>1.7935086928666666</v>
      </c>
      <c r="BB1376">
        <v>257.37889999999999</v>
      </c>
      <c r="BC1376" s="96">
        <v>4.4921082956044449</v>
      </c>
      <c r="BD1376">
        <v>14.633687370000001</v>
      </c>
      <c r="BE1376" s="96">
        <f t="shared" si="174"/>
        <v>7060.4554943383955</v>
      </c>
      <c r="BF1376" s="96">
        <f t="shared" si="175"/>
        <v>690.66777454677413</v>
      </c>
      <c r="BG1376" s="96">
        <f t="shared" si="176"/>
        <v>688.2432141300178</v>
      </c>
      <c r="BH1376">
        <v>7066.7072631806923</v>
      </c>
      <c r="BI1376">
        <v>1.2884862571352399E-3</v>
      </c>
      <c r="BJ1376">
        <v>1.7125237520935539</v>
      </c>
      <c r="BK1376">
        <v>1.965546170382807</v>
      </c>
      <c r="BL1376">
        <v>1.23677391187949</v>
      </c>
      <c r="BM1376">
        <v>5.048845073644328</v>
      </c>
      <c r="BN1376">
        <v>1.7126165919978751</v>
      </c>
      <c r="BO1376">
        <v>1.9655461708347659</v>
      </c>
      <c r="BP1376">
        <v>1.456115943557974E-3</v>
      </c>
      <c r="BQ1376">
        <v>1.23677391187949</v>
      </c>
      <c r="BR1376">
        <v>7057.5315831636581</v>
      </c>
      <c r="BS1376" s="96">
        <v>696.8081674240666</v>
      </c>
      <c r="BT1376" s="96">
        <v>676.25499890324954</v>
      </c>
      <c r="BU1376">
        <v>5.048845073644328</v>
      </c>
      <c r="BV1376" s="60" t="str">
        <f t="shared" si="178"/>
        <v>Earth Observation</v>
      </c>
      <c r="BW1376" s="30" t="s">
        <v>5373</v>
      </c>
      <c r="BX1376" s="96">
        <v>1.7</v>
      </c>
      <c r="BY1376" s="96">
        <v>4.8</v>
      </c>
      <c r="BZ1376" s="96">
        <v>9.6999999999999993</v>
      </c>
      <c r="CA1376" s="96">
        <v>11.8964</v>
      </c>
      <c r="CB1376" s="96">
        <v>2.89</v>
      </c>
      <c r="CC1376" s="96">
        <v>9.6050000000000004</v>
      </c>
      <c r="CD1376" s="96">
        <v>4.8</v>
      </c>
      <c r="CE1376" s="96">
        <v>1.7</v>
      </c>
      <c r="CF1376" s="31">
        <v>9.6999999999999993</v>
      </c>
      <c r="CG1376" s="30">
        <v>944</v>
      </c>
      <c r="CH1376" s="96">
        <v>944</v>
      </c>
      <c r="CI1376" s="96">
        <v>863</v>
      </c>
      <c r="CJ1376" s="96">
        <f>Population!$CG1376-Population!$CI1376</f>
        <v>81</v>
      </c>
      <c r="CK1376" s="118">
        <f>_xlfn.DAYS(Entries!$AY$2,Population!H1376)</f>
        <v>2259</v>
      </c>
      <c r="CL1376" s="118">
        <f t="shared" si="179"/>
        <v>1095</v>
      </c>
      <c r="CM1376" s="117">
        <f>Entries!$AY$5</f>
        <v>0.15</v>
      </c>
      <c r="CN1376" s="117">
        <f t="shared" si="177"/>
        <v>8.5805084745762705E-2</v>
      </c>
      <c r="CO1376" s="119">
        <f t="shared" si="180"/>
        <v>0</v>
      </c>
      <c r="CP1376" s="30"/>
      <c r="CQ1376" s="19">
        <v>2</v>
      </c>
      <c r="CR1376" s="96" t="s">
        <v>118</v>
      </c>
      <c r="CS1376" s="96"/>
      <c r="CT1376" s="31"/>
      <c r="CU1376" s="30" t="s">
        <v>2780</v>
      </c>
      <c r="CV1376" s="96" t="s">
        <v>5374</v>
      </c>
      <c r="CW1376" s="96" t="s">
        <v>157</v>
      </c>
      <c r="CX1376" s="96" t="s">
        <v>5370</v>
      </c>
      <c r="CY1376" s="96" t="s">
        <v>107</v>
      </c>
      <c r="CZ1376" s="96" t="s">
        <v>5375</v>
      </c>
      <c r="DA1376" s="31"/>
      <c r="DB1376" s="17" t="s">
        <v>15463</v>
      </c>
      <c r="DC1376" s="17" t="s">
        <v>15500</v>
      </c>
      <c r="DD1376" s="17">
        <v>1</v>
      </c>
      <c r="DE1376" s="17">
        <v>1</v>
      </c>
      <c r="DF1376" s="17">
        <v>10</v>
      </c>
      <c r="DG1376" s="23" t="s">
        <v>11182</v>
      </c>
      <c r="DH1376" s="145"/>
    </row>
    <row r="1377" spans="1:112" s="17" customFormat="1" x14ac:dyDescent="0.25">
      <c r="A1377" s="32" t="s">
        <v>5376</v>
      </c>
      <c r="B1377" s="98">
        <v>0</v>
      </c>
      <c r="C1377" s="98" t="s">
        <v>15461</v>
      </c>
      <c r="D1377" s="98"/>
      <c r="E1377" s="98">
        <v>36036</v>
      </c>
      <c r="F1377" s="98" t="s">
        <v>5377</v>
      </c>
      <c r="G1377" s="33">
        <v>36033</v>
      </c>
      <c r="H1377" s="44">
        <v>40119</v>
      </c>
      <c r="I1377" s="98" t="s">
        <v>574</v>
      </c>
      <c r="J1377" s="98"/>
      <c r="K1377" s="98"/>
      <c r="L1377" s="98" t="s">
        <v>4730</v>
      </c>
      <c r="M1377" t="s">
        <v>139</v>
      </c>
      <c r="N1377" s="98" t="s">
        <v>139</v>
      </c>
      <c r="O1377" t="s">
        <v>139</v>
      </c>
      <c r="P1377" s="64" t="str">
        <f>VLOOKUP(N1377,Entries!J:K,2,FALSE)</f>
        <v>EUROPEAN SPACE AGENCY</v>
      </c>
      <c r="Q1377" s="38" t="s">
        <v>392</v>
      </c>
      <c r="R1377" s="32" t="s">
        <v>11070</v>
      </c>
      <c r="S1377" s="95" t="s">
        <v>391</v>
      </c>
      <c r="T1377" t="s">
        <v>139</v>
      </c>
      <c r="U1377" s="39" t="s">
        <v>141</v>
      </c>
      <c r="V1377" s="33" t="s">
        <v>141</v>
      </c>
      <c r="W1377" s="64">
        <f>IF(VLOOKUP(R1377,Entries!N:P,3,FALSE)=V1377,1,VLOOKUP(R1377,Entries!N:P,3,FALSE))</f>
        <v>1</v>
      </c>
      <c r="X1377"/>
      <c r="Y1377"/>
      <c r="Z1377" s="95" t="s">
        <v>140</v>
      </c>
      <c r="AA1377" s="95" t="s">
        <v>139</v>
      </c>
      <c r="AB1377" s="95" t="s">
        <v>141</v>
      </c>
      <c r="AC1377" s="98" t="s">
        <v>239</v>
      </c>
      <c r="AD1377" s="98" t="s">
        <v>143</v>
      </c>
      <c r="AE1377" s="98" t="s">
        <v>144</v>
      </c>
      <c r="AF1377" s="98" t="s">
        <v>94</v>
      </c>
      <c r="AG1377" s="98" t="s">
        <v>2487</v>
      </c>
      <c r="AH1377" s="98"/>
      <c r="AI1377" s="98"/>
      <c r="AJ1377" s="98">
        <v>3</v>
      </c>
      <c r="AK1377" s="98" t="s">
        <v>95</v>
      </c>
      <c r="AL1377" s="98"/>
      <c r="AM1377" s="33"/>
      <c r="AN1377" s="32" t="s">
        <v>125</v>
      </c>
      <c r="AO1377" s="98" t="s">
        <v>97</v>
      </c>
      <c r="AP1377" s="33" t="s">
        <v>97</v>
      </c>
      <c r="AQ1377">
        <v>21104.517377280001</v>
      </c>
      <c r="AR1377" t="s">
        <v>12440</v>
      </c>
      <c r="AS1377" t="s">
        <v>11225</v>
      </c>
      <c r="AT1377" t="s">
        <v>13517</v>
      </c>
      <c r="AU1377">
        <v>98.444599999999994</v>
      </c>
      <c r="AV1377" s="98">
        <v>1.718182043351111</v>
      </c>
      <c r="AW1377">
        <v>293.2174</v>
      </c>
      <c r="AX1377" s="98">
        <v>5.1176079894488886</v>
      </c>
      <c r="AY1377">
        <v>1.072E-4</v>
      </c>
      <c r="AZ1377">
        <v>102.3304</v>
      </c>
      <c r="BA1377" s="98">
        <v>1.7860020333155555</v>
      </c>
      <c r="BB1377">
        <v>257.80040000000002</v>
      </c>
      <c r="BC1377" s="98">
        <v>4.4994648568711124</v>
      </c>
      <c r="BD1377">
        <v>14.397572909999999</v>
      </c>
      <c r="BE1377" s="96">
        <f t="shared" si="174"/>
        <v>7137.4384683097851</v>
      </c>
      <c r="BF1377" s="96">
        <f t="shared" si="175"/>
        <v>767.20360171358789</v>
      </c>
      <c r="BG1377" s="96">
        <f t="shared" si="176"/>
        <v>765.6733349059823</v>
      </c>
      <c r="BH1377">
        <v>7143.6230030825554</v>
      </c>
      <c r="BI1377">
        <v>1.220204579231468E-3</v>
      </c>
      <c r="BJ1377">
        <v>1.718088138240299</v>
      </c>
      <c r="BK1377">
        <v>5.1176090542030988</v>
      </c>
      <c r="BL1377">
        <v>1.21154775602344</v>
      </c>
      <c r="BM1377">
        <v>5.0739210869302687</v>
      </c>
      <c r="BN1377">
        <v>1.718182446012976</v>
      </c>
      <c r="BO1377">
        <v>5.1176090545692956</v>
      </c>
      <c r="BP1377">
        <v>1.3886656715426241E-3</v>
      </c>
      <c r="BQ1377">
        <v>1.21154775602344</v>
      </c>
      <c r="BR1377">
        <v>7134.5610044876603</v>
      </c>
      <c r="BS1377" s="96">
        <v>773.46852443611988</v>
      </c>
      <c r="BT1377" s="96">
        <v>753.6534845392016</v>
      </c>
      <c r="BU1377">
        <v>5.0739210869302687</v>
      </c>
      <c r="BV1377" s="65" t="str">
        <f t="shared" si="178"/>
        <v>Earth Observation</v>
      </c>
      <c r="BW1377" s="32" t="s">
        <v>5379</v>
      </c>
      <c r="BX1377" s="98">
        <v>2.2999999999999998</v>
      </c>
      <c r="BY1377" s="98">
        <v>2.4</v>
      </c>
      <c r="BZ1377" s="98">
        <v>12</v>
      </c>
      <c r="CA1377" s="98">
        <v>30.928100000000001</v>
      </c>
      <c r="CB1377" s="98">
        <v>5.29</v>
      </c>
      <c r="CC1377" s="98">
        <v>15.782400000000001</v>
      </c>
      <c r="CD1377" s="98">
        <v>2.4</v>
      </c>
      <c r="CE1377" s="98">
        <v>2.2999999999999998</v>
      </c>
      <c r="CF1377" s="33">
        <v>12</v>
      </c>
      <c r="CG1377" s="32">
        <v>658</v>
      </c>
      <c r="CH1377" s="98">
        <v>658</v>
      </c>
      <c r="CI1377" s="98">
        <v>630</v>
      </c>
      <c r="CJ1377" s="98">
        <f>Population!$CG1377-Population!$CI1377</f>
        <v>28</v>
      </c>
      <c r="CK1377" s="120">
        <f>_xlfn.DAYS(Entries!$AY$2,Population!H1377)</f>
        <v>4175</v>
      </c>
      <c r="CL1377" s="120">
        <f t="shared" si="179"/>
        <v>1095</v>
      </c>
      <c r="CM1377" s="122">
        <f>Entries!$AY$5</f>
        <v>0.15</v>
      </c>
      <c r="CN1377" s="122">
        <f t="shared" si="177"/>
        <v>4.2553191489361701E-2</v>
      </c>
      <c r="CO1377" s="121">
        <f t="shared" si="180"/>
        <v>0</v>
      </c>
      <c r="CP1377" s="32"/>
      <c r="CQ1377" s="19">
        <v>2</v>
      </c>
      <c r="CR1377" s="98" t="s">
        <v>118</v>
      </c>
      <c r="CS1377" s="98"/>
      <c r="CT1377" s="33"/>
      <c r="CU1377" s="32" t="s">
        <v>1431</v>
      </c>
      <c r="CV1377" s="98" t="s">
        <v>1122</v>
      </c>
      <c r="CW1377" s="98" t="s">
        <v>649</v>
      </c>
      <c r="CX1377" s="98" t="s">
        <v>680</v>
      </c>
      <c r="CY1377" s="98" t="s">
        <v>107</v>
      </c>
      <c r="CZ1377" s="98" t="s">
        <v>151</v>
      </c>
      <c r="DA1377" s="33">
        <v>1065</v>
      </c>
      <c r="DB1377" s="17" t="s">
        <v>15463</v>
      </c>
      <c r="DC1377" s="17" t="s">
        <v>15500</v>
      </c>
      <c r="DD1377" s="17">
        <v>1</v>
      </c>
      <c r="DE1377" s="17">
        <v>1</v>
      </c>
      <c r="DF1377" s="17">
        <v>10</v>
      </c>
      <c r="DG1377" s="23" t="s">
        <v>11182</v>
      </c>
      <c r="DH1377" s="145"/>
    </row>
    <row r="1378" spans="1:112" s="17" customFormat="1" x14ac:dyDescent="0.25">
      <c r="A1378" s="30" t="s">
        <v>5380</v>
      </c>
      <c r="B1378" s="96">
        <v>0</v>
      </c>
      <c r="C1378" s="96" t="s">
        <v>15461</v>
      </c>
      <c r="D1378" s="96"/>
      <c r="E1378" s="96">
        <v>43188</v>
      </c>
      <c r="F1378" s="96" t="s">
        <v>5381</v>
      </c>
      <c r="G1378" s="31">
        <v>48179</v>
      </c>
      <c r="H1378" s="43">
        <v>43132</v>
      </c>
      <c r="I1378" s="96" t="s">
        <v>276</v>
      </c>
      <c r="J1378" s="96"/>
      <c r="K1378" s="96"/>
      <c r="L1378" s="96" t="s">
        <v>112</v>
      </c>
      <c r="M1378" s="124" t="s">
        <v>552</v>
      </c>
      <c r="N1378" s="96" t="s">
        <v>552</v>
      </c>
      <c r="O1378" s="124" t="s">
        <v>554</v>
      </c>
      <c r="P1378" s="96" t="str">
        <f>VLOOKUP(N1378,Entries!J:K,2,FALSE)</f>
        <v>GERMANY</v>
      </c>
      <c r="Q1378" s="123" t="s">
        <v>553</v>
      </c>
      <c r="R1378" s="30" t="s">
        <v>10992</v>
      </c>
      <c r="S1378" s="96" t="s">
        <v>552</v>
      </c>
      <c r="T1378" s="124" t="s">
        <v>554</v>
      </c>
      <c r="U1378" s="125" t="s">
        <v>92</v>
      </c>
      <c r="V1378" s="31" t="s">
        <v>92</v>
      </c>
      <c r="W1378" s="64">
        <f>IF(VLOOKUP(R1378,Entries!N:P,3,FALSE)=V1378,1,VLOOKUP(R1378,Entries!N:P,3,FALSE))</f>
        <v>1</v>
      </c>
      <c r="X1378" s="124"/>
      <c r="Y1378" s="124"/>
      <c r="Z1378" s="96"/>
      <c r="AA1378" s="96"/>
      <c r="AB1378" s="96"/>
      <c r="AC1378" s="96" t="s">
        <v>93</v>
      </c>
      <c r="AD1378" s="96" t="s">
        <v>117</v>
      </c>
      <c r="AE1378" s="96" t="s">
        <v>117</v>
      </c>
      <c r="AF1378" s="96" t="s">
        <v>117</v>
      </c>
      <c r="AG1378" s="96"/>
      <c r="AH1378" s="96"/>
      <c r="AI1378" s="96"/>
      <c r="AJ1378" s="96">
        <v>1</v>
      </c>
      <c r="AK1378" s="96" t="s">
        <v>95</v>
      </c>
      <c r="AL1378" s="96"/>
      <c r="AM1378" s="31"/>
      <c r="AN1378" s="30" t="s">
        <v>96</v>
      </c>
      <c r="AO1378" s="96" t="s">
        <v>97</v>
      </c>
      <c r="AP1378" s="31" t="s">
        <v>97</v>
      </c>
      <c r="AQ1378">
        <v>21104.524040820001</v>
      </c>
      <c r="AR1378" t="s">
        <v>13283</v>
      </c>
      <c r="AS1378" t="s">
        <v>11225</v>
      </c>
      <c r="AT1378" t="s">
        <v>13518</v>
      </c>
      <c r="AU1378">
        <v>97.681299999999993</v>
      </c>
      <c r="AV1378" s="96">
        <v>1.7048599479422222</v>
      </c>
      <c r="AW1378">
        <v>13.259600000000001</v>
      </c>
      <c r="AX1378" s="96">
        <v>0.23142362935111113</v>
      </c>
      <c r="AY1378">
        <v>9.875000000000001E-4</v>
      </c>
      <c r="AZ1378">
        <v>301.15480000000002</v>
      </c>
      <c r="BA1378" s="96">
        <v>5.2561417246755564</v>
      </c>
      <c r="BB1378">
        <v>58.8705</v>
      </c>
      <c r="BC1378" s="96">
        <v>1.0274838435333333</v>
      </c>
      <c r="BD1378">
        <v>14.970142859999999</v>
      </c>
      <c r="BE1378" s="96">
        <f t="shared" si="174"/>
        <v>6954.2655721780638</v>
      </c>
      <c r="BF1378" s="96">
        <f t="shared" si="175"/>
        <v>590.13290943058928</v>
      </c>
      <c r="BG1378" s="96">
        <f t="shared" si="176"/>
        <v>576.39823492553751</v>
      </c>
      <c r="BH1378">
        <v>6960.619598846376</v>
      </c>
      <c r="BI1378">
        <v>1.0086185984216961E-3</v>
      </c>
      <c r="BJ1378">
        <v>1.704769752144961</v>
      </c>
      <c r="BK1378">
        <v>0.23142367745906869</v>
      </c>
      <c r="BL1378">
        <v>0.2211877770309327</v>
      </c>
      <c r="BM1378">
        <v>6.0624399722214131</v>
      </c>
      <c r="BN1378">
        <v>1.704860349970297</v>
      </c>
      <c r="BO1378">
        <v>0.23142367750213291</v>
      </c>
      <c r="BP1378">
        <v>1.0583859986740341E-3</v>
      </c>
      <c r="BQ1378">
        <v>0.2211877770309327</v>
      </c>
      <c r="BR1378">
        <v>6951.2766212247316</v>
      </c>
      <c r="BS1378" s="96">
        <v>587.63375507354704</v>
      </c>
      <c r="BT1378" s="96">
        <v>572.91948737591702</v>
      </c>
      <c r="BU1378">
        <v>6.0624399722214131</v>
      </c>
      <c r="BV1378" s="60" t="str">
        <f t="shared" si="178"/>
        <v>no propulsion</v>
      </c>
      <c r="BW1378" s="30" t="s">
        <v>104</v>
      </c>
      <c r="BX1378" s="96">
        <v>0.24</v>
      </c>
      <c r="BY1378" s="96">
        <v>0.24</v>
      </c>
      <c r="BZ1378" s="96">
        <v>0.24</v>
      </c>
      <c r="CA1378" s="96">
        <v>9.98E-2</v>
      </c>
      <c r="CB1378" s="96">
        <v>5.7599999999999998E-2</v>
      </c>
      <c r="CC1378" s="96">
        <v>8.6400000000000005E-2</v>
      </c>
      <c r="CD1378" s="96">
        <v>0.24</v>
      </c>
      <c r="CE1378" s="96">
        <v>0.24</v>
      </c>
      <c r="CF1378" s="31">
        <v>0.24</v>
      </c>
      <c r="CG1378" s="30">
        <v>8</v>
      </c>
      <c r="CH1378" s="96">
        <v>8</v>
      </c>
      <c r="CI1378" s="96">
        <v>8</v>
      </c>
      <c r="CJ1378" s="96">
        <f>Population!$CG1378-Population!$CI1378</f>
        <v>0</v>
      </c>
      <c r="CK1378" s="118">
        <f>_xlfn.DAYS(Entries!$AY$2,Population!H1378)</f>
        <v>1162</v>
      </c>
      <c r="CL1378" s="118">
        <f t="shared" si="179"/>
        <v>365</v>
      </c>
      <c r="CM1378" s="117">
        <f>Entries!$AY$5</f>
        <v>0.15</v>
      </c>
      <c r="CN1378" s="117">
        <f t="shared" si="177"/>
        <v>0</v>
      </c>
      <c r="CO1378" s="119" t="str">
        <f t="shared" si="180"/>
        <v>-</v>
      </c>
      <c r="CP1378" s="30" t="s">
        <v>103</v>
      </c>
      <c r="CQ1378" s="96">
        <v>0</v>
      </c>
      <c r="CR1378" s="96" t="s">
        <v>95</v>
      </c>
      <c r="CS1378" s="96"/>
      <c r="CT1378" s="31"/>
      <c r="CU1378" s="30" t="s">
        <v>555</v>
      </c>
      <c r="CV1378" s="96" t="s">
        <v>553</v>
      </c>
      <c r="CW1378" s="96" t="s">
        <v>554</v>
      </c>
      <c r="CX1378" s="96" t="s">
        <v>5002</v>
      </c>
      <c r="CY1378" s="96" t="s">
        <v>107</v>
      </c>
      <c r="CZ1378" s="96" t="s">
        <v>108</v>
      </c>
      <c r="DA1378" s="31"/>
      <c r="DB1378" s="17" t="s">
        <v>15462</v>
      </c>
      <c r="DC1378" s="17" t="s">
        <v>15500</v>
      </c>
      <c r="DD1378" s="17" t="s">
        <v>15500</v>
      </c>
      <c r="DE1378" s="17" t="s">
        <v>15500</v>
      </c>
      <c r="DF1378" s="17" t="s">
        <v>15500</v>
      </c>
      <c r="DG1378" s="23" t="s">
        <v>11171</v>
      </c>
      <c r="DH1378" s="145"/>
    </row>
    <row r="1379" spans="1:112" s="17" customFormat="1" x14ac:dyDescent="0.25">
      <c r="A1379" s="32" t="s">
        <v>5383</v>
      </c>
      <c r="B1379" s="98">
        <v>0</v>
      </c>
      <c r="C1379" s="98" t="s">
        <v>15461</v>
      </c>
      <c r="D1379" s="98"/>
      <c r="E1379" s="98">
        <v>43187</v>
      </c>
      <c r="F1379" s="98" t="s">
        <v>5384</v>
      </c>
      <c r="G1379" s="33">
        <v>48184</v>
      </c>
      <c r="H1379" s="44">
        <v>43132</v>
      </c>
      <c r="I1379" s="98" t="s">
        <v>276</v>
      </c>
      <c r="J1379" s="98"/>
      <c r="K1379" s="98"/>
      <c r="L1379" s="98" t="s">
        <v>112</v>
      </c>
      <c r="M1379" t="s">
        <v>552</v>
      </c>
      <c r="N1379" s="98" t="s">
        <v>552</v>
      </c>
      <c r="O1379" t="s">
        <v>554</v>
      </c>
      <c r="P1379" s="64" t="str">
        <f>VLOOKUP(N1379,Entries!J:K,2,FALSE)</f>
        <v>GERMANY</v>
      </c>
      <c r="Q1379" s="38" t="s">
        <v>553</v>
      </c>
      <c r="R1379" s="32" t="s">
        <v>10992</v>
      </c>
      <c r="S1379" s="98" t="s">
        <v>552</v>
      </c>
      <c r="T1379" t="s">
        <v>554</v>
      </c>
      <c r="U1379" s="39" t="s">
        <v>92</v>
      </c>
      <c r="V1379" s="33" t="s">
        <v>92</v>
      </c>
      <c r="W1379" s="64">
        <f>IF(VLOOKUP(R1379,Entries!N:P,3,FALSE)=V1379,1,VLOOKUP(R1379,Entries!N:P,3,FALSE))</f>
        <v>1</v>
      </c>
      <c r="X1379"/>
      <c r="Y1379"/>
      <c r="Z1379" s="98"/>
      <c r="AA1379" s="98"/>
      <c r="AB1379" s="98"/>
      <c r="AC1379" s="98" t="s">
        <v>93</v>
      </c>
      <c r="AD1379" s="98" t="s">
        <v>117</v>
      </c>
      <c r="AE1379" s="98" t="s">
        <v>117</v>
      </c>
      <c r="AF1379" s="98" t="s">
        <v>117</v>
      </c>
      <c r="AG1379" s="98"/>
      <c r="AH1379" s="98"/>
      <c r="AI1379" s="98"/>
      <c r="AJ1379" s="98">
        <v>1</v>
      </c>
      <c r="AK1379" s="98" t="s">
        <v>95</v>
      </c>
      <c r="AL1379" s="98"/>
      <c r="AM1379" s="33"/>
      <c r="AN1379" s="32" t="s">
        <v>96</v>
      </c>
      <c r="AO1379" s="98" t="s">
        <v>97</v>
      </c>
      <c r="AP1379" s="33" t="s">
        <v>97</v>
      </c>
      <c r="AQ1379">
        <v>21104.32351808</v>
      </c>
      <c r="AR1379" t="s">
        <v>13519</v>
      </c>
      <c r="AS1379" t="s">
        <v>11225</v>
      </c>
      <c r="AT1379" t="s">
        <v>13520</v>
      </c>
      <c r="AU1379">
        <v>97.680899999999994</v>
      </c>
      <c r="AV1379" s="98">
        <v>1.7048529666266665</v>
      </c>
      <c r="AW1379">
        <v>13.0207</v>
      </c>
      <c r="AX1379" s="98">
        <v>0.22725403863555557</v>
      </c>
      <c r="AY1379">
        <v>9.8790000000000011E-4</v>
      </c>
      <c r="AZ1379">
        <v>301.80459999999999</v>
      </c>
      <c r="BA1379" s="98">
        <v>5.267482871795556</v>
      </c>
      <c r="BB1379">
        <v>58.221299999999999</v>
      </c>
      <c r="BC1379" s="98">
        <v>1.0161531683866667</v>
      </c>
      <c r="BD1379">
        <v>14.97015551</v>
      </c>
      <c r="BE1379" s="96">
        <f t="shared" si="174"/>
        <v>6954.2616545402079</v>
      </c>
      <c r="BF1379" s="96">
        <f t="shared" si="175"/>
        <v>590.13176962872785</v>
      </c>
      <c r="BG1379" s="96">
        <f t="shared" si="176"/>
        <v>576.39153945168709</v>
      </c>
      <c r="BH1379">
        <v>6960.6158069492158</v>
      </c>
      <c r="BI1379">
        <v>1.019366574885374E-3</v>
      </c>
      <c r="BJ1379">
        <v>1.704762775324957</v>
      </c>
      <c r="BK1379">
        <v>0.22725408597232841</v>
      </c>
      <c r="BL1379">
        <v>0.22436117666418659</v>
      </c>
      <c r="BM1379">
        <v>6.0592770610243516</v>
      </c>
      <c r="BN1379">
        <v>1.704853368651511</v>
      </c>
      <c r="BO1379">
        <v>0.22725408592219401</v>
      </c>
      <c r="BP1379">
        <v>1.064006367098917E-3</v>
      </c>
      <c r="BQ1379">
        <v>0.22436117666418659</v>
      </c>
      <c r="BR1379">
        <v>6951.2726844234157</v>
      </c>
      <c r="BS1379" s="96">
        <v>587.66888281908359</v>
      </c>
      <c r="BT1379" s="96">
        <v>572.8764860277488</v>
      </c>
      <c r="BU1379">
        <v>6.0592770610243516</v>
      </c>
      <c r="BV1379" s="65" t="str">
        <f t="shared" si="178"/>
        <v>no propulsion</v>
      </c>
      <c r="BW1379" s="32" t="s">
        <v>104</v>
      </c>
      <c r="BX1379" s="98">
        <v>0.24</v>
      </c>
      <c r="BY1379" s="98">
        <v>0.24</v>
      </c>
      <c r="BZ1379" s="98">
        <v>0.24</v>
      </c>
      <c r="CA1379" s="98">
        <v>9.98E-2</v>
      </c>
      <c r="CB1379" s="98">
        <v>5.7599999999999998E-2</v>
      </c>
      <c r="CC1379" s="98">
        <v>8.6400000000000005E-2</v>
      </c>
      <c r="CD1379" s="98">
        <v>0.24</v>
      </c>
      <c r="CE1379" s="98">
        <v>0.24</v>
      </c>
      <c r="CF1379" s="33">
        <v>0.24</v>
      </c>
      <c r="CG1379" s="32">
        <v>8</v>
      </c>
      <c r="CH1379" s="98">
        <v>8</v>
      </c>
      <c r="CI1379" s="98">
        <v>8</v>
      </c>
      <c r="CJ1379" s="98">
        <f>Population!$CG1379-Population!$CI1379</f>
        <v>0</v>
      </c>
      <c r="CK1379" s="120">
        <f>_xlfn.DAYS(Entries!$AY$2,Population!H1379)</f>
        <v>1162</v>
      </c>
      <c r="CL1379" s="120">
        <f t="shared" si="179"/>
        <v>365</v>
      </c>
      <c r="CM1379" s="122">
        <f>Entries!$AY$5</f>
        <v>0.15</v>
      </c>
      <c r="CN1379" s="122">
        <f t="shared" si="177"/>
        <v>0</v>
      </c>
      <c r="CO1379" s="121" t="str">
        <f t="shared" si="180"/>
        <v>-</v>
      </c>
      <c r="CP1379" s="32" t="s">
        <v>103</v>
      </c>
      <c r="CQ1379" s="98">
        <v>0</v>
      </c>
      <c r="CR1379" s="98" t="s">
        <v>95</v>
      </c>
      <c r="CS1379" s="98"/>
      <c r="CT1379" s="33"/>
      <c r="CU1379" s="32" t="s">
        <v>555</v>
      </c>
      <c r="CV1379" s="98" t="s">
        <v>553</v>
      </c>
      <c r="CW1379" s="98" t="s">
        <v>554</v>
      </c>
      <c r="CX1379" s="98" t="s">
        <v>5002</v>
      </c>
      <c r="CY1379" s="98" t="s">
        <v>107</v>
      </c>
      <c r="CZ1379" s="98" t="s">
        <v>108</v>
      </c>
      <c r="DA1379" s="33"/>
      <c r="DB1379" s="17" t="s">
        <v>15462</v>
      </c>
      <c r="DC1379" s="17" t="s">
        <v>15500</v>
      </c>
      <c r="DD1379" s="17" t="s">
        <v>15500</v>
      </c>
      <c r="DE1379" s="17" t="s">
        <v>15500</v>
      </c>
      <c r="DF1379" s="17" t="s">
        <v>15500</v>
      </c>
      <c r="DG1379" s="23" t="s">
        <v>11171</v>
      </c>
      <c r="DH1379" s="145"/>
    </row>
    <row r="1380" spans="1:112" s="17" customFormat="1" x14ac:dyDescent="0.25">
      <c r="A1380" s="30" t="s">
        <v>5386</v>
      </c>
      <c r="B1380" s="96">
        <v>0</v>
      </c>
      <c r="C1380" s="96" t="s">
        <v>15461</v>
      </c>
      <c r="D1380" s="96"/>
      <c r="E1380" s="96">
        <v>43189</v>
      </c>
      <c r="F1380" s="96" t="s">
        <v>5387</v>
      </c>
      <c r="G1380" s="31">
        <v>48180</v>
      </c>
      <c r="H1380" s="43">
        <v>43132</v>
      </c>
      <c r="I1380" s="96" t="s">
        <v>276</v>
      </c>
      <c r="J1380" s="96"/>
      <c r="K1380" s="96"/>
      <c r="L1380" s="96" t="s">
        <v>112</v>
      </c>
      <c r="M1380" s="124" t="s">
        <v>552</v>
      </c>
      <c r="N1380" s="96" t="s">
        <v>552</v>
      </c>
      <c r="O1380" s="124" t="s">
        <v>554</v>
      </c>
      <c r="P1380" s="96" t="str">
        <f>VLOOKUP(N1380,Entries!J:K,2,FALSE)</f>
        <v>GERMANY</v>
      </c>
      <c r="Q1380" s="123" t="s">
        <v>553</v>
      </c>
      <c r="R1380" s="30" t="s">
        <v>10992</v>
      </c>
      <c r="S1380" s="96" t="s">
        <v>552</v>
      </c>
      <c r="T1380" s="124" t="s">
        <v>554</v>
      </c>
      <c r="U1380" s="125" t="s">
        <v>92</v>
      </c>
      <c r="V1380" s="31" t="s">
        <v>92</v>
      </c>
      <c r="W1380" s="64">
        <f>IF(VLOOKUP(R1380,Entries!N:P,3,FALSE)=V1380,1,VLOOKUP(R1380,Entries!N:P,3,FALSE))</f>
        <v>1</v>
      </c>
      <c r="X1380" s="124"/>
      <c r="Y1380" s="124"/>
      <c r="Z1380" s="96"/>
      <c r="AA1380" s="96"/>
      <c r="AB1380" s="96"/>
      <c r="AC1380" s="96" t="s">
        <v>93</v>
      </c>
      <c r="AD1380" s="96" t="s">
        <v>117</v>
      </c>
      <c r="AE1380" s="96" t="s">
        <v>117</v>
      </c>
      <c r="AF1380" s="96" t="s">
        <v>117</v>
      </c>
      <c r="AG1380" s="96"/>
      <c r="AH1380" s="96"/>
      <c r="AI1380" s="96"/>
      <c r="AJ1380" s="96">
        <v>1</v>
      </c>
      <c r="AK1380" s="96" t="s">
        <v>95</v>
      </c>
      <c r="AL1380" s="96"/>
      <c r="AM1380" s="31"/>
      <c r="AN1380" s="30" t="s">
        <v>96</v>
      </c>
      <c r="AO1380" s="96" t="s">
        <v>97</v>
      </c>
      <c r="AP1380" s="31" t="s">
        <v>97</v>
      </c>
      <c r="AQ1380">
        <v>21104.52452218</v>
      </c>
      <c r="AR1380" t="s">
        <v>13076</v>
      </c>
      <c r="AS1380" t="s">
        <v>11225</v>
      </c>
      <c r="AT1380" t="s">
        <v>13521</v>
      </c>
      <c r="AU1380">
        <v>97.680800000000005</v>
      </c>
      <c r="AV1380" s="96">
        <v>1.704851221297778</v>
      </c>
      <c r="AW1380">
        <v>13.2113</v>
      </c>
      <c r="AX1380" s="96">
        <v>0.2305806354977778</v>
      </c>
      <c r="AY1380">
        <v>9.8700000000000003E-4</v>
      </c>
      <c r="AZ1380">
        <v>300.83269999999999</v>
      </c>
      <c r="BA1380" s="96">
        <v>5.2505200203244442</v>
      </c>
      <c r="BB1380">
        <v>59.192399999999999</v>
      </c>
      <c r="BC1380" s="96">
        <v>1.0331020572266667</v>
      </c>
      <c r="BD1380">
        <v>14.970141460000001</v>
      </c>
      <c r="BE1380" s="96">
        <f t="shared" si="174"/>
        <v>6954.2660057509702</v>
      </c>
      <c r="BF1380" s="96">
        <f t="shared" si="175"/>
        <v>590.12986629864645</v>
      </c>
      <c r="BG1380" s="96">
        <f t="shared" si="176"/>
        <v>576.40214520329391</v>
      </c>
      <c r="BH1380">
        <v>6960.6199692936889</v>
      </c>
      <c r="BI1380">
        <v>1.00318635603261E-3</v>
      </c>
      <c r="BJ1380">
        <v>1.704761031262845</v>
      </c>
      <c r="BK1380">
        <v>0.2305806831825184</v>
      </c>
      <c r="BL1380">
        <v>0.21992495585672811</v>
      </c>
      <c r="BM1380">
        <v>6.0636992967079406</v>
      </c>
      <c r="BN1380">
        <v>1.704851623320635</v>
      </c>
      <c r="BO1380">
        <v>0.23058068347485089</v>
      </c>
      <c r="BP1380">
        <v>1.0556311136455841E-3</v>
      </c>
      <c r="BQ1380">
        <v>0.21992495585672811</v>
      </c>
      <c r="BR1380">
        <v>6951.2770329826581</v>
      </c>
      <c r="BS1380" s="96">
        <v>587.61501729824431</v>
      </c>
      <c r="BT1380" s="96">
        <v>572.9390486670718</v>
      </c>
      <c r="BU1380">
        <v>6.0636992967079406</v>
      </c>
      <c r="BV1380" s="60" t="str">
        <f t="shared" si="178"/>
        <v>no propulsion</v>
      </c>
      <c r="BW1380" s="30" t="s">
        <v>104</v>
      </c>
      <c r="BX1380" s="96">
        <v>0.24</v>
      </c>
      <c r="BY1380" s="96">
        <v>0.24</v>
      </c>
      <c r="BZ1380" s="96">
        <v>0.24</v>
      </c>
      <c r="CA1380" s="96">
        <v>9.98E-2</v>
      </c>
      <c r="CB1380" s="96">
        <v>5.7599999999999998E-2</v>
      </c>
      <c r="CC1380" s="96">
        <v>8.6400000000000005E-2</v>
      </c>
      <c r="CD1380" s="96">
        <v>0.24</v>
      </c>
      <c r="CE1380" s="96">
        <v>0.24</v>
      </c>
      <c r="CF1380" s="31">
        <v>0.24</v>
      </c>
      <c r="CG1380" s="30">
        <v>8</v>
      </c>
      <c r="CH1380" s="96">
        <v>8</v>
      </c>
      <c r="CI1380" s="96">
        <v>8</v>
      </c>
      <c r="CJ1380" s="96">
        <f>Population!$CG1380-Population!$CI1380</f>
        <v>0</v>
      </c>
      <c r="CK1380" s="118">
        <f>_xlfn.DAYS(Entries!$AY$2,Population!H1380)</f>
        <v>1162</v>
      </c>
      <c r="CL1380" s="118">
        <f t="shared" si="179"/>
        <v>365</v>
      </c>
      <c r="CM1380" s="117">
        <f>Entries!$AY$5</f>
        <v>0.15</v>
      </c>
      <c r="CN1380" s="117">
        <f t="shared" si="177"/>
        <v>0</v>
      </c>
      <c r="CO1380" s="119" t="str">
        <f t="shared" si="180"/>
        <v>-</v>
      </c>
      <c r="CP1380" s="30" t="s">
        <v>103</v>
      </c>
      <c r="CQ1380" s="96">
        <v>0</v>
      </c>
      <c r="CR1380" s="96" t="s">
        <v>95</v>
      </c>
      <c r="CS1380" s="96"/>
      <c r="CT1380" s="31"/>
      <c r="CU1380" s="30" t="s">
        <v>555</v>
      </c>
      <c r="CV1380" s="96" t="s">
        <v>553</v>
      </c>
      <c r="CW1380" s="96" t="s">
        <v>554</v>
      </c>
      <c r="CX1380" s="96" t="s">
        <v>5002</v>
      </c>
      <c r="CY1380" s="96" t="s">
        <v>107</v>
      </c>
      <c r="CZ1380" s="96" t="s">
        <v>108</v>
      </c>
      <c r="DA1380" s="31"/>
      <c r="DB1380" s="17" t="s">
        <v>15462</v>
      </c>
      <c r="DC1380" s="17" t="s">
        <v>15500</v>
      </c>
      <c r="DD1380" s="17" t="s">
        <v>15500</v>
      </c>
      <c r="DE1380" s="17" t="s">
        <v>15500</v>
      </c>
      <c r="DF1380" s="17" t="s">
        <v>15500</v>
      </c>
      <c r="DG1380" s="23" t="s">
        <v>11171</v>
      </c>
      <c r="DH1380" s="145"/>
    </row>
    <row r="1381" spans="1:112" s="17" customFormat="1" x14ac:dyDescent="0.25">
      <c r="A1381" s="32" t="s">
        <v>5389</v>
      </c>
      <c r="B1381" s="98">
        <v>0</v>
      </c>
      <c r="C1381" s="98" t="s">
        <v>15461</v>
      </c>
      <c r="D1381" s="98"/>
      <c r="E1381" s="98">
        <v>43186</v>
      </c>
      <c r="F1381" s="98" t="s">
        <v>5390</v>
      </c>
      <c r="G1381" s="33">
        <v>48183</v>
      </c>
      <c r="H1381" s="44">
        <v>43132</v>
      </c>
      <c r="I1381" s="98" t="s">
        <v>276</v>
      </c>
      <c r="J1381" s="98"/>
      <c r="K1381" s="98"/>
      <c r="L1381" s="98" t="s">
        <v>112</v>
      </c>
      <c r="M1381" t="s">
        <v>552</v>
      </c>
      <c r="N1381" s="98" t="s">
        <v>552</v>
      </c>
      <c r="O1381" t="s">
        <v>554</v>
      </c>
      <c r="P1381" s="64" t="str">
        <f>VLOOKUP(N1381,Entries!J:K,2,FALSE)</f>
        <v>GERMANY</v>
      </c>
      <c r="Q1381" s="38" t="s">
        <v>553</v>
      </c>
      <c r="R1381" s="32" t="s">
        <v>10992</v>
      </c>
      <c r="S1381" s="98" t="s">
        <v>552</v>
      </c>
      <c r="T1381" t="s">
        <v>554</v>
      </c>
      <c r="U1381" s="39" t="s">
        <v>92</v>
      </c>
      <c r="V1381" s="33" t="s">
        <v>92</v>
      </c>
      <c r="W1381" s="64">
        <f>IF(VLOOKUP(R1381,Entries!N:P,3,FALSE)=V1381,1,VLOOKUP(R1381,Entries!N:P,3,FALSE))</f>
        <v>1</v>
      </c>
      <c r="X1381"/>
      <c r="Y1381"/>
      <c r="Z1381" s="98"/>
      <c r="AA1381" s="98"/>
      <c r="AB1381" s="98"/>
      <c r="AC1381" s="98" t="s">
        <v>93</v>
      </c>
      <c r="AD1381" s="98" t="s">
        <v>117</v>
      </c>
      <c r="AE1381" s="98" t="s">
        <v>117</v>
      </c>
      <c r="AF1381" s="98" t="s">
        <v>117</v>
      </c>
      <c r="AG1381" s="98"/>
      <c r="AH1381" s="98"/>
      <c r="AI1381" s="98"/>
      <c r="AJ1381" s="98">
        <v>1</v>
      </c>
      <c r="AK1381" s="98" t="s">
        <v>95</v>
      </c>
      <c r="AL1381" s="98"/>
      <c r="AM1381" s="33"/>
      <c r="AN1381" s="32" t="s">
        <v>96</v>
      </c>
      <c r="AO1381" s="98" t="s">
        <v>97</v>
      </c>
      <c r="AP1381" s="33" t="s">
        <v>97</v>
      </c>
      <c r="AQ1381">
        <v>21104.524144589999</v>
      </c>
      <c r="AR1381" t="s">
        <v>13522</v>
      </c>
      <c r="AS1381" t="s">
        <v>11225</v>
      </c>
      <c r="AT1381" t="s">
        <v>13523</v>
      </c>
      <c r="AU1381">
        <v>97.681100000000001</v>
      </c>
      <c r="AV1381" s="98">
        <v>1.7048564572844445</v>
      </c>
      <c r="AW1381">
        <v>13.249000000000001</v>
      </c>
      <c r="AX1381" s="98">
        <v>0.23123862448888891</v>
      </c>
      <c r="AY1381">
        <v>9.875000000000001E-4</v>
      </c>
      <c r="AZ1381">
        <v>300.98610000000002</v>
      </c>
      <c r="BA1381" s="98">
        <v>5.2531973548400002</v>
      </c>
      <c r="BB1381">
        <v>59.039000000000001</v>
      </c>
      <c r="BC1381" s="98">
        <v>1.0304247227111112</v>
      </c>
      <c r="BD1381">
        <v>14.97015953</v>
      </c>
      <c r="BE1381" s="96">
        <f t="shared" si="174"/>
        <v>6954.2604095687147</v>
      </c>
      <c r="BF1381" s="96">
        <f t="shared" si="175"/>
        <v>590.12774172316313</v>
      </c>
      <c r="BG1381" s="96">
        <f t="shared" si="176"/>
        <v>576.39307741426546</v>
      </c>
      <c r="BH1381">
        <v>6960.614409789895</v>
      </c>
      <c r="BI1381">
        <v>1.0058571647258809E-3</v>
      </c>
      <c r="BJ1381">
        <v>1.704766263653168</v>
      </c>
      <c r="BK1381">
        <v>0.2312386726493893</v>
      </c>
      <c r="BL1381">
        <v>0.2202757237505808</v>
      </c>
      <c r="BM1381">
        <v>6.0633485293321652</v>
      </c>
      <c r="BN1381">
        <v>1.7048568593106559</v>
      </c>
      <c r="BO1381">
        <v>0.2312386725976435</v>
      </c>
      <c r="BP1381">
        <v>1.0569486094058481E-3</v>
      </c>
      <c r="BQ1381">
        <v>0.2202757237505808</v>
      </c>
      <c r="BR1381">
        <v>6951.2714475659268</v>
      </c>
      <c r="BS1381" s="96">
        <v>587.61858425603441</v>
      </c>
      <c r="BT1381" s="96">
        <v>572.92431087581917</v>
      </c>
      <c r="BU1381">
        <v>6.0633485293321652</v>
      </c>
      <c r="BV1381" s="65" t="str">
        <f t="shared" si="178"/>
        <v>no propulsion</v>
      </c>
      <c r="BW1381" s="32" t="s">
        <v>104</v>
      </c>
      <c r="BX1381" s="98">
        <v>0.24</v>
      </c>
      <c r="BY1381" s="98">
        <v>0.24</v>
      </c>
      <c r="BZ1381" s="98">
        <v>0.24</v>
      </c>
      <c r="CA1381" s="98">
        <v>9.98E-2</v>
      </c>
      <c r="CB1381" s="98">
        <v>5.7599999999999998E-2</v>
      </c>
      <c r="CC1381" s="98">
        <v>8.6400000000000005E-2</v>
      </c>
      <c r="CD1381" s="98">
        <v>0.24</v>
      </c>
      <c r="CE1381" s="98">
        <v>0.24</v>
      </c>
      <c r="CF1381" s="33">
        <v>0.24</v>
      </c>
      <c r="CG1381" s="32">
        <v>8</v>
      </c>
      <c r="CH1381" s="98">
        <v>8</v>
      </c>
      <c r="CI1381" s="98">
        <v>8</v>
      </c>
      <c r="CJ1381" s="98">
        <f>Population!$CG1381-Population!$CI1381</f>
        <v>0</v>
      </c>
      <c r="CK1381" s="120">
        <f>_xlfn.DAYS(Entries!$AY$2,Population!H1381)</f>
        <v>1162</v>
      </c>
      <c r="CL1381" s="120">
        <f t="shared" si="179"/>
        <v>365</v>
      </c>
      <c r="CM1381" s="122">
        <f>Entries!$AY$5</f>
        <v>0.15</v>
      </c>
      <c r="CN1381" s="122">
        <f t="shared" si="177"/>
        <v>0</v>
      </c>
      <c r="CO1381" s="121" t="str">
        <f t="shared" si="180"/>
        <v>-</v>
      </c>
      <c r="CP1381" s="32" t="s">
        <v>103</v>
      </c>
      <c r="CQ1381" s="98">
        <v>0</v>
      </c>
      <c r="CR1381" s="98" t="s">
        <v>95</v>
      </c>
      <c r="CS1381" s="98"/>
      <c r="CT1381" s="33"/>
      <c r="CU1381" s="32" t="s">
        <v>555</v>
      </c>
      <c r="CV1381" s="98" t="s">
        <v>553</v>
      </c>
      <c r="CW1381" s="98" t="s">
        <v>554</v>
      </c>
      <c r="CX1381" s="98" t="s">
        <v>5002</v>
      </c>
      <c r="CY1381" s="98" t="s">
        <v>107</v>
      </c>
      <c r="CZ1381" s="98" t="s">
        <v>108</v>
      </c>
      <c r="DA1381" s="33"/>
      <c r="DB1381" s="17" t="s">
        <v>15462</v>
      </c>
      <c r="DC1381" s="17" t="s">
        <v>15500</v>
      </c>
      <c r="DD1381" s="17" t="s">
        <v>15500</v>
      </c>
      <c r="DE1381" s="17" t="s">
        <v>15500</v>
      </c>
      <c r="DF1381" s="17" t="s">
        <v>15500</v>
      </c>
      <c r="DG1381" s="23" t="s">
        <v>11171</v>
      </c>
      <c r="DH1381" s="145"/>
    </row>
    <row r="1382" spans="1:112" s="17" customFormat="1" x14ac:dyDescent="0.25">
      <c r="A1382" s="30" t="s">
        <v>5392</v>
      </c>
      <c r="B1382" s="96">
        <v>0</v>
      </c>
      <c r="C1382" s="96" t="s">
        <v>15461</v>
      </c>
      <c r="D1382" s="96"/>
      <c r="E1382" s="96">
        <v>43784</v>
      </c>
      <c r="F1382" s="96" t="s">
        <v>5393</v>
      </c>
      <c r="G1382" s="31">
        <v>57577</v>
      </c>
      <c r="H1382" s="43">
        <v>43437</v>
      </c>
      <c r="I1382" s="96" t="s">
        <v>190</v>
      </c>
      <c r="J1382" s="96"/>
      <c r="K1382" s="96"/>
      <c r="L1382" s="96" t="s">
        <v>285</v>
      </c>
      <c r="M1382" s="124" t="s">
        <v>3031</v>
      </c>
      <c r="N1382" s="96" t="s">
        <v>3031</v>
      </c>
      <c r="O1382" s="124" t="s">
        <v>11127</v>
      </c>
      <c r="P1382" s="96" t="str">
        <f>VLOOKUP(N1382,Entries!J:K,2,FALSE)</f>
        <v>SOUTH KOREA</v>
      </c>
      <c r="Q1382" s="123" t="s">
        <v>5394</v>
      </c>
      <c r="R1382" s="30" t="s">
        <v>5394</v>
      </c>
      <c r="S1382" s="96" t="s">
        <v>3031</v>
      </c>
      <c r="T1382" s="124" t="s">
        <v>1198</v>
      </c>
      <c r="U1382" s="125" t="s">
        <v>92</v>
      </c>
      <c r="V1382" s="31" t="s">
        <v>92</v>
      </c>
      <c r="W1382" s="64">
        <f>IF(VLOOKUP(R1382,Entries!N:P,3,FALSE)=V1382,1,VLOOKUP(R1382,Entries!N:P,3,FALSE))</f>
        <v>1</v>
      </c>
      <c r="X1382" s="124"/>
      <c r="Y1382" s="124"/>
      <c r="Z1382" s="96"/>
      <c r="AA1382" s="96"/>
      <c r="AB1382" s="96"/>
      <c r="AC1382" s="96" t="s">
        <v>93</v>
      </c>
      <c r="AD1382" s="96" t="s">
        <v>117</v>
      </c>
      <c r="AE1382" s="96" t="s">
        <v>117</v>
      </c>
      <c r="AF1382" s="96" t="s">
        <v>117</v>
      </c>
      <c r="AG1382" s="96"/>
      <c r="AH1382" s="96"/>
      <c r="AI1382" s="96"/>
      <c r="AJ1382" s="96">
        <v>0.25</v>
      </c>
      <c r="AK1382" s="96" t="s">
        <v>95</v>
      </c>
      <c r="AL1382" s="96"/>
      <c r="AM1382" s="31"/>
      <c r="AN1382" s="30" t="s">
        <v>96</v>
      </c>
      <c r="AO1382" s="96" t="s">
        <v>97</v>
      </c>
      <c r="AP1382" s="31" t="s">
        <v>97</v>
      </c>
      <c r="AQ1382">
        <v>21104.198610079999</v>
      </c>
      <c r="AR1382" t="s">
        <v>13524</v>
      </c>
      <c r="AS1382" t="s">
        <v>11225</v>
      </c>
      <c r="AT1382" t="s">
        <v>13525</v>
      </c>
      <c r="AU1382">
        <v>97.665300000000002</v>
      </c>
      <c r="AV1382" s="96">
        <v>1.7045806953200002</v>
      </c>
      <c r="AW1382">
        <v>175.85509999999999</v>
      </c>
      <c r="AX1382" s="96">
        <v>3.0692498628844445</v>
      </c>
      <c r="AY1382">
        <v>1.3535000000000001E-3</v>
      </c>
      <c r="AZ1382">
        <v>265.22269999999997</v>
      </c>
      <c r="BA1382" s="96">
        <v>4.6290084029911114</v>
      </c>
      <c r="BB1382">
        <v>94.744900000000001</v>
      </c>
      <c r="BC1382" s="96">
        <v>1.6536101104488889</v>
      </c>
      <c r="BD1382">
        <v>14.95622399</v>
      </c>
      <c r="BE1382" s="96">
        <f t="shared" si="174"/>
        <v>6958.5795180454688</v>
      </c>
      <c r="BF1382" s="96">
        <f t="shared" si="175"/>
        <v>596.99795542314314</v>
      </c>
      <c r="BG1382" s="96">
        <f t="shared" si="176"/>
        <v>578.16108066779452</v>
      </c>
      <c r="BH1382">
        <v>6964.9218200263158</v>
      </c>
      <c r="BI1382">
        <v>4.5746096902137391E-4</v>
      </c>
      <c r="BJ1382">
        <v>1.704490795679019</v>
      </c>
      <c r="BK1382">
        <v>3.0692505012738072</v>
      </c>
      <c r="BL1382">
        <v>5.6150679283339198</v>
      </c>
      <c r="BM1382">
        <v>0.66755155240411868</v>
      </c>
      <c r="BN1382">
        <v>1.7045810970132871</v>
      </c>
      <c r="BO1382">
        <v>3.0692505012158762</v>
      </c>
      <c r="BP1382">
        <v>9.6943772432385217E-4</v>
      </c>
      <c r="BQ1382">
        <v>5.6150679283339198</v>
      </c>
      <c r="BR1382">
        <v>6955.5917241435318</v>
      </c>
      <c r="BS1382" s="96">
        <v>591.33473715591117</v>
      </c>
      <c r="BT1382" s="96">
        <v>577.84871113115241</v>
      </c>
      <c r="BU1382">
        <v>0.66755155240411868</v>
      </c>
      <c r="BV1382" s="60" t="str">
        <f t="shared" si="178"/>
        <v>no propulsion</v>
      </c>
      <c r="BW1382" s="30" t="s">
        <v>4921</v>
      </c>
      <c r="BX1382" s="96">
        <v>0.1</v>
      </c>
      <c r="BY1382" s="96">
        <v>0.2</v>
      </c>
      <c r="BZ1382" s="96">
        <v>0.4</v>
      </c>
      <c r="CA1382" s="96">
        <v>5.0099999999999999E-2</v>
      </c>
      <c r="CB1382" s="96">
        <v>0.01</v>
      </c>
      <c r="CC1382" s="96">
        <v>3.27E-2</v>
      </c>
      <c r="CD1382" s="96">
        <v>0.2</v>
      </c>
      <c r="CE1382" s="96">
        <v>0.1</v>
      </c>
      <c r="CF1382" s="31">
        <v>0.4</v>
      </c>
      <c r="CG1382" s="30">
        <v>2</v>
      </c>
      <c r="CH1382" s="96">
        <v>2</v>
      </c>
      <c r="CI1382" s="96">
        <v>2</v>
      </c>
      <c r="CJ1382" s="96">
        <f>Population!$CG1382-Population!$CI1382</f>
        <v>0</v>
      </c>
      <c r="CK1382" s="118">
        <f>_xlfn.DAYS(Entries!$AY$2,Population!H1382)</f>
        <v>857</v>
      </c>
      <c r="CL1382" s="118">
        <f t="shared" si="179"/>
        <v>91.25</v>
      </c>
      <c r="CM1382" s="117">
        <f>Entries!$AY$5</f>
        <v>0.15</v>
      </c>
      <c r="CN1382" s="117">
        <f t="shared" si="177"/>
        <v>0</v>
      </c>
      <c r="CO1382" s="119" t="str">
        <f t="shared" si="180"/>
        <v>-</v>
      </c>
      <c r="CP1382" s="30" t="s">
        <v>103</v>
      </c>
      <c r="CQ1382" s="96">
        <v>0</v>
      </c>
      <c r="CR1382" s="96" t="s">
        <v>95</v>
      </c>
      <c r="CS1382" s="96"/>
      <c r="CT1382" s="31"/>
      <c r="CU1382" s="30" t="s">
        <v>5396</v>
      </c>
      <c r="CV1382" s="96" t="s">
        <v>5394</v>
      </c>
      <c r="CW1382" s="96" t="s">
        <v>1198</v>
      </c>
      <c r="CX1382" s="96" t="s">
        <v>295</v>
      </c>
      <c r="CY1382" s="96" t="s">
        <v>107</v>
      </c>
      <c r="CZ1382" s="96" t="s">
        <v>1130</v>
      </c>
      <c r="DA1382" s="31"/>
      <c r="DB1382" s="17" t="s">
        <v>15462</v>
      </c>
      <c r="DC1382" s="17" t="s">
        <v>15500</v>
      </c>
      <c r="DD1382" s="17" t="s">
        <v>15500</v>
      </c>
      <c r="DE1382" s="17" t="s">
        <v>15500</v>
      </c>
      <c r="DF1382" s="17" t="s">
        <v>15500</v>
      </c>
      <c r="DG1382" s="23" t="s">
        <v>11171</v>
      </c>
      <c r="DH1382" s="145"/>
    </row>
    <row r="1383" spans="1:112" s="17" customFormat="1" x14ac:dyDescent="0.25">
      <c r="A1383" s="32" t="s">
        <v>5397</v>
      </c>
      <c r="B1383" s="98">
        <v>0</v>
      </c>
      <c r="C1383" s="98" t="s">
        <v>15461</v>
      </c>
      <c r="D1383" s="98"/>
      <c r="E1383" s="98">
        <v>43782</v>
      </c>
      <c r="F1383" s="98" t="s">
        <v>5398</v>
      </c>
      <c r="G1383" s="33">
        <v>57541</v>
      </c>
      <c r="H1383" s="44">
        <v>43437</v>
      </c>
      <c r="I1383" s="98" t="s">
        <v>190</v>
      </c>
      <c r="J1383" s="98"/>
      <c r="K1383" s="98"/>
      <c r="L1383" s="98" t="s">
        <v>285</v>
      </c>
      <c r="M1383" t="s">
        <v>3031</v>
      </c>
      <c r="N1383" s="98" t="s">
        <v>3031</v>
      </c>
      <c r="O1383" t="s">
        <v>11127</v>
      </c>
      <c r="P1383" s="64" t="str">
        <f>VLOOKUP(N1383,Entries!J:K,2,FALSE)</f>
        <v>SOUTH KOREA</v>
      </c>
      <c r="Q1383" s="38" t="s">
        <v>5394</v>
      </c>
      <c r="R1383" s="32" t="s">
        <v>5394</v>
      </c>
      <c r="S1383" s="98" t="s">
        <v>3031</v>
      </c>
      <c r="T1383" t="s">
        <v>1198</v>
      </c>
      <c r="U1383" s="39" t="s">
        <v>92</v>
      </c>
      <c r="V1383" s="33" t="s">
        <v>92</v>
      </c>
      <c r="W1383" s="64">
        <f>IF(VLOOKUP(R1383,Entries!N:P,3,FALSE)=V1383,1,VLOOKUP(R1383,Entries!N:P,3,FALSE))</f>
        <v>1</v>
      </c>
      <c r="X1383"/>
      <c r="Y1383"/>
      <c r="Z1383" s="98"/>
      <c r="AA1383" s="98"/>
      <c r="AB1383" s="98"/>
      <c r="AC1383" s="98" t="s">
        <v>93</v>
      </c>
      <c r="AD1383" s="98" t="s">
        <v>4801</v>
      </c>
      <c r="AE1383" s="98" t="s">
        <v>117</v>
      </c>
      <c r="AF1383" s="98" t="s">
        <v>117</v>
      </c>
      <c r="AG1383" s="98"/>
      <c r="AH1383" s="98"/>
      <c r="AI1383" s="98"/>
      <c r="AJ1383" s="19">
        <v>1</v>
      </c>
      <c r="AK1383" s="98" t="s">
        <v>118</v>
      </c>
      <c r="AL1383" s="98"/>
      <c r="AM1383" s="33"/>
      <c r="AN1383" s="32" t="s">
        <v>96</v>
      </c>
      <c r="AO1383" s="98" t="s">
        <v>97</v>
      </c>
      <c r="AP1383" s="33" t="s">
        <v>97</v>
      </c>
      <c r="AQ1383">
        <v>21104.184952489999</v>
      </c>
      <c r="AR1383" t="s">
        <v>12417</v>
      </c>
      <c r="AS1383" t="s">
        <v>11225</v>
      </c>
      <c r="AT1383" t="s">
        <v>13526</v>
      </c>
      <c r="AU1383">
        <v>97.668800000000005</v>
      </c>
      <c r="AV1383" s="98">
        <v>1.7046417818311113</v>
      </c>
      <c r="AW1383">
        <v>176.0984</v>
      </c>
      <c r="AX1383" s="98">
        <v>3.0734962480711117</v>
      </c>
      <c r="AY1383">
        <v>1.1339E-3</v>
      </c>
      <c r="AZ1383">
        <v>256.88589999999999</v>
      </c>
      <c r="BA1383" s="98">
        <v>4.4835038241822218</v>
      </c>
      <c r="BB1383">
        <v>103.1097</v>
      </c>
      <c r="BC1383" s="98">
        <v>1.799603381346667</v>
      </c>
      <c r="BD1383">
        <v>14.955034039999999</v>
      </c>
      <c r="BE1383" s="96">
        <f t="shared" si="174"/>
        <v>6958.9486357561473</v>
      </c>
      <c r="BF1383" s="96">
        <f t="shared" si="175"/>
        <v>595.83938761423087</v>
      </c>
      <c r="BG1383" s="96">
        <f t="shared" si="176"/>
        <v>580.05788389806366</v>
      </c>
      <c r="BH1383">
        <v>6965.2888011817367</v>
      </c>
      <c r="BI1383">
        <v>2.1784971479797119E-4</v>
      </c>
      <c r="BJ1383">
        <v>1.7045518515767379</v>
      </c>
      <c r="BK1383">
        <v>3.0734968874086732</v>
      </c>
      <c r="BL1383">
        <v>6.1039675206415591</v>
      </c>
      <c r="BM1383">
        <v>0.1791405993779572</v>
      </c>
      <c r="BN1383">
        <v>1.704642183512018</v>
      </c>
      <c r="BO1383">
        <v>3.073496887396614</v>
      </c>
      <c r="BP1383">
        <v>9.5547335972230043E-4</v>
      </c>
      <c r="BQ1383">
        <v>6.1039675206415591</v>
      </c>
      <c r="BR1383">
        <v>6955.9611591664698</v>
      </c>
      <c r="BS1383" s="96">
        <v>591.60739474531692</v>
      </c>
      <c r="BT1383" s="96">
        <v>578.31492358762262</v>
      </c>
      <c r="BU1383">
        <v>0.1791405993779572</v>
      </c>
      <c r="BV1383" s="65" t="str">
        <f t="shared" si="178"/>
        <v>no propulsion</v>
      </c>
      <c r="BW1383" s="32" t="s">
        <v>104</v>
      </c>
      <c r="BX1383" s="98">
        <v>0.1</v>
      </c>
      <c r="BY1383" s="98">
        <v>0.3</v>
      </c>
      <c r="BZ1383" s="98">
        <v>0.3</v>
      </c>
      <c r="CA1383" s="98">
        <v>4.36E-2</v>
      </c>
      <c r="CB1383" s="98">
        <v>0.01</v>
      </c>
      <c r="CC1383" s="98">
        <v>3.5000000000000003E-2</v>
      </c>
      <c r="CD1383" s="98">
        <v>0.3</v>
      </c>
      <c r="CE1383" s="98">
        <v>0.1</v>
      </c>
      <c r="CF1383" s="33">
        <v>0.3</v>
      </c>
      <c r="CG1383" s="32">
        <v>4</v>
      </c>
      <c r="CH1383" s="98">
        <v>4</v>
      </c>
      <c r="CI1383" s="98">
        <v>4</v>
      </c>
      <c r="CJ1383" s="98">
        <f>Population!$CG1383-Population!$CI1383</f>
        <v>0</v>
      </c>
      <c r="CK1383" s="120">
        <f>_xlfn.DAYS(Entries!$AY$2,Population!H1383)</f>
        <v>857</v>
      </c>
      <c r="CL1383" s="120">
        <f t="shared" si="179"/>
        <v>365</v>
      </c>
      <c r="CM1383" s="122">
        <f>Entries!$AY$5</f>
        <v>0.15</v>
      </c>
      <c r="CN1383" s="122">
        <f t="shared" si="177"/>
        <v>0</v>
      </c>
      <c r="CO1383" s="121" t="str">
        <f t="shared" si="180"/>
        <v>-</v>
      </c>
      <c r="CP1383" s="32" t="s">
        <v>103</v>
      </c>
      <c r="CQ1383" s="98">
        <v>0</v>
      </c>
      <c r="CR1383" s="98" t="s">
        <v>95</v>
      </c>
      <c r="CS1383" s="98"/>
      <c r="CT1383" s="33"/>
      <c r="CU1383" s="32" t="s">
        <v>5396</v>
      </c>
      <c r="CV1383" s="98" t="s">
        <v>5394</v>
      </c>
      <c r="CW1383" s="98" t="s">
        <v>1198</v>
      </c>
      <c r="CX1383" s="98" t="s">
        <v>106</v>
      </c>
      <c r="CY1383" s="98" t="s">
        <v>107</v>
      </c>
      <c r="CZ1383" s="98" t="s">
        <v>108</v>
      </c>
      <c r="DA1383" s="33"/>
      <c r="DB1383" s="17" t="s">
        <v>15462</v>
      </c>
      <c r="DC1383" s="17" t="s">
        <v>15500</v>
      </c>
      <c r="DD1383" s="17" t="s">
        <v>15500</v>
      </c>
      <c r="DE1383" s="17" t="s">
        <v>15500</v>
      </c>
      <c r="DF1383" s="17" t="s">
        <v>15500</v>
      </c>
      <c r="DG1383" s="23" t="s">
        <v>11171</v>
      </c>
      <c r="DH1383" s="145"/>
    </row>
    <row r="1384" spans="1:112" s="17" customFormat="1" x14ac:dyDescent="0.25">
      <c r="A1384" s="30" t="s">
        <v>5400</v>
      </c>
      <c r="B1384" s="96">
        <v>0</v>
      </c>
      <c r="C1384" s="96" t="s">
        <v>15461</v>
      </c>
      <c r="D1384" s="96"/>
      <c r="E1384" s="96">
        <v>44414</v>
      </c>
      <c r="F1384" s="96" t="s">
        <v>5401</v>
      </c>
      <c r="G1384" s="31">
        <v>60138</v>
      </c>
      <c r="H1384" s="43">
        <v>43651</v>
      </c>
      <c r="I1384" s="96" t="s">
        <v>276</v>
      </c>
      <c r="J1384" s="96"/>
      <c r="K1384" s="96"/>
      <c r="L1384" s="96" t="s">
        <v>365</v>
      </c>
      <c r="M1384" s="124" t="s">
        <v>277</v>
      </c>
      <c r="N1384" s="96" t="s">
        <v>277</v>
      </c>
      <c r="O1384" s="124" t="s">
        <v>11127</v>
      </c>
      <c r="P1384" s="96" t="str">
        <f>VLOOKUP(N1384,Entries!J:K,2,FALSE)</f>
        <v>COMMONWEALTH OF INDEPENDENT STATES</v>
      </c>
      <c r="Q1384" s="123" t="s">
        <v>3140</v>
      </c>
      <c r="R1384" s="30" t="s">
        <v>3140</v>
      </c>
      <c r="S1384" s="96" t="s">
        <v>156</v>
      </c>
      <c r="T1384" s="124" t="s">
        <v>157</v>
      </c>
      <c r="U1384" s="125" t="s">
        <v>159</v>
      </c>
      <c r="V1384" s="31" t="s">
        <v>159</v>
      </c>
      <c r="W1384" s="64">
        <f>IF(VLOOKUP(R1384,Entries!N:P,3,FALSE)=V1384,1,VLOOKUP(R1384,Entries!N:P,3,FALSE))</f>
        <v>1</v>
      </c>
      <c r="X1384" s="124"/>
      <c r="Y1384" s="124"/>
      <c r="Z1384" s="96"/>
      <c r="AA1384" s="96"/>
      <c r="AB1384" s="96"/>
      <c r="AC1384" s="96" t="s">
        <v>93</v>
      </c>
      <c r="AD1384" s="96" t="s">
        <v>117</v>
      </c>
      <c r="AE1384" s="96" t="s">
        <v>117</v>
      </c>
      <c r="AF1384" s="96" t="s">
        <v>117</v>
      </c>
      <c r="AG1384" s="96"/>
      <c r="AH1384" s="96"/>
      <c r="AI1384" s="96"/>
      <c r="AJ1384" s="19">
        <v>0.5</v>
      </c>
      <c r="AK1384" s="96" t="s">
        <v>118</v>
      </c>
      <c r="AL1384" s="96"/>
      <c r="AM1384" s="31"/>
      <c r="AN1384" s="30" t="s">
        <v>96</v>
      </c>
      <c r="AO1384" s="96" t="s">
        <v>97</v>
      </c>
      <c r="AP1384" s="31" t="s">
        <v>97</v>
      </c>
      <c r="AQ1384">
        <v>21104.52870341</v>
      </c>
      <c r="AR1384" t="s">
        <v>12563</v>
      </c>
      <c r="AS1384" t="s">
        <v>11225</v>
      </c>
      <c r="AT1384" t="s">
        <v>13527</v>
      </c>
      <c r="AU1384">
        <v>97.582999999999998</v>
      </c>
      <c r="AV1384" s="96">
        <v>1.7031442896444446</v>
      </c>
      <c r="AW1384">
        <v>68.984899999999996</v>
      </c>
      <c r="AX1384" s="96">
        <v>1.2040133886711111</v>
      </c>
      <c r="AY1384">
        <v>2.3530000000000001E-3</v>
      </c>
      <c r="AZ1384">
        <v>171.27090000000001</v>
      </c>
      <c r="BA1384" s="96">
        <v>2.9892404959600003</v>
      </c>
      <c r="BB1384">
        <v>282.70249999999999</v>
      </c>
      <c r="BC1384" s="96">
        <v>4.9340884021111115</v>
      </c>
      <c r="BD1384">
        <v>15.12683361</v>
      </c>
      <c r="BE1384" s="96">
        <f t="shared" si="174"/>
        <v>6906.1586100332752</v>
      </c>
      <c r="BF1384" s="96">
        <f t="shared" si="175"/>
        <v>551.40880124268369</v>
      </c>
      <c r="BG1384" s="96">
        <f t="shared" si="176"/>
        <v>518.90841882386667</v>
      </c>
      <c r="BH1384">
        <v>6893.8177659805306</v>
      </c>
      <c r="BI1384">
        <v>2.1772370510257568E-3</v>
      </c>
      <c r="BJ1384">
        <v>1.7032345529957531</v>
      </c>
      <c r="BK1384">
        <v>1.2040254779017721</v>
      </c>
      <c r="BL1384">
        <v>3.2994990458231359</v>
      </c>
      <c r="BM1384">
        <v>4.6237004780394164</v>
      </c>
      <c r="BN1384">
        <v>1.703144595942216</v>
      </c>
      <c r="BO1384">
        <v>1.2040136322762369</v>
      </c>
      <c r="BP1384">
        <v>2.8591187580825801E-3</v>
      </c>
      <c r="BQ1384">
        <v>2.6150391211221899</v>
      </c>
      <c r="BR1384">
        <v>6903.1544020447463</v>
      </c>
      <c r="BS1384" s="96">
        <v>551.89134028557328</v>
      </c>
      <c r="BT1384" s="96">
        <v>512.41746380392033</v>
      </c>
      <c r="BU1384">
        <v>4.6237004780394164</v>
      </c>
      <c r="BV1384" s="60" t="b">
        <f t="shared" si="178"/>
        <v>0</v>
      </c>
      <c r="BW1384" s="30" t="s">
        <v>104</v>
      </c>
      <c r="BX1384" s="96">
        <v>0.1</v>
      </c>
      <c r="BY1384" s="96">
        <v>0.3</v>
      </c>
      <c r="BZ1384" s="96">
        <v>0.3</v>
      </c>
      <c r="CA1384" s="96">
        <v>4.36E-2</v>
      </c>
      <c r="CB1384" s="96">
        <v>0.01</v>
      </c>
      <c r="CC1384" s="96">
        <v>3.5000000000000003E-2</v>
      </c>
      <c r="CD1384" s="96">
        <v>0.2</v>
      </c>
      <c r="CE1384" s="96">
        <v>0.2</v>
      </c>
      <c r="CF1384" s="31">
        <v>0.2</v>
      </c>
      <c r="CG1384" s="30">
        <v>30</v>
      </c>
      <c r="CH1384" s="96">
        <v>30</v>
      </c>
      <c r="CI1384" s="96">
        <v>30</v>
      </c>
      <c r="CJ1384" s="96">
        <f>Population!$CG1384-Population!$CI1384</f>
        <v>0</v>
      </c>
      <c r="CK1384" s="118">
        <f>_xlfn.DAYS(Entries!$AY$2,Population!H1384)</f>
        <v>643</v>
      </c>
      <c r="CL1384" s="118">
        <f t="shared" si="179"/>
        <v>182.5</v>
      </c>
      <c r="CM1384" s="117">
        <f>Entries!$AY$5</f>
        <v>0.15</v>
      </c>
      <c r="CN1384" s="117">
        <f t="shared" si="177"/>
        <v>0</v>
      </c>
      <c r="CO1384" s="119">
        <f t="shared" si="180"/>
        <v>0</v>
      </c>
      <c r="CP1384" s="30" t="s">
        <v>5403</v>
      </c>
      <c r="CQ1384" s="96">
        <v>2</v>
      </c>
      <c r="CR1384" s="96" t="s">
        <v>95</v>
      </c>
      <c r="CS1384" s="96"/>
      <c r="CT1384" s="31"/>
      <c r="CU1384" s="30" t="s">
        <v>5404</v>
      </c>
      <c r="CV1384" s="96" t="s">
        <v>3150</v>
      </c>
      <c r="CW1384" s="96" t="s">
        <v>157</v>
      </c>
      <c r="CX1384" s="96" t="s">
        <v>5404</v>
      </c>
      <c r="CY1384" s="96" t="s">
        <v>107</v>
      </c>
      <c r="CZ1384" s="96" t="s">
        <v>1130</v>
      </c>
      <c r="DA1384" s="31"/>
      <c r="DB1384" s="17" t="s">
        <v>15463</v>
      </c>
      <c r="DC1384" s="17">
        <v>10</v>
      </c>
      <c r="DD1384" s="17" t="s">
        <v>15500</v>
      </c>
      <c r="DE1384" s="17" t="s">
        <v>15500</v>
      </c>
      <c r="DF1384" s="17" t="s">
        <v>15500</v>
      </c>
      <c r="DG1384" s="23" t="s">
        <v>11180</v>
      </c>
      <c r="DH1384" s="145"/>
    </row>
    <row r="1385" spans="1:112" s="17" customFormat="1" x14ac:dyDescent="0.25">
      <c r="A1385" s="32" t="s">
        <v>5405</v>
      </c>
      <c r="B1385" s="98">
        <v>0</v>
      </c>
      <c r="C1385" s="98" t="s">
        <v>15461</v>
      </c>
      <c r="D1385" s="98"/>
      <c r="E1385" s="98">
        <v>39768</v>
      </c>
      <c r="F1385" s="98" t="s">
        <v>5406</v>
      </c>
      <c r="G1385" s="33">
        <v>39765</v>
      </c>
      <c r="H1385" s="44">
        <v>41783</v>
      </c>
      <c r="I1385" s="98" t="s">
        <v>335</v>
      </c>
      <c r="J1385" s="98"/>
      <c r="K1385" s="98"/>
      <c r="L1385" s="98" t="s">
        <v>336</v>
      </c>
      <c r="M1385" t="s">
        <v>308</v>
      </c>
      <c r="N1385" s="98" t="s">
        <v>308</v>
      </c>
      <c r="O1385" t="s">
        <v>310</v>
      </c>
      <c r="P1385" s="64" t="str">
        <f>VLOOKUP(N1385,Entries!J:K,2,FALSE)</f>
        <v>JAPAN</v>
      </c>
      <c r="Q1385" s="38" t="s">
        <v>5407</v>
      </c>
      <c r="R1385" s="32" t="s">
        <v>5407</v>
      </c>
      <c r="S1385" s="98" t="s">
        <v>308</v>
      </c>
      <c r="T1385" t="s">
        <v>310</v>
      </c>
      <c r="U1385" s="39" t="s">
        <v>159</v>
      </c>
      <c r="V1385" s="33" t="s">
        <v>141</v>
      </c>
      <c r="W1385" s="64">
        <f>IF(VLOOKUP(R1385,Entries!N:P,3,FALSE)=V1385,1,VLOOKUP(R1385,Entries!N:P,3,FALSE))</f>
        <v>1</v>
      </c>
      <c r="X1385"/>
      <c r="Y1385"/>
      <c r="Z1385" s="98"/>
      <c r="AA1385" s="98"/>
      <c r="AB1385" s="98"/>
      <c r="AC1385" s="98" t="s">
        <v>93</v>
      </c>
      <c r="AD1385" s="98" t="s">
        <v>329</v>
      </c>
      <c r="AE1385" s="98" t="s">
        <v>94</v>
      </c>
      <c r="AF1385" s="98" t="s">
        <v>94</v>
      </c>
      <c r="AG1385" s="98"/>
      <c r="AH1385" s="98"/>
      <c r="AI1385" s="98"/>
      <c r="AJ1385" s="19">
        <v>4</v>
      </c>
      <c r="AK1385" s="98" t="s">
        <v>118</v>
      </c>
      <c r="AL1385" s="98"/>
      <c r="AM1385" s="33"/>
      <c r="AN1385" s="32" t="s">
        <v>125</v>
      </c>
      <c r="AO1385" s="98" t="s">
        <v>97</v>
      </c>
      <c r="AP1385" s="33" t="s">
        <v>97</v>
      </c>
      <c r="AQ1385">
        <v>21104.302544599999</v>
      </c>
      <c r="AR1385" t="s">
        <v>12333</v>
      </c>
      <c r="AS1385" t="s">
        <v>11225</v>
      </c>
      <c r="AT1385" t="s">
        <v>13528</v>
      </c>
      <c r="AU1385">
        <v>97.860200000000006</v>
      </c>
      <c r="AV1385" s="98">
        <v>1.7079823413244446</v>
      </c>
      <c r="AW1385">
        <v>203.2389</v>
      </c>
      <c r="AX1385" s="98">
        <v>3.5471872351600005</v>
      </c>
      <c r="AY1385">
        <v>8.2779999999999996E-4</v>
      </c>
      <c r="AZ1385">
        <v>79.5518</v>
      </c>
      <c r="BA1385" s="98">
        <v>1.3884405470311112</v>
      </c>
      <c r="BB1385">
        <v>280.6644</v>
      </c>
      <c r="BC1385" s="98">
        <v>4.898516854026667</v>
      </c>
      <c r="BD1385">
        <v>14.845749250000001</v>
      </c>
      <c r="BE1385" s="96">
        <f t="shared" si="174"/>
        <v>6993.0583869432594</v>
      </c>
      <c r="BF1385" s="96">
        <f t="shared" si="175"/>
        <v>627.84724067597017</v>
      </c>
      <c r="BG1385" s="96">
        <f t="shared" si="176"/>
        <v>616.26953321054771</v>
      </c>
      <c r="BH1385">
        <v>6999.3727830066318</v>
      </c>
      <c r="BI1385">
        <v>1.974531449290559E-3</v>
      </c>
      <c r="BJ1385">
        <v>1.707891114870435</v>
      </c>
      <c r="BK1385">
        <v>3.5471879682811491</v>
      </c>
      <c r="BL1385">
        <v>1.2522364106307271</v>
      </c>
      <c r="BM1385">
        <v>5.0347237357634418</v>
      </c>
      <c r="BN1385">
        <v>1.7079827438457691</v>
      </c>
      <c r="BO1385">
        <v>3.547187973866087</v>
      </c>
      <c r="BP1385">
        <v>1.9962849337802359E-3</v>
      </c>
      <c r="BQ1385">
        <v>1.2522364106307271</v>
      </c>
      <c r="BR1385">
        <v>6990.0940518444331</v>
      </c>
      <c r="BS1385" s="96">
        <v>633.04827128583656</v>
      </c>
      <c r="BT1385" s="96">
        <v>605.13983240302969</v>
      </c>
      <c r="BU1385">
        <v>5.0347237357634418</v>
      </c>
      <c r="BV1385" s="65" t="str">
        <f t="shared" si="178"/>
        <v>sunsynchronous observation</v>
      </c>
      <c r="BW1385" s="32" t="s">
        <v>379</v>
      </c>
      <c r="BX1385" s="98">
        <v>0.48499999999999999</v>
      </c>
      <c r="BY1385" s="98">
        <v>0.50700000000000001</v>
      </c>
      <c r="BZ1385" s="98">
        <v>1.3939999999999999</v>
      </c>
      <c r="CA1385" s="98">
        <v>0.77270000000000005</v>
      </c>
      <c r="CB1385" s="98">
        <v>0.23519999999999999</v>
      </c>
      <c r="CC1385" s="98">
        <v>0.48670000000000002</v>
      </c>
      <c r="CD1385" s="98">
        <v>0.50700000000000001</v>
      </c>
      <c r="CE1385" s="98">
        <v>0.48499999999999999</v>
      </c>
      <c r="CF1385" s="33">
        <v>1.3939999999999999</v>
      </c>
      <c r="CG1385" s="32">
        <v>50</v>
      </c>
      <c r="CH1385" s="98">
        <v>50</v>
      </c>
      <c r="CI1385" s="98">
        <v>50</v>
      </c>
      <c r="CJ1385" s="98">
        <f>Population!$CG1385-Population!$CI1385</f>
        <v>0</v>
      </c>
      <c r="CK1385" s="120">
        <f>_xlfn.DAYS(Entries!$AY$2,Population!H1385)</f>
        <v>2511</v>
      </c>
      <c r="CL1385" s="120">
        <f t="shared" si="179"/>
        <v>1460</v>
      </c>
      <c r="CM1385" s="122">
        <f>Entries!$AY$5</f>
        <v>0.15</v>
      </c>
      <c r="CN1385" s="122">
        <f t="shared" si="177"/>
        <v>0</v>
      </c>
      <c r="CO1385" s="121">
        <f t="shared" si="180"/>
        <v>0</v>
      </c>
      <c r="CP1385" s="32" t="s">
        <v>5403</v>
      </c>
      <c r="CQ1385" s="98">
        <v>2</v>
      </c>
      <c r="CR1385" s="98" t="s">
        <v>95</v>
      </c>
      <c r="CS1385" s="98"/>
      <c r="CT1385" s="33"/>
      <c r="CU1385" s="32" t="s">
        <v>5409</v>
      </c>
      <c r="CV1385" s="98" t="s">
        <v>5410</v>
      </c>
      <c r="CW1385" s="98" t="s">
        <v>310</v>
      </c>
      <c r="CX1385" s="98" t="s">
        <v>5411</v>
      </c>
      <c r="CY1385" s="98" t="s">
        <v>107</v>
      </c>
      <c r="CZ1385" s="98" t="s">
        <v>1130</v>
      </c>
      <c r="DA1385" s="33">
        <v>100</v>
      </c>
      <c r="DB1385" s="17" t="s">
        <v>15463</v>
      </c>
      <c r="DC1385" s="17" t="s">
        <v>15500</v>
      </c>
      <c r="DD1385" s="17">
        <v>1</v>
      </c>
      <c r="DE1385" s="17">
        <v>1</v>
      </c>
      <c r="DF1385" s="17">
        <v>10</v>
      </c>
      <c r="DG1385" s="23" t="s">
        <v>11182</v>
      </c>
      <c r="DH1385" s="145"/>
    </row>
    <row r="1386" spans="1:112" s="17" customFormat="1" x14ac:dyDescent="0.25">
      <c r="A1386" s="30" t="s">
        <v>5412</v>
      </c>
      <c r="B1386" s="96">
        <v>0</v>
      </c>
      <c r="C1386" s="96" t="s">
        <v>15461</v>
      </c>
      <c r="D1386" s="96"/>
      <c r="E1386" s="96">
        <v>39134</v>
      </c>
      <c r="F1386" s="96" t="s">
        <v>5413</v>
      </c>
      <c r="G1386" s="31">
        <v>39131</v>
      </c>
      <c r="H1386" s="43">
        <v>41383</v>
      </c>
      <c r="I1386" s="96" t="s">
        <v>271</v>
      </c>
      <c r="J1386" s="96"/>
      <c r="K1386" s="96"/>
      <c r="L1386" s="96" t="s">
        <v>123</v>
      </c>
      <c r="M1386" s="124" t="s">
        <v>552</v>
      </c>
      <c r="N1386" s="96" t="s">
        <v>552</v>
      </c>
      <c r="O1386" s="124" t="s">
        <v>552</v>
      </c>
      <c r="P1386" s="96" t="str">
        <f>VLOOKUP(N1386,Entries!J:K,2,FALSE)</f>
        <v>GERMANY</v>
      </c>
      <c r="Q1386" s="123" t="s">
        <v>5414</v>
      </c>
      <c r="R1386" s="30" t="s">
        <v>10993</v>
      </c>
      <c r="S1386" s="96" t="s">
        <v>552</v>
      </c>
      <c r="T1386" s="124" t="s">
        <v>554</v>
      </c>
      <c r="U1386" s="125" t="s">
        <v>92</v>
      </c>
      <c r="V1386" s="31" t="s">
        <v>92</v>
      </c>
      <c r="W1386" s="64">
        <f>IF(VLOOKUP(R1386,Entries!N:P,3,FALSE)=V1386,1,VLOOKUP(R1386,Entries!N:P,3,FALSE))</f>
        <v>1</v>
      </c>
      <c r="X1386" s="124"/>
      <c r="Y1386" s="124"/>
      <c r="Z1386" s="96"/>
      <c r="AA1386" s="96"/>
      <c r="AB1386" s="96"/>
      <c r="AC1386" s="96" t="s">
        <v>93</v>
      </c>
      <c r="AD1386" s="96" t="s">
        <v>117</v>
      </c>
      <c r="AE1386" s="96" t="s">
        <v>117</v>
      </c>
      <c r="AF1386" s="96" t="s">
        <v>117</v>
      </c>
      <c r="AG1386" s="96"/>
      <c r="AH1386" s="96"/>
      <c r="AI1386" s="96"/>
      <c r="AJ1386" s="19">
        <v>2</v>
      </c>
      <c r="AK1386" s="96" t="s">
        <v>118</v>
      </c>
      <c r="AL1386" s="96"/>
      <c r="AM1386" s="31"/>
      <c r="AN1386" s="30" t="s">
        <v>133</v>
      </c>
      <c r="AO1386" s="96" t="s">
        <v>134</v>
      </c>
      <c r="AP1386" s="31" t="s">
        <v>98</v>
      </c>
      <c r="AQ1386">
        <v>21104.202459460001</v>
      </c>
      <c r="AR1386" t="s">
        <v>13529</v>
      </c>
      <c r="AS1386" t="s">
        <v>11225</v>
      </c>
      <c r="AT1386" t="s">
        <v>13530</v>
      </c>
      <c r="AU1386">
        <v>64.865799999999993</v>
      </c>
      <c r="AV1386" s="96">
        <v>1.1321215464088887</v>
      </c>
      <c r="AW1386">
        <v>21.369</v>
      </c>
      <c r="AX1386" s="96">
        <v>0.37295933026666667</v>
      </c>
      <c r="AY1386">
        <v>5.1869999999999998E-4</v>
      </c>
      <c r="AZ1386">
        <v>259.46890000000002</v>
      </c>
      <c r="BA1386" s="96">
        <v>4.5285856693822231</v>
      </c>
      <c r="BB1386">
        <v>100.5855</v>
      </c>
      <c r="BC1386" s="96">
        <v>1.7555477895333336</v>
      </c>
      <c r="BD1386">
        <v>15.22305755</v>
      </c>
      <c r="BE1386" s="96">
        <f t="shared" si="174"/>
        <v>6877.0256167956413</v>
      </c>
      <c r="BF1386" s="96">
        <f t="shared" si="175"/>
        <v>509.59272998307279</v>
      </c>
      <c r="BG1386" s="96">
        <f t="shared" si="176"/>
        <v>502.45850360820987</v>
      </c>
      <c r="BH1386">
        <v>6883.4434364013096</v>
      </c>
      <c r="BI1386">
        <v>7.1918976977466856E-4</v>
      </c>
      <c r="BJ1386">
        <v>1.132390458886948</v>
      </c>
      <c r="BK1386">
        <v>0.37295940768956398</v>
      </c>
      <c r="BL1386">
        <v>0.72148716092148912</v>
      </c>
      <c r="BM1386">
        <v>5.5626475295846491</v>
      </c>
      <c r="BN1386">
        <v>1.1321217900481639</v>
      </c>
      <c r="BO1386">
        <v>0.37295940780190823</v>
      </c>
      <c r="BP1386">
        <v>8.4224575984895278E-4</v>
      </c>
      <c r="BQ1386">
        <v>0.72148716092148912</v>
      </c>
      <c r="BR1386">
        <v>6875.5688502959729</v>
      </c>
      <c r="BS1386" s="96">
        <v>510.35976900668356</v>
      </c>
      <c r="BT1386" s="96">
        <v>498.77793158526219</v>
      </c>
      <c r="BU1386">
        <v>5.5626475295846491</v>
      </c>
      <c r="BV1386" s="60" t="str">
        <f t="shared" si="178"/>
        <v>no propulsion</v>
      </c>
      <c r="BW1386" s="30" t="s">
        <v>104</v>
      </c>
      <c r="BX1386" s="96">
        <v>0.1</v>
      </c>
      <c r="BY1386" s="96">
        <v>0.1</v>
      </c>
      <c r="BZ1386" s="96">
        <v>0.1</v>
      </c>
      <c r="CA1386" s="96">
        <v>1.7299999999999999E-2</v>
      </c>
      <c r="CB1386" s="96">
        <v>0.01</v>
      </c>
      <c r="CC1386" s="96">
        <v>1.4999999999999999E-2</v>
      </c>
      <c r="CD1386" s="96">
        <v>0.1</v>
      </c>
      <c r="CE1386" s="96">
        <v>0.1</v>
      </c>
      <c r="CF1386" s="31">
        <v>0.1</v>
      </c>
      <c r="CG1386" s="30">
        <v>1</v>
      </c>
      <c r="CH1386" s="96">
        <v>1</v>
      </c>
      <c r="CI1386" s="96">
        <v>1</v>
      </c>
      <c r="CJ1386" s="96">
        <f>Population!$CG1386-Population!$CI1386</f>
        <v>0</v>
      </c>
      <c r="CK1386" s="118">
        <f>_xlfn.DAYS(Entries!$AY$2,Population!H1386)</f>
        <v>2911</v>
      </c>
      <c r="CL1386" s="118">
        <f t="shared" si="179"/>
        <v>730</v>
      </c>
      <c r="CM1386" s="117">
        <f>Entries!$AY$5</f>
        <v>0.15</v>
      </c>
      <c r="CN1386" s="117">
        <f t="shared" si="177"/>
        <v>0</v>
      </c>
      <c r="CO1386" s="119" t="str">
        <f t="shared" si="180"/>
        <v>-</v>
      </c>
      <c r="CP1386" s="30" t="s">
        <v>103</v>
      </c>
      <c r="CQ1386" s="96">
        <v>0</v>
      </c>
      <c r="CR1386" s="96" t="s">
        <v>95</v>
      </c>
      <c r="CS1386" s="96"/>
      <c r="CT1386" s="31"/>
      <c r="CU1386" s="30" t="s">
        <v>5416</v>
      </c>
      <c r="CV1386" s="96"/>
      <c r="CW1386" s="96"/>
      <c r="CX1386" s="96" t="s">
        <v>120</v>
      </c>
      <c r="CY1386" s="96" t="s">
        <v>107</v>
      </c>
      <c r="CZ1386" s="96" t="s">
        <v>108</v>
      </c>
      <c r="DA1386" s="31"/>
      <c r="DB1386" s="17" t="s">
        <v>15462</v>
      </c>
      <c r="DC1386" s="17" t="s">
        <v>15500</v>
      </c>
      <c r="DD1386" s="17" t="s">
        <v>15500</v>
      </c>
      <c r="DE1386" s="17" t="s">
        <v>15500</v>
      </c>
      <c r="DF1386" s="17" t="s">
        <v>15500</v>
      </c>
      <c r="DG1386" s="23" t="s">
        <v>11171</v>
      </c>
      <c r="DH1386" s="145"/>
    </row>
    <row r="1387" spans="1:112" s="17" customFormat="1" x14ac:dyDescent="0.25">
      <c r="A1387" s="32" t="s">
        <v>5417</v>
      </c>
      <c r="B1387" s="98">
        <v>0</v>
      </c>
      <c r="C1387" s="98" t="s">
        <v>15461</v>
      </c>
      <c r="D1387" s="98"/>
      <c r="E1387" s="98">
        <v>27651</v>
      </c>
      <c r="F1387" s="98" t="s">
        <v>5418</v>
      </c>
      <c r="G1387" s="33">
        <v>27648</v>
      </c>
      <c r="H1387" s="44">
        <v>37646</v>
      </c>
      <c r="I1387" s="98" t="s">
        <v>1150</v>
      </c>
      <c r="J1387" s="98"/>
      <c r="K1387" s="98"/>
      <c r="L1387" s="98" t="s">
        <v>250</v>
      </c>
      <c r="M1387" t="s">
        <v>156</v>
      </c>
      <c r="N1387" s="98" t="s">
        <v>156</v>
      </c>
      <c r="O1387" t="s">
        <v>157</v>
      </c>
      <c r="P1387" s="64" t="str">
        <f>VLOOKUP(N1387,Entries!J:K,2,FALSE)</f>
        <v>UNITED STATES OF AMERICA</v>
      </c>
      <c r="Q1387" s="38" t="s">
        <v>456</v>
      </c>
      <c r="R1387" s="32" t="s">
        <v>456</v>
      </c>
      <c r="S1387" s="98" t="s">
        <v>156</v>
      </c>
      <c r="T1387" t="s">
        <v>157</v>
      </c>
      <c r="U1387" s="39" t="s">
        <v>141</v>
      </c>
      <c r="V1387" s="33" t="s">
        <v>141</v>
      </c>
      <c r="W1387" s="64">
        <f>IF(VLOOKUP(R1387,Entries!N:P,3,FALSE)=V1387,1,VLOOKUP(R1387,Entries!N:P,3,FALSE))</f>
        <v>1</v>
      </c>
      <c r="X1387"/>
      <c r="Y1387"/>
      <c r="Z1387" s="98"/>
      <c r="AA1387" s="98"/>
      <c r="AB1387" s="98"/>
      <c r="AC1387" s="98" t="s">
        <v>239</v>
      </c>
      <c r="AD1387" s="98" t="s">
        <v>5419</v>
      </c>
      <c r="AE1387" s="98" t="s">
        <v>144</v>
      </c>
      <c r="AF1387" s="98" t="s">
        <v>94</v>
      </c>
      <c r="AG1387" s="98" t="s">
        <v>2487</v>
      </c>
      <c r="AH1387" s="98"/>
      <c r="AI1387" s="98"/>
      <c r="AJ1387" s="98">
        <v>6</v>
      </c>
      <c r="AK1387" s="98" t="s">
        <v>95</v>
      </c>
      <c r="AL1387" s="98"/>
      <c r="AM1387" s="33"/>
      <c r="AN1387" s="32" t="s">
        <v>191</v>
      </c>
      <c r="AO1387" s="98" t="s">
        <v>134</v>
      </c>
      <c r="AP1387" s="33" t="s">
        <v>160</v>
      </c>
      <c r="AQ1387">
        <v>21104.418426479999</v>
      </c>
      <c r="AR1387" t="s">
        <v>13252</v>
      </c>
      <c r="AS1387" t="s">
        <v>11225</v>
      </c>
      <c r="AT1387" t="s">
        <v>13531</v>
      </c>
      <c r="AU1387">
        <v>39.995199999999997</v>
      </c>
      <c r="AV1387" s="98">
        <v>0.69804777976888888</v>
      </c>
      <c r="AW1387">
        <v>91.463899999999995</v>
      </c>
      <c r="AX1387" s="98">
        <v>1.5963458696044446</v>
      </c>
      <c r="AY1387">
        <v>2.2718999999999999E-3</v>
      </c>
      <c r="AZ1387">
        <v>334.08440000000002</v>
      </c>
      <c r="BA1387" s="98">
        <v>5.8308715464711112</v>
      </c>
      <c r="BB1387">
        <v>25.880600000000001</v>
      </c>
      <c r="BC1387" s="98">
        <v>0.4517015884177778</v>
      </c>
      <c r="BD1387">
        <v>14.892755960000001</v>
      </c>
      <c r="BE1387" s="96">
        <f t="shared" si="174"/>
        <v>6978.3356211627433</v>
      </c>
      <c r="BF1387" s="96">
        <f t="shared" si="175"/>
        <v>623.18970186046317</v>
      </c>
      <c r="BG1387" s="96">
        <f t="shared" si="176"/>
        <v>591.4815404650235</v>
      </c>
      <c r="BH1387">
        <v>6984.6673356977199</v>
      </c>
      <c r="BI1387">
        <v>3.0411579855234559E-3</v>
      </c>
      <c r="BJ1387">
        <v>0.6983816838422825</v>
      </c>
      <c r="BK1387">
        <v>1.596346201347917</v>
      </c>
      <c r="BL1387">
        <v>6.1829082393950063</v>
      </c>
      <c r="BM1387">
        <v>9.9669200775136649E-2</v>
      </c>
      <c r="BN1387">
        <v>0.69804839932513274</v>
      </c>
      <c r="BO1387">
        <v>1.596346198522608</v>
      </c>
      <c r="BP1387">
        <v>2.095718280964185E-3</v>
      </c>
      <c r="BQ1387">
        <v>6.1298329983990003</v>
      </c>
      <c r="BR1387">
        <v>6980.7491107312362</v>
      </c>
      <c r="BS1387" s="96">
        <v>624.37879425741994</v>
      </c>
      <c r="BT1387" s="96">
        <v>595.11942720505249</v>
      </c>
      <c r="BU1387">
        <v>9.9669200775136649E-2</v>
      </c>
      <c r="BV1387" s="65" t="str">
        <f t="shared" si="178"/>
        <v>Earth Observation</v>
      </c>
      <c r="BW1387" s="32" t="s">
        <v>5421</v>
      </c>
      <c r="BX1387" s="98">
        <v>1.2</v>
      </c>
      <c r="BY1387" s="98">
        <v>1.6</v>
      </c>
      <c r="BZ1387" s="98">
        <v>4</v>
      </c>
      <c r="CA1387" s="98">
        <v>10.8635</v>
      </c>
      <c r="CB1387" s="98">
        <v>1.131</v>
      </c>
      <c r="CC1387" s="98">
        <v>4.7499000000000002</v>
      </c>
      <c r="CD1387" s="98">
        <v>1.6</v>
      </c>
      <c r="CE1387" s="98">
        <v>1.2</v>
      </c>
      <c r="CF1387" s="33">
        <v>4</v>
      </c>
      <c r="CG1387" s="32">
        <v>290</v>
      </c>
      <c r="CH1387" s="98">
        <v>290</v>
      </c>
      <c r="CI1387" s="98">
        <v>290</v>
      </c>
      <c r="CJ1387" s="98">
        <f>Population!$CG1387-Population!$CI1387</f>
        <v>0</v>
      </c>
      <c r="CK1387" s="120">
        <f>_xlfn.DAYS(Entries!$AY$2,Population!H1387)</f>
        <v>6648</v>
      </c>
      <c r="CL1387" s="120">
        <f t="shared" si="179"/>
        <v>2190</v>
      </c>
      <c r="CM1387" s="122">
        <f>Entries!$AY$5</f>
        <v>0.15</v>
      </c>
      <c r="CN1387" s="122">
        <f t="shared" si="177"/>
        <v>0</v>
      </c>
      <c r="CO1387" s="121">
        <f t="shared" si="180"/>
        <v>0</v>
      </c>
      <c r="CP1387" s="32"/>
      <c r="CQ1387" s="19">
        <v>4</v>
      </c>
      <c r="CR1387" s="98" t="s">
        <v>118</v>
      </c>
      <c r="CS1387" s="98"/>
      <c r="CT1387" s="33"/>
      <c r="CU1387" s="32" t="s">
        <v>254</v>
      </c>
      <c r="CV1387" s="98" t="s">
        <v>255</v>
      </c>
      <c r="CW1387" s="98" t="s">
        <v>157</v>
      </c>
      <c r="CX1387" s="98" t="s">
        <v>3996</v>
      </c>
      <c r="CY1387" s="98" t="s">
        <v>107</v>
      </c>
      <c r="CZ1387" s="98" t="s">
        <v>5422</v>
      </c>
      <c r="DA1387" s="33">
        <v>348</v>
      </c>
      <c r="DB1387" s="17" t="s">
        <v>15463</v>
      </c>
      <c r="DC1387" s="17" t="s">
        <v>15500</v>
      </c>
      <c r="DD1387" s="17">
        <v>1</v>
      </c>
      <c r="DE1387" s="17">
        <v>1</v>
      </c>
      <c r="DF1387" s="17" t="s">
        <v>15500</v>
      </c>
      <c r="DG1387" s="23" t="s">
        <v>11181</v>
      </c>
      <c r="DH1387" s="145"/>
    </row>
    <row r="1388" spans="1:112" s="17" customFormat="1" x14ac:dyDescent="0.25">
      <c r="A1388" s="30" t="s">
        <v>5423</v>
      </c>
      <c r="B1388" s="96">
        <v>0</v>
      </c>
      <c r="C1388" s="96" t="s">
        <v>15461</v>
      </c>
      <c r="D1388" s="96"/>
      <c r="E1388" s="96">
        <v>45264</v>
      </c>
      <c r="F1388" s="96" t="s">
        <v>5424</v>
      </c>
      <c r="G1388" s="31">
        <v>62613</v>
      </c>
      <c r="H1388" s="43">
        <v>43804</v>
      </c>
      <c r="I1388" s="96" t="s">
        <v>271</v>
      </c>
      <c r="J1388" s="96"/>
      <c r="K1388" s="96"/>
      <c r="L1388" s="96" t="s">
        <v>155</v>
      </c>
      <c r="M1388" s="124" t="s">
        <v>156</v>
      </c>
      <c r="N1388" s="96" t="s">
        <v>156</v>
      </c>
      <c r="O1388" s="124" t="s">
        <v>157</v>
      </c>
      <c r="P1388" s="96" t="str">
        <f>VLOOKUP(N1388,Entries!J:K,2,FALSE)</f>
        <v>UNITED STATES OF AMERICA</v>
      </c>
      <c r="Q1388" s="123" t="s">
        <v>5425</v>
      </c>
      <c r="R1388" s="30" t="s">
        <v>10990</v>
      </c>
      <c r="S1388" s="96" t="s">
        <v>156</v>
      </c>
      <c r="T1388" s="124" t="s">
        <v>157</v>
      </c>
      <c r="U1388" s="125" t="s">
        <v>92</v>
      </c>
      <c r="V1388" s="31" t="s">
        <v>92</v>
      </c>
      <c r="W1388" s="64">
        <f>IF(VLOOKUP(R1388,Entries!N:P,3,FALSE)=V1388,1,VLOOKUP(R1388,Entries!N:P,3,FALSE))</f>
        <v>1</v>
      </c>
      <c r="X1388" s="124"/>
      <c r="Y1388" s="124"/>
      <c r="Z1388" s="96"/>
      <c r="AA1388" s="96"/>
      <c r="AB1388" s="96"/>
      <c r="AC1388" s="96" t="s">
        <v>93</v>
      </c>
      <c r="AD1388" s="96" t="s">
        <v>117</v>
      </c>
      <c r="AE1388" s="96" t="s">
        <v>117</v>
      </c>
      <c r="AF1388" s="96" t="s">
        <v>117</v>
      </c>
      <c r="AG1388" s="96"/>
      <c r="AH1388" s="96"/>
      <c r="AI1388" s="96"/>
      <c r="AJ1388" s="19">
        <v>4</v>
      </c>
      <c r="AK1388" s="96" t="s">
        <v>118</v>
      </c>
      <c r="AL1388" s="96"/>
      <c r="AM1388" s="31"/>
      <c r="AN1388" s="30" t="s">
        <v>133</v>
      </c>
      <c r="AO1388" s="96" t="s">
        <v>134</v>
      </c>
      <c r="AP1388" s="31" t="s">
        <v>98</v>
      </c>
      <c r="AQ1388">
        <v>21104.112721189998</v>
      </c>
      <c r="AR1388" t="s">
        <v>13532</v>
      </c>
      <c r="AS1388" t="s">
        <v>11225</v>
      </c>
      <c r="AT1388" t="s">
        <v>13533</v>
      </c>
      <c r="AU1388">
        <v>51.640999999999998</v>
      </c>
      <c r="AV1388" s="96">
        <v>0.90130529151111116</v>
      </c>
      <c r="AW1388">
        <v>292.49790000000002</v>
      </c>
      <c r="AX1388" s="96">
        <v>5.105050348093334</v>
      </c>
      <c r="AY1388">
        <v>7.1460000000000002E-4</v>
      </c>
      <c r="AZ1388">
        <v>41.721499999999999</v>
      </c>
      <c r="BA1388" s="96">
        <v>0.72817739237777768</v>
      </c>
      <c r="BB1388">
        <v>318.43189999999998</v>
      </c>
      <c r="BC1388" s="96">
        <v>5.5576839421377775</v>
      </c>
      <c r="BD1388">
        <v>15.539927240000001</v>
      </c>
      <c r="BE1388" s="96">
        <f t="shared" si="174"/>
        <v>6783.2201786668693</v>
      </c>
      <c r="BF1388" s="96">
        <f t="shared" si="175"/>
        <v>417.0674678065443</v>
      </c>
      <c r="BG1388" s="96">
        <f t="shared" si="176"/>
        <v>407.37288952719427</v>
      </c>
      <c r="BH1388">
        <v>6789.7303591674763</v>
      </c>
      <c r="BI1388">
        <v>1.925159596229007E-3</v>
      </c>
      <c r="BJ1388">
        <v>0.90165476670490474</v>
      </c>
      <c r="BK1388">
        <v>5.1050514094669808</v>
      </c>
      <c r="BL1388">
        <v>0.77032666712553099</v>
      </c>
      <c r="BM1388">
        <v>5.5155363234430128</v>
      </c>
      <c r="BN1388">
        <v>0.90130574533163055</v>
      </c>
      <c r="BO1388">
        <v>5.1050514141321459</v>
      </c>
      <c r="BP1388">
        <v>1.504886407308134E-3</v>
      </c>
      <c r="BQ1388">
        <v>0.77032666712553099</v>
      </c>
      <c r="BR1388">
        <v>6783.7393905200324</v>
      </c>
      <c r="BS1388" s="96">
        <v>422.9481477195468</v>
      </c>
      <c r="BT1388" s="96">
        <v>402.53063332051806</v>
      </c>
      <c r="BU1388">
        <v>5.5155363234430128</v>
      </c>
      <c r="BV1388" s="60" t="str">
        <f t="shared" si="178"/>
        <v>no propulsion</v>
      </c>
      <c r="BW1388" s="30" t="s">
        <v>104</v>
      </c>
      <c r="BX1388" s="96">
        <v>0.2</v>
      </c>
      <c r="BY1388" s="96">
        <v>0.3</v>
      </c>
      <c r="BZ1388" s="96">
        <v>0.3</v>
      </c>
      <c r="CA1388" s="96">
        <v>9.3799999999999994E-2</v>
      </c>
      <c r="CB1388" s="96">
        <v>0.04</v>
      </c>
      <c r="CC1388" s="96">
        <v>0.08</v>
      </c>
      <c r="CD1388" s="96">
        <v>0.3</v>
      </c>
      <c r="CE1388" s="96">
        <v>0.2</v>
      </c>
      <c r="CF1388" s="31">
        <v>0.3</v>
      </c>
      <c r="CG1388" s="30">
        <v>7.9</v>
      </c>
      <c r="CH1388" s="96">
        <v>7.9</v>
      </c>
      <c r="CI1388" s="96">
        <v>7.9</v>
      </c>
      <c r="CJ1388" s="96">
        <f>Population!$CG1388-Population!$CI1388</f>
        <v>0</v>
      </c>
      <c r="CK1388" s="118">
        <f>_xlfn.DAYS(Entries!$AY$2,Population!H1388)</f>
        <v>490</v>
      </c>
      <c r="CL1388" s="118">
        <f t="shared" si="179"/>
        <v>1460</v>
      </c>
      <c r="CM1388" s="117">
        <f>Entries!$AY$5</f>
        <v>0.15</v>
      </c>
      <c r="CN1388" s="117">
        <f t="shared" si="177"/>
        <v>0</v>
      </c>
      <c r="CO1388" s="119" t="str">
        <f t="shared" si="180"/>
        <v>-</v>
      </c>
      <c r="CP1388" s="30" t="s">
        <v>103</v>
      </c>
      <c r="CQ1388" s="96">
        <v>0</v>
      </c>
      <c r="CR1388" s="96" t="s">
        <v>95</v>
      </c>
      <c r="CS1388" s="96"/>
      <c r="CT1388" s="31"/>
      <c r="CU1388" s="30" t="s">
        <v>5427</v>
      </c>
      <c r="CV1388" s="96"/>
      <c r="CW1388" s="96"/>
      <c r="CX1388" s="96" t="s">
        <v>292</v>
      </c>
      <c r="CY1388" s="96" t="s">
        <v>107</v>
      </c>
      <c r="CZ1388" s="96" t="s">
        <v>108</v>
      </c>
      <c r="DA1388" s="31"/>
      <c r="DB1388" s="17" t="s">
        <v>15462</v>
      </c>
      <c r="DC1388" s="17" t="s">
        <v>15500</v>
      </c>
      <c r="DD1388" s="17" t="s">
        <v>15500</v>
      </c>
      <c r="DE1388" s="17" t="s">
        <v>15500</v>
      </c>
      <c r="DF1388" s="17" t="s">
        <v>15500</v>
      </c>
      <c r="DG1388" s="23" t="s">
        <v>11171</v>
      </c>
      <c r="DH1388" s="145"/>
    </row>
    <row r="1389" spans="1:112" s="17" customFormat="1" x14ac:dyDescent="0.25">
      <c r="A1389" s="30" t="s">
        <v>5428</v>
      </c>
      <c r="B1389" s="15">
        <v>0</v>
      </c>
      <c r="C1389" s="152" t="s">
        <v>15461</v>
      </c>
      <c r="D1389" s="15" t="s">
        <v>5429</v>
      </c>
      <c r="E1389" s="15">
        <v>46305</v>
      </c>
      <c r="F1389" s="15" t="s">
        <v>5430</v>
      </c>
      <c r="G1389" s="31">
        <v>64517</v>
      </c>
      <c r="H1389" s="43">
        <v>44077</v>
      </c>
      <c r="I1389" s="97" t="s">
        <v>111</v>
      </c>
      <c r="J1389" s="97"/>
      <c r="K1389" s="97"/>
      <c r="L1389" s="15" t="s">
        <v>138</v>
      </c>
      <c r="M1389" s="124" t="s">
        <v>139</v>
      </c>
      <c r="N1389" s="15" t="s">
        <v>139</v>
      </c>
      <c r="O1389" s="124" t="s">
        <v>11126</v>
      </c>
      <c r="P1389" s="64" t="str">
        <f>VLOOKUP(N1389,Entries!J:K,2,FALSE)</f>
        <v>EUROPEAN SPACE AGENCY</v>
      </c>
      <c r="Q1389" s="123" t="s">
        <v>5431</v>
      </c>
      <c r="R1389" s="30" t="s">
        <v>5431</v>
      </c>
      <c r="S1389" s="15" t="s">
        <v>156</v>
      </c>
      <c r="T1389" s="124" t="s">
        <v>157</v>
      </c>
      <c r="U1389" s="125" t="s">
        <v>159</v>
      </c>
      <c r="V1389" s="31" t="s">
        <v>159</v>
      </c>
      <c r="W1389" s="64">
        <f>IF(VLOOKUP(R1389,Entries!N:P,3,FALSE)=V1389,1,VLOOKUP(R1389,Entries!N:P,3,FALSE))</f>
        <v>1</v>
      </c>
      <c r="X1389" s="124"/>
      <c r="Y1389" s="124"/>
      <c r="Z1389" s="15"/>
      <c r="AA1389" s="15"/>
      <c r="AB1389" s="96"/>
      <c r="AC1389" s="15" t="s">
        <v>93</v>
      </c>
      <c r="AD1389" s="15" t="s">
        <v>378</v>
      </c>
      <c r="AE1389" s="15" t="s">
        <v>263</v>
      </c>
      <c r="AF1389" s="96" t="s">
        <v>263</v>
      </c>
      <c r="AG1389" s="96" t="s">
        <v>11135</v>
      </c>
      <c r="AH1389" s="96" t="s">
        <v>11084</v>
      </c>
      <c r="AI1389" s="15"/>
      <c r="AJ1389" s="19">
        <v>1</v>
      </c>
      <c r="AK1389" s="15" t="s">
        <v>118</v>
      </c>
      <c r="AL1389" s="15"/>
      <c r="AM1389" s="31"/>
      <c r="AN1389" s="30" t="s">
        <v>96</v>
      </c>
      <c r="AO1389" s="15" t="s">
        <v>97</v>
      </c>
      <c r="AP1389" s="31" t="s">
        <v>97</v>
      </c>
      <c r="AQ1389">
        <v>21104.144695539999</v>
      </c>
      <c r="AR1389" t="s">
        <v>13534</v>
      </c>
      <c r="AS1389" t="s">
        <v>11225</v>
      </c>
      <c r="AT1389" t="s">
        <v>13535</v>
      </c>
      <c r="AU1389">
        <v>97.493099999999998</v>
      </c>
      <c r="AV1389" s="96">
        <v>1.7015752389733334</v>
      </c>
      <c r="AW1389">
        <v>179.23060000000001</v>
      </c>
      <c r="AX1389" s="96">
        <v>3.1281634395288891</v>
      </c>
      <c r="AY1389">
        <v>1.3420000000000001E-4</v>
      </c>
      <c r="AZ1389">
        <v>131.06219999999999</v>
      </c>
      <c r="BA1389" s="96">
        <v>2.287466439013333</v>
      </c>
      <c r="BB1389">
        <v>229.07239999999999</v>
      </c>
      <c r="BC1389" s="96">
        <v>3.9980667736711109</v>
      </c>
      <c r="BD1389">
        <v>15.120243779999999</v>
      </c>
      <c r="BE1389" s="96">
        <f t="shared" si="174"/>
        <v>6908.1650638403999</v>
      </c>
      <c r="BF1389" s="96">
        <f t="shared" si="175"/>
        <v>538.09213959196677</v>
      </c>
      <c r="BG1389" s="96">
        <f t="shared" si="176"/>
        <v>536.23798808883294</v>
      </c>
      <c r="BH1389">
        <v>6914.5540004750046</v>
      </c>
      <c r="BI1389">
        <v>1.238736354878166E-3</v>
      </c>
      <c r="BJ1389">
        <v>1.7014860245910031</v>
      </c>
      <c r="BK1389">
        <v>3.1281640905122461</v>
      </c>
      <c r="BL1389">
        <v>1.2506186577255529</v>
      </c>
      <c r="BM1389">
        <v>5.0349164917959417</v>
      </c>
      <c r="BN1389">
        <v>1.7015756408308891</v>
      </c>
      <c r="BO1389">
        <v>3.1281640908351598</v>
      </c>
      <c r="BP1389">
        <v>1.4597870456829569E-3</v>
      </c>
      <c r="BQ1389">
        <v>1.2506186577255529</v>
      </c>
      <c r="BR1389">
        <v>6905.1478227878779</v>
      </c>
      <c r="BS1389" s="96">
        <v>544.22786812810955</v>
      </c>
      <c r="BT1389" s="96">
        <v>524.06777744764622</v>
      </c>
      <c r="BU1389">
        <v>5.0349164917959417</v>
      </c>
      <c r="BV1389" s="65" t="str">
        <f t="shared" si="178"/>
        <v>no propulsion</v>
      </c>
      <c r="BW1389" s="30" t="s">
        <v>5433</v>
      </c>
      <c r="BX1389" s="15">
        <v>0.1</v>
      </c>
      <c r="BY1389" s="15">
        <v>2.5000000000000001E-2</v>
      </c>
      <c r="BZ1389" s="15">
        <v>0.9</v>
      </c>
      <c r="CA1389" s="16">
        <v>9.0999999999999998E-2</v>
      </c>
      <c r="CB1389" s="16">
        <v>2.5000000000000001E-3</v>
      </c>
      <c r="CC1389" s="16">
        <v>3.7499999999999999E-2</v>
      </c>
      <c r="CD1389" s="15">
        <v>2.5000000000000001E-2</v>
      </c>
      <c r="CE1389" s="15">
        <v>0.1</v>
      </c>
      <c r="CF1389" s="31">
        <v>0.9</v>
      </c>
      <c r="CG1389" s="30">
        <v>0.28399999999999997</v>
      </c>
      <c r="CH1389" s="15">
        <v>0.28399999999999997</v>
      </c>
      <c r="CI1389" s="15">
        <v>0.28399999999999997</v>
      </c>
      <c r="CJ1389" s="98">
        <f>Population!$CG1389-Population!$CI1389</f>
        <v>0</v>
      </c>
      <c r="CK1389" s="120">
        <f>_xlfn.DAYS(Entries!$AY$2,Population!H1389)</f>
        <v>217</v>
      </c>
      <c r="CL1389" s="120">
        <f t="shared" si="179"/>
        <v>365</v>
      </c>
      <c r="CM1389" s="122">
        <f>Entries!$AY$5</f>
        <v>0.15</v>
      </c>
      <c r="CN1389" s="122">
        <f t="shared" si="177"/>
        <v>0</v>
      </c>
      <c r="CO1389" s="121" t="str">
        <f t="shared" si="180"/>
        <v>-</v>
      </c>
      <c r="CP1389" s="30" t="s">
        <v>103</v>
      </c>
      <c r="CQ1389" s="15">
        <v>0</v>
      </c>
      <c r="CR1389" s="15" t="s">
        <v>95</v>
      </c>
      <c r="CS1389" s="15"/>
      <c r="CT1389" s="31"/>
      <c r="CU1389" s="30" t="s">
        <v>5434</v>
      </c>
      <c r="CV1389" s="15" t="s">
        <v>5431</v>
      </c>
      <c r="CW1389" s="15" t="s">
        <v>157</v>
      </c>
      <c r="CX1389" s="15" t="s">
        <v>5435</v>
      </c>
      <c r="CY1389" s="15" t="s">
        <v>107</v>
      </c>
      <c r="CZ1389" s="15" t="s">
        <v>108</v>
      </c>
      <c r="DA1389" s="31"/>
      <c r="DB1389" s="17" t="s">
        <v>15462</v>
      </c>
      <c r="DC1389" s="17" t="s">
        <v>15500</v>
      </c>
      <c r="DD1389" s="17" t="s">
        <v>15500</v>
      </c>
      <c r="DE1389" s="17" t="s">
        <v>15500</v>
      </c>
      <c r="DF1389" s="17" t="s">
        <v>15500</v>
      </c>
      <c r="DG1389" s="23" t="s">
        <v>11171</v>
      </c>
      <c r="DH1389" s="145"/>
    </row>
    <row r="1390" spans="1:112" s="17" customFormat="1" x14ac:dyDescent="0.25">
      <c r="A1390" s="32" t="s">
        <v>5436</v>
      </c>
      <c r="B1390" s="98">
        <v>0</v>
      </c>
      <c r="C1390" s="64" t="s">
        <v>15461</v>
      </c>
      <c r="D1390" s="98" t="s">
        <v>5429</v>
      </c>
      <c r="E1390" s="98">
        <v>46307</v>
      </c>
      <c r="F1390" s="98" t="s">
        <v>5437</v>
      </c>
      <c r="G1390" s="33">
        <v>64519</v>
      </c>
      <c r="H1390" s="44">
        <v>44077</v>
      </c>
      <c r="I1390" s="99" t="s">
        <v>111</v>
      </c>
      <c r="J1390" s="99"/>
      <c r="K1390" s="99"/>
      <c r="L1390" s="98" t="s">
        <v>138</v>
      </c>
      <c r="M1390" t="s">
        <v>139</v>
      </c>
      <c r="N1390" s="98" t="s">
        <v>139</v>
      </c>
      <c r="O1390" t="s">
        <v>11126</v>
      </c>
      <c r="P1390" s="96" t="str">
        <f>VLOOKUP(N1390,Entries!J:K,2,FALSE)</f>
        <v>EUROPEAN SPACE AGENCY</v>
      </c>
      <c r="Q1390" s="38" t="s">
        <v>5431</v>
      </c>
      <c r="R1390" s="32" t="s">
        <v>5431</v>
      </c>
      <c r="S1390" s="98" t="s">
        <v>156</v>
      </c>
      <c r="T1390" t="s">
        <v>157</v>
      </c>
      <c r="U1390" s="39" t="s">
        <v>159</v>
      </c>
      <c r="V1390" s="33" t="s">
        <v>159</v>
      </c>
      <c r="W1390" s="64">
        <f>IF(VLOOKUP(R1390,Entries!N:P,3,FALSE)=V1390,1,VLOOKUP(R1390,Entries!N:P,3,FALSE))</f>
        <v>1</v>
      </c>
      <c r="X1390"/>
      <c r="Y1390"/>
      <c r="Z1390" s="98"/>
      <c r="AA1390" s="98"/>
      <c r="AB1390" s="98"/>
      <c r="AC1390" s="98" t="s">
        <v>93</v>
      </c>
      <c r="AD1390" s="98" t="s">
        <v>378</v>
      </c>
      <c r="AE1390" s="98" t="s">
        <v>263</v>
      </c>
      <c r="AF1390" s="98" t="s">
        <v>263</v>
      </c>
      <c r="AG1390" s="98" t="s">
        <v>11135</v>
      </c>
      <c r="AH1390" s="98" t="s">
        <v>11084</v>
      </c>
      <c r="AI1390" s="98"/>
      <c r="AJ1390" s="19">
        <v>2</v>
      </c>
      <c r="AK1390" s="98" t="s">
        <v>118</v>
      </c>
      <c r="AL1390" s="98"/>
      <c r="AM1390" s="33"/>
      <c r="AN1390" s="32" t="s">
        <v>96</v>
      </c>
      <c r="AO1390" s="98" t="s">
        <v>97</v>
      </c>
      <c r="AP1390" s="33" t="s">
        <v>97</v>
      </c>
      <c r="AQ1390">
        <v>21104.214849560001</v>
      </c>
      <c r="AR1390" t="s">
        <v>13536</v>
      </c>
      <c r="AS1390" t="s">
        <v>11225</v>
      </c>
      <c r="AT1390" t="s">
        <v>13537</v>
      </c>
      <c r="AU1390">
        <v>97.492999999999995</v>
      </c>
      <c r="AV1390" s="98">
        <v>1.7015734936444444</v>
      </c>
      <c r="AW1390">
        <v>179.29079999999999</v>
      </c>
      <c r="AX1390" s="98">
        <v>3.1292141275200001</v>
      </c>
      <c r="AY1390">
        <v>1.3540000000000001E-4</v>
      </c>
      <c r="AZ1390">
        <v>132.18440000000001</v>
      </c>
      <c r="BA1390" s="98">
        <v>2.3070525198044449</v>
      </c>
      <c r="BB1390">
        <v>227.9502</v>
      </c>
      <c r="BC1390" s="98">
        <v>3.9784806928799998</v>
      </c>
      <c r="BD1390">
        <v>15.11961606</v>
      </c>
      <c r="BE1390" s="96">
        <f t="shared" si="174"/>
        <v>6908.3562663749981</v>
      </c>
      <c r="BF1390" s="96">
        <f t="shared" si="175"/>
        <v>538.29165781346546</v>
      </c>
      <c r="BG1390" s="96">
        <f t="shared" si="176"/>
        <v>536.42087493653071</v>
      </c>
      <c r="BH1390">
        <v>6914.7449913605269</v>
      </c>
      <c r="BI1390">
        <v>1.2370177705023271E-3</v>
      </c>
      <c r="BJ1390">
        <v>1.7014842853920591</v>
      </c>
      <c r="BK1390">
        <v>3.1292147784033681</v>
      </c>
      <c r="BL1390">
        <v>1.252542541235925</v>
      </c>
      <c r="BM1390">
        <v>5.0329926072242719</v>
      </c>
      <c r="BN1390">
        <v>1.7015738954951729</v>
      </c>
      <c r="BO1390">
        <v>3.1292147790428628</v>
      </c>
      <c r="BP1390">
        <v>1.459293950221359E-3</v>
      </c>
      <c r="BQ1390">
        <v>1.252542541235925</v>
      </c>
      <c r="BR1390">
        <v>6905.3391049123966</v>
      </c>
      <c r="BS1390" s="96">
        <v>544.41602449242237</v>
      </c>
      <c r="BT1390" s="96">
        <v>524.26218533237079</v>
      </c>
      <c r="BU1390">
        <v>5.0329926072242719</v>
      </c>
      <c r="BV1390" s="60" t="str">
        <f t="shared" ref="BV1390:BV1421" si="181">IF(AND(CR1390="Real",CQ1390=0),"no propulsion",IF(AND(BX1390&lt;0.2,BY1390&lt;0.2,BZ1390&lt;0.2),"too small",IF(OR(D1390="Starlink v0.9",D1390="Starlink v1.0"),"Starlink",IF(D1390="OneWeb","OneWeb",IF(AND(AE1390="Earth Observation",AO1390="Sunsynchron"),"sunsynchronous observation",IF(AF1390="Earth Observation","Earth Observation"))))))</f>
        <v>no propulsion</v>
      </c>
      <c r="BW1390" s="32" t="s">
        <v>5433</v>
      </c>
      <c r="BX1390" s="98">
        <v>0.1</v>
      </c>
      <c r="BY1390" s="98">
        <v>2.5000000000000001E-2</v>
      </c>
      <c r="BZ1390" s="98">
        <v>0.9</v>
      </c>
      <c r="CA1390" s="21">
        <v>9.0999999999999998E-2</v>
      </c>
      <c r="CB1390" s="21">
        <v>2.5000000000000001E-3</v>
      </c>
      <c r="CC1390" s="21">
        <v>3.7499999999999999E-2</v>
      </c>
      <c r="CD1390" s="98">
        <v>2.5000000000000001E-2</v>
      </c>
      <c r="CE1390" s="98">
        <v>0.1</v>
      </c>
      <c r="CF1390" s="33">
        <v>0.9</v>
      </c>
      <c r="CG1390" s="32">
        <v>0.28399999999999997</v>
      </c>
      <c r="CH1390" s="98">
        <v>0.28399999999999997</v>
      </c>
      <c r="CI1390" s="98">
        <v>0.28399999999999997</v>
      </c>
      <c r="CJ1390" s="96">
        <f>Population!$CG1390-Population!$CI1390</f>
        <v>0</v>
      </c>
      <c r="CK1390" s="118">
        <f>_xlfn.DAYS(Entries!$AY$2,Population!H1390)</f>
        <v>217</v>
      </c>
      <c r="CL1390" s="118">
        <f t="shared" ref="CL1390:CL1421" si="182">AJ1390*365</f>
        <v>730</v>
      </c>
      <c r="CM1390" s="117">
        <f>Entries!$AY$5</f>
        <v>0.15</v>
      </c>
      <c r="CN1390" s="117">
        <f t="shared" si="177"/>
        <v>0</v>
      </c>
      <c r="CO1390" s="119" t="str">
        <f t="shared" ref="CO1390:CO1421" si="183">IF(CQ1390=0,"-",MAX(0,1-(1-CM1390)/CL1390*CK1390))</f>
        <v>-</v>
      </c>
      <c r="CP1390" s="32" t="s">
        <v>103</v>
      </c>
      <c r="CQ1390" s="98">
        <v>0</v>
      </c>
      <c r="CR1390" s="98" t="s">
        <v>95</v>
      </c>
      <c r="CS1390" s="98"/>
      <c r="CT1390" s="33"/>
      <c r="CU1390" s="32" t="s">
        <v>5434</v>
      </c>
      <c r="CV1390" s="98" t="s">
        <v>5431</v>
      </c>
      <c r="CW1390" s="98" t="s">
        <v>157</v>
      </c>
      <c r="CX1390" s="98" t="s">
        <v>5435</v>
      </c>
      <c r="CY1390" s="98" t="s">
        <v>107</v>
      </c>
      <c r="CZ1390" s="98" t="s">
        <v>108</v>
      </c>
      <c r="DA1390" s="33"/>
      <c r="DB1390" s="17" t="s">
        <v>15462</v>
      </c>
      <c r="DC1390" s="17" t="s">
        <v>15500</v>
      </c>
      <c r="DD1390" s="17" t="s">
        <v>15500</v>
      </c>
      <c r="DE1390" s="17" t="s">
        <v>15500</v>
      </c>
      <c r="DF1390" s="17" t="s">
        <v>15500</v>
      </c>
      <c r="DG1390" s="23" t="s">
        <v>11171</v>
      </c>
      <c r="DH1390" s="145"/>
    </row>
    <row r="1391" spans="1:112" s="17" customFormat="1" x14ac:dyDescent="0.25">
      <c r="A1391" s="30" t="s">
        <v>5439</v>
      </c>
      <c r="B1391" s="96">
        <v>0</v>
      </c>
      <c r="C1391" s="152" t="s">
        <v>15461</v>
      </c>
      <c r="D1391" s="96" t="s">
        <v>5429</v>
      </c>
      <c r="E1391" s="96">
        <v>46309</v>
      </c>
      <c r="F1391" s="96" t="s">
        <v>5440</v>
      </c>
      <c r="G1391" s="31">
        <v>64521</v>
      </c>
      <c r="H1391" s="43">
        <v>44077</v>
      </c>
      <c r="I1391" s="97" t="s">
        <v>111</v>
      </c>
      <c r="J1391" s="97"/>
      <c r="K1391" s="97"/>
      <c r="L1391" s="96" t="s">
        <v>138</v>
      </c>
      <c r="M1391" s="124" t="s">
        <v>139</v>
      </c>
      <c r="N1391" s="96" t="s">
        <v>139</v>
      </c>
      <c r="O1391" s="124" t="s">
        <v>11126</v>
      </c>
      <c r="P1391" s="64" t="str">
        <f>VLOOKUP(N1391,Entries!J:K,2,FALSE)</f>
        <v>EUROPEAN SPACE AGENCY</v>
      </c>
      <c r="Q1391" s="123" t="s">
        <v>5431</v>
      </c>
      <c r="R1391" s="30" t="s">
        <v>5431</v>
      </c>
      <c r="S1391" s="96" t="s">
        <v>156</v>
      </c>
      <c r="T1391" s="124" t="s">
        <v>157</v>
      </c>
      <c r="U1391" s="125" t="s">
        <v>159</v>
      </c>
      <c r="V1391" s="31" t="s">
        <v>159</v>
      </c>
      <c r="W1391" s="64">
        <f>IF(VLOOKUP(R1391,Entries!N:P,3,FALSE)=V1391,1,VLOOKUP(R1391,Entries!N:P,3,FALSE))</f>
        <v>1</v>
      </c>
      <c r="X1391" s="124"/>
      <c r="Y1391" s="124"/>
      <c r="Z1391" s="96"/>
      <c r="AA1391" s="96"/>
      <c r="AB1391" s="96"/>
      <c r="AC1391" s="96" t="s">
        <v>93</v>
      </c>
      <c r="AD1391" s="96" t="s">
        <v>378</v>
      </c>
      <c r="AE1391" s="96" t="s">
        <v>263</v>
      </c>
      <c r="AF1391" s="96" t="s">
        <v>263</v>
      </c>
      <c r="AG1391" s="96" t="s">
        <v>11135</v>
      </c>
      <c r="AH1391" s="96" t="s">
        <v>11084</v>
      </c>
      <c r="AI1391" s="96"/>
      <c r="AJ1391" s="19">
        <v>1</v>
      </c>
      <c r="AK1391" s="96" t="s">
        <v>118</v>
      </c>
      <c r="AL1391" s="96"/>
      <c r="AM1391" s="31"/>
      <c r="AN1391" s="30" t="s">
        <v>96</v>
      </c>
      <c r="AO1391" s="96" t="s">
        <v>97</v>
      </c>
      <c r="AP1391" s="31" t="s">
        <v>97</v>
      </c>
      <c r="AQ1391">
        <v>21104.150611239998</v>
      </c>
      <c r="AR1391" t="s">
        <v>13538</v>
      </c>
      <c r="AS1391" t="s">
        <v>11225</v>
      </c>
      <c r="AT1391" t="s">
        <v>13539</v>
      </c>
      <c r="AU1391">
        <v>97.492900000000006</v>
      </c>
      <c r="AV1391" s="96">
        <v>1.7015717483155559</v>
      </c>
      <c r="AW1391">
        <v>179.22280000000001</v>
      </c>
      <c r="AX1391" s="96">
        <v>3.1280273038755557</v>
      </c>
      <c r="AY1391">
        <v>1.3549999999999999E-4</v>
      </c>
      <c r="AZ1391">
        <v>131.7225</v>
      </c>
      <c r="BA1391" s="96">
        <v>2.2989908456666668</v>
      </c>
      <c r="BB1391">
        <v>228.41210000000001</v>
      </c>
      <c r="BC1391" s="96">
        <v>3.9865423670177784</v>
      </c>
      <c r="BD1391">
        <v>15.119287720000001</v>
      </c>
      <c r="BE1391" s="96">
        <f t="shared" si="174"/>
        <v>6908.4562834978551</v>
      </c>
      <c r="BF1391" s="96">
        <f t="shared" si="175"/>
        <v>538.39237932426931</v>
      </c>
      <c r="BG1391" s="96">
        <f t="shared" si="176"/>
        <v>536.52018767144182</v>
      </c>
      <c r="BH1391">
        <v>6914.8449253545105</v>
      </c>
      <c r="BI1391">
        <v>1.2379946882326799E-3</v>
      </c>
      <c r="BJ1391">
        <v>1.701482543825777</v>
      </c>
      <c r="BK1391">
        <v>3.1280279547966532</v>
      </c>
      <c r="BL1391">
        <v>1.2521801118920071</v>
      </c>
      <c r="BM1391">
        <v>5.033355034956017</v>
      </c>
      <c r="BN1391">
        <v>1.701572150162971</v>
      </c>
      <c r="BO1391">
        <v>3.1280279551491299</v>
      </c>
      <c r="BP1391">
        <v>1.4597747052389151E-3</v>
      </c>
      <c r="BQ1391">
        <v>1.2521801118920071</v>
      </c>
      <c r="BR1391">
        <v>6905.4391615768018</v>
      </c>
      <c r="BS1391" s="96">
        <v>544.51954699343787</v>
      </c>
      <c r="BT1391" s="96">
        <v>524.35877616016569</v>
      </c>
      <c r="BU1391">
        <v>5.033355034956017</v>
      </c>
      <c r="BV1391" s="65" t="str">
        <f t="shared" si="181"/>
        <v>no propulsion</v>
      </c>
      <c r="BW1391" s="30" t="s">
        <v>5433</v>
      </c>
      <c r="BX1391" s="96">
        <v>0.1</v>
      </c>
      <c r="BY1391" s="96">
        <v>2.5000000000000001E-2</v>
      </c>
      <c r="BZ1391" s="96">
        <v>0.9</v>
      </c>
      <c r="CA1391" s="16">
        <v>9.0999999999999998E-2</v>
      </c>
      <c r="CB1391" s="16">
        <v>2.5000000000000001E-3</v>
      </c>
      <c r="CC1391" s="16">
        <v>3.7499999999999999E-2</v>
      </c>
      <c r="CD1391" s="96">
        <v>2.5000000000000001E-2</v>
      </c>
      <c r="CE1391" s="96">
        <v>0.1</v>
      </c>
      <c r="CF1391" s="31">
        <v>0.9</v>
      </c>
      <c r="CG1391" s="30">
        <v>0.28399999999999997</v>
      </c>
      <c r="CH1391" s="96">
        <v>0.28399999999999997</v>
      </c>
      <c r="CI1391" s="96">
        <v>0.28399999999999997</v>
      </c>
      <c r="CJ1391" s="98">
        <f>Population!$CG1391-Population!$CI1391</f>
        <v>0</v>
      </c>
      <c r="CK1391" s="120">
        <f>_xlfn.DAYS(Entries!$AY$2,Population!H1391)</f>
        <v>217</v>
      </c>
      <c r="CL1391" s="120">
        <f t="shared" si="182"/>
        <v>365</v>
      </c>
      <c r="CM1391" s="122">
        <f>Entries!$AY$5</f>
        <v>0.15</v>
      </c>
      <c r="CN1391" s="122">
        <f t="shared" si="177"/>
        <v>0</v>
      </c>
      <c r="CO1391" s="121" t="str">
        <f t="shared" si="183"/>
        <v>-</v>
      </c>
      <c r="CP1391" s="30" t="s">
        <v>103</v>
      </c>
      <c r="CQ1391" s="96">
        <v>0</v>
      </c>
      <c r="CR1391" s="96" t="s">
        <v>95</v>
      </c>
      <c r="CS1391" s="96"/>
      <c r="CT1391" s="31"/>
      <c r="CU1391" s="30" t="s">
        <v>5434</v>
      </c>
      <c r="CV1391" s="96" t="s">
        <v>5431</v>
      </c>
      <c r="CW1391" s="96" t="s">
        <v>157</v>
      </c>
      <c r="CX1391" s="96" t="s">
        <v>5435</v>
      </c>
      <c r="CY1391" s="96" t="s">
        <v>107</v>
      </c>
      <c r="CZ1391" s="96" t="s">
        <v>108</v>
      </c>
      <c r="DA1391" s="31"/>
      <c r="DB1391" s="17" t="s">
        <v>15462</v>
      </c>
      <c r="DC1391" s="17" t="s">
        <v>15500</v>
      </c>
      <c r="DD1391" s="17" t="s">
        <v>15500</v>
      </c>
      <c r="DE1391" s="17" t="s">
        <v>15500</v>
      </c>
      <c r="DF1391" s="17" t="s">
        <v>15500</v>
      </c>
      <c r="DG1391" s="23" t="s">
        <v>11171</v>
      </c>
      <c r="DH1391" s="145"/>
    </row>
    <row r="1392" spans="1:112" s="17" customFormat="1" x14ac:dyDescent="0.25">
      <c r="A1392" s="32" t="s">
        <v>5442</v>
      </c>
      <c r="B1392" s="98">
        <v>0</v>
      </c>
      <c r="C1392" s="64" t="s">
        <v>15461</v>
      </c>
      <c r="D1392" s="98" t="s">
        <v>5429</v>
      </c>
      <c r="E1392" s="98">
        <v>46310</v>
      </c>
      <c r="F1392" s="98" t="s">
        <v>5443</v>
      </c>
      <c r="G1392" s="33">
        <v>64522</v>
      </c>
      <c r="H1392" s="44">
        <v>44077</v>
      </c>
      <c r="I1392" s="99" t="s">
        <v>111</v>
      </c>
      <c r="J1392" s="99"/>
      <c r="K1392" s="99"/>
      <c r="L1392" s="98" t="s">
        <v>138</v>
      </c>
      <c r="M1392" t="s">
        <v>139</v>
      </c>
      <c r="N1392" s="98" t="s">
        <v>139</v>
      </c>
      <c r="O1392" t="s">
        <v>11126</v>
      </c>
      <c r="P1392" s="96" t="str">
        <f>VLOOKUP(N1392,Entries!J:K,2,FALSE)</f>
        <v>EUROPEAN SPACE AGENCY</v>
      </c>
      <c r="Q1392" s="38" t="s">
        <v>5431</v>
      </c>
      <c r="R1392" s="32" t="s">
        <v>5431</v>
      </c>
      <c r="S1392" s="98" t="s">
        <v>156</v>
      </c>
      <c r="T1392" t="s">
        <v>157</v>
      </c>
      <c r="U1392" s="39" t="s">
        <v>159</v>
      </c>
      <c r="V1392" s="33" t="s">
        <v>159</v>
      </c>
      <c r="W1392" s="64">
        <f>IF(VLOOKUP(R1392,Entries!N:P,3,FALSE)=V1392,1,VLOOKUP(R1392,Entries!N:P,3,FALSE))</f>
        <v>1</v>
      </c>
      <c r="X1392"/>
      <c r="Y1392"/>
      <c r="Z1392" s="98"/>
      <c r="AA1392" s="98"/>
      <c r="AB1392" s="98"/>
      <c r="AC1392" s="98" t="s">
        <v>93</v>
      </c>
      <c r="AD1392" s="98" t="s">
        <v>378</v>
      </c>
      <c r="AE1392" s="98" t="s">
        <v>263</v>
      </c>
      <c r="AF1392" s="98" t="s">
        <v>263</v>
      </c>
      <c r="AG1392" s="98" t="s">
        <v>11135</v>
      </c>
      <c r="AH1392" s="98" t="s">
        <v>11084</v>
      </c>
      <c r="AI1392" s="98"/>
      <c r="AJ1392" s="19">
        <v>1</v>
      </c>
      <c r="AK1392" s="98" t="s">
        <v>118</v>
      </c>
      <c r="AL1392" s="98"/>
      <c r="AM1392" s="33"/>
      <c r="AN1392" s="32" t="s">
        <v>96</v>
      </c>
      <c r="AO1392" s="98" t="s">
        <v>97</v>
      </c>
      <c r="AP1392" s="33" t="s">
        <v>97</v>
      </c>
      <c r="AQ1392">
        <v>21104.152849589998</v>
      </c>
      <c r="AR1392" t="s">
        <v>13540</v>
      </c>
      <c r="AS1392" t="s">
        <v>11225</v>
      </c>
      <c r="AT1392" t="s">
        <v>13541</v>
      </c>
      <c r="AU1392">
        <v>97.492900000000006</v>
      </c>
      <c r="AV1392" s="98">
        <v>1.7015717483155559</v>
      </c>
      <c r="AW1392">
        <v>179.22149999999999</v>
      </c>
      <c r="AX1392" s="98">
        <v>3.1280046146</v>
      </c>
      <c r="AY1392">
        <v>1.3559999999999999E-4</v>
      </c>
      <c r="AZ1392">
        <v>131.82419999999999</v>
      </c>
      <c r="BA1392" s="98">
        <v>2.3007658451466666</v>
      </c>
      <c r="BB1392">
        <v>228.31039999999999</v>
      </c>
      <c r="BC1392" s="98">
        <v>3.9847673675377777</v>
      </c>
      <c r="BD1392">
        <v>15.11897184</v>
      </c>
      <c r="BE1392" s="96">
        <f t="shared" si="174"/>
        <v>6908.5525085408171</v>
      </c>
      <c r="BF1392" s="96">
        <f t="shared" si="175"/>
        <v>538.48930826097421</v>
      </c>
      <c r="BG1392" s="96">
        <f t="shared" si="176"/>
        <v>536.61570882065917</v>
      </c>
      <c r="BH1392">
        <v>6914.9410583197878</v>
      </c>
      <c r="BI1392">
        <v>1.237817949043064E-3</v>
      </c>
      <c r="BJ1392">
        <v>1.7014825463227901</v>
      </c>
      <c r="BK1392">
        <v>3.128005265480144</v>
      </c>
      <c r="BL1392">
        <v>1.2523538668765239</v>
      </c>
      <c r="BM1392">
        <v>5.0331812799358397</v>
      </c>
      <c r="BN1392">
        <v>1.701572150159657</v>
      </c>
      <c r="BO1392">
        <v>3.128005265867897</v>
      </c>
      <c r="BP1392">
        <v>1.4597012096616551E-3</v>
      </c>
      <c r="BQ1392">
        <v>1.2523538668765239</v>
      </c>
      <c r="BR1392">
        <v>6905.5354288990948</v>
      </c>
      <c r="BS1392" s="96">
        <v>544.61544731801951</v>
      </c>
      <c r="BT1392" s="96">
        <v>524.45541048016912</v>
      </c>
      <c r="BU1392">
        <v>5.0331812799358397</v>
      </c>
      <c r="BV1392" s="60" t="str">
        <f t="shared" si="181"/>
        <v>no propulsion</v>
      </c>
      <c r="BW1392" s="32" t="s">
        <v>5433</v>
      </c>
      <c r="BX1392" s="98">
        <v>0.1</v>
      </c>
      <c r="BY1392" s="98">
        <v>2.5000000000000001E-2</v>
      </c>
      <c r="BZ1392" s="98">
        <v>0.9</v>
      </c>
      <c r="CA1392" s="21">
        <v>9.0999999999999998E-2</v>
      </c>
      <c r="CB1392" s="21">
        <v>2.5000000000000001E-3</v>
      </c>
      <c r="CC1392" s="21">
        <v>3.7499999999999999E-2</v>
      </c>
      <c r="CD1392" s="98">
        <v>2.5000000000000001E-2</v>
      </c>
      <c r="CE1392" s="98">
        <v>0.1</v>
      </c>
      <c r="CF1392" s="33">
        <v>0.9</v>
      </c>
      <c r="CG1392" s="32">
        <v>0.28399999999999997</v>
      </c>
      <c r="CH1392" s="98">
        <v>0.28399999999999997</v>
      </c>
      <c r="CI1392" s="98">
        <v>0.28399999999999997</v>
      </c>
      <c r="CJ1392" s="96">
        <f>Population!$CG1392-Population!$CI1392</f>
        <v>0</v>
      </c>
      <c r="CK1392" s="118">
        <f>_xlfn.DAYS(Entries!$AY$2,Population!H1392)</f>
        <v>217</v>
      </c>
      <c r="CL1392" s="118">
        <f t="shared" si="182"/>
        <v>365</v>
      </c>
      <c r="CM1392" s="117">
        <f>Entries!$AY$5</f>
        <v>0.15</v>
      </c>
      <c r="CN1392" s="117">
        <f t="shared" si="177"/>
        <v>0</v>
      </c>
      <c r="CO1392" s="119" t="str">
        <f t="shared" si="183"/>
        <v>-</v>
      </c>
      <c r="CP1392" s="32" t="s">
        <v>103</v>
      </c>
      <c r="CQ1392" s="98">
        <v>0</v>
      </c>
      <c r="CR1392" s="98" t="s">
        <v>95</v>
      </c>
      <c r="CS1392" s="98"/>
      <c r="CT1392" s="33"/>
      <c r="CU1392" s="32" t="s">
        <v>5434</v>
      </c>
      <c r="CV1392" s="98" t="s">
        <v>5431</v>
      </c>
      <c r="CW1392" s="98" t="s">
        <v>157</v>
      </c>
      <c r="CX1392" s="98" t="s">
        <v>5435</v>
      </c>
      <c r="CY1392" s="98" t="s">
        <v>107</v>
      </c>
      <c r="CZ1392" s="98" t="s">
        <v>108</v>
      </c>
      <c r="DA1392" s="33"/>
      <c r="DB1392" s="17" t="s">
        <v>15462</v>
      </c>
      <c r="DC1392" s="17" t="s">
        <v>15500</v>
      </c>
      <c r="DD1392" s="17" t="s">
        <v>15500</v>
      </c>
      <c r="DE1392" s="17" t="s">
        <v>15500</v>
      </c>
      <c r="DF1392" s="17" t="s">
        <v>15500</v>
      </c>
      <c r="DG1392" s="23" t="s">
        <v>11171</v>
      </c>
      <c r="DH1392" s="145"/>
    </row>
    <row r="1393" spans="1:112" s="17" customFormat="1" x14ac:dyDescent="0.25">
      <c r="A1393" s="30" t="s">
        <v>5445</v>
      </c>
      <c r="B1393" s="96">
        <v>0</v>
      </c>
      <c r="C1393" s="152" t="s">
        <v>15461</v>
      </c>
      <c r="D1393" s="96" t="s">
        <v>5429</v>
      </c>
      <c r="E1393" s="96">
        <v>46311</v>
      </c>
      <c r="F1393" s="96" t="s">
        <v>5446</v>
      </c>
      <c r="G1393" s="31">
        <v>64523</v>
      </c>
      <c r="H1393" s="43">
        <v>44077</v>
      </c>
      <c r="I1393" s="97" t="s">
        <v>111</v>
      </c>
      <c r="J1393" s="97"/>
      <c r="K1393" s="97"/>
      <c r="L1393" s="96" t="s">
        <v>138</v>
      </c>
      <c r="M1393" s="124" t="s">
        <v>139</v>
      </c>
      <c r="N1393" s="96" t="s">
        <v>139</v>
      </c>
      <c r="O1393" s="124" t="s">
        <v>11126</v>
      </c>
      <c r="P1393" s="64" t="str">
        <f>VLOOKUP(N1393,Entries!J:K,2,FALSE)</f>
        <v>EUROPEAN SPACE AGENCY</v>
      </c>
      <c r="Q1393" s="123" t="s">
        <v>5431</v>
      </c>
      <c r="R1393" s="30" t="s">
        <v>5431</v>
      </c>
      <c r="S1393" s="96" t="s">
        <v>156</v>
      </c>
      <c r="T1393" s="124" t="s">
        <v>157</v>
      </c>
      <c r="U1393" s="125" t="s">
        <v>159</v>
      </c>
      <c r="V1393" s="31" t="s">
        <v>159</v>
      </c>
      <c r="W1393" s="64">
        <f>IF(VLOOKUP(R1393,Entries!N:P,3,FALSE)=V1393,1,VLOOKUP(R1393,Entries!N:P,3,FALSE))</f>
        <v>1</v>
      </c>
      <c r="X1393" s="124"/>
      <c r="Y1393" s="124"/>
      <c r="Z1393" s="96"/>
      <c r="AA1393" s="96"/>
      <c r="AB1393" s="96"/>
      <c r="AC1393" s="96" t="s">
        <v>93</v>
      </c>
      <c r="AD1393" s="96" t="s">
        <v>378</v>
      </c>
      <c r="AE1393" s="96" t="s">
        <v>263</v>
      </c>
      <c r="AF1393" s="96" t="s">
        <v>263</v>
      </c>
      <c r="AG1393" s="96" t="s">
        <v>11135</v>
      </c>
      <c r="AH1393" s="96" t="s">
        <v>11084</v>
      </c>
      <c r="AI1393" s="96"/>
      <c r="AJ1393" s="19">
        <v>1</v>
      </c>
      <c r="AK1393" s="96" t="s">
        <v>118</v>
      </c>
      <c r="AL1393" s="96"/>
      <c r="AM1393" s="31"/>
      <c r="AN1393" s="30" t="s">
        <v>96</v>
      </c>
      <c r="AO1393" s="96" t="s">
        <v>97</v>
      </c>
      <c r="AP1393" s="31" t="s">
        <v>97</v>
      </c>
      <c r="AQ1393">
        <v>21104.152972809999</v>
      </c>
      <c r="AR1393" t="s">
        <v>13542</v>
      </c>
      <c r="AS1393" t="s">
        <v>11225</v>
      </c>
      <c r="AT1393" t="s">
        <v>13543</v>
      </c>
      <c r="AU1393">
        <v>97.492900000000006</v>
      </c>
      <c r="AV1393" s="96">
        <v>1.7015717483155559</v>
      </c>
      <c r="AW1393">
        <v>179.22200000000001</v>
      </c>
      <c r="AX1393" s="96">
        <v>3.1280133412444449</v>
      </c>
      <c r="AY1393">
        <v>1.3660000000000001E-4</v>
      </c>
      <c r="AZ1393">
        <v>131.64959999999999</v>
      </c>
      <c r="BA1393" s="96">
        <v>2.2977185009066665</v>
      </c>
      <c r="BB1393">
        <v>228.48519999999999</v>
      </c>
      <c r="BC1393" s="96">
        <v>3.9878182024355553</v>
      </c>
      <c r="BD1393">
        <v>15.118854020000001</v>
      </c>
      <c r="BE1393" s="96">
        <f t="shared" si="174"/>
        <v>6908.5884003528245</v>
      </c>
      <c r="BF1393" s="96">
        <f t="shared" si="175"/>
        <v>538.53211352831295</v>
      </c>
      <c r="BG1393" s="96">
        <f t="shared" si="176"/>
        <v>536.64468717733598</v>
      </c>
      <c r="BH1393">
        <v>6914.9769125741514</v>
      </c>
      <c r="BI1393">
        <v>1.23867309689581E-3</v>
      </c>
      <c r="BJ1393">
        <v>1.701482547253693</v>
      </c>
      <c r="BK1393">
        <v>3.1280139918634329</v>
      </c>
      <c r="BL1393">
        <v>1.2528887677957281</v>
      </c>
      <c r="BM1393">
        <v>5.0326498727489479</v>
      </c>
      <c r="BN1393">
        <v>1.701572150157995</v>
      </c>
      <c r="BO1393">
        <v>3.128013992515287</v>
      </c>
      <c r="BP1393">
        <v>1.4604068449670801E-3</v>
      </c>
      <c r="BQ1393">
        <v>1.2528887677957281</v>
      </c>
      <c r="BR1393">
        <v>6905.5713365512611</v>
      </c>
      <c r="BS1393" s="96">
        <v>544.65628019956876</v>
      </c>
      <c r="BT1393" s="96">
        <v>524.48639290295341</v>
      </c>
      <c r="BU1393">
        <v>5.0326498727489479</v>
      </c>
      <c r="BV1393" s="65" t="str">
        <f t="shared" si="181"/>
        <v>no propulsion</v>
      </c>
      <c r="BW1393" s="30" t="s">
        <v>5433</v>
      </c>
      <c r="BX1393" s="96">
        <v>0.1</v>
      </c>
      <c r="BY1393" s="96">
        <v>2.5000000000000001E-2</v>
      </c>
      <c r="BZ1393" s="96">
        <v>0.9</v>
      </c>
      <c r="CA1393" s="16">
        <v>9.0999999999999998E-2</v>
      </c>
      <c r="CB1393" s="16">
        <v>2.5000000000000001E-3</v>
      </c>
      <c r="CC1393" s="16">
        <v>3.7499999999999999E-2</v>
      </c>
      <c r="CD1393" s="96">
        <v>2.5000000000000001E-2</v>
      </c>
      <c r="CE1393" s="96">
        <v>0.1</v>
      </c>
      <c r="CF1393" s="31">
        <v>0.9</v>
      </c>
      <c r="CG1393" s="30">
        <v>0.28399999999999997</v>
      </c>
      <c r="CH1393" s="96">
        <v>0.28399999999999997</v>
      </c>
      <c r="CI1393" s="96">
        <v>0.28399999999999997</v>
      </c>
      <c r="CJ1393" s="98">
        <f>Population!$CG1393-Population!$CI1393</f>
        <v>0</v>
      </c>
      <c r="CK1393" s="120">
        <f>_xlfn.DAYS(Entries!$AY$2,Population!H1393)</f>
        <v>217</v>
      </c>
      <c r="CL1393" s="120">
        <f t="shared" si="182"/>
        <v>365</v>
      </c>
      <c r="CM1393" s="122">
        <f>Entries!$AY$5</f>
        <v>0.15</v>
      </c>
      <c r="CN1393" s="122">
        <f t="shared" si="177"/>
        <v>0</v>
      </c>
      <c r="CO1393" s="121" t="str">
        <f t="shared" si="183"/>
        <v>-</v>
      </c>
      <c r="CP1393" s="30" t="s">
        <v>103</v>
      </c>
      <c r="CQ1393" s="96">
        <v>0</v>
      </c>
      <c r="CR1393" s="96" t="s">
        <v>95</v>
      </c>
      <c r="CS1393" s="96"/>
      <c r="CT1393" s="31"/>
      <c r="CU1393" s="30" t="s">
        <v>5434</v>
      </c>
      <c r="CV1393" s="96" t="s">
        <v>5431</v>
      </c>
      <c r="CW1393" s="96" t="s">
        <v>157</v>
      </c>
      <c r="CX1393" s="96" t="s">
        <v>5435</v>
      </c>
      <c r="CY1393" s="96" t="s">
        <v>107</v>
      </c>
      <c r="CZ1393" s="96" t="s">
        <v>108</v>
      </c>
      <c r="DA1393" s="31"/>
      <c r="DB1393" s="17" t="s">
        <v>15462</v>
      </c>
      <c r="DC1393" s="17" t="s">
        <v>15500</v>
      </c>
      <c r="DD1393" s="17" t="s">
        <v>15500</v>
      </c>
      <c r="DE1393" s="17" t="s">
        <v>15500</v>
      </c>
      <c r="DF1393" s="17" t="s">
        <v>15500</v>
      </c>
      <c r="DG1393" s="23" t="s">
        <v>11171</v>
      </c>
      <c r="DH1393" s="145"/>
    </row>
    <row r="1394" spans="1:112" s="17" customFormat="1" x14ac:dyDescent="0.25">
      <c r="A1394" s="32" t="s">
        <v>5448</v>
      </c>
      <c r="B1394" s="98">
        <v>0</v>
      </c>
      <c r="C1394" s="64" t="s">
        <v>15461</v>
      </c>
      <c r="D1394" s="98" t="s">
        <v>5429</v>
      </c>
      <c r="E1394" s="98">
        <v>46302</v>
      </c>
      <c r="F1394" s="98" t="s">
        <v>5449</v>
      </c>
      <c r="G1394" s="33">
        <v>64514</v>
      </c>
      <c r="H1394" s="44">
        <v>44077</v>
      </c>
      <c r="I1394" s="99" t="s">
        <v>111</v>
      </c>
      <c r="J1394" s="99"/>
      <c r="K1394" s="99"/>
      <c r="L1394" s="98" t="s">
        <v>138</v>
      </c>
      <c r="M1394" t="s">
        <v>139</v>
      </c>
      <c r="N1394" s="98" t="s">
        <v>139</v>
      </c>
      <c r="O1394" t="s">
        <v>11126</v>
      </c>
      <c r="P1394" s="96" t="str">
        <f>VLOOKUP(N1394,Entries!J:K,2,FALSE)</f>
        <v>EUROPEAN SPACE AGENCY</v>
      </c>
      <c r="Q1394" s="38" t="s">
        <v>5431</v>
      </c>
      <c r="R1394" s="32" t="s">
        <v>5431</v>
      </c>
      <c r="S1394" s="98" t="s">
        <v>156</v>
      </c>
      <c r="T1394" t="s">
        <v>157</v>
      </c>
      <c r="U1394" s="39" t="s">
        <v>159</v>
      </c>
      <c r="V1394" s="33" t="s">
        <v>159</v>
      </c>
      <c r="W1394" s="64">
        <f>IF(VLOOKUP(R1394,Entries!N:P,3,FALSE)=V1394,1,VLOOKUP(R1394,Entries!N:P,3,FALSE))</f>
        <v>1</v>
      </c>
      <c r="X1394"/>
      <c r="Y1394"/>
      <c r="Z1394" s="98"/>
      <c r="AA1394" s="98"/>
      <c r="AB1394" s="98"/>
      <c r="AC1394" s="98" t="s">
        <v>93</v>
      </c>
      <c r="AD1394" s="98" t="s">
        <v>378</v>
      </c>
      <c r="AE1394" s="98" t="s">
        <v>263</v>
      </c>
      <c r="AF1394" s="98" t="s">
        <v>263</v>
      </c>
      <c r="AG1394" s="98" t="s">
        <v>11135</v>
      </c>
      <c r="AH1394" s="98" t="s">
        <v>11084</v>
      </c>
      <c r="AI1394" s="98"/>
      <c r="AJ1394" s="19">
        <v>1</v>
      </c>
      <c r="AK1394" s="98" t="s">
        <v>118</v>
      </c>
      <c r="AL1394" s="98"/>
      <c r="AM1394" s="33"/>
      <c r="AN1394" s="32" t="s">
        <v>96</v>
      </c>
      <c r="AO1394" s="98" t="s">
        <v>97</v>
      </c>
      <c r="AP1394" s="33" t="s">
        <v>97</v>
      </c>
      <c r="AQ1394">
        <v>21104.157257300001</v>
      </c>
      <c r="AR1394" t="s">
        <v>13544</v>
      </c>
      <c r="AS1394" t="s">
        <v>11225</v>
      </c>
      <c r="AT1394" t="s">
        <v>13545</v>
      </c>
      <c r="AU1394">
        <v>97.492599999999996</v>
      </c>
      <c r="AV1394" s="98">
        <v>1.7015665123288888</v>
      </c>
      <c r="AW1394">
        <v>179.2079</v>
      </c>
      <c r="AX1394" s="98">
        <v>3.1277672498711113</v>
      </c>
      <c r="AY1394">
        <v>1.3219999999999999E-4</v>
      </c>
      <c r="AZ1394">
        <v>129.09829999999999</v>
      </c>
      <c r="BA1394" s="98">
        <v>2.2531899249644445</v>
      </c>
      <c r="BB1394">
        <v>231.03649999999999</v>
      </c>
      <c r="BC1394" s="98">
        <v>4.0323467783777778</v>
      </c>
      <c r="BD1394">
        <v>15.118426210000001</v>
      </c>
      <c r="BE1394" s="96">
        <f t="shared" si="174"/>
        <v>6908.7187291416158</v>
      </c>
      <c r="BF1394" s="96">
        <f t="shared" si="175"/>
        <v>538.63206175760752</v>
      </c>
      <c r="BG1394" s="96">
        <f t="shared" si="176"/>
        <v>536.80539652562311</v>
      </c>
      <c r="BH1394">
        <v>6915.1072139224116</v>
      </c>
      <c r="BI1394">
        <v>1.2414836499761519E-3</v>
      </c>
      <c r="BJ1394">
        <v>1.701477318150681</v>
      </c>
      <c r="BK1394">
        <v>3.1277679006172558</v>
      </c>
      <c r="BL1394">
        <v>1.2473558328631209</v>
      </c>
      <c r="BM1394">
        <v>5.0381828167227898</v>
      </c>
      <c r="BN1394">
        <v>1.701566914167042</v>
      </c>
      <c r="BO1394">
        <v>3.1277679010868851</v>
      </c>
      <c r="BP1394">
        <v>1.460353788411285E-3</v>
      </c>
      <c r="BQ1394">
        <v>1.2473558328631209</v>
      </c>
      <c r="BR1394">
        <v>6905.7017093851791</v>
      </c>
      <c r="BS1394" s="96">
        <v>544.78647703811748</v>
      </c>
      <c r="BT1394" s="96">
        <v>524.61694173224078</v>
      </c>
      <c r="BU1394">
        <v>5.0381828167227898</v>
      </c>
      <c r="BV1394" s="60" t="str">
        <f t="shared" si="181"/>
        <v>no propulsion</v>
      </c>
      <c r="BW1394" s="32" t="s">
        <v>5433</v>
      </c>
      <c r="BX1394" s="98">
        <v>0.1</v>
      </c>
      <c r="BY1394" s="98">
        <v>2.5000000000000001E-2</v>
      </c>
      <c r="BZ1394" s="98">
        <v>0.9</v>
      </c>
      <c r="CA1394" s="21">
        <v>9.0999999999999998E-2</v>
      </c>
      <c r="CB1394" s="21">
        <v>2.5000000000000001E-3</v>
      </c>
      <c r="CC1394" s="21">
        <v>3.7499999999999999E-2</v>
      </c>
      <c r="CD1394" s="98">
        <v>2.5000000000000001E-2</v>
      </c>
      <c r="CE1394" s="98">
        <v>0.1</v>
      </c>
      <c r="CF1394" s="33">
        <v>0.9</v>
      </c>
      <c r="CG1394" s="32">
        <v>0.28399999999999997</v>
      </c>
      <c r="CH1394" s="98">
        <v>0.28399999999999997</v>
      </c>
      <c r="CI1394" s="98">
        <v>0.28399999999999997</v>
      </c>
      <c r="CJ1394" s="96">
        <f>Population!$CG1394-Population!$CI1394</f>
        <v>0</v>
      </c>
      <c r="CK1394" s="118">
        <f>_xlfn.DAYS(Entries!$AY$2,Population!H1394)</f>
        <v>217</v>
      </c>
      <c r="CL1394" s="118">
        <f t="shared" si="182"/>
        <v>365</v>
      </c>
      <c r="CM1394" s="117">
        <f>Entries!$AY$5</f>
        <v>0.15</v>
      </c>
      <c r="CN1394" s="117">
        <f t="shared" si="177"/>
        <v>0</v>
      </c>
      <c r="CO1394" s="119" t="str">
        <f t="shared" si="183"/>
        <v>-</v>
      </c>
      <c r="CP1394" s="32" t="s">
        <v>103</v>
      </c>
      <c r="CQ1394" s="98">
        <v>0</v>
      </c>
      <c r="CR1394" s="98" t="s">
        <v>95</v>
      </c>
      <c r="CS1394" s="98"/>
      <c r="CT1394" s="33"/>
      <c r="CU1394" s="32" t="s">
        <v>5434</v>
      </c>
      <c r="CV1394" s="98" t="s">
        <v>5431</v>
      </c>
      <c r="CW1394" s="98" t="s">
        <v>157</v>
      </c>
      <c r="CX1394" s="98" t="s">
        <v>5435</v>
      </c>
      <c r="CY1394" s="98" t="s">
        <v>107</v>
      </c>
      <c r="CZ1394" s="98" t="s">
        <v>108</v>
      </c>
      <c r="DA1394" s="33"/>
      <c r="DB1394" s="17" t="s">
        <v>15462</v>
      </c>
      <c r="DC1394" s="17" t="s">
        <v>15500</v>
      </c>
      <c r="DD1394" s="17" t="s">
        <v>15500</v>
      </c>
      <c r="DE1394" s="17" t="s">
        <v>15500</v>
      </c>
      <c r="DF1394" s="17" t="s">
        <v>15500</v>
      </c>
      <c r="DG1394" s="23" t="s">
        <v>11171</v>
      </c>
      <c r="DH1394" s="145"/>
    </row>
    <row r="1395" spans="1:112" s="17" customFormat="1" x14ac:dyDescent="0.25">
      <c r="A1395" s="30" t="s">
        <v>5451</v>
      </c>
      <c r="B1395" s="96">
        <v>0</v>
      </c>
      <c r="C1395" s="152" t="s">
        <v>15461</v>
      </c>
      <c r="D1395" s="96" t="s">
        <v>5429</v>
      </c>
      <c r="E1395" s="96">
        <v>46308</v>
      </c>
      <c r="F1395" s="96" t="s">
        <v>5452</v>
      </c>
      <c r="G1395" s="31">
        <v>64520</v>
      </c>
      <c r="H1395" s="43">
        <v>44077</v>
      </c>
      <c r="I1395" s="97" t="s">
        <v>111</v>
      </c>
      <c r="J1395" s="97"/>
      <c r="K1395" s="97"/>
      <c r="L1395" s="96" t="s">
        <v>138</v>
      </c>
      <c r="M1395" s="124" t="s">
        <v>139</v>
      </c>
      <c r="N1395" s="96" t="s">
        <v>139</v>
      </c>
      <c r="O1395" s="124" t="s">
        <v>11126</v>
      </c>
      <c r="P1395" s="64" t="str">
        <f>VLOOKUP(N1395,Entries!J:K,2,FALSE)</f>
        <v>EUROPEAN SPACE AGENCY</v>
      </c>
      <c r="Q1395" s="123" t="s">
        <v>5431</v>
      </c>
      <c r="R1395" s="30" t="s">
        <v>5431</v>
      </c>
      <c r="S1395" s="96" t="s">
        <v>156</v>
      </c>
      <c r="T1395" s="124" t="s">
        <v>157</v>
      </c>
      <c r="U1395" s="125" t="s">
        <v>159</v>
      </c>
      <c r="V1395" s="31" t="s">
        <v>159</v>
      </c>
      <c r="W1395" s="64">
        <f>IF(VLOOKUP(R1395,Entries!N:P,3,FALSE)=V1395,1,VLOOKUP(R1395,Entries!N:P,3,FALSE))</f>
        <v>1</v>
      </c>
      <c r="X1395" s="124"/>
      <c r="Y1395" s="124"/>
      <c r="Z1395" s="96"/>
      <c r="AA1395" s="96"/>
      <c r="AB1395" s="96"/>
      <c r="AC1395" s="96" t="s">
        <v>93</v>
      </c>
      <c r="AD1395" s="96" t="s">
        <v>378</v>
      </c>
      <c r="AE1395" s="96" t="s">
        <v>263</v>
      </c>
      <c r="AF1395" s="96" t="s">
        <v>263</v>
      </c>
      <c r="AG1395" s="96" t="s">
        <v>11135</v>
      </c>
      <c r="AH1395" s="96" t="s">
        <v>11084</v>
      </c>
      <c r="AI1395" s="96"/>
      <c r="AJ1395" s="19">
        <v>0.25</v>
      </c>
      <c r="AK1395" s="96" t="s">
        <v>118</v>
      </c>
      <c r="AL1395" s="96"/>
      <c r="AM1395" s="31"/>
      <c r="AN1395" s="30" t="s">
        <v>96</v>
      </c>
      <c r="AO1395" s="96" t="s">
        <v>97</v>
      </c>
      <c r="AP1395" s="31" t="s">
        <v>97</v>
      </c>
      <c r="AQ1395">
        <v>21104.155619100002</v>
      </c>
      <c r="AR1395" t="s">
        <v>13546</v>
      </c>
      <c r="AS1395" t="s">
        <v>11225</v>
      </c>
      <c r="AT1395" t="s">
        <v>13547</v>
      </c>
      <c r="AU1395">
        <v>97.492999999999995</v>
      </c>
      <c r="AV1395" s="96">
        <v>1.7015734936444444</v>
      </c>
      <c r="AW1395">
        <v>179.21969999999999</v>
      </c>
      <c r="AX1395" s="96">
        <v>3.1279731986799999</v>
      </c>
      <c r="AY1395">
        <v>1.325E-4</v>
      </c>
      <c r="AZ1395">
        <v>131.9813</v>
      </c>
      <c r="BA1395" s="96">
        <v>2.3035077568311113</v>
      </c>
      <c r="BB1395">
        <v>228.15299999999999</v>
      </c>
      <c r="BC1395" s="96">
        <v>3.982020219866667</v>
      </c>
      <c r="BD1395">
        <v>15.118541130000001</v>
      </c>
      <c r="BE1395" s="96">
        <f t="shared" si="174"/>
        <v>6908.6837191074619</v>
      </c>
      <c r="BF1395" s="96">
        <f t="shared" si="175"/>
        <v>538.59911970024405</v>
      </c>
      <c r="BG1395" s="96">
        <f t="shared" si="176"/>
        <v>536.76831851468069</v>
      </c>
      <c r="BH1395">
        <v>6915.0721699593369</v>
      </c>
      <c r="BI1395">
        <v>1.235932293362974E-3</v>
      </c>
      <c r="BJ1395">
        <v>1.701484293890168</v>
      </c>
      <c r="BK1395">
        <v>3.12797384956861</v>
      </c>
      <c r="BL1395">
        <v>1.250332834008933</v>
      </c>
      <c r="BM1395">
        <v>5.0351970775609631</v>
      </c>
      <c r="BN1395">
        <v>1.701573895485762</v>
      </c>
      <c r="BO1395">
        <v>3.1279738499431589</v>
      </c>
      <c r="BP1395">
        <v>1.4578282872181141E-3</v>
      </c>
      <c r="BQ1395">
        <v>1.250332834008933</v>
      </c>
      <c r="BR1395">
        <v>6905.6667013024298</v>
      </c>
      <c r="BS1395" s="96">
        <v>544.73397756168924</v>
      </c>
      <c r="BT1395" s="96">
        <v>524.59942504317132</v>
      </c>
      <c r="BU1395">
        <v>5.0351970775609631</v>
      </c>
      <c r="BV1395" s="65" t="str">
        <f t="shared" si="181"/>
        <v>no propulsion</v>
      </c>
      <c r="BW1395" s="30" t="s">
        <v>5433</v>
      </c>
      <c r="BX1395" s="96">
        <v>0.1</v>
      </c>
      <c r="BY1395" s="96">
        <v>2.5000000000000001E-2</v>
      </c>
      <c r="BZ1395" s="96">
        <v>0.9</v>
      </c>
      <c r="CA1395" s="16">
        <v>9.0999999999999998E-2</v>
      </c>
      <c r="CB1395" s="16">
        <v>2.5000000000000001E-3</v>
      </c>
      <c r="CC1395" s="16">
        <v>3.7499999999999999E-2</v>
      </c>
      <c r="CD1395" s="96">
        <v>2.5000000000000001E-2</v>
      </c>
      <c r="CE1395" s="96">
        <v>0.1</v>
      </c>
      <c r="CF1395" s="31">
        <v>0.9</v>
      </c>
      <c r="CG1395" s="30">
        <v>0.28399999999999997</v>
      </c>
      <c r="CH1395" s="96">
        <v>0.28399999999999997</v>
      </c>
      <c r="CI1395" s="96">
        <v>0.28399999999999997</v>
      </c>
      <c r="CJ1395" s="98">
        <f>Population!$CG1395-Population!$CI1395</f>
        <v>0</v>
      </c>
      <c r="CK1395" s="120">
        <f>_xlfn.DAYS(Entries!$AY$2,Population!H1395)</f>
        <v>217</v>
      </c>
      <c r="CL1395" s="120">
        <f t="shared" si="182"/>
        <v>91.25</v>
      </c>
      <c r="CM1395" s="122">
        <f>Entries!$AY$5</f>
        <v>0.15</v>
      </c>
      <c r="CN1395" s="122">
        <f t="shared" si="177"/>
        <v>0</v>
      </c>
      <c r="CO1395" s="121" t="str">
        <f t="shared" si="183"/>
        <v>-</v>
      </c>
      <c r="CP1395" s="30" t="s">
        <v>103</v>
      </c>
      <c r="CQ1395" s="96">
        <v>0</v>
      </c>
      <c r="CR1395" s="96" t="s">
        <v>95</v>
      </c>
      <c r="CS1395" s="96"/>
      <c r="CT1395" s="31"/>
      <c r="CU1395" s="30" t="s">
        <v>5434</v>
      </c>
      <c r="CV1395" s="96" t="s">
        <v>5431</v>
      </c>
      <c r="CW1395" s="96" t="s">
        <v>157</v>
      </c>
      <c r="CX1395" s="96" t="s">
        <v>5435</v>
      </c>
      <c r="CY1395" s="96" t="s">
        <v>107</v>
      </c>
      <c r="CZ1395" s="96" t="s">
        <v>108</v>
      </c>
      <c r="DA1395" s="31"/>
      <c r="DB1395" s="17" t="s">
        <v>15462</v>
      </c>
      <c r="DC1395" s="17" t="s">
        <v>15500</v>
      </c>
      <c r="DD1395" s="17" t="s">
        <v>15500</v>
      </c>
      <c r="DE1395" s="17" t="s">
        <v>15500</v>
      </c>
      <c r="DF1395" s="17" t="s">
        <v>15500</v>
      </c>
      <c r="DG1395" s="23" t="s">
        <v>11171</v>
      </c>
      <c r="DH1395" s="145"/>
    </row>
    <row r="1396" spans="1:112" s="17" customFormat="1" x14ac:dyDescent="0.25">
      <c r="A1396" s="32" t="s">
        <v>5454</v>
      </c>
      <c r="B1396" s="98">
        <v>0</v>
      </c>
      <c r="C1396" s="64" t="s">
        <v>15461</v>
      </c>
      <c r="D1396" s="98" t="s">
        <v>5429</v>
      </c>
      <c r="E1396" s="98">
        <v>46306</v>
      </c>
      <c r="F1396" s="98" t="s">
        <v>5455</v>
      </c>
      <c r="G1396" s="33">
        <v>64518</v>
      </c>
      <c r="H1396" s="44">
        <v>44077</v>
      </c>
      <c r="I1396" s="99" t="s">
        <v>111</v>
      </c>
      <c r="J1396" s="99"/>
      <c r="K1396" s="99"/>
      <c r="L1396" s="98" t="s">
        <v>138</v>
      </c>
      <c r="M1396" t="s">
        <v>139</v>
      </c>
      <c r="N1396" s="98" t="s">
        <v>139</v>
      </c>
      <c r="O1396" t="s">
        <v>11126</v>
      </c>
      <c r="P1396" s="96" t="str">
        <f>VLOOKUP(N1396,Entries!J:K,2,FALSE)</f>
        <v>EUROPEAN SPACE AGENCY</v>
      </c>
      <c r="Q1396" s="38" t="s">
        <v>5431</v>
      </c>
      <c r="R1396" s="32" t="s">
        <v>5431</v>
      </c>
      <c r="S1396" s="98" t="s">
        <v>156</v>
      </c>
      <c r="T1396" t="s">
        <v>157</v>
      </c>
      <c r="U1396" s="39" t="s">
        <v>159</v>
      </c>
      <c r="V1396" s="33" t="s">
        <v>159</v>
      </c>
      <c r="W1396" s="64">
        <f>IF(VLOOKUP(R1396,Entries!N:P,3,FALSE)=V1396,1,VLOOKUP(R1396,Entries!N:P,3,FALSE))</f>
        <v>1</v>
      </c>
      <c r="X1396"/>
      <c r="Y1396"/>
      <c r="Z1396" s="98"/>
      <c r="AA1396" s="98"/>
      <c r="AB1396" s="98"/>
      <c r="AC1396" s="98" t="s">
        <v>93</v>
      </c>
      <c r="AD1396" s="98" t="s">
        <v>378</v>
      </c>
      <c r="AE1396" s="98" t="s">
        <v>263</v>
      </c>
      <c r="AF1396" s="98" t="s">
        <v>263</v>
      </c>
      <c r="AG1396" s="98" t="s">
        <v>11135</v>
      </c>
      <c r="AH1396" s="98" t="s">
        <v>11084</v>
      </c>
      <c r="AI1396" s="98"/>
      <c r="AJ1396" s="19">
        <v>1</v>
      </c>
      <c r="AK1396" s="98" t="s">
        <v>118</v>
      </c>
      <c r="AL1396" s="98"/>
      <c r="AM1396" s="33"/>
      <c r="AN1396" s="32" t="s">
        <v>96</v>
      </c>
      <c r="AO1396" s="98" t="s">
        <v>97</v>
      </c>
      <c r="AP1396" s="33" t="s">
        <v>97</v>
      </c>
      <c r="AQ1396">
        <v>21104.156989300001</v>
      </c>
      <c r="AR1396" t="s">
        <v>13548</v>
      </c>
      <c r="AS1396" t="s">
        <v>11225</v>
      </c>
      <c r="AT1396" t="s">
        <v>13549</v>
      </c>
      <c r="AU1396">
        <v>97.492800000000003</v>
      </c>
      <c r="AV1396" s="98">
        <v>1.7015700029866669</v>
      </c>
      <c r="AW1396">
        <v>179.21549999999999</v>
      </c>
      <c r="AX1396" s="98">
        <v>3.1278998948666663</v>
      </c>
      <c r="AY1396">
        <v>1.3190000000000001E-4</v>
      </c>
      <c r="AZ1396">
        <v>132.19569999999999</v>
      </c>
      <c r="BA1396" s="98">
        <v>2.3072497419688887</v>
      </c>
      <c r="BB1396">
        <v>227.9385</v>
      </c>
      <c r="BC1396" s="98">
        <v>3.9782764894000007</v>
      </c>
      <c r="BD1396">
        <v>15.11837148</v>
      </c>
      <c r="BE1396" s="96">
        <f t="shared" si="174"/>
        <v>6908.7354026282865</v>
      </c>
      <c r="BF1396" s="96">
        <f t="shared" si="175"/>
        <v>538.64666482789289</v>
      </c>
      <c r="BG1396" s="96">
        <f t="shared" si="176"/>
        <v>536.82414042868004</v>
      </c>
      <c r="BH1396">
        <v>6915.1238060691476</v>
      </c>
      <c r="BI1396">
        <v>1.2351956575636469E-3</v>
      </c>
      <c r="BJ1396">
        <v>1.701480806908364</v>
      </c>
      <c r="BK1396">
        <v>3.1279005457718689</v>
      </c>
      <c r="BL1396">
        <v>1.250111759733052</v>
      </c>
      <c r="BM1396">
        <v>5.0354164056877204</v>
      </c>
      <c r="BN1396">
        <v>1.701570404824533</v>
      </c>
      <c r="BO1396">
        <v>3.1279005461125871</v>
      </c>
      <c r="BP1396">
        <v>1.4572837297522521E-3</v>
      </c>
      <c r="BQ1396">
        <v>1.250111759733052</v>
      </c>
      <c r="BR1396">
        <v>6905.7183988485131</v>
      </c>
      <c r="BS1396" s="96">
        <v>544.7819899134056</v>
      </c>
      <c r="BT1396" s="96">
        <v>524.65480778362053</v>
      </c>
      <c r="BU1396">
        <v>5.0354164056877204</v>
      </c>
      <c r="BV1396" s="60" t="str">
        <f t="shared" si="181"/>
        <v>no propulsion</v>
      </c>
      <c r="BW1396" s="32" t="s">
        <v>5433</v>
      </c>
      <c r="BX1396" s="98">
        <v>0.1</v>
      </c>
      <c r="BY1396" s="98">
        <v>2.5000000000000001E-2</v>
      </c>
      <c r="BZ1396" s="98">
        <v>0.9</v>
      </c>
      <c r="CA1396" s="21">
        <v>9.0999999999999998E-2</v>
      </c>
      <c r="CB1396" s="21">
        <v>2.5000000000000001E-3</v>
      </c>
      <c r="CC1396" s="21">
        <v>3.7499999999999999E-2</v>
      </c>
      <c r="CD1396" s="98">
        <v>2.5000000000000001E-2</v>
      </c>
      <c r="CE1396" s="98">
        <v>0.1</v>
      </c>
      <c r="CF1396" s="33">
        <v>0.9</v>
      </c>
      <c r="CG1396" s="32">
        <v>0.28399999999999997</v>
      </c>
      <c r="CH1396" s="98">
        <v>0.28399999999999997</v>
      </c>
      <c r="CI1396" s="98">
        <v>0.28399999999999997</v>
      </c>
      <c r="CJ1396" s="96">
        <f>Population!$CG1396-Population!$CI1396</f>
        <v>0</v>
      </c>
      <c r="CK1396" s="118">
        <f>_xlfn.DAYS(Entries!$AY$2,Population!H1396)</f>
        <v>217</v>
      </c>
      <c r="CL1396" s="118">
        <f t="shared" si="182"/>
        <v>365</v>
      </c>
      <c r="CM1396" s="117">
        <f>Entries!$AY$5</f>
        <v>0.15</v>
      </c>
      <c r="CN1396" s="117">
        <f t="shared" si="177"/>
        <v>0</v>
      </c>
      <c r="CO1396" s="119" t="str">
        <f t="shared" si="183"/>
        <v>-</v>
      </c>
      <c r="CP1396" s="32" t="s">
        <v>103</v>
      </c>
      <c r="CQ1396" s="98">
        <v>0</v>
      </c>
      <c r="CR1396" s="98" t="s">
        <v>95</v>
      </c>
      <c r="CS1396" s="98"/>
      <c r="CT1396" s="33"/>
      <c r="CU1396" s="32" t="s">
        <v>5434</v>
      </c>
      <c r="CV1396" s="98" t="s">
        <v>5431</v>
      </c>
      <c r="CW1396" s="98" t="s">
        <v>157</v>
      </c>
      <c r="CX1396" s="98" t="s">
        <v>5435</v>
      </c>
      <c r="CY1396" s="98" t="s">
        <v>107</v>
      </c>
      <c r="CZ1396" s="98" t="s">
        <v>108</v>
      </c>
      <c r="DA1396" s="33"/>
      <c r="DB1396" s="17" t="s">
        <v>15462</v>
      </c>
      <c r="DC1396" s="17" t="s">
        <v>15500</v>
      </c>
      <c r="DD1396" s="17" t="s">
        <v>15500</v>
      </c>
      <c r="DE1396" s="17" t="s">
        <v>15500</v>
      </c>
      <c r="DF1396" s="17" t="s">
        <v>15500</v>
      </c>
      <c r="DG1396" s="23" t="s">
        <v>11171</v>
      </c>
      <c r="DH1396" s="145"/>
    </row>
    <row r="1397" spans="1:112" s="17" customFormat="1" x14ac:dyDescent="0.25">
      <c r="A1397" s="30" t="s">
        <v>5457</v>
      </c>
      <c r="B1397" s="96">
        <v>0</v>
      </c>
      <c r="C1397" s="152" t="s">
        <v>15461</v>
      </c>
      <c r="D1397" s="96" t="s">
        <v>5429</v>
      </c>
      <c r="E1397" s="96">
        <v>46304</v>
      </c>
      <c r="F1397" s="96" t="s">
        <v>5458</v>
      </c>
      <c r="G1397" s="31">
        <v>64516</v>
      </c>
      <c r="H1397" s="43">
        <v>44077</v>
      </c>
      <c r="I1397" s="97" t="s">
        <v>111</v>
      </c>
      <c r="J1397" s="97"/>
      <c r="K1397" s="97"/>
      <c r="L1397" s="96" t="s">
        <v>138</v>
      </c>
      <c r="M1397" s="124" t="s">
        <v>139</v>
      </c>
      <c r="N1397" s="96" t="s">
        <v>139</v>
      </c>
      <c r="O1397" s="124" t="s">
        <v>11126</v>
      </c>
      <c r="P1397" s="64" t="str">
        <f>VLOOKUP(N1397,Entries!J:K,2,FALSE)</f>
        <v>EUROPEAN SPACE AGENCY</v>
      </c>
      <c r="Q1397" s="123" t="s">
        <v>5431</v>
      </c>
      <c r="R1397" s="30" t="s">
        <v>5431</v>
      </c>
      <c r="S1397" s="96" t="s">
        <v>156</v>
      </c>
      <c r="T1397" s="124" t="s">
        <v>157</v>
      </c>
      <c r="U1397" s="125" t="s">
        <v>159</v>
      </c>
      <c r="V1397" s="31" t="s">
        <v>159</v>
      </c>
      <c r="W1397" s="64">
        <f>IF(VLOOKUP(R1397,Entries!N:P,3,FALSE)=V1397,1,VLOOKUP(R1397,Entries!N:P,3,FALSE))</f>
        <v>1</v>
      </c>
      <c r="X1397" s="124"/>
      <c r="Y1397" s="124"/>
      <c r="Z1397" s="96"/>
      <c r="AA1397" s="96"/>
      <c r="AB1397" s="96"/>
      <c r="AC1397" s="96" t="s">
        <v>93</v>
      </c>
      <c r="AD1397" s="96" t="s">
        <v>378</v>
      </c>
      <c r="AE1397" s="96" t="s">
        <v>263</v>
      </c>
      <c r="AF1397" s="96" t="s">
        <v>263</v>
      </c>
      <c r="AG1397" s="96" t="s">
        <v>11135</v>
      </c>
      <c r="AH1397" s="96" t="s">
        <v>11084</v>
      </c>
      <c r="AI1397" s="96"/>
      <c r="AJ1397" s="19">
        <v>2</v>
      </c>
      <c r="AK1397" s="96" t="s">
        <v>118</v>
      </c>
      <c r="AL1397" s="96"/>
      <c r="AM1397" s="31"/>
      <c r="AN1397" s="30" t="s">
        <v>96</v>
      </c>
      <c r="AO1397" s="96" t="s">
        <v>97</v>
      </c>
      <c r="AP1397" s="31" t="s">
        <v>97</v>
      </c>
      <c r="AQ1397">
        <v>21104.426292659999</v>
      </c>
      <c r="AR1397" t="s">
        <v>13550</v>
      </c>
      <c r="AS1397" t="s">
        <v>11225</v>
      </c>
      <c r="AT1397" t="s">
        <v>13551</v>
      </c>
      <c r="AU1397">
        <v>97.492699999999999</v>
      </c>
      <c r="AV1397" s="96">
        <v>1.7015682576577777</v>
      </c>
      <c r="AW1397">
        <v>179.46610000000001</v>
      </c>
      <c r="AX1397" s="96">
        <v>3.1322736890622229</v>
      </c>
      <c r="AY1397">
        <v>1.3109999999999999E-4</v>
      </c>
      <c r="AZ1397">
        <v>131.85040000000001</v>
      </c>
      <c r="BA1397" s="96">
        <v>2.3012231213155561</v>
      </c>
      <c r="BB1397">
        <v>228.28389999999999</v>
      </c>
      <c r="BC1397" s="96">
        <v>3.9843048553822227</v>
      </c>
      <c r="BD1397">
        <v>15.11778294</v>
      </c>
      <c r="BE1397" s="96">
        <f t="shared" si="174"/>
        <v>6908.9147076127256</v>
      </c>
      <c r="BF1397" s="96">
        <f t="shared" si="175"/>
        <v>538.8204663308934</v>
      </c>
      <c r="BG1397" s="96">
        <f t="shared" si="176"/>
        <v>537.00894889455685</v>
      </c>
      <c r="BH1397">
        <v>6915.3029594276113</v>
      </c>
      <c r="BI1397">
        <v>1.23545865278215E-3</v>
      </c>
      <c r="BJ1397">
        <v>1.701479067398926</v>
      </c>
      <c r="BK1397">
        <v>3.1322743405284772</v>
      </c>
      <c r="BL1397">
        <v>1.24924386697565</v>
      </c>
      <c r="BM1397">
        <v>5.0362860492101227</v>
      </c>
      <c r="BN1397">
        <v>1.701568659489501</v>
      </c>
      <c r="BO1397">
        <v>3.132274341216835</v>
      </c>
      <c r="BP1397">
        <v>1.4571312176064259E-3</v>
      </c>
      <c r="BQ1397">
        <v>1.24924386697565</v>
      </c>
      <c r="BR1397">
        <v>6905.8977781980711</v>
      </c>
      <c r="BS1397" s="96">
        <v>544.96057743628171</v>
      </c>
      <c r="BT1397" s="96">
        <v>524.83497895986056</v>
      </c>
      <c r="BU1397">
        <v>5.0362860492101227</v>
      </c>
      <c r="BV1397" s="65" t="str">
        <f t="shared" si="181"/>
        <v>no propulsion</v>
      </c>
      <c r="BW1397" s="30" t="s">
        <v>5433</v>
      </c>
      <c r="BX1397" s="96">
        <v>0.1</v>
      </c>
      <c r="BY1397" s="96">
        <v>2.5000000000000001E-2</v>
      </c>
      <c r="BZ1397" s="96">
        <v>0.9</v>
      </c>
      <c r="CA1397" s="16">
        <v>9.0999999999999998E-2</v>
      </c>
      <c r="CB1397" s="16">
        <v>2.5000000000000001E-3</v>
      </c>
      <c r="CC1397" s="16">
        <v>3.7499999999999999E-2</v>
      </c>
      <c r="CD1397" s="96">
        <v>2.5000000000000001E-2</v>
      </c>
      <c r="CE1397" s="96">
        <v>0.1</v>
      </c>
      <c r="CF1397" s="31">
        <v>0.9</v>
      </c>
      <c r="CG1397" s="30">
        <v>0.28399999999999997</v>
      </c>
      <c r="CH1397" s="96">
        <v>0.28399999999999997</v>
      </c>
      <c r="CI1397" s="96">
        <v>0.28399999999999997</v>
      </c>
      <c r="CJ1397" s="98">
        <f>Population!$CG1397-Population!$CI1397</f>
        <v>0</v>
      </c>
      <c r="CK1397" s="120">
        <f>_xlfn.DAYS(Entries!$AY$2,Population!H1397)</f>
        <v>217</v>
      </c>
      <c r="CL1397" s="120">
        <f t="shared" si="182"/>
        <v>730</v>
      </c>
      <c r="CM1397" s="122">
        <f>Entries!$AY$5</f>
        <v>0.15</v>
      </c>
      <c r="CN1397" s="122">
        <f t="shared" si="177"/>
        <v>0</v>
      </c>
      <c r="CO1397" s="121" t="str">
        <f t="shared" si="183"/>
        <v>-</v>
      </c>
      <c r="CP1397" s="30" t="s">
        <v>103</v>
      </c>
      <c r="CQ1397" s="96">
        <v>0</v>
      </c>
      <c r="CR1397" s="96" t="s">
        <v>95</v>
      </c>
      <c r="CS1397" s="96"/>
      <c r="CT1397" s="31"/>
      <c r="CU1397" s="30" t="s">
        <v>5434</v>
      </c>
      <c r="CV1397" s="96" t="s">
        <v>5431</v>
      </c>
      <c r="CW1397" s="96" t="s">
        <v>157</v>
      </c>
      <c r="CX1397" s="96" t="s">
        <v>5435</v>
      </c>
      <c r="CY1397" s="96" t="s">
        <v>107</v>
      </c>
      <c r="CZ1397" s="96" t="s">
        <v>108</v>
      </c>
      <c r="DA1397" s="31"/>
      <c r="DB1397" s="17" t="s">
        <v>15462</v>
      </c>
      <c r="DC1397" s="17" t="s">
        <v>15500</v>
      </c>
      <c r="DD1397" s="17" t="s">
        <v>15500</v>
      </c>
      <c r="DE1397" s="17" t="s">
        <v>15500</v>
      </c>
      <c r="DF1397" s="17" t="s">
        <v>15500</v>
      </c>
      <c r="DG1397" s="23" t="s">
        <v>11171</v>
      </c>
      <c r="DH1397" s="145"/>
    </row>
    <row r="1398" spans="1:112" s="17" customFormat="1" x14ac:dyDescent="0.25">
      <c r="A1398" s="32" t="s">
        <v>5460</v>
      </c>
      <c r="B1398" s="98">
        <v>0</v>
      </c>
      <c r="C1398" s="64" t="s">
        <v>15461</v>
      </c>
      <c r="D1398" s="98" t="s">
        <v>5429</v>
      </c>
      <c r="E1398" s="98">
        <v>46303</v>
      </c>
      <c r="F1398" s="98" t="s">
        <v>5461</v>
      </c>
      <c r="G1398" s="33">
        <v>64515</v>
      </c>
      <c r="H1398" s="44">
        <v>44077</v>
      </c>
      <c r="I1398" s="99" t="s">
        <v>111</v>
      </c>
      <c r="J1398" s="99"/>
      <c r="K1398" s="99"/>
      <c r="L1398" s="98" t="s">
        <v>138</v>
      </c>
      <c r="M1398" t="s">
        <v>139</v>
      </c>
      <c r="N1398" s="98" t="s">
        <v>139</v>
      </c>
      <c r="O1398" t="s">
        <v>11126</v>
      </c>
      <c r="P1398" s="96" t="str">
        <f>VLOOKUP(N1398,Entries!J:K,2,FALSE)</f>
        <v>EUROPEAN SPACE AGENCY</v>
      </c>
      <c r="Q1398" s="38" t="s">
        <v>5431</v>
      </c>
      <c r="R1398" s="32" t="s">
        <v>5431</v>
      </c>
      <c r="S1398" s="98" t="s">
        <v>156</v>
      </c>
      <c r="T1398" t="s">
        <v>157</v>
      </c>
      <c r="U1398" s="39" t="s">
        <v>159</v>
      </c>
      <c r="V1398" s="33" t="s">
        <v>159</v>
      </c>
      <c r="W1398" s="64">
        <f>IF(VLOOKUP(R1398,Entries!N:P,3,FALSE)=V1398,1,VLOOKUP(R1398,Entries!N:P,3,FALSE))</f>
        <v>1</v>
      </c>
      <c r="X1398"/>
      <c r="Y1398"/>
      <c r="Z1398" s="98"/>
      <c r="AA1398" s="98"/>
      <c r="AB1398" s="98"/>
      <c r="AC1398" s="98" t="s">
        <v>93</v>
      </c>
      <c r="AD1398" s="98" t="s">
        <v>378</v>
      </c>
      <c r="AE1398" s="98" t="s">
        <v>263</v>
      </c>
      <c r="AF1398" s="98" t="s">
        <v>263</v>
      </c>
      <c r="AG1398" s="98" t="s">
        <v>11135</v>
      </c>
      <c r="AH1398" s="98" t="s">
        <v>11084</v>
      </c>
      <c r="AI1398" s="98"/>
      <c r="AJ1398" s="19">
        <v>4</v>
      </c>
      <c r="AK1398" s="98" t="s">
        <v>118</v>
      </c>
      <c r="AL1398" s="98"/>
      <c r="AM1398" s="33"/>
      <c r="AN1398" s="32" t="s">
        <v>96</v>
      </c>
      <c r="AO1398" s="98" t="s">
        <v>97</v>
      </c>
      <c r="AP1398" s="33" t="s">
        <v>97</v>
      </c>
      <c r="AQ1398">
        <v>21104.425939090001</v>
      </c>
      <c r="AR1398" t="s">
        <v>13552</v>
      </c>
      <c r="AS1398" t="s">
        <v>11225</v>
      </c>
      <c r="AT1398" t="s">
        <v>13553</v>
      </c>
      <c r="AU1398">
        <v>97.492699999999999</v>
      </c>
      <c r="AV1398" s="98">
        <v>1.7015682576577777</v>
      </c>
      <c r="AW1398">
        <v>179.46789999999999</v>
      </c>
      <c r="AX1398" s="98">
        <v>3.1323051049822221</v>
      </c>
      <c r="AY1398">
        <v>1.281E-4</v>
      </c>
      <c r="AZ1398">
        <v>133.95750000000001</v>
      </c>
      <c r="BA1398" s="98">
        <v>2.3379989463333337</v>
      </c>
      <c r="BB1398">
        <v>226.17609999999999</v>
      </c>
      <c r="BC1398" s="98">
        <v>3.9475168130622227</v>
      </c>
      <c r="BD1398">
        <v>15.11788782</v>
      </c>
      <c r="BE1398" s="96">
        <f t="shared" si="174"/>
        <v>6908.8827539508875</v>
      </c>
      <c r="BF1398" s="96">
        <f t="shared" si="175"/>
        <v>538.7677818316688</v>
      </c>
      <c r="BG1398" s="96">
        <f t="shared" si="176"/>
        <v>536.99772607010618</v>
      </c>
      <c r="BH1398">
        <v>6915.2710167175774</v>
      </c>
      <c r="BI1398">
        <v>1.2298383809816169E-3</v>
      </c>
      <c r="BJ1398">
        <v>1.701479066572142</v>
      </c>
      <c r="BK1398">
        <v>3.13230575669846</v>
      </c>
      <c r="BL1398">
        <v>1.2489610317879489</v>
      </c>
      <c r="BM1398">
        <v>5.0365566587670703</v>
      </c>
      <c r="BN1398">
        <v>1.701568659488311</v>
      </c>
      <c r="BO1398">
        <v>3.1323057571396098</v>
      </c>
      <c r="BP1398">
        <v>1.453511227626135E-3</v>
      </c>
      <c r="BQ1398">
        <v>1.2489610317879489</v>
      </c>
      <c r="BR1398">
        <v>6905.8658105861414</v>
      </c>
      <c r="BS1398" s="96">
        <v>544.90356407830768</v>
      </c>
      <c r="BT1398" s="96">
        <v>524.82805709397508</v>
      </c>
      <c r="BU1398">
        <v>5.0365566587670703</v>
      </c>
      <c r="BV1398" s="60" t="str">
        <f t="shared" si="181"/>
        <v>no propulsion</v>
      </c>
      <c r="BW1398" s="32" t="s">
        <v>5433</v>
      </c>
      <c r="BX1398" s="98">
        <v>0.1</v>
      </c>
      <c r="BY1398" s="98">
        <v>2.5000000000000001E-2</v>
      </c>
      <c r="BZ1398" s="98">
        <v>0.9</v>
      </c>
      <c r="CA1398" s="21">
        <v>9.0999999999999998E-2</v>
      </c>
      <c r="CB1398" s="21">
        <v>2.5000000000000001E-3</v>
      </c>
      <c r="CC1398" s="21">
        <v>3.7499999999999999E-2</v>
      </c>
      <c r="CD1398" s="98">
        <v>2.5000000000000001E-2</v>
      </c>
      <c r="CE1398" s="98">
        <v>0.1</v>
      </c>
      <c r="CF1398" s="33">
        <v>0.9</v>
      </c>
      <c r="CG1398" s="32">
        <v>0.28399999999999997</v>
      </c>
      <c r="CH1398" s="98">
        <v>0.28399999999999997</v>
      </c>
      <c r="CI1398" s="98">
        <v>0.28399999999999997</v>
      </c>
      <c r="CJ1398" s="96">
        <f>Population!$CG1398-Population!$CI1398</f>
        <v>0</v>
      </c>
      <c r="CK1398" s="118">
        <f>_xlfn.DAYS(Entries!$AY$2,Population!H1398)</f>
        <v>217</v>
      </c>
      <c r="CL1398" s="118">
        <f t="shared" si="182"/>
        <v>1460</v>
      </c>
      <c r="CM1398" s="117">
        <f>Entries!$AY$5</f>
        <v>0.15</v>
      </c>
      <c r="CN1398" s="117">
        <f t="shared" si="177"/>
        <v>0</v>
      </c>
      <c r="CO1398" s="119" t="str">
        <f t="shared" si="183"/>
        <v>-</v>
      </c>
      <c r="CP1398" s="32" t="s">
        <v>103</v>
      </c>
      <c r="CQ1398" s="98">
        <v>0</v>
      </c>
      <c r="CR1398" s="98" t="s">
        <v>95</v>
      </c>
      <c r="CS1398" s="98"/>
      <c r="CT1398" s="33"/>
      <c r="CU1398" s="32" t="s">
        <v>5434</v>
      </c>
      <c r="CV1398" s="98" t="s">
        <v>5431</v>
      </c>
      <c r="CW1398" s="98" t="s">
        <v>157</v>
      </c>
      <c r="CX1398" s="98" t="s">
        <v>5435</v>
      </c>
      <c r="CY1398" s="98" t="s">
        <v>107</v>
      </c>
      <c r="CZ1398" s="98" t="s">
        <v>108</v>
      </c>
      <c r="DA1398" s="33"/>
      <c r="DB1398" s="17" t="s">
        <v>15462</v>
      </c>
      <c r="DC1398" s="17" t="s">
        <v>15500</v>
      </c>
      <c r="DD1398" s="17" t="s">
        <v>15500</v>
      </c>
      <c r="DE1398" s="17" t="s">
        <v>15500</v>
      </c>
      <c r="DF1398" s="17" t="s">
        <v>15500</v>
      </c>
      <c r="DG1398" s="23" t="s">
        <v>11171</v>
      </c>
      <c r="DH1398" s="145"/>
    </row>
    <row r="1399" spans="1:112" s="17" customFormat="1" x14ac:dyDescent="0.25">
      <c r="A1399" s="30" t="s">
        <v>5463</v>
      </c>
      <c r="B1399" s="96">
        <v>0</v>
      </c>
      <c r="C1399" s="152" t="s">
        <v>15461</v>
      </c>
      <c r="D1399" s="96" t="s">
        <v>5429</v>
      </c>
      <c r="E1399" s="96">
        <v>46301</v>
      </c>
      <c r="F1399" s="96" t="s">
        <v>5464</v>
      </c>
      <c r="G1399" s="31">
        <v>64513</v>
      </c>
      <c r="H1399" s="43">
        <v>44077</v>
      </c>
      <c r="I1399" s="97" t="s">
        <v>111</v>
      </c>
      <c r="J1399" s="97"/>
      <c r="K1399" s="97"/>
      <c r="L1399" s="96" t="s">
        <v>138</v>
      </c>
      <c r="M1399" s="124" t="s">
        <v>139</v>
      </c>
      <c r="N1399" s="96" t="s">
        <v>139</v>
      </c>
      <c r="O1399" s="124" t="s">
        <v>11126</v>
      </c>
      <c r="P1399" s="64" t="str">
        <f>VLOOKUP(N1399,Entries!J:K,2,FALSE)</f>
        <v>EUROPEAN SPACE AGENCY</v>
      </c>
      <c r="Q1399" s="123" t="s">
        <v>5431</v>
      </c>
      <c r="R1399" s="30" t="s">
        <v>5431</v>
      </c>
      <c r="S1399" s="96" t="s">
        <v>156</v>
      </c>
      <c r="T1399" s="124" t="s">
        <v>157</v>
      </c>
      <c r="U1399" s="125" t="s">
        <v>159</v>
      </c>
      <c r="V1399" s="31" t="s">
        <v>159</v>
      </c>
      <c r="W1399" s="64">
        <f>IF(VLOOKUP(R1399,Entries!N:P,3,FALSE)=V1399,1,VLOOKUP(R1399,Entries!N:P,3,FALSE))</f>
        <v>1</v>
      </c>
      <c r="X1399" s="124"/>
      <c r="Y1399" s="124"/>
      <c r="Z1399" s="96"/>
      <c r="AA1399" s="96"/>
      <c r="AB1399" s="96"/>
      <c r="AC1399" s="96" t="s">
        <v>93</v>
      </c>
      <c r="AD1399" s="96" t="s">
        <v>378</v>
      </c>
      <c r="AE1399" s="96" t="s">
        <v>263</v>
      </c>
      <c r="AF1399" s="96" t="s">
        <v>263</v>
      </c>
      <c r="AG1399" s="96" t="s">
        <v>11135</v>
      </c>
      <c r="AH1399" s="96" t="s">
        <v>11084</v>
      </c>
      <c r="AI1399" s="96"/>
      <c r="AJ1399" s="19">
        <v>1</v>
      </c>
      <c r="AK1399" s="96" t="s">
        <v>118</v>
      </c>
      <c r="AL1399" s="96"/>
      <c r="AM1399" s="31"/>
      <c r="AN1399" s="30" t="s">
        <v>96</v>
      </c>
      <c r="AO1399" s="96" t="s">
        <v>97</v>
      </c>
      <c r="AP1399" s="31" t="s">
        <v>97</v>
      </c>
      <c r="AQ1399">
        <v>21104.163847989999</v>
      </c>
      <c r="AR1399" t="s">
        <v>13554</v>
      </c>
      <c r="AS1399" t="s">
        <v>11225</v>
      </c>
      <c r="AT1399" t="s">
        <v>13555</v>
      </c>
      <c r="AU1399">
        <v>97.493099999999998</v>
      </c>
      <c r="AV1399" s="96">
        <v>1.7015752389733334</v>
      </c>
      <c r="AW1399">
        <v>179.21100000000001</v>
      </c>
      <c r="AX1399" s="96">
        <v>3.1278213550666671</v>
      </c>
      <c r="AY1399">
        <v>1.2129999999999999E-4</v>
      </c>
      <c r="AZ1399">
        <v>134.76949999999999</v>
      </c>
      <c r="BA1399" s="96">
        <v>2.352171016911111</v>
      </c>
      <c r="BB1399">
        <v>225.36349999999999</v>
      </c>
      <c r="BC1399" s="96">
        <v>3.9333342705111112</v>
      </c>
      <c r="BD1399">
        <v>15.11747375</v>
      </c>
      <c r="BE1399" s="96">
        <f t="shared" si="174"/>
        <v>6909.0089103034579</v>
      </c>
      <c r="BF1399" s="96">
        <f t="shared" si="175"/>
        <v>538.84697308427803</v>
      </c>
      <c r="BG1399" s="96">
        <f t="shared" si="176"/>
        <v>537.17084752263781</v>
      </c>
      <c r="BH1399">
        <v>6915.3970999449093</v>
      </c>
      <c r="BI1399">
        <v>1.2251449069038459E-3</v>
      </c>
      <c r="BJ1399">
        <v>1.701486046494509</v>
      </c>
      <c r="BK1399">
        <v>3.127822005529481</v>
      </c>
      <c r="BL1399">
        <v>1.244687127243703</v>
      </c>
      <c r="BM1399">
        <v>5.0408200959960414</v>
      </c>
      <c r="BN1399">
        <v>1.7015756408036049</v>
      </c>
      <c r="BO1399">
        <v>3.127822006281348</v>
      </c>
      <c r="BP1399">
        <v>1.4491530625366171E-3</v>
      </c>
      <c r="BQ1399">
        <v>1.244687127243703</v>
      </c>
      <c r="BR1399">
        <v>6905.9920394833807</v>
      </c>
      <c r="BS1399" s="96">
        <v>544.99987899725238</v>
      </c>
      <c r="BT1399" s="96">
        <v>524.98419996950997</v>
      </c>
      <c r="BU1399">
        <v>5.0408200959960414</v>
      </c>
      <c r="BV1399" s="65" t="str">
        <f t="shared" si="181"/>
        <v>no propulsion</v>
      </c>
      <c r="BW1399" s="30" t="s">
        <v>5433</v>
      </c>
      <c r="BX1399" s="96">
        <v>0.1</v>
      </c>
      <c r="BY1399" s="96">
        <v>2.5000000000000001E-2</v>
      </c>
      <c r="BZ1399" s="96">
        <v>0.9</v>
      </c>
      <c r="CA1399" s="16">
        <v>9.0999999999999998E-2</v>
      </c>
      <c r="CB1399" s="16">
        <v>2.5000000000000001E-3</v>
      </c>
      <c r="CC1399" s="16">
        <v>3.7499999999999999E-2</v>
      </c>
      <c r="CD1399" s="96">
        <v>2.5000000000000001E-2</v>
      </c>
      <c r="CE1399" s="96">
        <v>0.1</v>
      </c>
      <c r="CF1399" s="31">
        <v>0.9</v>
      </c>
      <c r="CG1399" s="30">
        <v>0.28399999999999997</v>
      </c>
      <c r="CH1399" s="96">
        <v>0.28399999999999997</v>
      </c>
      <c r="CI1399" s="96">
        <v>0.28399999999999997</v>
      </c>
      <c r="CJ1399" s="98">
        <f>Population!$CG1399-Population!$CI1399</f>
        <v>0</v>
      </c>
      <c r="CK1399" s="120">
        <f>_xlfn.DAYS(Entries!$AY$2,Population!H1399)</f>
        <v>217</v>
      </c>
      <c r="CL1399" s="120">
        <f t="shared" si="182"/>
        <v>365</v>
      </c>
      <c r="CM1399" s="122">
        <f>Entries!$AY$5</f>
        <v>0.15</v>
      </c>
      <c r="CN1399" s="122">
        <f t="shared" si="177"/>
        <v>0</v>
      </c>
      <c r="CO1399" s="121" t="str">
        <f t="shared" si="183"/>
        <v>-</v>
      </c>
      <c r="CP1399" s="30" t="s">
        <v>103</v>
      </c>
      <c r="CQ1399" s="96">
        <v>0</v>
      </c>
      <c r="CR1399" s="96" t="s">
        <v>95</v>
      </c>
      <c r="CS1399" s="96"/>
      <c r="CT1399" s="31"/>
      <c r="CU1399" s="30" t="s">
        <v>5434</v>
      </c>
      <c r="CV1399" s="96" t="s">
        <v>5431</v>
      </c>
      <c r="CW1399" s="96" t="s">
        <v>157</v>
      </c>
      <c r="CX1399" s="96" t="s">
        <v>5435</v>
      </c>
      <c r="CY1399" s="96" t="s">
        <v>107</v>
      </c>
      <c r="CZ1399" s="96" t="s">
        <v>108</v>
      </c>
      <c r="DA1399" s="31"/>
      <c r="DB1399" s="17" t="s">
        <v>15462</v>
      </c>
      <c r="DC1399" s="17" t="s">
        <v>15500</v>
      </c>
      <c r="DD1399" s="17" t="s">
        <v>15500</v>
      </c>
      <c r="DE1399" s="17" t="s">
        <v>15500</v>
      </c>
      <c r="DF1399" s="17" t="s">
        <v>15500</v>
      </c>
      <c r="DG1399" s="23" t="s">
        <v>11171</v>
      </c>
      <c r="DH1399" s="145"/>
    </row>
    <row r="1400" spans="1:112" s="17" customFormat="1" x14ac:dyDescent="0.25">
      <c r="A1400" s="32" t="s">
        <v>5466</v>
      </c>
      <c r="B1400" s="98">
        <v>0</v>
      </c>
      <c r="C1400" s="64" t="s">
        <v>15461</v>
      </c>
      <c r="D1400" s="98" t="s">
        <v>5429</v>
      </c>
      <c r="E1400" s="98">
        <v>46300</v>
      </c>
      <c r="F1400" s="98" t="s">
        <v>5467</v>
      </c>
      <c r="G1400" s="33">
        <v>64512</v>
      </c>
      <c r="H1400" s="44">
        <v>44077</v>
      </c>
      <c r="I1400" s="99" t="s">
        <v>111</v>
      </c>
      <c r="J1400" s="99"/>
      <c r="K1400" s="99"/>
      <c r="L1400" s="98" t="s">
        <v>138</v>
      </c>
      <c r="M1400" t="s">
        <v>139</v>
      </c>
      <c r="N1400" s="98" t="s">
        <v>139</v>
      </c>
      <c r="O1400" t="s">
        <v>11126</v>
      </c>
      <c r="P1400" s="96" t="str">
        <f>VLOOKUP(N1400,Entries!J:K,2,FALSE)</f>
        <v>EUROPEAN SPACE AGENCY</v>
      </c>
      <c r="Q1400" s="38" t="s">
        <v>5431</v>
      </c>
      <c r="R1400" s="32" t="s">
        <v>5431</v>
      </c>
      <c r="S1400" s="98" t="s">
        <v>156</v>
      </c>
      <c r="T1400" t="s">
        <v>157</v>
      </c>
      <c r="U1400" s="39" t="s">
        <v>159</v>
      </c>
      <c r="V1400" s="33" t="s">
        <v>159</v>
      </c>
      <c r="W1400" s="64">
        <f>IF(VLOOKUP(R1400,Entries!N:P,3,FALSE)=V1400,1,VLOOKUP(R1400,Entries!N:P,3,FALSE))</f>
        <v>1</v>
      </c>
      <c r="X1400"/>
      <c r="Y1400"/>
      <c r="Z1400" s="98"/>
      <c r="AA1400" s="98"/>
      <c r="AB1400" s="98"/>
      <c r="AC1400" s="98" t="s">
        <v>93</v>
      </c>
      <c r="AD1400" s="98" t="s">
        <v>378</v>
      </c>
      <c r="AE1400" s="98" t="s">
        <v>263</v>
      </c>
      <c r="AF1400" s="98" t="s">
        <v>263</v>
      </c>
      <c r="AG1400" s="98" t="s">
        <v>11135</v>
      </c>
      <c r="AH1400" s="98" t="s">
        <v>11084</v>
      </c>
      <c r="AI1400" s="98"/>
      <c r="AJ1400" s="19">
        <v>3</v>
      </c>
      <c r="AK1400" s="98" t="s">
        <v>118</v>
      </c>
      <c r="AL1400" s="98"/>
      <c r="AM1400" s="33"/>
      <c r="AN1400" s="32" t="s">
        <v>96</v>
      </c>
      <c r="AO1400" s="98" t="s">
        <v>97</v>
      </c>
      <c r="AP1400" s="33" t="s">
        <v>97</v>
      </c>
      <c r="AQ1400">
        <v>21104.165684979998</v>
      </c>
      <c r="AR1400" t="s">
        <v>13556</v>
      </c>
      <c r="AS1400" t="s">
        <v>11225</v>
      </c>
      <c r="AT1400" t="s">
        <v>13557</v>
      </c>
      <c r="AU1400">
        <v>97.492500000000007</v>
      </c>
      <c r="AV1400" s="98">
        <v>1.7015647670000003</v>
      </c>
      <c r="AW1400">
        <v>179.19919999999999</v>
      </c>
      <c r="AX1400" s="98">
        <v>3.1276154062577777</v>
      </c>
      <c r="AY1400">
        <v>1.203E-4</v>
      </c>
      <c r="AZ1400">
        <v>134.7662</v>
      </c>
      <c r="BA1400" s="98">
        <v>2.3521134210577781</v>
      </c>
      <c r="BB1400">
        <v>225.36670000000001</v>
      </c>
      <c r="BC1400" s="98">
        <v>3.933390121035556</v>
      </c>
      <c r="BD1400">
        <v>15.11731576</v>
      </c>
      <c r="BE1400" s="96">
        <f t="shared" si="174"/>
        <v>6909.057047262595</v>
      </c>
      <c r="BF1400" s="96">
        <f t="shared" si="175"/>
        <v>538.88820682538153</v>
      </c>
      <c r="BG1400" s="96">
        <f t="shared" si="176"/>
        <v>537.22588769980939</v>
      </c>
      <c r="BH1400">
        <v>6915.4452012406309</v>
      </c>
      <c r="BI1400">
        <v>1.224695259419209E-3</v>
      </c>
      <c r="BJ1400">
        <v>1.7014755827734851</v>
      </c>
      <c r="BK1400">
        <v>3.1276160567357101</v>
      </c>
      <c r="BL1400">
        <v>1.24395880640078</v>
      </c>
      <c r="BM1400">
        <v>5.0415466714275201</v>
      </c>
      <c r="BN1400">
        <v>1.7015651688241871</v>
      </c>
      <c r="BO1400">
        <v>3.1276160574291039</v>
      </c>
      <c r="BP1400">
        <v>1.4486293749171369E-3</v>
      </c>
      <c r="BQ1400">
        <v>1.24395880640078</v>
      </c>
      <c r="BR1400">
        <v>6906.0401715229691</v>
      </c>
      <c r="BS1400" s="96">
        <v>545.0444641797958</v>
      </c>
      <c r="BT1400" s="96">
        <v>525.03587886614241</v>
      </c>
      <c r="BU1400">
        <v>5.0415466714275201</v>
      </c>
      <c r="BV1400" s="60" t="str">
        <f t="shared" si="181"/>
        <v>no propulsion</v>
      </c>
      <c r="BW1400" s="32" t="s">
        <v>5433</v>
      </c>
      <c r="BX1400" s="98">
        <v>0.1</v>
      </c>
      <c r="BY1400" s="98">
        <v>2.5000000000000001E-2</v>
      </c>
      <c r="BZ1400" s="98">
        <v>0.9</v>
      </c>
      <c r="CA1400" s="21">
        <v>9.0999999999999998E-2</v>
      </c>
      <c r="CB1400" s="21">
        <v>2.5000000000000001E-3</v>
      </c>
      <c r="CC1400" s="21">
        <v>3.7499999999999999E-2</v>
      </c>
      <c r="CD1400" s="98">
        <v>2.5000000000000001E-2</v>
      </c>
      <c r="CE1400" s="98">
        <v>0.1</v>
      </c>
      <c r="CF1400" s="33">
        <v>0.9</v>
      </c>
      <c r="CG1400" s="32">
        <v>0.28399999999999997</v>
      </c>
      <c r="CH1400" s="98">
        <v>0.28399999999999997</v>
      </c>
      <c r="CI1400" s="98">
        <v>0.28399999999999997</v>
      </c>
      <c r="CJ1400" s="96">
        <f>Population!$CG1400-Population!$CI1400</f>
        <v>0</v>
      </c>
      <c r="CK1400" s="118">
        <f>_xlfn.DAYS(Entries!$AY$2,Population!H1400)</f>
        <v>217</v>
      </c>
      <c r="CL1400" s="118">
        <f t="shared" si="182"/>
        <v>1095</v>
      </c>
      <c r="CM1400" s="117">
        <f>Entries!$AY$5</f>
        <v>0.15</v>
      </c>
      <c r="CN1400" s="117">
        <f t="shared" si="177"/>
        <v>0</v>
      </c>
      <c r="CO1400" s="119" t="str">
        <f t="shared" si="183"/>
        <v>-</v>
      </c>
      <c r="CP1400" s="32" t="s">
        <v>103</v>
      </c>
      <c r="CQ1400" s="98">
        <v>0</v>
      </c>
      <c r="CR1400" s="98" t="s">
        <v>95</v>
      </c>
      <c r="CS1400" s="98"/>
      <c r="CT1400" s="33"/>
      <c r="CU1400" s="32" t="s">
        <v>5434</v>
      </c>
      <c r="CV1400" s="98" t="s">
        <v>5431</v>
      </c>
      <c r="CW1400" s="98" t="s">
        <v>157</v>
      </c>
      <c r="CX1400" s="98" t="s">
        <v>5435</v>
      </c>
      <c r="CY1400" s="98" t="s">
        <v>107</v>
      </c>
      <c r="CZ1400" s="98" t="s">
        <v>108</v>
      </c>
      <c r="DA1400" s="33"/>
      <c r="DB1400" s="17" t="s">
        <v>15462</v>
      </c>
      <c r="DC1400" s="17" t="s">
        <v>15500</v>
      </c>
      <c r="DD1400" s="17" t="s">
        <v>15500</v>
      </c>
      <c r="DE1400" s="17" t="s">
        <v>15500</v>
      </c>
      <c r="DF1400" s="17" t="s">
        <v>15500</v>
      </c>
      <c r="DG1400" s="23" t="s">
        <v>11171</v>
      </c>
      <c r="DH1400" s="145"/>
    </row>
    <row r="1401" spans="1:112" s="17" customFormat="1" x14ac:dyDescent="0.25">
      <c r="A1401" s="30" t="s">
        <v>5469</v>
      </c>
      <c r="B1401" s="96">
        <v>0</v>
      </c>
      <c r="C1401" s="152" t="s">
        <v>15461</v>
      </c>
      <c r="D1401" s="96" t="s">
        <v>5429</v>
      </c>
      <c r="E1401" s="96">
        <v>46953</v>
      </c>
      <c r="F1401" s="96" t="s">
        <v>5470</v>
      </c>
      <c r="G1401" s="31">
        <v>65257</v>
      </c>
      <c r="H1401" s="43">
        <v>44155</v>
      </c>
      <c r="I1401" s="97" t="s">
        <v>128</v>
      </c>
      <c r="J1401" s="97"/>
      <c r="K1401" s="97"/>
      <c r="L1401" s="96" t="s">
        <v>298</v>
      </c>
      <c r="M1401" s="124" t="s">
        <v>299</v>
      </c>
      <c r="N1401" s="96" t="s">
        <v>299</v>
      </c>
      <c r="O1401" s="124" t="s">
        <v>11126</v>
      </c>
      <c r="P1401" s="64" t="str">
        <f>VLOOKUP(N1401,Entries!J:K,2,FALSE)</f>
        <v>NEW ZEALAND</v>
      </c>
      <c r="Q1401" s="123" t="s">
        <v>5431</v>
      </c>
      <c r="R1401" s="30" t="s">
        <v>5431</v>
      </c>
      <c r="S1401" s="96" t="s">
        <v>156</v>
      </c>
      <c r="T1401" s="124" t="s">
        <v>157</v>
      </c>
      <c r="U1401" s="125" t="s">
        <v>159</v>
      </c>
      <c r="V1401" s="31" t="s">
        <v>159</v>
      </c>
      <c r="W1401" s="64">
        <f>IF(VLOOKUP(R1401,Entries!N:P,3,FALSE)=V1401,1,VLOOKUP(R1401,Entries!N:P,3,FALSE))</f>
        <v>1</v>
      </c>
      <c r="X1401" s="124"/>
      <c r="Y1401" s="124"/>
      <c r="Z1401" s="96"/>
      <c r="AA1401" s="96"/>
      <c r="AB1401" s="96"/>
      <c r="AC1401" s="96" t="s">
        <v>93</v>
      </c>
      <c r="AD1401" s="96" t="s">
        <v>378</v>
      </c>
      <c r="AE1401" s="96" t="s">
        <v>263</v>
      </c>
      <c r="AF1401" s="96" t="s">
        <v>263</v>
      </c>
      <c r="AG1401" s="96" t="s">
        <v>11135</v>
      </c>
      <c r="AH1401" s="96" t="s">
        <v>11084</v>
      </c>
      <c r="AI1401" s="96"/>
      <c r="AJ1401" s="19">
        <v>1</v>
      </c>
      <c r="AK1401" s="96" t="s">
        <v>118</v>
      </c>
      <c r="AL1401" s="96"/>
      <c r="AM1401" s="31"/>
      <c r="AN1401" s="30" t="s">
        <v>96</v>
      </c>
      <c r="AO1401" s="96" t="s">
        <v>97</v>
      </c>
      <c r="AP1401" s="31" t="s">
        <v>97</v>
      </c>
      <c r="AQ1401">
        <v>21104.571703549998</v>
      </c>
      <c r="AR1401" t="s">
        <v>13558</v>
      </c>
      <c r="AS1401" t="s">
        <v>11225</v>
      </c>
      <c r="AT1401" t="s">
        <v>13559</v>
      </c>
      <c r="AU1401">
        <v>97.381900000000002</v>
      </c>
      <c r="AV1401" s="96">
        <v>1.6996344332488889</v>
      </c>
      <c r="AW1401">
        <v>242.2089</v>
      </c>
      <c r="AX1401" s="96">
        <v>4.2273419031600001</v>
      </c>
      <c r="AY1401">
        <v>1.5601E-3</v>
      </c>
      <c r="AZ1401">
        <v>158.0625</v>
      </c>
      <c r="BA1401" s="96">
        <v>2.7587104750000004</v>
      </c>
      <c r="BB1401">
        <v>202.1292</v>
      </c>
      <c r="BC1401" s="96">
        <v>3.5278193204800004</v>
      </c>
      <c r="BD1401">
        <v>15.22027845</v>
      </c>
      <c r="BE1401" s="96">
        <f t="shared" si="174"/>
        <v>6877.8627175704269</v>
      </c>
      <c r="BF1401" s="96">
        <f t="shared" si="175"/>
        <v>517.59287119610872</v>
      </c>
      <c r="BG1401" s="96">
        <f t="shared" si="176"/>
        <v>496.13256394474593</v>
      </c>
      <c r="BH1401">
        <v>6884.26272959785</v>
      </c>
      <c r="BI1401">
        <v>1.9234945789198101E-3</v>
      </c>
      <c r="BJ1401">
        <v>1.699545736976112</v>
      </c>
      <c r="BK1401">
        <v>4.2273427796313019</v>
      </c>
      <c r="BL1401">
        <v>2.0974801804659431</v>
      </c>
      <c r="BM1401">
        <v>4.1890499326618302</v>
      </c>
      <c r="BN1401">
        <v>1.699634834823206</v>
      </c>
      <c r="BO1401">
        <v>4.2273427837031416</v>
      </c>
      <c r="BP1401">
        <v>2.342634695611349E-3</v>
      </c>
      <c r="BQ1401">
        <v>2.0974801804659431</v>
      </c>
      <c r="BR1401">
        <v>6874.8273481991082</v>
      </c>
      <c r="BS1401" s="96">
        <v>519.93255727133692</v>
      </c>
      <c r="BT1401" s="96">
        <v>487.72213912687948</v>
      </c>
      <c r="BU1401">
        <v>4.1890499326618302</v>
      </c>
      <c r="BV1401" s="65" t="str">
        <f t="shared" si="181"/>
        <v>no propulsion</v>
      </c>
      <c r="BW1401" s="30" t="s">
        <v>5433</v>
      </c>
      <c r="BX1401" s="96">
        <v>0.1</v>
      </c>
      <c r="BY1401" s="96">
        <v>2.5000000000000001E-2</v>
      </c>
      <c r="BZ1401" s="96">
        <v>0.9</v>
      </c>
      <c r="CA1401" s="16">
        <v>1.06E-2</v>
      </c>
      <c r="CB1401" s="16">
        <v>2.5000000000000001E-3</v>
      </c>
      <c r="CC1401" s="16">
        <v>7.4999999999999997E-3</v>
      </c>
      <c r="CD1401" s="96">
        <v>2.5000000000000001E-2</v>
      </c>
      <c r="CE1401" s="96">
        <v>0.1</v>
      </c>
      <c r="CF1401" s="31">
        <v>0.9</v>
      </c>
      <c r="CG1401" s="30">
        <v>0.28399999999999997</v>
      </c>
      <c r="CH1401" s="96">
        <v>0.28399999999999997</v>
      </c>
      <c r="CI1401" s="96">
        <v>0.28399999999999997</v>
      </c>
      <c r="CJ1401" s="98">
        <f>Population!$CG1401-Population!$CI1401</f>
        <v>0</v>
      </c>
      <c r="CK1401" s="120">
        <f>_xlfn.DAYS(Entries!$AY$2,Population!H1401)</f>
        <v>139</v>
      </c>
      <c r="CL1401" s="120">
        <f t="shared" si="182"/>
        <v>365</v>
      </c>
      <c r="CM1401" s="122">
        <f>Entries!$AY$5</f>
        <v>0.15</v>
      </c>
      <c r="CN1401" s="122">
        <f t="shared" si="177"/>
        <v>0</v>
      </c>
      <c r="CO1401" s="121" t="str">
        <f t="shared" si="183"/>
        <v>-</v>
      </c>
      <c r="CP1401" s="30" t="s">
        <v>103</v>
      </c>
      <c r="CQ1401" s="96">
        <v>0</v>
      </c>
      <c r="CR1401" s="96" t="s">
        <v>95</v>
      </c>
      <c r="CS1401" s="96"/>
      <c r="CT1401" s="31"/>
      <c r="CU1401" s="30" t="s">
        <v>5434</v>
      </c>
      <c r="CV1401" s="96" t="s">
        <v>5431</v>
      </c>
      <c r="CW1401" s="96" t="s">
        <v>157</v>
      </c>
      <c r="CX1401" s="96" t="s">
        <v>5435</v>
      </c>
      <c r="CY1401" s="96" t="s">
        <v>107</v>
      </c>
      <c r="CZ1401" s="96" t="s">
        <v>108</v>
      </c>
      <c r="DA1401" s="31"/>
      <c r="DB1401" s="17" t="s">
        <v>15462</v>
      </c>
      <c r="DC1401" s="17" t="s">
        <v>15500</v>
      </c>
      <c r="DD1401" s="17" t="s">
        <v>15500</v>
      </c>
      <c r="DE1401" s="17" t="s">
        <v>15500</v>
      </c>
      <c r="DF1401" s="17" t="s">
        <v>15500</v>
      </c>
      <c r="DG1401" s="23" t="s">
        <v>11171</v>
      </c>
      <c r="DH1401" s="145"/>
    </row>
    <row r="1402" spans="1:112" s="17" customFormat="1" x14ac:dyDescent="0.25">
      <c r="A1402" s="32" t="s">
        <v>5472</v>
      </c>
      <c r="B1402" s="98">
        <v>0</v>
      </c>
      <c r="C1402" s="64" t="s">
        <v>15461</v>
      </c>
      <c r="D1402" s="98" t="s">
        <v>5429</v>
      </c>
      <c r="E1402" s="98">
        <v>46952</v>
      </c>
      <c r="F1402" s="98" t="s">
        <v>5473</v>
      </c>
      <c r="G1402" s="33">
        <v>65256</v>
      </c>
      <c r="H1402" s="44">
        <v>44155</v>
      </c>
      <c r="I1402" s="99" t="s">
        <v>128</v>
      </c>
      <c r="J1402" s="99"/>
      <c r="K1402" s="99"/>
      <c r="L1402" s="98" t="s">
        <v>298</v>
      </c>
      <c r="M1402" t="s">
        <v>299</v>
      </c>
      <c r="N1402" s="98" t="s">
        <v>299</v>
      </c>
      <c r="O1402" t="s">
        <v>11126</v>
      </c>
      <c r="P1402" s="96" t="str">
        <f>VLOOKUP(N1402,Entries!J:K,2,FALSE)</f>
        <v>NEW ZEALAND</v>
      </c>
      <c r="Q1402" s="38" t="s">
        <v>5431</v>
      </c>
      <c r="R1402" s="32" t="s">
        <v>5431</v>
      </c>
      <c r="S1402" s="98" t="s">
        <v>156</v>
      </c>
      <c r="T1402" t="s">
        <v>157</v>
      </c>
      <c r="U1402" s="39" t="s">
        <v>159</v>
      </c>
      <c r="V1402" s="33" t="s">
        <v>159</v>
      </c>
      <c r="W1402" s="64">
        <f>IF(VLOOKUP(R1402,Entries!N:P,3,FALSE)=V1402,1,VLOOKUP(R1402,Entries!N:P,3,FALSE))</f>
        <v>1</v>
      </c>
      <c r="X1402"/>
      <c r="Y1402"/>
      <c r="Z1402" s="98"/>
      <c r="AA1402" s="98"/>
      <c r="AB1402" s="98"/>
      <c r="AC1402" s="98" t="s">
        <v>93</v>
      </c>
      <c r="AD1402" s="98" t="s">
        <v>378</v>
      </c>
      <c r="AE1402" s="98" t="s">
        <v>263</v>
      </c>
      <c r="AF1402" s="98" t="s">
        <v>263</v>
      </c>
      <c r="AG1402" s="98" t="s">
        <v>11135</v>
      </c>
      <c r="AH1402" s="98" t="s">
        <v>11084</v>
      </c>
      <c r="AI1402" s="98"/>
      <c r="AJ1402" s="19">
        <v>1</v>
      </c>
      <c r="AK1402" s="98" t="s">
        <v>118</v>
      </c>
      <c r="AL1402" s="98"/>
      <c r="AM1402" s="33"/>
      <c r="AN1402" s="32" t="s">
        <v>96</v>
      </c>
      <c r="AO1402" s="98" t="s">
        <v>97</v>
      </c>
      <c r="AP1402" s="33" t="s">
        <v>97</v>
      </c>
      <c r="AQ1402">
        <v>21104.576165539998</v>
      </c>
      <c r="AR1402" t="s">
        <v>13560</v>
      </c>
      <c r="AS1402" t="s">
        <v>11225</v>
      </c>
      <c r="AT1402" t="s">
        <v>13561</v>
      </c>
      <c r="AU1402">
        <v>97.381799999999998</v>
      </c>
      <c r="AV1402" s="98">
        <v>1.6996326879199999</v>
      </c>
      <c r="AW1402">
        <v>242.20269999999999</v>
      </c>
      <c r="AX1402" s="98">
        <v>4.2272336927688894</v>
      </c>
      <c r="AY1402">
        <v>1.5623E-3</v>
      </c>
      <c r="AZ1402">
        <v>156.458</v>
      </c>
      <c r="BA1402" s="98">
        <v>2.730706672977778</v>
      </c>
      <c r="BB1402">
        <v>203.73859999999999</v>
      </c>
      <c r="BC1402" s="98">
        <v>3.5559086436177778</v>
      </c>
      <c r="BD1402">
        <v>15.21912367</v>
      </c>
      <c r="BE1402" s="96">
        <f t="shared" si="174"/>
        <v>6878.2106271278981</v>
      </c>
      <c r="BF1402" s="96">
        <f t="shared" si="175"/>
        <v>517.95645559065997</v>
      </c>
      <c r="BG1402" s="96">
        <f t="shared" si="176"/>
        <v>496.46479866513619</v>
      </c>
      <c r="BH1402">
        <v>6884.6105058943767</v>
      </c>
      <c r="BI1402">
        <v>1.9518956466437541E-3</v>
      </c>
      <c r="BJ1402">
        <v>1.699544001825428</v>
      </c>
      <c r="BK1402">
        <v>4.2272345686342057</v>
      </c>
      <c r="BL1402">
        <v>2.080310694553233</v>
      </c>
      <c r="BM1402">
        <v>4.2063049949135998</v>
      </c>
      <c r="BN1402">
        <v>1.699633089496837</v>
      </c>
      <c r="BO1402">
        <v>4.2272345733127574</v>
      </c>
      <c r="BP1402">
        <v>2.361357757059031E-3</v>
      </c>
      <c r="BQ1402">
        <v>2.080310694553233</v>
      </c>
      <c r="BR1402">
        <v>6875.1754076834559</v>
      </c>
      <c r="BS1402" s="96">
        <v>520.41015646353026</v>
      </c>
      <c r="BT1402" s="96">
        <v>487.94065890338061</v>
      </c>
      <c r="BU1402">
        <v>4.2063049949135998</v>
      </c>
      <c r="BV1402" s="60" t="str">
        <f t="shared" si="181"/>
        <v>no propulsion</v>
      </c>
      <c r="BW1402" s="32" t="s">
        <v>5433</v>
      </c>
      <c r="BX1402" s="98">
        <v>0.1</v>
      </c>
      <c r="BY1402" s="98">
        <v>2.5000000000000001E-2</v>
      </c>
      <c r="BZ1402" s="98">
        <v>0.9</v>
      </c>
      <c r="CA1402" s="98">
        <v>9.0999999999999998E-2</v>
      </c>
      <c r="CB1402" s="98">
        <v>2.5000000000000001E-3</v>
      </c>
      <c r="CC1402" s="98">
        <v>3.7499999999999999E-2</v>
      </c>
      <c r="CD1402" s="98">
        <v>2.5000000000000001E-2</v>
      </c>
      <c r="CE1402" s="98">
        <v>0.1</v>
      </c>
      <c r="CF1402" s="33">
        <v>0.9</v>
      </c>
      <c r="CG1402" s="32">
        <v>0.28399999999999997</v>
      </c>
      <c r="CH1402" s="98">
        <v>0.28399999999999997</v>
      </c>
      <c r="CI1402" s="98">
        <v>0.28399999999999997</v>
      </c>
      <c r="CJ1402" s="96">
        <f>Population!$CG1402-Population!$CI1402</f>
        <v>0</v>
      </c>
      <c r="CK1402" s="118">
        <f>_xlfn.DAYS(Entries!$AY$2,Population!H1402)</f>
        <v>139</v>
      </c>
      <c r="CL1402" s="118">
        <f t="shared" si="182"/>
        <v>365</v>
      </c>
      <c r="CM1402" s="117">
        <f>Entries!$AY$5</f>
        <v>0.15</v>
      </c>
      <c r="CN1402" s="117">
        <f t="shared" si="177"/>
        <v>0</v>
      </c>
      <c r="CO1402" s="119" t="str">
        <f t="shared" si="183"/>
        <v>-</v>
      </c>
      <c r="CP1402" s="32" t="s">
        <v>103</v>
      </c>
      <c r="CQ1402" s="98">
        <v>0</v>
      </c>
      <c r="CR1402" s="98" t="s">
        <v>95</v>
      </c>
      <c r="CS1402" s="98"/>
      <c r="CT1402" s="33"/>
      <c r="CU1402" s="32" t="s">
        <v>5434</v>
      </c>
      <c r="CV1402" s="98" t="s">
        <v>5431</v>
      </c>
      <c r="CW1402" s="98" t="s">
        <v>157</v>
      </c>
      <c r="CX1402" s="98" t="s">
        <v>5435</v>
      </c>
      <c r="CY1402" s="98" t="s">
        <v>107</v>
      </c>
      <c r="CZ1402" s="98" t="s">
        <v>108</v>
      </c>
      <c r="DA1402" s="33"/>
      <c r="DB1402" s="17" t="s">
        <v>15462</v>
      </c>
      <c r="DC1402" s="17" t="s">
        <v>15500</v>
      </c>
      <c r="DD1402" s="17" t="s">
        <v>15500</v>
      </c>
      <c r="DE1402" s="17" t="s">
        <v>15500</v>
      </c>
      <c r="DF1402" s="17" t="s">
        <v>15500</v>
      </c>
      <c r="DG1402" s="23" t="s">
        <v>11171</v>
      </c>
      <c r="DH1402" s="145"/>
    </row>
    <row r="1403" spans="1:112" s="17" customFormat="1" x14ac:dyDescent="0.25">
      <c r="A1403" s="30" t="s">
        <v>5475</v>
      </c>
      <c r="B1403" s="96">
        <v>0</v>
      </c>
      <c r="C1403" s="152" t="s">
        <v>15461</v>
      </c>
      <c r="D1403" s="96" t="s">
        <v>5429</v>
      </c>
      <c r="E1403" s="96">
        <v>46951</v>
      </c>
      <c r="F1403" s="96" t="s">
        <v>5476</v>
      </c>
      <c r="G1403" s="31">
        <v>65255</v>
      </c>
      <c r="H1403" s="43">
        <v>44155</v>
      </c>
      <c r="I1403" s="97" t="s">
        <v>128</v>
      </c>
      <c r="J1403" s="97"/>
      <c r="K1403" s="97"/>
      <c r="L1403" s="96" t="s">
        <v>298</v>
      </c>
      <c r="M1403" s="124" t="s">
        <v>299</v>
      </c>
      <c r="N1403" s="96" t="s">
        <v>299</v>
      </c>
      <c r="O1403" s="124" t="s">
        <v>11126</v>
      </c>
      <c r="P1403" s="64" t="str">
        <f>VLOOKUP(N1403,Entries!J:K,2,FALSE)</f>
        <v>NEW ZEALAND</v>
      </c>
      <c r="Q1403" s="123" t="s">
        <v>5431</v>
      </c>
      <c r="R1403" s="30" t="s">
        <v>5431</v>
      </c>
      <c r="S1403" s="96" t="s">
        <v>156</v>
      </c>
      <c r="T1403" s="124" t="s">
        <v>157</v>
      </c>
      <c r="U1403" s="125" t="s">
        <v>159</v>
      </c>
      <c r="V1403" s="31" t="s">
        <v>159</v>
      </c>
      <c r="W1403" s="64">
        <f>IF(VLOOKUP(R1403,Entries!N:P,3,FALSE)=V1403,1,VLOOKUP(R1403,Entries!N:P,3,FALSE))</f>
        <v>1</v>
      </c>
      <c r="X1403" s="124"/>
      <c r="Y1403" s="124"/>
      <c r="Z1403" s="96"/>
      <c r="AA1403" s="96"/>
      <c r="AB1403" s="96"/>
      <c r="AC1403" s="96" t="s">
        <v>93</v>
      </c>
      <c r="AD1403" s="96" t="s">
        <v>378</v>
      </c>
      <c r="AE1403" s="96" t="s">
        <v>263</v>
      </c>
      <c r="AF1403" s="96" t="s">
        <v>263</v>
      </c>
      <c r="AG1403" s="96" t="s">
        <v>11135</v>
      </c>
      <c r="AH1403" s="96" t="s">
        <v>11084</v>
      </c>
      <c r="AI1403" s="96"/>
      <c r="AJ1403" s="19">
        <v>0.5</v>
      </c>
      <c r="AK1403" s="96" t="s">
        <v>118</v>
      </c>
      <c r="AL1403" s="96"/>
      <c r="AM1403" s="31"/>
      <c r="AN1403" s="30" t="s">
        <v>96</v>
      </c>
      <c r="AO1403" s="96" t="s">
        <v>97</v>
      </c>
      <c r="AP1403" s="31" t="s">
        <v>97</v>
      </c>
      <c r="AQ1403">
        <v>21104.571515290001</v>
      </c>
      <c r="AR1403" t="s">
        <v>13562</v>
      </c>
      <c r="AS1403" t="s">
        <v>11225</v>
      </c>
      <c r="AT1403" t="s">
        <v>13563</v>
      </c>
      <c r="AU1403">
        <v>97.382400000000004</v>
      </c>
      <c r="AV1403" s="96">
        <v>1.6996431598933333</v>
      </c>
      <c r="AW1403">
        <v>242.21289999999999</v>
      </c>
      <c r="AX1403" s="96">
        <v>4.2274117163155562</v>
      </c>
      <c r="AY1403">
        <v>1.5533000000000001E-3</v>
      </c>
      <c r="AZ1403">
        <v>158.03149999999999</v>
      </c>
      <c r="BA1403" s="96">
        <v>2.7581694230444445</v>
      </c>
      <c r="BB1403">
        <v>202.16040000000001</v>
      </c>
      <c r="BC1403" s="96">
        <v>3.5283638630933334</v>
      </c>
      <c r="BD1403">
        <v>15.22026393</v>
      </c>
      <c r="BE1403" s="96">
        <f t="shared" si="174"/>
        <v>6877.8670918507178</v>
      </c>
      <c r="BF1403" s="96">
        <f t="shared" si="175"/>
        <v>517.55048280449046</v>
      </c>
      <c r="BG1403" s="96">
        <f t="shared" si="176"/>
        <v>496.18370089694599</v>
      </c>
      <c r="BH1403">
        <v>6884.2671831213956</v>
      </c>
      <c r="BI1403">
        <v>1.9186511205345641E-3</v>
      </c>
      <c r="BJ1403">
        <v>1.699554457843272</v>
      </c>
      <c r="BK1403">
        <v>4.2274125915392284</v>
      </c>
      <c r="BL1403">
        <v>2.0949522224314232</v>
      </c>
      <c r="BM1403">
        <v>4.191581404214606</v>
      </c>
      <c r="BN1403">
        <v>1.6996435614727421</v>
      </c>
      <c r="BO1403">
        <v>4.2274125968736271</v>
      </c>
      <c r="BP1403">
        <v>2.3372082197301441E-3</v>
      </c>
      <c r="BQ1403">
        <v>2.0949522224314232</v>
      </c>
      <c r="BR1403">
        <v>6874.8317457073908</v>
      </c>
      <c r="BS1403" s="96">
        <v>519.89965897272032</v>
      </c>
      <c r="BT1403" s="96">
        <v>487.76383244206136</v>
      </c>
      <c r="BU1403">
        <v>4.191581404214606</v>
      </c>
      <c r="BV1403" s="65" t="str">
        <f t="shared" si="181"/>
        <v>no propulsion</v>
      </c>
      <c r="BW1403" s="30" t="s">
        <v>5433</v>
      </c>
      <c r="BX1403" s="96">
        <v>0.1</v>
      </c>
      <c r="BY1403" s="96">
        <v>2.5000000000000001E-2</v>
      </c>
      <c r="BZ1403" s="96">
        <v>0.9</v>
      </c>
      <c r="CA1403" s="96">
        <v>9.0999999999999998E-2</v>
      </c>
      <c r="CB1403" s="96">
        <v>2.5000000000000001E-3</v>
      </c>
      <c r="CC1403" s="96">
        <v>3.7499999999999999E-2</v>
      </c>
      <c r="CD1403" s="96">
        <v>2.5000000000000001E-2</v>
      </c>
      <c r="CE1403" s="96">
        <v>0.1</v>
      </c>
      <c r="CF1403" s="31">
        <v>0.9</v>
      </c>
      <c r="CG1403" s="30">
        <v>0.28399999999999997</v>
      </c>
      <c r="CH1403" s="96">
        <v>0.28399999999999997</v>
      </c>
      <c r="CI1403" s="96">
        <v>0.28399999999999997</v>
      </c>
      <c r="CJ1403" s="98">
        <f>Population!$CG1403-Population!$CI1403</f>
        <v>0</v>
      </c>
      <c r="CK1403" s="120">
        <f>_xlfn.DAYS(Entries!$AY$2,Population!H1403)</f>
        <v>139</v>
      </c>
      <c r="CL1403" s="120">
        <f t="shared" si="182"/>
        <v>182.5</v>
      </c>
      <c r="CM1403" s="122">
        <f>Entries!$AY$5</f>
        <v>0.15</v>
      </c>
      <c r="CN1403" s="122">
        <f t="shared" si="177"/>
        <v>0</v>
      </c>
      <c r="CO1403" s="121" t="str">
        <f t="shared" si="183"/>
        <v>-</v>
      </c>
      <c r="CP1403" s="30" t="s">
        <v>103</v>
      </c>
      <c r="CQ1403" s="96">
        <v>0</v>
      </c>
      <c r="CR1403" s="96" t="s">
        <v>95</v>
      </c>
      <c r="CS1403" s="96"/>
      <c r="CT1403" s="31"/>
      <c r="CU1403" s="30" t="s">
        <v>5434</v>
      </c>
      <c r="CV1403" s="96" t="s">
        <v>5431</v>
      </c>
      <c r="CW1403" s="96" t="s">
        <v>157</v>
      </c>
      <c r="CX1403" s="96" t="s">
        <v>5435</v>
      </c>
      <c r="CY1403" s="96" t="s">
        <v>107</v>
      </c>
      <c r="CZ1403" s="96" t="s">
        <v>108</v>
      </c>
      <c r="DA1403" s="31"/>
      <c r="DB1403" s="17" t="s">
        <v>15462</v>
      </c>
      <c r="DC1403" s="17" t="s">
        <v>15500</v>
      </c>
      <c r="DD1403" s="17" t="s">
        <v>15500</v>
      </c>
      <c r="DE1403" s="17" t="s">
        <v>15500</v>
      </c>
      <c r="DF1403" s="17" t="s">
        <v>15500</v>
      </c>
      <c r="DG1403" s="23" t="s">
        <v>11171</v>
      </c>
      <c r="DH1403" s="145"/>
    </row>
    <row r="1404" spans="1:112" s="17" customFormat="1" x14ac:dyDescent="0.25">
      <c r="A1404" s="32" t="s">
        <v>5478</v>
      </c>
      <c r="B1404" s="98">
        <v>0</v>
      </c>
      <c r="C1404" s="64" t="s">
        <v>15461</v>
      </c>
      <c r="D1404" s="98" t="s">
        <v>5429</v>
      </c>
      <c r="E1404" s="98">
        <v>46956</v>
      </c>
      <c r="F1404" s="98" t="s">
        <v>5479</v>
      </c>
      <c r="G1404" s="33">
        <v>65410</v>
      </c>
      <c r="H1404" s="44">
        <v>44155</v>
      </c>
      <c r="I1404" s="99" t="s">
        <v>128</v>
      </c>
      <c r="J1404" s="99"/>
      <c r="K1404" s="99"/>
      <c r="L1404" s="98" t="s">
        <v>298</v>
      </c>
      <c r="M1404" t="s">
        <v>299</v>
      </c>
      <c r="N1404" s="98" t="s">
        <v>299</v>
      </c>
      <c r="O1404" t="s">
        <v>11126</v>
      </c>
      <c r="P1404" s="96" t="str">
        <f>VLOOKUP(N1404,Entries!J:K,2,FALSE)</f>
        <v>NEW ZEALAND</v>
      </c>
      <c r="Q1404" s="38" t="s">
        <v>5431</v>
      </c>
      <c r="R1404" s="32" t="s">
        <v>5431</v>
      </c>
      <c r="S1404" s="98" t="s">
        <v>156</v>
      </c>
      <c r="T1404" t="s">
        <v>157</v>
      </c>
      <c r="U1404" s="39" t="s">
        <v>159</v>
      </c>
      <c r="V1404" s="33" t="s">
        <v>159</v>
      </c>
      <c r="W1404" s="64">
        <f>IF(VLOOKUP(R1404,Entries!N:P,3,FALSE)=V1404,1,VLOOKUP(R1404,Entries!N:P,3,FALSE))</f>
        <v>1</v>
      </c>
      <c r="X1404"/>
      <c r="Y1404"/>
      <c r="Z1404" s="98"/>
      <c r="AA1404" s="98"/>
      <c r="AB1404" s="98"/>
      <c r="AC1404" s="98" t="s">
        <v>93</v>
      </c>
      <c r="AD1404" s="98" t="s">
        <v>378</v>
      </c>
      <c r="AE1404" s="98" t="s">
        <v>263</v>
      </c>
      <c r="AF1404" s="98" t="s">
        <v>263</v>
      </c>
      <c r="AG1404" s="98" t="s">
        <v>11135</v>
      </c>
      <c r="AH1404" s="98" t="s">
        <v>11084</v>
      </c>
      <c r="AI1404" s="98"/>
      <c r="AJ1404" s="19">
        <v>1</v>
      </c>
      <c r="AK1404" s="98" t="s">
        <v>118</v>
      </c>
      <c r="AL1404" s="98"/>
      <c r="AM1404" s="33"/>
      <c r="AN1404" s="32" t="s">
        <v>96</v>
      </c>
      <c r="AO1404" s="98" t="s">
        <v>97</v>
      </c>
      <c r="AP1404" s="33" t="s">
        <v>97</v>
      </c>
      <c r="AQ1404">
        <v>21104.445553469999</v>
      </c>
      <c r="AR1404" t="s">
        <v>13564</v>
      </c>
      <c r="AS1404" t="s">
        <v>11225</v>
      </c>
      <c r="AT1404" t="s">
        <v>13565</v>
      </c>
      <c r="AU1404">
        <v>97.380200000000002</v>
      </c>
      <c r="AV1404" s="98">
        <v>1.6996047626577779</v>
      </c>
      <c r="AW1404">
        <v>242.0728</v>
      </c>
      <c r="AX1404" s="98">
        <v>4.2249665105422229</v>
      </c>
      <c r="AY1404">
        <v>1.519E-3</v>
      </c>
      <c r="AZ1404">
        <v>158.39449999999999</v>
      </c>
      <c r="BA1404" s="98">
        <v>2.7645049669111113</v>
      </c>
      <c r="BB1404">
        <v>201.7938</v>
      </c>
      <c r="BC1404" s="98">
        <v>3.5219654873866673</v>
      </c>
      <c r="BD1404">
        <v>15.219052769999999</v>
      </c>
      <c r="BE1404" s="96">
        <f t="shared" si="174"/>
        <v>6878.2319891562256</v>
      </c>
      <c r="BF1404" s="96">
        <f t="shared" si="175"/>
        <v>517.68002354775399</v>
      </c>
      <c r="BG1404" s="96">
        <f t="shared" si="176"/>
        <v>496.78395476469723</v>
      </c>
      <c r="BH1404">
        <v>6884.6320925019218</v>
      </c>
      <c r="BI1404">
        <v>1.8856547341054349E-3</v>
      </c>
      <c r="BJ1404">
        <v>1.6995160960280209</v>
      </c>
      <c r="BK1404">
        <v>4.2249673886662409</v>
      </c>
      <c r="BL1404">
        <v>2.087803122672141</v>
      </c>
      <c r="BM1404">
        <v>4.1986676601943422</v>
      </c>
      <c r="BN1404">
        <v>1.6996051642125021</v>
      </c>
      <c r="BO1404">
        <v>4.2249673905622602</v>
      </c>
      <c r="BP1404">
        <v>2.304397251234738E-3</v>
      </c>
      <c r="BQ1404">
        <v>2.087803122672141</v>
      </c>
      <c r="BR1404">
        <v>6875.1967092743862</v>
      </c>
      <c r="BS1404" s="96">
        <v>520.03989367293525</v>
      </c>
      <c r="BT1404" s="96">
        <v>488.35352487583623</v>
      </c>
      <c r="BU1404">
        <v>4.1986676601943422</v>
      </c>
      <c r="BV1404" s="60" t="str">
        <f t="shared" si="181"/>
        <v>no propulsion</v>
      </c>
      <c r="BW1404" s="32" t="s">
        <v>5433</v>
      </c>
      <c r="BX1404" s="98">
        <v>0.1</v>
      </c>
      <c r="BY1404" s="98">
        <v>2.5000000000000001E-2</v>
      </c>
      <c r="BZ1404" s="98">
        <v>0.9</v>
      </c>
      <c r="CA1404" s="98">
        <v>9.0999999999999998E-2</v>
      </c>
      <c r="CB1404" s="98">
        <v>2.5000000000000001E-3</v>
      </c>
      <c r="CC1404" s="98">
        <v>3.7499999999999999E-2</v>
      </c>
      <c r="CD1404" s="98">
        <v>2.5000000000000001E-2</v>
      </c>
      <c r="CE1404" s="98">
        <v>0.1</v>
      </c>
      <c r="CF1404" s="33">
        <v>0.9</v>
      </c>
      <c r="CG1404" s="32">
        <v>0.28399999999999997</v>
      </c>
      <c r="CH1404" s="98">
        <v>0.28399999999999997</v>
      </c>
      <c r="CI1404" s="98">
        <v>0.28399999999999997</v>
      </c>
      <c r="CJ1404" s="96">
        <f>Population!$CG1404-Population!$CI1404</f>
        <v>0</v>
      </c>
      <c r="CK1404" s="118">
        <f>_xlfn.DAYS(Entries!$AY$2,Population!H1404)</f>
        <v>139</v>
      </c>
      <c r="CL1404" s="118">
        <f t="shared" si="182"/>
        <v>365</v>
      </c>
      <c r="CM1404" s="117">
        <f>Entries!$AY$5</f>
        <v>0.15</v>
      </c>
      <c r="CN1404" s="117">
        <f t="shared" si="177"/>
        <v>0</v>
      </c>
      <c r="CO1404" s="119" t="str">
        <f t="shared" si="183"/>
        <v>-</v>
      </c>
      <c r="CP1404" s="32" t="s">
        <v>103</v>
      </c>
      <c r="CQ1404" s="98">
        <v>0</v>
      </c>
      <c r="CR1404" s="98" t="s">
        <v>95</v>
      </c>
      <c r="CS1404" s="98"/>
      <c r="CT1404" s="33"/>
      <c r="CU1404" s="32" t="s">
        <v>5434</v>
      </c>
      <c r="CV1404" s="98" t="s">
        <v>5431</v>
      </c>
      <c r="CW1404" s="98" t="s">
        <v>157</v>
      </c>
      <c r="CX1404" s="98" t="s">
        <v>5435</v>
      </c>
      <c r="CY1404" s="98" t="s">
        <v>107</v>
      </c>
      <c r="CZ1404" s="98" t="s">
        <v>108</v>
      </c>
      <c r="DA1404" s="33"/>
      <c r="DB1404" s="17" t="s">
        <v>15462</v>
      </c>
      <c r="DC1404" s="17" t="s">
        <v>15500</v>
      </c>
      <c r="DD1404" s="17" t="s">
        <v>15500</v>
      </c>
      <c r="DE1404" s="17" t="s">
        <v>15500</v>
      </c>
      <c r="DF1404" s="17" t="s">
        <v>15500</v>
      </c>
      <c r="DG1404" s="23" t="s">
        <v>11171</v>
      </c>
      <c r="DH1404" s="145"/>
    </row>
    <row r="1405" spans="1:112" s="17" customFormat="1" x14ac:dyDescent="0.25">
      <c r="A1405" s="30" t="s">
        <v>5481</v>
      </c>
      <c r="B1405" s="96">
        <v>0</v>
      </c>
      <c r="C1405" s="152" t="s">
        <v>15461</v>
      </c>
      <c r="D1405" s="96" t="s">
        <v>5429</v>
      </c>
      <c r="E1405" s="96">
        <v>46950</v>
      </c>
      <c r="F1405" s="96" t="s">
        <v>5482</v>
      </c>
      <c r="G1405" s="31">
        <v>65254</v>
      </c>
      <c r="H1405" s="43">
        <v>44155</v>
      </c>
      <c r="I1405" s="97" t="s">
        <v>128</v>
      </c>
      <c r="J1405" s="97"/>
      <c r="K1405" s="97"/>
      <c r="L1405" s="96" t="s">
        <v>298</v>
      </c>
      <c r="M1405" s="124" t="s">
        <v>299</v>
      </c>
      <c r="N1405" s="96" t="s">
        <v>299</v>
      </c>
      <c r="O1405" s="124" t="s">
        <v>11126</v>
      </c>
      <c r="P1405" s="64" t="str">
        <f>VLOOKUP(N1405,Entries!J:K,2,FALSE)</f>
        <v>NEW ZEALAND</v>
      </c>
      <c r="Q1405" s="123" t="s">
        <v>5431</v>
      </c>
      <c r="R1405" s="30" t="s">
        <v>5431</v>
      </c>
      <c r="S1405" s="96" t="s">
        <v>156</v>
      </c>
      <c r="T1405" s="124" t="s">
        <v>157</v>
      </c>
      <c r="U1405" s="125" t="s">
        <v>159</v>
      </c>
      <c r="V1405" s="31" t="s">
        <v>159</v>
      </c>
      <c r="W1405" s="64">
        <f>IF(VLOOKUP(R1405,Entries!N:P,3,FALSE)=V1405,1,VLOOKUP(R1405,Entries!N:P,3,FALSE))</f>
        <v>1</v>
      </c>
      <c r="X1405" s="124"/>
      <c r="Y1405" s="124"/>
      <c r="Z1405" s="96"/>
      <c r="AA1405" s="96"/>
      <c r="AB1405" s="96"/>
      <c r="AC1405" s="96" t="s">
        <v>93</v>
      </c>
      <c r="AD1405" s="96" t="s">
        <v>378</v>
      </c>
      <c r="AE1405" s="96" t="s">
        <v>263</v>
      </c>
      <c r="AF1405" s="96" t="s">
        <v>263</v>
      </c>
      <c r="AG1405" s="96" t="s">
        <v>11135</v>
      </c>
      <c r="AH1405" s="96" t="s">
        <v>11084</v>
      </c>
      <c r="AI1405" s="96"/>
      <c r="AJ1405" s="19">
        <v>0.16600000000000001</v>
      </c>
      <c r="AK1405" s="96" t="s">
        <v>118</v>
      </c>
      <c r="AL1405" s="96"/>
      <c r="AM1405" s="31"/>
      <c r="AN1405" s="30" t="s">
        <v>96</v>
      </c>
      <c r="AO1405" s="96" t="s">
        <v>97</v>
      </c>
      <c r="AP1405" s="31" t="s">
        <v>97</v>
      </c>
      <c r="AQ1405">
        <v>21104.575373299998</v>
      </c>
      <c r="AR1405" t="s">
        <v>13566</v>
      </c>
      <c r="AS1405" t="s">
        <v>11225</v>
      </c>
      <c r="AT1405" t="s">
        <v>13567</v>
      </c>
      <c r="AU1405">
        <v>97.382300000000001</v>
      </c>
      <c r="AV1405" s="96">
        <v>1.6996414145644445</v>
      </c>
      <c r="AW1405">
        <v>242.20820000000001</v>
      </c>
      <c r="AX1405" s="96">
        <v>4.2273296858577778</v>
      </c>
      <c r="AY1405">
        <v>1.5735E-3</v>
      </c>
      <c r="AZ1405">
        <v>157.59540000000001</v>
      </c>
      <c r="BA1405" s="96">
        <v>2.7505580437600003</v>
      </c>
      <c r="BB1405">
        <v>202.59819999999999</v>
      </c>
      <c r="BC1405" s="96">
        <v>3.5360049129688891</v>
      </c>
      <c r="BD1405">
        <v>15.21949693</v>
      </c>
      <c r="BE1405" s="96">
        <f t="shared" si="174"/>
        <v>6878.0981673707483</v>
      </c>
      <c r="BF1405" s="96">
        <f t="shared" si="175"/>
        <v>517.92085483710525</v>
      </c>
      <c r="BG1405" s="96">
        <f t="shared" si="176"/>
        <v>496.27547990439052</v>
      </c>
      <c r="BH1405">
        <v>6884.4978665374256</v>
      </c>
      <c r="BI1405">
        <v>1.9419036956309331E-3</v>
      </c>
      <c r="BJ1405">
        <v>1.6995527196638709</v>
      </c>
      <c r="BK1405">
        <v>4.2273305624341866</v>
      </c>
      <c r="BL1405">
        <v>2.0965123067297862</v>
      </c>
      <c r="BM1405">
        <v>4.1900509663946544</v>
      </c>
      <c r="BN1405">
        <v>1.6996418161359359</v>
      </c>
      <c r="BO1405">
        <v>4.2273305664075878</v>
      </c>
      <c r="BP1405">
        <v>2.358921988401437E-3</v>
      </c>
      <c r="BQ1405">
        <v>2.0965123067297862</v>
      </c>
      <c r="BR1405">
        <v>6875.0629200510248</v>
      </c>
      <c r="BS1405" s="96">
        <v>520.28065714477725</v>
      </c>
      <c r="BT1405" s="96">
        <v>487.8451829572723</v>
      </c>
      <c r="BU1405">
        <v>4.1900509663946544</v>
      </c>
      <c r="BV1405" s="65" t="str">
        <f t="shared" si="181"/>
        <v>no propulsion</v>
      </c>
      <c r="BW1405" s="30" t="s">
        <v>5433</v>
      </c>
      <c r="BX1405" s="96">
        <v>0.1</v>
      </c>
      <c r="BY1405" s="96">
        <v>2.5000000000000001E-2</v>
      </c>
      <c r="BZ1405" s="96">
        <v>0.9</v>
      </c>
      <c r="CA1405" s="96">
        <v>9.0999999999999998E-2</v>
      </c>
      <c r="CB1405" s="96">
        <v>2.5000000000000001E-3</v>
      </c>
      <c r="CC1405" s="96">
        <v>3.7499999999999999E-2</v>
      </c>
      <c r="CD1405" s="96">
        <v>2.5000000000000001E-2</v>
      </c>
      <c r="CE1405" s="96">
        <v>0.1</v>
      </c>
      <c r="CF1405" s="31">
        <v>0.9</v>
      </c>
      <c r="CG1405" s="30">
        <v>0.28399999999999997</v>
      </c>
      <c r="CH1405" s="96">
        <v>0.28399999999999997</v>
      </c>
      <c r="CI1405" s="96">
        <v>0.28399999999999997</v>
      </c>
      <c r="CJ1405" s="98">
        <f>Population!$CG1405-Population!$CI1405</f>
        <v>0</v>
      </c>
      <c r="CK1405" s="120">
        <f>_xlfn.DAYS(Entries!$AY$2,Population!H1405)</f>
        <v>139</v>
      </c>
      <c r="CL1405" s="120">
        <f t="shared" si="182"/>
        <v>60.59</v>
      </c>
      <c r="CM1405" s="122">
        <f>Entries!$AY$5</f>
        <v>0.15</v>
      </c>
      <c r="CN1405" s="122">
        <f t="shared" si="177"/>
        <v>0</v>
      </c>
      <c r="CO1405" s="121" t="str">
        <f t="shared" si="183"/>
        <v>-</v>
      </c>
      <c r="CP1405" s="30" t="s">
        <v>103</v>
      </c>
      <c r="CQ1405" s="96">
        <v>0</v>
      </c>
      <c r="CR1405" s="96" t="s">
        <v>95</v>
      </c>
      <c r="CS1405" s="96"/>
      <c r="CT1405" s="31"/>
      <c r="CU1405" s="30" t="s">
        <v>5434</v>
      </c>
      <c r="CV1405" s="96" t="s">
        <v>5431</v>
      </c>
      <c r="CW1405" s="96" t="s">
        <v>157</v>
      </c>
      <c r="CX1405" s="96" t="s">
        <v>5435</v>
      </c>
      <c r="CY1405" s="96" t="s">
        <v>107</v>
      </c>
      <c r="CZ1405" s="96" t="s">
        <v>108</v>
      </c>
      <c r="DA1405" s="31"/>
      <c r="DB1405" s="17" t="s">
        <v>15462</v>
      </c>
      <c r="DC1405" s="17" t="s">
        <v>15500</v>
      </c>
      <c r="DD1405" s="17" t="s">
        <v>15500</v>
      </c>
      <c r="DE1405" s="17" t="s">
        <v>15500</v>
      </c>
      <c r="DF1405" s="17" t="s">
        <v>15500</v>
      </c>
      <c r="DG1405" s="23" t="s">
        <v>11171</v>
      </c>
      <c r="DH1405" s="145"/>
    </row>
    <row r="1406" spans="1:112" s="17" customFormat="1" x14ac:dyDescent="0.25">
      <c r="A1406" s="32" t="s">
        <v>5484</v>
      </c>
      <c r="B1406" s="98">
        <v>0</v>
      </c>
      <c r="C1406" s="64" t="s">
        <v>15461</v>
      </c>
      <c r="D1406" s="98" t="s">
        <v>5429</v>
      </c>
      <c r="E1406" s="98">
        <v>46948</v>
      </c>
      <c r="F1406" s="98" t="s">
        <v>5485</v>
      </c>
      <c r="G1406" s="33">
        <v>65252</v>
      </c>
      <c r="H1406" s="44">
        <v>44155</v>
      </c>
      <c r="I1406" s="99" t="s">
        <v>128</v>
      </c>
      <c r="J1406" s="99"/>
      <c r="K1406" s="99"/>
      <c r="L1406" s="98" t="s">
        <v>298</v>
      </c>
      <c r="M1406" t="s">
        <v>299</v>
      </c>
      <c r="N1406" s="98" t="s">
        <v>299</v>
      </c>
      <c r="O1406" t="s">
        <v>11126</v>
      </c>
      <c r="P1406" s="96" t="str">
        <f>VLOOKUP(N1406,Entries!J:K,2,FALSE)</f>
        <v>NEW ZEALAND</v>
      </c>
      <c r="Q1406" s="38" t="s">
        <v>5431</v>
      </c>
      <c r="R1406" s="32" t="s">
        <v>5431</v>
      </c>
      <c r="S1406" s="98" t="s">
        <v>156</v>
      </c>
      <c r="T1406" t="s">
        <v>157</v>
      </c>
      <c r="U1406" s="39" t="s">
        <v>159</v>
      </c>
      <c r="V1406" s="33" t="s">
        <v>159</v>
      </c>
      <c r="W1406" s="64">
        <f>IF(VLOOKUP(R1406,Entries!N:P,3,FALSE)=V1406,1,VLOOKUP(R1406,Entries!N:P,3,FALSE))</f>
        <v>1</v>
      </c>
      <c r="X1406"/>
      <c r="Y1406"/>
      <c r="Z1406" s="98"/>
      <c r="AA1406" s="98"/>
      <c r="AB1406" s="98"/>
      <c r="AC1406" s="98" t="s">
        <v>93</v>
      </c>
      <c r="AD1406" s="98" t="s">
        <v>378</v>
      </c>
      <c r="AE1406" s="98" t="s">
        <v>263</v>
      </c>
      <c r="AF1406" s="98" t="s">
        <v>263</v>
      </c>
      <c r="AG1406" s="98" t="s">
        <v>11135</v>
      </c>
      <c r="AH1406" s="98" t="s">
        <v>11084</v>
      </c>
      <c r="AI1406" s="98"/>
      <c r="AJ1406" s="19">
        <v>1</v>
      </c>
      <c r="AK1406" s="98" t="s">
        <v>118</v>
      </c>
      <c r="AL1406" s="98"/>
      <c r="AM1406" s="33"/>
      <c r="AN1406" s="32" t="s">
        <v>96</v>
      </c>
      <c r="AO1406" s="98" t="s">
        <v>97</v>
      </c>
      <c r="AP1406" s="33" t="s">
        <v>97</v>
      </c>
      <c r="AQ1406">
        <v>21104.574891249998</v>
      </c>
      <c r="AR1406" t="s">
        <v>13568</v>
      </c>
      <c r="AS1406" t="s">
        <v>11225</v>
      </c>
      <c r="AT1406" t="s">
        <v>13569</v>
      </c>
      <c r="AU1406">
        <v>97.381699999999995</v>
      </c>
      <c r="AV1406" s="98">
        <v>1.6996309425911111</v>
      </c>
      <c r="AW1406">
        <v>242.20140000000001</v>
      </c>
      <c r="AX1406" s="98">
        <v>4.2272110034933332</v>
      </c>
      <c r="AY1406">
        <v>1.5701999999999999E-3</v>
      </c>
      <c r="AZ1406">
        <v>156.1129</v>
      </c>
      <c r="BA1406" s="98">
        <v>2.7246835429822225</v>
      </c>
      <c r="BB1406">
        <v>204.0849</v>
      </c>
      <c r="BC1406" s="98">
        <v>3.5619527175600001</v>
      </c>
      <c r="BD1406">
        <v>15.21910306</v>
      </c>
      <c r="BE1406" s="96">
        <f t="shared" si="174"/>
        <v>6878.216836862608</v>
      </c>
      <c r="BF1406" s="96">
        <f t="shared" si="175"/>
        <v>518.01701293984934</v>
      </c>
      <c r="BG1406" s="96">
        <f t="shared" si="176"/>
        <v>496.41666078536673</v>
      </c>
      <c r="BH1406">
        <v>6884.616667622673</v>
      </c>
      <c r="BI1406">
        <v>1.963894230831033E-3</v>
      </c>
      <c r="BJ1406">
        <v>1.6995422578274031</v>
      </c>
      <c r="BK1406">
        <v>4.2272118798414908</v>
      </c>
      <c r="BL1406">
        <v>2.078906457629885</v>
      </c>
      <c r="BM1406">
        <v>4.2077301729580032</v>
      </c>
      <c r="BN1406">
        <v>1.6996313441677839</v>
      </c>
      <c r="BO1406">
        <v>4.2272118840387556</v>
      </c>
      <c r="BP1406">
        <v>2.371697388459046E-3</v>
      </c>
      <c r="BQ1406">
        <v>2.078906457629885</v>
      </c>
      <c r="BR1406">
        <v>6875.1816161880006</v>
      </c>
      <c r="BS1406" s="96">
        <v>520.48746647229564</v>
      </c>
      <c r="BT1406" s="96">
        <v>487.87576590370645</v>
      </c>
      <c r="BU1406">
        <v>4.2077301729580032</v>
      </c>
      <c r="BV1406" s="60" t="str">
        <f t="shared" si="181"/>
        <v>no propulsion</v>
      </c>
      <c r="BW1406" s="32" t="s">
        <v>5433</v>
      </c>
      <c r="BX1406" s="98">
        <v>0.1</v>
      </c>
      <c r="BY1406" s="98">
        <v>2.5000000000000001E-2</v>
      </c>
      <c r="BZ1406" s="98">
        <v>0.9</v>
      </c>
      <c r="CA1406" s="98">
        <v>9.0999999999999998E-2</v>
      </c>
      <c r="CB1406" s="98">
        <v>2.5000000000000001E-3</v>
      </c>
      <c r="CC1406" s="98">
        <v>3.7499999999999999E-2</v>
      </c>
      <c r="CD1406" s="98">
        <v>2.5000000000000001E-2</v>
      </c>
      <c r="CE1406" s="98">
        <v>0.1</v>
      </c>
      <c r="CF1406" s="33">
        <v>0.9</v>
      </c>
      <c r="CG1406" s="32">
        <v>0.28399999999999997</v>
      </c>
      <c r="CH1406" s="98">
        <v>0.28399999999999997</v>
      </c>
      <c r="CI1406" s="98">
        <v>0.28399999999999997</v>
      </c>
      <c r="CJ1406" s="96">
        <f>Population!$CG1406-Population!$CI1406</f>
        <v>0</v>
      </c>
      <c r="CK1406" s="118">
        <f>_xlfn.DAYS(Entries!$AY$2,Population!H1406)</f>
        <v>139</v>
      </c>
      <c r="CL1406" s="118">
        <f t="shared" si="182"/>
        <v>365</v>
      </c>
      <c r="CM1406" s="117">
        <f>Entries!$AY$5</f>
        <v>0.15</v>
      </c>
      <c r="CN1406" s="117">
        <f t="shared" si="177"/>
        <v>0</v>
      </c>
      <c r="CO1406" s="119" t="str">
        <f t="shared" si="183"/>
        <v>-</v>
      </c>
      <c r="CP1406" s="32" t="s">
        <v>103</v>
      </c>
      <c r="CQ1406" s="98">
        <v>0</v>
      </c>
      <c r="CR1406" s="98" t="s">
        <v>95</v>
      </c>
      <c r="CS1406" s="98"/>
      <c r="CT1406" s="33"/>
      <c r="CU1406" s="32" t="s">
        <v>5434</v>
      </c>
      <c r="CV1406" s="98" t="s">
        <v>5431</v>
      </c>
      <c r="CW1406" s="98" t="s">
        <v>157</v>
      </c>
      <c r="CX1406" s="98" t="s">
        <v>5435</v>
      </c>
      <c r="CY1406" s="98" t="s">
        <v>107</v>
      </c>
      <c r="CZ1406" s="98" t="s">
        <v>108</v>
      </c>
      <c r="DA1406" s="33"/>
      <c r="DB1406" s="17" t="s">
        <v>15462</v>
      </c>
      <c r="DC1406" s="17" t="s">
        <v>15500</v>
      </c>
      <c r="DD1406" s="17" t="s">
        <v>15500</v>
      </c>
      <c r="DE1406" s="17" t="s">
        <v>15500</v>
      </c>
      <c r="DF1406" s="17" t="s">
        <v>15500</v>
      </c>
      <c r="DG1406" s="23" t="s">
        <v>11171</v>
      </c>
      <c r="DH1406" s="145"/>
    </row>
    <row r="1407" spans="1:112" s="17" customFormat="1" x14ac:dyDescent="0.25">
      <c r="A1407" s="30" t="s">
        <v>5487</v>
      </c>
      <c r="B1407" s="96">
        <v>0</v>
      </c>
      <c r="C1407" s="152" t="s">
        <v>15461</v>
      </c>
      <c r="D1407" s="96" t="s">
        <v>5429</v>
      </c>
      <c r="E1407" s="96">
        <v>46949</v>
      </c>
      <c r="F1407" s="96" t="s">
        <v>5488</v>
      </c>
      <c r="G1407" s="31">
        <v>65253</v>
      </c>
      <c r="H1407" s="43">
        <v>44155</v>
      </c>
      <c r="I1407" s="97" t="s">
        <v>128</v>
      </c>
      <c r="J1407" s="97"/>
      <c r="K1407" s="97"/>
      <c r="L1407" s="96" t="s">
        <v>298</v>
      </c>
      <c r="M1407" s="124" t="s">
        <v>299</v>
      </c>
      <c r="N1407" s="96" t="s">
        <v>299</v>
      </c>
      <c r="O1407" s="124" t="s">
        <v>11126</v>
      </c>
      <c r="P1407" s="64" t="str">
        <f>VLOOKUP(N1407,Entries!J:K,2,FALSE)</f>
        <v>NEW ZEALAND</v>
      </c>
      <c r="Q1407" s="123" t="s">
        <v>5431</v>
      </c>
      <c r="R1407" s="30" t="s">
        <v>5431</v>
      </c>
      <c r="S1407" s="96" t="s">
        <v>156</v>
      </c>
      <c r="T1407" s="124" t="s">
        <v>157</v>
      </c>
      <c r="U1407" s="125" t="s">
        <v>159</v>
      </c>
      <c r="V1407" s="31" t="s">
        <v>159</v>
      </c>
      <c r="W1407" s="64">
        <f>IF(VLOOKUP(R1407,Entries!N:P,3,FALSE)=V1407,1,VLOOKUP(R1407,Entries!N:P,3,FALSE))</f>
        <v>1</v>
      </c>
      <c r="X1407" s="124"/>
      <c r="Y1407" s="124"/>
      <c r="Z1407" s="96"/>
      <c r="AA1407" s="96"/>
      <c r="AB1407" s="96"/>
      <c r="AC1407" s="96" t="s">
        <v>93</v>
      </c>
      <c r="AD1407" s="96" t="s">
        <v>378</v>
      </c>
      <c r="AE1407" s="96" t="s">
        <v>263</v>
      </c>
      <c r="AF1407" s="96" t="s">
        <v>263</v>
      </c>
      <c r="AG1407" s="96" t="s">
        <v>11135</v>
      </c>
      <c r="AH1407" s="96" t="s">
        <v>11084</v>
      </c>
      <c r="AI1407" s="96"/>
      <c r="AJ1407" s="19">
        <v>1</v>
      </c>
      <c r="AK1407" s="96" t="s">
        <v>118</v>
      </c>
      <c r="AL1407" s="96"/>
      <c r="AM1407" s="31"/>
      <c r="AN1407" s="30" t="s">
        <v>96</v>
      </c>
      <c r="AO1407" s="96" t="s">
        <v>97</v>
      </c>
      <c r="AP1407" s="31" t="s">
        <v>97</v>
      </c>
      <c r="AQ1407">
        <v>21104.312004769999</v>
      </c>
      <c r="AR1407" t="s">
        <v>13570</v>
      </c>
      <c r="AS1407" t="s">
        <v>11225</v>
      </c>
      <c r="AT1407" t="s">
        <v>13571</v>
      </c>
      <c r="AU1407">
        <v>97.381</v>
      </c>
      <c r="AV1407" s="96">
        <v>1.699618725288889</v>
      </c>
      <c r="AW1407">
        <v>241.93950000000001</v>
      </c>
      <c r="AX1407" s="96">
        <v>4.2226399871333333</v>
      </c>
      <c r="AY1407">
        <v>1.5229E-3</v>
      </c>
      <c r="AZ1407">
        <v>157.91489999999999</v>
      </c>
      <c r="BA1407" s="96">
        <v>2.7561343695599998</v>
      </c>
      <c r="BB1407">
        <v>202.2749</v>
      </c>
      <c r="BC1407" s="96">
        <v>3.5303622646711115</v>
      </c>
      <c r="BD1407">
        <v>15.218837280000001</v>
      </c>
      <c r="BE1407" s="96">
        <f t="shared" si="174"/>
        <v>6878.2969168808295</v>
      </c>
      <c r="BF1407" s="96">
        <f t="shared" si="175"/>
        <v>517.77187525554837</v>
      </c>
      <c r="BG1407" s="96">
        <f t="shared" si="176"/>
        <v>496.82195850611151</v>
      </c>
      <c r="BH1407">
        <v>6884.6969750514909</v>
      </c>
      <c r="BI1407">
        <v>1.896650535842999E-3</v>
      </c>
      <c r="BJ1407">
        <v>1.6995300509028179</v>
      </c>
      <c r="BK1407">
        <v>4.2226408648369604</v>
      </c>
      <c r="BL1407">
        <v>2.083836129550777</v>
      </c>
      <c r="BM1407">
        <v>4.2026608428451251</v>
      </c>
      <c r="BN1407">
        <v>1.699619126851756</v>
      </c>
      <c r="BO1407">
        <v>4.2226408666798374</v>
      </c>
      <c r="BP1407">
        <v>2.3127100477568561E-3</v>
      </c>
      <c r="BQ1407">
        <v>2.083836129550777</v>
      </c>
      <c r="BR1407">
        <v>6875.2617001844228</v>
      </c>
      <c r="BS1407" s="96">
        <v>520.16218699939782</v>
      </c>
      <c r="BT1407" s="96">
        <v>488.3612133694478</v>
      </c>
      <c r="BU1407">
        <v>4.2026608428451251</v>
      </c>
      <c r="BV1407" s="65" t="str">
        <f t="shared" si="181"/>
        <v>no propulsion</v>
      </c>
      <c r="BW1407" s="30" t="s">
        <v>5433</v>
      </c>
      <c r="BX1407" s="96">
        <v>0.1</v>
      </c>
      <c r="BY1407" s="96">
        <v>2.5000000000000001E-2</v>
      </c>
      <c r="BZ1407" s="96">
        <v>0.9</v>
      </c>
      <c r="CA1407" s="96">
        <v>9.0999999999999998E-2</v>
      </c>
      <c r="CB1407" s="96">
        <v>2.5000000000000001E-3</v>
      </c>
      <c r="CC1407" s="96">
        <v>3.7499999999999999E-2</v>
      </c>
      <c r="CD1407" s="96">
        <v>2.5000000000000001E-2</v>
      </c>
      <c r="CE1407" s="96">
        <v>0.1</v>
      </c>
      <c r="CF1407" s="31">
        <v>0.9</v>
      </c>
      <c r="CG1407" s="30">
        <v>0.28399999999999997</v>
      </c>
      <c r="CH1407" s="96">
        <v>0.28399999999999997</v>
      </c>
      <c r="CI1407" s="96">
        <v>0.28399999999999997</v>
      </c>
      <c r="CJ1407" s="98">
        <f>Population!$CG1407-Population!$CI1407</f>
        <v>0</v>
      </c>
      <c r="CK1407" s="120">
        <f>_xlfn.DAYS(Entries!$AY$2,Population!H1407)</f>
        <v>139</v>
      </c>
      <c r="CL1407" s="120">
        <f t="shared" si="182"/>
        <v>365</v>
      </c>
      <c r="CM1407" s="122">
        <f>Entries!$AY$5</f>
        <v>0.15</v>
      </c>
      <c r="CN1407" s="122">
        <f t="shared" si="177"/>
        <v>0</v>
      </c>
      <c r="CO1407" s="121" t="str">
        <f t="shared" si="183"/>
        <v>-</v>
      </c>
      <c r="CP1407" s="30" t="s">
        <v>103</v>
      </c>
      <c r="CQ1407" s="96">
        <v>0</v>
      </c>
      <c r="CR1407" s="96" t="s">
        <v>95</v>
      </c>
      <c r="CS1407" s="96"/>
      <c r="CT1407" s="31"/>
      <c r="CU1407" s="30" t="s">
        <v>5434</v>
      </c>
      <c r="CV1407" s="96" t="s">
        <v>5431</v>
      </c>
      <c r="CW1407" s="96" t="s">
        <v>157</v>
      </c>
      <c r="CX1407" s="96" t="s">
        <v>5435</v>
      </c>
      <c r="CY1407" s="96" t="s">
        <v>107</v>
      </c>
      <c r="CZ1407" s="96" t="s">
        <v>108</v>
      </c>
      <c r="DA1407" s="31"/>
      <c r="DB1407" s="17" t="s">
        <v>15462</v>
      </c>
      <c r="DC1407" s="17" t="s">
        <v>15500</v>
      </c>
      <c r="DD1407" s="17" t="s">
        <v>15500</v>
      </c>
      <c r="DE1407" s="17" t="s">
        <v>15500</v>
      </c>
      <c r="DF1407" s="17" t="s">
        <v>15500</v>
      </c>
      <c r="DG1407" s="23" t="s">
        <v>11171</v>
      </c>
      <c r="DH1407" s="145"/>
    </row>
    <row r="1408" spans="1:112" s="17" customFormat="1" x14ac:dyDescent="0.25">
      <c r="A1408" s="32" t="s">
        <v>5490</v>
      </c>
      <c r="B1408" s="98">
        <v>0</v>
      </c>
      <c r="C1408" s="64" t="s">
        <v>15461</v>
      </c>
      <c r="D1408" s="98" t="s">
        <v>5429</v>
      </c>
      <c r="E1408" s="98">
        <v>46946</v>
      </c>
      <c r="F1408" s="98" t="s">
        <v>5491</v>
      </c>
      <c r="G1408" s="33">
        <v>65251</v>
      </c>
      <c r="H1408" s="44">
        <v>44155</v>
      </c>
      <c r="I1408" s="99" t="s">
        <v>128</v>
      </c>
      <c r="J1408" s="99"/>
      <c r="K1408" s="99"/>
      <c r="L1408" s="98" t="s">
        <v>298</v>
      </c>
      <c r="M1408" t="s">
        <v>299</v>
      </c>
      <c r="N1408" s="98" t="s">
        <v>299</v>
      </c>
      <c r="O1408" t="s">
        <v>11126</v>
      </c>
      <c r="P1408" s="96" t="str">
        <f>VLOOKUP(N1408,Entries!J:K,2,FALSE)</f>
        <v>NEW ZEALAND</v>
      </c>
      <c r="Q1408" s="38" t="s">
        <v>5431</v>
      </c>
      <c r="R1408" s="32" t="s">
        <v>5431</v>
      </c>
      <c r="S1408" s="98" t="s">
        <v>156</v>
      </c>
      <c r="T1408" t="s">
        <v>157</v>
      </c>
      <c r="U1408" s="39" t="s">
        <v>159</v>
      </c>
      <c r="V1408" s="33" t="s">
        <v>159</v>
      </c>
      <c r="W1408" s="64">
        <f>IF(VLOOKUP(R1408,Entries!N:P,3,FALSE)=V1408,1,VLOOKUP(R1408,Entries!N:P,3,FALSE))</f>
        <v>1</v>
      </c>
      <c r="X1408"/>
      <c r="Y1408"/>
      <c r="Z1408" s="98"/>
      <c r="AA1408" s="98"/>
      <c r="AB1408" s="98"/>
      <c r="AC1408" s="98" t="s">
        <v>93</v>
      </c>
      <c r="AD1408" s="98" t="s">
        <v>378</v>
      </c>
      <c r="AE1408" s="98" t="s">
        <v>263</v>
      </c>
      <c r="AF1408" s="98" t="s">
        <v>263</v>
      </c>
      <c r="AG1408" s="98" t="s">
        <v>11135</v>
      </c>
      <c r="AH1408" s="98" t="s">
        <v>11084</v>
      </c>
      <c r="AI1408" s="98"/>
      <c r="AJ1408" s="19">
        <v>1</v>
      </c>
      <c r="AK1408" s="98" t="s">
        <v>118</v>
      </c>
      <c r="AL1408" s="98"/>
      <c r="AM1408" s="33"/>
      <c r="AN1408" s="32" t="s">
        <v>96</v>
      </c>
      <c r="AO1408" s="98" t="s">
        <v>97</v>
      </c>
      <c r="AP1408" s="33" t="s">
        <v>97</v>
      </c>
      <c r="AQ1408">
        <v>21104.575589709999</v>
      </c>
      <c r="AR1408" t="s">
        <v>13572</v>
      </c>
      <c r="AS1408" t="s">
        <v>11225</v>
      </c>
      <c r="AT1408" t="s">
        <v>13573</v>
      </c>
      <c r="AU1408">
        <v>97.381799999999998</v>
      </c>
      <c r="AV1408" s="98">
        <v>1.6996326879199999</v>
      </c>
      <c r="AW1408">
        <v>242.1935</v>
      </c>
      <c r="AX1408" s="98">
        <v>4.2270731225111113</v>
      </c>
      <c r="AY1408">
        <v>1.5502000000000001E-3</v>
      </c>
      <c r="AZ1408">
        <v>155.5204</v>
      </c>
      <c r="BA1408" s="98">
        <v>2.7143424693155556</v>
      </c>
      <c r="BB1408">
        <v>204.67760000000001</v>
      </c>
      <c r="BC1408" s="98">
        <v>3.572297281884445</v>
      </c>
      <c r="BD1408">
        <v>15.218652329999999</v>
      </c>
      <c r="BE1408" s="96">
        <f t="shared" si="174"/>
        <v>6878.3526440420583</v>
      </c>
      <c r="BF1408" s="96">
        <f t="shared" si="175"/>
        <v>518.01546631085239</v>
      </c>
      <c r="BG1408" s="96">
        <f t="shared" si="176"/>
        <v>496.68982177326507</v>
      </c>
      <c r="BH1408">
        <v>6884.7526606683041</v>
      </c>
      <c r="BI1408">
        <v>1.9576299357367761E-3</v>
      </c>
      <c r="BJ1408">
        <v>1.699544005505055</v>
      </c>
      <c r="BK1408">
        <v>4.2270740005189396</v>
      </c>
      <c r="BL1408">
        <v>2.0661958012018111</v>
      </c>
      <c r="BM1408">
        <v>4.2204443413212784</v>
      </c>
      <c r="BN1408">
        <v>1.699633089504051</v>
      </c>
      <c r="BO1408">
        <v>4.2270740030205527</v>
      </c>
      <c r="BP1408">
        <v>2.3607277811406422E-3</v>
      </c>
      <c r="BQ1408">
        <v>2.0661958012018111</v>
      </c>
      <c r="BR1408">
        <v>6875.3174869912673</v>
      </c>
      <c r="BS1408" s="96">
        <v>520.54823998696975</v>
      </c>
      <c r="BT1408" s="96">
        <v>488.08673399556483</v>
      </c>
      <c r="BU1408">
        <v>4.2204443413212784</v>
      </c>
      <c r="BV1408" s="60" t="str">
        <f t="shared" si="181"/>
        <v>no propulsion</v>
      </c>
      <c r="BW1408" s="32" t="s">
        <v>5433</v>
      </c>
      <c r="BX1408" s="98">
        <v>0.1</v>
      </c>
      <c r="BY1408" s="98">
        <v>2.5000000000000001E-2</v>
      </c>
      <c r="BZ1408" s="98">
        <v>0.9</v>
      </c>
      <c r="CA1408" s="21">
        <v>1.06E-2</v>
      </c>
      <c r="CB1408" s="21">
        <v>2.5000000000000001E-3</v>
      </c>
      <c r="CC1408" s="21">
        <v>7.4999999999999997E-3</v>
      </c>
      <c r="CD1408" s="98">
        <v>2.5000000000000001E-2</v>
      </c>
      <c r="CE1408" s="98">
        <v>0.1</v>
      </c>
      <c r="CF1408" s="33">
        <v>0.9</v>
      </c>
      <c r="CG1408" s="32">
        <v>0.28399999999999997</v>
      </c>
      <c r="CH1408" s="98">
        <v>0.28399999999999997</v>
      </c>
      <c r="CI1408" s="98">
        <v>0.28399999999999997</v>
      </c>
      <c r="CJ1408" s="96">
        <f>Population!$CG1408-Population!$CI1408</f>
        <v>0</v>
      </c>
      <c r="CK1408" s="118">
        <f>_xlfn.DAYS(Entries!$AY$2,Population!H1408)</f>
        <v>139</v>
      </c>
      <c r="CL1408" s="118">
        <f t="shared" si="182"/>
        <v>365</v>
      </c>
      <c r="CM1408" s="117">
        <f>Entries!$AY$5</f>
        <v>0.15</v>
      </c>
      <c r="CN1408" s="117">
        <f t="shared" si="177"/>
        <v>0</v>
      </c>
      <c r="CO1408" s="119" t="str">
        <f t="shared" si="183"/>
        <v>-</v>
      </c>
      <c r="CP1408" s="32" t="s">
        <v>103</v>
      </c>
      <c r="CQ1408" s="98">
        <v>0</v>
      </c>
      <c r="CR1408" s="98" t="s">
        <v>95</v>
      </c>
      <c r="CS1408" s="98"/>
      <c r="CT1408" s="33"/>
      <c r="CU1408" s="32" t="s">
        <v>5434</v>
      </c>
      <c r="CV1408" s="98" t="s">
        <v>5431</v>
      </c>
      <c r="CW1408" s="98" t="s">
        <v>157</v>
      </c>
      <c r="CX1408" s="98" t="s">
        <v>5435</v>
      </c>
      <c r="CY1408" s="98" t="s">
        <v>107</v>
      </c>
      <c r="CZ1408" s="98" t="s">
        <v>108</v>
      </c>
      <c r="DA1408" s="33"/>
      <c r="DB1408" s="17" t="s">
        <v>15462</v>
      </c>
      <c r="DC1408" s="17" t="s">
        <v>15500</v>
      </c>
      <c r="DD1408" s="17" t="s">
        <v>15500</v>
      </c>
      <c r="DE1408" s="17" t="s">
        <v>15500</v>
      </c>
      <c r="DF1408" s="17" t="s">
        <v>15500</v>
      </c>
      <c r="DG1408" s="23" t="s">
        <v>11171</v>
      </c>
      <c r="DH1408" s="145"/>
    </row>
    <row r="1409" spans="1:112" s="17" customFormat="1" x14ac:dyDescent="0.25">
      <c r="A1409" s="30" t="s">
        <v>5493</v>
      </c>
      <c r="B1409" s="96">
        <v>0</v>
      </c>
      <c r="C1409" s="152" t="s">
        <v>15461</v>
      </c>
      <c r="D1409" s="96" t="s">
        <v>5429</v>
      </c>
      <c r="E1409" s="96">
        <v>46947</v>
      </c>
      <c r="F1409" s="96" t="s">
        <v>5494</v>
      </c>
      <c r="G1409" s="31">
        <v>65259</v>
      </c>
      <c r="H1409" s="43">
        <v>44155</v>
      </c>
      <c r="I1409" s="97" t="s">
        <v>128</v>
      </c>
      <c r="J1409" s="97"/>
      <c r="K1409" s="97"/>
      <c r="L1409" s="96" t="s">
        <v>298</v>
      </c>
      <c r="M1409" s="124" t="s">
        <v>299</v>
      </c>
      <c r="N1409" s="96" t="s">
        <v>299</v>
      </c>
      <c r="O1409" s="124" t="s">
        <v>11126</v>
      </c>
      <c r="P1409" s="64" t="str">
        <f>VLOOKUP(N1409,Entries!J:K,2,FALSE)</f>
        <v>NEW ZEALAND</v>
      </c>
      <c r="Q1409" s="123" t="s">
        <v>5431</v>
      </c>
      <c r="R1409" s="30" t="s">
        <v>5431</v>
      </c>
      <c r="S1409" s="96" t="s">
        <v>156</v>
      </c>
      <c r="T1409" s="124" t="s">
        <v>157</v>
      </c>
      <c r="U1409" s="125" t="s">
        <v>159</v>
      </c>
      <c r="V1409" s="31" t="s">
        <v>159</v>
      </c>
      <c r="W1409" s="64">
        <f>IF(VLOOKUP(R1409,Entries!N:P,3,FALSE)=V1409,1,VLOOKUP(R1409,Entries!N:P,3,FALSE))</f>
        <v>1</v>
      </c>
      <c r="X1409" s="124"/>
      <c r="Y1409" s="124"/>
      <c r="Z1409" s="96"/>
      <c r="AA1409" s="96"/>
      <c r="AB1409" s="96"/>
      <c r="AC1409" s="96" t="s">
        <v>93</v>
      </c>
      <c r="AD1409" s="96" t="s">
        <v>378</v>
      </c>
      <c r="AE1409" s="96" t="s">
        <v>263</v>
      </c>
      <c r="AF1409" s="96" t="s">
        <v>263</v>
      </c>
      <c r="AG1409" s="96" t="s">
        <v>11135</v>
      </c>
      <c r="AH1409" s="96" t="s">
        <v>11084</v>
      </c>
      <c r="AI1409" s="96"/>
      <c r="AJ1409" s="19">
        <v>1</v>
      </c>
      <c r="AK1409" s="96" t="s">
        <v>118</v>
      </c>
      <c r="AL1409" s="96"/>
      <c r="AM1409" s="31"/>
      <c r="AN1409" s="30" t="s">
        <v>96</v>
      </c>
      <c r="AO1409" s="96" t="s">
        <v>97</v>
      </c>
      <c r="AP1409" s="31" t="s">
        <v>97</v>
      </c>
      <c r="AQ1409">
        <v>21104.444477789999</v>
      </c>
      <c r="AR1409" t="s">
        <v>13574</v>
      </c>
      <c r="AS1409" t="s">
        <v>11225</v>
      </c>
      <c r="AT1409" t="s">
        <v>13575</v>
      </c>
      <c r="AU1409">
        <v>97.381200000000007</v>
      </c>
      <c r="AV1409" s="96">
        <v>1.699622215946667</v>
      </c>
      <c r="AW1409">
        <v>242.0658</v>
      </c>
      <c r="AX1409" s="96">
        <v>4.2248443375200004</v>
      </c>
      <c r="AY1409">
        <v>1.5120999999999999E-3</v>
      </c>
      <c r="AZ1409">
        <v>157.04640000000001</v>
      </c>
      <c r="BA1409" s="96">
        <v>2.7409761881600003</v>
      </c>
      <c r="BB1409">
        <v>203.1438</v>
      </c>
      <c r="BC1409" s="96">
        <v>3.5455274273866664</v>
      </c>
      <c r="BD1409">
        <v>15.21873267</v>
      </c>
      <c r="BE1409" s="96">
        <f t="shared" si="174"/>
        <v>6878.3284367115439</v>
      </c>
      <c r="BF1409" s="96">
        <f t="shared" si="175"/>
        <v>517.72915714069586</v>
      </c>
      <c r="BG1409" s="96">
        <f t="shared" si="176"/>
        <v>496.92771628239188</v>
      </c>
      <c r="BH1409">
        <v>6884.7287017983681</v>
      </c>
      <c r="BI1409">
        <v>1.9024639927001099E-3</v>
      </c>
      <c r="BJ1409">
        <v>1.699533540018844</v>
      </c>
      <c r="BK1409">
        <v>4.2248452205511846</v>
      </c>
      <c r="BL1409">
        <v>2.0708177488242732</v>
      </c>
      <c r="BM1409">
        <v>4.2156861880877283</v>
      </c>
      <c r="BN1409">
        <v>1.6996226175203151</v>
      </c>
      <c r="BO1409">
        <v>4.2248452175268216</v>
      </c>
      <c r="BP1409">
        <v>2.3126541789475381E-3</v>
      </c>
      <c r="BQ1409">
        <v>2.0708177488242732</v>
      </c>
      <c r="BR1409">
        <v>6875.2932420802517</v>
      </c>
      <c r="BS1409" s="96">
        <v>520.19341772803818</v>
      </c>
      <c r="BT1409" s="96">
        <v>488.39306643246528</v>
      </c>
      <c r="BU1409">
        <v>4.2156861880877283</v>
      </c>
      <c r="BV1409" s="65" t="str">
        <f t="shared" si="181"/>
        <v>no propulsion</v>
      </c>
      <c r="BW1409" s="30" t="s">
        <v>5433</v>
      </c>
      <c r="BX1409" s="96">
        <v>0.1</v>
      </c>
      <c r="BY1409" s="96">
        <v>2.5000000000000001E-2</v>
      </c>
      <c r="BZ1409" s="96">
        <v>0.9</v>
      </c>
      <c r="CA1409" s="96">
        <v>7.51E-2</v>
      </c>
      <c r="CB1409" s="96">
        <v>2.5000000000000001E-3</v>
      </c>
      <c r="CC1409" s="96">
        <v>3.2000000000000001E-2</v>
      </c>
      <c r="CD1409" s="96">
        <v>2.5000000000000001E-2</v>
      </c>
      <c r="CE1409" s="96">
        <v>0.1</v>
      </c>
      <c r="CF1409" s="31">
        <v>0.9</v>
      </c>
      <c r="CG1409" s="30">
        <v>0.28399999999999997</v>
      </c>
      <c r="CH1409" s="96">
        <v>0.28399999999999997</v>
      </c>
      <c r="CI1409" s="96">
        <v>0.28399999999999997</v>
      </c>
      <c r="CJ1409" s="98">
        <f>Population!$CG1409-Population!$CI1409</f>
        <v>0</v>
      </c>
      <c r="CK1409" s="120">
        <f>_xlfn.DAYS(Entries!$AY$2,Population!H1409)</f>
        <v>139</v>
      </c>
      <c r="CL1409" s="120">
        <f t="shared" si="182"/>
        <v>365</v>
      </c>
      <c r="CM1409" s="122">
        <f>Entries!$AY$5</f>
        <v>0.15</v>
      </c>
      <c r="CN1409" s="122">
        <f t="shared" si="177"/>
        <v>0</v>
      </c>
      <c r="CO1409" s="121" t="str">
        <f t="shared" si="183"/>
        <v>-</v>
      </c>
      <c r="CP1409" s="30" t="s">
        <v>103</v>
      </c>
      <c r="CQ1409" s="96">
        <v>0</v>
      </c>
      <c r="CR1409" s="96" t="s">
        <v>95</v>
      </c>
      <c r="CS1409" s="96"/>
      <c r="CT1409" s="31"/>
      <c r="CU1409" s="30" t="s">
        <v>5434</v>
      </c>
      <c r="CV1409" s="96" t="s">
        <v>5431</v>
      </c>
      <c r="CW1409" s="96" t="s">
        <v>157</v>
      </c>
      <c r="CX1409" s="96" t="s">
        <v>5435</v>
      </c>
      <c r="CY1409" s="96" t="s">
        <v>107</v>
      </c>
      <c r="CZ1409" s="96" t="s">
        <v>108</v>
      </c>
      <c r="DA1409" s="31"/>
      <c r="DB1409" s="17" t="s">
        <v>15462</v>
      </c>
      <c r="DC1409" s="17" t="s">
        <v>15500</v>
      </c>
      <c r="DD1409" s="17" t="s">
        <v>15500</v>
      </c>
      <c r="DE1409" s="17" t="s">
        <v>15500</v>
      </c>
      <c r="DF1409" s="17" t="s">
        <v>15500</v>
      </c>
      <c r="DG1409" s="23" t="s">
        <v>11171</v>
      </c>
      <c r="DH1409" s="145"/>
    </row>
    <row r="1410" spans="1:112" s="17" customFormat="1" x14ac:dyDescent="0.25">
      <c r="A1410" s="32" t="s">
        <v>5496</v>
      </c>
      <c r="B1410" s="98">
        <v>0</v>
      </c>
      <c r="C1410" s="64" t="s">
        <v>15461</v>
      </c>
      <c r="D1410" s="98" t="s">
        <v>5429</v>
      </c>
      <c r="E1410" s="98">
        <v>46945</v>
      </c>
      <c r="F1410" s="98" t="s">
        <v>5497</v>
      </c>
      <c r="G1410" s="33">
        <v>65250</v>
      </c>
      <c r="H1410" s="44">
        <v>44155</v>
      </c>
      <c r="I1410" s="99" t="s">
        <v>128</v>
      </c>
      <c r="J1410" s="99"/>
      <c r="K1410" s="99"/>
      <c r="L1410" s="98" t="s">
        <v>298</v>
      </c>
      <c r="M1410" t="s">
        <v>299</v>
      </c>
      <c r="N1410" s="98" t="s">
        <v>299</v>
      </c>
      <c r="O1410" t="s">
        <v>11126</v>
      </c>
      <c r="P1410" s="96" t="str">
        <f>VLOOKUP(N1410,Entries!J:K,2,FALSE)</f>
        <v>NEW ZEALAND</v>
      </c>
      <c r="Q1410" s="38" t="s">
        <v>5431</v>
      </c>
      <c r="R1410" s="32" t="s">
        <v>5431</v>
      </c>
      <c r="S1410" s="98" t="s">
        <v>156</v>
      </c>
      <c r="T1410" t="s">
        <v>157</v>
      </c>
      <c r="U1410" s="39" t="s">
        <v>159</v>
      </c>
      <c r="V1410" s="33" t="s">
        <v>159</v>
      </c>
      <c r="W1410" s="64">
        <f>IF(VLOOKUP(R1410,Entries!N:P,3,FALSE)=V1410,1,VLOOKUP(R1410,Entries!N:P,3,FALSE))</f>
        <v>1</v>
      </c>
      <c r="X1410"/>
      <c r="Y1410"/>
      <c r="Z1410" s="98"/>
      <c r="AA1410" s="98"/>
      <c r="AB1410" s="98"/>
      <c r="AC1410" s="98" t="s">
        <v>93</v>
      </c>
      <c r="AD1410" s="98" t="s">
        <v>378</v>
      </c>
      <c r="AE1410" s="98" t="s">
        <v>263</v>
      </c>
      <c r="AF1410" s="98" t="s">
        <v>263</v>
      </c>
      <c r="AG1410" s="98" t="s">
        <v>11135</v>
      </c>
      <c r="AH1410" s="98" t="s">
        <v>11084</v>
      </c>
      <c r="AI1410" s="98"/>
      <c r="AJ1410" s="19">
        <v>5</v>
      </c>
      <c r="AK1410" s="98" t="s">
        <v>118</v>
      </c>
      <c r="AL1410" s="98"/>
      <c r="AM1410" s="33"/>
      <c r="AN1410" s="32" t="s">
        <v>96</v>
      </c>
      <c r="AO1410" s="98" t="s">
        <v>97</v>
      </c>
      <c r="AP1410" s="33" t="s">
        <v>97</v>
      </c>
      <c r="AQ1410">
        <v>21104.57460036</v>
      </c>
      <c r="AR1410" t="s">
        <v>13576</v>
      </c>
      <c r="AS1410" t="s">
        <v>11225</v>
      </c>
      <c r="AT1410" t="s">
        <v>13577</v>
      </c>
      <c r="AU1410">
        <v>97.381900000000002</v>
      </c>
      <c r="AV1410" s="98">
        <v>1.6996344332488889</v>
      </c>
      <c r="AW1410">
        <v>242.1996</v>
      </c>
      <c r="AX1410" s="98">
        <v>4.2271795875733336</v>
      </c>
      <c r="AY1410">
        <v>1.5495000000000001E-3</v>
      </c>
      <c r="AZ1410">
        <v>156.28229999999999</v>
      </c>
      <c r="BA1410" s="98">
        <v>2.7276401301200002</v>
      </c>
      <c r="BB1410">
        <v>203.91309999999999</v>
      </c>
      <c r="BC1410" s="98">
        <v>3.5589542425288889</v>
      </c>
      <c r="BD1410">
        <v>15.219081770000001</v>
      </c>
      <c r="BE1410" s="96">
        <f t="shared" si="174"/>
        <v>6878.2232514941206</v>
      </c>
      <c r="BF1410" s="96">
        <f t="shared" si="175"/>
        <v>517.88105842231107</v>
      </c>
      <c r="BG1410" s="96">
        <f t="shared" si="176"/>
        <v>496.56544456593019</v>
      </c>
      <c r="BH1410">
        <v>6884.6232888703144</v>
      </c>
      <c r="BI1410">
        <v>1.9445815764294709E-3</v>
      </c>
      <c r="BJ1410">
        <v>1.699545746309862</v>
      </c>
      <c r="BK1410">
        <v>4.2271804668946471</v>
      </c>
      <c r="BL1410">
        <v>2.0743793136707822</v>
      </c>
      <c r="BM1410">
        <v>4.2122154117951514</v>
      </c>
      <c r="BN1410">
        <v>1.6996348348297941</v>
      </c>
      <c r="BO1410">
        <v>4.2271804680953444</v>
      </c>
      <c r="BP1410">
        <v>2.3522848767285822E-3</v>
      </c>
      <c r="BQ1410">
        <v>2.0743793136707822</v>
      </c>
      <c r="BR1410">
        <v>6875.1880415362921</v>
      </c>
      <c r="BS1410" s="96">
        <v>520.36044239106286</v>
      </c>
      <c r="BT1410" s="96">
        <v>488.01564068152129</v>
      </c>
      <c r="BU1410">
        <v>4.2122154117951514</v>
      </c>
      <c r="BV1410" s="60" t="str">
        <f t="shared" si="181"/>
        <v>no propulsion</v>
      </c>
      <c r="BW1410" s="32" t="s">
        <v>5433</v>
      </c>
      <c r="BX1410" s="98">
        <v>0.1</v>
      </c>
      <c r="BY1410" s="98">
        <v>2.5000000000000001E-2</v>
      </c>
      <c r="BZ1410" s="98">
        <v>0.9</v>
      </c>
      <c r="CA1410" s="98">
        <v>7.51E-2</v>
      </c>
      <c r="CB1410" s="98">
        <v>2.5000000000000001E-3</v>
      </c>
      <c r="CC1410" s="98">
        <v>3.2000000000000001E-2</v>
      </c>
      <c r="CD1410" s="98">
        <v>2.5000000000000001E-2</v>
      </c>
      <c r="CE1410" s="98">
        <v>0.1</v>
      </c>
      <c r="CF1410" s="33">
        <v>0.9</v>
      </c>
      <c r="CG1410" s="32">
        <v>0.28399999999999997</v>
      </c>
      <c r="CH1410" s="98">
        <v>0.28399999999999997</v>
      </c>
      <c r="CI1410" s="98">
        <v>0.28399999999999997</v>
      </c>
      <c r="CJ1410" s="96">
        <f>Population!$CG1410-Population!$CI1410</f>
        <v>0</v>
      </c>
      <c r="CK1410" s="118">
        <f>_xlfn.DAYS(Entries!$AY$2,Population!H1410)</f>
        <v>139</v>
      </c>
      <c r="CL1410" s="118">
        <f t="shared" si="182"/>
        <v>1825</v>
      </c>
      <c r="CM1410" s="117">
        <f>Entries!$AY$5</f>
        <v>0.15</v>
      </c>
      <c r="CN1410" s="117">
        <f t="shared" si="177"/>
        <v>0</v>
      </c>
      <c r="CO1410" s="119" t="str">
        <f t="shared" si="183"/>
        <v>-</v>
      </c>
      <c r="CP1410" s="32" t="s">
        <v>103</v>
      </c>
      <c r="CQ1410" s="98">
        <v>0</v>
      </c>
      <c r="CR1410" s="98" t="s">
        <v>95</v>
      </c>
      <c r="CS1410" s="98"/>
      <c r="CT1410" s="33"/>
      <c r="CU1410" s="32" t="s">
        <v>5434</v>
      </c>
      <c r="CV1410" s="98" t="s">
        <v>5431</v>
      </c>
      <c r="CW1410" s="98" t="s">
        <v>157</v>
      </c>
      <c r="CX1410" s="98" t="s">
        <v>5435</v>
      </c>
      <c r="CY1410" s="98" t="s">
        <v>107</v>
      </c>
      <c r="CZ1410" s="98" t="s">
        <v>108</v>
      </c>
      <c r="DA1410" s="33"/>
      <c r="DB1410" s="17" t="s">
        <v>15462</v>
      </c>
      <c r="DC1410" s="17" t="s">
        <v>15500</v>
      </c>
      <c r="DD1410" s="17" t="s">
        <v>15500</v>
      </c>
      <c r="DE1410" s="17" t="s">
        <v>15500</v>
      </c>
      <c r="DF1410" s="17" t="s">
        <v>15500</v>
      </c>
      <c r="DG1410" s="23" t="s">
        <v>11171</v>
      </c>
      <c r="DH1410" s="145"/>
    </row>
    <row r="1411" spans="1:112" s="17" customFormat="1" x14ac:dyDescent="0.25">
      <c r="A1411" s="30" t="s">
        <v>5498</v>
      </c>
      <c r="B1411" s="96">
        <v>0</v>
      </c>
      <c r="C1411" s="152" t="s">
        <v>15461</v>
      </c>
      <c r="D1411" s="96" t="s">
        <v>5429</v>
      </c>
      <c r="E1411" s="96">
        <v>46944</v>
      </c>
      <c r="F1411" s="96" t="s">
        <v>5499</v>
      </c>
      <c r="G1411" s="31">
        <v>65249</v>
      </c>
      <c r="H1411" s="43">
        <v>44155</v>
      </c>
      <c r="I1411" s="97" t="s">
        <v>128</v>
      </c>
      <c r="J1411" s="97"/>
      <c r="K1411" s="97"/>
      <c r="L1411" s="96" t="s">
        <v>298</v>
      </c>
      <c r="M1411" s="124" t="s">
        <v>299</v>
      </c>
      <c r="N1411" s="96" t="s">
        <v>299</v>
      </c>
      <c r="O1411" s="124" t="s">
        <v>11126</v>
      </c>
      <c r="P1411" s="64" t="str">
        <f>VLOOKUP(N1411,Entries!J:K,2,FALSE)</f>
        <v>NEW ZEALAND</v>
      </c>
      <c r="Q1411" s="123" t="s">
        <v>5431</v>
      </c>
      <c r="R1411" s="30" t="s">
        <v>5431</v>
      </c>
      <c r="S1411" s="96" t="s">
        <v>156</v>
      </c>
      <c r="T1411" s="124" t="s">
        <v>157</v>
      </c>
      <c r="U1411" s="125" t="s">
        <v>159</v>
      </c>
      <c r="V1411" s="31" t="s">
        <v>159</v>
      </c>
      <c r="W1411" s="64">
        <f>IF(VLOOKUP(R1411,Entries!N:P,3,FALSE)=V1411,1,VLOOKUP(R1411,Entries!N:P,3,FALSE))</f>
        <v>1</v>
      </c>
      <c r="X1411" s="124"/>
      <c r="Y1411" s="124"/>
      <c r="Z1411" s="96"/>
      <c r="AA1411" s="96"/>
      <c r="AB1411" s="96"/>
      <c r="AC1411" s="96" t="s">
        <v>93</v>
      </c>
      <c r="AD1411" s="96" t="s">
        <v>378</v>
      </c>
      <c r="AE1411" s="96" t="s">
        <v>263</v>
      </c>
      <c r="AF1411" s="96" t="s">
        <v>263</v>
      </c>
      <c r="AG1411" s="96" t="s">
        <v>11135</v>
      </c>
      <c r="AH1411" s="96" t="s">
        <v>11084</v>
      </c>
      <c r="AI1411" s="96"/>
      <c r="AJ1411" s="19">
        <v>1</v>
      </c>
      <c r="AK1411" s="96" t="s">
        <v>118</v>
      </c>
      <c r="AL1411" s="96"/>
      <c r="AM1411" s="31"/>
      <c r="AN1411" s="30" t="s">
        <v>96</v>
      </c>
      <c r="AO1411" s="96" t="s">
        <v>97</v>
      </c>
      <c r="AP1411" s="31" t="s">
        <v>97</v>
      </c>
      <c r="AQ1411">
        <v>21104.57426786</v>
      </c>
      <c r="AR1411" t="s">
        <v>13578</v>
      </c>
      <c r="AS1411" t="s">
        <v>11225</v>
      </c>
      <c r="AT1411" t="s">
        <v>13579</v>
      </c>
      <c r="AU1411">
        <v>97.380600000000001</v>
      </c>
      <c r="AV1411" s="96">
        <v>1.6996117439733334</v>
      </c>
      <c r="AW1411">
        <v>242.19149999999999</v>
      </c>
      <c r="AX1411" s="96">
        <v>4.2270382159333328</v>
      </c>
      <c r="AY1411">
        <v>1.5399000000000001E-3</v>
      </c>
      <c r="AZ1411">
        <v>154.69730000000001</v>
      </c>
      <c r="BA1411" s="96">
        <v>2.6999766672311116</v>
      </c>
      <c r="BB1411">
        <v>205.50319999999999</v>
      </c>
      <c r="BC1411" s="96">
        <v>3.5867067171911109</v>
      </c>
      <c r="BD1411">
        <v>15.21866464</v>
      </c>
      <c r="BE1411" s="96">
        <f t="shared" ref="BE1411:BE1474" si="184">(((((24*60*60/BD1411)^2)*3.986004418*(10^(14)))/(4*3.141592*3.141592))^(1/3))/1000</f>
        <v>6878.3489348890898</v>
      </c>
      <c r="BF1411" s="96">
        <f t="shared" ref="BF1411:BF1474" si="185">$BE1411*(1+$AY1411)-6371</f>
        <v>517.94090441392564</v>
      </c>
      <c r="BG1411" s="96">
        <f t="shared" ref="BG1411:BG1474" si="186">$BE1411*(1-$AY1411)-6371</f>
        <v>496.75696536425403</v>
      </c>
      <c r="BH1411">
        <v>6884.7491914311113</v>
      </c>
      <c r="BI1411">
        <v>1.96281290299104E-3</v>
      </c>
      <c r="BJ1411">
        <v>1.6995230756084561</v>
      </c>
      <c r="BK1411">
        <v>4.2270390917729248</v>
      </c>
      <c r="BL1411">
        <v>2.0539790789625481</v>
      </c>
      <c r="BM1411">
        <v>4.2327047589259514</v>
      </c>
      <c r="BN1411">
        <v>1.699612145556981</v>
      </c>
      <c r="BO1411">
        <v>4.2270390964434794</v>
      </c>
      <c r="BP1411">
        <v>2.360336619374613E-3</v>
      </c>
      <c r="BQ1411">
        <v>2.0539790789625481</v>
      </c>
      <c r="BR1411">
        <v>6875.3137242546827</v>
      </c>
      <c r="BS1411" s="96">
        <v>520.54177900772902</v>
      </c>
      <c r="BT1411" s="96">
        <v>488.08566950163549</v>
      </c>
      <c r="BU1411">
        <v>4.2327047589259514</v>
      </c>
      <c r="BV1411" s="65" t="str">
        <f t="shared" si="181"/>
        <v>no propulsion</v>
      </c>
      <c r="BW1411" s="30" t="s">
        <v>5433</v>
      </c>
      <c r="BX1411" s="96">
        <v>0.1</v>
      </c>
      <c r="BY1411" s="96">
        <v>2.5000000000000001E-2</v>
      </c>
      <c r="BZ1411" s="96">
        <v>0.9</v>
      </c>
      <c r="CA1411" s="96">
        <v>9.0999999999999998E-2</v>
      </c>
      <c r="CB1411" s="96">
        <v>2.5000000000000001E-3</v>
      </c>
      <c r="CC1411" s="96">
        <v>3.7499999999999999E-2</v>
      </c>
      <c r="CD1411" s="96">
        <v>2.5000000000000001E-2</v>
      </c>
      <c r="CE1411" s="96">
        <v>0.1</v>
      </c>
      <c r="CF1411" s="31">
        <v>0.9</v>
      </c>
      <c r="CG1411" s="30">
        <v>0.28399999999999997</v>
      </c>
      <c r="CH1411" s="96">
        <v>0.28399999999999997</v>
      </c>
      <c r="CI1411" s="96">
        <v>0.28399999999999997</v>
      </c>
      <c r="CJ1411" s="98">
        <f>Population!$CG1411-Population!$CI1411</f>
        <v>0</v>
      </c>
      <c r="CK1411" s="120">
        <f>_xlfn.DAYS(Entries!$AY$2,Population!H1411)</f>
        <v>139</v>
      </c>
      <c r="CL1411" s="120">
        <f t="shared" si="182"/>
        <v>365</v>
      </c>
      <c r="CM1411" s="122">
        <f>Entries!$AY$5</f>
        <v>0.15</v>
      </c>
      <c r="CN1411" s="122">
        <f t="shared" si="177"/>
        <v>0</v>
      </c>
      <c r="CO1411" s="121" t="str">
        <f t="shared" si="183"/>
        <v>-</v>
      </c>
      <c r="CP1411" s="30" t="s">
        <v>103</v>
      </c>
      <c r="CQ1411" s="96">
        <v>0</v>
      </c>
      <c r="CR1411" s="96" t="s">
        <v>95</v>
      </c>
      <c r="CS1411" s="96"/>
      <c r="CT1411" s="31"/>
      <c r="CU1411" s="30" t="s">
        <v>5434</v>
      </c>
      <c r="CV1411" s="96" t="s">
        <v>5431</v>
      </c>
      <c r="CW1411" s="96" t="s">
        <v>157</v>
      </c>
      <c r="CX1411" s="96" t="s">
        <v>5435</v>
      </c>
      <c r="CY1411" s="96" t="s">
        <v>107</v>
      </c>
      <c r="CZ1411" s="96" t="s">
        <v>108</v>
      </c>
      <c r="DA1411" s="31"/>
      <c r="DB1411" s="17" t="s">
        <v>15462</v>
      </c>
      <c r="DC1411" s="17" t="s">
        <v>15500</v>
      </c>
      <c r="DD1411" s="17" t="s">
        <v>15500</v>
      </c>
      <c r="DE1411" s="17" t="s">
        <v>15500</v>
      </c>
      <c r="DF1411" s="17" t="s">
        <v>15500</v>
      </c>
      <c r="DG1411" s="23" t="s">
        <v>11171</v>
      </c>
      <c r="DH1411" s="145"/>
    </row>
    <row r="1412" spans="1:112" s="17" customFormat="1" x14ac:dyDescent="0.25">
      <c r="A1412" s="32" t="s">
        <v>5501</v>
      </c>
      <c r="B1412" s="98">
        <v>0</v>
      </c>
      <c r="C1412" s="64" t="s">
        <v>15461</v>
      </c>
      <c r="D1412" s="98" t="s">
        <v>5429</v>
      </c>
      <c r="E1412" s="98">
        <v>46958</v>
      </c>
      <c r="F1412" s="98" t="s">
        <v>5502</v>
      </c>
      <c r="G1412" s="33">
        <v>65434</v>
      </c>
      <c r="H1412" s="44">
        <v>44155</v>
      </c>
      <c r="I1412" s="99" t="s">
        <v>128</v>
      </c>
      <c r="J1412" s="99"/>
      <c r="K1412" s="99"/>
      <c r="L1412" s="98" t="s">
        <v>298</v>
      </c>
      <c r="M1412" t="s">
        <v>299</v>
      </c>
      <c r="N1412" s="98" t="s">
        <v>299</v>
      </c>
      <c r="O1412" t="s">
        <v>11126</v>
      </c>
      <c r="P1412" s="96" t="str">
        <f>VLOOKUP(N1412,Entries!J:K,2,FALSE)</f>
        <v>NEW ZEALAND</v>
      </c>
      <c r="Q1412" s="38" t="s">
        <v>5431</v>
      </c>
      <c r="R1412" s="32" t="s">
        <v>5431</v>
      </c>
      <c r="S1412" s="98" t="s">
        <v>156</v>
      </c>
      <c r="T1412" t="s">
        <v>157</v>
      </c>
      <c r="U1412" s="39" t="s">
        <v>159</v>
      </c>
      <c r="V1412" s="33" t="s">
        <v>159</v>
      </c>
      <c r="W1412" s="64">
        <f>IF(VLOOKUP(R1412,Entries!N:P,3,FALSE)=V1412,1,VLOOKUP(R1412,Entries!N:P,3,FALSE))</f>
        <v>1</v>
      </c>
      <c r="X1412"/>
      <c r="Y1412"/>
      <c r="Z1412" s="98"/>
      <c r="AA1412" s="98"/>
      <c r="AB1412" s="98"/>
      <c r="AC1412" s="98" t="s">
        <v>93</v>
      </c>
      <c r="AD1412" s="98" t="s">
        <v>378</v>
      </c>
      <c r="AE1412" s="98" t="s">
        <v>263</v>
      </c>
      <c r="AF1412" s="98" t="s">
        <v>263</v>
      </c>
      <c r="AG1412" s="98" t="s">
        <v>11135</v>
      </c>
      <c r="AH1412" s="98" t="s">
        <v>11084</v>
      </c>
      <c r="AI1412" s="98"/>
      <c r="AJ1412" s="19">
        <v>3</v>
      </c>
      <c r="AK1412" s="98" t="s">
        <v>118</v>
      </c>
      <c r="AL1412" s="98"/>
      <c r="AM1412" s="33"/>
      <c r="AN1412" s="32" t="s">
        <v>96</v>
      </c>
      <c r="AO1412" s="98" t="s">
        <v>97</v>
      </c>
      <c r="AP1412" s="33" t="s">
        <v>97</v>
      </c>
      <c r="AQ1412">
        <v>21104.447550320001</v>
      </c>
      <c r="AR1412" t="s">
        <v>13580</v>
      </c>
      <c r="AS1412" t="s">
        <v>11225</v>
      </c>
      <c r="AT1412" t="s">
        <v>13581</v>
      </c>
      <c r="AU1412">
        <v>97.382400000000004</v>
      </c>
      <c r="AV1412" s="98">
        <v>1.6996431598933333</v>
      </c>
      <c r="AW1412">
        <v>242.23</v>
      </c>
      <c r="AX1412" s="98">
        <v>4.2277101675555562</v>
      </c>
      <c r="AY1412">
        <v>1.6398000000000001E-3</v>
      </c>
      <c r="AZ1412">
        <v>147.04589999999999</v>
      </c>
      <c r="BA1412" s="98">
        <v>2.5664345726266666</v>
      </c>
      <c r="BB1412">
        <v>213.1798</v>
      </c>
      <c r="BC1412" s="98">
        <v>3.7206886346755557</v>
      </c>
      <c r="BD1412">
        <v>15.2253674</v>
      </c>
      <c r="BE1412" s="96">
        <f t="shared" si="184"/>
        <v>6876.3300539724551</v>
      </c>
      <c r="BF1412" s="96">
        <f t="shared" si="185"/>
        <v>516.60585999495925</v>
      </c>
      <c r="BG1412" s="96">
        <f t="shared" si="186"/>
        <v>494.05424794995088</v>
      </c>
      <c r="BH1412">
        <v>6882.7324147354648</v>
      </c>
      <c r="BI1412">
        <v>2.166122688790492E-3</v>
      </c>
      <c r="BJ1412">
        <v>1.699554417822049</v>
      </c>
      <c r="BK1412">
        <v>4.2277110487115781</v>
      </c>
      <c r="BL1412">
        <v>1.996951143897052</v>
      </c>
      <c r="BM1412">
        <v>4.290172635067508</v>
      </c>
      <c r="BN1412">
        <v>1.6996435616157379</v>
      </c>
      <c r="BO1412">
        <v>4.2277110483557054</v>
      </c>
      <c r="BP1412">
        <v>2.5225780511691858E-3</v>
      </c>
      <c r="BQ1412">
        <v>1.996951143897052</v>
      </c>
      <c r="BR1412">
        <v>6873.2940266649221</v>
      </c>
      <c r="BS1412" s="96">
        <v>519.63244731582017</v>
      </c>
      <c r="BT1412" s="96">
        <v>484.95560601402485</v>
      </c>
      <c r="BU1412">
        <v>4.290172635067508</v>
      </c>
      <c r="BV1412" s="60" t="str">
        <f t="shared" si="181"/>
        <v>no propulsion</v>
      </c>
      <c r="BW1412" s="32" t="s">
        <v>5433</v>
      </c>
      <c r="BX1412" s="98">
        <v>0.1</v>
      </c>
      <c r="BY1412" s="98">
        <v>2.5000000000000001E-2</v>
      </c>
      <c r="BZ1412" s="98">
        <v>0.9</v>
      </c>
      <c r="CA1412" s="98">
        <v>9.0999999999999998E-2</v>
      </c>
      <c r="CB1412" s="98">
        <v>2.5000000000000001E-3</v>
      </c>
      <c r="CC1412" s="98">
        <v>3.7499999999999999E-2</v>
      </c>
      <c r="CD1412" s="98">
        <v>2.5000000000000001E-2</v>
      </c>
      <c r="CE1412" s="98">
        <v>0.1</v>
      </c>
      <c r="CF1412" s="33">
        <v>0.9</v>
      </c>
      <c r="CG1412" s="32">
        <v>0.28399999999999997</v>
      </c>
      <c r="CH1412" s="98">
        <v>0.28399999999999997</v>
      </c>
      <c r="CI1412" s="98">
        <v>0.28399999999999997</v>
      </c>
      <c r="CJ1412" s="96">
        <f>Population!$CG1412-Population!$CI1412</f>
        <v>0</v>
      </c>
      <c r="CK1412" s="118">
        <f>_xlfn.DAYS(Entries!$AY$2,Population!H1412)</f>
        <v>139</v>
      </c>
      <c r="CL1412" s="118">
        <f t="shared" si="182"/>
        <v>1095</v>
      </c>
      <c r="CM1412" s="117">
        <f>Entries!$AY$5</f>
        <v>0.15</v>
      </c>
      <c r="CN1412" s="117">
        <f t="shared" si="177"/>
        <v>0</v>
      </c>
      <c r="CO1412" s="119" t="str">
        <f t="shared" si="183"/>
        <v>-</v>
      </c>
      <c r="CP1412" s="32" t="s">
        <v>103</v>
      </c>
      <c r="CQ1412" s="98">
        <v>0</v>
      </c>
      <c r="CR1412" s="98" t="s">
        <v>95</v>
      </c>
      <c r="CS1412" s="98"/>
      <c r="CT1412" s="33"/>
      <c r="CU1412" s="32" t="s">
        <v>5434</v>
      </c>
      <c r="CV1412" s="98" t="s">
        <v>5431</v>
      </c>
      <c r="CW1412" s="98" t="s">
        <v>157</v>
      </c>
      <c r="CX1412" s="98" t="s">
        <v>5435</v>
      </c>
      <c r="CY1412" s="98" t="s">
        <v>107</v>
      </c>
      <c r="CZ1412" s="98" t="s">
        <v>108</v>
      </c>
      <c r="DA1412" s="33"/>
      <c r="DB1412" s="17" t="s">
        <v>15462</v>
      </c>
      <c r="DC1412" s="17" t="s">
        <v>15500</v>
      </c>
      <c r="DD1412" s="17" t="s">
        <v>15500</v>
      </c>
      <c r="DE1412" s="17" t="s">
        <v>15500</v>
      </c>
      <c r="DF1412" s="17" t="s">
        <v>15500</v>
      </c>
      <c r="DG1412" s="23" t="s">
        <v>11171</v>
      </c>
      <c r="DH1412" s="145"/>
    </row>
    <row r="1413" spans="1:112" s="17" customFormat="1" x14ac:dyDescent="0.25">
      <c r="A1413" s="30" t="s">
        <v>5504</v>
      </c>
      <c r="B1413" s="96">
        <v>0</v>
      </c>
      <c r="C1413" s="152" t="s">
        <v>15461</v>
      </c>
      <c r="D1413" s="96" t="s">
        <v>5429</v>
      </c>
      <c r="E1413" s="96">
        <v>46959</v>
      </c>
      <c r="F1413" s="96" t="s">
        <v>5505</v>
      </c>
      <c r="G1413" s="31">
        <v>65435</v>
      </c>
      <c r="H1413" s="43">
        <v>44155</v>
      </c>
      <c r="I1413" s="97" t="s">
        <v>128</v>
      </c>
      <c r="J1413" s="97"/>
      <c r="K1413" s="97"/>
      <c r="L1413" s="96" t="s">
        <v>298</v>
      </c>
      <c r="M1413" s="124" t="s">
        <v>299</v>
      </c>
      <c r="N1413" s="96" t="s">
        <v>299</v>
      </c>
      <c r="O1413" s="124" t="s">
        <v>11126</v>
      </c>
      <c r="P1413" s="64" t="str">
        <f>VLOOKUP(N1413,Entries!J:K,2,FALSE)</f>
        <v>NEW ZEALAND</v>
      </c>
      <c r="Q1413" s="123" t="s">
        <v>5431</v>
      </c>
      <c r="R1413" s="30" t="s">
        <v>5431</v>
      </c>
      <c r="S1413" s="96" t="s">
        <v>156</v>
      </c>
      <c r="T1413" s="124" t="s">
        <v>157</v>
      </c>
      <c r="U1413" s="125" t="s">
        <v>159</v>
      </c>
      <c r="V1413" s="31" t="s">
        <v>159</v>
      </c>
      <c r="W1413" s="64">
        <f>IF(VLOOKUP(R1413,Entries!N:P,3,FALSE)=V1413,1,VLOOKUP(R1413,Entries!N:P,3,FALSE))</f>
        <v>1</v>
      </c>
      <c r="X1413" s="124"/>
      <c r="Y1413" s="124"/>
      <c r="Z1413" s="96"/>
      <c r="AA1413" s="96"/>
      <c r="AB1413" s="96"/>
      <c r="AC1413" s="96" t="s">
        <v>93</v>
      </c>
      <c r="AD1413" s="96" t="s">
        <v>378</v>
      </c>
      <c r="AE1413" s="96" t="s">
        <v>263</v>
      </c>
      <c r="AF1413" s="96" t="s">
        <v>263</v>
      </c>
      <c r="AG1413" s="96" t="s">
        <v>11135</v>
      </c>
      <c r="AH1413" s="96" t="s">
        <v>11084</v>
      </c>
      <c r="AI1413" s="96"/>
      <c r="AJ1413" s="19">
        <v>4</v>
      </c>
      <c r="AK1413" s="96" t="s">
        <v>118</v>
      </c>
      <c r="AL1413" s="96"/>
      <c r="AM1413" s="31"/>
      <c r="AN1413" s="30" t="s">
        <v>96</v>
      </c>
      <c r="AO1413" s="96" t="s">
        <v>97</v>
      </c>
      <c r="AP1413" s="31" t="s">
        <v>97</v>
      </c>
      <c r="AQ1413">
        <v>21104.597039200002</v>
      </c>
      <c r="AR1413" t="s">
        <v>13582</v>
      </c>
      <c r="AS1413" t="s">
        <v>11225</v>
      </c>
      <c r="AT1413" t="s">
        <v>13583</v>
      </c>
      <c r="AU1413">
        <v>97.383399999999995</v>
      </c>
      <c r="AV1413" s="96">
        <v>1.6996606131822223</v>
      </c>
      <c r="AW1413">
        <v>242.35480000000001</v>
      </c>
      <c r="AX1413" s="96">
        <v>4.2298883380088892</v>
      </c>
      <c r="AY1413">
        <v>1.6831999999999999E-3</v>
      </c>
      <c r="AZ1413">
        <v>145.74170000000001</v>
      </c>
      <c r="BA1413" s="96">
        <v>2.543671993257778</v>
      </c>
      <c r="BB1413">
        <v>214.4897</v>
      </c>
      <c r="BC1413" s="96">
        <v>3.7435506977911115</v>
      </c>
      <c r="BD1413">
        <v>15.22141433</v>
      </c>
      <c r="BE1413" s="96">
        <f t="shared" si="184"/>
        <v>6877.520545080054</v>
      </c>
      <c r="BF1413" s="96">
        <f t="shared" si="185"/>
        <v>518.0967876615332</v>
      </c>
      <c r="BG1413" s="96">
        <f t="shared" si="186"/>
        <v>494.94430249857487</v>
      </c>
      <c r="BH1413">
        <v>6883.9216117245933</v>
      </c>
      <c r="BI1413">
        <v>2.2229020683376369E-3</v>
      </c>
      <c r="BJ1413">
        <v>1.6995718901419761</v>
      </c>
      <c r="BK1413">
        <v>4.2298892216519413</v>
      </c>
      <c r="BL1413">
        <v>1.9929624427382591</v>
      </c>
      <c r="BM1413">
        <v>4.2942608108176019</v>
      </c>
      <c r="BN1413">
        <v>1.699661014886473</v>
      </c>
      <c r="BO1413">
        <v>4.2298892192851802</v>
      </c>
      <c r="BP1413">
        <v>2.5732284852666471E-3</v>
      </c>
      <c r="BQ1413">
        <v>1.9929624427382591</v>
      </c>
      <c r="BR1413">
        <v>6874.485089950791</v>
      </c>
      <c r="BS1413" s="96">
        <v>521.17471080579344</v>
      </c>
      <c r="BT1413" s="96">
        <v>485.79546909578858</v>
      </c>
      <c r="BU1413">
        <v>4.2942608108176019</v>
      </c>
      <c r="BV1413" s="65" t="str">
        <f t="shared" si="181"/>
        <v>no propulsion</v>
      </c>
      <c r="BW1413" s="30" t="s">
        <v>5433</v>
      </c>
      <c r="BX1413" s="96">
        <v>0.1</v>
      </c>
      <c r="BY1413" s="96">
        <v>2.5000000000000001E-2</v>
      </c>
      <c r="BZ1413" s="96">
        <v>0.9</v>
      </c>
      <c r="CA1413" s="96">
        <v>9.0999999999999998E-2</v>
      </c>
      <c r="CB1413" s="96">
        <v>2.5000000000000001E-3</v>
      </c>
      <c r="CC1413" s="96">
        <v>3.7499999999999999E-2</v>
      </c>
      <c r="CD1413" s="96">
        <v>2.5000000000000001E-2</v>
      </c>
      <c r="CE1413" s="96">
        <v>0.1</v>
      </c>
      <c r="CF1413" s="31">
        <v>0.9</v>
      </c>
      <c r="CG1413" s="30">
        <v>0.28399999999999997</v>
      </c>
      <c r="CH1413" s="96">
        <v>0.28399999999999997</v>
      </c>
      <c r="CI1413" s="96">
        <v>0.28399999999999997</v>
      </c>
      <c r="CJ1413" s="98">
        <f>Population!$CG1413-Population!$CI1413</f>
        <v>0</v>
      </c>
      <c r="CK1413" s="120">
        <f>_xlfn.DAYS(Entries!$AY$2,Population!H1413)</f>
        <v>139</v>
      </c>
      <c r="CL1413" s="120">
        <f t="shared" si="182"/>
        <v>1460</v>
      </c>
      <c r="CM1413" s="122">
        <f>Entries!$AY$5</f>
        <v>0.15</v>
      </c>
      <c r="CN1413" s="122">
        <f t="shared" si="177"/>
        <v>0</v>
      </c>
      <c r="CO1413" s="121" t="str">
        <f t="shared" si="183"/>
        <v>-</v>
      </c>
      <c r="CP1413" s="30" t="s">
        <v>103</v>
      </c>
      <c r="CQ1413" s="96">
        <v>0</v>
      </c>
      <c r="CR1413" s="96" t="s">
        <v>95</v>
      </c>
      <c r="CS1413" s="96"/>
      <c r="CT1413" s="31"/>
      <c r="CU1413" s="30" t="s">
        <v>5434</v>
      </c>
      <c r="CV1413" s="96" t="s">
        <v>5507</v>
      </c>
      <c r="CW1413" s="96" t="s">
        <v>299</v>
      </c>
      <c r="CX1413" s="96" t="s">
        <v>5435</v>
      </c>
      <c r="CY1413" s="96" t="s">
        <v>107</v>
      </c>
      <c r="CZ1413" s="96" t="s">
        <v>108</v>
      </c>
      <c r="DA1413" s="31"/>
      <c r="DB1413" s="17" t="s">
        <v>15462</v>
      </c>
      <c r="DC1413" s="17" t="s">
        <v>15500</v>
      </c>
      <c r="DD1413" s="17" t="s">
        <v>15500</v>
      </c>
      <c r="DE1413" s="17" t="s">
        <v>15500</v>
      </c>
      <c r="DF1413" s="17" t="s">
        <v>15500</v>
      </c>
      <c r="DG1413" s="23" t="s">
        <v>11171</v>
      </c>
      <c r="DH1413" s="145"/>
    </row>
    <row r="1414" spans="1:112" s="17" customFormat="1" x14ac:dyDescent="0.25">
      <c r="A1414" s="32" t="s">
        <v>5508</v>
      </c>
      <c r="B1414" s="98">
        <v>0</v>
      </c>
      <c r="C1414" s="64" t="s">
        <v>15461</v>
      </c>
      <c r="D1414" s="98" t="s">
        <v>5429</v>
      </c>
      <c r="E1414" s="98">
        <v>46957</v>
      </c>
      <c r="F1414" s="98" t="s">
        <v>5509</v>
      </c>
      <c r="G1414" s="33">
        <v>65411</v>
      </c>
      <c r="H1414" s="44">
        <v>44155</v>
      </c>
      <c r="I1414" s="99" t="s">
        <v>128</v>
      </c>
      <c r="J1414" s="99"/>
      <c r="K1414" s="99"/>
      <c r="L1414" s="98" t="s">
        <v>298</v>
      </c>
      <c r="M1414" t="s">
        <v>299</v>
      </c>
      <c r="N1414" s="98" t="s">
        <v>299</v>
      </c>
      <c r="O1414" t="s">
        <v>11126</v>
      </c>
      <c r="P1414" s="96" t="str">
        <f>VLOOKUP(N1414,Entries!J:K,2,FALSE)</f>
        <v>NEW ZEALAND</v>
      </c>
      <c r="Q1414" s="38" t="s">
        <v>5431</v>
      </c>
      <c r="R1414" s="32" t="s">
        <v>5431</v>
      </c>
      <c r="S1414" s="98" t="s">
        <v>156</v>
      </c>
      <c r="T1414" t="s">
        <v>157</v>
      </c>
      <c r="U1414" s="39" t="s">
        <v>159</v>
      </c>
      <c r="V1414" s="33" t="s">
        <v>159</v>
      </c>
      <c r="W1414" s="64">
        <f>IF(VLOOKUP(R1414,Entries!N:P,3,FALSE)=V1414,1,VLOOKUP(R1414,Entries!N:P,3,FALSE))</f>
        <v>1</v>
      </c>
      <c r="X1414"/>
      <c r="Y1414"/>
      <c r="Z1414" s="98"/>
      <c r="AA1414" s="98"/>
      <c r="AB1414" s="98"/>
      <c r="AC1414" s="98" t="s">
        <v>93</v>
      </c>
      <c r="AD1414" s="98" t="s">
        <v>378</v>
      </c>
      <c r="AE1414" s="98" t="s">
        <v>263</v>
      </c>
      <c r="AF1414" s="98" t="s">
        <v>263</v>
      </c>
      <c r="AG1414" s="98" t="s">
        <v>11135</v>
      </c>
      <c r="AH1414" s="98" t="s">
        <v>11084</v>
      </c>
      <c r="AI1414" s="98"/>
      <c r="AJ1414" s="19">
        <v>1</v>
      </c>
      <c r="AK1414" s="98" t="s">
        <v>118</v>
      </c>
      <c r="AL1414" s="98"/>
      <c r="AM1414" s="33"/>
      <c r="AN1414" s="32" t="s">
        <v>96</v>
      </c>
      <c r="AO1414" s="98" t="s">
        <v>97</v>
      </c>
      <c r="AP1414" s="33" t="s">
        <v>97</v>
      </c>
      <c r="AQ1414">
        <v>21104.33711869</v>
      </c>
      <c r="AR1414" t="s">
        <v>11965</v>
      </c>
      <c r="AS1414" t="s">
        <v>11225</v>
      </c>
      <c r="AT1414" t="s">
        <v>13584</v>
      </c>
      <c r="AU1414">
        <v>97.383600000000001</v>
      </c>
      <c r="AV1414" s="98">
        <v>1.6996641038400002</v>
      </c>
      <c r="AW1414">
        <v>242.0909</v>
      </c>
      <c r="AX1414" s="98">
        <v>4.2252824150711117</v>
      </c>
      <c r="AY1414">
        <v>1.6900000000000001E-3</v>
      </c>
      <c r="AZ1414">
        <v>146.44990000000001</v>
      </c>
      <c r="BA1414" s="98">
        <v>2.5560324124488893</v>
      </c>
      <c r="BB1414">
        <v>213.78120000000001</v>
      </c>
      <c r="BC1414" s="98">
        <v>3.7311850426133337</v>
      </c>
      <c r="BD1414">
        <v>15.220805840000001</v>
      </c>
      <c r="BE1414" s="96">
        <f t="shared" si="184"/>
        <v>6877.7038413144892</v>
      </c>
      <c r="BF1414" s="96">
        <f t="shared" si="185"/>
        <v>518.32716080631053</v>
      </c>
      <c r="BG1414" s="96">
        <f t="shared" si="186"/>
        <v>495.08052182266783</v>
      </c>
      <c r="BH1414">
        <v>6884.1045201851384</v>
      </c>
      <c r="BI1414">
        <v>2.2177690305315101E-3</v>
      </c>
      <c r="BJ1414">
        <v>1.699575383194718</v>
      </c>
      <c r="BK1414">
        <v>4.2252832938520051</v>
      </c>
      <c r="BL1414">
        <v>2.0025824957529341</v>
      </c>
      <c r="BM1414">
        <v>4.284635532158946</v>
      </c>
      <c r="BN1414">
        <v>1.699664505530732</v>
      </c>
      <c r="BO1414">
        <v>4.2252832953858972</v>
      </c>
      <c r="BP1414">
        <v>2.5726518673131631E-3</v>
      </c>
      <c r="BQ1414">
        <v>2.0025824957529341</v>
      </c>
      <c r="BR1414">
        <v>6874.6684765727696</v>
      </c>
      <c r="BS1414" s="96">
        <v>521.35460526618408</v>
      </c>
      <c r="BT1414" s="96">
        <v>485.98234787935598</v>
      </c>
      <c r="BU1414">
        <v>4.284635532158946</v>
      </c>
      <c r="BV1414" s="60" t="str">
        <f t="shared" si="181"/>
        <v>no propulsion</v>
      </c>
      <c r="BW1414" s="32" t="s">
        <v>5433</v>
      </c>
      <c r="BX1414" s="98">
        <v>0.1</v>
      </c>
      <c r="BY1414" s="98">
        <v>2.5000000000000001E-2</v>
      </c>
      <c r="BZ1414" s="98">
        <v>0.9</v>
      </c>
      <c r="CA1414" s="98">
        <v>9.0999999999999998E-2</v>
      </c>
      <c r="CB1414" s="98">
        <v>2.5000000000000001E-3</v>
      </c>
      <c r="CC1414" s="98">
        <v>3.7499999999999999E-2</v>
      </c>
      <c r="CD1414" s="98">
        <v>2.5000000000000001E-2</v>
      </c>
      <c r="CE1414" s="98">
        <v>0.1</v>
      </c>
      <c r="CF1414" s="33">
        <v>0.9</v>
      </c>
      <c r="CG1414" s="32">
        <v>0.28399999999999997</v>
      </c>
      <c r="CH1414" s="98">
        <v>0.28399999999999997</v>
      </c>
      <c r="CI1414" s="98">
        <v>0.28399999999999997</v>
      </c>
      <c r="CJ1414" s="96">
        <f>Population!$CG1414-Population!$CI1414</f>
        <v>0</v>
      </c>
      <c r="CK1414" s="118">
        <f>_xlfn.DAYS(Entries!$AY$2,Population!H1414)</f>
        <v>139</v>
      </c>
      <c r="CL1414" s="118">
        <f t="shared" si="182"/>
        <v>365</v>
      </c>
      <c r="CM1414" s="117">
        <f>Entries!$AY$5</f>
        <v>0.15</v>
      </c>
      <c r="CN1414" s="117">
        <f t="shared" si="177"/>
        <v>0</v>
      </c>
      <c r="CO1414" s="119" t="str">
        <f t="shared" si="183"/>
        <v>-</v>
      </c>
      <c r="CP1414" s="32" t="s">
        <v>103</v>
      </c>
      <c r="CQ1414" s="98">
        <v>0</v>
      </c>
      <c r="CR1414" s="98" t="s">
        <v>95</v>
      </c>
      <c r="CS1414" s="98"/>
      <c r="CT1414" s="33"/>
      <c r="CU1414" s="32" t="s">
        <v>5434</v>
      </c>
      <c r="CV1414" s="98" t="s">
        <v>5507</v>
      </c>
      <c r="CW1414" s="98" t="s">
        <v>299</v>
      </c>
      <c r="CX1414" s="98" t="s">
        <v>5435</v>
      </c>
      <c r="CY1414" s="98" t="s">
        <v>107</v>
      </c>
      <c r="CZ1414" s="98" t="s">
        <v>108</v>
      </c>
      <c r="DA1414" s="33"/>
      <c r="DB1414" s="17" t="s">
        <v>15462</v>
      </c>
      <c r="DC1414" s="17" t="s">
        <v>15500</v>
      </c>
      <c r="DD1414" s="17" t="s">
        <v>15500</v>
      </c>
      <c r="DE1414" s="17" t="s">
        <v>15500</v>
      </c>
      <c r="DF1414" s="17" t="s">
        <v>15500</v>
      </c>
      <c r="DG1414" s="23" t="s">
        <v>11171</v>
      </c>
      <c r="DH1414" s="145"/>
    </row>
    <row r="1415" spans="1:112" s="17" customFormat="1" x14ac:dyDescent="0.25">
      <c r="A1415" s="30" t="s">
        <v>5511</v>
      </c>
      <c r="B1415" s="15">
        <v>0</v>
      </c>
      <c r="C1415" s="152" t="s">
        <v>15461</v>
      </c>
      <c r="D1415" s="15" t="s">
        <v>5429</v>
      </c>
      <c r="E1415" s="15">
        <v>46938</v>
      </c>
      <c r="F1415" s="15" t="s">
        <v>5512</v>
      </c>
      <c r="G1415" s="31">
        <v>65242</v>
      </c>
      <c r="H1415" s="43">
        <v>44155</v>
      </c>
      <c r="I1415" s="97" t="s">
        <v>128</v>
      </c>
      <c r="J1415" s="97"/>
      <c r="K1415" s="97"/>
      <c r="L1415" s="15" t="s">
        <v>298</v>
      </c>
      <c r="M1415" s="124" t="s">
        <v>299</v>
      </c>
      <c r="N1415" s="15" t="s">
        <v>299</v>
      </c>
      <c r="O1415" s="124" t="s">
        <v>11126</v>
      </c>
      <c r="P1415" s="64" t="str">
        <f>VLOOKUP(N1415,Entries!J:K,2,FALSE)</f>
        <v>NEW ZEALAND</v>
      </c>
      <c r="Q1415" s="123" t="s">
        <v>5431</v>
      </c>
      <c r="R1415" s="30" t="s">
        <v>5431</v>
      </c>
      <c r="S1415" s="15" t="s">
        <v>156</v>
      </c>
      <c r="T1415" s="124" t="s">
        <v>157</v>
      </c>
      <c r="U1415" s="125" t="s">
        <v>159</v>
      </c>
      <c r="V1415" s="31" t="s">
        <v>159</v>
      </c>
      <c r="W1415" s="64">
        <f>IF(VLOOKUP(R1415,Entries!N:P,3,FALSE)=V1415,1,VLOOKUP(R1415,Entries!N:P,3,FALSE))</f>
        <v>1</v>
      </c>
      <c r="X1415" s="124"/>
      <c r="Y1415" s="124"/>
      <c r="Z1415" s="15"/>
      <c r="AA1415" s="15"/>
      <c r="AB1415" s="96"/>
      <c r="AC1415" s="15" t="s">
        <v>93</v>
      </c>
      <c r="AD1415" s="15" t="s">
        <v>378</v>
      </c>
      <c r="AE1415" s="15" t="s">
        <v>263</v>
      </c>
      <c r="AF1415" s="96" t="s">
        <v>263</v>
      </c>
      <c r="AG1415" s="96" t="s">
        <v>11135</v>
      </c>
      <c r="AH1415" s="96" t="s">
        <v>11084</v>
      </c>
      <c r="AI1415" s="15"/>
      <c r="AJ1415" s="19">
        <v>1</v>
      </c>
      <c r="AK1415" s="15" t="s">
        <v>118</v>
      </c>
      <c r="AL1415" s="15"/>
      <c r="AM1415" s="31"/>
      <c r="AN1415" s="30" t="s">
        <v>96</v>
      </c>
      <c r="AO1415" s="15" t="s">
        <v>97</v>
      </c>
      <c r="AP1415" s="31" t="s">
        <v>97</v>
      </c>
      <c r="AQ1415">
        <v>21104.339931310002</v>
      </c>
      <c r="AR1415" t="s">
        <v>13585</v>
      </c>
      <c r="AS1415" t="s">
        <v>11225</v>
      </c>
      <c r="AT1415" t="s">
        <v>13586</v>
      </c>
      <c r="AU1415">
        <v>97.383499999999998</v>
      </c>
      <c r="AV1415" s="96">
        <v>1.6996623585111112</v>
      </c>
      <c r="AW1415">
        <v>242.08449999999999</v>
      </c>
      <c r="AX1415" s="96">
        <v>4.2251707140222221</v>
      </c>
      <c r="AY1415">
        <v>1.6421999999999999E-3</v>
      </c>
      <c r="AZ1415">
        <v>146.58459999999999</v>
      </c>
      <c r="BA1415" s="96">
        <v>2.5583833704622223</v>
      </c>
      <c r="BB1415">
        <v>213.64500000000001</v>
      </c>
      <c r="BC1415" s="96">
        <v>3.7288079046666671</v>
      </c>
      <c r="BD1415">
        <v>15.220421229999999</v>
      </c>
      <c r="BE1415" s="96">
        <f t="shared" si="184"/>
        <v>6877.8197041846988</v>
      </c>
      <c r="BF1415" s="96">
        <f t="shared" si="185"/>
        <v>518.11445970291152</v>
      </c>
      <c r="BG1415" s="96">
        <f t="shared" si="186"/>
        <v>495.52494866648613</v>
      </c>
      <c r="BH1415">
        <v>6884.2207472871232</v>
      </c>
      <c r="BI1415">
        <v>2.1751781830381249E-3</v>
      </c>
      <c r="BJ1415">
        <v>1.699573642088573</v>
      </c>
      <c r="BK1415">
        <v>4.22517158680356</v>
      </c>
      <c r="BL1415">
        <v>1.992528253682369</v>
      </c>
      <c r="BM1415">
        <v>4.2946636977787778</v>
      </c>
      <c r="BN1415">
        <v>1.699662760202129</v>
      </c>
      <c r="BO1415">
        <v>4.2251715942902193</v>
      </c>
      <c r="BP1415">
        <v>2.528740312536297E-3</v>
      </c>
      <c r="BQ1415">
        <v>1.992528253682369</v>
      </c>
      <c r="BR1415">
        <v>6874.784384959632</v>
      </c>
      <c r="BS1415" s="96">
        <v>521.16892937387456</v>
      </c>
      <c r="BT1415" s="96">
        <v>486.39984054538945</v>
      </c>
      <c r="BU1415">
        <v>4.2946636977787778</v>
      </c>
      <c r="BV1415" s="65" t="str">
        <f t="shared" si="181"/>
        <v>no propulsion</v>
      </c>
      <c r="BW1415" s="30" t="s">
        <v>5433</v>
      </c>
      <c r="BX1415" s="15">
        <v>0.1</v>
      </c>
      <c r="BY1415" s="15">
        <v>2.5000000000000001E-2</v>
      </c>
      <c r="BZ1415" s="15">
        <v>0.9</v>
      </c>
      <c r="CA1415" s="15">
        <v>7.51E-2</v>
      </c>
      <c r="CB1415" s="15">
        <v>2.5000000000000001E-3</v>
      </c>
      <c r="CC1415" s="15">
        <v>3.2000000000000001E-2</v>
      </c>
      <c r="CD1415" s="15">
        <v>2.5000000000000001E-2</v>
      </c>
      <c r="CE1415" s="15">
        <v>0.1</v>
      </c>
      <c r="CF1415" s="31">
        <v>0.9</v>
      </c>
      <c r="CG1415" s="30">
        <v>0.28399999999999997</v>
      </c>
      <c r="CH1415" s="15">
        <v>0.28399999999999997</v>
      </c>
      <c r="CI1415" s="15">
        <v>0.28399999999999997</v>
      </c>
      <c r="CJ1415" s="98">
        <f>Population!$CG1415-Population!$CI1415</f>
        <v>0</v>
      </c>
      <c r="CK1415" s="120">
        <f>_xlfn.DAYS(Entries!$AY$2,Population!H1415)</f>
        <v>139</v>
      </c>
      <c r="CL1415" s="120">
        <f t="shared" si="182"/>
        <v>365</v>
      </c>
      <c r="CM1415" s="122">
        <f>Entries!$AY$5</f>
        <v>0.15</v>
      </c>
      <c r="CN1415" s="122">
        <f t="shared" si="177"/>
        <v>0</v>
      </c>
      <c r="CO1415" s="121" t="str">
        <f t="shared" si="183"/>
        <v>-</v>
      </c>
      <c r="CP1415" s="30" t="s">
        <v>103</v>
      </c>
      <c r="CQ1415" s="96">
        <v>0</v>
      </c>
      <c r="CR1415" s="15" t="s">
        <v>95</v>
      </c>
      <c r="CS1415" s="15"/>
      <c r="CT1415" s="31"/>
      <c r="CU1415" s="30" t="s">
        <v>5434</v>
      </c>
      <c r="CV1415" s="15" t="s">
        <v>5507</v>
      </c>
      <c r="CW1415" s="15" t="s">
        <v>299</v>
      </c>
      <c r="CX1415" s="15" t="s">
        <v>5435</v>
      </c>
      <c r="CY1415" s="15" t="s">
        <v>107</v>
      </c>
      <c r="CZ1415" s="15" t="s">
        <v>108</v>
      </c>
      <c r="DA1415" s="31"/>
      <c r="DB1415" s="17" t="s">
        <v>15462</v>
      </c>
      <c r="DC1415" s="17" t="s">
        <v>15500</v>
      </c>
      <c r="DD1415" s="17" t="s">
        <v>15500</v>
      </c>
      <c r="DE1415" s="17" t="s">
        <v>15500</v>
      </c>
      <c r="DF1415" s="17" t="s">
        <v>15500</v>
      </c>
      <c r="DG1415" s="23" t="s">
        <v>11171</v>
      </c>
      <c r="DH1415" s="145"/>
    </row>
    <row r="1416" spans="1:112" s="17" customFormat="1" x14ac:dyDescent="0.25">
      <c r="A1416" s="32" t="s">
        <v>5514</v>
      </c>
      <c r="B1416" s="18">
        <v>0</v>
      </c>
      <c r="C1416" s="64" t="s">
        <v>15461</v>
      </c>
      <c r="D1416" s="18" t="s">
        <v>5429</v>
      </c>
      <c r="E1416" s="18">
        <v>46939</v>
      </c>
      <c r="F1416" s="18" t="s">
        <v>5515</v>
      </c>
      <c r="G1416" s="33">
        <v>65243</v>
      </c>
      <c r="H1416" s="44">
        <v>44155</v>
      </c>
      <c r="I1416" s="99" t="s">
        <v>128</v>
      </c>
      <c r="J1416" s="99"/>
      <c r="K1416" s="99"/>
      <c r="L1416" s="18" t="s">
        <v>298</v>
      </c>
      <c r="M1416" t="s">
        <v>299</v>
      </c>
      <c r="N1416" s="18" t="s">
        <v>299</v>
      </c>
      <c r="O1416" t="s">
        <v>11126</v>
      </c>
      <c r="P1416" s="96" t="str">
        <f>VLOOKUP(N1416,Entries!J:K,2,FALSE)</f>
        <v>NEW ZEALAND</v>
      </c>
      <c r="Q1416" s="38" t="s">
        <v>5431</v>
      </c>
      <c r="R1416" s="32" t="s">
        <v>5431</v>
      </c>
      <c r="S1416" s="18" t="s">
        <v>156</v>
      </c>
      <c r="T1416" t="s">
        <v>157</v>
      </c>
      <c r="U1416" s="39" t="s">
        <v>159</v>
      </c>
      <c r="V1416" s="33" t="s">
        <v>159</v>
      </c>
      <c r="W1416" s="64">
        <f>IF(VLOOKUP(R1416,Entries!N:P,3,FALSE)=V1416,1,VLOOKUP(R1416,Entries!N:P,3,FALSE))</f>
        <v>1</v>
      </c>
      <c r="X1416"/>
      <c r="Y1416"/>
      <c r="Z1416" s="18"/>
      <c r="AA1416" s="18"/>
      <c r="AB1416" s="98"/>
      <c r="AC1416" s="18" t="s">
        <v>93</v>
      </c>
      <c r="AD1416" s="18" t="s">
        <v>378</v>
      </c>
      <c r="AE1416" s="18" t="s">
        <v>263</v>
      </c>
      <c r="AF1416" s="98" t="s">
        <v>263</v>
      </c>
      <c r="AG1416" s="98" t="s">
        <v>11135</v>
      </c>
      <c r="AH1416" s="98" t="s">
        <v>11084</v>
      </c>
      <c r="AI1416" s="18"/>
      <c r="AJ1416" s="19">
        <v>3</v>
      </c>
      <c r="AK1416" s="18" t="s">
        <v>118</v>
      </c>
      <c r="AL1416" s="18"/>
      <c r="AM1416" s="33"/>
      <c r="AN1416" s="32" t="s">
        <v>96</v>
      </c>
      <c r="AO1416" s="18" t="s">
        <v>97</v>
      </c>
      <c r="AP1416" s="33" t="s">
        <v>97</v>
      </c>
      <c r="AQ1416">
        <v>21104.34244973</v>
      </c>
      <c r="AR1416" t="s">
        <v>13587</v>
      </c>
      <c r="AS1416" t="s">
        <v>11225</v>
      </c>
      <c r="AT1416" t="s">
        <v>13588</v>
      </c>
      <c r="AU1416">
        <v>97.382900000000006</v>
      </c>
      <c r="AV1416" s="98">
        <v>1.6996518865377779</v>
      </c>
      <c r="AW1416">
        <v>242.07810000000001</v>
      </c>
      <c r="AX1416" s="98">
        <v>4.2250590129733334</v>
      </c>
      <c r="AY1416">
        <v>1.6688E-3</v>
      </c>
      <c r="AZ1416">
        <v>146.1499</v>
      </c>
      <c r="BA1416" s="98">
        <v>2.5507964257822224</v>
      </c>
      <c r="BB1416">
        <v>214.08070000000001</v>
      </c>
      <c r="BC1416" s="98">
        <v>3.7364123026355558</v>
      </c>
      <c r="BD1416">
        <v>15.219932590000001</v>
      </c>
      <c r="BE1416" s="96">
        <f t="shared" si="184"/>
        <v>6877.9669128891392</v>
      </c>
      <c r="BF1416" s="96">
        <f t="shared" si="185"/>
        <v>518.44486407336899</v>
      </c>
      <c r="BG1416" s="96">
        <f t="shared" si="186"/>
        <v>495.48896170490934</v>
      </c>
      <c r="BH1416">
        <v>6884.3676291499642</v>
      </c>
      <c r="BI1416">
        <v>2.2043528991540378E-3</v>
      </c>
      <c r="BJ1416">
        <v>1.6995631809796421</v>
      </c>
      <c r="BK1416">
        <v>4.2250598916438111</v>
      </c>
      <c r="BL1416">
        <v>1.994163672708217</v>
      </c>
      <c r="BM1416">
        <v>4.2930456591312831</v>
      </c>
      <c r="BN1416">
        <v>1.699652288220544</v>
      </c>
      <c r="BO1416">
        <v>4.2250598932284342</v>
      </c>
      <c r="BP1416">
        <v>2.5564730005377839E-3</v>
      </c>
      <c r="BQ1416">
        <v>1.994163672708217</v>
      </c>
      <c r="BR1416">
        <v>6874.9316340201376</v>
      </c>
      <c r="BS1416" s="96">
        <v>521.50721112305382</v>
      </c>
      <c r="BT1416" s="96">
        <v>486.3560569172223</v>
      </c>
      <c r="BU1416">
        <v>4.2930456591312831</v>
      </c>
      <c r="BV1416" s="60" t="str">
        <f t="shared" si="181"/>
        <v>no propulsion</v>
      </c>
      <c r="BW1416" s="32" t="s">
        <v>5433</v>
      </c>
      <c r="BX1416" s="18">
        <v>0.1</v>
      </c>
      <c r="BY1416" s="18">
        <v>2.5000000000000001E-2</v>
      </c>
      <c r="BZ1416" s="18">
        <v>0.9</v>
      </c>
      <c r="CA1416" s="18">
        <v>9.0999999999999998E-2</v>
      </c>
      <c r="CB1416" s="18">
        <v>2.5000000000000001E-3</v>
      </c>
      <c r="CC1416" s="18">
        <v>3.7499999999999999E-2</v>
      </c>
      <c r="CD1416" s="18">
        <v>2.5000000000000001E-2</v>
      </c>
      <c r="CE1416" s="18">
        <v>0.1</v>
      </c>
      <c r="CF1416" s="33">
        <v>0.9</v>
      </c>
      <c r="CG1416" s="32">
        <v>0.28399999999999997</v>
      </c>
      <c r="CH1416" s="18">
        <v>0.28399999999999997</v>
      </c>
      <c r="CI1416" s="18">
        <v>0.28399999999999997</v>
      </c>
      <c r="CJ1416" s="96">
        <f>Population!$CG1416-Population!$CI1416</f>
        <v>0</v>
      </c>
      <c r="CK1416" s="118">
        <f>_xlfn.DAYS(Entries!$AY$2,Population!H1416)</f>
        <v>139</v>
      </c>
      <c r="CL1416" s="118">
        <f t="shared" si="182"/>
        <v>1095</v>
      </c>
      <c r="CM1416" s="117">
        <f>Entries!$AY$5</f>
        <v>0.15</v>
      </c>
      <c r="CN1416" s="117">
        <f t="shared" si="177"/>
        <v>0</v>
      </c>
      <c r="CO1416" s="119" t="str">
        <f t="shared" si="183"/>
        <v>-</v>
      </c>
      <c r="CP1416" s="32" t="s">
        <v>103</v>
      </c>
      <c r="CQ1416" s="98">
        <v>0</v>
      </c>
      <c r="CR1416" s="18" t="s">
        <v>95</v>
      </c>
      <c r="CS1416" s="18"/>
      <c r="CT1416" s="33"/>
      <c r="CU1416" s="32" t="s">
        <v>5434</v>
      </c>
      <c r="CV1416" s="18" t="s">
        <v>5507</v>
      </c>
      <c r="CW1416" s="18" t="s">
        <v>299</v>
      </c>
      <c r="CX1416" s="18" t="s">
        <v>5435</v>
      </c>
      <c r="CY1416" s="18" t="s">
        <v>107</v>
      </c>
      <c r="CZ1416" s="18" t="s">
        <v>108</v>
      </c>
      <c r="DA1416" s="33"/>
      <c r="DB1416" s="17" t="s">
        <v>15462</v>
      </c>
      <c r="DC1416" s="17" t="s">
        <v>15500</v>
      </c>
      <c r="DD1416" s="17" t="s">
        <v>15500</v>
      </c>
      <c r="DE1416" s="17" t="s">
        <v>15500</v>
      </c>
      <c r="DF1416" s="17" t="s">
        <v>15500</v>
      </c>
      <c r="DG1416" s="23" t="s">
        <v>11171</v>
      </c>
      <c r="DH1416" s="145"/>
    </row>
    <row r="1417" spans="1:112" s="17" customFormat="1" x14ac:dyDescent="0.25">
      <c r="A1417" s="30" t="s">
        <v>5517</v>
      </c>
      <c r="B1417" s="15">
        <v>0</v>
      </c>
      <c r="C1417" s="152" t="s">
        <v>15461</v>
      </c>
      <c r="D1417" s="15" t="s">
        <v>5429</v>
      </c>
      <c r="E1417" s="15">
        <v>46941</v>
      </c>
      <c r="F1417" s="15" t="s">
        <v>5518</v>
      </c>
      <c r="G1417" s="31">
        <v>65245</v>
      </c>
      <c r="H1417" s="43">
        <v>44155</v>
      </c>
      <c r="I1417" s="97" t="s">
        <v>128</v>
      </c>
      <c r="J1417" s="97"/>
      <c r="K1417" s="97"/>
      <c r="L1417" s="15" t="s">
        <v>298</v>
      </c>
      <c r="M1417" s="124" t="s">
        <v>299</v>
      </c>
      <c r="N1417" s="15" t="s">
        <v>299</v>
      </c>
      <c r="O1417" s="124" t="s">
        <v>11126</v>
      </c>
      <c r="P1417" s="64" t="str">
        <f>VLOOKUP(N1417,Entries!J:K,2,FALSE)</f>
        <v>NEW ZEALAND</v>
      </c>
      <c r="Q1417" s="123" t="s">
        <v>5431</v>
      </c>
      <c r="R1417" s="30" t="s">
        <v>5431</v>
      </c>
      <c r="S1417" s="15" t="s">
        <v>156</v>
      </c>
      <c r="T1417" s="124" t="s">
        <v>157</v>
      </c>
      <c r="U1417" s="125" t="s">
        <v>159</v>
      </c>
      <c r="V1417" s="31" t="s">
        <v>159</v>
      </c>
      <c r="W1417" s="64">
        <f>IF(VLOOKUP(R1417,Entries!N:P,3,FALSE)=V1417,1,VLOOKUP(R1417,Entries!N:P,3,FALSE))</f>
        <v>1</v>
      </c>
      <c r="X1417" s="124"/>
      <c r="Y1417" s="124"/>
      <c r="Z1417" s="15"/>
      <c r="AA1417" s="15"/>
      <c r="AB1417" s="96"/>
      <c r="AC1417" s="15" t="s">
        <v>93</v>
      </c>
      <c r="AD1417" s="15" t="s">
        <v>378</v>
      </c>
      <c r="AE1417" s="15" t="s">
        <v>263</v>
      </c>
      <c r="AF1417" s="96" t="s">
        <v>263</v>
      </c>
      <c r="AG1417" s="96" t="s">
        <v>11135</v>
      </c>
      <c r="AH1417" s="96" t="s">
        <v>11084</v>
      </c>
      <c r="AI1417" s="15"/>
      <c r="AJ1417" s="19">
        <v>5</v>
      </c>
      <c r="AK1417" s="15" t="s">
        <v>118</v>
      </c>
      <c r="AL1417" s="15"/>
      <c r="AM1417" s="31"/>
      <c r="AN1417" s="30" t="s">
        <v>96</v>
      </c>
      <c r="AO1417" s="15" t="s">
        <v>97</v>
      </c>
      <c r="AP1417" s="31" t="s">
        <v>97</v>
      </c>
      <c r="AQ1417">
        <v>21104.345561279999</v>
      </c>
      <c r="AR1417" t="s">
        <v>13589</v>
      </c>
      <c r="AS1417" t="s">
        <v>11225</v>
      </c>
      <c r="AT1417" t="s">
        <v>13590</v>
      </c>
      <c r="AU1417">
        <v>97.382599999999996</v>
      </c>
      <c r="AV1417" s="96">
        <v>1.6996466505511112</v>
      </c>
      <c r="AW1417">
        <v>242.0719</v>
      </c>
      <c r="AX1417" s="96">
        <v>4.2249508025822227</v>
      </c>
      <c r="AY1417">
        <v>1.6570999999999999E-3</v>
      </c>
      <c r="AZ1417">
        <v>146.80889999999999</v>
      </c>
      <c r="BA1417" s="96">
        <v>2.56229814316</v>
      </c>
      <c r="BB1417">
        <v>213.41900000000001</v>
      </c>
      <c r="BC1417" s="96">
        <v>3.7248634613777778</v>
      </c>
      <c r="BD1417">
        <v>15.21954515</v>
      </c>
      <c r="BE1417" s="96">
        <f t="shared" si="184"/>
        <v>6878.0836394696917</v>
      </c>
      <c r="BF1417" s="96">
        <f t="shared" si="185"/>
        <v>518.48131186865703</v>
      </c>
      <c r="BG1417" s="96">
        <f t="shared" si="186"/>
        <v>495.68596707072629</v>
      </c>
      <c r="BH1417">
        <v>6884.4842344845374</v>
      </c>
      <c r="BI1417">
        <v>2.1842539719307301E-3</v>
      </c>
      <c r="BJ1417">
        <v>1.699557951570851</v>
      </c>
      <c r="BK1417">
        <v>4.224951681629987</v>
      </c>
      <c r="BL1417">
        <v>1.998730143552037</v>
      </c>
      <c r="BM1417">
        <v>4.2884320439887826</v>
      </c>
      <c r="BN1417">
        <v>1.6996470522228411</v>
      </c>
      <c r="BO1417">
        <v>4.2249516828022129</v>
      </c>
      <c r="BP1417">
        <v>2.5398574400131171E-3</v>
      </c>
      <c r="BQ1417">
        <v>1.998730143552037</v>
      </c>
      <c r="BR1417">
        <v>6875.0483991831516</v>
      </c>
      <c r="BS1417" s="96">
        <v>521.51004201026717</v>
      </c>
      <c r="BT1417" s="96">
        <v>486.58675635603595</v>
      </c>
      <c r="BU1417">
        <v>4.2884320439887826</v>
      </c>
      <c r="BV1417" s="65" t="str">
        <f t="shared" si="181"/>
        <v>no propulsion</v>
      </c>
      <c r="BW1417" s="30" t="s">
        <v>5433</v>
      </c>
      <c r="BX1417" s="15">
        <v>0.1</v>
      </c>
      <c r="BY1417" s="15">
        <v>2.5000000000000001E-2</v>
      </c>
      <c r="BZ1417" s="15">
        <v>0.9</v>
      </c>
      <c r="CA1417" s="16">
        <v>1.06E-2</v>
      </c>
      <c r="CB1417" s="16">
        <v>2.5000000000000001E-3</v>
      </c>
      <c r="CC1417" s="16">
        <v>7.4999999999999997E-3</v>
      </c>
      <c r="CD1417" s="15">
        <v>2.5000000000000001E-2</v>
      </c>
      <c r="CE1417" s="15">
        <v>0.1</v>
      </c>
      <c r="CF1417" s="31">
        <v>0.9</v>
      </c>
      <c r="CG1417" s="30">
        <v>0.28399999999999997</v>
      </c>
      <c r="CH1417" s="15">
        <v>0.28399999999999997</v>
      </c>
      <c r="CI1417" s="15">
        <v>0.28399999999999997</v>
      </c>
      <c r="CJ1417" s="98">
        <f>Population!$CG1417-Population!$CI1417</f>
        <v>0</v>
      </c>
      <c r="CK1417" s="120">
        <f>_xlfn.DAYS(Entries!$AY$2,Population!H1417)</f>
        <v>139</v>
      </c>
      <c r="CL1417" s="120">
        <f t="shared" si="182"/>
        <v>1825</v>
      </c>
      <c r="CM1417" s="122">
        <f>Entries!$AY$5</f>
        <v>0.15</v>
      </c>
      <c r="CN1417" s="122">
        <f t="shared" si="177"/>
        <v>0</v>
      </c>
      <c r="CO1417" s="121" t="str">
        <f t="shared" si="183"/>
        <v>-</v>
      </c>
      <c r="CP1417" s="30" t="s">
        <v>103</v>
      </c>
      <c r="CQ1417" s="96">
        <v>0</v>
      </c>
      <c r="CR1417" s="15" t="s">
        <v>95</v>
      </c>
      <c r="CS1417" s="15"/>
      <c r="CT1417" s="31"/>
      <c r="CU1417" s="30" t="s">
        <v>5434</v>
      </c>
      <c r="CV1417" s="15" t="s">
        <v>5507</v>
      </c>
      <c r="CW1417" s="15" t="s">
        <v>299</v>
      </c>
      <c r="CX1417" s="15" t="s">
        <v>5435</v>
      </c>
      <c r="CY1417" s="15" t="s">
        <v>107</v>
      </c>
      <c r="CZ1417" s="15" t="s">
        <v>108</v>
      </c>
      <c r="DA1417" s="31"/>
      <c r="DB1417" s="17" t="s">
        <v>15462</v>
      </c>
      <c r="DC1417" s="17" t="s">
        <v>15500</v>
      </c>
      <c r="DD1417" s="17" t="s">
        <v>15500</v>
      </c>
      <c r="DE1417" s="17" t="s">
        <v>15500</v>
      </c>
      <c r="DF1417" s="17" t="s">
        <v>15500</v>
      </c>
      <c r="DG1417" s="23" t="s">
        <v>11171</v>
      </c>
      <c r="DH1417" s="145"/>
    </row>
    <row r="1418" spans="1:112" s="17" customFormat="1" x14ac:dyDescent="0.25">
      <c r="A1418" s="32" t="s">
        <v>5520</v>
      </c>
      <c r="B1418" s="18">
        <v>0</v>
      </c>
      <c r="C1418" s="64" t="s">
        <v>15461</v>
      </c>
      <c r="D1418" s="18" t="s">
        <v>5429</v>
      </c>
      <c r="E1418" s="18">
        <v>46942</v>
      </c>
      <c r="F1418" s="18" t="s">
        <v>5521</v>
      </c>
      <c r="G1418" s="33">
        <v>65247</v>
      </c>
      <c r="H1418" s="44">
        <v>44155</v>
      </c>
      <c r="I1418" s="99" t="s">
        <v>128</v>
      </c>
      <c r="J1418" s="99"/>
      <c r="K1418" s="99"/>
      <c r="L1418" s="18" t="s">
        <v>298</v>
      </c>
      <c r="M1418" t="s">
        <v>299</v>
      </c>
      <c r="N1418" s="18" t="s">
        <v>299</v>
      </c>
      <c r="O1418" t="s">
        <v>11126</v>
      </c>
      <c r="P1418" s="96" t="str">
        <f>VLOOKUP(N1418,Entries!J:K,2,FALSE)</f>
        <v>NEW ZEALAND</v>
      </c>
      <c r="Q1418" s="38" t="s">
        <v>5431</v>
      </c>
      <c r="R1418" s="32" t="s">
        <v>5431</v>
      </c>
      <c r="S1418" s="18" t="s">
        <v>156</v>
      </c>
      <c r="T1418" t="s">
        <v>157</v>
      </c>
      <c r="U1418" s="39" t="s">
        <v>159</v>
      </c>
      <c r="V1418" s="33" t="s">
        <v>159</v>
      </c>
      <c r="W1418" s="64">
        <f>IF(VLOOKUP(R1418,Entries!N:P,3,FALSE)=V1418,1,VLOOKUP(R1418,Entries!N:P,3,FALSE))</f>
        <v>1</v>
      </c>
      <c r="X1418"/>
      <c r="Y1418"/>
      <c r="Z1418" s="18"/>
      <c r="AA1418" s="18"/>
      <c r="AB1418" s="98"/>
      <c r="AC1418" s="18" t="s">
        <v>93</v>
      </c>
      <c r="AD1418" s="18" t="s">
        <v>378</v>
      </c>
      <c r="AE1418" s="18" t="s">
        <v>263</v>
      </c>
      <c r="AF1418" s="98" t="s">
        <v>263</v>
      </c>
      <c r="AG1418" s="98" t="s">
        <v>11135</v>
      </c>
      <c r="AH1418" s="98" t="s">
        <v>11084</v>
      </c>
      <c r="AI1418" s="18"/>
      <c r="AJ1418" s="19">
        <v>2</v>
      </c>
      <c r="AK1418" s="18" t="s">
        <v>118</v>
      </c>
      <c r="AL1418" s="18"/>
      <c r="AM1418" s="33"/>
      <c r="AN1418" s="32" t="s">
        <v>96</v>
      </c>
      <c r="AO1418" s="18" t="s">
        <v>97</v>
      </c>
      <c r="AP1418" s="33" t="s">
        <v>97</v>
      </c>
      <c r="AQ1418">
        <v>21104.609012389999</v>
      </c>
      <c r="AR1418" t="s">
        <v>13591</v>
      </c>
      <c r="AS1418" t="s">
        <v>11225</v>
      </c>
      <c r="AT1418" t="s">
        <v>13592</v>
      </c>
      <c r="AU1418">
        <v>97.3827</v>
      </c>
      <c r="AV1418" s="98">
        <v>1.6996483958800002</v>
      </c>
      <c r="AW1418">
        <v>242.33410000000001</v>
      </c>
      <c r="AX1418" s="98">
        <v>4.229527054928889</v>
      </c>
      <c r="AY1418">
        <v>1.6367E-3</v>
      </c>
      <c r="AZ1418">
        <v>145.59200000000001</v>
      </c>
      <c r="BA1418" s="98">
        <v>2.5410592359111113</v>
      </c>
      <c r="BB1418">
        <v>214.6377</v>
      </c>
      <c r="BC1418" s="98">
        <v>3.7461337845466667</v>
      </c>
      <c r="BD1418">
        <v>15.21938935</v>
      </c>
      <c r="BE1418" s="96">
        <f t="shared" si="184"/>
        <v>6878.1305797499872</v>
      </c>
      <c r="BF1418" s="96">
        <f t="shared" si="185"/>
        <v>518.38801606986362</v>
      </c>
      <c r="BG1418" s="96">
        <f t="shared" si="186"/>
        <v>495.87314343010985</v>
      </c>
      <c r="BH1418">
        <v>6884.5315899528596</v>
      </c>
      <c r="BI1418">
        <v>2.18562545587967E-3</v>
      </c>
      <c r="BJ1418">
        <v>1.6995596969425399</v>
      </c>
      <c r="BK1418">
        <v>4.2295279356235973</v>
      </c>
      <c r="BL1418">
        <v>1.980194359121014</v>
      </c>
      <c r="BM1418">
        <v>4.3069993010885161</v>
      </c>
      <c r="BN1418">
        <v>1.699648797566929</v>
      </c>
      <c r="BO1418">
        <v>4.2295279361023912</v>
      </c>
      <c r="BP1418">
        <v>2.5329483661301242E-3</v>
      </c>
      <c r="BQ1418">
        <v>1.980194359121014</v>
      </c>
      <c r="BR1418">
        <v>6875.0953635937194</v>
      </c>
      <c r="BS1418" s="96">
        <v>521.50962516192249</v>
      </c>
      <c r="BT1418" s="96">
        <v>486.68110202551543</v>
      </c>
      <c r="BU1418">
        <v>4.3069993010885161</v>
      </c>
      <c r="BV1418" s="60" t="str">
        <f t="shared" si="181"/>
        <v>no propulsion</v>
      </c>
      <c r="BW1418" s="32" t="s">
        <v>5433</v>
      </c>
      <c r="BX1418" s="18">
        <v>0.1</v>
      </c>
      <c r="BY1418" s="18">
        <v>2.5000000000000001E-2</v>
      </c>
      <c r="BZ1418" s="18">
        <v>0.9</v>
      </c>
      <c r="CA1418" s="18">
        <v>9.0999999999999998E-2</v>
      </c>
      <c r="CB1418" s="18">
        <v>2.5000000000000001E-3</v>
      </c>
      <c r="CC1418" s="18">
        <v>3.7499999999999999E-2</v>
      </c>
      <c r="CD1418" s="18">
        <v>2.5000000000000001E-2</v>
      </c>
      <c r="CE1418" s="18">
        <v>0.1</v>
      </c>
      <c r="CF1418" s="33">
        <v>0.9</v>
      </c>
      <c r="CG1418" s="32">
        <v>0.28399999999999997</v>
      </c>
      <c r="CH1418" s="18">
        <v>0.28399999999999997</v>
      </c>
      <c r="CI1418" s="18">
        <v>0.28399999999999997</v>
      </c>
      <c r="CJ1418" s="96">
        <f>Population!$CG1418-Population!$CI1418</f>
        <v>0</v>
      </c>
      <c r="CK1418" s="118">
        <f>_xlfn.DAYS(Entries!$AY$2,Population!H1418)</f>
        <v>139</v>
      </c>
      <c r="CL1418" s="118">
        <f t="shared" si="182"/>
        <v>730</v>
      </c>
      <c r="CM1418" s="117">
        <f>Entries!$AY$5</f>
        <v>0.15</v>
      </c>
      <c r="CN1418" s="117">
        <f t="shared" ref="CN1418:CN1482" si="187">CJ1418/CG1418</f>
        <v>0</v>
      </c>
      <c r="CO1418" s="119" t="str">
        <f t="shared" si="183"/>
        <v>-</v>
      </c>
      <c r="CP1418" s="32" t="s">
        <v>103</v>
      </c>
      <c r="CQ1418" s="98">
        <v>0</v>
      </c>
      <c r="CR1418" s="18" t="s">
        <v>95</v>
      </c>
      <c r="CS1418" s="18"/>
      <c r="CT1418" s="33"/>
      <c r="CU1418" s="32" t="s">
        <v>5434</v>
      </c>
      <c r="CV1418" s="18" t="s">
        <v>5507</v>
      </c>
      <c r="CW1418" s="18" t="s">
        <v>299</v>
      </c>
      <c r="CX1418" s="18" t="s">
        <v>5435</v>
      </c>
      <c r="CY1418" s="18" t="s">
        <v>107</v>
      </c>
      <c r="CZ1418" s="18" t="s">
        <v>108</v>
      </c>
      <c r="DA1418" s="33"/>
      <c r="DB1418" s="17" t="s">
        <v>15462</v>
      </c>
      <c r="DC1418" s="17" t="s">
        <v>15500</v>
      </c>
      <c r="DD1418" s="17" t="s">
        <v>15500</v>
      </c>
      <c r="DE1418" s="17" t="s">
        <v>15500</v>
      </c>
      <c r="DF1418" s="17" t="s">
        <v>15500</v>
      </c>
      <c r="DG1418" s="23" t="s">
        <v>11171</v>
      </c>
      <c r="DH1418" s="145"/>
    </row>
    <row r="1419" spans="1:112" s="17" customFormat="1" x14ac:dyDescent="0.25">
      <c r="A1419" s="30" t="s">
        <v>5523</v>
      </c>
      <c r="B1419" s="15">
        <v>0</v>
      </c>
      <c r="C1419" s="152" t="s">
        <v>15461</v>
      </c>
      <c r="D1419" s="15" t="s">
        <v>5429</v>
      </c>
      <c r="E1419" s="15">
        <v>43142</v>
      </c>
      <c r="F1419" s="15" t="s">
        <v>5524</v>
      </c>
      <c r="G1419" s="31">
        <v>47787</v>
      </c>
      <c r="H1419" s="43">
        <v>43112</v>
      </c>
      <c r="I1419" s="96" t="s">
        <v>87</v>
      </c>
      <c r="J1419" s="96"/>
      <c r="K1419" s="96"/>
      <c r="L1419" s="15" t="s">
        <v>88</v>
      </c>
      <c r="M1419" s="124" t="s">
        <v>156</v>
      </c>
      <c r="N1419" s="15" t="s">
        <v>156</v>
      </c>
      <c r="O1419" s="124" t="s">
        <v>157</v>
      </c>
      <c r="P1419" s="64" t="str">
        <f>VLOOKUP(N1419,Entries!J:K,2,FALSE)</f>
        <v>UNITED STATES OF AMERICA</v>
      </c>
      <c r="Q1419" s="123" t="s">
        <v>5431</v>
      </c>
      <c r="R1419" s="30" t="s">
        <v>5431</v>
      </c>
      <c r="S1419" s="15" t="s">
        <v>156</v>
      </c>
      <c r="T1419" s="124" t="s">
        <v>157</v>
      </c>
      <c r="U1419" s="125" t="s">
        <v>159</v>
      </c>
      <c r="V1419" s="31" t="s">
        <v>159</v>
      </c>
      <c r="W1419" s="64">
        <f>IF(VLOOKUP(R1419,Entries!N:P,3,FALSE)=V1419,1,VLOOKUP(R1419,Entries!N:P,3,FALSE))</f>
        <v>1</v>
      </c>
      <c r="X1419" s="124"/>
      <c r="Y1419" s="124"/>
      <c r="Z1419" s="15"/>
      <c r="AA1419" s="15"/>
      <c r="AB1419" s="96"/>
      <c r="AC1419" s="15" t="s">
        <v>93</v>
      </c>
      <c r="AD1419" s="15" t="s">
        <v>5525</v>
      </c>
      <c r="AE1419" s="15" t="s">
        <v>263</v>
      </c>
      <c r="AF1419" s="96" t="s">
        <v>263</v>
      </c>
      <c r="AG1419" s="96" t="s">
        <v>11135</v>
      </c>
      <c r="AH1419" s="96" t="s">
        <v>11084</v>
      </c>
      <c r="AI1419" s="15"/>
      <c r="AJ1419" s="15">
        <v>2</v>
      </c>
      <c r="AK1419" s="15" t="s">
        <v>95</v>
      </c>
      <c r="AL1419" s="15"/>
      <c r="AM1419" s="31"/>
      <c r="AN1419" s="30" t="s">
        <v>96</v>
      </c>
      <c r="AO1419" s="15" t="s">
        <v>97</v>
      </c>
      <c r="AP1419" s="31" t="s">
        <v>97</v>
      </c>
      <c r="AQ1419">
        <v>21104.16992996</v>
      </c>
      <c r="AR1419" t="s">
        <v>13593</v>
      </c>
      <c r="AS1419" t="s">
        <v>11225</v>
      </c>
      <c r="AT1419" t="s">
        <v>13594</v>
      </c>
      <c r="AU1419">
        <v>97.4255</v>
      </c>
      <c r="AV1419" s="96">
        <v>1.7003953966444445</v>
      </c>
      <c r="AW1419">
        <v>184.90889999999999</v>
      </c>
      <c r="AX1419" s="96">
        <v>3.2272684498266666</v>
      </c>
      <c r="AY1419">
        <v>8.3379999999999999E-4</v>
      </c>
      <c r="AZ1419">
        <v>71.690600000000003</v>
      </c>
      <c r="BA1419" s="96">
        <v>1.2512367524177779</v>
      </c>
      <c r="BB1419">
        <v>288.52420000000001</v>
      </c>
      <c r="BC1419" s="96">
        <v>5.0356962140355552</v>
      </c>
      <c r="BD1419">
        <v>15.317090029999999</v>
      </c>
      <c r="BE1419" s="96">
        <f t="shared" si="184"/>
        <v>6848.8511077912945</v>
      </c>
      <c r="BF1419" s="96">
        <f t="shared" si="185"/>
        <v>483.56167984497188</v>
      </c>
      <c r="BG1419" s="96">
        <f t="shared" si="186"/>
        <v>472.14053573761794</v>
      </c>
      <c r="BH1419">
        <v>6855.2998768619163</v>
      </c>
      <c r="BI1419">
        <v>2.019915431394606E-3</v>
      </c>
      <c r="BJ1419">
        <v>1.700305425577779</v>
      </c>
      <c r="BK1419">
        <v>3.2272691211741851</v>
      </c>
      <c r="BL1419">
        <v>1.191249064651609</v>
      </c>
      <c r="BM1419">
        <v>5.0956868273040454</v>
      </c>
      <c r="BN1419">
        <v>1.7003957999443171</v>
      </c>
      <c r="BO1419">
        <v>3.2272691220492851</v>
      </c>
      <c r="BP1419">
        <v>2.0236415100978108E-3</v>
      </c>
      <c r="BQ1419">
        <v>1.191249064651609</v>
      </c>
      <c r="BR1419">
        <v>6845.8046648445443</v>
      </c>
      <c r="BS1419" s="96">
        <v>488.65811933434543</v>
      </c>
      <c r="BT1419" s="96">
        <v>460.95121035474313</v>
      </c>
      <c r="BU1419">
        <v>5.0956868273040454</v>
      </c>
      <c r="BV1419" s="65" t="str">
        <f t="shared" si="181"/>
        <v>no propulsion</v>
      </c>
      <c r="BW1419" s="30" t="s">
        <v>5433</v>
      </c>
      <c r="BX1419" s="15">
        <v>0.1</v>
      </c>
      <c r="BY1419" s="15">
        <v>2.5000000000000001E-2</v>
      </c>
      <c r="BZ1419" s="15">
        <v>0.9</v>
      </c>
      <c r="CA1419" s="15">
        <v>9.0999999999999998E-2</v>
      </c>
      <c r="CB1419" s="15">
        <v>2.5000000000000001E-3</v>
      </c>
      <c r="CC1419" s="15">
        <v>3.7499999999999999E-2</v>
      </c>
      <c r="CD1419" s="15">
        <v>2.5000000000000001E-2</v>
      </c>
      <c r="CE1419" s="15">
        <v>0.1</v>
      </c>
      <c r="CF1419" s="31">
        <v>0.9</v>
      </c>
      <c r="CG1419" s="30">
        <v>0.28399999999999997</v>
      </c>
      <c r="CH1419" s="15">
        <v>0.28399999999999997</v>
      </c>
      <c r="CI1419" s="15">
        <v>0.28399999999999997</v>
      </c>
      <c r="CJ1419" s="98">
        <f>Population!$CG1419-Population!$CI1419</f>
        <v>0</v>
      </c>
      <c r="CK1419" s="120">
        <f>_xlfn.DAYS(Entries!$AY$2,Population!H1419)</f>
        <v>1182</v>
      </c>
      <c r="CL1419" s="120">
        <f t="shared" si="182"/>
        <v>730</v>
      </c>
      <c r="CM1419" s="122">
        <f>Entries!$AY$5</f>
        <v>0.15</v>
      </c>
      <c r="CN1419" s="122">
        <f t="shared" si="187"/>
        <v>0</v>
      </c>
      <c r="CO1419" s="121" t="str">
        <f t="shared" si="183"/>
        <v>-</v>
      </c>
      <c r="CP1419" s="30" t="s">
        <v>103</v>
      </c>
      <c r="CQ1419" s="96">
        <v>0</v>
      </c>
      <c r="CR1419" s="15" t="s">
        <v>95</v>
      </c>
      <c r="CS1419" s="15"/>
      <c r="CT1419" s="31"/>
      <c r="CU1419" s="30" t="s">
        <v>5434</v>
      </c>
      <c r="CV1419" s="15" t="s">
        <v>5431</v>
      </c>
      <c r="CW1419" s="15" t="s">
        <v>157</v>
      </c>
      <c r="CX1419" s="15" t="s">
        <v>5435</v>
      </c>
      <c r="CY1419" s="15" t="s">
        <v>107</v>
      </c>
      <c r="CZ1419" s="15" t="s">
        <v>108</v>
      </c>
      <c r="DA1419" s="31"/>
      <c r="DB1419" s="17" t="s">
        <v>15462</v>
      </c>
      <c r="DC1419" s="17" t="s">
        <v>15500</v>
      </c>
      <c r="DD1419" s="17" t="s">
        <v>15500</v>
      </c>
      <c r="DE1419" s="17" t="s">
        <v>15500</v>
      </c>
      <c r="DF1419" s="17" t="s">
        <v>15500</v>
      </c>
      <c r="DG1419" s="23" t="s">
        <v>11171</v>
      </c>
      <c r="DH1419" s="145"/>
    </row>
    <row r="1420" spans="1:112" s="17" customFormat="1" x14ac:dyDescent="0.25">
      <c r="A1420" s="32" t="s">
        <v>5527</v>
      </c>
      <c r="B1420" s="18">
        <v>0</v>
      </c>
      <c r="C1420" s="64" t="s">
        <v>15461</v>
      </c>
      <c r="D1420" s="18" t="s">
        <v>5429</v>
      </c>
      <c r="E1420" s="18">
        <v>43141</v>
      </c>
      <c r="F1420" s="18" t="s">
        <v>5528</v>
      </c>
      <c r="G1420" s="33">
        <v>47786</v>
      </c>
      <c r="H1420" s="44">
        <v>43112</v>
      </c>
      <c r="I1420" s="98" t="s">
        <v>87</v>
      </c>
      <c r="J1420" s="98"/>
      <c r="K1420" s="98"/>
      <c r="L1420" s="18" t="s">
        <v>88</v>
      </c>
      <c r="M1420" t="s">
        <v>156</v>
      </c>
      <c r="N1420" s="18" t="s">
        <v>156</v>
      </c>
      <c r="O1420" t="s">
        <v>157</v>
      </c>
      <c r="P1420" s="96" t="str">
        <f>VLOOKUP(N1420,Entries!J:K,2,FALSE)</f>
        <v>UNITED STATES OF AMERICA</v>
      </c>
      <c r="Q1420" s="38" t="s">
        <v>5431</v>
      </c>
      <c r="R1420" s="32" t="s">
        <v>5431</v>
      </c>
      <c r="S1420" s="18" t="s">
        <v>156</v>
      </c>
      <c r="T1420" t="s">
        <v>157</v>
      </c>
      <c r="U1420" s="39" t="s">
        <v>159</v>
      </c>
      <c r="V1420" s="33" t="s">
        <v>159</v>
      </c>
      <c r="W1420" s="64">
        <f>IF(VLOOKUP(R1420,Entries!N:P,3,FALSE)=V1420,1,VLOOKUP(R1420,Entries!N:P,3,FALSE))</f>
        <v>1</v>
      </c>
      <c r="X1420"/>
      <c r="Y1420"/>
      <c r="Z1420" s="18"/>
      <c r="AA1420" s="18"/>
      <c r="AB1420" s="98"/>
      <c r="AC1420" s="18" t="s">
        <v>93</v>
      </c>
      <c r="AD1420" s="18" t="s">
        <v>5525</v>
      </c>
      <c r="AE1420" s="18" t="s">
        <v>263</v>
      </c>
      <c r="AF1420" s="98" t="s">
        <v>263</v>
      </c>
      <c r="AG1420" s="98" t="s">
        <v>11135</v>
      </c>
      <c r="AH1420" s="98" t="s">
        <v>11084</v>
      </c>
      <c r="AI1420" s="18"/>
      <c r="AJ1420" s="18">
        <v>2</v>
      </c>
      <c r="AK1420" s="18" t="s">
        <v>95</v>
      </c>
      <c r="AL1420" s="18"/>
      <c r="AM1420" s="33"/>
      <c r="AN1420" s="32" t="s">
        <v>96</v>
      </c>
      <c r="AO1420" s="18" t="s">
        <v>97</v>
      </c>
      <c r="AP1420" s="33" t="s">
        <v>97</v>
      </c>
      <c r="AQ1420">
        <v>21104.163699860001</v>
      </c>
      <c r="AR1420" t="s">
        <v>13595</v>
      </c>
      <c r="AS1420" t="s">
        <v>11225</v>
      </c>
      <c r="AT1420" t="s">
        <v>13596</v>
      </c>
      <c r="AU1420">
        <v>97.424599999999998</v>
      </c>
      <c r="AV1420" s="98">
        <v>1.7003796886844444</v>
      </c>
      <c r="AW1420">
        <v>184.40209999999999</v>
      </c>
      <c r="AX1420" s="98">
        <v>3.2184231230177778</v>
      </c>
      <c r="AY1420">
        <v>8.5090000000000003E-4</v>
      </c>
      <c r="AZ1420">
        <v>72.194400000000002</v>
      </c>
      <c r="BA1420" s="98">
        <v>1.2600297193600001</v>
      </c>
      <c r="BB1420">
        <v>288.0224</v>
      </c>
      <c r="BC1420" s="98">
        <v>5.0269381536711109</v>
      </c>
      <c r="BD1420">
        <v>15.310652640000001</v>
      </c>
      <c r="BE1420" s="96">
        <f t="shared" si="184"/>
        <v>6850.7707140382945</v>
      </c>
      <c r="BF1420" s="96">
        <f t="shared" si="185"/>
        <v>485.60003483887067</v>
      </c>
      <c r="BG1420" s="96">
        <f t="shared" si="186"/>
        <v>473.94139323771924</v>
      </c>
      <c r="BH1420">
        <v>6857.2176555844562</v>
      </c>
      <c r="BI1420">
        <v>2.036147600042872E-3</v>
      </c>
      <c r="BJ1420">
        <v>1.700289778953306</v>
      </c>
      <c r="BK1420">
        <v>3.218423792816127</v>
      </c>
      <c r="BL1420">
        <v>1.1954931080599329</v>
      </c>
      <c r="BM1420">
        <v>5.0914776958790622</v>
      </c>
      <c r="BN1420">
        <v>1.7003800919204399</v>
      </c>
      <c r="BO1420">
        <v>3.218423793406187</v>
      </c>
      <c r="BP1420">
        <v>2.0393263635007878E-3</v>
      </c>
      <c r="BQ1420">
        <v>1.1954931080599329</v>
      </c>
      <c r="BR1420">
        <v>6847.7250902865053</v>
      </c>
      <c r="BS1420" s="96">
        <v>490.68983659313199</v>
      </c>
      <c r="BT1420" s="96">
        <v>462.7603439798786</v>
      </c>
      <c r="BU1420">
        <v>5.0914776958790622</v>
      </c>
      <c r="BV1420" s="60" t="str">
        <f t="shared" si="181"/>
        <v>no propulsion</v>
      </c>
      <c r="BW1420" s="32" t="s">
        <v>5433</v>
      </c>
      <c r="BX1420" s="18">
        <v>0.1</v>
      </c>
      <c r="BY1420" s="18">
        <v>2.5000000000000001E-2</v>
      </c>
      <c r="BZ1420" s="18">
        <v>0.9</v>
      </c>
      <c r="CA1420" s="18">
        <v>9.0999999999999998E-2</v>
      </c>
      <c r="CB1420" s="18">
        <v>2.5000000000000001E-3</v>
      </c>
      <c r="CC1420" s="18">
        <v>3.7499999999999999E-2</v>
      </c>
      <c r="CD1420" s="18">
        <v>2.5000000000000001E-2</v>
      </c>
      <c r="CE1420" s="18">
        <v>0.1</v>
      </c>
      <c r="CF1420" s="33">
        <v>0.9</v>
      </c>
      <c r="CG1420" s="32">
        <v>0.29799999999999999</v>
      </c>
      <c r="CH1420" s="18">
        <v>0.29799999999999999</v>
      </c>
      <c r="CI1420" s="18">
        <v>0.29799999999999999</v>
      </c>
      <c r="CJ1420" s="96">
        <f>Population!$CG1420-Population!$CI1420</f>
        <v>0</v>
      </c>
      <c r="CK1420" s="118">
        <f>_xlfn.DAYS(Entries!$AY$2,Population!H1420)</f>
        <v>1182</v>
      </c>
      <c r="CL1420" s="118">
        <f t="shared" si="182"/>
        <v>730</v>
      </c>
      <c r="CM1420" s="117">
        <f>Entries!$AY$5</f>
        <v>0.15</v>
      </c>
      <c r="CN1420" s="117">
        <f t="shared" si="187"/>
        <v>0</v>
      </c>
      <c r="CO1420" s="119" t="str">
        <f t="shared" si="183"/>
        <v>-</v>
      </c>
      <c r="CP1420" s="32" t="s">
        <v>103</v>
      </c>
      <c r="CQ1420" s="98">
        <v>0</v>
      </c>
      <c r="CR1420" s="18" t="s">
        <v>95</v>
      </c>
      <c r="CS1420" s="18"/>
      <c r="CT1420" s="33"/>
      <c r="CU1420" s="32" t="s">
        <v>5434</v>
      </c>
      <c r="CV1420" s="18" t="s">
        <v>5431</v>
      </c>
      <c r="CW1420" s="18" t="s">
        <v>157</v>
      </c>
      <c r="CX1420" s="18" t="s">
        <v>5435</v>
      </c>
      <c r="CY1420" s="18" t="s">
        <v>107</v>
      </c>
      <c r="CZ1420" s="18" t="s">
        <v>108</v>
      </c>
      <c r="DA1420" s="33"/>
      <c r="DB1420" s="17" t="s">
        <v>15462</v>
      </c>
      <c r="DC1420" s="17" t="s">
        <v>15500</v>
      </c>
      <c r="DD1420" s="17" t="s">
        <v>15500</v>
      </c>
      <c r="DE1420" s="17" t="s">
        <v>15500</v>
      </c>
      <c r="DF1420" s="17" t="s">
        <v>15500</v>
      </c>
      <c r="DG1420" s="23" t="s">
        <v>11171</v>
      </c>
      <c r="DH1420" s="145"/>
    </row>
    <row r="1421" spans="1:112" s="17" customFormat="1" x14ac:dyDescent="0.25">
      <c r="A1421" s="30" t="s">
        <v>5530</v>
      </c>
      <c r="B1421" s="96">
        <v>0</v>
      </c>
      <c r="C1421" s="152" t="s">
        <v>15461</v>
      </c>
      <c r="D1421" s="96" t="s">
        <v>5429</v>
      </c>
      <c r="E1421" s="96">
        <v>46960</v>
      </c>
      <c r="F1421" s="96" t="s">
        <v>5531</v>
      </c>
      <c r="G1421" s="31">
        <v>65239</v>
      </c>
      <c r="H1421" s="43">
        <v>44155</v>
      </c>
      <c r="I1421" s="97" t="s">
        <v>128</v>
      </c>
      <c r="J1421" s="97"/>
      <c r="K1421" s="97"/>
      <c r="L1421" s="96" t="s">
        <v>298</v>
      </c>
      <c r="M1421" s="124" t="s">
        <v>299</v>
      </c>
      <c r="N1421" s="96" t="s">
        <v>299</v>
      </c>
      <c r="O1421" s="124" t="s">
        <v>11126</v>
      </c>
      <c r="P1421" s="64" t="str">
        <f>VLOOKUP(N1421,Entries!J:K,2,FALSE)</f>
        <v>NEW ZEALAND</v>
      </c>
      <c r="Q1421" s="123" t="s">
        <v>5431</v>
      </c>
      <c r="R1421" s="30" t="s">
        <v>5431</v>
      </c>
      <c r="S1421" s="96" t="s">
        <v>156</v>
      </c>
      <c r="T1421" s="124" t="s">
        <v>157</v>
      </c>
      <c r="U1421" s="125" t="s">
        <v>159</v>
      </c>
      <c r="V1421" s="31" t="s">
        <v>159</v>
      </c>
      <c r="W1421" s="64">
        <f>IF(VLOOKUP(R1421,Entries!N:P,3,FALSE)=V1421,1,VLOOKUP(R1421,Entries!N:P,3,FALSE))</f>
        <v>1</v>
      </c>
      <c r="X1421" s="124"/>
      <c r="Y1421" s="124"/>
      <c r="Z1421" s="96"/>
      <c r="AA1421" s="96"/>
      <c r="AB1421" s="96"/>
      <c r="AC1421" s="96" t="s">
        <v>93</v>
      </c>
      <c r="AD1421" s="96" t="s">
        <v>378</v>
      </c>
      <c r="AE1421" s="96" t="s">
        <v>263</v>
      </c>
      <c r="AF1421" s="96" t="s">
        <v>263</v>
      </c>
      <c r="AG1421" s="96" t="s">
        <v>11135</v>
      </c>
      <c r="AH1421" s="96" t="s">
        <v>11084</v>
      </c>
      <c r="AI1421" s="96"/>
      <c r="AJ1421" s="19">
        <v>0.5</v>
      </c>
      <c r="AK1421" s="96" t="s">
        <v>118</v>
      </c>
      <c r="AL1421" s="96"/>
      <c r="AM1421" s="31"/>
      <c r="AN1421" s="30" t="s">
        <v>96</v>
      </c>
      <c r="AO1421" s="96" t="s">
        <v>97</v>
      </c>
      <c r="AP1421" s="31" t="s">
        <v>97</v>
      </c>
      <c r="AQ1421">
        <v>21104.44127815</v>
      </c>
      <c r="AR1421" t="s">
        <v>13597</v>
      </c>
      <c r="AS1421" t="s">
        <v>11225</v>
      </c>
      <c r="AT1421" t="s">
        <v>13598</v>
      </c>
      <c r="AU1421">
        <v>97.38</v>
      </c>
      <c r="AV1421" s="96">
        <v>1.699601272</v>
      </c>
      <c r="AW1421">
        <v>242.08029999999999</v>
      </c>
      <c r="AX1421" s="96">
        <v>4.225097410208889</v>
      </c>
      <c r="AY1421">
        <v>1.4972E-3</v>
      </c>
      <c r="AZ1421">
        <v>159.61920000000001</v>
      </c>
      <c r="BA1421" s="96">
        <v>2.7858800098133338</v>
      </c>
      <c r="BB1421">
        <v>200.56489999999999</v>
      </c>
      <c r="BC1421" s="96">
        <v>3.5005171406711111</v>
      </c>
      <c r="BD1421">
        <v>15.22002069</v>
      </c>
      <c r="BE1421" s="96">
        <f t="shared" si="184"/>
        <v>6877.9403711175146</v>
      </c>
      <c r="BF1421" s="96">
        <f t="shared" si="185"/>
        <v>517.2380234411512</v>
      </c>
      <c r="BG1421" s="96">
        <f t="shared" si="186"/>
        <v>496.64271879387798</v>
      </c>
      <c r="BH1421">
        <v>6884.3408532064377</v>
      </c>
      <c r="BI1421">
        <v>1.8483816032651621E-3</v>
      </c>
      <c r="BJ1421">
        <v>1.6995126001989731</v>
      </c>
      <c r="BK1421">
        <v>4.225098287907505</v>
      </c>
      <c r="BL1421">
        <v>2.0937694888325269</v>
      </c>
      <c r="BM1421">
        <v>4.1926279834171076</v>
      </c>
      <c r="BN1421">
        <v>1.6996016735571871</v>
      </c>
      <c r="BO1421">
        <v>4.2250982902313483</v>
      </c>
      <c r="BP1421">
        <v>2.273253631673204E-3</v>
      </c>
      <c r="BQ1421">
        <v>2.0937694888325269</v>
      </c>
      <c r="BR1421">
        <v>6874.9049525842574</v>
      </c>
      <c r="BS1421" s="96">
        <v>519.5333552351276</v>
      </c>
      <c r="BT1421" s="96">
        <v>488.27654993338729</v>
      </c>
      <c r="BU1421">
        <v>4.1926279834171076</v>
      </c>
      <c r="BV1421" s="65" t="str">
        <f t="shared" si="181"/>
        <v>no propulsion</v>
      </c>
      <c r="BW1421" s="30" t="s">
        <v>5433</v>
      </c>
      <c r="BX1421" s="96">
        <v>0.1</v>
      </c>
      <c r="BY1421" s="96">
        <v>2.5000000000000001E-2</v>
      </c>
      <c r="BZ1421" s="96">
        <v>0.9</v>
      </c>
      <c r="CA1421" s="16">
        <v>1.06E-2</v>
      </c>
      <c r="CB1421" s="16">
        <v>2.5000000000000001E-3</v>
      </c>
      <c r="CC1421" s="16">
        <v>7.4999999999999997E-3</v>
      </c>
      <c r="CD1421" s="96">
        <v>2.5000000000000001E-2</v>
      </c>
      <c r="CE1421" s="96">
        <v>0.1</v>
      </c>
      <c r="CF1421" s="31">
        <v>0.9</v>
      </c>
      <c r="CG1421" s="30">
        <v>0.28399999999999997</v>
      </c>
      <c r="CH1421" s="96">
        <v>0.28399999999999997</v>
      </c>
      <c r="CI1421" s="96">
        <v>0.28399999999999997</v>
      </c>
      <c r="CJ1421" s="98">
        <f>Population!$CG1421-Population!$CI1421</f>
        <v>0</v>
      </c>
      <c r="CK1421" s="120">
        <f>_xlfn.DAYS(Entries!$AY$2,Population!H1421)</f>
        <v>139</v>
      </c>
      <c r="CL1421" s="120">
        <f t="shared" si="182"/>
        <v>182.5</v>
      </c>
      <c r="CM1421" s="122">
        <f>Entries!$AY$5</f>
        <v>0.15</v>
      </c>
      <c r="CN1421" s="122">
        <f t="shared" si="187"/>
        <v>0</v>
      </c>
      <c r="CO1421" s="121" t="str">
        <f t="shared" si="183"/>
        <v>-</v>
      </c>
      <c r="CP1421" s="30" t="s">
        <v>103</v>
      </c>
      <c r="CQ1421" s="96">
        <v>0</v>
      </c>
      <c r="CR1421" s="96" t="s">
        <v>95</v>
      </c>
      <c r="CS1421" s="96"/>
      <c r="CT1421" s="31"/>
      <c r="CU1421" s="30" t="s">
        <v>5434</v>
      </c>
      <c r="CV1421" s="96" t="s">
        <v>5431</v>
      </c>
      <c r="CW1421" s="96" t="s">
        <v>157</v>
      </c>
      <c r="CX1421" s="96" t="s">
        <v>5435</v>
      </c>
      <c r="CY1421" s="96" t="s">
        <v>107</v>
      </c>
      <c r="CZ1421" s="96" t="s">
        <v>108</v>
      </c>
      <c r="DA1421" s="31"/>
      <c r="DB1421" s="17" t="s">
        <v>15462</v>
      </c>
      <c r="DC1421" s="17" t="s">
        <v>15500</v>
      </c>
      <c r="DD1421" s="17" t="s">
        <v>15500</v>
      </c>
      <c r="DE1421" s="17" t="s">
        <v>15500</v>
      </c>
      <c r="DF1421" s="17" t="s">
        <v>15500</v>
      </c>
      <c r="DG1421" s="23" t="s">
        <v>11171</v>
      </c>
      <c r="DH1421" s="145"/>
    </row>
    <row r="1422" spans="1:112" s="17" customFormat="1" x14ac:dyDescent="0.25">
      <c r="A1422" s="32" t="s">
        <v>5533</v>
      </c>
      <c r="B1422" s="98">
        <v>0</v>
      </c>
      <c r="C1422" s="64" t="s">
        <v>15461</v>
      </c>
      <c r="D1422" s="98" t="s">
        <v>5429</v>
      </c>
      <c r="E1422" s="98">
        <v>43140</v>
      </c>
      <c r="F1422" s="98" t="s">
        <v>5534</v>
      </c>
      <c r="G1422" s="33">
        <v>47785</v>
      </c>
      <c r="H1422" s="44">
        <v>43112</v>
      </c>
      <c r="I1422" s="98" t="s">
        <v>87</v>
      </c>
      <c r="J1422" s="98"/>
      <c r="K1422" s="98"/>
      <c r="L1422" s="98" t="s">
        <v>88</v>
      </c>
      <c r="M1422" t="s">
        <v>156</v>
      </c>
      <c r="N1422" s="98" t="s">
        <v>156</v>
      </c>
      <c r="O1422" t="s">
        <v>157</v>
      </c>
      <c r="P1422" s="96" t="str">
        <f>VLOOKUP(N1422,Entries!J:K,2,FALSE)</f>
        <v>UNITED STATES OF AMERICA</v>
      </c>
      <c r="Q1422" s="38" t="s">
        <v>5431</v>
      </c>
      <c r="R1422" s="32" t="s">
        <v>5431</v>
      </c>
      <c r="S1422" s="98" t="s">
        <v>156</v>
      </c>
      <c r="T1422" t="s">
        <v>157</v>
      </c>
      <c r="U1422" s="39" t="s">
        <v>159</v>
      </c>
      <c r="V1422" s="33" t="s">
        <v>159</v>
      </c>
      <c r="W1422" s="64">
        <f>IF(VLOOKUP(R1422,Entries!N:P,3,FALSE)=V1422,1,VLOOKUP(R1422,Entries!N:P,3,FALSE))</f>
        <v>1</v>
      </c>
      <c r="X1422"/>
      <c r="Y1422"/>
      <c r="Z1422" s="98"/>
      <c r="AA1422" s="98"/>
      <c r="AB1422" s="98"/>
      <c r="AC1422" s="98" t="s">
        <v>93</v>
      </c>
      <c r="AD1422" s="98" t="s">
        <v>5525</v>
      </c>
      <c r="AE1422" s="98" t="s">
        <v>263</v>
      </c>
      <c r="AF1422" s="98" t="s">
        <v>263</v>
      </c>
      <c r="AG1422" s="98" t="s">
        <v>11135</v>
      </c>
      <c r="AH1422" s="98" t="s">
        <v>11084</v>
      </c>
      <c r="AI1422" s="98"/>
      <c r="AJ1422" s="98">
        <v>2</v>
      </c>
      <c r="AK1422" s="98" t="s">
        <v>95</v>
      </c>
      <c r="AL1422" s="98"/>
      <c r="AM1422" s="33"/>
      <c r="AN1422" s="32" t="s">
        <v>96</v>
      </c>
      <c r="AO1422" s="98" t="s">
        <v>97</v>
      </c>
      <c r="AP1422" s="33" t="s">
        <v>97</v>
      </c>
      <c r="AQ1422">
        <v>21104.523714620002</v>
      </c>
      <c r="AR1422" t="s">
        <v>13599</v>
      </c>
      <c r="AS1422" t="s">
        <v>11225</v>
      </c>
      <c r="AT1422" t="s">
        <v>13600</v>
      </c>
      <c r="AU1422">
        <v>97.422600000000003</v>
      </c>
      <c r="AV1422" s="98">
        <v>1.7003447821066666</v>
      </c>
      <c r="AW1422">
        <v>184.26060000000001</v>
      </c>
      <c r="AX1422" s="98">
        <v>3.2159534826400002</v>
      </c>
      <c r="AY1422">
        <v>8.6530000000000005E-4</v>
      </c>
      <c r="AZ1422">
        <v>72.285799999999995</v>
      </c>
      <c r="BA1422" s="98">
        <v>1.2616249499644445</v>
      </c>
      <c r="BB1422">
        <v>287.93270000000001</v>
      </c>
      <c r="BC1422" s="98">
        <v>5.025372593657778</v>
      </c>
      <c r="BD1422">
        <v>15.305313290000001</v>
      </c>
      <c r="BE1422" s="96">
        <f t="shared" si="184"/>
        <v>6852.3639096154357</v>
      </c>
      <c r="BF1422" s="96">
        <f t="shared" si="185"/>
        <v>487.29326010642671</v>
      </c>
      <c r="BG1422" s="96">
        <f t="shared" si="186"/>
        <v>475.43455912444551</v>
      </c>
      <c r="BH1422">
        <v>6858.8093927578766</v>
      </c>
      <c r="BI1422">
        <v>2.0501255139503539E-3</v>
      </c>
      <c r="BJ1422">
        <v>1.700254938118785</v>
      </c>
      <c r="BK1422">
        <v>3.2159541515747589</v>
      </c>
      <c r="BL1422">
        <v>1.1966805040810611</v>
      </c>
      <c r="BM1422">
        <v>5.0903199874374758</v>
      </c>
      <c r="BN1422">
        <v>1.7003451852794871</v>
      </c>
      <c r="BO1422">
        <v>3.2159541525131732</v>
      </c>
      <c r="BP1422">
        <v>2.0519103690583422E-3</v>
      </c>
      <c r="BQ1422">
        <v>1.1966805040810611</v>
      </c>
      <c r="BR1422">
        <v>6849.3189111122829</v>
      </c>
      <c r="BS1422" s="96">
        <v>492.37309960698167</v>
      </c>
      <c r="BT1422" s="96">
        <v>464.26472261758408</v>
      </c>
      <c r="BU1422">
        <v>5.0903199874374758</v>
      </c>
      <c r="BV1422" s="60" t="str">
        <f t="shared" ref="BV1422:BV1440" si="188">IF(AND(CR1422="Real",CQ1422=0),"no propulsion",IF(AND(BX1422&lt;0.2,BY1422&lt;0.2,BZ1422&lt;0.2),"too small",IF(OR(D1422="Starlink v0.9",D1422="Starlink v1.0"),"Starlink",IF(D1422="OneWeb","OneWeb",IF(AND(AE1422="Earth Observation",AO1422="Sunsynchron"),"sunsynchronous observation",IF(AF1422="Earth Observation","Earth Observation"))))))</f>
        <v>no propulsion</v>
      </c>
      <c r="BW1422" s="32" t="s">
        <v>5433</v>
      </c>
      <c r="BX1422" s="98">
        <v>0.1</v>
      </c>
      <c r="BY1422" s="98">
        <v>2.5000000000000001E-2</v>
      </c>
      <c r="BZ1422" s="98">
        <v>0.9</v>
      </c>
      <c r="CA1422" s="98">
        <v>9.0999999999999998E-2</v>
      </c>
      <c r="CB1422" s="98">
        <v>2.5000000000000001E-3</v>
      </c>
      <c r="CC1422" s="98">
        <v>3.7499999999999999E-2</v>
      </c>
      <c r="CD1422" s="98">
        <v>2.5000000000000001E-2</v>
      </c>
      <c r="CE1422" s="98">
        <v>0.1</v>
      </c>
      <c r="CF1422" s="33">
        <v>0.9</v>
      </c>
      <c r="CG1422" s="32">
        <v>0.313</v>
      </c>
      <c r="CH1422" s="98">
        <v>0.313</v>
      </c>
      <c r="CI1422" s="98">
        <v>0.313</v>
      </c>
      <c r="CJ1422" s="96">
        <f>Population!$CG1422-Population!$CI1422</f>
        <v>0</v>
      </c>
      <c r="CK1422" s="118">
        <f>_xlfn.DAYS(Entries!$AY$2,Population!H1422)</f>
        <v>1182</v>
      </c>
      <c r="CL1422" s="118">
        <f t="shared" ref="CL1422:CL1440" si="189">AJ1422*365</f>
        <v>730</v>
      </c>
      <c r="CM1422" s="117">
        <f>Entries!$AY$5</f>
        <v>0.15</v>
      </c>
      <c r="CN1422" s="117">
        <f t="shared" si="187"/>
        <v>0</v>
      </c>
      <c r="CO1422" s="119" t="str">
        <f t="shared" ref="CO1422:CO1440" si="190">IF(CQ1422=0,"-",MAX(0,1-(1-CM1422)/CL1422*CK1422))</f>
        <v>-</v>
      </c>
      <c r="CP1422" s="32" t="s">
        <v>103</v>
      </c>
      <c r="CQ1422" s="98">
        <v>0</v>
      </c>
      <c r="CR1422" s="98" t="s">
        <v>95</v>
      </c>
      <c r="CS1422" s="98"/>
      <c r="CT1422" s="33"/>
      <c r="CU1422" s="32" t="s">
        <v>5434</v>
      </c>
      <c r="CV1422" s="98" t="s">
        <v>5431</v>
      </c>
      <c r="CW1422" s="98" t="s">
        <v>157</v>
      </c>
      <c r="CX1422" s="98" t="s">
        <v>5435</v>
      </c>
      <c r="CY1422" s="98" t="s">
        <v>107</v>
      </c>
      <c r="CZ1422" s="98" t="s">
        <v>108</v>
      </c>
      <c r="DA1422" s="33"/>
      <c r="DB1422" s="17" t="s">
        <v>15462</v>
      </c>
      <c r="DC1422" s="17" t="s">
        <v>15500</v>
      </c>
      <c r="DD1422" s="17" t="s">
        <v>15500</v>
      </c>
      <c r="DE1422" s="17" t="s">
        <v>15500</v>
      </c>
      <c r="DF1422" s="17" t="s">
        <v>15500</v>
      </c>
      <c r="DG1422" s="23" t="s">
        <v>11171</v>
      </c>
      <c r="DH1422" s="145"/>
    </row>
    <row r="1423" spans="1:112" s="17" customFormat="1" x14ac:dyDescent="0.25">
      <c r="A1423" s="30" t="s">
        <v>5536</v>
      </c>
      <c r="B1423" s="96">
        <v>0</v>
      </c>
      <c r="C1423" s="152" t="s">
        <v>15461</v>
      </c>
      <c r="D1423" s="96" t="s">
        <v>5429</v>
      </c>
      <c r="E1423" s="96">
        <v>46933</v>
      </c>
      <c r="F1423" s="96" t="s">
        <v>5537</v>
      </c>
      <c r="G1423" s="31">
        <v>65248</v>
      </c>
      <c r="H1423" s="43">
        <v>44155</v>
      </c>
      <c r="I1423" s="97" t="s">
        <v>128</v>
      </c>
      <c r="J1423" s="97"/>
      <c r="K1423" s="97"/>
      <c r="L1423" s="96" t="s">
        <v>298</v>
      </c>
      <c r="M1423" s="124" t="s">
        <v>299</v>
      </c>
      <c r="N1423" s="96" t="s">
        <v>299</v>
      </c>
      <c r="O1423" s="124" t="s">
        <v>11126</v>
      </c>
      <c r="P1423" s="64" t="str">
        <f>VLOOKUP(N1423,Entries!J:K,2,FALSE)</f>
        <v>NEW ZEALAND</v>
      </c>
      <c r="Q1423" s="123" t="s">
        <v>5431</v>
      </c>
      <c r="R1423" s="30" t="s">
        <v>5431</v>
      </c>
      <c r="S1423" s="96" t="s">
        <v>156</v>
      </c>
      <c r="T1423" s="124" t="s">
        <v>157</v>
      </c>
      <c r="U1423" s="125" t="s">
        <v>159</v>
      </c>
      <c r="V1423" s="31" t="s">
        <v>159</v>
      </c>
      <c r="W1423" s="64">
        <f>IF(VLOOKUP(R1423,Entries!N:P,3,FALSE)=V1423,1,VLOOKUP(R1423,Entries!N:P,3,FALSE))</f>
        <v>1</v>
      </c>
      <c r="X1423" s="124"/>
      <c r="Y1423" s="124"/>
      <c r="Z1423" s="96"/>
      <c r="AA1423" s="96"/>
      <c r="AB1423" s="96"/>
      <c r="AC1423" s="96" t="s">
        <v>93</v>
      </c>
      <c r="AD1423" s="96" t="s">
        <v>378</v>
      </c>
      <c r="AE1423" s="96" t="s">
        <v>263</v>
      </c>
      <c r="AF1423" s="96" t="s">
        <v>263</v>
      </c>
      <c r="AG1423" s="96" t="s">
        <v>11135</v>
      </c>
      <c r="AH1423" s="96" t="s">
        <v>11084</v>
      </c>
      <c r="AI1423" s="96"/>
      <c r="AJ1423" s="19">
        <v>1</v>
      </c>
      <c r="AK1423" s="96" t="s">
        <v>118</v>
      </c>
      <c r="AL1423" s="96"/>
      <c r="AM1423" s="31"/>
      <c r="AN1423" s="30" t="s">
        <v>96</v>
      </c>
      <c r="AO1423" s="96" t="s">
        <v>97</v>
      </c>
      <c r="AP1423" s="31" t="s">
        <v>97</v>
      </c>
      <c r="AQ1423">
        <v>21104.430948099998</v>
      </c>
      <c r="AR1423" t="s">
        <v>13601</v>
      </c>
      <c r="AS1423" t="s">
        <v>11225</v>
      </c>
      <c r="AT1423" t="s">
        <v>13602</v>
      </c>
      <c r="AU1423">
        <v>97.382800000000003</v>
      </c>
      <c r="AV1423" s="96">
        <v>1.6996501412088889</v>
      </c>
      <c r="AW1423">
        <v>242.25829999999999</v>
      </c>
      <c r="AX1423" s="96">
        <v>4.2282040956311118</v>
      </c>
      <c r="AY1423">
        <v>1.6463999999999999E-3</v>
      </c>
      <c r="AZ1423">
        <v>147.75200000000001</v>
      </c>
      <c r="BA1423" s="96">
        <v>2.5787583399111114</v>
      </c>
      <c r="BB1423">
        <v>212.4736</v>
      </c>
      <c r="BC1423" s="96">
        <v>3.7083631220622224</v>
      </c>
      <c r="BD1423">
        <v>15.22853484</v>
      </c>
      <c r="BE1423" s="96">
        <f t="shared" si="184"/>
        <v>6875.3765318205751</v>
      </c>
      <c r="BF1423" s="96">
        <f t="shared" si="185"/>
        <v>515.69615174256523</v>
      </c>
      <c r="BG1423" s="96">
        <f t="shared" si="186"/>
        <v>493.05691189858499</v>
      </c>
      <c r="BH1423">
        <v>6881.7795735624404</v>
      </c>
      <c r="BI1423">
        <v>2.1608432001482148E-3</v>
      </c>
      <c r="BJ1423">
        <v>1.6995613696829861</v>
      </c>
      <c r="BK1423">
        <v>4.2282049724241544</v>
      </c>
      <c r="BL1423">
        <v>2.006392257429487</v>
      </c>
      <c r="BM1423">
        <v>4.2807297943160858</v>
      </c>
      <c r="BN1423">
        <v>1.6996505429556199</v>
      </c>
      <c r="BO1423">
        <v>4.2282049765414502</v>
      </c>
      <c r="BP1423">
        <v>2.5219509754503219E-3</v>
      </c>
      <c r="BQ1423">
        <v>2.006392257429487</v>
      </c>
      <c r="BR1423">
        <v>6872.3400988232625</v>
      </c>
      <c r="BS1423" s="96">
        <v>518.67180363911666</v>
      </c>
      <c r="BT1423" s="96">
        <v>484.00839400740915</v>
      </c>
      <c r="BU1423">
        <v>4.2807297943160858</v>
      </c>
      <c r="BV1423" s="65" t="str">
        <f t="shared" si="188"/>
        <v>no propulsion</v>
      </c>
      <c r="BW1423" s="30" t="s">
        <v>5433</v>
      </c>
      <c r="BX1423" s="96">
        <v>0.1</v>
      </c>
      <c r="BY1423" s="96">
        <v>2.5000000000000001E-2</v>
      </c>
      <c r="BZ1423" s="96">
        <v>0.9</v>
      </c>
      <c r="CA1423" s="96">
        <v>7.51E-2</v>
      </c>
      <c r="CB1423" s="96">
        <v>2.5000000000000001E-3</v>
      </c>
      <c r="CC1423" s="96">
        <v>3.2000000000000001E-2</v>
      </c>
      <c r="CD1423" s="96">
        <v>2.5000000000000001E-2</v>
      </c>
      <c r="CE1423" s="96">
        <v>0.1</v>
      </c>
      <c r="CF1423" s="31">
        <v>0.9</v>
      </c>
      <c r="CG1423" s="30">
        <v>0.28399999999999997</v>
      </c>
      <c r="CH1423" s="96">
        <v>0.28399999999999997</v>
      </c>
      <c r="CI1423" s="96">
        <v>0.28399999999999997</v>
      </c>
      <c r="CJ1423" s="98">
        <f>Population!$CG1423-Population!$CI1423</f>
        <v>0</v>
      </c>
      <c r="CK1423" s="120">
        <f>_xlfn.DAYS(Entries!$AY$2,Population!H1423)</f>
        <v>139</v>
      </c>
      <c r="CL1423" s="120">
        <f t="shared" si="189"/>
        <v>365</v>
      </c>
      <c r="CM1423" s="122">
        <f>Entries!$AY$5</f>
        <v>0.15</v>
      </c>
      <c r="CN1423" s="122">
        <f t="shared" si="187"/>
        <v>0</v>
      </c>
      <c r="CO1423" s="121" t="str">
        <f t="shared" si="190"/>
        <v>-</v>
      </c>
      <c r="CP1423" s="30" t="s">
        <v>103</v>
      </c>
      <c r="CQ1423" s="96">
        <v>0</v>
      </c>
      <c r="CR1423" s="96" t="s">
        <v>95</v>
      </c>
      <c r="CS1423" s="96"/>
      <c r="CT1423" s="31"/>
      <c r="CU1423" s="30" t="s">
        <v>5434</v>
      </c>
      <c r="CV1423" s="96" t="s">
        <v>5431</v>
      </c>
      <c r="CW1423" s="96" t="s">
        <v>157</v>
      </c>
      <c r="CX1423" s="96" t="s">
        <v>5435</v>
      </c>
      <c r="CY1423" s="96" t="s">
        <v>107</v>
      </c>
      <c r="CZ1423" s="96" t="s">
        <v>108</v>
      </c>
      <c r="DA1423" s="31"/>
      <c r="DB1423" s="17" t="s">
        <v>15462</v>
      </c>
      <c r="DC1423" s="17" t="s">
        <v>15500</v>
      </c>
      <c r="DD1423" s="17" t="s">
        <v>15500</v>
      </c>
      <c r="DE1423" s="17" t="s">
        <v>15500</v>
      </c>
      <c r="DF1423" s="17" t="s">
        <v>15500</v>
      </c>
      <c r="DG1423" s="23" t="s">
        <v>11171</v>
      </c>
      <c r="DH1423" s="145"/>
    </row>
    <row r="1424" spans="1:112" s="17" customFormat="1" x14ac:dyDescent="0.25">
      <c r="A1424" s="32" t="s">
        <v>5539</v>
      </c>
      <c r="B1424" s="18">
        <v>0</v>
      </c>
      <c r="C1424" s="64" t="s">
        <v>15461</v>
      </c>
      <c r="D1424" s="18" t="s">
        <v>5429</v>
      </c>
      <c r="E1424" s="18">
        <v>46934</v>
      </c>
      <c r="F1424" s="18" t="s">
        <v>5540</v>
      </c>
      <c r="G1424" s="33">
        <v>65238</v>
      </c>
      <c r="H1424" s="44">
        <v>44155</v>
      </c>
      <c r="I1424" s="99" t="s">
        <v>128</v>
      </c>
      <c r="J1424" s="99"/>
      <c r="K1424" s="99"/>
      <c r="L1424" s="18" t="s">
        <v>298</v>
      </c>
      <c r="M1424" t="s">
        <v>299</v>
      </c>
      <c r="N1424" s="18" t="s">
        <v>299</v>
      </c>
      <c r="O1424" t="s">
        <v>11126</v>
      </c>
      <c r="P1424" s="96" t="str">
        <f>VLOOKUP(N1424,Entries!J:K,2,FALSE)</f>
        <v>NEW ZEALAND</v>
      </c>
      <c r="Q1424" s="38" t="s">
        <v>5431</v>
      </c>
      <c r="R1424" s="32" t="s">
        <v>5431</v>
      </c>
      <c r="S1424" s="18" t="s">
        <v>156</v>
      </c>
      <c r="T1424" t="s">
        <v>157</v>
      </c>
      <c r="U1424" s="39" t="s">
        <v>159</v>
      </c>
      <c r="V1424" s="33" t="s">
        <v>159</v>
      </c>
      <c r="W1424" s="64">
        <f>IF(VLOOKUP(R1424,Entries!N:P,3,FALSE)=V1424,1,VLOOKUP(R1424,Entries!N:P,3,FALSE))</f>
        <v>1</v>
      </c>
      <c r="X1424"/>
      <c r="Y1424"/>
      <c r="Z1424" s="18"/>
      <c r="AA1424" s="18"/>
      <c r="AB1424" s="98"/>
      <c r="AC1424" s="18" t="s">
        <v>93</v>
      </c>
      <c r="AD1424" s="18" t="s">
        <v>378</v>
      </c>
      <c r="AE1424" s="18" t="s">
        <v>263</v>
      </c>
      <c r="AF1424" s="98" t="s">
        <v>263</v>
      </c>
      <c r="AG1424" s="98" t="s">
        <v>11135</v>
      </c>
      <c r="AH1424" s="98" t="s">
        <v>11084</v>
      </c>
      <c r="AI1424" s="18"/>
      <c r="AJ1424" s="19">
        <v>5</v>
      </c>
      <c r="AK1424" s="18" t="s">
        <v>118</v>
      </c>
      <c r="AL1424" s="18"/>
      <c r="AM1424" s="33"/>
      <c r="AN1424" s="32" t="s">
        <v>96</v>
      </c>
      <c r="AO1424" s="18" t="s">
        <v>97</v>
      </c>
      <c r="AP1424" s="33" t="s">
        <v>97</v>
      </c>
      <c r="AQ1424">
        <v>21104.630961999999</v>
      </c>
      <c r="AR1424" t="s">
        <v>13603</v>
      </c>
      <c r="AS1424" t="s">
        <v>11225</v>
      </c>
      <c r="AT1424" t="s">
        <v>13604</v>
      </c>
      <c r="AU1424">
        <v>97.382900000000006</v>
      </c>
      <c r="AV1424" s="98">
        <v>1.6996518865377779</v>
      </c>
      <c r="AW1424">
        <v>242.44880000000001</v>
      </c>
      <c r="AX1424" s="98">
        <v>4.2315289471644446</v>
      </c>
      <c r="AY1424">
        <v>1.6718E-3</v>
      </c>
      <c r="AZ1424">
        <v>146.66489999999999</v>
      </c>
      <c r="BA1424" s="98">
        <v>2.5597848695600001</v>
      </c>
      <c r="BB1424">
        <v>213.5651</v>
      </c>
      <c r="BC1424" s="98">
        <v>3.7274133868844443</v>
      </c>
      <c r="BD1424">
        <v>15.227899450000001</v>
      </c>
      <c r="BE1424" s="96">
        <f t="shared" si="184"/>
        <v>6875.5677823223095</v>
      </c>
      <c r="BF1424" s="96">
        <f t="shared" si="185"/>
        <v>516.06235654079592</v>
      </c>
      <c r="BG1424" s="96">
        <f t="shared" si="186"/>
        <v>493.07320810382316</v>
      </c>
      <c r="BH1424">
        <v>6881.9705958603718</v>
      </c>
      <c r="BI1424">
        <v>2.1991658432780861E-3</v>
      </c>
      <c r="BJ1424">
        <v>1.699563118764079</v>
      </c>
      <c r="BK1424">
        <v>4.2315298253096056</v>
      </c>
      <c r="BL1424">
        <v>2.0004639512261542</v>
      </c>
      <c r="BM1424">
        <v>4.286734907520426</v>
      </c>
      <c r="BN1424">
        <v>1.699652288288489</v>
      </c>
      <c r="BO1424">
        <v>4.2315298287945344</v>
      </c>
      <c r="BP1424">
        <v>2.5547735043566469E-3</v>
      </c>
      <c r="BQ1424">
        <v>2.0004639512261542</v>
      </c>
      <c r="BR1424">
        <v>6872.5314390620542</v>
      </c>
      <c r="BS1424" s="96">
        <v>519.08920029042838</v>
      </c>
      <c r="BT1424" s="96">
        <v>483.97367783368099</v>
      </c>
      <c r="BU1424">
        <v>4.286734907520426</v>
      </c>
      <c r="BV1424" s="60" t="str">
        <f t="shared" si="188"/>
        <v>no propulsion</v>
      </c>
      <c r="BW1424" s="32" t="s">
        <v>5433</v>
      </c>
      <c r="BX1424" s="18">
        <v>0.1</v>
      </c>
      <c r="BY1424" s="18">
        <v>2.5000000000000001E-2</v>
      </c>
      <c r="BZ1424" s="18">
        <v>0.9</v>
      </c>
      <c r="CA1424" s="18">
        <v>7.51E-2</v>
      </c>
      <c r="CB1424" s="18">
        <v>2.5000000000000001E-3</v>
      </c>
      <c r="CC1424" s="18">
        <v>3.2000000000000001E-2</v>
      </c>
      <c r="CD1424" s="18">
        <v>2.5000000000000001E-2</v>
      </c>
      <c r="CE1424" s="18">
        <v>0.1</v>
      </c>
      <c r="CF1424" s="33">
        <v>0.9</v>
      </c>
      <c r="CG1424" s="32">
        <v>0.28399999999999997</v>
      </c>
      <c r="CH1424" s="18">
        <v>0.28399999999999997</v>
      </c>
      <c r="CI1424" s="18">
        <v>0.28399999999999997</v>
      </c>
      <c r="CJ1424" s="96">
        <f>Population!$CG1424-Population!$CI1424</f>
        <v>0</v>
      </c>
      <c r="CK1424" s="118">
        <f>_xlfn.DAYS(Entries!$AY$2,Population!H1424)</f>
        <v>139</v>
      </c>
      <c r="CL1424" s="118">
        <f t="shared" si="189"/>
        <v>1825</v>
      </c>
      <c r="CM1424" s="117">
        <f>Entries!$AY$5</f>
        <v>0.15</v>
      </c>
      <c r="CN1424" s="117">
        <f t="shared" si="187"/>
        <v>0</v>
      </c>
      <c r="CO1424" s="119" t="str">
        <f t="shared" si="190"/>
        <v>-</v>
      </c>
      <c r="CP1424" s="32" t="s">
        <v>103</v>
      </c>
      <c r="CQ1424" s="18">
        <v>0</v>
      </c>
      <c r="CR1424" s="18" t="s">
        <v>95</v>
      </c>
      <c r="CS1424" s="18"/>
      <c r="CT1424" s="33"/>
      <c r="CU1424" s="32" t="s">
        <v>5434</v>
      </c>
      <c r="CV1424" s="18" t="s">
        <v>5431</v>
      </c>
      <c r="CW1424" s="18" t="s">
        <v>157</v>
      </c>
      <c r="CX1424" s="18" t="s">
        <v>5435</v>
      </c>
      <c r="CY1424" s="18" t="s">
        <v>107</v>
      </c>
      <c r="CZ1424" s="18" t="s">
        <v>108</v>
      </c>
      <c r="DA1424" s="33"/>
      <c r="DB1424" s="17" t="s">
        <v>15462</v>
      </c>
      <c r="DC1424" s="17" t="s">
        <v>15500</v>
      </c>
      <c r="DD1424" s="17" t="s">
        <v>15500</v>
      </c>
      <c r="DE1424" s="17" t="s">
        <v>15500</v>
      </c>
      <c r="DF1424" s="17" t="s">
        <v>15500</v>
      </c>
      <c r="DG1424" s="23" t="s">
        <v>11171</v>
      </c>
      <c r="DH1424" s="145"/>
    </row>
    <row r="1425" spans="1:112" s="17" customFormat="1" x14ac:dyDescent="0.25">
      <c r="A1425" s="30" t="s">
        <v>5542</v>
      </c>
      <c r="B1425" s="15">
        <v>0</v>
      </c>
      <c r="C1425" s="152" t="s">
        <v>15461</v>
      </c>
      <c r="D1425" s="15" t="s">
        <v>5429</v>
      </c>
      <c r="E1425" s="15">
        <v>46935</v>
      </c>
      <c r="F1425" s="15" t="s">
        <v>5543</v>
      </c>
      <c r="G1425" s="31">
        <v>65244</v>
      </c>
      <c r="H1425" s="43">
        <v>44155</v>
      </c>
      <c r="I1425" s="97" t="s">
        <v>128</v>
      </c>
      <c r="J1425" s="97"/>
      <c r="K1425" s="97"/>
      <c r="L1425" s="15" t="s">
        <v>298</v>
      </c>
      <c r="M1425" s="124" t="s">
        <v>299</v>
      </c>
      <c r="N1425" s="15" t="s">
        <v>299</v>
      </c>
      <c r="O1425" s="124" t="s">
        <v>11126</v>
      </c>
      <c r="P1425" s="64" t="str">
        <f>VLOOKUP(N1425,Entries!J:K,2,FALSE)</f>
        <v>NEW ZEALAND</v>
      </c>
      <c r="Q1425" s="123" t="s">
        <v>5431</v>
      </c>
      <c r="R1425" s="30" t="s">
        <v>5431</v>
      </c>
      <c r="S1425" s="15" t="s">
        <v>156</v>
      </c>
      <c r="T1425" s="124" t="s">
        <v>157</v>
      </c>
      <c r="U1425" s="125" t="s">
        <v>159</v>
      </c>
      <c r="V1425" s="31" t="s">
        <v>159</v>
      </c>
      <c r="W1425" s="64">
        <f>IF(VLOOKUP(R1425,Entries!N:P,3,FALSE)=V1425,1,VLOOKUP(R1425,Entries!N:P,3,FALSE))</f>
        <v>1</v>
      </c>
      <c r="X1425" s="124"/>
      <c r="Y1425" s="124"/>
      <c r="Z1425" s="15"/>
      <c r="AA1425" s="15"/>
      <c r="AB1425" s="96"/>
      <c r="AC1425" s="15" t="s">
        <v>93</v>
      </c>
      <c r="AD1425" s="15" t="s">
        <v>378</v>
      </c>
      <c r="AE1425" s="15" t="s">
        <v>263</v>
      </c>
      <c r="AF1425" s="96" t="s">
        <v>263</v>
      </c>
      <c r="AG1425" s="96" t="s">
        <v>11135</v>
      </c>
      <c r="AH1425" s="96" t="s">
        <v>11084</v>
      </c>
      <c r="AI1425" s="15"/>
      <c r="AJ1425" s="19">
        <v>1</v>
      </c>
      <c r="AK1425" s="15" t="s">
        <v>118</v>
      </c>
      <c r="AL1425" s="15"/>
      <c r="AM1425" s="31"/>
      <c r="AN1425" s="30" t="s">
        <v>96</v>
      </c>
      <c r="AO1425" s="15" t="s">
        <v>97</v>
      </c>
      <c r="AP1425" s="31" t="s">
        <v>97</v>
      </c>
      <c r="AQ1425">
        <v>21104.36900146</v>
      </c>
      <c r="AR1425" t="s">
        <v>13605</v>
      </c>
      <c r="AS1425" t="s">
        <v>11225</v>
      </c>
      <c r="AT1425" t="s">
        <v>13606</v>
      </c>
      <c r="AU1425">
        <v>97.383200000000002</v>
      </c>
      <c r="AV1425" s="96">
        <v>1.6996571225244446</v>
      </c>
      <c r="AW1425">
        <v>242.1935</v>
      </c>
      <c r="AX1425" s="96">
        <v>4.2270731225111113</v>
      </c>
      <c r="AY1425">
        <v>1.6538E-3</v>
      </c>
      <c r="AZ1425">
        <v>147.9085</v>
      </c>
      <c r="BA1425" s="96">
        <v>2.5814897796222223</v>
      </c>
      <c r="BB1425">
        <v>212.31630000000001</v>
      </c>
      <c r="BC1425" s="96">
        <v>3.7056177197200006</v>
      </c>
      <c r="BD1425">
        <v>15.22765952</v>
      </c>
      <c r="BE1425" s="96">
        <f t="shared" si="184"/>
        <v>6875.6400039986565</v>
      </c>
      <c r="BF1425" s="96">
        <f t="shared" si="185"/>
        <v>516.01093743726869</v>
      </c>
      <c r="BG1425" s="96">
        <f t="shared" si="186"/>
        <v>493.26907056004347</v>
      </c>
      <c r="BH1425">
        <v>6882.0426908873478</v>
      </c>
      <c r="BI1425">
        <v>2.164588818325275E-3</v>
      </c>
      <c r="BJ1425">
        <v>1.699568353111371</v>
      </c>
      <c r="BK1425">
        <v>4.2270740016079662</v>
      </c>
      <c r="BL1425">
        <v>2.01002751794032</v>
      </c>
      <c r="BM1425">
        <v>4.2770805297077299</v>
      </c>
      <c r="BN1425">
        <v>1.699657524263626</v>
      </c>
      <c r="BO1425">
        <v>4.2270740031800544</v>
      </c>
      <c r="BP1425">
        <v>2.5269744170529412E-3</v>
      </c>
      <c r="BQ1425">
        <v>2.01002751794032</v>
      </c>
      <c r="BR1425">
        <v>6872.6037054232866</v>
      </c>
      <c r="BS1425" s="96">
        <v>518.97059916543367</v>
      </c>
      <c r="BT1425" s="96">
        <v>484.23681168113853</v>
      </c>
      <c r="BU1425">
        <v>4.2770805297077299</v>
      </c>
      <c r="BV1425" s="65" t="str">
        <f t="shared" si="188"/>
        <v>no propulsion</v>
      </c>
      <c r="BW1425" s="30" t="s">
        <v>5433</v>
      </c>
      <c r="BX1425" s="15">
        <v>0.1</v>
      </c>
      <c r="BY1425" s="15">
        <v>2.5000000000000001E-2</v>
      </c>
      <c r="BZ1425" s="15">
        <v>0.9</v>
      </c>
      <c r="CA1425" s="96">
        <v>7.51E-2</v>
      </c>
      <c r="CB1425" s="96">
        <v>2.5000000000000001E-3</v>
      </c>
      <c r="CC1425" s="96">
        <v>3.2000000000000001E-2</v>
      </c>
      <c r="CD1425" s="15">
        <v>2.5000000000000001E-2</v>
      </c>
      <c r="CE1425" s="15">
        <v>0.1</v>
      </c>
      <c r="CF1425" s="31">
        <v>0.9</v>
      </c>
      <c r="CG1425" s="30">
        <v>0.28399999999999997</v>
      </c>
      <c r="CH1425" s="15">
        <v>0.28399999999999997</v>
      </c>
      <c r="CI1425" s="15">
        <v>0.28399999999999997</v>
      </c>
      <c r="CJ1425" s="98">
        <f>Population!$CG1425-Population!$CI1425</f>
        <v>0</v>
      </c>
      <c r="CK1425" s="120">
        <f>_xlfn.DAYS(Entries!$AY$2,Population!H1425)</f>
        <v>139</v>
      </c>
      <c r="CL1425" s="120">
        <f t="shared" si="189"/>
        <v>365</v>
      </c>
      <c r="CM1425" s="122">
        <f>Entries!$AY$5</f>
        <v>0.15</v>
      </c>
      <c r="CN1425" s="122">
        <f t="shared" si="187"/>
        <v>0</v>
      </c>
      <c r="CO1425" s="121" t="str">
        <f t="shared" si="190"/>
        <v>-</v>
      </c>
      <c r="CP1425" s="30" t="s">
        <v>103</v>
      </c>
      <c r="CQ1425" s="15">
        <v>0</v>
      </c>
      <c r="CR1425" s="15" t="s">
        <v>95</v>
      </c>
      <c r="CS1425" s="15"/>
      <c r="CT1425" s="31"/>
      <c r="CU1425" s="30" t="s">
        <v>5434</v>
      </c>
      <c r="CV1425" s="15" t="s">
        <v>5431</v>
      </c>
      <c r="CW1425" s="15" t="s">
        <v>157</v>
      </c>
      <c r="CX1425" s="15" t="s">
        <v>5435</v>
      </c>
      <c r="CY1425" s="15" t="s">
        <v>107</v>
      </c>
      <c r="CZ1425" s="15" t="s">
        <v>108</v>
      </c>
      <c r="DA1425" s="31"/>
      <c r="DB1425" s="17" t="s">
        <v>15462</v>
      </c>
      <c r="DC1425" s="17" t="s">
        <v>15500</v>
      </c>
      <c r="DD1425" s="17" t="s">
        <v>15500</v>
      </c>
      <c r="DE1425" s="17" t="s">
        <v>15500</v>
      </c>
      <c r="DF1425" s="17" t="s">
        <v>15500</v>
      </c>
      <c r="DG1425" s="23" t="s">
        <v>11171</v>
      </c>
      <c r="DH1425" s="145"/>
    </row>
    <row r="1426" spans="1:112" s="17" customFormat="1" x14ac:dyDescent="0.25">
      <c r="A1426" s="32" t="s">
        <v>5545</v>
      </c>
      <c r="B1426" s="98">
        <v>0</v>
      </c>
      <c r="C1426" s="64" t="s">
        <v>15461</v>
      </c>
      <c r="D1426" s="98" t="s">
        <v>5429</v>
      </c>
      <c r="E1426" s="98">
        <v>46936</v>
      </c>
      <c r="F1426" s="98" t="s">
        <v>5546</v>
      </c>
      <c r="G1426" s="33">
        <v>65240</v>
      </c>
      <c r="H1426" s="44">
        <v>44155</v>
      </c>
      <c r="I1426" s="99" t="s">
        <v>128</v>
      </c>
      <c r="J1426" s="99"/>
      <c r="K1426" s="99"/>
      <c r="L1426" s="98" t="s">
        <v>298</v>
      </c>
      <c r="M1426" t="s">
        <v>299</v>
      </c>
      <c r="N1426" s="98" t="s">
        <v>299</v>
      </c>
      <c r="O1426" t="s">
        <v>11126</v>
      </c>
      <c r="P1426" s="96" t="str">
        <f>VLOOKUP(N1426,Entries!J:K,2,FALSE)</f>
        <v>NEW ZEALAND</v>
      </c>
      <c r="Q1426" s="38" t="s">
        <v>5431</v>
      </c>
      <c r="R1426" s="32" t="s">
        <v>5431</v>
      </c>
      <c r="S1426" s="98" t="s">
        <v>156</v>
      </c>
      <c r="T1426" t="s">
        <v>157</v>
      </c>
      <c r="U1426" s="39" t="s">
        <v>159</v>
      </c>
      <c r="V1426" s="33" t="s">
        <v>159</v>
      </c>
      <c r="W1426" s="64">
        <f>IF(VLOOKUP(R1426,Entries!N:P,3,FALSE)=V1426,1,VLOOKUP(R1426,Entries!N:P,3,FALSE))</f>
        <v>1</v>
      </c>
      <c r="X1426"/>
      <c r="Y1426"/>
      <c r="Z1426" s="98"/>
      <c r="AA1426" s="98"/>
      <c r="AB1426" s="98"/>
      <c r="AC1426" s="98" t="s">
        <v>93</v>
      </c>
      <c r="AD1426" s="98" t="s">
        <v>378</v>
      </c>
      <c r="AE1426" s="98" t="s">
        <v>263</v>
      </c>
      <c r="AF1426" s="98" t="s">
        <v>263</v>
      </c>
      <c r="AG1426" s="98" t="s">
        <v>11135</v>
      </c>
      <c r="AH1426" s="98" t="s">
        <v>11084</v>
      </c>
      <c r="AI1426" s="98"/>
      <c r="AJ1426" s="19">
        <v>1</v>
      </c>
      <c r="AK1426" s="98" t="s">
        <v>118</v>
      </c>
      <c r="AL1426" s="98"/>
      <c r="AM1426" s="33"/>
      <c r="AN1426" s="32" t="s">
        <v>96</v>
      </c>
      <c r="AO1426" s="98" t="s">
        <v>97</v>
      </c>
      <c r="AP1426" s="33" t="s">
        <v>97</v>
      </c>
      <c r="AQ1426">
        <v>21104.439987530001</v>
      </c>
      <c r="AR1426" t="s">
        <v>13607</v>
      </c>
      <c r="AS1426" t="s">
        <v>11225</v>
      </c>
      <c r="AT1426" t="s">
        <v>13608</v>
      </c>
      <c r="AU1426">
        <v>97.383300000000006</v>
      </c>
      <c r="AV1426" s="98">
        <v>1.6996588678533335</v>
      </c>
      <c r="AW1426">
        <v>242.25049999999999</v>
      </c>
      <c r="AX1426" s="98">
        <v>4.2280679599777775</v>
      </c>
      <c r="AY1426">
        <v>1.6368000000000001E-3</v>
      </c>
      <c r="AZ1426">
        <v>147.8999</v>
      </c>
      <c r="BA1426" s="98">
        <v>2.581339681337778</v>
      </c>
      <c r="BB1426">
        <v>212.3254</v>
      </c>
      <c r="BC1426" s="98">
        <v>3.7057765446488893</v>
      </c>
      <c r="BD1426">
        <v>15.22665625</v>
      </c>
      <c r="BE1426" s="96">
        <f t="shared" si="184"/>
        <v>6875.9420202997117</v>
      </c>
      <c r="BF1426" s="96">
        <f t="shared" si="185"/>
        <v>516.19656219853823</v>
      </c>
      <c r="BG1426" s="96">
        <f t="shared" si="186"/>
        <v>493.68747840088508</v>
      </c>
      <c r="BH1426">
        <v>6882.3446088820128</v>
      </c>
      <c r="BI1426">
        <v>2.1504387514231192E-3</v>
      </c>
      <c r="BJ1426">
        <v>1.699570105110094</v>
      </c>
      <c r="BK1426">
        <v>4.2280688345228619</v>
      </c>
      <c r="BL1426">
        <v>2.0056697611740502</v>
      </c>
      <c r="BM1426">
        <v>4.2814470825857587</v>
      </c>
      <c r="BN1426">
        <v>1.6996592695868089</v>
      </c>
      <c r="BO1426">
        <v>4.2280688408465021</v>
      </c>
      <c r="BP1426">
        <v>2.5119343926778802E-3</v>
      </c>
      <c r="BQ1426">
        <v>2.0056697611740502</v>
      </c>
      <c r="BR1426">
        <v>6872.9058594607068</v>
      </c>
      <c r="BS1426" s="96">
        <v>519.17014806672341</v>
      </c>
      <c r="BT1426" s="96">
        <v>484.64157085469014</v>
      </c>
      <c r="BU1426">
        <v>4.2814470825857587</v>
      </c>
      <c r="BV1426" s="60" t="str">
        <f t="shared" si="188"/>
        <v>no propulsion</v>
      </c>
      <c r="BW1426" s="32" t="s">
        <v>5433</v>
      </c>
      <c r="BX1426" s="98">
        <v>0.1</v>
      </c>
      <c r="BY1426" s="98">
        <v>2.5000000000000001E-2</v>
      </c>
      <c r="BZ1426" s="98">
        <v>0.9</v>
      </c>
      <c r="CA1426" s="98">
        <v>7.51E-2</v>
      </c>
      <c r="CB1426" s="98">
        <v>2.5000000000000001E-3</v>
      </c>
      <c r="CC1426" s="98">
        <v>3.2000000000000001E-2</v>
      </c>
      <c r="CD1426" s="98">
        <v>2.5000000000000001E-2</v>
      </c>
      <c r="CE1426" s="98">
        <v>0.1</v>
      </c>
      <c r="CF1426" s="33">
        <v>0.9</v>
      </c>
      <c r="CG1426" s="32">
        <v>0.28399999999999997</v>
      </c>
      <c r="CH1426" s="98">
        <v>0.28399999999999997</v>
      </c>
      <c r="CI1426" s="98">
        <v>0.28399999999999997</v>
      </c>
      <c r="CJ1426" s="96">
        <f>Population!$CG1426-Population!$CI1426</f>
        <v>0</v>
      </c>
      <c r="CK1426" s="118">
        <f>_xlfn.DAYS(Entries!$AY$2,Population!H1426)</f>
        <v>139</v>
      </c>
      <c r="CL1426" s="118">
        <f t="shared" si="189"/>
        <v>365</v>
      </c>
      <c r="CM1426" s="117">
        <f>Entries!$AY$5</f>
        <v>0.15</v>
      </c>
      <c r="CN1426" s="117">
        <f t="shared" si="187"/>
        <v>0</v>
      </c>
      <c r="CO1426" s="119" t="str">
        <f t="shared" si="190"/>
        <v>-</v>
      </c>
      <c r="CP1426" s="32" t="s">
        <v>103</v>
      </c>
      <c r="CQ1426" s="98">
        <v>0</v>
      </c>
      <c r="CR1426" s="98" t="s">
        <v>95</v>
      </c>
      <c r="CS1426" s="98"/>
      <c r="CT1426" s="33"/>
      <c r="CU1426" s="32" t="s">
        <v>5434</v>
      </c>
      <c r="CV1426" s="98" t="s">
        <v>5431</v>
      </c>
      <c r="CW1426" s="98" t="s">
        <v>157</v>
      </c>
      <c r="CX1426" s="98" t="s">
        <v>5435</v>
      </c>
      <c r="CY1426" s="98" t="s">
        <v>107</v>
      </c>
      <c r="CZ1426" s="98" t="s">
        <v>108</v>
      </c>
      <c r="DA1426" s="33"/>
      <c r="DB1426" s="17" t="s">
        <v>15462</v>
      </c>
      <c r="DC1426" s="17" t="s">
        <v>15500</v>
      </c>
      <c r="DD1426" s="17" t="s">
        <v>15500</v>
      </c>
      <c r="DE1426" s="17" t="s">
        <v>15500</v>
      </c>
      <c r="DF1426" s="17" t="s">
        <v>15500</v>
      </c>
      <c r="DG1426" s="23" t="s">
        <v>11171</v>
      </c>
      <c r="DH1426" s="145"/>
    </row>
    <row r="1427" spans="1:112" s="17" customFormat="1" x14ac:dyDescent="0.25">
      <c r="A1427" s="30" t="s">
        <v>5548</v>
      </c>
      <c r="B1427" s="96">
        <v>0</v>
      </c>
      <c r="C1427" s="152" t="s">
        <v>15461</v>
      </c>
      <c r="D1427" s="96" t="s">
        <v>5429</v>
      </c>
      <c r="E1427" s="96">
        <v>46937</v>
      </c>
      <c r="F1427" s="96" t="s">
        <v>5549</v>
      </c>
      <c r="G1427" s="31">
        <v>65241</v>
      </c>
      <c r="H1427" s="43">
        <v>44155</v>
      </c>
      <c r="I1427" s="97" t="s">
        <v>128</v>
      </c>
      <c r="J1427" s="97"/>
      <c r="K1427" s="97"/>
      <c r="L1427" s="96" t="s">
        <v>298</v>
      </c>
      <c r="M1427" s="124" t="s">
        <v>299</v>
      </c>
      <c r="N1427" s="96" t="s">
        <v>299</v>
      </c>
      <c r="O1427" s="124" t="s">
        <v>11126</v>
      </c>
      <c r="P1427" s="64" t="str">
        <f>VLOOKUP(N1427,Entries!J:K,2,FALSE)</f>
        <v>NEW ZEALAND</v>
      </c>
      <c r="Q1427" s="123" t="s">
        <v>5431</v>
      </c>
      <c r="R1427" s="30" t="s">
        <v>5431</v>
      </c>
      <c r="S1427" s="96" t="s">
        <v>156</v>
      </c>
      <c r="T1427" s="124" t="s">
        <v>157</v>
      </c>
      <c r="U1427" s="125" t="s">
        <v>159</v>
      </c>
      <c r="V1427" s="31" t="s">
        <v>159</v>
      </c>
      <c r="W1427" s="64">
        <f>IF(VLOOKUP(R1427,Entries!N:P,3,FALSE)=V1427,1,VLOOKUP(R1427,Entries!N:P,3,FALSE))</f>
        <v>1</v>
      </c>
      <c r="X1427" s="124"/>
      <c r="Y1427" s="124"/>
      <c r="Z1427" s="96"/>
      <c r="AA1427" s="96"/>
      <c r="AB1427" s="96"/>
      <c r="AC1427" s="96" t="s">
        <v>93</v>
      </c>
      <c r="AD1427" s="96" t="s">
        <v>378</v>
      </c>
      <c r="AE1427" s="96" t="s">
        <v>263</v>
      </c>
      <c r="AF1427" s="96" t="s">
        <v>263</v>
      </c>
      <c r="AG1427" s="96" t="s">
        <v>11135</v>
      </c>
      <c r="AH1427" s="96" t="s">
        <v>11084</v>
      </c>
      <c r="AI1427" s="96"/>
      <c r="AJ1427" s="19">
        <v>1</v>
      </c>
      <c r="AK1427" s="96" t="s">
        <v>118</v>
      </c>
      <c r="AL1427" s="96"/>
      <c r="AM1427" s="31"/>
      <c r="AN1427" s="30" t="s">
        <v>96</v>
      </c>
      <c r="AO1427" s="96" t="s">
        <v>97</v>
      </c>
      <c r="AP1427" s="31" t="s">
        <v>97</v>
      </c>
      <c r="AQ1427">
        <v>21104.443926799999</v>
      </c>
      <c r="AR1427" t="s">
        <v>13609</v>
      </c>
      <c r="AS1427" t="s">
        <v>11225</v>
      </c>
      <c r="AT1427" t="s">
        <v>13610</v>
      </c>
      <c r="AU1427">
        <v>97.382599999999996</v>
      </c>
      <c r="AV1427" s="96">
        <v>1.6996466505511112</v>
      </c>
      <c r="AW1427">
        <v>242.2373</v>
      </c>
      <c r="AX1427" s="96">
        <v>4.2278375765644451</v>
      </c>
      <c r="AY1427">
        <v>1.6396E-3</v>
      </c>
      <c r="AZ1427">
        <v>147.28039999999999</v>
      </c>
      <c r="BA1427" s="96">
        <v>2.5705273688711112</v>
      </c>
      <c r="BB1427">
        <v>212.94630000000001</v>
      </c>
      <c r="BC1427" s="96">
        <v>3.7166132917200003</v>
      </c>
      <c r="BD1427">
        <v>15.226076040000001</v>
      </c>
      <c r="BE1427" s="96">
        <f t="shared" si="184"/>
        <v>6876.1166971708062</v>
      </c>
      <c r="BF1427" s="96">
        <f t="shared" si="185"/>
        <v>516.39077810748768</v>
      </c>
      <c r="BG1427" s="96">
        <f t="shared" si="186"/>
        <v>493.84261623412567</v>
      </c>
      <c r="BH1427">
        <v>6882.5192138620832</v>
      </c>
      <c r="BI1427">
        <v>2.162383543046013E-3</v>
      </c>
      <c r="BJ1427">
        <v>1.699557900588903</v>
      </c>
      <c r="BK1427">
        <v>4.2278384525721044</v>
      </c>
      <c r="BL1427">
        <v>1.999486866976971</v>
      </c>
      <c r="BM1427">
        <v>4.2876544153454201</v>
      </c>
      <c r="BN1427">
        <v>1.699647052280002</v>
      </c>
      <c r="BO1427">
        <v>4.2278384573930392</v>
      </c>
      <c r="BP1427">
        <v>2.5202377736776131E-3</v>
      </c>
      <c r="BQ1427">
        <v>1.999486866976971</v>
      </c>
      <c r="BR1427">
        <v>6873.080583726126</v>
      </c>
      <c r="BS1427" s="96">
        <v>519.40238103476349</v>
      </c>
      <c r="BT1427" s="96">
        <v>484.75878641748932</v>
      </c>
      <c r="BU1427">
        <v>4.2876544153454201</v>
      </c>
      <c r="BV1427" s="65" t="str">
        <f t="shared" si="188"/>
        <v>no propulsion</v>
      </c>
      <c r="BW1427" s="30" t="s">
        <v>5433</v>
      </c>
      <c r="BX1427" s="96">
        <v>0.1</v>
      </c>
      <c r="BY1427" s="96">
        <v>2.5000000000000001E-2</v>
      </c>
      <c r="BZ1427" s="96">
        <v>0.9</v>
      </c>
      <c r="CA1427" s="96">
        <v>7.51E-2</v>
      </c>
      <c r="CB1427" s="96">
        <v>2.5000000000000001E-3</v>
      </c>
      <c r="CC1427" s="96">
        <v>3.2000000000000001E-2</v>
      </c>
      <c r="CD1427" s="96">
        <v>2.5000000000000001E-2</v>
      </c>
      <c r="CE1427" s="96">
        <v>0.1</v>
      </c>
      <c r="CF1427" s="31">
        <v>0.9</v>
      </c>
      <c r="CG1427" s="30">
        <v>0.28399999999999997</v>
      </c>
      <c r="CH1427" s="96">
        <v>0.28399999999999997</v>
      </c>
      <c r="CI1427" s="96">
        <v>0.28399999999999997</v>
      </c>
      <c r="CJ1427" s="98">
        <f>Population!$CG1427-Population!$CI1427</f>
        <v>0</v>
      </c>
      <c r="CK1427" s="120">
        <f>_xlfn.DAYS(Entries!$AY$2,Population!H1427)</f>
        <v>139</v>
      </c>
      <c r="CL1427" s="120">
        <f t="shared" si="189"/>
        <v>365</v>
      </c>
      <c r="CM1427" s="122">
        <f>Entries!$AY$5</f>
        <v>0.15</v>
      </c>
      <c r="CN1427" s="122">
        <f t="shared" si="187"/>
        <v>0</v>
      </c>
      <c r="CO1427" s="121" t="str">
        <f t="shared" si="190"/>
        <v>-</v>
      </c>
      <c r="CP1427" s="30" t="s">
        <v>103</v>
      </c>
      <c r="CQ1427" s="96">
        <v>0</v>
      </c>
      <c r="CR1427" s="96" t="s">
        <v>95</v>
      </c>
      <c r="CS1427" s="96"/>
      <c r="CT1427" s="31"/>
      <c r="CU1427" s="30" t="s">
        <v>5434</v>
      </c>
      <c r="CV1427" s="96" t="s">
        <v>5431</v>
      </c>
      <c r="CW1427" s="96" t="s">
        <v>157</v>
      </c>
      <c r="CX1427" s="96" t="s">
        <v>5435</v>
      </c>
      <c r="CY1427" s="96" t="s">
        <v>107</v>
      </c>
      <c r="CZ1427" s="96" t="s">
        <v>108</v>
      </c>
      <c r="DA1427" s="31"/>
      <c r="DB1427" s="17" t="s">
        <v>15462</v>
      </c>
      <c r="DC1427" s="17" t="s">
        <v>15500</v>
      </c>
      <c r="DD1427" s="17" t="s">
        <v>15500</v>
      </c>
      <c r="DE1427" s="17" t="s">
        <v>15500</v>
      </c>
      <c r="DF1427" s="17" t="s">
        <v>15500</v>
      </c>
      <c r="DG1427" s="23" t="s">
        <v>11171</v>
      </c>
      <c r="DH1427" s="145"/>
    </row>
    <row r="1428" spans="1:112" s="17" customFormat="1" x14ac:dyDescent="0.25">
      <c r="A1428" s="32" t="s">
        <v>5551</v>
      </c>
      <c r="B1428" s="98">
        <v>0</v>
      </c>
      <c r="C1428" s="64" t="s">
        <v>15461</v>
      </c>
      <c r="D1428" s="98" t="s">
        <v>5429</v>
      </c>
      <c r="E1428" s="98">
        <v>43139</v>
      </c>
      <c r="F1428" s="98" t="s">
        <v>5552</v>
      </c>
      <c r="G1428" s="33">
        <v>47784</v>
      </c>
      <c r="H1428" s="44">
        <v>43112</v>
      </c>
      <c r="I1428" s="98" t="s">
        <v>87</v>
      </c>
      <c r="J1428" s="98"/>
      <c r="K1428" s="98"/>
      <c r="L1428" s="98" t="s">
        <v>88</v>
      </c>
      <c r="M1428" t="s">
        <v>156</v>
      </c>
      <c r="N1428" s="98" t="s">
        <v>156</v>
      </c>
      <c r="O1428" t="s">
        <v>157</v>
      </c>
      <c r="P1428" s="96" t="str">
        <f>VLOOKUP(N1428,Entries!J:K,2,FALSE)</f>
        <v>UNITED STATES OF AMERICA</v>
      </c>
      <c r="Q1428" s="38" t="s">
        <v>5431</v>
      </c>
      <c r="R1428" s="32" t="s">
        <v>5431</v>
      </c>
      <c r="S1428" s="98" t="s">
        <v>156</v>
      </c>
      <c r="T1428" t="s">
        <v>157</v>
      </c>
      <c r="U1428" s="39" t="s">
        <v>159</v>
      </c>
      <c r="V1428" s="33" t="s">
        <v>159</v>
      </c>
      <c r="W1428" s="64">
        <f>IF(VLOOKUP(R1428,Entries!N:P,3,FALSE)=V1428,1,VLOOKUP(R1428,Entries!N:P,3,FALSE))</f>
        <v>1</v>
      </c>
      <c r="X1428"/>
      <c r="Y1428"/>
      <c r="Z1428" s="98"/>
      <c r="AA1428" s="98"/>
      <c r="AB1428" s="98"/>
      <c r="AC1428" s="98" t="s">
        <v>93</v>
      </c>
      <c r="AD1428" s="98" t="s">
        <v>5525</v>
      </c>
      <c r="AE1428" s="98" t="s">
        <v>263</v>
      </c>
      <c r="AF1428" s="98" t="s">
        <v>263</v>
      </c>
      <c r="AG1428" s="98" t="s">
        <v>11135</v>
      </c>
      <c r="AH1428" s="98" t="s">
        <v>11084</v>
      </c>
      <c r="AI1428" s="98"/>
      <c r="AJ1428" s="98">
        <v>2</v>
      </c>
      <c r="AK1428" s="98" t="s">
        <v>95</v>
      </c>
      <c r="AL1428" s="98"/>
      <c r="AM1428" s="33"/>
      <c r="AN1428" s="32" t="s">
        <v>96</v>
      </c>
      <c r="AO1428" s="98" t="s">
        <v>97</v>
      </c>
      <c r="AP1428" s="33" t="s">
        <v>97</v>
      </c>
      <c r="AQ1428">
        <v>21104.284490499998</v>
      </c>
      <c r="AR1428" t="s">
        <v>13611</v>
      </c>
      <c r="AS1428" t="s">
        <v>11225</v>
      </c>
      <c r="AT1428" t="s">
        <v>13612</v>
      </c>
      <c r="AU1428">
        <v>97.419899999999998</v>
      </c>
      <c r="AV1428" s="98">
        <v>1.7002976582266667</v>
      </c>
      <c r="AW1428">
        <v>182.71789999999999</v>
      </c>
      <c r="AX1428" s="98">
        <v>3.189028293871111</v>
      </c>
      <c r="AY1428">
        <v>9.2820000000000001E-4</v>
      </c>
      <c r="AZ1428">
        <v>74.971900000000005</v>
      </c>
      <c r="BA1428" s="98">
        <v>1.3085062292488889</v>
      </c>
      <c r="BB1428">
        <v>285.25470000000001</v>
      </c>
      <c r="BC1428" s="98">
        <v>4.9786326860133334</v>
      </c>
      <c r="BD1428">
        <v>15.289749110000001</v>
      </c>
      <c r="BE1428" s="96">
        <f t="shared" si="184"/>
        <v>6857.0133575755963</v>
      </c>
      <c r="BF1428" s="96">
        <f t="shared" si="185"/>
        <v>492.3780373740974</v>
      </c>
      <c r="BG1428" s="96">
        <f t="shared" si="186"/>
        <v>479.64867777709424</v>
      </c>
      <c r="BH1428">
        <v>6863.454190369449</v>
      </c>
      <c r="BI1428">
        <v>2.1087053507783358E-3</v>
      </c>
      <c r="BJ1428">
        <v>1.7002079685929059</v>
      </c>
      <c r="BK1428">
        <v>3.1890289574965429</v>
      </c>
      <c r="BL1428">
        <v>1.219359999153723</v>
      </c>
      <c r="BM1428">
        <v>5.0677818727271502</v>
      </c>
      <c r="BN1428">
        <v>1.700298061245666</v>
      </c>
      <c r="BO1428">
        <v>3.1890289581638229</v>
      </c>
      <c r="BP1428">
        <v>2.112626329660491E-3</v>
      </c>
      <c r="BQ1428">
        <v>1.219359999153723</v>
      </c>
      <c r="BR1428">
        <v>6853.9703183990177</v>
      </c>
      <c r="BS1428" s="96">
        <v>497.45019655637861</v>
      </c>
      <c r="BT1428" s="96">
        <v>468.49044024165687</v>
      </c>
      <c r="BU1428">
        <v>5.0677818727271502</v>
      </c>
      <c r="BV1428" s="60" t="str">
        <f t="shared" si="188"/>
        <v>no propulsion</v>
      </c>
      <c r="BW1428" s="32" t="s">
        <v>5433</v>
      </c>
      <c r="BX1428" s="98">
        <v>0.1</v>
      </c>
      <c r="BY1428" s="98">
        <v>2.5000000000000001E-2</v>
      </c>
      <c r="BZ1428" s="98">
        <v>0.9</v>
      </c>
      <c r="CA1428" s="98">
        <v>9.0999999999999998E-2</v>
      </c>
      <c r="CB1428" s="98">
        <v>2.5000000000000001E-3</v>
      </c>
      <c r="CC1428" s="98">
        <v>3.7499999999999999E-2</v>
      </c>
      <c r="CD1428" s="98">
        <v>2.5000000000000001E-2</v>
      </c>
      <c r="CE1428" s="98">
        <v>0.1</v>
      </c>
      <c r="CF1428" s="33">
        <v>0.9</v>
      </c>
      <c r="CG1428" s="32">
        <v>0.377</v>
      </c>
      <c r="CH1428" s="98">
        <v>0.377</v>
      </c>
      <c r="CI1428" s="98">
        <v>0.377</v>
      </c>
      <c r="CJ1428" s="96">
        <f>Population!$CG1428-Population!$CI1428</f>
        <v>0</v>
      </c>
      <c r="CK1428" s="118">
        <f>_xlfn.DAYS(Entries!$AY$2,Population!H1428)</f>
        <v>1182</v>
      </c>
      <c r="CL1428" s="118">
        <f t="shared" si="189"/>
        <v>730</v>
      </c>
      <c r="CM1428" s="117">
        <f>Entries!$AY$5</f>
        <v>0.15</v>
      </c>
      <c r="CN1428" s="117">
        <f t="shared" si="187"/>
        <v>0</v>
      </c>
      <c r="CO1428" s="119" t="str">
        <f t="shared" si="190"/>
        <v>-</v>
      </c>
      <c r="CP1428" s="32" t="s">
        <v>103</v>
      </c>
      <c r="CQ1428" s="98">
        <v>0</v>
      </c>
      <c r="CR1428" s="98" t="s">
        <v>95</v>
      </c>
      <c r="CS1428" s="98"/>
      <c r="CT1428" s="33"/>
      <c r="CU1428" s="32" t="s">
        <v>5434</v>
      </c>
      <c r="CV1428" s="98" t="s">
        <v>5431</v>
      </c>
      <c r="CW1428" s="98" t="s">
        <v>157</v>
      </c>
      <c r="CX1428" s="98" t="s">
        <v>5435</v>
      </c>
      <c r="CY1428" s="98" t="s">
        <v>107</v>
      </c>
      <c r="CZ1428" s="98" t="s">
        <v>108</v>
      </c>
      <c r="DA1428" s="33"/>
      <c r="DB1428" s="17" t="s">
        <v>15462</v>
      </c>
      <c r="DC1428" s="17" t="s">
        <v>15500</v>
      </c>
      <c r="DD1428" s="17" t="s">
        <v>15500</v>
      </c>
      <c r="DE1428" s="17" t="s">
        <v>15500</v>
      </c>
      <c r="DF1428" s="17" t="s">
        <v>15500</v>
      </c>
      <c r="DG1428" s="23" t="s">
        <v>11171</v>
      </c>
      <c r="DH1428" s="145"/>
    </row>
    <row r="1429" spans="1:112" s="17" customFormat="1" x14ac:dyDescent="0.25">
      <c r="A1429" s="30" t="s">
        <v>5554</v>
      </c>
      <c r="B1429" s="96">
        <v>0</v>
      </c>
      <c r="C1429" s="152" t="s">
        <v>15461</v>
      </c>
      <c r="D1429" s="96" t="s">
        <v>5429</v>
      </c>
      <c r="E1429" s="96">
        <v>43817</v>
      </c>
      <c r="F1429" s="96" t="s">
        <v>5555</v>
      </c>
      <c r="G1429" s="31">
        <v>57583</v>
      </c>
      <c r="H1429" s="43">
        <v>43437</v>
      </c>
      <c r="I1429" s="96" t="s">
        <v>190</v>
      </c>
      <c r="J1429" s="96"/>
      <c r="K1429" s="96"/>
      <c r="L1429" s="96" t="s">
        <v>285</v>
      </c>
      <c r="M1429" s="124" t="s">
        <v>156</v>
      </c>
      <c r="N1429" s="96" t="s">
        <v>156</v>
      </c>
      <c r="O1429" s="124" t="s">
        <v>11127</v>
      </c>
      <c r="P1429" s="64" t="str">
        <f>VLOOKUP(N1429,Entries!J:K,2,FALSE)</f>
        <v>UNITED STATES OF AMERICA</v>
      </c>
      <c r="Q1429" s="123" t="s">
        <v>5431</v>
      </c>
      <c r="R1429" s="30" t="s">
        <v>5431</v>
      </c>
      <c r="S1429" s="96" t="s">
        <v>156</v>
      </c>
      <c r="T1429" s="124" t="s">
        <v>157</v>
      </c>
      <c r="U1429" s="125" t="s">
        <v>159</v>
      </c>
      <c r="V1429" s="31" t="s">
        <v>159</v>
      </c>
      <c r="W1429" s="64">
        <f>IF(VLOOKUP(R1429,Entries!N:P,3,FALSE)=V1429,1,VLOOKUP(R1429,Entries!N:P,3,FALSE))</f>
        <v>1</v>
      </c>
      <c r="X1429" s="124"/>
      <c r="Y1429" s="124"/>
      <c r="Z1429" s="96"/>
      <c r="AA1429" s="96"/>
      <c r="AB1429" s="96"/>
      <c r="AC1429" s="96" t="s">
        <v>93</v>
      </c>
      <c r="AD1429" s="96" t="s">
        <v>5525</v>
      </c>
      <c r="AE1429" s="96" t="s">
        <v>263</v>
      </c>
      <c r="AF1429" s="96" t="s">
        <v>263</v>
      </c>
      <c r="AG1429" s="96" t="s">
        <v>11135</v>
      </c>
      <c r="AH1429" s="96" t="s">
        <v>11084</v>
      </c>
      <c r="AI1429" s="96"/>
      <c r="AJ1429" s="96">
        <v>2</v>
      </c>
      <c r="AK1429" s="96" t="s">
        <v>95</v>
      </c>
      <c r="AL1429" s="96"/>
      <c r="AM1429" s="31"/>
      <c r="AN1429" s="30" t="s">
        <v>96</v>
      </c>
      <c r="AO1429" s="96" t="s">
        <v>97</v>
      </c>
      <c r="AP1429" s="31" t="s">
        <v>97</v>
      </c>
      <c r="AQ1429">
        <v>21104.13809257</v>
      </c>
      <c r="AR1429" t="s">
        <v>13302</v>
      </c>
      <c r="AS1429" t="s">
        <v>11225</v>
      </c>
      <c r="AT1429" t="s">
        <v>13613</v>
      </c>
      <c r="AU1429">
        <v>97.679900000000004</v>
      </c>
      <c r="AV1429" s="96">
        <v>1.7048355133377779</v>
      </c>
      <c r="AW1429">
        <v>177.8355</v>
      </c>
      <c r="AX1429" s="96">
        <v>3.1038143562000005</v>
      </c>
      <c r="AY1429">
        <v>1.1731000000000001E-3</v>
      </c>
      <c r="AZ1429">
        <v>247.5829</v>
      </c>
      <c r="BA1429" s="96">
        <v>4.3211358776488886</v>
      </c>
      <c r="BB1429">
        <v>112.41500000000001</v>
      </c>
      <c r="BC1429" s="96">
        <v>1.9620114704444445</v>
      </c>
      <c r="BD1429">
        <v>14.97136603</v>
      </c>
      <c r="BE1429" s="96">
        <f t="shared" si="184"/>
        <v>6953.8867884458596</v>
      </c>
      <c r="BF1429" s="96">
        <f t="shared" si="185"/>
        <v>591.04439303738491</v>
      </c>
      <c r="BG1429" s="96">
        <f t="shared" si="186"/>
        <v>574.72918385433331</v>
      </c>
      <c r="BH1429">
        <v>6960.229201288118</v>
      </c>
      <c r="BI1429">
        <v>3.0759343070945623E-5</v>
      </c>
      <c r="BJ1429">
        <v>1.704745323788381</v>
      </c>
      <c r="BK1429">
        <v>3.1038150020973831</v>
      </c>
      <c r="BL1429">
        <v>5.6501568201100518</v>
      </c>
      <c r="BM1429">
        <v>0.63299117985393161</v>
      </c>
      <c r="BN1429">
        <v>1.7048359152224211</v>
      </c>
      <c r="BO1429">
        <v>3.1038150018565078</v>
      </c>
      <c r="BP1429">
        <v>1.0070940708894469E-3</v>
      </c>
      <c r="BQ1429">
        <v>5.6501568201100518</v>
      </c>
      <c r="BR1429">
        <v>6950.8976178834619</v>
      </c>
      <c r="BS1429" s="96">
        <v>586.89782566179201</v>
      </c>
      <c r="BT1429" s="96">
        <v>572.89741010513262</v>
      </c>
      <c r="BU1429">
        <v>0.63299117985393161</v>
      </c>
      <c r="BV1429" s="65" t="str">
        <f t="shared" si="188"/>
        <v>no propulsion</v>
      </c>
      <c r="BW1429" s="30" t="s">
        <v>104</v>
      </c>
      <c r="BX1429" s="96">
        <v>0.1</v>
      </c>
      <c r="BY1429" s="96">
        <v>0.1</v>
      </c>
      <c r="BZ1429" s="96">
        <v>0.1</v>
      </c>
      <c r="CA1429" s="96">
        <v>1.7299999999999999E-2</v>
      </c>
      <c r="CB1429" s="96">
        <v>0.01</v>
      </c>
      <c r="CC1429" s="96">
        <v>1.4999999999999999E-2</v>
      </c>
      <c r="CD1429" s="96">
        <v>0.1</v>
      </c>
      <c r="CE1429" s="96">
        <v>0.1</v>
      </c>
      <c r="CF1429" s="31">
        <v>0.1</v>
      </c>
      <c r="CG1429" s="30">
        <v>1</v>
      </c>
      <c r="CH1429" s="96">
        <v>1</v>
      </c>
      <c r="CI1429" s="96">
        <v>1</v>
      </c>
      <c r="CJ1429" s="98">
        <f>Population!$CG1429-Population!$CI1429</f>
        <v>0</v>
      </c>
      <c r="CK1429" s="120">
        <f>_xlfn.DAYS(Entries!$AY$2,Population!H1429)</f>
        <v>857</v>
      </c>
      <c r="CL1429" s="120">
        <f t="shared" si="189"/>
        <v>730</v>
      </c>
      <c r="CM1429" s="122">
        <f>Entries!$AY$5</f>
        <v>0.15</v>
      </c>
      <c r="CN1429" s="122">
        <f t="shared" si="187"/>
        <v>0</v>
      </c>
      <c r="CO1429" s="121" t="str">
        <f t="shared" si="190"/>
        <v>-</v>
      </c>
      <c r="CP1429" s="30" t="s">
        <v>103</v>
      </c>
      <c r="CQ1429" s="96">
        <v>0</v>
      </c>
      <c r="CR1429" s="96" t="s">
        <v>95</v>
      </c>
      <c r="CS1429" s="96"/>
      <c r="CT1429" s="31"/>
      <c r="CU1429" s="30" t="s">
        <v>5434</v>
      </c>
      <c r="CV1429" s="96" t="s">
        <v>5431</v>
      </c>
      <c r="CW1429" s="96" t="s">
        <v>157</v>
      </c>
      <c r="CX1429" s="96" t="s">
        <v>120</v>
      </c>
      <c r="CY1429" s="96" t="s">
        <v>107</v>
      </c>
      <c r="CZ1429" s="96" t="s">
        <v>108</v>
      </c>
      <c r="DA1429" s="31"/>
      <c r="DB1429" s="17" t="s">
        <v>15462</v>
      </c>
      <c r="DC1429" s="17" t="s">
        <v>15500</v>
      </c>
      <c r="DD1429" s="17" t="s">
        <v>15500</v>
      </c>
      <c r="DE1429" s="17" t="s">
        <v>15500</v>
      </c>
      <c r="DF1429" s="17" t="s">
        <v>15500</v>
      </c>
      <c r="DG1429" s="23" t="s">
        <v>11171</v>
      </c>
      <c r="DH1429" s="145"/>
    </row>
    <row r="1430" spans="1:112" s="17" customFormat="1" x14ac:dyDescent="0.25">
      <c r="A1430" s="32" t="s">
        <v>5557</v>
      </c>
      <c r="B1430" s="18">
        <v>0</v>
      </c>
      <c r="C1430" s="64" t="s">
        <v>15461</v>
      </c>
      <c r="D1430" s="18" t="s">
        <v>5429</v>
      </c>
      <c r="E1430" s="18">
        <v>43818</v>
      </c>
      <c r="F1430" s="18" t="s">
        <v>5558</v>
      </c>
      <c r="G1430" s="33">
        <v>57586</v>
      </c>
      <c r="H1430" s="44">
        <v>43437</v>
      </c>
      <c r="I1430" s="98" t="s">
        <v>190</v>
      </c>
      <c r="J1430" s="98"/>
      <c r="K1430" s="98"/>
      <c r="L1430" s="18" t="s">
        <v>285</v>
      </c>
      <c r="M1430" t="s">
        <v>156</v>
      </c>
      <c r="N1430" s="18" t="s">
        <v>156</v>
      </c>
      <c r="O1430" t="s">
        <v>11127</v>
      </c>
      <c r="P1430" s="96" t="str">
        <f>VLOOKUP(N1430,Entries!J:K,2,FALSE)</f>
        <v>UNITED STATES OF AMERICA</v>
      </c>
      <c r="Q1430" s="38" t="s">
        <v>5431</v>
      </c>
      <c r="R1430" s="32" t="s">
        <v>5431</v>
      </c>
      <c r="S1430" s="18" t="s">
        <v>156</v>
      </c>
      <c r="T1430" t="s">
        <v>157</v>
      </c>
      <c r="U1430" s="39" t="s">
        <v>159</v>
      </c>
      <c r="V1430" s="33" t="s">
        <v>159</v>
      </c>
      <c r="W1430" s="64">
        <f>IF(VLOOKUP(R1430,Entries!N:P,3,FALSE)=V1430,1,VLOOKUP(R1430,Entries!N:P,3,FALSE))</f>
        <v>1</v>
      </c>
      <c r="X1430"/>
      <c r="Y1430"/>
      <c r="Z1430" s="18"/>
      <c r="AA1430" s="18"/>
      <c r="AB1430" s="98"/>
      <c r="AC1430" s="18" t="s">
        <v>93</v>
      </c>
      <c r="AD1430" s="18" t="s">
        <v>5525</v>
      </c>
      <c r="AE1430" s="18" t="s">
        <v>263</v>
      </c>
      <c r="AF1430" s="98" t="s">
        <v>263</v>
      </c>
      <c r="AG1430" s="98" t="s">
        <v>11135</v>
      </c>
      <c r="AH1430" s="98" t="s">
        <v>11084</v>
      </c>
      <c r="AI1430" s="18"/>
      <c r="AJ1430" s="18">
        <v>2</v>
      </c>
      <c r="AK1430" s="18" t="s">
        <v>95</v>
      </c>
      <c r="AL1430" s="18"/>
      <c r="AM1430" s="33"/>
      <c r="AN1430" s="32" t="s">
        <v>96</v>
      </c>
      <c r="AO1430" s="18" t="s">
        <v>97</v>
      </c>
      <c r="AP1430" s="33" t="s">
        <v>97</v>
      </c>
      <c r="AQ1430">
        <v>21104.195520329999</v>
      </c>
      <c r="AR1430" t="s">
        <v>13614</v>
      </c>
      <c r="AS1430" t="s">
        <v>11225</v>
      </c>
      <c r="AT1430" t="s">
        <v>13615</v>
      </c>
      <c r="AU1430">
        <v>97.674099999999996</v>
      </c>
      <c r="AV1430" s="98">
        <v>1.7047342842622224</v>
      </c>
      <c r="AW1430">
        <v>177.14599999999999</v>
      </c>
      <c r="AX1430" s="98">
        <v>3.0917803135111108</v>
      </c>
      <c r="AY1430">
        <v>1.1980000000000001E-3</v>
      </c>
      <c r="AZ1430">
        <v>249.48609999999999</v>
      </c>
      <c r="BA1430" s="98">
        <v>4.3543529770622218</v>
      </c>
      <c r="BB1430">
        <v>110.50749999999999</v>
      </c>
      <c r="BC1430" s="98">
        <v>1.9287193218888887</v>
      </c>
      <c r="BD1430">
        <v>14.96374711</v>
      </c>
      <c r="BE1430" s="96">
        <f t="shared" si="184"/>
        <v>6956.2470088636328</v>
      </c>
      <c r="BF1430" s="96">
        <f t="shared" si="185"/>
        <v>593.58059278025121</v>
      </c>
      <c r="BG1430" s="96">
        <f t="shared" si="186"/>
        <v>576.91342494701439</v>
      </c>
      <c r="BH1430">
        <v>6962.5876121397632</v>
      </c>
      <c r="BI1430">
        <v>7.6543725305276155E-5</v>
      </c>
      <c r="BJ1430">
        <v>1.70464422286505</v>
      </c>
      <c r="BK1430">
        <v>3.0917809567463159</v>
      </c>
      <c r="BL1430">
        <v>5.45965564335682</v>
      </c>
      <c r="BM1430">
        <v>0.82341732474481344</v>
      </c>
      <c r="BN1430">
        <v>1.7047346860345509</v>
      </c>
      <c r="BO1430">
        <v>3.091780956640366</v>
      </c>
      <c r="BP1430">
        <v>9.9842873878743898E-4</v>
      </c>
      <c r="BQ1430">
        <v>5.45965564335682</v>
      </c>
      <c r="BR1430">
        <v>6953.2586015722127</v>
      </c>
      <c r="BS1430" s="96">
        <v>589.2009347882431</v>
      </c>
      <c r="BT1430" s="96">
        <v>575.31626835618226</v>
      </c>
      <c r="BU1430">
        <v>0.82341732474481344</v>
      </c>
      <c r="BV1430" s="60" t="str">
        <f t="shared" si="188"/>
        <v>no propulsion</v>
      </c>
      <c r="BW1430" s="32" t="s">
        <v>104</v>
      </c>
      <c r="BX1430" s="18">
        <v>0.1</v>
      </c>
      <c r="BY1430" s="18">
        <v>0.1</v>
      </c>
      <c r="BZ1430" s="18">
        <v>0.1</v>
      </c>
      <c r="CA1430" s="98">
        <v>1.7299999999999999E-2</v>
      </c>
      <c r="CB1430" s="98">
        <v>0.01</v>
      </c>
      <c r="CC1430" s="98">
        <v>1.4999999999999999E-2</v>
      </c>
      <c r="CD1430" s="18">
        <v>0.1</v>
      </c>
      <c r="CE1430" s="18">
        <v>0.1</v>
      </c>
      <c r="CF1430" s="33">
        <v>0.1</v>
      </c>
      <c r="CG1430" s="32">
        <v>1</v>
      </c>
      <c r="CH1430" s="18">
        <v>1</v>
      </c>
      <c r="CI1430" s="18">
        <v>1</v>
      </c>
      <c r="CJ1430" s="96">
        <f>Population!$CG1430-Population!$CI1430</f>
        <v>0</v>
      </c>
      <c r="CK1430" s="118">
        <f>_xlfn.DAYS(Entries!$AY$2,Population!H1430)</f>
        <v>857</v>
      </c>
      <c r="CL1430" s="118">
        <f t="shared" si="189"/>
        <v>730</v>
      </c>
      <c r="CM1430" s="117">
        <f>Entries!$AY$5</f>
        <v>0.15</v>
      </c>
      <c r="CN1430" s="117">
        <f t="shared" si="187"/>
        <v>0</v>
      </c>
      <c r="CO1430" s="119" t="str">
        <f t="shared" si="190"/>
        <v>-</v>
      </c>
      <c r="CP1430" s="32" t="s">
        <v>103</v>
      </c>
      <c r="CQ1430" s="18">
        <v>0</v>
      </c>
      <c r="CR1430" s="18" t="s">
        <v>95</v>
      </c>
      <c r="CS1430" s="18"/>
      <c r="CT1430" s="33"/>
      <c r="CU1430" s="32" t="s">
        <v>5434</v>
      </c>
      <c r="CV1430" s="18" t="s">
        <v>5431</v>
      </c>
      <c r="CW1430" s="18" t="s">
        <v>157</v>
      </c>
      <c r="CX1430" s="18" t="s">
        <v>120</v>
      </c>
      <c r="CY1430" s="18" t="s">
        <v>107</v>
      </c>
      <c r="CZ1430" s="18" t="s">
        <v>108</v>
      </c>
      <c r="DA1430" s="33"/>
      <c r="DB1430" s="17" t="s">
        <v>15462</v>
      </c>
      <c r="DC1430" s="17" t="s">
        <v>15500</v>
      </c>
      <c r="DD1430" s="17" t="s">
        <v>15500</v>
      </c>
      <c r="DE1430" s="17" t="s">
        <v>15500</v>
      </c>
      <c r="DF1430" s="17" t="s">
        <v>15500</v>
      </c>
      <c r="DG1430" s="23" t="s">
        <v>11171</v>
      </c>
      <c r="DH1430" s="145"/>
    </row>
    <row r="1431" spans="1:112" s="17" customFormat="1" x14ac:dyDescent="0.25">
      <c r="A1431" s="30" t="s">
        <v>5560</v>
      </c>
      <c r="B1431" s="15">
        <v>0</v>
      </c>
      <c r="C1431" s="152" t="s">
        <v>15461</v>
      </c>
      <c r="D1431" s="15" t="s">
        <v>5429</v>
      </c>
      <c r="E1431" s="15">
        <v>43816</v>
      </c>
      <c r="F1431" s="15" t="s">
        <v>5561</v>
      </c>
      <c r="G1431" s="31">
        <v>57587</v>
      </c>
      <c r="H1431" s="43">
        <v>43437</v>
      </c>
      <c r="I1431" s="96" t="s">
        <v>190</v>
      </c>
      <c r="J1431" s="96"/>
      <c r="K1431" s="96"/>
      <c r="L1431" s="15" t="s">
        <v>285</v>
      </c>
      <c r="M1431" s="124" t="s">
        <v>156</v>
      </c>
      <c r="N1431" s="15" t="s">
        <v>156</v>
      </c>
      <c r="O1431" s="124" t="s">
        <v>11127</v>
      </c>
      <c r="P1431" s="64" t="str">
        <f>VLOOKUP(N1431,Entries!J:K,2,FALSE)</f>
        <v>UNITED STATES OF AMERICA</v>
      </c>
      <c r="Q1431" s="123" t="s">
        <v>5431</v>
      </c>
      <c r="R1431" s="30" t="s">
        <v>5431</v>
      </c>
      <c r="S1431" s="15" t="s">
        <v>156</v>
      </c>
      <c r="T1431" s="124" t="s">
        <v>157</v>
      </c>
      <c r="U1431" s="125" t="s">
        <v>159</v>
      </c>
      <c r="V1431" s="31" t="s">
        <v>159</v>
      </c>
      <c r="W1431" s="64">
        <f>IF(VLOOKUP(R1431,Entries!N:P,3,FALSE)=V1431,1,VLOOKUP(R1431,Entries!N:P,3,FALSE))</f>
        <v>1</v>
      </c>
      <c r="X1431" s="124"/>
      <c r="Y1431" s="124"/>
      <c r="Z1431" s="15"/>
      <c r="AA1431" s="15"/>
      <c r="AB1431" s="96"/>
      <c r="AC1431" s="15" t="s">
        <v>93</v>
      </c>
      <c r="AD1431" s="15" t="s">
        <v>5525</v>
      </c>
      <c r="AE1431" s="15" t="s">
        <v>263</v>
      </c>
      <c r="AF1431" s="96" t="s">
        <v>263</v>
      </c>
      <c r="AG1431" s="96" t="s">
        <v>11135</v>
      </c>
      <c r="AH1431" s="96" t="s">
        <v>11084</v>
      </c>
      <c r="AI1431" s="15"/>
      <c r="AJ1431" s="15">
        <v>2</v>
      </c>
      <c r="AK1431" s="15" t="s">
        <v>95</v>
      </c>
      <c r="AL1431" s="15"/>
      <c r="AM1431" s="31"/>
      <c r="AN1431" s="30" t="s">
        <v>96</v>
      </c>
      <c r="AO1431" s="15" t="s">
        <v>97</v>
      </c>
      <c r="AP1431" s="31" t="s">
        <v>97</v>
      </c>
      <c r="AQ1431">
        <v>21104.149099900002</v>
      </c>
      <c r="AR1431" t="s">
        <v>13616</v>
      </c>
      <c r="AS1431" t="s">
        <v>11225</v>
      </c>
      <c r="AT1431" t="s">
        <v>13617</v>
      </c>
      <c r="AU1431">
        <v>97.672300000000007</v>
      </c>
      <c r="AV1431" s="96">
        <v>1.7047028683422225</v>
      </c>
      <c r="AW1431">
        <v>176.77029999999999</v>
      </c>
      <c r="AX1431" s="96">
        <v>3.0852231128755552</v>
      </c>
      <c r="AY1431">
        <v>1.1766999999999999E-3</v>
      </c>
      <c r="AZ1431">
        <v>250.1318</v>
      </c>
      <c r="BA1431" s="96">
        <v>4.3656225656977776</v>
      </c>
      <c r="BB1431">
        <v>109.8635</v>
      </c>
      <c r="BC1431" s="96">
        <v>1.9174794038444447</v>
      </c>
      <c r="BD1431">
        <v>14.96044891</v>
      </c>
      <c r="BE1431" s="96">
        <f t="shared" si="184"/>
        <v>6957.2693601355077</v>
      </c>
      <c r="BF1431" s="96">
        <f t="shared" si="185"/>
        <v>594.45597899157929</v>
      </c>
      <c r="BG1431" s="96">
        <f t="shared" si="186"/>
        <v>578.08274127943605</v>
      </c>
      <c r="BH1431">
        <v>6963.6092796214198</v>
      </c>
      <c r="BI1431">
        <v>8.2648418269775517E-5</v>
      </c>
      <c r="BJ1431">
        <v>1.7046128542253181</v>
      </c>
      <c r="BK1431">
        <v>3.0852237548835268</v>
      </c>
      <c r="BL1431">
        <v>5.7652331646578778</v>
      </c>
      <c r="BM1431">
        <v>0.51786951084864297</v>
      </c>
      <c r="BN1431">
        <v>1.704703270074148</v>
      </c>
      <c r="BO1431">
        <v>3.0852237546465711</v>
      </c>
      <c r="BP1431">
        <v>9.9116252809644512E-4</v>
      </c>
      <c r="BQ1431">
        <v>5.7652331646578778</v>
      </c>
      <c r="BR1431">
        <v>6954.2813147925954</v>
      </c>
      <c r="BS1431" s="96">
        <v>590.1741378416591</v>
      </c>
      <c r="BT1431" s="96">
        <v>576.38849174353163</v>
      </c>
      <c r="BU1431">
        <v>0.51786951084864297</v>
      </c>
      <c r="BV1431" s="65" t="str">
        <f t="shared" si="188"/>
        <v>no propulsion</v>
      </c>
      <c r="BW1431" s="30" t="s">
        <v>104</v>
      </c>
      <c r="BX1431" s="15">
        <v>0.1</v>
      </c>
      <c r="BY1431" s="15">
        <v>0.1</v>
      </c>
      <c r="BZ1431" s="15">
        <v>0.1</v>
      </c>
      <c r="CA1431" s="15">
        <v>1.7299999999999999E-2</v>
      </c>
      <c r="CB1431" s="15">
        <v>0.01</v>
      </c>
      <c r="CC1431" s="15">
        <v>1.4999999999999999E-2</v>
      </c>
      <c r="CD1431" s="15">
        <v>0.1</v>
      </c>
      <c r="CE1431" s="15">
        <v>0.1</v>
      </c>
      <c r="CF1431" s="31">
        <v>0.1</v>
      </c>
      <c r="CG1431" s="30">
        <v>1</v>
      </c>
      <c r="CH1431" s="15">
        <v>1</v>
      </c>
      <c r="CI1431" s="15">
        <v>1</v>
      </c>
      <c r="CJ1431" s="98">
        <f>Population!$CG1431-Population!$CI1431</f>
        <v>0</v>
      </c>
      <c r="CK1431" s="120">
        <f>_xlfn.DAYS(Entries!$AY$2,Population!H1431)</f>
        <v>857</v>
      </c>
      <c r="CL1431" s="120">
        <f t="shared" si="189"/>
        <v>730</v>
      </c>
      <c r="CM1431" s="122">
        <f>Entries!$AY$5</f>
        <v>0.15</v>
      </c>
      <c r="CN1431" s="122">
        <f t="shared" si="187"/>
        <v>0</v>
      </c>
      <c r="CO1431" s="121" t="str">
        <f t="shared" si="190"/>
        <v>-</v>
      </c>
      <c r="CP1431" s="30" t="s">
        <v>103</v>
      </c>
      <c r="CQ1431" s="96">
        <v>0</v>
      </c>
      <c r="CR1431" s="15" t="s">
        <v>95</v>
      </c>
      <c r="CS1431" s="15"/>
      <c r="CT1431" s="31"/>
      <c r="CU1431" s="30" t="s">
        <v>5434</v>
      </c>
      <c r="CV1431" s="15" t="s">
        <v>5431</v>
      </c>
      <c r="CW1431" s="15" t="s">
        <v>157</v>
      </c>
      <c r="CX1431" s="15" t="s">
        <v>120</v>
      </c>
      <c r="CY1431" s="15" t="s">
        <v>107</v>
      </c>
      <c r="CZ1431" s="15" t="s">
        <v>108</v>
      </c>
      <c r="DA1431" s="31"/>
      <c r="DB1431" s="17" t="s">
        <v>15462</v>
      </c>
      <c r="DC1431" s="17" t="s">
        <v>15500</v>
      </c>
      <c r="DD1431" s="17" t="s">
        <v>15500</v>
      </c>
      <c r="DE1431" s="17" t="s">
        <v>15500</v>
      </c>
      <c r="DF1431" s="17" t="s">
        <v>15500</v>
      </c>
      <c r="DG1431" s="23" t="s">
        <v>11171</v>
      </c>
      <c r="DH1431" s="145"/>
    </row>
    <row r="1432" spans="1:112" s="17" customFormat="1" x14ac:dyDescent="0.25">
      <c r="A1432" s="32" t="s">
        <v>5563</v>
      </c>
      <c r="B1432" s="18">
        <v>0</v>
      </c>
      <c r="C1432" s="64" t="s">
        <v>15461</v>
      </c>
      <c r="D1432" s="18" t="s">
        <v>5429</v>
      </c>
      <c r="E1432" s="18">
        <v>44371</v>
      </c>
      <c r="F1432" s="18" t="s">
        <v>5564</v>
      </c>
      <c r="G1432" s="33">
        <v>59753</v>
      </c>
      <c r="H1432" s="44">
        <v>43645</v>
      </c>
      <c r="I1432" s="98" t="s">
        <v>128</v>
      </c>
      <c r="J1432" s="98"/>
      <c r="K1432" s="98"/>
      <c r="L1432" s="18" t="s">
        <v>129</v>
      </c>
      <c r="M1432" t="s">
        <v>156</v>
      </c>
      <c r="N1432" s="18" t="s">
        <v>156</v>
      </c>
      <c r="O1432" t="s">
        <v>11127</v>
      </c>
      <c r="P1432" s="96" t="str">
        <f>VLOOKUP(N1432,Entries!J:K,2,FALSE)</f>
        <v>UNITED STATES OF AMERICA</v>
      </c>
      <c r="Q1432" s="38" t="s">
        <v>5431</v>
      </c>
      <c r="R1432" s="32" t="s">
        <v>5431</v>
      </c>
      <c r="S1432" s="18" t="s">
        <v>156</v>
      </c>
      <c r="T1432" t="s">
        <v>157</v>
      </c>
      <c r="U1432" s="39" t="s">
        <v>159</v>
      </c>
      <c r="V1432" s="33" t="s">
        <v>159</v>
      </c>
      <c r="W1432" s="64">
        <f>IF(VLOOKUP(R1432,Entries!N:P,3,FALSE)=V1432,1,VLOOKUP(R1432,Entries!N:P,3,FALSE))</f>
        <v>1</v>
      </c>
      <c r="X1432"/>
      <c r="Y1432"/>
      <c r="Z1432" s="18"/>
      <c r="AA1432" s="18"/>
      <c r="AB1432" s="98"/>
      <c r="AC1432" s="18" t="s">
        <v>93</v>
      </c>
      <c r="AD1432" s="18" t="s">
        <v>5525</v>
      </c>
      <c r="AE1432" s="18" t="s">
        <v>263</v>
      </c>
      <c r="AF1432" s="98" t="s">
        <v>263</v>
      </c>
      <c r="AG1432" s="98" t="s">
        <v>11135</v>
      </c>
      <c r="AH1432" s="98" t="s">
        <v>11084</v>
      </c>
      <c r="AI1432" s="18"/>
      <c r="AJ1432" s="98">
        <v>2</v>
      </c>
      <c r="AK1432" s="18" t="s">
        <v>95</v>
      </c>
      <c r="AL1432" s="18"/>
      <c r="AM1432" s="33"/>
      <c r="AN1432" s="32" t="s">
        <v>133</v>
      </c>
      <c r="AO1432" s="18" t="s">
        <v>134</v>
      </c>
      <c r="AP1432" s="33" t="s">
        <v>160</v>
      </c>
      <c r="AQ1432">
        <v>21103.320847079998</v>
      </c>
      <c r="AR1432" t="s">
        <v>13618</v>
      </c>
      <c r="AS1432" t="s">
        <v>11225</v>
      </c>
      <c r="AT1432" t="s">
        <v>13619</v>
      </c>
      <c r="AU1432">
        <v>44.995699999999999</v>
      </c>
      <c r="AV1432" s="98">
        <v>0.78532295085777781</v>
      </c>
      <c r="AW1432">
        <v>196.40969999999999</v>
      </c>
      <c r="AX1432" s="98">
        <v>3.42799523468</v>
      </c>
      <c r="AY1432">
        <v>1.359E-3</v>
      </c>
      <c r="AZ1432">
        <v>357.23239999999998</v>
      </c>
      <c r="BA1432" s="98">
        <v>6.2348802776711105</v>
      </c>
      <c r="BB1432">
        <v>2.8504999999999998</v>
      </c>
      <c r="BC1432" s="98">
        <v>4.9750599977777782E-2</v>
      </c>
      <c r="BD1432">
        <v>15.879665899999999</v>
      </c>
      <c r="BE1432" s="96">
        <f t="shared" si="184"/>
        <v>6686.1224751439458</v>
      </c>
      <c r="BF1432" s="96">
        <f t="shared" si="185"/>
        <v>324.20891558766743</v>
      </c>
      <c r="BG1432" s="96">
        <f t="shared" si="186"/>
        <v>306.03603470022517</v>
      </c>
      <c r="BH1432">
        <v>6692.7300221754476</v>
      </c>
      <c r="BI1432">
        <v>2.4526854693276341E-3</v>
      </c>
      <c r="BJ1432">
        <v>0.78569237430536276</v>
      </c>
      <c r="BK1432">
        <v>3.4279959481900191</v>
      </c>
      <c r="BL1432">
        <v>0.3002106545363471</v>
      </c>
      <c r="BM1432">
        <v>5.9844230504915537</v>
      </c>
      <c r="BN1432">
        <v>0.78532356163315942</v>
      </c>
      <c r="BO1432">
        <v>3.4279959366478141</v>
      </c>
      <c r="BP1432">
        <v>1.584583659042694E-3</v>
      </c>
      <c r="BQ1432">
        <v>0.3002106545363471</v>
      </c>
      <c r="BR1432">
        <v>6687.7845363103834</v>
      </c>
      <c r="BS1432" s="96">
        <v>327.38189040181896</v>
      </c>
      <c r="BT1432" s="96">
        <v>306.18718221894778</v>
      </c>
      <c r="BU1432">
        <v>5.9844230504915537</v>
      </c>
      <c r="BV1432" s="60" t="str">
        <f t="shared" si="188"/>
        <v>no propulsion</v>
      </c>
      <c r="BW1432" s="32" t="s">
        <v>104</v>
      </c>
      <c r="BX1432" s="18">
        <v>0.1</v>
      </c>
      <c r="BY1432" s="18">
        <v>0.1</v>
      </c>
      <c r="BZ1432" s="18">
        <v>0.1</v>
      </c>
      <c r="CA1432" s="18">
        <v>1.7299999999999999E-2</v>
      </c>
      <c r="CB1432" s="18">
        <v>0.01</v>
      </c>
      <c r="CC1432" s="18">
        <v>1.4999999999999999E-2</v>
      </c>
      <c r="CD1432" s="18">
        <v>0.1</v>
      </c>
      <c r="CE1432" s="18">
        <v>0.1</v>
      </c>
      <c r="CF1432" s="33">
        <v>0.1</v>
      </c>
      <c r="CG1432" s="32">
        <v>1</v>
      </c>
      <c r="CH1432" s="18">
        <v>1</v>
      </c>
      <c r="CI1432" s="18">
        <v>1</v>
      </c>
      <c r="CJ1432" s="96">
        <f>Population!$CG1432-Population!$CI1432</f>
        <v>0</v>
      </c>
      <c r="CK1432" s="118">
        <f>_xlfn.DAYS(Entries!$AY$2,Population!H1432)</f>
        <v>649</v>
      </c>
      <c r="CL1432" s="118">
        <f t="shared" si="189"/>
        <v>730</v>
      </c>
      <c r="CM1432" s="117">
        <f>Entries!$AY$5</f>
        <v>0.15</v>
      </c>
      <c r="CN1432" s="117">
        <f t="shared" si="187"/>
        <v>0</v>
      </c>
      <c r="CO1432" s="119" t="str">
        <f t="shared" si="190"/>
        <v>-</v>
      </c>
      <c r="CP1432" s="32" t="s">
        <v>103</v>
      </c>
      <c r="CQ1432" s="98">
        <v>0</v>
      </c>
      <c r="CR1432" s="18" t="s">
        <v>95</v>
      </c>
      <c r="CS1432" s="18"/>
      <c r="CT1432" s="33"/>
      <c r="CU1432" s="32" t="s">
        <v>5434</v>
      </c>
      <c r="CV1432" s="18" t="s">
        <v>5431</v>
      </c>
      <c r="CW1432" s="18" t="s">
        <v>157</v>
      </c>
      <c r="CX1432" s="18" t="s">
        <v>120</v>
      </c>
      <c r="CY1432" s="18" t="s">
        <v>107</v>
      </c>
      <c r="CZ1432" s="18" t="s">
        <v>108</v>
      </c>
      <c r="DA1432" s="33"/>
      <c r="DB1432" s="17" t="s">
        <v>15462</v>
      </c>
      <c r="DC1432" s="17" t="s">
        <v>15500</v>
      </c>
      <c r="DD1432" s="17" t="s">
        <v>15500</v>
      </c>
      <c r="DE1432" s="17" t="s">
        <v>15500</v>
      </c>
      <c r="DF1432" s="17" t="s">
        <v>15500</v>
      </c>
      <c r="DG1432" s="23" t="s">
        <v>11171</v>
      </c>
      <c r="DH1432" s="145"/>
    </row>
    <row r="1433" spans="1:112" s="17" customFormat="1" x14ac:dyDescent="0.25">
      <c r="A1433" s="30" t="s">
        <v>5566</v>
      </c>
      <c r="B1433" s="15">
        <v>0</v>
      </c>
      <c r="C1433" s="152" t="s">
        <v>15461</v>
      </c>
      <c r="D1433" s="15" t="s">
        <v>5429</v>
      </c>
      <c r="E1433" s="15">
        <v>44370</v>
      </c>
      <c r="F1433" s="15" t="s">
        <v>5567</v>
      </c>
      <c r="G1433" s="31">
        <v>59754</v>
      </c>
      <c r="H1433" s="43">
        <v>43645</v>
      </c>
      <c r="I1433" s="96" t="s">
        <v>128</v>
      </c>
      <c r="J1433" s="96"/>
      <c r="K1433" s="96"/>
      <c r="L1433" s="15" t="s">
        <v>129</v>
      </c>
      <c r="M1433" s="124" t="s">
        <v>156</v>
      </c>
      <c r="N1433" s="15" t="s">
        <v>156</v>
      </c>
      <c r="O1433" s="124" t="s">
        <v>11127</v>
      </c>
      <c r="P1433" s="64" t="str">
        <f>VLOOKUP(N1433,Entries!J:K,2,FALSE)</f>
        <v>UNITED STATES OF AMERICA</v>
      </c>
      <c r="Q1433" s="123" t="s">
        <v>5431</v>
      </c>
      <c r="R1433" s="30" t="s">
        <v>5431</v>
      </c>
      <c r="S1433" s="15" t="s">
        <v>156</v>
      </c>
      <c r="T1433" s="124" t="s">
        <v>157</v>
      </c>
      <c r="U1433" s="125" t="s">
        <v>159</v>
      </c>
      <c r="V1433" s="31" t="s">
        <v>159</v>
      </c>
      <c r="W1433" s="64">
        <f>IF(VLOOKUP(R1433,Entries!N:P,3,FALSE)=V1433,1,VLOOKUP(R1433,Entries!N:P,3,FALSE))</f>
        <v>1</v>
      </c>
      <c r="X1433" s="124"/>
      <c r="Y1433" s="124"/>
      <c r="Z1433" s="15"/>
      <c r="AA1433" s="15"/>
      <c r="AB1433" s="96"/>
      <c r="AC1433" s="15" t="s">
        <v>93</v>
      </c>
      <c r="AD1433" s="15" t="s">
        <v>5525</v>
      </c>
      <c r="AE1433" s="15" t="s">
        <v>263</v>
      </c>
      <c r="AF1433" s="96" t="s">
        <v>263</v>
      </c>
      <c r="AG1433" s="96" t="s">
        <v>11135</v>
      </c>
      <c r="AH1433" s="96" t="s">
        <v>11084</v>
      </c>
      <c r="AI1433" s="15"/>
      <c r="AJ1433" s="15">
        <v>2</v>
      </c>
      <c r="AK1433" s="15" t="s">
        <v>95</v>
      </c>
      <c r="AL1433" s="15"/>
      <c r="AM1433" s="31"/>
      <c r="AN1433" s="30" t="s">
        <v>133</v>
      </c>
      <c r="AO1433" s="15" t="s">
        <v>134</v>
      </c>
      <c r="AP1433" s="31" t="s">
        <v>160</v>
      </c>
      <c r="AQ1433">
        <v>21104.53450501</v>
      </c>
      <c r="AR1433" t="s">
        <v>13620</v>
      </c>
      <c r="AS1433" t="s">
        <v>11225</v>
      </c>
      <c r="AT1433" t="s">
        <v>13621</v>
      </c>
      <c r="AU1433">
        <v>45.001300000000001</v>
      </c>
      <c r="AV1433" s="96">
        <v>0.78542068927555564</v>
      </c>
      <c r="AW1433">
        <v>222.60599999999999</v>
      </c>
      <c r="AX1433" s="96">
        <v>3.8852068264000001</v>
      </c>
      <c r="AY1433">
        <v>8.3679999999999996E-4</v>
      </c>
      <c r="AZ1433">
        <v>217.68010000000001</v>
      </c>
      <c r="BA1433" s="96">
        <v>3.7992336706622223</v>
      </c>
      <c r="BB1433">
        <v>142.35059999999999</v>
      </c>
      <c r="BC1433" s="96">
        <v>2.4844861453066662</v>
      </c>
      <c r="BD1433">
        <v>15.53540697</v>
      </c>
      <c r="BE1433" s="96">
        <f t="shared" si="184"/>
        <v>6784.5359043077733</v>
      </c>
      <c r="BF1433" s="96">
        <f t="shared" si="185"/>
        <v>419.21320395249859</v>
      </c>
      <c r="BG1433" s="96">
        <f t="shared" si="186"/>
        <v>407.85860466304894</v>
      </c>
      <c r="BH1433">
        <v>6791.0345232376012</v>
      </c>
      <c r="BI1433">
        <v>3.9854594139091139E-4</v>
      </c>
      <c r="BJ1433">
        <v>0.78577948166136402</v>
      </c>
      <c r="BK1433">
        <v>3.8852076336860151</v>
      </c>
      <c r="BL1433">
        <v>0.73707838883273147</v>
      </c>
      <c r="BM1433">
        <v>5.5466415541288301</v>
      </c>
      <c r="BN1433">
        <v>0.7854212733626319</v>
      </c>
      <c r="BO1433">
        <v>3.8852076340462132</v>
      </c>
      <c r="BP1433">
        <v>8.4037885661824522E-4</v>
      </c>
      <c r="BQ1433">
        <v>0.73707838883273147</v>
      </c>
      <c r="BR1433">
        <v>6786.1729146354292</v>
      </c>
      <c r="BS1433" s="96">
        <v>420.8758708702444</v>
      </c>
      <c r="BT1433" s="96">
        <v>409.4699584006139</v>
      </c>
      <c r="BU1433">
        <v>5.5466415541288301</v>
      </c>
      <c r="BV1433" s="65" t="str">
        <f t="shared" si="188"/>
        <v>no propulsion</v>
      </c>
      <c r="BW1433" s="30" t="s">
        <v>104</v>
      </c>
      <c r="BX1433" s="15">
        <v>0.1</v>
      </c>
      <c r="BY1433" s="15">
        <v>0.1</v>
      </c>
      <c r="BZ1433" s="15">
        <v>0.1</v>
      </c>
      <c r="CA1433" s="96">
        <v>1.7299999999999999E-2</v>
      </c>
      <c r="CB1433" s="96">
        <v>0.01</v>
      </c>
      <c r="CC1433" s="96">
        <v>1.4999999999999999E-2</v>
      </c>
      <c r="CD1433" s="15">
        <v>0.1</v>
      </c>
      <c r="CE1433" s="15">
        <v>0.1</v>
      </c>
      <c r="CF1433" s="31">
        <v>0.1</v>
      </c>
      <c r="CG1433" s="30">
        <v>1</v>
      </c>
      <c r="CH1433" s="15">
        <v>1</v>
      </c>
      <c r="CI1433" s="15">
        <v>1</v>
      </c>
      <c r="CJ1433" s="98">
        <f>Population!$CG1433-Population!$CI1433</f>
        <v>0</v>
      </c>
      <c r="CK1433" s="120">
        <f>_xlfn.DAYS(Entries!$AY$2,Population!H1433)</f>
        <v>649</v>
      </c>
      <c r="CL1433" s="120">
        <f t="shared" si="189"/>
        <v>730</v>
      </c>
      <c r="CM1433" s="122">
        <f>Entries!$AY$5</f>
        <v>0.15</v>
      </c>
      <c r="CN1433" s="122">
        <f t="shared" si="187"/>
        <v>0</v>
      </c>
      <c r="CO1433" s="121" t="str">
        <f t="shared" si="190"/>
        <v>-</v>
      </c>
      <c r="CP1433" s="30" t="s">
        <v>103</v>
      </c>
      <c r="CQ1433" s="96">
        <v>0</v>
      </c>
      <c r="CR1433" s="15" t="s">
        <v>95</v>
      </c>
      <c r="CS1433" s="15"/>
      <c r="CT1433" s="31"/>
      <c r="CU1433" s="30" t="s">
        <v>5434</v>
      </c>
      <c r="CV1433" s="15" t="s">
        <v>5431</v>
      </c>
      <c r="CW1433" s="15" t="s">
        <v>157</v>
      </c>
      <c r="CX1433" s="15" t="s">
        <v>120</v>
      </c>
      <c r="CY1433" s="15" t="s">
        <v>107</v>
      </c>
      <c r="CZ1433" s="15" t="s">
        <v>108</v>
      </c>
      <c r="DA1433" s="31"/>
      <c r="DB1433" s="17" t="s">
        <v>15462</v>
      </c>
      <c r="DC1433" s="17" t="s">
        <v>15500</v>
      </c>
      <c r="DD1433" s="17" t="s">
        <v>15500</v>
      </c>
      <c r="DE1433" s="17" t="s">
        <v>15500</v>
      </c>
      <c r="DF1433" s="17" t="s">
        <v>15500</v>
      </c>
      <c r="DG1433" s="23" t="s">
        <v>11171</v>
      </c>
      <c r="DH1433" s="145"/>
    </row>
    <row r="1434" spans="1:112" s="17" customFormat="1" x14ac:dyDescent="0.25">
      <c r="A1434" s="32" t="s">
        <v>5569</v>
      </c>
      <c r="B1434" s="98">
        <v>0</v>
      </c>
      <c r="C1434" s="64" t="s">
        <v>15461</v>
      </c>
      <c r="D1434" s="98"/>
      <c r="E1434" s="98">
        <v>44226</v>
      </c>
      <c r="F1434" s="98" t="s">
        <v>5570</v>
      </c>
      <c r="G1434" s="33">
        <v>59107</v>
      </c>
      <c r="H1434" s="44">
        <v>43590</v>
      </c>
      <c r="I1434" s="98" t="s">
        <v>128</v>
      </c>
      <c r="J1434" s="98"/>
      <c r="K1434" s="98"/>
      <c r="L1434" s="98" t="s">
        <v>129</v>
      </c>
      <c r="M1434" t="s">
        <v>156</v>
      </c>
      <c r="N1434" s="98" t="s">
        <v>156</v>
      </c>
      <c r="O1434" t="s">
        <v>11127</v>
      </c>
      <c r="P1434" s="96" t="str">
        <f>VLOOKUP(N1434,Entries!J:K,2,FALSE)</f>
        <v>UNITED STATES OF AMERICA</v>
      </c>
      <c r="Q1434" s="38" t="s">
        <v>770</v>
      </c>
      <c r="R1434" s="32" t="s">
        <v>770</v>
      </c>
      <c r="S1434" s="98" t="s">
        <v>156</v>
      </c>
      <c r="T1434" t="s">
        <v>157</v>
      </c>
      <c r="U1434" s="39" t="s">
        <v>180</v>
      </c>
      <c r="V1434" s="33" t="s">
        <v>180</v>
      </c>
      <c r="W1434" s="64">
        <f>IF(VLOOKUP(R1434,Entries!N:P,3,FALSE)=V1434,1,VLOOKUP(R1434,Entries!N:P,3,FALSE))</f>
        <v>1</v>
      </c>
      <c r="X1434"/>
      <c r="Y1434"/>
      <c r="Z1434" s="98"/>
      <c r="AA1434" s="98"/>
      <c r="AB1434" s="98"/>
      <c r="AC1434" s="98" t="s">
        <v>93</v>
      </c>
      <c r="AD1434" s="98" t="s">
        <v>117</v>
      </c>
      <c r="AE1434" s="98" t="s">
        <v>180</v>
      </c>
      <c r="AF1434" s="98" t="s">
        <v>94</v>
      </c>
      <c r="AG1434" s="98" t="s">
        <v>11112</v>
      </c>
      <c r="AH1434" s="98"/>
      <c r="AI1434" s="98"/>
      <c r="AJ1434" s="98">
        <v>1</v>
      </c>
      <c r="AK1434" s="98" t="s">
        <v>95</v>
      </c>
      <c r="AL1434" s="98"/>
      <c r="AM1434" s="33"/>
      <c r="AN1434" s="32" t="s">
        <v>133</v>
      </c>
      <c r="AO1434" s="98" t="s">
        <v>134</v>
      </c>
      <c r="AP1434" s="33" t="s">
        <v>160</v>
      </c>
      <c r="AQ1434">
        <v>21104.210589030001</v>
      </c>
      <c r="AR1434" t="s">
        <v>13622</v>
      </c>
      <c r="AS1434" t="s">
        <v>11225</v>
      </c>
      <c r="AT1434" t="s">
        <v>13623</v>
      </c>
      <c r="AU1434">
        <v>40.0199</v>
      </c>
      <c r="AV1434" s="98">
        <v>0.69847887600444447</v>
      </c>
      <c r="AW1434">
        <v>29.626799999999999</v>
      </c>
      <c r="AX1434" s="98">
        <v>0.51708509925333335</v>
      </c>
      <c r="AY1434">
        <v>8.2589999999999996E-4</v>
      </c>
      <c r="AZ1434">
        <v>119.05629999999999</v>
      </c>
      <c r="BA1434" s="98">
        <v>2.0779239979422219</v>
      </c>
      <c r="BB1434">
        <v>241.10669999999999</v>
      </c>
      <c r="BC1434" s="98">
        <v>4.2081048881466669</v>
      </c>
      <c r="BD1434">
        <v>15.236469509999999</v>
      </c>
      <c r="BE1434" s="96">
        <f t="shared" si="184"/>
        <v>6872.9893392603663</v>
      </c>
      <c r="BF1434" s="96">
        <f t="shared" si="185"/>
        <v>507.66574115566073</v>
      </c>
      <c r="BG1434" s="96">
        <f t="shared" si="186"/>
        <v>496.31293736507087</v>
      </c>
      <c r="BH1434">
        <v>6879.4049582850494</v>
      </c>
      <c r="BI1434">
        <v>1.547976767229629E-3</v>
      </c>
      <c r="BJ1434">
        <v>0.69882313389966288</v>
      </c>
      <c r="BK1434">
        <v>0.51708520752033604</v>
      </c>
      <c r="BL1434">
        <v>1.1642998148833139</v>
      </c>
      <c r="BM1434">
        <v>5.1217284999900006</v>
      </c>
      <c r="BN1434">
        <v>0.69847951926581386</v>
      </c>
      <c r="BO1434">
        <v>0.51708521575407518</v>
      </c>
      <c r="BP1434">
        <v>1.567256094631711E-3</v>
      </c>
      <c r="BQ1434">
        <v>1.1642998148833139</v>
      </c>
      <c r="BR1434">
        <v>6875.4356562147677</v>
      </c>
      <c r="BS1434" s="96">
        <v>515.21122465021926</v>
      </c>
      <c r="BT1434" s="96">
        <v>493.66008777931711</v>
      </c>
      <c r="BU1434">
        <v>5.1217284999900006</v>
      </c>
      <c r="BV1434" s="60" t="str">
        <f t="shared" si="188"/>
        <v>no propulsion</v>
      </c>
      <c r="BW1434" s="32" t="s">
        <v>170</v>
      </c>
      <c r="BX1434" s="98">
        <v>0.2</v>
      </c>
      <c r="BY1434" s="98">
        <v>0.3</v>
      </c>
      <c r="BZ1434" s="98">
        <v>1.3</v>
      </c>
      <c r="CA1434" s="98">
        <v>0.2702</v>
      </c>
      <c r="CB1434" s="98">
        <v>0.04</v>
      </c>
      <c r="CC1434" s="98">
        <v>0.1434</v>
      </c>
      <c r="CD1434" s="98">
        <v>0.3</v>
      </c>
      <c r="CE1434" s="98">
        <v>0.2</v>
      </c>
      <c r="CF1434" s="33">
        <v>1.3</v>
      </c>
      <c r="CG1434" s="32">
        <v>10</v>
      </c>
      <c r="CH1434" s="98">
        <v>10</v>
      </c>
      <c r="CI1434" s="98">
        <v>10</v>
      </c>
      <c r="CJ1434" s="96">
        <f>Population!$CG1434-Population!$CI1434</f>
        <v>0</v>
      </c>
      <c r="CK1434" s="118">
        <f>_xlfn.DAYS(Entries!$AY$2,Population!H1434)</f>
        <v>704</v>
      </c>
      <c r="CL1434" s="118">
        <f t="shared" si="189"/>
        <v>365</v>
      </c>
      <c r="CM1434" s="117">
        <f>Entries!$AY$5</f>
        <v>0.15</v>
      </c>
      <c r="CN1434" s="117">
        <f t="shared" si="187"/>
        <v>0</v>
      </c>
      <c r="CO1434" s="119" t="str">
        <f t="shared" si="190"/>
        <v>-</v>
      </c>
      <c r="CP1434" s="32" t="s">
        <v>103</v>
      </c>
      <c r="CQ1434" s="98">
        <v>0</v>
      </c>
      <c r="CR1434" s="98" t="s">
        <v>95</v>
      </c>
      <c r="CS1434" s="98"/>
      <c r="CT1434" s="33"/>
      <c r="CU1434" s="32" t="s">
        <v>5572</v>
      </c>
      <c r="CV1434" s="98" t="s">
        <v>5573</v>
      </c>
      <c r="CW1434" s="98" t="s">
        <v>4014</v>
      </c>
      <c r="CX1434" s="98" t="s">
        <v>292</v>
      </c>
      <c r="CY1434" s="98" t="s">
        <v>107</v>
      </c>
      <c r="CZ1434" s="98" t="s">
        <v>151</v>
      </c>
      <c r="DA1434" s="33"/>
      <c r="DB1434" s="17" t="s">
        <v>15462</v>
      </c>
      <c r="DC1434" s="17" t="s">
        <v>15500</v>
      </c>
      <c r="DD1434" s="17" t="s">
        <v>15500</v>
      </c>
      <c r="DE1434" s="17" t="s">
        <v>15500</v>
      </c>
      <c r="DF1434" s="17" t="s">
        <v>15500</v>
      </c>
      <c r="DG1434" s="23" t="s">
        <v>11171</v>
      </c>
      <c r="DH1434" s="145"/>
    </row>
    <row r="1435" spans="1:112" s="17" customFormat="1" x14ac:dyDescent="0.25">
      <c r="A1435" s="30" t="s">
        <v>5574</v>
      </c>
      <c r="B1435" s="15">
        <v>0</v>
      </c>
      <c r="C1435" s="152" t="s">
        <v>15461</v>
      </c>
      <c r="D1435" s="15"/>
      <c r="E1435" s="15">
        <v>41900</v>
      </c>
      <c r="F1435" s="15" t="s">
        <v>5575</v>
      </c>
      <c r="G1435" s="31">
        <v>44271</v>
      </c>
      <c r="H1435" s="43">
        <v>42725</v>
      </c>
      <c r="I1435" s="96" t="s">
        <v>784</v>
      </c>
      <c r="J1435" s="96"/>
      <c r="K1435" s="96"/>
      <c r="L1435" s="15" t="s">
        <v>839</v>
      </c>
      <c r="M1435" s="124" t="s">
        <v>326</v>
      </c>
      <c r="N1435" s="15" t="s">
        <v>326</v>
      </c>
      <c r="O1435" s="124" t="s">
        <v>576</v>
      </c>
      <c r="P1435" s="64" t="str">
        <f>VLOOKUP(N1435,Entries!J:K,2,FALSE)</f>
        <v>PEOPLES REPUBLIC OF CHINA</v>
      </c>
      <c r="Q1435" s="123" t="s">
        <v>5576</v>
      </c>
      <c r="R1435" s="30" t="s">
        <v>5576</v>
      </c>
      <c r="S1435" s="15" t="s">
        <v>326</v>
      </c>
      <c r="T1435" s="124" t="s">
        <v>576</v>
      </c>
      <c r="U1435" s="125" t="s">
        <v>141</v>
      </c>
      <c r="V1435" s="31" t="s">
        <v>141</v>
      </c>
      <c r="W1435" s="64">
        <f>IF(VLOOKUP(R1435,Entries!N:P,3,FALSE)=V1435,1,VLOOKUP(R1435,Entries!N:P,3,FALSE))</f>
        <v>1</v>
      </c>
      <c r="X1435" s="124"/>
      <c r="Y1435" s="124"/>
      <c r="Z1435" s="15"/>
      <c r="AA1435" s="15"/>
      <c r="AB1435" s="96"/>
      <c r="AC1435" s="15" t="s">
        <v>93</v>
      </c>
      <c r="AD1435" s="15" t="s">
        <v>329</v>
      </c>
      <c r="AE1435" s="15" t="s">
        <v>94</v>
      </c>
      <c r="AF1435" s="96" t="s">
        <v>94</v>
      </c>
      <c r="AG1435" s="96"/>
      <c r="AH1435" s="96"/>
      <c r="AI1435" s="15"/>
      <c r="AJ1435" s="19">
        <v>1</v>
      </c>
      <c r="AK1435" s="15" t="s">
        <v>118</v>
      </c>
      <c r="AL1435" s="15"/>
      <c r="AM1435" s="31"/>
      <c r="AN1435" s="30" t="s">
        <v>125</v>
      </c>
      <c r="AO1435" s="15" t="s">
        <v>97</v>
      </c>
      <c r="AP1435" s="31" t="s">
        <v>97</v>
      </c>
      <c r="AQ1435">
        <v>21104.450294689999</v>
      </c>
      <c r="AR1435" t="s">
        <v>13396</v>
      </c>
      <c r="AS1435" t="s">
        <v>11225</v>
      </c>
      <c r="AT1435" t="s">
        <v>13624</v>
      </c>
      <c r="AU1435">
        <v>98.316400000000002</v>
      </c>
      <c r="AV1435" s="96">
        <v>1.7159445317155555</v>
      </c>
      <c r="AW1435">
        <v>48.248899999999999</v>
      </c>
      <c r="AX1435" s="96">
        <v>0.84210199027111121</v>
      </c>
      <c r="AY1435">
        <v>2.6392999999999998E-3</v>
      </c>
      <c r="AZ1435">
        <v>30.782399999999999</v>
      </c>
      <c r="BA1435" s="96">
        <v>0.53725411989333338</v>
      </c>
      <c r="BB1435">
        <v>329.49119999999999</v>
      </c>
      <c r="BC1435" s="96">
        <v>5.7507050999466669</v>
      </c>
      <c r="BD1435">
        <v>14.555861549999999</v>
      </c>
      <c r="BE1435" s="96">
        <f t="shared" si="184"/>
        <v>7085.599877610809</v>
      </c>
      <c r="BF1435" s="96">
        <f t="shared" si="185"/>
        <v>733.30090136778745</v>
      </c>
      <c r="BG1435" s="96">
        <f t="shared" si="186"/>
        <v>695.89885385383059</v>
      </c>
      <c r="BH1435">
        <v>7091.8578464820312</v>
      </c>
      <c r="BI1435">
        <v>3.6313888431814571E-3</v>
      </c>
      <c r="BJ1435">
        <v>1.71585064944518</v>
      </c>
      <c r="BK1435">
        <v>0.84210216633868173</v>
      </c>
      <c r="BL1435">
        <v>0.72095227746635138</v>
      </c>
      <c r="BM1435">
        <v>5.5670128364911911</v>
      </c>
      <c r="BN1435">
        <v>1.715944935184835</v>
      </c>
      <c r="BO1435">
        <v>0.84210216568716301</v>
      </c>
      <c r="BP1435">
        <v>3.3815402797826438E-3</v>
      </c>
      <c r="BQ1435">
        <v>0.79483771794881231</v>
      </c>
      <c r="BR1435">
        <v>7082.6952489270789</v>
      </c>
      <c r="BS1435" s="96">
        <v>735.64566820075015</v>
      </c>
      <c r="BT1435" s="96">
        <v>687.74482965340667</v>
      </c>
      <c r="BU1435">
        <v>5.5670128364911911</v>
      </c>
      <c r="BV1435" s="65" t="str">
        <f t="shared" si="188"/>
        <v>sunsynchronous observation</v>
      </c>
      <c r="BW1435" s="30" t="s">
        <v>379</v>
      </c>
      <c r="BX1435" s="15">
        <v>0.4</v>
      </c>
      <c r="BY1435" s="15">
        <v>0.6</v>
      </c>
      <c r="BZ1435" s="15">
        <v>1</v>
      </c>
      <c r="CA1435" s="15">
        <v>0.56740000000000002</v>
      </c>
      <c r="CB1435" s="15">
        <v>0.16</v>
      </c>
      <c r="CC1435" s="15">
        <v>0.3881</v>
      </c>
      <c r="CD1435" s="15">
        <v>0.6</v>
      </c>
      <c r="CE1435" s="15">
        <v>0.4</v>
      </c>
      <c r="CF1435" s="31">
        <v>1</v>
      </c>
      <c r="CG1435" s="30">
        <v>43</v>
      </c>
      <c r="CH1435" s="15">
        <v>43</v>
      </c>
      <c r="CI1435" s="15">
        <v>43</v>
      </c>
      <c r="CJ1435" s="98">
        <f>Population!$CG1435-Population!$CI1435</f>
        <v>0</v>
      </c>
      <c r="CK1435" s="120">
        <f>_xlfn.DAYS(Entries!$AY$2,Population!H1435)</f>
        <v>1569</v>
      </c>
      <c r="CL1435" s="120">
        <f t="shared" si="189"/>
        <v>365</v>
      </c>
      <c r="CM1435" s="122">
        <f>Entries!$AY$5</f>
        <v>0.15</v>
      </c>
      <c r="CN1435" s="122">
        <f t="shared" si="187"/>
        <v>0</v>
      </c>
      <c r="CO1435" s="121" t="str">
        <f t="shared" si="190"/>
        <v>-</v>
      </c>
      <c r="CP1435" s="30"/>
      <c r="CQ1435" s="19">
        <v>0</v>
      </c>
      <c r="CR1435" s="15" t="s">
        <v>118</v>
      </c>
      <c r="CS1435" s="15"/>
      <c r="CT1435" s="31"/>
      <c r="CU1435" s="30" t="s">
        <v>834</v>
      </c>
      <c r="CV1435" s="15" t="s">
        <v>5576</v>
      </c>
      <c r="CW1435" s="15" t="s">
        <v>576</v>
      </c>
      <c r="CX1435" s="15" t="s">
        <v>5578</v>
      </c>
      <c r="CY1435" s="15" t="s">
        <v>107</v>
      </c>
      <c r="CZ1435" s="15" t="s">
        <v>163</v>
      </c>
      <c r="DA1435" s="31"/>
      <c r="DB1435" s="17" t="s">
        <v>15462</v>
      </c>
      <c r="DC1435" s="17" t="s">
        <v>15500</v>
      </c>
      <c r="DD1435" s="17" t="s">
        <v>15500</v>
      </c>
      <c r="DE1435" s="17" t="s">
        <v>15500</v>
      </c>
      <c r="DF1435" s="17" t="s">
        <v>15500</v>
      </c>
      <c r="DG1435" s="23" t="s">
        <v>11172</v>
      </c>
      <c r="DH1435" s="145"/>
    </row>
    <row r="1436" spans="1:112" s="17" customFormat="1" x14ac:dyDescent="0.25">
      <c r="A1436" s="32" t="s">
        <v>5579</v>
      </c>
      <c r="B1436" s="98">
        <v>0</v>
      </c>
      <c r="C1436" s="64" t="s">
        <v>15461</v>
      </c>
      <c r="D1436" s="98"/>
      <c r="E1436" s="98">
        <v>41901</v>
      </c>
      <c r="F1436" s="98" t="s">
        <v>5580</v>
      </c>
      <c r="G1436" s="33">
        <v>44272</v>
      </c>
      <c r="H1436" s="44">
        <v>42725</v>
      </c>
      <c r="I1436" s="98" t="s">
        <v>784</v>
      </c>
      <c r="J1436" s="98"/>
      <c r="K1436" s="98"/>
      <c r="L1436" s="98" t="s">
        <v>839</v>
      </c>
      <c r="M1436" t="s">
        <v>326</v>
      </c>
      <c r="N1436" s="98" t="s">
        <v>326</v>
      </c>
      <c r="O1436" t="s">
        <v>576</v>
      </c>
      <c r="P1436" s="96" t="str">
        <f>VLOOKUP(N1436,Entries!J:K,2,FALSE)</f>
        <v>PEOPLES REPUBLIC OF CHINA</v>
      </c>
      <c r="Q1436" s="38" t="s">
        <v>5576</v>
      </c>
      <c r="R1436" s="32" t="s">
        <v>5576</v>
      </c>
      <c r="S1436" s="98" t="s">
        <v>326</v>
      </c>
      <c r="T1436" t="s">
        <v>576</v>
      </c>
      <c r="U1436" s="39" t="s">
        <v>141</v>
      </c>
      <c r="V1436" s="33" t="s">
        <v>141</v>
      </c>
      <c r="W1436" s="64">
        <f>IF(VLOOKUP(R1436,Entries!N:P,3,FALSE)=V1436,1,VLOOKUP(R1436,Entries!N:P,3,FALSE))</f>
        <v>1</v>
      </c>
      <c r="X1436"/>
      <c r="Y1436"/>
      <c r="Z1436" s="98"/>
      <c r="AA1436" s="98"/>
      <c r="AB1436" s="98"/>
      <c r="AC1436" s="98" t="s">
        <v>93</v>
      </c>
      <c r="AD1436" s="98" t="s">
        <v>329</v>
      </c>
      <c r="AE1436" s="98" t="s">
        <v>94</v>
      </c>
      <c r="AF1436" s="98" t="s">
        <v>94</v>
      </c>
      <c r="AG1436" s="98"/>
      <c r="AH1436" s="98"/>
      <c r="AI1436" s="98"/>
      <c r="AJ1436" s="19">
        <v>1</v>
      </c>
      <c r="AK1436" s="98" t="s">
        <v>118</v>
      </c>
      <c r="AL1436" s="98"/>
      <c r="AM1436" s="33"/>
      <c r="AN1436" s="32" t="s">
        <v>125</v>
      </c>
      <c r="AO1436" s="98" t="s">
        <v>97</v>
      </c>
      <c r="AP1436" s="33" t="s">
        <v>97</v>
      </c>
      <c r="AQ1436">
        <v>21104.604179630001</v>
      </c>
      <c r="AR1436" t="s">
        <v>12960</v>
      </c>
      <c r="AS1436" t="s">
        <v>11225</v>
      </c>
      <c r="AT1436" t="s">
        <v>13625</v>
      </c>
      <c r="AU1436">
        <v>98.310699999999997</v>
      </c>
      <c r="AV1436" s="98">
        <v>1.7158450479688889</v>
      </c>
      <c r="AW1436">
        <v>46.9099</v>
      </c>
      <c r="AX1436" s="98">
        <v>0.81873203644888892</v>
      </c>
      <c r="AY1436">
        <v>2.7813E-3</v>
      </c>
      <c r="AZ1436">
        <v>31.358899999999998</v>
      </c>
      <c r="BA1436" s="98">
        <v>0.5473159409377778</v>
      </c>
      <c r="BB1436">
        <v>328.92579999999998</v>
      </c>
      <c r="BC1436" s="98">
        <v>5.7408370104088897</v>
      </c>
      <c r="BD1436">
        <v>14.552564390000001</v>
      </c>
      <c r="BE1436" s="96">
        <f t="shared" si="184"/>
        <v>7086.6700887322713</v>
      </c>
      <c r="BF1436" s="96">
        <f t="shared" si="185"/>
        <v>735.38024425006279</v>
      </c>
      <c r="BG1436" s="96">
        <f t="shared" si="186"/>
        <v>695.95993321448077</v>
      </c>
      <c r="BH1436">
        <v>7092.9284506992717</v>
      </c>
      <c r="BI1436">
        <v>3.775884747587767E-3</v>
      </c>
      <c r="BJ1436">
        <v>1.7157512567217481</v>
      </c>
      <c r="BK1436">
        <v>0.81873220734619678</v>
      </c>
      <c r="BL1436">
        <v>0.72136944198951503</v>
      </c>
      <c r="BM1436">
        <v>5.5667896136218928</v>
      </c>
      <c r="BN1436">
        <v>1.715845451376957</v>
      </c>
      <c r="BO1436">
        <v>0.81873220697318838</v>
      </c>
      <c r="BP1436">
        <v>3.5223928605553848E-3</v>
      </c>
      <c r="BQ1436">
        <v>0.79293043176037459</v>
      </c>
      <c r="BR1436">
        <v>7083.7656393105144</v>
      </c>
      <c r="BS1436" s="96">
        <v>737.71744482426948</v>
      </c>
      <c r="BT1436" s="96">
        <v>687.81383379676026</v>
      </c>
      <c r="BU1436">
        <v>5.5667896136218928</v>
      </c>
      <c r="BV1436" s="60" t="str">
        <f t="shared" si="188"/>
        <v>sunsynchronous observation</v>
      </c>
      <c r="BW1436" s="32" t="s">
        <v>379</v>
      </c>
      <c r="BX1436" s="98">
        <v>0.4</v>
      </c>
      <c r="BY1436" s="98">
        <v>0.6</v>
      </c>
      <c r="BZ1436" s="98">
        <v>1</v>
      </c>
      <c r="CA1436" s="98">
        <v>0.56740000000000002</v>
      </c>
      <c r="CB1436" s="98">
        <v>0.16</v>
      </c>
      <c r="CC1436" s="98">
        <v>0.3881</v>
      </c>
      <c r="CD1436" s="98">
        <v>0.6</v>
      </c>
      <c r="CE1436" s="98">
        <v>0.4</v>
      </c>
      <c r="CF1436" s="33">
        <v>1</v>
      </c>
      <c r="CG1436" s="32">
        <v>43</v>
      </c>
      <c r="CH1436" s="98">
        <v>43</v>
      </c>
      <c r="CI1436" s="98">
        <v>43</v>
      </c>
      <c r="CJ1436" s="96">
        <f>Population!$CG1436-Population!$CI1436</f>
        <v>0</v>
      </c>
      <c r="CK1436" s="118">
        <f>_xlfn.DAYS(Entries!$AY$2,Population!H1436)</f>
        <v>1569</v>
      </c>
      <c r="CL1436" s="118">
        <f t="shared" si="189"/>
        <v>365</v>
      </c>
      <c r="CM1436" s="117">
        <f>Entries!$AY$5</f>
        <v>0.15</v>
      </c>
      <c r="CN1436" s="117">
        <f t="shared" si="187"/>
        <v>0</v>
      </c>
      <c r="CO1436" s="119" t="str">
        <f t="shared" si="190"/>
        <v>-</v>
      </c>
      <c r="CP1436" s="32"/>
      <c r="CQ1436" s="19">
        <v>0</v>
      </c>
      <c r="CR1436" s="98" t="s">
        <v>118</v>
      </c>
      <c r="CS1436" s="98"/>
      <c r="CT1436" s="33"/>
      <c r="CU1436" s="32" t="s">
        <v>834</v>
      </c>
      <c r="CV1436" s="98" t="s">
        <v>5576</v>
      </c>
      <c r="CW1436" s="98" t="s">
        <v>576</v>
      </c>
      <c r="CX1436" s="98" t="s">
        <v>5578</v>
      </c>
      <c r="CY1436" s="98" t="s">
        <v>107</v>
      </c>
      <c r="CZ1436" s="98" t="s">
        <v>163</v>
      </c>
      <c r="DA1436" s="33"/>
      <c r="DB1436" s="17" t="s">
        <v>15462</v>
      </c>
      <c r="DC1436" s="17" t="s">
        <v>15500</v>
      </c>
      <c r="DD1436" s="17" t="s">
        <v>15500</v>
      </c>
      <c r="DE1436" s="17" t="s">
        <v>15500</v>
      </c>
      <c r="DF1436" s="17" t="s">
        <v>15500</v>
      </c>
      <c r="DG1436" s="23" t="s">
        <v>11172</v>
      </c>
      <c r="DH1436" s="145"/>
    </row>
    <row r="1437" spans="1:112" s="17" customFormat="1" x14ac:dyDescent="0.25">
      <c r="A1437" s="30" t="s">
        <v>5582</v>
      </c>
      <c r="B1437" s="96">
        <v>0</v>
      </c>
      <c r="C1437" s="152" t="s">
        <v>15461</v>
      </c>
      <c r="D1437" s="96"/>
      <c r="E1437" s="96">
        <v>43778</v>
      </c>
      <c r="F1437" s="96" t="s">
        <v>5583</v>
      </c>
      <c r="G1437" s="31">
        <v>57572</v>
      </c>
      <c r="H1437" s="43">
        <v>43437</v>
      </c>
      <c r="I1437" s="96" t="s">
        <v>190</v>
      </c>
      <c r="J1437" s="96"/>
      <c r="K1437" s="96"/>
      <c r="L1437" s="96" t="s">
        <v>285</v>
      </c>
      <c r="M1437" s="124" t="s">
        <v>156</v>
      </c>
      <c r="N1437" s="96" t="s">
        <v>156</v>
      </c>
      <c r="O1437" s="124" t="s">
        <v>123</v>
      </c>
      <c r="P1437" s="64" t="str">
        <f>VLOOKUP(N1437,Entries!J:K,2,FALSE)</f>
        <v>UNITED STATES OF AMERICA</v>
      </c>
      <c r="Q1437" s="123" t="s">
        <v>5584</v>
      </c>
      <c r="R1437" s="30" t="s">
        <v>5584</v>
      </c>
      <c r="S1437" s="96" t="s">
        <v>156</v>
      </c>
      <c r="T1437" s="124" t="s">
        <v>157</v>
      </c>
      <c r="U1437" s="125" t="s">
        <v>180</v>
      </c>
      <c r="V1437" s="31" t="s">
        <v>180</v>
      </c>
      <c r="W1437" s="64">
        <f>IF(VLOOKUP(R1437,Entries!N:P,3,FALSE)=V1437,1,VLOOKUP(R1437,Entries!N:P,3,FALSE))</f>
        <v>1</v>
      </c>
      <c r="X1437" s="124"/>
      <c r="Y1437" s="124"/>
      <c r="Z1437" s="96"/>
      <c r="AA1437" s="96"/>
      <c r="AB1437" s="96"/>
      <c r="AC1437" s="96" t="s">
        <v>93</v>
      </c>
      <c r="AD1437" s="96" t="s">
        <v>771</v>
      </c>
      <c r="AE1437" s="96" t="s">
        <v>180</v>
      </c>
      <c r="AF1437" s="96" t="s">
        <v>94</v>
      </c>
      <c r="AG1437" s="96" t="s">
        <v>11112</v>
      </c>
      <c r="AH1437" s="96"/>
      <c r="AI1437" s="96"/>
      <c r="AJ1437" s="19">
        <v>4</v>
      </c>
      <c r="AK1437" s="96" t="s">
        <v>118</v>
      </c>
      <c r="AL1437" s="96"/>
      <c r="AM1437" s="31"/>
      <c r="AN1437" s="30" t="s">
        <v>96</v>
      </c>
      <c r="AO1437" s="96" t="s">
        <v>97</v>
      </c>
      <c r="AP1437" s="31" t="s">
        <v>98</v>
      </c>
      <c r="AQ1437">
        <v>21104.423094329999</v>
      </c>
      <c r="AR1437" t="s">
        <v>13626</v>
      </c>
      <c r="AS1437" t="s">
        <v>11225</v>
      </c>
      <c r="AT1437" t="s">
        <v>13627</v>
      </c>
      <c r="AU1437">
        <v>97.659300000000002</v>
      </c>
      <c r="AV1437" s="96">
        <v>1.7044759755866667</v>
      </c>
      <c r="AW1437">
        <v>175.09229999999999</v>
      </c>
      <c r="AX1437" s="96">
        <v>3.05593649412</v>
      </c>
      <c r="AY1437">
        <v>1.2363000000000001E-3</v>
      </c>
      <c r="AZ1437">
        <v>266.9033</v>
      </c>
      <c r="BA1437" s="96">
        <v>4.658340400297778</v>
      </c>
      <c r="BB1437">
        <v>93.077299999999994</v>
      </c>
      <c r="BC1437" s="96">
        <v>1.6245050058977777</v>
      </c>
      <c r="BD1437">
        <v>14.95340208</v>
      </c>
      <c r="BE1437" s="96">
        <f t="shared" si="184"/>
        <v>6959.4549428022265</v>
      </c>
      <c r="BF1437" s="96">
        <f t="shared" si="185"/>
        <v>597.05891694801267</v>
      </c>
      <c r="BG1437" s="96">
        <f t="shared" si="186"/>
        <v>579.85096865644027</v>
      </c>
      <c r="BH1437">
        <v>6965.7970193069032</v>
      </c>
      <c r="BI1437">
        <v>4.3885096713754742E-4</v>
      </c>
      <c r="BJ1437">
        <v>1.7043861675890231</v>
      </c>
      <c r="BK1437">
        <v>3.0559371300016398</v>
      </c>
      <c r="BL1437">
        <v>5.8875199705306356</v>
      </c>
      <c r="BM1437">
        <v>0.39532653851735788</v>
      </c>
      <c r="BN1437">
        <v>1.7044763772088889</v>
      </c>
      <c r="BO1437">
        <v>3.0559371297331759</v>
      </c>
      <c r="BP1437">
        <v>9.4420072541922672E-4</v>
      </c>
      <c r="BQ1437">
        <v>5.8875199705306356</v>
      </c>
      <c r="BR1437">
        <v>6956.4672636362347</v>
      </c>
      <c r="BS1437" s="96">
        <v>592.03556507291523</v>
      </c>
      <c r="BT1437" s="96">
        <v>578.89896219955426</v>
      </c>
      <c r="BU1437">
        <v>0.39532653851735788</v>
      </c>
      <c r="BV1437" s="65" t="str">
        <f t="shared" si="188"/>
        <v>too small</v>
      </c>
      <c r="BW1437" s="30" t="s">
        <v>104</v>
      </c>
      <c r="BX1437" s="96">
        <v>0.1</v>
      </c>
      <c r="BY1437" s="96">
        <v>0.1</v>
      </c>
      <c r="BZ1437" s="96">
        <v>0.1</v>
      </c>
      <c r="CA1437" s="96">
        <v>1.7299999999999999E-2</v>
      </c>
      <c r="CB1437" s="96">
        <v>0.01</v>
      </c>
      <c r="CC1437" s="96">
        <v>1.4999999999999999E-2</v>
      </c>
      <c r="CD1437" s="96">
        <v>0.1</v>
      </c>
      <c r="CE1437" s="96">
        <v>0.1</v>
      </c>
      <c r="CF1437" s="31">
        <v>0.1</v>
      </c>
      <c r="CG1437" s="30">
        <v>1</v>
      </c>
      <c r="CH1437" s="96">
        <v>1</v>
      </c>
      <c r="CI1437" s="96">
        <v>1</v>
      </c>
      <c r="CJ1437" s="98">
        <f>Population!$CG1437-Population!$CI1437</f>
        <v>0</v>
      </c>
      <c r="CK1437" s="120">
        <f>_xlfn.DAYS(Entries!$AY$2,Population!H1437)</f>
        <v>857</v>
      </c>
      <c r="CL1437" s="120">
        <f t="shared" si="189"/>
        <v>1460</v>
      </c>
      <c r="CM1437" s="122">
        <f>Entries!$AY$5</f>
        <v>0.15</v>
      </c>
      <c r="CN1437" s="122">
        <f t="shared" si="187"/>
        <v>0</v>
      </c>
      <c r="CO1437" s="121" t="str">
        <f t="shared" si="190"/>
        <v>-</v>
      </c>
      <c r="CP1437" s="30"/>
      <c r="CQ1437" s="19">
        <v>0</v>
      </c>
      <c r="CR1437" s="96" t="s">
        <v>118</v>
      </c>
      <c r="CS1437" s="96"/>
      <c r="CT1437" s="31"/>
      <c r="CU1437" s="30" t="s">
        <v>5586</v>
      </c>
      <c r="CV1437" s="96"/>
      <c r="CW1437" s="96"/>
      <c r="CX1437" s="96" t="s">
        <v>120</v>
      </c>
      <c r="CY1437" s="96" t="s">
        <v>107</v>
      </c>
      <c r="CZ1437" s="96"/>
      <c r="DA1437" s="31"/>
      <c r="DB1437" s="17" t="s">
        <v>15462</v>
      </c>
      <c r="DC1437" s="17" t="s">
        <v>15500</v>
      </c>
      <c r="DD1437" s="17" t="s">
        <v>15500</v>
      </c>
      <c r="DE1437" s="17" t="s">
        <v>15500</v>
      </c>
      <c r="DF1437" s="17" t="s">
        <v>15500</v>
      </c>
      <c r="DG1437" s="23" t="s">
        <v>11172</v>
      </c>
      <c r="DH1437" s="145"/>
    </row>
    <row r="1438" spans="1:112" s="17" customFormat="1" x14ac:dyDescent="0.25">
      <c r="A1438" s="32" t="s">
        <v>5587</v>
      </c>
      <c r="B1438" s="98">
        <v>0</v>
      </c>
      <c r="C1438" s="64" t="s">
        <v>15461</v>
      </c>
      <c r="D1438" s="98"/>
      <c r="E1438" s="98">
        <v>43776</v>
      </c>
      <c r="F1438" s="98" t="s">
        <v>5588</v>
      </c>
      <c r="G1438" s="33">
        <v>57571</v>
      </c>
      <c r="H1438" s="44">
        <v>43437</v>
      </c>
      <c r="I1438" s="98" t="s">
        <v>190</v>
      </c>
      <c r="J1438" s="98"/>
      <c r="K1438" s="98"/>
      <c r="L1438" s="98" t="s">
        <v>285</v>
      </c>
      <c r="M1438" t="s">
        <v>156</v>
      </c>
      <c r="N1438" s="98" t="s">
        <v>156</v>
      </c>
      <c r="O1438" t="s">
        <v>123</v>
      </c>
      <c r="P1438" s="96" t="str">
        <f>VLOOKUP(N1438,Entries!J:K,2,FALSE)</f>
        <v>UNITED STATES OF AMERICA</v>
      </c>
      <c r="Q1438" s="38" t="s">
        <v>5584</v>
      </c>
      <c r="R1438" s="32" t="s">
        <v>5584</v>
      </c>
      <c r="S1438" s="98" t="s">
        <v>156</v>
      </c>
      <c r="T1438" t="s">
        <v>157</v>
      </c>
      <c r="U1438" s="39" t="s">
        <v>180</v>
      </c>
      <c r="V1438" s="33" t="s">
        <v>180</v>
      </c>
      <c r="W1438" s="64">
        <f>IF(VLOOKUP(R1438,Entries!N:P,3,FALSE)=V1438,1,VLOOKUP(R1438,Entries!N:P,3,FALSE))</f>
        <v>1</v>
      </c>
      <c r="X1438"/>
      <c r="Y1438"/>
      <c r="Z1438" s="98"/>
      <c r="AA1438" s="98"/>
      <c r="AB1438" s="98"/>
      <c r="AC1438" s="98" t="s">
        <v>93</v>
      </c>
      <c r="AD1438" s="98" t="s">
        <v>771</v>
      </c>
      <c r="AE1438" s="98" t="s">
        <v>180</v>
      </c>
      <c r="AF1438" s="98" t="s">
        <v>94</v>
      </c>
      <c r="AG1438" s="98" t="s">
        <v>11112</v>
      </c>
      <c r="AH1438" s="98"/>
      <c r="AI1438" s="98"/>
      <c r="AJ1438" s="19">
        <v>1</v>
      </c>
      <c r="AK1438" s="98" t="s">
        <v>118</v>
      </c>
      <c r="AL1438" s="98"/>
      <c r="AM1438" s="33"/>
      <c r="AN1438" s="32" t="s">
        <v>96</v>
      </c>
      <c r="AO1438" s="98" t="s">
        <v>97</v>
      </c>
      <c r="AP1438" s="33" t="s">
        <v>98</v>
      </c>
      <c r="AQ1438">
        <v>21104.16971672</v>
      </c>
      <c r="AR1438" t="s">
        <v>13628</v>
      </c>
      <c r="AS1438" t="s">
        <v>11225</v>
      </c>
      <c r="AT1438" t="s">
        <v>13629</v>
      </c>
      <c r="AU1438">
        <v>97.668599999999998</v>
      </c>
      <c r="AV1438" s="98">
        <v>1.7046382911733335</v>
      </c>
      <c r="AW1438">
        <v>175.8681</v>
      </c>
      <c r="AX1438" s="98">
        <v>3.0694767556400002</v>
      </c>
      <c r="AY1438">
        <v>1.3132E-3</v>
      </c>
      <c r="AZ1438">
        <v>263.40609999999998</v>
      </c>
      <c r="BA1438" s="98">
        <v>4.5973027583955561</v>
      </c>
      <c r="BB1438">
        <v>96.566500000000005</v>
      </c>
      <c r="BC1438" s="98">
        <v>1.6854030214888891</v>
      </c>
      <c r="BD1438">
        <v>14.9515256</v>
      </c>
      <c r="BE1438" s="96">
        <f t="shared" si="184"/>
        <v>6960.0372247360556</v>
      </c>
      <c r="BF1438" s="96">
        <f t="shared" si="185"/>
        <v>598.17714561957928</v>
      </c>
      <c r="BG1438" s="96">
        <f t="shared" si="186"/>
        <v>579.89730385253188</v>
      </c>
      <c r="BH1438">
        <v>6966.3777240645932</v>
      </c>
      <c r="BI1438">
        <v>4.0023645806501712E-4</v>
      </c>
      <c r="BJ1438">
        <v>1.7045483914773381</v>
      </c>
      <c r="BK1438">
        <v>3.0694773942382101</v>
      </c>
      <c r="BL1438">
        <v>5.6422486998756307</v>
      </c>
      <c r="BM1438">
        <v>0.64045801902898691</v>
      </c>
      <c r="BN1438">
        <v>1.7046386928426469</v>
      </c>
      <c r="BO1438">
        <v>3.0694773940308471</v>
      </c>
      <c r="BP1438">
        <v>9.6278219446234881E-4</v>
      </c>
      <c r="BQ1438">
        <v>5.6422486998756307</v>
      </c>
      <c r="BR1438">
        <v>6957.0502058091788</v>
      </c>
      <c r="BS1438" s="96">
        <v>592.7483298733132</v>
      </c>
      <c r="BT1438" s="96">
        <v>579.35208174504533</v>
      </c>
      <c r="BU1438">
        <v>0.64045801902898691</v>
      </c>
      <c r="BV1438" s="60" t="str">
        <f t="shared" si="188"/>
        <v>too small</v>
      </c>
      <c r="BW1438" s="32" t="s">
        <v>104</v>
      </c>
      <c r="BX1438" s="98">
        <v>0.1</v>
      </c>
      <c r="BY1438" s="98">
        <v>0.1</v>
      </c>
      <c r="BZ1438" s="98">
        <v>0.1</v>
      </c>
      <c r="CA1438" s="98">
        <v>1.7299999999999999E-2</v>
      </c>
      <c r="CB1438" s="98">
        <v>0.01</v>
      </c>
      <c r="CC1438" s="98">
        <v>1.4999999999999999E-2</v>
      </c>
      <c r="CD1438" s="98">
        <v>0.1</v>
      </c>
      <c r="CE1438" s="98">
        <v>0.1</v>
      </c>
      <c r="CF1438" s="33">
        <v>0.1</v>
      </c>
      <c r="CG1438" s="32">
        <v>1</v>
      </c>
      <c r="CH1438" s="98">
        <v>1</v>
      </c>
      <c r="CI1438" s="98">
        <v>1</v>
      </c>
      <c r="CJ1438" s="96">
        <f>Population!$CG1438-Population!$CI1438</f>
        <v>0</v>
      </c>
      <c r="CK1438" s="118">
        <f>_xlfn.DAYS(Entries!$AY$2,Population!H1438)</f>
        <v>857</v>
      </c>
      <c r="CL1438" s="118">
        <f t="shared" si="189"/>
        <v>365</v>
      </c>
      <c r="CM1438" s="117">
        <f>Entries!$AY$5</f>
        <v>0.15</v>
      </c>
      <c r="CN1438" s="117">
        <f t="shared" si="187"/>
        <v>0</v>
      </c>
      <c r="CO1438" s="119" t="str">
        <f t="shared" si="190"/>
        <v>-</v>
      </c>
      <c r="CP1438" s="32"/>
      <c r="CQ1438" s="19">
        <v>0</v>
      </c>
      <c r="CR1438" s="98" t="s">
        <v>118</v>
      </c>
      <c r="CS1438" s="98"/>
      <c r="CT1438" s="33"/>
      <c r="CU1438" s="32" t="s">
        <v>5586</v>
      </c>
      <c r="CV1438" s="98"/>
      <c r="CW1438" s="98"/>
      <c r="CX1438" s="98" t="s">
        <v>120</v>
      </c>
      <c r="CY1438" s="98" t="s">
        <v>107</v>
      </c>
      <c r="CZ1438" s="98"/>
      <c r="DA1438" s="33"/>
      <c r="DB1438" s="17" t="s">
        <v>15462</v>
      </c>
      <c r="DC1438" s="17" t="s">
        <v>15500</v>
      </c>
      <c r="DD1438" s="17" t="s">
        <v>15500</v>
      </c>
      <c r="DE1438" s="17" t="s">
        <v>15500</v>
      </c>
      <c r="DF1438" s="17" t="s">
        <v>15500</v>
      </c>
      <c r="DG1438" s="23" t="s">
        <v>11172</v>
      </c>
      <c r="DH1438" s="145"/>
    </row>
    <row r="1439" spans="1:112" s="17" customFormat="1" x14ac:dyDescent="0.25">
      <c r="A1439" s="30" t="s">
        <v>5590</v>
      </c>
      <c r="B1439" s="96">
        <v>0</v>
      </c>
      <c r="C1439" s="152" t="s">
        <v>15461</v>
      </c>
      <c r="D1439" s="96"/>
      <c r="E1439" s="96">
        <v>33751</v>
      </c>
      <c r="F1439" s="96" t="s">
        <v>5591</v>
      </c>
      <c r="G1439" s="31">
        <v>33748</v>
      </c>
      <c r="H1439" s="43">
        <v>39856</v>
      </c>
      <c r="I1439" s="96" t="s">
        <v>111</v>
      </c>
      <c r="J1439" s="96"/>
      <c r="K1439" s="96"/>
      <c r="L1439" s="96" t="s">
        <v>5592</v>
      </c>
      <c r="M1439" s="124" t="s">
        <v>391</v>
      </c>
      <c r="N1439" s="96" t="s">
        <v>391</v>
      </c>
      <c r="O1439" s="124" t="s">
        <v>649</v>
      </c>
      <c r="P1439" s="64" t="str">
        <f>VLOOKUP(N1439,Entries!J:K,2,FALSE)</f>
        <v>FRANCE</v>
      </c>
      <c r="Q1439" s="123" t="s">
        <v>5593</v>
      </c>
      <c r="R1439" s="30" t="s">
        <v>5593</v>
      </c>
      <c r="S1439" s="96" t="s">
        <v>391</v>
      </c>
      <c r="T1439" s="124" t="s">
        <v>649</v>
      </c>
      <c r="U1439" s="125" t="s">
        <v>180</v>
      </c>
      <c r="V1439" s="31" t="s">
        <v>180</v>
      </c>
      <c r="W1439" s="64">
        <f>IF(VLOOKUP(R1439,Entries!N:P,3,FALSE)=V1439,1,VLOOKUP(R1439,Entries!N:P,3,FALSE))</f>
        <v>1</v>
      </c>
      <c r="X1439" s="124"/>
      <c r="Y1439" s="124"/>
      <c r="Z1439" s="96"/>
      <c r="AA1439" s="96"/>
      <c r="AB1439" s="96"/>
      <c r="AC1439" s="96" t="s">
        <v>239</v>
      </c>
      <c r="AD1439" s="96" t="s">
        <v>5594</v>
      </c>
      <c r="AE1439" s="96" t="s">
        <v>180</v>
      </c>
      <c r="AF1439" s="96" t="s">
        <v>94</v>
      </c>
      <c r="AG1439" s="96" t="s">
        <v>11112</v>
      </c>
      <c r="AH1439" s="96"/>
      <c r="AI1439" s="96"/>
      <c r="AJ1439" s="96">
        <v>1.1659999999999999</v>
      </c>
      <c r="AK1439" s="96" t="s">
        <v>95</v>
      </c>
      <c r="AL1439" s="96"/>
      <c r="AM1439" s="31"/>
      <c r="AN1439" s="30" t="s">
        <v>1428</v>
      </c>
      <c r="AO1439" s="96" t="s">
        <v>1429</v>
      </c>
      <c r="AP1439" s="31" t="s">
        <v>98</v>
      </c>
      <c r="AQ1439">
        <v>21104.369659960001</v>
      </c>
      <c r="AR1439" t="s">
        <v>11712</v>
      </c>
      <c r="AS1439" t="s">
        <v>11225</v>
      </c>
      <c r="AT1439" t="s">
        <v>13630</v>
      </c>
      <c r="AU1439">
        <v>2.0409000000000002</v>
      </c>
      <c r="AV1439" s="96">
        <v>3.5620417293333338E-2</v>
      </c>
      <c r="AW1439">
        <v>296.0926</v>
      </c>
      <c r="AX1439" s="96">
        <v>5.167789685662223</v>
      </c>
      <c r="AY1439">
        <v>0.53827259999999999</v>
      </c>
      <c r="AZ1439">
        <v>166.4796</v>
      </c>
      <c r="BA1439" s="96">
        <v>2.9056165529066669</v>
      </c>
      <c r="BB1439">
        <v>216.76900000000001</v>
      </c>
      <c r="BC1439" s="96">
        <v>3.7833319791555557</v>
      </c>
      <c r="BD1439">
        <v>4.5878379999999996</v>
      </c>
      <c r="BE1439" s="96">
        <f t="shared" si="184"/>
        <v>15299.004958967062</v>
      </c>
      <c r="BF1439" s="96">
        <f t="shared" si="185"/>
        <v>17163.040135643154</v>
      </c>
      <c r="BG1439" s="96">
        <f t="shared" si="186"/>
        <v>692.9697822909684</v>
      </c>
      <c r="BH1439">
        <v>15301.025263965639</v>
      </c>
      <c r="BI1439">
        <v>0.53739159963069372</v>
      </c>
      <c r="BJ1439">
        <v>3.5736592293015533E-2</v>
      </c>
      <c r="BK1439">
        <v>5.1651302802509447</v>
      </c>
      <c r="BL1439">
        <v>2.907540257526088</v>
      </c>
      <c r="BM1439">
        <v>3.784116541066183</v>
      </c>
      <c r="BN1439">
        <v>3.5728630486000612E-2</v>
      </c>
      <c r="BO1439">
        <v>5.1651016580941844</v>
      </c>
      <c r="BP1439">
        <v>0.5375479110759358</v>
      </c>
      <c r="BQ1439">
        <v>2.907812750052932</v>
      </c>
      <c r="BR1439">
        <v>15299.660621044561</v>
      </c>
      <c r="BS1439" s="96">
        <v>17152.961228057819</v>
      </c>
      <c r="BT1439" s="96">
        <v>704.36001403130285</v>
      </c>
      <c r="BU1439">
        <v>3.784116541066183</v>
      </c>
      <c r="BV1439" s="65" t="str">
        <f t="shared" si="188"/>
        <v>Earth Observation</v>
      </c>
      <c r="BW1439" s="30" t="s">
        <v>356</v>
      </c>
      <c r="BX1439" s="96">
        <v>0.7</v>
      </c>
      <c r="BY1439" s="96">
        <v>1.4</v>
      </c>
      <c r="BZ1439" s="96">
        <v>2.2000000000000002</v>
      </c>
      <c r="CA1439" s="96">
        <v>1.9180999999999999</v>
      </c>
      <c r="CB1439" s="96">
        <v>0.49</v>
      </c>
      <c r="CC1439" s="96">
        <v>1.3789</v>
      </c>
      <c r="CD1439" s="96">
        <v>1.4</v>
      </c>
      <c r="CE1439" s="96">
        <v>0.7</v>
      </c>
      <c r="CF1439" s="31">
        <v>2.2000000000000002</v>
      </c>
      <c r="CG1439" s="30">
        <v>117</v>
      </c>
      <c r="CH1439" s="96">
        <v>117</v>
      </c>
      <c r="CI1439" s="96">
        <v>117</v>
      </c>
      <c r="CJ1439" s="98">
        <f>Population!$CG1439-Population!$CI1439</f>
        <v>0</v>
      </c>
      <c r="CK1439" s="120">
        <f>_xlfn.DAYS(Entries!$AY$2,Population!H1439)</f>
        <v>4438</v>
      </c>
      <c r="CL1439" s="120">
        <f t="shared" si="189"/>
        <v>425.59</v>
      </c>
      <c r="CM1439" s="122">
        <f>Entries!$AY$5</f>
        <v>0.15</v>
      </c>
      <c r="CN1439" s="122">
        <f t="shared" si="187"/>
        <v>0</v>
      </c>
      <c r="CO1439" s="121">
        <f t="shared" si="190"/>
        <v>0</v>
      </c>
      <c r="CP1439" s="30"/>
      <c r="CQ1439" s="19">
        <v>4</v>
      </c>
      <c r="CR1439" s="96" t="s">
        <v>118</v>
      </c>
      <c r="CS1439" s="96"/>
      <c r="CT1439" s="31"/>
      <c r="CU1439" s="30" t="s">
        <v>5596</v>
      </c>
      <c r="CV1439" s="96" t="s">
        <v>358</v>
      </c>
      <c r="CW1439" s="96" t="s">
        <v>649</v>
      </c>
      <c r="CX1439" s="96" t="s">
        <v>359</v>
      </c>
      <c r="CY1439" s="96" t="s">
        <v>107</v>
      </c>
      <c r="CZ1439" s="96" t="s">
        <v>257</v>
      </c>
      <c r="DA1439" s="31"/>
      <c r="DB1439" s="17" t="s">
        <v>15463</v>
      </c>
      <c r="DC1439" s="17" t="s">
        <v>15500</v>
      </c>
      <c r="DD1439" s="17">
        <v>1</v>
      </c>
      <c r="DE1439" s="17">
        <v>1</v>
      </c>
      <c r="DF1439" s="17" t="s">
        <v>15500</v>
      </c>
      <c r="DG1439" s="23" t="s">
        <v>11181</v>
      </c>
      <c r="DH1439" s="145"/>
    </row>
    <row r="1440" spans="1:112" s="17" customFormat="1" x14ac:dyDescent="0.25">
      <c r="A1440" s="32" t="s">
        <v>5597</v>
      </c>
      <c r="B1440" s="98">
        <v>0</v>
      </c>
      <c r="C1440" s="64" t="s">
        <v>15461</v>
      </c>
      <c r="D1440" s="98"/>
      <c r="E1440" s="98">
        <v>33752</v>
      </c>
      <c r="F1440" s="98" t="s">
        <v>5598</v>
      </c>
      <c r="G1440" s="33">
        <v>33749</v>
      </c>
      <c r="H1440" s="44">
        <v>39856</v>
      </c>
      <c r="I1440" s="98" t="s">
        <v>111</v>
      </c>
      <c r="J1440" s="98"/>
      <c r="K1440" s="98"/>
      <c r="L1440" s="98" t="s">
        <v>5592</v>
      </c>
      <c r="M1440" t="s">
        <v>391</v>
      </c>
      <c r="N1440" s="98" t="s">
        <v>391</v>
      </c>
      <c r="O1440" t="s">
        <v>649</v>
      </c>
      <c r="P1440" s="96" t="str">
        <f>VLOOKUP(N1440,Entries!J:K,2,FALSE)</f>
        <v>FRANCE</v>
      </c>
      <c r="Q1440" s="38" t="s">
        <v>5593</v>
      </c>
      <c r="R1440" s="32" t="s">
        <v>5593</v>
      </c>
      <c r="S1440" s="98" t="s">
        <v>391</v>
      </c>
      <c r="T1440" t="s">
        <v>649</v>
      </c>
      <c r="U1440" s="39" t="s">
        <v>180</v>
      </c>
      <c r="V1440" s="33" t="s">
        <v>180</v>
      </c>
      <c r="W1440" s="64">
        <f>IF(VLOOKUP(R1440,Entries!N:P,3,FALSE)=V1440,1,VLOOKUP(R1440,Entries!N:P,3,FALSE))</f>
        <v>1</v>
      </c>
      <c r="X1440"/>
      <c r="Y1440"/>
      <c r="Z1440" s="98"/>
      <c r="AA1440" s="98"/>
      <c r="AB1440" s="98"/>
      <c r="AC1440" s="98" t="s">
        <v>239</v>
      </c>
      <c r="AD1440" s="98" t="s">
        <v>5594</v>
      </c>
      <c r="AE1440" s="98" t="s">
        <v>180</v>
      </c>
      <c r="AF1440" s="98" t="s">
        <v>94</v>
      </c>
      <c r="AG1440" s="98" t="s">
        <v>11112</v>
      </c>
      <c r="AH1440" s="98"/>
      <c r="AI1440" s="98"/>
      <c r="AJ1440" s="98">
        <v>1.1659999999999999</v>
      </c>
      <c r="AK1440" s="98" t="s">
        <v>95</v>
      </c>
      <c r="AL1440" s="98"/>
      <c r="AM1440" s="33"/>
      <c r="AN1440" s="32" t="s">
        <v>1428</v>
      </c>
      <c r="AO1440" s="98" t="s">
        <v>1429</v>
      </c>
      <c r="AP1440" s="33" t="s">
        <v>98</v>
      </c>
      <c r="AQ1440">
        <v>21104.467626109999</v>
      </c>
      <c r="AR1440" t="s">
        <v>13631</v>
      </c>
      <c r="AS1440" t="s">
        <v>11225</v>
      </c>
      <c r="AT1440" t="s">
        <v>13632</v>
      </c>
      <c r="AU1440">
        <v>2.1435</v>
      </c>
      <c r="AV1440" s="98">
        <v>3.7411124733333335E-2</v>
      </c>
      <c r="AW1440">
        <v>348.69909999999999</v>
      </c>
      <c r="AX1440" s="98">
        <v>6.0859461275955562</v>
      </c>
      <c r="AY1440">
        <v>0.69096060000000004</v>
      </c>
      <c r="AZ1440">
        <v>49.824599999999997</v>
      </c>
      <c r="BA1440" s="98">
        <v>0.8696031375733333</v>
      </c>
      <c r="BB1440">
        <v>352.50490000000002</v>
      </c>
      <c r="BC1440" s="98">
        <v>6.1523698544488887</v>
      </c>
      <c r="BD1440">
        <v>2.7696964899999998</v>
      </c>
      <c r="BE1440" s="96">
        <f t="shared" si="184"/>
        <v>21418.075630755375</v>
      </c>
      <c r="BF1440" s="96">
        <f t="shared" si="185"/>
        <v>29846.122019427487</v>
      </c>
      <c r="BG1440" s="96">
        <f t="shared" si="186"/>
        <v>248.02924208326203</v>
      </c>
      <c r="BH1440">
        <v>21402.0239846316</v>
      </c>
      <c r="BI1440">
        <v>0.69164101151362545</v>
      </c>
      <c r="BJ1440">
        <v>3.7059865000002801E-2</v>
      </c>
      <c r="BK1440">
        <v>6.0735259761189813</v>
      </c>
      <c r="BL1440">
        <v>0.8815936969069883</v>
      </c>
      <c r="BM1440">
        <v>6.1534192358781086</v>
      </c>
      <c r="BN1440">
        <v>3.7049350760085697E-2</v>
      </c>
      <c r="BO1440">
        <v>6.0736301696713326</v>
      </c>
      <c r="BP1440">
        <v>0.69162968920494472</v>
      </c>
      <c r="BQ1440">
        <v>0.88144119577426971</v>
      </c>
      <c r="BR1440">
        <v>21415.705262086831</v>
      </c>
      <c r="BS1440" s="96">
        <v>29856.442836608643</v>
      </c>
      <c r="BT1440" s="96">
        <v>232.9676875650166</v>
      </c>
      <c r="BU1440">
        <v>6.1534192358781086</v>
      </c>
      <c r="BV1440" s="60" t="str">
        <f t="shared" si="188"/>
        <v>Earth Observation</v>
      </c>
      <c r="BW1440" s="32" t="s">
        <v>356</v>
      </c>
      <c r="BX1440" s="98">
        <v>0.7</v>
      </c>
      <c r="BY1440" s="98">
        <v>1.4</v>
      </c>
      <c r="BZ1440" s="98">
        <v>2.2000000000000002</v>
      </c>
      <c r="CA1440" s="98">
        <v>1.9180999999999999</v>
      </c>
      <c r="CB1440" s="98">
        <v>0.49</v>
      </c>
      <c r="CC1440" s="98">
        <v>1.3789</v>
      </c>
      <c r="CD1440" s="98">
        <v>1.4</v>
      </c>
      <c r="CE1440" s="98">
        <v>0.7</v>
      </c>
      <c r="CF1440" s="33">
        <v>2.2000000000000002</v>
      </c>
      <c r="CG1440" s="32">
        <v>117</v>
      </c>
      <c r="CH1440" s="98">
        <v>117</v>
      </c>
      <c r="CI1440" s="98">
        <v>117</v>
      </c>
      <c r="CJ1440" s="96">
        <f>Population!$CG1440-Population!$CI1440</f>
        <v>0</v>
      </c>
      <c r="CK1440" s="118">
        <f>_xlfn.DAYS(Entries!$AY$2,Population!H1440)</f>
        <v>4438</v>
      </c>
      <c r="CL1440" s="118">
        <f t="shared" si="189"/>
        <v>425.59</v>
      </c>
      <c r="CM1440" s="117">
        <f>Entries!$AY$5</f>
        <v>0.15</v>
      </c>
      <c r="CN1440" s="117">
        <f t="shared" si="187"/>
        <v>0</v>
      </c>
      <c r="CO1440" s="119">
        <f t="shared" si="190"/>
        <v>0</v>
      </c>
      <c r="CP1440" s="32"/>
      <c r="CQ1440" s="19">
        <v>4</v>
      </c>
      <c r="CR1440" s="98" t="s">
        <v>118</v>
      </c>
      <c r="CS1440" s="98"/>
      <c r="CT1440" s="33"/>
      <c r="CU1440" s="32" t="s">
        <v>5596</v>
      </c>
      <c r="CV1440" s="98" t="s">
        <v>358</v>
      </c>
      <c r="CW1440" s="98" t="s">
        <v>649</v>
      </c>
      <c r="CX1440" s="98" t="s">
        <v>359</v>
      </c>
      <c r="CY1440" s="98" t="s">
        <v>107</v>
      </c>
      <c r="CZ1440" s="98" t="s">
        <v>257</v>
      </c>
      <c r="DA1440" s="33"/>
      <c r="DB1440" s="17" t="s">
        <v>15463</v>
      </c>
      <c r="DC1440" s="17" t="s">
        <v>15500</v>
      </c>
      <c r="DD1440" s="17">
        <v>1</v>
      </c>
      <c r="DE1440" s="17">
        <v>1</v>
      </c>
      <c r="DF1440" s="17" t="s">
        <v>15500</v>
      </c>
      <c r="DG1440" s="23" t="s">
        <v>11181</v>
      </c>
      <c r="DH1440" s="145"/>
    </row>
    <row r="1441" spans="1:112" s="17" customFormat="1" x14ac:dyDescent="0.25">
      <c r="A1441" s="20" t="s">
        <v>11200</v>
      </c>
      <c r="B1441" s="98"/>
      <c r="C1441" s="135" t="s">
        <v>11188</v>
      </c>
      <c r="D1441" s="98"/>
      <c r="E1441">
        <v>44332</v>
      </c>
      <c r="F1441" s="98" t="s">
        <v>11201</v>
      </c>
      <c r="G1441" s="33">
        <v>59710</v>
      </c>
      <c r="H1441" s="44"/>
      <c r="I1441" s="98"/>
      <c r="J1441" s="98"/>
      <c r="K1441" s="98"/>
      <c r="L1441" s="98"/>
      <c r="M1441"/>
      <c r="N1441" s="98"/>
      <c r="O1441"/>
      <c r="P1441" s="96"/>
      <c r="Q1441" s="38"/>
      <c r="R1441" s="32"/>
      <c r="S1441" s="98"/>
      <c r="T1441"/>
      <c r="U1441" s="39"/>
      <c r="V1441" s="33"/>
      <c r="W1441" s="64"/>
      <c r="X1441"/>
      <c r="Y1441"/>
      <c r="Z1441" s="98"/>
      <c r="AA1441" s="98"/>
      <c r="AB1441" s="98"/>
      <c r="AC1441" s="98"/>
      <c r="AD1441" s="98"/>
      <c r="AE1441" s="98"/>
      <c r="AF1441" s="98"/>
      <c r="AG1441" s="98"/>
      <c r="AH1441" s="98"/>
      <c r="AI1441" s="98"/>
      <c r="AJ1441" s="98"/>
      <c r="AK1441" s="98"/>
      <c r="AL1441" s="98"/>
      <c r="AM1441" s="33"/>
      <c r="AN1441" s="32"/>
      <c r="AO1441" s="98"/>
      <c r="AP1441" s="33"/>
      <c r="AQ1441">
        <v>21104.417763500001</v>
      </c>
      <c r="AR1441" t="s">
        <v>13633</v>
      </c>
      <c r="AS1441" t="s">
        <v>11225</v>
      </c>
      <c r="AT1441" t="s">
        <v>13634</v>
      </c>
      <c r="AU1441">
        <v>51.633499999999998</v>
      </c>
      <c r="AV1441" s="98"/>
      <c r="AW1441">
        <v>254.63650000000001</v>
      </c>
      <c r="AX1441" s="98"/>
      <c r="AY1441">
        <v>2.8299999999999999E-4</v>
      </c>
      <c r="AZ1441">
        <v>34.216000000000001</v>
      </c>
      <c r="BA1441" s="98"/>
      <c r="BB1441">
        <v>325.90190000000001</v>
      </c>
      <c r="BC1441" s="98"/>
      <c r="BD1441">
        <v>15.706819080000001</v>
      </c>
      <c r="BE1441" s="96">
        <f t="shared" si="184"/>
        <v>6735.0848901214986</v>
      </c>
      <c r="BF1441" s="96">
        <f t="shared" si="185"/>
        <v>365.9909191454035</v>
      </c>
      <c r="BG1441" s="96">
        <f t="shared" si="186"/>
        <v>362.17886109759365</v>
      </c>
      <c r="BH1441">
        <v>6741.63915461947</v>
      </c>
      <c r="BI1441">
        <v>1.503057083171204E-3</v>
      </c>
      <c r="BJ1441">
        <v>0.90152889784475654</v>
      </c>
      <c r="BK1441">
        <v>4.4442453199678864</v>
      </c>
      <c r="BL1441">
        <v>0.7551020862292408</v>
      </c>
      <c r="BM1441">
        <v>5.5301409418859526</v>
      </c>
      <c r="BN1441">
        <v>0.90117485293718602</v>
      </c>
      <c r="BO1441">
        <v>4.4442453220091087</v>
      </c>
      <c r="BP1441">
        <v>1.1446967154181589E-3</v>
      </c>
      <c r="BQ1441">
        <v>0.7551020862292408</v>
      </c>
      <c r="BR1441">
        <v>6735.6090623393056</v>
      </c>
      <c r="BS1441" s="96"/>
      <c r="BT1441" s="96"/>
      <c r="BU1441">
        <v>5.5301409418859526</v>
      </c>
      <c r="BV1441" s="60"/>
      <c r="BW1441" s="32"/>
      <c r="BX1441" s="98"/>
      <c r="BY1441" s="98"/>
      <c r="BZ1441" s="98"/>
      <c r="CA1441" s="98"/>
      <c r="CB1441" s="98"/>
      <c r="CC1441" s="98"/>
      <c r="CD1441" s="98"/>
      <c r="CE1441" s="98"/>
      <c r="CF1441" s="33"/>
      <c r="CG1441" s="32"/>
      <c r="CH1441" s="98"/>
      <c r="CI1441" s="98"/>
      <c r="CJ1441" s="96"/>
      <c r="CK1441" s="118"/>
      <c r="CL1441" s="118"/>
      <c r="CM1441" s="117"/>
      <c r="CN1441" s="117"/>
      <c r="CO1441" s="119"/>
      <c r="CP1441" s="32"/>
      <c r="CQ1441" s="19">
        <v>0</v>
      </c>
      <c r="CR1441" s="98"/>
      <c r="CS1441" s="98"/>
      <c r="CT1441" s="33"/>
      <c r="CU1441" s="32"/>
      <c r="CV1441" s="98"/>
      <c r="CW1441" s="98"/>
      <c r="CX1441" s="98"/>
      <c r="CY1441" s="98"/>
      <c r="CZ1441" s="98"/>
      <c r="DA1441" s="33"/>
      <c r="DB1441" s="17" t="s">
        <v>15462</v>
      </c>
      <c r="DC1441" s="17" t="s">
        <v>15500</v>
      </c>
      <c r="DD1441" s="17" t="s">
        <v>15500</v>
      </c>
      <c r="DE1441" s="17" t="s">
        <v>15500</v>
      </c>
      <c r="DF1441" s="17" t="s">
        <v>15500</v>
      </c>
      <c r="DG1441" s="23" t="s">
        <v>11172</v>
      </c>
      <c r="DH1441" s="145"/>
    </row>
    <row r="1442" spans="1:112" s="17" customFormat="1" x14ac:dyDescent="0.25">
      <c r="A1442" s="32" t="s">
        <v>5600</v>
      </c>
      <c r="B1442" s="18">
        <v>0</v>
      </c>
      <c r="C1442" s="98" t="s">
        <v>15461</v>
      </c>
      <c r="D1442" s="18"/>
      <c r="E1442" s="18">
        <v>38755</v>
      </c>
      <c r="F1442" s="18" t="s">
        <v>5601</v>
      </c>
      <c r="G1442" s="33">
        <v>38752</v>
      </c>
      <c r="H1442" s="44">
        <v>41161</v>
      </c>
      <c r="I1442" s="98" t="s">
        <v>87</v>
      </c>
      <c r="J1442" s="98"/>
      <c r="K1442" s="98"/>
      <c r="L1442" s="18" t="s">
        <v>88</v>
      </c>
      <c r="M1442" t="s">
        <v>391</v>
      </c>
      <c r="N1442" s="18" t="s">
        <v>391</v>
      </c>
      <c r="O1442" t="s">
        <v>649</v>
      </c>
      <c r="P1442" s="64" t="str">
        <f>VLOOKUP(N1442,Entries!J:K,2,FALSE)</f>
        <v>FRANCE</v>
      </c>
      <c r="Q1442" s="38" t="s">
        <v>5602</v>
      </c>
      <c r="R1442" s="32" t="s">
        <v>5602</v>
      </c>
      <c r="S1442" s="95" t="s">
        <v>391</v>
      </c>
      <c r="T1442" t="s">
        <v>5603</v>
      </c>
      <c r="U1442" s="39" t="s">
        <v>159</v>
      </c>
      <c r="V1442" s="33" t="s">
        <v>159</v>
      </c>
      <c r="W1442" s="64">
        <f>IF(VLOOKUP(R1442,Entries!N:P,3,FALSE)=V1442,1,VLOOKUP(R1442,Entries!N:P,3,FALSE))</f>
        <v>1</v>
      </c>
      <c r="X1442"/>
      <c r="Y1442"/>
      <c r="Z1442" s="95" t="s">
        <v>11070</v>
      </c>
      <c r="AA1442" s="95" t="s">
        <v>391</v>
      </c>
      <c r="AB1442" s="95" t="s">
        <v>141</v>
      </c>
      <c r="AC1442" s="18" t="s">
        <v>239</v>
      </c>
      <c r="AD1442" s="18" t="s">
        <v>329</v>
      </c>
      <c r="AE1442" s="18" t="s">
        <v>94</v>
      </c>
      <c r="AF1442" s="98" t="s">
        <v>94</v>
      </c>
      <c r="AG1442" s="98"/>
      <c r="AH1442" s="98"/>
      <c r="AI1442" s="18"/>
      <c r="AJ1442" s="18">
        <v>10</v>
      </c>
      <c r="AK1442" s="18" t="s">
        <v>95</v>
      </c>
      <c r="AL1442" s="18"/>
      <c r="AM1442" s="33"/>
      <c r="AN1442" s="32" t="s">
        <v>125</v>
      </c>
      <c r="AO1442" s="18" t="s">
        <v>97</v>
      </c>
      <c r="AP1442" s="33" t="s">
        <v>97</v>
      </c>
      <c r="AQ1442">
        <v>21104.567382460002</v>
      </c>
      <c r="AR1442" t="s">
        <v>846</v>
      </c>
      <c r="AS1442" t="s">
        <v>11225</v>
      </c>
      <c r="AT1442" t="s">
        <v>13635</v>
      </c>
      <c r="AU1442">
        <v>98.206599999999995</v>
      </c>
      <c r="AV1442" s="98">
        <v>1.7140281605955556</v>
      </c>
      <c r="AW1442">
        <v>173.09039999999999</v>
      </c>
      <c r="AX1442" s="98">
        <v>3.020996755093333</v>
      </c>
      <c r="AY1442">
        <v>1.145E-4</v>
      </c>
      <c r="AZ1442">
        <v>94.231099999999998</v>
      </c>
      <c r="BA1442" s="98">
        <v>1.6446426106177776</v>
      </c>
      <c r="BB1442">
        <v>265.90219999999999</v>
      </c>
      <c r="BC1442" s="98">
        <v>4.6408679127911112</v>
      </c>
      <c r="BD1442">
        <v>14.58549511</v>
      </c>
      <c r="BE1442" s="96">
        <f t="shared" si="184"/>
        <v>7075.9993481271167</v>
      </c>
      <c r="BF1442" s="96">
        <f t="shared" si="185"/>
        <v>705.80955005247779</v>
      </c>
      <c r="BG1442" s="96">
        <f t="shared" si="186"/>
        <v>704.18914620175565</v>
      </c>
      <c r="BH1442">
        <v>7082.2377442860907</v>
      </c>
      <c r="BI1442">
        <v>1.2456745828428541E-3</v>
      </c>
      <c r="BJ1442">
        <v>1.713935236517006</v>
      </c>
      <c r="BK1442">
        <v>3.0209973826299148</v>
      </c>
      <c r="BL1442">
        <v>1.2009593971757111</v>
      </c>
      <c r="BM1442">
        <v>5.0845531361601388</v>
      </c>
      <c r="BN1442">
        <v>1.7140285632340699</v>
      </c>
      <c r="BO1442">
        <v>3.0209973840357409</v>
      </c>
      <c r="BP1442">
        <v>1.4135258609295799E-3</v>
      </c>
      <c r="BQ1442">
        <v>1.2009593971757111</v>
      </c>
      <c r="BR1442">
        <v>7073.085613386871</v>
      </c>
      <c r="BS1442" s="96">
        <v>712.08360281796195</v>
      </c>
      <c r="BT1442" s="96">
        <v>692.08762395578015</v>
      </c>
      <c r="BU1442">
        <v>5.0845531361601388</v>
      </c>
      <c r="BV1442" s="65" t="str">
        <f t="shared" ref="BV1442:BV1473" si="191">IF(AND(CR1442="Real",CQ1442=0),"no propulsion",IF(AND(BX1442&lt;0.2,BY1442&lt;0.2,BZ1442&lt;0.2),"too small",IF(OR(D1442="Starlink v0.9",D1442="Starlink v1.0"),"Starlink",IF(D1442="OneWeb","OneWeb",IF(AND(AE1442="Earth Observation",AO1442="Sunsynchron"),"sunsynchronous observation",IF(AF1442="Earth Observation","Earth Observation"))))))</f>
        <v>sunsynchronous observation</v>
      </c>
      <c r="BW1442" s="32" t="s">
        <v>5145</v>
      </c>
      <c r="BX1442" s="18">
        <v>2</v>
      </c>
      <c r="BY1442" s="18">
        <v>2.7</v>
      </c>
      <c r="BZ1442" s="18">
        <v>7</v>
      </c>
      <c r="CA1442" s="18">
        <v>17.992799999999999</v>
      </c>
      <c r="CB1442" s="18">
        <v>2.5981000000000001</v>
      </c>
      <c r="CC1442" s="18">
        <v>9.39</v>
      </c>
      <c r="CD1442" s="18">
        <v>2.7</v>
      </c>
      <c r="CE1442" s="18">
        <v>2</v>
      </c>
      <c r="CF1442" s="33">
        <v>7</v>
      </c>
      <c r="CG1442" s="32">
        <v>712</v>
      </c>
      <c r="CH1442" s="18">
        <v>712</v>
      </c>
      <c r="CI1442" s="18">
        <v>712</v>
      </c>
      <c r="CJ1442" s="98">
        <f>Population!$CG1442-Population!$CI1442</f>
        <v>0</v>
      </c>
      <c r="CK1442" s="120">
        <f>_xlfn.DAYS(Entries!$AY$2,Population!H1442)</f>
        <v>3133</v>
      </c>
      <c r="CL1442" s="120">
        <f t="shared" ref="CL1442:CL1473" si="192">AJ1442*365</f>
        <v>3650</v>
      </c>
      <c r="CM1442" s="122">
        <f>Entries!$AY$5</f>
        <v>0.15</v>
      </c>
      <c r="CN1442" s="122">
        <f t="shared" si="187"/>
        <v>0</v>
      </c>
      <c r="CO1442" s="121">
        <f t="shared" ref="CO1442:CO1473" si="193">IF(CQ1442=0,"-",MAX(0,1-(1-CM1442)/CL1442*CK1442))</f>
        <v>0.2703972602739726</v>
      </c>
      <c r="CP1442" s="32" t="s">
        <v>5606</v>
      </c>
      <c r="CQ1442" s="98">
        <v>2</v>
      </c>
      <c r="CR1442" s="18" t="s">
        <v>95</v>
      </c>
      <c r="CS1442" s="18"/>
      <c r="CT1442" s="33"/>
      <c r="CU1442" s="32" t="s">
        <v>357</v>
      </c>
      <c r="CV1442" s="18" t="s">
        <v>358</v>
      </c>
      <c r="CW1442" s="18" t="s">
        <v>5129</v>
      </c>
      <c r="CX1442" s="18" t="s">
        <v>5607</v>
      </c>
      <c r="CY1442" s="18" t="s">
        <v>150</v>
      </c>
      <c r="CZ1442" s="18" t="s">
        <v>1479</v>
      </c>
      <c r="DA1442" s="33"/>
      <c r="DB1442" s="17" t="s">
        <v>15463</v>
      </c>
      <c r="DC1442" s="17" t="s">
        <v>15500</v>
      </c>
      <c r="DD1442" s="17">
        <v>1</v>
      </c>
      <c r="DE1442" s="17">
        <v>1</v>
      </c>
      <c r="DF1442" s="17">
        <v>10</v>
      </c>
      <c r="DG1442" s="23" t="s">
        <v>11182</v>
      </c>
      <c r="DH1442" s="145"/>
    </row>
    <row r="1443" spans="1:112" s="17" customFormat="1" x14ac:dyDescent="0.25">
      <c r="A1443" s="30" t="s">
        <v>5608</v>
      </c>
      <c r="B1443" s="15">
        <v>0</v>
      </c>
      <c r="C1443" s="96" t="s">
        <v>15461</v>
      </c>
      <c r="D1443" s="15"/>
      <c r="E1443" s="15">
        <v>40053</v>
      </c>
      <c r="F1443" s="15" t="s">
        <v>5609</v>
      </c>
      <c r="G1443" s="31">
        <v>40050</v>
      </c>
      <c r="H1443" s="43">
        <v>41820</v>
      </c>
      <c r="I1443" s="96" t="s">
        <v>87</v>
      </c>
      <c r="J1443" s="96"/>
      <c r="K1443" s="96"/>
      <c r="L1443" s="15" t="s">
        <v>3873</v>
      </c>
      <c r="M1443" s="124" t="s">
        <v>5610</v>
      </c>
      <c r="N1443" s="15" t="s">
        <v>5610</v>
      </c>
      <c r="O1443" s="124" t="s">
        <v>649</v>
      </c>
      <c r="P1443" s="96" t="str">
        <f>VLOOKUP(N1443,Entries!J:K,2,FALSE)</f>
        <v>AZERBAIJAN</v>
      </c>
      <c r="Q1443" s="123" t="s">
        <v>5602</v>
      </c>
      <c r="R1443" s="30" t="s">
        <v>5602</v>
      </c>
      <c r="S1443" s="105" t="s">
        <v>391</v>
      </c>
      <c r="T1443" s="124" t="s">
        <v>5603</v>
      </c>
      <c r="U1443" s="125" t="s">
        <v>159</v>
      </c>
      <c r="V1443" s="31" t="s">
        <v>159</v>
      </c>
      <c r="W1443" s="64">
        <f>IF(VLOOKUP(R1443,Entries!N:P,3,FALSE)=V1443,1,VLOOKUP(R1443,Entries!N:P,3,FALSE))</f>
        <v>1</v>
      </c>
      <c r="X1443" s="124"/>
      <c r="Y1443" s="124"/>
      <c r="Z1443" s="95" t="s">
        <v>11070</v>
      </c>
      <c r="AA1443" s="105" t="s">
        <v>391</v>
      </c>
      <c r="AB1443" s="105" t="s">
        <v>141</v>
      </c>
      <c r="AC1443" s="15" t="s">
        <v>239</v>
      </c>
      <c r="AD1443" s="15" t="s">
        <v>329</v>
      </c>
      <c r="AE1443" s="15" t="s">
        <v>94</v>
      </c>
      <c r="AF1443" s="96" t="s">
        <v>94</v>
      </c>
      <c r="AG1443" s="96"/>
      <c r="AH1443" s="96"/>
      <c r="AI1443" s="15"/>
      <c r="AJ1443" s="15">
        <v>10</v>
      </c>
      <c r="AK1443" s="15" t="s">
        <v>95</v>
      </c>
      <c r="AL1443" s="15"/>
      <c r="AM1443" s="31"/>
      <c r="AN1443" s="30" t="s">
        <v>125</v>
      </c>
      <c r="AO1443" s="15" t="s">
        <v>97</v>
      </c>
      <c r="AP1443" s="31" t="s">
        <v>97</v>
      </c>
      <c r="AQ1443">
        <v>21104.531960290002</v>
      </c>
      <c r="AR1443" t="s">
        <v>843</v>
      </c>
      <c r="AS1443" t="s">
        <v>11225</v>
      </c>
      <c r="AT1443" t="s">
        <v>13636</v>
      </c>
      <c r="AU1443">
        <v>98.222899999999996</v>
      </c>
      <c r="AV1443" s="96">
        <v>1.7143126492044445</v>
      </c>
      <c r="AW1443">
        <v>172.67590000000001</v>
      </c>
      <c r="AX1443" s="96">
        <v>3.0137623668488893</v>
      </c>
      <c r="AY1443">
        <v>1.474E-4</v>
      </c>
      <c r="AZ1443">
        <v>95.826800000000006</v>
      </c>
      <c r="BA1443" s="96">
        <v>1.6724928236977781</v>
      </c>
      <c r="BB1443">
        <v>264.30970000000002</v>
      </c>
      <c r="BC1443" s="96">
        <v>4.6130735502355558</v>
      </c>
      <c r="BD1443">
        <v>14.58547682</v>
      </c>
      <c r="BE1443" s="96">
        <f t="shared" si="184"/>
        <v>7076.0052636005621</v>
      </c>
      <c r="BF1443" s="96">
        <f t="shared" si="185"/>
        <v>706.04826677641631</v>
      </c>
      <c r="BG1443" s="96">
        <f t="shared" si="186"/>
        <v>703.96226042470698</v>
      </c>
      <c r="BH1443">
        <v>7082.2435768106452</v>
      </c>
      <c r="BI1443">
        <v>1.273689327819966E-3</v>
      </c>
      <c r="BJ1443">
        <v>1.7142195451834199</v>
      </c>
      <c r="BK1443">
        <v>3.0137629945751438</v>
      </c>
      <c r="BL1443">
        <v>1.2148830440282321</v>
      </c>
      <c r="BM1443">
        <v>5.0706853329777566</v>
      </c>
      <c r="BN1443">
        <v>1.7143130519703249</v>
      </c>
      <c r="BO1443">
        <v>3.0137629943007238</v>
      </c>
      <c r="BP1443">
        <v>1.4361304647331141E-3</v>
      </c>
      <c r="BQ1443">
        <v>1.2148830440282321</v>
      </c>
      <c r="BR1443">
        <v>7073.0922854758064</v>
      </c>
      <c r="BS1443" s="96">
        <v>712.25016878684619</v>
      </c>
      <c r="BT1443" s="96">
        <v>691.93440216476574</v>
      </c>
      <c r="BU1443">
        <v>5.0706853329777566</v>
      </c>
      <c r="BV1443" s="60" t="str">
        <f t="shared" si="191"/>
        <v>sunsynchronous observation</v>
      </c>
      <c r="BW1443" s="30" t="s">
        <v>5145</v>
      </c>
      <c r="BX1443" s="15">
        <v>2</v>
      </c>
      <c r="BY1443" s="15">
        <v>2.7</v>
      </c>
      <c r="BZ1443" s="15">
        <v>7</v>
      </c>
      <c r="CA1443" s="15">
        <v>17.992799999999999</v>
      </c>
      <c r="CB1443" s="15">
        <v>2.5981000000000001</v>
      </c>
      <c r="CC1443" s="15">
        <v>9.39</v>
      </c>
      <c r="CD1443" s="15">
        <v>2.7</v>
      </c>
      <c r="CE1443" s="15">
        <v>2</v>
      </c>
      <c r="CF1443" s="31">
        <v>7</v>
      </c>
      <c r="CG1443" s="30">
        <v>712</v>
      </c>
      <c r="CH1443" s="15">
        <v>712</v>
      </c>
      <c r="CI1443" s="15">
        <v>712</v>
      </c>
      <c r="CJ1443" s="96">
        <f>Population!$CG1443-Population!$CI1443</f>
        <v>0</v>
      </c>
      <c r="CK1443" s="118">
        <f>_xlfn.DAYS(Entries!$AY$2,Population!H1443)</f>
        <v>2474</v>
      </c>
      <c r="CL1443" s="118">
        <f t="shared" si="192"/>
        <v>3650</v>
      </c>
      <c r="CM1443" s="117">
        <f>Entries!$AY$5</f>
        <v>0.15</v>
      </c>
      <c r="CN1443" s="117">
        <f t="shared" si="187"/>
        <v>0</v>
      </c>
      <c r="CO1443" s="119">
        <f t="shared" si="193"/>
        <v>0.42386301369863011</v>
      </c>
      <c r="CP1443" s="30" t="s">
        <v>5606</v>
      </c>
      <c r="CQ1443" s="96">
        <v>2</v>
      </c>
      <c r="CR1443" s="15" t="s">
        <v>95</v>
      </c>
      <c r="CS1443" s="15"/>
      <c r="CT1443" s="31"/>
      <c r="CU1443" s="30" t="s">
        <v>146</v>
      </c>
      <c r="CV1443" s="15" t="s">
        <v>147</v>
      </c>
      <c r="CW1443" s="15" t="s">
        <v>5129</v>
      </c>
      <c r="CX1443" s="15" t="s">
        <v>5607</v>
      </c>
      <c r="CY1443" s="15" t="s">
        <v>150</v>
      </c>
      <c r="CZ1443" s="15" t="s">
        <v>1479</v>
      </c>
      <c r="DA1443" s="31"/>
      <c r="DB1443" s="17" t="s">
        <v>15463</v>
      </c>
      <c r="DC1443" s="17" t="s">
        <v>15500</v>
      </c>
      <c r="DD1443" s="17">
        <v>1</v>
      </c>
      <c r="DE1443" s="17">
        <v>1</v>
      </c>
      <c r="DF1443" s="17">
        <v>10</v>
      </c>
      <c r="DG1443" s="23" t="s">
        <v>11182</v>
      </c>
      <c r="DH1443" s="145"/>
    </row>
    <row r="1444" spans="1:112" s="17" customFormat="1" x14ac:dyDescent="0.25">
      <c r="A1444" s="32" t="s">
        <v>5612</v>
      </c>
      <c r="B1444" s="18">
        <v>0</v>
      </c>
      <c r="C1444" s="98" t="s">
        <v>15461</v>
      </c>
      <c r="D1444" s="18"/>
      <c r="E1444" s="18">
        <v>39253</v>
      </c>
      <c r="F1444" s="18" t="s">
        <v>5613</v>
      </c>
      <c r="G1444" s="33">
        <v>39250</v>
      </c>
      <c r="H1444" s="44">
        <v>41531</v>
      </c>
      <c r="I1444" s="98" t="s">
        <v>306</v>
      </c>
      <c r="J1444" s="98"/>
      <c r="K1444" s="98"/>
      <c r="L1444" s="18" t="s">
        <v>307</v>
      </c>
      <c r="M1444" t="s">
        <v>308</v>
      </c>
      <c r="N1444" s="18" t="s">
        <v>308</v>
      </c>
      <c r="O1444" t="s">
        <v>310</v>
      </c>
      <c r="P1444" s="64" t="str">
        <f>VLOOKUP(N1444,Entries!J:K,2,FALSE)</f>
        <v>JAPAN</v>
      </c>
      <c r="Q1444" s="38" t="s">
        <v>337</v>
      </c>
      <c r="R1444" s="32" t="s">
        <v>337</v>
      </c>
      <c r="S1444" s="18" t="s">
        <v>308</v>
      </c>
      <c r="T1444" t="s">
        <v>310</v>
      </c>
      <c r="U1444" s="39" t="s">
        <v>141</v>
      </c>
      <c r="V1444" s="33" t="s">
        <v>141</v>
      </c>
      <c r="W1444" s="64">
        <f>IF(VLOOKUP(R1444,Entries!N:P,3,FALSE)=V1444,1,VLOOKUP(R1444,Entries!N:P,3,FALSE))</f>
        <v>1</v>
      </c>
      <c r="X1444"/>
      <c r="Y1444"/>
      <c r="Z1444" s="18"/>
      <c r="AA1444" s="18"/>
      <c r="AB1444" s="98"/>
      <c r="AC1444" s="18" t="s">
        <v>239</v>
      </c>
      <c r="AD1444" s="18" t="s">
        <v>817</v>
      </c>
      <c r="AE1444" s="18" t="s">
        <v>144</v>
      </c>
      <c r="AF1444" s="98" t="s">
        <v>817</v>
      </c>
      <c r="AG1444" s="98"/>
      <c r="AH1444" s="98"/>
      <c r="AI1444" s="18"/>
      <c r="AJ1444" s="98">
        <v>1</v>
      </c>
      <c r="AK1444" s="18" t="s">
        <v>95</v>
      </c>
      <c r="AL1444" s="18"/>
      <c r="AM1444" s="33"/>
      <c r="AN1444" s="32" t="s">
        <v>191</v>
      </c>
      <c r="AO1444" s="18" t="s">
        <v>134</v>
      </c>
      <c r="AP1444" s="33" t="s">
        <v>98</v>
      </c>
      <c r="AQ1444">
        <v>21104.358651959999</v>
      </c>
      <c r="AR1444" t="s">
        <v>12398</v>
      </c>
      <c r="AS1444" t="s">
        <v>11225</v>
      </c>
      <c r="AT1444" t="s">
        <v>13637</v>
      </c>
      <c r="AU1444">
        <v>29.719200000000001</v>
      </c>
      <c r="AV1444" s="98">
        <v>0.5186977831466667</v>
      </c>
      <c r="AW1444">
        <v>105.2308</v>
      </c>
      <c r="AX1444" s="98">
        <v>1.836623552408889</v>
      </c>
      <c r="AY1444">
        <v>1.37261E-2</v>
      </c>
      <c r="AZ1444">
        <v>179.92240000000001</v>
      </c>
      <c r="BA1444" s="98">
        <v>3.1402376247822228</v>
      </c>
      <c r="BB1444">
        <v>180.13829999999999</v>
      </c>
      <c r="BC1444" s="98">
        <v>3.1440057898533333</v>
      </c>
      <c r="BD1444">
        <v>13.55245506</v>
      </c>
      <c r="BE1444" s="96">
        <f t="shared" si="184"/>
        <v>7431.1595235192317</v>
      </c>
      <c r="BF1444" s="96">
        <f t="shared" si="185"/>
        <v>1162.1603622550092</v>
      </c>
      <c r="BG1444" s="96">
        <f t="shared" si="186"/>
        <v>958.15868478345419</v>
      </c>
      <c r="BH1444">
        <v>7437.0527900194993</v>
      </c>
      <c r="BI1444">
        <v>1.272791597470522E-2</v>
      </c>
      <c r="BJ1444">
        <v>0.51895525706981904</v>
      </c>
      <c r="BK1444">
        <v>1.8366239350334499</v>
      </c>
      <c r="BL1444">
        <v>3.1009283647113919</v>
      </c>
      <c r="BM1444">
        <v>3.1833022745874811</v>
      </c>
      <c r="BN1444">
        <v>0.51869836405646752</v>
      </c>
      <c r="BO1444">
        <v>1.8366239328337339</v>
      </c>
      <c r="BP1444">
        <v>1.372866058772549E-2</v>
      </c>
      <c r="BQ1444">
        <v>3.103889625209892</v>
      </c>
      <c r="BR1444">
        <v>7434.9096332810968</v>
      </c>
      <c r="BS1444" s="96">
        <v>1165.9809841368242</v>
      </c>
      <c r="BT1444" s="96">
        <v>961.83828242537038</v>
      </c>
      <c r="BU1444">
        <v>3.1833022745874811</v>
      </c>
      <c r="BV1444" s="65" t="b">
        <f t="shared" si="191"/>
        <v>0</v>
      </c>
      <c r="BW1444" s="32" t="s">
        <v>170</v>
      </c>
      <c r="BX1444" s="18">
        <v>1</v>
      </c>
      <c r="BY1444" s="18">
        <v>4</v>
      </c>
      <c r="BZ1444" s="18">
        <v>6</v>
      </c>
      <c r="CA1444" s="18">
        <v>9.7448999999999995</v>
      </c>
      <c r="CB1444" s="18">
        <v>1</v>
      </c>
      <c r="CC1444" s="18">
        <v>4.7435999999999998</v>
      </c>
      <c r="CD1444" s="18">
        <v>4</v>
      </c>
      <c r="CE1444" s="18">
        <v>1</v>
      </c>
      <c r="CF1444" s="33">
        <v>6</v>
      </c>
      <c r="CG1444" s="32">
        <v>340</v>
      </c>
      <c r="CH1444" s="18">
        <v>340</v>
      </c>
      <c r="CI1444" s="18">
        <v>340</v>
      </c>
      <c r="CJ1444" s="98">
        <f>Population!$CG1444-Population!$CI1444</f>
        <v>0</v>
      </c>
      <c r="CK1444" s="120">
        <f>_xlfn.DAYS(Entries!$AY$2,Population!H1444)</f>
        <v>2763</v>
      </c>
      <c r="CL1444" s="120">
        <f t="shared" si="192"/>
        <v>365</v>
      </c>
      <c r="CM1444" s="122">
        <f>Entries!$AY$5</f>
        <v>0.15</v>
      </c>
      <c r="CN1444" s="122">
        <f t="shared" si="187"/>
        <v>0</v>
      </c>
      <c r="CO1444" s="121">
        <f t="shared" si="193"/>
        <v>0</v>
      </c>
      <c r="CP1444" s="32"/>
      <c r="CQ1444" s="19">
        <v>2</v>
      </c>
      <c r="CR1444" s="18" t="s">
        <v>118</v>
      </c>
      <c r="CS1444" s="18"/>
      <c r="CT1444" s="33"/>
      <c r="CU1444" s="32" t="s">
        <v>468</v>
      </c>
      <c r="CV1444" s="18" t="s">
        <v>491</v>
      </c>
      <c r="CW1444" s="18" t="s">
        <v>310</v>
      </c>
      <c r="CX1444" s="18" t="s">
        <v>5615</v>
      </c>
      <c r="CY1444" s="18" t="s">
        <v>107</v>
      </c>
      <c r="CZ1444" s="18" t="s">
        <v>151</v>
      </c>
      <c r="DA1444" s="33">
        <v>900</v>
      </c>
      <c r="DB1444" s="17" t="s">
        <v>15463</v>
      </c>
      <c r="DC1444" s="17">
        <v>10</v>
      </c>
      <c r="DD1444" s="17" t="s">
        <v>15500</v>
      </c>
      <c r="DE1444" s="17" t="s">
        <v>15500</v>
      </c>
      <c r="DF1444" s="17" t="s">
        <v>15500</v>
      </c>
      <c r="DG1444" s="23" t="s">
        <v>11180</v>
      </c>
      <c r="DH1444" s="145"/>
    </row>
    <row r="1445" spans="1:112" s="17" customFormat="1" x14ac:dyDescent="0.25">
      <c r="A1445" s="30" t="s">
        <v>5616</v>
      </c>
      <c r="B1445" s="15">
        <v>0</v>
      </c>
      <c r="C1445" s="96" t="s">
        <v>15461</v>
      </c>
      <c r="D1445" s="15"/>
      <c r="E1445" s="15">
        <v>39770</v>
      </c>
      <c r="F1445" s="15" t="s">
        <v>5617</v>
      </c>
      <c r="G1445" s="31">
        <v>39767</v>
      </c>
      <c r="H1445" s="43">
        <v>41783</v>
      </c>
      <c r="I1445" s="96" t="s">
        <v>335</v>
      </c>
      <c r="J1445" s="96"/>
      <c r="K1445" s="96"/>
      <c r="L1445" s="15" t="s">
        <v>336</v>
      </c>
      <c r="M1445" s="124" t="s">
        <v>308</v>
      </c>
      <c r="N1445" s="15" t="s">
        <v>308</v>
      </c>
      <c r="O1445" s="124" t="s">
        <v>310</v>
      </c>
      <c r="P1445" s="96" t="str">
        <f>VLOOKUP(N1445,Entries!J:K,2,FALSE)</f>
        <v>JAPAN</v>
      </c>
      <c r="Q1445" s="123" t="s">
        <v>3828</v>
      </c>
      <c r="R1445" s="30" t="s">
        <v>3828</v>
      </c>
      <c r="S1445" s="15" t="s">
        <v>308</v>
      </c>
      <c r="T1445" s="124" t="s">
        <v>310</v>
      </c>
      <c r="U1445" s="125" t="s">
        <v>92</v>
      </c>
      <c r="V1445" s="31" t="s">
        <v>92</v>
      </c>
      <c r="W1445" s="64">
        <f>IF(VLOOKUP(R1445,Entries!N:P,3,FALSE)=V1445,1,VLOOKUP(R1445,Entries!N:P,3,FALSE))</f>
        <v>1</v>
      </c>
      <c r="X1445" s="124"/>
      <c r="Y1445" s="124"/>
      <c r="Z1445" s="15"/>
      <c r="AA1445" s="15"/>
      <c r="AB1445" s="96"/>
      <c r="AC1445" s="15" t="s">
        <v>93</v>
      </c>
      <c r="AD1445" s="15" t="s">
        <v>117</v>
      </c>
      <c r="AE1445" s="15" t="s">
        <v>117</v>
      </c>
      <c r="AF1445" s="96" t="s">
        <v>117</v>
      </c>
      <c r="AG1445" s="96"/>
      <c r="AH1445" s="96"/>
      <c r="AI1445" s="15"/>
      <c r="AJ1445" s="19">
        <v>1</v>
      </c>
      <c r="AK1445" s="15" t="s">
        <v>118</v>
      </c>
      <c r="AL1445" s="15"/>
      <c r="AM1445" s="31"/>
      <c r="AN1445" s="30" t="s">
        <v>125</v>
      </c>
      <c r="AO1445" s="15" t="s">
        <v>97</v>
      </c>
      <c r="AP1445" s="31" t="s">
        <v>97</v>
      </c>
      <c r="AQ1445">
        <v>21104.54236689</v>
      </c>
      <c r="AR1445" t="s">
        <v>13638</v>
      </c>
      <c r="AS1445" t="s">
        <v>11225</v>
      </c>
      <c r="AT1445" t="s">
        <v>13639</v>
      </c>
      <c r="AU1445">
        <v>97.906899999999993</v>
      </c>
      <c r="AV1445" s="96">
        <v>1.7087974099155556</v>
      </c>
      <c r="AW1445">
        <v>215.90350000000001</v>
      </c>
      <c r="AX1445" s="96">
        <v>3.7682261576222227</v>
      </c>
      <c r="AY1445">
        <v>1.0233E-3</v>
      </c>
      <c r="AZ1445">
        <v>63.985399999999998</v>
      </c>
      <c r="BA1445" s="96">
        <v>1.1167556708711111</v>
      </c>
      <c r="BB1445">
        <v>296.24169999999998</v>
      </c>
      <c r="BC1445" s="96">
        <v>5.1703919710355555</v>
      </c>
      <c r="BD1445">
        <v>14.88308426</v>
      </c>
      <c r="BE1445" s="96">
        <f t="shared" si="184"/>
        <v>6981.3585188196785</v>
      </c>
      <c r="BF1445" s="96">
        <f t="shared" si="185"/>
        <v>617.50254299198605</v>
      </c>
      <c r="BG1445" s="96">
        <f t="shared" si="186"/>
        <v>603.21449464737088</v>
      </c>
      <c r="BH1445">
        <v>6987.6872183350524</v>
      </c>
      <c r="BI1445">
        <v>2.1851811230438382E-3</v>
      </c>
      <c r="BJ1445">
        <v>1.708705344046169</v>
      </c>
      <c r="BK1445">
        <v>3.7682269409460072</v>
      </c>
      <c r="BL1445">
        <v>1.1366247125413369</v>
      </c>
      <c r="BM1445">
        <v>5.1505261246060936</v>
      </c>
      <c r="BN1445">
        <v>1.7087978132207811</v>
      </c>
      <c r="BO1445">
        <v>3.7682269422912991</v>
      </c>
      <c r="BP1445">
        <v>2.1403166837716411E-3</v>
      </c>
      <c r="BQ1445">
        <v>1.1366247125413369</v>
      </c>
      <c r="BR1445">
        <v>6978.3912928871241</v>
      </c>
      <c r="BS1445" s="96">
        <v>622.32726019717757</v>
      </c>
      <c r="BT1445" s="96">
        <v>592.45532557707065</v>
      </c>
      <c r="BU1445">
        <v>5.1505261246060936</v>
      </c>
      <c r="BV1445" s="60" t="b">
        <f t="shared" si="191"/>
        <v>0</v>
      </c>
      <c r="BW1445" s="30" t="s">
        <v>5619</v>
      </c>
      <c r="BX1445" s="15">
        <v>0.2</v>
      </c>
      <c r="BY1445" s="15">
        <v>0.2</v>
      </c>
      <c r="BZ1445" s="15">
        <v>1.5</v>
      </c>
      <c r="CA1445" s="15">
        <v>6.93E-2</v>
      </c>
      <c r="CB1445" s="15">
        <v>0.04</v>
      </c>
      <c r="CC1445" s="15">
        <v>0.06</v>
      </c>
      <c r="CD1445" s="15">
        <v>0.2</v>
      </c>
      <c r="CE1445" s="15">
        <v>0.2</v>
      </c>
      <c r="CF1445" s="31">
        <v>1.5</v>
      </c>
      <c r="CG1445" s="30">
        <v>7.1</v>
      </c>
      <c r="CH1445" s="15">
        <v>7.1</v>
      </c>
      <c r="CI1445" s="15">
        <v>7.1</v>
      </c>
      <c r="CJ1445" s="96">
        <f>Population!$CG1445-Population!$CI1445</f>
        <v>0</v>
      </c>
      <c r="CK1445" s="118">
        <f>_xlfn.DAYS(Entries!$AY$2,Population!H1445)</f>
        <v>2511</v>
      </c>
      <c r="CL1445" s="118">
        <f t="shared" si="192"/>
        <v>365</v>
      </c>
      <c r="CM1445" s="117">
        <f>Entries!$AY$5</f>
        <v>0.15</v>
      </c>
      <c r="CN1445" s="117">
        <f t="shared" si="187"/>
        <v>0</v>
      </c>
      <c r="CO1445" s="119" t="str">
        <f t="shared" si="193"/>
        <v>-</v>
      </c>
      <c r="CP1445" s="30"/>
      <c r="CQ1445" s="19">
        <v>0</v>
      </c>
      <c r="CR1445" s="15" t="s">
        <v>118</v>
      </c>
      <c r="CS1445" s="15"/>
      <c r="CT1445" s="31"/>
      <c r="CU1445" s="30" t="s">
        <v>3830</v>
      </c>
      <c r="CV1445" s="15" t="s">
        <v>3828</v>
      </c>
      <c r="CW1445" s="15" t="s">
        <v>310</v>
      </c>
      <c r="CX1445" s="15" t="s">
        <v>5620</v>
      </c>
      <c r="CY1445" s="15" t="s">
        <v>107</v>
      </c>
      <c r="CZ1445" s="15" t="s">
        <v>108</v>
      </c>
      <c r="DA1445" s="31"/>
      <c r="DB1445" s="17" t="s">
        <v>15462</v>
      </c>
      <c r="DC1445" s="17" t="s">
        <v>15500</v>
      </c>
      <c r="DD1445" s="17" t="s">
        <v>15500</v>
      </c>
      <c r="DE1445" s="17" t="s">
        <v>15500</v>
      </c>
      <c r="DF1445" s="17" t="s">
        <v>15500</v>
      </c>
      <c r="DG1445" s="23" t="s">
        <v>11172</v>
      </c>
      <c r="DH1445" s="145"/>
    </row>
    <row r="1446" spans="1:112" s="17" customFormat="1" x14ac:dyDescent="0.25">
      <c r="A1446" s="32" t="s">
        <v>5621</v>
      </c>
      <c r="B1446" s="18">
        <v>0</v>
      </c>
      <c r="C1446" s="98" t="s">
        <v>15461</v>
      </c>
      <c r="D1446" s="18"/>
      <c r="E1446" s="18">
        <v>37841</v>
      </c>
      <c r="F1446" s="18" t="s">
        <v>5622</v>
      </c>
      <c r="G1446" s="33">
        <v>37838</v>
      </c>
      <c r="H1446" s="44">
        <v>40828</v>
      </c>
      <c r="I1446" s="98" t="s">
        <v>87</v>
      </c>
      <c r="J1446" s="98"/>
      <c r="K1446" s="98"/>
      <c r="L1446" s="18" t="s">
        <v>88</v>
      </c>
      <c r="M1446" t="s">
        <v>507</v>
      </c>
      <c r="N1446" s="18" t="s">
        <v>507</v>
      </c>
      <c r="O1446" t="s">
        <v>509</v>
      </c>
      <c r="P1446" s="64" t="str">
        <f>VLOOKUP(N1446,Entries!J:K,2,FALSE)</f>
        <v>INDIA</v>
      </c>
      <c r="Q1446" s="38" t="s">
        <v>5623</v>
      </c>
      <c r="R1446" s="32" t="s">
        <v>5623</v>
      </c>
      <c r="S1446" s="18" t="s">
        <v>507</v>
      </c>
      <c r="T1446" t="s">
        <v>509</v>
      </c>
      <c r="U1446" s="39" t="s">
        <v>92</v>
      </c>
      <c r="V1446" s="33" t="s">
        <v>92</v>
      </c>
      <c r="W1446" s="64">
        <f>IF(VLOOKUP(R1446,Entries!N:P,3,FALSE)=V1446,1,VLOOKUP(R1446,Entries!N:P,3,FALSE))</f>
        <v>1</v>
      </c>
      <c r="X1446"/>
      <c r="Y1446"/>
      <c r="Z1446" s="18"/>
      <c r="AA1446" s="18"/>
      <c r="AB1446" s="98"/>
      <c r="AC1446" s="18" t="s">
        <v>93</v>
      </c>
      <c r="AD1446" s="18" t="s">
        <v>668</v>
      </c>
      <c r="AE1446" s="18" t="s">
        <v>117</v>
      </c>
      <c r="AF1446" s="98" t="s">
        <v>117</v>
      </c>
      <c r="AG1446" s="98"/>
      <c r="AH1446" s="98"/>
      <c r="AI1446" s="18"/>
      <c r="AJ1446" s="18">
        <v>1</v>
      </c>
      <c r="AK1446" s="18" t="s">
        <v>95</v>
      </c>
      <c r="AL1446" s="18"/>
      <c r="AM1446" s="33"/>
      <c r="AN1446" s="32" t="s">
        <v>511</v>
      </c>
      <c r="AO1446" s="18" t="s">
        <v>242</v>
      </c>
      <c r="AP1446" s="33" t="s">
        <v>98</v>
      </c>
      <c r="AQ1446">
        <v>21104.075908819999</v>
      </c>
      <c r="AR1446" t="s">
        <v>13166</v>
      </c>
      <c r="AS1446" t="s">
        <v>11225</v>
      </c>
      <c r="AT1446" t="s">
        <v>13640</v>
      </c>
      <c r="AU1446">
        <v>19.973299999999998</v>
      </c>
      <c r="AV1446" s="98">
        <v>0.34859977496444444</v>
      </c>
      <c r="AW1446">
        <v>330.17860000000002</v>
      </c>
      <c r="AX1446" s="98">
        <v>5.7627024907288895</v>
      </c>
      <c r="AY1446">
        <v>1.1803E-3</v>
      </c>
      <c r="AZ1446">
        <v>306.4873</v>
      </c>
      <c r="BA1446" s="98">
        <v>5.349211387675556</v>
      </c>
      <c r="BB1446">
        <v>222.37569999999999</v>
      </c>
      <c r="BC1446" s="98">
        <v>3.8811873339688892</v>
      </c>
      <c r="BD1446">
        <v>14.106905299999999</v>
      </c>
      <c r="BE1446" s="96">
        <f t="shared" si="184"/>
        <v>7235.1476934589937</v>
      </c>
      <c r="BF1446" s="96">
        <f t="shared" si="185"/>
        <v>872.68733828158292</v>
      </c>
      <c r="BG1446" s="96">
        <f t="shared" si="186"/>
        <v>855.60804863640351</v>
      </c>
      <c r="BH1446">
        <v>7241.1567447387861</v>
      </c>
      <c r="BI1446">
        <v>5.5408024581285432E-4</v>
      </c>
      <c r="BJ1446">
        <v>0.34878690774371413</v>
      </c>
      <c r="BK1446">
        <v>5.7624782324944741</v>
      </c>
      <c r="BL1446">
        <v>3.8348396825649358</v>
      </c>
      <c r="BM1446">
        <v>5.395730655216207</v>
      </c>
      <c r="BN1446">
        <v>0.34860026950975548</v>
      </c>
      <c r="BO1446">
        <v>5.7627031872581567</v>
      </c>
      <c r="BP1446">
        <v>1.2604106113641999E-3</v>
      </c>
      <c r="BQ1446">
        <v>3.8348396825649358</v>
      </c>
      <c r="BR1446">
        <v>7240.1742723376292</v>
      </c>
      <c r="BS1446" s="96">
        <v>878.29986481861033</v>
      </c>
      <c r="BT1446" s="96">
        <v>860.04867985664896</v>
      </c>
      <c r="BU1446">
        <v>5.395730655216207</v>
      </c>
      <c r="BV1446" s="65" t="str">
        <f t="shared" si="191"/>
        <v>no propulsion</v>
      </c>
      <c r="BW1446" s="32" t="s">
        <v>104</v>
      </c>
      <c r="BX1446" s="18">
        <v>0.3</v>
      </c>
      <c r="BY1446" s="18">
        <v>0.3</v>
      </c>
      <c r="BZ1446" s="18">
        <v>0.3</v>
      </c>
      <c r="CA1446" s="18">
        <v>0.15590000000000001</v>
      </c>
      <c r="CB1446" s="18">
        <v>0.09</v>
      </c>
      <c r="CC1446" s="18">
        <v>0.13500000000000001</v>
      </c>
      <c r="CD1446" s="18">
        <v>0.3</v>
      </c>
      <c r="CE1446" s="18">
        <v>0.3</v>
      </c>
      <c r="CF1446" s="33">
        <v>0.3</v>
      </c>
      <c r="CG1446" s="32">
        <v>10</v>
      </c>
      <c r="CH1446" s="18">
        <v>10</v>
      </c>
      <c r="CI1446" s="18">
        <v>10</v>
      </c>
      <c r="CJ1446" s="98">
        <f>Population!$CG1446-Population!$CI1446</f>
        <v>0</v>
      </c>
      <c r="CK1446" s="120">
        <f>_xlfn.DAYS(Entries!$AY$2,Population!H1446)</f>
        <v>3466</v>
      </c>
      <c r="CL1446" s="120">
        <f t="shared" si="192"/>
        <v>365</v>
      </c>
      <c r="CM1446" s="122">
        <f>Entries!$AY$5</f>
        <v>0.15</v>
      </c>
      <c r="CN1446" s="122">
        <f t="shared" si="187"/>
        <v>0</v>
      </c>
      <c r="CO1446" s="121" t="str">
        <f t="shared" si="193"/>
        <v>-</v>
      </c>
      <c r="CP1446" s="32" t="s">
        <v>103</v>
      </c>
      <c r="CQ1446" s="98">
        <v>0</v>
      </c>
      <c r="CR1446" s="18" t="s">
        <v>95</v>
      </c>
      <c r="CS1446" s="18"/>
      <c r="CT1446" s="33"/>
      <c r="CU1446" s="32" t="s">
        <v>5625</v>
      </c>
      <c r="CV1446" s="18" t="s">
        <v>5623</v>
      </c>
      <c r="CW1446" s="18" t="s">
        <v>509</v>
      </c>
      <c r="CX1446" s="18" t="s">
        <v>5621</v>
      </c>
      <c r="CY1446" s="18" t="s">
        <v>107</v>
      </c>
      <c r="CZ1446" s="18" t="s">
        <v>108</v>
      </c>
      <c r="DA1446" s="33"/>
      <c r="DB1446" s="17" t="s">
        <v>15462</v>
      </c>
      <c r="DC1446" s="17" t="s">
        <v>15500</v>
      </c>
      <c r="DD1446" s="17" t="s">
        <v>15500</v>
      </c>
      <c r="DE1446" s="17" t="s">
        <v>15500</v>
      </c>
      <c r="DF1446" s="17" t="s">
        <v>15500</v>
      </c>
      <c r="DG1446" s="23" t="s">
        <v>11171</v>
      </c>
      <c r="DH1446" s="145"/>
    </row>
    <row r="1447" spans="1:112" s="17" customFormat="1" x14ac:dyDescent="0.25">
      <c r="A1447" s="30" t="s">
        <v>5626</v>
      </c>
      <c r="B1447" s="15">
        <v>0</v>
      </c>
      <c r="C1447" s="96" t="s">
        <v>15461</v>
      </c>
      <c r="D1447" s="15"/>
      <c r="E1447" s="15">
        <v>44704</v>
      </c>
      <c r="F1447" s="15" t="s">
        <v>5627</v>
      </c>
      <c r="G1447" s="31">
        <v>61582</v>
      </c>
      <c r="H1447" s="43">
        <v>43772</v>
      </c>
      <c r="I1447" s="96" t="s">
        <v>619</v>
      </c>
      <c r="J1447" s="96"/>
      <c r="K1447" s="96"/>
      <c r="L1447" s="15" t="s">
        <v>620</v>
      </c>
      <c r="M1447" s="124" t="s">
        <v>5628</v>
      </c>
      <c r="N1447" s="15" t="s">
        <v>5628</v>
      </c>
      <c r="O1447" s="124" t="s">
        <v>11124</v>
      </c>
      <c r="P1447" s="96" t="str">
        <f>VLOOKUP(N1447,Entries!J:K,2,FALSE)</f>
        <v>REPUBLIC OF SUDAN</v>
      </c>
      <c r="Q1447" s="123" t="s">
        <v>5629</v>
      </c>
      <c r="R1447" s="30" t="s">
        <v>5629</v>
      </c>
      <c r="S1447" s="15" t="s">
        <v>5628</v>
      </c>
      <c r="T1447" s="124" t="s">
        <v>5630</v>
      </c>
      <c r="U1447" s="125" t="s">
        <v>141</v>
      </c>
      <c r="V1447" s="31" t="s">
        <v>141</v>
      </c>
      <c r="W1447" s="64">
        <f>IF(VLOOKUP(R1447,Entries!N:P,3,FALSE)=V1447,1,VLOOKUP(R1447,Entries!N:P,3,FALSE))</f>
        <v>1</v>
      </c>
      <c r="X1447" s="124"/>
      <c r="Y1447" s="124"/>
      <c r="Z1447" s="15"/>
      <c r="AA1447" s="15"/>
      <c r="AB1447" s="96"/>
      <c r="AC1447" s="15" t="s">
        <v>239</v>
      </c>
      <c r="AD1447" s="15" t="s">
        <v>94</v>
      </c>
      <c r="AE1447" s="15" t="s">
        <v>94</v>
      </c>
      <c r="AF1447" s="96" t="s">
        <v>94</v>
      </c>
      <c r="AG1447" s="96"/>
      <c r="AH1447" s="96"/>
      <c r="AI1447" s="15"/>
      <c r="AJ1447" s="15">
        <v>7</v>
      </c>
      <c r="AK1447" s="15" t="s">
        <v>95</v>
      </c>
      <c r="AL1447" s="15"/>
      <c r="AM1447" s="31"/>
      <c r="AN1447" s="30" t="s">
        <v>96</v>
      </c>
      <c r="AO1447" s="15" t="s">
        <v>97</v>
      </c>
      <c r="AP1447" s="31" t="s">
        <v>97</v>
      </c>
      <c r="AQ1447">
        <v>21104.505425930001</v>
      </c>
      <c r="AR1447" t="s">
        <v>13641</v>
      </c>
      <c r="AS1447" t="s">
        <v>11225</v>
      </c>
      <c r="AT1447" t="s">
        <v>13642</v>
      </c>
      <c r="AU1447">
        <v>97.445700000000002</v>
      </c>
      <c r="AV1447" s="96">
        <v>1.70074795308</v>
      </c>
      <c r="AW1447">
        <v>186.4152</v>
      </c>
      <c r="AX1447" s="96">
        <v>3.2535583388800005</v>
      </c>
      <c r="AY1447">
        <v>1.4438000000000001E-3</v>
      </c>
      <c r="AZ1447">
        <v>218.2046</v>
      </c>
      <c r="BA1447" s="96">
        <v>3.8083879206844449</v>
      </c>
      <c r="BB1447">
        <v>237.84979999999999</v>
      </c>
      <c r="BC1447" s="96">
        <v>4.1512612715644446</v>
      </c>
      <c r="BD1447">
        <v>15.250544339999999</v>
      </c>
      <c r="BE1447" s="96">
        <f t="shared" si="184"/>
        <v>6868.7599364607813</v>
      </c>
      <c r="BF1447" s="96">
        <f t="shared" si="185"/>
        <v>507.67705205704442</v>
      </c>
      <c r="BG1447" s="96">
        <f t="shared" si="186"/>
        <v>487.84282086451913</v>
      </c>
      <c r="BH1447">
        <v>6856.4782770487027</v>
      </c>
      <c r="BI1447">
        <v>1.797989572289936E-3</v>
      </c>
      <c r="BJ1447">
        <v>1.7008364264472731</v>
      </c>
      <c r="BK1447">
        <v>3.253577669624681</v>
      </c>
      <c r="BL1447">
        <v>4.2165590141560774</v>
      </c>
      <c r="BM1447">
        <v>3.742881696567506</v>
      </c>
      <c r="BN1447">
        <v>1.700748259338388</v>
      </c>
      <c r="BO1447">
        <v>3.2535590052144259</v>
      </c>
      <c r="BP1447">
        <v>1.4640400972212419E-3</v>
      </c>
      <c r="BQ1447">
        <v>4.2165590141560774</v>
      </c>
      <c r="BR1447">
        <v>6865.7333406687394</v>
      </c>
      <c r="BS1447" s="96">
        <v>504.78504957630685</v>
      </c>
      <c r="BT1447" s="96">
        <v>484.68163176117196</v>
      </c>
      <c r="BU1447">
        <v>3.742881696567506</v>
      </c>
      <c r="BV1447" s="60" t="str">
        <f t="shared" si="191"/>
        <v>sunsynchronous observation</v>
      </c>
      <c r="BW1447" s="30" t="s">
        <v>379</v>
      </c>
      <c r="BX1447" s="15">
        <v>0.2</v>
      </c>
      <c r="BY1447" s="15">
        <v>0.5</v>
      </c>
      <c r="BZ1447" s="15">
        <v>1</v>
      </c>
      <c r="CA1447" s="15">
        <v>0.27529999999999999</v>
      </c>
      <c r="CB1447" s="15">
        <v>0.04</v>
      </c>
      <c r="CC1447" s="15">
        <v>0.16639999999999999</v>
      </c>
      <c r="CD1447" s="15">
        <v>0.5</v>
      </c>
      <c r="CE1447" s="15">
        <v>0.2</v>
      </c>
      <c r="CF1447" s="31">
        <v>1</v>
      </c>
      <c r="CG1447" s="30">
        <v>100</v>
      </c>
      <c r="CH1447" s="15">
        <v>100</v>
      </c>
      <c r="CI1447" s="15">
        <v>100</v>
      </c>
      <c r="CJ1447" s="96">
        <f>Population!$CG1447-Population!$CI1447</f>
        <v>0</v>
      </c>
      <c r="CK1447" s="118">
        <f>_xlfn.DAYS(Entries!$AY$2,Population!H1447)</f>
        <v>522</v>
      </c>
      <c r="CL1447" s="118">
        <f t="shared" si="192"/>
        <v>2555</v>
      </c>
      <c r="CM1447" s="117">
        <f>Entries!$AY$5</f>
        <v>0.15</v>
      </c>
      <c r="CN1447" s="117">
        <f t="shared" si="187"/>
        <v>0</v>
      </c>
      <c r="CO1447" s="119">
        <f t="shared" si="193"/>
        <v>0.82634050880626231</v>
      </c>
      <c r="CP1447" s="30"/>
      <c r="CQ1447" s="19">
        <v>2</v>
      </c>
      <c r="CR1447" s="15" t="s">
        <v>118</v>
      </c>
      <c r="CS1447" s="15"/>
      <c r="CT1447" s="31"/>
      <c r="CU1447" s="30" t="s">
        <v>2396</v>
      </c>
      <c r="CV1447" s="15" t="s">
        <v>5632</v>
      </c>
      <c r="CW1447" s="15" t="s">
        <v>576</v>
      </c>
      <c r="CX1447" s="15" t="s">
        <v>5633</v>
      </c>
      <c r="CY1447" s="15" t="s">
        <v>107</v>
      </c>
      <c r="CZ1447" s="15" t="s">
        <v>108</v>
      </c>
      <c r="DA1447" s="31"/>
      <c r="DB1447" s="17" t="s">
        <v>15463</v>
      </c>
      <c r="DC1447" s="17" t="s">
        <v>15500</v>
      </c>
      <c r="DD1447" s="17">
        <v>1</v>
      </c>
      <c r="DE1447" s="17">
        <v>1</v>
      </c>
      <c r="DF1447" s="17">
        <v>10</v>
      </c>
      <c r="DG1447" s="23" t="s">
        <v>11182</v>
      </c>
      <c r="DH1447" s="145"/>
    </row>
    <row r="1448" spans="1:112" s="17" customFormat="1" x14ac:dyDescent="0.25">
      <c r="A1448" s="32" t="s">
        <v>5634</v>
      </c>
      <c r="B1448" s="18">
        <v>0</v>
      </c>
      <c r="C1448" s="98" t="s">
        <v>15461</v>
      </c>
      <c r="D1448" s="18"/>
      <c r="E1448" s="18">
        <v>38011</v>
      </c>
      <c r="F1448" s="18" t="s">
        <v>5635</v>
      </c>
      <c r="G1448" s="33">
        <v>38008</v>
      </c>
      <c r="H1448" s="44">
        <v>40894</v>
      </c>
      <c r="I1448" s="98" t="s">
        <v>111</v>
      </c>
      <c r="J1448" s="98"/>
      <c r="K1448" s="98"/>
      <c r="L1448" s="18" t="s">
        <v>4683</v>
      </c>
      <c r="M1448" t="s">
        <v>5636</v>
      </c>
      <c r="N1448" s="18" t="s">
        <v>5636</v>
      </c>
      <c r="O1448" t="s">
        <v>5637</v>
      </c>
      <c r="P1448" s="64" t="str">
        <f>VLOOKUP(N1448,Entries!J:K,2,FALSE)</f>
        <v>CHILE</v>
      </c>
      <c r="Q1448" s="38" t="s">
        <v>5638</v>
      </c>
      <c r="R1448" s="32" t="s">
        <v>5638</v>
      </c>
      <c r="S1448" s="18" t="s">
        <v>5636</v>
      </c>
      <c r="T1448" t="s">
        <v>5637</v>
      </c>
      <c r="U1448" s="39" t="s">
        <v>180</v>
      </c>
      <c r="V1448" s="33" t="s">
        <v>180</v>
      </c>
      <c r="W1448" s="64">
        <f>IF(VLOOKUP(R1448,Entries!N:P,3,FALSE)=V1448,1,VLOOKUP(R1448,Entries!N:P,3,FALSE))</f>
        <v>1</v>
      </c>
      <c r="X1448"/>
      <c r="Y1448"/>
      <c r="Z1448" s="18"/>
      <c r="AA1448" s="18"/>
      <c r="AB1448" s="98"/>
      <c r="AC1448" s="18" t="s">
        <v>239</v>
      </c>
      <c r="AD1448" s="18" t="s">
        <v>329</v>
      </c>
      <c r="AE1448" s="18" t="s">
        <v>180</v>
      </c>
      <c r="AF1448" s="98" t="s">
        <v>94</v>
      </c>
      <c r="AG1448" s="98" t="s">
        <v>11112</v>
      </c>
      <c r="AH1448" s="98"/>
      <c r="AI1448" s="18"/>
      <c r="AJ1448" s="98">
        <v>5</v>
      </c>
      <c r="AK1448" s="18" t="s">
        <v>95</v>
      </c>
      <c r="AL1448" s="18"/>
      <c r="AM1448" s="33"/>
      <c r="AN1448" s="32" t="s">
        <v>125</v>
      </c>
      <c r="AO1448" s="18" t="s">
        <v>97</v>
      </c>
      <c r="AP1448" s="33" t="s">
        <v>97</v>
      </c>
      <c r="AQ1448">
        <v>21104.580014200001</v>
      </c>
      <c r="AR1448" t="s">
        <v>13643</v>
      </c>
      <c r="AS1448" t="s">
        <v>11225</v>
      </c>
      <c r="AT1448" t="s">
        <v>13644</v>
      </c>
      <c r="AU1448">
        <v>97.834000000000003</v>
      </c>
      <c r="AV1448" s="98">
        <v>1.7075250651555558</v>
      </c>
      <c r="AW1448">
        <v>181.96270000000001</v>
      </c>
      <c r="AX1448" s="98">
        <v>3.1758475701022228</v>
      </c>
      <c r="AY1448">
        <v>1.629E-4</v>
      </c>
      <c r="AZ1448">
        <v>95.319800000000001</v>
      </c>
      <c r="BA1448" s="98">
        <v>1.6636440062311111</v>
      </c>
      <c r="BB1448">
        <v>264.82049999999998</v>
      </c>
      <c r="BC1448" s="98">
        <v>4.6219886901999994</v>
      </c>
      <c r="BD1448">
        <v>14.8205334</v>
      </c>
      <c r="BE1448" s="96">
        <f t="shared" si="184"/>
        <v>7000.988193559996</v>
      </c>
      <c r="BF1448" s="96">
        <f t="shared" si="185"/>
        <v>631.12865453672748</v>
      </c>
      <c r="BG1448" s="96">
        <f t="shared" si="186"/>
        <v>628.8477325832655</v>
      </c>
      <c r="BH1448">
        <v>7007.2933379107199</v>
      </c>
      <c r="BI1448">
        <v>1.302595199147491E-3</v>
      </c>
      <c r="BJ1448">
        <v>1.707434343400229</v>
      </c>
      <c r="BK1448">
        <v>3.1758482295581132</v>
      </c>
      <c r="BL1448">
        <v>1.2165496475242741</v>
      </c>
      <c r="BM1448">
        <v>5.0690851112618214</v>
      </c>
      <c r="BN1448">
        <v>1.707525467075417</v>
      </c>
      <c r="BO1448">
        <v>3.175848231294367</v>
      </c>
      <c r="BP1448">
        <v>1.470651548520225E-3</v>
      </c>
      <c r="BQ1448">
        <v>1.2165496475242741</v>
      </c>
      <c r="BR1448">
        <v>6998.0260574945987</v>
      </c>
      <c r="BS1448" s="96">
        <v>637.31771535263852</v>
      </c>
      <c r="BT1448" s="96">
        <v>616.73439963655983</v>
      </c>
      <c r="BU1448">
        <v>5.0690851112618214</v>
      </c>
      <c r="BV1448" s="65" t="str">
        <f t="shared" si="191"/>
        <v>Earth Observation</v>
      </c>
      <c r="BW1448" s="32" t="s">
        <v>356</v>
      </c>
      <c r="BX1448" s="18">
        <v>1</v>
      </c>
      <c r="BY1448" s="18">
        <v>0.6</v>
      </c>
      <c r="BZ1448" s="18">
        <v>1</v>
      </c>
      <c r="CA1448" s="98">
        <v>1.3115000000000001</v>
      </c>
      <c r="CB1448" s="98">
        <v>0.6</v>
      </c>
      <c r="CC1448" s="98">
        <v>1.1000000000000001</v>
      </c>
      <c r="CD1448" s="18">
        <v>0.6</v>
      </c>
      <c r="CE1448" s="18">
        <v>1</v>
      </c>
      <c r="CF1448" s="33">
        <v>1</v>
      </c>
      <c r="CG1448" s="32">
        <v>116</v>
      </c>
      <c r="CH1448" s="18">
        <v>116</v>
      </c>
      <c r="CI1448" s="18">
        <v>116</v>
      </c>
      <c r="CJ1448" s="98">
        <f>Population!$CG1448-Population!$CI1448</f>
        <v>0</v>
      </c>
      <c r="CK1448" s="120">
        <f>_xlfn.DAYS(Entries!$AY$2,Population!H1448)</f>
        <v>3400</v>
      </c>
      <c r="CL1448" s="120">
        <f t="shared" si="192"/>
        <v>1825</v>
      </c>
      <c r="CM1448" s="122">
        <f>Entries!$AY$5</f>
        <v>0.15</v>
      </c>
      <c r="CN1448" s="122">
        <f t="shared" si="187"/>
        <v>0</v>
      </c>
      <c r="CO1448" s="121">
        <f t="shared" si="193"/>
        <v>0</v>
      </c>
      <c r="CP1448" s="32"/>
      <c r="CQ1448" s="19">
        <v>1</v>
      </c>
      <c r="CR1448" s="18" t="s">
        <v>118</v>
      </c>
      <c r="CS1448" s="18"/>
      <c r="CT1448" s="33"/>
      <c r="CU1448" s="32" t="s">
        <v>357</v>
      </c>
      <c r="CV1448" s="18" t="s">
        <v>4686</v>
      </c>
      <c r="CW1448" s="18" t="s">
        <v>649</v>
      </c>
      <c r="CX1448" s="18" t="s">
        <v>359</v>
      </c>
      <c r="CY1448" s="18" t="s">
        <v>107</v>
      </c>
      <c r="CZ1448" s="18" t="s">
        <v>257</v>
      </c>
      <c r="DA1448" s="33"/>
      <c r="DB1448" s="17" t="s">
        <v>15463</v>
      </c>
      <c r="DC1448" s="17" t="s">
        <v>15500</v>
      </c>
      <c r="DD1448" s="17">
        <v>1</v>
      </c>
      <c r="DE1448" s="17">
        <v>1</v>
      </c>
      <c r="DF1448" s="17">
        <v>10</v>
      </c>
      <c r="DG1448" s="23" t="s">
        <v>11182</v>
      </c>
      <c r="DH1448" s="145"/>
    </row>
    <row r="1449" spans="1:112" s="17" customFormat="1" x14ac:dyDescent="0.25">
      <c r="A1449" s="30" t="s">
        <v>5640</v>
      </c>
      <c r="B1449" s="15">
        <v>0</v>
      </c>
      <c r="C1449" s="96" t="s">
        <v>15461</v>
      </c>
      <c r="D1449" s="15"/>
      <c r="E1449" s="15">
        <v>43618</v>
      </c>
      <c r="F1449" s="15" t="s">
        <v>5641</v>
      </c>
      <c r="G1449" s="31">
        <v>56425</v>
      </c>
      <c r="H1449" s="43">
        <v>43359</v>
      </c>
      <c r="I1449" s="96" t="s">
        <v>87</v>
      </c>
      <c r="J1449" s="96"/>
      <c r="K1449" s="96"/>
      <c r="L1449" s="15" t="s">
        <v>88</v>
      </c>
      <c r="M1449" s="124" t="s">
        <v>352</v>
      </c>
      <c r="N1449" s="15" t="s">
        <v>352</v>
      </c>
      <c r="O1449" s="124" t="s">
        <v>707</v>
      </c>
      <c r="P1449" s="96" t="str">
        <f>VLOOKUP(N1449,Entries!J:K,2,FALSE)</f>
        <v>UNITED KINGDOM</v>
      </c>
      <c r="Q1449" s="123" t="s">
        <v>351</v>
      </c>
      <c r="R1449" s="30" t="s">
        <v>351</v>
      </c>
      <c r="S1449" s="15" t="s">
        <v>352</v>
      </c>
      <c r="T1449" s="124" t="s">
        <v>707</v>
      </c>
      <c r="U1449" s="125" t="s">
        <v>159</v>
      </c>
      <c r="V1449" s="31" t="s">
        <v>159</v>
      </c>
      <c r="W1449" s="64">
        <f>IF(VLOOKUP(R1449,Entries!N:P,3,FALSE)=V1449,1,VLOOKUP(R1449,Entries!N:P,3,FALSE))</f>
        <v>1</v>
      </c>
      <c r="X1449" s="124"/>
      <c r="Y1449" s="124"/>
      <c r="Z1449" s="15"/>
      <c r="AA1449" s="15"/>
      <c r="AB1449" s="96"/>
      <c r="AC1449" s="15" t="s">
        <v>239</v>
      </c>
      <c r="AD1449" s="15" t="s">
        <v>123</v>
      </c>
      <c r="AE1449" s="15" t="s">
        <v>123</v>
      </c>
      <c r="AF1449" s="96" t="s">
        <v>123</v>
      </c>
      <c r="AG1449" s="96"/>
      <c r="AH1449" s="96"/>
      <c r="AI1449" s="15"/>
      <c r="AJ1449" s="19">
        <v>3</v>
      </c>
      <c r="AK1449" s="15" t="s">
        <v>118</v>
      </c>
      <c r="AL1449" s="15"/>
      <c r="AM1449" s="31"/>
      <c r="AN1449" s="30" t="s">
        <v>96</v>
      </c>
      <c r="AO1449" s="15" t="s">
        <v>97</v>
      </c>
      <c r="AP1449" s="31" t="s">
        <v>97</v>
      </c>
      <c r="AQ1449">
        <v>21104.50789384</v>
      </c>
      <c r="AR1449" t="s">
        <v>13645</v>
      </c>
      <c r="AS1449" t="s">
        <v>11225</v>
      </c>
      <c r="AT1449" t="s">
        <v>13646</v>
      </c>
      <c r="AU1449">
        <v>97.729799999999997</v>
      </c>
      <c r="AV1449" s="96">
        <v>1.7057064324533333</v>
      </c>
      <c r="AW1449">
        <v>1.9854000000000001</v>
      </c>
      <c r="AX1449" s="96">
        <v>3.4651759760000005E-2</v>
      </c>
      <c r="AY1449">
        <v>1.3757999999999999E-3</v>
      </c>
      <c r="AZ1449">
        <v>2.7000000000000001E-3</v>
      </c>
      <c r="BA1449" s="96">
        <v>4.7123880000000003E-5</v>
      </c>
      <c r="BB1449">
        <v>0.11990000000000001</v>
      </c>
      <c r="BC1449" s="96">
        <v>2.0926493377777782E-3</v>
      </c>
      <c r="BD1449">
        <v>14.94904715</v>
      </c>
      <c r="BE1449" s="96">
        <f t="shared" si="184"/>
        <v>6960.8064879300446</v>
      </c>
      <c r="BF1449" s="96">
        <f t="shared" si="185"/>
        <v>599.38316549613864</v>
      </c>
      <c r="BG1449" s="96">
        <f t="shared" si="186"/>
        <v>580.22981036395049</v>
      </c>
      <c r="BH1449">
        <v>6967.1653971411279</v>
      </c>
      <c r="BI1449">
        <v>2.1344185046478239E-3</v>
      </c>
      <c r="BJ1449">
        <v>1.705615849843797</v>
      </c>
      <c r="BK1449">
        <v>3.4651764457372017E-2</v>
      </c>
      <c r="BL1449">
        <v>0.52288004285197576</v>
      </c>
      <c r="BM1449">
        <v>5.7624477086586747</v>
      </c>
      <c r="BN1449">
        <v>1.7057068347736131</v>
      </c>
      <c r="BO1449">
        <v>3.4651767168646049E-2</v>
      </c>
      <c r="BP1449">
        <v>1.9265738468106971E-3</v>
      </c>
      <c r="BQ1449">
        <v>0.52288004285197576</v>
      </c>
      <c r="BR1449">
        <v>6957.8225183511149</v>
      </c>
      <c r="BS1449" s="96">
        <v>600.22727724571996</v>
      </c>
      <c r="BT1449" s="96">
        <v>573.41775945650897</v>
      </c>
      <c r="BU1449">
        <v>5.7624477086586747</v>
      </c>
      <c r="BV1449" s="60" t="b">
        <f t="shared" si="191"/>
        <v>0</v>
      </c>
      <c r="BW1449" s="30" t="s">
        <v>1262</v>
      </c>
      <c r="BX1449" s="15">
        <v>1</v>
      </c>
      <c r="BY1449" s="15">
        <v>2.5</v>
      </c>
      <c r="BZ1449" s="15">
        <v>2.5</v>
      </c>
      <c r="CA1449" s="96">
        <v>2.6204999999999998</v>
      </c>
      <c r="CB1449" s="96">
        <v>0.78539999999999999</v>
      </c>
      <c r="CC1449" s="96">
        <v>2.3561999999999999</v>
      </c>
      <c r="CD1449" s="15">
        <v>2.5</v>
      </c>
      <c r="CE1449" s="15">
        <v>1</v>
      </c>
      <c r="CF1449" s="31">
        <v>2.5</v>
      </c>
      <c r="CG1449" s="30">
        <v>444</v>
      </c>
      <c r="CH1449" s="15">
        <v>444</v>
      </c>
      <c r="CI1449" s="15">
        <v>400</v>
      </c>
      <c r="CJ1449" s="96">
        <f>Population!$CG1449-Population!$CI1449</f>
        <v>44</v>
      </c>
      <c r="CK1449" s="118">
        <f>_xlfn.DAYS(Entries!$AY$2,Population!H1449)</f>
        <v>935</v>
      </c>
      <c r="CL1449" s="118">
        <f t="shared" si="192"/>
        <v>1095</v>
      </c>
      <c r="CM1449" s="117">
        <f>Entries!$AY$5</f>
        <v>0.15</v>
      </c>
      <c r="CN1449" s="117">
        <f t="shared" si="187"/>
        <v>9.90990990990991E-2</v>
      </c>
      <c r="CO1449" s="119">
        <f t="shared" si="193"/>
        <v>0.27420091324200924</v>
      </c>
      <c r="CP1449" s="30"/>
      <c r="CQ1449" s="19">
        <v>2</v>
      </c>
      <c r="CR1449" s="15" t="s">
        <v>118</v>
      </c>
      <c r="CS1449" s="15"/>
      <c r="CT1449" s="31"/>
      <c r="CU1449" s="30" t="s">
        <v>709</v>
      </c>
      <c r="CV1449" s="15" t="s">
        <v>351</v>
      </c>
      <c r="CW1449" s="15" t="s">
        <v>352</v>
      </c>
      <c r="CX1449" s="15" t="s">
        <v>1263</v>
      </c>
      <c r="CY1449" s="15" t="s">
        <v>107</v>
      </c>
      <c r="CZ1449" s="15"/>
      <c r="DA1449" s="31"/>
      <c r="DB1449" s="17" t="s">
        <v>15463</v>
      </c>
      <c r="DC1449" s="17">
        <v>10</v>
      </c>
      <c r="DD1449" s="17" t="s">
        <v>15500</v>
      </c>
      <c r="DE1449" s="17" t="s">
        <v>15500</v>
      </c>
      <c r="DF1449" s="17" t="s">
        <v>15500</v>
      </c>
      <c r="DG1449" s="23" t="s">
        <v>11180</v>
      </c>
      <c r="DH1449" s="145" t="s">
        <v>11186</v>
      </c>
    </row>
    <row r="1450" spans="1:112" s="17" customFormat="1" x14ac:dyDescent="0.25">
      <c r="A1450" s="32" t="s">
        <v>5643</v>
      </c>
      <c r="B1450" s="18">
        <v>0</v>
      </c>
      <c r="C1450" s="98" t="s">
        <v>15461</v>
      </c>
      <c r="D1450" s="18"/>
      <c r="E1450" s="18">
        <v>7646</v>
      </c>
      <c r="F1450" s="18" t="s">
        <v>5644</v>
      </c>
      <c r="G1450" s="33">
        <v>7644</v>
      </c>
      <c r="H1450" s="44">
        <v>27431</v>
      </c>
      <c r="I1450" s="98" t="s">
        <v>111</v>
      </c>
      <c r="J1450" s="98"/>
      <c r="K1450" s="98"/>
      <c r="L1450" s="18" t="s">
        <v>123</v>
      </c>
      <c r="M1450" t="s">
        <v>391</v>
      </c>
      <c r="N1450" s="18" t="s">
        <v>391</v>
      </c>
      <c r="O1450" t="s">
        <v>11123</v>
      </c>
      <c r="P1450" s="64" t="str">
        <f>VLOOKUP(N1450,Entries!J:K,2,FALSE)</f>
        <v>FRANCE</v>
      </c>
      <c r="Q1450" s="38" t="s">
        <v>392</v>
      </c>
      <c r="R1450" s="32" t="s">
        <v>11070</v>
      </c>
      <c r="S1450" s="18" t="s">
        <v>391</v>
      </c>
      <c r="T1450" t="s">
        <v>649</v>
      </c>
      <c r="U1450" s="39" t="s">
        <v>141</v>
      </c>
      <c r="V1450" s="33" t="s">
        <v>141</v>
      </c>
      <c r="W1450" s="64">
        <f>IF(VLOOKUP(R1450,Entries!N:P,3,FALSE)=V1450,1,VLOOKUP(R1450,Entries!N:P,3,FALSE))</f>
        <v>1</v>
      </c>
      <c r="X1450"/>
      <c r="Y1450"/>
      <c r="Z1450" s="18"/>
      <c r="AA1450" s="18"/>
      <c r="AB1450" s="98"/>
      <c r="AC1450" s="18" t="s">
        <v>93</v>
      </c>
      <c r="AD1450" s="18" t="s">
        <v>5645</v>
      </c>
      <c r="AE1450" s="18" t="s">
        <v>94</v>
      </c>
      <c r="AF1450" s="98" t="s">
        <v>94</v>
      </c>
      <c r="AG1450" s="98"/>
      <c r="AH1450" s="98"/>
      <c r="AI1450" s="18"/>
      <c r="AJ1450" s="19">
        <v>1</v>
      </c>
      <c r="AK1450" s="18" t="s">
        <v>118</v>
      </c>
      <c r="AL1450" s="18"/>
      <c r="AM1450" s="33"/>
      <c r="AN1450" s="32" t="s">
        <v>191</v>
      </c>
      <c r="AO1450" s="18" t="s">
        <v>134</v>
      </c>
      <c r="AP1450" s="33" t="s">
        <v>98</v>
      </c>
      <c r="AQ1450">
        <v>21104.473730320002</v>
      </c>
      <c r="AR1450" t="s">
        <v>13647</v>
      </c>
      <c r="AS1450" t="s">
        <v>11225</v>
      </c>
      <c r="AT1450" t="s">
        <v>13648</v>
      </c>
      <c r="AU1450">
        <v>49.826799999999999</v>
      </c>
      <c r="AV1450" s="98">
        <v>0.86964153480888895</v>
      </c>
      <c r="AW1450">
        <v>3.3656999999999999</v>
      </c>
      <c r="AX1450" s="98">
        <v>5.8742534413333332E-2</v>
      </c>
      <c r="AY1450">
        <v>2.0573899999999999E-2</v>
      </c>
      <c r="AZ1450">
        <v>300.5224</v>
      </c>
      <c r="BA1450" s="98">
        <v>5.2451042647822224</v>
      </c>
      <c r="BB1450">
        <v>57.5503</v>
      </c>
      <c r="BC1450" s="98">
        <v>1.0044420115422221</v>
      </c>
      <c r="BD1450">
        <v>13.823089550000001</v>
      </c>
      <c r="BE1450" s="96">
        <f t="shared" si="184"/>
        <v>7333.8465804624511</v>
      </c>
      <c r="BF1450" s="96">
        <f t="shared" si="185"/>
        <v>1113.7324066242281</v>
      </c>
      <c r="BG1450" s="96">
        <f t="shared" si="186"/>
        <v>811.96075430067413</v>
      </c>
      <c r="BH1450">
        <v>7339.9415293663278</v>
      </c>
      <c r="BI1450">
        <v>2.0316348999612689E-2</v>
      </c>
      <c r="BJ1450">
        <v>0.86994461027155168</v>
      </c>
      <c r="BK1450">
        <v>5.8742546201629733E-2</v>
      </c>
      <c r="BL1450">
        <v>5.2963525758090801</v>
      </c>
      <c r="BM1450">
        <v>0.9532172695343043</v>
      </c>
      <c r="BN1450">
        <v>0.86964191003522207</v>
      </c>
      <c r="BO1450">
        <v>5.874239468504211E-2</v>
      </c>
      <c r="BP1450">
        <v>1.990665221866875E-2</v>
      </c>
      <c r="BQ1450">
        <v>5.2647230930517743</v>
      </c>
      <c r="BR1450">
        <v>7334.605617363377</v>
      </c>
      <c r="BS1450" s="96">
        <v>1109.6130605493245</v>
      </c>
      <c r="BT1450" s="96">
        <v>817.59817417743034</v>
      </c>
      <c r="BU1450">
        <v>0.9532172695343043</v>
      </c>
      <c r="BV1450" s="65" t="str">
        <f t="shared" si="191"/>
        <v>no propulsion</v>
      </c>
      <c r="BW1450" s="32" t="s">
        <v>686</v>
      </c>
      <c r="BX1450" s="18">
        <v>0.26</v>
      </c>
      <c r="BY1450" s="18">
        <v>0.26</v>
      </c>
      <c r="BZ1450" s="18">
        <v>0.26</v>
      </c>
      <c r="CA1450" s="98">
        <v>5.3100000000000001E-2</v>
      </c>
      <c r="CB1450" s="98">
        <v>5.3100000000000001E-2</v>
      </c>
      <c r="CC1450" s="98">
        <v>5.3100000000000001E-2</v>
      </c>
      <c r="CD1450" s="18">
        <v>0.2</v>
      </c>
      <c r="CE1450" s="18">
        <v>0.2</v>
      </c>
      <c r="CF1450" s="33">
        <v>0.2</v>
      </c>
      <c r="CG1450" s="32">
        <v>48</v>
      </c>
      <c r="CH1450" s="18">
        <v>48</v>
      </c>
      <c r="CI1450" s="18">
        <v>48</v>
      </c>
      <c r="CJ1450" s="98">
        <f>Population!$CG1450-Population!$CI1450</f>
        <v>0</v>
      </c>
      <c r="CK1450" s="120">
        <f>_xlfn.DAYS(Entries!$AY$2,Population!H1450)</f>
        <v>16863</v>
      </c>
      <c r="CL1450" s="120">
        <f t="shared" si="192"/>
        <v>365</v>
      </c>
      <c r="CM1450" s="122">
        <f>Entries!$AY$5</f>
        <v>0.15</v>
      </c>
      <c r="CN1450" s="122">
        <f t="shared" si="187"/>
        <v>0</v>
      </c>
      <c r="CO1450" s="121" t="str">
        <f t="shared" si="193"/>
        <v>-</v>
      </c>
      <c r="CP1450" s="32" t="s">
        <v>103</v>
      </c>
      <c r="CQ1450" s="98">
        <v>0</v>
      </c>
      <c r="CR1450" s="18" t="s">
        <v>95</v>
      </c>
      <c r="CS1450" s="18"/>
      <c r="CT1450" s="33"/>
      <c r="CU1450" s="32" t="s">
        <v>1462</v>
      </c>
      <c r="CV1450" s="18"/>
      <c r="CW1450" s="18"/>
      <c r="CX1450" s="18" t="s">
        <v>5647</v>
      </c>
      <c r="CY1450" s="18" t="s">
        <v>107</v>
      </c>
      <c r="CZ1450" s="18" t="s">
        <v>103</v>
      </c>
      <c r="DA1450" s="33"/>
      <c r="DB1450" s="17" t="s">
        <v>15462</v>
      </c>
      <c r="DC1450" s="17" t="s">
        <v>15500</v>
      </c>
      <c r="DD1450" s="17" t="s">
        <v>15500</v>
      </c>
      <c r="DE1450" s="17" t="s">
        <v>15500</v>
      </c>
      <c r="DF1450" s="17" t="s">
        <v>15500</v>
      </c>
      <c r="DG1450" s="23" t="s">
        <v>11171</v>
      </c>
      <c r="DH1450" s="145"/>
    </row>
    <row r="1451" spans="1:112" s="17" customFormat="1" x14ac:dyDescent="0.25">
      <c r="A1451" s="30" t="s">
        <v>5648</v>
      </c>
      <c r="B1451" s="15">
        <v>1</v>
      </c>
      <c r="C1451" s="152" t="s">
        <v>11188</v>
      </c>
      <c r="D1451" s="15" t="s">
        <v>5649</v>
      </c>
      <c r="E1451" s="15">
        <v>44713</v>
      </c>
      <c r="F1451" s="15" t="s">
        <v>5650</v>
      </c>
      <c r="G1451" s="31">
        <v>61689</v>
      </c>
      <c r="H1451" s="43">
        <v>43780</v>
      </c>
      <c r="I1451" s="96" t="s">
        <v>221</v>
      </c>
      <c r="J1451" s="96"/>
      <c r="K1451" s="96"/>
      <c r="L1451" s="15" t="s">
        <v>285</v>
      </c>
      <c r="M1451" s="124" t="s">
        <v>156</v>
      </c>
      <c r="N1451" s="15" t="s">
        <v>156</v>
      </c>
      <c r="O1451" s="124" t="s">
        <v>157</v>
      </c>
      <c r="P1451" s="96" t="str">
        <f>VLOOKUP(N1451,Entries!J:K,2,FALSE)</f>
        <v>UNITED STATES OF AMERICA</v>
      </c>
      <c r="Q1451" s="123" t="s">
        <v>5651</v>
      </c>
      <c r="R1451" s="30" t="s">
        <v>5651</v>
      </c>
      <c r="S1451" s="15" t="s">
        <v>156</v>
      </c>
      <c r="T1451" s="124" t="s">
        <v>157</v>
      </c>
      <c r="U1451" s="125" t="s">
        <v>159</v>
      </c>
      <c r="V1451" s="31" t="s">
        <v>159</v>
      </c>
      <c r="W1451" s="64">
        <f>IF(VLOOKUP(R1451,Entries!N:P,3,FALSE)=V1451,1,VLOOKUP(R1451,Entries!N:P,3,FALSE))</f>
        <v>1</v>
      </c>
      <c r="X1451" s="124"/>
      <c r="Y1451" s="124"/>
      <c r="Z1451" s="15"/>
      <c r="AA1451" s="15"/>
      <c r="AB1451" s="96"/>
      <c r="AC1451" s="15" t="s">
        <v>5652</v>
      </c>
      <c r="AD1451" s="15" t="s">
        <v>263</v>
      </c>
      <c r="AE1451" s="15" t="s">
        <v>263</v>
      </c>
      <c r="AF1451" s="96" t="s">
        <v>263</v>
      </c>
      <c r="AG1451" s="96" t="s">
        <v>11136</v>
      </c>
      <c r="AH1451" s="96"/>
      <c r="AI1451" s="15"/>
      <c r="AJ1451" s="96">
        <v>5</v>
      </c>
      <c r="AK1451" s="15" t="s">
        <v>95</v>
      </c>
      <c r="AL1451" s="15"/>
      <c r="AM1451" s="31"/>
      <c r="AN1451" s="30" t="s">
        <v>133</v>
      </c>
      <c r="AO1451" s="15" t="s">
        <v>134</v>
      </c>
      <c r="AP1451" s="31" t="s">
        <v>160</v>
      </c>
      <c r="AQ1451">
        <v>21104.285729380001</v>
      </c>
      <c r="AR1451" t="s">
        <v>13649</v>
      </c>
      <c r="AS1451" t="s">
        <v>11225</v>
      </c>
      <c r="AT1451" t="s">
        <v>13650</v>
      </c>
      <c r="AU1451">
        <v>53.057099999999998</v>
      </c>
      <c r="AV1451" s="96">
        <v>0.92602089390666675</v>
      </c>
      <c r="AW1451">
        <v>304.04539999999997</v>
      </c>
      <c r="AX1451" s="96">
        <v>5.3065922015377778</v>
      </c>
      <c r="AY1451">
        <v>1.6220000000000001E-4</v>
      </c>
      <c r="AZ1451">
        <v>102.36409999999999</v>
      </c>
      <c r="BA1451" s="96">
        <v>1.786590209151111</v>
      </c>
      <c r="BB1451">
        <v>257.75299999999999</v>
      </c>
      <c r="BC1451" s="96">
        <v>4.4986375709777775</v>
      </c>
      <c r="BD1451">
        <v>15.064061969999999</v>
      </c>
      <c r="BE1451" s="96">
        <f t="shared" si="184"/>
        <v>6925.3305256070253</v>
      </c>
      <c r="BF1451" s="96">
        <f t="shared" si="185"/>
        <v>555.45381421827824</v>
      </c>
      <c r="BG1451" s="96">
        <f t="shared" si="186"/>
        <v>553.20723699577138</v>
      </c>
      <c r="BH1451">
        <v>6931.7029660757562</v>
      </c>
      <c r="BI1451">
        <v>1.271858579216766E-3</v>
      </c>
      <c r="BJ1451">
        <v>0.92635189151089392</v>
      </c>
      <c r="BK1451">
        <v>5.3065933061165191</v>
      </c>
      <c r="BL1451">
        <v>0.93315449609342938</v>
      </c>
      <c r="BM1451">
        <v>5.35207422336563</v>
      </c>
      <c r="BN1451">
        <v>0.92602130246651559</v>
      </c>
      <c r="BO1451">
        <v>5.3065933077482788</v>
      </c>
      <c r="BP1451">
        <v>1.1049588981518121E-3</v>
      </c>
      <c r="BQ1451">
        <v>0.93315449609342938</v>
      </c>
      <c r="BR1451">
        <v>6925.6110072685469</v>
      </c>
      <c r="BS1451" s="96">
        <v>562.2635227761657</v>
      </c>
      <c r="BT1451" s="96">
        <v>546.95849176092815</v>
      </c>
      <c r="BU1451">
        <v>5.35207422336563</v>
      </c>
      <c r="BV1451" s="60" t="str">
        <f t="shared" si="191"/>
        <v>Starlink</v>
      </c>
      <c r="BW1451" s="30" t="s">
        <v>192</v>
      </c>
      <c r="BX1451" s="15">
        <v>3.3</v>
      </c>
      <c r="BY1451" s="16">
        <v>0.2</v>
      </c>
      <c r="BZ1451" s="15">
        <v>9</v>
      </c>
      <c r="CA1451" s="96">
        <v>25.52</v>
      </c>
      <c r="CB1451" s="96">
        <v>1.1950000000000001</v>
      </c>
      <c r="CC1451" s="96">
        <v>14.9102735294118</v>
      </c>
      <c r="CD1451" s="15">
        <v>0.2</v>
      </c>
      <c r="CE1451" s="15">
        <v>2.8</v>
      </c>
      <c r="CF1451" s="31">
        <v>9</v>
      </c>
      <c r="CG1451" s="30">
        <v>260</v>
      </c>
      <c r="CH1451" s="15">
        <v>260</v>
      </c>
      <c r="CI1451" s="15">
        <v>220</v>
      </c>
      <c r="CJ1451" s="96">
        <f>Population!$CG1451-Population!$CI1451</f>
        <v>40</v>
      </c>
      <c r="CK1451" s="118">
        <f>_xlfn.DAYS(Entries!$AY$2,Population!H1451)</f>
        <v>514</v>
      </c>
      <c r="CL1451" s="118">
        <f t="shared" si="192"/>
        <v>1825</v>
      </c>
      <c r="CM1451" s="117">
        <f>Entries!$AY$5</f>
        <v>0.15</v>
      </c>
      <c r="CN1451" s="117">
        <f t="shared" si="187"/>
        <v>0.15384615384615385</v>
      </c>
      <c r="CO1451" s="119">
        <f t="shared" si="193"/>
        <v>0.76060273972602743</v>
      </c>
      <c r="CP1451" s="30" t="s">
        <v>5654</v>
      </c>
      <c r="CQ1451" s="96">
        <v>4</v>
      </c>
      <c r="CR1451" s="15" t="s">
        <v>95</v>
      </c>
      <c r="CS1451" s="15"/>
      <c r="CT1451" s="31"/>
      <c r="CU1451" s="30" t="s">
        <v>5655</v>
      </c>
      <c r="CV1451" s="15" t="s">
        <v>5651</v>
      </c>
      <c r="CW1451" s="15" t="s">
        <v>157</v>
      </c>
      <c r="CX1451" s="15" t="s">
        <v>5652</v>
      </c>
      <c r="CY1451" s="15" t="s">
        <v>107</v>
      </c>
      <c r="CZ1451" s="15" t="s">
        <v>755</v>
      </c>
      <c r="DA1451" s="31"/>
      <c r="DB1451" s="17" t="s">
        <v>15463</v>
      </c>
      <c r="DC1451" s="17" t="s">
        <v>15500</v>
      </c>
      <c r="DD1451" s="17">
        <v>1</v>
      </c>
      <c r="DE1451" s="17" t="s">
        <v>15500</v>
      </c>
      <c r="DF1451" s="17" t="s">
        <v>15500</v>
      </c>
      <c r="DG1451" s="23" t="s">
        <v>11174</v>
      </c>
      <c r="DH1451" s="145"/>
    </row>
    <row r="1452" spans="1:112" s="17" customFormat="1" x14ac:dyDescent="0.25">
      <c r="A1452" s="32" t="s">
        <v>5656</v>
      </c>
      <c r="B1452" s="18">
        <v>1</v>
      </c>
      <c r="C1452" s="149" t="s">
        <v>11188</v>
      </c>
      <c r="D1452" s="18" t="s">
        <v>5649</v>
      </c>
      <c r="E1452" s="18">
        <v>44714</v>
      </c>
      <c r="F1452" s="18" t="s">
        <v>5657</v>
      </c>
      <c r="G1452" s="33">
        <v>61690</v>
      </c>
      <c r="H1452" s="44">
        <v>43780</v>
      </c>
      <c r="I1452" s="98" t="s">
        <v>221</v>
      </c>
      <c r="J1452" s="98"/>
      <c r="K1452" s="98"/>
      <c r="L1452" s="18" t="s">
        <v>285</v>
      </c>
      <c r="M1452" t="s">
        <v>156</v>
      </c>
      <c r="N1452" s="18" t="s">
        <v>156</v>
      </c>
      <c r="O1452" t="s">
        <v>157</v>
      </c>
      <c r="P1452" s="64" t="str">
        <f>VLOOKUP(N1452,Entries!J:K,2,FALSE)</f>
        <v>UNITED STATES OF AMERICA</v>
      </c>
      <c r="Q1452" s="38" t="s">
        <v>5651</v>
      </c>
      <c r="R1452" s="32" t="s">
        <v>5651</v>
      </c>
      <c r="S1452" s="18" t="s">
        <v>156</v>
      </c>
      <c r="T1452" t="s">
        <v>157</v>
      </c>
      <c r="U1452" s="39" t="s">
        <v>159</v>
      </c>
      <c r="V1452" s="33" t="s">
        <v>159</v>
      </c>
      <c r="W1452" s="64">
        <f>IF(VLOOKUP(R1452,Entries!N:P,3,FALSE)=V1452,1,VLOOKUP(R1452,Entries!N:P,3,FALSE))</f>
        <v>1</v>
      </c>
      <c r="X1452"/>
      <c r="Y1452"/>
      <c r="Z1452" s="18"/>
      <c r="AA1452" s="18"/>
      <c r="AB1452" s="98"/>
      <c r="AC1452" s="18" t="s">
        <v>5652</v>
      </c>
      <c r="AD1452" s="18" t="s">
        <v>263</v>
      </c>
      <c r="AE1452" s="18" t="s">
        <v>263</v>
      </c>
      <c r="AF1452" s="98" t="s">
        <v>263</v>
      </c>
      <c r="AG1452" s="98" t="s">
        <v>11136</v>
      </c>
      <c r="AH1452" s="98"/>
      <c r="AI1452" s="18"/>
      <c r="AJ1452" s="98">
        <v>5</v>
      </c>
      <c r="AK1452" s="18" t="s">
        <v>95</v>
      </c>
      <c r="AL1452" s="18"/>
      <c r="AM1452" s="33"/>
      <c r="AN1452" s="32" t="s">
        <v>133</v>
      </c>
      <c r="AO1452" s="18" t="s">
        <v>134</v>
      </c>
      <c r="AP1452" s="33" t="s">
        <v>160</v>
      </c>
      <c r="AQ1452">
        <v>21104.267314699999</v>
      </c>
      <c r="AR1452" t="s">
        <v>13651</v>
      </c>
      <c r="AS1452" t="s">
        <v>11225</v>
      </c>
      <c r="AT1452" t="s">
        <v>13652</v>
      </c>
      <c r="AU1452">
        <v>53.057099999999998</v>
      </c>
      <c r="AV1452" s="98">
        <v>0.92602089390666675</v>
      </c>
      <c r="AW1452">
        <v>304.13049999999998</v>
      </c>
      <c r="AX1452" s="98">
        <v>5.3080774764222225</v>
      </c>
      <c r="AY1452">
        <v>1.728E-4</v>
      </c>
      <c r="AZ1452">
        <v>94.016000000000005</v>
      </c>
      <c r="BA1452" s="98">
        <v>1.6408884081777779</v>
      </c>
      <c r="BB1452">
        <v>266.10270000000003</v>
      </c>
      <c r="BC1452" s="98">
        <v>4.6443672972133339</v>
      </c>
      <c r="BD1452">
        <v>15.06393016</v>
      </c>
      <c r="BE1452" s="96">
        <f t="shared" si="184"/>
        <v>6925.3709234968028</v>
      </c>
      <c r="BF1452" s="96">
        <f t="shared" si="185"/>
        <v>555.56762759238336</v>
      </c>
      <c r="BG1452" s="96">
        <f t="shared" si="186"/>
        <v>553.17421940122313</v>
      </c>
      <c r="BH1452">
        <v>6931.7435115636872</v>
      </c>
      <c r="BI1452">
        <v>1.296564843995922E-3</v>
      </c>
      <c r="BJ1452">
        <v>0.92635188767008003</v>
      </c>
      <c r="BK1452">
        <v>5.3080785814184859</v>
      </c>
      <c r="BL1452">
        <v>0.92553331966489438</v>
      </c>
      <c r="BM1452">
        <v>5.3597233575394467</v>
      </c>
      <c r="BN1452">
        <v>0.92602130246222802</v>
      </c>
      <c r="BO1452">
        <v>5.3080785829837751</v>
      </c>
      <c r="BP1452">
        <v>1.1172987507863301E-3</v>
      </c>
      <c r="BQ1452">
        <v>0.92553331966489438</v>
      </c>
      <c r="BR1452">
        <v>6925.6514034426882</v>
      </c>
      <c r="BS1452" s="96">
        <v>562.38942510413654</v>
      </c>
      <c r="BT1452" s="96">
        <v>546.91338178123988</v>
      </c>
      <c r="BU1452">
        <v>5.3597233575394467</v>
      </c>
      <c r="BV1452" s="65" t="str">
        <f t="shared" si="191"/>
        <v>Starlink</v>
      </c>
      <c r="BW1452" s="32" t="s">
        <v>192</v>
      </c>
      <c r="BX1452" s="18">
        <v>3.3</v>
      </c>
      <c r="BY1452" s="21">
        <v>0.2</v>
      </c>
      <c r="BZ1452" s="18">
        <v>9</v>
      </c>
      <c r="CA1452" s="98">
        <v>25.52</v>
      </c>
      <c r="CB1452" s="98">
        <v>1.1950000000000001</v>
      </c>
      <c r="CC1452" s="98">
        <v>14.9102735294118</v>
      </c>
      <c r="CD1452" s="18">
        <v>0.2</v>
      </c>
      <c r="CE1452" s="18">
        <v>2.8</v>
      </c>
      <c r="CF1452" s="33">
        <v>9</v>
      </c>
      <c r="CG1452" s="32">
        <v>260</v>
      </c>
      <c r="CH1452" s="18">
        <v>260</v>
      </c>
      <c r="CI1452" s="18">
        <v>220</v>
      </c>
      <c r="CJ1452" s="98">
        <f>Population!$CG1452-Population!$CI1452</f>
        <v>40</v>
      </c>
      <c r="CK1452" s="120">
        <f>_xlfn.DAYS(Entries!$AY$2,Population!H1452)</f>
        <v>514</v>
      </c>
      <c r="CL1452" s="120">
        <f t="shared" si="192"/>
        <v>1825</v>
      </c>
      <c r="CM1452" s="122">
        <f>Entries!$AY$5</f>
        <v>0.15</v>
      </c>
      <c r="CN1452" s="122">
        <f t="shared" si="187"/>
        <v>0.15384615384615385</v>
      </c>
      <c r="CO1452" s="121">
        <f t="shared" si="193"/>
        <v>0.76060273972602743</v>
      </c>
      <c r="CP1452" s="32" t="s">
        <v>5654</v>
      </c>
      <c r="CQ1452" s="98">
        <v>4</v>
      </c>
      <c r="CR1452" s="18" t="s">
        <v>95</v>
      </c>
      <c r="CS1452" s="18"/>
      <c r="CT1452" s="33"/>
      <c r="CU1452" s="32" t="s">
        <v>5655</v>
      </c>
      <c r="CV1452" s="18" t="s">
        <v>5651</v>
      </c>
      <c r="CW1452" s="18" t="s">
        <v>157</v>
      </c>
      <c r="CX1452" s="18" t="s">
        <v>5652</v>
      </c>
      <c r="CY1452" s="18" t="s">
        <v>107</v>
      </c>
      <c r="CZ1452" s="18" t="s">
        <v>755</v>
      </c>
      <c r="DA1452" s="33"/>
      <c r="DB1452" s="17" t="s">
        <v>15463</v>
      </c>
      <c r="DC1452" s="17" t="s">
        <v>15500</v>
      </c>
      <c r="DD1452" s="17">
        <v>1</v>
      </c>
      <c r="DE1452" s="17" t="s">
        <v>15500</v>
      </c>
      <c r="DF1452" s="17" t="s">
        <v>15500</v>
      </c>
      <c r="DG1452" s="23" t="s">
        <v>11174</v>
      </c>
      <c r="DH1452" s="145"/>
    </row>
    <row r="1453" spans="1:112" s="17" customFormat="1" x14ac:dyDescent="0.25">
      <c r="A1453" s="30" t="s">
        <v>5659</v>
      </c>
      <c r="B1453" s="15">
        <v>1</v>
      </c>
      <c r="C1453" s="152" t="s">
        <v>11188</v>
      </c>
      <c r="D1453" s="15" t="s">
        <v>5649</v>
      </c>
      <c r="E1453" s="15">
        <v>44715</v>
      </c>
      <c r="F1453" s="15" t="s">
        <v>5660</v>
      </c>
      <c r="G1453" s="31">
        <v>61691</v>
      </c>
      <c r="H1453" s="43">
        <v>43780</v>
      </c>
      <c r="I1453" s="96" t="s">
        <v>221</v>
      </c>
      <c r="J1453" s="96"/>
      <c r="K1453" s="96"/>
      <c r="L1453" s="15" t="s">
        <v>285</v>
      </c>
      <c r="M1453" s="124" t="s">
        <v>156</v>
      </c>
      <c r="N1453" s="15" t="s">
        <v>156</v>
      </c>
      <c r="O1453" s="124" t="s">
        <v>157</v>
      </c>
      <c r="P1453" s="96" t="str">
        <f>VLOOKUP(N1453,Entries!J:K,2,FALSE)</f>
        <v>UNITED STATES OF AMERICA</v>
      </c>
      <c r="Q1453" s="123" t="s">
        <v>5651</v>
      </c>
      <c r="R1453" s="30" t="s">
        <v>5651</v>
      </c>
      <c r="S1453" s="15" t="s">
        <v>156</v>
      </c>
      <c r="T1453" s="124" t="s">
        <v>157</v>
      </c>
      <c r="U1453" s="125" t="s">
        <v>159</v>
      </c>
      <c r="V1453" s="31" t="s">
        <v>159</v>
      </c>
      <c r="W1453" s="64">
        <f>IF(VLOOKUP(R1453,Entries!N:P,3,FALSE)=V1453,1,VLOOKUP(R1453,Entries!N:P,3,FALSE))</f>
        <v>1</v>
      </c>
      <c r="X1453" s="124"/>
      <c r="Y1453" s="124"/>
      <c r="Z1453" s="15"/>
      <c r="AA1453" s="15"/>
      <c r="AB1453" s="96"/>
      <c r="AC1453" s="15" t="s">
        <v>5652</v>
      </c>
      <c r="AD1453" s="15" t="s">
        <v>263</v>
      </c>
      <c r="AE1453" s="15" t="s">
        <v>263</v>
      </c>
      <c r="AF1453" s="96" t="s">
        <v>263</v>
      </c>
      <c r="AG1453" s="96" t="s">
        <v>11136</v>
      </c>
      <c r="AH1453" s="96"/>
      <c r="AI1453" s="15"/>
      <c r="AJ1453" s="96">
        <v>5</v>
      </c>
      <c r="AK1453" s="15" t="s">
        <v>95</v>
      </c>
      <c r="AL1453" s="15"/>
      <c r="AM1453" s="31"/>
      <c r="AN1453" s="30" t="s">
        <v>133</v>
      </c>
      <c r="AO1453" s="15" t="s">
        <v>134</v>
      </c>
      <c r="AP1453" s="31" t="s">
        <v>160</v>
      </c>
      <c r="AQ1453">
        <v>21103.99086975</v>
      </c>
      <c r="AR1453" t="s">
        <v>13653</v>
      </c>
      <c r="AS1453" t="s">
        <v>11225</v>
      </c>
      <c r="AT1453" t="s">
        <v>13654</v>
      </c>
      <c r="AU1453">
        <v>53.056699999999999</v>
      </c>
      <c r="AV1453" s="96">
        <v>0.9260139125911111</v>
      </c>
      <c r="AW1453">
        <v>305.37689999999998</v>
      </c>
      <c r="AX1453" s="96">
        <v>5.3298312556933336</v>
      </c>
      <c r="AY1453">
        <v>2.251E-4</v>
      </c>
      <c r="AZ1453">
        <v>88.328199999999995</v>
      </c>
      <c r="BA1453" s="96">
        <v>1.5416175916355555</v>
      </c>
      <c r="BB1453">
        <v>271.79640000000001</v>
      </c>
      <c r="BC1453" s="96">
        <v>4.7437410881600011</v>
      </c>
      <c r="BD1453">
        <v>15.064038460000001</v>
      </c>
      <c r="BE1453" s="96">
        <f t="shared" si="184"/>
        <v>6925.337731044383</v>
      </c>
      <c r="BF1453" s="96">
        <f t="shared" si="185"/>
        <v>555.89662456764108</v>
      </c>
      <c r="BG1453" s="96">
        <f t="shared" si="186"/>
        <v>552.77883752112484</v>
      </c>
      <c r="BH1453">
        <v>6931.7105029768027</v>
      </c>
      <c r="BI1453">
        <v>1.349970174470285E-3</v>
      </c>
      <c r="BJ1453">
        <v>0.92634491092596938</v>
      </c>
      <c r="BK1453">
        <v>5.3298323633759663</v>
      </c>
      <c r="BL1453">
        <v>0.93792870325563271</v>
      </c>
      <c r="BM1453">
        <v>5.3474309606385342</v>
      </c>
      <c r="BN1453">
        <v>0.92601432114012605</v>
      </c>
      <c r="BO1453">
        <v>5.3298323669353591</v>
      </c>
      <c r="BP1453">
        <v>1.165961721327706E-3</v>
      </c>
      <c r="BQ1453">
        <v>0.93792870325563271</v>
      </c>
      <c r="BR1453">
        <v>6925.6182759987623</v>
      </c>
      <c r="BS1453" s="96">
        <v>562.69328180510456</v>
      </c>
      <c r="BT1453" s="96">
        <v>546.5432701924201</v>
      </c>
      <c r="BU1453">
        <v>5.3474309606385342</v>
      </c>
      <c r="BV1453" s="60" t="str">
        <f t="shared" si="191"/>
        <v>Starlink</v>
      </c>
      <c r="BW1453" s="30" t="s">
        <v>192</v>
      </c>
      <c r="BX1453" s="15">
        <v>3.3</v>
      </c>
      <c r="BY1453" s="16">
        <v>0.2</v>
      </c>
      <c r="BZ1453" s="15">
        <v>9</v>
      </c>
      <c r="CA1453" s="96">
        <v>25.52</v>
      </c>
      <c r="CB1453" s="96">
        <v>1.1950000000000001</v>
      </c>
      <c r="CC1453" s="96">
        <v>14.9102735294118</v>
      </c>
      <c r="CD1453" s="15">
        <v>0.2</v>
      </c>
      <c r="CE1453" s="15">
        <v>2.8</v>
      </c>
      <c r="CF1453" s="31">
        <v>9</v>
      </c>
      <c r="CG1453" s="30">
        <v>260</v>
      </c>
      <c r="CH1453" s="15">
        <v>260</v>
      </c>
      <c r="CI1453" s="15">
        <v>220</v>
      </c>
      <c r="CJ1453" s="96">
        <f>Population!$CG1453-Population!$CI1453</f>
        <v>40</v>
      </c>
      <c r="CK1453" s="118">
        <f>_xlfn.DAYS(Entries!$AY$2,Population!H1453)</f>
        <v>514</v>
      </c>
      <c r="CL1453" s="118">
        <f t="shared" si="192"/>
        <v>1825</v>
      </c>
      <c r="CM1453" s="117">
        <f>Entries!$AY$5</f>
        <v>0.15</v>
      </c>
      <c r="CN1453" s="117">
        <f t="shared" si="187"/>
        <v>0.15384615384615385</v>
      </c>
      <c r="CO1453" s="119">
        <f t="shared" si="193"/>
        <v>0.76060273972602743</v>
      </c>
      <c r="CP1453" s="30" t="s">
        <v>5654</v>
      </c>
      <c r="CQ1453" s="96">
        <v>4</v>
      </c>
      <c r="CR1453" s="15" t="s">
        <v>95</v>
      </c>
      <c r="CS1453" s="15"/>
      <c r="CT1453" s="31"/>
      <c r="CU1453" s="30" t="s">
        <v>5655</v>
      </c>
      <c r="CV1453" s="15" t="s">
        <v>5651</v>
      </c>
      <c r="CW1453" s="15" t="s">
        <v>157</v>
      </c>
      <c r="CX1453" s="15" t="s">
        <v>5652</v>
      </c>
      <c r="CY1453" s="15" t="s">
        <v>107</v>
      </c>
      <c r="CZ1453" s="15" t="s">
        <v>755</v>
      </c>
      <c r="DA1453" s="31"/>
      <c r="DB1453" s="17" t="s">
        <v>15463</v>
      </c>
      <c r="DC1453" s="17" t="s">
        <v>15500</v>
      </c>
      <c r="DD1453" s="17">
        <v>1</v>
      </c>
      <c r="DE1453" s="17" t="s">
        <v>15500</v>
      </c>
      <c r="DF1453" s="17" t="s">
        <v>15500</v>
      </c>
      <c r="DG1453" s="23" t="s">
        <v>11174</v>
      </c>
      <c r="DH1453" s="145"/>
    </row>
    <row r="1454" spans="1:112" s="17" customFormat="1" x14ac:dyDescent="0.25">
      <c r="A1454" s="32" t="s">
        <v>5662</v>
      </c>
      <c r="B1454" s="18">
        <v>1</v>
      </c>
      <c r="C1454" s="149" t="s">
        <v>11188</v>
      </c>
      <c r="D1454" s="18" t="s">
        <v>5649</v>
      </c>
      <c r="E1454" s="18">
        <v>44716</v>
      </c>
      <c r="F1454" s="18" t="s">
        <v>5663</v>
      </c>
      <c r="G1454" s="33">
        <v>61692</v>
      </c>
      <c r="H1454" s="44">
        <v>43780</v>
      </c>
      <c r="I1454" s="98" t="s">
        <v>221</v>
      </c>
      <c r="J1454" s="98"/>
      <c r="K1454" s="98"/>
      <c r="L1454" s="18" t="s">
        <v>285</v>
      </c>
      <c r="M1454" t="s">
        <v>156</v>
      </c>
      <c r="N1454" s="18" t="s">
        <v>156</v>
      </c>
      <c r="O1454" t="s">
        <v>157</v>
      </c>
      <c r="P1454" s="64" t="str">
        <f>VLOOKUP(N1454,Entries!J:K,2,FALSE)</f>
        <v>UNITED STATES OF AMERICA</v>
      </c>
      <c r="Q1454" s="38" t="s">
        <v>5651</v>
      </c>
      <c r="R1454" s="32" t="s">
        <v>5651</v>
      </c>
      <c r="S1454" s="18" t="s">
        <v>156</v>
      </c>
      <c r="T1454" t="s">
        <v>157</v>
      </c>
      <c r="U1454" s="39" t="s">
        <v>159</v>
      </c>
      <c r="V1454" s="33" t="s">
        <v>159</v>
      </c>
      <c r="W1454" s="64">
        <f>IF(VLOOKUP(R1454,Entries!N:P,3,FALSE)=V1454,1,VLOOKUP(R1454,Entries!N:P,3,FALSE))</f>
        <v>1</v>
      </c>
      <c r="X1454"/>
      <c r="Y1454"/>
      <c r="Z1454" s="18"/>
      <c r="AA1454" s="18"/>
      <c r="AB1454" s="98"/>
      <c r="AC1454" s="18" t="s">
        <v>5652</v>
      </c>
      <c r="AD1454" s="18" t="s">
        <v>263</v>
      </c>
      <c r="AE1454" s="18" t="s">
        <v>263</v>
      </c>
      <c r="AF1454" s="98" t="s">
        <v>263</v>
      </c>
      <c r="AG1454" s="98" t="s">
        <v>11136</v>
      </c>
      <c r="AH1454" s="98"/>
      <c r="AI1454" s="18"/>
      <c r="AJ1454" s="98">
        <v>5</v>
      </c>
      <c r="AK1454" s="18" t="s">
        <v>95</v>
      </c>
      <c r="AL1454" s="18"/>
      <c r="AM1454" s="33"/>
      <c r="AN1454" s="32" t="s">
        <v>133</v>
      </c>
      <c r="AO1454" s="18" t="s">
        <v>134</v>
      </c>
      <c r="AP1454" s="33" t="s">
        <v>160</v>
      </c>
      <c r="AQ1454">
        <v>21104.50359004</v>
      </c>
      <c r="AR1454" t="s">
        <v>13655</v>
      </c>
      <c r="AS1454" t="s">
        <v>11225</v>
      </c>
      <c r="AT1454" t="s">
        <v>13656</v>
      </c>
      <c r="AU1454">
        <v>53.000900000000001</v>
      </c>
      <c r="AV1454" s="98">
        <v>0.92504001907111122</v>
      </c>
      <c r="AW1454">
        <v>303.07749999999999</v>
      </c>
      <c r="AX1454" s="98">
        <v>5.2896991632222221</v>
      </c>
      <c r="AY1454">
        <v>2.1320000000000001E-4</v>
      </c>
      <c r="AZ1454">
        <v>95.844099999999997</v>
      </c>
      <c r="BA1454" s="98">
        <v>1.6727947655955555</v>
      </c>
      <c r="BB1454">
        <v>264.279</v>
      </c>
      <c r="BC1454" s="98">
        <v>4.6125377342666667</v>
      </c>
      <c r="BD1454">
        <v>15.05586939</v>
      </c>
      <c r="BE1454" s="96">
        <f t="shared" si="184"/>
        <v>6927.8425550207076</v>
      </c>
      <c r="BF1454" s="96">
        <f t="shared" si="185"/>
        <v>558.31957105343736</v>
      </c>
      <c r="BG1454" s="96">
        <f t="shared" si="186"/>
        <v>555.36553898797683</v>
      </c>
      <c r="BH1454">
        <v>6934.2127832696697</v>
      </c>
      <c r="BI1454">
        <v>1.3223107768777929E-3</v>
      </c>
      <c r="BJ1454">
        <v>0.92537096256215801</v>
      </c>
      <c r="BK1454">
        <v>5.2897002637509276</v>
      </c>
      <c r="BL1454">
        <v>0.94880096578336048</v>
      </c>
      <c r="BM1454">
        <v>5.3365324753346366</v>
      </c>
      <c r="BN1454">
        <v>0.9250404283110143</v>
      </c>
      <c r="BO1454">
        <v>5.2897002660583921</v>
      </c>
      <c r="BP1454">
        <v>1.153160197627596E-3</v>
      </c>
      <c r="BQ1454">
        <v>0.94880096578336048</v>
      </c>
      <c r="BR1454">
        <v>6928.1319272769151</v>
      </c>
      <c r="BS1454" s="96">
        <v>565.12117325936379</v>
      </c>
      <c r="BT1454" s="96">
        <v>549.14268129446646</v>
      </c>
      <c r="BU1454">
        <v>5.3365324753346366</v>
      </c>
      <c r="BV1454" s="65" t="str">
        <f t="shared" si="191"/>
        <v>Starlink</v>
      </c>
      <c r="BW1454" s="32" t="s">
        <v>192</v>
      </c>
      <c r="BX1454" s="18">
        <v>3.3</v>
      </c>
      <c r="BY1454" s="21">
        <v>0.2</v>
      </c>
      <c r="BZ1454" s="18">
        <v>9</v>
      </c>
      <c r="CA1454" s="98">
        <v>25.52</v>
      </c>
      <c r="CB1454" s="98">
        <v>1.1950000000000001</v>
      </c>
      <c r="CC1454" s="98">
        <v>14.9102735294118</v>
      </c>
      <c r="CD1454" s="18">
        <v>0.2</v>
      </c>
      <c r="CE1454" s="18">
        <v>2.8</v>
      </c>
      <c r="CF1454" s="33">
        <v>9</v>
      </c>
      <c r="CG1454" s="32">
        <v>260</v>
      </c>
      <c r="CH1454" s="18">
        <v>260</v>
      </c>
      <c r="CI1454" s="18">
        <v>220</v>
      </c>
      <c r="CJ1454" s="98">
        <f>Population!$CG1454-Population!$CI1454</f>
        <v>40</v>
      </c>
      <c r="CK1454" s="120">
        <f>_xlfn.DAYS(Entries!$AY$2,Population!H1454)</f>
        <v>514</v>
      </c>
      <c r="CL1454" s="120">
        <f t="shared" si="192"/>
        <v>1825</v>
      </c>
      <c r="CM1454" s="122">
        <f>Entries!$AY$5</f>
        <v>0.15</v>
      </c>
      <c r="CN1454" s="122">
        <f t="shared" si="187"/>
        <v>0.15384615384615385</v>
      </c>
      <c r="CO1454" s="121">
        <f t="shared" si="193"/>
        <v>0.76060273972602743</v>
      </c>
      <c r="CP1454" s="32" t="s">
        <v>5654</v>
      </c>
      <c r="CQ1454" s="98">
        <v>4</v>
      </c>
      <c r="CR1454" s="18" t="s">
        <v>95</v>
      </c>
      <c r="CS1454" s="18"/>
      <c r="CT1454" s="33"/>
      <c r="CU1454" s="32" t="s">
        <v>5655</v>
      </c>
      <c r="CV1454" s="18" t="s">
        <v>5651</v>
      </c>
      <c r="CW1454" s="18" t="s">
        <v>157</v>
      </c>
      <c r="CX1454" s="18" t="s">
        <v>5652</v>
      </c>
      <c r="CY1454" s="18" t="s">
        <v>107</v>
      </c>
      <c r="CZ1454" s="18" t="s">
        <v>755</v>
      </c>
      <c r="DA1454" s="33"/>
      <c r="DB1454" s="17" t="s">
        <v>15463</v>
      </c>
      <c r="DC1454" s="17" t="s">
        <v>15500</v>
      </c>
      <c r="DD1454" s="17">
        <v>1</v>
      </c>
      <c r="DE1454" s="17" t="s">
        <v>15500</v>
      </c>
      <c r="DF1454" s="17" t="s">
        <v>15500</v>
      </c>
      <c r="DG1454" s="23" t="s">
        <v>11174</v>
      </c>
      <c r="DH1454" s="145"/>
    </row>
    <row r="1455" spans="1:112" s="17" customFormat="1" x14ac:dyDescent="0.25">
      <c r="A1455" s="30" t="s">
        <v>5665</v>
      </c>
      <c r="B1455" s="15">
        <v>1</v>
      </c>
      <c r="C1455" s="152" t="s">
        <v>11188</v>
      </c>
      <c r="D1455" s="15" t="s">
        <v>5649</v>
      </c>
      <c r="E1455" s="15">
        <v>44717</v>
      </c>
      <c r="F1455" s="15" t="s">
        <v>5666</v>
      </c>
      <c r="G1455" s="31">
        <v>61693</v>
      </c>
      <c r="H1455" s="43">
        <v>43780</v>
      </c>
      <c r="I1455" s="96" t="s">
        <v>221</v>
      </c>
      <c r="J1455" s="96"/>
      <c r="K1455" s="96"/>
      <c r="L1455" s="15" t="s">
        <v>285</v>
      </c>
      <c r="M1455" s="124" t="s">
        <v>156</v>
      </c>
      <c r="N1455" s="15" t="s">
        <v>156</v>
      </c>
      <c r="O1455" s="124" t="s">
        <v>157</v>
      </c>
      <c r="P1455" s="96" t="str">
        <f>VLOOKUP(N1455,Entries!J:K,2,FALSE)</f>
        <v>UNITED STATES OF AMERICA</v>
      </c>
      <c r="Q1455" s="123" t="s">
        <v>5651</v>
      </c>
      <c r="R1455" s="30" t="s">
        <v>5651</v>
      </c>
      <c r="S1455" s="15" t="s">
        <v>156</v>
      </c>
      <c r="T1455" s="124" t="s">
        <v>157</v>
      </c>
      <c r="U1455" s="125" t="s">
        <v>159</v>
      </c>
      <c r="V1455" s="31" t="s">
        <v>159</v>
      </c>
      <c r="W1455" s="64">
        <f>IF(VLOOKUP(R1455,Entries!N:P,3,FALSE)=V1455,1,VLOOKUP(R1455,Entries!N:P,3,FALSE))</f>
        <v>1</v>
      </c>
      <c r="X1455" s="124"/>
      <c r="Y1455" s="124"/>
      <c r="Z1455" s="15"/>
      <c r="AA1455" s="15"/>
      <c r="AB1455" s="96"/>
      <c r="AC1455" s="15" t="s">
        <v>5652</v>
      </c>
      <c r="AD1455" s="15" t="s">
        <v>263</v>
      </c>
      <c r="AE1455" s="15" t="s">
        <v>263</v>
      </c>
      <c r="AF1455" s="96" t="s">
        <v>263</v>
      </c>
      <c r="AG1455" s="96" t="s">
        <v>11136</v>
      </c>
      <c r="AH1455" s="96"/>
      <c r="AI1455" s="15"/>
      <c r="AJ1455" s="96">
        <v>5</v>
      </c>
      <c r="AK1455" s="15" t="s">
        <v>95</v>
      </c>
      <c r="AL1455" s="15"/>
      <c r="AM1455" s="31"/>
      <c r="AN1455" s="30" t="s">
        <v>133</v>
      </c>
      <c r="AO1455" s="15" t="s">
        <v>134</v>
      </c>
      <c r="AP1455" s="31" t="s">
        <v>160</v>
      </c>
      <c r="AQ1455">
        <v>21104.339196209999</v>
      </c>
      <c r="AR1455" t="s">
        <v>11381</v>
      </c>
      <c r="AS1455" t="s">
        <v>11225</v>
      </c>
      <c r="AT1455" t="s">
        <v>13657</v>
      </c>
      <c r="AU1455">
        <v>53.056399999999996</v>
      </c>
      <c r="AV1455" s="96">
        <v>0.92600867660444441</v>
      </c>
      <c r="AW1455">
        <v>323.81970000000001</v>
      </c>
      <c r="AX1455" s="96">
        <v>5.6517187720133339</v>
      </c>
      <c r="AY1455">
        <v>1.6440000000000001E-4</v>
      </c>
      <c r="AZ1455">
        <v>99.678899999999999</v>
      </c>
      <c r="BA1455" s="96">
        <v>1.7397246378266666</v>
      </c>
      <c r="BB1455">
        <v>260.43849999999998</v>
      </c>
      <c r="BC1455" s="96">
        <v>4.5455083782888881</v>
      </c>
      <c r="BD1455">
        <v>15.06389126</v>
      </c>
      <c r="BE1455" s="96">
        <f t="shared" si="184"/>
        <v>6925.3828459059714</v>
      </c>
      <c r="BF1455" s="96">
        <f t="shared" si="185"/>
        <v>555.52137884583863</v>
      </c>
      <c r="BG1455" s="96">
        <f t="shared" si="186"/>
        <v>553.2443129661051</v>
      </c>
      <c r="BH1455">
        <v>6931.7552959705299</v>
      </c>
      <c r="BI1455">
        <v>1.278982583534532E-3</v>
      </c>
      <c r="BJ1455">
        <v>0.92633967153715779</v>
      </c>
      <c r="BK1455">
        <v>5.6517199467741301</v>
      </c>
      <c r="BL1455">
        <v>0.93037799869598137</v>
      </c>
      <c r="BM1455">
        <v>5.3548559654890671</v>
      </c>
      <c r="BN1455">
        <v>0.92600908516855274</v>
      </c>
      <c r="BO1455">
        <v>5.6517199500426791</v>
      </c>
      <c r="BP1455">
        <v>1.108071812778066E-3</v>
      </c>
      <c r="BQ1455">
        <v>0.93037799869598137</v>
      </c>
      <c r="BR1455">
        <v>6925.6634374018686</v>
      </c>
      <c r="BS1455" s="96">
        <v>562.3375698416412</v>
      </c>
      <c r="BT1455" s="96">
        <v>546.98930496209596</v>
      </c>
      <c r="BU1455">
        <v>5.3548559654890671</v>
      </c>
      <c r="BV1455" s="60" t="str">
        <f t="shared" si="191"/>
        <v>Starlink</v>
      </c>
      <c r="BW1455" s="30" t="s">
        <v>192</v>
      </c>
      <c r="BX1455" s="15">
        <v>3.3</v>
      </c>
      <c r="BY1455" s="16">
        <v>0.2</v>
      </c>
      <c r="BZ1455" s="15">
        <v>9</v>
      </c>
      <c r="CA1455" s="96">
        <v>25.52</v>
      </c>
      <c r="CB1455" s="96">
        <v>1.1950000000000001</v>
      </c>
      <c r="CC1455" s="96">
        <v>14.9102735294118</v>
      </c>
      <c r="CD1455" s="15">
        <v>0.2</v>
      </c>
      <c r="CE1455" s="15">
        <v>2.8</v>
      </c>
      <c r="CF1455" s="31">
        <v>9</v>
      </c>
      <c r="CG1455" s="30">
        <v>260</v>
      </c>
      <c r="CH1455" s="15">
        <v>260</v>
      </c>
      <c r="CI1455" s="15">
        <v>220</v>
      </c>
      <c r="CJ1455" s="96">
        <f>Population!$CG1455-Population!$CI1455</f>
        <v>40</v>
      </c>
      <c r="CK1455" s="118">
        <f>_xlfn.DAYS(Entries!$AY$2,Population!H1455)</f>
        <v>514</v>
      </c>
      <c r="CL1455" s="118">
        <f t="shared" si="192"/>
        <v>1825</v>
      </c>
      <c r="CM1455" s="117">
        <f>Entries!$AY$5</f>
        <v>0.15</v>
      </c>
      <c r="CN1455" s="117">
        <f t="shared" si="187"/>
        <v>0.15384615384615385</v>
      </c>
      <c r="CO1455" s="119">
        <f t="shared" si="193"/>
        <v>0.76060273972602743</v>
      </c>
      <c r="CP1455" s="30" t="s">
        <v>5654</v>
      </c>
      <c r="CQ1455" s="96">
        <v>4</v>
      </c>
      <c r="CR1455" s="15" t="s">
        <v>95</v>
      </c>
      <c r="CS1455" s="15"/>
      <c r="CT1455" s="31"/>
      <c r="CU1455" s="30" t="s">
        <v>5655</v>
      </c>
      <c r="CV1455" s="15" t="s">
        <v>5651</v>
      </c>
      <c r="CW1455" s="15" t="s">
        <v>157</v>
      </c>
      <c r="CX1455" s="15" t="s">
        <v>5652</v>
      </c>
      <c r="CY1455" s="15" t="s">
        <v>107</v>
      </c>
      <c r="CZ1455" s="15" t="s">
        <v>755</v>
      </c>
      <c r="DA1455" s="31"/>
      <c r="DB1455" s="17" t="s">
        <v>15463</v>
      </c>
      <c r="DC1455" s="17" t="s">
        <v>15500</v>
      </c>
      <c r="DD1455" s="17">
        <v>1</v>
      </c>
      <c r="DE1455" s="17" t="s">
        <v>15500</v>
      </c>
      <c r="DF1455" s="17" t="s">
        <v>15500</v>
      </c>
      <c r="DG1455" s="23" t="s">
        <v>11174</v>
      </c>
      <c r="DH1455" s="145"/>
    </row>
    <row r="1456" spans="1:112" s="17" customFormat="1" x14ac:dyDescent="0.25">
      <c r="A1456" s="32" t="s">
        <v>5668</v>
      </c>
      <c r="B1456" s="18">
        <v>1</v>
      </c>
      <c r="C1456" s="149" t="s">
        <v>11188</v>
      </c>
      <c r="D1456" s="18" t="s">
        <v>5649</v>
      </c>
      <c r="E1456" s="18">
        <v>44718</v>
      </c>
      <c r="F1456" s="18" t="s">
        <v>5669</v>
      </c>
      <c r="G1456" s="33">
        <v>61694</v>
      </c>
      <c r="H1456" s="44">
        <v>43780</v>
      </c>
      <c r="I1456" s="98" t="s">
        <v>221</v>
      </c>
      <c r="J1456" s="98"/>
      <c r="K1456" s="98"/>
      <c r="L1456" s="18" t="s">
        <v>285</v>
      </c>
      <c r="M1456" t="s">
        <v>156</v>
      </c>
      <c r="N1456" s="18" t="s">
        <v>156</v>
      </c>
      <c r="O1456" t="s">
        <v>157</v>
      </c>
      <c r="P1456" s="64" t="str">
        <f>VLOOKUP(N1456,Entries!J:K,2,FALSE)</f>
        <v>UNITED STATES OF AMERICA</v>
      </c>
      <c r="Q1456" s="38" t="s">
        <v>5651</v>
      </c>
      <c r="R1456" s="32" t="s">
        <v>5651</v>
      </c>
      <c r="S1456" s="18" t="s">
        <v>156</v>
      </c>
      <c r="T1456" t="s">
        <v>157</v>
      </c>
      <c r="U1456" s="39" t="s">
        <v>159</v>
      </c>
      <c r="V1456" s="33" t="s">
        <v>159</v>
      </c>
      <c r="W1456" s="64">
        <f>IF(VLOOKUP(R1456,Entries!N:P,3,FALSE)=V1456,1,VLOOKUP(R1456,Entries!N:P,3,FALSE))</f>
        <v>1</v>
      </c>
      <c r="X1456"/>
      <c r="Y1456"/>
      <c r="Z1456" s="18"/>
      <c r="AA1456" s="18"/>
      <c r="AB1456" s="98"/>
      <c r="AC1456" s="18" t="s">
        <v>5652</v>
      </c>
      <c r="AD1456" s="18" t="s">
        <v>263</v>
      </c>
      <c r="AE1456" s="18" t="s">
        <v>263</v>
      </c>
      <c r="AF1456" s="98" t="s">
        <v>263</v>
      </c>
      <c r="AG1456" s="98" t="s">
        <v>11136</v>
      </c>
      <c r="AH1456" s="98"/>
      <c r="AI1456" s="18"/>
      <c r="AJ1456" s="98">
        <v>5</v>
      </c>
      <c r="AK1456" s="18" t="s">
        <v>95</v>
      </c>
      <c r="AL1456" s="18"/>
      <c r="AM1456" s="33"/>
      <c r="AN1456" s="32" t="s">
        <v>133</v>
      </c>
      <c r="AO1456" s="18" t="s">
        <v>134</v>
      </c>
      <c r="AP1456" s="33" t="s">
        <v>160</v>
      </c>
      <c r="AQ1456">
        <v>21104.046184679999</v>
      </c>
      <c r="AR1456" t="s">
        <v>13658</v>
      </c>
      <c r="AS1456" t="s">
        <v>11225</v>
      </c>
      <c r="AT1456" t="s">
        <v>13659</v>
      </c>
      <c r="AU1456">
        <v>53.056699999999999</v>
      </c>
      <c r="AV1456" s="98">
        <v>0.9260139125911111</v>
      </c>
      <c r="AW1456">
        <v>305.12959999999998</v>
      </c>
      <c r="AX1456" s="98">
        <v>5.3255150573511107</v>
      </c>
      <c r="AY1456">
        <v>1.838E-4</v>
      </c>
      <c r="AZ1456">
        <v>90.318299999999994</v>
      </c>
      <c r="BA1456" s="98">
        <v>1.5763513818533335</v>
      </c>
      <c r="BB1456">
        <v>269.80169999999998</v>
      </c>
      <c r="BC1456" s="98">
        <v>4.7089270128133336</v>
      </c>
      <c r="BD1456">
        <v>15.063837100000001</v>
      </c>
      <c r="BE1456" s="96">
        <f t="shared" si="184"/>
        <v>6925.3994454176709</v>
      </c>
      <c r="BF1456" s="96">
        <f t="shared" si="185"/>
        <v>555.67233383573875</v>
      </c>
      <c r="BG1456" s="96">
        <f t="shared" si="186"/>
        <v>553.12655699960305</v>
      </c>
      <c r="BH1456">
        <v>6931.7720977638146</v>
      </c>
      <c r="BI1456">
        <v>1.312354428077353E-3</v>
      </c>
      <c r="BJ1456">
        <v>0.92634490497238597</v>
      </c>
      <c r="BK1456">
        <v>5.3255161658904626</v>
      </c>
      <c r="BL1456">
        <v>0.92401861814866948</v>
      </c>
      <c r="BM1456">
        <v>5.3612607626791409</v>
      </c>
      <c r="BN1456">
        <v>0.92601432115266724</v>
      </c>
      <c r="BO1456">
        <v>5.3255161676330118</v>
      </c>
      <c r="BP1456">
        <v>1.127769859844599E-3</v>
      </c>
      <c r="BQ1456">
        <v>0.92401861814866948</v>
      </c>
      <c r="BR1456">
        <v>6925.6799882217956</v>
      </c>
      <c r="BS1456" s="96">
        <v>562.49056137144089</v>
      </c>
      <c r="BT1456" s="96">
        <v>546.86941507215033</v>
      </c>
      <c r="BU1456">
        <v>5.3612607626791409</v>
      </c>
      <c r="BV1456" s="65" t="str">
        <f t="shared" si="191"/>
        <v>Starlink</v>
      </c>
      <c r="BW1456" s="32" t="s">
        <v>192</v>
      </c>
      <c r="BX1456" s="18">
        <v>3.3</v>
      </c>
      <c r="BY1456" s="21">
        <v>0.2</v>
      </c>
      <c r="BZ1456" s="18">
        <v>9</v>
      </c>
      <c r="CA1456" s="98">
        <v>25.52</v>
      </c>
      <c r="CB1456" s="98">
        <v>1.1950000000000001</v>
      </c>
      <c r="CC1456" s="98">
        <v>14.9102735294118</v>
      </c>
      <c r="CD1456" s="18">
        <v>0.2</v>
      </c>
      <c r="CE1456" s="18">
        <v>2.8</v>
      </c>
      <c r="CF1456" s="33">
        <v>9</v>
      </c>
      <c r="CG1456" s="32">
        <v>260</v>
      </c>
      <c r="CH1456" s="18">
        <v>260</v>
      </c>
      <c r="CI1456" s="18">
        <v>220</v>
      </c>
      <c r="CJ1456" s="98">
        <f>Population!$CG1456-Population!$CI1456</f>
        <v>40</v>
      </c>
      <c r="CK1456" s="120">
        <f>_xlfn.DAYS(Entries!$AY$2,Population!H1456)</f>
        <v>514</v>
      </c>
      <c r="CL1456" s="120">
        <f t="shared" si="192"/>
        <v>1825</v>
      </c>
      <c r="CM1456" s="122">
        <f>Entries!$AY$5</f>
        <v>0.15</v>
      </c>
      <c r="CN1456" s="122">
        <f t="shared" si="187"/>
        <v>0.15384615384615385</v>
      </c>
      <c r="CO1456" s="121">
        <f t="shared" si="193"/>
        <v>0.76060273972602743</v>
      </c>
      <c r="CP1456" s="32" t="s">
        <v>5654</v>
      </c>
      <c r="CQ1456" s="98">
        <v>4</v>
      </c>
      <c r="CR1456" s="18" t="s">
        <v>95</v>
      </c>
      <c r="CS1456" s="18"/>
      <c r="CT1456" s="33"/>
      <c r="CU1456" s="32" t="s">
        <v>5655</v>
      </c>
      <c r="CV1456" s="18" t="s">
        <v>5651</v>
      </c>
      <c r="CW1456" s="18" t="s">
        <v>157</v>
      </c>
      <c r="CX1456" s="18" t="s">
        <v>5652</v>
      </c>
      <c r="CY1456" s="18" t="s">
        <v>107</v>
      </c>
      <c r="CZ1456" s="18" t="s">
        <v>755</v>
      </c>
      <c r="DA1456" s="33"/>
      <c r="DB1456" s="17" t="s">
        <v>15463</v>
      </c>
      <c r="DC1456" s="17" t="s">
        <v>15500</v>
      </c>
      <c r="DD1456" s="17">
        <v>1</v>
      </c>
      <c r="DE1456" s="17" t="s">
        <v>15500</v>
      </c>
      <c r="DF1456" s="17" t="s">
        <v>15500</v>
      </c>
      <c r="DG1456" s="23" t="s">
        <v>11174</v>
      </c>
      <c r="DH1456" s="145"/>
    </row>
    <row r="1457" spans="1:112" s="17" customFormat="1" x14ac:dyDescent="0.25">
      <c r="A1457" s="30" t="s">
        <v>5671</v>
      </c>
      <c r="B1457" s="15">
        <v>1</v>
      </c>
      <c r="C1457" s="152" t="s">
        <v>11188</v>
      </c>
      <c r="D1457" s="15" t="s">
        <v>5649</v>
      </c>
      <c r="E1457" s="15">
        <v>44719</v>
      </c>
      <c r="F1457" s="15" t="s">
        <v>5672</v>
      </c>
      <c r="G1457" s="31">
        <v>61695</v>
      </c>
      <c r="H1457" s="43">
        <v>43780</v>
      </c>
      <c r="I1457" s="96" t="s">
        <v>221</v>
      </c>
      <c r="J1457" s="96"/>
      <c r="K1457" s="96"/>
      <c r="L1457" s="15" t="s">
        <v>285</v>
      </c>
      <c r="M1457" s="124" t="s">
        <v>156</v>
      </c>
      <c r="N1457" s="15" t="s">
        <v>156</v>
      </c>
      <c r="O1457" s="124" t="s">
        <v>157</v>
      </c>
      <c r="P1457" s="96" t="str">
        <f>VLOOKUP(N1457,Entries!J:K,2,FALSE)</f>
        <v>UNITED STATES OF AMERICA</v>
      </c>
      <c r="Q1457" s="123" t="s">
        <v>5651</v>
      </c>
      <c r="R1457" s="30" t="s">
        <v>5651</v>
      </c>
      <c r="S1457" s="15" t="s">
        <v>156</v>
      </c>
      <c r="T1457" s="124" t="s">
        <v>157</v>
      </c>
      <c r="U1457" s="125" t="s">
        <v>159</v>
      </c>
      <c r="V1457" s="31" t="s">
        <v>159</v>
      </c>
      <c r="W1457" s="64">
        <f>IF(VLOOKUP(R1457,Entries!N:P,3,FALSE)=V1457,1,VLOOKUP(R1457,Entries!N:P,3,FALSE))</f>
        <v>1</v>
      </c>
      <c r="X1457" s="124"/>
      <c r="Y1457" s="124"/>
      <c r="Z1457" s="15"/>
      <c r="AA1457" s="15"/>
      <c r="AB1457" s="96"/>
      <c r="AC1457" s="15" t="s">
        <v>5652</v>
      </c>
      <c r="AD1457" s="15" t="s">
        <v>263</v>
      </c>
      <c r="AE1457" s="15" t="s">
        <v>263</v>
      </c>
      <c r="AF1457" s="96" t="s">
        <v>263</v>
      </c>
      <c r="AG1457" s="96" t="s">
        <v>11136</v>
      </c>
      <c r="AH1457" s="96"/>
      <c r="AI1457" s="15"/>
      <c r="AJ1457" s="96">
        <v>5</v>
      </c>
      <c r="AK1457" s="15" t="s">
        <v>95</v>
      </c>
      <c r="AL1457" s="15"/>
      <c r="AM1457" s="31"/>
      <c r="AN1457" s="30" t="s">
        <v>133</v>
      </c>
      <c r="AO1457" s="15" t="s">
        <v>134</v>
      </c>
      <c r="AP1457" s="31" t="s">
        <v>160</v>
      </c>
      <c r="AQ1457">
        <v>21103.987183820002</v>
      </c>
      <c r="AR1457" t="s">
        <v>13660</v>
      </c>
      <c r="AS1457" t="s">
        <v>11225</v>
      </c>
      <c r="AT1457" t="s">
        <v>13661</v>
      </c>
      <c r="AU1457">
        <v>53.057400000000001</v>
      </c>
      <c r="AV1457" s="96">
        <v>0.92602612989333344</v>
      </c>
      <c r="AW1457">
        <v>305.39499999999998</v>
      </c>
      <c r="AX1457" s="96">
        <v>5.3301471602222223</v>
      </c>
      <c r="AY1457">
        <v>1.7699999999999999E-4</v>
      </c>
      <c r="AZ1457">
        <v>91.590299999999999</v>
      </c>
      <c r="BA1457" s="96">
        <v>1.59855196532</v>
      </c>
      <c r="BB1457">
        <v>268.52879999999999</v>
      </c>
      <c r="BC1457" s="96">
        <v>4.6867107213866666</v>
      </c>
      <c r="BD1457">
        <v>15.064021589999999</v>
      </c>
      <c r="BE1457" s="96">
        <f t="shared" si="184"/>
        <v>6925.3429014399462</v>
      </c>
      <c r="BF1457" s="96">
        <f t="shared" si="185"/>
        <v>555.56868713350195</v>
      </c>
      <c r="BG1457" s="96">
        <f t="shared" si="186"/>
        <v>553.11711574639139</v>
      </c>
      <c r="BH1457">
        <v>6931.7155740078188</v>
      </c>
      <c r="BI1457">
        <v>1.304539328663703E-3</v>
      </c>
      <c r="BJ1457">
        <v>0.92635712534461945</v>
      </c>
      <c r="BK1457">
        <v>5.3301482680534296</v>
      </c>
      <c r="BL1457">
        <v>0.92323105439518471</v>
      </c>
      <c r="BM1457">
        <v>5.3620326126355753</v>
      </c>
      <c r="BN1457">
        <v>0.92602653845041638</v>
      </c>
      <c r="BO1457">
        <v>5.3301482713880031</v>
      </c>
      <c r="BP1457">
        <v>1.1214509231931181E-3</v>
      </c>
      <c r="BQ1457">
        <v>0.92323105439518471</v>
      </c>
      <c r="BR1457">
        <v>6925.6233345450182</v>
      </c>
      <c r="BS1457" s="96">
        <v>562.39008122723226</v>
      </c>
      <c r="BT1457" s="96">
        <v>546.85658786280419</v>
      </c>
      <c r="BU1457">
        <v>5.3620326126355753</v>
      </c>
      <c r="BV1457" s="60" t="str">
        <f t="shared" si="191"/>
        <v>Starlink</v>
      </c>
      <c r="BW1457" s="30" t="s">
        <v>192</v>
      </c>
      <c r="BX1457" s="15">
        <v>3.3</v>
      </c>
      <c r="BY1457" s="16">
        <v>0.2</v>
      </c>
      <c r="BZ1457" s="15">
        <v>9</v>
      </c>
      <c r="CA1457" s="15">
        <v>25.52</v>
      </c>
      <c r="CB1457" s="15">
        <v>1.1950000000000001</v>
      </c>
      <c r="CC1457" s="15">
        <v>14.9102735294118</v>
      </c>
      <c r="CD1457" s="15">
        <v>0.2</v>
      </c>
      <c r="CE1457" s="15">
        <v>2.8</v>
      </c>
      <c r="CF1457" s="31">
        <v>9</v>
      </c>
      <c r="CG1457" s="30">
        <v>260</v>
      </c>
      <c r="CH1457" s="15">
        <v>260</v>
      </c>
      <c r="CI1457" s="15">
        <v>220</v>
      </c>
      <c r="CJ1457" s="96">
        <f>Population!$CG1457-Population!$CI1457</f>
        <v>40</v>
      </c>
      <c r="CK1457" s="118">
        <f>_xlfn.DAYS(Entries!$AY$2,Population!H1457)</f>
        <v>514</v>
      </c>
      <c r="CL1457" s="118">
        <f t="shared" si="192"/>
        <v>1825</v>
      </c>
      <c r="CM1457" s="117">
        <f>Entries!$AY$5</f>
        <v>0.15</v>
      </c>
      <c r="CN1457" s="117">
        <f t="shared" si="187"/>
        <v>0.15384615384615385</v>
      </c>
      <c r="CO1457" s="119">
        <f t="shared" si="193"/>
        <v>0.76060273972602743</v>
      </c>
      <c r="CP1457" s="30" t="s">
        <v>5654</v>
      </c>
      <c r="CQ1457" s="96">
        <v>4</v>
      </c>
      <c r="CR1457" s="15" t="s">
        <v>95</v>
      </c>
      <c r="CS1457" s="15"/>
      <c r="CT1457" s="31"/>
      <c r="CU1457" s="30" t="s">
        <v>5655</v>
      </c>
      <c r="CV1457" s="15" t="s">
        <v>5651</v>
      </c>
      <c r="CW1457" s="15" t="s">
        <v>157</v>
      </c>
      <c r="CX1457" s="15" t="s">
        <v>5652</v>
      </c>
      <c r="CY1457" s="15" t="s">
        <v>107</v>
      </c>
      <c r="CZ1457" s="15" t="s">
        <v>755</v>
      </c>
      <c r="DA1457" s="31"/>
      <c r="DB1457" s="17" t="s">
        <v>15463</v>
      </c>
      <c r="DC1457" s="17" t="s">
        <v>15500</v>
      </c>
      <c r="DD1457" s="17">
        <v>1</v>
      </c>
      <c r="DE1457" s="17" t="s">
        <v>15500</v>
      </c>
      <c r="DF1457" s="17" t="s">
        <v>15500</v>
      </c>
      <c r="DG1457" s="23" t="s">
        <v>11174</v>
      </c>
      <c r="DH1457" s="145"/>
    </row>
    <row r="1458" spans="1:112" s="17" customFormat="1" x14ac:dyDescent="0.25">
      <c r="A1458" s="32" t="s">
        <v>5674</v>
      </c>
      <c r="B1458" s="98">
        <v>1</v>
      </c>
      <c r="C1458" s="149" t="s">
        <v>11188</v>
      </c>
      <c r="D1458" s="98" t="s">
        <v>5649</v>
      </c>
      <c r="E1458" s="98">
        <v>44720</v>
      </c>
      <c r="F1458" s="98" t="s">
        <v>5675</v>
      </c>
      <c r="G1458" s="33">
        <v>61696</v>
      </c>
      <c r="H1458" s="44">
        <v>43780</v>
      </c>
      <c r="I1458" s="98" t="s">
        <v>221</v>
      </c>
      <c r="J1458" s="98"/>
      <c r="K1458" s="98"/>
      <c r="L1458" s="98" t="s">
        <v>285</v>
      </c>
      <c r="M1458" t="s">
        <v>156</v>
      </c>
      <c r="N1458" s="98" t="s">
        <v>156</v>
      </c>
      <c r="O1458" t="s">
        <v>157</v>
      </c>
      <c r="P1458" s="64" t="str">
        <f>VLOOKUP(N1458,Entries!J:K,2,FALSE)</f>
        <v>UNITED STATES OF AMERICA</v>
      </c>
      <c r="Q1458" s="38" t="s">
        <v>5651</v>
      </c>
      <c r="R1458" s="32" t="s">
        <v>5651</v>
      </c>
      <c r="S1458" s="98" t="s">
        <v>156</v>
      </c>
      <c r="T1458" t="s">
        <v>157</v>
      </c>
      <c r="U1458" s="39" t="s">
        <v>159</v>
      </c>
      <c r="V1458" s="33" t="s">
        <v>159</v>
      </c>
      <c r="W1458" s="64">
        <f>IF(VLOOKUP(R1458,Entries!N:P,3,FALSE)=V1458,1,VLOOKUP(R1458,Entries!N:P,3,FALSE))</f>
        <v>1</v>
      </c>
      <c r="X1458"/>
      <c r="Y1458"/>
      <c r="Z1458" s="98"/>
      <c r="AA1458" s="98"/>
      <c r="AB1458" s="98"/>
      <c r="AC1458" s="98" t="s">
        <v>5652</v>
      </c>
      <c r="AD1458" s="98" t="s">
        <v>263</v>
      </c>
      <c r="AE1458" s="98" t="s">
        <v>263</v>
      </c>
      <c r="AF1458" s="98" t="s">
        <v>263</v>
      </c>
      <c r="AG1458" s="98" t="s">
        <v>11136</v>
      </c>
      <c r="AH1458" s="98"/>
      <c r="AI1458" s="98"/>
      <c r="AJ1458" s="98">
        <v>5</v>
      </c>
      <c r="AK1458" s="98" t="s">
        <v>95</v>
      </c>
      <c r="AL1458" s="98"/>
      <c r="AM1458" s="33"/>
      <c r="AN1458" s="32" t="s">
        <v>133</v>
      </c>
      <c r="AO1458" s="98" t="s">
        <v>134</v>
      </c>
      <c r="AP1458" s="33" t="s">
        <v>160</v>
      </c>
      <c r="AQ1458">
        <v>21104.271008420001</v>
      </c>
      <c r="AR1458" t="s">
        <v>12858</v>
      </c>
      <c r="AS1458" t="s">
        <v>11225</v>
      </c>
      <c r="AT1458" t="s">
        <v>13662</v>
      </c>
      <c r="AU1458">
        <v>53.059399999999997</v>
      </c>
      <c r="AV1458" s="98">
        <v>0.92606103647111115</v>
      </c>
      <c r="AW1458">
        <v>304.10399999999998</v>
      </c>
      <c r="AX1458" s="98">
        <v>5.3076149642666666</v>
      </c>
      <c r="AY1458">
        <v>3.0919999999999998E-4</v>
      </c>
      <c r="AZ1458">
        <v>103.52509999999999</v>
      </c>
      <c r="BA1458" s="98">
        <v>1.8068534775511114</v>
      </c>
      <c r="BB1458">
        <v>256.60829999999999</v>
      </c>
      <c r="BC1458" s="98">
        <v>4.4786587911866667</v>
      </c>
      <c r="BD1458">
        <v>15.064003270000001</v>
      </c>
      <c r="BE1458" s="96">
        <f t="shared" si="184"/>
        <v>6925.3485162491615</v>
      </c>
      <c r="BF1458" s="96">
        <f t="shared" si="185"/>
        <v>556.48983401038549</v>
      </c>
      <c r="BG1458" s="96">
        <f t="shared" si="186"/>
        <v>552.2071984879376</v>
      </c>
      <c r="BH1458">
        <v>6931.7206378690043</v>
      </c>
      <c r="BI1458">
        <v>1.368608640861569E-3</v>
      </c>
      <c r="BJ1458">
        <v>0.9263920249345563</v>
      </c>
      <c r="BK1458">
        <v>5.3076160690026377</v>
      </c>
      <c r="BL1458">
        <v>1.017230690605796</v>
      </c>
      <c r="BM1458">
        <v>5.2682824132288966</v>
      </c>
      <c r="BN1458">
        <v>0.92606144488854514</v>
      </c>
      <c r="BO1458">
        <v>5.3076160709759659</v>
      </c>
      <c r="BP1458">
        <v>1.23871471957362E-3</v>
      </c>
      <c r="BQ1458">
        <v>1.017230690605796</v>
      </c>
      <c r="BR1458">
        <v>6925.6286277548079</v>
      </c>
      <c r="BS1458" s="96">
        <v>563.20750587830844</v>
      </c>
      <c r="BT1458" s="96">
        <v>546.04974963130735</v>
      </c>
      <c r="BU1458">
        <v>5.2682824132288966</v>
      </c>
      <c r="BV1458" s="65" t="str">
        <f t="shared" si="191"/>
        <v>Starlink</v>
      </c>
      <c r="BW1458" s="32" t="s">
        <v>192</v>
      </c>
      <c r="BX1458" s="98">
        <v>3.3</v>
      </c>
      <c r="BY1458" s="21">
        <v>0.2</v>
      </c>
      <c r="BZ1458" s="98">
        <v>9</v>
      </c>
      <c r="CA1458" s="98">
        <v>25.52</v>
      </c>
      <c r="CB1458" s="98">
        <v>1.1950000000000001</v>
      </c>
      <c r="CC1458" s="98">
        <v>14.9102735294118</v>
      </c>
      <c r="CD1458" s="98">
        <v>0.2</v>
      </c>
      <c r="CE1458" s="98">
        <v>2.8</v>
      </c>
      <c r="CF1458" s="33">
        <v>9</v>
      </c>
      <c r="CG1458" s="32">
        <v>260</v>
      </c>
      <c r="CH1458" s="98">
        <v>260</v>
      </c>
      <c r="CI1458" s="98">
        <v>220</v>
      </c>
      <c r="CJ1458" s="98">
        <f>Population!$CG1458-Population!$CI1458</f>
        <v>40</v>
      </c>
      <c r="CK1458" s="120">
        <f>_xlfn.DAYS(Entries!$AY$2,Population!H1458)</f>
        <v>514</v>
      </c>
      <c r="CL1458" s="120">
        <f t="shared" si="192"/>
        <v>1825</v>
      </c>
      <c r="CM1458" s="122">
        <f>Entries!$AY$5</f>
        <v>0.15</v>
      </c>
      <c r="CN1458" s="122">
        <f t="shared" si="187"/>
        <v>0.15384615384615385</v>
      </c>
      <c r="CO1458" s="121">
        <f t="shared" si="193"/>
        <v>0.76060273972602743</v>
      </c>
      <c r="CP1458" s="32" t="s">
        <v>5654</v>
      </c>
      <c r="CQ1458" s="98">
        <v>4</v>
      </c>
      <c r="CR1458" s="98" t="s">
        <v>95</v>
      </c>
      <c r="CS1458" s="98"/>
      <c r="CT1458" s="33"/>
      <c r="CU1458" s="32" t="s">
        <v>5655</v>
      </c>
      <c r="CV1458" s="98" t="s">
        <v>5651</v>
      </c>
      <c r="CW1458" s="98" t="s">
        <v>157</v>
      </c>
      <c r="CX1458" s="98" t="s">
        <v>5652</v>
      </c>
      <c r="CY1458" s="98" t="s">
        <v>107</v>
      </c>
      <c r="CZ1458" s="98" t="s">
        <v>755</v>
      </c>
      <c r="DA1458" s="33"/>
      <c r="DB1458" s="17" t="s">
        <v>15463</v>
      </c>
      <c r="DC1458" s="17" t="s">
        <v>15500</v>
      </c>
      <c r="DD1458" s="17">
        <v>1</v>
      </c>
      <c r="DE1458" s="17" t="s">
        <v>15500</v>
      </c>
      <c r="DF1458" s="17" t="s">
        <v>15500</v>
      </c>
      <c r="DG1458" s="23" t="s">
        <v>11174</v>
      </c>
      <c r="DH1458" s="145"/>
    </row>
    <row r="1459" spans="1:112" s="17" customFormat="1" x14ac:dyDescent="0.25">
      <c r="A1459" s="30" t="s">
        <v>5677</v>
      </c>
      <c r="B1459" s="96">
        <v>1</v>
      </c>
      <c r="C1459" s="152" t="s">
        <v>11188</v>
      </c>
      <c r="D1459" s="96" t="s">
        <v>5649</v>
      </c>
      <c r="E1459" s="96">
        <v>44721</v>
      </c>
      <c r="F1459" s="96" t="s">
        <v>5678</v>
      </c>
      <c r="G1459" s="31">
        <v>61697</v>
      </c>
      <c r="H1459" s="43">
        <v>43780</v>
      </c>
      <c r="I1459" s="96" t="s">
        <v>221</v>
      </c>
      <c r="J1459" s="96"/>
      <c r="K1459" s="96"/>
      <c r="L1459" s="96" t="s">
        <v>285</v>
      </c>
      <c r="M1459" s="124" t="s">
        <v>156</v>
      </c>
      <c r="N1459" s="96" t="s">
        <v>156</v>
      </c>
      <c r="O1459" s="124" t="s">
        <v>157</v>
      </c>
      <c r="P1459" s="96" t="str">
        <f>VLOOKUP(N1459,Entries!J:K,2,FALSE)</f>
        <v>UNITED STATES OF AMERICA</v>
      </c>
      <c r="Q1459" s="123" t="s">
        <v>5651</v>
      </c>
      <c r="R1459" s="30" t="s">
        <v>5651</v>
      </c>
      <c r="S1459" s="96" t="s">
        <v>156</v>
      </c>
      <c r="T1459" s="124" t="s">
        <v>157</v>
      </c>
      <c r="U1459" s="125" t="s">
        <v>159</v>
      </c>
      <c r="V1459" s="31" t="s">
        <v>159</v>
      </c>
      <c r="W1459" s="64">
        <f>IF(VLOOKUP(R1459,Entries!N:P,3,FALSE)=V1459,1,VLOOKUP(R1459,Entries!N:P,3,FALSE))</f>
        <v>1</v>
      </c>
      <c r="X1459" s="124"/>
      <c r="Y1459" s="124"/>
      <c r="Z1459" s="96"/>
      <c r="AA1459" s="96"/>
      <c r="AB1459" s="96"/>
      <c r="AC1459" s="96" t="s">
        <v>5652</v>
      </c>
      <c r="AD1459" s="96" t="s">
        <v>263</v>
      </c>
      <c r="AE1459" s="96" t="s">
        <v>263</v>
      </c>
      <c r="AF1459" s="96" t="s">
        <v>263</v>
      </c>
      <c r="AG1459" s="96" t="s">
        <v>11136</v>
      </c>
      <c r="AH1459" s="96"/>
      <c r="AI1459" s="96"/>
      <c r="AJ1459" s="96">
        <v>5</v>
      </c>
      <c r="AK1459" s="96" t="s">
        <v>95</v>
      </c>
      <c r="AL1459" s="96"/>
      <c r="AM1459" s="31"/>
      <c r="AN1459" s="30" t="s">
        <v>133</v>
      </c>
      <c r="AO1459" s="96" t="s">
        <v>134</v>
      </c>
      <c r="AP1459" s="31" t="s">
        <v>160</v>
      </c>
      <c r="AQ1459">
        <v>21104.52533326</v>
      </c>
      <c r="AR1459" t="s">
        <v>13663</v>
      </c>
      <c r="AS1459" t="s">
        <v>11225</v>
      </c>
      <c r="AT1459" t="s">
        <v>13664</v>
      </c>
      <c r="AU1459">
        <v>53.058199999999999</v>
      </c>
      <c r="AV1459" s="96">
        <v>0.92604009252444441</v>
      </c>
      <c r="AW1459">
        <v>302.97719999999998</v>
      </c>
      <c r="AX1459" s="96">
        <v>5.2879485983466665</v>
      </c>
      <c r="AY1459">
        <v>2.1029999999999999E-4</v>
      </c>
      <c r="AZ1459">
        <v>96.135800000000003</v>
      </c>
      <c r="BA1459" s="96">
        <v>1.6778858899644447</v>
      </c>
      <c r="BB1459">
        <v>263.98700000000002</v>
      </c>
      <c r="BC1459" s="96">
        <v>4.6074413739111115</v>
      </c>
      <c r="BD1459">
        <v>15.0639567</v>
      </c>
      <c r="BE1459" s="96">
        <f t="shared" si="184"/>
        <v>6925.3627893170005</v>
      </c>
      <c r="BF1459" s="96">
        <f t="shared" si="185"/>
        <v>555.81919311159345</v>
      </c>
      <c r="BG1459" s="96">
        <f t="shared" si="186"/>
        <v>552.90638552240762</v>
      </c>
      <c r="BH1459">
        <v>6931.7353013520651</v>
      </c>
      <c r="BI1459">
        <v>1.320022755481313E-3</v>
      </c>
      <c r="BJ1459">
        <v>0.92637108346727748</v>
      </c>
      <c r="BK1459">
        <v>5.287949697547929</v>
      </c>
      <c r="BL1459">
        <v>0.9485678607573218</v>
      </c>
      <c r="BM1459">
        <v>5.3367603453656001</v>
      </c>
      <c r="BN1459">
        <v>0.92604050103946334</v>
      </c>
      <c r="BO1459">
        <v>5.2879497008649858</v>
      </c>
      <c r="BP1459">
        <v>1.1514323129072121E-3</v>
      </c>
      <c r="BQ1459">
        <v>0.9485678607573218</v>
      </c>
      <c r="BR1459">
        <v>6925.6430932844269</v>
      </c>
      <c r="BS1459" s="96">
        <v>562.61750252969705</v>
      </c>
      <c r="BT1459" s="96">
        <v>546.66868403915578</v>
      </c>
      <c r="BU1459">
        <v>5.3367603453656001</v>
      </c>
      <c r="BV1459" s="60" t="str">
        <f t="shared" si="191"/>
        <v>Starlink</v>
      </c>
      <c r="BW1459" s="30" t="s">
        <v>192</v>
      </c>
      <c r="BX1459" s="96">
        <v>3.3</v>
      </c>
      <c r="BY1459" s="16">
        <v>0.2</v>
      </c>
      <c r="BZ1459" s="96">
        <v>9</v>
      </c>
      <c r="CA1459" s="96">
        <v>25.52</v>
      </c>
      <c r="CB1459" s="96">
        <v>1.1950000000000001</v>
      </c>
      <c r="CC1459" s="96">
        <v>14.9102735294118</v>
      </c>
      <c r="CD1459" s="96">
        <v>0.2</v>
      </c>
      <c r="CE1459" s="96">
        <v>2.8</v>
      </c>
      <c r="CF1459" s="31">
        <v>9</v>
      </c>
      <c r="CG1459" s="30">
        <v>260</v>
      </c>
      <c r="CH1459" s="96">
        <v>260</v>
      </c>
      <c r="CI1459" s="96">
        <v>220</v>
      </c>
      <c r="CJ1459" s="96">
        <f>Population!$CG1459-Population!$CI1459</f>
        <v>40</v>
      </c>
      <c r="CK1459" s="118">
        <f>_xlfn.DAYS(Entries!$AY$2,Population!H1459)</f>
        <v>514</v>
      </c>
      <c r="CL1459" s="118">
        <f t="shared" si="192"/>
        <v>1825</v>
      </c>
      <c r="CM1459" s="117">
        <f>Entries!$AY$5</f>
        <v>0.15</v>
      </c>
      <c r="CN1459" s="117">
        <f t="shared" si="187"/>
        <v>0.15384615384615385</v>
      </c>
      <c r="CO1459" s="119">
        <f t="shared" si="193"/>
        <v>0.76060273972602743</v>
      </c>
      <c r="CP1459" s="30" t="s">
        <v>5654</v>
      </c>
      <c r="CQ1459" s="96">
        <v>4</v>
      </c>
      <c r="CR1459" s="96" t="s">
        <v>95</v>
      </c>
      <c r="CS1459" s="96"/>
      <c r="CT1459" s="31"/>
      <c r="CU1459" s="30" t="s">
        <v>5655</v>
      </c>
      <c r="CV1459" s="96" t="s">
        <v>5651</v>
      </c>
      <c r="CW1459" s="96" t="s">
        <v>157</v>
      </c>
      <c r="CX1459" s="96" t="s">
        <v>5652</v>
      </c>
      <c r="CY1459" s="96" t="s">
        <v>107</v>
      </c>
      <c r="CZ1459" s="96" t="s">
        <v>755</v>
      </c>
      <c r="DA1459" s="31"/>
      <c r="DB1459" s="17" t="s">
        <v>15463</v>
      </c>
      <c r="DC1459" s="17" t="s">
        <v>15500</v>
      </c>
      <c r="DD1459" s="17">
        <v>1</v>
      </c>
      <c r="DE1459" s="17" t="s">
        <v>15500</v>
      </c>
      <c r="DF1459" s="17" t="s">
        <v>15500</v>
      </c>
      <c r="DG1459" s="23" t="s">
        <v>11174</v>
      </c>
      <c r="DH1459" s="145"/>
    </row>
    <row r="1460" spans="1:112" s="17" customFormat="1" x14ac:dyDescent="0.25">
      <c r="A1460" s="32" t="s">
        <v>5681</v>
      </c>
      <c r="B1460" s="98">
        <v>1</v>
      </c>
      <c r="C1460" s="149" t="s">
        <v>11188</v>
      </c>
      <c r="D1460" s="98" t="s">
        <v>5649</v>
      </c>
      <c r="E1460" s="98">
        <v>44722</v>
      </c>
      <c r="F1460" s="98" t="s">
        <v>5682</v>
      </c>
      <c r="G1460" s="33">
        <v>61698</v>
      </c>
      <c r="H1460" s="44">
        <v>43780</v>
      </c>
      <c r="I1460" s="98" t="s">
        <v>221</v>
      </c>
      <c r="J1460" s="98"/>
      <c r="K1460" s="98"/>
      <c r="L1460" s="98" t="s">
        <v>285</v>
      </c>
      <c r="M1460" t="s">
        <v>156</v>
      </c>
      <c r="N1460" s="98" t="s">
        <v>156</v>
      </c>
      <c r="O1460" t="s">
        <v>157</v>
      </c>
      <c r="P1460" s="64" t="str">
        <f>VLOOKUP(N1460,Entries!J:K,2,FALSE)</f>
        <v>UNITED STATES OF AMERICA</v>
      </c>
      <c r="Q1460" s="38" t="s">
        <v>5651</v>
      </c>
      <c r="R1460" s="32" t="s">
        <v>5651</v>
      </c>
      <c r="S1460" s="98" t="s">
        <v>156</v>
      </c>
      <c r="T1460" t="s">
        <v>157</v>
      </c>
      <c r="U1460" s="39" t="s">
        <v>159</v>
      </c>
      <c r="V1460" s="33" t="s">
        <v>159</v>
      </c>
      <c r="W1460" s="64">
        <f>IF(VLOOKUP(R1460,Entries!N:P,3,FALSE)=V1460,1,VLOOKUP(R1460,Entries!N:P,3,FALSE))</f>
        <v>1</v>
      </c>
      <c r="X1460"/>
      <c r="Y1460"/>
      <c r="Z1460" s="98"/>
      <c r="AA1460" s="98"/>
      <c r="AB1460" s="98"/>
      <c r="AC1460" s="98" t="s">
        <v>5652</v>
      </c>
      <c r="AD1460" s="98" t="s">
        <v>263</v>
      </c>
      <c r="AE1460" s="98" t="s">
        <v>263</v>
      </c>
      <c r="AF1460" s="98" t="s">
        <v>263</v>
      </c>
      <c r="AG1460" s="98" t="s">
        <v>11136</v>
      </c>
      <c r="AH1460" s="98"/>
      <c r="AI1460" s="98"/>
      <c r="AJ1460" s="98">
        <v>5</v>
      </c>
      <c r="AK1460" s="98" t="s">
        <v>95</v>
      </c>
      <c r="AL1460" s="98"/>
      <c r="AM1460" s="33"/>
      <c r="AN1460" s="32" t="s">
        <v>133</v>
      </c>
      <c r="AO1460" s="98" t="s">
        <v>134</v>
      </c>
      <c r="AP1460" s="33" t="s">
        <v>160</v>
      </c>
      <c r="AQ1460">
        <v>21104.263633750001</v>
      </c>
      <c r="AR1460" t="s">
        <v>13665</v>
      </c>
      <c r="AS1460" t="s">
        <v>11225</v>
      </c>
      <c r="AT1460" t="s">
        <v>13666</v>
      </c>
      <c r="AU1460">
        <v>53.056699999999999</v>
      </c>
      <c r="AV1460" s="98">
        <v>0.9260139125911111</v>
      </c>
      <c r="AW1460">
        <v>304.15249999999997</v>
      </c>
      <c r="AX1460" s="98">
        <v>5.308461448777777</v>
      </c>
      <c r="AY1460">
        <v>1.9039999999999999E-4</v>
      </c>
      <c r="AZ1460">
        <v>99.034499999999994</v>
      </c>
      <c r="BA1460" s="98">
        <v>1.7284777384666667</v>
      </c>
      <c r="BB1460">
        <v>261.08589999999998</v>
      </c>
      <c r="BC1460" s="98">
        <v>4.556807637515556</v>
      </c>
      <c r="BD1460">
        <v>15.063929720000001</v>
      </c>
      <c r="BE1460" s="96">
        <f t="shared" si="184"/>
        <v>6925.3710583515322</v>
      </c>
      <c r="BF1460" s="96">
        <f t="shared" si="185"/>
        <v>555.6896490010422</v>
      </c>
      <c r="BG1460" s="96">
        <f t="shared" si="186"/>
        <v>553.05246770202211</v>
      </c>
      <c r="BH1460">
        <v>6931.7435015312003</v>
      </c>
      <c r="BI1460">
        <v>1.2985914596960061E-3</v>
      </c>
      <c r="BJ1460">
        <v>0.92634490769055788</v>
      </c>
      <c r="BK1460">
        <v>5.3084625524452136</v>
      </c>
      <c r="BL1460">
        <v>0.94373562242517695</v>
      </c>
      <c r="BM1460">
        <v>5.3415506903591901</v>
      </c>
      <c r="BN1460">
        <v>0.92601432114077054</v>
      </c>
      <c r="BO1460">
        <v>5.3084625555345291</v>
      </c>
      <c r="BP1460">
        <v>1.132100601280111E-3</v>
      </c>
      <c r="BQ1460">
        <v>0.94373562242517695</v>
      </c>
      <c r="BR1460">
        <v>6925.6516021781026</v>
      </c>
      <c r="BS1460" s="96">
        <v>562.49213652118488</v>
      </c>
      <c r="BT1460" s="96">
        <v>546.81106783502037</v>
      </c>
      <c r="BU1460">
        <v>5.3415506903591901</v>
      </c>
      <c r="BV1460" s="65" t="str">
        <f t="shared" si="191"/>
        <v>Starlink</v>
      </c>
      <c r="BW1460" s="32" t="s">
        <v>192</v>
      </c>
      <c r="BX1460" s="98">
        <v>3.3</v>
      </c>
      <c r="BY1460" s="21">
        <v>0.2</v>
      </c>
      <c r="BZ1460" s="98">
        <v>9</v>
      </c>
      <c r="CA1460" s="98">
        <v>25.52</v>
      </c>
      <c r="CB1460" s="98">
        <v>1.1950000000000001</v>
      </c>
      <c r="CC1460" s="98">
        <v>14.9102735294118</v>
      </c>
      <c r="CD1460" s="98">
        <v>0.2</v>
      </c>
      <c r="CE1460" s="98">
        <v>2.8</v>
      </c>
      <c r="CF1460" s="33">
        <v>9</v>
      </c>
      <c r="CG1460" s="32">
        <v>260</v>
      </c>
      <c r="CH1460" s="98">
        <v>260</v>
      </c>
      <c r="CI1460" s="98">
        <v>220</v>
      </c>
      <c r="CJ1460" s="98">
        <f>Population!$CG1460-Population!$CI1460</f>
        <v>40</v>
      </c>
      <c r="CK1460" s="120">
        <f>_xlfn.DAYS(Entries!$AY$2,Population!H1460)</f>
        <v>514</v>
      </c>
      <c r="CL1460" s="120">
        <f t="shared" si="192"/>
        <v>1825</v>
      </c>
      <c r="CM1460" s="122">
        <f>Entries!$AY$5</f>
        <v>0.15</v>
      </c>
      <c r="CN1460" s="122">
        <f t="shared" si="187"/>
        <v>0.15384615384615385</v>
      </c>
      <c r="CO1460" s="121">
        <f t="shared" si="193"/>
        <v>0.76060273972602743</v>
      </c>
      <c r="CP1460" s="32" t="s">
        <v>5654</v>
      </c>
      <c r="CQ1460" s="98">
        <v>4</v>
      </c>
      <c r="CR1460" s="98" t="s">
        <v>95</v>
      </c>
      <c r="CS1460" s="98"/>
      <c r="CT1460" s="33"/>
      <c r="CU1460" s="32" t="s">
        <v>5655</v>
      </c>
      <c r="CV1460" s="98" t="s">
        <v>5651</v>
      </c>
      <c r="CW1460" s="98" t="s">
        <v>157</v>
      </c>
      <c r="CX1460" s="98" t="s">
        <v>5652</v>
      </c>
      <c r="CY1460" s="98" t="s">
        <v>107</v>
      </c>
      <c r="CZ1460" s="98" t="s">
        <v>755</v>
      </c>
      <c r="DA1460" s="33"/>
      <c r="DB1460" s="17" t="s">
        <v>15463</v>
      </c>
      <c r="DC1460" s="17" t="s">
        <v>15500</v>
      </c>
      <c r="DD1460" s="17">
        <v>1</v>
      </c>
      <c r="DE1460" s="17" t="s">
        <v>15500</v>
      </c>
      <c r="DF1460" s="17" t="s">
        <v>15500</v>
      </c>
      <c r="DG1460" s="23" t="s">
        <v>11174</v>
      </c>
      <c r="DH1460" s="145"/>
    </row>
    <row r="1461" spans="1:112" s="17" customFormat="1" x14ac:dyDescent="0.25">
      <c r="A1461" s="30" t="s">
        <v>5685</v>
      </c>
      <c r="B1461" s="96">
        <v>1</v>
      </c>
      <c r="C1461" s="152" t="s">
        <v>11188</v>
      </c>
      <c r="D1461" s="96" t="s">
        <v>5649</v>
      </c>
      <c r="E1461" s="96">
        <v>44723</v>
      </c>
      <c r="F1461" s="96" t="s">
        <v>5686</v>
      </c>
      <c r="G1461" s="31">
        <v>61699</v>
      </c>
      <c r="H1461" s="43">
        <v>43780</v>
      </c>
      <c r="I1461" s="96" t="s">
        <v>221</v>
      </c>
      <c r="J1461" s="96"/>
      <c r="K1461" s="96"/>
      <c r="L1461" s="96" t="s">
        <v>285</v>
      </c>
      <c r="M1461" s="124" t="s">
        <v>156</v>
      </c>
      <c r="N1461" s="96" t="s">
        <v>156</v>
      </c>
      <c r="O1461" s="124" t="s">
        <v>157</v>
      </c>
      <c r="P1461" s="96" t="str">
        <f>VLOOKUP(N1461,Entries!J:K,2,FALSE)</f>
        <v>UNITED STATES OF AMERICA</v>
      </c>
      <c r="Q1461" s="123" t="s">
        <v>5651</v>
      </c>
      <c r="R1461" s="30" t="s">
        <v>5651</v>
      </c>
      <c r="S1461" s="96" t="s">
        <v>156</v>
      </c>
      <c r="T1461" s="124" t="s">
        <v>157</v>
      </c>
      <c r="U1461" s="125" t="s">
        <v>159</v>
      </c>
      <c r="V1461" s="31" t="s">
        <v>159</v>
      </c>
      <c r="W1461" s="64">
        <f>IF(VLOOKUP(R1461,Entries!N:P,3,FALSE)=V1461,1,VLOOKUP(R1461,Entries!N:P,3,FALSE))</f>
        <v>1</v>
      </c>
      <c r="X1461" s="124"/>
      <c r="Y1461" s="124"/>
      <c r="Z1461" s="96"/>
      <c r="AA1461" s="96"/>
      <c r="AB1461" s="96"/>
      <c r="AC1461" s="96" t="s">
        <v>5652</v>
      </c>
      <c r="AD1461" s="96" t="s">
        <v>263</v>
      </c>
      <c r="AE1461" s="96" t="s">
        <v>263</v>
      </c>
      <c r="AF1461" s="96" t="s">
        <v>263</v>
      </c>
      <c r="AG1461" s="96" t="s">
        <v>11136</v>
      </c>
      <c r="AH1461" s="96"/>
      <c r="AI1461" s="96"/>
      <c r="AJ1461" s="96">
        <v>5</v>
      </c>
      <c r="AK1461" s="96" t="s">
        <v>95</v>
      </c>
      <c r="AL1461" s="96"/>
      <c r="AM1461" s="31"/>
      <c r="AN1461" s="30" t="s">
        <v>133</v>
      </c>
      <c r="AO1461" s="96" t="s">
        <v>134</v>
      </c>
      <c r="AP1461" s="31" t="s">
        <v>160</v>
      </c>
      <c r="AQ1461">
        <v>21104.278376530001</v>
      </c>
      <c r="AR1461" t="s">
        <v>13667</v>
      </c>
      <c r="AS1461" t="s">
        <v>11225</v>
      </c>
      <c r="AT1461" t="s">
        <v>13668</v>
      </c>
      <c r="AU1461">
        <v>53.055799999999998</v>
      </c>
      <c r="AV1461" s="96">
        <v>0.92599820463111115</v>
      </c>
      <c r="AW1461">
        <v>304.07299999999998</v>
      </c>
      <c r="AX1461" s="96">
        <v>5.307073912311111</v>
      </c>
      <c r="AY1461">
        <v>1.817E-4</v>
      </c>
      <c r="AZ1461">
        <v>94.166200000000003</v>
      </c>
      <c r="BA1461" s="96">
        <v>1.6435098921688889</v>
      </c>
      <c r="BB1461">
        <v>265.95350000000002</v>
      </c>
      <c r="BC1461" s="96">
        <v>4.641763266511111</v>
      </c>
      <c r="BD1461">
        <v>15.063974569999999</v>
      </c>
      <c r="BE1461" s="96">
        <f t="shared" si="184"/>
        <v>6925.3573123977958</v>
      </c>
      <c r="BF1461" s="96">
        <f t="shared" si="185"/>
        <v>555.61564982145774</v>
      </c>
      <c r="BG1461" s="96">
        <f t="shared" si="186"/>
        <v>553.09897497413385</v>
      </c>
      <c r="BH1461">
        <v>6931.7299040058069</v>
      </c>
      <c r="BI1461">
        <v>1.3029909987973449E-3</v>
      </c>
      <c r="BJ1461">
        <v>0.92632920401881236</v>
      </c>
      <c r="BK1461">
        <v>5.3070750169226359</v>
      </c>
      <c r="BL1461">
        <v>0.93027059405294554</v>
      </c>
      <c r="BM1461">
        <v>5.3550035317246731</v>
      </c>
      <c r="BN1461">
        <v>0.92599861320646504</v>
      </c>
      <c r="BO1461">
        <v>5.3070750186880984</v>
      </c>
      <c r="BP1461">
        <v>1.125457739597293E-3</v>
      </c>
      <c r="BQ1461">
        <v>0.93027059405294554</v>
      </c>
      <c r="BR1461">
        <v>6925.6380008439737</v>
      </c>
      <c r="BS1461" s="96">
        <v>562.43251373367366</v>
      </c>
      <c r="BT1461" s="96">
        <v>546.84348795427468</v>
      </c>
      <c r="BU1461">
        <v>5.3550035317246731</v>
      </c>
      <c r="BV1461" s="60" t="str">
        <f t="shared" si="191"/>
        <v>Starlink</v>
      </c>
      <c r="BW1461" s="30" t="s">
        <v>192</v>
      </c>
      <c r="BX1461" s="96">
        <v>3.3</v>
      </c>
      <c r="BY1461" s="16">
        <v>0.2</v>
      </c>
      <c r="BZ1461" s="96">
        <v>9</v>
      </c>
      <c r="CA1461" s="96">
        <v>25.52</v>
      </c>
      <c r="CB1461" s="96">
        <v>1.1950000000000001</v>
      </c>
      <c r="CC1461" s="96">
        <v>14.9102735294118</v>
      </c>
      <c r="CD1461" s="96">
        <v>0.2</v>
      </c>
      <c r="CE1461" s="96">
        <v>2.8</v>
      </c>
      <c r="CF1461" s="31">
        <v>9</v>
      </c>
      <c r="CG1461" s="30">
        <v>260</v>
      </c>
      <c r="CH1461" s="96">
        <v>260</v>
      </c>
      <c r="CI1461" s="96">
        <v>220</v>
      </c>
      <c r="CJ1461" s="96">
        <f>Population!$CG1461-Population!$CI1461</f>
        <v>40</v>
      </c>
      <c r="CK1461" s="118">
        <f>_xlfn.DAYS(Entries!$AY$2,Population!H1461)</f>
        <v>514</v>
      </c>
      <c r="CL1461" s="118">
        <f t="shared" si="192"/>
        <v>1825</v>
      </c>
      <c r="CM1461" s="117">
        <f>Entries!$AY$5</f>
        <v>0.15</v>
      </c>
      <c r="CN1461" s="117">
        <f t="shared" si="187"/>
        <v>0.15384615384615385</v>
      </c>
      <c r="CO1461" s="119">
        <f t="shared" si="193"/>
        <v>0.76060273972602743</v>
      </c>
      <c r="CP1461" s="30" t="s">
        <v>5654</v>
      </c>
      <c r="CQ1461" s="96">
        <v>4</v>
      </c>
      <c r="CR1461" s="96" t="s">
        <v>95</v>
      </c>
      <c r="CS1461" s="96"/>
      <c r="CT1461" s="31"/>
      <c r="CU1461" s="30" t="s">
        <v>5655</v>
      </c>
      <c r="CV1461" s="96" t="s">
        <v>5651</v>
      </c>
      <c r="CW1461" s="96" t="s">
        <v>157</v>
      </c>
      <c r="CX1461" s="96" t="s">
        <v>5652</v>
      </c>
      <c r="CY1461" s="96" t="s">
        <v>107</v>
      </c>
      <c r="CZ1461" s="96" t="s">
        <v>755</v>
      </c>
      <c r="DA1461" s="31"/>
      <c r="DB1461" s="17" t="s">
        <v>15463</v>
      </c>
      <c r="DC1461" s="17" t="s">
        <v>15500</v>
      </c>
      <c r="DD1461" s="17">
        <v>1</v>
      </c>
      <c r="DE1461" s="17" t="s">
        <v>15500</v>
      </c>
      <c r="DF1461" s="17" t="s">
        <v>15500</v>
      </c>
      <c r="DG1461" s="23" t="s">
        <v>11174</v>
      </c>
      <c r="DH1461" s="145"/>
    </row>
    <row r="1462" spans="1:112" s="17" customFormat="1" x14ac:dyDescent="0.25">
      <c r="A1462" s="32" t="s">
        <v>5688</v>
      </c>
      <c r="B1462" s="98">
        <v>1</v>
      </c>
      <c r="C1462" s="149" t="s">
        <v>11188</v>
      </c>
      <c r="D1462" s="98" t="s">
        <v>5649</v>
      </c>
      <c r="E1462" s="98">
        <v>44724</v>
      </c>
      <c r="F1462" s="98" t="s">
        <v>5689</v>
      </c>
      <c r="G1462" s="33">
        <v>61700</v>
      </c>
      <c r="H1462" s="44">
        <v>43780</v>
      </c>
      <c r="I1462" s="98" t="s">
        <v>221</v>
      </c>
      <c r="J1462" s="98"/>
      <c r="K1462" s="98"/>
      <c r="L1462" s="98" t="s">
        <v>285</v>
      </c>
      <c r="M1462" t="s">
        <v>156</v>
      </c>
      <c r="N1462" s="98" t="s">
        <v>156</v>
      </c>
      <c r="O1462" t="s">
        <v>157</v>
      </c>
      <c r="P1462" s="64" t="str">
        <f>VLOOKUP(N1462,Entries!J:K,2,FALSE)</f>
        <v>UNITED STATES OF AMERICA</v>
      </c>
      <c r="Q1462" s="38" t="s">
        <v>5651</v>
      </c>
      <c r="R1462" s="32" t="s">
        <v>5651</v>
      </c>
      <c r="S1462" s="98" t="s">
        <v>156</v>
      </c>
      <c r="T1462" t="s">
        <v>157</v>
      </c>
      <c r="U1462" s="39" t="s">
        <v>159</v>
      </c>
      <c r="V1462" s="33" t="s">
        <v>159</v>
      </c>
      <c r="W1462" s="64">
        <f>IF(VLOOKUP(R1462,Entries!N:P,3,FALSE)=V1462,1,VLOOKUP(R1462,Entries!N:P,3,FALSE))</f>
        <v>1</v>
      </c>
      <c r="X1462"/>
      <c r="Y1462"/>
      <c r="Z1462" s="98"/>
      <c r="AA1462" s="98"/>
      <c r="AB1462" s="98"/>
      <c r="AC1462" s="98" t="s">
        <v>5652</v>
      </c>
      <c r="AD1462" s="98" t="s">
        <v>263</v>
      </c>
      <c r="AE1462" s="98" t="s">
        <v>263</v>
      </c>
      <c r="AF1462" s="98" t="s">
        <v>263</v>
      </c>
      <c r="AG1462" s="98" t="s">
        <v>11136</v>
      </c>
      <c r="AH1462" s="98"/>
      <c r="AI1462" s="98"/>
      <c r="AJ1462" s="98">
        <v>5</v>
      </c>
      <c r="AK1462" s="98" t="s">
        <v>95</v>
      </c>
      <c r="AL1462" s="98"/>
      <c r="AM1462" s="33"/>
      <c r="AN1462" s="32" t="s">
        <v>133</v>
      </c>
      <c r="AO1462" s="98" t="s">
        <v>134</v>
      </c>
      <c r="AP1462" s="33" t="s">
        <v>160</v>
      </c>
      <c r="AQ1462">
        <v>21103.97612304</v>
      </c>
      <c r="AR1462" t="s">
        <v>13669</v>
      </c>
      <c r="AS1462" t="s">
        <v>11225</v>
      </c>
      <c r="AT1462" t="s">
        <v>13670</v>
      </c>
      <c r="AU1462">
        <v>53.056699999999999</v>
      </c>
      <c r="AV1462" s="98">
        <v>0.9260139125911111</v>
      </c>
      <c r="AW1462">
        <v>305.44119999999998</v>
      </c>
      <c r="AX1462" s="98">
        <v>5.3309535021688887</v>
      </c>
      <c r="AY1462">
        <v>2.0939999999999999E-4</v>
      </c>
      <c r="AZ1462">
        <v>86.372</v>
      </c>
      <c r="BA1462" s="98">
        <v>1.5074754679111111</v>
      </c>
      <c r="BB1462">
        <v>273.7509</v>
      </c>
      <c r="BC1462" s="98">
        <v>4.7778535412933332</v>
      </c>
      <c r="BD1462">
        <v>15.064043890000001</v>
      </c>
      <c r="BE1462" s="96">
        <f t="shared" si="184"/>
        <v>6925.3360668349451</v>
      </c>
      <c r="BF1462" s="96">
        <f t="shared" si="185"/>
        <v>555.78623220733971</v>
      </c>
      <c r="BG1462" s="96">
        <f t="shared" si="186"/>
        <v>552.88590146254955</v>
      </c>
      <c r="BH1462">
        <v>6931.7088944166726</v>
      </c>
      <c r="BI1462">
        <v>1.3410832421920621E-3</v>
      </c>
      <c r="BJ1462">
        <v>0.9263449110621359</v>
      </c>
      <c r="BK1462">
        <v>5.3309546120701796</v>
      </c>
      <c r="BL1462">
        <v>0.9268403313231689</v>
      </c>
      <c r="BM1462">
        <v>5.3584896796675121</v>
      </c>
      <c r="BN1462">
        <v>0.92601432115124804</v>
      </c>
      <c r="BO1462">
        <v>5.3309546136715822</v>
      </c>
      <c r="BP1462">
        <v>1.1511584171988911E-3</v>
      </c>
      <c r="BQ1462">
        <v>0.9268403313231689</v>
      </c>
      <c r="BR1462">
        <v>6925.6166119953823</v>
      </c>
      <c r="BS1462" s="96">
        <v>562.58909385257266</v>
      </c>
      <c r="BT1462" s="96">
        <v>546.64413013819103</v>
      </c>
      <c r="BU1462">
        <v>5.3584896796675121</v>
      </c>
      <c r="BV1462" s="65" t="str">
        <f t="shared" si="191"/>
        <v>Starlink</v>
      </c>
      <c r="BW1462" s="32" t="s">
        <v>192</v>
      </c>
      <c r="BX1462" s="98">
        <v>3.3</v>
      </c>
      <c r="BY1462" s="21">
        <v>0.2</v>
      </c>
      <c r="BZ1462" s="98">
        <v>9</v>
      </c>
      <c r="CA1462" s="98">
        <v>25.52</v>
      </c>
      <c r="CB1462" s="98">
        <v>1.1950000000000001</v>
      </c>
      <c r="CC1462" s="98">
        <v>14.9102735294118</v>
      </c>
      <c r="CD1462" s="98">
        <v>0.2</v>
      </c>
      <c r="CE1462" s="98">
        <v>2.8</v>
      </c>
      <c r="CF1462" s="33">
        <v>9</v>
      </c>
      <c r="CG1462" s="32">
        <v>260</v>
      </c>
      <c r="CH1462" s="98">
        <v>260</v>
      </c>
      <c r="CI1462" s="98">
        <v>220</v>
      </c>
      <c r="CJ1462" s="98">
        <f>Population!$CG1462-Population!$CI1462</f>
        <v>40</v>
      </c>
      <c r="CK1462" s="120">
        <f>_xlfn.DAYS(Entries!$AY$2,Population!H1462)</f>
        <v>514</v>
      </c>
      <c r="CL1462" s="120">
        <f t="shared" si="192"/>
        <v>1825</v>
      </c>
      <c r="CM1462" s="122">
        <f>Entries!$AY$5</f>
        <v>0.15</v>
      </c>
      <c r="CN1462" s="122">
        <f t="shared" si="187"/>
        <v>0.15384615384615385</v>
      </c>
      <c r="CO1462" s="121">
        <f t="shared" si="193"/>
        <v>0.76060273972602743</v>
      </c>
      <c r="CP1462" s="32" t="s">
        <v>5654</v>
      </c>
      <c r="CQ1462" s="98">
        <v>4</v>
      </c>
      <c r="CR1462" s="98" t="s">
        <v>95</v>
      </c>
      <c r="CS1462" s="98"/>
      <c r="CT1462" s="33"/>
      <c r="CU1462" s="32" t="s">
        <v>5655</v>
      </c>
      <c r="CV1462" s="98" t="s">
        <v>5651</v>
      </c>
      <c r="CW1462" s="98" t="s">
        <v>157</v>
      </c>
      <c r="CX1462" s="98" t="s">
        <v>5652</v>
      </c>
      <c r="CY1462" s="98" t="s">
        <v>107</v>
      </c>
      <c r="CZ1462" s="98" t="s">
        <v>755</v>
      </c>
      <c r="DA1462" s="33"/>
      <c r="DB1462" s="17" t="s">
        <v>15463</v>
      </c>
      <c r="DC1462" s="17" t="s">
        <v>15500</v>
      </c>
      <c r="DD1462" s="17">
        <v>1</v>
      </c>
      <c r="DE1462" s="17" t="s">
        <v>15500</v>
      </c>
      <c r="DF1462" s="17" t="s">
        <v>15500</v>
      </c>
      <c r="DG1462" s="23" t="s">
        <v>11174</v>
      </c>
      <c r="DH1462" s="145"/>
    </row>
    <row r="1463" spans="1:112" s="17" customFormat="1" x14ac:dyDescent="0.25">
      <c r="A1463" s="30" t="s">
        <v>5691</v>
      </c>
      <c r="B1463" s="96">
        <v>1</v>
      </c>
      <c r="C1463" s="152" t="s">
        <v>11188</v>
      </c>
      <c r="D1463" s="96" t="s">
        <v>5649</v>
      </c>
      <c r="E1463" s="96">
        <v>44725</v>
      </c>
      <c r="F1463" s="96" t="s">
        <v>5692</v>
      </c>
      <c r="G1463" s="31">
        <v>61701</v>
      </c>
      <c r="H1463" s="43">
        <v>43780</v>
      </c>
      <c r="I1463" s="96" t="s">
        <v>221</v>
      </c>
      <c r="J1463" s="96"/>
      <c r="K1463" s="96"/>
      <c r="L1463" s="96" t="s">
        <v>285</v>
      </c>
      <c r="M1463" s="124" t="s">
        <v>156</v>
      </c>
      <c r="N1463" s="96" t="s">
        <v>156</v>
      </c>
      <c r="O1463" s="124" t="s">
        <v>157</v>
      </c>
      <c r="P1463" s="96" t="str">
        <f>VLOOKUP(N1463,Entries!J:K,2,FALSE)</f>
        <v>UNITED STATES OF AMERICA</v>
      </c>
      <c r="Q1463" s="123" t="s">
        <v>5651</v>
      </c>
      <c r="R1463" s="30" t="s">
        <v>5651</v>
      </c>
      <c r="S1463" s="96" t="s">
        <v>156</v>
      </c>
      <c r="T1463" s="124" t="s">
        <v>157</v>
      </c>
      <c r="U1463" s="125" t="s">
        <v>159</v>
      </c>
      <c r="V1463" s="31" t="s">
        <v>159</v>
      </c>
      <c r="W1463" s="64">
        <f>IF(VLOOKUP(R1463,Entries!N:P,3,FALSE)=V1463,1,VLOOKUP(R1463,Entries!N:P,3,FALSE))</f>
        <v>1</v>
      </c>
      <c r="X1463" s="124"/>
      <c r="Y1463" s="124"/>
      <c r="Z1463" s="96"/>
      <c r="AA1463" s="96"/>
      <c r="AB1463" s="96"/>
      <c r="AC1463" s="96" t="s">
        <v>5652</v>
      </c>
      <c r="AD1463" s="96" t="s">
        <v>263</v>
      </c>
      <c r="AE1463" s="96" t="s">
        <v>263</v>
      </c>
      <c r="AF1463" s="96" t="s">
        <v>263</v>
      </c>
      <c r="AG1463" s="96" t="s">
        <v>11136</v>
      </c>
      <c r="AH1463" s="96"/>
      <c r="AI1463" s="96"/>
      <c r="AJ1463" s="96">
        <v>5</v>
      </c>
      <c r="AK1463" s="96" t="s">
        <v>95</v>
      </c>
      <c r="AL1463" s="96"/>
      <c r="AM1463" s="31"/>
      <c r="AN1463" s="30" t="s">
        <v>133</v>
      </c>
      <c r="AO1463" s="96" t="s">
        <v>134</v>
      </c>
      <c r="AP1463" s="31" t="s">
        <v>160</v>
      </c>
      <c r="AQ1463">
        <v>21104.31339132</v>
      </c>
      <c r="AR1463" t="s">
        <v>12623</v>
      </c>
      <c r="AS1463" t="s">
        <v>11225</v>
      </c>
      <c r="AT1463" t="s">
        <v>13671</v>
      </c>
      <c r="AU1463">
        <v>53.056600000000003</v>
      </c>
      <c r="AV1463" s="96">
        <v>0.92601216726222235</v>
      </c>
      <c r="AW1463">
        <v>323.9348</v>
      </c>
      <c r="AX1463" s="96">
        <v>5.6537276455644445</v>
      </c>
      <c r="AY1463">
        <v>1.8819999999999999E-4</v>
      </c>
      <c r="AZ1463">
        <v>88.326300000000003</v>
      </c>
      <c r="BA1463" s="96">
        <v>1.541584430386667</v>
      </c>
      <c r="BB1463">
        <v>271.79419999999999</v>
      </c>
      <c r="BC1463" s="96">
        <v>4.7437026909244446</v>
      </c>
      <c r="BD1463">
        <v>15.0639267</v>
      </c>
      <c r="BE1463" s="96">
        <f t="shared" si="184"/>
        <v>6925.3719839455171</v>
      </c>
      <c r="BF1463" s="96">
        <f t="shared" si="185"/>
        <v>555.6753389528958</v>
      </c>
      <c r="BG1463" s="96">
        <f t="shared" si="186"/>
        <v>553.06862893813832</v>
      </c>
      <c r="BH1463">
        <v>6931.7447147620296</v>
      </c>
      <c r="BI1463">
        <v>1.319743416807249E-3</v>
      </c>
      <c r="BJ1463">
        <v>0.92634316260448324</v>
      </c>
      <c r="BK1463">
        <v>5.6537288224674773</v>
      </c>
      <c r="BL1463">
        <v>0.92204740057524603</v>
      </c>
      <c r="BM1463">
        <v>5.3632407161987787</v>
      </c>
      <c r="BN1463">
        <v>0.9260125758293587</v>
      </c>
      <c r="BO1463">
        <v>5.6537288241099226</v>
      </c>
      <c r="BP1463">
        <v>1.1317702249244381E-3</v>
      </c>
      <c r="BQ1463">
        <v>0.92204740057524603</v>
      </c>
      <c r="BR1463">
        <v>6925.6525438407507</v>
      </c>
      <c r="BS1463" s="96">
        <v>562.49079117804195</v>
      </c>
      <c r="BT1463" s="96">
        <v>546.81429650345945</v>
      </c>
      <c r="BU1463">
        <v>5.3632407161987787</v>
      </c>
      <c r="BV1463" s="60" t="str">
        <f t="shared" si="191"/>
        <v>Starlink</v>
      </c>
      <c r="BW1463" s="30" t="s">
        <v>192</v>
      </c>
      <c r="BX1463" s="96">
        <v>3.3</v>
      </c>
      <c r="BY1463" s="16">
        <v>0.2</v>
      </c>
      <c r="BZ1463" s="96">
        <v>9</v>
      </c>
      <c r="CA1463" s="96">
        <v>25.52</v>
      </c>
      <c r="CB1463" s="96">
        <v>1.1950000000000001</v>
      </c>
      <c r="CC1463" s="96">
        <v>14.9102735294118</v>
      </c>
      <c r="CD1463" s="96">
        <v>0.2</v>
      </c>
      <c r="CE1463" s="96">
        <v>2.8</v>
      </c>
      <c r="CF1463" s="31">
        <v>9</v>
      </c>
      <c r="CG1463" s="30">
        <v>260</v>
      </c>
      <c r="CH1463" s="96">
        <v>260</v>
      </c>
      <c r="CI1463" s="96">
        <v>220</v>
      </c>
      <c r="CJ1463" s="96">
        <f>Population!$CG1463-Population!$CI1463</f>
        <v>40</v>
      </c>
      <c r="CK1463" s="118">
        <f>_xlfn.DAYS(Entries!$AY$2,Population!H1463)</f>
        <v>514</v>
      </c>
      <c r="CL1463" s="118">
        <f t="shared" si="192"/>
        <v>1825</v>
      </c>
      <c r="CM1463" s="117">
        <f>Entries!$AY$5</f>
        <v>0.15</v>
      </c>
      <c r="CN1463" s="117">
        <f t="shared" si="187"/>
        <v>0.15384615384615385</v>
      </c>
      <c r="CO1463" s="119">
        <f t="shared" si="193"/>
        <v>0.76060273972602743</v>
      </c>
      <c r="CP1463" s="30" t="s">
        <v>5654</v>
      </c>
      <c r="CQ1463" s="96">
        <v>4</v>
      </c>
      <c r="CR1463" s="96" t="s">
        <v>95</v>
      </c>
      <c r="CS1463" s="96"/>
      <c r="CT1463" s="31"/>
      <c r="CU1463" s="30" t="s">
        <v>5655</v>
      </c>
      <c r="CV1463" s="96" t="s">
        <v>5651</v>
      </c>
      <c r="CW1463" s="96" t="s">
        <v>157</v>
      </c>
      <c r="CX1463" s="96" t="s">
        <v>5652</v>
      </c>
      <c r="CY1463" s="96" t="s">
        <v>107</v>
      </c>
      <c r="CZ1463" s="96" t="s">
        <v>755</v>
      </c>
      <c r="DA1463" s="31"/>
      <c r="DB1463" s="17" t="s">
        <v>15463</v>
      </c>
      <c r="DC1463" s="17" t="s">
        <v>15500</v>
      </c>
      <c r="DD1463" s="17">
        <v>1</v>
      </c>
      <c r="DE1463" s="17" t="s">
        <v>15500</v>
      </c>
      <c r="DF1463" s="17" t="s">
        <v>15500</v>
      </c>
      <c r="DG1463" s="23" t="s">
        <v>11174</v>
      </c>
      <c r="DH1463" s="145"/>
    </row>
    <row r="1464" spans="1:112" s="17" customFormat="1" x14ac:dyDescent="0.25">
      <c r="A1464" s="32" t="s">
        <v>5695</v>
      </c>
      <c r="B1464" s="98">
        <v>1</v>
      </c>
      <c r="C1464" s="149" t="s">
        <v>11188</v>
      </c>
      <c r="D1464" s="98" t="s">
        <v>5649</v>
      </c>
      <c r="E1464" s="98">
        <v>44726</v>
      </c>
      <c r="F1464" s="98" t="s">
        <v>5696</v>
      </c>
      <c r="G1464" s="33">
        <v>61702</v>
      </c>
      <c r="H1464" s="44">
        <v>43780</v>
      </c>
      <c r="I1464" s="98" t="s">
        <v>221</v>
      </c>
      <c r="J1464" s="98"/>
      <c r="K1464" s="98"/>
      <c r="L1464" s="98" t="s">
        <v>285</v>
      </c>
      <c r="M1464" t="s">
        <v>156</v>
      </c>
      <c r="N1464" s="98" t="s">
        <v>156</v>
      </c>
      <c r="O1464" t="s">
        <v>157</v>
      </c>
      <c r="P1464" s="64" t="str">
        <f>VLOOKUP(N1464,Entries!J:K,2,FALSE)</f>
        <v>UNITED STATES OF AMERICA</v>
      </c>
      <c r="Q1464" s="38" t="s">
        <v>5651</v>
      </c>
      <c r="R1464" s="32" t="s">
        <v>5651</v>
      </c>
      <c r="S1464" s="98" t="s">
        <v>156</v>
      </c>
      <c r="T1464" t="s">
        <v>157</v>
      </c>
      <c r="U1464" s="39" t="s">
        <v>159</v>
      </c>
      <c r="V1464" s="33" t="s">
        <v>159</v>
      </c>
      <c r="W1464" s="64">
        <f>IF(VLOOKUP(R1464,Entries!N:P,3,FALSE)=V1464,1,VLOOKUP(R1464,Entries!N:P,3,FALSE))</f>
        <v>1</v>
      </c>
      <c r="X1464"/>
      <c r="Y1464"/>
      <c r="Z1464" s="98"/>
      <c r="AA1464" s="98"/>
      <c r="AB1464" s="98"/>
      <c r="AC1464" s="98" t="s">
        <v>5652</v>
      </c>
      <c r="AD1464" s="98" t="s">
        <v>263</v>
      </c>
      <c r="AE1464" s="98" t="s">
        <v>263</v>
      </c>
      <c r="AF1464" s="98" t="s">
        <v>263</v>
      </c>
      <c r="AG1464" s="98" t="s">
        <v>11136</v>
      </c>
      <c r="AH1464" s="98"/>
      <c r="AI1464" s="98"/>
      <c r="AJ1464" s="98">
        <v>5</v>
      </c>
      <c r="AK1464" s="98" t="s">
        <v>95</v>
      </c>
      <c r="AL1464" s="98"/>
      <c r="AM1464" s="33"/>
      <c r="AN1464" s="32" t="s">
        <v>133</v>
      </c>
      <c r="AO1464" s="98" t="s">
        <v>134</v>
      </c>
      <c r="AP1464" s="33" t="s">
        <v>160</v>
      </c>
      <c r="AQ1464">
        <v>21103.97244424</v>
      </c>
      <c r="AR1464" t="s">
        <v>13672</v>
      </c>
      <c r="AS1464" t="s">
        <v>11225</v>
      </c>
      <c r="AT1464" t="s">
        <v>13673</v>
      </c>
      <c r="AU1464">
        <v>53.056899999999999</v>
      </c>
      <c r="AV1464" s="98">
        <v>0.92601740324888893</v>
      </c>
      <c r="AW1464">
        <v>305.45</v>
      </c>
      <c r="AX1464" s="98">
        <v>5.3311070911111109</v>
      </c>
      <c r="AY1464">
        <v>1.8330000000000001E-4</v>
      </c>
      <c r="AZ1464">
        <v>93.644099999999995</v>
      </c>
      <c r="BA1464" s="98">
        <v>1.63439753004</v>
      </c>
      <c r="BB1464">
        <v>266.47579999999999</v>
      </c>
      <c r="BC1464" s="98">
        <v>4.6508791192977776</v>
      </c>
      <c r="BD1464">
        <v>15.06397524</v>
      </c>
      <c r="BE1464" s="96">
        <f t="shared" si="184"/>
        <v>6925.357107051841</v>
      </c>
      <c r="BF1464" s="96">
        <f t="shared" si="185"/>
        <v>555.62652500956392</v>
      </c>
      <c r="BG1464" s="96">
        <f t="shared" si="186"/>
        <v>553.0876890941181</v>
      </c>
      <c r="BH1464">
        <v>6931.7297117223352</v>
      </c>
      <c r="BI1464">
        <v>1.305288949083272E-3</v>
      </c>
      <c r="BJ1464">
        <v>0.92634839901007227</v>
      </c>
      <c r="BK1464">
        <v>5.3311082007652164</v>
      </c>
      <c r="BL1464">
        <v>0.93011731962958899</v>
      </c>
      <c r="BM1464">
        <v>5.3551602988839422</v>
      </c>
      <c r="BN1464">
        <v>0.92601781180533049</v>
      </c>
      <c r="BO1464">
        <v>5.3311082024894212</v>
      </c>
      <c r="BP1464">
        <v>1.1270308895790101E-3</v>
      </c>
      <c r="BQ1464">
        <v>0.93011731962958899</v>
      </c>
      <c r="BR1464">
        <v>6925.6376194930908</v>
      </c>
      <c r="BS1464" s="96">
        <v>562.44302702029017</v>
      </c>
      <c r="BT1464" s="96">
        <v>546.83221196589147</v>
      </c>
      <c r="BU1464">
        <v>5.3551602988839422</v>
      </c>
      <c r="BV1464" s="65" t="str">
        <f t="shared" si="191"/>
        <v>Starlink</v>
      </c>
      <c r="BW1464" s="32" t="s">
        <v>192</v>
      </c>
      <c r="BX1464" s="98">
        <v>3.3</v>
      </c>
      <c r="BY1464" s="21">
        <v>0.2</v>
      </c>
      <c r="BZ1464" s="98">
        <v>9</v>
      </c>
      <c r="CA1464" s="98">
        <v>25.52</v>
      </c>
      <c r="CB1464" s="98">
        <v>1.1950000000000001</v>
      </c>
      <c r="CC1464" s="98">
        <v>14.9102735294118</v>
      </c>
      <c r="CD1464" s="98">
        <v>0.2</v>
      </c>
      <c r="CE1464" s="98">
        <v>2.8</v>
      </c>
      <c r="CF1464" s="33">
        <v>9</v>
      </c>
      <c r="CG1464" s="32">
        <v>260</v>
      </c>
      <c r="CH1464" s="98">
        <v>260</v>
      </c>
      <c r="CI1464" s="98">
        <v>220</v>
      </c>
      <c r="CJ1464" s="98">
        <f>Population!$CG1464-Population!$CI1464</f>
        <v>40</v>
      </c>
      <c r="CK1464" s="120">
        <f>_xlfn.DAYS(Entries!$AY$2,Population!H1464)</f>
        <v>514</v>
      </c>
      <c r="CL1464" s="120">
        <f t="shared" si="192"/>
        <v>1825</v>
      </c>
      <c r="CM1464" s="122">
        <f>Entries!$AY$5</f>
        <v>0.15</v>
      </c>
      <c r="CN1464" s="122">
        <f t="shared" si="187"/>
        <v>0.15384615384615385</v>
      </c>
      <c r="CO1464" s="121">
        <f t="shared" si="193"/>
        <v>0.76060273972602743</v>
      </c>
      <c r="CP1464" s="32" t="s">
        <v>5654</v>
      </c>
      <c r="CQ1464" s="98">
        <v>4</v>
      </c>
      <c r="CR1464" s="98" t="s">
        <v>95</v>
      </c>
      <c r="CS1464" s="98"/>
      <c r="CT1464" s="33"/>
      <c r="CU1464" s="32" t="s">
        <v>5655</v>
      </c>
      <c r="CV1464" s="98" t="s">
        <v>5651</v>
      </c>
      <c r="CW1464" s="98" t="s">
        <v>157</v>
      </c>
      <c r="CX1464" s="98" t="s">
        <v>5652</v>
      </c>
      <c r="CY1464" s="98" t="s">
        <v>107</v>
      </c>
      <c r="CZ1464" s="98" t="s">
        <v>755</v>
      </c>
      <c r="DA1464" s="33"/>
      <c r="DB1464" s="17" t="s">
        <v>15463</v>
      </c>
      <c r="DC1464" s="17" t="s">
        <v>15500</v>
      </c>
      <c r="DD1464" s="17">
        <v>1</v>
      </c>
      <c r="DE1464" s="17" t="s">
        <v>15500</v>
      </c>
      <c r="DF1464" s="17" t="s">
        <v>15500</v>
      </c>
      <c r="DG1464" s="23" t="s">
        <v>11174</v>
      </c>
      <c r="DH1464" s="145"/>
    </row>
    <row r="1465" spans="1:112" s="17" customFormat="1" x14ac:dyDescent="0.25">
      <c r="A1465" s="30" t="s">
        <v>5698</v>
      </c>
      <c r="B1465" s="96">
        <v>1</v>
      </c>
      <c r="C1465" s="152" t="s">
        <v>11188</v>
      </c>
      <c r="D1465" s="96" t="s">
        <v>5649</v>
      </c>
      <c r="E1465" s="96">
        <v>44727</v>
      </c>
      <c r="F1465" s="96" t="s">
        <v>5699</v>
      </c>
      <c r="G1465" s="31">
        <v>61703</v>
      </c>
      <c r="H1465" s="43">
        <v>43780</v>
      </c>
      <c r="I1465" s="96" t="s">
        <v>221</v>
      </c>
      <c r="J1465" s="96"/>
      <c r="K1465" s="96"/>
      <c r="L1465" s="96" t="s">
        <v>285</v>
      </c>
      <c r="M1465" s="124" t="s">
        <v>156</v>
      </c>
      <c r="N1465" s="96" t="s">
        <v>156</v>
      </c>
      <c r="O1465" s="124" t="s">
        <v>157</v>
      </c>
      <c r="P1465" s="96" t="str">
        <f>VLOOKUP(N1465,Entries!J:K,2,FALSE)</f>
        <v>UNITED STATES OF AMERICA</v>
      </c>
      <c r="Q1465" s="123" t="s">
        <v>5651</v>
      </c>
      <c r="R1465" s="30" t="s">
        <v>5651</v>
      </c>
      <c r="S1465" s="96" t="s">
        <v>156</v>
      </c>
      <c r="T1465" s="124" t="s">
        <v>157</v>
      </c>
      <c r="U1465" s="125" t="s">
        <v>159</v>
      </c>
      <c r="V1465" s="31" t="s">
        <v>159</v>
      </c>
      <c r="W1465" s="64">
        <f>IF(VLOOKUP(R1465,Entries!N:P,3,FALSE)=V1465,1,VLOOKUP(R1465,Entries!N:P,3,FALSE))</f>
        <v>1</v>
      </c>
      <c r="X1465" s="124"/>
      <c r="Y1465" s="124"/>
      <c r="Z1465" s="96"/>
      <c r="AA1465" s="96"/>
      <c r="AB1465" s="96"/>
      <c r="AC1465" s="96" t="s">
        <v>5652</v>
      </c>
      <c r="AD1465" s="96" t="s">
        <v>263</v>
      </c>
      <c r="AE1465" s="96" t="s">
        <v>263</v>
      </c>
      <c r="AF1465" s="96" t="s">
        <v>263</v>
      </c>
      <c r="AG1465" s="96" t="s">
        <v>11136</v>
      </c>
      <c r="AH1465" s="96"/>
      <c r="AI1465" s="96"/>
      <c r="AJ1465" s="96">
        <v>5</v>
      </c>
      <c r="AK1465" s="96" t="s">
        <v>95</v>
      </c>
      <c r="AL1465" s="96"/>
      <c r="AM1465" s="31"/>
      <c r="AN1465" s="30" t="s">
        <v>133</v>
      </c>
      <c r="AO1465" s="96" t="s">
        <v>134</v>
      </c>
      <c r="AP1465" s="31" t="s">
        <v>160</v>
      </c>
      <c r="AQ1465">
        <v>21104.083019879999</v>
      </c>
      <c r="AR1465" t="s">
        <v>13674</v>
      </c>
      <c r="AS1465" t="s">
        <v>11225</v>
      </c>
      <c r="AT1465" t="s">
        <v>13675</v>
      </c>
      <c r="AU1465">
        <v>53.055700000000002</v>
      </c>
      <c r="AV1465" s="96">
        <v>0.9259964593022223</v>
      </c>
      <c r="AW1465">
        <v>344.97149999999999</v>
      </c>
      <c r="AX1465" s="96">
        <v>6.0208872479333335</v>
      </c>
      <c r="AY1465">
        <v>1.896E-4</v>
      </c>
      <c r="AZ1465">
        <v>82.799800000000005</v>
      </c>
      <c r="BA1465" s="96">
        <v>1.4451288293422224</v>
      </c>
      <c r="BB1465">
        <v>277.32069999999999</v>
      </c>
      <c r="BC1465" s="96">
        <v>4.8401582919688888</v>
      </c>
      <c r="BD1465">
        <v>15.06389746</v>
      </c>
      <c r="BE1465" s="96">
        <f t="shared" si="184"/>
        <v>6925.380945672794</v>
      </c>
      <c r="BF1465" s="96">
        <f t="shared" si="185"/>
        <v>555.69399790009265</v>
      </c>
      <c r="BG1465" s="96">
        <f t="shared" si="186"/>
        <v>553.06789344549452</v>
      </c>
      <c r="BH1465">
        <v>6931.7538169707841</v>
      </c>
      <c r="BI1465">
        <v>1.3308490386455131E-3</v>
      </c>
      <c r="BJ1465">
        <v>0.92632745677375716</v>
      </c>
      <c r="BK1465">
        <v>6.0208885013134603</v>
      </c>
      <c r="BL1465">
        <v>0.91108842946373725</v>
      </c>
      <c r="BM1465">
        <v>5.3741997169350659</v>
      </c>
      <c r="BN1465">
        <v>0.92599686789212632</v>
      </c>
      <c r="BO1465">
        <v>6.0208885029440982</v>
      </c>
      <c r="BP1465">
        <v>1.1319881215750649E-3</v>
      </c>
      <c r="BQ1465">
        <v>0.91108842946373725</v>
      </c>
      <c r="BR1465">
        <v>6925.6616492685644</v>
      </c>
      <c r="BS1465" s="96">
        <v>562.50141598958362</v>
      </c>
      <c r="BT1465" s="96">
        <v>546.82188254754419</v>
      </c>
      <c r="BU1465">
        <v>5.3741997169350659</v>
      </c>
      <c r="BV1465" s="60" t="str">
        <f t="shared" si="191"/>
        <v>Starlink</v>
      </c>
      <c r="BW1465" s="30" t="s">
        <v>192</v>
      </c>
      <c r="BX1465" s="96">
        <v>3.3</v>
      </c>
      <c r="BY1465" s="16">
        <v>0.2</v>
      </c>
      <c r="BZ1465" s="96">
        <v>9</v>
      </c>
      <c r="CA1465" s="96">
        <v>25.52</v>
      </c>
      <c r="CB1465" s="96">
        <v>1.1950000000000001</v>
      </c>
      <c r="CC1465" s="96">
        <v>14.9102735294118</v>
      </c>
      <c r="CD1465" s="96">
        <v>0.2</v>
      </c>
      <c r="CE1465" s="96">
        <v>2.8</v>
      </c>
      <c r="CF1465" s="31">
        <v>9</v>
      </c>
      <c r="CG1465" s="30">
        <v>260</v>
      </c>
      <c r="CH1465" s="96">
        <v>260</v>
      </c>
      <c r="CI1465" s="96">
        <v>220</v>
      </c>
      <c r="CJ1465" s="96">
        <f>Population!$CG1465-Population!$CI1465</f>
        <v>40</v>
      </c>
      <c r="CK1465" s="118">
        <f>_xlfn.DAYS(Entries!$AY$2,Population!H1465)</f>
        <v>514</v>
      </c>
      <c r="CL1465" s="118">
        <f t="shared" si="192"/>
        <v>1825</v>
      </c>
      <c r="CM1465" s="117">
        <f>Entries!$AY$5</f>
        <v>0.15</v>
      </c>
      <c r="CN1465" s="117">
        <f t="shared" si="187"/>
        <v>0.15384615384615385</v>
      </c>
      <c r="CO1465" s="119">
        <f t="shared" si="193"/>
        <v>0.76060273972602743</v>
      </c>
      <c r="CP1465" s="30" t="s">
        <v>5654</v>
      </c>
      <c r="CQ1465" s="96">
        <v>4</v>
      </c>
      <c r="CR1465" s="96" t="s">
        <v>95</v>
      </c>
      <c r="CS1465" s="96"/>
      <c r="CT1465" s="31"/>
      <c r="CU1465" s="30" t="s">
        <v>5655</v>
      </c>
      <c r="CV1465" s="96" t="s">
        <v>5651</v>
      </c>
      <c r="CW1465" s="96" t="s">
        <v>157</v>
      </c>
      <c r="CX1465" s="96" t="s">
        <v>5652</v>
      </c>
      <c r="CY1465" s="96" t="s">
        <v>107</v>
      </c>
      <c r="CZ1465" s="96" t="s">
        <v>755</v>
      </c>
      <c r="DA1465" s="31"/>
      <c r="DB1465" s="17" t="s">
        <v>15463</v>
      </c>
      <c r="DC1465" s="17" t="s">
        <v>15500</v>
      </c>
      <c r="DD1465" s="17">
        <v>1</v>
      </c>
      <c r="DE1465" s="17" t="s">
        <v>15500</v>
      </c>
      <c r="DF1465" s="17" t="s">
        <v>15500</v>
      </c>
      <c r="DG1465" s="23" t="s">
        <v>11174</v>
      </c>
      <c r="DH1465" s="145"/>
    </row>
    <row r="1466" spans="1:112" s="17" customFormat="1" x14ac:dyDescent="0.25">
      <c r="A1466" s="32" t="s">
        <v>5701</v>
      </c>
      <c r="B1466" s="98">
        <v>1</v>
      </c>
      <c r="C1466" s="149" t="s">
        <v>11188</v>
      </c>
      <c r="D1466" s="98" t="s">
        <v>5649</v>
      </c>
      <c r="E1466" s="98">
        <v>44728</v>
      </c>
      <c r="F1466" s="98" t="s">
        <v>5702</v>
      </c>
      <c r="G1466" s="33">
        <v>61704</v>
      </c>
      <c r="H1466" s="44">
        <v>43780</v>
      </c>
      <c r="I1466" s="98" t="s">
        <v>221</v>
      </c>
      <c r="J1466" s="98"/>
      <c r="K1466" s="98"/>
      <c r="L1466" s="98" t="s">
        <v>285</v>
      </c>
      <c r="M1466" t="s">
        <v>156</v>
      </c>
      <c r="N1466" s="98" t="s">
        <v>156</v>
      </c>
      <c r="O1466" t="s">
        <v>157</v>
      </c>
      <c r="P1466" s="64" t="str">
        <f>VLOOKUP(N1466,Entries!J:K,2,FALSE)</f>
        <v>UNITED STATES OF AMERICA</v>
      </c>
      <c r="Q1466" s="38" t="s">
        <v>5651</v>
      </c>
      <c r="R1466" s="32" t="s">
        <v>5651</v>
      </c>
      <c r="S1466" s="98" t="s">
        <v>156</v>
      </c>
      <c r="T1466" t="s">
        <v>157</v>
      </c>
      <c r="U1466" s="39" t="s">
        <v>159</v>
      </c>
      <c r="V1466" s="33" t="s">
        <v>159</v>
      </c>
      <c r="W1466" s="64">
        <f>IF(VLOOKUP(R1466,Entries!N:P,3,FALSE)=V1466,1,VLOOKUP(R1466,Entries!N:P,3,FALSE))</f>
        <v>1</v>
      </c>
      <c r="X1466"/>
      <c r="Y1466"/>
      <c r="Z1466" s="98"/>
      <c r="AA1466" s="98"/>
      <c r="AB1466" s="98"/>
      <c r="AC1466" s="98" t="s">
        <v>5652</v>
      </c>
      <c r="AD1466" s="98" t="s">
        <v>263</v>
      </c>
      <c r="AE1466" s="98" t="s">
        <v>263</v>
      </c>
      <c r="AF1466" s="98" t="s">
        <v>263</v>
      </c>
      <c r="AG1466" s="98" t="s">
        <v>11136</v>
      </c>
      <c r="AH1466" s="98"/>
      <c r="AI1466" s="98"/>
      <c r="AJ1466" s="98">
        <v>5</v>
      </c>
      <c r="AK1466" s="98" t="s">
        <v>95</v>
      </c>
      <c r="AL1466" s="98"/>
      <c r="AM1466" s="33"/>
      <c r="AN1466" s="32" t="s">
        <v>133</v>
      </c>
      <c r="AO1466" s="98" t="s">
        <v>134</v>
      </c>
      <c r="AP1466" s="33" t="s">
        <v>160</v>
      </c>
      <c r="AQ1466">
        <v>21104.282069590001</v>
      </c>
      <c r="AR1466" t="s">
        <v>12518</v>
      </c>
      <c r="AS1466" t="s">
        <v>11225</v>
      </c>
      <c r="AT1466" t="s">
        <v>13676</v>
      </c>
      <c r="AU1466">
        <v>53.056199999999997</v>
      </c>
      <c r="AV1466" s="98">
        <v>0.92600518594666659</v>
      </c>
      <c r="AW1466">
        <v>304.05720000000002</v>
      </c>
      <c r="AX1466" s="98">
        <v>5.3067981503466672</v>
      </c>
      <c r="AY1466">
        <v>1.908E-4</v>
      </c>
      <c r="AZ1466">
        <v>94.131399999999999</v>
      </c>
      <c r="BA1466" s="98">
        <v>1.6429025177155554</v>
      </c>
      <c r="BB1466">
        <v>265.98930000000001</v>
      </c>
      <c r="BC1466" s="98">
        <v>4.6423880942533335</v>
      </c>
      <c r="BD1466">
        <v>15.063949409999999</v>
      </c>
      <c r="BE1466" s="96">
        <f t="shared" si="184"/>
        <v>6925.3650236089297</v>
      </c>
      <c r="BF1466" s="96">
        <f t="shared" si="185"/>
        <v>555.68638325543361</v>
      </c>
      <c r="BG1466" s="96">
        <f t="shared" si="186"/>
        <v>553.04366396242494</v>
      </c>
      <c r="BH1466">
        <v>6931.7376039567971</v>
      </c>
      <c r="BI1466">
        <v>1.3099623091181671E-3</v>
      </c>
      <c r="BJ1466">
        <v>0.92633618328369383</v>
      </c>
      <c r="BK1466">
        <v>5.3067992543011133</v>
      </c>
      <c r="BL1466">
        <v>0.9347567867239559</v>
      </c>
      <c r="BM1466">
        <v>5.3505347881059162</v>
      </c>
      <c r="BN1466">
        <v>0.92600559450880482</v>
      </c>
      <c r="BO1466">
        <v>5.3067992566908684</v>
      </c>
      <c r="BP1466">
        <v>1.1338600517610271E-3</v>
      </c>
      <c r="BQ1466">
        <v>0.9347567867239559</v>
      </c>
      <c r="BR1466">
        <v>6925.6456476588201</v>
      </c>
      <c r="BS1466" s="96">
        <v>562.49836059135305</v>
      </c>
      <c r="BT1466" s="96">
        <v>546.79293472628706</v>
      </c>
      <c r="BU1466">
        <v>5.3505347881059162</v>
      </c>
      <c r="BV1466" s="65" t="str">
        <f t="shared" si="191"/>
        <v>Starlink</v>
      </c>
      <c r="BW1466" s="32" t="s">
        <v>192</v>
      </c>
      <c r="BX1466" s="98">
        <v>3.3</v>
      </c>
      <c r="BY1466" s="21">
        <v>0.2</v>
      </c>
      <c r="BZ1466" s="98">
        <v>9</v>
      </c>
      <c r="CA1466" s="98">
        <v>25.52</v>
      </c>
      <c r="CB1466" s="98">
        <v>1.1950000000000001</v>
      </c>
      <c r="CC1466" s="98">
        <v>14.9102735294118</v>
      </c>
      <c r="CD1466" s="98">
        <v>0.2</v>
      </c>
      <c r="CE1466" s="98">
        <v>2.8</v>
      </c>
      <c r="CF1466" s="33">
        <v>9</v>
      </c>
      <c r="CG1466" s="32">
        <v>260</v>
      </c>
      <c r="CH1466" s="98">
        <v>260</v>
      </c>
      <c r="CI1466" s="98">
        <v>220</v>
      </c>
      <c r="CJ1466" s="98">
        <f>Population!$CG1466-Population!$CI1466</f>
        <v>40</v>
      </c>
      <c r="CK1466" s="120">
        <f>_xlfn.DAYS(Entries!$AY$2,Population!H1466)</f>
        <v>514</v>
      </c>
      <c r="CL1466" s="120">
        <f t="shared" si="192"/>
        <v>1825</v>
      </c>
      <c r="CM1466" s="122">
        <f>Entries!$AY$5</f>
        <v>0.15</v>
      </c>
      <c r="CN1466" s="122">
        <f t="shared" si="187"/>
        <v>0.15384615384615385</v>
      </c>
      <c r="CO1466" s="121">
        <f t="shared" si="193"/>
        <v>0.76060273972602743</v>
      </c>
      <c r="CP1466" s="32" t="s">
        <v>5654</v>
      </c>
      <c r="CQ1466" s="98">
        <v>4</v>
      </c>
      <c r="CR1466" s="98" t="s">
        <v>95</v>
      </c>
      <c r="CS1466" s="98"/>
      <c r="CT1466" s="33"/>
      <c r="CU1466" s="32" t="s">
        <v>5655</v>
      </c>
      <c r="CV1466" s="98" t="s">
        <v>5651</v>
      </c>
      <c r="CW1466" s="98" t="s">
        <v>157</v>
      </c>
      <c r="CX1466" s="98" t="s">
        <v>5652</v>
      </c>
      <c r="CY1466" s="98" t="s">
        <v>107</v>
      </c>
      <c r="CZ1466" s="98" t="s">
        <v>755</v>
      </c>
      <c r="DA1466" s="33"/>
      <c r="DB1466" s="17" t="s">
        <v>15463</v>
      </c>
      <c r="DC1466" s="17" t="s">
        <v>15500</v>
      </c>
      <c r="DD1466" s="17">
        <v>1</v>
      </c>
      <c r="DE1466" s="17" t="s">
        <v>15500</v>
      </c>
      <c r="DF1466" s="17" t="s">
        <v>15500</v>
      </c>
      <c r="DG1466" s="23" t="s">
        <v>11174</v>
      </c>
      <c r="DH1466" s="145"/>
    </row>
    <row r="1467" spans="1:112" s="17" customFormat="1" x14ac:dyDescent="0.25">
      <c r="A1467" s="30" t="s">
        <v>5704</v>
      </c>
      <c r="B1467" s="15">
        <v>1</v>
      </c>
      <c r="C1467" s="152" t="s">
        <v>11188</v>
      </c>
      <c r="D1467" s="15" t="s">
        <v>5649</v>
      </c>
      <c r="E1467" s="15">
        <v>44729</v>
      </c>
      <c r="F1467" s="15" t="s">
        <v>5705</v>
      </c>
      <c r="G1467" s="31">
        <v>61705</v>
      </c>
      <c r="H1467" s="43">
        <v>43780</v>
      </c>
      <c r="I1467" s="96" t="s">
        <v>221</v>
      </c>
      <c r="J1467" s="96"/>
      <c r="K1467" s="96"/>
      <c r="L1467" s="15" t="s">
        <v>285</v>
      </c>
      <c r="M1467" s="124" t="s">
        <v>156</v>
      </c>
      <c r="N1467" s="15" t="s">
        <v>156</v>
      </c>
      <c r="O1467" s="124" t="s">
        <v>157</v>
      </c>
      <c r="P1467" s="96" t="str">
        <f>VLOOKUP(N1467,Entries!J:K,2,FALSE)</f>
        <v>UNITED STATES OF AMERICA</v>
      </c>
      <c r="Q1467" s="123" t="s">
        <v>5651</v>
      </c>
      <c r="R1467" s="30" t="s">
        <v>5651</v>
      </c>
      <c r="S1467" s="15" t="s">
        <v>156</v>
      </c>
      <c r="T1467" s="124" t="s">
        <v>157</v>
      </c>
      <c r="U1467" s="125" t="s">
        <v>159</v>
      </c>
      <c r="V1467" s="31" t="s">
        <v>159</v>
      </c>
      <c r="W1467" s="64">
        <f>IF(VLOOKUP(R1467,Entries!N:P,3,FALSE)=V1467,1,VLOOKUP(R1467,Entries!N:P,3,FALSE))</f>
        <v>1</v>
      </c>
      <c r="X1467" s="124"/>
      <c r="Y1467" s="124"/>
      <c r="Z1467" s="15"/>
      <c r="AA1467" s="15"/>
      <c r="AB1467" s="96"/>
      <c r="AC1467" s="15" t="s">
        <v>5652</v>
      </c>
      <c r="AD1467" s="15" t="s">
        <v>263</v>
      </c>
      <c r="AE1467" s="15" t="s">
        <v>263</v>
      </c>
      <c r="AF1467" s="96" t="s">
        <v>263</v>
      </c>
      <c r="AG1467" s="96" t="s">
        <v>11136</v>
      </c>
      <c r="AH1467" s="96"/>
      <c r="AI1467" s="15"/>
      <c r="AJ1467" s="15">
        <v>5</v>
      </c>
      <c r="AK1467" s="15" t="s">
        <v>95</v>
      </c>
      <c r="AL1467" s="15"/>
      <c r="AM1467" s="31"/>
      <c r="AN1467" s="30" t="s">
        <v>133</v>
      </c>
      <c r="AO1467" s="15" t="s">
        <v>134</v>
      </c>
      <c r="AP1467" s="31" t="s">
        <v>160</v>
      </c>
      <c r="AQ1467">
        <v>21104.320762799998</v>
      </c>
      <c r="AR1467" t="s">
        <v>13677</v>
      </c>
      <c r="AS1467" t="s">
        <v>11225</v>
      </c>
      <c r="AT1467" t="s">
        <v>13678</v>
      </c>
      <c r="AU1467">
        <v>53.000999999999998</v>
      </c>
      <c r="AV1467" s="96">
        <v>0.92504176439999997</v>
      </c>
      <c r="AW1467">
        <v>323.1352</v>
      </c>
      <c r="AX1467" s="96">
        <v>5.6397719957688892</v>
      </c>
      <c r="AY1467">
        <v>2.8870000000000002E-4</v>
      </c>
      <c r="AZ1467">
        <v>71.075299999999999</v>
      </c>
      <c r="BA1467" s="96">
        <v>1.2404977437644444</v>
      </c>
      <c r="BB1467">
        <v>289.0548</v>
      </c>
      <c r="BC1467" s="96">
        <v>5.0449569291200005</v>
      </c>
      <c r="BD1467">
        <v>15.067038480000001</v>
      </c>
      <c r="BE1467" s="96">
        <f t="shared" si="184"/>
        <v>6924.418424473286</v>
      </c>
      <c r="BF1467" s="96">
        <f t="shared" si="185"/>
        <v>555.41750407243126</v>
      </c>
      <c r="BG1467" s="96">
        <f t="shared" si="186"/>
        <v>551.41934487414073</v>
      </c>
      <c r="BH1467">
        <v>6930.7927418828767</v>
      </c>
      <c r="BI1467">
        <v>1.44112494905831E-3</v>
      </c>
      <c r="BJ1467">
        <v>0.92537303482509281</v>
      </c>
      <c r="BK1467">
        <v>5.6397731688745898</v>
      </c>
      <c r="BL1467">
        <v>0.90813517767452079</v>
      </c>
      <c r="BM1467">
        <v>5.3773206035603787</v>
      </c>
      <c r="BN1467">
        <v>0.92504217405733147</v>
      </c>
      <c r="BO1467">
        <v>5.6397731716035482</v>
      </c>
      <c r="BP1467">
        <v>1.213863901266547E-3</v>
      </c>
      <c r="BQ1467">
        <v>0.90813517767452079</v>
      </c>
      <c r="BR1467">
        <v>6924.7079228604152</v>
      </c>
      <c r="BS1467" s="96">
        <v>562.11357583479094</v>
      </c>
      <c r="BT1467" s="96">
        <v>545.30226988604045</v>
      </c>
      <c r="BU1467">
        <v>5.3773206035603787</v>
      </c>
      <c r="BV1467" s="60" t="str">
        <f t="shared" si="191"/>
        <v>Starlink</v>
      </c>
      <c r="BW1467" s="30" t="s">
        <v>192</v>
      </c>
      <c r="BX1467" s="15">
        <v>3.3</v>
      </c>
      <c r="BY1467" s="16">
        <v>0.2</v>
      </c>
      <c r="BZ1467" s="15">
        <v>9</v>
      </c>
      <c r="CA1467" s="15">
        <v>25.52</v>
      </c>
      <c r="CB1467" s="15">
        <v>1.1950000000000001</v>
      </c>
      <c r="CC1467" s="15">
        <v>14.9102735294118</v>
      </c>
      <c r="CD1467" s="15">
        <v>0.2</v>
      </c>
      <c r="CE1467" s="15">
        <v>2.8</v>
      </c>
      <c r="CF1467" s="31">
        <v>9</v>
      </c>
      <c r="CG1467" s="30">
        <v>260</v>
      </c>
      <c r="CH1467" s="15">
        <v>260</v>
      </c>
      <c r="CI1467" s="15">
        <v>220</v>
      </c>
      <c r="CJ1467" s="96">
        <f>Population!$CG1467-Population!$CI1467</f>
        <v>40</v>
      </c>
      <c r="CK1467" s="118">
        <f>_xlfn.DAYS(Entries!$AY$2,Population!H1467)</f>
        <v>514</v>
      </c>
      <c r="CL1467" s="118">
        <f t="shared" si="192"/>
        <v>1825</v>
      </c>
      <c r="CM1467" s="117">
        <f>Entries!$AY$5</f>
        <v>0.15</v>
      </c>
      <c r="CN1467" s="117">
        <f t="shared" si="187"/>
        <v>0.15384615384615385</v>
      </c>
      <c r="CO1467" s="119">
        <f t="shared" si="193"/>
        <v>0.76060273972602743</v>
      </c>
      <c r="CP1467" s="30" t="s">
        <v>5654</v>
      </c>
      <c r="CQ1467" s="96">
        <v>4</v>
      </c>
      <c r="CR1467" s="15" t="s">
        <v>95</v>
      </c>
      <c r="CS1467" s="15"/>
      <c r="CT1467" s="31"/>
      <c r="CU1467" s="30" t="s">
        <v>5655</v>
      </c>
      <c r="CV1467" s="15" t="s">
        <v>5651</v>
      </c>
      <c r="CW1467" s="15" t="s">
        <v>157</v>
      </c>
      <c r="CX1467" s="15" t="s">
        <v>5652</v>
      </c>
      <c r="CY1467" s="15" t="s">
        <v>107</v>
      </c>
      <c r="CZ1467" s="15" t="s">
        <v>755</v>
      </c>
      <c r="DA1467" s="31"/>
      <c r="DB1467" s="17" t="s">
        <v>15463</v>
      </c>
      <c r="DC1467" s="17" t="s">
        <v>15500</v>
      </c>
      <c r="DD1467" s="17">
        <v>1</v>
      </c>
      <c r="DE1467" s="17" t="s">
        <v>15500</v>
      </c>
      <c r="DF1467" s="17" t="s">
        <v>15500</v>
      </c>
      <c r="DG1467" s="23" t="s">
        <v>11174</v>
      </c>
      <c r="DH1467" s="145"/>
    </row>
    <row r="1468" spans="1:112" s="17" customFormat="1" x14ac:dyDescent="0.25">
      <c r="A1468" s="32" t="s">
        <v>5707</v>
      </c>
      <c r="B1468" s="18">
        <v>1</v>
      </c>
      <c r="C1468" s="149" t="s">
        <v>11188</v>
      </c>
      <c r="D1468" s="18" t="s">
        <v>5649</v>
      </c>
      <c r="E1468" s="18">
        <v>44730</v>
      </c>
      <c r="F1468" s="18" t="s">
        <v>5708</v>
      </c>
      <c r="G1468" s="33">
        <v>61706</v>
      </c>
      <c r="H1468" s="44">
        <v>43780</v>
      </c>
      <c r="I1468" s="98" t="s">
        <v>221</v>
      </c>
      <c r="J1468" s="98"/>
      <c r="K1468" s="98"/>
      <c r="L1468" s="18" t="s">
        <v>285</v>
      </c>
      <c r="M1468" t="s">
        <v>156</v>
      </c>
      <c r="N1468" s="18" t="s">
        <v>156</v>
      </c>
      <c r="O1468" t="s">
        <v>157</v>
      </c>
      <c r="P1468" s="64" t="str">
        <f>VLOOKUP(N1468,Entries!J:K,2,FALSE)</f>
        <v>UNITED STATES OF AMERICA</v>
      </c>
      <c r="Q1468" s="38" t="s">
        <v>5651</v>
      </c>
      <c r="R1468" s="32" t="s">
        <v>5651</v>
      </c>
      <c r="S1468" s="18" t="s">
        <v>156</v>
      </c>
      <c r="T1468" t="s">
        <v>157</v>
      </c>
      <c r="U1468" s="39" t="s">
        <v>159</v>
      </c>
      <c r="V1468" s="33" t="s">
        <v>159</v>
      </c>
      <c r="W1468" s="64">
        <f>IF(VLOOKUP(R1468,Entries!N:P,3,FALSE)=V1468,1,VLOOKUP(R1468,Entries!N:P,3,FALSE))</f>
        <v>1</v>
      </c>
      <c r="X1468"/>
      <c r="Y1468"/>
      <c r="Z1468" s="18"/>
      <c r="AA1468" s="18"/>
      <c r="AB1468" s="98"/>
      <c r="AC1468" s="18" t="s">
        <v>5652</v>
      </c>
      <c r="AD1468" s="18" t="s">
        <v>263</v>
      </c>
      <c r="AE1468" s="18" t="s">
        <v>263</v>
      </c>
      <c r="AF1468" s="98" t="s">
        <v>263</v>
      </c>
      <c r="AG1468" s="98" t="s">
        <v>11136</v>
      </c>
      <c r="AH1468" s="98"/>
      <c r="AI1468" s="18"/>
      <c r="AJ1468" s="18">
        <v>5</v>
      </c>
      <c r="AK1468" s="18" t="s">
        <v>95</v>
      </c>
      <c r="AL1468" s="18"/>
      <c r="AM1468" s="33"/>
      <c r="AN1468" s="32" t="s">
        <v>133</v>
      </c>
      <c r="AO1468" s="18" t="s">
        <v>134</v>
      </c>
      <c r="AP1468" s="33" t="s">
        <v>160</v>
      </c>
      <c r="AQ1468">
        <v>21104.264622030001</v>
      </c>
      <c r="AR1468" t="s">
        <v>12874</v>
      </c>
      <c r="AS1468" t="s">
        <v>11225</v>
      </c>
      <c r="AT1468" t="s">
        <v>13679</v>
      </c>
      <c r="AU1468">
        <v>53.000599999999999</v>
      </c>
      <c r="AV1468" s="98">
        <v>0.92503478308444442</v>
      </c>
      <c r="AW1468">
        <v>304.14280000000002</v>
      </c>
      <c r="AX1468" s="98">
        <v>5.3082921518755564</v>
      </c>
      <c r="AY1468">
        <v>1.7009999999999999E-4</v>
      </c>
      <c r="AZ1468">
        <v>91.917500000000004</v>
      </c>
      <c r="BA1468" s="98">
        <v>1.6042626814444447</v>
      </c>
      <c r="BB1468">
        <v>268.20080000000002</v>
      </c>
      <c r="BC1468" s="98">
        <v>4.6809860426311118</v>
      </c>
      <c r="BD1468">
        <v>15.055846620000001</v>
      </c>
      <c r="BE1468" s="96">
        <f t="shared" si="184"/>
        <v>6927.8495399898138</v>
      </c>
      <c r="BF1468" s="96">
        <f t="shared" si="185"/>
        <v>558.02796719656635</v>
      </c>
      <c r="BG1468" s="96">
        <f t="shared" si="186"/>
        <v>555.6711127830622</v>
      </c>
      <c r="BH1468">
        <v>6934.2198910581446</v>
      </c>
      <c r="BI1468">
        <v>1.2979675183491201E-3</v>
      </c>
      <c r="BJ1468">
        <v>0.92536572683725338</v>
      </c>
      <c r="BK1468">
        <v>5.3082932566527186</v>
      </c>
      <c r="BL1468">
        <v>0.91986094686823672</v>
      </c>
      <c r="BM1468">
        <v>5.3653887576922417</v>
      </c>
      <c r="BN1468">
        <v>0.92503519235506682</v>
      </c>
      <c r="BO1468">
        <v>5.3082932585175211</v>
      </c>
      <c r="BP1468">
        <v>1.1140498989518661E-3</v>
      </c>
      <c r="BQ1468">
        <v>0.91986094686823672</v>
      </c>
      <c r="BR1468">
        <v>6928.1389603021116</v>
      </c>
      <c r="BS1468" s="96">
        <v>564.85725281076066</v>
      </c>
      <c r="BT1468" s="96">
        <v>549.4206677934626</v>
      </c>
      <c r="BU1468">
        <v>5.3653887576922417</v>
      </c>
      <c r="BV1468" s="65" t="str">
        <f t="shared" si="191"/>
        <v>Starlink</v>
      </c>
      <c r="BW1468" s="32" t="s">
        <v>192</v>
      </c>
      <c r="BX1468" s="18">
        <v>3.3</v>
      </c>
      <c r="BY1468" s="21">
        <v>0.2</v>
      </c>
      <c r="BZ1468" s="18">
        <v>9</v>
      </c>
      <c r="CA1468" s="18">
        <v>25.52</v>
      </c>
      <c r="CB1468" s="18">
        <v>1.1950000000000001</v>
      </c>
      <c r="CC1468" s="18">
        <v>14.9102735294118</v>
      </c>
      <c r="CD1468" s="18">
        <v>0.2</v>
      </c>
      <c r="CE1468" s="18">
        <v>2.8</v>
      </c>
      <c r="CF1468" s="33">
        <v>9</v>
      </c>
      <c r="CG1468" s="32">
        <v>260</v>
      </c>
      <c r="CH1468" s="18">
        <v>260</v>
      </c>
      <c r="CI1468" s="18">
        <v>220</v>
      </c>
      <c r="CJ1468" s="98">
        <f>Population!$CG1468-Population!$CI1468</f>
        <v>40</v>
      </c>
      <c r="CK1468" s="120">
        <f>_xlfn.DAYS(Entries!$AY$2,Population!H1468)</f>
        <v>514</v>
      </c>
      <c r="CL1468" s="120">
        <f t="shared" si="192"/>
        <v>1825</v>
      </c>
      <c r="CM1468" s="122">
        <f>Entries!$AY$5</f>
        <v>0.15</v>
      </c>
      <c r="CN1468" s="122">
        <f t="shared" si="187"/>
        <v>0.15384615384615385</v>
      </c>
      <c r="CO1468" s="121">
        <f t="shared" si="193"/>
        <v>0.76060273972602743</v>
      </c>
      <c r="CP1468" s="32" t="s">
        <v>5654</v>
      </c>
      <c r="CQ1468" s="98">
        <v>4</v>
      </c>
      <c r="CR1468" s="18" t="s">
        <v>95</v>
      </c>
      <c r="CS1468" s="18"/>
      <c r="CT1468" s="33"/>
      <c r="CU1468" s="32" t="s">
        <v>5655</v>
      </c>
      <c r="CV1468" s="18" t="s">
        <v>5651</v>
      </c>
      <c r="CW1468" s="18" t="s">
        <v>157</v>
      </c>
      <c r="CX1468" s="18" t="s">
        <v>5652</v>
      </c>
      <c r="CY1468" s="18" t="s">
        <v>107</v>
      </c>
      <c r="CZ1468" s="18" t="s">
        <v>755</v>
      </c>
      <c r="DA1468" s="33"/>
      <c r="DB1468" s="17" t="s">
        <v>15463</v>
      </c>
      <c r="DC1468" s="17" t="s">
        <v>15500</v>
      </c>
      <c r="DD1468" s="17">
        <v>1</v>
      </c>
      <c r="DE1468" s="17" t="s">
        <v>15500</v>
      </c>
      <c r="DF1468" s="17" t="s">
        <v>15500</v>
      </c>
      <c r="DG1468" s="23" t="s">
        <v>11174</v>
      </c>
      <c r="DH1468" s="145"/>
    </row>
    <row r="1469" spans="1:112" s="17" customFormat="1" x14ac:dyDescent="0.25">
      <c r="A1469" s="30" t="s">
        <v>5710</v>
      </c>
      <c r="B1469" s="15">
        <v>1</v>
      </c>
      <c r="C1469" s="152" t="s">
        <v>11188</v>
      </c>
      <c r="D1469" s="15" t="s">
        <v>5649</v>
      </c>
      <c r="E1469" s="15">
        <v>44731</v>
      </c>
      <c r="F1469" s="15" t="s">
        <v>5711</v>
      </c>
      <c r="G1469" s="31">
        <v>61707</v>
      </c>
      <c r="H1469" s="43">
        <v>43780</v>
      </c>
      <c r="I1469" s="96" t="s">
        <v>221</v>
      </c>
      <c r="J1469" s="96"/>
      <c r="K1469" s="96"/>
      <c r="L1469" s="15" t="s">
        <v>285</v>
      </c>
      <c r="M1469" s="124" t="s">
        <v>156</v>
      </c>
      <c r="N1469" s="15" t="s">
        <v>156</v>
      </c>
      <c r="O1469" s="124" t="s">
        <v>157</v>
      </c>
      <c r="P1469" s="96" t="str">
        <f>VLOOKUP(N1469,Entries!J:K,2,FALSE)</f>
        <v>UNITED STATES OF AMERICA</v>
      </c>
      <c r="Q1469" s="123" t="s">
        <v>5651</v>
      </c>
      <c r="R1469" s="30" t="s">
        <v>5651</v>
      </c>
      <c r="S1469" s="96" t="s">
        <v>156</v>
      </c>
      <c r="T1469" s="124" t="s">
        <v>157</v>
      </c>
      <c r="U1469" s="125" t="s">
        <v>159</v>
      </c>
      <c r="V1469" s="31" t="s">
        <v>159</v>
      </c>
      <c r="W1469" s="64">
        <f>IF(VLOOKUP(R1469,Entries!N:P,3,FALSE)=V1469,1,VLOOKUP(R1469,Entries!N:P,3,FALSE))</f>
        <v>1</v>
      </c>
      <c r="X1469" s="124"/>
      <c r="Y1469" s="124"/>
      <c r="Z1469" s="15"/>
      <c r="AA1469" s="15"/>
      <c r="AB1469" s="96"/>
      <c r="AC1469" s="15" t="s">
        <v>5652</v>
      </c>
      <c r="AD1469" s="15" t="s">
        <v>263</v>
      </c>
      <c r="AE1469" s="15" t="s">
        <v>263</v>
      </c>
      <c r="AF1469" s="96" t="s">
        <v>263</v>
      </c>
      <c r="AG1469" s="96" t="s">
        <v>11136</v>
      </c>
      <c r="AH1469" s="96"/>
      <c r="AI1469" s="15"/>
      <c r="AJ1469" s="96">
        <v>5</v>
      </c>
      <c r="AK1469" s="15" t="s">
        <v>95</v>
      </c>
      <c r="AL1469" s="15"/>
      <c r="AM1469" s="31"/>
      <c r="AN1469" s="30" t="s">
        <v>133</v>
      </c>
      <c r="AO1469" s="15" t="s">
        <v>134</v>
      </c>
      <c r="AP1469" s="31" t="s">
        <v>160</v>
      </c>
      <c r="AQ1469">
        <v>21104.04984784</v>
      </c>
      <c r="AR1469" t="s">
        <v>13680</v>
      </c>
      <c r="AS1469" t="s">
        <v>11225</v>
      </c>
      <c r="AT1469" t="s">
        <v>13681</v>
      </c>
      <c r="AU1469">
        <v>53.0578</v>
      </c>
      <c r="AV1469" s="96">
        <v>0.92603311120888887</v>
      </c>
      <c r="AW1469">
        <v>305.11520000000002</v>
      </c>
      <c r="AX1469" s="96">
        <v>5.3252637299911116</v>
      </c>
      <c r="AY1469">
        <v>2.0029999999999999E-4</v>
      </c>
      <c r="AZ1469">
        <v>96.279399999999995</v>
      </c>
      <c r="BA1469" s="96">
        <v>1.6803921822488888</v>
      </c>
      <c r="BB1469">
        <v>263.84230000000002</v>
      </c>
      <c r="BC1469" s="96">
        <v>4.6049158830088892</v>
      </c>
      <c r="BD1469">
        <v>15.063921819999999</v>
      </c>
      <c r="BE1469" s="96">
        <f t="shared" si="184"/>
        <v>6925.3734796079762</v>
      </c>
      <c r="BF1469" s="96">
        <f t="shared" si="185"/>
        <v>555.7606319159413</v>
      </c>
      <c r="BG1469" s="96">
        <f t="shared" si="186"/>
        <v>552.98632730001009</v>
      </c>
      <c r="BH1469">
        <v>6931.7459861522466</v>
      </c>
      <c r="BI1469">
        <v>1.312241365690178E-3</v>
      </c>
      <c r="BJ1469">
        <v>0.92636410244337708</v>
      </c>
      <c r="BK1469">
        <v>5.3252648376254363</v>
      </c>
      <c r="BL1469">
        <v>0.94376828596411166</v>
      </c>
      <c r="BM1469">
        <v>5.341540726167092</v>
      </c>
      <c r="BN1469">
        <v>0.92603351973112968</v>
      </c>
      <c r="BO1469">
        <v>5.3252648402741283</v>
      </c>
      <c r="BP1469">
        <v>1.1421554865757529E-3</v>
      </c>
      <c r="BQ1469">
        <v>0.94376828596411166</v>
      </c>
      <c r="BR1469">
        <v>6925.6538471563126</v>
      </c>
      <c r="BS1469" s="96">
        <v>562.56402069596697</v>
      </c>
      <c r="BT1469" s="96">
        <v>546.74367361665918</v>
      </c>
      <c r="BU1469">
        <v>5.341540726167092</v>
      </c>
      <c r="BV1469" s="60" t="str">
        <f t="shared" si="191"/>
        <v>Starlink</v>
      </c>
      <c r="BW1469" s="30" t="s">
        <v>192</v>
      </c>
      <c r="BX1469" s="15">
        <v>3.3</v>
      </c>
      <c r="BY1469" s="16">
        <v>0.2</v>
      </c>
      <c r="BZ1469" s="15">
        <v>9</v>
      </c>
      <c r="CA1469" s="15">
        <v>25.52</v>
      </c>
      <c r="CB1469" s="15">
        <v>1.1950000000000001</v>
      </c>
      <c r="CC1469" s="15">
        <v>14.9102735294118</v>
      </c>
      <c r="CD1469" s="15">
        <v>0.2</v>
      </c>
      <c r="CE1469" s="15">
        <v>2.8</v>
      </c>
      <c r="CF1469" s="31">
        <v>9</v>
      </c>
      <c r="CG1469" s="30">
        <v>260</v>
      </c>
      <c r="CH1469" s="15">
        <v>260</v>
      </c>
      <c r="CI1469" s="15">
        <v>220</v>
      </c>
      <c r="CJ1469" s="96">
        <f>Population!$CG1469-Population!$CI1469</f>
        <v>40</v>
      </c>
      <c r="CK1469" s="118">
        <f>_xlfn.DAYS(Entries!$AY$2,Population!H1469)</f>
        <v>514</v>
      </c>
      <c r="CL1469" s="118">
        <f t="shared" si="192"/>
        <v>1825</v>
      </c>
      <c r="CM1469" s="117">
        <f>Entries!$AY$5</f>
        <v>0.15</v>
      </c>
      <c r="CN1469" s="117">
        <f t="shared" si="187"/>
        <v>0.15384615384615385</v>
      </c>
      <c r="CO1469" s="119">
        <f t="shared" si="193"/>
        <v>0.76060273972602743</v>
      </c>
      <c r="CP1469" s="30" t="s">
        <v>5654</v>
      </c>
      <c r="CQ1469" s="96">
        <v>4</v>
      </c>
      <c r="CR1469" s="15" t="s">
        <v>95</v>
      </c>
      <c r="CS1469" s="15"/>
      <c r="CT1469" s="31"/>
      <c r="CU1469" s="30" t="s">
        <v>5655</v>
      </c>
      <c r="CV1469" s="15" t="s">
        <v>5651</v>
      </c>
      <c r="CW1469" s="15" t="s">
        <v>157</v>
      </c>
      <c r="CX1469" s="15" t="s">
        <v>5652</v>
      </c>
      <c r="CY1469" s="15" t="s">
        <v>107</v>
      </c>
      <c r="CZ1469" s="15" t="s">
        <v>755</v>
      </c>
      <c r="DA1469" s="31"/>
      <c r="DB1469" s="17" t="s">
        <v>15463</v>
      </c>
      <c r="DC1469" s="17" t="s">
        <v>15500</v>
      </c>
      <c r="DD1469" s="17">
        <v>1</v>
      </c>
      <c r="DE1469" s="17" t="s">
        <v>15500</v>
      </c>
      <c r="DF1469" s="17" t="s">
        <v>15500</v>
      </c>
      <c r="DG1469" s="23" t="s">
        <v>11174</v>
      </c>
      <c r="DH1469" s="145"/>
    </row>
    <row r="1470" spans="1:112" s="17" customFormat="1" x14ac:dyDescent="0.25">
      <c r="A1470" s="32" t="s">
        <v>5713</v>
      </c>
      <c r="B1470" s="18">
        <v>1</v>
      </c>
      <c r="C1470" s="149" t="s">
        <v>11188</v>
      </c>
      <c r="D1470" s="18" t="s">
        <v>5649</v>
      </c>
      <c r="E1470" s="18">
        <v>44732</v>
      </c>
      <c r="F1470" s="18" t="s">
        <v>5714</v>
      </c>
      <c r="G1470" s="33">
        <v>61708</v>
      </c>
      <c r="H1470" s="44">
        <v>43780</v>
      </c>
      <c r="I1470" s="98" t="s">
        <v>221</v>
      </c>
      <c r="J1470" s="98"/>
      <c r="K1470" s="98"/>
      <c r="L1470" s="18" t="s">
        <v>285</v>
      </c>
      <c r="M1470" t="s">
        <v>156</v>
      </c>
      <c r="N1470" s="18" t="s">
        <v>156</v>
      </c>
      <c r="O1470" t="s">
        <v>157</v>
      </c>
      <c r="P1470" s="64" t="str">
        <f>VLOOKUP(N1470,Entries!J:K,2,FALSE)</f>
        <v>UNITED STATES OF AMERICA</v>
      </c>
      <c r="Q1470" s="38" t="s">
        <v>5651</v>
      </c>
      <c r="R1470" s="32" t="s">
        <v>5651</v>
      </c>
      <c r="S1470" s="18" t="s">
        <v>156</v>
      </c>
      <c r="T1470" t="s">
        <v>157</v>
      </c>
      <c r="U1470" s="39" t="s">
        <v>159</v>
      </c>
      <c r="V1470" s="33" t="s">
        <v>159</v>
      </c>
      <c r="W1470" s="64">
        <f>IF(VLOOKUP(R1470,Entries!N:P,3,FALSE)=V1470,1,VLOOKUP(R1470,Entries!N:P,3,FALSE))</f>
        <v>1</v>
      </c>
      <c r="X1470"/>
      <c r="Y1470"/>
      <c r="Z1470" s="18"/>
      <c r="AA1470" s="18"/>
      <c r="AB1470" s="98"/>
      <c r="AC1470" s="18" t="s">
        <v>5652</v>
      </c>
      <c r="AD1470" s="18" t="s">
        <v>263</v>
      </c>
      <c r="AE1470" s="18" t="s">
        <v>263</v>
      </c>
      <c r="AF1470" s="98" t="s">
        <v>263</v>
      </c>
      <c r="AG1470" s="98" t="s">
        <v>11136</v>
      </c>
      <c r="AH1470" s="98"/>
      <c r="AI1470" s="18"/>
      <c r="AJ1470" s="98">
        <v>5</v>
      </c>
      <c r="AK1470" s="18" t="s">
        <v>95</v>
      </c>
      <c r="AL1470" s="18"/>
      <c r="AM1470" s="33"/>
      <c r="AN1470" s="32" t="s">
        <v>133</v>
      </c>
      <c r="AO1470" s="18" t="s">
        <v>134</v>
      </c>
      <c r="AP1470" s="33" t="s">
        <v>160</v>
      </c>
      <c r="AQ1470">
        <v>21104.302328990001</v>
      </c>
      <c r="AR1470" t="s">
        <v>13682</v>
      </c>
      <c r="AS1470" t="s">
        <v>11225</v>
      </c>
      <c r="AT1470" t="s">
        <v>13683</v>
      </c>
      <c r="AU1470">
        <v>53.056199999999997</v>
      </c>
      <c r="AV1470" s="98">
        <v>0.92600518594666659</v>
      </c>
      <c r="AW1470">
        <v>323.9846</v>
      </c>
      <c r="AX1470" s="98">
        <v>5.6545968193511111</v>
      </c>
      <c r="AY1470">
        <v>1.9129999999999999E-4</v>
      </c>
      <c r="AZ1470">
        <v>94.358900000000006</v>
      </c>
      <c r="BA1470" s="98">
        <v>1.6468731409377779</v>
      </c>
      <c r="BB1470">
        <v>265.76190000000003</v>
      </c>
      <c r="BC1470" s="98">
        <v>4.6384192163600009</v>
      </c>
      <c r="BD1470">
        <v>15.06400603</v>
      </c>
      <c r="BE1470" s="96">
        <f t="shared" si="184"/>
        <v>6925.3476703492333</v>
      </c>
      <c r="BF1470" s="96">
        <f t="shared" si="185"/>
        <v>555.67248935857151</v>
      </c>
      <c r="BG1470" s="96">
        <f t="shared" si="186"/>
        <v>553.02285133989517</v>
      </c>
      <c r="BH1470">
        <v>6931.7202602162324</v>
      </c>
      <c r="BI1470">
        <v>1.309852297252686E-3</v>
      </c>
      <c r="BJ1470">
        <v>0.9263361849420374</v>
      </c>
      <c r="BK1470">
        <v>5.6545979963695627</v>
      </c>
      <c r="BL1470">
        <v>0.93544407578319111</v>
      </c>
      <c r="BM1470">
        <v>5.3498492436552123</v>
      </c>
      <c r="BN1470">
        <v>0.9260055945096699</v>
      </c>
      <c r="BO1470">
        <v>5.6545979980498382</v>
      </c>
      <c r="BP1470">
        <v>1.13427982841758E-3</v>
      </c>
      <c r="BQ1470">
        <v>0.93544407578319111</v>
      </c>
      <c r="BR1470">
        <v>6925.6282950817886</v>
      </c>
      <c r="BS1470" s="96">
        <v>562.48389555601716</v>
      </c>
      <c r="BT1470" s="96">
        <v>546.77269460755906</v>
      </c>
      <c r="BU1470">
        <v>5.3498492436552123</v>
      </c>
      <c r="BV1470" s="65" t="str">
        <f t="shared" si="191"/>
        <v>Starlink</v>
      </c>
      <c r="BW1470" s="32" t="s">
        <v>192</v>
      </c>
      <c r="BX1470" s="18">
        <v>3.3</v>
      </c>
      <c r="BY1470" s="21">
        <v>0.2</v>
      </c>
      <c r="BZ1470" s="18">
        <v>9</v>
      </c>
      <c r="CA1470" s="18">
        <v>25.52</v>
      </c>
      <c r="CB1470" s="18">
        <v>1.1950000000000001</v>
      </c>
      <c r="CC1470" s="18">
        <v>14.9102735294118</v>
      </c>
      <c r="CD1470" s="18">
        <v>0.2</v>
      </c>
      <c r="CE1470" s="18">
        <v>2.8</v>
      </c>
      <c r="CF1470" s="33">
        <v>9</v>
      </c>
      <c r="CG1470" s="32">
        <v>260</v>
      </c>
      <c r="CH1470" s="18">
        <v>260</v>
      </c>
      <c r="CI1470" s="18">
        <v>220</v>
      </c>
      <c r="CJ1470" s="98">
        <f>Population!$CG1470-Population!$CI1470</f>
        <v>40</v>
      </c>
      <c r="CK1470" s="120">
        <f>_xlfn.DAYS(Entries!$AY$2,Population!H1470)</f>
        <v>514</v>
      </c>
      <c r="CL1470" s="120">
        <f t="shared" si="192"/>
        <v>1825</v>
      </c>
      <c r="CM1470" s="122">
        <f>Entries!$AY$5</f>
        <v>0.15</v>
      </c>
      <c r="CN1470" s="122">
        <f t="shared" si="187"/>
        <v>0.15384615384615385</v>
      </c>
      <c r="CO1470" s="121">
        <f t="shared" si="193"/>
        <v>0.76060273972602743</v>
      </c>
      <c r="CP1470" s="32" t="s">
        <v>5654</v>
      </c>
      <c r="CQ1470" s="98">
        <v>4</v>
      </c>
      <c r="CR1470" s="18" t="s">
        <v>95</v>
      </c>
      <c r="CS1470" s="18"/>
      <c r="CT1470" s="33"/>
      <c r="CU1470" s="32" t="s">
        <v>5655</v>
      </c>
      <c r="CV1470" s="18" t="s">
        <v>5651</v>
      </c>
      <c r="CW1470" s="18" t="s">
        <v>157</v>
      </c>
      <c r="CX1470" s="18" t="s">
        <v>5652</v>
      </c>
      <c r="CY1470" s="18" t="s">
        <v>107</v>
      </c>
      <c r="CZ1470" s="18" t="s">
        <v>755</v>
      </c>
      <c r="DA1470" s="33"/>
      <c r="DB1470" s="17" t="s">
        <v>15463</v>
      </c>
      <c r="DC1470" s="17" t="s">
        <v>15500</v>
      </c>
      <c r="DD1470" s="17">
        <v>1</v>
      </c>
      <c r="DE1470" s="17" t="s">
        <v>15500</v>
      </c>
      <c r="DF1470" s="17" t="s">
        <v>15500</v>
      </c>
      <c r="DG1470" s="23" t="s">
        <v>11174</v>
      </c>
      <c r="DH1470" s="145"/>
    </row>
    <row r="1471" spans="1:112" s="17" customFormat="1" x14ac:dyDescent="0.25">
      <c r="A1471" s="30" t="s">
        <v>5716</v>
      </c>
      <c r="B1471" s="15">
        <v>1</v>
      </c>
      <c r="C1471" s="152" t="s">
        <v>11188</v>
      </c>
      <c r="D1471" s="15" t="s">
        <v>5649</v>
      </c>
      <c r="E1471" s="15">
        <v>44733</v>
      </c>
      <c r="F1471" s="15" t="s">
        <v>5717</v>
      </c>
      <c r="G1471" s="31">
        <v>61709</v>
      </c>
      <c r="H1471" s="43">
        <v>43780</v>
      </c>
      <c r="I1471" s="96" t="s">
        <v>221</v>
      </c>
      <c r="J1471" s="96"/>
      <c r="K1471" s="96"/>
      <c r="L1471" s="15" t="s">
        <v>285</v>
      </c>
      <c r="M1471" s="124" t="s">
        <v>156</v>
      </c>
      <c r="N1471" s="15" t="s">
        <v>156</v>
      </c>
      <c r="O1471" s="124" t="s">
        <v>157</v>
      </c>
      <c r="P1471" s="96" t="str">
        <f>VLOOKUP(N1471,Entries!J:K,2,FALSE)</f>
        <v>UNITED STATES OF AMERICA</v>
      </c>
      <c r="Q1471" s="123" t="s">
        <v>5651</v>
      </c>
      <c r="R1471" s="30" t="s">
        <v>5651</v>
      </c>
      <c r="S1471" s="15" t="s">
        <v>156</v>
      </c>
      <c r="T1471" s="124" t="s">
        <v>157</v>
      </c>
      <c r="U1471" s="125" t="s">
        <v>159</v>
      </c>
      <c r="V1471" s="31" t="s">
        <v>159</v>
      </c>
      <c r="W1471" s="64">
        <f>IF(VLOOKUP(R1471,Entries!N:P,3,FALSE)=V1471,1,VLOOKUP(R1471,Entries!N:P,3,FALSE))</f>
        <v>1</v>
      </c>
      <c r="X1471" s="124"/>
      <c r="Y1471" s="124"/>
      <c r="Z1471" s="15"/>
      <c r="AA1471" s="15"/>
      <c r="AB1471" s="96"/>
      <c r="AC1471" s="15" t="s">
        <v>5652</v>
      </c>
      <c r="AD1471" s="15" t="s">
        <v>263</v>
      </c>
      <c r="AE1471" s="15" t="s">
        <v>263</v>
      </c>
      <c r="AF1471" s="96" t="s">
        <v>263</v>
      </c>
      <c r="AG1471" s="96" t="s">
        <v>11136</v>
      </c>
      <c r="AH1471" s="96"/>
      <c r="AI1471" s="15"/>
      <c r="AJ1471" s="15">
        <v>5</v>
      </c>
      <c r="AK1471" s="15" t="s">
        <v>95</v>
      </c>
      <c r="AL1471" s="15"/>
      <c r="AM1471" s="31"/>
      <c r="AN1471" s="30" t="s">
        <v>133</v>
      </c>
      <c r="AO1471" s="15" t="s">
        <v>134</v>
      </c>
      <c r="AP1471" s="31" t="s">
        <v>160</v>
      </c>
      <c r="AQ1471">
        <v>21104.499521459999</v>
      </c>
      <c r="AR1471" t="s">
        <v>13684</v>
      </c>
      <c r="AS1471" t="s">
        <v>11225</v>
      </c>
      <c r="AT1471" t="s">
        <v>13685</v>
      </c>
      <c r="AU1471">
        <v>53.057099999999998</v>
      </c>
      <c r="AV1471" s="96">
        <v>0.92602089390666675</v>
      </c>
      <c r="AW1471">
        <v>303.08269999999999</v>
      </c>
      <c r="AX1471" s="96">
        <v>5.2897899203244449</v>
      </c>
      <c r="AY1471">
        <v>2.073E-4</v>
      </c>
      <c r="AZ1471">
        <v>91.948800000000006</v>
      </c>
      <c r="BA1471" s="96">
        <v>1.604808969386667</v>
      </c>
      <c r="BB1471">
        <v>268.1739</v>
      </c>
      <c r="BC1471" s="96">
        <v>4.68051654916</v>
      </c>
      <c r="BD1471">
        <v>15.06404545</v>
      </c>
      <c r="BE1471" s="96">
        <f t="shared" si="184"/>
        <v>6925.3355887197085</v>
      </c>
      <c r="BF1471" s="96">
        <f t="shared" si="185"/>
        <v>555.77121078725031</v>
      </c>
      <c r="BG1471" s="96">
        <f t="shared" si="186"/>
        <v>552.89996665216677</v>
      </c>
      <c r="BH1471">
        <v>6931.7082513126652</v>
      </c>
      <c r="BI1471">
        <v>1.327539355198879E-3</v>
      </c>
      <c r="BJ1471">
        <v>0.92635189109391558</v>
      </c>
      <c r="BK1471">
        <v>5.2897910216909541</v>
      </c>
      <c r="BL1471">
        <v>0.93826369638564466</v>
      </c>
      <c r="BM1471">
        <v>5.3470627916845448</v>
      </c>
      <c r="BN1471">
        <v>0.92602130245237035</v>
      </c>
      <c r="BO1471">
        <v>5.2897910231622021</v>
      </c>
      <c r="BP1471">
        <v>1.1494296366849511E-3</v>
      </c>
      <c r="BQ1471">
        <v>0.93826369638564466</v>
      </c>
      <c r="BR1471">
        <v>6925.6160698610511</v>
      </c>
      <c r="BS1471" s="96">
        <v>562.57657822405145</v>
      </c>
      <c r="BT1471" s="96">
        <v>546.6555614980507</v>
      </c>
      <c r="BU1471">
        <v>5.3470627916845448</v>
      </c>
      <c r="BV1471" s="60" t="str">
        <f t="shared" si="191"/>
        <v>Starlink</v>
      </c>
      <c r="BW1471" s="30" t="s">
        <v>192</v>
      </c>
      <c r="BX1471" s="15">
        <v>3.3</v>
      </c>
      <c r="BY1471" s="16">
        <v>0.2</v>
      </c>
      <c r="BZ1471" s="15">
        <v>9</v>
      </c>
      <c r="CA1471" s="15">
        <v>25.52</v>
      </c>
      <c r="CB1471" s="15">
        <v>1.1950000000000001</v>
      </c>
      <c r="CC1471" s="15">
        <v>14.9102735294118</v>
      </c>
      <c r="CD1471" s="15">
        <v>0.2</v>
      </c>
      <c r="CE1471" s="15">
        <v>2.8</v>
      </c>
      <c r="CF1471" s="31">
        <v>9</v>
      </c>
      <c r="CG1471" s="30">
        <v>260</v>
      </c>
      <c r="CH1471" s="15">
        <v>260</v>
      </c>
      <c r="CI1471" s="15">
        <v>220</v>
      </c>
      <c r="CJ1471" s="96">
        <f>Population!$CG1471-Population!$CI1471</f>
        <v>40</v>
      </c>
      <c r="CK1471" s="118">
        <f>_xlfn.DAYS(Entries!$AY$2,Population!H1471)</f>
        <v>514</v>
      </c>
      <c r="CL1471" s="118">
        <f t="shared" si="192"/>
        <v>1825</v>
      </c>
      <c r="CM1471" s="117">
        <f>Entries!$AY$5</f>
        <v>0.15</v>
      </c>
      <c r="CN1471" s="117">
        <f t="shared" si="187"/>
        <v>0.15384615384615385</v>
      </c>
      <c r="CO1471" s="119">
        <f t="shared" si="193"/>
        <v>0.76060273972602743</v>
      </c>
      <c r="CP1471" s="30" t="s">
        <v>5654</v>
      </c>
      <c r="CQ1471" s="96">
        <v>4</v>
      </c>
      <c r="CR1471" s="15" t="s">
        <v>95</v>
      </c>
      <c r="CS1471" s="15"/>
      <c r="CT1471" s="31"/>
      <c r="CU1471" s="30" t="s">
        <v>5655</v>
      </c>
      <c r="CV1471" s="15" t="s">
        <v>5651</v>
      </c>
      <c r="CW1471" s="15" t="s">
        <v>157</v>
      </c>
      <c r="CX1471" s="15" t="s">
        <v>5652</v>
      </c>
      <c r="CY1471" s="15" t="s">
        <v>107</v>
      </c>
      <c r="CZ1471" s="15" t="s">
        <v>755</v>
      </c>
      <c r="DA1471" s="31"/>
      <c r="DB1471" s="17" t="s">
        <v>15463</v>
      </c>
      <c r="DC1471" s="17" t="s">
        <v>15500</v>
      </c>
      <c r="DD1471" s="17">
        <v>1</v>
      </c>
      <c r="DE1471" s="17" t="s">
        <v>15500</v>
      </c>
      <c r="DF1471" s="17" t="s">
        <v>15500</v>
      </c>
      <c r="DG1471" s="23" t="s">
        <v>11174</v>
      </c>
      <c r="DH1471" s="145"/>
    </row>
    <row r="1472" spans="1:112" s="17" customFormat="1" x14ac:dyDescent="0.25">
      <c r="A1472" s="32" t="s">
        <v>5719</v>
      </c>
      <c r="B1472" s="18">
        <v>1</v>
      </c>
      <c r="C1472" s="149" t="s">
        <v>11188</v>
      </c>
      <c r="D1472" s="18" t="s">
        <v>5649</v>
      </c>
      <c r="E1472" s="18">
        <v>44734</v>
      </c>
      <c r="F1472" s="18" t="s">
        <v>5720</v>
      </c>
      <c r="G1472" s="33">
        <v>61710</v>
      </c>
      <c r="H1472" s="44">
        <v>43780</v>
      </c>
      <c r="I1472" s="98" t="s">
        <v>221</v>
      </c>
      <c r="J1472" s="98"/>
      <c r="K1472" s="98"/>
      <c r="L1472" s="18" t="s">
        <v>285</v>
      </c>
      <c r="M1472" t="s">
        <v>156</v>
      </c>
      <c r="N1472" s="18" t="s">
        <v>156</v>
      </c>
      <c r="O1472" t="s">
        <v>157</v>
      </c>
      <c r="P1472" s="64" t="str">
        <f>VLOOKUP(N1472,Entries!J:K,2,FALSE)</f>
        <v>UNITED STATES OF AMERICA</v>
      </c>
      <c r="Q1472" s="38" t="s">
        <v>5651</v>
      </c>
      <c r="R1472" s="32" t="s">
        <v>5651</v>
      </c>
      <c r="S1472" s="18" t="s">
        <v>156</v>
      </c>
      <c r="T1472" t="s">
        <v>157</v>
      </c>
      <c r="U1472" s="39" t="s">
        <v>159</v>
      </c>
      <c r="V1472" s="33" t="s">
        <v>159</v>
      </c>
      <c r="W1472" s="64">
        <f>IF(VLOOKUP(R1472,Entries!N:P,3,FALSE)=V1472,1,VLOOKUP(R1472,Entries!N:P,3,FALSE))</f>
        <v>1</v>
      </c>
      <c r="X1472"/>
      <c r="Y1472"/>
      <c r="Z1472" s="18"/>
      <c r="AA1472" s="18"/>
      <c r="AB1472" s="98"/>
      <c r="AC1472" s="18" t="s">
        <v>5652</v>
      </c>
      <c r="AD1472" s="18" t="s">
        <v>263</v>
      </c>
      <c r="AE1472" s="18" t="s">
        <v>263</v>
      </c>
      <c r="AF1472" s="98" t="s">
        <v>263</v>
      </c>
      <c r="AG1472" s="98" t="s">
        <v>11136</v>
      </c>
      <c r="AH1472" s="98"/>
      <c r="AI1472" s="18"/>
      <c r="AJ1472" s="18">
        <v>5</v>
      </c>
      <c r="AK1472" s="18" t="s">
        <v>95</v>
      </c>
      <c r="AL1472" s="18"/>
      <c r="AM1472" s="33"/>
      <c r="AN1472" s="32" t="s">
        <v>133</v>
      </c>
      <c r="AO1472" s="18" t="s">
        <v>134</v>
      </c>
      <c r="AP1472" s="33" t="s">
        <v>160</v>
      </c>
      <c r="AQ1472">
        <v>21104.535197220001</v>
      </c>
      <c r="AR1472" t="s">
        <v>13686</v>
      </c>
      <c r="AS1472" t="s">
        <v>11225</v>
      </c>
      <c r="AT1472" t="s">
        <v>13687</v>
      </c>
      <c r="AU1472">
        <v>53.000100000000003</v>
      </c>
      <c r="AV1472" s="98">
        <v>0.92502605644000002</v>
      </c>
      <c r="AW1472">
        <v>222.9409</v>
      </c>
      <c r="AX1472" s="98">
        <v>3.8910519328488893</v>
      </c>
      <c r="AY1472">
        <v>1.3180000000000001E-4</v>
      </c>
      <c r="AZ1472">
        <v>96.206999999999994</v>
      </c>
      <c r="BA1472" s="98">
        <v>1.6791285641333331</v>
      </c>
      <c r="BB1472">
        <v>263.90679999999998</v>
      </c>
      <c r="BC1472" s="98">
        <v>4.6060416201422214</v>
      </c>
      <c r="BD1472">
        <v>15.05590168</v>
      </c>
      <c r="BE1472" s="96">
        <f t="shared" si="184"/>
        <v>6927.8326497082317</v>
      </c>
      <c r="BF1472" s="96">
        <f t="shared" si="185"/>
        <v>557.74573805146247</v>
      </c>
      <c r="BG1472" s="96">
        <f t="shared" si="186"/>
        <v>555.91956136499994</v>
      </c>
      <c r="BH1472">
        <v>6934.2029456705313</v>
      </c>
      <c r="BI1472">
        <v>1.2618751692090829E-3</v>
      </c>
      <c r="BJ1472">
        <v>0.92535700339926807</v>
      </c>
      <c r="BK1472">
        <v>3.8910527422771319</v>
      </c>
      <c r="BL1472">
        <v>0.90652355503286308</v>
      </c>
      <c r="BM1472">
        <v>5.3786476073745542</v>
      </c>
      <c r="BN1472">
        <v>0.92502646574092995</v>
      </c>
      <c r="BO1472">
        <v>3.8910527445212351</v>
      </c>
      <c r="BP1472">
        <v>1.078329697656929E-3</v>
      </c>
      <c r="BQ1472">
        <v>0.90652355503286308</v>
      </c>
      <c r="BR1472">
        <v>6928.1221510918376</v>
      </c>
      <c r="BS1472" s="96">
        <v>564.59295095635389</v>
      </c>
      <c r="BT1472" s="96">
        <v>549.65135122732045</v>
      </c>
      <c r="BU1472">
        <v>5.3786476073745542</v>
      </c>
      <c r="BV1472" s="65" t="str">
        <f t="shared" si="191"/>
        <v>Starlink</v>
      </c>
      <c r="BW1472" s="32" t="s">
        <v>192</v>
      </c>
      <c r="BX1472" s="18">
        <v>3.3</v>
      </c>
      <c r="BY1472" s="21">
        <v>0.2</v>
      </c>
      <c r="BZ1472" s="18">
        <v>9</v>
      </c>
      <c r="CA1472" s="18">
        <v>25.52</v>
      </c>
      <c r="CB1472" s="18">
        <v>1.1950000000000001</v>
      </c>
      <c r="CC1472" s="18">
        <v>14.9102735294118</v>
      </c>
      <c r="CD1472" s="18">
        <v>0.2</v>
      </c>
      <c r="CE1472" s="18">
        <v>2.8</v>
      </c>
      <c r="CF1472" s="33">
        <v>9</v>
      </c>
      <c r="CG1472" s="32">
        <v>260</v>
      </c>
      <c r="CH1472" s="18">
        <v>260</v>
      </c>
      <c r="CI1472" s="18">
        <v>220</v>
      </c>
      <c r="CJ1472" s="98">
        <f>Population!$CG1472-Population!$CI1472</f>
        <v>40</v>
      </c>
      <c r="CK1472" s="120">
        <f>_xlfn.DAYS(Entries!$AY$2,Population!H1472)</f>
        <v>514</v>
      </c>
      <c r="CL1472" s="120">
        <f t="shared" si="192"/>
        <v>1825</v>
      </c>
      <c r="CM1472" s="122">
        <f>Entries!$AY$5</f>
        <v>0.15</v>
      </c>
      <c r="CN1472" s="122">
        <f t="shared" si="187"/>
        <v>0.15384615384615385</v>
      </c>
      <c r="CO1472" s="121">
        <f t="shared" si="193"/>
        <v>0.76060273972602743</v>
      </c>
      <c r="CP1472" s="32" t="s">
        <v>5654</v>
      </c>
      <c r="CQ1472" s="98">
        <v>4</v>
      </c>
      <c r="CR1472" s="18" t="s">
        <v>95</v>
      </c>
      <c r="CS1472" s="18"/>
      <c r="CT1472" s="33"/>
      <c r="CU1472" s="32" t="s">
        <v>5655</v>
      </c>
      <c r="CV1472" s="18" t="s">
        <v>5651</v>
      </c>
      <c r="CW1472" s="18" t="s">
        <v>157</v>
      </c>
      <c r="CX1472" s="18" t="s">
        <v>5652</v>
      </c>
      <c r="CY1472" s="18" t="s">
        <v>107</v>
      </c>
      <c r="CZ1472" s="18" t="s">
        <v>755</v>
      </c>
      <c r="DA1472" s="33"/>
      <c r="DB1472" s="17" t="s">
        <v>15463</v>
      </c>
      <c r="DC1472" s="17" t="s">
        <v>15500</v>
      </c>
      <c r="DD1472" s="17">
        <v>1</v>
      </c>
      <c r="DE1472" s="17" t="s">
        <v>15500</v>
      </c>
      <c r="DF1472" s="17" t="s">
        <v>15500</v>
      </c>
      <c r="DG1472" s="23" t="s">
        <v>11174</v>
      </c>
      <c r="DH1472" s="145"/>
    </row>
    <row r="1473" spans="1:112" s="17" customFormat="1" x14ac:dyDescent="0.25">
      <c r="A1473" s="30" t="s">
        <v>5722</v>
      </c>
      <c r="B1473" s="15">
        <v>1</v>
      </c>
      <c r="C1473" s="152" t="s">
        <v>11188</v>
      </c>
      <c r="D1473" s="15" t="s">
        <v>5649</v>
      </c>
      <c r="E1473" s="15">
        <v>44735</v>
      </c>
      <c r="F1473" s="15" t="s">
        <v>5723</v>
      </c>
      <c r="G1473" s="31">
        <v>61711</v>
      </c>
      <c r="H1473" s="43">
        <v>43780</v>
      </c>
      <c r="I1473" s="96" t="s">
        <v>221</v>
      </c>
      <c r="J1473" s="96"/>
      <c r="K1473" s="96"/>
      <c r="L1473" s="15" t="s">
        <v>285</v>
      </c>
      <c r="M1473" s="124" t="s">
        <v>156</v>
      </c>
      <c r="N1473" s="15" t="s">
        <v>156</v>
      </c>
      <c r="O1473" s="124" t="s">
        <v>157</v>
      </c>
      <c r="P1473" s="96" t="str">
        <f>VLOOKUP(N1473,Entries!J:K,2,FALSE)</f>
        <v>UNITED STATES OF AMERICA</v>
      </c>
      <c r="Q1473" s="123" t="s">
        <v>5651</v>
      </c>
      <c r="R1473" s="30" t="s">
        <v>5651</v>
      </c>
      <c r="S1473" s="15" t="s">
        <v>156</v>
      </c>
      <c r="T1473" s="124" t="s">
        <v>157</v>
      </c>
      <c r="U1473" s="125" t="s">
        <v>159</v>
      </c>
      <c r="V1473" s="31" t="s">
        <v>159</v>
      </c>
      <c r="W1473" s="64">
        <f>IF(VLOOKUP(R1473,Entries!N:P,3,FALSE)=V1473,1,VLOOKUP(R1473,Entries!N:P,3,FALSE))</f>
        <v>1</v>
      </c>
      <c r="X1473" s="124"/>
      <c r="Y1473" s="124"/>
      <c r="Z1473" s="15"/>
      <c r="AA1473" s="15"/>
      <c r="AB1473" s="96"/>
      <c r="AC1473" s="15" t="s">
        <v>5652</v>
      </c>
      <c r="AD1473" s="15" t="s">
        <v>263</v>
      </c>
      <c r="AE1473" s="15" t="s">
        <v>263</v>
      </c>
      <c r="AF1473" s="96" t="s">
        <v>263</v>
      </c>
      <c r="AG1473" s="96" t="s">
        <v>11136</v>
      </c>
      <c r="AH1473" s="96"/>
      <c r="AI1473" s="15"/>
      <c r="AJ1473" s="15">
        <v>5</v>
      </c>
      <c r="AK1473" s="15" t="s">
        <v>95</v>
      </c>
      <c r="AL1473" s="15"/>
      <c r="AM1473" s="31"/>
      <c r="AN1473" s="30" t="s">
        <v>133</v>
      </c>
      <c r="AO1473" s="15" t="s">
        <v>134</v>
      </c>
      <c r="AP1473" s="31" t="s">
        <v>160</v>
      </c>
      <c r="AQ1473">
        <v>21104.30970745</v>
      </c>
      <c r="AR1473" t="s">
        <v>7912</v>
      </c>
      <c r="AS1473" t="s">
        <v>11225</v>
      </c>
      <c r="AT1473" t="s">
        <v>13688</v>
      </c>
      <c r="AU1473">
        <v>53.057699999999997</v>
      </c>
      <c r="AV1473" s="96">
        <v>0.92603136588000001</v>
      </c>
      <c r="AW1473">
        <v>323.94139999999999</v>
      </c>
      <c r="AX1473" s="96">
        <v>5.6538428372711111</v>
      </c>
      <c r="AY1473">
        <v>1.7980000000000001E-4</v>
      </c>
      <c r="AZ1473">
        <v>91.194400000000002</v>
      </c>
      <c r="BA1473" s="96">
        <v>1.591642208248889</v>
      </c>
      <c r="BB1473">
        <v>268.92509999999999</v>
      </c>
      <c r="BC1473" s="96">
        <v>4.6936274597733334</v>
      </c>
      <c r="BD1473">
        <v>15.06390721</v>
      </c>
      <c r="BE1473" s="96">
        <f t="shared" si="184"/>
        <v>6925.3779574055261</v>
      </c>
      <c r="BF1473" s="96">
        <f t="shared" si="185"/>
        <v>555.62314036226689</v>
      </c>
      <c r="BG1473" s="96">
        <f t="shared" si="186"/>
        <v>553.13277444878531</v>
      </c>
      <c r="BH1473">
        <v>6931.7506073640479</v>
      </c>
      <c r="BI1473">
        <v>1.3074925393008251E-3</v>
      </c>
      <c r="BJ1473">
        <v>0.92636235699124214</v>
      </c>
      <c r="BK1473">
        <v>5.6538440135451982</v>
      </c>
      <c r="BL1473">
        <v>0.92383463145427902</v>
      </c>
      <c r="BM1473">
        <v>5.361436019022582</v>
      </c>
      <c r="BN1473">
        <v>0.92603177442600171</v>
      </c>
      <c r="BO1473">
        <v>5.65384401584783</v>
      </c>
      <c r="BP1473">
        <v>1.124068516490017E-3</v>
      </c>
      <c r="BQ1473">
        <v>0.92383463145427902</v>
      </c>
      <c r="BR1473">
        <v>6925.6583410626363</v>
      </c>
      <c r="BS1473" s="96">
        <v>562.44325555979049</v>
      </c>
      <c r="BT1473" s="96">
        <v>546.87342656548117</v>
      </c>
      <c r="BU1473">
        <v>5.361436019022582</v>
      </c>
      <c r="BV1473" s="60" t="str">
        <f t="shared" si="191"/>
        <v>Starlink</v>
      </c>
      <c r="BW1473" s="30" t="s">
        <v>192</v>
      </c>
      <c r="BX1473" s="15">
        <v>3.3</v>
      </c>
      <c r="BY1473" s="16">
        <v>0.2</v>
      </c>
      <c r="BZ1473" s="15">
        <v>9</v>
      </c>
      <c r="CA1473" s="15">
        <v>25.52</v>
      </c>
      <c r="CB1473" s="15">
        <v>1.1950000000000001</v>
      </c>
      <c r="CC1473" s="15">
        <v>14.9102735294118</v>
      </c>
      <c r="CD1473" s="15">
        <v>0.2</v>
      </c>
      <c r="CE1473" s="15">
        <v>2.8</v>
      </c>
      <c r="CF1473" s="31">
        <v>9</v>
      </c>
      <c r="CG1473" s="30">
        <v>260</v>
      </c>
      <c r="CH1473" s="15">
        <v>260</v>
      </c>
      <c r="CI1473" s="15">
        <v>220</v>
      </c>
      <c r="CJ1473" s="96">
        <f>Population!$CG1473-Population!$CI1473</f>
        <v>40</v>
      </c>
      <c r="CK1473" s="118">
        <f>_xlfn.DAYS(Entries!$AY$2,Population!H1473)</f>
        <v>514</v>
      </c>
      <c r="CL1473" s="118">
        <f t="shared" si="192"/>
        <v>1825</v>
      </c>
      <c r="CM1473" s="117">
        <f>Entries!$AY$5</f>
        <v>0.15</v>
      </c>
      <c r="CN1473" s="117">
        <f t="shared" si="187"/>
        <v>0.15384615384615385</v>
      </c>
      <c r="CO1473" s="119">
        <f t="shared" si="193"/>
        <v>0.76060273972602743</v>
      </c>
      <c r="CP1473" s="30" t="s">
        <v>5654</v>
      </c>
      <c r="CQ1473" s="96">
        <v>4</v>
      </c>
      <c r="CR1473" s="15" t="s">
        <v>95</v>
      </c>
      <c r="CS1473" s="15"/>
      <c r="CT1473" s="31"/>
      <c r="CU1473" s="30" t="s">
        <v>5655</v>
      </c>
      <c r="CV1473" s="15" t="s">
        <v>5651</v>
      </c>
      <c r="CW1473" s="15" t="s">
        <v>157</v>
      </c>
      <c r="CX1473" s="15" t="s">
        <v>5652</v>
      </c>
      <c r="CY1473" s="15" t="s">
        <v>107</v>
      </c>
      <c r="CZ1473" s="15" t="s">
        <v>755</v>
      </c>
      <c r="DA1473" s="31"/>
      <c r="DB1473" s="17" t="s">
        <v>15463</v>
      </c>
      <c r="DC1473" s="17" t="s">
        <v>15500</v>
      </c>
      <c r="DD1473" s="17">
        <v>1</v>
      </c>
      <c r="DE1473" s="17" t="s">
        <v>15500</v>
      </c>
      <c r="DF1473" s="17" t="s">
        <v>15500</v>
      </c>
      <c r="DG1473" s="23" t="s">
        <v>11174</v>
      </c>
      <c r="DH1473" s="145"/>
    </row>
    <row r="1474" spans="1:112" s="17" customFormat="1" x14ac:dyDescent="0.25">
      <c r="A1474" s="32" t="s">
        <v>5725</v>
      </c>
      <c r="B1474" s="18">
        <v>1</v>
      </c>
      <c r="C1474" s="149" t="s">
        <v>11188</v>
      </c>
      <c r="D1474" s="18" t="s">
        <v>5649</v>
      </c>
      <c r="E1474" s="18">
        <v>44736</v>
      </c>
      <c r="F1474" s="18" t="s">
        <v>5726</v>
      </c>
      <c r="G1474" s="33">
        <v>61712</v>
      </c>
      <c r="H1474" s="44">
        <v>43780</v>
      </c>
      <c r="I1474" s="98" t="s">
        <v>221</v>
      </c>
      <c r="J1474" s="98"/>
      <c r="K1474" s="98"/>
      <c r="L1474" s="18" t="s">
        <v>285</v>
      </c>
      <c r="M1474" t="s">
        <v>156</v>
      </c>
      <c r="N1474" s="18" t="s">
        <v>156</v>
      </c>
      <c r="O1474" t="s">
        <v>157</v>
      </c>
      <c r="P1474" s="64" t="str">
        <f>VLOOKUP(N1474,Entries!J:K,2,FALSE)</f>
        <v>UNITED STATES OF AMERICA</v>
      </c>
      <c r="Q1474" s="38" t="s">
        <v>5651</v>
      </c>
      <c r="R1474" s="32" t="s">
        <v>5651</v>
      </c>
      <c r="S1474" s="18" t="s">
        <v>156</v>
      </c>
      <c r="T1474" t="s">
        <v>157</v>
      </c>
      <c r="U1474" s="39" t="s">
        <v>159</v>
      </c>
      <c r="V1474" s="33" t="s">
        <v>159</v>
      </c>
      <c r="W1474" s="64">
        <f>IF(VLOOKUP(R1474,Entries!N:P,3,FALSE)=V1474,1,VLOOKUP(R1474,Entries!N:P,3,FALSE))</f>
        <v>1</v>
      </c>
      <c r="X1474"/>
      <c r="Y1474"/>
      <c r="Z1474" s="18"/>
      <c r="AA1474" s="18"/>
      <c r="AB1474" s="98"/>
      <c r="AC1474" s="18" t="s">
        <v>5652</v>
      </c>
      <c r="AD1474" s="18" t="s">
        <v>263</v>
      </c>
      <c r="AE1474" s="18" t="s">
        <v>263</v>
      </c>
      <c r="AF1474" s="98" t="s">
        <v>263</v>
      </c>
      <c r="AG1474" s="98" t="s">
        <v>11136</v>
      </c>
      <c r="AH1474" s="98"/>
      <c r="AI1474" s="18"/>
      <c r="AJ1474" s="18">
        <v>5</v>
      </c>
      <c r="AK1474" s="18" t="s">
        <v>95</v>
      </c>
      <c r="AL1474" s="18"/>
      <c r="AM1474" s="33"/>
      <c r="AN1474" s="32" t="s">
        <v>133</v>
      </c>
      <c r="AO1474" s="18" t="s">
        <v>134</v>
      </c>
      <c r="AP1474" s="33" t="s">
        <v>160</v>
      </c>
      <c r="AQ1474">
        <v>21104.324447350002</v>
      </c>
      <c r="AR1474" t="s">
        <v>13689</v>
      </c>
      <c r="AS1474" t="s">
        <v>11225</v>
      </c>
      <c r="AT1474" t="s">
        <v>13690</v>
      </c>
      <c r="AU1474">
        <v>53.058500000000002</v>
      </c>
      <c r="AV1474" s="98">
        <v>0.92604532851111121</v>
      </c>
      <c r="AW1474">
        <v>323.8775</v>
      </c>
      <c r="AX1474" s="98">
        <v>5.6527275721111119</v>
      </c>
      <c r="AY1474">
        <v>2.0900000000000001E-4</v>
      </c>
      <c r="AZ1474">
        <v>84.778199999999998</v>
      </c>
      <c r="BA1474" s="98">
        <v>1.4796584160800001</v>
      </c>
      <c r="BB1474">
        <v>275.34460000000001</v>
      </c>
      <c r="BC1474" s="98">
        <v>4.8056688477955563</v>
      </c>
      <c r="BD1474">
        <v>15.063956409999999</v>
      </c>
      <c r="BE1474" s="96">
        <f t="shared" si="184"/>
        <v>6925.3628781982788</v>
      </c>
      <c r="BF1474" s="96">
        <f t="shared" si="185"/>
        <v>555.81027903982158</v>
      </c>
      <c r="BG1474" s="96">
        <f t="shared" si="186"/>
        <v>552.91547735673521</v>
      </c>
      <c r="BH1474">
        <v>6931.7357284709569</v>
      </c>
      <c r="BI1474">
        <v>1.3438734437819929E-3</v>
      </c>
      <c r="BJ1474">
        <v>0.9263763184487156</v>
      </c>
      <c r="BK1474">
        <v>5.6527287489014064</v>
      </c>
      <c r="BL1474">
        <v>0.9230540908988647</v>
      </c>
      <c r="BM1474">
        <v>5.3622741843966732</v>
      </c>
      <c r="BN1474">
        <v>0.92604573703980675</v>
      </c>
      <c r="BO1474">
        <v>5.6527287505487278</v>
      </c>
      <c r="BP1474">
        <v>1.15046461702913E-3</v>
      </c>
      <c r="BQ1474">
        <v>0.9230540908988647</v>
      </c>
      <c r="BR1474">
        <v>6925.6431342862816</v>
      </c>
      <c r="BS1474" s="96">
        <v>562.61084166244837</v>
      </c>
      <c r="BT1474" s="96">
        <v>546.67542691011386</v>
      </c>
      <c r="BU1474">
        <v>5.3622741843966732</v>
      </c>
      <c r="BV1474" s="65" t="str">
        <f t="shared" ref="BV1474:BV1505" si="194">IF(AND(CR1474="Real",CQ1474=0),"no propulsion",IF(AND(BX1474&lt;0.2,BY1474&lt;0.2,BZ1474&lt;0.2),"too small",IF(OR(D1474="Starlink v0.9",D1474="Starlink v1.0"),"Starlink",IF(D1474="OneWeb","OneWeb",IF(AND(AE1474="Earth Observation",AO1474="Sunsynchron"),"sunsynchronous observation",IF(AF1474="Earth Observation","Earth Observation"))))))</f>
        <v>Starlink</v>
      </c>
      <c r="BW1474" s="32" t="s">
        <v>192</v>
      </c>
      <c r="BX1474" s="18">
        <v>3.3</v>
      </c>
      <c r="BY1474" s="21">
        <v>0.2</v>
      </c>
      <c r="BZ1474" s="18">
        <v>9</v>
      </c>
      <c r="CA1474" s="18">
        <v>25.52</v>
      </c>
      <c r="CB1474" s="18">
        <v>1.1950000000000001</v>
      </c>
      <c r="CC1474" s="18">
        <v>14.9102735294118</v>
      </c>
      <c r="CD1474" s="18">
        <v>0.2</v>
      </c>
      <c r="CE1474" s="18">
        <v>2.8</v>
      </c>
      <c r="CF1474" s="33">
        <v>9</v>
      </c>
      <c r="CG1474" s="32">
        <v>260</v>
      </c>
      <c r="CH1474" s="18">
        <v>260</v>
      </c>
      <c r="CI1474" s="18">
        <v>220</v>
      </c>
      <c r="CJ1474" s="98">
        <f>Population!$CG1474-Population!$CI1474</f>
        <v>40</v>
      </c>
      <c r="CK1474" s="120">
        <f>_xlfn.DAYS(Entries!$AY$2,Population!H1474)</f>
        <v>514</v>
      </c>
      <c r="CL1474" s="120">
        <f t="shared" ref="CL1474:CL1505" si="195">AJ1474*365</f>
        <v>1825</v>
      </c>
      <c r="CM1474" s="122">
        <f>Entries!$AY$5</f>
        <v>0.15</v>
      </c>
      <c r="CN1474" s="122">
        <f t="shared" si="187"/>
        <v>0.15384615384615385</v>
      </c>
      <c r="CO1474" s="121">
        <f t="shared" ref="CO1474:CO1505" si="196">IF(CQ1474=0,"-",MAX(0,1-(1-CM1474)/CL1474*CK1474))</f>
        <v>0.76060273972602743</v>
      </c>
      <c r="CP1474" s="32" t="s">
        <v>5654</v>
      </c>
      <c r="CQ1474" s="98">
        <v>4</v>
      </c>
      <c r="CR1474" s="18" t="s">
        <v>95</v>
      </c>
      <c r="CS1474" s="18"/>
      <c r="CT1474" s="33"/>
      <c r="CU1474" s="32" t="s">
        <v>5655</v>
      </c>
      <c r="CV1474" s="18" t="s">
        <v>5651</v>
      </c>
      <c r="CW1474" s="18" t="s">
        <v>157</v>
      </c>
      <c r="CX1474" s="18" t="s">
        <v>5652</v>
      </c>
      <c r="CY1474" s="18" t="s">
        <v>107</v>
      </c>
      <c r="CZ1474" s="18" t="s">
        <v>755</v>
      </c>
      <c r="DA1474" s="33"/>
      <c r="DB1474" s="17" t="s">
        <v>15463</v>
      </c>
      <c r="DC1474" s="17" t="s">
        <v>15500</v>
      </c>
      <c r="DD1474" s="17">
        <v>1</v>
      </c>
      <c r="DE1474" s="17" t="s">
        <v>15500</v>
      </c>
      <c r="DF1474" s="17" t="s">
        <v>15500</v>
      </c>
      <c r="DG1474" s="23" t="s">
        <v>11174</v>
      </c>
      <c r="DH1474" s="145"/>
    </row>
    <row r="1475" spans="1:112" s="17" customFormat="1" x14ac:dyDescent="0.25">
      <c r="A1475" s="30" t="s">
        <v>5728</v>
      </c>
      <c r="B1475" s="15">
        <v>1</v>
      </c>
      <c r="C1475" s="152" t="s">
        <v>11188</v>
      </c>
      <c r="D1475" s="15" t="s">
        <v>5649</v>
      </c>
      <c r="E1475" s="15">
        <v>44737</v>
      </c>
      <c r="F1475" s="15" t="s">
        <v>5729</v>
      </c>
      <c r="G1475" s="31">
        <v>61713</v>
      </c>
      <c r="H1475" s="43">
        <v>43780</v>
      </c>
      <c r="I1475" s="96" t="s">
        <v>221</v>
      </c>
      <c r="J1475" s="96"/>
      <c r="K1475" s="96"/>
      <c r="L1475" s="15" t="s">
        <v>285</v>
      </c>
      <c r="M1475" s="124" t="s">
        <v>156</v>
      </c>
      <c r="N1475" s="15" t="s">
        <v>156</v>
      </c>
      <c r="O1475" s="124" t="s">
        <v>157</v>
      </c>
      <c r="P1475" s="96" t="str">
        <f>VLOOKUP(N1475,Entries!J:K,2,FALSE)</f>
        <v>UNITED STATES OF AMERICA</v>
      </c>
      <c r="Q1475" s="123" t="s">
        <v>5651</v>
      </c>
      <c r="R1475" s="30" t="s">
        <v>5651</v>
      </c>
      <c r="S1475" s="15" t="s">
        <v>156</v>
      </c>
      <c r="T1475" s="124" t="s">
        <v>157</v>
      </c>
      <c r="U1475" s="125" t="s">
        <v>159</v>
      </c>
      <c r="V1475" s="31" t="s">
        <v>159</v>
      </c>
      <c r="W1475" s="64">
        <f>IF(VLOOKUP(R1475,Entries!N:P,3,FALSE)=V1475,1,VLOOKUP(R1475,Entries!N:P,3,FALSE))</f>
        <v>1</v>
      </c>
      <c r="X1475" s="124"/>
      <c r="Y1475" s="124"/>
      <c r="Z1475" s="15"/>
      <c r="AA1475" s="15"/>
      <c r="AB1475" s="96"/>
      <c r="AC1475" s="15" t="s">
        <v>5652</v>
      </c>
      <c r="AD1475" s="15" t="s">
        <v>263</v>
      </c>
      <c r="AE1475" s="15" t="s">
        <v>263</v>
      </c>
      <c r="AF1475" s="96" t="s">
        <v>263</v>
      </c>
      <c r="AG1475" s="96" t="s">
        <v>11136</v>
      </c>
      <c r="AH1475" s="96"/>
      <c r="AI1475" s="15"/>
      <c r="AJ1475" s="15">
        <v>5</v>
      </c>
      <c r="AK1475" s="15" t="s">
        <v>95</v>
      </c>
      <c r="AL1475" s="15"/>
      <c r="AM1475" s="31"/>
      <c r="AN1475" s="30" t="s">
        <v>133</v>
      </c>
      <c r="AO1475" s="15" t="s">
        <v>134</v>
      </c>
      <c r="AP1475" s="31" t="s">
        <v>160</v>
      </c>
      <c r="AQ1475">
        <v>21104.335526850002</v>
      </c>
      <c r="AR1475" t="s">
        <v>13691</v>
      </c>
      <c r="AS1475" t="s">
        <v>11225</v>
      </c>
      <c r="AT1475" t="s">
        <v>13692</v>
      </c>
      <c r="AU1475">
        <v>53.057099999999998</v>
      </c>
      <c r="AV1475" s="96">
        <v>0.92602089390666675</v>
      </c>
      <c r="AW1475">
        <v>323.82150000000001</v>
      </c>
      <c r="AX1475" s="96">
        <v>5.6517501879333336</v>
      </c>
      <c r="AY1475">
        <v>1.963E-4</v>
      </c>
      <c r="AZ1475">
        <v>91.026899999999998</v>
      </c>
      <c r="BA1475" s="96">
        <v>1.58871878236</v>
      </c>
      <c r="BB1475">
        <v>269.09449999999998</v>
      </c>
      <c r="BC1475" s="96">
        <v>4.6965840469111111</v>
      </c>
      <c r="BD1475">
        <v>15.06391853</v>
      </c>
      <c r="BE1475" s="96">
        <f t="shared" ref="BE1475:BE1538" si="197">(((((24*60*60/BD1475)^2)*3.986004418*(10^(14)))/(4*3.141592*3.141592))^(1/3))/1000</f>
        <v>6925.3744879546284</v>
      </c>
      <c r="BF1475" s="96">
        <f t="shared" ref="BF1475:BF1538" si="198">$BE1475*(1+$AY1475)-6371</f>
        <v>555.73393896661401</v>
      </c>
      <c r="BG1475" s="96">
        <f t="shared" ref="BG1475:BG1538" si="199">$BE1475*(1-$AY1475)-6371</f>
        <v>553.01503694264284</v>
      </c>
      <c r="BH1475">
        <v>6931.7471432700977</v>
      </c>
      <c r="BI1475">
        <v>1.3208457673678821E-3</v>
      </c>
      <c r="BJ1475">
        <v>0.92635188736260576</v>
      </c>
      <c r="BK1475">
        <v>5.6517513639041592</v>
      </c>
      <c r="BL1475">
        <v>0.93122346001940437</v>
      </c>
      <c r="BM1475">
        <v>5.3540803471371756</v>
      </c>
      <c r="BN1475">
        <v>0.92602130245280312</v>
      </c>
      <c r="BO1475">
        <v>5.651751366047133</v>
      </c>
      <c r="BP1475">
        <v>1.1393021943159789E-3</v>
      </c>
      <c r="BQ1475">
        <v>0.93122346001940437</v>
      </c>
      <c r="BR1475">
        <v>6925.6549675840661</v>
      </c>
      <c r="BS1475" s="96">
        <v>562.5453814857101</v>
      </c>
      <c r="BT1475" s="96">
        <v>546.76455368242205</v>
      </c>
      <c r="BU1475">
        <v>5.3540803471371756</v>
      </c>
      <c r="BV1475" s="60" t="str">
        <f t="shared" si="194"/>
        <v>Starlink</v>
      </c>
      <c r="BW1475" s="30" t="s">
        <v>192</v>
      </c>
      <c r="BX1475" s="15">
        <v>3.3</v>
      </c>
      <c r="BY1475" s="16">
        <v>0.2</v>
      </c>
      <c r="BZ1475" s="15">
        <v>9</v>
      </c>
      <c r="CA1475" s="15">
        <v>25.52</v>
      </c>
      <c r="CB1475" s="15">
        <v>1.1950000000000001</v>
      </c>
      <c r="CC1475" s="15">
        <v>14.9102735294118</v>
      </c>
      <c r="CD1475" s="15">
        <v>0.2</v>
      </c>
      <c r="CE1475" s="15">
        <v>2.8</v>
      </c>
      <c r="CF1475" s="31">
        <v>9</v>
      </c>
      <c r="CG1475" s="30">
        <v>260</v>
      </c>
      <c r="CH1475" s="15">
        <v>260</v>
      </c>
      <c r="CI1475" s="15">
        <v>220</v>
      </c>
      <c r="CJ1475" s="96">
        <f>Population!$CG1475-Population!$CI1475</f>
        <v>40</v>
      </c>
      <c r="CK1475" s="118">
        <f>_xlfn.DAYS(Entries!$AY$2,Population!H1475)</f>
        <v>514</v>
      </c>
      <c r="CL1475" s="118">
        <f t="shared" si="195"/>
        <v>1825</v>
      </c>
      <c r="CM1475" s="117">
        <f>Entries!$AY$5</f>
        <v>0.15</v>
      </c>
      <c r="CN1475" s="117">
        <f t="shared" si="187"/>
        <v>0.15384615384615385</v>
      </c>
      <c r="CO1475" s="119">
        <f t="shared" si="196"/>
        <v>0.76060273972602743</v>
      </c>
      <c r="CP1475" s="30" t="s">
        <v>5654</v>
      </c>
      <c r="CQ1475" s="15">
        <v>4</v>
      </c>
      <c r="CR1475" s="15" t="s">
        <v>95</v>
      </c>
      <c r="CS1475" s="15"/>
      <c r="CT1475" s="31"/>
      <c r="CU1475" s="30" t="s">
        <v>5655</v>
      </c>
      <c r="CV1475" s="15" t="s">
        <v>5651</v>
      </c>
      <c r="CW1475" s="15" t="s">
        <v>157</v>
      </c>
      <c r="CX1475" s="15" t="s">
        <v>5652</v>
      </c>
      <c r="CY1475" s="15" t="s">
        <v>107</v>
      </c>
      <c r="CZ1475" s="15" t="s">
        <v>755</v>
      </c>
      <c r="DA1475" s="31"/>
      <c r="DB1475" s="17" t="s">
        <v>15463</v>
      </c>
      <c r="DC1475" s="17" t="s">
        <v>15500</v>
      </c>
      <c r="DD1475" s="17">
        <v>1</v>
      </c>
      <c r="DE1475" s="17" t="s">
        <v>15500</v>
      </c>
      <c r="DF1475" s="17" t="s">
        <v>15500</v>
      </c>
      <c r="DG1475" s="23" t="s">
        <v>11174</v>
      </c>
      <c r="DH1475" s="145"/>
    </row>
    <row r="1476" spans="1:112" s="17" customFormat="1" x14ac:dyDescent="0.25">
      <c r="A1476" s="32" t="s">
        <v>5731</v>
      </c>
      <c r="B1476" s="18">
        <v>1</v>
      </c>
      <c r="C1476" s="149" t="s">
        <v>11188</v>
      </c>
      <c r="D1476" s="18" t="s">
        <v>5649</v>
      </c>
      <c r="E1476" s="18">
        <v>44738</v>
      </c>
      <c r="F1476" s="18" t="s">
        <v>5732</v>
      </c>
      <c r="G1476" s="33">
        <v>61714</v>
      </c>
      <c r="H1476" s="44">
        <v>43780</v>
      </c>
      <c r="I1476" s="98" t="s">
        <v>221</v>
      </c>
      <c r="J1476" s="98"/>
      <c r="K1476" s="98"/>
      <c r="L1476" s="18" t="s">
        <v>285</v>
      </c>
      <c r="M1476" t="s">
        <v>156</v>
      </c>
      <c r="N1476" s="18" t="s">
        <v>156</v>
      </c>
      <c r="O1476" t="s">
        <v>157</v>
      </c>
      <c r="P1476" s="64" t="str">
        <f>VLOOKUP(N1476,Entries!J:K,2,FALSE)</f>
        <v>UNITED STATES OF AMERICA</v>
      </c>
      <c r="Q1476" s="38" t="s">
        <v>5651</v>
      </c>
      <c r="R1476" s="32" t="s">
        <v>5651</v>
      </c>
      <c r="S1476" s="18" t="s">
        <v>156</v>
      </c>
      <c r="T1476" t="s">
        <v>157</v>
      </c>
      <c r="U1476" s="39" t="s">
        <v>159</v>
      </c>
      <c r="V1476" s="33" t="s">
        <v>159</v>
      </c>
      <c r="W1476" s="64">
        <f>IF(VLOOKUP(R1476,Entries!N:P,3,FALSE)=V1476,1,VLOOKUP(R1476,Entries!N:P,3,FALSE))</f>
        <v>1</v>
      </c>
      <c r="X1476"/>
      <c r="Y1476"/>
      <c r="Z1476" s="18"/>
      <c r="AA1476" s="18"/>
      <c r="AB1476" s="98"/>
      <c r="AC1476" s="18" t="s">
        <v>5652</v>
      </c>
      <c r="AD1476" s="18" t="s">
        <v>263</v>
      </c>
      <c r="AE1476" s="18" t="s">
        <v>263</v>
      </c>
      <c r="AF1476" s="98" t="s">
        <v>263</v>
      </c>
      <c r="AG1476" s="98" t="s">
        <v>11136</v>
      </c>
      <c r="AH1476" s="98"/>
      <c r="AI1476" s="18"/>
      <c r="AJ1476" s="18">
        <v>5</v>
      </c>
      <c r="AK1476" s="18" t="s">
        <v>95</v>
      </c>
      <c r="AL1476" s="18"/>
      <c r="AM1476" s="33"/>
      <c r="AN1476" s="32" t="s">
        <v>133</v>
      </c>
      <c r="AO1476" s="18" t="s">
        <v>134</v>
      </c>
      <c r="AP1476" s="33" t="s">
        <v>160</v>
      </c>
      <c r="AQ1476">
        <v>21104.32075771</v>
      </c>
      <c r="AR1476" t="s">
        <v>13693</v>
      </c>
      <c r="AS1476" t="s">
        <v>11225</v>
      </c>
      <c r="AT1476" t="s">
        <v>13694</v>
      </c>
      <c r="AU1476">
        <v>53.056199999999997</v>
      </c>
      <c r="AV1476" s="98">
        <v>0.92600518594666659</v>
      </c>
      <c r="AW1476">
        <v>323.90640000000002</v>
      </c>
      <c r="AX1476" s="98">
        <v>5.6532319721600004</v>
      </c>
      <c r="AY1476">
        <v>1.918E-4</v>
      </c>
      <c r="AZ1476">
        <v>88.151399999999995</v>
      </c>
      <c r="BA1476" s="98">
        <v>1.5385318501599998</v>
      </c>
      <c r="BB1476">
        <v>271.96940000000001</v>
      </c>
      <c r="BC1476" s="98">
        <v>4.7467605071377781</v>
      </c>
      <c r="BD1476">
        <v>15.064007719999999</v>
      </c>
      <c r="BE1476" s="96">
        <f t="shared" si="197"/>
        <v>6925.3471523888829</v>
      </c>
      <c r="BF1476" s="96">
        <f t="shared" si="198"/>
        <v>555.67543397271129</v>
      </c>
      <c r="BG1476" s="96">
        <f t="shared" si="199"/>
        <v>553.01887080505458</v>
      </c>
      <c r="BH1476">
        <v>6931.7199116522652</v>
      </c>
      <c r="BI1476">
        <v>1.323019792374607E-3</v>
      </c>
      <c r="BJ1476">
        <v>0.92633618499273174</v>
      </c>
      <c r="BK1476">
        <v>5.6532331473706376</v>
      </c>
      <c r="BL1476">
        <v>0.92325835362255415</v>
      </c>
      <c r="BM1476">
        <v>5.362034997561465</v>
      </c>
      <c r="BN1476">
        <v>0.92600559451935005</v>
      </c>
      <c r="BO1476">
        <v>5.6532331505814222</v>
      </c>
      <c r="BP1476">
        <v>1.135077019558385E-3</v>
      </c>
      <c r="BQ1476">
        <v>0.92325835362255415</v>
      </c>
      <c r="BR1476">
        <v>6925.6277772116046</v>
      </c>
      <c r="BS1476" s="96">
        <v>562.48889814753238</v>
      </c>
      <c r="BT1476" s="96">
        <v>546.76665627567672</v>
      </c>
      <c r="BU1476">
        <v>5.362034997561465</v>
      </c>
      <c r="BV1476" s="65" t="str">
        <f t="shared" si="194"/>
        <v>Starlink</v>
      </c>
      <c r="BW1476" s="32" t="s">
        <v>192</v>
      </c>
      <c r="BX1476" s="18">
        <v>3.3</v>
      </c>
      <c r="BY1476" s="21">
        <v>0.2</v>
      </c>
      <c r="BZ1476" s="18">
        <v>9</v>
      </c>
      <c r="CA1476" s="18">
        <v>25.52</v>
      </c>
      <c r="CB1476" s="18">
        <v>1.1950000000000001</v>
      </c>
      <c r="CC1476" s="18">
        <v>14.9102735294118</v>
      </c>
      <c r="CD1476" s="18">
        <v>0.2</v>
      </c>
      <c r="CE1476" s="18">
        <v>2.8</v>
      </c>
      <c r="CF1476" s="33">
        <v>9</v>
      </c>
      <c r="CG1476" s="32">
        <v>260</v>
      </c>
      <c r="CH1476" s="18">
        <v>260</v>
      </c>
      <c r="CI1476" s="18">
        <v>220</v>
      </c>
      <c r="CJ1476" s="98">
        <f>Population!$CG1476-Population!$CI1476</f>
        <v>40</v>
      </c>
      <c r="CK1476" s="120">
        <f>_xlfn.DAYS(Entries!$AY$2,Population!H1476)</f>
        <v>514</v>
      </c>
      <c r="CL1476" s="120">
        <f t="shared" si="195"/>
        <v>1825</v>
      </c>
      <c r="CM1476" s="122">
        <f>Entries!$AY$5</f>
        <v>0.15</v>
      </c>
      <c r="CN1476" s="122">
        <f t="shared" si="187"/>
        <v>0.15384615384615385</v>
      </c>
      <c r="CO1476" s="121">
        <f t="shared" si="196"/>
        <v>0.76060273972602743</v>
      </c>
      <c r="CP1476" s="32" t="s">
        <v>5654</v>
      </c>
      <c r="CQ1476" s="98">
        <v>4</v>
      </c>
      <c r="CR1476" s="18" t="s">
        <v>95</v>
      </c>
      <c r="CS1476" s="18"/>
      <c r="CT1476" s="33"/>
      <c r="CU1476" s="32" t="s">
        <v>5655</v>
      </c>
      <c r="CV1476" s="18" t="s">
        <v>5651</v>
      </c>
      <c r="CW1476" s="18" t="s">
        <v>157</v>
      </c>
      <c r="CX1476" s="18" t="s">
        <v>5652</v>
      </c>
      <c r="CY1476" s="18" t="s">
        <v>107</v>
      </c>
      <c r="CZ1476" s="18" t="s">
        <v>755</v>
      </c>
      <c r="DA1476" s="33"/>
      <c r="DB1476" s="17" t="s">
        <v>15463</v>
      </c>
      <c r="DC1476" s="17" t="s">
        <v>15500</v>
      </c>
      <c r="DD1476" s="17">
        <v>1</v>
      </c>
      <c r="DE1476" s="17" t="s">
        <v>15500</v>
      </c>
      <c r="DF1476" s="17" t="s">
        <v>15500</v>
      </c>
      <c r="DG1476" s="23" t="s">
        <v>11174</v>
      </c>
      <c r="DH1476" s="145"/>
    </row>
    <row r="1477" spans="1:112" s="17" customFormat="1" x14ac:dyDescent="0.25">
      <c r="A1477" s="30" t="s">
        <v>5734</v>
      </c>
      <c r="B1477" s="15">
        <v>1</v>
      </c>
      <c r="C1477" s="152" t="s">
        <v>11188</v>
      </c>
      <c r="D1477" s="15" t="s">
        <v>5649</v>
      </c>
      <c r="E1477" s="15">
        <v>44739</v>
      </c>
      <c r="F1477" s="15" t="s">
        <v>5735</v>
      </c>
      <c r="G1477" s="31">
        <v>61715</v>
      </c>
      <c r="H1477" s="43">
        <v>43780</v>
      </c>
      <c r="I1477" s="96" t="s">
        <v>221</v>
      </c>
      <c r="J1477" s="96"/>
      <c r="K1477" s="96"/>
      <c r="L1477" s="15" t="s">
        <v>285</v>
      </c>
      <c r="M1477" s="124" t="s">
        <v>156</v>
      </c>
      <c r="N1477" s="15" t="s">
        <v>156</v>
      </c>
      <c r="O1477" s="124" t="s">
        <v>157</v>
      </c>
      <c r="P1477" s="96" t="str">
        <f>VLOOKUP(N1477,Entries!J:K,2,FALSE)</f>
        <v>UNITED STATES OF AMERICA</v>
      </c>
      <c r="Q1477" s="123" t="s">
        <v>5651</v>
      </c>
      <c r="R1477" s="30" t="s">
        <v>5651</v>
      </c>
      <c r="S1477" s="15" t="s">
        <v>156</v>
      </c>
      <c r="T1477" s="124" t="s">
        <v>157</v>
      </c>
      <c r="U1477" s="125" t="s">
        <v>159</v>
      </c>
      <c r="V1477" s="31" t="s">
        <v>159</v>
      </c>
      <c r="W1477" s="64">
        <f>IF(VLOOKUP(R1477,Entries!N:P,3,FALSE)=V1477,1,VLOOKUP(R1477,Entries!N:P,3,FALSE))</f>
        <v>1</v>
      </c>
      <c r="X1477" s="124"/>
      <c r="Y1477" s="124"/>
      <c r="Z1477" s="15"/>
      <c r="AA1477" s="15"/>
      <c r="AB1477" s="96"/>
      <c r="AC1477" s="15" t="s">
        <v>5652</v>
      </c>
      <c r="AD1477" s="15" t="s">
        <v>263</v>
      </c>
      <c r="AE1477" s="15" t="s">
        <v>263</v>
      </c>
      <c r="AF1477" s="96" t="s">
        <v>263</v>
      </c>
      <c r="AG1477" s="96" t="s">
        <v>11136</v>
      </c>
      <c r="AH1477" s="96"/>
      <c r="AI1477" s="15"/>
      <c r="AJ1477" s="15">
        <v>5</v>
      </c>
      <c r="AK1477" s="15" t="s">
        <v>95</v>
      </c>
      <c r="AL1477" s="15"/>
      <c r="AM1477" s="31"/>
      <c r="AN1477" s="30" t="s">
        <v>133</v>
      </c>
      <c r="AO1477" s="15" t="s">
        <v>134</v>
      </c>
      <c r="AP1477" s="31" t="s">
        <v>160</v>
      </c>
      <c r="AQ1477">
        <v>21104.336186150002</v>
      </c>
      <c r="AR1477" t="s">
        <v>13695</v>
      </c>
      <c r="AS1477" t="s">
        <v>11225</v>
      </c>
      <c r="AT1477" t="s">
        <v>13696</v>
      </c>
      <c r="AU1477">
        <v>52.999899999999997</v>
      </c>
      <c r="AV1477" s="96">
        <v>0.92502256578222231</v>
      </c>
      <c r="AW1477">
        <v>323.3449</v>
      </c>
      <c r="AX1477" s="96">
        <v>5.643431950448889</v>
      </c>
      <c r="AY1477">
        <v>2.0489999999999999E-4</v>
      </c>
      <c r="AZ1477">
        <v>86.370400000000004</v>
      </c>
      <c r="BA1477" s="96">
        <v>1.5074475426488889</v>
      </c>
      <c r="BB1477">
        <v>273.75189999999998</v>
      </c>
      <c r="BC1477" s="96">
        <v>4.777870994582222</v>
      </c>
      <c r="BD1477">
        <v>15.065125330000001</v>
      </c>
      <c r="BE1477" s="96">
        <f t="shared" si="197"/>
        <v>6925.0046424412749</v>
      </c>
      <c r="BF1477" s="96">
        <f t="shared" si="198"/>
        <v>555.4235758925106</v>
      </c>
      <c r="BG1477" s="96">
        <f t="shared" si="199"/>
        <v>552.58570899003917</v>
      </c>
      <c r="BH1477">
        <v>6931.3777619547191</v>
      </c>
      <c r="BI1477">
        <v>1.3374125477056461E-3</v>
      </c>
      <c r="BJ1477">
        <v>0.92535378367925936</v>
      </c>
      <c r="BK1477">
        <v>5.6434331251261032</v>
      </c>
      <c r="BL1477">
        <v>0.92415156220506267</v>
      </c>
      <c r="BM1477">
        <v>5.3611679748417433</v>
      </c>
      <c r="BN1477">
        <v>0.92502297538813216</v>
      </c>
      <c r="BO1477">
        <v>5.6434331267926083</v>
      </c>
      <c r="BP1477">
        <v>1.1463985651881739E-3</v>
      </c>
      <c r="BQ1477">
        <v>0.92415156220506267</v>
      </c>
      <c r="BR1477">
        <v>6925.2942928651973</v>
      </c>
      <c r="BS1477" s="96">
        <v>562.23344030604494</v>
      </c>
      <c r="BT1477" s="96">
        <v>546.35514542435067</v>
      </c>
      <c r="BU1477">
        <v>5.3611679748417433</v>
      </c>
      <c r="BV1477" s="60" t="str">
        <f t="shared" si="194"/>
        <v>Starlink</v>
      </c>
      <c r="BW1477" s="30" t="s">
        <v>192</v>
      </c>
      <c r="BX1477" s="15">
        <v>3.3</v>
      </c>
      <c r="BY1477" s="16">
        <v>0.2</v>
      </c>
      <c r="BZ1477" s="15">
        <v>9</v>
      </c>
      <c r="CA1477" s="15">
        <v>25.52</v>
      </c>
      <c r="CB1477" s="15">
        <v>1.1950000000000001</v>
      </c>
      <c r="CC1477" s="15">
        <v>14.9102735294118</v>
      </c>
      <c r="CD1477" s="15">
        <v>0.2</v>
      </c>
      <c r="CE1477" s="15">
        <v>2.8</v>
      </c>
      <c r="CF1477" s="31">
        <v>9</v>
      </c>
      <c r="CG1477" s="30">
        <v>260</v>
      </c>
      <c r="CH1477" s="15">
        <v>260</v>
      </c>
      <c r="CI1477" s="15">
        <v>220</v>
      </c>
      <c r="CJ1477" s="96">
        <f>Population!$CG1477-Population!$CI1477</f>
        <v>40</v>
      </c>
      <c r="CK1477" s="118">
        <f>_xlfn.DAYS(Entries!$AY$2,Population!H1477)</f>
        <v>514</v>
      </c>
      <c r="CL1477" s="118">
        <f t="shared" si="195"/>
        <v>1825</v>
      </c>
      <c r="CM1477" s="117">
        <f>Entries!$AY$5</f>
        <v>0.15</v>
      </c>
      <c r="CN1477" s="117">
        <f t="shared" si="187"/>
        <v>0.15384615384615385</v>
      </c>
      <c r="CO1477" s="119">
        <f t="shared" si="196"/>
        <v>0.76060273972602743</v>
      </c>
      <c r="CP1477" s="30" t="s">
        <v>5654</v>
      </c>
      <c r="CQ1477" s="15">
        <v>4</v>
      </c>
      <c r="CR1477" s="15" t="s">
        <v>95</v>
      </c>
      <c r="CS1477" s="15"/>
      <c r="CT1477" s="31"/>
      <c r="CU1477" s="30" t="s">
        <v>5655</v>
      </c>
      <c r="CV1477" s="15" t="s">
        <v>5651</v>
      </c>
      <c r="CW1477" s="15" t="s">
        <v>157</v>
      </c>
      <c r="CX1477" s="15" t="s">
        <v>5652</v>
      </c>
      <c r="CY1477" s="15" t="s">
        <v>107</v>
      </c>
      <c r="CZ1477" s="15" t="s">
        <v>755</v>
      </c>
      <c r="DA1477" s="31"/>
      <c r="DB1477" s="17" t="s">
        <v>15463</v>
      </c>
      <c r="DC1477" s="17" t="s">
        <v>15500</v>
      </c>
      <c r="DD1477" s="17">
        <v>1</v>
      </c>
      <c r="DE1477" s="17" t="s">
        <v>15500</v>
      </c>
      <c r="DF1477" s="17" t="s">
        <v>15500</v>
      </c>
      <c r="DG1477" s="23" t="s">
        <v>11174</v>
      </c>
      <c r="DH1477" s="145"/>
    </row>
    <row r="1478" spans="1:112" s="17" customFormat="1" x14ac:dyDescent="0.25">
      <c r="A1478" s="32" t="s">
        <v>5737</v>
      </c>
      <c r="B1478" s="98">
        <v>1</v>
      </c>
      <c r="C1478" s="149" t="s">
        <v>11188</v>
      </c>
      <c r="D1478" s="98" t="s">
        <v>5649</v>
      </c>
      <c r="E1478" s="98">
        <v>44740</v>
      </c>
      <c r="F1478" s="98" t="s">
        <v>5738</v>
      </c>
      <c r="G1478" s="33">
        <v>61716</v>
      </c>
      <c r="H1478" s="44">
        <v>43780</v>
      </c>
      <c r="I1478" s="98" t="s">
        <v>221</v>
      </c>
      <c r="J1478" s="98"/>
      <c r="K1478" s="98"/>
      <c r="L1478" s="98" t="s">
        <v>285</v>
      </c>
      <c r="M1478" t="s">
        <v>156</v>
      </c>
      <c r="N1478" s="98" t="s">
        <v>156</v>
      </c>
      <c r="O1478" t="s">
        <v>157</v>
      </c>
      <c r="P1478" s="64" t="str">
        <f>VLOOKUP(N1478,Entries!J:K,2,FALSE)</f>
        <v>UNITED STATES OF AMERICA</v>
      </c>
      <c r="Q1478" s="38" t="s">
        <v>5651</v>
      </c>
      <c r="R1478" s="32" t="s">
        <v>5651</v>
      </c>
      <c r="S1478" s="98" t="s">
        <v>156</v>
      </c>
      <c r="T1478" t="s">
        <v>157</v>
      </c>
      <c r="U1478" s="39" t="s">
        <v>159</v>
      </c>
      <c r="V1478" s="33" t="s">
        <v>159</v>
      </c>
      <c r="W1478" s="64">
        <f>IF(VLOOKUP(R1478,Entries!N:P,3,FALSE)=V1478,1,VLOOKUP(R1478,Entries!N:P,3,FALSE))</f>
        <v>1</v>
      </c>
      <c r="X1478"/>
      <c r="Y1478"/>
      <c r="Z1478" s="98"/>
      <c r="AA1478" s="98"/>
      <c r="AB1478" s="98"/>
      <c r="AC1478" s="98" t="s">
        <v>5652</v>
      </c>
      <c r="AD1478" s="98" t="s">
        <v>263</v>
      </c>
      <c r="AE1478" s="98" t="s">
        <v>263</v>
      </c>
      <c r="AF1478" s="98" t="s">
        <v>263</v>
      </c>
      <c r="AG1478" s="98" t="s">
        <v>11136</v>
      </c>
      <c r="AH1478" s="98"/>
      <c r="AI1478" s="98"/>
      <c r="AJ1478" s="98">
        <v>5</v>
      </c>
      <c r="AK1478" s="98" t="s">
        <v>95</v>
      </c>
      <c r="AL1478" s="98"/>
      <c r="AM1478" s="33"/>
      <c r="AN1478" s="32" t="s">
        <v>133</v>
      </c>
      <c r="AO1478" s="98" t="s">
        <v>134</v>
      </c>
      <c r="AP1478" s="33" t="s">
        <v>160</v>
      </c>
      <c r="AQ1478">
        <v>21104.331821579999</v>
      </c>
      <c r="AR1478" t="s">
        <v>11750</v>
      </c>
      <c r="AS1478" t="s">
        <v>11225</v>
      </c>
      <c r="AT1478" t="s">
        <v>13697</v>
      </c>
      <c r="AU1478">
        <v>53.055</v>
      </c>
      <c r="AV1478" s="98">
        <v>0.92598424199999996</v>
      </c>
      <c r="AW1478">
        <v>323.85410000000002</v>
      </c>
      <c r="AX1478" s="98">
        <v>5.6523191651511118</v>
      </c>
      <c r="AY1478">
        <v>1.906E-4</v>
      </c>
      <c r="AZ1478">
        <v>92.673400000000001</v>
      </c>
      <c r="BA1478" s="98">
        <v>1.6174556225155556</v>
      </c>
      <c r="BB1478">
        <v>267.44729999999998</v>
      </c>
      <c r="BC1478" s="98">
        <v>4.6678349894533335</v>
      </c>
      <c r="BD1478">
        <v>15.06399586</v>
      </c>
      <c r="BE1478" s="96">
        <f t="shared" si="197"/>
        <v>6925.3507873078433</v>
      </c>
      <c r="BF1478" s="96">
        <f t="shared" si="198"/>
        <v>555.67075916790418</v>
      </c>
      <c r="BG1478" s="96">
        <f t="shared" si="199"/>
        <v>553.03081544778252</v>
      </c>
      <c r="BH1478">
        <v>6931.7234201090341</v>
      </c>
      <c r="BI1478">
        <v>1.3129274981332471E-3</v>
      </c>
      <c r="BJ1478">
        <v>0.92631524467682991</v>
      </c>
      <c r="BK1478">
        <v>5.6523203408753462</v>
      </c>
      <c r="BL1478">
        <v>0.931802033694758</v>
      </c>
      <c r="BM1478">
        <v>5.3534895487994438</v>
      </c>
      <c r="BN1478">
        <v>0.92598465059076429</v>
      </c>
      <c r="BO1478">
        <v>5.6523203433668412</v>
      </c>
      <c r="BP1478">
        <v>1.1338782841188409E-3</v>
      </c>
      <c r="BQ1478">
        <v>0.931802033694758</v>
      </c>
      <c r="BR1478">
        <v>6925.6316040322617</v>
      </c>
      <c r="BS1478" s="96">
        <v>562.48442731188061</v>
      </c>
      <c r="BT1478" s="96">
        <v>546.77878075264289</v>
      </c>
      <c r="BU1478">
        <v>5.3534895487994438</v>
      </c>
      <c r="BV1478" s="65" t="str">
        <f t="shared" si="194"/>
        <v>Starlink</v>
      </c>
      <c r="BW1478" s="32" t="s">
        <v>192</v>
      </c>
      <c r="BX1478" s="98">
        <v>3.3</v>
      </c>
      <c r="BY1478" s="21">
        <v>0.2</v>
      </c>
      <c r="BZ1478" s="98">
        <v>9</v>
      </c>
      <c r="CA1478" s="98">
        <v>25.52</v>
      </c>
      <c r="CB1478" s="98">
        <v>1.1950000000000001</v>
      </c>
      <c r="CC1478" s="98">
        <v>14.9102735294118</v>
      </c>
      <c r="CD1478" s="98">
        <v>0.2</v>
      </c>
      <c r="CE1478" s="98">
        <v>2.8</v>
      </c>
      <c r="CF1478" s="33">
        <v>9</v>
      </c>
      <c r="CG1478" s="32">
        <v>260</v>
      </c>
      <c r="CH1478" s="98">
        <v>260</v>
      </c>
      <c r="CI1478" s="98">
        <v>220</v>
      </c>
      <c r="CJ1478" s="98">
        <f>Population!$CG1478-Population!$CI1478</f>
        <v>40</v>
      </c>
      <c r="CK1478" s="120">
        <f>_xlfn.DAYS(Entries!$AY$2,Population!H1478)</f>
        <v>514</v>
      </c>
      <c r="CL1478" s="120">
        <f t="shared" si="195"/>
        <v>1825</v>
      </c>
      <c r="CM1478" s="122">
        <f>Entries!$AY$5</f>
        <v>0.15</v>
      </c>
      <c r="CN1478" s="122">
        <f t="shared" si="187"/>
        <v>0.15384615384615385</v>
      </c>
      <c r="CO1478" s="121">
        <f t="shared" si="196"/>
        <v>0.76060273972602743</v>
      </c>
      <c r="CP1478" s="32" t="s">
        <v>5654</v>
      </c>
      <c r="CQ1478" s="98">
        <v>4</v>
      </c>
      <c r="CR1478" s="98" t="s">
        <v>95</v>
      </c>
      <c r="CS1478" s="98"/>
      <c r="CT1478" s="33"/>
      <c r="CU1478" s="32" t="s">
        <v>5655</v>
      </c>
      <c r="CV1478" s="98" t="s">
        <v>5651</v>
      </c>
      <c r="CW1478" s="98" t="s">
        <v>157</v>
      </c>
      <c r="CX1478" s="98" t="s">
        <v>5652</v>
      </c>
      <c r="CY1478" s="98" t="s">
        <v>107</v>
      </c>
      <c r="CZ1478" s="98" t="s">
        <v>755</v>
      </c>
      <c r="DA1478" s="33"/>
      <c r="DB1478" s="17" t="s">
        <v>15463</v>
      </c>
      <c r="DC1478" s="17" t="s">
        <v>15500</v>
      </c>
      <c r="DD1478" s="17">
        <v>1</v>
      </c>
      <c r="DE1478" s="17" t="s">
        <v>15500</v>
      </c>
      <c r="DF1478" s="17" t="s">
        <v>15500</v>
      </c>
      <c r="DG1478" s="23" t="s">
        <v>11174</v>
      </c>
      <c r="DH1478" s="145"/>
    </row>
    <row r="1479" spans="1:112" s="17" customFormat="1" x14ac:dyDescent="0.25">
      <c r="A1479" s="30" t="s">
        <v>5740</v>
      </c>
      <c r="B1479" s="96">
        <v>1</v>
      </c>
      <c r="C1479" s="152" t="s">
        <v>11188</v>
      </c>
      <c r="D1479" s="96" t="s">
        <v>5649</v>
      </c>
      <c r="E1479" s="96">
        <v>44741</v>
      </c>
      <c r="F1479" s="96" t="s">
        <v>5741</v>
      </c>
      <c r="G1479" s="31">
        <v>61752</v>
      </c>
      <c r="H1479" s="43">
        <v>43780</v>
      </c>
      <c r="I1479" s="96" t="s">
        <v>221</v>
      </c>
      <c r="J1479" s="96"/>
      <c r="K1479" s="96"/>
      <c r="L1479" s="96" t="s">
        <v>285</v>
      </c>
      <c r="M1479" s="124" t="s">
        <v>156</v>
      </c>
      <c r="N1479" s="96" t="s">
        <v>156</v>
      </c>
      <c r="O1479" s="124" t="s">
        <v>157</v>
      </c>
      <c r="P1479" s="96" t="str">
        <f>VLOOKUP(N1479,Entries!J:K,2,FALSE)</f>
        <v>UNITED STATES OF AMERICA</v>
      </c>
      <c r="Q1479" s="123" t="s">
        <v>5651</v>
      </c>
      <c r="R1479" s="30" t="s">
        <v>5651</v>
      </c>
      <c r="S1479" s="96" t="s">
        <v>156</v>
      </c>
      <c r="T1479" s="124" t="s">
        <v>157</v>
      </c>
      <c r="U1479" s="125" t="s">
        <v>159</v>
      </c>
      <c r="V1479" s="31" t="s">
        <v>159</v>
      </c>
      <c r="W1479" s="64">
        <f>IF(VLOOKUP(R1479,Entries!N:P,3,FALSE)=V1479,1,VLOOKUP(R1479,Entries!N:P,3,FALSE))</f>
        <v>1</v>
      </c>
      <c r="X1479" s="124"/>
      <c r="Y1479" s="124"/>
      <c r="Z1479" s="96"/>
      <c r="AA1479" s="96"/>
      <c r="AB1479" s="96"/>
      <c r="AC1479" s="96" t="s">
        <v>5652</v>
      </c>
      <c r="AD1479" s="96" t="s">
        <v>263</v>
      </c>
      <c r="AE1479" s="96" t="s">
        <v>263</v>
      </c>
      <c r="AF1479" s="96" t="s">
        <v>263</v>
      </c>
      <c r="AG1479" s="96" t="s">
        <v>11136</v>
      </c>
      <c r="AH1479" s="96"/>
      <c r="AI1479" s="96"/>
      <c r="AJ1479" s="96">
        <v>5</v>
      </c>
      <c r="AK1479" s="96" t="s">
        <v>95</v>
      </c>
      <c r="AL1479" s="96"/>
      <c r="AM1479" s="31"/>
      <c r="AN1479" s="30" t="s">
        <v>133</v>
      </c>
      <c r="AO1479" s="96" t="s">
        <v>134</v>
      </c>
      <c r="AP1479" s="31" t="s">
        <v>160</v>
      </c>
      <c r="AQ1479">
        <v>21104.342869569999</v>
      </c>
      <c r="AR1479" t="s">
        <v>12667</v>
      </c>
      <c r="AS1479" t="s">
        <v>11225</v>
      </c>
      <c r="AT1479" t="s">
        <v>13698</v>
      </c>
      <c r="AU1479">
        <v>53.057000000000002</v>
      </c>
      <c r="AV1479" s="96">
        <v>0.92601914857777778</v>
      </c>
      <c r="AW1479">
        <v>323.7833</v>
      </c>
      <c r="AX1479" s="96">
        <v>5.6510834722977776</v>
      </c>
      <c r="AY1479">
        <v>1.872E-4</v>
      </c>
      <c r="AZ1479">
        <v>94.097999999999999</v>
      </c>
      <c r="BA1479" s="96">
        <v>1.6423195778666666</v>
      </c>
      <c r="BB1479">
        <v>266.02229999999997</v>
      </c>
      <c r="BC1479" s="96">
        <v>4.6429640527866667</v>
      </c>
      <c r="BD1479">
        <v>15.06402574</v>
      </c>
      <c r="BE1479" s="96">
        <f t="shared" si="197"/>
        <v>6925.3416295278748</v>
      </c>
      <c r="BF1479" s="96">
        <f t="shared" si="198"/>
        <v>555.63805348092319</v>
      </c>
      <c r="BG1479" s="96">
        <f t="shared" si="199"/>
        <v>553.04520557482647</v>
      </c>
      <c r="BH1479">
        <v>6931.7142344534868</v>
      </c>
      <c r="BI1479">
        <v>1.3073055377148431E-3</v>
      </c>
      <c r="BJ1479">
        <v>0.92635014549106476</v>
      </c>
      <c r="BK1479">
        <v>5.6510846480125174</v>
      </c>
      <c r="BL1479">
        <v>0.93291130986577886</v>
      </c>
      <c r="BM1479">
        <v>5.3523732855052302</v>
      </c>
      <c r="BN1479">
        <v>0.92601955713134976</v>
      </c>
      <c r="BO1479">
        <v>5.6510846502566068</v>
      </c>
      <c r="BP1479">
        <v>1.1305573530712939E-3</v>
      </c>
      <c r="BQ1479">
        <v>0.93291130986577886</v>
      </c>
      <c r="BR1479">
        <v>6925.6221265528784</v>
      </c>
      <c r="BS1479" s="96">
        <v>562.45193957264655</v>
      </c>
      <c r="BT1479" s="96">
        <v>546.79231353311025</v>
      </c>
      <c r="BU1479">
        <v>5.3523732855052302</v>
      </c>
      <c r="BV1479" s="60" t="str">
        <f t="shared" si="194"/>
        <v>Starlink</v>
      </c>
      <c r="BW1479" s="30" t="s">
        <v>192</v>
      </c>
      <c r="BX1479" s="96">
        <v>3.3</v>
      </c>
      <c r="BY1479" s="16">
        <v>0.2</v>
      </c>
      <c r="BZ1479" s="96">
        <v>9</v>
      </c>
      <c r="CA1479" s="96">
        <v>25.52</v>
      </c>
      <c r="CB1479" s="96">
        <v>1.1950000000000001</v>
      </c>
      <c r="CC1479" s="96">
        <v>14.9102735294118</v>
      </c>
      <c r="CD1479" s="96">
        <v>0.2</v>
      </c>
      <c r="CE1479" s="96">
        <v>2.8</v>
      </c>
      <c r="CF1479" s="31">
        <v>9</v>
      </c>
      <c r="CG1479" s="30">
        <v>260</v>
      </c>
      <c r="CH1479" s="96">
        <v>260</v>
      </c>
      <c r="CI1479" s="96">
        <v>220</v>
      </c>
      <c r="CJ1479" s="96">
        <f>Population!$CG1479-Population!$CI1479</f>
        <v>40</v>
      </c>
      <c r="CK1479" s="118">
        <f>_xlfn.DAYS(Entries!$AY$2,Population!H1479)</f>
        <v>514</v>
      </c>
      <c r="CL1479" s="118">
        <f t="shared" si="195"/>
        <v>1825</v>
      </c>
      <c r="CM1479" s="117">
        <f>Entries!$AY$5</f>
        <v>0.15</v>
      </c>
      <c r="CN1479" s="117">
        <f t="shared" si="187"/>
        <v>0.15384615384615385</v>
      </c>
      <c r="CO1479" s="119">
        <f t="shared" si="196"/>
        <v>0.76060273972602743</v>
      </c>
      <c r="CP1479" s="30" t="s">
        <v>5654</v>
      </c>
      <c r="CQ1479" s="96">
        <v>4</v>
      </c>
      <c r="CR1479" s="96" t="s">
        <v>95</v>
      </c>
      <c r="CS1479" s="96"/>
      <c r="CT1479" s="31"/>
      <c r="CU1479" s="30" t="s">
        <v>5655</v>
      </c>
      <c r="CV1479" s="96" t="s">
        <v>5651</v>
      </c>
      <c r="CW1479" s="96" t="s">
        <v>157</v>
      </c>
      <c r="CX1479" s="96" t="s">
        <v>5652</v>
      </c>
      <c r="CY1479" s="96" t="s">
        <v>107</v>
      </c>
      <c r="CZ1479" s="96" t="s">
        <v>755</v>
      </c>
      <c r="DA1479" s="31"/>
      <c r="DB1479" s="17" t="s">
        <v>15463</v>
      </c>
      <c r="DC1479" s="17" t="s">
        <v>15500</v>
      </c>
      <c r="DD1479" s="17">
        <v>1</v>
      </c>
      <c r="DE1479" s="17" t="s">
        <v>15500</v>
      </c>
      <c r="DF1479" s="17" t="s">
        <v>15500</v>
      </c>
      <c r="DG1479" s="23" t="s">
        <v>11174</v>
      </c>
      <c r="DH1479" s="145"/>
    </row>
    <row r="1480" spans="1:112" s="17" customFormat="1" x14ac:dyDescent="0.25">
      <c r="A1480" s="32" t="s">
        <v>5743</v>
      </c>
      <c r="B1480" s="98">
        <v>1</v>
      </c>
      <c r="C1480" s="149" t="s">
        <v>11188</v>
      </c>
      <c r="D1480" s="98" t="s">
        <v>5649</v>
      </c>
      <c r="E1480" s="98">
        <v>44743</v>
      </c>
      <c r="F1480" s="98" t="s">
        <v>5744</v>
      </c>
      <c r="G1480" s="33">
        <v>61717</v>
      </c>
      <c r="H1480" s="44">
        <v>43780</v>
      </c>
      <c r="I1480" s="98" t="s">
        <v>221</v>
      </c>
      <c r="J1480" s="98"/>
      <c r="K1480" s="98"/>
      <c r="L1480" s="98" t="s">
        <v>285</v>
      </c>
      <c r="M1480" t="s">
        <v>156</v>
      </c>
      <c r="N1480" s="98" t="s">
        <v>156</v>
      </c>
      <c r="O1480" t="s">
        <v>157</v>
      </c>
      <c r="P1480" s="64" t="str">
        <f>VLOOKUP(N1480,Entries!J:K,2,FALSE)</f>
        <v>UNITED STATES OF AMERICA</v>
      </c>
      <c r="Q1480" s="38" t="s">
        <v>5651</v>
      </c>
      <c r="R1480" s="32" t="s">
        <v>5651</v>
      </c>
      <c r="S1480" s="98" t="s">
        <v>156</v>
      </c>
      <c r="T1480" t="s">
        <v>157</v>
      </c>
      <c r="U1480" s="39" t="s">
        <v>159</v>
      </c>
      <c r="V1480" s="33" t="s">
        <v>159</v>
      </c>
      <c r="W1480" s="64">
        <f>IF(VLOOKUP(R1480,Entries!N:P,3,FALSE)=V1480,1,VLOOKUP(R1480,Entries!N:P,3,FALSE))</f>
        <v>1</v>
      </c>
      <c r="X1480"/>
      <c r="Y1480"/>
      <c r="Z1480" s="98"/>
      <c r="AA1480" s="98"/>
      <c r="AB1480" s="98"/>
      <c r="AC1480" s="98" t="s">
        <v>5652</v>
      </c>
      <c r="AD1480" s="98" t="s">
        <v>263</v>
      </c>
      <c r="AE1480" s="98" t="s">
        <v>263</v>
      </c>
      <c r="AF1480" s="98" t="s">
        <v>263</v>
      </c>
      <c r="AG1480" s="98" t="s">
        <v>11136</v>
      </c>
      <c r="AH1480" s="98"/>
      <c r="AI1480" s="98"/>
      <c r="AJ1480" s="98">
        <v>5</v>
      </c>
      <c r="AK1480" s="98" t="s">
        <v>95</v>
      </c>
      <c r="AL1480" s="98"/>
      <c r="AM1480" s="33"/>
      <c r="AN1480" s="32" t="s">
        <v>133</v>
      </c>
      <c r="AO1480" s="98" t="s">
        <v>134</v>
      </c>
      <c r="AP1480" s="33" t="s">
        <v>160</v>
      </c>
      <c r="AQ1480">
        <v>21103.994563939999</v>
      </c>
      <c r="AR1480" t="s">
        <v>13699</v>
      </c>
      <c r="AS1480" t="s">
        <v>11225</v>
      </c>
      <c r="AT1480" t="s">
        <v>13700</v>
      </c>
      <c r="AU1480">
        <v>53.056100000000001</v>
      </c>
      <c r="AV1480" s="98">
        <v>0.92600344061777784</v>
      </c>
      <c r="AW1480">
        <v>345.37090000000001</v>
      </c>
      <c r="AX1480" s="98">
        <v>6.0278580915155553</v>
      </c>
      <c r="AY1480">
        <v>2.7139999999999998E-4</v>
      </c>
      <c r="AZ1480">
        <v>93.407899999999998</v>
      </c>
      <c r="BA1480" s="98">
        <v>1.6302750632044445</v>
      </c>
      <c r="BB1480">
        <v>266.72199999999998</v>
      </c>
      <c r="BC1480" s="98">
        <v>4.6551761190222214</v>
      </c>
      <c r="BD1480">
        <v>15.063713760000001</v>
      </c>
      <c r="BE1480" s="96">
        <f t="shared" si="197"/>
        <v>6925.4372482957378</v>
      </c>
      <c r="BF1480" s="96">
        <f t="shared" si="198"/>
        <v>556.31681196492445</v>
      </c>
      <c r="BG1480" s="96">
        <f t="shared" si="199"/>
        <v>552.55768462655033</v>
      </c>
      <c r="BH1480">
        <v>6931.8097447586661</v>
      </c>
      <c r="BI1480">
        <v>1.374310535065332E-3</v>
      </c>
      <c r="BJ1480">
        <v>0.92633443150386918</v>
      </c>
      <c r="BK1480">
        <v>6.0278593449436366</v>
      </c>
      <c r="BL1480">
        <v>0.97102601531123056</v>
      </c>
      <c r="BM1480">
        <v>5.314426100740735</v>
      </c>
      <c r="BN1480">
        <v>0.92600384912684497</v>
      </c>
      <c r="BO1480">
        <v>6.0278593478664266</v>
      </c>
      <c r="BP1480">
        <v>1.2088022515427061E-3</v>
      </c>
      <c r="BQ1480">
        <v>0.97102601531123056</v>
      </c>
      <c r="BR1480">
        <v>6925.7178847284313</v>
      </c>
      <c r="BS1480" s="96">
        <v>563.08970810103983</v>
      </c>
      <c r="BT1480" s="96">
        <v>546.3460613558218</v>
      </c>
      <c r="BU1480">
        <v>5.314426100740735</v>
      </c>
      <c r="BV1480" s="65" t="str">
        <f t="shared" si="194"/>
        <v>Starlink</v>
      </c>
      <c r="BW1480" s="32" t="s">
        <v>192</v>
      </c>
      <c r="BX1480" s="98">
        <v>3.3</v>
      </c>
      <c r="BY1480" s="21">
        <v>0.2</v>
      </c>
      <c r="BZ1480" s="98">
        <v>9</v>
      </c>
      <c r="CA1480" s="98">
        <v>25.52</v>
      </c>
      <c r="CB1480" s="98">
        <v>1.1950000000000001</v>
      </c>
      <c r="CC1480" s="98">
        <v>14.9102735294118</v>
      </c>
      <c r="CD1480" s="98">
        <v>0.2</v>
      </c>
      <c r="CE1480" s="98">
        <v>2.8</v>
      </c>
      <c r="CF1480" s="33">
        <v>9</v>
      </c>
      <c r="CG1480" s="32">
        <v>260</v>
      </c>
      <c r="CH1480" s="98">
        <v>260</v>
      </c>
      <c r="CI1480" s="98">
        <v>220</v>
      </c>
      <c r="CJ1480" s="98">
        <f>Population!$CG1480-Population!$CI1480</f>
        <v>40</v>
      </c>
      <c r="CK1480" s="120">
        <f>_xlfn.DAYS(Entries!$AY$2,Population!H1480)</f>
        <v>514</v>
      </c>
      <c r="CL1480" s="120">
        <f t="shared" si="195"/>
        <v>1825</v>
      </c>
      <c r="CM1480" s="122">
        <f>Entries!$AY$5</f>
        <v>0.15</v>
      </c>
      <c r="CN1480" s="122">
        <f t="shared" si="187"/>
        <v>0.15384615384615385</v>
      </c>
      <c r="CO1480" s="121">
        <f t="shared" si="196"/>
        <v>0.76060273972602743</v>
      </c>
      <c r="CP1480" s="32" t="s">
        <v>5654</v>
      </c>
      <c r="CQ1480" s="98">
        <v>4</v>
      </c>
      <c r="CR1480" s="98" t="s">
        <v>95</v>
      </c>
      <c r="CS1480" s="98"/>
      <c r="CT1480" s="33"/>
      <c r="CU1480" s="32" t="s">
        <v>5655</v>
      </c>
      <c r="CV1480" s="98" t="s">
        <v>5651</v>
      </c>
      <c r="CW1480" s="98" t="s">
        <v>157</v>
      </c>
      <c r="CX1480" s="98" t="s">
        <v>5652</v>
      </c>
      <c r="CY1480" s="98" t="s">
        <v>107</v>
      </c>
      <c r="CZ1480" s="98" t="s">
        <v>755</v>
      </c>
      <c r="DA1480" s="33"/>
      <c r="DB1480" s="17" t="s">
        <v>15463</v>
      </c>
      <c r="DC1480" s="17" t="s">
        <v>15500</v>
      </c>
      <c r="DD1480" s="17">
        <v>1</v>
      </c>
      <c r="DE1480" s="17" t="s">
        <v>15500</v>
      </c>
      <c r="DF1480" s="17" t="s">
        <v>15500</v>
      </c>
      <c r="DG1480" s="23" t="s">
        <v>11174</v>
      </c>
      <c r="DH1480" s="145"/>
    </row>
    <row r="1481" spans="1:112" s="17" customFormat="1" x14ac:dyDescent="0.25">
      <c r="A1481" s="30" t="s">
        <v>5746</v>
      </c>
      <c r="B1481" s="96">
        <v>1</v>
      </c>
      <c r="C1481" s="152" t="s">
        <v>11188</v>
      </c>
      <c r="D1481" s="96" t="s">
        <v>5649</v>
      </c>
      <c r="E1481" s="96">
        <v>44744</v>
      </c>
      <c r="F1481" s="96" t="s">
        <v>5747</v>
      </c>
      <c r="G1481" s="31">
        <v>61718</v>
      </c>
      <c r="H1481" s="43">
        <v>43780</v>
      </c>
      <c r="I1481" s="96" t="s">
        <v>221</v>
      </c>
      <c r="J1481" s="96"/>
      <c r="K1481" s="96"/>
      <c r="L1481" s="96" t="s">
        <v>285</v>
      </c>
      <c r="M1481" s="124" t="s">
        <v>156</v>
      </c>
      <c r="N1481" s="96" t="s">
        <v>156</v>
      </c>
      <c r="O1481" s="124" t="s">
        <v>157</v>
      </c>
      <c r="P1481" s="96" t="str">
        <f>VLOOKUP(N1481,Entries!J:K,2,FALSE)</f>
        <v>UNITED STATES OF AMERICA</v>
      </c>
      <c r="Q1481" s="123" t="s">
        <v>5651</v>
      </c>
      <c r="R1481" s="30" t="s">
        <v>5651</v>
      </c>
      <c r="S1481" s="96" t="s">
        <v>156</v>
      </c>
      <c r="T1481" s="124" t="s">
        <v>157</v>
      </c>
      <c r="U1481" s="125" t="s">
        <v>159</v>
      </c>
      <c r="V1481" s="31" t="s">
        <v>159</v>
      </c>
      <c r="W1481" s="64">
        <f>IF(VLOOKUP(R1481,Entries!N:P,3,FALSE)=V1481,1,VLOOKUP(R1481,Entries!N:P,3,FALSE))</f>
        <v>1</v>
      </c>
      <c r="X1481" s="124"/>
      <c r="Y1481" s="124"/>
      <c r="Z1481" s="96"/>
      <c r="AA1481" s="96"/>
      <c r="AB1481" s="96"/>
      <c r="AC1481" s="96" t="s">
        <v>5652</v>
      </c>
      <c r="AD1481" s="96" t="s">
        <v>263</v>
      </c>
      <c r="AE1481" s="96" t="s">
        <v>263</v>
      </c>
      <c r="AF1481" s="96" t="s">
        <v>263</v>
      </c>
      <c r="AG1481" s="96" t="s">
        <v>11136</v>
      </c>
      <c r="AH1481" s="96"/>
      <c r="AI1481" s="96"/>
      <c r="AJ1481" s="96">
        <v>5</v>
      </c>
      <c r="AK1481" s="96" t="s">
        <v>95</v>
      </c>
      <c r="AL1481" s="96"/>
      <c r="AM1481" s="31"/>
      <c r="AN1481" s="30" t="s">
        <v>133</v>
      </c>
      <c r="AO1481" s="96" t="s">
        <v>134</v>
      </c>
      <c r="AP1481" s="31" t="s">
        <v>160</v>
      </c>
      <c r="AQ1481">
        <v>21104.071953819999</v>
      </c>
      <c r="AR1481" t="s">
        <v>12342</v>
      </c>
      <c r="AS1481" t="s">
        <v>11225</v>
      </c>
      <c r="AT1481" t="s">
        <v>13701</v>
      </c>
      <c r="AU1481">
        <v>53.057299999999998</v>
      </c>
      <c r="AV1481" s="96">
        <v>0.92602438456444447</v>
      </c>
      <c r="AW1481">
        <v>345.0009</v>
      </c>
      <c r="AX1481" s="96">
        <v>6.0214003746266673</v>
      </c>
      <c r="AY1481">
        <v>1.8019999999999999E-4</v>
      </c>
      <c r="AZ1481">
        <v>89.782499999999999</v>
      </c>
      <c r="BA1481" s="96">
        <v>1.5669999096666667</v>
      </c>
      <c r="BB1481">
        <v>270.33710000000002</v>
      </c>
      <c r="BC1481" s="96">
        <v>4.7182715036844449</v>
      </c>
      <c r="BD1481">
        <v>15.06402752</v>
      </c>
      <c r="BE1481" s="96">
        <f t="shared" si="197"/>
        <v>6925.3410839850403</v>
      </c>
      <c r="BF1481" s="96">
        <f t="shared" si="198"/>
        <v>555.58903044837461</v>
      </c>
      <c r="BG1481" s="96">
        <f t="shared" si="199"/>
        <v>553.09313752170601</v>
      </c>
      <c r="BH1481">
        <v>6931.7138039346864</v>
      </c>
      <c r="BI1481">
        <v>1.310527952383475E-3</v>
      </c>
      <c r="BJ1481">
        <v>0.92635538052555511</v>
      </c>
      <c r="BK1481">
        <v>6.0214016281005458</v>
      </c>
      <c r="BL1481">
        <v>0.92132874793730024</v>
      </c>
      <c r="BM1481">
        <v>5.3639436556127427</v>
      </c>
      <c r="BN1481">
        <v>0.92602479312504127</v>
      </c>
      <c r="BO1481">
        <v>6.0214016296025754</v>
      </c>
      <c r="BP1481">
        <v>1.124450380193558E-3</v>
      </c>
      <c r="BQ1481">
        <v>0.92132874793730024</v>
      </c>
      <c r="BR1481">
        <v>6925.6215331684989</v>
      </c>
      <c r="BS1481" s="96">
        <v>562.40905093454603</v>
      </c>
      <c r="BT1481" s="96">
        <v>546.83401540245086</v>
      </c>
      <c r="BU1481">
        <v>5.3639436556127427</v>
      </c>
      <c r="BV1481" s="60" t="str">
        <f t="shared" si="194"/>
        <v>Starlink</v>
      </c>
      <c r="BW1481" s="30" t="s">
        <v>192</v>
      </c>
      <c r="BX1481" s="96">
        <v>3.3</v>
      </c>
      <c r="BY1481" s="16">
        <v>0.2</v>
      </c>
      <c r="BZ1481" s="96">
        <v>9</v>
      </c>
      <c r="CA1481" s="96">
        <v>25.52</v>
      </c>
      <c r="CB1481" s="96">
        <v>1.1950000000000001</v>
      </c>
      <c r="CC1481" s="96">
        <v>14.9102735294118</v>
      </c>
      <c r="CD1481" s="96">
        <v>0.2</v>
      </c>
      <c r="CE1481" s="96">
        <v>2.8</v>
      </c>
      <c r="CF1481" s="31">
        <v>9</v>
      </c>
      <c r="CG1481" s="30">
        <v>260</v>
      </c>
      <c r="CH1481" s="96">
        <v>260</v>
      </c>
      <c r="CI1481" s="96">
        <v>220</v>
      </c>
      <c r="CJ1481" s="96">
        <f>Population!$CG1481-Population!$CI1481</f>
        <v>40</v>
      </c>
      <c r="CK1481" s="118">
        <f>_xlfn.DAYS(Entries!$AY$2,Population!H1481)</f>
        <v>514</v>
      </c>
      <c r="CL1481" s="118">
        <f t="shared" si="195"/>
        <v>1825</v>
      </c>
      <c r="CM1481" s="117">
        <f>Entries!$AY$5</f>
        <v>0.15</v>
      </c>
      <c r="CN1481" s="117">
        <f t="shared" si="187"/>
        <v>0.15384615384615385</v>
      </c>
      <c r="CO1481" s="119">
        <f t="shared" si="196"/>
        <v>0.76060273972602743</v>
      </c>
      <c r="CP1481" s="30" t="s">
        <v>5654</v>
      </c>
      <c r="CQ1481" s="96">
        <v>4</v>
      </c>
      <c r="CR1481" s="96" t="s">
        <v>95</v>
      </c>
      <c r="CS1481" s="96"/>
      <c r="CT1481" s="31"/>
      <c r="CU1481" s="30" t="s">
        <v>5655</v>
      </c>
      <c r="CV1481" s="96" t="s">
        <v>5651</v>
      </c>
      <c r="CW1481" s="96" t="s">
        <v>157</v>
      </c>
      <c r="CX1481" s="96" t="s">
        <v>5652</v>
      </c>
      <c r="CY1481" s="96" t="s">
        <v>107</v>
      </c>
      <c r="CZ1481" s="96" t="s">
        <v>755</v>
      </c>
      <c r="DA1481" s="31"/>
      <c r="DB1481" s="17" t="s">
        <v>15463</v>
      </c>
      <c r="DC1481" s="17" t="s">
        <v>15500</v>
      </c>
      <c r="DD1481" s="17">
        <v>1</v>
      </c>
      <c r="DE1481" s="17" t="s">
        <v>15500</v>
      </c>
      <c r="DF1481" s="17" t="s">
        <v>15500</v>
      </c>
      <c r="DG1481" s="23" t="s">
        <v>11174</v>
      </c>
      <c r="DH1481" s="145"/>
    </row>
    <row r="1482" spans="1:112" s="17" customFormat="1" x14ac:dyDescent="0.25">
      <c r="A1482" s="32" t="s">
        <v>5749</v>
      </c>
      <c r="B1482" s="98">
        <v>1</v>
      </c>
      <c r="C1482" s="149" t="s">
        <v>11188</v>
      </c>
      <c r="D1482" s="98" t="s">
        <v>5649</v>
      </c>
      <c r="E1482" s="98">
        <v>44746</v>
      </c>
      <c r="F1482" s="98" t="s">
        <v>5750</v>
      </c>
      <c r="G1482" s="33">
        <v>61720</v>
      </c>
      <c r="H1482" s="44">
        <v>43780</v>
      </c>
      <c r="I1482" s="98" t="s">
        <v>221</v>
      </c>
      <c r="J1482" s="98"/>
      <c r="K1482" s="98"/>
      <c r="L1482" s="98" t="s">
        <v>285</v>
      </c>
      <c r="M1482" t="s">
        <v>156</v>
      </c>
      <c r="N1482" s="98" t="s">
        <v>156</v>
      </c>
      <c r="O1482" t="s">
        <v>157</v>
      </c>
      <c r="P1482" s="64" t="str">
        <f>VLOOKUP(N1482,Entries!J:K,2,FALSE)</f>
        <v>UNITED STATES OF AMERICA</v>
      </c>
      <c r="Q1482" s="38" t="s">
        <v>5651</v>
      </c>
      <c r="R1482" s="32" t="s">
        <v>5651</v>
      </c>
      <c r="S1482" s="98" t="s">
        <v>156</v>
      </c>
      <c r="T1482" t="s">
        <v>157</v>
      </c>
      <c r="U1482" s="39" t="s">
        <v>159</v>
      </c>
      <c r="V1482" s="33" t="s">
        <v>159</v>
      </c>
      <c r="W1482" s="64">
        <f>IF(VLOOKUP(R1482,Entries!N:P,3,FALSE)=V1482,1,VLOOKUP(R1482,Entries!N:P,3,FALSE))</f>
        <v>1</v>
      </c>
      <c r="X1482"/>
      <c r="Y1482"/>
      <c r="Z1482" s="98"/>
      <c r="AA1482" s="98"/>
      <c r="AB1482" s="98"/>
      <c r="AC1482" s="98" t="s">
        <v>5652</v>
      </c>
      <c r="AD1482" s="98" t="s">
        <v>263</v>
      </c>
      <c r="AE1482" s="98" t="s">
        <v>263</v>
      </c>
      <c r="AF1482" s="98" t="s">
        <v>263</v>
      </c>
      <c r="AG1482" s="98" t="s">
        <v>11136</v>
      </c>
      <c r="AH1482" s="98"/>
      <c r="AI1482" s="98"/>
      <c r="AJ1482" s="98">
        <v>5</v>
      </c>
      <c r="AK1482" s="98" t="s">
        <v>95</v>
      </c>
      <c r="AL1482" s="98"/>
      <c r="AM1482" s="33"/>
      <c r="AN1482" s="32" t="s">
        <v>133</v>
      </c>
      <c r="AO1482" s="98" t="s">
        <v>134</v>
      </c>
      <c r="AP1482" s="33" t="s">
        <v>160</v>
      </c>
      <c r="AQ1482">
        <v>21104.057220210001</v>
      </c>
      <c r="AR1482" t="s">
        <v>13702</v>
      </c>
      <c r="AS1482" t="s">
        <v>11225</v>
      </c>
      <c r="AT1482" t="s">
        <v>13703</v>
      </c>
      <c r="AU1482">
        <v>53.0548</v>
      </c>
      <c r="AV1482" s="98">
        <v>0.92598075134222235</v>
      </c>
      <c r="AW1482">
        <v>345.0883</v>
      </c>
      <c r="AX1482" s="98">
        <v>6.0229257920755561</v>
      </c>
      <c r="AY1482">
        <v>1.9259999999999999E-4</v>
      </c>
      <c r="AZ1482">
        <v>86.485799999999998</v>
      </c>
      <c r="BA1482" s="98">
        <v>1.5094616521866666</v>
      </c>
      <c r="BB1482">
        <v>273.63510000000002</v>
      </c>
      <c r="BC1482" s="98">
        <v>4.7758324504400003</v>
      </c>
      <c r="BD1482">
        <v>15.063962699999999</v>
      </c>
      <c r="BE1482" s="96">
        <f t="shared" si="197"/>
        <v>6925.360950394971</v>
      </c>
      <c r="BF1482" s="96">
        <f t="shared" si="198"/>
        <v>555.69477491401813</v>
      </c>
      <c r="BG1482" s="96">
        <f t="shared" si="199"/>
        <v>553.02712587592487</v>
      </c>
      <c r="BH1482">
        <v>6931.7337425271826</v>
      </c>
      <c r="BI1482">
        <v>1.3268431550585371E-3</v>
      </c>
      <c r="BJ1482">
        <v>0.92631175371404195</v>
      </c>
      <c r="BK1482">
        <v>6.0229270447975036</v>
      </c>
      <c r="BL1482">
        <v>0.92010625797172074</v>
      </c>
      <c r="BM1482">
        <v>5.3651888480042</v>
      </c>
      <c r="BN1482">
        <v>0.92598115994031427</v>
      </c>
      <c r="BO1482">
        <v>6.0229270474216481</v>
      </c>
      <c r="BP1482">
        <v>1.1355991639758469E-3</v>
      </c>
      <c r="BQ1482">
        <v>0.92010625797172074</v>
      </c>
      <c r="BR1482">
        <v>6925.6417986978131</v>
      </c>
      <c r="BS1482" s="96">
        <v>562.506551734411</v>
      </c>
      <c r="BT1482" s="96">
        <v>546.7770456612152</v>
      </c>
      <c r="BU1482">
        <v>5.3651888480042</v>
      </c>
      <c r="BV1482" s="65" t="str">
        <f t="shared" si="194"/>
        <v>Starlink</v>
      </c>
      <c r="BW1482" s="32" t="s">
        <v>192</v>
      </c>
      <c r="BX1482" s="98">
        <v>3.3</v>
      </c>
      <c r="BY1482" s="21">
        <v>0.2</v>
      </c>
      <c r="BZ1482" s="98">
        <v>9</v>
      </c>
      <c r="CA1482" s="98">
        <v>25.52</v>
      </c>
      <c r="CB1482" s="98">
        <v>1.1950000000000001</v>
      </c>
      <c r="CC1482" s="98">
        <v>14.9102735294118</v>
      </c>
      <c r="CD1482" s="98">
        <v>0.2</v>
      </c>
      <c r="CE1482" s="98">
        <v>2.8</v>
      </c>
      <c r="CF1482" s="33">
        <v>9</v>
      </c>
      <c r="CG1482" s="32">
        <v>260</v>
      </c>
      <c r="CH1482" s="98">
        <v>260</v>
      </c>
      <c r="CI1482" s="98">
        <v>220</v>
      </c>
      <c r="CJ1482" s="98">
        <f>Population!$CG1482-Population!$CI1482</f>
        <v>40</v>
      </c>
      <c r="CK1482" s="120">
        <f>_xlfn.DAYS(Entries!$AY$2,Population!H1482)</f>
        <v>514</v>
      </c>
      <c r="CL1482" s="120">
        <f t="shared" si="195"/>
        <v>1825</v>
      </c>
      <c r="CM1482" s="122">
        <f>Entries!$AY$5</f>
        <v>0.15</v>
      </c>
      <c r="CN1482" s="122">
        <f t="shared" si="187"/>
        <v>0.15384615384615385</v>
      </c>
      <c r="CO1482" s="121">
        <f t="shared" si="196"/>
        <v>0.76060273972602743</v>
      </c>
      <c r="CP1482" s="32" t="s">
        <v>5654</v>
      </c>
      <c r="CQ1482" s="98">
        <v>4</v>
      </c>
      <c r="CR1482" s="98" t="s">
        <v>95</v>
      </c>
      <c r="CS1482" s="98"/>
      <c r="CT1482" s="33"/>
      <c r="CU1482" s="32" t="s">
        <v>5655</v>
      </c>
      <c r="CV1482" s="98" t="s">
        <v>5651</v>
      </c>
      <c r="CW1482" s="98" t="s">
        <v>157</v>
      </c>
      <c r="CX1482" s="98" t="s">
        <v>5652</v>
      </c>
      <c r="CY1482" s="98" t="s">
        <v>107</v>
      </c>
      <c r="CZ1482" s="98" t="s">
        <v>755</v>
      </c>
      <c r="DA1482" s="33"/>
      <c r="DB1482" s="17" t="s">
        <v>15463</v>
      </c>
      <c r="DC1482" s="17" t="s">
        <v>15500</v>
      </c>
      <c r="DD1482" s="17">
        <v>1</v>
      </c>
      <c r="DE1482" s="17" t="s">
        <v>15500</v>
      </c>
      <c r="DF1482" s="17" t="s">
        <v>15500</v>
      </c>
      <c r="DG1482" s="23" t="s">
        <v>11174</v>
      </c>
      <c r="DH1482" s="145"/>
    </row>
    <row r="1483" spans="1:112" s="17" customFormat="1" x14ac:dyDescent="0.25">
      <c r="A1483" s="30" t="s">
        <v>5753</v>
      </c>
      <c r="B1483" s="96">
        <v>1</v>
      </c>
      <c r="C1483" s="152" t="s">
        <v>11188</v>
      </c>
      <c r="D1483" s="96" t="s">
        <v>5649</v>
      </c>
      <c r="E1483" s="96">
        <v>44747</v>
      </c>
      <c r="F1483" s="96" t="s">
        <v>5754</v>
      </c>
      <c r="G1483" s="31">
        <v>61721</v>
      </c>
      <c r="H1483" s="43">
        <v>43780</v>
      </c>
      <c r="I1483" s="96" t="s">
        <v>221</v>
      </c>
      <c r="J1483" s="96"/>
      <c r="K1483" s="96"/>
      <c r="L1483" s="96" t="s">
        <v>285</v>
      </c>
      <c r="M1483" s="124" t="s">
        <v>156</v>
      </c>
      <c r="N1483" s="96" t="s">
        <v>156</v>
      </c>
      <c r="O1483" s="124" t="s">
        <v>157</v>
      </c>
      <c r="P1483" s="96" t="str">
        <f>VLOOKUP(N1483,Entries!J:K,2,FALSE)</f>
        <v>UNITED STATES OF AMERICA</v>
      </c>
      <c r="Q1483" s="123" t="s">
        <v>5651</v>
      </c>
      <c r="R1483" s="30" t="s">
        <v>5651</v>
      </c>
      <c r="S1483" s="96" t="s">
        <v>156</v>
      </c>
      <c r="T1483" s="124" t="s">
        <v>157</v>
      </c>
      <c r="U1483" s="125" t="s">
        <v>159</v>
      </c>
      <c r="V1483" s="31" t="s">
        <v>159</v>
      </c>
      <c r="W1483" s="64">
        <f>IF(VLOOKUP(R1483,Entries!N:P,3,FALSE)=V1483,1,VLOOKUP(R1483,Entries!N:P,3,FALSE))</f>
        <v>1</v>
      </c>
      <c r="X1483" s="124"/>
      <c r="Y1483" s="124"/>
      <c r="Z1483" s="96"/>
      <c r="AA1483" s="96"/>
      <c r="AB1483" s="96"/>
      <c r="AC1483" s="96" t="s">
        <v>5652</v>
      </c>
      <c r="AD1483" s="96" t="s">
        <v>263</v>
      </c>
      <c r="AE1483" s="96" t="s">
        <v>263</v>
      </c>
      <c r="AF1483" s="96" t="s">
        <v>263</v>
      </c>
      <c r="AG1483" s="96" t="s">
        <v>11136</v>
      </c>
      <c r="AH1483" s="96"/>
      <c r="AI1483" s="96"/>
      <c r="AJ1483" s="96">
        <v>5</v>
      </c>
      <c r="AK1483" s="96" t="s">
        <v>95</v>
      </c>
      <c r="AL1483" s="96"/>
      <c r="AM1483" s="31"/>
      <c r="AN1483" s="30" t="s">
        <v>133</v>
      </c>
      <c r="AO1483" s="96" t="s">
        <v>134</v>
      </c>
      <c r="AP1483" s="31" t="s">
        <v>160</v>
      </c>
      <c r="AQ1483">
        <v>21104.352083580001</v>
      </c>
      <c r="AR1483" t="s">
        <v>13704</v>
      </c>
      <c r="AS1483" t="s">
        <v>11225</v>
      </c>
      <c r="AT1483" t="s">
        <v>13705</v>
      </c>
      <c r="AU1483">
        <v>53.058199999999999</v>
      </c>
      <c r="AV1483" s="96">
        <v>0.92604009252444441</v>
      </c>
      <c r="AW1483">
        <v>343.75479999999999</v>
      </c>
      <c r="AX1483" s="96">
        <v>5.9996518313422218</v>
      </c>
      <c r="AY1483">
        <v>1.8029999999999999E-4</v>
      </c>
      <c r="AZ1483">
        <v>80.315200000000004</v>
      </c>
      <c r="BA1483" s="96">
        <v>1.401764387768889</v>
      </c>
      <c r="BB1483">
        <v>279.80399999999997</v>
      </c>
      <c r="BC1483" s="96">
        <v>4.8835000442666665</v>
      </c>
      <c r="BD1483">
        <v>15.06404798</v>
      </c>
      <c r="BE1483" s="96">
        <f t="shared" si="197"/>
        <v>6925.3348133150503</v>
      </c>
      <c r="BF1483" s="96">
        <f t="shared" si="198"/>
        <v>555.58345118189118</v>
      </c>
      <c r="BG1483" s="96">
        <f t="shared" si="199"/>
        <v>553.08617544820936</v>
      </c>
      <c r="BH1483">
        <v>6931.7077807680625</v>
      </c>
      <c r="BI1483">
        <v>1.3267316728930671E-3</v>
      </c>
      <c r="BJ1483">
        <v>0.92637108609613716</v>
      </c>
      <c r="BK1483">
        <v>5.9996530786586453</v>
      </c>
      <c r="BL1483">
        <v>0.90241234178240182</v>
      </c>
      <c r="BM1483">
        <v>5.3828531276155864</v>
      </c>
      <c r="BN1483">
        <v>0.92604050108492086</v>
      </c>
      <c r="BO1483">
        <v>5.9996530817978648</v>
      </c>
      <c r="BP1483">
        <v>1.122577494779755E-3</v>
      </c>
      <c r="BQ1483">
        <v>0.90241234178240182</v>
      </c>
      <c r="BR1483">
        <v>6925.6151188530239</v>
      </c>
      <c r="BS1483" s="96">
        <v>562.38965852295496</v>
      </c>
      <c r="BT1483" s="96">
        <v>546.84057918309281</v>
      </c>
      <c r="BU1483">
        <v>5.3828531276155864</v>
      </c>
      <c r="BV1483" s="60" t="str">
        <f t="shared" si="194"/>
        <v>Starlink</v>
      </c>
      <c r="BW1483" s="30" t="s">
        <v>192</v>
      </c>
      <c r="BX1483" s="96">
        <v>3.3</v>
      </c>
      <c r="BY1483" s="16">
        <v>0.2</v>
      </c>
      <c r="BZ1483" s="96">
        <v>9</v>
      </c>
      <c r="CA1483" s="96">
        <v>25.52</v>
      </c>
      <c r="CB1483" s="96">
        <v>1.1950000000000001</v>
      </c>
      <c r="CC1483" s="96">
        <v>14.9102735294118</v>
      </c>
      <c r="CD1483" s="96">
        <v>0.2</v>
      </c>
      <c r="CE1483" s="96">
        <v>2.8</v>
      </c>
      <c r="CF1483" s="31">
        <v>9</v>
      </c>
      <c r="CG1483" s="30">
        <v>260</v>
      </c>
      <c r="CH1483" s="96">
        <v>260</v>
      </c>
      <c r="CI1483" s="96">
        <v>220</v>
      </c>
      <c r="CJ1483" s="96">
        <f>Population!$CG1483-Population!$CI1483</f>
        <v>40</v>
      </c>
      <c r="CK1483" s="118">
        <f>_xlfn.DAYS(Entries!$AY$2,Population!H1483)</f>
        <v>514</v>
      </c>
      <c r="CL1483" s="118">
        <f t="shared" si="195"/>
        <v>1825</v>
      </c>
      <c r="CM1483" s="117">
        <f>Entries!$AY$5</f>
        <v>0.15</v>
      </c>
      <c r="CN1483" s="117">
        <f t="shared" ref="CN1483:CN1546" si="200">CJ1483/CG1483</f>
        <v>0.15384615384615385</v>
      </c>
      <c r="CO1483" s="119">
        <f t="shared" si="196"/>
        <v>0.76060273972602743</v>
      </c>
      <c r="CP1483" s="30" t="s">
        <v>5654</v>
      </c>
      <c r="CQ1483" s="96">
        <v>4</v>
      </c>
      <c r="CR1483" s="96" t="s">
        <v>95</v>
      </c>
      <c r="CS1483" s="96"/>
      <c r="CT1483" s="31"/>
      <c r="CU1483" s="30" t="s">
        <v>5655</v>
      </c>
      <c r="CV1483" s="96" t="s">
        <v>5651</v>
      </c>
      <c r="CW1483" s="96" t="s">
        <v>157</v>
      </c>
      <c r="CX1483" s="96" t="s">
        <v>5652</v>
      </c>
      <c r="CY1483" s="96" t="s">
        <v>107</v>
      </c>
      <c r="CZ1483" s="96" t="s">
        <v>755</v>
      </c>
      <c r="DA1483" s="31"/>
      <c r="DB1483" s="17" t="s">
        <v>15463</v>
      </c>
      <c r="DC1483" s="17" t="s">
        <v>15500</v>
      </c>
      <c r="DD1483" s="17">
        <v>1</v>
      </c>
      <c r="DE1483" s="17" t="s">
        <v>15500</v>
      </c>
      <c r="DF1483" s="17" t="s">
        <v>15500</v>
      </c>
      <c r="DG1483" s="23" t="s">
        <v>11174</v>
      </c>
      <c r="DH1483" s="145"/>
    </row>
    <row r="1484" spans="1:112" s="17" customFormat="1" x14ac:dyDescent="0.25">
      <c r="A1484" s="32" t="s">
        <v>5756</v>
      </c>
      <c r="B1484" s="98">
        <v>1</v>
      </c>
      <c r="C1484" s="149" t="s">
        <v>11188</v>
      </c>
      <c r="D1484" s="98" t="s">
        <v>5649</v>
      </c>
      <c r="E1484" s="98">
        <v>44748</v>
      </c>
      <c r="F1484" s="98" t="s">
        <v>5757</v>
      </c>
      <c r="G1484" s="33">
        <v>61722</v>
      </c>
      <c r="H1484" s="44">
        <v>43780</v>
      </c>
      <c r="I1484" s="98" t="s">
        <v>221</v>
      </c>
      <c r="J1484" s="98"/>
      <c r="K1484" s="98"/>
      <c r="L1484" s="98" t="s">
        <v>285</v>
      </c>
      <c r="M1484" t="s">
        <v>156</v>
      </c>
      <c r="N1484" s="98" t="s">
        <v>156</v>
      </c>
      <c r="O1484" t="s">
        <v>157</v>
      </c>
      <c r="P1484" s="64" t="str">
        <f>VLOOKUP(N1484,Entries!J:K,2,FALSE)</f>
        <v>UNITED STATES OF AMERICA</v>
      </c>
      <c r="Q1484" s="38" t="s">
        <v>5651</v>
      </c>
      <c r="R1484" s="32" t="s">
        <v>5651</v>
      </c>
      <c r="S1484" s="98" t="s">
        <v>156</v>
      </c>
      <c r="T1484" t="s">
        <v>157</v>
      </c>
      <c r="U1484" s="39" t="s">
        <v>159</v>
      </c>
      <c r="V1484" s="33" t="s">
        <v>159</v>
      </c>
      <c r="W1484" s="64">
        <f>IF(VLOOKUP(R1484,Entries!N:P,3,FALSE)=V1484,1,VLOOKUP(R1484,Entries!N:P,3,FALSE))</f>
        <v>1</v>
      </c>
      <c r="X1484"/>
      <c r="Y1484"/>
      <c r="Z1484" s="98"/>
      <c r="AA1484" s="98"/>
      <c r="AB1484" s="98"/>
      <c r="AC1484" s="98" t="s">
        <v>5652</v>
      </c>
      <c r="AD1484" s="98" t="s">
        <v>263</v>
      </c>
      <c r="AE1484" s="98" t="s">
        <v>263</v>
      </c>
      <c r="AF1484" s="98" t="s">
        <v>263</v>
      </c>
      <c r="AG1484" s="98" t="s">
        <v>11136</v>
      </c>
      <c r="AH1484" s="98"/>
      <c r="AI1484" s="98"/>
      <c r="AJ1484" s="98">
        <v>5</v>
      </c>
      <c r="AK1484" s="98" t="s">
        <v>95</v>
      </c>
      <c r="AL1484" s="98"/>
      <c r="AM1484" s="33"/>
      <c r="AN1484" s="32" t="s">
        <v>133</v>
      </c>
      <c r="AO1484" s="98" t="s">
        <v>134</v>
      </c>
      <c r="AP1484" s="33" t="s">
        <v>160</v>
      </c>
      <c r="AQ1484">
        <v>21104.182536569999</v>
      </c>
      <c r="AR1484" t="s">
        <v>11643</v>
      </c>
      <c r="AS1484" t="s">
        <v>11225</v>
      </c>
      <c r="AT1484" t="s">
        <v>13706</v>
      </c>
      <c r="AU1484">
        <v>53.057299999999998</v>
      </c>
      <c r="AV1484" s="98">
        <v>0.92602438456444447</v>
      </c>
      <c r="AW1484">
        <v>344.51549999999997</v>
      </c>
      <c r="AX1484" s="98">
        <v>6.0129285481999997</v>
      </c>
      <c r="AY1484">
        <v>1.8550000000000001E-4</v>
      </c>
      <c r="AZ1484">
        <v>74.534999999999997</v>
      </c>
      <c r="BA1484" s="98">
        <v>1.3008808873333333</v>
      </c>
      <c r="BB1484">
        <v>285.58440000000002</v>
      </c>
      <c r="BC1484" s="98">
        <v>4.9843870353600011</v>
      </c>
      <c r="BD1484">
        <v>15.06397194</v>
      </c>
      <c r="BE1484" s="96">
        <f t="shared" si="197"/>
        <v>6925.3581184574268</v>
      </c>
      <c r="BF1484" s="96">
        <f t="shared" si="198"/>
        <v>555.64277238840077</v>
      </c>
      <c r="BG1484" s="96">
        <f t="shared" si="199"/>
        <v>553.07346452645288</v>
      </c>
      <c r="BH1484">
        <v>6931.7312203130887</v>
      </c>
      <c r="BI1484">
        <v>1.3394917061820839E-3</v>
      </c>
      <c r="BJ1484">
        <v>0.92635537889797592</v>
      </c>
      <c r="BK1484">
        <v>6.0129297994964759</v>
      </c>
      <c r="BL1484">
        <v>0.89167721148554535</v>
      </c>
      <c r="BM1484">
        <v>5.3935917803898841</v>
      </c>
      <c r="BN1484">
        <v>0.92602479314799291</v>
      </c>
      <c r="BO1484">
        <v>6.0129298014539154</v>
      </c>
      <c r="BP1484">
        <v>1.124202922660247E-3</v>
      </c>
      <c r="BQ1484">
        <v>0.89167721148554535</v>
      </c>
      <c r="BR1484">
        <v>6925.6385671486187</v>
      </c>
      <c r="BS1484" s="96">
        <v>562.42439026709599</v>
      </c>
      <c r="BT1484" s="96">
        <v>546.85274403014137</v>
      </c>
      <c r="BU1484">
        <v>5.3935917803898841</v>
      </c>
      <c r="BV1484" s="65" t="str">
        <f t="shared" si="194"/>
        <v>Starlink</v>
      </c>
      <c r="BW1484" s="32" t="s">
        <v>192</v>
      </c>
      <c r="BX1484" s="98">
        <v>3.3</v>
      </c>
      <c r="BY1484" s="21">
        <v>0.2</v>
      </c>
      <c r="BZ1484" s="98">
        <v>9</v>
      </c>
      <c r="CA1484" s="98">
        <v>25.52</v>
      </c>
      <c r="CB1484" s="98">
        <v>1.1950000000000001</v>
      </c>
      <c r="CC1484" s="98">
        <v>14.9102735294118</v>
      </c>
      <c r="CD1484" s="98">
        <v>0.2</v>
      </c>
      <c r="CE1484" s="98">
        <v>2.8</v>
      </c>
      <c r="CF1484" s="33">
        <v>9</v>
      </c>
      <c r="CG1484" s="32">
        <v>260</v>
      </c>
      <c r="CH1484" s="98">
        <v>260</v>
      </c>
      <c r="CI1484" s="98">
        <v>220</v>
      </c>
      <c r="CJ1484" s="98">
        <f>Population!$CG1484-Population!$CI1484</f>
        <v>40</v>
      </c>
      <c r="CK1484" s="120">
        <f>_xlfn.DAYS(Entries!$AY$2,Population!H1484)</f>
        <v>514</v>
      </c>
      <c r="CL1484" s="120">
        <f t="shared" si="195"/>
        <v>1825</v>
      </c>
      <c r="CM1484" s="122">
        <f>Entries!$AY$5</f>
        <v>0.15</v>
      </c>
      <c r="CN1484" s="122">
        <f t="shared" si="200"/>
        <v>0.15384615384615385</v>
      </c>
      <c r="CO1484" s="121">
        <f t="shared" si="196"/>
        <v>0.76060273972602743</v>
      </c>
      <c r="CP1484" s="32" t="s">
        <v>5654</v>
      </c>
      <c r="CQ1484" s="98">
        <v>4</v>
      </c>
      <c r="CR1484" s="98" t="s">
        <v>95</v>
      </c>
      <c r="CS1484" s="98"/>
      <c r="CT1484" s="33"/>
      <c r="CU1484" s="32" t="s">
        <v>5655</v>
      </c>
      <c r="CV1484" s="98" t="s">
        <v>5651</v>
      </c>
      <c r="CW1484" s="98" t="s">
        <v>157</v>
      </c>
      <c r="CX1484" s="98" t="s">
        <v>5652</v>
      </c>
      <c r="CY1484" s="98" t="s">
        <v>107</v>
      </c>
      <c r="CZ1484" s="98" t="s">
        <v>755</v>
      </c>
      <c r="DA1484" s="33"/>
      <c r="DB1484" s="17" t="s">
        <v>15463</v>
      </c>
      <c r="DC1484" s="17" t="s">
        <v>15500</v>
      </c>
      <c r="DD1484" s="17">
        <v>1</v>
      </c>
      <c r="DE1484" s="17" t="s">
        <v>15500</v>
      </c>
      <c r="DF1484" s="17" t="s">
        <v>15500</v>
      </c>
      <c r="DG1484" s="23" t="s">
        <v>11174</v>
      </c>
      <c r="DH1484" s="145"/>
    </row>
    <row r="1485" spans="1:112" s="17" customFormat="1" x14ac:dyDescent="0.25">
      <c r="A1485" s="30" t="s">
        <v>5759</v>
      </c>
      <c r="B1485" s="96">
        <v>1</v>
      </c>
      <c r="C1485" s="152" t="s">
        <v>11188</v>
      </c>
      <c r="D1485" s="96" t="s">
        <v>5649</v>
      </c>
      <c r="E1485" s="96">
        <v>44749</v>
      </c>
      <c r="F1485" s="96" t="s">
        <v>5760</v>
      </c>
      <c r="G1485" s="31">
        <v>61723</v>
      </c>
      <c r="H1485" s="43">
        <v>43780</v>
      </c>
      <c r="I1485" s="96" t="s">
        <v>221</v>
      </c>
      <c r="J1485" s="96"/>
      <c r="K1485" s="96"/>
      <c r="L1485" s="96" t="s">
        <v>285</v>
      </c>
      <c r="M1485" s="124" t="s">
        <v>156</v>
      </c>
      <c r="N1485" s="96" t="s">
        <v>156</v>
      </c>
      <c r="O1485" s="124" t="s">
        <v>157</v>
      </c>
      <c r="P1485" s="96" t="str">
        <f>VLOOKUP(N1485,Entries!J:K,2,FALSE)</f>
        <v>UNITED STATES OF AMERICA</v>
      </c>
      <c r="Q1485" s="123" t="s">
        <v>5651</v>
      </c>
      <c r="R1485" s="30" t="s">
        <v>5651</v>
      </c>
      <c r="S1485" s="96" t="s">
        <v>156</v>
      </c>
      <c r="T1485" s="124" t="s">
        <v>157</v>
      </c>
      <c r="U1485" s="125" t="s">
        <v>159</v>
      </c>
      <c r="V1485" s="31" t="s">
        <v>159</v>
      </c>
      <c r="W1485" s="64">
        <f>IF(VLOOKUP(R1485,Entries!N:P,3,FALSE)=V1485,1,VLOOKUP(R1485,Entries!N:P,3,FALSE))</f>
        <v>1</v>
      </c>
      <c r="X1485" s="124"/>
      <c r="Y1485" s="124"/>
      <c r="Z1485" s="96"/>
      <c r="AA1485" s="96"/>
      <c r="AB1485" s="96"/>
      <c r="AC1485" s="96" t="s">
        <v>5652</v>
      </c>
      <c r="AD1485" s="96" t="s">
        <v>263</v>
      </c>
      <c r="AE1485" s="96" t="s">
        <v>263</v>
      </c>
      <c r="AF1485" s="96" t="s">
        <v>263</v>
      </c>
      <c r="AG1485" s="96" t="s">
        <v>11136</v>
      </c>
      <c r="AH1485" s="96"/>
      <c r="AI1485" s="96"/>
      <c r="AJ1485" s="96">
        <v>5</v>
      </c>
      <c r="AK1485" s="96" t="s">
        <v>95</v>
      </c>
      <c r="AL1485" s="96"/>
      <c r="AM1485" s="31"/>
      <c r="AN1485" s="30" t="s">
        <v>133</v>
      </c>
      <c r="AO1485" s="96" t="s">
        <v>134</v>
      </c>
      <c r="AP1485" s="31" t="s">
        <v>160</v>
      </c>
      <c r="AQ1485">
        <v>21104.34655219</v>
      </c>
      <c r="AR1485" t="s">
        <v>13707</v>
      </c>
      <c r="AS1485" t="s">
        <v>11225</v>
      </c>
      <c r="AT1485" t="s">
        <v>13708</v>
      </c>
      <c r="AU1485">
        <v>53.057499999999997</v>
      </c>
      <c r="AV1485" s="96">
        <v>0.92602787522222219</v>
      </c>
      <c r="AW1485">
        <v>323.77730000000003</v>
      </c>
      <c r="AX1485" s="96">
        <v>5.6509787525644448</v>
      </c>
      <c r="AY1485">
        <v>2.0560000000000001E-4</v>
      </c>
      <c r="AZ1485">
        <v>101.2372</v>
      </c>
      <c r="BA1485" s="96">
        <v>1.7669220979022222</v>
      </c>
      <c r="BB1485">
        <v>258.88479999999998</v>
      </c>
      <c r="BC1485" s="96">
        <v>4.5183912033422224</v>
      </c>
      <c r="BD1485">
        <v>15.06396223</v>
      </c>
      <c r="BE1485" s="96">
        <f t="shared" si="197"/>
        <v>6925.3610944438215</v>
      </c>
      <c r="BF1485" s="96">
        <f t="shared" si="198"/>
        <v>555.78494868483813</v>
      </c>
      <c r="BG1485" s="96">
        <f t="shared" si="199"/>
        <v>552.93724020280388</v>
      </c>
      <c r="BH1485">
        <v>6931.7334644113034</v>
      </c>
      <c r="BI1485">
        <v>1.3037628697607541E-3</v>
      </c>
      <c r="BJ1485">
        <v>0.92635886863934991</v>
      </c>
      <c r="BK1485">
        <v>5.6509799280123314</v>
      </c>
      <c r="BL1485">
        <v>0.95619613711187057</v>
      </c>
      <c r="BM1485">
        <v>5.329118080866607</v>
      </c>
      <c r="BN1485">
        <v>0.92602828374596158</v>
      </c>
      <c r="BO1485">
        <v>5.6509799305616957</v>
      </c>
      <c r="BP1485">
        <v>1.14501129202735E-3</v>
      </c>
      <c r="BQ1485">
        <v>0.95619613711187057</v>
      </c>
      <c r="BR1485">
        <v>6925.6415104963917</v>
      </c>
      <c r="BS1485" s="96">
        <v>562.57144823044291</v>
      </c>
      <c r="BT1485" s="96">
        <v>546.71157276233953</v>
      </c>
      <c r="BU1485">
        <v>5.329118080866607</v>
      </c>
      <c r="BV1485" s="60" t="str">
        <f t="shared" si="194"/>
        <v>Starlink</v>
      </c>
      <c r="BW1485" s="30" t="s">
        <v>192</v>
      </c>
      <c r="BX1485" s="96">
        <v>3.3</v>
      </c>
      <c r="BY1485" s="16">
        <v>0.2</v>
      </c>
      <c r="BZ1485" s="96">
        <v>9</v>
      </c>
      <c r="CA1485" s="96">
        <v>25.52</v>
      </c>
      <c r="CB1485" s="96">
        <v>1.1950000000000001</v>
      </c>
      <c r="CC1485" s="96">
        <v>14.9102735294118</v>
      </c>
      <c r="CD1485" s="96">
        <v>0.2</v>
      </c>
      <c r="CE1485" s="96">
        <v>2.8</v>
      </c>
      <c r="CF1485" s="31">
        <v>9</v>
      </c>
      <c r="CG1485" s="30">
        <v>260</v>
      </c>
      <c r="CH1485" s="96">
        <v>260</v>
      </c>
      <c r="CI1485" s="96">
        <v>220</v>
      </c>
      <c r="CJ1485" s="96">
        <f>Population!$CG1485-Population!$CI1485</f>
        <v>40</v>
      </c>
      <c r="CK1485" s="118">
        <f>_xlfn.DAYS(Entries!$AY$2,Population!H1485)</f>
        <v>514</v>
      </c>
      <c r="CL1485" s="118">
        <f t="shared" si="195"/>
        <v>1825</v>
      </c>
      <c r="CM1485" s="117">
        <f>Entries!$AY$5</f>
        <v>0.15</v>
      </c>
      <c r="CN1485" s="117">
        <f t="shared" si="200"/>
        <v>0.15384615384615385</v>
      </c>
      <c r="CO1485" s="119">
        <f t="shared" si="196"/>
        <v>0.76060273972602743</v>
      </c>
      <c r="CP1485" s="30" t="s">
        <v>5654</v>
      </c>
      <c r="CQ1485" s="96">
        <v>4</v>
      </c>
      <c r="CR1485" s="96" t="s">
        <v>95</v>
      </c>
      <c r="CS1485" s="96"/>
      <c r="CT1485" s="31"/>
      <c r="CU1485" s="30" t="s">
        <v>5655</v>
      </c>
      <c r="CV1485" s="96" t="s">
        <v>5651</v>
      </c>
      <c r="CW1485" s="96" t="s">
        <v>157</v>
      </c>
      <c r="CX1485" s="96" t="s">
        <v>5652</v>
      </c>
      <c r="CY1485" s="96" t="s">
        <v>107</v>
      </c>
      <c r="CZ1485" s="96" t="s">
        <v>755</v>
      </c>
      <c r="DA1485" s="31"/>
      <c r="DB1485" s="17" t="s">
        <v>15463</v>
      </c>
      <c r="DC1485" s="17" t="s">
        <v>15500</v>
      </c>
      <c r="DD1485" s="17">
        <v>1</v>
      </c>
      <c r="DE1485" s="17" t="s">
        <v>15500</v>
      </c>
      <c r="DF1485" s="17" t="s">
        <v>15500</v>
      </c>
      <c r="DG1485" s="23" t="s">
        <v>11174</v>
      </c>
      <c r="DH1485" s="145"/>
    </row>
    <row r="1486" spans="1:112" s="17" customFormat="1" x14ac:dyDescent="0.25">
      <c r="A1486" s="32" t="s">
        <v>5762</v>
      </c>
      <c r="B1486" s="18">
        <v>1</v>
      </c>
      <c r="C1486" s="149" t="s">
        <v>11188</v>
      </c>
      <c r="D1486" s="18" t="s">
        <v>5649</v>
      </c>
      <c r="E1486" s="18">
        <v>44750</v>
      </c>
      <c r="F1486" s="18" t="s">
        <v>5763</v>
      </c>
      <c r="G1486" s="33">
        <v>61724</v>
      </c>
      <c r="H1486" s="44">
        <v>43780</v>
      </c>
      <c r="I1486" s="98" t="s">
        <v>221</v>
      </c>
      <c r="J1486" s="98"/>
      <c r="K1486" s="98"/>
      <c r="L1486" s="18" t="s">
        <v>285</v>
      </c>
      <c r="M1486" t="s">
        <v>156</v>
      </c>
      <c r="N1486" s="18" t="s">
        <v>156</v>
      </c>
      <c r="O1486" t="s">
        <v>157</v>
      </c>
      <c r="P1486" s="64" t="str">
        <f>VLOOKUP(N1486,Entries!J:K,2,FALSE)</f>
        <v>UNITED STATES OF AMERICA</v>
      </c>
      <c r="Q1486" s="38" t="s">
        <v>5651</v>
      </c>
      <c r="R1486" s="32" t="s">
        <v>5651</v>
      </c>
      <c r="S1486" s="18" t="s">
        <v>156</v>
      </c>
      <c r="T1486" t="s">
        <v>157</v>
      </c>
      <c r="U1486" s="39" t="s">
        <v>159</v>
      </c>
      <c r="V1486" s="33" t="s">
        <v>159</v>
      </c>
      <c r="W1486" s="64">
        <f>IF(VLOOKUP(R1486,Entries!N:P,3,FALSE)=V1486,1,VLOOKUP(R1486,Entries!N:P,3,FALSE))</f>
        <v>1</v>
      </c>
      <c r="X1486"/>
      <c r="Y1486"/>
      <c r="Z1486" s="18"/>
      <c r="AA1486" s="18"/>
      <c r="AB1486" s="98"/>
      <c r="AC1486" s="18" t="s">
        <v>5652</v>
      </c>
      <c r="AD1486" s="18" t="s">
        <v>263</v>
      </c>
      <c r="AE1486" s="18" t="s">
        <v>263</v>
      </c>
      <c r="AF1486" s="98" t="s">
        <v>263</v>
      </c>
      <c r="AG1486" s="98" t="s">
        <v>11136</v>
      </c>
      <c r="AH1486" s="98"/>
      <c r="AI1486" s="18"/>
      <c r="AJ1486" s="98">
        <v>5</v>
      </c>
      <c r="AK1486" s="18" t="s">
        <v>95</v>
      </c>
      <c r="AL1486" s="18"/>
      <c r="AM1486" s="33"/>
      <c r="AN1486" s="32" t="s">
        <v>133</v>
      </c>
      <c r="AO1486" s="18" t="s">
        <v>134</v>
      </c>
      <c r="AP1486" s="33" t="s">
        <v>160</v>
      </c>
      <c r="AQ1486">
        <v>21104.528732520001</v>
      </c>
      <c r="AR1486" t="s">
        <v>13709</v>
      </c>
      <c r="AS1486" t="s">
        <v>13710</v>
      </c>
      <c r="AT1486" t="s">
        <v>13711</v>
      </c>
      <c r="AU1486">
        <v>52.978499999999997</v>
      </c>
      <c r="AV1486" s="98">
        <v>0.92464906540000003</v>
      </c>
      <c r="AW1486">
        <v>214.16419999999999</v>
      </c>
      <c r="AX1486" s="98">
        <v>3.7378696522577779</v>
      </c>
      <c r="AY1486">
        <v>8.051E-4</v>
      </c>
      <c r="AZ1486">
        <v>279.33510000000001</v>
      </c>
      <c r="BA1486" s="98">
        <v>4.8753161971066667</v>
      </c>
      <c r="BB1486">
        <v>80.677000000000007</v>
      </c>
      <c r="BC1486" s="98">
        <v>1.4080789876888891</v>
      </c>
      <c r="BD1486">
        <v>16.056682410000001</v>
      </c>
      <c r="BE1486" s="96">
        <f t="shared" si="197"/>
        <v>6636.8910736466869</v>
      </c>
      <c r="BF1486" s="96">
        <f t="shared" si="198"/>
        <v>271.23443465007949</v>
      </c>
      <c r="BG1486" s="96">
        <f t="shared" si="199"/>
        <v>260.54771264329429</v>
      </c>
      <c r="BH1486">
        <v>6643.5417575401161</v>
      </c>
      <c r="BI1486">
        <v>9.9963354350077497E-4</v>
      </c>
      <c r="BJ1486">
        <v>0.92500972064356213</v>
      </c>
      <c r="BK1486">
        <v>3.7378704308482571</v>
      </c>
      <c r="BL1486">
        <v>0.105473744581161</v>
      </c>
      <c r="BM1486">
        <v>6.177922933285001</v>
      </c>
      <c r="BN1486">
        <v>0.9246495129713036</v>
      </c>
      <c r="BO1486">
        <v>3.7378704213942209</v>
      </c>
      <c r="BP1486">
        <v>5.9861616469762929E-4</v>
      </c>
      <c r="BQ1486">
        <v>0.105473744581161</v>
      </c>
      <c r="BR1486">
        <v>6637.1968534434091</v>
      </c>
      <c r="BS1486" s="96">
        <v>270.16998676816002</v>
      </c>
      <c r="BT1486" s="96">
        <v>262.22372011865809</v>
      </c>
      <c r="BU1486">
        <v>6.177922933285001</v>
      </c>
      <c r="BV1486" s="65" t="str">
        <f t="shared" si="194"/>
        <v>Starlink</v>
      </c>
      <c r="BW1486" s="32" t="s">
        <v>192</v>
      </c>
      <c r="BX1486" s="18">
        <v>3.3</v>
      </c>
      <c r="BY1486" s="21">
        <v>0.2</v>
      </c>
      <c r="BZ1486" s="18">
        <v>9</v>
      </c>
      <c r="CA1486" s="18">
        <v>25.52</v>
      </c>
      <c r="CB1486" s="18">
        <v>1.1950000000000001</v>
      </c>
      <c r="CC1486" s="18">
        <v>14.9102735294118</v>
      </c>
      <c r="CD1486" s="18">
        <v>0.2</v>
      </c>
      <c r="CE1486" s="18">
        <v>2.8</v>
      </c>
      <c r="CF1486" s="33">
        <v>9</v>
      </c>
      <c r="CG1486" s="32">
        <v>260</v>
      </c>
      <c r="CH1486" s="18">
        <v>260</v>
      </c>
      <c r="CI1486" s="18">
        <v>220</v>
      </c>
      <c r="CJ1486" s="98">
        <f>Population!$CG1486-Population!$CI1486</f>
        <v>40</v>
      </c>
      <c r="CK1486" s="120">
        <f>_xlfn.DAYS(Entries!$AY$2,Population!H1486)</f>
        <v>514</v>
      </c>
      <c r="CL1486" s="120">
        <f t="shared" si="195"/>
        <v>1825</v>
      </c>
      <c r="CM1486" s="122">
        <f>Entries!$AY$5</f>
        <v>0.15</v>
      </c>
      <c r="CN1486" s="122">
        <f t="shared" si="200"/>
        <v>0.15384615384615385</v>
      </c>
      <c r="CO1486" s="121">
        <f t="shared" si="196"/>
        <v>0.76060273972602743</v>
      </c>
      <c r="CP1486" s="32" t="s">
        <v>5654</v>
      </c>
      <c r="CQ1486" s="98">
        <v>4</v>
      </c>
      <c r="CR1486" s="18" t="s">
        <v>95</v>
      </c>
      <c r="CS1486" s="18"/>
      <c r="CT1486" s="33"/>
      <c r="CU1486" s="32" t="s">
        <v>5655</v>
      </c>
      <c r="CV1486" s="18" t="s">
        <v>5651</v>
      </c>
      <c r="CW1486" s="18" t="s">
        <v>157</v>
      </c>
      <c r="CX1486" s="18" t="s">
        <v>5652</v>
      </c>
      <c r="CY1486" s="18" t="s">
        <v>107</v>
      </c>
      <c r="CZ1486" s="18" t="s">
        <v>755</v>
      </c>
      <c r="DA1486" s="33"/>
      <c r="DB1486" s="17" t="s">
        <v>15463</v>
      </c>
      <c r="DC1486" s="17" t="s">
        <v>15500</v>
      </c>
      <c r="DD1486" s="17">
        <v>1</v>
      </c>
      <c r="DE1486" s="17" t="s">
        <v>15500</v>
      </c>
      <c r="DF1486" s="17" t="s">
        <v>15500</v>
      </c>
      <c r="DG1486" s="23" t="s">
        <v>11174</v>
      </c>
      <c r="DH1486" s="145"/>
    </row>
    <row r="1487" spans="1:112" s="17" customFormat="1" x14ac:dyDescent="0.25">
      <c r="A1487" s="30" t="s">
        <v>5765</v>
      </c>
      <c r="B1487" s="96">
        <v>1</v>
      </c>
      <c r="C1487" s="152" t="s">
        <v>11188</v>
      </c>
      <c r="D1487" s="96" t="s">
        <v>5649</v>
      </c>
      <c r="E1487" s="96">
        <v>44751</v>
      </c>
      <c r="F1487" s="96" t="s">
        <v>5766</v>
      </c>
      <c r="G1487" s="31">
        <v>61725</v>
      </c>
      <c r="H1487" s="43">
        <v>43780</v>
      </c>
      <c r="I1487" s="96" t="s">
        <v>221</v>
      </c>
      <c r="J1487" s="96"/>
      <c r="K1487" s="96"/>
      <c r="L1487" s="96" t="s">
        <v>285</v>
      </c>
      <c r="M1487" s="124" t="s">
        <v>156</v>
      </c>
      <c r="N1487" s="96" t="s">
        <v>156</v>
      </c>
      <c r="O1487" s="124" t="s">
        <v>157</v>
      </c>
      <c r="P1487" s="96" t="str">
        <f>VLOOKUP(N1487,Entries!J:K,2,FALSE)</f>
        <v>UNITED STATES OF AMERICA</v>
      </c>
      <c r="Q1487" s="123" t="s">
        <v>5651</v>
      </c>
      <c r="R1487" s="30" t="s">
        <v>5651</v>
      </c>
      <c r="S1487" s="96" t="s">
        <v>156</v>
      </c>
      <c r="T1487" s="124" t="s">
        <v>157</v>
      </c>
      <c r="U1487" s="125" t="s">
        <v>159</v>
      </c>
      <c r="V1487" s="31" t="s">
        <v>159</v>
      </c>
      <c r="W1487" s="64">
        <f>IF(VLOOKUP(R1487,Entries!N:P,3,FALSE)=V1487,1,VLOOKUP(R1487,Entries!N:P,3,FALSE))</f>
        <v>1</v>
      </c>
      <c r="X1487" s="124"/>
      <c r="Y1487" s="124"/>
      <c r="Z1487" s="96"/>
      <c r="AA1487" s="96"/>
      <c r="AB1487" s="96"/>
      <c r="AC1487" s="96" t="s">
        <v>5652</v>
      </c>
      <c r="AD1487" s="96" t="s">
        <v>263</v>
      </c>
      <c r="AE1487" s="96" t="s">
        <v>263</v>
      </c>
      <c r="AF1487" s="96" t="s">
        <v>263</v>
      </c>
      <c r="AG1487" s="96" t="s">
        <v>11136</v>
      </c>
      <c r="AH1487" s="96"/>
      <c r="AI1487" s="96"/>
      <c r="AJ1487" s="96">
        <v>5</v>
      </c>
      <c r="AK1487" s="96" t="s">
        <v>95</v>
      </c>
      <c r="AL1487" s="96"/>
      <c r="AM1487" s="31"/>
      <c r="AN1487" s="30" t="s">
        <v>133</v>
      </c>
      <c r="AO1487" s="96" t="s">
        <v>134</v>
      </c>
      <c r="AP1487" s="31" t="s">
        <v>160</v>
      </c>
      <c r="AQ1487">
        <v>21104.064587739998</v>
      </c>
      <c r="AR1487" t="s">
        <v>13712</v>
      </c>
      <c r="AS1487" t="s">
        <v>11225</v>
      </c>
      <c r="AT1487" t="s">
        <v>13713</v>
      </c>
      <c r="AU1487">
        <v>53.056600000000003</v>
      </c>
      <c r="AV1487" s="96">
        <v>0.92601216726222235</v>
      </c>
      <c r="AW1487">
        <v>345.04809999999998</v>
      </c>
      <c r="AX1487" s="96">
        <v>6.0222241698622216</v>
      </c>
      <c r="AY1487">
        <v>1.763E-4</v>
      </c>
      <c r="AZ1487">
        <v>82.307599999999994</v>
      </c>
      <c r="BA1487" s="96">
        <v>1.4365383205511111</v>
      </c>
      <c r="BB1487">
        <v>277.81130000000002</v>
      </c>
      <c r="BC1487" s="96">
        <v>4.8487208754977784</v>
      </c>
      <c r="BD1487">
        <v>15.063901359999999</v>
      </c>
      <c r="BE1487" s="96">
        <f t="shared" si="197"/>
        <v>6925.379750365506</v>
      </c>
      <c r="BF1487" s="96">
        <f t="shared" si="198"/>
        <v>555.60069481549453</v>
      </c>
      <c r="BG1487" s="96">
        <f t="shared" si="199"/>
        <v>553.1588059155165</v>
      </c>
      <c r="BH1487">
        <v>6931.7526212433568</v>
      </c>
      <c r="BI1487">
        <v>1.320184823385549E-3</v>
      </c>
      <c r="BJ1487">
        <v>0.92634316184440757</v>
      </c>
      <c r="BK1487">
        <v>6.0222254225566889</v>
      </c>
      <c r="BL1487">
        <v>0.9049799123973814</v>
      </c>
      <c r="BM1487">
        <v>5.3802803116483418</v>
      </c>
      <c r="BN1487">
        <v>0.92601257584504515</v>
      </c>
      <c r="BO1487">
        <v>6.0222254250971554</v>
      </c>
      <c r="BP1487">
        <v>1.119632200533558E-3</v>
      </c>
      <c r="BQ1487">
        <v>0.9049799123973814</v>
      </c>
      <c r="BR1487">
        <v>6925.6603101350502</v>
      </c>
      <c r="BS1487" s="96">
        <v>562.4145024282343</v>
      </c>
      <c r="BT1487" s="96">
        <v>546.90611784186603</v>
      </c>
      <c r="BU1487">
        <v>5.3802803116483418</v>
      </c>
      <c r="BV1487" s="60" t="str">
        <f t="shared" si="194"/>
        <v>Starlink</v>
      </c>
      <c r="BW1487" s="30" t="s">
        <v>192</v>
      </c>
      <c r="BX1487" s="96">
        <v>3.3</v>
      </c>
      <c r="BY1487" s="16">
        <v>0.2</v>
      </c>
      <c r="BZ1487" s="96">
        <v>9</v>
      </c>
      <c r="CA1487" s="96">
        <v>25.52</v>
      </c>
      <c r="CB1487" s="96">
        <v>1.1950000000000001</v>
      </c>
      <c r="CC1487" s="96">
        <v>14.9102735294118</v>
      </c>
      <c r="CD1487" s="96">
        <v>0.2</v>
      </c>
      <c r="CE1487" s="96">
        <v>2.8</v>
      </c>
      <c r="CF1487" s="31">
        <v>9</v>
      </c>
      <c r="CG1487" s="30">
        <v>260</v>
      </c>
      <c r="CH1487" s="96">
        <v>260</v>
      </c>
      <c r="CI1487" s="96">
        <v>220</v>
      </c>
      <c r="CJ1487" s="96">
        <f>Population!$CG1487-Population!$CI1487</f>
        <v>40</v>
      </c>
      <c r="CK1487" s="118">
        <f>_xlfn.DAYS(Entries!$AY$2,Population!H1487)</f>
        <v>514</v>
      </c>
      <c r="CL1487" s="118">
        <f t="shared" si="195"/>
        <v>1825</v>
      </c>
      <c r="CM1487" s="117">
        <f>Entries!$AY$5</f>
        <v>0.15</v>
      </c>
      <c r="CN1487" s="117">
        <f t="shared" si="200"/>
        <v>0.15384615384615385</v>
      </c>
      <c r="CO1487" s="119">
        <f t="shared" si="196"/>
        <v>0.76060273972602743</v>
      </c>
      <c r="CP1487" s="30" t="s">
        <v>5654</v>
      </c>
      <c r="CQ1487" s="96">
        <v>4</v>
      </c>
      <c r="CR1487" s="96" t="s">
        <v>95</v>
      </c>
      <c r="CS1487" s="96"/>
      <c r="CT1487" s="31"/>
      <c r="CU1487" s="30" t="s">
        <v>5655</v>
      </c>
      <c r="CV1487" s="96" t="s">
        <v>5651</v>
      </c>
      <c r="CW1487" s="96" t="s">
        <v>157</v>
      </c>
      <c r="CX1487" s="96" t="s">
        <v>5652</v>
      </c>
      <c r="CY1487" s="96" t="s">
        <v>107</v>
      </c>
      <c r="CZ1487" s="96" t="s">
        <v>755</v>
      </c>
      <c r="DA1487" s="31"/>
      <c r="DB1487" s="17" t="s">
        <v>15463</v>
      </c>
      <c r="DC1487" s="17" t="s">
        <v>15500</v>
      </c>
      <c r="DD1487" s="17">
        <v>1</v>
      </c>
      <c r="DE1487" s="17" t="s">
        <v>15500</v>
      </c>
      <c r="DF1487" s="17" t="s">
        <v>15500</v>
      </c>
      <c r="DG1487" s="23" t="s">
        <v>11174</v>
      </c>
      <c r="DH1487" s="145"/>
    </row>
    <row r="1488" spans="1:112" s="17" customFormat="1" x14ac:dyDescent="0.25">
      <c r="A1488" s="32" t="s">
        <v>5768</v>
      </c>
      <c r="B1488" s="98">
        <v>1</v>
      </c>
      <c r="C1488" s="149" t="s">
        <v>11188</v>
      </c>
      <c r="D1488" s="98" t="s">
        <v>5649</v>
      </c>
      <c r="E1488" s="98">
        <v>44752</v>
      </c>
      <c r="F1488" s="98" t="s">
        <v>5769</v>
      </c>
      <c r="G1488" s="33">
        <v>61726</v>
      </c>
      <c r="H1488" s="44">
        <v>43780</v>
      </c>
      <c r="I1488" s="98" t="s">
        <v>221</v>
      </c>
      <c r="J1488" s="98"/>
      <c r="K1488" s="98"/>
      <c r="L1488" s="98" t="s">
        <v>285</v>
      </c>
      <c r="M1488" t="s">
        <v>156</v>
      </c>
      <c r="N1488" s="98" t="s">
        <v>156</v>
      </c>
      <c r="O1488" t="s">
        <v>157</v>
      </c>
      <c r="P1488" s="64" t="str">
        <f>VLOOKUP(N1488,Entries!J:K,2,FALSE)</f>
        <v>UNITED STATES OF AMERICA</v>
      </c>
      <c r="Q1488" s="38" t="s">
        <v>5651</v>
      </c>
      <c r="R1488" s="32" t="s">
        <v>5651</v>
      </c>
      <c r="S1488" s="98" t="s">
        <v>156</v>
      </c>
      <c r="T1488" t="s">
        <v>157</v>
      </c>
      <c r="U1488" s="39" t="s">
        <v>159</v>
      </c>
      <c r="V1488" s="33" t="s">
        <v>159</v>
      </c>
      <c r="W1488" s="64">
        <f>IF(VLOOKUP(R1488,Entries!N:P,3,FALSE)=V1488,1,VLOOKUP(R1488,Entries!N:P,3,FALSE))</f>
        <v>1</v>
      </c>
      <c r="X1488"/>
      <c r="Y1488"/>
      <c r="Z1488" s="98"/>
      <c r="AA1488" s="98"/>
      <c r="AB1488" s="98"/>
      <c r="AC1488" s="98" t="s">
        <v>5652</v>
      </c>
      <c r="AD1488" s="98" t="s">
        <v>263</v>
      </c>
      <c r="AE1488" s="98" t="s">
        <v>263</v>
      </c>
      <c r="AF1488" s="98" t="s">
        <v>263</v>
      </c>
      <c r="AG1488" s="98" t="s">
        <v>11136</v>
      </c>
      <c r="AH1488" s="98"/>
      <c r="AI1488" s="98"/>
      <c r="AJ1488" s="98">
        <v>5</v>
      </c>
      <c r="AK1488" s="98" t="s">
        <v>95</v>
      </c>
      <c r="AL1488" s="98"/>
      <c r="AM1488" s="33"/>
      <c r="AN1488" s="32" t="s">
        <v>133</v>
      </c>
      <c r="AO1488" s="98" t="s">
        <v>134</v>
      </c>
      <c r="AP1488" s="33" t="s">
        <v>160</v>
      </c>
      <c r="AQ1488">
        <v>21104.549287639999</v>
      </c>
      <c r="AR1488" t="s">
        <v>12437</v>
      </c>
      <c r="AS1488" t="s">
        <v>11225</v>
      </c>
      <c r="AT1488" t="s">
        <v>13714</v>
      </c>
      <c r="AU1488">
        <v>53.058399999999999</v>
      </c>
      <c r="AV1488" s="98">
        <v>0.92604358318222224</v>
      </c>
      <c r="AW1488">
        <v>322.8673</v>
      </c>
      <c r="AX1488" s="98">
        <v>5.6350962596755556</v>
      </c>
      <c r="AY1488">
        <v>1.8450000000000001E-4</v>
      </c>
      <c r="AZ1488">
        <v>88.795500000000004</v>
      </c>
      <c r="BA1488" s="98">
        <v>1.5497735135333335</v>
      </c>
      <c r="BB1488">
        <v>271.3245</v>
      </c>
      <c r="BC1488" s="98">
        <v>4.7355048811333331</v>
      </c>
      <c r="BD1488">
        <v>15.06388976</v>
      </c>
      <c r="BE1488" s="96">
        <f t="shared" si="197"/>
        <v>6925.3833056400026</v>
      </c>
      <c r="BF1488" s="96">
        <f t="shared" si="198"/>
        <v>555.66103885989378</v>
      </c>
      <c r="BG1488" s="96">
        <f t="shared" si="199"/>
        <v>553.10557242011146</v>
      </c>
      <c r="BH1488">
        <v>6931.7560130681686</v>
      </c>
      <c r="BI1488">
        <v>1.315842835214899E-3</v>
      </c>
      <c r="BJ1488">
        <v>0.9263745714668542</v>
      </c>
      <c r="BK1488">
        <v>5.6350974315030307</v>
      </c>
      <c r="BL1488">
        <v>0.92137236504169773</v>
      </c>
      <c r="BM1488">
        <v>5.3639070224779246</v>
      </c>
      <c r="BN1488">
        <v>0.92604399171824281</v>
      </c>
      <c r="BO1488">
        <v>5.6350974343300519</v>
      </c>
      <c r="BP1488">
        <v>1.1284004794171541E-3</v>
      </c>
      <c r="BQ1488">
        <v>0.92137236504169773</v>
      </c>
      <c r="BR1488">
        <v>6925.663577095409</v>
      </c>
      <c r="BS1488" s="96">
        <v>562.47849919608598</v>
      </c>
      <c r="BT1488" s="96">
        <v>546.84865499473199</v>
      </c>
      <c r="BU1488">
        <v>5.3639070224779246</v>
      </c>
      <c r="BV1488" s="65" t="str">
        <f t="shared" si="194"/>
        <v>Starlink</v>
      </c>
      <c r="BW1488" s="32" t="s">
        <v>192</v>
      </c>
      <c r="BX1488" s="98">
        <v>3.3</v>
      </c>
      <c r="BY1488" s="21">
        <v>0.2</v>
      </c>
      <c r="BZ1488" s="98">
        <v>9</v>
      </c>
      <c r="CA1488" s="98">
        <v>25.52</v>
      </c>
      <c r="CB1488" s="98">
        <v>1.1950000000000001</v>
      </c>
      <c r="CC1488" s="98">
        <v>14.9102735294118</v>
      </c>
      <c r="CD1488" s="98">
        <v>0.2</v>
      </c>
      <c r="CE1488" s="98">
        <v>2.8</v>
      </c>
      <c r="CF1488" s="33">
        <v>9</v>
      </c>
      <c r="CG1488" s="32">
        <v>260</v>
      </c>
      <c r="CH1488" s="98">
        <v>260</v>
      </c>
      <c r="CI1488" s="98">
        <v>220</v>
      </c>
      <c r="CJ1488" s="98">
        <f>Population!$CG1488-Population!$CI1488</f>
        <v>40</v>
      </c>
      <c r="CK1488" s="120">
        <f>_xlfn.DAYS(Entries!$AY$2,Population!H1488)</f>
        <v>514</v>
      </c>
      <c r="CL1488" s="120">
        <f t="shared" si="195"/>
        <v>1825</v>
      </c>
      <c r="CM1488" s="122">
        <f>Entries!$AY$5</f>
        <v>0.15</v>
      </c>
      <c r="CN1488" s="122">
        <f t="shared" si="200"/>
        <v>0.15384615384615385</v>
      </c>
      <c r="CO1488" s="121">
        <f t="shared" si="196"/>
        <v>0.76060273972602743</v>
      </c>
      <c r="CP1488" s="32" t="s">
        <v>5654</v>
      </c>
      <c r="CQ1488" s="98">
        <v>4</v>
      </c>
      <c r="CR1488" s="98" t="s">
        <v>95</v>
      </c>
      <c r="CS1488" s="98"/>
      <c r="CT1488" s="33"/>
      <c r="CU1488" s="32" t="s">
        <v>5655</v>
      </c>
      <c r="CV1488" s="98" t="s">
        <v>5651</v>
      </c>
      <c r="CW1488" s="98" t="s">
        <v>157</v>
      </c>
      <c r="CX1488" s="98" t="s">
        <v>5652</v>
      </c>
      <c r="CY1488" s="98" t="s">
        <v>107</v>
      </c>
      <c r="CZ1488" s="98" t="s">
        <v>755</v>
      </c>
      <c r="DA1488" s="33"/>
      <c r="DB1488" s="17" t="s">
        <v>15463</v>
      </c>
      <c r="DC1488" s="17" t="s">
        <v>15500</v>
      </c>
      <c r="DD1488" s="17">
        <v>1</v>
      </c>
      <c r="DE1488" s="17" t="s">
        <v>15500</v>
      </c>
      <c r="DF1488" s="17" t="s">
        <v>15500</v>
      </c>
      <c r="DG1488" s="23" t="s">
        <v>11174</v>
      </c>
      <c r="DH1488" s="145"/>
    </row>
    <row r="1489" spans="1:112" s="17" customFormat="1" x14ac:dyDescent="0.25">
      <c r="A1489" s="30" t="s">
        <v>5772</v>
      </c>
      <c r="B1489" s="15">
        <v>1</v>
      </c>
      <c r="C1489" s="152" t="s">
        <v>11188</v>
      </c>
      <c r="D1489" s="15" t="s">
        <v>5649</v>
      </c>
      <c r="E1489" s="15">
        <v>44753</v>
      </c>
      <c r="F1489" s="15" t="s">
        <v>5773</v>
      </c>
      <c r="G1489" s="31">
        <v>61727</v>
      </c>
      <c r="H1489" s="43">
        <v>43780</v>
      </c>
      <c r="I1489" s="96" t="s">
        <v>221</v>
      </c>
      <c r="J1489" s="96"/>
      <c r="K1489" s="96"/>
      <c r="L1489" s="15" t="s">
        <v>285</v>
      </c>
      <c r="M1489" s="124" t="s">
        <v>156</v>
      </c>
      <c r="N1489" s="15" t="s">
        <v>156</v>
      </c>
      <c r="O1489" s="124" t="s">
        <v>157</v>
      </c>
      <c r="P1489" s="96" t="str">
        <f>VLOOKUP(N1489,Entries!J:K,2,FALSE)</f>
        <v>UNITED STATES OF AMERICA</v>
      </c>
      <c r="Q1489" s="123" t="s">
        <v>5651</v>
      </c>
      <c r="R1489" s="30" t="s">
        <v>5651</v>
      </c>
      <c r="S1489" s="15" t="s">
        <v>156</v>
      </c>
      <c r="T1489" s="124" t="s">
        <v>157</v>
      </c>
      <c r="U1489" s="125" t="s">
        <v>159</v>
      </c>
      <c r="V1489" s="31" t="s">
        <v>159</v>
      </c>
      <c r="W1489" s="64">
        <f>IF(VLOOKUP(R1489,Entries!N:P,3,FALSE)=V1489,1,VLOOKUP(R1489,Entries!N:P,3,FALSE))</f>
        <v>1</v>
      </c>
      <c r="X1489" s="124"/>
      <c r="Y1489" s="124"/>
      <c r="Z1489" s="15"/>
      <c r="AA1489" s="15"/>
      <c r="AB1489" s="96"/>
      <c r="AC1489" s="15" t="s">
        <v>5652</v>
      </c>
      <c r="AD1489" s="15" t="s">
        <v>263</v>
      </c>
      <c r="AE1489" s="15" t="s">
        <v>263</v>
      </c>
      <c r="AF1489" s="96" t="s">
        <v>263</v>
      </c>
      <c r="AG1489" s="96" t="s">
        <v>11136</v>
      </c>
      <c r="AH1489" s="96"/>
      <c r="AI1489" s="15"/>
      <c r="AJ1489" s="96">
        <v>5</v>
      </c>
      <c r="AK1489" s="15" t="s">
        <v>95</v>
      </c>
      <c r="AL1489" s="15"/>
      <c r="AM1489" s="31"/>
      <c r="AN1489" s="30" t="s">
        <v>133</v>
      </c>
      <c r="AO1489" s="15" t="s">
        <v>134</v>
      </c>
      <c r="AP1489" s="31" t="s">
        <v>160</v>
      </c>
      <c r="AQ1489">
        <v>21104.28942854</v>
      </c>
      <c r="AR1489" t="s">
        <v>6499</v>
      </c>
      <c r="AS1489" t="s">
        <v>11225</v>
      </c>
      <c r="AT1489" t="s">
        <v>13715</v>
      </c>
      <c r="AU1489">
        <v>53.057000000000002</v>
      </c>
      <c r="AV1489" s="96">
        <v>0.92601914857777778</v>
      </c>
      <c r="AW1489">
        <v>304.02710000000002</v>
      </c>
      <c r="AX1489" s="96">
        <v>5.306272806351112</v>
      </c>
      <c r="AY1489">
        <v>1.8760000000000001E-4</v>
      </c>
      <c r="AZ1489">
        <v>102.0946</v>
      </c>
      <c r="BA1489" s="96">
        <v>1.7818865477955557</v>
      </c>
      <c r="BB1489">
        <v>258.02530000000002</v>
      </c>
      <c r="BC1489" s="96">
        <v>4.5033901015422231</v>
      </c>
      <c r="BD1489">
        <v>15.06395582</v>
      </c>
      <c r="BE1489" s="96">
        <f t="shared" si="197"/>
        <v>6925.3630590256789</v>
      </c>
      <c r="BF1489" s="96">
        <f t="shared" si="198"/>
        <v>555.66225713555286</v>
      </c>
      <c r="BG1489" s="96">
        <f t="shared" si="199"/>
        <v>553.06386091580589</v>
      </c>
      <c r="BH1489">
        <v>6931.7354328342608</v>
      </c>
      <c r="BI1489">
        <v>1.289353027859241E-3</v>
      </c>
      <c r="BJ1489">
        <v>0.92635014344032007</v>
      </c>
      <c r="BK1489">
        <v>5.3062739099264871</v>
      </c>
      <c r="BL1489">
        <v>0.94755483919084471</v>
      </c>
      <c r="BM1489">
        <v>5.3377227334984774</v>
      </c>
      <c r="BN1489">
        <v>0.92601955711903616</v>
      </c>
      <c r="BO1489">
        <v>5.3062739126084963</v>
      </c>
      <c r="BP1489">
        <v>1.128142262879446E-3</v>
      </c>
      <c r="BQ1489">
        <v>0.94755483919084471</v>
      </c>
      <c r="BR1489">
        <v>6925.6435551370096</v>
      </c>
      <c r="BS1489" s="96">
        <v>562.45666632919892</v>
      </c>
      <c r="BT1489" s="96">
        <v>546.83044394482022</v>
      </c>
      <c r="BU1489">
        <v>5.3377227334984774</v>
      </c>
      <c r="BV1489" s="60" t="str">
        <f t="shared" si="194"/>
        <v>Starlink</v>
      </c>
      <c r="BW1489" s="30" t="s">
        <v>192</v>
      </c>
      <c r="BX1489" s="15">
        <v>3.3</v>
      </c>
      <c r="BY1489" s="16">
        <v>0.2</v>
      </c>
      <c r="BZ1489" s="15">
        <v>9</v>
      </c>
      <c r="CA1489" s="96">
        <v>25.52</v>
      </c>
      <c r="CB1489" s="96">
        <v>1.1950000000000001</v>
      </c>
      <c r="CC1489" s="96">
        <v>14.9102735294118</v>
      </c>
      <c r="CD1489" s="15">
        <v>0.2</v>
      </c>
      <c r="CE1489" s="15">
        <v>2.8</v>
      </c>
      <c r="CF1489" s="31">
        <v>9</v>
      </c>
      <c r="CG1489" s="30">
        <v>260</v>
      </c>
      <c r="CH1489" s="15">
        <v>260</v>
      </c>
      <c r="CI1489" s="15">
        <v>220</v>
      </c>
      <c r="CJ1489" s="96">
        <f>Population!$CG1489-Population!$CI1489</f>
        <v>40</v>
      </c>
      <c r="CK1489" s="118">
        <f>_xlfn.DAYS(Entries!$AY$2,Population!H1489)</f>
        <v>514</v>
      </c>
      <c r="CL1489" s="118">
        <f t="shared" si="195"/>
        <v>1825</v>
      </c>
      <c r="CM1489" s="117">
        <f>Entries!$AY$5</f>
        <v>0.15</v>
      </c>
      <c r="CN1489" s="117">
        <f t="shared" si="200"/>
        <v>0.15384615384615385</v>
      </c>
      <c r="CO1489" s="119">
        <f t="shared" si="196"/>
        <v>0.76060273972602743</v>
      </c>
      <c r="CP1489" s="30" t="s">
        <v>5654</v>
      </c>
      <c r="CQ1489" s="15">
        <v>4</v>
      </c>
      <c r="CR1489" s="15" t="s">
        <v>95</v>
      </c>
      <c r="CS1489" s="15"/>
      <c r="CT1489" s="31"/>
      <c r="CU1489" s="30" t="s">
        <v>5655</v>
      </c>
      <c r="CV1489" s="15" t="s">
        <v>5651</v>
      </c>
      <c r="CW1489" s="15" t="s">
        <v>157</v>
      </c>
      <c r="CX1489" s="15" t="s">
        <v>5652</v>
      </c>
      <c r="CY1489" s="15" t="s">
        <v>107</v>
      </c>
      <c r="CZ1489" s="15" t="s">
        <v>755</v>
      </c>
      <c r="DA1489" s="31"/>
      <c r="DB1489" s="17" t="s">
        <v>15463</v>
      </c>
      <c r="DC1489" s="17" t="s">
        <v>15500</v>
      </c>
      <c r="DD1489" s="17">
        <v>1</v>
      </c>
      <c r="DE1489" s="17" t="s">
        <v>15500</v>
      </c>
      <c r="DF1489" s="17" t="s">
        <v>15500</v>
      </c>
      <c r="DG1489" s="23" t="s">
        <v>11174</v>
      </c>
      <c r="DH1489" s="145"/>
    </row>
    <row r="1490" spans="1:112" s="17" customFormat="1" x14ac:dyDescent="0.25">
      <c r="A1490" s="32" t="s">
        <v>5775</v>
      </c>
      <c r="B1490" s="18">
        <v>1</v>
      </c>
      <c r="C1490" s="149" t="s">
        <v>11188</v>
      </c>
      <c r="D1490" s="18" t="s">
        <v>5649</v>
      </c>
      <c r="E1490" s="18">
        <v>44754</v>
      </c>
      <c r="F1490" s="18" t="s">
        <v>5776</v>
      </c>
      <c r="G1490" s="33">
        <v>61728</v>
      </c>
      <c r="H1490" s="44">
        <v>43780</v>
      </c>
      <c r="I1490" s="98" t="s">
        <v>221</v>
      </c>
      <c r="J1490" s="98"/>
      <c r="K1490" s="98"/>
      <c r="L1490" s="18" t="s">
        <v>285</v>
      </c>
      <c r="M1490" t="s">
        <v>156</v>
      </c>
      <c r="N1490" s="18" t="s">
        <v>156</v>
      </c>
      <c r="O1490" t="s">
        <v>157</v>
      </c>
      <c r="P1490" s="64" t="str">
        <f>VLOOKUP(N1490,Entries!J:K,2,FALSE)</f>
        <v>UNITED STATES OF AMERICA</v>
      </c>
      <c r="Q1490" s="38" t="s">
        <v>5651</v>
      </c>
      <c r="R1490" s="32" t="s">
        <v>5651</v>
      </c>
      <c r="S1490" s="18" t="s">
        <v>156</v>
      </c>
      <c r="T1490" t="s">
        <v>157</v>
      </c>
      <c r="U1490" s="39" t="s">
        <v>159</v>
      </c>
      <c r="V1490" s="33" t="s">
        <v>159</v>
      </c>
      <c r="W1490" s="64">
        <f>IF(VLOOKUP(R1490,Entries!N:P,3,FALSE)=V1490,1,VLOOKUP(R1490,Entries!N:P,3,FALSE))</f>
        <v>1</v>
      </c>
      <c r="X1490"/>
      <c r="Y1490"/>
      <c r="Z1490" s="18"/>
      <c r="AA1490" s="18"/>
      <c r="AB1490" s="98"/>
      <c r="AC1490" s="18" t="s">
        <v>5652</v>
      </c>
      <c r="AD1490" s="18" t="s">
        <v>263</v>
      </c>
      <c r="AE1490" s="18" t="s">
        <v>263</v>
      </c>
      <c r="AF1490" s="98" t="s">
        <v>263</v>
      </c>
      <c r="AG1490" s="98" t="s">
        <v>11136</v>
      </c>
      <c r="AH1490" s="98"/>
      <c r="AI1490" s="18"/>
      <c r="AJ1490" s="98">
        <v>5</v>
      </c>
      <c r="AK1490" s="18" t="s">
        <v>95</v>
      </c>
      <c r="AL1490" s="18"/>
      <c r="AM1490" s="33"/>
      <c r="AN1490" s="32" t="s">
        <v>133</v>
      </c>
      <c r="AO1490" s="18" t="s">
        <v>134</v>
      </c>
      <c r="AP1490" s="33" t="s">
        <v>160</v>
      </c>
      <c r="AQ1490">
        <v>21103.82869079</v>
      </c>
      <c r="AR1490" t="s">
        <v>13716</v>
      </c>
      <c r="AS1490" t="s">
        <v>11225</v>
      </c>
      <c r="AT1490" t="s">
        <v>13717</v>
      </c>
      <c r="AU1490">
        <v>53.056699999999999</v>
      </c>
      <c r="AV1490" s="98">
        <v>0.9260139125911111</v>
      </c>
      <c r="AW1490">
        <v>306.09620000000001</v>
      </c>
      <c r="AX1490" s="98">
        <v>5.3423854063911111</v>
      </c>
      <c r="AY1490">
        <v>1.5320000000000001E-4</v>
      </c>
      <c r="AZ1490">
        <v>90.717200000000005</v>
      </c>
      <c r="BA1490" s="98">
        <v>1.5833134987911113</v>
      </c>
      <c r="BB1490">
        <v>269.39929999999998</v>
      </c>
      <c r="BC1490" s="98">
        <v>4.7019038093644445</v>
      </c>
      <c r="BD1490">
        <v>15.064179129999999</v>
      </c>
      <c r="BE1490" s="96">
        <f t="shared" si="197"/>
        <v>6925.2946182283822</v>
      </c>
      <c r="BF1490" s="96">
        <f t="shared" si="198"/>
        <v>555.35557336389411</v>
      </c>
      <c r="BG1490" s="96">
        <f t="shared" si="199"/>
        <v>553.2336630928703</v>
      </c>
      <c r="BH1490">
        <v>6931.6673589614429</v>
      </c>
      <c r="BI1490">
        <v>1.287523530673462E-3</v>
      </c>
      <c r="BJ1490">
        <v>0.92634491494446736</v>
      </c>
      <c r="BK1490">
        <v>5.3423865185254371</v>
      </c>
      <c r="BL1490">
        <v>0.91023261627027263</v>
      </c>
      <c r="BM1490">
        <v>5.3749856860218364</v>
      </c>
      <c r="BN1490">
        <v>0.92601432117792704</v>
      </c>
      <c r="BO1490">
        <v>5.3423865201151051</v>
      </c>
      <c r="BP1490">
        <v>1.0995955633501741E-3</v>
      </c>
      <c r="BQ1490">
        <v>0.91023261627027263</v>
      </c>
      <c r="BR1490">
        <v>6925.5751654527339</v>
      </c>
      <c r="BS1490" s="96">
        <v>562.19049717831331</v>
      </c>
      <c r="BT1490" s="96">
        <v>546.95983372715455</v>
      </c>
      <c r="BU1490">
        <v>5.3749856860218364</v>
      </c>
      <c r="BV1490" s="65" t="str">
        <f t="shared" si="194"/>
        <v>Starlink</v>
      </c>
      <c r="BW1490" s="32" t="s">
        <v>192</v>
      </c>
      <c r="BX1490" s="18">
        <v>3.3</v>
      </c>
      <c r="BY1490" s="21">
        <v>0.2</v>
      </c>
      <c r="BZ1490" s="18">
        <v>9</v>
      </c>
      <c r="CA1490" s="98">
        <v>25.52</v>
      </c>
      <c r="CB1490" s="98">
        <v>1.1950000000000001</v>
      </c>
      <c r="CC1490" s="98">
        <v>14.9102735294118</v>
      </c>
      <c r="CD1490" s="18">
        <v>0.2</v>
      </c>
      <c r="CE1490" s="18">
        <v>2.8</v>
      </c>
      <c r="CF1490" s="33">
        <v>9</v>
      </c>
      <c r="CG1490" s="32">
        <v>260</v>
      </c>
      <c r="CH1490" s="18">
        <v>260</v>
      </c>
      <c r="CI1490" s="18">
        <v>220</v>
      </c>
      <c r="CJ1490" s="98">
        <f>Population!$CG1490-Population!$CI1490</f>
        <v>40</v>
      </c>
      <c r="CK1490" s="120">
        <f>_xlfn.DAYS(Entries!$AY$2,Population!H1490)</f>
        <v>514</v>
      </c>
      <c r="CL1490" s="120">
        <f t="shared" si="195"/>
        <v>1825</v>
      </c>
      <c r="CM1490" s="122">
        <f>Entries!$AY$5</f>
        <v>0.15</v>
      </c>
      <c r="CN1490" s="122">
        <f t="shared" si="200"/>
        <v>0.15384615384615385</v>
      </c>
      <c r="CO1490" s="121">
        <f t="shared" si="196"/>
        <v>0.76060273972602743</v>
      </c>
      <c r="CP1490" s="32" t="s">
        <v>5654</v>
      </c>
      <c r="CQ1490" s="98">
        <v>4</v>
      </c>
      <c r="CR1490" s="18" t="s">
        <v>95</v>
      </c>
      <c r="CS1490" s="18"/>
      <c r="CT1490" s="33"/>
      <c r="CU1490" s="32" t="s">
        <v>5655</v>
      </c>
      <c r="CV1490" s="18" t="s">
        <v>5651</v>
      </c>
      <c r="CW1490" s="18" t="s">
        <v>157</v>
      </c>
      <c r="CX1490" s="18" t="s">
        <v>5652</v>
      </c>
      <c r="CY1490" s="18" t="s">
        <v>107</v>
      </c>
      <c r="CZ1490" s="18" t="s">
        <v>755</v>
      </c>
      <c r="DA1490" s="33"/>
      <c r="DB1490" s="17" t="s">
        <v>15463</v>
      </c>
      <c r="DC1490" s="17" t="s">
        <v>15500</v>
      </c>
      <c r="DD1490" s="17">
        <v>1</v>
      </c>
      <c r="DE1490" s="17" t="s">
        <v>15500</v>
      </c>
      <c r="DF1490" s="17" t="s">
        <v>15500</v>
      </c>
      <c r="DG1490" s="23" t="s">
        <v>11174</v>
      </c>
      <c r="DH1490" s="145"/>
    </row>
    <row r="1491" spans="1:112" s="17" customFormat="1" x14ac:dyDescent="0.25">
      <c r="A1491" s="30" t="s">
        <v>5778</v>
      </c>
      <c r="B1491" s="15">
        <v>1</v>
      </c>
      <c r="C1491" s="152" t="s">
        <v>11188</v>
      </c>
      <c r="D1491" s="15" t="s">
        <v>5649</v>
      </c>
      <c r="E1491" s="15">
        <v>44755</v>
      </c>
      <c r="F1491" s="15" t="s">
        <v>5779</v>
      </c>
      <c r="G1491" s="31">
        <v>61729</v>
      </c>
      <c r="H1491" s="43">
        <v>43780</v>
      </c>
      <c r="I1491" s="96" t="s">
        <v>221</v>
      </c>
      <c r="J1491" s="96"/>
      <c r="K1491" s="96"/>
      <c r="L1491" s="15" t="s">
        <v>285</v>
      </c>
      <c r="M1491" s="124" t="s">
        <v>156</v>
      </c>
      <c r="N1491" s="15" t="s">
        <v>156</v>
      </c>
      <c r="O1491" s="124" t="s">
        <v>157</v>
      </c>
      <c r="P1491" s="96" t="str">
        <f>VLOOKUP(N1491,Entries!J:K,2,FALSE)</f>
        <v>UNITED STATES OF AMERICA</v>
      </c>
      <c r="Q1491" s="123" t="s">
        <v>5651</v>
      </c>
      <c r="R1491" s="30" t="s">
        <v>5651</v>
      </c>
      <c r="S1491" s="15" t="s">
        <v>156</v>
      </c>
      <c r="T1491" s="124" t="s">
        <v>157</v>
      </c>
      <c r="U1491" s="125" t="s">
        <v>159</v>
      </c>
      <c r="V1491" s="31" t="s">
        <v>159</v>
      </c>
      <c r="W1491" s="64">
        <f>IF(VLOOKUP(R1491,Entries!N:P,3,FALSE)=V1491,1,VLOOKUP(R1491,Entries!N:P,3,FALSE))</f>
        <v>1</v>
      </c>
      <c r="X1491" s="124"/>
      <c r="Y1491" s="124"/>
      <c r="Z1491" s="15"/>
      <c r="AA1491" s="15"/>
      <c r="AB1491" s="96"/>
      <c r="AC1491" s="15" t="s">
        <v>5652</v>
      </c>
      <c r="AD1491" s="15" t="s">
        <v>263</v>
      </c>
      <c r="AE1491" s="15" t="s">
        <v>263</v>
      </c>
      <c r="AF1491" s="96" t="s">
        <v>263</v>
      </c>
      <c r="AG1491" s="96" t="s">
        <v>11136</v>
      </c>
      <c r="AH1491" s="96"/>
      <c r="AI1491" s="15"/>
      <c r="AJ1491" s="15">
        <v>5</v>
      </c>
      <c r="AK1491" s="15" t="s">
        <v>95</v>
      </c>
      <c r="AL1491" s="15"/>
      <c r="AM1491" s="31"/>
      <c r="AN1491" s="30" t="s">
        <v>133</v>
      </c>
      <c r="AO1491" s="15" t="s">
        <v>134</v>
      </c>
      <c r="AP1491" s="31" t="s">
        <v>160</v>
      </c>
      <c r="AQ1491">
        <v>21104.14201336</v>
      </c>
      <c r="AR1491" t="s">
        <v>13718</v>
      </c>
      <c r="AS1491" t="s">
        <v>11225</v>
      </c>
      <c r="AT1491" t="s">
        <v>13719</v>
      </c>
      <c r="AU1491">
        <v>53.055999999999997</v>
      </c>
      <c r="AV1491" s="96">
        <v>0.92600169528888887</v>
      </c>
      <c r="AW1491">
        <v>344.7063</v>
      </c>
      <c r="AX1491" s="96">
        <v>6.0162586357199999</v>
      </c>
      <c r="AY1491">
        <v>1.8799999999999999E-4</v>
      </c>
      <c r="AZ1491">
        <v>76.832499999999996</v>
      </c>
      <c r="BA1491" s="96">
        <v>1.3409798185555555</v>
      </c>
      <c r="BB1491">
        <v>283.28730000000002</v>
      </c>
      <c r="BC1491" s="96">
        <v>4.9442950854533336</v>
      </c>
      <c r="BD1491">
        <v>15.063847000000001</v>
      </c>
      <c r="BE1491" s="96">
        <f t="shared" si="197"/>
        <v>6925.3964111567993</v>
      </c>
      <c r="BF1491" s="96">
        <f t="shared" si="198"/>
        <v>555.69838568209707</v>
      </c>
      <c r="BG1491" s="96">
        <f t="shared" si="199"/>
        <v>553.0944366315025</v>
      </c>
      <c r="BH1491">
        <v>6931.7694235098143</v>
      </c>
      <c r="BI1491">
        <v>1.3386615511932641E-3</v>
      </c>
      <c r="BJ1491">
        <v>0.92633269028192899</v>
      </c>
      <c r="BK1491">
        <v>6.0162598864282266</v>
      </c>
      <c r="BL1491">
        <v>0.89752560147387239</v>
      </c>
      <c r="BM1491">
        <v>5.3877503583401403</v>
      </c>
      <c r="BN1491">
        <v>0.92600210388464399</v>
      </c>
      <c r="BO1491">
        <v>6.0162598896687838</v>
      </c>
      <c r="BP1491">
        <v>1.127854989578736E-3</v>
      </c>
      <c r="BQ1491">
        <v>0.89752560147387239</v>
      </c>
      <c r="BR1491">
        <v>6925.6770662511854</v>
      </c>
      <c r="BS1491" s="96">
        <v>562.48822568656851</v>
      </c>
      <c r="BT1491" s="96">
        <v>546.86590681580219</v>
      </c>
      <c r="BU1491">
        <v>5.3877503583401403</v>
      </c>
      <c r="BV1491" s="60" t="str">
        <f t="shared" si="194"/>
        <v>Starlink</v>
      </c>
      <c r="BW1491" s="30" t="s">
        <v>192</v>
      </c>
      <c r="BX1491" s="15">
        <v>3.3</v>
      </c>
      <c r="BY1491" s="16">
        <v>0.2</v>
      </c>
      <c r="BZ1491" s="15">
        <v>9</v>
      </c>
      <c r="CA1491" s="15">
        <v>25.52</v>
      </c>
      <c r="CB1491" s="15">
        <v>1.1950000000000001</v>
      </c>
      <c r="CC1491" s="15">
        <v>14.9102735294118</v>
      </c>
      <c r="CD1491" s="15">
        <v>0.2</v>
      </c>
      <c r="CE1491" s="15">
        <v>2.8</v>
      </c>
      <c r="CF1491" s="31">
        <v>9</v>
      </c>
      <c r="CG1491" s="30">
        <v>260</v>
      </c>
      <c r="CH1491" s="15">
        <v>260</v>
      </c>
      <c r="CI1491" s="15">
        <v>220</v>
      </c>
      <c r="CJ1491" s="96">
        <f>Population!$CG1491-Population!$CI1491</f>
        <v>40</v>
      </c>
      <c r="CK1491" s="118">
        <f>_xlfn.DAYS(Entries!$AY$2,Population!H1491)</f>
        <v>514</v>
      </c>
      <c r="CL1491" s="118">
        <f t="shared" si="195"/>
        <v>1825</v>
      </c>
      <c r="CM1491" s="117">
        <f>Entries!$AY$5</f>
        <v>0.15</v>
      </c>
      <c r="CN1491" s="117">
        <f t="shared" si="200"/>
        <v>0.15384615384615385</v>
      </c>
      <c r="CO1491" s="119">
        <f t="shared" si="196"/>
        <v>0.76060273972602743</v>
      </c>
      <c r="CP1491" s="30" t="s">
        <v>5654</v>
      </c>
      <c r="CQ1491" s="96">
        <v>4</v>
      </c>
      <c r="CR1491" s="15" t="s">
        <v>95</v>
      </c>
      <c r="CS1491" s="15"/>
      <c r="CT1491" s="31"/>
      <c r="CU1491" s="30" t="s">
        <v>5655</v>
      </c>
      <c r="CV1491" s="15" t="s">
        <v>5651</v>
      </c>
      <c r="CW1491" s="15" t="s">
        <v>157</v>
      </c>
      <c r="CX1491" s="15" t="s">
        <v>5652</v>
      </c>
      <c r="CY1491" s="15" t="s">
        <v>107</v>
      </c>
      <c r="CZ1491" s="15" t="s">
        <v>755</v>
      </c>
      <c r="DA1491" s="31"/>
      <c r="DB1491" s="17" t="s">
        <v>15463</v>
      </c>
      <c r="DC1491" s="17" t="s">
        <v>15500</v>
      </c>
      <c r="DD1491" s="17">
        <v>1</v>
      </c>
      <c r="DE1491" s="17" t="s">
        <v>15500</v>
      </c>
      <c r="DF1491" s="17" t="s">
        <v>15500</v>
      </c>
      <c r="DG1491" s="23" t="s">
        <v>11174</v>
      </c>
      <c r="DH1491" s="145"/>
    </row>
    <row r="1492" spans="1:112" s="17" customFormat="1" x14ac:dyDescent="0.25">
      <c r="A1492" s="32" t="s">
        <v>5782</v>
      </c>
      <c r="B1492" s="18">
        <v>1</v>
      </c>
      <c r="C1492" s="149" t="s">
        <v>11188</v>
      </c>
      <c r="D1492" s="18" t="s">
        <v>5649</v>
      </c>
      <c r="E1492" s="18">
        <v>44756</v>
      </c>
      <c r="F1492" s="18" t="s">
        <v>5783</v>
      </c>
      <c r="G1492" s="33">
        <v>61730</v>
      </c>
      <c r="H1492" s="44">
        <v>43780</v>
      </c>
      <c r="I1492" s="98" t="s">
        <v>221</v>
      </c>
      <c r="J1492" s="98"/>
      <c r="K1492" s="98"/>
      <c r="L1492" s="18" t="s">
        <v>285</v>
      </c>
      <c r="M1492" t="s">
        <v>156</v>
      </c>
      <c r="N1492" s="18" t="s">
        <v>156</v>
      </c>
      <c r="O1492" t="s">
        <v>157</v>
      </c>
      <c r="P1492" s="64" t="str">
        <f>VLOOKUP(N1492,Entries!J:K,2,FALSE)</f>
        <v>UNITED STATES OF AMERICA</v>
      </c>
      <c r="Q1492" s="38" t="s">
        <v>5651</v>
      </c>
      <c r="R1492" s="32" t="s">
        <v>5651</v>
      </c>
      <c r="S1492" s="18" t="s">
        <v>156</v>
      </c>
      <c r="T1492" t="s">
        <v>157</v>
      </c>
      <c r="U1492" s="39" t="s">
        <v>159</v>
      </c>
      <c r="V1492" s="33" t="s">
        <v>159</v>
      </c>
      <c r="W1492" s="64">
        <f>IF(VLOOKUP(R1492,Entries!N:P,3,FALSE)=V1492,1,VLOOKUP(R1492,Entries!N:P,3,FALSE))</f>
        <v>1</v>
      </c>
      <c r="X1492"/>
      <c r="Y1492"/>
      <c r="Z1492" s="18"/>
      <c r="AA1492" s="18"/>
      <c r="AB1492" s="98"/>
      <c r="AC1492" s="18" t="s">
        <v>5652</v>
      </c>
      <c r="AD1492" s="18" t="s">
        <v>263</v>
      </c>
      <c r="AE1492" s="18" t="s">
        <v>263</v>
      </c>
      <c r="AF1492" s="98" t="s">
        <v>263</v>
      </c>
      <c r="AG1492" s="98" t="s">
        <v>11136</v>
      </c>
      <c r="AH1492" s="98"/>
      <c r="AI1492" s="18"/>
      <c r="AJ1492" s="18">
        <v>5</v>
      </c>
      <c r="AK1492" s="18" t="s">
        <v>95</v>
      </c>
      <c r="AL1492" s="18"/>
      <c r="AM1492" s="33"/>
      <c r="AN1492" s="32" t="s">
        <v>133</v>
      </c>
      <c r="AO1492" s="18" t="s">
        <v>134</v>
      </c>
      <c r="AP1492" s="33" t="s">
        <v>160</v>
      </c>
      <c r="AQ1492">
        <v>21104.495851889998</v>
      </c>
      <c r="AR1492" t="s">
        <v>13720</v>
      </c>
      <c r="AS1492" t="s">
        <v>11225</v>
      </c>
      <c r="AT1492" t="s">
        <v>13721</v>
      </c>
      <c r="AU1492">
        <v>53.056800000000003</v>
      </c>
      <c r="AV1492" s="98">
        <v>0.92601565792000007</v>
      </c>
      <c r="AW1492">
        <v>303.10070000000002</v>
      </c>
      <c r="AX1492" s="98">
        <v>5.2901040795244452</v>
      </c>
      <c r="AY1492">
        <v>1.9570000000000001E-4</v>
      </c>
      <c r="AZ1492">
        <v>99.575800000000001</v>
      </c>
      <c r="BA1492" s="98">
        <v>1.7379252037422221</v>
      </c>
      <c r="BB1492">
        <v>260.54520000000002</v>
      </c>
      <c r="BC1492" s="98">
        <v>4.5473706442133341</v>
      </c>
      <c r="BD1492">
        <v>15.063937960000001</v>
      </c>
      <c r="BE1492" s="96">
        <f t="shared" si="197"/>
        <v>6925.368532891378</v>
      </c>
      <c r="BF1492" s="96">
        <f t="shared" si="198"/>
        <v>555.72382751326404</v>
      </c>
      <c r="BG1492" s="96">
        <f t="shared" si="199"/>
        <v>553.01323826949101</v>
      </c>
      <c r="BH1492">
        <v>6931.7409568891799</v>
      </c>
      <c r="BI1492">
        <v>1.301041406143015E-3</v>
      </c>
      <c r="BJ1492">
        <v>0.92634665293599094</v>
      </c>
      <c r="BK1492">
        <v>5.2901051798609053</v>
      </c>
      <c r="BL1492">
        <v>0.9476179904852029</v>
      </c>
      <c r="BM1492">
        <v>5.3376787889524069</v>
      </c>
      <c r="BN1492">
        <v>0.92601606646436962</v>
      </c>
      <c r="BO1492">
        <v>5.2901051823555374</v>
      </c>
      <c r="BP1492">
        <v>1.1367187862531521E-3</v>
      </c>
      <c r="BQ1492">
        <v>0.9476179904852029</v>
      </c>
      <c r="BR1492">
        <v>6925.6490607685773</v>
      </c>
      <c r="BS1492" s="96">
        <v>562.52157616294971</v>
      </c>
      <c r="BT1492" s="96">
        <v>546.77654537420585</v>
      </c>
      <c r="BU1492">
        <v>5.3376787889524069</v>
      </c>
      <c r="BV1492" s="65" t="str">
        <f t="shared" si="194"/>
        <v>Starlink</v>
      </c>
      <c r="BW1492" s="32" t="s">
        <v>192</v>
      </c>
      <c r="BX1492" s="18">
        <v>3.3</v>
      </c>
      <c r="BY1492" s="21">
        <v>0.2</v>
      </c>
      <c r="BZ1492" s="18">
        <v>9</v>
      </c>
      <c r="CA1492" s="18">
        <v>25.52</v>
      </c>
      <c r="CB1492" s="18">
        <v>1.1950000000000001</v>
      </c>
      <c r="CC1492" s="18">
        <v>14.9102735294118</v>
      </c>
      <c r="CD1492" s="18">
        <v>0.2</v>
      </c>
      <c r="CE1492" s="18">
        <v>2.8</v>
      </c>
      <c r="CF1492" s="33">
        <v>9</v>
      </c>
      <c r="CG1492" s="32">
        <v>260</v>
      </c>
      <c r="CH1492" s="18">
        <v>260</v>
      </c>
      <c r="CI1492" s="18">
        <v>220</v>
      </c>
      <c r="CJ1492" s="98">
        <f>Population!$CG1492-Population!$CI1492</f>
        <v>40</v>
      </c>
      <c r="CK1492" s="120">
        <f>_xlfn.DAYS(Entries!$AY$2,Population!H1492)</f>
        <v>514</v>
      </c>
      <c r="CL1492" s="120">
        <f t="shared" si="195"/>
        <v>1825</v>
      </c>
      <c r="CM1492" s="122">
        <f>Entries!$AY$5</f>
        <v>0.15</v>
      </c>
      <c r="CN1492" s="122">
        <f t="shared" si="200"/>
        <v>0.15384615384615385</v>
      </c>
      <c r="CO1492" s="121">
        <f t="shared" si="196"/>
        <v>0.76060273972602743</v>
      </c>
      <c r="CP1492" s="32" t="s">
        <v>5654</v>
      </c>
      <c r="CQ1492" s="18">
        <v>4</v>
      </c>
      <c r="CR1492" s="18" t="s">
        <v>95</v>
      </c>
      <c r="CS1492" s="18"/>
      <c r="CT1492" s="33"/>
      <c r="CU1492" s="32" t="s">
        <v>5655</v>
      </c>
      <c r="CV1492" s="18" t="s">
        <v>5651</v>
      </c>
      <c r="CW1492" s="18" t="s">
        <v>157</v>
      </c>
      <c r="CX1492" s="18" t="s">
        <v>5652</v>
      </c>
      <c r="CY1492" s="18" t="s">
        <v>107</v>
      </c>
      <c r="CZ1492" s="18" t="s">
        <v>755</v>
      </c>
      <c r="DA1492" s="33"/>
      <c r="DB1492" s="17" t="s">
        <v>15463</v>
      </c>
      <c r="DC1492" s="17" t="s">
        <v>15500</v>
      </c>
      <c r="DD1492" s="17">
        <v>1</v>
      </c>
      <c r="DE1492" s="17" t="s">
        <v>15500</v>
      </c>
      <c r="DF1492" s="17" t="s">
        <v>15500</v>
      </c>
      <c r="DG1492" s="23" t="s">
        <v>11174</v>
      </c>
      <c r="DH1492" s="145"/>
    </row>
    <row r="1493" spans="1:112" s="17" customFormat="1" x14ac:dyDescent="0.25">
      <c r="A1493" s="30" t="s">
        <v>5785</v>
      </c>
      <c r="B1493" s="15">
        <v>1</v>
      </c>
      <c r="C1493" s="152" t="s">
        <v>11188</v>
      </c>
      <c r="D1493" s="15" t="s">
        <v>5649</v>
      </c>
      <c r="E1493" s="15">
        <v>44757</v>
      </c>
      <c r="F1493" s="15" t="s">
        <v>5786</v>
      </c>
      <c r="G1493" s="31">
        <v>61731</v>
      </c>
      <c r="H1493" s="43">
        <v>43780</v>
      </c>
      <c r="I1493" s="96" t="s">
        <v>221</v>
      </c>
      <c r="J1493" s="96"/>
      <c r="K1493" s="96"/>
      <c r="L1493" s="15" t="s">
        <v>285</v>
      </c>
      <c r="M1493" s="124" t="s">
        <v>156</v>
      </c>
      <c r="N1493" s="15" t="s">
        <v>156</v>
      </c>
      <c r="O1493" s="124" t="s">
        <v>157</v>
      </c>
      <c r="P1493" s="96" t="str">
        <f>VLOOKUP(N1493,Entries!J:K,2,FALSE)</f>
        <v>UNITED STATES OF AMERICA</v>
      </c>
      <c r="Q1493" s="123" t="s">
        <v>5651</v>
      </c>
      <c r="R1493" s="30" t="s">
        <v>5651</v>
      </c>
      <c r="S1493" s="15" t="s">
        <v>156</v>
      </c>
      <c r="T1493" s="124" t="s">
        <v>157</v>
      </c>
      <c r="U1493" s="125" t="s">
        <v>159</v>
      </c>
      <c r="V1493" s="31" t="s">
        <v>159</v>
      </c>
      <c r="W1493" s="64">
        <f>IF(VLOOKUP(R1493,Entries!N:P,3,FALSE)=V1493,1,VLOOKUP(R1493,Entries!N:P,3,FALSE))</f>
        <v>1</v>
      </c>
      <c r="X1493" s="124"/>
      <c r="Y1493" s="124"/>
      <c r="Z1493" s="15"/>
      <c r="AA1493" s="15"/>
      <c r="AB1493" s="96"/>
      <c r="AC1493" s="15" t="s">
        <v>5652</v>
      </c>
      <c r="AD1493" s="15" t="s">
        <v>263</v>
      </c>
      <c r="AE1493" s="15" t="s">
        <v>263</v>
      </c>
      <c r="AF1493" s="96" t="s">
        <v>263</v>
      </c>
      <c r="AG1493" s="96" t="s">
        <v>11136</v>
      </c>
      <c r="AH1493" s="96"/>
      <c r="AI1493" s="15"/>
      <c r="AJ1493" s="96">
        <v>5</v>
      </c>
      <c r="AK1493" s="15" t="s">
        <v>95</v>
      </c>
      <c r="AL1493" s="15"/>
      <c r="AM1493" s="31"/>
      <c r="AN1493" s="30" t="s">
        <v>133</v>
      </c>
      <c r="AO1493" s="15" t="s">
        <v>134</v>
      </c>
      <c r="AP1493" s="31" t="s">
        <v>160</v>
      </c>
      <c r="AQ1493">
        <v>21104.029574960001</v>
      </c>
      <c r="AR1493" t="s">
        <v>11968</v>
      </c>
      <c r="AS1493" t="s">
        <v>11225</v>
      </c>
      <c r="AT1493" t="s">
        <v>13722</v>
      </c>
      <c r="AU1493">
        <v>53.054299999999998</v>
      </c>
      <c r="AV1493" s="96">
        <v>0.92597202469777784</v>
      </c>
      <c r="AW1493">
        <v>325.21170000000001</v>
      </c>
      <c r="AX1493" s="96">
        <v>5.6760137501466668</v>
      </c>
      <c r="AY1493">
        <v>1.7259999999999999E-4</v>
      </c>
      <c r="AZ1493">
        <v>87.923900000000003</v>
      </c>
      <c r="BA1493" s="96">
        <v>1.534561226937778</v>
      </c>
      <c r="BB1493">
        <v>272.19479999999999</v>
      </c>
      <c r="BC1493" s="96">
        <v>4.7506944784533331</v>
      </c>
      <c r="BD1493">
        <v>15.063930900000001</v>
      </c>
      <c r="BE1493" s="96">
        <f t="shared" si="197"/>
        <v>6925.3706966956934</v>
      </c>
      <c r="BF1493" s="96">
        <f t="shared" si="198"/>
        <v>555.56601567794314</v>
      </c>
      <c r="BG1493" s="96">
        <f t="shared" si="199"/>
        <v>553.17537771344359</v>
      </c>
      <c r="BH1493">
        <v>6931.7434340582959</v>
      </c>
      <c r="BI1493">
        <v>1.307777411805499E-3</v>
      </c>
      <c r="BJ1493">
        <v>0.9263030277691886</v>
      </c>
      <c r="BK1493">
        <v>5.6760149316069404</v>
      </c>
      <c r="BL1493">
        <v>0.91432728011103914</v>
      </c>
      <c r="BM1493">
        <v>5.3709294265636176</v>
      </c>
      <c r="BN1493">
        <v>0.92597243331361023</v>
      </c>
      <c r="BO1493">
        <v>5.6760149332486742</v>
      </c>
      <c r="BP1493">
        <v>1.1173128218188251E-3</v>
      </c>
      <c r="BQ1493">
        <v>0.91432728011103914</v>
      </c>
      <c r="BR1493">
        <v>6925.6516247973532</v>
      </c>
      <c r="BS1493" s="96">
        <v>562.38974415719076</v>
      </c>
      <c r="BT1493" s="96">
        <v>546.91350543751651</v>
      </c>
      <c r="BU1493">
        <v>5.3709294265636176</v>
      </c>
      <c r="BV1493" s="60" t="str">
        <f t="shared" si="194"/>
        <v>Starlink</v>
      </c>
      <c r="BW1493" s="30" t="s">
        <v>192</v>
      </c>
      <c r="BX1493" s="15">
        <v>3.3</v>
      </c>
      <c r="BY1493" s="16">
        <v>0.2</v>
      </c>
      <c r="BZ1493" s="15">
        <v>9</v>
      </c>
      <c r="CA1493" s="15">
        <v>25.52</v>
      </c>
      <c r="CB1493" s="15">
        <v>1.1950000000000001</v>
      </c>
      <c r="CC1493" s="15">
        <v>14.9102735294118</v>
      </c>
      <c r="CD1493" s="15">
        <v>0.2</v>
      </c>
      <c r="CE1493" s="15">
        <v>2.8</v>
      </c>
      <c r="CF1493" s="31">
        <v>9</v>
      </c>
      <c r="CG1493" s="30">
        <v>260</v>
      </c>
      <c r="CH1493" s="15">
        <v>260</v>
      </c>
      <c r="CI1493" s="15">
        <v>220</v>
      </c>
      <c r="CJ1493" s="96">
        <f>Population!$CG1493-Population!$CI1493</f>
        <v>40</v>
      </c>
      <c r="CK1493" s="118">
        <f>_xlfn.DAYS(Entries!$AY$2,Population!H1493)</f>
        <v>514</v>
      </c>
      <c r="CL1493" s="118">
        <f t="shared" si="195"/>
        <v>1825</v>
      </c>
      <c r="CM1493" s="117">
        <f>Entries!$AY$5</f>
        <v>0.15</v>
      </c>
      <c r="CN1493" s="117">
        <f t="shared" si="200"/>
        <v>0.15384615384615385</v>
      </c>
      <c r="CO1493" s="119">
        <f t="shared" si="196"/>
        <v>0.76060273972602743</v>
      </c>
      <c r="CP1493" s="30" t="s">
        <v>5654</v>
      </c>
      <c r="CQ1493" s="96">
        <v>4</v>
      </c>
      <c r="CR1493" s="15" t="s">
        <v>95</v>
      </c>
      <c r="CS1493" s="15"/>
      <c r="CT1493" s="31"/>
      <c r="CU1493" s="30" t="s">
        <v>5655</v>
      </c>
      <c r="CV1493" s="15" t="s">
        <v>5651</v>
      </c>
      <c r="CW1493" s="15" t="s">
        <v>157</v>
      </c>
      <c r="CX1493" s="15" t="s">
        <v>5652</v>
      </c>
      <c r="CY1493" s="15" t="s">
        <v>107</v>
      </c>
      <c r="CZ1493" s="15" t="s">
        <v>755</v>
      </c>
      <c r="DA1493" s="31"/>
      <c r="DB1493" s="17" t="s">
        <v>15463</v>
      </c>
      <c r="DC1493" s="17" t="s">
        <v>15500</v>
      </c>
      <c r="DD1493" s="17">
        <v>1</v>
      </c>
      <c r="DE1493" s="17" t="s">
        <v>15500</v>
      </c>
      <c r="DF1493" s="17" t="s">
        <v>15500</v>
      </c>
      <c r="DG1493" s="23" t="s">
        <v>11174</v>
      </c>
      <c r="DH1493" s="145"/>
    </row>
    <row r="1494" spans="1:112" s="17" customFormat="1" x14ac:dyDescent="0.25">
      <c r="A1494" s="32" t="s">
        <v>5788</v>
      </c>
      <c r="B1494" s="18">
        <v>1</v>
      </c>
      <c r="C1494" s="149" t="s">
        <v>11188</v>
      </c>
      <c r="D1494" s="18" t="s">
        <v>5649</v>
      </c>
      <c r="E1494" s="18">
        <v>44758</v>
      </c>
      <c r="F1494" s="18" t="s">
        <v>5789</v>
      </c>
      <c r="G1494" s="33">
        <v>61732</v>
      </c>
      <c r="H1494" s="44">
        <v>43780</v>
      </c>
      <c r="I1494" s="98" t="s">
        <v>221</v>
      </c>
      <c r="J1494" s="98"/>
      <c r="K1494" s="98"/>
      <c r="L1494" s="18" t="s">
        <v>285</v>
      </c>
      <c r="M1494" t="s">
        <v>156</v>
      </c>
      <c r="N1494" s="18" t="s">
        <v>156</v>
      </c>
      <c r="O1494" t="s">
        <v>157</v>
      </c>
      <c r="P1494" s="64" t="str">
        <f>VLOOKUP(N1494,Entries!J:K,2,FALSE)</f>
        <v>UNITED STATES OF AMERICA</v>
      </c>
      <c r="Q1494" s="38" t="s">
        <v>5651</v>
      </c>
      <c r="R1494" s="32" t="s">
        <v>5651</v>
      </c>
      <c r="S1494" s="18" t="s">
        <v>156</v>
      </c>
      <c r="T1494" t="s">
        <v>157</v>
      </c>
      <c r="U1494" s="39" t="s">
        <v>159</v>
      </c>
      <c r="V1494" s="33" t="s">
        <v>159</v>
      </c>
      <c r="W1494" s="64">
        <f>IF(VLOOKUP(R1494,Entries!N:P,3,FALSE)=V1494,1,VLOOKUP(R1494,Entries!N:P,3,FALSE))</f>
        <v>1</v>
      </c>
      <c r="X1494"/>
      <c r="Y1494"/>
      <c r="Z1494" s="18"/>
      <c r="AA1494" s="18"/>
      <c r="AB1494" s="98"/>
      <c r="AC1494" s="18" t="s">
        <v>5652</v>
      </c>
      <c r="AD1494" s="18" t="s">
        <v>263</v>
      </c>
      <c r="AE1494" s="18" t="s">
        <v>263</v>
      </c>
      <c r="AF1494" s="98" t="s">
        <v>263</v>
      </c>
      <c r="AG1494" s="98" t="s">
        <v>11136</v>
      </c>
      <c r="AH1494" s="98"/>
      <c r="AI1494" s="18"/>
      <c r="AJ1494" s="18">
        <v>5</v>
      </c>
      <c r="AK1494" s="18" t="s">
        <v>95</v>
      </c>
      <c r="AL1494" s="18"/>
      <c r="AM1494" s="33"/>
      <c r="AN1494" s="32" t="s">
        <v>133</v>
      </c>
      <c r="AO1494" s="18" t="s">
        <v>134</v>
      </c>
      <c r="AP1494" s="33" t="s">
        <v>160</v>
      </c>
      <c r="AQ1494">
        <v>21104.366834510001</v>
      </c>
      <c r="AR1494" t="s">
        <v>13723</v>
      </c>
      <c r="AS1494" t="s">
        <v>11225</v>
      </c>
      <c r="AT1494" t="s">
        <v>13724</v>
      </c>
      <c r="AU1494">
        <v>53.056899999999999</v>
      </c>
      <c r="AV1494" s="98">
        <v>0.92601740324888893</v>
      </c>
      <c r="AW1494">
        <v>343.69369999999998</v>
      </c>
      <c r="AX1494" s="98">
        <v>5.998585435391111</v>
      </c>
      <c r="AY1494">
        <v>1.9369999999999999E-4</v>
      </c>
      <c r="AZ1494">
        <v>82.181399999999996</v>
      </c>
      <c r="BA1494" s="98">
        <v>1.4343357154933332</v>
      </c>
      <c r="BB1494">
        <v>277.93950000000001</v>
      </c>
      <c r="BC1494" s="98">
        <v>4.8509583871333337</v>
      </c>
      <c r="BD1494">
        <v>15.06391067</v>
      </c>
      <c r="BE1494" s="96">
        <f t="shared" si="197"/>
        <v>6925.376896954519</v>
      </c>
      <c r="BF1494" s="96">
        <f t="shared" si="198"/>
        <v>555.71834245945956</v>
      </c>
      <c r="BG1494" s="96">
        <f t="shared" si="199"/>
        <v>553.03545144957934</v>
      </c>
      <c r="BH1494">
        <v>6931.7497933662244</v>
      </c>
      <c r="BI1494">
        <v>1.335434073451075E-3</v>
      </c>
      <c r="BJ1494">
        <v>0.92634839713245365</v>
      </c>
      <c r="BK1494">
        <v>5.9985866836120678</v>
      </c>
      <c r="BL1494">
        <v>0.91131625013548012</v>
      </c>
      <c r="BM1494">
        <v>5.3739788801443238</v>
      </c>
      <c r="BN1494">
        <v>0.92601781181899145</v>
      </c>
      <c r="BO1494">
        <v>5.9985866856591228</v>
      </c>
      <c r="BP1494">
        <v>1.1355429041453851E-3</v>
      </c>
      <c r="BQ1494">
        <v>0.91131625013548012</v>
      </c>
      <c r="BR1494">
        <v>6925.6574087043909</v>
      </c>
      <c r="BS1494" s="96">
        <v>562.52178983138674</v>
      </c>
      <c r="BT1494" s="96">
        <v>546.79302757739424</v>
      </c>
      <c r="BU1494">
        <v>5.3739788801443238</v>
      </c>
      <c r="BV1494" s="65" t="str">
        <f t="shared" si="194"/>
        <v>Starlink</v>
      </c>
      <c r="BW1494" s="32" t="s">
        <v>192</v>
      </c>
      <c r="BX1494" s="18">
        <v>3.3</v>
      </c>
      <c r="BY1494" s="21">
        <v>0.2</v>
      </c>
      <c r="BZ1494" s="18">
        <v>9</v>
      </c>
      <c r="CA1494" s="18">
        <v>25.52</v>
      </c>
      <c r="CB1494" s="18">
        <v>1.1950000000000001</v>
      </c>
      <c r="CC1494" s="18">
        <v>14.9102735294118</v>
      </c>
      <c r="CD1494" s="18">
        <v>0.2</v>
      </c>
      <c r="CE1494" s="18">
        <v>2.8</v>
      </c>
      <c r="CF1494" s="33">
        <v>9</v>
      </c>
      <c r="CG1494" s="32">
        <v>260</v>
      </c>
      <c r="CH1494" s="18">
        <v>260</v>
      </c>
      <c r="CI1494" s="18">
        <v>220</v>
      </c>
      <c r="CJ1494" s="98">
        <f>Population!$CG1494-Population!$CI1494</f>
        <v>40</v>
      </c>
      <c r="CK1494" s="120">
        <f>_xlfn.DAYS(Entries!$AY$2,Population!H1494)</f>
        <v>514</v>
      </c>
      <c r="CL1494" s="120">
        <f t="shared" si="195"/>
        <v>1825</v>
      </c>
      <c r="CM1494" s="122">
        <f>Entries!$AY$5</f>
        <v>0.15</v>
      </c>
      <c r="CN1494" s="122">
        <f t="shared" si="200"/>
        <v>0.15384615384615385</v>
      </c>
      <c r="CO1494" s="121">
        <f t="shared" si="196"/>
        <v>0.76060273972602743</v>
      </c>
      <c r="CP1494" s="32" t="s">
        <v>5654</v>
      </c>
      <c r="CQ1494" s="18">
        <v>4</v>
      </c>
      <c r="CR1494" s="18" t="s">
        <v>95</v>
      </c>
      <c r="CS1494" s="18"/>
      <c r="CT1494" s="33"/>
      <c r="CU1494" s="32" t="s">
        <v>5655</v>
      </c>
      <c r="CV1494" s="18" t="s">
        <v>5651</v>
      </c>
      <c r="CW1494" s="18" t="s">
        <v>157</v>
      </c>
      <c r="CX1494" s="18" t="s">
        <v>5652</v>
      </c>
      <c r="CY1494" s="18" t="s">
        <v>107</v>
      </c>
      <c r="CZ1494" s="18" t="s">
        <v>755</v>
      </c>
      <c r="DA1494" s="33"/>
      <c r="DB1494" s="17" t="s">
        <v>15463</v>
      </c>
      <c r="DC1494" s="17" t="s">
        <v>15500</v>
      </c>
      <c r="DD1494" s="17">
        <v>1</v>
      </c>
      <c r="DE1494" s="17" t="s">
        <v>15500</v>
      </c>
      <c r="DF1494" s="17" t="s">
        <v>15500</v>
      </c>
      <c r="DG1494" s="23" t="s">
        <v>11174</v>
      </c>
      <c r="DH1494" s="145"/>
    </row>
    <row r="1495" spans="1:112" s="17" customFormat="1" x14ac:dyDescent="0.25">
      <c r="A1495" s="30" t="s">
        <v>5791</v>
      </c>
      <c r="B1495" s="15">
        <v>1</v>
      </c>
      <c r="C1495" s="152" t="s">
        <v>11188</v>
      </c>
      <c r="D1495" s="15" t="s">
        <v>5649</v>
      </c>
      <c r="E1495" s="15">
        <v>44759</v>
      </c>
      <c r="F1495" s="15" t="s">
        <v>5792</v>
      </c>
      <c r="G1495" s="31">
        <v>61733</v>
      </c>
      <c r="H1495" s="43">
        <v>43780</v>
      </c>
      <c r="I1495" s="96" t="s">
        <v>221</v>
      </c>
      <c r="J1495" s="96"/>
      <c r="K1495" s="96"/>
      <c r="L1495" s="15" t="s">
        <v>285</v>
      </c>
      <c r="M1495" s="124" t="s">
        <v>156</v>
      </c>
      <c r="N1495" s="15" t="s">
        <v>156</v>
      </c>
      <c r="O1495" s="124" t="s">
        <v>157</v>
      </c>
      <c r="P1495" s="96" t="str">
        <f>VLOOKUP(N1495,Entries!J:K,2,FALSE)</f>
        <v>UNITED STATES OF AMERICA</v>
      </c>
      <c r="Q1495" s="123" t="s">
        <v>5651</v>
      </c>
      <c r="R1495" s="30" t="s">
        <v>5651</v>
      </c>
      <c r="S1495" s="15" t="s">
        <v>156</v>
      </c>
      <c r="T1495" s="124" t="s">
        <v>157</v>
      </c>
      <c r="U1495" s="125" t="s">
        <v>159</v>
      </c>
      <c r="V1495" s="31" t="s">
        <v>159</v>
      </c>
      <c r="W1495" s="64">
        <f>IF(VLOOKUP(R1495,Entries!N:P,3,FALSE)=V1495,1,VLOOKUP(R1495,Entries!N:P,3,FALSE))</f>
        <v>1</v>
      </c>
      <c r="X1495" s="124"/>
      <c r="Y1495" s="124"/>
      <c r="Z1495" s="15"/>
      <c r="AA1495" s="15"/>
      <c r="AB1495" s="96"/>
      <c r="AC1495" s="15" t="s">
        <v>5652</v>
      </c>
      <c r="AD1495" s="15" t="s">
        <v>263</v>
      </c>
      <c r="AE1495" s="15" t="s">
        <v>263</v>
      </c>
      <c r="AF1495" s="96" t="s">
        <v>263</v>
      </c>
      <c r="AG1495" s="96" t="s">
        <v>11136</v>
      </c>
      <c r="AH1495" s="96"/>
      <c r="AI1495" s="15"/>
      <c r="AJ1495" s="96">
        <v>5</v>
      </c>
      <c r="AK1495" s="15" t="s">
        <v>95</v>
      </c>
      <c r="AL1495" s="15"/>
      <c r="AM1495" s="31"/>
      <c r="AN1495" s="30" t="s">
        <v>133</v>
      </c>
      <c r="AO1495" s="15" t="s">
        <v>134</v>
      </c>
      <c r="AP1495" s="31" t="s">
        <v>160</v>
      </c>
      <c r="AQ1495">
        <v>21104.359468639999</v>
      </c>
      <c r="AR1495" t="s">
        <v>13725</v>
      </c>
      <c r="AS1495" t="s">
        <v>11225</v>
      </c>
      <c r="AT1495" t="s">
        <v>13726</v>
      </c>
      <c r="AU1495">
        <v>53.055999999999997</v>
      </c>
      <c r="AV1495" s="96">
        <v>0.92600169528888887</v>
      </c>
      <c r="AW1495">
        <v>343.73219999999998</v>
      </c>
      <c r="AX1495" s="96">
        <v>5.9992573870133334</v>
      </c>
      <c r="AY1495">
        <v>1.85E-4</v>
      </c>
      <c r="AZ1495">
        <v>76.957599999999999</v>
      </c>
      <c r="BA1495" s="96">
        <v>1.3431632249955556</v>
      </c>
      <c r="BB1495">
        <v>283.1619</v>
      </c>
      <c r="BC1495" s="96">
        <v>4.9421064430266677</v>
      </c>
      <c r="BD1495">
        <v>15.063880109999999</v>
      </c>
      <c r="BE1495" s="96">
        <f t="shared" si="197"/>
        <v>6925.3862632640748</v>
      </c>
      <c r="BF1495" s="96">
        <f t="shared" si="198"/>
        <v>555.66745972277931</v>
      </c>
      <c r="BG1495" s="96">
        <f t="shared" si="199"/>
        <v>553.10506680537128</v>
      </c>
      <c r="BH1495">
        <v>6931.7592761130009</v>
      </c>
      <c r="BI1495">
        <v>1.3357800851241061E-3</v>
      </c>
      <c r="BJ1495">
        <v>0.92633269124734718</v>
      </c>
      <c r="BK1495">
        <v>5.9992586345297356</v>
      </c>
      <c r="BL1495">
        <v>0.89683405224972845</v>
      </c>
      <c r="BM1495">
        <v>5.3884366710410863</v>
      </c>
      <c r="BN1495">
        <v>0.92600210388539361</v>
      </c>
      <c r="BO1495">
        <v>5.9992586375280634</v>
      </c>
      <c r="BP1495">
        <v>1.125227320186847E-3</v>
      </c>
      <c r="BQ1495">
        <v>0.89683405224972845</v>
      </c>
      <c r="BR1495">
        <v>6925.6669187608932</v>
      </c>
      <c r="BS1495" s="96">
        <v>562.45986838839781</v>
      </c>
      <c r="BT1495" s="96">
        <v>546.87396913338944</v>
      </c>
      <c r="BU1495">
        <v>5.3884366710410863</v>
      </c>
      <c r="BV1495" s="60" t="str">
        <f t="shared" si="194"/>
        <v>Starlink</v>
      </c>
      <c r="BW1495" s="30" t="s">
        <v>192</v>
      </c>
      <c r="BX1495" s="15">
        <v>3.3</v>
      </c>
      <c r="BY1495" s="16">
        <v>0.2</v>
      </c>
      <c r="BZ1495" s="15">
        <v>9</v>
      </c>
      <c r="CA1495" s="96">
        <v>25.52</v>
      </c>
      <c r="CB1495" s="96">
        <v>1.1950000000000001</v>
      </c>
      <c r="CC1495" s="96">
        <v>14.9102735294118</v>
      </c>
      <c r="CD1495" s="15">
        <v>0.2</v>
      </c>
      <c r="CE1495" s="15">
        <v>2.8</v>
      </c>
      <c r="CF1495" s="31">
        <v>9</v>
      </c>
      <c r="CG1495" s="30">
        <v>260</v>
      </c>
      <c r="CH1495" s="15">
        <v>260</v>
      </c>
      <c r="CI1495" s="15">
        <v>220</v>
      </c>
      <c r="CJ1495" s="96">
        <f>Population!$CG1495-Population!$CI1495</f>
        <v>40</v>
      </c>
      <c r="CK1495" s="118">
        <f>_xlfn.DAYS(Entries!$AY$2,Population!H1495)</f>
        <v>514</v>
      </c>
      <c r="CL1495" s="118">
        <f t="shared" si="195"/>
        <v>1825</v>
      </c>
      <c r="CM1495" s="117">
        <f>Entries!$AY$5</f>
        <v>0.15</v>
      </c>
      <c r="CN1495" s="117">
        <f t="shared" si="200"/>
        <v>0.15384615384615385</v>
      </c>
      <c r="CO1495" s="119">
        <f t="shared" si="196"/>
        <v>0.76060273972602743</v>
      </c>
      <c r="CP1495" s="30" t="s">
        <v>5654</v>
      </c>
      <c r="CQ1495" s="96">
        <v>4</v>
      </c>
      <c r="CR1495" s="15" t="s">
        <v>95</v>
      </c>
      <c r="CS1495" s="15"/>
      <c r="CT1495" s="31"/>
      <c r="CU1495" s="30" t="s">
        <v>5655</v>
      </c>
      <c r="CV1495" s="15" t="s">
        <v>5651</v>
      </c>
      <c r="CW1495" s="15" t="s">
        <v>157</v>
      </c>
      <c r="CX1495" s="15" t="s">
        <v>5652</v>
      </c>
      <c r="CY1495" s="15" t="s">
        <v>107</v>
      </c>
      <c r="CZ1495" s="15" t="s">
        <v>755</v>
      </c>
      <c r="DA1495" s="31"/>
      <c r="DB1495" s="17" t="s">
        <v>15463</v>
      </c>
      <c r="DC1495" s="17" t="s">
        <v>15500</v>
      </c>
      <c r="DD1495" s="17">
        <v>1</v>
      </c>
      <c r="DE1495" s="17" t="s">
        <v>15500</v>
      </c>
      <c r="DF1495" s="17" t="s">
        <v>15500</v>
      </c>
      <c r="DG1495" s="23" t="s">
        <v>11174</v>
      </c>
      <c r="DH1495" s="145"/>
    </row>
    <row r="1496" spans="1:112" s="17" customFormat="1" x14ac:dyDescent="0.25">
      <c r="A1496" s="32" t="s">
        <v>5794</v>
      </c>
      <c r="B1496" s="18">
        <v>1</v>
      </c>
      <c r="C1496" s="149" t="s">
        <v>11188</v>
      </c>
      <c r="D1496" s="18" t="s">
        <v>5649</v>
      </c>
      <c r="E1496" s="18">
        <v>44760</v>
      </c>
      <c r="F1496" s="18" t="s">
        <v>5795</v>
      </c>
      <c r="G1496" s="33">
        <v>61734</v>
      </c>
      <c r="H1496" s="44">
        <v>43780</v>
      </c>
      <c r="I1496" s="98" t="s">
        <v>221</v>
      </c>
      <c r="J1496" s="98"/>
      <c r="K1496" s="98"/>
      <c r="L1496" s="18" t="s">
        <v>285</v>
      </c>
      <c r="M1496" t="s">
        <v>156</v>
      </c>
      <c r="N1496" s="18" t="s">
        <v>156</v>
      </c>
      <c r="O1496" t="s">
        <v>157</v>
      </c>
      <c r="P1496" s="64" t="str">
        <f>VLOOKUP(N1496,Entries!J:K,2,FALSE)</f>
        <v>UNITED STATES OF AMERICA</v>
      </c>
      <c r="Q1496" s="38" t="s">
        <v>5651</v>
      </c>
      <c r="R1496" s="32" t="s">
        <v>5651</v>
      </c>
      <c r="S1496" s="18" t="s">
        <v>156</v>
      </c>
      <c r="T1496" t="s">
        <v>157</v>
      </c>
      <c r="U1496" s="39" t="s">
        <v>159</v>
      </c>
      <c r="V1496" s="33" t="s">
        <v>159</v>
      </c>
      <c r="W1496" s="64">
        <f>IF(VLOOKUP(R1496,Entries!N:P,3,FALSE)=V1496,1,VLOOKUP(R1496,Entries!N:P,3,FALSE))</f>
        <v>1</v>
      </c>
      <c r="X1496"/>
      <c r="Y1496"/>
      <c r="Z1496" s="18"/>
      <c r="AA1496" s="18"/>
      <c r="AB1496" s="98"/>
      <c r="AC1496" s="18" t="s">
        <v>5652</v>
      </c>
      <c r="AD1496" s="18" t="s">
        <v>263</v>
      </c>
      <c r="AE1496" s="18" t="s">
        <v>263</v>
      </c>
      <c r="AF1496" s="98" t="s">
        <v>263</v>
      </c>
      <c r="AG1496" s="98" t="s">
        <v>11136</v>
      </c>
      <c r="AH1496" s="98"/>
      <c r="AI1496" s="18"/>
      <c r="AJ1496" s="18">
        <v>5</v>
      </c>
      <c r="AK1496" s="18" t="s">
        <v>95</v>
      </c>
      <c r="AL1496" s="18"/>
      <c r="AM1496" s="33"/>
      <c r="AN1496" s="32" t="s">
        <v>133</v>
      </c>
      <c r="AO1496" s="18" t="s">
        <v>134</v>
      </c>
      <c r="AP1496" s="33" t="s">
        <v>160</v>
      </c>
      <c r="AQ1496">
        <v>21104.145673840001</v>
      </c>
      <c r="AR1496" t="s">
        <v>13727</v>
      </c>
      <c r="AS1496" t="s">
        <v>11225</v>
      </c>
      <c r="AT1496" t="s">
        <v>13728</v>
      </c>
      <c r="AU1496">
        <v>53.057899999999997</v>
      </c>
      <c r="AV1496" s="98">
        <v>0.92603485653777773</v>
      </c>
      <c r="AW1496">
        <v>344.68650000000002</v>
      </c>
      <c r="AX1496" s="98">
        <v>6.0159130606000009</v>
      </c>
      <c r="AY1496">
        <v>1.897E-4</v>
      </c>
      <c r="AZ1496">
        <v>75.200800000000001</v>
      </c>
      <c r="BA1496" s="98">
        <v>1.3125012870755557</v>
      </c>
      <c r="BB1496">
        <v>284.91910000000001</v>
      </c>
      <c r="BC1496" s="98">
        <v>4.9727753622622224</v>
      </c>
      <c r="BD1496">
        <v>15.064028349999999</v>
      </c>
      <c r="BE1496" s="96">
        <f t="shared" si="197"/>
        <v>6925.3408296027483</v>
      </c>
      <c r="BF1496" s="96">
        <f t="shared" si="198"/>
        <v>555.65456675812402</v>
      </c>
      <c r="BG1496" s="96">
        <f t="shared" si="199"/>
        <v>553.02709244737252</v>
      </c>
      <c r="BH1496">
        <v>6931.7139393614952</v>
      </c>
      <c r="BI1496">
        <v>1.3424657694907981E-3</v>
      </c>
      <c r="BJ1496">
        <v>0.92636585053878995</v>
      </c>
      <c r="BK1496">
        <v>6.0159143120695928</v>
      </c>
      <c r="BL1496">
        <v>0.89443264402097655</v>
      </c>
      <c r="BM1496">
        <v>5.3908450710347857</v>
      </c>
      <c r="BN1496">
        <v>0.9260352651095316</v>
      </c>
      <c r="BO1496">
        <v>6.0159143144886631</v>
      </c>
      <c r="BP1496">
        <v>1.1284329620188001E-3</v>
      </c>
      <c r="BQ1496">
        <v>0.89443264402097655</v>
      </c>
      <c r="BR1496">
        <v>6925.6211829358072</v>
      </c>
      <c r="BS1496" s="96">
        <v>562.43628216108664</v>
      </c>
      <c r="BT1496" s="96">
        <v>546.80608371052676</v>
      </c>
      <c r="BU1496">
        <v>5.3908450710347857</v>
      </c>
      <c r="BV1496" s="65" t="str">
        <f t="shared" si="194"/>
        <v>Starlink</v>
      </c>
      <c r="BW1496" s="32" t="s">
        <v>192</v>
      </c>
      <c r="BX1496" s="18">
        <v>3.3</v>
      </c>
      <c r="BY1496" s="21">
        <v>0.2</v>
      </c>
      <c r="BZ1496" s="18">
        <v>9</v>
      </c>
      <c r="CA1496" s="18">
        <v>25.52</v>
      </c>
      <c r="CB1496" s="18">
        <v>1.1950000000000001</v>
      </c>
      <c r="CC1496" s="18">
        <v>14.9102735294118</v>
      </c>
      <c r="CD1496" s="18">
        <v>0.2</v>
      </c>
      <c r="CE1496" s="18">
        <v>2.8</v>
      </c>
      <c r="CF1496" s="33">
        <v>9</v>
      </c>
      <c r="CG1496" s="32">
        <v>260</v>
      </c>
      <c r="CH1496" s="18">
        <v>260</v>
      </c>
      <c r="CI1496" s="18">
        <v>220</v>
      </c>
      <c r="CJ1496" s="98">
        <f>Population!$CG1496-Population!$CI1496</f>
        <v>40</v>
      </c>
      <c r="CK1496" s="120">
        <f>_xlfn.DAYS(Entries!$AY$2,Population!H1496)</f>
        <v>514</v>
      </c>
      <c r="CL1496" s="120">
        <f t="shared" si="195"/>
        <v>1825</v>
      </c>
      <c r="CM1496" s="122">
        <f>Entries!$AY$5</f>
        <v>0.15</v>
      </c>
      <c r="CN1496" s="122">
        <f t="shared" si="200"/>
        <v>0.15384615384615385</v>
      </c>
      <c r="CO1496" s="121">
        <f t="shared" si="196"/>
        <v>0.76060273972602743</v>
      </c>
      <c r="CP1496" s="32" t="s">
        <v>5654</v>
      </c>
      <c r="CQ1496" s="98">
        <v>4</v>
      </c>
      <c r="CR1496" s="18" t="s">
        <v>95</v>
      </c>
      <c r="CS1496" s="18"/>
      <c r="CT1496" s="33"/>
      <c r="CU1496" s="32" t="s">
        <v>5655</v>
      </c>
      <c r="CV1496" s="18" t="s">
        <v>5651</v>
      </c>
      <c r="CW1496" s="18" t="s">
        <v>157</v>
      </c>
      <c r="CX1496" s="18" t="s">
        <v>5652</v>
      </c>
      <c r="CY1496" s="18" t="s">
        <v>107</v>
      </c>
      <c r="CZ1496" s="18" t="s">
        <v>755</v>
      </c>
      <c r="DA1496" s="33"/>
      <c r="DB1496" s="17" t="s">
        <v>15463</v>
      </c>
      <c r="DC1496" s="17" t="s">
        <v>15500</v>
      </c>
      <c r="DD1496" s="17">
        <v>1</v>
      </c>
      <c r="DE1496" s="17" t="s">
        <v>15500</v>
      </c>
      <c r="DF1496" s="17" t="s">
        <v>15500</v>
      </c>
      <c r="DG1496" s="23" t="s">
        <v>11174</v>
      </c>
      <c r="DH1496" s="145"/>
    </row>
    <row r="1497" spans="1:112" s="17" customFormat="1" x14ac:dyDescent="0.25">
      <c r="A1497" s="30" t="s">
        <v>5797</v>
      </c>
      <c r="B1497" s="96">
        <v>1</v>
      </c>
      <c r="C1497" s="152" t="s">
        <v>11188</v>
      </c>
      <c r="D1497" s="96" t="s">
        <v>5649</v>
      </c>
      <c r="E1497" s="96">
        <v>44761</v>
      </c>
      <c r="F1497" s="96" t="s">
        <v>5798</v>
      </c>
      <c r="G1497" s="31">
        <v>61735</v>
      </c>
      <c r="H1497" s="43">
        <v>43780</v>
      </c>
      <c r="I1497" s="96" t="s">
        <v>221</v>
      </c>
      <c r="J1497" s="96"/>
      <c r="K1497" s="96"/>
      <c r="L1497" s="96" t="s">
        <v>285</v>
      </c>
      <c r="M1497" s="124" t="s">
        <v>156</v>
      </c>
      <c r="N1497" s="96" t="s">
        <v>156</v>
      </c>
      <c r="O1497" s="124" t="s">
        <v>157</v>
      </c>
      <c r="P1497" s="96" t="str">
        <f>VLOOKUP(N1497,Entries!J:K,2,FALSE)</f>
        <v>UNITED STATES OF AMERICA</v>
      </c>
      <c r="Q1497" s="123" t="s">
        <v>5651</v>
      </c>
      <c r="R1497" s="30" t="s">
        <v>5651</v>
      </c>
      <c r="S1497" s="96" t="s">
        <v>156</v>
      </c>
      <c r="T1497" s="124" t="s">
        <v>157</v>
      </c>
      <c r="U1497" s="125" t="s">
        <v>159</v>
      </c>
      <c r="V1497" s="31" t="s">
        <v>159</v>
      </c>
      <c r="W1497" s="64">
        <f>IF(VLOOKUP(R1497,Entries!N:P,3,FALSE)=V1497,1,VLOOKUP(R1497,Entries!N:P,3,FALSE))</f>
        <v>1</v>
      </c>
      <c r="X1497" s="124"/>
      <c r="Y1497" s="124"/>
      <c r="Z1497" s="96"/>
      <c r="AA1497" s="96"/>
      <c r="AB1497" s="96"/>
      <c r="AC1497" s="96" t="s">
        <v>5652</v>
      </c>
      <c r="AD1497" s="96" t="s">
        <v>263</v>
      </c>
      <c r="AE1497" s="96" t="s">
        <v>263</v>
      </c>
      <c r="AF1497" s="96" t="s">
        <v>263</v>
      </c>
      <c r="AG1497" s="96" t="s">
        <v>11136</v>
      </c>
      <c r="AH1497" s="96"/>
      <c r="AI1497" s="96"/>
      <c r="AJ1497" s="96">
        <v>5</v>
      </c>
      <c r="AK1497" s="96" t="s">
        <v>95</v>
      </c>
      <c r="AL1497" s="96"/>
      <c r="AM1497" s="31"/>
      <c r="AN1497" s="30" t="s">
        <v>133</v>
      </c>
      <c r="AO1497" s="96" t="s">
        <v>134</v>
      </c>
      <c r="AP1497" s="31" t="s">
        <v>160</v>
      </c>
      <c r="AQ1497">
        <v>21104.355766799999</v>
      </c>
      <c r="AR1497" t="s">
        <v>13729</v>
      </c>
      <c r="AS1497" t="s">
        <v>11225</v>
      </c>
      <c r="AT1497" t="s">
        <v>13730</v>
      </c>
      <c r="AU1497">
        <v>53.057499999999997</v>
      </c>
      <c r="AV1497" s="96">
        <v>0.92602787522222219</v>
      </c>
      <c r="AW1497">
        <v>343.7466</v>
      </c>
      <c r="AX1497" s="96">
        <v>5.9995087143733334</v>
      </c>
      <c r="AY1497">
        <v>1.7919999999999999E-4</v>
      </c>
      <c r="AZ1497">
        <v>93.823300000000003</v>
      </c>
      <c r="BA1497" s="96">
        <v>1.6375251594088891</v>
      </c>
      <c r="BB1497">
        <v>266.29610000000002</v>
      </c>
      <c r="BC1497" s="96">
        <v>4.6477427632844446</v>
      </c>
      <c r="BD1497">
        <v>15.06402956</v>
      </c>
      <c r="BE1497" s="96">
        <f t="shared" si="197"/>
        <v>6925.3404587563045</v>
      </c>
      <c r="BF1497" s="96">
        <f t="shared" si="198"/>
        <v>555.58147976651435</v>
      </c>
      <c r="BG1497" s="96">
        <f t="shared" si="199"/>
        <v>553.09943774609474</v>
      </c>
      <c r="BH1497">
        <v>6931.7130763055065</v>
      </c>
      <c r="BI1497">
        <v>1.3018046118922031E-3</v>
      </c>
      <c r="BJ1497">
        <v>0.92635887057777899</v>
      </c>
      <c r="BK1497">
        <v>5.9995099626797899</v>
      </c>
      <c r="BL1497">
        <v>0.928412060937435</v>
      </c>
      <c r="BM1497">
        <v>5.3568568313323972</v>
      </c>
      <c r="BN1497">
        <v>0.92602828377233104</v>
      </c>
      <c r="BO1497">
        <v>5.9995099647675492</v>
      </c>
      <c r="BP1497">
        <v>1.123230478923332E-3</v>
      </c>
      <c r="BQ1497">
        <v>0.928412060937435</v>
      </c>
      <c r="BR1497">
        <v>6925.6208758971661</v>
      </c>
      <c r="BS1497" s="96">
        <v>562.39994435044082</v>
      </c>
      <c r="BT1497" s="96">
        <v>546.8418074438905</v>
      </c>
      <c r="BU1497">
        <v>5.3568568313323972</v>
      </c>
      <c r="BV1497" s="60" t="str">
        <f t="shared" si="194"/>
        <v>Starlink</v>
      </c>
      <c r="BW1497" s="30" t="s">
        <v>192</v>
      </c>
      <c r="BX1497" s="96">
        <v>3.3</v>
      </c>
      <c r="BY1497" s="16">
        <v>0.2</v>
      </c>
      <c r="BZ1497" s="96">
        <v>9</v>
      </c>
      <c r="CA1497" s="96">
        <v>25.52</v>
      </c>
      <c r="CB1497" s="96">
        <v>1.1950000000000001</v>
      </c>
      <c r="CC1497" s="96">
        <v>14.9102735294118</v>
      </c>
      <c r="CD1497" s="96">
        <v>0.2</v>
      </c>
      <c r="CE1497" s="96">
        <v>2.8</v>
      </c>
      <c r="CF1497" s="31">
        <v>9</v>
      </c>
      <c r="CG1497" s="30">
        <v>260</v>
      </c>
      <c r="CH1497" s="96">
        <v>260</v>
      </c>
      <c r="CI1497" s="96">
        <v>220</v>
      </c>
      <c r="CJ1497" s="96">
        <f>Population!$CG1497-Population!$CI1497</f>
        <v>40</v>
      </c>
      <c r="CK1497" s="118">
        <f>_xlfn.DAYS(Entries!$AY$2,Population!H1497)</f>
        <v>514</v>
      </c>
      <c r="CL1497" s="118">
        <f t="shared" si="195"/>
        <v>1825</v>
      </c>
      <c r="CM1497" s="117">
        <f>Entries!$AY$5</f>
        <v>0.15</v>
      </c>
      <c r="CN1497" s="117">
        <f t="shared" si="200"/>
        <v>0.15384615384615385</v>
      </c>
      <c r="CO1497" s="119">
        <f t="shared" si="196"/>
        <v>0.76060273972602743</v>
      </c>
      <c r="CP1497" s="30" t="s">
        <v>5654</v>
      </c>
      <c r="CQ1497" s="96">
        <v>4</v>
      </c>
      <c r="CR1497" s="96" t="s">
        <v>95</v>
      </c>
      <c r="CS1497" s="96"/>
      <c r="CT1497" s="31"/>
      <c r="CU1497" s="30" t="s">
        <v>5655</v>
      </c>
      <c r="CV1497" s="96" t="s">
        <v>5651</v>
      </c>
      <c r="CW1497" s="96" t="s">
        <v>157</v>
      </c>
      <c r="CX1497" s="96" t="s">
        <v>5652</v>
      </c>
      <c r="CY1497" s="96" t="s">
        <v>107</v>
      </c>
      <c r="CZ1497" s="96" t="s">
        <v>755</v>
      </c>
      <c r="DA1497" s="31"/>
      <c r="DB1497" s="17" t="s">
        <v>15463</v>
      </c>
      <c r="DC1497" s="17" t="s">
        <v>15500</v>
      </c>
      <c r="DD1497" s="17">
        <v>1</v>
      </c>
      <c r="DE1497" s="17" t="s">
        <v>15500</v>
      </c>
      <c r="DF1497" s="17" t="s">
        <v>15500</v>
      </c>
      <c r="DG1497" s="23" t="s">
        <v>11174</v>
      </c>
      <c r="DH1497" s="145"/>
    </row>
    <row r="1498" spans="1:112" s="17" customFormat="1" x14ac:dyDescent="0.25">
      <c r="A1498" s="32" t="s">
        <v>5801</v>
      </c>
      <c r="B1498" s="18">
        <v>1</v>
      </c>
      <c r="C1498" s="149" t="s">
        <v>11188</v>
      </c>
      <c r="D1498" s="18" t="s">
        <v>5649</v>
      </c>
      <c r="E1498" s="18">
        <v>44762</v>
      </c>
      <c r="F1498" s="18" t="s">
        <v>5802</v>
      </c>
      <c r="G1498" s="33">
        <v>61736</v>
      </c>
      <c r="H1498" s="44">
        <v>43780</v>
      </c>
      <c r="I1498" s="98" t="s">
        <v>221</v>
      </c>
      <c r="J1498" s="98"/>
      <c r="K1498" s="98"/>
      <c r="L1498" s="18" t="s">
        <v>285</v>
      </c>
      <c r="M1498" t="s">
        <v>156</v>
      </c>
      <c r="N1498" s="18" t="s">
        <v>156</v>
      </c>
      <c r="O1498" t="s">
        <v>157</v>
      </c>
      <c r="P1498" s="64" t="str">
        <f>VLOOKUP(N1498,Entries!J:K,2,FALSE)</f>
        <v>UNITED STATES OF AMERICA</v>
      </c>
      <c r="Q1498" s="38" t="s">
        <v>5651</v>
      </c>
      <c r="R1498" s="32" t="s">
        <v>5651</v>
      </c>
      <c r="S1498" s="18" t="s">
        <v>156</v>
      </c>
      <c r="T1498" t="s">
        <v>157</v>
      </c>
      <c r="U1498" s="39" t="s">
        <v>159</v>
      </c>
      <c r="V1498" s="33" t="s">
        <v>159</v>
      </c>
      <c r="W1498" s="64">
        <f>IF(VLOOKUP(R1498,Entries!N:P,3,FALSE)=V1498,1,VLOOKUP(R1498,Entries!N:P,3,FALSE))</f>
        <v>1</v>
      </c>
      <c r="X1498"/>
      <c r="Y1498"/>
      <c r="Z1498" s="18"/>
      <c r="AA1498" s="18"/>
      <c r="AB1498" s="98"/>
      <c r="AC1498" s="18" t="s">
        <v>5652</v>
      </c>
      <c r="AD1498" s="18" t="s">
        <v>263</v>
      </c>
      <c r="AE1498" s="18" t="s">
        <v>263</v>
      </c>
      <c r="AF1498" s="98" t="s">
        <v>263</v>
      </c>
      <c r="AG1498" s="98" t="s">
        <v>11136</v>
      </c>
      <c r="AH1498" s="98"/>
      <c r="AI1498" s="18"/>
      <c r="AJ1498" s="18">
        <v>5</v>
      </c>
      <c r="AK1498" s="18" t="s">
        <v>95</v>
      </c>
      <c r="AL1498" s="18"/>
      <c r="AM1498" s="33"/>
      <c r="AN1498" s="32" t="s">
        <v>133</v>
      </c>
      <c r="AO1498" s="18" t="s">
        <v>134</v>
      </c>
      <c r="AP1498" s="33" t="s">
        <v>160</v>
      </c>
      <c r="AQ1498">
        <v>21104.092229909998</v>
      </c>
      <c r="AR1498" t="s">
        <v>13731</v>
      </c>
      <c r="AS1498" t="s">
        <v>11225</v>
      </c>
      <c r="AT1498" t="s">
        <v>13732</v>
      </c>
      <c r="AU1498">
        <v>53.055799999999998</v>
      </c>
      <c r="AV1498" s="98">
        <v>0.92599820463111115</v>
      </c>
      <c r="AW1498">
        <v>324.92880000000002</v>
      </c>
      <c r="AX1498" s="98">
        <v>5.6710762147200011</v>
      </c>
      <c r="AY1498">
        <v>1.682E-4</v>
      </c>
      <c r="AZ1498">
        <v>93.007499999999993</v>
      </c>
      <c r="BA1498" s="98">
        <v>1.6232867663333335</v>
      </c>
      <c r="BB1498">
        <v>267.11059999999998</v>
      </c>
      <c r="BC1498" s="98">
        <v>4.6619584670844443</v>
      </c>
      <c r="BD1498">
        <v>15.063937940000001</v>
      </c>
      <c r="BE1498" s="96">
        <f t="shared" si="197"/>
        <v>6925.3685390211322</v>
      </c>
      <c r="BF1498" s="96">
        <f t="shared" si="198"/>
        <v>555.53338600939605</v>
      </c>
      <c r="BG1498" s="96">
        <f t="shared" si="199"/>
        <v>553.20369203286918</v>
      </c>
      <c r="BH1498">
        <v>6931.741155624507</v>
      </c>
      <c r="BI1498">
        <v>1.295023261737465E-3</v>
      </c>
      <c r="BJ1498">
        <v>0.92632920292810272</v>
      </c>
      <c r="BK1498">
        <v>5.6710773938967449</v>
      </c>
      <c r="BL1498">
        <v>0.92144295565415224</v>
      </c>
      <c r="BM1498">
        <v>5.3638032548410246</v>
      </c>
      <c r="BN1498">
        <v>0.92599861321743504</v>
      </c>
      <c r="BO1498">
        <v>5.6710773968556714</v>
      </c>
      <c r="BP1498">
        <v>1.113207774416685E-3</v>
      </c>
      <c r="BQ1498">
        <v>0.92144295565415224</v>
      </c>
      <c r="BR1498">
        <v>6925.6492271975931</v>
      </c>
      <c r="BS1498" s="96">
        <v>562.35891376019208</v>
      </c>
      <c r="BT1498" s="96">
        <v>546.93954063499405</v>
      </c>
      <c r="BU1498">
        <v>5.3638032548410246</v>
      </c>
      <c r="BV1498" s="65" t="str">
        <f t="shared" si="194"/>
        <v>Starlink</v>
      </c>
      <c r="BW1498" s="32" t="s">
        <v>192</v>
      </c>
      <c r="BX1498" s="18">
        <v>3.3</v>
      </c>
      <c r="BY1498" s="21">
        <v>0.2</v>
      </c>
      <c r="BZ1498" s="18">
        <v>9</v>
      </c>
      <c r="CA1498" s="18">
        <v>25.52</v>
      </c>
      <c r="CB1498" s="18">
        <v>1.1950000000000001</v>
      </c>
      <c r="CC1498" s="18">
        <v>14.9102735294118</v>
      </c>
      <c r="CD1498" s="18">
        <v>0.2</v>
      </c>
      <c r="CE1498" s="18">
        <v>2.8</v>
      </c>
      <c r="CF1498" s="33">
        <v>9</v>
      </c>
      <c r="CG1498" s="32">
        <v>260</v>
      </c>
      <c r="CH1498" s="18">
        <v>260</v>
      </c>
      <c r="CI1498" s="18">
        <v>220</v>
      </c>
      <c r="CJ1498" s="98">
        <f>Population!$CG1498-Population!$CI1498</f>
        <v>40</v>
      </c>
      <c r="CK1498" s="120">
        <f>_xlfn.DAYS(Entries!$AY$2,Population!H1498)</f>
        <v>514</v>
      </c>
      <c r="CL1498" s="120">
        <f t="shared" si="195"/>
        <v>1825</v>
      </c>
      <c r="CM1498" s="122">
        <f>Entries!$AY$5</f>
        <v>0.15</v>
      </c>
      <c r="CN1498" s="122">
        <f t="shared" si="200"/>
        <v>0.15384615384615385</v>
      </c>
      <c r="CO1498" s="121">
        <f t="shared" si="196"/>
        <v>0.76060273972602743</v>
      </c>
      <c r="CP1498" s="32" t="s">
        <v>5654</v>
      </c>
      <c r="CQ1498" s="18">
        <v>4</v>
      </c>
      <c r="CR1498" s="18" t="s">
        <v>95</v>
      </c>
      <c r="CS1498" s="18"/>
      <c r="CT1498" s="33"/>
      <c r="CU1498" s="32" t="s">
        <v>5655</v>
      </c>
      <c r="CV1498" s="18" t="s">
        <v>5651</v>
      </c>
      <c r="CW1498" s="18" t="s">
        <v>157</v>
      </c>
      <c r="CX1498" s="18" t="s">
        <v>5652</v>
      </c>
      <c r="CY1498" s="18" t="s">
        <v>107</v>
      </c>
      <c r="CZ1498" s="18" t="s">
        <v>755</v>
      </c>
      <c r="DA1498" s="33"/>
      <c r="DB1498" s="17" t="s">
        <v>15463</v>
      </c>
      <c r="DC1498" s="17" t="s">
        <v>15500</v>
      </c>
      <c r="DD1498" s="17">
        <v>1</v>
      </c>
      <c r="DE1498" s="17" t="s">
        <v>15500</v>
      </c>
      <c r="DF1498" s="17" t="s">
        <v>15500</v>
      </c>
      <c r="DG1498" s="23" t="s">
        <v>11174</v>
      </c>
      <c r="DH1498" s="145"/>
    </row>
    <row r="1499" spans="1:112" s="17" customFormat="1" x14ac:dyDescent="0.25">
      <c r="A1499" s="30" t="s">
        <v>5804</v>
      </c>
      <c r="B1499" s="15">
        <v>1</v>
      </c>
      <c r="C1499" s="152" t="s">
        <v>11188</v>
      </c>
      <c r="D1499" s="15" t="s">
        <v>5649</v>
      </c>
      <c r="E1499" s="15">
        <v>44763</v>
      </c>
      <c r="F1499" s="15" t="s">
        <v>5805</v>
      </c>
      <c r="G1499" s="31">
        <v>61737</v>
      </c>
      <c r="H1499" s="43">
        <v>43780</v>
      </c>
      <c r="I1499" s="96" t="s">
        <v>221</v>
      </c>
      <c r="J1499" s="96"/>
      <c r="K1499" s="96"/>
      <c r="L1499" s="15" t="s">
        <v>285</v>
      </c>
      <c r="M1499" s="124" t="s">
        <v>156</v>
      </c>
      <c r="N1499" s="15" t="s">
        <v>156</v>
      </c>
      <c r="O1499" s="124" t="s">
        <v>157</v>
      </c>
      <c r="P1499" s="96" t="str">
        <f>VLOOKUP(N1499,Entries!J:K,2,FALSE)</f>
        <v>UNITED STATES OF AMERICA</v>
      </c>
      <c r="Q1499" s="123" t="s">
        <v>5651</v>
      </c>
      <c r="R1499" s="30" t="s">
        <v>5651</v>
      </c>
      <c r="S1499" s="15" t="s">
        <v>156</v>
      </c>
      <c r="T1499" s="124" t="s">
        <v>157</v>
      </c>
      <c r="U1499" s="125" t="s">
        <v>159</v>
      </c>
      <c r="V1499" s="31" t="s">
        <v>159</v>
      </c>
      <c r="W1499" s="64">
        <f>IF(VLOOKUP(R1499,Entries!N:P,3,FALSE)=V1499,1,VLOOKUP(R1499,Entries!N:P,3,FALSE))</f>
        <v>1</v>
      </c>
      <c r="X1499" s="124"/>
      <c r="Y1499" s="124"/>
      <c r="Z1499" s="15"/>
      <c r="AA1499" s="15"/>
      <c r="AB1499" s="96"/>
      <c r="AC1499" s="15" t="s">
        <v>5652</v>
      </c>
      <c r="AD1499" s="15" t="s">
        <v>263</v>
      </c>
      <c r="AE1499" s="15" t="s">
        <v>263</v>
      </c>
      <c r="AF1499" s="96" t="s">
        <v>263</v>
      </c>
      <c r="AG1499" s="96" t="s">
        <v>11136</v>
      </c>
      <c r="AH1499" s="96"/>
      <c r="AI1499" s="15"/>
      <c r="AJ1499" s="15">
        <v>5</v>
      </c>
      <c r="AK1499" s="15" t="s">
        <v>95</v>
      </c>
      <c r="AL1499" s="15"/>
      <c r="AM1499" s="31"/>
      <c r="AN1499" s="30" t="s">
        <v>133</v>
      </c>
      <c r="AO1499" s="15" t="s">
        <v>134</v>
      </c>
      <c r="AP1499" s="31" t="s">
        <v>160</v>
      </c>
      <c r="AQ1499">
        <v>21104.377896049999</v>
      </c>
      <c r="AR1499" t="s">
        <v>13733</v>
      </c>
      <c r="AS1499" t="s">
        <v>11225</v>
      </c>
      <c r="AT1499" t="s">
        <v>13734</v>
      </c>
      <c r="AU1499">
        <v>53.056100000000001</v>
      </c>
      <c r="AV1499" s="96">
        <v>0.92600344061777784</v>
      </c>
      <c r="AW1499">
        <v>343.64589999999998</v>
      </c>
      <c r="AX1499" s="96">
        <v>5.997751168182222</v>
      </c>
      <c r="AY1499">
        <v>1.9589999999999999E-4</v>
      </c>
      <c r="AZ1499">
        <v>81.581400000000002</v>
      </c>
      <c r="BA1499" s="96">
        <v>1.42386374216</v>
      </c>
      <c r="BB1499">
        <v>278.53969999999998</v>
      </c>
      <c r="BC1499" s="96">
        <v>4.8614338511244446</v>
      </c>
      <c r="BD1499">
        <v>15.063929440000001</v>
      </c>
      <c r="BE1499" s="96">
        <f t="shared" si="197"/>
        <v>6925.3711441681744</v>
      </c>
      <c r="BF1499" s="96">
        <f t="shared" si="198"/>
        <v>555.72782437531714</v>
      </c>
      <c r="BG1499" s="96">
        <f t="shared" si="199"/>
        <v>553.01446396103165</v>
      </c>
      <c r="BH1499">
        <v>6931.744064755766</v>
      </c>
      <c r="BI1499">
        <v>1.338357949091805E-3</v>
      </c>
      <c r="BJ1499">
        <v>0.9263344377070809</v>
      </c>
      <c r="BK1499">
        <v>5.9977524160104414</v>
      </c>
      <c r="BL1499">
        <v>0.91079346453745791</v>
      </c>
      <c r="BM1499">
        <v>5.3745051593393773</v>
      </c>
      <c r="BN1499">
        <v>0.92600384920245937</v>
      </c>
      <c r="BO1499">
        <v>5.9977524183855797</v>
      </c>
      <c r="BP1499">
        <v>1.137354927621557E-3</v>
      </c>
      <c r="BQ1499">
        <v>0.91079346453745791</v>
      </c>
      <c r="BR1499">
        <v>6925.6517841482046</v>
      </c>
      <c r="BS1499" s="96">
        <v>562.52870833189627</v>
      </c>
      <c r="BT1499" s="96">
        <v>546.77485996451287</v>
      </c>
      <c r="BU1499">
        <v>5.3745051593393773</v>
      </c>
      <c r="BV1499" s="60" t="str">
        <f t="shared" si="194"/>
        <v>Starlink</v>
      </c>
      <c r="BW1499" s="30" t="s">
        <v>192</v>
      </c>
      <c r="BX1499" s="15">
        <v>3.3</v>
      </c>
      <c r="BY1499" s="16">
        <v>0.2</v>
      </c>
      <c r="BZ1499" s="15">
        <v>9</v>
      </c>
      <c r="CA1499" s="15">
        <v>25.52</v>
      </c>
      <c r="CB1499" s="15">
        <v>1.1950000000000001</v>
      </c>
      <c r="CC1499" s="15">
        <v>14.9102735294118</v>
      </c>
      <c r="CD1499" s="15">
        <v>0.2</v>
      </c>
      <c r="CE1499" s="15">
        <v>2.8</v>
      </c>
      <c r="CF1499" s="31">
        <v>9</v>
      </c>
      <c r="CG1499" s="30">
        <v>260</v>
      </c>
      <c r="CH1499" s="15">
        <v>260</v>
      </c>
      <c r="CI1499" s="15">
        <v>220</v>
      </c>
      <c r="CJ1499" s="96">
        <f>Population!$CG1499-Population!$CI1499</f>
        <v>40</v>
      </c>
      <c r="CK1499" s="118">
        <f>_xlfn.DAYS(Entries!$AY$2,Population!H1499)</f>
        <v>514</v>
      </c>
      <c r="CL1499" s="118">
        <f t="shared" si="195"/>
        <v>1825</v>
      </c>
      <c r="CM1499" s="117">
        <f>Entries!$AY$5</f>
        <v>0.15</v>
      </c>
      <c r="CN1499" s="117">
        <f t="shared" si="200"/>
        <v>0.15384615384615385</v>
      </c>
      <c r="CO1499" s="119">
        <f t="shared" si="196"/>
        <v>0.76060273972602743</v>
      </c>
      <c r="CP1499" s="30" t="s">
        <v>5654</v>
      </c>
      <c r="CQ1499" s="15">
        <v>4</v>
      </c>
      <c r="CR1499" s="15" t="s">
        <v>95</v>
      </c>
      <c r="CS1499" s="15"/>
      <c r="CT1499" s="31"/>
      <c r="CU1499" s="30" t="s">
        <v>5655</v>
      </c>
      <c r="CV1499" s="15" t="s">
        <v>5651</v>
      </c>
      <c r="CW1499" s="15" t="s">
        <v>157</v>
      </c>
      <c r="CX1499" s="15" t="s">
        <v>5652</v>
      </c>
      <c r="CY1499" s="15" t="s">
        <v>107</v>
      </c>
      <c r="CZ1499" s="15" t="s">
        <v>755</v>
      </c>
      <c r="DA1499" s="31"/>
      <c r="DB1499" s="17" t="s">
        <v>15463</v>
      </c>
      <c r="DC1499" s="17" t="s">
        <v>15500</v>
      </c>
      <c r="DD1499" s="17">
        <v>1</v>
      </c>
      <c r="DE1499" s="17" t="s">
        <v>15500</v>
      </c>
      <c r="DF1499" s="17" t="s">
        <v>15500</v>
      </c>
      <c r="DG1499" s="23" t="s">
        <v>11174</v>
      </c>
      <c r="DH1499" s="145"/>
    </row>
    <row r="1500" spans="1:112" s="17" customFormat="1" x14ac:dyDescent="0.25">
      <c r="A1500" s="32" t="s">
        <v>5807</v>
      </c>
      <c r="B1500" s="18">
        <v>1</v>
      </c>
      <c r="C1500" s="149" t="s">
        <v>11188</v>
      </c>
      <c r="D1500" s="18" t="s">
        <v>5649</v>
      </c>
      <c r="E1500" s="18">
        <v>44764</v>
      </c>
      <c r="F1500" s="18" t="s">
        <v>5808</v>
      </c>
      <c r="G1500" s="33">
        <v>61738</v>
      </c>
      <c r="H1500" s="44">
        <v>43780</v>
      </c>
      <c r="I1500" s="98" t="s">
        <v>221</v>
      </c>
      <c r="J1500" s="98"/>
      <c r="K1500" s="98"/>
      <c r="L1500" s="18" t="s">
        <v>285</v>
      </c>
      <c r="M1500" t="s">
        <v>156</v>
      </c>
      <c r="N1500" s="18" t="s">
        <v>156</v>
      </c>
      <c r="O1500" t="s">
        <v>157</v>
      </c>
      <c r="P1500" s="64" t="str">
        <f>VLOOKUP(N1500,Entries!J:K,2,FALSE)</f>
        <v>UNITED STATES OF AMERICA</v>
      </c>
      <c r="Q1500" s="38" t="s">
        <v>5651</v>
      </c>
      <c r="R1500" s="32" t="s">
        <v>5651</v>
      </c>
      <c r="S1500" s="18" t="s">
        <v>156</v>
      </c>
      <c r="T1500" t="s">
        <v>157</v>
      </c>
      <c r="U1500" s="39" t="s">
        <v>159</v>
      </c>
      <c r="V1500" s="33" t="s">
        <v>159</v>
      </c>
      <c r="W1500" s="64">
        <f>IF(VLOOKUP(R1500,Entries!N:P,3,FALSE)=V1500,1,VLOOKUP(R1500,Entries!N:P,3,FALSE))</f>
        <v>1</v>
      </c>
      <c r="X1500"/>
      <c r="Y1500"/>
      <c r="Z1500" s="18"/>
      <c r="AA1500" s="18"/>
      <c r="AB1500" s="98"/>
      <c r="AC1500" s="18" t="s">
        <v>5652</v>
      </c>
      <c r="AD1500" s="18" t="s">
        <v>263</v>
      </c>
      <c r="AE1500" s="18" t="s">
        <v>263</v>
      </c>
      <c r="AF1500" s="98" t="s">
        <v>263</v>
      </c>
      <c r="AG1500" s="98" t="s">
        <v>11136</v>
      </c>
      <c r="AH1500" s="98"/>
      <c r="AI1500" s="18"/>
      <c r="AJ1500" s="18">
        <v>5</v>
      </c>
      <c r="AK1500" s="18" t="s">
        <v>95</v>
      </c>
      <c r="AL1500" s="18"/>
      <c r="AM1500" s="33"/>
      <c r="AN1500" s="32" t="s">
        <v>133</v>
      </c>
      <c r="AO1500" s="18" t="s">
        <v>134</v>
      </c>
      <c r="AP1500" s="33" t="s">
        <v>160</v>
      </c>
      <c r="AQ1500">
        <v>21104.022200110001</v>
      </c>
      <c r="AR1500" t="s">
        <v>13735</v>
      </c>
      <c r="AS1500" t="s">
        <v>11225</v>
      </c>
      <c r="AT1500" t="s">
        <v>13736</v>
      </c>
      <c r="AU1500">
        <v>53.057000000000002</v>
      </c>
      <c r="AV1500" s="98">
        <v>0.92601914857777778</v>
      </c>
      <c r="AW1500">
        <v>325.2405</v>
      </c>
      <c r="AX1500" s="98">
        <v>5.6765164048666668</v>
      </c>
      <c r="AY1500">
        <v>1.751E-4</v>
      </c>
      <c r="AZ1500">
        <v>93.629599999999996</v>
      </c>
      <c r="BA1500" s="98">
        <v>1.634144457351111</v>
      </c>
      <c r="BB1500">
        <v>266.48930000000001</v>
      </c>
      <c r="BC1500" s="98">
        <v>4.6511147386977783</v>
      </c>
      <c r="BD1500">
        <v>15.063931269999999</v>
      </c>
      <c r="BE1500" s="96">
        <f t="shared" si="197"/>
        <v>6925.37058329513</v>
      </c>
      <c r="BF1500" s="96">
        <f t="shared" si="198"/>
        <v>555.58321568426527</v>
      </c>
      <c r="BG1500" s="96">
        <f t="shared" si="199"/>
        <v>553.15795090599477</v>
      </c>
      <c r="BH1500">
        <v>6931.7431799824144</v>
      </c>
      <c r="BI1500">
        <v>1.2990723701584101E-3</v>
      </c>
      <c r="BJ1500">
        <v>0.92635014270863503</v>
      </c>
      <c r="BK1500">
        <v>5.6765175854796581</v>
      </c>
      <c r="BL1500">
        <v>0.92600442168760955</v>
      </c>
      <c r="BM1500">
        <v>5.3592557460633934</v>
      </c>
      <c r="BN1500">
        <v>0.92601955713544071</v>
      </c>
      <c r="BO1500">
        <v>5.6765175881706078</v>
      </c>
      <c r="BP1500">
        <v>1.119489931629623E-3</v>
      </c>
      <c r="BQ1500">
        <v>0.92600442168760955</v>
      </c>
      <c r="BR1500">
        <v>6925.6510792607587</v>
      </c>
      <c r="BS1500" s="96">
        <v>562.40427591397111</v>
      </c>
      <c r="BT1500" s="96">
        <v>546.89788260754631</v>
      </c>
      <c r="BU1500">
        <v>5.3592557460633934</v>
      </c>
      <c r="BV1500" s="65" t="str">
        <f t="shared" si="194"/>
        <v>Starlink</v>
      </c>
      <c r="BW1500" s="32" t="s">
        <v>192</v>
      </c>
      <c r="BX1500" s="18">
        <v>3.3</v>
      </c>
      <c r="BY1500" s="21">
        <v>0.2</v>
      </c>
      <c r="BZ1500" s="18">
        <v>9</v>
      </c>
      <c r="CA1500" s="18">
        <v>25.52</v>
      </c>
      <c r="CB1500" s="18">
        <v>1.1950000000000001</v>
      </c>
      <c r="CC1500" s="18">
        <v>14.9102735294118</v>
      </c>
      <c r="CD1500" s="18">
        <v>0.2</v>
      </c>
      <c r="CE1500" s="18">
        <v>2.8</v>
      </c>
      <c r="CF1500" s="33">
        <v>9</v>
      </c>
      <c r="CG1500" s="32">
        <v>260</v>
      </c>
      <c r="CH1500" s="18">
        <v>260</v>
      </c>
      <c r="CI1500" s="18">
        <v>220</v>
      </c>
      <c r="CJ1500" s="98">
        <f>Population!$CG1500-Population!$CI1500</f>
        <v>40</v>
      </c>
      <c r="CK1500" s="120">
        <f>_xlfn.DAYS(Entries!$AY$2,Population!H1500)</f>
        <v>514</v>
      </c>
      <c r="CL1500" s="120">
        <f t="shared" si="195"/>
        <v>1825</v>
      </c>
      <c r="CM1500" s="122">
        <f>Entries!$AY$5</f>
        <v>0.15</v>
      </c>
      <c r="CN1500" s="122">
        <f t="shared" si="200"/>
        <v>0.15384615384615385</v>
      </c>
      <c r="CO1500" s="121">
        <f t="shared" si="196"/>
        <v>0.76060273972602743</v>
      </c>
      <c r="CP1500" s="32" t="s">
        <v>5654</v>
      </c>
      <c r="CQ1500" s="18">
        <v>4</v>
      </c>
      <c r="CR1500" s="18" t="s">
        <v>95</v>
      </c>
      <c r="CS1500" s="18"/>
      <c r="CT1500" s="33"/>
      <c r="CU1500" s="32" t="s">
        <v>5655</v>
      </c>
      <c r="CV1500" s="18" t="s">
        <v>5651</v>
      </c>
      <c r="CW1500" s="18" t="s">
        <v>157</v>
      </c>
      <c r="CX1500" s="18" t="s">
        <v>5652</v>
      </c>
      <c r="CY1500" s="18" t="s">
        <v>107</v>
      </c>
      <c r="CZ1500" s="18" t="s">
        <v>755</v>
      </c>
      <c r="DA1500" s="33"/>
      <c r="DB1500" s="17" t="s">
        <v>15463</v>
      </c>
      <c r="DC1500" s="17" t="s">
        <v>15500</v>
      </c>
      <c r="DD1500" s="17">
        <v>1</v>
      </c>
      <c r="DE1500" s="17" t="s">
        <v>15500</v>
      </c>
      <c r="DF1500" s="17" t="s">
        <v>15500</v>
      </c>
      <c r="DG1500" s="23" t="s">
        <v>11174</v>
      </c>
      <c r="DH1500" s="145"/>
    </row>
    <row r="1501" spans="1:112" s="17" customFormat="1" x14ac:dyDescent="0.25">
      <c r="A1501" s="30" t="s">
        <v>5810</v>
      </c>
      <c r="B1501" s="15">
        <v>1</v>
      </c>
      <c r="C1501" s="152" t="s">
        <v>11188</v>
      </c>
      <c r="D1501" s="15" t="s">
        <v>5649</v>
      </c>
      <c r="E1501" s="15">
        <v>44765</v>
      </c>
      <c r="F1501" s="15" t="s">
        <v>5811</v>
      </c>
      <c r="G1501" s="31">
        <v>61739</v>
      </c>
      <c r="H1501" s="43">
        <v>43780</v>
      </c>
      <c r="I1501" s="96" t="s">
        <v>221</v>
      </c>
      <c r="J1501" s="96"/>
      <c r="K1501" s="96"/>
      <c r="L1501" s="15" t="s">
        <v>285</v>
      </c>
      <c r="M1501" s="124" t="s">
        <v>156</v>
      </c>
      <c r="N1501" s="15" t="s">
        <v>156</v>
      </c>
      <c r="O1501" s="124" t="s">
        <v>157</v>
      </c>
      <c r="P1501" s="96" t="str">
        <f>VLOOKUP(N1501,Entries!J:K,2,FALSE)</f>
        <v>UNITED STATES OF AMERICA</v>
      </c>
      <c r="Q1501" s="123" t="s">
        <v>5651</v>
      </c>
      <c r="R1501" s="30" t="s">
        <v>5651</v>
      </c>
      <c r="S1501" s="15" t="s">
        <v>156</v>
      </c>
      <c r="T1501" s="124" t="s">
        <v>157</v>
      </c>
      <c r="U1501" s="125" t="s">
        <v>159</v>
      </c>
      <c r="V1501" s="31" t="s">
        <v>159</v>
      </c>
      <c r="W1501" s="64">
        <f>IF(VLOOKUP(R1501,Entries!N:P,3,FALSE)=V1501,1,VLOOKUP(R1501,Entries!N:P,3,FALSE))</f>
        <v>1</v>
      </c>
      <c r="X1501" s="124"/>
      <c r="Y1501" s="124"/>
      <c r="Z1501" s="15"/>
      <c r="AA1501" s="15"/>
      <c r="AB1501" s="96"/>
      <c r="AC1501" s="15" t="s">
        <v>5652</v>
      </c>
      <c r="AD1501" s="15" t="s">
        <v>263</v>
      </c>
      <c r="AE1501" s="15" t="s">
        <v>263</v>
      </c>
      <c r="AF1501" s="96" t="s">
        <v>263</v>
      </c>
      <c r="AG1501" s="96" t="s">
        <v>11136</v>
      </c>
      <c r="AH1501" s="96"/>
      <c r="AI1501" s="15"/>
      <c r="AJ1501" s="15">
        <v>5</v>
      </c>
      <c r="AK1501" s="15" t="s">
        <v>95</v>
      </c>
      <c r="AL1501" s="15"/>
      <c r="AM1501" s="31"/>
      <c r="AN1501" s="30" t="s">
        <v>133</v>
      </c>
      <c r="AO1501" s="15" t="s">
        <v>134</v>
      </c>
      <c r="AP1501" s="31" t="s">
        <v>160</v>
      </c>
      <c r="AQ1501">
        <v>21104.306017940002</v>
      </c>
      <c r="AR1501" t="s">
        <v>13737</v>
      </c>
      <c r="AS1501" t="s">
        <v>11225</v>
      </c>
      <c r="AT1501" t="s">
        <v>13738</v>
      </c>
      <c r="AU1501">
        <v>53.056600000000003</v>
      </c>
      <c r="AV1501" s="96">
        <v>0.92601216726222235</v>
      </c>
      <c r="AW1501">
        <v>323.96719999999999</v>
      </c>
      <c r="AX1501" s="96">
        <v>5.6542931321244447</v>
      </c>
      <c r="AY1501">
        <v>1.783E-4</v>
      </c>
      <c r="AZ1501">
        <v>89.261600000000001</v>
      </c>
      <c r="BA1501" s="96">
        <v>1.5579084914844445</v>
      </c>
      <c r="BB1501">
        <v>270.8578</v>
      </c>
      <c r="BC1501" s="96">
        <v>4.7273594312088889</v>
      </c>
      <c r="BD1501">
        <v>15.06394824</v>
      </c>
      <c r="BE1501" s="96">
        <f t="shared" si="197"/>
        <v>6925.3653821991529</v>
      </c>
      <c r="BF1501" s="96">
        <f t="shared" si="198"/>
        <v>555.60017484679884</v>
      </c>
      <c r="BG1501" s="96">
        <f t="shared" si="199"/>
        <v>553.130589551507</v>
      </c>
      <c r="BH1501">
        <v>6931.7380927849108</v>
      </c>
      <c r="BI1501">
        <v>1.3099765909746429E-3</v>
      </c>
      <c r="BJ1501">
        <v>0.92634316322149302</v>
      </c>
      <c r="BK1501">
        <v>5.6542943095246736</v>
      </c>
      <c r="BL1501">
        <v>0.91945566517880362</v>
      </c>
      <c r="BM1501">
        <v>5.3658132511811321</v>
      </c>
      <c r="BN1501">
        <v>0.92601257583355856</v>
      </c>
      <c r="BO1501">
        <v>5.6542943107260211</v>
      </c>
      <c r="BP1501">
        <v>1.122673132294834E-3</v>
      </c>
      <c r="BQ1501">
        <v>0.91945566517880362</v>
      </c>
      <c r="BR1501">
        <v>6925.6459424245922</v>
      </c>
      <c r="BS1501" s="96">
        <v>562.4211790479394</v>
      </c>
      <c r="BT1501" s="96">
        <v>546.87070580124509</v>
      </c>
      <c r="BU1501">
        <v>5.3658132511811321</v>
      </c>
      <c r="BV1501" s="60" t="str">
        <f t="shared" si="194"/>
        <v>Starlink</v>
      </c>
      <c r="BW1501" s="30" t="s">
        <v>192</v>
      </c>
      <c r="BX1501" s="15">
        <v>3.3</v>
      </c>
      <c r="BY1501" s="16">
        <v>0.2</v>
      </c>
      <c r="BZ1501" s="15">
        <v>9</v>
      </c>
      <c r="CA1501" s="15">
        <v>25.52</v>
      </c>
      <c r="CB1501" s="15">
        <v>1.1950000000000001</v>
      </c>
      <c r="CC1501" s="15">
        <v>14.9102735294118</v>
      </c>
      <c r="CD1501" s="15">
        <v>0.2</v>
      </c>
      <c r="CE1501" s="15">
        <v>2.8</v>
      </c>
      <c r="CF1501" s="31">
        <v>9</v>
      </c>
      <c r="CG1501" s="30">
        <v>260</v>
      </c>
      <c r="CH1501" s="15">
        <v>260</v>
      </c>
      <c r="CI1501" s="15">
        <v>220</v>
      </c>
      <c r="CJ1501" s="96">
        <f>Population!$CG1501-Population!$CI1501</f>
        <v>40</v>
      </c>
      <c r="CK1501" s="118">
        <f>_xlfn.DAYS(Entries!$AY$2,Population!H1501)</f>
        <v>514</v>
      </c>
      <c r="CL1501" s="118">
        <f t="shared" si="195"/>
        <v>1825</v>
      </c>
      <c r="CM1501" s="117">
        <f>Entries!$AY$5</f>
        <v>0.15</v>
      </c>
      <c r="CN1501" s="117">
        <f t="shared" si="200"/>
        <v>0.15384615384615385</v>
      </c>
      <c r="CO1501" s="119">
        <f t="shared" si="196"/>
        <v>0.76060273972602743</v>
      </c>
      <c r="CP1501" s="30" t="s">
        <v>5654</v>
      </c>
      <c r="CQ1501" s="96">
        <v>4</v>
      </c>
      <c r="CR1501" s="15" t="s">
        <v>95</v>
      </c>
      <c r="CS1501" s="15"/>
      <c r="CT1501" s="31"/>
      <c r="CU1501" s="30" t="s">
        <v>5655</v>
      </c>
      <c r="CV1501" s="15" t="s">
        <v>5651</v>
      </c>
      <c r="CW1501" s="15" t="s">
        <v>157</v>
      </c>
      <c r="CX1501" s="15" t="s">
        <v>5652</v>
      </c>
      <c r="CY1501" s="15" t="s">
        <v>107</v>
      </c>
      <c r="CZ1501" s="15" t="s">
        <v>755</v>
      </c>
      <c r="DA1501" s="31"/>
      <c r="DB1501" s="17" t="s">
        <v>15463</v>
      </c>
      <c r="DC1501" s="17" t="s">
        <v>15500</v>
      </c>
      <c r="DD1501" s="17">
        <v>1</v>
      </c>
      <c r="DE1501" s="17" t="s">
        <v>15500</v>
      </c>
      <c r="DF1501" s="17" t="s">
        <v>15500</v>
      </c>
      <c r="DG1501" s="23" t="s">
        <v>11174</v>
      </c>
      <c r="DH1501" s="145"/>
    </row>
    <row r="1502" spans="1:112" s="17" customFormat="1" x14ac:dyDescent="0.25">
      <c r="A1502" s="32" t="s">
        <v>5813</v>
      </c>
      <c r="B1502" s="18">
        <v>1</v>
      </c>
      <c r="C1502" s="149" t="s">
        <v>11188</v>
      </c>
      <c r="D1502" s="18" t="s">
        <v>5649</v>
      </c>
      <c r="E1502" s="18">
        <v>44766</v>
      </c>
      <c r="F1502" s="18" t="s">
        <v>5814</v>
      </c>
      <c r="G1502" s="33">
        <v>61740</v>
      </c>
      <c r="H1502" s="44">
        <v>43780</v>
      </c>
      <c r="I1502" s="98" t="s">
        <v>221</v>
      </c>
      <c r="J1502" s="98"/>
      <c r="K1502" s="98"/>
      <c r="L1502" s="18" t="s">
        <v>285</v>
      </c>
      <c r="M1502" t="s">
        <v>156</v>
      </c>
      <c r="N1502" s="18" t="s">
        <v>156</v>
      </c>
      <c r="O1502" t="s">
        <v>157</v>
      </c>
      <c r="P1502" s="64" t="str">
        <f>VLOOKUP(N1502,Entries!J:K,2,FALSE)</f>
        <v>UNITED STATES OF AMERICA</v>
      </c>
      <c r="Q1502" s="38" t="s">
        <v>5651</v>
      </c>
      <c r="R1502" s="32" t="s">
        <v>5651</v>
      </c>
      <c r="S1502" s="18" t="s">
        <v>156</v>
      </c>
      <c r="T1502" t="s">
        <v>157</v>
      </c>
      <c r="U1502" s="39" t="s">
        <v>159</v>
      </c>
      <c r="V1502" s="33" t="s">
        <v>159</v>
      </c>
      <c r="W1502" s="64">
        <f>IF(VLOOKUP(R1502,Entries!N:P,3,FALSE)=V1502,1,VLOOKUP(R1502,Entries!N:P,3,FALSE))</f>
        <v>1</v>
      </c>
      <c r="X1502"/>
      <c r="Y1502"/>
      <c r="Z1502" s="18"/>
      <c r="AA1502" s="18"/>
      <c r="AB1502" s="98"/>
      <c r="AC1502" s="18" t="s">
        <v>5652</v>
      </c>
      <c r="AD1502" s="18" t="s">
        <v>263</v>
      </c>
      <c r="AE1502" s="18" t="s">
        <v>263</v>
      </c>
      <c r="AF1502" s="98" t="s">
        <v>263</v>
      </c>
      <c r="AG1502" s="98" t="s">
        <v>11136</v>
      </c>
      <c r="AH1502" s="98"/>
      <c r="AI1502" s="18"/>
      <c r="AJ1502" s="18">
        <v>5</v>
      </c>
      <c r="AK1502" s="18" t="s">
        <v>95</v>
      </c>
      <c r="AL1502" s="18"/>
      <c r="AM1502" s="33"/>
      <c r="AN1502" s="32" t="s">
        <v>133</v>
      </c>
      <c r="AO1502" s="18" t="s">
        <v>134</v>
      </c>
      <c r="AP1502" s="33" t="s">
        <v>160</v>
      </c>
      <c r="AQ1502">
        <v>21104.370519759999</v>
      </c>
      <c r="AR1502" t="s">
        <v>11411</v>
      </c>
      <c r="AS1502" t="s">
        <v>11225</v>
      </c>
      <c r="AT1502" t="s">
        <v>13739</v>
      </c>
      <c r="AU1502">
        <v>53.056800000000003</v>
      </c>
      <c r="AV1502" s="98">
        <v>0.92601565792000007</v>
      </c>
      <c r="AW1502">
        <v>343.6814</v>
      </c>
      <c r="AX1502" s="98">
        <v>5.998370759937778</v>
      </c>
      <c r="AY1502">
        <v>1.5109999999999999E-4</v>
      </c>
      <c r="AZ1502">
        <v>94.710999999999999</v>
      </c>
      <c r="BA1502" s="98">
        <v>1.6530184439555557</v>
      </c>
      <c r="BB1502">
        <v>265.40519999999998</v>
      </c>
      <c r="BC1502" s="98">
        <v>4.6321936282133338</v>
      </c>
      <c r="BD1502">
        <v>15.06393306</v>
      </c>
      <c r="BE1502" s="96">
        <f t="shared" si="197"/>
        <v>6925.3700346817159</v>
      </c>
      <c r="BF1502" s="96">
        <f t="shared" si="198"/>
        <v>555.41645809395686</v>
      </c>
      <c r="BG1502" s="96">
        <f t="shared" si="199"/>
        <v>553.3236112694758</v>
      </c>
      <c r="BH1502">
        <v>6931.7426204899912</v>
      </c>
      <c r="BI1502">
        <v>1.279031071126453E-3</v>
      </c>
      <c r="BJ1502">
        <v>0.92634665273389594</v>
      </c>
      <c r="BK1502">
        <v>5.9983720085000742</v>
      </c>
      <c r="BL1502">
        <v>0.91547235067105426</v>
      </c>
      <c r="BM1502">
        <v>5.3697406994131942</v>
      </c>
      <c r="BN1502">
        <v>0.92601606649554524</v>
      </c>
      <c r="BO1502">
        <v>5.998372010002111</v>
      </c>
      <c r="BP1502">
        <v>1.097246833877548E-3</v>
      </c>
      <c r="BQ1502">
        <v>0.91547235067105426</v>
      </c>
      <c r="BR1502">
        <v>6925.6505629033554</v>
      </c>
      <c r="BS1502" s="96">
        <v>562.24971105604254</v>
      </c>
      <c r="BT1502" s="96">
        <v>547.05141475066739</v>
      </c>
      <c r="BU1502">
        <v>5.3697406994131942</v>
      </c>
      <c r="BV1502" s="65" t="str">
        <f t="shared" si="194"/>
        <v>Starlink</v>
      </c>
      <c r="BW1502" s="32" t="s">
        <v>192</v>
      </c>
      <c r="BX1502" s="18">
        <v>3.3</v>
      </c>
      <c r="BY1502" s="21">
        <v>0.2</v>
      </c>
      <c r="BZ1502" s="18">
        <v>9</v>
      </c>
      <c r="CA1502" s="18">
        <v>25.52</v>
      </c>
      <c r="CB1502" s="18">
        <v>1.1950000000000001</v>
      </c>
      <c r="CC1502" s="18">
        <v>14.9102735294118</v>
      </c>
      <c r="CD1502" s="18">
        <v>0.2</v>
      </c>
      <c r="CE1502" s="18">
        <v>2.8</v>
      </c>
      <c r="CF1502" s="33">
        <v>9</v>
      </c>
      <c r="CG1502" s="32">
        <v>260</v>
      </c>
      <c r="CH1502" s="18">
        <v>260</v>
      </c>
      <c r="CI1502" s="18">
        <v>220</v>
      </c>
      <c r="CJ1502" s="98">
        <f>Population!$CG1502-Population!$CI1502</f>
        <v>40</v>
      </c>
      <c r="CK1502" s="120">
        <f>_xlfn.DAYS(Entries!$AY$2,Population!H1502)</f>
        <v>514</v>
      </c>
      <c r="CL1502" s="120">
        <f t="shared" si="195"/>
        <v>1825</v>
      </c>
      <c r="CM1502" s="122">
        <f>Entries!$AY$5</f>
        <v>0.15</v>
      </c>
      <c r="CN1502" s="122">
        <f t="shared" si="200"/>
        <v>0.15384615384615385</v>
      </c>
      <c r="CO1502" s="121">
        <f t="shared" si="196"/>
        <v>0.76060273972602743</v>
      </c>
      <c r="CP1502" s="32" t="s">
        <v>5654</v>
      </c>
      <c r="CQ1502" s="98">
        <v>4</v>
      </c>
      <c r="CR1502" s="18" t="s">
        <v>95</v>
      </c>
      <c r="CS1502" s="18"/>
      <c r="CT1502" s="33"/>
      <c r="CU1502" s="32" t="s">
        <v>5655</v>
      </c>
      <c r="CV1502" s="18" t="s">
        <v>5651</v>
      </c>
      <c r="CW1502" s="18" t="s">
        <v>157</v>
      </c>
      <c r="CX1502" s="18" t="s">
        <v>5652</v>
      </c>
      <c r="CY1502" s="18" t="s">
        <v>107</v>
      </c>
      <c r="CZ1502" s="18" t="s">
        <v>755</v>
      </c>
      <c r="DA1502" s="33"/>
      <c r="DB1502" s="17" t="s">
        <v>15463</v>
      </c>
      <c r="DC1502" s="17" t="s">
        <v>15500</v>
      </c>
      <c r="DD1502" s="17">
        <v>1</v>
      </c>
      <c r="DE1502" s="17" t="s">
        <v>15500</v>
      </c>
      <c r="DF1502" s="17" t="s">
        <v>15500</v>
      </c>
      <c r="DG1502" s="23" t="s">
        <v>11174</v>
      </c>
      <c r="DH1502" s="145"/>
    </row>
    <row r="1503" spans="1:112" s="17" customFormat="1" x14ac:dyDescent="0.25">
      <c r="A1503" s="30" t="s">
        <v>5816</v>
      </c>
      <c r="B1503" s="96">
        <v>1</v>
      </c>
      <c r="C1503" s="152" t="s">
        <v>11188</v>
      </c>
      <c r="D1503" s="96" t="s">
        <v>5649</v>
      </c>
      <c r="E1503" s="96">
        <v>44767</v>
      </c>
      <c r="F1503" s="96" t="s">
        <v>5817</v>
      </c>
      <c r="G1503" s="31">
        <v>61741</v>
      </c>
      <c r="H1503" s="43">
        <v>43780</v>
      </c>
      <c r="I1503" s="96" t="s">
        <v>221</v>
      </c>
      <c r="J1503" s="96"/>
      <c r="K1503" s="96"/>
      <c r="L1503" s="96" t="s">
        <v>285</v>
      </c>
      <c r="M1503" s="124" t="s">
        <v>156</v>
      </c>
      <c r="N1503" s="96" t="s">
        <v>156</v>
      </c>
      <c r="O1503" s="124" t="s">
        <v>157</v>
      </c>
      <c r="P1503" s="96" t="str">
        <f>VLOOKUP(N1503,Entries!J:K,2,FALSE)</f>
        <v>UNITED STATES OF AMERICA</v>
      </c>
      <c r="Q1503" s="123" t="s">
        <v>5651</v>
      </c>
      <c r="R1503" s="30" t="s">
        <v>5651</v>
      </c>
      <c r="S1503" s="96" t="s">
        <v>156</v>
      </c>
      <c r="T1503" s="124" t="s">
        <v>157</v>
      </c>
      <c r="U1503" s="125" t="s">
        <v>159</v>
      </c>
      <c r="V1503" s="31" t="s">
        <v>159</v>
      </c>
      <c r="W1503" s="64">
        <f>IF(VLOOKUP(R1503,Entries!N:P,3,FALSE)=V1503,1,VLOOKUP(R1503,Entries!N:P,3,FALSE))</f>
        <v>1</v>
      </c>
      <c r="X1503" s="124"/>
      <c r="Y1503" s="124"/>
      <c r="Z1503" s="96"/>
      <c r="AA1503" s="96"/>
      <c r="AB1503" s="96"/>
      <c r="AC1503" s="96" t="s">
        <v>5652</v>
      </c>
      <c r="AD1503" s="96" t="s">
        <v>263</v>
      </c>
      <c r="AE1503" s="96" t="s">
        <v>263</v>
      </c>
      <c r="AF1503" s="96" t="s">
        <v>263</v>
      </c>
      <c r="AG1503" s="96" t="s">
        <v>11136</v>
      </c>
      <c r="AH1503" s="96"/>
      <c r="AI1503" s="96"/>
      <c r="AJ1503" s="96">
        <v>5</v>
      </c>
      <c r="AK1503" s="96" t="s">
        <v>95</v>
      </c>
      <c r="AL1503" s="96"/>
      <c r="AM1503" s="31"/>
      <c r="AN1503" s="30" t="s">
        <v>133</v>
      </c>
      <c r="AO1503" s="96" t="s">
        <v>134</v>
      </c>
      <c r="AP1503" s="31" t="s">
        <v>160</v>
      </c>
      <c r="AQ1503">
        <v>21104.363151580001</v>
      </c>
      <c r="AR1503" t="s">
        <v>13740</v>
      </c>
      <c r="AS1503" t="s">
        <v>11225</v>
      </c>
      <c r="AT1503" t="s">
        <v>13741</v>
      </c>
      <c r="AU1503">
        <v>53.057299999999998</v>
      </c>
      <c r="AV1503" s="96">
        <v>0.92602438456444447</v>
      </c>
      <c r="AW1503">
        <v>343.7124</v>
      </c>
      <c r="AX1503" s="96">
        <v>5.9989118118933336</v>
      </c>
      <c r="AY1503">
        <v>2.006E-4</v>
      </c>
      <c r="AZ1503">
        <v>82.315600000000003</v>
      </c>
      <c r="BA1503" s="96">
        <v>1.4366779468622224</v>
      </c>
      <c r="BB1503">
        <v>277.80599999999998</v>
      </c>
      <c r="BC1503" s="96">
        <v>4.8486283730666662</v>
      </c>
      <c r="BD1503">
        <v>15.06392336</v>
      </c>
      <c r="BE1503" s="96">
        <f t="shared" si="197"/>
        <v>6925.37300761604</v>
      </c>
      <c r="BF1503" s="96">
        <f t="shared" si="198"/>
        <v>555.7622374413686</v>
      </c>
      <c r="BG1503" s="96">
        <f t="shared" si="199"/>
        <v>552.98377779071234</v>
      </c>
      <c r="BH1503">
        <v>6931.7459116771824</v>
      </c>
      <c r="BI1503">
        <v>1.34118354073674E-3</v>
      </c>
      <c r="BJ1503">
        <v>0.92635537750238728</v>
      </c>
      <c r="BK1503">
        <v>5.9989130588664246</v>
      </c>
      <c r="BL1503">
        <v>0.91419502938002184</v>
      </c>
      <c r="BM1503">
        <v>5.3711123155702234</v>
      </c>
      <c r="BN1503">
        <v>0.92602479312500074</v>
      </c>
      <c r="BO1503">
        <v>5.9989130623196711</v>
      </c>
      <c r="BP1503">
        <v>1.141953737692722E-3</v>
      </c>
      <c r="BQ1503">
        <v>0.91419502938002184</v>
      </c>
      <c r="BR1503">
        <v>6925.6534554720574</v>
      </c>
      <c r="BS1503" s="96">
        <v>562.56223132149807</v>
      </c>
      <c r="BT1503" s="96">
        <v>546.74467962261588</v>
      </c>
      <c r="BU1503">
        <v>5.3711123155702234</v>
      </c>
      <c r="BV1503" s="60" t="str">
        <f t="shared" si="194"/>
        <v>Starlink</v>
      </c>
      <c r="BW1503" s="30" t="s">
        <v>192</v>
      </c>
      <c r="BX1503" s="96">
        <v>3.3</v>
      </c>
      <c r="BY1503" s="16">
        <v>0.2</v>
      </c>
      <c r="BZ1503" s="96">
        <v>9</v>
      </c>
      <c r="CA1503" s="96">
        <v>25.52</v>
      </c>
      <c r="CB1503" s="96">
        <v>1.1950000000000001</v>
      </c>
      <c r="CC1503" s="96">
        <v>14.9102735294118</v>
      </c>
      <c r="CD1503" s="96">
        <v>0.2</v>
      </c>
      <c r="CE1503" s="96">
        <v>2.8</v>
      </c>
      <c r="CF1503" s="31">
        <v>9</v>
      </c>
      <c r="CG1503" s="30">
        <v>260</v>
      </c>
      <c r="CH1503" s="96">
        <v>260</v>
      </c>
      <c r="CI1503" s="96">
        <v>220</v>
      </c>
      <c r="CJ1503" s="96">
        <f>Population!$CG1503-Population!$CI1503</f>
        <v>40</v>
      </c>
      <c r="CK1503" s="118">
        <f>_xlfn.DAYS(Entries!$AY$2,Population!H1503)</f>
        <v>514</v>
      </c>
      <c r="CL1503" s="118">
        <f t="shared" si="195"/>
        <v>1825</v>
      </c>
      <c r="CM1503" s="117">
        <f>Entries!$AY$5</f>
        <v>0.15</v>
      </c>
      <c r="CN1503" s="117">
        <f t="shared" si="200"/>
        <v>0.15384615384615385</v>
      </c>
      <c r="CO1503" s="119">
        <f t="shared" si="196"/>
        <v>0.76060273972602743</v>
      </c>
      <c r="CP1503" s="30" t="s">
        <v>5654</v>
      </c>
      <c r="CQ1503" s="96">
        <v>4</v>
      </c>
      <c r="CR1503" s="96" t="s">
        <v>95</v>
      </c>
      <c r="CS1503" s="96"/>
      <c r="CT1503" s="31"/>
      <c r="CU1503" s="30" t="s">
        <v>5655</v>
      </c>
      <c r="CV1503" s="96" t="s">
        <v>5651</v>
      </c>
      <c r="CW1503" s="96" t="s">
        <v>157</v>
      </c>
      <c r="CX1503" s="96" t="s">
        <v>5652</v>
      </c>
      <c r="CY1503" s="96" t="s">
        <v>107</v>
      </c>
      <c r="CZ1503" s="96" t="s">
        <v>755</v>
      </c>
      <c r="DA1503" s="31"/>
      <c r="DB1503" s="17" t="s">
        <v>15463</v>
      </c>
      <c r="DC1503" s="17" t="s">
        <v>15500</v>
      </c>
      <c r="DD1503" s="17">
        <v>1</v>
      </c>
      <c r="DE1503" s="17" t="s">
        <v>15500</v>
      </c>
      <c r="DF1503" s="17" t="s">
        <v>15500</v>
      </c>
      <c r="DG1503" s="23" t="s">
        <v>11174</v>
      </c>
      <c r="DH1503" s="145"/>
    </row>
    <row r="1504" spans="1:112" s="17" customFormat="1" x14ac:dyDescent="0.25">
      <c r="A1504" s="32" t="s">
        <v>5819</v>
      </c>
      <c r="B1504" s="98">
        <v>1</v>
      </c>
      <c r="C1504" s="149" t="s">
        <v>11188</v>
      </c>
      <c r="D1504" s="98" t="s">
        <v>5649</v>
      </c>
      <c r="E1504" s="98">
        <v>44768</v>
      </c>
      <c r="F1504" s="98" t="s">
        <v>5820</v>
      </c>
      <c r="G1504" s="33">
        <v>61742</v>
      </c>
      <c r="H1504" s="44">
        <v>43780</v>
      </c>
      <c r="I1504" s="98" t="s">
        <v>221</v>
      </c>
      <c r="J1504" s="98"/>
      <c r="K1504" s="98"/>
      <c r="L1504" s="98" t="s">
        <v>285</v>
      </c>
      <c r="M1504" t="s">
        <v>156</v>
      </c>
      <c r="N1504" s="98" t="s">
        <v>156</v>
      </c>
      <c r="O1504" t="s">
        <v>157</v>
      </c>
      <c r="P1504" s="64" t="str">
        <f>VLOOKUP(N1504,Entries!J:K,2,FALSE)</f>
        <v>UNITED STATES OF AMERICA</v>
      </c>
      <c r="Q1504" s="38" t="s">
        <v>5651</v>
      </c>
      <c r="R1504" s="32" t="s">
        <v>5651</v>
      </c>
      <c r="S1504" s="98" t="s">
        <v>156</v>
      </c>
      <c r="T1504" t="s">
        <v>157</v>
      </c>
      <c r="U1504" s="39" t="s">
        <v>159</v>
      </c>
      <c r="V1504" s="33" t="s">
        <v>159</v>
      </c>
      <c r="W1504" s="64">
        <f>IF(VLOOKUP(R1504,Entries!N:P,3,FALSE)=V1504,1,VLOOKUP(R1504,Entries!N:P,3,FALSE))</f>
        <v>1</v>
      </c>
      <c r="X1504"/>
      <c r="Y1504"/>
      <c r="Z1504" s="98"/>
      <c r="AA1504" s="98"/>
      <c r="AB1504" s="98"/>
      <c r="AC1504" s="98" t="s">
        <v>5652</v>
      </c>
      <c r="AD1504" s="98" t="s">
        <v>263</v>
      </c>
      <c r="AE1504" s="98" t="s">
        <v>263</v>
      </c>
      <c r="AF1504" s="98" t="s">
        <v>263</v>
      </c>
      <c r="AG1504" s="98" t="s">
        <v>11136</v>
      </c>
      <c r="AH1504" s="98"/>
      <c r="AI1504" s="98"/>
      <c r="AJ1504" s="98">
        <v>5</v>
      </c>
      <c r="AK1504" s="98" t="s">
        <v>95</v>
      </c>
      <c r="AL1504" s="98"/>
      <c r="AM1504" s="33"/>
      <c r="AN1504" s="32" t="s">
        <v>133</v>
      </c>
      <c r="AO1504" s="98" t="s">
        <v>134</v>
      </c>
      <c r="AP1504" s="33" t="s">
        <v>160</v>
      </c>
      <c r="AQ1504">
        <v>21104.186220219999</v>
      </c>
      <c r="AR1504" t="s">
        <v>13053</v>
      </c>
      <c r="AS1504" t="s">
        <v>11225</v>
      </c>
      <c r="AT1504" t="s">
        <v>13742</v>
      </c>
      <c r="AU1504">
        <v>53.056600000000003</v>
      </c>
      <c r="AV1504" s="98">
        <v>0.92601216726222235</v>
      </c>
      <c r="AW1504">
        <v>344.50310000000002</v>
      </c>
      <c r="AX1504" s="98">
        <v>6.0127121274177791</v>
      </c>
      <c r="AY1504">
        <v>1.6000000000000001E-4</v>
      </c>
      <c r="AZ1504">
        <v>86.742500000000007</v>
      </c>
      <c r="BA1504" s="98">
        <v>1.5139419114444448</v>
      </c>
      <c r="BB1504">
        <v>273.37470000000002</v>
      </c>
      <c r="BC1504" s="98">
        <v>4.7712876140133336</v>
      </c>
      <c r="BD1504">
        <v>15.06402542</v>
      </c>
      <c r="BE1504" s="96">
        <f t="shared" si="197"/>
        <v>6925.3417276029995</v>
      </c>
      <c r="BF1504" s="96">
        <f t="shared" si="198"/>
        <v>555.44978227941556</v>
      </c>
      <c r="BG1504" s="96">
        <f t="shared" si="199"/>
        <v>553.23367292658259</v>
      </c>
      <c r="BH1504">
        <v>6931.714514859581</v>
      </c>
      <c r="BI1504">
        <v>1.2994535662191611E-3</v>
      </c>
      <c r="BJ1504">
        <v>0.92634316545587736</v>
      </c>
      <c r="BK1504">
        <v>6.0127133783134914</v>
      </c>
      <c r="BL1504">
        <v>0.90663834723852632</v>
      </c>
      <c r="BM1504">
        <v>5.3785921874840543</v>
      </c>
      <c r="BN1504">
        <v>0.92601257585000563</v>
      </c>
      <c r="BO1504">
        <v>6.0127133805584334</v>
      </c>
      <c r="BP1504">
        <v>1.105626381030036E-3</v>
      </c>
      <c r="BQ1504">
        <v>0.90663834723852632</v>
      </c>
      <c r="BR1504">
        <v>6925.6222889684113</v>
      </c>
      <c r="BS1504" s="96">
        <v>562.27943967614465</v>
      </c>
      <c r="BT1504" s="96">
        <v>546.96513826067803</v>
      </c>
      <c r="BU1504">
        <v>5.3785921874840543</v>
      </c>
      <c r="BV1504" s="65" t="str">
        <f t="shared" si="194"/>
        <v>Starlink</v>
      </c>
      <c r="BW1504" s="32" t="s">
        <v>192</v>
      </c>
      <c r="BX1504" s="98">
        <v>3.3</v>
      </c>
      <c r="BY1504" s="21">
        <v>0.2</v>
      </c>
      <c r="BZ1504" s="98">
        <v>9</v>
      </c>
      <c r="CA1504" s="98">
        <v>25.52</v>
      </c>
      <c r="CB1504" s="98">
        <v>1.1950000000000001</v>
      </c>
      <c r="CC1504" s="98">
        <v>14.9102735294118</v>
      </c>
      <c r="CD1504" s="98">
        <v>0.2</v>
      </c>
      <c r="CE1504" s="98">
        <v>2.8</v>
      </c>
      <c r="CF1504" s="33">
        <v>9</v>
      </c>
      <c r="CG1504" s="32">
        <v>260</v>
      </c>
      <c r="CH1504" s="98">
        <v>260</v>
      </c>
      <c r="CI1504" s="98">
        <v>220</v>
      </c>
      <c r="CJ1504" s="98">
        <f>Population!$CG1504-Population!$CI1504</f>
        <v>40</v>
      </c>
      <c r="CK1504" s="120">
        <f>_xlfn.DAYS(Entries!$AY$2,Population!H1504)</f>
        <v>514</v>
      </c>
      <c r="CL1504" s="120">
        <f t="shared" si="195"/>
        <v>1825</v>
      </c>
      <c r="CM1504" s="122">
        <f>Entries!$AY$5</f>
        <v>0.15</v>
      </c>
      <c r="CN1504" s="122">
        <f t="shared" si="200"/>
        <v>0.15384615384615385</v>
      </c>
      <c r="CO1504" s="121">
        <f t="shared" si="196"/>
        <v>0.76060273972602743</v>
      </c>
      <c r="CP1504" s="32" t="s">
        <v>5654</v>
      </c>
      <c r="CQ1504" s="98">
        <v>4</v>
      </c>
      <c r="CR1504" s="98" t="s">
        <v>95</v>
      </c>
      <c r="CS1504" s="98"/>
      <c r="CT1504" s="33"/>
      <c r="CU1504" s="32" t="s">
        <v>5655</v>
      </c>
      <c r="CV1504" s="98" t="s">
        <v>5651</v>
      </c>
      <c r="CW1504" s="98" t="s">
        <v>157</v>
      </c>
      <c r="CX1504" s="98" t="s">
        <v>5652</v>
      </c>
      <c r="CY1504" s="98" t="s">
        <v>107</v>
      </c>
      <c r="CZ1504" s="98" t="s">
        <v>755</v>
      </c>
      <c r="DA1504" s="33"/>
      <c r="DB1504" s="17" t="s">
        <v>15463</v>
      </c>
      <c r="DC1504" s="17" t="s">
        <v>15500</v>
      </c>
      <c r="DD1504" s="17">
        <v>1</v>
      </c>
      <c r="DE1504" s="17" t="s">
        <v>15500</v>
      </c>
      <c r="DF1504" s="17" t="s">
        <v>15500</v>
      </c>
      <c r="DG1504" s="23" t="s">
        <v>11174</v>
      </c>
      <c r="DH1504" s="145"/>
    </row>
    <row r="1505" spans="1:112" s="17" customFormat="1" x14ac:dyDescent="0.25">
      <c r="A1505" s="30" t="s">
        <v>5822</v>
      </c>
      <c r="B1505" s="15">
        <v>1</v>
      </c>
      <c r="C1505" s="152" t="s">
        <v>11188</v>
      </c>
      <c r="D1505" s="15" t="s">
        <v>5649</v>
      </c>
      <c r="E1505" s="15">
        <v>44769</v>
      </c>
      <c r="F1505" s="15" t="s">
        <v>5823</v>
      </c>
      <c r="G1505" s="31">
        <v>61743</v>
      </c>
      <c r="H1505" s="43">
        <v>43780</v>
      </c>
      <c r="I1505" s="96" t="s">
        <v>221</v>
      </c>
      <c r="J1505" s="96"/>
      <c r="K1505" s="96"/>
      <c r="L1505" s="15" t="s">
        <v>285</v>
      </c>
      <c r="M1505" s="124" t="s">
        <v>156</v>
      </c>
      <c r="N1505" s="15" t="s">
        <v>156</v>
      </c>
      <c r="O1505" s="124" t="s">
        <v>157</v>
      </c>
      <c r="P1505" s="96" t="str">
        <f>VLOOKUP(N1505,Entries!J:K,2,FALSE)</f>
        <v>UNITED STATES OF AMERICA</v>
      </c>
      <c r="Q1505" s="123" t="s">
        <v>5651</v>
      </c>
      <c r="R1505" s="30" t="s">
        <v>5651</v>
      </c>
      <c r="S1505" s="15" t="s">
        <v>156</v>
      </c>
      <c r="T1505" s="124" t="s">
        <v>157</v>
      </c>
      <c r="U1505" s="125" t="s">
        <v>159</v>
      </c>
      <c r="V1505" s="31" t="s">
        <v>159</v>
      </c>
      <c r="W1505" s="64">
        <f>IF(VLOOKUP(R1505,Entries!N:P,3,FALSE)=V1505,1,VLOOKUP(R1505,Entries!N:P,3,FALSE))</f>
        <v>1</v>
      </c>
      <c r="X1505" s="124"/>
      <c r="Y1505" s="124"/>
      <c r="Z1505" s="15"/>
      <c r="AA1505" s="15"/>
      <c r="AB1505" s="96"/>
      <c r="AC1505" s="15" t="s">
        <v>5652</v>
      </c>
      <c r="AD1505" s="15" t="s">
        <v>263</v>
      </c>
      <c r="AE1505" s="15" t="s">
        <v>263</v>
      </c>
      <c r="AF1505" s="96" t="s">
        <v>263</v>
      </c>
      <c r="AG1505" s="96" t="s">
        <v>11136</v>
      </c>
      <c r="AH1505" s="96"/>
      <c r="AI1505" s="15"/>
      <c r="AJ1505" s="15">
        <v>5</v>
      </c>
      <c r="AK1505" s="15" t="s">
        <v>95</v>
      </c>
      <c r="AL1505" s="15"/>
      <c r="AM1505" s="31"/>
      <c r="AN1505" s="30" t="s">
        <v>133</v>
      </c>
      <c r="AO1505" s="15" t="s">
        <v>134</v>
      </c>
      <c r="AP1505" s="31" t="s">
        <v>160</v>
      </c>
      <c r="AQ1505">
        <v>21104.188606600001</v>
      </c>
      <c r="AR1505" t="s">
        <v>13743</v>
      </c>
      <c r="AS1505" t="s">
        <v>11225</v>
      </c>
      <c r="AT1505" t="s">
        <v>13744</v>
      </c>
      <c r="AU1505">
        <v>53.002200000000002</v>
      </c>
      <c r="AV1505" s="96">
        <v>0.92506270834666682</v>
      </c>
      <c r="AW1505">
        <v>344.48680000000002</v>
      </c>
      <c r="AX1505" s="96">
        <v>6.0124276388088891</v>
      </c>
      <c r="AY1505">
        <v>2.0129999999999999E-4</v>
      </c>
      <c r="AZ1505">
        <v>81.833799999999997</v>
      </c>
      <c r="BA1505" s="96">
        <v>1.4282689522755554</v>
      </c>
      <c r="BB1505">
        <v>278.28789999999998</v>
      </c>
      <c r="BC1505" s="96">
        <v>4.8570391129822221</v>
      </c>
      <c r="BD1505">
        <v>15.05585394</v>
      </c>
      <c r="BE1505" s="96">
        <f t="shared" si="197"/>
        <v>6927.8472944905807</v>
      </c>
      <c r="BF1505" s="96">
        <f t="shared" si="198"/>
        <v>558.24187015096231</v>
      </c>
      <c r="BG1505" s="96">
        <f t="shared" si="199"/>
        <v>555.45271883019996</v>
      </c>
      <c r="BH1505">
        <v>6934.2179275826347</v>
      </c>
      <c r="BI1505">
        <v>1.3420641556336479E-3</v>
      </c>
      <c r="BJ1505">
        <v>0.92539364708729388</v>
      </c>
      <c r="BK1505">
        <v>6.0124288908276551</v>
      </c>
      <c r="BL1505">
        <v>0.91277024386732764</v>
      </c>
      <c r="BM1505">
        <v>5.3725388491258279</v>
      </c>
      <c r="BN1505">
        <v>0.92506311759367332</v>
      </c>
      <c r="BO1505">
        <v>6.012428892086338</v>
      </c>
      <c r="BP1505">
        <v>1.1414267187723169E-3</v>
      </c>
      <c r="BQ1505">
        <v>0.91277024386732764</v>
      </c>
      <c r="BR1505">
        <v>6928.1364587663029</v>
      </c>
      <c r="BS1505" s="96">
        <v>565.04441883163963</v>
      </c>
      <c r="BT1505" s="96">
        <v>549.22849870096707</v>
      </c>
      <c r="BU1505">
        <v>5.3725388491258279</v>
      </c>
      <c r="BV1505" s="60" t="str">
        <f t="shared" si="194"/>
        <v>Starlink</v>
      </c>
      <c r="BW1505" s="30" t="s">
        <v>192</v>
      </c>
      <c r="BX1505" s="15">
        <v>3.3</v>
      </c>
      <c r="BY1505" s="16">
        <v>0.2</v>
      </c>
      <c r="BZ1505" s="15">
        <v>9</v>
      </c>
      <c r="CA1505" s="15">
        <v>25.52</v>
      </c>
      <c r="CB1505" s="15">
        <v>1.1950000000000001</v>
      </c>
      <c r="CC1505" s="15">
        <v>14.9102735294118</v>
      </c>
      <c r="CD1505" s="15">
        <v>0.2</v>
      </c>
      <c r="CE1505" s="15">
        <v>2.8</v>
      </c>
      <c r="CF1505" s="31">
        <v>9</v>
      </c>
      <c r="CG1505" s="30">
        <v>260</v>
      </c>
      <c r="CH1505" s="15">
        <v>260</v>
      </c>
      <c r="CI1505" s="15">
        <v>220</v>
      </c>
      <c r="CJ1505" s="96">
        <f>Population!$CG1505-Population!$CI1505</f>
        <v>40</v>
      </c>
      <c r="CK1505" s="118">
        <f>_xlfn.DAYS(Entries!$AY$2,Population!H1505)</f>
        <v>514</v>
      </c>
      <c r="CL1505" s="118">
        <f t="shared" si="195"/>
        <v>1825</v>
      </c>
      <c r="CM1505" s="117">
        <f>Entries!$AY$5</f>
        <v>0.15</v>
      </c>
      <c r="CN1505" s="117">
        <f t="shared" si="200"/>
        <v>0.15384615384615385</v>
      </c>
      <c r="CO1505" s="119">
        <f t="shared" si="196"/>
        <v>0.76060273972602743</v>
      </c>
      <c r="CP1505" s="30" t="s">
        <v>5654</v>
      </c>
      <c r="CQ1505" s="96">
        <v>4</v>
      </c>
      <c r="CR1505" s="15" t="s">
        <v>95</v>
      </c>
      <c r="CS1505" s="15"/>
      <c r="CT1505" s="31"/>
      <c r="CU1505" s="30" t="s">
        <v>5655</v>
      </c>
      <c r="CV1505" s="15" t="s">
        <v>5651</v>
      </c>
      <c r="CW1505" s="15" t="s">
        <v>157</v>
      </c>
      <c r="CX1505" s="15" t="s">
        <v>5652</v>
      </c>
      <c r="CY1505" s="15" t="s">
        <v>107</v>
      </c>
      <c r="CZ1505" s="15" t="s">
        <v>755</v>
      </c>
      <c r="DA1505" s="31"/>
      <c r="DB1505" s="17" t="s">
        <v>15463</v>
      </c>
      <c r="DC1505" s="17" t="s">
        <v>15500</v>
      </c>
      <c r="DD1505" s="17">
        <v>1</v>
      </c>
      <c r="DE1505" s="17" t="s">
        <v>15500</v>
      </c>
      <c r="DF1505" s="17" t="s">
        <v>15500</v>
      </c>
      <c r="DG1505" s="23" t="s">
        <v>11174</v>
      </c>
      <c r="DH1505" s="145"/>
    </row>
    <row r="1506" spans="1:112" s="17" customFormat="1" x14ac:dyDescent="0.25">
      <c r="A1506" s="32" t="s">
        <v>5825</v>
      </c>
      <c r="B1506" s="98">
        <v>1</v>
      </c>
      <c r="C1506" s="149" t="s">
        <v>11188</v>
      </c>
      <c r="D1506" s="98" t="s">
        <v>5649</v>
      </c>
      <c r="E1506" s="98">
        <v>44954</v>
      </c>
      <c r="F1506" s="98" t="s">
        <v>5826</v>
      </c>
      <c r="G1506" s="33">
        <v>62175</v>
      </c>
      <c r="H1506" s="44">
        <v>43837</v>
      </c>
      <c r="I1506" s="98" t="s">
        <v>221</v>
      </c>
      <c r="J1506" s="98"/>
      <c r="K1506" s="98"/>
      <c r="L1506" s="98" t="s">
        <v>285</v>
      </c>
      <c r="M1506" t="s">
        <v>156</v>
      </c>
      <c r="N1506" s="98" t="s">
        <v>156</v>
      </c>
      <c r="O1506" t="s">
        <v>11124</v>
      </c>
      <c r="P1506" s="64" t="str">
        <f>VLOOKUP(N1506,Entries!J:K,2,FALSE)</f>
        <v>UNITED STATES OF AMERICA</v>
      </c>
      <c r="Q1506" s="38" t="s">
        <v>5651</v>
      </c>
      <c r="R1506" s="32" t="s">
        <v>5651</v>
      </c>
      <c r="S1506" s="98" t="s">
        <v>156</v>
      </c>
      <c r="T1506" t="s">
        <v>157</v>
      </c>
      <c r="U1506" s="39" t="s">
        <v>159</v>
      </c>
      <c r="V1506" s="33" t="s">
        <v>159</v>
      </c>
      <c r="W1506" s="64">
        <f>IF(VLOOKUP(R1506,Entries!N:P,3,FALSE)=V1506,1,VLOOKUP(R1506,Entries!N:P,3,FALSE))</f>
        <v>1</v>
      </c>
      <c r="X1506"/>
      <c r="Y1506"/>
      <c r="Z1506" s="98"/>
      <c r="AA1506" s="98"/>
      <c r="AB1506" s="98"/>
      <c r="AC1506" s="98" t="s">
        <v>5652</v>
      </c>
      <c r="AD1506" s="98" t="s">
        <v>263</v>
      </c>
      <c r="AE1506" s="98" t="s">
        <v>263</v>
      </c>
      <c r="AF1506" s="98" t="s">
        <v>263</v>
      </c>
      <c r="AG1506" s="98" t="s">
        <v>11136</v>
      </c>
      <c r="AH1506" s="98"/>
      <c r="AI1506" s="98"/>
      <c r="AJ1506" s="98">
        <v>5</v>
      </c>
      <c r="AK1506" s="98" t="s">
        <v>95</v>
      </c>
      <c r="AL1506" s="98"/>
      <c r="AM1506" s="33"/>
      <c r="AN1506" s="32" t="s">
        <v>133</v>
      </c>
      <c r="AO1506" s="98" t="s">
        <v>134</v>
      </c>
      <c r="AP1506" s="33" t="s">
        <v>160</v>
      </c>
      <c r="AQ1506">
        <v>21104.33366357</v>
      </c>
      <c r="AR1506" t="s">
        <v>13745</v>
      </c>
      <c r="AS1506" t="s">
        <v>11225</v>
      </c>
      <c r="AT1506" t="s">
        <v>13746</v>
      </c>
      <c r="AU1506">
        <v>53.058199999999999</v>
      </c>
      <c r="AV1506" s="98">
        <v>0.92604009252444441</v>
      </c>
      <c r="AW1506">
        <v>63.833300000000001</v>
      </c>
      <c r="AX1506" s="98">
        <v>1.1141010256311112</v>
      </c>
      <c r="AY1506">
        <v>9.5500000000000004E-5</v>
      </c>
      <c r="AZ1506">
        <v>68.203699999999998</v>
      </c>
      <c r="BA1506" s="98">
        <v>1.190378879391111</v>
      </c>
      <c r="BB1506">
        <v>291.90530000000001</v>
      </c>
      <c r="BC1506" s="98">
        <v>5.0947075290977786</v>
      </c>
      <c r="BD1506">
        <v>15.06399068</v>
      </c>
      <c r="BE1506" s="96">
        <f t="shared" si="197"/>
        <v>6925.3523749046526</v>
      </c>
      <c r="BF1506" s="96">
        <f t="shared" si="198"/>
        <v>555.01374605645651</v>
      </c>
      <c r="BG1506" s="96">
        <f t="shared" si="199"/>
        <v>553.6910037528487</v>
      </c>
      <c r="BH1506">
        <v>6931.7253659762537</v>
      </c>
      <c r="BI1506">
        <v>1.261372795497898E-3</v>
      </c>
      <c r="BJ1506">
        <v>0.92637108430137183</v>
      </c>
      <c r="BK1506">
        <v>1.1141012566265081</v>
      </c>
      <c r="BL1506">
        <v>0.85543119192323314</v>
      </c>
      <c r="BM1506">
        <v>5.4296562895340967</v>
      </c>
      <c r="BN1506">
        <v>0.92604050112826131</v>
      </c>
      <c r="BO1506">
        <v>1.1141012594608</v>
      </c>
      <c r="BP1506">
        <v>1.041266743908479E-3</v>
      </c>
      <c r="BQ1506">
        <v>0.85543119192323314</v>
      </c>
      <c r="BR1506">
        <v>6925.632680416009</v>
      </c>
      <c r="BS1506" s="96">
        <v>561.8441114066527</v>
      </c>
      <c r="BT1506" s="96">
        <v>547.42124942536611</v>
      </c>
      <c r="BU1506">
        <v>5.4296562895340967</v>
      </c>
      <c r="BV1506" s="65" t="str">
        <f t="shared" ref="BV1506:BV1537" si="201">IF(AND(CR1506="Real",CQ1506=0),"no propulsion",IF(AND(BX1506&lt;0.2,BY1506&lt;0.2,BZ1506&lt;0.2),"too small",IF(OR(D1506="Starlink v0.9",D1506="Starlink v1.0"),"Starlink",IF(D1506="OneWeb","OneWeb",IF(AND(AE1506="Earth Observation",AO1506="Sunsynchron"),"sunsynchronous observation",IF(AF1506="Earth Observation","Earth Observation"))))))</f>
        <v>Starlink</v>
      </c>
      <c r="BW1506" s="32" t="s">
        <v>192</v>
      </c>
      <c r="BX1506" s="98">
        <v>3.3</v>
      </c>
      <c r="BY1506" s="21">
        <v>0.2</v>
      </c>
      <c r="BZ1506" s="98">
        <v>9</v>
      </c>
      <c r="CA1506" s="98">
        <v>25.52</v>
      </c>
      <c r="CB1506" s="98">
        <v>1.1950000000000001</v>
      </c>
      <c r="CC1506" s="98">
        <v>14.9102735294118</v>
      </c>
      <c r="CD1506" s="98">
        <v>0.2</v>
      </c>
      <c r="CE1506" s="98">
        <v>2.8</v>
      </c>
      <c r="CF1506" s="33">
        <v>9</v>
      </c>
      <c r="CG1506" s="32">
        <v>260</v>
      </c>
      <c r="CH1506" s="98">
        <v>260</v>
      </c>
      <c r="CI1506" s="98">
        <v>220</v>
      </c>
      <c r="CJ1506" s="98">
        <f>Population!$CG1506-Population!$CI1506</f>
        <v>40</v>
      </c>
      <c r="CK1506" s="120">
        <f>_xlfn.DAYS(Entries!$AY$2,Population!H1506)</f>
        <v>457</v>
      </c>
      <c r="CL1506" s="120">
        <f t="shared" ref="CL1506:CL1537" si="202">AJ1506*365</f>
        <v>1825</v>
      </c>
      <c r="CM1506" s="122">
        <f>Entries!$AY$5</f>
        <v>0.15</v>
      </c>
      <c r="CN1506" s="122">
        <f t="shared" si="200"/>
        <v>0.15384615384615385</v>
      </c>
      <c r="CO1506" s="121">
        <f t="shared" ref="CO1506:CO1537" si="203">IF(CQ1506=0,"-",MAX(0,1-(1-CM1506)/CL1506*CK1506))</f>
        <v>0.78715068493150686</v>
      </c>
      <c r="CP1506" s="32" t="s">
        <v>5654</v>
      </c>
      <c r="CQ1506" s="98">
        <v>4</v>
      </c>
      <c r="CR1506" s="98" t="s">
        <v>95</v>
      </c>
      <c r="CS1506" s="98"/>
      <c r="CT1506" s="33"/>
      <c r="CU1506" s="32" t="s">
        <v>5655</v>
      </c>
      <c r="CV1506" s="98" t="s">
        <v>5651</v>
      </c>
      <c r="CW1506" s="98" t="s">
        <v>157</v>
      </c>
      <c r="CX1506" s="98" t="s">
        <v>5652</v>
      </c>
      <c r="CY1506" s="98" t="s">
        <v>107</v>
      </c>
      <c r="CZ1506" s="98" t="s">
        <v>755</v>
      </c>
      <c r="DA1506" s="33"/>
      <c r="DB1506" s="17" t="s">
        <v>15463</v>
      </c>
      <c r="DC1506" s="17" t="s">
        <v>15500</v>
      </c>
      <c r="DD1506" s="17">
        <v>1</v>
      </c>
      <c r="DE1506" s="17" t="s">
        <v>15500</v>
      </c>
      <c r="DF1506" s="17" t="s">
        <v>15500</v>
      </c>
      <c r="DG1506" s="23" t="s">
        <v>11174</v>
      </c>
      <c r="DH1506" s="145"/>
    </row>
    <row r="1507" spans="1:112" s="17" customFormat="1" x14ac:dyDescent="0.25">
      <c r="A1507" s="30" t="s">
        <v>5828</v>
      </c>
      <c r="B1507" s="15">
        <v>1</v>
      </c>
      <c r="C1507" s="152" t="s">
        <v>11188</v>
      </c>
      <c r="D1507" s="15" t="s">
        <v>5649</v>
      </c>
      <c r="E1507" s="15">
        <v>44771</v>
      </c>
      <c r="F1507" s="15" t="s">
        <v>5829</v>
      </c>
      <c r="G1507" s="31">
        <v>61745</v>
      </c>
      <c r="H1507" s="43">
        <v>43780</v>
      </c>
      <c r="I1507" s="96" t="s">
        <v>221</v>
      </c>
      <c r="J1507" s="96"/>
      <c r="K1507" s="96"/>
      <c r="L1507" s="15" t="s">
        <v>285</v>
      </c>
      <c r="M1507" s="124" t="s">
        <v>156</v>
      </c>
      <c r="N1507" s="15" t="s">
        <v>156</v>
      </c>
      <c r="O1507" s="124" t="s">
        <v>157</v>
      </c>
      <c r="P1507" s="96" t="str">
        <f>VLOOKUP(N1507,Entries!J:K,2,FALSE)</f>
        <v>UNITED STATES OF AMERICA</v>
      </c>
      <c r="Q1507" s="123" t="s">
        <v>5651</v>
      </c>
      <c r="R1507" s="30" t="s">
        <v>5651</v>
      </c>
      <c r="S1507" s="15" t="s">
        <v>156</v>
      </c>
      <c r="T1507" s="124" t="s">
        <v>157</v>
      </c>
      <c r="U1507" s="125" t="s">
        <v>159</v>
      </c>
      <c r="V1507" s="31" t="s">
        <v>159</v>
      </c>
      <c r="W1507" s="64">
        <f>IF(VLOOKUP(R1507,Entries!N:P,3,FALSE)=V1507,1,VLOOKUP(R1507,Entries!N:P,3,FALSE))</f>
        <v>1</v>
      </c>
      <c r="X1507" s="124"/>
      <c r="Y1507" s="124"/>
      <c r="Z1507" s="15"/>
      <c r="AA1507" s="15"/>
      <c r="AB1507" s="96"/>
      <c r="AC1507" s="15" t="s">
        <v>5652</v>
      </c>
      <c r="AD1507" s="15" t="s">
        <v>263</v>
      </c>
      <c r="AE1507" s="15" t="s">
        <v>263</v>
      </c>
      <c r="AF1507" s="96" t="s">
        <v>263</v>
      </c>
      <c r="AG1507" s="96" t="s">
        <v>11136</v>
      </c>
      <c r="AH1507" s="96"/>
      <c r="AI1507" s="15"/>
      <c r="AJ1507" s="96">
        <v>5</v>
      </c>
      <c r="AK1507" s="15" t="s">
        <v>95</v>
      </c>
      <c r="AL1507" s="15"/>
      <c r="AM1507" s="31"/>
      <c r="AN1507" s="30" t="s">
        <v>133</v>
      </c>
      <c r="AO1507" s="15" t="s">
        <v>134</v>
      </c>
      <c r="AP1507" s="31" t="s">
        <v>160</v>
      </c>
      <c r="AQ1507">
        <v>21104.374202949999</v>
      </c>
      <c r="AR1507" t="s">
        <v>11488</v>
      </c>
      <c r="AS1507" t="s">
        <v>11225</v>
      </c>
      <c r="AT1507" t="s">
        <v>13747</v>
      </c>
      <c r="AU1507">
        <v>53.057499999999997</v>
      </c>
      <c r="AV1507" s="96">
        <v>0.92602787522222219</v>
      </c>
      <c r="AW1507">
        <v>343.64190000000002</v>
      </c>
      <c r="AX1507" s="96">
        <v>5.9976813550266668</v>
      </c>
      <c r="AY1507">
        <v>1.8239999999999999E-4</v>
      </c>
      <c r="AZ1507">
        <v>89.121600000000001</v>
      </c>
      <c r="BA1507" s="96">
        <v>1.55546503104</v>
      </c>
      <c r="BB1507">
        <v>270.9982</v>
      </c>
      <c r="BC1507" s="96">
        <v>4.7298098729688887</v>
      </c>
      <c r="BD1507">
        <v>15.063956230000001</v>
      </c>
      <c r="BE1507" s="96">
        <f t="shared" si="197"/>
        <v>6925.3629333659628</v>
      </c>
      <c r="BF1507" s="96">
        <f t="shared" si="198"/>
        <v>555.62611956500859</v>
      </c>
      <c r="BG1507" s="96">
        <f t="shared" si="199"/>
        <v>553.09974716691704</v>
      </c>
      <c r="BH1507">
        <v>6931.7356505090083</v>
      </c>
      <c r="BI1507">
        <v>1.313536325705046E-3</v>
      </c>
      <c r="BJ1507">
        <v>0.92635886843571236</v>
      </c>
      <c r="BK1507">
        <v>5.9976826028528532</v>
      </c>
      <c r="BL1507">
        <v>0.92105600071996441</v>
      </c>
      <c r="BM1507">
        <v>5.3642198955442648</v>
      </c>
      <c r="BN1507">
        <v>0.92602828377500335</v>
      </c>
      <c r="BO1507">
        <v>5.9976826050839751</v>
      </c>
      <c r="BP1507">
        <v>1.1264635833039009E-3</v>
      </c>
      <c r="BQ1507">
        <v>0.92105600071996441</v>
      </c>
      <c r="BR1507">
        <v>6925.6433496270638</v>
      </c>
      <c r="BS1507" s="96">
        <v>562.44483465137</v>
      </c>
      <c r="BT1507" s="96">
        <v>546.8418646027576</v>
      </c>
      <c r="BU1507">
        <v>5.3642198955442648</v>
      </c>
      <c r="BV1507" s="60" t="str">
        <f t="shared" si="201"/>
        <v>Starlink</v>
      </c>
      <c r="BW1507" s="30" t="s">
        <v>192</v>
      </c>
      <c r="BX1507" s="15">
        <v>3.3</v>
      </c>
      <c r="BY1507" s="16">
        <v>0.2</v>
      </c>
      <c r="BZ1507" s="15">
        <v>9</v>
      </c>
      <c r="CA1507" s="15">
        <v>25.52</v>
      </c>
      <c r="CB1507" s="15">
        <v>1.1950000000000001</v>
      </c>
      <c r="CC1507" s="15">
        <v>14.9102735294118</v>
      </c>
      <c r="CD1507" s="15">
        <v>0.2</v>
      </c>
      <c r="CE1507" s="15">
        <v>2.8</v>
      </c>
      <c r="CF1507" s="31">
        <v>9</v>
      </c>
      <c r="CG1507" s="30">
        <v>260</v>
      </c>
      <c r="CH1507" s="15">
        <v>260</v>
      </c>
      <c r="CI1507" s="15">
        <v>220</v>
      </c>
      <c r="CJ1507" s="96">
        <f>Population!$CG1507-Population!$CI1507</f>
        <v>40</v>
      </c>
      <c r="CK1507" s="118">
        <f>_xlfn.DAYS(Entries!$AY$2,Population!H1507)</f>
        <v>514</v>
      </c>
      <c r="CL1507" s="118">
        <f t="shared" si="202"/>
        <v>1825</v>
      </c>
      <c r="CM1507" s="117">
        <f>Entries!$AY$5</f>
        <v>0.15</v>
      </c>
      <c r="CN1507" s="117">
        <f t="shared" si="200"/>
        <v>0.15384615384615385</v>
      </c>
      <c r="CO1507" s="119">
        <f t="shared" si="203"/>
        <v>0.76060273972602743</v>
      </c>
      <c r="CP1507" s="30" t="s">
        <v>5654</v>
      </c>
      <c r="CQ1507" s="15">
        <v>4</v>
      </c>
      <c r="CR1507" s="15" t="s">
        <v>95</v>
      </c>
      <c r="CS1507" s="15"/>
      <c r="CT1507" s="31"/>
      <c r="CU1507" s="30" t="s">
        <v>5655</v>
      </c>
      <c r="CV1507" s="15" t="s">
        <v>5651</v>
      </c>
      <c r="CW1507" s="15" t="s">
        <v>157</v>
      </c>
      <c r="CX1507" s="15" t="s">
        <v>5652</v>
      </c>
      <c r="CY1507" s="15" t="s">
        <v>107</v>
      </c>
      <c r="CZ1507" s="15" t="s">
        <v>755</v>
      </c>
      <c r="DA1507" s="31"/>
      <c r="DB1507" s="17" t="s">
        <v>15463</v>
      </c>
      <c r="DC1507" s="17" t="s">
        <v>15500</v>
      </c>
      <c r="DD1507" s="17">
        <v>1</v>
      </c>
      <c r="DE1507" s="17" t="s">
        <v>15500</v>
      </c>
      <c r="DF1507" s="17" t="s">
        <v>15500</v>
      </c>
      <c r="DG1507" s="23" t="s">
        <v>11174</v>
      </c>
      <c r="DH1507" s="145"/>
    </row>
    <row r="1508" spans="1:112" s="17" customFormat="1" x14ac:dyDescent="0.25">
      <c r="A1508" s="32" t="s">
        <v>5832</v>
      </c>
      <c r="B1508" s="18">
        <v>1</v>
      </c>
      <c r="C1508" s="149" t="s">
        <v>11188</v>
      </c>
      <c r="D1508" s="18" t="s">
        <v>5649</v>
      </c>
      <c r="E1508" s="18">
        <v>44772</v>
      </c>
      <c r="F1508" s="18" t="s">
        <v>5833</v>
      </c>
      <c r="G1508" s="33">
        <v>61746</v>
      </c>
      <c r="H1508" s="44">
        <v>43780</v>
      </c>
      <c r="I1508" s="98" t="s">
        <v>221</v>
      </c>
      <c r="J1508" s="98"/>
      <c r="K1508" s="98"/>
      <c r="L1508" s="18" t="s">
        <v>285</v>
      </c>
      <c r="M1508" t="s">
        <v>156</v>
      </c>
      <c r="N1508" s="18" t="s">
        <v>156</v>
      </c>
      <c r="O1508" t="s">
        <v>157</v>
      </c>
      <c r="P1508" s="64" t="str">
        <f>VLOOKUP(N1508,Entries!J:K,2,FALSE)</f>
        <v>UNITED STATES OF AMERICA</v>
      </c>
      <c r="Q1508" s="38" t="s">
        <v>5651</v>
      </c>
      <c r="R1508" s="32" t="s">
        <v>5651</v>
      </c>
      <c r="S1508" s="18" t="s">
        <v>156</v>
      </c>
      <c r="T1508" t="s">
        <v>157</v>
      </c>
      <c r="U1508" s="39" t="s">
        <v>159</v>
      </c>
      <c r="V1508" s="33" t="s">
        <v>159</v>
      </c>
      <c r="W1508" s="64">
        <f>IF(VLOOKUP(R1508,Entries!N:P,3,FALSE)=V1508,1,VLOOKUP(R1508,Entries!N:P,3,FALSE))</f>
        <v>1</v>
      </c>
      <c r="X1508"/>
      <c r="Y1508"/>
      <c r="Z1508" s="18"/>
      <c r="AA1508" s="18"/>
      <c r="AB1508" s="98"/>
      <c r="AC1508" s="18" t="s">
        <v>5652</v>
      </c>
      <c r="AD1508" s="18" t="s">
        <v>263</v>
      </c>
      <c r="AE1508" s="18" t="s">
        <v>263</v>
      </c>
      <c r="AF1508" s="98" t="s">
        <v>263</v>
      </c>
      <c r="AG1508" s="98" t="s">
        <v>11136</v>
      </c>
      <c r="AH1508" s="98"/>
      <c r="AI1508" s="18"/>
      <c r="AJ1508" s="18">
        <v>5</v>
      </c>
      <c r="AK1508" s="18" t="s">
        <v>95</v>
      </c>
      <c r="AL1508" s="18"/>
      <c r="AM1508" s="33"/>
      <c r="AN1508" s="32" t="s">
        <v>133</v>
      </c>
      <c r="AO1508" s="18" t="s">
        <v>134</v>
      </c>
      <c r="AP1508" s="33" t="s">
        <v>160</v>
      </c>
      <c r="AQ1508">
        <v>21104.29863619</v>
      </c>
      <c r="AR1508" t="s">
        <v>13748</v>
      </c>
      <c r="AS1508" t="s">
        <v>11225</v>
      </c>
      <c r="AT1508" t="s">
        <v>13749</v>
      </c>
      <c r="AU1508">
        <v>53.055</v>
      </c>
      <c r="AV1508" s="98">
        <v>0.92598424199999996</v>
      </c>
      <c r="AW1508">
        <v>324.0059</v>
      </c>
      <c r="AX1508" s="98">
        <v>5.6549685744044442</v>
      </c>
      <c r="AY1508">
        <v>2.02E-4</v>
      </c>
      <c r="AZ1508">
        <v>91.677700000000002</v>
      </c>
      <c r="BA1508" s="98">
        <v>1.600077382768889</v>
      </c>
      <c r="BB1508">
        <v>268.4443</v>
      </c>
      <c r="BC1508" s="98">
        <v>4.6852359184755556</v>
      </c>
      <c r="BD1508">
        <v>15.064028759999999</v>
      </c>
      <c r="BE1508" s="96">
        <f t="shared" si="197"/>
        <v>6925.3407039440381</v>
      </c>
      <c r="BF1508" s="96">
        <f t="shared" si="198"/>
        <v>555.73962276623479</v>
      </c>
      <c r="BG1508" s="96">
        <f t="shared" si="199"/>
        <v>552.94178512184135</v>
      </c>
      <c r="BH1508">
        <v>6931.7133705491788</v>
      </c>
      <c r="BI1508">
        <v>1.32396425120745E-3</v>
      </c>
      <c r="BJ1508">
        <v>0.92631524565620116</v>
      </c>
      <c r="BK1508">
        <v>5.6549697503938452</v>
      </c>
      <c r="BL1508">
        <v>0.93518813475339369</v>
      </c>
      <c r="BM1508">
        <v>5.3501261380261198</v>
      </c>
      <c r="BN1508">
        <v>0.92598465058556645</v>
      </c>
      <c r="BO1508">
        <v>5.6549697531996026</v>
      </c>
      <c r="BP1508">
        <v>1.14452204908457E-3</v>
      </c>
      <c r="BQ1508">
        <v>0.93518813475339369</v>
      </c>
      <c r="BR1508">
        <v>6925.6215209609418</v>
      </c>
      <c r="BS1508" s="96">
        <v>562.54804749529649</v>
      </c>
      <c r="BT1508" s="96">
        <v>546.69499442658707</v>
      </c>
      <c r="BU1508">
        <v>5.3501261380261198</v>
      </c>
      <c r="BV1508" s="65" t="str">
        <f t="shared" si="201"/>
        <v>Starlink</v>
      </c>
      <c r="BW1508" s="32" t="s">
        <v>192</v>
      </c>
      <c r="BX1508" s="18">
        <v>3.3</v>
      </c>
      <c r="BY1508" s="21">
        <v>0.2</v>
      </c>
      <c r="BZ1508" s="18">
        <v>9</v>
      </c>
      <c r="CA1508" s="18">
        <v>25.52</v>
      </c>
      <c r="CB1508" s="18">
        <v>1.1950000000000001</v>
      </c>
      <c r="CC1508" s="18">
        <v>14.9102735294118</v>
      </c>
      <c r="CD1508" s="18">
        <v>0.2</v>
      </c>
      <c r="CE1508" s="18">
        <v>2.8</v>
      </c>
      <c r="CF1508" s="33">
        <v>9</v>
      </c>
      <c r="CG1508" s="32">
        <v>260</v>
      </c>
      <c r="CH1508" s="18">
        <v>260</v>
      </c>
      <c r="CI1508" s="18">
        <v>220</v>
      </c>
      <c r="CJ1508" s="98">
        <f>Population!$CG1508-Population!$CI1508</f>
        <v>40</v>
      </c>
      <c r="CK1508" s="120">
        <f>_xlfn.DAYS(Entries!$AY$2,Population!H1508)</f>
        <v>514</v>
      </c>
      <c r="CL1508" s="120">
        <f t="shared" si="202"/>
        <v>1825</v>
      </c>
      <c r="CM1508" s="122">
        <f>Entries!$AY$5</f>
        <v>0.15</v>
      </c>
      <c r="CN1508" s="122">
        <f t="shared" si="200"/>
        <v>0.15384615384615385</v>
      </c>
      <c r="CO1508" s="121">
        <f t="shared" si="203"/>
        <v>0.76060273972602743</v>
      </c>
      <c r="CP1508" s="32" t="s">
        <v>5654</v>
      </c>
      <c r="CQ1508" s="98">
        <v>4</v>
      </c>
      <c r="CR1508" s="18" t="s">
        <v>95</v>
      </c>
      <c r="CS1508" s="18"/>
      <c r="CT1508" s="33"/>
      <c r="CU1508" s="32" t="s">
        <v>5655</v>
      </c>
      <c r="CV1508" s="18" t="s">
        <v>5651</v>
      </c>
      <c r="CW1508" s="18" t="s">
        <v>157</v>
      </c>
      <c r="CX1508" s="18" t="s">
        <v>5652</v>
      </c>
      <c r="CY1508" s="18" t="s">
        <v>107</v>
      </c>
      <c r="CZ1508" s="18" t="s">
        <v>755</v>
      </c>
      <c r="DA1508" s="33"/>
      <c r="DB1508" s="17" t="s">
        <v>15463</v>
      </c>
      <c r="DC1508" s="17" t="s">
        <v>15500</v>
      </c>
      <c r="DD1508" s="17">
        <v>1</v>
      </c>
      <c r="DE1508" s="17" t="s">
        <v>15500</v>
      </c>
      <c r="DF1508" s="17" t="s">
        <v>15500</v>
      </c>
      <c r="DG1508" s="23" t="s">
        <v>11174</v>
      </c>
      <c r="DH1508" s="145"/>
    </row>
    <row r="1509" spans="1:112" s="17" customFormat="1" x14ac:dyDescent="0.25">
      <c r="A1509" s="30" t="s">
        <v>5835</v>
      </c>
      <c r="B1509" s="96">
        <v>1</v>
      </c>
      <c r="C1509" s="152" t="s">
        <v>11188</v>
      </c>
      <c r="D1509" s="96" t="s">
        <v>5649</v>
      </c>
      <c r="E1509" s="96">
        <v>44955</v>
      </c>
      <c r="F1509" s="96" t="s">
        <v>5836</v>
      </c>
      <c r="G1509" s="31">
        <v>62176</v>
      </c>
      <c r="H1509" s="43">
        <v>43837</v>
      </c>
      <c r="I1509" s="96" t="s">
        <v>221</v>
      </c>
      <c r="J1509" s="96"/>
      <c r="K1509" s="96"/>
      <c r="L1509" s="96" t="s">
        <v>285</v>
      </c>
      <c r="M1509" s="124" t="s">
        <v>156</v>
      </c>
      <c r="N1509" s="96" t="s">
        <v>156</v>
      </c>
      <c r="O1509" s="124" t="s">
        <v>11124</v>
      </c>
      <c r="P1509" s="96" t="str">
        <f>VLOOKUP(N1509,Entries!J:K,2,FALSE)</f>
        <v>UNITED STATES OF AMERICA</v>
      </c>
      <c r="Q1509" s="123" t="s">
        <v>5651</v>
      </c>
      <c r="R1509" s="30" t="s">
        <v>5651</v>
      </c>
      <c r="S1509" s="96" t="s">
        <v>156</v>
      </c>
      <c r="T1509" s="124" t="s">
        <v>157</v>
      </c>
      <c r="U1509" s="125" t="s">
        <v>159</v>
      </c>
      <c r="V1509" s="31" t="s">
        <v>159</v>
      </c>
      <c r="W1509" s="64">
        <f>IF(VLOOKUP(R1509,Entries!N:P,3,FALSE)=V1509,1,VLOOKUP(R1509,Entries!N:P,3,FALSE))</f>
        <v>1</v>
      </c>
      <c r="X1509" s="124"/>
      <c r="Y1509" s="124"/>
      <c r="Z1509" s="96"/>
      <c r="AA1509" s="96"/>
      <c r="AB1509" s="96"/>
      <c r="AC1509" s="96" t="s">
        <v>5652</v>
      </c>
      <c r="AD1509" s="96" t="s">
        <v>263</v>
      </c>
      <c r="AE1509" s="96" t="s">
        <v>263</v>
      </c>
      <c r="AF1509" s="96" t="s">
        <v>263</v>
      </c>
      <c r="AG1509" s="96" t="s">
        <v>11136</v>
      </c>
      <c r="AH1509" s="96"/>
      <c r="AI1509" s="96"/>
      <c r="AJ1509" s="96">
        <v>5</v>
      </c>
      <c r="AK1509" s="96" t="s">
        <v>95</v>
      </c>
      <c r="AL1509" s="96"/>
      <c r="AM1509" s="31"/>
      <c r="AN1509" s="30" t="s">
        <v>133</v>
      </c>
      <c r="AO1509" s="96" t="s">
        <v>134</v>
      </c>
      <c r="AP1509" s="31" t="s">
        <v>160</v>
      </c>
      <c r="AQ1509">
        <v>21104.274684579999</v>
      </c>
      <c r="AR1509" t="s">
        <v>13750</v>
      </c>
      <c r="AS1509" t="s">
        <v>11225</v>
      </c>
      <c r="AT1509" t="s">
        <v>13751</v>
      </c>
      <c r="AU1509">
        <v>53.057499999999997</v>
      </c>
      <c r="AV1509" s="96">
        <v>0.92602787522222219</v>
      </c>
      <c r="AW1509">
        <v>64.096599999999995</v>
      </c>
      <c r="AX1509" s="96">
        <v>1.1186964765955556</v>
      </c>
      <c r="AY1509">
        <v>6.3E-5</v>
      </c>
      <c r="AZ1509">
        <v>58.732199999999999</v>
      </c>
      <c r="BA1509" s="96">
        <v>1.0250700536799999</v>
      </c>
      <c r="BB1509">
        <v>301.37290000000002</v>
      </c>
      <c r="BC1509" s="96">
        <v>5.2599482869822225</v>
      </c>
      <c r="BD1509">
        <v>15.0639889</v>
      </c>
      <c r="BE1509" s="96">
        <f t="shared" si="197"/>
        <v>6925.3529204496945</v>
      </c>
      <c r="BF1509" s="96">
        <f t="shared" si="198"/>
        <v>554.78921768368218</v>
      </c>
      <c r="BG1509" s="96">
        <f t="shared" si="199"/>
        <v>553.91662321570584</v>
      </c>
      <c r="BH1509">
        <v>6931.7258876634669</v>
      </c>
      <c r="BI1509">
        <v>1.2334412003726231E-3</v>
      </c>
      <c r="BJ1509">
        <v>0.9263588692260426</v>
      </c>
      <c r="BK1509">
        <v>1.1186967098589971</v>
      </c>
      <c r="BL1509">
        <v>0.83858477464838488</v>
      </c>
      <c r="BM1509">
        <v>5.4464346464306406</v>
      </c>
      <c r="BN1509">
        <v>0.92602828385076696</v>
      </c>
      <c r="BO1509">
        <v>1.118696711305831</v>
      </c>
      <c r="BP1509">
        <v>1.009733646156037E-3</v>
      </c>
      <c r="BQ1509">
        <v>0.83858477464838488</v>
      </c>
      <c r="BR1509">
        <v>6925.6333381471404</v>
      </c>
      <c r="BS1509" s="96">
        <v>561.62638314960805</v>
      </c>
      <c r="BT1509" s="96">
        <v>547.6402931446728</v>
      </c>
      <c r="BU1509">
        <v>5.4464346464306406</v>
      </c>
      <c r="BV1509" s="60" t="str">
        <f t="shared" si="201"/>
        <v>Starlink</v>
      </c>
      <c r="BW1509" s="30" t="s">
        <v>192</v>
      </c>
      <c r="BX1509" s="96">
        <v>3.3</v>
      </c>
      <c r="BY1509" s="16">
        <v>0.2</v>
      </c>
      <c r="BZ1509" s="96">
        <v>9</v>
      </c>
      <c r="CA1509" s="96">
        <v>25.52</v>
      </c>
      <c r="CB1509" s="96">
        <v>1.1950000000000001</v>
      </c>
      <c r="CC1509" s="96">
        <v>14.9102735294118</v>
      </c>
      <c r="CD1509" s="96">
        <v>0.2</v>
      </c>
      <c r="CE1509" s="96">
        <v>2.8</v>
      </c>
      <c r="CF1509" s="31">
        <v>9</v>
      </c>
      <c r="CG1509" s="30">
        <v>260</v>
      </c>
      <c r="CH1509" s="96">
        <v>260</v>
      </c>
      <c r="CI1509" s="96">
        <v>220</v>
      </c>
      <c r="CJ1509" s="96">
        <f>Population!$CG1509-Population!$CI1509</f>
        <v>40</v>
      </c>
      <c r="CK1509" s="118">
        <f>_xlfn.DAYS(Entries!$AY$2,Population!H1509)</f>
        <v>457</v>
      </c>
      <c r="CL1509" s="118">
        <f t="shared" si="202"/>
        <v>1825</v>
      </c>
      <c r="CM1509" s="117">
        <f>Entries!$AY$5</f>
        <v>0.15</v>
      </c>
      <c r="CN1509" s="117">
        <f t="shared" si="200"/>
        <v>0.15384615384615385</v>
      </c>
      <c r="CO1509" s="119">
        <f t="shared" si="203"/>
        <v>0.78715068493150686</v>
      </c>
      <c r="CP1509" s="30" t="s">
        <v>5654</v>
      </c>
      <c r="CQ1509" s="96">
        <v>4</v>
      </c>
      <c r="CR1509" s="96" t="s">
        <v>95</v>
      </c>
      <c r="CS1509" s="96"/>
      <c r="CT1509" s="31"/>
      <c r="CU1509" s="30" t="s">
        <v>5655</v>
      </c>
      <c r="CV1509" s="96" t="s">
        <v>5651</v>
      </c>
      <c r="CW1509" s="96" t="s">
        <v>157</v>
      </c>
      <c r="CX1509" s="96" t="s">
        <v>5652</v>
      </c>
      <c r="CY1509" s="96" t="s">
        <v>107</v>
      </c>
      <c r="CZ1509" s="96" t="s">
        <v>755</v>
      </c>
      <c r="DA1509" s="31"/>
      <c r="DB1509" s="17" t="s">
        <v>15463</v>
      </c>
      <c r="DC1509" s="17" t="s">
        <v>15500</v>
      </c>
      <c r="DD1509" s="17">
        <v>1</v>
      </c>
      <c r="DE1509" s="17" t="s">
        <v>15500</v>
      </c>
      <c r="DF1509" s="17" t="s">
        <v>15500</v>
      </c>
      <c r="DG1509" s="23" t="s">
        <v>11174</v>
      </c>
      <c r="DH1509" s="145"/>
    </row>
    <row r="1510" spans="1:112" s="17" customFormat="1" x14ac:dyDescent="0.25">
      <c r="A1510" s="32" t="s">
        <v>5838</v>
      </c>
      <c r="B1510" s="18">
        <v>1</v>
      </c>
      <c r="C1510" s="149" t="s">
        <v>11188</v>
      </c>
      <c r="D1510" s="18" t="s">
        <v>5649</v>
      </c>
      <c r="E1510" s="18">
        <v>44956</v>
      </c>
      <c r="F1510" s="18" t="s">
        <v>5839</v>
      </c>
      <c r="G1510" s="33">
        <v>62177</v>
      </c>
      <c r="H1510" s="44">
        <v>43837</v>
      </c>
      <c r="I1510" s="98" t="s">
        <v>221</v>
      </c>
      <c r="J1510" s="98"/>
      <c r="K1510" s="98"/>
      <c r="L1510" s="18" t="s">
        <v>285</v>
      </c>
      <c r="M1510" t="s">
        <v>156</v>
      </c>
      <c r="N1510" s="18" t="s">
        <v>156</v>
      </c>
      <c r="O1510" t="s">
        <v>11124</v>
      </c>
      <c r="P1510" s="64" t="str">
        <f>VLOOKUP(N1510,Entries!J:K,2,FALSE)</f>
        <v>UNITED STATES OF AMERICA</v>
      </c>
      <c r="Q1510" s="38" t="s">
        <v>5651</v>
      </c>
      <c r="R1510" s="32" t="s">
        <v>5651</v>
      </c>
      <c r="S1510" s="18" t="s">
        <v>156</v>
      </c>
      <c r="T1510" t="s">
        <v>157</v>
      </c>
      <c r="U1510" s="39" t="s">
        <v>159</v>
      </c>
      <c r="V1510" s="33" t="s">
        <v>159</v>
      </c>
      <c r="W1510" s="64">
        <f>IF(VLOOKUP(R1510,Entries!N:P,3,FALSE)=V1510,1,VLOOKUP(R1510,Entries!N:P,3,FALSE))</f>
        <v>1</v>
      </c>
      <c r="X1510"/>
      <c r="Y1510"/>
      <c r="Z1510" s="18"/>
      <c r="AA1510" s="18"/>
      <c r="AB1510" s="98"/>
      <c r="AC1510" s="18" t="s">
        <v>5652</v>
      </c>
      <c r="AD1510" s="18" t="s">
        <v>263</v>
      </c>
      <c r="AE1510" s="18" t="s">
        <v>263</v>
      </c>
      <c r="AF1510" s="98" t="s">
        <v>263</v>
      </c>
      <c r="AG1510" s="98" t="s">
        <v>11136</v>
      </c>
      <c r="AH1510" s="98"/>
      <c r="AI1510" s="18"/>
      <c r="AJ1510" s="98">
        <v>5</v>
      </c>
      <c r="AK1510" s="18" t="s">
        <v>95</v>
      </c>
      <c r="AL1510" s="18"/>
      <c r="AM1510" s="33"/>
      <c r="AN1510" s="32" t="s">
        <v>133</v>
      </c>
      <c r="AO1510" s="18" t="s">
        <v>134</v>
      </c>
      <c r="AP1510" s="33" t="s">
        <v>160</v>
      </c>
      <c r="AQ1510">
        <v>21104.271002829999</v>
      </c>
      <c r="AR1510" t="s">
        <v>13752</v>
      </c>
      <c r="AS1510" t="s">
        <v>11225</v>
      </c>
      <c r="AT1510" t="s">
        <v>13753</v>
      </c>
      <c r="AU1510">
        <v>53.057000000000002</v>
      </c>
      <c r="AV1510" s="98">
        <v>0.92601914857777778</v>
      </c>
      <c r="AW1510">
        <v>64.106300000000005</v>
      </c>
      <c r="AX1510" s="98">
        <v>1.1188657734977778</v>
      </c>
      <c r="AY1510">
        <v>8.3399999999999994E-5</v>
      </c>
      <c r="AZ1510">
        <v>75.508899999999997</v>
      </c>
      <c r="BA1510" s="98">
        <v>1.3178786453822222</v>
      </c>
      <c r="BB1510">
        <v>284.59930000000003</v>
      </c>
      <c r="BC1510" s="98">
        <v>4.967193800475556</v>
      </c>
      <c r="BD1510">
        <v>15.06397933</v>
      </c>
      <c r="BE1510" s="96">
        <f t="shared" si="197"/>
        <v>6925.3558535224292</v>
      </c>
      <c r="BF1510" s="96">
        <f t="shared" si="198"/>
        <v>554.93342820061389</v>
      </c>
      <c r="BG1510" s="96">
        <f t="shared" si="199"/>
        <v>553.77827884424551</v>
      </c>
      <c r="BH1510">
        <v>6931.7287220893513</v>
      </c>
      <c r="BI1510">
        <v>1.2458313659579889E-3</v>
      </c>
      <c r="BJ1510">
        <v>0.92635014399268434</v>
      </c>
      <c r="BK1510">
        <v>1.118866007034683</v>
      </c>
      <c r="BL1510">
        <v>0.8600825591128336</v>
      </c>
      <c r="BM1510">
        <v>5.4249909400085734</v>
      </c>
      <c r="BN1510">
        <v>0.92601955719998297</v>
      </c>
      <c r="BO1510">
        <v>1.1188660082968831</v>
      </c>
      <c r="BP1510">
        <v>1.0336840465776261E-3</v>
      </c>
      <c r="BQ1510">
        <v>0.8600825591128336</v>
      </c>
      <c r="BR1510">
        <v>6925.6363509331077</v>
      </c>
      <c r="BS1510" s="96">
        <v>561.79527074146517</v>
      </c>
      <c r="BT1510" s="96">
        <v>547.47743112475018</v>
      </c>
      <c r="BU1510">
        <v>5.4249909400085734</v>
      </c>
      <c r="BV1510" s="65" t="str">
        <f t="shared" si="201"/>
        <v>Starlink</v>
      </c>
      <c r="BW1510" s="32" t="s">
        <v>192</v>
      </c>
      <c r="BX1510" s="18">
        <v>3.3</v>
      </c>
      <c r="BY1510" s="21">
        <v>0.2</v>
      </c>
      <c r="BZ1510" s="18">
        <v>9</v>
      </c>
      <c r="CA1510" s="18">
        <v>25.52</v>
      </c>
      <c r="CB1510" s="18">
        <v>1.1950000000000001</v>
      </c>
      <c r="CC1510" s="18">
        <v>14.9102735294118</v>
      </c>
      <c r="CD1510" s="18">
        <v>0.2</v>
      </c>
      <c r="CE1510" s="18">
        <v>2.8</v>
      </c>
      <c r="CF1510" s="33">
        <v>9</v>
      </c>
      <c r="CG1510" s="32">
        <v>260</v>
      </c>
      <c r="CH1510" s="18">
        <v>260</v>
      </c>
      <c r="CI1510" s="18">
        <v>220</v>
      </c>
      <c r="CJ1510" s="98">
        <f>Population!$CG1510-Population!$CI1510</f>
        <v>40</v>
      </c>
      <c r="CK1510" s="120">
        <f>_xlfn.DAYS(Entries!$AY$2,Population!H1510)</f>
        <v>457</v>
      </c>
      <c r="CL1510" s="120">
        <f t="shared" si="202"/>
        <v>1825</v>
      </c>
      <c r="CM1510" s="122">
        <f>Entries!$AY$5</f>
        <v>0.15</v>
      </c>
      <c r="CN1510" s="122">
        <f t="shared" si="200"/>
        <v>0.15384615384615385</v>
      </c>
      <c r="CO1510" s="121">
        <f t="shared" si="203"/>
        <v>0.78715068493150686</v>
      </c>
      <c r="CP1510" s="32" t="s">
        <v>5654</v>
      </c>
      <c r="CQ1510" s="98">
        <v>4</v>
      </c>
      <c r="CR1510" s="18" t="s">
        <v>95</v>
      </c>
      <c r="CS1510" s="18"/>
      <c r="CT1510" s="33"/>
      <c r="CU1510" s="32" t="s">
        <v>5655</v>
      </c>
      <c r="CV1510" s="18" t="s">
        <v>5651</v>
      </c>
      <c r="CW1510" s="18" t="s">
        <v>157</v>
      </c>
      <c r="CX1510" s="18" t="s">
        <v>5652</v>
      </c>
      <c r="CY1510" s="18" t="s">
        <v>107</v>
      </c>
      <c r="CZ1510" s="18" t="s">
        <v>755</v>
      </c>
      <c r="DA1510" s="33"/>
      <c r="DB1510" s="17" t="s">
        <v>15463</v>
      </c>
      <c r="DC1510" s="17" t="s">
        <v>15500</v>
      </c>
      <c r="DD1510" s="17">
        <v>1</v>
      </c>
      <c r="DE1510" s="17" t="s">
        <v>15500</v>
      </c>
      <c r="DF1510" s="17" t="s">
        <v>15500</v>
      </c>
      <c r="DG1510" s="23" t="s">
        <v>11174</v>
      </c>
      <c r="DH1510" s="145"/>
    </row>
    <row r="1511" spans="1:112" s="17" customFormat="1" x14ac:dyDescent="0.25">
      <c r="A1511" s="30" t="s">
        <v>5841</v>
      </c>
      <c r="B1511" s="96">
        <v>1</v>
      </c>
      <c r="C1511" s="152" t="s">
        <v>11188</v>
      </c>
      <c r="D1511" s="96" t="s">
        <v>5649</v>
      </c>
      <c r="E1511" s="96">
        <v>44934</v>
      </c>
      <c r="F1511" s="96" t="s">
        <v>5842</v>
      </c>
      <c r="G1511" s="31">
        <v>62155</v>
      </c>
      <c r="H1511" s="43">
        <v>43837</v>
      </c>
      <c r="I1511" s="96" t="s">
        <v>221</v>
      </c>
      <c r="J1511" s="96"/>
      <c r="K1511" s="96"/>
      <c r="L1511" s="96" t="s">
        <v>285</v>
      </c>
      <c r="M1511" s="124" t="s">
        <v>156</v>
      </c>
      <c r="N1511" s="96" t="s">
        <v>156</v>
      </c>
      <c r="O1511" s="124" t="s">
        <v>11124</v>
      </c>
      <c r="P1511" s="96" t="str">
        <f>VLOOKUP(N1511,Entries!J:K,2,FALSE)</f>
        <v>UNITED STATES OF AMERICA</v>
      </c>
      <c r="Q1511" s="123" t="s">
        <v>5651</v>
      </c>
      <c r="R1511" s="30" t="s">
        <v>5651</v>
      </c>
      <c r="S1511" s="96" t="s">
        <v>156</v>
      </c>
      <c r="T1511" s="124" t="s">
        <v>157</v>
      </c>
      <c r="U1511" s="125" t="s">
        <v>159</v>
      </c>
      <c r="V1511" s="31" t="s">
        <v>159</v>
      </c>
      <c r="W1511" s="64">
        <f>IF(VLOOKUP(R1511,Entries!N:P,3,FALSE)=V1511,1,VLOOKUP(R1511,Entries!N:P,3,FALSE))</f>
        <v>1</v>
      </c>
      <c r="X1511" s="124"/>
      <c r="Y1511" s="124"/>
      <c r="Z1511" s="96"/>
      <c r="AA1511" s="96"/>
      <c r="AB1511" s="96"/>
      <c r="AC1511" s="96" t="s">
        <v>5652</v>
      </c>
      <c r="AD1511" s="96" t="s">
        <v>263</v>
      </c>
      <c r="AE1511" s="96" t="s">
        <v>263</v>
      </c>
      <c r="AF1511" s="96" t="s">
        <v>263</v>
      </c>
      <c r="AG1511" s="96" t="s">
        <v>11136</v>
      </c>
      <c r="AH1511" s="96"/>
      <c r="AI1511" s="96"/>
      <c r="AJ1511" s="96">
        <v>5</v>
      </c>
      <c r="AK1511" s="96" t="s">
        <v>95</v>
      </c>
      <c r="AL1511" s="96"/>
      <c r="AM1511" s="31"/>
      <c r="AN1511" s="30" t="s">
        <v>133</v>
      </c>
      <c r="AO1511" s="96" t="s">
        <v>134</v>
      </c>
      <c r="AP1511" s="31" t="s">
        <v>160</v>
      </c>
      <c r="AQ1511">
        <v>21104.44608328</v>
      </c>
      <c r="AR1511" t="s">
        <v>13754</v>
      </c>
      <c r="AS1511" t="s">
        <v>11225</v>
      </c>
      <c r="AT1511" t="s">
        <v>13755</v>
      </c>
      <c r="AU1511">
        <v>53.058300000000003</v>
      </c>
      <c r="AV1511" s="96">
        <v>0.92604183785333338</v>
      </c>
      <c r="AW1511">
        <v>83.317899999999995</v>
      </c>
      <c r="AX1511" s="96">
        <v>1.4541713783155554</v>
      </c>
      <c r="AY1511">
        <v>7.9200000000000001E-5</v>
      </c>
      <c r="AZ1511">
        <v>51.4148</v>
      </c>
      <c r="BA1511" s="96">
        <v>0.89735735756444446</v>
      </c>
      <c r="BB1511">
        <v>308.69119999999998</v>
      </c>
      <c r="BC1511" s="96">
        <v>5.387676691057778</v>
      </c>
      <c r="BD1511">
        <v>15.06394218</v>
      </c>
      <c r="BE1511" s="96">
        <f t="shared" si="197"/>
        <v>6925.3672395133908</v>
      </c>
      <c r="BF1511" s="96">
        <f t="shared" si="198"/>
        <v>554.91572859876032</v>
      </c>
      <c r="BG1511" s="96">
        <f t="shared" si="199"/>
        <v>553.8187504280213</v>
      </c>
      <c r="BH1511">
        <v>6931.7403299754415</v>
      </c>
      <c r="BI1511">
        <v>1.2506163497940849E-3</v>
      </c>
      <c r="BJ1511">
        <v>0.92637282784611252</v>
      </c>
      <c r="BK1511">
        <v>1.4541716810614651</v>
      </c>
      <c r="BL1511">
        <v>0.83297715088410962</v>
      </c>
      <c r="BM1511">
        <v>5.4520580024420857</v>
      </c>
      <c r="BN1511">
        <v>0.9260422464801743</v>
      </c>
      <c r="BO1511">
        <v>1.4541716829516269</v>
      </c>
      <c r="BP1511">
        <v>1.017664222128647E-3</v>
      </c>
      <c r="BQ1511">
        <v>0.83297715088410962</v>
      </c>
      <c r="BR1511">
        <v>6925.647528787893</v>
      </c>
      <c r="BS1511" s="96">
        <v>561.69551249301458</v>
      </c>
      <c r="BT1511" s="96">
        <v>547.59954508277133</v>
      </c>
      <c r="BU1511">
        <v>5.4520580024420857</v>
      </c>
      <c r="BV1511" s="60" t="str">
        <f t="shared" si="201"/>
        <v>Starlink</v>
      </c>
      <c r="BW1511" s="30" t="s">
        <v>192</v>
      </c>
      <c r="BX1511" s="96">
        <v>3.3</v>
      </c>
      <c r="BY1511" s="16">
        <v>0.2</v>
      </c>
      <c r="BZ1511" s="96">
        <v>9</v>
      </c>
      <c r="CA1511" s="96">
        <v>25.52</v>
      </c>
      <c r="CB1511" s="96">
        <v>1.1950000000000001</v>
      </c>
      <c r="CC1511" s="96">
        <v>14.9102735294118</v>
      </c>
      <c r="CD1511" s="96">
        <v>0.2</v>
      </c>
      <c r="CE1511" s="96">
        <v>2.8</v>
      </c>
      <c r="CF1511" s="31">
        <v>9</v>
      </c>
      <c r="CG1511" s="30">
        <v>260</v>
      </c>
      <c r="CH1511" s="96">
        <v>260</v>
      </c>
      <c r="CI1511" s="96">
        <v>220</v>
      </c>
      <c r="CJ1511" s="96">
        <f>Population!$CG1511-Population!$CI1511</f>
        <v>40</v>
      </c>
      <c r="CK1511" s="118">
        <f>_xlfn.DAYS(Entries!$AY$2,Population!H1511)</f>
        <v>457</v>
      </c>
      <c r="CL1511" s="118">
        <f t="shared" si="202"/>
        <v>1825</v>
      </c>
      <c r="CM1511" s="117">
        <f>Entries!$AY$5</f>
        <v>0.15</v>
      </c>
      <c r="CN1511" s="117">
        <f t="shared" si="200"/>
        <v>0.15384615384615385</v>
      </c>
      <c r="CO1511" s="119">
        <f t="shared" si="203"/>
        <v>0.78715068493150686</v>
      </c>
      <c r="CP1511" s="30" t="s">
        <v>5654</v>
      </c>
      <c r="CQ1511" s="96">
        <v>4</v>
      </c>
      <c r="CR1511" s="96" t="s">
        <v>95</v>
      </c>
      <c r="CS1511" s="96"/>
      <c r="CT1511" s="31"/>
      <c r="CU1511" s="30" t="s">
        <v>5655</v>
      </c>
      <c r="CV1511" s="96" t="s">
        <v>5651</v>
      </c>
      <c r="CW1511" s="96" t="s">
        <v>157</v>
      </c>
      <c r="CX1511" s="96" t="s">
        <v>5652</v>
      </c>
      <c r="CY1511" s="96" t="s">
        <v>107</v>
      </c>
      <c r="CZ1511" s="96" t="s">
        <v>755</v>
      </c>
      <c r="DA1511" s="31"/>
      <c r="DB1511" s="17" t="s">
        <v>15463</v>
      </c>
      <c r="DC1511" s="17" t="s">
        <v>15500</v>
      </c>
      <c r="DD1511" s="17">
        <v>1</v>
      </c>
      <c r="DE1511" s="17" t="s">
        <v>15500</v>
      </c>
      <c r="DF1511" s="17" t="s">
        <v>15500</v>
      </c>
      <c r="DG1511" s="23" t="s">
        <v>11174</v>
      </c>
      <c r="DH1511" s="145"/>
    </row>
    <row r="1512" spans="1:112" s="17" customFormat="1" x14ac:dyDescent="0.25">
      <c r="A1512" s="32" t="s">
        <v>5844</v>
      </c>
      <c r="B1512" s="98">
        <v>1</v>
      </c>
      <c r="C1512" s="149" t="s">
        <v>11188</v>
      </c>
      <c r="D1512" s="98" t="s">
        <v>5649</v>
      </c>
      <c r="E1512" s="98">
        <v>44935</v>
      </c>
      <c r="F1512" s="98" t="s">
        <v>5845</v>
      </c>
      <c r="G1512" s="33">
        <v>62156</v>
      </c>
      <c r="H1512" s="44">
        <v>43837</v>
      </c>
      <c r="I1512" s="98" t="s">
        <v>221</v>
      </c>
      <c r="J1512" s="98"/>
      <c r="K1512" s="98"/>
      <c r="L1512" s="98" t="s">
        <v>285</v>
      </c>
      <c r="M1512" t="s">
        <v>156</v>
      </c>
      <c r="N1512" s="98" t="s">
        <v>156</v>
      </c>
      <c r="O1512" t="s">
        <v>11124</v>
      </c>
      <c r="P1512" s="64" t="str">
        <f>VLOOKUP(N1512,Entries!J:K,2,FALSE)</f>
        <v>UNITED STATES OF AMERICA</v>
      </c>
      <c r="Q1512" s="38" t="s">
        <v>5651</v>
      </c>
      <c r="R1512" s="32" t="s">
        <v>5651</v>
      </c>
      <c r="S1512" s="98" t="s">
        <v>156</v>
      </c>
      <c r="T1512" t="s">
        <v>157</v>
      </c>
      <c r="U1512" s="39" t="s">
        <v>159</v>
      </c>
      <c r="V1512" s="33" t="s">
        <v>159</v>
      </c>
      <c r="W1512" s="64">
        <f>IF(VLOOKUP(R1512,Entries!N:P,3,FALSE)=V1512,1,VLOOKUP(R1512,Entries!N:P,3,FALSE))</f>
        <v>1</v>
      </c>
      <c r="X1512"/>
      <c r="Y1512"/>
      <c r="Z1512" s="98"/>
      <c r="AA1512" s="98"/>
      <c r="AB1512" s="98"/>
      <c r="AC1512" s="98" t="s">
        <v>5652</v>
      </c>
      <c r="AD1512" s="98" t="s">
        <v>263</v>
      </c>
      <c r="AE1512" s="98" t="s">
        <v>263</v>
      </c>
      <c r="AF1512" s="98" t="s">
        <v>263</v>
      </c>
      <c r="AG1512" s="98" t="s">
        <v>11136</v>
      </c>
      <c r="AH1512" s="98"/>
      <c r="AI1512" s="98"/>
      <c r="AJ1512" s="98">
        <v>5</v>
      </c>
      <c r="AK1512" s="98" t="s">
        <v>95</v>
      </c>
      <c r="AL1512" s="98"/>
      <c r="AM1512" s="33"/>
      <c r="AN1512" s="32" t="s">
        <v>133</v>
      </c>
      <c r="AO1512" s="98" t="s">
        <v>134</v>
      </c>
      <c r="AP1512" s="33" t="s">
        <v>160</v>
      </c>
      <c r="AQ1512">
        <v>21104.412917230002</v>
      </c>
      <c r="AR1512" t="s">
        <v>13756</v>
      </c>
      <c r="AS1512" t="s">
        <v>11225</v>
      </c>
      <c r="AT1512" t="s">
        <v>13757</v>
      </c>
      <c r="AU1512">
        <v>53.058199999999999</v>
      </c>
      <c r="AV1512" s="98">
        <v>0.92604009252444441</v>
      </c>
      <c r="AW1512">
        <v>83.467299999999994</v>
      </c>
      <c r="AX1512" s="98">
        <v>1.4567788996755555</v>
      </c>
      <c r="AY1512">
        <v>7.6600000000000005E-5</v>
      </c>
      <c r="AZ1512">
        <v>64.994299999999996</v>
      </c>
      <c r="BA1512" s="98">
        <v>1.1343642940311109</v>
      </c>
      <c r="BB1512">
        <v>295.11250000000001</v>
      </c>
      <c r="BC1512" s="98">
        <v>5.1506837172222228</v>
      </c>
      <c r="BD1512">
        <v>15.06405736</v>
      </c>
      <c r="BE1512" s="96">
        <f t="shared" si="197"/>
        <v>6925.3319384965016</v>
      </c>
      <c r="BF1512" s="96">
        <f t="shared" si="198"/>
        <v>554.86241892299131</v>
      </c>
      <c r="BG1512" s="96">
        <f t="shared" si="199"/>
        <v>553.80145807001281</v>
      </c>
      <c r="BH1512">
        <v>6931.7049228411324</v>
      </c>
      <c r="BI1512">
        <v>1.244860233559013E-3</v>
      </c>
      <c r="BJ1512">
        <v>0.92637108622944242</v>
      </c>
      <c r="BK1512">
        <v>1.456779202039894</v>
      </c>
      <c r="BL1512">
        <v>0.84714966627811039</v>
      </c>
      <c r="BM1512">
        <v>5.4378994189144017</v>
      </c>
      <c r="BN1512">
        <v>0.92604050113951131</v>
      </c>
      <c r="BO1512">
        <v>1.456779204764876</v>
      </c>
      <c r="BP1512">
        <v>1.023756235693133E-3</v>
      </c>
      <c r="BQ1512">
        <v>0.84714966627811039</v>
      </c>
      <c r="BR1512">
        <v>6925.6122449870081</v>
      </c>
      <c r="BS1512" s="96">
        <v>561.70238370880634</v>
      </c>
      <c r="BT1512" s="96">
        <v>547.52210626520991</v>
      </c>
      <c r="BU1512">
        <v>5.4378994189144017</v>
      </c>
      <c r="BV1512" s="65" t="str">
        <f t="shared" si="201"/>
        <v>Starlink</v>
      </c>
      <c r="BW1512" s="32" t="s">
        <v>192</v>
      </c>
      <c r="BX1512" s="98">
        <v>3.3</v>
      </c>
      <c r="BY1512" s="21">
        <v>0.2</v>
      </c>
      <c r="BZ1512" s="98">
        <v>9</v>
      </c>
      <c r="CA1512" s="98">
        <v>25.52</v>
      </c>
      <c r="CB1512" s="98">
        <v>1.1950000000000001</v>
      </c>
      <c r="CC1512" s="98">
        <v>14.9102735294118</v>
      </c>
      <c r="CD1512" s="98">
        <v>0.2</v>
      </c>
      <c r="CE1512" s="98">
        <v>2.8</v>
      </c>
      <c r="CF1512" s="33">
        <v>9</v>
      </c>
      <c r="CG1512" s="32">
        <v>260</v>
      </c>
      <c r="CH1512" s="98">
        <v>260</v>
      </c>
      <c r="CI1512" s="98">
        <v>220</v>
      </c>
      <c r="CJ1512" s="98">
        <f>Population!$CG1512-Population!$CI1512</f>
        <v>40</v>
      </c>
      <c r="CK1512" s="120">
        <f>_xlfn.DAYS(Entries!$AY$2,Population!H1512)</f>
        <v>457</v>
      </c>
      <c r="CL1512" s="120">
        <f t="shared" si="202"/>
        <v>1825</v>
      </c>
      <c r="CM1512" s="122">
        <f>Entries!$AY$5</f>
        <v>0.15</v>
      </c>
      <c r="CN1512" s="122">
        <f t="shared" si="200"/>
        <v>0.15384615384615385</v>
      </c>
      <c r="CO1512" s="121">
        <f t="shared" si="203"/>
        <v>0.78715068493150686</v>
      </c>
      <c r="CP1512" s="32" t="s">
        <v>5654</v>
      </c>
      <c r="CQ1512" s="98">
        <v>4</v>
      </c>
      <c r="CR1512" s="98" t="s">
        <v>95</v>
      </c>
      <c r="CS1512" s="98"/>
      <c r="CT1512" s="33"/>
      <c r="CU1512" s="32" t="s">
        <v>5655</v>
      </c>
      <c r="CV1512" s="98" t="s">
        <v>5651</v>
      </c>
      <c r="CW1512" s="98" t="s">
        <v>157</v>
      </c>
      <c r="CX1512" s="98" t="s">
        <v>5652</v>
      </c>
      <c r="CY1512" s="98" t="s">
        <v>107</v>
      </c>
      <c r="CZ1512" s="98" t="s">
        <v>755</v>
      </c>
      <c r="DA1512" s="33"/>
      <c r="DB1512" s="17" t="s">
        <v>15463</v>
      </c>
      <c r="DC1512" s="17" t="s">
        <v>15500</v>
      </c>
      <c r="DD1512" s="17">
        <v>1</v>
      </c>
      <c r="DE1512" s="17" t="s">
        <v>15500</v>
      </c>
      <c r="DF1512" s="17" t="s">
        <v>15500</v>
      </c>
      <c r="DG1512" s="23" t="s">
        <v>11174</v>
      </c>
      <c r="DH1512" s="145"/>
    </row>
    <row r="1513" spans="1:112" s="17" customFormat="1" x14ac:dyDescent="0.25">
      <c r="A1513" s="30" t="s">
        <v>5846</v>
      </c>
      <c r="B1513" s="15">
        <v>1</v>
      </c>
      <c r="C1513" s="152" t="s">
        <v>11188</v>
      </c>
      <c r="D1513" s="15" t="s">
        <v>5649</v>
      </c>
      <c r="E1513" s="15">
        <v>44914</v>
      </c>
      <c r="F1513" s="15" t="s">
        <v>5847</v>
      </c>
      <c r="G1513" s="31">
        <v>62199</v>
      </c>
      <c r="H1513" s="43">
        <v>43837</v>
      </c>
      <c r="I1513" s="96" t="s">
        <v>221</v>
      </c>
      <c r="J1513" s="96"/>
      <c r="K1513" s="96"/>
      <c r="L1513" s="15" t="s">
        <v>285</v>
      </c>
      <c r="M1513" s="124" t="s">
        <v>156</v>
      </c>
      <c r="N1513" s="15" t="s">
        <v>156</v>
      </c>
      <c r="O1513" s="124" t="s">
        <v>11124</v>
      </c>
      <c r="P1513" s="96" t="str">
        <f>VLOOKUP(N1513,Entries!J:K,2,FALSE)</f>
        <v>UNITED STATES OF AMERICA</v>
      </c>
      <c r="Q1513" s="123" t="s">
        <v>5651</v>
      </c>
      <c r="R1513" s="30" t="s">
        <v>5651</v>
      </c>
      <c r="S1513" s="15" t="s">
        <v>156</v>
      </c>
      <c r="T1513" s="124" t="s">
        <v>157</v>
      </c>
      <c r="U1513" s="125" t="s">
        <v>159</v>
      </c>
      <c r="V1513" s="31" t="s">
        <v>159</v>
      </c>
      <c r="W1513" s="64">
        <f>IF(VLOOKUP(R1513,Entries!N:P,3,FALSE)=V1513,1,VLOOKUP(R1513,Entries!N:P,3,FALSE))</f>
        <v>1</v>
      </c>
      <c r="X1513" s="124"/>
      <c r="Y1513" s="124"/>
      <c r="Z1513" s="15"/>
      <c r="AA1513" s="15"/>
      <c r="AB1513" s="96"/>
      <c r="AC1513" s="15" t="s">
        <v>5652</v>
      </c>
      <c r="AD1513" s="15" t="s">
        <v>263</v>
      </c>
      <c r="AE1513" s="15" t="s">
        <v>263</v>
      </c>
      <c r="AF1513" s="96" t="s">
        <v>263</v>
      </c>
      <c r="AG1513" s="96" t="s">
        <v>11136</v>
      </c>
      <c r="AH1513" s="96"/>
      <c r="AI1513" s="15"/>
      <c r="AJ1513" s="15">
        <v>5</v>
      </c>
      <c r="AK1513" s="15" t="s">
        <v>95</v>
      </c>
      <c r="AL1513" s="15"/>
      <c r="AM1513" s="31"/>
      <c r="AN1513" s="30" t="s">
        <v>133</v>
      </c>
      <c r="AO1513" s="15" t="s">
        <v>134</v>
      </c>
      <c r="AP1513" s="31" t="s">
        <v>160</v>
      </c>
      <c r="AQ1513">
        <v>21104.51428621</v>
      </c>
      <c r="AR1513" t="s">
        <v>13758</v>
      </c>
      <c r="AS1513" t="s">
        <v>11225</v>
      </c>
      <c r="AT1513" t="s">
        <v>13759</v>
      </c>
      <c r="AU1513">
        <v>53.057200000000002</v>
      </c>
      <c r="AV1513" s="96">
        <v>0.92602263923555561</v>
      </c>
      <c r="AW1513">
        <v>103.00579999999999</v>
      </c>
      <c r="AX1513" s="96">
        <v>1.7977899846311112</v>
      </c>
      <c r="AY1513">
        <v>6.4599999999999998E-5</v>
      </c>
      <c r="AZ1513">
        <v>95.406099999999995</v>
      </c>
      <c r="BA1513" s="96">
        <v>1.6651502250622223</v>
      </c>
      <c r="BB1513">
        <v>264.7002</v>
      </c>
      <c r="BC1513" s="96">
        <v>4.6198890595466668</v>
      </c>
      <c r="BD1513">
        <v>15.063983179999999</v>
      </c>
      <c r="BE1513" s="96">
        <f t="shared" si="197"/>
        <v>6925.3546735502732</v>
      </c>
      <c r="BF1513" s="96">
        <f t="shared" si="198"/>
        <v>554.80205146218395</v>
      </c>
      <c r="BG1513" s="96">
        <f t="shared" si="199"/>
        <v>553.90729563836248</v>
      </c>
      <c r="BH1513">
        <v>6931.7273231737072</v>
      </c>
      <c r="BI1513">
        <v>1.215819735849001E-3</v>
      </c>
      <c r="BJ1513">
        <v>0.92635363407915305</v>
      </c>
      <c r="BK1513">
        <v>1.797790359099998</v>
      </c>
      <c r="BL1513">
        <v>0.86807041009007702</v>
      </c>
      <c r="BM1513">
        <v>5.4169698888680546</v>
      </c>
      <c r="BN1513">
        <v>0.92602304785256495</v>
      </c>
      <c r="BO1513">
        <v>1.7977903606349901</v>
      </c>
      <c r="BP1513">
        <v>1.018657255873505E-3</v>
      </c>
      <c r="BQ1513">
        <v>0.86807041009007702</v>
      </c>
      <c r="BR1513">
        <v>6925.6351390870514</v>
      </c>
      <c r="BS1513" s="96">
        <v>561.68998757301506</v>
      </c>
      <c r="BT1513" s="96">
        <v>547.58029060108765</v>
      </c>
      <c r="BU1513">
        <v>5.4169698888680546</v>
      </c>
      <c r="BV1513" s="60" t="str">
        <f t="shared" si="201"/>
        <v>Starlink</v>
      </c>
      <c r="BW1513" s="30" t="s">
        <v>192</v>
      </c>
      <c r="BX1513" s="15">
        <v>3.3</v>
      </c>
      <c r="BY1513" s="16">
        <v>0.2</v>
      </c>
      <c r="BZ1513" s="15">
        <v>9</v>
      </c>
      <c r="CA1513" s="15">
        <v>25.52</v>
      </c>
      <c r="CB1513" s="15">
        <v>1.1950000000000001</v>
      </c>
      <c r="CC1513" s="15">
        <v>14.9102735294118</v>
      </c>
      <c r="CD1513" s="15">
        <v>0.2</v>
      </c>
      <c r="CE1513" s="15">
        <v>2.8</v>
      </c>
      <c r="CF1513" s="31">
        <v>9</v>
      </c>
      <c r="CG1513" s="30">
        <v>260</v>
      </c>
      <c r="CH1513" s="15">
        <v>260</v>
      </c>
      <c r="CI1513" s="15">
        <v>220</v>
      </c>
      <c r="CJ1513" s="96">
        <f>Population!$CG1513-Population!$CI1513</f>
        <v>40</v>
      </c>
      <c r="CK1513" s="118">
        <f>_xlfn.DAYS(Entries!$AY$2,Population!H1513)</f>
        <v>457</v>
      </c>
      <c r="CL1513" s="118">
        <f t="shared" si="202"/>
        <v>1825</v>
      </c>
      <c r="CM1513" s="117">
        <f>Entries!$AY$5</f>
        <v>0.15</v>
      </c>
      <c r="CN1513" s="117">
        <f t="shared" si="200"/>
        <v>0.15384615384615385</v>
      </c>
      <c r="CO1513" s="119">
        <f t="shared" si="203"/>
        <v>0.78715068493150686</v>
      </c>
      <c r="CP1513" s="30" t="s">
        <v>5654</v>
      </c>
      <c r="CQ1513" s="15">
        <v>4</v>
      </c>
      <c r="CR1513" s="15" t="s">
        <v>95</v>
      </c>
      <c r="CS1513" s="15"/>
      <c r="CT1513" s="31"/>
      <c r="CU1513" s="30" t="s">
        <v>5655</v>
      </c>
      <c r="CV1513" s="15" t="s">
        <v>5651</v>
      </c>
      <c r="CW1513" s="15" t="s">
        <v>157</v>
      </c>
      <c r="CX1513" s="15" t="s">
        <v>5652</v>
      </c>
      <c r="CY1513" s="15" t="s">
        <v>107</v>
      </c>
      <c r="CZ1513" s="15" t="s">
        <v>755</v>
      </c>
      <c r="DA1513" s="31"/>
      <c r="DB1513" s="17" t="s">
        <v>15463</v>
      </c>
      <c r="DC1513" s="17" t="s">
        <v>15500</v>
      </c>
      <c r="DD1513" s="17">
        <v>1</v>
      </c>
      <c r="DE1513" s="17" t="s">
        <v>15500</v>
      </c>
      <c r="DF1513" s="17" t="s">
        <v>15500</v>
      </c>
      <c r="DG1513" s="23" t="s">
        <v>11174</v>
      </c>
      <c r="DH1513" s="145"/>
    </row>
    <row r="1514" spans="1:112" s="17" customFormat="1" x14ac:dyDescent="0.25">
      <c r="A1514" s="32" t="s">
        <v>5849</v>
      </c>
      <c r="B1514" s="18">
        <v>1</v>
      </c>
      <c r="C1514" s="149" t="s">
        <v>11188</v>
      </c>
      <c r="D1514" s="18" t="s">
        <v>5649</v>
      </c>
      <c r="E1514" s="18">
        <v>44957</v>
      </c>
      <c r="F1514" s="18" t="s">
        <v>5850</v>
      </c>
      <c r="G1514" s="33">
        <v>62178</v>
      </c>
      <c r="H1514" s="44">
        <v>43837</v>
      </c>
      <c r="I1514" s="98" t="s">
        <v>221</v>
      </c>
      <c r="J1514" s="98"/>
      <c r="K1514" s="98"/>
      <c r="L1514" s="18" t="s">
        <v>285</v>
      </c>
      <c r="M1514" t="s">
        <v>156</v>
      </c>
      <c r="N1514" s="18" t="s">
        <v>156</v>
      </c>
      <c r="O1514" t="s">
        <v>11124</v>
      </c>
      <c r="P1514" s="64" t="str">
        <f>VLOOKUP(N1514,Entries!J:K,2,FALSE)</f>
        <v>UNITED STATES OF AMERICA</v>
      </c>
      <c r="Q1514" s="38" t="s">
        <v>5651</v>
      </c>
      <c r="R1514" s="32" t="s">
        <v>5651</v>
      </c>
      <c r="S1514" s="18" t="s">
        <v>156</v>
      </c>
      <c r="T1514" t="s">
        <v>157</v>
      </c>
      <c r="U1514" s="39" t="s">
        <v>159</v>
      </c>
      <c r="V1514" s="33" t="s">
        <v>159</v>
      </c>
      <c r="W1514" s="64">
        <f>IF(VLOOKUP(R1514,Entries!N:P,3,FALSE)=V1514,1,VLOOKUP(R1514,Entries!N:P,3,FALSE))</f>
        <v>1</v>
      </c>
      <c r="X1514"/>
      <c r="Y1514"/>
      <c r="Z1514" s="18"/>
      <c r="AA1514" s="18"/>
      <c r="AB1514" s="98"/>
      <c r="AC1514" s="18" t="s">
        <v>5652</v>
      </c>
      <c r="AD1514" s="18" t="s">
        <v>263</v>
      </c>
      <c r="AE1514" s="18" t="s">
        <v>263</v>
      </c>
      <c r="AF1514" s="98" t="s">
        <v>263</v>
      </c>
      <c r="AG1514" s="98" t="s">
        <v>11136</v>
      </c>
      <c r="AH1514" s="98"/>
      <c r="AI1514" s="18"/>
      <c r="AJ1514" s="18">
        <v>5</v>
      </c>
      <c r="AK1514" s="18" t="s">
        <v>95</v>
      </c>
      <c r="AL1514" s="18"/>
      <c r="AM1514" s="33"/>
      <c r="AN1514" s="32" t="s">
        <v>133</v>
      </c>
      <c r="AO1514" s="18" t="s">
        <v>134</v>
      </c>
      <c r="AP1514" s="33" t="s">
        <v>160</v>
      </c>
      <c r="AQ1514">
        <v>21104.164107240002</v>
      </c>
      <c r="AR1514" t="s">
        <v>13246</v>
      </c>
      <c r="AS1514" t="s">
        <v>11225</v>
      </c>
      <c r="AT1514" t="s">
        <v>13760</v>
      </c>
      <c r="AU1514">
        <v>53.057899999999997</v>
      </c>
      <c r="AV1514" s="98">
        <v>0.92603485653777773</v>
      </c>
      <c r="AW1514">
        <v>64.591700000000003</v>
      </c>
      <c r="AX1514" s="98">
        <v>1.1273375999244446</v>
      </c>
      <c r="AY1514">
        <v>7.1099999999999994E-5</v>
      </c>
      <c r="AZ1514">
        <v>54.000300000000003</v>
      </c>
      <c r="BA1514" s="98">
        <v>0.94248283598666671</v>
      </c>
      <c r="BB1514">
        <v>306.10520000000002</v>
      </c>
      <c r="BC1514" s="98">
        <v>5.3425424859911121</v>
      </c>
      <c r="BD1514">
        <v>15.064068580000001</v>
      </c>
      <c r="BE1514" s="96">
        <f t="shared" si="197"/>
        <v>6925.3284997515757</v>
      </c>
      <c r="BF1514" s="96">
        <f t="shared" si="198"/>
        <v>554.82089060790804</v>
      </c>
      <c r="BG1514" s="96">
        <f t="shared" si="199"/>
        <v>553.83610889524334</v>
      </c>
      <c r="BH1514">
        <v>6931.7015636902279</v>
      </c>
      <c r="BI1514">
        <v>1.2422650921885181E-3</v>
      </c>
      <c r="BJ1514">
        <v>0.92636585155239393</v>
      </c>
      <c r="BK1514">
        <v>1.127337834695493</v>
      </c>
      <c r="BL1514">
        <v>0.83512167839882046</v>
      </c>
      <c r="BM1514">
        <v>5.4499047373155882</v>
      </c>
      <c r="BN1514">
        <v>0.92603526516541557</v>
      </c>
      <c r="BO1514">
        <v>1.127337836475399</v>
      </c>
      <c r="BP1514">
        <v>1.013374320120865E-3</v>
      </c>
      <c r="BQ1514">
        <v>0.83512167839882046</v>
      </c>
      <c r="BR1514">
        <v>6925.608854441889</v>
      </c>
      <c r="BS1514" s="96">
        <v>561.62708860618204</v>
      </c>
      <c r="BT1514" s="96">
        <v>547.59062027759592</v>
      </c>
      <c r="BU1514">
        <v>5.4499047373155882</v>
      </c>
      <c r="BV1514" s="65" t="str">
        <f t="shared" si="201"/>
        <v>Starlink</v>
      </c>
      <c r="BW1514" s="32" t="s">
        <v>192</v>
      </c>
      <c r="BX1514" s="18">
        <v>3.3</v>
      </c>
      <c r="BY1514" s="21">
        <v>0.2</v>
      </c>
      <c r="BZ1514" s="18">
        <v>9</v>
      </c>
      <c r="CA1514" s="18">
        <v>25.52</v>
      </c>
      <c r="CB1514" s="18">
        <v>1.1950000000000001</v>
      </c>
      <c r="CC1514" s="18">
        <v>14.9102735294118</v>
      </c>
      <c r="CD1514" s="18">
        <v>0.2</v>
      </c>
      <c r="CE1514" s="18">
        <v>2.8</v>
      </c>
      <c r="CF1514" s="33">
        <v>9</v>
      </c>
      <c r="CG1514" s="32">
        <v>260</v>
      </c>
      <c r="CH1514" s="18">
        <v>260</v>
      </c>
      <c r="CI1514" s="18">
        <v>220</v>
      </c>
      <c r="CJ1514" s="98">
        <f>Population!$CG1514-Population!$CI1514</f>
        <v>40</v>
      </c>
      <c r="CK1514" s="120">
        <f>_xlfn.DAYS(Entries!$AY$2,Population!H1514)</f>
        <v>457</v>
      </c>
      <c r="CL1514" s="120">
        <f t="shared" si="202"/>
        <v>1825</v>
      </c>
      <c r="CM1514" s="122">
        <f>Entries!$AY$5</f>
        <v>0.15</v>
      </c>
      <c r="CN1514" s="122">
        <f t="shared" si="200"/>
        <v>0.15384615384615385</v>
      </c>
      <c r="CO1514" s="121">
        <f t="shared" si="203"/>
        <v>0.78715068493150686</v>
      </c>
      <c r="CP1514" s="32" t="s">
        <v>5654</v>
      </c>
      <c r="CQ1514" s="18">
        <v>4</v>
      </c>
      <c r="CR1514" s="18" t="s">
        <v>95</v>
      </c>
      <c r="CS1514" s="18"/>
      <c r="CT1514" s="33"/>
      <c r="CU1514" s="32" t="s">
        <v>5655</v>
      </c>
      <c r="CV1514" s="18" t="s">
        <v>5651</v>
      </c>
      <c r="CW1514" s="18" t="s">
        <v>157</v>
      </c>
      <c r="CX1514" s="18" t="s">
        <v>5652</v>
      </c>
      <c r="CY1514" s="18" t="s">
        <v>107</v>
      </c>
      <c r="CZ1514" s="18" t="s">
        <v>755</v>
      </c>
      <c r="DA1514" s="33"/>
      <c r="DB1514" s="17" t="s">
        <v>15463</v>
      </c>
      <c r="DC1514" s="17" t="s">
        <v>15500</v>
      </c>
      <c r="DD1514" s="17">
        <v>1</v>
      </c>
      <c r="DE1514" s="17" t="s">
        <v>15500</v>
      </c>
      <c r="DF1514" s="17" t="s">
        <v>15500</v>
      </c>
      <c r="DG1514" s="23" t="s">
        <v>11174</v>
      </c>
      <c r="DH1514" s="145"/>
    </row>
    <row r="1515" spans="1:112" s="17" customFormat="1" x14ac:dyDescent="0.25">
      <c r="A1515" s="30" t="s">
        <v>5852</v>
      </c>
      <c r="B1515" s="15">
        <v>1</v>
      </c>
      <c r="C1515" s="152" t="s">
        <v>11188</v>
      </c>
      <c r="D1515" s="15" t="s">
        <v>5649</v>
      </c>
      <c r="E1515" s="15">
        <v>44958</v>
      </c>
      <c r="F1515" s="15" t="s">
        <v>5853</v>
      </c>
      <c r="G1515" s="31">
        <v>62179</v>
      </c>
      <c r="H1515" s="43">
        <v>43837</v>
      </c>
      <c r="I1515" s="96" t="s">
        <v>221</v>
      </c>
      <c r="J1515" s="96"/>
      <c r="K1515" s="96"/>
      <c r="L1515" s="15" t="s">
        <v>285</v>
      </c>
      <c r="M1515" s="124" t="s">
        <v>156</v>
      </c>
      <c r="N1515" s="15" t="s">
        <v>156</v>
      </c>
      <c r="O1515" s="124" t="s">
        <v>11124</v>
      </c>
      <c r="P1515" s="96" t="str">
        <f>VLOOKUP(N1515,Entries!J:K,2,FALSE)</f>
        <v>UNITED STATES OF AMERICA</v>
      </c>
      <c r="Q1515" s="123" t="s">
        <v>5651</v>
      </c>
      <c r="R1515" s="30" t="s">
        <v>5651</v>
      </c>
      <c r="S1515" s="15" t="s">
        <v>156</v>
      </c>
      <c r="T1515" s="124" t="s">
        <v>157</v>
      </c>
      <c r="U1515" s="125" t="s">
        <v>159</v>
      </c>
      <c r="V1515" s="31" t="s">
        <v>159</v>
      </c>
      <c r="W1515" s="64">
        <f>IF(VLOOKUP(R1515,Entries!N:P,3,FALSE)=V1515,1,VLOOKUP(R1515,Entries!N:P,3,FALSE))</f>
        <v>1</v>
      </c>
      <c r="X1515" s="124"/>
      <c r="Y1515" s="124"/>
      <c r="Z1515" s="15"/>
      <c r="AA1515" s="15"/>
      <c r="AB1515" s="96"/>
      <c r="AC1515" s="15" t="s">
        <v>5652</v>
      </c>
      <c r="AD1515" s="15" t="s">
        <v>263</v>
      </c>
      <c r="AE1515" s="15" t="s">
        <v>263</v>
      </c>
      <c r="AF1515" s="96" t="s">
        <v>263</v>
      </c>
      <c r="AG1515" s="96" t="s">
        <v>11136</v>
      </c>
      <c r="AH1515" s="96"/>
      <c r="AI1515" s="15"/>
      <c r="AJ1515" s="15">
        <v>5</v>
      </c>
      <c r="AK1515" s="15" t="s">
        <v>95</v>
      </c>
      <c r="AL1515" s="15"/>
      <c r="AM1515" s="31"/>
      <c r="AN1515" s="30" t="s">
        <v>133</v>
      </c>
      <c r="AO1515" s="15" t="s">
        <v>134</v>
      </c>
      <c r="AP1515" s="31" t="s">
        <v>160</v>
      </c>
      <c r="AQ1515">
        <v>21104.289422409998</v>
      </c>
      <c r="AR1515" t="s">
        <v>13761</v>
      </c>
      <c r="AS1515" t="s">
        <v>11225</v>
      </c>
      <c r="AT1515" t="s">
        <v>13762</v>
      </c>
      <c r="AU1515">
        <v>53.058300000000003</v>
      </c>
      <c r="AV1515" s="96">
        <v>0.92604183785333338</v>
      </c>
      <c r="AW1515">
        <v>64.038399999999996</v>
      </c>
      <c r="AX1515" s="96">
        <v>1.1176806951822222</v>
      </c>
      <c r="AY1515">
        <v>6.7100000000000005E-5</v>
      </c>
      <c r="AZ1515">
        <v>25.297799999999999</v>
      </c>
      <c r="BA1515" s="96">
        <v>0.44152981165333333</v>
      </c>
      <c r="BB1515">
        <v>334.80430000000001</v>
      </c>
      <c r="BC1515" s="96">
        <v>5.8434361691422234</v>
      </c>
      <c r="BD1515">
        <v>15.0641298</v>
      </c>
      <c r="BE1515" s="96">
        <f t="shared" si="197"/>
        <v>6925.3097369066154</v>
      </c>
      <c r="BF1515" s="96">
        <f t="shared" si="198"/>
        <v>554.77442518996213</v>
      </c>
      <c r="BG1515" s="96">
        <f t="shared" si="199"/>
        <v>553.84504862326867</v>
      </c>
      <c r="BH1515">
        <v>6931.6829714237874</v>
      </c>
      <c r="BI1515">
        <v>1.2339905985604301E-3</v>
      </c>
      <c r="BJ1515">
        <v>0.92637283329998288</v>
      </c>
      <c r="BK1515">
        <v>1.117680926615376</v>
      </c>
      <c r="BL1515">
        <v>0.80808459716265202</v>
      </c>
      <c r="BM1515">
        <v>5.476882515430133</v>
      </c>
      <c r="BN1515">
        <v>0.92604224650073663</v>
      </c>
      <c r="BO1515">
        <v>1.1176809296096719</v>
      </c>
      <c r="BP1515">
        <v>9.885009943368325E-4</v>
      </c>
      <c r="BQ1515">
        <v>0.80808459716265202</v>
      </c>
      <c r="BR1515">
        <v>6925.5900286636625</v>
      </c>
      <c r="BS1515" s="96">
        <v>561.43598129336624</v>
      </c>
      <c r="BT1515" s="96">
        <v>547.74407603395957</v>
      </c>
      <c r="BU1515">
        <v>5.476882515430133</v>
      </c>
      <c r="BV1515" s="60" t="str">
        <f t="shared" si="201"/>
        <v>Starlink</v>
      </c>
      <c r="BW1515" s="30" t="s">
        <v>192</v>
      </c>
      <c r="BX1515" s="15">
        <v>3.3</v>
      </c>
      <c r="BY1515" s="16">
        <v>0.2</v>
      </c>
      <c r="BZ1515" s="15">
        <v>9</v>
      </c>
      <c r="CA1515" s="15">
        <v>25.52</v>
      </c>
      <c r="CB1515" s="15">
        <v>1.1950000000000001</v>
      </c>
      <c r="CC1515" s="15">
        <v>14.9102735294118</v>
      </c>
      <c r="CD1515" s="15">
        <v>0.2</v>
      </c>
      <c r="CE1515" s="15">
        <v>2.8</v>
      </c>
      <c r="CF1515" s="31">
        <v>9</v>
      </c>
      <c r="CG1515" s="30">
        <v>260</v>
      </c>
      <c r="CH1515" s="15">
        <v>260</v>
      </c>
      <c r="CI1515" s="15">
        <v>220</v>
      </c>
      <c r="CJ1515" s="96">
        <f>Population!$CG1515-Population!$CI1515</f>
        <v>40</v>
      </c>
      <c r="CK1515" s="118">
        <f>_xlfn.DAYS(Entries!$AY$2,Population!H1515)</f>
        <v>457</v>
      </c>
      <c r="CL1515" s="118">
        <f t="shared" si="202"/>
        <v>1825</v>
      </c>
      <c r="CM1515" s="117">
        <f>Entries!$AY$5</f>
        <v>0.15</v>
      </c>
      <c r="CN1515" s="117">
        <f t="shared" si="200"/>
        <v>0.15384615384615385</v>
      </c>
      <c r="CO1515" s="119">
        <f t="shared" si="203"/>
        <v>0.78715068493150686</v>
      </c>
      <c r="CP1515" s="30" t="s">
        <v>5654</v>
      </c>
      <c r="CQ1515" s="15">
        <v>4</v>
      </c>
      <c r="CR1515" s="15" t="s">
        <v>95</v>
      </c>
      <c r="CS1515" s="15"/>
      <c r="CT1515" s="31"/>
      <c r="CU1515" s="30" t="s">
        <v>5655</v>
      </c>
      <c r="CV1515" s="15" t="s">
        <v>5651</v>
      </c>
      <c r="CW1515" s="15" t="s">
        <v>157</v>
      </c>
      <c r="CX1515" s="15" t="s">
        <v>5652</v>
      </c>
      <c r="CY1515" s="15" t="s">
        <v>107</v>
      </c>
      <c r="CZ1515" s="15" t="s">
        <v>755</v>
      </c>
      <c r="DA1515" s="31"/>
      <c r="DB1515" s="17" t="s">
        <v>15463</v>
      </c>
      <c r="DC1515" s="17" t="s">
        <v>15500</v>
      </c>
      <c r="DD1515" s="17">
        <v>1</v>
      </c>
      <c r="DE1515" s="17" t="s">
        <v>15500</v>
      </c>
      <c r="DF1515" s="17" t="s">
        <v>15500</v>
      </c>
      <c r="DG1515" s="23" t="s">
        <v>11174</v>
      </c>
      <c r="DH1515" s="145"/>
    </row>
    <row r="1516" spans="1:112" s="17" customFormat="1" x14ac:dyDescent="0.25">
      <c r="A1516" s="32" t="s">
        <v>5855</v>
      </c>
      <c r="B1516" s="18">
        <v>1</v>
      </c>
      <c r="C1516" s="149" t="s">
        <v>11188</v>
      </c>
      <c r="D1516" s="18" t="s">
        <v>5649</v>
      </c>
      <c r="E1516" s="18">
        <v>44959</v>
      </c>
      <c r="F1516" s="18" t="s">
        <v>5856</v>
      </c>
      <c r="G1516" s="33">
        <v>62180</v>
      </c>
      <c r="H1516" s="44">
        <v>43837</v>
      </c>
      <c r="I1516" s="98" t="s">
        <v>221</v>
      </c>
      <c r="J1516" s="98"/>
      <c r="K1516" s="98"/>
      <c r="L1516" s="18" t="s">
        <v>285</v>
      </c>
      <c r="M1516" t="s">
        <v>156</v>
      </c>
      <c r="N1516" s="18" t="s">
        <v>156</v>
      </c>
      <c r="O1516" t="s">
        <v>11124</v>
      </c>
      <c r="P1516" s="64" t="str">
        <f>VLOOKUP(N1516,Entries!J:K,2,FALSE)</f>
        <v>UNITED STATES OF AMERICA</v>
      </c>
      <c r="Q1516" s="38" t="s">
        <v>5651</v>
      </c>
      <c r="R1516" s="32" t="s">
        <v>5651</v>
      </c>
      <c r="S1516" s="18" t="s">
        <v>156</v>
      </c>
      <c r="T1516" t="s">
        <v>157</v>
      </c>
      <c r="U1516" s="39" t="s">
        <v>159</v>
      </c>
      <c r="V1516" s="33" t="s">
        <v>159</v>
      </c>
      <c r="W1516" s="64">
        <f>IF(VLOOKUP(R1516,Entries!N:P,3,FALSE)=V1516,1,VLOOKUP(R1516,Entries!N:P,3,FALSE))</f>
        <v>1</v>
      </c>
      <c r="X1516"/>
      <c r="Y1516"/>
      <c r="Z1516" s="18"/>
      <c r="AA1516" s="18"/>
      <c r="AB1516" s="98"/>
      <c r="AC1516" s="18" t="s">
        <v>5652</v>
      </c>
      <c r="AD1516" s="18" t="s">
        <v>263</v>
      </c>
      <c r="AE1516" s="18" t="s">
        <v>263</v>
      </c>
      <c r="AF1516" s="98" t="s">
        <v>263</v>
      </c>
      <c r="AG1516" s="98" t="s">
        <v>11136</v>
      </c>
      <c r="AH1516" s="98"/>
      <c r="AI1516" s="18"/>
      <c r="AJ1516" s="18">
        <v>5</v>
      </c>
      <c r="AK1516" s="18" t="s">
        <v>95</v>
      </c>
      <c r="AL1516" s="18"/>
      <c r="AM1516" s="33"/>
      <c r="AN1516" s="32" t="s">
        <v>133</v>
      </c>
      <c r="AO1516" s="18" t="s">
        <v>134</v>
      </c>
      <c r="AP1516" s="33" t="s">
        <v>160</v>
      </c>
      <c r="AQ1516">
        <v>21104.311546559999</v>
      </c>
      <c r="AR1516" t="s">
        <v>11369</v>
      </c>
      <c r="AS1516" t="s">
        <v>11225</v>
      </c>
      <c r="AT1516" t="s">
        <v>13763</v>
      </c>
      <c r="AU1516">
        <v>53.058</v>
      </c>
      <c r="AV1516" s="98">
        <v>0.9260366018666667</v>
      </c>
      <c r="AW1516">
        <v>63.936100000000003</v>
      </c>
      <c r="AX1516" s="98">
        <v>1.1158952237288891</v>
      </c>
      <c r="AY1516">
        <v>4.8600000000000002E-5</v>
      </c>
      <c r="AZ1516">
        <v>18.647600000000001</v>
      </c>
      <c r="BA1516" s="98">
        <v>0.32546194988444449</v>
      </c>
      <c r="BB1516">
        <v>341.45310000000001</v>
      </c>
      <c r="BC1516" s="98">
        <v>5.9594795963066671</v>
      </c>
      <c r="BD1516">
        <v>15.06398613</v>
      </c>
      <c r="BE1516" s="96">
        <f t="shared" si="197"/>
        <v>6925.353769416105</v>
      </c>
      <c r="BF1516" s="96">
        <f t="shared" si="198"/>
        <v>554.69034160929823</v>
      </c>
      <c r="BG1516" s="96">
        <f t="shared" si="199"/>
        <v>554.01719722291182</v>
      </c>
      <c r="BH1516">
        <v>6931.7268439749732</v>
      </c>
      <c r="BI1516">
        <v>1.214383082476184E-3</v>
      </c>
      <c r="BJ1516">
        <v>0.92636759408589475</v>
      </c>
      <c r="BK1516">
        <v>1.1158954562861081</v>
      </c>
      <c r="BL1516">
        <v>0.80931262379153368</v>
      </c>
      <c r="BM1516">
        <v>5.4756300360288828</v>
      </c>
      <c r="BN1516">
        <v>0.92603701051442699</v>
      </c>
      <c r="BO1516">
        <v>1.11589545776215</v>
      </c>
      <c r="BP1516">
        <v>9.7601780345918311E-4</v>
      </c>
      <c r="BQ1516">
        <v>0.80931262379153368</v>
      </c>
      <c r="BR1516">
        <v>6925.634107469441</v>
      </c>
      <c r="BS1516" s="96">
        <v>561.39364965857567</v>
      </c>
      <c r="BT1516" s="96">
        <v>547.87456528030725</v>
      </c>
      <c r="BU1516">
        <v>5.4756300360288828</v>
      </c>
      <c r="BV1516" s="65" t="str">
        <f t="shared" si="201"/>
        <v>Starlink</v>
      </c>
      <c r="BW1516" s="32" t="s">
        <v>192</v>
      </c>
      <c r="BX1516" s="18">
        <v>3.3</v>
      </c>
      <c r="BY1516" s="21">
        <v>0.2</v>
      </c>
      <c r="BZ1516" s="18">
        <v>9</v>
      </c>
      <c r="CA1516" s="18">
        <v>25.52</v>
      </c>
      <c r="CB1516" s="18">
        <v>1.1950000000000001</v>
      </c>
      <c r="CC1516" s="18">
        <v>14.9102735294118</v>
      </c>
      <c r="CD1516" s="18">
        <v>0.2</v>
      </c>
      <c r="CE1516" s="18">
        <v>2.8</v>
      </c>
      <c r="CF1516" s="33">
        <v>9</v>
      </c>
      <c r="CG1516" s="32">
        <v>260</v>
      </c>
      <c r="CH1516" s="18">
        <v>260</v>
      </c>
      <c r="CI1516" s="18">
        <v>220</v>
      </c>
      <c r="CJ1516" s="98">
        <f>Population!$CG1516-Population!$CI1516</f>
        <v>40</v>
      </c>
      <c r="CK1516" s="120">
        <f>_xlfn.DAYS(Entries!$AY$2,Population!H1516)</f>
        <v>457</v>
      </c>
      <c r="CL1516" s="120">
        <f t="shared" si="202"/>
        <v>1825</v>
      </c>
      <c r="CM1516" s="122">
        <f>Entries!$AY$5</f>
        <v>0.15</v>
      </c>
      <c r="CN1516" s="122">
        <f t="shared" si="200"/>
        <v>0.15384615384615385</v>
      </c>
      <c r="CO1516" s="121">
        <f t="shared" si="203"/>
        <v>0.78715068493150686</v>
      </c>
      <c r="CP1516" s="32" t="s">
        <v>5654</v>
      </c>
      <c r="CQ1516" s="18">
        <v>4</v>
      </c>
      <c r="CR1516" s="18" t="s">
        <v>95</v>
      </c>
      <c r="CS1516" s="18"/>
      <c r="CT1516" s="33"/>
      <c r="CU1516" s="32" t="s">
        <v>5655</v>
      </c>
      <c r="CV1516" s="18" t="s">
        <v>5651</v>
      </c>
      <c r="CW1516" s="18" t="s">
        <v>157</v>
      </c>
      <c r="CX1516" s="18" t="s">
        <v>5652</v>
      </c>
      <c r="CY1516" s="18" t="s">
        <v>107</v>
      </c>
      <c r="CZ1516" s="18" t="s">
        <v>755</v>
      </c>
      <c r="DA1516" s="33"/>
      <c r="DB1516" s="17" t="s">
        <v>15463</v>
      </c>
      <c r="DC1516" s="17" t="s">
        <v>15500</v>
      </c>
      <c r="DD1516" s="17">
        <v>1</v>
      </c>
      <c r="DE1516" s="17" t="s">
        <v>15500</v>
      </c>
      <c r="DF1516" s="17" t="s">
        <v>15500</v>
      </c>
      <c r="DG1516" s="23" t="s">
        <v>11174</v>
      </c>
      <c r="DH1516" s="145"/>
    </row>
    <row r="1517" spans="1:112" s="17" customFormat="1" x14ac:dyDescent="0.25">
      <c r="A1517" s="30" t="s">
        <v>5858</v>
      </c>
      <c r="B1517" s="15">
        <v>1</v>
      </c>
      <c r="C1517" s="152" t="s">
        <v>11188</v>
      </c>
      <c r="D1517" s="15" t="s">
        <v>5649</v>
      </c>
      <c r="E1517" s="15">
        <v>44936</v>
      </c>
      <c r="F1517" s="15" t="s">
        <v>5859</v>
      </c>
      <c r="G1517" s="31">
        <v>62157</v>
      </c>
      <c r="H1517" s="43">
        <v>43837</v>
      </c>
      <c r="I1517" s="96" t="s">
        <v>221</v>
      </c>
      <c r="J1517" s="96"/>
      <c r="K1517" s="96"/>
      <c r="L1517" s="15" t="s">
        <v>285</v>
      </c>
      <c r="M1517" s="124" t="s">
        <v>156</v>
      </c>
      <c r="N1517" s="15" t="s">
        <v>156</v>
      </c>
      <c r="O1517" s="124" t="s">
        <v>11124</v>
      </c>
      <c r="P1517" s="96" t="str">
        <f>VLOOKUP(N1517,Entries!J:K,2,FALSE)</f>
        <v>UNITED STATES OF AMERICA</v>
      </c>
      <c r="Q1517" s="123" t="s">
        <v>5651</v>
      </c>
      <c r="R1517" s="30" t="s">
        <v>5651</v>
      </c>
      <c r="S1517" s="15" t="s">
        <v>156</v>
      </c>
      <c r="T1517" s="124" t="s">
        <v>157</v>
      </c>
      <c r="U1517" s="125" t="s">
        <v>159</v>
      </c>
      <c r="V1517" s="31" t="s">
        <v>159</v>
      </c>
      <c r="W1517" s="64">
        <f>IF(VLOOKUP(R1517,Entries!N:P,3,FALSE)=V1517,1,VLOOKUP(R1517,Entries!N:P,3,FALSE))</f>
        <v>1</v>
      </c>
      <c r="X1517" s="124"/>
      <c r="Y1517" s="124"/>
      <c r="Z1517" s="15"/>
      <c r="AA1517" s="15"/>
      <c r="AB1517" s="96"/>
      <c r="AC1517" s="15" t="s">
        <v>5652</v>
      </c>
      <c r="AD1517" s="15" t="s">
        <v>263</v>
      </c>
      <c r="AE1517" s="15" t="s">
        <v>263</v>
      </c>
      <c r="AF1517" s="96" t="s">
        <v>263</v>
      </c>
      <c r="AG1517" s="96" t="s">
        <v>11136</v>
      </c>
      <c r="AH1517" s="96"/>
      <c r="AI1517" s="15"/>
      <c r="AJ1517" s="15">
        <v>5</v>
      </c>
      <c r="AK1517" s="15" t="s">
        <v>95</v>
      </c>
      <c r="AL1517" s="15"/>
      <c r="AM1517" s="31"/>
      <c r="AN1517" s="30" t="s">
        <v>133</v>
      </c>
      <c r="AO1517" s="15" t="s">
        <v>134</v>
      </c>
      <c r="AP1517" s="31" t="s">
        <v>160</v>
      </c>
      <c r="AQ1517">
        <v>21104.316136910002</v>
      </c>
      <c r="AR1517" t="s">
        <v>7285</v>
      </c>
      <c r="AS1517" t="s">
        <v>11225</v>
      </c>
      <c r="AT1517" t="s">
        <v>13764</v>
      </c>
      <c r="AU1517">
        <v>53.067100000000003</v>
      </c>
      <c r="AV1517" s="96">
        <v>0.92619542679555567</v>
      </c>
      <c r="AW1517">
        <v>83.870599999999996</v>
      </c>
      <c r="AX1517" s="96">
        <v>1.4638178110844444</v>
      </c>
      <c r="AY1517">
        <v>1.8000000000000001E-4</v>
      </c>
      <c r="AZ1517">
        <v>66.364800000000002</v>
      </c>
      <c r="BA1517" s="96">
        <v>1.1582840264533334</v>
      </c>
      <c r="BB1517">
        <v>293.75299999999999</v>
      </c>
      <c r="BC1517" s="96">
        <v>5.1269559709777779</v>
      </c>
      <c r="BD1517">
        <v>15.063946550000001</v>
      </c>
      <c r="BE1517" s="96">
        <f t="shared" si="197"/>
        <v>6925.3659001629103</v>
      </c>
      <c r="BF1517" s="96">
        <f t="shared" si="198"/>
        <v>555.61246602493975</v>
      </c>
      <c r="BG1517" s="96">
        <f t="shared" si="199"/>
        <v>553.11933430088084</v>
      </c>
      <c r="BH1517">
        <v>6931.7391815246174</v>
      </c>
      <c r="BI1517">
        <v>1.343191822025391E-3</v>
      </c>
      <c r="BJ1517">
        <v>0.92652638784091823</v>
      </c>
      <c r="BK1517">
        <v>1.4638181157088119</v>
      </c>
      <c r="BL1517">
        <v>0.87216700125260815</v>
      </c>
      <c r="BM1517">
        <v>5.4130741065385566</v>
      </c>
      <c r="BN1517">
        <v>0.92619583522417182</v>
      </c>
      <c r="BO1517">
        <v>1.463818117977939</v>
      </c>
      <c r="BP1517">
        <v>1.1127660183350551E-3</v>
      </c>
      <c r="BQ1517">
        <v>0.87216700125260815</v>
      </c>
      <c r="BR1517">
        <v>6925.6447806864617</v>
      </c>
      <c r="BS1517" s="96">
        <v>562.35140285346824</v>
      </c>
      <c r="BT1517" s="96">
        <v>546.93815851945419</v>
      </c>
      <c r="BU1517">
        <v>5.4130741065385566</v>
      </c>
      <c r="BV1517" s="60" t="str">
        <f t="shared" si="201"/>
        <v>Starlink</v>
      </c>
      <c r="BW1517" s="30" t="s">
        <v>192</v>
      </c>
      <c r="BX1517" s="15">
        <v>3.3</v>
      </c>
      <c r="BY1517" s="16">
        <v>0.2</v>
      </c>
      <c r="BZ1517" s="15">
        <v>9</v>
      </c>
      <c r="CA1517" s="15">
        <v>25.52</v>
      </c>
      <c r="CB1517" s="15">
        <v>1.1950000000000001</v>
      </c>
      <c r="CC1517" s="15">
        <v>14.9102735294118</v>
      </c>
      <c r="CD1517" s="15">
        <v>0.2</v>
      </c>
      <c r="CE1517" s="15">
        <v>2.8</v>
      </c>
      <c r="CF1517" s="31">
        <v>9</v>
      </c>
      <c r="CG1517" s="30">
        <v>260</v>
      </c>
      <c r="CH1517" s="15">
        <v>260</v>
      </c>
      <c r="CI1517" s="15">
        <v>220</v>
      </c>
      <c r="CJ1517" s="96">
        <f>Population!$CG1517-Population!$CI1517</f>
        <v>40</v>
      </c>
      <c r="CK1517" s="118">
        <f>_xlfn.DAYS(Entries!$AY$2,Population!H1517)</f>
        <v>457</v>
      </c>
      <c r="CL1517" s="118">
        <f t="shared" si="202"/>
        <v>1825</v>
      </c>
      <c r="CM1517" s="117">
        <f>Entries!$AY$5</f>
        <v>0.15</v>
      </c>
      <c r="CN1517" s="117">
        <f t="shared" si="200"/>
        <v>0.15384615384615385</v>
      </c>
      <c r="CO1517" s="119">
        <f t="shared" si="203"/>
        <v>0.78715068493150686</v>
      </c>
      <c r="CP1517" s="30" t="s">
        <v>5654</v>
      </c>
      <c r="CQ1517" s="15">
        <v>4</v>
      </c>
      <c r="CR1517" s="15" t="s">
        <v>95</v>
      </c>
      <c r="CS1517" s="15"/>
      <c r="CT1517" s="31"/>
      <c r="CU1517" s="30" t="s">
        <v>5655</v>
      </c>
      <c r="CV1517" s="15" t="s">
        <v>5651</v>
      </c>
      <c r="CW1517" s="15" t="s">
        <v>157</v>
      </c>
      <c r="CX1517" s="15" t="s">
        <v>5652</v>
      </c>
      <c r="CY1517" s="15" t="s">
        <v>107</v>
      </c>
      <c r="CZ1517" s="15" t="s">
        <v>755</v>
      </c>
      <c r="DA1517" s="31"/>
      <c r="DB1517" s="17" t="s">
        <v>15463</v>
      </c>
      <c r="DC1517" s="17" t="s">
        <v>15500</v>
      </c>
      <c r="DD1517" s="17">
        <v>1</v>
      </c>
      <c r="DE1517" s="17" t="s">
        <v>15500</v>
      </c>
      <c r="DF1517" s="17" t="s">
        <v>15500</v>
      </c>
      <c r="DG1517" s="23" t="s">
        <v>11174</v>
      </c>
      <c r="DH1517" s="145"/>
    </row>
    <row r="1518" spans="1:112" s="17" customFormat="1" x14ac:dyDescent="0.25">
      <c r="A1518" s="32" t="s">
        <v>5861</v>
      </c>
      <c r="B1518" s="18">
        <v>1</v>
      </c>
      <c r="C1518" s="149" t="s">
        <v>11188</v>
      </c>
      <c r="D1518" s="18" t="s">
        <v>5649</v>
      </c>
      <c r="E1518" s="18">
        <v>44937</v>
      </c>
      <c r="F1518" s="18" t="s">
        <v>5862</v>
      </c>
      <c r="G1518" s="33">
        <v>62158</v>
      </c>
      <c r="H1518" s="44">
        <v>43837</v>
      </c>
      <c r="I1518" s="98" t="s">
        <v>221</v>
      </c>
      <c r="J1518" s="98"/>
      <c r="K1518" s="98"/>
      <c r="L1518" s="18" t="s">
        <v>285</v>
      </c>
      <c r="M1518" t="s">
        <v>156</v>
      </c>
      <c r="N1518" s="18" t="s">
        <v>156</v>
      </c>
      <c r="O1518" t="s">
        <v>11124</v>
      </c>
      <c r="P1518" s="64" t="str">
        <f>VLOOKUP(N1518,Entries!J:K,2,FALSE)</f>
        <v>UNITED STATES OF AMERICA</v>
      </c>
      <c r="Q1518" s="38" t="s">
        <v>5651</v>
      </c>
      <c r="R1518" s="32" t="s">
        <v>5651</v>
      </c>
      <c r="S1518" s="18" t="s">
        <v>156</v>
      </c>
      <c r="T1518" t="s">
        <v>157</v>
      </c>
      <c r="U1518" s="39" t="s">
        <v>159</v>
      </c>
      <c r="V1518" s="33" t="s">
        <v>159</v>
      </c>
      <c r="W1518" s="64">
        <f>IF(VLOOKUP(R1518,Entries!N:P,3,FALSE)=V1518,1,VLOOKUP(R1518,Entries!N:P,3,FALSE))</f>
        <v>1</v>
      </c>
      <c r="X1518"/>
      <c r="Y1518"/>
      <c r="Z1518" s="18"/>
      <c r="AA1518" s="18"/>
      <c r="AB1518" s="98"/>
      <c r="AC1518" s="18" t="s">
        <v>5652</v>
      </c>
      <c r="AD1518" s="18" t="s">
        <v>263</v>
      </c>
      <c r="AE1518" s="18" t="s">
        <v>263</v>
      </c>
      <c r="AF1518" s="98" t="s">
        <v>263</v>
      </c>
      <c r="AG1518" s="98" t="s">
        <v>11136</v>
      </c>
      <c r="AH1518" s="98"/>
      <c r="AI1518" s="18"/>
      <c r="AJ1518" s="18">
        <v>5</v>
      </c>
      <c r="AK1518" s="18" t="s">
        <v>95</v>
      </c>
      <c r="AL1518" s="18"/>
      <c r="AM1518" s="33"/>
      <c r="AN1518" s="32" t="s">
        <v>133</v>
      </c>
      <c r="AO1518" s="18" t="s">
        <v>134</v>
      </c>
      <c r="AP1518" s="33" t="s">
        <v>160</v>
      </c>
      <c r="AQ1518">
        <v>21104.423975500002</v>
      </c>
      <c r="AR1518" t="s">
        <v>13765</v>
      </c>
      <c r="AS1518" t="s">
        <v>11225</v>
      </c>
      <c r="AT1518" t="s">
        <v>13766</v>
      </c>
      <c r="AU1518">
        <v>53.056899999999999</v>
      </c>
      <c r="AV1518" s="98">
        <v>0.92601740324888893</v>
      </c>
      <c r="AW1518">
        <v>83.410799999999995</v>
      </c>
      <c r="AX1518" s="98">
        <v>1.4557927888533335</v>
      </c>
      <c r="AY1518">
        <v>1.293E-4</v>
      </c>
      <c r="AZ1518">
        <v>70.520799999999994</v>
      </c>
      <c r="BA1518" s="98">
        <v>1.2308198950755556</v>
      </c>
      <c r="BB1518">
        <v>289.59210000000002</v>
      </c>
      <c r="BC1518" s="98">
        <v>5.05433458124</v>
      </c>
      <c r="BD1518">
        <v>15.064033200000001</v>
      </c>
      <c r="BE1518" s="96">
        <f t="shared" si="197"/>
        <v>6925.339343152451</v>
      </c>
      <c r="BF1518" s="96">
        <f t="shared" si="198"/>
        <v>555.23478952952064</v>
      </c>
      <c r="BG1518" s="96">
        <f t="shared" si="199"/>
        <v>553.44389677538129</v>
      </c>
      <c r="BH1518">
        <v>6931.712409146091</v>
      </c>
      <c r="BI1518">
        <v>1.2915943773741589E-3</v>
      </c>
      <c r="BJ1518">
        <v>0.92634840062614121</v>
      </c>
      <c r="BK1518">
        <v>1.455793092315357</v>
      </c>
      <c r="BL1518">
        <v>0.86781686506567757</v>
      </c>
      <c r="BM1518">
        <v>5.4173386877732739</v>
      </c>
      <c r="BN1518">
        <v>0.92601781186729548</v>
      </c>
      <c r="BO1518">
        <v>1.455793093885807</v>
      </c>
      <c r="BP1518">
        <v>1.0717535985435981E-3</v>
      </c>
      <c r="BQ1518">
        <v>0.86781686506567757</v>
      </c>
      <c r="BR1518">
        <v>6925.6198570250172</v>
      </c>
      <c r="BS1518" s="96">
        <v>562.0424150289291</v>
      </c>
      <c r="BT1518" s="96">
        <v>547.19729902110521</v>
      </c>
      <c r="BU1518">
        <v>5.4173386877732739</v>
      </c>
      <c r="BV1518" s="65" t="str">
        <f t="shared" si="201"/>
        <v>Starlink</v>
      </c>
      <c r="BW1518" s="32" t="s">
        <v>192</v>
      </c>
      <c r="BX1518" s="18">
        <v>3.3</v>
      </c>
      <c r="BY1518" s="21">
        <v>0.2</v>
      </c>
      <c r="BZ1518" s="18">
        <v>9</v>
      </c>
      <c r="CA1518" s="18">
        <v>25.52</v>
      </c>
      <c r="CB1518" s="18">
        <v>1.1950000000000001</v>
      </c>
      <c r="CC1518" s="18">
        <v>14.9102735294118</v>
      </c>
      <c r="CD1518" s="18">
        <v>0.2</v>
      </c>
      <c r="CE1518" s="18">
        <v>2.8</v>
      </c>
      <c r="CF1518" s="33">
        <v>9</v>
      </c>
      <c r="CG1518" s="32">
        <v>260</v>
      </c>
      <c r="CH1518" s="18">
        <v>260</v>
      </c>
      <c r="CI1518" s="18">
        <v>220</v>
      </c>
      <c r="CJ1518" s="98">
        <f>Population!$CG1518-Population!$CI1518</f>
        <v>40</v>
      </c>
      <c r="CK1518" s="120">
        <f>_xlfn.DAYS(Entries!$AY$2,Population!H1518)</f>
        <v>457</v>
      </c>
      <c r="CL1518" s="120">
        <f t="shared" si="202"/>
        <v>1825</v>
      </c>
      <c r="CM1518" s="122">
        <f>Entries!$AY$5</f>
        <v>0.15</v>
      </c>
      <c r="CN1518" s="122">
        <f t="shared" si="200"/>
        <v>0.15384615384615385</v>
      </c>
      <c r="CO1518" s="121">
        <f t="shared" si="203"/>
        <v>0.78715068493150686</v>
      </c>
      <c r="CP1518" s="32" t="s">
        <v>5654</v>
      </c>
      <c r="CQ1518" s="18">
        <v>4</v>
      </c>
      <c r="CR1518" s="18" t="s">
        <v>95</v>
      </c>
      <c r="CS1518" s="18"/>
      <c r="CT1518" s="33"/>
      <c r="CU1518" s="32" t="s">
        <v>5655</v>
      </c>
      <c r="CV1518" s="18" t="s">
        <v>5651</v>
      </c>
      <c r="CW1518" s="18" t="s">
        <v>157</v>
      </c>
      <c r="CX1518" s="18" t="s">
        <v>5652</v>
      </c>
      <c r="CY1518" s="18" t="s">
        <v>107</v>
      </c>
      <c r="CZ1518" s="18" t="s">
        <v>755</v>
      </c>
      <c r="DA1518" s="33"/>
      <c r="DB1518" s="17" t="s">
        <v>15463</v>
      </c>
      <c r="DC1518" s="17" t="s">
        <v>15500</v>
      </c>
      <c r="DD1518" s="17">
        <v>1</v>
      </c>
      <c r="DE1518" s="17" t="s">
        <v>15500</v>
      </c>
      <c r="DF1518" s="17" t="s">
        <v>15500</v>
      </c>
      <c r="DG1518" s="23" t="s">
        <v>11174</v>
      </c>
      <c r="DH1518" s="145"/>
    </row>
    <row r="1519" spans="1:112" s="17" customFormat="1" x14ac:dyDescent="0.25">
      <c r="A1519" s="30" t="s">
        <v>5864</v>
      </c>
      <c r="B1519" s="15">
        <v>1</v>
      </c>
      <c r="C1519" s="152" t="s">
        <v>11188</v>
      </c>
      <c r="D1519" s="15" t="s">
        <v>5649</v>
      </c>
      <c r="E1519" s="15">
        <v>44961</v>
      </c>
      <c r="F1519" s="15" t="s">
        <v>5865</v>
      </c>
      <c r="G1519" s="31">
        <v>62182</v>
      </c>
      <c r="H1519" s="43">
        <v>43837</v>
      </c>
      <c r="I1519" s="96" t="s">
        <v>221</v>
      </c>
      <c r="J1519" s="96"/>
      <c r="K1519" s="96"/>
      <c r="L1519" s="15" t="s">
        <v>285</v>
      </c>
      <c r="M1519" s="124" t="s">
        <v>156</v>
      </c>
      <c r="N1519" s="15" t="s">
        <v>156</v>
      </c>
      <c r="O1519" s="124" t="s">
        <v>11124</v>
      </c>
      <c r="P1519" s="96" t="str">
        <f>VLOOKUP(N1519,Entries!J:K,2,FALSE)</f>
        <v>UNITED STATES OF AMERICA</v>
      </c>
      <c r="Q1519" s="123" t="s">
        <v>5651</v>
      </c>
      <c r="R1519" s="30" t="s">
        <v>5651</v>
      </c>
      <c r="S1519" s="15" t="s">
        <v>156</v>
      </c>
      <c r="T1519" s="124" t="s">
        <v>157</v>
      </c>
      <c r="U1519" s="125" t="s">
        <v>159</v>
      </c>
      <c r="V1519" s="31" t="s">
        <v>159</v>
      </c>
      <c r="W1519" s="64">
        <f>IF(VLOOKUP(R1519,Entries!N:P,3,FALSE)=V1519,1,VLOOKUP(R1519,Entries!N:P,3,FALSE))</f>
        <v>1</v>
      </c>
      <c r="X1519" s="124"/>
      <c r="Y1519" s="124"/>
      <c r="Z1519" s="15"/>
      <c r="AA1519" s="15"/>
      <c r="AB1519" s="96"/>
      <c r="AC1519" s="15" t="s">
        <v>5652</v>
      </c>
      <c r="AD1519" s="15" t="s">
        <v>263</v>
      </c>
      <c r="AE1519" s="15" t="s">
        <v>263</v>
      </c>
      <c r="AF1519" s="96" t="s">
        <v>263</v>
      </c>
      <c r="AG1519" s="96" t="s">
        <v>11136</v>
      </c>
      <c r="AH1519" s="96"/>
      <c r="AI1519" s="15"/>
      <c r="AJ1519" s="15">
        <v>5</v>
      </c>
      <c r="AK1519" s="15" t="s">
        <v>95</v>
      </c>
      <c r="AL1519" s="15"/>
      <c r="AM1519" s="31"/>
      <c r="AN1519" s="30" t="s">
        <v>133</v>
      </c>
      <c r="AO1519" s="15" t="s">
        <v>134</v>
      </c>
      <c r="AP1519" s="31" t="s">
        <v>160</v>
      </c>
      <c r="AQ1519">
        <v>21104.31891966</v>
      </c>
      <c r="AR1519" t="s">
        <v>11459</v>
      </c>
      <c r="AS1519" t="s">
        <v>11225</v>
      </c>
      <c r="AT1519" t="s">
        <v>13767</v>
      </c>
      <c r="AU1519">
        <v>53.057299999999998</v>
      </c>
      <c r="AV1519" s="96">
        <v>0.92602438456444447</v>
      </c>
      <c r="AW1519">
        <v>63.907699999999998</v>
      </c>
      <c r="AX1519" s="96">
        <v>1.1153995503244445</v>
      </c>
      <c r="AY1519">
        <v>1.117E-4</v>
      </c>
      <c r="AZ1519">
        <v>61.735799999999998</v>
      </c>
      <c r="BA1519" s="96">
        <v>1.0774927521866666</v>
      </c>
      <c r="BB1519">
        <v>298.37430000000001</v>
      </c>
      <c r="BC1519" s="96">
        <v>5.2076128549199998</v>
      </c>
      <c r="BD1519">
        <v>15.064066739999999</v>
      </c>
      <c r="BE1519" s="96">
        <f t="shared" si="197"/>
        <v>6925.3290636809297</v>
      </c>
      <c r="BF1519" s="96">
        <f t="shared" si="198"/>
        <v>555.10262293734286</v>
      </c>
      <c r="BG1519" s="96">
        <f t="shared" si="199"/>
        <v>553.55550442451658</v>
      </c>
      <c r="BH1519">
        <v>6931.7022183565323</v>
      </c>
      <c r="BI1519">
        <v>1.280168170390499E-3</v>
      </c>
      <c r="BJ1519">
        <v>0.92635538156715791</v>
      </c>
      <c r="BK1519">
        <v>1.115399781463863</v>
      </c>
      <c r="BL1519">
        <v>0.85011036892345127</v>
      </c>
      <c r="BM1519">
        <v>5.4349963362406326</v>
      </c>
      <c r="BN1519">
        <v>0.92602479319197251</v>
      </c>
      <c r="BO1519">
        <v>1.115399784473746</v>
      </c>
      <c r="BP1519">
        <v>1.050791263576418E-3</v>
      </c>
      <c r="BQ1519">
        <v>0.85011036892345127</v>
      </c>
      <c r="BR1519">
        <v>6925.6095141500891</v>
      </c>
      <c r="BS1519" s="96">
        <v>561.88688412250031</v>
      </c>
      <c r="BT1519" s="96">
        <v>547.33214417767795</v>
      </c>
      <c r="BU1519">
        <v>5.4349963362406326</v>
      </c>
      <c r="BV1519" s="60" t="str">
        <f t="shared" si="201"/>
        <v>Starlink</v>
      </c>
      <c r="BW1519" s="30" t="s">
        <v>192</v>
      </c>
      <c r="BX1519" s="15">
        <v>3.3</v>
      </c>
      <c r="BY1519" s="16">
        <v>0.2</v>
      </c>
      <c r="BZ1519" s="15">
        <v>9</v>
      </c>
      <c r="CA1519" s="15">
        <v>25.52</v>
      </c>
      <c r="CB1519" s="15">
        <v>1.1950000000000001</v>
      </c>
      <c r="CC1519" s="15">
        <v>14.9102735294118</v>
      </c>
      <c r="CD1519" s="15">
        <v>0.2</v>
      </c>
      <c r="CE1519" s="15">
        <v>2.8</v>
      </c>
      <c r="CF1519" s="31">
        <v>9</v>
      </c>
      <c r="CG1519" s="30">
        <v>260</v>
      </c>
      <c r="CH1519" s="15">
        <v>260</v>
      </c>
      <c r="CI1519" s="15">
        <v>220</v>
      </c>
      <c r="CJ1519" s="96">
        <f>Population!$CG1519-Population!$CI1519</f>
        <v>40</v>
      </c>
      <c r="CK1519" s="118">
        <f>_xlfn.DAYS(Entries!$AY$2,Population!H1519)</f>
        <v>457</v>
      </c>
      <c r="CL1519" s="118">
        <f t="shared" si="202"/>
        <v>1825</v>
      </c>
      <c r="CM1519" s="117">
        <f>Entries!$AY$5</f>
        <v>0.15</v>
      </c>
      <c r="CN1519" s="117">
        <f t="shared" si="200"/>
        <v>0.15384615384615385</v>
      </c>
      <c r="CO1519" s="119">
        <f t="shared" si="203"/>
        <v>0.78715068493150686</v>
      </c>
      <c r="CP1519" s="30" t="s">
        <v>5654</v>
      </c>
      <c r="CQ1519" s="15">
        <v>4</v>
      </c>
      <c r="CR1519" s="15" t="s">
        <v>95</v>
      </c>
      <c r="CS1519" s="15"/>
      <c r="CT1519" s="31"/>
      <c r="CU1519" s="30" t="s">
        <v>5655</v>
      </c>
      <c r="CV1519" s="15" t="s">
        <v>5651</v>
      </c>
      <c r="CW1519" s="15" t="s">
        <v>157</v>
      </c>
      <c r="CX1519" s="15" t="s">
        <v>5652</v>
      </c>
      <c r="CY1519" s="15" t="s">
        <v>107</v>
      </c>
      <c r="CZ1519" s="15" t="s">
        <v>755</v>
      </c>
      <c r="DA1519" s="31"/>
      <c r="DB1519" s="17" t="s">
        <v>15463</v>
      </c>
      <c r="DC1519" s="17" t="s">
        <v>15500</v>
      </c>
      <c r="DD1519" s="17">
        <v>1</v>
      </c>
      <c r="DE1519" s="17" t="s">
        <v>15500</v>
      </c>
      <c r="DF1519" s="17" t="s">
        <v>15500</v>
      </c>
      <c r="DG1519" s="23" t="s">
        <v>11174</v>
      </c>
      <c r="DH1519" s="145"/>
    </row>
    <row r="1520" spans="1:112" s="17" customFormat="1" x14ac:dyDescent="0.25">
      <c r="A1520" s="32" t="s">
        <v>5867</v>
      </c>
      <c r="B1520" s="18">
        <v>1</v>
      </c>
      <c r="C1520" s="149" t="s">
        <v>11188</v>
      </c>
      <c r="D1520" s="18" t="s">
        <v>5649</v>
      </c>
      <c r="E1520" s="18">
        <v>44962</v>
      </c>
      <c r="F1520" s="18" t="s">
        <v>5868</v>
      </c>
      <c r="G1520" s="33">
        <v>62183</v>
      </c>
      <c r="H1520" s="44">
        <v>43837</v>
      </c>
      <c r="I1520" s="98" t="s">
        <v>221</v>
      </c>
      <c r="J1520" s="98"/>
      <c r="K1520" s="98"/>
      <c r="L1520" s="18" t="s">
        <v>285</v>
      </c>
      <c r="M1520" t="s">
        <v>156</v>
      </c>
      <c r="N1520" s="18" t="s">
        <v>156</v>
      </c>
      <c r="O1520" t="s">
        <v>11124</v>
      </c>
      <c r="P1520" s="64" t="str">
        <f>VLOOKUP(N1520,Entries!J:K,2,FALSE)</f>
        <v>UNITED STATES OF AMERICA</v>
      </c>
      <c r="Q1520" s="38" t="s">
        <v>5651</v>
      </c>
      <c r="R1520" s="32" t="s">
        <v>5651</v>
      </c>
      <c r="S1520" s="18" t="s">
        <v>156</v>
      </c>
      <c r="T1520" t="s">
        <v>157</v>
      </c>
      <c r="U1520" s="39" t="s">
        <v>159</v>
      </c>
      <c r="V1520" s="33" t="s">
        <v>159</v>
      </c>
      <c r="W1520" s="64">
        <f>IF(VLOOKUP(R1520,Entries!N:P,3,FALSE)=V1520,1,VLOOKUP(R1520,Entries!N:P,3,FALSE))</f>
        <v>1</v>
      </c>
      <c r="X1520"/>
      <c r="Y1520"/>
      <c r="Z1520" s="18"/>
      <c r="AA1520" s="18"/>
      <c r="AB1520" s="98"/>
      <c r="AC1520" s="18" t="s">
        <v>5652</v>
      </c>
      <c r="AD1520" s="18" t="s">
        <v>263</v>
      </c>
      <c r="AE1520" s="18" t="s">
        <v>263</v>
      </c>
      <c r="AF1520" s="98" t="s">
        <v>263</v>
      </c>
      <c r="AG1520" s="98" t="s">
        <v>11136</v>
      </c>
      <c r="AH1520" s="98"/>
      <c r="AI1520" s="18"/>
      <c r="AJ1520" s="18">
        <v>5</v>
      </c>
      <c r="AK1520" s="18" t="s">
        <v>95</v>
      </c>
      <c r="AL1520" s="18"/>
      <c r="AM1520" s="33"/>
      <c r="AN1520" s="32" t="s">
        <v>133</v>
      </c>
      <c r="AO1520" s="18" t="s">
        <v>134</v>
      </c>
      <c r="AP1520" s="33" t="s">
        <v>160</v>
      </c>
      <c r="AQ1520">
        <v>21104.32627369</v>
      </c>
      <c r="AR1520" t="s">
        <v>13768</v>
      </c>
      <c r="AS1520" t="s">
        <v>11225</v>
      </c>
      <c r="AT1520" t="s">
        <v>13769</v>
      </c>
      <c r="AU1520">
        <v>53.000799999999998</v>
      </c>
      <c r="AV1520" s="98">
        <v>0.92503827374222225</v>
      </c>
      <c r="AW1520">
        <v>63.863199999999999</v>
      </c>
      <c r="AX1520" s="98">
        <v>1.114622878968889</v>
      </c>
      <c r="AY1520">
        <v>1.6890000000000001E-4</v>
      </c>
      <c r="AZ1520">
        <v>78.407399999999996</v>
      </c>
      <c r="BA1520" s="98">
        <v>1.3684670032266666</v>
      </c>
      <c r="BB1520">
        <v>281.71039999999999</v>
      </c>
      <c r="BC1520" s="98">
        <v>4.9167729942044449</v>
      </c>
      <c r="BD1520">
        <v>15.05579155</v>
      </c>
      <c r="BE1520" s="96">
        <f t="shared" si="197"/>
        <v>6927.8664334419736</v>
      </c>
      <c r="BF1520" s="96">
        <f t="shared" si="198"/>
        <v>558.03655008258193</v>
      </c>
      <c r="BG1520" s="96">
        <f t="shared" si="199"/>
        <v>555.69631680136536</v>
      </c>
      <c r="BH1520">
        <v>6934.2370913680279</v>
      </c>
      <c r="BI1520">
        <v>1.3188085677237999E-3</v>
      </c>
      <c r="BJ1520">
        <v>0.92536921521824855</v>
      </c>
      <c r="BK1520">
        <v>1.114623111690652</v>
      </c>
      <c r="BL1520">
        <v>0.89385894243085773</v>
      </c>
      <c r="BM1520">
        <v>5.3913821013991026</v>
      </c>
      <c r="BN1520">
        <v>0.92503868302962544</v>
      </c>
      <c r="BO1520">
        <v>1.114623113132206</v>
      </c>
      <c r="BP1520">
        <v>1.110339824341316E-3</v>
      </c>
      <c r="BQ1520">
        <v>0.89385894243085773</v>
      </c>
      <c r="BR1520">
        <v>6928.1558212331875</v>
      </c>
      <c r="BS1520" s="96">
        <v>564.84842855074476</v>
      </c>
      <c r="BT1520" s="96">
        <v>549.46321391563015</v>
      </c>
      <c r="BU1520">
        <v>5.3913821013991026</v>
      </c>
      <c r="BV1520" s="65" t="str">
        <f t="shared" si="201"/>
        <v>Starlink</v>
      </c>
      <c r="BW1520" s="32" t="s">
        <v>192</v>
      </c>
      <c r="BX1520" s="18">
        <v>3.3</v>
      </c>
      <c r="BY1520" s="21">
        <v>0.2</v>
      </c>
      <c r="BZ1520" s="18">
        <v>9</v>
      </c>
      <c r="CA1520" s="18">
        <v>25.52</v>
      </c>
      <c r="CB1520" s="18">
        <v>1.1950000000000001</v>
      </c>
      <c r="CC1520" s="18">
        <v>14.9102735294118</v>
      </c>
      <c r="CD1520" s="18">
        <v>0.2</v>
      </c>
      <c r="CE1520" s="18">
        <v>2.8</v>
      </c>
      <c r="CF1520" s="33">
        <v>9</v>
      </c>
      <c r="CG1520" s="32">
        <v>260</v>
      </c>
      <c r="CH1520" s="18">
        <v>260</v>
      </c>
      <c r="CI1520" s="18">
        <v>220</v>
      </c>
      <c r="CJ1520" s="98">
        <f>Population!$CG1520-Population!$CI1520</f>
        <v>40</v>
      </c>
      <c r="CK1520" s="120">
        <f>_xlfn.DAYS(Entries!$AY$2,Population!H1520)</f>
        <v>457</v>
      </c>
      <c r="CL1520" s="120">
        <f t="shared" si="202"/>
        <v>1825</v>
      </c>
      <c r="CM1520" s="122">
        <f>Entries!$AY$5</f>
        <v>0.15</v>
      </c>
      <c r="CN1520" s="122">
        <f t="shared" si="200"/>
        <v>0.15384615384615385</v>
      </c>
      <c r="CO1520" s="121">
        <f t="shared" si="203"/>
        <v>0.78715068493150686</v>
      </c>
      <c r="CP1520" s="32" t="s">
        <v>5654</v>
      </c>
      <c r="CQ1520" s="98">
        <v>4</v>
      </c>
      <c r="CR1520" s="18" t="s">
        <v>95</v>
      </c>
      <c r="CS1520" s="18"/>
      <c r="CT1520" s="33"/>
      <c r="CU1520" s="32" t="s">
        <v>5655</v>
      </c>
      <c r="CV1520" s="18" t="s">
        <v>5651</v>
      </c>
      <c r="CW1520" s="18" t="s">
        <v>157</v>
      </c>
      <c r="CX1520" s="18" t="s">
        <v>5652</v>
      </c>
      <c r="CY1520" s="18" t="s">
        <v>107</v>
      </c>
      <c r="CZ1520" s="18" t="s">
        <v>755</v>
      </c>
      <c r="DA1520" s="33"/>
      <c r="DB1520" s="17" t="s">
        <v>15463</v>
      </c>
      <c r="DC1520" s="17" t="s">
        <v>15500</v>
      </c>
      <c r="DD1520" s="17">
        <v>1</v>
      </c>
      <c r="DE1520" s="17" t="s">
        <v>15500</v>
      </c>
      <c r="DF1520" s="17" t="s">
        <v>15500</v>
      </c>
      <c r="DG1520" s="23" t="s">
        <v>11174</v>
      </c>
      <c r="DH1520" s="145"/>
    </row>
    <row r="1521" spans="1:112" s="17" customFormat="1" x14ac:dyDescent="0.25">
      <c r="A1521" s="30" t="s">
        <v>5870</v>
      </c>
      <c r="B1521" s="15">
        <v>1</v>
      </c>
      <c r="C1521" s="152" t="s">
        <v>11188</v>
      </c>
      <c r="D1521" s="15" t="s">
        <v>5649</v>
      </c>
      <c r="E1521" s="15">
        <v>44938</v>
      </c>
      <c r="F1521" s="15" t="s">
        <v>5871</v>
      </c>
      <c r="G1521" s="31">
        <v>62159</v>
      </c>
      <c r="H1521" s="43">
        <v>43837</v>
      </c>
      <c r="I1521" s="96" t="s">
        <v>221</v>
      </c>
      <c r="J1521" s="96"/>
      <c r="K1521" s="96"/>
      <c r="L1521" s="15" t="s">
        <v>285</v>
      </c>
      <c r="M1521" s="124" t="s">
        <v>156</v>
      </c>
      <c r="N1521" s="15" t="s">
        <v>156</v>
      </c>
      <c r="O1521" s="124" t="s">
        <v>11124</v>
      </c>
      <c r="P1521" s="96" t="str">
        <f>VLOOKUP(N1521,Entries!J:K,2,FALSE)</f>
        <v>UNITED STATES OF AMERICA</v>
      </c>
      <c r="Q1521" s="123" t="s">
        <v>5651</v>
      </c>
      <c r="R1521" s="30" t="s">
        <v>5651</v>
      </c>
      <c r="S1521" s="15" t="s">
        <v>156</v>
      </c>
      <c r="T1521" s="124" t="s">
        <v>157</v>
      </c>
      <c r="U1521" s="125" t="s">
        <v>159</v>
      </c>
      <c r="V1521" s="31" t="s">
        <v>159</v>
      </c>
      <c r="W1521" s="64">
        <f>IF(VLOOKUP(R1521,Entries!N:P,3,FALSE)=V1521,1,VLOOKUP(R1521,Entries!N:P,3,FALSE))</f>
        <v>1</v>
      </c>
      <c r="X1521" s="124"/>
      <c r="Y1521" s="124"/>
      <c r="Z1521" s="15"/>
      <c r="AA1521" s="15"/>
      <c r="AB1521" s="96"/>
      <c r="AC1521" s="15" t="s">
        <v>5652</v>
      </c>
      <c r="AD1521" s="15" t="s">
        <v>263</v>
      </c>
      <c r="AE1521" s="15" t="s">
        <v>263</v>
      </c>
      <c r="AF1521" s="96" t="s">
        <v>263</v>
      </c>
      <c r="AG1521" s="96" t="s">
        <v>11136</v>
      </c>
      <c r="AH1521" s="96"/>
      <c r="AI1521" s="15"/>
      <c r="AJ1521" s="15">
        <v>5</v>
      </c>
      <c r="AK1521" s="15" t="s">
        <v>95</v>
      </c>
      <c r="AL1521" s="15"/>
      <c r="AM1521" s="31"/>
      <c r="AN1521" s="30" t="s">
        <v>133</v>
      </c>
      <c r="AO1521" s="15" t="s">
        <v>134</v>
      </c>
      <c r="AP1521" s="31" t="s">
        <v>160</v>
      </c>
      <c r="AQ1521">
        <v>21104.3244725</v>
      </c>
      <c r="AR1521" t="s">
        <v>13770</v>
      </c>
      <c r="AS1521" t="s">
        <v>11225</v>
      </c>
      <c r="AT1521" t="s">
        <v>13771</v>
      </c>
      <c r="AU1521">
        <v>53.058500000000002</v>
      </c>
      <c r="AV1521" s="96">
        <v>0.92604532851111121</v>
      </c>
      <c r="AW1521">
        <v>83.867400000000004</v>
      </c>
      <c r="AX1521" s="96">
        <v>1.4637619605600003</v>
      </c>
      <c r="AY1521">
        <v>9.2100000000000003E-5</v>
      </c>
      <c r="AZ1521">
        <v>70.253600000000006</v>
      </c>
      <c r="BA1521" s="96">
        <v>1.2261563762844445</v>
      </c>
      <c r="BB1521">
        <v>289.8553</v>
      </c>
      <c r="BC1521" s="96">
        <v>5.0589282868755561</v>
      </c>
      <c r="BD1521">
        <v>15.06400886</v>
      </c>
      <c r="BE1521" s="96">
        <f t="shared" si="197"/>
        <v>6925.3468029955839</v>
      </c>
      <c r="BF1521" s="96">
        <f t="shared" si="198"/>
        <v>554.98462743613982</v>
      </c>
      <c r="BG1521" s="96">
        <f t="shared" si="199"/>
        <v>553.7089785550279</v>
      </c>
      <c r="BH1521">
        <v>6931.7197638350945</v>
      </c>
      <c r="BI1521">
        <v>1.257026578312869E-3</v>
      </c>
      <c r="BJ1521">
        <v>0.92637631982232282</v>
      </c>
      <c r="BK1521">
        <v>1.4637622661298031</v>
      </c>
      <c r="BL1521">
        <v>0.85700770090911071</v>
      </c>
      <c r="BM1521">
        <v>5.4280780306253957</v>
      </c>
      <c r="BN1521">
        <v>0.92604573710871596</v>
      </c>
      <c r="BO1521">
        <v>1.463762267137463</v>
      </c>
      <c r="BP1521">
        <v>1.0393313047434951E-3</v>
      </c>
      <c r="BQ1521">
        <v>0.85700770090911071</v>
      </c>
      <c r="BR1521">
        <v>6925.6270607199758</v>
      </c>
      <c r="BS1521" s="96">
        <v>561.82508172916005</v>
      </c>
      <c r="BT1521" s="96">
        <v>547.42903971079068</v>
      </c>
      <c r="BU1521">
        <v>5.4280780306253957</v>
      </c>
      <c r="BV1521" s="60" t="str">
        <f t="shared" si="201"/>
        <v>Starlink</v>
      </c>
      <c r="BW1521" s="30" t="s">
        <v>192</v>
      </c>
      <c r="BX1521" s="15">
        <v>3.3</v>
      </c>
      <c r="BY1521" s="16">
        <v>0.2</v>
      </c>
      <c r="BZ1521" s="15">
        <v>9</v>
      </c>
      <c r="CA1521" s="15">
        <v>25.52</v>
      </c>
      <c r="CB1521" s="15">
        <v>1.1950000000000001</v>
      </c>
      <c r="CC1521" s="15">
        <v>14.9102735294118</v>
      </c>
      <c r="CD1521" s="15">
        <v>0.2</v>
      </c>
      <c r="CE1521" s="15">
        <v>2.8</v>
      </c>
      <c r="CF1521" s="31">
        <v>9</v>
      </c>
      <c r="CG1521" s="30">
        <v>260</v>
      </c>
      <c r="CH1521" s="15">
        <v>260</v>
      </c>
      <c r="CI1521" s="15">
        <v>220</v>
      </c>
      <c r="CJ1521" s="96">
        <f>Population!$CG1521-Population!$CI1521</f>
        <v>40</v>
      </c>
      <c r="CK1521" s="118">
        <f>_xlfn.DAYS(Entries!$AY$2,Population!H1521)</f>
        <v>457</v>
      </c>
      <c r="CL1521" s="118">
        <f t="shared" si="202"/>
        <v>1825</v>
      </c>
      <c r="CM1521" s="117">
        <f>Entries!$AY$5</f>
        <v>0.15</v>
      </c>
      <c r="CN1521" s="117">
        <f t="shared" si="200"/>
        <v>0.15384615384615385</v>
      </c>
      <c r="CO1521" s="119">
        <f t="shared" si="203"/>
        <v>0.78715068493150686</v>
      </c>
      <c r="CP1521" s="30" t="s">
        <v>5654</v>
      </c>
      <c r="CQ1521" s="15">
        <v>4</v>
      </c>
      <c r="CR1521" s="15" t="s">
        <v>95</v>
      </c>
      <c r="CS1521" s="15"/>
      <c r="CT1521" s="31"/>
      <c r="CU1521" s="30" t="s">
        <v>5655</v>
      </c>
      <c r="CV1521" s="15" t="s">
        <v>5651</v>
      </c>
      <c r="CW1521" s="15" t="s">
        <v>157</v>
      </c>
      <c r="CX1521" s="15" t="s">
        <v>5652</v>
      </c>
      <c r="CY1521" s="15" t="s">
        <v>107</v>
      </c>
      <c r="CZ1521" s="15" t="s">
        <v>755</v>
      </c>
      <c r="DA1521" s="31"/>
      <c r="DB1521" s="17" t="s">
        <v>15463</v>
      </c>
      <c r="DC1521" s="17" t="s">
        <v>15500</v>
      </c>
      <c r="DD1521" s="17">
        <v>1</v>
      </c>
      <c r="DE1521" s="17" t="s">
        <v>15500</v>
      </c>
      <c r="DF1521" s="17" t="s">
        <v>15500</v>
      </c>
      <c r="DG1521" s="23" t="s">
        <v>11174</v>
      </c>
      <c r="DH1521" s="145"/>
    </row>
    <row r="1522" spans="1:112" s="17" customFormat="1" x14ac:dyDescent="0.25">
      <c r="A1522" s="32" t="s">
        <v>5873</v>
      </c>
      <c r="B1522" s="18">
        <v>1</v>
      </c>
      <c r="C1522" s="149" t="s">
        <v>11188</v>
      </c>
      <c r="D1522" s="18" t="s">
        <v>5649</v>
      </c>
      <c r="E1522" s="18">
        <v>44939</v>
      </c>
      <c r="F1522" s="18" t="s">
        <v>5874</v>
      </c>
      <c r="G1522" s="33">
        <v>62160</v>
      </c>
      <c r="H1522" s="44">
        <v>43837</v>
      </c>
      <c r="I1522" s="98" t="s">
        <v>221</v>
      </c>
      <c r="J1522" s="98"/>
      <c r="K1522" s="98"/>
      <c r="L1522" s="18" t="s">
        <v>285</v>
      </c>
      <c r="M1522" t="s">
        <v>156</v>
      </c>
      <c r="N1522" s="18" t="s">
        <v>156</v>
      </c>
      <c r="O1522" t="s">
        <v>11124</v>
      </c>
      <c r="P1522" s="64" t="str">
        <f>VLOOKUP(N1522,Entries!J:K,2,FALSE)</f>
        <v>UNITED STATES OF AMERICA</v>
      </c>
      <c r="Q1522" s="38" t="s">
        <v>5651</v>
      </c>
      <c r="R1522" s="32" t="s">
        <v>5651</v>
      </c>
      <c r="S1522" s="18" t="s">
        <v>156</v>
      </c>
      <c r="T1522" t="s">
        <v>157</v>
      </c>
      <c r="U1522" s="39" t="s">
        <v>159</v>
      </c>
      <c r="V1522" s="33" t="s">
        <v>159</v>
      </c>
      <c r="W1522" s="64">
        <f>IF(VLOOKUP(R1522,Entries!N:P,3,FALSE)=V1522,1,VLOOKUP(R1522,Entries!N:P,3,FALSE))</f>
        <v>1</v>
      </c>
      <c r="X1522"/>
      <c r="Y1522"/>
      <c r="Z1522" s="18"/>
      <c r="AA1522" s="18"/>
      <c r="AB1522" s="98"/>
      <c r="AC1522" s="18" t="s">
        <v>5652</v>
      </c>
      <c r="AD1522" s="18" t="s">
        <v>263</v>
      </c>
      <c r="AE1522" s="18" t="s">
        <v>263</v>
      </c>
      <c r="AF1522" s="98" t="s">
        <v>263</v>
      </c>
      <c r="AG1522" s="98" t="s">
        <v>11136</v>
      </c>
      <c r="AH1522" s="98"/>
      <c r="AI1522" s="18"/>
      <c r="AJ1522" s="18">
        <v>5</v>
      </c>
      <c r="AK1522" s="18" t="s">
        <v>95</v>
      </c>
      <c r="AL1522" s="18"/>
      <c r="AM1522" s="33"/>
      <c r="AN1522" s="32" t="s">
        <v>133</v>
      </c>
      <c r="AO1522" s="18" t="s">
        <v>134</v>
      </c>
      <c r="AP1522" s="33" t="s">
        <v>160</v>
      </c>
      <c r="AQ1522">
        <v>21104.331826329999</v>
      </c>
      <c r="AR1522" t="s">
        <v>12772</v>
      </c>
      <c r="AS1522" t="s">
        <v>11225</v>
      </c>
      <c r="AT1522" t="s">
        <v>13772</v>
      </c>
      <c r="AU1522">
        <v>53.057699999999997</v>
      </c>
      <c r="AV1522" s="98">
        <v>0.92603136588000001</v>
      </c>
      <c r="AW1522">
        <v>83.829300000000003</v>
      </c>
      <c r="AX1522" s="98">
        <v>1.4630969902533335</v>
      </c>
      <c r="AY1522">
        <v>9.48E-5</v>
      </c>
      <c r="AZ1522">
        <v>77.417100000000005</v>
      </c>
      <c r="BA1522" s="98">
        <v>1.3511830112400001</v>
      </c>
      <c r="BB1522">
        <v>282.69240000000002</v>
      </c>
      <c r="BC1522" s="98">
        <v>4.9339121238933341</v>
      </c>
      <c r="BD1522">
        <v>15.063961600000001</v>
      </c>
      <c r="BE1522" s="96">
        <f t="shared" si="197"/>
        <v>6925.3612875305835</v>
      </c>
      <c r="BF1522" s="96">
        <f t="shared" si="198"/>
        <v>555.01781178064175</v>
      </c>
      <c r="BG1522" s="96">
        <f t="shared" si="199"/>
        <v>553.70476328052609</v>
      </c>
      <c r="BH1522">
        <v>6931.7341497056659</v>
      </c>
      <c r="BI1522">
        <v>1.254640500594996E-3</v>
      </c>
      <c r="BJ1522">
        <v>0.92636235846857251</v>
      </c>
      <c r="BK1522">
        <v>1.463097294678537</v>
      </c>
      <c r="BL1522">
        <v>0.8663500028719251</v>
      </c>
      <c r="BM1522">
        <v>5.4187461808821862</v>
      </c>
      <c r="BN1522">
        <v>0.92603177448201401</v>
      </c>
      <c r="BO1522">
        <v>1.463097296669676</v>
      </c>
      <c r="BP1522">
        <v>1.0443572842570149E-3</v>
      </c>
      <c r="BQ1522">
        <v>0.8663500028719251</v>
      </c>
      <c r="BR1522">
        <v>6925.6416725984554</v>
      </c>
      <c r="BS1522" s="96">
        <v>561.87451692738796</v>
      </c>
      <c r="BT1522" s="96">
        <v>547.40882826952384</v>
      </c>
      <c r="BU1522">
        <v>5.4187461808821862</v>
      </c>
      <c r="BV1522" s="65" t="str">
        <f t="shared" si="201"/>
        <v>Starlink</v>
      </c>
      <c r="BW1522" s="32" t="s">
        <v>192</v>
      </c>
      <c r="BX1522" s="18">
        <v>3.3</v>
      </c>
      <c r="BY1522" s="21">
        <v>0.2</v>
      </c>
      <c r="BZ1522" s="18">
        <v>9</v>
      </c>
      <c r="CA1522" s="18">
        <v>25.52</v>
      </c>
      <c r="CB1522" s="18">
        <v>1.1950000000000001</v>
      </c>
      <c r="CC1522" s="18">
        <v>14.9102735294118</v>
      </c>
      <c r="CD1522" s="18">
        <v>0.2</v>
      </c>
      <c r="CE1522" s="18">
        <v>2.8</v>
      </c>
      <c r="CF1522" s="33">
        <v>9</v>
      </c>
      <c r="CG1522" s="32">
        <v>260</v>
      </c>
      <c r="CH1522" s="18">
        <v>260</v>
      </c>
      <c r="CI1522" s="18">
        <v>220</v>
      </c>
      <c r="CJ1522" s="98">
        <f>Population!$CG1522-Population!$CI1522</f>
        <v>40</v>
      </c>
      <c r="CK1522" s="120">
        <f>_xlfn.DAYS(Entries!$AY$2,Population!H1522)</f>
        <v>457</v>
      </c>
      <c r="CL1522" s="120">
        <f t="shared" si="202"/>
        <v>1825</v>
      </c>
      <c r="CM1522" s="122">
        <f>Entries!$AY$5</f>
        <v>0.15</v>
      </c>
      <c r="CN1522" s="122">
        <f t="shared" si="200"/>
        <v>0.15384615384615385</v>
      </c>
      <c r="CO1522" s="121">
        <f t="shared" si="203"/>
        <v>0.78715068493150686</v>
      </c>
      <c r="CP1522" s="32" t="s">
        <v>5654</v>
      </c>
      <c r="CQ1522" s="18">
        <v>4</v>
      </c>
      <c r="CR1522" s="18" t="s">
        <v>95</v>
      </c>
      <c r="CS1522" s="18"/>
      <c r="CT1522" s="33"/>
      <c r="CU1522" s="32" t="s">
        <v>5655</v>
      </c>
      <c r="CV1522" s="18" t="s">
        <v>5651</v>
      </c>
      <c r="CW1522" s="18" t="s">
        <v>157</v>
      </c>
      <c r="CX1522" s="18" t="s">
        <v>5652</v>
      </c>
      <c r="CY1522" s="18" t="s">
        <v>107</v>
      </c>
      <c r="CZ1522" s="18" t="s">
        <v>755</v>
      </c>
      <c r="DA1522" s="33"/>
      <c r="DB1522" s="17" t="s">
        <v>15463</v>
      </c>
      <c r="DC1522" s="17" t="s">
        <v>15500</v>
      </c>
      <c r="DD1522" s="17">
        <v>1</v>
      </c>
      <c r="DE1522" s="17" t="s">
        <v>15500</v>
      </c>
      <c r="DF1522" s="17" t="s">
        <v>15500</v>
      </c>
      <c r="DG1522" s="23" t="s">
        <v>11174</v>
      </c>
      <c r="DH1522" s="145"/>
    </row>
    <row r="1523" spans="1:112" s="17" customFormat="1" x14ac:dyDescent="0.25">
      <c r="A1523" s="30" t="s">
        <v>5876</v>
      </c>
      <c r="B1523" s="15">
        <v>1</v>
      </c>
      <c r="C1523" s="152" t="s">
        <v>11188</v>
      </c>
      <c r="D1523" s="15" t="s">
        <v>5649</v>
      </c>
      <c r="E1523" s="15">
        <v>44915</v>
      </c>
      <c r="F1523" s="15" t="s">
        <v>5877</v>
      </c>
      <c r="G1523" s="31">
        <v>62200</v>
      </c>
      <c r="H1523" s="43">
        <v>43837</v>
      </c>
      <c r="I1523" s="96" t="s">
        <v>221</v>
      </c>
      <c r="J1523" s="96"/>
      <c r="K1523" s="96"/>
      <c r="L1523" s="15" t="s">
        <v>285</v>
      </c>
      <c r="M1523" s="124" t="s">
        <v>156</v>
      </c>
      <c r="N1523" s="15" t="s">
        <v>156</v>
      </c>
      <c r="O1523" s="124" t="s">
        <v>11124</v>
      </c>
      <c r="P1523" s="96" t="str">
        <f>VLOOKUP(N1523,Entries!J:K,2,FALSE)</f>
        <v>UNITED STATES OF AMERICA</v>
      </c>
      <c r="Q1523" s="123" t="s">
        <v>5651</v>
      </c>
      <c r="R1523" s="30" t="s">
        <v>5651</v>
      </c>
      <c r="S1523" s="15" t="s">
        <v>156</v>
      </c>
      <c r="T1523" s="124" t="s">
        <v>157</v>
      </c>
      <c r="U1523" s="125" t="s">
        <v>159</v>
      </c>
      <c r="V1523" s="31" t="s">
        <v>159</v>
      </c>
      <c r="W1523" s="64">
        <f>IF(VLOOKUP(R1523,Entries!N:P,3,FALSE)=V1523,1,VLOOKUP(R1523,Entries!N:P,3,FALSE))</f>
        <v>1</v>
      </c>
      <c r="X1523" s="124"/>
      <c r="Y1523" s="124"/>
      <c r="Z1523" s="15"/>
      <c r="AA1523" s="15"/>
      <c r="AB1523" s="96"/>
      <c r="AC1523" s="15" t="s">
        <v>5652</v>
      </c>
      <c r="AD1523" s="15" t="s">
        <v>263</v>
      </c>
      <c r="AE1523" s="15" t="s">
        <v>263</v>
      </c>
      <c r="AF1523" s="96" t="s">
        <v>263</v>
      </c>
      <c r="AG1523" s="96" t="s">
        <v>11136</v>
      </c>
      <c r="AH1523" s="96"/>
      <c r="AI1523" s="15"/>
      <c r="AJ1523" s="15">
        <v>5</v>
      </c>
      <c r="AK1523" s="15" t="s">
        <v>95</v>
      </c>
      <c r="AL1523" s="15"/>
      <c r="AM1523" s="31"/>
      <c r="AN1523" s="30" t="s">
        <v>133</v>
      </c>
      <c r="AO1523" s="15" t="s">
        <v>134</v>
      </c>
      <c r="AP1523" s="31" t="s">
        <v>160</v>
      </c>
      <c r="AQ1523">
        <v>21104.278391039999</v>
      </c>
      <c r="AR1523" t="s">
        <v>13773</v>
      </c>
      <c r="AS1523" t="s">
        <v>11225</v>
      </c>
      <c r="AT1523" t="s">
        <v>13774</v>
      </c>
      <c r="AU1523">
        <v>53.059100000000001</v>
      </c>
      <c r="AV1523" s="96">
        <v>0.92605580048444458</v>
      </c>
      <c r="AW1523">
        <v>104.07040000000001</v>
      </c>
      <c r="AX1523" s="96">
        <v>1.8163707559822224</v>
      </c>
      <c r="AY1523">
        <v>6.9999999999999994E-5</v>
      </c>
      <c r="AZ1523">
        <v>68.956299999999999</v>
      </c>
      <c r="BA1523" s="96">
        <v>1.203514224608889</v>
      </c>
      <c r="BB1523">
        <v>291.15010000000001</v>
      </c>
      <c r="BC1523" s="96">
        <v>5.08152680532889</v>
      </c>
      <c r="BD1523">
        <v>15.0638822</v>
      </c>
      <c r="BE1523" s="96">
        <f t="shared" si="197"/>
        <v>6925.3856227006618</v>
      </c>
      <c r="BF1523" s="96">
        <f t="shared" si="198"/>
        <v>554.87039969425132</v>
      </c>
      <c r="BG1523" s="96">
        <f t="shared" si="199"/>
        <v>553.90084570707222</v>
      </c>
      <c r="BH1523">
        <v>6931.7584987159107</v>
      </c>
      <c r="BI1523">
        <v>1.2369871517048929E-3</v>
      </c>
      <c r="BJ1523">
        <v>0.92638678607000691</v>
      </c>
      <c r="BK1523">
        <v>1.816371134123264</v>
      </c>
      <c r="BL1523">
        <v>0.84936836688045259</v>
      </c>
      <c r="BM1523">
        <v>5.4356737275212472</v>
      </c>
      <c r="BN1523">
        <v>0.92605620907343489</v>
      </c>
      <c r="BO1523">
        <v>1.81637113588574</v>
      </c>
      <c r="BP1523">
        <v>1.019873088436428E-3</v>
      </c>
      <c r="BQ1523">
        <v>0.84936836688045259</v>
      </c>
      <c r="BR1523">
        <v>6925.6657829771966</v>
      </c>
      <c r="BS1523" s="96">
        <v>561.72908312875916</v>
      </c>
      <c r="BT1523" s="96">
        <v>547.60248282563316</v>
      </c>
      <c r="BU1523">
        <v>5.4356737275212472</v>
      </c>
      <c r="BV1523" s="60" t="str">
        <f t="shared" si="201"/>
        <v>Starlink</v>
      </c>
      <c r="BW1523" s="30" t="s">
        <v>192</v>
      </c>
      <c r="BX1523" s="15">
        <v>3.3</v>
      </c>
      <c r="BY1523" s="16">
        <v>0.2</v>
      </c>
      <c r="BZ1523" s="15">
        <v>9</v>
      </c>
      <c r="CA1523" s="15">
        <v>25.52</v>
      </c>
      <c r="CB1523" s="15">
        <v>1.1950000000000001</v>
      </c>
      <c r="CC1523" s="15">
        <v>14.9102735294118</v>
      </c>
      <c r="CD1523" s="15">
        <v>0.2</v>
      </c>
      <c r="CE1523" s="15">
        <v>2.8</v>
      </c>
      <c r="CF1523" s="31">
        <v>9</v>
      </c>
      <c r="CG1523" s="30">
        <v>260</v>
      </c>
      <c r="CH1523" s="15">
        <v>260</v>
      </c>
      <c r="CI1523" s="15">
        <v>220</v>
      </c>
      <c r="CJ1523" s="96">
        <f>Population!$CG1523-Population!$CI1523</f>
        <v>40</v>
      </c>
      <c r="CK1523" s="118">
        <f>_xlfn.DAYS(Entries!$AY$2,Population!H1523)</f>
        <v>457</v>
      </c>
      <c r="CL1523" s="118">
        <f t="shared" si="202"/>
        <v>1825</v>
      </c>
      <c r="CM1523" s="117">
        <f>Entries!$AY$5</f>
        <v>0.15</v>
      </c>
      <c r="CN1523" s="117">
        <f t="shared" si="200"/>
        <v>0.15384615384615385</v>
      </c>
      <c r="CO1523" s="119">
        <f t="shared" si="203"/>
        <v>0.78715068493150686</v>
      </c>
      <c r="CP1523" s="30" t="s">
        <v>5654</v>
      </c>
      <c r="CQ1523" s="15">
        <v>4</v>
      </c>
      <c r="CR1523" s="15" t="s">
        <v>95</v>
      </c>
      <c r="CS1523" s="15"/>
      <c r="CT1523" s="31"/>
      <c r="CU1523" s="30" t="s">
        <v>5655</v>
      </c>
      <c r="CV1523" s="15" t="s">
        <v>5651</v>
      </c>
      <c r="CW1523" s="15" t="s">
        <v>157</v>
      </c>
      <c r="CX1523" s="15" t="s">
        <v>5652</v>
      </c>
      <c r="CY1523" s="15" t="s">
        <v>107</v>
      </c>
      <c r="CZ1523" s="15" t="s">
        <v>755</v>
      </c>
      <c r="DA1523" s="31"/>
      <c r="DB1523" s="17" t="s">
        <v>15463</v>
      </c>
      <c r="DC1523" s="17" t="s">
        <v>15500</v>
      </c>
      <c r="DD1523" s="17">
        <v>1</v>
      </c>
      <c r="DE1523" s="17" t="s">
        <v>15500</v>
      </c>
      <c r="DF1523" s="17" t="s">
        <v>15500</v>
      </c>
      <c r="DG1523" s="23" t="s">
        <v>11174</v>
      </c>
      <c r="DH1523" s="145"/>
    </row>
    <row r="1524" spans="1:112" s="17" customFormat="1" x14ac:dyDescent="0.25">
      <c r="A1524" s="32" t="s">
        <v>5879</v>
      </c>
      <c r="B1524" s="18">
        <v>1</v>
      </c>
      <c r="C1524" s="149" t="s">
        <v>11188</v>
      </c>
      <c r="D1524" s="18" t="s">
        <v>5649</v>
      </c>
      <c r="E1524" s="18">
        <v>44963</v>
      </c>
      <c r="F1524" s="18" t="s">
        <v>5880</v>
      </c>
      <c r="G1524" s="33">
        <v>62184</v>
      </c>
      <c r="H1524" s="44">
        <v>43837</v>
      </c>
      <c r="I1524" s="98" t="s">
        <v>221</v>
      </c>
      <c r="J1524" s="98"/>
      <c r="K1524" s="98"/>
      <c r="L1524" s="18" t="s">
        <v>285</v>
      </c>
      <c r="M1524" t="s">
        <v>156</v>
      </c>
      <c r="N1524" s="18" t="s">
        <v>156</v>
      </c>
      <c r="O1524" t="s">
        <v>11124</v>
      </c>
      <c r="P1524" s="64" t="str">
        <f>VLOOKUP(N1524,Entries!J:K,2,FALSE)</f>
        <v>UNITED STATES OF AMERICA</v>
      </c>
      <c r="Q1524" s="38" t="s">
        <v>5651</v>
      </c>
      <c r="R1524" s="32" t="s">
        <v>5651</v>
      </c>
      <c r="S1524" s="18" t="s">
        <v>156</v>
      </c>
      <c r="T1524" t="s">
        <v>157</v>
      </c>
      <c r="U1524" s="39" t="s">
        <v>159</v>
      </c>
      <c r="V1524" s="33" t="s">
        <v>159</v>
      </c>
      <c r="W1524" s="64">
        <f>IF(VLOOKUP(R1524,Entries!N:P,3,FALSE)=V1524,1,VLOOKUP(R1524,Entries!N:P,3,FALSE))</f>
        <v>1</v>
      </c>
      <c r="X1524"/>
      <c r="Y1524"/>
      <c r="Z1524" s="18"/>
      <c r="AA1524" s="18"/>
      <c r="AB1524" s="98"/>
      <c r="AC1524" s="18" t="s">
        <v>5652</v>
      </c>
      <c r="AD1524" s="18" t="s">
        <v>263</v>
      </c>
      <c r="AE1524" s="18" t="s">
        <v>263</v>
      </c>
      <c r="AF1524" s="98" t="s">
        <v>263</v>
      </c>
      <c r="AG1524" s="98" t="s">
        <v>11136</v>
      </c>
      <c r="AH1524" s="98"/>
      <c r="AI1524" s="18"/>
      <c r="AJ1524" s="18">
        <v>5</v>
      </c>
      <c r="AK1524" s="18" t="s">
        <v>95</v>
      </c>
      <c r="AL1524" s="18"/>
      <c r="AM1524" s="33"/>
      <c r="AN1524" s="32" t="s">
        <v>133</v>
      </c>
      <c r="AO1524" s="18" t="s">
        <v>134</v>
      </c>
      <c r="AP1524" s="33" t="s">
        <v>160</v>
      </c>
      <c r="AQ1524">
        <v>21104.369445339998</v>
      </c>
      <c r="AR1524" t="s">
        <v>13775</v>
      </c>
      <c r="AS1524" t="s">
        <v>11225</v>
      </c>
      <c r="AT1524" t="s">
        <v>13776</v>
      </c>
      <c r="AU1524">
        <v>53.000900000000001</v>
      </c>
      <c r="AV1524" s="98">
        <v>0.92504001907111122</v>
      </c>
      <c r="AW1524">
        <v>62.649000000000001</v>
      </c>
      <c r="AX1524" s="98">
        <v>1.0934310956000002</v>
      </c>
      <c r="AY1524">
        <v>8.4900000000000004E-5</v>
      </c>
      <c r="AZ1524">
        <v>106.89149999999999</v>
      </c>
      <c r="BA1524" s="98">
        <v>1.8656082292666667</v>
      </c>
      <c r="BB1524">
        <v>253.2167</v>
      </c>
      <c r="BC1524" s="98">
        <v>4.4194642165911118</v>
      </c>
      <c r="BD1524">
        <v>15.06895682</v>
      </c>
      <c r="BE1524" s="96">
        <f t="shared" si="197"/>
        <v>6923.830740762407</v>
      </c>
      <c r="BF1524" s="96">
        <f t="shared" si="198"/>
        <v>553.41857399229775</v>
      </c>
      <c r="BG1524" s="96">
        <f t="shared" si="199"/>
        <v>552.24290753251626</v>
      </c>
      <c r="BH1524">
        <v>6930.204631270225</v>
      </c>
      <c r="BI1524">
        <v>1.217403445082476E-3</v>
      </c>
      <c r="BJ1524">
        <v>0.92537134575693358</v>
      </c>
      <c r="BK1524">
        <v>1.093431323660204</v>
      </c>
      <c r="BL1524">
        <v>0.88771146238760423</v>
      </c>
      <c r="BM1524">
        <v>5.3973619602619953</v>
      </c>
      <c r="BN1524">
        <v>0.92504042884274784</v>
      </c>
      <c r="BO1524">
        <v>1.0934313250274641</v>
      </c>
      <c r="BP1524">
        <v>1.0338522575190641E-3</v>
      </c>
      <c r="BQ1524">
        <v>0.88771146238760423</v>
      </c>
      <c r="BR1524">
        <v>6924.1202807434629</v>
      </c>
      <c r="BS1524" s="96">
        <v>560.27879812704305</v>
      </c>
      <c r="BT1524" s="96">
        <v>545.96176335988275</v>
      </c>
      <c r="BU1524">
        <v>5.3973619602619953</v>
      </c>
      <c r="BV1524" s="65" t="str">
        <f t="shared" si="201"/>
        <v>Starlink</v>
      </c>
      <c r="BW1524" s="32" t="s">
        <v>192</v>
      </c>
      <c r="BX1524" s="18">
        <v>3.3</v>
      </c>
      <c r="BY1524" s="21">
        <v>0.2</v>
      </c>
      <c r="BZ1524" s="18">
        <v>9</v>
      </c>
      <c r="CA1524" s="18">
        <v>25.52</v>
      </c>
      <c r="CB1524" s="18">
        <v>1.1950000000000001</v>
      </c>
      <c r="CC1524" s="18">
        <v>14.9102735294118</v>
      </c>
      <c r="CD1524" s="18">
        <v>0.2</v>
      </c>
      <c r="CE1524" s="18">
        <v>2.8</v>
      </c>
      <c r="CF1524" s="33">
        <v>9</v>
      </c>
      <c r="CG1524" s="32">
        <v>260</v>
      </c>
      <c r="CH1524" s="18">
        <v>260</v>
      </c>
      <c r="CI1524" s="18">
        <v>220</v>
      </c>
      <c r="CJ1524" s="98">
        <f>Population!$CG1524-Population!$CI1524</f>
        <v>40</v>
      </c>
      <c r="CK1524" s="120">
        <f>_xlfn.DAYS(Entries!$AY$2,Population!H1524)</f>
        <v>457</v>
      </c>
      <c r="CL1524" s="120">
        <f t="shared" si="202"/>
        <v>1825</v>
      </c>
      <c r="CM1524" s="122">
        <f>Entries!$AY$5</f>
        <v>0.15</v>
      </c>
      <c r="CN1524" s="122">
        <f t="shared" si="200"/>
        <v>0.15384615384615385</v>
      </c>
      <c r="CO1524" s="121">
        <f t="shared" si="203"/>
        <v>0.78715068493150686</v>
      </c>
      <c r="CP1524" s="32" t="s">
        <v>5654</v>
      </c>
      <c r="CQ1524" s="18">
        <v>4</v>
      </c>
      <c r="CR1524" s="18" t="s">
        <v>95</v>
      </c>
      <c r="CS1524" s="18"/>
      <c r="CT1524" s="33"/>
      <c r="CU1524" s="32" t="s">
        <v>5655</v>
      </c>
      <c r="CV1524" s="18" t="s">
        <v>5651</v>
      </c>
      <c r="CW1524" s="18" t="s">
        <v>157</v>
      </c>
      <c r="CX1524" s="18" t="s">
        <v>5652</v>
      </c>
      <c r="CY1524" s="18" t="s">
        <v>107</v>
      </c>
      <c r="CZ1524" s="18" t="s">
        <v>755</v>
      </c>
      <c r="DA1524" s="33"/>
      <c r="DB1524" s="17" t="s">
        <v>15463</v>
      </c>
      <c r="DC1524" s="17" t="s">
        <v>15500</v>
      </c>
      <c r="DD1524" s="17">
        <v>1</v>
      </c>
      <c r="DE1524" s="17" t="s">
        <v>15500</v>
      </c>
      <c r="DF1524" s="17" t="s">
        <v>15500</v>
      </c>
      <c r="DG1524" s="23" t="s">
        <v>11174</v>
      </c>
      <c r="DH1524" s="145"/>
    </row>
    <row r="1525" spans="1:112" s="17" customFormat="1" x14ac:dyDescent="0.25">
      <c r="A1525" s="30" t="s">
        <v>5882</v>
      </c>
      <c r="B1525" s="15">
        <v>1</v>
      </c>
      <c r="C1525" s="152" t="s">
        <v>11188</v>
      </c>
      <c r="D1525" s="15" t="s">
        <v>5649</v>
      </c>
      <c r="E1525" s="15">
        <v>44964</v>
      </c>
      <c r="F1525" s="15" t="s">
        <v>5883</v>
      </c>
      <c r="G1525" s="31">
        <v>62185</v>
      </c>
      <c r="H1525" s="43">
        <v>43837</v>
      </c>
      <c r="I1525" s="96" t="s">
        <v>221</v>
      </c>
      <c r="J1525" s="96"/>
      <c r="K1525" s="96"/>
      <c r="L1525" s="15" t="s">
        <v>285</v>
      </c>
      <c r="M1525" s="124" t="s">
        <v>156</v>
      </c>
      <c r="N1525" s="15" t="s">
        <v>156</v>
      </c>
      <c r="O1525" s="124" t="s">
        <v>11124</v>
      </c>
      <c r="P1525" s="96" t="str">
        <f>VLOOKUP(N1525,Entries!J:K,2,FALSE)</f>
        <v>UNITED STATES OF AMERICA</v>
      </c>
      <c r="Q1525" s="123" t="s">
        <v>5651</v>
      </c>
      <c r="R1525" s="30" t="s">
        <v>5651</v>
      </c>
      <c r="S1525" s="15" t="s">
        <v>156</v>
      </c>
      <c r="T1525" s="124" t="s">
        <v>157</v>
      </c>
      <c r="U1525" s="125" t="s">
        <v>159</v>
      </c>
      <c r="V1525" s="31" t="s">
        <v>159</v>
      </c>
      <c r="W1525" s="64">
        <f>IF(VLOOKUP(R1525,Entries!N:P,3,FALSE)=V1525,1,VLOOKUP(R1525,Entries!N:P,3,FALSE))</f>
        <v>1</v>
      </c>
      <c r="X1525" s="124"/>
      <c r="Y1525" s="124"/>
      <c r="Z1525" s="15"/>
      <c r="AA1525" s="15"/>
      <c r="AB1525" s="96"/>
      <c r="AC1525" s="15" t="s">
        <v>5652</v>
      </c>
      <c r="AD1525" s="15" t="s">
        <v>263</v>
      </c>
      <c r="AE1525" s="15" t="s">
        <v>263</v>
      </c>
      <c r="AF1525" s="96" t="s">
        <v>263</v>
      </c>
      <c r="AG1525" s="96" t="s">
        <v>11136</v>
      </c>
      <c r="AH1525" s="96"/>
      <c r="AI1525" s="15"/>
      <c r="AJ1525" s="15">
        <v>5</v>
      </c>
      <c r="AK1525" s="15" t="s">
        <v>95</v>
      </c>
      <c r="AL1525" s="15"/>
      <c r="AM1525" s="31"/>
      <c r="AN1525" s="30" t="s">
        <v>133</v>
      </c>
      <c r="AO1525" s="15" t="s">
        <v>134</v>
      </c>
      <c r="AP1525" s="31" t="s">
        <v>160</v>
      </c>
      <c r="AQ1525">
        <v>21104.28205184</v>
      </c>
      <c r="AR1525" t="s">
        <v>13777</v>
      </c>
      <c r="AS1525" t="s">
        <v>11225</v>
      </c>
      <c r="AT1525" t="s">
        <v>13778</v>
      </c>
      <c r="AU1525">
        <v>53.058300000000003</v>
      </c>
      <c r="AV1525" s="96">
        <v>0.92604183785333338</v>
      </c>
      <c r="AW1525">
        <v>64.069500000000005</v>
      </c>
      <c r="AX1525" s="96">
        <v>1.1182234924666667</v>
      </c>
      <c r="AY1525">
        <v>7.1299999999999998E-5</v>
      </c>
      <c r="AZ1525">
        <v>53.624200000000002</v>
      </c>
      <c r="BA1525" s="96">
        <v>0.93591865403555563</v>
      </c>
      <c r="BB1525">
        <v>306.4812</v>
      </c>
      <c r="BC1525" s="96">
        <v>5.3491049226133338</v>
      </c>
      <c r="BD1525">
        <v>15.06411615</v>
      </c>
      <c r="BE1525" s="96">
        <f t="shared" si="197"/>
        <v>6925.3139203786714</v>
      </c>
      <c r="BF1525" s="96">
        <f t="shared" si="198"/>
        <v>554.80769526119548</v>
      </c>
      <c r="BG1525" s="96">
        <f t="shared" si="199"/>
        <v>553.82014549614814</v>
      </c>
      <c r="BH1525">
        <v>6931.6870018167529</v>
      </c>
      <c r="BI1525">
        <v>1.242513954039006E-3</v>
      </c>
      <c r="BJ1525">
        <v>0.92637283293354622</v>
      </c>
      <c r="BK1525">
        <v>1.118223724077033</v>
      </c>
      <c r="BL1525">
        <v>0.83476816898672257</v>
      </c>
      <c r="BM1525">
        <v>5.4502565009937278</v>
      </c>
      <c r="BN1525">
        <v>0.92604224647367317</v>
      </c>
      <c r="BO1525">
        <v>1.118223727076378</v>
      </c>
      <c r="BP1525">
        <v>1.0132940716935841E-3</v>
      </c>
      <c r="BQ1525">
        <v>0.83476816898672257</v>
      </c>
      <c r="BR1525">
        <v>6925.5942116194383</v>
      </c>
      <c r="BS1525" s="96">
        <v>561.61187517702729</v>
      </c>
      <c r="BT1525" s="96">
        <v>547.57654806184928</v>
      </c>
      <c r="BU1525">
        <v>5.4502565009937278</v>
      </c>
      <c r="BV1525" s="60" t="str">
        <f t="shared" si="201"/>
        <v>Starlink</v>
      </c>
      <c r="BW1525" s="30" t="s">
        <v>192</v>
      </c>
      <c r="BX1525" s="15">
        <v>3.3</v>
      </c>
      <c r="BY1525" s="16">
        <v>0.2</v>
      </c>
      <c r="BZ1525" s="15">
        <v>9</v>
      </c>
      <c r="CA1525" s="15">
        <v>25.52</v>
      </c>
      <c r="CB1525" s="15">
        <v>1.1950000000000001</v>
      </c>
      <c r="CC1525" s="15">
        <v>14.9102735294118</v>
      </c>
      <c r="CD1525" s="15">
        <v>0.2</v>
      </c>
      <c r="CE1525" s="15">
        <v>2.8</v>
      </c>
      <c r="CF1525" s="31">
        <v>9</v>
      </c>
      <c r="CG1525" s="30">
        <v>260</v>
      </c>
      <c r="CH1525" s="15">
        <v>260</v>
      </c>
      <c r="CI1525" s="15">
        <v>220</v>
      </c>
      <c r="CJ1525" s="96">
        <f>Population!$CG1525-Population!$CI1525</f>
        <v>40</v>
      </c>
      <c r="CK1525" s="118">
        <f>_xlfn.DAYS(Entries!$AY$2,Population!H1525)</f>
        <v>457</v>
      </c>
      <c r="CL1525" s="118">
        <f t="shared" si="202"/>
        <v>1825</v>
      </c>
      <c r="CM1525" s="117">
        <f>Entries!$AY$5</f>
        <v>0.15</v>
      </c>
      <c r="CN1525" s="117">
        <f t="shared" si="200"/>
        <v>0.15384615384615385</v>
      </c>
      <c r="CO1525" s="119">
        <f t="shared" si="203"/>
        <v>0.78715068493150686</v>
      </c>
      <c r="CP1525" s="30" t="s">
        <v>5654</v>
      </c>
      <c r="CQ1525" s="15">
        <v>4</v>
      </c>
      <c r="CR1525" s="15" t="s">
        <v>95</v>
      </c>
      <c r="CS1525" s="15"/>
      <c r="CT1525" s="31"/>
      <c r="CU1525" s="30" t="s">
        <v>5655</v>
      </c>
      <c r="CV1525" s="15" t="s">
        <v>5651</v>
      </c>
      <c r="CW1525" s="15" t="s">
        <v>157</v>
      </c>
      <c r="CX1525" s="15" t="s">
        <v>5652</v>
      </c>
      <c r="CY1525" s="15" t="s">
        <v>107</v>
      </c>
      <c r="CZ1525" s="15" t="s">
        <v>755</v>
      </c>
      <c r="DA1525" s="31"/>
      <c r="DB1525" s="17" t="s">
        <v>15463</v>
      </c>
      <c r="DC1525" s="17" t="s">
        <v>15500</v>
      </c>
      <c r="DD1525" s="17">
        <v>1</v>
      </c>
      <c r="DE1525" s="17" t="s">
        <v>15500</v>
      </c>
      <c r="DF1525" s="17" t="s">
        <v>15500</v>
      </c>
      <c r="DG1525" s="23" t="s">
        <v>11174</v>
      </c>
      <c r="DH1525" s="145"/>
    </row>
    <row r="1526" spans="1:112" s="17" customFormat="1" x14ac:dyDescent="0.25">
      <c r="A1526" s="32" t="s">
        <v>5885</v>
      </c>
      <c r="B1526" s="18">
        <v>1</v>
      </c>
      <c r="C1526" s="149" t="s">
        <v>11188</v>
      </c>
      <c r="D1526" s="18" t="s">
        <v>5649</v>
      </c>
      <c r="E1526" s="18">
        <v>44966</v>
      </c>
      <c r="F1526" s="18" t="s">
        <v>5886</v>
      </c>
      <c r="G1526" s="33">
        <v>62187</v>
      </c>
      <c r="H1526" s="44">
        <v>43837</v>
      </c>
      <c r="I1526" s="98" t="s">
        <v>221</v>
      </c>
      <c r="J1526" s="98"/>
      <c r="K1526" s="98"/>
      <c r="L1526" s="18" t="s">
        <v>285</v>
      </c>
      <c r="M1526" t="s">
        <v>156</v>
      </c>
      <c r="N1526" s="18" t="s">
        <v>156</v>
      </c>
      <c r="O1526" t="s">
        <v>11124</v>
      </c>
      <c r="P1526" s="64" t="str">
        <f>VLOOKUP(N1526,Entries!J:K,2,FALSE)</f>
        <v>UNITED STATES OF AMERICA</v>
      </c>
      <c r="Q1526" s="38" t="s">
        <v>5651</v>
      </c>
      <c r="R1526" s="32" t="s">
        <v>5651</v>
      </c>
      <c r="S1526" s="18" t="s">
        <v>156</v>
      </c>
      <c r="T1526" t="s">
        <v>157</v>
      </c>
      <c r="U1526" s="39" t="s">
        <v>159</v>
      </c>
      <c r="V1526" s="33" t="s">
        <v>159</v>
      </c>
      <c r="W1526" s="64">
        <f>IF(VLOOKUP(R1526,Entries!N:P,3,FALSE)=V1526,1,VLOOKUP(R1526,Entries!N:P,3,FALSE))</f>
        <v>1</v>
      </c>
      <c r="X1526"/>
      <c r="Y1526"/>
      <c r="Z1526" s="18"/>
      <c r="AA1526" s="18"/>
      <c r="AB1526" s="98"/>
      <c r="AC1526" s="18" t="s">
        <v>5652</v>
      </c>
      <c r="AD1526" s="18" t="s">
        <v>263</v>
      </c>
      <c r="AE1526" s="18" t="s">
        <v>263</v>
      </c>
      <c r="AF1526" s="98" t="s">
        <v>263</v>
      </c>
      <c r="AG1526" s="98" t="s">
        <v>11136</v>
      </c>
      <c r="AH1526" s="98"/>
      <c r="AI1526" s="18"/>
      <c r="AJ1526" s="18">
        <v>5</v>
      </c>
      <c r="AK1526" s="18" t="s">
        <v>95</v>
      </c>
      <c r="AL1526" s="18"/>
      <c r="AM1526" s="33"/>
      <c r="AN1526" s="32" t="s">
        <v>133</v>
      </c>
      <c r="AO1526" s="18" t="s">
        <v>134</v>
      </c>
      <c r="AP1526" s="33" t="s">
        <v>160</v>
      </c>
      <c r="AQ1526">
        <v>21104.304180349998</v>
      </c>
      <c r="AR1526" t="s">
        <v>13779</v>
      </c>
      <c r="AS1526" t="s">
        <v>11225</v>
      </c>
      <c r="AT1526" t="s">
        <v>13780</v>
      </c>
      <c r="AU1526">
        <v>53.057299999999998</v>
      </c>
      <c r="AV1526" s="98">
        <v>0.92602438456444447</v>
      </c>
      <c r="AW1526">
        <v>63.978499999999997</v>
      </c>
      <c r="AX1526" s="98">
        <v>1.1166352431777777</v>
      </c>
      <c r="AY1526">
        <v>1.036E-4</v>
      </c>
      <c r="AZ1526">
        <v>65.924800000000005</v>
      </c>
      <c r="BA1526" s="98">
        <v>1.1506045793422224</v>
      </c>
      <c r="BB1526">
        <v>294.185</v>
      </c>
      <c r="BC1526" s="98">
        <v>5.1344957917777787</v>
      </c>
      <c r="BD1526">
        <v>15.064071090000001</v>
      </c>
      <c r="BE1526" s="96">
        <f t="shared" si="197"/>
        <v>6925.3277304785606</v>
      </c>
      <c r="BF1526" s="96">
        <f t="shared" si="198"/>
        <v>555.04519443143909</v>
      </c>
      <c r="BG1526" s="96">
        <f t="shared" si="199"/>
        <v>553.61026652568307</v>
      </c>
      <c r="BH1526">
        <v>6931.7007996608236</v>
      </c>
      <c r="BI1526">
        <v>1.2703127261154169E-3</v>
      </c>
      <c r="BJ1526">
        <v>0.9263553816890282</v>
      </c>
      <c r="BK1526">
        <v>1.116635476494817</v>
      </c>
      <c r="BL1526">
        <v>0.85443000275758574</v>
      </c>
      <c r="BM1526">
        <v>5.4306714522764938</v>
      </c>
      <c r="BN1526">
        <v>0.92602479319169584</v>
      </c>
      <c r="BO1526">
        <v>1.116635477657852</v>
      </c>
      <c r="BP1526">
        <v>1.0468904540424471E-3</v>
      </c>
      <c r="BQ1526">
        <v>0.85443000275758574</v>
      </c>
      <c r="BR1526">
        <v>6925.6081810458527</v>
      </c>
      <c r="BS1526" s="96">
        <v>561.85853413902714</v>
      </c>
      <c r="BT1526" s="96">
        <v>547.35782795267733</v>
      </c>
      <c r="BU1526">
        <v>5.4306714522764938</v>
      </c>
      <c r="BV1526" s="65" t="str">
        <f t="shared" si="201"/>
        <v>Starlink</v>
      </c>
      <c r="BW1526" s="32" t="s">
        <v>192</v>
      </c>
      <c r="BX1526" s="18">
        <v>3.3</v>
      </c>
      <c r="BY1526" s="21">
        <v>0.2</v>
      </c>
      <c r="BZ1526" s="18">
        <v>9</v>
      </c>
      <c r="CA1526" s="18">
        <v>25.52</v>
      </c>
      <c r="CB1526" s="18">
        <v>1.1950000000000001</v>
      </c>
      <c r="CC1526" s="18">
        <v>14.9102735294118</v>
      </c>
      <c r="CD1526" s="18">
        <v>0.2</v>
      </c>
      <c r="CE1526" s="18">
        <v>2.8</v>
      </c>
      <c r="CF1526" s="33">
        <v>9</v>
      </c>
      <c r="CG1526" s="32">
        <v>260</v>
      </c>
      <c r="CH1526" s="18">
        <v>260</v>
      </c>
      <c r="CI1526" s="18">
        <v>220</v>
      </c>
      <c r="CJ1526" s="98">
        <f>Population!$CG1526-Population!$CI1526</f>
        <v>40</v>
      </c>
      <c r="CK1526" s="120">
        <f>_xlfn.DAYS(Entries!$AY$2,Population!H1526)</f>
        <v>457</v>
      </c>
      <c r="CL1526" s="120">
        <f t="shared" si="202"/>
        <v>1825</v>
      </c>
      <c r="CM1526" s="122">
        <f>Entries!$AY$5</f>
        <v>0.15</v>
      </c>
      <c r="CN1526" s="122">
        <f t="shared" si="200"/>
        <v>0.15384615384615385</v>
      </c>
      <c r="CO1526" s="121">
        <f t="shared" si="203"/>
        <v>0.78715068493150686</v>
      </c>
      <c r="CP1526" s="32" t="s">
        <v>5654</v>
      </c>
      <c r="CQ1526" s="18">
        <v>4</v>
      </c>
      <c r="CR1526" s="18" t="s">
        <v>95</v>
      </c>
      <c r="CS1526" s="18"/>
      <c r="CT1526" s="33"/>
      <c r="CU1526" s="32" t="s">
        <v>5655</v>
      </c>
      <c r="CV1526" s="18" t="s">
        <v>5651</v>
      </c>
      <c r="CW1526" s="18" t="s">
        <v>157</v>
      </c>
      <c r="CX1526" s="18" t="s">
        <v>5652</v>
      </c>
      <c r="CY1526" s="18" t="s">
        <v>107</v>
      </c>
      <c r="CZ1526" s="18" t="s">
        <v>755</v>
      </c>
      <c r="DA1526" s="33"/>
      <c r="DB1526" s="17" t="s">
        <v>15463</v>
      </c>
      <c r="DC1526" s="17" t="s">
        <v>15500</v>
      </c>
      <c r="DD1526" s="17">
        <v>1</v>
      </c>
      <c r="DE1526" s="17" t="s">
        <v>15500</v>
      </c>
      <c r="DF1526" s="17" t="s">
        <v>15500</v>
      </c>
      <c r="DG1526" s="23" t="s">
        <v>11174</v>
      </c>
      <c r="DH1526" s="145"/>
    </row>
    <row r="1527" spans="1:112" s="17" customFormat="1" x14ac:dyDescent="0.25">
      <c r="A1527" s="30" t="s">
        <v>5888</v>
      </c>
      <c r="B1527" s="15">
        <v>1</v>
      </c>
      <c r="C1527" s="152" t="s">
        <v>11188</v>
      </c>
      <c r="D1527" s="15" t="s">
        <v>5649</v>
      </c>
      <c r="E1527" s="15">
        <v>44967</v>
      </c>
      <c r="F1527" s="15" t="s">
        <v>5889</v>
      </c>
      <c r="G1527" s="31">
        <v>62188</v>
      </c>
      <c r="H1527" s="43">
        <v>43837</v>
      </c>
      <c r="I1527" s="96" t="s">
        <v>221</v>
      </c>
      <c r="J1527" s="96"/>
      <c r="K1527" s="96"/>
      <c r="L1527" s="15" t="s">
        <v>285</v>
      </c>
      <c r="M1527" s="124" t="s">
        <v>156</v>
      </c>
      <c r="N1527" s="15" t="s">
        <v>156</v>
      </c>
      <c r="O1527" s="124" t="s">
        <v>11124</v>
      </c>
      <c r="P1527" s="96" t="str">
        <f>VLOOKUP(N1527,Entries!J:K,2,FALSE)</f>
        <v>UNITED STATES OF AMERICA</v>
      </c>
      <c r="Q1527" s="123" t="s">
        <v>5651</v>
      </c>
      <c r="R1527" s="30" t="s">
        <v>5651</v>
      </c>
      <c r="S1527" s="15" t="s">
        <v>156</v>
      </c>
      <c r="T1527" s="124" t="s">
        <v>157</v>
      </c>
      <c r="U1527" s="125" t="s">
        <v>159</v>
      </c>
      <c r="V1527" s="31" t="s">
        <v>159</v>
      </c>
      <c r="W1527" s="64">
        <f>IF(VLOOKUP(R1527,Entries!N:P,3,FALSE)=V1527,1,VLOOKUP(R1527,Entries!N:P,3,FALSE))</f>
        <v>1</v>
      </c>
      <c r="X1527" s="124"/>
      <c r="Y1527" s="124"/>
      <c r="Z1527" s="15"/>
      <c r="AA1527" s="15"/>
      <c r="AB1527" s="96"/>
      <c r="AC1527" s="15" t="s">
        <v>5652</v>
      </c>
      <c r="AD1527" s="15" t="s">
        <v>263</v>
      </c>
      <c r="AE1527" s="15" t="s">
        <v>263</v>
      </c>
      <c r="AF1527" s="96" t="s">
        <v>263</v>
      </c>
      <c r="AG1527" s="96" t="s">
        <v>11136</v>
      </c>
      <c r="AH1527" s="96"/>
      <c r="AI1527" s="15"/>
      <c r="AJ1527" s="15">
        <v>5</v>
      </c>
      <c r="AK1527" s="15" t="s">
        <v>95</v>
      </c>
      <c r="AL1527" s="15"/>
      <c r="AM1527" s="31"/>
      <c r="AN1527" s="30" t="s">
        <v>133</v>
      </c>
      <c r="AO1527" s="15" t="s">
        <v>134</v>
      </c>
      <c r="AP1527" s="31" t="s">
        <v>160</v>
      </c>
      <c r="AQ1527">
        <v>21104.32628569</v>
      </c>
      <c r="AR1527" t="s">
        <v>13781</v>
      </c>
      <c r="AS1527" t="s">
        <v>11225</v>
      </c>
      <c r="AT1527" t="s">
        <v>13782</v>
      </c>
      <c r="AU1527">
        <v>53.057499999999997</v>
      </c>
      <c r="AV1527" s="96">
        <v>0.92602787522222219</v>
      </c>
      <c r="AW1527">
        <v>63.875999999999998</v>
      </c>
      <c r="AX1527" s="96">
        <v>1.1148462810666666</v>
      </c>
      <c r="AY1527">
        <v>1.0399999999999999E-4</v>
      </c>
      <c r="AZ1527">
        <v>72.438299999999998</v>
      </c>
      <c r="BA1527" s="96">
        <v>1.26428657652</v>
      </c>
      <c r="BB1527">
        <v>287.67200000000003</v>
      </c>
      <c r="BC1527" s="96">
        <v>5.0208225212444457</v>
      </c>
      <c r="BD1527">
        <v>15.064092</v>
      </c>
      <c r="BE1527" s="96">
        <f t="shared" si="197"/>
        <v>6925.3213219216514</v>
      </c>
      <c r="BF1527" s="96">
        <f t="shared" si="198"/>
        <v>555.04155533913217</v>
      </c>
      <c r="BG1527" s="96">
        <f t="shared" si="199"/>
        <v>553.60108850417146</v>
      </c>
      <c r="BH1527">
        <v>6931.694308424434</v>
      </c>
      <c r="BI1527">
        <v>1.266660224298527E-3</v>
      </c>
      <c r="BJ1527">
        <v>0.92635887230081848</v>
      </c>
      <c r="BK1527">
        <v>1.1148465136453189</v>
      </c>
      <c r="BL1527">
        <v>0.86328073461965504</v>
      </c>
      <c r="BM1527">
        <v>5.4218294276928347</v>
      </c>
      <c r="BN1527">
        <v>0.9260282838379873</v>
      </c>
      <c r="BO1527">
        <v>1.114846515070993</v>
      </c>
      <c r="BP1527">
        <v>1.0506424578141679E-3</v>
      </c>
      <c r="BQ1527">
        <v>0.86328073461965504</v>
      </c>
      <c r="BR1527">
        <v>6925.6017406502888</v>
      </c>
      <c r="BS1527" s="96">
        <v>561.87807188492843</v>
      </c>
      <c r="BT1527" s="96">
        <v>547.32540941565003</v>
      </c>
      <c r="BU1527">
        <v>5.4218294276928347</v>
      </c>
      <c r="BV1527" s="60" t="str">
        <f t="shared" si="201"/>
        <v>Starlink</v>
      </c>
      <c r="BW1527" s="30" t="s">
        <v>192</v>
      </c>
      <c r="BX1527" s="15">
        <v>3.3</v>
      </c>
      <c r="BY1527" s="16">
        <v>0.2</v>
      </c>
      <c r="BZ1527" s="15">
        <v>9</v>
      </c>
      <c r="CA1527" s="15">
        <v>25.52</v>
      </c>
      <c r="CB1527" s="15">
        <v>1.1950000000000001</v>
      </c>
      <c r="CC1527" s="15">
        <v>14.9102735294118</v>
      </c>
      <c r="CD1527" s="15">
        <v>0.2</v>
      </c>
      <c r="CE1527" s="15">
        <v>2.8</v>
      </c>
      <c r="CF1527" s="31">
        <v>9</v>
      </c>
      <c r="CG1527" s="30">
        <v>260</v>
      </c>
      <c r="CH1527" s="15">
        <v>260</v>
      </c>
      <c r="CI1527" s="15">
        <v>220</v>
      </c>
      <c r="CJ1527" s="96">
        <f>Population!$CG1527-Population!$CI1527</f>
        <v>40</v>
      </c>
      <c r="CK1527" s="118">
        <f>_xlfn.DAYS(Entries!$AY$2,Population!H1527)</f>
        <v>457</v>
      </c>
      <c r="CL1527" s="118">
        <f t="shared" si="202"/>
        <v>1825</v>
      </c>
      <c r="CM1527" s="117">
        <f>Entries!$AY$5</f>
        <v>0.15</v>
      </c>
      <c r="CN1527" s="117">
        <f t="shared" si="200"/>
        <v>0.15384615384615385</v>
      </c>
      <c r="CO1527" s="119">
        <f t="shared" si="203"/>
        <v>0.78715068493150686</v>
      </c>
      <c r="CP1527" s="30" t="s">
        <v>5654</v>
      </c>
      <c r="CQ1527" s="15">
        <v>4</v>
      </c>
      <c r="CR1527" s="15" t="s">
        <v>95</v>
      </c>
      <c r="CS1527" s="15"/>
      <c r="CT1527" s="31"/>
      <c r="CU1527" s="30" t="s">
        <v>5655</v>
      </c>
      <c r="CV1527" s="15" t="s">
        <v>5651</v>
      </c>
      <c r="CW1527" s="15" t="s">
        <v>157</v>
      </c>
      <c r="CX1527" s="15" t="s">
        <v>5652</v>
      </c>
      <c r="CY1527" s="15" t="s">
        <v>107</v>
      </c>
      <c r="CZ1527" s="15" t="s">
        <v>755</v>
      </c>
      <c r="DA1527" s="31"/>
      <c r="DB1527" s="17" t="s">
        <v>15463</v>
      </c>
      <c r="DC1527" s="17" t="s">
        <v>15500</v>
      </c>
      <c r="DD1527" s="17">
        <v>1</v>
      </c>
      <c r="DE1527" s="17" t="s">
        <v>15500</v>
      </c>
      <c r="DF1527" s="17" t="s">
        <v>15500</v>
      </c>
      <c r="DG1527" s="23" t="s">
        <v>11174</v>
      </c>
      <c r="DH1527" s="145"/>
    </row>
    <row r="1528" spans="1:112" s="17" customFormat="1" x14ac:dyDescent="0.25">
      <c r="A1528" s="32" t="s">
        <v>5891</v>
      </c>
      <c r="B1528" s="18">
        <v>1</v>
      </c>
      <c r="C1528" s="149" t="s">
        <v>11188</v>
      </c>
      <c r="D1528" s="18" t="s">
        <v>5649</v>
      </c>
      <c r="E1528" s="18">
        <v>44968</v>
      </c>
      <c r="F1528" s="18" t="s">
        <v>5892</v>
      </c>
      <c r="G1528" s="33">
        <v>62189</v>
      </c>
      <c r="H1528" s="44">
        <v>43837</v>
      </c>
      <c r="I1528" s="98" t="s">
        <v>221</v>
      </c>
      <c r="J1528" s="98"/>
      <c r="K1528" s="98"/>
      <c r="L1528" s="18" t="s">
        <v>285</v>
      </c>
      <c r="M1528" t="s">
        <v>156</v>
      </c>
      <c r="N1528" s="18" t="s">
        <v>156</v>
      </c>
      <c r="O1528" t="s">
        <v>11124</v>
      </c>
      <c r="P1528" s="64" t="str">
        <f>VLOOKUP(N1528,Entries!J:K,2,FALSE)</f>
        <v>UNITED STATES OF AMERICA</v>
      </c>
      <c r="Q1528" s="38" t="s">
        <v>5651</v>
      </c>
      <c r="R1528" s="32" t="s">
        <v>5651</v>
      </c>
      <c r="S1528" s="18" t="s">
        <v>156</v>
      </c>
      <c r="T1528" t="s">
        <v>157</v>
      </c>
      <c r="U1528" s="39" t="s">
        <v>159</v>
      </c>
      <c r="V1528" s="33" t="s">
        <v>159</v>
      </c>
      <c r="W1528" s="64">
        <f>IF(VLOOKUP(R1528,Entries!N:P,3,FALSE)=V1528,1,VLOOKUP(R1528,Entries!N:P,3,FALSE))</f>
        <v>1</v>
      </c>
      <c r="X1528"/>
      <c r="Y1528"/>
      <c r="Z1528" s="18"/>
      <c r="AA1528" s="18"/>
      <c r="AB1528" s="98"/>
      <c r="AC1528" s="18" t="s">
        <v>5652</v>
      </c>
      <c r="AD1528" s="18" t="s">
        <v>263</v>
      </c>
      <c r="AE1528" s="18" t="s">
        <v>263</v>
      </c>
      <c r="AF1528" s="98" t="s">
        <v>263</v>
      </c>
      <c r="AG1528" s="98" t="s">
        <v>11136</v>
      </c>
      <c r="AH1528" s="98"/>
      <c r="AI1528" s="18"/>
      <c r="AJ1528" s="18">
        <v>5</v>
      </c>
      <c r="AK1528" s="18" t="s">
        <v>95</v>
      </c>
      <c r="AL1528" s="18"/>
      <c r="AM1528" s="33"/>
      <c r="AN1528" s="32" t="s">
        <v>133</v>
      </c>
      <c r="AO1528" s="18" t="s">
        <v>134</v>
      </c>
      <c r="AP1528" s="33" t="s">
        <v>160</v>
      </c>
      <c r="AQ1528">
        <v>21104.388954710001</v>
      </c>
      <c r="AR1528" t="s">
        <v>12198</v>
      </c>
      <c r="AS1528" t="s">
        <v>11225</v>
      </c>
      <c r="AT1528" t="s">
        <v>13783</v>
      </c>
      <c r="AU1528">
        <v>53.057099999999998</v>
      </c>
      <c r="AV1528" s="98">
        <v>0.92602089390666675</v>
      </c>
      <c r="AW1528">
        <v>63.594499999999996</v>
      </c>
      <c r="AX1528" s="98">
        <v>1.1099331802444443</v>
      </c>
      <c r="AY1528">
        <v>6.4300000000000004E-5</v>
      </c>
      <c r="AZ1528">
        <v>70.915499999999994</v>
      </c>
      <c r="BA1528" s="98">
        <v>1.2377087082</v>
      </c>
      <c r="BB1528">
        <v>289.19040000000001</v>
      </c>
      <c r="BC1528" s="98">
        <v>5.0473235950933342</v>
      </c>
      <c r="BD1528">
        <v>15.064055939999999</v>
      </c>
      <c r="BE1528" s="96">
        <f t="shared" si="197"/>
        <v>6925.3323737033788</v>
      </c>
      <c r="BF1528" s="96">
        <f t="shared" si="198"/>
        <v>554.77767257500818</v>
      </c>
      <c r="BG1528" s="96">
        <f t="shared" si="199"/>
        <v>553.88707483174949</v>
      </c>
      <c r="BH1528">
        <v>6931.7052647149576</v>
      </c>
      <c r="BI1528">
        <v>1.2308578074084039E-3</v>
      </c>
      <c r="BJ1528">
        <v>0.92635189120813766</v>
      </c>
      <c r="BK1528">
        <v>1.1099334117663811</v>
      </c>
      <c r="BL1528">
        <v>0.84939200839460904</v>
      </c>
      <c r="BM1528">
        <v>5.4356413543649698</v>
      </c>
      <c r="BN1528">
        <v>0.92602130253665094</v>
      </c>
      <c r="BO1528">
        <v>1.1099334131109659</v>
      </c>
      <c r="BP1528">
        <v>1.015649604286176E-3</v>
      </c>
      <c r="BQ1528">
        <v>0.84939200839460904</v>
      </c>
      <c r="BR1528">
        <v>6925.6128561581718</v>
      </c>
      <c r="BS1528" s="96">
        <v>561.64685211496817</v>
      </c>
      <c r="BT1528" s="96">
        <v>547.57886020137539</v>
      </c>
      <c r="BU1528">
        <v>5.4356413543649698</v>
      </c>
      <c r="BV1528" s="65" t="str">
        <f t="shared" si="201"/>
        <v>Starlink</v>
      </c>
      <c r="BW1528" s="32" t="s">
        <v>192</v>
      </c>
      <c r="BX1528" s="18">
        <v>3.3</v>
      </c>
      <c r="BY1528" s="21">
        <v>0.2</v>
      </c>
      <c r="BZ1528" s="18">
        <v>9</v>
      </c>
      <c r="CA1528" s="18">
        <v>25.52</v>
      </c>
      <c r="CB1528" s="18">
        <v>1.1950000000000001</v>
      </c>
      <c r="CC1528" s="18">
        <v>14.9102735294118</v>
      </c>
      <c r="CD1528" s="18">
        <v>0.2</v>
      </c>
      <c r="CE1528" s="18">
        <v>2.8</v>
      </c>
      <c r="CF1528" s="33">
        <v>9</v>
      </c>
      <c r="CG1528" s="32">
        <v>260</v>
      </c>
      <c r="CH1528" s="18">
        <v>260</v>
      </c>
      <c r="CI1528" s="18">
        <v>220</v>
      </c>
      <c r="CJ1528" s="98">
        <f>Population!$CG1528-Population!$CI1528</f>
        <v>40</v>
      </c>
      <c r="CK1528" s="120">
        <f>_xlfn.DAYS(Entries!$AY$2,Population!H1528)</f>
        <v>457</v>
      </c>
      <c r="CL1528" s="120">
        <f t="shared" si="202"/>
        <v>1825</v>
      </c>
      <c r="CM1528" s="122">
        <f>Entries!$AY$5</f>
        <v>0.15</v>
      </c>
      <c r="CN1528" s="122">
        <f t="shared" si="200"/>
        <v>0.15384615384615385</v>
      </c>
      <c r="CO1528" s="121">
        <f t="shared" si="203"/>
        <v>0.78715068493150686</v>
      </c>
      <c r="CP1528" s="32" t="s">
        <v>5654</v>
      </c>
      <c r="CQ1528" s="18">
        <v>4</v>
      </c>
      <c r="CR1528" s="18" t="s">
        <v>95</v>
      </c>
      <c r="CS1528" s="18"/>
      <c r="CT1528" s="33"/>
      <c r="CU1528" s="32" t="s">
        <v>5655</v>
      </c>
      <c r="CV1528" s="18" t="s">
        <v>5651</v>
      </c>
      <c r="CW1528" s="18" t="s">
        <v>157</v>
      </c>
      <c r="CX1528" s="18" t="s">
        <v>5652</v>
      </c>
      <c r="CY1528" s="18" t="s">
        <v>107</v>
      </c>
      <c r="CZ1528" s="18" t="s">
        <v>755</v>
      </c>
      <c r="DA1528" s="33"/>
      <c r="DB1528" s="17" t="s">
        <v>15463</v>
      </c>
      <c r="DC1528" s="17" t="s">
        <v>15500</v>
      </c>
      <c r="DD1528" s="17">
        <v>1</v>
      </c>
      <c r="DE1528" s="17" t="s">
        <v>15500</v>
      </c>
      <c r="DF1528" s="17" t="s">
        <v>15500</v>
      </c>
      <c r="DG1528" s="23" t="s">
        <v>11174</v>
      </c>
      <c r="DH1528" s="145"/>
    </row>
    <row r="1529" spans="1:112" s="17" customFormat="1" x14ac:dyDescent="0.25">
      <c r="A1529" s="30" t="s">
        <v>5894</v>
      </c>
      <c r="B1529" s="15">
        <v>1</v>
      </c>
      <c r="C1529" s="152" t="s">
        <v>11188</v>
      </c>
      <c r="D1529" s="15" t="s">
        <v>5649</v>
      </c>
      <c r="E1529" s="15">
        <v>44940</v>
      </c>
      <c r="F1529" s="15" t="s">
        <v>5895</v>
      </c>
      <c r="G1529" s="31">
        <v>62161</v>
      </c>
      <c r="H1529" s="43">
        <v>43837</v>
      </c>
      <c r="I1529" s="96" t="s">
        <v>221</v>
      </c>
      <c r="J1529" s="96"/>
      <c r="K1529" s="96"/>
      <c r="L1529" s="15" t="s">
        <v>285</v>
      </c>
      <c r="M1529" s="124" t="s">
        <v>156</v>
      </c>
      <c r="N1529" s="15" t="s">
        <v>156</v>
      </c>
      <c r="O1529" s="124" t="s">
        <v>11124</v>
      </c>
      <c r="P1529" s="96" t="str">
        <f>VLOOKUP(N1529,Entries!J:K,2,FALSE)</f>
        <v>UNITED STATES OF AMERICA</v>
      </c>
      <c r="Q1529" s="123" t="s">
        <v>5651</v>
      </c>
      <c r="R1529" s="30" t="s">
        <v>5651</v>
      </c>
      <c r="S1529" s="15" t="s">
        <v>156</v>
      </c>
      <c r="T1529" s="124" t="s">
        <v>157</v>
      </c>
      <c r="U1529" s="125" t="s">
        <v>159</v>
      </c>
      <c r="V1529" s="31" t="s">
        <v>159</v>
      </c>
      <c r="W1529" s="64">
        <f>IF(VLOOKUP(R1529,Entries!N:P,3,FALSE)=V1529,1,VLOOKUP(R1529,Entries!N:P,3,FALSE))</f>
        <v>1</v>
      </c>
      <c r="X1529" s="124"/>
      <c r="Y1529" s="124"/>
      <c r="Z1529" s="15"/>
      <c r="AA1529" s="15"/>
      <c r="AB1529" s="96"/>
      <c r="AC1529" s="15" t="s">
        <v>5652</v>
      </c>
      <c r="AD1529" s="15" t="s">
        <v>263</v>
      </c>
      <c r="AE1529" s="15" t="s">
        <v>263</v>
      </c>
      <c r="AF1529" s="96" t="s">
        <v>263</v>
      </c>
      <c r="AG1529" s="96" t="s">
        <v>11136</v>
      </c>
      <c r="AH1529" s="96"/>
      <c r="AI1529" s="15"/>
      <c r="AJ1529" s="15">
        <v>5</v>
      </c>
      <c r="AK1529" s="15" t="s">
        <v>95</v>
      </c>
      <c r="AL1529" s="15"/>
      <c r="AM1529" s="31"/>
      <c r="AN1529" s="30" t="s">
        <v>133</v>
      </c>
      <c r="AO1529" s="15" t="s">
        <v>134</v>
      </c>
      <c r="AP1529" s="31" t="s">
        <v>160</v>
      </c>
      <c r="AQ1529">
        <v>21104.409229209999</v>
      </c>
      <c r="AR1529" t="s">
        <v>13343</v>
      </c>
      <c r="AS1529" t="s">
        <v>11225</v>
      </c>
      <c r="AT1529" t="s">
        <v>13784</v>
      </c>
      <c r="AU1529">
        <v>53.058199999999999</v>
      </c>
      <c r="AV1529" s="96">
        <v>0.92604009252444441</v>
      </c>
      <c r="AW1529">
        <v>83.484800000000007</v>
      </c>
      <c r="AX1529" s="96">
        <v>1.4570843322311111</v>
      </c>
      <c r="AY1529">
        <v>8.2200000000000006E-5</v>
      </c>
      <c r="AZ1529">
        <v>62.281599999999997</v>
      </c>
      <c r="BA1529" s="96">
        <v>1.0870187572622223</v>
      </c>
      <c r="BB1529">
        <v>297.82560000000001</v>
      </c>
      <c r="BC1529" s="96">
        <v>5.1980362353066676</v>
      </c>
      <c r="BD1529">
        <v>15.06403952</v>
      </c>
      <c r="BE1529" s="96">
        <f t="shared" si="197"/>
        <v>6925.3374061710074</v>
      </c>
      <c r="BF1529" s="96">
        <f t="shared" si="198"/>
        <v>554.9066689057945</v>
      </c>
      <c r="BG1529" s="96">
        <f t="shared" si="199"/>
        <v>553.76814343622027</v>
      </c>
      <c r="BH1529">
        <v>6931.7104332826339</v>
      </c>
      <c r="BI1529">
        <v>1.25124745094822E-3</v>
      </c>
      <c r="BJ1529">
        <v>0.92637108571154647</v>
      </c>
      <c r="BK1529">
        <v>1.4570846349125419</v>
      </c>
      <c r="BL1529">
        <v>0.84541539520628073</v>
      </c>
      <c r="BM1529">
        <v>5.4396406800073773</v>
      </c>
      <c r="BN1529">
        <v>0.92604050113972991</v>
      </c>
      <c r="BO1529">
        <v>1.457084637399225</v>
      </c>
      <c r="BP1529">
        <v>1.026978424766389E-3</v>
      </c>
      <c r="BQ1529">
        <v>0.84541539520628073</v>
      </c>
      <c r="BR1529">
        <v>6925.6177124263904</v>
      </c>
      <c r="BS1529" s="96">
        <v>561.73017239523142</v>
      </c>
      <c r="BT1529" s="96">
        <v>547.50525245754852</v>
      </c>
      <c r="BU1529">
        <v>5.4396406800073773</v>
      </c>
      <c r="BV1529" s="60" t="str">
        <f t="shared" si="201"/>
        <v>Starlink</v>
      </c>
      <c r="BW1529" s="30" t="s">
        <v>192</v>
      </c>
      <c r="BX1529" s="15">
        <v>3.3</v>
      </c>
      <c r="BY1529" s="16">
        <v>0.2</v>
      </c>
      <c r="BZ1529" s="15">
        <v>9</v>
      </c>
      <c r="CA1529" s="15">
        <v>25.52</v>
      </c>
      <c r="CB1529" s="15">
        <v>1.1950000000000001</v>
      </c>
      <c r="CC1529" s="15">
        <v>14.9102735294118</v>
      </c>
      <c r="CD1529" s="15">
        <v>0.2</v>
      </c>
      <c r="CE1529" s="15">
        <v>2.8</v>
      </c>
      <c r="CF1529" s="31">
        <v>9</v>
      </c>
      <c r="CG1529" s="30">
        <v>260</v>
      </c>
      <c r="CH1529" s="15">
        <v>260</v>
      </c>
      <c r="CI1529" s="15">
        <v>220</v>
      </c>
      <c r="CJ1529" s="96">
        <f>Population!$CG1529-Population!$CI1529</f>
        <v>40</v>
      </c>
      <c r="CK1529" s="118">
        <f>_xlfn.DAYS(Entries!$AY$2,Population!H1529)</f>
        <v>457</v>
      </c>
      <c r="CL1529" s="118">
        <f t="shared" si="202"/>
        <v>1825</v>
      </c>
      <c r="CM1529" s="117">
        <f>Entries!$AY$5</f>
        <v>0.15</v>
      </c>
      <c r="CN1529" s="117">
        <f t="shared" si="200"/>
        <v>0.15384615384615385</v>
      </c>
      <c r="CO1529" s="119">
        <f t="shared" si="203"/>
        <v>0.78715068493150686</v>
      </c>
      <c r="CP1529" s="30" t="s">
        <v>5654</v>
      </c>
      <c r="CQ1529" s="15">
        <v>4</v>
      </c>
      <c r="CR1529" s="15" t="s">
        <v>95</v>
      </c>
      <c r="CS1529" s="15"/>
      <c r="CT1529" s="31"/>
      <c r="CU1529" s="30" t="s">
        <v>5655</v>
      </c>
      <c r="CV1529" s="15" t="s">
        <v>5651</v>
      </c>
      <c r="CW1529" s="15" t="s">
        <v>157</v>
      </c>
      <c r="CX1529" s="15" t="s">
        <v>5652</v>
      </c>
      <c r="CY1529" s="15" t="s">
        <v>107</v>
      </c>
      <c r="CZ1529" s="15" t="s">
        <v>755</v>
      </c>
      <c r="DA1529" s="31"/>
      <c r="DB1529" s="17" t="s">
        <v>15463</v>
      </c>
      <c r="DC1529" s="17" t="s">
        <v>15500</v>
      </c>
      <c r="DD1529" s="17">
        <v>1</v>
      </c>
      <c r="DE1529" s="17" t="s">
        <v>15500</v>
      </c>
      <c r="DF1529" s="17" t="s">
        <v>15500</v>
      </c>
      <c r="DG1529" s="23" t="s">
        <v>11174</v>
      </c>
      <c r="DH1529" s="145"/>
    </row>
    <row r="1530" spans="1:112" s="17" customFormat="1" x14ac:dyDescent="0.25">
      <c r="A1530" s="32" t="s">
        <v>5897</v>
      </c>
      <c r="B1530" s="18">
        <v>1</v>
      </c>
      <c r="C1530" s="149" t="s">
        <v>11188</v>
      </c>
      <c r="D1530" s="18" t="s">
        <v>5649</v>
      </c>
      <c r="E1530" s="18">
        <v>44969</v>
      </c>
      <c r="F1530" s="18" t="s">
        <v>5898</v>
      </c>
      <c r="G1530" s="33">
        <v>62190</v>
      </c>
      <c r="H1530" s="44">
        <v>43837</v>
      </c>
      <c r="I1530" s="98" t="s">
        <v>221</v>
      </c>
      <c r="J1530" s="98"/>
      <c r="K1530" s="98"/>
      <c r="L1530" s="18" t="s">
        <v>285</v>
      </c>
      <c r="M1530" t="s">
        <v>156</v>
      </c>
      <c r="N1530" s="18" t="s">
        <v>156</v>
      </c>
      <c r="O1530" t="s">
        <v>11124</v>
      </c>
      <c r="P1530" s="64" t="str">
        <f>VLOOKUP(N1530,Entries!J:K,2,FALSE)</f>
        <v>UNITED STATES OF AMERICA</v>
      </c>
      <c r="Q1530" s="38" t="s">
        <v>5651</v>
      </c>
      <c r="R1530" s="32" t="s">
        <v>5651</v>
      </c>
      <c r="S1530" s="18" t="s">
        <v>156</v>
      </c>
      <c r="T1530" t="s">
        <v>157</v>
      </c>
      <c r="U1530" s="39" t="s">
        <v>159</v>
      </c>
      <c r="V1530" s="33" t="s">
        <v>159</v>
      </c>
      <c r="W1530" s="64">
        <f>IF(VLOOKUP(R1530,Entries!N:P,3,FALSE)=V1530,1,VLOOKUP(R1530,Entries!N:P,3,FALSE))</f>
        <v>1</v>
      </c>
      <c r="X1530"/>
      <c r="Y1530"/>
      <c r="Z1530" s="18"/>
      <c r="AA1530" s="18"/>
      <c r="AB1530" s="98"/>
      <c r="AC1530" s="18" t="s">
        <v>5652</v>
      </c>
      <c r="AD1530" s="18" t="s">
        <v>263</v>
      </c>
      <c r="AE1530" s="18" t="s">
        <v>263</v>
      </c>
      <c r="AF1530" s="98" t="s">
        <v>263</v>
      </c>
      <c r="AG1530" s="98" t="s">
        <v>11136</v>
      </c>
      <c r="AH1530" s="98"/>
      <c r="AI1530" s="18"/>
      <c r="AJ1530" s="18">
        <v>5</v>
      </c>
      <c r="AK1530" s="18" t="s">
        <v>95</v>
      </c>
      <c r="AL1530" s="18"/>
      <c r="AM1530" s="33"/>
      <c r="AN1530" s="32" t="s">
        <v>133</v>
      </c>
      <c r="AO1530" s="18" t="s">
        <v>134</v>
      </c>
      <c r="AP1530" s="33" t="s">
        <v>160</v>
      </c>
      <c r="AQ1530">
        <v>21104.31523683</v>
      </c>
      <c r="AR1530" t="s">
        <v>13785</v>
      </c>
      <c r="AS1530" t="s">
        <v>11225</v>
      </c>
      <c r="AT1530" t="s">
        <v>13786</v>
      </c>
      <c r="AU1530">
        <v>53.057099999999998</v>
      </c>
      <c r="AV1530" s="98">
        <v>0.92602089390666675</v>
      </c>
      <c r="AW1530">
        <v>63.908799999999999</v>
      </c>
      <c r="AX1530" s="98">
        <v>1.1154187489422223</v>
      </c>
      <c r="AY1530">
        <v>6.5300000000000002E-5</v>
      </c>
      <c r="AZ1530">
        <v>75.327799999999996</v>
      </c>
      <c r="BA1530" s="98">
        <v>1.3147178547644445</v>
      </c>
      <c r="BB1530">
        <v>284.7783</v>
      </c>
      <c r="BC1530" s="98">
        <v>4.9703179391866668</v>
      </c>
      <c r="BD1530">
        <v>15.06400784</v>
      </c>
      <c r="BE1530" s="96">
        <f t="shared" si="197"/>
        <v>6925.3471156106434</v>
      </c>
      <c r="BF1530" s="96">
        <f t="shared" si="198"/>
        <v>554.79934077729195</v>
      </c>
      <c r="BG1530" s="96">
        <f t="shared" si="199"/>
        <v>553.89489044399397</v>
      </c>
      <c r="BH1530">
        <v>6931.7199565444198</v>
      </c>
      <c r="BI1530">
        <v>1.2297071974890631E-3</v>
      </c>
      <c r="BJ1530">
        <v>0.92635188980271688</v>
      </c>
      <c r="BK1530">
        <v>1.1154189805056209</v>
      </c>
      <c r="BL1530">
        <v>0.85342277947256562</v>
      </c>
      <c r="BM1530">
        <v>5.4316140648610371</v>
      </c>
      <c r="BN1530">
        <v>0.92602130253436221</v>
      </c>
      <c r="BO1530">
        <v>1.1154189829704699</v>
      </c>
      <c r="BP1530">
        <v>1.017735048063512E-3</v>
      </c>
      <c r="BQ1530">
        <v>0.85342277947256562</v>
      </c>
      <c r="BR1530">
        <v>6925.6275974858254</v>
      </c>
      <c r="BS1530" s="96">
        <v>561.67605142162301</v>
      </c>
      <c r="BT1530" s="96">
        <v>547.57914355002868</v>
      </c>
      <c r="BU1530">
        <v>5.4316140648610371</v>
      </c>
      <c r="BV1530" s="65" t="str">
        <f t="shared" si="201"/>
        <v>Starlink</v>
      </c>
      <c r="BW1530" s="32" t="s">
        <v>192</v>
      </c>
      <c r="BX1530" s="18">
        <v>3.3</v>
      </c>
      <c r="BY1530" s="21">
        <v>0.2</v>
      </c>
      <c r="BZ1530" s="18">
        <v>9</v>
      </c>
      <c r="CA1530" s="18">
        <v>25.52</v>
      </c>
      <c r="CB1530" s="18">
        <v>1.1950000000000001</v>
      </c>
      <c r="CC1530" s="18">
        <v>14.9102735294118</v>
      </c>
      <c r="CD1530" s="18">
        <v>0.2</v>
      </c>
      <c r="CE1530" s="18">
        <v>2.8</v>
      </c>
      <c r="CF1530" s="33">
        <v>9</v>
      </c>
      <c r="CG1530" s="32">
        <v>260</v>
      </c>
      <c r="CH1530" s="18">
        <v>260</v>
      </c>
      <c r="CI1530" s="18">
        <v>220</v>
      </c>
      <c r="CJ1530" s="98">
        <f>Population!$CG1530-Population!$CI1530</f>
        <v>40</v>
      </c>
      <c r="CK1530" s="120">
        <f>_xlfn.DAYS(Entries!$AY$2,Population!H1530)</f>
        <v>457</v>
      </c>
      <c r="CL1530" s="120">
        <f t="shared" si="202"/>
        <v>1825</v>
      </c>
      <c r="CM1530" s="122">
        <f>Entries!$AY$5</f>
        <v>0.15</v>
      </c>
      <c r="CN1530" s="122">
        <f t="shared" si="200"/>
        <v>0.15384615384615385</v>
      </c>
      <c r="CO1530" s="121">
        <f t="shared" si="203"/>
        <v>0.78715068493150686</v>
      </c>
      <c r="CP1530" s="32" t="s">
        <v>5654</v>
      </c>
      <c r="CQ1530" s="18">
        <v>4</v>
      </c>
      <c r="CR1530" s="18" t="s">
        <v>95</v>
      </c>
      <c r="CS1530" s="18"/>
      <c r="CT1530" s="33"/>
      <c r="CU1530" s="32" t="s">
        <v>5655</v>
      </c>
      <c r="CV1530" s="18" t="s">
        <v>5651</v>
      </c>
      <c r="CW1530" s="18" t="s">
        <v>157</v>
      </c>
      <c r="CX1530" s="18" t="s">
        <v>5652</v>
      </c>
      <c r="CY1530" s="18" t="s">
        <v>107</v>
      </c>
      <c r="CZ1530" s="18" t="s">
        <v>755</v>
      </c>
      <c r="DA1530" s="33"/>
      <c r="DB1530" s="17" t="s">
        <v>15463</v>
      </c>
      <c r="DC1530" s="17" t="s">
        <v>15500</v>
      </c>
      <c r="DD1530" s="17">
        <v>1</v>
      </c>
      <c r="DE1530" s="17" t="s">
        <v>15500</v>
      </c>
      <c r="DF1530" s="17" t="s">
        <v>15500</v>
      </c>
      <c r="DG1530" s="23" t="s">
        <v>11174</v>
      </c>
      <c r="DH1530" s="145"/>
    </row>
    <row r="1531" spans="1:112" s="17" customFormat="1" x14ac:dyDescent="0.25">
      <c r="A1531" s="30" t="s">
        <v>5900</v>
      </c>
      <c r="B1531" s="96">
        <v>1</v>
      </c>
      <c r="C1531" s="152" t="s">
        <v>11188</v>
      </c>
      <c r="D1531" s="96" t="s">
        <v>5649</v>
      </c>
      <c r="E1531" s="96">
        <v>44970</v>
      </c>
      <c r="F1531" s="96" t="s">
        <v>5901</v>
      </c>
      <c r="G1531" s="31">
        <v>62191</v>
      </c>
      <c r="H1531" s="43">
        <v>43837</v>
      </c>
      <c r="I1531" s="96" t="s">
        <v>221</v>
      </c>
      <c r="J1531" s="96"/>
      <c r="K1531" s="96"/>
      <c r="L1531" s="96" t="s">
        <v>285</v>
      </c>
      <c r="M1531" s="124" t="s">
        <v>156</v>
      </c>
      <c r="N1531" s="96" t="s">
        <v>156</v>
      </c>
      <c r="O1531" s="124" t="s">
        <v>11124</v>
      </c>
      <c r="P1531" s="96" t="str">
        <f>VLOOKUP(N1531,Entries!J:K,2,FALSE)</f>
        <v>UNITED STATES OF AMERICA</v>
      </c>
      <c r="Q1531" s="123" t="s">
        <v>5651</v>
      </c>
      <c r="R1531" s="30" t="s">
        <v>5651</v>
      </c>
      <c r="S1531" s="96" t="s">
        <v>156</v>
      </c>
      <c r="T1531" s="124" t="s">
        <v>157</v>
      </c>
      <c r="U1531" s="125" t="s">
        <v>159</v>
      </c>
      <c r="V1531" s="31" t="s">
        <v>159</v>
      </c>
      <c r="W1531" s="64">
        <f>IF(VLOOKUP(R1531,Entries!N:P,3,FALSE)=V1531,1,VLOOKUP(R1531,Entries!N:P,3,FALSE))</f>
        <v>1</v>
      </c>
      <c r="X1531" s="124"/>
      <c r="Y1531" s="124"/>
      <c r="Z1531" s="96"/>
      <c r="AA1531" s="96"/>
      <c r="AB1531" s="96"/>
      <c r="AC1531" s="96" t="s">
        <v>5652</v>
      </c>
      <c r="AD1531" s="96" t="s">
        <v>263</v>
      </c>
      <c r="AE1531" s="96" t="s">
        <v>263</v>
      </c>
      <c r="AF1531" s="96" t="s">
        <v>263</v>
      </c>
      <c r="AG1531" s="96" t="s">
        <v>11136</v>
      </c>
      <c r="AH1531" s="96"/>
      <c r="AI1531" s="96"/>
      <c r="AJ1531" s="96">
        <v>5</v>
      </c>
      <c r="AK1531" s="96" t="s">
        <v>95</v>
      </c>
      <c r="AL1531" s="96"/>
      <c r="AM1531" s="31"/>
      <c r="AN1531" s="30" t="s">
        <v>133</v>
      </c>
      <c r="AO1531" s="96" t="s">
        <v>134</v>
      </c>
      <c r="AP1531" s="31" t="s">
        <v>160</v>
      </c>
      <c r="AQ1531">
        <v>21104.286446089998</v>
      </c>
      <c r="AR1531" t="s">
        <v>13787</v>
      </c>
      <c r="AS1531" t="s">
        <v>11225</v>
      </c>
      <c r="AT1531" t="s">
        <v>13788</v>
      </c>
      <c r="AU1531">
        <v>53.002400000000002</v>
      </c>
      <c r="AV1531" s="96">
        <v>0.92506619900444464</v>
      </c>
      <c r="AW1531">
        <v>64.037099999999995</v>
      </c>
      <c r="AX1531" s="96">
        <v>1.1176580059066665</v>
      </c>
      <c r="AY1531">
        <v>1.1900000000000001E-4</v>
      </c>
      <c r="AZ1531">
        <v>66.636300000000006</v>
      </c>
      <c r="BA1531" s="96">
        <v>1.1630225943866668</v>
      </c>
      <c r="BB1531">
        <v>293.47500000000002</v>
      </c>
      <c r="BC1531" s="96">
        <v>5.1221039566666677</v>
      </c>
      <c r="BD1531">
        <v>15.05594687</v>
      </c>
      <c r="BE1531" s="96">
        <f t="shared" si="197"/>
        <v>6927.8187872383951</v>
      </c>
      <c r="BF1531" s="96">
        <f t="shared" si="198"/>
        <v>557.64319767407596</v>
      </c>
      <c r="BG1531" s="96">
        <f t="shared" si="199"/>
        <v>555.99437680271421</v>
      </c>
      <c r="BH1531">
        <v>6934.1895957833594</v>
      </c>
      <c r="BI1531">
        <v>1.284091331465595E-3</v>
      </c>
      <c r="BJ1531">
        <v>0.92539713968820436</v>
      </c>
      <c r="BK1531">
        <v>1.1176582384042719</v>
      </c>
      <c r="BL1531">
        <v>0.85839182533410041</v>
      </c>
      <c r="BM1531">
        <v>5.4267358100769378</v>
      </c>
      <c r="BN1531">
        <v>0.92506660830735654</v>
      </c>
      <c r="BO1531">
        <v>1.1176582405630799</v>
      </c>
      <c r="BP1531">
        <v>1.0593888740069309E-3</v>
      </c>
      <c r="BQ1531">
        <v>0.85839182533410041</v>
      </c>
      <c r="BR1531">
        <v>6928.1079214852634</v>
      </c>
      <c r="BS1531" s="96">
        <v>564.44748193520445</v>
      </c>
      <c r="BT1531" s="96">
        <v>549.76836103532241</v>
      </c>
      <c r="BU1531">
        <v>5.4267358100769378</v>
      </c>
      <c r="BV1531" s="60" t="str">
        <f t="shared" si="201"/>
        <v>Starlink</v>
      </c>
      <c r="BW1531" s="30" t="s">
        <v>192</v>
      </c>
      <c r="BX1531" s="96">
        <v>3.3</v>
      </c>
      <c r="BY1531" s="16">
        <v>0.2</v>
      </c>
      <c r="BZ1531" s="96">
        <v>9</v>
      </c>
      <c r="CA1531" s="96">
        <v>25.52</v>
      </c>
      <c r="CB1531" s="96">
        <v>1.1950000000000001</v>
      </c>
      <c r="CC1531" s="96">
        <v>14.9102735294118</v>
      </c>
      <c r="CD1531" s="96">
        <v>0.2</v>
      </c>
      <c r="CE1531" s="96">
        <v>2.8</v>
      </c>
      <c r="CF1531" s="31">
        <v>9</v>
      </c>
      <c r="CG1531" s="30">
        <v>260</v>
      </c>
      <c r="CH1531" s="96">
        <v>260</v>
      </c>
      <c r="CI1531" s="96">
        <v>220</v>
      </c>
      <c r="CJ1531" s="96">
        <f>Population!$CG1531-Population!$CI1531</f>
        <v>40</v>
      </c>
      <c r="CK1531" s="118">
        <f>_xlfn.DAYS(Entries!$AY$2,Population!H1531)</f>
        <v>457</v>
      </c>
      <c r="CL1531" s="118">
        <f t="shared" si="202"/>
        <v>1825</v>
      </c>
      <c r="CM1531" s="117">
        <f>Entries!$AY$5</f>
        <v>0.15</v>
      </c>
      <c r="CN1531" s="117">
        <f t="shared" si="200"/>
        <v>0.15384615384615385</v>
      </c>
      <c r="CO1531" s="119">
        <f t="shared" si="203"/>
        <v>0.78715068493150686</v>
      </c>
      <c r="CP1531" s="30" t="s">
        <v>5654</v>
      </c>
      <c r="CQ1531" s="96">
        <v>4</v>
      </c>
      <c r="CR1531" s="96" t="s">
        <v>95</v>
      </c>
      <c r="CS1531" s="96"/>
      <c r="CT1531" s="31"/>
      <c r="CU1531" s="30" t="s">
        <v>5655</v>
      </c>
      <c r="CV1531" s="96" t="s">
        <v>5651</v>
      </c>
      <c r="CW1531" s="96" t="s">
        <v>157</v>
      </c>
      <c r="CX1531" s="96" t="s">
        <v>5652</v>
      </c>
      <c r="CY1531" s="96" t="s">
        <v>107</v>
      </c>
      <c r="CZ1531" s="96" t="s">
        <v>755</v>
      </c>
      <c r="DA1531" s="31"/>
      <c r="DB1531" s="17" t="s">
        <v>15463</v>
      </c>
      <c r="DC1531" s="17" t="s">
        <v>15500</v>
      </c>
      <c r="DD1531" s="17">
        <v>1</v>
      </c>
      <c r="DE1531" s="17" t="s">
        <v>15500</v>
      </c>
      <c r="DF1531" s="17" t="s">
        <v>15500</v>
      </c>
      <c r="DG1531" s="23" t="s">
        <v>11174</v>
      </c>
      <c r="DH1531" s="145"/>
    </row>
    <row r="1532" spans="1:112" s="17" customFormat="1" x14ac:dyDescent="0.25">
      <c r="A1532" s="32" t="s">
        <v>5903</v>
      </c>
      <c r="B1532" s="98">
        <v>1</v>
      </c>
      <c r="C1532" s="149" t="s">
        <v>11188</v>
      </c>
      <c r="D1532" s="98" t="s">
        <v>5649</v>
      </c>
      <c r="E1532" s="98">
        <v>44941</v>
      </c>
      <c r="F1532" s="98" t="s">
        <v>5904</v>
      </c>
      <c r="G1532" s="33">
        <v>62162</v>
      </c>
      <c r="H1532" s="44">
        <v>43837</v>
      </c>
      <c r="I1532" s="98" t="s">
        <v>221</v>
      </c>
      <c r="J1532" s="98"/>
      <c r="K1532" s="98"/>
      <c r="L1532" s="98" t="s">
        <v>285</v>
      </c>
      <c r="M1532" t="s">
        <v>156</v>
      </c>
      <c r="N1532" s="98" t="s">
        <v>156</v>
      </c>
      <c r="O1532" t="s">
        <v>11124</v>
      </c>
      <c r="P1532" s="64" t="str">
        <f>VLOOKUP(N1532,Entries!J:K,2,FALSE)</f>
        <v>UNITED STATES OF AMERICA</v>
      </c>
      <c r="Q1532" s="38" t="s">
        <v>5651</v>
      </c>
      <c r="R1532" s="32" t="s">
        <v>5651</v>
      </c>
      <c r="S1532" s="98" t="s">
        <v>156</v>
      </c>
      <c r="T1532" t="s">
        <v>157</v>
      </c>
      <c r="U1532" s="39" t="s">
        <v>159</v>
      </c>
      <c r="V1532" s="33" t="s">
        <v>159</v>
      </c>
      <c r="W1532" s="64">
        <f>IF(VLOOKUP(R1532,Entries!N:P,3,FALSE)=V1532,1,VLOOKUP(R1532,Entries!N:P,3,FALSE))</f>
        <v>1</v>
      </c>
      <c r="X1532"/>
      <c r="Y1532"/>
      <c r="Z1532" s="98"/>
      <c r="AA1532" s="98"/>
      <c r="AB1532" s="98"/>
      <c r="AC1532" s="98" t="s">
        <v>5652</v>
      </c>
      <c r="AD1532" s="98" t="s">
        <v>263</v>
      </c>
      <c r="AE1532" s="98" t="s">
        <v>263</v>
      </c>
      <c r="AF1532" s="98" t="s">
        <v>263</v>
      </c>
      <c r="AG1532" s="98" t="s">
        <v>11136</v>
      </c>
      <c r="AH1532" s="98"/>
      <c r="AI1532" s="98"/>
      <c r="AJ1532" s="98">
        <v>5</v>
      </c>
      <c r="AK1532" s="98" t="s">
        <v>95</v>
      </c>
      <c r="AL1532" s="98"/>
      <c r="AM1532" s="33"/>
      <c r="AN1532" s="32" t="s">
        <v>133</v>
      </c>
      <c r="AO1532" s="98" t="s">
        <v>134</v>
      </c>
      <c r="AP1532" s="33" t="s">
        <v>160</v>
      </c>
      <c r="AQ1532">
        <v>21104.365006420001</v>
      </c>
      <c r="AR1532" t="s">
        <v>13789</v>
      </c>
      <c r="AS1532" t="s">
        <v>11225</v>
      </c>
      <c r="AT1532" t="s">
        <v>13790</v>
      </c>
      <c r="AU1532">
        <v>53.059800000000003</v>
      </c>
      <c r="AV1532" s="98">
        <v>0.9260680177866667</v>
      </c>
      <c r="AW1532">
        <v>83.683499999999995</v>
      </c>
      <c r="AX1532" s="98">
        <v>1.4605523007333334</v>
      </c>
      <c r="AY1532">
        <v>1.044E-4</v>
      </c>
      <c r="AZ1532">
        <v>52.842300000000002</v>
      </c>
      <c r="BA1532" s="98">
        <v>0.92227192745333342</v>
      </c>
      <c r="BB1532">
        <v>307.26609999999999</v>
      </c>
      <c r="BC1532" s="98">
        <v>5.3628040090622218</v>
      </c>
      <c r="BD1532">
        <v>15.063915590000001</v>
      </c>
      <c r="BE1532" s="96">
        <f t="shared" si="197"/>
        <v>6925.3753890306816</v>
      </c>
      <c r="BF1532" s="96">
        <f t="shared" si="198"/>
        <v>555.09839822129561</v>
      </c>
      <c r="BG1532" s="96">
        <f t="shared" si="199"/>
        <v>553.65237984006671</v>
      </c>
      <c r="BH1532">
        <v>6931.7485841253383</v>
      </c>
      <c r="BI1532">
        <v>1.2755751010481149E-3</v>
      </c>
      <c r="BJ1532">
        <v>0.92639900205154646</v>
      </c>
      <c r="BK1532">
        <v>1.4605526042345101</v>
      </c>
      <c r="BL1532">
        <v>0.83630669081661146</v>
      </c>
      <c r="BM1532">
        <v>5.4487703655075572</v>
      </c>
      <c r="BN1532">
        <v>0.92606842637648512</v>
      </c>
      <c r="BO1532">
        <v>1.46055260668483</v>
      </c>
      <c r="BP1532">
        <v>1.0376186037251551E-3</v>
      </c>
      <c r="BQ1532">
        <v>0.83630669081661146</v>
      </c>
      <c r="BR1532">
        <v>6925.6554377461789</v>
      </c>
      <c r="BS1532" s="96">
        <v>561.84162667137389</v>
      </c>
      <c r="BT1532" s="96">
        <v>547.46924882098301</v>
      </c>
      <c r="BU1532">
        <v>5.4487703655075572</v>
      </c>
      <c r="BV1532" s="65" t="str">
        <f t="shared" si="201"/>
        <v>Starlink</v>
      </c>
      <c r="BW1532" s="32" t="s">
        <v>192</v>
      </c>
      <c r="BX1532" s="98">
        <v>3.3</v>
      </c>
      <c r="BY1532" s="21">
        <v>0.2</v>
      </c>
      <c r="BZ1532" s="98">
        <v>9</v>
      </c>
      <c r="CA1532" s="98">
        <v>25.52</v>
      </c>
      <c r="CB1532" s="98">
        <v>1.1950000000000001</v>
      </c>
      <c r="CC1532" s="98">
        <v>14.9102735294118</v>
      </c>
      <c r="CD1532" s="98">
        <v>0.2</v>
      </c>
      <c r="CE1532" s="98">
        <v>2.8</v>
      </c>
      <c r="CF1532" s="33">
        <v>9</v>
      </c>
      <c r="CG1532" s="32">
        <v>260</v>
      </c>
      <c r="CH1532" s="98">
        <v>260</v>
      </c>
      <c r="CI1532" s="98">
        <v>220</v>
      </c>
      <c r="CJ1532" s="98">
        <f>Population!$CG1532-Population!$CI1532</f>
        <v>40</v>
      </c>
      <c r="CK1532" s="120">
        <f>_xlfn.DAYS(Entries!$AY$2,Population!H1532)</f>
        <v>457</v>
      </c>
      <c r="CL1532" s="120">
        <f t="shared" si="202"/>
        <v>1825</v>
      </c>
      <c r="CM1532" s="122">
        <f>Entries!$AY$5</f>
        <v>0.15</v>
      </c>
      <c r="CN1532" s="122">
        <f t="shared" si="200"/>
        <v>0.15384615384615385</v>
      </c>
      <c r="CO1532" s="121">
        <f t="shared" si="203"/>
        <v>0.78715068493150686</v>
      </c>
      <c r="CP1532" s="32" t="s">
        <v>5654</v>
      </c>
      <c r="CQ1532" s="98">
        <v>4</v>
      </c>
      <c r="CR1532" s="98" t="s">
        <v>95</v>
      </c>
      <c r="CS1532" s="98"/>
      <c r="CT1532" s="33"/>
      <c r="CU1532" s="32" t="s">
        <v>5655</v>
      </c>
      <c r="CV1532" s="98" t="s">
        <v>5651</v>
      </c>
      <c r="CW1532" s="98" t="s">
        <v>157</v>
      </c>
      <c r="CX1532" s="98" t="s">
        <v>5652</v>
      </c>
      <c r="CY1532" s="98" t="s">
        <v>107</v>
      </c>
      <c r="CZ1532" s="98" t="s">
        <v>755</v>
      </c>
      <c r="DA1532" s="33"/>
      <c r="DB1532" s="17" t="s">
        <v>15463</v>
      </c>
      <c r="DC1532" s="17" t="s">
        <v>15500</v>
      </c>
      <c r="DD1532" s="17">
        <v>1</v>
      </c>
      <c r="DE1532" s="17" t="s">
        <v>15500</v>
      </c>
      <c r="DF1532" s="17" t="s">
        <v>15500</v>
      </c>
      <c r="DG1532" s="23" t="s">
        <v>11174</v>
      </c>
      <c r="DH1532" s="145"/>
    </row>
    <row r="1533" spans="1:112" s="17" customFormat="1" x14ac:dyDescent="0.25">
      <c r="A1533" s="30" t="s">
        <v>5906</v>
      </c>
      <c r="B1533" s="96">
        <v>1</v>
      </c>
      <c r="C1533" s="152" t="s">
        <v>11188</v>
      </c>
      <c r="D1533" s="96" t="s">
        <v>5649</v>
      </c>
      <c r="E1533" s="96">
        <v>44971</v>
      </c>
      <c r="F1533" s="96" t="s">
        <v>5907</v>
      </c>
      <c r="G1533" s="31">
        <v>62192</v>
      </c>
      <c r="H1533" s="43">
        <v>43837</v>
      </c>
      <c r="I1533" s="96" t="s">
        <v>221</v>
      </c>
      <c r="J1533" s="96"/>
      <c r="K1533" s="96"/>
      <c r="L1533" s="96" t="s">
        <v>285</v>
      </c>
      <c r="M1533" s="124" t="s">
        <v>156</v>
      </c>
      <c r="N1533" s="96" t="s">
        <v>156</v>
      </c>
      <c r="O1533" s="124" t="s">
        <v>11124</v>
      </c>
      <c r="P1533" s="96" t="str">
        <f>VLOOKUP(N1533,Entries!J:K,2,FALSE)</f>
        <v>UNITED STATES OF AMERICA</v>
      </c>
      <c r="Q1533" s="123" t="s">
        <v>5651</v>
      </c>
      <c r="R1533" s="30" t="s">
        <v>5651</v>
      </c>
      <c r="S1533" s="96" t="s">
        <v>156</v>
      </c>
      <c r="T1533" s="124" t="s">
        <v>157</v>
      </c>
      <c r="U1533" s="125" t="s">
        <v>159</v>
      </c>
      <c r="V1533" s="31" t="s">
        <v>159</v>
      </c>
      <c r="W1533" s="64">
        <f>IF(VLOOKUP(R1533,Entries!N:P,3,FALSE)=V1533,1,VLOOKUP(R1533,Entries!N:P,3,FALSE))</f>
        <v>1</v>
      </c>
      <c r="X1533" s="124"/>
      <c r="Y1533" s="124"/>
      <c r="Z1533" s="96"/>
      <c r="AA1533" s="96"/>
      <c r="AB1533" s="96"/>
      <c r="AC1533" s="96" t="s">
        <v>5652</v>
      </c>
      <c r="AD1533" s="96" t="s">
        <v>263</v>
      </c>
      <c r="AE1533" s="96" t="s">
        <v>263</v>
      </c>
      <c r="AF1533" s="96" t="s">
        <v>263</v>
      </c>
      <c r="AG1533" s="96" t="s">
        <v>11136</v>
      </c>
      <c r="AH1533" s="96"/>
      <c r="AI1533" s="96"/>
      <c r="AJ1533" s="96">
        <v>5</v>
      </c>
      <c r="AK1533" s="96" t="s">
        <v>95</v>
      </c>
      <c r="AL1533" s="96"/>
      <c r="AM1533" s="31"/>
      <c r="AN1533" s="30" t="s">
        <v>133</v>
      </c>
      <c r="AO1533" s="96" t="s">
        <v>134</v>
      </c>
      <c r="AP1533" s="31" t="s">
        <v>160</v>
      </c>
      <c r="AQ1533">
        <v>21104.263290260002</v>
      </c>
      <c r="AR1533" t="s">
        <v>13791</v>
      </c>
      <c r="AS1533" t="s">
        <v>11225</v>
      </c>
      <c r="AT1533" t="s">
        <v>13792</v>
      </c>
      <c r="AU1533">
        <v>53.002499999999998</v>
      </c>
      <c r="AV1533" s="96">
        <v>0.92506794433333339</v>
      </c>
      <c r="AW1533">
        <v>64.028700000000001</v>
      </c>
      <c r="AX1533" s="96">
        <v>1.11751139828</v>
      </c>
      <c r="AY1533">
        <v>7.1600000000000006E-5</v>
      </c>
      <c r="AZ1533">
        <v>21.057400000000001</v>
      </c>
      <c r="BA1533" s="96">
        <v>0.36752088544888895</v>
      </c>
      <c r="BB1533">
        <v>339.04430000000002</v>
      </c>
      <c r="BC1533" s="96">
        <v>5.9174381140311123</v>
      </c>
      <c r="BD1533">
        <v>15.06029148</v>
      </c>
      <c r="BE1533" s="96">
        <f t="shared" si="197"/>
        <v>6926.4863598124284</v>
      </c>
      <c r="BF1533" s="96">
        <f t="shared" si="198"/>
        <v>555.98229623579118</v>
      </c>
      <c r="BG1533" s="96">
        <f t="shared" si="199"/>
        <v>554.99042338906656</v>
      </c>
      <c r="BH1533">
        <v>6932.8585513155413</v>
      </c>
      <c r="BI1533">
        <v>1.235975706555027E-3</v>
      </c>
      <c r="BJ1533">
        <v>0.92539901183885298</v>
      </c>
      <c r="BK1533">
        <v>1.117511630083855</v>
      </c>
      <c r="BL1533">
        <v>0.80205592998778574</v>
      </c>
      <c r="BM1533">
        <v>5.4829042105211858</v>
      </c>
      <c r="BN1533">
        <v>0.92506835383348984</v>
      </c>
      <c r="BO1533">
        <v>1.1175116326795129</v>
      </c>
      <c r="BP1533">
        <v>9.8545639734017769E-4</v>
      </c>
      <c r="BQ1533">
        <v>0.80205592998778574</v>
      </c>
      <c r="BR1533">
        <v>6926.7755339594378</v>
      </c>
      <c r="BS1533" s="96">
        <v>562.60156922231727</v>
      </c>
      <c r="BT1533" s="96">
        <v>548.94949869655829</v>
      </c>
      <c r="BU1533">
        <v>5.4829042105211858</v>
      </c>
      <c r="BV1533" s="60" t="str">
        <f t="shared" si="201"/>
        <v>Starlink</v>
      </c>
      <c r="BW1533" s="30" t="s">
        <v>192</v>
      </c>
      <c r="BX1533" s="96">
        <v>3.3</v>
      </c>
      <c r="BY1533" s="16">
        <v>0.2</v>
      </c>
      <c r="BZ1533" s="96">
        <v>9</v>
      </c>
      <c r="CA1533" s="96">
        <v>25.52</v>
      </c>
      <c r="CB1533" s="96">
        <v>1.1950000000000001</v>
      </c>
      <c r="CC1533" s="96">
        <v>14.9102735294118</v>
      </c>
      <c r="CD1533" s="96">
        <v>0.2</v>
      </c>
      <c r="CE1533" s="96">
        <v>2.8</v>
      </c>
      <c r="CF1533" s="31">
        <v>9</v>
      </c>
      <c r="CG1533" s="30">
        <v>260</v>
      </c>
      <c r="CH1533" s="96">
        <v>260</v>
      </c>
      <c r="CI1533" s="96">
        <v>220</v>
      </c>
      <c r="CJ1533" s="96">
        <f>Population!$CG1533-Population!$CI1533</f>
        <v>40</v>
      </c>
      <c r="CK1533" s="118">
        <f>_xlfn.DAYS(Entries!$AY$2,Population!H1533)</f>
        <v>457</v>
      </c>
      <c r="CL1533" s="118">
        <f t="shared" si="202"/>
        <v>1825</v>
      </c>
      <c r="CM1533" s="117">
        <f>Entries!$AY$5</f>
        <v>0.15</v>
      </c>
      <c r="CN1533" s="117">
        <f t="shared" si="200"/>
        <v>0.15384615384615385</v>
      </c>
      <c r="CO1533" s="119">
        <f t="shared" si="203"/>
        <v>0.78715068493150686</v>
      </c>
      <c r="CP1533" s="30" t="s">
        <v>5654</v>
      </c>
      <c r="CQ1533" s="96">
        <v>4</v>
      </c>
      <c r="CR1533" s="96" t="s">
        <v>95</v>
      </c>
      <c r="CS1533" s="96"/>
      <c r="CT1533" s="31"/>
      <c r="CU1533" s="30" t="s">
        <v>5655</v>
      </c>
      <c r="CV1533" s="96" t="s">
        <v>5651</v>
      </c>
      <c r="CW1533" s="96" t="s">
        <v>157</v>
      </c>
      <c r="CX1533" s="96" t="s">
        <v>5652</v>
      </c>
      <c r="CY1533" s="96" t="s">
        <v>107</v>
      </c>
      <c r="CZ1533" s="96" t="s">
        <v>755</v>
      </c>
      <c r="DA1533" s="31"/>
      <c r="DB1533" s="17" t="s">
        <v>15463</v>
      </c>
      <c r="DC1533" s="17" t="s">
        <v>15500</v>
      </c>
      <c r="DD1533" s="17">
        <v>1</v>
      </c>
      <c r="DE1533" s="17" t="s">
        <v>15500</v>
      </c>
      <c r="DF1533" s="17" t="s">
        <v>15500</v>
      </c>
      <c r="DG1533" s="23" t="s">
        <v>11174</v>
      </c>
      <c r="DH1533" s="145"/>
    </row>
    <row r="1534" spans="1:112" s="17" customFormat="1" x14ac:dyDescent="0.25">
      <c r="A1534" s="32" t="s">
        <v>5909</v>
      </c>
      <c r="B1534" s="18">
        <v>1</v>
      </c>
      <c r="C1534" s="149" t="s">
        <v>11188</v>
      </c>
      <c r="D1534" s="18" t="s">
        <v>5649</v>
      </c>
      <c r="E1534" s="18">
        <v>44942</v>
      </c>
      <c r="F1534" s="18" t="s">
        <v>5910</v>
      </c>
      <c r="G1534" s="33">
        <v>62163</v>
      </c>
      <c r="H1534" s="44">
        <v>43837</v>
      </c>
      <c r="I1534" s="98" t="s">
        <v>221</v>
      </c>
      <c r="J1534" s="98"/>
      <c r="K1534" s="98"/>
      <c r="L1534" s="18" t="s">
        <v>285</v>
      </c>
      <c r="M1534" t="s">
        <v>156</v>
      </c>
      <c r="N1534" s="18" t="s">
        <v>156</v>
      </c>
      <c r="O1534" t="s">
        <v>11124</v>
      </c>
      <c r="P1534" s="64" t="str">
        <f>VLOOKUP(N1534,Entries!J:K,2,FALSE)</f>
        <v>UNITED STATES OF AMERICA</v>
      </c>
      <c r="Q1534" s="38" t="s">
        <v>5651</v>
      </c>
      <c r="R1534" s="32" t="s">
        <v>5651</v>
      </c>
      <c r="S1534" s="98" t="s">
        <v>156</v>
      </c>
      <c r="T1534" t="s">
        <v>157</v>
      </c>
      <c r="U1534" s="39" t="s">
        <v>159</v>
      </c>
      <c r="V1534" s="33" t="s">
        <v>159</v>
      </c>
      <c r="W1534" s="64">
        <f>IF(VLOOKUP(R1534,Entries!N:P,3,FALSE)=V1534,1,VLOOKUP(R1534,Entries!N:P,3,FALSE))</f>
        <v>1</v>
      </c>
      <c r="X1534"/>
      <c r="Y1534"/>
      <c r="Z1534" s="18"/>
      <c r="AA1534" s="18"/>
      <c r="AB1534" s="98"/>
      <c r="AC1534" s="18" t="s">
        <v>5652</v>
      </c>
      <c r="AD1534" s="18" t="s">
        <v>263</v>
      </c>
      <c r="AE1534" s="18" t="s">
        <v>263</v>
      </c>
      <c r="AF1534" s="98" t="s">
        <v>263</v>
      </c>
      <c r="AG1534" s="98" t="s">
        <v>11136</v>
      </c>
      <c r="AH1534" s="98"/>
      <c r="AI1534" s="18"/>
      <c r="AJ1534" s="18">
        <v>5</v>
      </c>
      <c r="AK1534" s="18" t="s">
        <v>95</v>
      </c>
      <c r="AL1534" s="18"/>
      <c r="AM1534" s="33"/>
      <c r="AN1534" s="32" t="s">
        <v>133</v>
      </c>
      <c r="AO1534" s="18" t="s">
        <v>134</v>
      </c>
      <c r="AP1534" s="33" t="s">
        <v>160</v>
      </c>
      <c r="AQ1534">
        <v>21104.416604099999</v>
      </c>
      <c r="AR1534" t="s">
        <v>12592</v>
      </c>
      <c r="AS1534" t="s">
        <v>11225</v>
      </c>
      <c r="AT1534" t="s">
        <v>13793</v>
      </c>
      <c r="AU1534">
        <v>53.057699999999997</v>
      </c>
      <c r="AV1534" s="98">
        <v>0.92603136588000001</v>
      </c>
      <c r="AW1534">
        <v>83.448499999999996</v>
      </c>
      <c r="AX1534" s="98">
        <v>1.4564507778444442</v>
      </c>
      <c r="AY1534">
        <v>1.3870000000000001E-4</v>
      </c>
      <c r="AZ1534">
        <v>73.784000000000006</v>
      </c>
      <c r="BA1534" s="98">
        <v>1.2877734673777779</v>
      </c>
      <c r="BB1534">
        <v>286.33010000000002</v>
      </c>
      <c r="BC1534" s="98">
        <v>4.9974019528844451</v>
      </c>
      <c r="BD1534">
        <v>15.06391095</v>
      </c>
      <c r="BE1534" s="96">
        <f t="shared" si="197"/>
        <v>6925.3768111376949</v>
      </c>
      <c r="BF1534" s="96">
        <f t="shared" si="198"/>
        <v>555.33736090139882</v>
      </c>
      <c r="BG1534" s="96">
        <f t="shared" si="199"/>
        <v>553.41626137398998</v>
      </c>
      <c r="BH1534">
        <v>6931.74980731491</v>
      </c>
      <c r="BI1534">
        <v>1.297403228371752E-3</v>
      </c>
      <c r="BJ1534">
        <v>0.92636235703888603</v>
      </c>
      <c r="BK1534">
        <v>1.4564510800830091</v>
      </c>
      <c r="BL1534">
        <v>0.876033308038633</v>
      </c>
      <c r="BM1534">
        <v>5.409143176890387</v>
      </c>
      <c r="BN1534">
        <v>0.92603177446993867</v>
      </c>
      <c r="BO1534">
        <v>1.45645108305745</v>
      </c>
      <c r="BP1534">
        <v>1.0819047622710009E-3</v>
      </c>
      <c r="BQ1534">
        <v>0.876033308038633</v>
      </c>
      <c r="BR1534">
        <v>6925.6571953471039</v>
      </c>
      <c r="BS1534" s="96">
        <v>562.15009684860615</v>
      </c>
      <c r="BT1534" s="96">
        <v>547.16429384560161</v>
      </c>
      <c r="BU1534">
        <v>5.409143176890387</v>
      </c>
      <c r="BV1534" s="65" t="str">
        <f t="shared" si="201"/>
        <v>Starlink</v>
      </c>
      <c r="BW1534" s="32" t="s">
        <v>192</v>
      </c>
      <c r="BX1534" s="18">
        <v>3.3</v>
      </c>
      <c r="BY1534" s="21">
        <v>0.2</v>
      </c>
      <c r="BZ1534" s="18">
        <v>9</v>
      </c>
      <c r="CA1534" s="18">
        <v>25.52</v>
      </c>
      <c r="CB1534" s="18">
        <v>1.1950000000000001</v>
      </c>
      <c r="CC1534" s="18">
        <v>14.9102735294118</v>
      </c>
      <c r="CD1534" s="18">
        <v>0.2</v>
      </c>
      <c r="CE1534" s="18">
        <v>2.8</v>
      </c>
      <c r="CF1534" s="33">
        <v>9</v>
      </c>
      <c r="CG1534" s="32">
        <v>260</v>
      </c>
      <c r="CH1534" s="18">
        <v>260</v>
      </c>
      <c r="CI1534" s="18">
        <v>220</v>
      </c>
      <c r="CJ1534" s="98">
        <f>Population!$CG1534-Population!$CI1534</f>
        <v>40</v>
      </c>
      <c r="CK1534" s="120">
        <f>_xlfn.DAYS(Entries!$AY$2,Population!H1534)</f>
        <v>457</v>
      </c>
      <c r="CL1534" s="120">
        <f t="shared" si="202"/>
        <v>1825</v>
      </c>
      <c r="CM1534" s="122">
        <f>Entries!$AY$5</f>
        <v>0.15</v>
      </c>
      <c r="CN1534" s="122">
        <f t="shared" si="200"/>
        <v>0.15384615384615385</v>
      </c>
      <c r="CO1534" s="121">
        <f t="shared" si="203"/>
        <v>0.78715068493150686</v>
      </c>
      <c r="CP1534" s="32" t="s">
        <v>5654</v>
      </c>
      <c r="CQ1534" s="18">
        <v>4</v>
      </c>
      <c r="CR1534" s="18" t="s">
        <v>95</v>
      </c>
      <c r="CS1534" s="18"/>
      <c r="CT1534" s="33"/>
      <c r="CU1534" s="32" t="s">
        <v>5655</v>
      </c>
      <c r="CV1534" s="18" t="s">
        <v>5651</v>
      </c>
      <c r="CW1534" s="18" t="s">
        <v>157</v>
      </c>
      <c r="CX1534" s="18" t="s">
        <v>5652</v>
      </c>
      <c r="CY1534" s="18" t="s">
        <v>107</v>
      </c>
      <c r="CZ1534" s="18" t="s">
        <v>755</v>
      </c>
      <c r="DA1534" s="33"/>
      <c r="DB1534" s="17" t="s">
        <v>15463</v>
      </c>
      <c r="DC1534" s="17" t="s">
        <v>15500</v>
      </c>
      <c r="DD1534" s="17">
        <v>1</v>
      </c>
      <c r="DE1534" s="17" t="s">
        <v>15500</v>
      </c>
      <c r="DF1534" s="17" t="s">
        <v>15500</v>
      </c>
      <c r="DG1534" s="23" t="s">
        <v>11174</v>
      </c>
      <c r="DH1534" s="145"/>
    </row>
    <row r="1535" spans="1:112" s="17" customFormat="1" x14ac:dyDescent="0.25">
      <c r="A1535" s="30" t="s">
        <v>5912</v>
      </c>
      <c r="B1535" s="15">
        <v>1</v>
      </c>
      <c r="C1535" s="152" t="s">
        <v>11188</v>
      </c>
      <c r="D1535" s="15" t="s">
        <v>5649</v>
      </c>
      <c r="E1535" s="15">
        <v>44916</v>
      </c>
      <c r="F1535" s="15" t="s">
        <v>5913</v>
      </c>
      <c r="G1535" s="31">
        <v>62201</v>
      </c>
      <c r="H1535" s="43">
        <v>43837</v>
      </c>
      <c r="I1535" s="96" t="s">
        <v>221</v>
      </c>
      <c r="J1535" s="96"/>
      <c r="K1535" s="96"/>
      <c r="L1535" s="15" t="s">
        <v>285</v>
      </c>
      <c r="M1535" s="124" t="s">
        <v>156</v>
      </c>
      <c r="N1535" s="15" t="s">
        <v>156</v>
      </c>
      <c r="O1535" s="124" t="s">
        <v>11124</v>
      </c>
      <c r="P1535" s="96" t="str">
        <f>VLOOKUP(N1535,Entries!J:K,2,FALSE)</f>
        <v>UNITED STATES OF AMERICA</v>
      </c>
      <c r="Q1535" s="123" t="s">
        <v>5651</v>
      </c>
      <c r="R1535" s="30" t="s">
        <v>5651</v>
      </c>
      <c r="S1535" s="96" t="s">
        <v>156</v>
      </c>
      <c r="T1535" s="124" t="s">
        <v>157</v>
      </c>
      <c r="U1535" s="125" t="s">
        <v>159</v>
      </c>
      <c r="V1535" s="31" t="s">
        <v>159</v>
      </c>
      <c r="W1535" s="64">
        <f>IF(VLOOKUP(R1535,Entries!N:P,3,FALSE)=V1535,1,VLOOKUP(R1535,Entries!N:P,3,FALSE))</f>
        <v>1</v>
      </c>
      <c r="X1535" s="124"/>
      <c r="Y1535" s="124"/>
      <c r="Z1535" s="15"/>
      <c r="AA1535" s="15"/>
      <c r="AB1535" s="96"/>
      <c r="AC1535" s="15" t="s">
        <v>5652</v>
      </c>
      <c r="AD1535" s="15" t="s">
        <v>263</v>
      </c>
      <c r="AE1535" s="15" t="s">
        <v>263</v>
      </c>
      <c r="AF1535" s="96" t="s">
        <v>263</v>
      </c>
      <c r="AG1535" s="96" t="s">
        <v>11136</v>
      </c>
      <c r="AH1535" s="96"/>
      <c r="AI1535" s="15"/>
      <c r="AJ1535" s="15">
        <v>5</v>
      </c>
      <c r="AK1535" s="15" t="s">
        <v>95</v>
      </c>
      <c r="AL1535" s="15"/>
      <c r="AM1535" s="31"/>
      <c r="AN1535" s="30" t="s">
        <v>133</v>
      </c>
      <c r="AO1535" s="15" t="s">
        <v>134</v>
      </c>
      <c r="AP1535" s="31" t="s">
        <v>160</v>
      </c>
      <c r="AQ1535">
        <v>21104.28945308</v>
      </c>
      <c r="AR1535" t="s">
        <v>12373</v>
      </c>
      <c r="AS1535" t="s">
        <v>11225</v>
      </c>
      <c r="AT1535" t="s">
        <v>13794</v>
      </c>
      <c r="AU1535">
        <v>53.0578</v>
      </c>
      <c r="AV1535" s="96">
        <v>0.92603311120888887</v>
      </c>
      <c r="AW1535">
        <v>104.0168</v>
      </c>
      <c r="AX1535" s="96">
        <v>1.8154352596977779</v>
      </c>
      <c r="AY1535">
        <v>1.024E-4</v>
      </c>
      <c r="AZ1535">
        <v>62.414700000000003</v>
      </c>
      <c r="BA1535" s="96">
        <v>1.0893417900133333</v>
      </c>
      <c r="BB1535">
        <v>297.69459999999998</v>
      </c>
      <c r="BC1535" s="96">
        <v>5.195749854462222</v>
      </c>
      <c r="BD1535">
        <v>15.063953359999999</v>
      </c>
      <c r="BE1535" s="96">
        <f t="shared" si="197"/>
        <v>6925.3638129841474</v>
      </c>
      <c r="BF1535" s="96">
        <f t="shared" si="198"/>
        <v>555.07297023859701</v>
      </c>
      <c r="BG1535" s="96">
        <f t="shared" si="199"/>
        <v>553.65465572969788</v>
      </c>
      <c r="BH1535">
        <v>6931.7368910042705</v>
      </c>
      <c r="BI1535">
        <v>1.270815985748353E-3</v>
      </c>
      <c r="BJ1535">
        <v>0.92636410322345764</v>
      </c>
      <c r="BK1535">
        <v>1.8154356375214069</v>
      </c>
      <c r="BL1535">
        <v>0.84939941673196628</v>
      </c>
      <c r="BM1535">
        <v>5.4356933203300137</v>
      </c>
      <c r="BN1535">
        <v>0.92603351982707882</v>
      </c>
      <c r="BO1535">
        <v>1.815435639469285</v>
      </c>
      <c r="BP1535">
        <v>1.043617106157335E-3</v>
      </c>
      <c r="BQ1535">
        <v>0.84939941673196628</v>
      </c>
      <c r="BR1535">
        <v>6925.6441821318122</v>
      </c>
      <c r="BS1535" s="96">
        <v>561.87190287144404</v>
      </c>
      <c r="BT1535" s="96">
        <v>547.41646139218028</v>
      </c>
      <c r="BU1535">
        <v>5.4356933203300137</v>
      </c>
      <c r="BV1535" s="60" t="str">
        <f t="shared" si="201"/>
        <v>Starlink</v>
      </c>
      <c r="BW1535" s="30" t="s">
        <v>192</v>
      </c>
      <c r="BX1535" s="15">
        <v>3.3</v>
      </c>
      <c r="BY1535" s="16">
        <v>0.2</v>
      </c>
      <c r="BZ1535" s="15">
        <v>9</v>
      </c>
      <c r="CA1535" s="15">
        <v>25.52</v>
      </c>
      <c r="CB1535" s="15">
        <v>1.1950000000000001</v>
      </c>
      <c r="CC1535" s="15">
        <v>14.9102735294118</v>
      </c>
      <c r="CD1535" s="15">
        <v>0.2</v>
      </c>
      <c r="CE1535" s="15">
        <v>2.8</v>
      </c>
      <c r="CF1535" s="31">
        <v>9</v>
      </c>
      <c r="CG1535" s="30">
        <v>260</v>
      </c>
      <c r="CH1535" s="15">
        <v>260</v>
      </c>
      <c r="CI1535" s="15">
        <v>220</v>
      </c>
      <c r="CJ1535" s="96">
        <f>Population!$CG1535-Population!$CI1535</f>
        <v>40</v>
      </c>
      <c r="CK1535" s="118">
        <f>_xlfn.DAYS(Entries!$AY$2,Population!H1535)</f>
        <v>457</v>
      </c>
      <c r="CL1535" s="118">
        <f t="shared" si="202"/>
        <v>1825</v>
      </c>
      <c r="CM1535" s="117">
        <f>Entries!$AY$5</f>
        <v>0.15</v>
      </c>
      <c r="CN1535" s="117">
        <f t="shared" si="200"/>
        <v>0.15384615384615385</v>
      </c>
      <c r="CO1535" s="119">
        <f t="shared" si="203"/>
        <v>0.78715068493150686</v>
      </c>
      <c r="CP1535" s="30" t="s">
        <v>5654</v>
      </c>
      <c r="CQ1535" s="15">
        <v>4</v>
      </c>
      <c r="CR1535" s="15" t="s">
        <v>95</v>
      </c>
      <c r="CS1535" s="15"/>
      <c r="CT1535" s="31"/>
      <c r="CU1535" s="30" t="s">
        <v>5655</v>
      </c>
      <c r="CV1535" s="15" t="s">
        <v>5651</v>
      </c>
      <c r="CW1535" s="15" t="s">
        <v>157</v>
      </c>
      <c r="CX1535" s="15" t="s">
        <v>5652</v>
      </c>
      <c r="CY1535" s="15" t="s">
        <v>107</v>
      </c>
      <c r="CZ1535" s="15" t="s">
        <v>755</v>
      </c>
      <c r="DA1535" s="31"/>
      <c r="DB1535" s="17" t="s">
        <v>15463</v>
      </c>
      <c r="DC1535" s="17" t="s">
        <v>15500</v>
      </c>
      <c r="DD1535" s="17">
        <v>1</v>
      </c>
      <c r="DE1535" s="17" t="s">
        <v>15500</v>
      </c>
      <c r="DF1535" s="17" t="s">
        <v>15500</v>
      </c>
      <c r="DG1535" s="23" t="s">
        <v>11174</v>
      </c>
      <c r="DH1535" s="145"/>
    </row>
    <row r="1536" spans="1:112" s="17" customFormat="1" x14ac:dyDescent="0.25">
      <c r="A1536" s="32" t="s">
        <v>5915</v>
      </c>
      <c r="B1536" s="98">
        <v>1</v>
      </c>
      <c r="C1536" s="149" t="s">
        <v>11188</v>
      </c>
      <c r="D1536" s="98" t="s">
        <v>5649</v>
      </c>
      <c r="E1536" s="98">
        <v>44917</v>
      </c>
      <c r="F1536" s="98" t="s">
        <v>5916</v>
      </c>
      <c r="G1536" s="33">
        <v>62202</v>
      </c>
      <c r="H1536" s="44">
        <v>43837</v>
      </c>
      <c r="I1536" s="98" t="s">
        <v>221</v>
      </c>
      <c r="J1536" s="98"/>
      <c r="K1536" s="98"/>
      <c r="L1536" s="98" t="s">
        <v>285</v>
      </c>
      <c r="M1536" t="s">
        <v>156</v>
      </c>
      <c r="N1536" s="98" t="s">
        <v>156</v>
      </c>
      <c r="O1536" t="s">
        <v>11124</v>
      </c>
      <c r="P1536" s="64" t="str">
        <f>VLOOKUP(N1536,Entries!J:K,2,FALSE)</f>
        <v>UNITED STATES OF AMERICA</v>
      </c>
      <c r="Q1536" s="38" t="s">
        <v>5651</v>
      </c>
      <c r="R1536" s="32" t="s">
        <v>5651</v>
      </c>
      <c r="S1536" s="98" t="s">
        <v>156</v>
      </c>
      <c r="T1536" t="s">
        <v>157</v>
      </c>
      <c r="U1536" s="39" t="s">
        <v>159</v>
      </c>
      <c r="V1536" s="33" t="s">
        <v>159</v>
      </c>
      <c r="W1536" s="64">
        <f>IF(VLOOKUP(R1536,Entries!N:P,3,FALSE)=V1536,1,VLOOKUP(R1536,Entries!N:P,3,FALSE))</f>
        <v>1</v>
      </c>
      <c r="X1536"/>
      <c r="Y1536"/>
      <c r="Z1536" s="98"/>
      <c r="AA1536" s="98"/>
      <c r="AB1536" s="98"/>
      <c r="AC1536" s="98" t="s">
        <v>5652</v>
      </c>
      <c r="AD1536" s="98" t="s">
        <v>263</v>
      </c>
      <c r="AE1536" s="98" t="s">
        <v>263</v>
      </c>
      <c r="AF1536" s="98" t="s">
        <v>263</v>
      </c>
      <c r="AG1536" s="98" t="s">
        <v>11136</v>
      </c>
      <c r="AH1536" s="98"/>
      <c r="AI1536" s="98"/>
      <c r="AJ1536" s="98">
        <v>5</v>
      </c>
      <c r="AK1536" s="98" t="s">
        <v>95</v>
      </c>
      <c r="AL1536" s="98"/>
      <c r="AM1536" s="33"/>
      <c r="AN1536" s="32" t="s">
        <v>133</v>
      </c>
      <c r="AO1536" s="98" t="s">
        <v>134</v>
      </c>
      <c r="AP1536" s="33" t="s">
        <v>160</v>
      </c>
      <c r="AQ1536">
        <v>21104.414752500001</v>
      </c>
      <c r="AR1536" t="s">
        <v>13795</v>
      </c>
      <c r="AS1536" t="s">
        <v>11225</v>
      </c>
      <c r="AT1536" t="s">
        <v>13796</v>
      </c>
      <c r="AU1536">
        <v>53.057400000000001</v>
      </c>
      <c r="AV1536" s="98">
        <v>0.92602612989333344</v>
      </c>
      <c r="AW1536">
        <v>103.45359999999999</v>
      </c>
      <c r="AX1536" s="98">
        <v>1.8056055673955558</v>
      </c>
      <c r="AY1536">
        <v>5.9200000000000002E-5</v>
      </c>
      <c r="AZ1536">
        <v>72.828500000000005</v>
      </c>
      <c r="BA1536" s="98">
        <v>1.2710968498444446</v>
      </c>
      <c r="BB1536">
        <v>287.27679999999998</v>
      </c>
      <c r="BC1536" s="98">
        <v>5.0139249814755553</v>
      </c>
      <c r="BD1536">
        <v>15.063947130000001</v>
      </c>
      <c r="BE1536" s="96">
        <f t="shared" si="197"/>
        <v>6925.365722400189</v>
      </c>
      <c r="BF1536" s="96">
        <f t="shared" si="198"/>
        <v>554.77570405095503</v>
      </c>
      <c r="BG1536" s="96">
        <f t="shared" si="199"/>
        <v>553.95574074942306</v>
      </c>
      <c r="BH1536">
        <v>6931.7385537703958</v>
      </c>
      <c r="BI1536">
        <v>1.225345993951799E-3</v>
      </c>
      <c r="BJ1536">
        <v>0.92635712300874673</v>
      </c>
      <c r="BK1536">
        <v>1.805605941932972</v>
      </c>
      <c r="BL1536">
        <v>0.8493036838798762</v>
      </c>
      <c r="BM1536">
        <v>5.4357192007638044</v>
      </c>
      <c r="BN1536">
        <v>0.92602653851978101</v>
      </c>
      <c r="BO1536">
        <v>1.805605945108445</v>
      </c>
      <c r="BP1536">
        <v>1.0118149187438609E-3</v>
      </c>
      <c r="BQ1536">
        <v>0.8493036838798762</v>
      </c>
      <c r="BR1536">
        <v>6925.6461556116401</v>
      </c>
      <c r="BS1536" s="96">
        <v>561.65362771382934</v>
      </c>
      <c r="BT1536" s="96">
        <v>547.63868350945086</v>
      </c>
      <c r="BU1536">
        <v>5.4357192007638044</v>
      </c>
      <c r="BV1536" s="65" t="str">
        <f t="shared" si="201"/>
        <v>Starlink</v>
      </c>
      <c r="BW1536" s="32" t="s">
        <v>192</v>
      </c>
      <c r="BX1536" s="98">
        <v>3.3</v>
      </c>
      <c r="BY1536" s="21">
        <v>0.2</v>
      </c>
      <c r="BZ1536" s="98">
        <v>9</v>
      </c>
      <c r="CA1536" s="98">
        <v>25.52</v>
      </c>
      <c r="CB1536" s="98">
        <v>1.1950000000000001</v>
      </c>
      <c r="CC1536" s="98">
        <v>14.9102735294118</v>
      </c>
      <c r="CD1536" s="98">
        <v>0.2</v>
      </c>
      <c r="CE1536" s="98">
        <v>2.8</v>
      </c>
      <c r="CF1536" s="33">
        <v>9</v>
      </c>
      <c r="CG1536" s="32">
        <v>260</v>
      </c>
      <c r="CH1536" s="98">
        <v>260</v>
      </c>
      <c r="CI1536" s="98">
        <v>220</v>
      </c>
      <c r="CJ1536" s="98">
        <f>Population!$CG1536-Population!$CI1536</f>
        <v>40</v>
      </c>
      <c r="CK1536" s="120">
        <f>_xlfn.DAYS(Entries!$AY$2,Population!H1536)</f>
        <v>457</v>
      </c>
      <c r="CL1536" s="120">
        <f t="shared" si="202"/>
        <v>1825</v>
      </c>
      <c r="CM1536" s="122">
        <f>Entries!$AY$5</f>
        <v>0.15</v>
      </c>
      <c r="CN1536" s="122">
        <f t="shared" si="200"/>
        <v>0.15384615384615385</v>
      </c>
      <c r="CO1536" s="121">
        <f t="shared" si="203"/>
        <v>0.78715068493150686</v>
      </c>
      <c r="CP1536" s="32" t="s">
        <v>5654</v>
      </c>
      <c r="CQ1536" s="98">
        <v>4</v>
      </c>
      <c r="CR1536" s="98" t="s">
        <v>95</v>
      </c>
      <c r="CS1536" s="98"/>
      <c r="CT1536" s="33"/>
      <c r="CU1536" s="32" t="s">
        <v>5655</v>
      </c>
      <c r="CV1536" s="98" t="s">
        <v>5651</v>
      </c>
      <c r="CW1536" s="98" t="s">
        <v>157</v>
      </c>
      <c r="CX1536" s="98" t="s">
        <v>5652</v>
      </c>
      <c r="CY1536" s="98" t="s">
        <v>107</v>
      </c>
      <c r="CZ1536" s="98" t="s">
        <v>755</v>
      </c>
      <c r="DA1536" s="33"/>
      <c r="DB1536" s="17" t="s">
        <v>15463</v>
      </c>
      <c r="DC1536" s="17" t="s">
        <v>15500</v>
      </c>
      <c r="DD1536" s="17">
        <v>1</v>
      </c>
      <c r="DE1536" s="17" t="s">
        <v>15500</v>
      </c>
      <c r="DF1536" s="17" t="s">
        <v>15500</v>
      </c>
      <c r="DG1536" s="23" t="s">
        <v>11174</v>
      </c>
      <c r="DH1536" s="145"/>
    </row>
    <row r="1537" spans="1:112" s="17" customFormat="1" x14ac:dyDescent="0.25">
      <c r="A1537" s="30" t="s">
        <v>5918</v>
      </c>
      <c r="B1537" s="96">
        <v>1</v>
      </c>
      <c r="C1537" s="152" t="s">
        <v>11188</v>
      </c>
      <c r="D1537" s="96" t="s">
        <v>5649</v>
      </c>
      <c r="E1537" s="96">
        <v>44918</v>
      </c>
      <c r="F1537" s="96" t="s">
        <v>5919</v>
      </c>
      <c r="G1537" s="31">
        <v>62203</v>
      </c>
      <c r="H1537" s="43">
        <v>43837</v>
      </c>
      <c r="I1537" s="96" t="s">
        <v>221</v>
      </c>
      <c r="J1537" s="96"/>
      <c r="K1537" s="96"/>
      <c r="L1537" s="96" t="s">
        <v>285</v>
      </c>
      <c r="M1537" s="124" t="s">
        <v>156</v>
      </c>
      <c r="N1537" s="96" t="s">
        <v>156</v>
      </c>
      <c r="O1537" s="124" t="s">
        <v>11124</v>
      </c>
      <c r="P1537" s="96" t="str">
        <f>VLOOKUP(N1537,Entries!J:K,2,FALSE)</f>
        <v>UNITED STATES OF AMERICA</v>
      </c>
      <c r="Q1537" s="123" t="s">
        <v>5651</v>
      </c>
      <c r="R1537" s="30" t="s">
        <v>5651</v>
      </c>
      <c r="S1537" s="96" t="s">
        <v>156</v>
      </c>
      <c r="T1537" s="124" t="s">
        <v>157</v>
      </c>
      <c r="U1537" s="125" t="s">
        <v>159</v>
      </c>
      <c r="V1537" s="31" t="s">
        <v>159</v>
      </c>
      <c r="W1537" s="64">
        <f>IF(VLOOKUP(R1537,Entries!N:P,3,FALSE)=V1537,1,VLOOKUP(R1537,Entries!N:P,3,FALSE))</f>
        <v>1</v>
      </c>
      <c r="X1537" s="124"/>
      <c r="Y1537" s="124"/>
      <c r="Z1537" s="96"/>
      <c r="AA1537" s="96"/>
      <c r="AB1537" s="96"/>
      <c r="AC1537" s="96" t="s">
        <v>5652</v>
      </c>
      <c r="AD1537" s="96" t="s">
        <v>263</v>
      </c>
      <c r="AE1537" s="96" t="s">
        <v>263</v>
      </c>
      <c r="AF1537" s="96" t="s">
        <v>263</v>
      </c>
      <c r="AG1537" s="96" t="s">
        <v>11136</v>
      </c>
      <c r="AH1537" s="96"/>
      <c r="AI1537" s="96"/>
      <c r="AJ1537" s="96">
        <v>5</v>
      </c>
      <c r="AK1537" s="96" t="s">
        <v>95</v>
      </c>
      <c r="AL1537" s="96"/>
      <c r="AM1537" s="31"/>
      <c r="AN1537" s="30" t="s">
        <v>133</v>
      </c>
      <c r="AO1537" s="96" t="s">
        <v>134</v>
      </c>
      <c r="AP1537" s="31" t="s">
        <v>160</v>
      </c>
      <c r="AQ1537">
        <v>21104.35947815</v>
      </c>
      <c r="AR1537" t="s">
        <v>13797</v>
      </c>
      <c r="AS1537" t="s">
        <v>11225</v>
      </c>
      <c r="AT1537" t="s">
        <v>13798</v>
      </c>
      <c r="AU1537">
        <v>53.058199999999999</v>
      </c>
      <c r="AV1537" s="96">
        <v>0.92604009252444441</v>
      </c>
      <c r="AW1537">
        <v>103.70180000000001</v>
      </c>
      <c r="AX1537" s="96">
        <v>1.809937473697778</v>
      </c>
      <c r="AY1537">
        <v>8.2999999999999998E-5</v>
      </c>
      <c r="AZ1537">
        <v>73.655600000000007</v>
      </c>
      <c r="BA1537" s="96">
        <v>1.2855324650844446</v>
      </c>
      <c r="BB1537">
        <v>286.45240000000001</v>
      </c>
      <c r="BC1537" s="96">
        <v>4.9995364901155561</v>
      </c>
      <c r="BD1537">
        <v>15.063884850000001</v>
      </c>
      <c r="BE1537" s="96">
        <f t="shared" si="197"/>
        <v>6925.384810503263</v>
      </c>
      <c r="BF1537" s="96">
        <f t="shared" si="198"/>
        <v>554.95961744253509</v>
      </c>
      <c r="BG1537" s="96">
        <f t="shared" si="199"/>
        <v>553.8100035639909</v>
      </c>
      <c r="BH1537">
        <v>6931.7576728955364</v>
      </c>
      <c r="BI1537">
        <v>1.246612564739827E-3</v>
      </c>
      <c r="BJ1537">
        <v>0.92637108119117906</v>
      </c>
      <c r="BK1537">
        <v>1.809937849930946</v>
      </c>
      <c r="BL1537">
        <v>0.8580127440514882</v>
      </c>
      <c r="BM1537">
        <v>5.4270572677578368</v>
      </c>
      <c r="BN1537">
        <v>0.92604050112454661</v>
      </c>
      <c r="BO1537">
        <v>1.8099378522826339</v>
      </c>
      <c r="BP1537">
        <v>1.032750649542203E-3</v>
      </c>
      <c r="BQ1537">
        <v>0.8580127440514882</v>
      </c>
      <c r="BR1537">
        <v>6925.6651147616476</v>
      </c>
      <c r="BS1537" s="96">
        <v>561.81759990742921</v>
      </c>
      <c r="BT1537" s="96">
        <v>547.51262961586599</v>
      </c>
      <c r="BU1537">
        <v>5.4270572677578368</v>
      </c>
      <c r="BV1537" s="60" t="str">
        <f t="shared" si="201"/>
        <v>Starlink</v>
      </c>
      <c r="BW1537" s="30" t="s">
        <v>192</v>
      </c>
      <c r="BX1537" s="96">
        <v>3.3</v>
      </c>
      <c r="BY1537" s="16">
        <v>0.2</v>
      </c>
      <c r="BZ1537" s="96">
        <v>9</v>
      </c>
      <c r="CA1537" s="96">
        <v>25.52</v>
      </c>
      <c r="CB1537" s="96">
        <v>1.1950000000000001</v>
      </c>
      <c r="CC1537" s="96">
        <v>14.9102735294118</v>
      </c>
      <c r="CD1537" s="96">
        <v>0.2</v>
      </c>
      <c r="CE1537" s="96">
        <v>2.8</v>
      </c>
      <c r="CF1537" s="31">
        <v>9</v>
      </c>
      <c r="CG1537" s="30">
        <v>260</v>
      </c>
      <c r="CH1537" s="96">
        <v>260</v>
      </c>
      <c r="CI1537" s="96">
        <v>220</v>
      </c>
      <c r="CJ1537" s="96">
        <f>Population!$CG1537-Population!$CI1537</f>
        <v>40</v>
      </c>
      <c r="CK1537" s="118">
        <f>_xlfn.DAYS(Entries!$AY$2,Population!H1537)</f>
        <v>457</v>
      </c>
      <c r="CL1537" s="118">
        <f t="shared" si="202"/>
        <v>1825</v>
      </c>
      <c r="CM1537" s="117">
        <f>Entries!$AY$5</f>
        <v>0.15</v>
      </c>
      <c r="CN1537" s="117">
        <f t="shared" si="200"/>
        <v>0.15384615384615385</v>
      </c>
      <c r="CO1537" s="119">
        <f t="shared" si="203"/>
        <v>0.78715068493150686</v>
      </c>
      <c r="CP1537" s="30" t="s">
        <v>5654</v>
      </c>
      <c r="CQ1537" s="96">
        <v>4</v>
      </c>
      <c r="CR1537" s="96" t="s">
        <v>95</v>
      </c>
      <c r="CS1537" s="96"/>
      <c r="CT1537" s="31"/>
      <c r="CU1537" s="30" t="s">
        <v>5655</v>
      </c>
      <c r="CV1537" s="96" t="s">
        <v>5651</v>
      </c>
      <c r="CW1537" s="96" t="s">
        <v>157</v>
      </c>
      <c r="CX1537" s="96" t="s">
        <v>5652</v>
      </c>
      <c r="CY1537" s="96" t="s">
        <v>107</v>
      </c>
      <c r="CZ1537" s="96" t="s">
        <v>755</v>
      </c>
      <c r="DA1537" s="31"/>
      <c r="DB1537" s="17" t="s">
        <v>15463</v>
      </c>
      <c r="DC1537" s="17" t="s">
        <v>15500</v>
      </c>
      <c r="DD1537" s="17">
        <v>1</v>
      </c>
      <c r="DE1537" s="17" t="s">
        <v>15500</v>
      </c>
      <c r="DF1537" s="17" t="s">
        <v>15500</v>
      </c>
      <c r="DG1537" s="23" t="s">
        <v>11174</v>
      </c>
      <c r="DH1537" s="145"/>
    </row>
    <row r="1538" spans="1:112" s="17" customFormat="1" x14ac:dyDescent="0.25">
      <c r="A1538" s="32" t="s">
        <v>5921</v>
      </c>
      <c r="B1538" s="18">
        <v>1</v>
      </c>
      <c r="C1538" s="149" t="s">
        <v>11188</v>
      </c>
      <c r="D1538" s="18" t="s">
        <v>5649</v>
      </c>
      <c r="E1538" s="18">
        <v>44943</v>
      </c>
      <c r="F1538" s="18" t="s">
        <v>5922</v>
      </c>
      <c r="G1538" s="33">
        <v>62164</v>
      </c>
      <c r="H1538" s="44">
        <v>43837</v>
      </c>
      <c r="I1538" s="98" t="s">
        <v>221</v>
      </c>
      <c r="J1538" s="98"/>
      <c r="K1538" s="98"/>
      <c r="L1538" s="18" t="s">
        <v>285</v>
      </c>
      <c r="M1538" t="s">
        <v>156</v>
      </c>
      <c r="N1538" s="18" t="s">
        <v>156</v>
      </c>
      <c r="O1538" t="s">
        <v>11124</v>
      </c>
      <c r="P1538" s="64" t="str">
        <f>VLOOKUP(N1538,Entries!J:K,2,FALSE)</f>
        <v>UNITED STATES OF AMERICA</v>
      </c>
      <c r="Q1538" s="38" t="s">
        <v>5651</v>
      </c>
      <c r="R1538" s="32" t="s">
        <v>5651</v>
      </c>
      <c r="S1538" s="18" t="s">
        <v>156</v>
      </c>
      <c r="T1538" t="s">
        <v>157</v>
      </c>
      <c r="U1538" s="39" t="s">
        <v>159</v>
      </c>
      <c r="V1538" s="33" t="s">
        <v>159</v>
      </c>
      <c r="W1538" s="64">
        <f>IF(VLOOKUP(R1538,Entries!N:P,3,FALSE)=V1538,1,VLOOKUP(R1538,Entries!N:P,3,FALSE))</f>
        <v>1</v>
      </c>
      <c r="X1538"/>
      <c r="Y1538"/>
      <c r="Z1538" s="18"/>
      <c r="AA1538" s="18"/>
      <c r="AB1538" s="98"/>
      <c r="AC1538" s="18" t="s">
        <v>5652</v>
      </c>
      <c r="AD1538" s="18" t="s">
        <v>263</v>
      </c>
      <c r="AE1538" s="18" t="s">
        <v>263</v>
      </c>
      <c r="AF1538" s="98" t="s">
        <v>263</v>
      </c>
      <c r="AG1538" s="98" t="s">
        <v>11136</v>
      </c>
      <c r="AH1538" s="98"/>
      <c r="AI1538" s="18"/>
      <c r="AJ1538" s="18">
        <v>5</v>
      </c>
      <c r="AK1538" s="18" t="s">
        <v>95</v>
      </c>
      <c r="AL1538" s="18"/>
      <c r="AM1538" s="33"/>
      <c r="AN1538" s="32" t="s">
        <v>133</v>
      </c>
      <c r="AO1538" s="18" t="s">
        <v>134</v>
      </c>
      <c r="AP1538" s="33" t="s">
        <v>160</v>
      </c>
      <c r="AQ1538">
        <v>21104.328143269999</v>
      </c>
      <c r="AR1538" t="s">
        <v>12194</v>
      </c>
      <c r="AS1538" t="s">
        <v>11225</v>
      </c>
      <c r="AT1538" t="s">
        <v>13799</v>
      </c>
      <c r="AU1538">
        <v>53.0642</v>
      </c>
      <c r="AV1538" s="98">
        <v>0.92614481225777778</v>
      </c>
      <c r="AW1538">
        <v>83.830100000000002</v>
      </c>
      <c r="AX1538" s="98">
        <v>1.4631109528844446</v>
      </c>
      <c r="AY1538">
        <v>1.394E-4</v>
      </c>
      <c r="AZ1538">
        <v>77.888499999999993</v>
      </c>
      <c r="BA1538" s="98">
        <v>1.3594104916222221</v>
      </c>
      <c r="BB1538">
        <v>282.226</v>
      </c>
      <c r="BC1538" s="98">
        <v>4.9257719099555564</v>
      </c>
      <c r="BD1538">
        <v>15.06392087</v>
      </c>
      <c r="BE1538" s="96">
        <f t="shared" si="197"/>
        <v>6925.3737707718547</v>
      </c>
      <c r="BF1538" s="96">
        <f t="shared" si="198"/>
        <v>555.3391678754997</v>
      </c>
      <c r="BG1538" s="96">
        <f t="shared" si="199"/>
        <v>553.4083736682087</v>
      </c>
      <c r="BH1538">
        <v>6931.7466937325098</v>
      </c>
      <c r="BI1538">
        <v>1.293751972396263E-3</v>
      </c>
      <c r="BJ1538">
        <v>0.92647578213966175</v>
      </c>
      <c r="BK1538">
        <v>1.4631112569832689</v>
      </c>
      <c r="BL1538">
        <v>0.88330494637005796</v>
      </c>
      <c r="BM1538">
        <v>5.4018785043202371</v>
      </c>
      <c r="BN1538">
        <v>0.92614522072736749</v>
      </c>
      <c r="BO1538">
        <v>1.463111259450748</v>
      </c>
      <c r="BP1538">
        <v>1.0845351924350551E-3</v>
      </c>
      <c r="BQ1538">
        <v>0.88330494637005796</v>
      </c>
      <c r="BR1538">
        <v>6925.6531150012897</v>
      </c>
      <c r="BS1538" s="96">
        <v>562.16422953510664</v>
      </c>
      <c r="BT1538" s="96">
        <v>547.14200046747374</v>
      </c>
      <c r="BU1538">
        <v>5.4018785043202371</v>
      </c>
      <c r="BV1538" s="65" t="str">
        <f t="shared" ref="BV1538:BV1569" si="204">IF(AND(CR1538="Real",CQ1538=0),"no propulsion",IF(AND(BX1538&lt;0.2,BY1538&lt;0.2,BZ1538&lt;0.2),"too small",IF(OR(D1538="Starlink v0.9",D1538="Starlink v1.0"),"Starlink",IF(D1538="OneWeb","OneWeb",IF(AND(AE1538="Earth Observation",AO1538="Sunsynchron"),"sunsynchronous observation",IF(AF1538="Earth Observation","Earth Observation"))))))</f>
        <v>Starlink</v>
      </c>
      <c r="BW1538" s="32" t="s">
        <v>192</v>
      </c>
      <c r="BX1538" s="18">
        <v>3.3</v>
      </c>
      <c r="BY1538" s="21">
        <v>0.2</v>
      </c>
      <c r="BZ1538" s="18">
        <v>9</v>
      </c>
      <c r="CA1538" s="18">
        <v>25.52</v>
      </c>
      <c r="CB1538" s="18">
        <v>1.1950000000000001</v>
      </c>
      <c r="CC1538" s="18">
        <v>14.9102735294118</v>
      </c>
      <c r="CD1538" s="18">
        <v>0.2</v>
      </c>
      <c r="CE1538" s="18">
        <v>2.8</v>
      </c>
      <c r="CF1538" s="33">
        <v>9</v>
      </c>
      <c r="CG1538" s="32">
        <v>260</v>
      </c>
      <c r="CH1538" s="18">
        <v>260</v>
      </c>
      <c r="CI1538" s="18">
        <v>220</v>
      </c>
      <c r="CJ1538" s="98">
        <f>Population!$CG1538-Population!$CI1538</f>
        <v>40</v>
      </c>
      <c r="CK1538" s="120">
        <f>_xlfn.DAYS(Entries!$AY$2,Population!H1538)</f>
        <v>457</v>
      </c>
      <c r="CL1538" s="120">
        <f t="shared" ref="CL1538:CL1569" si="205">AJ1538*365</f>
        <v>1825</v>
      </c>
      <c r="CM1538" s="122">
        <f>Entries!$AY$5</f>
        <v>0.15</v>
      </c>
      <c r="CN1538" s="122">
        <f t="shared" si="200"/>
        <v>0.15384615384615385</v>
      </c>
      <c r="CO1538" s="121">
        <f t="shared" ref="CO1538:CO1569" si="206">IF(CQ1538=0,"-",MAX(0,1-(1-CM1538)/CL1538*CK1538))</f>
        <v>0.78715068493150686</v>
      </c>
      <c r="CP1538" s="32" t="s">
        <v>5654</v>
      </c>
      <c r="CQ1538" s="98">
        <v>4</v>
      </c>
      <c r="CR1538" s="18" t="s">
        <v>95</v>
      </c>
      <c r="CS1538" s="18"/>
      <c r="CT1538" s="33"/>
      <c r="CU1538" s="32" t="s">
        <v>5655</v>
      </c>
      <c r="CV1538" s="18" t="s">
        <v>5651</v>
      </c>
      <c r="CW1538" s="18" t="s">
        <v>157</v>
      </c>
      <c r="CX1538" s="18" t="s">
        <v>5652</v>
      </c>
      <c r="CY1538" s="18" t="s">
        <v>107</v>
      </c>
      <c r="CZ1538" s="18" t="s">
        <v>755</v>
      </c>
      <c r="DA1538" s="33"/>
      <c r="DB1538" s="17" t="s">
        <v>15463</v>
      </c>
      <c r="DC1538" s="17" t="s">
        <v>15500</v>
      </c>
      <c r="DD1538" s="17">
        <v>1</v>
      </c>
      <c r="DE1538" s="17" t="s">
        <v>15500</v>
      </c>
      <c r="DF1538" s="17" t="s">
        <v>15500</v>
      </c>
      <c r="DG1538" s="23" t="s">
        <v>11174</v>
      </c>
      <c r="DH1538" s="145"/>
    </row>
    <row r="1539" spans="1:112" s="17" customFormat="1" x14ac:dyDescent="0.25">
      <c r="A1539" s="30" t="s">
        <v>5924</v>
      </c>
      <c r="B1539" s="15">
        <v>1</v>
      </c>
      <c r="C1539" s="152" t="s">
        <v>11188</v>
      </c>
      <c r="D1539" s="15" t="s">
        <v>5649</v>
      </c>
      <c r="E1539" s="15">
        <v>44919</v>
      </c>
      <c r="F1539" s="15" t="s">
        <v>5925</v>
      </c>
      <c r="G1539" s="31">
        <v>62204</v>
      </c>
      <c r="H1539" s="43">
        <v>43837</v>
      </c>
      <c r="I1539" s="96" t="s">
        <v>221</v>
      </c>
      <c r="J1539" s="96"/>
      <c r="K1539" s="96"/>
      <c r="L1539" s="15" t="s">
        <v>285</v>
      </c>
      <c r="M1539" s="124" t="s">
        <v>156</v>
      </c>
      <c r="N1539" s="15" t="s">
        <v>156</v>
      </c>
      <c r="O1539" s="124" t="s">
        <v>11124</v>
      </c>
      <c r="P1539" s="96" t="str">
        <f>VLOOKUP(N1539,Entries!J:K,2,FALSE)</f>
        <v>UNITED STATES OF AMERICA</v>
      </c>
      <c r="Q1539" s="123" t="s">
        <v>5651</v>
      </c>
      <c r="R1539" s="30" t="s">
        <v>5651</v>
      </c>
      <c r="S1539" s="15" t="s">
        <v>156</v>
      </c>
      <c r="T1539" s="124" t="s">
        <v>157</v>
      </c>
      <c r="U1539" s="125" t="s">
        <v>159</v>
      </c>
      <c r="V1539" s="31" t="s">
        <v>159</v>
      </c>
      <c r="W1539" s="64">
        <f>IF(VLOOKUP(R1539,Entries!N:P,3,FALSE)=V1539,1,VLOOKUP(R1539,Entries!N:P,3,FALSE))</f>
        <v>1</v>
      </c>
      <c r="X1539" s="124"/>
      <c r="Y1539" s="124"/>
      <c r="Z1539" s="15"/>
      <c r="AA1539" s="15"/>
      <c r="AB1539" s="96"/>
      <c r="AC1539" s="15" t="s">
        <v>5652</v>
      </c>
      <c r="AD1539" s="15" t="s">
        <v>263</v>
      </c>
      <c r="AE1539" s="15" t="s">
        <v>263</v>
      </c>
      <c r="AF1539" s="96" t="s">
        <v>263</v>
      </c>
      <c r="AG1539" s="96" t="s">
        <v>11136</v>
      </c>
      <c r="AH1539" s="96"/>
      <c r="AI1539" s="15"/>
      <c r="AJ1539" s="15">
        <v>5</v>
      </c>
      <c r="AK1539" s="15" t="s">
        <v>95</v>
      </c>
      <c r="AL1539" s="15"/>
      <c r="AM1539" s="31"/>
      <c r="AN1539" s="30" t="s">
        <v>133</v>
      </c>
      <c r="AO1539" s="15" t="s">
        <v>134</v>
      </c>
      <c r="AP1539" s="31" t="s">
        <v>160</v>
      </c>
      <c r="AQ1539">
        <v>21104.503220250001</v>
      </c>
      <c r="AR1539" t="s">
        <v>11288</v>
      </c>
      <c r="AS1539" t="s">
        <v>11225</v>
      </c>
      <c r="AT1539" t="s">
        <v>13800</v>
      </c>
      <c r="AU1539">
        <v>53.058999999999997</v>
      </c>
      <c r="AV1539" s="96">
        <v>0.9260540551555555</v>
      </c>
      <c r="AW1539">
        <v>103.0592</v>
      </c>
      <c r="AX1539" s="96">
        <v>1.798721990257778</v>
      </c>
      <c r="AY1539">
        <v>6.6699999999999995E-5</v>
      </c>
      <c r="AZ1539">
        <v>76.799700000000001</v>
      </c>
      <c r="BA1539" s="96">
        <v>1.3404073506800001</v>
      </c>
      <c r="BB1539">
        <v>283.3066</v>
      </c>
      <c r="BC1539" s="96">
        <v>4.9446319339288891</v>
      </c>
      <c r="BD1539">
        <v>15.063850589999999</v>
      </c>
      <c r="BE1539" s="96">
        <f t="shared" ref="BE1539:BE1602" si="207">(((((24*60*60/BD1539)^2)*3.986004418*(10^(14)))/(4*3.141592*3.141592))^(1/3))/1000</f>
        <v>6925.3953108549558</v>
      </c>
      <c r="BF1539" s="96">
        <f t="shared" ref="BF1539:BF1602" si="208">$BE1539*(1+$AY1539)-6371</f>
        <v>554.8572347221907</v>
      </c>
      <c r="BG1539" s="96">
        <f t="shared" ref="BG1539:BG1602" si="209">$BE1539*(1-$AY1539)-6371</f>
        <v>553.93338698772186</v>
      </c>
      <c r="BH1539">
        <v>6931.7680971826258</v>
      </c>
      <c r="BI1539">
        <v>1.2301661206934309E-3</v>
      </c>
      <c r="BJ1539">
        <v>0.92638504014671097</v>
      </c>
      <c r="BK1539">
        <v>1.7987223639135621</v>
      </c>
      <c r="BL1539">
        <v>0.85520202882128704</v>
      </c>
      <c r="BM1539">
        <v>5.4298383035285269</v>
      </c>
      <c r="BN1539">
        <v>0.92605446374315359</v>
      </c>
      <c r="BO1539">
        <v>1.7987223664911101</v>
      </c>
      <c r="BP1539">
        <v>1.019325124996555E-3</v>
      </c>
      <c r="BQ1539">
        <v>0.85520202882128704</v>
      </c>
      <c r="BR1539">
        <v>6925.675486756325</v>
      </c>
      <c r="BS1539" s="96">
        <v>561.73500178754875</v>
      </c>
      <c r="BT1539" s="96">
        <v>547.61597172510119</v>
      </c>
      <c r="BU1539">
        <v>5.4298383035285269</v>
      </c>
      <c r="BV1539" s="60" t="str">
        <f t="shared" si="204"/>
        <v>Starlink</v>
      </c>
      <c r="BW1539" s="30" t="s">
        <v>192</v>
      </c>
      <c r="BX1539" s="15">
        <v>3.3</v>
      </c>
      <c r="BY1539" s="16">
        <v>0.2</v>
      </c>
      <c r="BZ1539" s="15">
        <v>9</v>
      </c>
      <c r="CA1539" s="15">
        <v>25.52</v>
      </c>
      <c r="CB1539" s="15">
        <v>1.1950000000000001</v>
      </c>
      <c r="CC1539" s="15">
        <v>14.9102735294118</v>
      </c>
      <c r="CD1539" s="15">
        <v>0.2</v>
      </c>
      <c r="CE1539" s="15">
        <v>2.8</v>
      </c>
      <c r="CF1539" s="31">
        <v>9</v>
      </c>
      <c r="CG1539" s="30">
        <v>260</v>
      </c>
      <c r="CH1539" s="15">
        <v>260</v>
      </c>
      <c r="CI1539" s="15">
        <v>220</v>
      </c>
      <c r="CJ1539" s="96">
        <f>Population!$CG1539-Population!$CI1539</f>
        <v>40</v>
      </c>
      <c r="CK1539" s="118">
        <f>_xlfn.DAYS(Entries!$AY$2,Population!H1539)</f>
        <v>457</v>
      </c>
      <c r="CL1539" s="118">
        <f t="shared" si="205"/>
        <v>1825</v>
      </c>
      <c r="CM1539" s="117">
        <f>Entries!$AY$5</f>
        <v>0.15</v>
      </c>
      <c r="CN1539" s="117">
        <f t="shared" si="200"/>
        <v>0.15384615384615385</v>
      </c>
      <c r="CO1539" s="119">
        <f t="shared" si="206"/>
        <v>0.78715068493150686</v>
      </c>
      <c r="CP1539" s="30" t="s">
        <v>5654</v>
      </c>
      <c r="CQ1539" s="96">
        <v>4</v>
      </c>
      <c r="CR1539" s="15" t="s">
        <v>95</v>
      </c>
      <c r="CS1539" s="15"/>
      <c r="CT1539" s="31"/>
      <c r="CU1539" s="30" t="s">
        <v>5655</v>
      </c>
      <c r="CV1539" s="15" t="s">
        <v>5651</v>
      </c>
      <c r="CW1539" s="15" t="s">
        <v>157</v>
      </c>
      <c r="CX1539" s="15" t="s">
        <v>5652</v>
      </c>
      <c r="CY1539" s="15" t="s">
        <v>107</v>
      </c>
      <c r="CZ1539" s="15" t="s">
        <v>755</v>
      </c>
      <c r="DA1539" s="31"/>
      <c r="DB1539" s="17" t="s">
        <v>15463</v>
      </c>
      <c r="DC1539" s="17" t="s">
        <v>15500</v>
      </c>
      <c r="DD1539" s="17">
        <v>1</v>
      </c>
      <c r="DE1539" s="17" t="s">
        <v>15500</v>
      </c>
      <c r="DF1539" s="17" t="s">
        <v>15500</v>
      </c>
      <c r="DG1539" s="23" t="s">
        <v>11174</v>
      </c>
      <c r="DH1539" s="145"/>
    </row>
    <row r="1540" spans="1:112" s="17" customFormat="1" x14ac:dyDescent="0.25">
      <c r="A1540" s="32" t="s">
        <v>5927</v>
      </c>
      <c r="B1540" s="18">
        <v>1</v>
      </c>
      <c r="C1540" s="149" t="s">
        <v>11188</v>
      </c>
      <c r="D1540" s="18" t="s">
        <v>5649</v>
      </c>
      <c r="E1540" s="18">
        <v>44920</v>
      </c>
      <c r="F1540" s="18" t="s">
        <v>5928</v>
      </c>
      <c r="G1540" s="33">
        <v>62205</v>
      </c>
      <c r="H1540" s="44">
        <v>43837</v>
      </c>
      <c r="I1540" s="98" t="s">
        <v>221</v>
      </c>
      <c r="J1540" s="98"/>
      <c r="K1540" s="98"/>
      <c r="L1540" s="18" t="s">
        <v>285</v>
      </c>
      <c r="M1540" t="s">
        <v>156</v>
      </c>
      <c r="N1540" s="18" t="s">
        <v>156</v>
      </c>
      <c r="O1540" t="s">
        <v>11124</v>
      </c>
      <c r="P1540" s="64" t="str">
        <f>VLOOKUP(N1540,Entries!J:K,2,FALSE)</f>
        <v>UNITED STATES OF AMERICA</v>
      </c>
      <c r="Q1540" s="38" t="s">
        <v>5651</v>
      </c>
      <c r="R1540" s="32" t="s">
        <v>5651</v>
      </c>
      <c r="S1540" s="18" t="s">
        <v>156</v>
      </c>
      <c r="T1540" t="s">
        <v>157</v>
      </c>
      <c r="U1540" s="39" t="s">
        <v>159</v>
      </c>
      <c r="V1540" s="33" t="s">
        <v>159</v>
      </c>
      <c r="W1540" s="64">
        <f>IF(VLOOKUP(R1540,Entries!N:P,3,FALSE)=V1540,1,VLOOKUP(R1540,Entries!N:P,3,FALSE))</f>
        <v>1</v>
      </c>
      <c r="X1540"/>
      <c r="Y1540"/>
      <c r="Z1540" s="18"/>
      <c r="AA1540" s="18"/>
      <c r="AB1540" s="98"/>
      <c r="AC1540" s="18" t="s">
        <v>5652</v>
      </c>
      <c r="AD1540" s="18" t="s">
        <v>263</v>
      </c>
      <c r="AE1540" s="18" t="s">
        <v>263</v>
      </c>
      <c r="AF1540" s="98" t="s">
        <v>263</v>
      </c>
      <c r="AG1540" s="98" t="s">
        <v>11136</v>
      </c>
      <c r="AH1540" s="98"/>
      <c r="AI1540" s="18"/>
      <c r="AJ1540" s="18">
        <v>5</v>
      </c>
      <c r="AK1540" s="18" t="s">
        <v>95</v>
      </c>
      <c r="AL1540" s="18"/>
      <c r="AM1540" s="33"/>
      <c r="AN1540" s="32" t="s">
        <v>133</v>
      </c>
      <c r="AO1540" s="18" t="s">
        <v>134</v>
      </c>
      <c r="AP1540" s="33" t="s">
        <v>160</v>
      </c>
      <c r="AQ1540">
        <v>21104.374195060002</v>
      </c>
      <c r="AR1540" t="s">
        <v>11657</v>
      </c>
      <c r="AS1540" t="s">
        <v>11225</v>
      </c>
      <c r="AT1540" t="s">
        <v>13801</v>
      </c>
      <c r="AU1540">
        <v>53.058100000000003</v>
      </c>
      <c r="AV1540" s="98">
        <v>0.92603834719555578</v>
      </c>
      <c r="AW1540">
        <v>103.63890000000001</v>
      </c>
      <c r="AX1540" s="98">
        <v>1.8088396618266669</v>
      </c>
      <c r="AY1540">
        <v>4.8999999999999998E-5</v>
      </c>
      <c r="AZ1540">
        <v>63.4739</v>
      </c>
      <c r="BA1540" s="98">
        <v>1.1078283136044444</v>
      </c>
      <c r="BB1540">
        <v>296.63</v>
      </c>
      <c r="BC1540" s="98">
        <v>5.177169083111111</v>
      </c>
      <c r="BD1540">
        <v>15.06408072</v>
      </c>
      <c r="BE1540" s="96">
        <f t="shared" si="207"/>
        <v>6925.3247790466239</v>
      </c>
      <c r="BF1540" s="96">
        <f t="shared" si="208"/>
        <v>554.6641199607966</v>
      </c>
      <c r="BG1540" s="96">
        <f t="shared" si="209"/>
        <v>553.98543813245124</v>
      </c>
      <c r="BH1540">
        <v>6931.6976838698629</v>
      </c>
      <c r="BI1540">
        <v>1.2187687190645571E-3</v>
      </c>
      <c r="BJ1540">
        <v>0.92636934188472309</v>
      </c>
      <c r="BK1540">
        <v>1.808840037857123</v>
      </c>
      <c r="BL1540">
        <v>0.83970110493340488</v>
      </c>
      <c r="BM1540">
        <v>5.4452973569620067</v>
      </c>
      <c r="BN1540">
        <v>0.92603875581881256</v>
      </c>
      <c r="BO1540">
        <v>1.80884004007807</v>
      </c>
      <c r="BP1540">
        <v>1.000473087315193E-3</v>
      </c>
      <c r="BQ1540">
        <v>0.83970110493340488</v>
      </c>
      <c r="BR1540">
        <v>6925.6051019500583</v>
      </c>
      <c r="BS1540" s="96">
        <v>561.53398346793256</v>
      </c>
      <c r="BT1540" s="96">
        <v>547.67622043218398</v>
      </c>
      <c r="BU1540">
        <v>5.4452973569620067</v>
      </c>
      <c r="BV1540" s="65" t="str">
        <f t="shared" si="204"/>
        <v>Starlink</v>
      </c>
      <c r="BW1540" s="32" t="s">
        <v>192</v>
      </c>
      <c r="BX1540" s="18">
        <v>3.3</v>
      </c>
      <c r="BY1540" s="21">
        <v>0.2</v>
      </c>
      <c r="BZ1540" s="18">
        <v>9</v>
      </c>
      <c r="CA1540" s="18">
        <v>25.52</v>
      </c>
      <c r="CB1540" s="18">
        <v>1.1950000000000001</v>
      </c>
      <c r="CC1540" s="18">
        <v>14.9102735294118</v>
      </c>
      <c r="CD1540" s="18">
        <v>0.2</v>
      </c>
      <c r="CE1540" s="18">
        <v>2.8</v>
      </c>
      <c r="CF1540" s="33">
        <v>9</v>
      </c>
      <c r="CG1540" s="32">
        <v>260</v>
      </c>
      <c r="CH1540" s="18">
        <v>260</v>
      </c>
      <c r="CI1540" s="18">
        <v>220</v>
      </c>
      <c r="CJ1540" s="98">
        <f>Population!$CG1540-Population!$CI1540</f>
        <v>40</v>
      </c>
      <c r="CK1540" s="120">
        <f>_xlfn.DAYS(Entries!$AY$2,Population!H1540)</f>
        <v>457</v>
      </c>
      <c r="CL1540" s="120">
        <f t="shared" si="205"/>
        <v>1825</v>
      </c>
      <c r="CM1540" s="122">
        <f>Entries!$AY$5</f>
        <v>0.15</v>
      </c>
      <c r="CN1540" s="122">
        <f t="shared" si="200"/>
        <v>0.15384615384615385</v>
      </c>
      <c r="CO1540" s="121">
        <f t="shared" si="206"/>
        <v>0.78715068493150686</v>
      </c>
      <c r="CP1540" s="32" t="s">
        <v>5654</v>
      </c>
      <c r="CQ1540" s="98">
        <v>4</v>
      </c>
      <c r="CR1540" s="18" t="s">
        <v>95</v>
      </c>
      <c r="CS1540" s="18"/>
      <c r="CT1540" s="33"/>
      <c r="CU1540" s="32" t="s">
        <v>5655</v>
      </c>
      <c r="CV1540" s="18" t="s">
        <v>5651</v>
      </c>
      <c r="CW1540" s="18" t="s">
        <v>157</v>
      </c>
      <c r="CX1540" s="18" t="s">
        <v>5652</v>
      </c>
      <c r="CY1540" s="18" t="s">
        <v>107</v>
      </c>
      <c r="CZ1540" s="18" t="s">
        <v>755</v>
      </c>
      <c r="DA1540" s="33"/>
      <c r="DB1540" s="17" t="s">
        <v>15463</v>
      </c>
      <c r="DC1540" s="17" t="s">
        <v>15500</v>
      </c>
      <c r="DD1540" s="17">
        <v>1</v>
      </c>
      <c r="DE1540" s="17" t="s">
        <v>15500</v>
      </c>
      <c r="DF1540" s="17" t="s">
        <v>15500</v>
      </c>
      <c r="DG1540" s="23" t="s">
        <v>11174</v>
      </c>
      <c r="DH1540" s="145"/>
    </row>
    <row r="1541" spans="1:112" s="17" customFormat="1" x14ac:dyDescent="0.25">
      <c r="A1541" s="30" t="s">
        <v>5930</v>
      </c>
      <c r="B1541" s="15">
        <v>1</v>
      </c>
      <c r="C1541" s="152" t="s">
        <v>11188</v>
      </c>
      <c r="D1541" s="15" t="s">
        <v>5649</v>
      </c>
      <c r="E1541" s="15">
        <v>44921</v>
      </c>
      <c r="F1541" s="15" t="s">
        <v>5931</v>
      </c>
      <c r="G1541" s="31">
        <v>62206</v>
      </c>
      <c r="H1541" s="43">
        <v>43837</v>
      </c>
      <c r="I1541" s="96" t="s">
        <v>221</v>
      </c>
      <c r="J1541" s="96"/>
      <c r="K1541" s="96"/>
      <c r="L1541" s="15" t="s">
        <v>285</v>
      </c>
      <c r="M1541" s="124" t="s">
        <v>156</v>
      </c>
      <c r="N1541" s="15" t="s">
        <v>156</v>
      </c>
      <c r="O1541" s="124" t="s">
        <v>11124</v>
      </c>
      <c r="P1541" s="96" t="str">
        <f>VLOOKUP(N1541,Entries!J:K,2,FALSE)</f>
        <v>UNITED STATES OF AMERICA</v>
      </c>
      <c r="Q1541" s="123" t="s">
        <v>5651</v>
      </c>
      <c r="R1541" s="30" t="s">
        <v>5651</v>
      </c>
      <c r="S1541" s="15" t="s">
        <v>156</v>
      </c>
      <c r="T1541" s="124" t="s">
        <v>157</v>
      </c>
      <c r="U1541" s="125" t="s">
        <v>159</v>
      </c>
      <c r="V1541" s="31" t="s">
        <v>159</v>
      </c>
      <c r="W1541" s="64">
        <f>IF(VLOOKUP(R1541,Entries!N:P,3,FALSE)=V1541,1,VLOOKUP(R1541,Entries!N:P,3,FALSE))</f>
        <v>1</v>
      </c>
      <c r="X1541" s="124"/>
      <c r="Y1541" s="124"/>
      <c r="Z1541" s="15"/>
      <c r="AA1541" s="15"/>
      <c r="AB1541" s="96"/>
      <c r="AC1541" s="15" t="s">
        <v>5652</v>
      </c>
      <c r="AD1541" s="15" t="s">
        <v>263</v>
      </c>
      <c r="AE1541" s="15" t="s">
        <v>263</v>
      </c>
      <c r="AF1541" s="96" t="s">
        <v>263</v>
      </c>
      <c r="AG1541" s="96" t="s">
        <v>11136</v>
      </c>
      <c r="AH1541" s="96"/>
      <c r="AI1541" s="15"/>
      <c r="AJ1541" s="15">
        <v>5</v>
      </c>
      <c r="AK1541" s="15" t="s">
        <v>95</v>
      </c>
      <c r="AL1541" s="15"/>
      <c r="AM1541" s="31"/>
      <c r="AN1541" s="30" t="s">
        <v>133</v>
      </c>
      <c r="AO1541" s="15" t="s">
        <v>134</v>
      </c>
      <c r="AP1541" s="31" t="s">
        <v>160</v>
      </c>
      <c r="AQ1541">
        <v>21104.27395346</v>
      </c>
      <c r="AR1541" t="s">
        <v>13246</v>
      </c>
      <c r="AS1541" t="s">
        <v>11225</v>
      </c>
      <c r="AT1541" t="s">
        <v>13802</v>
      </c>
      <c r="AU1541">
        <v>53.001300000000001</v>
      </c>
      <c r="AV1541" s="96">
        <v>0.92504700038666665</v>
      </c>
      <c r="AW1541">
        <v>104.0928</v>
      </c>
      <c r="AX1541" s="96">
        <v>1.8167617096533333</v>
      </c>
      <c r="AY1541">
        <v>6.2399999999999999E-5</v>
      </c>
      <c r="AZ1541">
        <v>77.198400000000007</v>
      </c>
      <c r="BA1541" s="96">
        <v>1.3473659769600002</v>
      </c>
      <c r="BB1541">
        <v>282.90730000000002</v>
      </c>
      <c r="BC1541" s="96">
        <v>4.9376628356755567</v>
      </c>
      <c r="BD1541">
        <v>15.055914619999999</v>
      </c>
      <c r="BE1541" s="96">
        <f t="shared" si="207"/>
        <v>6927.8286802309194</v>
      </c>
      <c r="BF1541" s="96">
        <f t="shared" si="208"/>
        <v>557.26097674056564</v>
      </c>
      <c r="BG1541" s="96">
        <f t="shared" si="209"/>
        <v>556.3963837212732</v>
      </c>
      <c r="BH1541">
        <v>6934.1992069317921</v>
      </c>
      <c r="BI1541">
        <v>1.2256516342203109E-3</v>
      </c>
      <c r="BJ1541">
        <v>0.92537794368558812</v>
      </c>
      <c r="BK1541">
        <v>1.816762086744693</v>
      </c>
      <c r="BL1541">
        <v>0.85316081017239964</v>
      </c>
      <c r="BM1541">
        <v>5.4318690468812649</v>
      </c>
      <c r="BN1541">
        <v>0.9250474097106528</v>
      </c>
      <c r="BO1541">
        <v>1.8167620896054451</v>
      </c>
      <c r="BP1541">
        <v>1.014584381570631E-3</v>
      </c>
      <c r="BQ1541">
        <v>0.85316081017239964</v>
      </c>
      <c r="BR1541">
        <v>6928.1179902872427</v>
      </c>
      <c r="BS1541" s="96">
        <v>564.14715059386617</v>
      </c>
      <c r="BT1541" s="96">
        <v>550.08882998061836</v>
      </c>
      <c r="BU1541">
        <v>5.4318690468812649</v>
      </c>
      <c r="BV1541" s="60" t="str">
        <f t="shared" si="204"/>
        <v>Starlink</v>
      </c>
      <c r="BW1541" s="30" t="s">
        <v>192</v>
      </c>
      <c r="BX1541" s="15">
        <v>3.3</v>
      </c>
      <c r="BY1541" s="16">
        <v>0.2</v>
      </c>
      <c r="BZ1541" s="15">
        <v>9</v>
      </c>
      <c r="CA1541" s="15">
        <v>25.52</v>
      </c>
      <c r="CB1541" s="15">
        <v>1.1950000000000001</v>
      </c>
      <c r="CC1541" s="15">
        <v>14.9102735294118</v>
      </c>
      <c r="CD1541" s="15">
        <v>0.2</v>
      </c>
      <c r="CE1541" s="15">
        <v>2.8</v>
      </c>
      <c r="CF1541" s="31">
        <v>9</v>
      </c>
      <c r="CG1541" s="30">
        <v>260</v>
      </c>
      <c r="CH1541" s="15">
        <v>260</v>
      </c>
      <c r="CI1541" s="15">
        <v>220</v>
      </c>
      <c r="CJ1541" s="96">
        <f>Population!$CG1541-Population!$CI1541</f>
        <v>40</v>
      </c>
      <c r="CK1541" s="118">
        <f>_xlfn.DAYS(Entries!$AY$2,Population!H1541)</f>
        <v>457</v>
      </c>
      <c r="CL1541" s="118">
        <f t="shared" si="205"/>
        <v>1825</v>
      </c>
      <c r="CM1541" s="117">
        <f>Entries!$AY$5</f>
        <v>0.15</v>
      </c>
      <c r="CN1541" s="117">
        <f t="shared" si="200"/>
        <v>0.15384615384615385</v>
      </c>
      <c r="CO1541" s="119">
        <f t="shared" si="206"/>
        <v>0.78715068493150686</v>
      </c>
      <c r="CP1541" s="30" t="s">
        <v>5654</v>
      </c>
      <c r="CQ1541" s="96">
        <v>4</v>
      </c>
      <c r="CR1541" s="15" t="s">
        <v>95</v>
      </c>
      <c r="CS1541" s="15"/>
      <c r="CT1541" s="31"/>
      <c r="CU1541" s="30" t="s">
        <v>5655</v>
      </c>
      <c r="CV1541" s="15" t="s">
        <v>5651</v>
      </c>
      <c r="CW1541" s="15" t="s">
        <v>157</v>
      </c>
      <c r="CX1541" s="15" t="s">
        <v>5652</v>
      </c>
      <c r="CY1541" s="15" t="s">
        <v>107</v>
      </c>
      <c r="CZ1541" s="15" t="s">
        <v>755</v>
      </c>
      <c r="DA1541" s="31"/>
      <c r="DB1541" s="17" t="s">
        <v>15463</v>
      </c>
      <c r="DC1541" s="17" t="s">
        <v>15500</v>
      </c>
      <c r="DD1541" s="17">
        <v>1</v>
      </c>
      <c r="DE1541" s="17" t="s">
        <v>15500</v>
      </c>
      <c r="DF1541" s="17" t="s">
        <v>15500</v>
      </c>
      <c r="DG1541" s="23" t="s">
        <v>11174</v>
      </c>
      <c r="DH1541" s="145"/>
    </row>
    <row r="1542" spans="1:112" s="17" customFormat="1" x14ac:dyDescent="0.25">
      <c r="A1542" s="32" t="s">
        <v>5933</v>
      </c>
      <c r="B1542" s="18">
        <v>1</v>
      </c>
      <c r="C1542" s="149" t="s">
        <v>11188</v>
      </c>
      <c r="D1542" s="18" t="s">
        <v>5649</v>
      </c>
      <c r="E1542" s="18">
        <v>44922</v>
      </c>
      <c r="F1542" s="18" t="s">
        <v>5934</v>
      </c>
      <c r="G1542" s="33">
        <v>62207</v>
      </c>
      <c r="H1542" s="44">
        <v>43837</v>
      </c>
      <c r="I1542" s="98" t="s">
        <v>221</v>
      </c>
      <c r="J1542" s="98"/>
      <c r="K1542" s="98"/>
      <c r="L1542" s="18" t="s">
        <v>285</v>
      </c>
      <c r="M1542" t="s">
        <v>156</v>
      </c>
      <c r="N1542" s="18" t="s">
        <v>156</v>
      </c>
      <c r="O1542" t="s">
        <v>11124</v>
      </c>
      <c r="P1542" s="64" t="str">
        <f>VLOOKUP(N1542,Entries!J:K,2,FALSE)</f>
        <v>UNITED STATES OF AMERICA</v>
      </c>
      <c r="Q1542" s="38" t="s">
        <v>5651</v>
      </c>
      <c r="R1542" s="32" t="s">
        <v>5651</v>
      </c>
      <c r="S1542" s="18" t="s">
        <v>156</v>
      </c>
      <c r="T1542" t="s">
        <v>157</v>
      </c>
      <c r="U1542" s="39" t="s">
        <v>159</v>
      </c>
      <c r="V1542" s="33" t="s">
        <v>159</v>
      </c>
      <c r="W1542" s="64">
        <f>IF(VLOOKUP(R1542,Entries!N:P,3,FALSE)=V1542,1,VLOOKUP(R1542,Entries!N:P,3,FALSE))</f>
        <v>1</v>
      </c>
      <c r="X1542"/>
      <c r="Y1542"/>
      <c r="Z1542" s="18"/>
      <c r="AA1542" s="18"/>
      <c r="AB1542" s="98"/>
      <c r="AC1542" s="18" t="s">
        <v>5652</v>
      </c>
      <c r="AD1542" s="18" t="s">
        <v>263</v>
      </c>
      <c r="AE1542" s="18" t="s">
        <v>263</v>
      </c>
      <c r="AF1542" s="98" t="s">
        <v>263</v>
      </c>
      <c r="AG1542" s="98" t="s">
        <v>11136</v>
      </c>
      <c r="AH1542" s="98"/>
      <c r="AI1542" s="18"/>
      <c r="AJ1542" s="98">
        <v>5</v>
      </c>
      <c r="AK1542" s="18" t="s">
        <v>95</v>
      </c>
      <c r="AL1542" s="18"/>
      <c r="AM1542" s="33"/>
      <c r="AN1542" s="32" t="s">
        <v>133</v>
      </c>
      <c r="AO1542" s="18" t="s">
        <v>134</v>
      </c>
      <c r="AP1542" s="33" t="s">
        <v>160</v>
      </c>
      <c r="AQ1542">
        <v>21104.36315515</v>
      </c>
      <c r="AR1542" t="s">
        <v>13803</v>
      </c>
      <c r="AS1542" t="s">
        <v>11225</v>
      </c>
      <c r="AT1542" t="s">
        <v>13804</v>
      </c>
      <c r="AU1542">
        <v>53.058999999999997</v>
      </c>
      <c r="AV1542" s="98">
        <v>0.9260540551555555</v>
      </c>
      <c r="AW1542">
        <v>103.6853</v>
      </c>
      <c r="AX1542" s="98">
        <v>1.809649494431111</v>
      </c>
      <c r="AY1542">
        <v>5.4599999999999999E-5</v>
      </c>
      <c r="AZ1542">
        <v>82.938400000000001</v>
      </c>
      <c r="BA1542" s="98">
        <v>1.4475478551822223</v>
      </c>
      <c r="BB1542">
        <v>277.16669999999999</v>
      </c>
      <c r="BC1542" s="98">
        <v>4.8374704854800008</v>
      </c>
      <c r="BD1542">
        <v>15.06385343</v>
      </c>
      <c r="BE1542" s="96">
        <f t="shared" si="207"/>
        <v>6925.3944404214826</v>
      </c>
      <c r="BF1542" s="96">
        <f t="shared" si="208"/>
        <v>554.77256695792857</v>
      </c>
      <c r="BG1542" s="96">
        <f t="shared" si="209"/>
        <v>554.01631388503574</v>
      </c>
      <c r="BH1542">
        <v>6931.7671578902055</v>
      </c>
      <c r="BI1542">
        <v>1.2164586853470631E-3</v>
      </c>
      <c r="BJ1542">
        <v>0.9263850402166085</v>
      </c>
      <c r="BK1542">
        <v>1.809649870802059</v>
      </c>
      <c r="BL1542">
        <v>0.85468763847467122</v>
      </c>
      <c r="BM1542">
        <v>5.4303317398623294</v>
      </c>
      <c r="BN1542">
        <v>0.92605446374156053</v>
      </c>
      <c r="BO1542">
        <v>1.809649872900047</v>
      </c>
      <c r="BP1542">
        <v>1.009552531119638E-3</v>
      </c>
      <c r="BQ1542">
        <v>0.85468763847467122</v>
      </c>
      <c r="BR1542">
        <v>6925.6746163574026</v>
      </c>
      <c r="BS1542" s="96">
        <v>561.66644869605625</v>
      </c>
      <c r="BT1542" s="96">
        <v>547.68278401874795</v>
      </c>
      <c r="BU1542">
        <v>5.4303317398623294</v>
      </c>
      <c r="BV1542" s="65" t="str">
        <f t="shared" si="204"/>
        <v>Starlink</v>
      </c>
      <c r="BW1542" s="32" t="s">
        <v>192</v>
      </c>
      <c r="BX1542" s="18">
        <v>3.3</v>
      </c>
      <c r="BY1542" s="21">
        <v>0.2</v>
      </c>
      <c r="BZ1542" s="18">
        <v>9</v>
      </c>
      <c r="CA1542" s="18">
        <v>25.52</v>
      </c>
      <c r="CB1542" s="18">
        <v>1.1950000000000001</v>
      </c>
      <c r="CC1542" s="18">
        <v>14.9102735294118</v>
      </c>
      <c r="CD1542" s="18">
        <v>0.2</v>
      </c>
      <c r="CE1542" s="18">
        <v>2.8</v>
      </c>
      <c r="CF1542" s="33">
        <v>9</v>
      </c>
      <c r="CG1542" s="32">
        <v>260</v>
      </c>
      <c r="CH1542" s="18">
        <v>260</v>
      </c>
      <c r="CI1542" s="18">
        <v>220</v>
      </c>
      <c r="CJ1542" s="98">
        <f>Population!$CG1542-Population!$CI1542</f>
        <v>40</v>
      </c>
      <c r="CK1542" s="120">
        <f>_xlfn.DAYS(Entries!$AY$2,Population!H1542)</f>
        <v>457</v>
      </c>
      <c r="CL1542" s="120">
        <f t="shared" si="205"/>
        <v>1825</v>
      </c>
      <c r="CM1542" s="122">
        <f>Entries!$AY$5</f>
        <v>0.15</v>
      </c>
      <c r="CN1542" s="122">
        <f t="shared" si="200"/>
        <v>0.15384615384615385</v>
      </c>
      <c r="CO1542" s="121">
        <f t="shared" si="206"/>
        <v>0.78715068493150686</v>
      </c>
      <c r="CP1542" s="32" t="s">
        <v>5654</v>
      </c>
      <c r="CQ1542" s="98">
        <v>4</v>
      </c>
      <c r="CR1542" s="18" t="s">
        <v>95</v>
      </c>
      <c r="CS1542" s="18"/>
      <c r="CT1542" s="33"/>
      <c r="CU1542" s="32" t="s">
        <v>5655</v>
      </c>
      <c r="CV1542" s="18" t="s">
        <v>5651</v>
      </c>
      <c r="CW1542" s="18" t="s">
        <v>157</v>
      </c>
      <c r="CX1542" s="18" t="s">
        <v>5652</v>
      </c>
      <c r="CY1542" s="18" t="s">
        <v>107</v>
      </c>
      <c r="CZ1542" s="18" t="s">
        <v>755</v>
      </c>
      <c r="DA1542" s="33"/>
      <c r="DB1542" s="17" t="s">
        <v>15463</v>
      </c>
      <c r="DC1542" s="17" t="s">
        <v>15500</v>
      </c>
      <c r="DD1542" s="17">
        <v>1</v>
      </c>
      <c r="DE1542" s="17" t="s">
        <v>15500</v>
      </c>
      <c r="DF1542" s="17" t="s">
        <v>15500</v>
      </c>
      <c r="DG1542" s="23" t="s">
        <v>11174</v>
      </c>
      <c r="DH1542" s="145"/>
    </row>
    <row r="1543" spans="1:112" s="17" customFormat="1" x14ac:dyDescent="0.25">
      <c r="A1543" s="30" t="s">
        <v>5936</v>
      </c>
      <c r="B1543" s="15">
        <v>1</v>
      </c>
      <c r="C1543" s="152" t="s">
        <v>11188</v>
      </c>
      <c r="D1543" s="15" t="s">
        <v>5649</v>
      </c>
      <c r="E1543" s="15">
        <v>45218</v>
      </c>
      <c r="F1543" s="15" t="s">
        <v>5937</v>
      </c>
      <c r="G1543" s="31">
        <v>62655</v>
      </c>
      <c r="H1543" s="43">
        <v>43878</v>
      </c>
      <c r="I1543" s="96" t="s">
        <v>221</v>
      </c>
      <c r="J1543" s="96"/>
      <c r="K1543" s="96"/>
      <c r="L1543" s="15" t="s">
        <v>285</v>
      </c>
      <c r="M1543" s="124" t="s">
        <v>156</v>
      </c>
      <c r="N1543" s="15" t="s">
        <v>156</v>
      </c>
      <c r="O1543" s="124" t="s">
        <v>11124</v>
      </c>
      <c r="P1543" s="96" t="str">
        <f>VLOOKUP(N1543,Entries!J:K,2,FALSE)</f>
        <v>UNITED STATES OF AMERICA</v>
      </c>
      <c r="Q1543" s="123" t="s">
        <v>5651</v>
      </c>
      <c r="R1543" s="30" t="s">
        <v>5651</v>
      </c>
      <c r="S1543" s="15" t="s">
        <v>156</v>
      </c>
      <c r="T1543" s="124" t="s">
        <v>157</v>
      </c>
      <c r="U1543" s="125" t="s">
        <v>159</v>
      </c>
      <c r="V1543" s="31" t="s">
        <v>159</v>
      </c>
      <c r="W1543" s="64">
        <f>IF(VLOOKUP(R1543,Entries!N:P,3,FALSE)=V1543,1,VLOOKUP(R1543,Entries!N:P,3,FALSE))</f>
        <v>1</v>
      </c>
      <c r="X1543" s="124"/>
      <c r="Y1543" s="124"/>
      <c r="Z1543" s="15"/>
      <c r="AA1543" s="15"/>
      <c r="AB1543" s="96"/>
      <c r="AC1543" s="15" t="s">
        <v>5652</v>
      </c>
      <c r="AD1543" s="15" t="s">
        <v>263</v>
      </c>
      <c r="AE1543" s="15" t="s">
        <v>263</v>
      </c>
      <c r="AF1543" s="96" t="s">
        <v>263</v>
      </c>
      <c r="AG1543" s="96" t="s">
        <v>11136</v>
      </c>
      <c r="AH1543" s="96"/>
      <c r="AI1543" s="15"/>
      <c r="AJ1543" s="15">
        <v>5</v>
      </c>
      <c r="AK1543" s="15" t="s">
        <v>95</v>
      </c>
      <c r="AL1543" s="15"/>
      <c r="AM1543" s="31"/>
      <c r="AN1543" s="30" t="s">
        <v>133</v>
      </c>
      <c r="AO1543" s="15" t="s">
        <v>134</v>
      </c>
      <c r="AP1543" s="31" t="s">
        <v>160</v>
      </c>
      <c r="AQ1543">
        <v>21104.434412409999</v>
      </c>
      <c r="AR1543" t="s">
        <v>13805</v>
      </c>
      <c r="AS1543" t="s">
        <v>13806</v>
      </c>
      <c r="AT1543" t="s">
        <v>13807</v>
      </c>
      <c r="AU1543">
        <v>53.045400000000001</v>
      </c>
      <c r="AV1543" s="96">
        <v>0.9258166904266667</v>
      </c>
      <c r="AW1543">
        <v>92.995699999999999</v>
      </c>
      <c r="AX1543" s="96">
        <v>1.6230808175244444</v>
      </c>
      <c r="AY1543">
        <v>2.6630000000000002E-4</v>
      </c>
      <c r="AZ1543">
        <v>26.5322</v>
      </c>
      <c r="BA1543" s="96">
        <v>0.46307415145777781</v>
      </c>
      <c r="BB1543">
        <v>333.58460000000002</v>
      </c>
      <c r="BC1543" s="96">
        <v>5.8221483926844444</v>
      </c>
      <c r="BD1543">
        <v>16.078581870000001</v>
      </c>
      <c r="BE1543" s="96">
        <f t="shared" si="207"/>
        <v>6630.8632889590117</v>
      </c>
      <c r="BF1543" s="96">
        <f t="shared" si="208"/>
        <v>261.62908785286163</v>
      </c>
      <c r="BG1543" s="96">
        <f t="shared" si="209"/>
        <v>258.09749006516176</v>
      </c>
      <c r="BH1543">
        <v>6637.5209626087699</v>
      </c>
      <c r="BI1543">
        <v>1.5022218369833431E-3</v>
      </c>
      <c r="BJ1543">
        <v>0.92617776138714802</v>
      </c>
      <c r="BK1543">
        <v>1.623081154226814</v>
      </c>
      <c r="BL1543">
        <v>0.74700994639132234</v>
      </c>
      <c r="BM1543">
        <v>5.5382139659141334</v>
      </c>
      <c r="BN1543">
        <v>0.92581713705382573</v>
      </c>
      <c r="BO1543">
        <v>1.623081155421821</v>
      </c>
      <c r="BP1543">
        <v>1.1432664916297701E-3</v>
      </c>
      <c r="BQ1543">
        <v>0.74700994639132234</v>
      </c>
      <c r="BR1543">
        <v>6631.1581586407056</v>
      </c>
      <c r="BS1543" s="96">
        <v>267.73933956417659</v>
      </c>
      <c r="BT1543" s="96">
        <v>252.57697771723451</v>
      </c>
      <c r="BU1543">
        <v>5.5382139659141334</v>
      </c>
      <c r="BV1543" s="60" t="str">
        <f t="shared" si="204"/>
        <v>Starlink</v>
      </c>
      <c r="BW1543" s="30" t="s">
        <v>192</v>
      </c>
      <c r="BX1543" s="15">
        <v>3.3</v>
      </c>
      <c r="BY1543" s="16">
        <v>0.2</v>
      </c>
      <c r="BZ1543" s="15">
        <v>9</v>
      </c>
      <c r="CA1543" s="15">
        <v>34.162100000000002</v>
      </c>
      <c r="CB1543" s="15">
        <v>0.66</v>
      </c>
      <c r="CC1543" s="15">
        <v>13.8871</v>
      </c>
      <c r="CD1543" s="15">
        <v>0.2</v>
      </c>
      <c r="CE1543" s="15">
        <v>2.8</v>
      </c>
      <c r="CF1543" s="31">
        <v>9</v>
      </c>
      <c r="CG1543" s="30">
        <v>260</v>
      </c>
      <c r="CH1543" s="15">
        <v>260</v>
      </c>
      <c r="CI1543" s="15">
        <v>220</v>
      </c>
      <c r="CJ1543" s="96">
        <f>Population!$CG1543-Population!$CI1543</f>
        <v>40</v>
      </c>
      <c r="CK1543" s="118">
        <f>_xlfn.DAYS(Entries!$AY$2,Population!H1543)</f>
        <v>416</v>
      </c>
      <c r="CL1543" s="118">
        <f t="shared" si="205"/>
        <v>1825</v>
      </c>
      <c r="CM1543" s="117">
        <f>Entries!$AY$5</f>
        <v>0.15</v>
      </c>
      <c r="CN1543" s="117">
        <f t="shared" si="200"/>
        <v>0.15384615384615385</v>
      </c>
      <c r="CO1543" s="119">
        <f t="shared" si="206"/>
        <v>0.80624657534246569</v>
      </c>
      <c r="CP1543" s="30" t="s">
        <v>5654</v>
      </c>
      <c r="CQ1543" s="96">
        <v>4</v>
      </c>
      <c r="CR1543" s="15" t="s">
        <v>95</v>
      </c>
      <c r="CS1543" s="15"/>
      <c r="CT1543" s="31"/>
      <c r="CU1543" s="30" t="s">
        <v>5655</v>
      </c>
      <c r="CV1543" s="15" t="s">
        <v>5651</v>
      </c>
      <c r="CW1543" s="15" t="s">
        <v>157</v>
      </c>
      <c r="CX1543" s="15" t="s">
        <v>5652</v>
      </c>
      <c r="CY1543" s="15" t="s">
        <v>107</v>
      </c>
      <c r="CZ1543" s="15" t="s">
        <v>755</v>
      </c>
      <c r="DA1543" s="31"/>
      <c r="DB1543" s="17" t="s">
        <v>15463</v>
      </c>
      <c r="DC1543" s="17" t="s">
        <v>15500</v>
      </c>
      <c r="DD1543" s="17">
        <v>1</v>
      </c>
      <c r="DE1543" s="17" t="s">
        <v>15500</v>
      </c>
      <c r="DF1543" s="17" t="s">
        <v>15500</v>
      </c>
      <c r="DG1543" s="23" t="s">
        <v>11174</v>
      </c>
      <c r="DH1543" s="145"/>
    </row>
    <row r="1544" spans="1:112" s="17" customFormat="1" x14ac:dyDescent="0.25">
      <c r="A1544" s="32" t="s">
        <v>5939</v>
      </c>
      <c r="B1544" s="18">
        <v>1</v>
      </c>
      <c r="C1544" s="149" t="s">
        <v>11188</v>
      </c>
      <c r="D1544" s="18" t="s">
        <v>5649</v>
      </c>
      <c r="E1544" s="18">
        <v>44923</v>
      </c>
      <c r="F1544" s="18" t="s">
        <v>5940</v>
      </c>
      <c r="G1544" s="33">
        <v>62208</v>
      </c>
      <c r="H1544" s="44">
        <v>43837</v>
      </c>
      <c r="I1544" s="98" t="s">
        <v>221</v>
      </c>
      <c r="J1544" s="98"/>
      <c r="K1544" s="98"/>
      <c r="L1544" s="18" t="s">
        <v>285</v>
      </c>
      <c r="M1544" t="s">
        <v>156</v>
      </c>
      <c r="N1544" s="18" t="s">
        <v>156</v>
      </c>
      <c r="O1544" t="s">
        <v>11124</v>
      </c>
      <c r="P1544" s="64" t="str">
        <f>VLOOKUP(N1544,Entries!J:K,2,FALSE)</f>
        <v>UNITED STATES OF AMERICA</v>
      </c>
      <c r="Q1544" s="38" t="s">
        <v>5651</v>
      </c>
      <c r="R1544" s="32" t="s">
        <v>5651</v>
      </c>
      <c r="S1544" s="98" t="s">
        <v>156</v>
      </c>
      <c r="T1544" t="s">
        <v>157</v>
      </c>
      <c r="U1544" s="39" t="s">
        <v>159</v>
      </c>
      <c r="V1544" s="33" t="s">
        <v>159</v>
      </c>
      <c r="W1544" s="64">
        <f>IF(VLOOKUP(R1544,Entries!N:P,3,FALSE)=V1544,1,VLOOKUP(R1544,Entries!N:P,3,FALSE))</f>
        <v>1</v>
      </c>
      <c r="X1544"/>
      <c r="Y1544"/>
      <c r="Z1544" s="18"/>
      <c r="AA1544" s="18"/>
      <c r="AB1544" s="98"/>
      <c r="AC1544" s="18" t="s">
        <v>5652</v>
      </c>
      <c r="AD1544" s="18" t="s">
        <v>263</v>
      </c>
      <c r="AE1544" s="18" t="s">
        <v>263</v>
      </c>
      <c r="AF1544" s="98" t="s">
        <v>263</v>
      </c>
      <c r="AG1544" s="98" t="s">
        <v>11136</v>
      </c>
      <c r="AH1544" s="98"/>
      <c r="AI1544" s="18"/>
      <c r="AJ1544" s="18">
        <v>5</v>
      </c>
      <c r="AK1544" s="18" t="s">
        <v>95</v>
      </c>
      <c r="AL1544" s="18"/>
      <c r="AM1544" s="33"/>
      <c r="AN1544" s="32" t="s">
        <v>133</v>
      </c>
      <c r="AO1544" s="18" t="s">
        <v>134</v>
      </c>
      <c r="AP1544" s="33" t="s">
        <v>160</v>
      </c>
      <c r="AQ1544">
        <v>21104.38895624</v>
      </c>
      <c r="AR1544" t="s">
        <v>13808</v>
      </c>
      <c r="AS1544" t="s">
        <v>11225</v>
      </c>
      <c r="AT1544" t="s">
        <v>13809</v>
      </c>
      <c r="AU1544">
        <v>53.058199999999999</v>
      </c>
      <c r="AV1544" s="98">
        <v>0.92604009252444441</v>
      </c>
      <c r="AW1544">
        <v>103.5699</v>
      </c>
      <c r="AX1544" s="98">
        <v>1.8076353848933333</v>
      </c>
      <c r="AY1544">
        <v>1.1519999999999999E-4</v>
      </c>
      <c r="AZ1544">
        <v>70.615099999999998</v>
      </c>
      <c r="BA1544" s="98">
        <v>1.2324657402177777</v>
      </c>
      <c r="BB1544">
        <v>289.49619999999999</v>
      </c>
      <c r="BC1544" s="98">
        <v>5.0526608108355555</v>
      </c>
      <c r="BD1544">
        <v>15.063915809999999</v>
      </c>
      <c r="BE1544" s="96">
        <f t="shared" si="207"/>
        <v>6925.3753216032073</v>
      </c>
      <c r="BF1544" s="96">
        <f t="shared" si="208"/>
        <v>555.1731248402557</v>
      </c>
      <c r="BG1544" s="96">
        <f t="shared" si="209"/>
        <v>553.57751836615898</v>
      </c>
      <c r="BH1544">
        <v>6931.7483146440363</v>
      </c>
      <c r="BI1544">
        <v>1.2783376113020199E-3</v>
      </c>
      <c r="BJ1544">
        <v>0.92637108213496766</v>
      </c>
      <c r="BK1544">
        <v>1.807635760310764</v>
      </c>
      <c r="BL1544">
        <v>0.86405763310674322</v>
      </c>
      <c r="BM1544">
        <v>5.421069989436873</v>
      </c>
      <c r="BN1544">
        <v>0.92604050111797498</v>
      </c>
      <c r="BO1544">
        <v>1.8076357631765489</v>
      </c>
      <c r="BP1544">
        <v>1.059538307590763E-3</v>
      </c>
      <c r="BQ1544">
        <v>0.86405763310674322</v>
      </c>
      <c r="BR1544">
        <v>6925.6556260583411</v>
      </c>
      <c r="BS1544" s="96">
        <v>561.99362349933199</v>
      </c>
      <c r="BT1544" s="96">
        <v>547.31762861735115</v>
      </c>
      <c r="BU1544">
        <v>5.421069989436873</v>
      </c>
      <c r="BV1544" s="65" t="str">
        <f t="shared" si="204"/>
        <v>Starlink</v>
      </c>
      <c r="BW1544" s="32" t="s">
        <v>192</v>
      </c>
      <c r="BX1544" s="18">
        <v>3.3</v>
      </c>
      <c r="BY1544" s="21">
        <v>0.2</v>
      </c>
      <c r="BZ1544" s="18">
        <v>9</v>
      </c>
      <c r="CA1544" s="18">
        <v>25.52</v>
      </c>
      <c r="CB1544" s="18">
        <v>1.1950000000000001</v>
      </c>
      <c r="CC1544" s="18">
        <v>14.9102735294118</v>
      </c>
      <c r="CD1544" s="18">
        <v>0.2</v>
      </c>
      <c r="CE1544" s="18">
        <v>2.8</v>
      </c>
      <c r="CF1544" s="33">
        <v>9</v>
      </c>
      <c r="CG1544" s="32">
        <v>260</v>
      </c>
      <c r="CH1544" s="18">
        <v>260</v>
      </c>
      <c r="CI1544" s="18">
        <v>220</v>
      </c>
      <c r="CJ1544" s="98">
        <f>Population!$CG1544-Population!$CI1544</f>
        <v>40</v>
      </c>
      <c r="CK1544" s="120">
        <f>_xlfn.DAYS(Entries!$AY$2,Population!H1544)</f>
        <v>457</v>
      </c>
      <c r="CL1544" s="120">
        <f t="shared" si="205"/>
        <v>1825</v>
      </c>
      <c r="CM1544" s="122">
        <f>Entries!$AY$5</f>
        <v>0.15</v>
      </c>
      <c r="CN1544" s="122">
        <f t="shared" si="200"/>
        <v>0.15384615384615385</v>
      </c>
      <c r="CO1544" s="121">
        <f t="shared" si="206"/>
        <v>0.78715068493150686</v>
      </c>
      <c r="CP1544" s="32" t="s">
        <v>5654</v>
      </c>
      <c r="CQ1544" s="98">
        <v>4</v>
      </c>
      <c r="CR1544" s="18" t="s">
        <v>95</v>
      </c>
      <c r="CS1544" s="18"/>
      <c r="CT1544" s="33"/>
      <c r="CU1544" s="32" t="s">
        <v>5655</v>
      </c>
      <c r="CV1544" s="18" t="s">
        <v>5651</v>
      </c>
      <c r="CW1544" s="18" t="s">
        <v>157</v>
      </c>
      <c r="CX1544" s="18" t="s">
        <v>5652</v>
      </c>
      <c r="CY1544" s="18" t="s">
        <v>107</v>
      </c>
      <c r="CZ1544" s="18" t="s">
        <v>755</v>
      </c>
      <c r="DA1544" s="33"/>
      <c r="DB1544" s="17" t="s">
        <v>15463</v>
      </c>
      <c r="DC1544" s="17" t="s">
        <v>15500</v>
      </c>
      <c r="DD1544" s="17">
        <v>1</v>
      </c>
      <c r="DE1544" s="17" t="s">
        <v>15500</v>
      </c>
      <c r="DF1544" s="17" t="s">
        <v>15500</v>
      </c>
      <c r="DG1544" s="23" t="s">
        <v>11174</v>
      </c>
      <c r="DH1544" s="145"/>
    </row>
    <row r="1545" spans="1:112" s="17" customFormat="1" x14ac:dyDescent="0.25">
      <c r="A1545" s="30" t="s">
        <v>5942</v>
      </c>
      <c r="B1545" s="15">
        <v>1</v>
      </c>
      <c r="C1545" s="152" t="s">
        <v>11188</v>
      </c>
      <c r="D1545" s="15" t="s">
        <v>5649</v>
      </c>
      <c r="E1545" s="15">
        <v>44972</v>
      </c>
      <c r="F1545" s="15" t="s">
        <v>5943</v>
      </c>
      <c r="G1545" s="31">
        <v>62193</v>
      </c>
      <c r="H1545" s="43">
        <v>43837</v>
      </c>
      <c r="I1545" s="96" t="s">
        <v>221</v>
      </c>
      <c r="J1545" s="96"/>
      <c r="K1545" s="96"/>
      <c r="L1545" s="15" t="s">
        <v>285</v>
      </c>
      <c r="M1545" s="124" t="s">
        <v>156</v>
      </c>
      <c r="N1545" s="15" t="s">
        <v>156</v>
      </c>
      <c r="O1545" s="124" t="s">
        <v>11124</v>
      </c>
      <c r="P1545" s="96" t="str">
        <f>VLOOKUP(N1545,Entries!J:K,2,FALSE)</f>
        <v>UNITED STATES OF AMERICA</v>
      </c>
      <c r="Q1545" s="123" t="s">
        <v>5651</v>
      </c>
      <c r="R1545" s="30" t="s">
        <v>5651</v>
      </c>
      <c r="S1545" s="15" t="s">
        <v>156</v>
      </c>
      <c r="T1545" s="124" t="s">
        <v>157</v>
      </c>
      <c r="U1545" s="125" t="s">
        <v>159</v>
      </c>
      <c r="V1545" s="31" t="s">
        <v>159</v>
      </c>
      <c r="W1545" s="64">
        <f>IF(VLOOKUP(R1545,Entries!N:P,3,FALSE)=V1545,1,VLOOKUP(R1545,Entries!N:P,3,FALSE))</f>
        <v>1</v>
      </c>
      <c r="X1545" s="124"/>
      <c r="Y1545" s="124"/>
      <c r="Z1545" s="15"/>
      <c r="AA1545" s="15"/>
      <c r="AB1545" s="96"/>
      <c r="AC1545" s="15" t="s">
        <v>5652</v>
      </c>
      <c r="AD1545" s="15" t="s">
        <v>263</v>
      </c>
      <c r="AE1545" s="15" t="s">
        <v>263</v>
      </c>
      <c r="AF1545" s="96" t="s">
        <v>263</v>
      </c>
      <c r="AG1545" s="96" t="s">
        <v>11136</v>
      </c>
      <c r="AH1545" s="96"/>
      <c r="AI1545" s="15"/>
      <c r="AJ1545" s="15">
        <v>5</v>
      </c>
      <c r="AK1545" s="15" t="s">
        <v>95</v>
      </c>
      <c r="AL1545" s="15"/>
      <c r="AM1545" s="31"/>
      <c r="AN1545" s="30" t="s">
        <v>133</v>
      </c>
      <c r="AO1545" s="15" t="s">
        <v>134</v>
      </c>
      <c r="AP1545" s="31" t="s">
        <v>160</v>
      </c>
      <c r="AQ1545">
        <v>21104.263629689998</v>
      </c>
      <c r="AR1545" t="s">
        <v>13810</v>
      </c>
      <c r="AS1545" t="s">
        <v>11225</v>
      </c>
      <c r="AT1545" t="s">
        <v>13811</v>
      </c>
      <c r="AU1545">
        <v>53.058399999999999</v>
      </c>
      <c r="AV1545" s="96">
        <v>0.92604358318222224</v>
      </c>
      <c r="AW1545">
        <v>64.152299999999997</v>
      </c>
      <c r="AX1545" s="96">
        <v>1.1196686247866667</v>
      </c>
      <c r="AY1545">
        <v>8.9400000000000005E-5</v>
      </c>
      <c r="AZ1545">
        <v>68.224299999999999</v>
      </c>
      <c r="BA1545" s="96">
        <v>1.1907384171422222</v>
      </c>
      <c r="BB1545">
        <v>291.88409999999999</v>
      </c>
      <c r="BC1545" s="96">
        <v>5.0943375193733331</v>
      </c>
      <c r="BD1545">
        <v>15.06397267</v>
      </c>
      <c r="BE1545" s="96">
        <f t="shared" si="207"/>
        <v>6925.3578947222131</v>
      </c>
      <c r="BF1545" s="96">
        <f t="shared" si="208"/>
        <v>554.9770217180012</v>
      </c>
      <c r="BG1545" s="96">
        <f t="shared" si="209"/>
        <v>553.73876772642507</v>
      </c>
      <c r="BH1545">
        <v>6931.7308619373925</v>
      </c>
      <c r="BI1545">
        <v>1.25559973164323E-3</v>
      </c>
      <c r="BJ1545">
        <v>0.92637457376115029</v>
      </c>
      <c r="BK1545">
        <v>1.119668857620479</v>
      </c>
      <c r="BL1545">
        <v>0.8538614186299005</v>
      </c>
      <c r="BM1545">
        <v>5.4312155895508427</v>
      </c>
      <c r="BN1545">
        <v>0.92604399178557106</v>
      </c>
      <c r="BO1545">
        <v>1.119668859860764</v>
      </c>
      <c r="BP1545">
        <v>1.0360837200587361E-3</v>
      </c>
      <c r="BQ1545">
        <v>0.8538614186299005</v>
      </c>
      <c r="BR1545">
        <v>6925.6381680730592</v>
      </c>
      <c r="BS1545" s="96">
        <v>561.81370903001698</v>
      </c>
      <c r="BT1545" s="96">
        <v>547.46262711610143</v>
      </c>
      <c r="BU1545">
        <v>5.4312155895508427</v>
      </c>
      <c r="BV1545" s="60" t="str">
        <f t="shared" si="204"/>
        <v>Starlink</v>
      </c>
      <c r="BW1545" s="30" t="s">
        <v>192</v>
      </c>
      <c r="BX1545" s="15">
        <v>3.3</v>
      </c>
      <c r="BY1545" s="16">
        <v>0.2</v>
      </c>
      <c r="BZ1545" s="15">
        <v>9</v>
      </c>
      <c r="CA1545" s="15">
        <v>25.52</v>
      </c>
      <c r="CB1545" s="15">
        <v>1.1950000000000001</v>
      </c>
      <c r="CC1545" s="15">
        <v>14.9102735294118</v>
      </c>
      <c r="CD1545" s="15">
        <v>0.2</v>
      </c>
      <c r="CE1545" s="15">
        <v>2.8</v>
      </c>
      <c r="CF1545" s="31">
        <v>9</v>
      </c>
      <c r="CG1545" s="30">
        <v>260</v>
      </c>
      <c r="CH1545" s="15">
        <v>260</v>
      </c>
      <c r="CI1545" s="15">
        <v>220</v>
      </c>
      <c r="CJ1545" s="96">
        <f>Population!$CG1545-Population!$CI1545</f>
        <v>40</v>
      </c>
      <c r="CK1545" s="118">
        <f>_xlfn.DAYS(Entries!$AY$2,Population!H1545)</f>
        <v>457</v>
      </c>
      <c r="CL1545" s="118">
        <f t="shared" si="205"/>
        <v>1825</v>
      </c>
      <c r="CM1545" s="117">
        <f>Entries!$AY$5</f>
        <v>0.15</v>
      </c>
      <c r="CN1545" s="117">
        <f t="shared" si="200"/>
        <v>0.15384615384615385</v>
      </c>
      <c r="CO1545" s="119">
        <f t="shared" si="206"/>
        <v>0.78715068493150686</v>
      </c>
      <c r="CP1545" s="30" t="s">
        <v>5654</v>
      </c>
      <c r="CQ1545" s="15">
        <v>4</v>
      </c>
      <c r="CR1545" s="15" t="s">
        <v>95</v>
      </c>
      <c r="CS1545" s="15"/>
      <c r="CT1545" s="31"/>
      <c r="CU1545" s="30" t="s">
        <v>5655</v>
      </c>
      <c r="CV1545" s="15" t="s">
        <v>5651</v>
      </c>
      <c r="CW1545" s="15" t="s">
        <v>157</v>
      </c>
      <c r="CX1545" s="15" t="s">
        <v>5652</v>
      </c>
      <c r="CY1545" s="15" t="s">
        <v>107</v>
      </c>
      <c r="CZ1545" s="15" t="s">
        <v>755</v>
      </c>
      <c r="DA1545" s="31"/>
      <c r="DB1545" s="17" t="s">
        <v>15463</v>
      </c>
      <c r="DC1545" s="17" t="s">
        <v>15500</v>
      </c>
      <c r="DD1545" s="17">
        <v>1</v>
      </c>
      <c r="DE1545" s="17" t="s">
        <v>15500</v>
      </c>
      <c r="DF1545" s="17" t="s">
        <v>15500</v>
      </c>
      <c r="DG1545" s="23" t="s">
        <v>11174</v>
      </c>
      <c r="DH1545" s="145"/>
    </row>
    <row r="1546" spans="1:112" s="17" customFormat="1" x14ac:dyDescent="0.25">
      <c r="A1546" s="32" t="s">
        <v>5945</v>
      </c>
      <c r="B1546" s="18">
        <v>1</v>
      </c>
      <c r="C1546" s="149" t="s">
        <v>11188</v>
      </c>
      <c r="D1546" s="18" t="s">
        <v>5649</v>
      </c>
      <c r="E1546" s="18">
        <v>44944</v>
      </c>
      <c r="F1546" s="18" t="s">
        <v>5946</v>
      </c>
      <c r="G1546" s="33">
        <v>62165</v>
      </c>
      <c r="H1546" s="44">
        <v>43837</v>
      </c>
      <c r="I1546" s="98" t="s">
        <v>221</v>
      </c>
      <c r="J1546" s="98"/>
      <c r="K1546" s="98"/>
      <c r="L1546" s="18" t="s">
        <v>285</v>
      </c>
      <c r="M1546" t="s">
        <v>156</v>
      </c>
      <c r="N1546" s="18" t="s">
        <v>156</v>
      </c>
      <c r="O1546" t="s">
        <v>11124</v>
      </c>
      <c r="P1546" s="64" t="str">
        <f>VLOOKUP(N1546,Entries!J:K,2,FALSE)</f>
        <v>UNITED STATES OF AMERICA</v>
      </c>
      <c r="Q1546" s="38" t="s">
        <v>5651</v>
      </c>
      <c r="R1546" s="32" t="s">
        <v>5651</v>
      </c>
      <c r="S1546" s="18" t="s">
        <v>156</v>
      </c>
      <c r="T1546" t="s">
        <v>157</v>
      </c>
      <c r="U1546" s="39" t="s">
        <v>159</v>
      </c>
      <c r="V1546" s="33" t="s">
        <v>159</v>
      </c>
      <c r="W1546" s="64">
        <f>IF(VLOOKUP(R1546,Entries!N:P,3,FALSE)=V1546,1,VLOOKUP(R1546,Entries!N:P,3,FALSE))</f>
        <v>1</v>
      </c>
      <c r="X1546"/>
      <c r="Y1546"/>
      <c r="Z1546" s="18"/>
      <c r="AA1546" s="18"/>
      <c r="AB1546" s="98"/>
      <c r="AC1546" s="18" t="s">
        <v>5652</v>
      </c>
      <c r="AD1546" s="18" t="s">
        <v>263</v>
      </c>
      <c r="AE1546" s="18" t="s">
        <v>263</v>
      </c>
      <c r="AF1546" s="98" t="s">
        <v>263</v>
      </c>
      <c r="AG1546" s="98" t="s">
        <v>11136</v>
      </c>
      <c r="AH1546" s="98"/>
      <c r="AI1546" s="18"/>
      <c r="AJ1546" s="98">
        <v>5</v>
      </c>
      <c r="AK1546" s="18" t="s">
        <v>95</v>
      </c>
      <c r="AL1546" s="18"/>
      <c r="AM1546" s="33"/>
      <c r="AN1546" s="32" t="s">
        <v>133</v>
      </c>
      <c r="AO1546" s="18" t="s">
        <v>134</v>
      </c>
      <c r="AP1546" s="33" t="s">
        <v>160</v>
      </c>
      <c r="AQ1546">
        <v>21104.309746530002</v>
      </c>
      <c r="AR1546" t="s">
        <v>13812</v>
      </c>
      <c r="AS1546" t="s">
        <v>11225</v>
      </c>
      <c r="AT1546" t="s">
        <v>13813</v>
      </c>
      <c r="AU1546">
        <v>53.058300000000003</v>
      </c>
      <c r="AV1546" s="98">
        <v>0.92604183785333338</v>
      </c>
      <c r="AW1546">
        <v>83.929100000000005</v>
      </c>
      <c r="AX1546" s="98">
        <v>1.4648388284844445</v>
      </c>
      <c r="AY1546">
        <v>1.1739999999999999E-4</v>
      </c>
      <c r="AZ1546">
        <v>113.28060000000001</v>
      </c>
      <c r="BA1546" s="98">
        <v>1.9771190373066669</v>
      </c>
      <c r="BB1546">
        <v>246.8306</v>
      </c>
      <c r="BC1546" s="98">
        <v>4.3080057684177779</v>
      </c>
      <c r="BD1546">
        <v>15.062287960000001</v>
      </c>
      <c r="BE1546" s="96">
        <f t="shared" si="207"/>
        <v>6925.8742838323351</v>
      </c>
      <c r="BF1546" s="96">
        <f t="shared" si="208"/>
        <v>555.68738147325621</v>
      </c>
      <c r="BG1546" s="96">
        <f t="shared" si="209"/>
        <v>554.06118619141307</v>
      </c>
      <c r="BH1546">
        <v>6932.2461281474498</v>
      </c>
      <c r="BI1546">
        <v>1.224281606573734E-3</v>
      </c>
      <c r="BJ1546">
        <v>0.92637277947348862</v>
      </c>
      <c r="BK1546">
        <v>1.4648391323969709</v>
      </c>
      <c r="BL1546">
        <v>0.91626723842728863</v>
      </c>
      <c r="BM1546">
        <v>5.3688585019210482</v>
      </c>
      <c r="BN1546">
        <v>0.92604224635429677</v>
      </c>
      <c r="BO1546">
        <v>1.464839133602331</v>
      </c>
      <c r="BP1546">
        <v>1.0587352665256771E-3</v>
      </c>
      <c r="BQ1546">
        <v>0.91626723842728863</v>
      </c>
      <c r="BR1546">
        <v>6926.1545519323272</v>
      </c>
      <c r="BS1546" s="96">
        <v>562.48751601786535</v>
      </c>
      <c r="BT1546" s="96">
        <v>547.82158784678904</v>
      </c>
      <c r="BU1546">
        <v>5.3688585019210482</v>
      </c>
      <c r="BV1546" s="65" t="str">
        <f t="shared" si="204"/>
        <v>Starlink</v>
      </c>
      <c r="BW1546" s="32" t="s">
        <v>192</v>
      </c>
      <c r="BX1546" s="18">
        <v>3.3</v>
      </c>
      <c r="BY1546" s="21">
        <v>0.2</v>
      </c>
      <c r="BZ1546" s="18">
        <v>9</v>
      </c>
      <c r="CA1546" s="18">
        <v>25.52</v>
      </c>
      <c r="CB1546" s="18">
        <v>1.1950000000000001</v>
      </c>
      <c r="CC1546" s="18">
        <v>14.9102735294118</v>
      </c>
      <c r="CD1546" s="18">
        <v>0.2</v>
      </c>
      <c r="CE1546" s="18">
        <v>2.8</v>
      </c>
      <c r="CF1546" s="33">
        <v>9</v>
      </c>
      <c r="CG1546" s="32">
        <v>260</v>
      </c>
      <c r="CH1546" s="18">
        <v>260</v>
      </c>
      <c r="CI1546" s="18">
        <v>220</v>
      </c>
      <c r="CJ1546" s="98">
        <f>Population!$CG1546-Population!$CI1546</f>
        <v>40</v>
      </c>
      <c r="CK1546" s="120">
        <f>_xlfn.DAYS(Entries!$AY$2,Population!H1546)</f>
        <v>457</v>
      </c>
      <c r="CL1546" s="120">
        <f t="shared" si="205"/>
        <v>1825</v>
      </c>
      <c r="CM1546" s="122">
        <f>Entries!$AY$5</f>
        <v>0.15</v>
      </c>
      <c r="CN1546" s="122">
        <f t="shared" si="200"/>
        <v>0.15384615384615385</v>
      </c>
      <c r="CO1546" s="121">
        <f t="shared" si="206"/>
        <v>0.78715068493150686</v>
      </c>
      <c r="CP1546" s="32" t="s">
        <v>5654</v>
      </c>
      <c r="CQ1546" s="98">
        <v>4</v>
      </c>
      <c r="CR1546" s="18" t="s">
        <v>95</v>
      </c>
      <c r="CS1546" s="18"/>
      <c r="CT1546" s="33"/>
      <c r="CU1546" s="32" t="s">
        <v>5655</v>
      </c>
      <c r="CV1546" s="18" t="s">
        <v>5651</v>
      </c>
      <c r="CW1546" s="18" t="s">
        <v>157</v>
      </c>
      <c r="CX1546" s="18" t="s">
        <v>5652</v>
      </c>
      <c r="CY1546" s="18" t="s">
        <v>107</v>
      </c>
      <c r="CZ1546" s="18" t="s">
        <v>755</v>
      </c>
      <c r="DA1546" s="33"/>
      <c r="DB1546" s="17" t="s">
        <v>15463</v>
      </c>
      <c r="DC1546" s="17" t="s">
        <v>15500</v>
      </c>
      <c r="DD1546" s="17">
        <v>1</v>
      </c>
      <c r="DE1546" s="17" t="s">
        <v>15500</v>
      </c>
      <c r="DF1546" s="17" t="s">
        <v>15500</v>
      </c>
      <c r="DG1546" s="23" t="s">
        <v>11174</v>
      </c>
      <c r="DH1546" s="145"/>
    </row>
    <row r="1547" spans="1:112" s="17" customFormat="1" x14ac:dyDescent="0.25">
      <c r="A1547" s="30" t="s">
        <v>5948</v>
      </c>
      <c r="B1547" s="15">
        <v>1</v>
      </c>
      <c r="C1547" s="152" t="s">
        <v>11188</v>
      </c>
      <c r="D1547" s="15" t="s">
        <v>5649</v>
      </c>
      <c r="E1547" s="15">
        <v>44945</v>
      </c>
      <c r="F1547" s="15" t="s">
        <v>5949</v>
      </c>
      <c r="G1547" s="31">
        <v>62166</v>
      </c>
      <c r="H1547" s="43">
        <v>43837</v>
      </c>
      <c r="I1547" s="96" t="s">
        <v>221</v>
      </c>
      <c r="J1547" s="96"/>
      <c r="K1547" s="96"/>
      <c r="L1547" s="15" t="s">
        <v>285</v>
      </c>
      <c r="M1547" s="124" t="s">
        <v>156</v>
      </c>
      <c r="N1547" s="15" t="s">
        <v>156</v>
      </c>
      <c r="O1547" s="124" t="s">
        <v>11124</v>
      </c>
      <c r="P1547" s="96" t="str">
        <f>VLOOKUP(N1547,Entries!J:K,2,FALSE)</f>
        <v>UNITED STATES OF AMERICA</v>
      </c>
      <c r="Q1547" s="123" t="s">
        <v>5651</v>
      </c>
      <c r="R1547" s="30" t="s">
        <v>5651</v>
      </c>
      <c r="S1547" s="15" t="s">
        <v>156</v>
      </c>
      <c r="T1547" s="124" t="s">
        <v>157</v>
      </c>
      <c r="U1547" s="125" t="s">
        <v>159</v>
      </c>
      <c r="V1547" s="31" t="s">
        <v>159</v>
      </c>
      <c r="W1547" s="64">
        <f>IF(VLOOKUP(R1547,Entries!N:P,3,FALSE)=V1547,1,VLOOKUP(R1547,Entries!N:P,3,FALSE))</f>
        <v>1</v>
      </c>
      <c r="X1547" s="124"/>
      <c r="Y1547" s="124"/>
      <c r="Z1547" s="15"/>
      <c r="AA1547" s="15"/>
      <c r="AB1547" s="96"/>
      <c r="AC1547" s="15" t="s">
        <v>5652</v>
      </c>
      <c r="AD1547" s="15" t="s">
        <v>263</v>
      </c>
      <c r="AE1547" s="15" t="s">
        <v>263</v>
      </c>
      <c r="AF1547" s="96" t="s">
        <v>263</v>
      </c>
      <c r="AG1547" s="96" t="s">
        <v>11136</v>
      </c>
      <c r="AH1547" s="96"/>
      <c r="AI1547" s="15"/>
      <c r="AJ1547" s="96">
        <v>5</v>
      </c>
      <c r="AK1547" s="15" t="s">
        <v>95</v>
      </c>
      <c r="AL1547" s="15"/>
      <c r="AM1547" s="31"/>
      <c r="AN1547" s="30" t="s">
        <v>133</v>
      </c>
      <c r="AO1547" s="15" t="s">
        <v>134</v>
      </c>
      <c r="AP1547" s="31" t="s">
        <v>160</v>
      </c>
      <c r="AQ1547">
        <v>21104.339209149999</v>
      </c>
      <c r="AR1547" t="s">
        <v>13311</v>
      </c>
      <c r="AS1547" t="s">
        <v>11225</v>
      </c>
      <c r="AT1547" t="s">
        <v>13814</v>
      </c>
      <c r="AU1547">
        <v>53.057899999999997</v>
      </c>
      <c r="AV1547" s="96">
        <v>0.92603485653777773</v>
      </c>
      <c r="AW1547">
        <v>83.796999999999997</v>
      </c>
      <c r="AX1547" s="96">
        <v>1.4625332490222223</v>
      </c>
      <c r="AY1547">
        <v>8.6299999999999997E-5</v>
      </c>
      <c r="AZ1547">
        <v>71.197100000000006</v>
      </c>
      <c r="BA1547" s="96">
        <v>1.2426235543511113</v>
      </c>
      <c r="BB1547">
        <v>288.91120000000001</v>
      </c>
      <c r="BC1547" s="96">
        <v>5.0424506368355564</v>
      </c>
      <c r="BD1547">
        <v>15.063879529999999</v>
      </c>
      <c r="BE1547" s="96">
        <f t="shared" si="207"/>
        <v>6925.3864410281094</v>
      </c>
      <c r="BF1547" s="96">
        <f t="shared" si="208"/>
        <v>554.98410187796981</v>
      </c>
      <c r="BG1547" s="96">
        <f t="shared" si="209"/>
        <v>553.788780178249</v>
      </c>
      <c r="BH1547">
        <v>6931.7593382705336</v>
      </c>
      <c r="BI1547">
        <v>1.2510824143549179E-3</v>
      </c>
      <c r="BJ1547">
        <v>0.92636584604670202</v>
      </c>
      <c r="BK1547">
        <v>1.4625335539398241</v>
      </c>
      <c r="BL1547">
        <v>0.85638363044224197</v>
      </c>
      <c r="BM1547">
        <v>5.4286916248863859</v>
      </c>
      <c r="BN1547">
        <v>0.92603526514353818</v>
      </c>
      <c r="BO1547">
        <v>1.4625335553433181</v>
      </c>
      <c r="BP1547">
        <v>1.034709868220005E-3</v>
      </c>
      <c r="BQ1547">
        <v>0.85638363044224197</v>
      </c>
      <c r="BR1547">
        <v>6925.6667932131422</v>
      </c>
      <c r="BS1547" s="96">
        <v>561.83284898808324</v>
      </c>
      <c r="BT1547" s="96">
        <v>547.50073743820121</v>
      </c>
      <c r="BU1547">
        <v>5.4286916248863859</v>
      </c>
      <c r="BV1547" s="60" t="str">
        <f t="shared" si="204"/>
        <v>Starlink</v>
      </c>
      <c r="BW1547" s="30" t="s">
        <v>192</v>
      </c>
      <c r="BX1547" s="15">
        <v>3.3</v>
      </c>
      <c r="BY1547" s="16">
        <v>0.2</v>
      </c>
      <c r="BZ1547" s="15">
        <v>9</v>
      </c>
      <c r="CA1547" s="15">
        <v>25.52</v>
      </c>
      <c r="CB1547" s="15">
        <v>1.1950000000000001</v>
      </c>
      <c r="CC1547" s="15">
        <v>14.9102735294118</v>
      </c>
      <c r="CD1547" s="15">
        <v>0.2</v>
      </c>
      <c r="CE1547" s="15">
        <v>2.8</v>
      </c>
      <c r="CF1547" s="31">
        <v>9</v>
      </c>
      <c r="CG1547" s="30">
        <v>260</v>
      </c>
      <c r="CH1547" s="15">
        <v>260</v>
      </c>
      <c r="CI1547" s="15">
        <v>220</v>
      </c>
      <c r="CJ1547" s="96">
        <f>Population!$CG1547-Population!$CI1547</f>
        <v>40</v>
      </c>
      <c r="CK1547" s="118">
        <f>_xlfn.DAYS(Entries!$AY$2,Population!H1547)</f>
        <v>457</v>
      </c>
      <c r="CL1547" s="118">
        <f t="shared" si="205"/>
        <v>1825</v>
      </c>
      <c r="CM1547" s="117">
        <f>Entries!$AY$5</f>
        <v>0.15</v>
      </c>
      <c r="CN1547" s="117">
        <f t="shared" ref="CN1547:CN1611" si="210">CJ1547/CG1547</f>
        <v>0.15384615384615385</v>
      </c>
      <c r="CO1547" s="119">
        <f t="shared" si="206"/>
        <v>0.78715068493150686</v>
      </c>
      <c r="CP1547" s="30" t="s">
        <v>5654</v>
      </c>
      <c r="CQ1547" s="96">
        <v>4</v>
      </c>
      <c r="CR1547" s="15" t="s">
        <v>95</v>
      </c>
      <c r="CS1547" s="15"/>
      <c r="CT1547" s="31"/>
      <c r="CU1547" s="30" t="s">
        <v>5655</v>
      </c>
      <c r="CV1547" s="15" t="s">
        <v>5651</v>
      </c>
      <c r="CW1547" s="15" t="s">
        <v>157</v>
      </c>
      <c r="CX1547" s="15" t="s">
        <v>5652</v>
      </c>
      <c r="CY1547" s="15" t="s">
        <v>107</v>
      </c>
      <c r="CZ1547" s="15" t="s">
        <v>755</v>
      </c>
      <c r="DA1547" s="31"/>
      <c r="DB1547" s="17" t="s">
        <v>15463</v>
      </c>
      <c r="DC1547" s="17" t="s">
        <v>15500</v>
      </c>
      <c r="DD1547" s="17">
        <v>1</v>
      </c>
      <c r="DE1547" s="17" t="s">
        <v>15500</v>
      </c>
      <c r="DF1547" s="17" t="s">
        <v>15500</v>
      </c>
      <c r="DG1547" s="23" t="s">
        <v>11174</v>
      </c>
      <c r="DH1547" s="145"/>
    </row>
    <row r="1548" spans="1:112" s="17" customFormat="1" x14ac:dyDescent="0.25">
      <c r="A1548" s="32" t="s">
        <v>5951</v>
      </c>
      <c r="B1548" s="18">
        <v>1</v>
      </c>
      <c r="C1548" s="149" t="s">
        <v>11188</v>
      </c>
      <c r="D1548" s="18" t="s">
        <v>5649</v>
      </c>
      <c r="E1548" s="18">
        <v>44946</v>
      </c>
      <c r="F1548" s="18" t="s">
        <v>5952</v>
      </c>
      <c r="G1548" s="33">
        <v>62167</v>
      </c>
      <c r="H1548" s="44">
        <v>43837</v>
      </c>
      <c r="I1548" s="98" t="s">
        <v>221</v>
      </c>
      <c r="J1548" s="98"/>
      <c r="K1548" s="98"/>
      <c r="L1548" s="18" t="s">
        <v>285</v>
      </c>
      <c r="M1548" t="s">
        <v>156</v>
      </c>
      <c r="N1548" s="18" t="s">
        <v>156</v>
      </c>
      <c r="O1548" t="s">
        <v>11124</v>
      </c>
      <c r="P1548" s="64" t="str">
        <f>VLOOKUP(N1548,Entries!J:K,2,FALSE)</f>
        <v>UNITED STATES OF AMERICA</v>
      </c>
      <c r="Q1548" s="38" t="s">
        <v>5651</v>
      </c>
      <c r="R1548" s="32" t="s">
        <v>5651</v>
      </c>
      <c r="S1548" s="18" t="s">
        <v>156</v>
      </c>
      <c r="T1548" t="s">
        <v>157</v>
      </c>
      <c r="U1548" s="39" t="s">
        <v>159</v>
      </c>
      <c r="V1548" s="33" t="s">
        <v>159</v>
      </c>
      <c r="W1548" s="64">
        <f>IF(VLOOKUP(R1548,Entries!N:P,3,FALSE)=V1548,1,VLOOKUP(R1548,Entries!N:P,3,FALSE))</f>
        <v>1</v>
      </c>
      <c r="X1548"/>
      <c r="Y1548"/>
      <c r="Z1548" s="18"/>
      <c r="AA1548" s="18"/>
      <c r="AB1548" s="98"/>
      <c r="AC1548" s="18" t="s">
        <v>5652</v>
      </c>
      <c r="AD1548" s="18" t="s">
        <v>263</v>
      </c>
      <c r="AE1548" s="18" t="s">
        <v>263</v>
      </c>
      <c r="AF1548" s="98" t="s">
        <v>263</v>
      </c>
      <c r="AG1548" s="98" t="s">
        <v>11136</v>
      </c>
      <c r="AH1548" s="98"/>
      <c r="AI1548" s="18"/>
      <c r="AJ1548" s="98">
        <v>5</v>
      </c>
      <c r="AK1548" s="18" t="s">
        <v>95</v>
      </c>
      <c r="AL1548" s="18"/>
      <c r="AM1548" s="33"/>
      <c r="AN1548" s="32" t="s">
        <v>133</v>
      </c>
      <c r="AO1548" s="18" t="s">
        <v>134</v>
      </c>
      <c r="AP1548" s="33" t="s">
        <v>160</v>
      </c>
      <c r="AQ1548">
        <v>21104.16578186</v>
      </c>
      <c r="AR1548" t="s">
        <v>12791</v>
      </c>
      <c r="AS1548" t="s">
        <v>11225</v>
      </c>
      <c r="AT1548" t="s">
        <v>13815</v>
      </c>
      <c r="AU1548">
        <v>53.004199999999997</v>
      </c>
      <c r="AV1548" s="98">
        <v>0.92509761492444453</v>
      </c>
      <c r="AW1548">
        <v>83.364099999999993</v>
      </c>
      <c r="AX1548" s="98">
        <v>1.4549777202622223</v>
      </c>
      <c r="AY1548">
        <v>1.0230000000000001E-4</v>
      </c>
      <c r="AZ1548">
        <v>5.8582000000000001</v>
      </c>
      <c r="BA1548" s="98">
        <v>0.10224485696888889</v>
      </c>
      <c r="BB1548">
        <v>354.24189999999999</v>
      </c>
      <c r="BC1548" s="98">
        <v>6.1826862172488886</v>
      </c>
      <c r="BD1548">
        <v>15.06974406</v>
      </c>
      <c r="BE1548" s="96">
        <f t="shared" si="207"/>
        <v>6923.5896057681539</v>
      </c>
      <c r="BF1548" s="96">
        <f t="shared" si="208"/>
        <v>553.29788898482366</v>
      </c>
      <c r="BG1548" s="96">
        <f t="shared" si="209"/>
        <v>551.88132255148412</v>
      </c>
      <c r="BH1548">
        <v>6929.9647467684654</v>
      </c>
      <c r="BI1548">
        <v>1.250521241377468E-3</v>
      </c>
      <c r="BJ1548">
        <v>0.92542895371635137</v>
      </c>
      <c r="BK1548">
        <v>1.4549780239195509</v>
      </c>
      <c r="BL1548">
        <v>0.77330598326813405</v>
      </c>
      <c r="BM1548">
        <v>5.5116262946384884</v>
      </c>
      <c r="BN1548">
        <v>0.92509802475811465</v>
      </c>
      <c r="BO1548">
        <v>1.454978024872408</v>
      </c>
      <c r="BP1548">
        <v>9.7535326642702778E-4</v>
      </c>
      <c r="BQ1548">
        <v>0.77330598326813405</v>
      </c>
      <c r="BR1548">
        <v>6923.878628242016</v>
      </c>
      <c r="BS1548" s="96">
        <v>559.63185587841599</v>
      </c>
      <c r="BT1548" s="96">
        <v>546.12540060561605</v>
      </c>
      <c r="BU1548">
        <v>5.5116262946384884</v>
      </c>
      <c r="BV1548" s="65" t="str">
        <f t="shared" si="204"/>
        <v>Starlink</v>
      </c>
      <c r="BW1548" s="32" t="s">
        <v>192</v>
      </c>
      <c r="BX1548" s="18">
        <v>3.3</v>
      </c>
      <c r="BY1548" s="21">
        <v>0.2</v>
      </c>
      <c r="BZ1548" s="18">
        <v>9</v>
      </c>
      <c r="CA1548" s="18">
        <v>25.52</v>
      </c>
      <c r="CB1548" s="18">
        <v>1.1950000000000001</v>
      </c>
      <c r="CC1548" s="18">
        <v>14.9102735294118</v>
      </c>
      <c r="CD1548" s="18">
        <v>0.2</v>
      </c>
      <c r="CE1548" s="18">
        <v>2.8</v>
      </c>
      <c r="CF1548" s="33">
        <v>9</v>
      </c>
      <c r="CG1548" s="32">
        <v>260</v>
      </c>
      <c r="CH1548" s="18">
        <v>260</v>
      </c>
      <c r="CI1548" s="18">
        <v>220</v>
      </c>
      <c r="CJ1548" s="98">
        <f>Population!$CG1548-Population!$CI1548</f>
        <v>40</v>
      </c>
      <c r="CK1548" s="120">
        <f>_xlfn.DAYS(Entries!$AY$2,Population!H1548)</f>
        <v>457</v>
      </c>
      <c r="CL1548" s="120">
        <f t="shared" si="205"/>
        <v>1825</v>
      </c>
      <c r="CM1548" s="122">
        <f>Entries!$AY$5</f>
        <v>0.15</v>
      </c>
      <c r="CN1548" s="122">
        <f t="shared" si="210"/>
        <v>0.15384615384615385</v>
      </c>
      <c r="CO1548" s="121">
        <f t="shared" si="206"/>
        <v>0.78715068493150686</v>
      </c>
      <c r="CP1548" s="32" t="s">
        <v>5654</v>
      </c>
      <c r="CQ1548" s="98">
        <v>4</v>
      </c>
      <c r="CR1548" s="18" t="s">
        <v>95</v>
      </c>
      <c r="CS1548" s="18"/>
      <c r="CT1548" s="33"/>
      <c r="CU1548" s="32" t="s">
        <v>5655</v>
      </c>
      <c r="CV1548" s="18" t="s">
        <v>5651</v>
      </c>
      <c r="CW1548" s="18" t="s">
        <v>157</v>
      </c>
      <c r="CX1548" s="18" t="s">
        <v>5652</v>
      </c>
      <c r="CY1548" s="18" t="s">
        <v>107</v>
      </c>
      <c r="CZ1548" s="18" t="s">
        <v>755</v>
      </c>
      <c r="DA1548" s="33"/>
      <c r="DB1548" s="17" t="s">
        <v>15463</v>
      </c>
      <c r="DC1548" s="17" t="s">
        <v>15500</v>
      </c>
      <c r="DD1548" s="17">
        <v>1</v>
      </c>
      <c r="DE1548" s="17" t="s">
        <v>15500</v>
      </c>
      <c r="DF1548" s="17" t="s">
        <v>15500</v>
      </c>
      <c r="DG1548" s="23" t="s">
        <v>11174</v>
      </c>
      <c r="DH1548" s="145"/>
    </row>
    <row r="1549" spans="1:112" s="17" customFormat="1" x14ac:dyDescent="0.25">
      <c r="A1549" s="30" t="s">
        <v>5954</v>
      </c>
      <c r="B1549" s="15">
        <v>1</v>
      </c>
      <c r="C1549" s="152" t="s">
        <v>11188</v>
      </c>
      <c r="D1549" s="15" t="s">
        <v>5649</v>
      </c>
      <c r="E1549" s="15">
        <v>44924</v>
      </c>
      <c r="F1549" s="15" t="s">
        <v>5955</v>
      </c>
      <c r="G1549" s="31">
        <v>62222</v>
      </c>
      <c r="H1549" s="43">
        <v>43837</v>
      </c>
      <c r="I1549" s="96" t="s">
        <v>221</v>
      </c>
      <c r="J1549" s="96"/>
      <c r="K1549" s="96"/>
      <c r="L1549" s="15" t="s">
        <v>285</v>
      </c>
      <c r="M1549" s="124" t="s">
        <v>156</v>
      </c>
      <c r="N1549" s="15" t="s">
        <v>156</v>
      </c>
      <c r="O1549" s="124" t="s">
        <v>11130</v>
      </c>
      <c r="P1549" s="96" t="str">
        <f>VLOOKUP(N1549,Entries!J:K,2,FALSE)</f>
        <v>UNITED STATES OF AMERICA</v>
      </c>
      <c r="Q1549" s="123" t="s">
        <v>5651</v>
      </c>
      <c r="R1549" s="30" t="s">
        <v>5651</v>
      </c>
      <c r="S1549" s="15" t="s">
        <v>156</v>
      </c>
      <c r="T1549" s="124" t="s">
        <v>157</v>
      </c>
      <c r="U1549" s="125" t="s">
        <v>159</v>
      </c>
      <c r="V1549" s="31" t="s">
        <v>159</v>
      </c>
      <c r="W1549" s="64">
        <f>IF(VLOOKUP(R1549,Entries!N:P,3,FALSE)=V1549,1,VLOOKUP(R1549,Entries!N:P,3,FALSE))</f>
        <v>1</v>
      </c>
      <c r="X1549" s="124"/>
      <c r="Y1549" s="124"/>
      <c r="Z1549" s="15"/>
      <c r="AA1549" s="15"/>
      <c r="AB1549" s="96"/>
      <c r="AC1549" s="15" t="s">
        <v>5652</v>
      </c>
      <c r="AD1549" s="15" t="s">
        <v>263</v>
      </c>
      <c r="AE1549" s="15" t="s">
        <v>263</v>
      </c>
      <c r="AF1549" s="96" t="s">
        <v>263</v>
      </c>
      <c r="AG1549" s="96" t="s">
        <v>11136</v>
      </c>
      <c r="AH1549" s="96"/>
      <c r="AI1549" s="15"/>
      <c r="AJ1549" s="96">
        <v>5</v>
      </c>
      <c r="AK1549" s="15" t="s">
        <v>95</v>
      </c>
      <c r="AL1549" s="15"/>
      <c r="AM1549" s="31"/>
      <c r="AN1549" s="30" t="s">
        <v>133</v>
      </c>
      <c r="AO1549" s="15" t="s">
        <v>134</v>
      </c>
      <c r="AP1549" s="31" t="s">
        <v>160</v>
      </c>
      <c r="AQ1549">
        <v>21104.37788045</v>
      </c>
      <c r="AR1549" t="s">
        <v>12362</v>
      </c>
      <c r="AS1549" t="s">
        <v>11225</v>
      </c>
      <c r="AT1549" t="s">
        <v>13816</v>
      </c>
      <c r="AU1549">
        <v>53.0578</v>
      </c>
      <c r="AV1549" s="96">
        <v>0.92603311120888887</v>
      </c>
      <c r="AW1549">
        <v>103.6193</v>
      </c>
      <c r="AX1549" s="96">
        <v>1.8084975773644447</v>
      </c>
      <c r="AY1549">
        <v>5.38E-5</v>
      </c>
      <c r="AZ1549">
        <v>82.631799999999998</v>
      </c>
      <c r="BA1549" s="96">
        <v>1.4421966768088887</v>
      </c>
      <c r="BB1549">
        <v>277.47320000000002</v>
      </c>
      <c r="BC1549" s="96">
        <v>4.8428199185244445</v>
      </c>
      <c r="BD1549">
        <v>15.064073110000001</v>
      </c>
      <c r="BE1549" s="96">
        <f t="shared" si="207"/>
        <v>6925.3271113825076</v>
      </c>
      <c r="BF1549" s="96">
        <f t="shared" si="208"/>
        <v>554.69969398110061</v>
      </c>
      <c r="BG1549" s="96">
        <f t="shared" si="209"/>
        <v>553.95452878391552</v>
      </c>
      <c r="BH1549">
        <v>6931.699892067355</v>
      </c>
      <c r="BI1549">
        <v>1.2159735573849251E-3</v>
      </c>
      <c r="BJ1549">
        <v>0.92636410668168767</v>
      </c>
      <c r="BK1549">
        <v>1.8084979534343559</v>
      </c>
      <c r="BL1549">
        <v>0.85409925319285029</v>
      </c>
      <c r="BM1549">
        <v>5.4309183802563954</v>
      </c>
      <c r="BN1549">
        <v>0.92603351982663062</v>
      </c>
      <c r="BO1549">
        <v>1.8084979555815559</v>
      </c>
      <c r="BP1549">
        <v>1.008803625766631E-3</v>
      </c>
      <c r="BQ1549">
        <v>0.85409925319285029</v>
      </c>
      <c r="BR1549">
        <v>6925.6074820908907</v>
      </c>
      <c r="BS1549" s="96">
        <v>561.59406002946071</v>
      </c>
      <c r="BT1549" s="96">
        <v>547.62090415232069</v>
      </c>
      <c r="BU1549">
        <v>5.4309183802563954</v>
      </c>
      <c r="BV1549" s="60" t="str">
        <f t="shared" si="204"/>
        <v>Starlink</v>
      </c>
      <c r="BW1549" s="30" t="s">
        <v>192</v>
      </c>
      <c r="BX1549" s="15">
        <v>3.3</v>
      </c>
      <c r="BY1549" s="16">
        <v>0.2</v>
      </c>
      <c r="BZ1549" s="15">
        <v>9</v>
      </c>
      <c r="CA1549" s="15">
        <v>25.52</v>
      </c>
      <c r="CB1549" s="15">
        <v>1.1950000000000001</v>
      </c>
      <c r="CC1549" s="15">
        <v>14.9102735294118</v>
      </c>
      <c r="CD1549" s="15">
        <v>0.2</v>
      </c>
      <c r="CE1549" s="15">
        <v>2.8</v>
      </c>
      <c r="CF1549" s="31">
        <v>9</v>
      </c>
      <c r="CG1549" s="30">
        <v>260</v>
      </c>
      <c r="CH1549" s="15">
        <v>260</v>
      </c>
      <c r="CI1549" s="15">
        <v>220</v>
      </c>
      <c r="CJ1549" s="96">
        <f>Population!$CG1549-Population!$CI1549</f>
        <v>40</v>
      </c>
      <c r="CK1549" s="118">
        <f>_xlfn.DAYS(Entries!$AY$2,Population!H1549)</f>
        <v>457</v>
      </c>
      <c r="CL1549" s="118">
        <f t="shared" si="205"/>
        <v>1825</v>
      </c>
      <c r="CM1549" s="117">
        <f>Entries!$AY$5</f>
        <v>0.15</v>
      </c>
      <c r="CN1549" s="117">
        <f t="shared" si="210"/>
        <v>0.15384615384615385</v>
      </c>
      <c r="CO1549" s="119">
        <f t="shared" si="206"/>
        <v>0.78715068493150686</v>
      </c>
      <c r="CP1549" s="30" t="s">
        <v>5654</v>
      </c>
      <c r="CQ1549" s="96">
        <v>4</v>
      </c>
      <c r="CR1549" s="15" t="s">
        <v>95</v>
      </c>
      <c r="CS1549" s="15"/>
      <c r="CT1549" s="31"/>
      <c r="CU1549" s="30" t="s">
        <v>5655</v>
      </c>
      <c r="CV1549" s="15" t="s">
        <v>5651</v>
      </c>
      <c r="CW1549" s="15" t="s">
        <v>157</v>
      </c>
      <c r="CX1549" s="15" t="s">
        <v>5652</v>
      </c>
      <c r="CY1549" s="15" t="s">
        <v>107</v>
      </c>
      <c r="CZ1549" s="15" t="s">
        <v>755</v>
      </c>
      <c r="DA1549" s="31"/>
      <c r="DB1549" s="17" t="s">
        <v>15463</v>
      </c>
      <c r="DC1549" s="17" t="s">
        <v>15500</v>
      </c>
      <c r="DD1549" s="17">
        <v>1</v>
      </c>
      <c r="DE1549" s="17" t="s">
        <v>15500</v>
      </c>
      <c r="DF1549" s="17" t="s">
        <v>15500</v>
      </c>
      <c r="DG1549" s="23" t="s">
        <v>11174</v>
      </c>
      <c r="DH1549" s="145"/>
    </row>
    <row r="1550" spans="1:112" s="17" customFormat="1" x14ac:dyDescent="0.25">
      <c r="A1550" s="32" t="s">
        <v>5957</v>
      </c>
      <c r="B1550" s="18">
        <v>1</v>
      </c>
      <c r="C1550" s="149" t="s">
        <v>11188</v>
      </c>
      <c r="D1550" s="18" t="s">
        <v>5649</v>
      </c>
      <c r="E1550" s="18">
        <v>44925</v>
      </c>
      <c r="F1550" s="18" t="s">
        <v>5958</v>
      </c>
      <c r="G1550" s="33">
        <v>62223</v>
      </c>
      <c r="H1550" s="44">
        <v>43837</v>
      </c>
      <c r="I1550" s="98" t="s">
        <v>221</v>
      </c>
      <c r="J1550" s="98"/>
      <c r="K1550" s="98"/>
      <c r="L1550" s="18" t="s">
        <v>285</v>
      </c>
      <c r="M1550" t="s">
        <v>156</v>
      </c>
      <c r="N1550" s="18" t="s">
        <v>156</v>
      </c>
      <c r="O1550" t="s">
        <v>11124</v>
      </c>
      <c r="P1550" s="64" t="str">
        <f>VLOOKUP(N1550,Entries!J:K,2,FALSE)</f>
        <v>UNITED STATES OF AMERICA</v>
      </c>
      <c r="Q1550" s="38" t="s">
        <v>5651</v>
      </c>
      <c r="R1550" s="32" t="s">
        <v>5651</v>
      </c>
      <c r="S1550" s="18" t="s">
        <v>156</v>
      </c>
      <c r="T1550" t="s">
        <v>157</v>
      </c>
      <c r="U1550" s="39" t="s">
        <v>159</v>
      </c>
      <c r="V1550" s="33" t="s">
        <v>159</v>
      </c>
      <c r="W1550" s="64">
        <f>IF(VLOOKUP(R1550,Entries!N:P,3,FALSE)=V1550,1,VLOOKUP(R1550,Entries!N:P,3,FALSE))</f>
        <v>1</v>
      </c>
      <c r="X1550"/>
      <c r="Y1550"/>
      <c r="Z1550" s="18"/>
      <c r="AA1550" s="18"/>
      <c r="AB1550" s="98"/>
      <c r="AC1550" s="18" t="s">
        <v>5652</v>
      </c>
      <c r="AD1550" s="18" t="s">
        <v>263</v>
      </c>
      <c r="AE1550" s="18" t="s">
        <v>263</v>
      </c>
      <c r="AF1550" s="98" t="s">
        <v>263</v>
      </c>
      <c r="AG1550" s="98" t="s">
        <v>11136</v>
      </c>
      <c r="AH1550" s="98"/>
      <c r="AI1550" s="18"/>
      <c r="AJ1550" s="98">
        <v>5</v>
      </c>
      <c r="AK1550" s="18" t="s">
        <v>95</v>
      </c>
      <c r="AL1550" s="18"/>
      <c r="AM1550" s="33"/>
      <c r="AN1550" s="32" t="s">
        <v>133</v>
      </c>
      <c r="AO1550" s="18" t="s">
        <v>134</v>
      </c>
      <c r="AP1550" s="33" t="s">
        <v>160</v>
      </c>
      <c r="AQ1550">
        <v>21104.392627739999</v>
      </c>
      <c r="AR1550" t="s">
        <v>13817</v>
      </c>
      <c r="AS1550" t="s">
        <v>11225</v>
      </c>
      <c r="AT1550" t="s">
        <v>13818</v>
      </c>
      <c r="AU1550">
        <v>53.059699999999999</v>
      </c>
      <c r="AV1550" s="98">
        <v>0.92606627245777784</v>
      </c>
      <c r="AW1550">
        <v>103.55289999999999</v>
      </c>
      <c r="AX1550" s="98">
        <v>1.8073386789822223</v>
      </c>
      <c r="AY1550">
        <v>7.0099999999999996E-5</v>
      </c>
      <c r="AZ1550">
        <v>50.212800000000001</v>
      </c>
      <c r="BA1550" s="98">
        <v>0.87637850432000008</v>
      </c>
      <c r="BB1550">
        <v>309.89229999999998</v>
      </c>
      <c r="BC1550" s="98">
        <v>5.4086398363422221</v>
      </c>
      <c r="BD1550">
        <v>15.064072830000001</v>
      </c>
      <c r="BE1550" s="96">
        <f t="shared" si="207"/>
        <v>6925.3271971977929</v>
      </c>
      <c r="BF1550" s="96">
        <f t="shared" si="208"/>
        <v>554.81266263431735</v>
      </c>
      <c r="BG1550" s="96">
        <f t="shared" si="209"/>
        <v>553.84173176126933</v>
      </c>
      <c r="BH1550">
        <v>6931.7002876208753</v>
      </c>
      <c r="BI1550">
        <v>1.2416202162506529E-3</v>
      </c>
      <c r="BJ1550">
        <v>0.92639726162049552</v>
      </c>
      <c r="BK1550">
        <v>1.80733905546831</v>
      </c>
      <c r="BL1550">
        <v>0.83134057739366651</v>
      </c>
      <c r="BM1550">
        <v>5.4536788634033151</v>
      </c>
      <c r="BN1550">
        <v>0.92606668105817624</v>
      </c>
      <c r="BO1550">
        <v>1.8073390570016941</v>
      </c>
      <c r="BP1550">
        <v>1.010238964489561E-3</v>
      </c>
      <c r="BQ1550">
        <v>0.83134057739366651</v>
      </c>
      <c r="BR1550">
        <v>6925.6072639776294</v>
      </c>
      <c r="BS1550" s="96">
        <v>561.60378228845093</v>
      </c>
      <c r="BT1550" s="96">
        <v>547.61074566680691</v>
      </c>
      <c r="BU1550">
        <v>5.4536788634033151</v>
      </c>
      <c r="BV1550" s="65" t="str">
        <f t="shared" si="204"/>
        <v>Starlink</v>
      </c>
      <c r="BW1550" s="32" t="s">
        <v>192</v>
      </c>
      <c r="BX1550" s="18">
        <v>3.3</v>
      </c>
      <c r="BY1550" s="21">
        <v>0.2</v>
      </c>
      <c r="BZ1550" s="18">
        <v>9</v>
      </c>
      <c r="CA1550" s="18">
        <v>25.52</v>
      </c>
      <c r="CB1550" s="18">
        <v>1.1950000000000001</v>
      </c>
      <c r="CC1550" s="18">
        <v>14.9102735294118</v>
      </c>
      <c r="CD1550" s="18">
        <v>0.2</v>
      </c>
      <c r="CE1550" s="18">
        <v>2.8</v>
      </c>
      <c r="CF1550" s="33">
        <v>9</v>
      </c>
      <c r="CG1550" s="32">
        <v>260</v>
      </c>
      <c r="CH1550" s="18">
        <v>260</v>
      </c>
      <c r="CI1550" s="18">
        <v>220</v>
      </c>
      <c r="CJ1550" s="98">
        <f>Population!$CG1550-Population!$CI1550</f>
        <v>40</v>
      </c>
      <c r="CK1550" s="120">
        <f>_xlfn.DAYS(Entries!$AY$2,Population!H1550)</f>
        <v>457</v>
      </c>
      <c r="CL1550" s="120">
        <f t="shared" si="205"/>
        <v>1825</v>
      </c>
      <c r="CM1550" s="122">
        <f>Entries!$AY$5</f>
        <v>0.15</v>
      </c>
      <c r="CN1550" s="122">
        <f t="shared" si="210"/>
        <v>0.15384615384615385</v>
      </c>
      <c r="CO1550" s="121">
        <f t="shared" si="206"/>
        <v>0.78715068493150686</v>
      </c>
      <c r="CP1550" s="32" t="s">
        <v>5654</v>
      </c>
      <c r="CQ1550" s="98">
        <v>4</v>
      </c>
      <c r="CR1550" s="18" t="s">
        <v>95</v>
      </c>
      <c r="CS1550" s="18"/>
      <c r="CT1550" s="33"/>
      <c r="CU1550" s="32" t="s">
        <v>5655</v>
      </c>
      <c r="CV1550" s="18" t="s">
        <v>5651</v>
      </c>
      <c r="CW1550" s="18" t="s">
        <v>157</v>
      </c>
      <c r="CX1550" s="18" t="s">
        <v>5652</v>
      </c>
      <c r="CY1550" s="18" t="s">
        <v>107</v>
      </c>
      <c r="CZ1550" s="18" t="s">
        <v>755</v>
      </c>
      <c r="DA1550" s="33"/>
      <c r="DB1550" s="17" t="s">
        <v>15463</v>
      </c>
      <c r="DC1550" s="17" t="s">
        <v>15500</v>
      </c>
      <c r="DD1550" s="17">
        <v>1</v>
      </c>
      <c r="DE1550" s="17" t="s">
        <v>15500</v>
      </c>
      <c r="DF1550" s="17" t="s">
        <v>15500</v>
      </c>
      <c r="DG1550" s="23" t="s">
        <v>11174</v>
      </c>
      <c r="DH1550" s="145"/>
    </row>
    <row r="1551" spans="1:112" s="17" customFormat="1" x14ac:dyDescent="0.25">
      <c r="A1551" s="30" t="s">
        <v>5960</v>
      </c>
      <c r="B1551" s="96">
        <v>1</v>
      </c>
      <c r="C1551" s="152" t="s">
        <v>11188</v>
      </c>
      <c r="D1551" s="96" t="s">
        <v>5649</v>
      </c>
      <c r="E1551" s="96">
        <v>44926</v>
      </c>
      <c r="F1551" s="96" t="s">
        <v>5961</v>
      </c>
      <c r="G1551" s="31">
        <v>62209</v>
      </c>
      <c r="H1551" s="43">
        <v>43837</v>
      </c>
      <c r="I1551" s="96" t="s">
        <v>221</v>
      </c>
      <c r="J1551" s="96"/>
      <c r="K1551" s="96"/>
      <c r="L1551" s="96" t="s">
        <v>285</v>
      </c>
      <c r="M1551" s="124" t="s">
        <v>156</v>
      </c>
      <c r="N1551" s="96" t="s">
        <v>156</v>
      </c>
      <c r="O1551" s="124" t="s">
        <v>11124</v>
      </c>
      <c r="P1551" s="96" t="str">
        <f>VLOOKUP(N1551,Entries!J:K,2,FALSE)</f>
        <v>UNITED STATES OF AMERICA</v>
      </c>
      <c r="Q1551" s="123" t="s">
        <v>5651</v>
      </c>
      <c r="R1551" s="30" t="s">
        <v>5651</v>
      </c>
      <c r="S1551" s="96" t="s">
        <v>156</v>
      </c>
      <c r="T1551" s="124" t="s">
        <v>157</v>
      </c>
      <c r="U1551" s="125" t="s">
        <v>159</v>
      </c>
      <c r="V1551" s="31" t="s">
        <v>159</v>
      </c>
      <c r="W1551" s="64">
        <f>IF(VLOOKUP(R1551,Entries!N:P,3,FALSE)=V1551,1,VLOOKUP(R1551,Entries!N:P,3,FALSE))</f>
        <v>1</v>
      </c>
      <c r="X1551" s="124"/>
      <c r="Y1551" s="124"/>
      <c r="Z1551" s="96"/>
      <c r="AA1551" s="96"/>
      <c r="AB1551" s="96"/>
      <c r="AC1551" s="96" t="s">
        <v>5652</v>
      </c>
      <c r="AD1551" s="96" t="s">
        <v>263</v>
      </c>
      <c r="AE1551" s="96" t="s">
        <v>263</v>
      </c>
      <c r="AF1551" s="96" t="s">
        <v>263</v>
      </c>
      <c r="AG1551" s="96" t="s">
        <v>11136</v>
      </c>
      <c r="AH1551" s="96"/>
      <c r="AI1551" s="96"/>
      <c r="AJ1551" s="96">
        <v>5</v>
      </c>
      <c r="AK1551" s="96" t="s">
        <v>95</v>
      </c>
      <c r="AL1551" s="96"/>
      <c r="AM1551" s="31"/>
      <c r="AN1551" s="30" t="s">
        <v>133</v>
      </c>
      <c r="AO1551" s="96" t="s">
        <v>134</v>
      </c>
      <c r="AP1551" s="31" t="s">
        <v>160</v>
      </c>
      <c r="AQ1551">
        <v>21104.37019347</v>
      </c>
      <c r="AR1551" t="s">
        <v>13819</v>
      </c>
      <c r="AS1551" t="s">
        <v>11225</v>
      </c>
      <c r="AT1551" t="s">
        <v>13820</v>
      </c>
      <c r="AU1551">
        <v>53.000700000000002</v>
      </c>
      <c r="AV1551" s="96">
        <v>0.9250365284133335</v>
      </c>
      <c r="AW1551">
        <v>103.6759</v>
      </c>
      <c r="AX1551" s="96">
        <v>1.8094854335155557</v>
      </c>
      <c r="AY1551">
        <v>8.0000000000000007E-5</v>
      </c>
      <c r="AZ1551">
        <v>91.705299999999994</v>
      </c>
      <c r="BA1551" s="96">
        <v>1.6005590935422223</v>
      </c>
      <c r="BB1551">
        <v>268.40260000000001</v>
      </c>
      <c r="BC1551" s="96">
        <v>4.6845081163288889</v>
      </c>
      <c r="BD1551">
        <v>15.055909590000001</v>
      </c>
      <c r="BE1551" s="96">
        <f t="shared" si="207"/>
        <v>6927.8302232341784</v>
      </c>
      <c r="BF1551" s="96">
        <f t="shared" si="208"/>
        <v>557.3844496520378</v>
      </c>
      <c r="BG1551" s="96">
        <f t="shared" si="209"/>
        <v>556.27599681632</v>
      </c>
      <c r="BH1551">
        <v>6934.2006169574042</v>
      </c>
      <c r="BI1551">
        <v>1.229649013361971E-3</v>
      </c>
      <c r="BJ1551">
        <v>0.925367473563659</v>
      </c>
      <c r="BK1551">
        <v>1.8094858092018871</v>
      </c>
      <c r="BL1551">
        <v>0.87331224314902189</v>
      </c>
      <c r="BM1551">
        <v>5.4117559791265233</v>
      </c>
      <c r="BN1551">
        <v>0.9250369377325709</v>
      </c>
      <c r="BO1551">
        <v>1.809485812024999</v>
      </c>
      <c r="BP1551">
        <v>1.0317597946545431E-3</v>
      </c>
      <c r="BQ1551">
        <v>0.87331224314902189</v>
      </c>
      <c r="BR1551">
        <v>6928.119629083465</v>
      </c>
      <c r="BS1551" s="96">
        <v>564.26778436930999</v>
      </c>
      <c r="BT1551" s="96">
        <v>549.97147379762009</v>
      </c>
      <c r="BU1551">
        <v>5.4117559791265233</v>
      </c>
      <c r="BV1551" s="60" t="str">
        <f t="shared" si="204"/>
        <v>Starlink</v>
      </c>
      <c r="BW1551" s="30" t="s">
        <v>192</v>
      </c>
      <c r="BX1551" s="96">
        <v>3.3</v>
      </c>
      <c r="BY1551" s="16">
        <v>0.2</v>
      </c>
      <c r="BZ1551" s="96">
        <v>9</v>
      </c>
      <c r="CA1551" s="96">
        <v>25.52</v>
      </c>
      <c r="CB1551" s="96">
        <v>1.1950000000000001</v>
      </c>
      <c r="CC1551" s="96">
        <v>14.9102735294118</v>
      </c>
      <c r="CD1551" s="96">
        <v>0.2</v>
      </c>
      <c r="CE1551" s="96">
        <v>2.8</v>
      </c>
      <c r="CF1551" s="31">
        <v>9</v>
      </c>
      <c r="CG1551" s="30">
        <v>260</v>
      </c>
      <c r="CH1551" s="96">
        <v>260</v>
      </c>
      <c r="CI1551" s="96">
        <v>220</v>
      </c>
      <c r="CJ1551" s="96">
        <f>Population!$CG1551-Population!$CI1551</f>
        <v>40</v>
      </c>
      <c r="CK1551" s="118">
        <f>_xlfn.DAYS(Entries!$AY$2,Population!H1551)</f>
        <v>457</v>
      </c>
      <c r="CL1551" s="118">
        <f t="shared" si="205"/>
        <v>1825</v>
      </c>
      <c r="CM1551" s="117">
        <f>Entries!$AY$5</f>
        <v>0.15</v>
      </c>
      <c r="CN1551" s="117">
        <f t="shared" si="210"/>
        <v>0.15384615384615385</v>
      </c>
      <c r="CO1551" s="119">
        <f t="shared" si="206"/>
        <v>0.78715068493150686</v>
      </c>
      <c r="CP1551" s="30" t="s">
        <v>5654</v>
      </c>
      <c r="CQ1551" s="96">
        <v>4</v>
      </c>
      <c r="CR1551" s="96" t="s">
        <v>95</v>
      </c>
      <c r="CS1551" s="96"/>
      <c r="CT1551" s="31"/>
      <c r="CU1551" s="30" t="s">
        <v>5655</v>
      </c>
      <c r="CV1551" s="96" t="s">
        <v>5651</v>
      </c>
      <c r="CW1551" s="96" t="s">
        <v>157</v>
      </c>
      <c r="CX1551" s="96" t="s">
        <v>5652</v>
      </c>
      <c r="CY1551" s="96" t="s">
        <v>107</v>
      </c>
      <c r="CZ1551" s="96" t="s">
        <v>755</v>
      </c>
      <c r="DA1551" s="31"/>
      <c r="DB1551" s="17" t="s">
        <v>15463</v>
      </c>
      <c r="DC1551" s="17" t="s">
        <v>15500</v>
      </c>
      <c r="DD1551" s="17">
        <v>1</v>
      </c>
      <c r="DE1551" s="17" t="s">
        <v>15500</v>
      </c>
      <c r="DF1551" s="17" t="s">
        <v>15500</v>
      </c>
      <c r="DG1551" s="23" t="s">
        <v>11174</v>
      </c>
      <c r="DH1551" s="145"/>
    </row>
    <row r="1552" spans="1:112" s="17" customFormat="1" x14ac:dyDescent="0.25">
      <c r="A1552" s="32" t="s">
        <v>5963</v>
      </c>
      <c r="B1552" s="18">
        <v>1</v>
      </c>
      <c r="C1552" s="149" t="s">
        <v>11188</v>
      </c>
      <c r="D1552" s="18" t="s">
        <v>5649</v>
      </c>
      <c r="E1552" s="18">
        <v>44927</v>
      </c>
      <c r="F1552" s="18" t="s">
        <v>5964</v>
      </c>
      <c r="G1552" s="33">
        <v>62224</v>
      </c>
      <c r="H1552" s="44">
        <v>43837</v>
      </c>
      <c r="I1552" s="98" t="s">
        <v>221</v>
      </c>
      <c r="J1552" s="98"/>
      <c r="K1552" s="98"/>
      <c r="L1552" s="18" t="s">
        <v>285</v>
      </c>
      <c r="M1552" t="s">
        <v>156</v>
      </c>
      <c r="N1552" s="18" t="s">
        <v>156</v>
      </c>
      <c r="O1552" t="s">
        <v>11124</v>
      </c>
      <c r="P1552" s="64" t="str">
        <f>VLOOKUP(N1552,Entries!J:K,2,FALSE)</f>
        <v>UNITED STATES OF AMERICA</v>
      </c>
      <c r="Q1552" s="38" t="s">
        <v>5651</v>
      </c>
      <c r="R1552" s="32" t="s">
        <v>5651</v>
      </c>
      <c r="S1552" s="18" t="s">
        <v>156</v>
      </c>
      <c r="T1552" t="s">
        <v>157</v>
      </c>
      <c r="U1552" s="39" t="s">
        <v>159</v>
      </c>
      <c r="V1552" s="33" t="s">
        <v>159</v>
      </c>
      <c r="W1552" s="64">
        <f>IF(VLOOKUP(R1552,Entries!N:P,3,FALSE)=V1552,1,VLOOKUP(R1552,Entries!N:P,3,FALSE))</f>
        <v>1</v>
      </c>
      <c r="X1552"/>
      <c r="Y1552"/>
      <c r="Z1552" s="18"/>
      <c r="AA1552" s="18"/>
      <c r="AB1552" s="98"/>
      <c r="AC1552" s="18" t="s">
        <v>5652</v>
      </c>
      <c r="AD1552" s="18" t="s">
        <v>263</v>
      </c>
      <c r="AE1552" s="18" t="s">
        <v>263</v>
      </c>
      <c r="AF1552" s="98" t="s">
        <v>263</v>
      </c>
      <c r="AG1552" s="98" t="s">
        <v>11136</v>
      </c>
      <c r="AH1552" s="98"/>
      <c r="AI1552" s="18"/>
      <c r="AJ1552" s="98">
        <v>5</v>
      </c>
      <c r="AK1552" s="18" t="s">
        <v>95</v>
      </c>
      <c r="AL1552" s="18"/>
      <c r="AM1552" s="33"/>
      <c r="AN1552" s="32" t="s">
        <v>133</v>
      </c>
      <c r="AO1552" s="18" t="s">
        <v>134</v>
      </c>
      <c r="AP1552" s="33" t="s">
        <v>160</v>
      </c>
      <c r="AQ1552">
        <v>21104.27100565</v>
      </c>
      <c r="AR1552" t="s">
        <v>13821</v>
      </c>
      <c r="AS1552" t="s">
        <v>11225</v>
      </c>
      <c r="AT1552" t="s">
        <v>13822</v>
      </c>
      <c r="AU1552">
        <v>53.059600000000003</v>
      </c>
      <c r="AV1552" s="98">
        <v>0.92606452712888909</v>
      </c>
      <c r="AW1552">
        <v>104.1011</v>
      </c>
      <c r="AX1552" s="98">
        <v>1.8169065719511113</v>
      </c>
      <c r="AY1552">
        <v>6.3600000000000001E-5</v>
      </c>
      <c r="AZ1552">
        <v>73.019300000000001</v>
      </c>
      <c r="BA1552" s="98">
        <v>1.2744269373644446</v>
      </c>
      <c r="BB1552">
        <v>287.0865</v>
      </c>
      <c r="BC1552" s="98">
        <v>5.0106036206000004</v>
      </c>
      <c r="BD1552">
        <v>15.06404292</v>
      </c>
      <c r="BE1552" s="96">
        <f t="shared" si="207"/>
        <v>6925.3363641245778</v>
      </c>
      <c r="BF1552" s="96">
        <f t="shared" si="208"/>
        <v>554.77681551733622</v>
      </c>
      <c r="BG1552" s="96">
        <f t="shared" si="209"/>
        <v>553.89591273181941</v>
      </c>
      <c r="BH1552">
        <v>6931.7092319383619</v>
      </c>
      <c r="BI1552">
        <v>1.2292803845256729E-3</v>
      </c>
      <c r="BJ1552">
        <v>0.92639551575512402</v>
      </c>
      <c r="BK1552">
        <v>1.8169069489561389</v>
      </c>
      <c r="BL1552">
        <v>0.85095901586998768</v>
      </c>
      <c r="BM1552">
        <v>5.4340725960884102</v>
      </c>
      <c r="BN1552">
        <v>0.92606493571605475</v>
      </c>
      <c r="BO1552">
        <v>1.8169069519420169</v>
      </c>
      <c r="BP1552">
        <v>1.015689950283638E-3</v>
      </c>
      <c r="BQ1552">
        <v>0.85095901586998768</v>
      </c>
      <c r="BR1552">
        <v>6925.6164464293497</v>
      </c>
      <c r="BS1552" s="96">
        <v>561.65072545350631</v>
      </c>
      <c r="BT1552" s="96">
        <v>547.58216740519219</v>
      </c>
      <c r="BU1552">
        <v>5.4340725960884102</v>
      </c>
      <c r="BV1552" s="65" t="str">
        <f t="shared" si="204"/>
        <v>Starlink</v>
      </c>
      <c r="BW1552" s="32" t="s">
        <v>192</v>
      </c>
      <c r="BX1552" s="18">
        <v>3.3</v>
      </c>
      <c r="BY1552" s="21">
        <v>0.2</v>
      </c>
      <c r="BZ1552" s="18">
        <v>9</v>
      </c>
      <c r="CA1552" s="18">
        <v>25.52</v>
      </c>
      <c r="CB1552" s="18">
        <v>1.1950000000000001</v>
      </c>
      <c r="CC1552" s="18">
        <v>14.9102735294118</v>
      </c>
      <c r="CD1552" s="18">
        <v>0.2</v>
      </c>
      <c r="CE1552" s="18">
        <v>2.8</v>
      </c>
      <c r="CF1552" s="33">
        <v>9</v>
      </c>
      <c r="CG1552" s="32">
        <v>260</v>
      </c>
      <c r="CH1552" s="18">
        <v>260</v>
      </c>
      <c r="CI1552" s="18">
        <v>220</v>
      </c>
      <c r="CJ1552" s="98">
        <f>Population!$CG1552-Population!$CI1552</f>
        <v>40</v>
      </c>
      <c r="CK1552" s="120">
        <f>_xlfn.DAYS(Entries!$AY$2,Population!H1552)</f>
        <v>457</v>
      </c>
      <c r="CL1552" s="120">
        <f t="shared" si="205"/>
        <v>1825</v>
      </c>
      <c r="CM1552" s="122">
        <f>Entries!$AY$5</f>
        <v>0.15</v>
      </c>
      <c r="CN1552" s="122">
        <f t="shared" si="210"/>
        <v>0.15384615384615385</v>
      </c>
      <c r="CO1552" s="121">
        <f t="shared" si="206"/>
        <v>0.78715068493150686</v>
      </c>
      <c r="CP1552" s="32" t="s">
        <v>5654</v>
      </c>
      <c r="CQ1552" s="98">
        <v>4</v>
      </c>
      <c r="CR1552" s="18" t="s">
        <v>95</v>
      </c>
      <c r="CS1552" s="18"/>
      <c r="CT1552" s="33"/>
      <c r="CU1552" s="32" t="s">
        <v>5655</v>
      </c>
      <c r="CV1552" s="18" t="s">
        <v>5651</v>
      </c>
      <c r="CW1552" s="18" t="s">
        <v>157</v>
      </c>
      <c r="CX1552" s="18" t="s">
        <v>5652</v>
      </c>
      <c r="CY1552" s="18" t="s">
        <v>107</v>
      </c>
      <c r="CZ1552" s="18" t="s">
        <v>755</v>
      </c>
      <c r="DA1552" s="33"/>
      <c r="DB1552" s="17" t="s">
        <v>15463</v>
      </c>
      <c r="DC1552" s="17" t="s">
        <v>15500</v>
      </c>
      <c r="DD1552" s="17">
        <v>1</v>
      </c>
      <c r="DE1552" s="17" t="s">
        <v>15500</v>
      </c>
      <c r="DF1552" s="17" t="s">
        <v>15500</v>
      </c>
      <c r="DG1552" s="23" t="s">
        <v>11174</v>
      </c>
      <c r="DH1552" s="145"/>
    </row>
    <row r="1553" spans="1:112" s="17" customFormat="1" x14ac:dyDescent="0.25">
      <c r="A1553" s="30" t="s">
        <v>5966</v>
      </c>
      <c r="B1553" s="96">
        <v>1</v>
      </c>
      <c r="C1553" s="152" t="s">
        <v>11188</v>
      </c>
      <c r="D1553" s="96" t="s">
        <v>5649</v>
      </c>
      <c r="E1553" s="96">
        <v>44973</v>
      </c>
      <c r="F1553" s="96" t="s">
        <v>5967</v>
      </c>
      <c r="G1553" s="31">
        <v>62194</v>
      </c>
      <c r="H1553" s="43">
        <v>43837</v>
      </c>
      <c r="I1553" s="96" t="s">
        <v>221</v>
      </c>
      <c r="J1553" s="96"/>
      <c r="K1553" s="96"/>
      <c r="L1553" s="96" t="s">
        <v>285</v>
      </c>
      <c r="M1553" s="124" t="s">
        <v>156</v>
      </c>
      <c r="N1553" s="96" t="s">
        <v>156</v>
      </c>
      <c r="O1553" s="124" t="s">
        <v>11124</v>
      </c>
      <c r="P1553" s="96" t="str">
        <f>VLOOKUP(N1553,Entries!J:K,2,FALSE)</f>
        <v>UNITED STATES OF AMERICA</v>
      </c>
      <c r="Q1553" s="123" t="s">
        <v>5651</v>
      </c>
      <c r="R1553" s="30" t="s">
        <v>5651</v>
      </c>
      <c r="S1553" s="96" t="s">
        <v>156</v>
      </c>
      <c r="T1553" s="124" t="s">
        <v>157</v>
      </c>
      <c r="U1553" s="125" t="s">
        <v>159</v>
      </c>
      <c r="V1553" s="31" t="s">
        <v>159</v>
      </c>
      <c r="W1553" s="64">
        <f>IF(VLOOKUP(R1553,Entries!N:P,3,FALSE)=V1553,1,VLOOKUP(R1553,Entries!N:P,3,FALSE))</f>
        <v>1</v>
      </c>
      <c r="X1553" s="124"/>
      <c r="Y1553" s="124"/>
      <c r="Z1553" s="96"/>
      <c r="AA1553" s="96"/>
      <c r="AB1553" s="96"/>
      <c r="AC1553" s="96" t="s">
        <v>5652</v>
      </c>
      <c r="AD1553" s="96" t="s">
        <v>263</v>
      </c>
      <c r="AE1553" s="96" t="s">
        <v>263</v>
      </c>
      <c r="AF1553" s="96" t="s">
        <v>263</v>
      </c>
      <c r="AG1553" s="96" t="s">
        <v>11136</v>
      </c>
      <c r="AH1553" s="96"/>
      <c r="AI1553" s="96"/>
      <c r="AJ1553" s="96">
        <v>5</v>
      </c>
      <c r="AK1553" s="96" t="s">
        <v>95</v>
      </c>
      <c r="AL1553" s="96"/>
      <c r="AM1553" s="31"/>
      <c r="AN1553" s="30" t="s">
        <v>133</v>
      </c>
      <c r="AO1553" s="96" t="s">
        <v>134</v>
      </c>
      <c r="AP1553" s="31" t="s">
        <v>160</v>
      </c>
      <c r="AQ1553">
        <v>21104.307863909999</v>
      </c>
      <c r="AR1553" t="s">
        <v>13823</v>
      </c>
      <c r="AS1553" t="s">
        <v>11225</v>
      </c>
      <c r="AT1553" t="s">
        <v>13824</v>
      </c>
      <c r="AU1553">
        <v>53.0578</v>
      </c>
      <c r="AV1553" s="96">
        <v>0.92603311120888887</v>
      </c>
      <c r="AW1553">
        <v>63.950899999999997</v>
      </c>
      <c r="AX1553" s="96">
        <v>1.1161535324044445</v>
      </c>
      <c r="AY1553">
        <v>8.5199999999999997E-5</v>
      </c>
      <c r="AZ1553">
        <v>80.945999999999998</v>
      </c>
      <c r="BA1553" s="96">
        <v>1.4127739224</v>
      </c>
      <c r="BB1553">
        <v>279.16250000000002</v>
      </c>
      <c r="BC1553" s="96">
        <v>4.8723037594444447</v>
      </c>
      <c r="BD1553">
        <v>15.063986209999999</v>
      </c>
      <c r="BE1553" s="96">
        <f t="shared" si="207"/>
        <v>6925.3537448972138</v>
      </c>
      <c r="BF1553" s="96">
        <f t="shared" si="208"/>
        <v>554.94378503627922</v>
      </c>
      <c r="BG1553" s="96">
        <f t="shared" si="209"/>
        <v>553.76370475814838</v>
      </c>
      <c r="BH1553">
        <v>6931.7265547807483</v>
      </c>
      <c r="BI1553">
        <v>1.2435568427467719E-3</v>
      </c>
      <c r="BJ1553">
        <v>0.92636410417552317</v>
      </c>
      <c r="BK1553">
        <v>1.116153764061965</v>
      </c>
      <c r="BL1553">
        <v>0.86642226104770947</v>
      </c>
      <c r="BM1553">
        <v>5.4186564596714524</v>
      </c>
      <c r="BN1553">
        <v>0.92603351981098969</v>
      </c>
      <c r="BO1553">
        <v>1.116153766634433</v>
      </c>
      <c r="BP1553">
        <v>1.036645770578191E-3</v>
      </c>
      <c r="BQ1553">
        <v>0.86642226104770947</v>
      </c>
      <c r="BR1553">
        <v>6925.6341143098016</v>
      </c>
      <c r="BS1553" s="96">
        <v>561.81354362297225</v>
      </c>
      <c r="BT1553" s="96">
        <v>547.45468499663093</v>
      </c>
      <c r="BU1553">
        <v>5.4186564596714524</v>
      </c>
      <c r="BV1553" s="60" t="str">
        <f t="shared" si="204"/>
        <v>Starlink</v>
      </c>
      <c r="BW1553" s="30" t="s">
        <v>192</v>
      </c>
      <c r="BX1553" s="96">
        <v>3.3</v>
      </c>
      <c r="BY1553" s="16">
        <v>0.2</v>
      </c>
      <c r="BZ1553" s="96">
        <v>9</v>
      </c>
      <c r="CA1553" s="96">
        <v>25.52</v>
      </c>
      <c r="CB1553" s="96">
        <v>1.1950000000000001</v>
      </c>
      <c r="CC1553" s="96">
        <v>14.9102735294118</v>
      </c>
      <c r="CD1553" s="96">
        <v>0.2</v>
      </c>
      <c r="CE1553" s="96">
        <v>2.8</v>
      </c>
      <c r="CF1553" s="31">
        <v>9</v>
      </c>
      <c r="CG1553" s="30">
        <v>260</v>
      </c>
      <c r="CH1553" s="96">
        <v>260</v>
      </c>
      <c r="CI1553" s="96">
        <v>220</v>
      </c>
      <c r="CJ1553" s="96">
        <f>Population!$CG1553-Population!$CI1553</f>
        <v>40</v>
      </c>
      <c r="CK1553" s="118">
        <f>_xlfn.DAYS(Entries!$AY$2,Population!H1553)</f>
        <v>457</v>
      </c>
      <c r="CL1553" s="118">
        <f t="shared" si="205"/>
        <v>1825</v>
      </c>
      <c r="CM1553" s="117">
        <f>Entries!$AY$5</f>
        <v>0.15</v>
      </c>
      <c r="CN1553" s="117">
        <f t="shared" si="210"/>
        <v>0.15384615384615385</v>
      </c>
      <c r="CO1553" s="119">
        <f t="shared" si="206"/>
        <v>0.78715068493150686</v>
      </c>
      <c r="CP1553" s="30" t="s">
        <v>5654</v>
      </c>
      <c r="CQ1553" s="96">
        <v>4</v>
      </c>
      <c r="CR1553" s="96" t="s">
        <v>95</v>
      </c>
      <c r="CS1553" s="96"/>
      <c r="CT1553" s="31"/>
      <c r="CU1553" s="30" t="s">
        <v>5655</v>
      </c>
      <c r="CV1553" s="96" t="s">
        <v>5651</v>
      </c>
      <c r="CW1553" s="96" t="s">
        <v>157</v>
      </c>
      <c r="CX1553" s="96" t="s">
        <v>5652</v>
      </c>
      <c r="CY1553" s="96" t="s">
        <v>107</v>
      </c>
      <c r="CZ1553" s="96" t="s">
        <v>755</v>
      </c>
      <c r="DA1553" s="31"/>
      <c r="DB1553" s="17" t="s">
        <v>15463</v>
      </c>
      <c r="DC1553" s="17" t="s">
        <v>15500</v>
      </c>
      <c r="DD1553" s="17">
        <v>1</v>
      </c>
      <c r="DE1553" s="17" t="s">
        <v>15500</v>
      </c>
      <c r="DF1553" s="17" t="s">
        <v>15500</v>
      </c>
      <c r="DG1553" s="23" t="s">
        <v>11174</v>
      </c>
      <c r="DH1553" s="145"/>
    </row>
    <row r="1554" spans="1:112" s="17" customFormat="1" x14ac:dyDescent="0.25">
      <c r="A1554" s="32" t="s">
        <v>5969</v>
      </c>
      <c r="B1554" s="98">
        <v>1</v>
      </c>
      <c r="C1554" s="149" t="s">
        <v>11188</v>
      </c>
      <c r="D1554" s="98" t="s">
        <v>5649</v>
      </c>
      <c r="E1554" s="98">
        <v>44947</v>
      </c>
      <c r="F1554" s="98" t="s">
        <v>5970</v>
      </c>
      <c r="G1554" s="33">
        <v>62168</v>
      </c>
      <c r="H1554" s="44">
        <v>43837</v>
      </c>
      <c r="I1554" s="98" t="s">
        <v>221</v>
      </c>
      <c r="J1554" s="98"/>
      <c r="K1554" s="98"/>
      <c r="L1554" s="98" t="s">
        <v>285</v>
      </c>
      <c r="M1554" t="s">
        <v>156</v>
      </c>
      <c r="N1554" s="98" t="s">
        <v>156</v>
      </c>
      <c r="O1554" t="s">
        <v>11124</v>
      </c>
      <c r="P1554" s="64" t="str">
        <f>VLOOKUP(N1554,Entries!J:K,2,FALSE)</f>
        <v>UNITED STATES OF AMERICA</v>
      </c>
      <c r="Q1554" s="38" t="s">
        <v>5651</v>
      </c>
      <c r="R1554" s="32" t="s">
        <v>5651</v>
      </c>
      <c r="S1554" s="98" t="s">
        <v>156</v>
      </c>
      <c r="T1554" t="s">
        <v>157</v>
      </c>
      <c r="U1554" s="39" t="s">
        <v>159</v>
      </c>
      <c r="V1554" s="33" t="s">
        <v>159</v>
      </c>
      <c r="W1554" s="64">
        <f>IF(VLOOKUP(R1554,Entries!N:P,3,FALSE)=V1554,1,VLOOKUP(R1554,Entries!N:P,3,FALSE))</f>
        <v>1</v>
      </c>
      <c r="X1554"/>
      <c r="Y1554"/>
      <c r="Z1554" s="98"/>
      <c r="AA1554" s="98"/>
      <c r="AB1554" s="98"/>
      <c r="AC1554" s="98" t="s">
        <v>5652</v>
      </c>
      <c r="AD1554" s="98" t="s">
        <v>263</v>
      </c>
      <c r="AE1554" s="98" t="s">
        <v>263</v>
      </c>
      <c r="AF1554" s="98" t="s">
        <v>263</v>
      </c>
      <c r="AG1554" s="98" t="s">
        <v>11136</v>
      </c>
      <c r="AH1554" s="98"/>
      <c r="AI1554" s="98"/>
      <c r="AJ1554" s="98">
        <v>5</v>
      </c>
      <c r="AK1554" s="98" t="s">
        <v>95</v>
      </c>
      <c r="AL1554" s="98"/>
      <c r="AM1554" s="33"/>
      <c r="AN1554" s="32" t="s">
        <v>133</v>
      </c>
      <c r="AO1554" s="98" t="s">
        <v>134</v>
      </c>
      <c r="AP1554" s="33" t="s">
        <v>160</v>
      </c>
      <c r="AQ1554">
        <v>21104.361305480001</v>
      </c>
      <c r="AR1554" t="s">
        <v>12888</v>
      </c>
      <c r="AS1554" t="s">
        <v>11225</v>
      </c>
      <c r="AT1554" t="s">
        <v>13825</v>
      </c>
      <c r="AU1554">
        <v>53.06</v>
      </c>
      <c r="AV1554" s="98">
        <v>0.92607150844444452</v>
      </c>
      <c r="AW1554">
        <v>83.699600000000004</v>
      </c>
      <c r="AX1554" s="98">
        <v>1.4608332986844448</v>
      </c>
      <c r="AY1554">
        <v>1.053E-4</v>
      </c>
      <c r="AZ1554">
        <v>79.907499999999999</v>
      </c>
      <c r="BA1554" s="98">
        <v>1.3946486818888888</v>
      </c>
      <c r="BB1554">
        <v>280.20330000000001</v>
      </c>
      <c r="BC1554" s="98">
        <v>4.8904691425200006</v>
      </c>
      <c r="BD1554">
        <v>15.06405605</v>
      </c>
      <c r="BE1554" s="96">
        <f t="shared" si="207"/>
        <v>6925.3323399901528</v>
      </c>
      <c r="BF1554" s="96">
        <f t="shared" si="208"/>
        <v>555.06157748555324</v>
      </c>
      <c r="BG1554" s="96">
        <f t="shared" si="209"/>
        <v>553.60310249475242</v>
      </c>
      <c r="BH1554">
        <v>6931.7052115390188</v>
      </c>
      <c r="BI1554">
        <v>1.261749466888253E-3</v>
      </c>
      <c r="BJ1554">
        <v>0.92640249618138926</v>
      </c>
      <c r="BK1554">
        <v>1.460833602910562</v>
      </c>
      <c r="BL1554">
        <v>0.87343583460616381</v>
      </c>
      <c r="BM1554">
        <v>5.4116830318179661</v>
      </c>
      <c r="BN1554">
        <v>0.92607191700615332</v>
      </c>
      <c r="BO1554">
        <v>1.460833604710629</v>
      </c>
      <c r="BP1554">
        <v>1.054481451286688E-3</v>
      </c>
      <c r="BQ1554">
        <v>0.87343583460616381</v>
      </c>
      <c r="BR1554">
        <v>6925.6123581620704</v>
      </c>
      <c r="BS1554" s="96">
        <v>561.91528793255475</v>
      </c>
      <c r="BT1554" s="96">
        <v>547.30942839158615</v>
      </c>
      <c r="BU1554">
        <v>5.4116830318179661</v>
      </c>
      <c r="BV1554" s="65" t="str">
        <f t="shared" si="204"/>
        <v>Starlink</v>
      </c>
      <c r="BW1554" s="32" t="s">
        <v>192</v>
      </c>
      <c r="BX1554" s="98">
        <v>3.3</v>
      </c>
      <c r="BY1554" s="21">
        <v>0.2</v>
      </c>
      <c r="BZ1554" s="98">
        <v>9</v>
      </c>
      <c r="CA1554" s="98">
        <v>25.52</v>
      </c>
      <c r="CB1554" s="98">
        <v>1.1950000000000001</v>
      </c>
      <c r="CC1554" s="98">
        <v>14.9102735294118</v>
      </c>
      <c r="CD1554" s="98">
        <v>0.2</v>
      </c>
      <c r="CE1554" s="98">
        <v>2.8</v>
      </c>
      <c r="CF1554" s="33">
        <v>9</v>
      </c>
      <c r="CG1554" s="32">
        <v>260</v>
      </c>
      <c r="CH1554" s="98">
        <v>260</v>
      </c>
      <c r="CI1554" s="98">
        <v>220</v>
      </c>
      <c r="CJ1554" s="98">
        <f>Population!$CG1554-Population!$CI1554</f>
        <v>40</v>
      </c>
      <c r="CK1554" s="120">
        <f>_xlfn.DAYS(Entries!$AY$2,Population!H1554)</f>
        <v>457</v>
      </c>
      <c r="CL1554" s="120">
        <f t="shared" si="205"/>
        <v>1825</v>
      </c>
      <c r="CM1554" s="122">
        <f>Entries!$AY$5</f>
        <v>0.15</v>
      </c>
      <c r="CN1554" s="122">
        <f t="shared" si="210"/>
        <v>0.15384615384615385</v>
      </c>
      <c r="CO1554" s="121">
        <f t="shared" si="206"/>
        <v>0.78715068493150686</v>
      </c>
      <c r="CP1554" s="32" t="s">
        <v>5654</v>
      </c>
      <c r="CQ1554" s="98">
        <v>4</v>
      </c>
      <c r="CR1554" s="98" t="s">
        <v>95</v>
      </c>
      <c r="CS1554" s="98"/>
      <c r="CT1554" s="33"/>
      <c r="CU1554" s="32" t="s">
        <v>5655</v>
      </c>
      <c r="CV1554" s="98" t="s">
        <v>5651</v>
      </c>
      <c r="CW1554" s="98" t="s">
        <v>157</v>
      </c>
      <c r="CX1554" s="98" t="s">
        <v>5652</v>
      </c>
      <c r="CY1554" s="98" t="s">
        <v>107</v>
      </c>
      <c r="CZ1554" s="98" t="s">
        <v>755</v>
      </c>
      <c r="DA1554" s="33"/>
      <c r="DB1554" s="17" t="s">
        <v>15463</v>
      </c>
      <c r="DC1554" s="17" t="s">
        <v>15500</v>
      </c>
      <c r="DD1554" s="17">
        <v>1</v>
      </c>
      <c r="DE1554" s="17" t="s">
        <v>15500</v>
      </c>
      <c r="DF1554" s="17" t="s">
        <v>15500</v>
      </c>
      <c r="DG1554" s="23" t="s">
        <v>11174</v>
      </c>
      <c r="DH1554" s="145"/>
    </row>
    <row r="1555" spans="1:112" s="17" customFormat="1" x14ac:dyDescent="0.25">
      <c r="A1555" s="30" t="s">
        <v>5972</v>
      </c>
      <c r="B1555" s="96">
        <v>1</v>
      </c>
      <c r="C1555" s="152" t="s">
        <v>11188</v>
      </c>
      <c r="D1555" s="96" t="s">
        <v>5649</v>
      </c>
      <c r="E1555" s="96">
        <v>44952</v>
      </c>
      <c r="F1555" s="96" t="s">
        <v>5973</v>
      </c>
      <c r="G1555" s="31">
        <v>62173</v>
      </c>
      <c r="H1555" s="43">
        <v>43837</v>
      </c>
      <c r="I1555" s="96" t="s">
        <v>221</v>
      </c>
      <c r="J1555" s="96"/>
      <c r="K1555" s="96"/>
      <c r="L1555" s="96" t="s">
        <v>285</v>
      </c>
      <c r="M1555" s="124" t="s">
        <v>156</v>
      </c>
      <c r="N1555" s="96" t="s">
        <v>156</v>
      </c>
      <c r="O1555" s="124" t="s">
        <v>11124</v>
      </c>
      <c r="P1555" s="96" t="str">
        <f>VLOOKUP(N1555,Entries!J:K,2,FALSE)</f>
        <v>UNITED STATES OF AMERICA</v>
      </c>
      <c r="Q1555" s="123" t="s">
        <v>5651</v>
      </c>
      <c r="R1555" s="30" t="s">
        <v>5651</v>
      </c>
      <c r="S1555" s="96" t="s">
        <v>156</v>
      </c>
      <c r="T1555" s="124" t="s">
        <v>157</v>
      </c>
      <c r="U1555" s="125" t="s">
        <v>159</v>
      </c>
      <c r="V1555" s="31" t="s">
        <v>159</v>
      </c>
      <c r="W1555" s="64">
        <f>IF(VLOOKUP(R1555,Entries!N:P,3,FALSE)=V1555,1,VLOOKUP(R1555,Entries!N:P,3,FALSE))</f>
        <v>1</v>
      </c>
      <c r="X1555" s="124"/>
      <c r="Y1555" s="124"/>
      <c r="Z1555" s="96"/>
      <c r="AA1555" s="96"/>
      <c r="AB1555" s="96"/>
      <c r="AC1555" s="96" t="s">
        <v>5652</v>
      </c>
      <c r="AD1555" s="96" t="s">
        <v>263</v>
      </c>
      <c r="AE1555" s="96" t="s">
        <v>263</v>
      </c>
      <c r="AF1555" s="96" t="s">
        <v>263</v>
      </c>
      <c r="AG1555" s="96" t="s">
        <v>11136</v>
      </c>
      <c r="AH1555" s="96"/>
      <c r="AI1555" s="96"/>
      <c r="AJ1555" s="96">
        <v>5</v>
      </c>
      <c r="AK1555" s="96" t="s">
        <v>95</v>
      </c>
      <c r="AL1555" s="96"/>
      <c r="AM1555" s="31"/>
      <c r="AN1555" s="30" t="s">
        <v>133</v>
      </c>
      <c r="AO1555" s="96" t="s">
        <v>134</v>
      </c>
      <c r="AP1555" s="31" t="s">
        <v>160</v>
      </c>
      <c r="AQ1555">
        <v>21104.36867657</v>
      </c>
      <c r="AR1555" t="s">
        <v>7916</v>
      </c>
      <c r="AS1555" t="s">
        <v>11225</v>
      </c>
      <c r="AT1555" t="s">
        <v>13826</v>
      </c>
      <c r="AU1555">
        <v>53.058100000000003</v>
      </c>
      <c r="AV1555" s="96">
        <v>0.92603834719555578</v>
      </c>
      <c r="AW1555">
        <v>83.669499999999999</v>
      </c>
      <c r="AX1555" s="96">
        <v>1.4603079546888889</v>
      </c>
      <c r="AY1555">
        <v>9.5500000000000004E-5</v>
      </c>
      <c r="AZ1555">
        <v>72.229600000000005</v>
      </c>
      <c r="BA1555" s="96">
        <v>1.2606440751288892</v>
      </c>
      <c r="BB1555">
        <v>287.87970000000001</v>
      </c>
      <c r="BC1555" s="96">
        <v>5.024447569346667</v>
      </c>
      <c r="BD1555">
        <v>15.063944019999999</v>
      </c>
      <c r="BE1555" s="96">
        <f t="shared" si="207"/>
        <v>6925.3666755762652</v>
      </c>
      <c r="BF1555" s="96">
        <f t="shared" si="208"/>
        <v>555.02804809378267</v>
      </c>
      <c r="BG1555" s="96">
        <f t="shared" si="209"/>
        <v>553.70530305874763</v>
      </c>
      <c r="BH1555">
        <v>6931.7396020736423</v>
      </c>
      <c r="BI1555">
        <v>1.2589589258850239E-3</v>
      </c>
      <c r="BJ1555">
        <v>0.92636933794075171</v>
      </c>
      <c r="BK1555">
        <v>1.4603082582745419</v>
      </c>
      <c r="BL1555">
        <v>0.86040081842636607</v>
      </c>
      <c r="BM1555">
        <v>5.4246918886624744</v>
      </c>
      <c r="BN1555">
        <v>0.92603875579976269</v>
      </c>
      <c r="BO1555">
        <v>1.4603082606684079</v>
      </c>
      <c r="BP1555">
        <v>1.0431431811402049E-3</v>
      </c>
      <c r="BQ1555">
        <v>0.86040081842636607</v>
      </c>
      <c r="BR1555">
        <v>6925.6469965459301</v>
      </c>
      <c r="BS1555" s="96">
        <v>561.8714379853609</v>
      </c>
      <c r="BT1555" s="96">
        <v>547.4225551064992</v>
      </c>
      <c r="BU1555">
        <v>5.4246918886624744</v>
      </c>
      <c r="BV1555" s="60" t="str">
        <f t="shared" si="204"/>
        <v>Starlink</v>
      </c>
      <c r="BW1555" s="30" t="s">
        <v>192</v>
      </c>
      <c r="BX1555" s="96">
        <v>3.3</v>
      </c>
      <c r="BY1555" s="16">
        <v>0.2</v>
      </c>
      <c r="BZ1555" s="96">
        <v>9</v>
      </c>
      <c r="CA1555" s="96">
        <v>25.52</v>
      </c>
      <c r="CB1555" s="96">
        <v>1.1950000000000001</v>
      </c>
      <c r="CC1555" s="96">
        <v>14.9102735294118</v>
      </c>
      <c r="CD1555" s="96">
        <v>0.2</v>
      </c>
      <c r="CE1555" s="96">
        <v>2.8</v>
      </c>
      <c r="CF1555" s="31">
        <v>9</v>
      </c>
      <c r="CG1555" s="30">
        <v>260</v>
      </c>
      <c r="CH1555" s="96">
        <v>260</v>
      </c>
      <c r="CI1555" s="96">
        <v>220</v>
      </c>
      <c r="CJ1555" s="96">
        <f>Population!$CG1555-Population!$CI1555</f>
        <v>40</v>
      </c>
      <c r="CK1555" s="118">
        <f>_xlfn.DAYS(Entries!$AY$2,Population!H1555)</f>
        <v>457</v>
      </c>
      <c r="CL1555" s="118">
        <f t="shared" si="205"/>
        <v>1825</v>
      </c>
      <c r="CM1555" s="117">
        <f>Entries!$AY$5</f>
        <v>0.15</v>
      </c>
      <c r="CN1555" s="117">
        <f t="shared" si="210"/>
        <v>0.15384615384615385</v>
      </c>
      <c r="CO1555" s="119">
        <f t="shared" si="206"/>
        <v>0.78715068493150686</v>
      </c>
      <c r="CP1555" s="30" t="s">
        <v>5654</v>
      </c>
      <c r="CQ1555" s="96">
        <v>4</v>
      </c>
      <c r="CR1555" s="96" t="s">
        <v>95</v>
      </c>
      <c r="CS1555" s="96"/>
      <c r="CT1555" s="31"/>
      <c r="CU1555" s="30" t="s">
        <v>5655</v>
      </c>
      <c r="CV1555" s="96" t="s">
        <v>5651</v>
      </c>
      <c r="CW1555" s="96" t="s">
        <v>157</v>
      </c>
      <c r="CX1555" s="96" t="s">
        <v>5652</v>
      </c>
      <c r="CY1555" s="96" t="s">
        <v>107</v>
      </c>
      <c r="CZ1555" s="96" t="s">
        <v>755</v>
      </c>
      <c r="DA1555" s="31"/>
      <c r="DB1555" s="17" t="s">
        <v>15463</v>
      </c>
      <c r="DC1555" s="17" t="s">
        <v>15500</v>
      </c>
      <c r="DD1555" s="17">
        <v>1</v>
      </c>
      <c r="DE1555" s="17" t="s">
        <v>15500</v>
      </c>
      <c r="DF1555" s="17" t="s">
        <v>15500</v>
      </c>
      <c r="DG1555" s="23" t="s">
        <v>11174</v>
      </c>
      <c r="DH1555" s="145"/>
    </row>
    <row r="1556" spans="1:112" s="17" customFormat="1" x14ac:dyDescent="0.25">
      <c r="A1556" s="32" t="s">
        <v>5975</v>
      </c>
      <c r="B1556" s="98">
        <v>1</v>
      </c>
      <c r="C1556" s="149" t="s">
        <v>11188</v>
      </c>
      <c r="D1556" s="98" t="s">
        <v>5649</v>
      </c>
      <c r="E1556" s="98">
        <v>44928</v>
      </c>
      <c r="F1556" s="98" t="s">
        <v>5976</v>
      </c>
      <c r="G1556" s="33">
        <v>62149</v>
      </c>
      <c r="H1556" s="44">
        <v>43837</v>
      </c>
      <c r="I1556" s="98" t="s">
        <v>221</v>
      </c>
      <c r="J1556" s="98"/>
      <c r="K1556" s="98"/>
      <c r="L1556" s="98" t="s">
        <v>285</v>
      </c>
      <c r="M1556" t="s">
        <v>156</v>
      </c>
      <c r="N1556" s="98" t="s">
        <v>156</v>
      </c>
      <c r="O1556" t="s">
        <v>11124</v>
      </c>
      <c r="P1556" s="64" t="str">
        <f>VLOOKUP(N1556,Entries!J:K,2,FALSE)</f>
        <v>UNITED STATES OF AMERICA</v>
      </c>
      <c r="Q1556" s="38" t="s">
        <v>5651</v>
      </c>
      <c r="R1556" s="32" t="s">
        <v>5651</v>
      </c>
      <c r="S1556" s="98" t="s">
        <v>156</v>
      </c>
      <c r="T1556" t="s">
        <v>157</v>
      </c>
      <c r="U1556" s="39" t="s">
        <v>159</v>
      </c>
      <c r="V1556" s="33" t="s">
        <v>159</v>
      </c>
      <c r="W1556" s="64">
        <f>IF(VLOOKUP(R1556,Entries!N:P,3,FALSE)=V1556,1,VLOOKUP(R1556,Entries!N:P,3,FALSE))</f>
        <v>1</v>
      </c>
      <c r="X1556"/>
      <c r="Y1556"/>
      <c r="Z1556" s="98"/>
      <c r="AA1556" s="98"/>
      <c r="AB1556" s="98"/>
      <c r="AC1556" s="98" t="s">
        <v>5652</v>
      </c>
      <c r="AD1556" s="98" t="s">
        <v>263</v>
      </c>
      <c r="AE1556" s="98" t="s">
        <v>263</v>
      </c>
      <c r="AF1556" s="98" t="s">
        <v>263</v>
      </c>
      <c r="AG1556" s="98" t="s">
        <v>11136</v>
      </c>
      <c r="AH1556" s="98"/>
      <c r="AI1556" s="98"/>
      <c r="AJ1556" s="98">
        <v>5</v>
      </c>
      <c r="AK1556" s="98" t="s">
        <v>95</v>
      </c>
      <c r="AL1556" s="98"/>
      <c r="AM1556" s="33"/>
      <c r="AN1556" s="32" t="s">
        <v>133</v>
      </c>
      <c r="AO1556" s="98" t="s">
        <v>134</v>
      </c>
      <c r="AP1556" s="33" t="s">
        <v>160</v>
      </c>
      <c r="AQ1556">
        <v>21104.40003081</v>
      </c>
      <c r="AR1556" t="s">
        <v>12379</v>
      </c>
      <c r="AS1556" t="s">
        <v>11225</v>
      </c>
      <c r="AT1556" t="s">
        <v>13827</v>
      </c>
      <c r="AU1556">
        <v>53.058999999999997</v>
      </c>
      <c r="AV1556" s="98">
        <v>0.9260540551555555</v>
      </c>
      <c r="AW1556">
        <v>103.52209999999999</v>
      </c>
      <c r="AX1556" s="98">
        <v>1.8068011176844445</v>
      </c>
      <c r="AY1556">
        <v>9.7399999999999996E-5</v>
      </c>
      <c r="AZ1556">
        <v>83.040400000000005</v>
      </c>
      <c r="BA1556" s="98">
        <v>1.449328090648889</v>
      </c>
      <c r="BB1556">
        <v>277.06959999999998</v>
      </c>
      <c r="BC1556" s="98">
        <v>4.8357757711288887</v>
      </c>
      <c r="BD1556">
        <v>15.063857799999999</v>
      </c>
      <c r="BE1556" s="96">
        <f t="shared" si="207"/>
        <v>6925.3931010578435</v>
      </c>
      <c r="BF1556" s="96">
        <f t="shared" si="208"/>
        <v>555.06763434588629</v>
      </c>
      <c r="BG1556" s="96">
        <f t="shared" si="209"/>
        <v>553.71856776980076</v>
      </c>
      <c r="BH1556">
        <v>6931.7658621667697</v>
      </c>
      <c r="BI1556">
        <v>1.2521048890496861E-3</v>
      </c>
      <c r="BJ1556">
        <v>0.92638504039738256</v>
      </c>
      <c r="BK1556">
        <v>1.80680149391295</v>
      </c>
      <c r="BL1556">
        <v>0.87391192036487508</v>
      </c>
      <c r="BM1556">
        <v>5.4111929747890937</v>
      </c>
      <c r="BN1556">
        <v>0.92605446372737066</v>
      </c>
      <c r="BO1556">
        <v>1.8068014956763929</v>
      </c>
      <c r="BP1556">
        <v>1.0480177000979571E-3</v>
      </c>
      <c r="BQ1556">
        <v>0.87391192036487508</v>
      </c>
      <c r="BR1556">
        <v>6925.67327681388</v>
      </c>
      <c r="BS1556" s="96">
        <v>561.93150499307649</v>
      </c>
      <c r="BT1556" s="96">
        <v>547.41504863468344</v>
      </c>
      <c r="BU1556">
        <v>5.4111929747890937</v>
      </c>
      <c r="BV1556" s="65" t="str">
        <f t="shared" si="204"/>
        <v>Starlink</v>
      </c>
      <c r="BW1556" s="32" t="s">
        <v>192</v>
      </c>
      <c r="BX1556" s="98">
        <v>3.3</v>
      </c>
      <c r="BY1556" s="21">
        <v>0.2</v>
      </c>
      <c r="BZ1556" s="98">
        <v>9</v>
      </c>
      <c r="CA1556" s="98">
        <v>25.52</v>
      </c>
      <c r="CB1556" s="98">
        <v>1.1950000000000001</v>
      </c>
      <c r="CC1556" s="98">
        <v>14.9102735294118</v>
      </c>
      <c r="CD1556" s="98">
        <v>0.2</v>
      </c>
      <c r="CE1556" s="98">
        <v>2.8</v>
      </c>
      <c r="CF1556" s="33">
        <v>9</v>
      </c>
      <c r="CG1556" s="32">
        <v>260</v>
      </c>
      <c r="CH1556" s="98">
        <v>260</v>
      </c>
      <c r="CI1556" s="98">
        <v>220</v>
      </c>
      <c r="CJ1556" s="98">
        <f>Population!$CG1556-Population!$CI1556</f>
        <v>40</v>
      </c>
      <c r="CK1556" s="120">
        <f>_xlfn.DAYS(Entries!$AY$2,Population!H1556)</f>
        <v>457</v>
      </c>
      <c r="CL1556" s="120">
        <f t="shared" si="205"/>
        <v>1825</v>
      </c>
      <c r="CM1556" s="122">
        <f>Entries!$AY$5</f>
        <v>0.15</v>
      </c>
      <c r="CN1556" s="122">
        <f t="shared" si="210"/>
        <v>0.15384615384615385</v>
      </c>
      <c r="CO1556" s="121">
        <f t="shared" si="206"/>
        <v>0.78715068493150686</v>
      </c>
      <c r="CP1556" s="32" t="s">
        <v>5654</v>
      </c>
      <c r="CQ1556" s="98">
        <v>4</v>
      </c>
      <c r="CR1556" s="98" t="s">
        <v>95</v>
      </c>
      <c r="CS1556" s="98"/>
      <c r="CT1556" s="33"/>
      <c r="CU1556" s="32" t="s">
        <v>5655</v>
      </c>
      <c r="CV1556" s="98" t="s">
        <v>5651</v>
      </c>
      <c r="CW1556" s="98" t="s">
        <v>157</v>
      </c>
      <c r="CX1556" s="98" t="s">
        <v>5652</v>
      </c>
      <c r="CY1556" s="98" t="s">
        <v>107</v>
      </c>
      <c r="CZ1556" s="98" t="s">
        <v>755</v>
      </c>
      <c r="DA1556" s="33"/>
      <c r="DB1556" s="17" t="s">
        <v>15463</v>
      </c>
      <c r="DC1556" s="17" t="s">
        <v>15500</v>
      </c>
      <c r="DD1556" s="17">
        <v>1</v>
      </c>
      <c r="DE1556" s="17" t="s">
        <v>15500</v>
      </c>
      <c r="DF1556" s="17" t="s">
        <v>15500</v>
      </c>
      <c r="DG1556" s="23" t="s">
        <v>11174</v>
      </c>
      <c r="DH1556" s="145"/>
    </row>
    <row r="1557" spans="1:112" s="17" customFormat="1" x14ac:dyDescent="0.25">
      <c r="A1557" s="30" t="s">
        <v>5978</v>
      </c>
      <c r="B1557" s="96">
        <v>1</v>
      </c>
      <c r="C1557" s="152" t="s">
        <v>11188</v>
      </c>
      <c r="D1557" s="96" t="s">
        <v>5649</v>
      </c>
      <c r="E1557" s="96">
        <v>45045</v>
      </c>
      <c r="F1557" s="96" t="s">
        <v>5979</v>
      </c>
      <c r="G1557" s="31">
        <v>62418</v>
      </c>
      <c r="H1557" s="43">
        <v>43859</v>
      </c>
      <c r="I1557" s="96" t="s">
        <v>221</v>
      </c>
      <c r="J1557" s="96"/>
      <c r="K1557" s="96"/>
      <c r="L1557" s="96" t="s">
        <v>285</v>
      </c>
      <c r="M1557" s="124" t="s">
        <v>156</v>
      </c>
      <c r="N1557" s="96" t="s">
        <v>156</v>
      </c>
      <c r="O1557" s="124" t="s">
        <v>11124</v>
      </c>
      <c r="P1557" s="96" t="str">
        <f>VLOOKUP(N1557,Entries!J:K,2,FALSE)</f>
        <v>UNITED STATES OF AMERICA</v>
      </c>
      <c r="Q1557" s="123" t="s">
        <v>5651</v>
      </c>
      <c r="R1557" s="30" t="s">
        <v>5651</v>
      </c>
      <c r="S1557" s="96" t="s">
        <v>156</v>
      </c>
      <c r="T1557" s="124" t="s">
        <v>157</v>
      </c>
      <c r="U1557" s="125" t="s">
        <v>159</v>
      </c>
      <c r="V1557" s="31" t="s">
        <v>159</v>
      </c>
      <c r="W1557" s="64">
        <f>IF(VLOOKUP(R1557,Entries!N:P,3,FALSE)=V1557,1,VLOOKUP(R1557,Entries!N:P,3,FALSE))</f>
        <v>1</v>
      </c>
      <c r="X1557" s="124"/>
      <c r="Y1557" s="124"/>
      <c r="Z1557" s="96"/>
      <c r="AA1557" s="96"/>
      <c r="AB1557" s="96"/>
      <c r="AC1557" s="96" t="s">
        <v>5652</v>
      </c>
      <c r="AD1557" s="96" t="s">
        <v>263</v>
      </c>
      <c r="AE1557" s="96" t="s">
        <v>263</v>
      </c>
      <c r="AF1557" s="96" t="s">
        <v>263</v>
      </c>
      <c r="AG1557" s="96" t="s">
        <v>11136</v>
      </c>
      <c r="AH1557" s="96"/>
      <c r="AI1557" s="96"/>
      <c r="AJ1557" s="96">
        <v>5</v>
      </c>
      <c r="AK1557" s="96" t="s">
        <v>95</v>
      </c>
      <c r="AL1557" s="96"/>
      <c r="AM1557" s="31"/>
      <c r="AN1557" s="30" t="s">
        <v>133</v>
      </c>
      <c r="AO1557" s="96" t="s">
        <v>134</v>
      </c>
      <c r="AP1557" s="31" t="s">
        <v>160</v>
      </c>
      <c r="AQ1557">
        <v>21104.13646062</v>
      </c>
      <c r="AR1557" t="s">
        <v>12393</v>
      </c>
      <c r="AS1557" t="s">
        <v>11225</v>
      </c>
      <c r="AT1557" t="s">
        <v>13828</v>
      </c>
      <c r="AU1557">
        <v>53.059199999999997</v>
      </c>
      <c r="AV1557" s="96">
        <v>0.92605754581333333</v>
      </c>
      <c r="AW1557">
        <v>44.7196</v>
      </c>
      <c r="AX1557" s="96">
        <v>0.78050409779555563</v>
      </c>
      <c r="AY1557">
        <v>1.329E-4</v>
      </c>
      <c r="AZ1557">
        <v>61.202300000000001</v>
      </c>
      <c r="BA1557" s="96">
        <v>1.0681814225644444</v>
      </c>
      <c r="BB1557">
        <v>298.91000000000003</v>
      </c>
      <c r="BC1557" s="96">
        <v>5.2169625817777785</v>
      </c>
      <c r="BD1557">
        <v>15.063975640000001</v>
      </c>
      <c r="BE1557" s="96">
        <f t="shared" si="207"/>
        <v>6925.3569844572521</v>
      </c>
      <c r="BF1557" s="96">
        <f t="shared" si="208"/>
        <v>555.27736440048739</v>
      </c>
      <c r="BG1557" s="96">
        <f t="shared" si="209"/>
        <v>553.43660451401774</v>
      </c>
      <c r="BH1557">
        <v>6931.7302049633336</v>
      </c>
      <c r="BI1557">
        <v>1.3011010468376089E-3</v>
      </c>
      <c r="BJ1557">
        <v>0.92638853386957709</v>
      </c>
      <c r="BK1557">
        <v>0.78050426111158744</v>
      </c>
      <c r="BL1557">
        <v>0.85288966092438723</v>
      </c>
      <c r="BM1557">
        <v>5.432255455881255</v>
      </c>
      <c r="BN1557">
        <v>0.92605795440068228</v>
      </c>
      <c r="BO1557">
        <v>0.78050426233328618</v>
      </c>
      <c r="BP1557">
        <v>1.067853344552557E-3</v>
      </c>
      <c r="BQ1557">
        <v>0.85288966092438723</v>
      </c>
      <c r="BR1557">
        <v>6925.6371296808074</v>
      </c>
      <c r="BS1557" s="96">
        <v>562.03269445289425</v>
      </c>
      <c r="BT1557" s="96">
        <v>547.24156490872065</v>
      </c>
      <c r="BU1557">
        <v>5.432255455881255</v>
      </c>
      <c r="BV1557" s="60" t="str">
        <f t="shared" si="204"/>
        <v>Starlink</v>
      </c>
      <c r="BW1557" s="30" t="s">
        <v>192</v>
      </c>
      <c r="BX1557" s="96">
        <v>3.3</v>
      </c>
      <c r="BY1557" s="16">
        <v>0.2</v>
      </c>
      <c r="BZ1557" s="96">
        <v>9</v>
      </c>
      <c r="CA1557" s="96">
        <v>25.52</v>
      </c>
      <c r="CB1557" s="96">
        <v>1.1950000000000001</v>
      </c>
      <c r="CC1557" s="96">
        <v>14.9102735294118</v>
      </c>
      <c r="CD1557" s="96">
        <v>0.2</v>
      </c>
      <c r="CE1557" s="96">
        <v>2.8</v>
      </c>
      <c r="CF1557" s="31">
        <v>9</v>
      </c>
      <c r="CG1557" s="30">
        <v>260</v>
      </c>
      <c r="CH1557" s="96">
        <v>260</v>
      </c>
      <c r="CI1557" s="96">
        <v>220</v>
      </c>
      <c r="CJ1557" s="96">
        <f>Population!$CG1557-Population!$CI1557</f>
        <v>40</v>
      </c>
      <c r="CK1557" s="118">
        <f>_xlfn.DAYS(Entries!$AY$2,Population!H1557)</f>
        <v>435</v>
      </c>
      <c r="CL1557" s="118">
        <f t="shared" si="205"/>
        <v>1825</v>
      </c>
      <c r="CM1557" s="117">
        <f>Entries!$AY$5</f>
        <v>0.15</v>
      </c>
      <c r="CN1557" s="117">
        <f t="shared" si="210"/>
        <v>0.15384615384615385</v>
      </c>
      <c r="CO1557" s="119">
        <f t="shared" si="206"/>
        <v>0.79739726027397262</v>
      </c>
      <c r="CP1557" s="30" t="s">
        <v>5654</v>
      </c>
      <c r="CQ1557" s="96">
        <v>4</v>
      </c>
      <c r="CR1557" s="96" t="s">
        <v>95</v>
      </c>
      <c r="CS1557" s="96"/>
      <c r="CT1557" s="31"/>
      <c r="CU1557" s="30" t="s">
        <v>5655</v>
      </c>
      <c r="CV1557" s="96" t="s">
        <v>5651</v>
      </c>
      <c r="CW1557" s="96" t="s">
        <v>157</v>
      </c>
      <c r="CX1557" s="96" t="s">
        <v>5652</v>
      </c>
      <c r="CY1557" s="96" t="s">
        <v>107</v>
      </c>
      <c r="CZ1557" s="96" t="s">
        <v>755</v>
      </c>
      <c r="DA1557" s="31"/>
      <c r="DB1557" s="17" t="s">
        <v>15463</v>
      </c>
      <c r="DC1557" s="17" t="s">
        <v>15500</v>
      </c>
      <c r="DD1557" s="17">
        <v>1</v>
      </c>
      <c r="DE1557" s="17" t="s">
        <v>15500</v>
      </c>
      <c r="DF1557" s="17" t="s">
        <v>15500</v>
      </c>
      <c r="DG1557" s="23" t="s">
        <v>11174</v>
      </c>
      <c r="DH1557" s="145"/>
    </row>
    <row r="1558" spans="1:112" s="17" customFormat="1" x14ac:dyDescent="0.25">
      <c r="A1558" s="32" t="s">
        <v>5981</v>
      </c>
      <c r="B1558" s="18">
        <v>1</v>
      </c>
      <c r="C1558" s="149" t="s">
        <v>11188</v>
      </c>
      <c r="D1558" s="18" t="s">
        <v>5649</v>
      </c>
      <c r="E1558" s="18">
        <v>44929</v>
      </c>
      <c r="F1558" s="18" t="s">
        <v>5982</v>
      </c>
      <c r="G1558" s="33">
        <v>62150</v>
      </c>
      <c r="H1558" s="44">
        <v>43837</v>
      </c>
      <c r="I1558" s="98" t="s">
        <v>221</v>
      </c>
      <c r="J1558" s="98"/>
      <c r="K1558" s="98"/>
      <c r="L1558" s="18" t="s">
        <v>285</v>
      </c>
      <c r="M1558" t="s">
        <v>156</v>
      </c>
      <c r="N1558" s="18" t="s">
        <v>156</v>
      </c>
      <c r="O1558" t="s">
        <v>11124</v>
      </c>
      <c r="P1558" s="64" t="str">
        <f>VLOOKUP(N1558,Entries!J:K,2,FALSE)</f>
        <v>UNITED STATES OF AMERICA</v>
      </c>
      <c r="Q1558" s="38" t="s">
        <v>5651</v>
      </c>
      <c r="R1558" s="32" t="s">
        <v>5651</v>
      </c>
      <c r="S1558" s="18" t="s">
        <v>156</v>
      </c>
      <c r="T1558" t="s">
        <v>157</v>
      </c>
      <c r="U1558" s="39" t="s">
        <v>159</v>
      </c>
      <c r="V1558" s="33" t="s">
        <v>159</v>
      </c>
      <c r="W1558" s="64">
        <f>IF(VLOOKUP(R1558,Entries!N:P,3,FALSE)=V1558,1,VLOOKUP(R1558,Entries!N:P,3,FALSE))</f>
        <v>1</v>
      </c>
      <c r="X1558"/>
      <c r="Y1558"/>
      <c r="Z1558" s="18"/>
      <c r="AA1558" s="18"/>
      <c r="AB1558" s="98"/>
      <c r="AC1558" s="18" t="s">
        <v>5652</v>
      </c>
      <c r="AD1558" s="18" t="s">
        <v>263</v>
      </c>
      <c r="AE1558" s="18" t="s">
        <v>263</v>
      </c>
      <c r="AF1558" s="98" t="s">
        <v>263</v>
      </c>
      <c r="AG1558" s="98" t="s">
        <v>11136</v>
      </c>
      <c r="AH1558" s="98"/>
      <c r="AI1558" s="18"/>
      <c r="AJ1558" s="18">
        <v>5</v>
      </c>
      <c r="AK1558" s="18" t="s">
        <v>95</v>
      </c>
      <c r="AL1558" s="18"/>
      <c r="AM1558" s="33"/>
      <c r="AN1558" s="32" t="s">
        <v>133</v>
      </c>
      <c r="AO1558" s="18" t="s">
        <v>134</v>
      </c>
      <c r="AP1558" s="33" t="s">
        <v>160</v>
      </c>
      <c r="AQ1558">
        <v>21104.385258409999</v>
      </c>
      <c r="AR1558" t="s">
        <v>13829</v>
      </c>
      <c r="AS1558" t="s">
        <v>11225</v>
      </c>
      <c r="AT1558" t="s">
        <v>13830</v>
      </c>
      <c r="AU1558">
        <v>53.059699999999999</v>
      </c>
      <c r="AV1558" s="98">
        <v>0.92606627245777784</v>
      </c>
      <c r="AW1558">
        <v>103.58499999999999</v>
      </c>
      <c r="AX1558" s="98">
        <v>1.8078989295555554</v>
      </c>
      <c r="AY1558">
        <v>9.8599999999999998E-5</v>
      </c>
      <c r="AZ1558">
        <v>58.658799999999999</v>
      </c>
      <c r="BA1558" s="98">
        <v>1.0237889822755557</v>
      </c>
      <c r="BB1558">
        <v>301.44979999999998</v>
      </c>
      <c r="BC1558" s="98">
        <v>5.261290444897778</v>
      </c>
      <c r="BD1558">
        <v>15.064067339999999</v>
      </c>
      <c r="BE1558" s="96">
        <f t="shared" si="207"/>
        <v>6925.3288797909117</v>
      </c>
      <c r="BF1558" s="96">
        <f t="shared" si="208"/>
        <v>555.01171721845913</v>
      </c>
      <c r="BG1558" s="96">
        <f t="shared" si="209"/>
        <v>553.64604236336436</v>
      </c>
      <c r="BH1558">
        <v>6931.7020217047793</v>
      </c>
      <c r="BI1558">
        <v>1.2684792711177011E-3</v>
      </c>
      <c r="BJ1558">
        <v>0.92639726149760171</v>
      </c>
      <c r="BK1558">
        <v>1.807899306502885</v>
      </c>
      <c r="BL1558">
        <v>0.84372644553394482</v>
      </c>
      <c r="BM1558">
        <v>5.4413540832472043</v>
      </c>
      <c r="BN1558">
        <v>0.92606668104692869</v>
      </c>
      <c r="BO1558">
        <v>1.807899307744667</v>
      </c>
      <c r="BP1558">
        <v>1.0378996425428439E-3</v>
      </c>
      <c r="BQ1558">
        <v>0.84372644553394482</v>
      </c>
      <c r="BR1558">
        <v>6925.6089463044927</v>
      </c>
      <c r="BS1558" s="96">
        <v>561.79703335425347</v>
      </c>
      <c r="BT1558" s="96">
        <v>547.42085925473202</v>
      </c>
      <c r="BU1558">
        <v>5.4413540832472043</v>
      </c>
      <c r="BV1558" s="65" t="str">
        <f t="shared" si="204"/>
        <v>Starlink</v>
      </c>
      <c r="BW1558" s="32" t="s">
        <v>192</v>
      </c>
      <c r="BX1558" s="18">
        <v>3.3</v>
      </c>
      <c r="BY1558" s="21">
        <v>0.2</v>
      </c>
      <c r="BZ1558" s="18">
        <v>9</v>
      </c>
      <c r="CA1558" s="18">
        <v>25.52</v>
      </c>
      <c r="CB1558" s="18">
        <v>1.1950000000000001</v>
      </c>
      <c r="CC1558" s="18">
        <v>14.9102735294118</v>
      </c>
      <c r="CD1558" s="18">
        <v>0.2</v>
      </c>
      <c r="CE1558" s="18">
        <v>2.8</v>
      </c>
      <c r="CF1558" s="33">
        <v>9</v>
      </c>
      <c r="CG1558" s="32">
        <v>260</v>
      </c>
      <c r="CH1558" s="18">
        <v>260</v>
      </c>
      <c r="CI1558" s="18">
        <v>220</v>
      </c>
      <c r="CJ1558" s="98">
        <f>Population!$CG1558-Population!$CI1558</f>
        <v>40</v>
      </c>
      <c r="CK1558" s="120">
        <f>_xlfn.DAYS(Entries!$AY$2,Population!H1558)</f>
        <v>457</v>
      </c>
      <c r="CL1558" s="120">
        <f t="shared" si="205"/>
        <v>1825</v>
      </c>
      <c r="CM1558" s="122">
        <f>Entries!$AY$5</f>
        <v>0.15</v>
      </c>
      <c r="CN1558" s="122">
        <f t="shared" si="210"/>
        <v>0.15384615384615385</v>
      </c>
      <c r="CO1558" s="121">
        <f t="shared" si="206"/>
        <v>0.78715068493150686</v>
      </c>
      <c r="CP1558" s="32" t="s">
        <v>5654</v>
      </c>
      <c r="CQ1558" s="98">
        <v>4</v>
      </c>
      <c r="CR1558" s="18" t="s">
        <v>95</v>
      </c>
      <c r="CS1558" s="18"/>
      <c r="CT1558" s="33"/>
      <c r="CU1558" s="32" t="s">
        <v>5655</v>
      </c>
      <c r="CV1558" s="18" t="s">
        <v>5651</v>
      </c>
      <c r="CW1558" s="18" t="s">
        <v>157</v>
      </c>
      <c r="CX1558" s="18" t="s">
        <v>5652</v>
      </c>
      <c r="CY1558" s="18" t="s">
        <v>107</v>
      </c>
      <c r="CZ1558" s="18" t="s">
        <v>755</v>
      </c>
      <c r="DA1558" s="33"/>
      <c r="DB1558" s="17" t="s">
        <v>15463</v>
      </c>
      <c r="DC1558" s="17" t="s">
        <v>15500</v>
      </c>
      <c r="DD1558" s="17">
        <v>1</v>
      </c>
      <c r="DE1558" s="17" t="s">
        <v>15500</v>
      </c>
      <c r="DF1558" s="17" t="s">
        <v>15500</v>
      </c>
      <c r="DG1558" s="23" t="s">
        <v>11174</v>
      </c>
      <c r="DH1558" s="145"/>
    </row>
    <row r="1559" spans="1:112" s="17" customFormat="1" x14ac:dyDescent="0.25">
      <c r="A1559" s="30" t="s">
        <v>5984</v>
      </c>
      <c r="B1559" s="15">
        <v>1</v>
      </c>
      <c r="C1559" s="152" t="s">
        <v>11188</v>
      </c>
      <c r="D1559" s="15" t="s">
        <v>5649</v>
      </c>
      <c r="E1559" s="15">
        <v>44949</v>
      </c>
      <c r="F1559" s="15" t="s">
        <v>5985</v>
      </c>
      <c r="G1559" s="31">
        <v>62170</v>
      </c>
      <c r="H1559" s="43">
        <v>43837</v>
      </c>
      <c r="I1559" s="96" t="s">
        <v>221</v>
      </c>
      <c r="J1559" s="96"/>
      <c r="K1559" s="96"/>
      <c r="L1559" s="15" t="s">
        <v>285</v>
      </c>
      <c r="M1559" s="124" t="s">
        <v>156</v>
      </c>
      <c r="N1559" s="15" t="s">
        <v>156</v>
      </c>
      <c r="O1559" s="124" t="s">
        <v>11124</v>
      </c>
      <c r="P1559" s="96" t="str">
        <f>VLOOKUP(N1559,Entries!J:K,2,FALSE)</f>
        <v>UNITED STATES OF AMERICA</v>
      </c>
      <c r="Q1559" s="123" t="s">
        <v>5651</v>
      </c>
      <c r="R1559" s="30" t="s">
        <v>5651</v>
      </c>
      <c r="S1559" s="15" t="s">
        <v>156</v>
      </c>
      <c r="T1559" s="124" t="s">
        <v>157</v>
      </c>
      <c r="U1559" s="125" t="s">
        <v>159</v>
      </c>
      <c r="V1559" s="31" t="s">
        <v>159</v>
      </c>
      <c r="W1559" s="64">
        <f>IF(VLOOKUP(R1559,Entries!N:P,3,FALSE)=V1559,1,VLOOKUP(R1559,Entries!N:P,3,FALSE))</f>
        <v>1</v>
      </c>
      <c r="X1559" s="124"/>
      <c r="Y1559" s="124"/>
      <c r="Z1559" s="15"/>
      <c r="AA1559" s="15"/>
      <c r="AB1559" s="96"/>
      <c r="AC1559" s="15" t="s">
        <v>5652</v>
      </c>
      <c r="AD1559" s="15" t="s">
        <v>263</v>
      </c>
      <c r="AE1559" s="15" t="s">
        <v>263</v>
      </c>
      <c r="AF1559" s="96" t="s">
        <v>263</v>
      </c>
      <c r="AG1559" s="96" t="s">
        <v>11136</v>
      </c>
      <c r="AH1559" s="96"/>
      <c r="AI1559" s="15"/>
      <c r="AJ1559" s="15">
        <v>5</v>
      </c>
      <c r="AK1559" s="15" t="s">
        <v>95</v>
      </c>
      <c r="AL1559" s="15"/>
      <c r="AM1559" s="31"/>
      <c r="AN1559" s="30" t="s">
        <v>133</v>
      </c>
      <c r="AO1559" s="15" t="s">
        <v>134</v>
      </c>
      <c r="AP1559" s="31" t="s">
        <v>160</v>
      </c>
      <c r="AQ1559">
        <v>21104.32075943</v>
      </c>
      <c r="AR1559" t="s">
        <v>11659</v>
      </c>
      <c r="AS1559" t="s">
        <v>11225</v>
      </c>
      <c r="AT1559" t="s">
        <v>13831</v>
      </c>
      <c r="AU1559">
        <v>53.057299999999998</v>
      </c>
      <c r="AV1559" s="96">
        <v>0.92602438456444447</v>
      </c>
      <c r="AW1559">
        <v>83.874899999999997</v>
      </c>
      <c r="AX1559" s="96">
        <v>1.4638928602266668</v>
      </c>
      <c r="AY1559">
        <v>7.5699999999999997E-5</v>
      </c>
      <c r="AZ1559">
        <v>58.386400000000002</v>
      </c>
      <c r="BA1559" s="96">
        <v>1.0190347063822223</v>
      </c>
      <c r="BB1559">
        <v>301.71980000000002</v>
      </c>
      <c r="BC1559" s="96">
        <v>5.2660028328977786</v>
      </c>
      <c r="BD1559">
        <v>15.064059840000001</v>
      </c>
      <c r="BE1559" s="96">
        <f t="shared" si="207"/>
        <v>6925.3311784170346</v>
      </c>
      <c r="BF1559" s="96">
        <f t="shared" si="208"/>
        <v>554.85542598724078</v>
      </c>
      <c r="BG1559" s="96">
        <f t="shared" si="209"/>
        <v>553.80693084682844</v>
      </c>
      <c r="BH1559">
        <v>6931.7042226971162</v>
      </c>
      <c r="BI1559">
        <v>1.2460140355630531E-3</v>
      </c>
      <c r="BJ1559">
        <v>0.92635538132194661</v>
      </c>
      <c r="BK1559">
        <v>1.4638931636382531</v>
      </c>
      <c r="BL1559">
        <v>0.84010948293581722</v>
      </c>
      <c r="BM1559">
        <v>5.4449291431504623</v>
      </c>
      <c r="BN1559">
        <v>0.92602479320062503</v>
      </c>
      <c r="BO1559">
        <v>1.4638931667882129</v>
      </c>
      <c r="BP1559">
        <v>1.0195356764880379E-3</v>
      </c>
      <c r="BQ1559">
        <v>0.84010948293581722</v>
      </c>
      <c r="BR1559">
        <v>6925.6116289968759</v>
      </c>
      <c r="BS1559" s="96">
        <v>561.67253713413811</v>
      </c>
      <c r="BT1559" s="96">
        <v>547.55072085961274</v>
      </c>
      <c r="BU1559">
        <v>5.4449291431504623</v>
      </c>
      <c r="BV1559" s="60" t="str">
        <f t="shared" si="204"/>
        <v>Starlink</v>
      </c>
      <c r="BW1559" s="30" t="s">
        <v>192</v>
      </c>
      <c r="BX1559" s="15">
        <v>3.3</v>
      </c>
      <c r="BY1559" s="16">
        <v>0.2</v>
      </c>
      <c r="BZ1559" s="15">
        <v>9</v>
      </c>
      <c r="CA1559" s="15">
        <v>25.52</v>
      </c>
      <c r="CB1559" s="15">
        <v>1.1950000000000001</v>
      </c>
      <c r="CC1559" s="15">
        <v>14.9102735294118</v>
      </c>
      <c r="CD1559" s="15">
        <v>0.2</v>
      </c>
      <c r="CE1559" s="15">
        <v>2.8</v>
      </c>
      <c r="CF1559" s="31">
        <v>9</v>
      </c>
      <c r="CG1559" s="30">
        <v>260</v>
      </c>
      <c r="CH1559" s="15">
        <v>260</v>
      </c>
      <c r="CI1559" s="15">
        <v>220</v>
      </c>
      <c r="CJ1559" s="96">
        <f>Population!$CG1559-Population!$CI1559</f>
        <v>40</v>
      </c>
      <c r="CK1559" s="118">
        <f>_xlfn.DAYS(Entries!$AY$2,Population!H1559)</f>
        <v>457</v>
      </c>
      <c r="CL1559" s="118">
        <f t="shared" si="205"/>
        <v>1825</v>
      </c>
      <c r="CM1559" s="117">
        <f>Entries!$AY$5</f>
        <v>0.15</v>
      </c>
      <c r="CN1559" s="117">
        <f t="shared" si="210"/>
        <v>0.15384615384615385</v>
      </c>
      <c r="CO1559" s="119">
        <f t="shared" si="206"/>
        <v>0.78715068493150686</v>
      </c>
      <c r="CP1559" s="30" t="s">
        <v>5654</v>
      </c>
      <c r="CQ1559" s="96">
        <v>4</v>
      </c>
      <c r="CR1559" s="15" t="s">
        <v>95</v>
      </c>
      <c r="CS1559" s="15"/>
      <c r="CT1559" s="31"/>
      <c r="CU1559" s="30" t="s">
        <v>5655</v>
      </c>
      <c r="CV1559" s="15" t="s">
        <v>5651</v>
      </c>
      <c r="CW1559" s="15" t="s">
        <v>157</v>
      </c>
      <c r="CX1559" s="15" t="s">
        <v>5652</v>
      </c>
      <c r="CY1559" s="15" t="s">
        <v>107</v>
      </c>
      <c r="CZ1559" s="15" t="s">
        <v>755</v>
      </c>
      <c r="DA1559" s="31"/>
      <c r="DB1559" s="17" t="s">
        <v>15463</v>
      </c>
      <c r="DC1559" s="17" t="s">
        <v>15500</v>
      </c>
      <c r="DD1559" s="17">
        <v>1</v>
      </c>
      <c r="DE1559" s="17" t="s">
        <v>15500</v>
      </c>
      <c r="DF1559" s="17" t="s">
        <v>15500</v>
      </c>
      <c r="DG1559" s="23" t="s">
        <v>11174</v>
      </c>
      <c r="DH1559" s="145"/>
    </row>
    <row r="1560" spans="1:112" s="17" customFormat="1" x14ac:dyDescent="0.25">
      <c r="A1560" s="32" t="s">
        <v>5987</v>
      </c>
      <c r="B1560" s="98">
        <v>1</v>
      </c>
      <c r="C1560" s="149" t="s">
        <v>11188</v>
      </c>
      <c r="D1560" s="98" t="s">
        <v>5649</v>
      </c>
      <c r="E1560" s="98">
        <v>44930</v>
      </c>
      <c r="F1560" s="98" t="s">
        <v>5988</v>
      </c>
      <c r="G1560" s="33">
        <v>62151</v>
      </c>
      <c r="H1560" s="44">
        <v>43837</v>
      </c>
      <c r="I1560" s="98" t="s">
        <v>221</v>
      </c>
      <c r="J1560" s="98"/>
      <c r="K1560" s="98"/>
      <c r="L1560" s="98" t="s">
        <v>285</v>
      </c>
      <c r="M1560" t="s">
        <v>156</v>
      </c>
      <c r="N1560" s="98" t="s">
        <v>156</v>
      </c>
      <c r="O1560" t="s">
        <v>11124</v>
      </c>
      <c r="P1560" s="64" t="str">
        <f>VLOOKUP(N1560,Entries!J:K,2,FALSE)</f>
        <v>UNITED STATES OF AMERICA</v>
      </c>
      <c r="Q1560" s="38" t="s">
        <v>5651</v>
      </c>
      <c r="R1560" s="32" t="s">
        <v>5651</v>
      </c>
      <c r="S1560" s="98" t="s">
        <v>156</v>
      </c>
      <c r="T1560" t="s">
        <v>157</v>
      </c>
      <c r="U1560" s="39" t="s">
        <v>159</v>
      </c>
      <c r="V1560" s="33" t="s">
        <v>159</v>
      </c>
      <c r="W1560" s="64">
        <f>IF(VLOOKUP(R1560,Entries!N:P,3,FALSE)=V1560,1,VLOOKUP(R1560,Entries!N:P,3,FALSE))</f>
        <v>1</v>
      </c>
      <c r="X1560"/>
      <c r="Y1560"/>
      <c r="Z1560" s="98"/>
      <c r="AA1560" s="98"/>
      <c r="AB1560" s="98"/>
      <c r="AC1560" s="98" t="s">
        <v>5652</v>
      </c>
      <c r="AD1560" s="98" t="s">
        <v>263</v>
      </c>
      <c r="AE1560" s="98" t="s">
        <v>263</v>
      </c>
      <c r="AF1560" s="98" t="s">
        <v>263</v>
      </c>
      <c r="AG1560" s="98" t="s">
        <v>11136</v>
      </c>
      <c r="AH1560" s="98"/>
      <c r="AI1560" s="98"/>
      <c r="AJ1560" s="98">
        <v>5</v>
      </c>
      <c r="AK1560" s="98" t="s">
        <v>95</v>
      </c>
      <c r="AL1560" s="98"/>
      <c r="AM1560" s="33"/>
      <c r="AN1560" s="32" t="s">
        <v>133</v>
      </c>
      <c r="AO1560" s="98" t="s">
        <v>134</v>
      </c>
      <c r="AP1560" s="33" t="s">
        <v>160</v>
      </c>
      <c r="AQ1560">
        <v>21104.418432049999</v>
      </c>
      <c r="AR1560" t="s">
        <v>13832</v>
      </c>
      <c r="AS1560" t="s">
        <v>11225</v>
      </c>
      <c r="AT1560" t="s">
        <v>13833</v>
      </c>
      <c r="AU1560">
        <v>53.059399999999997</v>
      </c>
      <c r="AV1560" s="98">
        <v>0.92606103647111115</v>
      </c>
      <c r="AW1560">
        <v>103.4365</v>
      </c>
      <c r="AX1560" s="98">
        <v>1.8053071161555556</v>
      </c>
      <c r="AY1560">
        <v>8.8599999999999999E-5</v>
      </c>
      <c r="AZ1560">
        <v>85.709800000000001</v>
      </c>
      <c r="BA1560" s="98">
        <v>1.4959179000088889</v>
      </c>
      <c r="BB1560">
        <v>274.39920000000001</v>
      </c>
      <c r="BC1560" s="98">
        <v>4.7891685084800004</v>
      </c>
      <c r="BD1560">
        <v>15.06404019</v>
      </c>
      <c r="BE1560" s="96">
        <f t="shared" si="207"/>
        <v>6925.3372008265278</v>
      </c>
      <c r="BF1560" s="96">
        <f t="shared" si="208"/>
        <v>554.95078570252099</v>
      </c>
      <c r="BG1560" s="96">
        <f t="shared" si="209"/>
        <v>553.72361595053462</v>
      </c>
      <c r="BH1560">
        <v>6931.709971056358</v>
      </c>
      <c r="BI1560">
        <v>1.2424051971186359E-3</v>
      </c>
      <c r="BJ1560">
        <v>0.92639202571498824</v>
      </c>
      <c r="BK1560">
        <v>1.80530749138536</v>
      </c>
      <c r="BL1560">
        <v>0.87280189879541414</v>
      </c>
      <c r="BM1560">
        <v>5.4122855365659284</v>
      </c>
      <c r="BN1560">
        <v>0.92606144504539412</v>
      </c>
      <c r="BO1560">
        <v>1.8053074939517371</v>
      </c>
      <c r="BP1560">
        <v>1.040449942233797E-3</v>
      </c>
      <c r="BQ1560">
        <v>0.87280189879541414</v>
      </c>
      <c r="BR1560">
        <v>6925.6173148948419</v>
      </c>
      <c r="BS1560" s="96">
        <v>561.82307303005837</v>
      </c>
      <c r="BT1560" s="96">
        <v>547.41155675962546</v>
      </c>
      <c r="BU1560">
        <v>5.4122855365659284</v>
      </c>
      <c r="BV1560" s="65" t="str">
        <f t="shared" si="204"/>
        <v>Starlink</v>
      </c>
      <c r="BW1560" s="32" t="s">
        <v>192</v>
      </c>
      <c r="BX1560" s="98">
        <v>3.3</v>
      </c>
      <c r="BY1560" s="21">
        <v>0.2</v>
      </c>
      <c r="BZ1560" s="98">
        <v>9</v>
      </c>
      <c r="CA1560" s="98">
        <v>25.52</v>
      </c>
      <c r="CB1560" s="98">
        <v>1.1950000000000001</v>
      </c>
      <c r="CC1560" s="98">
        <v>14.9102735294118</v>
      </c>
      <c r="CD1560" s="98">
        <v>0.2</v>
      </c>
      <c r="CE1560" s="98">
        <v>2.8</v>
      </c>
      <c r="CF1560" s="33">
        <v>9</v>
      </c>
      <c r="CG1560" s="32">
        <v>260</v>
      </c>
      <c r="CH1560" s="98">
        <v>260</v>
      </c>
      <c r="CI1560" s="98">
        <v>220</v>
      </c>
      <c r="CJ1560" s="98">
        <f>Population!$CG1560-Population!$CI1560</f>
        <v>40</v>
      </c>
      <c r="CK1560" s="120">
        <f>_xlfn.DAYS(Entries!$AY$2,Population!H1560)</f>
        <v>457</v>
      </c>
      <c r="CL1560" s="120">
        <f t="shared" si="205"/>
        <v>1825</v>
      </c>
      <c r="CM1560" s="122">
        <f>Entries!$AY$5</f>
        <v>0.15</v>
      </c>
      <c r="CN1560" s="122">
        <f t="shared" si="210"/>
        <v>0.15384615384615385</v>
      </c>
      <c r="CO1560" s="121">
        <f t="shared" si="206"/>
        <v>0.78715068493150686</v>
      </c>
      <c r="CP1560" s="32" t="s">
        <v>5654</v>
      </c>
      <c r="CQ1560" s="98">
        <v>4</v>
      </c>
      <c r="CR1560" s="98" t="s">
        <v>95</v>
      </c>
      <c r="CS1560" s="98"/>
      <c r="CT1560" s="33"/>
      <c r="CU1560" s="32" t="s">
        <v>5655</v>
      </c>
      <c r="CV1560" s="98" t="s">
        <v>5651</v>
      </c>
      <c r="CW1560" s="98" t="s">
        <v>157</v>
      </c>
      <c r="CX1560" s="98" t="s">
        <v>5652</v>
      </c>
      <c r="CY1560" s="98" t="s">
        <v>107</v>
      </c>
      <c r="CZ1560" s="98" t="s">
        <v>755</v>
      </c>
      <c r="DA1560" s="33"/>
      <c r="DB1560" s="17" t="s">
        <v>15463</v>
      </c>
      <c r="DC1560" s="17" t="s">
        <v>15500</v>
      </c>
      <c r="DD1560" s="17">
        <v>1</v>
      </c>
      <c r="DE1560" s="17" t="s">
        <v>15500</v>
      </c>
      <c r="DF1560" s="17" t="s">
        <v>15500</v>
      </c>
      <c r="DG1560" s="23" t="s">
        <v>11174</v>
      </c>
      <c r="DH1560" s="145"/>
    </row>
    <row r="1561" spans="1:112" s="17" customFormat="1" x14ac:dyDescent="0.25">
      <c r="A1561" s="30" t="s">
        <v>5990</v>
      </c>
      <c r="B1561" s="96">
        <v>1</v>
      </c>
      <c r="C1561" s="152" t="s">
        <v>11188</v>
      </c>
      <c r="D1561" s="96" t="s">
        <v>5649</v>
      </c>
      <c r="E1561" s="96">
        <v>44953</v>
      </c>
      <c r="F1561" s="96" t="s">
        <v>5991</v>
      </c>
      <c r="G1561" s="31">
        <v>62174</v>
      </c>
      <c r="H1561" s="43">
        <v>43837</v>
      </c>
      <c r="I1561" s="96" t="s">
        <v>221</v>
      </c>
      <c r="J1561" s="96"/>
      <c r="K1561" s="96"/>
      <c r="L1561" s="96" t="s">
        <v>285</v>
      </c>
      <c r="M1561" s="124" t="s">
        <v>156</v>
      </c>
      <c r="N1561" s="96" t="s">
        <v>156</v>
      </c>
      <c r="O1561" s="124" t="s">
        <v>11124</v>
      </c>
      <c r="P1561" s="96" t="str">
        <f>VLOOKUP(N1561,Entries!J:K,2,FALSE)</f>
        <v>UNITED STATES OF AMERICA</v>
      </c>
      <c r="Q1561" s="123" t="s">
        <v>5651</v>
      </c>
      <c r="R1561" s="30" t="s">
        <v>5651</v>
      </c>
      <c r="S1561" s="96" t="s">
        <v>156</v>
      </c>
      <c r="T1561" s="124" t="s">
        <v>157</v>
      </c>
      <c r="U1561" s="125" t="s">
        <v>159</v>
      </c>
      <c r="V1561" s="31" t="s">
        <v>159</v>
      </c>
      <c r="W1561" s="64">
        <f>IF(VLOOKUP(R1561,Entries!N:P,3,FALSE)=V1561,1,VLOOKUP(R1561,Entries!N:P,3,FALSE))</f>
        <v>1</v>
      </c>
      <c r="X1561" s="124"/>
      <c r="Y1561" s="124"/>
      <c r="Z1561" s="96"/>
      <c r="AA1561" s="96"/>
      <c r="AB1561" s="96"/>
      <c r="AC1561" s="96" t="s">
        <v>5652</v>
      </c>
      <c r="AD1561" s="96" t="s">
        <v>263</v>
      </c>
      <c r="AE1561" s="96" t="s">
        <v>263</v>
      </c>
      <c r="AF1561" s="96" t="s">
        <v>263</v>
      </c>
      <c r="AG1561" s="96" t="s">
        <v>11136</v>
      </c>
      <c r="AH1561" s="96"/>
      <c r="AI1561" s="96"/>
      <c r="AJ1561" s="96">
        <v>5</v>
      </c>
      <c r="AK1561" s="96" t="s">
        <v>95</v>
      </c>
      <c r="AL1561" s="96"/>
      <c r="AM1561" s="31"/>
      <c r="AN1561" s="30" t="s">
        <v>133</v>
      </c>
      <c r="AO1561" s="96" t="s">
        <v>134</v>
      </c>
      <c r="AP1561" s="31" t="s">
        <v>160</v>
      </c>
      <c r="AQ1561">
        <v>21104.317081090001</v>
      </c>
      <c r="AR1561" t="s">
        <v>13834</v>
      </c>
      <c r="AS1561" t="s">
        <v>11225</v>
      </c>
      <c r="AT1561" t="s">
        <v>13835</v>
      </c>
      <c r="AU1561">
        <v>53.058900000000001</v>
      </c>
      <c r="AV1561" s="96">
        <v>0.92605230982666675</v>
      </c>
      <c r="AW1561">
        <v>83.898700000000005</v>
      </c>
      <c r="AX1561" s="96">
        <v>1.4643082485022225</v>
      </c>
      <c r="AY1561">
        <v>1.0739999999999999E-4</v>
      </c>
      <c r="AZ1561">
        <v>71.921300000000002</v>
      </c>
      <c r="BA1561" s="96">
        <v>1.2552632261644445</v>
      </c>
      <c r="BB1561">
        <v>288.1893</v>
      </c>
      <c r="BC1561" s="96">
        <v>5.0298511075866665</v>
      </c>
      <c r="BD1561">
        <v>15.06389055</v>
      </c>
      <c r="BE1561" s="96">
        <f t="shared" si="207"/>
        <v>6925.3830635133936</v>
      </c>
      <c r="BF1561" s="96">
        <f t="shared" si="208"/>
        <v>555.12684965441531</v>
      </c>
      <c r="BG1561" s="96">
        <f t="shared" si="209"/>
        <v>553.63927737237282</v>
      </c>
      <c r="BH1561">
        <v>6931.7560094279461</v>
      </c>
      <c r="BI1561">
        <v>1.270148526551977E-3</v>
      </c>
      <c r="BJ1561">
        <v>0.92638329636663508</v>
      </c>
      <c r="BK1561">
        <v>1.4643085532345259</v>
      </c>
      <c r="BL1561">
        <v>0.86364725510313634</v>
      </c>
      <c r="BM1561">
        <v>5.4214681449693947</v>
      </c>
      <c r="BN1561">
        <v>0.92605271840941827</v>
      </c>
      <c r="BO1561">
        <v>1.4643085552462829</v>
      </c>
      <c r="BP1561">
        <v>1.0533881036274E-3</v>
      </c>
      <c r="BQ1561">
        <v>0.86364725510313634</v>
      </c>
      <c r="BR1561">
        <v>6925.6632557125013</v>
      </c>
      <c r="BS1561" s="96">
        <v>561.95866699579801</v>
      </c>
      <c r="BT1561" s="96">
        <v>547.36784442920452</v>
      </c>
      <c r="BU1561">
        <v>5.4214681449693947</v>
      </c>
      <c r="BV1561" s="60" t="str">
        <f t="shared" si="204"/>
        <v>Starlink</v>
      </c>
      <c r="BW1561" s="30" t="s">
        <v>192</v>
      </c>
      <c r="BX1561" s="96">
        <v>3.3</v>
      </c>
      <c r="BY1561" s="16">
        <v>0.2</v>
      </c>
      <c r="BZ1561" s="96">
        <v>9</v>
      </c>
      <c r="CA1561" s="96">
        <v>25.52</v>
      </c>
      <c r="CB1561" s="96">
        <v>1.1950000000000001</v>
      </c>
      <c r="CC1561" s="96">
        <v>14.9102735294118</v>
      </c>
      <c r="CD1561" s="96">
        <v>0.2</v>
      </c>
      <c r="CE1561" s="96">
        <v>2.8</v>
      </c>
      <c r="CF1561" s="31">
        <v>9</v>
      </c>
      <c r="CG1561" s="30">
        <v>260</v>
      </c>
      <c r="CH1561" s="96">
        <v>260</v>
      </c>
      <c r="CI1561" s="96">
        <v>220</v>
      </c>
      <c r="CJ1561" s="96">
        <f>Population!$CG1561-Population!$CI1561</f>
        <v>40</v>
      </c>
      <c r="CK1561" s="118">
        <f>_xlfn.DAYS(Entries!$AY$2,Population!H1561)</f>
        <v>457</v>
      </c>
      <c r="CL1561" s="118">
        <f t="shared" si="205"/>
        <v>1825</v>
      </c>
      <c r="CM1561" s="117">
        <f>Entries!$AY$5</f>
        <v>0.15</v>
      </c>
      <c r="CN1561" s="117">
        <f t="shared" si="210"/>
        <v>0.15384615384615385</v>
      </c>
      <c r="CO1561" s="119">
        <f t="shared" si="206"/>
        <v>0.78715068493150686</v>
      </c>
      <c r="CP1561" s="30" t="s">
        <v>5654</v>
      </c>
      <c r="CQ1561" s="96">
        <v>4</v>
      </c>
      <c r="CR1561" s="96" t="s">
        <v>95</v>
      </c>
      <c r="CS1561" s="96"/>
      <c r="CT1561" s="31"/>
      <c r="CU1561" s="30" t="s">
        <v>5655</v>
      </c>
      <c r="CV1561" s="96" t="s">
        <v>5651</v>
      </c>
      <c r="CW1561" s="96" t="s">
        <v>157</v>
      </c>
      <c r="CX1561" s="96" t="s">
        <v>5652</v>
      </c>
      <c r="CY1561" s="96" t="s">
        <v>107</v>
      </c>
      <c r="CZ1561" s="96" t="s">
        <v>755</v>
      </c>
      <c r="DA1561" s="31"/>
      <c r="DB1561" s="17" t="s">
        <v>15463</v>
      </c>
      <c r="DC1561" s="17" t="s">
        <v>15500</v>
      </c>
      <c r="DD1561" s="17">
        <v>1</v>
      </c>
      <c r="DE1561" s="17" t="s">
        <v>15500</v>
      </c>
      <c r="DF1561" s="17" t="s">
        <v>15500</v>
      </c>
      <c r="DG1561" s="23" t="s">
        <v>11174</v>
      </c>
      <c r="DH1561" s="145"/>
    </row>
    <row r="1562" spans="1:112" s="17" customFormat="1" x14ac:dyDescent="0.25">
      <c r="A1562" s="32" t="s">
        <v>5993</v>
      </c>
      <c r="B1562" s="98">
        <v>1</v>
      </c>
      <c r="C1562" s="149" t="s">
        <v>11188</v>
      </c>
      <c r="D1562" s="98" t="s">
        <v>5649</v>
      </c>
      <c r="E1562" s="98">
        <v>44950</v>
      </c>
      <c r="F1562" s="98" t="s">
        <v>5994</v>
      </c>
      <c r="G1562" s="33">
        <v>62171</v>
      </c>
      <c r="H1562" s="44">
        <v>43837</v>
      </c>
      <c r="I1562" s="98" t="s">
        <v>221</v>
      </c>
      <c r="J1562" s="98"/>
      <c r="K1562" s="98"/>
      <c r="L1562" s="98" t="s">
        <v>285</v>
      </c>
      <c r="M1562" t="s">
        <v>156</v>
      </c>
      <c r="N1562" s="98" t="s">
        <v>156</v>
      </c>
      <c r="O1562" t="s">
        <v>11124</v>
      </c>
      <c r="P1562" s="64" t="str">
        <f>VLOOKUP(N1562,Entries!J:K,2,FALSE)</f>
        <v>UNITED STATES OF AMERICA</v>
      </c>
      <c r="Q1562" s="38" t="s">
        <v>5651</v>
      </c>
      <c r="R1562" s="32" t="s">
        <v>5651</v>
      </c>
      <c r="S1562" s="98" t="s">
        <v>156</v>
      </c>
      <c r="T1562" t="s">
        <v>157</v>
      </c>
      <c r="U1562" s="39" t="s">
        <v>159</v>
      </c>
      <c r="V1562" s="33" t="s">
        <v>159</v>
      </c>
      <c r="W1562" s="64">
        <f>IF(VLOOKUP(R1562,Entries!N:P,3,FALSE)=V1562,1,VLOOKUP(R1562,Entries!N:P,3,FALSE))</f>
        <v>1</v>
      </c>
      <c r="X1562"/>
      <c r="Y1562"/>
      <c r="Z1562" s="98"/>
      <c r="AA1562" s="98"/>
      <c r="AB1562" s="98"/>
      <c r="AC1562" s="98" t="s">
        <v>5652</v>
      </c>
      <c r="AD1562" s="98" t="s">
        <v>263</v>
      </c>
      <c r="AE1562" s="98" t="s">
        <v>263</v>
      </c>
      <c r="AF1562" s="98" t="s">
        <v>263</v>
      </c>
      <c r="AG1562" s="98" t="s">
        <v>11136</v>
      </c>
      <c r="AH1562" s="98"/>
      <c r="AI1562" s="98"/>
      <c r="AJ1562" s="98">
        <v>5</v>
      </c>
      <c r="AK1562" s="98" t="s">
        <v>95</v>
      </c>
      <c r="AL1562" s="98"/>
      <c r="AM1562" s="33"/>
      <c r="AN1562" s="32" t="s">
        <v>133</v>
      </c>
      <c r="AO1562" s="98" t="s">
        <v>134</v>
      </c>
      <c r="AP1562" s="33" t="s">
        <v>160</v>
      </c>
      <c r="AQ1562">
        <v>21104.335499640001</v>
      </c>
      <c r="AR1562" t="s">
        <v>13836</v>
      </c>
      <c r="AS1562" t="s">
        <v>11225</v>
      </c>
      <c r="AT1562" t="s">
        <v>13837</v>
      </c>
      <c r="AU1562">
        <v>53.057600000000001</v>
      </c>
      <c r="AV1562" s="98">
        <v>0.92602962055111127</v>
      </c>
      <c r="AW1562">
        <v>83.811700000000002</v>
      </c>
      <c r="AX1562" s="98">
        <v>1.4627898123688889</v>
      </c>
      <c r="AY1562">
        <v>7.8300000000000006E-5</v>
      </c>
      <c r="AZ1562">
        <v>68.420100000000005</v>
      </c>
      <c r="BA1562" s="98">
        <v>1.1941557711066668</v>
      </c>
      <c r="BB1562">
        <v>291.68709999999999</v>
      </c>
      <c r="BC1562" s="98">
        <v>5.0908992214622222</v>
      </c>
      <c r="BD1562">
        <v>15.06396449</v>
      </c>
      <c r="BE1562" s="96">
        <f t="shared" si="207"/>
        <v>6925.3604017834641</v>
      </c>
      <c r="BF1562" s="96">
        <f t="shared" si="208"/>
        <v>554.90265750292383</v>
      </c>
      <c r="BG1562" s="96">
        <f t="shared" si="209"/>
        <v>553.8181460640044</v>
      </c>
      <c r="BH1562">
        <v>6931.7333307197941</v>
      </c>
      <c r="BI1562">
        <v>1.245035492265831E-3</v>
      </c>
      <c r="BJ1562">
        <v>0.92636061353162646</v>
      </c>
      <c r="BK1562">
        <v>1.4627901161560111</v>
      </c>
      <c r="BL1562">
        <v>0.85110304197476772</v>
      </c>
      <c r="BM1562">
        <v>5.4339530178507083</v>
      </c>
      <c r="BN1562">
        <v>0.92603002917332145</v>
      </c>
      <c r="BO1562">
        <v>1.4627901188006649</v>
      </c>
      <c r="BP1562">
        <v>1.026717359415169E-3</v>
      </c>
      <c r="BQ1562">
        <v>0.85110304197476772</v>
      </c>
      <c r="BR1562">
        <v>6925.6408031427309</v>
      </c>
      <c r="BS1562" s="96">
        <v>561.75147878039115</v>
      </c>
      <c r="BT1562" s="96">
        <v>547.5301275050706</v>
      </c>
      <c r="BU1562">
        <v>5.4339530178507083</v>
      </c>
      <c r="BV1562" s="65" t="str">
        <f t="shared" si="204"/>
        <v>Starlink</v>
      </c>
      <c r="BW1562" s="32" t="s">
        <v>192</v>
      </c>
      <c r="BX1562" s="98">
        <v>3.3</v>
      </c>
      <c r="BY1562" s="21">
        <v>0.2</v>
      </c>
      <c r="BZ1562" s="98">
        <v>9</v>
      </c>
      <c r="CA1562" s="98">
        <v>25.52</v>
      </c>
      <c r="CB1562" s="98">
        <v>1.1950000000000001</v>
      </c>
      <c r="CC1562" s="98">
        <v>14.9102735294118</v>
      </c>
      <c r="CD1562" s="98">
        <v>0.2</v>
      </c>
      <c r="CE1562" s="98">
        <v>2.8</v>
      </c>
      <c r="CF1562" s="33">
        <v>9</v>
      </c>
      <c r="CG1562" s="32">
        <v>260</v>
      </c>
      <c r="CH1562" s="98">
        <v>260</v>
      </c>
      <c r="CI1562" s="98">
        <v>220</v>
      </c>
      <c r="CJ1562" s="98">
        <f>Population!$CG1562-Population!$CI1562</f>
        <v>40</v>
      </c>
      <c r="CK1562" s="120">
        <f>_xlfn.DAYS(Entries!$AY$2,Population!H1562)</f>
        <v>457</v>
      </c>
      <c r="CL1562" s="120">
        <f t="shared" si="205"/>
        <v>1825</v>
      </c>
      <c r="CM1562" s="122">
        <f>Entries!$AY$5</f>
        <v>0.15</v>
      </c>
      <c r="CN1562" s="122">
        <f t="shared" si="210"/>
        <v>0.15384615384615385</v>
      </c>
      <c r="CO1562" s="121">
        <f t="shared" si="206"/>
        <v>0.78715068493150686</v>
      </c>
      <c r="CP1562" s="32" t="s">
        <v>5654</v>
      </c>
      <c r="CQ1562" s="98">
        <v>4</v>
      </c>
      <c r="CR1562" s="98" t="s">
        <v>95</v>
      </c>
      <c r="CS1562" s="98"/>
      <c r="CT1562" s="33"/>
      <c r="CU1562" s="32" t="s">
        <v>5655</v>
      </c>
      <c r="CV1562" s="98" t="s">
        <v>5651</v>
      </c>
      <c r="CW1562" s="98" t="s">
        <v>157</v>
      </c>
      <c r="CX1562" s="98" t="s">
        <v>5652</v>
      </c>
      <c r="CY1562" s="98" t="s">
        <v>107</v>
      </c>
      <c r="CZ1562" s="98" t="s">
        <v>755</v>
      </c>
      <c r="DA1562" s="33"/>
      <c r="DB1562" s="17" t="s">
        <v>15463</v>
      </c>
      <c r="DC1562" s="17" t="s">
        <v>15500</v>
      </c>
      <c r="DD1562" s="17">
        <v>1</v>
      </c>
      <c r="DE1562" s="17" t="s">
        <v>15500</v>
      </c>
      <c r="DF1562" s="17" t="s">
        <v>15500</v>
      </c>
      <c r="DG1562" s="23" t="s">
        <v>11174</v>
      </c>
      <c r="DH1562" s="145"/>
    </row>
    <row r="1563" spans="1:112" s="17" customFormat="1" x14ac:dyDescent="0.25">
      <c r="A1563" s="30" t="s">
        <v>5996</v>
      </c>
      <c r="B1563" s="96">
        <v>1</v>
      </c>
      <c r="C1563" s="152" t="s">
        <v>11188</v>
      </c>
      <c r="D1563" s="96" t="s">
        <v>5649</v>
      </c>
      <c r="E1563" s="96">
        <v>44951</v>
      </c>
      <c r="F1563" s="96" t="s">
        <v>5997</v>
      </c>
      <c r="G1563" s="31">
        <v>62172</v>
      </c>
      <c r="H1563" s="43">
        <v>43837</v>
      </c>
      <c r="I1563" s="96" t="s">
        <v>221</v>
      </c>
      <c r="J1563" s="96"/>
      <c r="K1563" s="96"/>
      <c r="L1563" s="96" t="s">
        <v>285</v>
      </c>
      <c r="M1563" s="124" t="s">
        <v>156</v>
      </c>
      <c r="N1563" s="96" t="s">
        <v>156</v>
      </c>
      <c r="O1563" s="124" t="s">
        <v>11124</v>
      </c>
      <c r="P1563" s="96" t="str">
        <f>VLOOKUP(N1563,Entries!J:K,2,FALSE)</f>
        <v>UNITED STATES OF AMERICA</v>
      </c>
      <c r="Q1563" s="123" t="s">
        <v>5651</v>
      </c>
      <c r="R1563" s="30" t="s">
        <v>5651</v>
      </c>
      <c r="S1563" s="96" t="s">
        <v>156</v>
      </c>
      <c r="T1563" s="124" t="s">
        <v>157</v>
      </c>
      <c r="U1563" s="125" t="s">
        <v>159</v>
      </c>
      <c r="V1563" s="31" t="s">
        <v>159</v>
      </c>
      <c r="W1563" s="64">
        <f>IF(VLOOKUP(R1563,Entries!N:P,3,FALSE)=V1563,1,VLOOKUP(R1563,Entries!N:P,3,FALSE))</f>
        <v>1</v>
      </c>
      <c r="X1563" s="124"/>
      <c r="Y1563" s="124"/>
      <c r="Z1563" s="96"/>
      <c r="AA1563" s="96"/>
      <c r="AB1563" s="96"/>
      <c r="AC1563" s="96" t="s">
        <v>5652</v>
      </c>
      <c r="AD1563" s="96" t="s">
        <v>263</v>
      </c>
      <c r="AE1563" s="96" t="s">
        <v>263</v>
      </c>
      <c r="AF1563" s="96" t="s">
        <v>263</v>
      </c>
      <c r="AG1563" s="96" t="s">
        <v>11136</v>
      </c>
      <c r="AH1563" s="96"/>
      <c r="AI1563" s="96"/>
      <c r="AJ1563" s="96">
        <v>5</v>
      </c>
      <c r="AK1563" s="96" t="s">
        <v>95</v>
      </c>
      <c r="AL1563" s="96"/>
      <c r="AM1563" s="31"/>
      <c r="AN1563" s="30" t="s">
        <v>133</v>
      </c>
      <c r="AO1563" s="96" t="s">
        <v>134</v>
      </c>
      <c r="AP1563" s="31" t="s">
        <v>160</v>
      </c>
      <c r="AQ1563">
        <v>21104.34176386</v>
      </c>
      <c r="AR1563" t="s">
        <v>11431</v>
      </c>
      <c r="AS1563" t="s">
        <v>11225</v>
      </c>
      <c r="AT1563" t="s">
        <v>13838</v>
      </c>
      <c r="AU1563">
        <v>53.003500000000003</v>
      </c>
      <c r="AV1563" s="96">
        <v>0.92508539762222231</v>
      </c>
      <c r="AW1563">
        <v>82.899600000000007</v>
      </c>
      <c r="AX1563" s="96">
        <v>1.4468706675733336</v>
      </c>
      <c r="AY1563">
        <v>1.0170000000000001E-4</v>
      </c>
      <c r="AZ1563">
        <v>356.53390000000002</v>
      </c>
      <c r="BA1563" s="96">
        <v>6.2226891553822234</v>
      </c>
      <c r="BB1563">
        <v>3.5642</v>
      </c>
      <c r="BC1563" s="96">
        <v>6.2207012257777784E-2</v>
      </c>
      <c r="BD1563">
        <v>15.06810029</v>
      </c>
      <c r="BE1563" s="96">
        <f t="shared" si="207"/>
        <v>6924.0931234315894</v>
      </c>
      <c r="BF1563" s="96">
        <f t="shared" si="208"/>
        <v>553.79730370224297</v>
      </c>
      <c r="BG1563" s="96">
        <f t="shared" si="209"/>
        <v>552.38894316093683</v>
      </c>
      <c r="BH1563">
        <v>6930.467798501285</v>
      </c>
      <c r="BI1563">
        <v>1.238677048703561E-3</v>
      </c>
      <c r="BJ1563">
        <v>0.92541669054666131</v>
      </c>
      <c r="BK1563">
        <v>1.446870968226579</v>
      </c>
      <c r="BL1563">
        <v>0.76387606853154055</v>
      </c>
      <c r="BM1563">
        <v>5.5210213062206268</v>
      </c>
      <c r="BN1563">
        <v>0.92508580741801394</v>
      </c>
      <c r="BO1563">
        <v>1.446870970429821</v>
      </c>
      <c r="BP1563">
        <v>9.6061628912984536E-4</v>
      </c>
      <c r="BQ1563">
        <v>0.76387606853154055</v>
      </c>
      <c r="BR1563">
        <v>6924.3822372310597</v>
      </c>
      <c r="BS1563" s="96">
        <v>560.03391160030515</v>
      </c>
      <c r="BT1563" s="96">
        <v>546.73056286181418</v>
      </c>
      <c r="BU1563">
        <v>5.5210213062206268</v>
      </c>
      <c r="BV1563" s="60" t="str">
        <f t="shared" si="204"/>
        <v>Starlink</v>
      </c>
      <c r="BW1563" s="30" t="s">
        <v>192</v>
      </c>
      <c r="BX1563" s="96">
        <v>3.3</v>
      </c>
      <c r="BY1563" s="16">
        <v>0.2</v>
      </c>
      <c r="BZ1563" s="96">
        <v>9</v>
      </c>
      <c r="CA1563" s="96">
        <v>25.52</v>
      </c>
      <c r="CB1563" s="96">
        <v>1.1950000000000001</v>
      </c>
      <c r="CC1563" s="96">
        <v>14.9102735294118</v>
      </c>
      <c r="CD1563" s="96">
        <v>0.2</v>
      </c>
      <c r="CE1563" s="96">
        <v>2.8</v>
      </c>
      <c r="CF1563" s="31">
        <v>9</v>
      </c>
      <c r="CG1563" s="30">
        <v>260</v>
      </c>
      <c r="CH1563" s="96">
        <v>260</v>
      </c>
      <c r="CI1563" s="96">
        <v>220</v>
      </c>
      <c r="CJ1563" s="96">
        <f>Population!$CG1563-Population!$CI1563</f>
        <v>40</v>
      </c>
      <c r="CK1563" s="118">
        <f>_xlfn.DAYS(Entries!$AY$2,Population!H1563)</f>
        <v>457</v>
      </c>
      <c r="CL1563" s="118">
        <f t="shared" si="205"/>
        <v>1825</v>
      </c>
      <c r="CM1563" s="117">
        <f>Entries!$AY$5</f>
        <v>0.15</v>
      </c>
      <c r="CN1563" s="117">
        <f t="shared" si="210"/>
        <v>0.15384615384615385</v>
      </c>
      <c r="CO1563" s="119">
        <f t="shared" si="206"/>
        <v>0.78715068493150686</v>
      </c>
      <c r="CP1563" s="30" t="s">
        <v>5654</v>
      </c>
      <c r="CQ1563" s="96">
        <v>4</v>
      </c>
      <c r="CR1563" s="96" t="s">
        <v>95</v>
      </c>
      <c r="CS1563" s="96"/>
      <c r="CT1563" s="31"/>
      <c r="CU1563" s="30" t="s">
        <v>5655</v>
      </c>
      <c r="CV1563" s="96" t="s">
        <v>5651</v>
      </c>
      <c r="CW1563" s="96" t="s">
        <v>157</v>
      </c>
      <c r="CX1563" s="96" t="s">
        <v>5652</v>
      </c>
      <c r="CY1563" s="96" t="s">
        <v>107</v>
      </c>
      <c r="CZ1563" s="96" t="s">
        <v>755</v>
      </c>
      <c r="DA1563" s="31"/>
      <c r="DB1563" s="17" t="s">
        <v>15463</v>
      </c>
      <c r="DC1563" s="17" t="s">
        <v>15500</v>
      </c>
      <c r="DD1563" s="17">
        <v>1</v>
      </c>
      <c r="DE1563" s="17" t="s">
        <v>15500</v>
      </c>
      <c r="DF1563" s="17" t="s">
        <v>15500</v>
      </c>
      <c r="DG1563" s="23" t="s">
        <v>11174</v>
      </c>
      <c r="DH1563" s="145"/>
    </row>
    <row r="1564" spans="1:112" s="17" customFormat="1" x14ac:dyDescent="0.25">
      <c r="A1564" s="32" t="s">
        <v>5999</v>
      </c>
      <c r="B1564" s="98">
        <v>1</v>
      </c>
      <c r="C1564" s="149" t="s">
        <v>11188</v>
      </c>
      <c r="D1564" s="98" t="s">
        <v>5649</v>
      </c>
      <c r="E1564" s="98">
        <v>45091</v>
      </c>
      <c r="F1564" s="98" t="s">
        <v>6000</v>
      </c>
      <c r="G1564" s="33">
        <v>62372</v>
      </c>
      <c r="H1564" s="44">
        <v>43859</v>
      </c>
      <c r="I1564" s="98" t="s">
        <v>221</v>
      </c>
      <c r="J1564" s="98"/>
      <c r="K1564" s="98"/>
      <c r="L1564" s="98" t="s">
        <v>285</v>
      </c>
      <c r="M1564" t="s">
        <v>156</v>
      </c>
      <c r="N1564" s="98" t="s">
        <v>156</v>
      </c>
      <c r="O1564" t="s">
        <v>11124</v>
      </c>
      <c r="P1564" s="64" t="str">
        <f>VLOOKUP(N1564,Entries!J:K,2,FALSE)</f>
        <v>UNITED STATES OF AMERICA</v>
      </c>
      <c r="Q1564" s="38" t="s">
        <v>5651</v>
      </c>
      <c r="R1564" s="32" t="s">
        <v>5651</v>
      </c>
      <c r="S1564" s="98" t="s">
        <v>156</v>
      </c>
      <c r="T1564" t="s">
        <v>157</v>
      </c>
      <c r="U1564" s="39" t="s">
        <v>159</v>
      </c>
      <c r="V1564" s="33" t="s">
        <v>159</v>
      </c>
      <c r="W1564" s="64">
        <f>IF(VLOOKUP(R1564,Entries!N:P,3,FALSE)=V1564,1,VLOOKUP(R1564,Entries!N:P,3,FALSE))</f>
        <v>1</v>
      </c>
      <c r="X1564"/>
      <c r="Y1564"/>
      <c r="Z1564" s="98"/>
      <c r="AA1564" s="98"/>
      <c r="AB1564" s="98"/>
      <c r="AC1564" s="98" t="s">
        <v>5652</v>
      </c>
      <c r="AD1564" s="98" t="s">
        <v>263</v>
      </c>
      <c r="AE1564" s="98" t="s">
        <v>263</v>
      </c>
      <c r="AF1564" s="98" t="s">
        <v>263</v>
      </c>
      <c r="AG1564" s="98" t="s">
        <v>11136</v>
      </c>
      <c r="AH1564" s="98"/>
      <c r="AI1564" s="98"/>
      <c r="AJ1564" s="98">
        <v>5</v>
      </c>
      <c r="AK1564" s="98" t="s">
        <v>95</v>
      </c>
      <c r="AL1564" s="98"/>
      <c r="AM1564" s="33"/>
      <c r="AN1564" s="32" t="s">
        <v>133</v>
      </c>
      <c r="AO1564" s="98" t="s">
        <v>134</v>
      </c>
      <c r="AP1564" s="33" t="s">
        <v>160</v>
      </c>
      <c r="AQ1564">
        <v>21104.147518940001</v>
      </c>
      <c r="AR1564" t="s">
        <v>13839</v>
      </c>
      <c r="AS1564" t="s">
        <v>11225</v>
      </c>
      <c r="AT1564" t="s">
        <v>13840</v>
      </c>
      <c r="AU1564">
        <v>53.055599999999998</v>
      </c>
      <c r="AV1564" s="98">
        <v>0.92599471397333333</v>
      </c>
      <c r="AW1564">
        <v>4.6814</v>
      </c>
      <c r="AX1564" s="98">
        <v>8.1705826604444448E-2</v>
      </c>
      <c r="AY1564">
        <v>1.2799999999999999E-4</v>
      </c>
      <c r="AZ1564">
        <v>53.355899999999998</v>
      </c>
      <c r="BA1564" s="98">
        <v>0.9312359366266667</v>
      </c>
      <c r="BB1564">
        <v>306.75479999999999</v>
      </c>
      <c r="BC1564" s="98">
        <v>5.3538801424533338</v>
      </c>
      <c r="BD1564">
        <v>15.063927850000001</v>
      </c>
      <c r="BE1564" s="96">
        <f t="shared" si="207"/>
        <v>6925.3716314841786</v>
      </c>
      <c r="BF1564" s="96">
        <f t="shared" si="208"/>
        <v>555.25807905300826</v>
      </c>
      <c r="BG1564" s="96">
        <f t="shared" si="209"/>
        <v>553.4851839153489</v>
      </c>
      <c r="BH1564">
        <v>6931.7449383872718</v>
      </c>
      <c r="BI1564">
        <v>1.299006543008144E-3</v>
      </c>
      <c r="BJ1564">
        <v>0.92632571255580332</v>
      </c>
      <c r="BK1564">
        <v>8.1705844308212608E-2</v>
      </c>
      <c r="BL1564">
        <v>0.83868805897695486</v>
      </c>
      <c r="BM1564">
        <v>5.4464291564226466</v>
      </c>
      <c r="BN1564">
        <v>0.92599512263516859</v>
      </c>
      <c r="BO1564">
        <v>8.170584574218237E-2</v>
      </c>
      <c r="BP1564">
        <v>1.0561079067316779E-3</v>
      </c>
      <c r="BQ1564">
        <v>0.83868805897695486</v>
      </c>
      <c r="BR1564">
        <v>6925.6523523100404</v>
      </c>
      <c r="BS1564" s="96">
        <v>561.96658851859047</v>
      </c>
      <c r="BT1564" s="96">
        <v>547.33811610149041</v>
      </c>
      <c r="BU1564">
        <v>5.4464291564226466</v>
      </c>
      <c r="BV1564" s="65" t="str">
        <f t="shared" si="204"/>
        <v>Starlink</v>
      </c>
      <c r="BW1564" s="32" t="s">
        <v>192</v>
      </c>
      <c r="BX1564" s="98">
        <v>3.3</v>
      </c>
      <c r="BY1564" s="21">
        <v>0.2</v>
      </c>
      <c r="BZ1564" s="98">
        <v>9</v>
      </c>
      <c r="CA1564" s="98">
        <v>25.52</v>
      </c>
      <c r="CB1564" s="98">
        <v>1.1950000000000001</v>
      </c>
      <c r="CC1564" s="98">
        <v>14.9102735294118</v>
      </c>
      <c r="CD1564" s="98">
        <v>0.2</v>
      </c>
      <c r="CE1564" s="98">
        <v>2.8</v>
      </c>
      <c r="CF1564" s="33">
        <v>9</v>
      </c>
      <c r="CG1564" s="32">
        <v>260</v>
      </c>
      <c r="CH1564" s="98">
        <v>260</v>
      </c>
      <c r="CI1564" s="98">
        <v>220</v>
      </c>
      <c r="CJ1564" s="98">
        <f>Population!$CG1564-Population!$CI1564</f>
        <v>40</v>
      </c>
      <c r="CK1564" s="120">
        <f>_xlfn.DAYS(Entries!$AY$2,Population!H1564)</f>
        <v>435</v>
      </c>
      <c r="CL1564" s="120">
        <f t="shared" si="205"/>
        <v>1825</v>
      </c>
      <c r="CM1564" s="122">
        <f>Entries!$AY$5</f>
        <v>0.15</v>
      </c>
      <c r="CN1564" s="122">
        <f t="shared" si="210"/>
        <v>0.15384615384615385</v>
      </c>
      <c r="CO1564" s="121">
        <f t="shared" si="206"/>
        <v>0.79739726027397262</v>
      </c>
      <c r="CP1564" s="32" t="s">
        <v>5654</v>
      </c>
      <c r="CQ1564" s="98">
        <v>4</v>
      </c>
      <c r="CR1564" s="98" t="s">
        <v>95</v>
      </c>
      <c r="CS1564" s="98"/>
      <c r="CT1564" s="33"/>
      <c r="CU1564" s="32" t="s">
        <v>5655</v>
      </c>
      <c r="CV1564" s="98" t="s">
        <v>5651</v>
      </c>
      <c r="CW1564" s="98" t="s">
        <v>157</v>
      </c>
      <c r="CX1564" s="98" t="s">
        <v>5652</v>
      </c>
      <c r="CY1564" s="98" t="s">
        <v>107</v>
      </c>
      <c r="CZ1564" s="98" t="s">
        <v>755</v>
      </c>
      <c r="DA1564" s="33"/>
      <c r="DB1564" s="17" t="s">
        <v>15463</v>
      </c>
      <c r="DC1564" s="17" t="s">
        <v>15500</v>
      </c>
      <c r="DD1564" s="17">
        <v>1</v>
      </c>
      <c r="DE1564" s="17" t="s">
        <v>15500</v>
      </c>
      <c r="DF1564" s="17" t="s">
        <v>15500</v>
      </c>
      <c r="DG1564" s="23" t="s">
        <v>11174</v>
      </c>
      <c r="DH1564" s="145"/>
    </row>
    <row r="1565" spans="1:112" s="17" customFormat="1" x14ac:dyDescent="0.25">
      <c r="A1565" s="30" t="s">
        <v>6002</v>
      </c>
      <c r="B1565" s="96">
        <v>1</v>
      </c>
      <c r="C1565" s="152" t="s">
        <v>11188</v>
      </c>
      <c r="D1565" s="96" t="s">
        <v>5649</v>
      </c>
      <c r="E1565" s="96">
        <v>44931</v>
      </c>
      <c r="F1565" s="96" t="s">
        <v>6003</v>
      </c>
      <c r="G1565" s="31">
        <v>62152</v>
      </c>
      <c r="H1565" s="43">
        <v>43837</v>
      </c>
      <c r="I1565" s="96" t="s">
        <v>221</v>
      </c>
      <c r="J1565" s="96"/>
      <c r="K1565" s="96"/>
      <c r="L1565" s="96" t="s">
        <v>285</v>
      </c>
      <c r="M1565" s="124" t="s">
        <v>156</v>
      </c>
      <c r="N1565" s="96" t="s">
        <v>156</v>
      </c>
      <c r="O1565" s="124" t="s">
        <v>11124</v>
      </c>
      <c r="P1565" s="96" t="str">
        <f>VLOOKUP(N1565,Entries!J:K,2,FALSE)</f>
        <v>UNITED STATES OF AMERICA</v>
      </c>
      <c r="Q1565" s="123" t="s">
        <v>5651</v>
      </c>
      <c r="R1565" s="30" t="s">
        <v>5651</v>
      </c>
      <c r="S1565" s="96" t="s">
        <v>156</v>
      </c>
      <c r="T1565" s="124" t="s">
        <v>157</v>
      </c>
      <c r="U1565" s="125" t="s">
        <v>159</v>
      </c>
      <c r="V1565" s="31" t="s">
        <v>159</v>
      </c>
      <c r="W1565" s="64">
        <f>IF(VLOOKUP(R1565,Entries!N:P,3,FALSE)=V1565,1,VLOOKUP(R1565,Entries!N:P,3,FALSE))</f>
        <v>1</v>
      </c>
      <c r="X1565" s="124"/>
      <c r="Y1565" s="124"/>
      <c r="Z1565" s="96"/>
      <c r="AA1565" s="96"/>
      <c r="AB1565" s="96"/>
      <c r="AC1565" s="96" t="s">
        <v>5652</v>
      </c>
      <c r="AD1565" s="96" t="s">
        <v>263</v>
      </c>
      <c r="AE1565" s="96" t="s">
        <v>263</v>
      </c>
      <c r="AF1565" s="96" t="s">
        <v>263</v>
      </c>
      <c r="AG1565" s="96" t="s">
        <v>11136</v>
      </c>
      <c r="AH1565" s="96"/>
      <c r="AI1565" s="96"/>
      <c r="AJ1565" s="96">
        <v>5</v>
      </c>
      <c r="AK1565" s="96" t="s">
        <v>95</v>
      </c>
      <c r="AL1565" s="96"/>
      <c r="AM1565" s="31"/>
      <c r="AN1565" s="30" t="s">
        <v>133</v>
      </c>
      <c r="AO1565" s="96" t="s">
        <v>134</v>
      </c>
      <c r="AP1565" s="31" t="s">
        <v>160</v>
      </c>
      <c r="AQ1565">
        <v>21104.263619969999</v>
      </c>
      <c r="AR1565" t="s">
        <v>13237</v>
      </c>
      <c r="AS1565" t="s">
        <v>11225</v>
      </c>
      <c r="AT1565" t="s">
        <v>13841</v>
      </c>
      <c r="AU1565">
        <v>53.059399999999997</v>
      </c>
      <c r="AV1565" s="96">
        <v>0.92606103647111115</v>
      </c>
      <c r="AW1565">
        <v>104.13509999999999</v>
      </c>
      <c r="AX1565" s="96">
        <v>1.8174999837733332</v>
      </c>
      <c r="AY1565">
        <v>1.103E-4</v>
      </c>
      <c r="AZ1565">
        <v>73.421099999999996</v>
      </c>
      <c r="BA1565" s="96">
        <v>1.28143966884</v>
      </c>
      <c r="BB1565">
        <v>286.69</v>
      </c>
      <c r="BC1565" s="96">
        <v>5.0036833915555556</v>
      </c>
      <c r="BD1565">
        <v>15.06404154</v>
      </c>
      <c r="BE1565" s="96">
        <f t="shared" si="207"/>
        <v>6925.3367870727971</v>
      </c>
      <c r="BF1565" s="96">
        <f t="shared" si="208"/>
        <v>555.10065172041141</v>
      </c>
      <c r="BG1565" s="96">
        <f t="shared" si="209"/>
        <v>553.5729224251827</v>
      </c>
      <c r="BH1565">
        <v>6931.7097606196176</v>
      </c>
      <c r="BI1565">
        <v>1.2717107981300949E-3</v>
      </c>
      <c r="BJ1565">
        <v>0.92639202577719437</v>
      </c>
      <c r="BK1565">
        <v>1.817500363197575</v>
      </c>
      <c r="BL1565">
        <v>0.86661078790661161</v>
      </c>
      <c r="BM1565">
        <v>5.4185133359206228</v>
      </c>
      <c r="BN1565">
        <v>0.92606144504505972</v>
      </c>
      <c r="BO1565">
        <v>1.81750036400035</v>
      </c>
      <c r="BP1565">
        <v>1.056634130861476E-3</v>
      </c>
      <c r="BQ1565">
        <v>0.86661078790661161</v>
      </c>
      <c r="BR1565">
        <v>6925.6169010445419</v>
      </c>
      <c r="BS1565" s="96">
        <v>561.93474423945736</v>
      </c>
      <c r="BT1565" s="96">
        <v>547.29905784962739</v>
      </c>
      <c r="BU1565">
        <v>5.4185133359206228</v>
      </c>
      <c r="BV1565" s="60" t="str">
        <f t="shared" si="204"/>
        <v>Starlink</v>
      </c>
      <c r="BW1565" s="30" t="s">
        <v>192</v>
      </c>
      <c r="BX1565" s="96">
        <v>3.3</v>
      </c>
      <c r="BY1565" s="16">
        <v>0.2</v>
      </c>
      <c r="BZ1565" s="96">
        <v>9</v>
      </c>
      <c r="CA1565" s="96">
        <v>25.52</v>
      </c>
      <c r="CB1565" s="96">
        <v>1.1950000000000001</v>
      </c>
      <c r="CC1565" s="96">
        <v>14.9102735294118</v>
      </c>
      <c r="CD1565" s="96">
        <v>0.2</v>
      </c>
      <c r="CE1565" s="96">
        <v>2.8</v>
      </c>
      <c r="CF1565" s="31">
        <v>9</v>
      </c>
      <c r="CG1565" s="30">
        <v>260</v>
      </c>
      <c r="CH1565" s="96">
        <v>260</v>
      </c>
      <c r="CI1565" s="96">
        <v>220</v>
      </c>
      <c r="CJ1565" s="96">
        <f>Population!$CG1565-Population!$CI1565</f>
        <v>40</v>
      </c>
      <c r="CK1565" s="118">
        <f>_xlfn.DAYS(Entries!$AY$2,Population!H1565)</f>
        <v>457</v>
      </c>
      <c r="CL1565" s="118">
        <f t="shared" si="205"/>
        <v>1825</v>
      </c>
      <c r="CM1565" s="117">
        <f>Entries!$AY$5</f>
        <v>0.15</v>
      </c>
      <c r="CN1565" s="117">
        <f t="shared" si="210"/>
        <v>0.15384615384615385</v>
      </c>
      <c r="CO1565" s="119">
        <f t="shared" si="206"/>
        <v>0.78715068493150686</v>
      </c>
      <c r="CP1565" s="30" t="s">
        <v>5654</v>
      </c>
      <c r="CQ1565" s="96">
        <v>4</v>
      </c>
      <c r="CR1565" s="96" t="s">
        <v>95</v>
      </c>
      <c r="CS1565" s="96"/>
      <c r="CT1565" s="31"/>
      <c r="CU1565" s="30" t="s">
        <v>5655</v>
      </c>
      <c r="CV1565" s="96" t="s">
        <v>5651</v>
      </c>
      <c r="CW1565" s="96" t="s">
        <v>157</v>
      </c>
      <c r="CX1565" s="96" t="s">
        <v>5652</v>
      </c>
      <c r="CY1565" s="96" t="s">
        <v>107</v>
      </c>
      <c r="CZ1565" s="96" t="s">
        <v>755</v>
      </c>
      <c r="DA1565" s="31"/>
      <c r="DB1565" s="17" t="s">
        <v>15463</v>
      </c>
      <c r="DC1565" s="17" t="s">
        <v>15500</v>
      </c>
      <c r="DD1565" s="17">
        <v>1</v>
      </c>
      <c r="DE1565" s="17" t="s">
        <v>15500</v>
      </c>
      <c r="DF1565" s="17" t="s">
        <v>15500</v>
      </c>
      <c r="DG1565" s="23" t="s">
        <v>11174</v>
      </c>
      <c r="DH1565" s="145"/>
    </row>
    <row r="1566" spans="1:112" s="17" customFormat="1" x14ac:dyDescent="0.25">
      <c r="A1566" s="32" t="s">
        <v>6005</v>
      </c>
      <c r="B1566" s="18">
        <v>1</v>
      </c>
      <c r="C1566" s="149" t="s">
        <v>11188</v>
      </c>
      <c r="D1566" s="18" t="s">
        <v>5649</v>
      </c>
      <c r="E1566" s="18">
        <v>45046</v>
      </c>
      <c r="F1566" s="18" t="s">
        <v>6006</v>
      </c>
      <c r="G1566" s="33">
        <v>62417</v>
      </c>
      <c r="H1566" s="44">
        <v>43859</v>
      </c>
      <c r="I1566" s="98" t="s">
        <v>221</v>
      </c>
      <c r="J1566" s="98"/>
      <c r="K1566" s="98"/>
      <c r="L1566" s="18" t="s">
        <v>285</v>
      </c>
      <c r="M1566" t="s">
        <v>156</v>
      </c>
      <c r="N1566" s="18" t="s">
        <v>156</v>
      </c>
      <c r="O1566" t="s">
        <v>11124</v>
      </c>
      <c r="P1566" s="64" t="str">
        <f>VLOOKUP(N1566,Entries!J:K,2,FALSE)</f>
        <v>UNITED STATES OF AMERICA</v>
      </c>
      <c r="Q1566" s="38" t="s">
        <v>5651</v>
      </c>
      <c r="R1566" s="32" t="s">
        <v>5651</v>
      </c>
      <c r="S1566" s="18" t="s">
        <v>156</v>
      </c>
      <c r="T1566" t="s">
        <v>157</v>
      </c>
      <c r="U1566" s="39" t="s">
        <v>159</v>
      </c>
      <c r="V1566" s="33" t="s">
        <v>159</v>
      </c>
      <c r="W1566" s="64">
        <f>IF(VLOOKUP(R1566,Entries!N:P,3,FALSE)=V1566,1,VLOOKUP(R1566,Entries!N:P,3,FALSE))</f>
        <v>1</v>
      </c>
      <c r="X1566"/>
      <c r="Y1566"/>
      <c r="Z1566" s="18"/>
      <c r="AA1566" s="18"/>
      <c r="AB1566" s="98"/>
      <c r="AC1566" s="18" t="s">
        <v>5652</v>
      </c>
      <c r="AD1566" s="18" t="s">
        <v>263</v>
      </c>
      <c r="AE1566" s="18" t="s">
        <v>263</v>
      </c>
      <c r="AF1566" s="98" t="s">
        <v>263</v>
      </c>
      <c r="AG1566" s="98" t="s">
        <v>11136</v>
      </c>
      <c r="AH1566" s="98"/>
      <c r="AI1566" s="18"/>
      <c r="AJ1566" s="98">
        <v>5</v>
      </c>
      <c r="AK1566" s="18" t="s">
        <v>95</v>
      </c>
      <c r="AL1566" s="18"/>
      <c r="AM1566" s="33"/>
      <c r="AN1566" s="32" t="s">
        <v>133</v>
      </c>
      <c r="AO1566" s="18" t="s">
        <v>134</v>
      </c>
      <c r="AP1566" s="33" t="s">
        <v>160</v>
      </c>
      <c r="AQ1566">
        <v>21104.316982200002</v>
      </c>
      <c r="AR1566" t="s">
        <v>13842</v>
      </c>
      <c r="AS1566" t="s">
        <v>11225</v>
      </c>
      <c r="AT1566" t="s">
        <v>13843</v>
      </c>
      <c r="AU1566">
        <v>53</v>
      </c>
      <c r="AV1566" s="98">
        <v>0.92502431111111116</v>
      </c>
      <c r="AW1566">
        <v>42.995899999999999</v>
      </c>
      <c r="AX1566" s="98">
        <v>0.7504198637377778</v>
      </c>
      <c r="AY1566">
        <v>1.327E-4</v>
      </c>
      <c r="AZ1566">
        <v>74.455100000000002</v>
      </c>
      <c r="BA1566" s="98">
        <v>1.2994863695511112</v>
      </c>
      <c r="BB1566">
        <v>285.65839999999997</v>
      </c>
      <c r="BC1566" s="98">
        <v>4.9856785787377769</v>
      </c>
      <c r="BD1566">
        <v>15.068377030000001</v>
      </c>
      <c r="BE1566" s="96">
        <f t="shared" si="207"/>
        <v>6924.0083463565088</v>
      </c>
      <c r="BF1566" s="96">
        <f t="shared" si="208"/>
        <v>553.92716226406992</v>
      </c>
      <c r="BG1566" s="96">
        <f t="shared" si="209"/>
        <v>552.0895304489477</v>
      </c>
      <c r="BH1566">
        <v>6930.3825645946936</v>
      </c>
      <c r="BI1566">
        <v>1.291670020453662E-3</v>
      </c>
      <c r="BJ1566">
        <v>0.92535562383692427</v>
      </c>
      <c r="BK1566">
        <v>0.75042002005077391</v>
      </c>
      <c r="BL1566">
        <v>0.87432041755181833</v>
      </c>
      <c r="BM1566">
        <v>5.4108455902204664</v>
      </c>
      <c r="BN1566">
        <v>0.92502472087956944</v>
      </c>
      <c r="BO1566">
        <v>0.75042002193762425</v>
      </c>
      <c r="BP1566">
        <v>1.07649176501682E-3</v>
      </c>
      <c r="BQ1566">
        <v>0.87432041755181833</v>
      </c>
      <c r="BR1566">
        <v>6924.2980228609686</v>
      </c>
      <c r="BS1566" s="96">
        <v>560.75197266110081</v>
      </c>
      <c r="BT1566" s="96">
        <v>545.84407306083631</v>
      </c>
      <c r="BU1566">
        <v>5.4108455902204664</v>
      </c>
      <c r="BV1566" s="65" t="str">
        <f t="shared" si="204"/>
        <v>Starlink</v>
      </c>
      <c r="BW1566" s="32" t="s">
        <v>192</v>
      </c>
      <c r="BX1566" s="18">
        <v>3.3</v>
      </c>
      <c r="BY1566" s="21">
        <v>0.2</v>
      </c>
      <c r="BZ1566" s="18">
        <v>9</v>
      </c>
      <c r="CA1566" s="18">
        <v>25.52</v>
      </c>
      <c r="CB1566" s="18">
        <v>1.1950000000000001</v>
      </c>
      <c r="CC1566" s="18">
        <v>14.9102735294118</v>
      </c>
      <c r="CD1566" s="18">
        <v>0.2</v>
      </c>
      <c r="CE1566" s="18">
        <v>2.8</v>
      </c>
      <c r="CF1566" s="33">
        <v>9</v>
      </c>
      <c r="CG1566" s="32">
        <v>260</v>
      </c>
      <c r="CH1566" s="18">
        <v>260</v>
      </c>
      <c r="CI1566" s="18">
        <v>220</v>
      </c>
      <c r="CJ1566" s="98">
        <f>Population!$CG1566-Population!$CI1566</f>
        <v>40</v>
      </c>
      <c r="CK1566" s="120">
        <f>_xlfn.DAYS(Entries!$AY$2,Population!H1566)</f>
        <v>435</v>
      </c>
      <c r="CL1566" s="120">
        <f t="shared" si="205"/>
        <v>1825</v>
      </c>
      <c r="CM1566" s="122">
        <f>Entries!$AY$5</f>
        <v>0.15</v>
      </c>
      <c r="CN1566" s="122">
        <f t="shared" si="210"/>
        <v>0.15384615384615385</v>
      </c>
      <c r="CO1566" s="121">
        <f t="shared" si="206"/>
        <v>0.79739726027397262</v>
      </c>
      <c r="CP1566" s="32" t="s">
        <v>5654</v>
      </c>
      <c r="CQ1566" s="98">
        <v>4</v>
      </c>
      <c r="CR1566" s="18" t="s">
        <v>95</v>
      </c>
      <c r="CS1566" s="18"/>
      <c r="CT1566" s="33"/>
      <c r="CU1566" s="32" t="s">
        <v>5655</v>
      </c>
      <c r="CV1566" s="18" t="s">
        <v>5651</v>
      </c>
      <c r="CW1566" s="18" t="s">
        <v>157</v>
      </c>
      <c r="CX1566" s="18" t="s">
        <v>5652</v>
      </c>
      <c r="CY1566" s="18" t="s">
        <v>107</v>
      </c>
      <c r="CZ1566" s="18" t="s">
        <v>755</v>
      </c>
      <c r="DA1566" s="33"/>
      <c r="DB1566" s="17" t="s">
        <v>15463</v>
      </c>
      <c r="DC1566" s="17" t="s">
        <v>15500</v>
      </c>
      <c r="DD1566" s="17">
        <v>1</v>
      </c>
      <c r="DE1566" s="17" t="s">
        <v>15500</v>
      </c>
      <c r="DF1566" s="17" t="s">
        <v>15500</v>
      </c>
      <c r="DG1566" s="23" t="s">
        <v>11174</v>
      </c>
      <c r="DH1566" s="145"/>
    </row>
    <row r="1567" spans="1:112" s="17" customFormat="1" x14ac:dyDescent="0.25">
      <c r="A1567" s="30" t="s">
        <v>6008</v>
      </c>
      <c r="B1567" s="15">
        <v>1</v>
      </c>
      <c r="C1567" s="152" t="s">
        <v>11188</v>
      </c>
      <c r="D1567" s="15" t="s">
        <v>5649</v>
      </c>
      <c r="E1567" s="15">
        <v>44932</v>
      </c>
      <c r="F1567" s="15" t="s">
        <v>6009</v>
      </c>
      <c r="G1567" s="31">
        <v>62153</v>
      </c>
      <c r="H1567" s="43">
        <v>43837</v>
      </c>
      <c r="I1567" s="96" t="s">
        <v>221</v>
      </c>
      <c r="J1567" s="96"/>
      <c r="K1567" s="96"/>
      <c r="L1567" s="15" t="s">
        <v>285</v>
      </c>
      <c r="M1567" s="124" t="s">
        <v>156</v>
      </c>
      <c r="N1567" s="15" t="s">
        <v>156</v>
      </c>
      <c r="O1567" s="124" t="s">
        <v>11124</v>
      </c>
      <c r="P1567" s="96" t="str">
        <f>VLOOKUP(N1567,Entries!J:K,2,FALSE)</f>
        <v>UNITED STATES OF AMERICA</v>
      </c>
      <c r="Q1567" s="123" t="s">
        <v>5651</v>
      </c>
      <c r="R1567" s="30" t="s">
        <v>5651</v>
      </c>
      <c r="S1567" s="15" t="s">
        <v>156</v>
      </c>
      <c r="T1567" s="124" t="s">
        <v>157</v>
      </c>
      <c r="U1567" s="125" t="s">
        <v>159</v>
      </c>
      <c r="V1567" s="31" t="s">
        <v>159</v>
      </c>
      <c r="W1567" s="64">
        <f>IF(VLOOKUP(R1567,Entries!N:P,3,FALSE)=V1567,1,VLOOKUP(R1567,Entries!N:P,3,FALSE))</f>
        <v>1</v>
      </c>
      <c r="X1567" s="124"/>
      <c r="Y1567" s="124"/>
      <c r="Z1567" s="15"/>
      <c r="AA1567" s="15"/>
      <c r="AB1567" s="96"/>
      <c r="AC1567" s="15" t="s">
        <v>5652</v>
      </c>
      <c r="AD1567" s="15" t="s">
        <v>263</v>
      </c>
      <c r="AE1567" s="15" t="s">
        <v>263</v>
      </c>
      <c r="AF1567" s="96" t="s">
        <v>263</v>
      </c>
      <c r="AG1567" s="96" t="s">
        <v>11136</v>
      </c>
      <c r="AH1567" s="96"/>
      <c r="AI1567" s="15"/>
      <c r="AJ1567" s="96">
        <v>5</v>
      </c>
      <c r="AK1567" s="15" t="s">
        <v>95</v>
      </c>
      <c r="AL1567" s="15"/>
      <c r="AM1567" s="31"/>
      <c r="AN1567" s="30" t="s">
        <v>133</v>
      </c>
      <c r="AO1567" s="15" t="s">
        <v>134</v>
      </c>
      <c r="AP1567" s="31" t="s">
        <v>160</v>
      </c>
      <c r="AQ1567">
        <v>21104.274700649999</v>
      </c>
      <c r="AR1567" t="s">
        <v>13626</v>
      </c>
      <c r="AS1567" t="s">
        <v>11225</v>
      </c>
      <c r="AT1567" t="s">
        <v>13844</v>
      </c>
      <c r="AU1567">
        <v>53.0608</v>
      </c>
      <c r="AV1567" s="96">
        <v>0.9260854710755555</v>
      </c>
      <c r="AW1567">
        <v>104.0823</v>
      </c>
      <c r="AX1567" s="96">
        <v>1.81657845012</v>
      </c>
      <c r="AY1567">
        <v>4.3999999999999999E-5</v>
      </c>
      <c r="AZ1567">
        <v>99.567999999999998</v>
      </c>
      <c r="BA1567" s="96">
        <v>1.737789068088889</v>
      </c>
      <c r="BB1567">
        <v>260.53579999999999</v>
      </c>
      <c r="BC1567" s="96">
        <v>4.5472065832977782</v>
      </c>
      <c r="BD1567">
        <v>15.06400417</v>
      </c>
      <c r="BE1567" s="96">
        <f t="shared" si="207"/>
        <v>6925.3482404121978</v>
      </c>
      <c r="BF1567" s="96">
        <f t="shared" si="208"/>
        <v>554.65295573477579</v>
      </c>
      <c r="BG1567" s="96">
        <f t="shared" si="209"/>
        <v>554.04352508961892</v>
      </c>
      <c r="BH1567">
        <v>6931.7208861320441</v>
      </c>
      <c r="BI1567">
        <v>1.1991124493169599E-3</v>
      </c>
      <c r="BJ1567">
        <v>0.92641645456397348</v>
      </c>
      <c r="BK1567">
        <v>1.8165788269494061</v>
      </c>
      <c r="BL1567">
        <v>0.85762377331561079</v>
      </c>
      <c r="BM1567">
        <v>5.4273728954274283</v>
      </c>
      <c r="BN1567">
        <v>0.92608587963579525</v>
      </c>
      <c r="BO1567">
        <v>1.816578829985132</v>
      </c>
      <c r="BP1567">
        <v>9.9989244046655131E-4</v>
      </c>
      <c r="BQ1567">
        <v>0.85762377331561079</v>
      </c>
      <c r="BR1567">
        <v>6925.6281302575662</v>
      </c>
      <c r="BS1567" s="96">
        <v>561.55301347049408</v>
      </c>
      <c r="BT1567" s="96">
        <v>547.70324704463928</v>
      </c>
      <c r="BU1567">
        <v>5.4273728954274283</v>
      </c>
      <c r="BV1567" s="60" t="str">
        <f t="shared" si="204"/>
        <v>Starlink</v>
      </c>
      <c r="BW1567" s="30" t="s">
        <v>192</v>
      </c>
      <c r="BX1567" s="15">
        <v>3.3</v>
      </c>
      <c r="BY1567" s="16">
        <v>0.2</v>
      </c>
      <c r="BZ1567" s="15">
        <v>9</v>
      </c>
      <c r="CA1567" s="15">
        <v>25.52</v>
      </c>
      <c r="CB1567" s="15">
        <v>1.1950000000000001</v>
      </c>
      <c r="CC1567" s="15">
        <v>14.9102735294118</v>
      </c>
      <c r="CD1567" s="15">
        <v>0.2</v>
      </c>
      <c r="CE1567" s="15">
        <v>2.8</v>
      </c>
      <c r="CF1567" s="31">
        <v>9</v>
      </c>
      <c r="CG1567" s="30">
        <v>260</v>
      </c>
      <c r="CH1567" s="15">
        <v>260</v>
      </c>
      <c r="CI1567" s="15">
        <v>220</v>
      </c>
      <c r="CJ1567" s="96">
        <f>Population!$CG1567-Population!$CI1567</f>
        <v>40</v>
      </c>
      <c r="CK1567" s="118">
        <f>_xlfn.DAYS(Entries!$AY$2,Population!H1567)</f>
        <v>457</v>
      </c>
      <c r="CL1567" s="118">
        <f t="shared" si="205"/>
        <v>1825</v>
      </c>
      <c r="CM1567" s="117">
        <f>Entries!$AY$5</f>
        <v>0.15</v>
      </c>
      <c r="CN1567" s="117">
        <f t="shared" si="210"/>
        <v>0.15384615384615385</v>
      </c>
      <c r="CO1567" s="119">
        <f t="shared" si="206"/>
        <v>0.78715068493150686</v>
      </c>
      <c r="CP1567" s="30" t="s">
        <v>5654</v>
      </c>
      <c r="CQ1567" s="96">
        <v>4</v>
      </c>
      <c r="CR1567" s="15" t="s">
        <v>95</v>
      </c>
      <c r="CS1567" s="15"/>
      <c r="CT1567" s="31"/>
      <c r="CU1567" s="30" t="s">
        <v>5655</v>
      </c>
      <c r="CV1567" s="15" t="s">
        <v>5651</v>
      </c>
      <c r="CW1567" s="15" t="s">
        <v>157</v>
      </c>
      <c r="CX1567" s="15" t="s">
        <v>5652</v>
      </c>
      <c r="CY1567" s="15" t="s">
        <v>107</v>
      </c>
      <c r="CZ1567" s="15" t="s">
        <v>755</v>
      </c>
      <c r="DA1567" s="31"/>
      <c r="DB1567" s="17" t="s">
        <v>15463</v>
      </c>
      <c r="DC1567" s="17" t="s">
        <v>15500</v>
      </c>
      <c r="DD1567" s="17">
        <v>1</v>
      </c>
      <c r="DE1567" s="17" t="s">
        <v>15500</v>
      </c>
      <c r="DF1567" s="17" t="s">
        <v>15500</v>
      </c>
      <c r="DG1567" s="23" t="s">
        <v>11174</v>
      </c>
      <c r="DH1567" s="145"/>
    </row>
    <row r="1568" spans="1:112" s="17" customFormat="1" x14ac:dyDescent="0.25">
      <c r="A1568" s="32" t="s">
        <v>6011</v>
      </c>
      <c r="B1568" s="18">
        <v>1</v>
      </c>
      <c r="C1568" s="149" t="s">
        <v>11188</v>
      </c>
      <c r="D1568" s="18" t="s">
        <v>5649</v>
      </c>
      <c r="E1568" s="18">
        <v>45047</v>
      </c>
      <c r="F1568" s="18" t="s">
        <v>6012</v>
      </c>
      <c r="G1568" s="33">
        <v>62416</v>
      </c>
      <c r="H1568" s="44">
        <v>43859</v>
      </c>
      <c r="I1568" s="98" t="s">
        <v>221</v>
      </c>
      <c r="J1568" s="98"/>
      <c r="K1568" s="98"/>
      <c r="L1568" s="18" t="s">
        <v>285</v>
      </c>
      <c r="M1568" t="s">
        <v>156</v>
      </c>
      <c r="N1568" s="18" t="s">
        <v>156</v>
      </c>
      <c r="O1568" t="s">
        <v>11124</v>
      </c>
      <c r="P1568" s="64" t="str">
        <f>VLOOKUP(N1568,Entries!J:K,2,FALSE)</f>
        <v>UNITED STATES OF AMERICA</v>
      </c>
      <c r="Q1568" s="38" t="s">
        <v>5651</v>
      </c>
      <c r="R1568" s="32" t="s">
        <v>5651</v>
      </c>
      <c r="S1568" s="18" t="s">
        <v>156</v>
      </c>
      <c r="T1568" t="s">
        <v>157</v>
      </c>
      <c r="U1568" s="39" t="s">
        <v>159</v>
      </c>
      <c r="V1568" s="33" t="s">
        <v>159</v>
      </c>
      <c r="W1568" s="64">
        <f>IF(VLOOKUP(R1568,Entries!N:P,3,FALSE)=V1568,1,VLOOKUP(R1568,Entries!N:P,3,FALSE))</f>
        <v>1</v>
      </c>
      <c r="X1568"/>
      <c r="Y1568"/>
      <c r="Z1568" s="18"/>
      <c r="AA1568" s="18"/>
      <c r="AB1568" s="98"/>
      <c r="AC1568" s="18" t="s">
        <v>5652</v>
      </c>
      <c r="AD1568" s="18" t="s">
        <v>263</v>
      </c>
      <c r="AE1568" s="18" t="s">
        <v>263</v>
      </c>
      <c r="AF1568" s="98" t="s">
        <v>263</v>
      </c>
      <c r="AG1568" s="98" t="s">
        <v>11136</v>
      </c>
      <c r="AH1568" s="98"/>
      <c r="AI1568" s="18"/>
      <c r="AJ1568" s="98">
        <v>5</v>
      </c>
      <c r="AK1568" s="18" t="s">
        <v>95</v>
      </c>
      <c r="AL1568" s="18"/>
      <c r="AM1568" s="33"/>
      <c r="AN1568" s="32" t="s">
        <v>133</v>
      </c>
      <c r="AO1568" s="18" t="s">
        <v>134</v>
      </c>
      <c r="AP1568" s="33" t="s">
        <v>160</v>
      </c>
      <c r="AQ1568">
        <v>21104.206496760002</v>
      </c>
      <c r="AR1568" t="s">
        <v>13845</v>
      </c>
      <c r="AS1568" t="s">
        <v>11225</v>
      </c>
      <c r="AT1568" t="s">
        <v>13846</v>
      </c>
      <c r="AU1568">
        <v>53.057299999999998</v>
      </c>
      <c r="AV1568" s="98">
        <v>0.92602438456444447</v>
      </c>
      <c r="AW1568">
        <v>44.395699999999998</v>
      </c>
      <c r="AX1568" s="98">
        <v>0.77485097752444443</v>
      </c>
      <c r="AY1568">
        <v>1.474E-4</v>
      </c>
      <c r="AZ1568">
        <v>74.441299999999998</v>
      </c>
      <c r="BA1568" s="98">
        <v>1.2992455141644446</v>
      </c>
      <c r="BB1568">
        <v>285.6739</v>
      </c>
      <c r="BC1568" s="98">
        <v>4.985949104715556</v>
      </c>
      <c r="BD1568">
        <v>15.06397288</v>
      </c>
      <c r="BE1568" s="96">
        <f t="shared" si="207"/>
        <v>6925.3578303600261</v>
      </c>
      <c r="BF1568" s="96">
        <f t="shared" si="208"/>
        <v>555.3786281042203</v>
      </c>
      <c r="BG1568" s="96">
        <f t="shared" si="209"/>
        <v>553.33703261583105</v>
      </c>
      <c r="BH1568">
        <v>6931.7308506954359</v>
      </c>
      <c r="BI1568">
        <v>1.3047100003669809E-3</v>
      </c>
      <c r="BJ1568">
        <v>0.92635537887509745</v>
      </c>
      <c r="BK1568">
        <v>0.77485113926192184</v>
      </c>
      <c r="BL1568">
        <v>0.87988229926188177</v>
      </c>
      <c r="BM1568">
        <v>5.4053133841639847</v>
      </c>
      <c r="BN1568">
        <v>0.92602479315954422</v>
      </c>
      <c r="BO1568">
        <v>0.77485114094682828</v>
      </c>
      <c r="BP1568">
        <v>1.0900017423173371E-3</v>
      </c>
      <c r="BQ1568">
        <v>0.87988229926188177</v>
      </c>
      <c r="BR1568">
        <v>6925.6382792722343</v>
      </c>
      <c r="BS1568" s="96">
        <v>562.18723706330093</v>
      </c>
      <c r="BT1568" s="96">
        <v>547.08932148116764</v>
      </c>
      <c r="BU1568">
        <v>5.4053133841639847</v>
      </c>
      <c r="BV1568" s="65" t="str">
        <f t="shared" si="204"/>
        <v>Starlink</v>
      </c>
      <c r="BW1568" s="32" t="s">
        <v>192</v>
      </c>
      <c r="BX1568" s="18">
        <v>3.3</v>
      </c>
      <c r="BY1568" s="21">
        <v>0.2</v>
      </c>
      <c r="BZ1568" s="18">
        <v>9</v>
      </c>
      <c r="CA1568" s="18">
        <v>25.52</v>
      </c>
      <c r="CB1568" s="18">
        <v>1.1950000000000001</v>
      </c>
      <c r="CC1568" s="18">
        <v>14.9102735294118</v>
      </c>
      <c r="CD1568" s="18">
        <v>0.2</v>
      </c>
      <c r="CE1568" s="18">
        <v>2.8</v>
      </c>
      <c r="CF1568" s="33">
        <v>9</v>
      </c>
      <c r="CG1568" s="32">
        <v>260</v>
      </c>
      <c r="CH1568" s="18">
        <v>260</v>
      </c>
      <c r="CI1568" s="18">
        <v>220</v>
      </c>
      <c r="CJ1568" s="98">
        <f>Population!$CG1568-Population!$CI1568</f>
        <v>40</v>
      </c>
      <c r="CK1568" s="120">
        <f>_xlfn.DAYS(Entries!$AY$2,Population!H1568)</f>
        <v>435</v>
      </c>
      <c r="CL1568" s="120">
        <f t="shared" si="205"/>
        <v>1825</v>
      </c>
      <c r="CM1568" s="122">
        <f>Entries!$AY$5</f>
        <v>0.15</v>
      </c>
      <c r="CN1568" s="122">
        <f t="shared" si="210"/>
        <v>0.15384615384615385</v>
      </c>
      <c r="CO1568" s="121">
        <f t="shared" si="206"/>
        <v>0.79739726027397262</v>
      </c>
      <c r="CP1568" s="32" t="s">
        <v>5654</v>
      </c>
      <c r="CQ1568" s="98">
        <v>4</v>
      </c>
      <c r="CR1568" s="18" t="s">
        <v>95</v>
      </c>
      <c r="CS1568" s="18"/>
      <c r="CT1568" s="33"/>
      <c r="CU1568" s="32" t="s">
        <v>5655</v>
      </c>
      <c r="CV1568" s="18" t="s">
        <v>5651</v>
      </c>
      <c r="CW1568" s="18" t="s">
        <v>157</v>
      </c>
      <c r="CX1568" s="18" t="s">
        <v>5652</v>
      </c>
      <c r="CY1568" s="18" t="s">
        <v>107</v>
      </c>
      <c r="CZ1568" s="18" t="s">
        <v>755</v>
      </c>
      <c r="DA1568" s="33"/>
      <c r="DB1568" s="17" t="s">
        <v>15463</v>
      </c>
      <c r="DC1568" s="17" t="s">
        <v>15500</v>
      </c>
      <c r="DD1568" s="17">
        <v>1</v>
      </c>
      <c r="DE1568" s="17" t="s">
        <v>15500</v>
      </c>
      <c r="DF1568" s="17" t="s">
        <v>15500</v>
      </c>
      <c r="DG1568" s="23" t="s">
        <v>11174</v>
      </c>
      <c r="DH1568" s="145"/>
    </row>
    <row r="1569" spans="1:112" s="17" customFormat="1" x14ac:dyDescent="0.25">
      <c r="A1569" s="30" t="s">
        <v>6014</v>
      </c>
      <c r="B1569" s="15">
        <v>1</v>
      </c>
      <c r="C1569" s="152" t="s">
        <v>11188</v>
      </c>
      <c r="D1569" s="15" t="s">
        <v>5649</v>
      </c>
      <c r="E1569" s="15">
        <v>45044</v>
      </c>
      <c r="F1569" s="15" t="s">
        <v>6015</v>
      </c>
      <c r="G1569" s="31">
        <v>62419</v>
      </c>
      <c r="H1569" s="43">
        <v>43859</v>
      </c>
      <c r="I1569" s="96" t="s">
        <v>221</v>
      </c>
      <c r="J1569" s="96"/>
      <c r="K1569" s="96"/>
      <c r="L1569" s="15" t="s">
        <v>285</v>
      </c>
      <c r="M1569" s="124" t="s">
        <v>156</v>
      </c>
      <c r="N1569" s="15" t="s">
        <v>156</v>
      </c>
      <c r="O1569" s="124" t="s">
        <v>11124</v>
      </c>
      <c r="P1569" s="96" t="str">
        <f>VLOOKUP(N1569,Entries!J:K,2,FALSE)</f>
        <v>UNITED STATES OF AMERICA</v>
      </c>
      <c r="Q1569" s="123" t="s">
        <v>5651</v>
      </c>
      <c r="R1569" s="30" t="s">
        <v>5651</v>
      </c>
      <c r="S1569" s="15" t="s">
        <v>156</v>
      </c>
      <c r="T1569" s="124" t="s">
        <v>157</v>
      </c>
      <c r="U1569" s="125" t="s">
        <v>159</v>
      </c>
      <c r="V1569" s="31" t="s">
        <v>159</v>
      </c>
      <c r="W1569" s="64">
        <f>IF(VLOOKUP(R1569,Entries!N:P,3,FALSE)=V1569,1,VLOOKUP(R1569,Entries!N:P,3,FALSE))</f>
        <v>1</v>
      </c>
      <c r="X1569" s="124"/>
      <c r="Y1569" s="124"/>
      <c r="Z1569" s="15"/>
      <c r="AA1569" s="15"/>
      <c r="AB1569" s="96"/>
      <c r="AC1569" s="15" t="s">
        <v>5652</v>
      </c>
      <c r="AD1569" s="15" t="s">
        <v>263</v>
      </c>
      <c r="AE1569" s="15" t="s">
        <v>263</v>
      </c>
      <c r="AF1569" s="96" t="s">
        <v>263</v>
      </c>
      <c r="AG1569" s="96" t="s">
        <v>11136</v>
      </c>
      <c r="AH1569" s="96"/>
      <c r="AI1569" s="15"/>
      <c r="AJ1569" s="96">
        <v>5</v>
      </c>
      <c r="AK1569" s="15" t="s">
        <v>95</v>
      </c>
      <c r="AL1569" s="15"/>
      <c r="AM1569" s="31"/>
      <c r="AN1569" s="30" t="s">
        <v>133</v>
      </c>
      <c r="AO1569" s="15" t="s">
        <v>134</v>
      </c>
      <c r="AP1569" s="31" t="s">
        <v>160</v>
      </c>
      <c r="AQ1569">
        <v>21104.14937141</v>
      </c>
      <c r="AR1569" t="s">
        <v>13847</v>
      </c>
      <c r="AS1569" t="s">
        <v>11225</v>
      </c>
      <c r="AT1569" t="s">
        <v>13848</v>
      </c>
      <c r="AU1569">
        <v>53.060600000000001</v>
      </c>
      <c r="AV1569" s="96">
        <v>0.92608198041777789</v>
      </c>
      <c r="AW1569">
        <v>24.656099999999999</v>
      </c>
      <c r="AX1569" s="96">
        <v>0.43033003617333332</v>
      </c>
      <c r="AY1569">
        <v>2.052E-4</v>
      </c>
      <c r="AZ1569">
        <v>83.978899999999996</v>
      </c>
      <c r="BA1569" s="96">
        <v>1.4657080022711111</v>
      </c>
      <c r="BB1569">
        <v>276.14339999999999</v>
      </c>
      <c r="BC1569" s="96">
        <v>4.8196105349599998</v>
      </c>
      <c r="BD1569">
        <v>15.063724779999999</v>
      </c>
      <c r="BE1569" s="96">
        <f t="shared" si="207"/>
        <v>6925.43387071909</v>
      </c>
      <c r="BF1569" s="96">
        <f t="shared" si="208"/>
        <v>555.85496974936086</v>
      </c>
      <c r="BG1569" s="96">
        <f t="shared" si="209"/>
        <v>553.01277168881825</v>
      </c>
      <c r="BH1569">
        <v>6931.8066763778052</v>
      </c>
      <c r="BI1569">
        <v>1.342130568186959E-3</v>
      </c>
      <c r="BJ1569">
        <v>0.92641295660042244</v>
      </c>
      <c r="BK1569">
        <v>0.43033012596169379</v>
      </c>
      <c r="BL1569">
        <v>0.9197735377221008</v>
      </c>
      <c r="BM1569">
        <v>5.3655460158193709</v>
      </c>
      <c r="BN1569">
        <v>0.9260823889036941</v>
      </c>
      <c r="BO1569">
        <v>0.43033012794804271</v>
      </c>
      <c r="BP1569">
        <v>1.1467168122487349E-3</v>
      </c>
      <c r="BQ1569">
        <v>0.9197735377221008</v>
      </c>
      <c r="BR1569">
        <v>6925.7137879581687</v>
      </c>
      <c r="BS1569" s="96">
        <v>562.65562039564338</v>
      </c>
      <c r="BT1569" s="96">
        <v>546.77195552069406</v>
      </c>
      <c r="BU1569">
        <v>5.3655460158193709</v>
      </c>
      <c r="BV1569" s="60" t="str">
        <f t="shared" si="204"/>
        <v>Starlink</v>
      </c>
      <c r="BW1569" s="30" t="s">
        <v>192</v>
      </c>
      <c r="BX1569" s="15">
        <v>3.3</v>
      </c>
      <c r="BY1569" s="16">
        <v>0.2</v>
      </c>
      <c r="BZ1569" s="15">
        <v>9</v>
      </c>
      <c r="CA1569" s="15">
        <v>25.52</v>
      </c>
      <c r="CB1569" s="15">
        <v>1.1950000000000001</v>
      </c>
      <c r="CC1569" s="15">
        <v>14.9102735294118</v>
      </c>
      <c r="CD1569" s="15">
        <v>0.2</v>
      </c>
      <c r="CE1569" s="15">
        <v>2.8</v>
      </c>
      <c r="CF1569" s="31">
        <v>9</v>
      </c>
      <c r="CG1569" s="30">
        <v>260</v>
      </c>
      <c r="CH1569" s="15">
        <v>260</v>
      </c>
      <c r="CI1569" s="15">
        <v>220</v>
      </c>
      <c r="CJ1569" s="96">
        <f>Population!$CG1569-Population!$CI1569</f>
        <v>40</v>
      </c>
      <c r="CK1569" s="118">
        <f>_xlfn.DAYS(Entries!$AY$2,Population!H1569)</f>
        <v>435</v>
      </c>
      <c r="CL1569" s="118">
        <f t="shared" si="205"/>
        <v>1825</v>
      </c>
      <c r="CM1569" s="117">
        <f>Entries!$AY$5</f>
        <v>0.15</v>
      </c>
      <c r="CN1569" s="117">
        <f t="shared" si="210"/>
        <v>0.15384615384615385</v>
      </c>
      <c r="CO1569" s="119">
        <f t="shared" si="206"/>
        <v>0.79739726027397262</v>
      </c>
      <c r="CP1569" s="30" t="s">
        <v>5654</v>
      </c>
      <c r="CQ1569" s="96">
        <v>4</v>
      </c>
      <c r="CR1569" s="15" t="s">
        <v>95</v>
      </c>
      <c r="CS1569" s="15"/>
      <c r="CT1569" s="31"/>
      <c r="CU1569" s="30" t="s">
        <v>5655</v>
      </c>
      <c r="CV1569" s="15" t="s">
        <v>5651</v>
      </c>
      <c r="CW1569" s="15" t="s">
        <v>157</v>
      </c>
      <c r="CX1569" s="15" t="s">
        <v>5652</v>
      </c>
      <c r="CY1569" s="15" t="s">
        <v>107</v>
      </c>
      <c r="CZ1569" s="15" t="s">
        <v>755</v>
      </c>
      <c r="DA1569" s="31"/>
      <c r="DB1569" s="17" t="s">
        <v>15463</v>
      </c>
      <c r="DC1569" s="17" t="s">
        <v>15500</v>
      </c>
      <c r="DD1569" s="17">
        <v>1</v>
      </c>
      <c r="DE1569" s="17" t="s">
        <v>15500</v>
      </c>
      <c r="DF1569" s="17" t="s">
        <v>15500</v>
      </c>
      <c r="DG1569" s="23" t="s">
        <v>11174</v>
      </c>
      <c r="DH1569" s="145"/>
    </row>
    <row r="1570" spans="1:112" s="17" customFormat="1" x14ac:dyDescent="0.25">
      <c r="A1570" s="32" t="s">
        <v>6017</v>
      </c>
      <c r="B1570" s="18">
        <v>1</v>
      </c>
      <c r="C1570" s="149" t="s">
        <v>11188</v>
      </c>
      <c r="D1570" s="18" t="s">
        <v>5649</v>
      </c>
      <c r="E1570" s="18">
        <v>45064</v>
      </c>
      <c r="F1570" s="18" t="s">
        <v>6018</v>
      </c>
      <c r="G1570" s="33">
        <v>62399</v>
      </c>
      <c r="H1570" s="44">
        <v>43859</v>
      </c>
      <c r="I1570" s="98" t="s">
        <v>221</v>
      </c>
      <c r="J1570" s="98"/>
      <c r="K1570" s="98"/>
      <c r="L1570" s="18" t="s">
        <v>285</v>
      </c>
      <c r="M1570" t="s">
        <v>156</v>
      </c>
      <c r="N1570" s="18" t="s">
        <v>156</v>
      </c>
      <c r="O1570" t="s">
        <v>11124</v>
      </c>
      <c r="P1570" s="64" t="str">
        <f>VLOOKUP(N1570,Entries!J:K,2,FALSE)</f>
        <v>UNITED STATES OF AMERICA</v>
      </c>
      <c r="Q1570" s="38" t="s">
        <v>5651</v>
      </c>
      <c r="R1570" s="32" t="s">
        <v>5651</v>
      </c>
      <c r="S1570" s="18" t="s">
        <v>156</v>
      </c>
      <c r="T1570" t="s">
        <v>157</v>
      </c>
      <c r="U1570" s="39" t="s">
        <v>159</v>
      </c>
      <c r="V1570" s="33" t="s">
        <v>159</v>
      </c>
      <c r="W1570" s="64">
        <f>IF(VLOOKUP(R1570,Entries!N:P,3,FALSE)=V1570,1,VLOOKUP(R1570,Entries!N:P,3,FALSE))</f>
        <v>1</v>
      </c>
      <c r="X1570"/>
      <c r="Y1570"/>
      <c r="Z1570" s="18"/>
      <c r="AA1570" s="18"/>
      <c r="AB1570" s="98"/>
      <c r="AC1570" s="18" t="s">
        <v>5652</v>
      </c>
      <c r="AD1570" s="18" t="s">
        <v>263</v>
      </c>
      <c r="AE1570" s="18" t="s">
        <v>263</v>
      </c>
      <c r="AF1570" s="98" t="s">
        <v>263</v>
      </c>
      <c r="AG1570" s="98" t="s">
        <v>11136</v>
      </c>
      <c r="AH1570" s="98"/>
      <c r="AI1570" s="18"/>
      <c r="AJ1570" s="98">
        <v>5</v>
      </c>
      <c r="AK1570" s="18" t="s">
        <v>95</v>
      </c>
      <c r="AL1570" s="18"/>
      <c r="AM1570" s="33"/>
      <c r="AN1570" s="32" t="s">
        <v>133</v>
      </c>
      <c r="AO1570" s="18" t="s">
        <v>134</v>
      </c>
      <c r="AP1570" s="33" t="s">
        <v>160</v>
      </c>
      <c r="AQ1570">
        <v>21104.193594740002</v>
      </c>
      <c r="AR1570" t="s">
        <v>13849</v>
      </c>
      <c r="AS1570" t="s">
        <v>11225</v>
      </c>
      <c r="AT1570" t="s">
        <v>13850</v>
      </c>
      <c r="AU1570">
        <v>53.059100000000001</v>
      </c>
      <c r="AV1570" s="98">
        <v>0.92605580048444458</v>
      </c>
      <c r="AW1570">
        <v>24.457699999999999</v>
      </c>
      <c r="AX1570" s="98">
        <v>0.42686730365777781</v>
      </c>
      <c r="AY1570">
        <v>1.916E-4</v>
      </c>
      <c r="AZ1570">
        <v>78.445599999999999</v>
      </c>
      <c r="BA1570" s="98">
        <v>1.3691337188622223</v>
      </c>
      <c r="BB1570">
        <v>281.6748</v>
      </c>
      <c r="BC1570" s="98">
        <v>4.9161516571200004</v>
      </c>
      <c r="BD1570">
        <v>15.06395139</v>
      </c>
      <c r="BE1570" s="96">
        <f t="shared" si="207"/>
        <v>6925.3644167640259</v>
      </c>
      <c r="BF1570" s="96">
        <f t="shared" si="208"/>
        <v>555.69131658627794</v>
      </c>
      <c r="BG1570" s="96">
        <f t="shared" si="209"/>
        <v>553.0375169417739</v>
      </c>
      <c r="BH1570">
        <v>6931.7374230016194</v>
      </c>
      <c r="BI1570">
        <v>1.339553706559194E-3</v>
      </c>
      <c r="BJ1570">
        <v>0.92638678825648746</v>
      </c>
      <c r="BK1570">
        <v>0.42686739240315369</v>
      </c>
      <c r="BL1570">
        <v>0.90233535108744378</v>
      </c>
      <c r="BM1570">
        <v>5.3829510730827526</v>
      </c>
      <c r="BN1570">
        <v>0.92605620902429031</v>
      </c>
      <c r="BO1570">
        <v>0.42686739487261371</v>
      </c>
      <c r="BP1570">
        <v>1.132056488519327E-3</v>
      </c>
      <c r="BQ1570">
        <v>0.90233535108744378</v>
      </c>
      <c r="BR1570">
        <v>6925.6445770487489</v>
      </c>
      <c r="BS1570" s="96">
        <v>562.48479792937542</v>
      </c>
      <c r="BT1570" s="96">
        <v>546.80435616812247</v>
      </c>
      <c r="BU1570">
        <v>5.3829510730827526</v>
      </c>
      <c r="BV1570" s="65" t="str">
        <f t="shared" ref="BV1570:BV1601" si="211">IF(AND(CR1570="Real",CQ1570=0),"no propulsion",IF(AND(BX1570&lt;0.2,BY1570&lt;0.2,BZ1570&lt;0.2),"too small",IF(OR(D1570="Starlink v0.9",D1570="Starlink v1.0"),"Starlink",IF(D1570="OneWeb","OneWeb",IF(AND(AE1570="Earth Observation",AO1570="Sunsynchron"),"sunsynchronous observation",IF(AF1570="Earth Observation","Earth Observation"))))))</f>
        <v>Starlink</v>
      </c>
      <c r="BW1570" s="32" t="s">
        <v>192</v>
      </c>
      <c r="BX1570" s="18">
        <v>3.3</v>
      </c>
      <c r="BY1570" s="21">
        <v>0.2</v>
      </c>
      <c r="BZ1570" s="18">
        <v>9</v>
      </c>
      <c r="CA1570" s="18">
        <v>25.52</v>
      </c>
      <c r="CB1570" s="18">
        <v>1.1950000000000001</v>
      </c>
      <c r="CC1570" s="18">
        <v>14.9102735294118</v>
      </c>
      <c r="CD1570" s="18">
        <v>0.2</v>
      </c>
      <c r="CE1570" s="18">
        <v>2.8</v>
      </c>
      <c r="CF1570" s="33">
        <v>9</v>
      </c>
      <c r="CG1570" s="32">
        <v>260</v>
      </c>
      <c r="CH1570" s="18">
        <v>260</v>
      </c>
      <c r="CI1570" s="18">
        <v>220</v>
      </c>
      <c r="CJ1570" s="98">
        <f>Population!$CG1570-Population!$CI1570</f>
        <v>40</v>
      </c>
      <c r="CK1570" s="120">
        <f>_xlfn.DAYS(Entries!$AY$2,Population!H1570)</f>
        <v>435</v>
      </c>
      <c r="CL1570" s="120">
        <f t="shared" ref="CL1570:CL1601" si="212">AJ1570*365</f>
        <v>1825</v>
      </c>
      <c r="CM1570" s="122">
        <f>Entries!$AY$5</f>
        <v>0.15</v>
      </c>
      <c r="CN1570" s="122">
        <f t="shared" si="210"/>
        <v>0.15384615384615385</v>
      </c>
      <c r="CO1570" s="121">
        <f t="shared" ref="CO1570:CO1601" si="213">IF(CQ1570=0,"-",MAX(0,1-(1-CM1570)/CL1570*CK1570))</f>
        <v>0.79739726027397262</v>
      </c>
      <c r="CP1570" s="32" t="s">
        <v>5654</v>
      </c>
      <c r="CQ1570" s="98">
        <v>4</v>
      </c>
      <c r="CR1570" s="18" t="s">
        <v>95</v>
      </c>
      <c r="CS1570" s="18"/>
      <c r="CT1570" s="33"/>
      <c r="CU1570" s="32" t="s">
        <v>5655</v>
      </c>
      <c r="CV1570" s="18" t="s">
        <v>5651</v>
      </c>
      <c r="CW1570" s="18" t="s">
        <v>157</v>
      </c>
      <c r="CX1570" s="18" t="s">
        <v>5652</v>
      </c>
      <c r="CY1570" s="18" t="s">
        <v>107</v>
      </c>
      <c r="CZ1570" s="18" t="s">
        <v>755</v>
      </c>
      <c r="DA1570" s="33"/>
      <c r="DB1570" s="17" t="s">
        <v>15463</v>
      </c>
      <c r="DC1570" s="17" t="s">
        <v>15500</v>
      </c>
      <c r="DD1570" s="17">
        <v>1</v>
      </c>
      <c r="DE1570" s="17" t="s">
        <v>15500</v>
      </c>
      <c r="DF1570" s="17" t="s">
        <v>15500</v>
      </c>
      <c r="DG1570" s="23" t="s">
        <v>11174</v>
      </c>
      <c r="DH1570" s="145"/>
    </row>
    <row r="1571" spans="1:112" s="17" customFormat="1" x14ac:dyDescent="0.25">
      <c r="A1571" s="30" t="s">
        <v>6020</v>
      </c>
      <c r="B1571" s="15">
        <v>1</v>
      </c>
      <c r="C1571" s="152" t="s">
        <v>11188</v>
      </c>
      <c r="D1571" s="15" t="s">
        <v>5649</v>
      </c>
      <c r="E1571" s="15">
        <v>45048</v>
      </c>
      <c r="F1571" s="15" t="s">
        <v>6021</v>
      </c>
      <c r="G1571" s="31">
        <v>62415</v>
      </c>
      <c r="H1571" s="43">
        <v>43859</v>
      </c>
      <c r="I1571" s="96" t="s">
        <v>221</v>
      </c>
      <c r="J1571" s="96"/>
      <c r="K1571" s="96"/>
      <c r="L1571" s="15" t="s">
        <v>285</v>
      </c>
      <c r="M1571" s="124" t="s">
        <v>156</v>
      </c>
      <c r="N1571" s="15" t="s">
        <v>156</v>
      </c>
      <c r="O1571" s="124" t="s">
        <v>11124</v>
      </c>
      <c r="P1571" s="96" t="str">
        <f>VLOOKUP(N1571,Entries!J:K,2,FALSE)</f>
        <v>UNITED STATES OF AMERICA</v>
      </c>
      <c r="Q1571" s="123" t="s">
        <v>5651</v>
      </c>
      <c r="R1571" s="30" t="s">
        <v>5651</v>
      </c>
      <c r="S1571" s="15" t="s">
        <v>156</v>
      </c>
      <c r="T1571" s="124" t="s">
        <v>157</v>
      </c>
      <c r="U1571" s="125" t="s">
        <v>159</v>
      </c>
      <c r="V1571" s="31" t="s">
        <v>159</v>
      </c>
      <c r="W1571" s="64">
        <f>IF(VLOOKUP(R1571,Entries!N:P,3,FALSE)=V1571,1,VLOOKUP(R1571,Entries!N:P,3,FALSE))</f>
        <v>1</v>
      </c>
      <c r="X1571" s="124"/>
      <c r="Y1571" s="124"/>
      <c r="Z1571" s="15"/>
      <c r="AA1571" s="15"/>
      <c r="AB1571" s="96"/>
      <c r="AC1571" s="15" t="s">
        <v>5652</v>
      </c>
      <c r="AD1571" s="15" t="s">
        <v>263</v>
      </c>
      <c r="AE1571" s="15" t="s">
        <v>263</v>
      </c>
      <c r="AF1571" s="96" t="s">
        <v>263</v>
      </c>
      <c r="AG1571" s="96" t="s">
        <v>11136</v>
      </c>
      <c r="AH1571" s="96"/>
      <c r="AI1571" s="15"/>
      <c r="AJ1571" s="96">
        <v>5</v>
      </c>
      <c r="AK1571" s="15" t="s">
        <v>95</v>
      </c>
      <c r="AL1571" s="15"/>
      <c r="AM1571" s="31"/>
      <c r="AN1571" s="30" t="s">
        <v>133</v>
      </c>
      <c r="AO1571" s="15" t="s">
        <v>134</v>
      </c>
      <c r="AP1571" s="31" t="s">
        <v>160</v>
      </c>
      <c r="AQ1571">
        <v>21104.213869070001</v>
      </c>
      <c r="AR1571" t="s">
        <v>13851</v>
      </c>
      <c r="AS1571" t="s">
        <v>11225</v>
      </c>
      <c r="AT1571" t="s">
        <v>13852</v>
      </c>
      <c r="AU1571">
        <v>53.057099999999998</v>
      </c>
      <c r="AV1571" s="96">
        <v>0.92602089390666675</v>
      </c>
      <c r="AW1571">
        <v>44.362099999999998</v>
      </c>
      <c r="AX1571" s="96">
        <v>0.77426454701777769</v>
      </c>
      <c r="AY1571">
        <v>1.1179999999999999E-4</v>
      </c>
      <c r="AZ1571">
        <v>83.938999999999993</v>
      </c>
      <c r="BA1571" s="96">
        <v>1.4650116160444444</v>
      </c>
      <c r="BB1571">
        <v>276.17259999999999</v>
      </c>
      <c r="BC1571" s="96">
        <v>4.8201201709955557</v>
      </c>
      <c r="BD1571">
        <v>15.06396655</v>
      </c>
      <c r="BE1571" s="96">
        <f t="shared" si="207"/>
        <v>6925.3597704206304</v>
      </c>
      <c r="BF1571" s="96">
        <f t="shared" si="208"/>
        <v>555.13402564296302</v>
      </c>
      <c r="BG1571" s="96">
        <f t="shared" si="209"/>
        <v>553.5855151982978</v>
      </c>
      <c r="BH1571">
        <v>6931.7325621634354</v>
      </c>
      <c r="BI1571">
        <v>1.2632683566765621E-3</v>
      </c>
      <c r="BJ1571">
        <v>0.92635188865411466</v>
      </c>
      <c r="BK1571">
        <v>0.77426470758456689</v>
      </c>
      <c r="BL1571">
        <v>0.88124498978611809</v>
      </c>
      <c r="BM1571">
        <v>5.4038878252803277</v>
      </c>
      <c r="BN1571">
        <v>0.92602130250706538</v>
      </c>
      <c r="BO1571">
        <v>0.7742647101769643</v>
      </c>
      <c r="BP1571">
        <v>1.0611822915909479E-3</v>
      </c>
      <c r="BQ1571">
        <v>0.88124498978611809</v>
      </c>
      <c r="BR1571">
        <v>6925.6402513982457</v>
      </c>
      <c r="BS1571" s="96">
        <v>561.98961819095894</v>
      </c>
      <c r="BT1571" s="96">
        <v>547.29088460553248</v>
      </c>
      <c r="BU1571">
        <v>5.4038878252803277</v>
      </c>
      <c r="BV1571" s="60" t="str">
        <f t="shared" si="211"/>
        <v>Starlink</v>
      </c>
      <c r="BW1571" s="30" t="s">
        <v>192</v>
      </c>
      <c r="BX1571" s="15">
        <v>3.3</v>
      </c>
      <c r="BY1571" s="16">
        <v>0.2</v>
      </c>
      <c r="BZ1571" s="15">
        <v>9</v>
      </c>
      <c r="CA1571" s="15">
        <v>25.52</v>
      </c>
      <c r="CB1571" s="15">
        <v>1.1950000000000001</v>
      </c>
      <c r="CC1571" s="15">
        <v>14.9102735294118</v>
      </c>
      <c r="CD1571" s="15">
        <v>0.2</v>
      </c>
      <c r="CE1571" s="15">
        <v>2.8</v>
      </c>
      <c r="CF1571" s="31">
        <v>9</v>
      </c>
      <c r="CG1571" s="30">
        <v>260</v>
      </c>
      <c r="CH1571" s="15">
        <v>260</v>
      </c>
      <c r="CI1571" s="15">
        <v>220</v>
      </c>
      <c r="CJ1571" s="96">
        <f>Population!$CG1571-Population!$CI1571</f>
        <v>40</v>
      </c>
      <c r="CK1571" s="118">
        <f>_xlfn.DAYS(Entries!$AY$2,Population!H1571)</f>
        <v>435</v>
      </c>
      <c r="CL1571" s="118">
        <f t="shared" si="212"/>
        <v>1825</v>
      </c>
      <c r="CM1571" s="117">
        <f>Entries!$AY$5</f>
        <v>0.15</v>
      </c>
      <c r="CN1571" s="117">
        <f t="shared" si="210"/>
        <v>0.15384615384615385</v>
      </c>
      <c r="CO1571" s="119">
        <f t="shared" si="213"/>
        <v>0.79739726027397262</v>
      </c>
      <c r="CP1571" s="30" t="s">
        <v>5654</v>
      </c>
      <c r="CQ1571" s="96">
        <v>4</v>
      </c>
      <c r="CR1571" s="15" t="s">
        <v>95</v>
      </c>
      <c r="CS1571" s="15"/>
      <c r="CT1571" s="31"/>
      <c r="CU1571" s="30" t="s">
        <v>5655</v>
      </c>
      <c r="CV1571" s="15" t="s">
        <v>5651</v>
      </c>
      <c r="CW1571" s="15" t="s">
        <v>157</v>
      </c>
      <c r="CX1571" s="15" t="s">
        <v>5652</v>
      </c>
      <c r="CY1571" s="15" t="s">
        <v>107</v>
      </c>
      <c r="CZ1571" s="15" t="s">
        <v>755</v>
      </c>
      <c r="DA1571" s="31"/>
      <c r="DB1571" s="17" t="s">
        <v>15463</v>
      </c>
      <c r="DC1571" s="17" t="s">
        <v>15500</v>
      </c>
      <c r="DD1571" s="17">
        <v>1</v>
      </c>
      <c r="DE1571" s="17" t="s">
        <v>15500</v>
      </c>
      <c r="DF1571" s="17" t="s">
        <v>15500</v>
      </c>
      <c r="DG1571" s="23" t="s">
        <v>11174</v>
      </c>
      <c r="DH1571" s="145"/>
    </row>
    <row r="1572" spans="1:112" s="17" customFormat="1" x14ac:dyDescent="0.25">
      <c r="A1572" s="32" t="s">
        <v>6023</v>
      </c>
      <c r="B1572" s="18">
        <v>1</v>
      </c>
      <c r="C1572" s="149" t="s">
        <v>11188</v>
      </c>
      <c r="D1572" s="18" t="s">
        <v>5649</v>
      </c>
      <c r="E1572" s="18">
        <v>45049</v>
      </c>
      <c r="F1572" s="18" t="s">
        <v>6024</v>
      </c>
      <c r="G1572" s="33">
        <v>62414</v>
      </c>
      <c r="H1572" s="44">
        <v>43859</v>
      </c>
      <c r="I1572" s="98" t="s">
        <v>221</v>
      </c>
      <c r="J1572" s="98"/>
      <c r="K1572" s="98"/>
      <c r="L1572" s="18" t="s">
        <v>285</v>
      </c>
      <c r="M1572" t="s">
        <v>156</v>
      </c>
      <c r="N1572" s="18" t="s">
        <v>156</v>
      </c>
      <c r="O1572" t="s">
        <v>11124</v>
      </c>
      <c r="P1572" s="64" t="str">
        <f>VLOOKUP(N1572,Entries!J:K,2,FALSE)</f>
        <v>UNITED STATES OF AMERICA</v>
      </c>
      <c r="Q1572" s="38" t="s">
        <v>5651</v>
      </c>
      <c r="R1572" s="32" t="s">
        <v>5651</v>
      </c>
      <c r="S1572" s="18" t="s">
        <v>156</v>
      </c>
      <c r="T1572" t="s">
        <v>157</v>
      </c>
      <c r="U1572" s="39" t="s">
        <v>159</v>
      </c>
      <c r="V1572" s="33" t="s">
        <v>159</v>
      </c>
      <c r="W1572" s="64">
        <f>IF(VLOOKUP(R1572,Entries!N:P,3,FALSE)=V1572,1,VLOOKUP(R1572,Entries!N:P,3,FALSE))</f>
        <v>1</v>
      </c>
      <c r="X1572"/>
      <c r="Y1572"/>
      <c r="Z1572" s="18"/>
      <c r="AA1572" s="18"/>
      <c r="AB1572" s="98"/>
      <c r="AC1572" s="18" t="s">
        <v>5652</v>
      </c>
      <c r="AD1572" s="18" t="s">
        <v>263</v>
      </c>
      <c r="AE1572" s="18" t="s">
        <v>263</v>
      </c>
      <c r="AF1572" s="98" t="s">
        <v>263</v>
      </c>
      <c r="AG1572" s="98" t="s">
        <v>11136</v>
      </c>
      <c r="AH1572" s="98"/>
      <c r="AI1572" s="18"/>
      <c r="AJ1572" s="98">
        <v>5</v>
      </c>
      <c r="AK1572" s="18" t="s">
        <v>95</v>
      </c>
      <c r="AL1572" s="18"/>
      <c r="AM1572" s="33"/>
      <c r="AN1572" s="32" t="s">
        <v>133</v>
      </c>
      <c r="AO1572" s="18" t="s">
        <v>134</v>
      </c>
      <c r="AP1572" s="33" t="s">
        <v>160</v>
      </c>
      <c r="AQ1572">
        <v>21104.217553310002</v>
      </c>
      <c r="AR1572" t="s">
        <v>13853</v>
      </c>
      <c r="AS1572" t="s">
        <v>11225</v>
      </c>
      <c r="AT1572" t="s">
        <v>13854</v>
      </c>
      <c r="AU1572">
        <v>53.058</v>
      </c>
      <c r="AV1572" s="98">
        <v>0.9260366018666667</v>
      </c>
      <c r="AW1572">
        <v>44.354199999999999</v>
      </c>
      <c r="AX1572" s="98">
        <v>0.77412666603555558</v>
      </c>
      <c r="AY1572">
        <v>9.1299999999999997E-5</v>
      </c>
      <c r="AZ1572">
        <v>70.479100000000003</v>
      </c>
      <c r="BA1572" s="98">
        <v>1.230092092928889</v>
      </c>
      <c r="BB1572">
        <v>289.62959999999998</v>
      </c>
      <c r="BC1572" s="98">
        <v>5.0549890795733337</v>
      </c>
      <c r="BD1572">
        <v>15.06399654</v>
      </c>
      <c r="BE1572" s="96">
        <f t="shared" si="207"/>
        <v>6925.3505788975199</v>
      </c>
      <c r="BF1572" s="96">
        <f t="shared" si="208"/>
        <v>554.98286340537379</v>
      </c>
      <c r="BG1572" s="96">
        <f t="shared" si="209"/>
        <v>553.71829438966597</v>
      </c>
      <c r="BH1572">
        <v>6931.7235311593677</v>
      </c>
      <c r="BI1572">
        <v>1.2561473539126689E-3</v>
      </c>
      <c r="BJ1572">
        <v>0.92636759447514838</v>
      </c>
      <c r="BK1572">
        <v>0.77412682629646634</v>
      </c>
      <c r="BL1572">
        <v>0.85703553136948296</v>
      </c>
      <c r="BM1572">
        <v>5.4280467068729834</v>
      </c>
      <c r="BN1572">
        <v>0.92603701047149223</v>
      </c>
      <c r="BO1572">
        <v>0.77412682913204955</v>
      </c>
      <c r="BP1572">
        <v>1.038735132960942E-3</v>
      </c>
      <c r="BQ1572">
        <v>0.85703553136948296</v>
      </c>
      <c r="BR1572">
        <v>6925.6309164567647</v>
      </c>
      <c r="BS1572" s="96">
        <v>561.8248126076096</v>
      </c>
      <c r="BT1572" s="96">
        <v>547.43702030592067</v>
      </c>
      <c r="BU1572">
        <v>5.4280467068729834</v>
      </c>
      <c r="BV1572" s="65" t="str">
        <f t="shared" si="211"/>
        <v>Starlink</v>
      </c>
      <c r="BW1572" s="32" t="s">
        <v>192</v>
      </c>
      <c r="BX1572" s="18">
        <v>3.3</v>
      </c>
      <c r="BY1572" s="21">
        <v>0.2</v>
      </c>
      <c r="BZ1572" s="18">
        <v>9</v>
      </c>
      <c r="CA1572" s="18">
        <v>25.52</v>
      </c>
      <c r="CB1572" s="18">
        <v>1.1950000000000001</v>
      </c>
      <c r="CC1572" s="18">
        <v>14.9102735294118</v>
      </c>
      <c r="CD1572" s="18">
        <v>0.2</v>
      </c>
      <c r="CE1572" s="18">
        <v>2.8</v>
      </c>
      <c r="CF1572" s="33">
        <v>9</v>
      </c>
      <c r="CG1572" s="32">
        <v>260</v>
      </c>
      <c r="CH1572" s="18">
        <v>260</v>
      </c>
      <c r="CI1572" s="18">
        <v>220</v>
      </c>
      <c r="CJ1572" s="98">
        <f>Population!$CG1572-Population!$CI1572</f>
        <v>40</v>
      </c>
      <c r="CK1572" s="120">
        <f>_xlfn.DAYS(Entries!$AY$2,Population!H1572)</f>
        <v>435</v>
      </c>
      <c r="CL1572" s="120">
        <f t="shared" si="212"/>
        <v>1825</v>
      </c>
      <c r="CM1572" s="122">
        <f>Entries!$AY$5</f>
        <v>0.15</v>
      </c>
      <c r="CN1572" s="122">
        <f t="shared" si="210"/>
        <v>0.15384615384615385</v>
      </c>
      <c r="CO1572" s="121">
        <f t="shared" si="213"/>
        <v>0.79739726027397262</v>
      </c>
      <c r="CP1572" s="32" t="s">
        <v>5654</v>
      </c>
      <c r="CQ1572" s="98">
        <v>4</v>
      </c>
      <c r="CR1572" s="18" t="s">
        <v>95</v>
      </c>
      <c r="CS1572" s="18"/>
      <c r="CT1572" s="33"/>
      <c r="CU1572" s="32" t="s">
        <v>5655</v>
      </c>
      <c r="CV1572" s="18" t="s">
        <v>5651</v>
      </c>
      <c r="CW1572" s="18" t="s">
        <v>157</v>
      </c>
      <c r="CX1572" s="18" t="s">
        <v>5652</v>
      </c>
      <c r="CY1572" s="18" t="s">
        <v>107</v>
      </c>
      <c r="CZ1572" s="18" t="s">
        <v>755</v>
      </c>
      <c r="DA1572" s="33"/>
      <c r="DB1572" s="17" t="s">
        <v>15463</v>
      </c>
      <c r="DC1572" s="17" t="s">
        <v>15500</v>
      </c>
      <c r="DD1572" s="17">
        <v>1</v>
      </c>
      <c r="DE1572" s="17" t="s">
        <v>15500</v>
      </c>
      <c r="DF1572" s="17" t="s">
        <v>15500</v>
      </c>
      <c r="DG1572" s="23" t="s">
        <v>11174</v>
      </c>
      <c r="DH1572" s="145"/>
    </row>
    <row r="1573" spans="1:112" s="17" customFormat="1" x14ac:dyDescent="0.25">
      <c r="A1573" s="30" t="s">
        <v>6026</v>
      </c>
      <c r="B1573" s="15">
        <v>1</v>
      </c>
      <c r="C1573" s="152" t="s">
        <v>11188</v>
      </c>
      <c r="D1573" s="15" t="s">
        <v>5649</v>
      </c>
      <c r="E1573" s="15">
        <v>45089</v>
      </c>
      <c r="F1573" s="15" t="s">
        <v>6027</v>
      </c>
      <c r="G1573" s="31">
        <v>62374</v>
      </c>
      <c r="H1573" s="43">
        <v>43859</v>
      </c>
      <c r="I1573" s="96" t="s">
        <v>221</v>
      </c>
      <c r="J1573" s="96"/>
      <c r="K1573" s="96"/>
      <c r="L1573" s="15" t="s">
        <v>285</v>
      </c>
      <c r="M1573" s="124" t="s">
        <v>156</v>
      </c>
      <c r="N1573" s="15" t="s">
        <v>156</v>
      </c>
      <c r="O1573" s="124" t="s">
        <v>11124</v>
      </c>
      <c r="P1573" s="96" t="str">
        <f>VLOOKUP(N1573,Entries!J:K,2,FALSE)</f>
        <v>UNITED STATES OF AMERICA</v>
      </c>
      <c r="Q1573" s="123" t="s">
        <v>5651</v>
      </c>
      <c r="R1573" s="30" t="s">
        <v>5651</v>
      </c>
      <c r="S1573" s="15" t="s">
        <v>156</v>
      </c>
      <c r="T1573" s="124" t="s">
        <v>157</v>
      </c>
      <c r="U1573" s="125" t="s">
        <v>159</v>
      </c>
      <c r="V1573" s="31" t="s">
        <v>159</v>
      </c>
      <c r="W1573" s="64">
        <f>IF(VLOOKUP(R1573,Entries!N:P,3,FALSE)=V1573,1,VLOOKUP(R1573,Entries!N:P,3,FALSE))</f>
        <v>1</v>
      </c>
      <c r="X1573" s="124"/>
      <c r="Y1573" s="124"/>
      <c r="Z1573" s="15"/>
      <c r="AA1573" s="15"/>
      <c r="AB1573" s="96"/>
      <c r="AC1573" s="15" t="s">
        <v>5652</v>
      </c>
      <c r="AD1573" s="15" t="s">
        <v>263</v>
      </c>
      <c r="AE1573" s="15" t="s">
        <v>263</v>
      </c>
      <c r="AF1573" s="96" t="s">
        <v>263</v>
      </c>
      <c r="AG1573" s="96" t="s">
        <v>11136</v>
      </c>
      <c r="AH1573" s="96"/>
      <c r="AI1573" s="15"/>
      <c r="AJ1573" s="96">
        <v>5</v>
      </c>
      <c r="AK1573" s="15" t="s">
        <v>95</v>
      </c>
      <c r="AL1573" s="15"/>
      <c r="AM1573" s="31"/>
      <c r="AN1573" s="30" t="s">
        <v>133</v>
      </c>
      <c r="AO1573" s="15" t="s">
        <v>134</v>
      </c>
      <c r="AP1573" s="31" t="s">
        <v>160</v>
      </c>
      <c r="AQ1573">
        <v>21104.132766430001</v>
      </c>
      <c r="AR1573" t="s">
        <v>13855</v>
      </c>
      <c r="AS1573" t="s">
        <v>11225</v>
      </c>
      <c r="AT1573" t="s">
        <v>13856</v>
      </c>
      <c r="AU1573">
        <v>53.056600000000003</v>
      </c>
      <c r="AV1573" s="96">
        <v>0.92601216726222235</v>
      </c>
      <c r="AW1573">
        <v>4.7480000000000002</v>
      </c>
      <c r="AX1573" s="96">
        <v>8.2868215644444451E-2</v>
      </c>
      <c r="AY1573">
        <v>1.4970000000000001E-4</v>
      </c>
      <c r="AZ1573">
        <v>78.615300000000005</v>
      </c>
      <c r="BA1573" s="96">
        <v>1.3720955419866667</v>
      </c>
      <c r="BB1573">
        <v>281.50040000000001</v>
      </c>
      <c r="BC1573" s="96">
        <v>4.9131078035377778</v>
      </c>
      <c r="BD1573">
        <v>15.064063900000001</v>
      </c>
      <c r="BE1573" s="96">
        <f t="shared" si="207"/>
        <v>6925.3299340938602</v>
      </c>
      <c r="BF1573" s="96">
        <f t="shared" si="208"/>
        <v>555.36665598499349</v>
      </c>
      <c r="BG1573" s="96">
        <f t="shared" si="209"/>
        <v>553.29321220272595</v>
      </c>
      <c r="BH1573">
        <v>6931.7028986493797</v>
      </c>
      <c r="BI1573">
        <v>1.302062212016627E-3</v>
      </c>
      <c r="BJ1573">
        <v>0.9263431665655445</v>
      </c>
      <c r="BK1573">
        <v>8.286823275087371E-2</v>
      </c>
      <c r="BL1573">
        <v>0.88811017557195415</v>
      </c>
      <c r="BM1573">
        <v>5.3970942161823841</v>
      </c>
      <c r="BN1573">
        <v>0.92601257586888497</v>
      </c>
      <c r="BO1573">
        <v>8.2868235101263718E-2</v>
      </c>
      <c r="BP1573">
        <v>1.0940479977087289E-3</v>
      </c>
      <c r="BQ1573">
        <v>0.88811017557195415</v>
      </c>
      <c r="BR1573">
        <v>6925.6104961268757</v>
      </c>
      <c r="BS1573" s="96">
        <v>562.1874464230732</v>
      </c>
      <c r="BT1573" s="96">
        <v>547.03354583067721</v>
      </c>
      <c r="BU1573">
        <v>5.3970942161823841</v>
      </c>
      <c r="BV1573" s="60" t="str">
        <f t="shared" si="211"/>
        <v>Starlink</v>
      </c>
      <c r="BW1573" s="30" t="s">
        <v>192</v>
      </c>
      <c r="BX1573" s="15">
        <v>3.3</v>
      </c>
      <c r="BY1573" s="16">
        <v>0.2</v>
      </c>
      <c r="BZ1573" s="15">
        <v>9</v>
      </c>
      <c r="CA1573" s="15">
        <v>25.52</v>
      </c>
      <c r="CB1573" s="15">
        <v>1.1950000000000001</v>
      </c>
      <c r="CC1573" s="15">
        <v>14.9102735294118</v>
      </c>
      <c r="CD1573" s="15">
        <v>0.2</v>
      </c>
      <c r="CE1573" s="15">
        <v>2.8</v>
      </c>
      <c r="CF1573" s="31">
        <v>9</v>
      </c>
      <c r="CG1573" s="30">
        <v>260</v>
      </c>
      <c r="CH1573" s="15">
        <v>260</v>
      </c>
      <c r="CI1573" s="15">
        <v>220</v>
      </c>
      <c r="CJ1573" s="96">
        <f>Population!$CG1573-Population!$CI1573</f>
        <v>40</v>
      </c>
      <c r="CK1573" s="118">
        <f>_xlfn.DAYS(Entries!$AY$2,Population!H1573)</f>
        <v>435</v>
      </c>
      <c r="CL1573" s="118">
        <f t="shared" si="212"/>
        <v>1825</v>
      </c>
      <c r="CM1573" s="117">
        <f>Entries!$AY$5</f>
        <v>0.15</v>
      </c>
      <c r="CN1573" s="117">
        <f t="shared" si="210"/>
        <v>0.15384615384615385</v>
      </c>
      <c r="CO1573" s="119">
        <f t="shared" si="213"/>
        <v>0.79739726027397262</v>
      </c>
      <c r="CP1573" s="30" t="s">
        <v>5654</v>
      </c>
      <c r="CQ1573" s="96">
        <v>4</v>
      </c>
      <c r="CR1573" s="15" t="s">
        <v>95</v>
      </c>
      <c r="CS1573" s="15"/>
      <c r="CT1573" s="31"/>
      <c r="CU1573" s="30" t="s">
        <v>5655</v>
      </c>
      <c r="CV1573" s="15" t="s">
        <v>5651</v>
      </c>
      <c r="CW1573" s="15" t="s">
        <v>157</v>
      </c>
      <c r="CX1573" s="15" t="s">
        <v>5652</v>
      </c>
      <c r="CY1573" s="15" t="s">
        <v>107</v>
      </c>
      <c r="CZ1573" s="15" t="s">
        <v>755</v>
      </c>
      <c r="DA1573" s="31"/>
      <c r="DB1573" s="17" t="s">
        <v>15463</v>
      </c>
      <c r="DC1573" s="17" t="s">
        <v>15500</v>
      </c>
      <c r="DD1573" s="17">
        <v>1</v>
      </c>
      <c r="DE1573" s="17" t="s">
        <v>15500</v>
      </c>
      <c r="DF1573" s="17" t="s">
        <v>15500</v>
      </c>
      <c r="DG1573" s="23" t="s">
        <v>11174</v>
      </c>
      <c r="DH1573" s="145"/>
    </row>
    <row r="1574" spans="1:112" s="17" customFormat="1" x14ac:dyDescent="0.25">
      <c r="A1574" s="32" t="s">
        <v>6029</v>
      </c>
      <c r="B1574" s="18">
        <v>1</v>
      </c>
      <c r="C1574" s="149" t="s">
        <v>11188</v>
      </c>
      <c r="D1574" s="18" t="s">
        <v>5649</v>
      </c>
      <c r="E1574" s="18">
        <v>45092</v>
      </c>
      <c r="F1574" s="18" t="s">
        <v>6030</v>
      </c>
      <c r="G1574" s="33">
        <v>62371</v>
      </c>
      <c r="H1574" s="44">
        <v>43859</v>
      </c>
      <c r="I1574" s="98" t="s">
        <v>221</v>
      </c>
      <c r="J1574" s="98"/>
      <c r="K1574" s="98"/>
      <c r="L1574" s="18" t="s">
        <v>285</v>
      </c>
      <c r="M1574" t="s">
        <v>156</v>
      </c>
      <c r="N1574" s="18" t="s">
        <v>156</v>
      </c>
      <c r="O1574" t="s">
        <v>11124</v>
      </c>
      <c r="P1574" s="64" t="str">
        <f>VLOOKUP(N1574,Entries!J:K,2,FALSE)</f>
        <v>UNITED STATES OF AMERICA</v>
      </c>
      <c r="Q1574" s="38" t="s">
        <v>5651</v>
      </c>
      <c r="R1574" s="32" t="s">
        <v>5651</v>
      </c>
      <c r="S1574" s="18" t="s">
        <v>156</v>
      </c>
      <c r="T1574" t="s">
        <v>157</v>
      </c>
      <c r="U1574" s="39" t="s">
        <v>159</v>
      </c>
      <c r="V1574" s="33" t="s">
        <v>159</v>
      </c>
      <c r="W1574" s="64">
        <f>IF(VLOOKUP(R1574,Entries!N:P,3,FALSE)=V1574,1,VLOOKUP(R1574,Entries!N:P,3,FALSE))</f>
        <v>1</v>
      </c>
      <c r="X1574"/>
      <c r="Y1574"/>
      <c r="Z1574" s="18"/>
      <c r="AA1574" s="18"/>
      <c r="AB1574" s="98"/>
      <c r="AC1574" s="18" t="s">
        <v>5652</v>
      </c>
      <c r="AD1574" s="18" t="s">
        <v>263</v>
      </c>
      <c r="AE1574" s="18" t="s">
        <v>263</v>
      </c>
      <c r="AF1574" s="98" t="s">
        <v>263</v>
      </c>
      <c r="AG1574" s="98" t="s">
        <v>11136</v>
      </c>
      <c r="AH1574" s="98"/>
      <c r="AI1574" s="18"/>
      <c r="AJ1574" s="98">
        <v>5</v>
      </c>
      <c r="AK1574" s="18" t="s">
        <v>95</v>
      </c>
      <c r="AL1574" s="18"/>
      <c r="AM1574" s="33"/>
      <c r="AN1574" s="32" t="s">
        <v>133</v>
      </c>
      <c r="AO1574" s="18" t="s">
        <v>134</v>
      </c>
      <c r="AP1574" s="33" t="s">
        <v>160</v>
      </c>
      <c r="AQ1574">
        <v>21104.1549012</v>
      </c>
      <c r="AR1574" t="s">
        <v>13857</v>
      </c>
      <c r="AS1574" t="s">
        <v>11225</v>
      </c>
      <c r="AT1574" t="s">
        <v>13858</v>
      </c>
      <c r="AU1574">
        <v>53.058300000000003</v>
      </c>
      <c r="AV1574" s="98">
        <v>0.92604183785333338</v>
      </c>
      <c r="AW1574">
        <v>4.6352000000000002</v>
      </c>
      <c r="AX1574" s="98">
        <v>8.0899484657777784E-2</v>
      </c>
      <c r="AY1574">
        <v>1.426E-4</v>
      </c>
      <c r="AZ1574">
        <v>80.273700000000005</v>
      </c>
      <c r="BA1574" s="98">
        <v>1.4010400762800002</v>
      </c>
      <c r="BB1574">
        <v>279.84129999999999</v>
      </c>
      <c r="BC1574" s="98">
        <v>4.8841510519422222</v>
      </c>
      <c r="BD1574">
        <v>15.06346244</v>
      </c>
      <c r="BE1574" s="96">
        <f t="shared" si="207"/>
        <v>6925.5142777771389</v>
      </c>
      <c r="BF1574" s="96">
        <f t="shared" si="208"/>
        <v>555.5018561131501</v>
      </c>
      <c r="BG1574" s="96">
        <f t="shared" si="209"/>
        <v>553.52669944112768</v>
      </c>
      <c r="BH1574">
        <v>6931.8870284549994</v>
      </c>
      <c r="BI1574">
        <v>1.2937559054047071E-3</v>
      </c>
      <c r="BJ1574">
        <v>0.92637281389985038</v>
      </c>
      <c r="BK1574">
        <v>8.0899501504602928E-2</v>
      </c>
      <c r="BL1574">
        <v>0.88839730185892263</v>
      </c>
      <c r="BM1574">
        <v>5.3967948658977907</v>
      </c>
      <c r="BN1574">
        <v>0.92604224640769461</v>
      </c>
      <c r="BO1574">
        <v>8.0899503259380154E-2</v>
      </c>
      <c r="BP1574">
        <v>1.0881399092775371E-3</v>
      </c>
      <c r="BQ1574">
        <v>0.88839730185892263</v>
      </c>
      <c r="BR1574">
        <v>6925.7945603653134</v>
      </c>
      <c r="BS1574" s="96">
        <v>562.330793829904</v>
      </c>
      <c r="BT1574" s="96">
        <v>547.25832690072184</v>
      </c>
      <c r="BU1574">
        <v>5.3967948658977907</v>
      </c>
      <c r="BV1574" s="65" t="str">
        <f t="shared" si="211"/>
        <v>Starlink</v>
      </c>
      <c r="BW1574" s="32" t="s">
        <v>192</v>
      </c>
      <c r="BX1574" s="18">
        <v>3.3</v>
      </c>
      <c r="BY1574" s="21">
        <v>0.2</v>
      </c>
      <c r="BZ1574" s="18">
        <v>9</v>
      </c>
      <c r="CA1574" s="18">
        <v>25.52</v>
      </c>
      <c r="CB1574" s="18">
        <v>1.1950000000000001</v>
      </c>
      <c r="CC1574" s="18">
        <v>14.9102735294118</v>
      </c>
      <c r="CD1574" s="18">
        <v>0.2</v>
      </c>
      <c r="CE1574" s="18">
        <v>2.8</v>
      </c>
      <c r="CF1574" s="33">
        <v>9</v>
      </c>
      <c r="CG1574" s="32">
        <v>260</v>
      </c>
      <c r="CH1574" s="18">
        <v>260</v>
      </c>
      <c r="CI1574" s="18">
        <v>220</v>
      </c>
      <c r="CJ1574" s="98">
        <f>Population!$CG1574-Population!$CI1574</f>
        <v>40</v>
      </c>
      <c r="CK1574" s="120">
        <f>_xlfn.DAYS(Entries!$AY$2,Population!H1574)</f>
        <v>435</v>
      </c>
      <c r="CL1574" s="120">
        <f t="shared" si="212"/>
        <v>1825</v>
      </c>
      <c r="CM1574" s="122">
        <f>Entries!$AY$5</f>
        <v>0.15</v>
      </c>
      <c r="CN1574" s="122">
        <f t="shared" si="210"/>
        <v>0.15384615384615385</v>
      </c>
      <c r="CO1574" s="121">
        <f t="shared" si="213"/>
        <v>0.79739726027397262</v>
      </c>
      <c r="CP1574" s="32" t="s">
        <v>5654</v>
      </c>
      <c r="CQ1574" s="98">
        <v>4</v>
      </c>
      <c r="CR1574" s="18" t="s">
        <v>95</v>
      </c>
      <c r="CS1574" s="18"/>
      <c r="CT1574" s="33"/>
      <c r="CU1574" s="32" t="s">
        <v>5655</v>
      </c>
      <c r="CV1574" s="18" t="s">
        <v>5651</v>
      </c>
      <c r="CW1574" s="18" t="s">
        <v>157</v>
      </c>
      <c r="CX1574" s="18" t="s">
        <v>5652</v>
      </c>
      <c r="CY1574" s="18" t="s">
        <v>107</v>
      </c>
      <c r="CZ1574" s="18" t="s">
        <v>755</v>
      </c>
      <c r="DA1574" s="33"/>
      <c r="DB1574" s="17" t="s">
        <v>15463</v>
      </c>
      <c r="DC1574" s="17" t="s">
        <v>15500</v>
      </c>
      <c r="DD1574" s="17">
        <v>1</v>
      </c>
      <c r="DE1574" s="17" t="s">
        <v>15500</v>
      </c>
      <c r="DF1574" s="17" t="s">
        <v>15500</v>
      </c>
      <c r="DG1574" s="23" t="s">
        <v>11174</v>
      </c>
      <c r="DH1574" s="145"/>
    </row>
    <row r="1575" spans="1:112" s="17" customFormat="1" x14ac:dyDescent="0.25">
      <c r="A1575" s="30" t="s">
        <v>6032</v>
      </c>
      <c r="B1575" s="15">
        <v>1</v>
      </c>
      <c r="C1575" s="152" t="s">
        <v>11188</v>
      </c>
      <c r="D1575" s="15" t="s">
        <v>5649</v>
      </c>
      <c r="E1575" s="15">
        <v>45178</v>
      </c>
      <c r="F1575" s="15" t="s">
        <v>6033</v>
      </c>
      <c r="G1575" s="31">
        <v>62617</v>
      </c>
      <c r="H1575" s="43">
        <v>43878</v>
      </c>
      <c r="I1575" s="96" t="s">
        <v>221</v>
      </c>
      <c r="J1575" s="96"/>
      <c r="K1575" s="96"/>
      <c r="L1575" s="15" t="s">
        <v>285</v>
      </c>
      <c r="M1575" s="124" t="s">
        <v>156</v>
      </c>
      <c r="N1575" s="15" t="s">
        <v>156</v>
      </c>
      <c r="O1575" s="124" t="s">
        <v>11124</v>
      </c>
      <c r="P1575" s="96" t="str">
        <f>VLOOKUP(N1575,Entries!J:K,2,FALSE)</f>
        <v>UNITED STATES OF AMERICA</v>
      </c>
      <c r="Q1575" s="123" t="s">
        <v>5651</v>
      </c>
      <c r="R1575" s="30" t="s">
        <v>5651</v>
      </c>
      <c r="S1575" s="15" t="s">
        <v>156</v>
      </c>
      <c r="T1575" s="124" t="s">
        <v>157</v>
      </c>
      <c r="U1575" s="125" t="s">
        <v>159</v>
      </c>
      <c r="V1575" s="31" t="s">
        <v>159</v>
      </c>
      <c r="W1575" s="64">
        <f>IF(VLOOKUP(R1575,Entries!N:P,3,FALSE)=V1575,1,VLOOKUP(R1575,Entries!N:P,3,FALSE))</f>
        <v>1</v>
      </c>
      <c r="X1575" s="124"/>
      <c r="Y1575" s="124"/>
      <c r="Z1575" s="15"/>
      <c r="AA1575" s="15"/>
      <c r="AB1575" s="96"/>
      <c r="AC1575" s="15" t="s">
        <v>5652</v>
      </c>
      <c r="AD1575" s="15" t="s">
        <v>263</v>
      </c>
      <c r="AE1575" s="15" t="s">
        <v>263</v>
      </c>
      <c r="AF1575" s="96" t="s">
        <v>263</v>
      </c>
      <c r="AG1575" s="96" t="s">
        <v>11136</v>
      </c>
      <c r="AH1575" s="96"/>
      <c r="AI1575" s="15"/>
      <c r="AJ1575" s="96">
        <v>5</v>
      </c>
      <c r="AK1575" s="15" t="s">
        <v>95</v>
      </c>
      <c r="AL1575" s="15"/>
      <c r="AM1575" s="31"/>
      <c r="AN1575" s="30" t="s">
        <v>133</v>
      </c>
      <c r="AO1575" s="15" t="s">
        <v>134</v>
      </c>
      <c r="AP1575" s="31" t="s">
        <v>160</v>
      </c>
      <c r="AQ1575">
        <v>21104.508742509999</v>
      </c>
      <c r="AR1575" t="s">
        <v>13859</v>
      </c>
      <c r="AS1575" t="s">
        <v>11225</v>
      </c>
      <c r="AT1575" t="s">
        <v>13860</v>
      </c>
      <c r="AU1575">
        <v>53.057400000000001</v>
      </c>
      <c r="AV1575" s="96">
        <v>0.92602612989333344</v>
      </c>
      <c r="AW1575">
        <v>163.05500000000001</v>
      </c>
      <c r="AX1575" s="96">
        <v>2.845846019777778</v>
      </c>
      <c r="AY1575">
        <v>8.6899999999999998E-5</v>
      </c>
      <c r="AZ1575">
        <v>100.29519999999999</v>
      </c>
      <c r="BA1575" s="96">
        <v>1.7504810997688887</v>
      </c>
      <c r="BB1575">
        <v>259.81349999999998</v>
      </c>
      <c r="BC1575" s="96">
        <v>4.5346000727333333</v>
      </c>
      <c r="BD1575">
        <v>15.063929870000001</v>
      </c>
      <c r="BE1575" s="96">
        <f t="shared" si="207"/>
        <v>6925.3710123783212</v>
      </c>
      <c r="BF1575" s="96">
        <f t="shared" si="208"/>
        <v>554.9728271192962</v>
      </c>
      <c r="BG1575" s="96">
        <f t="shared" si="209"/>
        <v>553.76919763734531</v>
      </c>
      <c r="BH1575">
        <v>6931.7435704816289</v>
      </c>
      <c r="BI1575">
        <v>1.2260634702377139E-3</v>
      </c>
      <c r="BJ1575">
        <v>0.92635712253914493</v>
      </c>
      <c r="BK1575">
        <v>2.8458466118597969</v>
      </c>
      <c r="BL1575">
        <v>0.88512869618048706</v>
      </c>
      <c r="BM1575">
        <v>5.399953468491546</v>
      </c>
      <c r="BN1575">
        <v>0.92602653848757577</v>
      </c>
      <c r="BO1575">
        <v>2.845846613962562</v>
      </c>
      <c r="BP1575">
        <v>1.037929508316449E-3</v>
      </c>
      <c r="BQ1575">
        <v>0.88512869618048706</v>
      </c>
      <c r="BR1575">
        <v>6925.6514450192917</v>
      </c>
      <c r="BS1575" s="96">
        <v>561.83978301839215</v>
      </c>
      <c r="BT1575" s="96">
        <v>547.46310702019127</v>
      </c>
      <c r="BU1575">
        <v>5.399953468491546</v>
      </c>
      <c r="BV1575" s="60" t="str">
        <f t="shared" si="211"/>
        <v>Starlink</v>
      </c>
      <c r="BW1575" s="30" t="s">
        <v>192</v>
      </c>
      <c r="BX1575" s="15">
        <v>3.3</v>
      </c>
      <c r="BY1575" s="16">
        <v>0.2</v>
      </c>
      <c r="BZ1575" s="15">
        <v>9</v>
      </c>
      <c r="CA1575" s="15">
        <v>34.162100000000002</v>
      </c>
      <c r="CB1575" s="15">
        <v>0.66</v>
      </c>
      <c r="CC1575" s="15">
        <v>13.8871</v>
      </c>
      <c r="CD1575" s="15">
        <v>0.2</v>
      </c>
      <c r="CE1575" s="15">
        <v>2.8</v>
      </c>
      <c r="CF1575" s="31">
        <v>9</v>
      </c>
      <c r="CG1575" s="30">
        <v>260</v>
      </c>
      <c r="CH1575" s="15">
        <v>260</v>
      </c>
      <c r="CI1575" s="15">
        <v>220</v>
      </c>
      <c r="CJ1575" s="96">
        <f>Population!$CG1575-Population!$CI1575</f>
        <v>40</v>
      </c>
      <c r="CK1575" s="118">
        <f>_xlfn.DAYS(Entries!$AY$2,Population!H1575)</f>
        <v>416</v>
      </c>
      <c r="CL1575" s="118">
        <f t="shared" si="212"/>
        <v>1825</v>
      </c>
      <c r="CM1575" s="117">
        <f>Entries!$AY$5</f>
        <v>0.15</v>
      </c>
      <c r="CN1575" s="117">
        <f t="shared" si="210"/>
        <v>0.15384615384615385</v>
      </c>
      <c r="CO1575" s="119">
        <f t="shared" si="213"/>
        <v>0.80624657534246569</v>
      </c>
      <c r="CP1575" s="30" t="s">
        <v>5654</v>
      </c>
      <c r="CQ1575" s="96">
        <v>4</v>
      </c>
      <c r="CR1575" s="15" t="s">
        <v>95</v>
      </c>
      <c r="CS1575" s="15"/>
      <c r="CT1575" s="31"/>
      <c r="CU1575" s="30" t="s">
        <v>5655</v>
      </c>
      <c r="CV1575" s="15" t="s">
        <v>5651</v>
      </c>
      <c r="CW1575" s="15" t="s">
        <v>157</v>
      </c>
      <c r="CX1575" s="15" t="s">
        <v>5652</v>
      </c>
      <c r="CY1575" s="15" t="s">
        <v>107</v>
      </c>
      <c r="CZ1575" s="15" t="s">
        <v>755</v>
      </c>
      <c r="DA1575" s="31"/>
      <c r="DB1575" s="17" t="s">
        <v>15463</v>
      </c>
      <c r="DC1575" s="17" t="s">
        <v>15500</v>
      </c>
      <c r="DD1575" s="17">
        <v>1</v>
      </c>
      <c r="DE1575" s="17" t="s">
        <v>15500</v>
      </c>
      <c r="DF1575" s="17" t="s">
        <v>15500</v>
      </c>
      <c r="DG1575" s="23" t="s">
        <v>11174</v>
      </c>
      <c r="DH1575" s="145"/>
    </row>
    <row r="1576" spans="1:112" s="17" customFormat="1" x14ac:dyDescent="0.25">
      <c r="A1576" s="32" t="s">
        <v>6035</v>
      </c>
      <c r="B1576" s="18">
        <v>1</v>
      </c>
      <c r="C1576" s="149" t="s">
        <v>11188</v>
      </c>
      <c r="D1576" s="18" t="s">
        <v>5649</v>
      </c>
      <c r="E1576" s="18">
        <v>45065</v>
      </c>
      <c r="F1576" s="18" t="s">
        <v>6036</v>
      </c>
      <c r="G1576" s="33">
        <v>62398</v>
      </c>
      <c r="H1576" s="44">
        <v>43859</v>
      </c>
      <c r="I1576" s="98" t="s">
        <v>221</v>
      </c>
      <c r="J1576" s="98"/>
      <c r="K1576" s="98"/>
      <c r="L1576" s="18" t="s">
        <v>285</v>
      </c>
      <c r="M1576" t="s">
        <v>156</v>
      </c>
      <c r="N1576" s="18" t="s">
        <v>156</v>
      </c>
      <c r="O1576" t="s">
        <v>11124</v>
      </c>
      <c r="P1576" s="64" t="str">
        <f>VLOOKUP(N1576,Entries!J:K,2,FALSE)</f>
        <v>UNITED STATES OF AMERICA</v>
      </c>
      <c r="Q1576" s="38" t="s">
        <v>5651</v>
      </c>
      <c r="R1576" s="32" t="s">
        <v>5651</v>
      </c>
      <c r="S1576" s="18" t="s">
        <v>156</v>
      </c>
      <c r="T1576" t="s">
        <v>157</v>
      </c>
      <c r="U1576" s="39" t="s">
        <v>159</v>
      </c>
      <c r="V1576" s="33" t="s">
        <v>159</v>
      </c>
      <c r="W1576" s="64">
        <f>IF(VLOOKUP(R1576,Entries!N:P,3,FALSE)=V1576,1,VLOOKUP(R1576,Entries!N:P,3,FALSE))</f>
        <v>1</v>
      </c>
      <c r="X1576"/>
      <c r="Y1576"/>
      <c r="Z1576" s="18"/>
      <c r="AA1576" s="18"/>
      <c r="AB1576" s="98"/>
      <c r="AC1576" s="18" t="s">
        <v>5652</v>
      </c>
      <c r="AD1576" s="18" t="s">
        <v>263</v>
      </c>
      <c r="AE1576" s="18" t="s">
        <v>263</v>
      </c>
      <c r="AF1576" s="98" t="s">
        <v>263</v>
      </c>
      <c r="AG1576" s="98" t="s">
        <v>11136</v>
      </c>
      <c r="AH1576" s="98"/>
      <c r="AI1576" s="18"/>
      <c r="AJ1576" s="98">
        <v>5</v>
      </c>
      <c r="AK1576" s="18" t="s">
        <v>95</v>
      </c>
      <c r="AL1576" s="18"/>
      <c r="AM1576" s="33"/>
      <c r="AN1576" s="32" t="s">
        <v>133</v>
      </c>
      <c r="AO1576" s="18" t="s">
        <v>134</v>
      </c>
      <c r="AP1576" s="33" t="s">
        <v>160</v>
      </c>
      <c r="AQ1576">
        <v>21104.197274440001</v>
      </c>
      <c r="AR1576" t="s">
        <v>13861</v>
      </c>
      <c r="AS1576" t="s">
        <v>11225</v>
      </c>
      <c r="AT1576" t="s">
        <v>13862</v>
      </c>
      <c r="AU1576">
        <v>53.061700000000002</v>
      </c>
      <c r="AV1576" s="98">
        <v>0.92610117903555567</v>
      </c>
      <c r="AW1576">
        <v>24.4329</v>
      </c>
      <c r="AX1576" s="98">
        <v>0.42643446209333341</v>
      </c>
      <c r="AY1576">
        <v>1.7440000000000001E-4</v>
      </c>
      <c r="AZ1576">
        <v>79.516199999999998</v>
      </c>
      <c r="BA1576" s="98">
        <v>1.3878192099466666</v>
      </c>
      <c r="BB1576">
        <v>280.60230000000001</v>
      </c>
      <c r="BC1576" s="98">
        <v>4.8974330047866674</v>
      </c>
      <c r="BD1576">
        <v>15.0640451</v>
      </c>
      <c r="BE1576" s="96">
        <f t="shared" si="207"/>
        <v>6925.335695989138</v>
      </c>
      <c r="BF1576" s="96">
        <f t="shared" si="208"/>
        <v>555.54347453451828</v>
      </c>
      <c r="BG1576" s="96">
        <f t="shared" si="209"/>
        <v>553.12791744375772</v>
      </c>
      <c r="BH1576">
        <v>6931.70867457436</v>
      </c>
      <c r="BI1576">
        <v>1.3227068129502151E-3</v>
      </c>
      <c r="BJ1576">
        <v>0.92643216090048375</v>
      </c>
      <c r="BK1576">
        <v>0.42643455009286718</v>
      </c>
      <c r="BL1576">
        <v>0.89870534346189956</v>
      </c>
      <c r="BM1576">
        <v>5.3865479131245113</v>
      </c>
      <c r="BN1576">
        <v>0.92610158754046157</v>
      </c>
      <c r="BO1576">
        <v>0.4264345532010666</v>
      </c>
      <c r="BP1576">
        <v>1.116924632292466E-3</v>
      </c>
      <c r="BQ1576">
        <v>0.89870534346189956</v>
      </c>
      <c r="BR1576">
        <v>6925.6154415556948</v>
      </c>
      <c r="BS1576" s="96">
        <v>562.35083203615341</v>
      </c>
      <c r="BT1576" s="96">
        <v>546.88005107523622</v>
      </c>
      <c r="BU1576">
        <v>5.3865479131245113</v>
      </c>
      <c r="BV1576" s="65" t="str">
        <f t="shared" si="211"/>
        <v>Starlink</v>
      </c>
      <c r="BW1576" s="32" t="s">
        <v>192</v>
      </c>
      <c r="BX1576" s="18">
        <v>3.3</v>
      </c>
      <c r="BY1576" s="21">
        <v>0.2</v>
      </c>
      <c r="BZ1576" s="18">
        <v>9</v>
      </c>
      <c r="CA1576" s="18">
        <v>25.52</v>
      </c>
      <c r="CB1576" s="18">
        <v>1.1950000000000001</v>
      </c>
      <c r="CC1576" s="18">
        <v>14.9102735294118</v>
      </c>
      <c r="CD1576" s="18">
        <v>0.2</v>
      </c>
      <c r="CE1576" s="18">
        <v>2.8</v>
      </c>
      <c r="CF1576" s="33">
        <v>9</v>
      </c>
      <c r="CG1576" s="32">
        <v>260</v>
      </c>
      <c r="CH1576" s="18">
        <v>260</v>
      </c>
      <c r="CI1576" s="18">
        <v>220</v>
      </c>
      <c r="CJ1576" s="98">
        <f>Population!$CG1576-Population!$CI1576</f>
        <v>40</v>
      </c>
      <c r="CK1576" s="120">
        <f>_xlfn.DAYS(Entries!$AY$2,Population!H1576)</f>
        <v>435</v>
      </c>
      <c r="CL1576" s="120">
        <f t="shared" si="212"/>
        <v>1825</v>
      </c>
      <c r="CM1576" s="122">
        <f>Entries!$AY$5</f>
        <v>0.15</v>
      </c>
      <c r="CN1576" s="122">
        <f t="shared" si="210"/>
        <v>0.15384615384615385</v>
      </c>
      <c r="CO1576" s="121">
        <f t="shared" si="213"/>
        <v>0.79739726027397262</v>
      </c>
      <c r="CP1576" s="32" t="s">
        <v>5654</v>
      </c>
      <c r="CQ1576" s="98">
        <v>4</v>
      </c>
      <c r="CR1576" s="18" t="s">
        <v>95</v>
      </c>
      <c r="CS1576" s="18"/>
      <c r="CT1576" s="33"/>
      <c r="CU1576" s="32" t="s">
        <v>5655</v>
      </c>
      <c r="CV1576" s="18" t="s">
        <v>5651</v>
      </c>
      <c r="CW1576" s="18" t="s">
        <v>157</v>
      </c>
      <c r="CX1576" s="18" t="s">
        <v>5652</v>
      </c>
      <c r="CY1576" s="18" t="s">
        <v>107</v>
      </c>
      <c r="CZ1576" s="18" t="s">
        <v>755</v>
      </c>
      <c r="DA1576" s="33"/>
      <c r="DB1576" s="17" t="s">
        <v>15463</v>
      </c>
      <c r="DC1576" s="17" t="s">
        <v>15500</v>
      </c>
      <c r="DD1576" s="17">
        <v>1</v>
      </c>
      <c r="DE1576" s="17" t="s">
        <v>15500</v>
      </c>
      <c r="DF1576" s="17" t="s">
        <v>15500</v>
      </c>
      <c r="DG1576" s="23" t="s">
        <v>11174</v>
      </c>
      <c r="DH1576" s="145"/>
    </row>
    <row r="1577" spans="1:112" s="17" customFormat="1" x14ac:dyDescent="0.25">
      <c r="A1577" s="30" t="s">
        <v>6038</v>
      </c>
      <c r="B1577" s="15">
        <v>1</v>
      </c>
      <c r="C1577" s="152" t="s">
        <v>11188</v>
      </c>
      <c r="D1577" s="15" t="s">
        <v>5649</v>
      </c>
      <c r="E1577" s="15">
        <v>45050</v>
      </c>
      <c r="F1577" s="15" t="s">
        <v>6039</v>
      </c>
      <c r="G1577" s="31">
        <v>62413</v>
      </c>
      <c r="H1577" s="43">
        <v>43859</v>
      </c>
      <c r="I1577" s="96" t="s">
        <v>221</v>
      </c>
      <c r="J1577" s="96"/>
      <c r="K1577" s="96"/>
      <c r="L1577" s="15" t="s">
        <v>285</v>
      </c>
      <c r="M1577" s="124" t="s">
        <v>156</v>
      </c>
      <c r="N1577" s="15" t="s">
        <v>156</v>
      </c>
      <c r="O1577" s="124" t="s">
        <v>11124</v>
      </c>
      <c r="P1577" s="96" t="str">
        <f>VLOOKUP(N1577,Entries!J:K,2,FALSE)</f>
        <v>UNITED STATES OF AMERICA</v>
      </c>
      <c r="Q1577" s="123" t="s">
        <v>5651</v>
      </c>
      <c r="R1577" s="30" t="s">
        <v>5651</v>
      </c>
      <c r="S1577" s="15" t="s">
        <v>156</v>
      </c>
      <c r="T1577" s="124" t="s">
        <v>157</v>
      </c>
      <c r="U1577" s="125" t="s">
        <v>159</v>
      </c>
      <c r="V1577" s="31" t="s">
        <v>159</v>
      </c>
      <c r="W1577" s="64">
        <f>IF(VLOOKUP(R1577,Entries!N:P,3,FALSE)=V1577,1,VLOOKUP(R1577,Entries!N:P,3,FALSE))</f>
        <v>1</v>
      </c>
      <c r="X1577" s="124"/>
      <c r="Y1577" s="124"/>
      <c r="Z1577" s="15"/>
      <c r="AA1577" s="15"/>
      <c r="AB1577" s="96"/>
      <c r="AC1577" s="15" t="s">
        <v>5652</v>
      </c>
      <c r="AD1577" s="15" t="s">
        <v>263</v>
      </c>
      <c r="AE1577" s="15" t="s">
        <v>263</v>
      </c>
      <c r="AF1577" s="96" t="s">
        <v>263</v>
      </c>
      <c r="AG1577" s="96" t="s">
        <v>11136</v>
      </c>
      <c r="AH1577" s="96"/>
      <c r="AI1577" s="15"/>
      <c r="AJ1577" s="96">
        <v>5</v>
      </c>
      <c r="AK1577" s="15" t="s">
        <v>95</v>
      </c>
      <c r="AL1577" s="15"/>
      <c r="AM1577" s="31"/>
      <c r="AN1577" s="30" t="s">
        <v>133</v>
      </c>
      <c r="AO1577" s="15" t="s">
        <v>134</v>
      </c>
      <c r="AP1577" s="31" t="s">
        <v>160</v>
      </c>
      <c r="AQ1577">
        <v>21104.22492393</v>
      </c>
      <c r="AR1577" t="s">
        <v>7090</v>
      </c>
      <c r="AS1577" t="s">
        <v>11225</v>
      </c>
      <c r="AT1577" t="s">
        <v>13863</v>
      </c>
      <c r="AU1577">
        <v>53.058700000000002</v>
      </c>
      <c r="AV1577" s="96">
        <v>0.92604881916888893</v>
      </c>
      <c r="AW1577">
        <v>44.327500000000001</v>
      </c>
      <c r="AX1577" s="96">
        <v>0.77366066322222227</v>
      </c>
      <c r="AY1577">
        <v>1.494E-4</v>
      </c>
      <c r="AZ1577">
        <v>87.583100000000002</v>
      </c>
      <c r="BA1577" s="96">
        <v>1.5286131460844445</v>
      </c>
      <c r="BB1577">
        <v>272.53289999999998</v>
      </c>
      <c r="BC1577" s="96">
        <v>4.7565954354266671</v>
      </c>
      <c r="BD1577">
        <v>15.06401586</v>
      </c>
      <c r="BE1577" s="96">
        <f t="shared" si="207"/>
        <v>6925.3446575990411</v>
      </c>
      <c r="BF1577" s="96">
        <f t="shared" si="208"/>
        <v>555.37930409088585</v>
      </c>
      <c r="BG1577" s="96">
        <f t="shared" si="209"/>
        <v>553.31001110719626</v>
      </c>
      <c r="BH1577">
        <v>6931.7174195478883</v>
      </c>
      <c r="BI1577">
        <v>1.2894860002516341E-3</v>
      </c>
      <c r="BJ1577">
        <v>0.92637981010212389</v>
      </c>
      <c r="BK1577">
        <v>0.77366082412176385</v>
      </c>
      <c r="BL1577">
        <v>0.90336556903876319</v>
      </c>
      <c r="BM1577">
        <v>5.3818440204695079</v>
      </c>
      <c r="BN1577">
        <v>0.92604922772302456</v>
      </c>
      <c r="BO1577">
        <v>0.77366082644605505</v>
      </c>
      <c r="BP1577">
        <v>1.096019909680694E-3</v>
      </c>
      <c r="BQ1577">
        <v>0.90336556903876319</v>
      </c>
      <c r="BR1577">
        <v>6925.6248828867019</v>
      </c>
      <c r="BS1577" s="96">
        <v>562.21550564532663</v>
      </c>
      <c r="BT1577" s="96">
        <v>547.03426012807813</v>
      </c>
      <c r="BU1577">
        <v>5.3818440204695079</v>
      </c>
      <c r="BV1577" s="60" t="str">
        <f t="shared" si="211"/>
        <v>Starlink</v>
      </c>
      <c r="BW1577" s="30" t="s">
        <v>192</v>
      </c>
      <c r="BX1577" s="15">
        <v>3.3</v>
      </c>
      <c r="BY1577" s="16">
        <v>0.2</v>
      </c>
      <c r="BZ1577" s="15">
        <v>9</v>
      </c>
      <c r="CA1577" s="15">
        <v>25.52</v>
      </c>
      <c r="CB1577" s="15">
        <v>1.1950000000000001</v>
      </c>
      <c r="CC1577" s="15">
        <v>14.9102735294118</v>
      </c>
      <c r="CD1577" s="15">
        <v>0.2</v>
      </c>
      <c r="CE1577" s="15">
        <v>2.8</v>
      </c>
      <c r="CF1577" s="31">
        <v>9</v>
      </c>
      <c r="CG1577" s="30">
        <v>260</v>
      </c>
      <c r="CH1577" s="15">
        <v>260</v>
      </c>
      <c r="CI1577" s="15">
        <v>220</v>
      </c>
      <c r="CJ1577" s="96">
        <f>Population!$CG1577-Population!$CI1577</f>
        <v>40</v>
      </c>
      <c r="CK1577" s="118">
        <f>_xlfn.DAYS(Entries!$AY$2,Population!H1577)</f>
        <v>435</v>
      </c>
      <c r="CL1577" s="118">
        <f t="shared" si="212"/>
        <v>1825</v>
      </c>
      <c r="CM1577" s="117">
        <f>Entries!$AY$5</f>
        <v>0.15</v>
      </c>
      <c r="CN1577" s="117">
        <f t="shared" si="210"/>
        <v>0.15384615384615385</v>
      </c>
      <c r="CO1577" s="119">
        <f t="shared" si="213"/>
        <v>0.79739726027397262</v>
      </c>
      <c r="CP1577" s="30" t="s">
        <v>5654</v>
      </c>
      <c r="CQ1577" s="96">
        <v>4</v>
      </c>
      <c r="CR1577" s="15" t="s">
        <v>95</v>
      </c>
      <c r="CS1577" s="15"/>
      <c r="CT1577" s="31"/>
      <c r="CU1577" s="30" t="s">
        <v>5655</v>
      </c>
      <c r="CV1577" s="15" t="s">
        <v>5651</v>
      </c>
      <c r="CW1577" s="15" t="s">
        <v>157</v>
      </c>
      <c r="CX1577" s="15" t="s">
        <v>5652</v>
      </c>
      <c r="CY1577" s="15" t="s">
        <v>107</v>
      </c>
      <c r="CZ1577" s="15" t="s">
        <v>755</v>
      </c>
      <c r="DA1577" s="31"/>
      <c r="DB1577" s="17" t="s">
        <v>15463</v>
      </c>
      <c r="DC1577" s="17" t="s">
        <v>15500</v>
      </c>
      <c r="DD1577" s="17">
        <v>1</v>
      </c>
      <c r="DE1577" s="17" t="s">
        <v>15500</v>
      </c>
      <c r="DF1577" s="17" t="s">
        <v>15500</v>
      </c>
      <c r="DG1577" s="23" t="s">
        <v>11174</v>
      </c>
      <c r="DH1577" s="145"/>
    </row>
    <row r="1578" spans="1:112" s="17" customFormat="1" x14ac:dyDescent="0.25">
      <c r="A1578" s="32" t="s">
        <v>6041</v>
      </c>
      <c r="B1578" s="98">
        <v>1</v>
      </c>
      <c r="C1578" s="149" t="s">
        <v>11188</v>
      </c>
      <c r="D1578" s="98" t="s">
        <v>5649</v>
      </c>
      <c r="E1578" s="98">
        <v>45051</v>
      </c>
      <c r="F1578" s="98" t="s">
        <v>6042</v>
      </c>
      <c r="G1578" s="33">
        <v>62412</v>
      </c>
      <c r="H1578" s="44">
        <v>43859</v>
      </c>
      <c r="I1578" s="98" t="s">
        <v>221</v>
      </c>
      <c r="J1578" s="98"/>
      <c r="K1578" s="98"/>
      <c r="L1578" s="98" t="s">
        <v>285</v>
      </c>
      <c r="M1578" t="s">
        <v>156</v>
      </c>
      <c r="N1578" s="98" t="s">
        <v>156</v>
      </c>
      <c r="O1578" t="s">
        <v>11124</v>
      </c>
      <c r="P1578" s="64" t="str">
        <f>VLOOKUP(N1578,Entries!J:K,2,FALSE)</f>
        <v>UNITED STATES OF AMERICA</v>
      </c>
      <c r="Q1578" s="38" t="s">
        <v>5651</v>
      </c>
      <c r="R1578" s="32" t="s">
        <v>5651</v>
      </c>
      <c r="S1578" s="98" t="s">
        <v>156</v>
      </c>
      <c r="T1578" t="s">
        <v>157</v>
      </c>
      <c r="U1578" s="39" t="s">
        <v>159</v>
      </c>
      <c r="V1578" s="33" t="s">
        <v>159</v>
      </c>
      <c r="W1578" s="64">
        <f>IF(VLOOKUP(R1578,Entries!N:P,3,FALSE)=V1578,1,VLOOKUP(R1578,Entries!N:P,3,FALSE))</f>
        <v>1</v>
      </c>
      <c r="X1578"/>
      <c r="Y1578"/>
      <c r="Z1578" s="98"/>
      <c r="AA1578" s="98"/>
      <c r="AB1578" s="98"/>
      <c r="AC1578" s="98" t="s">
        <v>5652</v>
      </c>
      <c r="AD1578" s="98" t="s">
        <v>263</v>
      </c>
      <c r="AE1578" s="98" t="s">
        <v>263</v>
      </c>
      <c r="AF1578" s="98" t="s">
        <v>263</v>
      </c>
      <c r="AG1578" s="98" t="s">
        <v>11136</v>
      </c>
      <c r="AH1578" s="98"/>
      <c r="AI1578" s="98"/>
      <c r="AJ1578" s="98">
        <v>5</v>
      </c>
      <c r="AK1578" s="98" t="s">
        <v>95</v>
      </c>
      <c r="AL1578" s="98"/>
      <c r="AM1578" s="33"/>
      <c r="AN1578" s="32" t="s">
        <v>133</v>
      </c>
      <c r="AO1578" s="98" t="s">
        <v>134</v>
      </c>
      <c r="AP1578" s="33" t="s">
        <v>160</v>
      </c>
      <c r="AQ1578">
        <v>21104.22123662</v>
      </c>
      <c r="AR1578" t="s">
        <v>6893</v>
      </c>
      <c r="AS1578" t="s">
        <v>11225</v>
      </c>
      <c r="AT1578" t="s">
        <v>13864</v>
      </c>
      <c r="AU1578">
        <v>53.059100000000001</v>
      </c>
      <c r="AV1578" s="98">
        <v>0.92605580048444458</v>
      </c>
      <c r="AW1578">
        <v>44.344700000000003</v>
      </c>
      <c r="AX1578" s="98">
        <v>0.77396085979111118</v>
      </c>
      <c r="AY1578">
        <v>1.164E-4</v>
      </c>
      <c r="AZ1578">
        <v>76.458399999999997</v>
      </c>
      <c r="BA1578" s="98">
        <v>1.3344505431822222</v>
      </c>
      <c r="BB1578">
        <v>283.65350000000001</v>
      </c>
      <c r="BC1578" s="98">
        <v>4.9506864798444443</v>
      </c>
      <c r="BD1578">
        <v>15.063938050000001</v>
      </c>
      <c r="BE1578" s="96">
        <f t="shared" si="207"/>
        <v>6925.3685053074714</v>
      </c>
      <c r="BF1578" s="96">
        <f t="shared" si="208"/>
        <v>555.17461820148947</v>
      </c>
      <c r="BG1578" s="96">
        <f t="shared" si="209"/>
        <v>553.56239241345338</v>
      </c>
      <c r="BH1578">
        <v>6931.7414153955979</v>
      </c>
      <c r="BI1578">
        <v>1.2746769341283231E-3</v>
      </c>
      <c r="BJ1578">
        <v>0.92638678776547034</v>
      </c>
      <c r="BK1578">
        <v>0.77396102133969136</v>
      </c>
      <c r="BL1578">
        <v>0.87291546237345607</v>
      </c>
      <c r="BM1578">
        <v>5.4122226142048824</v>
      </c>
      <c r="BN1578">
        <v>0.92605620905616726</v>
      </c>
      <c r="BO1578">
        <v>0.77396102299591141</v>
      </c>
      <c r="BP1578">
        <v>1.0633078227118729E-3</v>
      </c>
      <c r="BQ1578">
        <v>0.87291546237345607</v>
      </c>
      <c r="BR1578">
        <v>6925.6486659694956</v>
      </c>
      <c r="BS1578" s="96">
        <v>562.01276237337424</v>
      </c>
      <c r="BT1578" s="96">
        <v>547.28456956561604</v>
      </c>
      <c r="BU1578">
        <v>5.4122226142048824</v>
      </c>
      <c r="BV1578" s="65" t="str">
        <f t="shared" si="211"/>
        <v>Starlink</v>
      </c>
      <c r="BW1578" s="32" t="s">
        <v>192</v>
      </c>
      <c r="BX1578" s="98">
        <v>3.3</v>
      </c>
      <c r="BY1578" s="21">
        <v>0.2</v>
      </c>
      <c r="BZ1578" s="98">
        <v>9</v>
      </c>
      <c r="CA1578" s="98">
        <v>25.52</v>
      </c>
      <c r="CB1578" s="98">
        <v>1.1950000000000001</v>
      </c>
      <c r="CC1578" s="98">
        <v>14.9102735294118</v>
      </c>
      <c r="CD1578" s="98">
        <v>0.2</v>
      </c>
      <c r="CE1578" s="98">
        <v>2.8</v>
      </c>
      <c r="CF1578" s="33">
        <v>9</v>
      </c>
      <c r="CG1578" s="32">
        <v>260</v>
      </c>
      <c r="CH1578" s="98">
        <v>260</v>
      </c>
      <c r="CI1578" s="98">
        <v>220</v>
      </c>
      <c r="CJ1578" s="98">
        <f>Population!$CG1578-Population!$CI1578</f>
        <v>40</v>
      </c>
      <c r="CK1578" s="120">
        <f>_xlfn.DAYS(Entries!$AY$2,Population!H1578)</f>
        <v>435</v>
      </c>
      <c r="CL1578" s="120">
        <f t="shared" si="212"/>
        <v>1825</v>
      </c>
      <c r="CM1578" s="122">
        <f>Entries!$AY$5</f>
        <v>0.15</v>
      </c>
      <c r="CN1578" s="122">
        <f t="shared" si="210"/>
        <v>0.15384615384615385</v>
      </c>
      <c r="CO1578" s="121">
        <f t="shared" si="213"/>
        <v>0.79739726027397262</v>
      </c>
      <c r="CP1578" s="32" t="s">
        <v>5654</v>
      </c>
      <c r="CQ1578" s="98">
        <v>4</v>
      </c>
      <c r="CR1578" s="98" t="s">
        <v>95</v>
      </c>
      <c r="CS1578" s="98"/>
      <c r="CT1578" s="33"/>
      <c r="CU1578" s="32" t="s">
        <v>5655</v>
      </c>
      <c r="CV1578" s="98" t="s">
        <v>5651</v>
      </c>
      <c r="CW1578" s="98" t="s">
        <v>157</v>
      </c>
      <c r="CX1578" s="98" t="s">
        <v>5652</v>
      </c>
      <c r="CY1578" s="98" t="s">
        <v>107</v>
      </c>
      <c r="CZ1578" s="98" t="s">
        <v>755</v>
      </c>
      <c r="DA1578" s="33"/>
      <c r="DB1578" s="17" t="s">
        <v>15463</v>
      </c>
      <c r="DC1578" s="17" t="s">
        <v>15500</v>
      </c>
      <c r="DD1578" s="17">
        <v>1</v>
      </c>
      <c r="DE1578" s="17" t="s">
        <v>15500</v>
      </c>
      <c r="DF1578" s="17" t="s">
        <v>15500</v>
      </c>
      <c r="DG1578" s="23" t="s">
        <v>11174</v>
      </c>
      <c r="DH1578" s="145"/>
    </row>
    <row r="1579" spans="1:112" s="17" customFormat="1" x14ac:dyDescent="0.25">
      <c r="A1579" s="30" t="s">
        <v>6044</v>
      </c>
      <c r="B1579" s="96">
        <v>1</v>
      </c>
      <c r="C1579" s="152" t="s">
        <v>11188</v>
      </c>
      <c r="D1579" s="96" t="s">
        <v>5649</v>
      </c>
      <c r="E1579" s="96">
        <v>45093</v>
      </c>
      <c r="F1579" s="96" t="s">
        <v>6045</v>
      </c>
      <c r="G1579" s="31">
        <v>62370</v>
      </c>
      <c r="H1579" s="43">
        <v>43859</v>
      </c>
      <c r="I1579" s="96" t="s">
        <v>221</v>
      </c>
      <c r="J1579" s="96"/>
      <c r="K1579" s="96"/>
      <c r="L1579" s="96" t="s">
        <v>285</v>
      </c>
      <c r="M1579" s="124" t="s">
        <v>156</v>
      </c>
      <c r="N1579" s="96" t="s">
        <v>156</v>
      </c>
      <c r="O1579" s="124" t="s">
        <v>11124</v>
      </c>
      <c r="P1579" s="96" t="str">
        <f>VLOOKUP(N1579,Entries!J:K,2,FALSE)</f>
        <v>UNITED STATES OF AMERICA</v>
      </c>
      <c r="Q1579" s="123" t="s">
        <v>5651</v>
      </c>
      <c r="R1579" s="30" t="s">
        <v>5651</v>
      </c>
      <c r="S1579" s="96" t="s">
        <v>156</v>
      </c>
      <c r="T1579" s="124" t="s">
        <v>157</v>
      </c>
      <c r="U1579" s="125" t="s">
        <v>159</v>
      </c>
      <c r="V1579" s="31" t="s">
        <v>159</v>
      </c>
      <c r="W1579" s="64">
        <f>IF(VLOOKUP(R1579,Entries!N:P,3,FALSE)=V1579,1,VLOOKUP(R1579,Entries!N:P,3,FALSE))</f>
        <v>1</v>
      </c>
      <c r="X1579" s="124"/>
      <c r="Y1579" s="124"/>
      <c r="Z1579" s="96"/>
      <c r="AA1579" s="96"/>
      <c r="AB1579" s="96"/>
      <c r="AC1579" s="96" t="s">
        <v>5652</v>
      </c>
      <c r="AD1579" s="96" t="s">
        <v>263</v>
      </c>
      <c r="AE1579" s="96" t="s">
        <v>263</v>
      </c>
      <c r="AF1579" s="96" t="s">
        <v>263</v>
      </c>
      <c r="AG1579" s="96" t="s">
        <v>11136</v>
      </c>
      <c r="AH1579" s="96"/>
      <c r="AI1579" s="96"/>
      <c r="AJ1579" s="96">
        <v>5</v>
      </c>
      <c r="AK1579" s="96" t="s">
        <v>95</v>
      </c>
      <c r="AL1579" s="96"/>
      <c r="AM1579" s="31"/>
      <c r="AN1579" s="30" t="s">
        <v>133</v>
      </c>
      <c r="AO1579" s="96" t="s">
        <v>134</v>
      </c>
      <c r="AP1579" s="31" t="s">
        <v>160</v>
      </c>
      <c r="AQ1579">
        <v>21104.084860300001</v>
      </c>
      <c r="AR1579" t="s">
        <v>1041</v>
      </c>
      <c r="AS1579" t="s">
        <v>11225</v>
      </c>
      <c r="AT1579" t="s">
        <v>13865</v>
      </c>
      <c r="AU1579">
        <v>53.058100000000003</v>
      </c>
      <c r="AV1579" s="96">
        <v>0.92603834719555578</v>
      </c>
      <c r="AW1579">
        <v>4.9478999999999997</v>
      </c>
      <c r="AX1579" s="96">
        <v>8.6357128093333332E-2</v>
      </c>
      <c r="AY1579">
        <v>1.6899999999999999E-4</v>
      </c>
      <c r="AZ1579">
        <v>77.125299999999996</v>
      </c>
      <c r="BA1579" s="96">
        <v>1.3460901415422222</v>
      </c>
      <c r="BB1579">
        <v>282.99239999999998</v>
      </c>
      <c r="BC1579" s="96">
        <v>4.9391481105599997</v>
      </c>
      <c r="BD1579">
        <v>15.063941939999999</v>
      </c>
      <c r="BE1579" s="96">
        <f t="shared" si="207"/>
        <v>6925.3673130704174</v>
      </c>
      <c r="BF1579" s="96">
        <f t="shared" si="208"/>
        <v>555.53770014632664</v>
      </c>
      <c r="BG1579" s="96">
        <f t="shared" si="209"/>
        <v>553.196925994509</v>
      </c>
      <c r="BH1579">
        <v>6931.7403100108641</v>
      </c>
      <c r="BI1579">
        <v>1.321145495624993E-3</v>
      </c>
      <c r="BJ1579">
        <v>0.92636933797700349</v>
      </c>
      <c r="BK1579">
        <v>8.6357145027155219E-2</v>
      </c>
      <c r="BL1579">
        <v>0.89196976587964705</v>
      </c>
      <c r="BM1579">
        <v>5.3932695392526711</v>
      </c>
      <c r="BN1579">
        <v>0.92603875576584338</v>
      </c>
      <c r="BO1579">
        <v>8.6357148366855888E-2</v>
      </c>
      <c r="BP1579">
        <v>1.1108479873301999E-3</v>
      </c>
      <c r="BQ1579">
        <v>0.89196976587964705</v>
      </c>
      <c r="BR1579">
        <v>6925.6476334592071</v>
      </c>
      <c r="BS1579" s="96">
        <v>562.34097519379429</v>
      </c>
      <c r="BT1579" s="96">
        <v>546.95429172462082</v>
      </c>
      <c r="BU1579">
        <v>5.3932695392526711</v>
      </c>
      <c r="BV1579" s="60" t="str">
        <f t="shared" si="211"/>
        <v>Starlink</v>
      </c>
      <c r="BW1579" s="30" t="s">
        <v>192</v>
      </c>
      <c r="BX1579" s="96">
        <v>3.3</v>
      </c>
      <c r="BY1579" s="16">
        <v>0.2</v>
      </c>
      <c r="BZ1579" s="96">
        <v>9</v>
      </c>
      <c r="CA1579" s="96">
        <v>25.52</v>
      </c>
      <c r="CB1579" s="96">
        <v>1.1950000000000001</v>
      </c>
      <c r="CC1579" s="96">
        <v>14.9102735294118</v>
      </c>
      <c r="CD1579" s="96">
        <v>0.2</v>
      </c>
      <c r="CE1579" s="96">
        <v>2.8</v>
      </c>
      <c r="CF1579" s="31">
        <v>9</v>
      </c>
      <c r="CG1579" s="30">
        <v>260</v>
      </c>
      <c r="CH1579" s="96">
        <v>260</v>
      </c>
      <c r="CI1579" s="96">
        <v>220</v>
      </c>
      <c r="CJ1579" s="96">
        <f>Population!$CG1579-Population!$CI1579</f>
        <v>40</v>
      </c>
      <c r="CK1579" s="118">
        <f>_xlfn.DAYS(Entries!$AY$2,Population!H1579)</f>
        <v>435</v>
      </c>
      <c r="CL1579" s="118">
        <f t="shared" si="212"/>
        <v>1825</v>
      </c>
      <c r="CM1579" s="117">
        <f>Entries!$AY$5</f>
        <v>0.15</v>
      </c>
      <c r="CN1579" s="117">
        <f t="shared" si="210"/>
        <v>0.15384615384615385</v>
      </c>
      <c r="CO1579" s="119">
        <f t="shared" si="213"/>
        <v>0.79739726027397262</v>
      </c>
      <c r="CP1579" s="30" t="s">
        <v>5654</v>
      </c>
      <c r="CQ1579" s="96">
        <v>4</v>
      </c>
      <c r="CR1579" s="96" t="s">
        <v>95</v>
      </c>
      <c r="CS1579" s="96"/>
      <c r="CT1579" s="31"/>
      <c r="CU1579" s="30" t="s">
        <v>5655</v>
      </c>
      <c r="CV1579" s="96" t="s">
        <v>5651</v>
      </c>
      <c r="CW1579" s="96" t="s">
        <v>157</v>
      </c>
      <c r="CX1579" s="96" t="s">
        <v>5652</v>
      </c>
      <c r="CY1579" s="96" t="s">
        <v>107</v>
      </c>
      <c r="CZ1579" s="96" t="s">
        <v>755</v>
      </c>
      <c r="DA1579" s="31"/>
      <c r="DB1579" s="17" t="s">
        <v>15463</v>
      </c>
      <c r="DC1579" s="17" t="s">
        <v>15500</v>
      </c>
      <c r="DD1579" s="17">
        <v>1</v>
      </c>
      <c r="DE1579" s="17" t="s">
        <v>15500</v>
      </c>
      <c r="DF1579" s="17" t="s">
        <v>15500</v>
      </c>
      <c r="DG1579" s="23" t="s">
        <v>11174</v>
      </c>
      <c r="DH1579" s="145"/>
    </row>
    <row r="1580" spans="1:112" s="17" customFormat="1" x14ac:dyDescent="0.25">
      <c r="A1580" s="32" t="s">
        <v>6047</v>
      </c>
      <c r="B1580" s="98">
        <v>1</v>
      </c>
      <c r="C1580" s="149" t="s">
        <v>11188</v>
      </c>
      <c r="D1580" s="98" t="s">
        <v>5649</v>
      </c>
      <c r="E1580" s="98">
        <v>45179</v>
      </c>
      <c r="F1580" s="98" t="s">
        <v>6048</v>
      </c>
      <c r="G1580" s="33">
        <v>62618</v>
      </c>
      <c r="H1580" s="44">
        <v>43878</v>
      </c>
      <c r="I1580" s="98" t="s">
        <v>221</v>
      </c>
      <c r="J1580" s="98"/>
      <c r="K1580" s="98"/>
      <c r="L1580" s="98" t="s">
        <v>285</v>
      </c>
      <c r="M1580" t="s">
        <v>156</v>
      </c>
      <c r="N1580" s="98" t="s">
        <v>156</v>
      </c>
      <c r="O1580" t="s">
        <v>11124</v>
      </c>
      <c r="P1580" s="64" t="str">
        <f>VLOOKUP(N1580,Entries!J:K,2,FALSE)</f>
        <v>UNITED STATES OF AMERICA</v>
      </c>
      <c r="Q1580" s="38" t="s">
        <v>5651</v>
      </c>
      <c r="R1580" s="32" t="s">
        <v>5651</v>
      </c>
      <c r="S1580" s="98" t="s">
        <v>156</v>
      </c>
      <c r="T1580" t="s">
        <v>157</v>
      </c>
      <c r="U1580" s="39" t="s">
        <v>159</v>
      </c>
      <c r="V1580" s="33" t="s">
        <v>159</v>
      </c>
      <c r="W1580" s="64">
        <f>IF(VLOOKUP(R1580,Entries!N:P,3,FALSE)=V1580,1,VLOOKUP(R1580,Entries!N:P,3,FALSE))</f>
        <v>1</v>
      </c>
      <c r="X1580"/>
      <c r="Y1580"/>
      <c r="Z1580" s="98"/>
      <c r="AA1580" s="98"/>
      <c r="AB1580" s="98"/>
      <c r="AC1580" s="98" t="s">
        <v>5652</v>
      </c>
      <c r="AD1580" s="98" t="s">
        <v>263</v>
      </c>
      <c r="AE1580" s="98" t="s">
        <v>263</v>
      </c>
      <c r="AF1580" s="98" t="s">
        <v>263</v>
      </c>
      <c r="AG1580" s="98" t="s">
        <v>11136</v>
      </c>
      <c r="AH1580" s="98"/>
      <c r="AI1580" s="98"/>
      <c r="AJ1580" s="98">
        <v>5</v>
      </c>
      <c r="AK1580" s="98" t="s">
        <v>95</v>
      </c>
      <c r="AL1580" s="98"/>
      <c r="AM1580" s="33"/>
      <c r="AN1580" s="32" t="s">
        <v>133</v>
      </c>
      <c r="AO1580" s="98" t="s">
        <v>134</v>
      </c>
      <c r="AP1580" s="33" t="s">
        <v>160</v>
      </c>
      <c r="AQ1580">
        <v>21104.446090270001</v>
      </c>
      <c r="AR1580" t="s">
        <v>13866</v>
      </c>
      <c r="AS1580" t="s">
        <v>11225</v>
      </c>
      <c r="AT1580" t="s">
        <v>13867</v>
      </c>
      <c r="AU1580">
        <v>53.056699999999999</v>
      </c>
      <c r="AV1580" s="98">
        <v>0.9260139125911111</v>
      </c>
      <c r="AW1580">
        <v>163.33709999999999</v>
      </c>
      <c r="AX1580" s="98">
        <v>2.8507695925733332</v>
      </c>
      <c r="AY1580">
        <v>9.7299999999999993E-5</v>
      </c>
      <c r="AZ1580">
        <v>111.02930000000001</v>
      </c>
      <c r="BA1580" s="98">
        <v>1.9378264480311114</v>
      </c>
      <c r="BB1580">
        <v>249.08</v>
      </c>
      <c r="BC1580" s="98">
        <v>4.3472651964444449</v>
      </c>
      <c r="BD1580">
        <v>15.0639568</v>
      </c>
      <c r="BE1580" s="96">
        <f t="shared" si="207"/>
        <v>6925.3627586682915</v>
      </c>
      <c r="BF1580" s="96">
        <f t="shared" si="208"/>
        <v>555.03659646470987</v>
      </c>
      <c r="BG1580" s="96">
        <f t="shared" si="209"/>
        <v>553.68892087187305</v>
      </c>
      <c r="BH1580">
        <v>6931.7351663678864</v>
      </c>
      <c r="BI1580">
        <v>1.21804549250276E-3</v>
      </c>
      <c r="BJ1580">
        <v>0.92634490835465544</v>
      </c>
      <c r="BK1580">
        <v>2.85077018550529</v>
      </c>
      <c r="BL1580">
        <v>0.90020442248834809</v>
      </c>
      <c r="BM1580">
        <v>5.3848881809507354</v>
      </c>
      <c r="BN1580">
        <v>0.92601432118621885</v>
      </c>
      <c r="BO1580">
        <v>2.8507701877178202</v>
      </c>
      <c r="BP1580">
        <v>1.043207981558396E-3</v>
      </c>
      <c r="BQ1580">
        <v>0.90020442248834809</v>
      </c>
      <c r="BR1580">
        <v>6925.6433035238488</v>
      </c>
      <c r="BS1580" s="96">
        <v>561.86818989551102</v>
      </c>
      <c r="BT1580" s="96">
        <v>547.41841715218561</v>
      </c>
      <c r="BU1580">
        <v>5.3848881809507354</v>
      </c>
      <c r="BV1580" s="65" t="str">
        <f t="shared" si="211"/>
        <v>Starlink</v>
      </c>
      <c r="BW1580" s="32" t="s">
        <v>192</v>
      </c>
      <c r="BX1580" s="98">
        <v>3.3</v>
      </c>
      <c r="BY1580" s="21">
        <v>0.2</v>
      </c>
      <c r="BZ1580" s="98">
        <v>9</v>
      </c>
      <c r="CA1580" s="98">
        <v>34.162100000000002</v>
      </c>
      <c r="CB1580" s="98">
        <v>0.66</v>
      </c>
      <c r="CC1580" s="98">
        <v>13.8871</v>
      </c>
      <c r="CD1580" s="98">
        <v>0.2</v>
      </c>
      <c r="CE1580" s="98">
        <v>2.8</v>
      </c>
      <c r="CF1580" s="33">
        <v>9</v>
      </c>
      <c r="CG1580" s="32">
        <v>260</v>
      </c>
      <c r="CH1580" s="98">
        <v>260</v>
      </c>
      <c r="CI1580" s="98">
        <v>220</v>
      </c>
      <c r="CJ1580" s="98">
        <f>Population!$CG1580-Population!$CI1580</f>
        <v>40</v>
      </c>
      <c r="CK1580" s="120">
        <f>_xlfn.DAYS(Entries!$AY$2,Population!H1580)</f>
        <v>416</v>
      </c>
      <c r="CL1580" s="120">
        <f t="shared" si="212"/>
        <v>1825</v>
      </c>
      <c r="CM1580" s="122">
        <f>Entries!$AY$5</f>
        <v>0.15</v>
      </c>
      <c r="CN1580" s="122">
        <f t="shared" si="210"/>
        <v>0.15384615384615385</v>
      </c>
      <c r="CO1580" s="121">
        <f t="shared" si="213"/>
        <v>0.80624657534246569</v>
      </c>
      <c r="CP1580" s="32" t="s">
        <v>5654</v>
      </c>
      <c r="CQ1580" s="98">
        <v>4</v>
      </c>
      <c r="CR1580" s="98" t="s">
        <v>95</v>
      </c>
      <c r="CS1580" s="98"/>
      <c r="CT1580" s="33"/>
      <c r="CU1580" s="32" t="s">
        <v>5655</v>
      </c>
      <c r="CV1580" s="98" t="s">
        <v>5651</v>
      </c>
      <c r="CW1580" s="98" t="s">
        <v>157</v>
      </c>
      <c r="CX1580" s="98" t="s">
        <v>5652</v>
      </c>
      <c r="CY1580" s="98" t="s">
        <v>107</v>
      </c>
      <c r="CZ1580" s="98" t="s">
        <v>755</v>
      </c>
      <c r="DA1580" s="33"/>
      <c r="DB1580" s="17" t="s">
        <v>15463</v>
      </c>
      <c r="DC1580" s="17" t="s">
        <v>15500</v>
      </c>
      <c r="DD1580" s="17">
        <v>1</v>
      </c>
      <c r="DE1580" s="17" t="s">
        <v>15500</v>
      </c>
      <c r="DF1580" s="17" t="s">
        <v>15500</v>
      </c>
      <c r="DG1580" s="23" t="s">
        <v>11174</v>
      </c>
      <c r="DH1580" s="145"/>
    </row>
    <row r="1581" spans="1:112" s="17" customFormat="1" x14ac:dyDescent="0.25">
      <c r="A1581" s="30" t="s">
        <v>6050</v>
      </c>
      <c r="B1581" s="96">
        <v>1</v>
      </c>
      <c r="C1581" s="152" t="s">
        <v>11188</v>
      </c>
      <c r="D1581" s="96" t="s">
        <v>5649</v>
      </c>
      <c r="E1581" s="96">
        <v>44933</v>
      </c>
      <c r="F1581" s="96" t="s">
        <v>6051</v>
      </c>
      <c r="G1581" s="31">
        <v>62154</v>
      </c>
      <c r="H1581" s="43">
        <v>43837</v>
      </c>
      <c r="I1581" s="96" t="s">
        <v>221</v>
      </c>
      <c r="J1581" s="96"/>
      <c r="K1581" s="96"/>
      <c r="L1581" s="96" t="s">
        <v>285</v>
      </c>
      <c r="M1581" s="124" t="s">
        <v>156</v>
      </c>
      <c r="N1581" s="96" t="s">
        <v>156</v>
      </c>
      <c r="O1581" s="124" t="s">
        <v>11124</v>
      </c>
      <c r="P1581" s="96" t="str">
        <f>VLOOKUP(N1581,Entries!J:K,2,FALSE)</f>
        <v>UNITED STATES OF AMERICA</v>
      </c>
      <c r="Q1581" s="123" t="s">
        <v>5651</v>
      </c>
      <c r="R1581" s="30" t="s">
        <v>5651</v>
      </c>
      <c r="S1581" s="96" t="s">
        <v>156</v>
      </c>
      <c r="T1581" s="124" t="s">
        <v>157</v>
      </c>
      <c r="U1581" s="125" t="s">
        <v>159</v>
      </c>
      <c r="V1581" s="31" t="s">
        <v>159</v>
      </c>
      <c r="W1581" s="64">
        <f>IF(VLOOKUP(R1581,Entries!N:P,3,FALSE)=V1581,1,VLOOKUP(R1581,Entries!N:P,3,FALSE))</f>
        <v>1</v>
      </c>
      <c r="X1581" s="124"/>
      <c r="Y1581" s="124"/>
      <c r="Z1581" s="96"/>
      <c r="AA1581" s="96"/>
      <c r="AB1581" s="96"/>
      <c r="AC1581" s="96" t="s">
        <v>5652</v>
      </c>
      <c r="AD1581" s="96" t="s">
        <v>263</v>
      </c>
      <c r="AE1581" s="96" t="s">
        <v>263</v>
      </c>
      <c r="AF1581" s="96" t="s">
        <v>263</v>
      </c>
      <c r="AG1581" s="96" t="s">
        <v>11136</v>
      </c>
      <c r="AH1581" s="96"/>
      <c r="AI1581" s="96"/>
      <c r="AJ1581" s="96">
        <v>5</v>
      </c>
      <c r="AK1581" s="96" t="s">
        <v>95</v>
      </c>
      <c r="AL1581" s="96"/>
      <c r="AM1581" s="31"/>
      <c r="AN1581" s="30" t="s">
        <v>133</v>
      </c>
      <c r="AO1581" s="96" t="s">
        <v>134</v>
      </c>
      <c r="AP1581" s="31" t="s">
        <v>160</v>
      </c>
      <c r="AQ1581">
        <v>21104.499535999999</v>
      </c>
      <c r="AR1581" t="s">
        <v>12880</v>
      </c>
      <c r="AS1581" t="s">
        <v>11225</v>
      </c>
      <c r="AT1581" t="s">
        <v>13868</v>
      </c>
      <c r="AU1581">
        <v>53.057299999999998</v>
      </c>
      <c r="AV1581" s="96">
        <v>0.92602438456444447</v>
      </c>
      <c r="AW1581">
        <v>103.07550000000001</v>
      </c>
      <c r="AX1581" s="96">
        <v>1.7990064788666669</v>
      </c>
      <c r="AY1581">
        <v>4.7899999999999999E-5</v>
      </c>
      <c r="AZ1581">
        <v>69.696799999999996</v>
      </c>
      <c r="BA1581" s="96">
        <v>1.2164383850311111</v>
      </c>
      <c r="BB1581">
        <v>290.40719999999999</v>
      </c>
      <c r="BC1581" s="96">
        <v>5.0685607570133335</v>
      </c>
      <c r="BD1581">
        <v>15.064022850000001</v>
      </c>
      <c r="BE1581" s="96">
        <f t="shared" si="207"/>
        <v>6925.3425152690015</v>
      </c>
      <c r="BF1581" s="96">
        <f t="shared" si="208"/>
        <v>554.6742391754824</v>
      </c>
      <c r="BG1581" s="96">
        <f t="shared" si="209"/>
        <v>554.01079136252065</v>
      </c>
      <c r="BH1581">
        <v>6931.7153607460796</v>
      </c>
      <c r="BI1581">
        <v>1.216065307155694E-3</v>
      </c>
      <c r="BJ1581">
        <v>0.92635538021438035</v>
      </c>
      <c r="BK1581">
        <v>1.799006852510314</v>
      </c>
      <c r="BL1581">
        <v>0.84350656435355675</v>
      </c>
      <c r="BM1581">
        <v>5.4414936336531072</v>
      </c>
      <c r="BN1581">
        <v>0.926024793197609</v>
      </c>
      <c r="BO1581">
        <v>1.7990068550715079</v>
      </c>
      <c r="BP1581">
        <v>1.0013326414951261E-3</v>
      </c>
      <c r="BQ1581">
        <v>0.84350656435355675</v>
      </c>
      <c r="BR1581">
        <v>6925.6229654585804</v>
      </c>
      <c r="BS1581" s="96">
        <v>561.55781779658173</v>
      </c>
      <c r="BT1581" s="96">
        <v>547.68811312057824</v>
      </c>
      <c r="BU1581">
        <v>5.4414936336531072</v>
      </c>
      <c r="BV1581" s="60" t="str">
        <f t="shared" si="211"/>
        <v>Starlink</v>
      </c>
      <c r="BW1581" s="30" t="s">
        <v>192</v>
      </c>
      <c r="BX1581" s="96">
        <v>3.3</v>
      </c>
      <c r="BY1581" s="16">
        <v>0.2</v>
      </c>
      <c r="BZ1581" s="96">
        <v>9</v>
      </c>
      <c r="CA1581" s="96">
        <v>25.52</v>
      </c>
      <c r="CB1581" s="96">
        <v>1.1950000000000001</v>
      </c>
      <c r="CC1581" s="96">
        <v>14.9102735294118</v>
      </c>
      <c r="CD1581" s="96">
        <v>0.2</v>
      </c>
      <c r="CE1581" s="96">
        <v>2.8</v>
      </c>
      <c r="CF1581" s="31">
        <v>9</v>
      </c>
      <c r="CG1581" s="30">
        <v>260</v>
      </c>
      <c r="CH1581" s="96">
        <v>260</v>
      </c>
      <c r="CI1581" s="96">
        <v>220</v>
      </c>
      <c r="CJ1581" s="96">
        <f>Population!$CG1581-Population!$CI1581</f>
        <v>40</v>
      </c>
      <c r="CK1581" s="118">
        <f>_xlfn.DAYS(Entries!$AY$2,Population!H1581)</f>
        <v>457</v>
      </c>
      <c r="CL1581" s="118">
        <f t="shared" si="212"/>
        <v>1825</v>
      </c>
      <c r="CM1581" s="117">
        <f>Entries!$AY$5</f>
        <v>0.15</v>
      </c>
      <c r="CN1581" s="117">
        <f t="shared" si="210"/>
        <v>0.15384615384615385</v>
      </c>
      <c r="CO1581" s="119">
        <f t="shared" si="213"/>
        <v>0.78715068493150686</v>
      </c>
      <c r="CP1581" s="30" t="s">
        <v>5654</v>
      </c>
      <c r="CQ1581" s="96">
        <v>4</v>
      </c>
      <c r="CR1581" s="96" t="s">
        <v>95</v>
      </c>
      <c r="CS1581" s="96"/>
      <c r="CT1581" s="31"/>
      <c r="CU1581" s="30" t="s">
        <v>5655</v>
      </c>
      <c r="CV1581" s="96" t="s">
        <v>5651</v>
      </c>
      <c r="CW1581" s="96" t="s">
        <v>157</v>
      </c>
      <c r="CX1581" s="96" t="s">
        <v>5652</v>
      </c>
      <c r="CY1581" s="96" t="s">
        <v>107</v>
      </c>
      <c r="CZ1581" s="96" t="s">
        <v>755</v>
      </c>
      <c r="DA1581" s="31"/>
      <c r="DB1581" s="17" t="s">
        <v>15463</v>
      </c>
      <c r="DC1581" s="17" t="s">
        <v>15500</v>
      </c>
      <c r="DD1581" s="17">
        <v>1</v>
      </c>
      <c r="DE1581" s="17" t="s">
        <v>15500</v>
      </c>
      <c r="DF1581" s="17" t="s">
        <v>15500</v>
      </c>
      <c r="DG1581" s="23" t="s">
        <v>11174</v>
      </c>
      <c r="DH1581" s="145"/>
    </row>
    <row r="1582" spans="1:112" s="17" customFormat="1" x14ac:dyDescent="0.25">
      <c r="A1582" s="32" t="s">
        <v>6053</v>
      </c>
      <c r="B1582" s="98">
        <v>1</v>
      </c>
      <c r="C1582" s="149" t="s">
        <v>11188</v>
      </c>
      <c r="D1582" s="98" t="s">
        <v>5649</v>
      </c>
      <c r="E1582" s="98">
        <v>45066</v>
      </c>
      <c r="F1582" s="98" t="s">
        <v>6054</v>
      </c>
      <c r="G1582" s="33">
        <v>62397</v>
      </c>
      <c r="H1582" s="44">
        <v>43859</v>
      </c>
      <c r="I1582" s="98" t="s">
        <v>221</v>
      </c>
      <c r="J1582" s="98"/>
      <c r="K1582" s="98"/>
      <c r="L1582" s="98" t="s">
        <v>285</v>
      </c>
      <c r="M1582" t="s">
        <v>156</v>
      </c>
      <c r="N1582" s="98" t="s">
        <v>156</v>
      </c>
      <c r="O1582" t="s">
        <v>11124</v>
      </c>
      <c r="P1582" s="64" t="str">
        <f>VLOOKUP(N1582,Entries!J:K,2,FALSE)</f>
        <v>UNITED STATES OF AMERICA</v>
      </c>
      <c r="Q1582" s="38" t="s">
        <v>5651</v>
      </c>
      <c r="R1582" s="32" t="s">
        <v>5651</v>
      </c>
      <c r="S1582" s="98" t="s">
        <v>156</v>
      </c>
      <c r="T1582" t="s">
        <v>157</v>
      </c>
      <c r="U1582" s="39" t="s">
        <v>159</v>
      </c>
      <c r="V1582" s="33" t="s">
        <v>159</v>
      </c>
      <c r="W1582" s="64">
        <f>IF(VLOOKUP(R1582,Entries!N:P,3,FALSE)=V1582,1,VLOOKUP(R1582,Entries!N:P,3,FALSE))</f>
        <v>1</v>
      </c>
      <c r="X1582"/>
      <c r="Y1582"/>
      <c r="Z1582" s="98"/>
      <c r="AA1582" s="98"/>
      <c r="AB1582" s="98"/>
      <c r="AC1582" s="98" t="s">
        <v>5652</v>
      </c>
      <c r="AD1582" s="98" t="s">
        <v>263</v>
      </c>
      <c r="AE1582" s="98" t="s">
        <v>263</v>
      </c>
      <c r="AF1582" s="98" t="s">
        <v>263</v>
      </c>
      <c r="AG1582" s="98" t="s">
        <v>11136</v>
      </c>
      <c r="AH1582" s="98"/>
      <c r="AI1582" s="98"/>
      <c r="AJ1582" s="98">
        <v>5</v>
      </c>
      <c r="AK1582" s="98" t="s">
        <v>95</v>
      </c>
      <c r="AL1582" s="98"/>
      <c r="AM1582" s="33"/>
      <c r="AN1582" s="32" t="s">
        <v>133</v>
      </c>
      <c r="AO1582" s="98" t="s">
        <v>134</v>
      </c>
      <c r="AP1582" s="33" t="s">
        <v>160</v>
      </c>
      <c r="AQ1582">
        <v>21104.171478280001</v>
      </c>
      <c r="AR1582" t="s">
        <v>13754</v>
      </c>
      <c r="AS1582" t="s">
        <v>11225</v>
      </c>
      <c r="AT1582" t="s">
        <v>13869</v>
      </c>
      <c r="AU1582">
        <v>53.060600000000001</v>
      </c>
      <c r="AV1582" s="98">
        <v>0.92608198041777789</v>
      </c>
      <c r="AW1582">
        <v>24.5566</v>
      </c>
      <c r="AX1582" s="98">
        <v>0.42859343392888893</v>
      </c>
      <c r="AY1582">
        <v>1.9770000000000001E-4</v>
      </c>
      <c r="AZ1582">
        <v>75.215000000000003</v>
      </c>
      <c r="BA1582" s="98">
        <v>1.3127491237777777</v>
      </c>
      <c r="BB1582">
        <v>284.9058</v>
      </c>
      <c r="BC1582" s="98">
        <v>4.9725432335199997</v>
      </c>
      <c r="BD1582">
        <v>15.06392432</v>
      </c>
      <c r="BE1582" s="96">
        <f t="shared" si="207"/>
        <v>6925.372713387339</v>
      </c>
      <c r="BF1582" s="96">
        <f t="shared" si="208"/>
        <v>555.74185957277587</v>
      </c>
      <c r="BG1582" s="96">
        <f t="shared" si="209"/>
        <v>553.00356720190211</v>
      </c>
      <c r="BH1582">
        <v>6931.7458108017172</v>
      </c>
      <c r="BI1582">
        <v>1.3497544860612591E-3</v>
      </c>
      <c r="BJ1582">
        <v>0.9264129624255022</v>
      </c>
      <c r="BK1582">
        <v>0.42859352312793358</v>
      </c>
      <c r="BL1582">
        <v>0.89691411972952861</v>
      </c>
      <c r="BM1582">
        <v>5.3883793044156798</v>
      </c>
      <c r="BN1582">
        <v>0.92608238893426154</v>
      </c>
      <c r="BO1582">
        <v>0.42859352551596103</v>
      </c>
      <c r="BP1582">
        <v>1.135711689772529E-3</v>
      </c>
      <c r="BQ1582">
        <v>0.89691411972952861</v>
      </c>
      <c r="BR1582">
        <v>6925.6526333389284</v>
      </c>
      <c r="BS1582" s="96">
        <v>562.51817799391574</v>
      </c>
      <c r="BT1582" s="96">
        <v>546.78708868394096</v>
      </c>
      <c r="BU1582">
        <v>5.3883793044156798</v>
      </c>
      <c r="BV1582" s="65" t="str">
        <f t="shared" si="211"/>
        <v>Starlink</v>
      </c>
      <c r="BW1582" s="32" t="s">
        <v>192</v>
      </c>
      <c r="BX1582" s="98">
        <v>3.3</v>
      </c>
      <c r="BY1582" s="21">
        <v>0.2</v>
      </c>
      <c r="BZ1582" s="98">
        <v>9</v>
      </c>
      <c r="CA1582" s="98">
        <v>25.52</v>
      </c>
      <c r="CB1582" s="98">
        <v>1.1950000000000001</v>
      </c>
      <c r="CC1582" s="98">
        <v>14.9102735294118</v>
      </c>
      <c r="CD1582" s="98">
        <v>0.2</v>
      </c>
      <c r="CE1582" s="98">
        <v>2.8</v>
      </c>
      <c r="CF1582" s="33">
        <v>9</v>
      </c>
      <c r="CG1582" s="32">
        <v>260</v>
      </c>
      <c r="CH1582" s="98">
        <v>260</v>
      </c>
      <c r="CI1582" s="98">
        <v>220</v>
      </c>
      <c r="CJ1582" s="98">
        <f>Population!$CG1582-Population!$CI1582</f>
        <v>40</v>
      </c>
      <c r="CK1582" s="120">
        <f>_xlfn.DAYS(Entries!$AY$2,Population!H1582)</f>
        <v>435</v>
      </c>
      <c r="CL1582" s="120">
        <f t="shared" si="212"/>
        <v>1825</v>
      </c>
      <c r="CM1582" s="122">
        <f>Entries!$AY$5</f>
        <v>0.15</v>
      </c>
      <c r="CN1582" s="122">
        <f t="shared" si="210"/>
        <v>0.15384615384615385</v>
      </c>
      <c r="CO1582" s="121">
        <f t="shared" si="213"/>
        <v>0.79739726027397262</v>
      </c>
      <c r="CP1582" s="32" t="s">
        <v>5654</v>
      </c>
      <c r="CQ1582" s="98">
        <v>4</v>
      </c>
      <c r="CR1582" s="98" t="s">
        <v>95</v>
      </c>
      <c r="CS1582" s="98"/>
      <c r="CT1582" s="33"/>
      <c r="CU1582" s="32" t="s">
        <v>5655</v>
      </c>
      <c r="CV1582" s="98" t="s">
        <v>5651</v>
      </c>
      <c r="CW1582" s="98" t="s">
        <v>157</v>
      </c>
      <c r="CX1582" s="98" t="s">
        <v>5652</v>
      </c>
      <c r="CY1582" s="98" t="s">
        <v>107</v>
      </c>
      <c r="CZ1582" s="98" t="s">
        <v>755</v>
      </c>
      <c r="DA1582" s="33"/>
      <c r="DB1582" s="17" t="s">
        <v>15463</v>
      </c>
      <c r="DC1582" s="17" t="s">
        <v>15500</v>
      </c>
      <c r="DD1582" s="17">
        <v>1</v>
      </c>
      <c r="DE1582" s="17" t="s">
        <v>15500</v>
      </c>
      <c r="DF1582" s="17" t="s">
        <v>15500</v>
      </c>
      <c r="DG1582" s="23" t="s">
        <v>11174</v>
      </c>
      <c r="DH1582" s="145"/>
    </row>
    <row r="1583" spans="1:112" s="17" customFormat="1" x14ac:dyDescent="0.25">
      <c r="A1583" s="30" t="s">
        <v>6056</v>
      </c>
      <c r="B1583" s="96">
        <v>1</v>
      </c>
      <c r="C1583" s="152" t="s">
        <v>11188</v>
      </c>
      <c r="D1583" s="96" t="s">
        <v>5649</v>
      </c>
      <c r="E1583" s="96">
        <v>45094</v>
      </c>
      <c r="F1583" s="96" t="s">
        <v>6057</v>
      </c>
      <c r="G1583" s="31">
        <v>62369</v>
      </c>
      <c r="H1583" s="43">
        <v>43859</v>
      </c>
      <c r="I1583" s="96" t="s">
        <v>221</v>
      </c>
      <c r="J1583" s="96"/>
      <c r="K1583" s="96"/>
      <c r="L1583" s="96" t="s">
        <v>285</v>
      </c>
      <c r="M1583" s="124" t="s">
        <v>156</v>
      </c>
      <c r="N1583" s="96" t="s">
        <v>156</v>
      </c>
      <c r="O1583" s="124" t="s">
        <v>11124</v>
      </c>
      <c r="P1583" s="96" t="str">
        <f>VLOOKUP(N1583,Entries!J:K,2,FALSE)</f>
        <v>UNITED STATES OF AMERICA</v>
      </c>
      <c r="Q1583" s="123" t="s">
        <v>5651</v>
      </c>
      <c r="R1583" s="30" t="s">
        <v>5651</v>
      </c>
      <c r="S1583" s="96" t="s">
        <v>156</v>
      </c>
      <c r="T1583" s="124" t="s">
        <v>157</v>
      </c>
      <c r="U1583" s="125" t="s">
        <v>159</v>
      </c>
      <c r="V1583" s="31" t="s">
        <v>159</v>
      </c>
      <c r="W1583" s="64">
        <f>IF(VLOOKUP(R1583,Entries!N:P,3,FALSE)=V1583,1,VLOOKUP(R1583,Entries!N:P,3,FALSE))</f>
        <v>1</v>
      </c>
      <c r="X1583" s="124"/>
      <c r="Y1583" s="124"/>
      <c r="Z1583" s="96"/>
      <c r="AA1583" s="96"/>
      <c r="AB1583" s="96"/>
      <c r="AC1583" s="96" t="s">
        <v>5652</v>
      </c>
      <c r="AD1583" s="96" t="s">
        <v>263</v>
      </c>
      <c r="AE1583" s="96" t="s">
        <v>263</v>
      </c>
      <c r="AF1583" s="96" t="s">
        <v>263</v>
      </c>
      <c r="AG1583" s="96" t="s">
        <v>11136</v>
      </c>
      <c r="AH1583" s="96"/>
      <c r="AI1583" s="96"/>
      <c r="AJ1583" s="96">
        <v>5</v>
      </c>
      <c r="AK1583" s="96" t="s">
        <v>95</v>
      </c>
      <c r="AL1583" s="96"/>
      <c r="AM1583" s="31"/>
      <c r="AN1583" s="30" t="s">
        <v>133</v>
      </c>
      <c r="AO1583" s="96" t="s">
        <v>134</v>
      </c>
      <c r="AP1583" s="31" t="s">
        <v>160</v>
      </c>
      <c r="AQ1583">
        <v>21104.09960478</v>
      </c>
      <c r="AR1583" t="s">
        <v>7172</v>
      </c>
      <c r="AS1583" t="s">
        <v>11225</v>
      </c>
      <c r="AT1583" t="s">
        <v>13870</v>
      </c>
      <c r="AU1583">
        <v>53.055300000000003</v>
      </c>
      <c r="AV1583" s="96">
        <v>0.92598947798666664</v>
      </c>
      <c r="AW1583">
        <v>4.8981000000000003</v>
      </c>
      <c r="AX1583" s="96">
        <v>8.5487954306666683E-2</v>
      </c>
      <c r="AY1583">
        <v>1.4239999999999999E-4</v>
      </c>
      <c r="AZ1583">
        <v>85.058300000000003</v>
      </c>
      <c r="BA1583" s="96">
        <v>1.484547082297778</v>
      </c>
      <c r="BB1583">
        <v>275.05680000000001</v>
      </c>
      <c r="BC1583" s="96">
        <v>4.8006457912533333</v>
      </c>
      <c r="BD1583">
        <v>15.06395345</v>
      </c>
      <c r="BE1583" s="96">
        <f t="shared" si="207"/>
        <v>6925.3637854002955</v>
      </c>
      <c r="BF1583" s="96">
        <f t="shared" si="208"/>
        <v>555.349957203337</v>
      </c>
      <c r="BG1583" s="96">
        <f t="shared" si="209"/>
        <v>553.37761359725482</v>
      </c>
      <c r="BH1583">
        <v>6931.7365775752542</v>
      </c>
      <c r="BI1583">
        <v>1.2873983832717361E-3</v>
      </c>
      <c r="BJ1583">
        <v>0.92632047836088682</v>
      </c>
      <c r="BK1583">
        <v>8.5487971361520559E-2</v>
      </c>
      <c r="BL1583">
        <v>0.89611753556367468</v>
      </c>
      <c r="BM1583">
        <v>5.3890763570887072</v>
      </c>
      <c r="BN1583">
        <v>0.92598988660337778</v>
      </c>
      <c r="BO1583">
        <v>8.5487974360198282E-2</v>
      </c>
      <c r="BP1583">
        <v>1.0892426582773721E-3</v>
      </c>
      <c r="BQ1583">
        <v>0.89611753556367468</v>
      </c>
      <c r="BR1583">
        <v>6925.6445540106834</v>
      </c>
      <c r="BS1583" s="96">
        <v>562.18826149497818</v>
      </c>
      <c r="BT1583" s="96">
        <v>547.10084652638852</v>
      </c>
      <c r="BU1583">
        <v>5.3890763570887072</v>
      </c>
      <c r="BV1583" s="60" t="str">
        <f t="shared" si="211"/>
        <v>Starlink</v>
      </c>
      <c r="BW1583" s="30" t="s">
        <v>192</v>
      </c>
      <c r="BX1583" s="96">
        <v>3.3</v>
      </c>
      <c r="BY1583" s="16">
        <v>0.2</v>
      </c>
      <c r="BZ1583" s="96">
        <v>9</v>
      </c>
      <c r="CA1583" s="96">
        <v>25.52</v>
      </c>
      <c r="CB1583" s="96">
        <v>1.1950000000000001</v>
      </c>
      <c r="CC1583" s="96">
        <v>14.9102735294118</v>
      </c>
      <c r="CD1583" s="96">
        <v>0.2</v>
      </c>
      <c r="CE1583" s="96">
        <v>2.8</v>
      </c>
      <c r="CF1583" s="31">
        <v>9</v>
      </c>
      <c r="CG1583" s="30">
        <v>260</v>
      </c>
      <c r="CH1583" s="96">
        <v>260</v>
      </c>
      <c r="CI1583" s="96">
        <v>220</v>
      </c>
      <c r="CJ1583" s="96">
        <f>Population!$CG1583-Population!$CI1583</f>
        <v>40</v>
      </c>
      <c r="CK1583" s="118">
        <f>_xlfn.DAYS(Entries!$AY$2,Population!H1583)</f>
        <v>435</v>
      </c>
      <c r="CL1583" s="118">
        <f t="shared" si="212"/>
        <v>1825</v>
      </c>
      <c r="CM1583" s="117">
        <f>Entries!$AY$5</f>
        <v>0.15</v>
      </c>
      <c r="CN1583" s="117">
        <f t="shared" si="210"/>
        <v>0.15384615384615385</v>
      </c>
      <c r="CO1583" s="119">
        <f t="shared" si="213"/>
        <v>0.79739726027397262</v>
      </c>
      <c r="CP1583" s="30" t="s">
        <v>5654</v>
      </c>
      <c r="CQ1583" s="96">
        <v>4</v>
      </c>
      <c r="CR1583" s="96" t="s">
        <v>95</v>
      </c>
      <c r="CS1583" s="96"/>
      <c r="CT1583" s="31"/>
      <c r="CU1583" s="30" t="s">
        <v>5655</v>
      </c>
      <c r="CV1583" s="96" t="s">
        <v>5651</v>
      </c>
      <c r="CW1583" s="96" t="s">
        <v>157</v>
      </c>
      <c r="CX1583" s="96" t="s">
        <v>5652</v>
      </c>
      <c r="CY1583" s="96" t="s">
        <v>107</v>
      </c>
      <c r="CZ1583" s="96" t="s">
        <v>755</v>
      </c>
      <c r="DA1583" s="31"/>
      <c r="DB1583" s="17" t="s">
        <v>15463</v>
      </c>
      <c r="DC1583" s="17" t="s">
        <v>15500</v>
      </c>
      <c r="DD1583" s="17">
        <v>1</v>
      </c>
      <c r="DE1583" s="17" t="s">
        <v>15500</v>
      </c>
      <c r="DF1583" s="17" t="s">
        <v>15500</v>
      </c>
      <c r="DG1583" s="23" t="s">
        <v>11174</v>
      </c>
      <c r="DH1583" s="145"/>
    </row>
    <row r="1584" spans="1:112" s="17" customFormat="1" x14ac:dyDescent="0.25">
      <c r="A1584" s="32" t="s">
        <v>6059</v>
      </c>
      <c r="B1584" s="98">
        <v>1</v>
      </c>
      <c r="C1584" s="149" t="s">
        <v>11188</v>
      </c>
      <c r="D1584" s="98" t="s">
        <v>5649</v>
      </c>
      <c r="E1584" s="98">
        <v>45095</v>
      </c>
      <c r="F1584" s="98" t="s">
        <v>6060</v>
      </c>
      <c r="G1584" s="33">
        <v>62368</v>
      </c>
      <c r="H1584" s="44">
        <v>43859</v>
      </c>
      <c r="I1584" s="98" t="s">
        <v>221</v>
      </c>
      <c r="J1584" s="98"/>
      <c r="K1584" s="98"/>
      <c r="L1584" s="98" t="s">
        <v>285</v>
      </c>
      <c r="M1584" t="s">
        <v>156</v>
      </c>
      <c r="N1584" s="98" t="s">
        <v>156</v>
      </c>
      <c r="O1584" t="s">
        <v>11124</v>
      </c>
      <c r="P1584" s="64" t="str">
        <f>VLOOKUP(N1584,Entries!J:K,2,FALSE)</f>
        <v>UNITED STATES OF AMERICA</v>
      </c>
      <c r="Q1584" s="38" t="s">
        <v>5651</v>
      </c>
      <c r="R1584" s="32" t="s">
        <v>5651</v>
      </c>
      <c r="S1584" s="98" t="s">
        <v>156</v>
      </c>
      <c r="T1584" t="s">
        <v>157</v>
      </c>
      <c r="U1584" s="39" t="s">
        <v>159</v>
      </c>
      <c r="V1584" s="33" t="s">
        <v>159</v>
      </c>
      <c r="W1584" s="64">
        <f>IF(VLOOKUP(R1584,Entries!N:P,3,FALSE)=V1584,1,VLOOKUP(R1584,Entries!N:P,3,FALSE))</f>
        <v>1</v>
      </c>
      <c r="X1584"/>
      <c r="Y1584"/>
      <c r="Z1584" s="98"/>
      <c r="AA1584" s="98"/>
      <c r="AB1584" s="98"/>
      <c r="AC1584" s="98" t="s">
        <v>5652</v>
      </c>
      <c r="AD1584" s="98" t="s">
        <v>263</v>
      </c>
      <c r="AE1584" s="98" t="s">
        <v>263</v>
      </c>
      <c r="AF1584" s="98" t="s">
        <v>263</v>
      </c>
      <c r="AG1584" s="98" t="s">
        <v>11136</v>
      </c>
      <c r="AH1584" s="98"/>
      <c r="AI1584" s="98"/>
      <c r="AJ1584" s="98">
        <v>5</v>
      </c>
      <c r="AK1584" s="98" t="s">
        <v>95</v>
      </c>
      <c r="AL1584" s="98"/>
      <c r="AM1584" s="33"/>
      <c r="AN1584" s="32" t="s">
        <v>133</v>
      </c>
      <c r="AO1584" s="98" t="s">
        <v>134</v>
      </c>
      <c r="AP1584" s="33" t="s">
        <v>160</v>
      </c>
      <c r="AQ1584">
        <v>21104.103288900002</v>
      </c>
      <c r="AR1584" t="s">
        <v>12495</v>
      </c>
      <c r="AS1584" t="s">
        <v>11225</v>
      </c>
      <c r="AT1584" t="s">
        <v>13871</v>
      </c>
      <c r="AU1584">
        <v>53.056899999999999</v>
      </c>
      <c r="AV1584" s="98">
        <v>0.92601740324888893</v>
      </c>
      <c r="AW1584">
        <v>4.8715000000000002</v>
      </c>
      <c r="AX1584" s="98">
        <v>8.5023696822222231E-2</v>
      </c>
      <c r="AY1584">
        <v>1.7459999999999999E-4</v>
      </c>
      <c r="AZ1584">
        <v>74.321299999999994</v>
      </c>
      <c r="BA1584" s="98">
        <v>1.2971511194977778</v>
      </c>
      <c r="BB1584">
        <v>285.79680000000002</v>
      </c>
      <c r="BC1584" s="98">
        <v>4.9880941139199999</v>
      </c>
      <c r="BD1584">
        <v>15.06396114</v>
      </c>
      <c r="BE1584" s="96">
        <f t="shared" si="207"/>
        <v>6925.3614285145914</v>
      </c>
      <c r="BF1584" s="96">
        <f t="shared" si="208"/>
        <v>555.57059662001029</v>
      </c>
      <c r="BG1584" s="96">
        <f t="shared" si="209"/>
        <v>553.15226040917241</v>
      </c>
      <c r="BH1584">
        <v>6931.7345083921582</v>
      </c>
      <c r="BI1584">
        <v>1.329752910682251E-3</v>
      </c>
      <c r="BJ1584">
        <v>0.92634839857826623</v>
      </c>
      <c r="BK1584">
        <v>8.5023713754213692E-2</v>
      </c>
      <c r="BL1584">
        <v>0.88795786545370581</v>
      </c>
      <c r="BM1584">
        <v>5.3972884356120634</v>
      </c>
      <c r="BN1584">
        <v>0.92601781184326704</v>
      </c>
      <c r="BO1584">
        <v>8.5023716768570665E-2</v>
      </c>
      <c r="BP1584">
        <v>1.114264335062818E-3</v>
      </c>
      <c r="BQ1584">
        <v>0.88795786545370581</v>
      </c>
      <c r="BR1584">
        <v>6925.6419411502138</v>
      </c>
      <c r="BS1584" s="96">
        <v>562.35893696265248</v>
      </c>
      <c r="BT1584" s="96">
        <v>546.92494533777517</v>
      </c>
      <c r="BU1584">
        <v>5.3972884356120634</v>
      </c>
      <c r="BV1584" s="65" t="str">
        <f t="shared" si="211"/>
        <v>Starlink</v>
      </c>
      <c r="BW1584" s="32" t="s">
        <v>192</v>
      </c>
      <c r="BX1584" s="98">
        <v>3.3</v>
      </c>
      <c r="BY1584" s="21">
        <v>0.2</v>
      </c>
      <c r="BZ1584" s="98">
        <v>9</v>
      </c>
      <c r="CA1584" s="98">
        <v>25.52</v>
      </c>
      <c r="CB1584" s="98">
        <v>1.1950000000000001</v>
      </c>
      <c r="CC1584" s="98">
        <v>14.9102735294118</v>
      </c>
      <c r="CD1584" s="98">
        <v>0.2</v>
      </c>
      <c r="CE1584" s="98">
        <v>2.8</v>
      </c>
      <c r="CF1584" s="33">
        <v>9</v>
      </c>
      <c r="CG1584" s="32">
        <v>260</v>
      </c>
      <c r="CH1584" s="98">
        <v>260</v>
      </c>
      <c r="CI1584" s="98">
        <v>220</v>
      </c>
      <c r="CJ1584" s="98">
        <f>Population!$CG1584-Population!$CI1584</f>
        <v>40</v>
      </c>
      <c r="CK1584" s="120">
        <f>_xlfn.DAYS(Entries!$AY$2,Population!H1584)</f>
        <v>435</v>
      </c>
      <c r="CL1584" s="120">
        <f t="shared" si="212"/>
        <v>1825</v>
      </c>
      <c r="CM1584" s="122">
        <f>Entries!$AY$5</f>
        <v>0.15</v>
      </c>
      <c r="CN1584" s="122">
        <f t="shared" si="210"/>
        <v>0.15384615384615385</v>
      </c>
      <c r="CO1584" s="121">
        <f t="shared" si="213"/>
        <v>0.79739726027397262</v>
      </c>
      <c r="CP1584" s="32" t="s">
        <v>5654</v>
      </c>
      <c r="CQ1584" s="98">
        <v>4</v>
      </c>
      <c r="CR1584" s="98" t="s">
        <v>95</v>
      </c>
      <c r="CS1584" s="98"/>
      <c r="CT1584" s="33"/>
      <c r="CU1584" s="32" t="s">
        <v>5655</v>
      </c>
      <c r="CV1584" s="98" t="s">
        <v>5651</v>
      </c>
      <c r="CW1584" s="98" t="s">
        <v>157</v>
      </c>
      <c r="CX1584" s="98" t="s">
        <v>5652</v>
      </c>
      <c r="CY1584" s="98" t="s">
        <v>107</v>
      </c>
      <c r="CZ1584" s="98" t="s">
        <v>755</v>
      </c>
      <c r="DA1584" s="33"/>
      <c r="DB1584" s="17" t="s">
        <v>15463</v>
      </c>
      <c r="DC1584" s="17" t="s">
        <v>15500</v>
      </c>
      <c r="DD1584" s="17">
        <v>1</v>
      </c>
      <c r="DE1584" s="17" t="s">
        <v>15500</v>
      </c>
      <c r="DF1584" s="17" t="s">
        <v>15500</v>
      </c>
      <c r="DG1584" s="23" t="s">
        <v>11174</v>
      </c>
      <c r="DH1584" s="145"/>
    </row>
    <row r="1585" spans="1:112" s="17" customFormat="1" x14ac:dyDescent="0.25">
      <c r="A1585" s="30" t="s">
        <v>6062</v>
      </c>
      <c r="B1585" s="96">
        <v>1</v>
      </c>
      <c r="C1585" s="152" t="s">
        <v>11188</v>
      </c>
      <c r="D1585" s="96" t="s">
        <v>5649</v>
      </c>
      <c r="E1585" s="96">
        <v>45052</v>
      </c>
      <c r="F1585" s="96" t="s">
        <v>6063</v>
      </c>
      <c r="G1585" s="31">
        <v>62411</v>
      </c>
      <c r="H1585" s="43">
        <v>43859</v>
      </c>
      <c r="I1585" s="96" t="s">
        <v>221</v>
      </c>
      <c r="J1585" s="96"/>
      <c r="K1585" s="96"/>
      <c r="L1585" s="96" t="s">
        <v>285</v>
      </c>
      <c r="M1585" s="124" t="s">
        <v>156</v>
      </c>
      <c r="N1585" s="96" t="s">
        <v>156</v>
      </c>
      <c r="O1585" s="124" t="s">
        <v>11124</v>
      </c>
      <c r="P1585" s="96" t="str">
        <f>VLOOKUP(N1585,Entries!J:K,2,FALSE)</f>
        <v>UNITED STATES OF AMERICA</v>
      </c>
      <c r="Q1585" s="123" t="s">
        <v>5651</v>
      </c>
      <c r="R1585" s="30" t="s">
        <v>5651</v>
      </c>
      <c r="S1585" s="96" t="s">
        <v>156</v>
      </c>
      <c r="T1585" s="124" t="s">
        <v>157</v>
      </c>
      <c r="U1585" s="125" t="s">
        <v>159</v>
      </c>
      <c r="V1585" s="31" t="s">
        <v>159</v>
      </c>
      <c r="W1585" s="64">
        <f>IF(VLOOKUP(R1585,Entries!N:P,3,FALSE)=V1585,1,VLOOKUP(R1585,Entries!N:P,3,FALSE))</f>
        <v>1</v>
      </c>
      <c r="X1585" s="124"/>
      <c r="Y1585" s="124"/>
      <c r="Z1585" s="96"/>
      <c r="AA1585" s="96"/>
      <c r="AB1585" s="96"/>
      <c r="AC1585" s="96" t="s">
        <v>5652</v>
      </c>
      <c r="AD1585" s="96" t="s">
        <v>263</v>
      </c>
      <c r="AE1585" s="96" t="s">
        <v>263</v>
      </c>
      <c r="AF1585" s="96" t="s">
        <v>263</v>
      </c>
      <c r="AG1585" s="96" t="s">
        <v>11136</v>
      </c>
      <c r="AH1585" s="96"/>
      <c r="AI1585" s="96"/>
      <c r="AJ1585" s="96">
        <v>5</v>
      </c>
      <c r="AK1585" s="96" t="s">
        <v>95</v>
      </c>
      <c r="AL1585" s="96"/>
      <c r="AM1585" s="31"/>
      <c r="AN1585" s="30" t="s">
        <v>133</v>
      </c>
      <c r="AO1585" s="96" t="s">
        <v>134</v>
      </c>
      <c r="AP1585" s="31" t="s">
        <v>160</v>
      </c>
      <c r="AQ1585">
        <v>21104.232294189998</v>
      </c>
      <c r="AR1585" t="s">
        <v>13872</v>
      </c>
      <c r="AS1585" t="s">
        <v>11225</v>
      </c>
      <c r="AT1585" t="s">
        <v>13873</v>
      </c>
      <c r="AU1585">
        <v>53.059199999999997</v>
      </c>
      <c r="AV1585" s="96">
        <v>0.92605754581333333</v>
      </c>
      <c r="AW1585">
        <v>44.291600000000003</v>
      </c>
      <c r="AX1585" s="96">
        <v>0.77303409015111113</v>
      </c>
      <c r="AY1585">
        <v>1.6100000000000001E-4</v>
      </c>
      <c r="AZ1585">
        <v>65.757300000000001</v>
      </c>
      <c r="BA1585" s="96">
        <v>1.1476811534533333</v>
      </c>
      <c r="BB1585">
        <v>294.35840000000002</v>
      </c>
      <c r="BC1585" s="96">
        <v>5.1375221920711116</v>
      </c>
      <c r="BD1585">
        <v>15.064006969999999</v>
      </c>
      <c r="BE1585" s="96">
        <f t="shared" si="207"/>
        <v>6925.3473822529322</v>
      </c>
      <c r="BF1585" s="96">
        <f t="shared" si="208"/>
        <v>555.46236318147567</v>
      </c>
      <c r="BG1585" s="96">
        <f t="shared" si="209"/>
        <v>553.23240132438968</v>
      </c>
      <c r="BH1585">
        <v>6931.7206292751844</v>
      </c>
      <c r="BI1585">
        <v>1.325463053792533E-3</v>
      </c>
      <c r="BJ1585">
        <v>0.92638853482693562</v>
      </c>
      <c r="BK1585">
        <v>0.7730342508132314</v>
      </c>
      <c r="BL1585">
        <v>0.86676569866185782</v>
      </c>
      <c r="BM1585">
        <v>5.4184387523410678</v>
      </c>
      <c r="BN1585">
        <v>0.92605795438908312</v>
      </c>
      <c r="BO1585">
        <v>0.77303425324816222</v>
      </c>
      <c r="BP1585">
        <v>1.0957002540546679E-3</v>
      </c>
      <c r="BQ1585">
        <v>0.86676569866185782</v>
      </c>
      <c r="BR1585">
        <v>6925.6275276619526</v>
      </c>
      <c r="BS1585" s="96">
        <v>562.21593950349961</v>
      </c>
      <c r="BT1585" s="96">
        <v>547.03911582040564</v>
      </c>
      <c r="BU1585">
        <v>5.4184387523410678</v>
      </c>
      <c r="BV1585" s="60" t="str">
        <f t="shared" si="211"/>
        <v>Starlink</v>
      </c>
      <c r="BW1585" s="30" t="s">
        <v>192</v>
      </c>
      <c r="BX1585" s="96">
        <v>3.3</v>
      </c>
      <c r="BY1585" s="16">
        <v>0.2</v>
      </c>
      <c r="BZ1585" s="96">
        <v>9</v>
      </c>
      <c r="CA1585" s="96">
        <v>25.52</v>
      </c>
      <c r="CB1585" s="96">
        <v>1.1950000000000001</v>
      </c>
      <c r="CC1585" s="96">
        <v>14.9102735294118</v>
      </c>
      <c r="CD1585" s="96">
        <v>0.2</v>
      </c>
      <c r="CE1585" s="96">
        <v>2.8</v>
      </c>
      <c r="CF1585" s="31">
        <v>9</v>
      </c>
      <c r="CG1585" s="30">
        <v>260</v>
      </c>
      <c r="CH1585" s="96">
        <v>260</v>
      </c>
      <c r="CI1585" s="96">
        <v>220</v>
      </c>
      <c r="CJ1585" s="96">
        <f>Population!$CG1585-Population!$CI1585</f>
        <v>40</v>
      </c>
      <c r="CK1585" s="118">
        <f>_xlfn.DAYS(Entries!$AY$2,Population!H1585)</f>
        <v>435</v>
      </c>
      <c r="CL1585" s="118">
        <f t="shared" si="212"/>
        <v>1825</v>
      </c>
      <c r="CM1585" s="117">
        <f>Entries!$AY$5</f>
        <v>0.15</v>
      </c>
      <c r="CN1585" s="117">
        <f t="shared" si="210"/>
        <v>0.15384615384615385</v>
      </c>
      <c r="CO1585" s="119">
        <f t="shared" si="213"/>
        <v>0.79739726027397262</v>
      </c>
      <c r="CP1585" s="30" t="s">
        <v>5654</v>
      </c>
      <c r="CQ1585" s="96">
        <v>4</v>
      </c>
      <c r="CR1585" s="96" t="s">
        <v>95</v>
      </c>
      <c r="CS1585" s="96"/>
      <c r="CT1585" s="31"/>
      <c r="CU1585" s="30" t="s">
        <v>5655</v>
      </c>
      <c r="CV1585" s="96" t="s">
        <v>5651</v>
      </c>
      <c r="CW1585" s="96" t="s">
        <v>157</v>
      </c>
      <c r="CX1585" s="96" t="s">
        <v>5652</v>
      </c>
      <c r="CY1585" s="96" t="s">
        <v>107</v>
      </c>
      <c r="CZ1585" s="96" t="s">
        <v>755</v>
      </c>
      <c r="DA1585" s="31"/>
      <c r="DB1585" s="17" t="s">
        <v>15463</v>
      </c>
      <c r="DC1585" s="17" t="s">
        <v>15500</v>
      </c>
      <c r="DD1585" s="17">
        <v>1</v>
      </c>
      <c r="DE1585" s="17" t="s">
        <v>15500</v>
      </c>
      <c r="DF1585" s="17" t="s">
        <v>15500</v>
      </c>
      <c r="DG1585" s="23" t="s">
        <v>11174</v>
      </c>
      <c r="DH1585" s="145"/>
    </row>
    <row r="1586" spans="1:112" s="17" customFormat="1" x14ac:dyDescent="0.25">
      <c r="A1586" s="32" t="s">
        <v>6065</v>
      </c>
      <c r="B1586" s="98">
        <v>1</v>
      </c>
      <c r="C1586" s="149" t="s">
        <v>11188</v>
      </c>
      <c r="D1586" s="98" t="s">
        <v>5649</v>
      </c>
      <c r="E1586" s="98">
        <v>45079</v>
      </c>
      <c r="F1586" s="98" t="s">
        <v>6066</v>
      </c>
      <c r="G1586" s="33">
        <v>62384</v>
      </c>
      <c r="H1586" s="44">
        <v>43859</v>
      </c>
      <c r="I1586" s="98" t="s">
        <v>221</v>
      </c>
      <c r="J1586" s="98"/>
      <c r="K1586" s="98"/>
      <c r="L1586" s="98" t="s">
        <v>285</v>
      </c>
      <c r="M1586" t="s">
        <v>156</v>
      </c>
      <c r="N1586" s="98" t="s">
        <v>156</v>
      </c>
      <c r="O1586" t="s">
        <v>11124</v>
      </c>
      <c r="P1586" s="64" t="str">
        <f>VLOOKUP(N1586,Entries!J:K,2,FALSE)</f>
        <v>UNITED STATES OF AMERICA</v>
      </c>
      <c r="Q1586" s="38" t="s">
        <v>5651</v>
      </c>
      <c r="R1586" s="32" t="s">
        <v>5651</v>
      </c>
      <c r="S1586" s="98" t="s">
        <v>156</v>
      </c>
      <c r="T1586" t="s">
        <v>157</v>
      </c>
      <c r="U1586" s="39" t="s">
        <v>159</v>
      </c>
      <c r="V1586" s="33" t="s">
        <v>159</v>
      </c>
      <c r="W1586" s="64">
        <f>IF(VLOOKUP(R1586,Entries!N:P,3,FALSE)=V1586,1,VLOOKUP(R1586,Entries!N:P,3,FALSE))</f>
        <v>1</v>
      </c>
      <c r="X1586"/>
      <c r="Y1586"/>
      <c r="Z1586" s="98"/>
      <c r="AA1586" s="98"/>
      <c r="AB1586" s="98"/>
      <c r="AC1586" s="98" t="s">
        <v>5652</v>
      </c>
      <c r="AD1586" s="98" t="s">
        <v>263</v>
      </c>
      <c r="AE1586" s="98" t="s">
        <v>263</v>
      </c>
      <c r="AF1586" s="98" t="s">
        <v>263</v>
      </c>
      <c r="AG1586" s="98" t="s">
        <v>11136</v>
      </c>
      <c r="AH1586" s="98"/>
      <c r="AI1586" s="98"/>
      <c r="AJ1586" s="98">
        <v>5</v>
      </c>
      <c r="AK1586" s="98" t="s">
        <v>95</v>
      </c>
      <c r="AL1586" s="98"/>
      <c r="AM1586" s="33"/>
      <c r="AN1586" s="32" t="s">
        <v>133</v>
      </c>
      <c r="AO1586" s="98" t="s">
        <v>134</v>
      </c>
      <c r="AP1586" s="33" t="s">
        <v>160</v>
      </c>
      <c r="AQ1586">
        <v>21104.138301200001</v>
      </c>
      <c r="AR1586" t="s">
        <v>12318</v>
      </c>
      <c r="AS1586" t="s">
        <v>11225</v>
      </c>
      <c r="AT1586" t="s">
        <v>13874</v>
      </c>
      <c r="AU1586">
        <v>53.059600000000003</v>
      </c>
      <c r="AV1586" s="98">
        <v>0.92606452712888909</v>
      </c>
      <c r="AW1586">
        <v>24.7012</v>
      </c>
      <c r="AX1586" s="98">
        <v>0.43111717950222228</v>
      </c>
      <c r="AY1586">
        <v>1.3740000000000001E-4</v>
      </c>
      <c r="AZ1586">
        <v>71.326400000000007</v>
      </c>
      <c r="BA1586" s="98">
        <v>1.2448802646044446</v>
      </c>
      <c r="BB1586">
        <v>288.78739999999999</v>
      </c>
      <c r="BC1586" s="98">
        <v>5.0402899196711113</v>
      </c>
      <c r="BD1586">
        <v>15.06399721</v>
      </c>
      <c r="BE1586" s="96">
        <f t="shared" si="207"/>
        <v>6925.3503735520844</v>
      </c>
      <c r="BF1586" s="96">
        <f t="shared" si="208"/>
        <v>555.30191669341093</v>
      </c>
      <c r="BG1586" s="96">
        <f t="shared" si="209"/>
        <v>553.39883041075882</v>
      </c>
      <c r="BH1586">
        <v>6931.7234372254507</v>
      </c>
      <c r="BI1586">
        <v>1.298472419198584E-3</v>
      </c>
      <c r="BJ1586">
        <v>0.92639551450587909</v>
      </c>
      <c r="BK1586">
        <v>0.43111726905561948</v>
      </c>
      <c r="BL1586">
        <v>0.87146053760975561</v>
      </c>
      <c r="BM1586">
        <v>5.4137107214708573</v>
      </c>
      <c r="BN1586">
        <v>0.92606493569325232</v>
      </c>
      <c r="BO1586">
        <v>0.4311172713792763</v>
      </c>
      <c r="BP1586">
        <v>1.079367187670514E-3</v>
      </c>
      <c r="BQ1586">
        <v>0.87146053760975561</v>
      </c>
      <c r="BR1586">
        <v>6925.6304548605249</v>
      </c>
      <c r="BS1586" s="96">
        <v>562.10575312743276</v>
      </c>
      <c r="BT1586" s="96">
        <v>547.15515659361699</v>
      </c>
      <c r="BU1586">
        <v>5.4137107214708573</v>
      </c>
      <c r="BV1586" s="65" t="str">
        <f t="shared" si="211"/>
        <v>Starlink</v>
      </c>
      <c r="BW1586" s="32" t="s">
        <v>192</v>
      </c>
      <c r="BX1586" s="98">
        <v>3.3</v>
      </c>
      <c r="BY1586" s="21">
        <v>0.2</v>
      </c>
      <c r="BZ1586" s="98">
        <v>9</v>
      </c>
      <c r="CA1586" s="98">
        <v>25.52</v>
      </c>
      <c r="CB1586" s="98">
        <v>1.1950000000000001</v>
      </c>
      <c r="CC1586" s="98">
        <v>14.9102735294118</v>
      </c>
      <c r="CD1586" s="98">
        <v>0.2</v>
      </c>
      <c r="CE1586" s="98">
        <v>2.8</v>
      </c>
      <c r="CF1586" s="33">
        <v>9</v>
      </c>
      <c r="CG1586" s="32">
        <v>260</v>
      </c>
      <c r="CH1586" s="98">
        <v>260</v>
      </c>
      <c r="CI1586" s="98">
        <v>220</v>
      </c>
      <c r="CJ1586" s="98">
        <f>Population!$CG1586-Population!$CI1586</f>
        <v>40</v>
      </c>
      <c r="CK1586" s="120">
        <f>_xlfn.DAYS(Entries!$AY$2,Population!H1586)</f>
        <v>435</v>
      </c>
      <c r="CL1586" s="120">
        <f t="shared" si="212"/>
        <v>1825</v>
      </c>
      <c r="CM1586" s="122">
        <f>Entries!$AY$5</f>
        <v>0.15</v>
      </c>
      <c r="CN1586" s="122">
        <f t="shared" si="210"/>
        <v>0.15384615384615385</v>
      </c>
      <c r="CO1586" s="121">
        <f t="shared" si="213"/>
        <v>0.79739726027397262</v>
      </c>
      <c r="CP1586" s="32" t="s">
        <v>5654</v>
      </c>
      <c r="CQ1586" s="98">
        <v>4</v>
      </c>
      <c r="CR1586" s="98" t="s">
        <v>95</v>
      </c>
      <c r="CS1586" s="98"/>
      <c r="CT1586" s="33"/>
      <c r="CU1586" s="32" t="s">
        <v>5655</v>
      </c>
      <c r="CV1586" s="98" t="s">
        <v>5651</v>
      </c>
      <c r="CW1586" s="98" t="s">
        <v>157</v>
      </c>
      <c r="CX1586" s="98" t="s">
        <v>5652</v>
      </c>
      <c r="CY1586" s="98" t="s">
        <v>107</v>
      </c>
      <c r="CZ1586" s="98" t="s">
        <v>755</v>
      </c>
      <c r="DA1586" s="33"/>
      <c r="DB1586" s="17" t="s">
        <v>15463</v>
      </c>
      <c r="DC1586" s="17" t="s">
        <v>15500</v>
      </c>
      <c r="DD1586" s="17">
        <v>1</v>
      </c>
      <c r="DE1586" s="17" t="s">
        <v>15500</v>
      </c>
      <c r="DF1586" s="17" t="s">
        <v>15500</v>
      </c>
      <c r="DG1586" s="23" t="s">
        <v>11174</v>
      </c>
      <c r="DH1586" s="145"/>
    </row>
    <row r="1587" spans="1:112" s="17" customFormat="1" x14ac:dyDescent="0.25">
      <c r="A1587" s="30" t="s">
        <v>6068</v>
      </c>
      <c r="B1587" s="96">
        <v>1</v>
      </c>
      <c r="C1587" s="152" t="s">
        <v>11188</v>
      </c>
      <c r="D1587" s="96" t="s">
        <v>5649</v>
      </c>
      <c r="E1587" s="96">
        <v>45067</v>
      </c>
      <c r="F1587" s="96" t="s">
        <v>6069</v>
      </c>
      <c r="G1587" s="31">
        <v>62396</v>
      </c>
      <c r="H1587" s="43">
        <v>43859</v>
      </c>
      <c r="I1587" s="96" t="s">
        <v>221</v>
      </c>
      <c r="J1587" s="96"/>
      <c r="K1587" s="96"/>
      <c r="L1587" s="96" t="s">
        <v>285</v>
      </c>
      <c r="M1587" s="124" t="s">
        <v>156</v>
      </c>
      <c r="N1587" s="96" t="s">
        <v>156</v>
      </c>
      <c r="O1587" s="124" t="s">
        <v>11124</v>
      </c>
      <c r="P1587" s="96" t="str">
        <f>VLOOKUP(N1587,Entries!J:K,2,FALSE)</f>
        <v>UNITED STATES OF AMERICA</v>
      </c>
      <c r="Q1587" s="123" t="s">
        <v>5651</v>
      </c>
      <c r="R1587" s="30" t="s">
        <v>5651</v>
      </c>
      <c r="S1587" s="96" t="s">
        <v>156</v>
      </c>
      <c r="T1587" s="124" t="s">
        <v>157</v>
      </c>
      <c r="U1587" s="125" t="s">
        <v>159</v>
      </c>
      <c r="V1587" s="31" t="s">
        <v>159</v>
      </c>
      <c r="W1587" s="64">
        <f>IF(VLOOKUP(R1587,Entries!N:P,3,FALSE)=V1587,1,VLOOKUP(R1587,Entries!N:P,3,FALSE))</f>
        <v>1</v>
      </c>
      <c r="X1587" s="124"/>
      <c r="Y1587" s="124"/>
      <c r="Z1587" s="96"/>
      <c r="AA1587" s="96"/>
      <c r="AB1587" s="96"/>
      <c r="AC1587" s="96" t="s">
        <v>5652</v>
      </c>
      <c r="AD1587" s="96" t="s">
        <v>263</v>
      </c>
      <c r="AE1587" s="96" t="s">
        <v>263</v>
      </c>
      <c r="AF1587" s="96" t="s">
        <v>263</v>
      </c>
      <c r="AG1587" s="96" t="s">
        <v>11136</v>
      </c>
      <c r="AH1587" s="96"/>
      <c r="AI1587" s="96"/>
      <c r="AJ1587" s="96">
        <v>5</v>
      </c>
      <c r="AK1587" s="96" t="s">
        <v>95</v>
      </c>
      <c r="AL1587" s="96"/>
      <c r="AM1587" s="31"/>
      <c r="AN1587" s="30" t="s">
        <v>133</v>
      </c>
      <c r="AO1587" s="96" t="s">
        <v>134</v>
      </c>
      <c r="AP1587" s="31" t="s">
        <v>160</v>
      </c>
      <c r="AQ1587">
        <v>21104.186220449999</v>
      </c>
      <c r="AR1587" t="s">
        <v>12101</v>
      </c>
      <c r="AS1587" t="s">
        <v>11225</v>
      </c>
      <c r="AT1587" t="s">
        <v>13875</v>
      </c>
      <c r="AU1587">
        <v>53.059399999999997</v>
      </c>
      <c r="AV1587" s="96">
        <v>0.92606103647111115</v>
      </c>
      <c r="AW1587">
        <v>24.486999999999998</v>
      </c>
      <c r="AX1587" s="96">
        <v>0.4273786850222222</v>
      </c>
      <c r="AY1587">
        <v>1.3090000000000001E-4</v>
      </c>
      <c r="AZ1587">
        <v>75.956599999999995</v>
      </c>
      <c r="BA1587" s="96">
        <v>1.3256924828177779</v>
      </c>
      <c r="BB1587">
        <v>284.15679999999998</v>
      </c>
      <c r="BC1587" s="96">
        <v>4.9594707201422219</v>
      </c>
      <c r="BD1587">
        <v>15.06402887</v>
      </c>
      <c r="BE1587" s="96">
        <f t="shared" si="207"/>
        <v>6925.3406702307211</v>
      </c>
      <c r="BF1587" s="96">
        <f t="shared" si="208"/>
        <v>555.24719732445465</v>
      </c>
      <c r="BG1587" s="96">
        <f t="shared" si="209"/>
        <v>553.43414313698759</v>
      </c>
      <c r="BH1587">
        <v>6931.713643020079</v>
      </c>
      <c r="BI1587">
        <v>1.2881875030623889E-3</v>
      </c>
      <c r="BJ1587">
        <v>0.92639202543383825</v>
      </c>
      <c r="BK1587">
        <v>0.42737877325250401</v>
      </c>
      <c r="BL1587">
        <v>0.87713330512752374</v>
      </c>
      <c r="BM1587">
        <v>5.4080309532624229</v>
      </c>
      <c r="BN1587">
        <v>0.92606144503475096</v>
      </c>
      <c r="BO1587">
        <v>0.42737877609164632</v>
      </c>
      <c r="BP1587">
        <v>1.0760376438078E-3</v>
      </c>
      <c r="BQ1587">
        <v>0.87713330512752374</v>
      </c>
      <c r="BR1587">
        <v>6925.6207838942601</v>
      </c>
      <c r="BS1587" s="96">
        <v>562.07301256446772</v>
      </c>
      <c r="BT1587" s="96">
        <v>547.1685552240524</v>
      </c>
      <c r="BU1587">
        <v>5.4080309532624229</v>
      </c>
      <c r="BV1587" s="60" t="str">
        <f t="shared" si="211"/>
        <v>Starlink</v>
      </c>
      <c r="BW1587" s="30" t="s">
        <v>192</v>
      </c>
      <c r="BX1587" s="96">
        <v>3.3</v>
      </c>
      <c r="BY1587" s="16">
        <v>0.2</v>
      </c>
      <c r="BZ1587" s="96">
        <v>9</v>
      </c>
      <c r="CA1587" s="96">
        <v>25.52</v>
      </c>
      <c r="CB1587" s="96">
        <v>1.1950000000000001</v>
      </c>
      <c r="CC1587" s="96">
        <v>14.9102735294118</v>
      </c>
      <c r="CD1587" s="96">
        <v>0.2</v>
      </c>
      <c r="CE1587" s="96">
        <v>2.8</v>
      </c>
      <c r="CF1587" s="31">
        <v>9</v>
      </c>
      <c r="CG1587" s="30">
        <v>260</v>
      </c>
      <c r="CH1587" s="96">
        <v>260</v>
      </c>
      <c r="CI1587" s="96">
        <v>220</v>
      </c>
      <c r="CJ1587" s="96">
        <f>Population!$CG1587-Population!$CI1587</f>
        <v>40</v>
      </c>
      <c r="CK1587" s="118">
        <f>_xlfn.DAYS(Entries!$AY$2,Population!H1587)</f>
        <v>435</v>
      </c>
      <c r="CL1587" s="118">
        <f t="shared" si="212"/>
        <v>1825</v>
      </c>
      <c r="CM1587" s="117">
        <f>Entries!$AY$5</f>
        <v>0.15</v>
      </c>
      <c r="CN1587" s="117">
        <f t="shared" si="210"/>
        <v>0.15384615384615385</v>
      </c>
      <c r="CO1587" s="119">
        <f t="shared" si="213"/>
        <v>0.79739726027397262</v>
      </c>
      <c r="CP1587" s="30" t="s">
        <v>5654</v>
      </c>
      <c r="CQ1587" s="96">
        <v>4</v>
      </c>
      <c r="CR1587" s="96" t="s">
        <v>95</v>
      </c>
      <c r="CS1587" s="96"/>
      <c r="CT1587" s="31"/>
      <c r="CU1587" s="30" t="s">
        <v>5655</v>
      </c>
      <c r="CV1587" s="96" t="s">
        <v>5651</v>
      </c>
      <c r="CW1587" s="96" t="s">
        <v>157</v>
      </c>
      <c r="CX1587" s="96" t="s">
        <v>5652</v>
      </c>
      <c r="CY1587" s="96" t="s">
        <v>107</v>
      </c>
      <c r="CZ1587" s="96" t="s">
        <v>755</v>
      </c>
      <c r="DA1587" s="31"/>
      <c r="DB1587" s="17" t="s">
        <v>15463</v>
      </c>
      <c r="DC1587" s="17" t="s">
        <v>15500</v>
      </c>
      <c r="DD1587" s="17">
        <v>1</v>
      </c>
      <c r="DE1587" s="17" t="s">
        <v>15500</v>
      </c>
      <c r="DF1587" s="17" t="s">
        <v>15500</v>
      </c>
      <c r="DG1587" s="23" t="s">
        <v>11174</v>
      </c>
      <c r="DH1587" s="145"/>
    </row>
    <row r="1588" spans="1:112" s="17" customFormat="1" x14ac:dyDescent="0.25">
      <c r="A1588" s="32" t="s">
        <v>6071</v>
      </c>
      <c r="B1588" s="98">
        <v>1</v>
      </c>
      <c r="C1588" s="149" t="s">
        <v>11188</v>
      </c>
      <c r="D1588" s="98" t="s">
        <v>5649</v>
      </c>
      <c r="E1588" s="98">
        <v>45081</v>
      </c>
      <c r="F1588" s="98" t="s">
        <v>6072</v>
      </c>
      <c r="G1588" s="33">
        <v>62382</v>
      </c>
      <c r="H1588" s="44">
        <v>43859</v>
      </c>
      <c r="I1588" s="98" t="s">
        <v>221</v>
      </c>
      <c r="J1588" s="98"/>
      <c r="K1588" s="98"/>
      <c r="L1588" s="98" t="s">
        <v>285</v>
      </c>
      <c r="M1588" t="s">
        <v>156</v>
      </c>
      <c r="N1588" s="98" t="s">
        <v>156</v>
      </c>
      <c r="O1588" t="s">
        <v>11124</v>
      </c>
      <c r="P1588" s="64" t="str">
        <f>VLOOKUP(N1588,Entries!J:K,2,FALSE)</f>
        <v>UNITED STATES OF AMERICA</v>
      </c>
      <c r="Q1588" s="38" t="s">
        <v>5651</v>
      </c>
      <c r="R1588" s="32" t="s">
        <v>5651</v>
      </c>
      <c r="S1588" s="98" t="s">
        <v>156</v>
      </c>
      <c r="T1588" t="s">
        <v>157</v>
      </c>
      <c r="U1588" s="39" t="s">
        <v>159</v>
      </c>
      <c r="V1588" s="33" t="s">
        <v>159</v>
      </c>
      <c r="W1588" s="64">
        <f>IF(VLOOKUP(R1588,Entries!N:P,3,FALSE)=V1588,1,VLOOKUP(R1588,Entries!N:P,3,FALSE))</f>
        <v>1</v>
      </c>
      <c r="X1588"/>
      <c r="Y1588"/>
      <c r="Z1588" s="98"/>
      <c r="AA1588" s="98"/>
      <c r="AB1588" s="98"/>
      <c r="AC1588" s="98" t="s">
        <v>5652</v>
      </c>
      <c r="AD1588" s="98" t="s">
        <v>263</v>
      </c>
      <c r="AE1588" s="98" t="s">
        <v>263</v>
      </c>
      <c r="AF1588" s="98" t="s">
        <v>263</v>
      </c>
      <c r="AG1588" s="98" t="s">
        <v>11136</v>
      </c>
      <c r="AH1588" s="98"/>
      <c r="AI1588" s="98"/>
      <c r="AJ1588" s="98">
        <v>5</v>
      </c>
      <c r="AK1588" s="98" t="s">
        <v>95</v>
      </c>
      <c r="AL1588" s="98"/>
      <c r="AM1588" s="33"/>
      <c r="AN1588" s="32" t="s">
        <v>133</v>
      </c>
      <c r="AO1588" s="98" t="s">
        <v>134</v>
      </c>
      <c r="AP1588" s="33" t="s">
        <v>160</v>
      </c>
      <c r="AQ1588">
        <v>21104.189909370001</v>
      </c>
      <c r="AR1588" t="s">
        <v>13876</v>
      </c>
      <c r="AS1588" t="s">
        <v>11225</v>
      </c>
      <c r="AT1588" t="s">
        <v>13877</v>
      </c>
      <c r="AU1588">
        <v>53.058700000000002</v>
      </c>
      <c r="AV1588" s="98">
        <v>0.92604881916888893</v>
      </c>
      <c r="AW1588">
        <v>24.471800000000002</v>
      </c>
      <c r="AX1588" s="98">
        <v>0.42711339503111112</v>
      </c>
      <c r="AY1588">
        <v>1.5119999999999999E-4</v>
      </c>
      <c r="AZ1588">
        <v>78.783100000000005</v>
      </c>
      <c r="BA1588" s="98">
        <v>1.3750242038622222</v>
      </c>
      <c r="BB1588">
        <v>281.33280000000002</v>
      </c>
      <c r="BC1588" s="98">
        <v>4.9101826323200006</v>
      </c>
      <c r="BD1588">
        <v>15.06397754</v>
      </c>
      <c r="BE1588" s="96">
        <f t="shared" si="207"/>
        <v>6925.3564021330358</v>
      </c>
      <c r="BF1588" s="96">
        <f t="shared" si="208"/>
        <v>555.40351602103783</v>
      </c>
      <c r="BG1588" s="96">
        <f t="shared" si="209"/>
        <v>553.3092882450328</v>
      </c>
      <c r="BH1588">
        <v>6931.7293416543398</v>
      </c>
      <c r="BI1588">
        <v>1.303176472215525E-3</v>
      </c>
      <c r="BJ1588">
        <v>0.92637980897949135</v>
      </c>
      <c r="BK1588">
        <v>0.42711348403282301</v>
      </c>
      <c r="BL1588">
        <v>0.88897962788869156</v>
      </c>
      <c r="BM1588">
        <v>5.3962282541940576</v>
      </c>
      <c r="BN1588">
        <v>0.92604922773123421</v>
      </c>
      <c r="BO1588">
        <v>0.42711348606856692</v>
      </c>
      <c r="BP1588">
        <v>1.0954890511205391E-3</v>
      </c>
      <c r="BQ1588">
        <v>0.88897962788869156</v>
      </c>
      <c r="BR1588">
        <v>6925.6366269984264</v>
      </c>
      <c r="BS1588" s="96">
        <v>562.2235860953424</v>
      </c>
      <c r="BT1588" s="96">
        <v>547.04966790151047</v>
      </c>
      <c r="BU1588">
        <v>5.3962282541940576</v>
      </c>
      <c r="BV1588" s="65" t="str">
        <f t="shared" si="211"/>
        <v>Starlink</v>
      </c>
      <c r="BW1588" s="32" t="s">
        <v>192</v>
      </c>
      <c r="BX1588" s="98">
        <v>3.3</v>
      </c>
      <c r="BY1588" s="21">
        <v>0.2</v>
      </c>
      <c r="BZ1588" s="98">
        <v>9</v>
      </c>
      <c r="CA1588" s="98">
        <v>25.52</v>
      </c>
      <c r="CB1588" s="98">
        <v>1.1950000000000001</v>
      </c>
      <c r="CC1588" s="98">
        <v>14.9102735294118</v>
      </c>
      <c r="CD1588" s="98">
        <v>0.2</v>
      </c>
      <c r="CE1588" s="98">
        <v>2.8</v>
      </c>
      <c r="CF1588" s="33">
        <v>9</v>
      </c>
      <c r="CG1588" s="32">
        <v>260</v>
      </c>
      <c r="CH1588" s="98">
        <v>260</v>
      </c>
      <c r="CI1588" s="98">
        <v>220</v>
      </c>
      <c r="CJ1588" s="98">
        <f>Population!$CG1588-Population!$CI1588</f>
        <v>40</v>
      </c>
      <c r="CK1588" s="120">
        <f>_xlfn.DAYS(Entries!$AY$2,Population!H1588)</f>
        <v>435</v>
      </c>
      <c r="CL1588" s="120">
        <f t="shared" si="212"/>
        <v>1825</v>
      </c>
      <c r="CM1588" s="122">
        <f>Entries!$AY$5</f>
        <v>0.15</v>
      </c>
      <c r="CN1588" s="122">
        <f t="shared" si="210"/>
        <v>0.15384615384615385</v>
      </c>
      <c r="CO1588" s="121">
        <f t="shared" si="213"/>
        <v>0.79739726027397262</v>
      </c>
      <c r="CP1588" s="32" t="s">
        <v>5654</v>
      </c>
      <c r="CQ1588" s="98">
        <v>4</v>
      </c>
      <c r="CR1588" s="98" t="s">
        <v>95</v>
      </c>
      <c r="CS1588" s="98"/>
      <c r="CT1588" s="33"/>
      <c r="CU1588" s="32" t="s">
        <v>5655</v>
      </c>
      <c r="CV1588" s="98" t="s">
        <v>5651</v>
      </c>
      <c r="CW1588" s="98" t="s">
        <v>157</v>
      </c>
      <c r="CX1588" s="98" t="s">
        <v>5652</v>
      </c>
      <c r="CY1588" s="98" t="s">
        <v>107</v>
      </c>
      <c r="CZ1588" s="98" t="s">
        <v>755</v>
      </c>
      <c r="DA1588" s="33"/>
      <c r="DB1588" s="17" t="s">
        <v>15463</v>
      </c>
      <c r="DC1588" s="17" t="s">
        <v>15500</v>
      </c>
      <c r="DD1588" s="17">
        <v>1</v>
      </c>
      <c r="DE1588" s="17" t="s">
        <v>15500</v>
      </c>
      <c r="DF1588" s="17" t="s">
        <v>15500</v>
      </c>
      <c r="DG1588" s="23" t="s">
        <v>11174</v>
      </c>
      <c r="DH1588" s="145"/>
    </row>
    <row r="1589" spans="1:112" s="17" customFormat="1" x14ac:dyDescent="0.25">
      <c r="A1589" s="30" t="s">
        <v>6075</v>
      </c>
      <c r="B1589" s="96">
        <v>1</v>
      </c>
      <c r="C1589" s="152" t="s">
        <v>11188</v>
      </c>
      <c r="D1589" s="96" t="s">
        <v>5649</v>
      </c>
      <c r="E1589" s="96">
        <v>45096</v>
      </c>
      <c r="F1589" s="96" t="s">
        <v>6076</v>
      </c>
      <c r="G1589" s="31">
        <v>62367</v>
      </c>
      <c r="H1589" s="43">
        <v>43859</v>
      </c>
      <c r="I1589" s="96" t="s">
        <v>221</v>
      </c>
      <c r="J1589" s="96"/>
      <c r="K1589" s="96"/>
      <c r="L1589" s="96" t="s">
        <v>285</v>
      </c>
      <c r="M1589" s="124" t="s">
        <v>156</v>
      </c>
      <c r="N1589" s="96" t="s">
        <v>156</v>
      </c>
      <c r="O1589" s="124" t="s">
        <v>11124</v>
      </c>
      <c r="P1589" s="96" t="str">
        <f>VLOOKUP(N1589,Entries!J:K,2,FALSE)</f>
        <v>UNITED STATES OF AMERICA</v>
      </c>
      <c r="Q1589" s="123" t="s">
        <v>5651</v>
      </c>
      <c r="R1589" s="30" t="s">
        <v>5651</v>
      </c>
      <c r="S1589" s="96" t="s">
        <v>156</v>
      </c>
      <c r="T1589" s="124" t="s">
        <v>157</v>
      </c>
      <c r="U1589" s="125" t="s">
        <v>159</v>
      </c>
      <c r="V1589" s="31" t="s">
        <v>159</v>
      </c>
      <c r="W1589" s="64">
        <f>IF(VLOOKUP(R1589,Entries!N:P,3,FALSE)=V1589,1,VLOOKUP(R1589,Entries!N:P,3,FALSE))</f>
        <v>1</v>
      </c>
      <c r="X1589" s="124"/>
      <c r="Y1589" s="124"/>
      <c r="Z1589" s="96"/>
      <c r="AA1589" s="96"/>
      <c r="AB1589" s="96"/>
      <c r="AC1589" s="96" t="s">
        <v>5652</v>
      </c>
      <c r="AD1589" s="96" t="s">
        <v>263</v>
      </c>
      <c r="AE1589" s="96" t="s">
        <v>263</v>
      </c>
      <c r="AF1589" s="96" t="s">
        <v>263</v>
      </c>
      <c r="AG1589" s="96" t="s">
        <v>11136</v>
      </c>
      <c r="AH1589" s="96"/>
      <c r="AI1589" s="96"/>
      <c r="AJ1589" s="96">
        <v>5</v>
      </c>
      <c r="AK1589" s="96" t="s">
        <v>95</v>
      </c>
      <c r="AL1589" s="96"/>
      <c r="AM1589" s="31"/>
      <c r="AN1589" s="30" t="s">
        <v>133</v>
      </c>
      <c r="AO1589" s="96" t="s">
        <v>134</v>
      </c>
      <c r="AP1589" s="31" t="s">
        <v>160</v>
      </c>
      <c r="AQ1589">
        <v>21104.162261789999</v>
      </c>
      <c r="AR1589" t="s">
        <v>13878</v>
      </c>
      <c r="AS1589" t="s">
        <v>11225</v>
      </c>
      <c r="AT1589" t="s">
        <v>13879</v>
      </c>
      <c r="AU1589">
        <v>53.058500000000002</v>
      </c>
      <c r="AV1589" s="96">
        <v>0.92604532851111121</v>
      </c>
      <c r="AW1589">
        <v>4.6060999999999996</v>
      </c>
      <c r="AX1589" s="96">
        <v>8.0391593951111118E-2</v>
      </c>
      <c r="AY1589">
        <v>7.7200000000000006E-5</v>
      </c>
      <c r="AZ1589">
        <v>64.210800000000006</v>
      </c>
      <c r="BA1589" s="96">
        <v>1.1206896421866668</v>
      </c>
      <c r="BB1589">
        <v>295.89600000000002</v>
      </c>
      <c r="BC1589" s="96">
        <v>5.164358369066667</v>
      </c>
      <c r="BD1589">
        <v>15.0639694</v>
      </c>
      <c r="BE1589" s="96">
        <f t="shared" si="207"/>
        <v>6925.3588969334805</v>
      </c>
      <c r="BF1589" s="96">
        <f t="shared" si="208"/>
        <v>554.89353464032411</v>
      </c>
      <c r="BG1589" s="96">
        <f t="shared" si="209"/>
        <v>553.82425922663697</v>
      </c>
      <c r="BH1589">
        <v>6931.7318663784908</v>
      </c>
      <c r="BI1589">
        <v>1.245721001647147E-3</v>
      </c>
      <c r="BJ1589">
        <v>0.92637631864576542</v>
      </c>
      <c r="BK1589">
        <v>8.0391609818454918E-2</v>
      </c>
      <c r="BL1589">
        <v>0.84647797806725433</v>
      </c>
      <c r="BM1589">
        <v>5.4385711089200628</v>
      </c>
      <c r="BN1589">
        <v>0.92604573711778737</v>
      </c>
      <c r="BO1589">
        <v>8.0391612677218005E-2</v>
      </c>
      <c r="BP1589">
        <v>1.02387677312448E-3</v>
      </c>
      <c r="BQ1589">
        <v>0.84647797806725433</v>
      </c>
      <c r="BR1589">
        <v>6925.6391543282498</v>
      </c>
      <c r="BS1589" s="96">
        <v>561.73015539740845</v>
      </c>
      <c r="BT1589" s="96">
        <v>547.54815325909203</v>
      </c>
      <c r="BU1589">
        <v>5.4385711089200628</v>
      </c>
      <c r="BV1589" s="60" t="str">
        <f t="shared" si="211"/>
        <v>Starlink</v>
      </c>
      <c r="BW1589" s="30" t="s">
        <v>192</v>
      </c>
      <c r="BX1589" s="96">
        <v>3.3</v>
      </c>
      <c r="BY1589" s="16">
        <v>0.2</v>
      </c>
      <c r="BZ1589" s="96">
        <v>9</v>
      </c>
      <c r="CA1589" s="96">
        <v>25.52</v>
      </c>
      <c r="CB1589" s="96">
        <v>1.1950000000000001</v>
      </c>
      <c r="CC1589" s="96">
        <v>14.9102735294118</v>
      </c>
      <c r="CD1589" s="96">
        <v>0.2</v>
      </c>
      <c r="CE1589" s="96">
        <v>2.8</v>
      </c>
      <c r="CF1589" s="31">
        <v>9</v>
      </c>
      <c r="CG1589" s="30">
        <v>260</v>
      </c>
      <c r="CH1589" s="96">
        <v>260</v>
      </c>
      <c r="CI1589" s="96">
        <v>220</v>
      </c>
      <c r="CJ1589" s="96">
        <f>Population!$CG1589-Population!$CI1589</f>
        <v>40</v>
      </c>
      <c r="CK1589" s="118">
        <f>_xlfn.DAYS(Entries!$AY$2,Population!H1589)</f>
        <v>435</v>
      </c>
      <c r="CL1589" s="118">
        <f t="shared" si="212"/>
        <v>1825</v>
      </c>
      <c r="CM1589" s="117">
        <f>Entries!$AY$5</f>
        <v>0.15</v>
      </c>
      <c r="CN1589" s="117">
        <f t="shared" si="210"/>
        <v>0.15384615384615385</v>
      </c>
      <c r="CO1589" s="119">
        <f t="shared" si="213"/>
        <v>0.79739726027397262</v>
      </c>
      <c r="CP1589" s="30" t="s">
        <v>5654</v>
      </c>
      <c r="CQ1589" s="96">
        <v>4</v>
      </c>
      <c r="CR1589" s="96" t="s">
        <v>95</v>
      </c>
      <c r="CS1589" s="96"/>
      <c r="CT1589" s="31"/>
      <c r="CU1589" s="30" t="s">
        <v>5655</v>
      </c>
      <c r="CV1589" s="96" t="s">
        <v>5651</v>
      </c>
      <c r="CW1589" s="96" t="s">
        <v>157</v>
      </c>
      <c r="CX1589" s="96" t="s">
        <v>5652</v>
      </c>
      <c r="CY1589" s="96" t="s">
        <v>107</v>
      </c>
      <c r="CZ1589" s="96" t="s">
        <v>755</v>
      </c>
      <c r="DA1589" s="31"/>
      <c r="DB1589" s="17" t="s">
        <v>15463</v>
      </c>
      <c r="DC1589" s="17" t="s">
        <v>15500</v>
      </c>
      <c r="DD1589" s="17">
        <v>1</v>
      </c>
      <c r="DE1589" s="17" t="s">
        <v>15500</v>
      </c>
      <c r="DF1589" s="17" t="s">
        <v>15500</v>
      </c>
      <c r="DG1589" s="23" t="s">
        <v>11174</v>
      </c>
      <c r="DH1589" s="145"/>
    </row>
    <row r="1590" spans="1:112" s="17" customFormat="1" x14ac:dyDescent="0.25">
      <c r="A1590" s="32" t="s">
        <v>6078</v>
      </c>
      <c r="B1590" s="98">
        <v>1</v>
      </c>
      <c r="C1590" s="149" t="s">
        <v>11188</v>
      </c>
      <c r="D1590" s="98" t="s">
        <v>5649</v>
      </c>
      <c r="E1590" s="98">
        <v>45080</v>
      </c>
      <c r="F1590" s="98" t="s">
        <v>6079</v>
      </c>
      <c r="G1590" s="33">
        <v>62383</v>
      </c>
      <c r="H1590" s="44">
        <v>43859</v>
      </c>
      <c r="I1590" s="98" t="s">
        <v>221</v>
      </c>
      <c r="J1590" s="98"/>
      <c r="K1590" s="98"/>
      <c r="L1590" s="98" t="s">
        <v>285</v>
      </c>
      <c r="M1590" t="s">
        <v>156</v>
      </c>
      <c r="N1590" s="98" t="s">
        <v>156</v>
      </c>
      <c r="O1590" t="s">
        <v>11124</v>
      </c>
      <c r="P1590" s="64" t="str">
        <f>VLOOKUP(N1590,Entries!J:K,2,FALSE)</f>
        <v>UNITED STATES OF AMERICA</v>
      </c>
      <c r="Q1590" s="38" t="s">
        <v>5651</v>
      </c>
      <c r="R1590" s="32" t="s">
        <v>5651</v>
      </c>
      <c r="S1590" s="98" t="s">
        <v>156</v>
      </c>
      <c r="T1590" t="s">
        <v>157</v>
      </c>
      <c r="U1590" s="39" t="s">
        <v>159</v>
      </c>
      <c r="V1590" s="33" t="s">
        <v>159</v>
      </c>
      <c r="W1590" s="64">
        <f>IF(VLOOKUP(R1590,Entries!N:P,3,FALSE)=V1590,1,VLOOKUP(R1590,Entries!N:P,3,FALSE))</f>
        <v>1</v>
      </c>
      <c r="X1590"/>
      <c r="Y1590"/>
      <c r="Z1590" s="98"/>
      <c r="AA1590" s="98"/>
      <c r="AB1590" s="98"/>
      <c r="AC1590" s="98" t="s">
        <v>5652</v>
      </c>
      <c r="AD1590" s="98" t="s">
        <v>263</v>
      </c>
      <c r="AE1590" s="98" t="s">
        <v>263</v>
      </c>
      <c r="AF1590" s="98" t="s">
        <v>263</v>
      </c>
      <c r="AG1590" s="98" t="s">
        <v>11136</v>
      </c>
      <c r="AH1590" s="98"/>
      <c r="AI1590" s="98"/>
      <c r="AJ1590" s="98">
        <v>5</v>
      </c>
      <c r="AK1590" s="98" t="s">
        <v>95</v>
      </c>
      <c r="AL1590" s="98"/>
      <c r="AM1590" s="33"/>
      <c r="AN1590" s="32" t="s">
        <v>133</v>
      </c>
      <c r="AO1590" s="98" t="s">
        <v>134</v>
      </c>
      <c r="AP1590" s="33" t="s">
        <v>160</v>
      </c>
      <c r="AQ1590">
        <v>21104.344720010002</v>
      </c>
      <c r="AR1590" t="s">
        <v>7793</v>
      </c>
      <c r="AS1590" t="s">
        <v>11225</v>
      </c>
      <c r="AT1590" t="s">
        <v>13880</v>
      </c>
      <c r="AU1590">
        <v>53.060099999999998</v>
      </c>
      <c r="AV1590" s="98">
        <v>0.92607325377333338</v>
      </c>
      <c r="AW1590">
        <v>23.7776</v>
      </c>
      <c r="AX1590" s="98">
        <v>0.41499732188444449</v>
      </c>
      <c r="AY1590">
        <v>2.0809999999999999E-4</v>
      </c>
      <c r="AZ1590">
        <v>75.748000000000005</v>
      </c>
      <c r="BA1590" s="98">
        <v>1.3220517267555556</v>
      </c>
      <c r="BB1590">
        <v>284.37400000000002</v>
      </c>
      <c r="BC1590" s="98">
        <v>4.9632615744888895</v>
      </c>
      <c r="BD1590">
        <v>15.06395685</v>
      </c>
      <c r="BE1590" s="96">
        <f t="shared" si="207"/>
        <v>6925.3627433439424</v>
      </c>
      <c r="BF1590" s="96">
        <f t="shared" si="208"/>
        <v>555.80391133083231</v>
      </c>
      <c r="BG1590" s="96">
        <f t="shared" si="209"/>
        <v>552.92157535705246</v>
      </c>
      <c r="BH1590">
        <v>6931.7358564459628</v>
      </c>
      <c r="BI1590">
        <v>1.3584974024745231E-3</v>
      </c>
      <c r="BJ1590">
        <v>0.92640423840745478</v>
      </c>
      <c r="BK1590">
        <v>0.41499740815075081</v>
      </c>
      <c r="BL1590">
        <v>0.90130166391962607</v>
      </c>
      <c r="BM1590">
        <v>5.3840127020870554</v>
      </c>
      <c r="BN1590">
        <v>0.92607366229412624</v>
      </c>
      <c r="BO1590">
        <v>0.41499741063798268</v>
      </c>
      <c r="BP1590">
        <v>1.145485458430806E-3</v>
      </c>
      <c r="BQ1590">
        <v>0.90130166391962607</v>
      </c>
      <c r="BR1590">
        <v>6925.6427436091572</v>
      </c>
      <c r="BS1590" s="96">
        <v>562.57596666224799</v>
      </c>
      <c r="BT1590" s="96">
        <v>546.7095205560654</v>
      </c>
      <c r="BU1590">
        <v>5.3840127020870554</v>
      </c>
      <c r="BV1590" s="65" t="str">
        <f t="shared" si="211"/>
        <v>Starlink</v>
      </c>
      <c r="BW1590" s="32" t="s">
        <v>192</v>
      </c>
      <c r="BX1590" s="98">
        <v>3.3</v>
      </c>
      <c r="BY1590" s="21">
        <v>0.2</v>
      </c>
      <c r="BZ1590" s="98">
        <v>9</v>
      </c>
      <c r="CA1590" s="98">
        <v>25.52</v>
      </c>
      <c r="CB1590" s="98">
        <v>1.1950000000000001</v>
      </c>
      <c r="CC1590" s="98">
        <v>14.9102735294118</v>
      </c>
      <c r="CD1590" s="98">
        <v>0.2</v>
      </c>
      <c r="CE1590" s="98">
        <v>2.8</v>
      </c>
      <c r="CF1590" s="33">
        <v>9</v>
      </c>
      <c r="CG1590" s="32">
        <v>260</v>
      </c>
      <c r="CH1590" s="98">
        <v>260</v>
      </c>
      <c r="CI1590" s="98">
        <v>220</v>
      </c>
      <c r="CJ1590" s="98">
        <f>Population!$CG1590-Population!$CI1590</f>
        <v>40</v>
      </c>
      <c r="CK1590" s="120">
        <f>_xlfn.DAYS(Entries!$AY$2,Population!H1590)</f>
        <v>435</v>
      </c>
      <c r="CL1590" s="120">
        <f t="shared" si="212"/>
        <v>1825</v>
      </c>
      <c r="CM1590" s="122">
        <f>Entries!$AY$5</f>
        <v>0.15</v>
      </c>
      <c r="CN1590" s="122">
        <f t="shared" si="210"/>
        <v>0.15384615384615385</v>
      </c>
      <c r="CO1590" s="121">
        <f t="shared" si="213"/>
        <v>0.79739726027397262</v>
      </c>
      <c r="CP1590" s="32" t="s">
        <v>5654</v>
      </c>
      <c r="CQ1590" s="98">
        <v>4</v>
      </c>
      <c r="CR1590" s="98" t="s">
        <v>95</v>
      </c>
      <c r="CS1590" s="98"/>
      <c r="CT1590" s="33"/>
      <c r="CU1590" s="32" t="s">
        <v>5655</v>
      </c>
      <c r="CV1590" s="98" t="s">
        <v>5651</v>
      </c>
      <c r="CW1590" s="98" t="s">
        <v>157</v>
      </c>
      <c r="CX1590" s="98" t="s">
        <v>5652</v>
      </c>
      <c r="CY1590" s="98" t="s">
        <v>107</v>
      </c>
      <c r="CZ1590" s="98" t="s">
        <v>755</v>
      </c>
      <c r="DA1590" s="33"/>
      <c r="DB1590" s="17" t="s">
        <v>15463</v>
      </c>
      <c r="DC1590" s="17" t="s">
        <v>15500</v>
      </c>
      <c r="DD1590" s="17">
        <v>1</v>
      </c>
      <c r="DE1590" s="17" t="s">
        <v>15500</v>
      </c>
      <c r="DF1590" s="17" t="s">
        <v>15500</v>
      </c>
      <c r="DG1590" s="23" t="s">
        <v>11174</v>
      </c>
      <c r="DH1590" s="145"/>
    </row>
    <row r="1591" spans="1:112" s="17" customFormat="1" x14ac:dyDescent="0.25">
      <c r="A1591" s="30" t="s">
        <v>6081</v>
      </c>
      <c r="B1591" s="96">
        <v>1</v>
      </c>
      <c r="C1591" s="152" t="s">
        <v>11188</v>
      </c>
      <c r="D1591" s="96" t="s">
        <v>5649</v>
      </c>
      <c r="E1591" s="96">
        <v>45198</v>
      </c>
      <c r="F1591" s="96" t="s">
        <v>6082</v>
      </c>
      <c r="G1591" s="31">
        <v>62636</v>
      </c>
      <c r="H1591" s="43">
        <v>43878</v>
      </c>
      <c r="I1591" s="96" t="s">
        <v>221</v>
      </c>
      <c r="J1591" s="96"/>
      <c r="K1591" s="96"/>
      <c r="L1591" s="96" t="s">
        <v>285</v>
      </c>
      <c r="M1591" s="124" t="s">
        <v>156</v>
      </c>
      <c r="N1591" s="96" t="s">
        <v>156</v>
      </c>
      <c r="O1591" s="124" t="s">
        <v>11124</v>
      </c>
      <c r="P1591" s="96" t="str">
        <f>VLOOKUP(N1591,Entries!J:K,2,FALSE)</f>
        <v>UNITED STATES OF AMERICA</v>
      </c>
      <c r="Q1591" s="123" t="s">
        <v>5651</v>
      </c>
      <c r="R1591" s="30" t="s">
        <v>5651</v>
      </c>
      <c r="S1591" s="96" t="s">
        <v>156</v>
      </c>
      <c r="T1591" s="124" t="s">
        <v>157</v>
      </c>
      <c r="U1591" s="125" t="s">
        <v>159</v>
      </c>
      <c r="V1591" s="31" t="s">
        <v>159</v>
      </c>
      <c r="W1591" s="64">
        <f>IF(VLOOKUP(R1591,Entries!N:P,3,FALSE)=V1591,1,VLOOKUP(R1591,Entries!N:P,3,FALSE))</f>
        <v>1</v>
      </c>
      <c r="X1591" s="124"/>
      <c r="Y1591" s="124"/>
      <c r="Z1591" s="96"/>
      <c r="AA1591" s="96"/>
      <c r="AB1591" s="96"/>
      <c r="AC1591" s="96" t="s">
        <v>5652</v>
      </c>
      <c r="AD1591" s="96" t="s">
        <v>263</v>
      </c>
      <c r="AE1591" s="96" t="s">
        <v>263</v>
      </c>
      <c r="AF1591" s="96" t="s">
        <v>263</v>
      </c>
      <c r="AG1591" s="96" t="s">
        <v>11136</v>
      </c>
      <c r="AH1591" s="96"/>
      <c r="AI1591" s="96"/>
      <c r="AJ1591" s="96">
        <v>5</v>
      </c>
      <c r="AK1591" s="96" t="s">
        <v>95</v>
      </c>
      <c r="AL1591" s="96"/>
      <c r="AM1591" s="31"/>
      <c r="AN1591" s="30" t="s">
        <v>133</v>
      </c>
      <c r="AO1591" s="96" t="s">
        <v>134</v>
      </c>
      <c r="AP1591" s="31" t="s">
        <v>160</v>
      </c>
      <c r="AQ1591">
        <v>21104.48477671</v>
      </c>
      <c r="AR1591" t="s">
        <v>13881</v>
      </c>
      <c r="AS1591" t="s">
        <v>11225</v>
      </c>
      <c r="AT1591" t="s">
        <v>13882</v>
      </c>
      <c r="AU1591">
        <v>53.0565</v>
      </c>
      <c r="AV1591" s="96">
        <v>0.92601042193333327</v>
      </c>
      <c r="AW1591">
        <v>143.16130000000001</v>
      </c>
      <c r="AX1591" s="96">
        <v>2.4986355266088891</v>
      </c>
      <c r="AY1591">
        <v>6.8999999999999997E-5</v>
      </c>
      <c r="AZ1591">
        <v>164.68639999999999</v>
      </c>
      <c r="BA1591" s="96">
        <v>2.8743193152711108</v>
      </c>
      <c r="BB1591">
        <v>195.41460000000001</v>
      </c>
      <c r="BC1591" s="96">
        <v>3.410627466906667</v>
      </c>
      <c r="BD1591">
        <v>15.064016710000001</v>
      </c>
      <c r="BE1591" s="96">
        <f t="shared" si="207"/>
        <v>6925.3443970867002</v>
      </c>
      <c r="BF1591" s="96">
        <f t="shared" si="208"/>
        <v>554.82224585009953</v>
      </c>
      <c r="BG1591" s="96">
        <f t="shared" si="209"/>
        <v>553.86654832330169</v>
      </c>
      <c r="BH1591">
        <v>6931.7165623273067</v>
      </c>
      <c r="BI1591">
        <v>1.1416666470895601E-3</v>
      </c>
      <c r="BJ1591">
        <v>0.92634142002826747</v>
      </c>
      <c r="BK1591">
        <v>2.498636046481193</v>
      </c>
      <c r="BL1591">
        <v>0.88237834764983736</v>
      </c>
      <c r="BM1591">
        <v>5.4025693646631572</v>
      </c>
      <c r="BN1591">
        <v>0.92601083055574784</v>
      </c>
      <c r="BO1591">
        <v>2.4986360482719161</v>
      </c>
      <c r="BP1591">
        <v>9.7960921139085685E-4</v>
      </c>
      <c r="BQ1591">
        <v>0.88237834764983736</v>
      </c>
      <c r="BR1591">
        <v>6925.6249751496734</v>
      </c>
      <c r="BS1591" s="96">
        <v>561.40938116996949</v>
      </c>
      <c r="BT1591" s="96">
        <v>547.84056912937831</v>
      </c>
      <c r="BU1591">
        <v>5.4025693646631572</v>
      </c>
      <c r="BV1591" s="60" t="str">
        <f t="shared" si="211"/>
        <v>Starlink</v>
      </c>
      <c r="BW1591" s="30" t="s">
        <v>192</v>
      </c>
      <c r="BX1591" s="96">
        <v>3.3</v>
      </c>
      <c r="BY1591" s="16">
        <v>0.2</v>
      </c>
      <c r="BZ1591" s="96">
        <v>9</v>
      </c>
      <c r="CA1591" s="96">
        <v>34.162100000000002</v>
      </c>
      <c r="CB1591" s="96">
        <v>0.66</v>
      </c>
      <c r="CC1591" s="96">
        <v>13.8871</v>
      </c>
      <c r="CD1591" s="96">
        <v>0.2</v>
      </c>
      <c r="CE1591" s="96">
        <v>2.8</v>
      </c>
      <c r="CF1591" s="31">
        <v>9</v>
      </c>
      <c r="CG1591" s="30">
        <v>260</v>
      </c>
      <c r="CH1591" s="96">
        <v>260</v>
      </c>
      <c r="CI1591" s="96">
        <v>220</v>
      </c>
      <c r="CJ1591" s="96">
        <f>Population!$CG1591-Population!$CI1591</f>
        <v>40</v>
      </c>
      <c r="CK1591" s="118">
        <f>_xlfn.DAYS(Entries!$AY$2,Population!H1591)</f>
        <v>416</v>
      </c>
      <c r="CL1591" s="118">
        <f t="shared" si="212"/>
        <v>1825</v>
      </c>
      <c r="CM1591" s="117">
        <f>Entries!$AY$5</f>
        <v>0.15</v>
      </c>
      <c r="CN1591" s="117">
        <f t="shared" si="210"/>
        <v>0.15384615384615385</v>
      </c>
      <c r="CO1591" s="119">
        <f t="shared" si="213"/>
        <v>0.80624657534246569</v>
      </c>
      <c r="CP1591" s="30" t="s">
        <v>5654</v>
      </c>
      <c r="CQ1591" s="96">
        <v>4</v>
      </c>
      <c r="CR1591" s="96" t="s">
        <v>95</v>
      </c>
      <c r="CS1591" s="96"/>
      <c r="CT1591" s="31"/>
      <c r="CU1591" s="30" t="s">
        <v>5655</v>
      </c>
      <c r="CV1591" s="96" t="s">
        <v>5651</v>
      </c>
      <c r="CW1591" s="96" t="s">
        <v>157</v>
      </c>
      <c r="CX1591" s="96" t="s">
        <v>5652</v>
      </c>
      <c r="CY1591" s="96" t="s">
        <v>107</v>
      </c>
      <c r="CZ1591" s="96" t="s">
        <v>755</v>
      </c>
      <c r="DA1591" s="31"/>
      <c r="DB1591" s="17" t="s">
        <v>15463</v>
      </c>
      <c r="DC1591" s="17" t="s">
        <v>15500</v>
      </c>
      <c r="DD1591" s="17">
        <v>1</v>
      </c>
      <c r="DE1591" s="17" t="s">
        <v>15500</v>
      </c>
      <c r="DF1591" s="17" t="s">
        <v>15500</v>
      </c>
      <c r="DG1591" s="23" t="s">
        <v>11174</v>
      </c>
      <c r="DH1591" s="145"/>
    </row>
    <row r="1592" spans="1:112" s="17" customFormat="1" x14ac:dyDescent="0.25">
      <c r="A1592" s="32" t="s">
        <v>6084</v>
      </c>
      <c r="B1592" s="98">
        <v>1</v>
      </c>
      <c r="C1592" s="149" t="s">
        <v>11188</v>
      </c>
      <c r="D1592" s="98" t="s">
        <v>5649</v>
      </c>
      <c r="E1592" s="98">
        <v>45053</v>
      </c>
      <c r="F1592" s="98" t="s">
        <v>6085</v>
      </c>
      <c r="G1592" s="33">
        <v>62410</v>
      </c>
      <c r="H1592" s="44">
        <v>43859</v>
      </c>
      <c r="I1592" s="98" t="s">
        <v>221</v>
      </c>
      <c r="J1592" s="98"/>
      <c r="K1592" s="98"/>
      <c r="L1592" s="98" t="s">
        <v>285</v>
      </c>
      <c r="M1592" t="s">
        <v>156</v>
      </c>
      <c r="N1592" s="98" t="s">
        <v>156</v>
      </c>
      <c r="O1592" t="s">
        <v>11124</v>
      </c>
      <c r="P1592" s="64" t="str">
        <f>VLOOKUP(N1592,Entries!J:K,2,FALSE)</f>
        <v>UNITED STATES OF AMERICA</v>
      </c>
      <c r="Q1592" s="38" t="s">
        <v>5651</v>
      </c>
      <c r="R1592" s="32" t="s">
        <v>5651</v>
      </c>
      <c r="S1592" s="98" t="s">
        <v>156</v>
      </c>
      <c r="T1592" t="s">
        <v>157</v>
      </c>
      <c r="U1592" s="39" t="s">
        <v>159</v>
      </c>
      <c r="V1592" s="33" t="s">
        <v>159</v>
      </c>
      <c r="W1592" s="64">
        <f>IF(VLOOKUP(R1592,Entries!N:P,3,FALSE)=V1592,1,VLOOKUP(R1592,Entries!N:P,3,FALSE))</f>
        <v>1</v>
      </c>
      <c r="X1592"/>
      <c r="Y1592"/>
      <c r="Z1592" s="98"/>
      <c r="AA1592" s="98"/>
      <c r="AB1592" s="98"/>
      <c r="AC1592" s="98" t="s">
        <v>5652</v>
      </c>
      <c r="AD1592" s="98" t="s">
        <v>263</v>
      </c>
      <c r="AE1592" s="98" t="s">
        <v>263</v>
      </c>
      <c r="AF1592" s="98" t="s">
        <v>263</v>
      </c>
      <c r="AG1592" s="98" t="s">
        <v>11136</v>
      </c>
      <c r="AH1592" s="98"/>
      <c r="AI1592" s="98"/>
      <c r="AJ1592" s="98">
        <v>5</v>
      </c>
      <c r="AK1592" s="98" t="s">
        <v>95</v>
      </c>
      <c r="AL1592" s="98"/>
      <c r="AM1592" s="33"/>
      <c r="AN1592" s="32" t="s">
        <v>133</v>
      </c>
      <c r="AO1592" s="98" t="s">
        <v>134</v>
      </c>
      <c r="AP1592" s="33" t="s">
        <v>160</v>
      </c>
      <c r="AQ1592">
        <v>21104.29170776</v>
      </c>
      <c r="AR1592" t="s">
        <v>13883</v>
      </c>
      <c r="AS1592" t="s">
        <v>11225</v>
      </c>
      <c r="AT1592" t="s">
        <v>13884</v>
      </c>
      <c r="AU1592">
        <v>53.001600000000003</v>
      </c>
      <c r="AV1592" s="98">
        <v>0.92505223637333345</v>
      </c>
      <c r="AW1592">
        <v>43.8429</v>
      </c>
      <c r="AX1592" s="98">
        <v>0.76520279942666669</v>
      </c>
      <c r="AY1592">
        <v>1.2339999999999999E-4</v>
      </c>
      <c r="AZ1592">
        <v>22.573899999999998</v>
      </c>
      <c r="BA1592" s="98">
        <v>0.39398879804888892</v>
      </c>
      <c r="BB1592">
        <v>337.53030000000001</v>
      </c>
      <c r="BC1592" s="98">
        <v>5.8910138346533332</v>
      </c>
      <c r="BD1592">
        <v>15.06093053</v>
      </c>
      <c r="BE1592" s="96">
        <f t="shared" si="207"/>
        <v>6926.2904267035738</v>
      </c>
      <c r="BF1592" s="96">
        <f t="shared" si="208"/>
        <v>556.14513094223003</v>
      </c>
      <c r="BG1592" s="96">
        <f t="shared" si="209"/>
        <v>554.4357224649184</v>
      </c>
      <c r="BH1592">
        <v>6932.663182274764</v>
      </c>
      <c r="BI1592">
        <v>1.284501765758289E-3</v>
      </c>
      <c r="BJ1592">
        <v>0.92538332559343861</v>
      </c>
      <c r="BK1592">
        <v>0.76520295831551677</v>
      </c>
      <c r="BL1592">
        <v>0.78737273439566491</v>
      </c>
      <c r="BM1592">
        <v>5.4976311092197259</v>
      </c>
      <c r="BN1592">
        <v>0.9250526459306071</v>
      </c>
      <c r="BO1592">
        <v>0.76520296053184933</v>
      </c>
      <c r="BP1592">
        <v>1.008970152704773E-3</v>
      </c>
      <c r="BQ1592">
        <v>0.78737273439566491</v>
      </c>
      <c r="BR1592">
        <v>6926.5797531447051</v>
      </c>
      <c r="BS1592" s="96">
        <v>562.5684653759572</v>
      </c>
      <c r="BT1592" s="96">
        <v>548.59104091345307</v>
      </c>
      <c r="BU1592">
        <v>5.4976311092197259</v>
      </c>
      <c r="BV1592" s="65" t="str">
        <f t="shared" si="211"/>
        <v>Starlink</v>
      </c>
      <c r="BW1592" s="32" t="s">
        <v>192</v>
      </c>
      <c r="BX1592" s="98">
        <v>3.3</v>
      </c>
      <c r="BY1592" s="21">
        <v>0.2</v>
      </c>
      <c r="BZ1592" s="98">
        <v>9</v>
      </c>
      <c r="CA1592" s="98">
        <v>25.52</v>
      </c>
      <c r="CB1592" s="98">
        <v>1.1950000000000001</v>
      </c>
      <c r="CC1592" s="98">
        <v>14.9102735294118</v>
      </c>
      <c r="CD1592" s="98">
        <v>0.2</v>
      </c>
      <c r="CE1592" s="98">
        <v>2.8</v>
      </c>
      <c r="CF1592" s="33">
        <v>9</v>
      </c>
      <c r="CG1592" s="32">
        <v>260</v>
      </c>
      <c r="CH1592" s="98">
        <v>260</v>
      </c>
      <c r="CI1592" s="98">
        <v>220</v>
      </c>
      <c r="CJ1592" s="98">
        <f>Population!$CG1592-Population!$CI1592</f>
        <v>40</v>
      </c>
      <c r="CK1592" s="120">
        <f>_xlfn.DAYS(Entries!$AY$2,Population!H1592)</f>
        <v>435</v>
      </c>
      <c r="CL1592" s="120">
        <f t="shared" si="212"/>
        <v>1825</v>
      </c>
      <c r="CM1592" s="122">
        <f>Entries!$AY$5</f>
        <v>0.15</v>
      </c>
      <c r="CN1592" s="122">
        <f t="shared" si="210"/>
        <v>0.15384615384615385</v>
      </c>
      <c r="CO1592" s="121">
        <f t="shared" si="213"/>
        <v>0.79739726027397262</v>
      </c>
      <c r="CP1592" s="32" t="s">
        <v>5654</v>
      </c>
      <c r="CQ1592" s="98">
        <v>4</v>
      </c>
      <c r="CR1592" s="98" t="s">
        <v>95</v>
      </c>
      <c r="CS1592" s="98"/>
      <c r="CT1592" s="33"/>
      <c r="CU1592" s="32" t="s">
        <v>5655</v>
      </c>
      <c r="CV1592" s="98" t="s">
        <v>5651</v>
      </c>
      <c r="CW1592" s="98" t="s">
        <v>157</v>
      </c>
      <c r="CX1592" s="98" t="s">
        <v>5652</v>
      </c>
      <c r="CY1592" s="98" t="s">
        <v>107</v>
      </c>
      <c r="CZ1592" s="98" t="s">
        <v>755</v>
      </c>
      <c r="DA1592" s="33"/>
      <c r="DB1592" s="17" t="s">
        <v>15463</v>
      </c>
      <c r="DC1592" s="17" t="s">
        <v>15500</v>
      </c>
      <c r="DD1592" s="17">
        <v>1</v>
      </c>
      <c r="DE1592" s="17" t="s">
        <v>15500</v>
      </c>
      <c r="DF1592" s="17" t="s">
        <v>15500</v>
      </c>
      <c r="DG1592" s="23" t="s">
        <v>11174</v>
      </c>
      <c r="DH1592" s="145"/>
    </row>
    <row r="1593" spans="1:112" s="17" customFormat="1" x14ac:dyDescent="0.25">
      <c r="A1593" s="30" t="s">
        <v>6087</v>
      </c>
      <c r="B1593" s="96">
        <v>1</v>
      </c>
      <c r="C1593" s="152" t="s">
        <v>11188</v>
      </c>
      <c r="D1593" s="96" t="s">
        <v>5649</v>
      </c>
      <c r="E1593" s="96">
        <v>45054</v>
      </c>
      <c r="F1593" s="96" t="s">
        <v>6088</v>
      </c>
      <c r="G1593" s="31">
        <v>62409</v>
      </c>
      <c r="H1593" s="43">
        <v>43859</v>
      </c>
      <c r="I1593" s="96" t="s">
        <v>221</v>
      </c>
      <c r="J1593" s="96"/>
      <c r="K1593" s="96"/>
      <c r="L1593" s="96" t="s">
        <v>285</v>
      </c>
      <c r="M1593" s="124" t="s">
        <v>156</v>
      </c>
      <c r="N1593" s="96" t="s">
        <v>156</v>
      </c>
      <c r="O1593" s="124" t="s">
        <v>11124</v>
      </c>
      <c r="P1593" s="96" t="str">
        <f>VLOOKUP(N1593,Entries!J:K,2,FALSE)</f>
        <v>UNITED STATES OF AMERICA</v>
      </c>
      <c r="Q1593" s="123" t="s">
        <v>5651</v>
      </c>
      <c r="R1593" s="30" t="s">
        <v>5651</v>
      </c>
      <c r="S1593" s="96" t="s">
        <v>156</v>
      </c>
      <c r="T1593" s="124" t="s">
        <v>157</v>
      </c>
      <c r="U1593" s="125" t="s">
        <v>159</v>
      </c>
      <c r="V1593" s="31" t="s">
        <v>159</v>
      </c>
      <c r="W1593" s="64">
        <f>IF(VLOOKUP(R1593,Entries!N:P,3,FALSE)=V1593,1,VLOOKUP(R1593,Entries!N:P,3,FALSE))</f>
        <v>1</v>
      </c>
      <c r="X1593" s="124"/>
      <c r="Y1593" s="124"/>
      <c r="Z1593" s="96"/>
      <c r="AA1593" s="96"/>
      <c r="AB1593" s="96"/>
      <c r="AC1593" s="96" t="s">
        <v>5652</v>
      </c>
      <c r="AD1593" s="96" t="s">
        <v>263</v>
      </c>
      <c r="AE1593" s="96" t="s">
        <v>263</v>
      </c>
      <c r="AF1593" s="96" t="s">
        <v>263</v>
      </c>
      <c r="AG1593" s="96" t="s">
        <v>11136</v>
      </c>
      <c r="AH1593" s="96"/>
      <c r="AI1593" s="96"/>
      <c r="AJ1593" s="96">
        <v>5</v>
      </c>
      <c r="AK1593" s="96" t="s">
        <v>95</v>
      </c>
      <c r="AL1593" s="96"/>
      <c r="AM1593" s="31"/>
      <c r="AN1593" s="30" t="s">
        <v>133</v>
      </c>
      <c r="AO1593" s="96" t="s">
        <v>134</v>
      </c>
      <c r="AP1593" s="31" t="s">
        <v>160</v>
      </c>
      <c r="AQ1593">
        <v>21104.228608270001</v>
      </c>
      <c r="AR1593" t="s">
        <v>13885</v>
      </c>
      <c r="AS1593" t="s">
        <v>11225</v>
      </c>
      <c r="AT1593" t="s">
        <v>13886</v>
      </c>
      <c r="AU1593">
        <v>53.0565</v>
      </c>
      <c r="AV1593" s="96">
        <v>0.92601042193333327</v>
      </c>
      <c r="AW1593">
        <v>44.293500000000002</v>
      </c>
      <c r="AX1593" s="96">
        <v>0.7730672514000001</v>
      </c>
      <c r="AY1593">
        <v>1.1620000000000001E-4</v>
      </c>
      <c r="AZ1593">
        <v>74.050600000000003</v>
      </c>
      <c r="BA1593" s="96">
        <v>1.2924265141955558</v>
      </c>
      <c r="BB1593">
        <v>286.06110000000001</v>
      </c>
      <c r="BC1593" s="96">
        <v>4.9927070181733342</v>
      </c>
      <c r="BD1593">
        <v>15.06394401</v>
      </c>
      <c r="BE1593" s="96">
        <f t="shared" si="207"/>
        <v>6925.3666786411295</v>
      </c>
      <c r="BF1593" s="96">
        <f t="shared" si="208"/>
        <v>555.17140624918648</v>
      </c>
      <c r="BG1593" s="96">
        <f t="shared" si="209"/>
        <v>553.56195103307164</v>
      </c>
      <c r="BH1593">
        <v>6931.7396279884633</v>
      </c>
      <c r="BI1593">
        <v>1.276591207282324E-3</v>
      </c>
      <c r="BJ1593">
        <v>0.92634141801233905</v>
      </c>
      <c r="BK1593">
        <v>0.77306741231295328</v>
      </c>
      <c r="BL1593">
        <v>0.86934562719019237</v>
      </c>
      <c r="BM1593">
        <v>5.4157889661810756</v>
      </c>
      <c r="BN1593">
        <v>0.92601083055517885</v>
      </c>
      <c r="BO1593">
        <v>0.77306741440677318</v>
      </c>
      <c r="BP1593">
        <v>1.06209638231826E-3</v>
      </c>
      <c r="BQ1593">
        <v>0.86934562719019237</v>
      </c>
      <c r="BR1593">
        <v>6925.6472554561033</v>
      </c>
      <c r="BS1593" s="96">
        <v>562.00296035133579</v>
      </c>
      <c r="BT1593" s="96">
        <v>547.29155056087075</v>
      </c>
      <c r="BU1593">
        <v>5.4157889661810756</v>
      </c>
      <c r="BV1593" s="60" t="str">
        <f t="shared" si="211"/>
        <v>Starlink</v>
      </c>
      <c r="BW1593" s="30" t="s">
        <v>192</v>
      </c>
      <c r="BX1593" s="96">
        <v>3.3</v>
      </c>
      <c r="BY1593" s="16">
        <v>0.2</v>
      </c>
      <c r="BZ1593" s="96">
        <v>9</v>
      </c>
      <c r="CA1593" s="96">
        <v>25.52</v>
      </c>
      <c r="CB1593" s="96">
        <v>1.1950000000000001</v>
      </c>
      <c r="CC1593" s="96">
        <v>14.9102735294118</v>
      </c>
      <c r="CD1593" s="96">
        <v>0.2</v>
      </c>
      <c r="CE1593" s="96">
        <v>2.8</v>
      </c>
      <c r="CF1593" s="31">
        <v>9</v>
      </c>
      <c r="CG1593" s="30">
        <v>260</v>
      </c>
      <c r="CH1593" s="96">
        <v>260</v>
      </c>
      <c r="CI1593" s="96">
        <v>220</v>
      </c>
      <c r="CJ1593" s="96">
        <f>Population!$CG1593-Population!$CI1593</f>
        <v>40</v>
      </c>
      <c r="CK1593" s="118">
        <f>_xlfn.DAYS(Entries!$AY$2,Population!H1593)</f>
        <v>435</v>
      </c>
      <c r="CL1593" s="118">
        <f t="shared" si="212"/>
        <v>1825</v>
      </c>
      <c r="CM1593" s="117">
        <f>Entries!$AY$5</f>
        <v>0.15</v>
      </c>
      <c r="CN1593" s="117">
        <f t="shared" si="210"/>
        <v>0.15384615384615385</v>
      </c>
      <c r="CO1593" s="119">
        <f t="shared" si="213"/>
        <v>0.79739726027397262</v>
      </c>
      <c r="CP1593" s="30" t="s">
        <v>5654</v>
      </c>
      <c r="CQ1593" s="96">
        <v>4</v>
      </c>
      <c r="CR1593" s="96" t="s">
        <v>95</v>
      </c>
      <c r="CS1593" s="96"/>
      <c r="CT1593" s="31"/>
      <c r="CU1593" s="30" t="s">
        <v>5655</v>
      </c>
      <c r="CV1593" s="96" t="s">
        <v>5651</v>
      </c>
      <c r="CW1593" s="96" t="s">
        <v>157</v>
      </c>
      <c r="CX1593" s="96" t="s">
        <v>5652</v>
      </c>
      <c r="CY1593" s="96" t="s">
        <v>107</v>
      </c>
      <c r="CZ1593" s="96" t="s">
        <v>755</v>
      </c>
      <c r="DA1593" s="31"/>
      <c r="DB1593" s="17" t="s">
        <v>15463</v>
      </c>
      <c r="DC1593" s="17" t="s">
        <v>15500</v>
      </c>
      <c r="DD1593" s="17">
        <v>1</v>
      </c>
      <c r="DE1593" s="17" t="s">
        <v>15500</v>
      </c>
      <c r="DF1593" s="17" t="s">
        <v>15500</v>
      </c>
      <c r="DG1593" s="23" t="s">
        <v>11174</v>
      </c>
      <c r="DH1593" s="145"/>
    </row>
    <row r="1594" spans="1:112" s="17" customFormat="1" x14ac:dyDescent="0.25">
      <c r="A1594" s="30" t="s">
        <v>6090</v>
      </c>
      <c r="B1594" s="15">
        <v>1</v>
      </c>
      <c r="C1594" s="152" t="s">
        <v>11188</v>
      </c>
      <c r="D1594" s="15" t="s">
        <v>5649</v>
      </c>
      <c r="E1594" s="15">
        <v>45057</v>
      </c>
      <c r="F1594" s="15" t="s">
        <v>6091</v>
      </c>
      <c r="G1594" s="31">
        <v>62406</v>
      </c>
      <c r="H1594" s="43">
        <v>43859</v>
      </c>
      <c r="I1594" s="96" t="s">
        <v>221</v>
      </c>
      <c r="J1594" s="96"/>
      <c r="K1594" s="96"/>
      <c r="L1594" s="15" t="s">
        <v>285</v>
      </c>
      <c r="M1594" s="124" t="s">
        <v>156</v>
      </c>
      <c r="N1594" s="15" t="s">
        <v>156</v>
      </c>
      <c r="O1594" s="124" t="s">
        <v>11124</v>
      </c>
      <c r="P1594" s="64" t="str">
        <f>VLOOKUP(N1594,Entries!J:K,2,FALSE)</f>
        <v>UNITED STATES OF AMERICA</v>
      </c>
      <c r="Q1594" s="123" t="s">
        <v>5651</v>
      </c>
      <c r="R1594" s="30" t="s">
        <v>5651</v>
      </c>
      <c r="S1594" s="15" t="s">
        <v>156</v>
      </c>
      <c r="T1594" s="124" t="s">
        <v>157</v>
      </c>
      <c r="U1594" s="125" t="s">
        <v>159</v>
      </c>
      <c r="V1594" s="31" t="s">
        <v>159</v>
      </c>
      <c r="W1594" s="64">
        <f>IF(VLOOKUP(R1594,Entries!N:P,3,FALSE)=V1594,1,VLOOKUP(R1594,Entries!N:P,3,FALSE))</f>
        <v>1</v>
      </c>
      <c r="X1594" s="124"/>
      <c r="Y1594" s="124"/>
      <c r="Z1594" s="15"/>
      <c r="AA1594" s="15"/>
      <c r="AB1594" s="96"/>
      <c r="AC1594" s="15" t="s">
        <v>5652</v>
      </c>
      <c r="AD1594" s="15" t="s">
        <v>263</v>
      </c>
      <c r="AE1594" s="15" t="s">
        <v>263</v>
      </c>
      <c r="AF1594" s="96" t="s">
        <v>263</v>
      </c>
      <c r="AG1594" s="96" t="s">
        <v>11136</v>
      </c>
      <c r="AH1594" s="96"/>
      <c r="AI1594" s="15"/>
      <c r="AJ1594" s="96">
        <v>5</v>
      </c>
      <c r="AK1594" s="15" t="s">
        <v>95</v>
      </c>
      <c r="AL1594" s="15"/>
      <c r="AM1594" s="31"/>
      <c r="AN1594" s="30" t="s">
        <v>133</v>
      </c>
      <c r="AO1594" s="15" t="s">
        <v>134</v>
      </c>
      <c r="AP1594" s="31" t="s">
        <v>160</v>
      </c>
      <c r="AQ1594">
        <v>21104.243344809998</v>
      </c>
      <c r="AR1594" t="s">
        <v>11618</v>
      </c>
      <c r="AS1594" t="s">
        <v>11225</v>
      </c>
      <c r="AT1594" t="s">
        <v>13887</v>
      </c>
      <c r="AU1594">
        <v>53.058500000000002</v>
      </c>
      <c r="AV1594" s="96">
        <v>0.92604532851111121</v>
      </c>
      <c r="AW1594">
        <v>44.2455</v>
      </c>
      <c r="AX1594" s="96">
        <v>0.77222949353333326</v>
      </c>
      <c r="AY1594">
        <v>9.0500000000000004E-5</v>
      </c>
      <c r="AZ1594">
        <v>43.231900000000003</v>
      </c>
      <c r="BA1594" s="96">
        <v>0.75453883991555559</v>
      </c>
      <c r="BB1594">
        <v>316.8741</v>
      </c>
      <c r="BC1594" s="96">
        <v>5.5304952087066672</v>
      </c>
      <c r="BD1594">
        <v>15.06399186</v>
      </c>
      <c r="BE1594" s="96">
        <f t="shared" si="207"/>
        <v>6925.3520132512413</v>
      </c>
      <c r="BF1594" s="96">
        <f t="shared" si="208"/>
        <v>554.9787576084409</v>
      </c>
      <c r="BG1594" s="96">
        <f t="shared" si="209"/>
        <v>553.72526889404162</v>
      </c>
      <c r="BH1594">
        <v>6931.7252526147413</v>
      </c>
      <c r="BI1594">
        <v>1.2618669239556879E-3</v>
      </c>
      <c r="BJ1594">
        <v>0.92637631929621589</v>
      </c>
      <c r="BK1594">
        <v>0.77222965430861978</v>
      </c>
      <c r="BL1594">
        <v>0.82331888313305324</v>
      </c>
      <c r="BM1594">
        <v>5.4617162968562134</v>
      </c>
      <c r="BN1594">
        <v>0.92604573713369409</v>
      </c>
      <c r="BO1594">
        <v>0.77222965619470052</v>
      </c>
      <c r="BP1594">
        <v>1.0186546691799199E-3</v>
      </c>
      <c r="BQ1594">
        <v>0.82331888313305324</v>
      </c>
      <c r="BR1594">
        <v>6925.6322710196146</v>
      </c>
      <c r="BS1594" s="96">
        <v>561.68709866951212</v>
      </c>
      <c r="BT1594" s="96">
        <v>547.577443369717</v>
      </c>
      <c r="BU1594">
        <v>5.4617162968562134</v>
      </c>
      <c r="BV1594" s="65" t="str">
        <f t="shared" si="211"/>
        <v>Starlink</v>
      </c>
      <c r="BW1594" s="30" t="s">
        <v>192</v>
      </c>
      <c r="BX1594" s="15">
        <v>3.3</v>
      </c>
      <c r="BY1594" s="16">
        <v>0.2</v>
      </c>
      <c r="BZ1594" s="15">
        <v>9</v>
      </c>
      <c r="CA1594" s="15">
        <v>25.52</v>
      </c>
      <c r="CB1594" s="15">
        <v>1.1950000000000001</v>
      </c>
      <c r="CC1594" s="15">
        <v>14.9102735294118</v>
      </c>
      <c r="CD1594" s="15">
        <v>0.2</v>
      </c>
      <c r="CE1594" s="15">
        <v>2.8</v>
      </c>
      <c r="CF1594" s="31">
        <v>9</v>
      </c>
      <c r="CG1594" s="30">
        <v>260</v>
      </c>
      <c r="CH1594" s="15">
        <v>260</v>
      </c>
      <c r="CI1594" s="15">
        <v>220</v>
      </c>
      <c r="CJ1594" s="98">
        <f>Population!$CG1594-Population!$CI1594</f>
        <v>40</v>
      </c>
      <c r="CK1594" s="120">
        <f>_xlfn.DAYS(Entries!$AY$2,Population!H1594)</f>
        <v>435</v>
      </c>
      <c r="CL1594" s="120">
        <f t="shared" si="212"/>
        <v>1825</v>
      </c>
      <c r="CM1594" s="122">
        <f>Entries!$AY$5</f>
        <v>0.15</v>
      </c>
      <c r="CN1594" s="122">
        <f t="shared" si="210"/>
        <v>0.15384615384615385</v>
      </c>
      <c r="CO1594" s="121">
        <f t="shared" si="213"/>
        <v>0.79739726027397262</v>
      </c>
      <c r="CP1594" s="30" t="s">
        <v>5654</v>
      </c>
      <c r="CQ1594" s="96">
        <v>4</v>
      </c>
      <c r="CR1594" s="15" t="s">
        <v>95</v>
      </c>
      <c r="CS1594" s="15"/>
      <c r="CT1594" s="31"/>
      <c r="CU1594" s="30" t="s">
        <v>5655</v>
      </c>
      <c r="CV1594" s="15" t="s">
        <v>5651</v>
      </c>
      <c r="CW1594" s="15" t="s">
        <v>157</v>
      </c>
      <c r="CX1594" s="15" t="s">
        <v>5652</v>
      </c>
      <c r="CY1594" s="15" t="s">
        <v>107</v>
      </c>
      <c r="CZ1594" s="15" t="s">
        <v>755</v>
      </c>
      <c r="DA1594" s="31"/>
      <c r="DB1594" s="17" t="s">
        <v>15463</v>
      </c>
      <c r="DC1594" s="17" t="s">
        <v>15500</v>
      </c>
      <c r="DD1594" s="17">
        <v>1</v>
      </c>
      <c r="DE1594" s="17" t="s">
        <v>15500</v>
      </c>
      <c r="DF1594" s="17" t="s">
        <v>15500</v>
      </c>
      <c r="DG1594" s="23" t="s">
        <v>11174</v>
      </c>
      <c r="DH1594" s="145"/>
    </row>
    <row r="1595" spans="1:112" s="17" customFormat="1" x14ac:dyDescent="0.25">
      <c r="A1595" s="32" t="s">
        <v>6093</v>
      </c>
      <c r="B1595" s="18">
        <v>1</v>
      </c>
      <c r="C1595" s="149" t="s">
        <v>11188</v>
      </c>
      <c r="D1595" s="18" t="s">
        <v>5649</v>
      </c>
      <c r="E1595" s="18">
        <v>45082</v>
      </c>
      <c r="F1595" s="18" t="s">
        <v>6094</v>
      </c>
      <c r="G1595" s="33">
        <v>62381</v>
      </c>
      <c r="H1595" s="44">
        <v>43859</v>
      </c>
      <c r="I1595" s="98" t="s">
        <v>221</v>
      </c>
      <c r="J1595" s="98"/>
      <c r="K1595" s="98"/>
      <c r="L1595" s="18" t="s">
        <v>285</v>
      </c>
      <c r="M1595" t="s">
        <v>156</v>
      </c>
      <c r="N1595" s="18" t="s">
        <v>156</v>
      </c>
      <c r="O1595" t="s">
        <v>11124</v>
      </c>
      <c r="P1595" s="96" t="str">
        <f>VLOOKUP(N1595,Entries!J:K,2,FALSE)</f>
        <v>UNITED STATES OF AMERICA</v>
      </c>
      <c r="Q1595" s="38" t="s">
        <v>5651</v>
      </c>
      <c r="R1595" s="32" t="s">
        <v>5651</v>
      </c>
      <c r="S1595" s="18" t="s">
        <v>156</v>
      </c>
      <c r="T1595" t="s">
        <v>157</v>
      </c>
      <c r="U1595" s="39" t="s">
        <v>159</v>
      </c>
      <c r="V1595" s="33" t="s">
        <v>159</v>
      </c>
      <c r="W1595" s="64">
        <f>IF(VLOOKUP(R1595,Entries!N:P,3,FALSE)=V1595,1,VLOOKUP(R1595,Entries!N:P,3,FALSE))</f>
        <v>1</v>
      </c>
      <c r="X1595"/>
      <c r="Y1595"/>
      <c r="Z1595" s="18"/>
      <c r="AA1595" s="18"/>
      <c r="AB1595" s="98"/>
      <c r="AC1595" s="18" t="s">
        <v>5652</v>
      </c>
      <c r="AD1595" s="18" t="s">
        <v>263</v>
      </c>
      <c r="AE1595" s="18" t="s">
        <v>263</v>
      </c>
      <c r="AF1595" s="98" t="s">
        <v>263</v>
      </c>
      <c r="AG1595" s="98" t="s">
        <v>11136</v>
      </c>
      <c r="AH1595" s="98"/>
      <c r="AI1595" s="18"/>
      <c r="AJ1595" s="98">
        <v>5</v>
      </c>
      <c r="AK1595" s="18" t="s">
        <v>95</v>
      </c>
      <c r="AL1595" s="18"/>
      <c r="AM1595" s="33"/>
      <c r="AN1595" s="32" t="s">
        <v>133</v>
      </c>
      <c r="AO1595" s="18" t="s">
        <v>134</v>
      </c>
      <c r="AP1595" s="33" t="s">
        <v>160</v>
      </c>
      <c r="AQ1595">
        <v>21104.17884819</v>
      </c>
      <c r="AR1595" t="s">
        <v>13888</v>
      </c>
      <c r="AS1595" t="s">
        <v>11225</v>
      </c>
      <c r="AT1595" t="s">
        <v>13889</v>
      </c>
      <c r="AU1595">
        <v>53.058700000000002</v>
      </c>
      <c r="AV1595" s="98">
        <v>0.92604881916888893</v>
      </c>
      <c r="AW1595">
        <v>24.526499999999999</v>
      </c>
      <c r="AX1595" s="98">
        <v>0.42806808993333334</v>
      </c>
      <c r="AY1595">
        <v>1.583E-4</v>
      </c>
      <c r="AZ1595">
        <v>73.112399999999994</v>
      </c>
      <c r="BA1595" s="98">
        <v>1.2760518385599999</v>
      </c>
      <c r="BB1595">
        <v>287.00389999999999</v>
      </c>
      <c r="BC1595" s="98">
        <v>5.0091619789377777</v>
      </c>
      <c r="BD1595">
        <v>15.0639707</v>
      </c>
      <c r="BE1595" s="96">
        <f t="shared" si="207"/>
        <v>6925.3584985008119</v>
      </c>
      <c r="BF1595" s="96">
        <f t="shared" si="208"/>
        <v>555.45478275112509</v>
      </c>
      <c r="BG1595" s="96">
        <f t="shared" si="209"/>
        <v>553.26221425049971</v>
      </c>
      <c r="BH1595">
        <v>6931.731571284763</v>
      </c>
      <c r="BI1595">
        <v>1.316124767953449E-3</v>
      </c>
      <c r="BJ1595">
        <v>0.92637980878429982</v>
      </c>
      <c r="BK1595">
        <v>0.42806817972179639</v>
      </c>
      <c r="BL1595">
        <v>0.88071524543793323</v>
      </c>
      <c r="BM1595">
        <v>5.4044996444068598</v>
      </c>
      <c r="BN1595">
        <v>0.92604922774159515</v>
      </c>
      <c r="BO1595">
        <v>0.42806818129792429</v>
      </c>
      <c r="BP1595">
        <v>1.0989639420953231E-3</v>
      </c>
      <c r="BQ1595">
        <v>0.88071524543793323</v>
      </c>
      <c r="BR1595">
        <v>6925.6387233916166</v>
      </c>
      <c r="BS1595" s="96">
        <v>562.24975062460271</v>
      </c>
      <c r="BT1595" s="96">
        <v>547.02769615863053</v>
      </c>
      <c r="BU1595">
        <v>5.4044996444068598</v>
      </c>
      <c r="BV1595" s="60" t="str">
        <f t="shared" si="211"/>
        <v>Starlink</v>
      </c>
      <c r="BW1595" s="32" t="s">
        <v>192</v>
      </c>
      <c r="BX1595" s="18">
        <v>3.3</v>
      </c>
      <c r="BY1595" s="21">
        <v>0.2</v>
      </c>
      <c r="BZ1595" s="18">
        <v>9</v>
      </c>
      <c r="CA1595" s="18">
        <v>25.52</v>
      </c>
      <c r="CB1595" s="18">
        <v>1.1950000000000001</v>
      </c>
      <c r="CC1595" s="18">
        <v>14.9102735294118</v>
      </c>
      <c r="CD1595" s="18">
        <v>0.2</v>
      </c>
      <c r="CE1595" s="18">
        <v>2.8</v>
      </c>
      <c r="CF1595" s="33">
        <v>9</v>
      </c>
      <c r="CG1595" s="32">
        <v>260</v>
      </c>
      <c r="CH1595" s="18">
        <v>260</v>
      </c>
      <c r="CI1595" s="18">
        <v>220</v>
      </c>
      <c r="CJ1595" s="96">
        <f>Population!$CG1595-Population!$CI1595</f>
        <v>40</v>
      </c>
      <c r="CK1595" s="118">
        <f>_xlfn.DAYS(Entries!$AY$2,Population!H1595)</f>
        <v>435</v>
      </c>
      <c r="CL1595" s="118">
        <f t="shared" si="212"/>
        <v>1825</v>
      </c>
      <c r="CM1595" s="117">
        <f>Entries!$AY$5</f>
        <v>0.15</v>
      </c>
      <c r="CN1595" s="117">
        <f t="shared" si="210"/>
        <v>0.15384615384615385</v>
      </c>
      <c r="CO1595" s="119">
        <f t="shared" si="213"/>
        <v>0.79739726027397262</v>
      </c>
      <c r="CP1595" s="32" t="s">
        <v>5654</v>
      </c>
      <c r="CQ1595" s="98">
        <v>4</v>
      </c>
      <c r="CR1595" s="18" t="s">
        <v>95</v>
      </c>
      <c r="CS1595" s="18"/>
      <c r="CT1595" s="33"/>
      <c r="CU1595" s="32" t="s">
        <v>5655</v>
      </c>
      <c r="CV1595" s="18" t="s">
        <v>5651</v>
      </c>
      <c r="CW1595" s="18" t="s">
        <v>157</v>
      </c>
      <c r="CX1595" s="18" t="s">
        <v>5652</v>
      </c>
      <c r="CY1595" s="18" t="s">
        <v>107</v>
      </c>
      <c r="CZ1595" s="18" t="s">
        <v>755</v>
      </c>
      <c r="DA1595" s="33"/>
      <c r="DB1595" s="17" t="s">
        <v>15463</v>
      </c>
      <c r="DC1595" s="17" t="s">
        <v>15500</v>
      </c>
      <c r="DD1595" s="17">
        <v>1</v>
      </c>
      <c r="DE1595" s="17" t="s">
        <v>15500</v>
      </c>
      <c r="DF1595" s="17" t="s">
        <v>15500</v>
      </c>
      <c r="DG1595" s="23" t="s">
        <v>11174</v>
      </c>
      <c r="DH1595" s="145"/>
    </row>
    <row r="1596" spans="1:112" s="17" customFormat="1" x14ac:dyDescent="0.25">
      <c r="A1596" s="30" t="s">
        <v>6096</v>
      </c>
      <c r="B1596" s="96">
        <v>1</v>
      </c>
      <c r="C1596" s="152" t="s">
        <v>11188</v>
      </c>
      <c r="D1596" s="96" t="s">
        <v>5649</v>
      </c>
      <c r="E1596" s="96">
        <v>45068</v>
      </c>
      <c r="F1596" s="96" t="s">
        <v>6097</v>
      </c>
      <c r="G1596" s="31">
        <v>62395</v>
      </c>
      <c r="H1596" s="43">
        <v>43859</v>
      </c>
      <c r="I1596" s="96" t="s">
        <v>221</v>
      </c>
      <c r="J1596" s="96"/>
      <c r="K1596" s="96"/>
      <c r="L1596" s="96" t="s">
        <v>285</v>
      </c>
      <c r="M1596" s="124" t="s">
        <v>156</v>
      </c>
      <c r="N1596" s="96" t="s">
        <v>156</v>
      </c>
      <c r="O1596" s="124" t="s">
        <v>11124</v>
      </c>
      <c r="P1596" s="64" t="str">
        <f>VLOOKUP(N1596,Entries!J:K,2,FALSE)</f>
        <v>UNITED STATES OF AMERICA</v>
      </c>
      <c r="Q1596" s="123" t="s">
        <v>5651</v>
      </c>
      <c r="R1596" s="30" t="s">
        <v>5651</v>
      </c>
      <c r="S1596" s="96" t="s">
        <v>156</v>
      </c>
      <c r="T1596" s="124" t="s">
        <v>157</v>
      </c>
      <c r="U1596" s="125" t="s">
        <v>159</v>
      </c>
      <c r="V1596" s="31" t="s">
        <v>159</v>
      </c>
      <c r="W1596" s="64">
        <f>IF(VLOOKUP(R1596,Entries!N:P,3,FALSE)=V1596,1,VLOOKUP(R1596,Entries!N:P,3,FALSE))</f>
        <v>1</v>
      </c>
      <c r="X1596" s="124"/>
      <c r="Y1596" s="124"/>
      <c r="Z1596" s="96"/>
      <c r="AA1596" s="96"/>
      <c r="AB1596" s="96"/>
      <c r="AC1596" s="96" t="s">
        <v>5652</v>
      </c>
      <c r="AD1596" s="96" t="s">
        <v>263</v>
      </c>
      <c r="AE1596" s="96" t="s">
        <v>263</v>
      </c>
      <c r="AF1596" s="96" t="s">
        <v>263</v>
      </c>
      <c r="AG1596" s="96" t="s">
        <v>11136</v>
      </c>
      <c r="AH1596" s="96"/>
      <c r="AI1596" s="96"/>
      <c r="AJ1596" s="96">
        <v>5</v>
      </c>
      <c r="AK1596" s="96" t="s">
        <v>95</v>
      </c>
      <c r="AL1596" s="96"/>
      <c r="AM1596" s="31"/>
      <c r="AN1596" s="30" t="s">
        <v>133</v>
      </c>
      <c r="AO1596" s="96" t="s">
        <v>134</v>
      </c>
      <c r="AP1596" s="31" t="s">
        <v>160</v>
      </c>
      <c r="AQ1596">
        <v>21104.175174079999</v>
      </c>
      <c r="AR1596" t="s">
        <v>13890</v>
      </c>
      <c r="AS1596" t="s">
        <v>11225</v>
      </c>
      <c r="AT1596" t="s">
        <v>13891</v>
      </c>
      <c r="AU1596">
        <v>53.061999999999998</v>
      </c>
      <c r="AV1596" s="96">
        <v>0.92610641502222224</v>
      </c>
      <c r="AW1596">
        <v>24.532900000000001</v>
      </c>
      <c r="AX1596" s="96">
        <v>0.42817979098222231</v>
      </c>
      <c r="AY1596">
        <v>1.4100000000000001E-4</v>
      </c>
      <c r="AZ1596">
        <v>91.137799999999999</v>
      </c>
      <c r="BA1596" s="96">
        <v>1.5906543520977778</v>
      </c>
      <c r="BB1596">
        <v>268.97719999999998</v>
      </c>
      <c r="BC1596" s="96">
        <v>4.694536776124445</v>
      </c>
      <c r="BD1596">
        <v>15.06394586</v>
      </c>
      <c r="BE1596" s="96">
        <f t="shared" si="207"/>
        <v>6925.3661116392477</v>
      </c>
      <c r="BF1596" s="96">
        <f t="shared" si="208"/>
        <v>555.34258826098812</v>
      </c>
      <c r="BG1596" s="96">
        <f t="shared" si="209"/>
        <v>553.38963501750732</v>
      </c>
      <c r="BH1596">
        <v>6931.7387800720226</v>
      </c>
      <c r="BI1596">
        <v>1.2773277636041729E-3</v>
      </c>
      <c r="BJ1596">
        <v>0.92643739294425476</v>
      </c>
      <c r="BK1596">
        <v>0.42817987921062772</v>
      </c>
      <c r="BL1596">
        <v>0.90499151825599133</v>
      </c>
      <c r="BM1596">
        <v>5.380200605120427</v>
      </c>
      <c r="BN1596">
        <v>0.92610682351371798</v>
      </c>
      <c r="BO1596">
        <v>0.42817988222279912</v>
      </c>
      <c r="BP1596">
        <v>1.088414429805103E-3</v>
      </c>
      <c r="BQ1596">
        <v>0.90499151825599133</v>
      </c>
      <c r="BR1596">
        <v>6925.6458080352668</v>
      </c>
      <c r="BS1596" s="96">
        <v>562.18378086845132</v>
      </c>
      <c r="BT1596" s="96">
        <v>547.10783520208224</v>
      </c>
      <c r="BU1596">
        <v>5.380200605120427</v>
      </c>
      <c r="BV1596" s="65" t="str">
        <f t="shared" si="211"/>
        <v>Starlink</v>
      </c>
      <c r="BW1596" s="30" t="s">
        <v>192</v>
      </c>
      <c r="BX1596" s="96">
        <v>3.3</v>
      </c>
      <c r="BY1596" s="16">
        <v>0.2</v>
      </c>
      <c r="BZ1596" s="96">
        <v>9</v>
      </c>
      <c r="CA1596" s="96">
        <v>25.52</v>
      </c>
      <c r="CB1596" s="96">
        <v>1.1950000000000001</v>
      </c>
      <c r="CC1596" s="96">
        <v>14.9102735294118</v>
      </c>
      <c r="CD1596" s="96">
        <v>0.2</v>
      </c>
      <c r="CE1596" s="96">
        <v>2.8</v>
      </c>
      <c r="CF1596" s="31">
        <v>9</v>
      </c>
      <c r="CG1596" s="30">
        <v>260</v>
      </c>
      <c r="CH1596" s="96">
        <v>260</v>
      </c>
      <c r="CI1596" s="96">
        <v>220</v>
      </c>
      <c r="CJ1596" s="98">
        <f>Population!$CG1596-Population!$CI1596</f>
        <v>40</v>
      </c>
      <c r="CK1596" s="120">
        <f>_xlfn.DAYS(Entries!$AY$2,Population!H1596)</f>
        <v>435</v>
      </c>
      <c r="CL1596" s="120">
        <f t="shared" si="212"/>
        <v>1825</v>
      </c>
      <c r="CM1596" s="122">
        <f>Entries!$AY$5</f>
        <v>0.15</v>
      </c>
      <c r="CN1596" s="122">
        <f t="shared" si="210"/>
        <v>0.15384615384615385</v>
      </c>
      <c r="CO1596" s="121">
        <f t="shared" si="213"/>
        <v>0.79739726027397262</v>
      </c>
      <c r="CP1596" s="30" t="s">
        <v>5654</v>
      </c>
      <c r="CQ1596" s="96">
        <v>4</v>
      </c>
      <c r="CR1596" s="96" t="s">
        <v>95</v>
      </c>
      <c r="CS1596" s="96"/>
      <c r="CT1596" s="31"/>
      <c r="CU1596" s="30" t="s">
        <v>5655</v>
      </c>
      <c r="CV1596" s="96" t="s">
        <v>5651</v>
      </c>
      <c r="CW1596" s="96" t="s">
        <v>157</v>
      </c>
      <c r="CX1596" s="96" t="s">
        <v>5652</v>
      </c>
      <c r="CY1596" s="96" t="s">
        <v>107</v>
      </c>
      <c r="CZ1596" s="96" t="s">
        <v>755</v>
      </c>
      <c r="DA1596" s="31"/>
      <c r="DB1596" s="17" t="s">
        <v>15463</v>
      </c>
      <c r="DC1596" s="17" t="s">
        <v>15500</v>
      </c>
      <c r="DD1596" s="17">
        <v>1</v>
      </c>
      <c r="DE1596" s="17" t="s">
        <v>15500</v>
      </c>
      <c r="DF1596" s="17" t="s">
        <v>15500</v>
      </c>
      <c r="DG1596" s="23" t="s">
        <v>11174</v>
      </c>
      <c r="DH1596" s="145"/>
    </row>
    <row r="1597" spans="1:112" s="17" customFormat="1" x14ac:dyDescent="0.25">
      <c r="A1597" s="32" t="s">
        <v>6100</v>
      </c>
      <c r="B1597" s="98">
        <v>1</v>
      </c>
      <c r="C1597" s="149" t="s">
        <v>11188</v>
      </c>
      <c r="D1597" s="98" t="s">
        <v>5649</v>
      </c>
      <c r="E1597" s="98">
        <v>45058</v>
      </c>
      <c r="F1597" s="98" t="s">
        <v>6101</v>
      </c>
      <c r="G1597" s="33">
        <v>62405</v>
      </c>
      <c r="H1597" s="44">
        <v>43859</v>
      </c>
      <c r="I1597" s="98" t="s">
        <v>221</v>
      </c>
      <c r="J1597" s="98"/>
      <c r="K1597" s="98"/>
      <c r="L1597" s="98" t="s">
        <v>285</v>
      </c>
      <c r="M1597" t="s">
        <v>156</v>
      </c>
      <c r="N1597" s="98" t="s">
        <v>156</v>
      </c>
      <c r="O1597" t="s">
        <v>11124</v>
      </c>
      <c r="P1597" s="96" t="str">
        <f>VLOOKUP(N1597,Entries!J:K,2,FALSE)</f>
        <v>UNITED STATES OF AMERICA</v>
      </c>
      <c r="Q1597" s="38" t="s">
        <v>5651</v>
      </c>
      <c r="R1597" s="32" t="s">
        <v>5651</v>
      </c>
      <c r="S1597" s="98" t="s">
        <v>156</v>
      </c>
      <c r="T1597" t="s">
        <v>157</v>
      </c>
      <c r="U1597" s="39" t="s">
        <v>159</v>
      </c>
      <c r="V1597" s="33" t="s">
        <v>159</v>
      </c>
      <c r="W1597" s="64">
        <f>IF(VLOOKUP(R1597,Entries!N:P,3,FALSE)=V1597,1,VLOOKUP(R1597,Entries!N:P,3,FALSE))</f>
        <v>1</v>
      </c>
      <c r="X1597"/>
      <c r="Y1597"/>
      <c r="Z1597" s="98"/>
      <c r="AA1597" s="98"/>
      <c r="AB1597" s="98"/>
      <c r="AC1597" s="98" t="s">
        <v>5652</v>
      </c>
      <c r="AD1597" s="98" t="s">
        <v>263</v>
      </c>
      <c r="AE1597" s="98" t="s">
        <v>263</v>
      </c>
      <c r="AF1597" s="98" t="s">
        <v>263</v>
      </c>
      <c r="AG1597" s="98" t="s">
        <v>11136</v>
      </c>
      <c r="AH1597" s="98"/>
      <c r="AI1597" s="98"/>
      <c r="AJ1597" s="98">
        <v>5</v>
      </c>
      <c r="AK1597" s="98" t="s">
        <v>95</v>
      </c>
      <c r="AL1597" s="98"/>
      <c r="AM1597" s="33"/>
      <c r="AN1597" s="32" t="s">
        <v>133</v>
      </c>
      <c r="AO1597" s="98" t="s">
        <v>134</v>
      </c>
      <c r="AP1597" s="33" t="s">
        <v>160</v>
      </c>
      <c r="AQ1597">
        <v>21104.235975629999</v>
      </c>
      <c r="AR1597" t="s">
        <v>13892</v>
      </c>
      <c r="AS1597" t="s">
        <v>11225</v>
      </c>
      <c r="AT1597" t="s">
        <v>13893</v>
      </c>
      <c r="AU1597">
        <v>53.057499999999997</v>
      </c>
      <c r="AV1597" s="98">
        <v>0.92602787522222219</v>
      </c>
      <c r="AW1597">
        <v>44.283299999999997</v>
      </c>
      <c r="AX1597" s="98">
        <v>0.77288922785333336</v>
      </c>
      <c r="AY1597">
        <v>9.31E-5</v>
      </c>
      <c r="AZ1597">
        <v>60.4831</v>
      </c>
      <c r="BA1597" s="98">
        <v>1.0556290171955556</v>
      </c>
      <c r="BB1597">
        <v>299.62509999999997</v>
      </c>
      <c r="BC1597" s="98">
        <v>5.229443428662222</v>
      </c>
      <c r="BD1597">
        <v>15.064040049999999</v>
      </c>
      <c r="BE1597" s="96">
        <f t="shared" si="207"/>
        <v>6925.3372437343442</v>
      </c>
      <c r="BF1597" s="96">
        <f t="shared" si="208"/>
        <v>554.98199263173592</v>
      </c>
      <c r="BG1597" s="96">
        <f t="shared" si="209"/>
        <v>553.69249483695239</v>
      </c>
      <c r="BH1597">
        <v>6931.7103332955476</v>
      </c>
      <c r="BI1597">
        <v>1.262491625180498E-3</v>
      </c>
      <c r="BJ1597">
        <v>0.92635887075771917</v>
      </c>
      <c r="BK1597">
        <v>0.77288938901468218</v>
      </c>
      <c r="BL1597">
        <v>0.84521622529125329</v>
      </c>
      <c r="BM1597">
        <v>5.4398573138382469</v>
      </c>
      <c r="BN1597">
        <v>0.92602828384483182</v>
      </c>
      <c r="BO1597">
        <v>0.77288939066212436</v>
      </c>
      <c r="BP1597">
        <v>1.0347270270126001E-3</v>
      </c>
      <c r="BQ1597">
        <v>0.84521622529125329</v>
      </c>
      <c r="BR1597">
        <v>6925.6176618891868</v>
      </c>
      <c r="BS1597" s="96">
        <v>561.7837856626993</v>
      </c>
      <c r="BT1597" s="96">
        <v>547.45153811567434</v>
      </c>
      <c r="BU1597">
        <v>5.4398573138382469</v>
      </c>
      <c r="BV1597" s="60" t="str">
        <f t="shared" si="211"/>
        <v>Starlink</v>
      </c>
      <c r="BW1597" s="32" t="s">
        <v>192</v>
      </c>
      <c r="BX1597" s="98">
        <v>3.3</v>
      </c>
      <c r="BY1597" s="21">
        <v>0.2</v>
      </c>
      <c r="BZ1597" s="98">
        <v>9</v>
      </c>
      <c r="CA1597" s="98">
        <v>25.52</v>
      </c>
      <c r="CB1597" s="98">
        <v>1.1950000000000001</v>
      </c>
      <c r="CC1597" s="98">
        <v>14.9102735294118</v>
      </c>
      <c r="CD1597" s="98">
        <v>0.2</v>
      </c>
      <c r="CE1597" s="98">
        <v>2.8</v>
      </c>
      <c r="CF1597" s="33">
        <v>9</v>
      </c>
      <c r="CG1597" s="32">
        <v>260</v>
      </c>
      <c r="CH1597" s="98">
        <v>260</v>
      </c>
      <c r="CI1597" s="98">
        <v>220</v>
      </c>
      <c r="CJ1597" s="96">
        <f>Population!$CG1597-Population!$CI1597</f>
        <v>40</v>
      </c>
      <c r="CK1597" s="118">
        <f>_xlfn.DAYS(Entries!$AY$2,Population!H1597)</f>
        <v>435</v>
      </c>
      <c r="CL1597" s="118">
        <f t="shared" si="212"/>
        <v>1825</v>
      </c>
      <c r="CM1597" s="117">
        <f>Entries!$AY$5</f>
        <v>0.15</v>
      </c>
      <c r="CN1597" s="117">
        <f t="shared" si="210"/>
        <v>0.15384615384615385</v>
      </c>
      <c r="CO1597" s="119">
        <f t="shared" si="213"/>
        <v>0.79739726027397262</v>
      </c>
      <c r="CP1597" s="32" t="s">
        <v>5654</v>
      </c>
      <c r="CQ1597" s="98">
        <v>4</v>
      </c>
      <c r="CR1597" s="98" t="s">
        <v>95</v>
      </c>
      <c r="CS1597" s="98"/>
      <c r="CT1597" s="33"/>
      <c r="CU1597" s="32" t="s">
        <v>5655</v>
      </c>
      <c r="CV1597" s="98" t="s">
        <v>5651</v>
      </c>
      <c r="CW1597" s="98" t="s">
        <v>157</v>
      </c>
      <c r="CX1597" s="98" t="s">
        <v>5652</v>
      </c>
      <c r="CY1597" s="98" t="s">
        <v>107</v>
      </c>
      <c r="CZ1597" s="98" t="s">
        <v>755</v>
      </c>
      <c r="DA1597" s="33"/>
      <c r="DB1597" s="17" t="s">
        <v>15463</v>
      </c>
      <c r="DC1597" s="17" t="s">
        <v>15500</v>
      </c>
      <c r="DD1597" s="17">
        <v>1</v>
      </c>
      <c r="DE1597" s="17" t="s">
        <v>15500</v>
      </c>
      <c r="DF1597" s="17" t="s">
        <v>15500</v>
      </c>
      <c r="DG1597" s="23" t="s">
        <v>11174</v>
      </c>
      <c r="DH1597" s="145"/>
    </row>
    <row r="1598" spans="1:112" s="17" customFormat="1" x14ac:dyDescent="0.25">
      <c r="A1598" s="30" t="s">
        <v>6103</v>
      </c>
      <c r="B1598" s="96">
        <v>1</v>
      </c>
      <c r="C1598" s="152" t="s">
        <v>11188</v>
      </c>
      <c r="D1598" s="96" t="s">
        <v>5649</v>
      </c>
      <c r="E1598" s="96">
        <v>45069</v>
      </c>
      <c r="F1598" s="96" t="s">
        <v>6104</v>
      </c>
      <c r="G1598" s="31">
        <v>62394</v>
      </c>
      <c r="H1598" s="43">
        <v>43859</v>
      </c>
      <c r="I1598" s="96" t="s">
        <v>221</v>
      </c>
      <c r="J1598" s="96"/>
      <c r="K1598" s="96"/>
      <c r="L1598" s="96" t="s">
        <v>285</v>
      </c>
      <c r="M1598" s="124" t="s">
        <v>156</v>
      </c>
      <c r="N1598" s="96" t="s">
        <v>156</v>
      </c>
      <c r="O1598" s="124" t="s">
        <v>11124</v>
      </c>
      <c r="P1598" s="64" t="str">
        <f>VLOOKUP(N1598,Entries!J:K,2,FALSE)</f>
        <v>UNITED STATES OF AMERICA</v>
      </c>
      <c r="Q1598" s="123" t="s">
        <v>5651</v>
      </c>
      <c r="R1598" s="30" t="s">
        <v>5651</v>
      </c>
      <c r="S1598" s="96" t="s">
        <v>156</v>
      </c>
      <c r="T1598" s="124" t="s">
        <v>157</v>
      </c>
      <c r="U1598" s="125" t="s">
        <v>159</v>
      </c>
      <c r="V1598" s="31" t="s">
        <v>159</v>
      </c>
      <c r="W1598" s="64">
        <f>IF(VLOOKUP(R1598,Entries!N:P,3,FALSE)=V1598,1,VLOOKUP(R1598,Entries!N:P,3,FALSE))</f>
        <v>1</v>
      </c>
      <c r="X1598" s="124"/>
      <c r="Y1598" s="124"/>
      <c r="Z1598" s="96"/>
      <c r="AA1598" s="96"/>
      <c r="AB1598" s="96"/>
      <c r="AC1598" s="96" t="s">
        <v>5652</v>
      </c>
      <c r="AD1598" s="96" t="s">
        <v>263</v>
      </c>
      <c r="AE1598" s="96" t="s">
        <v>263</v>
      </c>
      <c r="AF1598" s="96" t="s">
        <v>263</v>
      </c>
      <c r="AG1598" s="96" t="s">
        <v>11136</v>
      </c>
      <c r="AH1598" s="96"/>
      <c r="AI1598" s="96"/>
      <c r="AJ1598" s="96">
        <v>5</v>
      </c>
      <c r="AK1598" s="96" t="s">
        <v>95</v>
      </c>
      <c r="AL1598" s="96"/>
      <c r="AM1598" s="31"/>
      <c r="AN1598" s="30" t="s">
        <v>133</v>
      </c>
      <c r="AO1598" s="96" t="s">
        <v>134</v>
      </c>
      <c r="AP1598" s="31" t="s">
        <v>160</v>
      </c>
      <c r="AQ1598">
        <v>21104.146241959999</v>
      </c>
      <c r="AR1598" t="s">
        <v>6166</v>
      </c>
      <c r="AS1598" t="s">
        <v>11225</v>
      </c>
      <c r="AT1598" t="s">
        <v>13894</v>
      </c>
      <c r="AU1598">
        <v>53.001399999999997</v>
      </c>
      <c r="AV1598" s="96">
        <v>0.92504874571555562</v>
      </c>
      <c r="AW1598">
        <v>24.687799999999999</v>
      </c>
      <c r="AX1598" s="96">
        <v>0.43088330543111114</v>
      </c>
      <c r="AY1598">
        <v>1.3520000000000001E-4</v>
      </c>
      <c r="AZ1598">
        <v>78.231300000000005</v>
      </c>
      <c r="BA1598" s="96">
        <v>1.3653934790533335</v>
      </c>
      <c r="BB1598">
        <v>281.8827</v>
      </c>
      <c r="BC1598" s="96">
        <v>4.9197801958800005</v>
      </c>
      <c r="BD1598">
        <v>15.05586035</v>
      </c>
      <c r="BE1598" s="96">
        <f t="shared" si="207"/>
        <v>6927.8453281464281</v>
      </c>
      <c r="BF1598" s="96">
        <f t="shared" si="208"/>
        <v>557.78197283479312</v>
      </c>
      <c r="BG1598" s="96">
        <f t="shared" si="209"/>
        <v>555.90868345806302</v>
      </c>
      <c r="BH1598">
        <v>6934.2159530266254</v>
      </c>
      <c r="BI1598">
        <v>1.289111279702709E-3</v>
      </c>
      <c r="BJ1598">
        <v>0.9253796871868375</v>
      </c>
      <c r="BK1598">
        <v>0.43088339576444717</v>
      </c>
      <c r="BL1598">
        <v>0.88162601950406327</v>
      </c>
      <c r="BM1598">
        <v>5.4035487016127162</v>
      </c>
      <c r="BN1598">
        <v>0.92504915500859353</v>
      </c>
      <c r="BO1598">
        <v>0.43088339731099551</v>
      </c>
      <c r="BP1598">
        <v>1.079811448201423E-3</v>
      </c>
      <c r="BQ1598">
        <v>0.88162601950406327</v>
      </c>
      <c r="BR1598">
        <v>6928.1346210261463</v>
      </c>
      <c r="BS1598" s="96">
        <v>564.61570010461037</v>
      </c>
      <c r="BT1598" s="96">
        <v>549.65354194768133</v>
      </c>
      <c r="BU1598">
        <v>5.4035487016127162</v>
      </c>
      <c r="BV1598" s="65" t="str">
        <f t="shared" si="211"/>
        <v>Starlink</v>
      </c>
      <c r="BW1598" s="30" t="s">
        <v>192</v>
      </c>
      <c r="BX1598" s="96">
        <v>3.3</v>
      </c>
      <c r="BY1598" s="16">
        <v>0.2</v>
      </c>
      <c r="BZ1598" s="96">
        <v>9</v>
      </c>
      <c r="CA1598" s="96">
        <v>25.52</v>
      </c>
      <c r="CB1598" s="96">
        <v>1.1950000000000001</v>
      </c>
      <c r="CC1598" s="96">
        <v>14.9102735294118</v>
      </c>
      <c r="CD1598" s="96">
        <v>0.2</v>
      </c>
      <c r="CE1598" s="96">
        <v>2.8</v>
      </c>
      <c r="CF1598" s="31">
        <v>9</v>
      </c>
      <c r="CG1598" s="30">
        <v>260</v>
      </c>
      <c r="CH1598" s="96">
        <v>260</v>
      </c>
      <c r="CI1598" s="96">
        <v>220</v>
      </c>
      <c r="CJ1598" s="98">
        <f>Population!$CG1598-Population!$CI1598</f>
        <v>40</v>
      </c>
      <c r="CK1598" s="120">
        <f>_xlfn.DAYS(Entries!$AY$2,Population!H1598)</f>
        <v>435</v>
      </c>
      <c r="CL1598" s="120">
        <f t="shared" si="212"/>
        <v>1825</v>
      </c>
      <c r="CM1598" s="122">
        <f>Entries!$AY$5</f>
        <v>0.15</v>
      </c>
      <c r="CN1598" s="122">
        <f t="shared" si="210"/>
        <v>0.15384615384615385</v>
      </c>
      <c r="CO1598" s="121">
        <f t="shared" si="213"/>
        <v>0.79739726027397262</v>
      </c>
      <c r="CP1598" s="30" t="s">
        <v>5654</v>
      </c>
      <c r="CQ1598" s="96">
        <v>4</v>
      </c>
      <c r="CR1598" s="96" t="s">
        <v>95</v>
      </c>
      <c r="CS1598" s="96"/>
      <c r="CT1598" s="31"/>
      <c r="CU1598" s="30" t="s">
        <v>5655</v>
      </c>
      <c r="CV1598" s="96" t="s">
        <v>5651</v>
      </c>
      <c r="CW1598" s="96" t="s">
        <v>157</v>
      </c>
      <c r="CX1598" s="96" t="s">
        <v>5652</v>
      </c>
      <c r="CY1598" s="96" t="s">
        <v>107</v>
      </c>
      <c r="CZ1598" s="96" t="s">
        <v>755</v>
      </c>
      <c r="DA1598" s="31"/>
      <c r="DB1598" s="17" t="s">
        <v>15463</v>
      </c>
      <c r="DC1598" s="17" t="s">
        <v>15500</v>
      </c>
      <c r="DD1598" s="17">
        <v>1</v>
      </c>
      <c r="DE1598" s="17" t="s">
        <v>15500</v>
      </c>
      <c r="DF1598" s="17" t="s">
        <v>15500</v>
      </c>
      <c r="DG1598" s="23" t="s">
        <v>11174</v>
      </c>
      <c r="DH1598" s="145"/>
    </row>
    <row r="1599" spans="1:112" s="17" customFormat="1" x14ac:dyDescent="0.25">
      <c r="A1599" s="32" t="s">
        <v>6106</v>
      </c>
      <c r="B1599" s="98">
        <v>1</v>
      </c>
      <c r="C1599" s="149" t="s">
        <v>11188</v>
      </c>
      <c r="D1599" s="98" t="s">
        <v>5649</v>
      </c>
      <c r="E1599" s="98">
        <v>45070</v>
      </c>
      <c r="F1599" s="98" t="s">
        <v>6107</v>
      </c>
      <c r="G1599" s="33">
        <v>62393</v>
      </c>
      <c r="H1599" s="44">
        <v>43859</v>
      </c>
      <c r="I1599" s="98" t="s">
        <v>221</v>
      </c>
      <c r="J1599" s="98"/>
      <c r="K1599" s="98"/>
      <c r="L1599" s="98" t="s">
        <v>285</v>
      </c>
      <c r="M1599" t="s">
        <v>156</v>
      </c>
      <c r="N1599" s="98" t="s">
        <v>156</v>
      </c>
      <c r="O1599" t="s">
        <v>11124</v>
      </c>
      <c r="P1599" s="96" t="str">
        <f>VLOOKUP(N1599,Entries!J:K,2,FALSE)</f>
        <v>UNITED STATES OF AMERICA</v>
      </c>
      <c r="Q1599" s="38" t="s">
        <v>5651</v>
      </c>
      <c r="R1599" s="32" t="s">
        <v>5651</v>
      </c>
      <c r="S1599" s="98" t="s">
        <v>156</v>
      </c>
      <c r="T1599" t="s">
        <v>157</v>
      </c>
      <c r="U1599" s="39" t="s">
        <v>159</v>
      </c>
      <c r="V1599" s="33" t="s">
        <v>159</v>
      </c>
      <c r="W1599" s="64">
        <f>IF(VLOOKUP(R1599,Entries!N:P,3,FALSE)=V1599,1,VLOOKUP(R1599,Entries!N:P,3,FALSE))</f>
        <v>1</v>
      </c>
      <c r="X1599"/>
      <c r="Y1599"/>
      <c r="Z1599" s="98"/>
      <c r="AA1599" s="98"/>
      <c r="AB1599" s="98"/>
      <c r="AC1599" s="98" t="s">
        <v>5652</v>
      </c>
      <c r="AD1599" s="98" t="s">
        <v>263</v>
      </c>
      <c r="AE1599" s="98" t="s">
        <v>263</v>
      </c>
      <c r="AF1599" s="98" t="s">
        <v>263</v>
      </c>
      <c r="AG1599" s="98" t="s">
        <v>11136</v>
      </c>
      <c r="AH1599" s="98"/>
      <c r="AI1599" s="98"/>
      <c r="AJ1599" s="98">
        <v>5</v>
      </c>
      <c r="AK1599" s="98" t="s">
        <v>95</v>
      </c>
      <c r="AL1599" s="98"/>
      <c r="AM1599" s="33"/>
      <c r="AN1599" s="32" t="s">
        <v>133</v>
      </c>
      <c r="AO1599" s="98" t="s">
        <v>134</v>
      </c>
      <c r="AP1599" s="33" t="s">
        <v>160</v>
      </c>
      <c r="AQ1599">
        <v>21104.16042588</v>
      </c>
      <c r="AR1599" t="s">
        <v>13895</v>
      </c>
      <c r="AS1599" t="s">
        <v>11225</v>
      </c>
      <c r="AT1599" t="s">
        <v>13896</v>
      </c>
      <c r="AU1599">
        <v>53.060400000000001</v>
      </c>
      <c r="AV1599" s="98">
        <v>0.92607848976000007</v>
      </c>
      <c r="AW1599">
        <v>24.6069</v>
      </c>
      <c r="AX1599" s="98">
        <v>0.42947133436000001</v>
      </c>
      <c r="AY1599">
        <v>1.4799999999999999E-4</v>
      </c>
      <c r="AZ1599">
        <v>69.618399999999994</v>
      </c>
      <c r="BA1599" s="98">
        <v>1.2150700471822222</v>
      </c>
      <c r="BB1599">
        <v>290.49639999999999</v>
      </c>
      <c r="BC1599" s="98">
        <v>5.0701175903822229</v>
      </c>
      <c r="BD1599">
        <v>15.063946789999999</v>
      </c>
      <c r="BE1599" s="96">
        <f t="shared" si="207"/>
        <v>6925.3658266059238</v>
      </c>
      <c r="BF1599" s="96">
        <f t="shared" si="208"/>
        <v>555.39078074826193</v>
      </c>
      <c r="BG1599" s="96">
        <f t="shared" si="209"/>
        <v>553.34087246358558</v>
      </c>
      <c r="BH1599">
        <v>6931.7389379871011</v>
      </c>
      <c r="BI1599">
        <v>1.309889653433865E-3</v>
      </c>
      <c r="BJ1599">
        <v>0.92640947301803034</v>
      </c>
      <c r="BK1599">
        <v>0.42947142384292308</v>
      </c>
      <c r="BL1599">
        <v>0.87127251670122885</v>
      </c>
      <c r="BM1599">
        <v>5.4139162055823764</v>
      </c>
      <c r="BN1599">
        <v>0.92607889830969525</v>
      </c>
      <c r="BO1599">
        <v>0.42947142591915433</v>
      </c>
      <c r="BP1599">
        <v>1.0875403418219821E-3</v>
      </c>
      <c r="BQ1599">
        <v>0.87127251670122885</v>
      </c>
      <c r="BR1599">
        <v>6925.6457792799893</v>
      </c>
      <c r="BS1599" s="96">
        <v>562.17769845812563</v>
      </c>
      <c r="BT1599" s="96">
        <v>547.11386010185288</v>
      </c>
      <c r="BU1599">
        <v>5.4139162055823764</v>
      </c>
      <c r="BV1599" s="60" t="str">
        <f t="shared" si="211"/>
        <v>Starlink</v>
      </c>
      <c r="BW1599" s="32" t="s">
        <v>192</v>
      </c>
      <c r="BX1599" s="98">
        <v>3.3</v>
      </c>
      <c r="BY1599" s="21">
        <v>0.2</v>
      </c>
      <c r="BZ1599" s="98">
        <v>9</v>
      </c>
      <c r="CA1599" s="98">
        <v>25.52</v>
      </c>
      <c r="CB1599" s="98">
        <v>1.1950000000000001</v>
      </c>
      <c r="CC1599" s="98">
        <v>14.9102735294118</v>
      </c>
      <c r="CD1599" s="98">
        <v>0.2</v>
      </c>
      <c r="CE1599" s="98">
        <v>2.8</v>
      </c>
      <c r="CF1599" s="33">
        <v>9</v>
      </c>
      <c r="CG1599" s="32">
        <v>260</v>
      </c>
      <c r="CH1599" s="98">
        <v>260</v>
      </c>
      <c r="CI1599" s="98">
        <v>220</v>
      </c>
      <c r="CJ1599" s="96">
        <f>Population!$CG1599-Population!$CI1599</f>
        <v>40</v>
      </c>
      <c r="CK1599" s="118">
        <f>_xlfn.DAYS(Entries!$AY$2,Population!H1599)</f>
        <v>435</v>
      </c>
      <c r="CL1599" s="118">
        <f t="shared" si="212"/>
        <v>1825</v>
      </c>
      <c r="CM1599" s="117">
        <f>Entries!$AY$5</f>
        <v>0.15</v>
      </c>
      <c r="CN1599" s="117">
        <f t="shared" si="210"/>
        <v>0.15384615384615385</v>
      </c>
      <c r="CO1599" s="119">
        <f t="shared" si="213"/>
        <v>0.79739726027397262</v>
      </c>
      <c r="CP1599" s="32" t="s">
        <v>5654</v>
      </c>
      <c r="CQ1599" s="98">
        <v>4</v>
      </c>
      <c r="CR1599" s="98" t="s">
        <v>95</v>
      </c>
      <c r="CS1599" s="98"/>
      <c r="CT1599" s="33"/>
      <c r="CU1599" s="32" t="s">
        <v>5655</v>
      </c>
      <c r="CV1599" s="98" t="s">
        <v>5651</v>
      </c>
      <c r="CW1599" s="98" t="s">
        <v>157</v>
      </c>
      <c r="CX1599" s="98" t="s">
        <v>5652</v>
      </c>
      <c r="CY1599" s="98" t="s">
        <v>107</v>
      </c>
      <c r="CZ1599" s="98" t="s">
        <v>755</v>
      </c>
      <c r="DA1599" s="33"/>
      <c r="DB1599" s="17" t="s">
        <v>15463</v>
      </c>
      <c r="DC1599" s="17" t="s">
        <v>15500</v>
      </c>
      <c r="DD1599" s="17">
        <v>1</v>
      </c>
      <c r="DE1599" s="17" t="s">
        <v>15500</v>
      </c>
      <c r="DF1599" s="17" t="s">
        <v>15500</v>
      </c>
      <c r="DG1599" s="23" t="s">
        <v>11174</v>
      </c>
      <c r="DH1599" s="145"/>
    </row>
    <row r="1600" spans="1:112" s="17" customFormat="1" x14ac:dyDescent="0.25">
      <c r="A1600" s="30" t="s">
        <v>6109</v>
      </c>
      <c r="B1600" s="96">
        <v>1</v>
      </c>
      <c r="C1600" s="152" t="s">
        <v>11188</v>
      </c>
      <c r="D1600" s="96" t="s">
        <v>5649</v>
      </c>
      <c r="E1600" s="96">
        <v>45059</v>
      </c>
      <c r="F1600" s="96" t="s">
        <v>6110</v>
      </c>
      <c r="G1600" s="31">
        <v>62404</v>
      </c>
      <c r="H1600" s="43">
        <v>43859</v>
      </c>
      <c r="I1600" s="96" t="s">
        <v>221</v>
      </c>
      <c r="J1600" s="96"/>
      <c r="K1600" s="96"/>
      <c r="L1600" s="96" t="s">
        <v>285</v>
      </c>
      <c r="M1600" s="124" t="s">
        <v>156</v>
      </c>
      <c r="N1600" s="96" t="s">
        <v>156</v>
      </c>
      <c r="O1600" s="124" t="s">
        <v>11124</v>
      </c>
      <c r="P1600" s="64" t="str">
        <f>VLOOKUP(N1600,Entries!J:K,2,FALSE)</f>
        <v>UNITED STATES OF AMERICA</v>
      </c>
      <c r="Q1600" s="123" t="s">
        <v>5651</v>
      </c>
      <c r="R1600" s="30" t="s">
        <v>5651</v>
      </c>
      <c r="S1600" s="96" t="s">
        <v>156</v>
      </c>
      <c r="T1600" s="124" t="s">
        <v>157</v>
      </c>
      <c r="U1600" s="125" t="s">
        <v>159</v>
      </c>
      <c r="V1600" s="31" t="s">
        <v>159</v>
      </c>
      <c r="W1600" s="64">
        <f>IF(VLOOKUP(R1600,Entries!N:P,3,FALSE)=V1600,1,VLOOKUP(R1600,Entries!N:P,3,FALSE))</f>
        <v>1</v>
      </c>
      <c r="X1600" s="124"/>
      <c r="Y1600" s="124"/>
      <c r="Z1600" s="96"/>
      <c r="AA1600" s="96"/>
      <c r="AB1600" s="96"/>
      <c r="AC1600" s="96" t="s">
        <v>5652</v>
      </c>
      <c r="AD1600" s="96" t="s">
        <v>263</v>
      </c>
      <c r="AE1600" s="96" t="s">
        <v>263</v>
      </c>
      <c r="AF1600" s="96" t="s">
        <v>263</v>
      </c>
      <c r="AG1600" s="96" t="s">
        <v>11136</v>
      </c>
      <c r="AH1600" s="96"/>
      <c r="AI1600" s="96"/>
      <c r="AJ1600" s="96">
        <v>5</v>
      </c>
      <c r="AK1600" s="96" t="s">
        <v>95</v>
      </c>
      <c r="AL1600" s="96"/>
      <c r="AM1600" s="31"/>
      <c r="AN1600" s="30" t="s">
        <v>133</v>
      </c>
      <c r="AO1600" s="96" t="s">
        <v>134</v>
      </c>
      <c r="AP1600" s="31" t="s">
        <v>160</v>
      </c>
      <c r="AQ1600">
        <v>21104.25809005</v>
      </c>
      <c r="AR1600" t="s">
        <v>13855</v>
      </c>
      <c r="AS1600" t="s">
        <v>11225</v>
      </c>
      <c r="AT1600" t="s">
        <v>13897</v>
      </c>
      <c r="AU1600">
        <v>53.0578</v>
      </c>
      <c r="AV1600" s="96">
        <v>0.92603311120888887</v>
      </c>
      <c r="AW1600">
        <v>44.181899999999999</v>
      </c>
      <c r="AX1600" s="96">
        <v>0.77111946436000001</v>
      </c>
      <c r="AY1600">
        <v>1.2120000000000001E-4</v>
      </c>
      <c r="AZ1600">
        <v>63.179699999999997</v>
      </c>
      <c r="BA1600" s="96">
        <v>1.1026935560133333</v>
      </c>
      <c r="BB1600">
        <v>296.9316</v>
      </c>
      <c r="BC1600" s="96">
        <v>5.182432995040001</v>
      </c>
      <c r="BD1600">
        <v>15.06405343</v>
      </c>
      <c r="BE1600" s="96">
        <f t="shared" si="207"/>
        <v>6925.3331429776727</v>
      </c>
      <c r="BF1600" s="96">
        <f t="shared" si="208"/>
        <v>555.1724933546011</v>
      </c>
      <c r="BG1600" s="96">
        <f t="shared" si="209"/>
        <v>553.49379260074329</v>
      </c>
      <c r="BH1600">
        <v>6931.7063088326067</v>
      </c>
      <c r="BI1600">
        <v>1.2887110245576061E-3</v>
      </c>
      <c r="BJ1600">
        <v>0.92636410617590081</v>
      </c>
      <c r="BK1600">
        <v>0.77111962501696485</v>
      </c>
      <c r="BL1600">
        <v>0.85408485794908107</v>
      </c>
      <c r="BM1600">
        <v>5.4310427922280313</v>
      </c>
      <c r="BN1600">
        <v>0.92603351982336157</v>
      </c>
      <c r="BO1600">
        <v>0.77111962691022462</v>
      </c>
      <c r="BP1600">
        <v>1.059770917582695E-3</v>
      </c>
      <c r="BQ1600">
        <v>0.85408485794908107</v>
      </c>
      <c r="BR1600">
        <v>6925.6135132107001</v>
      </c>
      <c r="BS1600" s="96">
        <v>561.95307699841942</v>
      </c>
      <c r="BT1600" s="96">
        <v>547.27394942298179</v>
      </c>
      <c r="BU1600">
        <v>5.4310427922280313</v>
      </c>
      <c r="BV1600" s="65" t="str">
        <f t="shared" si="211"/>
        <v>Starlink</v>
      </c>
      <c r="BW1600" s="30" t="s">
        <v>192</v>
      </c>
      <c r="BX1600" s="96">
        <v>3.3</v>
      </c>
      <c r="BY1600" s="16">
        <v>0.2</v>
      </c>
      <c r="BZ1600" s="96">
        <v>9</v>
      </c>
      <c r="CA1600" s="96">
        <v>25.52</v>
      </c>
      <c r="CB1600" s="96">
        <v>1.1950000000000001</v>
      </c>
      <c r="CC1600" s="96">
        <v>14.9102735294118</v>
      </c>
      <c r="CD1600" s="96">
        <v>0.2</v>
      </c>
      <c r="CE1600" s="96">
        <v>2.8</v>
      </c>
      <c r="CF1600" s="31">
        <v>9</v>
      </c>
      <c r="CG1600" s="30">
        <v>260</v>
      </c>
      <c r="CH1600" s="96">
        <v>260</v>
      </c>
      <c r="CI1600" s="96">
        <v>220</v>
      </c>
      <c r="CJ1600" s="98">
        <f>Population!$CG1600-Population!$CI1600</f>
        <v>40</v>
      </c>
      <c r="CK1600" s="120">
        <f>_xlfn.DAYS(Entries!$AY$2,Population!H1600)</f>
        <v>435</v>
      </c>
      <c r="CL1600" s="120">
        <f t="shared" si="212"/>
        <v>1825</v>
      </c>
      <c r="CM1600" s="122">
        <f>Entries!$AY$5</f>
        <v>0.15</v>
      </c>
      <c r="CN1600" s="122">
        <f t="shared" si="210"/>
        <v>0.15384615384615385</v>
      </c>
      <c r="CO1600" s="121">
        <f t="shared" si="213"/>
        <v>0.79739726027397262</v>
      </c>
      <c r="CP1600" s="30" t="s">
        <v>5654</v>
      </c>
      <c r="CQ1600" s="96">
        <v>4</v>
      </c>
      <c r="CR1600" s="96" t="s">
        <v>95</v>
      </c>
      <c r="CS1600" s="96"/>
      <c r="CT1600" s="31"/>
      <c r="CU1600" s="30" t="s">
        <v>5655</v>
      </c>
      <c r="CV1600" s="96" t="s">
        <v>5651</v>
      </c>
      <c r="CW1600" s="96" t="s">
        <v>157</v>
      </c>
      <c r="CX1600" s="96" t="s">
        <v>5652</v>
      </c>
      <c r="CY1600" s="96" t="s">
        <v>107</v>
      </c>
      <c r="CZ1600" s="96" t="s">
        <v>755</v>
      </c>
      <c r="DA1600" s="31"/>
      <c r="DB1600" s="17" t="s">
        <v>15463</v>
      </c>
      <c r="DC1600" s="17" t="s">
        <v>15500</v>
      </c>
      <c r="DD1600" s="17">
        <v>1</v>
      </c>
      <c r="DE1600" s="17" t="s">
        <v>15500</v>
      </c>
      <c r="DF1600" s="17" t="s">
        <v>15500</v>
      </c>
      <c r="DG1600" s="23" t="s">
        <v>11174</v>
      </c>
      <c r="DH1600" s="145"/>
    </row>
    <row r="1601" spans="1:112" s="17" customFormat="1" x14ac:dyDescent="0.25">
      <c r="A1601" s="32" t="s">
        <v>6112</v>
      </c>
      <c r="B1601" s="98">
        <v>1</v>
      </c>
      <c r="C1601" s="149" t="s">
        <v>11188</v>
      </c>
      <c r="D1601" s="98" t="s">
        <v>5649</v>
      </c>
      <c r="E1601" s="98">
        <v>45060</v>
      </c>
      <c r="F1601" s="98" t="s">
        <v>6113</v>
      </c>
      <c r="G1601" s="33">
        <v>62403</v>
      </c>
      <c r="H1601" s="44">
        <v>43859</v>
      </c>
      <c r="I1601" s="98" t="s">
        <v>221</v>
      </c>
      <c r="J1601" s="98"/>
      <c r="K1601" s="98"/>
      <c r="L1601" s="98" t="s">
        <v>285</v>
      </c>
      <c r="M1601" t="s">
        <v>156</v>
      </c>
      <c r="N1601" s="98" t="s">
        <v>156</v>
      </c>
      <c r="O1601" t="s">
        <v>11124</v>
      </c>
      <c r="P1601" s="96" t="str">
        <f>VLOOKUP(N1601,Entries!J:K,2,FALSE)</f>
        <v>UNITED STATES OF AMERICA</v>
      </c>
      <c r="Q1601" s="38" t="s">
        <v>5651</v>
      </c>
      <c r="R1601" s="32" t="s">
        <v>5651</v>
      </c>
      <c r="S1601" s="98" t="s">
        <v>156</v>
      </c>
      <c r="T1601" t="s">
        <v>157</v>
      </c>
      <c r="U1601" s="39" t="s">
        <v>159</v>
      </c>
      <c r="V1601" s="33" t="s">
        <v>159</v>
      </c>
      <c r="W1601" s="64">
        <f>IF(VLOOKUP(R1601,Entries!N:P,3,FALSE)=V1601,1,VLOOKUP(R1601,Entries!N:P,3,FALSE))</f>
        <v>1</v>
      </c>
      <c r="X1601"/>
      <c r="Y1601"/>
      <c r="Z1601" s="98"/>
      <c r="AA1601" s="98"/>
      <c r="AB1601" s="98"/>
      <c r="AC1601" s="98" t="s">
        <v>5652</v>
      </c>
      <c r="AD1601" s="98" t="s">
        <v>263</v>
      </c>
      <c r="AE1601" s="98" t="s">
        <v>263</v>
      </c>
      <c r="AF1601" s="98" t="s">
        <v>263</v>
      </c>
      <c r="AG1601" s="98" t="s">
        <v>11136</v>
      </c>
      <c r="AH1601" s="98"/>
      <c r="AI1601" s="98"/>
      <c r="AJ1601" s="98">
        <v>5</v>
      </c>
      <c r="AK1601" s="98" t="s">
        <v>95</v>
      </c>
      <c r="AL1601" s="98"/>
      <c r="AM1601" s="33"/>
      <c r="AN1601" s="32" t="s">
        <v>133</v>
      </c>
      <c r="AO1601" s="98" t="s">
        <v>134</v>
      </c>
      <c r="AP1601" s="33" t="s">
        <v>160</v>
      </c>
      <c r="AQ1601">
        <v>21104.254405129999</v>
      </c>
      <c r="AR1601" t="s">
        <v>13898</v>
      </c>
      <c r="AS1601" t="s">
        <v>11225</v>
      </c>
      <c r="AT1601" t="s">
        <v>13899</v>
      </c>
      <c r="AU1601">
        <v>53.058199999999999</v>
      </c>
      <c r="AV1601" s="98">
        <v>0.92604009252444441</v>
      </c>
      <c r="AW1601">
        <v>44.1905</v>
      </c>
      <c r="AX1601" s="98">
        <v>0.77126956264444446</v>
      </c>
      <c r="AY1601">
        <v>1.2E-4</v>
      </c>
      <c r="AZ1601">
        <v>65.846900000000005</v>
      </c>
      <c r="BA1601" s="98">
        <v>1.1492449681377779</v>
      </c>
      <c r="BB1601">
        <v>294.2645</v>
      </c>
      <c r="BC1601" s="98">
        <v>5.1358833282444447</v>
      </c>
      <c r="BD1601">
        <v>15.064038050000001</v>
      </c>
      <c r="BE1601" s="96">
        <f t="shared" si="207"/>
        <v>6925.3378567029658</v>
      </c>
      <c r="BF1601" s="96">
        <f t="shared" si="208"/>
        <v>555.16889724576959</v>
      </c>
      <c r="BG1601" s="96">
        <f t="shared" si="209"/>
        <v>553.50681616016118</v>
      </c>
      <c r="BH1601">
        <v>6931.7109727958177</v>
      </c>
      <c r="BI1601">
        <v>1.286054825822458E-3</v>
      </c>
      <c r="BJ1601">
        <v>0.92637108571550875</v>
      </c>
      <c r="BK1601">
        <v>0.77126972255041315</v>
      </c>
      <c r="BL1601">
        <v>0.85804565289108836</v>
      </c>
      <c r="BM1601">
        <v>5.4270837324099066</v>
      </c>
      <c r="BN1601">
        <v>0.9260405011288545</v>
      </c>
      <c r="BO1601">
        <v>0.77126972523051707</v>
      </c>
      <c r="BP1601">
        <v>1.0607216720526641E-3</v>
      </c>
      <c r="BQ1601">
        <v>0.85804565289108836</v>
      </c>
      <c r="BR1601">
        <v>6925.6181627284031</v>
      </c>
      <c r="BS1601" s="96">
        <v>561.96431600597043</v>
      </c>
      <c r="BT1601" s="96">
        <v>547.27200945083587</v>
      </c>
      <c r="BU1601">
        <v>5.4270837324099066</v>
      </c>
      <c r="BV1601" s="60" t="str">
        <f t="shared" si="211"/>
        <v>Starlink</v>
      </c>
      <c r="BW1601" s="32" t="s">
        <v>192</v>
      </c>
      <c r="BX1601" s="98">
        <v>3.3</v>
      </c>
      <c r="BY1601" s="21">
        <v>0.2</v>
      </c>
      <c r="BZ1601" s="98">
        <v>9</v>
      </c>
      <c r="CA1601" s="98">
        <v>25.52</v>
      </c>
      <c r="CB1601" s="98">
        <v>1.1950000000000001</v>
      </c>
      <c r="CC1601" s="98">
        <v>14.9102735294118</v>
      </c>
      <c r="CD1601" s="98">
        <v>0.2</v>
      </c>
      <c r="CE1601" s="98">
        <v>2.8</v>
      </c>
      <c r="CF1601" s="33">
        <v>9</v>
      </c>
      <c r="CG1601" s="32">
        <v>260</v>
      </c>
      <c r="CH1601" s="98">
        <v>260</v>
      </c>
      <c r="CI1601" s="98">
        <v>220</v>
      </c>
      <c r="CJ1601" s="96">
        <f>Population!$CG1601-Population!$CI1601</f>
        <v>40</v>
      </c>
      <c r="CK1601" s="118">
        <f>_xlfn.DAYS(Entries!$AY$2,Population!H1601)</f>
        <v>435</v>
      </c>
      <c r="CL1601" s="118">
        <f t="shared" si="212"/>
        <v>1825</v>
      </c>
      <c r="CM1601" s="117">
        <f>Entries!$AY$5</f>
        <v>0.15</v>
      </c>
      <c r="CN1601" s="117">
        <f t="shared" si="210"/>
        <v>0.15384615384615385</v>
      </c>
      <c r="CO1601" s="119">
        <f t="shared" si="213"/>
        <v>0.79739726027397262</v>
      </c>
      <c r="CP1601" s="32" t="s">
        <v>5654</v>
      </c>
      <c r="CQ1601" s="98">
        <v>4</v>
      </c>
      <c r="CR1601" s="98" t="s">
        <v>95</v>
      </c>
      <c r="CS1601" s="98"/>
      <c r="CT1601" s="33"/>
      <c r="CU1601" s="32" t="s">
        <v>5655</v>
      </c>
      <c r="CV1601" s="98" t="s">
        <v>5651</v>
      </c>
      <c r="CW1601" s="98" t="s">
        <v>157</v>
      </c>
      <c r="CX1601" s="98" t="s">
        <v>5652</v>
      </c>
      <c r="CY1601" s="98" t="s">
        <v>107</v>
      </c>
      <c r="CZ1601" s="98" t="s">
        <v>755</v>
      </c>
      <c r="DA1601" s="33"/>
      <c r="DB1601" s="17" t="s">
        <v>15463</v>
      </c>
      <c r="DC1601" s="17" t="s">
        <v>15500</v>
      </c>
      <c r="DD1601" s="17">
        <v>1</v>
      </c>
      <c r="DE1601" s="17" t="s">
        <v>15500</v>
      </c>
      <c r="DF1601" s="17" t="s">
        <v>15500</v>
      </c>
      <c r="DG1601" s="23" t="s">
        <v>11174</v>
      </c>
      <c r="DH1601" s="145"/>
    </row>
    <row r="1602" spans="1:112" s="17" customFormat="1" x14ac:dyDescent="0.25">
      <c r="A1602" s="30" t="s">
        <v>6115</v>
      </c>
      <c r="B1602" s="96">
        <v>1</v>
      </c>
      <c r="C1602" s="152" t="s">
        <v>11188</v>
      </c>
      <c r="D1602" s="96" t="s">
        <v>5649</v>
      </c>
      <c r="E1602" s="96">
        <v>45071</v>
      </c>
      <c r="F1602" s="96" t="s">
        <v>6116</v>
      </c>
      <c r="G1602" s="31">
        <v>62392</v>
      </c>
      <c r="H1602" s="43">
        <v>43859</v>
      </c>
      <c r="I1602" s="96" t="s">
        <v>221</v>
      </c>
      <c r="J1602" s="96"/>
      <c r="K1602" s="96"/>
      <c r="L1602" s="96" t="s">
        <v>285</v>
      </c>
      <c r="M1602" s="124" t="s">
        <v>156</v>
      </c>
      <c r="N1602" s="96" t="s">
        <v>156</v>
      </c>
      <c r="O1602" s="124" t="s">
        <v>11124</v>
      </c>
      <c r="P1602" s="64" t="str">
        <f>VLOOKUP(N1602,Entries!J:K,2,FALSE)</f>
        <v>UNITED STATES OF AMERICA</v>
      </c>
      <c r="Q1602" s="123" t="s">
        <v>5651</v>
      </c>
      <c r="R1602" s="30" t="s">
        <v>5651</v>
      </c>
      <c r="S1602" s="96" t="s">
        <v>156</v>
      </c>
      <c r="T1602" s="124" t="s">
        <v>157</v>
      </c>
      <c r="U1602" s="125" t="s">
        <v>159</v>
      </c>
      <c r="V1602" s="31" t="s">
        <v>159</v>
      </c>
      <c r="W1602" s="64">
        <f>IF(VLOOKUP(R1602,Entries!N:P,3,FALSE)=V1602,1,VLOOKUP(R1602,Entries!N:P,3,FALSE))</f>
        <v>1</v>
      </c>
      <c r="X1602" s="124"/>
      <c r="Y1602" s="124"/>
      <c r="Z1602" s="96"/>
      <c r="AA1602" s="96"/>
      <c r="AB1602" s="96"/>
      <c r="AC1602" s="96" t="s">
        <v>5652</v>
      </c>
      <c r="AD1602" s="96" t="s">
        <v>263</v>
      </c>
      <c r="AE1602" s="96" t="s">
        <v>263</v>
      </c>
      <c r="AF1602" s="96" t="s">
        <v>263</v>
      </c>
      <c r="AG1602" s="96" t="s">
        <v>11136</v>
      </c>
      <c r="AH1602" s="96"/>
      <c r="AI1602" s="96"/>
      <c r="AJ1602" s="96">
        <v>5</v>
      </c>
      <c r="AK1602" s="96" t="s">
        <v>95</v>
      </c>
      <c r="AL1602" s="96"/>
      <c r="AM1602" s="31"/>
      <c r="AN1602" s="30" t="s">
        <v>133</v>
      </c>
      <c r="AO1602" s="96" t="s">
        <v>134</v>
      </c>
      <c r="AP1602" s="31" t="s">
        <v>160</v>
      </c>
      <c r="AQ1602">
        <v>21104.15304732</v>
      </c>
      <c r="AR1602" t="s">
        <v>13900</v>
      </c>
      <c r="AS1602" t="s">
        <v>11225</v>
      </c>
      <c r="AT1602" t="s">
        <v>13901</v>
      </c>
      <c r="AU1602">
        <v>53.060200000000002</v>
      </c>
      <c r="AV1602" s="96">
        <v>0.92607499910222235</v>
      </c>
      <c r="AW1602">
        <v>24.639800000000001</v>
      </c>
      <c r="AX1602" s="96">
        <v>0.43004554756444446</v>
      </c>
      <c r="AY1602">
        <v>1.6540000000000001E-4</v>
      </c>
      <c r="AZ1602">
        <v>88.663300000000007</v>
      </c>
      <c r="BA1602" s="96">
        <v>1.5474661887422223</v>
      </c>
      <c r="BB1602">
        <v>271.4545</v>
      </c>
      <c r="BC1602" s="96">
        <v>4.737773808688889</v>
      </c>
      <c r="BD1602">
        <v>15.063947049999999</v>
      </c>
      <c r="BE1602" s="96">
        <f t="shared" si="207"/>
        <v>6925.365746919173</v>
      </c>
      <c r="BF1602" s="96">
        <f t="shared" si="208"/>
        <v>555.51120241371336</v>
      </c>
      <c r="BG1602" s="96">
        <f t="shared" si="209"/>
        <v>553.22029142463271</v>
      </c>
      <c r="BH1602">
        <v>6931.7384702049894</v>
      </c>
      <c r="BI1602">
        <v>1.300663216132963E-3</v>
      </c>
      <c r="BJ1602">
        <v>0.92640598306554844</v>
      </c>
      <c r="BK1602">
        <v>0.43004563631783038</v>
      </c>
      <c r="BL1602">
        <v>0.91252313086228909</v>
      </c>
      <c r="BM1602">
        <v>5.3727178651115111</v>
      </c>
      <c r="BN1602">
        <v>0.92607540761875384</v>
      </c>
      <c r="BO1602">
        <v>0.43004563927441602</v>
      </c>
      <c r="BP1602">
        <v>1.1108013141030929E-3</v>
      </c>
      <c r="BQ1602">
        <v>0.91252313086228909</v>
      </c>
      <c r="BR1602">
        <v>6925.6457312209486</v>
      </c>
      <c r="BS1602" s="96">
        <v>562.3387476002008</v>
      </c>
      <c r="BT1602" s="96">
        <v>546.95271484169552</v>
      </c>
      <c r="BU1602">
        <v>5.3727178651115111</v>
      </c>
      <c r="BV1602" s="65" t="str">
        <f t="shared" ref="BV1602:BV1609" si="214">IF(AND(CR1602="Real",CQ1602=0),"no propulsion",IF(AND(BX1602&lt;0.2,BY1602&lt;0.2,BZ1602&lt;0.2),"too small",IF(OR(D1602="Starlink v0.9",D1602="Starlink v1.0"),"Starlink",IF(D1602="OneWeb","OneWeb",IF(AND(AE1602="Earth Observation",AO1602="Sunsynchron"),"sunsynchronous observation",IF(AF1602="Earth Observation","Earth Observation"))))))</f>
        <v>Starlink</v>
      </c>
      <c r="BW1602" s="30" t="s">
        <v>192</v>
      </c>
      <c r="BX1602" s="96">
        <v>3.3</v>
      </c>
      <c r="BY1602" s="16">
        <v>0.2</v>
      </c>
      <c r="BZ1602" s="96">
        <v>9</v>
      </c>
      <c r="CA1602" s="96">
        <v>25.52</v>
      </c>
      <c r="CB1602" s="96">
        <v>1.1950000000000001</v>
      </c>
      <c r="CC1602" s="96">
        <v>14.9102735294118</v>
      </c>
      <c r="CD1602" s="96">
        <v>0.2</v>
      </c>
      <c r="CE1602" s="96">
        <v>2.8</v>
      </c>
      <c r="CF1602" s="31">
        <v>9</v>
      </c>
      <c r="CG1602" s="30">
        <v>260</v>
      </c>
      <c r="CH1602" s="96">
        <v>260</v>
      </c>
      <c r="CI1602" s="96">
        <v>220</v>
      </c>
      <c r="CJ1602" s="98">
        <f>Population!$CG1602-Population!$CI1602</f>
        <v>40</v>
      </c>
      <c r="CK1602" s="120">
        <f>_xlfn.DAYS(Entries!$AY$2,Population!H1602)</f>
        <v>435</v>
      </c>
      <c r="CL1602" s="120">
        <f t="shared" ref="CL1602:CL1609" si="215">AJ1602*365</f>
        <v>1825</v>
      </c>
      <c r="CM1602" s="122">
        <f>Entries!$AY$5</f>
        <v>0.15</v>
      </c>
      <c r="CN1602" s="122">
        <f t="shared" si="210"/>
        <v>0.15384615384615385</v>
      </c>
      <c r="CO1602" s="121">
        <f t="shared" ref="CO1602:CO1609" si="216">IF(CQ1602=0,"-",MAX(0,1-(1-CM1602)/CL1602*CK1602))</f>
        <v>0.79739726027397262</v>
      </c>
      <c r="CP1602" s="30" t="s">
        <v>5654</v>
      </c>
      <c r="CQ1602" s="96">
        <v>4</v>
      </c>
      <c r="CR1602" s="96" t="s">
        <v>95</v>
      </c>
      <c r="CS1602" s="96"/>
      <c r="CT1602" s="31"/>
      <c r="CU1602" s="30" t="s">
        <v>5655</v>
      </c>
      <c r="CV1602" s="96" t="s">
        <v>5651</v>
      </c>
      <c r="CW1602" s="96" t="s">
        <v>157</v>
      </c>
      <c r="CX1602" s="96" t="s">
        <v>5652</v>
      </c>
      <c r="CY1602" s="96" t="s">
        <v>107</v>
      </c>
      <c r="CZ1602" s="96" t="s">
        <v>755</v>
      </c>
      <c r="DA1602" s="31"/>
      <c r="DB1602" s="17" t="s">
        <v>15463</v>
      </c>
      <c r="DC1602" s="17" t="s">
        <v>15500</v>
      </c>
      <c r="DD1602" s="17">
        <v>1</v>
      </c>
      <c r="DE1602" s="17" t="s">
        <v>15500</v>
      </c>
      <c r="DF1602" s="17" t="s">
        <v>15500</v>
      </c>
      <c r="DG1602" s="23" t="s">
        <v>11174</v>
      </c>
      <c r="DH1602" s="145"/>
    </row>
    <row r="1603" spans="1:112" s="17" customFormat="1" x14ac:dyDescent="0.25">
      <c r="A1603" s="32" t="s">
        <v>6118</v>
      </c>
      <c r="B1603" s="18">
        <v>1</v>
      </c>
      <c r="C1603" s="149" t="s">
        <v>11188</v>
      </c>
      <c r="D1603" s="18" t="s">
        <v>5649</v>
      </c>
      <c r="E1603" s="18">
        <v>45072</v>
      </c>
      <c r="F1603" s="18" t="s">
        <v>6119</v>
      </c>
      <c r="G1603" s="33">
        <v>62391</v>
      </c>
      <c r="H1603" s="44">
        <v>43859</v>
      </c>
      <c r="I1603" s="98" t="s">
        <v>221</v>
      </c>
      <c r="J1603" s="98"/>
      <c r="K1603" s="98"/>
      <c r="L1603" s="18" t="s">
        <v>285</v>
      </c>
      <c r="M1603" t="s">
        <v>156</v>
      </c>
      <c r="N1603" s="18" t="s">
        <v>156</v>
      </c>
      <c r="O1603" t="s">
        <v>11124</v>
      </c>
      <c r="P1603" s="96" t="str">
        <f>VLOOKUP(N1603,Entries!J:K,2,FALSE)</f>
        <v>UNITED STATES OF AMERICA</v>
      </c>
      <c r="Q1603" s="38" t="s">
        <v>5651</v>
      </c>
      <c r="R1603" s="32" t="s">
        <v>5651</v>
      </c>
      <c r="S1603" s="18" t="s">
        <v>156</v>
      </c>
      <c r="T1603" t="s">
        <v>157</v>
      </c>
      <c r="U1603" s="39" t="s">
        <v>159</v>
      </c>
      <c r="V1603" s="33" t="s">
        <v>159</v>
      </c>
      <c r="W1603" s="64">
        <f>IF(VLOOKUP(R1603,Entries!N:P,3,FALSE)=V1603,1,VLOOKUP(R1603,Entries!N:P,3,FALSE))</f>
        <v>1</v>
      </c>
      <c r="X1603"/>
      <c r="Y1603"/>
      <c r="Z1603" s="18"/>
      <c r="AA1603" s="18"/>
      <c r="AB1603" s="98"/>
      <c r="AC1603" s="18" t="s">
        <v>5652</v>
      </c>
      <c r="AD1603" s="18" t="s">
        <v>263</v>
      </c>
      <c r="AE1603" s="18" t="s">
        <v>263</v>
      </c>
      <c r="AF1603" s="98" t="s">
        <v>263</v>
      </c>
      <c r="AG1603" s="98" t="s">
        <v>11136</v>
      </c>
      <c r="AH1603" s="98"/>
      <c r="AI1603" s="18"/>
      <c r="AJ1603" s="98">
        <v>5</v>
      </c>
      <c r="AK1603" s="18" t="s">
        <v>95</v>
      </c>
      <c r="AL1603" s="18"/>
      <c r="AM1603" s="33"/>
      <c r="AN1603" s="32" t="s">
        <v>133</v>
      </c>
      <c r="AO1603" s="18" t="s">
        <v>134</v>
      </c>
      <c r="AP1603" s="33" t="s">
        <v>160</v>
      </c>
      <c r="AQ1603">
        <v>21104.156739350001</v>
      </c>
      <c r="AR1603" t="s">
        <v>13902</v>
      </c>
      <c r="AS1603" t="s">
        <v>11225</v>
      </c>
      <c r="AT1603" t="s">
        <v>13903</v>
      </c>
      <c r="AU1603">
        <v>53.058799999999998</v>
      </c>
      <c r="AV1603" s="98">
        <v>0.92605056449777789</v>
      </c>
      <c r="AW1603">
        <v>24.624700000000001</v>
      </c>
      <c r="AX1603" s="98">
        <v>0.42978200290222224</v>
      </c>
      <c r="AY1603">
        <v>1.5579999999999999E-4</v>
      </c>
      <c r="AZ1603">
        <v>80.312100000000001</v>
      </c>
      <c r="BA1603" s="98">
        <v>1.4017102825733334</v>
      </c>
      <c r="BB1603">
        <v>279.80439999999999</v>
      </c>
      <c r="BC1603" s="98">
        <v>4.8835070255822224</v>
      </c>
      <c r="BD1603">
        <v>15.063934740000001</v>
      </c>
      <c r="BE1603" s="96">
        <f t="shared" ref="BE1603:BE1666" si="217">(((((24*60*60/BD1603)^2)*3.986004418*(10^(14)))/(4*3.141592*3.141592))^(1/3))/1000</f>
        <v>6925.3695197820725</v>
      </c>
      <c r="BF1603" s="96">
        <f t="shared" ref="BF1603:BF1666" si="218">$BE1603*(1+$AY1603)-6371</f>
        <v>555.44849235325364</v>
      </c>
      <c r="BG1603" s="96">
        <f t="shared" ref="BG1603:BG1666" si="219">$BE1603*(1-$AY1603)-6371</f>
        <v>553.29054721089051</v>
      </c>
      <c r="BH1603">
        <v>6931.7424213433051</v>
      </c>
      <c r="BI1603">
        <v>1.3052636384579741E-3</v>
      </c>
      <c r="BJ1603">
        <v>0.92638155273049383</v>
      </c>
      <c r="BK1603">
        <v>0.42978209240149751</v>
      </c>
      <c r="BL1603">
        <v>0.89342612194122295</v>
      </c>
      <c r="BM1603">
        <v>5.3917922252845552</v>
      </c>
      <c r="BN1603">
        <v>0.92605097305535367</v>
      </c>
      <c r="BO1603">
        <v>0.42978209460139388</v>
      </c>
      <c r="BP1603">
        <v>1.1002588781570089E-3</v>
      </c>
      <c r="BQ1603">
        <v>0.89342612194122295</v>
      </c>
      <c r="BR1603">
        <v>6925.6497281168104</v>
      </c>
      <c r="BS1603" s="96">
        <v>562.26973571717645</v>
      </c>
      <c r="BT1603" s="96">
        <v>547.02972051644429</v>
      </c>
      <c r="BU1603">
        <v>5.3917922252845552</v>
      </c>
      <c r="BV1603" s="60" t="str">
        <f t="shared" si="214"/>
        <v>Starlink</v>
      </c>
      <c r="BW1603" s="32" t="s">
        <v>192</v>
      </c>
      <c r="BX1603" s="18">
        <v>3.3</v>
      </c>
      <c r="BY1603" s="21">
        <v>0.2</v>
      </c>
      <c r="BZ1603" s="18">
        <v>9</v>
      </c>
      <c r="CA1603" s="18">
        <v>25.52</v>
      </c>
      <c r="CB1603" s="18">
        <v>1.1950000000000001</v>
      </c>
      <c r="CC1603" s="18">
        <v>14.9102735294118</v>
      </c>
      <c r="CD1603" s="18">
        <v>0.2</v>
      </c>
      <c r="CE1603" s="18">
        <v>2.8</v>
      </c>
      <c r="CF1603" s="33">
        <v>9</v>
      </c>
      <c r="CG1603" s="32">
        <v>260</v>
      </c>
      <c r="CH1603" s="18">
        <v>260</v>
      </c>
      <c r="CI1603" s="18">
        <v>220</v>
      </c>
      <c r="CJ1603" s="96">
        <f>Population!$CG1603-Population!$CI1603</f>
        <v>40</v>
      </c>
      <c r="CK1603" s="118">
        <f>_xlfn.DAYS(Entries!$AY$2,Population!H1603)</f>
        <v>435</v>
      </c>
      <c r="CL1603" s="118">
        <f t="shared" si="215"/>
        <v>1825</v>
      </c>
      <c r="CM1603" s="117">
        <f>Entries!$AY$5</f>
        <v>0.15</v>
      </c>
      <c r="CN1603" s="117">
        <f t="shared" si="210"/>
        <v>0.15384615384615385</v>
      </c>
      <c r="CO1603" s="119">
        <f t="shared" si="216"/>
        <v>0.79739726027397262</v>
      </c>
      <c r="CP1603" s="32" t="s">
        <v>5654</v>
      </c>
      <c r="CQ1603" s="98">
        <v>4</v>
      </c>
      <c r="CR1603" s="18" t="s">
        <v>95</v>
      </c>
      <c r="CS1603" s="18"/>
      <c r="CT1603" s="33"/>
      <c r="CU1603" s="32" t="s">
        <v>5655</v>
      </c>
      <c r="CV1603" s="18" t="s">
        <v>5651</v>
      </c>
      <c r="CW1603" s="18" t="s">
        <v>157</v>
      </c>
      <c r="CX1603" s="18" t="s">
        <v>5652</v>
      </c>
      <c r="CY1603" s="18" t="s">
        <v>107</v>
      </c>
      <c r="CZ1603" s="18" t="s">
        <v>755</v>
      </c>
      <c r="DA1603" s="33"/>
      <c r="DB1603" s="17" t="s">
        <v>15463</v>
      </c>
      <c r="DC1603" s="17" t="s">
        <v>15500</v>
      </c>
      <c r="DD1603" s="17">
        <v>1</v>
      </c>
      <c r="DE1603" s="17" t="s">
        <v>15500</v>
      </c>
      <c r="DF1603" s="17" t="s">
        <v>15500</v>
      </c>
      <c r="DG1603" s="23" t="s">
        <v>11174</v>
      </c>
      <c r="DH1603" s="145"/>
    </row>
    <row r="1604" spans="1:112" s="17" customFormat="1" x14ac:dyDescent="0.25">
      <c r="A1604" s="30" t="s">
        <v>6121</v>
      </c>
      <c r="B1604" s="15">
        <v>1</v>
      </c>
      <c r="C1604" s="152" t="s">
        <v>11188</v>
      </c>
      <c r="D1604" s="15" t="s">
        <v>5649</v>
      </c>
      <c r="E1604" s="15">
        <v>45061</v>
      </c>
      <c r="F1604" s="15" t="s">
        <v>6122</v>
      </c>
      <c r="G1604" s="31">
        <v>62402</v>
      </c>
      <c r="H1604" s="43">
        <v>43859</v>
      </c>
      <c r="I1604" s="96" t="s">
        <v>221</v>
      </c>
      <c r="J1604" s="96"/>
      <c r="K1604" s="96"/>
      <c r="L1604" s="15" t="s">
        <v>285</v>
      </c>
      <c r="M1604" s="124" t="s">
        <v>156</v>
      </c>
      <c r="N1604" s="15" t="s">
        <v>156</v>
      </c>
      <c r="O1604" s="124" t="s">
        <v>11124</v>
      </c>
      <c r="P1604" s="64" t="str">
        <f>VLOOKUP(N1604,Entries!J:K,2,FALSE)</f>
        <v>UNITED STATES OF AMERICA</v>
      </c>
      <c r="Q1604" s="123" t="s">
        <v>5651</v>
      </c>
      <c r="R1604" s="30" t="s">
        <v>5651</v>
      </c>
      <c r="S1604" s="15" t="s">
        <v>156</v>
      </c>
      <c r="T1604" s="124" t="s">
        <v>157</v>
      </c>
      <c r="U1604" s="125" t="s">
        <v>159</v>
      </c>
      <c r="V1604" s="31" t="s">
        <v>159</v>
      </c>
      <c r="W1604" s="64">
        <f>IF(VLOOKUP(R1604,Entries!N:P,3,FALSE)=V1604,1,VLOOKUP(R1604,Entries!N:P,3,FALSE))</f>
        <v>1</v>
      </c>
      <c r="X1604" s="124"/>
      <c r="Y1604" s="124"/>
      <c r="Z1604" s="15"/>
      <c r="AA1604" s="15"/>
      <c r="AB1604" s="96"/>
      <c r="AC1604" s="15" t="s">
        <v>5652</v>
      </c>
      <c r="AD1604" s="15" t="s">
        <v>263</v>
      </c>
      <c r="AE1604" s="15" t="s">
        <v>263</v>
      </c>
      <c r="AF1604" s="96" t="s">
        <v>263</v>
      </c>
      <c r="AG1604" s="96" t="s">
        <v>11136</v>
      </c>
      <c r="AH1604" s="96"/>
      <c r="AI1604" s="15"/>
      <c r="AJ1604" s="96">
        <v>5</v>
      </c>
      <c r="AK1604" s="15" t="s">
        <v>95</v>
      </c>
      <c r="AL1604" s="15"/>
      <c r="AM1604" s="31"/>
      <c r="AN1604" s="30" t="s">
        <v>133</v>
      </c>
      <c r="AO1604" s="15" t="s">
        <v>134</v>
      </c>
      <c r="AP1604" s="31" t="s">
        <v>160</v>
      </c>
      <c r="AQ1604">
        <v>21104.195438459999</v>
      </c>
      <c r="AR1604" t="s">
        <v>13904</v>
      </c>
      <c r="AS1604" t="s">
        <v>11225</v>
      </c>
      <c r="AT1604" t="s">
        <v>13905</v>
      </c>
      <c r="AU1604">
        <v>53.058399999999999</v>
      </c>
      <c r="AV1604" s="96">
        <v>0.92604358318222224</v>
      </c>
      <c r="AW1604">
        <v>44.4482</v>
      </c>
      <c r="AX1604" s="96">
        <v>0.77576727519111111</v>
      </c>
      <c r="AY1604">
        <v>1.06E-4</v>
      </c>
      <c r="AZ1604">
        <v>63.122</v>
      </c>
      <c r="BA1604" s="96">
        <v>1.1016865012444443</v>
      </c>
      <c r="BB1604">
        <v>296.98770000000002</v>
      </c>
      <c r="BC1604" s="96">
        <v>5.1834121245466669</v>
      </c>
      <c r="BD1604">
        <v>15.063964049999999</v>
      </c>
      <c r="BE1604" s="96">
        <f t="shared" si="217"/>
        <v>6925.3605366376814</v>
      </c>
      <c r="BF1604" s="96">
        <f t="shared" si="218"/>
        <v>555.09462485456424</v>
      </c>
      <c r="BG1604" s="96">
        <f t="shared" si="219"/>
        <v>553.62644842079771</v>
      </c>
      <c r="BH1604">
        <v>6931.7336219654171</v>
      </c>
      <c r="BI1604">
        <v>1.2739963756342571E-3</v>
      </c>
      <c r="BJ1604">
        <v>0.9263745735240918</v>
      </c>
      <c r="BK1604">
        <v>0.77576743621261846</v>
      </c>
      <c r="BL1604">
        <v>0.85107619849645866</v>
      </c>
      <c r="BM1604">
        <v>5.4340235190607746</v>
      </c>
      <c r="BN1604">
        <v>0.92604399178682395</v>
      </c>
      <c r="BO1604">
        <v>0.77576743874212784</v>
      </c>
      <c r="BP1604">
        <v>1.0470962543031571E-3</v>
      </c>
      <c r="BQ1604">
        <v>0.85107619849645866</v>
      </c>
      <c r="BR1604">
        <v>6925.6408098496722</v>
      </c>
      <c r="BS1604" s="96">
        <v>561.8926224003153</v>
      </c>
      <c r="BT1604" s="96">
        <v>547.38899729903005</v>
      </c>
      <c r="BU1604">
        <v>5.4340235190607746</v>
      </c>
      <c r="BV1604" s="65" t="str">
        <f t="shared" si="214"/>
        <v>Starlink</v>
      </c>
      <c r="BW1604" s="30" t="s">
        <v>192</v>
      </c>
      <c r="BX1604" s="15">
        <v>3.3</v>
      </c>
      <c r="BY1604" s="16">
        <v>0.2</v>
      </c>
      <c r="BZ1604" s="15">
        <v>9</v>
      </c>
      <c r="CA1604" s="15">
        <v>25.52</v>
      </c>
      <c r="CB1604" s="15">
        <v>1.1950000000000001</v>
      </c>
      <c r="CC1604" s="15">
        <v>14.9102735294118</v>
      </c>
      <c r="CD1604" s="15">
        <v>0.2</v>
      </c>
      <c r="CE1604" s="15">
        <v>2.8</v>
      </c>
      <c r="CF1604" s="31">
        <v>9</v>
      </c>
      <c r="CG1604" s="30">
        <v>260</v>
      </c>
      <c r="CH1604" s="15">
        <v>260</v>
      </c>
      <c r="CI1604" s="15">
        <v>220</v>
      </c>
      <c r="CJ1604" s="98">
        <f>Population!$CG1604-Population!$CI1604</f>
        <v>40</v>
      </c>
      <c r="CK1604" s="120">
        <f>_xlfn.DAYS(Entries!$AY$2,Population!H1604)</f>
        <v>435</v>
      </c>
      <c r="CL1604" s="120">
        <f t="shared" si="215"/>
        <v>1825</v>
      </c>
      <c r="CM1604" s="122">
        <f>Entries!$AY$5</f>
        <v>0.15</v>
      </c>
      <c r="CN1604" s="122">
        <f t="shared" si="210"/>
        <v>0.15384615384615385</v>
      </c>
      <c r="CO1604" s="121">
        <f t="shared" si="216"/>
        <v>0.79739726027397262</v>
      </c>
      <c r="CP1604" s="30" t="s">
        <v>5654</v>
      </c>
      <c r="CQ1604" s="96">
        <v>4</v>
      </c>
      <c r="CR1604" s="15" t="s">
        <v>95</v>
      </c>
      <c r="CS1604" s="15"/>
      <c r="CT1604" s="31"/>
      <c r="CU1604" s="30" t="s">
        <v>5655</v>
      </c>
      <c r="CV1604" s="15" t="s">
        <v>5651</v>
      </c>
      <c r="CW1604" s="15" t="s">
        <v>157</v>
      </c>
      <c r="CX1604" s="15" t="s">
        <v>5652</v>
      </c>
      <c r="CY1604" s="15" t="s">
        <v>107</v>
      </c>
      <c r="CZ1604" s="15" t="s">
        <v>755</v>
      </c>
      <c r="DA1604" s="31"/>
      <c r="DB1604" s="17" t="s">
        <v>15463</v>
      </c>
      <c r="DC1604" s="17" t="s">
        <v>15500</v>
      </c>
      <c r="DD1604" s="17">
        <v>1</v>
      </c>
      <c r="DE1604" s="17" t="s">
        <v>15500</v>
      </c>
      <c r="DF1604" s="17" t="s">
        <v>15500</v>
      </c>
      <c r="DG1604" s="23" t="s">
        <v>11174</v>
      </c>
      <c r="DH1604" s="145"/>
    </row>
    <row r="1605" spans="1:112" s="17" customFormat="1" x14ac:dyDescent="0.25">
      <c r="A1605" s="32" t="s">
        <v>6124</v>
      </c>
      <c r="B1605" s="18">
        <v>1</v>
      </c>
      <c r="C1605" s="149" t="s">
        <v>11188</v>
      </c>
      <c r="D1605" s="18" t="s">
        <v>5649</v>
      </c>
      <c r="E1605" s="18">
        <v>45073</v>
      </c>
      <c r="F1605" s="18" t="s">
        <v>6125</v>
      </c>
      <c r="G1605" s="33">
        <v>62390</v>
      </c>
      <c r="H1605" s="44">
        <v>43859</v>
      </c>
      <c r="I1605" s="98" t="s">
        <v>221</v>
      </c>
      <c r="J1605" s="98"/>
      <c r="K1605" s="98"/>
      <c r="L1605" s="18" t="s">
        <v>285</v>
      </c>
      <c r="M1605" t="s">
        <v>156</v>
      </c>
      <c r="N1605" s="18" t="s">
        <v>156</v>
      </c>
      <c r="O1605" t="s">
        <v>11124</v>
      </c>
      <c r="P1605" s="96" t="str">
        <f>VLOOKUP(N1605,Entries!J:K,2,FALSE)</f>
        <v>UNITED STATES OF AMERICA</v>
      </c>
      <c r="Q1605" s="38" t="s">
        <v>5651</v>
      </c>
      <c r="R1605" s="32" t="s">
        <v>5651</v>
      </c>
      <c r="S1605" s="18" t="s">
        <v>156</v>
      </c>
      <c r="T1605" t="s">
        <v>157</v>
      </c>
      <c r="U1605" s="39" t="s">
        <v>159</v>
      </c>
      <c r="V1605" s="33" t="s">
        <v>159</v>
      </c>
      <c r="W1605" s="64">
        <f>IF(VLOOKUP(R1605,Entries!N:P,3,FALSE)=V1605,1,VLOOKUP(R1605,Entries!N:P,3,FALSE))</f>
        <v>1</v>
      </c>
      <c r="X1605"/>
      <c r="Y1605"/>
      <c r="Z1605" s="18"/>
      <c r="AA1605" s="18"/>
      <c r="AB1605" s="98"/>
      <c r="AC1605" s="18" t="s">
        <v>5652</v>
      </c>
      <c r="AD1605" s="18" t="s">
        <v>263</v>
      </c>
      <c r="AE1605" s="18" t="s">
        <v>263</v>
      </c>
      <c r="AF1605" s="98" t="s">
        <v>263</v>
      </c>
      <c r="AG1605" s="98" t="s">
        <v>11136</v>
      </c>
      <c r="AH1605" s="98"/>
      <c r="AI1605" s="18"/>
      <c r="AJ1605" s="98">
        <v>5</v>
      </c>
      <c r="AK1605" s="18" t="s">
        <v>95</v>
      </c>
      <c r="AL1605" s="18"/>
      <c r="AM1605" s="33"/>
      <c r="AN1605" s="32" t="s">
        <v>133</v>
      </c>
      <c r="AO1605" s="18" t="s">
        <v>134</v>
      </c>
      <c r="AP1605" s="33" t="s">
        <v>160</v>
      </c>
      <c r="AQ1605">
        <v>21104.248880210002</v>
      </c>
      <c r="AR1605" t="s">
        <v>13906</v>
      </c>
      <c r="AS1605" t="s">
        <v>11225</v>
      </c>
      <c r="AT1605" t="s">
        <v>13907</v>
      </c>
      <c r="AU1605">
        <v>53.06</v>
      </c>
      <c r="AV1605" s="98">
        <v>0.92607150844444452</v>
      </c>
      <c r="AW1605">
        <v>24.209299999999999</v>
      </c>
      <c r="AX1605" s="98">
        <v>0.42253190669777774</v>
      </c>
      <c r="AY1605">
        <v>1.4129999999999999E-4</v>
      </c>
      <c r="AZ1605">
        <v>77.107399999999998</v>
      </c>
      <c r="BA1605" s="98">
        <v>1.3457777276711111</v>
      </c>
      <c r="BB1605">
        <v>283.00729999999999</v>
      </c>
      <c r="BC1605" s="98">
        <v>4.9394081645644441</v>
      </c>
      <c r="BD1605">
        <v>15.063963579999999</v>
      </c>
      <c r="BE1605" s="96">
        <f t="shared" si="217"/>
        <v>6925.3606806865109</v>
      </c>
      <c r="BF1605" s="96">
        <f t="shared" si="218"/>
        <v>555.33923415069148</v>
      </c>
      <c r="BG1605" s="96">
        <f t="shared" si="219"/>
        <v>553.38212722232947</v>
      </c>
      <c r="BH1605">
        <v>6931.7336335214477</v>
      </c>
      <c r="BI1605">
        <v>1.2963209624806079E-3</v>
      </c>
      <c r="BJ1605">
        <v>0.92640249351894643</v>
      </c>
      <c r="BK1605">
        <v>0.4225319948966485</v>
      </c>
      <c r="BL1605">
        <v>0.88258905462638293</v>
      </c>
      <c r="BM1605">
        <v>5.4025978903710694</v>
      </c>
      <c r="BN1605">
        <v>0.92607191699006308</v>
      </c>
      <c r="BO1605">
        <v>0.4225319968672796</v>
      </c>
      <c r="BP1605">
        <v>1.0858837756459339E-3</v>
      </c>
      <c r="BQ1605">
        <v>0.88258905462638293</v>
      </c>
      <c r="BR1605">
        <v>6925.6406974626852</v>
      </c>
      <c r="BS1605" s="96">
        <v>562.16113833201325</v>
      </c>
      <c r="BT1605" s="96">
        <v>547.12025659335723</v>
      </c>
      <c r="BU1605">
        <v>5.4025978903710694</v>
      </c>
      <c r="BV1605" s="60" t="str">
        <f t="shared" si="214"/>
        <v>Starlink</v>
      </c>
      <c r="BW1605" s="32" t="s">
        <v>192</v>
      </c>
      <c r="BX1605" s="18">
        <v>3.3</v>
      </c>
      <c r="BY1605" s="21">
        <v>0.2</v>
      </c>
      <c r="BZ1605" s="18">
        <v>9</v>
      </c>
      <c r="CA1605" s="18">
        <v>25.52</v>
      </c>
      <c r="CB1605" s="18">
        <v>1.1950000000000001</v>
      </c>
      <c r="CC1605" s="18">
        <v>14.9102735294118</v>
      </c>
      <c r="CD1605" s="18">
        <v>0.2</v>
      </c>
      <c r="CE1605" s="18">
        <v>2.8</v>
      </c>
      <c r="CF1605" s="33">
        <v>9</v>
      </c>
      <c r="CG1605" s="32">
        <v>260</v>
      </c>
      <c r="CH1605" s="18">
        <v>260</v>
      </c>
      <c r="CI1605" s="18">
        <v>220</v>
      </c>
      <c r="CJ1605" s="96">
        <f>Population!$CG1605-Population!$CI1605</f>
        <v>40</v>
      </c>
      <c r="CK1605" s="118">
        <f>_xlfn.DAYS(Entries!$AY$2,Population!H1605)</f>
        <v>435</v>
      </c>
      <c r="CL1605" s="118">
        <f t="shared" si="215"/>
        <v>1825</v>
      </c>
      <c r="CM1605" s="117">
        <f>Entries!$AY$5</f>
        <v>0.15</v>
      </c>
      <c r="CN1605" s="117">
        <f t="shared" si="210"/>
        <v>0.15384615384615385</v>
      </c>
      <c r="CO1605" s="119">
        <f t="shared" si="216"/>
        <v>0.79739726027397262</v>
      </c>
      <c r="CP1605" s="32" t="s">
        <v>5654</v>
      </c>
      <c r="CQ1605" s="98">
        <v>4</v>
      </c>
      <c r="CR1605" s="18" t="s">
        <v>95</v>
      </c>
      <c r="CS1605" s="18"/>
      <c r="CT1605" s="33"/>
      <c r="CU1605" s="32" t="s">
        <v>5655</v>
      </c>
      <c r="CV1605" s="18" t="s">
        <v>5651</v>
      </c>
      <c r="CW1605" s="18" t="s">
        <v>157</v>
      </c>
      <c r="CX1605" s="18" t="s">
        <v>5652</v>
      </c>
      <c r="CY1605" s="18" t="s">
        <v>107</v>
      </c>
      <c r="CZ1605" s="18" t="s">
        <v>755</v>
      </c>
      <c r="DA1605" s="33"/>
      <c r="DB1605" s="17" t="s">
        <v>15463</v>
      </c>
      <c r="DC1605" s="17" t="s">
        <v>15500</v>
      </c>
      <c r="DD1605" s="17">
        <v>1</v>
      </c>
      <c r="DE1605" s="17" t="s">
        <v>15500</v>
      </c>
      <c r="DF1605" s="17" t="s">
        <v>15500</v>
      </c>
      <c r="DG1605" s="23" t="s">
        <v>11174</v>
      </c>
      <c r="DH1605" s="145"/>
    </row>
    <row r="1606" spans="1:112" s="17" customFormat="1" x14ac:dyDescent="0.25">
      <c r="A1606" s="30" t="s">
        <v>6127</v>
      </c>
      <c r="B1606" s="15">
        <v>1</v>
      </c>
      <c r="C1606" s="152" t="s">
        <v>11188</v>
      </c>
      <c r="D1606" s="15" t="s">
        <v>5649</v>
      </c>
      <c r="E1606" s="15">
        <v>45062</v>
      </c>
      <c r="F1606" s="15" t="s">
        <v>6128</v>
      </c>
      <c r="G1606" s="31">
        <v>62401</v>
      </c>
      <c r="H1606" s="43">
        <v>43859</v>
      </c>
      <c r="I1606" s="96" t="s">
        <v>221</v>
      </c>
      <c r="J1606" s="96"/>
      <c r="K1606" s="96"/>
      <c r="L1606" s="15" t="s">
        <v>285</v>
      </c>
      <c r="M1606" s="124" t="s">
        <v>156</v>
      </c>
      <c r="N1606" s="15" t="s">
        <v>156</v>
      </c>
      <c r="O1606" s="124" t="s">
        <v>11124</v>
      </c>
      <c r="P1606" s="64" t="str">
        <f>VLOOKUP(N1606,Entries!J:K,2,FALSE)</f>
        <v>UNITED STATES OF AMERICA</v>
      </c>
      <c r="Q1606" s="123" t="s">
        <v>5651</v>
      </c>
      <c r="R1606" s="30" t="s">
        <v>5651</v>
      </c>
      <c r="S1606" s="15" t="s">
        <v>156</v>
      </c>
      <c r="T1606" s="124" t="s">
        <v>157</v>
      </c>
      <c r="U1606" s="125" t="s">
        <v>159</v>
      </c>
      <c r="V1606" s="31" t="s">
        <v>159</v>
      </c>
      <c r="W1606" s="64">
        <f>IF(VLOOKUP(R1606,Entries!N:P,3,FALSE)=V1606,1,VLOOKUP(R1606,Entries!N:P,3,FALSE))</f>
        <v>1</v>
      </c>
      <c r="X1606" s="124"/>
      <c r="Y1606" s="124"/>
      <c r="Z1606" s="15"/>
      <c r="AA1606" s="15"/>
      <c r="AB1606" s="96"/>
      <c r="AC1606" s="15" t="s">
        <v>5652</v>
      </c>
      <c r="AD1606" s="15" t="s">
        <v>263</v>
      </c>
      <c r="AE1606" s="15" t="s">
        <v>263</v>
      </c>
      <c r="AF1606" s="96" t="s">
        <v>263</v>
      </c>
      <c r="AG1606" s="96" t="s">
        <v>11136</v>
      </c>
      <c r="AH1606" s="96"/>
      <c r="AI1606" s="15"/>
      <c r="AJ1606" s="96">
        <v>5</v>
      </c>
      <c r="AK1606" s="15" t="s">
        <v>95</v>
      </c>
      <c r="AL1606" s="15"/>
      <c r="AM1606" s="31"/>
      <c r="AN1606" s="30" t="s">
        <v>133</v>
      </c>
      <c r="AO1606" s="15" t="s">
        <v>134</v>
      </c>
      <c r="AP1606" s="31" t="s">
        <v>160</v>
      </c>
      <c r="AQ1606">
        <v>21104.313378790001</v>
      </c>
      <c r="AR1606" t="s">
        <v>13645</v>
      </c>
      <c r="AS1606" t="s">
        <v>11225</v>
      </c>
      <c r="AT1606" t="s">
        <v>13908</v>
      </c>
      <c r="AU1606">
        <v>53.057699999999997</v>
      </c>
      <c r="AV1606" s="96">
        <v>0.92603136588000001</v>
      </c>
      <c r="AW1606">
        <v>43.935499999999998</v>
      </c>
      <c r="AX1606" s="96">
        <v>0.76681897397777776</v>
      </c>
      <c r="AY1606">
        <v>1.5310000000000001E-4</v>
      </c>
      <c r="AZ1606">
        <v>74.759799999999998</v>
      </c>
      <c r="BA1606" s="96">
        <v>1.3048043866755554</v>
      </c>
      <c r="BB1606">
        <v>285.35599999999999</v>
      </c>
      <c r="BC1606" s="96">
        <v>4.9804007041777778</v>
      </c>
      <c r="BD1606">
        <v>15.06403186</v>
      </c>
      <c r="BE1606" s="96">
        <f t="shared" si="217"/>
        <v>6925.3397538417275</v>
      </c>
      <c r="BF1606" s="96">
        <f t="shared" si="218"/>
        <v>555.40002335804002</v>
      </c>
      <c r="BG1606" s="96">
        <f t="shared" si="219"/>
        <v>553.27948432541416</v>
      </c>
      <c r="BH1606">
        <v>6931.712796771686</v>
      </c>
      <c r="BI1606">
        <v>1.3095760493074011E-3</v>
      </c>
      <c r="BJ1606">
        <v>0.92636236059819477</v>
      </c>
      <c r="BK1606">
        <v>0.76681913323848949</v>
      </c>
      <c r="BL1606">
        <v>0.88225236174821065</v>
      </c>
      <c r="BM1606">
        <v>5.4029537922655209</v>
      </c>
      <c r="BN1606">
        <v>0.92603177446836438</v>
      </c>
      <c r="BO1606">
        <v>0.76681913578081407</v>
      </c>
      <c r="BP1606">
        <v>1.095284759886589E-3</v>
      </c>
      <c r="BQ1606">
        <v>0.88225236174821065</v>
      </c>
      <c r="BR1606">
        <v>6925.6201394483578</v>
      </c>
      <c r="BS1606" s="96">
        <v>562.20566563985994</v>
      </c>
      <c r="BT1606" s="96">
        <v>547.03461325685566</v>
      </c>
      <c r="BU1606">
        <v>5.4029537922655209</v>
      </c>
      <c r="BV1606" s="65" t="str">
        <f t="shared" si="214"/>
        <v>Starlink</v>
      </c>
      <c r="BW1606" s="30" t="s">
        <v>192</v>
      </c>
      <c r="BX1606" s="15">
        <v>3.3</v>
      </c>
      <c r="BY1606" s="16">
        <v>0.2</v>
      </c>
      <c r="BZ1606" s="15">
        <v>9</v>
      </c>
      <c r="CA1606" s="15">
        <v>25.52</v>
      </c>
      <c r="CB1606" s="15">
        <v>1.1950000000000001</v>
      </c>
      <c r="CC1606" s="15">
        <v>14.9102735294118</v>
      </c>
      <c r="CD1606" s="15">
        <v>0.2</v>
      </c>
      <c r="CE1606" s="15">
        <v>2.8</v>
      </c>
      <c r="CF1606" s="31">
        <v>9</v>
      </c>
      <c r="CG1606" s="30">
        <v>260</v>
      </c>
      <c r="CH1606" s="15">
        <v>260</v>
      </c>
      <c r="CI1606" s="15">
        <v>220</v>
      </c>
      <c r="CJ1606" s="98">
        <f>Population!$CG1606-Population!$CI1606</f>
        <v>40</v>
      </c>
      <c r="CK1606" s="120">
        <f>_xlfn.DAYS(Entries!$AY$2,Population!H1606)</f>
        <v>435</v>
      </c>
      <c r="CL1606" s="120">
        <f t="shared" si="215"/>
        <v>1825</v>
      </c>
      <c r="CM1606" s="122">
        <f>Entries!$AY$5</f>
        <v>0.15</v>
      </c>
      <c r="CN1606" s="122">
        <f t="shared" si="210"/>
        <v>0.15384615384615385</v>
      </c>
      <c r="CO1606" s="121">
        <f t="shared" si="216"/>
        <v>0.79739726027397262</v>
      </c>
      <c r="CP1606" s="30" t="s">
        <v>5654</v>
      </c>
      <c r="CQ1606" s="96">
        <v>4</v>
      </c>
      <c r="CR1606" s="15" t="s">
        <v>95</v>
      </c>
      <c r="CS1606" s="15"/>
      <c r="CT1606" s="31"/>
      <c r="CU1606" s="30" t="s">
        <v>5655</v>
      </c>
      <c r="CV1606" s="15" t="s">
        <v>5651</v>
      </c>
      <c r="CW1606" s="15" t="s">
        <v>157</v>
      </c>
      <c r="CX1606" s="15" t="s">
        <v>5652</v>
      </c>
      <c r="CY1606" s="15" t="s">
        <v>107</v>
      </c>
      <c r="CZ1606" s="15" t="s">
        <v>755</v>
      </c>
      <c r="DA1606" s="31"/>
      <c r="DB1606" s="17" t="s">
        <v>15463</v>
      </c>
      <c r="DC1606" s="17" t="s">
        <v>15500</v>
      </c>
      <c r="DD1606" s="17">
        <v>1</v>
      </c>
      <c r="DE1606" s="17" t="s">
        <v>15500</v>
      </c>
      <c r="DF1606" s="17" t="s">
        <v>15500</v>
      </c>
      <c r="DG1606" s="23" t="s">
        <v>11174</v>
      </c>
      <c r="DH1606" s="145"/>
    </row>
    <row r="1607" spans="1:112" s="17" customFormat="1" x14ac:dyDescent="0.25">
      <c r="A1607" s="32" t="s">
        <v>6130</v>
      </c>
      <c r="B1607" s="18">
        <v>1</v>
      </c>
      <c r="C1607" s="149" t="s">
        <v>11188</v>
      </c>
      <c r="D1607" s="18" t="s">
        <v>5649</v>
      </c>
      <c r="E1607" s="18">
        <v>45074</v>
      </c>
      <c r="F1607" s="18" t="s">
        <v>6131</v>
      </c>
      <c r="G1607" s="33">
        <v>62389</v>
      </c>
      <c r="H1607" s="44">
        <v>43859</v>
      </c>
      <c r="I1607" s="98" t="s">
        <v>221</v>
      </c>
      <c r="J1607" s="98"/>
      <c r="K1607" s="98"/>
      <c r="L1607" s="18" t="s">
        <v>285</v>
      </c>
      <c r="M1607" t="s">
        <v>156</v>
      </c>
      <c r="N1607" s="18" t="s">
        <v>156</v>
      </c>
      <c r="O1607" t="s">
        <v>11124</v>
      </c>
      <c r="P1607" s="96" t="str">
        <f>VLOOKUP(N1607,Entries!J:K,2,FALSE)</f>
        <v>UNITED STATES OF AMERICA</v>
      </c>
      <c r="Q1607" s="38" t="s">
        <v>5651</v>
      </c>
      <c r="R1607" s="32" t="s">
        <v>5651</v>
      </c>
      <c r="S1607" s="18" t="s">
        <v>156</v>
      </c>
      <c r="T1607" t="s">
        <v>157</v>
      </c>
      <c r="U1607" s="39" t="s">
        <v>159</v>
      </c>
      <c r="V1607" s="33" t="s">
        <v>159</v>
      </c>
      <c r="W1607" s="64">
        <f>IF(VLOOKUP(R1607,Entries!N:P,3,FALSE)=V1607,1,VLOOKUP(R1607,Entries!N:P,3,FALSE))</f>
        <v>1</v>
      </c>
      <c r="X1607"/>
      <c r="Y1607"/>
      <c r="Z1607" s="18"/>
      <c r="AA1607" s="18"/>
      <c r="AB1607" s="98"/>
      <c r="AC1607" s="18" t="s">
        <v>5652</v>
      </c>
      <c r="AD1607" s="18" t="s">
        <v>263</v>
      </c>
      <c r="AE1607" s="18" t="s">
        <v>263</v>
      </c>
      <c r="AF1607" s="98" t="s">
        <v>263</v>
      </c>
      <c r="AG1607" s="98" t="s">
        <v>11136</v>
      </c>
      <c r="AH1607" s="98"/>
      <c r="AI1607" s="18"/>
      <c r="AJ1607" s="98">
        <v>5</v>
      </c>
      <c r="AK1607" s="18" t="s">
        <v>95</v>
      </c>
      <c r="AL1607" s="18"/>
      <c r="AM1607" s="33"/>
      <c r="AN1607" s="32" t="s">
        <v>133</v>
      </c>
      <c r="AO1607" s="18" t="s">
        <v>134</v>
      </c>
      <c r="AP1607" s="33" t="s">
        <v>160</v>
      </c>
      <c r="AQ1607">
        <v>21104.167792460001</v>
      </c>
      <c r="AR1607" t="s">
        <v>13909</v>
      </c>
      <c r="AS1607" t="s">
        <v>11225</v>
      </c>
      <c r="AT1607" t="s">
        <v>13910</v>
      </c>
      <c r="AU1607">
        <v>53.060200000000002</v>
      </c>
      <c r="AV1607" s="98">
        <v>0.92607499910222235</v>
      </c>
      <c r="AW1607">
        <v>24.5718</v>
      </c>
      <c r="AX1607" s="98">
        <v>0.42885872392000007</v>
      </c>
      <c r="AY1607">
        <v>1.797E-4</v>
      </c>
      <c r="AZ1607">
        <v>69.607100000000003</v>
      </c>
      <c r="BA1607" s="98">
        <v>1.214872825017778</v>
      </c>
      <c r="BB1607">
        <v>290.5111</v>
      </c>
      <c r="BC1607" s="98">
        <v>5.0703741537288884</v>
      </c>
      <c r="BD1607">
        <v>15.063938</v>
      </c>
      <c r="BE1607" s="96">
        <f t="shared" si="217"/>
        <v>6925.3685206318696</v>
      </c>
      <c r="BF1607" s="96">
        <f t="shared" si="218"/>
        <v>555.61300935502641</v>
      </c>
      <c r="BG1607" s="96">
        <f t="shared" si="219"/>
        <v>553.12403190871191</v>
      </c>
      <c r="BH1607">
        <v>6931.7417204690837</v>
      </c>
      <c r="BI1607">
        <v>1.3398002142485351E-3</v>
      </c>
      <c r="BJ1607">
        <v>0.92640598280737985</v>
      </c>
      <c r="BK1607">
        <v>0.42885881325700731</v>
      </c>
      <c r="BL1607">
        <v>0.8792248457480859</v>
      </c>
      <c r="BM1607">
        <v>5.4060232265426773</v>
      </c>
      <c r="BN1607">
        <v>0.92607540764327301</v>
      </c>
      <c r="BO1607">
        <v>0.42885881549232568</v>
      </c>
      <c r="BP1607">
        <v>1.1153678109531769E-3</v>
      </c>
      <c r="BQ1607">
        <v>0.8792248457480859</v>
      </c>
      <c r="BR1607">
        <v>6925.6485049651756</v>
      </c>
      <c r="BS1607" s="96">
        <v>562.37315037758981</v>
      </c>
      <c r="BT1607" s="96">
        <v>546.92385955276131</v>
      </c>
      <c r="BU1607">
        <v>5.4060232265426773</v>
      </c>
      <c r="BV1607" s="60" t="str">
        <f t="shared" si="214"/>
        <v>Starlink</v>
      </c>
      <c r="BW1607" s="32" t="s">
        <v>192</v>
      </c>
      <c r="BX1607" s="18">
        <v>3.3</v>
      </c>
      <c r="BY1607" s="21">
        <v>0.2</v>
      </c>
      <c r="BZ1607" s="18">
        <v>9</v>
      </c>
      <c r="CA1607" s="18">
        <v>25.52</v>
      </c>
      <c r="CB1607" s="18">
        <v>1.1950000000000001</v>
      </c>
      <c r="CC1607" s="18">
        <v>14.9102735294118</v>
      </c>
      <c r="CD1607" s="18">
        <v>0.2</v>
      </c>
      <c r="CE1607" s="18">
        <v>2.8</v>
      </c>
      <c r="CF1607" s="33">
        <v>9</v>
      </c>
      <c r="CG1607" s="32">
        <v>260</v>
      </c>
      <c r="CH1607" s="18">
        <v>260</v>
      </c>
      <c r="CI1607" s="18">
        <v>220</v>
      </c>
      <c r="CJ1607" s="96">
        <f>Population!$CG1607-Population!$CI1607</f>
        <v>40</v>
      </c>
      <c r="CK1607" s="118">
        <f>_xlfn.DAYS(Entries!$AY$2,Population!H1607)</f>
        <v>435</v>
      </c>
      <c r="CL1607" s="118">
        <f t="shared" si="215"/>
        <v>1825</v>
      </c>
      <c r="CM1607" s="117">
        <f>Entries!$AY$5</f>
        <v>0.15</v>
      </c>
      <c r="CN1607" s="117">
        <f t="shared" si="210"/>
        <v>0.15384615384615385</v>
      </c>
      <c r="CO1607" s="119">
        <f t="shared" si="216"/>
        <v>0.79739726027397262</v>
      </c>
      <c r="CP1607" s="32" t="s">
        <v>5654</v>
      </c>
      <c r="CQ1607" s="98">
        <v>4</v>
      </c>
      <c r="CR1607" s="18" t="s">
        <v>95</v>
      </c>
      <c r="CS1607" s="18"/>
      <c r="CT1607" s="33"/>
      <c r="CU1607" s="32" t="s">
        <v>5655</v>
      </c>
      <c r="CV1607" s="18" t="s">
        <v>5651</v>
      </c>
      <c r="CW1607" s="18" t="s">
        <v>157</v>
      </c>
      <c r="CX1607" s="18" t="s">
        <v>5652</v>
      </c>
      <c r="CY1607" s="18" t="s">
        <v>107</v>
      </c>
      <c r="CZ1607" s="18" t="s">
        <v>755</v>
      </c>
      <c r="DA1607" s="33"/>
      <c r="DB1607" s="17" t="s">
        <v>15463</v>
      </c>
      <c r="DC1607" s="17" t="s">
        <v>15500</v>
      </c>
      <c r="DD1607" s="17">
        <v>1</v>
      </c>
      <c r="DE1607" s="17" t="s">
        <v>15500</v>
      </c>
      <c r="DF1607" s="17" t="s">
        <v>15500</v>
      </c>
      <c r="DG1607" s="23" t="s">
        <v>11174</v>
      </c>
      <c r="DH1607" s="145"/>
    </row>
    <row r="1608" spans="1:112" s="17" customFormat="1" x14ac:dyDescent="0.25">
      <c r="A1608" s="30" t="s">
        <v>6133</v>
      </c>
      <c r="B1608" s="15">
        <v>1</v>
      </c>
      <c r="C1608" s="152" t="s">
        <v>11188</v>
      </c>
      <c r="D1608" s="15" t="s">
        <v>5649</v>
      </c>
      <c r="E1608" s="15">
        <v>45084</v>
      </c>
      <c r="F1608" s="15" t="s">
        <v>6134</v>
      </c>
      <c r="G1608" s="31">
        <v>62379</v>
      </c>
      <c r="H1608" s="43">
        <v>43859</v>
      </c>
      <c r="I1608" s="96" t="s">
        <v>221</v>
      </c>
      <c r="J1608" s="96"/>
      <c r="K1608" s="96"/>
      <c r="L1608" s="15" t="s">
        <v>285</v>
      </c>
      <c r="M1608" s="124" t="s">
        <v>156</v>
      </c>
      <c r="N1608" s="15" t="s">
        <v>156</v>
      </c>
      <c r="O1608" s="124" t="s">
        <v>11124</v>
      </c>
      <c r="P1608" s="64" t="str">
        <f>VLOOKUP(N1608,Entries!J:K,2,FALSE)</f>
        <v>UNITED STATES OF AMERICA</v>
      </c>
      <c r="Q1608" s="123" t="s">
        <v>5651</v>
      </c>
      <c r="R1608" s="30" t="s">
        <v>5651</v>
      </c>
      <c r="S1608" s="15" t="s">
        <v>156</v>
      </c>
      <c r="T1608" s="124" t="s">
        <v>157</v>
      </c>
      <c r="U1608" s="125" t="s">
        <v>159</v>
      </c>
      <c r="V1608" s="31" t="s">
        <v>159</v>
      </c>
      <c r="W1608" s="64">
        <f>IF(VLOOKUP(R1608,Entries!N:P,3,FALSE)=V1608,1,VLOOKUP(R1608,Entries!N:P,3,FALSE))</f>
        <v>1</v>
      </c>
      <c r="X1608" s="124"/>
      <c r="Y1608" s="124"/>
      <c r="Z1608" s="15"/>
      <c r="AA1608" s="15"/>
      <c r="AB1608" s="96"/>
      <c r="AC1608" s="15" t="s">
        <v>5652</v>
      </c>
      <c r="AD1608" s="15" t="s">
        <v>263</v>
      </c>
      <c r="AE1608" s="15" t="s">
        <v>263</v>
      </c>
      <c r="AF1608" s="96" t="s">
        <v>263</v>
      </c>
      <c r="AG1608" s="96" t="s">
        <v>11136</v>
      </c>
      <c r="AH1608" s="96"/>
      <c r="AI1608" s="15"/>
      <c r="AJ1608" s="96">
        <v>5</v>
      </c>
      <c r="AK1608" s="15" t="s">
        <v>95</v>
      </c>
      <c r="AL1608" s="15"/>
      <c r="AM1608" s="31"/>
      <c r="AN1608" s="30" t="s">
        <v>133</v>
      </c>
      <c r="AO1608" s="15" t="s">
        <v>134</v>
      </c>
      <c r="AP1608" s="31" t="s">
        <v>160</v>
      </c>
      <c r="AQ1608">
        <v>21104.12540872</v>
      </c>
      <c r="AR1608" t="s">
        <v>13911</v>
      </c>
      <c r="AS1608" t="s">
        <v>11225</v>
      </c>
      <c r="AT1608" t="s">
        <v>13912</v>
      </c>
      <c r="AU1608">
        <v>53.055900000000001</v>
      </c>
      <c r="AV1608" s="96">
        <v>0.92599994996000012</v>
      </c>
      <c r="AW1608">
        <v>4.7803000000000004</v>
      </c>
      <c r="AX1608" s="96">
        <v>8.343195687555556E-2</v>
      </c>
      <c r="AY1608">
        <v>1.7239999999999999E-4</v>
      </c>
      <c r="AZ1608">
        <v>82.746399999999994</v>
      </c>
      <c r="BA1608" s="96">
        <v>1.4441968237155556</v>
      </c>
      <c r="BB1608">
        <v>277.37209999999999</v>
      </c>
      <c r="BC1608" s="96">
        <v>4.8410553910177772</v>
      </c>
      <c r="BD1608">
        <v>15.06392222</v>
      </c>
      <c r="BE1608" s="96">
        <f t="shared" si="217"/>
        <v>6925.3733570126551</v>
      </c>
      <c r="BF1608" s="96">
        <f t="shared" si="218"/>
        <v>555.5672913794042</v>
      </c>
      <c r="BG1608" s="96">
        <f t="shared" si="219"/>
        <v>553.17942264590602</v>
      </c>
      <c r="BH1608">
        <v>6931.7462186335697</v>
      </c>
      <c r="BI1608">
        <v>1.31615044603004E-3</v>
      </c>
      <c r="BJ1608">
        <v>0.92633094746951683</v>
      </c>
      <c r="BK1608">
        <v>8.34319743813665E-2</v>
      </c>
      <c r="BL1608">
        <v>0.90432984662423166</v>
      </c>
      <c r="BM1608">
        <v>5.380923394578522</v>
      </c>
      <c r="BN1608">
        <v>0.92600035855547436</v>
      </c>
      <c r="BO1608">
        <v>8.3431976480631803E-2</v>
      </c>
      <c r="BP1608">
        <v>1.1161687597153649E-3</v>
      </c>
      <c r="BQ1608">
        <v>0.90432984662423166</v>
      </c>
      <c r="BR1608">
        <v>6925.6540290458042</v>
      </c>
      <c r="BS1608" s="96">
        <v>562.38422771362275</v>
      </c>
      <c r="BT1608" s="96">
        <v>546.92383037798663</v>
      </c>
      <c r="BU1608">
        <v>5.380923394578522</v>
      </c>
      <c r="BV1608" s="65" t="str">
        <f t="shared" si="214"/>
        <v>Starlink</v>
      </c>
      <c r="BW1608" s="30" t="s">
        <v>192</v>
      </c>
      <c r="BX1608" s="15">
        <v>3.3</v>
      </c>
      <c r="BY1608" s="16">
        <v>0.2</v>
      </c>
      <c r="BZ1608" s="15">
        <v>9</v>
      </c>
      <c r="CA1608" s="15">
        <v>25.52</v>
      </c>
      <c r="CB1608" s="15">
        <v>1.1950000000000001</v>
      </c>
      <c r="CC1608" s="15">
        <v>14.9102735294118</v>
      </c>
      <c r="CD1608" s="15">
        <v>0.2</v>
      </c>
      <c r="CE1608" s="15">
        <v>2.8</v>
      </c>
      <c r="CF1608" s="31">
        <v>9</v>
      </c>
      <c r="CG1608" s="30">
        <v>260</v>
      </c>
      <c r="CH1608" s="15">
        <v>260</v>
      </c>
      <c r="CI1608" s="15">
        <v>220</v>
      </c>
      <c r="CJ1608" s="98">
        <f>Population!$CG1608-Population!$CI1608</f>
        <v>40</v>
      </c>
      <c r="CK1608" s="120">
        <f>_xlfn.DAYS(Entries!$AY$2,Population!H1608)</f>
        <v>435</v>
      </c>
      <c r="CL1608" s="120">
        <f t="shared" si="215"/>
        <v>1825</v>
      </c>
      <c r="CM1608" s="122">
        <f>Entries!$AY$5</f>
        <v>0.15</v>
      </c>
      <c r="CN1608" s="122">
        <f t="shared" si="210"/>
        <v>0.15384615384615385</v>
      </c>
      <c r="CO1608" s="121">
        <f t="shared" si="216"/>
        <v>0.79739726027397262</v>
      </c>
      <c r="CP1608" s="30" t="s">
        <v>5654</v>
      </c>
      <c r="CQ1608" s="96">
        <v>4</v>
      </c>
      <c r="CR1608" s="15" t="s">
        <v>95</v>
      </c>
      <c r="CS1608" s="15"/>
      <c r="CT1608" s="31"/>
      <c r="CU1608" s="30" t="s">
        <v>5655</v>
      </c>
      <c r="CV1608" s="15" t="s">
        <v>5651</v>
      </c>
      <c r="CW1608" s="15" t="s">
        <v>157</v>
      </c>
      <c r="CX1608" s="15" t="s">
        <v>5652</v>
      </c>
      <c r="CY1608" s="15" t="s">
        <v>107</v>
      </c>
      <c r="CZ1608" s="15" t="s">
        <v>755</v>
      </c>
      <c r="DA1608" s="31"/>
      <c r="DB1608" s="17" t="s">
        <v>15463</v>
      </c>
      <c r="DC1608" s="17" t="s">
        <v>15500</v>
      </c>
      <c r="DD1608" s="17">
        <v>1</v>
      </c>
      <c r="DE1608" s="17" t="s">
        <v>15500</v>
      </c>
      <c r="DF1608" s="17" t="s">
        <v>15500</v>
      </c>
      <c r="DG1608" s="23" t="s">
        <v>11174</v>
      </c>
      <c r="DH1608" s="145"/>
    </row>
    <row r="1609" spans="1:112" s="17" customFormat="1" x14ac:dyDescent="0.25">
      <c r="A1609" s="32" t="s">
        <v>6136</v>
      </c>
      <c r="B1609" s="18">
        <v>1</v>
      </c>
      <c r="C1609" s="149" t="s">
        <v>11188</v>
      </c>
      <c r="D1609" s="18" t="s">
        <v>5649</v>
      </c>
      <c r="E1609" s="18">
        <v>45075</v>
      </c>
      <c r="F1609" s="18" t="s">
        <v>6137</v>
      </c>
      <c r="G1609" s="33">
        <v>62388</v>
      </c>
      <c r="H1609" s="44">
        <v>43859</v>
      </c>
      <c r="I1609" s="98" t="s">
        <v>221</v>
      </c>
      <c r="J1609" s="98"/>
      <c r="K1609" s="98"/>
      <c r="L1609" s="18" t="s">
        <v>285</v>
      </c>
      <c r="M1609" t="s">
        <v>156</v>
      </c>
      <c r="N1609" s="18" t="s">
        <v>156</v>
      </c>
      <c r="O1609" t="s">
        <v>11124</v>
      </c>
      <c r="P1609" s="96" t="str">
        <f>VLOOKUP(N1609,Entries!J:K,2,FALSE)</f>
        <v>UNITED STATES OF AMERICA</v>
      </c>
      <c r="Q1609" s="38" t="s">
        <v>5651</v>
      </c>
      <c r="R1609" s="32" t="s">
        <v>5651</v>
      </c>
      <c r="S1609" s="18" t="s">
        <v>156</v>
      </c>
      <c r="T1609" t="s">
        <v>157</v>
      </c>
      <c r="U1609" s="39" t="s">
        <v>159</v>
      </c>
      <c r="V1609" s="33" t="s">
        <v>159</v>
      </c>
      <c r="W1609" s="64">
        <f>IF(VLOOKUP(R1609,Entries!N:P,3,FALSE)=V1609,1,VLOOKUP(R1609,Entries!N:P,3,FALSE))</f>
        <v>1</v>
      </c>
      <c r="X1609"/>
      <c r="Y1609"/>
      <c r="Z1609" s="18"/>
      <c r="AA1609" s="18"/>
      <c r="AB1609" s="98"/>
      <c r="AC1609" s="18" t="s">
        <v>5652</v>
      </c>
      <c r="AD1609" s="18" t="s">
        <v>263</v>
      </c>
      <c r="AE1609" s="18" t="s">
        <v>263</v>
      </c>
      <c r="AF1609" s="98" t="s">
        <v>263</v>
      </c>
      <c r="AG1609" s="98" t="s">
        <v>11136</v>
      </c>
      <c r="AH1609" s="98"/>
      <c r="AI1609" s="18"/>
      <c r="AJ1609" s="98">
        <v>5</v>
      </c>
      <c r="AK1609" s="18" t="s">
        <v>95</v>
      </c>
      <c r="AL1609" s="18"/>
      <c r="AM1609" s="33"/>
      <c r="AN1609" s="32" t="s">
        <v>133</v>
      </c>
      <c r="AO1609" s="18" t="s">
        <v>134</v>
      </c>
      <c r="AP1609" s="33" t="s">
        <v>160</v>
      </c>
      <c r="AQ1609">
        <v>21104.200967680001</v>
      </c>
      <c r="AR1609" t="s">
        <v>13913</v>
      </c>
      <c r="AS1609" t="s">
        <v>11225</v>
      </c>
      <c r="AT1609" t="s">
        <v>13914</v>
      </c>
      <c r="AU1609">
        <v>53.058999999999997</v>
      </c>
      <c r="AV1609" s="98">
        <v>0.9260540551555555</v>
      </c>
      <c r="AW1609">
        <v>24.419899999999998</v>
      </c>
      <c r="AX1609" s="98">
        <v>0.42620756933777781</v>
      </c>
      <c r="AY1609">
        <v>1.7589999999999999E-4</v>
      </c>
      <c r="AZ1609">
        <v>87.853999999999999</v>
      </c>
      <c r="BA1609" s="98">
        <v>1.5333412420444446</v>
      </c>
      <c r="BB1609">
        <v>272.26499999999999</v>
      </c>
      <c r="BC1609" s="98">
        <v>4.7519196993333335</v>
      </c>
      <c r="BD1609">
        <v>15.06396266</v>
      </c>
      <c r="BE1609" s="96">
        <f t="shared" si="217"/>
        <v>6925.3609626544549</v>
      </c>
      <c r="BF1609" s="96">
        <f t="shared" si="218"/>
        <v>555.57913364778506</v>
      </c>
      <c r="BG1609" s="96">
        <f t="shared" si="219"/>
        <v>553.14279166112374</v>
      </c>
      <c r="BH1609">
        <v>6931.7337126098419</v>
      </c>
      <c r="BI1609">
        <v>1.3105888590585219E-3</v>
      </c>
      <c r="BJ1609">
        <v>0.92638504357188434</v>
      </c>
      <c r="BK1609">
        <v>0.42620765740478139</v>
      </c>
      <c r="BL1609">
        <v>0.91572489178062166</v>
      </c>
      <c r="BM1609">
        <v>5.3695370494300638</v>
      </c>
      <c r="BN1609">
        <v>0.92605446368928512</v>
      </c>
      <c r="BO1609">
        <v>0.42620766029769708</v>
      </c>
      <c r="BP1609">
        <v>1.120411556691101E-3</v>
      </c>
      <c r="BQ1609">
        <v>0.91572489178062166</v>
      </c>
      <c r="BR1609">
        <v>6925.6411390790336</v>
      </c>
      <c r="BS1609" s="96">
        <v>562.40070744875356</v>
      </c>
      <c r="BT1609" s="96">
        <v>546.88157070931447</v>
      </c>
      <c r="BU1609">
        <v>5.3695370494300638</v>
      </c>
      <c r="BV1609" s="60" t="str">
        <f t="shared" si="214"/>
        <v>Starlink</v>
      </c>
      <c r="BW1609" s="32" t="s">
        <v>192</v>
      </c>
      <c r="BX1609" s="18">
        <v>3.3</v>
      </c>
      <c r="BY1609" s="21">
        <v>0.2</v>
      </c>
      <c r="BZ1609" s="18">
        <v>9</v>
      </c>
      <c r="CA1609" s="18">
        <v>25.52</v>
      </c>
      <c r="CB1609" s="18">
        <v>1.1950000000000001</v>
      </c>
      <c r="CC1609" s="18">
        <v>14.9102735294118</v>
      </c>
      <c r="CD1609" s="18">
        <v>0.2</v>
      </c>
      <c r="CE1609" s="18">
        <v>2.8</v>
      </c>
      <c r="CF1609" s="33">
        <v>9</v>
      </c>
      <c r="CG1609" s="32">
        <v>260</v>
      </c>
      <c r="CH1609" s="18">
        <v>260</v>
      </c>
      <c r="CI1609" s="18">
        <v>220</v>
      </c>
      <c r="CJ1609" s="96">
        <f>Population!$CG1609-Population!$CI1609</f>
        <v>40</v>
      </c>
      <c r="CK1609" s="118">
        <f>_xlfn.DAYS(Entries!$AY$2,Population!H1609)</f>
        <v>435</v>
      </c>
      <c r="CL1609" s="118">
        <f t="shared" si="215"/>
        <v>1825</v>
      </c>
      <c r="CM1609" s="117">
        <f>Entries!$AY$5</f>
        <v>0.15</v>
      </c>
      <c r="CN1609" s="117">
        <f t="shared" si="210"/>
        <v>0.15384615384615385</v>
      </c>
      <c r="CO1609" s="119">
        <f t="shared" si="216"/>
        <v>0.79739726027397262</v>
      </c>
      <c r="CP1609" s="32" t="s">
        <v>5654</v>
      </c>
      <c r="CQ1609" s="98">
        <v>4</v>
      </c>
      <c r="CR1609" s="18" t="s">
        <v>95</v>
      </c>
      <c r="CS1609" s="18"/>
      <c r="CT1609" s="33"/>
      <c r="CU1609" s="32" t="s">
        <v>5655</v>
      </c>
      <c r="CV1609" s="18" t="s">
        <v>5651</v>
      </c>
      <c r="CW1609" s="18" t="s">
        <v>157</v>
      </c>
      <c r="CX1609" s="18" t="s">
        <v>5652</v>
      </c>
      <c r="CY1609" s="18" t="s">
        <v>107</v>
      </c>
      <c r="CZ1609" s="18" t="s">
        <v>755</v>
      </c>
      <c r="DA1609" s="33"/>
      <c r="DB1609" s="17" t="s">
        <v>15463</v>
      </c>
      <c r="DC1609" s="17" t="s">
        <v>15500</v>
      </c>
      <c r="DD1609" s="17">
        <v>1</v>
      </c>
      <c r="DE1609" s="17" t="s">
        <v>15500</v>
      </c>
      <c r="DF1609" s="17" t="s">
        <v>15500</v>
      </c>
      <c r="DG1609" s="23" t="s">
        <v>11174</v>
      </c>
      <c r="DH1609" s="145"/>
    </row>
    <row r="1610" spans="1:112" s="17" customFormat="1" x14ac:dyDescent="0.25">
      <c r="A1610" s="20" t="s">
        <v>11202</v>
      </c>
      <c r="B1610" s="98"/>
      <c r="C1610" s="92" t="s">
        <v>11188</v>
      </c>
      <c r="D1610" s="98"/>
      <c r="E1610">
        <v>45097</v>
      </c>
      <c r="F1610" s="98" t="s">
        <v>11203</v>
      </c>
      <c r="G1610" s="33">
        <v>62366</v>
      </c>
      <c r="H1610" s="44"/>
      <c r="I1610" s="98"/>
      <c r="J1610" s="98"/>
      <c r="K1610" s="98"/>
      <c r="L1610" s="98"/>
      <c r="M1610"/>
      <c r="N1610" s="98"/>
      <c r="O1610"/>
      <c r="P1610" s="96"/>
      <c r="Q1610" s="38"/>
      <c r="R1610" s="32"/>
      <c r="S1610" s="98"/>
      <c r="T1610"/>
      <c r="U1610" s="39"/>
      <c r="V1610" s="33"/>
      <c r="W1610" s="64"/>
      <c r="X1610"/>
      <c r="Y1610"/>
      <c r="Z1610" s="98"/>
      <c r="AA1610" s="98"/>
      <c r="AB1610" s="98"/>
      <c r="AC1610" s="98"/>
      <c r="AD1610" s="98"/>
      <c r="AE1610" s="98"/>
      <c r="AF1610" s="98"/>
      <c r="AG1610" s="98"/>
      <c r="AH1610" s="98"/>
      <c r="AI1610" s="98"/>
      <c r="AJ1610" s="98"/>
      <c r="AK1610" s="98"/>
      <c r="AL1610" s="98"/>
      <c r="AM1610" s="33"/>
      <c r="AN1610" s="32"/>
      <c r="AO1610" s="98"/>
      <c r="AP1610" s="33"/>
      <c r="AQ1610">
        <v>21077.92898017</v>
      </c>
      <c r="AR1610" t="s">
        <v>13915</v>
      </c>
      <c r="AS1610" t="s">
        <v>13916</v>
      </c>
      <c r="AT1610" t="s">
        <v>13917</v>
      </c>
      <c r="AU1610">
        <v>52.970599999999997</v>
      </c>
      <c r="AV1610" s="98"/>
      <c r="AW1610">
        <v>297.15230000000003</v>
      </c>
      <c r="AX1610" s="98"/>
      <c r="AY1610">
        <v>1.1421000000000001E-3</v>
      </c>
      <c r="AZ1610">
        <v>281.54230000000001</v>
      </c>
      <c r="BA1610" s="98"/>
      <c r="BB1610">
        <v>79.191299999999998</v>
      </c>
      <c r="BC1610" s="98"/>
      <c r="BD1610">
        <v>16.309565670000001</v>
      </c>
      <c r="BE1610" s="96">
        <f t="shared" si="217"/>
        <v>6568.1082883624758</v>
      </c>
      <c r="BF1610" s="96">
        <f t="shared" si="218"/>
        <v>204.60972483861497</v>
      </c>
      <c r="BG1610" s="96">
        <f t="shared" si="219"/>
        <v>189.6068518863367</v>
      </c>
      <c r="BH1610">
        <v>6574.82715728727</v>
      </c>
      <c r="BI1610">
        <v>1.1259841905309181E-3</v>
      </c>
      <c r="BJ1610">
        <v>0.92487932824942565</v>
      </c>
      <c r="BK1610">
        <v>5.1862982133803976</v>
      </c>
      <c r="BL1610">
        <v>6.1137321644162386</v>
      </c>
      <c r="BM1610">
        <v>0.18226935334807509</v>
      </c>
      <c r="BN1610">
        <v>0.92451165481198605</v>
      </c>
      <c r="BO1610">
        <v>5.1862855471698728</v>
      </c>
      <c r="BP1610">
        <v>6.4564162443587114E-4</v>
      </c>
      <c r="BQ1610">
        <v>6.1137321644162386</v>
      </c>
      <c r="BR1610">
        <v>6568.418872669663</v>
      </c>
      <c r="BS1610" s="96"/>
      <c r="BT1610" s="96"/>
      <c r="BU1610">
        <v>0.18226935334807509</v>
      </c>
      <c r="BV1610" s="60"/>
      <c r="BW1610" s="32"/>
      <c r="BX1610" s="98"/>
      <c r="BY1610" s="21"/>
      <c r="BZ1610" s="98"/>
      <c r="CA1610" s="98"/>
      <c r="CB1610" s="98"/>
      <c r="CC1610" s="98"/>
      <c r="CD1610" s="98"/>
      <c r="CE1610" s="98"/>
      <c r="CF1610" s="33"/>
      <c r="CG1610" s="32"/>
      <c r="CH1610" s="98"/>
      <c r="CI1610" s="98"/>
      <c r="CJ1610" s="96"/>
      <c r="CK1610" s="118"/>
      <c r="CL1610" s="118"/>
      <c r="CM1610" s="117"/>
      <c r="CN1610" s="117"/>
      <c r="CO1610" s="119"/>
      <c r="CP1610" s="32"/>
      <c r="CQ1610" s="98">
        <v>0</v>
      </c>
      <c r="CR1610" s="98"/>
      <c r="CS1610" s="98"/>
      <c r="CT1610" s="33"/>
      <c r="CU1610" s="32"/>
      <c r="CV1610" s="98"/>
      <c r="CW1610" s="98"/>
      <c r="CX1610" s="98"/>
      <c r="CY1610" s="98"/>
      <c r="CZ1610" s="98"/>
      <c r="DA1610" s="33"/>
      <c r="DB1610" s="17" t="s">
        <v>15462</v>
      </c>
      <c r="DC1610" s="17" t="s">
        <v>15500</v>
      </c>
      <c r="DD1610" s="17" t="s">
        <v>15500</v>
      </c>
      <c r="DE1610" s="17" t="s">
        <v>15500</v>
      </c>
      <c r="DF1610" s="17" t="s">
        <v>15500</v>
      </c>
      <c r="DG1610" s="23" t="s">
        <v>11172</v>
      </c>
      <c r="DH1610" s="145"/>
    </row>
    <row r="1611" spans="1:112" s="17" customFormat="1" x14ac:dyDescent="0.25">
      <c r="A1611" s="32" t="s">
        <v>6139</v>
      </c>
      <c r="B1611" s="98">
        <v>1</v>
      </c>
      <c r="C1611" s="149" t="s">
        <v>11188</v>
      </c>
      <c r="D1611" s="98" t="s">
        <v>5649</v>
      </c>
      <c r="E1611" s="98">
        <v>45090</v>
      </c>
      <c r="F1611" s="98" t="s">
        <v>6140</v>
      </c>
      <c r="G1611" s="33">
        <v>62373</v>
      </c>
      <c r="H1611" s="44">
        <v>43859</v>
      </c>
      <c r="I1611" s="98" t="s">
        <v>221</v>
      </c>
      <c r="J1611" s="98"/>
      <c r="K1611" s="98"/>
      <c r="L1611" s="98" t="s">
        <v>285</v>
      </c>
      <c r="M1611" t="s">
        <v>156</v>
      </c>
      <c r="N1611" s="98" t="s">
        <v>156</v>
      </c>
      <c r="O1611" t="s">
        <v>11124</v>
      </c>
      <c r="P1611" s="64" t="str">
        <f>VLOOKUP(N1611,Entries!J:K,2,FALSE)</f>
        <v>UNITED STATES OF AMERICA</v>
      </c>
      <c r="Q1611" s="38" t="s">
        <v>5651</v>
      </c>
      <c r="R1611" s="32" t="s">
        <v>5651</v>
      </c>
      <c r="S1611" s="98" t="s">
        <v>156</v>
      </c>
      <c r="T1611" t="s">
        <v>157</v>
      </c>
      <c r="U1611" s="39" t="s">
        <v>159</v>
      </c>
      <c r="V1611" s="33" t="s">
        <v>159</v>
      </c>
      <c r="W1611" s="64">
        <f>IF(VLOOKUP(R1611,Entries!N:P,3,FALSE)=V1611,1,VLOOKUP(R1611,Entries!N:P,3,FALSE))</f>
        <v>1</v>
      </c>
      <c r="X1611"/>
      <c r="Y1611"/>
      <c r="Z1611" s="98"/>
      <c r="AA1611" s="98"/>
      <c r="AB1611" s="98"/>
      <c r="AC1611" s="98" t="s">
        <v>5652</v>
      </c>
      <c r="AD1611" s="98" t="s">
        <v>263</v>
      </c>
      <c r="AE1611" s="98" t="s">
        <v>263</v>
      </c>
      <c r="AF1611" s="98" t="s">
        <v>263</v>
      </c>
      <c r="AG1611" s="98" t="s">
        <v>11136</v>
      </c>
      <c r="AH1611" s="98"/>
      <c r="AI1611" s="98"/>
      <c r="AJ1611" s="98">
        <v>5</v>
      </c>
      <c r="AK1611" s="98" t="s">
        <v>95</v>
      </c>
      <c r="AL1611" s="98"/>
      <c r="AM1611" s="33"/>
      <c r="AN1611" s="32" t="s">
        <v>133</v>
      </c>
      <c r="AO1611" s="98" t="s">
        <v>134</v>
      </c>
      <c r="AP1611" s="33" t="s">
        <v>160</v>
      </c>
      <c r="AQ1611">
        <v>21104.114345329999</v>
      </c>
      <c r="AR1611" t="s">
        <v>4182</v>
      </c>
      <c r="AS1611" t="s">
        <v>11225</v>
      </c>
      <c r="AT1611" t="s">
        <v>13918</v>
      </c>
      <c r="AU1611">
        <v>53.055999999999997</v>
      </c>
      <c r="AV1611" s="98">
        <v>0.92600169528888887</v>
      </c>
      <c r="AW1611">
        <v>4.8312999999999997</v>
      </c>
      <c r="AX1611" s="98">
        <v>8.4322074608888881E-2</v>
      </c>
      <c r="AY1611">
        <v>1.74E-4</v>
      </c>
      <c r="AZ1611">
        <v>75.794200000000004</v>
      </c>
      <c r="BA1611" s="98">
        <v>1.3228580687022224</v>
      </c>
      <c r="BB1611">
        <v>284.32400000000001</v>
      </c>
      <c r="BC1611" s="98">
        <v>4.9623889100444449</v>
      </c>
      <c r="BD1611">
        <v>15.06394817</v>
      </c>
      <c r="BE1611" s="96">
        <f t="shared" si="217"/>
        <v>6925.3654036532716</v>
      </c>
      <c r="BF1611" s="96">
        <f t="shared" si="218"/>
        <v>555.5704172335063</v>
      </c>
      <c r="BG1611" s="96">
        <f t="shared" si="219"/>
        <v>553.16039007303607</v>
      </c>
      <c r="BH1611">
        <v>6931.7384431750361</v>
      </c>
      <c r="BI1611">
        <v>1.327375736727495E-3</v>
      </c>
      <c r="BJ1611">
        <v>0.9263326932241982</v>
      </c>
      <c r="BK1611">
        <v>8.432209189272534E-2</v>
      </c>
      <c r="BL1611">
        <v>0.89084055202752943</v>
      </c>
      <c r="BM1611">
        <v>5.3944074873877543</v>
      </c>
      <c r="BN1611">
        <v>0.92600210389445292</v>
      </c>
      <c r="BO1611">
        <v>8.4322094493946634E-2</v>
      </c>
      <c r="BP1611">
        <v>1.114617679227389E-3</v>
      </c>
      <c r="BQ1611">
        <v>0.89084055202752943</v>
      </c>
      <c r="BR1611">
        <v>6925.6460600893242</v>
      </c>
      <c r="BS1611" s="96">
        <v>562.36550762797106</v>
      </c>
      <c r="BT1611" s="96">
        <v>546.92661255067742</v>
      </c>
      <c r="BU1611">
        <v>5.3944074873877543</v>
      </c>
      <c r="BV1611" s="65" t="str">
        <f t="shared" ref="BV1611:BV1674" si="220">IF(AND(CR1611="Real",CQ1611=0),"no propulsion",IF(AND(BX1611&lt;0.2,BY1611&lt;0.2,BZ1611&lt;0.2),"too small",IF(OR(D1611="Starlink v0.9",D1611="Starlink v1.0"),"Starlink",IF(D1611="OneWeb","OneWeb",IF(AND(AE1611="Earth Observation",AO1611="Sunsynchron"),"sunsynchronous observation",IF(AF1611="Earth Observation","Earth Observation"))))))</f>
        <v>Starlink</v>
      </c>
      <c r="BW1611" s="32" t="s">
        <v>192</v>
      </c>
      <c r="BX1611" s="98">
        <v>3.3</v>
      </c>
      <c r="BY1611" s="21">
        <v>0.2</v>
      </c>
      <c r="BZ1611" s="98">
        <v>9</v>
      </c>
      <c r="CA1611" s="98">
        <v>25.52</v>
      </c>
      <c r="CB1611" s="98">
        <v>1.1950000000000001</v>
      </c>
      <c r="CC1611" s="98">
        <v>14.9102735294118</v>
      </c>
      <c r="CD1611" s="98">
        <v>0.2</v>
      </c>
      <c r="CE1611" s="98">
        <v>2.8</v>
      </c>
      <c r="CF1611" s="33">
        <v>9</v>
      </c>
      <c r="CG1611" s="32">
        <v>260</v>
      </c>
      <c r="CH1611" s="98">
        <v>260</v>
      </c>
      <c r="CI1611" s="98">
        <v>220</v>
      </c>
      <c r="CJ1611" s="98">
        <f>Population!$CG1611-Population!$CI1611</f>
        <v>40</v>
      </c>
      <c r="CK1611" s="120">
        <f>_xlfn.DAYS(Entries!$AY$2,Population!H1611)</f>
        <v>435</v>
      </c>
      <c r="CL1611" s="120">
        <f t="shared" ref="CL1611:CL1674" si="221">AJ1611*365</f>
        <v>1825</v>
      </c>
      <c r="CM1611" s="122">
        <f>Entries!$AY$5</f>
        <v>0.15</v>
      </c>
      <c r="CN1611" s="122">
        <f t="shared" si="210"/>
        <v>0.15384615384615385</v>
      </c>
      <c r="CO1611" s="121">
        <f t="shared" ref="CO1611:CO1674" si="222">IF(CQ1611=0,"-",MAX(0,1-(1-CM1611)/CL1611*CK1611))</f>
        <v>0.79739726027397262</v>
      </c>
      <c r="CP1611" s="32" t="s">
        <v>5654</v>
      </c>
      <c r="CQ1611" s="98">
        <v>4</v>
      </c>
      <c r="CR1611" s="98" t="s">
        <v>95</v>
      </c>
      <c r="CS1611" s="98"/>
      <c r="CT1611" s="33"/>
      <c r="CU1611" s="32" t="s">
        <v>5655</v>
      </c>
      <c r="CV1611" s="98" t="s">
        <v>5651</v>
      </c>
      <c r="CW1611" s="98" t="s">
        <v>157</v>
      </c>
      <c r="CX1611" s="98" t="s">
        <v>5652</v>
      </c>
      <c r="CY1611" s="98" t="s">
        <v>107</v>
      </c>
      <c r="CZ1611" s="98" t="s">
        <v>755</v>
      </c>
      <c r="DA1611" s="33"/>
      <c r="DB1611" s="17" t="s">
        <v>15463</v>
      </c>
      <c r="DC1611" s="17" t="s">
        <v>15500</v>
      </c>
      <c r="DD1611" s="17">
        <v>1</v>
      </c>
      <c r="DE1611" s="17" t="s">
        <v>15500</v>
      </c>
      <c r="DF1611" s="17" t="s">
        <v>15500</v>
      </c>
      <c r="DG1611" s="23" t="s">
        <v>11174</v>
      </c>
      <c r="DH1611" s="145"/>
    </row>
    <row r="1612" spans="1:112" s="17" customFormat="1" x14ac:dyDescent="0.25">
      <c r="A1612" s="30" t="s">
        <v>6142</v>
      </c>
      <c r="B1612" s="96">
        <v>1</v>
      </c>
      <c r="C1612" s="152" t="s">
        <v>11188</v>
      </c>
      <c r="D1612" s="96" t="s">
        <v>5649</v>
      </c>
      <c r="E1612" s="96">
        <v>45078</v>
      </c>
      <c r="F1612" s="96" t="s">
        <v>6143</v>
      </c>
      <c r="G1612" s="31">
        <v>62385</v>
      </c>
      <c r="H1612" s="43">
        <v>43859</v>
      </c>
      <c r="I1612" s="96" t="s">
        <v>221</v>
      </c>
      <c r="J1612" s="96"/>
      <c r="K1612" s="96"/>
      <c r="L1612" s="96" t="s">
        <v>285</v>
      </c>
      <c r="M1612" s="124" t="s">
        <v>156</v>
      </c>
      <c r="N1612" s="96" t="s">
        <v>156</v>
      </c>
      <c r="O1612" s="124" t="s">
        <v>11124</v>
      </c>
      <c r="P1612" s="96" t="str">
        <f>VLOOKUP(N1612,Entries!J:K,2,FALSE)</f>
        <v>UNITED STATES OF AMERICA</v>
      </c>
      <c r="Q1612" s="123" t="s">
        <v>5651</v>
      </c>
      <c r="R1612" s="30" t="s">
        <v>5651</v>
      </c>
      <c r="S1612" s="96" t="s">
        <v>156</v>
      </c>
      <c r="T1612" s="124" t="s">
        <v>157</v>
      </c>
      <c r="U1612" s="125" t="s">
        <v>159</v>
      </c>
      <c r="V1612" s="31" t="s">
        <v>159</v>
      </c>
      <c r="W1612" s="64">
        <f>IF(VLOOKUP(R1612,Entries!N:P,3,FALSE)=V1612,1,VLOOKUP(R1612,Entries!N:P,3,FALSE))</f>
        <v>1</v>
      </c>
      <c r="X1612" s="124"/>
      <c r="Y1612" s="124"/>
      <c r="Z1612" s="96"/>
      <c r="AA1612" s="96"/>
      <c r="AB1612" s="96"/>
      <c r="AC1612" s="96" t="s">
        <v>5652</v>
      </c>
      <c r="AD1612" s="96" t="s">
        <v>263</v>
      </c>
      <c r="AE1612" s="96" t="s">
        <v>263</v>
      </c>
      <c r="AF1612" s="96" t="s">
        <v>263</v>
      </c>
      <c r="AG1612" s="96" t="s">
        <v>11136</v>
      </c>
      <c r="AH1612" s="96"/>
      <c r="AI1612" s="96"/>
      <c r="AJ1612" s="96">
        <v>5</v>
      </c>
      <c r="AK1612" s="96" t="s">
        <v>95</v>
      </c>
      <c r="AL1612" s="96"/>
      <c r="AM1612" s="31"/>
      <c r="AN1612" s="30" t="s">
        <v>133</v>
      </c>
      <c r="AO1612" s="96" t="s">
        <v>134</v>
      </c>
      <c r="AP1612" s="31" t="s">
        <v>160</v>
      </c>
      <c r="AQ1612">
        <v>21104.19603119</v>
      </c>
      <c r="AR1612" t="s">
        <v>13919</v>
      </c>
      <c r="AS1612" t="s">
        <v>11225</v>
      </c>
      <c r="AT1612" t="s">
        <v>13920</v>
      </c>
      <c r="AU1612">
        <v>53.002699999999997</v>
      </c>
      <c r="AV1612" s="96">
        <v>0.92507143499111111</v>
      </c>
      <c r="AW1612">
        <v>24.4634</v>
      </c>
      <c r="AX1612" s="96">
        <v>0.42696678740444449</v>
      </c>
      <c r="AY1612">
        <v>1.6239999999999999E-4</v>
      </c>
      <c r="AZ1612">
        <v>70.079300000000003</v>
      </c>
      <c r="BA1612" s="96">
        <v>1.2231142680311111</v>
      </c>
      <c r="BB1612">
        <v>290.03699999999998</v>
      </c>
      <c r="BC1612" s="96">
        <v>5.0620995494666667</v>
      </c>
      <c r="BD1612">
        <v>15.05581115</v>
      </c>
      <c r="BE1612" s="96">
        <f t="shared" si="217"/>
        <v>6927.8604208704683</v>
      </c>
      <c r="BF1612" s="96">
        <f t="shared" si="218"/>
        <v>557.98550540281758</v>
      </c>
      <c r="BG1612" s="96">
        <f t="shared" si="219"/>
        <v>555.73533633811894</v>
      </c>
      <c r="BH1612">
        <v>6934.2312584477631</v>
      </c>
      <c r="BI1612">
        <v>1.322481002643444E-3</v>
      </c>
      <c r="BJ1612">
        <v>0.92540237076967835</v>
      </c>
      <c r="BK1612">
        <v>0.42696687655443588</v>
      </c>
      <c r="BL1612">
        <v>0.87522039290352105</v>
      </c>
      <c r="BM1612">
        <v>5.4099945091027726</v>
      </c>
      <c r="BN1612">
        <v>0.92507184426295885</v>
      </c>
      <c r="BO1612">
        <v>0.42696687855310772</v>
      </c>
      <c r="BP1612">
        <v>1.0994855268985301E-3</v>
      </c>
      <c r="BQ1612">
        <v>0.87522039290352105</v>
      </c>
      <c r="BR1612">
        <v>6928.149505008897</v>
      </c>
      <c r="BS1612" s="96">
        <v>564.76690511784273</v>
      </c>
      <c r="BT1612" s="96">
        <v>549.53210489995035</v>
      </c>
      <c r="BU1612">
        <v>5.4099945091027726</v>
      </c>
      <c r="BV1612" s="60" t="str">
        <f t="shared" si="220"/>
        <v>Starlink</v>
      </c>
      <c r="BW1612" s="30" t="s">
        <v>192</v>
      </c>
      <c r="BX1612" s="96">
        <v>3.3</v>
      </c>
      <c r="BY1612" s="16">
        <v>0.2</v>
      </c>
      <c r="BZ1612" s="96">
        <v>9</v>
      </c>
      <c r="CA1612" s="96">
        <v>25.52</v>
      </c>
      <c r="CB1612" s="96">
        <v>1.1950000000000001</v>
      </c>
      <c r="CC1612" s="96">
        <v>14.9102735294118</v>
      </c>
      <c r="CD1612" s="96">
        <v>0.2</v>
      </c>
      <c r="CE1612" s="96">
        <v>2.8</v>
      </c>
      <c r="CF1612" s="31">
        <v>9</v>
      </c>
      <c r="CG1612" s="30">
        <v>260</v>
      </c>
      <c r="CH1612" s="96">
        <v>260</v>
      </c>
      <c r="CI1612" s="96">
        <v>220</v>
      </c>
      <c r="CJ1612" s="96">
        <f>Population!$CG1612-Population!$CI1612</f>
        <v>40</v>
      </c>
      <c r="CK1612" s="118">
        <f>_xlfn.DAYS(Entries!$AY$2,Population!H1612)</f>
        <v>435</v>
      </c>
      <c r="CL1612" s="118">
        <f t="shared" si="221"/>
        <v>1825</v>
      </c>
      <c r="CM1612" s="117">
        <f>Entries!$AY$5</f>
        <v>0.15</v>
      </c>
      <c r="CN1612" s="117">
        <f t="shared" ref="CN1612:CN1675" si="223">CJ1612/CG1612</f>
        <v>0.15384615384615385</v>
      </c>
      <c r="CO1612" s="119">
        <f t="shared" si="222"/>
        <v>0.79739726027397262</v>
      </c>
      <c r="CP1612" s="30" t="s">
        <v>5654</v>
      </c>
      <c r="CQ1612" s="96">
        <v>4</v>
      </c>
      <c r="CR1612" s="96" t="s">
        <v>95</v>
      </c>
      <c r="CS1612" s="96"/>
      <c r="CT1612" s="31"/>
      <c r="CU1612" s="30" t="s">
        <v>5655</v>
      </c>
      <c r="CV1612" s="96" t="s">
        <v>5651</v>
      </c>
      <c r="CW1612" s="96" t="s">
        <v>157</v>
      </c>
      <c r="CX1612" s="96" t="s">
        <v>5652</v>
      </c>
      <c r="CY1612" s="96" t="s">
        <v>107</v>
      </c>
      <c r="CZ1612" s="96" t="s">
        <v>755</v>
      </c>
      <c r="DA1612" s="31"/>
      <c r="DB1612" s="17" t="s">
        <v>15463</v>
      </c>
      <c r="DC1612" s="17" t="s">
        <v>15500</v>
      </c>
      <c r="DD1612" s="17">
        <v>1</v>
      </c>
      <c r="DE1612" s="17" t="s">
        <v>15500</v>
      </c>
      <c r="DF1612" s="17" t="s">
        <v>15500</v>
      </c>
      <c r="DG1612" s="23" t="s">
        <v>11174</v>
      </c>
      <c r="DH1612" s="145"/>
    </row>
    <row r="1613" spans="1:112" s="17" customFormat="1" x14ac:dyDescent="0.25">
      <c r="A1613" s="32" t="s">
        <v>6145</v>
      </c>
      <c r="B1613" s="98">
        <v>1</v>
      </c>
      <c r="C1613" s="149" t="s">
        <v>11188</v>
      </c>
      <c r="D1613" s="98" t="s">
        <v>5649</v>
      </c>
      <c r="E1613" s="98">
        <v>45063</v>
      </c>
      <c r="F1613" s="98" t="s">
        <v>6146</v>
      </c>
      <c r="G1613" s="33">
        <v>62400</v>
      </c>
      <c r="H1613" s="44">
        <v>43859</v>
      </c>
      <c r="I1613" s="98" t="s">
        <v>221</v>
      </c>
      <c r="J1613" s="98"/>
      <c r="K1613" s="98"/>
      <c r="L1613" s="98" t="s">
        <v>285</v>
      </c>
      <c r="M1613" t="s">
        <v>156</v>
      </c>
      <c r="N1613" s="98" t="s">
        <v>156</v>
      </c>
      <c r="O1613" t="s">
        <v>11124</v>
      </c>
      <c r="P1613" s="64" t="str">
        <f>VLOOKUP(N1613,Entries!J:K,2,FALSE)</f>
        <v>UNITED STATES OF AMERICA</v>
      </c>
      <c r="Q1613" s="38" t="s">
        <v>5651</v>
      </c>
      <c r="R1613" s="32" t="s">
        <v>5651</v>
      </c>
      <c r="S1613" s="98" t="s">
        <v>156</v>
      </c>
      <c r="T1613" t="s">
        <v>157</v>
      </c>
      <c r="U1613" s="39" t="s">
        <v>159</v>
      </c>
      <c r="V1613" s="33" t="s">
        <v>159</v>
      </c>
      <c r="W1613" s="64">
        <f>IF(VLOOKUP(R1613,Entries!N:P,3,FALSE)=V1613,1,VLOOKUP(R1613,Entries!N:P,3,FALSE))</f>
        <v>1</v>
      </c>
      <c r="X1613"/>
      <c r="Y1613"/>
      <c r="Z1613" s="98"/>
      <c r="AA1613" s="98"/>
      <c r="AB1613" s="98"/>
      <c r="AC1613" s="98" t="s">
        <v>5652</v>
      </c>
      <c r="AD1613" s="98" t="s">
        <v>263</v>
      </c>
      <c r="AE1613" s="98" t="s">
        <v>263</v>
      </c>
      <c r="AF1613" s="98" t="s">
        <v>263</v>
      </c>
      <c r="AG1613" s="98" t="s">
        <v>11136</v>
      </c>
      <c r="AH1613" s="98"/>
      <c r="AI1613" s="98"/>
      <c r="AJ1613" s="98">
        <v>5</v>
      </c>
      <c r="AK1613" s="98" t="s">
        <v>95</v>
      </c>
      <c r="AL1613" s="98"/>
      <c r="AM1613" s="33"/>
      <c r="AN1613" s="32" t="s">
        <v>133</v>
      </c>
      <c r="AO1613" s="98" t="s">
        <v>134</v>
      </c>
      <c r="AP1613" s="33" t="s">
        <v>160</v>
      </c>
      <c r="AQ1613">
        <v>21104.1991303</v>
      </c>
      <c r="AR1613" t="s">
        <v>13921</v>
      </c>
      <c r="AS1613" t="s">
        <v>11225</v>
      </c>
      <c r="AT1613" t="s">
        <v>13922</v>
      </c>
      <c r="AU1613">
        <v>53.056800000000003</v>
      </c>
      <c r="AV1613" s="98">
        <v>0.92601565792000007</v>
      </c>
      <c r="AW1613">
        <v>44.451500000000003</v>
      </c>
      <c r="AX1613" s="98">
        <v>0.77582487104444453</v>
      </c>
      <c r="AY1613">
        <v>7.1299999999999998E-5</v>
      </c>
      <c r="AZ1613">
        <v>69.610299999999995</v>
      </c>
      <c r="BA1613" s="98">
        <v>1.2149286755422222</v>
      </c>
      <c r="BB1613">
        <v>290.49619999999999</v>
      </c>
      <c r="BC1613" s="98">
        <v>5.0701140997244449</v>
      </c>
      <c r="BD1613">
        <v>15.06400073</v>
      </c>
      <c r="BE1613" s="96">
        <f t="shared" si="217"/>
        <v>6925.3492947225104</v>
      </c>
      <c r="BF1613" s="96">
        <f t="shared" si="218"/>
        <v>554.84307212722524</v>
      </c>
      <c r="BG1613" s="96">
        <f t="shared" si="219"/>
        <v>553.85551731779651</v>
      </c>
      <c r="BH1613">
        <v>6931.722201334981</v>
      </c>
      <c r="BI1613">
        <v>1.2379322222541051E-3</v>
      </c>
      <c r="BJ1613">
        <v>0.92634665460772359</v>
      </c>
      <c r="BK1613">
        <v>0.77582503170040629</v>
      </c>
      <c r="BL1613">
        <v>0.85030938024430502</v>
      </c>
      <c r="BM1613">
        <v>5.4347344574563428</v>
      </c>
      <c r="BN1613">
        <v>0.92601606655561952</v>
      </c>
      <c r="BO1613">
        <v>0.77582503443490758</v>
      </c>
      <c r="BP1613">
        <v>1.0211955850508549E-3</v>
      </c>
      <c r="BQ1613">
        <v>0.85030938024430502</v>
      </c>
      <c r="BR1613">
        <v>6925.6298245309026</v>
      </c>
      <c r="BS1613" s="96">
        <v>561.70224713140942</v>
      </c>
      <c r="BT1613" s="96">
        <v>547.55740193039492</v>
      </c>
      <c r="BU1613">
        <v>5.4347344574563428</v>
      </c>
      <c r="BV1613" s="65" t="str">
        <f t="shared" si="220"/>
        <v>Starlink</v>
      </c>
      <c r="BW1613" s="32" t="s">
        <v>192</v>
      </c>
      <c r="BX1613" s="98">
        <v>3.3</v>
      </c>
      <c r="BY1613" s="21">
        <v>0.2</v>
      </c>
      <c r="BZ1613" s="98">
        <v>9</v>
      </c>
      <c r="CA1613" s="98">
        <v>25.52</v>
      </c>
      <c r="CB1613" s="98">
        <v>1.1950000000000001</v>
      </c>
      <c r="CC1613" s="98">
        <v>14.9102735294118</v>
      </c>
      <c r="CD1613" s="98">
        <v>0.2</v>
      </c>
      <c r="CE1613" s="98">
        <v>2.8</v>
      </c>
      <c r="CF1613" s="33">
        <v>9</v>
      </c>
      <c r="CG1613" s="32">
        <v>260</v>
      </c>
      <c r="CH1613" s="98">
        <v>260</v>
      </c>
      <c r="CI1613" s="98">
        <v>220</v>
      </c>
      <c r="CJ1613" s="98">
        <f>Population!$CG1613-Population!$CI1613</f>
        <v>40</v>
      </c>
      <c r="CK1613" s="120">
        <f>_xlfn.DAYS(Entries!$AY$2,Population!H1613)</f>
        <v>435</v>
      </c>
      <c r="CL1613" s="120">
        <f t="shared" si="221"/>
        <v>1825</v>
      </c>
      <c r="CM1613" s="122">
        <f>Entries!$AY$5</f>
        <v>0.15</v>
      </c>
      <c r="CN1613" s="122">
        <f t="shared" si="223"/>
        <v>0.15384615384615385</v>
      </c>
      <c r="CO1613" s="121">
        <f t="shared" si="222"/>
        <v>0.79739726027397262</v>
      </c>
      <c r="CP1613" s="32" t="s">
        <v>5654</v>
      </c>
      <c r="CQ1613" s="98">
        <v>4</v>
      </c>
      <c r="CR1613" s="98" t="s">
        <v>95</v>
      </c>
      <c r="CS1613" s="98"/>
      <c r="CT1613" s="33"/>
      <c r="CU1613" s="32" t="s">
        <v>5655</v>
      </c>
      <c r="CV1613" s="98" t="s">
        <v>5651</v>
      </c>
      <c r="CW1613" s="98" t="s">
        <v>157</v>
      </c>
      <c r="CX1613" s="98" t="s">
        <v>5652</v>
      </c>
      <c r="CY1613" s="98" t="s">
        <v>107</v>
      </c>
      <c r="CZ1613" s="98" t="s">
        <v>755</v>
      </c>
      <c r="DA1613" s="33"/>
      <c r="DB1613" s="17" t="s">
        <v>15463</v>
      </c>
      <c r="DC1613" s="17" t="s">
        <v>15500</v>
      </c>
      <c r="DD1613" s="17">
        <v>1</v>
      </c>
      <c r="DE1613" s="17" t="s">
        <v>15500</v>
      </c>
      <c r="DF1613" s="17" t="s">
        <v>15500</v>
      </c>
      <c r="DG1613" s="23" t="s">
        <v>11174</v>
      </c>
      <c r="DH1613" s="145"/>
    </row>
    <row r="1614" spans="1:112" s="17" customFormat="1" x14ac:dyDescent="0.25">
      <c r="A1614" s="30" t="s">
        <v>6148</v>
      </c>
      <c r="B1614" s="96">
        <v>1</v>
      </c>
      <c r="C1614" s="152" t="s">
        <v>11188</v>
      </c>
      <c r="D1614" s="96" t="s">
        <v>5649</v>
      </c>
      <c r="E1614" s="96">
        <v>45085</v>
      </c>
      <c r="F1614" s="96" t="s">
        <v>6149</v>
      </c>
      <c r="G1614" s="31">
        <v>62378</v>
      </c>
      <c r="H1614" s="43">
        <v>43859</v>
      </c>
      <c r="I1614" s="96" t="s">
        <v>221</v>
      </c>
      <c r="J1614" s="96"/>
      <c r="K1614" s="96"/>
      <c r="L1614" s="96" t="s">
        <v>285</v>
      </c>
      <c r="M1614" s="124" t="s">
        <v>156</v>
      </c>
      <c r="N1614" s="96" t="s">
        <v>156</v>
      </c>
      <c r="O1614" s="124" t="s">
        <v>11124</v>
      </c>
      <c r="P1614" s="96" t="str">
        <f>VLOOKUP(N1614,Entries!J:K,2,FALSE)</f>
        <v>UNITED STATES OF AMERICA</v>
      </c>
      <c r="Q1614" s="123" t="s">
        <v>5651</v>
      </c>
      <c r="R1614" s="30" t="s">
        <v>5651</v>
      </c>
      <c r="S1614" s="96" t="s">
        <v>156</v>
      </c>
      <c r="T1614" s="124" t="s">
        <v>157</v>
      </c>
      <c r="U1614" s="125" t="s">
        <v>159</v>
      </c>
      <c r="V1614" s="31" t="s">
        <v>159</v>
      </c>
      <c r="W1614" s="64">
        <f>IF(VLOOKUP(R1614,Entries!N:P,3,FALSE)=V1614,1,VLOOKUP(R1614,Entries!N:P,3,FALSE))</f>
        <v>1</v>
      </c>
      <c r="X1614" s="124"/>
      <c r="Y1614" s="124"/>
      <c r="Z1614" s="96"/>
      <c r="AA1614" s="96"/>
      <c r="AB1614" s="96"/>
      <c r="AC1614" s="96" t="s">
        <v>5652</v>
      </c>
      <c r="AD1614" s="96" t="s">
        <v>263</v>
      </c>
      <c r="AE1614" s="96" t="s">
        <v>263</v>
      </c>
      <c r="AF1614" s="96" t="s">
        <v>263</v>
      </c>
      <c r="AG1614" s="96" t="s">
        <v>11136</v>
      </c>
      <c r="AH1614" s="96"/>
      <c r="AI1614" s="96"/>
      <c r="AJ1614" s="96">
        <v>5</v>
      </c>
      <c r="AK1614" s="96" t="s">
        <v>95</v>
      </c>
      <c r="AL1614" s="96"/>
      <c r="AM1614" s="31"/>
      <c r="AN1614" s="30" t="s">
        <v>133</v>
      </c>
      <c r="AO1614" s="96" t="s">
        <v>134</v>
      </c>
      <c r="AP1614" s="31" t="s">
        <v>160</v>
      </c>
      <c r="AQ1614">
        <v>21104.121715360001</v>
      </c>
      <c r="AR1614" t="s">
        <v>13923</v>
      </c>
      <c r="AS1614" t="s">
        <v>11225</v>
      </c>
      <c r="AT1614" t="s">
        <v>13924</v>
      </c>
      <c r="AU1614">
        <v>53.055399999999999</v>
      </c>
      <c r="AV1614" s="96">
        <v>0.92599122331555561</v>
      </c>
      <c r="AW1614">
        <v>4.7962999999999996</v>
      </c>
      <c r="AX1614" s="96">
        <v>8.3711209497777772E-2</v>
      </c>
      <c r="AY1614">
        <v>1.6249999999999999E-4</v>
      </c>
      <c r="AZ1614">
        <v>90.257999999999996</v>
      </c>
      <c r="BA1614" s="96">
        <v>1.5752989485333333</v>
      </c>
      <c r="BB1614">
        <v>269.85950000000003</v>
      </c>
      <c r="BC1614" s="96">
        <v>4.7099358129111115</v>
      </c>
      <c r="BD1614">
        <v>15.064000979999999</v>
      </c>
      <c r="BE1614" s="96">
        <f t="shared" si="217"/>
        <v>6925.3492181011015</v>
      </c>
      <c r="BF1614" s="96">
        <f t="shared" si="218"/>
        <v>555.47458734904376</v>
      </c>
      <c r="BG1614" s="96">
        <f t="shared" si="219"/>
        <v>553.22384885316023</v>
      </c>
      <c r="BH1614">
        <v>6931.7219182423614</v>
      </c>
      <c r="BI1614">
        <v>1.2956015329490689E-3</v>
      </c>
      <c r="BJ1614">
        <v>0.9263222247773355</v>
      </c>
      <c r="BK1614">
        <v>8.3711226668129274E-2</v>
      </c>
      <c r="BL1614">
        <v>0.91390521862737439</v>
      </c>
      <c r="BM1614">
        <v>5.3713305350562432</v>
      </c>
      <c r="BN1614">
        <v>0.92599163191457723</v>
      </c>
      <c r="BO1614">
        <v>8.371122915570342E-2</v>
      </c>
      <c r="BP1614">
        <v>1.108118016753876E-3</v>
      </c>
      <c r="BQ1614">
        <v>0.91390521862737439</v>
      </c>
      <c r="BR1614">
        <v>6925.6299710733101</v>
      </c>
      <c r="BS1614" s="96">
        <v>562.30438642162699</v>
      </c>
      <c r="BT1614" s="96">
        <v>546.95555572499325</v>
      </c>
      <c r="BU1614">
        <v>5.3713305350562432</v>
      </c>
      <c r="BV1614" s="60" t="str">
        <f t="shared" si="220"/>
        <v>Starlink</v>
      </c>
      <c r="BW1614" s="30" t="s">
        <v>192</v>
      </c>
      <c r="BX1614" s="96">
        <v>3.3</v>
      </c>
      <c r="BY1614" s="16">
        <v>0.2</v>
      </c>
      <c r="BZ1614" s="96">
        <v>9</v>
      </c>
      <c r="CA1614" s="96">
        <v>25.52</v>
      </c>
      <c r="CB1614" s="96">
        <v>1.1950000000000001</v>
      </c>
      <c r="CC1614" s="96">
        <v>14.9102735294118</v>
      </c>
      <c r="CD1614" s="96">
        <v>0.2</v>
      </c>
      <c r="CE1614" s="96">
        <v>2.8</v>
      </c>
      <c r="CF1614" s="31">
        <v>9</v>
      </c>
      <c r="CG1614" s="30">
        <v>260</v>
      </c>
      <c r="CH1614" s="96">
        <v>260</v>
      </c>
      <c r="CI1614" s="96">
        <v>220</v>
      </c>
      <c r="CJ1614" s="96">
        <f>Population!$CG1614-Population!$CI1614</f>
        <v>40</v>
      </c>
      <c r="CK1614" s="118">
        <f>_xlfn.DAYS(Entries!$AY$2,Population!H1614)</f>
        <v>435</v>
      </c>
      <c r="CL1614" s="118">
        <f t="shared" si="221"/>
        <v>1825</v>
      </c>
      <c r="CM1614" s="117">
        <f>Entries!$AY$5</f>
        <v>0.15</v>
      </c>
      <c r="CN1614" s="117">
        <f t="shared" si="223"/>
        <v>0.15384615384615385</v>
      </c>
      <c r="CO1614" s="119">
        <f t="shared" si="222"/>
        <v>0.79739726027397262</v>
      </c>
      <c r="CP1614" s="30" t="s">
        <v>5654</v>
      </c>
      <c r="CQ1614" s="96">
        <v>4</v>
      </c>
      <c r="CR1614" s="96" t="s">
        <v>95</v>
      </c>
      <c r="CS1614" s="96"/>
      <c r="CT1614" s="31"/>
      <c r="CU1614" s="30" t="s">
        <v>5655</v>
      </c>
      <c r="CV1614" s="96" t="s">
        <v>5651</v>
      </c>
      <c r="CW1614" s="96" t="s">
        <v>157</v>
      </c>
      <c r="CX1614" s="96" t="s">
        <v>5652</v>
      </c>
      <c r="CY1614" s="96" t="s">
        <v>107</v>
      </c>
      <c r="CZ1614" s="96" t="s">
        <v>755</v>
      </c>
      <c r="DA1614" s="31"/>
      <c r="DB1614" s="17" t="s">
        <v>15463</v>
      </c>
      <c r="DC1614" s="17" t="s">
        <v>15500</v>
      </c>
      <c r="DD1614" s="17">
        <v>1</v>
      </c>
      <c r="DE1614" s="17" t="s">
        <v>15500</v>
      </c>
      <c r="DF1614" s="17" t="s">
        <v>15500</v>
      </c>
      <c r="DG1614" s="23" t="s">
        <v>11174</v>
      </c>
      <c r="DH1614" s="145"/>
    </row>
    <row r="1615" spans="1:112" s="17" customFormat="1" x14ac:dyDescent="0.25">
      <c r="A1615" s="32" t="s">
        <v>6151</v>
      </c>
      <c r="B1615" s="98">
        <v>1</v>
      </c>
      <c r="C1615" s="149" t="s">
        <v>11188</v>
      </c>
      <c r="D1615" s="98" t="s">
        <v>5649</v>
      </c>
      <c r="E1615" s="98">
        <v>45076</v>
      </c>
      <c r="F1615" s="98" t="s">
        <v>6152</v>
      </c>
      <c r="G1615" s="33">
        <v>62387</v>
      </c>
      <c r="H1615" s="44">
        <v>43859</v>
      </c>
      <c r="I1615" s="98" t="s">
        <v>221</v>
      </c>
      <c r="J1615" s="98"/>
      <c r="K1615" s="98"/>
      <c r="L1615" s="98" t="s">
        <v>285</v>
      </c>
      <c r="M1615" t="s">
        <v>156</v>
      </c>
      <c r="N1615" s="98" t="s">
        <v>156</v>
      </c>
      <c r="O1615" t="s">
        <v>11124</v>
      </c>
      <c r="P1615" s="64" t="str">
        <f>VLOOKUP(N1615,Entries!J:K,2,FALSE)</f>
        <v>UNITED STATES OF AMERICA</v>
      </c>
      <c r="Q1615" s="38" t="s">
        <v>5651</v>
      </c>
      <c r="R1615" s="32" t="s">
        <v>5651</v>
      </c>
      <c r="S1615" s="98" t="s">
        <v>156</v>
      </c>
      <c r="T1615" t="s">
        <v>157</v>
      </c>
      <c r="U1615" s="39" t="s">
        <v>159</v>
      </c>
      <c r="V1615" s="33" t="s">
        <v>159</v>
      </c>
      <c r="W1615" s="64">
        <f>IF(VLOOKUP(R1615,Entries!N:P,3,FALSE)=V1615,1,VLOOKUP(R1615,Entries!N:P,3,FALSE))</f>
        <v>1</v>
      </c>
      <c r="X1615"/>
      <c r="Y1615"/>
      <c r="Z1615" s="98"/>
      <c r="AA1615" s="98"/>
      <c r="AB1615" s="98"/>
      <c r="AC1615" s="98" t="s">
        <v>5652</v>
      </c>
      <c r="AD1615" s="98" t="s">
        <v>263</v>
      </c>
      <c r="AE1615" s="98" t="s">
        <v>263</v>
      </c>
      <c r="AF1615" s="98" t="s">
        <v>263</v>
      </c>
      <c r="AG1615" s="98" t="s">
        <v>11136</v>
      </c>
      <c r="AH1615" s="98"/>
      <c r="AI1615" s="98"/>
      <c r="AJ1615" s="98">
        <v>5</v>
      </c>
      <c r="AK1615" s="98" t="s">
        <v>95</v>
      </c>
      <c r="AL1615" s="98"/>
      <c r="AM1615" s="33"/>
      <c r="AN1615" s="32" t="s">
        <v>133</v>
      </c>
      <c r="AO1615" s="98" t="s">
        <v>134</v>
      </c>
      <c r="AP1615" s="33" t="s">
        <v>160</v>
      </c>
      <c r="AQ1615">
        <v>21104.141985459999</v>
      </c>
      <c r="AR1615" t="s">
        <v>13925</v>
      </c>
      <c r="AS1615" t="s">
        <v>11225</v>
      </c>
      <c r="AT1615" t="s">
        <v>13926</v>
      </c>
      <c r="AU1615">
        <v>53.060099999999998</v>
      </c>
      <c r="AV1615" s="98">
        <v>0.92607325377333338</v>
      </c>
      <c r="AW1615">
        <v>24.6829</v>
      </c>
      <c r="AX1615" s="98">
        <v>0.4307977843155556</v>
      </c>
      <c r="AY1615">
        <v>1.7229999999999999E-4</v>
      </c>
      <c r="AZ1615">
        <v>77.998500000000007</v>
      </c>
      <c r="BA1615" s="98">
        <v>1.3613303534000003</v>
      </c>
      <c r="BB1615">
        <v>282.1198</v>
      </c>
      <c r="BC1615" s="98">
        <v>4.9239183706755556</v>
      </c>
      <c r="BD1615">
        <v>15.06398712</v>
      </c>
      <c r="BE1615" s="96">
        <f t="shared" si="217"/>
        <v>6925.3534659948764</v>
      </c>
      <c r="BF1615" s="96">
        <f t="shared" si="218"/>
        <v>555.54670439706751</v>
      </c>
      <c r="BG1615" s="96">
        <f t="shared" si="219"/>
        <v>553.16022759268526</v>
      </c>
      <c r="BH1615">
        <v>6931.7264612803683</v>
      </c>
      <c r="BI1615">
        <v>1.322952589350092E-3</v>
      </c>
      <c r="BJ1615">
        <v>0.92640423924677939</v>
      </c>
      <c r="BK1615">
        <v>0.430797875269464</v>
      </c>
      <c r="BL1615">
        <v>0.89487171898425089</v>
      </c>
      <c r="BM1615">
        <v>5.3903780564384807</v>
      </c>
      <c r="BN1615">
        <v>0.92607366230549393</v>
      </c>
      <c r="BO1615">
        <v>0.43079787615262188</v>
      </c>
      <c r="BP1615">
        <v>1.1142746453281589E-3</v>
      </c>
      <c r="BQ1615">
        <v>0.89487171898425089</v>
      </c>
      <c r="BR1615">
        <v>6925.6334668531954</v>
      </c>
      <c r="BS1615" s="96">
        <v>562.35052462814565</v>
      </c>
      <c r="BT1615" s="96">
        <v>546.91640907824421</v>
      </c>
      <c r="BU1615">
        <v>5.3903780564384807</v>
      </c>
      <c r="BV1615" s="65" t="str">
        <f t="shared" si="220"/>
        <v>Starlink</v>
      </c>
      <c r="BW1615" s="32" t="s">
        <v>192</v>
      </c>
      <c r="BX1615" s="98">
        <v>3.3</v>
      </c>
      <c r="BY1615" s="21">
        <v>0.2</v>
      </c>
      <c r="BZ1615" s="98">
        <v>9</v>
      </c>
      <c r="CA1615" s="98">
        <v>25.52</v>
      </c>
      <c r="CB1615" s="98">
        <v>1.1950000000000001</v>
      </c>
      <c r="CC1615" s="98">
        <v>14.9102735294118</v>
      </c>
      <c r="CD1615" s="98">
        <v>0.2</v>
      </c>
      <c r="CE1615" s="98">
        <v>2.8</v>
      </c>
      <c r="CF1615" s="33">
        <v>9</v>
      </c>
      <c r="CG1615" s="32">
        <v>260</v>
      </c>
      <c r="CH1615" s="98">
        <v>260</v>
      </c>
      <c r="CI1615" s="98">
        <v>220</v>
      </c>
      <c r="CJ1615" s="98">
        <f>Population!$CG1615-Population!$CI1615</f>
        <v>40</v>
      </c>
      <c r="CK1615" s="120">
        <f>_xlfn.DAYS(Entries!$AY$2,Population!H1615)</f>
        <v>435</v>
      </c>
      <c r="CL1615" s="120">
        <f t="shared" si="221"/>
        <v>1825</v>
      </c>
      <c r="CM1615" s="122">
        <f>Entries!$AY$5</f>
        <v>0.15</v>
      </c>
      <c r="CN1615" s="122">
        <f t="shared" si="223"/>
        <v>0.15384615384615385</v>
      </c>
      <c r="CO1615" s="121">
        <f t="shared" si="222"/>
        <v>0.79739726027397262</v>
      </c>
      <c r="CP1615" s="32" t="s">
        <v>5654</v>
      </c>
      <c r="CQ1615" s="98">
        <v>4</v>
      </c>
      <c r="CR1615" s="98" t="s">
        <v>95</v>
      </c>
      <c r="CS1615" s="98"/>
      <c r="CT1615" s="33"/>
      <c r="CU1615" s="32" t="s">
        <v>5655</v>
      </c>
      <c r="CV1615" s="98" t="s">
        <v>5651</v>
      </c>
      <c r="CW1615" s="98" t="s">
        <v>157</v>
      </c>
      <c r="CX1615" s="98" t="s">
        <v>5652</v>
      </c>
      <c r="CY1615" s="98" t="s">
        <v>107</v>
      </c>
      <c r="CZ1615" s="98" t="s">
        <v>755</v>
      </c>
      <c r="DA1615" s="33"/>
      <c r="DB1615" s="17" t="s">
        <v>15463</v>
      </c>
      <c r="DC1615" s="17" t="s">
        <v>15500</v>
      </c>
      <c r="DD1615" s="17">
        <v>1</v>
      </c>
      <c r="DE1615" s="17" t="s">
        <v>15500</v>
      </c>
      <c r="DF1615" s="17" t="s">
        <v>15500</v>
      </c>
      <c r="DG1615" s="23" t="s">
        <v>11174</v>
      </c>
      <c r="DH1615" s="145"/>
    </row>
    <row r="1616" spans="1:112" s="17" customFormat="1" x14ac:dyDescent="0.25">
      <c r="A1616" s="30" t="s">
        <v>6155</v>
      </c>
      <c r="B1616" s="96">
        <v>1</v>
      </c>
      <c r="C1616" s="152" t="s">
        <v>11188</v>
      </c>
      <c r="D1616" s="96" t="s">
        <v>5649</v>
      </c>
      <c r="E1616" s="96">
        <v>45086</v>
      </c>
      <c r="F1616" s="96" t="s">
        <v>6156</v>
      </c>
      <c r="G1616" s="31">
        <v>62377</v>
      </c>
      <c r="H1616" s="43">
        <v>43859</v>
      </c>
      <c r="I1616" s="96" t="s">
        <v>221</v>
      </c>
      <c r="J1616" s="96"/>
      <c r="K1616" s="96"/>
      <c r="L1616" s="96" t="s">
        <v>285</v>
      </c>
      <c r="M1616" s="124" t="s">
        <v>156</v>
      </c>
      <c r="N1616" s="96" t="s">
        <v>156</v>
      </c>
      <c r="O1616" s="124" t="s">
        <v>11124</v>
      </c>
      <c r="P1616" s="96" t="str">
        <f>VLOOKUP(N1616,Entries!J:K,2,FALSE)</f>
        <v>UNITED STATES OF AMERICA</v>
      </c>
      <c r="Q1616" s="123" t="s">
        <v>5651</v>
      </c>
      <c r="R1616" s="30" t="s">
        <v>5651</v>
      </c>
      <c r="S1616" s="96" t="s">
        <v>156</v>
      </c>
      <c r="T1616" s="124" t="s">
        <v>157</v>
      </c>
      <c r="U1616" s="125" t="s">
        <v>159</v>
      </c>
      <c r="V1616" s="31" t="s">
        <v>159</v>
      </c>
      <c r="W1616" s="64">
        <f>IF(VLOOKUP(R1616,Entries!N:P,3,FALSE)=V1616,1,VLOOKUP(R1616,Entries!N:P,3,FALSE))</f>
        <v>1</v>
      </c>
      <c r="X1616" s="124"/>
      <c r="Y1616" s="124"/>
      <c r="Z1616" s="96"/>
      <c r="AA1616" s="96"/>
      <c r="AB1616" s="96"/>
      <c r="AC1616" s="96" t="s">
        <v>5652</v>
      </c>
      <c r="AD1616" s="96" t="s">
        <v>263</v>
      </c>
      <c r="AE1616" s="96" t="s">
        <v>263</v>
      </c>
      <c r="AF1616" s="96" t="s">
        <v>263</v>
      </c>
      <c r="AG1616" s="96" t="s">
        <v>11136</v>
      </c>
      <c r="AH1616" s="96"/>
      <c r="AI1616" s="96"/>
      <c r="AJ1616" s="96">
        <v>5</v>
      </c>
      <c r="AK1616" s="96" t="s">
        <v>95</v>
      </c>
      <c r="AL1616" s="96"/>
      <c r="AM1616" s="31"/>
      <c r="AN1616" s="30" t="s">
        <v>133</v>
      </c>
      <c r="AO1616" s="96" t="s">
        <v>134</v>
      </c>
      <c r="AP1616" s="31" t="s">
        <v>160</v>
      </c>
      <c r="AQ1616">
        <v>21104.198847709999</v>
      </c>
      <c r="AR1616" t="s">
        <v>13508</v>
      </c>
      <c r="AS1616" t="s">
        <v>11225</v>
      </c>
      <c r="AT1616" t="s">
        <v>13927</v>
      </c>
      <c r="AU1616">
        <v>53.004399999999997</v>
      </c>
      <c r="AV1616" s="96">
        <v>0.92510110558222225</v>
      </c>
      <c r="AW1616">
        <v>3.8811</v>
      </c>
      <c r="AX1616" s="96">
        <v>6.7737959506666667E-2</v>
      </c>
      <c r="AY1616">
        <v>1.2129999999999999E-4</v>
      </c>
      <c r="AZ1616">
        <v>85.826800000000006</v>
      </c>
      <c r="BA1616" s="96">
        <v>1.497959934808889</v>
      </c>
      <c r="BB1616">
        <v>274.28590000000003</v>
      </c>
      <c r="BC1616" s="96">
        <v>4.7871910508488895</v>
      </c>
      <c r="BD1616">
        <v>15.063942989999999</v>
      </c>
      <c r="BE1616" s="96">
        <f t="shared" si="217"/>
        <v>6925.366991258451</v>
      </c>
      <c r="BF1616" s="96">
        <f t="shared" si="218"/>
        <v>555.20703827449051</v>
      </c>
      <c r="BG1616" s="96">
        <f t="shared" si="219"/>
        <v>553.52694424241145</v>
      </c>
      <c r="BH1616">
        <v>6931.7397426037314</v>
      </c>
      <c r="BI1616">
        <v>1.269014714605393E-3</v>
      </c>
      <c r="BJ1616">
        <v>0.92543227390256766</v>
      </c>
      <c r="BK1616">
        <v>6.7737973731763532E-2</v>
      </c>
      <c r="BL1616">
        <v>0.88718105794997537</v>
      </c>
      <c r="BM1616">
        <v>5.3979709463433752</v>
      </c>
      <c r="BN1616">
        <v>0.92510151510800442</v>
      </c>
      <c r="BO1616">
        <v>6.7737975650811896E-2</v>
      </c>
      <c r="BP1616">
        <v>1.0695111034805321E-3</v>
      </c>
      <c r="BQ1616">
        <v>0.88718105794997537</v>
      </c>
      <c r="BR1616">
        <v>6925.6559068198721</v>
      </c>
      <c r="BS1616" s="96">
        <v>562.0629727111027</v>
      </c>
      <c r="BT1616" s="96">
        <v>547.24884092864249</v>
      </c>
      <c r="BU1616">
        <v>5.3979709463433752</v>
      </c>
      <c r="BV1616" s="60" t="str">
        <f t="shared" si="220"/>
        <v>Starlink</v>
      </c>
      <c r="BW1616" s="30" t="s">
        <v>192</v>
      </c>
      <c r="BX1616" s="96">
        <v>3.3</v>
      </c>
      <c r="BY1616" s="16">
        <v>0.2</v>
      </c>
      <c r="BZ1616" s="96">
        <v>9</v>
      </c>
      <c r="CA1616" s="96">
        <v>25.52</v>
      </c>
      <c r="CB1616" s="96">
        <v>1.1950000000000001</v>
      </c>
      <c r="CC1616" s="96">
        <v>14.9102735294118</v>
      </c>
      <c r="CD1616" s="96">
        <v>0.2</v>
      </c>
      <c r="CE1616" s="96">
        <v>2.8</v>
      </c>
      <c r="CF1616" s="31">
        <v>9</v>
      </c>
      <c r="CG1616" s="30">
        <v>260</v>
      </c>
      <c r="CH1616" s="96">
        <v>260</v>
      </c>
      <c r="CI1616" s="96">
        <v>220</v>
      </c>
      <c r="CJ1616" s="96">
        <f>Population!$CG1616-Population!$CI1616</f>
        <v>40</v>
      </c>
      <c r="CK1616" s="118">
        <f>_xlfn.DAYS(Entries!$AY$2,Population!H1616)</f>
        <v>435</v>
      </c>
      <c r="CL1616" s="118">
        <f t="shared" si="221"/>
        <v>1825</v>
      </c>
      <c r="CM1616" s="117">
        <f>Entries!$AY$5</f>
        <v>0.15</v>
      </c>
      <c r="CN1616" s="117">
        <f t="shared" si="223"/>
        <v>0.15384615384615385</v>
      </c>
      <c r="CO1616" s="119">
        <f t="shared" si="222"/>
        <v>0.79739726027397262</v>
      </c>
      <c r="CP1616" s="30" t="s">
        <v>5654</v>
      </c>
      <c r="CQ1616" s="96">
        <v>4</v>
      </c>
      <c r="CR1616" s="96" t="s">
        <v>95</v>
      </c>
      <c r="CS1616" s="96"/>
      <c r="CT1616" s="31"/>
      <c r="CU1616" s="30" t="s">
        <v>5655</v>
      </c>
      <c r="CV1616" s="96" t="s">
        <v>5651</v>
      </c>
      <c r="CW1616" s="96" t="s">
        <v>157</v>
      </c>
      <c r="CX1616" s="96" t="s">
        <v>5652</v>
      </c>
      <c r="CY1616" s="96" t="s">
        <v>107</v>
      </c>
      <c r="CZ1616" s="96" t="s">
        <v>755</v>
      </c>
      <c r="DA1616" s="31"/>
      <c r="DB1616" s="17" t="s">
        <v>15463</v>
      </c>
      <c r="DC1616" s="17" t="s">
        <v>15500</v>
      </c>
      <c r="DD1616" s="17">
        <v>1</v>
      </c>
      <c r="DE1616" s="17" t="s">
        <v>15500</v>
      </c>
      <c r="DF1616" s="17" t="s">
        <v>15500</v>
      </c>
      <c r="DG1616" s="23" t="s">
        <v>11174</v>
      </c>
      <c r="DH1616" s="145"/>
    </row>
    <row r="1617" spans="1:112" s="17" customFormat="1" x14ac:dyDescent="0.25">
      <c r="A1617" s="32" t="s">
        <v>6158</v>
      </c>
      <c r="B1617" s="98">
        <v>1</v>
      </c>
      <c r="C1617" s="149" t="s">
        <v>11188</v>
      </c>
      <c r="D1617" s="98" t="s">
        <v>5649</v>
      </c>
      <c r="E1617" s="98">
        <v>45077</v>
      </c>
      <c r="F1617" s="98" t="s">
        <v>6159</v>
      </c>
      <c r="G1617" s="33">
        <v>62386</v>
      </c>
      <c r="H1617" s="44">
        <v>43859</v>
      </c>
      <c r="I1617" s="98" t="s">
        <v>221</v>
      </c>
      <c r="J1617" s="98"/>
      <c r="K1617" s="98"/>
      <c r="L1617" s="98" t="s">
        <v>285</v>
      </c>
      <c r="M1617" t="s">
        <v>156</v>
      </c>
      <c r="N1617" s="98" t="s">
        <v>156</v>
      </c>
      <c r="O1617" t="s">
        <v>11124</v>
      </c>
      <c r="P1617" s="64" t="str">
        <f>VLOOKUP(N1617,Entries!J:K,2,FALSE)</f>
        <v>UNITED STATES OF AMERICA</v>
      </c>
      <c r="Q1617" s="38" t="s">
        <v>5651</v>
      </c>
      <c r="R1617" s="32" t="s">
        <v>5651</v>
      </c>
      <c r="S1617" s="98" t="s">
        <v>156</v>
      </c>
      <c r="T1617" t="s">
        <v>157</v>
      </c>
      <c r="U1617" s="39" t="s">
        <v>159</v>
      </c>
      <c r="V1617" s="33" t="s">
        <v>159</v>
      </c>
      <c r="W1617" s="64">
        <f>IF(VLOOKUP(R1617,Entries!N:P,3,FALSE)=V1617,1,VLOOKUP(R1617,Entries!N:P,3,FALSE))</f>
        <v>1</v>
      </c>
      <c r="X1617"/>
      <c r="Y1617"/>
      <c r="Z1617" s="98"/>
      <c r="AA1617" s="98"/>
      <c r="AB1617" s="98"/>
      <c r="AC1617" s="98" t="s">
        <v>5652</v>
      </c>
      <c r="AD1617" s="98" t="s">
        <v>263</v>
      </c>
      <c r="AE1617" s="98" t="s">
        <v>263</v>
      </c>
      <c r="AF1617" s="98" t="s">
        <v>263</v>
      </c>
      <c r="AG1617" s="98" t="s">
        <v>11136</v>
      </c>
      <c r="AH1617" s="98"/>
      <c r="AI1617" s="98"/>
      <c r="AJ1617" s="98">
        <v>5</v>
      </c>
      <c r="AK1617" s="98" t="s">
        <v>95</v>
      </c>
      <c r="AL1617" s="98"/>
      <c r="AM1617" s="33"/>
      <c r="AN1617" s="32" t="s">
        <v>133</v>
      </c>
      <c r="AO1617" s="98" t="s">
        <v>134</v>
      </c>
      <c r="AP1617" s="33" t="s">
        <v>160</v>
      </c>
      <c r="AQ1617">
        <v>21104.29680091</v>
      </c>
      <c r="AR1617" t="s">
        <v>13928</v>
      </c>
      <c r="AS1617" t="s">
        <v>11225</v>
      </c>
      <c r="AT1617" t="s">
        <v>13929</v>
      </c>
      <c r="AU1617">
        <v>53.060200000000002</v>
      </c>
      <c r="AV1617" s="98">
        <v>0.92607499910222235</v>
      </c>
      <c r="AW1617">
        <v>23.997399999999999</v>
      </c>
      <c r="AX1617" s="98">
        <v>0.41883355478222223</v>
      </c>
      <c r="AY1617">
        <v>1.5870000000000001E-4</v>
      </c>
      <c r="AZ1617">
        <v>69.135999999999996</v>
      </c>
      <c r="BA1617" s="98">
        <v>1.2066505806222223</v>
      </c>
      <c r="BB1617">
        <v>290.97980000000001</v>
      </c>
      <c r="BC1617" s="98">
        <v>5.078554510231112</v>
      </c>
      <c r="BD1617">
        <v>15.064043740000001</v>
      </c>
      <c r="BE1617" s="96">
        <f t="shared" si="217"/>
        <v>6925.3361128075676</v>
      </c>
      <c r="BF1617" s="96">
        <f t="shared" si="218"/>
        <v>555.43516364867082</v>
      </c>
      <c r="BG1617" s="96">
        <f t="shared" si="219"/>
        <v>553.23706196646526</v>
      </c>
      <c r="BH1617">
        <v>6931.7092922525717</v>
      </c>
      <c r="BI1617">
        <v>1.3204203481659391E-3</v>
      </c>
      <c r="BJ1617">
        <v>0.92640598587538969</v>
      </c>
      <c r="BK1617">
        <v>0.41883364068424872</v>
      </c>
      <c r="BL1617">
        <v>0.87304502560465536</v>
      </c>
      <c r="BM1617">
        <v>5.4121611537333036</v>
      </c>
      <c r="BN1617">
        <v>0.92607540765573337</v>
      </c>
      <c r="BO1617">
        <v>0.4188336442210579</v>
      </c>
      <c r="BP1617">
        <v>1.096555225267942E-3</v>
      </c>
      <c r="BQ1617">
        <v>0.87304502560465536</v>
      </c>
      <c r="BR1617">
        <v>6925.6160986062941</v>
      </c>
      <c r="BS1617" s="96">
        <v>562.21041912742112</v>
      </c>
      <c r="BT1617" s="96">
        <v>547.02177808516717</v>
      </c>
      <c r="BU1617">
        <v>5.4121611537333036</v>
      </c>
      <c r="BV1617" s="65" t="str">
        <f t="shared" si="220"/>
        <v>Starlink</v>
      </c>
      <c r="BW1617" s="32" t="s">
        <v>192</v>
      </c>
      <c r="BX1617" s="98">
        <v>3.3</v>
      </c>
      <c r="BY1617" s="21">
        <v>0.2</v>
      </c>
      <c r="BZ1617" s="98">
        <v>9</v>
      </c>
      <c r="CA1617" s="98">
        <v>25.52</v>
      </c>
      <c r="CB1617" s="98">
        <v>1.1950000000000001</v>
      </c>
      <c r="CC1617" s="98">
        <v>14.9102735294118</v>
      </c>
      <c r="CD1617" s="98">
        <v>0.2</v>
      </c>
      <c r="CE1617" s="98">
        <v>2.8</v>
      </c>
      <c r="CF1617" s="33">
        <v>9</v>
      </c>
      <c r="CG1617" s="32">
        <v>260</v>
      </c>
      <c r="CH1617" s="98">
        <v>260</v>
      </c>
      <c r="CI1617" s="98">
        <v>220</v>
      </c>
      <c r="CJ1617" s="98">
        <f>Population!$CG1617-Population!$CI1617</f>
        <v>40</v>
      </c>
      <c r="CK1617" s="120">
        <f>_xlfn.DAYS(Entries!$AY$2,Population!H1617)</f>
        <v>435</v>
      </c>
      <c r="CL1617" s="120">
        <f t="shared" si="221"/>
        <v>1825</v>
      </c>
      <c r="CM1617" s="122">
        <f>Entries!$AY$5</f>
        <v>0.15</v>
      </c>
      <c r="CN1617" s="122">
        <f t="shared" si="223"/>
        <v>0.15384615384615385</v>
      </c>
      <c r="CO1617" s="121">
        <f t="shared" si="222"/>
        <v>0.79739726027397262</v>
      </c>
      <c r="CP1617" s="32" t="s">
        <v>5654</v>
      </c>
      <c r="CQ1617" s="98">
        <v>4</v>
      </c>
      <c r="CR1617" s="98" t="s">
        <v>95</v>
      </c>
      <c r="CS1617" s="98"/>
      <c r="CT1617" s="33"/>
      <c r="CU1617" s="32" t="s">
        <v>5655</v>
      </c>
      <c r="CV1617" s="98" t="s">
        <v>5651</v>
      </c>
      <c r="CW1617" s="98" t="s">
        <v>157</v>
      </c>
      <c r="CX1617" s="98" t="s">
        <v>5652</v>
      </c>
      <c r="CY1617" s="98" t="s">
        <v>107</v>
      </c>
      <c r="CZ1617" s="98" t="s">
        <v>755</v>
      </c>
      <c r="DA1617" s="33"/>
      <c r="DB1617" s="17" t="s">
        <v>15463</v>
      </c>
      <c r="DC1617" s="17" t="s">
        <v>15500</v>
      </c>
      <c r="DD1617" s="17">
        <v>1</v>
      </c>
      <c r="DE1617" s="17" t="s">
        <v>15500</v>
      </c>
      <c r="DF1617" s="17" t="s">
        <v>15500</v>
      </c>
      <c r="DG1617" s="23" t="s">
        <v>11174</v>
      </c>
      <c r="DH1617" s="145"/>
    </row>
    <row r="1618" spans="1:112" s="17" customFormat="1" x14ac:dyDescent="0.25">
      <c r="A1618" s="30" t="s">
        <v>6161</v>
      </c>
      <c r="B1618" s="96">
        <v>1</v>
      </c>
      <c r="C1618" s="152" t="s">
        <v>11188</v>
      </c>
      <c r="D1618" s="96" t="s">
        <v>5649</v>
      </c>
      <c r="E1618" s="96">
        <v>45088</v>
      </c>
      <c r="F1618" s="96" t="s">
        <v>6162</v>
      </c>
      <c r="G1618" s="31">
        <v>62375</v>
      </c>
      <c r="H1618" s="43">
        <v>43859</v>
      </c>
      <c r="I1618" s="96" t="s">
        <v>221</v>
      </c>
      <c r="J1618" s="96"/>
      <c r="K1618" s="96"/>
      <c r="L1618" s="96" t="s">
        <v>285</v>
      </c>
      <c r="M1618" s="124" t="s">
        <v>156</v>
      </c>
      <c r="N1618" s="96" t="s">
        <v>156</v>
      </c>
      <c r="O1618" s="124" t="s">
        <v>11124</v>
      </c>
      <c r="P1618" s="96" t="str">
        <f>VLOOKUP(N1618,Entries!J:K,2,FALSE)</f>
        <v>UNITED STATES OF AMERICA</v>
      </c>
      <c r="Q1618" s="123" t="s">
        <v>5651</v>
      </c>
      <c r="R1618" s="30" t="s">
        <v>5651</v>
      </c>
      <c r="S1618" s="96" t="s">
        <v>156</v>
      </c>
      <c r="T1618" s="124" t="s">
        <v>157</v>
      </c>
      <c r="U1618" s="125" t="s">
        <v>159</v>
      </c>
      <c r="V1618" s="31" t="s">
        <v>159</v>
      </c>
      <c r="W1618" s="64">
        <f>IF(VLOOKUP(R1618,Entries!N:P,3,FALSE)=V1618,1,VLOOKUP(R1618,Entries!N:P,3,FALSE))</f>
        <v>1</v>
      </c>
      <c r="X1618" s="124"/>
      <c r="Y1618" s="124"/>
      <c r="Z1618" s="96"/>
      <c r="AA1618" s="96"/>
      <c r="AB1618" s="96"/>
      <c r="AC1618" s="96" t="s">
        <v>5652</v>
      </c>
      <c r="AD1618" s="96" t="s">
        <v>263</v>
      </c>
      <c r="AE1618" s="96" t="s">
        <v>263</v>
      </c>
      <c r="AF1618" s="96" t="s">
        <v>263</v>
      </c>
      <c r="AG1618" s="96" t="s">
        <v>11136</v>
      </c>
      <c r="AH1618" s="96"/>
      <c r="AI1618" s="96"/>
      <c r="AJ1618" s="96">
        <v>5</v>
      </c>
      <c r="AK1618" s="96" t="s">
        <v>95</v>
      </c>
      <c r="AL1618" s="96"/>
      <c r="AM1618" s="31"/>
      <c r="AN1618" s="30" t="s">
        <v>133</v>
      </c>
      <c r="AO1618" s="96" t="s">
        <v>134</v>
      </c>
      <c r="AP1618" s="31" t="s">
        <v>160</v>
      </c>
      <c r="AQ1618">
        <v>21104.129081930001</v>
      </c>
      <c r="AR1618" t="s">
        <v>13930</v>
      </c>
      <c r="AS1618" t="s">
        <v>11225</v>
      </c>
      <c r="AT1618" t="s">
        <v>13931</v>
      </c>
      <c r="AU1618">
        <v>53.058100000000003</v>
      </c>
      <c r="AV1618" s="96">
        <v>0.92603834719555578</v>
      </c>
      <c r="AW1618">
        <v>4.7601000000000004</v>
      </c>
      <c r="AX1618" s="96">
        <v>8.3079400440000006E-2</v>
      </c>
      <c r="AY1618">
        <v>1.2899999999999999E-4</v>
      </c>
      <c r="AZ1618">
        <v>49.404699999999998</v>
      </c>
      <c r="BA1618" s="96">
        <v>0.86227450156888885</v>
      </c>
      <c r="BB1618">
        <v>310.7054</v>
      </c>
      <c r="BC1618" s="96">
        <v>5.422831105537778</v>
      </c>
      <c r="BD1618">
        <v>15.06405039</v>
      </c>
      <c r="BE1618" s="96">
        <f t="shared" si="217"/>
        <v>6925.3340746886743</v>
      </c>
      <c r="BF1618" s="96">
        <f t="shared" si="218"/>
        <v>555.22744278430946</v>
      </c>
      <c r="BG1618" s="96">
        <f t="shared" si="219"/>
        <v>553.44070659303907</v>
      </c>
      <c r="BH1618">
        <v>6931.7074780373468</v>
      </c>
      <c r="BI1618">
        <v>1.300551132523626E-3</v>
      </c>
      <c r="BJ1618">
        <v>0.92636934106795787</v>
      </c>
      <c r="BK1618">
        <v>8.3079417587046941E-2</v>
      </c>
      <c r="BL1618">
        <v>0.83196298874678987</v>
      </c>
      <c r="BM1618">
        <v>5.453143767610876</v>
      </c>
      <c r="BN1618">
        <v>0.92603875582760642</v>
      </c>
      <c r="BO1618">
        <v>8.3079419824759124E-2</v>
      </c>
      <c r="BP1618">
        <v>1.052400245790776E-3</v>
      </c>
      <c r="BQ1618">
        <v>0.83196298874678987</v>
      </c>
      <c r="BR1618">
        <v>6925.614397126049</v>
      </c>
      <c r="BS1618" s="96">
        <v>561.90291541983697</v>
      </c>
      <c r="BT1618" s="96">
        <v>547.32587883226097</v>
      </c>
      <c r="BU1618">
        <v>5.453143767610876</v>
      </c>
      <c r="BV1618" s="60" t="str">
        <f t="shared" si="220"/>
        <v>Starlink</v>
      </c>
      <c r="BW1618" s="30" t="s">
        <v>192</v>
      </c>
      <c r="BX1618" s="96">
        <v>3.3</v>
      </c>
      <c r="BY1618" s="16">
        <v>0.2</v>
      </c>
      <c r="BZ1618" s="96">
        <v>9</v>
      </c>
      <c r="CA1618" s="96">
        <v>25.52</v>
      </c>
      <c r="CB1618" s="96">
        <v>1.1950000000000001</v>
      </c>
      <c r="CC1618" s="96">
        <v>14.9102735294118</v>
      </c>
      <c r="CD1618" s="96">
        <v>0.2</v>
      </c>
      <c r="CE1618" s="96">
        <v>2.8</v>
      </c>
      <c r="CF1618" s="31">
        <v>9</v>
      </c>
      <c r="CG1618" s="30">
        <v>260</v>
      </c>
      <c r="CH1618" s="96">
        <v>260</v>
      </c>
      <c r="CI1618" s="96">
        <v>220</v>
      </c>
      <c r="CJ1618" s="96">
        <f>Population!$CG1618-Population!$CI1618</f>
        <v>40</v>
      </c>
      <c r="CK1618" s="118">
        <f>_xlfn.DAYS(Entries!$AY$2,Population!H1618)</f>
        <v>435</v>
      </c>
      <c r="CL1618" s="118">
        <f t="shared" si="221"/>
        <v>1825</v>
      </c>
      <c r="CM1618" s="117">
        <f>Entries!$AY$5</f>
        <v>0.15</v>
      </c>
      <c r="CN1618" s="117">
        <f t="shared" si="223"/>
        <v>0.15384615384615385</v>
      </c>
      <c r="CO1618" s="119">
        <f t="shared" si="222"/>
        <v>0.79739726027397262</v>
      </c>
      <c r="CP1618" s="30" t="s">
        <v>5654</v>
      </c>
      <c r="CQ1618" s="96">
        <v>4</v>
      </c>
      <c r="CR1618" s="96" t="s">
        <v>95</v>
      </c>
      <c r="CS1618" s="96"/>
      <c r="CT1618" s="31"/>
      <c r="CU1618" s="30" t="s">
        <v>5655</v>
      </c>
      <c r="CV1618" s="96" t="s">
        <v>5651</v>
      </c>
      <c r="CW1618" s="96" t="s">
        <v>157</v>
      </c>
      <c r="CX1618" s="96" t="s">
        <v>5652</v>
      </c>
      <c r="CY1618" s="96" t="s">
        <v>107</v>
      </c>
      <c r="CZ1618" s="96" t="s">
        <v>755</v>
      </c>
      <c r="DA1618" s="31"/>
      <c r="DB1618" s="17" t="s">
        <v>15463</v>
      </c>
      <c r="DC1618" s="17" t="s">
        <v>15500</v>
      </c>
      <c r="DD1618" s="17">
        <v>1</v>
      </c>
      <c r="DE1618" s="17" t="s">
        <v>15500</v>
      </c>
      <c r="DF1618" s="17" t="s">
        <v>15500</v>
      </c>
      <c r="DG1618" s="23" t="s">
        <v>11174</v>
      </c>
      <c r="DH1618" s="145"/>
    </row>
    <row r="1619" spans="1:112" s="17" customFormat="1" x14ac:dyDescent="0.25">
      <c r="A1619" s="32" t="s">
        <v>6164</v>
      </c>
      <c r="B1619" s="98">
        <v>1</v>
      </c>
      <c r="C1619" s="149" t="s">
        <v>11188</v>
      </c>
      <c r="D1619" s="98" t="s">
        <v>5649</v>
      </c>
      <c r="E1619" s="98">
        <v>45098</v>
      </c>
      <c r="F1619" s="98" t="s">
        <v>6165</v>
      </c>
      <c r="G1619" s="33">
        <v>62365</v>
      </c>
      <c r="H1619" s="44">
        <v>43859</v>
      </c>
      <c r="I1619" s="98" t="s">
        <v>221</v>
      </c>
      <c r="J1619" s="98"/>
      <c r="K1619" s="98"/>
      <c r="L1619" s="98" t="s">
        <v>285</v>
      </c>
      <c r="M1619" t="s">
        <v>156</v>
      </c>
      <c r="N1619" s="98" t="s">
        <v>156</v>
      </c>
      <c r="O1619" t="s">
        <v>11124</v>
      </c>
      <c r="P1619" s="64" t="str">
        <f>VLOOKUP(N1619,Entries!J:K,2,FALSE)</f>
        <v>UNITED STATES OF AMERICA</v>
      </c>
      <c r="Q1619" s="38" t="s">
        <v>5651</v>
      </c>
      <c r="R1619" s="32" t="s">
        <v>5651</v>
      </c>
      <c r="S1619" s="98" t="s">
        <v>156</v>
      </c>
      <c r="T1619" t="s">
        <v>157</v>
      </c>
      <c r="U1619" s="39" t="s">
        <v>159</v>
      </c>
      <c r="V1619" s="33" t="s">
        <v>159</v>
      </c>
      <c r="W1619" s="64">
        <f>IF(VLOOKUP(R1619,Entries!N:P,3,FALSE)=V1619,1,VLOOKUP(R1619,Entries!N:P,3,FALSE))</f>
        <v>1</v>
      </c>
      <c r="X1619"/>
      <c r="Y1619"/>
      <c r="Z1619" s="98"/>
      <c r="AA1619" s="98"/>
      <c r="AB1619" s="98"/>
      <c r="AC1619" s="98" t="s">
        <v>5652</v>
      </c>
      <c r="AD1619" s="98" t="s">
        <v>263</v>
      </c>
      <c r="AE1619" s="98" t="s">
        <v>263</v>
      </c>
      <c r="AF1619" s="98" t="s">
        <v>263</v>
      </c>
      <c r="AG1619" s="98" t="s">
        <v>11136</v>
      </c>
      <c r="AH1619" s="98"/>
      <c r="AI1619" s="98"/>
      <c r="AJ1619" s="98">
        <v>5</v>
      </c>
      <c r="AK1619" s="98" t="s">
        <v>95</v>
      </c>
      <c r="AL1619" s="98"/>
      <c r="AM1619" s="33"/>
      <c r="AN1619" s="32" t="s">
        <v>133</v>
      </c>
      <c r="AO1619" s="98" t="s">
        <v>134</v>
      </c>
      <c r="AP1619" s="33" t="s">
        <v>160</v>
      </c>
      <c r="AQ1619">
        <v>21104.210177540001</v>
      </c>
      <c r="AR1619" t="s">
        <v>13932</v>
      </c>
      <c r="AS1619" t="s">
        <v>11225</v>
      </c>
      <c r="AT1619" t="s">
        <v>13933</v>
      </c>
      <c r="AU1619">
        <v>53.0563</v>
      </c>
      <c r="AV1619" s="98">
        <v>0.92600693127555567</v>
      </c>
      <c r="AW1619">
        <v>4.3973000000000004</v>
      </c>
      <c r="AX1619" s="98">
        <v>7.6747347231111124E-2</v>
      </c>
      <c r="AY1619">
        <v>1.905E-4</v>
      </c>
      <c r="AZ1619">
        <v>77.252799999999993</v>
      </c>
      <c r="BA1619" s="98">
        <v>1.3483154358755556</v>
      </c>
      <c r="BB1619">
        <v>282.86739999999998</v>
      </c>
      <c r="BC1619" s="98">
        <v>4.9369664494488887</v>
      </c>
      <c r="BD1619">
        <v>15.064039490000001</v>
      </c>
      <c r="BE1619" s="96">
        <f t="shared" si="217"/>
        <v>6925.3374153655359</v>
      </c>
      <c r="BF1619" s="96">
        <f t="shared" si="218"/>
        <v>555.65669214316313</v>
      </c>
      <c r="BG1619" s="96">
        <f t="shared" si="219"/>
        <v>553.01813858790865</v>
      </c>
      <c r="BH1619">
        <v>6931.7104756742547</v>
      </c>
      <c r="BI1619">
        <v>1.340333922790721E-3</v>
      </c>
      <c r="BJ1619">
        <v>0.92633793091304129</v>
      </c>
      <c r="BK1619">
        <v>7.6747363469402821E-2</v>
      </c>
      <c r="BL1619">
        <v>0.89926744493898736</v>
      </c>
      <c r="BM1619">
        <v>5.3860154952769168</v>
      </c>
      <c r="BN1619">
        <v>0.92600733986995798</v>
      </c>
      <c r="BO1619">
        <v>7.6747365514784172E-2</v>
      </c>
      <c r="BP1619">
        <v>1.1303764501529371E-3</v>
      </c>
      <c r="BQ1619">
        <v>0.89926744493898736</v>
      </c>
      <c r="BR1619">
        <v>6925.61802478767</v>
      </c>
      <c r="BS1619" s="96">
        <v>562.4465803056446</v>
      </c>
      <c r="BT1619" s="96">
        <v>546.78946926969547</v>
      </c>
      <c r="BU1619">
        <v>5.3860154952769168</v>
      </c>
      <c r="BV1619" s="65" t="str">
        <f t="shared" si="220"/>
        <v>Starlink</v>
      </c>
      <c r="BW1619" s="32" t="s">
        <v>192</v>
      </c>
      <c r="BX1619" s="98">
        <v>3.3</v>
      </c>
      <c r="BY1619" s="21">
        <v>0.2</v>
      </c>
      <c r="BZ1619" s="98">
        <v>9</v>
      </c>
      <c r="CA1619" s="98">
        <v>25.52</v>
      </c>
      <c r="CB1619" s="98">
        <v>1.1950000000000001</v>
      </c>
      <c r="CC1619" s="98">
        <v>14.9102735294118</v>
      </c>
      <c r="CD1619" s="98">
        <v>0.2</v>
      </c>
      <c r="CE1619" s="98">
        <v>2.8</v>
      </c>
      <c r="CF1619" s="33">
        <v>9</v>
      </c>
      <c r="CG1619" s="32">
        <v>260</v>
      </c>
      <c r="CH1619" s="98">
        <v>260</v>
      </c>
      <c r="CI1619" s="98">
        <v>220</v>
      </c>
      <c r="CJ1619" s="98">
        <f>Population!$CG1619-Population!$CI1619</f>
        <v>40</v>
      </c>
      <c r="CK1619" s="120">
        <f>_xlfn.DAYS(Entries!$AY$2,Population!H1619)</f>
        <v>435</v>
      </c>
      <c r="CL1619" s="120">
        <f t="shared" si="221"/>
        <v>1825</v>
      </c>
      <c r="CM1619" s="122">
        <f>Entries!$AY$5</f>
        <v>0.15</v>
      </c>
      <c r="CN1619" s="122">
        <f t="shared" si="223"/>
        <v>0.15384615384615385</v>
      </c>
      <c r="CO1619" s="121">
        <f t="shared" si="222"/>
        <v>0.79739726027397262</v>
      </c>
      <c r="CP1619" s="32" t="s">
        <v>5654</v>
      </c>
      <c r="CQ1619" s="98">
        <v>4</v>
      </c>
      <c r="CR1619" s="98" t="s">
        <v>95</v>
      </c>
      <c r="CS1619" s="98"/>
      <c r="CT1619" s="33"/>
      <c r="CU1619" s="32" t="s">
        <v>5655</v>
      </c>
      <c r="CV1619" s="98" t="s">
        <v>5651</v>
      </c>
      <c r="CW1619" s="98" t="s">
        <v>157</v>
      </c>
      <c r="CX1619" s="98" t="s">
        <v>5652</v>
      </c>
      <c r="CY1619" s="98" t="s">
        <v>107</v>
      </c>
      <c r="CZ1619" s="98" t="s">
        <v>755</v>
      </c>
      <c r="DA1619" s="33"/>
      <c r="DB1619" s="17" t="s">
        <v>15463</v>
      </c>
      <c r="DC1619" s="17" t="s">
        <v>15500</v>
      </c>
      <c r="DD1619" s="17">
        <v>1</v>
      </c>
      <c r="DE1619" s="17" t="s">
        <v>15500</v>
      </c>
      <c r="DF1619" s="17" t="s">
        <v>15500</v>
      </c>
      <c r="DG1619" s="23" t="s">
        <v>11174</v>
      </c>
      <c r="DH1619" s="145"/>
    </row>
    <row r="1620" spans="1:112" s="17" customFormat="1" x14ac:dyDescent="0.25">
      <c r="A1620" s="30" t="s">
        <v>6168</v>
      </c>
      <c r="B1620" s="96">
        <v>1</v>
      </c>
      <c r="C1620" s="152" t="s">
        <v>11188</v>
      </c>
      <c r="D1620" s="96" t="s">
        <v>5649</v>
      </c>
      <c r="E1620" s="96">
        <v>45087</v>
      </c>
      <c r="F1620" s="96" t="s">
        <v>6169</v>
      </c>
      <c r="G1620" s="31">
        <v>62376</v>
      </c>
      <c r="H1620" s="43">
        <v>43859</v>
      </c>
      <c r="I1620" s="96" t="s">
        <v>221</v>
      </c>
      <c r="J1620" s="96"/>
      <c r="K1620" s="96"/>
      <c r="L1620" s="96" t="s">
        <v>285</v>
      </c>
      <c r="M1620" s="124" t="s">
        <v>156</v>
      </c>
      <c r="N1620" s="96" t="s">
        <v>156</v>
      </c>
      <c r="O1620" s="124" t="s">
        <v>11124</v>
      </c>
      <c r="P1620" s="96" t="str">
        <f>VLOOKUP(N1620,Entries!J:K,2,FALSE)</f>
        <v>UNITED STATES OF AMERICA</v>
      </c>
      <c r="Q1620" s="123" t="s">
        <v>5651</v>
      </c>
      <c r="R1620" s="30" t="s">
        <v>5651</v>
      </c>
      <c r="S1620" s="96" t="s">
        <v>156</v>
      </c>
      <c r="T1620" s="124" t="s">
        <v>157</v>
      </c>
      <c r="U1620" s="125" t="s">
        <v>159</v>
      </c>
      <c r="V1620" s="31" t="s">
        <v>159</v>
      </c>
      <c r="W1620" s="64">
        <f>IF(VLOOKUP(R1620,Entries!N:P,3,FALSE)=V1620,1,VLOOKUP(R1620,Entries!N:P,3,FALSE))</f>
        <v>1</v>
      </c>
      <c r="X1620" s="124"/>
      <c r="Y1620" s="124"/>
      <c r="Z1620" s="96"/>
      <c r="AA1620" s="96"/>
      <c r="AB1620" s="96"/>
      <c r="AC1620" s="96" t="s">
        <v>5652</v>
      </c>
      <c r="AD1620" s="96" t="s">
        <v>263</v>
      </c>
      <c r="AE1620" s="96" t="s">
        <v>263</v>
      </c>
      <c r="AF1620" s="96" t="s">
        <v>263</v>
      </c>
      <c r="AG1620" s="96" t="s">
        <v>11136</v>
      </c>
      <c r="AH1620" s="96"/>
      <c r="AI1620" s="96"/>
      <c r="AJ1620" s="96">
        <v>5</v>
      </c>
      <c r="AK1620" s="96" t="s">
        <v>95</v>
      </c>
      <c r="AL1620" s="96"/>
      <c r="AM1620" s="31"/>
      <c r="AN1620" s="30" t="s">
        <v>133</v>
      </c>
      <c r="AO1620" s="96" t="s">
        <v>134</v>
      </c>
      <c r="AP1620" s="31" t="s">
        <v>160</v>
      </c>
      <c r="AQ1620">
        <v>21104.106976269999</v>
      </c>
      <c r="AR1620" t="s">
        <v>13934</v>
      </c>
      <c r="AS1620" t="s">
        <v>11225</v>
      </c>
      <c r="AT1620" t="s">
        <v>13935</v>
      </c>
      <c r="AU1620">
        <v>53.055700000000002</v>
      </c>
      <c r="AV1620" s="96">
        <v>0.9259964593022223</v>
      </c>
      <c r="AW1620">
        <v>4.8628</v>
      </c>
      <c r="AX1620" s="96">
        <v>8.4871853208888889E-2</v>
      </c>
      <c r="AY1620">
        <v>1.83E-4</v>
      </c>
      <c r="AZ1620">
        <v>72.225399999999993</v>
      </c>
      <c r="BA1620" s="96">
        <v>1.2605707713155554</v>
      </c>
      <c r="BB1620">
        <v>287.89339999999999</v>
      </c>
      <c r="BC1620" s="96">
        <v>5.0246866794044447</v>
      </c>
      <c r="BD1620">
        <v>15.06394002</v>
      </c>
      <c r="BE1620" s="96">
        <f t="shared" si="217"/>
        <v>6925.3679015266835</v>
      </c>
      <c r="BF1620" s="96">
        <f t="shared" si="218"/>
        <v>555.63524385266282</v>
      </c>
      <c r="BG1620" s="96">
        <f t="shared" si="219"/>
        <v>553.10055920070408</v>
      </c>
      <c r="BH1620">
        <v>6931.7410461266791</v>
      </c>
      <c r="BI1620">
        <v>1.340015847123054E-3</v>
      </c>
      <c r="BJ1620">
        <v>0.9263274580023948</v>
      </c>
      <c r="BK1620">
        <v>8.487187006975129E-2</v>
      </c>
      <c r="BL1620">
        <v>0.88581686874120491</v>
      </c>
      <c r="BM1620">
        <v>5.3994416617025012</v>
      </c>
      <c r="BN1620">
        <v>0.92599686791881364</v>
      </c>
      <c r="BO1620">
        <v>8.4871873208461207E-2</v>
      </c>
      <c r="BP1620">
        <v>1.120329673763633E-3</v>
      </c>
      <c r="BQ1620">
        <v>0.88581686874120491</v>
      </c>
      <c r="BR1620">
        <v>6925.6486059141707</v>
      </c>
      <c r="BS1620" s="96">
        <v>562.40761555743575</v>
      </c>
      <c r="BT1620" s="96">
        <v>546.88959627090571</v>
      </c>
      <c r="BU1620">
        <v>5.3994416617025012</v>
      </c>
      <c r="BV1620" s="60" t="str">
        <f t="shared" si="220"/>
        <v>Starlink</v>
      </c>
      <c r="BW1620" s="30" t="s">
        <v>192</v>
      </c>
      <c r="BX1620" s="96">
        <v>3.3</v>
      </c>
      <c r="BY1620" s="16">
        <v>0.2</v>
      </c>
      <c r="BZ1620" s="96">
        <v>9</v>
      </c>
      <c r="CA1620" s="96">
        <v>25.52</v>
      </c>
      <c r="CB1620" s="96">
        <v>1.1950000000000001</v>
      </c>
      <c r="CC1620" s="96">
        <v>14.9102735294118</v>
      </c>
      <c r="CD1620" s="96">
        <v>0.2</v>
      </c>
      <c r="CE1620" s="96">
        <v>2.8</v>
      </c>
      <c r="CF1620" s="31">
        <v>9</v>
      </c>
      <c r="CG1620" s="30">
        <v>260</v>
      </c>
      <c r="CH1620" s="96">
        <v>260</v>
      </c>
      <c r="CI1620" s="96">
        <v>220</v>
      </c>
      <c r="CJ1620" s="96">
        <f>Population!$CG1620-Population!$CI1620</f>
        <v>40</v>
      </c>
      <c r="CK1620" s="118">
        <f>_xlfn.DAYS(Entries!$AY$2,Population!H1620)</f>
        <v>435</v>
      </c>
      <c r="CL1620" s="118">
        <f t="shared" si="221"/>
        <v>1825</v>
      </c>
      <c r="CM1620" s="117">
        <f>Entries!$AY$5</f>
        <v>0.15</v>
      </c>
      <c r="CN1620" s="117">
        <f t="shared" si="223"/>
        <v>0.15384615384615385</v>
      </c>
      <c r="CO1620" s="119">
        <f t="shared" si="222"/>
        <v>0.79739726027397262</v>
      </c>
      <c r="CP1620" s="30" t="s">
        <v>5654</v>
      </c>
      <c r="CQ1620" s="96">
        <v>4</v>
      </c>
      <c r="CR1620" s="96" t="s">
        <v>95</v>
      </c>
      <c r="CS1620" s="96"/>
      <c r="CT1620" s="31"/>
      <c r="CU1620" s="30" t="s">
        <v>5655</v>
      </c>
      <c r="CV1620" s="96" t="s">
        <v>5651</v>
      </c>
      <c r="CW1620" s="96" t="s">
        <v>157</v>
      </c>
      <c r="CX1620" s="96" t="s">
        <v>5652</v>
      </c>
      <c r="CY1620" s="96" t="s">
        <v>107</v>
      </c>
      <c r="CZ1620" s="96" t="s">
        <v>755</v>
      </c>
      <c r="DA1620" s="31"/>
      <c r="DB1620" s="17" t="s">
        <v>15463</v>
      </c>
      <c r="DC1620" s="17" t="s">
        <v>15500</v>
      </c>
      <c r="DD1620" s="17">
        <v>1</v>
      </c>
      <c r="DE1620" s="17" t="s">
        <v>15500</v>
      </c>
      <c r="DF1620" s="17" t="s">
        <v>15500</v>
      </c>
      <c r="DG1620" s="23" t="s">
        <v>11174</v>
      </c>
      <c r="DH1620" s="145"/>
    </row>
    <row r="1621" spans="1:112" s="17" customFormat="1" x14ac:dyDescent="0.25">
      <c r="A1621" s="32" t="s">
        <v>6171</v>
      </c>
      <c r="B1621" s="98">
        <v>1</v>
      </c>
      <c r="C1621" s="149" t="s">
        <v>11188</v>
      </c>
      <c r="D1621" s="98" t="s">
        <v>5649</v>
      </c>
      <c r="E1621" s="98">
        <v>45099</v>
      </c>
      <c r="F1621" s="98" t="s">
        <v>6172</v>
      </c>
      <c r="G1621" s="33">
        <v>62364</v>
      </c>
      <c r="H1621" s="44">
        <v>43859</v>
      </c>
      <c r="I1621" s="98" t="s">
        <v>221</v>
      </c>
      <c r="J1621" s="98"/>
      <c r="K1621" s="98"/>
      <c r="L1621" s="98" t="s">
        <v>285</v>
      </c>
      <c r="M1621" t="s">
        <v>156</v>
      </c>
      <c r="N1621" s="98" t="s">
        <v>156</v>
      </c>
      <c r="O1621" t="s">
        <v>11124</v>
      </c>
      <c r="P1621" s="64" t="str">
        <f>VLOOKUP(N1621,Entries!J:K,2,FALSE)</f>
        <v>UNITED STATES OF AMERICA</v>
      </c>
      <c r="Q1621" s="38" t="s">
        <v>5651</v>
      </c>
      <c r="R1621" s="32" t="s">
        <v>5651</v>
      </c>
      <c r="S1621" s="98" t="s">
        <v>156</v>
      </c>
      <c r="T1621" t="s">
        <v>157</v>
      </c>
      <c r="U1621" s="39" t="s">
        <v>159</v>
      </c>
      <c r="V1621" s="33" t="s">
        <v>159</v>
      </c>
      <c r="W1621" s="64">
        <f>IF(VLOOKUP(R1621,Entries!N:P,3,FALSE)=V1621,1,VLOOKUP(R1621,Entries!N:P,3,FALSE))</f>
        <v>1</v>
      </c>
      <c r="X1621"/>
      <c r="Y1621"/>
      <c r="Z1621" s="98"/>
      <c r="AA1621" s="98"/>
      <c r="AB1621" s="98"/>
      <c r="AC1621" s="98" t="s">
        <v>5652</v>
      </c>
      <c r="AD1621" s="98" t="s">
        <v>263</v>
      </c>
      <c r="AE1621" s="98" t="s">
        <v>263</v>
      </c>
      <c r="AF1621" s="98" t="s">
        <v>263</v>
      </c>
      <c r="AG1621" s="98" t="s">
        <v>11136</v>
      </c>
      <c r="AH1621" s="98"/>
      <c r="AI1621" s="98"/>
      <c r="AJ1621" s="98">
        <v>5</v>
      </c>
      <c r="AK1621" s="98" t="s">
        <v>95</v>
      </c>
      <c r="AL1621" s="98"/>
      <c r="AM1621" s="33"/>
      <c r="AN1621" s="32" t="s">
        <v>133</v>
      </c>
      <c r="AO1621" s="98" t="s">
        <v>134</v>
      </c>
      <c r="AP1621" s="33" t="s">
        <v>160</v>
      </c>
      <c r="AQ1621">
        <v>21104.110664790001</v>
      </c>
      <c r="AR1621" t="s">
        <v>13936</v>
      </c>
      <c r="AS1621" t="s">
        <v>11225</v>
      </c>
      <c r="AT1621" t="s">
        <v>13937</v>
      </c>
      <c r="AU1621">
        <v>53.055199999999999</v>
      </c>
      <c r="AV1621" s="98">
        <v>0.92598773265777778</v>
      </c>
      <c r="AW1621">
        <v>4.8472999999999997</v>
      </c>
      <c r="AX1621" s="98">
        <v>8.4601327231111106E-2</v>
      </c>
      <c r="AY1621">
        <v>1.7430000000000001E-4</v>
      </c>
      <c r="AZ1621">
        <v>59.2699</v>
      </c>
      <c r="BA1621" s="98">
        <v>1.0344546871155555</v>
      </c>
      <c r="BB1621">
        <v>300.84609999999998</v>
      </c>
      <c r="BC1621" s="98">
        <v>5.2507538943955554</v>
      </c>
      <c r="BD1621">
        <v>15.063899599999999</v>
      </c>
      <c r="BE1621" s="96">
        <f t="shared" si="217"/>
        <v>6925.3802897861615</v>
      </c>
      <c r="BF1621" s="96">
        <f t="shared" si="218"/>
        <v>555.58738357067159</v>
      </c>
      <c r="BG1621" s="96">
        <f t="shared" si="219"/>
        <v>553.17319600165229</v>
      </c>
      <c r="BH1621">
        <v>6931.7536929831876</v>
      </c>
      <c r="BI1621">
        <v>1.3427208756196559E-3</v>
      </c>
      <c r="BJ1621">
        <v>0.92631873180277435</v>
      </c>
      <c r="BK1621">
        <v>8.4601344139363571E-2</v>
      </c>
      <c r="BL1621">
        <v>0.85513196832228988</v>
      </c>
      <c r="BM1621">
        <v>5.4300777542078817</v>
      </c>
      <c r="BN1621">
        <v>0.92598814131005625</v>
      </c>
      <c r="BO1621">
        <v>8.4601347077847916E-2</v>
      </c>
      <c r="BP1621">
        <v>1.1000096009975121E-3</v>
      </c>
      <c r="BQ1621">
        <v>0.85513196832228988</v>
      </c>
      <c r="BR1621">
        <v>6925.661073980229</v>
      </c>
      <c r="BS1621" s="96">
        <v>562.27936765486174</v>
      </c>
      <c r="BT1621" s="96">
        <v>547.04278030559544</v>
      </c>
      <c r="BU1621">
        <v>5.4300777542078817</v>
      </c>
      <c r="BV1621" s="65" t="str">
        <f t="shared" si="220"/>
        <v>Starlink</v>
      </c>
      <c r="BW1621" s="32" t="s">
        <v>192</v>
      </c>
      <c r="BX1621" s="98">
        <v>3.3</v>
      </c>
      <c r="BY1621" s="21">
        <v>0.2</v>
      </c>
      <c r="BZ1621" s="98">
        <v>9</v>
      </c>
      <c r="CA1621" s="98">
        <v>25.52</v>
      </c>
      <c r="CB1621" s="98">
        <v>1.1950000000000001</v>
      </c>
      <c r="CC1621" s="98">
        <v>14.9102735294118</v>
      </c>
      <c r="CD1621" s="98">
        <v>0.2</v>
      </c>
      <c r="CE1621" s="98">
        <v>2.8</v>
      </c>
      <c r="CF1621" s="33">
        <v>9</v>
      </c>
      <c r="CG1621" s="32">
        <v>260</v>
      </c>
      <c r="CH1621" s="98">
        <v>260</v>
      </c>
      <c r="CI1621" s="98">
        <v>220</v>
      </c>
      <c r="CJ1621" s="98">
        <f>Population!$CG1621-Population!$CI1621</f>
        <v>40</v>
      </c>
      <c r="CK1621" s="120">
        <f>_xlfn.DAYS(Entries!$AY$2,Population!H1621)</f>
        <v>435</v>
      </c>
      <c r="CL1621" s="120">
        <f t="shared" si="221"/>
        <v>1825</v>
      </c>
      <c r="CM1621" s="122">
        <f>Entries!$AY$5</f>
        <v>0.15</v>
      </c>
      <c r="CN1621" s="122">
        <f t="shared" si="223"/>
        <v>0.15384615384615385</v>
      </c>
      <c r="CO1621" s="121">
        <f t="shared" si="222"/>
        <v>0.79739726027397262</v>
      </c>
      <c r="CP1621" s="32" t="s">
        <v>5654</v>
      </c>
      <c r="CQ1621" s="98">
        <v>4</v>
      </c>
      <c r="CR1621" s="98" t="s">
        <v>95</v>
      </c>
      <c r="CS1621" s="98"/>
      <c r="CT1621" s="33"/>
      <c r="CU1621" s="32" t="s">
        <v>5655</v>
      </c>
      <c r="CV1621" s="98" t="s">
        <v>5651</v>
      </c>
      <c r="CW1621" s="98" t="s">
        <v>157</v>
      </c>
      <c r="CX1621" s="98" t="s">
        <v>5652</v>
      </c>
      <c r="CY1621" s="98" t="s">
        <v>107</v>
      </c>
      <c r="CZ1621" s="98" t="s">
        <v>755</v>
      </c>
      <c r="DA1621" s="33"/>
      <c r="DB1621" s="17" t="s">
        <v>15463</v>
      </c>
      <c r="DC1621" s="17" t="s">
        <v>15500</v>
      </c>
      <c r="DD1621" s="17">
        <v>1</v>
      </c>
      <c r="DE1621" s="17" t="s">
        <v>15500</v>
      </c>
      <c r="DF1621" s="17" t="s">
        <v>15500</v>
      </c>
      <c r="DG1621" s="23" t="s">
        <v>11174</v>
      </c>
      <c r="DH1621" s="145"/>
    </row>
    <row r="1622" spans="1:112" s="17" customFormat="1" x14ac:dyDescent="0.25">
      <c r="A1622" s="30" t="s">
        <v>6174</v>
      </c>
      <c r="B1622" s="96">
        <v>1</v>
      </c>
      <c r="C1622" s="152" t="s">
        <v>11188</v>
      </c>
      <c r="D1622" s="96" t="s">
        <v>5649</v>
      </c>
      <c r="E1622" s="96">
        <v>45219</v>
      </c>
      <c r="F1622" s="96" t="s">
        <v>6175</v>
      </c>
      <c r="G1622" s="31">
        <v>62656</v>
      </c>
      <c r="H1622" s="43">
        <v>43878</v>
      </c>
      <c r="I1622" s="96" t="s">
        <v>221</v>
      </c>
      <c r="J1622" s="96"/>
      <c r="K1622" s="96"/>
      <c r="L1622" s="96" t="s">
        <v>285</v>
      </c>
      <c r="M1622" s="124" t="s">
        <v>156</v>
      </c>
      <c r="N1622" s="96" t="s">
        <v>156</v>
      </c>
      <c r="O1622" s="124" t="s">
        <v>11124</v>
      </c>
      <c r="P1622" s="96" t="str">
        <f>VLOOKUP(N1622,Entries!J:K,2,FALSE)</f>
        <v>UNITED STATES OF AMERICA</v>
      </c>
      <c r="Q1622" s="123" t="s">
        <v>5651</v>
      </c>
      <c r="R1622" s="30" t="s">
        <v>5651</v>
      </c>
      <c r="S1622" s="96" t="s">
        <v>156</v>
      </c>
      <c r="T1622" s="124" t="s">
        <v>157</v>
      </c>
      <c r="U1622" s="125" t="s">
        <v>159</v>
      </c>
      <c r="V1622" s="31" t="s">
        <v>159</v>
      </c>
      <c r="W1622" s="64">
        <f>IF(VLOOKUP(R1622,Entries!N:P,3,FALSE)=V1622,1,VLOOKUP(R1622,Entries!N:P,3,FALSE))</f>
        <v>1</v>
      </c>
      <c r="X1622" s="124"/>
      <c r="Y1622" s="124"/>
      <c r="Z1622" s="96"/>
      <c r="AA1622" s="96"/>
      <c r="AB1622" s="96"/>
      <c r="AC1622" s="96" t="s">
        <v>5652</v>
      </c>
      <c r="AD1622" s="96" t="s">
        <v>263</v>
      </c>
      <c r="AE1622" s="96" t="s">
        <v>263</v>
      </c>
      <c r="AF1622" s="96" t="s">
        <v>263</v>
      </c>
      <c r="AG1622" s="96" t="s">
        <v>11136</v>
      </c>
      <c r="AH1622" s="96"/>
      <c r="AI1622" s="96"/>
      <c r="AJ1622" s="96">
        <v>5</v>
      </c>
      <c r="AK1622" s="96" t="s">
        <v>95</v>
      </c>
      <c r="AL1622" s="96"/>
      <c r="AM1622" s="31"/>
      <c r="AN1622" s="30" t="s">
        <v>133</v>
      </c>
      <c r="AO1622" s="96" t="s">
        <v>134</v>
      </c>
      <c r="AP1622" s="31" t="s">
        <v>160</v>
      </c>
      <c r="AQ1622">
        <v>21104.412270820001</v>
      </c>
      <c r="AR1622" t="s">
        <v>13938</v>
      </c>
      <c r="AS1622" t="s">
        <v>11225</v>
      </c>
      <c r="AT1622" t="s">
        <v>13939</v>
      </c>
      <c r="AU1622">
        <v>53.055700000000002</v>
      </c>
      <c r="AV1622" s="96">
        <v>0.9259964593022223</v>
      </c>
      <c r="AW1622">
        <v>123.48439999999999</v>
      </c>
      <c r="AX1622" s="96">
        <v>2.1552089064711111</v>
      </c>
      <c r="AY1622">
        <v>1.105E-4</v>
      </c>
      <c r="AZ1622">
        <v>51.155200000000001</v>
      </c>
      <c r="BA1622" s="96">
        <v>0.89282648376888885</v>
      </c>
      <c r="BB1622">
        <v>308.95359999999999</v>
      </c>
      <c r="BC1622" s="96">
        <v>5.3922564340622223</v>
      </c>
      <c r="BD1622">
        <v>15.06261735</v>
      </c>
      <c r="BE1622" s="96">
        <f t="shared" si="217"/>
        <v>6925.7733132421608</v>
      </c>
      <c r="BF1622" s="96">
        <f t="shared" si="218"/>
        <v>555.53861119327303</v>
      </c>
      <c r="BG1622" s="96">
        <f t="shared" si="219"/>
        <v>554.00801529104774</v>
      </c>
      <c r="BH1622">
        <v>6932.1461925433368</v>
      </c>
      <c r="BI1622">
        <v>1.281800428685099E-3</v>
      </c>
      <c r="BJ1622">
        <v>0.92632741916308314</v>
      </c>
      <c r="BK1622">
        <v>2.155209355713438</v>
      </c>
      <c r="BL1622">
        <v>0.83415015191309339</v>
      </c>
      <c r="BM1622">
        <v>5.4509338960534564</v>
      </c>
      <c r="BN1622">
        <v>0.92599686792255831</v>
      </c>
      <c r="BO1622">
        <v>2.1552093569285131</v>
      </c>
      <c r="BP1622">
        <v>1.0404804229048161E-3</v>
      </c>
      <c r="BQ1622">
        <v>0.83415015191309339</v>
      </c>
      <c r="BR1622">
        <v>6926.0540020218523</v>
      </c>
      <c r="BS1622" s="96">
        <v>562.26042561893701</v>
      </c>
      <c r="BT1622" s="96">
        <v>547.84757842476665</v>
      </c>
      <c r="BU1622">
        <v>5.4509338960534564</v>
      </c>
      <c r="BV1622" s="60" t="str">
        <f t="shared" si="220"/>
        <v>Starlink</v>
      </c>
      <c r="BW1622" s="30" t="s">
        <v>192</v>
      </c>
      <c r="BX1622" s="96">
        <v>3.3</v>
      </c>
      <c r="BY1622" s="16">
        <v>0.2</v>
      </c>
      <c r="BZ1622" s="96">
        <v>9</v>
      </c>
      <c r="CA1622" s="96">
        <v>34.162100000000002</v>
      </c>
      <c r="CB1622" s="96">
        <v>0.66</v>
      </c>
      <c r="CC1622" s="96">
        <v>13.8871</v>
      </c>
      <c r="CD1622" s="96">
        <v>0.2</v>
      </c>
      <c r="CE1622" s="96">
        <v>2.8</v>
      </c>
      <c r="CF1622" s="31">
        <v>9</v>
      </c>
      <c r="CG1622" s="30">
        <v>260</v>
      </c>
      <c r="CH1622" s="96">
        <v>260</v>
      </c>
      <c r="CI1622" s="96">
        <v>220</v>
      </c>
      <c r="CJ1622" s="96">
        <f>Population!$CG1622-Population!$CI1622</f>
        <v>40</v>
      </c>
      <c r="CK1622" s="118">
        <f>_xlfn.DAYS(Entries!$AY$2,Population!H1622)</f>
        <v>416</v>
      </c>
      <c r="CL1622" s="118">
        <f t="shared" si="221"/>
        <v>1825</v>
      </c>
      <c r="CM1622" s="117">
        <f>Entries!$AY$5</f>
        <v>0.15</v>
      </c>
      <c r="CN1622" s="117">
        <f t="shared" si="223"/>
        <v>0.15384615384615385</v>
      </c>
      <c r="CO1622" s="119">
        <f t="shared" si="222"/>
        <v>0.80624657534246569</v>
      </c>
      <c r="CP1622" s="30" t="s">
        <v>5654</v>
      </c>
      <c r="CQ1622" s="96">
        <v>4</v>
      </c>
      <c r="CR1622" s="96" t="s">
        <v>95</v>
      </c>
      <c r="CS1622" s="96"/>
      <c r="CT1622" s="31"/>
      <c r="CU1622" s="30" t="s">
        <v>5655</v>
      </c>
      <c r="CV1622" s="96" t="s">
        <v>5651</v>
      </c>
      <c r="CW1622" s="96" t="s">
        <v>157</v>
      </c>
      <c r="CX1622" s="96" t="s">
        <v>5652</v>
      </c>
      <c r="CY1622" s="96" t="s">
        <v>107</v>
      </c>
      <c r="CZ1622" s="96" t="s">
        <v>755</v>
      </c>
      <c r="DA1622" s="31"/>
      <c r="DB1622" s="17" t="s">
        <v>15463</v>
      </c>
      <c r="DC1622" s="17" t="s">
        <v>15500</v>
      </c>
      <c r="DD1622" s="17">
        <v>1</v>
      </c>
      <c r="DE1622" s="17" t="s">
        <v>15500</v>
      </c>
      <c r="DF1622" s="17" t="s">
        <v>15500</v>
      </c>
      <c r="DG1622" s="23" t="s">
        <v>11174</v>
      </c>
      <c r="DH1622" s="145"/>
    </row>
    <row r="1623" spans="1:112" s="17" customFormat="1" x14ac:dyDescent="0.25">
      <c r="A1623" s="32" t="s">
        <v>6177</v>
      </c>
      <c r="B1623" s="98">
        <v>1</v>
      </c>
      <c r="C1623" s="149" t="s">
        <v>11188</v>
      </c>
      <c r="D1623" s="98" t="s">
        <v>5649</v>
      </c>
      <c r="E1623" s="98">
        <v>45220</v>
      </c>
      <c r="F1623" s="98" t="s">
        <v>6178</v>
      </c>
      <c r="G1623" s="33">
        <v>62657</v>
      </c>
      <c r="H1623" s="44">
        <v>43878</v>
      </c>
      <c r="I1623" s="98" t="s">
        <v>221</v>
      </c>
      <c r="J1623" s="98"/>
      <c r="K1623" s="98"/>
      <c r="L1623" s="98" t="s">
        <v>285</v>
      </c>
      <c r="M1623" t="s">
        <v>156</v>
      </c>
      <c r="N1623" s="98" t="s">
        <v>156</v>
      </c>
      <c r="O1623" t="s">
        <v>11124</v>
      </c>
      <c r="P1623" s="64" t="str">
        <f>VLOOKUP(N1623,Entries!J:K,2,FALSE)</f>
        <v>UNITED STATES OF AMERICA</v>
      </c>
      <c r="Q1623" s="38" t="s">
        <v>5651</v>
      </c>
      <c r="R1623" s="32" t="s">
        <v>5651</v>
      </c>
      <c r="S1623" s="98" t="s">
        <v>156</v>
      </c>
      <c r="T1623" t="s">
        <v>157</v>
      </c>
      <c r="U1623" s="39" t="s">
        <v>159</v>
      </c>
      <c r="V1623" s="33" t="s">
        <v>159</v>
      </c>
      <c r="W1623" s="64">
        <f>IF(VLOOKUP(R1623,Entries!N:P,3,FALSE)=V1623,1,VLOOKUP(R1623,Entries!N:P,3,FALSE))</f>
        <v>1</v>
      </c>
      <c r="X1623"/>
      <c r="Y1623"/>
      <c r="Z1623" s="98"/>
      <c r="AA1623" s="98"/>
      <c r="AB1623" s="98"/>
      <c r="AC1623" s="98" t="s">
        <v>5652</v>
      </c>
      <c r="AD1623" s="98" t="s">
        <v>263</v>
      </c>
      <c r="AE1623" s="98" t="s">
        <v>263</v>
      </c>
      <c r="AF1623" s="98" t="s">
        <v>263</v>
      </c>
      <c r="AG1623" s="98" t="s">
        <v>11136</v>
      </c>
      <c r="AH1623" s="98"/>
      <c r="AI1623" s="98"/>
      <c r="AJ1623" s="98">
        <v>5</v>
      </c>
      <c r="AK1623" s="98" t="s">
        <v>95</v>
      </c>
      <c r="AL1623" s="98"/>
      <c r="AM1623" s="33"/>
      <c r="AN1623" s="32" t="s">
        <v>133</v>
      </c>
      <c r="AO1623" s="98" t="s">
        <v>134</v>
      </c>
      <c r="AP1623" s="33" t="s">
        <v>160</v>
      </c>
      <c r="AQ1623">
        <v>21104.420272210002</v>
      </c>
      <c r="AR1623" t="s">
        <v>12928</v>
      </c>
      <c r="AS1623" t="s">
        <v>11225</v>
      </c>
      <c r="AT1623" t="s">
        <v>13940</v>
      </c>
      <c r="AU1623">
        <v>53.055500000000002</v>
      </c>
      <c r="AV1623" s="98">
        <v>0.92599296864444447</v>
      </c>
      <c r="AW1623">
        <v>123.4526</v>
      </c>
      <c r="AX1623" s="98">
        <v>2.1546538918844447</v>
      </c>
      <c r="AY1623">
        <v>6.9499999999999995E-5</v>
      </c>
      <c r="AZ1623">
        <v>97.573099999999997</v>
      </c>
      <c r="BA1623" s="98">
        <v>1.7029715020844445</v>
      </c>
      <c r="BB1623">
        <v>262.53370000000001</v>
      </c>
      <c r="BC1623" s="98">
        <v>4.5820765091688891</v>
      </c>
      <c r="BD1623">
        <v>15.06406932</v>
      </c>
      <c r="BE1623" s="96">
        <f t="shared" si="217"/>
        <v>6925.3282729539233</v>
      </c>
      <c r="BF1623" s="96">
        <f t="shared" si="218"/>
        <v>554.80958326889322</v>
      </c>
      <c r="BG1623" s="96">
        <f t="shared" si="219"/>
        <v>553.8469626389533</v>
      </c>
      <c r="BH1623">
        <v>6931.7009215969729</v>
      </c>
      <c r="BI1623">
        <v>1.217349894946473E-3</v>
      </c>
      <c r="BJ1623">
        <v>0.9263239716542746</v>
      </c>
      <c r="BK1623">
        <v>2.1546543402549641</v>
      </c>
      <c r="BL1623">
        <v>0.87240157530012585</v>
      </c>
      <c r="BM1623">
        <v>5.412647443517919</v>
      </c>
      <c r="BN1623">
        <v>0.92599337728874476</v>
      </c>
      <c r="BO1623">
        <v>2.154654342133874</v>
      </c>
      <c r="BP1623">
        <v>1.0228031789827001E-3</v>
      </c>
      <c r="BQ1623">
        <v>0.87240157530012585</v>
      </c>
      <c r="BR1623">
        <v>6925.6090114970848</v>
      </c>
      <c r="BS1623" s="96">
        <v>561.69254641043517</v>
      </c>
      <c r="BT1623" s="96">
        <v>547.52547658373442</v>
      </c>
      <c r="BU1623">
        <v>5.412647443517919</v>
      </c>
      <c r="BV1623" s="65" t="str">
        <f t="shared" si="220"/>
        <v>Starlink</v>
      </c>
      <c r="BW1623" s="32" t="s">
        <v>192</v>
      </c>
      <c r="BX1623" s="98">
        <v>3.3</v>
      </c>
      <c r="BY1623" s="21">
        <v>0.2</v>
      </c>
      <c r="BZ1623" s="98">
        <v>9</v>
      </c>
      <c r="CA1623" s="98">
        <v>34.162100000000002</v>
      </c>
      <c r="CB1623" s="98">
        <v>0.66</v>
      </c>
      <c r="CC1623" s="98">
        <v>13.8871</v>
      </c>
      <c r="CD1623" s="98">
        <v>0.2</v>
      </c>
      <c r="CE1623" s="98">
        <v>2.8</v>
      </c>
      <c r="CF1623" s="33">
        <v>9</v>
      </c>
      <c r="CG1623" s="32">
        <v>260</v>
      </c>
      <c r="CH1623" s="98">
        <v>260</v>
      </c>
      <c r="CI1623" s="98">
        <v>220</v>
      </c>
      <c r="CJ1623" s="98">
        <f>Population!$CG1623-Population!$CI1623</f>
        <v>40</v>
      </c>
      <c r="CK1623" s="120">
        <f>_xlfn.DAYS(Entries!$AY$2,Population!H1623)</f>
        <v>416</v>
      </c>
      <c r="CL1623" s="120">
        <f t="shared" si="221"/>
        <v>1825</v>
      </c>
      <c r="CM1623" s="122">
        <f>Entries!$AY$5</f>
        <v>0.15</v>
      </c>
      <c r="CN1623" s="122">
        <f t="shared" si="223"/>
        <v>0.15384615384615385</v>
      </c>
      <c r="CO1623" s="121">
        <f t="shared" si="222"/>
        <v>0.80624657534246569</v>
      </c>
      <c r="CP1623" s="32" t="s">
        <v>5654</v>
      </c>
      <c r="CQ1623" s="98">
        <v>4</v>
      </c>
      <c r="CR1623" s="98" t="s">
        <v>95</v>
      </c>
      <c r="CS1623" s="98"/>
      <c r="CT1623" s="33"/>
      <c r="CU1623" s="32" t="s">
        <v>5655</v>
      </c>
      <c r="CV1623" s="98" t="s">
        <v>5651</v>
      </c>
      <c r="CW1623" s="98" t="s">
        <v>157</v>
      </c>
      <c r="CX1623" s="98" t="s">
        <v>5652</v>
      </c>
      <c r="CY1623" s="98" t="s">
        <v>107</v>
      </c>
      <c r="CZ1623" s="98" t="s">
        <v>755</v>
      </c>
      <c r="DA1623" s="33"/>
      <c r="DB1623" s="17" t="s">
        <v>15463</v>
      </c>
      <c r="DC1623" s="17" t="s">
        <v>15500</v>
      </c>
      <c r="DD1623" s="17">
        <v>1</v>
      </c>
      <c r="DE1623" s="17" t="s">
        <v>15500</v>
      </c>
      <c r="DF1623" s="17" t="s">
        <v>15500</v>
      </c>
      <c r="DG1623" s="23" t="s">
        <v>11174</v>
      </c>
      <c r="DH1623" s="145"/>
    </row>
    <row r="1624" spans="1:112" s="17" customFormat="1" x14ac:dyDescent="0.25">
      <c r="A1624" s="30" t="s">
        <v>6180</v>
      </c>
      <c r="B1624" s="96">
        <v>1</v>
      </c>
      <c r="C1624" s="152" t="s">
        <v>11188</v>
      </c>
      <c r="D1624" s="96" t="s">
        <v>5649</v>
      </c>
      <c r="E1624" s="96">
        <v>45221</v>
      </c>
      <c r="F1624" s="96" t="s">
        <v>6181</v>
      </c>
      <c r="G1624" s="31">
        <v>62658</v>
      </c>
      <c r="H1624" s="43">
        <v>43878</v>
      </c>
      <c r="I1624" s="96" t="s">
        <v>221</v>
      </c>
      <c r="J1624" s="96"/>
      <c r="K1624" s="96"/>
      <c r="L1624" s="96" t="s">
        <v>285</v>
      </c>
      <c r="M1624" s="124" t="s">
        <v>156</v>
      </c>
      <c r="N1624" s="96" t="s">
        <v>156</v>
      </c>
      <c r="O1624" s="124" t="s">
        <v>11124</v>
      </c>
      <c r="P1624" s="96" t="str">
        <f>VLOOKUP(N1624,Entries!J:K,2,FALSE)</f>
        <v>UNITED STATES OF AMERICA</v>
      </c>
      <c r="Q1624" s="123" t="s">
        <v>5651</v>
      </c>
      <c r="R1624" s="30" t="s">
        <v>5651</v>
      </c>
      <c r="S1624" s="96" t="s">
        <v>156</v>
      </c>
      <c r="T1624" s="124" t="s">
        <v>157</v>
      </c>
      <c r="U1624" s="125" t="s">
        <v>159</v>
      </c>
      <c r="V1624" s="31" t="s">
        <v>159</v>
      </c>
      <c r="W1624" s="64">
        <f>IF(VLOOKUP(R1624,Entries!N:P,3,FALSE)=V1624,1,VLOOKUP(R1624,Entries!N:P,3,FALSE))</f>
        <v>1</v>
      </c>
      <c r="X1624" s="124"/>
      <c r="Y1624" s="124"/>
      <c r="Z1624" s="96"/>
      <c r="AA1624" s="96"/>
      <c r="AB1624" s="96"/>
      <c r="AC1624" s="96" t="s">
        <v>5652</v>
      </c>
      <c r="AD1624" s="96" t="s">
        <v>263</v>
      </c>
      <c r="AE1624" s="96" t="s">
        <v>263</v>
      </c>
      <c r="AF1624" s="96" t="s">
        <v>263</v>
      </c>
      <c r="AG1624" s="96" t="s">
        <v>11136</v>
      </c>
      <c r="AH1624" s="96"/>
      <c r="AI1624" s="96"/>
      <c r="AJ1624" s="96">
        <v>5</v>
      </c>
      <c r="AK1624" s="96" t="s">
        <v>95</v>
      </c>
      <c r="AL1624" s="96"/>
      <c r="AM1624" s="31"/>
      <c r="AN1624" s="30" t="s">
        <v>133</v>
      </c>
      <c r="AO1624" s="96" t="s">
        <v>134</v>
      </c>
      <c r="AP1624" s="31" t="s">
        <v>160</v>
      </c>
      <c r="AQ1624">
        <v>21104.416595189999</v>
      </c>
      <c r="AR1624" t="s">
        <v>6328</v>
      </c>
      <c r="AS1624" t="s">
        <v>11225</v>
      </c>
      <c r="AT1624" t="s">
        <v>13941</v>
      </c>
      <c r="AU1624">
        <v>53.056399999999996</v>
      </c>
      <c r="AV1624" s="96">
        <v>0.92600867660444441</v>
      </c>
      <c r="AW1624">
        <v>123.46420000000001</v>
      </c>
      <c r="AX1624" s="96">
        <v>2.1548563500355558</v>
      </c>
      <c r="AY1624">
        <v>8.2899999999999996E-5</v>
      </c>
      <c r="AZ1624">
        <v>79.5685</v>
      </c>
      <c r="BA1624" s="96">
        <v>1.3887320169555555</v>
      </c>
      <c r="BB1624">
        <v>280.53969999999998</v>
      </c>
      <c r="BC1624" s="96">
        <v>4.8963404289022217</v>
      </c>
      <c r="BD1624">
        <v>15.06393014</v>
      </c>
      <c r="BE1624" s="96">
        <f t="shared" si="217"/>
        <v>6925.3709296265588</v>
      </c>
      <c r="BF1624" s="96">
        <f t="shared" si="218"/>
        <v>554.94504287662494</v>
      </c>
      <c r="BG1624" s="96">
        <f t="shared" si="219"/>
        <v>553.79681637649264</v>
      </c>
      <c r="BH1624">
        <v>6931.743736448816</v>
      </c>
      <c r="BI1624">
        <v>1.242607124820126E-3</v>
      </c>
      <c r="BJ1624">
        <v>0.92633967257017902</v>
      </c>
      <c r="BK1624">
        <v>2.1548567978073851</v>
      </c>
      <c r="BL1624">
        <v>0.86405921960285759</v>
      </c>
      <c r="BM1624">
        <v>5.4210142684842779</v>
      </c>
      <c r="BN1624">
        <v>0.92600908523642989</v>
      </c>
      <c r="BO1624">
        <v>2.1548568004745219</v>
      </c>
      <c r="BP1624">
        <v>1.034300717630246E-3</v>
      </c>
      <c r="BQ1624">
        <v>0.86405921960285759</v>
      </c>
      <c r="BR1624">
        <v>6925.6515224812329</v>
      </c>
      <c r="BS1624" s="96">
        <v>561.81472882099297</v>
      </c>
      <c r="BT1624" s="96">
        <v>547.48831614147366</v>
      </c>
      <c r="BU1624">
        <v>5.4210142684842779</v>
      </c>
      <c r="BV1624" s="60" t="str">
        <f t="shared" si="220"/>
        <v>Starlink</v>
      </c>
      <c r="BW1624" s="30" t="s">
        <v>192</v>
      </c>
      <c r="BX1624" s="96">
        <v>3.3</v>
      </c>
      <c r="BY1624" s="16">
        <v>0.2</v>
      </c>
      <c r="BZ1624" s="96">
        <v>9</v>
      </c>
      <c r="CA1624" s="96">
        <v>34.162100000000002</v>
      </c>
      <c r="CB1624" s="96">
        <v>0.66</v>
      </c>
      <c r="CC1624" s="96">
        <v>13.8871</v>
      </c>
      <c r="CD1624" s="96">
        <v>0.2</v>
      </c>
      <c r="CE1624" s="96">
        <v>2.8</v>
      </c>
      <c r="CF1624" s="31">
        <v>9</v>
      </c>
      <c r="CG1624" s="30">
        <v>260</v>
      </c>
      <c r="CH1624" s="96">
        <v>260</v>
      </c>
      <c r="CI1624" s="96">
        <v>220</v>
      </c>
      <c r="CJ1624" s="96">
        <f>Population!$CG1624-Population!$CI1624</f>
        <v>40</v>
      </c>
      <c r="CK1624" s="118">
        <f>_xlfn.DAYS(Entries!$AY$2,Population!H1624)</f>
        <v>416</v>
      </c>
      <c r="CL1624" s="118">
        <f t="shared" si="221"/>
        <v>1825</v>
      </c>
      <c r="CM1624" s="117">
        <f>Entries!$AY$5</f>
        <v>0.15</v>
      </c>
      <c r="CN1624" s="117">
        <f t="shared" si="223"/>
        <v>0.15384615384615385</v>
      </c>
      <c r="CO1624" s="119">
        <f t="shared" si="222"/>
        <v>0.80624657534246569</v>
      </c>
      <c r="CP1624" s="30" t="s">
        <v>5654</v>
      </c>
      <c r="CQ1624" s="96">
        <v>4</v>
      </c>
      <c r="CR1624" s="96" t="s">
        <v>95</v>
      </c>
      <c r="CS1624" s="96"/>
      <c r="CT1624" s="31"/>
      <c r="CU1624" s="30" t="s">
        <v>5655</v>
      </c>
      <c r="CV1624" s="96" t="s">
        <v>5651</v>
      </c>
      <c r="CW1624" s="96" t="s">
        <v>157</v>
      </c>
      <c r="CX1624" s="96" t="s">
        <v>5652</v>
      </c>
      <c r="CY1624" s="96" t="s">
        <v>107</v>
      </c>
      <c r="CZ1624" s="96" t="s">
        <v>755</v>
      </c>
      <c r="DA1624" s="31"/>
      <c r="DB1624" s="17" t="s">
        <v>15463</v>
      </c>
      <c r="DC1624" s="17" t="s">
        <v>15500</v>
      </c>
      <c r="DD1624" s="17">
        <v>1</v>
      </c>
      <c r="DE1624" s="17" t="s">
        <v>15500</v>
      </c>
      <c r="DF1624" s="17" t="s">
        <v>15500</v>
      </c>
      <c r="DG1624" s="23" t="s">
        <v>11174</v>
      </c>
      <c r="DH1624" s="145"/>
    </row>
    <row r="1625" spans="1:112" s="17" customFormat="1" x14ac:dyDescent="0.25">
      <c r="A1625" s="32" t="s">
        <v>6184</v>
      </c>
      <c r="B1625" s="98">
        <v>1</v>
      </c>
      <c r="C1625" s="149" t="s">
        <v>11188</v>
      </c>
      <c r="D1625" s="98" t="s">
        <v>5649</v>
      </c>
      <c r="E1625" s="98">
        <v>45083</v>
      </c>
      <c r="F1625" s="98" t="s">
        <v>6185</v>
      </c>
      <c r="G1625" s="33">
        <v>62380</v>
      </c>
      <c r="H1625" s="44">
        <v>43859</v>
      </c>
      <c r="I1625" s="98" t="s">
        <v>221</v>
      </c>
      <c r="J1625" s="98"/>
      <c r="K1625" s="98"/>
      <c r="L1625" s="98" t="s">
        <v>285</v>
      </c>
      <c r="M1625" t="s">
        <v>156</v>
      </c>
      <c r="N1625" s="98" t="s">
        <v>156</v>
      </c>
      <c r="O1625" t="s">
        <v>11124</v>
      </c>
      <c r="P1625" s="64" t="str">
        <f>VLOOKUP(N1625,Entries!J:K,2,FALSE)</f>
        <v>UNITED STATES OF AMERICA</v>
      </c>
      <c r="Q1625" s="38" t="s">
        <v>5651</v>
      </c>
      <c r="R1625" s="32" t="s">
        <v>5651</v>
      </c>
      <c r="S1625" s="98" t="s">
        <v>156</v>
      </c>
      <c r="T1625" t="s">
        <v>157</v>
      </c>
      <c r="U1625" s="39" t="s">
        <v>159</v>
      </c>
      <c r="V1625" s="33" t="s">
        <v>159</v>
      </c>
      <c r="W1625" s="64">
        <f>IF(VLOOKUP(R1625,Entries!N:P,3,FALSE)=V1625,1,VLOOKUP(R1625,Entries!N:P,3,FALSE))</f>
        <v>1</v>
      </c>
      <c r="X1625"/>
      <c r="Y1625"/>
      <c r="Z1625" s="98"/>
      <c r="AA1625" s="98"/>
      <c r="AB1625" s="98"/>
      <c r="AC1625" s="98" t="s">
        <v>5652</v>
      </c>
      <c r="AD1625" s="98" t="s">
        <v>263</v>
      </c>
      <c r="AE1625" s="98" t="s">
        <v>263</v>
      </c>
      <c r="AF1625" s="98" t="s">
        <v>263</v>
      </c>
      <c r="AG1625" s="98" t="s">
        <v>11136</v>
      </c>
      <c r="AH1625" s="98"/>
      <c r="AI1625" s="98"/>
      <c r="AJ1625" s="98">
        <v>5</v>
      </c>
      <c r="AK1625" s="98" t="s">
        <v>95</v>
      </c>
      <c r="AL1625" s="98"/>
      <c r="AM1625" s="33"/>
      <c r="AN1625" s="32" t="s">
        <v>133</v>
      </c>
      <c r="AO1625" s="98" t="s">
        <v>134</v>
      </c>
      <c r="AP1625" s="33" t="s">
        <v>160</v>
      </c>
      <c r="AQ1625">
        <v>21104.210182449999</v>
      </c>
      <c r="AR1625" t="s">
        <v>13942</v>
      </c>
      <c r="AS1625" t="s">
        <v>11225</v>
      </c>
      <c r="AT1625" t="s">
        <v>13943</v>
      </c>
      <c r="AU1625">
        <v>53.057899999999997</v>
      </c>
      <c r="AV1625" s="98">
        <v>0.92603485653777773</v>
      </c>
      <c r="AW1625">
        <v>44.384900000000002</v>
      </c>
      <c r="AX1625" s="98">
        <v>0.77466248200444454</v>
      </c>
      <c r="AY1625">
        <v>1.18E-4</v>
      </c>
      <c r="AZ1625">
        <v>74.140500000000003</v>
      </c>
      <c r="BA1625" s="98">
        <v>1.2939955648666668</v>
      </c>
      <c r="BB1625">
        <v>285.97140000000002</v>
      </c>
      <c r="BC1625" s="98">
        <v>4.9911414581600004</v>
      </c>
      <c r="BD1625">
        <v>15.06400255</v>
      </c>
      <c r="BE1625" s="96">
        <f t="shared" si="217"/>
        <v>6925.3487369187487</v>
      </c>
      <c r="BF1625" s="96">
        <f t="shared" si="218"/>
        <v>555.16592806970584</v>
      </c>
      <c r="BG1625" s="96">
        <f t="shared" si="219"/>
        <v>553.53154576779252</v>
      </c>
      <c r="BH1625">
        <v>6931.7217056524942</v>
      </c>
      <c r="BI1625">
        <v>1.278159862326577E-3</v>
      </c>
      <c r="BJ1625">
        <v>0.92636584968901348</v>
      </c>
      <c r="BK1625">
        <v>0.77466264316035427</v>
      </c>
      <c r="BL1625">
        <v>0.87007569809684437</v>
      </c>
      <c r="BM1625">
        <v>5.4150623858687137</v>
      </c>
      <c r="BN1625">
        <v>0.92603526513609524</v>
      </c>
      <c r="BO1625">
        <v>0.77466264536892482</v>
      </c>
      <c r="BP1625">
        <v>1.0637454859719849E-3</v>
      </c>
      <c r="BQ1625">
        <v>0.87007569809684437</v>
      </c>
      <c r="BR1625">
        <v>6925.6290904212283</v>
      </c>
      <c r="BS1625" s="96">
        <v>561.99619710367915</v>
      </c>
      <c r="BT1625" s="96">
        <v>547.26198373877651</v>
      </c>
      <c r="BU1625">
        <v>5.4150623858687137</v>
      </c>
      <c r="BV1625" s="65" t="str">
        <f t="shared" si="220"/>
        <v>Starlink</v>
      </c>
      <c r="BW1625" s="32" t="s">
        <v>192</v>
      </c>
      <c r="BX1625" s="98">
        <v>3.3</v>
      </c>
      <c r="BY1625" s="21">
        <v>0.2</v>
      </c>
      <c r="BZ1625" s="98">
        <v>9</v>
      </c>
      <c r="CA1625" s="98">
        <v>25.52</v>
      </c>
      <c r="CB1625" s="98">
        <v>1.1950000000000001</v>
      </c>
      <c r="CC1625" s="98">
        <v>14.9102735294118</v>
      </c>
      <c r="CD1625" s="98">
        <v>0.2</v>
      </c>
      <c r="CE1625" s="98">
        <v>2.8</v>
      </c>
      <c r="CF1625" s="33">
        <v>9</v>
      </c>
      <c r="CG1625" s="32">
        <v>260</v>
      </c>
      <c r="CH1625" s="98">
        <v>260</v>
      </c>
      <c r="CI1625" s="98">
        <v>220</v>
      </c>
      <c r="CJ1625" s="98">
        <f>Population!$CG1625-Population!$CI1625</f>
        <v>40</v>
      </c>
      <c r="CK1625" s="120">
        <f>_xlfn.DAYS(Entries!$AY$2,Population!H1625)</f>
        <v>435</v>
      </c>
      <c r="CL1625" s="120">
        <f t="shared" si="221"/>
        <v>1825</v>
      </c>
      <c r="CM1625" s="122">
        <f>Entries!$AY$5</f>
        <v>0.15</v>
      </c>
      <c r="CN1625" s="122">
        <f t="shared" si="223"/>
        <v>0.15384615384615385</v>
      </c>
      <c r="CO1625" s="121">
        <f t="shared" si="222"/>
        <v>0.79739726027397262</v>
      </c>
      <c r="CP1625" s="32" t="s">
        <v>5654</v>
      </c>
      <c r="CQ1625" s="98">
        <v>4</v>
      </c>
      <c r="CR1625" s="98" t="s">
        <v>95</v>
      </c>
      <c r="CS1625" s="98"/>
      <c r="CT1625" s="33"/>
      <c r="CU1625" s="32" t="s">
        <v>5655</v>
      </c>
      <c r="CV1625" s="98" t="s">
        <v>5651</v>
      </c>
      <c r="CW1625" s="98" t="s">
        <v>157</v>
      </c>
      <c r="CX1625" s="98" t="s">
        <v>5652</v>
      </c>
      <c r="CY1625" s="98" t="s">
        <v>107</v>
      </c>
      <c r="CZ1625" s="98" t="s">
        <v>755</v>
      </c>
      <c r="DA1625" s="33"/>
      <c r="DB1625" s="17" t="s">
        <v>15463</v>
      </c>
      <c r="DC1625" s="17" t="s">
        <v>15500</v>
      </c>
      <c r="DD1625" s="17">
        <v>1</v>
      </c>
      <c r="DE1625" s="17" t="s">
        <v>15500</v>
      </c>
      <c r="DF1625" s="17" t="s">
        <v>15500</v>
      </c>
      <c r="DG1625" s="23" t="s">
        <v>11174</v>
      </c>
      <c r="DH1625" s="145"/>
    </row>
    <row r="1626" spans="1:112" s="17" customFormat="1" x14ac:dyDescent="0.25">
      <c r="A1626" s="30" t="s">
        <v>6187</v>
      </c>
      <c r="B1626" s="96">
        <v>1</v>
      </c>
      <c r="C1626" s="152" t="s">
        <v>11188</v>
      </c>
      <c r="D1626" s="96" t="s">
        <v>5649</v>
      </c>
      <c r="E1626" s="96">
        <v>45222</v>
      </c>
      <c r="F1626" s="96" t="s">
        <v>6188</v>
      </c>
      <c r="G1626" s="31">
        <v>62659</v>
      </c>
      <c r="H1626" s="43">
        <v>43878</v>
      </c>
      <c r="I1626" s="96" t="s">
        <v>221</v>
      </c>
      <c r="J1626" s="96"/>
      <c r="K1626" s="96"/>
      <c r="L1626" s="96" t="s">
        <v>285</v>
      </c>
      <c r="M1626" s="124" t="s">
        <v>156</v>
      </c>
      <c r="N1626" s="96" t="s">
        <v>156</v>
      </c>
      <c r="O1626" s="124" t="s">
        <v>11124</v>
      </c>
      <c r="P1626" s="96" t="str">
        <f>VLOOKUP(N1626,Entries!J:K,2,FALSE)</f>
        <v>UNITED STATES OF AMERICA</v>
      </c>
      <c r="Q1626" s="123" t="s">
        <v>5651</v>
      </c>
      <c r="R1626" s="30" t="s">
        <v>5651</v>
      </c>
      <c r="S1626" s="96" t="s">
        <v>156</v>
      </c>
      <c r="T1626" s="124" t="s">
        <v>157</v>
      </c>
      <c r="U1626" s="125" t="s">
        <v>159</v>
      </c>
      <c r="V1626" s="31" t="s">
        <v>159</v>
      </c>
      <c r="W1626" s="64">
        <f>IF(VLOOKUP(R1626,Entries!N:P,3,FALSE)=V1626,1,VLOOKUP(R1626,Entries!N:P,3,FALSE))</f>
        <v>1</v>
      </c>
      <c r="X1626" s="124"/>
      <c r="Y1626" s="124"/>
      <c r="Z1626" s="96"/>
      <c r="AA1626" s="96"/>
      <c r="AB1626" s="96"/>
      <c r="AC1626" s="96" t="s">
        <v>5652</v>
      </c>
      <c r="AD1626" s="96" t="s">
        <v>263</v>
      </c>
      <c r="AE1626" s="96" t="s">
        <v>263</v>
      </c>
      <c r="AF1626" s="96" t="s">
        <v>263</v>
      </c>
      <c r="AG1626" s="96" t="s">
        <v>11136</v>
      </c>
      <c r="AH1626" s="96"/>
      <c r="AI1626" s="96"/>
      <c r="AJ1626" s="96">
        <v>5</v>
      </c>
      <c r="AK1626" s="96" t="s">
        <v>95</v>
      </c>
      <c r="AL1626" s="96"/>
      <c r="AM1626" s="31"/>
      <c r="AN1626" s="30" t="s">
        <v>133</v>
      </c>
      <c r="AO1626" s="96" t="s">
        <v>134</v>
      </c>
      <c r="AP1626" s="31" t="s">
        <v>160</v>
      </c>
      <c r="AQ1626">
        <v>21104.556660499999</v>
      </c>
      <c r="AR1626" t="s">
        <v>13336</v>
      </c>
      <c r="AS1626" t="s">
        <v>11225</v>
      </c>
      <c r="AT1626" t="s">
        <v>13944</v>
      </c>
      <c r="AU1626">
        <v>53.0565</v>
      </c>
      <c r="AV1626" s="96">
        <v>0.92601042193333327</v>
      </c>
      <c r="AW1626">
        <v>122.83669999999999</v>
      </c>
      <c r="AX1626" s="96">
        <v>2.1439044112577776</v>
      </c>
      <c r="AY1626">
        <v>7.6000000000000004E-5</v>
      </c>
      <c r="AZ1626">
        <v>65.058400000000006</v>
      </c>
      <c r="BA1626" s="96">
        <v>1.135483049848889</v>
      </c>
      <c r="BB1626">
        <v>295.04840000000002</v>
      </c>
      <c r="BC1626" s="96">
        <v>5.1495649614044456</v>
      </c>
      <c r="BD1626">
        <v>15.06404914</v>
      </c>
      <c r="BE1626" s="96">
        <f t="shared" si="217"/>
        <v>6925.3344577936095</v>
      </c>
      <c r="BF1626" s="96">
        <f t="shared" si="218"/>
        <v>554.86078321240166</v>
      </c>
      <c r="BG1626" s="96">
        <f t="shared" si="219"/>
        <v>553.80813237481743</v>
      </c>
      <c r="BH1626">
        <v>6931.7074368090643</v>
      </c>
      <c r="BI1626">
        <v>1.244263745309105E-3</v>
      </c>
      <c r="BJ1626">
        <v>0.92634142103630412</v>
      </c>
      <c r="BK1626">
        <v>2.1439048574470192</v>
      </c>
      <c r="BL1626">
        <v>0.84705346743481424</v>
      </c>
      <c r="BM1626">
        <v>5.437995618176334</v>
      </c>
      <c r="BN1626">
        <v>0.92601083057452438</v>
      </c>
      <c r="BO1626">
        <v>2.143904859302419</v>
      </c>
      <c r="BP1626">
        <v>1.0232699341211279E-3</v>
      </c>
      <c r="BQ1626">
        <v>0.84705346743481424</v>
      </c>
      <c r="BR1626">
        <v>6925.6150361404016</v>
      </c>
      <c r="BS1626" s="96">
        <v>561.70180978218104</v>
      </c>
      <c r="BT1626" s="96">
        <v>547.5282624986221</v>
      </c>
      <c r="BU1626">
        <v>5.437995618176334</v>
      </c>
      <c r="BV1626" s="60" t="str">
        <f t="shared" si="220"/>
        <v>Starlink</v>
      </c>
      <c r="BW1626" s="30" t="s">
        <v>192</v>
      </c>
      <c r="BX1626" s="96">
        <v>3.3</v>
      </c>
      <c r="BY1626" s="16">
        <v>0.2</v>
      </c>
      <c r="BZ1626" s="96">
        <v>9</v>
      </c>
      <c r="CA1626" s="96">
        <v>34.162100000000002</v>
      </c>
      <c r="CB1626" s="96">
        <v>0.66</v>
      </c>
      <c r="CC1626" s="96">
        <v>13.8871</v>
      </c>
      <c r="CD1626" s="96">
        <v>0.2</v>
      </c>
      <c r="CE1626" s="96">
        <v>2.8</v>
      </c>
      <c r="CF1626" s="31">
        <v>9</v>
      </c>
      <c r="CG1626" s="30">
        <v>260</v>
      </c>
      <c r="CH1626" s="96">
        <v>260</v>
      </c>
      <c r="CI1626" s="96">
        <v>220</v>
      </c>
      <c r="CJ1626" s="96">
        <f>Population!$CG1626-Population!$CI1626</f>
        <v>40</v>
      </c>
      <c r="CK1626" s="118">
        <f>_xlfn.DAYS(Entries!$AY$2,Population!H1626)</f>
        <v>416</v>
      </c>
      <c r="CL1626" s="118">
        <f t="shared" si="221"/>
        <v>1825</v>
      </c>
      <c r="CM1626" s="117">
        <f>Entries!$AY$5</f>
        <v>0.15</v>
      </c>
      <c r="CN1626" s="117">
        <f t="shared" si="223"/>
        <v>0.15384615384615385</v>
      </c>
      <c r="CO1626" s="119">
        <f t="shared" si="222"/>
        <v>0.80624657534246569</v>
      </c>
      <c r="CP1626" s="30" t="s">
        <v>5654</v>
      </c>
      <c r="CQ1626" s="96">
        <v>4</v>
      </c>
      <c r="CR1626" s="96" t="s">
        <v>95</v>
      </c>
      <c r="CS1626" s="96"/>
      <c r="CT1626" s="31"/>
      <c r="CU1626" s="30" t="s">
        <v>5655</v>
      </c>
      <c r="CV1626" s="96" t="s">
        <v>5651</v>
      </c>
      <c r="CW1626" s="96" t="s">
        <v>157</v>
      </c>
      <c r="CX1626" s="96" t="s">
        <v>5652</v>
      </c>
      <c r="CY1626" s="96" t="s">
        <v>107</v>
      </c>
      <c r="CZ1626" s="96" t="s">
        <v>755</v>
      </c>
      <c r="DA1626" s="31"/>
      <c r="DB1626" s="17" t="s">
        <v>15463</v>
      </c>
      <c r="DC1626" s="17" t="s">
        <v>15500</v>
      </c>
      <c r="DD1626" s="17">
        <v>1</v>
      </c>
      <c r="DE1626" s="17" t="s">
        <v>15500</v>
      </c>
      <c r="DF1626" s="17" t="s">
        <v>15500</v>
      </c>
      <c r="DG1626" s="23" t="s">
        <v>11174</v>
      </c>
      <c r="DH1626" s="145"/>
    </row>
    <row r="1627" spans="1:112" s="17" customFormat="1" x14ac:dyDescent="0.25">
      <c r="A1627" s="32" t="s">
        <v>6191</v>
      </c>
      <c r="B1627" s="98">
        <v>1</v>
      </c>
      <c r="C1627" s="149" t="s">
        <v>11188</v>
      </c>
      <c r="D1627" s="98" t="s">
        <v>5649</v>
      </c>
      <c r="E1627" s="98">
        <v>45180</v>
      </c>
      <c r="F1627" s="98" t="s">
        <v>6192</v>
      </c>
      <c r="G1627" s="33">
        <v>62619</v>
      </c>
      <c r="H1627" s="44">
        <v>43878</v>
      </c>
      <c r="I1627" s="98" t="s">
        <v>221</v>
      </c>
      <c r="J1627" s="98"/>
      <c r="K1627" s="98"/>
      <c r="L1627" s="98" t="s">
        <v>285</v>
      </c>
      <c r="M1627" t="s">
        <v>156</v>
      </c>
      <c r="N1627" s="98" t="s">
        <v>156</v>
      </c>
      <c r="O1627" t="s">
        <v>11124</v>
      </c>
      <c r="P1627" s="64" t="str">
        <f>VLOOKUP(N1627,Entries!J:K,2,FALSE)</f>
        <v>UNITED STATES OF AMERICA</v>
      </c>
      <c r="Q1627" s="38" t="s">
        <v>5651</v>
      </c>
      <c r="R1627" s="32" t="s">
        <v>5651</v>
      </c>
      <c r="S1627" s="98" t="s">
        <v>156</v>
      </c>
      <c r="T1627" t="s">
        <v>157</v>
      </c>
      <c r="U1627" s="39" t="s">
        <v>159</v>
      </c>
      <c r="V1627" s="33" t="s">
        <v>159</v>
      </c>
      <c r="W1627" s="64">
        <f>IF(VLOOKUP(R1627,Entries!N:P,3,FALSE)=V1627,1,VLOOKUP(R1627,Entries!N:P,3,FALSE))</f>
        <v>1</v>
      </c>
      <c r="X1627"/>
      <c r="Y1627"/>
      <c r="Z1627" s="98"/>
      <c r="AA1627" s="98"/>
      <c r="AB1627" s="98"/>
      <c r="AC1627" s="98" t="s">
        <v>5652</v>
      </c>
      <c r="AD1627" s="98" t="s">
        <v>263</v>
      </c>
      <c r="AE1627" s="98" t="s">
        <v>263</v>
      </c>
      <c r="AF1627" s="98" t="s">
        <v>263</v>
      </c>
      <c r="AG1627" s="98" t="s">
        <v>11136</v>
      </c>
      <c r="AH1627" s="98"/>
      <c r="AI1627" s="98"/>
      <c r="AJ1627" s="98">
        <v>5</v>
      </c>
      <c r="AK1627" s="98" t="s">
        <v>95</v>
      </c>
      <c r="AL1627" s="98"/>
      <c r="AM1627" s="33"/>
      <c r="AN1627" s="32" t="s">
        <v>133</v>
      </c>
      <c r="AO1627" s="98" t="s">
        <v>134</v>
      </c>
      <c r="AP1627" s="33" t="s">
        <v>160</v>
      </c>
      <c r="AQ1627">
        <v>21104.5677258</v>
      </c>
      <c r="AR1627" t="s">
        <v>13945</v>
      </c>
      <c r="AS1627" t="s">
        <v>11225</v>
      </c>
      <c r="AT1627" t="s">
        <v>13946</v>
      </c>
      <c r="AU1627">
        <v>53.057000000000002</v>
      </c>
      <c r="AV1627" s="98">
        <v>0.92601914857777778</v>
      </c>
      <c r="AW1627">
        <v>162.7877</v>
      </c>
      <c r="AX1627" s="98">
        <v>2.8411807556577782</v>
      </c>
      <c r="AY1627">
        <v>8.3399999999999994E-5</v>
      </c>
      <c r="AZ1627">
        <v>141.89420000000001</v>
      </c>
      <c r="BA1627" s="98">
        <v>2.4765204642577783</v>
      </c>
      <c r="BB1627">
        <v>218.2106</v>
      </c>
      <c r="BC1627" s="98">
        <v>3.8084926404177781</v>
      </c>
      <c r="BD1627">
        <v>15.06393703</v>
      </c>
      <c r="BE1627" s="96">
        <f t="shared" si="217"/>
        <v>6925.3688179249866</v>
      </c>
      <c r="BF1627" s="96">
        <f t="shared" si="218"/>
        <v>554.94639368440221</v>
      </c>
      <c r="BG1627" s="96">
        <f t="shared" si="219"/>
        <v>553.79124216557193</v>
      </c>
      <c r="BH1627">
        <v>6931.7409690070444</v>
      </c>
      <c r="BI1627">
        <v>1.168110879340141E-3</v>
      </c>
      <c r="BJ1627">
        <v>0.9263501427208064</v>
      </c>
      <c r="BK1627">
        <v>2.8411813466521831</v>
      </c>
      <c r="BL1627">
        <v>0.89986668691947147</v>
      </c>
      <c r="BM1627">
        <v>5.3851473391074238</v>
      </c>
      <c r="BN1627">
        <v>0.92601955717454565</v>
      </c>
      <c r="BO1627">
        <v>2.8411813486737159</v>
      </c>
      <c r="BP1627">
        <v>1.00922470646173E-3</v>
      </c>
      <c r="BQ1627">
        <v>0.89986668691947147</v>
      </c>
      <c r="BR1627">
        <v>6925.6493147736046</v>
      </c>
      <c r="BS1627" s="96">
        <v>561.63885117036352</v>
      </c>
      <c r="BT1627" s="96">
        <v>547.65977837684568</v>
      </c>
      <c r="BU1627">
        <v>5.3851473391074238</v>
      </c>
      <c r="BV1627" s="65" t="str">
        <f t="shared" si="220"/>
        <v>Starlink</v>
      </c>
      <c r="BW1627" s="32" t="s">
        <v>192</v>
      </c>
      <c r="BX1627" s="98">
        <v>3.3</v>
      </c>
      <c r="BY1627" s="21">
        <v>0.2</v>
      </c>
      <c r="BZ1627" s="98">
        <v>9</v>
      </c>
      <c r="CA1627" s="98">
        <v>34.162100000000002</v>
      </c>
      <c r="CB1627" s="98">
        <v>0.66</v>
      </c>
      <c r="CC1627" s="98">
        <v>13.8871</v>
      </c>
      <c r="CD1627" s="98">
        <v>0.2</v>
      </c>
      <c r="CE1627" s="98">
        <v>2.8</v>
      </c>
      <c r="CF1627" s="33">
        <v>9</v>
      </c>
      <c r="CG1627" s="32">
        <v>260</v>
      </c>
      <c r="CH1627" s="98">
        <v>260</v>
      </c>
      <c r="CI1627" s="98">
        <v>220</v>
      </c>
      <c r="CJ1627" s="98">
        <f>Population!$CG1627-Population!$CI1627</f>
        <v>40</v>
      </c>
      <c r="CK1627" s="120">
        <f>_xlfn.DAYS(Entries!$AY$2,Population!H1627)</f>
        <v>416</v>
      </c>
      <c r="CL1627" s="120">
        <f t="shared" si="221"/>
        <v>1825</v>
      </c>
      <c r="CM1627" s="122">
        <f>Entries!$AY$5</f>
        <v>0.15</v>
      </c>
      <c r="CN1627" s="122">
        <f t="shared" si="223"/>
        <v>0.15384615384615385</v>
      </c>
      <c r="CO1627" s="121">
        <f t="shared" si="222"/>
        <v>0.80624657534246569</v>
      </c>
      <c r="CP1627" s="32" t="s">
        <v>5654</v>
      </c>
      <c r="CQ1627" s="98">
        <v>4</v>
      </c>
      <c r="CR1627" s="98" t="s">
        <v>95</v>
      </c>
      <c r="CS1627" s="98"/>
      <c r="CT1627" s="33"/>
      <c r="CU1627" s="32" t="s">
        <v>5655</v>
      </c>
      <c r="CV1627" s="98" t="s">
        <v>5651</v>
      </c>
      <c r="CW1627" s="98" t="s">
        <v>157</v>
      </c>
      <c r="CX1627" s="98" t="s">
        <v>5652</v>
      </c>
      <c r="CY1627" s="98" t="s">
        <v>107</v>
      </c>
      <c r="CZ1627" s="98" t="s">
        <v>755</v>
      </c>
      <c r="DA1627" s="33"/>
      <c r="DB1627" s="17" t="s">
        <v>15463</v>
      </c>
      <c r="DC1627" s="17" t="s">
        <v>15500</v>
      </c>
      <c r="DD1627" s="17">
        <v>1</v>
      </c>
      <c r="DE1627" s="17" t="s">
        <v>15500</v>
      </c>
      <c r="DF1627" s="17" t="s">
        <v>15500</v>
      </c>
      <c r="DG1627" s="23" t="s">
        <v>11174</v>
      </c>
      <c r="DH1627" s="145"/>
    </row>
    <row r="1628" spans="1:112" s="17" customFormat="1" x14ac:dyDescent="0.25">
      <c r="A1628" s="30" t="s">
        <v>6194</v>
      </c>
      <c r="B1628" s="15">
        <v>1</v>
      </c>
      <c r="C1628" s="152" t="s">
        <v>11188</v>
      </c>
      <c r="D1628" s="15" t="s">
        <v>5649</v>
      </c>
      <c r="E1628" s="15">
        <v>45100</v>
      </c>
      <c r="F1628" s="15" t="s">
        <v>6195</v>
      </c>
      <c r="G1628" s="31">
        <v>62363</v>
      </c>
      <c r="H1628" s="43">
        <v>43859</v>
      </c>
      <c r="I1628" s="96" t="s">
        <v>221</v>
      </c>
      <c r="J1628" s="96"/>
      <c r="K1628" s="96"/>
      <c r="L1628" s="15" t="s">
        <v>285</v>
      </c>
      <c r="M1628" s="124" t="s">
        <v>156</v>
      </c>
      <c r="N1628" s="15" t="s">
        <v>156</v>
      </c>
      <c r="O1628" s="124" t="s">
        <v>11124</v>
      </c>
      <c r="P1628" s="96" t="str">
        <f>VLOOKUP(N1628,Entries!J:K,2,FALSE)</f>
        <v>UNITED STATES OF AMERICA</v>
      </c>
      <c r="Q1628" s="123" t="s">
        <v>5651</v>
      </c>
      <c r="R1628" s="30" t="s">
        <v>5651</v>
      </c>
      <c r="S1628" s="15" t="s">
        <v>156</v>
      </c>
      <c r="T1628" s="124" t="s">
        <v>157</v>
      </c>
      <c r="U1628" s="125" t="s">
        <v>159</v>
      </c>
      <c r="V1628" s="31" t="s">
        <v>159</v>
      </c>
      <c r="W1628" s="64">
        <f>IF(VLOOKUP(R1628,Entries!N:P,3,FALSE)=V1628,1,VLOOKUP(R1628,Entries!N:P,3,FALSE))</f>
        <v>1</v>
      </c>
      <c r="X1628" s="124"/>
      <c r="Y1628" s="124"/>
      <c r="Z1628" s="15"/>
      <c r="AA1628" s="15"/>
      <c r="AB1628" s="96"/>
      <c r="AC1628" s="15" t="s">
        <v>5652</v>
      </c>
      <c r="AD1628" s="15" t="s">
        <v>263</v>
      </c>
      <c r="AE1628" s="15" t="s">
        <v>263</v>
      </c>
      <c r="AF1628" s="96" t="s">
        <v>263</v>
      </c>
      <c r="AG1628" s="96" t="s">
        <v>11136</v>
      </c>
      <c r="AH1628" s="96"/>
      <c r="AI1628" s="15"/>
      <c r="AJ1628" s="96">
        <v>5</v>
      </c>
      <c r="AK1628" s="15" t="s">
        <v>95</v>
      </c>
      <c r="AL1628" s="15"/>
      <c r="AM1628" s="31"/>
      <c r="AN1628" s="30" t="s">
        <v>133</v>
      </c>
      <c r="AO1628" s="15" t="s">
        <v>134</v>
      </c>
      <c r="AP1628" s="31" t="s">
        <v>160</v>
      </c>
      <c r="AQ1628">
        <v>21104.206498110001</v>
      </c>
      <c r="AR1628" t="s">
        <v>13947</v>
      </c>
      <c r="AS1628" t="s">
        <v>11225</v>
      </c>
      <c r="AT1628" t="s">
        <v>13948</v>
      </c>
      <c r="AU1628">
        <v>53.057000000000002</v>
      </c>
      <c r="AV1628" s="96">
        <v>0.92601914857777778</v>
      </c>
      <c r="AW1628">
        <v>4.4147999999999996</v>
      </c>
      <c r="AX1628" s="96">
        <v>7.7052779786666664E-2</v>
      </c>
      <c r="AY1628">
        <v>1.615E-4</v>
      </c>
      <c r="AZ1628">
        <v>77.902600000000007</v>
      </c>
      <c r="BA1628" s="96">
        <v>1.3596565829955558</v>
      </c>
      <c r="BB1628">
        <v>282.21440000000001</v>
      </c>
      <c r="BC1628" s="96">
        <v>4.9255694518044448</v>
      </c>
      <c r="BD1628">
        <v>15.06400637</v>
      </c>
      <c r="BE1628" s="96">
        <f t="shared" si="217"/>
        <v>6925.3475661441798</v>
      </c>
      <c r="BF1628" s="96">
        <f t="shared" si="218"/>
        <v>555.4660097761116</v>
      </c>
      <c r="BG1628" s="96">
        <f t="shared" si="219"/>
        <v>553.22912251224716</v>
      </c>
      <c r="BH1628">
        <v>6931.7205498428266</v>
      </c>
      <c r="BI1628">
        <v>1.3134361695833251E-3</v>
      </c>
      <c r="BJ1628">
        <v>0.92635014488512935</v>
      </c>
      <c r="BK1628">
        <v>7.7052795998274221E-2</v>
      </c>
      <c r="BL1628">
        <v>0.89094148658935146</v>
      </c>
      <c r="BM1628">
        <v>5.3942855983166886</v>
      </c>
      <c r="BN1628">
        <v>0.92601955717045747</v>
      </c>
      <c r="BO1628">
        <v>7.7052798025691926E-2</v>
      </c>
      <c r="BP1628">
        <v>1.104415909984668E-3</v>
      </c>
      <c r="BQ1628">
        <v>0.89094148658935146</v>
      </c>
      <c r="BR1628">
        <v>6925.6280633652123</v>
      </c>
      <c r="BS1628" s="96">
        <v>562.27683718502885</v>
      </c>
      <c r="BT1628" s="96">
        <v>546.97928954539566</v>
      </c>
      <c r="BU1628">
        <v>5.3942855983166886</v>
      </c>
      <c r="BV1628" s="60" t="str">
        <f t="shared" si="220"/>
        <v>Starlink</v>
      </c>
      <c r="BW1628" s="30" t="s">
        <v>192</v>
      </c>
      <c r="BX1628" s="15">
        <v>3.3</v>
      </c>
      <c r="BY1628" s="16">
        <v>0.2</v>
      </c>
      <c r="BZ1628" s="15">
        <v>9</v>
      </c>
      <c r="CA1628" s="15">
        <v>25.52</v>
      </c>
      <c r="CB1628" s="15">
        <v>1.1950000000000001</v>
      </c>
      <c r="CC1628" s="15">
        <v>14.9102735294118</v>
      </c>
      <c r="CD1628" s="15">
        <v>0.2</v>
      </c>
      <c r="CE1628" s="15">
        <v>2.8</v>
      </c>
      <c r="CF1628" s="31">
        <v>9</v>
      </c>
      <c r="CG1628" s="30">
        <v>260</v>
      </c>
      <c r="CH1628" s="15">
        <v>260</v>
      </c>
      <c r="CI1628" s="15">
        <v>220</v>
      </c>
      <c r="CJ1628" s="96">
        <f>Population!$CG1628-Population!$CI1628</f>
        <v>40</v>
      </c>
      <c r="CK1628" s="118">
        <f>_xlfn.DAYS(Entries!$AY$2,Population!H1628)</f>
        <v>435</v>
      </c>
      <c r="CL1628" s="118">
        <f t="shared" si="221"/>
        <v>1825</v>
      </c>
      <c r="CM1628" s="117">
        <f>Entries!$AY$5</f>
        <v>0.15</v>
      </c>
      <c r="CN1628" s="117">
        <f t="shared" si="223"/>
        <v>0.15384615384615385</v>
      </c>
      <c r="CO1628" s="119">
        <f t="shared" si="222"/>
        <v>0.79739726027397262</v>
      </c>
      <c r="CP1628" s="30" t="s">
        <v>5654</v>
      </c>
      <c r="CQ1628" s="96">
        <v>4</v>
      </c>
      <c r="CR1628" s="15" t="s">
        <v>95</v>
      </c>
      <c r="CS1628" s="15"/>
      <c r="CT1628" s="31"/>
      <c r="CU1628" s="30" t="s">
        <v>5655</v>
      </c>
      <c r="CV1628" s="15" t="s">
        <v>5651</v>
      </c>
      <c r="CW1628" s="15" t="s">
        <v>157</v>
      </c>
      <c r="CX1628" s="15" t="s">
        <v>5652</v>
      </c>
      <c r="CY1628" s="15" t="s">
        <v>107</v>
      </c>
      <c r="CZ1628" s="15" t="s">
        <v>755</v>
      </c>
      <c r="DA1628" s="31"/>
      <c r="DB1628" s="17" t="s">
        <v>15463</v>
      </c>
      <c r="DC1628" s="17" t="s">
        <v>15500</v>
      </c>
      <c r="DD1628" s="17">
        <v>1</v>
      </c>
      <c r="DE1628" s="17" t="s">
        <v>15500</v>
      </c>
      <c r="DF1628" s="17" t="s">
        <v>15500</v>
      </c>
      <c r="DG1628" s="23" t="s">
        <v>11174</v>
      </c>
      <c r="DH1628" s="145"/>
    </row>
    <row r="1629" spans="1:112" s="17" customFormat="1" x14ac:dyDescent="0.25">
      <c r="A1629" s="32" t="s">
        <v>6198</v>
      </c>
      <c r="B1629" s="18">
        <v>1</v>
      </c>
      <c r="C1629" s="149" t="s">
        <v>11188</v>
      </c>
      <c r="D1629" s="18" t="s">
        <v>5649</v>
      </c>
      <c r="E1629" s="18">
        <v>45101</v>
      </c>
      <c r="F1629" s="18" t="s">
        <v>6199</v>
      </c>
      <c r="G1629" s="33">
        <v>62583</v>
      </c>
      <c r="H1629" s="44">
        <v>43859</v>
      </c>
      <c r="I1629" s="98" t="s">
        <v>221</v>
      </c>
      <c r="J1629" s="98"/>
      <c r="K1629" s="98"/>
      <c r="L1629" s="18" t="s">
        <v>285</v>
      </c>
      <c r="M1629" t="s">
        <v>156</v>
      </c>
      <c r="N1629" s="18" t="s">
        <v>156</v>
      </c>
      <c r="O1629" t="s">
        <v>11124</v>
      </c>
      <c r="P1629" s="64" t="str">
        <f>VLOOKUP(N1629,Entries!J:K,2,FALSE)</f>
        <v>UNITED STATES OF AMERICA</v>
      </c>
      <c r="Q1629" s="38" t="s">
        <v>5651</v>
      </c>
      <c r="R1629" s="32" t="s">
        <v>5651</v>
      </c>
      <c r="S1629" s="18" t="s">
        <v>156</v>
      </c>
      <c r="T1629" t="s">
        <v>157</v>
      </c>
      <c r="U1629" s="39" t="s">
        <v>159</v>
      </c>
      <c r="V1629" s="33" t="s">
        <v>159</v>
      </c>
      <c r="W1629" s="64">
        <f>IF(VLOOKUP(R1629,Entries!N:P,3,FALSE)=V1629,1,VLOOKUP(R1629,Entries!N:P,3,FALSE))</f>
        <v>1</v>
      </c>
      <c r="X1629"/>
      <c r="Y1629"/>
      <c r="Z1629" s="18"/>
      <c r="AA1629" s="18"/>
      <c r="AB1629" s="98"/>
      <c r="AC1629" s="18" t="s">
        <v>5652</v>
      </c>
      <c r="AD1629" s="18" t="s">
        <v>263</v>
      </c>
      <c r="AE1629" s="18" t="s">
        <v>263</v>
      </c>
      <c r="AF1629" s="98" t="s">
        <v>263</v>
      </c>
      <c r="AG1629" s="98" t="s">
        <v>11136</v>
      </c>
      <c r="AH1629" s="98"/>
      <c r="AI1629" s="18"/>
      <c r="AJ1629" s="98">
        <v>5</v>
      </c>
      <c r="AK1629" s="18" t="s">
        <v>95</v>
      </c>
      <c r="AL1629" s="18"/>
      <c r="AM1629" s="33"/>
      <c r="AN1629" s="32" t="s">
        <v>133</v>
      </c>
      <c r="AO1629" s="18" t="s">
        <v>134</v>
      </c>
      <c r="AP1629" s="33" t="s">
        <v>160</v>
      </c>
      <c r="AQ1629">
        <v>21104.136478910001</v>
      </c>
      <c r="AR1629" t="s">
        <v>13949</v>
      </c>
      <c r="AS1629" t="s">
        <v>11225</v>
      </c>
      <c r="AT1629" t="s">
        <v>13950</v>
      </c>
      <c r="AU1629">
        <v>53.055500000000002</v>
      </c>
      <c r="AV1629" s="98">
        <v>0.92599296864444447</v>
      </c>
      <c r="AW1629">
        <v>4.7324999999999999</v>
      </c>
      <c r="AX1629" s="98">
        <v>8.2597689666666668E-2</v>
      </c>
      <c r="AY1629">
        <v>1.5249999999999999E-4</v>
      </c>
      <c r="AZ1629">
        <v>83.863500000000002</v>
      </c>
      <c r="BA1629" s="98">
        <v>1.4636938927333334</v>
      </c>
      <c r="BB1629">
        <v>276.25279999999998</v>
      </c>
      <c r="BC1629" s="98">
        <v>4.8215199247644449</v>
      </c>
      <c r="BD1629">
        <v>15.063911299999999</v>
      </c>
      <c r="BE1629" s="96">
        <f t="shared" si="217"/>
        <v>6925.3767038666565</v>
      </c>
      <c r="BF1629" s="96">
        <f t="shared" si="218"/>
        <v>555.43282381399604</v>
      </c>
      <c r="BG1629" s="96">
        <f t="shared" si="219"/>
        <v>553.32058391931696</v>
      </c>
      <c r="BH1629">
        <v>6931.7495173358293</v>
      </c>
      <c r="BI1629">
        <v>1.297542754782606E-3</v>
      </c>
      <c r="BJ1629">
        <v>0.92632396713442644</v>
      </c>
      <c r="BK1629">
        <v>8.2597707316037092E-2</v>
      </c>
      <c r="BL1629">
        <v>0.89839174671890487</v>
      </c>
      <c r="BM1629">
        <v>5.3868230946274611</v>
      </c>
      <c r="BN1629">
        <v>0.92599337725551345</v>
      </c>
      <c r="BO1629">
        <v>8.259770895755783E-2</v>
      </c>
      <c r="BP1629">
        <v>1.098215071745497E-3</v>
      </c>
      <c r="BQ1629">
        <v>0.89839174671890487</v>
      </c>
      <c r="BR1629">
        <v>6925.6574399341507</v>
      </c>
      <c r="BS1629" s="96">
        <v>562.26330131643317</v>
      </c>
      <c r="BT1629" s="96">
        <v>547.05157855186917</v>
      </c>
      <c r="BU1629">
        <v>5.3868230946274611</v>
      </c>
      <c r="BV1629" s="65" t="str">
        <f t="shared" si="220"/>
        <v>Starlink</v>
      </c>
      <c r="BW1629" s="32" t="s">
        <v>192</v>
      </c>
      <c r="BX1629" s="18">
        <v>3.3</v>
      </c>
      <c r="BY1629" s="21">
        <v>0.2</v>
      </c>
      <c r="BZ1629" s="18">
        <v>9</v>
      </c>
      <c r="CA1629" s="18">
        <v>25.52</v>
      </c>
      <c r="CB1629" s="18">
        <v>1.1950000000000001</v>
      </c>
      <c r="CC1629" s="18">
        <v>14.9102735294118</v>
      </c>
      <c r="CD1629" s="18">
        <v>0.2</v>
      </c>
      <c r="CE1629" s="18">
        <v>2.8</v>
      </c>
      <c r="CF1629" s="33">
        <v>9</v>
      </c>
      <c r="CG1629" s="32">
        <v>260</v>
      </c>
      <c r="CH1629" s="18">
        <v>260</v>
      </c>
      <c r="CI1629" s="18">
        <v>220</v>
      </c>
      <c r="CJ1629" s="98">
        <f>Population!$CG1629-Population!$CI1629</f>
        <v>40</v>
      </c>
      <c r="CK1629" s="120">
        <f>_xlfn.DAYS(Entries!$AY$2,Population!H1629)</f>
        <v>435</v>
      </c>
      <c r="CL1629" s="120">
        <f t="shared" si="221"/>
        <v>1825</v>
      </c>
      <c r="CM1629" s="122">
        <f>Entries!$AY$5</f>
        <v>0.15</v>
      </c>
      <c r="CN1629" s="122">
        <f t="shared" si="223"/>
        <v>0.15384615384615385</v>
      </c>
      <c r="CO1629" s="121">
        <f t="shared" si="222"/>
        <v>0.79739726027397262</v>
      </c>
      <c r="CP1629" s="32" t="s">
        <v>5654</v>
      </c>
      <c r="CQ1629" s="98">
        <v>4</v>
      </c>
      <c r="CR1629" s="18" t="s">
        <v>95</v>
      </c>
      <c r="CS1629" s="18"/>
      <c r="CT1629" s="33"/>
      <c r="CU1629" s="32" t="s">
        <v>5655</v>
      </c>
      <c r="CV1629" s="18" t="s">
        <v>5651</v>
      </c>
      <c r="CW1629" s="18" t="s">
        <v>157</v>
      </c>
      <c r="CX1629" s="18" t="s">
        <v>5652</v>
      </c>
      <c r="CY1629" s="18" t="s">
        <v>107</v>
      </c>
      <c r="CZ1629" s="18" t="s">
        <v>755</v>
      </c>
      <c r="DA1629" s="33"/>
      <c r="DB1629" s="17" t="s">
        <v>15463</v>
      </c>
      <c r="DC1629" s="17" t="s">
        <v>15500</v>
      </c>
      <c r="DD1629" s="17">
        <v>1</v>
      </c>
      <c r="DE1629" s="17" t="s">
        <v>15500</v>
      </c>
      <c r="DF1629" s="17" t="s">
        <v>15500</v>
      </c>
      <c r="DG1629" s="23" t="s">
        <v>11174</v>
      </c>
      <c r="DH1629" s="145"/>
    </row>
    <row r="1630" spans="1:112" s="17" customFormat="1" x14ac:dyDescent="0.25">
      <c r="A1630" s="30" t="s">
        <v>6201</v>
      </c>
      <c r="B1630" s="15">
        <v>1</v>
      </c>
      <c r="C1630" s="152" t="s">
        <v>11188</v>
      </c>
      <c r="D1630" s="15" t="s">
        <v>5649</v>
      </c>
      <c r="E1630" s="15">
        <v>45102</v>
      </c>
      <c r="F1630" s="15" t="s">
        <v>6202</v>
      </c>
      <c r="G1630" s="31">
        <v>62362</v>
      </c>
      <c r="H1630" s="43">
        <v>43859</v>
      </c>
      <c r="I1630" s="96" t="s">
        <v>221</v>
      </c>
      <c r="J1630" s="96"/>
      <c r="K1630" s="96"/>
      <c r="L1630" s="15" t="s">
        <v>285</v>
      </c>
      <c r="M1630" s="124" t="s">
        <v>156</v>
      </c>
      <c r="N1630" s="15" t="s">
        <v>156</v>
      </c>
      <c r="O1630" s="124" t="s">
        <v>11124</v>
      </c>
      <c r="P1630" s="96" t="str">
        <f>VLOOKUP(N1630,Entries!J:K,2,FALSE)</f>
        <v>UNITED STATES OF AMERICA</v>
      </c>
      <c r="Q1630" s="123" t="s">
        <v>5651</v>
      </c>
      <c r="R1630" s="30" t="s">
        <v>5651</v>
      </c>
      <c r="S1630" s="15" t="s">
        <v>156</v>
      </c>
      <c r="T1630" s="124" t="s">
        <v>157</v>
      </c>
      <c r="U1630" s="125" t="s">
        <v>159</v>
      </c>
      <c r="V1630" s="31" t="s">
        <v>159</v>
      </c>
      <c r="W1630" s="64">
        <f>IF(VLOOKUP(R1630,Entries!N:P,3,FALSE)=V1630,1,VLOOKUP(R1630,Entries!N:P,3,FALSE))</f>
        <v>1</v>
      </c>
      <c r="X1630" s="124"/>
      <c r="Y1630" s="124"/>
      <c r="Z1630" s="15"/>
      <c r="AA1630" s="15"/>
      <c r="AB1630" s="96"/>
      <c r="AC1630" s="15" t="s">
        <v>5652</v>
      </c>
      <c r="AD1630" s="15" t="s">
        <v>263</v>
      </c>
      <c r="AE1630" s="15" t="s">
        <v>263</v>
      </c>
      <c r="AF1630" s="96" t="s">
        <v>263</v>
      </c>
      <c r="AG1630" s="96" t="s">
        <v>11136</v>
      </c>
      <c r="AH1630" s="96"/>
      <c r="AI1630" s="15"/>
      <c r="AJ1630" s="96">
        <v>5</v>
      </c>
      <c r="AK1630" s="15" t="s">
        <v>95</v>
      </c>
      <c r="AL1630" s="15"/>
      <c r="AM1630" s="31"/>
      <c r="AN1630" s="30" t="s">
        <v>133</v>
      </c>
      <c r="AO1630" s="15" t="s">
        <v>134</v>
      </c>
      <c r="AP1630" s="31" t="s">
        <v>160</v>
      </c>
      <c r="AQ1630">
        <v>21104.092231719998</v>
      </c>
      <c r="AR1630" t="s">
        <v>13951</v>
      </c>
      <c r="AS1630" t="s">
        <v>11225</v>
      </c>
      <c r="AT1630" t="s">
        <v>13952</v>
      </c>
      <c r="AU1630">
        <v>53.056100000000001</v>
      </c>
      <c r="AV1630" s="96">
        <v>0.92600344061777784</v>
      </c>
      <c r="AW1630">
        <v>4.9310999999999998</v>
      </c>
      <c r="AX1630" s="96">
        <v>8.6063912840000006E-2</v>
      </c>
      <c r="AY1630">
        <v>1.538E-4</v>
      </c>
      <c r="AZ1630">
        <v>87.3245</v>
      </c>
      <c r="BA1630" s="96">
        <v>1.524099725577778</v>
      </c>
      <c r="BB1630">
        <v>272.79199999999997</v>
      </c>
      <c r="BC1630" s="96">
        <v>4.7611175825777776</v>
      </c>
      <c r="BD1630">
        <v>15.06388119</v>
      </c>
      <c r="BE1630" s="96">
        <f t="shared" si="217"/>
        <v>6925.3859322552207</v>
      </c>
      <c r="BF1630" s="96">
        <f t="shared" si="218"/>
        <v>555.45105661160233</v>
      </c>
      <c r="BG1630" s="96">
        <f t="shared" si="219"/>
        <v>553.32080789884003</v>
      </c>
      <c r="BH1630">
        <v>6931.7586630301057</v>
      </c>
      <c r="BI1630">
        <v>1.2934534594868381E-3</v>
      </c>
      <c r="BJ1630">
        <v>0.9263344362388275</v>
      </c>
      <c r="BK1630">
        <v>8.6063930745564662E-2</v>
      </c>
      <c r="BL1630">
        <v>0.90488646791025495</v>
      </c>
      <c r="BM1630">
        <v>5.380331848279579</v>
      </c>
      <c r="BN1630">
        <v>0.92600384920940937</v>
      </c>
      <c r="BO1630">
        <v>8.6063932915680361E-2</v>
      </c>
      <c r="BP1630">
        <v>1.099981881637133E-3</v>
      </c>
      <c r="BQ1630">
        <v>0.90488646791025495</v>
      </c>
      <c r="BR1630">
        <v>6925.6665718506056</v>
      </c>
      <c r="BS1630" s="96">
        <v>562.28467959790032</v>
      </c>
      <c r="BT1630" s="96">
        <v>547.04846410330993</v>
      </c>
      <c r="BU1630">
        <v>5.380331848279579</v>
      </c>
      <c r="BV1630" s="60" t="str">
        <f t="shared" si="220"/>
        <v>Starlink</v>
      </c>
      <c r="BW1630" s="30" t="s">
        <v>192</v>
      </c>
      <c r="BX1630" s="15">
        <v>3.3</v>
      </c>
      <c r="BY1630" s="16">
        <v>0.2</v>
      </c>
      <c r="BZ1630" s="15">
        <v>9</v>
      </c>
      <c r="CA1630" s="15">
        <v>25.52</v>
      </c>
      <c r="CB1630" s="15">
        <v>1.1950000000000001</v>
      </c>
      <c r="CC1630" s="15">
        <v>14.9102735294118</v>
      </c>
      <c r="CD1630" s="15">
        <v>0.2</v>
      </c>
      <c r="CE1630" s="15">
        <v>2.8</v>
      </c>
      <c r="CF1630" s="31">
        <v>9</v>
      </c>
      <c r="CG1630" s="30">
        <v>260</v>
      </c>
      <c r="CH1630" s="15">
        <v>260</v>
      </c>
      <c r="CI1630" s="15">
        <v>220</v>
      </c>
      <c r="CJ1630" s="96">
        <f>Population!$CG1630-Population!$CI1630</f>
        <v>40</v>
      </c>
      <c r="CK1630" s="118">
        <f>_xlfn.DAYS(Entries!$AY$2,Population!H1630)</f>
        <v>435</v>
      </c>
      <c r="CL1630" s="118">
        <f t="shared" si="221"/>
        <v>1825</v>
      </c>
      <c r="CM1630" s="117">
        <f>Entries!$AY$5</f>
        <v>0.15</v>
      </c>
      <c r="CN1630" s="117">
        <f t="shared" si="223"/>
        <v>0.15384615384615385</v>
      </c>
      <c r="CO1630" s="119">
        <f t="shared" si="222"/>
        <v>0.79739726027397262</v>
      </c>
      <c r="CP1630" s="30" t="s">
        <v>5654</v>
      </c>
      <c r="CQ1630" s="96">
        <v>4</v>
      </c>
      <c r="CR1630" s="15" t="s">
        <v>95</v>
      </c>
      <c r="CS1630" s="15"/>
      <c r="CT1630" s="31"/>
      <c r="CU1630" s="30" t="s">
        <v>5655</v>
      </c>
      <c r="CV1630" s="15" t="s">
        <v>5651</v>
      </c>
      <c r="CW1630" s="15" t="s">
        <v>157</v>
      </c>
      <c r="CX1630" s="15" t="s">
        <v>5652</v>
      </c>
      <c r="CY1630" s="15" t="s">
        <v>107</v>
      </c>
      <c r="CZ1630" s="15" t="s">
        <v>755</v>
      </c>
      <c r="DA1630" s="31"/>
      <c r="DB1630" s="17" t="s">
        <v>15463</v>
      </c>
      <c r="DC1630" s="17" t="s">
        <v>15500</v>
      </c>
      <c r="DD1630" s="17">
        <v>1</v>
      </c>
      <c r="DE1630" s="17" t="s">
        <v>15500</v>
      </c>
      <c r="DF1630" s="17" t="s">
        <v>15500</v>
      </c>
      <c r="DG1630" s="23" t="s">
        <v>11174</v>
      </c>
      <c r="DH1630" s="145"/>
    </row>
    <row r="1631" spans="1:112" s="17" customFormat="1" x14ac:dyDescent="0.25">
      <c r="A1631" s="32" t="s">
        <v>6204</v>
      </c>
      <c r="B1631" s="18">
        <v>1</v>
      </c>
      <c r="C1631" s="149" t="s">
        <v>11188</v>
      </c>
      <c r="D1631" s="18" t="s">
        <v>5649</v>
      </c>
      <c r="E1631" s="18">
        <v>45103</v>
      </c>
      <c r="F1631" s="18" t="s">
        <v>6205</v>
      </c>
      <c r="G1631" s="33">
        <v>62361</v>
      </c>
      <c r="H1631" s="44">
        <v>43859</v>
      </c>
      <c r="I1631" s="98" t="s">
        <v>221</v>
      </c>
      <c r="J1631" s="98"/>
      <c r="K1631" s="98"/>
      <c r="L1631" s="18" t="s">
        <v>285</v>
      </c>
      <c r="M1631" t="s">
        <v>156</v>
      </c>
      <c r="N1631" s="18" t="s">
        <v>156</v>
      </c>
      <c r="O1631" t="s">
        <v>11124</v>
      </c>
      <c r="P1631" s="64" t="str">
        <f>VLOOKUP(N1631,Entries!J:K,2,FALSE)</f>
        <v>UNITED STATES OF AMERICA</v>
      </c>
      <c r="Q1631" s="38" t="s">
        <v>5651</v>
      </c>
      <c r="R1631" s="32" t="s">
        <v>5651</v>
      </c>
      <c r="S1631" s="18" t="s">
        <v>156</v>
      </c>
      <c r="T1631" t="s">
        <v>157</v>
      </c>
      <c r="U1631" s="39" t="s">
        <v>159</v>
      </c>
      <c r="V1631" s="33" t="s">
        <v>159</v>
      </c>
      <c r="W1631" s="64">
        <f>IF(VLOOKUP(R1631,Entries!N:P,3,FALSE)=V1631,1,VLOOKUP(R1631,Entries!N:P,3,FALSE))</f>
        <v>1</v>
      </c>
      <c r="X1631"/>
      <c r="Y1631"/>
      <c r="Z1631" s="18"/>
      <c r="AA1631" s="18"/>
      <c r="AB1631" s="98"/>
      <c r="AC1631" s="18" t="s">
        <v>5652</v>
      </c>
      <c r="AD1631" s="18" t="s">
        <v>263</v>
      </c>
      <c r="AE1631" s="18" t="s">
        <v>263</v>
      </c>
      <c r="AF1631" s="98" t="s">
        <v>263</v>
      </c>
      <c r="AG1631" s="98" t="s">
        <v>11136</v>
      </c>
      <c r="AH1631" s="98"/>
      <c r="AI1631" s="18"/>
      <c r="AJ1631" s="98">
        <v>5</v>
      </c>
      <c r="AK1631" s="18" t="s">
        <v>95</v>
      </c>
      <c r="AL1631" s="18"/>
      <c r="AM1631" s="33"/>
      <c r="AN1631" s="32" t="s">
        <v>133</v>
      </c>
      <c r="AO1631" s="18" t="s">
        <v>134</v>
      </c>
      <c r="AP1631" s="33" t="s">
        <v>160</v>
      </c>
      <c r="AQ1631">
        <v>21104.118035290001</v>
      </c>
      <c r="AR1631" t="s">
        <v>13953</v>
      </c>
      <c r="AS1631" t="s">
        <v>11225</v>
      </c>
      <c r="AT1631" t="s">
        <v>13954</v>
      </c>
      <c r="AU1631">
        <v>53.058900000000001</v>
      </c>
      <c r="AV1631" s="98">
        <v>0.92605230982666675</v>
      </c>
      <c r="AW1631">
        <v>4.8044000000000002</v>
      </c>
      <c r="AX1631" s="98">
        <v>8.3852581137777785E-2</v>
      </c>
      <c r="AY1631">
        <v>1.5660000000000001E-4</v>
      </c>
      <c r="AZ1631">
        <v>82.393900000000002</v>
      </c>
      <c r="BA1631" s="98">
        <v>1.4380445393822223</v>
      </c>
      <c r="BB1631">
        <v>277.72280000000001</v>
      </c>
      <c r="BC1631" s="98">
        <v>4.8471762594311114</v>
      </c>
      <c r="BD1631">
        <v>15.063905650000001</v>
      </c>
      <c r="BE1631" s="96">
        <f t="shared" si="217"/>
        <v>6925.3784355280659</v>
      </c>
      <c r="BF1631" s="96">
        <f t="shared" si="218"/>
        <v>555.46294979106915</v>
      </c>
      <c r="BG1631" s="96">
        <f t="shared" si="219"/>
        <v>553.29392126506264</v>
      </c>
      <c r="BH1631">
        <v>6931.7512841938542</v>
      </c>
      <c r="BI1631">
        <v>1.3031122037500699E-3</v>
      </c>
      <c r="BJ1631">
        <v>0.92638329687797794</v>
      </c>
      <c r="BK1631">
        <v>8.3852598821929414E-2</v>
      </c>
      <c r="BL1631">
        <v>0.89750329471206469</v>
      </c>
      <c r="BM1631">
        <v>5.3877185339396618</v>
      </c>
      <c r="BN1631">
        <v>0.92605271837488379</v>
      </c>
      <c r="BO1631">
        <v>8.3852600789090501E-2</v>
      </c>
      <c r="BP1631">
        <v>1.101639553681226E-3</v>
      </c>
      <c r="BQ1631">
        <v>0.89750329471206469</v>
      </c>
      <c r="BR1631">
        <v>6925.6586274142364</v>
      </c>
      <c r="BS1631" s="96">
        <v>562.28820689348868</v>
      </c>
      <c r="BT1631" s="96">
        <v>547.02904793498328</v>
      </c>
      <c r="BU1631">
        <v>5.3877185339396618</v>
      </c>
      <c r="BV1631" s="65" t="str">
        <f t="shared" si="220"/>
        <v>Starlink</v>
      </c>
      <c r="BW1631" s="32" t="s">
        <v>192</v>
      </c>
      <c r="BX1631" s="18">
        <v>3.3</v>
      </c>
      <c r="BY1631" s="21">
        <v>0.2</v>
      </c>
      <c r="BZ1631" s="18">
        <v>9</v>
      </c>
      <c r="CA1631" s="18">
        <v>25.52</v>
      </c>
      <c r="CB1631" s="18">
        <v>1.1950000000000001</v>
      </c>
      <c r="CC1631" s="18">
        <v>14.9102735294118</v>
      </c>
      <c r="CD1631" s="18">
        <v>0.2</v>
      </c>
      <c r="CE1631" s="18">
        <v>2.8</v>
      </c>
      <c r="CF1631" s="33">
        <v>9</v>
      </c>
      <c r="CG1631" s="32">
        <v>260</v>
      </c>
      <c r="CH1631" s="18">
        <v>260</v>
      </c>
      <c r="CI1631" s="18">
        <v>220</v>
      </c>
      <c r="CJ1631" s="98">
        <f>Population!$CG1631-Population!$CI1631</f>
        <v>40</v>
      </c>
      <c r="CK1631" s="120">
        <f>_xlfn.DAYS(Entries!$AY$2,Population!H1631)</f>
        <v>435</v>
      </c>
      <c r="CL1631" s="120">
        <f t="shared" si="221"/>
        <v>1825</v>
      </c>
      <c r="CM1631" s="122">
        <f>Entries!$AY$5</f>
        <v>0.15</v>
      </c>
      <c r="CN1631" s="122">
        <f t="shared" si="223"/>
        <v>0.15384615384615385</v>
      </c>
      <c r="CO1631" s="121">
        <f t="shared" si="222"/>
        <v>0.79739726027397262</v>
      </c>
      <c r="CP1631" s="32" t="s">
        <v>5654</v>
      </c>
      <c r="CQ1631" s="98">
        <v>4</v>
      </c>
      <c r="CR1631" s="18" t="s">
        <v>95</v>
      </c>
      <c r="CS1631" s="18"/>
      <c r="CT1631" s="33"/>
      <c r="CU1631" s="32" t="s">
        <v>5655</v>
      </c>
      <c r="CV1631" s="18" t="s">
        <v>5651</v>
      </c>
      <c r="CW1631" s="18" t="s">
        <v>157</v>
      </c>
      <c r="CX1631" s="18" t="s">
        <v>5652</v>
      </c>
      <c r="CY1631" s="18" t="s">
        <v>107</v>
      </c>
      <c r="CZ1631" s="18" t="s">
        <v>755</v>
      </c>
      <c r="DA1631" s="33"/>
      <c r="DB1631" s="17" t="s">
        <v>15463</v>
      </c>
      <c r="DC1631" s="17" t="s">
        <v>15500</v>
      </c>
      <c r="DD1631" s="17">
        <v>1</v>
      </c>
      <c r="DE1631" s="17" t="s">
        <v>15500</v>
      </c>
      <c r="DF1631" s="17" t="s">
        <v>15500</v>
      </c>
      <c r="DG1631" s="23" t="s">
        <v>11174</v>
      </c>
      <c r="DH1631" s="145"/>
    </row>
    <row r="1632" spans="1:112" s="17" customFormat="1" x14ac:dyDescent="0.25">
      <c r="A1632" s="30" t="s">
        <v>6207</v>
      </c>
      <c r="B1632" s="15">
        <v>1</v>
      </c>
      <c r="C1632" s="152" t="s">
        <v>11188</v>
      </c>
      <c r="D1632" s="15" t="s">
        <v>5649</v>
      </c>
      <c r="E1632" s="15">
        <v>45199</v>
      </c>
      <c r="F1632" s="15" t="s">
        <v>6208</v>
      </c>
      <c r="G1632" s="31">
        <v>62637</v>
      </c>
      <c r="H1632" s="43">
        <v>43878</v>
      </c>
      <c r="I1632" s="96" t="s">
        <v>221</v>
      </c>
      <c r="J1632" s="96"/>
      <c r="K1632" s="96"/>
      <c r="L1632" s="15" t="s">
        <v>285</v>
      </c>
      <c r="M1632" s="124" t="s">
        <v>156</v>
      </c>
      <c r="N1632" s="15" t="s">
        <v>156</v>
      </c>
      <c r="O1632" s="124" t="s">
        <v>11124</v>
      </c>
      <c r="P1632" s="96" t="str">
        <f>VLOOKUP(N1632,Entries!J:K,2,FALSE)</f>
        <v>UNITED STATES OF AMERICA</v>
      </c>
      <c r="Q1632" s="123" t="s">
        <v>5651</v>
      </c>
      <c r="R1632" s="30" t="s">
        <v>5651</v>
      </c>
      <c r="S1632" s="15" t="s">
        <v>156</v>
      </c>
      <c r="T1632" s="124" t="s">
        <v>157</v>
      </c>
      <c r="U1632" s="125" t="s">
        <v>159</v>
      </c>
      <c r="V1632" s="31" t="s">
        <v>159</v>
      </c>
      <c r="W1632" s="64">
        <f>IF(VLOOKUP(R1632,Entries!N:P,3,FALSE)=V1632,1,VLOOKUP(R1632,Entries!N:P,3,FALSE))</f>
        <v>1</v>
      </c>
      <c r="X1632" s="124"/>
      <c r="Y1632" s="124"/>
      <c r="Z1632" s="15"/>
      <c r="AA1632" s="15"/>
      <c r="AB1632" s="96"/>
      <c r="AC1632" s="15" t="s">
        <v>5652</v>
      </c>
      <c r="AD1632" s="15" t="s">
        <v>263</v>
      </c>
      <c r="AE1632" s="15" t="s">
        <v>263</v>
      </c>
      <c r="AF1632" s="96" t="s">
        <v>263</v>
      </c>
      <c r="AG1632" s="96" t="s">
        <v>11136</v>
      </c>
      <c r="AH1632" s="96"/>
      <c r="AI1632" s="15"/>
      <c r="AJ1632" s="96">
        <v>5</v>
      </c>
      <c r="AK1632" s="15" t="s">
        <v>95</v>
      </c>
      <c r="AL1632" s="15"/>
      <c r="AM1632" s="31"/>
      <c r="AN1632" s="30" t="s">
        <v>133</v>
      </c>
      <c r="AO1632" s="15" t="s">
        <v>134</v>
      </c>
      <c r="AP1632" s="31" t="s">
        <v>160</v>
      </c>
      <c r="AQ1632">
        <v>21104.42212033</v>
      </c>
      <c r="AR1632" t="s">
        <v>13955</v>
      </c>
      <c r="AS1632" t="s">
        <v>11225</v>
      </c>
      <c r="AT1632" t="s">
        <v>13956</v>
      </c>
      <c r="AU1632">
        <v>53.0563</v>
      </c>
      <c r="AV1632" s="96">
        <v>0.92600693127555567</v>
      </c>
      <c r="AW1632">
        <v>143.43379999999999</v>
      </c>
      <c r="AX1632" s="96">
        <v>2.5033915478311113</v>
      </c>
      <c r="AY1632">
        <v>8.2700000000000004E-5</v>
      </c>
      <c r="AZ1632">
        <v>129.43459999999999</v>
      </c>
      <c r="BA1632" s="96">
        <v>2.2590594660177779</v>
      </c>
      <c r="BB1632">
        <v>230.67160000000001</v>
      </c>
      <c r="BC1632" s="96">
        <v>4.0259780732622223</v>
      </c>
      <c r="BD1632">
        <v>15.064014459999999</v>
      </c>
      <c r="BE1632" s="96">
        <f t="shared" si="217"/>
        <v>6925.345086678215</v>
      </c>
      <c r="BF1632" s="96">
        <f t="shared" si="218"/>
        <v>554.91781271688433</v>
      </c>
      <c r="BG1632" s="96">
        <f t="shared" si="219"/>
        <v>553.7723606395466</v>
      </c>
      <c r="BH1632">
        <v>6931.717366427938</v>
      </c>
      <c r="BI1632">
        <v>1.185983466788304E-3</v>
      </c>
      <c r="BJ1632">
        <v>0.9263379300214869</v>
      </c>
      <c r="BK1632">
        <v>2.5033920682780679</v>
      </c>
      <c r="BL1632">
        <v>0.89770962111902841</v>
      </c>
      <c r="BM1632">
        <v>5.3873288566158006</v>
      </c>
      <c r="BN1632">
        <v>0.92600733988951123</v>
      </c>
      <c r="BO1632">
        <v>2.5033920706157669</v>
      </c>
      <c r="BP1632">
        <v>1.019605127483831E-3</v>
      </c>
      <c r="BQ1632">
        <v>0.89770962111902841</v>
      </c>
      <c r="BR1632">
        <v>6925.6256964814738</v>
      </c>
      <c r="BS1632" s="96">
        <v>561.68709995263998</v>
      </c>
      <c r="BT1632" s="96">
        <v>547.56429301030767</v>
      </c>
      <c r="BU1632">
        <v>5.3873288566158006</v>
      </c>
      <c r="BV1632" s="60" t="str">
        <f t="shared" si="220"/>
        <v>Starlink</v>
      </c>
      <c r="BW1632" s="30" t="s">
        <v>192</v>
      </c>
      <c r="BX1632" s="15">
        <v>3.3</v>
      </c>
      <c r="BY1632" s="16">
        <v>0.2</v>
      </c>
      <c r="BZ1632" s="15">
        <v>9</v>
      </c>
      <c r="CA1632" s="15">
        <v>34.162100000000002</v>
      </c>
      <c r="CB1632" s="15">
        <v>0.66</v>
      </c>
      <c r="CC1632" s="15">
        <v>13.8871</v>
      </c>
      <c r="CD1632" s="15">
        <v>0.2</v>
      </c>
      <c r="CE1632" s="15">
        <v>2.8</v>
      </c>
      <c r="CF1632" s="31">
        <v>9</v>
      </c>
      <c r="CG1632" s="30">
        <v>260</v>
      </c>
      <c r="CH1632" s="15">
        <v>260</v>
      </c>
      <c r="CI1632" s="15">
        <v>220</v>
      </c>
      <c r="CJ1632" s="96">
        <f>Population!$CG1632-Population!$CI1632</f>
        <v>40</v>
      </c>
      <c r="CK1632" s="118">
        <f>_xlfn.DAYS(Entries!$AY$2,Population!H1632)</f>
        <v>416</v>
      </c>
      <c r="CL1632" s="118">
        <f t="shared" si="221"/>
        <v>1825</v>
      </c>
      <c r="CM1632" s="117">
        <f>Entries!$AY$5</f>
        <v>0.15</v>
      </c>
      <c r="CN1632" s="117">
        <f t="shared" si="223"/>
        <v>0.15384615384615385</v>
      </c>
      <c r="CO1632" s="119">
        <f t="shared" si="222"/>
        <v>0.80624657534246569</v>
      </c>
      <c r="CP1632" s="30" t="s">
        <v>5654</v>
      </c>
      <c r="CQ1632" s="96">
        <v>4</v>
      </c>
      <c r="CR1632" s="15" t="s">
        <v>95</v>
      </c>
      <c r="CS1632" s="15"/>
      <c r="CT1632" s="31"/>
      <c r="CU1632" s="30" t="s">
        <v>5655</v>
      </c>
      <c r="CV1632" s="15" t="s">
        <v>5651</v>
      </c>
      <c r="CW1632" s="15" t="s">
        <v>157</v>
      </c>
      <c r="CX1632" s="15" t="s">
        <v>5652</v>
      </c>
      <c r="CY1632" s="15" t="s">
        <v>107</v>
      </c>
      <c r="CZ1632" s="15" t="s">
        <v>755</v>
      </c>
      <c r="DA1632" s="31"/>
      <c r="DB1632" s="17" t="s">
        <v>15463</v>
      </c>
      <c r="DC1632" s="17" t="s">
        <v>15500</v>
      </c>
      <c r="DD1632" s="17">
        <v>1</v>
      </c>
      <c r="DE1632" s="17" t="s">
        <v>15500</v>
      </c>
      <c r="DF1632" s="17" t="s">
        <v>15500</v>
      </c>
      <c r="DG1632" s="23" t="s">
        <v>11174</v>
      </c>
      <c r="DH1632" s="145"/>
    </row>
    <row r="1633" spans="1:112" s="17" customFormat="1" x14ac:dyDescent="0.25">
      <c r="A1633" s="32" t="s">
        <v>6210</v>
      </c>
      <c r="B1633" s="18">
        <v>1</v>
      </c>
      <c r="C1633" s="149" t="s">
        <v>11188</v>
      </c>
      <c r="D1633" s="18" t="s">
        <v>5649</v>
      </c>
      <c r="E1633" s="18">
        <v>45200</v>
      </c>
      <c r="F1633" s="18" t="s">
        <v>6211</v>
      </c>
      <c r="G1633" s="33">
        <v>62638</v>
      </c>
      <c r="H1633" s="44">
        <v>43878</v>
      </c>
      <c r="I1633" s="98" t="s">
        <v>221</v>
      </c>
      <c r="J1633" s="98"/>
      <c r="K1633" s="98"/>
      <c r="L1633" s="18" t="s">
        <v>285</v>
      </c>
      <c r="M1633" t="s">
        <v>156</v>
      </c>
      <c r="N1633" s="18" t="s">
        <v>156</v>
      </c>
      <c r="O1633" t="s">
        <v>11124</v>
      </c>
      <c r="P1633" s="64" t="str">
        <f>VLOOKUP(N1633,Entries!J:K,2,FALSE)</f>
        <v>UNITED STATES OF AMERICA</v>
      </c>
      <c r="Q1633" s="38" t="s">
        <v>5651</v>
      </c>
      <c r="R1633" s="32" t="s">
        <v>5651</v>
      </c>
      <c r="S1633" s="18" t="s">
        <v>156</v>
      </c>
      <c r="T1633" t="s">
        <v>157</v>
      </c>
      <c r="U1633" s="39" t="s">
        <v>159</v>
      </c>
      <c r="V1633" s="33" t="s">
        <v>159</v>
      </c>
      <c r="W1633" s="64">
        <f>IF(VLOOKUP(R1633,Entries!N:P,3,FALSE)=V1633,1,VLOOKUP(R1633,Entries!N:P,3,FALSE))</f>
        <v>1</v>
      </c>
      <c r="X1633"/>
      <c r="Y1633"/>
      <c r="Z1633" s="18"/>
      <c r="AA1633" s="18"/>
      <c r="AB1633" s="98"/>
      <c r="AC1633" s="18" t="s">
        <v>5652</v>
      </c>
      <c r="AD1633" s="18" t="s">
        <v>263</v>
      </c>
      <c r="AE1633" s="18" t="s">
        <v>263</v>
      </c>
      <c r="AF1633" s="98" t="s">
        <v>263</v>
      </c>
      <c r="AG1633" s="98" t="s">
        <v>11136</v>
      </c>
      <c r="AH1633" s="98"/>
      <c r="AI1633" s="18"/>
      <c r="AJ1633" s="98">
        <v>5</v>
      </c>
      <c r="AK1633" s="18" t="s">
        <v>95</v>
      </c>
      <c r="AL1633" s="18"/>
      <c r="AM1633" s="33"/>
      <c r="AN1633" s="32" t="s">
        <v>133</v>
      </c>
      <c r="AO1633" s="18" t="s">
        <v>134</v>
      </c>
      <c r="AP1633" s="33" t="s">
        <v>160</v>
      </c>
      <c r="AQ1633">
        <v>21104.492157879999</v>
      </c>
      <c r="AR1633" t="s">
        <v>13957</v>
      </c>
      <c r="AS1633" t="s">
        <v>11225</v>
      </c>
      <c r="AT1633" t="s">
        <v>13958</v>
      </c>
      <c r="AU1633">
        <v>53.056699999999999</v>
      </c>
      <c r="AV1633" s="98">
        <v>0.9260139125911111</v>
      </c>
      <c r="AW1633">
        <v>143.12549999999999</v>
      </c>
      <c r="AX1633" s="98">
        <v>2.4980106988666666</v>
      </c>
      <c r="AY1633">
        <v>1.54E-4</v>
      </c>
      <c r="AZ1633">
        <v>113.0912</v>
      </c>
      <c r="BA1633" s="98">
        <v>1.9738133843911112</v>
      </c>
      <c r="BB1633">
        <v>247.0239</v>
      </c>
      <c r="BC1633" s="98">
        <v>4.3113794891600001</v>
      </c>
      <c r="BD1633">
        <v>15.064039709999999</v>
      </c>
      <c r="BE1633" s="96">
        <f t="shared" si="217"/>
        <v>6925.3373479389847</v>
      </c>
      <c r="BF1633" s="96">
        <f t="shared" si="218"/>
        <v>555.40384989056747</v>
      </c>
      <c r="BG1633" s="96">
        <f t="shared" si="219"/>
        <v>553.27084598740203</v>
      </c>
      <c r="BH1633">
        <v>6931.7095724810788</v>
      </c>
      <c r="BI1633">
        <v>1.2431316942639291E-3</v>
      </c>
      <c r="BJ1633">
        <v>0.92634491084955817</v>
      </c>
      <c r="BK1633">
        <v>2.4980112179589029</v>
      </c>
      <c r="BL1633">
        <v>0.94170498546220016</v>
      </c>
      <c r="BM1633">
        <v>5.3434887898127199</v>
      </c>
      <c r="BN1633">
        <v>0.92601432115172755</v>
      </c>
      <c r="BO1633">
        <v>2.4980112208397078</v>
      </c>
      <c r="BP1633">
        <v>1.090708491270162E-3</v>
      </c>
      <c r="BQ1633">
        <v>0.94170498546220016</v>
      </c>
      <c r="BR1633">
        <v>6925.6178933385072</v>
      </c>
      <c r="BS1633" s="96">
        <v>562.17172358206426</v>
      </c>
      <c r="BT1633" s="96">
        <v>547.06406309495014</v>
      </c>
      <c r="BU1633">
        <v>5.3434887898127199</v>
      </c>
      <c r="BV1633" s="65" t="str">
        <f t="shared" si="220"/>
        <v>Starlink</v>
      </c>
      <c r="BW1633" s="32" t="s">
        <v>192</v>
      </c>
      <c r="BX1633" s="18">
        <v>3.3</v>
      </c>
      <c r="BY1633" s="21">
        <v>0.2</v>
      </c>
      <c r="BZ1633" s="18">
        <v>9</v>
      </c>
      <c r="CA1633" s="18">
        <v>34.162100000000002</v>
      </c>
      <c r="CB1633" s="18">
        <v>0.66</v>
      </c>
      <c r="CC1633" s="18">
        <v>13.8871</v>
      </c>
      <c r="CD1633" s="18">
        <v>0.2</v>
      </c>
      <c r="CE1633" s="18">
        <v>2.8</v>
      </c>
      <c r="CF1633" s="33">
        <v>9</v>
      </c>
      <c r="CG1633" s="32">
        <v>260</v>
      </c>
      <c r="CH1633" s="18">
        <v>260</v>
      </c>
      <c r="CI1633" s="18">
        <v>220</v>
      </c>
      <c r="CJ1633" s="98">
        <f>Population!$CG1633-Population!$CI1633</f>
        <v>40</v>
      </c>
      <c r="CK1633" s="120">
        <f>_xlfn.DAYS(Entries!$AY$2,Population!H1633)</f>
        <v>416</v>
      </c>
      <c r="CL1633" s="120">
        <f t="shared" si="221"/>
        <v>1825</v>
      </c>
      <c r="CM1633" s="122">
        <f>Entries!$AY$5</f>
        <v>0.15</v>
      </c>
      <c r="CN1633" s="122">
        <f t="shared" si="223"/>
        <v>0.15384615384615385</v>
      </c>
      <c r="CO1633" s="121">
        <f t="shared" si="222"/>
        <v>0.80624657534246569</v>
      </c>
      <c r="CP1633" s="32" t="s">
        <v>5654</v>
      </c>
      <c r="CQ1633" s="98">
        <v>4</v>
      </c>
      <c r="CR1633" s="18" t="s">
        <v>95</v>
      </c>
      <c r="CS1633" s="18"/>
      <c r="CT1633" s="33"/>
      <c r="CU1633" s="32" t="s">
        <v>5655</v>
      </c>
      <c r="CV1633" s="18" t="s">
        <v>5651</v>
      </c>
      <c r="CW1633" s="18" t="s">
        <v>157</v>
      </c>
      <c r="CX1633" s="18" t="s">
        <v>5652</v>
      </c>
      <c r="CY1633" s="18" t="s">
        <v>107</v>
      </c>
      <c r="CZ1633" s="18" t="s">
        <v>755</v>
      </c>
      <c r="DA1633" s="33"/>
      <c r="DB1633" s="17" t="s">
        <v>15463</v>
      </c>
      <c r="DC1633" s="17" t="s">
        <v>15500</v>
      </c>
      <c r="DD1633" s="17">
        <v>1</v>
      </c>
      <c r="DE1633" s="17" t="s">
        <v>15500</v>
      </c>
      <c r="DF1633" s="17" t="s">
        <v>15500</v>
      </c>
      <c r="DG1633" s="23" t="s">
        <v>11174</v>
      </c>
      <c r="DH1633" s="145"/>
    </row>
    <row r="1634" spans="1:112" s="17" customFormat="1" x14ac:dyDescent="0.25">
      <c r="A1634" s="30" t="s">
        <v>6213</v>
      </c>
      <c r="B1634" s="15">
        <v>1</v>
      </c>
      <c r="C1634" s="152" t="s">
        <v>11188</v>
      </c>
      <c r="D1634" s="15" t="s">
        <v>5649</v>
      </c>
      <c r="E1634" s="15">
        <v>45201</v>
      </c>
      <c r="F1634" s="15" t="s">
        <v>6214</v>
      </c>
      <c r="G1634" s="31">
        <v>62639</v>
      </c>
      <c r="H1634" s="43">
        <v>43878</v>
      </c>
      <c r="I1634" s="96" t="s">
        <v>221</v>
      </c>
      <c r="J1634" s="96"/>
      <c r="K1634" s="96"/>
      <c r="L1634" s="15" t="s">
        <v>285</v>
      </c>
      <c r="M1634" s="124" t="s">
        <v>156</v>
      </c>
      <c r="N1634" s="15" t="s">
        <v>156</v>
      </c>
      <c r="O1634" s="124" t="s">
        <v>11124</v>
      </c>
      <c r="P1634" s="96" t="str">
        <f>VLOOKUP(N1634,Entries!J:K,2,FALSE)</f>
        <v>UNITED STATES OF AMERICA</v>
      </c>
      <c r="Q1634" s="123" t="s">
        <v>5651</v>
      </c>
      <c r="R1634" s="30" t="s">
        <v>5651</v>
      </c>
      <c r="S1634" s="15" t="s">
        <v>156</v>
      </c>
      <c r="T1634" s="124" t="s">
        <v>157</v>
      </c>
      <c r="U1634" s="125" t="s">
        <v>159</v>
      </c>
      <c r="V1634" s="31" t="s">
        <v>159</v>
      </c>
      <c r="W1634" s="64">
        <f>IF(VLOOKUP(R1634,Entries!N:P,3,FALSE)=V1634,1,VLOOKUP(R1634,Entries!N:P,3,FALSE))</f>
        <v>1</v>
      </c>
      <c r="X1634" s="124"/>
      <c r="Y1634" s="124"/>
      <c r="Z1634" s="15"/>
      <c r="AA1634" s="15"/>
      <c r="AB1634" s="96"/>
      <c r="AC1634" s="15" t="s">
        <v>5652</v>
      </c>
      <c r="AD1634" s="15" t="s">
        <v>263</v>
      </c>
      <c r="AE1634" s="15" t="s">
        <v>263</v>
      </c>
      <c r="AF1634" s="96" t="s">
        <v>263</v>
      </c>
      <c r="AG1634" s="96" t="s">
        <v>11136</v>
      </c>
      <c r="AH1634" s="96"/>
      <c r="AI1634" s="15"/>
      <c r="AJ1634" s="96">
        <v>5</v>
      </c>
      <c r="AK1634" s="15" t="s">
        <v>95</v>
      </c>
      <c r="AL1634" s="15"/>
      <c r="AM1634" s="31"/>
      <c r="AN1634" s="30" t="s">
        <v>133</v>
      </c>
      <c r="AO1634" s="15" t="s">
        <v>134</v>
      </c>
      <c r="AP1634" s="31" t="s">
        <v>160</v>
      </c>
      <c r="AQ1634">
        <v>21104.495841010001</v>
      </c>
      <c r="AR1634" t="s">
        <v>12101</v>
      </c>
      <c r="AS1634" t="s">
        <v>11225</v>
      </c>
      <c r="AT1634" t="s">
        <v>13959</v>
      </c>
      <c r="AU1634">
        <v>53.0563</v>
      </c>
      <c r="AV1634" s="96">
        <v>0.92600693127555567</v>
      </c>
      <c r="AW1634">
        <v>143.11009999999999</v>
      </c>
      <c r="AX1634" s="96">
        <v>2.4977419182177778</v>
      </c>
      <c r="AY1634">
        <v>9.0799999999999998E-5</v>
      </c>
      <c r="AZ1634">
        <v>115.14530000000001</v>
      </c>
      <c r="BA1634" s="96">
        <v>2.0096641850977779</v>
      </c>
      <c r="BB1634">
        <v>244.96299999999999</v>
      </c>
      <c r="BC1634" s="96">
        <v>4.2754100060888893</v>
      </c>
      <c r="BD1634">
        <v>15.06392359</v>
      </c>
      <c r="BE1634" s="96">
        <f t="shared" si="217"/>
        <v>6925.3729371237459</v>
      </c>
      <c r="BF1634" s="96">
        <f t="shared" si="218"/>
        <v>555.00176098643624</v>
      </c>
      <c r="BG1634" s="96">
        <f t="shared" si="219"/>
        <v>553.74411326105565</v>
      </c>
      <c r="BH1634">
        <v>6931.7453053202698</v>
      </c>
      <c r="BI1634">
        <v>1.209006705752598E-3</v>
      </c>
      <c r="BJ1634">
        <v>0.9263379273828668</v>
      </c>
      <c r="BK1634">
        <v>2.497742437535837</v>
      </c>
      <c r="BL1634">
        <v>0.89814040523247851</v>
      </c>
      <c r="BM1634">
        <v>5.3869347414366722</v>
      </c>
      <c r="BN1634">
        <v>0.92600733988469097</v>
      </c>
      <c r="BO1634">
        <v>2.4977424398485359</v>
      </c>
      <c r="BP1634">
        <v>1.03551462978017E-3</v>
      </c>
      <c r="BQ1634">
        <v>0.89814040523247851</v>
      </c>
      <c r="BR1634">
        <v>6925.6535457266373</v>
      </c>
      <c r="BS1634" s="96">
        <v>561.82516129402666</v>
      </c>
      <c r="BT1634" s="96">
        <v>547.4819301592488</v>
      </c>
      <c r="BU1634">
        <v>5.3869347414366722</v>
      </c>
      <c r="BV1634" s="60" t="str">
        <f t="shared" si="220"/>
        <v>Starlink</v>
      </c>
      <c r="BW1634" s="30" t="s">
        <v>192</v>
      </c>
      <c r="BX1634" s="15">
        <v>3.3</v>
      </c>
      <c r="BY1634" s="16">
        <v>0.2</v>
      </c>
      <c r="BZ1634" s="15">
        <v>9</v>
      </c>
      <c r="CA1634" s="15">
        <v>34.162100000000002</v>
      </c>
      <c r="CB1634" s="15">
        <v>0.66</v>
      </c>
      <c r="CC1634" s="15">
        <v>13.8871</v>
      </c>
      <c r="CD1634" s="15">
        <v>0.2</v>
      </c>
      <c r="CE1634" s="15">
        <v>2.8</v>
      </c>
      <c r="CF1634" s="31">
        <v>9</v>
      </c>
      <c r="CG1634" s="30">
        <v>260</v>
      </c>
      <c r="CH1634" s="15">
        <v>260</v>
      </c>
      <c r="CI1634" s="15">
        <v>220</v>
      </c>
      <c r="CJ1634" s="96">
        <f>Population!$CG1634-Population!$CI1634</f>
        <v>40</v>
      </c>
      <c r="CK1634" s="118">
        <f>_xlfn.DAYS(Entries!$AY$2,Population!H1634)</f>
        <v>416</v>
      </c>
      <c r="CL1634" s="118">
        <f t="shared" si="221"/>
        <v>1825</v>
      </c>
      <c r="CM1634" s="117">
        <f>Entries!$AY$5</f>
        <v>0.15</v>
      </c>
      <c r="CN1634" s="117">
        <f t="shared" si="223"/>
        <v>0.15384615384615385</v>
      </c>
      <c r="CO1634" s="119">
        <f t="shared" si="222"/>
        <v>0.80624657534246569</v>
      </c>
      <c r="CP1634" s="30" t="s">
        <v>5654</v>
      </c>
      <c r="CQ1634" s="96">
        <v>4</v>
      </c>
      <c r="CR1634" s="15" t="s">
        <v>95</v>
      </c>
      <c r="CS1634" s="15"/>
      <c r="CT1634" s="31"/>
      <c r="CU1634" s="30" t="s">
        <v>5655</v>
      </c>
      <c r="CV1634" s="15" t="s">
        <v>5651</v>
      </c>
      <c r="CW1634" s="15" t="s">
        <v>157</v>
      </c>
      <c r="CX1634" s="15" t="s">
        <v>5652</v>
      </c>
      <c r="CY1634" s="15" t="s">
        <v>107</v>
      </c>
      <c r="CZ1634" s="15" t="s">
        <v>755</v>
      </c>
      <c r="DA1634" s="31"/>
      <c r="DB1634" s="17" t="s">
        <v>15463</v>
      </c>
      <c r="DC1634" s="17" t="s">
        <v>15500</v>
      </c>
      <c r="DD1634" s="17">
        <v>1</v>
      </c>
      <c r="DE1634" s="17" t="s">
        <v>15500</v>
      </c>
      <c r="DF1634" s="17" t="s">
        <v>15500</v>
      </c>
      <c r="DG1634" s="23" t="s">
        <v>11174</v>
      </c>
      <c r="DH1634" s="145"/>
    </row>
    <row r="1635" spans="1:112" s="17" customFormat="1" x14ac:dyDescent="0.25">
      <c r="A1635" s="32" t="s">
        <v>6216</v>
      </c>
      <c r="B1635" s="18">
        <v>1</v>
      </c>
      <c r="C1635" s="149" t="s">
        <v>11188</v>
      </c>
      <c r="D1635" s="18" t="s">
        <v>5649</v>
      </c>
      <c r="E1635" s="18">
        <v>45181</v>
      </c>
      <c r="F1635" s="18" t="s">
        <v>6217</v>
      </c>
      <c r="G1635" s="33">
        <v>62355</v>
      </c>
      <c r="H1635" s="44">
        <v>43878</v>
      </c>
      <c r="I1635" s="98" t="s">
        <v>221</v>
      </c>
      <c r="J1635" s="98"/>
      <c r="K1635" s="98"/>
      <c r="L1635" s="18" t="s">
        <v>285</v>
      </c>
      <c r="M1635" t="s">
        <v>156</v>
      </c>
      <c r="N1635" s="18" t="s">
        <v>156</v>
      </c>
      <c r="O1635" t="s">
        <v>11124</v>
      </c>
      <c r="P1635" s="64" t="str">
        <f>VLOOKUP(N1635,Entries!J:K,2,FALSE)</f>
        <v>UNITED STATES OF AMERICA</v>
      </c>
      <c r="Q1635" s="38" t="s">
        <v>5651</v>
      </c>
      <c r="R1635" s="32" t="s">
        <v>5651</v>
      </c>
      <c r="S1635" s="18" t="s">
        <v>156</v>
      </c>
      <c r="T1635" t="s">
        <v>157</v>
      </c>
      <c r="U1635" s="39" t="s">
        <v>159</v>
      </c>
      <c r="V1635" s="33" t="s">
        <v>159</v>
      </c>
      <c r="W1635" s="64">
        <f>IF(VLOOKUP(R1635,Entries!N:P,3,FALSE)=V1635,1,VLOOKUP(R1635,Entries!N:P,3,FALSE))</f>
        <v>1</v>
      </c>
      <c r="X1635"/>
      <c r="Y1635"/>
      <c r="Z1635" s="18"/>
      <c r="AA1635" s="18"/>
      <c r="AB1635" s="98"/>
      <c r="AC1635" s="18" t="s">
        <v>5652</v>
      </c>
      <c r="AD1635" s="18" t="s">
        <v>263</v>
      </c>
      <c r="AE1635" s="18" t="s">
        <v>263</v>
      </c>
      <c r="AF1635" s="98" t="s">
        <v>263</v>
      </c>
      <c r="AG1635" s="98" t="s">
        <v>11136</v>
      </c>
      <c r="AH1635" s="98"/>
      <c r="AI1635" s="18"/>
      <c r="AJ1635" s="98">
        <v>5</v>
      </c>
      <c r="AK1635" s="18" t="s">
        <v>95</v>
      </c>
      <c r="AL1635" s="18"/>
      <c r="AM1635" s="33"/>
      <c r="AN1635" s="32" t="s">
        <v>133</v>
      </c>
      <c r="AO1635" s="18" t="s">
        <v>134</v>
      </c>
      <c r="AP1635" s="33" t="s">
        <v>160</v>
      </c>
      <c r="AQ1635">
        <v>21104.431328809998</v>
      </c>
      <c r="AR1635" t="s">
        <v>12561</v>
      </c>
      <c r="AS1635" t="s">
        <v>11225</v>
      </c>
      <c r="AT1635" t="s">
        <v>13960</v>
      </c>
      <c r="AU1635">
        <v>53.055599999999998</v>
      </c>
      <c r="AV1635" s="98">
        <v>0.92599471397333333</v>
      </c>
      <c r="AW1635">
        <v>163.405</v>
      </c>
      <c r="AX1635" s="98">
        <v>2.8519546708888894</v>
      </c>
      <c r="AY1635">
        <v>8.3900000000000006E-5</v>
      </c>
      <c r="AZ1635">
        <v>114.9524</v>
      </c>
      <c r="BA1635" s="98">
        <v>2.0062974456711111</v>
      </c>
      <c r="BB1635">
        <v>245.15530000000001</v>
      </c>
      <c r="BC1635" s="98">
        <v>4.2787662735422227</v>
      </c>
      <c r="BD1635">
        <v>15.064022359999999</v>
      </c>
      <c r="BE1635" s="96">
        <f t="shared" si="217"/>
        <v>6925.3426654465839</v>
      </c>
      <c r="BF1635" s="96">
        <f t="shared" si="218"/>
        <v>554.92370169621427</v>
      </c>
      <c r="BG1635" s="96">
        <f t="shared" si="219"/>
        <v>553.76162919695253</v>
      </c>
      <c r="BH1635">
        <v>6931.7150872369384</v>
      </c>
      <c r="BI1635">
        <v>1.2062255823135669E-3</v>
      </c>
      <c r="BJ1635">
        <v>0.92632571528627017</v>
      </c>
      <c r="BK1635">
        <v>2.8519552653883151</v>
      </c>
      <c r="BL1635">
        <v>0.89289444882381475</v>
      </c>
      <c r="BM1635">
        <v>5.3921702343526334</v>
      </c>
      <c r="BN1635">
        <v>0.92599512259859307</v>
      </c>
      <c r="BO1635">
        <v>2.8519552662380359</v>
      </c>
      <c r="BP1635">
        <v>1.0298602886272411E-3</v>
      </c>
      <c r="BQ1635">
        <v>0.89289444882381475</v>
      </c>
      <c r="BR1635">
        <v>6925.6233872641833</v>
      </c>
      <c r="BS1635" s="96">
        <v>561.75581176471405</v>
      </c>
      <c r="BT1635" s="96">
        <v>547.49096276365162</v>
      </c>
      <c r="BU1635">
        <v>5.3921702343526334</v>
      </c>
      <c r="BV1635" s="65" t="str">
        <f t="shared" si="220"/>
        <v>Starlink</v>
      </c>
      <c r="BW1635" s="32" t="s">
        <v>192</v>
      </c>
      <c r="BX1635" s="18">
        <v>3.3</v>
      </c>
      <c r="BY1635" s="21">
        <v>0.2</v>
      </c>
      <c r="BZ1635" s="18">
        <v>9</v>
      </c>
      <c r="CA1635" s="18">
        <v>25.52</v>
      </c>
      <c r="CB1635" s="18">
        <v>1.1950000000000001</v>
      </c>
      <c r="CC1635" s="18">
        <v>14.9102735294118</v>
      </c>
      <c r="CD1635" s="18">
        <v>0.2</v>
      </c>
      <c r="CE1635" s="18">
        <v>2.8</v>
      </c>
      <c r="CF1635" s="33">
        <v>9</v>
      </c>
      <c r="CG1635" s="32">
        <v>260</v>
      </c>
      <c r="CH1635" s="18">
        <v>260</v>
      </c>
      <c r="CI1635" s="18">
        <v>220</v>
      </c>
      <c r="CJ1635" s="98">
        <f>Population!$CG1635-Population!$CI1635</f>
        <v>40</v>
      </c>
      <c r="CK1635" s="120">
        <f>_xlfn.DAYS(Entries!$AY$2,Population!H1635)</f>
        <v>416</v>
      </c>
      <c r="CL1635" s="120">
        <f t="shared" si="221"/>
        <v>1825</v>
      </c>
      <c r="CM1635" s="122">
        <f>Entries!$AY$5</f>
        <v>0.15</v>
      </c>
      <c r="CN1635" s="122">
        <f t="shared" si="223"/>
        <v>0.15384615384615385</v>
      </c>
      <c r="CO1635" s="121">
        <f t="shared" si="222"/>
        <v>0.80624657534246569</v>
      </c>
      <c r="CP1635" s="32" t="s">
        <v>5654</v>
      </c>
      <c r="CQ1635" s="98">
        <v>4</v>
      </c>
      <c r="CR1635" s="18" t="s">
        <v>95</v>
      </c>
      <c r="CS1635" s="18"/>
      <c r="CT1635" s="33"/>
      <c r="CU1635" s="32" t="s">
        <v>5655</v>
      </c>
      <c r="CV1635" s="18" t="s">
        <v>5651</v>
      </c>
      <c r="CW1635" s="18" t="s">
        <v>157</v>
      </c>
      <c r="CX1635" s="18" t="s">
        <v>5652</v>
      </c>
      <c r="CY1635" s="18" t="s">
        <v>107</v>
      </c>
      <c r="CZ1635" s="18" t="s">
        <v>755</v>
      </c>
      <c r="DA1635" s="33"/>
      <c r="DB1635" s="17" t="s">
        <v>15463</v>
      </c>
      <c r="DC1635" s="17" t="s">
        <v>15500</v>
      </c>
      <c r="DD1635" s="17">
        <v>1</v>
      </c>
      <c r="DE1635" s="17" t="s">
        <v>15500</v>
      </c>
      <c r="DF1635" s="17" t="s">
        <v>15500</v>
      </c>
      <c r="DG1635" s="23" t="s">
        <v>11174</v>
      </c>
      <c r="DH1635" s="145"/>
    </row>
    <row r="1636" spans="1:112" s="17" customFormat="1" x14ac:dyDescent="0.25">
      <c r="A1636" s="30" t="s">
        <v>6219</v>
      </c>
      <c r="B1636" s="15">
        <v>1</v>
      </c>
      <c r="C1636" s="152" t="s">
        <v>11188</v>
      </c>
      <c r="D1636" s="15" t="s">
        <v>5649</v>
      </c>
      <c r="E1636" s="15">
        <v>45182</v>
      </c>
      <c r="F1636" s="15" t="s">
        <v>6220</v>
      </c>
      <c r="G1636" s="31">
        <v>62620</v>
      </c>
      <c r="H1636" s="43">
        <v>43878</v>
      </c>
      <c r="I1636" s="96" t="s">
        <v>221</v>
      </c>
      <c r="J1636" s="96"/>
      <c r="K1636" s="96"/>
      <c r="L1636" s="15" t="s">
        <v>285</v>
      </c>
      <c r="M1636" s="124" t="s">
        <v>156</v>
      </c>
      <c r="N1636" s="15" t="s">
        <v>156</v>
      </c>
      <c r="O1636" s="124" t="s">
        <v>11124</v>
      </c>
      <c r="P1636" s="96" t="str">
        <f>VLOOKUP(N1636,Entries!J:K,2,FALSE)</f>
        <v>UNITED STATES OF AMERICA</v>
      </c>
      <c r="Q1636" s="123" t="s">
        <v>5651</v>
      </c>
      <c r="R1636" s="30" t="s">
        <v>5651</v>
      </c>
      <c r="S1636" s="15" t="s">
        <v>156</v>
      </c>
      <c r="T1636" s="124" t="s">
        <v>157</v>
      </c>
      <c r="U1636" s="125" t="s">
        <v>159</v>
      </c>
      <c r="V1636" s="31" t="s">
        <v>159</v>
      </c>
      <c r="W1636" s="64">
        <f>IF(VLOOKUP(R1636,Entries!N:P,3,FALSE)=V1636,1,VLOOKUP(R1636,Entries!N:P,3,FALSE))</f>
        <v>1</v>
      </c>
      <c r="X1636" s="124"/>
      <c r="Y1636" s="124"/>
      <c r="Z1636" s="15"/>
      <c r="AA1636" s="15"/>
      <c r="AB1636" s="96"/>
      <c r="AC1636" s="15" t="s">
        <v>5652</v>
      </c>
      <c r="AD1636" s="15" t="s">
        <v>263</v>
      </c>
      <c r="AE1636" s="15" t="s">
        <v>263</v>
      </c>
      <c r="AF1636" s="96" t="s">
        <v>263</v>
      </c>
      <c r="AG1636" s="96" t="s">
        <v>11136</v>
      </c>
      <c r="AH1636" s="96"/>
      <c r="AI1636" s="15"/>
      <c r="AJ1636" s="96">
        <v>5</v>
      </c>
      <c r="AK1636" s="15" t="s">
        <v>95</v>
      </c>
      <c r="AL1636" s="15"/>
      <c r="AM1636" s="31"/>
      <c r="AN1636" s="30" t="s">
        <v>133</v>
      </c>
      <c r="AO1636" s="15" t="s">
        <v>134</v>
      </c>
      <c r="AP1636" s="31" t="s">
        <v>160</v>
      </c>
      <c r="AQ1636">
        <v>21104.517957610002</v>
      </c>
      <c r="AR1636" t="s">
        <v>13961</v>
      </c>
      <c r="AS1636" t="s">
        <v>11225</v>
      </c>
      <c r="AT1636" t="s">
        <v>13962</v>
      </c>
      <c r="AU1636">
        <v>53.0563</v>
      </c>
      <c r="AV1636" s="96">
        <v>0.92600693127555567</v>
      </c>
      <c r="AW1636">
        <v>143.01679999999999</v>
      </c>
      <c r="AX1636" s="96">
        <v>2.4961135263644443</v>
      </c>
      <c r="AY1636">
        <v>7.75E-5</v>
      </c>
      <c r="AZ1636">
        <v>142.92339999999999</v>
      </c>
      <c r="BA1636" s="96">
        <v>2.4944833891822218</v>
      </c>
      <c r="BB1636">
        <v>217.18090000000001</v>
      </c>
      <c r="BC1636" s="96">
        <v>3.7905209888488893</v>
      </c>
      <c r="BD1636">
        <v>15.063918190000001</v>
      </c>
      <c r="BE1636" s="96">
        <f t="shared" si="217"/>
        <v>6925.3745921606906</v>
      </c>
      <c r="BF1636" s="96">
        <f t="shared" si="218"/>
        <v>554.91130869158224</v>
      </c>
      <c r="BG1636" s="96">
        <f t="shared" si="219"/>
        <v>553.83787562979887</v>
      </c>
      <c r="BH1636">
        <v>6931.746768637594</v>
      </c>
      <c r="BI1636">
        <v>1.1667674179573341E-3</v>
      </c>
      <c r="BJ1636">
        <v>0.92633792718277741</v>
      </c>
      <c r="BK1636">
        <v>2.496114046224013</v>
      </c>
      <c r="BL1636">
        <v>0.89478025340960154</v>
      </c>
      <c r="BM1636">
        <v>5.3902250541875523</v>
      </c>
      <c r="BN1636">
        <v>0.92600733988197803</v>
      </c>
      <c r="BO1636">
        <v>2.4961140476546988</v>
      </c>
      <c r="BP1636">
        <v>1.004730194112746E-3</v>
      </c>
      <c r="BQ1636">
        <v>0.89478025340960154</v>
      </c>
      <c r="BR1636">
        <v>6925.6552007405598</v>
      </c>
      <c r="BS1636" s="96">
        <v>561.61361563475748</v>
      </c>
      <c r="BT1636" s="96">
        <v>547.69678584636222</v>
      </c>
      <c r="BU1636">
        <v>5.3902250541875523</v>
      </c>
      <c r="BV1636" s="60" t="str">
        <f t="shared" si="220"/>
        <v>Starlink</v>
      </c>
      <c r="BW1636" s="30" t="s">
        <v>192</v>
      </c>
      <c r="BX1636" s="15">
        <v>3.3</v>
      </c>
      <c r="BY1636" s="16">
        <v>0.2</v>
      </c>
      <c r="BZ1636" s="15">
        <v>9</v>
      </c>
      <c r="CA1636" s="15">
        <v>34.162100000000002</v>
      </c>
      <c r="CB1636" s="15">
        <v>0.66</v>
      </c>
      <c r="CC1636" s="15">
        <v>13.8871</v>
      </c>
      <c r="CD1636" s="15">
        <v>0.2</v>
      </c>
      <c r="CE1636" s="15">
        <v>2.8</v>
      </c>
      <c r="CF1636" s="31">
        <v>9</v>
      </c>
      <c r="CG1636" s="30">
        <v>260</v>
      </c>
      <c r="CH1636" s="15">
        <v>260</v>
      </c>
      <c r="CI1636" s="15">
        <v>220</v>
      </c>
      <c r="CJ1636" s="96">
        <f>Population!$CG1636-Population!$CI1636</f>
        <v>40</v>
      </c>
      <c r="CK1636" s="118">
        <f>_xlfn.DAYS(Entries!$AY$2,Population!H1636)</f>
        <v>416</v>
      </c>
      <c r="CL1636" s="118">
        <f t="shared" si="221"/>
        <v>1825</v>
      </c>
      <c r="CM1636" s="117">
        <f>Entries!$AY$5</f>
        <v>0.15</v>
      </c>
      <c r="CN1636" s="117">
        <f t="shared" si="223"/>
        <v>0.15384615384615385</v>
      </c>
      <c r="CO1636" s="119">
        <f t="shared" si="222"/>
        <v>0.80624657534246569</v>
      </c>
      <c r="CP1636" s="30" t="s">
        <v>5654</v>
      </c>
      <c r="CQ1636" s="96">
        <v>4</v>
      </c>
      <c r="CR1636" s="15" t="s">
        <v>95</v>
      </c>
      <c r="CS1636" s="15"/>
      <c r="CT1636" s="31"/>
      <c r="CU1636" s="30" t="s">
        <v>5655</v>
      </c>
      <c r="CV1636" s="15" t="s">
        <v>5651</v>
      </c>
      <c r="CW1636" s="15" t="s">
        <v>157</v>
      </c>
      <c r="CX1636" s="15" t="s">
        <v>5652</v>
      </c>
      <c r="CY1636" s="15" t="s">
        <v>107</v>
      </c>
      <c r="CZ1636" s="15" t="s">
        <v>755</v>
      </c>
      <c r="DA1636" s="31"/>
      <c r="DB1636" s="17" t="s">
        <v>15463</v>
      </c>
      <c r="DC1636" s="17" t="s">
        <v>15500</v>
      </c>
      <c r="DD1636" s="17">
        <v>1</v>
      </c>
      <c r="DE1636" s="17" t="s">
        <v>15500</v>
      </c>
      <c r="DF1636" s="17" t="s">
        <v>15500</v>
      </c>
      <c r="DG1636" s="23" t="s">
        <v>11174</v>
      </c>
      <c r="DH1636" s="145"/>
    </row>
    <row r="1637" spans="1:112" s="17" customFormat="1" x14ac:dyDescent="0.25">
      <c r="A1637" s="32" t="s">
        <v>6222</v>
      </c>
      <c r="B1637" s="18">
        <v>1</v>
      </c>
      <c r="C1637" s="149" t="s">
        <v>11188</v>
      </c>
      <c r="D1637" s="18" t="s">
        <v>5649</v>
      </c>
      <c r="E1637" s="18">
        <v>45183</v>
      </c>
      <c r="F1637" s="18" t="s">
        <v>6223</v>
      </c>
      <c r="G1637" s="33">
        <v>62621</v>
      </c>
      <c r="H1637" s="44">
        <v>43878</v>
      </c>
      <c r="I1637" s="98" t="s">
        <v>221</v>
      </c>
      <c r="J1637" s="98"/>
      <c r="K1637" s="98"/>
      <c r="L1637" s="18" t="s">
        <v>285</v>
      </c>
      <c r="M1637" t="s">
        <v>156</v>
      </c>
      <c r="N1637" s="18" t="s">
        <v>156</v>
      </c>
      <c r="O1637" t="s">
        <v>11124</v>
      </c>
      <c r="P1637" s="64" t="str">
        <f>VLOOKUP(N1637,Entries!J:K,2,FALSE)</f>
        <v>UNITED STATES OF AMERICA</v>
      </c>
      <c r="Q1637" s="38" t="s">
        <v>5651</v>
      </c>
      <c r="R1637" s="32" t="s">
        <v>5651</v>
      </c>
      <c r="S1637" s="18" t="s">
        <v>156</v>
      </c>
      <c r="T1637" t="s">
        <v>157</v>
      </c>
      <c r="U1637" s="39" t="s">
        <v>159</v>
      </c>
      <c r="V1637" s="33" t="s">
        <v>159</v>
      </c>
      <c r="W1637" s="64">
        <f>IF(VLOOKUP(R1637,Entries!N:P,3,FALSE)=V1637,1,VLOOKUP(R1637,Entries!N:P,3,FALSE))</f>
        <v>1</v>
      </c>
      <c r="X1637"/>
      <c r="Y1637"/>
      <c r="Z1637" s="18"/>
      <c r="AA1637" s="18"/>
      <c r="AB1637" s="98"/>
      <c r="AC1637" s="18" t="s">
        <v>5652</v>
      </c>
      <c r="AD1637" s="18" t="s">
        <v>263</v>
      </c>
      <c r="AE1637" s="18" t="s">
        <v>263</v>
      </c>
      <c r="AF1637" s="98" t="s">
        <v>263</v>
      </c>
      <c r="AG1637" s="98" t="s">
        <v>11136</v>
      </c>
      <c r="AH1637" s="98"/>
      <c r="AI1637" s="18"/>
      <c r="AJ1637" s="98">
        <v>5</v>
      </c>
      <c r="AK1637" s="18" t="s">
        <v>95</v>
      </c>
      <c r="AL1637" s="18"/>
      <c r="AM1637" s="33"/>
      <c r="AN1637" s="32" t="s">
        <v>133</v>
      </c>
      <c r="AO1637" s="18" t="s">
        <v>134</v>
      </c>
      <c r="AP1637" s="33" t="s">
        <v>160</v>
      </c>
      <c r="AQ1637">
        <v>21104.468185860002</v>
      </c>
      <c r="AR1637" t="s">
        <v>13963</v>
      </c>
      <c r="AS1637" t="s">
        <v>11225</v>
      </c>
      <c r="AT1637" t="s">
        <v>13964</v>
      </c>
      <c r="AU1637">
        <v>53.056100000000001</v>
      </c>
      <c r="AV1637" s="98">
        <v>0.92600344061777784</v>
      </c>
      <c r="AW1637">
        <v>163.23480000000001</v>
      </c>
      <c r="AX1637" s="98">
        <v>2.8489841211200004</v>
      </c>
      <c r="AY1637">
        <v>1.065E-4</v>
      </c>
      <c r="AZ1637">
        <v>169.2379</v>
      </c>
      <c r="BA1637" s="98">
        <v>2.9537579596488892</v>
      </c>
      <c r="BB1637">
        <v>190.86330000000001</v>
      </c>
      <c r="BC1637" s="98">
        <v>3.331192313186667</v>
      </c>
      <c r="BD1637">
        <v>15.06402666</v>
      </c>
      <c r="BE1637" s="96">
        <f t="shared" si="217"/>
        <v>6925.3413475619127</v>
      </c>
      <c r="BF1637" s="96">
        <f t="shared" si="218"/>
        <v>555.07889641542806</v>
      </c>
      <c r="BG1637" s="96">
        <f t="shared" si="219"/>
        <v>553.60379870839733</v>
      </c>
      <c r="BH1637">
        <v>6931.7132053260684</v>
      </c>
      <c r="BI1637">
        <v>1.1191715443066761E-3</v>
      </c>
      <c r="BJ1637">
        <v>0.9263344403369953</v>
      </c>
      <c r="BK1637">
        <v>2.8489847139291049</v>
      </c>
      <c r="BL1637">
        <v>0.90959950830836367</v>
      </c>
      <c r="BM1637">
        <v>5.3753516325533504</v>
      </c>
      <c r="BN1637">
        <v>0.92600384922886281</v>
      </c>
      <c r="BO1637">
        <v>2.8489847156317611</v>
      </c>
      <c r="BP1637">
        <v>9.843872314335843E-4</v>
      </c>
      <c r="BQ1637">
        <v>0.90959950830836367</v>
      </c>
      <c r="BR1637">
        <v>6925.6219896034299</v>
      </c>
      <c r="BS1637" s="96">
        <v>561.43948345973149</v>
      </c>
      <c r="BT1637" s="96">
        <v>547.80449574712839</v>
      </c>
      <c r="BU1637">
        <v>5.3753516325533504</v>
      </c>
      <c r="BV1637" s="65" t="str">
        <f t="shared" si="220"/>
        <v>Starlink</v>
      </c>
      <c r="BW1637" s="32" t="s">
        <v>192</v>
      </c>
      <c r="BX1637" s="18">
        <v>3.3</v>
      </c>
      <c r="BY1637" s="21">
        <v>0.2</v>
      </c>
      <c r="BZ1637" s="18">
        <v>9</v>
      </c>
      <c r="CA1637" s="18">
        <v>34.162100000000002</v>
      </c>
      <c r="CB1637" s="18">
        <v>0.66</v>
      </c>
      <c r="CC1637" s="18">
        <v>13.8871</v>
      </c>
      <c r="CD1637" s="18">
        <v>0.2</v>
      </c>
      <c r="CE1637" s="18">
        <v>2.8</v>
      </c>
      <c r="CF1637" s="33">
        <v>9</v>
      </c>
      <c r="CG1637" s="32">
        <v>260</v>
      </c>
      <c r="CH1637" s="18">
        <v>260</v>
      </c>
      <c r="CI1637" s="18">
        <v>220</v>
      </c>
      <c r="CJ1637" s="98">
        <f>Population!$CG1637-Population!$CI1637</f>
        <v>40</v>
      </c>
      <c r="CK1637" s="120">
        <f>_xlfn.DAYS(Entries!$AY$2,Population!H1637)</f>
        <v>416</v>
      </c>
      <c r="CL1637" s="120">
        <f t="shared" si="221"/>
        <v>1825</v>
      </c>
      <c r="CM1637" s="122">
        <f>Entries!$AY$5</f>
        <v>0.15</v>
      </c>
      <c r="CN1637" s="122">
        <f t="shared" si="223"/>
        <v>0.15384615384615385</v>
      </c>
      <c r="CO1637" s="121">
        <f t="shared" si="222"/>
        <v>0.80624657534246569</v>
      </c>
      <c r="CP1637" s="32" t="s">
        <v>5654</v>
      </c>
      <c r="CQ1637" s="98">
        <v>4</v>
      </c>
      <c r="CR1637" s="18" t="s">
        <v>95</v>
      </c>
      <c r="CS1637" s="18"/>
      <c r="CT1637" s="33"/>
      <c r="CU1637" s="32" t="s">
        <v>5655</v>
      </c>
      <c r="CV1637" s="18" t="s">
        <v>5651</v>
      </c>
      <c r="CW1637" s="18" t="s">
        <v>157</v>
      </c>
      <c r="CX1637" s="18" t="s">
        <v>5652</v>
      </c>
      <c r="CY1637" s="18" t="s">
        <v>107</v>
      </c>
      <c r="CZ1637" s="18" t="s">
        <v>755</v>
      </c>
      <c r="DA1637" s="33"/>
      <c r="DB1637" s="17" t="s">
        <v>15463</v>
      </c>
      <c r="DC1637" s="17" t="s">
        <v>15500</v>
      </c>
      <c r="DD1637" s="17">
        <v>1</v>
      </c>
      <c r="DE1637" s="17" t="s">
        <v>15500</v>
      </c>
      <c r="DF1637" s="17" t="s">
        <v>15500</v>
      </c>
      <c r="DG1637" s="23" t="s">
        <v>11174</v>
      </c>
      <c r="DH1637" s="145"/>
    </row>
    <row r="1638" spans="1:112" s="17" customFormat="1" x14ac:dyDescent="0.25">
      <c r="A1638" s="30" t="s">
        <v>6225</v>
      </c>
      <c r="B1638" s="15">
        <v>1</v>
      </c>
      <c r="C1638" s="152" t="s">
        <v>11188</v>
      </c>
      <c r="D1638" s="15" t="s">
        <v>5649</v>
      </c>
      <c r="E1638" s="15">
        <v>45202</v>
      </c>
      <c r="F1638" s="15" t="s">
        <v>6226</v>
      </c>
      <c r="G1638" s="31">
        <v>62640</v>
      </c>
      <c r="H1638" s="43">
        <v>43878</v>
      </c>
      <c r="I1638" s="96" t="s">
        <v>221</v>
      </c>
      <c r="J1638" s="96"/>
      <c r="K1638" s="96"/>
      <c r="L1638" s="15" t="s">
        <v>285</v>
      </c>
      <c r="M1638" s="124" t="s">
        <v>156</v>
      </c>
      <c r="N1638" s="15" t="s">
        <v>156</v>
      </c>
      <c r="O1638" s="124" t="s">
        <v>11124</v>
      </c>
      <c r="P1638" s="96" t="str">
        <f>VLOOKUP(N1638,Entries!J:K,2,FALSE)</f>
        <v>UNITED STATES OF AMERICA</v>
      </c>
      <c r="Q1638" s="123" t="s">
        <v>5651</v>
      </c>
      <c r="R1638" s="30" t="s">
        <v>5651</v>
      </c>
      <c r="S1638" s="15" t="s">
        <v>156</v>
      </c>
      <c r="T1638" s="124" t="s">
        <v>157</v>
      </c>
      <c r="U1638" s="125" t="s">
        <v>159</v>
      </c>
      <c r="V1638" s="31" t="s">
        <v>159</v>
      </c>
      <c r="W1638" s="64">
        <f>IF(VLOOKUP(R1638,Entries!N:P,3,FALSE)=V1638,1,VLOOKUP(R1638,Entries!N:P,3,FALSE))</f>
        <v>1</v>
      </c>
      <c r="X1638" s="124"/>
      <c r="Y1638" s="124"/>
      <c r="Z1638" s="15"/>
      <c r="AA1638" s="15"/>
      <c r="AB1638" s="96"/>
      <c r="AC1638" s="15" t="s">
        <v>5652</v>
      </c>
      <c r="AD1638" s="15" t="s">
        <v>263</v>
      </c>
      <c r="AE1638" s="15" t="s">
        <v>263</v>
      </c>
      <c r="AF1638" s="96" t="s">
        <v>263</v>
      </c>
      <c r="AG1638" s="96" t="s">
        <v>11136</v>
      </c>
      <c r="AH1638" s="96"/>
      <c r="AI1638" s="15"/>
      <c r="AJ1638" s="96">
        <v>5</v>
      </c>
      <c r="AK1638" s="15" t="s">
        <v>95</v>
      </c>
      <c r="AL1638" s="15"/>
      <c r="AM1638" s="31"/>
      <c r="AN1638" s="30" t="s">
        <v>133</v>
      </c>
      <c r="AO1638" s="15" t="s">
        <v>134</v>
      </c>
      <c r="AP1638" s="31" t="s">
        <v>160</v>
      </c>
      <c r="AQ1638">
        <v>21104.532392749999</v>
      </c>
      <c r="AR1638" t="s">
        <v>13965</v>
      </c>
      <c r="AS1638" t="s">
        <v>11225</v>
      </c>
      <c r="AT1638" t="s">
        <v>13966</v>
      </c>
      <c r="AU1638">
        <v>52.981900000000003</v>
      </c>
      <c r="AV1638" s="96">
        <v>0.92470840658222231</v>
      </c>
      <c r="AW1638">
        <v>161.0728</v>
      </c>
      <c r="AX1638" s="96">
        <v>2.8112501105422223</v>
      </c>
      <c r="AY1638">
        <v>9.31E-5</v>
      </c>
      <c r="AZ1638">
        <v>83.152699999999996</v>
      </c>
      <c r="BA1638" s="96">
        <v>1.4512880949911111</v>
      </c>
      <c r="BB1638">
        <v>276.95670000000001</v>
      </c>
      <c r="BC1638" s="96">
        <v>4.8338052948133337</v>
      </c>
      <c r="BD1638">
        <v>15.07087183</v>
      </c>
      <c r="BE1638" s="96">
        <f t="shared" si="217"/>
        <v>6923.2442015507177</v>
      </c>
      <c r="BF1638" s="96">
        <f t="shared" si="218"/>
        <v>552.88875558588188</v>
      </c>
      <c r="BG1638" s="96">
        <f t="shared" si="219"/>
        <v>551.59964751555344</v>
      </c>
      <c r="BH1638">
        <v>6929.6189196970936</v>
      </c>
      <c r="BI1638">
        <v>1.2490104571956831E-3</v>
      </c>
      <c r="BJ1638">
        <v>0.92503985194635452</v>
      </c>
      <c r="BK1638">
        <v>2.8112506951061391</v>
      </c>
      <c r="BL1638">
        <v>0.87081750159749394</v>
      </c>
      <c r="BM1638">
        <v>5.4142769177093957</v>
      </c>
      <c r="BN1638">
        <v>0.92470881676247974</v>
      </c>
      <c r="BO1638">
        <v>2.811250697423088</v>
      </c>
      <c r="BP1638">
        <v>1.0436517999839461E-3</v>
      </c>
      <c r="BQ1638">
        <v>0.87081750159749394</v>
      </c>
      <c r="BR1638">
        <v>6923.5368090147786</v>
      </c>
      <c r="BS1638" s="96">
        <v>559.76257066776179</v>
      </c>
      <c r="BT1638" s="96">
        <v>545.31104736179532</v>
      </c>
      <c r="BU1638">
        <v>5.4142769177093957</v>
      </c>
      <c r="BV1638" s="60" t="str">
        <f t="shared" si="220"/>
        <v>Starlink</v>
      </c>
      <c r="BW1638" s="30" t="s">
        <v>192</v>
      </c>
      <c r="BX1638" s="15">
        <v>3.3</v>
      </c>
      <c r="BY1638" s="16">
        <v>0.2</v>
      </c>
      <c r="BZ1638" s="15">
        <v>9</v>
      </c>
      <c r="CA1638" s="15">
        <v>34.162100000000002</v>
      </c>
      <c r="CB1638" s="15">
        <v>0.66</v>
      </c>
      <c r="CC1638" s="15">
        <v>13.8871</v>
      </c>
      <c r="CD1638" s="15">
        <v>0.2</v>
      </c>
      <c r="CE1638" s="15">
        <v>2.8</v>
      </c>
      <c r="CF1638" s="31">
        <v>9</v>
      </c>
      <c r="CG1638" s="30">
        <v>260</v>
      </c>
      <c r="CH1638" s="15">
        <v>260</v>
      </c>
      <c r="CI1638" s="15">
        <v>220</v>
      </c>
      <c r="CJ1638" s="96">
        <f>Population!$CG1638-Population!$CI1638</f>
        <v>40</v>
      </c>
      <c r="CK1638" s="118">
        <f>_xlfn.DAYS(Entries!$AY$2,Population!H1638)</f>
        <v>416</v>
      </c>
      <c r="CL1638" s="118">
        <f t="shared" si="221"/>
        <v>1825</v>
      </c>
      <c r="CM1638" s="117">
        <f>Entries!$AY$5</f>
        <v>0.15</v>
      </c>
      <c r="CN1638" s="117">
        <f t="shared" si="223"/>
        <v>0.15384615384615385</v>
      </c>
      <c r="CO1638" s="119">
        <f t="shared" si="222"/>
        <v>0.80624657534246569</v>
      </c>
      <c r="CP1638" s="30" t="s">
        <v>5654</v>
      </c>
      <c r="CQ1638" s="96">
        <v>4</v>
      </c>
      <c r="CR1638" s="15" t="s">
        <v>95</v>
      </c>
      <c r="CS1638" s="15"/>
      <c r="CT1638" s="31"/>
      <c r="CU1638" s="30" t="s">
        <v>5655</v>
      </c>
      <c r="CV1638" s="15" t="s">
        <v>5651</v>
      </c>
      <c r="CW1638" s="15" t="s">
        <v>157</v>
      </c>
      <c r="CX1638" s="15" t="s">
        <v>5652</v>
      </c>
      <c r="CY1638" s="15" t="s">
        <v>107</v>
      </c>
      <c r="CZ1638" s="15" t="s">
        <v>755</v>
      </c>
      <c r="DA1638" s="31"/>
      <c r="DB1638" s="17" t="s">
        <v>15463</v>
      </c>
      <c r="DC1638" s="17" t="s">
        <v>15500</v>
      </c>
      <c r="DD1638" s="17">
        <v>1</v>
      </c>
      <c r="DE1638" s="17" t="s">
        <v>15500</v>
      </c>
      <c r="DF1638" s="17" t="s">
        <v>15500</v>
      </c>
      <c r="DG1638" s="23" t="s">
        <v>11174</v>
      </c>
      <c r="DH1638" s="145"/>
    </row>
    <row r="1639" spans="1:112" s="17" customFormat="1" x14ac:dyDescent="0.25">
      <c r="A1639" s="32" t="s">
        <v>6228</v>
      </c>
      <c r="B1639" s="18">
        <v>1</v>
      </c>
      <c r="C1639" s="149" t="s">
        <v>11188</v>
      </c>
      <c r="D1639" s="18" t="s">
        <v>5649</v>
      </c>
      <c r="E1639" s="18">
        <v>45203</v>
      </c>
      <c r="F1639" s="18" t="s">
        <v>6229</v>
      </c>
      <c r="G1639" s="33">
        <v>62708</v>
      </c>
      <c r="H1639" s="44">
        <v>43878</v>
      </c>
      <c r="I1639" s="98" t="s">
        <v>221</v>
      </c>
      <c r="J1639" s="98"/>
      <c r="K1639" s="98"/>
      <c r="L1639" s="18" t="s">
        <v>285</v>
      </c>
      <c r="M1639" t="s">
        <v>156</v>
      </c>
      <c r="N1639" s="18" t="s">
        <v>156</v>
      </c>
      <c r="O1639" t="s">
        <v>11124</v>
      </c>
      <c r="P1639" s="64" t="str">
        <f>VLOOKUP(N1639,Entries!J:K,2,FALSE)</f>
        <v>UNITED STATES OF AMERICA</v>
      </c>
      <c r="Q1639" s="38" t="s">
        <v>5651</v>
      </c>
      <c r="R1639" s="32" t="s">
        <v>5651</v>
      </c>
      <c r="S1639" s="18" t="s">
        <v>156</v>
      </c>
      <c r="T1639" t="s">
        <v>157</v>
      </c>
      <c r="U1639" s="39" t="s">
        <v>159</v>
      </c>
      <c r="V1639" s="33" t="s">
        <v>159</v>
      </c>
      <c r="W1639" s="64">
        <f>IF(VLOOKUP(R1639,Entries!N:P,3,FALSE)=V1639,1,VLOOKUP(R1639,Entries!N:P,3,FALSE))</f>
        <v>1</v>
      </c>
      <c r="X1639"/>
      <c r="Y1639"/>
      <c r="Z1639" s="18"/>
      <c r="AA1639" s="18"/>
      <c r="AB1639" s="98"/>
      <c r="AC1639" s="18" t="s">
        <v>5652</v>
      </c>
      <c r="AD1639" s="18" t="s">
        <v>263</v>
      </c>
      <c r="AE1639" s="18" t="s">
        <v>263</v>
      </c>
      <c r="AF1639" s="98" t="s">
        <v>263</v>
      </c>
      <c r="AG1639" s="98" t="s">
        <v>11136</v>
      </c>
      <c r="AH1639" s="98"/>
      <c r="AI1639" s="18"/>
      <c r="AJ1639" s="98">
        <v>5</v>
      </c>
      <c r="AK1639" s="18" t="s">
        <v>95</v>
      </c>
      <c r="AL1639" s="18"/>
      <c r="AM1639" s="33"/>
      <c r="AN1639" s="32" t="s">
        <v>133</v>
      </c>
      <c r="AO1639" s="18" t="s">
        <v>134</v>
      </c>
      <c r="AP1639" s="33" t="s">
        <v>160</v>
      </c>
      <c r="AQ1639">
        <v>21104.36626866</v>
      </c>
      <c r="AR1639" t="s">
        <v>13967</v>
      </c>
      <c r="AS1639" t="s">
        <v>11225</v>
      </c>
      <c r="AT1639" t="s">
        <v>13968</v>
      </c>
      <c r="AU1639">
        <v>53.000300000000003</v>
      </c>
      <c r="AV1639" s="98">
        <v>0.92502954709777785</v>
      </c>
      <c r="AW1639">
        <v>142.94710000000001</v>
      </c>
      <c r="AX1639" s="98">
        <v>2.4948970321288892</v>
      </c>
      <c r="AY1639">
        <v>2.2149999999999999E-4</v>
      </c>
      <c r="AZ1639">
        <v>121.4665</v>
      </c>
      <c r="BA1639" s="98">
        <v>2.1199899148222223</v>
      </c>
      <c r="BB1639">
        <v>238.654</v>
      </c>
      <c r="BC1639" s="98">
        <v>4.1652972064888889</v>
      </c>
      <c r="BD1639">
        <v>15.07087463</v>
      </c>
      <c r="BE1639" s="96">
        <f t="shared" si="217"/>
        <v>6923.2433440431087</v>
      </c>
      <c r="BF1639" s="96">
        <f t="shared" si="218"/>
        <v>553.77684244381453</v>
      </c>
      <c r="BG1639" s="96">
        <f t="shared" si="219"/>
        <v>550.7098456424028</v>
      </c>
      <c r="BH1639">
        <v>6929.6170371512771</v>
      </c>
      <c r="BI1639">
        <v>1.251373888093144E-3</v>
      </c>
      <c r="BJ1639">
        <v>0.92536093209978842</v>
      </c>
      <c r="BK1639">
        <v>2.4948975508168472</v>
      </c>
      <c r="BL1639">
        <v>0.99861360563178259</v>
      </c>
      <c r="BM1639">
        <v>5.2866743110378831</v>
      </c>
      <c r="BN1639">
        <v>0.92502995684729994</v>
      </c>
      <c r="BO1639">
        <v>2.4948975533767581</v>
      </c>
      <c r="BP1639">
        <v>1.1381150047361499E-3</v>
      </c>
      <c r="BQ1639">
        <v>0.99861360563178259</v>
      </c>
      <c r="BR1639">
        <v>6923.5330033159016</v>
      </c>
      <c r="BS1639" s="96">
        <v>560.41278011276063</v>
      </c>
      <c r="BT1639" s="96">
        <v>544.65322651904171</v>
      </c>
      <c r="BU1639">
        <v>5.2866743110378831</v>
      </c>
      <c r="BV1639" s="65" t="str">
        <f t="shared" si="220"/>
        <v>Starlink</v>
      </c>
      <c r="BW1639" s="32" t="s">
        <v>192</v>
      </c>
      <c r="BX1639" s="18">
        <v>3.3</v>
      </c>
      <c r="BY1639" s="21">
        <v>0.2</v>
      </c>
      <c r="BZ1639" s="18">
        <v>9</v>
      </c>
      <c r="CA1639" s="18">
        <v>34.162100000000002</v>
      </c>
      <c r="CB1639" s="18">
        <v>0.66</v>
      </c>
      <c r="CC1639" s="18">
        <v>13.8871</v>
      </c>
      <c r="CD1639" s="18">
        <v>0.2</v>
      </c>
      <c r="CE1639" s="18">
        <v>2.8</v>
      </c>
      <c r="CF1639" s="33">
        <v>9</v>
      </c>
      <c r="CG1639" s="32">
        <v>260</v>
      </c>
      <c r="CH1639" s="18">
        <v>260</v>
      </c>
      <c r="CI1639" s="18">
        <v>220</v>
      </c>
      <c r="CJ1639" s="98">
        <f>Population!$CG1639-Population!$CI1639</f>
        <v>40</v>
      </c>
      <c r="CK1639" s="120">
        <f>_xlfn.DAYS(Entries!$AY$2,Population!H1639)</f>
        <v>416</v>
      </c>
      <c r="CL1639" s="120">
        <f t="shared" si="221"/>
        <v>1825</v>
      </c>
      <c r="CM1639" s="122">
        <f>Entries!$AY$5</f>
        <v>0.15</v>
      </c>
      <c r="CN1639" s="122">
        <f t="shared" si="223"/>
        <v>0.15384615384615385</v>
      </c>
      <c r="CO1639" s="121">
        <f t="shared" si="222"/>
        <v>0.80624657534246569</v>
      </c>
      <c r="CP1639" s="32" t="s">
        <v>5654</v>
      </c>
      <c r="CQ1639" s="98">
        <v>4</v>
      </c>
      <c r="CR1639" s="18" t="s">
        <v>95</v>
      </c>
      <c r="CS1639" s="18"/>
      <c r="CT1639" s="33"/>
      <c r="CU1639" s="32" t="s">
        <v>5655</v>
      </c>
      <c r="CV1639" s="18" t="s">
        <v>5651</v>
      </c>
      <c r="CW1639" s="18" t="s">
        <v>157</v>
      </c>
      <c r="CX1639" s="18" t="s">
        <v>5652</v>
      </c>
      <c r="CY1639" s="18" t="s">
        <v>107</v>
      </c>
      <c r="CZ1639" s="18" t="s">
        <v>755</v>
      </c>
      <c r="DA1639" s="33"/>
      <c r="DB1639" s="17" t="s">
        <v>15463</v>
      </c>
      <c r="DC1639" s="17" t="s">
        <v>15500</v>
      </c>
      <c r="DD1639" s="17">
        <v>1</v>
      </c>
      <c r="DE1639" s="17" t="s">
        <v>15500</v>
      </c>
      <c r="DF1639" s="17" t="s">
        <v>15500</v>
      </c>
      <c r="DG1639" s="23" t="s">
        <v>11174</v>
      </c>
      <c r="DH1639" s="145"/>
    </row>
    <row r="1640" spans="1:112" s="17" customFormat="1" x14ac:dyDescent="0.25">
      <c r="A1640" s="30" t="s">
        <v>6231</v>
      </c>
      <c r="B1640" s="15">
        <v>1</v>
      </c>
      <c r="C1640" s="152" t="s">
        <v>11188</v>
      </c>
      <c r="D1640" s="15" t="s">
        <v>5649</v>
      </c>
      <c r="E1640" s="15">
        <v>45184</v>
      </c>
      <c r="F1640" s="15" t="s">
        <v>6232</v>
      </c>
      <c r="G1640" s="31">
        <v>62622</v>
      </c>
      <c r="H1640" s="43">
        <v>43878</v>
      </c>
      <c r="I1640" s="96" t="s">
        <v>221</v>
      </c>
      <c r="J1640" s="96"/>
      <c r="K1640" s="96"/>
      <c r="L1640" s="15" t="s">
        <v>285</v>
      </c>
      <c r="M1640" s="124" t="s">
        <v>156</v>
      </c>
      <c r="N1640" s="15" t="s">
        <v>156</v>
      </c>
      <c r="O1640" s="124" t="s">
        <v>11124</v>
      </c>
      <c r="P1640" s="96" t="str">
        <f>VLOOKUP(N1640,Entries!J:K,2,FALSE)</f>
        <v>UNITED STATES OF AMERICA</v>
      </c>
      <c r="Q1640" s="123" t="s">
        <v>5651</v>
      </c>
      <c r="R1640" s="30" t="s">
        <v>5651</v>
      </c>
      <c r="S1640" s="15" t="s">
        <v>156</v>
      </c>
      <c r="T1640" s="124" t="s">
        <v>157</v>
      </c>
      <c r="U1640" s="125" t="s">
        <v>159</v>
      </c>
      <c r="V1640" s="31" t="s">
        <v>159</v>
      </c>
      <c r="W1640" s="64">
        <f>IF(VLOOKUP(R1640,Entries!N:P,3,FALSE)=V1640,1,VLOOKUP(R1640,Entries!N:P,3,FALSE))</f>
        <v>1</v>
      </c>
      <c r="X1640" s="124"/>
      <c r="Y1640" s="124"/>
      <c r="Z1640" s="15"/>
      <c r="AA1640" s="15"/>
      <c r="AB1640" s="96"/>
      <c r="AC1640" s="15" t="s">
        <v>5652</v>
      </c>
      <c r="AD1640" s="15" t="s">
        <v>263</v>
      </c>
      <c r="AE1640" s="15" t="s">
        <v>263</v>
      </c>
      <c r="AF1640" s="96" t="s">
        <v>263</v>
      </c>
      <c r="AG1640" s="96" t="s">
        <v>11136</v>
      </c>
      <c r="AH1640" s="96"/>
      <c r="AI1640" s="15"/>
      <c r="AJ1640" s="15">
        <v>5</v>
      </c>
      <c r="AK1640" s="15" t="s">
        <v>95</v>
      </c>
      <c r="AL1640" s="15"/>
      <c r="AM1640" s="31"/>
      <c r="AN1640" s="30" t="s">
        <v>133</v>
      </c>
      <c r="AO1640" s="15" t="s">
        <v>134</v>
      </c>
      <c r="AP1640" s="31" t="s">
        <v>160</v>
      </c>
      <c r="AQ1640">
        <v>21104.39263541</v>
      </c>
      <c r="AR1640" t="s">
        <v>13969</v>
      </c>
      <c r="AS1640" t="s">
        <v>11225</v>
      </c>
      <c r="AT1640" t="s">
        <v>13970</v>
      </c>
      <c r="AU1640">
        <v>53.0563</v>
      </c>
      <c r="AV1640" s="96">
        <v>0.92600693127555567</v>
      </c>
      <c r="AW1640">
        <v>143.57079999999999</v>
      </c>
      <c r="AX1640" s="96">
        <v>2.5057826484088888</v>
      </c>
      <c r="AY1640">
        <v>6.7500000000000001E-5</v>
      </c>
      <c r="AZ1640">
        <v>138.02430000000001</v>
      </c>
      <c r="BA1640" s="96">
        <v>2.4089779815866672</v>
      </c>
      <c r="BB1640">
        <v>222.07980000000001</v>
      </c>
      <c r="BC1640" s="96">
        <v>3.8760229057866669</v>
      </c>
      <c r="BD1640">
        <v>15.063901039999999</v>
      </c>
      <c r="BE1640" s="96">
        <f t="shared" si="217"/>
        <v>6925.3798484419813</v>
      </c>
      <c r="BF1640" s="96">
        <f t="shared" si="218"/>
        <v>554.84731158175146</v>
      </c>
      <c r="BG1640" s="96">
        <f t="shared" si="219"/>
        <v>553.91238530221108</v>
      </c>
      <c r="BH1640">
        <v>6931.7521149845297</v>
      </c>
      <c r="BI1640">
        <v>1.172868648947323E-3</v>
      </c>
      <c r="BJ1640">
        <v>0.9263379266779026</v>
      </c>
      <c r="BK1640">
        <v>2.5057831700335722</v>
      </c>
      <c r="BL1640">
        <v>0.88618752252596922</v>
      </c>
      <c r="BM1640">
        <v>5.3988143135100684</v>
      </c>
      <c r="BN1640">
        <v>0.92600733988678696</v>
      </c>
      <c r="BO1640">
        <v>2.5057831717054331</v>
      </c>
      <c r="BP1640">
        <v>1.002664669609702E-3</v>
      </c>
      <c r="BQ1640">
        <v>0.88618752252596922</v>
      </c>
      <c r="BR1640">
        <v>6925.6604568486246</v>
      </c>
      <c r="BS1640" s="96">
        <v>561.60457190241959</v>
      </c>
      <c r="BT1640" s="96">
        <v>547.71634179482953</v>
      </c>
      <c r="BU1640">
        <v>5.3988143135100684</v>
      </c>
      <c r="BV1640" s="60" t="str">
        <f t="shared" si="220"/>
        <v>Starlink</v>
      </c>
      <c r="BW1640" s="30" t="s">
        <v>192</v>
      </c>
      <c r="BX1640" s="15">
        <v>3.3</v>
      </c>
      <c r="BY1640" s="16">
        <v>0.2</v>
      </c>
      <c r="BZ1640" s="15">
        <v>9</v>
      </c>
      <c r="CA1640" s="15">
        <v>34.162100000000002</v>
      </c>
      <c r="CB1640" s="15">
        <v>0.66</v>
      </c>
      <c r="CC1640" s="15">
        <v>13.8871</v>
      </c>
      <c r="CD1640" s="15">
        <v>0.2</v>
      </c>
      <c r="CE1640" s="15">
        <v>2.8</v>
      </c>
      <c r="CF1640" s="31">
        <v>9</v>
      </c>
      <c r="CG1640" s="30">
        <v>260</v>
      </c>
      <c r="CH1640" s="15">
        <v>260</v>
      </c>
      <c r="CI1640" s="15">
        <v>220</v>
      </c>
      <c r="CJ1640" s="96">
        <f>Population!$CG1640-Population!$CI1640</f>
        <v>40</v>
      </c>
      <c r="CK1640" s="118">
        <f>_xlfn.DAYS(Entries!$AY$2,Population!H1640)</f>
        <v>416</v>
      </c>
      <c r="CL1640" s="118">
        <f t="shared" si="221"/>
        <v>1825</v>
      </c>
      <c r="CM1640" s="117">
        <f>Entries!$AY$5</f>
        <v>0.15</v>
      </c>
      <c r="CN1640" s="117">
        <f t="shared" si="223"/>
        <v>0.15384615384615385</v>
      </c>
      <c r="CO1640" s="119">
        <f t="shared" si="222"/>
        <v>0.80624657534246569</v>
      </c>
      <c r="CP1640" s="30" t="s">
        <v>5654</v>
      </c>
      <c r="CQ1640" s="15">
        <v>4</v>
      </c>
      <c r="CR1640" s="15" t="s">
        <v>95</v>
      </c>
      <c r="CS1640" s="15"/>
      <c r="CT1640" s="31"/>
      <c r="CU1640" s="30" t="s">
        <v>5655</v>
      </c>
      <c r="CV1640" s="15" t="s">
        <v>5651</v>
      </c>
      <c r="CW1640" s="15" t="s">
        <v>157</v>
      </c>
      <c r="CX1640" s="15" t="s">
        <v>5652</v>
      </c>
      <c r="CY1640" s="15" t="s">
        <v>107</v>
      </c>
      <c r="CZ1640" s="15" t="s">
        <v>755</v>
      </c>
      <c r="DA1640" s="31"/>
      <c r="DB1640" s="17" t="s">
        <v>15463</v>
      </c>
      <c r="DC1640" s="17" t="s">
        <v>15500</v>
      </c>
      <c r="DD1640" s="17">
        <v>1</v>
      </c>
      <c r="DE1640" s="17" t="s">
        <v>15500</v>
      </c>
      <c r="DF1640" s="17" t="s">
        <v>15500</v>
      </c>
      <c r="DG1640" s="23" t="s">
        <v>11174</v>
      </c>
      <c r="DH1640" s="145"/>
    </row>
    <row r="1641" spans="1:112" s="17" customFormat="1" x14ac:dyDescent="0.25">
      <c r="A1641" s="32" t="s">
        <v>6234</v>
      </c>
      <c r="B1641" s="18">
        <v>1</v>
      </c>
      <c r="C1641" s="149" t="s">
        <v>11188</v>
      </c>
      <c r="D1641" s="18" t="s">
        <v>5649</v>
      </c>
      <c r="E1641" s="18">
        <v>45204</v>
      </c>
      <c r="F1641" s="18" t="s">
        <v>6235</v>
      </c>
      <c r="G1641" s="33">
        <v>62641</v>
      </c>
      <c r="H1641" s="44">
        <v>43878</v>
      </c>
      <c r="I1641" s="98" t="s">
        <v>221</v>
      </c>
      <c r="J1641" s="98"/>
      <c r="K1641" s="98"/>
      <c r="L1641" s="18" t="s">
        <v>285</v>
      </c>
      <c r="M1641" t="s">
        <v>156</v>
      </c>
      <c r="N1641" s="18" t="s">
        <v>156</v>
      </c>
      <c r="O1641" t="s">
        <v>11124</v>
      </c>
      <c r="P1641" s="64" t="str">
        <f>VLOOKUP(N1641,Entries!J:K,2,FALSE)</f>
        <v>UNITED STATES OF AMERICA</v>
      </c>
      <c r="Q1641" s="38" t="s">
        <v>5651</v>
      </c>
      <c r="R1641" s="32" t="s">
        <v>5651</v>
      </c>
      <c r="S1641" s="18" t="s">
        <v>156</v>
      </c>
      <c r="T1641" t="s">
        <v>157</v>
      </c>
      <c r="U1641" s="39" t="s">
        <v>159</v>
      </c>
      <c r="V1641" s="33" t="s">
        <v>159</v>
      </c>
      <c r="W1641" s="64">
        <f>IF(VLOOKUP(R1641,Entries!N:P,3,FALSE)=V1641,1,VLOOKUP(R1641,Entries!N:P,3,FALSE))</f>
        <v>1</v>
      </c>
      <c r="X1641"/>
      <c r="Y1641"/>
      <c r="Z1641" s="18"/>
      <c r="AA1641" s="18"/>
      <c r="AB1641" s="98"/>
      <c r="AC1641" s="18" t="s">
        <v>5652</v>
      </c>
      <c r="AD1641" s="18" t="s">
        <v>263</v>
      </c>
      <c r="AE1641" s="18" t="s">
        <v>263</v>
      </c>
      <c r="AF1641" s="98" t="s">
        <v>263</v>
      </c>
      <c r="AG1641" s="98" t="s">
        <v>11136</v>
      </c>
      <c r="AH1641" s="98"/>
      <c r="AI1641" s="18"/>
      <c r="AJ1641" s="18">
        <v>5</v>
      </c>
      <c r="AK1641" s="18" t="s">
        <v>95</v>
      </c>
      <c r="AL1641" s="18"/>
      <c r="AM1641" s="33"/>
      <c r="AN1641" s="32" t="s">
        <v>133</v>
      </c>
      <c r="AO1641" s="18" t="s">
        <v>134</v>
      </c>
      <c r="AP1641" s="33" t="s">
        <v>160</v>
      </c>
      <c r="AQ1641">
        <v>21104.455296700002</v>
      </c>
      <c r="AR1641" t="s">
        <v>13971</v>
      </c>
      <c r="AS1641" t="s">
        <v>11225</v>
      </c>
      <c r="AT1641" t="s">
        <v>13972</v>
      </c>
      <c r="AU1641">
        <v>53.057099999999998</v>
      </c>
      <c r="AV1641" s="98">
        <v>0.92602089390666675</v>
      </c>
      <c r="AW1641">
        <v>143.29570000000001</v>
      </c>
      <c r="AX1641" s="98">
        <v>2.500981248635556</v>
      </c>
      <c r="AY1641">
        <v>4.9700000000000002E-5</v>
      </c>
      <c r="AZ1641">
        <v>108.2039</v>
      </c>
      <c r="BA1641" s="98">
        <v>1.8885139256044448</v>
      </c>
      <c r="BB1641">
        <v>251.90039999999999</v>
      </c>
      <c r="BC1641" s="98">
        <v>4.3964904524266668</v>
      </c>
      <c r="BD1641">
        <v>15.064002500000001</v>
      </c>
      <c r="BE1641" s="96">
        <f t="shared" si="217"/>
        <v>6925.3487522430169</v>
      </c>
      <c r="BF1641" s="96">
        <f t="shared" si="218"/>
        <v>554.69294207600251</v>
      </c>
      <c r="BG1641" s="96">
        <f t="shared" si="219"/>
        <v>554.0045624100303</v>
      </c>
      <c r="BH1641">
        <v>6931.7213299851883</v>
      </c>
      <c r="BI1641">
        <v>1.196669644767E-3</v>
      </c>
      <c r="BJ1641">
        <v>0.92635188962696391</v>
      </c>
      <c r="BK1641">
        <v>2.5009817687919882</v>
      </c>
      <c r="BL1641">
        <v>0.86484933991733848</v>
      </c>
      <c r="BM1641">
        <v>5.4201560418009151</v>
      </c>
      <c r="BN1641">
        <v>0.92602130252733805</v>
      </c>
      <c r="BO1641">
        <v>2.5009817709081719</v>
      </c>
      <c r="BP1641">
        <v>1.0033810183424201E-3</v>
      </c>
      <c r="BQ1641">
        <v>0.86484933991733848</v>
      </c>
      <c r="BR1641">
        <v>6925.6292340682048</v>
      </c>
      <c r="BS1641" s="96">
        <v>561.57827898174673</v>
      </c>
      <c r="BT1641" s="96">
        <v>547.68018915466382</v>
      </c>
      <c r="BU1641">
        <v>5.4201560418009151</v>
      </c>
      <c r="BV1641" s="65" t="str">
        <f t="shared" si="220"/>
        <v>Starlink</v>
      </c>
      <c r="BW1641" s="32" t="s">
        <v>192</v>
      </c>
      <c r="BX1641" s="18">
        <v>3.3</v>
      </c>
      <c r="BY1641" s="21">
        <v>0.2</v>
      </c>
      <c r="BZ1641" s="18">
        <v>9</v>
      </c>
      <c r="CA1641" s="18">
        <v>34.162100000000002</v>
      </c>
      <c r="CB1641" s="18">
        <v>0.66</v>
      </c>
      <c r="CC1641" s="18">
        <v>13.8871</v>
      </c>
      <c r="CD1641" s="18">
        <v>0.2</v>
      </c>
      <c r="CE1641" s="18">
        <v>2.8</v>
      </c>
      <c r="CF1641" s="33">
        <v>9</v>
      </c>
      <c r="CG1641" s="32">
        <v>260</v>
      </c>
      <c r="CH1641" s="18">
        <v>260</v>
      </c>
      <c r="CI1641" s="18">
        <v>220</v>
      </c>
      <c r="CJ1641" s="98">
        <f>Population!$CG1641-Population!$CI1641</f>
        <v>40</v>
      </c>
      <c r="CK1641" s="120">
        <f>_xlfn.DAYS(Entries!$AY$2,Population!H1641)</f>
        <v>416</v>
      </c>
      <c r="CL1641" s="120">
        <f t="shared" si="221"/>
        <v>1825</v>
      </c>
      <c r="CM1641" s="122">
        <f>Entries!$AY$5</f>
        <v>0.15</v>
      </c>
      <c r="CN1641" s="122">
        <f t="shared" si="223"/>
        <v>0.15384615384615385</v>
      </c>
      <c r="CO1641" s="121">
        <f t="shared" si="222"/>
        <v>0.80624657534246569</v>
      </c>
      <c r="CP1641" s="32" t="s">
        <v>5654</v>
      </c>
      <c r="CQ1641" s="98">
        <v>4</v>
      </c>
      <c r="CR1641" s="18" t="s">
        <v>95</v>
      </c>
      <c r="CS1641" s="18"/>
      <c r="CT1641" s="33"/>
      <c r="CU1641" s="32" t="s">
        <v>5655</v>
      </c>
      <c r="CV1641" s="18" t="s">
        <v>5651</v>
      </c>
      <c r="CW1641" s="18" t="s">
        <v>157</v>
      </c>
      <c r="CX1641" s="18" t="s">
        <v>5652</v>
      </c>
      <c r="CY1641" s="18" t="s">
        <v>107</v>
      </c>
      <c r="CZ1641" s="18" t="s">
        <v>755</v>
      </c>
      <c r="DA1641" s="33"/>
      <c r="DB1641" s="17" t="s">
        <v>15463</v>
      </c>
      <c r="DC1641" s="17" t="s">
        <v>15500</v>
      </c>
      <c r="DD1641" s="17">
        <v>1</v>
      </c>
      <c r="DE1641" s="17" t="s">
        <v>15500</v>
      </c>
      <c r="DF1641" s="17" t="s">
        <v>15500</v>
      </c>
      <c r="DG1641" s="23" t="s">
        <v>11174</v>
      </c>
      <c r="DH1641" s="145"/>
    </row>
    <row r="1642" spans="1:112" s="17" customFormat="1" x14ac:dyDescent="0.25">
      <c r="A1642" s="30" t="s">
        <v>6237</v>
      </c>
      <c r="B1642" s="15">
        <v>1</v>
      </c>
      <c r="C1642" s="152" t="s">
        <v>11188</v>
      </c>
      <c r="D1642" s="15" t="s">
        <v>5649</v>
      </c>
      <c r="E1642" s="15">
        <v>45380</v>
      </c>
      <c r="F1642" s="15" t="s">
        <v>6238</v>
      </c>
      <c r="G1642" s="31">
        <v>62920</v>
      </c>
      <c r="H1642" s="43">
        <v>43908</v>
      </c>
      <c r="I1642" s="96" t="s">
        <v>221</v>
      </c>
      <c r="J1642" s="96"/>
      <c r="K1642" s="96"/>
      <c r="L1642" s="15" t="s">
        <v>285</v>
      </c>
      <c r="M1642" s="124" t="s">
        <v>156</v>
      </c>
      <c r="N1642" s="15" t="s">
        <v>156</v>
      </c>
      <c r="O1642" s="124" t="s">
        <v>11125</v>
      </c>
      <c r="P1642" s="96" t="str">
        <f>VLOOKUP(N1642,Entries!J:K,2,FALSE)</f>
        <v>UNITED STATES OF AMERICA</v>
      </c>
      <c r="Q1642" s="123" t="s">
        <v>5651</v>
      </c>
      <c r="R1642" s="30" t="s">
        <v>5651</v>
      </c>
      <c r="S1642" s="15" t="s">
        <v>156</v>
      </c>
      <c r="T1642" s="124" t="s">
        <v>157</v>
      </c>
      <c r="U1642" s="125" t="s">
        <v>159</v>
      </c>
      <c r="V1642" s="31" t="s">
        <v>159</v>
      </c>
      <c r="W1642" s="64">
        <f>IF(VLOOKUP(R1642,Entries!N:P,3,FALSE)=V1642,1,VLOOKUP(R1642,Entries!N:P,3,FALSE))</f>
        <v>1</v>
      </c>
      <c r="X1642" s="124"/>
      <c r="Y1642" s="124"/>
      <c r="Z1642" s="15"/>
      <c r="AA1642" s="15"/>
      <c r="AB1642" s="96"/>
      <c r="AC1642" s="15" t="s">
        <v>5652</v>
      </c>
      <c r="AD1642" s="15" t="s">
        <v>263</v>
      </c>
      <c r="AE1642" s="15" t="s">
        <v>263</v>
      </c>
      <c r="AF1642" s="96" t="s">
        <v>263</v>
      </c>
      <c r="AG1642" s="96" t="s">
        <v>11136</v>
      </c>
      <c r="AH1642" s="96"/>
      <c r="AI1642" s="15"/>
      <c r="AJ1642" s="15">
        <v>5</v>
      </c>
      <c r="AK1642" s="15" t="s">
        <v>95</v>
      </c>
      <c r="AL1642" s="15"/>
      <c r="AM1642" s="31"/>
      <c r="AN1642" s="30" t="s">
        <v>133</v>
      </c>
      <c r="AO1642" s="15" t="s">
        <v>134</v>
      </c>
      <c r="AP1642" s="31" t="s">
        <v>160</v>
      </c>
      <c r="AQ1642">
        <v>21103.843429709999</v>
      </c>
      <c r="AR1642" t="s">
        <v>13973</v>
      </c>
      <c r="AS1642" t="s">
        <v>11225</v>
      </c>
      <c r="AT1642" t="s">
        <v>13974</v>
      </c>
      <c r="AU1642">
        <v>53.056899999999999</v>
      </c>
      <c r="AV1642" s="96">
        <v>0.92601740324888893</v>
      </c>
      <c r="AW1642">
        <v>266.03300000000002</v>
      </c>
      <c r="AX1642" s="96">
        <v>4.6431508029777779</v>
      </c>
      <c r="AY1642">
        <v>1.384E-4</v>
      </c>
      <c r="AZ1642">
        <v>100.782</v>
      </c>
      <c r="BA1642" s="96">
        <v>1.7589773608000001</v>
      </c>
      <c r="BB1642">
        <v>259.33249999999998</v>
      </c>
      <c r="BC1642" s="96">
        <v>4.5262050407777776</v>
      </c>
      <c r="BD1642">
        <v>15.06399935</v>
      </c>
      <c r="BE1642" s="96">
        <f t="shared" si="217"/>
        <v>6925.3497176726887</v>
      </c>
      <c r="BF1642" s="96">
        <f t="shared" si="218"/>
        <v>555.30818607361471</v>
      </c>
      <c r="BG1642" s="96">
        <f t="shared" si="219"/>
        <v>553.39124927176272</v>
      </c>
      <c r="BH1642">
        <v>6931.7222119696362</v>
      </c>
      <c r="BI1642">
        <v>1.2592123389153691E-3</v>
      </c>
      <c r="BJ1642">
        <v>0.92634839965275795</v>
      </c>
      <c r="BK1642">
        <v>4.6431517692186732</v>
      </c>
      <c r="BL1642">
        <v>0.91687717421962556</v>
      </c>
      <c r="BM1642">
        <v>5.3683061875523173</v>
      </c>
      <c r="BN1642">
        <v>0.92601781182430676</v>
      </c>
      <c r="BO1642">
        <v>4.6431517711150878</v>
      </c>
      <c r="BP1642">
        <v>1.0840822177125081E-3</v>
      </c>
      <c r="BQ1642">
        <v>0.91687717421962556</v>
      </c>
      <c r="BR1642">
        <v>6925.6302307465176</v>
      </c>
      <c r="BS1642" s="96">
        <v>562.13818332612209</v>
      </c>
      <c r="BT1642" s="96">
        <v>547.12227816691302</v>
      </c>
      <c r="BU1642">
        <v>5.3683061875523173</v>
      </c>
      <c r="BV1642" s="60" t="str">
        <f t="shared" si="220"/>
        <v>Starlink</v>
      </c>
      <c r="BW1642" s="30" t="s">
        <v>192</v>
      </c>
      <c r="BX1642" s="15">
        <v>2.8</v>
      </c>
      <c r="BY1642" s="16">
        <v>0.2</v>
      </c>
      <c r="BZ1642" s="15">
        <v>9</v>
      </c>
      <c r="CA1642" s="15">
        <v>27.592099999999999</v>
      </c>
      <c r="CB1642" s="15">
        <v>0.56000000000000005</v>
      </c>
      <c r="CC1642" s="15">
        <v>11.0875</v>
      </c>
      <c r="CD1642" s="15">
        <v>0.2</v>
      </c>
      <c r="CE1642" s="15">
        <v>2.8</v>
      </c>
      <c r="CF1642" s="31">
        <v>9</v>
      </c>
      <c r="CG1642" s="30">
        <v>260</v>
      </c>
      <c r="CH1642" s="15">
        <v>260</v>
      </c>
      <c r="CI1642" s="15">
        <v>220</v>
      </c>
      <c r="CJ1642" s="96">
        <f>Population!$CG1642-Population!$CI1642</f>
        <v>40</v>
      </c>
      <c r="CK1642" s="118">
        <f>_xlfn.DAYS(Entries!$AY$2,Population!H1642)</f>
        <v>386</v>
      </c>
      <c r="CL1642" s="118">
        <f t="shared" si="221"/>
        <v>1825</v>
      </c>
      <c r="CM1642" s="117">
        <f>Entries!$AY$5</f>
        <v>0.15</v>
      </c>
      <c r="CN1642" s="117">
        <f t="shared" si="223"/>
        <v>0.15384615384615385</v>
      </c>
      <c r="CO1642" s="119">
        <f t="shared" si="222"/>
        <v>0.8202191780821918</v>
      </c>
      <c r="CP1642" s="30" t="s">
        <v>5654</v>
      </c>
      <c r="CQ1642" s="96">
        <v>4</v>
      </c>
      <c r="CR1642" s="15" t="s">
        <v>95</v>
      </c>
      <c r="CS1642" s="15"/>
      <c r="CT1642" s="31"/>
      <c r="CU1642" s="30" t="s">
        <v>5655</v>
      </c>
      <c r="CV1642" s="15" t="s">
        <v>5651</v>
      </c>
      <c r="CW1642" s="15" t="s">
        <v>157</v>
      </c>
      <c r="CX1642" s="15" t="s">
        <v>5652</v>
      </c>
      <c r="CY1642" s="15" t="s">
        <v>107</v>
      </c>
      <c r="CZ1642" s="15" t="s">
        <v>755</v>
      </c>
      <c r="DA1642" s="31"/>
      <c r="DB1642" s="17" t="s">
        <v>15463</v>
      </c>
      <c r="DC1642" s="17" t="s">
        <v>15500</v>
      </c>
      <c r="DD1642" s="17">
        <v>1</v>
      </c>
      <c r="DE1642" s="17" t="s">
        <v>15500</v>
      </c>
      <c r="DF1642" s="17" t="s">
        <v>15500</v>
      </c>
      <c r="DG1642" s="23" t="s">
        <v>11174</v>
      </c>
      <c r="DH1642" s="145"/>
    </row>
    <row r="1643" spans="1:112" s="17" customFormat="1" x14ac:dyDescent="0.25">
      <c r="A1643" s="32" t="s">
        <v>6240</v>
      </c>
      <c r="B1643" s="18">
        <v>1</v>
      </c>
      <c r="C1643" s="149" t="s">
        <v>11188</v>
      </c>
      <c r="D1643" s="18" t="s">
        <v>5649</v>
      </c>
      <c r="E1643" s="18">
        <v>45205</v>
      </c>
      <c r="F1643" s="18" t="s">
        <v>6241</v>
      </c>
      <c r="G1643" s="33">
        <v>62642</v>
      </c>
      <c r="H1643" s="44">
        <v>43878</v>
      </c>
      <c r="I1643" s="98" t="s">
        <v>221</v>
      </c>
      <c r="J1643" s="98"/>
      <c r="K1643" s="98"/>
      <c r="L1643" s="18" t="s">
        <v>285</v>
      </c>
      <c r="M1643" t="s">
        <v>156</v>
      </c>
      <c r="N1643" s="18" t="s">
        <v>156</v>
      </c>
      <c r="O1643" t="s">
        <v>11124</v>
      </c>
      <c r="P1643" s="64" t="str">
        <f>VLOOKUP(N1643,Entries!J:K,2,FALSE)</f>
        <v>UNITED STATES OF AMERICA</v>
      </c>
      <c r="Q1643" s="38" t="s">
        <v>5651</v>
      </c>
      <c r="R1643" s="32" t="s">
        <v>5651</v>
      </c>
      <c r="S1643" s="18" t="s">
        <v>156</v>
      </c>
      <c r="T1643" t="s">
        <v>157</v>
      </c>
      <c r="U1643" s="39" t="s">
        <v>159</v>
      </c>
      <c r="V1643" s="33" t="s">
        <v>159</v>
      </c>
      <c r="W1643" s="64">
        <f>IF(VLOOKUP(R1643,Entries!N:P,3,FALSE)=V1643,1,VLOOKUP(R1643,Entries!N:P,3,FALSE))</f>
        <v>1</v>
      </c>
      <c r="X1643"/>
      <c r="Y1643"/>
      <c r="Z1643" s="18"/>
      <c r="AA1643" s="18"/>
      <c r="AB1643" s="98"/>
      <c r="AC1643" s="18" t="s">
        <v>5652</v>
      </c>
      <c r="AD1643" s="18" t="s">
        <v>263</v>
      </c>
      <c r="AE1643" s="18" t="s">
        <v>263</v>
      </c>
      <c r="AF1643" s="98" t="s">
        <v>263</v>
      </c>
      <c r="AG1643" s="98" t="s">
        <v>11136</v>
      </c>
      <c r="AH1643" s="98"/>
      <c r="AI1643" s="18"/>
      <c r="AJ1643" s="18">
        <v>5</v>
      </c>
      <c r="AK1643" s="18" t="s">
        <v>95</v>
      </c>
      <c r="AL1643" s="18"/>
      <c r="AM1643" s="33"/>
      <c r="AN1643" s="32" t="s">
        <v>133</v>
      </c>
      <c r="AO1643" s="18" t="s">
        <v>134</v>
      </c>
      <c r="AP1643" s="33" t="s">
        <v>160</v>
      </c>
      <c r="AQ1643">
        <v>21104.54376262</v>
      </c>
      <c r="AR1643" t="s">
        <v>6153</v>
      </c>
      <c r="AS1643" t="s">
        <v>11225</v>
      </c>
      <c r="AT1643" t="s">
        <v>13975</v>
      </c>
      <c r="AU1643">
        <v>53.0578</v>
      </c>
      <c r="AV1643" s="98">
        <v>0.92603311120888887</v>
      </c>
      <c r="AW1643">
        <v>142.90180000000001</v>
      </c>
      <c r="AX1643" s="98">
        <v>2.4941063981422222</v>
      </c>
      <c r="AY1643">
        <v>6.4999999999999994E-5</v>
      </c>
      <c r="AZ1643">
        <v>128.35390000000001</v>
      </c>
      <c r="BA1643" s="98">
        <v>2.2401976967155557</v>
      </c>
      <c r="BB1643">
        <v>231.7509</v>
      </c>
      <c r="BC1643" s="98">
        <v>4.0448154079599998</v>
      </c>
      <c r="BD1643">
        <v>15.06392643</v>
      </c>
      <c r="BE1643" s="96">
        <f t="shared" si="217"/>
        <v>6925.3720666973159</v>
      </c>
      <c r="BF1643" s="96">
        <f t="shared" si="218"/>
        <v>554.82221588165066</v>
      </c>
      <c r="BG1643" s="96">
        <f t="shared" si="219"/>
        <v>553.92191751298105</v>
      </c>
      <c r="BH1643">
        <v>6931.7444210379754</v>
      </c>
      <c r="BI1643">
        <v>1.1836215350237E-3</v>
      </c>
      <c r="BJ1643">
        <v>0.92636410238544042</v>
      </c>
      <c r="BK1643">
        <v>2.49410691779737</v>
      </c>
      <c r="BL1643">
        <v>0.88287946887438629</v>
      </c>
      <c r="BM1643">
        <v>5.4021345991357883</v>
      </c>
      <c r="BN1643">
        <v>0.92603351979754156</v>
      </c>
      <c r="BO1643">
        <v>2.4941069190335159</v>
      </c>
      <c r="BP1643">
        <v>1.007465766963461E-3</v>
      </c>
      <c r="BQ1643">
        <v>0.88287946887438629</v>
      </c>
      <c r="BR1643">
        <v>6925.6524354077119</v>
      </c>
      <c r="BS1643" s="96">
        <v>561.62979315027223</v>
      </c>
      <c r="BT1643" s="96">
        <v>547.67507766515155</v>
      </c>
      <c r="BU1643">
        <v>5.4021345991357883</v>
      </c>
      <c r="BV1643" s="65" t="str">
        <f t="shared" si="220"/>
        <v>Starlink</v>
      </c>
      <c r="BW1643" s="32" t="s">
        <v>192</v>
      </c>
      <c r="BX1643" s="18">
        <v>3.3</v>
      </c>
      <c r="BY1643" s="21">
        <v>0.2</v>
      </c>
      <c r="BZ1643" s="18">
        <v>9</v>
      </c>
      <c r="CA1643" s="18">
        <v>34.162100000000002</v>
      </c>
      <c r="CB1643" s="18">
        <v>0.66</v>
      </c>
      <c r="CC1643" s="18">
        <v>13.8871</v>
      </c>
      <c r="CD1643" s="18">
        <v>0.2</v>
      </c>
      <c r="CE1643" s="18">
        <v>2.8</v>
      </c>
      <c r="CF1643" s="33">
        <v>9</v>
      </c>
      <c r="CG1643" s="32">
        <v>260</v>
      </c>
      <c r="CH1643" s="18">
        <v>260</v>
      </c>
      <c r="CI1643" s="18">
        <v>220</v>
      </c>
      <c r="CJ1643" s="98">
        <f>Population!$CG1643-Population!$CI1643</f>
        <v>40</v>
      </c>
      <c r="CK1643" s="120">
        <f>_xlfn.DAYS(Entries!$AY$2,Population!H1643)</f>
        <v>416</v>
      </c>
      <c r="CL1643" s="120">
        <f t="shared" si="221"/>
        <v>1825</v>
      </c>
      <c r="CM1643" s="122">
        <f>Entries!$AY$5</f>
        <v>0.15</v>
      </c>
      <c r="CN1643" s="122">
        <f t="shared" si="223"/>
        <v>0.15384615384615385</v>
      </c>
      <c r="CO1643" s="121">
        <f t="shared" si="222"/>
        <v>0.80624657534246569</v>
      </c>
      <c r="CP1643" s="32" t="s">
        <v>5654</v>
      </c>
      <c r="CQ1643" s="18">
        <v>4</v>
      </c>
      <c r="CR1643" s="18" t="s">
        <v>95</v>
      </c>
      <c r="CS1643" s="18"/>
      <c r="CT1643" s="33"/>
      <c r="CU1643" s="32" t="s">
        <v>5655</v>
      </c>
      <c r="CV1643" s="18" t="s">
        <v>5651</v>
      </c>
      <c r="CW1643" s="18" t="s">
        <v>157</v>
      </c>
      <c r="CX1643" s="18" t="s">
        <v>5652</v>
      </c>
      <c r="CY1643" s="18" t="s">
        <v>107</v>
      </c>
      <c r="CZ1643" s="18" t="s">
        <v>755</v>
      </c>
      <c r="DA1643" s="33"/>
      <c r="DB1643" s="17" t="s">
        <v>15463</v>
      </c>
      <c r="DC1643" s="17" t="s">
        <v>15500</v>
      </c>
      <c r="DD1643" s="17">
        <v>1</v>
      </c>
      <c r="DE1643" s="17" t="s">
        <v>15500</v>
      </c>
      <c r="DF1643" s="17" t="s">
        <v>15500</v>
      </c>
      <c r="DG1643" s="23" t="s">
        <v>11174</v>
      </c>
      <c r="DH1643" s="145"/>
    </row>
    <row r="1644" spans="1:112" s="17" customFormat="1" x14ac:dyDescent="0.25">
      <c r="A1644" s="30" t="s">
        <v>6243</v>
      </c>
      <c r="B1644" s="96">
        <v>1</v>
      </c>
      <c r="C1644" s="152" t="s">
        <v>11188</v>
      </c>
      <c r="D1644" s="96" t="s">
        <v>5649</v>
      </c>
      <c r="E1644" s="96">
        <v>45206</v>
      </c>
      <c r="F1644" s="96" t="s">
        <v>6244</v>
      </c>
      <c r="G1644" s="31">
        <v>62643</v>
      </c>
      <c r="H1644" s="43">
        <v>43878</v>
      </c>
      <c r="I1644" s="96" t="s">
        <v>221</v>
      </c>
      <c r="J1644" s="96"/>
      <c r="K1644" s="96"/>
      <c r="L1644" s="96" t="s">
        <v>285</v>
      </c>
      <c r="M1644" s="124" t="s">
        <v>156</v>
      </c>
      <c r="N1644" s="96" t="s">
        <v>156</v>
      </c>
      <c r="O1644" s="124" t="s">
        <v>11124</v>
      </c>
      <c r="P1644" s="96" t="str">
        <f>VLOOKUP(N1644,Entries!J:K,2,FALSE)</f>
        <v>UNITED STATES OF AMERICA</v>
      </c>
      <c r="Q1644" s="123" t="s">
        <v>5651</v>
      </c>
      <c r="R1644" s="30" t="s">
        <v>5651</v>
      </c>
      <c r="S1644" s="96" t="s">
        <v>156</v>
      </c>
      <c r="T1644" s="124" t="s">
        <v>157</v>
      </c>
      <c r="U1644" s="125" t="s">
        <v>159</v>
      </c>
      <c r="V1644" s="31" t="s">
        <v>159</v>
      </c>
      <c r="W1644" s="64">
        <f>IF(VLOOKUP(R1644,Entries!N:P,3,FALSE)=V1644,1,VLOOKUP(R1644,Entries!N:P,3,FALSE))</f>
        <v>1</v>
      </c>
      <c r="X1644" s="124"/>
      <c r="Y1644" s="124"/>
      <c r="Z1644" s="96"/>
      <c r="AA1644" s="96"/>
      <c r="AB1644" s="96"/>
      <c r="AC1644" s="96" t="s">
        <v>5652</v>
      </c>
      <c r="AD1644" s="96" t="s">
        <v>263</v>
      </c>
      <c r="AE1644" s="96" t="s">
        <v>263</v>
      </c>
      <c r="AF1644" s="96" t="s">
        <v>263</v>
      </c>
      <c r="AG1644" s="96" t="s">
        <v>11136</v>
      </c>
      <c r="AH1644" s="96"/>
      <c r="AI1644" s="96"/>
      <c r="AJ1644" s="96">
        <v>5</v>
      </c>
      <c r="AK1644" s="96" t="s">
        <v>95</v>
      </c>
      <c r="AL1644" s="96"/>
      <c r="AM1644" s="31"/>
      <c r="AN1644" s="30" t="s">
        <v>133</v>
      </c>
      <c r="AO1644" s="96" t="s">
        <v>134</v>
      </c>
      <c r="AP1644" s="31" t="s">
        <v>160</v>
      </c>
      <c r="AQ1644">
        <v>21104.438702650001</v>
      </c>
      <c r="AR1644" t="s">
        <v>13976</v>
      </c>
      <c r="AS1644" t="s">
        <v>11225</v>
      </c>
      <c r="AT1644" t="s">
        <v>13977</v>
      </c>
      <c r="AU1644">
        <v>53.0563</v>
      </c>
      <c r="AV1644" s="96">
        <v>0.92600693127555567</v>
      </c>
      <c r="AW1644">
        <v>123.366</v>
      </c>
      <c r="AX1644" s="96">
        <v>2.1531424370666667</v>
      </c>
      <c r="AY1644">
        <v>7.0300000000000001E-5</v>
      </c>
      <c r="AZ1644">
        <v>76.980099999999993</v>
      </c>
      <c r="BA1644" s="96">
        <v>1.3435559239955555</v>
      </c>
      <c r="BB1644">
        <v>283.12670000000003</v>
      </c>
      <c r="BC1644" s="96">
        <v>4.9414920872577781</v>
      </c>
      <c r="BD1644">
        <v>15.06405964</v>
      </c>
      <c r="BE1644" s="96">
        <f t="shared" si="217"/>
        <v>6925.3312397137552</v>
      </c>
      <c r="BF1644" s="96">
        <f t="shared" si="218"/>
        <v>554.81809049990716</v>
      </c>
      <c r="BG1644" s="96">
        <f t="shared" si="219"/>
        <v>553.84438892760318</v>
      </c>
      <c r="BH1644">
        <v>6931.7040895178889</v>
      </c>
      <c r="BI1644">
        <v>1.2332711012639731E-3</v>
      </c>
      <c r="BJ1644">
        <v>0.92633793134827969</v>
      </c>
      <c r="BK1644">
        <v>2.1531428858347819</v>
      </c>
      <c r="BL1644">
        <v>0.85667765044908006</v>
      </c>
      <c r="BM1644">
        <v>5.4283714096937494</v>
      </c>
      <c r="BN1644">
        <v>0.92600733991756445</v>
      </c>
      <c r="BO1644">
        <v>2.1531428870486322</v>
      </c>
      <c r="BP1644">
        <v>1.0225227271946961E-3</v>
      </c>
      <c r="BQ1644">
        <v>0.85667765044908006</v>
      </c>
      <c r="BR1644">
        <v>6925.6118502183899</v>
      </c>
      <c r="BS1644" s="96">
        <v>561.6934457349671</v>
      </c>
      <c r="BT1644" s="96">
        <v>547.53025470181274</v>
      </c>
      <c r="BU1644">
        <v>5.4283714096937494</v>
      </c>
      <c r="BV1644" s="60" t="str">
        <f t="shared" si="220"/>
        <v>Starlink</v>
      </c>
      <c r="BW1644" s="30" t="s">
        <v>192</v>
      </c>
      <c r="BX1644" s="96">
        <v>3.3</v>
      </c>
      <c r="BY1644" s="16">
        <v>0.2</v>
      </c>
      <c r="BZ1644" s="96">
        <v>9</v>
      </c>
      <c r="CA1644" s="96">
        <v>34.162100000000002</v>
      </c>
      <c r="CB1644" s="96">
        <v>0.66</v>
      </c>
      <c r="CC1644" s="96">
        <v>13.8871</v>
      </c>
      <c r="CD1644" s="96">
        <v>0.2</v>
      </c>
      <c r="CE1644" s="96">
        <v>2.8</v>
      </c>
      <c r="CF1644" s="31">
        <v>9</v>
      </c>
      <c r="CG1644" s="30">
        <v>260</v>
      </c>
      <c r="CH1644" s="96">
        <v>260</v>
      </c>
      <c r="CI1644" s="96">
        <v>220</v>
      </c>
      <c r="CJ1644" s="96">
        <f>Population!$CG1644-Population!$CI1644</f>
        <v>40</v>
      </c>
      <c r="CK1644" s="118">
        <f>_xlfn.DAYS(Entries!$AY$2,Population!H1644)</f>
        <v>416</v>
      </c>
      <c r="CL1644" s="118">
        <f t="shared" si="221"/>
        <v>1825</v>
      </c>
      <c r="CM1644" s="117">
        <f>Entries!$AY$5</f>
        <v>0.15</v>
      </c>
      <c r="CN1644" s="117">
        <f t="shared" si="223"/>
        <v>0.15384615384615385</v>
      </c>
      <c r="CO1644" s="119">
        <f t="shared" si="222"/>
        <v>0.80624657534246569</v>
      </c>
      <c r="CP1644" s="30" t="s">
        <v>5654</v>
      </c>
      <c r="CQ1644" s="96">
        <v>4</v>
      </c>
      <c r="CR1644" s="96" t="s">
        <v>95</v>
      </c>
      <c r="CS1644" s="96"/>
      <c r="CT1644" s="31"/>
      <c r="CU1644" s="30" t="s">
        <v>5655</v>
      </c>
      <c r="CV1644" s="96" t="s">
        <v>5651</v>
      </c>
      <c r="CW1644" s="96" t="s">
        <v>157</v>
      </c>
      <c r="CX1644" s="96" t="s">
        <v>5652</v>
      </c>
      <c r="CY1644" s="96" t="s">
        <v>107</v>
      </c>
      <c r="CZ1644" s="96" t="s">
        <v>755</v>
      </c>
      <c r="DA1644" s="31"/>
      <c r="DB1644" s="17" t="s">
        <v>15463</v>
      </c>
      <c r="DC1644" s="17" t="s">
        <v>15500</v>
      </c>
      <c r="DD1644" s="17">
        <v>1</v>
      </c>
      <c r="DE1644" s="17" t="s">
        <v>15500</v>
      </c>
      <c r="DF1644" s="17" t="s">
        <v>15500</v>
      </c>
      <c r="DG1644" s="23" t="s">
        <v>11174</v>
      </c>
      <c r="DH1644" s="145"/>
    </row>
    <row r="1645" spans="1:112" s="17" customFormat="1" x14ac:dyDescent="0.25">
      <c r="A1645" s="32" t="s">
        <v>6246</v>
      </c>
      <c r="B1645" s="98">
        <v>1</v>
      </c>
      <c r="C1645" s="149" t="s">
        <v>11188</v>
      </c>
      <c r="D1645" s="98" t="s">
        <v>5649</v>
      </c>
      <c r="E1645" s="98">
        <v>45207</v>
      </c>
      <c r="F1645" s="98" t="s">
        <v>6247</v>
      </c>
      <c r="G1645" s="33">
        <v>62644</v>
      </c>
      <c r="H1645" s="44">
        <v>43878</v>
      </c>
      <c r="I1645" s="98" t="s">
        <v>221</v>
      </c>
      <c r="J1645" s="98"/>
      <c r="K1645" s="98"/>
      <c r="L1645" s="98" t="s">
        <v>285</v>
      </c>
      <c r="M1645" t="s">
        <v>156</v>
      </c>
      <c r="N1645" s="98" t="s">
        <v>156</v>
      </c>
      <c r="O1645" t="s">
        <v>11124</v>
      </c>
      <c r="P1645" s="64" t="str">
        <f>VLOOKUP(N1645,Entries!J:K,2,FALSE)</f>
        <v>UNITED STATES OF AMERICA</v>
      </c>
      <c r="Q1645" s="38" t="s">
        <v>5651</v>
      </c>
      <c r="R1645" s="32" t="s">
        <v>5651</v>
      </c>
      <c r="S1645" s="98" t="s">
        <v>156</v>
      </c>
      <c r="T1645" t="s">
        <v>157</v>
      </c>
      <c r="U1645" s="39" t="s">
        <v>159</v>
      </c>
      <c r="V1645" s="33" t="s">
        <v>159</v>
      </c>
      <c r="W1645" s="64">
        <f>IF(VLOOKUP(R1645,Entries!N:P,3,FALSE)=V1645,1,VLOOKUP(R1645,Entries!N:P,3,FALSE))</f>
        <v>1</v>
      </c>
      <c r="X1645"/>
      <c r="Y1645"/>
      <c r="Z1645" s="98"/>
      <c r="AA1645" s="98"/>
      <c r="AB1645" s="98"/>
      <c r="AC1645" s="98" t="s">
        <v>5652</v>
      </c>
      <c r="AD1645" s="98" t="s">
        <v>263</v>
      </c>
      <c r="AE1645" s="98" t="s">
        <v>263</v>
      </c>
      <c r="AF1645" s="98" t="s">
        <v>263</v>
      </c>
      <c r="AG1645" s="98" t="s">
        <v>11136</v>
      </c>
      <c r="AH1645" s="98"/>
      <c r="AI1645" s="98"/>
      <c r="AJ1645" s="98">
        <v>5</v>
      </c>
      <c r="AK1645" s="98" t="s">
        <v>95</v>
      </c>
      <c r="AL1645" s="98"/>
      <c r="AM1645" s="33"/>
      <c r="AN1645" s="32" t="s">
        <v>133</v>
      </c>
      <c r="AO1645" s="98" t="s">
        <v>134</v>
      </c>
      <c r="AP1645" s="33" t="s">
        <v>160</v>
      </c>
      <c r="AQ1645">
        <v>21104.366820849998</v>
      </c>
      <c r="AR1645" t="s">
        <v>13978</v>
      </c>
      <c r="AS1645" t="s">
        <v>11225</v>
      </c>
      <c r="AT1645" t="s">
        <v>13979</v>
      </c>
      <c r="AU1645">
        <v>53.055399999999999</v>
      </c>
      <c r="AV1645" s="98">
        <v>0.92599122331555561</v>
      </c>
      <c r="AW1645">
        <v>143.6953</v>
      </c>
      <c r="AX1645" s="98">
        <v>2.5079555828755558</v>
      </c>
      <c r="AY1645">
        <v>8.1299999999999997E-5</v>
      </c>
      <c r="AZ1645">
        <v>149.3073</v>
      </c>
      <c r="BA1645" s="98">
        <v>2.6059034401200001</v>
      </c>
      <c r="BB1645">
        <v>210.79640000000001</v>
      </c>
      <c r="BC1645" s="98">
        <v>3.6790904659377777</v>
      </c>
      <c r="BD1645">
        <v>15.06413955</v>
      </c>
      <c r="BE1645" s="96">
        <f t="shared" si="217"/>
        <v>6925.3067487161434</v>
      </c>
      <c r="BF1645" s="96">
        <f t="shared" si="218"/>
        <v>554.86977615481374</v>
      </c>
      <c r="BG1645" s="96">
        <f t="shared" si="219"/>
        <v>553.74372127747301</v>
      </c>
      <c r="BH1645">
        <v>6931.6789214936807</v>
      </c>
      <c r="BI1645">
        <v>1.1576540582415519E-3</v>
      </c>
      <c r="BJ1645">
        <v>0.92632222868312653</v>
      </c>
      <c r="BK1645">
        <v>2.507956105164256</v>
      </c>
      <c r="BL1645">
        <v>0.89737970473968598</v>
      </c>
      <c r="BM1645">
        <v>5.3876151193263739</v>
      </c>
      <c r="BN1645">
        <v>0.92599163195286815</v>
      </c>
      <c r="BO1645">
        <v>2.5079561065226752</v>
      </c>
      <c r="BP1645">
        <v>1.000577887595121E-3</v>
      </c>
      <c r="BQ1645">
        <v>0.89737970473968598</v>
      </c>
      <c r="BR1645">
        <v>6925.5875041899126</v>
      </c>
      <c r="BS1645" s="96">
        <v>561.51709390521046</v>
      </c>
      <c r="BT1645" s="96">
        <v>547.6579144746147</v>
      </c>
      <c r="BU1645">
        <v>5.3876151193263739</v>
      </c>
      <c r="BV1645" s="65" t="str">
        <f t="shared" si="220"/>
        <v>Starlink</v>
      </c>
      <c r="BW1645" s="32" t="s">
        <v>192</v>
      </c>
      <c r="BX1645" s="98">
        <v>3.3</v>
      </c>
      <c r="BY1645" s="21">
        <v>0.2</v>
      </c>
      <c r="BZ1645" s="98">
        <v>9</v>
      </c>
      <c r="CA1645" s="98">
        <v>34.162100000000002</v>
      </c>
      <c r="CB1645" s="98">
        <v>0.66</v>
      </c>
      <c r="CC1645" s="98">
        <v>13.8871</v>
      </c>
      <c r="CD1645" s="98">
        <v>0.2</v>
      </c>
      <c r="CE1645" s="98">
        <v>2.8</v>
      </c>
      <c r="CF1645" s="33">
        <v>9</v>
      </c>
      <c r="CG1645" s="32">
        <v>260</v>
      </c>
      <c r="CH1645" s="98">
        <v>260</v>
      </c>
      <c r="CI1645" s="98">
        <v>220</v>
      </c>
      <c r="CJ1645" s="98">
        <f>Population!$CG1645-Population!$CI1645</f>
        <v>40</v>
      </c>
      <c r="CK1645" s="120">
        <f>_xlfn.DAYS(Entries!$AY$2,Population!H1645)</f>
        <v>416</v>
      </c>
      <c r="CL1645" s="120">
        <f t="shared" si="221"/>
        <v>1825</v>
      </c>
      <c r="CM1645" s="122">
        <f>Entries!$AY$5</f>
        <v>0.15</v>
      </c>
      <c r="CN1645" s="122">
        <f t="shared" si="223"/>
        <v>0.15384615384615385</v>
      </c>
      <c r="CO1645" s="121">
        <f t="shared" si="222"/>
        <v>0.80624657534246569</v>
      </c>
      <c r="CP1645" s="32" t="s">
        <v>5654</v>
      </c>
      <c r="CQ1645" s="98">
        <v>4</v>
      </c>
      <c r="CR1645" s="98" t="s">
        <v>95</v>
      </c>
      <c r="CS1645" s="98"/>
      <c r="CT1645" s="33"/>
      <c r="CU1645" s="32" t="s">
        <v>5655</v>
      </c>
      <c r="CV1645" s="98" t="s">
        <v>5651</v>
      </c>
      <c r="CW1645" s="98" t="s">
        <v>157</v>
      </c>
      <c r="CX1645" s="98" t="s">
        <v>5652</v>
      </c>
      <c r="CY1645" s="98" t="s">
        <v>107</v>
      </c>
      <c r="CZ1645" s="98" t="s">
        <v>755</v>
      </c>
      <c r="DA1645" s="33"/>
      <c r="DB1645" s="17" t="s">
        <v>15463</v>
      </c>
      <c r="DC1645" s="17" t="s">
        <v>15500</v>
      </c>
      <c r="DD1645" s="17">
        <v>1</v>
      </c>
      <c r="DE1645" s="17" t="s">
        <v>15500</v>
      </c>
      <c r="DF1645" s="17" t="s">
        <v>15500</v>
      </c>
      <c r="DG1645" s="23" t="s">
        <v>11174</v>
      </c>
      <c r="DH1645" s="145"/>
    </row>
    <row r="1646" spans="1:112" s="17" customFormat="1" x14ac:dyDescent="0.25">
      <c r="A1646" s="30" t="s">
        <v>6249</v>
      </c>
      <c r="B1646" s="96">
        <v>1</v>
      </c>
      <c r="C1646" s="152" t="s">
        <v>11188</v>
      </c>
      <c r="D1646" s="96" t="s">
        <v>5649</v>
      </c>
      <c r="E1646" s="96">
        <v>45208</v>
      </c>
      <c r="F1646" s="96" t="s">
        <v>6250</v>
      </c>
      <c r="G1646" s="31">
        <v>62645</v>
      </c>
      <c r="H1646" s="43">
        <v>43878</v>
      </c>
      <c r="I1646" s="96" t="s">
        <v>221</v>
      </c>
      <c r="J1646" s="96"/>
      <c r="K1646" s="96"/>
      <c r="L1646" s="96" t="s">
        <v>285</v>
      </c>
      <c r="M1646" s="124" t="s">
        <v>156</v>
      </c>
      <c r="N1646" s="96" t="s">
        <v>156</v>
      </c>
      <c r="O1646" s="124" t="s">
        <v>11124</v>
      </c>
      <c r="P1646" s="96" t="str">
        <f>VLOOKUP(N1646,Entries!J:K,2,FALSE)</f>
        <v>UNITED STATES OF AMERICA</v>
      </c>
      <c r="Q1646" s="123" t="s">
        <v>5651</v>
      </c>
      <c r="R1646" s="30" t="s">
        <v>5651</v>
      </c>
      <c r="S1646" s="96" t="s">
        <v>156</v>
      </c>
      <c r="T1646" s="124" t="s">
        <v>157</v>
      </c>
      <c r="U1646" s="125" t="s">
        <v>159</v>
      </c>
      <c r="V1646" s="31" t="s">
        <v>159</v>
      </c>
      <c r="W1646" s="64">
        <f>IF(VLOOKUP(R1646,Entries!N:P,3,FALSE)=V1646,1,VLOOKUP(R1646,Entries!N:P,3,FALSE))</f>
        <v>1</v>
      </c>
      <c r="X1646" s="124"/>
      <c r="Y1646" s="124"/>
      <c r="Z1646" s="96"/>
      <c r="AA1646" s="96"/>
      <c r="AB1646" s="96"/>
      <c r="AC1646" s="96" t="s">
        <v>5652</v>
      </c>
      <c r="AD1646" s="96" t="s">
        <v>263</v>
      </c>
      <c r="AE1646" s="96" t="s">
        <v>263</v>
      </c>
      <c r="AF1646" s="96" t="s">
        <v>263</v>
      </c>
      <c r="AG1646" s="96" t="s">
        <v>11136</v>
      </c>
      <c r="AH1646" s="96"/>
      <c r="AI1646" s="96"/>
      <c r="AJ1646" s="96">
        <v>5</v>
      </c>
      <c r="AK1646" s="96" t="s">
        <v>95</v>
      </c>
      <c r="AL1646" s="96"/>
      <c r="AM1646" s="31"/>
      <c r="AN1646" s="30" t="s">
        <v>133</v>
      </c>
      <c r="AO1646" s="96" t="s">
        <v>134</v>
      </c>
      <c r="AP1646" s="31" t="s">
        <v>160</v>
      </c>
      <c r="AQ1646">
        <v>21104.42741946</v>
      </c>
      <c r="AR1646" t="s">
        <v>7191</v>
      </c>
      <c r="AS1646" t="s">
        <v>11225</v>
      </c>
      <c r="AT1646" t="s">
        <v>13980</v>
      </c>
      <c r="AU1646">
        <v>53.000399999999999</v>
      </c>
      <c r="AV1646" s="96">
        <v>0.92503129242666671</v>
      </c>
      <c r="AW1646">
        <v>143.4222</v>
      </c>
      <c r="AX1646" s="96">
        <v>2.5031890896800002</v>
      </c>
      <c r="AY1646">
        <v>7.3999999999999996E-5</v>
      </c>
      <c r="AZ1646">
        <v>101.3807</v>
      </c>
      <c r="BA1646" s="96">
        <v>1.769426644857778</v>
      </c>
      <c r="BB1646">
        <v>258.72640000000001</v>
      </c>
      <c r="BC1646" s="96">
        <v>4.5156266023822225</v>
      </c>
      <c r="BD1646">
        <v>15.05580922</v>
      </c>
      <c r="BE1646" s="96">
        <f t="shared" si="217"/>
        <v>6927.8610129241279</v>
      </c>
      <c r="BF1646" s="96">
        <f t="shared" si="218"/>
        <v>557.37367463908322</v>
      </c>
      <c r="BG1646" s="96">
        <f t="shared" si="219"/>
        <v>556.3483512091716</v>
      </c>
      <c r="BH1646">
        <v>6934.2312787226938</v>
      </c>
      <c r="BI1646">
        <v>1.2161105715876341E-3</v>
      </c>
      <c r="BJ1646">
        <v>0.92536223561577646</v>
      </c>
      <c r="BK1646">
        <v>2.5031896103947702</v>
      </c>
      <c r="BL1646">
        <v>0.87709466941219649</v>
      </c>
      <c r="BM1646">
        <v>5.4079595734440247</v>
      </c>
      <c r="BN1646">
        <v>0.92503170174676397</v>
      </c>
      <c r="BO1646">
        <v>2.503189612550373</v>
      </c>
      <c r="BP1646">
        <v>1.025158710843439E-3</v>
      </c>
      <c r="BQ1646">
        <v>0.87709466941219649</v>
      </c>
      <c r="BR1646">
        <v>6928.1504655514118</v>
      </c>
      <c r="BS1646" s="96">
        <v>564.25291935120549</v>
      </c>
      <c r="BT1646" s="96">
        <v>550.04801175161811</v>
      </c>
      <c r="BU1646">
        <v>5.4079595734440247</v>
      </c>
      <c r="BV1646" s="60" t="str">
        <f t="shared" si="220"/>
        <v>Starlink</v>
      </c>
      <c r="BW1646" s="30" t="s">
        <v>192</v>
      </c>
      <c r="BX1646" s="96">
        <v>3.3</v>
      </c>
      <c r="BY1646" s="16">
        <v>0.2</v>
      </c>
      <c r="BZ1646" s="96">
        <v>9</v>
      </c>
      <c r="CA1646" s="96">
        <v>34.162100000000002</v>
      </c>
      <c r="CB1646" s="96">
        <v>0.66</v>
      </c>
      <c r="CC1646" s="96">
        <v>13.8871</v>
      </c>
      <c r="CD1646" s="96">
        <v>0.2</v>
      </c>
      <c r="CE1646" s="96">
        <v>2.8</v>
      </c>
      <c r="CF1646" s="31">
        <v>9</v>
      </c>
      <c r="CG1646" s="30">
        <v>260</v>
      </c>
      <c r="CH1646" s="96">
        <v>260</v>
      </c>
      <c r="CI1646" s="96">
        <v>220</v>
      </c>
      <c r="CJ1646" s="96">
        <f>Population!$CG1646-Population!$CI1646</f>
        <v>40</v>
      </c>
      <c r="CK1646" s="118">
        <f>_xlfn.DAYS(Entries!$AY$2,Population!H1646)</f>
        <v>416</v>
      </c>
      <c r="CL1646" s="118">
        <f t="shared" si="221"/>
        <v>1825</v>
      </c>
      <c r="CM1646" s="117">
        <f>Entries!$AY$5</f>
        <v>0.15</v>
      </c>
      <c r="CN1646" s="117">
        <f t="shared" si="223"/>
        <v>0.15384615384615385</v>
      </c>
      <c r="CO1646" s="119">
        <f t="shared" si="222"/>
        <v>0.80624657534246569</v>
      </c>
      <c r="CP1646" s="30" t="s">
        <v>5654</v>
      </c>
      <c r="CQ1646" s="96">
        <v>4</v>
      </c>
      <c r="CR1646" s="96" t="s">
        <v>95</v>
      </c>
      <c r="CS1646" s="96"/>
      <c r="CT1646" s="31"/>
      <c r="CU1646" s="30" t="s">
        <v>5655</v>
      </c>
      <c r="CV1646" s="96" t="s">
        <v>5651</v>
      </c>
      <c r="CW1646" s="96" t="s">
        <v>157</v>
      </c>
      <c r="CX1646" s="96" t="s">
        <v>5652</v>
      </c>
      <c r="CY1646" s="96" t="s">
        <v>107</v>
      </c>
      <c r="CZ1646" s="96" t="s">
        <v>755</v>
      </c>
      <c r="DA1646" s="31"/>
      <c r="DB1646" s="17" t="s">
        <v>15463</v>
      </c>
      <c r="DC1646" s="17" t="s">
        <v>15500</v>
      </c>
      <c r="DD1646" s="17">
        <v>1</v>
      </c>
      <c r="DE1646" s="17" t="s">
        <v>15500</v>
      </c>
      <c r="DF1646" s="17" t="s">
        <v>15500</v>
      </c>
      <c r="DG1646" s="23" t="s">
        <v>11174</v>
      </c>
      <c r="DH1646" s="145"/>
    </row>
    <row r="1647" spans="1:112" s="17" customFormat="1" x14ac:dyDescent="0.25">
      <c r="A1647" s="32" t="s">
        <v>6252</v>
      </c>
      <c r="B1647" s="98">
        <v>1</v>
      </c>
      <c r="C1647" s="149" t="s">
        <v>11188</v>
      </c>
      <c r="D1647" s="98" t="s">
        <v>5649</v>
      </c>
      <c r="E1647" s="98">
        <v>45223</v>
      </c>
      <c r="F1647" s="98" t="s">
        <v>6253</v>
      </c>
      <c r="G1647" s="33">
        <v>62660</v>
      </c>
      <c r="H1647" s="44">
        <v>43878</v>
      </c>
      <c r="I1647" s="98" t="s">
        <v>221</v>
      </c>
      <c r="J1647" s="98"/>
      <c r="K1647" s="98"/>
      <c r="L1647" s="98" t="s">
        <v>285</v>
      </c>
      <c r="M1647" t="s">
        <v>156</v>
      </c>
      <c r="N1647" s="98" t="s">
        <v>156</v>
      </c>
      <c r="O1647" t="s">
        <v>11124</v>
      </c>
      <c r="P1647" s="64" t="str">
        <f>VLOOKUP(N1647,Entries!J:K,2,FALSE)</f>
        <v>UNITED STATES OF AMERICA</v>
      </c>
      <c r="Q1647" s="38" t="s">
        <v>5651</v>
      </c>
      <c r="R1647" s="32" t="s">
        <v>5651</v>
      </c>
      <c r="S1647" s="98" t="s">
        <v>156</v>
      </c>
      <c r="T1647" t="s">
        <v>157</v>
      </c>
      <c r="U1647" s="39" t="s">
        <v>159</v>
      </c>
      <c r="V1647" s="33" t="s">
        <v>159</v>
      </c>
      <c r="W1647" s="64">
        <f>IF(VLOOKUP(R1647,Entries!N:P,3,FALSE)=V1647,1,VLOOKUP(R1647,Entries!N:P,3,FALSE))</f>
        <v>1</v>
      </c>
      <c r="X1647"/>
      <c r="Y1647"/>
      <c r="Z1647" s="98"/>
      <c r="AA1647" s="98"/>
      <c r="AB1647" s="98"/>
      <c r="AC1647" s="98" t="s">
        <v>5652</v>
      </c>
      <c r="AD1647" s="98" t="s">
        <v>263</v>
      </c>
      <c r="AE1647" s="98" t="s">
        <v>263</v>
      </c>
      <c r="AF1647" s="98" t="s">
        <v>263</v>
      </c>
      <c r="AG1647" s="98" t="s">
        <v>11136</v>
      </c>
      <c r="AH1647" s="98"/>
      <c r="AI1647" s="98"/>
      <c r="AJ1647" s="98">
        <v>5</v>
      </c>
      <c r="AK1647" s="98" t="s">
        <v>95</v>
      </c>
      <c r="AL1647" s="98"/>
      <c r="AM1647" s="33"/>
      <c r="AN1647" s="32" t="s">
        <v>133</v>
      </c>
      <c r="AO1647" s="98" t="s">
        <v>134</v>
      </c>
      <c r="AP1647" s="33" t="s">
        <v>160</v>
      </c>
      <c r="AQ1647">
        <v>21104.446092540002</v>
      </c>
      <c r="AR1647" t="s">
        <v>13981</v>
      </c>
      <c r="AS1647" t="s">
        <v>11225</v>
      </c>
      <c r="AT1647" t="s">
        <v>13982</v>
      </c>
      <c r="AU1647">
        <v>53.055599999999998</v>
      </c>
      <c r="AV1647" s="98">
        <v>0.92599471397333333</v>
      </c>
      <c r="AW1647">
        <v>123.33459999999999</v>
      </c>
      <c r="AX1647" s="98">
        <v>2.1525944037955553</v>
      </c>
      <c r="AY1647">
        <v>8.3499999999999997E-5</v>
      </c>
      <c r="AZ1647">
        <v>79.866</v>
      </c>
      <c r="BA1647" s="98">
        <v>1.3939243704000002</v>
      </c>
      <c r="BB1647">
        <v>280.2423</v>
      </c>
      <c r="BC1647" s="98">
        <v>4.8911498207866666</v>
      </c>
      <c r="BD1647">
        <v>15.06395818</v>
      </c>
      <c r="BE1647" s="96">
        <f t="shared" si="217"/>
        <v>6925.362335716135</v>
      </c>
      <c r="BF1647" s="96">
        <f t="shared" si="218"/>
        <v>554.94060347116647</v>
      </c>
      <c r="BG1647" s="96">
        <f t="shared" si="219"/>
        <v>553.78406796110266</v>
      </c>
      <c r="BH1647">
        <v>6931.7351477241364</v>
      </c>
      <c r="BI1647">
        <v>1.242912211097355E-3</v>
      </c>
      <c r="BJ1647">
        <v>0.9263257134141627</v>
      </c>
      <c r="BK1647">
        <v>2.152594851448991</v>
      </c>
      <c r="BL1647">
        <v>0.86459008665301995</v>
      </c>
      <c r="BM1647">
        <v>5.4204851463607548</v>
      </c>
      <c r="BN1647">
        <v>0.92599512261627148</v>
      </c>
      <c r="BO1647">
        <v>2.1525948536923081</v>
      </c>
      <c r="BP1647">
        <v>1.034882655425231E-3</v>
      </c>
      <c r="BQ1647">
        <v>0.86459008665301995</v>
      </c>
      <c r="BR1647">
        <v>6925.6430568595733</v>
      </c>
      <c r="BS1647" s="96">
        <v>561.81028473678271</v>
      </c>
      <c r="BT1647" s="96">
        <v>547.47582898236305</v>
      </c>
      <c r="BU1647">
        <v>5.4204851463607548</v>
      </c>
      <c r="BV1647" s="65" t="str">
        <f t="shared" si="220"/>
        <v>Starlink</v>
      </c>
      <c r="BW1647" s="32" t="s">
        <v>192</v>
      </c>
      <c r="BX1647" s="98">
        <v>3.3</v>
      </c>
      <c r="BY1647" s="21">
        <v>0.2</v>
      </c>
      <c r="BZ1647" s="98">
        <v>9</v>
      </c>
      <c r="CA1647" s="98">
        <v>34.162100000000002</v>
      </c>
      <c r="CB1647" s="98">
        <v>0.66</v>
      </c>
      <c r="CC1647" s="98">
        <v>13.8871</v>
      </c>
      <c r="CD1647" s="98">
        <v>0.2</v>
      </c>
      <c r="CE1647" s="98">
        <v>2.8</v>
      </c>
      <c r="CF1647" s="33">
        <v>9</v>
      </c>
      <c r="CG1647" s="32">
        <v>260</v>
      </c>
      <c r="CH1647" s="98">
        <v>260</v>
      </c>
      <c r="CI1647" s="98">
        <v>220</v>
      </c>
      <c r="CJ1647" s="98">
        <f>Population!$CG1647-Population!$CI1647</f>
        <v>40</v>
      </c>
      <c r="CK1647" s="120">
        <f>_xlfn.DAYS(Entries!$AY$2,Population!H1647)</f>
        <v>416</v>
      </c>
      <c r="CL1647" s="120">
        <f t="shared" si="221"/>
        <v>1825</v>
      </c>
      <c r="CM1647" s="122">
        <f>Entries!$AY$5</f>
        <v>0.15</v>
      </c>
      <c r="CN1647" s="122">
        <f t="shared" si="223"/>
        <v>0.15384615384615385</v>
      </c>
      <c r="CO1647" s="121">
        <f t="shared" si="222"/>
        <v>0.80624657534246569</v>
      </c>
      <c r="CP1647" s="32" t="s">
        <v>5654</v>
      </c>
      <c r="CQ1647" s="98">
        <v>4</v>
      </c>
      <c r="CR1647" s="98" t="s">
        <v>95</v>
      </c>
      <c r="CS1647" s="98"/>
      <c r="CT1647" s="33"/>
      <c r="CU1647" s="32" t="s">
        <v>5655</v>
      </c>
      <c r="CV1647" s="98" t="s">
        <v>5651</v>
      </c>
      <c r="CW1647" s="98" t="s">
        <v>157</v>
      </c>
      <c r="CX1647" s="98" t="s">
        <v>5652</v>
      </c>
      <c r="CY1647" s="98" t="s">
        <v>107</v>
      </c>
      <c r="CZ1647" s="98" t="s">
        <v>755</v>
      </c>
      <c r="DA1647" s="33"/>
      <c r="DB1647" s="17" t="s">
        <v>15463</v>
      </c>
      <c r="DC1647" s="17" t="s">
        <v>15500</v>
      </c>
      <c r="DD1647" s="17">
        <v>1</v>
      </c>
      <c r="DE1647" s="17" t="s">
        <v>15500</v>
      </c>
      <c r="DF1647" s="17" t="s">
        <v>15500</v>
      </c>
      <c r="DG1647" s="23" t="s">
        <v>11174</v>
      </c>
      <c r="DH1647" s="145"/>
    </row>
    <row r="1648" spans="1:112" s="17" customFormat="1" x14ac:dyDescent="0.25">
      <c r="A1648" s="30" t="s">
        <v>6254</v>
      </c>
      <c r="B1648" s="15">
        <v>1</v>
      </c>
      <c r="C1648" s="152" t="s">
        <v>11188</v>
      </c>
      <c r="D1648" s="15" t="s">
        <v>5649</v>
      </c>
      <c r="E1648" s="15">
        <v>45400</v>
      </c>
      <c r="F1648" s="15" t="s">
        <v>6255</v>
      </c>
      <c r="G1648" s="31">
        <v>62939</v>
      </c>
      <c r="H1648" s="43">
        <v>43908</v>
      </c>
      <c r="I1648" s="96" t="s">
        <v>221</v>
      </c>
      <c r="J1648" s="96"/>
      <c r="K1648" s="96"/>
      <c r="L1648" s="15" t="s">
        <v>285</v>
      </c>
      <c r="M1648" s="124" t="s">
        <v>156</v>
      </c>
      <c r="N1648" s="15" t="s">
        <v>156</v>
      </c>
      <c r="O1648" s="124" t="s">
        <v>11125</v>
      </c>
      <c r="P1648" s="96" t="str">
        <f>VLOOKUP(N1648,Entries!J:K,2,FALSE)</f>
        <v>UNITED STATES OF AMERICA</v>
      </c>
      <c r="Q1648" s="123" t="s">
        <v>5651</v>
      </c>
      <c r="R1648" s="30" t="s">
        <v>5651</v>
      </c>
      <c r="S1648" s="15" t="s">
        <v>156</v>
      </c>
      <c r="T1648" s="124" t="s">
        <v>157</v>
      </c>
      <c r="U1648" s="125" t="s">
        <v>159</v>
      </c>
      <c r="V1648" s="31" t="s">
        <v>159</v>
      </c>
      <c r="W1648" s="64">
        <f>IF(VLOOKUP(R1648,Entries!N:P,3,FALSE)=V1648,1,VLOOKUP(R1648,Entries!N:P,3,FALSE))</f>
        <v>1</v>
      </c>
      <c r="X1648" s="124"/>
      <c r="Y1648" s="124"/>
      <c r="Z1648" s="15"/>
      <c r="AA1648" s="15"/>
      <c r="AB1648" s="96"/>
      <c r="AC1648" s="15" t="s">
        <v>5652</v>
      </c>
      <c r="AD1648" s="15" t="s">
        <v>263</v>
      </c>
      <c r="AE1648" s="15" t="s">
        <v>263</v>
      </c>
      <c r="AF1648" s="96" t="s">
        <v>263</v>
      </c>
      <c r="AG1648" s="96" t="s">
        <v>11136</v>
      </c>
      <c r="AH1648" s="96"/>
      <c r="AI1648" s="15"/>
      <c r="AJ1648" s="15">
        <v>5</v>
      </c>
      <c r="AK1648" s="15" t="s">
        <v>95</v>
      </c>
      <c r="AL1648" s="15"/>
      <c r="AM1648" s="31"/>
      <c r="AN1648" s="30" t="s">
        <v>133</v>
      </c>
      <c r="AO1648" s="15" t="s">
        <v>134</v>
      </c>
      <c r="AP1648" s="31" t="s">
        <v>160</v>
      </c>
      <c r="AQ1648">
        <v>21104.526248400001</v>
      </c>
      <c r="AR1648" t="s">
        <v>13704</v>
      </c>
      <c r="AS1648" t="s">
        <v>11225</v>
      </c>
      <c r="AT1648" t="s">
        <v>13983</v>
      </c>
      <c r="AU1648">
        <v>53.056399999999996</v>
      </c>
      <c r="AV1648" s="96">
        <v>0.92600867660444441</v>
      </c>
      <c r="AW1648">
        <v>252.95779999999999</v>
      </c>
      <c r="AX1648" s="96">
        <v>4.4149455600977783</v>
      </c>
      <c r="AY1648">
        <v>1.9929999999999999E-4</v>
      </c>
      <c r="AZ1648">
        <v>110.72020000000001</v>
      </c>
      <c r="BA1648" s="96">
        <v>1.9324316364355556</v>
      </c>
      <c r="BB1648">
        <v>249.4</v>
      </c>
      <c r="BC1648" s="96">
        <v>4.3528502488888892</v>
      </c>
      <c r="BD1648">
        <v>15.06399092</v>
      </c>
      <c r="BE1648" s="96">
        <f t="shared" si="217"/>
        <v>6925.352301348018</v>
      </c>
      <c r="BF1648" s="96">
        <f t="shared" si="218"/>
        <v>555.73252406167649</v>
      </c>
      <c r="BG1648" s="96">
        <f t="shared" si="219"/>
        <v>552.9720786343596</v>
      </c>
      <c r="BH1648">
        <v>6931.7244307087276</v>
      </c>
      <c r="BI1648">
        <v>1.2738391059816381E-3</v>
      </c>
      <c r="BJ1648">
        <v>0.92633967449118382</v>
      </c>
      <c r="BK1648">
        <v>4.4149464775760174</v>
      </c>
      <c r="BL1648">
        <v>0.96880554483272296</v>
      </c>
      <c r="BM1648">
        <v>5.3164772117354131</v>
      </c>
      <c r="BN1648">
        <v>0.92600908514196512</v>
      </c>
      <c r="BO1648">
        <v>4.4149464808213033</v>
      </c>
      <c r="BP1648">
        <v>1.13238294671696E-3</v>
      </c>
      <c r="BQ1648">
        <v>0.96880554483272296</v>
      </c>
      <c r="BR1648">
        <v>6925.6328937772241</v>
      </c>
      <c r="BS1648" s="96">
        <v>562.47536236135875</v>
      </c>
      <c r="BT1648" s="96">
        <v>546.7904251930895</v>
      </c>
      <c r="BU1648">
        <v>5.3164772117354131</v>
      </c>
      <c r="BV1648" s="60" t="str">
        <f t="shared" si="220"/>
        <v>Starlink</v>
      </c>
      <c r="BW1648" s="30" t="s">
        <v>192</v>
      </c>
      <c r="BX1648" s="15">
        <v>2.8</v>
      </c>
      <c r="BY1648" s="16">
        <v>0.2</v>
      </c>
      <c r="BZ1648" s="15">
        <v>9</v>
      </c>
      <c r="CA1648" s="15">
        <v>27.592099999999999</v>
      </c>
      <c r="CB1648" s="15">
        <v>0.56000000000000005</v>
      </c>
      <c r="CC1648" s="15">
        <v>11.0875</v>
      </c>
      <c r="CD1648" s="15">
        <v>0.2</v>
      </c>
      <c r="CE1648" s="15">
        <v>2.8</v>
      </c>
      <c r="CF1648" s="31">
        <v>9</v>
      </c>
      <c r="CG1648" s="30">
        <v>260</v>
      </c>
      <c r="CH1648" s="15">
        <v>260</v>
      </c>
      <c r="CI1648" s="15">
        <v>220</v>
      </c>
      <c r="CJ1648" s="96">
        <f>Population!$CG1648-Population!$CI1648</f>
        <v>40</v>
      </c>
      <c r="CK1648" s="118">
        <f>_xlfn.DAYS(Entries!$AY$2,Population!H1648)</f>
        <v>386</v>
      </c>
      <c r="CL1648" s="118">
        <f t="shared" si="221"/>
        <v>1825</v>
      </c>
      <c r="CM1648" s="117">
        <f>Entries!$AY$5</f>
        <v>0.15</v>
      </c>
      <c r="CN1648" s="117">
        <f t="shared" si="223"/>
        <v>0.15384615384615385</v>
      </c>
      <c r="CO1648" s="119">
        <f t="shared" si="222"/>
        <v>0.8202191780821918</v>
      </c>
      <c r="CP1648" s="30" t="s">
        <v>5654</v>
      </c>
      <c r="CQ1648" s="96">
        <v>4</v>
      </c>
      <c r="CR1648" s="15" t="s">
        <v>95</v>
      </c>
      <c r="CS1648" s="15"/>
      <c r="CT1648" s="31"/>
      <c r="CU1648" s="30" t="s">
        <v>5655</v>
      </c>
      <c r="CV1648" s="15" t="s">
        <v>5651</v>
      </c>
      <c r="CW1648" s="15" t="s">
        <v>157</v>
      </c>
      <c r="CX1648" s="15" t="s">
        <v>5652</v>
      </c>
      <c r="CY1648" s="15" t="s">
        <v>107</v>
      </c>
      <c r="CZ1648" s="15" t="s">
        <v>755</v>
      </c>
      <c r="DA1648" s="31"/>
      <c r="DB1648" s="17" t="s">
        <v>15463</v>
      </c>
      <c r="DC1648" s="17" t="s">
        <v>15500</v>
      </c>
      <c r="DD1648" s="17">
        <v>1</v>
      </c>
      <c r="DE1648" s="17" t="s">
        <v>15500</v>
      </c>
      <c r="DF1648" s="17" t="s">
        <v>15500</v>
      </c>
      <c r="DG1648" s="23" t="s">
        <v>11174</v>
      </c>
      <c r="DH1648" s="145"/>
    </row>
    <row r="1649" spans="1:112" s="17" customFormat="1" x14ac:dyDescent="0.25">
      <c r="A1649" s="32" t="s">
        <v>6257</v>
      </c>
      <c r="B1649" s="98">
        <v>1</v>
      </c>
      <c r="C1649" s="149" t="s">
        <v>11188</v>
      </c>
      <c r="D1649" s="98" t="s">
        <v>5649</v>
      </c>
      <c r="E1649" s="98">
        <v>45224</v>
      </c>
      <c r="F1649" s="98" t="s">
        <v>6258</v>
      </c>
      <c r="G1649" s="33">
        <v>62661</v>
      </c>
      <c r="H1649" s="44">
        <v>43878</v>
      </c>
      <c r="I1649" s="98" t="s">
        <v>221</v>
      </c>
      <c r="J1649" s="98"/>
      <c r="K1649" s="98"/>
      <c r="L1649" s="98" t="s">
        <v>285</v>
      </c>
      <c r="M1649" t="s">
        <v>156</v>
      </c>
      <c r="N1649" s="98" t="s">
        <v>156</v>
      </c>
      <c r="O1649" t="s">
        <v>11124</v>
      </c>
      <c r="P1649" s="64" t="str">
        <f>VLOOKUP(N1649,Entries!J:K,2,FALSE)</f>
        <v>UNITED STATES OF AMERICA</v>
      </c>
      <c r="Q1649" s="38" t="s">
        <v>5651</v>
      </c>
      <c r="R1649" s="32" t="s">
        <v>5651</v>
      </c>
      <c r="S1649" s="98" t="s">
        <v>156</v>
      </c>
      <c r="T1649" t="s">
        <v>157</v>
      </c>
      <c r="U1649" s="39" t="s">
        <v>159</v>
      </c>
      <c r="V1649" s="33" t="s">
        <v>159</v>
      </c>
      <c r="W1649" s="64">
        <f>IF(VLOOKUP(R1649,Entries!N:P,3,FALSE)=V1649,1,VLOOKUP(R1649,Entries!N:P,3,FALSE))</f>
        <v>1</v>
      </c>
      <c r="X1649"/>
      <c r="Y1649"/>
      <c r="Z1649" s="98"/>
      <c r="AA1649" s="98"/>
      <c r="AB1649" s="98"/>
      <c r="AC1649" s="98" t="s">
        <v>5652</v>
      </c>
      <c r="AD1649" s="98" t="s">
        <v>263</v>
      </c>
      <c r="AE1649" s="98" t="s">
        <v>263</v>
      </c>
      <c r="AF1649" s="98" t="s">
        <v>263</v>
      </c>
      <c r="AG1649" s="98" t="s">
        <v>11136</v>
      </c>
      <c r="AH1649" s="98"/>
      <c r="AI1649" s="98"/>
      <c r="AJ1649" s="98">
        <v>5</v>
      </c>
      <c r="AK1649" s="98" t="s">
        <v>95</v>
      </c>
      <c r="AL1649" s="98"/>
      <c r="AM1649" s="33"/>
      <c r="AN1649" s="32" t="s">
        <v>133</v>
      </c>
      <c r="AO1649" s="98" t="s">
        <v>134</v>
      </c>
      <c r="AP1649" s="33" t="s">
        <v>160</v>
      </c>
      <c r="AQ1649">
        <v>21104.433675029999</v>
      </c>
      <c r="AR1649" t="s">
        <v>11290</v>
      </c>
      <c r="AS1649" t="s">
        <v>11225</v>
      </c>
      <c r="AT1649" t="s">
        <v>13984</v>
      </c>
      <c r="AU1649">
        <v>53.0002</v>
      </c>
      <c r="AV1649" s="98">
        <v>0.92502780176888899</v>
      </c>
      <c r="AW1649">
        <v>123.38809999999999</v>
      </c>
      <c r="AX1649" s="98">
        <v>2.1535281547511111</v>
      </c>
      <c r="AY1649">
        <v>8.2700000000000004E-5</v>
      </c>
      <c r="AZ1649">
        <v>101.41500000000001</v>
      </c>
      <c r="BA1649" s="98">
        <v>1.7700252926666669</v>
      </c>
      <c r="BB1649">
        <v>258.69310000000002</v>
      </c>
      <c r="BC1649" s="98">
        <v>4.5150454078622229</v>
      </c>
      <c r="BD1649">
        <v>15.0557778</v>
      </c>
      <c r="BE1649" s="96">
        <f t="shared" si="217"/>
        <v>6927.8706514527303</v>
      </c>
      <c r="BF1649" s="96">
        <f t="shared" si="218"/>
        <v>557.44358635560639</v>
      </c>
      <c r="BG1649" s="96">
        <f t="shared" si="219"/>
        <v>556.29771654985507</v>
      </c>
      <c r="BH1649">
        <v>6934.2408941849753</v>
      </c>
      <c r="BI1649">
        <v>1.22155202031064E-3</v>
      </c>
      <c r="BJ1649">
        <v>0.92535874470672042</v>
      </c>
      <c r="BK1649">
        <v>2.153528603065856</v>
      </c>
      <c r="BL1649">
        <v>0.88266508809695066</v>
      </c>
      <c r="BM1649">
        <v>5.4024066029032518</v>
      </c>
      <c r="BN1649">
        <v>0.9250282110839495</v>
      </c>
      <c r="BO1649">
        <v>2.1535286048422702</v>
      </c>
      <c r="BP1649">
        <v>1.032876692378448E-3</v>
      </c>
      <c r="BQ1649">
        <v>0.88266508809695066</v>
      </c>
      <c r="BR1649">
        <v>6928.1601355671974</v>
      </c>
      <c r="BS1649" s="96">
        <v>564.31607069228994</v>
      </c>
      <c r="BT1649" s="96">
        <v>550.00420044210477</v>
      </c>
      <c r="BU1649">
        <v>5.4024066029032518</v>
      </c>
      <c r="BV1649" s="65" t="str">
        <f t="shared" si="220"/>
        <v>Starlink</v>
      </c>
      <c r="BW1649" s="32" t="s">
        <v>192</v>
      </c>
      <c r="BX1649" s="98">
        <v>3.3</v>
      </c>
      <c r="BY1649" s="21">
        <v>0.2</v>
      </c>
      <c r="BZ1649" s="98">
        <v>9</v>
      </c>
      <c r="CA1649" s="98">
        <v>34.162100000000002</v>
      </c>
      <c r="CB1649" s="98">
        <v>0.66</v>
      </c>
      <c r="CC1649" s="98">
        <v>13.8871</v>
      </c>
      <c r="CD1649" s="98">
        <v>0.2</v>
      </c>
      <c r="CE1649" s="98">
        <v>2.8</v>
      </c>
      <c r="CF1649" s="33">
        <v>9</v>
      </c>
      <c r="CG1649" s="32">
        <v>260</v>
      </c>
      <c r="CH1649" s="98">
        <v>260</v>
      </c>
      <c r="CI1649" s="98">
        <v>220</v>
      </c>
      <c r="CJ1649" s="98">
        <f>Population!$CG1649-Population!$CI1649</f>
        <v>40</v>
      </c>
      <c r="CK1649" s="120">
        <f>_xlfn.DAYS(Entries!$AY$2,Population!H1649)</f>
        <v>416</v>
      </c>
      <c r="CL1649" s="120">
        <f t="shared" si="221"/>
        <v>1825</v>
      </c>
      <c r="CM1649" s="122">
        <f>Entries!$AY$5</f>
        <v>0.15</v>
      </c>
      <c r="CN1649" s="122">
        <f t="shared" si="223"/>
        <v>0.15384615384615385</v>
      </c>
      <c r="CO1649" s="121">
        <f t="shared" si="222"/>
        <v>0.80624657534246569</v>
      </c>
      <c r="CP1649" s="32" t="s">
        <v>5654</v>
      </c>
      <c r="CQ1649" s="98">
        <v>4</v>
      </c>
      <c r="CR1649" s="98" t="s">
        <v>95</v>
      </c>
      <c r="CS1649" s="98"/>
      <c r="CT1649" s="33"/>
      <c r="CU1649" s="32" t="s">
        <v>5655</v>
      </c>
      <c r="CV1649" s="98" t="s">
        <v>5651</v>
      </c>
      <c r="CW1649" s="98" t="s">
        <v>157</v>
      </c>
      <c r="CX1649" s="98" t="s">
        <v>5652</v>
      </c>
      <c r="CY1649" s="98" t="s">
        <v>107</v>
      </c>
      <c r="CZ1649" s="98" t="s">
        <v>755</v>
      </c>
      <c r="DA1649" s="33"/>
      <c r="DB1649" s="17" t="s">
        <v>15463</v>
      </c>
      <c r="DC1649" s="17" t="s">
        <v>15500</v>
      </c>
      <c r="DD1649" s="17">
        <v>1</v>
      </c>
      <c r="DE1649" s="17" t="s">
        <v>15500</v>
      </c>
      <c r="DF1649" s="17" t="s">
        <v>15500</v>
      </c>
      <c r="DG1649" s="23" t="s">
        <v>11174</v>
      </c>
      <c r="DH1649" s="145"/>
    </row>
    <row r="1650" spans="1:112" s="17" customFormat="1" x14ac:dyDescent="0.25">
      <c r="A1650" s="30" t="s">
        <v>6260</v>
      </c>
      <c r="B1650" s="96">
        <v>1</v>
      </c>
      <c r="C1650" s="152" t="s">
        <v>11188</v>
      </c>
      <c r="D1650" s="96" t="s">
        <v>5649</v>
      </c>
      <c r="E1650" s="96">
        <v>45225</v>
      </c>
      <c r="F1650" s="96" t="s">
        <v>6261</v>
      </c>
      <c r="G1650" s="31">
        <v>62662</v>
      </c>
      <c r="H1650" s="43">
        <v>43878</v>
      </c>
      <c r="I1650" s="96" t="s">
        <v>221</v>
      </c>
      <c r="J1650" s="96"/>
      <c r="K1650" s="96"/>
      <c r="L1650" s="96" t="s">
        <v>285</v>
      </c>
      <c r="M1650" s="124" t="s">
        <v>156</v>
      </c>
      <c r="N1650" s="96" t="s">
        <v>156</v>
      </c>
      <c r="O1650" s="124" t="s">
        <v>11124</v>
      </c>
      <c r="P1650" s="96" t="str">
        <f>VLOOKUP(N1650,Entries!J:K,2,FALSE)</f>
        <v>UNITED STATES OF AMERICA</v>
      </c>
      <c r="Q1650" s="123" t="s">
        <v>5651</v>
      </c>
      <c r="R1650" s="30" t="s">
        <v>5651</v>
      </c>
      <c r="S1650" s="96" t="s">
        <v>156</v>
      </c>
      <c r="T1650" s="124" t="s">
        <v>157</v>
      </c>
      <c r="U1650" s="125" t="s">
        <v>159</v>
      </c>
      <c r="V1650" s="31" t="s">
        <v>159</v>
      </c>
      <c r="W1650" s="64">
        <f>IF(VLOOKUP(R1650,Entries!N:P,3,FALSE)=V1650,1,VLOOKUP(R1650,Entries!N:P,3,FALSE))</f>
        <v>1</v>
      </c>
      <c r="X1650" s="124"/>
      <c r="Y1650" s="124"/>
      <c r="Z1650" s="96"/>
      <c r="AA1650" s="96"/>
      <c r="AB1650" s="96"/>
      <c r="AC1650" s="96" t="s">
        <v>5652</v>
      </c>
      <c r="AD1650" s="96" t="s">
        <v>263</v>
      </c>
      <c r="AE1650" s="96" t="s">
        <v>263</v>
      </c>
      <c r="AF1650" s="96" t="s">
        <v>263</v>
      </c>
      <c r="AG1650" s="96" t="s">
        <v>11136</v>
      </c>
      <c r="AH1650" s="96"/>
      <c r="AI1650" s="96"/>
      <c r="AJ1650" s="96">
        <v>5</v>
      </c>
      <c r="AK1650" s="96" t="s">
        <v>95</v>
      </c>
      <c r="AL1650" s="96"/>
      <c r="AM1650" s="31"/>
      <c r="AN1650" s="30" t="s">
        <v>133</v>
      </c>
      <c r="AO1650" s="96" t="s">
        <v>134</v>
      </c>
      <c r="AP1650" s="31" t="s">
        <v>160</v>
      </c>
      <c r="AQ1650">
        <v>21104.464496780001</v>
      </c>
      <c r="AR1650" t="s">
        <v>13985</v>
      </c>
      <c r="AS1650" t="s">
        <v>11225</v>
      </c>
      <c r="AT1650" t="s">
        <v>13986</v>
      </c>
      <c r="AU1650">
        <v>53.055399999999999</v>
      </c>
      <c r="AV1650" s="96">
        <v>0.92599122331555561</v>
      </c>
      <c r="AW1650">
        <v>123.2533</v>
      </c>
      <c r="AX1650" s="96">
        <v>2.1511754514088888</v>
      </c>
      <c r="AY1650">
        <v>4.1199999999999999E-5</v>
      </c>
      <c r="AZ1650">
        <v>324.40190000000001</v>
      </c>
      <c r="BA1650" s="96">
        <v>5.6618800768044446</v>
      </c>
      <c r="BB1650">
        <v>35.694299999999998</v>
      </c>
      <c r="BC1650" s="96">
        <v>0.62298292958666668</v>
      </c>
      <c r="BD1650">
        <v>15.064064</v>
      </c>
      <c r="BE1650" s="96">
        <f t="shared" si="217"/>
        <v>6925.3299034455058</v>
      </c>
      <c r="BF1650" s="96">
        <f t="shared" si="218"/>
        <v>554.61522703752871</v>
      </c>
      <c r="BG1650" s="96">
        <f t="shared" si="219"/>
        <v>554.04457985348381</v>
      </c>
      <c r="BH1650">
        <v>6931.7028964060592</v>
      </c>
      <c r="BI1650">
        <v>1.177257722019957E-3</v>
      </c>
      <c r="BJ1650">
        <v>0.92632222639313411</v>
      </c>
      <c r="BK1650">
        <v>2.1511758997793322</v>
      </c>
      <c r="BL1650">
        <v>0.79381149239199256</v>
      </c>
      <c r="BM1650">
        <v>5.4910526197244467</v>
      </c>
      <c r="BN1650">
        <v>0.9259916320243623</v>
      </c>
      <c r="BO1650">
        <v>2.1511759007367122</v>
      </c>
      <c r="BP1650">
        <v>9.4057142964155049E-4</v>
      </c>
      <c r="BQ1650">
        <v>0.79381149239199256</v>
      </c>
      <c r="BR1650">
        <v>6925.6106587359945</v>
      </c>
      <c r="BS1650" s="96">
        <v>561.1246902544226</v>
      </c>
      <c r="BT1650" s="96">
        <v>548.09662721756649</v>
      </c>
      <c r="BU1650">
        <v>5.4910526197244467</v>
      </c>
      <c r="BV1650" s="60" t="str">
        <f t="shared" si="220"/>
        <v>Starlink</v>
      </c>
      <c r="BW1650" s="30" t="s">
        <v>192</v>
      </c>
      <c r="BX1650" s="96">
        <v>3.3</v>
      </c>
      <c r="BY1650" s="16">
        <v>0.2</v>
      </c>
      <c r="BZ1650" s="96">
        <v>9</v>
      </c>
      <c r="CA1650" s="96">
        <v>34.162100000000002</v>
      </c>
      <c r="CB1650" s="96">
        <v>0.66</v>
      </c>
      <c r="CC1650" s="96">
        <v>13.8871</v>
      </c>
      <c r="CD1650" s="96">
        <v>0.2</v>
      </c>
      <c r="CE1650" s="96">
        <v>2.8</v>
      </c>
      <c r="CF1650" s="31">
        <v>9</v>
      </c>
      <c r="CG1650" s="30">
        <v>260</v>
      </c>
      <c r="CH1650" s="96">
        <v>260</v>
      </c>
      <c r="CI1650" s="96">
        <v>220</v>
      </c>
      <c r="CJ1650" s="96">
        <f>Population!$CG1650-Population!$CI1650</f>
        <v>40</v>
      </c>
      <c r="CK1650" s="118">
        <f>_xlfn.DAYS(Entries!$AY$2,Population!H1650)</f>
        <v>416</v>
      </c>
      <c r="CL1650" s="118">
        <f t="shared" si="221"/>
        <v>1825</v>
      </c>
      <c r="CM1650" s="117">
        <f>Entries!$AY$5</f>
        <v>0.15</v>
      </c>
      <c r="CN1650" s="117">
        <f t="shared" si="223"/>
        <v>0.15384615384615385</v>
      </c>
      <c r="CO1650" s="119">
        <f t="shared" si="222"/>
        <v>0.80624657534246569</v>
      </c>
      <c r="CP1650" s="30" t="s">
        <v>5654</v>
      </c>
      <c r="CQ1650" s="96">
        <v>4</v>
      </c>
      <c r="CR1650" s="96" t="s">
        <v>95</v>
      </c>
      <c r="CS1650" s="96"/>
      <c r="CT1650" s="31"/>
      <c r="CU1650" s="30" t="s">
        <v>5655</v>
      </c>
      <c r="CV1650" s="96" t="s">
        <v>5651</v>
      </c>
      <c r="CW1650" s="96" t="s">
        <v>157</v>
      </c>
      <c r="CX1650" s="96" t="s">
        <v>5652</v>
      </c>
      <c r="CY1650" s="96" t="s">
        <v>107</v>
      </c>
      <c r="CZ1650" s="96" t="s">
        <v>755</v>
      </c>
      <c r="DA1650" s="31"/>
      <c r="DB1650" s="17" t="s">
        <v>15463</v>
      </c>
      <c r="DC1650" s="17" t="s">
        <v>15500</v>
      </c>
      <c r="DD1650" s="17">
        <v>1</v>
      </c>
      <c r="DE1650" s="17" t="s">
        <v>15500</v>
      </c>
      <c r="DF1650" s="17" t="s">
        <v>15500</v>
      </c>
      <c r="DG1650" s="23" t="s">
        <v>11174</v>
      </c>
      <c r="DH1650" s="145"/>
    </row>
    <row r="1651" spans="1:112" s="17" customFormat="1" x14ac:dyDescent="0.25">
      <c r="A1651" s="32" t="s">
        <v>6263</v>
      </c>
      <c r="B1651" s="98">
        <v>1</v>
      </c>
      <c r="C1651" s="149" t="s">
        <v>11188</v>
      </c>
      <c r="D1651" s="98" t="s">
        <v>5649</v>
      </c>
      <c r="E1651" s="98">
        <v>45185</v>
      </c>
      <c r="F1651" s="98" t="s">
        <v>6264</v>
      </c>
      <c r="G1651" s="33">
        <v>62623</v>
      </c>
      <c r="H1651" s="44">
        <v>43878</v>
      </c>
      <c r="I1651" s="98" t="s">
        <v>221</v>
      </c>
      <c r="J1651" s="98"/>
      <c r="K1651" s="98"/>
      <c r="L1651" s="98" t="s">
        <v>285</v>
      </c>
      <c r="M1651" t="s">
        <v>156</v>
      </c>
      <c r="N1651" s="98" t="s">
        <v>156</v>
      </c>
      <c r="O1651" t="s">
        <v>11124</v>
      </c>
      <c r="P1651" s="64" t="str">
        <f>VLOOKUP(N1651,Entries!J:K,2,FALSE)</f>
        <v>UNITED STATES OF AMERICA</v>
      </c>
      <c r="Q1651" s="38" t="s">
        <v>5651</v>
      </c>
      <c r="R1651" s="32" t="s">
        <v>5651</v>
      </c>
      <c r="S1651" s="98" t="s">
        <v>156</v>
      </c>
      <c r="T1651" t="s">
        <v>157</v>
      </c>
      <c r="U1651" s="39" t="s">
        <v>159</v>
      </c>
      <c r="V1651" s="33" t="s">
        <v>159</v>
      </c>
      <c r="W1651" s="64">
        <f>IF(VLOOKUP(R1651,Entries!N:P,3,FALSE)=V1651,1,VLOOKUP(R1651,Entries!N:P,3,FALSE))</f>
        <v>1</v>
      </c>
      <c r="X1651"/>
      <c r="Y1651"/>
      <c r="Z1651" s="98"/>
      <c r="AA1651" s="98"/>
      <c r="AB1651" s="98"/>
      <c r="AC1651" s="98" t="s">
        <v>5652</v>
      </c>
      <c r="AD1651" s="98" t="s">
        <v>263</v>
      </c>
      <c r="AE1651" s="98" t="s">
        <v>263</v>
      </c>
      <c r="AF1651" s="98" t="s">
        <v>263</v>
      </c>
      <c r="AG1651" s="98" t="s">
        <v>11136</v>
      </c>
      <c r="AH1651" s="98"/>
      <c r="AI1651" s="98"/>
      <c r="AJ1651" s="98">
        <v>5</v>
      </c>
      <c r="AK1651" s="98" t="s">
        <v>95</v>
      </c>
      <c r="AL1651" s="98"/>
      <c r="AM1651" s="33"/>
      <c r="AN1651" s="32" t="s">
        <v>133</v>
      </c>
      <c r="AO1651" s="98" t="s">
        <v>134</v>
      </c>
      <c r="AP1651" s="33" t="s">
        <v>160</v>
      </c>
      <c r="AQ1651">
        <v>21104.52717067</v>
      </c>
      <c r="AR1651" t="s">
        <v>13987</v>
      </c>
      <c r="AS1651" t="s">
        <v>11225</v>
      </c>
      <c r="AT1651" t="s">
        <v>13988</v>
      </c>
      <c r="AU1651">
        <v>53.055799999999998</v>
      </c>
      <c r="AV1651" s="98">
        <v>0.92599820463111115</v>
      </c>
      <c r="AW1651">
        <v>162.97489999999999</v>
      </c>
      <c r="AX1651" s="98">
        <v>2.8444480113377777</v>
      </c>
      <c r="AY1651">
        <v>9.8200000000000002E-5</v>
      </c>
      <c r="AZ1651">
        <v>135.37719999999999</v>
      </c>
      <c r="BA1651" s="98">
        <v>2.3627773805688888</v>
      </c>
      <c r="BB1651">
        <v>224.72970000000001</v>
      </c>
      <c r="BC1651" s="98">
        <v>3.9222723760133338</v>
      </c>
      <c r="BD1651">
        <v>15.06398503</v>
      </c>
      <c r="BE1651" s="96">
        <f t="shared" si="217"/>
        <v>6925.3541065508507</v>
      </c>
      <c r="BF1651" s="96">
        <f t="shared" si="218"/>
        <v>555.03417632411401</v>
      </c>
      <c r="BG1651" s="96">
        <f t="shared" si="219"/>
        <v>553.67403677758739</v>
      </c>
      <c r="BH1651">
        <v>6931.7262365759834</v>
      </c>
      <c r="BI1651">
        <v>1.1792703729922979E-3</v>
      </c>
      <c r="BJ1651">
        <v>0.92632920418141873</v>
      </c>
      <c r="BK1651">
        <v>2.844448604367094</v>
      </c>
      <c r="BL1651">
        <v>0.91191941056702186</v>
      </c>
      <c r="BM1651">
        <v>5.3731312564028402</v>
      </c>
      <c r="BN1651">
        <v>0.92599861323662447</v>
      </c>
      <c r="BO1651">
        <v>2.8444486051233731</v>
      </c>
      <c r="BP1651">
        <v>1.0252441724070149E-3</v>
      </c>
      <c r="BQ1651">
        <v>0.91191941056702186</v>
      </c>
      <c r="BR1651">
        <v>6925.6347958088709</v>
      </c>
      <c r="BS1651" s="96">
        <v>561.73526252349347</v>
      </c>
      <c r="BT1651" s="96">
        <v>547.53432909424828</v>
      </c>
      <c r="BU1651">
        <v>5.3731312564028402</v>
      </c>
      <c r="BV1651" s="65" t="str">
        <f t="shared" si="220"/>
        <v>Starlink</v>
      </c>
      <c r="BW1651" s="32" t="s">
        <v>192</v>
      </c>
      <c r="BX1651" s="98">
        <v>3.3</v>
      </c>
      <c r="BY1651" s="21">
        <v>0.2</v>
      </c>
      <c r="BZ1651" s="98">
        <v>9</v>
      </c>
      <c r="CA1651" s="98">
        <v>34.162100000000002</v>
      </c>
      <c r="CB1651" s="98">
        <v>0.66</v>
      </c>
      <c r="CC1651" s="98">
        <v>13.8871</v>
      </c>
      <c r="CD1651" s="98">
        <v>0.2</v>
      </c>
      <c r="CE1651" s="98">
        <v>2.8</v>
      </c>
      <c r="CF1651" s="33">
        <v>9</v>
      </c>
      <c r="CG1651" s="32">
        <v>260</v>
      </c>
      <c r="CH1651" s="98">
        <v>260</v>
      </c>
      <c r="CI1651" s="98">
        <v>220</v>
      </c>
      <c r="CJ1651" s="98">
        <f>Population!$CG1651-Population!$CI1651</f>
        <v>40</v>
      </c>
      <c r="CK1651" s="120">
        <f>_xlfn.DAYS(Entries!$AY$2,Population!H1651)</f>
        <v>416</v>
      </c>
      <c r="CL1651" s="120">
        <f t="shared" si="221"/>
        <v>1825</v>
      </c>
      <c r="CM1651" s="122">
        <f>Entries!$AY$5</f>
        <v>0.15</v>
      </c>
      <c r="CN1651" s="122">
        <f t="shared" si="223"/>
        <v>0.15384615384615385</v>
      </c>
      <c r="CO1651" s="121">
        <f t="shared" si="222"/>
        <v>0.80624657534246569</v>
      </c>
      <c r="CP1651" s="32" t="s">
        <v>5654</v>
      </c>
      <c r="CQ1651" s="98">
        <v>4</v>
      </c>
      <c r="CR1651" s="98" t="s">
        <v>95</v>
      </c>
      <c r="CS1651" s="98"/>
      <c r="CT1651" s="33"/>
      <c r="CU1651" s="32" t="s">
        <v>5655</v>
      </c>
      <c r="CV1651" s="98" t="s">
        <v>5651</v>
      </c>
      <c r="CW1651" s="98" t="s">
        <v>157</v>
      </c>
      <c r="CX1651" s="98" t="s">
        <v>5652</v>
      </c>
      <c r="CY1651" s="98" t="s">
        <v>107</v>
      </c>
      <c r="CZ1651" s="98" t="s">
        <v>755</v>
      </c>
      <c r="DA1651" s="33"/>
      <c r="DB1651" s="17" t="s">
        <v>15463</v>
      </c>
      <c r="DC1651" s="17" t="s">
        <v>15500</v>
      </c>
      <c r="DD1651" s="17">
        <v>1</v>
      </c>
      <c r="DE1651" s="17" t="s">
        <v>15500</v>
      </c>
      <c r="DF1651" s="17" t="s">
        <v>15500</v>
      </c>
      <c r="DG1651" s="23" t="s">
        <v>11174</v>
      </c>
      <c r="DH1651" s="145"/>
    </row>
    <row r="1652" spans="1:112" s="17" customFormat="1" x14ac:dyDescent="0.25">
      <c r="A1652" s="30" t="s">
        <v>6266</v>
      </c>
      <c r="B1652" s="96">
        <v>1</v>
      </c>
      <c r="C1652" s="152" t="s">
        <v>11188</v>
      </c>
      <c r="D1652" s="96" t="s">
        <v>5649</v>
      </c>
      <c r="E1652" s="96">
        <v>45226</v>
      </c>
      <c r="F1652" s="96" t="s">
        <v>6267</v>
      </c>
      <c r="G1652" s="31">
        <v>62663</v>
      </c>
      <c r="H1652" s="43">
        <v>43878</v>
      </c>
      <c r="I1652" s="96" t="s">
        <v>221</v>
      </c>
      <c r="J1652" s="96"/>
      <c r="K1652" s="96"/>
      <c r="L1652" s="96" t="s">
        <v>285</v>
      </c>
      <c r="M1652" s="124" t="s">
        <v>156</v>
      </c>
      <c r="N1652" s="96" t="s">
        <v>156</v>
      </c>
      <c r="O1652" s="124" t="s">
        <v>11124</v>
      </c>
      <c r="P1652" s="96" t="str">
        <f>VLOOKUP(N1652,Entries!J:K,2,FALSE)</f>
        <v>UNITED STATES OF AMERICA</v>
      </c>
      <c r="Q1652" s="123" t="s">
        <v>5651</v>
      </c>
      <c r="R1652" s="30" t="s">
        <v>5651</v>
      </c>
      <c r="S1652" s="96" t="s">
        <v>156</v>
      </c>
      <c r="T1652" s="124" t="s">
        <v>157</v>
      </c>
      <c r="U1652" s="125" t="s">
        <v>159</v>
      </c>
      <c r="V1652" s="31" t="s">
        <v>159</v>
      </c>
      <c r="W1652" s="64">
        <f>IF(VLOOKUP(R1652,Entries!N:P,3,FALSE)=V1652,1,VLOOKUP(R1652,Entries!N:P,3,FALSE))</f>
        <v>1</v>
      </c>
      <c r="X1652" s="124"/>
      <c r="Y1652" s="124"/>
      <c r="Z1652" s="96"/>
      <c r="AA1652" s="96"/>
      <c r="AB1652" s="96"/>
      <c r="AC1652" s="96" t="s">
        <v>5652</v>
      </c>
      <c r="AD1652" s="96" t="s">
        <v>263</v>
      </c>
      <c r="AE1652" s="96" t="s">
        <v>263</v>
      </c>
      <c r="AF1652" s="96" t="s">
        <v>263</v>
      </c>
      <c r="AG1652" s="96" t="s">
        <v>11136</v>
      </c>
      <c r="AH1652" s="96"/>
      <c r="AI1652" s="96"/>
      <c r="AJ1652" s="96">
        <v>5</v>
      </c>
      <c r="AK1652" s="96" t="s">
        <v>95</v>
      </c>
      <c r="AL1652" s="96"/>
      <c r="AM1652" s="31"/>
      <c r="AN1652" s="30" t="s">
        <v>133</v>
      </c>
      <c r="AO1652" s="96" t="s">
        <v>134</v>
      </c>
      <c r="AP1652" s="31" t="s">
        <v>160</v>
      </c>
      <c r="AQ1652">
        <v>21104.272847429998</v>
      </c>
      <c r="AR1652" t="s">
        <v>11494</v>
      </c>
      <c r="AS1652" t="s">
        <v>11225</v>
      </c>
      <c r="AT1652" t="s">
        <v>13989</v>
      </c>
      <c r="AU1652">
        <v>53.055799999999998</v>
      </c>
      <c r="AV1652" s="96">
        <v>0.92599820463111115</v>
      </c>
      <c r="AW1652">
        <v>124.113</v>
      </c>
      <c r="AX1652" s="96">
        <v>2.1661800438666665</v>
      </c>
      <c r="AY1652">
        <v>5.77E-5</v>
      </c>
      <c r="AZ1652">
        <v>70.631299999999996</v>
      </c>
      <c r="BA1652" s="96">
        <v>1.2327484834977778</v>
      </c>
      <c r="BB1652">
        <v>289.47379999999998</v>
      </c>
      <c r="BC1652" s="96">
        <v>5.0522698571644442</v>
      </c>
      <c r="BD1652">
        <v>15.063981220000001</v>
      </c>
      <c r="BE1652" s="96">
        <f t="shared" si="217"/>
        <v>6925.3552742633137</v>
      </c>
      <c r="BF1652" s="96">
        <f t="shared" si="218"/>
        <v>554.75486726263807</v>
      </c>
      <c r="BG1652" s="96">
        <f t="shared" si="219"/>
        <v>553.95568126398848</v>
      </c>
      <c r="BH1652">
        <v>6931.7281284291894</v>
      </c>
      <c r="BI1652">
        <v>1.2248528588856759E-3</v>
      </c>
      <c r="BJ1652">
        <v>0.9263292040490837</v>
      </c>
      <c r="BK1652">
        <v>2.166180494082965</v>
      </c>
      <c r="BL1652">
        <v>0.84711459515140375</v>
      </c>
      <c r="BM1652">
        <v>5.4379048027637253</v>
      </c>
      <c r="BN1652">
        <v>0.9259986132864797</v>
      </c>
      <c r="BO1652">
        <v>2.166180496520886</v>
      </c>
      <c r="BP1652">
        <v>1.0099011005819971E-3</v>
      </c>
      <c r="BQ1652">
        <v>0.84711459515140375</v>
      </c>
      <c r="BR1652">
        <v>6925.6359639077991</v>
      </c>
      <c r="BS1652" s="96">
        <v>561.63017128997944</v>
      </c>
      <c r="BT1652" s="96">
        <v>547.6417565256188</v>
      </c>
      <c r="BU1652">
        <v>5.4379048027637253</v>
      </c>
      <c r="BV1652" s="60" t="str">
        <f t="shared" si="220"/>
        <v>Starlink</v>
      </c>
      <c r="BW1652" s="30" t="s">
        <v>192</v>
      </c>
      <c r="BX1652" s="96">
        <v>3.3</v>
      </c>
      <c r="BY1652" s="16">
        <v>0.2</v>
      </c>
      <c r="BZ1652" s="96">
        <v>9</v>
      </c>
      <c r="CA1652" s="96">
        <v>34.162100000000002</v>
      </c>
      <c r="CB1652" s="96">
        <v>0.66</v>
      </c>
      <c r="CC1652" s="96">
        <v>13.8871</v>
      </c>
      <c r="CD1652" s="96">
        <v>0.2</v>
      </c>
      <c r="CE1652" s="96">
        <v>2.8</v>
      </c>
      <c r="CF1652" s="31">
        <v>9</v>
      </c>
      <c r="CG1652" s="30">
        <v>260</v>
      </c>
      <c r="CH1652" s="96">
        <v>260</v>
      </c>
      <c r="CI1652" s="96">
        <v>220</v>
      </c>
      <c r="CJ1652" s="96">
        <f>Population!$CG1652-Population!$CI1652</f>
        <v>40</v>
      </c>
      <c r="CK1652" s="118">
        <f>_xlfn.DAYS(Entries!$AY$2,Population!H1652)</f>
        <v>416</v>
      </c>
      <c r="CL1652" s="118">
        <f t="shared" si="221"/>
        <v>1825</v>
      </c>
      <c r="CM1652" s="117">
        <f>Entries!$AY$5</f>
        <v>0.15</v>
      </c>
      <c r="CN1652" s="117">
        <f t="shared" si="223"/>
        <v>0.15384615384615385</v>
      </c>
      <c r="CO1652" s="119">
        <f t="shared" si="222"/>
        <v>0.80624657534246569</v>
      </c>
      <c r="CP1652" s="30" t="s">
        <v>5654</v>
      </c>
      <c r="CQ1652" s="96">
        <v>4</v>
      </c>
      <c r="CR1652" s="96" t="s">
        <v>95</v>
      </c>
      <c r="CS1652" s="96"/>
      <c r="CT1652" s="31"/>
      <c r="CU1652" s="30" t="s">
        <v>5655</v>
      </c>
      <c r="CV1652" s="96" t="s">
        <v>5651</v>
      </c>
      <c r="CW1652" s="96" t="s">
        <v>157</v>
      </c>
      <c r="CX1652" s="96" t="s">
        <v>5652</v>
      </c>
      <c r="CY1652" s="96" t="s">
        <v>107</v>
      </c>
      <c r="CZ1652" s="96" t="s">
        <v>755</v>
      </c>
      <c r="DA1652" s="31"/>
      <c r="DB1652" s="17" t="s">
        <v>15463</v>
      </c>
      <c r="DC1652" s="17" t="s">
        <v>15500</v>
      </c>
      <c r="DD1652" s="17">
        <v>1</v>
      </c>
      <c r="DE1652" s="17" t="s">
        <v>15500</v>
      </c>
      <c r="DF1652" s="17" t="s">
        <v>15500</v>
      </c>
      <c r="DG1652" s="23" t="s">
        <v>11174</v>
      </c>
      <c r="DH1652" s="145"/>
    </row>
    <row r="1653" spans="1:112" s="17" customFormat="1" x14ac:dyDescent="0.25">
      <c r="A1653" s="32" t="s">
        <v>6269</v>
      </c>
      <c r="B1653" s="98">
        <v>1</v>
      </c>
      <c r="C1653" s="149" t="s">
        <v>11188</v>
      </c>
      <c r="D1653" s="98" t="s">
        <v>5649</v>
      </c>
      <c r="E1653" s="98">
        <v>45209</v>
      </c>
      <c r="F1653" s="98" t="s">
        <v>6270</v>
      </c>
      <c r="G1653" s="33">
        <v>62646</v>
      </c>
      <c r="H1653" s="44">
        <v>43878</v>
      </c>
      <c r="I1653" s="98" t="s">
        <v>221</v>
      </c>
      <c r="J1653" s="98"/>
      <c r="K1653" s="98"/>
      <c r="L1653" s="98" t="s">
        <v>285</v>
      </c>
      <c r="M1653" t="s">
        <v>156</v>
      </c>
      <c r="N1653" s="98" t="s">
        <v>156</v>
      </c>
      <c r="O1653" t="s">
        <v>11124</v>
      </c>
      <c r="P1653" s="64" t="str">
        <f>VLOOKUP(N1653,Entries!J:K,2,FALSE)</f>
        <v>UNITED STATES OF AMERICA</v>
      </c>
      <c r="Q1653" s="38" t="s">
        <v>5651</v>
      </c>
      <c r="R1653" s="32" t="s">
        <v>5651</v>
      </c>
      <c r="S1653" s="98" t="s">
        <v>156</v>
      </c>
      <c r="T1653" t="s">
        <v>157</v>
      </c>
      <c r="U1653" s="39" t="s">
        <v>159</v>
      </c>
      <c r="V1653" s="33" t="s">
        <v>159</v>
      </c>
      <c r="W1653" s="64">
        <f>IF(VLOOKUP(R1653,Entries!N:P,3,FALSE)=V1653,1,VLOOKUP(R1653,Entries!N:P,3,FALSE))</f>
        <v>1</v>
      </c>
      <c r="X1653"/>
      <c r="Y1653"/>
      <c r="Z1653" s="98"/>
      <c r="AA1653" s="98"/>
      <c r="AB1653" s="98"/>
      <c r="AC1653" s="98" t="s">
        <v>5652</v>
      </c>
      <c r="AD1653" s="98" t="s">
        <v>263</v>
      </c>
      <c r="AE1653" s="98" t="s">
        <v>263</v>
      </c>
      <c r="AF1653" s="98" t="s">
        <v>263</v>
      </c>
      <c r="AG1653" s="98" t="s">
        <v>11136</v>
      </c>
      <c r="AH1653" s="98"/>
      <c r="AI1653" s="98"/>
      <c r="AJ1653" s="98">
        <v>5</v>
      </c>
      <c r="AK1653" s="98" t="s">
        <v>95</v>
      </c>
      <c r="AL1653" s="98"/>
      <c r="AM1653" s="33"/>
      <c r="AN1653" s="32" t="s">
        <v>133</v>
      </c>
      <c r="AO1653" s="98" t="s">
        <v>134</v>
      </c>
      <c r="AP1653" s="33" t="s">
        <v>160</v>
      </c>
      <c r="AQ1653">
        <v>21104.529025659998</v>
      </c>
      <c r="AR1653" t="s">
        <v>13990</v>
      </c>
      <c r="AS1653" t="s">
        <v>11225</v>
      </c>
      <c r="AT1653" t="s">
        <v>13991</v>
      </c>
      <c r="AU1653">
        <v>53.055199999999999</v>
      </c>
      <c r="AV1653" s="98">
        <v>0.92598773265777778</v>
      </c>
      <c r="AW1653">
        <v>142.96270000000001</v>
      </c>
      <c r="AX1653" s="98">
        <v>2.495169303435556</v>
      </c>
      <c r="AY1653">
        <v>6.0300000000000002E-5</v>
      </c>
      <c r="AZ1653">
        <v>122.88200000000001</v>
      </c>
      <c r="BA1653" s="98">
        <v>2.1446950452444447</v>
      </c>
      <c r="BB1653">
        <v>237.2227</v>
      </c>
      <c r="BC1653" s="98">
        <v>4.1403163141022228</v>
      </c>
      <c r="BD1653">
        <v>15.063903590000001</v>
      </c>
      <c r="BE1653" s="96">
        <f t="shared" si="217"/>
        <v>6925.3790668951488</v>
      </c>
      <c r="BF1653" s="96">
        <f t="shared" si="218"/>
        <v>554.79666725288189</v>
      </c>
      <c r="BG1653" s="96">
        <f t="shared" si="219"/>
        <v>553.96146653741471</v>
      </c>
      <c r="BH1653">
        <v>6931.7514762262299</v>
      </c>
      <c r="BI1653">
        <v>1.1882037361143709E-3</v>
      </c>
      <c r="BJ1653">
        <v>0.92631873178863267</v>
      </c>
      <c r="BK1653">
        <v>2.4951698224878478</v>
      </c>
      <c r="BL1653">
        <v>0.8777192694766518</v>
      </c>
      <c r="BM1653">
        <v>5.4072930646855024</v>
      </c>
      <c r="BN1653">
        <v>0.92598814129963136</v>
      </c>
      <c r="BO1653">
        <v>2.4951698244868958</v>
      </c>
      <c r="BP1653">
        <v>1.0068492198259461E-3</v>
      </c>
      <c r="BQ1653">
        <v>0.8777192694766518</v>
      </c>
      <c r="BR1653">
        <v>6925.6598514558445</v>
      </c>
      <c r="BS1653" s="96">
        <v>561.63294667406171</v>
      </c>
      <c r="BT1653" s="96">
        <v>547.68675623762647</v>
      </c>
      <c r="BU1653">
        <v>5.4072930646855024</v>
      </c>
      <c r="BV1653" s="65" t="str">
        <f t="shared" si="220"/>
        <v>Starlink</v>
      </c>
      <c r="BW1653" s="32" t="s">
        <v>192</v>
      </c>
      <c r="BX1653" s="98">
        <v>3.3</v>
      </c>
      <c r="BY1653" s="21">
        <v>0.2</v>
      </c>
      <c r="BZ1653" s="98">
        <v>9</v>
      </c>
      <c r="CA1653" s="98">
        <v>34.162100000000002</v>
      </c>
      <c r="CB1653" s="98">
        <v>0.66</v>
      </c>
      <c r="CC1653" s="98">
        <v>13.8871</v>
      </c>
      <c r="CD1653" s="98">
        <v>0.2</v>
      </c>
      <c r="CE1653" s="98">
        <v>2.8</v>
      </c>
      <c r="CF1653" s="33">
        <v>9</v>
      </c>
      <c r="CG1653" s="32">
        <v>260</v>
      </c>
      <c r="CH1653" s="98">
        <v>260</v>
      </c>
      <c r="CI1653" s="98">
        <v>220</v>
      </c>
      <c r="CJ1653" s="98">
        <f>Population!$CG1653-Population!$CI1653</f>
        <v>40</v>
      </c>
      <c r="CK1653" s="120">
        <f>_xlfn.DAYS(Entries!$AY$2,Population!H1653)</f>
        <v>416</v>
      </c>
      <c r="CL1653" s="120">
        <f t="shared" si="221"/>
        <v>1825</v>
      </c>
      <c r="CM1653" s="122">
        <f>Entries!$AY$5</f>
        <v>0.15</v>
      </c>
      <c r="CN1653" s="122">
        <f t="shared" si="223"/>
        <v>0.15384615384615385</v>
      </c>
      <c r="CO1653" s="121">
        <f t="shared" si="222"/>
        <v>0.80624657534246569</v>
      </c>
      <c r="CP1653" s="32" t="s">
        <v>5654</v>
      </c>
      <c r="CQ1653" s="98">
        <v>4</v>
      </c>
      <c r="CR1653" s="98" t="s">
        <v>95</v>
      </c>
      <c r="CS1653" s="98"/>
      <c r="CT1653" s="33"/>
      <c r="CU1653" s="32" t="s">
        <v>5655</v>
      </c>
      <c r="CV1653" s="98" t="s">
        <v>5651</v>
      </c>
      <c r="CW1653" s="98" t="s">
        <v>157</v>
      </c>
      <c r="CX1653" s="98" t="s">
        <v>5652</v>
      </c>
      <c r="CY1653" s="98" t="s">
        <v>107</v>
      </c>
      <c r="CZ1653" s="98" t="s">
        <v>755</v>
      </c>
      <c r="DA1653" s="33"/>
      <c r="DB1653" s="17" t="s">
        <v>15463</v>
      </c>
      <c r="DC1653" s="17" t="s">
        <v>15500</v>
      </c>
      <c r="DD1653" s="17">
        <v>1</v>
      </c>
      <c r="DE1653" s="17" t="s">
        <v>15500</v>
      </c>
      <c r="DF1653" s="17" t="s">
        <v>15500</v>
      </c>
      <c r="DG1653" s="23" t="s">
        <v>11174</v>
      </c>
      <c r="DH1653" s="145"/>
    </row>
    <row r="1654" spans="1:112" s="17" customFormat="1" x14ac:dyDescent="0.25">
      <c r="A1654" s="30" t="s">
        <v>6272</v>
      </c>
      <c r="B1654" s="96">
        <v>1</v>
      </c>
      <c r="C1654" s="152" t="s">
        <v>11188</v>
      </c>
      <c r="D1654" s="96" t="s">
        <v>5649</v>
      </c>
      <c r="E1654" s="96">
        <v>45210</v>
      </c>
      <c r="F1654" s="96" t="s">
        <v>6273</v>
      </c>
      <c r="G1654" s="31">
        <v>62647</v>
      </c>
      <c r="H1654" s="43">
        <v>43878</v>
      </c>
      <c r="I1654" s="96" t="s">
        <v>221</v>
      </c>
      <c r="J1654" s="96"/>
      <c r="K1654" s="96"/>
      <c r="L1654" s="96" t="s">
        <v>285</v>
      </c>
      <c r="M1654" s="124" t="s">
        <v>156</v>
      </c>
      <c r="N1654" s="96" t="s">
        <v>156</v>
      </c>
      <c r="O1654" s="124" t="s">
        <v>11124</v>
      </c>
      <c r="P1654" s="96" t="str">
        <f>VLOOKUP(N1654,Entries!J:K,2,FALSE)</f>
        <v>UNITED STATES OF AMERICA</v>
      </c>
      <c r="Q1654" s="123" t="s">
        <v>5651</v>
      </c>
      <c r="R1654" s="30" t="s">
        <v>5651</v>
      </c>
      <c r="S1654" s="96" t="s">
        <v>156</v>
      </c>
      <c r="T1654" s="124" t="s">
        <v>157</v>
      </c>
      <c r="U1654" s="125" t="s">
        <v>159</v>
      </c>
      <c r="V1654" s="31" t="s">
        <v>159</v>
      </c>
      <c r="W1654" s="64">
        <f>IF(VLOOKUP(R1654,Entries!N:P,3,FALSE)=V1654,1,VLOOKUP(R1654,Entries!N:P,3,FALSE))</f>
        <v>1</v>
      </c>
      <c r="X1654" s="124"/>
      <c r="Y1654" s="124"/>
      <c r="Z1654" s="96"/>
      <c r="AA1654" s="96"/>
      <c r="AB1654" s="96"/>
      <c r="AC1654" s="96" t="s">
        <v>5652</v>
      </c>
      <c r="AD1654" s="96" t="s">
        <v>263</v>
      </c>
      <c r="AE1654" s="96" t="s">
        <v>263</v>
      </c>
      <c r="AF1654" s="96" t="s">
        <v>263</v>
      </c>
      <c r="AG1654" s="96" t="s">
        <v>11136</v>
      </c>
      <c r="AH1654" s="96"/>
      <c r="AI1654" s="96"/>
      <c r="AJ1654" s="96">
        <v>5</v>
      </c>
      <c r="AK1654" s="96" t="s">
        <v>95</v>
      </c>
      <c r="AL1654" s="96"/>
      <c r="AM1654" s="31"/>
      <c r="AN1654" s="30" t="s">
        <v>133</v>
      </c>
      <c r="AO1654" s="96" t="s">
        <v>134</v>
      </c>
      <c r="AP1654" s="31" t="s">
        <v>160</v>
      </c>
      <c r="AQ1654">
        <v>21104.37051895</v>
      </c>
      <c r="AR1654" t="s">
        <v>13992</v>
      </c>
      <c r="AS1654" t="s">
        <v>11225</v>
      </c>
      <c r="AT1654" t="s">
        <v>13993</v>
      </c>
      <c r="AU1654">
        <v>53.057899999999997</v>
      </c>
      <c r="AV1654" s="96">
        <v>0.92603485653777773</v>
      </c>
      <c r="AW1654">
        <v>143.6705</v>
      </c>
      <c r="AX1654" s="96">
        <v>2.5075227413111114</v>
      </c>
      <c r="AY1654">
        <v>7.2999999999999999E-5</v>
      </c>
      <c r="AZ1654">
        <v>133.85390000000001</v>
      </c>
      <c r="BA1654" s="96">
        <v>2.3361907856044448</v>
      </c>
      <c r="BB1654">
        <v>226.251</v>
      </c>
      <c r="BC1654" s="96">
        <v>3.9488240644000006</v>
      </c>
      <c r="BD1654">
        <v>15.063910890000001</v>
      </c>
      <c r="BE1654" s="96">
        <f t="shared" si="217"/>
        <v>6925.3768295270165</v>
      </c>
      <c r="BF1654" s="96">
        <f t="shared" si="218"/>
        <v>554.88238203557194</v>
      </c>
      <c r="BG1654" s="96">
        <f t="shared" si="219"/>
        <v>553.87127701846111</v>
      </c>
      <c r="BH1654">
        <v>6931.7490960453706</v>
      </c>
      <c r="BI1654">
        <v>1.1784375376022321E-3</v>
      </c>
      <c r="BJ1654">
        <v>0.92636584693025759</v>
      </c>
      <c r="BK1654">
        <v>2.5075232624138368</v>
      </c>
      <c r="BL1654">
        <v>0.89049604287795392</v>
      </c>
      <c r="BM1654">
        <v>5.3945197520415196</v>
      </c>
      <c r="BN1654">
        <v>0.92603526512021694</v>
      </c>
      <c r="BO1654">
        <v>2.507523265018512</v>
      </c>
      <c r="BP1654">
        <v>1.0094274475866191E-3</v>
      </c>
      <c r="BQ1654">
        <v>0.89049604287795392</v>
      </c>
      <c r="BR1654">
        <v>6925.6571820291474</v>
      </c>
      <c r="BS1654" s="96">
        <v>561.64813048126325</v>
      </c>
      <c r="BT1654" s="96">
        <v>547.66623357703156</v>
      </c>
      <c r="BU1654">
        <v>5.3945197520415196</v>
      </c>
      <c r="BV1654" s="60" t="str">
        <f t="shared" si="220"/>
        <v>Starlink</v>
      </c>
      <c r="BW1654" s="30" t="s">
        <v>192</v>
      </c>
      <c r="BX1654" s="96">
        <v>3.3</v>
      </c>
      <c r="BY1654" s="16">
        <v>0.2</v>
      </c>
      <c r="BZ1654" s="96">
        <v>9</v>
      </c>
      <c r="CA1654" s="96">
        <v>34.162100000000002</v>
      </c>
      <c r="CB1654" s="96">
        <v>0.66</v>
      </c>
      <c r="CC1654" s="96">
        <v>13.8871</v>
      </c>
      <c r="CD1654" s="96">
        <v>0.2</v>
      </c>
      <c r="CE1654" s="96">
        <v>2.8</v>
      </c>
      <c r="CF1654" s="31">
        <v>9</v>
      </c>
      <c r="CG1654" s="30">
        <v>260</v>
      </c>
      <c r="CH1654" s="96">
        <v>260</v>
      </c>
      <c r="CI1654" s="96">
        <v>220</v>
      </c>
      <c r="CJ1654" s="96">
        <f>Population!$CG1654-Population!$CI1654</f>
        <v>40</v>
      </c>
      <c r="CK1654" s="118">
        <f>_xlfn.DAYS(Entries!$AY$2,Population!H1654)</f>
        <v>416</v>
      </c>
      <c r="CL1654" s="118">
        <f t="shared" si="221"/>
        <v>1825</v>
      </c>
      <c r="CM1654" s="117">
        <f>Entries!$AY$5</f>
        <v>0.15</v>
      </c>
      <c r="CN1654" s="117">
        <f t="shared" si="223"/>
        <v>0.15384615384615385</v>
      </c>
      <c r="CO1654" s="119">
        <f t="shared" si="222"/>
        <v>0.80624657534246569</v>
      </c>
      <c r="CP1654" s="30" t="s">
        <v>5654</v>
      </c>
      <c r="CQ1654" s="96">
        <v>4</v>
      </c>
      <c r="CR1654" s="96" t="s">
        <v>95</v>
      </c>
      <c r="CS1654" s="96"/>
      <c r="CT1654" s="31"/>
      <c r="CU1654" s="30" t="s">
        <v>5655</v>
      </c>
      <c r="CV1654" s="96" t="s">
        <v>5651</v>
      </c>
      <c r="CW1654" s="96" t="s">
        <v>157</v>
      </c>
      <c r="CX1654" s="96" t="s">
        <v>5652</v>
      </c>
      <c r="CY1654" s="96" t="s">
        <v>107</v>
      </c>
      <c r="CZ1654" s="96" t="s">
        <v>755</v>
      </c>
      <c r="DA1654" s="31"/>
      <c r="DB1654" s="17" t="s">
        <v>15463</v>
      </c>
      <c r="DC1654" s="17" t="s">
        <v>15500</v>
      </c>
      <c r="DD1654" s="17">
        <v>1</v>
      </c>
      <c r="DE1654" s="17" t="s">
        <v>15500</v>
      </c>
      <c r="DF1654" s="17" t="s">
        <v>15500</v>
      </c>
      <c r="DG1654" s="23" t="s">
        <v>11174</v>
      </c>
      <c r="DH1654" s="145"/>
    </row>
    <row r="1655" spans="1:112" s="17" customFormat="1" x14ac:dyDescent="0.25">
      <c r="A1655" s="32" t="s">
        <v>6275</v>
      </c>
      <c r="B1655" s="98">
        <v>1</v>
      </c>
      <c r="C1655" s="149" t="s">
        <v>11188</v>
      </c>
      <c r="D1655" s="98" t="s">
        <v>5649</v>
      </c>
      <c r="E1655" s="98">
        <v>45227</v>
      </c>
      <c r="F1655" s="98" t="s">
        <v>6276</v>
      </c>
      <c r="G1655" s="33">
        <v>62664</v>
      </c>
      <c r="H1655" s="44">
        <v>43878</v>
      </c>
      <c r="I1655" s="98" t="s">
        <v>221</v>
      </c>
      <c r="J1655" s="98"/>
      <c r="K1655" s="98"/>
      <c r="L1655" s="98" t="s">
        <v>285</v>
      </c>
      <c r="M1655" t="s">
        <v>156</v>
      </c>
      <c r="N1655" s="98" t="s">
        <v>156</v>
      </c>
      <c r="O1655" t="s">
        <v>11124</v>
      </c>
      <c r="P1655" s="64" t="str">
        <f>VLOOKUP(N1655,Entries!J:K,2,FALSE)</f>
        <v>UNITED STATES OF AMERICA</v>
      </c>
      <c r="Q1655" s="38" t="s">
        <v>5651</v>
      </c>
      <c r="R1655" s="32" t="s">
        <v>5651</v>
      </c>
      <c r="S1655" s="98" t="s">
        <v>156</v>
      </c>
      <c r="T1655" t="s">
        <v>157</v>
      </c>
      <c r="U1655" s="39" t="s">
        <v>159</v>
      </c>
      <c r="V1655" s="33" t="s">
        <v>159</v>
      </c>
      <c r="W1655" s="64">
        <f>IF(VLOOKUP(R1655,Entries!N:P,3,FALSE)=V1655,1,VLOOKUP(R1655,Entries!N:P,3,FALSE))</f>
        <v>1</v>
      </c>
      <c r="X1655"/>
      <c r="Y1655"/>
      <c r="Z1655" s="98"/>
      <c r="AA1655" s="98"/>
      <c r="AB1655" s="98"/>
      <c r="AC1655" s="98" t="s">
        <v>5652</v>
      </c>
      <c r="AD1655" s="98" t="s">
        <v>263</v>
      </c>
      <c r="AE1655" s="98" t="s">
        <v>263</v>
      </c>
      <c r="AF1655" s="98" t="s">
        <v>263</v>
      </c>
      <c r="AG1655" s="98" t="s">
        <v>11136</v>
      </c>
      <c r="AH1655" s="98"/>
      <c r="AI1655" s="98"/>
      <c r="AJ1655" s="98">
        <v>5</v>
      </c>
      <c r="AK1655" s="98" t="s">
        <v>95</v>
      </c>
      <c r="AL1655" s="98"/>
      <c r="AM1655" s="33"/>
      <c r="AN1655" s="32" t="s">
        <v>133</v>
      </c>
      <c r="AO1655" s="98" t="s">
        <v>134</v>
      </c>
      <c r="AP1655" s="33" t="s">
        <v>160</v>
      </c>
      <c r="AQ1655">
        <v>21104.56035974</v>
      </c>
      <c r="AR1655" t="s">
        <v>13215</v>
      </c>
      <c r="AS1655" t="s">
        <v>11225</v>
      </c>
      <c r="AT1655" t="s">
        <v>13994</v>
      </c>
      <c r="AU1655">
        <v>53.054499999999997</v>
      </c>
      <c r="AV1655" s="98">
        <v>0.92597551535555545</v>
      </c>
      <c r="AW1655">
        <v>122.82340000000001</v>
      </c>
      <c r="AX1655" s="98">
        <v>2.1436722825155559</v>
      </c>
      <c r="AY1655">
        <v>3.4100000000000002E-5</v>
      </c>
      <c r="AZ1655">
        <v>74.8352</v>
      </c>
      <c r="BA1655" s="98">
        <v>1.3061203646577779</v>
      </c>
      <c r="BB1655">
        <v>285.26740000000001</v>
      </c>
      <c r="BC1655" s="98">
        <v>4.9788543427822223</v>
      </c>
      <c r="BD1655">
        <v>15.06385309</v>
      </c>
      <c r="BE1655" s="96">
        <f t="shared" si="217"/>
        <v>6925.3945446282878</v>
      </c>
      <c r="BF1655" s="96">
        <f t="shared" si="218"/>
        <v>554.63070058225912</v>
      </c>
      <c r="BG1655" s="96">
        <f t="shared" si="219"/>
        <v>554.15838867431557</v>
      </c>
      <c r="BH1655">
        <v>6931.767278716261</v>
      </c>
      <c r="BI1655">
        <v>1.2019622158648061E-3</v>
      </c>
      <c r="BJ1655">
        <v>0.9263065153072948</v>
      </c>
      <c r="BK1655">
        <v>2.143672727568168</v>
      </c>
      <c r="BL1655">
        <v>0.84160552150971046</v>
      </c>
      <c r="BM1655">
        <v>5.443370232703896</v>
      </c>
      <c r="BN1655">
        <v>0.92597592403293072</v>
      </c>
      <c r="BO1655">
        <v>2.1436727303986571</v>
      </c>
      <c r="BP1655">
        <v>9.9044018370803011E-4</v>
      </c>
      <c r="BQ1655">
        <v>0.84160552150971046</v>
      </c>
      <c r="BR1655">
        <v>6925.675440804549</v>
      </c>
      <c r="BS1655" s="96">
        <v>561.53490806044101</v>
      </c>
      <c r="BT1655" s="96">
        <v>547.81597354865698</v>
      </c>
      <c r="BU1655">
        <v>5.443370232703896</v>
      </c>
      <c r="BV1655" s="65" t="str">
        <f t="shared" si="220"/>
        <v>Starlink</v>
      </c>
      <c r="BW1655" s="32" t="s">
        <v>192</v>
      </c>
      <c r="BX1655" s="98">
        <v>3.3</v>
      </c>
      <c r="BY1655" s="21">
        <v>0.2</v>
      </c>
      <c r="BZ1655" s="98">
        <v>9</v>
      </c>
      <c r="CA1655" s="98">
        <v>34.162100000000002</v>
      </c>
      <c r="CB1655" s="98">
        <v>0.66</v>
      </c>
      <c r="CC1655" s="98">
        <v>13.8871</v>
      </c>
      <c r="CD1655" s="98">
        <v>0.2</v>
      </c>
      <c r="CE1655" s="98">
        <v>2.8</v>
      </c>
      <c r="CF1655" s="33">
        <v>9</v>
      </c>
      <c r="CG1655" s="32">
        <v>260</v>
      </c>
      <c r="CH1655" s="98">
        <v>260</v>
      </c>
      <c r="CI1655" s="98">
        <v>220</v>
      </c>
      <c r="CJ1655" s="98">
        <f>Population!$CG1655-Population!$CI1655</f>
        <v>40</v>
      </c>
      <c r="CK1655" s="120">
        <f>_xlfn.DAYS(Entries!$AY$2,Population!H1655)</f>
        <v>416</v>
      </c>
      <c r="CL1655" s="120">
        <f t="shared" si="221"/>
        <v>1825</v>
      </c>
      <c r="CM1655" s="122">
        <f>Entries!$AY$5</f>
        <v>0.15</v>
      </c>
      <c r="CN1655" s="122">
        <f t="shared" si="223"/>
        <v>0.15384615384615385</v>
      </c>
      <c r="CO1655" s="121">
        <f t="shared" si="222"/>
        <v>0.80624657534246569</v>
      </c>
      <c r="CP1655" s="32" t="s">
        <v>5654</v>
      </c>
      <c r="CQ1655" s="98">
        <v>4</v>
      </c>
      <c r="CR1655" s="98" t="s">
        <v>95</v>
      </c>
      <c r="CS1655" s="98"/>
      <c r="CT1655" s="33"/>
      <c r="CU1655" s="32" t="s">
        <v>5655</v>
      </c>
      <c r="CV1655" s="98" t="s">
        <v>5651</v>
      </c>
      <c r="CW1655" s="98" t="s">
        <v>157</v>
      </c>
      <c r="CX1655" s="98" t="s">
        <v>5652</v>
      </c>
      <c r="CY1655" s="98" t="s">
        <v>107</v>
      </c>
      <c r="CZ1655" s="98" t="s">
        <v>755</v>
      </c>
      <c r="DA1655" s="33"/>
      <c r="DB1655" s="17" t="s">
        <v>15463</v>
      </c>
      <c r="DC1655" s="17" t="s">
        <v>15500</v>
      </c>
      <c r="DD1655" s="17">
        <v>1</v>
      </c>
      <c r="DE1655" s="17" t="s">
        <v>15500</v>
      </c>
      <c r="DF1655" s="17" t="s">
        <v>15500</v>
      </c>
      <c r="DG1655" s="23" t="s">
        <v>11174</v>
      </c>
      <c r="DH1655" s="145"/>
    </row>
    <row r="1656" spans="1:112" s="17" customFormat="1" x14ac:dyDescent="0.25">
      <c r="A1656" s="30" t="s">
        <v>6278</v>
      </c>
      <c r="B1656" s="96">
        <v>1</v>
      </c>
      <c r="C1656" s="152" t="s">
        <v>11188</v>
      </c>
      <c r="D1656" s="96" t="s">
        <v>5649</v>
      </c>
      <c r="E1656" s="96">
        <v>45228</v>
      </c>
      <c r="F1656" s="96" t="s">
        <v>6279</v>
      </c>
      <c r="G1656" s="31">
        <v>62665</v>
      </c>
      <c r="H1656" s="43">
        <v>43878</v>
      </c>
      <c r="I1656" s="96" t="s">
        <v>221</v>
      </c>
      <c r="J1656" s="96"/>
      <c r="K1656" s="96"/>
      <c r="L1656" s="96" t="s">
        <v>285</v>
      </c>
      <c r="M1656" s="124" t="s">
        <v>156</v>
      </c>
      <c r="N1656" s="96" t="s">
        <v>156</v>
      </c>
      <c r="O1656" s="124" t="s">
        <v>11124</v>
      </c>
      <c r="P1656" s="96" t="str">
        <f>VLOOKUP(N1656,Entries!J:K,2,FALSE)</f>
        <v>UNITED STATES OF AMERICA</v>
      </c>
      <c r="Q1656" s="123" t="s">
        <v>5651</v>
      </c>
      <c r="R1656" s="30" t="s">
        <v>5651</v>
      </c>
      <c r="S1656" s="96" t="s">
        <v>156</v>
      </c>
      <c r="T1656" s="124" t="s">
        <v>157</v>
      </c>
      <c r="U1656" s="125" t="s">
        <v>159</v>
      </c>
      <c r="V1656" s="31" t="s">
        <v>159</v>
      </c>
      <c r="W1656" s="64">
        <f>IF(VLOOKUP(R1656,Entries!N:P,3,FALSE)=V1656,1,VLOOKUP(R1656,Entries!N:P,3,FALSE))</f>
        <v>1</v>
      </c>
      <c r="X1656" s="124"/>
      <c r="Y1656" s="124"/>
      <c r="Z1656" s="96"/>
      <c r="AA1656" s="96"/>
      <c r="AB1656" s="96"/>
      <c r="AC1656" s="96" t="s">
        <v>5652</v>
      </c>
      <c r="AD1656" s="96" t="s">
        <v>263</v>
      </c>
      <c r="AE1656" s="96" t="s">
        <v>263</v>
      </c>
      <c r="AF1656" s="96" t="s">
        <v>263</v>
      </c>
      <c r="AG1656" s="96" t="s">
        <v>11136</v>
      </c>
      <c r="AH1656" s="96"/>
      <c r="AI1656" s="96"/>
      <c r="AJ1656" s="96">
        <v>5</v>
      </c>
      <c r="AK1656" s="96" t="s">
        <v>95</v>
      </c>
      <c r="AL1656" s="96"/>
      <c r="AM1656" s="31"/>
      <c r="AN1656" s="30" t="s">
        <v>133</v>
      </c>
      <c r="AO1656" s="96" t="s">
        <v>134</v>
      </c>
      <c r="AP1656" s="31" t="s">
        <v>160</v>
      </c>
      <c r="AQ1656">
        <v>21104.56404229</v>
      </c>
      <c r="AR1656" t="s">
        <v>13995</v>
      </c>
      <c r="AS1656" t="s">
        <v>11225</v>
      </c>
      <c r="AT1656" t="s">
        <v>13996</v>
      </c>
      <c r="AU1656">
        <v>53.055599999999998</v>
      </c>
      <c r="AV1656" s="96">
        <v>0.92599471397333333</v>
      </c>
      <c r="AW1656">
        <v>122.8044</v>
      </c>
      <c r="AX1656" s="96">
        <v>2.1433406700266668</v>
      </c>
      <c r="AY1656">
        <v>6.4300000000000004E-5</v>
      </c>
      <c r="AZ1656">
        <v>100.4853</v>
      </c>
      <c r="BA1656" s="96">
        <v>1.7537989699866667</v>
      </c>
      <c r="BB1656">
        <v>259.62090000000001</v>
      </c>
      <c r="BC1656" s="96">
        <v>4.5312385692933344</v>
      </c>
      <c r="BD1656">
        <v>15.063835900000001</v>
      </c>
      <c r="BE1656" s="96">
        <f t="shared" si="217"/>
        <v>6925.3998132070819</v>
      </c>
      <c r="BF1656" s="96">
        <f t="shared" si="218"/>
        <v>554.84511641507106</v>
      </c>
      <c r="BG1656" s="96">
        <f t="shared" si="219"/>
        <v>553.95450999909281</v>
      </c>
      <c r="BH1656">
        <v>6931.7723752427237</v>
      </c>
      <c r="BI1656">
        <v>1.2113571220928789E-3</v>
      </c>
      <c r="BJ1656">
        <v>0.92632570981051177</v>
      </c>
      <c r="BK1656">
        <v>2.1433411167645442</v>
      </c>
      <c r="BL1656">
        <v>0.87100732942786707</v>
      </c>
      <c r="BM1656">
        <v>5.4140312157634156</v>
      </c>
      <c r="BN1656">
        <v>0.92599512260666328</v>
      </c>
      <c r="BO1656">
        <v>2.143341117914499</v>
      </c>
      <c r="BP1656">
        <v>1.0177089560982589E-3</v>
      </c>
      <c r="BQ1656">
        <v>0.87100732942786707</v>
      </c>
      <c r="BR1656">
        <v>6925.6805328544287</v>
      </c>
      <c r="BS1656" s="96">
        <v>561.7288599597905</v>
      </c>
      <c r="BT1656" s="96">
        <v>547.63220574906791</v>
      </c>
      <c r="BU1656">
        <v>5.4140312157634156</v>
      </c>
      <c r="BV1656" s="60" t="str">
        <f t="shared" si="220"/>
        <v>Starlink</v>
      </c>
      <c r="BW1656" s="30" t="s">
        <v>192</v>
      </c>
      <c r="BX1656" s="96">
        <v>3.3</v>
      </c>
      <c r="BY1656" s="16">
        <v>0.2</v>
      </c>
      <c r="BZ1656" s="96">
        <v>9</v>
      </c>
      <c r="CA1656" s="96">
        <v>34.162100000000002</v>
      </c>
      <c r="CB1656" s="96">
        <v>0.66</v>
      </c>
      <c r="CC1656" s="96">
        <v>13.8871</v>
      </c>
      <c r="CD1656" s="96">
        <v>0.2</v>
      </c>
      <c r="CE1656" s="96">
        <v>2.8</v>
      </c>
      <c r="CF1656" s="31">
        <v>9</v>
      </c>
      <c r="CG1656" s="30">
        <v>260</v>
      </c>
      <c r="CH1656" s="96">
        <v>260</v>
      </c>
      <c r="CI1656" s="96">
        <v>220</v>
      </c>
      <c r="CJ1656" s="96">
        <f>Population!$CG1656-Population!$CI1656</f>
        <v>40</v>
      </c>
      <c r="CK1656" s="118">
        <f>_xlfn.DAYS(Entries!$AY$2,Population!H1656)</f>
        <v>416</v>
      </c>
      <c r="CL1656" s="118">
        <f t="shared" si="221"/>
        <v>1825</v>
      </c>
      <c r="CM1656" s="117">
        <f>Entries!$AY$5</f>
        <v>0.15</v>
      </c>
      <c r="CN1656" s="117">
        <f t="shared" si="223"/>
        <v>0.15384615384615385</v>
      </c>
      <c r="CO1656" s="119">
        <f t="shared" si="222"/>
        <v>0.80624657534246569</v>
      </c>
      <c r="CP1656" s="30" t="s">
        <v>5654</v>
      </c>
      <c r="CQ1656" s="96">
        <v>4</v>
      </c>
      <c r="CR1656" s="96" t="s">
        <v>95</v>
      </c>
      <c r="CS1656" s="96"/>
      <c r="CT1656" s="31"/>
      <c r="CU1656" s="30" t="s">
        <v>5655</v>
      </c>
      <c r="CV1656" s="96" t="s">
        <v>5651</v>
      </c>
      <c r="CW1656" s="96" t="s">
        <v>157</v>
      </c>
      <c r="CX1656" s="96" t="s">
        <v>5652</v>
      </c>
      <c r="CY1656" s="96" t="s">
        <v>107</v>
      </c>
      <c r="CZ1656" s="96" t="s">
        <v>755</v>
      </c>
      <c r="DA1656" s="31"/>
      <c r="DB1656" s="17" t="s">
        <v>15463</v>
      </c>
      <c r="DC1656" s="17" t="s">
        <v>15500</v>
      </c>
      <c r="DD1656" s="17">
        <v>1</v>
      </c>
      <c r="DE1656" s="17" t="s">
        <v>15500</v>
      </c>
      <c r="DF1656" s="17" t="s">
        <v>15500</v>
      </c>
      <c r="DG1656" s="23" t="s">
        <v>11174</v>
      </c>
      <c r="DH1656" s="145"/>
    </row>
    <row r="1657" spans="1:112" s="17" customFormat="1" x14ac:dyDescent="0.25">
      <c r="A1657" s="32" t="s">
        <v>6281</v>
      </c>
      <c r="B1657" s="18">
        <v>1</v>
      </c>
      <c r="C1657" s="149" t="s">
        <v>11188</v>
      </c>
      <c r="D1657" s="18" t="s">
        <v>5649</v>
      </c>
      <c r="E1657" s="18">
        <v>45186</v>
      </c>
      <c r="F1657" s="18" t="s">
        <v>6282</v>
      </c>
      <c r="G1657" s="33">
        <v>62624</v>
      </c>
      <c r="H1657" s="44">
        <v>43878</v>
      </c>
      <c r="I1657" s="98" t="s">
        <v>221</v>
      </c>
      <c r="J1657" s="98"/>
      <c r="K1657" s="98"/>
      <c r="L1657" s="18" t="s">
        <v>285</v>
      </c>
      <c r="M1657" t="s">
        <v>156</v>
      </c>
      <c r="N1657" s="18" t="s">
        <v>156</v>
      </c>
      <c r="O1657" t="s">
        <v>11124</v>
      </c>
      <c r="P1657" s="64" t="str">
        <f>VLOOKUP(N1657,Entries!J:K,2,FALSE)</f>
        <v>UNITED STATES OF AMERICA</v>
      </c>
      <c r="Q1657" s="38" t="s">
        <v>5651</v>
      </c>
      <c r="R1657" s="32" t="s">
        <v>5651</v>
      </c>
      <c r="S1657" s="18" t="s">
        <v>156</v>
      </c>
      <c r="T1657" t="s">
        <v>157</v>
      </c>
      <c r="U1657" s="39" t="s">
        <v>159</v>
      </c>
      <c r="V1657" s="33" t="s">
        <v>159</v>
      </c>
      <c r="W1657" s="64">
        <f>IF(VLOOKUP(R1657,Entries!N:P,3,FALSE)=V1657,1,VLOOKUP(R1657,Entries!N:P,3,FALSE))</f>
        <v>1</v>
      </c>
      <c r="X1657"/>
      <c r="Y1657"/>
      <c r="Z1657" s="18"/>
      <c r="AA1657" s="18"/>
      <c r="AB1657" s="98"/>
      <c r="AC1657" s="18" t="s">
        <v>5652</v>
      </c>
      <c r="AD1657" s="18" t="s">
        <v>263</v>
      </c>
      <c r="AE1657" s="18" t="s">
        <v>263</v>
      </c>
      <c r="AF1657" s="98" t="s">
        <v>263</v>
      </c>
      <c r="AG1657" s="98" t="s">
        <v>11136</v>
      </c>
      <c r="AH1657" s="98"/>
      <c r="AI1657" s="18"/>
      <c r="AJ1657" s="18">
        <v>5</v>
      </c>
      <c r="AK1657" s="18" t="s">
        <v>95</v>
      </c>
      <c r="AL1657" s="18"/>
      <c r="AM1657" s="33"/>
      <c r="AN1657" s="32" t="s">
        <v>133</v>
      </c>
      <c r="AO1657" s="18" t="s">
        <v>134</v>
      </c>
      <c r="AP1657" s="33" t="s">
        <v>160</v>
      </c>
      <c r="AQ1657">
        <v>21104.541918489998</v>
      </c>
      <c r="AR1657" t="s">
        <v>13997</v>
      </c>
      <c r="AS1657" t="s">
        <v>11225</v>
      </c>
      <c r="AT1657" t="s">
        <v>13998</v>
      </c>
      <c r="AU1657">
        <v>53.055900000000001</v>
      </c>
      <c r="AV1657" s="98">
        <v>0.92599994996000012</v>
      </c>
      <c r="AW1657">
        <v>162.90530000000001</v>
      </c>
      <c r="AX1657" s="98">
        <v>2.8432332624311112</v>
      </c>
      <c r="AY1657">
        <v>7.9699999999999999E-5</v>
      </c>
      <c r="AZ1657">
        <v>121.03700000000001</v>
      </c>
      <c r="BA1657" s="98">
        <v>2.1124937272444448</v>
      </c>
      <c r="BB1657">
        <v>239.06979999999999</v>
      </c>
      <c r="BC1657" s="98">
        <v>4.1725542840088883</v>
      </c>
      <c r="BD1657">
        <v>15.06395478</v>
      </c>
      <c r="BE1657" s="96">
        <f t="shared" si="217"/>
        <v>6925.3633777723162</v>
      </c>
      <c r="BF1657" s="96">
        <f t="shared" si="218"/>
        <v>554.91532923352406</v>
      </c>
      <c r="BG1657" s="96">
        <f t="shared" si="219"/>
        <v>553.81142631110743</v>
      </c>
      <c r="BH1657">
        <v>6931.735733960073</v>
      </c>
      <c r="BI1657">
        <v>1.196584145597725E-3</v>
      </c>
      <c r="BJ1657">
        <v>0.92633094829002705</v>
      </c>
      <c r="BK1657">
        <v>2.843233854976595</v>
      </c>
      <c r="BL1657">
        <v>0.89253187086218921</v>
      </c>
      <c r="BM1657">
        <v>5.3925170973846477</v>
      </c>
      <c r="BN1657">
        <v>0.92600035857574092</v>
      </c>
      <c r="BO1657">
        <v>2.843233855996107</v>
      </c>
      <c r="BP1657">
        <v>1.0230615509855621E-3</v>
      </c>
      <c r="BQ1657">
        <v>0.89253187086218921</v>
      </c>
      <c r="BR1657">
        <v>6925.6440507480902</v>
      </c>
      <c r="BS1657" s="96">
        <v>561.72941089222331</v>
      </c>
      <c r="BT1657" s="96">
        <v>547.55869060395798</v>
      </c>
      <c r="BU1657">
        <v>5.3925170973846477</v>
      </c>
      <c r="BV1657" s="65" t="str">
        <f t="shared" si="220"/>
        <v>Starlink</v>
      </c>
      <c r="BW1657" s="32" t="s">
        <v>192</v>
      </c>
      <c r="BX1657" s="18">
        <v>3.3</v>
      </c>
      <c r="BY1657" s="21">
        <v>0.2</v>
      </c>
      <c r="BZ1657" s="18">
        <v>9</v>
      </c>
      <c r="CA1657" s="18">
        <v>34.162100000000002</v>
      </c>
      <c r="CB1657" s="18">
        <v>0.66</v>
      </c>
      <c r="CC1657" s="18">
        <v>13.8871</v>
      </c>
      <c r="CD1657" s="18">
        <v>0.2</v>
      </c>
      <c r="CE1657" s="18">
        <v>2.8</v>
      </c>
      <c r="CF1657" s="33">
        <v>9</v>
      </c>
      <c r="CG1657" s="32">
        <v>260</v>
      </c>
      <c r="CH1657" s="18">
        <v>260</v>
      </c>
      <c r="CI1657" s="18">
        <v>220</v>
      </c>
      <c r="CJ1657" s="98">
        <f>Population!$CG1657-Population!$CI1657</f>
        <v>40</v>
      </c>
      <c r="CK1657" s="120">
        <f>_xlfn.DAYS(Entries!$AY$2,Population!H1657)</f>
        <v>416</v>
      </c>
      <c r="CL1657" s="120">
        <f t="shared" si="221"/>
        <v>1825</v>
      </c>
      <c r="CM1657" s="122">
        <f>Entries!$AY$5</f>
        <v>0.15</v>
      </c>
      <c r="CN1657" s="122">
        <f t="shared" si="223"/>
        <v>0.15384615384615385</v>
      </c>
      <c r="CO1657" s="121">
        <f t="shared" si="222"/>
        <v>0.80624657534246569</v>
      </c>
      <c r="CP1657" s="32" t="s">
        <v>5654</v>
      </c>
      <c r="CQ1657" s="98">
        <v>4</v>
      </c>
      <c r="CR1657" s="18" t="s">
        <v>95</v>
      </c>
      <c r="CS1657" s="18"/>
      <c r="CT1657" s="33"/>
      <c r="CU1657" s="32" t="s">
        <v>5655</v>
      </c>
      <c r="CV1657" s="18" t="s">
        <v>5651</v>
      </c>
      <c r="CW1657" s="18" t="s">
        <v>157</v>
      </c>
      <c r="CX1657" s="18" t="s">
        <v>5652</v>
      </c>
      <c r="CY1657" s="18" t="s">
        <v>107</v>
      </c>
      <c r="CZ1657" s="18" t="s">
        <v>755</v>
      </c>
      <c r="DA1657" s="33"/>
      <c r="DB1657" s="17" t="s">
        <v>15463</v>
      </c>
      <c r="DC1657" s="17" t="s">
        <v>15500</v>
      </c>
      <c r="DD1657" s="17">
        <v>1</v>
      </c>
      <c r="DE1657" s="17" t="s">
        <v>15500</v>
      </c>
      <c r="DF1657" s="17" t="s">
        <v>15500</v>
      </c>
      <c r="DG1657" s="23" t="s">
        <v>11174</v>
      </c>
      <c r="DH1657" s="145"/>
    </row>
    <row r="1658" spans="1:112" s="17" customFormat="1" x14ac:dyDescent="0.25">
      <c r="A1658" s="30" t="s">
        <v>6284</v>
      </c>
      <c r="B1658" s="15">
        <v>1</v>
      </c>
      <c r="C1658" s="152" t="s">
        <v>11188</v>
      </c>
      <c r="D1658" s="15" t="s">
        <v>5649</v>
      </c>
      <c r="E1658" s="15">
        <v>45187</v>
      </c>
      <c r="F1658" s="15" t="s">
        <v>6285</v>
      </c>
      <c r="G1658" s="31">
        <v>62625</v>
      </c>
      <c r="H1658" s="43">
        <v>43878</v>
      </c>
      <c r="I1658" s="96" t="s">
        <v>221</v>
      </c>
      <c r="J1658" s="96"/>
      <c r="K1658" s="96"/>
      <c r="L1658" s="15" t="s">
        <v>285</v>
      </c>
      <c r="M1658" s="124" t="s">
        <v>156</v>
      </c>
      <c r="N1658" s="15" t="s">
        <v>156</v>
      </c>
      <c r="O1658" s="124" t="s">
        <v>11124</v>
      </c>
      <c r="P1658" s="96" t="str">
        <f>VLOOKUP(N1658,Entries!J:K,2,FALSE)</f>
        <v>UNITED STATES OF AMERICA</v>
      </c>
      <c r="Q1658" s="123" t="s">
        <v>5651</v>
      </c>
      <c r="R1658" s="30" t="s">
        <v>5651</v>
      </c>
      <c r="S1658" s="15" t="s">
        <v>156</v>
      </c>
      <c r="T1658" s="124" t="s">
        <v>157</v>
      </c>
      <c r="U1658" s="125" t="s">
        <v>159</v>
      </c>
      <c r="V1658" s="31" t="s">
        <v>159</v>
      </c>
      <c r="W1658" s="64">
        <f>IF(VLOOKUP(R1658,Entries!N:P,3,FALSE)=V1658,1,VLOOKUP(R1658,Entries!N:P,3,FALSE))</f>
        <v>1</v>
      </c>
      <c r="X1658" s="124"/>
      <c r="Y1658" s="124"/>
      <c r="Z1658" s="15"/>
      <c r="AA1658" s="15"/>
      <c r="AB1658" s="96"/>
      <c r="AC1658" s="15" t="s">
        <v>5652</v>
      </c>
      <c r="AD1658" s="15" t="s">
        <v>263</v>
      </c>
      <c r="AE1658" s="15" t="s">
        <v>263</v>
      </c>
      <c r="AF1658" s="96" t="s">
        <v>263</v>
      </c>
      <c r="AG1658" s="96" t="s">
        <v>11136</v>
      </c>
      <c r="AH1658" s="96"/>
      <c r="AI1658" s="15"/>
      <c r="AJ1658" s="15">
        <v>5</v>
      </c>
      <c r="AK1658" s="15" t="s">
        <v>95</v>
      </c>
      <c r="AL1658" s="15"/>
      <c r="AM1658" s="31"/>
      <c r="AN1658" s="30" t="s">
        <v>133</v>
      </c>
      <c r="AO1658" s="15" t="s">
        <v>134</v>
      </c>
      <c r="AP1658" s="31" t="s">
        <v>160</v>
      </c>
      <c r="AQ1658">
        <v>21104.479255350001</v>
      </c>
      <c r="AR1658" t="s">
        <v>13999</v>
      </c>
      <c r="AS1658" t="s">
        <v>11225</v>
      </c>
      <c r="AT1658" t="s">
        <v>14000</v>
      </c>
      <c r="AU1658">
        <v>53.057200000000002</v>
      </c>
      <c r="AV1658" s="96">
        <v>0.92602263923555561</v>
      </c>
      <c r="AW1658">
        <v>163.18510000000001</v>
      </c>
      <c r="AX1658" s="96">
        <v>2.8481166926622223</v>
      </c>
      <c r="AY1658">
        <v>7.5300000000000001E-5</v>
      </c>
      <c r="AZ1658">
        <v>133.06209999999999</v>
      </c>
      <c r="BA1658" s="96">
        <v>2.322371271462222</v>
      </c>
      <c r="BB1658">
        <v>227.04310000000001</v>
      </c>
      <c r="BC1658" s="96">
        <v>3.9626488145288894</v>
      </c>
      <c r="BD1658">
        <v>15.063909130000001</v>
      </c>
      <c r="BE1658" s="96">
        <f t="shared" si="217"/>
        <v>6925.3773689471136</v>
      </c>
      <c r="BF1658" s="96">
        <f t="shared" si="218"/>
        <v>554.89884986299512</v>
      </c>
      <c r="BG1658" s="96">
        <f t="shared" si="219"/>
        <v>553.8558880312321</v>
      </c>
      <c r="BH1658">
        <v>6931.74962807663</v>
      </c>
      <c r="BI1658">
        <v>1.1797596726404E-3</v>
      </c>
      <c r="BJ1658">
        <v>0.92635363190152586</v>
      </c>
      <c r="BK1658">
        <v>2.848117285037965</v>
      </c>
      <c r="BL1658">
        <v>0.89230403180152673</v>
      </c>
      <c r="BM1658">
        <v>5.3927169974074429</v>
      </c>
      <c r="BN1658">
        <v>0.92602304783278211</v>
      </c>
      <c r="BO1658">
        <v>2.8481172871496931</v>
      </c>
      <c r="BP1658">
        <v>1.011585400890515E-3</v>
      </c>
      <c r="BQ1658">
        <v>0.89230403180152673</v>
      </c>
      <c r="BR1658">
        <v>6925.6578334727001</v>
      </c>
      <c r="BS1658" s="96">
        <v>561.66372782860435</v>
      </c>
      <c r="BT1658" s="96">
        <v>547.6519391167958</v>
      </c>
      <c r="BU1658">
        <v>5.3927169974074429</v>
      </c>
      <c r="BV1658" s="60" t="str">
        <f t="shared" si="220"/>
        <v>Starlink</v>
      </c>
      <c r="BW1658" s="30" t="s">
        <v>192</v>
      </c>
      <c r="BX1658" s="15">
        <v>3.3</v>
      </c>
      <c r="BY1658" s="16">
        <v>0.2</v>
      </c>
      <c r="BZ1658" s="15">
        <v>9</v>
      </c>
      <c r="CA1658" s="15">
        <v>34.162100000000002</v>
      </c>
      <c r="CB1658" s="15">
        <v>0.66</v>
      </c>
      <c r="CC1658" s="15">
        <v>13.8871</v>
      </c>
      <c r="CD1658" s="15">
        <v>0.2</v>
      </c>
      <c r="CE1658" s="15">
        <v>2.8</v>
      </c>
      <c r="CF1658" s="31">
        <v>9</v>
      </c>
      <c r="CG1658" s="30">
        <v>260</v>
      </c>
      <c r="CH1658" s="15">
        <v>260</v>
      </c>
      <c r="CI1658" s="15">
        <v>220</v>
      </c>
      <c r="CJ1658" s="96">
        <f>Population!$CG1658-Population!$CI1658</f>
        <v>40</v>
      </c>
      <c r="CK1658" s="118">
        <f>_xlfn.DAYS(Entries!$AY$2,Population!H1658)</f>
        <v>416</v>
      </c>
      <c r="CL1658" s="118">
        <f t="shared" si="221"/>
        <v>1825</v>
      </c>
      <c r="CM1658" s="117">
        <f>Entries!$AY$5</f>
        <v>0.15</v>
      </c>
      <c r="CN1658" s="117">
        <f t="shared" si="223"/>
        <v>0.15384615384615385</v>
      </c>
      <c r="CO1658" s="119">
        <f t="shared" si="222"/>
        <v>0.80624657534246569</v>
      </c>
      <c r="CP1658" s="30" t="s">
        <v>5654</v>
      </c>
      <c r="CQ1658" s="96">
        <v>4</v>
      </c>
      <c r="CR1658" s="15" t="s">
        <v>95</v>
      </c>
      <c r="CS1658" s="15"/>
      <c r="CT1658" s="31"/>
      <c r="CU1658" s="30" t="s">
        <v>5655</v>
      </c>
      <c r="CV1658" s="15" t="s">
        <v>5651</v>
      </c>
      <c r="CW1658" s="15" t="s">
        <v>157</v>
      </c>
      <c r="CX1658" s="15" t="s">
        <v>5652</v>
      </c>
      <c r="CY1658" s="15" t="s">
        <v>107</v>
      </c>
      <c r="CZ1658" s="15" t="s">
        <v>755</v>
      </c>
      <c r="DA1658" s="31"/>
      <c r="DB1658" s="17" t="s">
        <v>15463</v>
      </c>
      <c r="DC1658" s="17" t="s">
        <v>15500</v>
      </c>
      <c r="DD1658" s="17">
        <v>1</v>
      </c>
      <c r="DE1658" s="17" t="s">
        <v>15500</v>
      </c>
      <c r="DF1658" s="17" t="s">
        <v>15500</v>
      </c>
      <c r="DG1658" s="23" t="s">
        <v>11174</v>
      </c>
      <c r="DH1658" s="145"/>
    </row>
    <row r="1659" spans="1:112" s="17" customFormat="1" x14ac:dyDescent="0.25">
      <c r="A1659" s="32" t="s">
        <v>6287</v>
      </c>
      <c r="B1659" s="18">
        <v>1</v>
      </c>
      <c r="C1659" s="149" t="s">
        <v>11188</v>
      </c>
      <c r="D1659" s="18" t="s">
        <v>5649</v>
      </c>
      <c r="E1659" s="18">
        <v>45229</v>
      </c>
      <c r="F1659" s="18" t="s">
        <v>6288</v>
      </c>
      <c r="G1659" s="33">
        <v>62666</v>
      </c>
      <c r="H1659" s="44">
        <v>43878</v>
      </c>
      <c r="I1659" s="98" t="s">
        <v>221</v>
      </c>
      <c r="J1659" s="98"/>
      <c r="K1659" s="98"/>
      <c r="L1659" s="18" t="s">
        <v>285</v>
      </c>
      <c r="M1659" t="s">
        <v>156</v>
      </c>
      <c r="N1659" s="18" t="s">
        <v>156</v>
      </c>
      <c r="O1659" t="s">
        <v>11124</v>
      </c>
      <c r="P1659" s="64" t="str">
        <f>VLOOKUP(N1659,Entries!J:K,2,FALSE)</f>
        <v>UNITED STATES OF AMERICA</v>
      </c>
      <c r="Q1659" s="38" t="s">
        <v>5651</v>
      </c>
      <c r="R1659" s="32" t="s">
        <v>5651</v>
      </c>
      <c r="S1659" s="18" t="s">
        <v>156</v>
      </c>
      <c r="T1659" t="s">
        <v>157</v>
      </c>
      <c r="U1659" s="39" t="s">
        <v>159</v>
      </c>
      <c r="V1659" s="33" t="s">
        <v>159</v>
      </c>
      <c r="W1659" s="64">
        <f>IF(VLOOKUP(R1659,Entries!N:P,3,FALSE)=V1659,1,VLOOKUP(R1659,Entries!N:P,3,FALSE))</f>
        <v>1</v>
      </c>
      <c r="X1659"/>
      <c r="Y1659"/>
      <c r="Z1659" s="18"/>
      <c r="AA1659" s="18"/>
      <c r="AB1659" s="98"/>
      <c r="AC1659" s="18" t="s">
        <v>5652</v>
      </c>
      <c r="AD1659" s="18" t="s">
        <v>263</v>
      </c>
      <c r="AE1659" s="18" t="s">
        <v>263</v>
      </c>
      <c r="AF1659" s="98" t="s">
        <v>263</v>
      </c>
      <c r="AG1659" s="98" t="s">
        <v>11136</v>
      </c>
      <c r="AH1659" s="98"/>
      <c r="AI1659" s="18"/>
      <c r="AJ1659" s="18">
        <v>5</v>
      </c>
      <c r="AK1659" s="18" t="s">
        <v>95</v>
      </c>
      <c r="AL1659" s="18"/>
      <c r="AM1659" s="33"/>
      <c r="AN1659" s="32" t="s">
        <v>133</v>
      </c>
      <c r="AO1659" s="18" t="s">
        <v>134</v>
      </c>
      <c r="AP1659" s="33" t="s">
        <v>160</v>
      </c>
      <c r="AQ1659">
        <v>21104.328141779999</v>
      </c>
      <c r="AR1659" t="s">
        <v>14001</v>
      </c>
      <c r="AS1659" t="s">
        <v>11225</v>
      </c>
      <c r="AT1659" t="s">
        <v>14002</v>
      </c>
      <c r="AU1659">
        <v>53.056699999999999</v>
      </c>
      <c r="AV1659" s="98">
        <v>0.9260139125911111</v>
      </c>
      <c r="AW1659">
        <v>123.8716</v>
      </c>
      <c r="AX1659" s="98">
        <v>2.1619668199288888</v>
      </c>
      <c r="AY1659">
        <v>7.4499999999999995E-5</v>
      </c>
      <c r="AZ1659">
        <v>73.013999999999996</v>
      </c>
      <c r="BA1659" s="98">
        <v>1.2743344349333334</v>
      </c>
      <c r="BB1659">
        <v>287.09309999999999</v>
      </c>
      <c r="BC1659" s="98">
        <v>5.010718812306667</v>
      </c>
      <c r="BD1659">
        <v>15.06395421</v>
      </c>
      <c r="BE1659" s="96">
        <f t="shared" si="217"/>
        <v>6925.3635524700157</v>
      </c>
      <c r="BF1659" s="96">
        <f t="shared" si="218"/>
        <v>554.8794920546743</v>
      </c>
      <c r="BG1659" s="96">
        <f t="shared" si="219"/>
        <v>553.84761288535719</v>
      </c>
      <c r="BH1659">
        <v>6931.7364209883071</v>
      </c>
      <c r="BI1659">
        <v>1.2392321996414579E-3</v>
      </c>
      <c r="BJ1659">
        <v>0.92634490825388649</v>
      </c>
      <c r="BK1659">
        <v>2.1619672703162269</v>
      </c>
      <c r="BL1659">
        <v>0.85452915993732526</v>
      </c>
      <c r="BM1659">
        <v>5.4305251447470866</v>
      </c>
      <c r="BN1659">
        <v>0.92601432122453498</v>
      </c>
      <c r="BO1659">
        <v>2.1619672717365508</v>
      </c>
      <c r="BP1659">
        <v>1.0251162701934869E-3</v>
      </c>
      <c r="BQ1659">
        <v>0.85452915993732526</v>
      </c>
      <c r="BR1659">
        <v>6925.6440976805034</v>
      </c>
      <c r="BS1659" s="96">
        <v>561.74368812660578</v>
      </c>
      <c r="BT1659" s="96">
        <v>547.54450723440095</v>
      </c>
      <c r="BU1659">
        <v>5.4305251447470866</v>
      </c>
      <c r="BV1659" s="65" t="str">
        <f t="shared" si="220"/>
        <v>Starlink</v>
      </c>
      <c r="BW1659" s="32" t="s">
        <v>192</v>
      </c>
      <c r="BX1659" s="18">
        <v>3.3</v>
      </c>
      <c r="BY1659" s="21">
        <v>0.2</v>
      </c>
      <c r="BZ1659" s="18">
        <v>9</v>
      </c>
      <c r="CA1659" s="18">
        <v>34.162100000000002</v>
      </c>
      <c r="CB1659" s="18">
        <v>0.66</v>
      </c>
      <c r="CC1659" s="18">
        <v>13.8871</v>
      </c>
      <c r="CD1659" s="18">
        <v>0.2</v>
      </c>
      <c r="CE1659" s="18">
        <v>2.8</v>
      </c>
      <c r="CF1659" s="33">
        <v>9</v>
      </c>
      <c r="CG1659" s="32">
        <v>260</v>
      </c>
      <c r="CH1659" s="18">
        <v>260</v>
      </c>
      <c r="CI1659" s="18">
        <v>220</v>
      </c>
      <c r="CJ1659" s="98">
        <f>Population!$CG1659-Population!$CI1659</f>
        <v>40</v>
      </c>
      <c r="CK1659" s="120">
        <f>_xlfn.DAYS(Entries!$AY$2,Population!H1659)</f>
        <v>416</v>
      </c>
      <c r="CL1659" s="120">
        <f t="shared" si="221"/>
        <v>1825</v>
      </c>
      <c r="CM1659" s="122">
        <f>Entries!$AY$5</f>
        <v>0.15</v>
      </c>
      <c r="CN1659" s="122">
        <f t="shared" si="223"/>
        <v>0.15384615384615385</v>
      </c>
      <c r="CO1659" s="121">
        <f t="shared" si="222"/>
        <v>0.80624657534246569</v>
      </c>
      <c r="CP1659" s="32" t="s">
        <v>5654</v>
      </c>
      <c r="CQ1659" s="98">
        <v>4</v>
      </c>
      <c r="CR1659" s="18" t="s">
        <v>95</v>
      </c>
      <c r="CS1659" s="18"/>
      <c r="CT1659" s="33"/>
      <c r="CU1659" s="32" t="s">
        <v>5655</v>
      </c>
      <c r="CV1659" s="18" t="s">
        <v>5651</v>
      </c>
      <c r="CW1659" s="18" t="s">
        <v>157</v>
      </c>
      <c r="CX1659" s="18" t="s">
        <v>5652</v>
      </c>
      <c r="CY1659" s="18" t="s">
        <v>107</v>
      </c>
      <c r="CZ1659" s="18" t="s">
        <v>755</v>
      </c>
      <c r="DA1659" s="33"/>
      <c r="DB1659" s="17" t="s">
        <v>15463</v>
      </c>
      <c r="DC1659" s="17" t="s">
        <v>15500</v>
      </c>
      <c r="DD1659" s="17">
        <v>1</v>
      </c>
      <c r="DE1659" s="17" t="s">
        <v>15500</v>
      </c>
      <c r="DF1659" s="17" t="s">
        <v>15500</v>
      </c>
      <c r="DG1659" s="23" t="s">
        <v>11174</v>
      </c>
      <c r="DH1659" s="145"/>
    </row>
    <row r="1660" spans="1:112" s="17" customFormat="1" x14ac:dyDescent="0.25">
      <c r="A1660" s="30" t="s">
        <v>6290</v>
      </c>
      <c r="B1660" s="15">
        <v>1</v>
      </c>
      <c r="C1660" s="152" t="s">
        <v>11188</v>
      </c>
      <c r="D1660" s="15" t="s">
        <v>5649</v>
      </c>
      <c r="E1660" s="15">
        <v>45230</v>
      </c>
      <c r="F1660" s="15" t="s">
        <v>6291</v>
      </c>
      <c r="G1660" s="31">
        <v>62667</v>
      </c>
      <c r="H1660" s="43">
        <v>43878</v>
      </c>
      <c r="I1660" s="96" t="s">
        <v>221</v>
      </c>
      <c r="J1660" s="96"/>
      <c r="K1660" s="96"/>
      <c r="L1660" s="15" t="s">
        <v>285</v>
      </c>
      <c r="M1660" s="124" t="s">
        <v>156</v>
      </c>
      <c r="N1660" s="15" t="s">
        <v>156</v>
      </c>
      <c r="O1660" s="124" t="s">
        <v>11124</v>
      </c>
      <c r="P1660" s="96" t="str">
        <f>VLOOKUP(N1660,Entries!J:K,2,FALSE)</f>
        <v>UNITED STATES OF AMERICA</v>
      </c>
      <c r="Q1660" s="123" t="s">
        <v>5651</v>
      </c>
      <c r="R1660" s="30" t="s">
        <v>5651</v>
      </c>
      <c r="S1660" s="15" t="s">
        <v>156</v>
      </c>
      <c r="T1660" s="124" t="s">
        <v>157</v>
      </c>
      <c r="U1660" s="125" t="s">
        <v>159</v>
      </c>
      <c r="V1660" s="31" t="s">
        <v>159</v>
      </c>
      <c r="W1660" s="64">
        <f>IF(VLOOKUP(R1660,Entries!N:P,3,FALSE)=V1660,1,VLOOKUP(R1660,Entries!N:P,3,FALSE))</f>
        <v>1</v>
      </c>
      <c r="X1660" s="124"/>
      <c r="Y1660" s="124"/>
      <c r="Z1660" s="15"/>
      <c r="AA1660" s="15"/>
      <c r="AB1660" s="96"/>
      <c r="AC1660" s="15" t="s">
        <v>5652</v>
      </c>
      <c r="AD1660" s="15" t="s">
        <v>263</v>
      </c>
      <c r="AE1660" s="15" t="s">
        <v>263</v>
      </c>
      <c r="AF1660" s="96" t="s">
        <v>263</v>
      </c>
      <c r="AG1660" s="96" t="s">
        <v>11136</v>
      </c>
      <c r="AH1660" s="96"/>
      <c r="AI1660" s="15"/>
      <c r="AJ1660" s="15">
        <v>5</v>
      </c>
      <c r="AK1660" s="15" t="s">
        <v>95</v>
      </c>
      <c r="AL1660" s="15"/>
      <c r="AM1660" s="31"/>
      <c r="AN1660" s="30" t="s">
        <v>133</v>
      </c>
      <c r="AO1660" s="15" t="s">
        <v>134</v>
      </c>
      <c r="AP1660" s="31" t="s">
        <v>160</v>
      </c>
      <c r="AQ1660">
        <v>21104.457150949998</v>
      </c>
      <c r="AR1660" t="s">
        <v>14003</v>
      </c>
      <c r="AS1660" t="s">
        <v>11225</v>
      </c>
      <c r="AT1660" t="s">
        <v>14004</v>
      </c>
      <c r="AU1660">
        <v>53.055500000000002</v>
      </c>
      <c r="AV1660" s="96">
        <v>0.92599296864444447</v>
      </c>
      <c r="AW1660">
        <v>123.29170000000001</v>
      </c>
      <c r="AX1660" s="96">
        <v>2.1518456577022222</v>
      </c>
      <c r="AY1660">
        <v>4.2799999999999997E-5</v>
      </c>
      <c r="AZ1660">
        <v>78.949399999999997</v>
      </c>
      <c r="BA1660" s="96">
        <v>1.3779266858044446</v>
      </c>
      <c r="BB1660">
        <v>281.15429999999998</v>
      </c>
      <c r="BC1660" s="96">
        <v>4.9070672202533334</v>
      </c>
      <c r="BD1660">
        <v>15.06402741</v>
      </c>
      <c r="BE1660" s="96">
        <f t="shared" si="217"/>
        <v>6925.3411176983718</v>
      </c>
      <c r="BF1660" s="96">
        <f t="shared" si="218"/>
        <v>554.63752229820875</v>
      </c>
      <c r="BG1660" s="96">
        <f t="shared" si="219"/>
        <v>554.04471309853398</v>
      </c>
      <c r="BH1660">
        <v>6931.7138954718439</v>
      </c>
      <c r="BI1660">
        <v>1.2082994367152179E-3</v>
      </c>
      <c r="BJ1660">
        <v>0.92632397039454106</v>
      </c>
      <c r="BK1660">
        <v>2.1518461052606579</v>
      </c>
      <c r="BL1660">
        <v>0.84707723991028328</v>
      </c>
      <c r="BM1660">
        <v>5.4379177098125773</v>
      </c>
      <c r="BN1660">
        <v>0.92599337730592146</v>
      </c>
      <c r="BO1660">
        <v>2.1518461073188719</v>
      </c>
      <c r="BP1660">
        <v>9.9859720945428047E-4</v>
      </c>
      <c r="BQ1660">
        <v>0.84707723991028328</v>
      </c>
      <c r="BR1660">
        <v>6925.6218559437857</v>
      </c>
      <c r="BS1660" s="96">
        <v>561.53776260286759</v>
      </c>
      <c r="BT1660" s="96">
        <v>547.70594928470473</v>
      </c>
      <c r="BU1660">
        <v>5.4379177098125773</v>
      </c>
      <c r="BV1660" s="60" t="str">
        <f t="shared" si="220"/>
        <v>Starlink</v>
      </c>
      <c r="BW1660" s="30" t="s">
        <v>192</v>
      </c>
      <c r="BX1660" s="15">
        <v>3.3</v>
      </c>
      <c r="BY1660" s="16">
        <v>0.2</v>
      </c>
      <c r="BZ1660" s="15">
        <v>9</v>
      </c>
      <c r="CA1660" s="15">
        <v>34.162100000000002</v>
      </c>
      <c r="CB1660" s="15">
        <v>0.66</v>
      </c>
      <c r="CC1660" s="15">
        <v>13.8871</v>
      </c>
      <c r="CD1660" s="15">
        <v>0.2</v>
      </c>
      <c r="CE1660" s="15">
        <v>2.8</v>
      </c>
      <c r="CF1660" s="31">
        <v>9</v>
      </c>
      <c r="CG1660" s="30">
        <v>260</v>
      </c>
      <c r="CH1660" s="15">
        <v>260</v>
      </c>
      <c r="CI1660" s="15">
        <v>220</v>
      </c>
      <c r="CJ1660" s="96">
        <f>Population!$CG1660-Population!$CI1660</f>
        <v>40</v>
      </c>
      <c r="CK1660" s="118">
        <f>_xlfn.DAYS(Entries!$AY$2,Population!H1660)</f>
        <v>416</v>
      </c>
      <c r="CL1660" s="118">
        <f t="shared" si="221"/>
        <v>1825</v>
      </c>
      <c r="CM1660" s="117">
        <f>Entries!$AY$5</f>
        <v>0.15</v>
      </c>
      <c r="CN1660" s="117">
        <f t="shared" si="223"/>
        <v>0.15384615384615385</v>
      </c>
      <c r="CO1660" s="119">
        <f t="shared" si="222"/>
        <v>0.80624657534246569</v>
      </c>
      <c r="CP1660" s="30" t="s">
        <v>5654</v>
      </c>
      <c r="CQ1660" s="96">
        <v>4</v>
      </c>
      <c r="CR1660" s="15" t="s">
        <v>95</v>
      </c>
      <c r="CS1660" s="15"/>
      <c r="CT1660" s="31"/>
      <c r="CU1660" s="30" t="s">
        <v>5655</v>
      </c>
      <c r="CV1660" s="15" t="s">
        <v>5651</v>
      </c>
      <c r="CW1660" s="15" t="s">
        <v>157</v>
      </c>
      <c r="CX1660" s="15" t="s">
        <v>5652</v>
      </c>
      <c r="CY1660" s="15" t="s">
        <v>107</v>
      </c>
      <c r="CZ1660" s="15" t="s">
        <v>755</v>
      </c>
      <c r="DA1660" s="31"/>
      <c r="DB1660" s="17" t="s">
        <v>15463</v>
      </c>
      <c r="DC1660" s="17" t="s">
        <v>15500</v>
      </c>
      <c r="DD1660" s="17">
        <v>1</v>
      </c>
      <c r="DE1660" s="17" t="s">
        <v>15500</v>
      </c>
      <c r="DF1660" s="17" t="s">
        <v>15500</v>
      </c>
      <c r="DG1660" s="23" t="s">
        <v>11174</v>
      </c>
      <c r="DH1660" s="145"/>
    </row>
    <row r="1661" spans="1:112" s="17" customFormat="1" x14ac:dyDescent="0.25">
      <c r="A1661" s="32" t="s">
        <v>6292</v>
      </c>
      <c r="B1661" s="18">
        <v>1</v>
      </c>
      <c r="C1661" s="149" t="s">
        <v>11188</v>
      </c>
      <c r="D1661" s="18" t="s">
        <v>5649</v>
      </c>
      <c r="E1661" s="18">
        <v>45188</v>
      </c>
      <c r="F1661" s="18" t="s">
        <v>6293</v>
      </c>
      <c r="G1661" s="33">
        <v>62626</v>
      </c>
      <c r="H1661" s="44">
        <v>43878</v>
      </c>
      <c r="I1661" s="98" t="s">
        <v>221</v>
      </c>
      <c r="J1661" s="98"/>
      <c r="K1661" s="98"/>
      <c r="L1661" s="18" t="s">
        <v>285</v>
      </c>
      <c r="M1661" t="s">
        <v>156</v>
      </c>
      <c r="N1661" s="18" t="s">
        <v>156</v>
      </c>
      <c r="O1661" t="s">
        <v>11124</v>
      </c>
      <c r="P1661" s="64" t="str">
        <f>VLOOKUP(N1661,Entries!J:K,2,FALSE)</f>
        <v>UNITED STATES OF AMERICA</v>
      </c>
      <c r="Q1661" s="38" t="s">
        <v>5651</v>
      </c>
      <c r="R1661" s="32" t="s">
        <v>5651</v>
      </c>
      <c r="S1661" s="18" t="s">
        <v>156</v>
      </c>
      <c r="T1661" t="s">
        <v>157</v>
      </c>
      <c r="U1661" s="39" t="s">
        <v>159</v>
      </c>
      <c r="V1661" s="33" t="s">
        <v>159</v>
      </c>
      <c r="W1661" s="64">
        <f>IF(VLOOKUP(R1661,Entries!N:P,3,FALSE)=V1661,1,VLOOKUP(R1661,Entries!N:P,3,FALSE))</f>
        <v>1</v>
      </c>
      <c r="X1661"/>
      <c r="Y1661"/>
      <c r="Z1661" s="18"/>
      <c r="AA1661" s="18"/>
      <c r="AB1661" s="98"/>
      <c r="AC1661" s="18" t="s">
        <v>5652</v>
      </c>
      <c r="AD1661" s="18" t="s">
        <v>263</v>
      </c>
      <c r="AE1661" s="18" t="s">
        <v>263</v>
      </c>
      <c r="AF1661" s="98" t="s">
        <v>263</v>
      </c>
      <c r="AG1661" s="98" t="s">
        <v>11136</v>
      </c>
      <c r="AH1661" s="98"/>
      <c r="AI1661" s="18"/>
      <c r="AJ1661" s="18">
        <v>5</v>
      </c>
      <c r="AK1661" s="18" t="s">
        <v>95</v>
      </c>
      <c r="AL1661" s="18"/>
      <c r="AM1661" s="33"/>
      <c r="AN1661" s="32" t="s">
        <v>133</v>
      </c>
      <c r="AO1661" s="18" t="s">
        <v>134</v>
      </c>
      <c r="AP1661" s="33" t="s">
        <v>160</v>
      </c>
      <c r="AQ1661">
        <v>21104.442403559999</v>
      </c>
      <c r="AR1661" t="s">
        <v>14005</v>
      </c>
      <c r="AS1661" t="s">
        <v>11225</v>
      </c>
      <c r="AT1661" t="s">
        <v>14006</v>
      </c>
      <c r="AU1661">
        <v>53.055799999999998</v>
      </c>
      <c r="AV1661" s="98">
        <v>0.92599820463111115</v>
      </c>
      <c r="AW1661">
        <v>123.3436</v>
      </c>
      <c r="AX1661" s="98">
        <v>2.1527514833955554</v>
      </c>
      <c r="AY1661">
        <v>9.87E-5</v>
      </c>
      <c r="AZ1661">
        <v>58.820700000000002</v>
      </c>
      <c r="BA1661" s="98">
        <v>1.0266146697466669</v>
      </c>
      <c r="BB1661">
        <v>301.2878</v>
      </c>
      <c r="BC1661" s="98">
        <v>5.2584630120977778</v>
      </c>
      <c r="BD1661">
        <v>15.063967610000001</v>
      </c>
      <c r="BE1661" s="96">
        <f t="shared" si="217"/>
        <v>6925.359445544671</v>
      </c>
      <c r="BF1661" s="96">
        <f t="shared" si="218"/>
        <v>555.04297852194577</v>
      </c>
      <c r="BG1661" s="96">
        <f t="shared" si="219"/>
        <v>553.67591256739524</v>
      </c>
      <c r="BH1661">
        <v>6931.7325570426219</v>
      </c>
      <c r="BI1661">
        <v>1.268524412283109E-3</v>
      </c>
      <c r="BJ1661">
        <v>0.92632920368912186</v>
      </c>
      <c r="BK1661">
        <v>2.1527519303405951</v>
      </c>
      <c r="BL1661">
        <v>0.84389899173497329</v>
      </c>
      <c r="BM1661">
        <v>5.4411797894531873</v>
      </c>
      <c r="BN1661">
        <v>0.92599861328602329</v>
      </c>
      <c r="BO1661">
        <v>2.1527519333402521</v>
      </c>
      <c r="BP1661">
        <v>1.038051622000152E-3</v>
      </c>
      <c r="BQ1661">
        <v>0.84389899173497329</v>
      </c>
      <c r="BR1661">
        <v>6925.6401348887366</v>
      </c>
      <c r="BS1661" s="96">
        <v>561.82930686414693</v>
      </c>
      <c r="BT1661" s="96">
        <v>547.45096291332629</v>
      </c>
      <c r="BU1661">
        <v>5.4411797894531873</v>
      </c>
      <c r="BV1661" s="65" t="str">
        <f t="shared" si="220"/>
        <v>Starlink</v>
      </c>
      <c r="BW1661" s="32" t="s">
        <v>192</v>
      </c>
      <c r="BX1661" s="18">
        <v>3.3</v>
      </c>
      <c r="BY1661" s="21">
        <v>0.2</v>
      </c>
      <c r="BZ1661" s="18">
        <v>9</v>
      </c>
      <c r="CA1661" s="18">
        <v>34.162100000000002</v>
      </c>
      <c r="CB1661" s="18">
        <v>0.66</v>
      </c>
      <c r="CC1661" s="18">
        <v>13.8871</v>
      </c>
      <c r="CD1661" s="18">
        <v>0.2</v>
      </c>
      <c r="CE1661" s="18">
        <v>2.8</v>
      </c>
      <c r="CF1661" s="33">
        <v>9</v>
      </c>
      <c r="CG1661" s="32">
        <v>260</v>
      </c>
      <c r="CH1661" s="18">
        <v>260</v>
      </c>
      <c r="CI1661" s="18">
        <v>220</v>
      </c>
      <c r="CJ1661" s="98">
        <f>Population!$CG1661-Population!$CI1661</f>
        <v>40</v>
      </c>
      <c r="CK1661" s="120">
        <f>_xlfn.DAYS(Entries!$AY$2,Population!H1661)</f>
        <v>416</v>
      </c>
      <c r="CL1661" s="120">
        <f t="shared" si="221"/>
        <v>1825</v>
      </c>
      <c r="CM1661" s="122">
        <f>Entries!$AY$5</f>
        <v>0.15</v>
      </c>
      <c r="CN1661" s="122">
        <f t="shared" si="223"/>
        <v>0.15384615384615385</v>
      </c>
      <c r="CO1661" s="121">
        <f t="shared" si="222"/>
        <v>0.80624657534246569</v>
      </c>
      <c r="CP1661" s="32" t="s">
        <v>5654</v>
      </c>
      <c r="CQ1661" s="98">
        <v>4</v>
      </c>
      <c r="CR1661" s="18" t="s">
        <v>95</v>
      </c>
      <c r="CS1661" s="18"/>
      <c r="CT1661" s="33"/>
      <c r="CU1661" s="32" t="s">
        <v>5655</v>
      </c>
      <c r="CV1661" s="18" t="s">
        <v>5651</v>
      </c>
      <c r="CW1661" s="18" t="s">
        <v>157</v>
      </c>
      <c r="CX1661" s="18" t="s">
        <v>5652</v>
      </c>
      <c r="CY1661" s="18" t="s">
        <v>107</v>
      </c>
      <c r="CZ1661" s="18" t="s">
        <v>755</v>
      </c>
      <c r="DA1661" s="33"/>
      <c r="DB1661" s="17" t="s">
        <v>15463</v>
      </c>
      <c r="DC1661" s="17" t="s">
        <v>15500</v>
      </c>
      <c r="DD1661" s="17">
        <v>1</v>
      </c>
      <c r="DE1661" s="17" t="s">
        <v>15500</v>
      </c>
      <c r="DF1661" s="17" t="s">
        <v>15500</v>
      </c>
      <c r="DG1661" s="23" t="s">
        <v>11174</v>
      </c>
      <c r="DH1661" s="145"/>
    </row>
    <row r="1662" spans="1:112" s="17" customFormat="1" x14ac:dyDescent="0.25">
      <c r="A1662" s="30" t="s">
        <v>6295</v>
      </c>
      <c r="B1662" s="15">
        <v>1</v>
      </c>
      <c r="C1662" s="152" t="s">
        <v>11188</v>
      </c>
      <c r="D1662" s="15" t="s">
        <v>5649</v>
      </c>
      <c r="E1662" s="15">
        <v>45231</v>
      </c>
      <c r="F1662" s="15" t="s">
        <v>6296</v>
      </c>
      <c r="G1662" s="31">
        <v>62668</v>
      </c>
      <c r="H1662" s="43">
        <v>43878</v>
      </c>
      <c r="I1662" s="96" t="s">
        <v>221</v>
      </c>
      <c r="J1662" s="96"/>
      <c r="K1662" s="96"/>
      <c r="L1662" s="15" t="s">
        <v>285</v>
      </c>
      <c r="M1662" s="124" t="s">
        <v>156</v>
      </c>
      <c r="N1662" s="15" t="s">
        <v>156</v>
      </c>
      <c r="O1662" s="124" t="s">
        <v>11124</v>
      </c>
      <c r="P1662" s="96" t="str">
        <f>VLOOKUP(N1662,Entries!J:K,2,FALSE)</f>
        <v>UNITED STATES OF AMERICA</v>
      </c>
      <c r="Q1662" s="123" t="s">
        <v>5651</v>
      </c>
      <c r="R1662" s="30" t="s">
        <v>5651</v>
      </c>
      <c r="S1662" s="15" t="s">
        <v>156</v>
      </c>
      <c r="T1662" s="124" t="s">
        <v>157</v>
      </c>
      <c r="U1662" s="125" t="s">
        <v>159</v>
      </c>
      <c r="V1662" s="31" t="s">
        <v>159</v>
      </c>
      <c r="W1662" s="64">
        <f>IF(VLOOKUP(R1662,Entries!N:P,3,FALSE)=V1662,1,VLOOKUP(R1662,Entries!N:P,3,FALSE))</f>
        <v>1</v>
      </c>
      <c r="X1662" s="124"/>
      <c r="Y1662" s="124"/>
      <c r="Z1662" s="15"/>
      <c r="AA1662" s="15"/>
      <c r="AB1662" s="96"/>
      <c r="AC1662" s="15" t="s">
        <v>5652</v>
      </c>
      <c r="AD1662" s="15" t="s">
        <v>263</v>
      </c>
      <c r="AE1662" s="15" t="s">
        <v>263</v>
      </c>
      <c r="AF1662" s="96" t="s">
        <v>263</v>
      </c>
      <c r="AG1662" s="96" t="s">
        <v>11136</v>
      </c>
      <c r="AH1662" s="96"/>
      <c r="AI1662" s="15"/>
      <c r="AJ1662" s="15">
        <v>5</v>
      </c>
      <c r="AK1662" s="15" t="s">
        <v>95</v>
      </c>
      <c r="AL1662" s="15"/>
      <c r="AM1662" s="31"/>
      <c r="AN1662" s="30" t="s">
        <v>133</v>
      </c>
      <c r="AO1662" s="15" t="s">
        <v>134</v>
      </c>
      <c r="AP1662" s="31" t="s">
        <v>160</v>
      </c>
      <c r="AQ1662">
        <v>21104.340729269999</v>
      </c>
      <c r="AR1662" t="s">
        <v>14003</v>
      </c>
      <c r="AS1662" t="s">
        <v>11225</v>
      </c>
      <c r="AT1662" t="s">
        <v>14007</v>
      </c>
      <c r="AU1662">
        <v>53.000300000000003</v>
      </c>
      <c r="AV1662" s="96">
        <v>0.92502954709777785</v>
      </c>
      <c r="AW1662">
        <v>123.8092</v>
      </c>
      <c r="AX1662" s="96">
        <v>2.1608777347022223</v>
      </c>
      <c r="AY1662">
        <v>7.0599999999999995E-5</v>
      </c>
      <c r="AZ1662">
        <v>82.752499999999998</v>
      </c>
      <c r="BA1662" s="96">
        <v>1.4443032887777778</v>
      </c>
      <c r="BB1662">
        <v>277.35430000000002</v>
      </c>
      <c r="BC1662" s="96">
        <v>4.8407447224755558</v>
      </c>
      <c r="BD1662">
        <v>15.05575953</v>
      </c>
      <c r="BE1662" s="96">
        <f t="shared" si="217"/>
        <v>6927.8762560485957</v>
      </c>
      <c r="BF1662" s="96">
        <f t="shared" si="218"/>
        <v>557.36536411227189</v>
      </c>
      <c r="BG1662" s="96">
        <f t="shared" si="219"/>
        <v>556.38714798491856</v>
      </c>
      <c r="BH1662">
        <v>6934.2466990167359</v>
      </c>
      <c r="BI1662">
        <v>1.2293691868348301E-3</v>
      </c>
      <c r="BJ1662">
        <v>0.92536048915752078</v>
      </c>
      <c r="BK1662">
        <v>2.1608781840844271</v>
      </c>
      <c r="BL1662">
        <v>0.86108145456258545</v>
      </c>
      <c r="BM1662">
        <v>5.4239675909803928</v>
      </c>
      <c r="BN1662">
        <v>0.9250299564295319</v>
      </c>
      <c r="BO1662">
        <v>2.1608781862723059</v>
      </c>
      <c r="BP1662">
        <v>1.022801130366657E-3</v>
      </c>
      <c r="BQ1662">
        <v>0.86108145456258545</v>
      </c>
      <c r="BR1662">
        <v>6928.1657241312932</v>
      </c>
      <c r="BS1662" s="96">
        <v>564.25185986530141</v>
      </c>
      <c r="BT1662" s="96">
        <v>550.07958839728417</v>
      </c>
      <c r="BU1662">
        <v>5.4239675909803928</v>
      </c>
      <c r="BV1662" s="60" t="str">
        <f t="shared" si="220"/>
        <v>Starlink</v>
      </c>
      <c r="BW1662" s="30" t="s">
        <v>192</v>
      </c>
      <c r="BX1662" s="15">
        <v>3.3</v>
      </c>
      <c r="BY1662" s="16">
        <v>0.2</v>
      </c>
      <c r="BZ1662" s="15">
        <v>9</v>
      </c>
      <c r="CA1662" s="15">
        <v>34.162100000000002</v>
      </c>
      <c r="CB1662" s="15">
        <v>0.66</v>
      </c>
      <c r="CC1662" s="15">
        <v>13.8871</v>
      </c>
      <c r="CD1662" s="15">
        <v>0.2</v>
      </c>
      <c r="CE1662" s="15">
        <v>2.8</v>
      </c>
      <c r="CF1662" s="31">
        <v>9</v>
      </c>
      <c r="CG1662" s="30">
        <v>260</v>
      </c>
      <c r="CH1662" s="15">
        <v>260</v>
      </c>
      <c r="CI1662" s="15">
        <v>220</v>
      </c>
      <c r="CJ1662" s="96">
        <f>Population!$CG1662-Population!$CI1662</f>
        <v>40</v>
      </c>
      <c r="CK1662" s="118">
        <f>_xlfn.DAYS(Entries!$AY$2,Population!H1662)</f>
        <v>416</v>
      </c>
      <c r="CL1662" s="118">
        <f t="shared" si="221"/>
        <v>1825</v>
      </c>
      <c r="CM1662" s="117">
        <f>Entries!$AY$5</f>
        <v>0.15</v>
      </c>
      <c r="CN1662" s="117">
        <f t="shared" si="223"/>
        <v>0.15384615384615385</v>
      </c>
      <c r="CO1662" s="119">
        <f t="shared" si="222"/>
        <v>0.80624657534246569</v>
      </c>
      <c r="CP1662" s="30" t="s">
        <v>5654</v>
      </c>
      <c r="CQ1662" s="96">
        <v>4</v>
      </c>
      <c r="CR1662" s="15" t="s">
        <v>95</v>
      </c>
      <c r="CS1662" s="15"/>
      <c r="CT1662" s="31"/>
      <c r="CU1662" s="30" t="s">
        <v>5655</v>
      </c>
      <c r="CV1662" s="15" t="s">
        <v>5651</v>
      </c>
      <c r="CW1662" s="15" t="s">
        <v>157</v>
      </c>
      <c r="CX1662" s="15" t="s">
        <v>5652</v>
      </c>
      <c r="CY1662" s="15" t="s">
        <v>107</v>
      </c>
      <c r="CZ1662" s="15" t="s">
        <v>755</v>
      </c>
      <c r="DA1662" s="31"/>
      <c r="DB1662" s="17" t="s">
        <v>15463</v>
      </c>
      <c r="DC1662" s="17" t="s">
        <v>15500</v>
      </c>
      <c r="DD1662" s="17">
        <v>1</v>
      </c>
      <c r="DE1662" s="17" t="s">
        <v>15500</v>
      </c>
      <c r="DF1662" s="17" t="s">
        <v>15500</v>
      </c>
      <c r="DG1662" s="23" t="s">
        <v>11174</v>
      </c>
      <c r="DH1662" s="145"/>
    </row>
    <row r="1663" spans="1:112" s="17" customFormat="1" x14ac:dyDescent="0.25">
      <c r="A1663" s="32" t="s">
        <v>6298</v>
      </c>
      <c r="B1663" s="98">
        <v>1</v>
      </c>
      <c r="C1663" s="149" t="s">
        <v>11188</v>
      </c>
      <c r="D1663" s="98" t="s">
        <v>5649</v>
      </c>
      <c r="E1663" s="98">
        <v>45189</v>
      </c>
      <c r="F1663" s="98" t="s">
        <v>6299</v>
      </c>
      <c r="G1663" s="33">
        <v>62627</v>
      </c>
      <c r="H1663" s="44">
        <v>43878</v>
      </c>
      <c r="I1663" s="98" t="s">
        <v>221</v>
      </c>
      <c r="J1663" s="98"/>
      <c r="K1663" s="98"/>
      <c r="L1663" s="98" t="s">
        <v>285</v>
      </c>
      <c r="M1663" t="s">
        <v>156</v>
      </c>
      <c r="N1663" s="98" t="s">
        <v>156</v>
      </c>
      <c r="O1663" t="s">
        <v>11124</v>
      </c>
      <c r="P1663" s="64" t="str">
        <f>VLOOKUP(N1663,Entries!J:K,2,FALSE)</f>
        <v>UNITED STATES OF AMERICA</v>
      </c>
      <c r="Q1663" s="38" t="s">
        <v>5651</v>
      </c>
      <c r="R1663" s="32" t="s">
        <v>5651</v>
      </c>
      <c r="S1663" s="98" t="s">
        <v>156</v>
      </c>
      <c r="T1663" t="s">
        <v>157</v>
      </c>
      <c r="U1663" s="39" t="s">
        <v>159</v>
      </c>
      <c r="V1663" s="33" t="s">
        <v>159</v>
      </c>
      <c r="W1663" s="64">
        <f>IF(VLOOKUP(R1663,Entries!N:P,3,FALSE)=V1663,1,VLOOKUP(R1663,Entries!N:P,3,FALSE))</f>
        <v>1</v>
      </c>
      <c r="X1663"/>
      <c r="Y1663"/>
      <c r="Z1663" s="98"/>
      <c r="AA1663" s="98"/>
      <c r="AB1663" s="98"/>
      <c r="AC1663" s="98" t="s">
        <v>5652</v>
      </c>
      <c r="AD1663" s="98" t="s">
        <v>263</v>
      </c>
      <c r="AE1663" s="98" t="s">
        <v>263</v>
      </c>
      <c r="AF1663" s="98" t="s">
        <v>263</v>
      </c>
      <c r="AG1663" s="98" t="s">
        <v>11136</v>
      </c>
      <c r="AH1663" s="98"/>
      <c r="AI1663" s="98"/>
      <c r="AJ1663" s="98">
        <v>5</v>
      </c>
      <c r="AK1663" s="98" t="s">
        <v>95</v>
      </c>
      <c r="AL1663" s="98"/>
      <c r="AM1663" s="33"/>
      <c r="AN1663" s="32" t="s">
        <v>133</v>
      </c>
      <c r="AO1663" s="98" t="s">
        <v>134</v>
      </c>
      <c r="AP1663" s="33" t="s">
        <v>160</v>
      </c>
      <c r="AQ1663">
        <v>21104.482944359999</v>
      </c>
      <c r="AR1663" t="s">
        <v>14008</v>
      </c>
      <c r="AS1663" t="s">
        <v>11225</v>
      </c>
      <c r="AT1663" t="s">
        <v>14009</v>
      </c>
      <c r="AU1663">
        <v>53.056100000000001</v>
      </c>
      <c r="AV1663" s="98">
        <v>0.92600344061777784</v>
      </c>
      <c r="AW1663">
        <v>163.1696</v>
      </c>
      <c r="AX1663" s="98">
        <v>2.8478461666844446</v>
      </c>
      <c r="AY1663">
        <v>9.1100000000000005E-5</v>
      </c>
      <c r="AZ1663">
        <v>133.5951</v>
      </c>
      <c r="BA1663" s="98">
        <v>2.3316738744400003</v>
      </c>
      <c r="BB1663">
        <v>226.51130000000001</v>
      </c>
      <c r="BC1663" s="98">
        <v>3.9533671554977778</v>
      </c>
      <c r="BD1663">
        <v>15.063942689999999</v>
      </c>
      <c r="BE1663" s="96">
        <f t="shared" si="217"/>
        <v>6925.3670832047219</v>
      </c>
      <c r="BF1663" s="96">
        <f t="shared" si="218"/>
        <v>554.99798414600082</v>
      </c>
      <c r="BG1663" s="96">
        <f t="shared" si="219"/>
        <v>553.73618226344206</v>
      </c>
      <c r="BH1663">
        <v>6931.7392588896219</v>
      </c>
      <c r="BI1663">
        <v>1.181245468939373E-3</v>
      </c>
      <c r="BJ1663">
        <v>0.92633443792915404</v>
      </c>
      <c r="BK1663">
        <v>2.8478467581818081</v>
      </c>
      <c r="BL1663">
        <v>0.90563020246711601</v>
      </c>
      <c r="BM1663">
        <v>5.3794117480174437</v>
      </c>
      <c r="BN1663">
        <v>0.92600384921926093</v>
      </c>
      <c r="BO1663">
        <v>2.847846761191196</v>
      </c>
      <c r="BP1663">
        <v>1.022083842895586E-3</v>
      </c>
      <c r="BQ1663">
        <v>0.90563020246711601</v>
      </c>
      <c r="BR1663">
        <v>6925.6477239466312</v>
      </c>
      <c r="BS1663" s="96">
        <v>561.7263165868635</v>
      </c>
      <c r="BT1663" s="96">
        <v>547.56913130639896</v>
      </c>
      <c r="BU1663">
        <v>5.3794117480174437</v>
      </c>
      <c r="BV1663" s="65" t="str">
        <f t="shared" si="220"/>
        <v>Starlink</v>
      </c>
      <c r="BW1663" s="32" t="s">
        <v>192</v>
      </c>
      <c r="BX1663" s="98">
        <v>3.3</v>
      </c>
      <c r="BY1663" s="21">
        <v>0.2</v>
      </c>
      <c r="BZ1663" s="98">
        <v>9</v>
      </c>
      <c r="CA1663" s="98">
        <v>34.162100000000002</v>
      </c>
      <c r="CB1663" s="98">
        <v>0.66</v>
      </c>
      <c r="CC1663" s="98">
        <v>13.8871</v>
      </c>
      <c r="CD1663" s="98">
        <v>0.2</v>
      </c>
      <c r="CE1663" s="98">
        <v>2.8</v>
      </c>
      <c r="CF1663" s="33">
        <v>9</v>
      </c>
      <c r="CG1663" s="32">
        <v>260</v>
      </c>
      <c r="CH1663" s="98">
        <v>260</v>
      </c>
      <c r="CI1663" s="98">
        <v>220</v>
      </c>
      <c r="CJ1663" s="98">
        <f>Population!$CG1663-Population!$CI1663</f>
        <v>40</v>
      </c>
      <c r="CK1663" s="120">
        <f>_xlfn.DAYS(Entries!$AY$2,Population!H1663)</f>
        <v>416</v>
      </c>
      <c r="CL1663" s="120">
        <f t="shared" si="221"/>
        <v>1825</v>
      </c>
      <c r="CM1663" s="122">
        <f>Entries!$AY$5</f>
        <v>0.15</v>
      </c>
      <c r="CN1663" s="122">
        <f t="shared" si="223"/>
        <v>0.15384615384615385</v>
      </c>
      <c r="CO1663" s="121">
        <f t="shared" si="222"/>
        <v>0.80624657534246569</v>
      </c>
      <c r="CP1663" s="32" t="s">
        <v>5654</v>
      </c>
      <c r="CQ1663" s="98">
        <v>4</v>
      </c>
      <c r="CR1663" s="98" t="s">
        <v>95</v>
      </c>
      <c r="CS1663" s="98"/>
      <c r="CT1663" s="33"/>
      <c r="CU1663" s="32" t="s">
        <v>5655</v>
      </c>
      <c r="CV1663" s="98" t="s">
        <v>5651</v>
      </c>
      <c r="CW1663" s="98" t="s">
        <v>157</v>
      </c>
      <c r="CX1663" s="98" t="s">
        <v>5652</v>
      </c>
      <c r="CY1663" s="98" t="s">
        <v>107</v>
      </c>
      <c r="CZ1663" s="98" t="s">
        <v>755</v>
      </c>
      <c r="DA1663" s="33"/>
      <c r="DB1663" s="17" t="s">
        <v>15463</v>
      </c>
      <c r="DC1663" s="17" t="s">
        <v>15500</v>
      </c>
      <c r="DD1663" s="17">
        <v>1</v>
      </c>
      <c r="DE1663" s="17" t="s">
        <v>15500</v>
      </c>
      <c r="DF1663" s="17" t="s">
        <v>15500</v>
      </c>
      <c r="DG1663" s="23" t="s">
        <v>11174</v>
      </c>
      <c r="DH1663" s="145"/>
    </row>
    <row r="1664" spans="1:112" s="17" customFormat="1" x14ac:dyDescent="0.25">
      <c r="A1664" s="30" t="s">
        <v>6301</v>
      </c>
      <c r="B1664" s="15">
        <v>1</v>
      </c>
      <c r="C1664" s="152" t="s">
        <v>11188</v>
      </c>
      <c r="D1664" s="15" t="s">
        <v>5649</v>
      </c>
      <c r="E1664" s="15">
        <v>45212</v>
      </c>
      <c r="F1664" s="15" t="s">
        <v>6302</v>
      </c>
      <c r="G1664" s="31">
        <v>62649</v>
      </c>
      <c r="H1664" s="43">
        <v>43878</v>
      </c>
      <c r="I1664" s="96" t="s">
        <v>221</v>
      </c>
      <c r="J1664" s="96"/>
      <c r="K1664" s="96"/>
      <c r="L1664" s="15" t="s">
        <v>285</v>
      </c>
      <c r="M1664" s="124" t="s">
        <v>156</v>
      </c>
      <c r="N1664" s="15" t="s">
        <v>156</v>
      </c>
      <c r="O1664" s="124" t="s">
        <v>11124</v>
      </c>
      <c r="P1664" s="96" t="str">
        <f>VLOOKUP(N1664,Entries!J:K,2,FALSE)</f>
        <v>UNITED STATES OF AMERICA</v>
      </c>
      <c r="Q1664" s="123" t="s">
        <v>5651</v>
      </c>
      <c r="R1664" s="30" t="s">
        <v>5651</v>
      </c>
      <c r="S1664" s="15" t="s">
        <v>156</v>
      </c>
      <c r="T1664" s="124" t="s">
        <v>157</v>
      </c>
      <c r="U1664" s="125" t="s">
        <v>159</v>
      </c>
      <c r="V1664" s="31" t="s">
        <v>159</v>
      </c>
      <c r="W1664" s="64">
        <f>IF(VLOOKUP(R1664,Entries!N:P,3,FALSE)=V1664,1,VLOOKUP(R1664,Entries!N:P,3,FALSE))</f>
        <v>1</v>
      </c>
      <c r="X1664" s="124"/>
      <c r="Y1664" s="124"/>
      <c r="Z1664" s="15"/>
      <c r="AA1664" s="15"/>
      <c r="AB1664" s="96"/>
      <c r="AC1664" s="15" t="s">
        <v>5652</v>
      </c>
      <c r="AD1664" s="15" t="s">
        <v>263</v>
      </c>
      <c r="AE1664" s="15" t="s">
        <v>263</v>
      </c>
      <c r="AF1664" s="96" t="s">
        <v>263</v>
      </c>
      <c r="AG1664" s="96" t="s">
        <v>11136</v>
      </c>
      <c r="AH1664" s="96"/>
      <c r="AI1664" s="15"/>
      <c r="AJ1664" s="96">
        <v>5</v>
      </c>
      <c r="AK1664" s="15" t="s">
        <v>95</v>
      </c>
      <c r="AL1664" s="15"/>
      <c r="AM1664" s="31"/>
      <c r="AN1664" s="30" t="s">
        <v>133</v>
      </c>
      <c r="AO1664" s="15" t="s">
        <v>134</v>
      </c>
      <c r="AP1664" s="31" t="s">
        <v>160</v>
      </c>
      <c r="AQ1664">
        <v>21104.47004498</v>
      </c>
      <c r="AR1664" t="s">
        <v>13371</v>
      </c>
      <c r="AS1664" t="s">
        <v>11225</v>
      </c>
      <c r="AT1664" t="s">
        <v>14010</v>
      </c>
      <c r="AU1664">
        <v>53.0563</v>
      </c>
      <c r="AV1664" s="96">
        <v>0.92600693127555567</v>
      </c>
      <c r="AW1664">
        <v>143.2261</v>
      </c>
      <c r="AX1664" s="96">
        <v>2.4997664997288891</v>
      </c>
      <c r="AY1664">
        <v>5.8799999999999999E-5</v>
      </c>
      <c r="AZ1664">
        <v>137.6037</v>
      </c>
      <c r="BA1664" s="96">
        <v>2.4016371282800004</v>
      </c>
      <c r="BB1664">
        <v>222.49969999999999</v>
      </c>
      <c r="BC1664" s="96">
        <v>3.8833515417911113</v>
      </c>
      <c r="BD1664">
        <v>15.063937579999999</v>
      </c>
      <c r="BE1664" s="96">
        <f t="shared" si="217"/>
        <v>6925.368649356712</v>
      </c>
      <c r="BF1664" s="96">
        <f t="shared" si="218"/>
        <v>554.77586103329395</v>
      </c>
      <c r="BG1664" s="96">
        <f t="shared" si="219"/>
        <v>553.96143768013008</v>
      </c>
      <c r="BH1664">
        <v>6931.7409811366679</v>
      </c>
      <c r="BI1664">
        <v>1.172915165981638E-3</v>
      </c>
      <c r="BJ1664">
        <v>0.92633792774070511</v>
      </c>
      <c r="BK1664">
        <v>2.499767019107114</v>
      </c>
      <c r="BL1664">
        <v>0.87875538531928366</v>
      </c>
      <c r="BM1664">
        <v>5.4062342450444252</v>
      </c>
      <c r="BN1664">
        <v>0.92600733989848794</v>
      </c>
      <c r="BO1664">
        <v>2.4997670217157402</v>
      </c>
      <c r="BP1664">
        <v>9.9741673762400234E-4</v>
      </c>
      <c r="BQ1664">
        <v>0.87875538531928366</v>
      </c>
      <c r="BR1664">
        <v>6925.6492583480804</v>
      </c>
      <c r="BS1664" s="96">
        <v>561.55701683727057</v>
      </c>
      <c r="BT1664" s="96">
        <v>547.74149985889107</v>
      </c>
      <c r="BU1664">
        <v>5.4062342450444252</v>
      </c>
      <c r="BV1664" s="60" t="str">
        <f t="shared" si="220"/>
        <v>Starlink</v>
      </c>
      <c r="BW1664" s="30" t="s">
        <v>192</v>
      </c>
      <c r="BX1664" s="15">
        <v>3.3</v>
      </c>
      <c r="BY1664" s="16">
        <v>0.2</v>
      </c>
      <c r="BZ1664" s="15">
        <v>9</v>
      </c>
      <c r="CA1664" s="96">
        <v>34.162100000000002</v>
      </c>
      <c r="CB1664" s="96">
        <v>0.66</v>
      </c>
      <c r="CC1664" s="96">
        <v>13.8871</v>
      </c>
      <c r="CD1664" s="15">
        <v>0.2</v>
      </c>
      <c r="CE1664" s="15">
        <v>2.8</v>
      </c>
      <c r="CF1664" s="31">
        <v>9</v>
      </c>
      <c r="CG1664" s="30">
        <v>260</v>
      </c>
      <c r="CH1664" s="15">
        <v>260</v>
      </c>
      <c r="CI1664" s="15">
        <v>220</v>
      </c>
      <c r="CJ1664" s="96">
        <f>Population!$CG1664-Population!$CI1664</f>
        <v>40</v>
      </c>
      <c r="CK1664" s="118">
        <f>_xlfn.DAYS(Entries!$AY$2,Population!H1664)</f>
        <v>416</v>
      </c>
      <c r="CL1664" s="118">
        <f t="shared" si="221"/>
        <v>1825</v>
      </c>
      <c r="CM1664" s="117">
        <f>Entries!$AY$5</f>
        <v>0.15</v>
      </c>
      <c r="CN1664" s="117">
        <f t="shared" si="223"/>
        <v>0.15384615384615385</v>
      </c>
      <c r="CO1664" s="119">
        <f t="shared" si="222"/>
        <v>0.80624657534246569</v>
      </c>
      <c r="CP1664" s="30" t="s">
        <v>5654</v>
      </c>
      <c r="CQ1664" s="96">
        <v>4</v>
      </c>
      <c r="CR1664" s="15" t="s">
        <v>95</v>
      </c>
      <c r="CS1664" s="15"/>
      <c r="CT1664" s="31"/>
      <c r="CU1664" s="30" t="s">
        <v>5655</v>
      </c>
      <c r="CV1664" s="15" t="s">
        <v>5651</v>
      </c>
      <c r="CW1664" s="15" t="s">
        <v>157</v>
      </c>
      <c r="CX1664" s="15" t="s">
        <v>5652</v>
      </c>
      <c r="CY1664" s="15" t="s">
        <v>107</v>
      </c>
      <c r="CZ1664" s="15" t="s">
        <v>755</v>
      </c>
      <c r="DA1664" s="31"/>
      <c r="DB1664" s="17" t="s">
        <v>15463</v>
      </c>
      <c r="DC1664" s="17" t="s">
        <v>15500</v>
      </c>
      <c r="DD1664" s="17">
        <v>1</v>
      </c>
      <c r="DE1664" s="17" t="s">
        <v>15500</v>
      </c>
      <c r="DF1664" s="17" t="s">
        <v>15500</v>
      </c>
      <c r="DG1664" s="23" t="s">
        <v>11174</v>
      </c>
      <c r="DH1664" s="145"/>
    </row>
    <row r="1665" spans="1:112" s="17" customFormat="1" x14ac:dyDescent="0.25">
      <c r="A1665" s="32" t="s">
        <v>6304</v>
      </c>
      <c r="B1665" s="18">
        <v>1</v>
      </c>
      <c r="C1665" s="149" t="s">
        <v>11188</v>
      </c>
      <c r="D1665" s="18" t="s">
        <v>5649</v>
      </c>
      <c r="E1665" s="18">
        <v>45213</v>
      </c>
      <c r="F1665" s="18" t="s">
        <v>6305</v>
      </c>
      <c r="G1665" s="33">
        <v>62650</v>
      </c>
      <c r="H1665" s="44">
        <v>43878</v>
      </c>
      <c r="I1665" s="98" t="s">
        <v>221</v>
      </c>
      <c r="J1665" s="98"/>
      <c r="K1665" s="98"/>
      <c r="L1665" s="18" t="s">
        <v>285</v>
      </c>
      <c r="M1665" t="s">
        <v>156</v>
      </c>
      <c r="N1665" s="18" t="s">
        <v>156</v>
      </c>
      <c r="O1665" t="s">
        <v>11124</v>
      </c>
      <c r="P1665" s="64" t="str">
        <f>VLOOKUP(N1665,Entries!J:K,2,FALSE)</f>
        <v>UNITED STATES OF AMERICA</v>
      </c>
      <c r="Q1665" s="38" t="s">
        <v>5651</v>
      </c>
      <c r="R1665" s="32" t="s">
        <v>5651</v>
      </c>
      <c r="S1665" s="18" t="s">
        <v>156</v>
      </c>
      <c r="T1665" t="s">
        <v>157</v>
      </c>
      <c r="U1665" s="39" t="s">
        <v>159</v>
      </c>
      <c r="V1665" s="33" t="s">
        <v>159</v>
      </c>
      <c r="W1665" s="64">
        <f>IF(VLOOKUP(R1665,Entries!N:P,3,FALSE)=V1665,1,VLOOKUP(R1665,Entries!N:P,3,FALSE))</f>
        <v>1</v>
      </c>
      <c r="X1665"/>
      <c r="Y1665"/>
      <c r="Z1665" s="18"/>
      <c r="AA1665" s="18"/>
      <c r="AB1665" s="98"/>
      <c r="AC1665" s="18" t="s">
        <v>5652</v>
      </c>
      <c r="AD1665" s="18" t="s">
        <v>263</v>
      </c>
      <c r="AE1665" s="18" t="s">
        <v>263</v>
      </c>
      <c r="AF1665" s="98" t="s">
        <v>263</v>
      </c>
      <c r="AG1665" s="98" t="s">
        <v>11136</v>
      </c>
      <c r="AH1665" s="98"/>
      <c r="AI1665" s="18"/>
      <c r="AJ1665" s="18">
        <v>5</v>
      </c>
      <c r="AK1665" s="18" t="s">
        <v>95</v>
      </c>
      <c r="AL1665" s="18"/>
      <c r="AM1665" s="33"/>
      <c r="AN1665" s="32" t="s">
        <v>133</v>
      </c>
      <c r="AO1665" s="18" t="s">
        <v>134</v>
      </c>
      <c r="AP1665" s="33" t="s">
        <v>160</v>
      </c>
      <c r="AQ1665">
        <v>21104.473726730001</v>
      </c>
      <c r="AR1665" t="s">
        <v>14011</v>
      </c>
      <c r="AS1665" t="s">
        <v>11225</v>
      </c>
      <c r="AT1665" t="s">
        <v>14012</v>
      </c>
      <c r="AU1665">
        <v>53.056399999999996</v>
      </c>
      <c r="AV1665" s="98">
        <v>0.92600867660444441</v>
      </c>
      <c r="AW1665">
        <v>143.2105</v>
      </c>
      <c r="AX1665" s="98">
        <v>2.4994942284222224</v>
      </c>
      <c r="AY1665">
        <v>6.58E-5</v>
      </c>
      <c r="AZ1665">
        <v>133.8476</v>
      </c>
      <c r="BA1665" s="98">
        <v>2.3360808298844447</v>
      </c>
      <c r="BB1665">
        <v>226.2567</v>
      </c>
      <c r="BC1665" s="98">
        <v>3.9489235481466669</v>
      </c>
      <c r="BD1665">
        <v>15.063922870000001</v>
      </c>
      <c r="BE1665" s="96">
        <f t="shared" si="217"/>
        <v>6925.3731577952803</v>
      </c>
      <c r="BF1665" s="96">
        <f t="shared" si="218"/>
        <v>554.82884734906293</v>
      </c>
      <c r="BG1665" s="96">
        <f t="shared" si="219"/>
        <v>553.91746824149777</v>
      </c>
      <c r="BH1665">
        <v>6931.7454680172614</v>
      </c>
      <c r="BI1665">
        <v>1.1775692335055719E-3</v>
      </c>
      <c r="BJ1665">
        <v>0.92633967231673331</v>
      </c>
      <c r="BK1665">
        <v>2.4994947478135718</v>
      </c>
      <c r="BL1665">
        <v>0.88440207396821935</v>
      </c>
      <c r="BM1665">
        <v>5.4006032585482231</v>
      </c>
      <c r="BN1665">
        <v>0.92600908521707948</v>
      </c>
      <c r="BO1665">
        <v>2.4994947504449971</v>
      </c>
      <c r="BP1665">
        <v>1.0045175894447091E-3</v>
      </c>
      <c r="BQ1665">
        <v>0.88440207396821935</v>
      </c>
      <c r="BR1665">
        <v>6925.6537504938806</v>
      </c>
      <c r="BS1665" s="96">
        <v>561.61069150465482</v>
      </c>
      <c r="BT1665" s="96">
        <v>547.69680948310543</v>
      </c>
      <c r="BU1665">
        <v>5.4006032585482231</v>
      </c>
      <c r="BV1665" s="65" t="str">
        <f t="shared" si="220"/>
        <v>Starlink</v>
      </c>
      <c r="BW1665" s="32" t="s">
        <v>192</v>
      </c>
      <c r="BX1665" s="18">
        <v>3.3</v>
      </c>
      <c r="BY1665" s="21">
        <v>0.2</v>
      </c>
      <c r="BZ1665" s="18">
        <v>9</v>
      </c>
      <c r="CA1665" s="98">
        <v>34.162100000000002</v>
      </c>
      <c r="CB1665" s="98">
        <v>0.66</v>
      </c>
      <c r="CC1665" s="98">
        <v>13.8871</v>
      </c>
      <c r="CD1665" s="18">
        <v>0.2</v>
      </c>
      <c r="CE1665" s="18">
        <v>2.8</v>
      </c>
      <c r="CF1665" s="33">
        <v>9</v>
      </c>
      <c r="CG1665" s="32">
        <v>260</v>
      </c>
      <c r="CH1665" s="18">
        <v>260</v>
      </c>
      <c r="CI1665" s="18">
        <v>220</v>
      </c>
      <c r="CJ1665" s="98">
        <f>Population!$CG1665-Population!$CI1665</f>
        <v>40</v>
      </c>
      <c r="CK1665" s="120">
        <f>_xlfn.DAYS(Entries!$AY$2,Population!H1665)</f>
        <v>416</v>
      </c>
      <c r="CL1665" s="120">
        <f t="shared" si="221"/>
        <v>1825</v>
      </c>
      <c r="CM1665" s="122">
        <f>Entries!$AY$5</f>
        <v>0.15</v>
      </c>
      <c r="CN1665" s="122">
        <f t="shared" si="223"/>
        <v>0.15384615384615385</v>
      </c>
      <c r="CO1665" s="121">
        <f t="shared" si="222"/>
        <v>0.80624657534246569</v>
      </c>
      <c r="CP1665" s="32" t="s">
        <v>5654</v>
      </c>
      <c r="CQ1665" s="98">
        <v>4</v>
      </c>
      <c r="CR1665" s="18" t="s">
        <v>95</v>
      </c>
      <c r="CS1665" s="18"/>
      <c r="CT1665" s="33"/>
      <c r="CU1665" s="32" t="s">
        <v>5655</v>
      </c>
      <c r="CV1665" s="18" t="s">
        <v>5651</v>
      </c>
      <c r="CW1665" s="18" t="s">
        <v>157</v>
      </c>
      <c r="CX1665" s="18" t="s">
        <v>5652</v>
      </c>
      <c r="CY1665" s="18" t="s">
        <v>107</v>
      </c>
      <c r="CZ1665" s="18" t="s">
        <v>755</v>
      </c>
      <c r="DA1665" s="33"/>
      <c r="DB1665" s="17" t="s">
        <v>15463</v>
      </c>
      <c r="DC1665" s="17" t="s">
        <v>15500</v>
      </c>
      <c r="DD1665" s="17">
        <v>1</v>
      </c>
      <c r="DE1665" s="17" t="s">
        <v>15500</v>
      </c>
      <c r="DF1665" s="17" t="s">
        <v>15500</v>
      </c>
      <c r="DG1665" s="23" t="s">
        <v>11174</v>
      </c>
      <c r="DH1665" s="145"/>
    </row>
    <row r="1666" spans="1:112" s="17" customFormat="1" x14ac:dyDescent="0.25">
      <c r="A1666" s="30" t="s">
        <v>6307</v>
      </c>
      <c r="B1666" s="15">
        <v>1</v>
      </c>
      <c r="C1666" s="152" t="s">
        <v>11188</v>
      </c>
      <c r="D1666" s="15" t="s">
        <v>5649</v>
      </c>
      <c r="E1666" s="15">
        <v>45214</v>
      </c>
      <c r="F1666" s="15" t="s">
        <v>6308</v>
      </c>
      <c r="G1666" s="31">
        <v>62651</v>
      </c>
      <c r="H1666" s="43">
        <v>43878</v>
      </c>
      <c r="I1666" s="96" t="s">
        <v>221</v>
      </c>
      <c r="J1666" s="96"/>
      <c r="K1666" s="96"/>
      <c r="L1666" s="15" t="s">
        <v>285</v>
      </c>
      <c r="M1666" s="124" t="s">
        <v>156</v>
      </c>
      <c r="N1666" s="15" t="s">
        <v>156</v>
      </c>
      <c r="O1666" s="124" t="s">
        <v>11124</v>
      </c>
      <c r="P1666" s="96" t="str">
        <f>VLOOKUP(N1666,Entries!J:K,2,FALSE)</f>
        <v>UNITED STATES OF AMERICA</v>
      </c>
      <c r="Q1666" s="123" t="s">
        <v>5651</v>
      </c>
      <c r="R1666" s="30" t="s">
        <v>5651</v>
      </c>
      <c r="S1666" s="15" t="s">
        <v>156</v>
      </c>
      <c r="T1666" s="124" t="s">
        <v>157</v>
      </c>
      <c r="U1666" s="125" t="s">
        <v>159</v>
      </c>
      <c r="V1666" s="31" t="s">
        <v>159</v>
      </c>
      <c r="W1666" s="64">
        <f>IF(VLOOKUP(R1666,Entries!N:P,3,FALSE)=V1666,1,VLOOKUP(R1666,Entries!N:P,3,FALSE))</f>
        <v>1</v>
      </c>
      <c r="X1666" s="124"/>
      <c r="Y1666" s="124"/>
      <c r="Z1666" s="15"/>
      <c r="AA1666" s="15"/>
      <c r="AB1666" s="96"/>
      <c r="AC1666" s="15" t="s">
        <v>5652</v>
      </c>
      <c r="AD1666" s="15" t="s">
        <v>263</v>
      </c>
      <c r="AE1666" s="15" t="s">
        <v>263</v>
      </c>
      <c r="AF1666" s="96" t="s">
        <v>263</v>
      </c>
      <c r="AG1666" s="96" t="s">
        <v>11136</v>
      </c>
      <c r="AH1666" s="96"/>
      <c r="AI1666" s="15"/>
      <c r="AJ1666" s="96">
        <v>5</v>
      </c>
      <c r="AK1666" s="15" t="s">
        <v>95</v>
      </c>
      <c r="AL1666" s="15"/>
      <c r="AM1666" s="31"/>
      <c r="AN1666" s="30" t="s">
        <v>133</v>
      </c>
      <c r="AO1666" s="15" t="s">
        <v>134</v>
      </c>
      <c r="AP1666" s="31" t="s">
        <v>160</v>
      </c>
      <c r="AQ1666">
        <v>21104.510583840001</v>
      </c>
      <c r="AR1666" t="s">
        <v>14013</v>
      </c>
      <c r="AS1666" t="s">
        <v>11225</v>
      </c>
      <c r="AT1666" t="s">
        <v>14014</v>
      </c>
      <c r="AU1666">
        <v>53.056399999999996</v>
      </c>
      <c r="AV1666" s="96">
        <v>0.92600867660444441</v>
      </c>
      <c r="AW1666">
        <v>143.04759999999999</v>
      </c>
      <c r="AX1666" s="96">
        <v>2.4966510876622223</v>
      </c>
      <c r="AY1666">
        <v>6.4300000000000004E-5</v>
      </c>
      <c r="AZ1666">
        <v>150.9247</v>
      </c>
      <c r="BA1666" s="96">
        <v>2.6341323895688888</v>
      </c>
      <c r="BB1666">
        <v>209.17769999999999</v>
      </c>
      <c r="BC1666" s="96">
        <v>3.6508388272133332</v>
      </c>
      <c r="BD1666">
        <v>15.06395214</v>
      </c>
      <c r="BE1666" s="96">
        <f t="shared" si="217"/>
        <v>6925.3641868985742</v>
      </c>
      <c r="BF1666" s="96">
        <f t="shared" si="218"/>
        <v>554.80948781579173</v>
      </c>
      <c r="BG1666" s="96">
        <f t="shared" si="219"/>
        <v>553.91888598135665</v>
      </c>
      <c r="BH1666">
        <v>6931.7364185274482</v>
      </c>
      <c r="BI1666">
        <v>1.1583017056089281E-3</v>
      </c>
      <c r="BJ1666">
        <v>0.92633967315505472</v>
      </c>
      <c r="BK1666">
        <v>2.4966516058163339</v>
      </c>
      <c r="BL1666">
        <v>0.88261973167739094</v>
      </c>
      <c r="BM1666">
        <v>5.4023524267198884</v>
      </c>
      <c r="BN1666">
        <v>0.92600908521882752</v>
      </c>
      <c r="BO1666">
        <v>2.4966516090449691</v>
      </c>
      <c r="BP1666">
        <v>9.905593933923324E-4</v>
      </c>
      <c r="BQ1666">
        <v>0.88261973167739094</v>
      </c>
      <c r="BR1666">
        <v>6925.644780003272</v>
      </c>
      <c r="BS1666" s="96">
        <v>561.50504249540245</v>
      </c>
      <c r="BT1666" s="96">
        <v>547.78451751114153</v>
      </c>
      <c r="BU1666">
        <v>5.4023524267198884</v>
      </c>
      <c r="BV1666" s="60" t="str">
        <f t="shared" si="220"/>
        <v>Starlink</v>
      </c>
      <c r="BW1666" s="30" t="s">
        <v>192</v>
      </c>
      <c r="BX1666" s="15">
        <v>3.3</v>
      </c>
      <c r="BY1666" s="16">
        <v>0.2</v>
      </c>
      <c r="BZ1666" s="15">
        <v>9</v>
      </c>
      <c r="CA1666" s="96">
        <v>34.162100000000002</v>
      </c>
      <c r="CB1666" s="15">
        <v>0.66</v>
      </c>
      <c r="CC1666" s="96">
        <v>13.8871</v>
      </c>
      <c r="CD1666" s="15">
        <v>0.2</v>
      </c>
      <c r="CE1666" s="15">
        <v>2.8</v>
      </c>
      <c r="CF1666" s="31">
        <v>9</v>
      </c>
      <c r="CG1666" s="30">
        <v>260</v>
      </c>
      <c r="CH1666" s="15">
        <v>260</v>
      </c>
      <c r="CI1666" s="15">
        <v>220</v>
      </c>
      <c r="CJ1666" s="96">
        <f>Population!$CG1666-Population!$CI1666</f>
        <v>40</v>
      </c>
      <c r="CK1666" s="118">
        <f>_xlfn.DAYS(Entries!$AY$2,Population!H1666)</f>
        <v>416</v>
      </c>
      <c r="CL1666" s="118">
        <f t="shared" si="221"/>
        <v>1825</v>
      </c>
      <c r="CM1666" s="117">
        <f>Entries!$AY$5</f>
        <v>0.15</v>
      </c>
      <c r="CN1666" s="117">
        <f t="shared" si="223"/>
        <v>0.15384615384615385</v>
      </c>
      <c r="CO1666" s="119">
        <f t="shared" si="222"/>
        <v>0.80624657534246569</v>
      </c>
      <c r="CP1666" s="30" t="s">
        <v>5654</v>
      </c>
      <c r="CQ1666" s="15">
        <v>4</v>
      </c>
      <c r="CR1666" s="15" t="s">
        <v>95</v>
      </c>
      <c r="CS1666" s="15"/>
      <c r="CT1666" s="31"/>
      <c r="CU1666" s="30" t="s">
        <v>5655</v>
      </c>
      <c r="CV1666" s="15" t="s">
        <v>5651</v>
      </c>
      <c r="CW1666" s="15" t="s">
        <v>157</v>
      </c>
      <c r="CX1666" s="15" t="s">
        <v>5652</v>
      </c>
      <c r="CY1666" s="15" t="s">
        <v>107</v>
      </c>
      <c r="CZ1666" s="15" t="s">
        <v>755</v>
      </c>
      <c r="DA1666" s="31"/>
      <c r="DB1666" s="17" t="s">
        <v>15463</v>
      </c>
      <c r="DC1666" s="17" t="s">
        <v>15500</v>
      </c>
      <c r="DD1666" s="17">
        <v>1</v>
      </c>
      <c r="DE1666" s="17" t="s">
        <v>15500</v>
      </c>
      <c r="DF1666" s="17" t="s">
        <v>15500</v>
      </c>
      <c r="DG1666" s="23" t="s">
        <v>11174</v>
      </c>
      <c r="DH1666" s="145"/>
    </row>
    <row r="1667" spans="1:112" s="17" customFormat="1" x14ac:dyDescent="0.25">
      <c r="A1667" s="32" t="s">
        <v>6311</v>
      </c>
      <c r="B1667" s="98">
        <v>1</v>
      </c>
      <c r="C1667" s="149" t="s">
        <v>11188</v>
      </c>
      <c r="D1667" s="98" t="s">
        <v>5649</v>
      </c>
      <c r="E1667" s="98">
        <v>45190</v>
      </c>
      <c r="F1667" s="98" t="s">
        <v>6312</v>
      </c>
      <c r="G1667" s="33">
        <v>62628</v>
      </c>
      <c r="H1667" s="44">
        <v>43878</v>
      </c>
      <c r="I1667" s="98" t="s">
        <v>221</v>
      </c>
      <c r="J1667" s="98"/>
      <c r="K1667" s="98"/>
      <c r="L1667" s="98" t="s">
        <v>285</v>
      </c>
      <c r="M1667" t="s">
        <v>156</v>
      </c>
      <c r="N1667" s="98" t="s">
        <v>156</v>
      </c>
      <c r="O1667" t="s">
        <v>11124</v>
      </c>
      <c r="P1667" s="64" t="str">
        <f>VLOOKUP(N1667,Entries!J:K,2,FALSE)</f>
        <v>UNITED STATES OF AMERICA</v>
      </c>
      <c r="Q1667" s="38" t="s">
        <v>5651</v>
      </c>
      <c r="R1667" s="32" t="s">
        <v>5651</v>
      </c>
      <c r="S1667" s="98" t="s">
        <v>156</v>
      </c>
      <c r="T1667" t="s">
        <v>157</v>
      </c>
      <c r="U1667" s="39" t="s">
        <v>159</v>
      </c>
      <c r="V1667" s="33" t="s">
        <v>159</v>
      </c>
      <c r="W1667" s="64">
        <f>IF(VLOOKUP(R1667,Entries!N:P,3,FALSE)=V1667,1,VLOOKUP(R1667,Entries!N:P,3,FALSE))</f>
        <v>1</v>
      </c>
      <c r="X1667"/>
      <c r="Y1667"/>
      <c r="Z1667" s="98"/>
      <c r="AA1667" s="98"/>
      <c r="AB1667" s="98"/>
      <c r="AC1667" s="98" t="s">
        <v>5652</v>
      </c>
      <c r="AD1667" s="98" t="s">
        <v>263</v>
      </c>
      <c r="AE1667" s="98" t="s">
        <v>263</v>
      </c>
      <c r="AF1667" s="98" t="s">
        <v>263</v>
      </c>
      <c r="AG1667" s="98" t="s">
        <v>11136</v>
      </c>
      <c r="AH1667" s="98"/>
      <c r="AI1667" s="98"/>
      <c r="AJ1667" s="98">
        <v>5</v>
      </c>
      <c r="AK1667" s="98" t="s">
        <v>95</v>
      </c>
      <c r="AL1667" s="98"/>
      <c r="AM1667" s="33"/>
      <c r="AN1667" s="32" t="s">
        <v>133</v>
      </c>
      <c r="AO1667" s="98" t="s">
        <v>134</v>
      </c>
      <c r="AP1667" s="33" t="s">
        <v>160</v>
      </c>
      <c r="AQ1667">
        <v>21104.435036710001</v>
      </c>
      <c r="AR1667" t="s">
        <v>14015</v>
      </c>
      <c r="AS1667" t="s">
        <v>11225</v>
      </c>
      <c r="AT1667" t="s">
        <v>14016</v>
      </c>
      <c r="AU1667">
        <v>53.055900000000001</v>
      </c>
      <c r="AV1667" s="98">
        <v>0.92599994996000012</v>
      </c>
      <c r="AW1667">
        <v>123.3918</v>
      </c>
      <c r="AX1667" s="98">
        <v>2.1535927319200003</v>
      </c>
      <c r="AY1667">
        <v>6.6299999999999999E-5</v>
      </c>
      <c r="AZ1667">
        <v>61.048499999999997</v>
      </c>
      <c r="BA1667" s="98">
        <v>1.0654971067333334</v>
      </c>
      <c r="BB1667">
        <v>299.05700000000002</v>
      </c>
      <c r="BC1667" s="98">
        <v>5.2195282152444449</v>
      </c>
      <c r="BD1667">
        <v>15.063910140000001</v>
      </c>
      <c r="BE1667" s="96">
        <f t="shared" ref="BE1667:BE1730" si="224">(((((24*60*60/BD1667)^2)*3.986004418*(10^(14)))/(4*3.141592*3.141592))^(1/3))/1000</f>
        <v>6925.3770593935151</v>
      </c>
      <c r="BF1667" s="96">
        <f t="shared" ref="BF1667:BF1730" si="225">$BE1667*(1+$AY1667)-6371</f>
        <v>554.83621189255337</v>
      </c>
      <c r="BG1667" s="96">
        <f t="shared" ref="BG1667:BG1730" si="226">$BE1667*(1-$AY1667)-6371</f>
        <v>553.91790689447771</v>
      </c>
      <c r="BH1667">
        <v>6931.7499992324247</v>
      </c>
      <c r="BI1667">
        <v>1.2361350075029451E-3</v>
      </c>
      <c r="BJ1667">
        <v>0.92633094697003426</v>
      </c>
      <c r="BK1667">
        <v>2.153593179404425</v>
      </c>
      <c r="BL1667">
        <v>0.84117892069432665</v>
      </c>
      <c r="BM1667">
        <v>5.4438474783106008</v>
      </c>
      <c r="BN1667">
        <v>0.92600035861461305</v>
      </c>
      <c r="BO1667">
        <v>2.153593181965328</v>
      </c>
      <c r="BP1667">
        <v>1.01344111684343E-3</v>
      </c>
      <c r="BQ1667">
        <v>0.84117892069432665</v>
      </c>
      <c r="BR1667">
        <v>6925.6577321588338</v>
      </c>
      <c r="BS1667" s="96">
        <v>561.67647846578802</v>
      </c>
      <c r="BT1667" s="96">
        <v>547.63898585187962</v>
      </c>
      <c r="BU1667">
        <v>5.4438474783106008</v>
      </c>
      <c r="BV1667" s="65" t="str">
        <f t="shared" si="220"/>
        <v>Starlink</v>
      </c>
      <c r="BW1667" s="32" t="s">
        <v>192</v>
      </c>
      <c r="BX1667" s="98">
        <v>3.3</v>
      </c>
      <c r="BY1667" s="21">
        <v>0.2</v>
      </c>
      <c r="BZ1667" s="98">
        <v>9</v>
      </c>
      <c r="CA1667" s="98">
        <v>34.162100000000002</v>
      </c>
      <c r="CB1667" s="98">
        <v>0.66</v>
      </c>
      <c r="CC1667" s="98">
        <v>13.8871</v>
      </c>
      <c r="CD1667" s="98">
        <v>0.2</v>
      </c>
      <c r="CE1667" s="98">
        <v>2.8</v>
      </c>
      <c r="CF1667" s="33">
        <v>9</v>
      </c>
      <c r="CG1667" s="32">
        <v>260</v>
      </c>
      <c r="CH1667" s="98">
        <v>260</v>
      </c>
      <c r="CI1667" s="98">
        <v>220</v>
      </c>
      <c r="CJ1667" s="98">
        <f>Population!$CG1667-Population!$CI1667</f>
        <v>40</v>
      </c>
      <c r="CK1667" s="120">
        <f>_xlfn.DAYS(Entries!$AY$2,Population!H1667)</f>
        <v>416</v>
      </c>
      <c r="CL1667" s="120">
        <f t="shared" si="221"/>
        <v>1825</v>
      </c>
      <c r="CM1667" s="122">
        <f>Entries!$AY$5</f>
        <v>0.15</v>
      </c>
      <c r="CN1667" s="122">
        <f t="shared" si="223"/>
        <v>0.15384615384615385</v>
      </c>
      <c r="CO1667" s="121">
        <f t="shared" si="222"/>
        <v>0.80624657534246569</v>
      </c>
      <c r="CP1667" s="32" t="s">
        <v>5654</v>
      </c>
      <c r="CQ1667" s="98">
        <v>4</v>
      </c>
      <c r="CR1667" s="98" t="s">
        <v>95</v>
      </c>
      <c r="CS1667" s="98"/>
      <c r="CT1667" s="33"/>
      <c r="CU1667" s="32" t="s">
        <v>5655</v>
      </c>
      <c r="CV1667" s="98" t="s">
        <v>5651</v>
      </c>
      <c r="CW1667" s="98" t="s">
        <v>157</v>
      </c>
      <c r="CX1667" s="98" t="s">
        <v>5652</v>
      </c>
      <c r="CY1667" s="98" t="s">
        <v>107</v>
      </c>
      <c r="CZ1667" s="98" t="s">
        <v>755</v>
      </c>
      <c r="DA1667" s="33"/>
      <c r="DB1667" s="17" t="s">
        <v>15463</v>
      </c>
      <c r="DC1667" s="17" t="s">
        <v>15500</v>
      </c>
      <c r="DD1667" s="17">
        <v>1</v>
      </c>
      <c r="DE1667" s="17" t="s">
        <v>15500</v>
      </c>
      <c r="DF1667" s="17" t="s">
        <v>15500</v>
      </c>
      <c r="DG1667" s="23" t="s">
        <v>11174</v>
      </c>
      <c r="DH1667" s="145"/>
    </row>
    <row r="1668" spans="1:112" s="17" customFormat="1" x14ac:dyDescent="0.25">
      <c r="A1668" s="30" t="s">
        <v>6314</v>
      </c>
      <c r="B1668" s="96">
        <v>1</v>
      </c>
      <c r="C1668" s="152" t="s">
        <v>11188</v>
      </c>
      <c r="D1668" s="96" t="s">
        <v>5649</v>
      </c>
      <c r="E1668" s="96">
        <v>45232</v>
      </c>
      <c r="F1668" s="96" t="s">
        <v>6315</v>
      </c>
      <c r="G1668" s="31">
        <v>62669</v>
      </c>
      <c r="H1668" s="43">
        <v>43878</v>
      </c>
      <c r="I1668" s="96" t="s">
        <v>221</v>
      </c>
      <c r="J1668" s="96"/>
      <c r="K1668" s="96"/>
      <c r="L1668" s="96" t="s">
        <v>285</v>
      </c>
      <c r="M1668" s="124" t="s">
        <v>156</v>
      </c>
      <c r="N1668" s="96" t="s">
        <v>156</v>
      </c>
      <c r="O1668" s="124" t="s">
        <v>11124</v>
      </c>
      <c r="P1668" s="96" t="str">
        <f>VLOOKUP(N1668,Entries!J:K,2,FALSE)</f>
        <v>UNITED STATES OF AMERICA</v>
      </c>
      <c r="Q1668" s="123" t="s">
        <v>5651</v>
      </c>
      <c r="R1668" s="30" t="s">
        <v>5651</v>
      </c>
      <c r="S1668" s="96" t="s">
        <v>156</v>
      </c>
      <c r="T1668" s="124" t="s">
        <v>157</v>
      </c>
      <c r="U1668" s="125" t="s">
        <v>159</v>
      </c>
      <c r="V1668" s="31" t="s">
        <v>159</v>
      </c>
      <c r="W1668" s="64">
        <f>IF(VLOOKUP(R1668,Entries!N:P,3,FALSE)=V1668,1,VLOOKUP(R1668,Entries!N:P,3,FALSE))</f>
        <v>1</v>
      </c>
      <c r="X1668" s="124"/>
      <c r="Y1668" s="124"/>
      <c r="Z1668" s="96"/>
      <c r="AA1668" s="96"/>
      <c r="AB1668" s="96"/>
      <c r="AC1668" s="96" t="s">
        <v>5652</v>
      </c>
      <c r="AD1668" s="96" t="s">
        <v>263</v>
      </c>
      <c r="AE1668" s="96" t="s">
        <v>263</v>
      </c>
      <c r="AF1668" s="96" t="s">
        <v>263</v>
      </c>
      <c r="AG1668" s="96" t="s">
        <v>11136</v>
      </c>
      <c r="AH1668" s="96"/>
      <c r="AI1668" s="96"/>
      <c r="AJ1668" s="96">
        <v>5</v>
      </c>
      <c r="AK1668" s="96" t="s">
        <v>95</v>
      </c>
      <c r="AL1668" s="96"/>
      <c r="AM1668" s="31"/>
      <c r="AN1668" s="30" t="s">
        <v>133</v>
      </c>
      <c r="AO1668" s="96" t="s">
        <v>134</v>
      </c>
      <c r="AP1668" s="31" t="s">
        <v>160</v>
      </c>
      <c r="AQ1668">
        <v>21104.468183969999</v>
      </c>
      <c r="AR1668" t="s">
        <v>14017</v>
      </c>
      <c r="AS1668" t="s">
        <v>11225</v>
      </c>
      <c r="AT1668" t="s">
        <v>14018</v>
      </c>
      <c r="AU1668">
        <v>53.055700000000002</v>
      </c>
      <c r="AV1668" s="96">
        <v>0.9259964593022223</v>
      </c>
      <c r="AW1668">
        <v>123.2354</v>
      </c>
      <c r="AX1668" s="96">
        <v>2.150863037537778</v>
      </c>
      <c r="AY1668">
        <v>2.4000000000000001E-5</v>
      </c>
      <c r="AZ1668">
        <v>43.345300000000002</v>
      </c>
      <c r="BA1668" s="96">
        <v>0.75651804287555569</v>
      </c>
      <c r="BB1668">
        <v>316.75549999999998</v>
      </c>
      <c r="BC1668" s="96">
        <v>5.528425248644445</v>
      </c>
      <c r="BD1668">
        <v>15.06406209</v>
      </c>
      <c r="BE1668" s="96">
        <f t="shared" si="224"/>
        <v>6925.3304888289958</v>
      </c>
      <c r="BF1668" s="96">
        <f t="shared" si="225"/>
        <v>554.4966967607279</v>
      </c>
      <c r="BG1668" s="96">
        <f t="shared" si="226"/>
        <v>554.16428089726378</v>
      </c>
      <c r="BH1668">
        <v>6931.7033512934049</v>
      </c>
      <c r="BI1668">
        <v>1.1955249110613491E-3</v>
      </c>
      <c r="BJ1668">
        <v>0.9263274613743897</v>
      </c>
      <c r="BK1668">
        <v>2.1508634852817421</v>
      </c>
      <c r="BL1668">
        <v>0.82713118368209804</v>
      </c>
      <c r="BM1668">
        <v>5.457813174674488</v>
      </c>
      <c r="BN1668">
        <v>0.92599686797663094</v>
      </c>
      <c r="BO1668">
        <v>2.1508634868943268</v>
      </c>
      <c r="BP1668">
        <v>9.7591287980266334E-4</v>
      </c>
      <c r="BQ1668">
        <v>0.82713118368209804</v>
      </c>
      <c r="BR1668">
        <v>6925.611195702083</v>
      </c>
      <c r="BS1668" s="96">
        <v>561.36998886847323</v>
      </c>
      <c r="BT1668" s="96">
        <v>547.85240253569191</v>
      </c>
      <c r="BU1668">
        <v>5.457813174674488</v>
      </c>
      <c r="BV1668" s="60" t="str">
        <f t="shared" si="220"/>
        <v>Starlink</v>
      </c>
      <c r="BW1668" s="30" t="s">
        <v>192</v>
      </c>
      <c r="BX1668" s="96">
        <v>3.3</v>
      </c>
      <c r="BY1668" s="16">
        <v>0.2</v>
      </c>
      <c r="BZ1668" s="96">
        <v>9</v>
      </c>
      <c r="CA1668" s="96">
        <v>34.162100000000002</v>
      </c>
      <c r="CB1668" s="96">
        <v>0.66</v>
      </c>
      <c r="CC1668" s="96">
        <v>13.8871</v>
      </c>
      <c r="CD1668" s="96">
        <v>0.2</v>
      </c>
      <c r="CE1668" s="96">
        <v>2.8</v>
      </c>
      <c r="CF1668" s="31">
        <v>9</v>
      </c>
      <c r="CG1668" s="30">
        <v>260</v>
      </c>
      <c r="CH1668" s="96">
        <v>260</v>
      </c>
      <c r="CI1668" s="96">
        <v>220</v>
      </c>
      <c r="CJ1668" s="96">
        <f>Population!$CG1668-Population!$CI1668</f>
        <v>40</v>
      </c>
      <c r="CK1668" s="118">
        <f>_xlfn.DAYS(Entries!$AY$2,Population!H1668)</f>
        <v>416</v>
      </c>
      <c r="CL1668" s="118">
        <f t="shared" si="221"/>
        <v>1825</v>
      </c>
      <c r="CM1668" s="117">
        <f>Entries!$AY$5</f>
        <v>0.15</v>
      </c>
      <c r="CN1668" s="117">
        <f t="shared" si="223"/>
        <v>0.15384615384615385</v>
      </c>
      <c r="CO1668" s="119">
        <f t="shared" si="222"/>
        <v>0.80624657534246569</v>
      </c>
      <c r="CP1668" s="30" t="s">
        <v>5654</v>
      </c>
      <c r="CQ1668" s="96">
        <v>4</v>
      </c>
      <c r="CR1668" s="96" t="s">
        <v>95</v>
      </c>
      <c r="CS1668" s="96"/>
      <c r="CT1668" s="31"/>
      <c r="CU1668" s="30" t="s">
        <v>5655</v>
      </c>
      <c r="CV1668" s="96" t="s">
        <v>5651</v>
      </c>
      <c r="CW1668" s="96" t="s">
        <v>157</v>
      </c>
      <c r="CX1668" s="96" t="s">
        <v>5652</v>
      </c>
      <c r="CY1668" s="96" t="s">
        <v>107</v>
      </c>
      <c r="CZ1668" s="96" t="s">
        <v>755</v>
      </c>
      <c r="DA1668" s="31"/>
      <c r="DB1668" s="17" t="s">
        <v>15463</v>
      </c>
      <c r="DC1668" s="17" t="s">
        <v>15500</v>
      </c>
      <c r="DD1668" s="17">
        <v>1</v>
      </c>
      <c r="DE1668" s="17" t="s">
        <v>15500</v>
      </c>
      <c r="DF1668" s="17" t="s">
        <v>15500</v>
      </c>
      <c r="DG1668" s="23" t="s">
        <v>11174</v>
      </c>
      <c r="DH1668" s="145"/>
    </row>
    <row r="1669" spans="1:112" s="17" customFormat="1" x14ac:dyDescent="0.25">
      <c r="A1669" s="32" t="s">
        <v>6317</v>
      </c>
      <c r="B1669" s="98">
        <v>1</v>
      </c>
      <c r="C1669" s="149" t="s">
        <v>11188</v>
      </c>
      <c r="D1669" s="98" t="s">
        <v>5649</v>
      </c>
      <c r="E1669" s="98">
        <v>45191</v>
      </c>
      <c r="F1669" s="98" t="s">
        <v>6318</v>
      </c>
      <c r="G1669" s="33">
        <v>62629</v>
      </c>
      <c r="H1669" s="44">
        <v>43878</v>
      </c>
      <c r="I1669" s="98" t="s">
        <v>221</v>
      </c>
      <c r="J1669" s="98"/>
      <c r="K1669" s="98"/>
      <c r="L1669" s="98" t="s">
        <v>285</v>
      </c>
      <c r="M1669" t="s">
        <v>156</v>
      </c>
      <c r="N1669" s="98" t="s">
        <v>156</v>
      </c>
      <c r="O1669" t="s">
        <v>11124</v>
      </c>
      <c r="P1669" s="64" t="str">
        <f>VLOOKUP(N1669,Entries!J:K,2,FALSE)</f>
        <v>UNITED STATES OF AMERICA</v>
      </c>
      <c r="Q1669" s="38" t="s">
        <v>5651</v>
      </c>
      <c r="R1669" s="32" t="s">
        <v>5651</v>
      </c>
      <c r="S1669" s="98" t="s">
        <v>156</v>
      </c>
      <c r="T1669" t="s">
        <v>157</v>
      </c>
      <c r="U1669" s="39" t="s">
        <v>159</v>
      </c>
      <c r="V1669" s="33" t="s">
        <v>159</v>
      </c>
      <c r="W1669" s="64">
        <f>IF(VLOOKUP(R1669,Entries!N:P,3,FALSE)=V1669,1,VLOOKUP(R1669,Entries!N:P,3,FALSE))</f>
        <v>1</v>
      </c>
      <c r="X1669"/>
      <c r="Y1669"/>
      <c r="Z1669" s="98"/>
      <c r="AA1669" s="98"/>
      <c r="AB1669" s="98"/>
      <c r="AC1669" s="98" t="s">
        <v>5652</v>
      </c>
      <c r="AD1669" s="98" t="s">
        <v>263</v>
      </c>
      <c r="AE1669" s="98" t="s">
        <v>263</v>
      </c>
      <c r="AF1669" s="98" t="s">
        <v>263</v>
      </c>
      <c r="AG1669" s="98" t="s">
        <v>11136</v>
      </c>
      <c r="AH1669" s="98"/>
      <c r="AI1669" s="98"/>
      <c r="AJ1669" s="98">
        <v>5</v>
      </c>
      <c r="AK1669" s="98" t="s">
        <v>95</v>
      </c>
      <c r="AL1669" s="98"/>
      <c r="AM1669" s="33"/>
      <c r="AN1669" s="32" t="s">
        <v>133</v>
      </c>
      <c r="AO1669" s="98" t="s">
        <v>134</v>
      </c>
      <c r="AP1669" s="33" t="s">
        <v>160</v>
      </c>
      <c r="AQ1669">
        <v>21104.49031374</v>
      </c>
      <c r="AR1669" t="s">
        <v>14019</v>
      </c>
      <c r="AS1669" t="s">
        <v>11225</v>
      </c>
      <c r="AT1669" t="s">
        <v>14020</v>
      </c>
      <c r="AU1669">
        <v>53.056800000000003</v>
      </c>
      <c r="AV1669" s="98">
        <v>0.92601565792000007</v>
      </c>
      <c r="AW1669">
        <v>163.1327</v>
      </c>
      <c r="AX1669" s="98">
        <v>2.8472021403244443</v>
      </c>
      <c r="AY1669">
        <v>1.042E-4</v>
      </c>
      <c r="AZ1669">
        <v>177.75450000000001</v>
      </c>
      <c r="BA1669" s="98">
        <v>3.1024006398000004</v>
      </c>
      <c r="BB1669">
        <v>182.3449</v>
      </c>
      <c r="BC1669" s="98">
        <v>3.1825182171155557</v>
      </c>
      <c r="BD1669">
        <v>15.06389968</v>
      </c>
      <c r="BE1669" s="96">
        <f t="shared" si="224"/>
        <v>6925.3802652670292</v>
      </c>
      <c r="BF1669" s="96">
        <f t="shared" si="225"/>
        <v>555.10188989067046</v>
      </c>
      <c r="BG1669" s="96">
        <f t="shared" si="226"/>
        <v>553.65864064338803</v>
      </c>
      <c r="BH1669">
        <v>6931.7520911677266</v>
      </c>
      <c r="BI1669">
        <v>1.107040294191293E-3</v>
      </c>
      <c r="BJ1669">
        <v>0.92634665158137919</v>
      </c>
      <c r="BK1669">
        <v>2.8472027329202758</v>
      </c>
      <c r="BL1669">
        <v>0.90048359825638291</v>
      </c>
      <c r="BM1669">
        <v>5.3844361325231178</v>
      </c>
      <c r="BN1669">
        <v>0.92601606652265089</v>
      </c>
      <c r="BO1669">
        <v>2.84720273451385</v>
      </c>
      <c r="BP1669">
        <v>9.7038008959360637E-4</v>
      </c>
      <c r="BQ1669">
        <v>0.90048359825638291</v>
      </c>
      <c r="BR1669">
        <v>6925.6607938643683</v>
      </c>
      <c r="BS1669" s="96">
        <v>561.3813172060145</v>
      </c>
      <c r="BT1669" s="96">
        <v>547.94027052272304</v>
      </c>
      <c r="BU1669">
        <v>5.3844361325231178</v>
      </c>
      <c r="BV1669" s="65" t="str">
        <f t="shared" si="220"/>
        <v>Starlink</v>
      </c>
      <c r="BW1669" s="32" t="s">
        <v>192</v>
      </c>
      <c r="BX1669" s="98">
        <v>3.3</v>
      </c>
      <c r="BY1669" s="21">
        <v>0.2</v>
      </c>
      <c r="BZ1669" s="98">
        <v>9</v>
      </c>
      <c r="CA1669" s="98">
        <v>34.162100000000002</v>
      </c>
      <c r="CB1669" s="98">
        <v>0.66</v>
      </c>
      <c r="CC1669" s="98">
        <v>13.8871</v>
      </c>
      <c r="CD1669" s="98">
        <v>0.2</v>
      </c>
      <c r="CE1669" s="98">
        <v>2.8</v>
      </c>
      <c r="CF1669" s="33">
        <v>9</v>
      </c>
      <c r="CG1669" s="32">
        <v>260</v>
      </c>
      <c r="CH1669" s="98">
        <v>260</v>
      </c>
      <c r="CI1669" s="98">
        <v>220</v>
      </c>
      <c r="CJ1669" s="98">
        <f>Population!$CG1669-Population!$CI1669</f>
        <v>40</v>
      </c>
      <c r="CK1669" s="120">
        <f>_xlfn.DAYS(Entries!$AY$2,Population!H1669)</f>
        <v>416</v>
      </c>
      <c r="CL1669" s="120">
        <f t="shared" si="221"/>
        <v>1825</v>
      </c>
      <c r="CM1669" s="122">
        <f>Entries!$AY$5</f>
        <v>0.15</v>
      </c>
      <c r="CN1669" s="122">
        <f t="shared" si="223"/>
        <v>0.15384615384615385</v>
      </c>
      <c r="CO1669" s="121">
        <f t="shared" si="222"/>
        <v>0.80624657534246569</v>
      </c>
      <c r="CP1669" s="32" t="s">
        <v>5654</v>
      </c>
      <c r="CQ1669" s="98">
        <v>4</v>
      </c>
      <c r="CR1669" s="98" t="s">
        <v>95</v>
      </c>
      <c r="CS1669" s="98"/>
      <c r="CT1669" s="33"/>
      <c r="CU1669" s="32" t="s">
        <v>5655</v>
      </c>
      <c r="CV1669" s="98" t="s">
        <v>5651</v>
      </c>
      <c r="CW1669" s="98" t="s">
        <v>157</v>
      </c>
      <c r="CX1669" s="98" t="s">
        <v>5652</v>
      </c>
      <c r="CY1669" s="98" t="s">
        <v>107</v>
      </c>
      <c r="CZ1669" s="98" t="s">
        <v>755</v>
      </c>
      <c r="DA1669" s="33"/>
      <c r="DB1669" s="17" t="s">
        <v>15463</v>
      </c>
      <c r="DC1669" s="17" t="s">
        <v>15500</v>
      </c>
      <c r="DD1669" s="17">
        <v>1</v>
      </c>
      <c r="DE1669" s="17" t="s">
        <v>15500</v>
      </c>
      <c r="DF1669" s="17" t="s">
        <v>15500</v>
      </c>
      <c r="DG1669" s="23" t="s">
        <v>11174</v>
      </c>
      <c r="DH1669" s="145"/>
    </row>
    <row r="1670" spans="1:112" s="17" customFormat="1" x14ac:dyDescent="0.25">
      <c r="A1670" s="30" t="s">
        <v>6320</v>
      </c>
      <c r="B1670" s="96">
        <v>1</v>
      </c>
      <c r="C1670" s="152" t="s">
        <v>11188</v>
      </c>
      <c r="D1670" s="96" t="s">
        <v>5649</v>
      </c>
      <c r="E1670" s="96">
        <v>45192</v>
      </c>
      <c r="F1670" s="96" t="s">
        <v>6321</v>
      </c>
      <c r="G1670" s="31">
        <v>62630</v>
      </c>
      <c r="H1670" s="43">
        <v>43878</v>
      </c>
      <c r="I1670" s="96" t="s">
        <v>221</v>
      </c>
      <c r="J1670" s="96"/>
      <c r="K1670" s="96"/>
      <c r="L1670" s="96" t="s">
        <v>285</v>
      </c>
      <c r="M1670" s="124" t="s">
        <v>156</v>
      </c>
      <c r="N1670" s="96" t="s">
        <v>156</v>
      </c>
      <c r="O1670" s="124" t="s">
        <v>11124</v>
      </c>
      <c r="P1670" s="96" t="str">
        <f>VLOOKUP(N1670,Entries!J:K,2,FALSE)</f>
        <v>UNITED STATES OF AMERICA</v>
      </c>
      <c r="Q1670" s="123" t="s">
        <v>5651</v>
      </c>
      <c r="R1670" s="30" t="s">
        <v>5651</v>
      </c>
      <c r="S1670" s="96" t="s">
        <v>156</v>
      </c>
      <c r="T1670" s="124" t="s">
        <v>157</v>
      </c>
      <c r="U1670" s="125" t="s">
        <v>159</v>
      </c>
      <c r="V1670" s="31" t="s">
        <v>159</v>
      </c>
      <c r="W1670" s="64">
        <f>IF(VLOOKUP(R1670,Entries!N:P,3,FALSE)=V1670,1,VLOOKUP(R1670,Entries!N:P,3,FALSE))</f>
        <v>1</v>
      </c>
      <c r="X1670" s="124"/>
      <c r="Y1670" s="124"/>
      <c r="Z1670" s="96"/>
      <c r="AA1670" s="96"/>
      <c r="AB1670" s="96"/>
      <c r="AC1670" s="96" t="s">
        <v>5652</v>
      </c>
      <c r="AD1670" s="96" t="s">
        <v>263</v>
      </c>
      <c r="AE1670" s="96" t="s">
        <v>263</v>
      </c>
      <c r="AF1670" s="96" t="s">
        <v>263</v>
      </c>
      <c r="AG1670" s="96" t="s">
        <v>11136</v>
      </c>
      <c r="AH1670" s="96"/>
      <c r="AI1670" s="96"/>
      <c r="AJ1670" s="96">
        <v>5</v>
      </c>
      <c r="AK1670" s="96" t="s">
        <v>95</v>
      </c>
      <c r="AL1670" s="96"/>
      <c r="AM1670" s="31"/>
      <c r="AN1670" s="30" t="s">
        <v>133</v>
      </c>
      <c r="AO1670" s="96" t="s">
        <v>134</v>
      </c>
      <c r="AP1670" s="31" t="s">
        <v>160</v>
      </c>
      <c r="AQ1670">
        <v>21104.530859859999</v>
      </c>
      <c r="AR1670" t="s">
        <v>13672</v>
      </c>
      <c r="AS1670" t="s">
        <v>11225</v>
      </c>
      <c r="AT1670" t="s">
        <v>14021</v>
      </c>
      <c r="AU1670">
        <v>53.056899999999999</v>
      </c>
      <c r="AV1670" s="96">
        <v>0.92601740324888893</v>
      </c>
      <c r="AW1670">
        <v>162.94829999999999</v>
      </c>
      <c r="AX1670" s="96">
        <v>2.8439837538533332</v>
      </c>
      <c r="AY1670">
        <v>1.02E-4</v>
      </c>
      <c r="AZ1670">
        <v>134.2561</v>
      </c>
      <c r="BA1670" s="96">
        <v>2.343210498395556</v>
      </c>
      <c r="BB1670">
        <v>225.85120000000001</v>
      </c>
      <c r="BC1670" s="96">
        <v>3.9418462395022225</v>
      </c>
      <c r="BD1670">
        <v>15.06393227</v>
      </c>
      <c r="BE1670" s="96">
        <f t="shared" si="224"/>
        <v>6925.3702768071807</v>
      </c>
      <c r="BF1670" s="96">
        <f t="shared" si="225"/>
        <v>555.07666457541563</v>
      </c>
      <c r="BG1670" s="96">
        <f t="shared" si="226"/>
        <v>553.66388903894585</v>
      </c>
      <c r="BH1670">
        <v>6931.7423817109566</v>
      </c>
      <c r="BI1670">
        <v>1.181704978219771E-3</v>
      </c>
      <c r="BJ1670">
        <v>0.9263483976111927</v>
      </c>
      <c r="BK1670">
        <v>2.843984345796212</v>
      </c>
      <c r="BL1670">
        <v>0.91491301864993713</v>
      </c>
      <c r="BM1670">
        <v>5.3701446253647243</v>
      </c>
      <c r="BN1670">
        <v>0.92601781182985343</v>
      </c>
      <c r="BO1670">
        <v>2.8439843474858599</v>
      </c>
      <c r="BP1670">
        <v>1.029004180452268E-3</v>
      </c>
      <c r="BQ1670">
        <v>0.91491301864993713</v>
      </c>
      <c r="BR1670">
        <v>6925.6507893408952</v>
      </c>
      <c r="BS1670" s="96">
        <v>561.77731295548074</v>
      </c>
      <c r="BT1670" s="96">
        <v>547.52426572631066</v>
      </c>
      <c r="BU1670">
        <v>5.3701446253647243</v>
      </c>
      <c r="BV1670" s="60" t="str">
        <f t="shared" si="220"/>
        <v>Starlink</v>
      </c>
      <c r="BW1670" s="30" t="s">
        <v>192</v>
      </c>
      <c r="BX1670" s="96">
        <v>3.3</v>
      </c>
      <c r="BY1670" s="16">
        <v>0.2</v>
      </c>
      <c r="BZ1670" s="96">
        <v>9</v>
      </c>
      <c r="CA1670" s="96">
        <v>34.162100000000002</v>
      </c>
      <c r="CB1670" s="96">
        <v>0.66</v>
      </c>
      <c r="CC1670" s="96">
        <v>13.8871</v>
      </c>
      <c r="CD1670" s="96">
        <v>0.2</v>
      </c>
      <c r="CE1670" s="96">
        <v>2.8</v>
      </c>
      <c r="CF1670" s="31">
        <v>9</v>
      </c>
      <c r="CG1670" s="30">
        <v>260</v>
      </c>
      <c r="CH1670" s="96">
        <v>260</v>
      </c>
      <c r="CI1670" s="96">
        <v>220</v>
      </c>
      <c r="CJ1670" s="96">
        <f>Population!$CG1670-Population!$CI1670</f>
        <v>40</v>
      </c>
      <c r="CK1670" s="118">
        <f>_xlfn.DAYS(Entries!$AY$2,Population!H1670)</f>
        <v>416</v>
      </c>
      <c r="CL1670" s="118">
        <f t="shared" si="221"/>
        <v>1825</v>
      </c>
      <c r="CM1670" s="117">
        <f>Entries!$AY$5</f>
        <v>0.15</v>
      </c>
      <c r="CN1670" s="117">
        <f t="shared" si="223"/>
        <v>0.15384615384615385</v>
      </c>
      <c r="CO1670" s="119">
        <f t="shared" si="222"/>
        <v>0.80624657534246569</v>
      </c>
      <c r="CP1670" s="30" t="s">
        <v>5654</v>
      </c>
      <c r="CQ1670" s="96">
        <v>4</v>
      </c>
      <c r="CR1670" s="96" t="s">
        <v>95</v>
      </c>
      <c r="CS1670" s="96"/>
      <c r="CT1670" s="31"/>
      <c r="CU1670" s="30" t="s">
        <v>5655</v>
      </c>
      <c r="CV1670" s="96" t="s">
        <v>5651</v>
      </c>
      <c r="CW1670" s="96" t="s">
        <v>157</v>
      </c>
      <c r="CX1670" s="96" t="s">
        <v>5652</v>
      </c>
      <c r="CY1670" s="96" t="s">
        <v>107</v>
      </c>
      <c r="CZ1670" s="96" t="s">
        <v>755</v>
      </c>
      <c r="DA1670" s="31"/>
      <c r="DB1670" s="17" t="s">
        <v>15463</v>
      </c>
      <c r="DC1670" s="17" t="s">
        <v>15500</v>
      </c>
      <c r="DD1670" s="17">
        <v>1</v>
      </c>
      <c r="DE1670" s="17" t="s">
        <v>15500</v>
      </c>
      <c r="DF1670" s="17" t="s">
        <v>15500</v>
      </c>
      <c r="DG1670" s="23" t="s">
        <v>11174</v>
      </c>
      <c r="DH1670" s="145"/>
    </row>
    <row r="1671" spans="1:112" s="17" customFormat="1" x14ac:dyDescent="0.25">
      <c r="A1671" s="32" t="s">
        <v>6323</v>
      </c>
      <c r="B1671" s="18">
        <v>1</v>
      </c>
      <c r="C1671" s="149" t="s">
        <v>11188</v>
      </c>
      <c r="D1671" s="18" t="s">
        <v>5649</v>
      </c>
      <c r="E1671" s="18">
        <v>45233</v>
      </c>
      <c r="F1671" s="18" t="s">
        <v>6324</v>
      </c>
      <c r="G1671" s="33">
        <v>62670</v>
      </c>
      <c r="H1671" s="44">
        <v>43878</v>
      </c>
      <c r="I1671" s="98" t="s">
        <v>221</v>
      </c>
      <c r="J1671" s="98"/>
      <c r="K1671" s="98"/>
      <c r="L1671" s="18" t="s">
        <v>285</v>
      </c>
      <c r="M1671" t="s">
        <v>156</v>
      </c>
      <c r="N1671" s="18" t="s">
        <v>156</v>
      </c>
      <c r="O1671" t="s">
        <v>11124</v>
      </c>
      <c r="P1671" s="64" t="str">
        <f>VLOOKUP(N1671,Entries!J:K,2,FALSE)</f>
        <v>UNITED STATES OF AMERICA</v>
      </c>
      <c r="Q1671" s="38" t="s">
        <v>5651</v>
      </c>
      <c r="R1671" s="32" t="s">
        <v>5651</v>
      </c>
      <c r="S1671" s="18" t="s">
        <v>156</v>
      </c>
      <c r="T1671" t="s">
        <v>157</v>
      </c>
      <c r="U1671" s="39" t="s">
        <v>159</v>
      </c>
      <c r="V1671" s="33" t="s">
        <v>159</v>
      </c>
      <c r="W1671" s="64">
        <f>IF(VLOOKUP(R1671,Entries!N:P,3,FALSE)=V1671,1,VLOOKUP(R1671,Entries!N:P,3,FALSE))</f>
        <v>1</v>
      </c>
      <c r="X1671"/>
      <c r="Y1671"/>
      <c r="Z1671" s="18"/>
      <c r="AA1671" s="18"/>
      <c r="AB1671" s="98"/>
      <c r="AC1671" s="18" t="s">
        <v>5652</v>
      </c>
      <c r="AD1671" s="18" t="s">
        <v>263</v>
      </c>
      <c r="AE1671" s="18" t="s">
        <v>263</v>
      </c>
      <c r="AF1671" s="98" t="s">
        <v>263</v>
      </c>
      <c r="AG1671" s="98" t="s">
        <v>11136</v>
      </c>
      <c r="AH1671" s="98"/>
      <c r="AI1671" s="18"/>
      <c r="AJ1671" s="98">
        <v>5</v>
      </c>
      <c r="AK1671" s="18" t="s">
        <v>95</v>
      </c>
      <c r="AL1671" s="18"/>
      <c r="AM1671" s="33"/>
      <c r="AN1671" s="32" t="s">
        <v>133</v>
      </c>
      <c r="AO1671" s="18" t="s">
        <v>134</v>
      </c>
      <c r="AP1671" s="33" t="s">
        <v>160</v>
      </c>
      <c r="AQ1671">
        <v>21104.381584700001</v>
      </c>
      <c r="AR1671" t="s">
        <v>14022</v>
      </c>
      <c r="AS1671" t="s">
        <v>11225</v>
      </c>
      <c r="AT1671" t="s">
        <v>14023</v>
      </c>
      <c r="AU1671">
        <v>53.057000000000002</v>
      </c>
      <c r="AV1671" s="98">
        <v>0.92601914857777778</v>
      </c>
      <c r="AW1671">
        <v>143.62799999999999</v>
      </c>
      <c r="AX1671" s="98">
        <v>2.5067809765333333</v>
      </c>
      <c r="AY1671">
        <v>6.19E-5</v>
      </c>
      <c r="AZ1671">
        <v>129.0556</v>
      </c>
      <c r="BA1671" s="98">
        <v>2.2524446695288889</v>
      </c>
      <c r="BB1671">
        <v>231.0488</v>
      </c>
      <c r="BC1671" s="98">
        <v>4.0325614538311116</v>
      </c>
      <c r="BD1671">
        <v>15.06390246</v>
      </c>
      <c r="BE1671" s="96">
        <f t="shared" si="224"/>
        <v>6925.3794132276416</v>
      </c>
      <c r="BF1671" s="96">
        <f t="shared" si="225"/>
        <v>554.80809421332015</v>
      </c>
      <c r="BG1671" s="96">
        <f t="shared" si="226"/>
        <v>553.95073224196312</v>
      </c>
      <c r="BH1671">
        <v>6931.7517714501046</v>
      </c>
      <c r="BI1671">
        <v>1.182223449027524E-3</v>
      </c>
      <c r="BJ1671">
        <v>0.92635014170273156</v>
      </c>
      <c r="BK1671">
        <v>2.5067814978758669</v>
      </c>
      <c r="BL1671">
        <v>0.88043477643220613</v>
      </c>
      <c r="BM1671">
        <v>5.4045723123337712</v>
      </c>
      <c r="BN1671">
        <v>0.92601955718417817</v>
      </c>
      <c r="BO1671">
        <v>2.5067814999735218</v>
      </c>
      <c r="BP1671">
        <v>1.00478629905033E-3</v>
      </c>
      <c r="BQ1671">
        <v>0.88043477643220613</v>
      </c>
      <c r="BR1671">
        <v>6925.6599097099679</v>
      </c>
      <c r="BS1671" s="96">
        <v>561.61871789912675</v>
      </c>
      <c r="BT1671" s="96">
        <v>547.70110152080906</v>
      </c>
      <c r="BU1671">
        <v>5.4045723123337712</v>
      </c>
      <c r="BV1671" s="65" t="str">
        <f t="shared" si="220"/>
        <v>Starlink</v>
      </c>
      <c r="BW1671" s="32" t="s">
        <v>192</v>
      </c>
      <c r="BX1671" s="18">
        <v>3.3</v>
      </c>
      <c r="BY1671" s="21">
        <v>0.2</v>
      </c>
      <c r="BZ1671" s="98">
        <v>9</v>
      </c>
      <c r="CA1671" s="98">
        <v>34.162100000000002</v>
      </c>
      <c r="CB1671" s="98">
        <v>0.66</v>
      </c>
      <c r="CC1671" s="98">
        <v>13.8871</v>
      </c>
      <c r="CD1671" s="18">
        <v>0.2</v>
      </c>
      <c r="CE1671" s="18">
        <v>2.8</v>
      </c>
      <c r="CF1671" s="33">
        <v>9</v>
      </c>
      <c r="CG1671" s="32">
        <v>260</v>
      </c>
      <c r="CH1671" s="18">
        <v>260</v>
      </c>
      <c r="CI1671" s="18">
        <v>220</v>
      </c>
      <c r="CJ1671" s="98">
        <f>Population!$CG1671-Population!$CI1671</f>
        <v>40</v>
      </c>
      <c r="CK1671" s="120">
        <f>_xlfn.DAYS(Entries!$AY$2,Population!H1671)</f>
        <v>416</v>
      </c>
      <c r="CL1671" s="120">
        <f t="shared" si="221"/>
        <v>1825</v>
      </c>
      <c r="CM1671" s="122">
        <f>Entries!$AY$5</f>
        <v>0.15</v>
      </c>
      <c r="CN1671" s="122">
        <f t="shared" si="223"/>
        <v>0.15384615384615385</v>
      </c>
      <c r="CO1671" s="121">
        <f t="shared" si="222"/>
        <v>0.80624657534246569</v>
      </c>
      <c r="CP1671" s="32" t="s">
        <v>5654</v>
      </c>
      <c r="CQ1671" s="98">
        <v>4</v>
      </c>
      <c r="CR1671" s="18" t="s">
        <v>95</v>
      </c>
      <c r="CS1671" s="18"/>
      <c r="CT1671" s="33"/>
      <c r="CU1671" s="32" t="s">
        <v>5655</v>
      </c>
      <c r="CV1671" s="18" t="s">
        <v>5651</v>
      </c>
      <c r="CW1671" s="18" t="s">
        <v>157</v>
      </c>
      <c r="CX1671" s="18" t="s">
        <v>5652</v>
      </c>
      <c r="CY1671" s="18" t="s">
        <v>107</v>
      </c>
      <c r="CZ1671" s="18" t="s">
        <v>755</v>
      </c>
      <c r="DA1671" s="33"/>
      <c r="DB1671" s="17" t="s">
        <v>15463</v>
      </c>
      <c r="DC1671" s="17" t="s">
        <v>15500</v>
      </c>
      <c r="DD1671" s="17">
        <v>1</v>
      </c>
      <c r="DE1671" s="17" t="s">
        <v>15500</v>
      </c>
      <c r="DF1671" s="17" t="s">
        <v>15500</v>
      </c>
      <c r="DG1671" s="23" t="s">
        <v>11174</v>
      </c>
      <c r="DH1671" s="145"/>
    </row>
    <row r="1672" spans="1:112" s="17" customFormat="1" x14ac:dyDescent="0.25">
      <c r="A1672" s="30" t="s">
        <v>6326</v>
      </c>
      <c r="B1672" s="15">
        <v>1</v>
      </c>
      <c r="C1672" s="152" t="s">
        <v>11188</v>
      </c>
      <c r="D1672" s="15" t="s">
        <v>5649</v>
      </c>
      <c r="E1672" s="15">
        <v>45193</v>
      </c>
      <c r="F1672" s="15" t="s">
        <v>6327</v>
      </c>
      <c r="G1672" s="31">
        <v>62631</v>
      </c>
      <c r="H1672" s="43">
        <v>43878</v>
      </c>
      <c r="I1672" s="96" t="s">
        <v>221</v>
      </c>
      <c r="J1672" s="96"/>
      <c r="K1672" s="96"/>
      <c r="L1672" s="15" t="s">
        <v>285</v>
      </c>
      <c r="M1672" s="124" t="s">
        <v>156</v>
      </c>
      <c r="N1672" s="15" t="s">
        <v>156</v>
      </c>
      <c r="O1672" s="124" t="s">
        <v>11124</v>
      </c>
      <c r="P1672" s="96" t="str">
        <f>VLOOKUP(N1672,Entries!J:K,2,FALSE)</f>
        <v>UNITED STATES OF AMERICA</v>
      </c>
      <c r="Q1672" s="123" t="s">
        <v>5651</v>
      </c>
      <c r="R1672" s="30" t="s">
        <v>5651</v>
      </c>
      <c r="S1672" s="96" t="s">
        <v>156</v>
      </c>
      <c r="T1672" s="124" t="s">
        <v>157</v>
      </c>
      <c r="U1672" s="125" t="s">
        <v>159</v>
      </c>
      <c r="V1672" s="31" t="s">
        <v>159</v>
      </c>
      <c r="W1672" s="64">
        <f>IF(VLOOKUP(R1672,Entries!N:P,3,FALSE)=V1672,1,VLOOKUP(R1672,Entries!N:P,3,FALSE))</f>
        <v>1</v>
      </c>
      <c r="X1672" s="124"/>
      <c r="Y1672" s="124"/>
      <c r="Z1672" s="15"/>
      <c r="AA1672" s="15"/>
      <c r="AB1672" s="96"/>
      <c r="AC1672" s="15" t="s">
        <v>5652</v>
      </c>
      <c r="AD1672" s="15" t="s">
        <v>263</v>
      </c>
      <c r="AE1672" s="15" t="s">
        <v>263</v>
      </c>
      <c r="AF1672" s="96" t="s">
        <v>263</v>
      </c>
      <c r="AG1672" s="96" t="s">
        <v>11136</v>
      </c>
      <c r="AH1672" s="96"/>
      <c r="AI1672" s="15"/>
      <c r="AJ1672" s="96">
        <v>5</v>
      </c>
      <c r="AK1672" s="15" t="s">
        <v>95</v>
      </c>
      <c r="AL1672" s="15"/>
      <c r="AM1672" s="31"/>
      <c r="AN1672" s="30" t="s">
        <v>133</v>
      </c>
      <c r="AO1672" s="15" t="s">
        <v>134</v>
      </c>
      <c r="AP1672" s="31" t="s">
        <v>160</v>
      </c>
      <c r="AQ1672">
        <v>21104.387107279999</v>
      </c>
      <c r="AR1672" t="s">
        <v>12357</v>
      </c>
      <c r="AS1672" t="s">
        <v>11225</v>
      </c>
      <c r="AT1672" t="s">
        <v>14024</v>
      </c>
      <c r="AU1672">
        <v>53.057899999999997</v>
      </c>
      <c r="AV1672" s="96">
        <v>0.92603485653777773</v>
      </c>
      <c r="AW1672">
        <v>163.6037</v>
      </c>
      <c r="AX1672" s="96">
        <v>2.8554226393911115</v>
      </c>
      <c r="AY1672">
        <v>7.4400000000000006E-5</v>
      </c>
      <c r="AZ1672">
        <v>128.0667</v>
      </c>
      <c r="BA1672" s="96">
        <v>2.2351851121466666</v>
      </c>
      <c r="BB1672">
        <v>232.03890000000001</v>
      </c>
      <c r="BC1672" s="96">
        <v>4.0498419551600007</v>
      </c>
      <c r="BD1672">
        <v>15.063890519999999</v>
      </c>
      <c r="BE1672" s="96">
        <f t="shared" si="224"/>
        <v>6925.383072708094</v>
      </c>
      <c r="BF1672" s="96">
        <f t="shared" si="225"/>
        <v>554.89832120870324</v>
      </c>
      <c r="BG1672" s="96">
        <f t="shared" si="226"/>
        <v>553.86782420748386</v>
      </c>
      <c r="BH1672">
        <v>6931.7553719376147</v>
      </c>
      <c r="BI1672">
        <v>1.186009959873181E-3</v>
      </c>
      <c r="BJ1672">
        <v>0.926365846340792</v>
      </c>
      <c r="BK1672">
        <v>2.8554232331745908</v>
      </c>
      <c r="BL1672">
        <v>0.89056220349183868</v>
      </c>
      <c r="BM1672">
        <v>5.3944658148296512</v>
      </c>
      <c r="BN1672">
        <v>0.92603526512147016</v>
      </c>
      <c r="BO1672">
        <v>2.8554232354099329</v>
      </c>
      <c r="BP1672">
        <v>1.014527019525543E-3</v>
      </c>
      <c r="BQ1672">
        <v>0.89056220349183868</v>
      </c>
      <c r="BR1672">
        <v>6925.6634249657382</v>
      </c>
      <c r="BS1672" s="96">
        <v>561.689697638506</v>
      </c>
      <c r="BT1672" s="96">
        <v>547.63715229297031</v>
      </c>
      <c r="BU1672">
        <v>5.3944658148296512</v>
      </c>
      <c r="BV1672" s="60" t="str">
        <f t="shared" si="220"/>
        <v>Starlink</v>
      </c>
      <c r="BW1672" s="30" t="s">
        <v>192</v>
      </c>
      <c r="BX1672" s="15">
        <v>3.3</v>
      </c>
      <c r="BY1672" s="16">
        <v>0.2</v>
      </c>
      <c r="BZ1672" s="15">
        <v>9</v>
      </c>
      <c r="CA1672" s="96">
        <v>34.162100000000002</v>
      </c>
      <c r="CB1672" s="96">
        <v>0.66</v>
      </c>
      <c r="CC1672" s="96">
        <v>13.8871</v>
      </c>
      <c r="CD1672" s="15">
        <v>0.2</v>
      </c>
      <c r="CE1672" s="15">
        <v>2.8</v>
      </c>
      <c r="CF1672" s="31">
        <v>9</v>
      </c>
      <c r="CG1672" s="30">
        <v>260</v>
      </c>
      <c r="CH1672" s="15">
        <v>260</v>
      </c>
      <c r="CI1672" s="15">
        <v>220</v>
      </c>
      <c r="CJ1672" s="96">
        <f>Population!$CG1672-Population!$CI1672</f>
        <v>40</v>
      </c>
      <c r="CK1672" s="118">
        <f>_xlfn.DAYS(Entries!$AY$2,Population!H1672)</f>
        <v>416</v>
      </c>
      <c r="CL1672" s="118">
        <f t="shared" si="221"/>
        <v>1825</v>
      </c>
      <c r="CM1672" s="117">
        <f>Entries!$AY$5</f>
        <v>0.15</v>
      </c>
      <c r="CN1672" s="117">
        <f t="shared" si="223"/>
        <v>0.15384615384615385</v>
      </c>
      <c r="CO1672" s="119">
        <f t="shared" si="222"/>
        <v>0.80624657534246569</v>
      </c>
      <c r="CP1672" s="30" t="s">
        <v>5654</v>
      </c>
      <c r="CQ1672" s="15">
        <v>4</v>
      </c>
      <c r="CR1672" s="15" t="s">
        <v>95</v>
      </c>
      <c r="CS1672" s="15"/>
      <c r="CT1672" s="31"/>
      <c r="CU1672" s="30" t="s">
        <v>5655</v>
      </c>
      <c r="CV1672" s="15" t="s">
        <v>5651</v>
      </c>
      <c r="CW1672" s="15" t="s">
        <v>157</v>
      </c>
      <c r="CX1672" s="15" t="s">
        <v>5652</v>
      </c>
      <c r="CY1672" s="15" t="s">
        <v>107</v>
      </c>
      <c r="CZ1672" s="15" t="s">
        <v>755</v>
      </c>
      <c r="DA1672" s="31"/>
      <c r="DB1672" s="17" t="s">
        <v>15463</v>
      </c>
      <c r="DC1672" s="17" t="s">
        <v>15500</v>
      </c>
      <c r="DD1672" s="17">
        <v>1</v>
      </c>
      <c r="DE1672" s="17" t="s">
        <v>15500</v>
      </c>
      <c r="DF1672" s="17" t="s">
        <v>15500</v>
      </c>
      <c r="DG1672" s="23" t="s">
        <v>11174</v>
      </c>
      <c r="DH1672" s="145"/>
    </row>
    <row r="1673" spans="1:112" s="17" customFormat="1" x14ac:dyDescent="0.25">
      <c r="A1673" s="32" t="s">
        <v>6330</v>
      </c>
      <c r="B1673" s="18">
        <v>1</v>
      </c>
      <c r="C1673" s="149" t="s">
        <v>11188</v>
      </c>
      <c r="D1673" s="18" t="s">
        <v>5649</v>
      </c>
      <c r="E1673" s="18">
        <v>45194</v>
      </c>
      <c r="F1673" s="18" t="s">
        <v>6331</v>
      </c>
      <c r="G1673" s="33">
        <v>62632</v>
      </c>
      <c r="H1673" s="44">
        <v>43878</v>
      </c>
      <c r="I1673" s="98" t="s">
        <v>221</v>
      </c>
      <c r="J1673" s="98"/>
      <c r="K1673" s="98"/>
      <c r="L1673" s="18" t="s">
        <v>285</v>
      </c>
      <c r="M1673" t="s">
        <v>156</v>
      </c>
      <c r="N1673" s="18" t="s">
        <v>156</v>
      </c>
      <c r="O1673" t="s">
        <v>11124</v>
      </c>
      <c r="P1673" s="64" t="str">
        <f>VLOOKUP(N1673,Entries!J:K,2,FALSE)</f>
        <v>UNITED STATES OF AMERICA</v>
      </c>
      <c r="Q1673" s="38" t="s">
        <v>5651</v>
      </c>
      <c r="R1673" s="32" t="s">
        <v>5651</v>
      </c>
      <c r="S1673" s="98" t="s">
        <v>156</v>
      </c>
      <c r="T1673" t="s">
        <v>157</v>
      </c>
      <c r="U1673" s="39" t="s">
        <v>159</v>
      </c>
      <c r="V1673" s="33" t="s">
        <v>159</v>
      </c>
      <c r="W1673" s="64">
        <f>IF(VLOOKUP(R1673,Entries!N:P,3,FALSE)=V1673,1,VLOOKUP(R1673,Entries!N:P,3,FALSE))</f>
        <v>1</v>
      </c>
      <c r="X1673"/>
      <c r="Y1673"/>
      <c r="Z1673" s="18"/>
      <c r="AA1673" s="18"/>
      <c r="AB1673" s="98"/>
      <c r="AC1673" s="18" t="s">
        <v>5652</v>
      </c>
      <c r="AD1673" s="18" t="s">
        <v>263</v>
      </c>
      <c r="AE1673" s="18" t="s">
        <v>263</v>
      </c>
      <c r="AF1673" s="98" t="s">
        <v>263</v>
      </c>
      <c r="AG1673" s="98" t="s">
        <v>11136</v>
      </c>
      <c r="AH1673" s="98"/>
      <c r="AI1673" s="18"/>
      <c r="AJ1673" s="98">
        <v>5</v>
      </c>
      <c r="AK1673" s="18" t="s">
        <v>95</v>
      </c>
      <c r="AL1673" s="18"/>
      <c r="AM1673" s="33"/>
      <c r="AN1673" s="32" t="s">
        <v>133</v>
      </c>
      <c r="AO1673" s="18" t="s">
        <v>134</v>
      </c>
      <c r="AP1673" s="33" t="s">
        <v>160</v>
      </c>
      <c r="AQ1673">
        <v>21104.523482749999</v>
      </c>
      <c r="AR1673" t="s">
        <v>13768</v>
      </c>
      <c r="AS1673" t="s">
        <v>11225</v>
      </c>
      <c r="AT1673" t="s">
        <v>14025</v>
      </c>
      <c r="AU1673">
        <v>53.056199999999997</v>
      </c>
      <c r="AV1673" s="98">
        <v>0.92600518594666659</v>
      </c>
      <c r="AW1673">
        <v>162.9872</v>
      </c>
      <c r="AX1673" s="98">
        <v>2.8446626867911111</v>
      </c>
      <c r="AY1673">
        <v>8.2799999999999993E-5</v>
      </c>
      <c r="AZ1673">
        <v>122.947</v>
      </c>
      <c r="BA1673" s="98">
        <v>2.1458295090222226</v>
      </c>
      <c r="BB1673">
        <v>237.15989999999999</v>
      </c>
      <c r="BC1673" s="98">
        <v>4.13922024756</v>
      </c>
      <c r="BD1673">
        <v>15.06395277</v>
      </c>
      <c r="BE1673" s="96">
        <f t="shared" si="224"/>
        <v>6925.3639938116075</v>
      </c>
      <c r="BF1673" s="96">
        <f t="shared" si="225"/>
        <v>554.93741395029429</v>
      </c>
      <c r="BG1673" s="96">
        <f t="shared" si="226"/>
        <v>553.79057367291989</v>
      </c>
      <c r="BH1673">
        <v>6931.7363173988979</v>
      </c>
      <c r="BI1673">
        <v>1.1950470046218E-3</v>
      </c>
      <c r="BJ1673">
        <v>0.92633618322454292</v>
      </c>
      <c r="BK1673">
        <v>2.844663279086761</v>
      </c>
      <c r="BL1673">
        <v>0.89573065692481302</v>
      </c>
      <c r="BM1673">
        <v>5.3893200493778739</v>
      </c>
      <c r="BN1673">
        <v>0.92600559455692566</v>
      </c>
      <c r="BO1673">
        <v>2.8446632805696308</v>
      </c>
      <c r="BP1673">
        <v>1.024296857980873E-3</v>
      </c>
      <c r="BQ1673">
        <v>0.89573065692481302</v>
      </c>
      <c r="BR1673">
        <v>6925.6446187632664</v>
      </c>
      <c r="BS1673" s="96">
        <v>561.73853478575711</v>
      </c>
      <c r="BT1673" s="96">
        <v>547.5507027407748</v>
      </c>
      <c r="BU1673">
        <v>5.3893200493778739</v>
      </c>
      <c r="BV1673" s="65" t="str">
        <f t="shared" si="220"/>
        <v>Starlink</v>
      </c>
      <c r="BW1673" s="32" t="s">
        <v>192</v>
      </c>
      <c r="BX1673" s="18">
        <v>3.3</v>
      </c>
      <c r="BY1673" s="21">
        <v>0.2</v>
      </c>
      <c r="BZ1673" s="18">
        <v>9</v>
      </c>
      <c r="CA1673" s="98">
        <v>34.162100000000002</v>
      </c>
      <c r="CB1673" s="98">
        <v>0.66</v>
      </c>
      <c r="CC1673" s="98">
        <v>13.8871</v>
      </c>
      <c r="CD1673" s="18">
        <v>0.2</v>
      </c>
      <c r="CE1673" s="18">
        <v>2.8</v>
      </c>
      <c r="CF1673" s="33">
        <v>9</v>
      </c>
      <c r="CG1673" s="32">
        <v>260</v>
      </c>
      <c r="CH1673" s="18">
        <v>260</v>
      </c>
      <c r="CI1673" s="18">
        <v>220</v>
      </c>
      <c r="CJ1673" s="98">
        <f>Population!$CG1673-Population!$CI1673</f>
        <v>40</v>
      </c>
      <c r="CK1673" s="120">
        <f>_xlfn.DAYS(Entries!$AY$2,Population!H1673)</f>
        <v>416</v>
      </c>
      <c r="CL1673" s="120">
        <f t="shared" si="221"/>
        <v>1825</v>
      </c>
      <c r="CM1673" s="122">
        <f>Entries!$AY$5</f>
        <v>0.15</v>
      </c>
      <c r="CN1673" s="122">
        <f t="shared" si="223"/>
        <v>0.15384615384615385</v>
      </c>
      <c r="CO1673" s="121">
        <f t="shared" si="222"/>
        <v>0.80624657534246569</v>
      </c>
      <c r="CP1673" s="32" t="s">
        <v>5654</v>
      </c>
      <c r="CQ1673" s="18">
        <v>4</v>
      </c>
      <c r="CR1673" s="18" t="s">
        <v>95</v>
      </c>
      <c r="CS1673" s="18"/>
      <c r="CT1673" s="33"/>
      <c r="CU1673" s="32" t="s">
        <v>5655</v>
      </c>
      <c r="CV1673" s="18" t="s">
        <v>5651</v>
      </c>
      <c r="CW1673" s="18" t="s">
        <v>157</v>
      </c>
      <c r="CX1673" s="18" t="s">
        <v>5652</v>
      </c>
      <c r="CY1673" s="18" t="s">
        <v>107</v>
      </c>
      <c r="CZ1673" s="18" t="s">
        <v>755</v>
      </c>
      <c r="DA1673" s="33"/>
      <c r="DB1673" s="17" t="s">
        <v>15463</v>
      </c>
      <c r="DC1673" s="17" t="s">
        <v>15500</v>
      </c>
      <c r="DD1673" s="17">
        <v>1</v>
      </c>
      <c r="DE1673" s="17" t="s">
        <v>15500</v>
      </c>
      <c r="DF1673" s="17" t="s">
        <v>15500</v>
      </c>
      <c r="DG1673" s="23" t="s">
        <v>11174</v>
      </c>
      <c r="DH1673" s="145"/>
    </row>
    <row r="1674" spans="1:112" s="17" customFormat="1" x14ac:dyDescent="0.25">
      <c r="A1674" s="30" t="s">
        <v>6333</v>
      </c>
      <c r="B1674" s="15">
        <v>1</v>
      </c>
      <c r="C1674" s="152" t="s">
        <v>11188</v>
      </c>
      <c r="D1674" s="15" t="s">
        <v>5649</v>
      </c>
      <c r="E1674" s="15">
        <v>45195</v>
      </c>
      <c r="F1674" s="15" t="s">
        <v>6334</v>
      </c>
      <c r="G1674" s="31">
        <v>62633</v>
      </c>
      <c r="H1674" s="43">
        <v>43878</v>
      </c>
      <c r="I1674" s="96" t="s">
        <v>221</v>
      </c>
      <c r="J1674" s="96"/>
      <c r="K1674" s="96"/>
      <c r="L1674" s="15" t="s">
        <v>285</v>
      </c>
      <c r="M1674" s="124" t="s">
        <v>156</v>
      </c>
      <c r="N1674" s="15" t="s">
        <v>156</v>
      </c>
      <c r="O1674" s="124" t="s">
        <v>11124</v>
      </c>
      <c r="P1674" s="96" t="str">
        <f>VLOOKUP(N1674,Entries!J:K,2,FALSE)</f>
        <v>UNITED STATES OF AMERICA</v>
      </c>
      <c r="Q1674" s="123" t="s">
        <v>5651</v>
      </c>
      <c r="R1674" s="30" t="s">
        <v>5651</v>
      </c>
      <c r="S1674" s="15" t="s">
        <v>156</v>
      </c>
      <c r="T1674" s="124" t="s">
        <v>157</v>
      </c>
      <c r="U1674" s="125" t="s">
        <v>159</v>
      </c>
      <c r="V1674" s="31" t="s">
        <v>159</v>
      </c>
      <c r="W1674" s="64">
        <f>IF(VLOOKUP(R1674,Entries!N:P,3,FALSE)=V1674,1,VLOOKUP(R1674,Entries!N:P,3,FALSE))</f>
        <v>1</v>
      </c>
      <c r="X1674" s="124"/>
      <c r="Y1674" s="124"/>
      <c r="Z1674" s="15"/>
      <c r="AA1674" s="15"/>
      <c r="AB1674" s="96"/>
      <c r="AC1674" s="15" t="s">
        <v>5652</v>
      </c>
      <c r="AD1674" s="15" t="s">
        <v>263</v>
      </c>
      <c r="AE1674" s="15" t="s">
        <v>263</v>
      </c>
      <c r="AF1674" s="96" t="s">
        <v>263</v>
      </c>
      <c r="AG1674" s="96" t="s">
        <v>11136</v>
      </c>
      <c r="AH1674" s="96"/>
      <c r="AI1674" s="15"/>
      <c r="AJ1674" s="96">
        <v>5</v>
      </c>
      <c r="AK1674" s="15" t="s">
        <v>95</v>
      </c>
      <c r="AL1674" s="15"/>
      <c r="AM1674" s="31"/>
      <c r="AN1674" s="30" t="s">
        <v>133</v>
      </c>
      <c r="AO1674" s="15" t="s">
        <v>134</v>
      </c>
      <c r="AP1674" s="31" t="s">
        <v>160</v>
      </c>
      <c r="AQ1674">
        <v>21104.44976127</v>
      </c>
      <c r="AR1674" t="s">
        <v>14026</v>
      </c>
      <c r="AS1674" t="s">
        <v>11225</v>
      </c>
      <c r="AT1674" t="s">
        <v>14027</v>
      </c>
      <c r="AU1674">
        <v>53.055100000000003</v>
      </c>
      <c r="AV1674" s="96">
        <v>0.92598598732888904</v>
      </c>
      <c r="AW1674">
        <v>163.321</v>
      </c>
      <c r="AX1674" s="96">
        <v>2.850488594622222</v>
      </c>
      <c r="AY1674">
        <v>7.5599999999999994E-5</v>
      </c>
      <c r="AZ1674">
        <v>133.92689999999999</v>
      </c>
      <c r="BA1674" s="96">
        <v>2.3374648756933332</v>
      </c>
      <c r="BB1674">
        <v>226.17830000000001</v>
      </c>
      <c r="BC1674" s="96">
        <v>3.9475552102977782</v>
      </c>
      <c r="BD1674">
        <v>15.063935369999999</v>
      </c>
      <c r="BE1674" s="96">
        <f t="shared" si="224"/>
        <v>6925.3693266947366</v>
      </c>
      <c r="BF1674" s="96">
        <f t="shared" si="225"/>
        <v>554.89288461583419</v>
      </c>
      <c r="BG1674" s="96">
        <f t="shared" si="226"/>
        <v>553.84576877363907</v>
      </c>
      <c r="BH1674">
        <v>6931.7415844527231</v>
      </c>
      <c r="BI1674">
        <v>1.1786753746700911E-3</v>
      </c>
      <c r="BJ1674">
        <v>0.92631698772755666</v>
      </c>
      <c r="BK1674">
        <v>2.8504891884640182</v>
      </c>
      <c r="BL1674">
        <v>0.89265079230732403</v>
      </c>
      <c r="BM1674">
        <v>5.3923702362882224</v>
      </c>
      <c r="BN1674">
        <v>0.92598639596405097</v>
      </c>
      <c r="BO1674">
        <v>2.8504891895801769</v>
      </c>
      <c r="BP1674">
        <v>1.0111078760532521E-3</v>
      </c>
      <c r="BQ1674">
        <v>0.89265079230732403</v>
      </c>
      <c r="BR1674">
        <v>6925.6501275790306</v>
      </c>
      <c r="BS1674" s="96">
        <v>561.65270696981497</v>
      </c>
      <c r="BT1674" s="96">
        <v>547.64754818824622</v>
      </c>
      <c r="BU1674">
        <v>5.3923702362882224</v>
      </c>
      <c r="BV1674" s="60" t="str">
        <f t="shared" si="220"/>
        <v>Starlink</v>
      </c>
      <c r="BW1674" s="30" t="s">
        <v>192</v>
      </c>
      <c r="BX1674" s="15">
        <v>3.3</v>
      </c>
      <c r="BY1674" s="16">
        <v>0.2</v>
      </c>
      <c r="BZ1674" s="15">
        <v>9</v>
      </c>
      <c r="CA1674" s="96">
        <v>34.162100000000002</v>
      </c>
      <c r="CB1674" s="96">
        <v>0.66</v>
      </c>
      <c r="CC1674" s="96">
        <v>13.8871</v>
      </c>
      <c r="CD1674" s="15">
        <v>0.2</v>
      </c>
      <c r="CE1674" s="15">
        <v>2.8</v>
      </c>
      <c r="CF1674" s="31">
        <v>9</v>
      </c>
      <c r="CG1674" s="30">
        <v>260</v>
      </c>
      <c r="CH1674" s="15">
        <v>260</v>
      </c>
      <c r="CI1674" s="15">
        <v>220</v>
      </c>
      <c r="CJ1674" s="96">
        <f>Population!$CG1674-Population!$CI1674</f>
        <v>40</v>
      </c>
      <c r="CK1674" s="118">
        <f>_xlfn.DAYS(Entries!$AY$2,Population!H1674)</f>
        <v>416</v>
      </c>
      <c r="CL1674" s="118">
        <f t="shared" si="221"/>
        <v>1825</v>
      </c>
      <c r="CM1674" s="117">
        <f>Entries!$AY$5</f>
        <v>0.15</v>
      </c>
      <c r="CN1674" s="117">
        <f t="shared" si="223"/>
        <v>0.15384615384615385</v>
      </c>
      <c r="CO1674" s="119">
        <f t="shared" si="222"/>
        <v>0.80624657534246569</v>
      </c>
      <c r="CP1674" s="30" t="s">
        <v>5654</v>
      </c>
      <c r="CQ1674" s="15">
        <v>4</v>
      </c>
      <c r="CR1674" s="15" t="s">
        <v>95</v>
      </c>
      <c r="CS1674" s="15"/>
      <c r="CT1674" s="31"/>
      <c r="CU1674" s="30" t="s">
        <v>5655</v>
      </c>
      <c r="CV1674" s="15" t="s">
        <v>5651</v>
      </c>
      <c r="CW1674" s="15" t="s">
        <v>157</v>
      </c>
      <c r="CX1674" s="15" t="s">
        <v>5652</v>
      </c>
      <c r="CY1674" s="15" t="s">
        <v>107</v>
      </c>
      <c r="CZ1674" s="15" t="s">
        <v>755</v>
      </c>
      <c r="DA1674" s="31"/>
      <c r="DB1674" s="17" t="s">
        <v>15463</v>
      </c>
      <c r="DC1674" s="17" t="s">
        <v>15500</v>
      </c>
      <c r="DD1674" s="17">
        <v>1</v>
      </c>
      <c r="DE1674" s="17" t="s">
        <v>15500</v>
      </c>
      <c r="DF1674" s="17" t="s">
        <v>15500</v>
      </c>
      <c r="DG1674" s="23" t="s">
        <v>11174</v>
      </c>
      <c r="DH1674" s="145"/>
    </row>
    <row r="1675" spans="1:112" s="17" customFormat="1" x14ac:dyDescent="0.25">
      <c r="A1675" s="32" t="s">
        <v>6336</v>
      </c>
      <c r="B1675" s="18">
        <v>1</v>
      </c>
      <c r="C1675" s="149" t="s">
        <v>11188</v>
      </c>
      <c r="D1675" s="18" t="s">
        <v>5649</v>
      </c>
      <c r="E1675" s="18">
        <v>45234</v>
      </c>
      <c r="F1675" s="18" t="s">
        <v>6337</v>
      </c>
      <c r="G1675" s="33">
        <v>62671</v>
      </c>
      <c r="H1675" s="44">
        <v>43878</v>
      </c>
      <c r="I1675" s="98" t="s">
        <v>221</v>
      </c>
      <c r="J1675" s="98"/>
      <c r="K1675" s="98"/>
      <c r="L1675" s="18" t="s">
        <v>285</v>
      </c>
      <c r="M1675" t="s">
        <v>156</v>
      </c>
      <c r="N1675" s="18" t="s">
        <v>156</v>
      </c>
      <c r="O1675" t="s">
        <v>11124</v>
      </c>
      <c r="P1675" s="64" t="str">
        <f>VLOOKUP(N1675,Entries!J:K,2,FALSE)</f>
        <v>UNITED STATES OF AMERICA</v>
      </c>
      <c r="Q1675" s="38" t="s">
        <v>5651</v>
      </c>
      <c r="R1675" s="32" t="s">
        <v>5651</v>
      </c>
      <c r="S1675" s="18" t="s">
        <v>156</v>
      </c>
      <c r="T1675" t="s">
        <v>157</v>
      </c>
      <c r="U1675" s="39" t="s">
        <v>159</v>
      </c>
      <c r="V1675" s="33" t="s">
        <v>159</v>
      </c>
      <c r="W1675" s="64">
        <f>IF(VLOOKUP(R1675,Entries!N:P,3,FALSE)=V1675,1,VLOOKUP(R1675,Entries!N:P,3,FALSE))</f>
        <v>1</v>
      </c>
      <c r="X1675"/>
      <c r="Y1675"/>
      <c r="Z1675" s="18"/>
      <c r="AA1675" s="18"/>
      <c r="AB1675" s="98"/>
      <c r="AC1675" s="18" t="s">
        <v>5652</v>
      </c>
      <c r="AD1675" s="18" t="s">
        <v>263</v>
      </c>
      <c r="AE1675" s="18" t="s">
        <v>263</v>
      </c>
      <c r="AF1675" s="98" t="s">
        <v>263</v>
      </c>
      <c r="AG1675" s="98" t="s">
        <v>11136</v>
      </c>
      <c r="AH1675" s="98"/>
      <c r="AI1675" s="18"/>
      <c r="AJ1675" s="98">
        <v>5</v>
      </c>
      <c r="AK1675" s="18" t="s">
        <v>95</v>
      </c>
      <c r="AL1675" s="18"/>
      <c r="AM1675" s="33"/>
      <c r="AN1675" s="32" t="s">
        <v>133</v>
      </c>
      <c r="AO1675" s="18" t="s">
        <v>134</v>
      </c>
      <c r="AP1675" s="33" t="s">
        <v>160</v>
      </c>
      <c r="AQ1675">
        <v>21104.552978830001</v>
      </c>
      <c r="AR1675" t="s">
        <v>14028</v>
      </c>
      <c r="AS1675" t="s">
        <v>11225</v>
      </c>
      <c r="AT1675" t="s">
        <v>14029</v>
      </c>
      <c r="AU1675">
        <v>53.056800000000003</v>
      </c>
      <c r="AV1675" s="98">
        <v>0.92601565792000007</v>
      </c>
      <c r="AW1675">
        <v>162.8578</v>
      </c>
      <c r="AX1675" s="98">
        <v>2.8424042312088891</v>
      </c>
      <c r="AY1675">
        <v>6.3100000000000002E-5</v>
      </c>
      <c r="AZ1675">
        <v>97.765199999999993</v>
      </c>
      <c r="BA1675" s="98">
        <v>1.7063242788799999</v>
      </c>
      <c r="BB1675">
        <v>262.3408</v>
      </c>
      <c r="BC1675" s="98">
        <v>4.5787097697422228</v>
      </c>
      <c r="BD1675">
        <v>15.06392127</v>
      </c>
      <c r="BE1675" s="96">
        <f t="shared" si="224"/>
        <v>6925.3736481765272</v>
      </c>
      <c r="BF1675" s="96">
        <f t="shared" si="225"/>
        <v>554.81063925372746</v>
      </c>
      <c r="BG1675" s="96">
        <f t="shared" si="226"/>
        <v>553.93665709932702</v>
      </c>
      <c r="BH1675">
        <v>6931.7462603303384</v>
      </c>
      <c r="BI1675">
        <v>1.2128696187062029E-3</v>
      </c>
      <c r="BJ1675">
        <v>0.92634665227566915</v>
      </c>
      <c r="BK1675">
        <v>2.842404821640323</v>
      </c>
      <c r="BL1675">
        <v>0.86864459198811794</v>
      </c>
      <c r="BM1675">
        <v>5.4163904662146356</v>
      </c>
      <c r="BN1675">
        <v>0.92601606653676349</v>
      </c>
      <c r="BO1675">
        <v>2.8424048245109841</v>
      </c>
      <c r="BP1675">
        <v>1.0170508848852519E-3</v>
      </c>
      <c r="BQ1675">
        <v>0.86864459198811794</v>
      </c>
      <c r="BR1675">
        <v>6925.6541768695506</v>
      </c>
      <c r="BS1675" s="96">
        <v>561.69791957854522</v>
      </c>
      <c r="BT1675" s="96">
        <v>547.610434160556</v>
      </c>
      <c r="BU1675">
        <v>5.4163904662146356</v>
      </c>
      <c r="BV1675" s="65" t="str">
        <f t="shared" ref="BV1675:BV1738" si="227">IF(AND(CR1675="Real",CQ1675=0),"no propulsion",IF(AND(BX1675&lt;0.2,BY1675&lt;0.2,BZ1675&lt;0.2),"too small",IF(OR(D1675="Starlink v0.9",D1675="Starlink v1.0"),"Starlink",IF(D1675="OneWeb","OneWeb",IF(AND(AE1675="Earth Observation",AO1675="Sunsynchron"),"sunsynchronous observation",IF(AF1675="Earth Observation","Earth Observation"))))))</f>
        <v>Starlink</v>
      </c>
      <c r="BW1675" s="32" t="s">
        <v>192</v>
      </c>
      <c r="BX1675" s="18">
        <v>3.3</v>
      </c>
      <c r="BY1675" s="21">
        <v>0.2</v>
      </c>
      <c r="BZ1675" s="18">
        <v>9</v>
      </c>
      <c r="CA1675" s="98">
        <v>34.162100000000002</v>
      </c>
      <c r="CB1675" s="98">
        <v>0.66</v>
      </c>
      <c r="CC1675" s="98">
        <v>13.8871</v>
      </c>
      <c r="CD1675" s="18">
        <v>0.2</v>
      </c>
      <c r="CE1675" s="18">
        <v>2.8</v>
      </c>
      <c r="CF1675" s="33">
        <v>9</v>
      </c>
      <c r="CG1675" s="32">
        <v>260</v>
      </c>
      <c r="CH1675" s="18">
        <v>260</v>
      </c>
      <c r="CI1675" s="18">
        <v>220</v>
      </c>
      <c r="CJ1675" s="98">
        <f>Population!$CG1675-Population!$CI1675</f>
        <v>40</v>
      </c>
      <c r="CK1675" s="120">
        <f>_xlfn.DAYS(Entries!$AY$2,Population!H1675)</f>
        <v>416</v>
      </c>
      <c r="CL1675" s="120">
        <f t="shared" ref="CL1675:CL1738" si="228">AJ1675*365</f>
        <v>1825</v>
      </c>
      <c r="CM1675" s="122">
        <f>Entries!$AY$5</f>
        <v>0.15</v>
      </c>
      <c r="CN1675" s="122">
        <f t="shared" si="223"/>
        <v>0.15384615384615385</v>
      </c>
      <c r="CO1675" s="121">
        <f t="shared" ref="CO1675:CO1738" si="229">IF(CQ1675=0,"-",MAX(0,1-(1-CM1675)/CL1675*CK1675))</f>
        <v>0.80624657534246569</v>
      </c>
      <c r="CP1675" s="32" t="s">
        <v>5654</v>
      </c>
      <c r="CQ1675" s="18">
        <v>4</v>
      </c>
      <c r="CR1675" s="18" t="s">
        <v>95</v>
      </c>
      <c r="CS1675" s="18"/>
      <c r="CT1675" s="33"/>
      <c r="CU1675" s="32" t="s">
        <v>5655</v>
      </c>
      <c r="CV1675" s="18" t="s">
        <v>5651</v>
      </c>
      <c r="CW1675" s="18" t="s">
        <v>157</v>
      </c>
      <c r="CX1675" s="18" t="s">
        <v>5652</v>
      </c>
      <c r="CY1675" s="18" t="s">
        <v>107</v>
      </c>
      <c r="CZ1675" s="18" t="s">
        <v>755</v>
      </c>
      <c r="DA1675" s="33"/>
      <c r="DB1675" s="17" t="s">
        <v>15463</v>
      </c>
      <c r="DC1675" s="17" t="s">
        <v>15500</v>
      </c>
      <c r="DD1675" s="17">
        <v>1</v>
      </c>
      <c r="DE1675" s="17" t="s">
        <v>15500</v>
      </c>
      <c r="DF1675" s="17" t="s">
        <v>15500</v>
      </c>
      <c r="DG1675" s="23" t="s">
        <v>11174</v>
      </c>
      <c r="DH1675" s="145"/>
    </row>
    <row r="1676" spans="1:112" s="17" customFormat="1" x14ac:dyDescent="0.25">
      <c r="A1676" s="30" t="s">
        <v>6339</v>
      </c>
      <c r="B1676" s="15">
        <v>1</v>
      </c>
      <c r="C1676" s="152" t="s">
        <v>11188</v>
      </c>
      <c r="D1676" s="15" t="s">
        <v>5649</v>
      </c>
      <c r="E1676" s="15">
        <v>45196</v>
      </c>
      <c r="F1676" s="15" t="s">
        <v>6340</v>
      </c>
      <c r="G1676" s="31">
        <v>62634</v>
      </c>
      <c r="H1676" s="43">
        <v>43878</v>
      </c>
      <c r="I1676" s="96" t="s">
        <v>221</v>
      </c>
      <c r="J1676" s="96"/>
      <c r="K1676" s="96"/>
      <c r="L1676" s="15" t="s">
        <v>285</v>
      </c>
      <c r="M1676" s="124" t="s">
        <v>156</v>
      </c>
      <c r="N1676" s="15" t="s">
        <v>156</v>
      </c>
      <c r="O1676" s="124" t="s">
        <v>11124</v>
      </c>
      <c r="P1676" s="96" t="str">
        <f>VLOOKUP(N1676,Entries!J:K,2,FALSE)</f>
        <v>UNITED STATES OF AMERICA</v>
      </c>
      <c r="Q1676" s="123" t="s">
        <v>5651</v>
      </c>
      <c r="R1676" s="30" t="s">
        <v>5651</v>
      </c>
      <c r="S1676" s="15" t="s">
        <v>156</v>
      </c>
      <c r="T1676" s="124" t="s">
        <v>157</v>
      </c>
      <c r="U1676" s="125" t="s">
        <v>159</v>
      </c>
      <c r="V1676" s="31" t="s">
        <v>159</v>
      </c>
      <c r="W1676" s="64">
        <f>IF(VLOOKUP(R1676,Entries!N:P,3,FALSE)=V1676,1,VLOOKUP(R1676,Entries!N:P,3,FALSE))</f>
        <v>1</v>
      </c>
      <c r="X1676" s="124"/>
      <c r="Y1676" s="124"/>
      <c r="Z1676" s="15"/>
      <c r="AA1676" s="15"/>
      <c r="AB1676" s="96"/>
      <c r="AC1676" s="15" t="s">
        <v>5652</v>
      </c>
      <c r="AD1676" s="15" t="s">
        <v>263</v>
      </c>
      <c r="AE1676" s="15" t="s">
        <v>263</v>
      </c>
      <c r="AF1676" s="96" t="s">
        <v>263</v>
      </c>
      <c r="AG1676" s="96" t="s">
        <v>11136</v>
      </c>
      <c r="AH1676" s="96"/>
      <c r="AI1676" s="15"/>
      <c r="AJ1676" s="96">
        <v>5</v>
      </c>
      <c r="AK1676" s="15" t="s">
        <v>95</v>
      </c>
      <c r="AL1676" s="15"/>
      <c r="AM1676" s="31"/>
      <c r="AN1676" s="30" t="s">
        <v>133</v>
      </c>
      <c r="AO1676" s="15" t="s">
        <v>134</v>
      </c>
      <c r="AP1676" s="31" t="s">
        <v>160</v>
      </c>
      <c r="AQ1676">
        <v>21104.5714028</v>
      </c>
      <c r="AR1676" t="s">
        <v>14030</v>
      </c>
      <c r="AS1676" t="s">
        <v>11225</v>
      </c>
      <c r="AT1676" t="s">
        <v>14031</v>
      </c>
      <c r="AU1676">
        <v>53.057099999999998</v>
      </c>
      <c r="AV1676" s="96">
        <v>0.92602089390666675</v>
      </c>
      <c r="AW1676">
        <v>162.7724</v>
      </c>
      <c r="AX1676" s="96">
        <v>2.8409137203377783</v>
      </c>
      <c r="AY1676">
        <v>7.7600000000000002E-5</v>
      </c>
      <c r="AZ1676">
        <v>102.60380000000001</v>
      </c>
      <c r="BA1676" s="96">
        <v>1.7907737624977782</v>
      </c>
      <c r="BB1676">
        <v>257.50380000000001</v>
      </c>
      <c r="BC1676" s="96">
        <v>4.4942882113866665</v>
      </c>
      <c r="BD1676">
        <v>15.06404598</v>
      </c>
      <c r="BE1676" s="96">
        <f t="shared" si="224"/>
        <v>6925.335426283149</v>
      </c>
      <c r="BF1676" s="96">
        <f t="shared" si="225"/>
        <v>554.87283231222864</v>
      </c>
      <c r="BG1676" s="96">
        <f t="shared" si="226"/>
        <v>553.79802025406934</v>
      </c>
      <c r="BH1676">
        <v>6931.7080054294829</v>
      </c>
      <c r="BI1676">
        <v>1.217629388443909E-3</v>
      </c>
      <c r="BJ1676">
        <v>0.92635189093487047</v>
      </c>
      <c r="BK1676">
        <v>2.84091431167269</v>
      </c>
      <c r="BL1676">
        <v>0.88092960938246556</v>
      </c>
      <c r="BM1676">
        <v>5.4041333576490214</v>
      </c>
      <c r="BN1676">
        <v>0.92602130251375858</v>
      </c>
      <c r="BO1676">
        <v>2.84091431338824</v>
      </c>
      <c r="BP1676">
        <v>1.029095284434939E-3</v>
      </c>
      <c r="BQ1676">
        <v>0.88092960938246556</v>
      </c>
      <c r="BR1676">
        <v>6925.6159084109668</v>
      </c>
      <c r="BS1676" s="96">
        <v>561.74302708412051</v>
      </c>
      <c r="BT1676" s="96">
        <v>547.48878973781302</v>
      </c>
      <c r="BU1676">
        <v>5.4041333576490214</v>
      </c>
      <c r="BV1676" s="60" t="str">
        <f t="shared" si="227"/>
        <v>Starlink</v>
      </c>
      <c r="BW1676" s="30" t="s">
        <v>192</v>
      </c>
      <c r="BX1676" s="15">
        <v>3.3</v>
      </c>
      <c r="BY1676" s="16">
        <v>0.2</v>
      </c>
      <c r="BZ1676" s="15">
        <v>9</v>
      </c>
      <c r="CA1676" s="96">
        <v>34.162100000000002</v>
      </c>
      <c r="CB1676" s="96">
        <v>0.66</v>
      </c>
      <c r="CC1676" s="96">
        <v>13.8871</v>
      </c>
      <c r="CD1676" s="15">
        <v>0.2</v>
      </c>
      <c r="CE1676" s="15">
        <v>2.8</v>
      </c>
      <c r="CF1676" s="31">
        <v>9</v>
      </c>
      <c r="CG1676" s="30">
        <v>260</v>
      </c>
      <c r="CH1676" s="15">
        <v>260</v>
      </c>
      <c r="CI1676" s="15">
        <v>220</v>
      </c>
      <c r="CJ1676" s="96">
        <f>Population!$CG1676-Population!$CI1676</f>
        <v>40</v>
      </c>
      <c r="CK1676" s="118">
        <f>_xlfn.DAYS(Entries!$AY$2,Population!H1676)</f>
        <v>416</v>
      </c>
      <c r="CL1676" s="118">
        <f t="shared" si="228"/>
        <v>1825</v>
      </c>
      <c r="CM1676" s="117">
        <f>Entries!$AY$5</f>
        <v>0.15</v>
      </c>
      <c r="CN1676" s="117">
        <f t="shared" ref="CN1676:CN1739" si="230">CJ1676/CG1676</f>
        <v>0.15384615384615385</v>
      </c>
      <c r="CO1676" s="119">
        <f t="shared" si="229"/>
        <v>0.80624657534246569</v>
      </c>
      <c r="CP1676" s="30" t="s">
        <v>5654</v>
      </c>
      <c r="CQ1676" s="15">
        <v>4</v>
      </c>
      <c r="CR1676" s="15" t="s">
        <v>95</v>
      </c>
      <c r="CS1676" s="15"/>
      <c r="CT1676" s="31"/>
      <c r="CU1676" s="30" t="s">
        <v>5655</v>
      </c>
      <c r="CV1676" s="15" t="s">
        <v>5651</v>
      </c>
      <c r="CW1676" s="15" t="s">
        <v>157</v>
      </c>
      <c r="CX1676" s="15" t="s">
        <v>5652</v>
      </c>
      <c r="CY1676" s="15" t="s">
        <v>107</v>
      </c>
      <c r="CZ1676" s="15" t="s">
        <v>755</v>
      </c>
      <c r="DA1676" s="31"/>
      <c r="DB1676" s="17" t="s">
        <v>15463</v>
      </c>
      <c r="DC1676" s="17" t="s">
        <v>15500</v>
      </c>
      <c r="DD1676" s="17">
        <v>1</v>
      </c>
      <c r="DE1676" s="17" t="s">
        <v>15500</v>
      </c>
      <c r="DF1676" s="17" t="s">
        <v>15500</v>
      </c>
      <c r="DG1676" s="23" t="s">
        <v>11174</v>
      </c>
      <c r="DH1676" s="145"/>
    </row>
    <row r="1677" spans="1:112" s="17" customFormat="1" x14ac:dyDescent="0.25">
      <c r="A1677" s="32" t="s">
        <v>6342</v>
      </c>
      <c r="B1677" s="18">
        <v>1</v>
      </c>
      <c r="C1677" s="149" t="s">
        <v>11188</v>
      </c>
      <c r="D1677" s="18" t="s">
        <v>5649</v>
      </c>
      <c r="E1677" s="18">
        <v>45215</v>
      </c>
      <c r="F1677" s="18" t="s">
        <v>6343</v>
      </c>
      <c r="G1677" s="33">
        <v>62652</v>
      </c>
      <c r="H1677" s="44">
        <v>43878</v>
      </c>
      <c r="I1677" s="98" t="s">
        <v>221</v>
      </c>
      <c r="J1677" s="98"/>
      <c r="K1677" s="98"/>
      <c r="L1677" s="18" t="s">
        <v>285</v>
      </c>
      <c r="M1677" t="s">
        <v>156</v>
      </c>
      <c r="N1677" s="18" t="s">
        <v>156</v>
      </c>
      <c r="O1677" t="s">
        <v>11124</v>
      </c>
      <c r="P1677" s="64" t="str">
        <f>VLOOKUP(N1677,Entries!J:K,2,FALSE)</f>
        <v>UNITED STATES OF AMERICA</v>
      </c>
      <c r="Q1677" s="38" t="s">
        <v>5651</v>
      </c>
      <c r="R1677" s="32" t="s">
        <v>5651</v>
      </c>
      <c r="S1677" s="18" t="s">
        <v>156</v>
      </c>
      <c r="T1677" t="s">
        <v>157</v>
      </c>
      <c r="U1677" s="39" t="s">
        <v>159</v>
      </c>
      <c r="V1677" s="33" t="s">
        <v>159</v>
      </c>
      <c r="W1677" s="64">
        <f>IF(VLOOKUP(R1677,Entries!N:P,3,FALSE)=V1677,1,VLOOKUP(R1677,Entries!N:P,3,FALSE))</f>
        <v>1</v>
      </c>
      <c r="X1677"/>
      <c r="Y1677"/>
      <c r="Z1677" s="18"/>
      <c r="AA1677" s="18"/>
      <c r="AB1677" s="98"/>
      <c r="AC1677" s="18" t="s">
        <v>5652</v>
      </c>
      <c r="AD1677" s="18" t="s">
        <v>263</v>
      </c>
      <c r="AE1677" s="18" t="s">
        <v>263</v>
      </c>
      <c r="AF1677" s="98" t="s">
        <v>263</v>
      </c>
      <c r="AG1677" s="98" t="s">
        <v>11136</v>
      </c>
      <c r="AH1677" s="98"/>
      <c r="AI1677" s="18"/>
      <c r="AJ1677" s="98">
        <v>5</v>
      </c>
      <c r="AK1677" s="18" t="s">
        <v>95</v>
      </c>
      <c r="AL1677" s="18"/>
      <c r="AM1677" s="33"/>
      <c r="AN1677" s="32" t="s">
        <v>133</v>
      </c>
      <c r="AO1677" s="18" t="s">
        <v>134</v>
      </c>
      <c r="AP1677" s="33" t="s">
        <v>160</v>
      </c>
      <c r="AQ1677">
        <v>21104.506897669999</v>
      </c>
      <c r="AR1677" t="s">
        <v>14032</v>
      </c>
      <c r="AS1677" t="s">
        <v>11225</v>
      </c>
      <c r="AT1677" t="s">
        <v>14033</v>
      </c>
      <c r="AU1677">
        <v>53.055500000000002</v>
      </c>
      <c r="AV1677" s="98">
        <v>0.92599296864444447</v>
      </c>
      <c r="AW1677">
        <v>143.0608</v>
      </c>
      <c r="AX1677" s="98">
        <v>2.4968814710755556</v>
      </c>
      <c r="AY1677">
        <v>8.4499999999999994E-5</v>
      </c>
      <c r="AZ1677">
        <v>155.35820000000001</v>
      </c>
      <c r="BA1677" s="98">
        <v>2.7115115458577783</v>
      </c>
      <c r="BB1677">
        <v>204.7448</v>
      </c>
      <c r="BC1677" s="98">
        <v>3.5734701428977775</v>
      </c>
      <c r="BD1677">
        <v>15.06390382</v>
      </c>
      <c r="BE1677" s="96">
        <f t="shared" si="224"/>
        <v>6925.3789964026937</v>
      </c>
      <c r="BF1677" s="96">
        <f t="shared" si="225"/>
        <v>554.96419092788983</v>
      </c>
      <c r="BG1677" s="96">
        <f t="shared" si="226"/>
        <v>553.79380187749757</v>
      </c>
      <c r="BH1677">
        <v>6931.7510464565066</v>
      </c>
      <c r="BI1677">
        <v>1.1484371079875559E-3</v>
      </c>
      <c r="BJ1677">
        <v>0.92632396677184492</v>
      </c>
      <c r="BK1677">
        <v>2.4968819913182139</v>
      </c>
      <c r="BL1677">
        <v>0.89867666768620558</v>
      </c>
      <c r="BM1677">
        <v>5.3863059301046334</v>
      </c>
      <c r="BN1677">
        <v>0.92599337726371722</v>
      </c>
      <c r="BO1677">
        <v>2.4968819924770651</v>
      </c>
      <c r="BP1677">
        <v>9.9548212810470198E-4</v>
      </c>
      <c r="BQ1677">
        <v>0.89867666768620558</v>
      </c>
      <c r="BR1677">
        <v>6925.6597328622984</v>
      </c>
      <c r="BS1677" s="96">
        <v>561.55410335169654</v>
      </c>
      <c r="BT1677" s="96">
        <v>547.76536237289929</v>
      </c>
      <c r="BU1677">
        <v>5.3863059301046334</v>
      </c>
      <c r="BV1677" s="65" t="str">
        <f t="shared" si="227"/>
        <v>Starlink</v>
      </c>
      <c r="BW1677" s="32" t="s">
        <v>192</v>
      </c>
      <c r="BX1677" s="18">
        <v>3.3</v>
      </c>
      <c r="BY1677" s="21">
        <v>0.2</v>
      </c>
      <c r="BZ1677" s="18">
        <v>9</v>
      </c>
      <c r="CA1677" s="98">
        <v>34.162100000000002</v>
      </c>
      <c r="CB1677" s="98">
        <v>0.66</v>
      </c>
      <c r="CC1677" s="98">
        <v>13.8871</v>
      </c>
      <c r="CD1677" s="18">
        <v>0.2</v>
      </c>
      <c r="CE1677" s="18">
        <v>2.8</v>
      </c>
      <c r="CF1677" s="33">
        <v>9</v>
      </c>
      <c r="CG1677" s="32">
        <v>260</v>
      </c>
      <c r="CH1677" s="18">
        <v>260</v>
      </c>
      <c r="CI1677" s="18">
        <v>220</v>
      </c>
      <c r="CJ1677" s="98">
        <f>Population!$CG1677-Population!$CI1677</f>
        <v>40</v>
      </c>
      <c r="CK1677" s="120">
        <f>_xlfn.DAYS(Entries!$AY$2,Population!H1677)</f>
        <v>416</v>
      </c>
      <c r="CL1677" s="120">
        <f t="shared" si="228"/>
        <v>1825</v>
      </c>
      <c r="CM1677" s="122">
        <f>Entries!$AY$5</f>
        <v>0.15</v>
      </c>
      <c r="CN1677" s="122">
        <f t="shared" si="230"/>
        <v>0.15384615384615385</v>
      </c>
      <c r="CO1677" s="121">
        <f t="shared" si="229"/>
        <v>0.80624657534246569</v>
      </c>
      <c r="CP1677" s="32" t="s">
        <v>5654</v>
      </c>
      <c r="CQ1677" s="18">
        <v>4</v>
      </c>
      <c r="CR1677" s="18" t="s">
        <v>95</v>
      </c>
      <c r="CS1677" s="18"/>
      <c r="CT1677" s="33"/>
      <c r="CU1677" s="32" t="s">
        <v>5655</v>
      </c>
      <c r="CV1677" s="18" t="s">
        <v>5651</v>
      </c>
      <c r="CW1677" s="18" t="s">
        <v>157</v>
      </c>
      <c r="CX1677" s="18" t="s">
        <v>5652</v>
      </c>
      <c r="CY1677" s="18" t="s">
        <v>107</v>
      </c>
      <c r="CZ1677" s="18" t="s">
        <v>755</v>
      </c>
      <c r="DA1677" s="33"/>
      <c r="DB1677" s="17" t="s">
        <v>15463</v>
      </c>
      <c r="DC1677" s="17" t="s">
        <v>15500</v>
      </c>
      <c r="DD1677" s="17">
        <v>1</v>
      </c>
      <c r="DE1677" s="17" t="s">
        <v>15500</v>
      </c>
      <c r="DF1677" s="17" t="s">
        <v>15500</v>
      </c>
      <c r="DG1677" s="23" t="s">
        <v>11174</v>
      </c>
      <c r="DH1677" s="145"/>
    </row>
    <row r="1678" spans="1:112" s="17" customFormat="1" x14ac:dyDescent="0.25">
      <c r="A1678" s="30" t="s">
        <v>6345</v>
      </c>
      <c r="B1678" s="15">
        <v>1</v>
      </c>
      <c r="C1678" s="152" t="s">
        <v>11188</v>
      </c>
      <c r="D1678" s="15" t="s">
        <v>5649</v>
      </c>
      <c r="E1678" s="15">
        <v>45235</v>
      </c>
      <c r="F1678" s="15" t="s">
        <v>6346</v>
      </c>
      <c r="G1678" s="31">
        <v>62672</v>
      </c>
      <c r="H1678" s="43">
        <v>43878</v>
      </c>
      <c r="I1678" s="96" t="s">
        <v>221</v>
      </c>
      <c r="J1678" s="96"/>
      <c r="K1678" s="96"/>
      <c r="L1678" s="15" t="s">
        <v>285</v>
      </c>
      <c r="M1678" s="124" t="s">
        <v>156</v>
      </c>
      <c r="N1678" s="15" t="s">
        <v>156</v>
      </c>
      <c r="O1678" s="124" t="s">
        <v>11124</v>
      </c>
      <c r="P1678" s="96" t="str">
        <f>VLOOKUP(N1678,Entries!J:K,2,FALSE)</f>
        <v>UNITED STATES OF AMERICA</v>
      </c>
      <c r="Q1678" s="123" t="s">
        <v>5651</v>
      </c>
      <c r="R1678" s="30" t="s">
        <v>5651</v>
      </c>
      <c r="S1678" s="15" t="s">
        <v>156</v>
      </c>
      <c r="T1678" s="124" t="s">
        <v>157</v>
      </c>
      <c r="U1678" s="125" t="s">
        <v>159</v>
      </c>
      <c r="V1678" s="31" t="s">
        <v>159</v>
      </c>
      <c r="W1678" s="64">
        <f>IF(VLOOKUP(R1678,Entries!N:P,3,FALSE)=V1678,1,VLOOKUP(R1678,Entries!N:P,3,FALSE))</f>
        <v>1</v>
      </c>
      <c r="X1678" s="124"/>
      <c r="Y1678" s="124"/>
      <c r="Z1678" s="15"/>
      <c r="AA1678" s="15"/>
      <c r="AB1678" s="96"/>
      <c r="AC1678" s="15" t="s">
        <v>5652</v>
      </c>
      <c r="AD1678" s="15" t="s">
        <v>263</v>
      </c>
      <c r="AE1678" s="15" t="s">
        <v>263</v>
      </c>
      <c r="AF1678" s="96" t="s">
        <v>263</v>
      </c>
      <c r="AG1678" s="96" t="s">
        <v>11136</v>
      </c>
      <c r="AH1678" s="96"/>
      <c r="AI1678" s="15"/>
      <c r="AJ1678" s="96">
        <v>5</v>
      </c>
      <c r="AK1678" s="15" t="s">
        <v>95</v>
      </c>
      <c r="AL1678" s="15"/>
      <c r="AM1678" s="31"/>
      <c r="AN1678" s="30" t="s">
        <v>133</v>
      </c>
      <c r="AO1678" s="15" t="s">
        <v>134</v>
      </c>
      <c r="AP1678" s="31" t="s">
        <v>160</v>
      </c>
      <c r="AQ1678">
        <v>21104.47188488</v>
      </c>
      <c r="AR1678" t="s">
        <v>12072</v>
      </c>
      <c r="AS1678" t="s">
        <v>11225</v>
      </c>
      <c r="AT1678" t="s">
        <v>14034</v>
      </c>
      <c r="AU1678">
        <v>53.056699999999999</v>
      </c>
      <c r="AV1678" s="96">
        <v>0.9260139125911111</v>
      </c>
      <c r="AW1678">
        <v>163.2132</v>
      </c>
      <c r="AX1678" s="96">
        <v>2.84860713008</v>
      </c>
      <c r="AY1678">
        <v>7.7100000000000004E-5</v>
      </c>
      <c r="AZ1678">
        <v>124.22709999999999</v>
      </c>
      <c r="BA1678" s="96">
        <v>2.1681714641288887</v>
      </c>
      <c r="BB1678">
        <v>235.87909999999999</v>
      </c>
      <c r="BC1678" s="96">
        <v>4.1168660751511119</v>
      </c>
      <c r="BD1678">
        <v>15.06389727</v>
      </c>
      <c r="BE1678" s="96">
        <f t="shared" si="224"/>
        <v>6925.381003905738</v>
      </c>
      <c r="BF1678" s="96">
        <f t="shared" si="225"/>
        <v>554.91495078113894</v>
      </c>
      <c r="BG1678" s="96">
        <f t="shared" si="226"/>
        <v>553.84705703033615</v>
      </c>
      <c r="BH1678">
        <v>6931.7533253702977</v>
      </c>
      <c r="BI1678">
        <v>1.1916125236743E-3</v>
      </c>
      <c r="BJ1678">
        <v>0.9263449065785101</v>
      </c>
      <c r="BK1678">
        <v>2.8486077225782651</v>
      </c>
      <c r="BL1678">
        <v>0.8916387367020232</v>
      </c>
      <c r="BM1678">
        <v>5.3933997561548068</v>
      </c>
      <c r="BN1678">
        <v>0.92601432119561411</v>
      </c>
      <c r="BO1678">
        <v>2.8486077246654302</v>
      </c>
      <c r="BP1678">
        <v>1.0190572776134039E-3</v>
      </c>
      <c r="BQ1678">
        <v>0.8916387367020232</v>
      </c>
      <c r="BR1678">
        <v>6925.6615482418956</v>
      </c>
      <c r="BS1678" s="96">
        <v>561.71919404491928</v>
      </c>
      <c r="BT1678" s="96">
        <v>547.60390243887196</v>
      </c>
      <c r="BU1678">
        <v>5.3933997561548068</v>
      </c>
      <c r="BV1678" s="60" t="str">
        <f t="shared" si="227"/>
        <v>Starlink</v>
      </c>
      <c r="BW1678" s="30" t="s">
        <v>192</v>
      </c>
      <c r="BX1678" s="15">
        <v>3.3</v>
      </c>
      <c r="BY1678" s="16">
        <v>0.2</v>
      </c>
      <c r="BZ1678" s="15">
        <v>9</v>
      </c>
      <c r="CA1678" s="96">
        <v>34.162100000000002</v>
      </c>
      <c r="CB1678" s="96">
        <v>0.66</v>
      </c>
      <c r="CC1678" s="96">
        <v>13.8871</v>
      </c>
      <c r="CD1678" s="15">
        <v>0.2</v>
      </c>
      <c r="CE1678" s="15">
        <v>2.8</v>
      </c>
      <c r="CF1678" s="31">
        <v>9</v>
      </c>
      <c r="CG1678" s="30">
        <v>260</v>
      </c>
      <c r="CH1678" s="15">
        <v>260</v>
      </c>
      <c r="CI1678" s="15">
        <v>220</v>
      </c>
      <c r="CJ1678" s="96">
        <f>Population!$CG1678-Population!$CI1678</f>
        <v>40</v>
      </c>
      <c r="CK1678" s="118">
        <f>_xlfn.DAYS(Entries!$AY$2,Population!H1678)</f>
        <v>416</v>
      </c>
      <c r="CL1678" s="118">
        <f t="shared" si="228"/>
        <v>1825</v>
      </c>
      <c r="CM1678" s="117">
        <f>Entries!$AY$5</f>
        <v>0.15</v>
      </c>
      <c r="CN1678" s="117">
        <f t="shared" si="230"/>
        <v>0.15384615384615385</v>
      </c>
      <c r="CO1678" s="119">
        <f t="shared" si="229"/>
        <v>0.80624657534246569</v>
      </c>
      <c r="CP1678" s="30" t="s">
        <v>5654</v>
      </c>
      <c r="CQ1678" s="15">
        <v>4</v>
      </c>
      <c r="CR1678" s="15" t="s">
        <v>95</v>
      </c>
      <c r="CS1678" s="15"/>
      <c r="CT1678" s="31"/>
      <c r="CU1678" s="30" t="s">
        <v>5655</v>
      </c>
      <c r="CV1678" s="15" t="s">
        <v>5651</v>
      </c>
      <c r="CW1678" s="15" t="s">
        <v>157</v>
      </c>
      <c r="CX1678" s="15" t="s">
        <v>5652</v>
      </c>
      <c r="CY1678" s="15" t="s">
        <v>107</v>
      </c>
      <c r="CZ1678" s="15" t="s">
        <v>755</v>
      </c>
      <c r="DA1678" s="31"/>
      <c r="DB1678" s="17" t="s">
        <v>15463</v>
      </c>
      <c r="DC1678" s="17" t="s">
        <v>15500</v>
      </c>
      <c r="DD1678" s="17">
        <v>1</v>
      </c>
      <c r="DE1678" s="17" t="s">
        <v>15500</v>
      </c>
      <c r="DF1678" s="17" t="s">
        <v>15500</v>
      </c>
      <c r="DG1678" s="23" t="s">
        <v>11174</v>
      </c>
      <c r="DH1678" s="145"/>
    </row>
    <row r="1679" spans="1:112" s="17" customFormat="1" x14ac:dyDescent="0.25">
      <c r="A1679" s="32" t="s">
        <v>6348</v>
      </c>
      <c r="B1679" s="18">
        <v>1</v>
      </c>
      <c r="C1679" s="149" t="s">
        <v>11188</v>
      </c>
      <c r="D1679" s="18" t="s">
        <v>5649</v>
      </c>
      <c r="E1679" s="18">
        <v>45236</v>
      </c>
      <c r="F1679" s="18" t="s">
        <v>6349</v>
      </c>
      <c r="G1679" s="33">
        <v>62673</v>
      </c>
      <c r="H1679" s="44">
        <v>43878</v>
      </c>
      <c r="I1679" s="98" t="s">
        <v>221</v>
      </c>
      <c r="J1679" s="98"/>
      <c r="K1679" s="98"/>
      <c r="L1679" s="18" t="s">
        <v>285</v>
      </c>
      <c r="M1679" t="s">
        <v>156</v>
      </c>
      <c r="N1679" s="18" t="s">
        <v>156</v>
      </c>
      <c r="O1679" t="s">
        <v>11124</v>
      </c>
      <c r="P1679" s="64" t="str">
        <f>VLOOKUP(N1679,Entries!J:K,2,FALSE)</f>
        <v>UNITED STATES OF AMERICA</v>
      </c>
      <c r="Q1679" s="38" t="s">
        <v>5651</v>
      </c>
      <c r="R1679" s="32" t="s">
        <v>5651</v>
      </c>
      <c r="S1679" s="18" t="s">
        <v>156</v>
      </c>
      <c r="T1679" t="s">
        <v>157</v>
      </c>
      <c r="U1679" s="39" t="s">
        <v>159</v>
      </c>
      <c r="V1679" s="33" t="s">
        <v>159</v>
      </c>
      <c r="W1679" s="64">
        <f>IF(VLOOKUP(R1679,Entries!N:P,3,FALSE)=V1679,1,VLOOKUP(R1679,Entries!N:P,3,FALSE))</f>
        <v>1</v>
      </c>
      <c r="X1679"/>
      <c r="Y1679"/>
      <c r="Z1679" s="18"/>
      <c r="AA1679" s="18"/>
      <c r="AB1679" s="98"/>
      <c r="AC1679" s="18" t="s">
        <v>5652</v>
      </c>
      <c r="AD1679" s="18" t="s">
        <v>263</v>
      </c>
      <c r="AE1679" s="18" t="s">
        <v>263</v>
      </c>
      <c r="AF1679" s="98" t="s">
        <v>263</v>
      </c>
      <c r="AG1679" s="98" t="s">
        <v>11136</v>
      </c>
      <c r="AH1679" s="98"/>
      <c r="AI1679" s="18"/>
      <c r="AJ1679" s="98">
        <v>5</v>
      </c>
      <c r="AK1679" s="18" t="s">
        <v>95</v>
      </c>
      <c r="AL1679" s="18"/>
      <c r="AM1679" s="33"/>
      <c r="AN1679" s="32" t="s">
        <v>133</v>
      </c>
      <c r="AO1679" s="18" t="s">
        <v>134</v>
      </c>
      <c r="AP1679" s="33" t="s">
        <v>160</v>
      </c>
      <c r="AQ1679">
        <v>21104.320758580001</v>
      </c>
      <c r="AR1679" t="s">
        <v>11556</v>
      </c>
      <c r="AS1679" t="s">
        <v>11225</v>
      </c>
      <c r="AT1679" t="s">
        <v>14035</v>
      </c>
      <c r="AU1679">
        <v>53.0563</v>
      </c>
      <c r="AV1679" s="98">
        <v>0.92600693127555567</v>
      </c>
      <c r="AW1679">
        <v>123.8903</v>
      </c>
      <c r="AX1679" s="98">
        <v>2.162293196431111</v>
      </c>
      <c r="AY1679">
        <v>5.52E-5</v>
      </c>
      <c r="AZ1679">
        <v>86.418199999999999</v>
      </c>
      <c r="BA1679" s="98">
        <v>1.5082818098577777</v>
      </c>
      <c r="BB1679">
        <v>273.68700000000001</v>
      </c>
      <c r="BC1679" s="98">
        <v>4.7767382761333339</v>
      </c>
      <c r="BD1679">
        <v>15.063979440000001</v>
      </c>
      <c r="BE1679" s="96">
        <f t="shared" si="224"/>
        <v>6925.3558198089413</v>
      </c>
      <c r="BF1679" s="96">
        <f t="shared" si="225"/>
        <v>554.73809945019457</v>
      </c>
      <c r="BG1679" s="96">
        <f t="shared" si="226"/>
        <v>553.97354016768804</v>
      </c>
      <c r="BH1679">
        <v>6931.7285457218004</v>
      </c>
      <c r="BI1679">
        <v>1.215016849944408E-3</v>
      </c>
      <c r="BJ1679">
        <v>0.92633792898364131</v>
      </c>
      <c r="BK1679">
        <v>2.1622936461464222</v>
      </c>
      <c r="BL1679">
        <v>0.85715919049541467</v>
      </c>
      <c r="BM1679">
        <v>5.4278619274796487</v>
      </c>
      <c r="BN1679">
        <v>0.92600733991298367</v>
      </c>
      <c r="BO1679">
        <v>2.1622936482493018</v>
      </c>
      <c r="BP1679">
        <v>1.010331416729646E-3</v>
      </c>
      <c r="BQ1679">
        <v>0.85715919049541467</v>
      </c>
      <c r="BR1679">
        <v>6925.6364293383776</v>
      </c>
      <c r="BS1679" s="96">
        <v>561.63361740378514</v>
      </c>
      <c r="BT1679" s="96">
        <v>547.63924127296923</v>
      </c>
      <c r="BU1679">
        <v>5.4278619274796487</v>
      </c>
      <c r="BV1679" s="65" t="str">
        <f t="shared" si="227"/>
        <v>Starlink</v>
      </c>
      <c r="BW1679" s="32" t="s">
        <v>192</v>
      </c>
      <c r="BX1679" s="18">
        <v>3.3</v>
      </c>
      <c r="BY1679" s="21">
        <v>0.2</v>
      </c>
      <c r="BZ1679" s="18">
        <v>9</v>
      </c>
      <c r="CA1679" s="98">
        <v>34.162100000000002</v>
      </c>
      <c r="CB1679" s="98">
        <v>0.66</v>
      </c>
      <c r="CC1679" s="98">
        <v>13.8871</v>
      </c>
      <c r="CD1679" s="18">
        <v>0.2</v>
      </c>
      <c r="CE1679" s="18">
        <v>2.8</v>
      </c>
      <c r="CF1679" s="33">
        <v>9</v>
      </c>
      <c r="CG1679" s="32">
        <v>260</v>
      </c>
      <c r="CH1679" s="18">
        <v>260</v>
      </c>
      <c r="CI1679" s="18">
        <v>220</v>
      </c>
      <c r="CJ1679" s="98">
        <f>Population!$CG1679-Population!$CI1679</f>
        <v>40</v>
      </c>
      <c r="CK1679" s="120">
        <f>_xlfn.DAYS(Entries!$AY$2,Population!H1679)</f>
        <v>416</v>
      </c>
      <c r="CL1679" s="120">
        <f t="shared" si="228"/>
        <v>1825</v>
      </c>
      <c r="CM1679" s="122">
        <f>Entries!$AY$5</f>
        <v>0.15</v>
      </c>
      <c r="CN1679" s="122">
        <f t="shared" si="230"/>
        <v>0.15384615384615385</v>
      </c>
      <c r="CO1679" s="121">
        <f t="shared" si="229"/>
        <v>0.80624657534246569</v>
      </c>
      <c r="CP1679" s="32" t="s">
        <v>5654</v>
      </c>
      <c r="CQ1679" s="18">
        <v>4</v>
      </c>
      <c r="CR1679" s="18" t="s">
        <v>95</v>
      </c>
      <c r="CS1679" s="18"/>
      <c r="CT1679" s="33"/>
      <c r="CU1679" s="32" t="s">
        <v>5655</v>
      </c>
      <c r="CV1679" s="18" t="s">
        <v>5651</v>
      </c>
      <c r="CW1679" s="18" t="s">
        <v>157</v>
      </c>
      <c r="CX1679" s="18" t="s">
        <v>5652</v>
      </c>
      <c r="CY1679" s="18" t="s">
        <v>107</v>
      </c>
      <c r="CZ1679" s="18" t="s">
        <v>755</v>
      </c>
      <c r="DA1679" s="33"/>
      <c r="DB1679" s="17" t="s">
        <v>15463</v>
      </c>
      <c r="DC1679" s="17" t="s">
        <v>15500</v>
      </c>
      <c r="DD1679" s="17">
        <v>1</v>
      </c>
      <c r="DE1679" s="17" t="s">
        <v>15500</v>
      </c>
      <c r="DF1679" s="17" t="s">
        <v>15500</v>
      </c>
      <c r="DG1679" s="23" t="s">
        <v>11174</v>
      </c>
      <c r="DH1679" s="145"/>
    </row>
    <row r="1680" spans="1:112" s="17" customFormat="1" x14ac:dyDescent="0.25">
      <c r="A1680" s="30" t="s">
        <v>6351</v>
      </c>
      <c r="B1680" s="15">
        <v>1</v>
      </c>
      <c r="C1680" s="152" t="s">
        <v>11188</v>
      </c>
      <c r="D1680" s="15" t="s">
        <v>5649</v>
      </c>
      <c r="E1680" s="15">
        <v>45216</v>
      </c>
      <c r="F1680" s="15" t="s">
        <v>6352</v>
      </c>
      <c r="G1680" s="31">
        <v>62653</v>
      </c>
      <c r="H1680" s="43">
        <v>43878</v>
      </c>
      <c r="I1680" s="96" t="s">
        <v>221</v>
      </c>
      <c r="J1680" s="96"/>
      <c r="K1680" s="96"/>
      <c r="L1680" s="15" t="s">
        <v>285</v>
      </c>
      <c r="M1680" s="124" t="s">
        <v>156</v>
      </c>
      <c r="N1680" s="15" t="s">
        <v>156</v>
      </c>
      <c r="O1680" s="124" t="s">
        <v>11124</v>
      </c>
      <c r="P1680" s="96" t="str">
        <f>VLOOKUP(N1680,Entries!J:K,2,FALSE)</f>
        <v>UNITED STATES OF AMERICA</v>
      </c>
      <c r="Q1680" s="123" t="s">
        <v>5651</v>
      </c>
      <c r="R1680" s="30" t="s">
        <v>5651</v>
      </c>
      <c r="S1680" s="15" t="s">
        <v>156</v>
      </c>
      <c r="T1680" s="124" t="s">
        <v>157</v>
      </c>
      <c r="U1680" s="125" t="s">
        <v>159</v>
      </c>
      <c r="V1680" s="31" t="s">
        <v>159</v>
      </c>
      <c r="W1680" s="64">
        <f>IF(VLOOKUP(R1680,Entries!N:P,3,FALSE)=V1680,1,VLOOKUP(R1680,Entries!N:P,3,FALSE))</f>
        <v>1</v>
      </c>
      <c r="X1680" s="124"/>
      <c r="Y1680" s="124"/>
      <c r="Z1680" s="15"/>
      <c r="AA1680" s="15"/>
      <c r="AB1680" s="96"/>
      <c r="AC1680" s="15" t="s">
        <v>5652</v>
      </c>
      <c r="AD1680" s="15" t="s">
        <v>263</v>
      </c>
      <c r="AE1680" s="15" t="s">
        <v>263</v>
      </c>
      <c r="AF1680" s="96" t="s">
        <v>263</v>
      </c>
      <c r="AG1680" s="96" t="s">
        <v>11136</v>
      </c>
      <c r="AH1680" s="96"/>
      <c r="AI1680" s="15"/>
      <c r="AJ1680" s="96">
        <v>5</v>
      </c>
      <c r="AK1680" s="15" t="s">
        <v>95</v>
      </c>
      <c r="AL1680" s="15"/>
      <c r="AM1680" s="31"/>
      <c r="AN1680" s="30" t="s">
        <v>133</v>
      </c>
      <c r="AO1680" s="15" t="s">
        <v>134</v>
      </c>
      <c r="AP1680" s="31" t="s">
        <v>160</v>
      </c>
      <c r="AQ1680">
        <v>21104.46636015</v>
      </c>
      <c r="AR1680" t="s">
        <v>12594</v>
      </c>
      <c r="AS1680" t="s">
        <v>11225</v>
      </c>
      <c r="AT1680" t="s">
        <v>14036</v>
      </c>
      <c r="AU1680">
        <v>53.055599999999998</v>
      </c>
      <c r="AV1680" s="96">
        <v>0.92599471397333333</v>
      </c>
      <c r="AW1680">
        <v>143.24430000000001</v>
      </c>
      <c r="AX1680" s="96">
        <v>2.5000841495866668</v>
      </c>
      <c r="AY1680">
        <v>5.1700000000000003E-5</v>
      </c>
      <c r="AZ1680">
        <v>112.7978</v>
      </c>
      <c r="BA1680" s="96">
        <v>1.9686925894311109</v>
      </c>
      <c r="BB1680">
        <v>247.3066</v>
      </c>
      <c r="BC1680" s="96">
        <v>4.3163135339288896</v>
      </c>
      <c r="BD1680">
        <v>15.063997820000001</v>
      </c>
      <c r="BE1680" s="96">
        <f t="shared" si="224"/>
        <v>6925.3501865957815</v>
      </c>
      <c r="BF1680" s="96">
        <f t="shared" si="225"/>
        <v>554.70822720042815</v>
      </c>
      <c r="BG1680" s="96">
        <f t="shared" si="226"/>
        <v>553.99214599113475</v>
      </c>
      <c r="BH1680">
        <v>6931.7227260461259</v>
      </c>
      <c r="BI1680">
        <v>1.194095100583128E-3</v>
      </c>
      <c r="BJ1680">
        <v>0.92632571453245816</v>
      </c>
      <c r="BK1680">
        <v>2.50008467027597</v>
      </c>
      <c r="BL1680">
        <v>0.86794261980462184</v>
      </c>
      <c r="BM1680">
        <v>5.4170645004681903</v>
      </c>
      <c r="BN1680">
        <v>0.925995122617289</v>
      </c>
      <c r="BO1680">
        <v>2.500084671667254</v>
      </c>
      <c r="BP1680">
        <v>1.003847825429068E-3</v>
      </c>
      <c r="BQ1680">
        <v>0.86794261980462184</v>
      </c>
      <c r="BR1680">
        <v>6925.6309083535034</v>
      </c>
      <c r="BS1680" s="96">
        <v>561.58318788057841</v>
      </c>
      <c r="BT1680" s="96">
        <v>547.67862882642839</v>
      </c>
      <c r="BU1680">
        <v>5.4170645004681903</v>
      </c>
      <c r="BV1680" s="60" t="str">
        <f t="shared" si="227"/>
        <v>Starlink</v>
      </c>
      <c r="BW1680" s="30" t="s">
        <v>192</v>
      </c>
      <c r="BX1680" s="15">
        <v>3.3</v>
      </c>
      <c r="BY1680" s="16">
        <v>0.2</v>
      </c>
      <c r="BZ1680" s="15">
        <v>9</v>
      </c>
      <c r="CA1680" s="96">
        <v>34.162100000000002</v>
      </c>
      <c r="CB1680" s="96">
        <v>0.66</v>
      </c>
      <c r="CC1680" s="96">
        <v>13.8871</v>
      </c>
      <c r="CD1680" s="15">
        <v>0.2</v>
      </c>
      <c r="CE1680" s="15">
        <v>2.8</v>
      </c>
      <c r="CF1680" s="31">
        <v>9</v>
      </c>
      <c r="CG1680" s="30">
        <v>260</v>
      </c>
      <c r="CH1680" s="15">
        <v>260</v>
      </c>
      <c r="CI1680" s="15">
        <v>220</v>
      </c>
      <c r="CJ1680" s="96">
        <f>Population!$CG1680-Population!$CI1680</f>
        <v>40</v>
      </c>
      <c r="CK1680" s="118">
        <f>_xlfn.DAYS(Entries!$AY$2,Population!H1680)</f>
        <v>416</v>
      </c>
      <c r="CL1680" s="118">
        <f t="shared" si="228"/>
        <v>1825</v>
      </c>
      <c r="CM1680" s="117">
        <f>Entries!$AY$5</f>
        <v>0.15</v>
      </c>
      <c r="CN1680" s="117">
        <f t="shared" si="230"/>
        <v>0.15384615384615385</v>
      </c>
      <c r="CO1680" s="119">
        <f t="shared" si="229"/>
        <v>0.80624657534246569</v>
      </c>
      <c r="CP1680" s="30" t="s">
        <v>5654</v>
      </c>
      <c r="CQ1680" s="15">
        <v>4</v>
      </c>
      <c r="CR1680" s="15" t="s">
        <v>95</v>
      </c>
      <c r="CS1680" s="15"/>
      <c r="CT1680" s="31"/>
      <c r="CU1680" s="30" t="s">
        <v>5655</v>
      </c>
      <c r="CV1680" s="15" t="s">
        <v>5651</v>
      </c>
      <c r="CW1680" s="15" t="s">
        <v>157</v>
      </c>
      <c r="CX1680" s="15" t="s">
        <v>5652</v>
      </c>
      <c r="CY1680" s="15" t="s">
        <v>107</v>
      </c>
      <c r="CZ1680" s="15" t="s">
        <v>755</v>
      </c>
      <c r="DA1680" s="31"/>
      <c r="DB1680" s="17" t="s">
        <v>15463</v>
      </c>
      <c r="DC1680" s="17" t="s">
        <v>15500</v>
      </c>
      <c r="DD1680" s="17">
        <v>1</v>
      </c>
      <c r="DE1680" s="17" t="s">
        <v>15500</v>
      </c>
      <c r="DF1680" s="17" t="s">
        <v>15500</v>
      </c>
      <c r="DG1680" s="23" t="s">
        <v>11174</v>
      </c>
      <c r="DH1680" s="145"/>
    </row>
    <row r="1681" spans="1:112" s="17" customFormat="1" x14ac:dyDescent="0.25">
      <c r="A1681" s="32" t="s">
        <v>6354</v>
      </c>
      <c r="B1681" s="18">
        <v>1</v>
      </c>
      <c r="C1681" s="149" t="s">
        <v>11188</v>
      </c>
      <c r="D1681" s="18" t="s">
        <v>5649</v>
      </c>
      <c r="E1681" s="18">
        <v>45399</v>
      </c>
      <c r="F1681" s="18" t="s">
        <v>6355</v>
      </c>
      <c r="G1681" s="33">
        <v>62938</v>
      </c>
      <c r="H1681" s="44">
        <v>43908</v>
      </c>
      <c r="I1681" s="98" t="s">
        <v>221</v>
      </c>
      <c r="J1681" s="98"/>
      <c r="K1681" s="98"/>
      <c r="L1681" s="18" t="s">
        <v>285</v>
      </c>
      <c r="M1681" t="s">
        <v>156</v>
      </c>
      <c r="N1681" s="18" t="s">
        <v>156</v>
      </c>
      <c r="O1681" t="s">
        <v>11125</v>
      </c>
      <c r="P1681" s="64" t="str">
        <f>VLOOKUP(N1681,Entries!J:K,2,FALSE)</f>
        <v>UNITED STATES OF AMERICA</v>
      </c>
      <c r="Q1681" s="38" t="s">
        <v>5651</v>
      </c>
      <c r="R1681" s="32" t="s">
        <v>5651</v>
      </c>
      <c r="S1681" s="18" t="s">
        <v>156</v>
      </c>
      <c r="T1681" t="s">
        <v>157</v>
      </c>
      <c r="U1681" s="39" t="s">
        <v>159</v>
      </c>
      <c r="V1681" s="33" t="s">
        <v>159</v>
      </c>
      <c r="W1681" s="64">
        <f>IF(VLOOKUP(R1681,Entries!N:P,3,FALSE)=V1681,1,VLOOKUP(R1681,Entries!N:P,3,FALSE))</f>
        <v>1</v>
      </c>
      <c r="X1681"/>
      <c r="Y1681"/>
      <c r="Z1681" s="18"/>
      <c r="AA1681" s="18"/>
      <c r="AB1681" s="98"/>
      <c r="AC1681" s="18" t="s">
        <v>5652</v>
      </c>
      <c r="AD1681" s="18" t="s">
        <v>263</v>
      </c>
      <c r="AE1681" s="18" t="s">
        <v>263</v>
      </c>
      <c r="AF1681" s="98" t="s">
        <v>263</v>
      </c>
      <c r="AG1681" s="98" t="s">
        <v>11136</v>
      </c>
      <c r="AH1681" s="98"/>
      <c r="AI1681" s="18"/>
      <c r="AJ1681" s="98">
        <v>5</v>
      </c>
      <c r="AK1681" s="18" t="s">
        <v>95</v>
      </c>
      <c r="AL1681" s="18"/>
      <c r="AM1681" s="33"/>
      <c r="AN1681" s="32" t="s">
        <v>133</v>
      </c>
      <c r="AO1681" s="18" t="s">
        <v>134</v>
      </c>
      <c r="AP1681" s="33" t="s">
        <v>160</v>
      </c>
      <c r="AQ1681">
        <v>21104.577857069999</v>
      </c>
      <c r="AR1681" t="s">
        <v>14037</v>
      </c>
      <c r="AS1681" t="s">
        <v>11225</v>
      </c>
      <c r="AT1681" t="s">
        <v>14038</v>
      </c>
      <c r="AU1681">
        <v>53.057899999999997</v>
      </c>
      <c r="AV1681" s="98">
        <v>0.92603485653777773</v>
      </c>
      <c r="AW1681">
        <v>252.73429999999999</v>
      </c>
      <c r="AX1681" s="98">
        <v>4.4110447500311114</v>
      </c>
      <c r="AY1681">
        <v>1.8770000000000001E-4</v>
      </c>
      <c r="AZ1681">
        <v>117.7056</v>
      </c>
      <c r="BA1681" s="98">
        <v>2.05434984064</v>
      </c>
      <c r="BB1681">
        <v>242.41239999999999</v>
      </c>
      <c r="BC1681" s="98">
        <v>4.2308936474488892</v>
      </c>
      <c r="BD1681">
        <v>15.06394643</v>
      </c>
      <c r="BE1681" s="96">
        <f t="shared" si="224"/>
        <v>6925.3659369414108</v>
      </c>
      <c r="BF1681" s="96">
        <f t="shared" si="225"/>
        <v>555.66582812777415</v>
      </c>
      <c r="BG1681" s="96">
        <f t="shared" si="226"/>
        <v>553.06604575504662</v>
      </c>
      <c r="BH1681">
        <v>6931.7379170434406</v>
      </c>
      <c r="BI1681">
        <v>1.247671242649183E-3</v>
      </c>
      <c r="BJ1681">
        <v>0.92636584812021572</v>
      </c>
      <c r="BK1681">
        <v>4.4110456683364676</v>
      </c>
      <c r="BL1681">
        <v>0.97071563887080647</v>
      </c>
      <c r="BM1681">
        <v>5.3145287012193174</v>
      </c>
      <c r="BN1681">
        <v>0.92603526504785483</v>
      </c>
      <c r="BO1681">
        <v>4.4110456699625971</v>
      </c>
      <c r="BP1681">
        <v>1.114973954094906E-3</v>
      </c>
      <c r="BQ1681">
        <v>0.97071563887080647</v>
      </c>
      <c r="BR1681">
        <v>6925.6462888652559</v>
      </c>
      <c r="BS1681" s="96">
        <v>562.36820409261509</v>
      </c>
      <c r="BT1681" s="96">
        <v>546.92437363789759</v>
      </c>
      <c r="BU1681">
        <v>5.3145287012193174</v>
      </c>
      <c r="BV1681" s="65" t="str">
        <f t="shared" si="227"/>
        <v>Starlink</v>
      </c>
      <c r="BW1681" s="32" t="s">
        <v>192</v>
      </c>
      <c r="BX1681" s="18">
        <v>2.8</v>
      </c>
      <c r="BY1681" s="21">
        <v>0.2</v>
      </c>
      <c r="BZ1681" s="18">
        <v>9</v>
      </c>
      <c r="CA1681" s="98">
        <v>27.592099999999999</v>
      </c>
      <c r="CB1681" s="98">
        <v>0.56000000000000005</v>
      </c>
      <c r="CC1681" s="98">
        <v>11.0875</v>
      </c>
      <c r="CD1681" s="18">
        <v>0.2</v>
      </c>
      <c r="CE1681" s="18">
        <v>2.8</v>
      </c>
      <c r="CF1681" s="33">
        <v>9</v>
      </c>
      <c r="CG1681" s="32">
        <v>260</v>
      </c>
      <c r="CH1681" s="18">
        <v>260</v>
      </c>
      <c r="CI1681" s="18">
        <v>220</v>
      </c>
      <c r="CJ1681" s="98">
        <f>Population!$CG1681-Population!$CI1681</f>
        <v>40</v>
      </c>
      <c r="CK1681" s="120">
        <f>_xlfn.DAYS(Entries!$AY$2,Population!H1681)</f>
        <v>386</v>
      </c>
      <c r="CL1681" s="120">
        <f t="shared" si="228"/>
        <v>1825</v>
      </c>
      <c r="CM1681" s="122">
        <f>Entries!$AY$5</f>
        <v>0.15</v>
      </c>
      <c r="CN1681" s="122">
        <f t="shared" si="230"/>
        <v>0.15384615384615385</v>
      </c>
      <c r="CO1681" s="121">
        <f t="shared" si="229"/>
        <v>0.8202191780821918</v>
      </c>
      <c r="CP1681" s="32" t="s">
        <v>5654</v>
      </c>
      <c r="CQ1681" s="18">
        <v>4</v>
      </c>
      <c r="CR1681" s="18" t="s">
        <v>95</v>
      </c>
      <c r="CS1681" s="18"/>
      <c r="CT1681" s="33"/>
      <c r="CU1681" s="32" t="s">
        <v>5655</v>
      </c>
      <c r="CV1681" s="18" t="s">
        <v>5651</v>
      </c>
      <c r="CW1681" s="18" t="s">
        <v>157</v>
      </c>
      <c r="CX1681" s="18" t="s">
        <v>5652</v>
      </c>
      <c r="CY1681" s="18" t="s">
        <v>107</v>
      </c>
      <c r="CZ1681" s="18" t="s">
        <v>755</v>
      </c>
      <c r="DA1681" s="33"/>
      <c r="DB1681" s="17" t="s">
        <v>15463</v>
      </c>
      <c r="DC1681" s="17" t="s">
        <v>15500</v>
      </c>
      <c r="DD1681" s="17">
        <v>1</v>
      </c>
      <c r="DE1681" s="17" t="s">
        <v>15500</v>
      </c>
      <c r="DF1681" s="17" t="s">
        <v>15500</v>
      </c>
      <c r="DG1681" s="23" t="s">
        <v>11174</v>
      </c>
      <c r="DH1681" s="145"/>
    </row>
    <row r="1682" spans="1:112" s="17" customFormat="1" x14ac:dyDescent="0.25">
      <c r="A1682" s="30" t="s">
        <v>6357</v>
      </c>
      <c r="B1682" s="15">
        <v>1</v>
      </c>
      <c r="C1682" s="152" t="s">
        <v>11188</v>
      </c>
      <c r="D1682" s="15" t="s">
        <v>5649</v>
      </c>
      <c r="E1682" s="15">
        <v>45401</v>
      </c>
      <c r="F1682" s="15" t="s">
        <v>6358</v>
      </c>
      <c r="G1682" s="31">
        <v>62940</v>
      </c>
      <c r="H1682" s="43">
        <v>43908</v>
      </c>
      <c r="I1682" s="96" t="s">
        <v>221</v>
      </c>
      <c r="J1682" s="96"/>
      <c r="K1682" s="96"/>
      <c r="L1682" s="15" t="s">
        <v>285</v>
      </c>
      <c r="M1682" s="124" t="s">
        <v>156</v>
      </c>
      <c r="N1682" s="15" t="s">
        <v>156</v>
      </c>
      <c r="O1682" s="124" t="s">
        <v>11125</v>
      </c>
      <c r="P1682" s="96" t="str">
        <f>VLOOKUP(N1682,Entries!J:K,2,FALSE)</f>
        <v>UNITED STATES OF AMERICA</v>
      </c>
      <c r="Q1682" s="123" t="s">
        <v>5651</v>
      </c>
      <c r="R1682" s="30" t="s">
        <v>5651</v>
      </c>
      <c r="S1682" s="15" t="s">
        <v>156</v>
      </c>
      <c r="T1682" s="124" t="s">
        <v>157</v>
      </c>
      <c r="U1682" s="125" t="s">
        <v>159</v>
      </c>
      <c r="V1682" s="31" t="s">
        <v>159</v>
      </c>
      <c r="W1682" s="64">
        <f>IF(VLOOKUP(R1682,Entries!N:P,3,FALSE)=V1682,1,VLOOKUP(R1682,Entries!N:P,3,FALSE))</f>
        <v>1</v>
      </c>
      <c r="X1682" s="124"/>
      <c r="Y1682" s="124"/>
      <c r="Z1682" s="15"/>
      <c r="AA1682" s="15"/>
      <c r="AB1682" s="96"/>
      <c r="AC1682" s="15" t="s">
        <v>5652</v>
      </c>
      <c r="AD1682" s="15" t="s">
        <v>263</v>
      </c>
      <c r="AE1682" s="15" t="s">
        <v>263</v>
      </c>
      <c r="AF1682" s="96" t="s">
        <v>263</v>
      </c>
      <c r="AG1682" s="96" t="s">
        <v>11136</v>
      </c>
      <c r="AH1682" s="96"/>
      <c r="AI1682" s="15"/>
      <c r="AJ1682" s="96">
        <v>5</v>
      </c>
      <c r="AK1682" s="15" t="s">
        <v>95</v>
      </c>
      <c r="AL1682" s="15"/>
      <c r="AM1682" s="31"/>
      <c r="AN1682" s="30" t="s">
        <v>133</v>
      </c>
      <c r="AO1682" s="15" t="s">
        <v>134</v>
      </c>
      <c r="AP1682" s="31" t="s">
        <v>160</v>
      </c>
      <c r="AQ1682">
        <v>21104.52257216</v>
      </c>
      <c r="AR1682" t="s">
        <v>14039</v>
      </c>
      <c r="AS1682" t="s">
        <v>11225</v>
      </c>
      <c r="AT1682" t="s">
        <v>14040</v>
      </c>
      <c r="AU1682">
        <v>53.056100000000001</v>
      </c>
      <c r="AV1682" s="96">
        <v>0.92600344061777784</v>
      </c>
      <c r="AW1682">
        <v>252.97499999999999</v>
      </c>
      <c r="AX1682" s="96">
        <v>4.4152457566666667</v>
      </c>
      <c r="AY1682">
        <v>1.7349999999999999E-4</v>
      </c>
      <c r="AZ1682">
        <v>115.5042</v>
      </c>
      <c r="BA1682" s="96">
        <v>2.0159281704800001</v>
      </c>
      <c r="BB1682">
        <v>244.61259999999999</v>
      </c>
      <c r="BC1682" s="96">
        <v>4.2692943736622215</v>
      </c>
      <c r="BD1682">
        <v>15.063888759999999</v>
      </c>
      <c r="BE1682" s="96">
        <f t="shared" si="224"/>
        <v>6925.3836121294025</v>
      </c>
      <c r="BF1682" s="96">
        <f t="shared" si="225"/>
        <v>555.58516618610702</v>
      </c>
      <c r="BG1682" s="96">
        <f t="shared" si="226"/>
        <v>553.18205807269806</v>
      </c>
      <c r="BH1682">
        <v>6931.7556777835634</v>
      </c>
      <c r="BI1682">
        <v>1.2469444492251851E-3</v>
      </c>
      <c r="BJ1682">
        <v>0.92633443646810676</v>
      </c>
      <c r="BK1682">
        <v>4.4152466744519634</v>
      </c>
      <c r="BL1682">
        <v>0.95802875684476496</v>
      </c>
      <c r="BM1682">
        <v>5.3271946611045013</v>
      </c>
      <c r="BN1682">
        <v>0.92600384916872369</v>
      </c>
      <c r="BO1682">
        <v>4.4152466774815986</v>
      </c>
      <c r="BP1682">
        <v>1.1052460667105089E-3</v>
      </c>
      <c r="BQ1682">
        <v>0.95802875684476496</v>
      </c>
      <c r="BR1682">
        <v>6925.6642514942987</v>
      </c>
      <c r="BS1682" s="96">
        <v>562.31881466762025</v>
      </c>
      <c r="BT1682" s="96">
        <v>547.00968832097715</v>
      </c>
      <c r="BU1682">
        <v>5.3271946611045013</v>
      </c>
      <c r="BV1682" s="60" t="str">
        <f t="shared" si="227"/>
        <v>Starlink</v>
      </c>
      <c r="BW1682" s="30" t="s">
        <v>192</v>
      </c>
      <c r="BX1682" s="15">
        <v>2.8</v>
      </c>
      <c r="BY1682" s="16">
        <v>0.2</v>
      </c>
      <c r="BZ1682" s="15">
        <v>9</v>
      </c>
      <c r="CA1682" s="96">
        <v>27.592099999999999</v>
      </c>
      <c r="CB1682" s="96">
        <v>0.56000000000000005</v>
      </c>
      <c r="CC1682" s="96">
        <v>11.0875</v>
      </c>
      <c r="CD1682" s="15">
        <v>0.2</v>
      </c>
      <c r="CE1682" s="15">
        <v>2.8</v>
      </c>
      <c r="CF1682" s="31">
        <v>9</v>
      </c>
      <c r="CG1682" s="30">
        <v>260</v>
      </c>
      <c r="CH1682" s="15">
        <v>260</v>
      </c>
      <c r="CI1682" s="15">
        <v>220</v>
      </c>
      <c r="CJ1682" s="96">
        <f>Population!$CG1682-Population!$CI1682</f>
        <v>40</v>
      </c>
      <c r="CK1682" s="118">
        <f>_xlfn.DAYS(Entries!$AY$2,Population!H1682)</f>
        <v>386</v>
      </c>
      <c r="CL1682" s="118">
        <f t="shared" si="228"/>
        <v>1825</v>
      </c>
      <c r="CM1682" s="117">
        <f>Entries!$AY$5</f>
        <v>0.15</v>
      </c>
      <c r="CN1682" s="117">
        <f t="shared" si="230"/>
        <v>0.15384615384615385</v>
      </c>
      <c r="CO1682" s="119">
        <f t="shared" si="229"/>
        <v>0.8202191780821918</v>
      </c>
      <c r="CP1682" s="30" t="s">
        <v>5654</v>
      </c>
      <c r="CQ1682" s="15">
        <v>4</v>
      </c>
      <c r="CR1682" s="15" t="s">
        <v>95</v>
      </c>
      <c r="CS1682" s="15"/>
      <c r="CT1682" s="31"/>
      <c r="CU1682" s="30" t="s">
        <v>5655</v>
      </c>
      <c r="CV1682" s="15" t="s">
        <v>5651</v>
      </c>
      <c r="CW1682" s="15" t="s">
        <v>157</v>
      </c>
      <c r="CX1682" s="15" t="s">
        <v>5652</v>
      </c>
      <c r="CY1682" s="15" t="s">
        <v>107</v>
      </c>
      <c r="CZ1682" s="15" t="s">
        <v>755</v>
      </c>
      <c r="DA1682" s="31"/>
      <c r="DB1682" s="17" t="s">
        <v>15463</v>
      </c>
      <c r="DC1682" s="17" t="s">
        <v>15500</v>
      </c>
      <c r="DD1682" s="17">
        <v>1</v>
      </c>
      <c r="DE1682" s="17" t="s">
        <v>15500</v>
      </c>
      <c r="DF1682" s="17" t="s">
        <v>15500</v>
      </c>
      <c r="DG1682" s="23" t="s">
        <v>11174</v>
      </c>
      <c r="DH1682" s="145"/>
    </row>
    <row r="1683" spans="1:112" s="17" customFormat="1" x14ac:dyDescent="0.25">
      <c r="A1683" s="32" t="s">
        <v>6360</v>
      </c>
      <c r="B1683" s="18">
        <v>1</v>
      </c>
      <c r="C1683" s="149" t="s">
        <v>11188</v>
      </c>
      <c r="D1683" s="18" t="s">
        <v>5649</v>
      </c>
      <c r="E1683" s="18">
        <v>45402</v>
      </c>
      <c r="F1683" s="18" t="s">
        <v>6361</v>
      </c>
      <c r="G1683" s="33">
        <v>62941</v>
      </c>
      <c r="H1683" s="44">
        <v>43908</v>
      </c>
      <c r="I1683" s="98" t="s">
        <v>221</v>
      </c>
      <c r="J1683" s="98"/>
      <c r="K1683" s="98"/>
      <c r="L1683" s="18" t="s">
        <v>285</v>
      </c>
      <c r="M1683" t="s">
        <v>156</v>
      </c>
      <c r="N1683" s="18" t="s">
        <v>156</v>
      </c>
      <c r="O1683" t="s">
        <v>11125</v>
      </c>
      <c r="P1683" s="64" t="str">
        <f>VLOOKUP(N1683,Entries!J:K,2,FALSE)</f>
        <v>UNITED STATES OF AMERICA</v>
      </c>
      <c r="Q1683" s="38" t="s">
        <v>5651</v>
      </c>
      <c r="R1683" s="32" t="s">
        <v>5651</v>
      </c>
      <c r="S1683" s="18" t="s">
        <v>156</v>
      </c>
      <c r="T1683" t="s">
        <v>157</v>
      </c>
      <c r="U1683" s="39" t="s">
        <v>159</v>
      </c>
      <c r="V1683" s="33" t="s">
        <v>159</v>
      </c>
      <c r="W1683" s="64">
        <f>IF(VLOOKUP(R1683,Entries!N:P,3,FALSE)=V1683,1,VLOOKUP(R1683,Entries!N:P,3,FALSE))</f>
        <v>1</v>
      </c>
      <c r="X1683"/>
      <c r="Y1683"/>
      <c r="Z1683" s="18"/>
      <c r="AA1683" s="18"/>
      <c r="AB1683" s="98"/>
      <c r="AC1683" s="18" t="s">
        <v>5652</v>
      </c>
      <c r="AD1683" s="18" t="s">
        <v>263</v>
      </c>
      <c r="AE1683" s="18" t="s">
        <v>263</v>
      </c>
      <c r="AF1683" s="98" t="s">
        <v>263</v>
      </c>
      <c r="AG1683" s="98" t="s">
        <v>11136</v>
      </c>
      <c r="AH1683" s="98"/>
      <c r="AI1683" s="18"/>
      <c r="AJ1683" s="98">
        <v>5</v>
      </c>
      <c r="AK1683" s="18" t="s">
        <v>95</v>
      </c>
      <c r="AL1683" s="18"/>
      <c r="AM1683" s="33"/>
      <c r="AN1683" s="32" t="s">
        <v>133</v>
      </c>
      <c r="AO1683" s="18" t="s">
        <v>134</v>
      </c>
      <c r="AP1683" s="33" t="s">
        <v>160</v>
      </c>
      <c r="AQ1683">
        <v>21104.518878750001</v>
      </c>
      <c r="AR1683" t="s">
        <v>14041</v>
      </c>
      <c r="AS1683" t="s">
        <v>11225</v>
      </c>
      <c r="AT1683" t="s">
        <v>14042</v>
      </c>
      <c r="AU1683">
        <v>53.057299999999998</v>
      </c>
      <c r="AV1683" s="98">
        <v>0.92602438456444447</v>
      </c>
      <c r="AW1683">
        <v>252.9967</v>
      </c>
      <c r="AX1683" s="98">
        <v>4.4156244930355557</v>
      </c>
      <c r="AY1683">
        <v>1.9809999999999999E-4</v>
      </c>
      <c r="AZ1683">
        <v>109.1871</v>
      </c>
      <c r="BA1683" s="98">
        <v>1.90567399924</v>
      </c>
      <c r="BB1683">
        <v>250.9333</v>
      </c>
      <c r="BC1683" s="98">
        <v>4.379611376742222</v>
      </c>
      <c r="BD1683">
        <v>15.06395449</v>
      </c>
      <c r="BE1683" s="96">
        <f t="shared" si="224"/>
        <v>6925.3634666536027</v>
      </c>
      <c r="BF1683" s="96">
        <f t="shared" si="225"/>
        <v>555.73538115634619</v>
      </c>
      <c r="BG1683" s="96">
        <f t="shared" si="226"/>
        <v>552.99155215085921</v>
      </c>
      <c r="BH1683">
        <v>6931.7356300082447</v>
      </c>
      <c r="BI1683">
        <v>1.277474550758757E-3</v>
      </c>
      <c r="BJ1683">
        <v>0.92635537839977267</v>
      </c>
      <c r="BK1683">
        <v>4.4156254124074854</v>
      </c>
      <c r="BL1683">
        <v>0.96563646391029712</v>
      </c>
      <c r="BM1683">
        <v>5.3196497936398082</v>
      </c>
      <c r="BN1683">
        <v>0.92602479308498331</v>
      </c>
      <c r="BO1683">
        <v>4.4156254139825348</v>
      </c>
      <c r="BP1683">
        <v>1.1327137638439391E-3</v>
      </c>
      <c r="BQ1683">
        <v>0.96563646391029712</v>
      </c>
      <c r="BR1683">
        <v>6925.6439145989407</v>
      </c>
      <c r="BS1683" s="96">
        <v>562.48868678448889</v>
      </c>
      <c r="BT1683" s="96">
        <v>546.79914241339247</v>
      </c>
      <c r="BU1683">
        <v>5.3196497936398082</v>
      </c>
      <c r="BV1683" s="65" t="str">
        <f t="shared" si="227"/>
        <v>Starlink</v>
      </c>
      <c r="BW1683" s="32" t="s">
        <v>192</v>
      </c>
      <c r="BX1683" s="18">
        <v>2.8</v>
      </c>
      <c r="BY1683" s="21">
        <v>0.2</v>
      </c>
      <c r="BZ1683" s="18">
        <v>9</v>
      </c>
      <c r="CA1683" s="98">
        <v>27.592099999999999</v>
      </c>
      <c r="CB1683" s="98">
        <v>0.56000000000000005</v>
      </c>
      <c r="CC1683" s="98">
        <v>11.0875</v>
      </c>
      <c r="CD1683" s="18">
        <v>0.2</v>
      </c>
      <c r="CE1683" s="18">
        <v>2.8</v>
      </c>
      <c r="CF1683" s="33">
        <v>9</v>
      </c>
      <c r="CG1683" s="32">
        <v>260</v>
      </c>
      <c r="CH1683" s="18">
        <v>260</v>
      </c>
      <c r="CI1683" s="18">
        <v>220</v>
      </c>
      <c r="CJ1683" s="98">
        <f>Population!$CG1683-Population!$CI1683</f>
        <v>40</v>
      </c>
      <c r="CK1683" s="120">
        <f>_xlfn.DAYS(Entries!$AY$2,Population!H1683)</f>
        <v>386</v>
      </c>
      <c r="CL1683" s="120">
        <f t="shared" si="228"/>
        <v>1825</v>
      </c>
      <c r="CM1683" s="122">
        <f>Entries!$AY$5</f>
        <v>0.15</v>
      </c>
      <c r="CN1683" s="122">
        <f t="shared" si="230"/>
        <v>0.15384615384615385</v>
      </c>
      <c r="CO1683" s="121">
        <f t="shared" si="229"/>
        <v>0.8202191780821918</v>
      </c>
      <c r="CP1683" s="32" t="s">
        <v>5654</v>
      </c>
      <c r="CQ1683" s="18">
        <v>4</v>
      </c>
      <c r="CR1683" s="18" t="s">
        <v>95</v>
      </c>
      <c r="CS1683" s="18"/>
      <c r="CT1683" s="33"/>
      <c r="CU1683" s="32" t="s">
        <v>5655</v>
      </c>
      <c r="CV1683" s="18" t="s">
        <v>5651</v>
      </c>
      <c r="CW1683" s="18" t="s">
        <v>157</v>
      </c>
      <c r="CX1683" s="18" t="s">
        <v>5652</v>
      </c>
      <c r="CY1683" s="18" t="s">
        <v>107</v>
      </c>
      <c r="CZ1683" s="18" t="s">
        <v>755</v>
      </c>
      <c r="DA1683" s="33"/>
      <c r="DB1683" s="17" t="s">
        <v>15463</v>
      </c>
      <c r="DC1683" s="17" t="s">
        <v>15500</v>
      </c>
      <c r="DD1683" s="17">
        <v>1</v>
      </c>
      <c r="DE1683" s="17" t="s">
        <v>15500</v>
      </c>
      <c r="DF1683" s="17" t="s">
        <v>15500</v>
      </c>
      <c r="DG1683" s="23" t="s">
        <v>11174</v>
      </c>
      <c r="DH1683" s="145"/>
    </row>
    <row r="1684" spans="1:112" s="17" customFormat="1" x14ac:dyDescent="0.25">
      <c r="A1684" s="30" t="s">
        <v>6363</v>
      </c>
      <c r="B1684" s="15">
        <v>1</v>
      </c>
      <c r="C1684" s="152" t="s">
        <v>11188</v>
      </c>
      <c r="D1684" s="15" t="s">
        <v>5649</v>
      </c>
      <c r="E1684" s="15">
        <v>45381</v>
      </c>
      <c r="F1684" s="15" t="s">
        <v>6364</v>
      </c>
      <c r="G1684" s="31">
        <v>62921</v>
      </c>
      <c r="H1684" s="43">
        <v>43908</v>
      </c>
      <c r="I1684" s="96" t="s">
        <v>221</v>
      </c>
      <c r="J1684" s="96"/>
      <c r="K1684" s="96"/>
      <c r="L1684" s="15" t="s">
        <v>285</v>
      </c>
      <c r="M1684" s="124" t="s">
        <v>156</v>
      </c>
      <c r="N1684" s="15" t="s">
        <v>156</v>
      </c>
      <c r="O1684" s="124" t="s">
        <v>11125</v>
      </c>
      <c r="P1684" s="96" t="str">
        <f>VLOOKUP(N1684,Entries!J:K,2,FALSE)</f>
        <v>UNITED STATES OF AMERICA</v>
      </c>
      <c r="Q1684" s="123" t="s">
        <v>5651</v>
      </c>
      <c r="R1684" s="30" t="s">
        <v>5651</v>
      </c>
      <c r="S1684" s="15" t="s">
        <v>156</v>
      </c>
      <c r="T1684" s="124" t="s">
        <v>157</v>
      </c>
      <c r="U1684" s="125" t="s">
        <v>159</v>
      </c>
      <c r="V1684" s="31" t="s">
        <v>159</v>
      </c>
      <c r="W1684" s="64">
        <f>IF(VLOOKUP(R1684,Entries!N:P,3,FALSE)=V1684,1,VLOOKUP(R1684,Entries!N:P,3,FALSE))</f>
        <v>1</v>
      </c>
      <c r="X1684" s="124"/>
      <c r="Y1684" s="124"/>
      <c r="Z1684" s="15"/>
      <c r="AA1684" s="15"/>
      <c r="AB1684" s="96"/>
      <c r="AC1684" s="15" t="s">
        <v>5652</v>
      </c>
      <c r="AD1684" s="15" t="s">
        <v>263</v>
      </c>
      <c r="AE1684" s="15" t="s">
        <v>263</v>
      </c>
      <c r="AF1684" s="96" t="s">
        <v>263</v>
      </c>
      <c r="AG1684" s="96" t="s">
        <v>11136</v>
      </c>
      <c r="AH1684" s="96"/>
      <c r="AI1684" s="15"/>
      <c r="AJ1684" s="96">
        <v>5</v>
      </c>
      <c r="AK1684" s="15" t="s">
        <v>95</v>
      </c>
      <c r="AL1684" s="15"/>
      <c r="AM1684" s="31"/>
      <c r="AN1684" s="30" t="s">
        <v>133</v>
      </c>
      <c r="AO1684" s="15" t="s">
        <v>134</v>
      </c>
      <c r="AP1684" s="31" t="s">
        <v>160</v>
      </c>
      <c r="AQ1684">
        <v>21104.584310459999</v>
      </c>
      <c r="AR1684" t="s">
        <v>14043</v>
      </c>
      <c r="AS1684" t="s">
        <v>11225</v>
      </c>
      <c r="AT1684" t="s">
        <v>14044</v>
      </c>
      <c r="AU1684">
        <v>53.058</v>
      </c>
      <c r="AV1684" s="96">
        <v>0.9260366018666667</v>
      </c>
      <c r="AW1684">
        <v>262.7115</v>
      </c>
      <c r="AX1684" s="96">
        <v>4.585179703933334</v>
      </c>
      <c r="AY1684">
        <v>1.518E-4</v>
      </c>
      <c r="AZ1684">
        <v>115.85850000000001</v>
      </c>
      <c r="BA1684" s="96">
        <v>2.0221118707333336</v>
      </c>
      <c r="BB1684">
        <v>244.2561</v>
      </c>
      <c r="BC1684" s="96">
        <v>4.2630722761733333</v>
      </c>
      <c r="BD1684">
        <v>15.063898569999999</v>
      </c>
      <c r="BE1684" s="96">
        <f t="shared" si="224"/>
        <v>6925.3806054698907</v>
      </c>
      <c r="BF1684" s="96">
        <f t="shared" si="225"/>
        <v>555.43187824580127</v>
      </c>
      <c r="BG1684" s="96">
        <f t="shared" si="226"/>
        <v>553.32933269398018</v>
      </c>
      <c r="BH1684">
        <v>6931.7527430125474</v>
      </c>
      <c r="BI1684">
        <v>1.235611445778557E-3</v>
      </c>
      <c r="BJ1684">
        <v>0.92636759167430882</v>
      </c>
      <c r="BK1684">
        <v>4.5851806583735284</v>
      </c>
      <c r="BL1684">
        <v>0.94312124015681542</v>
      </c>
      <c r="BM1684">
        <v>5.3420638017941418</v>
      </c>
      <c r="BN1684">
        <v>0.92603701040050002</v>
      </c>
      <c r="BO1684">
        <v>4.5851806600679978</v>
      </c>
      <c r="BP1684">
        <v>1.086410802235048E-3</v>
      </c>
      <c r="BQ1684">
        <v>0.94312124015681542</v>
      </c>
      <c r="BR1684">
        <v>6925.6609411527334</v>
      </c>
      <c r="BS1684" s="96">
        <v>562.18505401181937</v>
      </c>
      <c r="BT1684" s="96">
        <v>547.13682829364734</v>
      </c>
      <c r="BU1684">
        <v>5.3420638017941418</v>
      </c>
      <c r="BV1684" s="60" t="str">
        <f t="shared" si="227"/>
        <v>Starlink</v>
      </c>
      <c r="BW1684" s="30" t="s">
        <v>192</v>
      </c>
      <c r="BX1684" s="15">
        <v>2.8</v>
      </c>
      <c r="BY1684" s="16">
        <v>0.2</v>
      </c>
      <c r="BZ1684" s="15">
        <v>9</v>
      </c>
      <c r="CA1684" s="96">
        <v>27.592099999999999</v>
      </c>
      <c r="CB1684" s="96">
        <v>0.56000000000000005</v>
      </c>
      <c r="CC1684" s="96">
        <v>11.0875</v>
      </c>
      <c r="CD1684" s="15">
        <v>0.2</v>
      </c>
      <c r="CE1684" s="15">
        <v>2.8</v>
      </c>
      <c r="CF1684" s="31">
        <v>9</v>
      </c>
      <c r="CG1684" s="30">
        <v>260</v>
      </c>
      <c r="CH1684" s="15">
        <v>260</v>
      </c>
      <c r="CI1684" s="15">
        <v>220</v>
      </c>
      <c r="CJ1684" s="96">
        <f>Population!$CG1684-Population!$CI1684</f>
        <v>40</v>
      </c>
      <c r="CK1684" s="118">
        <f>_xlfn.DAYS(Entries!$AY$2,Population!H1684)</f>
        <v>386</v>
      </c>
      <c r="CL1684" s="118">
        <f t="shared" si="228"/>
        <v>1825</v>
      </c>
      <c r="CM1684" s="117">
        <f>Entries!$AY$5</f>
        <v>0.15</v>
      </c>
      <c r="CN1684" s="117">
        <f t="shared" si="230"/>
        <v>0.15384615384615385</v>
      </c>
      <c r="CO1684" s="119">
        <f t="shared" si="229"/>
        <v>0.8202191780821918</v>
      </c>
      <c r="CP1684" s="30" t="s">
        <v>5654</v>
      </c>
      <c r="CQ1684" s="15">
        <v>4</v>
      </c>
      <c r="CR1684" s="15" t="s">
        <v>95</v>
      </c>
      <c r="CS1684" s="15"/>
      <c r="CT1684" s="31"/>
      <c r="CU1684" s="30" t="s">
        <v>5655</v>
      </c>
      <c r="CV1684" s="15" t="s">
        <v>5651</v>
      </c>
      <c r="CW1684" s="15" t="s">
        <v>157</v>
      </c>
      <c r="CX1684" s="15" t="s">
        <v>5652</v>
      </c>
      <c r="CY1684" s="15" t="s">
        <v>107</v>
      </c>
      <c r="CZ1684" s="15" t="s">
        <v>755</v>
      </c>
      <c r="DA1684" s="31"/>
      <c r="DB1684" s="17" t="s">
        <v>15463</v>
      </c>
      <c r="DC1684" s="17" t="s">
        <v>15500</v>
      </c>
      <c r="DD1684" s="17">
        <v>1</v>
      </c>
      <c r="DE1684" s="17" t="s">
        <v>15500</v>
      </c>
      <c r="DF1684" s="17" t="s">
        <v>15500</v>
      </c>
      <c r="DG1684" s="23" t="s">
        <v>11174</v>
      </c>
      <c r="DH1684" s="145"/>
    </row>
    <row r="1685" spans="1:112" s="17" customFormat="1" x14ac:dyDescent="0.25">
      <c r="A1685" s="32" t="s">
        <v>6366</v>
      </c>
      <c r="B1685" s="18">
        <v>1</v>
      </c>
      <c r="C1685" s="149" t="s">
        <v>11188</v>
      </c>
      <c r="D1685" s="18" t="s">
        <v>5649</v>
      </c>
      <c r="E1685" s="18">
        <v>45403</v>
      </c>
      <c r="F1685" s="18" t="s">
        <v>6367</v>
      </c>
      <c r="G1685" s="33">
        <v>62942</v>
      </c>
      <c r="H1685" s="44">
        <v>43908</v>
      </c>
      <c r="I1685" s="98" t="s">
        <v>221</v>
      </c>
      <c r="J1685" s="98"/>
      <c r="K1685" s="98"/>
      <c r="L1685" s="18" t="s">
        <v>285</v>
      </c>
      <c r="M1685" t="s">
        <v>156</v>
      </c>
      <c r="N1685" s="18" t="s">
        <v>156</v>
      </c>
      <c r="O1685" t="s">
        <v>11125</v>
      </c>
      <c r="P1685" s="64" t="str">
        <f>VLOOKUP(N1685,Entries!J:K,2,FALSE)</f>
        <v>UNITED STATES OF AMERICA</v>
      </c>
      <c r="Q1685" s="38" t="s">
        <v>5651</v>
      </c>
      <c r="R1685" s="32" t="s">
        <v>5651</v>
      </c>
      <c r="S1685" s="18" t="s">
        <v>156</v>
      </c>
      <c r="T1685" t="s">
        <v>157</v>
      </c>
      <c r="U1685" s="39" t="s">
        <v>159</v>
      </c>
      <c r="V1685" s="33" t="s">
        <v>159</v>
      </c>
      <c r="W1685" s="64">
        <f>IF(VLOOKUP(R1685,Entries!N:P,3,FALSE)=V1685,1,VLOOKUP(R1685,Entries!N:P,3,FALSE))</f>
        <v>1</v>
      </c>
      <c r="X1685"/>
      <c r="Y1685"/>
      <c r="Z1685" s="18"/>
      <c r="AA1685" s="18"/>
      <c r="AB1685" s="98"/>
      <c r="AC1685" s="18" t="s">
        <v>5652</v>
      </c>
      <c r="AD1685" s="18" t="s">
        <v>263</v>
      </c>
      <c r="AE1685" s="18" t="s">
        <v>263</v>
      </c>
      <c r="AF1685" s="98" t="s">
        <v>263</v>
      </c>
      <c r="AG1685" s="98" t="s">
        <v>11136</v>
      </c>
      <c r="AH1685" s="98"/>
      <c r="AI1685" s="18"/>
      <c r="AJ1685" s="98">
        <v>5</v>
      </c>
      <c r="AK1685" s="18" t="s">
        <v>95</v>
      </c>
      <c r="AL1685" s="18"/>
      <c r="AM1685" s="33"/>
      <c r="AN1685" s="32" t="s">
        <v>133</v>
      </c>
      <c r="AO1685" s="18" t="s">
        <v>134</v>
      </c>
      <c r="AP1685" s="33" t="s">
        <v>160</v>
      </c>
      <c r="AQ1685">
        <v>21104.400928319999</v>
      </c>
      <c r="AR1685" t="s">
        <v>13936</v>
      </c>
      <c r="AS1685" t="s">
        <v>11225</v>
      </c>
      <c r="AT1685" t="s">
        <v>14045</v>
      </c>
      <c r="AU1685">
        <v>53.058900000000001</v>
      </c>
      <c r="AV1685" s="98">
        <v>0.92605230982666675</v>
      </c>
      <c r="AW1685">
        <v>253.53039999999999</v>
      </c>
      <c r="AX1685" s="98">
        <v>4.4249393133155559</v>
      </c>
      <c r="AY1685">
        <v>2.108E-4</v>
      </c>
      <c r="AZ1685">
        <v>109.3074</v>
      </c>
      <c r="BA1685" s="98">
        <v>1.9077736298933334</v>
      </c>
      <c r="BB1685">
        <v>250.8143</v>
      </c>
      <c r="BC1685" s="98">
        <v>4.3775344353644448</v>
      </c>
      <c r="BD1685">
        <v>15.06399231</v>
      </c>
      <c r="BE1685" s="96">
        <f t="shared" si="224"/>
        <v>6925.3518753325779</v>
      </c>
      <c r="BF1685" s="96">
        <f t="shared" si="225"/>
        <v>555.81173950789889</v>
      </c>
      <c r="BG1685" s="96">
        <f t="shared" si="226"/>
        <v>552.89201115725791</v>
      </c>
      <c r="BH1685">
        <v>6931.7240124679793</v>
      </c>
      <c r="BI1685">
        <v>1.28465622784018E-3</v>
      </c>
      <c r="BJ1685">
        <v>0.9263832994782305</v>
      </c>
      <c r="BK1685">
        <v>4.424940233745505</v>
      </c>
      <c r="BL1685">
        <v>0.97384820582667009</v>
      </c>
      <c r="BM1685">
        <v>5.3114607291401894</v>
      </c>
      <c r="BN1685">
        <v>0.92605271831137492</v>
      </c>
      <c r="BO1685">
        <v>4.4249402361735859</v>
      </c>
      <c r="BP1685">
        <v>1.143932254102655E-3</v>
      </c>
      <c r="BQ1685">
        <v>0.97384820582667009</v>
      </c>
      <c r="BR1685">
        <v>6925.6320676013929</v>
      </c>
      <c r="BS1685" s="96">
        <v>562.55452150356996</v>
      </c>
      <c r="BT1685" s="96">
        <v>546.70961369921588</v>
      </c>
      <c r="BU1685">
        <v>5.3114607291401894</v>
      </c>
      <c r="BV1685" s="65" t="str">
        <f t="shared" si="227"/>
        <v>Starlink</v>
      </c>
      <c r="BW1685" s="32" t="s">
        <v>192</v>
      </c>
      <c r="BX1685" s="18">
        <v>2.8</v>
      </c>
      <c r="BY1685" s="21">
        <v>0.2</v>
      </c>
      <c r="BZ1685" s="18">
        <v>9</v>
      </c>
      <c r="CA1685" s="98">
        <v>27.592099999999999</v>
      </c>
      <c r="CB1685" s="98">
        <v>0.56000000000000005</v>
      </c>
      <c r="CC1685" s="98">
        <v>11.0875</v>
      </c>
      <c r="CD1685" s="18">
        <v>0.2</v>
      </c>
      <c r="CE1685" s="18">
        <v>2.8</v>
      </c>
      <c r="CF1685" s="33">
        <v>9</v>
      </c>
      <c r="CG1685" s="32">
        <v>260</v>
      </c>
      <c r="CH1685" s="18">
        <v>260</v>
      </c>
      <c r="CI1685" s="18">
        <v>220</v>
      </c>
      <c r="CJ1685" s="98">
        <f>Population!$CG1685-Population!$CI1685</f>
        <v>40</v>
      </c>
      <c r="CK1685" s="120">
        <f>_xlfn.DAYS(Entries!$AY$2,Population!H1685)</f>
        <v>386</v>
      </c>
      <c r="CL1685" s="120">
        <f t="shared" si="228"/>
        <v>1825</v>
      </c>
      <c r="CM1685" s="122">
        <f>Entries!$AY$5</f>
        <v>0.15</v>
      </c>
      <c r="CN1685" s="122">
        <f t="shared" si="230"/>
        <v>0.15384615384615385</v>
      </c>
      <c r="CO1685" s="121">
        <f t="shared" si="229"/>
        <v>0.8202191780821918</v>
      </c>
      <c r="CP1685" s="32" t="s">
        <v>5654</v>
      </c>
      <c r="CQ1685" s="18">
        <v>4</v>
      </c>
      <c r="CR1685" s="18" t="s">
        <v>95</v>
      </c>
      <c r="CS1685" s="18"/>
      <c r="CT1685" s="33"/>
      <c r="CU1685" s="32" t="s">
        <v>5655</v>
      </c>
      <c r="CV1685" s="18" t="s">
        <v>5651</v>
      </c>
      <c r="CW1685" s="18" t="s">
        <v>157</v>
      </c>
      <c r="CX1685" s="18" t="s">
        <v>5652</v>
      </c>
      <c r="CY1685" s="18" t="s">
        <v>107</v>
      </c>
      <c r="CZ1685" s="18" t="s">
        <v>755</v>
      </c>
      <c r="DA1685" s="33"/>
      <c r="DB1685" s="17" t="s">
        <v>15463</v>
      </c>
      <c r="DC1685" s="17" t="s">
        <v>15500</v>
      </c>
      <c r="DD1685" s="17">
        <v>1</v>
      </c>
      <c r="DE1685" s="17" t="s">
        <v>15500</v>
      </c>
      <c r="DF1685" s="17" t="s">
        <v>15500</v>
      </c>
      <c r="DG1685" s="23" t="s">
        <v>11174</v>
      </c>
      <c r="DH1685" s="145"/>
    </row>
    <row r="1686" spans="1:112" s="17" customFormat="1" x14ac:dyDescent="0.25">
      <c r="A1686" s="30" t="s">
        <v>6369</v>
      </c>
      <c r="B1686" s="15">
        <v>1</v>
      </c>
      <c r="C1686" s="152" t="s">
        <v>11188</v>
      </c>
      <c r="D1686" s="15" t="s">
        <v>5649</v>
      </c>
      <c r="E1686" s="15">
        <v>45404</v>
      </c>
      <c r="F1686" s="15" t="s">
        <v>6370</v>
      </c>
      <c r="G1686" s="31">
        <v>62943</v>
      </c>
      <c r="H1686" s="43">
        <v>43908</v>
      </c>
      <c r="I1686" s="96" t="s">
        <v>221</v>
      </c>
      <c r="J1686" s="96"/>
      <c r="K1686" s="96"/>
      <c r="L1686" s="15" t="s">
        <v>285</v>
      </c>
      <c r="M1686" s="124" t="s">
        <v>156</v>
      </c>
      <c r="N1686" s="15" t="s">
        <v>156</v>
      </c>
      <c r="O1686" s="124" t="s">
        <v>11125</v>
      </c>
      <c r="P1686" s="96" t="str">
        <f>VLOOKUP(N1686,Entries!J:K,2,FALSE)</f>
        <v>UNITED STATES OF AMERICA</v>
      </c>
      <c r="Q1686" s="123" t="s">
        <v>5651</v>
      </c>
      <c r="R1686" s="30" t="s">
        <v>5651</v>
      </c>
      <c r="S1686" s="15" t="s">
        <v>156</v>
      </c>
      <c r="T1686" s="124" t="s">
        <v>157</v>
      </c>
      <c r="U1686" s="125" t="s">
        <v>159</v>
      </c>
      <c r="V1686" s="31" t="s">
        <v>159</v>
      </c>
      <c r="W1686" s="64">
        <f>IF(VLOOKUP(R1686,Entries!N:P,3,FALSE)=V1686,1,VLOOKUP(R1686,Entries!N:P,3,FALSE))</f>
        <v>1</v>
      </c>
      <c r="X1686" s="124"/>
      <c r="Y1686" s="124"/>
      <c r="Z1686" s="15"/>
      <c r="AA1686" s="15"/>
      <c r="AB1686" s="96"/>
      <c r="AC1686" s="15" t="s">
        <v>5652</v>
      </c>
      <c r="AD1686" s="15" t="s">
        <v>263</v>
      </c>
      <c r="AE1686" s="15" t="s">
        <v>263</v>
      </c>
      <c r="AF1686" s="96" t="s">
        <v>263</v>
      </c>
      <c r="AG1686" s="96" t="s">
        <v>11136</v>
      </c>
      <c r="AH1686" s="96"/>
      <c r="AI1686" s="15"/>
      <c r="AJ1686" s="96">
        <v>5</v>
      </c>
      <c r="AK1686" s="15" t="s">
        <v>95</v>
      </c>
      <c r="AL1686" s="15"/>
      <c r="AM1686" s="31"/>
      <c r="AN1686" s="30" t="s">
        <v>133</v>
      </c>
      <c r="AO1686" s="15" t="s">
        <v>134</v>
      </c>
      <c r="AP1686" s="31" t="s">
        <v>160</v>
      </c>
      <c r="AQ1686">
        <v>21104.544686609999</v>
      </c>
      <c r="AR1686" t="s">
        <v>14046</v>
      </c>
      <c r="AS1686" t="s">
        <v>11225</v>
      </c>
      <c r="AT1686" t="s">
        <v>14047</v>
      </c>
      <c r="AU1686">
        <v>53.057400000000001</v>
      </c>
      <c r="AV1686" s="96">
        <v>0.92602612989333344</v>
      </c>
      <c r="AW1686">
        <v>252.88159999999999</v>
      </c>
      <c r="AX1686" s="96">
        <v>4.4136156194844443</v>
      </c>
      <c r="AY1686">
        <v>1.9090000000000001E-4</v>
      </c>
      <c r="AZ1686">
        <v>111.6279</v>
      </c>
      <c r="BA1686" s="96">
        <v>1.9482739867600001</v>
      </c>
      <c r="BB1686">
        <v>248.4913</v>
      </c>
      <c r="BC1686" s="96">
        <v>4.3369904452755561</v>
      </c>
      <c r="BD1686">
        <v>15.06395977</v>
      </c>
      <c r="BE1686" s="96">
        <f t="shared" si="224"/>
        <v>6925.3618484017443</v>
      </c>
      <c r="BF1686" s="96">
        <f t="shared" si="225"/>
        <v>555.68389997860413</v>
      </c>
      <c r="BG1686" s="96">
        <f t="shared" si="226"/>
        <v>553.03979682488443</v>
      </c>
      <c r="BH1686">
        <v>6931.7339701792598</v>
      </c>
      <c r="BI1686">
        <v>1.2665554679071431E-3</v>
      </c>
      <c r="BJ1686">
        <v>0.92635712353867106</v>
      </c>
      <c r="BK1686">
        <v>4.4136165370385552</v>
      </c>
      <c r="BL1686">
        <v>0.96471997707561363</v>
      </c>
      <c r="BM1686">
        <v>5.3205453295798568</v>
      </c>
      <c r="BN1686">
        <v>0.92602653841494409</v>
      </c>
      <c r="BO1686">
        <v>4.4136165399275864</v>
      </c>
      <c r="BP1686">
        <v>1.1241369795477491E-3</v>
      </c>
      <c r="BQ1686">
        <v>0.96471997707561363</v>
      </c>
      <c r="BR1686">
        <v>6925.6422804694412</v>
      </c>
      <c r="BS1686" s="96">
        <v>562.42765106403658</v>
      </c>
      <c r="BT1686" s="96">
        <v>546.85690987484668</v>
      </c>
      <c r="BU1686">
        <v>5.3205453295798568</v>
      </c>
      <c r="BV1686" s="60" t="str">
        <f t="shared" si="227"/>
        <v>Starlink</v>
      </c>
      <c r="BW1686" s="30" t="s">
        <v>192</v>
      </c>
      <c r="BX1686" s="15">
        <v>2.8</v>
      </c>
      <c r="BY1686" s="16">
        <v>0.2</v>
      </c>
      <c r="BZ1686" s="15">
        <v>9</v>
      </c>
      <c r="CA1686" s="96">
        <v>27.592099999999999</v>
      </c>
      <c r="CB1686" s="96">
        <v>0.56000000000000005</v>
      </c>
      <c r="CC1686" s="96">
        <v>11.0875</v>
      </c>
      <c r="CD1686" s="15">
        <v>0.2</v>
      </c>
      <c r="CE1686" s="15">
        <v>2.8</v>
      </c>
      <c r="CF1686" s="31">
        <v>9</v>
      </c>
      <c r="CG1686" s="30">
        <v>260</v>
      </c>
      <c r="CH1686" s="15">
        <v>260</v>
      </c>
      <c r="CI1686" s="15">
        <v>220</v>
      </c>
      <c r="CJ1686" s="96">
        <f>Population!$CG1686-Population!$CI1686</f>
        <v>40</v>
      </c>
      <c r="CK1686" s="118">
        <f>_xlfn.DAYS(Entries!$AY$2,Population!H1686)</f>
        <v>386</v>
      </c>
      <c r="CL1686" s="118">
        <f t="shared" si="228"/>
        <v>1825</v>
      </c>
      <c r="CM1686" s="117">
        <f>Entries!$AY$5</f>
        <v>0.15</v>
      </c>
      <c r="CN1686" s="117">
        <f t="shared" si="230"/>
        <v>0.15384615384615385</v>
      </c>
      <c r="CO1686" s="119">
        <f t="shared" si="229"/>
        <v>0.8202191780821918</v>
      </c>
      <c r="CP1686" s="30" t="s">
        <v>5654</v>
      </c>
      <c r="CQ1686" s="15">
        <v>4</v>
      </c>
      <c r="CR1686" s="15" t="s">
        <v>95</v>
      </c>
      <c r="CS1686" s="15"/>
      <c r="CT1686" s="31"/>
      <c r="CU1686" s="30" t="s">
        <v>5655</v>
      </c>
      <c r="CV1686" s="15" t="s">
        <v>5651</v>
      </c>
      <c r="CW1686" s="15" t="s">
        <v>157</v>
      </c>
      <c r="CX1686" s="15" t="s">
        <v>5652</v>
      </c>
      <c r="CY1686" s="15" t="s">
        <v>107</v>
      </c>
      <c r="CZ1686" s="15" t="s">
        <v>755</v>
      </c>
      <c r="DA1686" s="31"/>
      <c r="DB1686" s="17" t="s">
        <v>15463</v>
      </c>
      <c r="DC1686" s="17" t="s">
        <v>15500</v>
      </c>
      <c r="DD1686" s="17">
        <v>1</v>
      </c>
      <c r="DE1686" s="17" t="s">
        <v>15500</v>
      </c>
      <c r="DF1686" s="17" t="s">
        <v>15500</v>
      </c>
      <c r="DG1686" s="23" t="s">
        <v>11174</v>
      </c>
      <c r="DH1686" s="145"/>
    </row>
    <row r="1687" spans="1:112" s="17" customFormat="1" x14ac:dyDescent="0.25">
      <c r="A1687" s="32" t="s">
        <v>6372</v>
      </c>
      <c r="B1687" s="18">
        <v>1</v>
      </c>
      <c r="C1687" s="149" t="s">
        <v>11188</v>
      </c>
      <c r="D1687" s="18" t="s">
        <v>5649</v>
      </c>
      <c r="E1687" s="18">
        <v>45571</v>
      </c>
      <c r="F1687" s="18" t="s">
        <v>6373</v>
      </c>
      <c r="G1687" s="33">
        <v>63134</v>
      </c>
      <c r="H1687" s="44">
        <v>43943</v>
      </c>
      <c r="I1687" s="98" t="s">
        <v>221</v>
      </c>
      <c r="J1687" s="98"/>
      <c r="K1687" s="98"/>
      <c r="L1687" s="18" t="s">
        <v>285</v>
      </c>
      <c r="M1687" t="s">
        <v>156</v>
      </c>
      <c r="N1687" s="18" t="s">
        <v>156</v>
      </c>
      <c r="O1687" t="s">
        <v>157</v>
      </c>
      <c r="P1687" s="64" t="str">
        <f>VLOOKUP(N1687,Entries!J:K,2,FALSE)</f>
        <v>UNITED STATES OF AMERICA</v>
      </c>
      <c r="Q1687" s="38" t="s">
        <v>5651</v>
      </c>
      <c r="R1687" s="32" t="s">
        <v>5651</v>
      </c>
      <c r="S1687" s="18" t="s">
        <v>156</v>
      </c>
      <c r="T1687" t="s">
        <v>157</v>
      </c>
      <c r="U1687" s="39" t="s">
        <v>159</v>
      </c>
      <c r="V1687" s="33" t="s">
        <v>159</v>
      </c>
      <c r="W1687" s="64">
        <f>IF(VLOOKUP(R1687,Entries!N:P,3,FALSE)=V1687,1,VLOOKUP(R1687,Entries!N:P,3,FALSE))</f>
        <v>1</v>
      </c>
      <c r="X1687"/>
      <c r="Y1687"/>
      <c r="Z1687" s="18"/>
      <c r="AA1687" s="18"/>
      <c r="AB1687" s="98"/>
      <c r="AC1687" s="18" t="s">
        <v>5652</v>
      </c>
      <c r="AD1687" s="18" t="s">
        <v>263</v>
      </c>
      <c r="AE1687" s="18" t="s">
        <v>263</v>
      </c>
      <c r="AF1687" s="98" t="s">
        <v>263</v>
      </c>
      <c r="AG1687" s="98" t="s">
        <v>11136</v>
      </c>
      <c r="AH1687" s="98"/>
      <c r="AI1687" s="18"/>
      <c r="AJ1687" s="98">
        <v>5</v>
      </c>
      <c r="AK1687" s="18" t="s">
        <v>95</v>
      </c>
      <c r="AL1687" s="18"/>
      <c r="AM1687" s="33"/>
      <c r="AN1687" s="32" t="s">
        <v>133</v>
      </c>
      <c r="AO1687" s="18" t="s">
        <v>134</v>
      </c>
      <c r="AP1687" s="33" t="s">
        <v>160</v>
      </c>
      <c r="AQ1687">
        <v>21104.531779180001</v>
      </c>
      <c r="AR1687" t="s">
        <v>13758</v>
      </c>
      <c r="AS1687" t="s">
        <v>11225</v>
      </c>
      <c r="AT1687" t="s">
        <v>14048</v>
      </c>
      <c r="AU1687">
        <v>53.058799999999998</v>
      </c>
      <c r="AV1687" s="98">
        <v>0.92605056449777789</v>
      </c>
      <c r="AW1687">
        <v>192.9357</v>
      </c>
      <c r="AX1687" s="98">
        <v>3.3673625090799999</v>
      </c>
      <c r="AY1687">
        <v>1.027E-4</v>
      </c>
      <c r="AZ1687">
        <v>123.4541</v>
      </c>
      <c r="BA1687" s="98">
        <v>2.1546800718177779</v>
      </c>
      <c r="BB1687">
        <v>236.65469999999999</v>
      </c>
      <c r="BC1687" s="98">
        <v>4.1304028460133333</v>
      </c>
      <c r="BD1687">
        <v>15.06392408</v>
      </c>
      <c r="BE1687" s="96">
        <f t="shared" si="224"/>
        <v>6925.3727869445229</v>
      </c>
      <c r="BF1687" s="96">
        <f t="shared" si="225"/>
        <v>555.08402272974217</v>
      </c>
      <c r="BG1687" s="96">
        <f t="shared" si="226"/>
        <v>553.6615511593036</v>
      </c>
      <c r="BH1687">
        <v>6931.7450088532187</v>
      </c>
      <c r="BI1687">
        <v>1.200610711899191E-3</v>
      </c>
      <c r="BJ1687">
        <v>0.92638155233178587</v>
      </c>
      <c r="BK1687">
        <v>3.3673632106701619</v>
      </c>
      <c r="BL1687">
        <v>0.9117446976317739</v>
      </c>
      <c r="BM1687">
        <v>5.3733391468672362</v>
      </c>
      <c r="BN1687">
        <v>0.92605097304697848</v>
      </c>
      <c r="BO1687">
        <v>3.367363211651988</v>
      </c>
      <c r="BP1687">
        <v>1.039530378118215E-3</v>
      </c>
      <c r="BQ1687">
        <v>0.9117446976317739</v>
      </c>
      <c r="BR1687">
        <v>6925.6529953348872</v>
      </c>
      <c r="BS1687" s="96">
        <v>561.85242201184428</v>
      </c>
      <c r="BT1687" s="96">
        <v>547.4535686579311</v>
      </c>
      <c r="BU1687">
        <v>5.3733391468672362</v>
      </c>
      <c r="BV1687" s="65" t="str">
        <f t="shared" si="227"/>
        <v>Starlink</v>
      </c>
      <c r="BW1687" s="32" t="s">
        <v>192</v>
      </c>
      <c r="BX1687" s="18">
        <v>2.8</v>
      </c>
      <c r="BY1687" s="21">
        <v>0.2</v>
      </c>
      <c r="BZ1687" s="18">
        <v>9</v>
      </c>
      <c r="CA1687" s="98">
        <v>27.592099999999999</v>
      </c>
      <c r="CB1687" s="98">
        <v>0.56000000000000005</v>
      </c>
      <c r="CC1687" s="98">
        <v>11.0875</v>
      </c>
      <c r="CD1687" s="18">
        <v>0.2</v>
      </c>
      <c r="CE1687" s="18">
        <v>2.8</v>
      </c>
      <c r="CF1687" s="33">
        <v>9</v>
      </c>
      <c r="CG1687" s="32">
        <v>260</v>
      </c>
      <c r="CH1687" s="18">
        <v>260</v>
      </c>
      <c r="CI1687" s="18">
        <v>220</v>
      </c>
      <c r="CJ1687" s="98">
        <f>Population!$CG1687-Population!$CI1687</f>
        <v>40</v>
      </c>
      <c r="CK1687" s="120">
        <f>_xlfn.DAYS(Entries!$AY$2,Population!H1687)</f>
        <v>351</v>
      </c>
      <c r="CL1687" s="120">
        <f t="shared" si="228"/>
        <v>1825</v>
      </c>
      <c r="CM1687" s="122">
        <f>Entries!$AY$5</f>
        <v>0.15</v>
      </c>
      <c r="CN1687" s="122">
        <f t="shared" si="230"/>
        <v>0.15384615384615385</v>
      </c>
      <c r="CO1687" s="121">
        <f t="shared" si="229"/>
        <v>0.83652054794520547</v>
      </c>
      <c r="CP1687" s="32" t="s">
        <v>5654</v>
      </c>
      <c r="CQ1687" s="18">
        <v>4</v>
      </c>
      <c r="CR1687" s="18" t="s">
        <v>95</v>
      </c>
      <c r="CS1687" s="18"/>
      <c r="CT1687" s="33"/>
      <c r="CU1687" s="32" t="s">
        <v>5655</v>
      </c>
      <c r="CV1687" s="18" t="s">
        <v>5651</v>
      </c>
      <c r="CW1687" s="18" t="s">
        <v>157</v>
      </c>
      <c r="CX1687" s="18" t="s">
        <v>5652</v>
      </c>
      <c r="CY1687" s="18" t="s">
        <v>107</v>
      </c>
      <c r="CZ1687" s="18" t="s">
        <v>755</v>
      </c>
      <c r="DA1687" s="33"/>
      <c r="DB1687" s="17" t="s">
        <v>15463</v>
      </c>
      <c r="DC1687" s="17" t="s">
        <v>15500</v>
      </c>
      <c r="DD1687" s="17">
        <v>1</v>
      </c>
      <c r="DE1687" s="17" t="s">
        <v>15500</v>
      </c>
      <c r="DF1687" s="17" t="s">
        <v>15500</v>
      </c>
      <c r="DG1687" s="23" t="s">
        <v>11174</v>
      </c>
      <c r="DH1687" s="145"/>
    </row>
    <row r="1688" spans="1:112" s="17" customFormat="1" x14ac:dyDescent="0.25">
      <c r="A1688" s="30" t="s">
        <v>6376</v>
      </c>
      <c r="B1688" s="96">
        <v>1</v>
      </c>
      <c r="C1688" s="152" t="s">
        <v>11188</v>
      </c>
      <c r="D1688" s="96" t="s">
        <v>5649</v>
      </c>
      <c r="E1688" s="96">
        <v>45366</v>
      </c>
      <c r="F1688" s="96" t="s">
        <v>6377</v>
      </c>
      <c r="G1688" s="31">
        <v>62906</v>
      </c>
      <c r="H1688" s="43">
        <v>43908</v>
      </c>
      <c r="I1688" s="96" t="s">
        <v>221</v>
      </c>
      <c r="J1688" s="96"/>
      <c r="K1688" s="96"/>
      <c r="L1688" s="96" t="s">
        <v>285</v>
      </c>
      <c r="M1688" s="124" t="s">
        <v>156</v>
      </c>
      <c r="N1688" s="96" t="s">
        <v>156</v>
      </c>
      <c r="O1688" s="124" t="s">
        <v>11125</v>
      </c>
      <c r="P1688" s="96" t="str">
        <f>VLOOKUP(N1688,Entries!J:K,2,FALSE)</f>
        <v>UNITED STATES OF AMERICA</v>
      </c>
      <c r="Q1688" s="123" t="s">
        <v>5651</v>
      </c>
      <c r="R1688" s="30" t="s">
        <v>5651</v>
      </c>
      <c r="S1688" s="96" t="s">
        <v>156</v>
      </c>
      <c r="T1688" s="124" t="s">
        <v>157</v>
      </c>
      <c r="U1688" s="125" t="s">
        <v>159</v>
      </c>
      <c r="V1688" s="31" t="s">
        <v>159</v>
      </c>
      <c r="W1688" s="64">
        <f>IF(VLOOKUP(R1688,Entries!N:P,3,FALSE)=V1688,1,VLOOKUP(R1688,Entries!N:P,3,FALSE))</f>
        <v>1</v>
      </c>
      <c r="X1688" s="124"/>
      <c r="Y1688" s="124"/>
      <c r="Z1688" s="96"/>
      <c r="AA1688" s="96"/>
      <c r="AB1688" s="96"/>
      <c r="AC1688" s="96" t="s">
        <v>5652</v>
      </c>
      <c r="AD1688" s="96" t="s">
        <v>263</v>
      </c>
      <c r="AE1688" s="96" t="s">
        <v>263</v>
      </c>
      <c r="AF1688" s="96" t="s">
        <v>263</v>
      </c>
      <c r="AG1688" s="96" t="s">
        <v>11136</v>
      </c>
      <c r="AH1688" s="96"/>
      <c r="AI1688" s="96"/>
      <c r="AJ1688" s="96">
        <v>5</v>
      </c>
      <c r="AK1688" s="96" t="s">
        <v>95</v>
      </c>
      <c r="AL1688" s="96"/>
      <c r="AM1688" s="31"/>
      <c r="AN1688" s="30" t="s">
        <v>133</v>
      </c>
      <c r="AO1688" s="96" t="s">
        <v>134</v>
      </c>
      <c r="AP1688" s="31" t="s">
        <v>160</v>
      </c>
      <c r="AQ1688">
        <v>21104.586151269999</v>
      </c>
      <c r="AR1688" t="s">
        <v>6309</v>
      </c>
      <c r="AS1688" t="s">
        <v>11225</v>
      </c>
      <c r="AT1688" t="s">
        <v>14049</v>
      </c>
      <c r="AU1688">
        <v>53.058300000000003</v>
      </c>
      <c r="AV1688" s="96">
        <v>0.92604183785333338</v>
      </c>
      <c r="AW1688">
        <v>282.70249999999999</v>
      </c>
      <c r="AX1688" s="96">
        <v>4.9340884021111115</v>
      </c>
      <c r="AY1688">
        <v>1.717E-4</v>
      </c>
      <c r="AZ1688">
        <v>101.462</v>
      </c>
      <c r="BA1688" s="96">
        <v>1.7708455972444446</v>
      </c>
      <c r="BB1688">
        <v>258.65609999999998</v>
      </c>
      <c r="BC1688" s="96">
        <v>4.5143996361733327</v>
      </c>
      <c r="BD1688">
        <v>15.06391844</v>
      </c>
      <c r="BE1688" s="96">
        <f t="shared" si="224"/>
        <v>6925.3745155385968</v>
      </c>
      <c r="BF1688" s="96">
        <f t="shared" si="225"/>
        <v>555.56360234291515</v>
      </c>
      <c r="BG1688" s="96">
        <f t="shared" si="226"/>
        <v>553.1854287342785</v>
      </c>
      <c r="BH1688">
        <v>6931.7469209311439</v>
      </c>
      <c r="BI1688">
        <v>1.2801289346198251E-3</v>
      </c>
      <c r="BJ1688">
        <v>0.92637282728789372</v>
      </c>
      <c r="BK1688">
        <v>4.9340894273410374</v>
      </c>
      <c r="BL1688">
        <v>0.93736805433070625</v>
      </c>
      <c r="BM1688">
        <v>5.3478781146184637</v>
      </c>
      <c r="BN1688">
        <v>0.92604224638121746</v>
      </c>
      <c r="BO1688">
        <v>4.9340894309066332</v>
      </c>
      <c r="BP1688">
        <v>1.11401175234547E-3</v>
      </c>
      <c r="BQ1688">
        <v>0.93736805433070625</v>
      </c>
      <c r="BR1688">
        <v>6925.6548033221152</v>
      </c>
      <c r="BS1688" s="96">
        <v>562.3700641657033</v>
      </c>
      <c r="BT1688" s="96">
        <v>546.93954247852616</v>
      </c>
      <c r="BU1688">
        <v>5.3478781146184637</v>
      </c>
      <c r="BV1688" s="60" t="str">
        <f t="shared" si="227"/>
        <v>Starlink</v>
      </c>
      <c r="BW1688" s="30" t="s">
        <v>192</v>
      </c>
      <c r="BX1688" s="96">
        <v>2.8</v>
      </c>
      <c r="BY1688" s="16">
        <v>0.2</v>
      </c>
      <c r="BZ1688" s="96">
        <v>9</v>
      </c>
      <c r="CA1688" s="96">
        <v>27.592099999999999</v>
      </c>
      <c r="CB1688" s="96">
        <v>0.56000000000000005</v>
      </c>
      <c r="CC1688" s="96">
        <v>11.0875</v>
      </c>
      <c r="CD1688" s="96">
        <v>0.2</v>
      </c>
      <c r="CE1688" s="96">
        <v>2.8</v>
      </c>
      <c r="CF1688" s="31">
        <v>9</v>
      </c>
      <c r="CG1688" s="30">
        <v>260</v>
      </c>
      <c r="CH1688" s="96">
        <v>260</v>
      </c>
      <c r="CI1688" s="96">
        <v>220</v>
      </c>
      <c r="CJ1688" s="96">
        <f>Population!$CG1688-Population!$CI1688</f>
        <v>40</v>
      </c>
      <c r="CK1688" s="118">
        <f>_xlfn.DAYS(Entries!$AY$2,Population!H1688)</f>
        <v>386</v>
      </c>
      <c r="CL1688" s="118">
        <f t="shared" si="228"/>
        <v>1825</v>
      </c>
      <c r="CM1688" s="117">
        <f>Entries!$AY$5</f>
        <v>0.15</v>
      </c>
      <c r="CN1688" s="117">
        <f t="shared" si="230"/>
        <v>0.15384615384615385</v>
      </c>
      <c r="CO1688" s="119">
        <f t="shared" si="229"/>
        <v>0.8202191780821918</v>
      </c>
      <c r="CP1688" s="30" t="s">
        <v>5654</v>
      </c>
      <c r="CQ1688" s="96">
        <v>4</v>
      </c>
      <c r="CR1688" s="96" t="s">
        <v>95</v>
      </c>
      <c r="CS1688" s="96"/>
      <c r="CT1688" s="31"/>
      <c r="CU1688" s="30" t="s">
        <v>5655</v>
      </c>
      <c r="CV1688" s="96" t="s">
        <v>5651</v>
      </c>
      <c r="CW1688" s="96" t="s">
        <v>157</v>
      </c>
      <c r="CX1688" s="96" t="s">
        <v>5652</v>
      </c>
      <c r="CY1688" s="96" t="s">
        <v>107</v>
      </c>
      <c r="CZ1688" s="96" t="s">
        <v>755</v>
      </c>
      <c r="DA1688" s="31"/>
      <c r="DB1688" s="17" t="s">
        <v>15463</v>
      </c>
      <c r="DC1688" s="17" t="s">
        <v>15500</v>
      </c>
      <c r="DD1688" s="17">
        <v>1</v>
      </c>
      <c r="DE1688" s="17" t="s">
        <v>15500</v>
      </c>
      <c r="DF1688" s="17" t="s">
        <v>15500</v>
      </c>
      <c r="DG1688" s="23" t="s">
        <v>11174</v>
      </c>
      <c r="DH1688" s="145"/>
    </row>
    <row r="1689" spans="1:112" s="17" customFormat="1" x14ac:dyDescent="0.25">
      <c r="A1689" s="32" t="s">
        <v>6380</v>
      </c>
      <c r="B1689" s="18">
        <v>1</v>
      </c>
      <c r="C1689" s="149" t="s">
        <v>11188</v>
      </c>
      <c r="D1689" s="18" t="s">
        <v>5649</v>
      </c>
      <c r="E1689" s="18">
        <v>45405</v>
      </c>
      <c r="F1689" s="18" t="s">
        <v>6381</v>
      </c>
      <c r="G1689" s="33">
        <v>62944</v>
      </c>
      <c r="H1689" s="44">
        <v>43908</v>
      </c>
      <c r="I1689" s="98" t="s">
        <v>221</v>
      </c>
      <c r="J1689" s="98"/>
      <c r="K1689" s="98"/>
      <c r="L1689" s="18" t="s">
        <v>285</v>
      </c>
      <c r="M1689" t="s">
        <v>156</v>
      </c>
      <c r="N1689" s="18" t="s">
        <v>156</v>
      </c>
      <c r="O1689" t="s">
        <v>11125</v>
      </c>
      <c r="P1689" s="64" t="str">
        <f>VLOOKUP(N1689,Entries!J:K,2,FALSE)</f>
        <v>UNITED STATES OF AMERICA</v>
      </c>
      <c r="Q1689" s="38" t="s">
        <v>5651</v>
      </c>
      <c r="R1689" s="32" t="s">
        <v>5651</v>
      </c>
      <c r="S1689" s="18" t="s">
        <v>156</v>
      </c>
      <c r="T1689" t="s">
        <v>157</v>
      </c>
      <c r="U1689" s="39" t="s">
        <v>159</v>
      </c>
      <c r="V1689" s="33" t="s">
        <v>159</v>
      </c>
      <c r="W1689" s="64">
        <f>IF(VLOOKUP(R1689,Entries!N:P,3,FALSE)=V1689,1,VLOOKUP(R1689,Entries!N:P,3,FALSE))</f>
        <v>1</v>
      </c>
      <c r="X1689"/>
      <c r="Y1689"/>
      <c r="Z1689" s="18"/>
      <c r="AA1689" s="18"/>
      <c r="AB1689" s="98"/>
      <c r="AC1689" s="18" t="s">
        <v>5652</v>
      </c>
      <c r="AD1689" s="18" t="s">
        <v>263</v>
      </c>
      <c r="AE1689" s="18" t="s">
        <v>263</v>
      </c>
      <c r="AF1689" s="98" t="s">
        <v>263</v>
      </c>
      <c r="AG1689" s="98" t="s">
        <v>11136</v>
      </c>
      <c r="AH1689" s="98"/>
      <c r="AI1689" s="18"/>
      <c r="AJ1689" s="18">
        <v>5</v>
      </c>
      <c r="AK1689" s="18" t="s">
        <v>95</v>
      </c>
      <c r="AL1689" s="18"/>
      <c r="AM1689" s="33"/>
      <c r="AN1689" s="32" t="s">
        <v>133</v>
      </c>
      <c r="AO1689" s="18" t="s">
        <v>134</v>
      </c>
      <c r="AP1689" s="33" t="s">
        <v>160</v>
      </c>
      <c r="AQ1689">
        <v>21104.529940839999</v>
      </c>
      <c r="AR1689" t="s">
        <v>14050</v>
      </c>
      <c r="AS1689" t="s">
        <v>11225</v>
      </c>
      <c r="AT1689" t="s">
        <v>14051</v>
      </c>
      <c r="AU1689">
        <v>53.058399999999999</v>
      </c>
      <c r="AV1689" s="98">
        <v>0.92604358318222224</v>
      </c>
      <c r="AW1689">
        <v>252.94669999999999</v>
      </c>
      <c r="AX1689" s="98">
        <v>4.4147518285911111</v>
      </c>
      <c r="AY1689">
        <v>2.0049999999999999E-4</v>
      </c>
      <c r="AZ1689">
        <v>105.66030000000001</v>
      </c>
      <c r="BA1689" s="98">
        <v>1.8441197399866669</v>
      </c>
      <c r="BB1689">
        <v>254.46080000000001</v>
      </c>
      <c r="BC1689" s="98">
        <v>4.4411778532977779</v>
      </c>
      <c r="BD1689">
        <v>15.06394132</v>
      </c>
      <c r="BE1689" s="96">
        <f t="shared" si="224"/>
        <v>6925.3675030927343</v>
      </c>
      <c r="BF1689" s="96">
        <f t="shared" si="225"/>
        <v>555.75603927710472</v>
      </c>
      <c r="BG1689" s="96">
        <f t="shared" si="226"/>
        <v>552.97896690836387</v>
      </c>
      <c r="BH1689">
        <v>6931.7397525865263</v>
      </c>
      <c r="BI1689">
        <v>1.288642572424841E-3</v>
      </c>
      <c r="BJ1689">
        <v>0.92637457299027826</v>
      </c>
      <c r="BK1689">
        <v>4.4147527480336866</v>
      </c>
      <c r="BL1689">
        <v>0.96127421200364482</v>
      </c>
      <c r="BM1689">
        <v>5.3240242791079346</v>
      </c>
      <c r="BN1689">
        <v>0.92604399168807339</v>
      </c>
      <c r="BO1689">
        <v>4.4147527494058014</v>
      </c>
      <c r="BP1689">
        <v>1.1376541191825461E-3</v>
      </c>
      <c r="BQ1689">
        <v>0.96127421200364482</v>
      </c>
      <c r="BR1689">
        <v>6925.6477749114692</v>
      </c>
      <c r="BS1689" s="96">
        <v>562.52676663060447</v>
      </c>
      <c r="BT1689" s="96">
        <v>546.76878319233401</v>
      </c>
      <c r="BU1689">
        <v>5.3240242791079346</v>
      </c>
      <c r="BV1689" s="65" t="str">
        <f t="shared" si="227"/>
        <v>Starlink</v>
      </c>
      <c r="BW1689" s="32" t="s">
        <v>192</v>
      </c>
      <c r="BX1689" s="18">
        <v>2.8</v>
      </c>
      <c r="BY1689" s="21">
        <v>0.2</v>
      </c>
      <c r="BZ1689" s="18">
        <v>9</v>
      </c>
      <c r="CA1689" s="18">
        <v>27.592099999999999</v>
      </c>
      <c r="CB1689" s="18">
        <v>0.56000000000000005</v>
      </c>
      <c r="CC1689" s="18">
        <v>11.0875</v>
      </c>
      <c r="CD1689" s="18">
        <v>0.2</v>
      </c>
      <c r="CE1689" s="18">
        <v>2.8</v>
      </c>
      <c r="CF1689" s="33">
        <v>9</v>
      </c>
      <c r="CG1689" s="32">
        <v>260</v>
      </c>
      <c r="CH1689" s="18">
        <v>260</v>
      </c>
      <c r="CI1689" s="18">
        <v>220</v>
      </c>
      <c r="CJ1689" s="98">
        <f>Population!$CG1689-Population!$CI1689</f>
        <v>40</v>
      </c>
      <c r="CK1689" s="120">
        <f>_xlfn.DAYS(Entries!$AY$2,Population!H1689)</f>
        <v>386</v>
      </c>
      <c r="CL1689" s="120">
        <f t="shared" si="228"/>
        <v>1825</v>
      </c>
      <c r="CM1689" s="122">
        <f>Entries!$AY$5</f>
        <v>0.15</v>
      </c>
      <c r="CN1689" s="122">
        <f t="shared" si="230"/>
        <v>0.15384615384615385</v>
      </c>
      <c r="CO1689" s="121">
        <f t="shared" si="229"/>
        <v>0.8202191780821918</v>
      </c>
      <c r="CP1689" s="32" t="s">
        <v>5654</v>
      </c>
      <c r="CQ1689" s="98">
        <v>4</v>
      </c>
      <c r="CR1689" s="18" t="s">
        <v>95</v>
      </c>
      <c r="CS1689" s="18"/>
      <c r="CT1689" s="33"/>
      <c r="CU1689" s="32" t="s">
        <v>5655</v>
      </c>
      <c r="CV1689" s="18" t="s">
        <v>5651</v>
      </c>
      <c r="CW1689" s="18" t="s">
        <v>157</v>
      </c>
      <c r="CX1689" s="18" t="s">
        <v>5652</v>
      </c>
      <c r="CY1689" s="18" t="s">
        <v>107</v>
      </c>
      <c r="CZ1689" s="18" t="s">
        <v>755</v>
      </c>
      <c r="DA1689" s="33"/>
      <c r="DB1689" s="17" t="s">
        <v>15463</v>
      </c>
      <c r="DC1689" s="17" t="s">
        <v>15500</v>
      </c>
      <c r="DD1689" s="17">
        <v>1</v>
      </c>
      <c r="DE1689" s="17" t="s">
        <v>15500</v>
      </c>
      <c r="DF1689" s="17" t="s">
        <v>15500</v>
      </c>
      <c r="DG1689" s="23" t="s">
        <v>11174</v>
      </c>
      <c r="DH1689" s="145"/>
    </row>
    <row r="1690" spans="1:112" s="17" customFormat="1" x14ac:dyDescent="0.25">
      <c r="A1690" s="30" t="s">
        <v>6384</v>
      </c>
      <c r="B1690" s="96">
        <v>1</v>
      </c>
      <c r="C1690" s="152" t="s">
        <v>11188</v>
      </c>
      <c r="D1690" s="96" t="s">
        <v>5649</v>
      </c>
      <c r="E1690" s="96">
        <v>45382</v>
      </c>
      <c r="F1690" s="96" t="s">
        <v>6385</v>
      </c>
      <c r="G1690" s="31">
        <v>62922</v>
      </c>
      <c r="H1690" s="43">
        <v>43908</v>
      </c>
      <c r="I1690" s="96" t="s">
        <v>221</v>
      </c>
      <c r="J1690" s="96"/>
      <c r="K1690" s="96"/>
      <c r="L1690" s="96" t="s">
        <v>285</v>
      </c>
      <c r="M1690" s="124" t="s">
        <v>156</v>
      </c>
      <c r="N1690" s="96" t="s">
        <v>156</v>
      </c>
      <c r="O1690" s="124" t="s">
        <v>11125</v>
      </c>
      <c r="P1690" s="96" t="str">
        <f>VLOOKUP(N1690,Entries!J:K,2,FALSE)</f>
        <v>UNITED STATES OF AMERICA</v>
      </c>
      <c r="Q1690" s="123" t="s">
        <v>5651</v>
      </c>
      <c r="R1690" s="30" t="s">
        <v>5651</v>
      </c>
      <c r="S1690" s="96" t="s">
        <v>156</v>
      </c>
      <c r="T1690" s="124" t="s">
        <v>157</v>
      </c>
      <c r="U1690" s="125" t="s">
        <v>159</v>
      </c>
      <c r="V1690" s="31" t="s">
        <v>159</v>
      </c>
      <c r="W1690" s="64">
        <f>IF(VLOOKUP(R1690,Entries!N:P,3,FALSE)=V1690,1,VLOOKUP(R1690,Entries!N:P,3,FALSE))</f>
        <v>1</v>
      </c>
      <c r="X1690" s="124"/>
      <c r="Y1690" s="124"/>
      <c r="Z1690" s="96"/>
      <c r="AA1690" s="96"/>
      <c r="AB1690" s="96"/>
      <c r="AC1690" s="96" t="s">
        <v>5652</v>
      </c>
      <c r="AD1690" s="96" t="s">
        <v>263</v>
      </c>
      <c r="AE1690" s="96" t="s">
        <v>263</v>
      </c>
      <c r="AF1690" s="96" t="s">
        <v>263</v>
      </c>
      <c r="AG1690" s="96" t="s">
        <v>11136</v>
      </c>
      <c r="AH1690" s="96"/>
      <c r="AI1690" s="96"/>
      <c r="AJ1690" s="96">
        <v>5</v>
      </c>
      <c r="AK1690" s="96" t="s">
        <v>95</v>
      </c>
      <c r="AL1690" s="96"/>
      <c r="AM1690" s="31"/>
      <c r="AN1690" s="30" t="s">
        <v>133</v>
      </c>
      <c r="AO1690" s="96" t="s">
        <v>134</v>
      </c>
      <c r="AP1690" s="31" t="s">
        <v>160</v>
      </c>
      <c r="AQ1690">
        <v>21104.42949056</v>
      </c>
      <c r="AR1690" t="s">
        <v>12377</v>
      </c>
      <c r="AS1690" t="s">
        <v>11225</v>
      </c>
      <c r="AT1690" t="s">
        <v>14052</v>
      </c>
      <c r="AU1690">
        <v>53.056600000000003</v>
      </c>
      <c r="AV1690" s="96">
        <v>0.92601216726222235</v>
      </c>
      <c r="AW1690">
        <v>263.4092</v>
      </c>
      <c r="AX1690" s="96">
        <v>4.5973568635911111</v>
      </c>
      <c r="AY1690">
        <v>1.7589999999999999E-4</v>
      </c>
      <c r="AZ1690">
        <v>106.8699</v>
      </c>
      <c r="BA1690" s="96">
        <v>1.8652312382266669</v>
      </c>
      <c r="BB1690">
        <v>253.2483</v>
      </c>
      <c r="BC1690" s="96">
        <v>4.4200157405200002</v>
      </c>
      <c r="BD1690">
        <v>15.064085009999999</v>
      </c>
      <c r="BE1690" s="96">
        <f t="shared" si="224"/>
        <v>6925.3234642352936</v>
      </c>
      <c r="BF1690" s="96">
        <f t="shared" si="225"/>
        <v>555.54162863265174</v>
      </c>
      <c r="BG1690" s="96">
        <f t="shared" si="226"/>
        <v>553.10529983793458</v>
      </c>
      <c r="BH1690">
        <v>6931.6957783756297</v>
      </c>
      <c r="BI1690">
        <v>1.270238745343222E-3</v>
      </c>
      <c r="BJ1690">
        <v>0.92634316721388232</v>
      </c>
      <c r="BK1690">
        <v>4.5973578200972929</v>
      </c>
      <c r="BL1690">
        <v>0.94810746388955469</v>
      </c>
      <c r="BM1690">
        <v>5.3371404242143514</v>
      </c>
      <c r="BN1690">
        <v>0.92601257582075125</v>
      </c>
      <c r="BO1690">
        <v>4.5973578222403679</v>
      </c>
      <c r="BP1690">
        <v>1.1146858351230009E-3</v>
      </c>
      <c r="BQ1690">
        <v>0.94810746388955469</v>
      </c>
      <c r="BR1690">
        <v>6925.6040260861191</v>
      </c>
      <c r="BS1690" s="96">
        <v>562.32389879366838</v>
      </c>
      <c r="BT1690" s="96">
        <v>546.88415337856986</v>
      </c>
      <c r="BU1690">
        <v>5.3371404242143514</v>
      </c>
      <c r="BV1690" s="60" t="str">
        <f t="shared" si="227"/>
        <v>Starlink</v>
      </c>
      <c r="BW1690" s="30" t="s">
        <v>192</v>
      </c>
      <c r="BX1690" s="96">
        <v>2.8</v>
      </c>
      <c r="BY1690" s="16">
        <v>0.2</v>
      </c>
      <c r="BZ1690" s="96">
        <v>9</v>
      </c>
      <c r="CA1690" s="96">
        <v>27.592099999999999</v>
      </c>
      <c r="CB1690" s="96">
        <v>0.56000000000000005</v>
      </c>
      <c r="CC1690" s="96">
        <v>11.0875</v>
      </c>
      <c r="CD1690" s="96">
        <v>0.2</v>
      </c>
      <c r="CE1690" s="96">
        <v>2.8</v>
      </c>
      <c r="CF1690" s="31">
        <v>9</v>
      </c>
      <c r="CG1690" s="30">
        <v>260</v>
      </c>
      <c r="CH1690" s="96">
        <v>260</v>
      </c>
      <c r="CI1690" s="96">
        <v>220</v>
      </c>
      <c r="CJ1690" s="96">
        <f>Population!$CG1690-Population!$CI1690</f>
        <v>40</v>
      </c>
      <c r="CK1690" s="118">
        <f>_xlfn.DAYS(Entries!$AY$2,Population!H1690)</f>
        <v>386</v>
      </c>
      <c r="CL1690" s="118">
        <f t="shared" si="228"/>
        <v>1825</v>
      </c>
      <c r="CM1690" s="117">
        <f>Entries!$AY$5</f>
        <v>0.15</v>
      </c>
      <c r="CN1690" s="117">
        <f t="shared" si="230"/>
        <v>0.15384615384615385</v>
      </c>
      <c r="CO1690" s="119">
        <f t="shared" si="229"/>
        <v>0.8202191780821918</v>
      </c>
      <c r="CP1690" s="30" t="s">
        <v>5654</v>
      </c>
      <c r="CQ1690" s="96">
        <v>4</v>
      </c>
      <c r="CR1690" s="96" t="s">
        <v>95</v>
      </c>
      <c r="CS1690" s="96"/>
      <c r="CT1690" s="31"/>
      <c r="CU1690" s="30" t="s">
        <v>5655</v>
      </c>
      <c r="CV1690" s="96" t="s">
        <v>5651</v>
      </c>
      <c r="CW1690" s="96" t="s">
        <v>157</v>
      </c>
      <c r="CX1690" s="96" t="s">
        <v>5652</v>
      </c>
      <c r="CY1690" s="96" t="s">
        <v>107</v>
      </c>
      <c r="CZ1690" s="96" t="s">
        <v>755</v>
      </c>
      <c r="DA1690" s="31"/>
      <c r="DB1690" s="17" t="s">
        <v>15463</v>
      </c>
      <c r="DC1690" s="17" t="s">
        <v>15500</v>
      </c>
      <c r="DD1690" s="17">
        <v>1</v>
      </c>
      <c r="DE1690" s="17" t="s">
        <v>15500</v>
      </c>
      <c r="DF1690" s="17" t="s">
        <v>15500</v>
      </c>
      <c r="DG1690" s="23" t="s">
        <v>11174</v>
      </c>
      <c r="DH1690" s="145"/>
    </row>
    <row r="1691" spans="1:112" s="17" customFormat="1" x14ac:dyDescent="0.25">
      <c r="A1691" s="32" t="s">
        <v>6387</v>
      </c>
      <c r="B1691" s="98">
        <v>1</v>
      </c>
      <c r="C1691" s="149" t="s">
        <v>11188</v>
      </c>
      <c r="D1691" s="98" t="s">
        <v>5649</v>
      </c>
      <c r="E1691" s="98">
        <v>45406</v>
      </c>
      <c r="F1691" s="98" t="s">
        <v>6388</v>
      </c>
      <c r="G1691" s="33">
        <v>62945</v>
      </c>
      <c r="H1691" s="44">
        <v>43908</v>
      </c>
      <c r="I1691" s="98" t="s">
        <v>221</v>
      </c>
      <c r="J1691" s="98"/>
      <c r="K1691" s="98"/>
      <c r="L1691" s="98" t="s">
        <v>285</v>
      </c>
      <c r="M1691" t="s">
        <v>156</v>
      </c>
      <c r="N1691" s="98" t="s">
        <v>156</v>
      </c>
      <c r="O1691" t="s">
        <v>11125</v>
      </c>
      <c r="P1691" s="64" t="str">
        <f>VLOOKUP(N1691,Entries!J:K,2,FALSE)</f>
        <v>UNITED STATES OF AMERICA</v>
      </c>
      <c r="Q1691" s="38" t="s">
        <v>5651</v>
      </c>
      <c r="R1691" s="32" t="s">
        <v>5651</v>
      </c>
      <c r="S1691" s="98" t="s">
        <v>156</v>
      </c>
      <c r="T1691" t="s">
        <v>157</v>
      </c>
      <c r="U1691" s="39" t="s">
        <v>159</v>
      </c>
      <c r="V1691" s="33" t="s">
        <v>159</v>
      </c>
      <c r="W1691" s="64">
        <f>IF(VLOOKUP(R1691,Entries!N:P,3,FALSE)=V1691,1,VLOOKUP(R1691,Entries!N:P,3,FALSE))</f>
        <v>1</v>
      </c>
      <c r="X1691"/>
      <c r="Y1691"/>
      <c r="Z1691" s="98"/>
      <c r="AA1691" s="98"/>
      <c r="AB1691" s="98"/>
      <c r="AC1691" s="98" t="s">
        <v>5652</v>
      </c>
      <c r="AD1691" s="98" t="s">
        <v>263</v>
      </c>
      <c r="AE1691" s="98" t="s">
        <v>263</v>
      </c>
      <c r="AF1691" s="98" t="s">
        <v>263</v>
      </c>
      <c r="AG1691" s="98" t="s">
        <v>11136</v>
      </c>
      <c r="AH1691" s="98"/>
      <c r="AI1691" s="98"/>
      <c r="AJ1691" s="98">
        <v>5</v>
      </c>
      <c r="AK1691" s="98" t="s">
        <v>95</v>
      </c>
      <c r="AL1691" s="98"/>
      <c r="AM1691" s="33"/>
      <c r="AN1691" s="32" t="s">
        <v>133</v>
      </c>
      <c r="AO1691" s="98" t="s">
        <v>134</v>
      </c>
      <c r="AP1691" s="33" t="s">
        <v>160</v>
      </c>
      <c r="AQ1691">
        <v>21104.537310420001</v>
      </c>
      <c r="AR1691" t="s">
        <v>14053</v>
      </c>
      <c r="AS1691" t="s">
        <v>11225</v>
      </c>
      <c r="AT1691" t="s">
        <v>14054</v>
      </c>
      <c r="AU1691">
        <v>53.057899999999997</v>
      </c>
      <c r="AV1691" s="98">
        <v>0.92603485653777773</v>
      </c>
      <c r="AW1691">
        <v>252.9171</v>
      </c>
      <c r="AX1691" s="98">
        <v>4.4142352112400003</v>
      </c>
      <c r="AY1691">
        <v>1.8039999999999999E-4</v>
      </c>
      <c r="AZ1691">
        <v>105.7569</v>
      </c>
      <c r="BA1691" s="98">
        <v>1.8458057276933333</v>
      </c>
      <c r="BB1691">
        <v>254.36189999999999</v>
      </c>
      <c r="BC1691" s="98">
        <v>4.4394517230266661</v>
      </c>
      <c r="BD1691">
        <v>15.063999539999999</v>
      </c>
      <c r="BE1691" s="96">
        <f t="shared" si="224"/>
        <v>6925.3496594404032</v>
      </c>
      <c r="BF1691" s="96">
        <f t="shared" si="225"/>
        <v>555.59899251896695</v>
      </c>
      <c r="BG1691" s="96">
        <f t="shared" si="226"/>
        <v>553.10032636184042</v>
      </c>
      <c r="BH1691">
        <v>6931.7219666005494</v>
      </c>
      <c r="BI1691">
        <v>1.2757333758681569E-3</v>
      </c>
      <c r="BJ1691">
        <v>0.92636584968185576</v>
      </c>
      <c r="BK1691">
        <v>4.4142361295443164</v>
      </c>
      <c r="BL1691">
        <v>0.94923865095528348</v>
      </c>
      <c r="BM1691">
        <v>5.3360197107916116</v>
      </c>
      <c r="BN1691">
        <v>0.92603526506474243</v>
      </c>
      <c r="BO1691">
        <v>4.4142361318019416</v>
      </c>
      <c r="BP1691">
        <v>1.11947171429005E-3</v>
      </c>
      <c r="BQ1691">
        <v>0.94923865095528348</v>
      </c>
      <c r="BR1691">
        <v>6925.6300121127924</v>
      </c>
      <c r="BS1691" s="96">
        <v>562.38305901499007</v>
      </c>
      <c r="BT1691" s="96">
        <v>546.87696521059388</v>
      </c>
      <c r="BU1691">
        <v>5.3360197107916116</v>
      </c>
      <c r="BV1691" s="65" t="str">
        <f t="shared" si="227"/>
        <v>Starlink</v>
      </c>
      <c r="BW1691" s="32" t="s">
        <v>192</v>
      </c>
      <c r="BX1691" s="98">
        <v>2.8</v>
      </c>
      <c r="BY1691" s="21">
        <v>0.2</v>
      </c>
      <c r="BZ1691" s="98">
        <v>9</v>
      </c>
      <c r="CA1691" s="98">
        <v>27.592099999999999</v>
      </c>
      <c r="CB1691" s="98">
        <v>0.56000000000000005</v>
      </c>
      <c r="CC1691" s="98">
        <v>11.0875</v>
      </c>
      <c r="CD1691" s="98">
        <v>0.2</v>
      </c>
      <c r="CE1691" s="98">
        <v>2.8</v>
      </c>
      <c r="CF1691" s="33">
        <v>9</v>
      </c>
      <c r="CG1691" s="32">
        <v>260</v>
      </c>
      <c r="CH1691" s="98">
        <v>260</v>
      </c>
      <c r="CI1691" s="98">
        <v>220</v>
      </c>
      <c r="CJ1691" s="98">
        <f>Population!$CG1691-Population!$CI1691</f>
        <v>40</v>
      </c>
      <c r="CK1691" s="120">
        <f>_xlfn.DAYS(Entries!$AY$2,Population!H1691)</f>
        <v>386</v>
      </c>
      <c r="CL1691" s="120">
        <f t="shared" si="228"/>
        <v>1825</v>
      </c>
      <c r="CM1691" s="122">
        <f>Entries!$AY$5</f>
        <v>0.15</v>
      </c>
      <c r="CN1691" s="122">
        <f t="shared" si="230"/>
        <v>0.15384615384615385</v>
      </c>
      <c r="CO1691" s="121">
        <f t="shared" si="229"/>
        <v>0.8202191780821918</v>
      </c>
      <c r="CP1691" s="32" t="s">
        <v>5654</v>
      </c>
      <c r="CQ1691" s="98">
        <v>4</v>
      </c>
      <c r="CR1691" s="98" t="s">
        <v>95</v>
      </c>
      <c r="CS1691" s="98"/>
      <c r="CT1691" s="33"/>
      <c r="CU1691" s="32" t="s">
        <v>5655</v>
      </c>
      <c r="CV1691" s="98" t="s">
        <v>5651</v>
      </c>
      <c r="CW1691" s="98" t="s">
        <v>157</v>
      </c>
      <c r="CX1691" s="98" t="s">
        <v>5652</v>
      </c>
      <c r="CY1691" s="98" t="s">
        <v>107</v>
      </c>
      <c r="CZ1691" s="98" t="s">
        <v>755</v>
      </c>
      <c r="DA1691" s="33"/>
      <c r="DB1691" s="17" t="s">
        <v>15463</v>
      </c>
      <c r="DC1691" s="17" t="s">
        <v>15500</v>
      </c>
      <c r="DD1691" s="17">
        <v>1</v>
      </c>
      <c r="DE1691" s="17" t="s">
        <v>15500</v>
      </c>
      <c r="DF1691" s="17" t="s">
        <v>15500</v>
      </c>
      <c r="DG1691" s="23" t="s">
        <v>11174</v>
      </c>
      <c r="DH1691" s="145"/>
    </row>
    <row r="1692" spans="1:112" s="17" customFormat="1" x14ac:dyDescent="0.25">
      <c r="A1692" s="30" t="s">
        <v>6390</v>
      </c>
      <c r="B1692" s="15">
        <v>1</v>
      </c>
      <c r="C1692" s="152" t="s">
        <v>11188</v>
      </c>
      <c r="D1692" s="15" t="s">
        <v>5649</v>
      </c>
      <c r="E1692" s="15">
        <v>45383</v>
      </c>
      <c r="F1692" s="15" t="s">
        <v>6391</v>
      </c>
      <c r="G1692" s="31">
        <v>62923</v>
      </c>
      <c r="H1692" s="43">
        <v>43908</v>
      </c>
      <c r="I1692" s="96" t="s">
        <v>221</v>
      </c>
      <c r="J1692" s="96"/>
      <c r="K1692" s="96"/>
      <c r="L1692" s="15" t="s">
        <v>285</v>
      </c>
      <c r="M1692" s="124" t="s">
        <v>156</v>
      </c>
      <c r="N1692" s="15" t="s">
        <v>156</v>
      </c>
      <c r="O1692" s="124" t="s">
        <v>11125</v>
      </c>
      <c r="P1692" s="96" t="str">
        <f>VLOOKUP(N1692,Entries!J:K,2,FALSE)</f>
        <v>UNITED STATES OF AMERICA</v>
      </c>
      <c r="Q1692" s="123" t="s">
        <v>5651</v>
      </c>
      <c r="R1692" s="30" t="s">
        <v>5651</v>
      </c>
      <c r="S1692" s="15" t="s">
        <v>156</v>
      </c>
      <c r="T1692" s="124" t="s">
        <v>157</v>
      </c>
      <c r="U1692" s="125" t="s">
        <v>159</v>
      </c>
      <c r="V1692" s="31" t="s">
        <v>159</v>
      </c>
      <c r="W1692" s="64">
        <f>IF(VLOOKUP(R1692,Entries!N:P,3,FALSE)=V1692,1,VLOOKUP(R1692,Entries!N:P,3,FALSE))</f>
        <v>1</v>
      </c>
      <c r="X1692" s="124"/>
      <c r="Y1692" s="124"/>
      <c r="Z1692" s="15"/>
      <c r="AA1692" s="15"/>
      <c r="AB1692" s="96"/>
      <c r="AC1692" s="15" t="s">
        <v>5652</v>
      </c>
      <c r="AD1692" s="15" t="s">
        <v>263</v>
      </c>
      <c r="AE1692" s="15" t="s">
        <v>263</v>
      </c>
      <c r="AF1692" s="96" t="s">
        <v>263</v>
      </c>
      <c r="AG1692" s="96" t="s">
        <v>11136</v>
      </c>
      <c r="AH1692" s="96"/>
      <c r="AI1692" s="15"/>
      <c r="AJ1692" s="15">
        <v>5</v>
      </c>
      <c r="AK1692" s="15" t="s">
        <v>95</v>
      </c>
      <c r="AL1692" s="15"/>
      <c r="AM1692" s="31"/>
      <c r="AN1692" s="30" t="s">
        <v>133</v>
      </c>
      <c r="AO1692" s="15" t="s">
        <v>134</v>
      </c>
      <c r="AP1692" s="31" t="s">
        <v>160</v>
      </c>
      <c r="AQ1692">
        <v>21103.91345552</v>
      </c>
      <c r="AR1692" t="s">
        <v>14055</v>
      </c>
      <c r="AS1692" t="s">
        <v>11225</v>
      </c>
      <c r="AT1692" t="s">
        <v>14056</v>
      </c>
      <c r="AU1692">
        <v>53.056100000000001</v>
      </c>
      <c r="AV1692" s="96">
        <v>0.92600344061777784</v>
      </c>
      <c r="AW1692">
        <v>265.7176</v>
      </c>
      <c r="AX1692" s="96">
        <v>4.6376460356622227</v>
      </c>
      <c r="AY1692">
        <v>1.9570000000000001E-4</v>
      </c>
      <c r="AZ1692">
        <v>101.9229</v>
      </c>
      <c r="BA1692" s="96">
        <v>1.7788898180933332</v>
      </c>
      <c r="BB1692">
        <v>258.19799999999998</v>
      </c>
      <c r="BC1692" s="96">
        <v>4.5064042845333336</v>
      </c>
      <c r="BD1692">
        <v>15.064041380000001</v>
      </c>
      <c r="BE1692" s="96">
        <f t="shared" si="224"/>
        <v>6925.3368361102757</v>
      </c>
      <c r="BF1692" s="96">
        <f t="shared" si="225"/>
        <v>555.69212452910233</v>
      </c>
      <c r="BG1692" s="96">
        <f t="shared" si="226"/>
        <v>552.98154769144912</v>
      </c>
      <c r="BH1692">
        <v>6931.709224942294</v>
      </c>
      <c r="BI1692">
        <v>1.295249715390503E-3</v>
      </c>
      <c r="BJ1692">
        <v>0.92633444098175621</v>
      </c>
      <c r="BK1692">
        <v>4.637647001274912</v>
      </c>
      <c r="BL1692">
        <v>0.95187027496233012</v>
      </c>
      <c r="BM1692">
        <v>5.3334247478288308</v>
      </c>
      <c r="BN1692">
        <v>0.92600384917257272</v>
      </c>
      <c r="BO1692">
        <v>4.6376470027924306</v>
      </c>
      <c r="BP1692">
        <v>1.1355922097393029E-3</v>
      </c>
      <c r="BQ1692">
        <v>0.95187027496233012</v>
      </c>
      <c r="BR1692">
        <v>6925.6174772101058</v>
      </c>
      <c r="BS1692" s="96">
        <v>562.48215446486029</v>
      </c>
      <c r="BT1692" s="96">
        <v>546.75279995535129</v>
      </c>
      <c r="BU1692">
        <v>5.3334247478288308</v>
      </c>
      <c r="BV1692" s="60" t="str">
        <f t="shared" si="227"/>
        <v>Starlink</v>
      </c>
      <c r="BW1692" s="30" t="s">
        <v>192</v>
      </c>
      <c r="BX1692" s="15">
        <v>2.8</v>
      </c>
      <c r="BY1692" s="16">
        <v>0.2</v>
      </c>
      <c r="BZ1692" s="15">
        <v>9</v>
      </c>
      <c r="CA1692" s="15">
        <v>27.592099999999999</v>
      </c>
      <c r="CB1692" s="15">
        <v>0.56000000000000005</v>
      </c>
      <c r="CC1692" s="15">
        <v>11.0875</v>
      </c>
      <c r="CD1692" s="15">
        <v>0.2</v>
      </c>
      <c r="CE1692" s="15">
        <v>2.8</v>
      </c>
      <c r="CF1692" s="31">
        <v>9</v>
      </c>
      <c r="CG1692" s="30">
        <v>260</v>
      </c>
      <c r="CH1692" s="15">
        <v>260</v>
      </c>
      <c r="CI1692" s="15">
        <v>220</v>
      </c>
      <c r="CJ1692" s="96">
        <f>Population!$CG1692-Population!$CI1692</f>
        <v>40</v>
      </c>
      <c r="CK1692" s="118">
        <f>_xlfn.DAYS(Entries!$AY$2,Population!H1692)</f>
        <v>386</v>
      </c>
      <c r="CL1692" s="118">
        <f t="shared" si="228"/>
        <v>1825</v>
      </c>
      <c r="CM1692" s="117">
        <f>Entries!$AY$5</f>
        <v>0.15</v>
      </c>
      <c r="CN1692" s="117">
        <f t="shared" si="230"/>
        <v>0.15384615384615385</v>
      </c>
      <c r="CO1692" s="119">
        <f t="shared" si="229"/>
        <v>0.8202191780821918</v>
      </c>
      <c r="CP1692" s="30" t="s">
        <v>5654</v>
      </c>
      <c r="CQ1692" s="15">
        <v>4</v>
      </c>
      <c r="CR1692" s="15" t="s">
        <v>95</v>
      </c>
      <c r="CS1692" s="15"/>
      <c r="CT1692" s="31"/>
      <c r="CU1692" s="30" t="s">
        <v>5655</v>
      </c>
      <c r="CV1692" s="15" t="s">
        <v>5651</v>
      </c>
      <c r="CW1692" s="15" t="s">
        <v>157</v>
      </c>
      <c r="CX1692" s="15" t="s">
        <v>5652</v>
      </c>
      <c r="CY1692" s="15" t="s">
        <v>107</v>
      </c>
      <c r="CZ1692" s="15" t="s">
        <v>755</v>
      </c>
      <c r="DA1692" s="31"/>
      <c r="DB1692" s="17" t="s">
        <v>15463</v>
      </c>
      <c r="DC1692" s="17" t="s">
        <v>15500</v>
      </c>
      <c r="DD1692" s="17">
        <v>1</v>
      </c>
      <c r="DE1692" s="17" t="s">
        <v>15500</v>
      </c>
      <c r="DF1692" s="17" t="s">
        <v>15500</v>
      </c>
      <c r="DG1692" s="23" t="s">
        <v>11174</v>
      </c>
      <c r="DH1692" s="145"/>
    </row>
    <row r="1693" spans="1:112" s="17" customFormat="1" x14ac:dyDescent="0.25">
      <c r="A1693" s="32" t="s">
        <v>6394</v>
      </c>
      <c r="B1693" s="18">
        <v>1</v>
      </c>
      <c r="C1693" s="149" t="s">
        <v>11188</v>
      </c>
      <c r="D1693" s="18" t="s">
        <v>5649</v>
      </c>
      <c r="E1693" s="18">
        <v>45384</v>
      </c>
      <c r="F1693" s="18" t="s">
        <v>6395</v>
      </c>
      <c r="G1693" s="33">
        <v>62924</v>
      </c>
      <c r="H1693" s="44">
        <v>43908</v>
      </c>
      <c r="I1693" s="98" t="s">
        <v>221</v>
      </c>
      <c r="J1693" s="98"/>
      <c r="K1693" s="98"/>
      <c r="L1693" s="18" t="s">
        <v>285</v>
      </c>
      <c r="M1693" t="s">
        <v>156</v>
      </c>
      <c r="N1693" s="18" t="s">
        <v>156</v>
      </c>
      <c r="O1693" t="s">
        <v>11125</v>
      </c>
      <c r="P1693" s="64" t="str">
        <f>VLOOKUP(N1693,Entries!J:K,2,FALSE)</f>
        <v>UNITED STATES OF AMERICA</v>
      </c>
      <c r="Q1693" s="38" t="s">
        <v>5651</v>
      </c>
      <c r="R1693" s="32" t="s">
        <v>5651</v>
      </c>
      <c r="S1693" s="18" t="s">
        <v>156</v>
      </c>
      <c r="T1693" t="s">
        <v>157</v>
      </c>
      <c r="U1693" s="39" t="s">
        <v>159</v>
      </c>
      <c r="V1693" s="33" t="s">
        <v>159</v>
      </c>
      <c r="W1693" s="64">
        <f>IF(VLOOKUP(R1693,Entries!N:P,3,FALSE)=V1693,1,VLOOKUP(R1693,Entries!N:P,3,FALSE))</f>
        <v>1</v>
      </c>
      <c r="X1693"/>
      <c r="Y1693"/>
      <c r="Z1693" s="18"/>
      <c r="AA1693" s="18"/>
      <c r="AB1693" s="98"/>
      <c r="AC1693" s="18" t="s">
        <v>5652</v>
      </c>
      <c r="AD1693" s="18" t="s">
        <v>263</v>
      </c>
      <c r="AE1693" s="18" t="s">
        <v>263</v>
      </c>
      <c r="AF1693" s="98" t="s">
        <v>263</v>
      </c>
      <c r="AG1693" s="98" t="s">
        <v>11136</v>
      </c>
      <c r="AH1693" s="98"/>
      <c r="AI1693" s="18"/>
      <c r="AJ1693" s="98">
        <v>5</v>
      </c>
      <c r="AK1693" s="18" t="s">
        <v>95</v>
      </c>
      <c r="AL1693" s="18"/>
      <c r="AM1693" s="33"/>
      <c r="AN1693" s="32" t="s">
        <v>133</v>
      </c>
      <c r="AO1693" s="18" t="s">
        <v>134</v>
      </c>
      <c r="AP1693" s="33" t="s">
        <v>160</v>
      </c>
      <c r="AQ1693">
        <v>21104.433174509999</v>
      </c>
      <c r="AR1693" t="s">
        <v>14057</v>
      </c>
      <c r="AS1693" t="s">
        <v>11225</v>
      </c>
      <c r="AT1693" t="s">
        <v>14058</v>
      </c>
      <c r="AU1693">
        <v>53.057099999999998</v>
      </c>
      <c r="AV1693" s="98">
        <v>0.92602089390666675</v>
      </c>
      <c r="AW1693">
        <v>263.39409999999998</v>
      </c>
      <c r="AX1693" s="98">
        <v>4.5970933189288887</v>
      </c>
      <c r="AY1693">
        <v>1.4100000000000001E-4</v>
      </c>
      <c r="AZ1693">
        <v>97.3249</v>
      </c>
      <c r="BA1693" s="98">
        <v>1.6986395957822222</v>
      </c>
      <c r="BB1693">
        <v>262.79000000000002</v>
      </c>
      <c r="BC1693" s="98">
        <v>4.5865497871111121</v>
      </c>
      <c r="BD1693">
        <v>15.064028860000001</v>
      </c>
      <c r="BE1693" s="96">
        <f t="shared" si="224"/>
        <v>6925.3406732955609</v>
      </c>
      <c r="BF1693" s="96">
        <f t="shared" si="225"/>
        <v>555.31714633049523</v>
      </c>
      <c r="BG1693" s="96">
        <f t="shared" si="226"/>
        <v>553.3642002606266</v>
      </c>
      <c r="BH1693">
        <v>6931.7132405218381</v>
      </c>
      <c r="BI1693">
        <v>1.2671257881589531E-3</v>
      </c>
      <c r="BJ1693">
        <v>0.92635189051603106</v>
      </c>
      <c r="BK1693">
        <v>4.5970942749370423</v>
      </c>
      <c r="BL1693">
        <v>0.91379008971670461</v>
      </c>
      <c r="BM1693">
        <v>5.3714002643524639</v>
      </c>
      <c r="BN1693">
        <v>0.9260213024795414</v>
      </c>
      <c r="BO1693">
        <v>4.5970942774838299</v>
      </c>
      <c r="BP1693">
        <v>1.08749027332073E-3</v>
      </c>
      <c r="BQ1693">
        <v>0.91379008971670461</v>
      </c>
      <c r="BR1693">
        <v>6925.6211546943669</v>
      </c>
      <c r="BS1693" s="96">
        <v>562.15270033680099</v>
      </c>
      <c r="BT1693" s="96">
        <v>547.0896090519318</v>
      </c>
      <c r="BU1693">
        <v>5.3714002643524639</v>
      </c>
      <c r="BV1693" s="65" t="str">
        <f t="shared" si="227"/>
        <v>Starlink</v>
      </c>
      <c r="BW1693" s="32" t="s">
        <v>192</v>
      </c>
      <c r="BX1693" s="18">
        <v>2.8</v>
      </c>
      <c r="BY1693" s="21">
        <v>0.2</v>
      </c>
      <c r="BZ1693" s="18">
        <v>9</v>
      </c>
      <c r="CA1693" s="18">
        <v>27.592099999999999</v>
      </c>
      <c r="CB1693" s="18">
        <v>0.56000000000000005</v>
      </c>
      <c r="CC1693" s="18">
        <v>11.0875</v>
      </c>
      <c r="CD1693" s="18">
        <v>0.2</v>
      </c>
      <c r="CE1693" s="18">
        <v>2.8</v>
      </c>
      <c r="CF1693" s="33">
        <v>9</v>
      </c>
      <c r="CG1693" s="32">
        <v>260</v>
      </c>
      <c r="CH1693" s="18">
        <v>260</v>
      </c>
      <c r="CI1693" s="18">
        <v>220</v>
      </c>
      <c r="CJ1693" s="98">
        <f>Population!$CG1693-Population!$CI1693</f>
        <v>40</v>
      </c>
      <c r="CK1693" s="120">
        <f>_xlfn.DAYS(Entries!$AY$2,Population!H1693)</f>
        <v>386</v>
      </c>
      <c r="CL1693" s="120">
        <f t="shared" si="228"/>
        <v>1825</v>
      </c>
      <c r="CM1693" s="122">
        <f>Entries!$AY$5</f>
        <v>0.15</v>
      </c>
      <c r="CN1693" s="122">
        <f t="shared" si="230"/>
        <v>0.15384615384615385</v>
      </c>
      <c r="CO1693" s="121">
        <f t="shared" si="229"/>
        <v>0.8202191780821918</v>
      </c>
      <c r="CP1693" s="32" t="s">
        <v>5654</v>
      </c>
      <c r="CQ1693" s="18">
        <v>4</v>
      </c>
      <c r="CR1693" s="18" t="s">
        <v>95</v>
      </c>
      <c r="CS1693" s="18"/>
      <c r="CT1693" s="33"/>
      <c r="CU1693" s="32" t="s">
        <v>5655</v>
      </c>
      <c r="CV1693" s="18" t="s">
        <v>5651</v>
      </c>
      <c r="CW1693" s="18" t="s">
        <v>157</v>
      </c>
      <c r="CX1693" s="18" t="s">
        <v>5652</v>
      </c>
      <c r="CY1693" s="18" t="s">
        <v>107</v>
      </c>
      <c r="CZ1693" s="18" t="s">
        <v>755</v>
      </c>
      <c r="DA1693" s="33"/>
      <c r="DB1693" s="17" t="s">
        <v>15463</v>
      </c>
      <c r="DC1693" s="17" t="s">
        <v>15500</v>
      </c>
      <c r="DD1693" s="17">
        <v>1</v>
      </c>
      <c r="DE1693" s="17" t="s">
        <v>15500</v>
      </c>
      <c r="DF1693" s="17" t="s">
        <v>15500</v>
      </c>
      <c r="DG1693" s="23" t="s">
        <v>11174</v>
      </c>
      <c r="DH1693" s="145"/>
    </row>
    <row r="1694" spans="1:112" s="17" customFormat="1" x14ac:dyDescent="0.25">
      <c r="A1694" s="30" t="s">
        <v>6397</v>
      </c>
      <c r="B1694" s="15">
        <v>1</v>
      </c>
      <c r="C1694" s="152" t="s">
        <v>11188</v>
      </c>
      <c r="D1694" s="15" t="s">
        <v>5649</v>
      </c>
      <c r="E1694" s="15">
        <v>45197</v>
      </c>
      <c r="F1694" s="15" t="s">
        <v>6398</v>
      </c>
      <c r="G1694" s="31">
        <v>62635</v>
      </c>
      <c r="H1694" s="43">
        <v>43878</v>
      </c>
      <c r="I1694" s="96" t="s">
        <v>221</v>
      </c>
      <c r="J1694" s="96"/>
      <c r="K1694" s="96"/>
      <c r="L1694" s="15" t="s">
        <v>285</v>
      </c>
      <c r="M1694" s="124" t="s">
        <v>156</v>
      </c>
      <c r="N1694" s="15" t="s">
        <v>156</v>
      </c>
      <c r="O1694" s="124" t="s">
        <v>11124</v>
      </c>
      <c r="P1694" s="96" t="str">
        <f>VLOOKUP(N1694,Entries!J:K,2,FALSE)</f>
        <v>UNITED STATES OF AMERICA</v>
      </c>
      <c r="Q1694" s="123" t="s">
        <v>5651</v>
      </c>
      <c r="R1694" s="30" t="s">
        <v>5651</v>
      </c>
      <c r="S1694" s="15" t="s">
        <v>156</v>
      </c>
      <c r="T1694" s="124" t="s">
        <v>157</v>
      </c>
      <c r="U1694" s="125" t="s">
        <v>159</v>
      </c>
      <c r="V1694" s="31" t="s">
        <v>159</v>
      </c>
      <c r="W1694" s="64">
        <f>IF(VLOOKUP(R1694,Entries!N:P,3,FALSE)=V1694,1,VLOOKUP(R1694,Entries!N:P,3,FALSE))</f>
        <v>1</v>
      </c>
      <c r="X1694" s="124"/>
      <c r="Y1694" s="124"/>
      <c r="Z1694" s="15"/>
      <c r="AA1694" s="15"/>
      <c r="AB1694" s="96"/>
      <c r="AC1694" s="15" t="s">
        <v>5652</v>
      </c>
      <c r="AD1694" s="15" t="s">
        <v>263</v>
      </c>
      <c r="AE1694" s="15" t="s">
        <v>263</v>
      </c>
      <c r="AF1694" s="96" t="s">
        <v>263</v>
      </c>
      <c r="AG1694" s="96" t="s">
        <v>11136</v>
      </c>
      <c r="AH1694" s="96"/>
      <c r="AI1694" s="15"/>
      <c r="AJ1694" s="96">
        <v>5</v>
      </c>
      <c r="AK1694" s="15" t="s">
        <v>95</v>
      </c>
      <c r="AL1694" s="15"/>
      <c r="AM1694" s="31"/>
      <c r="AN1694" s="30" t="s">
        <v>133</v>
      </c>
      <c r="AO1694" s="15" t="s">
        <v>134</v>
      </c>
      <c r="AP1694" s="31" t="s">
        <v>160</v>
      </c>
      <c r="AQ1694">
        <v>21104.427659720001</v>
      </c>
      <c r="AR1694" t="s">
        <v>14059</v>
      </c>
      <c r="AS1694" t="s">
        <v>11225</v>
      </c>
      <c r="AT1694" t="s">
        <v>14060</v>
      </c>
      <c r="AU1694">
        <v>53.055799999999998</v>
      </c>
      <c r="AV1694" s="96">
        <v>0.92599820463111115</v>
      </c>
      <c r="AW1694">
        <v>163.41749999999999</v>
      </c>
      <c r="AX1694" s="96">
        <v>2.8521728369999999</v>
      </c>
      <c r="AY1694">
        <v>2.2500000000000001E-5</v>
      </c>
      <c r="AZ1694">
        <v>101.30759999999999</v>
      </c>
      <c r="BA1694" s="96">
        <v>1.76815080944</v>
      </c>
      <c r="BB1694">
        <v>258.79379999999998</v>
      </c>
      <c r="BC1694" s="96">
        <v>4.5168029540533334</v>
      </c>
      <c r="BD1694">
        <v>15.063950910000001</v>
      </c>
      <c r="BE1694" s="96">
        <f t="shared" si="224"/>
        <v>6925.3645638779326</v>
      </c>
      <c r="BF1694" s="96">
        <f t="shared" si="225"/>
        <v>554.52038458061998</v>
      </c>
      <c r="BG1694" s="96">
        <f t="shared" si="226"/>
        <v>554.20874317524522</v>
      </c>
      <c r="BH1694">
        <v>6931.7372169084501</v>
      </c>
      <c r="BI1694">
        <v>1.1849922278574479E-3</v>
      </c>
      <c r="BJ1694">
        <v>0.92632920312283451</v>
      </c>
      <c r="BK1694">
        <v>2.852173430013508</v>
      </c>
      <c r="BL1694">
        <v>0.8439138500879112</v>
      </c>
      <c r="BM1694">
        <v>5.4410409425186286</v>
      </c>
      <c r="BN1694">
        <v>0.92599861328944466</v>
      </c>
      <c r="BO1694">
        <v>2.8521734322328931</v>
      </c>
      <c r="BP1694">
        <v>9.8074526048107019E-4</v>
      </c>
      <c r="BQ1694">
        <v>0.8439138500879112</v>
      </c>
      <c r="BR1694">
        <v>6925.6452532989824</v>
      </c>
      <c r="BS1694" s="96">
        <v>561.43754705692845</v>
      </c>
      <c r="BT1694" s="96">
        <v>547.8529595410364</v>
      </c>
      <c r="BU1694">
        <v>5.4410409425186286</v>
      </c>
      <c r="BV1694" s="60" t="str">
        <f t="shared" si="227"/>
        <v>Starlink</v>
      </c>
      <c r="BW1694" s="30" t="s">
        <v>192</v>
      </c>
      <c r="BX1694" s="15">
        <v>3.3</v>
      </c>
      <c r="BY1694" s="16">
        <v>0.2</v>
      </c>
      <c r="BZ1694" s="15">
        <v>9</v>
      </c>
      <c r="CA1694" s="15">
        <v>34.162100000000002</v>
      </c>
      <c r="CB1694" s="15">
        <v>0.66</v>
      </c>
      <c r="CC1694" s="15">
        <v>13.8871</v>
      </c>
      <c r="CD1694" s="15">
        <v>0.2</v>
      </c>
      <c r="CE1694" s="15">
        <v>2.8</v>
      </c>
      <c r="CF1694" s="31">
        <v>9</v>
      </c>
      <c r="CG1694" s="30">
        <v>260</v>
      </c>
      <c r="CH1694" s="15">
        <v>260</v>
      </c>
      <c r="CI1694" s="15">
        <v>220</v>
      </c>
      <c r="CJ1694" s="96">
        <f>Population!$CG1694-Population!$CI1694</f>
        <v>40</v>
      </c>
      <c r="CK1694" s="118">
        <f>_xlfn.DAYS(Entries!$AY$2,Population!H1694)</f>
        <v>416</v>
      </c>
      <c r="CL1694" s="118">
        <f t="shared" si="228"/>
        <v>1825</v>
      </c>
      <c r="CM1694" s="117">
        <f>Entries!$AY$5</f>
        <v>0.15</v>
      </c>
      <c r="CN1694" s="117">
        <f t="shared" si="230"/>
        <v>0.15384615384615385</v>
      </c>
      <c r="CO1694" s="119">
        <f t="shared" si="229"/>
        <v>0.80624657534246569</v>
      </c>
      <c r="CP1694" s="30" t="s">
        <v>5654</v>
      </c>
      <c r="CQ1694" s="15">
        <v>4</v>
      </c>
      <c r="CR1694" s="15" t="s">
        <v>95</v>
      </c>
      <c r="CS1694" s="15"/>
      <c r="CT1694" s="31"/>
      <c r="CU1694" s="30" t="s">
        <v>5655</v>
      </c>
      <c r="CV1694" s="15" t="s">
        <v>5651</v>
      </c>
      <c r="CW1694" s="15" t="s">
        <v>157</v>
      </c>
      <c r="CX1694" s="15" t="s">
        <v>5652</v>
      </c>
      <c r="CY1694" s="15" t="s">
        <v>107</v>
      </c>
      <c r="CZ1694" s="15" t="s">
        <v>755</v>
      </c>
      <c r="DA1694" s="31"/>
      <c r="DB1694" s="17" t="s">
        <v>15463</v>
      </c>
      <c r="DC1694" s="17" t="s">
        <v>15500</v>
      </c>
      <c r="DD1694" s="17">
        <v>1</v>
      </c>
      <c r="DE1694" s="17" t="s">
        <v>15500</v>
      </c>
      <c r="DF1694" s="17" t="s">
        <v>15500</v>
      </c>
      <c r="DG1694" s="23" t="s">
        <v>11174</v>
      </c>
      <c r="DH1694" s="145"/>
    </row>
    <row r="1695" spans="1:112" s="17" customFormat="1" x14ac:dyDescent="0.25">
      <c r="A1695" s="32" t="s">
        <v>6400</v>
      </c>
      <c r="B1695" s="18">
        <v>1</v>
      </c>
      <c r="C1695" s="149" t="s">
        <v>11188</v>
      </c>
      <c r="D1695" s="18" t="s">
        <v>5649</v>
      </c>
      <c r="E1695" s="18">
        <v>45237</v>
      </c>
      <c r="F1695" s="18" t="s">
        <v>6401</v>
      </c>
      <c r="G1695" s="33">
        <v>62674</v>
      </c>
      <c r="H1695" s="44">
        <v>43878</v>
      </c>
      <c r="I1695" s="98" t="s">
        <v>221</v>
      </c>
      <c r="J1695" s="98"/>
      <c r="K1695" s="98"/>
      <c r="L1695" s="18" t="s">
        <v>285</v>
      </c>
      <c r="M1695" t="s">
        <v>156</v>
      </c>
      <c r="N1695" s="18" t="s">
        <v>156</v>
      </c>
      <c r="O1695" t="s">
        <v>11124</v>
      </c>
      <c r="P1695" s="64" t="str">
        <f>VLOOKUP(N1695,Entries!J:K,2,FALSE)</f>
        <v>UNITED STATES OF AMERICA</v>
      </c>
      <c r="Q1695" s="38" t="s">
        <v>5651</v>
      </c>
      <c r="R1695" s="32" t="s">
        <v>5651</v>
      </c>
      <c r="S1695" s="18" t="s">
        <v>156</v>
      </c>
      <c r="T1695" t="s">
        <v>157</v>
      </c>
      <c r="U1695" s="39" t="s">
        <v>159</v>
      </c>
      <c r="V1695" s="33" t="s">
        <v>159</v>
      </c>
      <c r="W1695" s="64">
        <f>IF(VLOOKUP(R1695,Entries!N:P,3,FALSE)=V1695,1,VLOOKUP(R1695,Entries!N:P,3,FALSE))</f>
        <v>1</v>
      </c>
      <c r="X1695"/>
      <c r="Y1695"/>
      <c r="Z1695" s="18"/>
      <c r="AA1695" s="18"/>
      <c r="AB1695" s="98"/>
      <c r="AC1695" s="18" t="s">
        <v>5652</v>
      </c>
      <c r="AD1695" s="18" t="s">
        <v>263</v>
      </c>
      <c r="AE1695" s="18" t="s">
        <v>263</v>
      </c>
      <c r="AF1695" s="98" t="s">
        <v>263</v>
      </c>
      <c r="AG1695" s="98" t="s">
        <v>11136</v>
      </c>
      <c r="AH1695" s="98"/>
      <c r="AI1695" s="18"/>
      <c r="AJ1695" s="98">
        <v>5</v>
      </c>
      <c r="AK1695" s="18" t="s">
        <v>95</v>
      </c>
      <c r="AL1695" s="18"/>
      <c r="AM1695" s="33"/>
      <c r="AN1695" s="32" t="s">
        <v>133</v>
      </c>
      <c r="AO1695" s="18" t="s">
        <v>134</v>
      </c>
      <c r="AP1695" s="33" t="s">
        <v>160</v>
      </c>
      <c r="AQ1695">
        <v>21104.475570340001</v>
      </c>
      <c r="AR1695" t="s">
        <v>14061</v>
      </c>
      <c r="AS1695" t="s">
        <v>11225</v>
      </c>
      <c r="AT1695" t="s">
        <v>14062</v>
      </c>
      <c r="AU1695">
        <v>53.056100000000001</v>
      </c>
      <c r="AV1695" s="98">
        <v>0.92600344061777784</v>
      </c>
      <c r="AW1695">
        <v>123.20659999999999</v>
      </c>
      <c r="AX1695" s="98">
        <v>2.1503603828177775</v>
      </c>
      <c r="AY1695">
        <v>6.9200000000000002E-5</v>
      </c>
      <c r="AZ1695">
        <v>85.057000000000002</v>
      </c>
      <c r="BA1695" s="98">
        <v>1.4845243930222223</v>
      </c>
      <c r="BB1695">
        <v>275.0498</v>
      </c>
      <c r="BC1695" s="98">
        <v>4.8005236182311108</v>
      </c>
      <c r="BD1695">
        <v>15.0639216</v>
      </c>
      <c r="BE1695" s="96">
        <f t="shared" si="224"/>
        <v>6925.373547035384</v>
      </c>
      <c r="BF1695" s="96">
        <f t="shared" si="225"/>
        <v>554.85278288483914</v>
      </c>
      <c r="BG1695" s="96">
        <f t="shared" si="226"/>
        <v>553.89431118592893</v>
      </c>
      <c r="BH1695">
        <v>6931.7462773941716</v>
      </c>
      <c r="BI1695">
        <v>1.227155445269646E-3</v>
      </c>
      <c r="BJ1695">
        <v>0.92633443731274923</v>
      </c>
      <c r="BK1695">
        <v>2.150360830250007</v>
      </c>
      <c r="BL1695">
        <v>0.86299981340900789</v>
      </c>
      <c r="BM1695">
        <v>5.4220492298564356</v>
      </c>
      <c r="BN1695">
        <v>0.92600384925363266</v>
      </c>
      <c r="BO1695">
        <v>2.1503608322601031</v>
      </c>
      <c r="BP1695">
        <v>1.0228302256075181E-3</v>
      </c>
      <c r="BQ1695">
        <v>0.86299981340900789</v>
      </c>
      <c r="BR1695">
        <v>6925.6541878010112</v>
      </c>
      <c r="BS1695" s="96">
        <v>561.73795623639853</v>
      </c>
      <c r="BT1695" s="96">
        <v>547.57041936562291</v>
      </c>
      <c r="BU1695">
        <v>5.4220492298564356</v>
      </c>
      <c r="BV1695" s="65" t="str">
        <f t="shared" si="227"/>
        <v>Starlink</v>
      </c>
      <c r="BW1695" s="32" t="s">
        <v>192</v>
      </c>
      <c r="BX1695" s="18">
        <v>3.3</v>
      </c>
      <c r="BY1695" s="21">
        <v>0.2</v>
      </c>
      <c r="BZ1695" s="18">
        <v>9</v>
      </c>
      <c r="CA1695" s="18">
        <v>34.162100000000002</v>
      </c>
      <c r="CB1695" s="18">
        <v>0.66</v>
      </c>
      <c r="CC1695" s="18">
        <v>13.8871</v>
      </c>
      <c r="CD1695" s="18">
        <v>0.2</v>
      </c>
      <c r="CE1695" s="18">
        <v>2.8</v>
      </c>
      <c r="CF1695" s="33">
        <v>9</v>
      </c>
      <c r="CG1695" s="32">
        <v>260</v>
      </c>
      <c r="CH1695" s="18">
        <v>260</v>
      </c>
      <c r="CI1695" s="18">
        <v>220</v>
      </c>
      <c r="CJ1695" s="98">
        <f>Population!$CG1695-Population!$CI1695</f>
        <v>40</v>
      </c>
      <c r="CK1695" s="120">
        <f>_xlfn.DAYS(Entries!$AY$2,Population!H1695)</f>
        <v>416</v>
      </c>
      <c r="CL1695" s="120">
        <f t="shared" si="228"/>
        <v>1825</v>
      </c>
      <c r="CM1695" s="122">
        <f>Entries!$AY$5</f>
        <v>0.15</v>
      </c>
      <c r="CN1695" s="122">
        <f t="shared" si="230"/>
        <v>0.15384615384615385</v>
      </c>
      <c r="CO1695" s="121">
        <f t="shared" si="229"/>
        <v>0.80624657534246569</v>
      </c>
      <c r="CP1695" s="32" t="s">
        <v>5654</v>
      </c>
      <c r="CQ1695" s="18">
        <v>4</v>
      </c>
      <c r="CR1695" s="18" t="s">
        <v>95</v>
      </c>
      <c r="CS1695" s="18"/>
      <c r="CT1695" s="33"/>
      <c r="CU1695" s="32" t="s">
        <v>5655</v>
      </c>
      <c r="CV1695" s="18" t="s">
        <v>5651</v>
      </c>
      <c r="CW1695" s="18" t="s">
        <v>157</v>
      </c>
      <c r="CX1695" s="18" t="s">
        <v>5652</v>
      </c>
      <c r="CY1695" s="18" t="s">
        <v>107</v>
      </c>
      <c r="CZ1695" s="18" t="s">
        <v>755</v>
      </c>
      <c r="DA1695" s="33"/>
      <c r="DB1695" s="17" t="s">
        <v>15463</v>
      </c>
      <c r="DC1695" s="17" t="s">
        <v>15500</v>
      </c>
      <c r="DD1695" s="17">
        <v>1</v>
      </c>
      <c r="DE1695" s="17" t="s">
        <v>15500</v>
      </c>
      <c r="DF1695" s="17" t="s">
        <v>15500</v>
      </c>
      <c r="DG1695" s="23" t="s">
        <v>11174</v>
      </c>
      <c r="DH1695" s="145"/>
    </row>
    <row r="1696" spans="1:112" s="17" customFormat="1" x14ac:dyDescent="0.25">
      <c r="A1696" s="30" t="s">
        <v>6403</v>
      </c>
      <c r="B1696" s="15">
        <v>1</v>
      </c>
      <c r="C1696" s="152" t="s">
        <v>11188</v>
      </c>
      <c r="D1696" s="15" t="s">
        <v>5649</v>
      </c>
      <c r="E1696" s="15">
        <v>45217</v>
      </c>
      <c r="F1696" s="15" t="s">
        <v>6404</v>
      </c>
      <c r="G1696" s="31">
        <v>62654</v>
      </c>
      <c r="H1696" s="43">
        <v>43878</v>
      </c>
      <c r="I1696" s="96" t="s">
        <v>221</v>
      </c>
      <c r="J1696" s="96"/>
      <c r="K1696" s="96"/>
      <c r="L1696" s="15" t="s">
        <v>285</v>
      </c>
      <c r="M1696" s="124" t="s">
        <v>156</v>
      </c>
      <c r="N1696" s="15" t="s">
        <v>156</v>
      </c>
      <c r="O1696" s="124" t="s">
        <v>11124</v>
      </c>
      <c r="P1696" s="96" t="str">
        <f>VLOOKUP(N1696,Entries!J:K,2,FALSE)</f>
        <v>UNITED STATES OF AMERICA</v>
      </c>
      <c r="Q1696" s="123" t="s">
        <v>5651</v>
      </c>
      <c r="R1696" s="30" t="s">
        <v>5651</v>
      </c>
      <c r="S1696" s="15" t="s">
        <v>156</v>
      </c>
      <c r="T1696" s="124" t="s">
        <v>157</v>
      </c>
      <c r="U1696" s="125" t="s">
        <v>159</v>
      </c>
      <c r="V1696" s="31" t="s">
        <v>159</v>
      </c>
      <c r="W1696" s="64">
        <f>IF(VLOOKUP(R1696,Entries!N:P,3,FALSE)=V1696,1,VLOOKUP(R1696,Entries!N:P,3,FALSE))</f>
        <v>1</v>
      </c>
      <c r="X1696" s="124"/>
      <c r="Y1696" s="124"/>
      <c r="Z1696" s="15"/>
      <c r="AA1696" s="15"/>
      <c r="AB1696" s="96"/>
      <c r="AC1696" s="15" t="s">
        <v>5652</v>
      </c>
      <c r="AD1696" s="15" t="s">
        <v>263</v>
      </c>
      <c r="AE1696" s="15" t="s">
        <v>263</v>
      </c>
      <c r="AF1696" s="96" t="s">
        <v>263</v>
      </c>
      <c r="AG1696" s="96" t="s">
        <v>11136</v>
      </c>
      <c r="AH1696" s="96"/>
      <c r="AI1696" s="15"/>
      <c r="AJ1696" s="15">
        <v>5</v>
      </c>
      <c r="AK1696" s="15" t="s">
        <v>95</v>
      </c>
      <c r="AL1696" s="15"/>
      <c r="AM1696" s="31"/>
      <c r="AN1696" s="30" t="s">
        <v>133</v>
      </c>
      <c r="AO1696" s="15" t="s">
        <v>134</v>
      </c>
      <c r="AP1696" s="31" t="s">
        <v>160</v>
      </c>
      <c r="AQ1696">
        <v>21104.414761979999</v>
      </c>
      <c r="AR1696" t="s">
        <v>14063</v>
      </c>
      <c r="AS1696" t="s">
        <v>11225</v>
      </c>
      <c r="AT1696" t="s">
        <v>14064</v>
      </c>
      <c r="AU1696">
        <v>53.055900000000001</v>
      </c>
      <c r="AV1696" s="96">
        <v>0.92599994996000012</v>
      </c>
      <c r="AW1696">
        <v>143.4769</v>
      </c>
      <c r="AX1696" s="96">
        <v>2.5041437845822223</v>
      </c>
      <c r="AY1696">
        <v>7.6299999999999998E-5</v>
      </c>
      <c r="AZ1696">
        <v>139.18790000000001</v>
      </c>
      <c r="BA1696" s="96">
        <v>2.4292866285377781</v>
      </c>
      <c r="BB1696">
        <v>220.91669999999999</v>
      </c>
      <c r="BC1696" s="96">
        <v>3.8557229854800004</v>
      </c>
      <c r="BD1696">
        <v>15.063943200000001</v>
      </c>
      <c r="BE1696" s="96">
        <f t="shared" si="224"/>
        <v>6925.3669268960703</v>
      </c>
      <c r="BF1696" s="96">
        <f t="shared" si="225"/>
        <v>554.89533239259163</v>
      </c>
      <c r="BG1696" s="96">
        <f t="shared" si="226"/>
        <v>553.83852139954797</v>
      </c>
      <c r="BH1696">
        <v>6931.7391436816351</v>
      </c>
      <c r="BI1696">
        <v>1.171779057979749E-3</v>
      </c>
      <c r="BJ1696">
        <v>0.92633094792960191</v>
      </c>
      <c r="BK1696">
        <v>2.5041443052561139</v>
      </c>
      <c r="BL1696">
        <v>0.89373309223402775</v>
      </c>
      <c r="BM1696">
        <v>5.3912774561320314</v>
      </c>
      <c r="BN1696">
        <v>0.92600035858240648</v>
      </c>
      <c r="BO1696">
        <v>2.5041443074655629</v>
      </c>
      <c r="BP1696">
        <v>1.007295184868341E-3</v>
      </c>
      <c r="BQ1696">
        <v>0.89373309223402775</v>
      </c>
      <c r="BR1696">
        <v>6925.6475999036193</v>
      </c>
      <c r="BS1696" s="96">
        <v>561.62377138309694</v>
      </c>
      <c r="BT1696" s="96">
        <v>547.6714284241416</v>
      </c>
      <c r="BU1696">
        <v>5.3912774561320314</v>
      </c>
      <c r="BV1696" s="60" t="str">
        <f t="shared" si="227"/>
        <v>Starlink</v>
      </c>
      <c r="BW1696" s="30" t="s">
        <v>192</v>
      </c>
      <c r="BX1696" s="15">
        <v>3.3</v>
      </c>
      <c r="BY1696" s="16">
        <v>0.2</v>
      </c>
      <c r="BZ1696" s="15">
        <v>9</v>
      </c>
      <c r="CA1696" s="15">
        <v>34.162100000000002</v>
      </c>
      <c r="CB1696" s="15">
        <v>0.66</v>
      </c>
      <c r="CC1696" s="15">
        <v>13.8871</v>
      </c>
      <c r="CD1696" s="15">
        <v>0.2</v>
      </c>
      <c r="CE1696" s="15">
        <v>2.8</v>
      </c>
      <c r="CF1696" s="31">
        <v>9</v>
      </c>
      <c r="CG1696" s="30">
        <v>260</v>
      </c>
      <c r="CH1696" s="15">
        <v>260</v>
      </c>
      <c r="CI1696" s="15">
        <v>220</v>
      </c>
      <c r="CJ1696" s="96">
        <f>Population!$CG1696-Population!$CI1696</f>
        <v>40</v>
      </c>
      <c r="CK1696" s="118">
        <f>_xlfn.DAYS(Entries!$AY$2,Population!H1696)</f>
        <v>416</v>
      </c>
      <c r="CL1696" s="118">
        <f t="shared" si="228"/>
        <v>1825</v>
      </c>
      <c r="CM1696" s="117">
        <f>Entries!$AY$5</f>
        <v>0.15</v>
      </c>
      <c r="CN1696" s="117">
        <f t="shared" si="230"/>
        <v>0.15384615384615385</v>
      </c>
      <c r="CO1696" s="119">
        <f t="shared" si="229"/>
        <v>0.80624657534246569</v>
      </c>
      <c r="CP1696" s="30" t="s">
        <v>5654</v>
      </c>
      <c r="CQ1696" s="96">
        <v>4</v>
      </c>
      <c r="CR1696" s="15" t="s">
        <v>95</v>
      </c>
      <c r="CS1696" s="15"/>
      <c r="CT1696" s="31"/>
      <c r="CU1696" s="30" t="s">
        <v>5655</v>
      </c>
      <c r="CV1696" s="15" t="s">
        <v>5651</v>
      </c>
      <c r="CW1696" s="15" t="s">
        <v>157</v>
      </c>
      <c r="CX1696" s="15" t="s">
        <v>5652</v>
      </c>
      <c r="CY1696" s="15" t="s">
        <v>107</v>
      </c>
      <c r="CZ1696" s="15" t="s">
        <v>755</v>
      </c>
      <c r="DA1696" s="31"/>
      <c r="DB1696" s="17" t="s">
        <v>15463</v>
      </c>
      <c r="DC1696" s="17" t="s">
        <v>15500</v>
      </c>
      <c r="DD1696" s="17">
        <v>1</v>
      </c>
      <c r="DE1696" s="17" t="s">
        <v>15500</v>
      </c>
      <c r="DF1696" s="17" t="s">
        <v>15500</v>
      </c>
      <c r="DG1696" s="23" t="s">
        <v>11174</v>
      </c>
      <c r="DH1696" s="145"/>
    </row>
    <row r="1697" spans="1:112" s="17" customFormat="1" x14ac:dyDescent="0.25">
      <c r="A1697" s="32" t="s">
        <v>6406</v>
      </c>
      <c r="B1697" s="98">
        <v>1</v>
      </c>
      <c r="C1697" s="149" t="s">
        <v>11188</v>
      </c>
      <c r="D1697" s="98" t="s">
        <v>5649</v>
      </c>
      <c r="E1697" s="98">
        <v>45386</v>
      </c>
      <c r="F1697" s="98" t="s">
        <v>6407</v>
      </c>
      <c r="G1697" s="33">
        <v>62926</v>
      </c>
      <c r="H1697" s="44">
        <v>43908</v>
      </c>
      <c r="I1697" s="98" t="s">
        <v>221</v>
      </c>
      <c r="J1697" s="98"/>
      <c r="K1697" s="98"/>
      <c r="L1697" s="98" t="s">
        <v>285</v>
      </c>
      <c r="M1697" t="s">
        <v>156</v>
      </c>
      <c r="N1697" s="98" t="s">
        <v>156</v>
      </c>
      <c r="O1697" t="s">
        <v>11125</v>
      </c>
      <c r="P1697" s="64" t="str">
        <f>VLOOKUP(N1697,Entries!J:K,2,FALSE)</f>
        <v>UNITED STATES OF AMERICA</v>
      </c>
      <c r="Q1697" s="38" t="s">
        <v>5651</v>
      </c>
      <c r="R1697" s="32" t="s">
        <v>5651</v>
      </c>
      <c r="S1697" s="98" t="s">
        <v>156</v>
      </c>
      <c r="T1697" t="s">
        <v>157</v>
      </c>
      <c r="U1697" s="39" t="s">
        <v>159</v>
      </c>
      <c r="V1697" s="33" t="s">
        <v>159</v>
      </c>
      <c r="W1697" s="64">
        <f>IF(VLOOKUP(R1697,Entries!N:P,3,FALSE)=V1697,1,VLOOKUP(R1697,Entries!N:P,3,FALSE))</f>
        <v>1</v>
      </c>
      <c r="X1697"/>
      <c r="Y1697"/>
      <c r="Z1697" s="98"/>
      <c r="AA1697" s="98"/>
      <c r="AB1697" s="98"/>
      <c r="AC1697" s="98" t="s">
        <v>5652</v>
      </c>
      <c r="AD1697" s="98" t="s">
        <v>263</v>
      </c>
      <c r="AE1697" s="98" t="s">
        <v>263</v>
      </c>
      <c r="AF1697" s="98" t="s">
        <v>263</v>
      </c>
      <c r="AG1697" s="98" t="s">
        <v>11136</v>
      </c>
      <c r="AH1697" s="98"/>
      <c r="AI1697" s="98"/>
      <c r="AJ1697" s="98">
        <v>5</v>
      </c>
      <c r="AK1697" s="98" t="s">
        <v>95</v>
      </c>
      <c r="AL1697" s="98"/>
      <c r="AM1697" s="33"/>
      <c r="AN1697" s="32" t="s">
        <v>133</v>
      </c>
      <c r="AO1697" s="98" t="s">
        <v>134</v>
      </c>
      <c r="AP1697" s="33" t="s">
        <v>160</v>
      </c>
      <c r="AQ1697">
        <v>21103.707055840001</v>
      </c>
      <c r="AR1697" t="s">
        <v>14065</v>
      </c>
      <c r="AS1697" t="s">
        <v>11225</v>
      </c>
      <c r="AT1697" t="s">
        <v>14066</v>
      </c>
      <c r="AU1697">
        <v>53.056399999999996</v>
      </c>
      <c r="AV1697" s="98">
        <v>0.92600867660444441</v>
      </c>
      <c r="AW1697">
        <v>266.64179999999999</v>
      </c>
      <c r="AX1697" s="98">
        <v>4.6537763652533339</v>
      </c>
      <c r="AY1697">
        <v>1.4919999999999999E-4</v>
      </c>
      <c r="AZ1697">
        <v>103.62</v>
      </c>
      <c r="BA1697" s="98">
        <v>1.8085097946666668</v>
      </c>
      <c r="BB1697">
        <v>256.49560000000002</v>
      </c>
      <c r="BC1697" s="98">
        <v>4.4766918055288896</v>
      </c>
      <c r="BD1697">
        <v>15.063984939999999</v>
      </c>
      <c r="BE1697" s="96">
        <f t="shared" si="224"/>
        <v>6925.3541341345899</v>
      </c>
      <c r="BF1697" s="96">
        <f t="shared" si="225"/>
        <v>555.38739697140318</v>
      </c>
      <c r="BG1697" s="96">
        <f t="shared" si="226"/>
        <v>553.32087129777756</v>
      </c>
      <c r="BH1697">
        <v>6931.7265491811804</v>
      </c>
      <c r="BI1697">
        <v>1.2608384721305231E-3</v>
      </c>
      <c r="BJ1697">
        <v>0.92633967425726726</v>
      </c>
      <c r="BK1697">
        <v>4.6537773346041904</v>
      </c>
      <c r="BL1697">
        <v>0.92705776616497226</v>
      </c>
      <c r="BM1697">
        <v>5.3581447773702831</v>
      </c>
      <c r="BN1697">
        <v>0.92600908517817793</v>
      </c>
      <c r="BO1697">
        <v>4.6537773356728334</v>
      </c>
      <c r="BP1697">
        <v>1.0926428853794629E-3</v>
      </c>
      <c r="BQ1697">
        <v>0.92705776616497226</v>
      </c>
      <c r="BR1697">
        <v>6925.6347269167227</v>
      </c>
      <c r="BS1697" s="96">
        <v>562.20197242782524</v>
      </c>
      <c r="BT1697" s="96">
        <v>547.06748140562013</v>
      </c>
      <c r="BU1697">
        <v>5.3581447773702831</v>
      </c>
      <c r="BV1697" s="65" t="str">
        <f t="shared" si="227"/>
        <v>Starlink</v>
      </c>
      <c r="BW1697" s="32" t="s">
        <v>192</v>
      </c>
      <c r="BX1697" s="98">
        <v>2.8</v>
      </c>
      <c r="BY1697" s="21">
        <v>0.2</v>
      </c>
      <c r="BZ1697" s="98">
        <v>9</v>
      </c>
      <c r="CA1697" s="98">
        <v>27.592099999999999</v>
      </c>
      <c r="CB1697" s="98">
        <v>0.56000000000000005</v>
      </c>
      <c r="CC1697" s="98">
        <v>11.0875</v>
      </c>
      <c r="CD1697" s="98">
        <v>0.2</v>
      </c>
      <c r="CE1697" s="98">
        <v>2.8</v>
      </c>
      <c r="CF1697" s="33">
        <v>9</v>
      </c>
      <c r="CG1697" s="32">
        <v>260</v>
      </c>
      <c r="CH1697" s="98">
        <v>260</v>
      </c>
      <c r="CI1697" s="98">
        <v>220</v>
      </c>
      <c r="CJ1697" s="98">
        <f>Population!$CG1697-Population!$CI1697</f>
        <v>40</v>
      </c>
      <c r="CK1697" s="120">
        <f>_xlfn.DAYS(Entries!$AY$2,Population!H1697)</f>
        <v>386</v>
      </c>
      <c r="CL1697" s="120">
        <f t="shared" si="228"/>
        <v>1825</v>
      </c>
      <c r="CM1697" s="122">
        <f>Entries!$AY$5</f>
        <v>0.15</v>
      </c>
      <c r="CN1697" s="122">
        <f t="shared" si="230"/>
        <v>0.15384615384615385</v>
      </c>
      <c r="CO1697" s="121">
        <f t="shared" si="229"/>
        <v>0.8202191780821918</v>
      </c>
      <c r="CP1697" s="32" t="s">
        <v>5654</v>
      </c>
      <c r="CQ1697" s="98">
        <v>4</v>
      </c>
      <c r="CR1697" s="98" t="s">
        <v>95</v>
      </c>
      <c r="CS1697" s="98"/>
      <c r="CT1697" s="33"/>
      <c r="CU1697" s="32" t="s">
        <v>5655</v>
      </c>
      <c r="CV1697" s="98" t="s">
        <v>5651</v>
      </c>
      <c r="CW1697" s="98" t="s">
        <v>157</v>
      </c>
      <c r="CX1697" s="98" t="s">
        <v>5652</v>
      </c>
      <c r="CY1697" s="98" t="s">
        <v>107</v>
      </c>
      <c r="CZ1697" s="98" t="s">
        <v>755</v>
      </c>
      <c r="DA1697" s="33"/>
      <c r="DB1697" s="17" t="s">
        <v>15463</v>
      </c>
      <c r="DC1697" s="17" t="s">
        <v>15500</v>
      </c>
      <c r="DD1697" s="17">
        <v>1</v>
      </c>
      <c r="DE1697" s="17" t="s">
        <v>15500</v>
      </c>
      <c r="DF1697" s="17" t="s">
        <v>15500</v>
      </c>
      <c r="DG1697" s="23" t="s">
        <v>11174</v>
      </c>
      <c r="DH1697" s="145"/>
    </row>
    <row r="1698" spans="1:112" s="17" customFormat="1" x14ac:dyDescent="0.25">
      <c r="A1698" s="30" t="s">
        <v>6409</v>
      </c>
      <c r="B1698" s="96">
        <v>1</v>
      </c>
      <c r="C1698" s="152" t="s">
        <v>11188</v>
      </c>
      <c r="D1698" s="96" t="s">
        <v>5649</v>
      </c>
      <c r="E1698" s="96">
        <v>45367</v>
      </c>
      <c r="F1698" s="96" t="s">
        <v>6410</v>
      </c>
      <c r="G1698" s="31">
        <v>62907</v>
      </c>
      <c r="H1698" s="43">
        <v>43908</v>
      </c>
      <c r="I1698" s="96" t="s">
        <v>221</v>
      </c>
      <c r="J1698" s="96"/>
      <c r="K1698" s="96"/>
      <c r="L1698" s="96" t="s">
        <v>285</v>
      </c>
      <c r="M1698" s="124" t="s">
        <v>156</v>
      </c>
      <c r="N1698" s="96" t="s">
        <v>156</v>
      </c>
      <c r="O1698" s="124" t="s">
        <v>11125</v>
      </c>
      <c r="P1698" s="96" t="str">
        <f>VLOOKUP(N1698,Entries!J:K,2,FALSE)</f>
        <v>UNITED STATES OF AMERICA</v>
      </c>
      <c r="Q1698" s="123" t="s">
        <v>5651</v>
      </c>
      <c r="R1698" s="30" t="s">
        <v>5651</v>
      </c>
      <c r="S1698" s="96" t="s">
        <v>156</v>
      </c>
      <c r="T1698" s="124" t="s">
        <v>157</v>
      </c>
      <c r="U1698" s="125" t="s">
        <v>159</v>
      </c>
      <c r="V1698" s="31" t="s">
        <v>159</v>
      </c>
      <c r="W1698" s="64">
        <f>IF(VLOOKUP(R1698,Entries!N:P,3,FALSE)=V1698,1,VLOOKUP(R1698,Entries!N:P,3,FALSE))</f>
        <v>1</v>
      </c>
      <c r="X1698" s="124"/>
      <c r="Y1698" s="124"/>
      <c r="Z1698" s="96"/>
      <c r="AA1698" s="96"/>
      <c r="AB1698" s="96"/>
      <c r="AC1698" s="96" t="s">
        <v>5652</v>
      </c>
      <c r="AD1698" s="96" t="s">
        <v>263</v>
      </c>
      <c r="AE1698" s="96" t="s">
        <v>263</v>
      </c>
      <c r="AF1698" s="96" t="s">
        <v>263</v>
      </c>
      <c r="AG1698" s="96" t="s">
        <v>11136</v>
      </c>
      <c r="AH1698" s="96"/>
      <c r="AI1698" s="96"/>
      <c r="AJ1698" s="96">
        <v>5</v>
      </c>
      <c r="AK1698" s="96" t="s">
        <v>95</v>
      </c>
      <c r="AL1698" s="96"/>
      <c r="AM1698" s="31"/>
      <c r="AN1698" s="30" t="s">
        <v>133</v>
      </c>
      <c r="AO1698" s="96" t="s">
        <v>134</v>
      </c>
      <c r="AP1698" s="31" t="s">
        <v>160</v>
      </c>
      <c r="AQ1698">
        <v>21104.47561102</v>
      </c>
      <c r="AR1698" t="s">
        <v>14067</v>
      </c>
      <c r="AS1698" t="s">
        <v>11225</v>
      </c>
      <c r="AT1698" t="s">
        <v>14068</v>
      </c>
      <c r="AU1698">
        <v>53.058599999999998</v>
      </c>
      <c r="AV1698" s="96">
        <v>0.92604707384000007</v>
      </c>
      <c r="AW1698">
        <v>283.19580000000002</v>
      </c>
      <c r="AX1698" s="96">
        <v>4.9426981095200002</v>
      </c>
      <c r="AY1698">
        <v>2.2819999999999999E-4</v>
      </c>
      <c r="AZ1698">
        <v>123.4367</v>
      </c>
      <c r="BA1698" s="96">
        <v>2.154376384591111</v>
      </c>
      <c r="BB1698">
        <v>236.6841</v>
      </c>
      <c r="BC1698" s="96">
        <v>4.1309159727066662</v>
      </c>
      <c r="BD1698">
        <v>15.06262452</v>
      </c>
      <c r="BE1698" s="96">
        <f t="shared" si="224"/>
        <v>6925.7711154047902</v>
      </c>
      <c r="BF1698" s="96">
        <f t="shared" si="225"/>
        <v>556.35157637332577</v>
      </c>
      <c r="BG1698" s="96">
        <f t="shared" si="226"/>
        <v>553.19065443625459</v>
      </c>
      <c r="BH1698">
        <v>6932.1424101256953</v>
      </c>
      <c r="BI1698">
        <v>1.246701145083959E-3</v>
      </c>
      <c r="BJ1698">
        <v>0.92637802443782347</v>
      </c>
      <c r="BK1698">
        <v>4.9426991387008723</v>
      </c>
      <c r="BL1698">
        <v>1.0072385081990489</v>
      </c>
      <c r="BM1698">
        <v>5.2780546317699137</v>
      </c>
      <c r="BN1698">
        <v>0.92604748226749711</v>
      </c>
      <c r="BO1698">
        <v>4.9426991387915544</v>
      </c>
      <c r="BP1698">
        <v>1.1405715986430821E-3</v>
      </c>
      <c r="BQ1698">
        <v>1.0072385081990489</v>
      </c>
      <c r="BR1698">
        <v>6926.0513387425226</v>
      </c>
      <c r="BS1698" s="96">
        <v>562.95099619023586</v>
      </c>
      <c r="BT1698" s="96">
        <v>547.15168129480844</v>
      </c>
      <c r="BU1698">
        <v>5.2780546317699137</v>
      </c>
      <c r="BV1698" s="60" t="str">
        <f t="shared" si="227"/>
        <v>Starlink</v>
      </c>
      <c r="BW1698" s="30" t="s">
        <v>192</v>
      </c>
      <c r="BX1698" s="96">
        <v>2.8</v>
      </c>
      <c r="BY1698" s="16">
        <v>0.2</v>
      </c>
      <c r="BZ1698" s="96">
        <v>9</v>
      </c>
      <c r="CA1698" s="96">
        <v>27.592099999999999</v>
      </c>
      <c r="CB1698" s="96">
        <v>0.56000000000000005</v>
      </c>
      <c r="CC1698" s="96">
        <v>11.0875</v>
      </c>
      <c r="CD1698" s="96">
        <v>0.2</v>
      </c>
      <c r="CE1698" s="96">
        <v>2.8</v>
      </c>
      <c r="CF1698" s="31">
        <v>9</v>
      </c>
      <c r="CG1698" s="30">
        <v>260</v>
      </c>
      <c r="CH1698" s="96">
        <v>260</v>
      </c>
      <c r="CI1698" s="96">
        <v>220</v>
      </c>
      <c r="CJ1698" s="96">
        <f>Population!$CG1698-Population!$CI1698</f>
        <v>40</v>
      </c>
      <c r="CK1698" s="118">
        <f>_xlfn.DAYS(Entries!$AY$2,Population!H1698)</f>
        <v>386</v>
      </c>
      <c r="CL1698" s="118">
        <f t="shared" si="228"/>
        <v>1825</v>
      </c>
      <c r="CM1698" s="117">
        <f>Entries!$AY$5</f>
        <v>0.15</v>
      </c>
      <c r="CN1698" s="117">
        <f t="shared" si="230"/>
        <v>0.15384615384615385</v>
      </c>
      <c r="CO1698" s="119">
        <f t="shared" si="229"/>
        <v>0.8202191780821918</v>
      </c>
      <c r="CP1698" s="30" t="s">
        <v>5654</v>
      </c>
      <c r="CQ1698" s="96">
        <v>4</v>
      </c>
      <c r="CR1698" s="96" t="s">
        <v>95</v>
      </c>
      <c r="CS1698" s="96"/>
      <c r="CT1698" s="31"/>
      <c r="CU1698" s="30" t="s">
        <v>5655</v>
      </c>
      <c r="CV1698" s="96" t="s">
        <v>5651</v>
      </c>
      <c r="CW1698" s="96" t="s">
        <v>157</v>
      </c>
      <c r="CX1698" s="96" t="s">
        <v>5652</v>
      </c>
      <c r="CY1698" s="96" t="s">
        <v>107</v>
      </c>
      <c r="CZ1698" s="96" t="s">
        <v>755</v>
      </c>
      <c r="DA1698" s="31"/>
      <c r="DB1698" s="17" t="s">
        <v>15463</v>
      </c>
      <c r="DC1698" s="17" t="s">
        <v>15500</v>
      </c>
      <c r="DD1698" s="17">
        <v>1</v>
      </c>
      <c r="DE1698" s="17" t="s">
        <v>15500</v>
      </c>
      <c r="DF1698" s="17" t="s">
        <v>15500</v>
      </c>
      <c r="DG1698" s="23" t="s">
        <v>11174</v>
      </c>
      <c r="DH1698" s="145"/>
    </row>
    <row r="1699" spans="1:112" s="17" customFormat="1" x14ac:dyDescent="0.25">
      <c r="A1699" s="32" t="s">
        <v>6412</v>
      </c>
      <c r="B1699" s="98">
        <v>1</v>
      </c>
      <c r="C1699" s="149" t="s">
        <v>11188</v>
      </c>
      <c r="D1699" s="98" t="s">
        <v>5649</v>
      </c>
      <c r="E1699" s="98">
        <v>45387</v>
      </c>
      <c r="F1699" s="98" t="s">
        <v>6413</v>
      </c>
      <c r="G1699" s="33">
        <v>62927</v>
      </c>
      <c r="H1699" s="44">
        <v>43908</v>
      </c>
      <c r="I1699" s="98" t="s">
        <v>221</v>
      </c>
      <c r="J1699" s="98"/>
      <c r="K1699" s="98"/>
      <c r="L1699" s="98" t="s">
        <v>285</v>
      </c>
      <c r="M1699" t="s">
        <v>156</v>
      </c>
      <c r="N1699" s="98" t="s">
        <v>156</v>
      </c>
      <c r="O1699" t="s">
        <v>11125</v>
      </c>
      <c r="P1699" s="64" t="str">
        <f>VLOOKUP(N1699,Entries!J:K,2,FALSE)</f>
        <v>UNITED STATES OF AMERICA</v>
      </c>
      <c r="Q1699" s="38" t="s">
        <v>5651</v>
      </c>
      <c r="R1699" s="32" t="s">
        <v>5651</v>
      </c>
      <c r="S1699" s="98" t="s">
        <v>156</v>
      </c>
      <c r="T1699" t="s">
        <v>157</v>
      </c>
      <c r="U1699" s="39" t="s">
        <v>159</v>
      </c>
      <c r="V1699" s="33" t="s">
        <v>159</v>
      </c>
      <c r="W1699" s="64">
        <f>IF(VLOOKUP(R1699,Entries!N:P,3,FALSE)=V1699,1,VLOOKUP(R1699,Entries!N:P,3,FALSE))</f>
        <v>1</v>
      </c>
      <c r="X1699"/>
      <c r="Y1699"/>
      <c r="Z1699" s="98"/>
      <c r="AA1699" s="98"/>
      <c r="AB1699" s="98"/>
      <c r="AC1699" s="98" t="s">
        <v>5652</v>
      </c>
      <c r="AD1699" s="98" t="s">
        <v>263</v>
      </c>
      <c r="AE1699" s="98" t="s">
        <v>263</v>
      </c>
      <c r="AF1699" s="98" t="s">
        <v>263</v>
      </c>
      <c r="AG1699" s="98" t="s">
        <v>11136</v>
      </c>
      <c r="AH1699" s="98"/>
      <c r="AI1699" s="98"/>
      <c r="AJ1699" s="98">
        <v>5</v>
      </c>
      <c r="AK1699" s="98" t="s">
        <v>95</v>
      </c>
      <c r="AL1699" s="98"/>
      <c r="AM1699" s="33"/>
      <c r="AN1699" s="32" t="s">
        <v>133</v>
      </c>
      <c r="AO1699" s="98" t="s">
        <v>134</v>
      </c>
      <c r="AP1699" s="33" t="s">
        <v>160</v>
      </c>
      <c r="AQ1699">
        <v>21104.45900078</v>
      </c>
      <c r="AR1699" t="s">
        <v>12146</v>
      </c>
      <c r="AS1699" t="s">
        <v>11225</v>
      </c>
      <c r="AT1699" t="s">
        <v>14069</v>
      </c>
      <c r="AU1699">
        <v>53.057699999999997</v>
      </c>
      <c r="AV1699" s="98">
        <v>0.92603136588000001</v>
      </c>
      <c r="AW1699">
        <v>263.27120000000002</v>
      </c>
      <c r="AX1699" s="98">
        <v>4.5949483097244448</v>
      </c>
      <c r="AY1699">
        <v>1.763E-4</v>
      </c>
      <c r="AZ1699">
        <v>93.656499999999994</v>
      </c>
      <c r="BA1699" s="98">
        <v>1.6346139508222222</v>
      </c>
      <c r="BB1699">
        <v>266.46260000000001</v>
      </c>
      <c r="BC1699" s="98">
        <v>4.6506487358844453</v>
      </c>
      <c r="BD1699">
        <v>15.063982319999999</v>
      </c>
      <c r="BE1699" s="96">
        <f t="shared" si="224"/>
        <v>6925.3549371284253</v>
      </c>
      <c r="BF1699" s="96">
        <f t="shared" si="225"/>
        <v>555.57587720384072</v>
      </c>
      <c r="BG1699" s="96">
        <f t="shared" si="226"/>
        <v>553.13399705300981</v>
      </c>
      <c r="BH1699">
        <v>6931.7275470869017</v>
      </c>
      <c r="BI1699">
        <v>1.299935488803238E-3</v>
      </c>
      <c r="BJ1699">
        <v>0.92636235918507981</v>
      </c>
      <c r="BK1699">
        <v>4.5949492662222351</v>
      </c>
      <c r="BL1699">
        <v>0.92666314594825239</v>
      </c>
      <c r="BM1699">
        <v>5.3586005127610328</v>
      </c>
      <c r="BN1699">
        <v>0.92603177442894991</v>
      </c>
      <c r="BO1699">
        <v>4.594949267949306</v>
      </c>
      <c r="BP1699">
        <v>1.1205865781448779E-3</v>
      </c>
      <c r="BQ1699">
        <v>0.92666314594825239</v>
      </c>
      <c r="BR1699">
        <v>6925.6353217502819</v>
      </c>
      <c r="BS1699" s="96">
        <v>562.3960957369618</v>
      </c>
      <c r="BT1699" s="96">
        <v>546.874547763603</v>
      </c>
      <c r="BU1699">
        <v>5.3586005127610328</v>
      </c>
      <c r="BV1699" s="65" t="str">
        <f t="shared" si="227"/>
        <v>Starlink</v>
      </c>
      <c r="BW1699" s="32" t="s">
        <v>192</v>
      </c>
      <c r="BX1699" s="98">
        <v>2.8</v>
      </c>
      <c r="BY1699" s="21">
        <v>0.2</v>
      </c>
      <c r="BZ1699" s="98">
        <v>9</v>
      </c>
      <c r="CA1699" s="98">
        <v>27.592099999999999</v>
      </c>
      <c r="CB1699" s="98">
        <v>0.56000000000000005</v>
      </c>
      <c r="CC1699" s="98">
        <v>11.0875</v>
      </c>
      <c r="CD1699" s="98">
        <v>0.2</v>
      </c>
      <c r="CE1699" s="98">
        <v>2.8</v>
      </c>
      <c r="CF1699" s="33">
        <v>9</v>
      </c>
      <c r="CG1699" s="32">
        <v>260</v>
      </c>
      <c r="CH1699" s="98">
        <v>260</v>
      </c>
      <c r="CI1699" s="98">
        <v>220</v>
      </c>
      <c r="CJ1699" s="98">
        <f>Population!$CG1699-Population!$CI1699</f>
        <v>40</v>
      </c>
      <c r="CK1699" s="120">
        <f>_xlfn.DAYS(Entries!$AY$2,Population!H1699)</f>
        <v>386</v>
      </c>
      <c r="CL1699" s="120">
        <f t="shared" si="228"/>
        <v>1825</v>
      </c>
      <c r="CM1699" s="122">
        <f>Entries!$AY$5</f>
        <v>0.15</v>
      </c>
      <c r="CN1699" s="122">
        <f t="shared" si="230"/>
        <v>0.15384615384615385</v>
      </c>
      <c r="CO1699" s="121">
        <f t="shared" si="229"/>
        <v>0.8202191780821918</v>
      </c>
      <c r="CP1699" s="32" t="s">
        <v>5654</v>
      </c>
      <c r="CQ1699" s="98">
        <v>4</v>
      </c>
      <c r="CR1699" s="98" t="s">
        <v>95</v>
      </c>
      <c r="CS1699" s="98"/>
      <c r="CT1699" s="33"/>
      <c r="CU1699" s="32" t="s">
        <v>5655</v>
      </c>
      <c r="CV1699" s="98" t="s">
        <v>5651</v>
      </c>
      <c r="CW1699" s="98" t="s">
        <v>157</v>
      </c>
      <c r="CX1699" s="98" t="s">
        <v>5652</v>
      </c>
      <c r="CY1699" s="98" t="s">
        <v>107</v>
      </c>
      <c r="CZ1699" s="98" t="s">
        <v>755</v>
      </c>
      <c r="DA1699" s="33"/>
      <c r="DB1699" s="17" t="s">
        <v>15463</v>
      </c>
      <c r="DC1699" s="17" t="s">
        <v>15500</v>
      </c>
      <c r="DD1699" s="17">
        <v>1</v>
      </c>
      <c r="DE1699" s="17" t="s">
        <v>15500</v>
      </c>
      <c r="DF1699" s="17" t="s">
        <v>15500</v>
      </c>
      <c r="DG1699" s="23" t="s">
        <v>11174</v>
      </c>
      <c r="DH1699" s="145"/>
    </row>
    <row r="1700" spans="1:112" s="17" customFormat="1" x14ac:dyDescent="0.25">
      <c r="A1700" s="30" t="s">
        <v>6415</v>
      </c>
      <c r="B1700" s="96">
        <v>1</v>
      </c>
      <c r="C1700" s="152" t="s">
        <v>11188</v>
      </c>
      <c r="D1700" s="96" t="s">
        <v>5649</v>
      </c>
      <c r="E1700" s="96">
        <v>45407</v>
      </c>
      <c r="F1700" s="96" t="s">
        <v>6416</v>
      </c>
      <c r="G1700" s="31">
        <v>62946</v>
      </c>
      <c r="H1700" s="43">
        <v>43908</v>
      </c>
      <c r="I1700" s="96" t="s">
        <v>221</v>
      </c>
      <c r="J1700" s="96"/>
      <c r="K1700" s="96"/>
      <c r="L1700" s="96" t="s">
        <v>285</v>
      </c>
      <c r="M1700" s="124" t="s">
        <v>156</v>
      </c>
      <c r="N1700" s="96" t="s">
        <v>156</v>
      </c>
      <c r="O1700" s="124" t="s">
        <v>11125</v>
      </c>
      <c r="P1700" s="96" t="str">
        <f>VLOOKUP(N1700,Entries!J:K,2,FALSE)</f>
        <v>UNITED STATES OF AMERICA</v>
      </c>
      <c r="Q1700" s="123" t="s">
        <v>5651</v>
      </c>
      <c r="R1700" s="30" t="s">
        <v>5651</v>
      </c>
      <c r="S1700" s="96" t="s">
        <v>156</v>
      </c>
      <c r="T1700" s="124" t="s">
        <v>157</v>
      </c>
      <c r="U1700" s="125" t="s">
        <v>159</v>
      </c>
      <c r="V1700" s="31" t="s">
        <v>159</v>
      </c>
      <c r="W1700" s="64">
        <f>IF(VLOOKUP(R1700,Entries!N:P,3,FALSE)=V1700,1,VLOOKUP(R1700,Entries!N:P,3,FALSE))</f>
        <v>1</v>
      </c>
      <c r="X1700" s="124"/>
      <c r="Y1700" s="124"/>
      <c r="Z1700" s="96"/>
      <c r="AA1700" s="96"/>
      <c r="AB1700" s="96"/>
      <c r="AC1700" s="96" t="s">
        <v>5652</v>
      </c>
      <c r="AD1700" s="96" t="s">
        <v>263</v>
      </c>
      <c r="AE1700" s="96" t="s">
        <v>263</v>
      </c>
      <c r="AF1700" s="96" t="s">
        <v>263</v>
      </c>
      <c r="AG1700" s="96" t="s">
        <v>11136</v>
      </c>
      <c r="AH1700" s="96"/>
      <c r="AI1700" s="96"/>
      <c r="AJ1700" s="96">
        <v>5</v>
      </c>
      <c r="AK1700" s="96" t="s">
        <v>95</v>
      </c>
      <c r="AL1700" s="96"/>
      <c r="AM1700" s="31"/>
      <c r="AN1700" s="30" t="s">
        <v>133</v>
      </c>
      <c r="AO1700" s="96" t="s">
        <v>134</v>
      </c>
      <c r="AP1700" s="31" t="s">
        <v>160</v>
      </c>
      <c r="AQ1700">
        <v>21104.552055690001</v>
      </c>
      <c r="AR1700" t="s">
        <v>14070</v>
      </c>
      <c r="AS1700" t="s">
        <v>11225</v>
      </c>
      <c r="AT1700" t="s">
        <v>14071</v>
      </c>
      <c r="AU1700">
        <v>53.056800000000003</v>
      </c>
      <c r="AV1700" s="96">
        <v>0.92601565792000007</v>
      </c>
      <c r="AW1700">
        <v>252.8466</v>
      </c>
      <c r="AX1700" s="96">
        <v>4.4130047543733335</v>
      </c>
      <c r="AY1700">
        <v>2.6729999999999999E-4</v>
      </c>
      <c r="AZ1700">
        <v>125.6768</v>
      </c>
      <c r="BA1700" s="96">
        <v>2.1934734970311114</v>
      </c>
      <c r="BB1700">
        <v>234.447</v>
      </c>
      <c r="BC1700" s="96">
        <v>4.0918712201333332</v>
      </c>
      <c r="BD1700">
        <v>15.06397969</v>
      </c>
      <c r="BE1700" s="96">
        <f t="shared" si="224"/>
        <v>6925.3557431873496</v>
      </c>
      <c r="BF1700" s="96">
        <f t="shared" si="225"/>
        <v>556.20689077750376</v>
      </c>
      <c r="BG1700" s="96">
        <f t="shared" si="226"/>
        <v>552.50459559719548</v>
      </c>
      <c r="BH1700">
        <v>6931.7271746025053</v>
      </c>
      <c r="BI1700">
        <v>1.253891451020025E-3</v>
      </c>
      <c r="BJ1700">
        <v>0.92634665420726969</v>
      </c>
      <c r="BK1700">
        <v>4.4130056723549513</v>
      </c>
      <c r="BL1700">
        <v>1.038886676084281</v>
      </c>
      <c r="BM1700">
        <v>5.246458765646218</v>
      </c>
      <c r="BN1700">
        <v>0.92601606639608947</v>
      </c>
      <c r="BO1700">
        <v>4.4130056747168158</v>
      </c>
      <c r="BP1700">
        <v>1.169050669136073E-3</v>
      </c>
      <c r="BQ1700">
        <v>1.038886676084281</v>
      </c>
      <c r="BR1700">
        <v>6925.6362709444766</v>
      </c>
      <c r="BS1700" s="96">
        <v>562.73269066121702</v>
      </c>
      <c r="BT1700" s="96">
        <v>546.53985122773611</v>
      </c>
      <c r="BU1700">
        <v>5.246458765646218</v>
      </c>
      <c r="BV1700" s="60" t="str">
        <f t="shared" si="227"/>
        <v>Starlink</v>
      </c>
      <c r="BW1700" s="30" t="s">
        <v>192</v>
      </c>
      <c r="BX1700" s="96">
        <v>2.8</v>
      </c>
      <c r="BY1700" s="16">
        <v>0.2</v>
      </c>
      <c r="BZ1700" s="96">
        <v>9</v>
      </c>
      <c r="CA1700" s="96">
        <v>27.592099999999999</v>
      </c>
      <c r="CB1700" s="96">
        <v>0.56000000000000005</v>
      </c>
      <c r="CC1700" s="96">
        <v>11.0875</v>
      </c>
      <c r="CD1700" s="96">
        <v>0.2</v>
      </c>
      <c r="CE1700" s="96">
        <v>2.8</v>
      </c>
      <c r="CF1700" s="31">
        <v>9</v>
      </c>
      <c r="CG1700" s="30">
        <v>260</v>
      </c>
      <c r="CH1700" s="96">
        <v>260</v>
      </c>
      <c r="CI1700" s="96">
        <v>220</v>
      </c>
      <c r="CJ1700" s="96">
        <f>Population!$CG1700-Population!$CI1700</f>
        <v>40</v>
      </c>
      <c r="CK1700" s="118">
        <f>_xlfn.DAYS(Entries!$AY$2,Population!H1700)</f>
        <v>386</v>
      </c>
      <c r="CL1700" s="118">
        <f t="shared" si="228"/>
        <v>1825</v>
      </c>
      <c r="CM1700" s="117">
        <f>Entries!$AY$5</f>
        <v>0.15</v>
      </c>
      <c r="CN1700" s="117">
        <f t="shared" si="230"/>
        <v>0.15384615384615385</v>
      </c>
      <c r="CO1700" s="119">
        <f t="shared" si="229"/>
        <v>0.8202191780821918</v>
      </c>
      <c r="CP1700" s="30" t="s">
        <v>5654</v>
      </c>
      <c r="CQ1700" s="96">
        <v>4</v>
      </c>
      <c r="CR1700" s="96" t="s">
        <v>95</v>
      </c>
      <c r="CS1700" s="96"/>
      <c r="CT1700" s="31"/>
      <c r="CU1700" s="30" t="s">
        <v>5655</v>
      </c>
      <c r="CV1700" s="96" t="s">
        <v>5651</v>
      </c>
      <c r="CW1700" s="96" t="s">
        <v>157</v>
      </c>
      <c r="CX1700" s="96" t="s">
        <v>5652</v>
      </c>
      <c r="CY1700" s="96" t="s">
        <v>107</v>
      </c>
      <c r="CZ1700" s="96" t="s">
        <v>755</v>
      </c>
      <c r="DA1700" s="31"/>
      <c r="DB1700" s="17" t="s">
        <v>15463</v>
      </c>
      <c r="DC1700" s="17" t="s">
        <v>15500</v>
      </c>
      <c r="DD1700" s="17">
        <v>1</v>
      </c>
      <c r="DE1700" s="17" t="s">
        <v>15500</v>
      </c>
      <c r="DF1700" s="17" t="s">
        <v>15500</v>
      </c>
      <c r="DG1700" s="23" t="s">
        <v>11174</v>
      </c>
      <c r="DH1700" s="145"/>
    </row>
    <row r="1701" spans="1:112" s="17" customFormat="1" x14ac:dyDescent="0.25">
      <c r="A1701" s="32" t="s">
        <v>6418</v>
      </c>
      <c r="B1701" s="98">
        <v>1</v>
      </c>
      <c r="C1701" s="149" t="s">
        <v>11188</v>
      </c>
      <c r="D1701" s="98" t="s">
        <v>5649</v>
      </c>
      <c r="E1701" s="98">
        <v>45368</v>
      </c>
      <c r="F1701" s="98" t="s">
        <v>6419</v>
      </c>
      <c r="G1701" s="33">
        <v>62908</v>
      </c>
      <c r="H1701" s="44">
        <v>43908</v>
      </c>
      <c r="I1701" s="98" t="s">
        <v>221</v>
      </c>
      <c r="J1701" s="98"/>
      <c r="K1701" s="98"/>
      <c r="L1701" s="98" t="s">
        <v>285</v>
      </c>
      <c r="M1701" t="s">
        <v>156</v>
      </c>
      <c r="N1701" s="98" t="s">
        <v>156</v>
      </c>
      <c r="O1701" t="s">
        <v>11125</v>
      </c>
      <c r="P1701" s="64" t="str">
        <f>VLOOKUP(N1701,Entries!J:K,2,FALSE)</f>
        <v>UNITED STATES OF AMERICA</v>
      </c>
      <c r="Q1701" s="38" t="s">
        <v>5651</v>
      </c>
      <c r="R1701" s="32" t="s">
        <v>5651</v>
      </c>
      <c r="S1701" s="98" t="s">
        <v>156</v>
      </c>
      <c r="T1701" t="s">
        <v>157</v>
      </c>
      <c r="U1701" s="39" t="s">
        <v>159</v>
      </c>
      <c r="V1701" s="33" t="s">
        <v>159</v>
      </c>
      <c r="W1701" s="64">
        <f>IF(VLOOKUP(R1701,Entries!N:P,3,FALSE)=V1701,1,VLOOKUP(R1701,Entries!N:P,3,FALSE))</f>
        <v>1</v>
      </c>
      <c r="X1701"/>
      <c r="Y1701"/>
      <c r="Z1701" s="98"/>
      <c r="AA1701" s="98"/>
      <c r="AB1701" s="98"/>
      <c r="AC1701" s="98" t="s">
        <v>5652</v>
      </c>
      <c r="AD1701" s="98" t="s">
        <v>263</v>
      </c>
      <c r="AE1701" s="98" t="s">
        <v>263</v>
      </c>
      <c r="AF1701" s="98" t="s">
        <v>263</v>
      </c>
      <c r="AG1701" s="98" t="s">
        <v>11136</v>
      </c>
      <c r="AH1701" s="98"/>
      <c r="AI1701" s="98"/>
      <c r="AJ1701" s="98">
        <v>5</v>
      </c>
      <c r="AK1701" s="98" t="s">
        <v>95</v>
      </c>
      <c r="AL1701" s="98"/>
      <c r="AM1701" s="33"/>
      <c r="AN1701" s="32" t="s">
        <v>133</v>
      </c>
      <c r="AO1701" s="98" t="s">
        <v>134</v>
      </c>
      <c r="AP1701" s="33" t="s">
        <v>160</v>
      </c>
      <c r="AQ1701">
        <v>21104.512432110001</v>
      </c>
      <c r="AR1701" t="s">
        <v>14072</v>
      </c>
      <c r="AS1701" t="s">
        <v>11225</v>
      </c>
      <c r="AT1701" t="s">
        <v>14073</v>
      </c>
      <c r="AU1701">
        <v>53.057600000000001</v>
      </c>
      <c r="AV1701" s="98">
        <v>0.92602962055111127</v>
      </c>
      <c r="AW1701">
        <v>283.02749999999997</v>
      </c>
      <c r="AX1701" s="98">
        <v>4.9397607209999999</v>
      </c>
      <c r="AY1701">
        <v>1.8029999999999999E-4</v>
      </c>
      <c r="AZ1701">
        <v>104.95399999999999</v>
      </c>
      <c r="BA1701" s="98">
        <v>1.8317924820444444</v>
      </c>
      <c r="BB1701">
        <v>255.16489999999999</v>
      </c>
      <c r="BC1701" s="98">
        <v>4.4534667140044446</v>
      </c>
      <c r="BD1701">
        <v>15.0639024</v>
      </c>
      <c r="BE1701" s="96">
        <f t="shared" si="224"/>
        <v>6925.3794316169833</v>
      </c>
      <c r="BF1701" s="96">
        <f t="shared" si="225"/>
        <v>555.62807752850404</v>
      </c>
      <c r="BG1701" s="96">
        <f t="shared" si="226"/>
        <v>553.13078570546259</v>
      </c>
      <c r="BH1701">
        <v>6931.7517314436609</v>
      </c>
      <c r="BI1701">
        <v>1.2776288369614041E-3</v>
      </c>
      <c r="BJ1701">
        <v>0.92636061184702023</v>
      </c>
      <c r="BK1701">
        <v>4.9397617491514181</v>
      </c>
      <c r="BL1701">
        <v>0.94793042501923264</v>
      </c>
      <c r="BM1701">
        <v>5.337329686371568</v>
      </c>
      <c r="BN1701">
        <v>0.92603002908248078</v>
      </c>
      <c r="BO1701">
        <v>4.9397617509137826</v>
      </c>
      <c r="BP1701">
        <v>1.119888223599996E-3</v>
      </c>
      <c r="BQ1701">
        <v>0.94793042501923264</v>
      </c>
      <c r="BR1701">
        <v>6925.6598311304242</v>
      </c>
      <c r="BS1701" s="96">
        <v>562.41579601596732</v>
      </c>
      <c r="BT1701" s="96">
        <v>546.90386624488201</v>
      </c>
      <c r="BU1701">
        <v>5.337329686371568</v>
      </c>
      <c r="BV1701" s="65" t="str">
        <f t="shared" si="227"/>
        <v>Starlink</v>
      </c>
      <c r="BW1701" s="32" t="s">
        <v>192</v>
      </c>
      <c r="BX1701" s="98">
        <v>2.8</v>
      </c>
      <c r="BY1701" s="21">
        <v>0.2</v>
      </c>
      <c r="BZ1701" s="98">
        <v>9</v>
      </c>
      <c r="CA1701" s="98">
        <v>27.592099999999999</v>
      </c>
      <c r="CB1701" s="98">
        <v>0.56000000000000005</v>
      </c>
      <c r="CC1701" s="98">
        <v>11.0875</v>
      </c>
      <c r="CD1701" s="98">
        <v>0.2</v>
      </c>
      <c r="CE1701" s="98">
        <v>2.8</v>
      </c>
      <c r="CF1701" s="33">
        <v>9</v>
      </c>
      <c r="CG1701" s="32">
        <v>260</v>
      </c>
      <c r="CH1701" s="98">
        <v>260</v>
      </c>
      <c r="CI1701" s="98">
        <v>220</v>
      </c>
      <c r="CJ1701" s="98">
        <f>Population!$CG1701-Population!$CI1701</f>
        <v>40</v>
      </c>
      <c r="CK1701" s="120">
        <f>_xlfn.DAYS(Entries!$AY$2,Population!H1701)</f>
        <v>386</v>
      </c>
      <c r="CL1701" s="120">
        <f t="shared" si="228"/>
        <v>1825</v>
      </c>
      <c r="CM1701" s="122">
        <f>Entries!$AY$5</f>
        <v>0.15</v>
      </c>
      <c r="CN1701" s="122">
        <f t="shared" si="230"/>
        <v>0.15384615384615385</v>
      </c>
      <c r="CO1701" s="121">
        <f t="shared" si="229"/>
        <v>0.8202191780821918</v>
      </c>
      <c r="CP1701" s="32" t="s">
        <v>5654</v>
      </c>
      <c r="CQ1701" s="98">
        <v>4</v>
      </c>
      <c r="CR1701" s="98" t="s">
        <v>95</v>
      </c>
      <c r="CS1701" s="98"/>
      <c r="CT1701" s="33"/>
      <c r="CU1701" s="32" t="s">
        <v>5655</v>
      </c>
      <c r="CV1701" s="98" t="s">
        <v>5651</v>
      </c>
      <c r="CW1701" s="98" t="s">
        <v>157</v>
      </c>
      <c r="CX1701" s="98" t="s">
        <v>5652</v>
      </c>
      <c r="CY1701" s="98" t="s">
        <v>107</v>
      </c>
      <c r="CZ1701" s="98" t="s">
        <v>755</v>
      </c>
      <c r="DA1701" s="33"/>
      <c r="DB1701" s="17" t="s">
        <v>15463</v>
      </c>
      <c r="DC1701" s="17" t="s">
        <v>15500</v>
      </c>
      <c r="DD1701" s="17">
        <v>1</v>
      </c>
      <c r="DE1701" s="17" t="s">
        <v>15500</v>
      </c>
      <c r="DF1701" s="17" t="s">
        <v>15500</v>
      </c>
      <c r="DG1701" s="23" t="s">
        <v>11174</v>
      </c>
      <c r="DH1701" s="145"/>
    </row>
    <row r="1702" spans="1:112" s="17" customFormat="1" x14ac:dyDescent="0.25">
      <c r="A1702" s="30" t="s">
        <v>6421</v>
      </c>
      <c r="B1702" s="96">
        <v>1</v>
      </c>
      <c r="C1702" s="152" t="s">
        <v>11188</v>
      </c>
      <c r="D1702" s="96" t="s">
        <v>5649</v>
      </c>
      <c r="E1702" s="96">
        <v>45369</v>
      </c>
      <c r="F1702" s="96" t="s">
        <v>6422</v>
      </c>
      <c r="G1702" s="31">
        <v>62909</v>
      </c>
      <c r="H1702" s="43">
        <v>43908</v>
      </c>
      <c r="I1702" s="96" t="s">
        <v>221</v>
      </c>
      <c r="J1702" s="96"/>
      <c r="K1702" s="96"/>
      <c r="L1702" s="96" t="s">
        <v>285</v>
      </c>
      <c r="M1702" s="124" t="s">
        <v>156</v>
      </c>
      <c r="N1702" s="96" t="s">
        <v>156</v>
      </c>
      <c r="O1702" s="124" t="s">
        <v>11125</v>
      </c>
      <c r="P1702" s="96" t="str">
        <f>VLOOKUP(N1702,Entries!J:K,2,FALSE)</f>
        <v>UNITED STATES OF AMERICA</v>
      </c>
      <c r="Q1702" s="123" t="s">
        <v>5651</v>
      </c>
      <c r="R1702" s="30" t="s">
        <v>5651</v>
      </c>
      <c r="S1702" s="96" t="s">
        <v>156</v>
      </c>
      <c r="T1702" s="124" t="s">
        <v>157</v>
      </c>
      <c r="U1702" s="125" t="s">
        <v>159</v>
      </c>
      <c r="V1702" s="31" t="s">
        <v>159</v>
      </c>
      <c r="W1702" s="64">
        <f>IF(VLOOKUP(R1702,Entries!N:P,3,FALSE)=V1702,1,VLOOKUP(R1702,Entries!N:P,3,FALSE))</f>
        <v>1</v>
      </c>
      <c r="X1702" s="124"/>
      <c r="Y1702" s="124"/>
      <c r="Z1702" s="96"/>
      <c r="AA1702" s="96"/>
      <c r="AB1702" s="96"/>
      <c r="AC1702" s="96" t="s">
        <v>5652</v>
      </c>
      <c r="AD1702" s="96" t="s">
        <v>263</v>
      </c>
      <c r="AE1702" s="96" t="s">
        <v>263</v>
      </c>
      <c r="AF1702" s="96" t="s">
        <v>263</v>
      </c>
      <c r="AG1702" s="96" t="s">
        <v>11136</v>
      </c>
      <c r="AH1702" s="96"/>
      <c r="AI1702" s="96"/>
      <c r="AJ1702" s="96">
        <v>5</v>
      </c>
      <c r="AK1702" s="96" t="s">
        <v>95</v>
      </c>
      <c r="AL1702" s="96"/>
      <c r="AM1702" s="31"/>
      <c r="AN1702" s="30" t="s">
        <v>133</v>
      </c>
      <c r="AO1702" s="96" t="s">
        <v>134</v>
      </c>
      <c r="AP1702" s="31" t="s">
        <v>160</v>
      </c>
      <c r="AQ1702">
        <v>21104.511493580001</v>
      </c>
      <c r="AR1702" t="s">
        <v>13139</v>
      </c>
      <c r="AS1702" t="s">
        <v>11225</v>
      </c>
      <c r="AT1702" t="s">
        <v>14074</v>
      </c>
      <c r="AU1702">
        <v>53.057000000000002</v>
      </c>
      <c r="AV1702" s="96">
        <v>0.92601914857777778</v>
      </c>
      <c r="AW1702">
        <v>283.03149999999999</v>
      </c>
      <c r="AX1702" s="96">
        <v>4.939830534155556</v>
      </c>
      <c r="AY1702">
        <v>1.8420000000000001E-4</v>
      </c>
      <c r="AZ1702">
        <v>102.44499999999999</v>
      </c>
      <c r="BA1702" s="96">
        <v>1.7880021802222223</v>
      </c>
      <c r="BB1702">
        <v>257.67450000000002</v>
      </c>
      <c r="BC1702" s="96">
        <v>4.4972674878000012</v>
      </c>
      <c r="BD1702">
        <v>15.063971370000001</v>
      </c>
      <c r="BE1702" s="96">
        <f t="shared" si="224"/>
        <v>6925.3582931547726</v>
      </c>
      <c r="BF1702" s="96">
        <f t="shared" si="225"/>
        <v>555.63394415237235</v>
      </c>
      <c r="BG1702" s="96">
        <f t="shared" si="226"/>
        <v>553.08264215717372</v>
      </c>
      <c r="BH1702">
        <v>6931.7306680985612</v>
      </c>
      <c r="BI1702">
        <v>1.2862336270990551E-3</v>
      </c>
      <c r="BJ1702">
        <v>0.92635014389068049</v>
      </c>
      <c r="BK1702">
        <v>4.9398315616142279</v>
      </c>
      <c r="BL1702">
        <v>0.94618178999153635</v>
      </c>
      <c r="BM1702">
        <v>5.3390888019608358</v>
      </c>
      <c r="BN1702">
        <v>0.92601955711922224</v>
      </c>
      <c r="BO1702">
        <v>4.9398315641177266</v>
      </c>
      <c r="BP1702">
        <v>1.124857841814717E-3</v>
      </c>
      <c r="BQ1702">
        <v>0.94618178999153635</v>
      </c>
      <c r="BR1702">
        <v>6925.6387894468289</v>
      </c>
      <c r="BS1702" s="96">
        <v>562.42914854871469</v>
      </c>
      <c r="BT1702" s="96">
        <v>546.84843034494315</v>
      </c>
      <c r="BU1702">
        <v>5.3390888019608358</v>
      </c>
      <c r="BV1702" s="60" t="str">
        <f t="shared" si="227"/>
        <v>Starlink</v>
      </c>
      <c r="BW1702" s="30" t="s">
        <v>192</v>
      </c>
      <c r="BX1702" s="96">
        <v>2.8</v>
      </c>
      <c r="BY1702" s="16">
        <v>0.2</v>
      </c>
      <c r="BZ1702" s="96">
        <v>9</v>
      </c>
      <c r="CA1702" s="96">
        <v>27.592099999999999</v>
      </c>
      <c r="CB1702" s="96">
        <v>0.56000000000000005</v>
      </c>
      <c r="CC1702" s="96">
        <v>11.0875</v>
      </c>
      <c r="CD1702" s="96">
        <v>0.2</v>
      </c>
      <c r="CE1702" s="96">
        <v>2.8</v>
      </c>
      <c r="CF1702" s="31">
        <v>9</v>
      </c>
      <c r="CG1702" s="30">
        <v>260</v>
      </c>
      <c r="CH1702" s="96">
        <v>260</v>
      </c>
      <c r="CI1702" s="96">
        <v>220</v>
      </c>
      <c r="CJ1702" s="96">
        <f>Population!$CG1702-Population!$CI1702</f>
        <v>40</v>
      </c>
      <c r="CK1702" s="118">
        <f>_xlfn.DAYS(Entries!$AY$2,Population!H1702)</f>
        <v>386</v>
      </c>
      <c r="CL1702" s="118">
        <f t="shared" si="228"/>
        <v>1825</v>
      </c>
      <c r="CM1702" s="117">
        <f>Entries!$AY$5</f>
        <v>0.15</v>
      </c>
      <c r="CN1702" s="117">
        <f t="shared" si="230"/>
        <v>0.15384615384615385</v>
      </c>
      <c r="CO1702" s="119">
        <f t="shared" si="229"/>
        <v>0.8202191780821918</v>
      </c>
      <c r="CP1702" s="30" t="s">
        <v>5654</v>
      </c>
      <c r="CQ1702" s="96">
        <v>4</v>
      </c>
      <c r="CR1702" s="96" t="s">
        <v>95</v>
      </c>
      <c r="CS1702" s="96"/>
      <c r="CT1702" s="31"/>
      <c r="CU1702" s="30" t="s">
        <v>5655</v>
      </c>
      <c r="CV1702" s="96" t="s">
        <v>5651</v>
      </c>
      <c r="CW1702" s="96" t="s">
        <v>157</v>
      </c>
      <c r="CX1702" s="96" t="s">
        <v>5652</v>
      </c>
      <c r="CY1702" s="96" t="s">
        <v>107</v>
      </c>
      <c r="CZ1702" s="96" t="s">
        <v>755</v>
      </c>
      <c r="DA1702" s="31"/>
      <c r="DB1702" s="17" t="s">
        <v>15463</v>
      </c>
      <c r="DC1702" s="17" t="s">
        <v>15500</v>
      </c>
      <c r="DD1702" s="17">
        <v>1</v>
      </c>
      <c r="DE1702" s="17" t="s">
        <v>15500</v>
      </c>
      <c r="DF1702" s="17" t="s">
        <v>15500</v>
      </c>
      <c r="DG1702" s="23" t="s">
        <v>11174</v>
      </c>
      <c r="DH1702" s="145"/>
    </row>
    <row r="1703" spans="1:112" s="17" customFormat="1" x14ac:dyDescent="0.25">
      <c r="A1703" s="32" t="s">
        <v>6424</v>
      </c>
      <c r="B1703" s="18">
        <v>1</v>
      </c>
      <c r="C1703" s="149" t="s">
        <v>11188</v>
      </c>
      <c r="D1703" s="18" t="s">
        <v>5649</v>
      </c>
      <c r="E1703" s="18">
        <v>45408</v>
      </c>
      <c r="F1703" s="18" t="s">
        <v>6425</v>
      </c>
      <c r="G1703" s="33">
        <v>62947</v>
      </c>
      <c r="H1703" s="44">
        <v>43908</v>
      </c>
      <c r="I1703" s="98" t="s">
        <v>221</v>
      </c>
      <c r="J1703" s="98"/>
      <c r="K1703" s="98"/>
      <c r="L1703" s="18" t="s">
        <v>285</v>
      </c>
      <c r="M1703" t="s">
        <v>156</v>
      </c>
      <c r="N1703" s="18" t="s">
        <v>156</v>
      </c>
      <c r="O1703" t="s">
        <v>11125</v>
      </c>
      <c r="P1703" s="64" t="str">
        <f>VLOOKUP(N1703,Entries!J:K,2,FALSE)</f>
        <v>UNITED STATES OF AMERICA</v>
      </c>
      <c r="Q1703" s="38" t="s">
        <v>5651</v>
      </c>
      <c r="R1703" s="32" t="s">
        <v>5651</v>
      </c>
      <c r="S1703" s="18" t="s">
        <v>156</v>
      </c>
      <c r="T1703" t="s">
        <v>157</v>
      </c>
      <c r="U1703" s="39" t="s">
        <v>159</v>
      </c>
      <c r="V1703" s="33" t="s">
        <v>159</v>
      </c>
      <c r="W1703" s="64">
        <f>IF(VLOOKUP(R1703,Entries!N:P,3,FALSE)=V1703,1,VLOOKUP(R1703,Entries!N:P,3,FALSE))</f>
        <v>1</v>
      </c>
      <c r="X1703"/>
      <c r="Y1703"/>
      <c r="Z1703" s="18"/>
      <c r="AA1703" s="18"/>
      <c r="AB1703" s="98"/>
      <c r="AC1703" s="18" t="s">
        <v>5652</v>
      </c>
      <c r="AD1703" s="18" t="s">
        <v>263</v>
      </c>
      <c r="AE1703" s="18" t="s">
        <v>263</v>
      </c>
      <c r="AF1703" s="98" t="s">
        <v>263</v>
      </c>
      <c r="AG1703" s="98" t="s">
        <v>11136</v>
      </c>
      <c r="AH1703" s="98"/>
      <c r="AI1703" s="18"/>
      <c r="AJ1703" s="18">
        <v>5</v>
      </c>
      <c r="AK1703" s="18" t="s">
        <v>95</v>
      </c>
      <c r="AL1703" s="18"/>
      <c r="AM1703" s="33"/>
      <c r="AN1703" s="32" t="s">
        <v>133</v>
      </c>
      <c r="AO1703" s="18" t="s">
        <v>134</v>
      </c>
      <c r="AP1703" s="33" t="s">
        <v>160</v>
      </c>
      <c r="AQ1703">
        <v>21104.497689070002</v>
      </c>
      <c r="AR1703" t="s">
        <v>14075</v>
      </c>
      <c r="AS1703" t="s">
        <v>11225</v>
      </c>
      <c r="AT1703" t="s">
        <v>14076</v>
      </c>
      <c r="AU1703">
        <v>53.056899999999999</v>
      </c>
      <c r="AV1703" s="98">
        <v>0.92601740324888893</v>
      </c>
      <c r="AW1703">
        <v>283.09370000000001</v>
      </c>
      <c r="AX1703" s="98">
        <v>4.940916128724445</v>
      </c>
      <c r="AY1703">
        <v>2.061E-4</v>
      </c>
      <c r="AZ1703">
        <v>100.52330000000001</v>
      </c>
      <c r="BA1703" s="98">
        <v>1.7544621949644446</v>
      </c>
      <c r="BB1703">
        <v>259.59879999999998</v>
      </c>
      <c r="BC1703" s="98">
        <v>4.5308528516088886</v>
      </c>
      <c r="BD1703">
        <v>15.06393834</v>
      </c>
      <c r="BE1703" s="96">
        <f t="shared" si="224"/>
        <v>6925.3684164260212</v>
      </c>
      <c r="BF1703" s="96">
        <f t="shared" si="225"/>
        <v>555.79573485664696</v>
      </c>
      <c r="BG1703" s="96">
        <f t="shared" si="226"/>
        <v>552.94109799539547</v>
      </c>
      <c r="BH1703">
        <v>6931.7407993329671</v>
      </c>
      <c r="BI1703">
        <v>1.305956821830482E-3</v>
      </c>
      <c r="BJ1703">
        <v>0.92634839795810342</v>
      </c>
      <c r="BK1703">
        <v>4.9409171562975134</v>
      </c>
      <c r="BL1703">
        <v>0.95510160327579507</v>
      </c>
      <c r="BM1703">
        <v>5.3302143634825008</v>
      </c>
      <c r="BN1703">
        <v>0.92601781178306886</v>
      </c>
      <c r="BO1703">
        <v>4.9409171589428338</v>
      </c>
      <c r="BP1703">
        <v>1.14581654441219E-3</v>
      </c>
      <c r="BQ1703">
        <v>0.95510160327579507</v>
      </c>
      <c r="BR1703">
        <v>6925.6489281934146</v>
      </c>
      <c r="BS1703" s="96">
        <v>562.58445131613007</v>
      </c>
      <c r="BT1703" s="96">
        <v>546.71340507069999</v>
      </c>
      <c r="BU1703">
        <v>5.3302143634825008</v>
      </c>
      <c r="BV1703" s="65" t="str">
        <f t="shared" si="227"/>
        <v>Starlink</v>
      </c>
      <c r="BW1703" s="32" t="s">
        <v>192</v>
      </c>
      <c r="BX1703" s="18">
        <v>2.8</v>
      </c>
      <c r="BY1703" s="21">
        <v>0.2</v>
      </c>
      <c r="BZ1703" s="18">
        <v>9</v>
      </c>
      <c r="CA1703" s="18">
        <v>27.592099999999999</v>
      </c>
      <c r="CB1703" s="18">
        <v>0.56000000000000005</v>
      </c>
      <c r="CC1703" s="18">
        <v>11.0875</v>
      </c>
      <c r="CD1703" s="18">
        <v>0.2</v>
      </c>
      <c r="CE1703" s="18">
        <v>2.8</v>
      </c>
      <c r="CF1703" s="33">
        <v>9</v>
      </c>
      <c r="CG1703" s="32">
        <v>260</v>
      </c>
      <c r="CH1703" s="18">
        <v>260</v>
      </c>
      <c r="CI1703" s="18">
        <v>220</v>
      </c>
      <c r="CJ1703" s="98">
        <f>Population!$CG1703-Population!$CI1703</f>
        <v>40</v>
      </c>
      <c r="CK1703" s="120">
        <f>_xlfn.DAYS(Entries!$AY$2,Population!H1703)</f>
        <v>386</v>
      </c>
      <c r="CL1703" s="120">
        <f t="shared" si="228"/>
        <v>1825</v>
      </c>
      <c r="CM1703" s="122">
        <f>Entries!$AY$5</f>
        <v>0.15</v>
      </c>
      <c r="CN1703" s="122">
        <f t="shared" si="230"/>
        <v>0.15384615384615385</v>
      </c>
      <c r="CO1703" s="121">
        <f t="shared" si="229"/>
        <v>0.8202191780821918</v>
      </c>
      <c r="CP1703" s="32" t="s">
        <v>5654</v>
      </c>
      <c r="CQ1703" s="98">
        <v>4</v>
      </c>
      <c r="CR1703" s="18" t="s">
        <v>95</v>
      </c>
      <c r="CS1703" s="18"/>
      <c r="CT1703" s="33"/>
      <c r="CU1703" s="32" t="s">
        <v>5655</v>
      </c>
      <c r="CV1703" s="18" t="s">
        <v>5651</v>
      </c>
      <c r="CW1703" s="18" t="s">
        <v>157</v>
      </c>
      <c r="CX1703" s="18" t="s">
        <v>5652</v>
      </c>
      <c r="CY1703" s="18" t="s">
        <v>107</v>
      </c>
      <c r="CZ1703" s="18" t="s">
        <v>755</v>
      </c>
      <c r="DA1703" s="33"/>
      <c r="DB1703" s="17" t="s">
        <v>15463</v>
      </c>
      <c r="DC1703" s="17" t="s">
        <v>15500</v>
      </c>
      <c r="DD1703" s="17">
        <v>1</v>
      </c>
      <c r="DE1703" s="17" t="s">
        <v>15500</v>
      </c>
      <c r="DF1703" s="17" t="s">
        <v>15500</v>
      </c>
      <c r="DG1703" s="23" t="s">
        <v>11174</v>
      </c>
      <c r="DH1703" s="145"/>
    </row>
    <row r="1704" spans="1:112" s="17" customFormat="1" x14ac:dyDescent="0.25">
      <c r="A1704" s="30" t="s">
        <v>6427</v>
      </c>
      <c r="B1704" s="15">
        <v>1</v>
      </c>
      <c r="C1704" s="152" t="s">
        <v>11188</v>
      </c>
      <c r="D1704" s="15" t="s">
        <v>5649</v>
      </c>
      <c r="E1704" s="15">
        <v>45360</v>
      </c>
      <c r="F1704" s="15" t="s">
        <v>6428</v>
      </c>
      <c r="G1704" s="31">
        <v>62962</v>
      </c>
      <c r="H1704" s="43">
        <v>43908</v>
      </c>
      <c r="I1704" s="96" t="s">
        <v>221</v>
      </c>
      <c r="J1704" s="96"/>
      <c r="K1704" s="96"/>
      <c r="L1704" s="15" t="s">
        <v>285</v>
      </c>
      <c r="M1704" s="124" t="s">
        <v>156</v>
      </c>
      <c r="N1704" s="15" t="s">
        <v>156</v>
      </c>
      <c r="O1704" s="124" t="s">
        <v>11125</v>
      </c>
      <c r="P1704" s="96" t="str">
        <f>VLOOKUP(N1704,Entries!J:K,2,FALSE)</f>
        <v>UNITED STATES OF AMERICA</v>
      </c>
      <c r="Q1704" s="123" t="s">
        <v>5651</v>
      </c>
      <c r="R1704" s="30" t="s">
        <v>5651</v>
      </c>
      <c r="S1704" s="15" t="s">
        <v>156</v>
      </c>
      <c r="T1704" s="124" t="s">
        <v>157</v>
      </c>
      <c r="U1704" s="125" t="s">
        <v>159</v>
      </c>
      <c r="V1704" s="31" t="s">
        <v>159</v>
      </c>
      <c r="W1704" s="64">
        <f>IF(VLOOKUP(R1704,Entries!N:P,3,FALSE)=V1704,1,VLOOKUP(R1704,Entries!N:P,3,FALSE))</f>
        <v>1</v>
      </c>
      <c r="X1704" s="124"/>
      <c r="Y1704" s="124"/>
      <c r="Z1704" s="15"/>
      <c r="AA1704" s="15"/>
      <c r="AB1704" s="96"/>
      <c r="AC1704" s="15" t="s">
        <v>5652</v>
      </c>
      <c r="AD1704" s="15" t="s">
        <v>263</v>
      </c>
      <c r="AE1704" s="15" t="s">
        <v>263</v>
      </c>
      <c r="AF1704" s="96" t="s">
        <v>263</v>
      </c>
      <c r="AG1704" s="96" t="s">
        <v>11136</v>
      </c>
      <c r="AH1704" s="96"/>
      <c r="AI1704" s="15"/>
      <c r="AJ1704" s="96">
        <v>5</v>
      </c>
      <c r="AK1704" s="15" t="s">
        <v>95</v>
      </c>
      <c r="AL1704" s="15"/>
      <c r="AM1704" s="31"/>
      <c r="AN1704" s="30" t="s">
        <v>133</v>
      </c>
      <c r="AO1704" s="15" t="s">
        <v>134</v>
      </c>
      <c r="AP1704" s="31" t="s">
        <v>160</v>
      </c>
      <c r="AQ1704">
        <v>21104.56679936</v>
      </c>
      <c r="AR1704" t="s">
        <v>14077</v>
      </c>
      <c r="AS1704" t="s">
        <v>11225</v>
      </c>
      <c r="AT1704" t="s">
        <v>14078</v>
      </c>
      <c r="AU1704">
        <v>53.0578</v>
      </c>
      <c r="AV1704" s="96">
        <v>0.92603311120888887</v>
      </c>
      <c r="AW1704">
        <v>252.78200000000001</v>
      </c>
      <c r="AX1704" s="96">
        <v>4.411877271911111</v>
      </c>
      <c r="AY1704">
        <v>2.063E-4</v>
      </c>
      <c r="AZ1704">
        <v>112.06699999999999</v>
      </c>
      <c r="BA1704" s="96">
        <v>1.955937725911111</v>
      </c>
      <c r="BB1704">
        <v>248.0538</v>
      </c>
      <c r="BC1704" s="96">
        <v>4.3293546313866669</v>
      </c>
      <c r="BD1704">
        <v>15.06395702</v>
      </c>
      <c r="BE1704" s="96">
        <f t="shared" si="224"/>
        <v>6925.3626912411355</v>
      </c>
      <c r="BF1704" s="96">
        <f t="shared" si="225"/>
        <v>555.79139356433916</v>
      </c>
      <c r="BG1704" s="96">
        <f t="shared" si="226"/>
        <v>552.93398891793277</v>
      </c>
      <c r="BH1704">
        <v>6931.7347544376526</v>
      </c>
      <c r="BI1704">
        <v>1.273846871257924E-3</v>
      </c>
      <c r="BJ1704">
        <v>0.92636410346651998</v>
      </c>
      <c r="BK1704">
        <v>4.411878189465452</v>
      </c>
      <c r="BL1704">
        <v>0.97547808698810334</v>
      </c>
      <c r="BM1704">
        <v>5.3098151295477658</v>
      </c>
      <c r="BN1704">
        <v>0.92603351971310366</v>
      </c>
      <c r="BO1704">
        <v>4.4118781920230079</v>
      </c>
      <c r="BP1704">
        <v>1.1372590874952221E-3</v>
      </c>
      <c r="BQ1704">
        <v>0.97547808698810334</v>
      </c>
      <c r="BR1704">
        <v>6925.6430591389208</v>
      </c>
      <c r="BS1704" s="96">
        <v>562.51930964467465</v>
      </c>
      <c r="BT1704" s="96">
        <v>546.76680863316687</v>
      </c>
      <c r="BU1704">
        <v>5.3098151295477658</v>
      </c>
      <c r="BV1704" s="60" t="str">
        <f t="shared" si="227"/>
        <v>Starlink</v>
      </c>
      <c r="BW1704" s="30" t="s">
        <v>192</v>
      </c>
      <c r="BX1704" s="15">
        <v>2.8</v>
      </c>
      <c r="BY1704" s="16">
        <v>0.2</v>
      </c>
      <c r="BZ1704" s="15">
        <v>9</v>
      </c>
      <c r="CA1704" s="15">
        <v>27.592099999999999</v>
      </c>
      <c r="CB1704" s="15">
        <v>0.56000000000000005</v>
      </c>
      <c r="CC1704" s="15">
        <v>11.0875</v>
      </c>
      <c r="CD1704" s="15">
        <v>0.2</v>
      </c>
      <c r="CE1704" s="15">
        <v>2.8</v>
      </c>
      <c r="CF1704" s="31">
        <v>9</v>
      </c>
      <c r="CG1704" s="30">
        <v>260</v>
      </c>
      <c r="CH1704" s="15">
        <v>260</v>
      </c>
      <c r="CI1704" s="15">
        <v>220</v>
      </c>
      <c r="CJ1704" s="96">
        <f>Population!$CG1704-Population!$CI1704</f>
        <v>40</v>
      </c>
      <c r="CK1704" s="118">
        <f>_xlfn.DAYS(Entries!$AY$2,Population!H1704)</f>
        <v>386</v>
      </c>
      <c r="CL1704" s="118">
        <f t="shared" si="228"/>
        <v>1825</v>
      </c>
      <c r="CM1704" s="117">
        <f>Entries!$AY$5</f>
        <v>0.15</v>
      </c>
      <c r="CN1704" s="117">
        <f t="shared" si="230"/>
        <v>0.15384615384615385</v>
      </c>
      <c r="CO1704" s="119">
        <f t="shared" si="229"/>
        <v>0.8202191780821918</v>
      </c>
      <c r="CP1704" s="30" t="s">
        <v>5654</v>
      </c>
      <c r="CQ1704" s="15">
        <v>4</v>
      </c>
      <c r="CR1704" s="15" t="s">
        <v>95</v>
      </c>
      <c r="CS1704" s="15"/>
      <c r="CT1704" s="31"/>
      <c r="CU1704" s="30" t="s">
        <v>5655</v>
      </c>
      <c r="CV1704" s="15" t="s">
        <v>5651</v>
      </c>
      <c r="CW1704" s="15" t="s">
        <v>157</v>
      </c>
      <c r="CX1704" s="15" t="s">
        <v>5652</v>
      </c>
      <c r="CY1704" s="15" t="s">
        <v>107</v>
      </c>
      <c r="CZ1704" s="15" t="s">
        <v>755</v>
      </c>
      <c r="DA1704" s="31"/>
      <c r="DB1704" s="17" t="s">
        <v>15463</v>
      </c>
      <c r="DC1704" s="17" t="s">
        <v>15500</v>
      </c>
      <c r="DD1704" s="17">
        <v>1</v>
      </c>
      <c r="DE1704" s="17" t="s">
        <v>15500</v>
      </c>
      <c r="DF1704" s="17" t="s">
        <v>15500</v>
      </c>
      <c r="DG1704" s="23" t="s">
        <v>11174</v>
      </c>
      <c r="DH1704" s="145"/>
    </row>
    <row r="1705" spans="1:112" s="17" customFormat="1" x14ac:dyDescent="0.25">
      <c r="A1705" s="32" t="s">
        <v>6430</v>
      </c>
      <c r="B1705" s="18">
        <v>1</v>
      </c>
      <c r="C1705" s="149" t="s">
        <v>11188</v>
      </c>
      <c r="D1705" s="18" t="s">
        <v>5649</v>
      </c>
      <c r="E1705" s="18">
        <v>45388</v>
      </c>
      <c r="F1705" s="18" t="s">
        <v>6431</v>
      </c>
      <c r="G1705" s="33">
        <v>62928</v>
      </c>
      <c r="H1705" s="44">
        <v>43908</v>
      </c>
      <c r="I1705" s="98" t="s">
        <v>221</v>
      </c>
      <c r="J1705" s="98"/>
      <c r="K1705" s="98"/>
      <c r="L1705" s="18" t="s">
        <v>285</v>
      </c>
      <c r="M1705" t="s">
        <v>156</v>
      </c>
      <c r="N1705" s="18" t="s">
        <v>156</v>
      </c>
      <c r="O1705" t="s">
        <v>11125</v>
      </c>
      <c r="P1705" s="64" t="str">
        <f>VLOOKUP(N1705,Entries!J:K,2,FALSE)</f>
        <v>UNITED STATES OF AMERICA</v>
      </c>
      <c r="Q1705" s="38" t="s">
        <v>5651</v>
      </c>
      <c r="R1705" s="32" t="s">
        <v>5651</v>
      </c>
      <c r="S1705" s="18" t="s">
        <v>156</v>
      </c>
      <c r="T1705" t="s">
        <v>157</v>
      </c>
      <c r="U1705" s="39" t="s">
        <v>159</v>
      </c>
      <c r="V1705" s="33" t="s">
        <v>159</v>
      </c>
      <c r="W1705" s="64">
        <f>IF(VLOOKUP(R1705,Entries!N:P,3,FALSE)=V1705,1,VLOOKUP(R1705,Entries!N:P,3,FALSE))</f>
        <v>1</v>
      </c>
      <c r="X1705"/>
      <c r="Y1705"/>
      <c r="Z1705" s="18"/>
      <c r="AA1705" s="18"/>
      <c r="AB1705" s="98"/>
      <c r="AC1705" s="18" t="s">
        <v>5652</v>
      </c>
      <c r="AD1705" s="18" t="s">
        <v>263</v>
      </c>
      <c r="AE1705" s="18" t="s">
        <v>263</v>
      </c>
      <c r="AF1705" s="98" t="s">
        <v>263</v>
      </c>
      <c r="AG1705" s="98" t="s">
        <v>11136</v>
      </c>
      <c r="AH1705" s="98"/>
      <c r="AI1705" s="18"/>
      <c r="AJ1705" s="18">
        <v>5</v>
      </c>
      <c r="AK1705" s="18" t="s">
        <v>95</v>
      </c>
      <c r="AL1705" s="18"/>
      <c r="AM1705" s="33"/>
      <c r="AN1705" s="32" t="s">
        <v>133</v>
      </c>
      <c r="AO1705" s="18" t="s">
        <v>134</v>
      </c>
      <c r="AP1705" s="33" t="s">
        <v>160</v>
      </c>
      <c r="AQ1705">
        <v>21104.49400604</v>
      </c>
      <c r="AR1705" t="s">
        <v>14079</v>
      </c>
      <c r="AS1705" t="s">
        <v>11225</v>
      </c>
      <c r="AT1705" t="s">
        <v>14080</v>
      </c>
      <c r="AU1705">
        <v>53.058300000000003</v>
      </c>
      <c r="AV1705" s="98">
        <v>0.92604183785333338</v>
      </c>
      <c r="AW1705">
        <v>283.11329999999998</v>
      </c>
      <c r="AX1705" s="98">
        <v>4.941258213186666</v>
      </c>
      <c r="AY1705">
        <v>2.031E-4</v>
      </c>
      <c r="AZ1705">
        <v>103.1935</v>
      </c>
      <c r="BA1705" s="98">
        <v>1.8010659669555555</v>
      </c>
      <c r="BB1705">
        <v>256.92809999999997</v>
      </c>
      <c r="BC1705" s="98">
        <v>4.484240352973333</v>
      </c>
      <c r="BD1705">
        <v>15.063914430000001</v>
      </c>
      <c r="BE1705" s="96">
        <f t="shared" si="224"/>
        <v>6925.375744557361</v>
      </c>
      <c r="BF1705" s="96">
        <f t="shared" si="225"/>
        <v>555.78228837108054</v>
      </c>
      <c r="BG1705" s="96">
        <f t="shared" si="226"/>
        <v>552.96920074364152</v>
      </c>
      <c r="BH1705">
        <v>6931.7480498462028</v>
      </c>
      <c r="BI1705">
        <v>1.296932538838255E-3</v>
      </c>
      <c r="BJ1705">
        <v>0.92637282721192626</v>
      </c>
      <c r="BK1705">
        <v>4.9412592416623653</v>
      </c>
      <c r="BL1705">
        <v>0.95842979678346341</v>
      </c>
      <c r="BM1705">
        <v>5.3268774316096286</v>
      </c>
      <c r="BN1705">
        <v>0.92604224636016841</v>
      </c>
      <c r="BO1705">
        <v>4.9412592434455673</v>
      </c>
      <c r="BP1705">
        <v>1.141618728314527E-3</v>
      </c>
      <c r="BQ1705">
        <v>0.95842979678346341</v>
      </c>
      <c r="BR1705">
        <v>6925.656032015303</v>
      </c>
      <c r="BS1705" s="96">
        <v>562.56249064731583</v>
      </c>
      <c r="BT1705" s="96">
        <v>546.74957338329023</v>
      </c>
      <c r="BU1705">
        <v>5.3268774316096286</v>
      </c>
      <c r="BV1705" s="65" t="str">
        <f t="shared" si="227"/>
        <v>Starlink</v>
      </c>
      <c r="BW1705" s="32" t="s">
        <v>192</v>
      </c>
      <c r="BX1705" s="18">
        <v>2.8</v>
      </c>
      <c r="BY1705" s="21">
        <v>0.2</v>
      </c>
      <c r="BZ1705" s="18">
        <v>9</v>
      </c>
      <c r="CA1705" s="18">
        <v>27.592099999999999</v>
      </c>
      <c r="CB1705" s="18">
        <v>0.56000000000000005</v>
      </c>
      <c r="CC1705" s="18">
        <v>11.0875</v>
      </c>
      <c r="CD1705" s="18">
        <v>0.2</v>
      </c>
      <c r="CE1705" s="18">
        <v>2.8</v>
      </c>
      <c r="CF1705" s="33">
        <v>9</v>
      </c>
      <c r="CG1705" s="32">
        <v>260</v>
      </c>
      <c r="CH1705" s="18">
        <v>260</v>
      </c>
      <c r="CI1705" s="18">
        <v>220</v>
      </c>
      <c r="CJ1705" s="98">
        <f>Population!$CG1705-Population!$CI1705</f>
        <v>40</v>
      </c>
      <c r="CK1705" s="120">
        <f>_xlfn.DAYS(Entries!$AY$2,Population!H1705)</f>
        <v>386</v>
      </c>
      <c r="CL1705" s="120">
        <f t="shared" si="228"/>
        <v>1825</v>
      </c>
      <c r="CM1705" s="122">
        <f>Entries!$AY$5</f>
        <v>0.15</v>
      </c>
      <c r="CN1705" s="122">
        <f t="shared" si="230"/>
        <v>0.15384615384615385</v>
      </c>
      <c r="CO1705" s="121">
        <f t="shared" si="229"/>
        <v>0.8202191780821918</v>
      </c>
      <c r="CP1705" s="32" t="s">
        <v>5654</v>
      </c>
      <c r="CQ1705" s="18">
        <v>4</v>
      </c>
      <c r="CR1705" s="18" t="s">
        <v>95</v>
      </c>
      <c r="CS1705" s="18"/>
      <c r="CT1705" s="33"/>
      <c r="CU1705" s="32" t="s">
        <v>5655</v>
      </c>
      <c r="CV1705" s="18" t="s">
        <v>5651</v>
      </c>
      <c r="CW1705" s="18" t="s">
        <v>157</v>
      </c>
      <c r="CX1705" s="18" t="s">
        <v>5652</v>
      </c>
      <c r="CY1705" s="18" t="s">
        <v>107</v>
      </c>
      <c r="CZ1705" s="18" t="s">
        <v>755</v>
      </c>
      <c r="DA1705" s="33"/>
      <c r="DB1705" s="17" t="s">
        <v>15463</v>
      </c>
      <c r="DC1705" s="17" t="s">
        <v>15500</v>
      </c>
      <c r="DD1705" s="17">
        <v>1</v>
      </c>
      <c r="DE1705" s="17" t="s">
        <v>15500</v>
      </c>
      <c r="DF1705" s="17" t="s">
        <v>15500</v>
      </c>
      <c r="DG1705" s="23" t="s">
        <v>11174</v>
      </c>
      <c r="DH1705" s="145"/>
    </row>
    <row r="1706" spans="1:112" s="17" customFormat="1" x14ac:dyDescent="0.25">
      <c r="A1706" s="30" t="s">
        <v>6433</v>
      </c>
      <c r="B1706" s="15">
        <v>1</v>
      </c>
      <c r="C1706" s="152" t="s">
        <v>11188</v>
      </c>
      <c r="D1706" s="15" t="s">
        <v>5649</v>
      </c>
      <c r="E1706" s="15">
        <v>45370</v>
      </c>
      <c r="F1706" s="15" t="s">
        <v>6434</v>
      </c>
      <c r="G1706" s="31">
        <v>62910</v>
      </c>
      <c r="H1706" s="43">
        <v>43908</v>
      </c>
      <c r="I1706" s="96" t="s">
        <v>221</v>
      </c>
      <c r="J1706" s="96"/>
      <c r="K1706" s="96"/>
      <c r="L1706" s="15" t="s">
        <v>285</v>
      </c>
      <c r="M1706" s="124" t="s">
        <v>156</v>
      </c>
      <c r="N1706" s="15" t="s">
        <v>156</v>
      </c>
      <c r="O1706" s="124" t="s">
        <v>11125</v>
      </c>
      <c r="P1706" s="96" t="str">
        <f>VLOOKUP(N1706,Entries!J:K,2,FALSE)</f>
        <v>UNITED STATES OF AMERICA</v>
      </c>
      <c r="Q1706" s="123" t="s">
        <v>5651</v>
      </c>
      <c r="R1706" s="30" t="s">
        <v>5651</v>
      </c>
      <c r="S1706" s="15" t="s">
        <v>156</v>
      </c>
      <c r="T1706" s="124" t="s">
        <v>157</v>
      </c>
      <c r="U1706" s="125" t="s">
        <v>159</v>
      </c>
      <c r="V1706" s="31" t="s">
        <v>159</v>
      </c>
      <c r="W1706" s="64">
        <f>IF(VLOOKUP(R1706,Entries!N:P,3,FALSE)=V1706,1,VLOOKUP(R1706,Entries!N:P,3,FALSE))</f>
        <v>1</v>
      </c>
      <c r="X1706" s="124"/>
      <c r="Y1706" s="124"/>
      <c r="Z1706" s="15"/>
      <c r="AA1706" s="15"/>
      <c r="AB1706" s="96"/>
      <c r="AC1706" s="15" t="s">
        <v>5652</v>
      </c>
      <c r="AD1706" s="15" t="s">
        <v>263</v>
      </c>
      <c r="AE1706" s="15" t="s">
        <v>263</v>
      </c>
      <c r="AF1706" s="96" t="s">
        <v>263</v>
      </c>
      <c r="AG1706" s="96" t="s">
        <v>11136</v>
      </c>
      <c r="AH1706" s="96"/>
      <c r="AI1706" s="15"/>
      <c r="AJ1706" s="15">
        <v>5</v>
      </c>
      <c r="AK1706" s="15" t="s">
        <v>95</v>
      </c>
      <c r="AL1706" s="15"/>
      <c r="AM1706" s="31"/>
      <c r="AN1706" s="30" t="s">
        <v>133</v>
      </c>
      <c r="AO1706" s="15" t="s">
        <v>134</v>
      </c>
      <c r="AP1706" s="31" t="s">
        <v>160</v>
      </c>
      <c r="AQ1706">
        <v>21104.501364299998</v>
      </c>
      <c r="AR1706" t="s">
        <v>14081</v>
      </c>
      <c r="AS1706" t="s">
        <v>11225</v>
      </c>
      <c r="AT1706" t="s">
        <v>14082</v>
      </c>
      <c r="AU1706">
        <v>53.0578</v>
      </c>
      <c r="AV1706" s="96">
        <v>0.92603311120888887</v>
      </c>
      <c r="AW1706">
        <v>283.07819999999998</v>
      </c>
      <c r="AX1706" s="96">
        <v>4.9406456027466668</v>
      </c>
      <c r="AY1706">
        <v>2.1709999999999999E-4</v>
      </c>
      <c r="AZ1706">
        <v>102.843</v>
      </c>
      <c r="BA1706" s="96">
        <v>1.7949485892000001</v>
      </c>
      <c r="BB1706">
        <v>257.2801</v>
      </c>
      <c r="BC1706" s="96">
        <v>4.4903839106622225</v>
      </c>
      <c r="BD1706">
        <v>15.06401308</v>
      </c>
      <c r="BE1706" s="96">
        <f t="shared" si="224"/>
        <v>6925.3455096277439</v>
      </c>
      <c r="BF1706" s="96">
        <f t="shared" si="225"/>
        <v>555.84900213788387</v>
      </c>
      <c r="BG1706" s="96">
        <f t="shared" si="226"/>
        <v>552.84201711760397</v>
      </c>
      <c r="BH1706">
        <v>6931.7178274554872</v>
      </c>
      <c r="BI1706">
        <v>1.3072826766720241E-3</v>
      </c>
      <c r="BJ1706">
        <v>0.92636410513422462</v>
      </c>
      <c r="BK1706">
        <v>4.9406466297022034</v>
      </c>
      <c r="BL1706">
        <v>0.96573682312602627</v>
      </c>
      <c r="BM1706">
        <v>5.3195965764553659</v>
      </c>
      <c r="BN1706">
        <v>0.9260335197184415</v>
      </c>
      <c r="BO1706">
        <v>4.9406466329523511</v>
      </c>
      <c r="BP1706">
        <v>1.154599745436359E-3</v>
      </c>
      <c r="BQ1706">
        <v>0.96573682312602627</v>
      </c>
      <c r="BR1706">
        <v>6925.6258781650768</v>
      </c>
      <c r="BS1706" s="96">
        <v>562.62220404099298</v>
      </c>
      <c r="BT1706" s="96">
        <v>546.62955228915962</v>
      </c>
      <c r="BU1706">
        <v>5.3195965764553659</v>
      </c>
      <c r="BV1706" s="60" t="str">
        <f t="shared" si="227"/>
        <v>Starlink</v>
      </c>
      <c r="BW1706" s="30" t="s">
        <v>192</v>
      </c>
      <c r="BX1706" s="15">
        <v>2.8</v>
      </c>
      <c r="BY1706" s="16">
        <v>0.2</v>
      </c>
      <c r="BZ1706" s="15">
        <v>9</v>
      </c>
      <c r="CA1706" s="15">
        <v>27.592099999999999</v>
      </c>
      <c r="CB1706" s="15">
        <v>0.56000000000000005</v>
      </c>
      <c r="CC1706" s="15">
        <v>11.0875</v>
      </c>
      <c r="CD1706" s="15">
        <v>0.2</v>
      </c>
      <c r="CE1706" s="15">
        <v>2.8</v>
      </c>
      <c r="CF1706" s="31">
        <v>9</v>
      </c>
      <c r="CG1706" s="30">
        <v>260</v>
      </c>
      <c r="CH1706" s="15">
        <v>260</v>
      </c>
      <c r="CI1706" s="15">
        <v>220</v>
      </c>
      <c r="CJ1706" s="96">
        <f>Population!$CG1706-Population!$CI1706</f>
        <v>40</v>
      </c>
      <c r="CK1706" s="118">
        <f>_xlfn.DAYS(Entries!$AY$2,Population!H1706)</f>
        <v>386</v>
      </c>
      <c r="CL1706" s="118">
        <f t="shared" si="228"/>
        <v>1825</v>
      </c>
      <c r="CM1706" s="117">
        <f>Entries!$AY$5</f>
        <v>0.15</v>
      </c>
      <c r="CN1706" s="117">
        <f t="shared" si="230"/>
        <v>0.15384615384615385</v>
      </c>
      <c r="CO1706" s="119">
        <f t="shared" si="229"/>
        <v>0.8202191780821918</v>
      </c>
      <c r="CP1706" s="30" t="s">
        <v>5654</v>
      </c>
      <c r="CQ1706" s="15">
        <v>4</v>
      </c>
      <c r="CR1706" s="15" t="s">
        <v>95</v>
      </c>
      <c r="CS1706" s="15"/>
      <c r="CT1706" s="31"/>
      <c r="CU1706" s="30" t="s">
        <v>5655</v>
      </c>
      <c r="CV1706" s="15" t="s">
        <v>5651</v>
      </c>
      <c r="CW1706" s="15" t="s">
        <v>157</v>
      </c>
      <c r="CX1706" s="15" t="s">
        <v>5652</v>
      </c>
      <c r="CY1706" s="15" t="s">
        <v>107</v>
      </c>
      <c r="CZ1706" s="15" t="s">
        <v>755</v>
      </c>
      <c r="DA1706" s="31"/>
      <c r="DB1706" s="17" t="s">
        <v>15463</v>
      </c>
      <c r="DC1706" s="17" t="s">
        <v>15500</v>
      </c>
      <c r="DD1706" s="17">
        <v>1</v>
      </c>
      <c r="DE1706" s="17" t="s">
        <v>15500</v>
      </c>
      <c r="DF1706" s="17" t="s">
        <v>15500</v>
      </c>
      <c r="DG1706" s="23" t="s">
        <v>11174</v>
      </c>
      <c r="DH1706" s="145"/>
    </row>
    <row r="1707" spans="1:112" s="17" customFormat="1" x14ac:dyDescent="0.25">
      <c r="A1707" s="32" t="s">
        <v>6436</v>
      </c>
      <c r="B1707" s="18">
        <v>1</v>
      </c>
      <c r="C1707" s="149" t="s">
        <v>11188</v>
      </c>
      <c r="D1707" s="18" t="s">
        <v>5649</v>
      </c>
      <c r="E1707" s="18">
        <v>45409</v>
      </c>
      <c r="F1707" s="18" t="s">
        <v>6437</v>
      </c>
      <c r="G1707" s="33">
        <v>62948</v>
      </c>
      <c r="H1707" s="44">
        <v>43908</v>
      </c>
      <c r="I1707" s="98" t="s">
        <v>221</v>
      </c>
      <c r="J1707" s="98"/>
      <c r="K1707" s="98"/>
      <c r="L1707" s="18" t="s">
        <v>285</v>
      </c>
      <c r="M1707" t="s">
        <v>156</v>
      </c>
      <c r="N1707" s="18" t="s">
        <v>156</v>
      </c>
      <c r="O1707" t="s">
        <v>11125</v>
      </c>
      <c r="P1707" s="64" t="str">
        <f>VLOOKUP(N1707,Entries!J:K,2,FALSE)</f>
        <v>UNITED STATES OF AMERICA</v>
      </c>
      <c r="Q1707" s="38" t="s">
        <v>5651</v>
      </c>
      <c r="R1707" s="32" t="s">
        <v>5651</v>
      </c>
      <c r="S1707" s="18" t="s">
        <v>156</v>
      </c>
      <c r="T1707" t="s">
        <v>157</v>
      </c>
      <c r="U1707" s="39" t="s">
        <v>159</v>
      </c>
      <c r="V1707" s="33" t="s">
        <v>159</v>
      </c>
      <c r="W1707" s="64">
        <f>IF(VLOOKUP(R1707,Entries!N:P,3,FALSE)=V1707,1,VLOOKUP(R1707,Entries!N:P,3,FALSE))</f>
        <v>1</v>
      </c>
      <c r="X1707"/>
      <c r="Y1707"/>
      <c r="Z1707" s="18"/>
      <c r="AA1707" s="18"/>
      <c r="AB1707" s="98"/>
      <c r="AC1707" s="18" t="s">
        <v>5652</v>
      </c>
      <c r="AD1707" s="18" t="s">
        <v>263</v>
      </c>
      <c r="AE1707" s="18" t="s">
        <v>263</v>
      </c>
      <c r="AF1707" s="98" t="s">
        <v>263</v>
      </c>
      <c r="AG1707" s="98" t="s">
        <v>11136</v>
      </c>
      <c r="AH1707" s="98"/>
      <c r="AI1707" s="18"/>
      <c r="AJ1707" s="98">
        <v>5</v>
      </c>
      <c r="AK1707" s="18" t="s">
        <v>95</v>
      </c>
      <c r="AL1707" s="18"/>
      <c r="AM1707" s="33"/>
      <c r="AN1707" s="32" t="s">
        <v>133</v>
      </c>
      <c r="AO1707" s="18" t="s">
        <v>134</v>
      </c>
      <c r="AP1707" s="33" t="s">
        <v>160</v>
      </c>
      <c r="AQ1707">
        <v>21104.55942233</v>
      </c>
      <c r="AR1707" t="s">
        <v>13159</v>
      </c>
      <c r="AS1707" t="s">
        <v>11225</v>
      </c>
      <c r="AT1707" t="s">
        <v>14083</v>
      </c>
      <c r="AU1707">
        <v>53.057200000000002</v>
      </c>
      <c r="AV1707" s="98">
        <v>0.92602263923555561</v>
      </c>
      <c r="AW1707">
        <v>252.81229999999999</v>
      </c>
      <c r="AX1707" s="98">
        <v>4.4124061065644442</v>
      </c>
      <c r="AY1707">
        <v>1.9239999999999999E-4</v>
      </c>
      <c r="AZ1707">
        <v>113.1114</v>
      </c>
      <c r="BA1707" s="98">
        <v>1.974165940826667</v>
      </c>
      <c r="BB1707">
        <v>247.0078</v>
      </c>
      <c r="BC1707" s="98">
        <v>4.311098491208889</v>
      </c>
      <c r="BD1707">
        <v>15.063905050000001</v>
      </c>
      <c r="BE1707" s="96">
        <f t="shared" si="224"/>
        <v>6925.3786194213681</v>
      </c>
      <c r="BF1707" s="96">
        <f t="shared" si="225"/>
        <v>555.71106226774464</v>
      </c>
      <c r="BG1707" s="96">
        <f t="shared" si="226"/>
        <v>553.04617657499148</v>
      </c>
      <c r="BH1707">
        <v>6931.75068370387</v>
      </c>
      <c r="BI1707">
        <v>1.2632066689957559E-3</v>
      </c>
      <c r="BJ1707">
        <v>0.92635363194206943</v>
      </c>
      <c r="BK1707">
        <v>4.412407024690693</v>
      </c>
      <c r="BL1707">
        <v>0.96785063338775623</v>
      </c>
      <c r="BM1707">
        <v>5.317414665881282</v>
      </c>
      <c r="BN1707">
        <v>0.92602304775727029</v>
      </c>
      <c r="BO1707">
        <v>4.4124070267652602</v>
      </c>
      <c r="BP1707">
        <v>1.1240090589013871E-3</v>
      </c>
      <c r="BQ1707">
        <v>0.96785063338775623</v>
      </c>
      <c r="BR1707">
        <v>6925.6590828147218</v>
      </c>
      <c r="BS1707" s="96">
        <v>562.4435863626677</v>
      </c>
      <c r="BT1707" s="96">
        <v>546.87457926677507</v>
      </c>
      <c r="BU1707">
        <v>5.317414665881282</v>
      </c>
      <c r="BV1707" s="65" t="str">
        <f t="shared" si="227"/>
        <v>Starlink</v>
      </c>
      <c r="BW1707" s="32" t="s">
        <v>192</v>
      </c>
      <c r="BX1707" s="18">
        <v>2.8</v>
      </c>
      <c r="BY1707" s="21">
        <v>0.2</v>
      </c>
      <c r="BZ1707" s="18">
        <v>9</v>
      </c>
      <c r="CA1707" s="18">
        <v>27.592099999999999</v>
      </c>
      <c r="CB1707" s="18">
        <v>0.56000000000000005</v>
      </c>
      <c r="CC1707" s="18">
        <v>11.0875</v>
      </c>
      <c r="CD1707" s="18">
        <v>0.2</v>
      </c>
      <c r="CE1707" s="18">
        <v>2.8</v>
      </c>
      <c r="CF1707" s="33">
        <v>9</v>
      </c>
      <c r="CG1707" s="32">
        <v>260</v>
      </c>
      <c r="CH1707" s="18">
        <v>260</v>
      </c>
      <c r="CI1707" s="18">
        <v>220</v>
      </c>
      <c r="CJ1707" s="98">
        <f>Population!$CG1707-Population!$CI1707</f>
        <v>40</v>
      </c>
      <c r="CK1707" s="120">
        <f>_xlfn.DAYS(Entries!$AY$2,Population!H1707)</f>
        <v>386</v>
      </c>
      <c r="CL1707" s="120">
        <f t="shared" si="228"/>
        <v>1825</v>
      </c>
      <c r="CM1707" s="122">
        <f>Entries!$AY$5</f>
        <v>0.15</v>
      </c>
      <c r="CN1707" s="122">
        <f t="shared" si="230"/>
        <v>0.15384615384615385</v>
      </c>
      <c r="CO1707" s="121">
        <f t="shared" si="229"/>
        <v>0.8202191780821918</v>
      </c>
      <c r="CP1707" s="32" t="s">
        <v>5654</v>
      </c>
      <c r="CQ1707" s="18">
        <v>4</v>
      </c>
      <c r="CR1707" s="18" t="s">
        <v>95</v>
      </c>
      <c r="CS1707" s="18"/>
      <c r="CT1707" s="33"/>
      <c r="CU1707" s="32" t="s">
        <v>5655</v>
      </c>
      <c r="CV1707" s="18" t="s">
        <v>5651</v>
      </c>
      <c r="CW1707" s="18" t="s">
        <v>157</v>
      </c>
      <c r="CX1707" s="18" t="s">
        <v>5652</v>
      </c>
      <c r="CY1707" s="18" t="s">
        <v>107</v>
      </c>
      <c r="CZ1707" s="18" t="s">
        <v>755</v>
      </c>
      <c r="DA1707" s="33"/>
      <c r="DB1707" s="17" t="s">
        <v>15463</v>
      </c>
      <c r="DC1707" s="17" t="s">
        <v>15500</v>
      </c>
      <c r="DD1707" s="17">
        <v>1</v>
      </c>
      <c r="DE1707" s="17" t="s">
        <v>15500</v>
      </c>
      <c r="DF1707" s="17" t="s">
        <v>15500</v>
      </c>
      <c r="DG1707" s="23" t="s">
        <v>11174</v>
      </c>
      <c r="DH1707" s="145"/>
    </row>
    <row r="1708" spans="1:112" s="17" customFormat="1" x14ac:dyDescent="0.25">
      <c r="A1708" s="30" t="s">
        <v>6439</v>
      </c>
      <c r="B1708" s="15">
        <v>1</v>
      </c>
      <c r="C1708" s="152" t="s">
        <v>11188</v>
      </c>
      <c r="D1708" s="15" t="s">
        <v>5649</v>
      </c>
      <c r="E1708" s="15">
        <v>45389</v>
      </c>
      <c r="F1708" s="15" t="s">
        <v>6440</v>
      </c>
      <c r="G1708" s="31">
        <v>62929</v>
      </c>
      <c r="H1708" s="43">
        <v>43908</v>
      </c>
      <c r="I1708" s="96" t="s">
        <v>221</v>
      </c>
      <c r="J1708" s="96"/>
      <c r="K1708" s="96"/>
      <c r="L1708" s="15" t="s">
        <v>285</v>
      </c>
      <c r="M1708" s="124" t="s">
        <v>156</v>
      </c>
      <c r="N1708" s="15" t="s">
        <v>156</v>
      </c>
      <c r="O1708" s="124" t="s">
        <v>11125</v>
      </c>
      <c r="P1708" s="96" t="str">
        <f>VLOOKUP(N1708,Entries!J:K,2,FALSE)</f>
        <v>UNITED STATES OF AMERICA</v>
      </c>
      <c r="Q1708" s="123" t="s">
        <v>5651</v>
      </c>
      <c r="R1708" s="30" t="s">
        <v>5651</v>
      </c>
      <c r="S1708" s="15" t="s">
        <v>156</v>
      </c>
      <c r="T1708" s="124" t="s">
        <v>157</v>
      </c>
      <c r="U1708" s="125" t="s">
        <v>159</v>
      </c>
      <c r="V1708" s="31" t="s">
        <v>159</v>
      </c>
      <c r="W1708" s="64">
        <f>IF(VLOOKUP(R1708,Entries!N:P,3,FALSE)=V1708,1,VLOOKUP(R1708,Entries!N:P,3,FALSE))</f>
        <v>1</v>
      </c>
      <c r="X1708" s="124"/>
      <c r="Y1708" s="124"/>
      <c r="Z1708" s="15"/>
      <c r="AA1708" s="15"/>
      <c r="AB1708" s="96"/>
      <c r="AC1708" s="15" t="s">
        <v>5652</v>
      </c>
      <c r="AD1708" s="15" t="s">
        <v>263</v>
      </c>
      <c r="AE1708" s="15" t="s">
        <v>263</v>
      </c>
      <c r="AF1708" s="96" t="s">
        <v>263</v>
      </c>
      <c r="AG1708" s="96" t="s">
        <v>11136</v>
      </c>
      <c r="AH1708" s="96"/>
      <c r="AI1708" s="15"/>
      <c r="AJ1708" s="96">
        <v>5</v>
      </c>
      <c r="AK1708" s="15" t="s">
        <v>95</v>
      </c>
      <c r="AL1708" s="15"/>
      <c r="AM1708" s="31"/>
      <c r="AN1708" s="30" t="s">
        <v>133</v>
      </c>
      <c r="AO1708" s="15" t="s">
        <v>134</v>
      </c>
      <c r="AP1708" s="31" t="s">
        <v>160</v>
      </c>
      <c r="AQ1708">
        <v>21104.540073550001</v>
      </c>
      <c r="AR1708" t="s">
        <v>14084</v>
      </c>
      <c r="AS1708" t="s">
        <v>11225</v>
      </c>
      <c r="AT1708" t="s">
        <v>14085</v>
      </c>
      <c r="AU1708">
        <v>53.057600000000001</v>
      </c>
      <c r="AV1708" s="96">
        <v>0.92602962055111127</v>
      </c>
      <c r="AW1708">
        <v>262.91120000000001</v>
      </c>
      <c r="AX1708" s="96">
        <v>4.5886651257244448</v>
      </c>
      <c r="AY1708">
        <v>1.3860000000000001E-4</v>
      </c>
      <c r="AZ1708">
        <v>101.50660000000001</v>
      </c>
      <c r="BA1708" s="96">
        <v>1.7716240139288892</v>
      </c>
      <c r="BB1708">
        <v>258.60789999999997</v>
      </c>
      <c r="BC1708" s="96">
        <v>4.5135583876488887</v>
      </c>
      <c r="BD1708">
        <v>15.06388158</v>
      </c>
      <c r="BE1708" s="96">
        <f t="shared" si="224"/>
        <v>6925.3858127242438</v>
      </c>
      <c r="BF1708" s="96">
        <f t="shared" si="225"/>
        <v>555.3456711978879</v>
      </c>
      <c r="BG1708" s="96">
        <f t="shared" si="226"/>
        <v>553.42595425060063</v>
      </c>
      <c r="BH1708">
        <v>6931.7582596268439</v>
      </c>
      <c r="BI1708">
        <v>1.2580223648464429E-3</v>
      </c>
      <c r="BJ1708">
        <v>0.92636061118483892</v>
      </c>
      <c r="BK1708">
        <v>4.5886660808552726</v>
      </c>
      <c r="BL1708">
        <v>0.9179310568568827</v>
      </c>
      <c r="BM1708">
        <v>5.3672523023723908</v>
      </c>
      <c r="BN1708">
        <v>0.92603002910804733</v>
      </c>
      <c r="BO1708">
        <v>4.58866608252149</v>
      </c>
      <c r="BP1708">
        <v>1.083997759925386E-3</v>
      </c>
      <c r="BQ1708">
        <v>0.9179310568568827</v>
      </c>
      <c r="BR1708">
        <v>6925.6662123085453</v>
      </c>
      <c r="BS1708" s="96">
        <v>562.17361896867806</v>
      </c>
      <c r="BT1708" s="96">
        <v>547.15880564841154</v>
      </c>
      <c r="BU1708">
        <v>5.3672523023723908</v>
      </c>
      <c r="BV1708" s="60" t="str">
        <f t="shared" si="227"/>
        <v>Starlink</v>
      </c>
      <c r="BW1708" s="30" t="s">
        <v>192</v>
      </c>
      <c r="BX1708" s="15">
        <v>2.8</v>
      </c>
      <c r="BY1708" s="16">
        <v>0.2</v>
      </c>
      <c r="BZ1708" s="15">
        <v>9</v>
      </c>
      <c r="CA1708" s="15">
        <v>27.592099999999999</v>
      </c>
      <c r="CB1708" s="15">
        <v>0.56000000000000005</v>
      </c>
      <c r="CC1708" s="15">
        <v>11.0875</v>
      </c>
      <c r="CD1708" s="15">
        <v>0.2</v>
      </c>
      <c r="CE1708" s="15">
        <v>2.8</v>
      </c>
      <c r="CF1708" s="31">
        <v>9</v>
      </c>
      <c r="CG1708" s="30">
        <v>260</v>
      </c>
      <c r="CH1708" s="15">
        <v>260</v>
      </c>
      <c r="CI1708" s="15">
        <v>220</v>
      </c>
      <c r="CJ1708" s="96">
        <f>Population!$CG1708-Population!$CI1708</f>
        <v>40</v>
      </c>
      <c r="CK1708" s="118">
        <f>_xlfn.DAYS(Entries!$AY$2,Population!H1708)</f>
        <v>386</v>
      </c>
      <c r="CL1708" s="118">
        <f t="shared" si="228"/>
        <v>1825</v>
      </c>
      <c r="CM1708" s="117">
        <f>Entries!$AY$5</f>
        <v>0.15</v>
      </c>
      <c r="CN1708" s="117">
        <f t="shared" si="230"/>
        <v>0.15384615384615385</v>
      </c>
      <c r="CO1708" s="119">
        <f t="shared" si="229"/>
        <v>0.8202191780821918</v>
      </c>
      <c r="CP1708" s="30" t="s">
        <v>5654</v>
      </c>
      <c r="CQ1708" s="15">
        <v>4</v>
      </c>
      <c r="CR1708" s="15" t="s">
        <v>95</v>
      </c>
      <c r="CS1708" s="15"/>
      <c r="CT1708" s="31"/>
      <c r="CU1708" s="30" t="s">
        <v>5655</v>
      </c>
      <c r="CV1708" s="15" t="s">
        <v>5651</v>
      </c>
      <c r="CW1708" s="15" t="s">
        <v>157</v>
      </c>
      <c r="CX1708" s="15" t="s">
        <v>5652</v>
      </c>
      <c r="CY1708" s="15" t="s">
        <v>107</v>
      </c>
      <c r="CZ1708" s="15" t="s">
        <v>755</v>
      </c>
      <c r="DA1708" s="31"/>
      <c r="DB1708" s="17" t="s">
        <v>15463</v>
      </c>
      <c r="DC1708" s="17" t="s">
        <v>15500</v>
      </c>
      <c r="DD1708" s="17">
        <v>1</v>
      </c>
      <c r="DE1708" s="17" t="s">
        <v>15500</v>
      </c>
      <c r="DF1708" s="17" t="s">
        <v>15500</v>
      </c>
      <c r="DG1708" s="23" t="s">
        <v>11174</v>
      </c>
      <c r="DH1708" s="145"/>
    </row>
    <row r="1709" spans="1:112" s="17" customFormat="1" x14ac:dyDescent="0.25">
      <c r="A1709" s="32" t="s">
        <v>6442</v>
      </c>
      <c r="B1709" s="18">
        <v>1</v>
      </c>
      <c r="C1709" s="149" t="s">
        <v>11188</v>
      </c>
      <c r="D1709" s="18" t="s">
        <v>5649</v>
      </c>
      <c r="E1709" s="18">
        <v>45390</v>
      </c>
      <c r="F1709" s="18" t="s">
        <v>6443</v>
      </c>
      <c r="G1709" s="33">
        <v>62930</v>
      </c>
      <c r="H1709" s="44">
        <v>43908</v>
      </c>
      <c r="I1709" s="98" t="s">
        <v>221</v>
      </c>
      <c r="J1709" s="98"/>
      <c r="K1709" s="98"/>
      <c r="L1709" s="18" t="s">
        <v>285</v>
      </c>
      <c r="M1709" t="s">
        <v>156</v>
      </c>
      <c r="N1709" s="18" t="s">
        <v>156</v>
      </c>
      <c r="O1709" t="s">
        <v>11125</v>
      </c>
      <c r="P1709" s="64" t="str">
        <f>VLOOKUP(N1709,Entries!J:K,2,FALSE)</f>
        <v>UNITED STATES OF AMERICA</v>
      </c>
      <c r="Q1709" s="38" t="s">
        <v>5651</v>
      </c>
      <c r="R1709" s="32" t="s">
        <v>5651</v>
      </c>
      <c r="S1709" s="18" t="s">
        <v>156</v>
      </c>
      <c r="T1709" t="s">
        <v>157</v>
      </c>
      <c r="U1709" s="39" t="s">
        <v>159</v>
      </c>
      <c r="V1709" s="33" t="s">
        <v>159</v>
      </c>
      <c r="W1709" s="64">
        <f>IF(VLOOKUP(R1709,Entries!N:P,3,FALSE)=V1709,1,VLOOKUP(R1709,Entries!N:P,3,FALSE))</f>
        <v>1</v>
      </c>
      <c r="X1709"/>
      <c r="Y1709"/>
      <c r="Z1709" s="18"/>
      <c r="AA1709" s="18"/>
      <c r="AB1709" s="98"/>
      <c r="AC1709" s="18" t="s">
        <v>5652</v>
      </c>
      <c r="AD1709" s="18" t="s">
        <v>263</v>
      </c>
      <c r="AE1709" s="18" t="s">
        <v>263</v>
      </c>
      <c r="AF1709" s="98" t="s">
        <v>263</v>
      </c>
      <c r="AG1709" s="98" t="s">
        <v>11136</v>
      </c>
      <c r="AH1709" s="98"/>
      <c r="AI1709" s="18"/>
      <c r="AJ1709" s="98">
        <v>5</v>
      </c>
      <c r="AK1709" s="18" t="s">
        <v>95</v>
      </c>
      <c r="AL1709" s="18"/>
      <c r="AM1709" s="33"/>
      <c r="AN1709" s="32" t="s">
        <v>133</v>
      </c>
      <c r="AO1709" s="18" t="s">
        <v>134</v>
      </c>
      <c r="AP1709" s="33" t="s">
        <v>160</v>
      </c>
      <c r="AQ1709">
        <v>21104.580626859999</v>
      </c>
      <c r="AR1709" t="s">
        <v>13768</v>
      </c>
      <c r="AS1709" t="s">
        <v>11225</v>
      </c>
      <c r="AT1709" t="s">
        <v>14086</v>
      </c>
      <c r="AU1709">
        <v>53.056600000000003</v>
      </c>
      <c r="AV1709" s="98">
        <v>0.92601216726222235</v>
      </c>
      <c r="AW1709">
        <v>262.72649999999999</v>
      </c>
      <c r="AX1709" s="98">
        <v>4.5854415032666669</v>
      </c>
      <c r="AY1709">
        <v>1.6479999999999999E-4</v>
      </c>
      <c r="AZ1709">
        <v>95.542000000000002</v>
      </c>
      <c r="BA1709" s="98">
        <v>1.6675221270222222</v>
      </c>
      <c r="BB1709">
        <v>264.57569999999998</v>
      </c>
      <c r="BC1709" s="98">
        <v>4.6177161250799994</v>
      </c>
      <c r="BD1709">
        <v>15.063975709999999</v>
      </c>
      <c r="BE1709" s="96">
        <f t="shared" si="224"/>
        <v>6925.3569630032089</v>
      </c>
      <c r="BF1709" s="96">
        <f t="shared" si="225"/>
        <v>555.49826183071218</v>
      </c>
      <c r="BG1709" s="96">
        <f t="shared" si="226"/>
        <v>553.21566417570648</v>
      </c>
      <c r="BH1709">
        <v>6931.729532529117</v>
      </c>
      <c r="BI1709">
        <v>1.287603932667764E-3</v>
      </c>
      <c r="BJ1709">
        <v>0.92634316400640915</v>
      </c>
      <c r="BK1709">
        <v>4.5854424572892762</v>
      </c>
      <c r="BL1709">
        <v>0.92399113378031217</v>
      </c>
      <c r="BM1709">
        <v>5.3612480858599447</v>
      </c>
      <c r="BN1709">
        <v>0.92601257583294139</v>
      </c>
      <c r="BO1709">
        <v>4.5854424594834704</v>
      </c>
      <c r="BP1709">
        <v>1.1096586321293329E-3</v>
      </c>
      <c r="BQ1709">
        <v>0.92399113378031217</v>
      </c>
      <c r="BR1709">
        <v>6925.6375236122076</v>
      </c>
      <c r="BS1709" s="96">
        <v>562.32261707328234</v>
      </c>
      <c r="BT1709" s="96">
        <v>546.95243015113283</v>
      </c>
      <c r="BU1709">
        <v>5.3612480858599447</v>
      </c>
      <c r="BV1709" s="65" t="str">
        <f t="shared" si="227"/>
        <v>Starlink</v>
      </c>
      <c r="BW1709" s="32" t="s">
        <v>192</v>
      </c>
      <c r="BX1709" s="18">
        <v>2.8</v>
      </c>
      <c r="BY1709" s="21">
        <v>0.2</v>
      </c>
      <c r="BZ1709" s="18">
        <v>9</v>
      </c>
      <c r="CA1709" s="18">
        <v>27.592099999999999</v>
      </c>
      <c r="CB1709" s="18">
        <v>0.56000000000000005</v>
      </c>
      <c r="CC1709" s="18">
        <v>11.0875</v>
      </c>
      <c r="CD1709" s="18">
        <v>0.2</v>
      </c>
      <c r="CE1709" s="18">
        <v>2.8</v>
      </c>
      <c r="CF1709" s="33">
        <v>9</v>
      </c>
      <c r="CG1709" s="32">
        <v>260</v>
      </c>
      <c r="CH1709" s="18">
        <v>260</v>
      </c>
      <c r="CI1709" s="18">
        <v>220</v>
      </c>
      <c r="CJ1709" s="98">
        <f>Population!$CG1709-Population!$CI1709</f>
        <v>40</v>
      </c>
      <c r="CK1709" s="120">
        <f>_xlfn.DAYS(Entries!$AY$2,Population!H1709)</f>
        <v>386</v>
      </c>
      <c r="CL1709" s="120">
        <f t="shared" si="228"/>
        <v>1825</v>
      </c>
      <c r="CM1709" s="122">
        <f>Entries!$AY$5</f>
        <v>0.15</v>
      </c>
      <c r="CN1709" s="122">
        <f t="shared" si="230"/>
        <v>0.15384615384615385</v>
      </c>
      <c r="CO1709" s="121">
        <f t="shared" si="229"/>
        <v>0.8202191780821918</v>
      </c>
      <c r="CP1709" s="32" t="s">
        <v>5654</v>
      </c>
      <c r="CQ1709" s="18">
        <v>4</v>
      </c>
      <c r="CR1709" s="18" t="s">
        <v>95</v>
      </c>
      <c r="CS1709" s="18"/>
      <c r="CT1709" s="33"/>
      <c r="CU1709" s="32" t="s">
        <v>5655</v>
      </c>
      <c r="CV1709" s="18" t="s">
        <v>5651</v>
      </c>
      <c r="CW1709" s="18" t="s">
        <v>157</v>
      </c>
      <c r="CX1709" s="18" t="s">
        <v>5652</v>
      </c>
      <c r="CY1709" s="18" t="s">
        <v>107</v>
      </c>
      <c r="CZ1709" s="18" t="s">
        <v>755</v>
      </c>
      <c r="DA1709" s="33"/>
      <c r="DB1709" s="17" t="s">
        <v>15463</v>
      </c>
      <c r="DC1709" s="17" t="s">
        <v>15500</v>
      </c>
      <c r="DD1709" s="17">
        <v>1</v>
      </c>
      <c r="DE1709" s="17" t="s">
        <v>15500</v>
      </c>
      <c r="DF1709" s="17" t="s">
        <v>15500</v>
      </c>
      <c r="DG1709" s="23" t="s">
        <v>11174</v>
      </c>
      <c r="DH1709" s="145"/>
    </row>
    <row r="1710" spans="1:112" s="17" customFormat="1" x14ac:dyDescent="0.25">
      <c r="A1710" s="30" t="s">
        <v>6445</v>
      </c>
      <c r="B1710" s="15">
        <v>1</v>
      </c>
      <c r="C1710" s="152" t="s">
        <v>11188</v>
      </c>
      <c r="D1710" s="15" t="s">
        <v>5649</v>
      </c>
      <c r="E1710" s="15">
        <v>45410</v>
      </c>
      <c r="F1710" s="15" t="s">
        <v>6446</v>
      </c>
      <c r="G1710" s="31">
        <v>62949</v>
      </c>
      <c r="H1710" s="43">
        <v>43908</v>
      </c>
      <c r="I1710" s="96" t="s">
        <v>221</v>
      </c>
      <c r="J1710" s="96"/>
      <c r="K1710" s="96"/>
      <c r="L1710" s="15" t="s">
        <v>285</v>
      </c>
      <c r="M1710" s="124" t="s">
        <v>156</v>
      </c>
      <c r="N1710" s="15" t="s">
        <v>156</v>
      </c>
      <c r="O1710" s="124" t="s">
        <v>11125</v>
      </c>
      <c r="P1710" s="96" t="str">
        <f>VLOOKUP(N1710,Entries!J:K,2,FALSE)</f>
        <v>UNITED STATES OF AMERICA</v>
      </c>
      <c r="Q1710" s="123" t="s">
        <v>5651</v>
      </c>
      <c r="R1710" s="30" t="s">
        <v>5651</v>
      </c>
      <c r="S1710" s="15" t="s">
        <v>156</v>
      </c>
      <c r="T1710" s="124" t="s">
        <v>157</v>
      </c>
      <c r="U1710" s="125" t="s">
        <v>159</v>
      </c>
      <c r="V1710" s="31" t="s">
        <v>159</v>
      </c>
      <c r="W1710" s="64">
        <f>IF(VLOOKUP(R1710,Entries!N:P,3,FALSE)=V1710,1,VLOOKUP(R1710,Entries!N:P,3,FALSE))</f>
        <v>1</v>
      </c>
      <c r="X1710" s="124"/>
      <c r="Y1710" s="124"/>
      <c r="Z1710" s="15"/>
      <c r="AA1710" s="15"/>
      <c r="AB1710" s="96"/>
      <c r="AC1710" s="15" t="s">
        <v>5652</v>
      </c>
      <c r="AD1710" s="15" t="s">
        <v>263</v>
      </c>
      <c r="AE1710" s="15" t="s">
        <v>263</v>
      </c>
      <c r="AF1710" s="96" t="s">
        <v>263</v>
      </c>
      <c r="AG1710" s="96" t="s">
        <v>11136</v>
      </c>
      <c r="AH1710" s="96"/>
      <c r="AI1710" s="15"/>
      <c r="AJ1710" s="96">
        <v>5</v>
      </c>
      <c r="AK1710" s="15" t="s">
        <v>95</v>
      </c>
      <c r="AL1710" s="15"/>
      <c r="AM1710" s="31"/>
      <c r="AN1710" s="30" t="s">
        <v>133</v>
      </c>
      <c r="AO1710" s="15" t="s">
        <v>134</v>
      </c>
      <c r="AP1710" s="31" t="s">
        <v>160</v>
      </c>
      <c r="AQ1710">
        <v>21104.580596039999</v>
      </c>
      <c r="AR1710" t="s">
        <v>14087</v>
      </c>
      <c r="AS1710" t="s">
        <v>11225</v>
      </c>
      <c r="AT1710" t="s">
        <v>14088</v>
      </c>
      <c r="AU1710">
        <v>53.000100000000003</v>
      </c>
      <c r="AV1710" s="96">
        <v>0.92502605644000002</v>
      </c>
      <c r="AW1710">
        <v>252.7167</v>
      </c>
      <c r="AX1710" s="96">
        <v>4.4107375721466671</v>
      </c>
      <c r="AY1710">
        <v>1.406E-4</v>
      </c>
      <c r="AZ1710">
        <v>112.047</v>
      </c>
      <c r="BA1710" s="96">
        <v>1.9555886601333334</v>
      </c>
      <c r="BB1710">
        <v>248.0667</v>
      </c>
      <c r="BC1710" s="96">
        <v>4.3295797788133337</v>
      </c>
      <c r="BD1710">
        <v>15.05583401</v>
      </c>
      <c r="BE1710" s="96">
        <f t="shared" si="224"/>
        <v>6927.8534082653041</v>
      </c>
      <c r="BF1710" s="96">
        <f t="shared" si="225"/>
        <v>557.82746445450539</v>
      </c>
      <c r="BG1710" s="96">
        <f t="shared" si="226"/>
        <v>555.8793520761019</v>
      </c>
      <c r="BH1710">
        <v>6934.2233717326508</v>
      </c>
      <c r="BI1710">
        <v>1.237916397022955E-3</v>
      </c>
      <c r="BJ1710">
        <v>0.92535700141806265</v>
      </c>
      <c r="BK1710">
        <v>4.4107384893258246</v>
      </c>
      <c r="BL1710">
        <v>0.93068433576550058</v>
      </c>
      <c r="BM1710">
        <v>5.3544850188674928</v>
      </c>
      <c r="BN1710">
        <v>0.92502646571824754</v>
      </c>
      <c r="BO1710">
        <v>4.4107384918953709</v>
      </c>
      <c r="BP1710">
        <v>1.0788823997285131E-3</v>
      </c>
      <c r="BQ1710">
        <v>0.93068433576550058</v>
      </c>
      <c r="BR1710">
        <v>6928.1429086124272</v>
      </c>
      <c r="BS1710" s="96">
        <v>564.6175600593333</v>
      </c>
      <c r="BT1710" s="96">
        <v>549.66825716552103</v>
      </c>
      <c r="BU1710">
        <v>5.3544850188674928</v>
      </c>
      <c r="BV1710" s="60" t="str">
        <f t="shared" si="227"/>
        <v>Starlink</v>
      </c>
      <c r="BW1710" s="30" t="s">
        <v>192</v>
      </c>
      <c r="BX1710" s="15">
        <v>2.8</v>
      </c>
      <c r="BY1710" s="16">
        <v>0.2</v>
      </c>
      <c r="BZ1710" s="15">
        <v>9</v>
      </c>
      <c r="CA1710" s="15">
        <v>27.592099999999999</v>
      </c>
      <c r="CB1710" s="15">
        <v>0.56000000000000005</v>
      </c>
      <c r="CC1710" s="15">
        <v>11.0875</v>
      </c>
      <c r="CD1710" s="15">
        <v>0.2</v>
      </c>
      <c r="CE1710" s="15">
        <v>2.8</v>
      </c>
      <c r="CF1710" s="31">
        <v>9</v>
      </c>
      <c r="CG1710" s="30">
        <v>260</v>
      </c>
      <c r="CH1710" s="15">
        <v>260</v>
      </c>
      <c r="CI1710" s="15">
        <v>220</v>
      </c>
      <c r="CJ1710" s="96">
        <f>Population!$CG1710-Population!$CI1710</f>
        <v>40</v>
      </c>
      <c r="CK1710" s="118">
        <f>_xlfn.DAYS(Entries!$AY$2,Population!H1710)</f>
        <v>386</v>
      </c>
      <c r="CL1710" s="118">
        <f t="shared" si="228"/>
        <v>1825</v>
      </c>
      <c r="CM1710" s="117">
        <f>Entries!$AY$5</f>
        <v>0.15</v>
      </c>
      <c r="CN1710" s="117">
        <f t="shared" si="230"/>
        <v>0.15384615384615385</v>
      </c>
      <c r="CO1710" s="119">
        <f t="shared" si="229"/>
        <v>0.8202191780821918</v>
      </c>
      <c r="CP1710" s="30" t="s">
        <v>5654</v>
      </c>
      <c r="CQ1710" s="15">
        <v>4</v>
      </c>
      <c r="CR1710" s="15" t="s">
        <v>95</v>
      </c>
      <c r="CS1710" s="15"/>
      <c r="CT1710" s="31"/>
      <c r="CU1710" s="30" t="s">
        <v>5655</v>
      </c>
      <c r="CV1710" s="15" t="s">
        <v>5651</v>
      </c>
      <c r="CW1710" s="15" t="s">
        <v>157</v>
      </c>
      <c r="CX1710" s="15" t="s">
        <v>5652</v>
      </c>
      <c r="CY1710" s="15" t="s">
        <v>107</v>
      </c>
      <c r="CZ1710" s="15" t="s">
        <v>755</v>
      </c>
      <c r="DA1710" s="31"/>
      <c r="DB1710" s="17" t="s">
        <v>15463</v>
      </c>
      <c r="DC1710" s="17" t="s">
        <v>15500</v>
      </c>
      <c r="DD1710" s="17">
        <v>1</v>
      </c>
      <c r="DE1710" s="17" t="s">
        <v>15500</v>
      </c>
      <c r="DF1710" s="17" t="s">
        <v>15500</v>
      </c>
      <c r="DG1710" s="23" t="s">
        <v>11174</v>
      </c>
      <c r="DH1710" s="145"/>
    </row>
    <row r="1711" spans="1:112" s="17" customFormat="1" x14ac:dyDescent="0.25">
      <c r="A1711" s="32" t="s">
        <v>6448</v>
      </c>
      <c r="B1711" s="18">
        <v>1</v>
      </c>
      <c r="C1711" s="149" t="s">
        <v>11188</v>
      </c>
      <c r="D1711" s="18" t="s">
        <v>5649</v>
      </c>
      <c r="E1711" s="18">
        <v>45417</v>
      </c>
      <c r="F1711" s="18" t="s">
        <v>6449</v>
      </c>
      <c r="G1711" s="33">
        <v>62956</v>
      </c>
      <c r="H1711" s="44">
        <v>43908</v>
      </c>
      <c r="I1711" s="98" t="s">
        <v>221</v>
      </c>
      <c r="J1711" s="98"/>
      <c r="K1711" s="98"/>
      <c r="L1711" s="18" t="s">
        <v>285</v>
      </c>
      <c r="M1711" t="s">
        <v>156</v>
      </c>
      <c r="N1711" s="18" t="s">
        <v>156</v>
      </c>
      <c r="O1711" t="s">
        <v>11125</v>
      </c>
      <c r="P1711" s="64" t="str">
        <f>VLOOKUP(N1711,Entries!J:K,2,FALSE)</f>
        <v>UNITED STATES OF AMERICA</v>
      </c>
      <c r="Q1711" s="38" t="s">
        <v>5651</v>
      </c>
      <c r="R1711" s="32" t="s">
        <v>5651</v>
      </c>
      <c r="S1711" s="18" t="s">
        <v>156</v>
      </c>
      <c r="T1711" t="s">
        <v>157</v>
      </c>
      <c r="U1711" s="39" t="s">
        <v>159</v>
      </c>
      <c r="V1711" s="33" t="s">
        <v>159</v>
      </c>
      <c r="W1711" s="64">
        <f>IF(VLOOKUP(R1711,Entries!N:P,3,FALSE)=V1711,1,VLOOKUP(R1711,Entries!N:P,3,FALSE))</f>
        <v>1</v>
      </c>
      <c r="X1711"/>
      <c r="Y1711"/>
      <c r="Z1711" s="18"/>
      <c r="AA1711" s="18"/>
      <c r="AB1711" s="98"/>
      <c r="AC1711" s="18" t="s">
        <v>5652</v>
      </c>
      <c r="AD1711" s="18" t="s">
        <v>263</v>
      </c>
      <c r="AE1711" s="18" t="s">
        <v>263</v>
      </c>
      <c r="AF1711" s="98" t="s">
        <v>263</v>
      </c>
      <c r="AG1711" s="98" t="s">
        <v>11136</v>
      </c>
      <c r="AH1711" s="98"/>
      <c r="AI1711" s="18"/>
      <c r="AJ1711" s="98">
        <v>5</v>
      </c>
      <c r="AK1711" s="18" t="s">
        <v>95</v>
      </c>
      <c r="AL1711" s="18"/>
      <c r="AM1711" s="33"/>
      <c r="AN1711" s="32" t="s">
        <v>133</v>
      </c>
      <c r="AO1711" s="18" t="s">
        <v>134</v>
      </c>
      <c r="AP1711" s="33" t="s">
        <v>160</v>
      </c>
      <c r="AQ1711">
        <v>21104.55299824</v>
      </c>
      <c r="AR1711" t="s">
        <v>14089</v>
      </c>
      <c r="AS1711" t="s">
        <v>11225</v>
      </c>
      <c r="AT1711" t="s">
        <v>14090</v>
      </c>
      <c r="AU1711">
        <v>53.057299999999998</v>
      </c>
      <c r="AV1711" s="98">
        <v>0.92602438456444447</v>
      </c>
      <c r="AW1711">
        <v>282.84530000000001</v>
      </c>
      <c r="AX1711" s="98">
        <v>4.9365807317644448</v>
      </c>
      <c r="AY1711">
        <v>1.907E-4</v>
      </c>
      <c r="AZ1711">
        <v>101.5137</v>
      </c>
      <c r="BA1711" s="98">
        <v>1.77174793228</v>
      </c>
      <c r="BB1711">
        <v>258.60669999999999</v>
      </c>
      <c r="BC1711" s="98">
        <v>4.513537443702222</v>
      </c>
      <c r="BD1711">
        <v>15.0639486</v>
      </c>
      <c r="BE1711" s="96">
        <f t="shared" si="224"/>
        <v>6925.3652718636877</v>
      </c>
      <c r="BF1711" s="96">
        <f t="shared" si="225"/>
        <v>555.68593902103294</v>
      </c>
      <c r="BG1711" s="96">
        <f t="shared" si="226"/>
        <v>553.04460470634331</v>
      </c>
      <c r="BH1711">
        <v>6931.7376539336638</v>
      </c>
      <c r="BI1711">
        <v>1.292864427200954E-3</v>
      </c>
      <c r="BJ1711">
        <v>0.92635537822515746</v>
      </c>
      <c r="BK1711">
        <v>4.9365817599760309</v>
      </c>
      <c r="BL1711">
        <v>0.9483274495879026</v>
      </c>
      <c r="BM1711">
        <v>5.3369588522623159</v>
      </c>
      <c r="BN1711">
        <v>0.92602479309816843</v>
      </c>
      <c r="BO1711">
        <v>4.9365817610407241</v>
      </c>
      <c r="BP1711">
        <v>1.1312522210494629E-3</v>
      </c>
      <c r="BQ1711">
        <v>0.9483274495879026</v>
      </c>
      <c r="BR1711">
        <v>6925.6457198433991</v>
      </c>
      <c r="BS1711" s="96">
        <v>562.48037194617336</v>
      </c>
      <c r="BT1711" s="96">
        <v>546.81106774062482</v>
      </c>
      <c r="BU1711">
        <v>5.3369588522623159</v>
      </c>
      <c r="BV1711" s="65" t="str">
        <f t="shared" si="227"/>
        <v>Starlink</v>
      </c>
      <c r="BW1711" s="32" t="s">
        <v>192</v>
      </c>
      <c r="BX1711" s="18">
        <v>2.8</v>
      </c>
      <c r="BY1711" s="21">
        <v>0.2</v>
      </c>
      <c r="BZ1711" s="18">
        <v>9</v>
      </c>
      <c r="CA1711" s="18">
        <v>27.592099999999999</v>
      </c>
      <c r="CB1711" s="18">
        <v>0.56000000000000005</v>
      </c>
      <c r="CC1711" s="18">
        <v>11.0875</v>
      </c>
      <c r="CD1711" s="18">
        <v>0.2</v>
      </c>
      <c r="CE1711" s="18">
        <v>2.8</v>
      </c>
      <c r="CF1711" s="33">
        <v>9</v>
      </c>
      <c r="CG1711" s="32">
        <v>260</v>
      </c>
      <c r="CH1711" s="18">
        <v>260</v>
      </c>
      <c r="CI1711" s="18">
        <v>220</v>
      </c>
      <c r="CJ1711" s="98">
        <f>Population!$CG1711-Population!$CI1711</f>
        <v>40</v>
      </c>
      <c r="CK1711" s="120">
        <f>_xlfn.DAYS(Entries!$AY$2,Population!H1711)</f>
        <v>386</v>
      </c>
      <c r="CL1711" s="120">
        <f t="shared" si="228"/>
        <v>1825</v>
      </c>
      <c r="CM1711" s="122">
        <f>Entries!$AY$5</f>
        <v>0.15</v>
      </c>
      <c r="CN1711" s="122">
        <f t="shared" si="230"/>
        <v>0.15384615384615385</v>
      </c>
      <c r="CO1711" s="121">
        <f t="shared" si="229"/>
        <v>0.8202191780821918</v>
      </c>
      <c r="CP1711" s="32" t="s">
        <v>5654</v>
      </c>
      <c r="CQ1711" s="18">
        <v>4</v>
      </c>
      <c r="CR1711" s="18" t="s">
        <v>95</v>
      </c>
      <c r="CS1711" s="18"/>
      <c r="CT1711" s="33"/>
      <c r="CU1711" s="32" t="s">
        <v>5655</v>
      </c>
      <c r="CV1711" s="18" t="s">
        <v>5651</v>
      </c>
      <c r="CW1711" s="18" t="s">
        <v>157</v>
      </c>
      <c r="CX1711" s="18" t="s">
        <v>5652</v>
      </c>
      <c r="CY1711" s="18" t="s">
        <v>107</v>
      </c>
      <c r="CZ1711" s="18" t="s">
        <v>755</v>
      </c>
      <c r="DA1711" s="33"/>
      <c r="DB1711" s="17" t="s">
        <v>15463</v>
      </c>
      <c r="DC1711" s="17" t="s">
        <v>15500</v>
      </c>
      <c r="DD1711" s="17">
        <v>1</v>
      </c>
      <c r="DE1711" s="17" t="s">
        <v>15500</v>
      </c>
      <c r="DF1711" s="17" t="s">
        <v>15500</v>
      </c>
      <c r="DG1711" s="23" t="s">
        <v>11174</v>
      </c>
      <c r="DH1711" s="145"/>
    </row>
    <row r="1712" spans="1:112" s="17" customFormat="1" x14ac:dyDescent="0.25">
      <c r="A1712" s="30" t="s">
        <v>6451</v>
      </c>
      <c r="B1712" s="15">
        <v>1</v>
      </c>
      <c r="C1712" s="152" t="s">
        <v>11188</v>
      </c>
      <c r="D1712" s="15" t="s">
        <v>5649</v>
      </c>
      <c r="E1712" s="15">
        <v>45371</v>
      </c>
      <c r="F1712" s="15" t="s">
        <v>6452</v>
      </c>
      <c r="G1712" s="31">
        <v>62911</v>
      </c>
      <c r="H1712" s="43">
        <v>43908</v>
      </c>
      <c r="I1712" s="96" t="s">
        <v>221</v>
      </c>
      <c r="J1712" s="96"/>
      <c r="K1712" s="96"/>
      <c r="L1712" s="15" t="s">
        <v>285</v>
      </c>
      <c r="M1712" s="124" t="s">
        <v>156</v>
      </c>
      <c r="N1712" s="15" t="s">
        <v>156</v>
      </c>
      <c r="O1712" s="124" t="s">
        <v>11125</v>
      </c>
      <c r="P1712" s="96" t="str">
        <f>VLOOKUP(N1712,Entries!J:K,2,FALSE)</f>
        <v>UNITED STATES OF AMERICA</v>
      </c>
      <c r="Q1712" s="123" t="s">
        <v>5651</v>
      </c>
      <c r="R1712" s="30" t="s">
        <v>5651</v>
      </c>
      <c r="S1712" s="15" t="s">
        <v>156</v>
      </c>
      <c r="T1712" s="124" t="s">
        <v>157</v>
      </c>
      <c r="U1712" s="125" t="s">
        <v>159</v>
      </c>
      <c r="V1712" s="31" t="s">
        <v>159</v>
      </c>
      <c r="W1712" s="64">
        <f>IF(VLOOKUP(R1712,Entries!N:P,3,FALSE)=V1712,1,VLOOKUP(R1712,Entries!N:P,3,FALSE))</f>
        <v>1</v>
      </c>
      <c r="X1712" s="124"/>
      <c r="Y1712" s="124"/>
      <c r="Z1712" s="15"/>
      <c r="AA1712" s="15"/>
      <c r="AB1712" s="96"/>
      <c r="AC1712" s="15" t="s">
        <v>5652</v>
      </c>
      <c r="AD1712" s="15" t="s">
        <v>263</v>
      </c>
      <c r="AE1712" s="15" t="s">
        <v>263</v>
      </c>
      <c r="AF1712" s="96" t="s">
        <v>263</v>
      </c>
      <c r="AG1712" s="96" t="s">
        <v>11136</v>
      </c>
      <c r="AH1712" s="96"/>
      <c r="AI1712" s="15"/>
      <c r="AJ1712" s="96">
        <v>5</v>
      </c>
      <c r="AK1712" s="15" t="s">
        <v>95</v>
      </c>
      <c r="AL1712" s="15"/>
      <c r="AM1712" s="31"/>
      <c r="AN1712" s="30" t="s">
        <v>133</v>
      </c>
      <c r="AO1712" s="15" t="s">
        <v>134</v>
      </c>
      <c r="AP1712" s="31" t="s">
        <v>160</v>
      </c>
      <c r="AQ1712">
        <v>21104.00006961</v>
      </c>
      <c r="AR1712" t="s">
        <v>14091</v>
      </c>
      <c r="AS1712" t="s">
        <v>11225</v>
      </c>
      <c r="AT1712" t="s">
        <v>14092</v>
      </c>
      <c r="AU1712">
        <v>53.0578</v>
      </c>
      <c r="AV1712" s="96">
        <v>0.92603311120888887</v>
      </c>
      <c r="AW1712">
        <v>285.33429999999998</v>
      </c>
      <c r="AX1712" s="96">
        <v>4.9800219678088888</v>
      </c>
      <c r="AY1712">
        <v>2.0799999999999999E-4</v>
      </c>
      <c r="AZ1712">
        <v>102.8565</v>
      </c>
      <c r="BA1712" s="96">
        <v>1.7951842085999998</v>
      </c>
      <c r="BB1712">
        <v>257.26560000000001</v>
      </c>
      <c r="BC1712" s="96">
        <v>4.490130837973334</v>
      </c>
      <c r="BD1712">
        <v>15.06402583</v>
      </c>
      <c r="BE1712" s="96">
        <f t="shared" si="224"/>
        <v>6925.3416019442357</v>
      </c>
      <c r="BF1712" s="96">
        <f t="shared" si="225"/>
        <v>555.78207299744008</v>
      </c>
      <c r="BG1712" s="96">
        <f t="shared" si="226"/>
        <v>552.90113089103124</v>
      </c>
      <c r="BH1712">
        <v>6931.7139392479303</v>
      </c>
      <c r="BI1712">
        <v>1.301115330047634E-3</v>
      </c>
      <c r="BJ1712">
        <v>0.92636410549480808</v>
      </c>
      <c r="BK1712">
        <v>4.9800230032206594</v>
      </c>
      <c r="BL1712">
        <v>0.96060270726066799</v>
      </c>
      <c r="BM1712">
        <v>5.3247132452054684</v>
      </c>
      <c r="BN1712">
        <v>0.92603351972597125</v>
      </c>
      <c r="BO1712">
        <v>4.9800230062154682</v>
      </c>
      <c r="BP1712">
        <v>1.146294949017743E-3</v>
      </c>
      <c r="BQ1712">
        <v>0.96060270726066799</v>
      </c>
      <c r="BR1712">
        <v>6925.6219707446426</v>
      </c>
      <c r="BS1712" s="96">
        <v>562.56077622851353</v>
      </c>
      <c r="BT1712" s="96">
        <v>546.6831652607716</v>
      </c>
      <c r="BU1712">
        <v>5.3247132452054684</v>
      </c>
      <c r="BV1712" s="60" t="str">
        <f t="shared" si="227"/>
        <v>Starlink</v>
      </c>
      <c r="BW1712" s="30" t="s">
        <v>192</v>
      </c>
      <c r="BX1712" s="15">
        <v>2.8</v>
      </c>
      <c r="BY1712" s="16">
        <v>0.2</v>
      </c>
      <c r="BZ1712" s="15">
        <v>9</v>
      </c>
      <c r="CA1712" s="15">
        <v>27.592099999999999</v>
      </c>
      <c r="CB1712" s="15">
        <v>0.56000000000000005</v>
      </c>
      <c r="CC1712" s="15">
        <v>11.0875</v>
      </c>
      <c r="CD1712" s="15">
        <v>0.2</v>
      </c>
      <c r="CE1712" s="15">
        <v>2.8</v>
      </c>
      <c r="CF1712" s="31">
        <v>9</v>
      </c>
      <c r="CG1712" s="30">
        <v>260</v>
      </c>
      <c r="CH1712" s="15">
        <v>260</v>
      </c>
      <c r="CI1712" s="15">
        <v>220</v>
      </c>
      <c r="CJ1712" s="96">
        <f>Population!$CG1712-Population!$CI1712</f>
        <v>40</v>
      </c>
      <c r="CK1712" s="118">
        <f>_xlfn.DAYS(Entries!$AY$2,Population!H1712)</f>
        <v>386</v>
      </c>
      <c r="CL1712" s="118">
        <f t="shared" si="228"/>
        <v>1825</v>
      </c>
      <c r="CM1712" s="117">
        <f>Entries!$AY$5</f>
        <v>0.15</v>
      </c>
      <c r="CN1712" s="117">
        <f t="shared" si="230"/>
        <v>0.15384615384615385</v>
      </c>
      <c r="CO1712" s="119">
        <f t="shared" si="229"/>
        <v>0.8202191780821918</v>
      </c>
      <c r="CP1712" s="30" t="s">
        <v>5654</v>
      </c>
      <c r="CQ1712" s="15">
        <v>4</v>
      </c>
      <c r="CR1712" s="15" t="s">
        <v>95</v>
      </c>
      <c r="CS1712" s="15"/>
      <c r="CT1712" s="31"/>
      <c r="CU1712" s="30" t="s">
        <v>5655</v>
      </c>
      <c r="CV1712" s="15" t="s">
        <v>5651</v>
      </c>
      <c r="CW1712" s="15" t="s">
        <v>157</v>
      </c>
      <c r="CX1712" s="15" t="s">
        <v>5652</v>
      </c>
      <c r="CY1712" s="15" t="s">
        <v>107</v>
      </c>
      <c r="CZ1712" s="15" t="s">
        <v>755</v>
      </c>
      <c r="DA1712" s="31"/>
      <c r="DB1712" s="17" t="s">
        <v>15463</v>
      </c>
      <c r="DC1712" s="17" t="s">
        <v>15500</v>
      </c>
      <c r="DD1712" s="17">
        <v>1</v>
      </c>
      <c r="DE1712" s="17" t="s">
        <v>15500</v>
      </c>
      <c r="DF1712" s="17" t="s">
        <v>15500</v>
      </c>
      <c r="DG1712" s="23" t="s">
        <v>11174</v>
      </c>
      <c r="DH1712" s="145"/>
    </row>
    <row r="1713" spans="1:112" s="17" customFormat="1" x14ac:dyDescent="0.25">
      <c r="A1713" s="32" t="s">
        <v>6455</v>
      </c>
      <c r="B1713" s="18">
        <v>1</v>
      </c>
      <c r="C1713" s="149" t="s">
        <v>11188</v>
      </c>
      <c r="D1713" s="18" t="s">
        <v>5649</v>
      </c>
      <c r="E1713" s="18">
        <v>45372</v>
      </c>
      <c r="F1713" s="18" t="s">
        <v>6456</v>
      </c>
      <c r="G1713" s="33">
        <v>62912</v>
      </c>
      <c r="H1713" s="44">
        <v>43908</v>
      </c>
      <c r="I1713" s="98" t="s">
        <v>221</v>
      </c>
      <c r="J1713" s="98"/>
      <c r="K1713" s="98"/>
      <c r="L1713" s="18" t="s">
        <v>285</v>
      </c>
      <c r="M1713" t="s">
        <v>156</v>
      </c>
      <c r="N1713" s="18" t="s">
        <v>156</v>
      </c>
      <c r="O1713" t="s">
        <v>11125</v>
      </c>
      <c r="P1713" s="64" t="str">
        <f>VLOOKUP(N1713,Entries!J:K,2,FALSE)</f>
        <v>UNITED STATES OF AMERICA</v>
      </c>
      <c r="Q1713" s="38" t="s">
        <v>5651</v>
      </c>
      <c r="R1713" s="32" t="s">
        <v>5651</v>
      </c>
      <c r="S1713" s="18" t="s">
        <v>156</v>
      </c>
      <c r="T1713" t="s">
        <v>157</v>
      </c>
      <c r="U1713" s="39" t="s">
        <v>159</v>
      </c>
      <c r="V1713" s="33" t="s">
        <v>159</v>
      </c>
      <c r="W1713" s="64">
        <f>IF(VLOOKUP(R1713,Entries!N:P,3,FALSE)=V1713,1,VLOOKUP(R1713,Entries!N:P,3,FALSE))</f>
        <v>1</v>
      </c>
      <c r="X1713"/>
      <c r="Y1713"/>
      <c r="Z1713" s="18"/>
      <c r="AA1713" s="18"/>
      <c r="AB1713" s="98"/>
      <c r="AC1713" s="18" t="s">
        <v>5652</v>
      </c>
      <c r="AD1713" s="18" t="s">
        <v>263</v>
      </c>
      <c r="AE1713" s="18" t="s">
        <v>263</v>
      </c>
      <c r="AF1713" s="98" t="s">
        <v>263</v>
      </c>
      <c r="AG1713" s="98" t="s">
        <v>11136</v>
      </c>
      <c r="AH1713" s="98"/>
      <c r="AI1713" s="18"/>
      <c r="AJ1713" s="98">
        <v>5</v>
      </c>
      <c r="AK1713" s="18" t="s">
        <v>95</v>
      </c>
      <c r="AL1713" s="18"/>
      <c r="AM1713" s="33"/>
      <c r="AN1713" s="32" t="s">
        <v>133</v>
      </c>
      <c r="AO1713" s="18" t="s">
        <v>134</v>
      </c>
      <c r="AP1713" s="33" t="s">
        <v>160</v>
      </c>
      <c r="AQ1713">
        <v>21104.479285289999</v>
      </c>
      <c r="AR1713" t="s">
        <v>11257</v>
      </c>
      <c r="AS1713" t="s">
        <v>11225</v>
      </c>
      <c r="AT1713" t="s">
        <v>14093</v>
      </c>
      <c r="AU1713">
        <v>53.058</v>
      </c>
      <c r="AV1713" s="98">
        <v>0.9260366018666667</v>
      </c>
      <c r="AW1713">
        <v>283.17939999999999</v>
      </c>
      <c r="AX1713" s="98">
        <v>4.9424118755822226</v>
      </c>
      <c r="AY1713">
        <v>2.0029999999999999E-4</v>
      </c>
      <c r="AZ1713">
        <v>103.36920000000001</v>
      </c>
      <c r="BA1713" s="98">
        <v>1.8041325098133336</v>
      </c>
      <c r="BB1713">
        <v>256.75200000000001</v>
      </c>
      <c r="BC1713" s="98">
        <v>4.4811668288000002</v>
      </c>
      <c r="BD1713">
        <v>15.063837919999999</v>
      </c>
      <c r="BE1713" s="96">
        <f t="shared" si="224"/>
        <v>6925.3991940949272</v>
      </c>
      <c r="BF1713" s="96">
        <f t="shared" si="225"/>
        <v>555.78635155350366</v>
      </c>
      <c r="BG1713" s="96">
        <f t="shared" si="226"/>
        <v>553.01203663634988</v>
      </c>
      <c r="BH1713">
        <v>6931.7714780102551</v>
      </c>
      <c r="BI1713">
        <v>1.294603120031515E-3</v>
      </c>
      <c r="BJ1713">
        <v>0.92636758997648527</v>
      </c>
      <c r="BK1713">
        <v>4.9424129032766162</v>
      </c>
      <c r="BL1713">
        <v>0.95712700709351617</v>
      </c>
      <c r="BM1713">
        <v>5.3281732399024042</v>
      </c>
      <c r="BN1713">
        <v>0.92603701037731101</v>
      </c>
      <c r="BO1713">
        <v>4.9424129060814463</v>
      </c>
      <c r="BP1713">
        <v>1.138959890770432E-3</v>
      </c>
      <c r="BQ1713">
        <v>0.95712700709351617</v>
      </c>
      <c r="BR1713">
        <v>6925.6795286304432</v>
      </c>
      <c r="BS1713" s="96">
        <v>562.56759982988387</v>
      </c>
      <c r="BT1713" s="96">
        <v>546.79145743100344</v>
      </c>
      <c r="BU1713">
        <v>5.3281732399024042</v>
      </c>
      <c r="BV1713" s="65" t="str">
        <f t="shared" si="227"/>
        <v>Starlink</v>
      </c>
      <c r="BW1713" s="32" t="s">
        <v>192</v>
      </c>
      <c r="BX1713" s="18">
        <v>2.8</v>
      </c>
      <c r="BY1713" s="21">
        <v>0.2</v>
      </c>
      <c r="BZ1713" s="18">
        <v>9</v>
      </c>
      <c r="CA1713" s="18">
        <v>27.592099999999999</v>
      </c>
      <c r="CB1713" s="18">
        <v>0.56000000000000005</v>
      </c>
      <c r="CC1713" s="18">
        <v>11.0875</v>
      </c>
      <c r="CD1713" s="18">
        <v>0.2</v>
      </c>
      <c r="CE1713" s="18">
        <v>2.8</v>
      </c>
      <c r="CF1713" s="33">
        <v>9</v>
      </c>
      <c r="CG1713" s="32">
        <v>260</v>
      </c>
      <c r="CH1713" s="18">
        <v>260</v>
      </c>
      <c r="CI1713" s="18">
        <v>220</v>
      </c>
      <c r="CJ1713" s="98">
        <f>Population!$CG1713-Population!$CI1713</f>
        <v>40</v>
      </c>
      <c r="CK1713" s="120">
        <f>_xlfn.DAYS(Entries!$AY$2,Population!H1713)</f>
        <v>386</v>
      </c>
      <c r="CL1713" s="120">
        <f t="shared" si="228"/>
        <v>1825</v>
      </c>
      <c r="CM1713" s="122">
        <f>Entries!$AY$5</f>
        <v>0.15</v>
      </c>
      <c r="CN1713" s="122">
        <f t="shared" si="230"/>
        <v>0.15384615384615385</v>
      </c>
      <c r="CO1713" s="121">
        <f t="shared" si="229"/>
        <v>0.8202191780821918</v>
      </c>
      <c r="CP1713" s="32" t="s">
        <v>5654</v>
      </c>
      <c r="CQ1713" s="18">
        <v>4</v>
      </c>
      <c r="CR1713" s="18" t="s">
        <v>95</v>
      </c>
      <c r="CS1713" s="18"/>
      <c r="CT1713" s="33"/>
      <c r="CU1713" s="32" t="s">
        <v>5655</v>
      </c>
      <c r="CV1713" s="18" t="s">
        <v>5651</v>
      </c>
      <c r="CW1713" s="18" t="s">
        <v>157</v>
      </c>
      <c r="CX1713" s="18" t="s">
        <v>5652</v>
      </c>
      <c r="CY1713" s="18" t="s">
        <v>107</v>
      </c>
      <c r="CZ1713" s="18" t="s">
        <v>755</v>
      </c>
      <c r="DA1713" s="33"/>
      <c r="DB1713" s="17" t="s">
        <v>15463</v>
      </c>
      <c r="DC1713" s="17" t="s">
        <v>15500</v>
      </c>
      <c r="DD1713" s="17">
        <v>1</v>
      </c>
      <c r="DE1713" s="17" t="s">
        <v>15500</v>
      </c>
      <c r="DF1713" s="17" t="s">
        <v>15500</v>
      </c>
      <c r="DG1713" s="23" t="s">
        <v>11174</v>
      </c>
      <c r="DH1713" s="145"/>
    </row>
    <row r="1714" spans="1:112" s="17" customFormat="1" x14ac:dyDescent="0.25">
      <c r="A1714" s="30" t="s">
        <v>6458</v>
      </c>
      <c r="B1714" s="15">
        <v>1</v>
      </c>
      <c r="C1714" s="152" t="s">
        <v>11188</v>
      </c>
      <c r="D1714" s="15" t="s">
        <v>5649</v>
      </c>
      <c r="E1714" s="15">
        <v>45391</v>
      </c>
      <c r="F1714" s="15" t="s">
        <v>6459</v>
      </c>
      <c r="G1714" s="31">
        <v>62931</v>
      </c>
      <c r="H1714" s="43">
        <v>43908</v>
      </c>
      <c r="I1714" s="96" t="s">
        <v>221</v>
      </c>
      <c r="J1714" s="96"/>
      <c r="K1714" s="96"/>
      <c r="L1714" s="15" t="s">
        <v>285</v>
      </c>
      <c r="M1714" s="124" t="s">
        <v>156</v>
      </c>
      <c r="N1714" s="15" t="s">
        <v>156</v>
      </c>
      <c r="O1714" s="124" t="s">
        <v>11125</v>
      </c>
      <c r="P1714" s="96" t="str">
        <f>VLOOKUP(N1714,Entries!J:K,2,FALSE)</f>
        <v>UNITED STATES OF AMERICA</v>
      </c>
      <c r="Q1714" s="123" t="s">
        <v>5651</v>
      </c>
      <c r="R1714" s="30" t="s">
        <v>5651</v>
      </c>
      <c r="S1714" s="15" t="s">
        <v>156</v>
      </c>
      <c r="T1714" s="124" t="s">
        <v>157</v>
      </c>
      <c r="U1714" s="125" t="s">
        <v>159</v>
      </c>
      <c r="V1714" s="31" t="s">
        <v>159</v>
      </c>
      <c r="W1714" s="64">
        <f>IF(VLOOKUP(R1714,Entries!N:P,3,FALSE)=V1714,1,VLOOKUP(R1714,Entries!N:P,3,FALSE))</f>
        <v>1</v>
      </c>
      <c r="X1714" s="124"/>
      <c r="Y1714" s="124"/>
      <c r="Z1714" s="15"/>
      <c r="AA1714" s="15"/>
      <c r="AB1714" s="96"/>
      <c r="AC1714" s="15" t="s">
        <v>5652</v>
      </c>
      <c r="AD1714" s="15" t="s">
        <v>263</v>
      </c>
      <c r="AE1714" s="15" t="s">
        <v>263</v>
      </c>
      <c r="AF1714" s="96" t="s">
        <v>263</v>
      </c>
      <c r="AG1714" s="96" t="s">
        <v>11136</v>
      </c>
      <c r="AH1714" s="96"/>
      <c r="AI1714" s="15"/>
      <c r="AJ1714" s="96">
        <v>5</v>
      </c>
      <c r="AK1714" s="15" t="s">
        <v>95</v>
      </c>
      <c r="AL1714" s="15"/>
      <c r="AM1714" s="31"/>
      <c r="AN1714" s="30" t="s">
        <v>133</v>
      </c>
      <c r="AO1714" s="15" t="s">
        <v>134</v>
      </c>
      <c r="AP1714" s="31" t="s">
        <v>160</v>
      </c>
      <c r="AQ1714">
        <v>21104.529035079999</v>
      </c>
      <c r="AR1714" t="s">
        <v>13821</v>
      </c>
      <c r="AS1714" t="s">
        <v>11225</v>
      </c>
      <c r="AT1714" t="s">
        <v>14094</v>
      </c>
      <c r="AU1714">
        <v>53.056399999999996</v>
      </c>
      <c r="AV1714" s="96">
        <v>0.92600867660444441</v>
      </c>
      <c r="AW1714">
        <v>262.95440000000002</v>
      </c>
      <c r="AX1714" s="96">
        <v>4.5894191078044448</v>
      </c>
      <c r="AY1714">
        <v>1.55E-4</v>
      </c>
      <c r="AZ1714">
        <v>89.8626</v>
      </c>
      <c r="BA1714" s="96">
        <v>1.5683979181066667</v>
      </c>
      <c r="BB1714">
        <v>270.25409999999999</v>
      </c>
      <c r="BC1714" s="96">
        <v>4.7168228807066672</v>
      </c>
      <c r="BD1714">
        <v>15.06394676</v>
      </c>
      <c r="BE1714" s="96">
        <f t="shared" si="224"/>
        <v>6925.3658358005387</v>
      </c>
      <c r="BF1714" s="96">
        <f t="shared" si="225"/>
        <v>555.43926750508672</v>
      </c>
      <c r="BG1714" s="96">
        <f t="shared" si="226"/>
        <v>553.2924040959897</v>
      </c>
      <c r="BH1714">
        <v>6931.7385296736657</v>
      </c>
      <c r="BI1714">
        <v>1.290342842638862E-3</v>
      </c>
      <c r="BJ1714">
        <v>0.92633967315202437</v>
      </c>
      <c r="BK1714">
        <v>4.5894200632051803</v>
      </c>
      <c r="BL1714">
        <v>0.90969429372284505</v>
      </c>
      <c r="BM1714">
        <v>5.3755275022923863</v>
      </c>
      <c r="BN1714">
        <v>0.92600908519029512</v>
      </c>
      <c r="BO1714">
        <v>4.5894200648119812</v>
      </c>
      <c r="BP1714">
        <v>1.101231128564317E-3</v>
      </c>
      <c r="BQ1714">
        <v>0.90969429372284505</v>
      </c>
      <c r="BR1714">
        <v>6925.6464281878707</v>
      </c>
      <c r="BS1714" s="96">
        <v>562.27316562002125</v>
      </c>
      <c r="BT1714" s="96">
        <v>547.01969075572015</v>
      </c>
      <c r="BU1714">
        <v>5.3755275022923863</v>
      </c>
      <c r="BV1714" s="60" t="str">
        <f t="shared" si="227"/>
        <v>Starlink</v>
      </c>
      <c r="BW1714" s="30" t="s">
        <v>192</v>
      </c>
      <c r="BX1714" s="15">
        <v>2.8</v>
      </c>
      <c r="BY1714" s="16">
        <v>0.2</v>
      </c>
      <c r="BZ1714" s="15">
        <v>9</v>
      </c>
      <c r="CA1714" s="15">
        <v>27.592099999999999</v>
      </c>
      <c r="CB1714" s="15">
        <v>0.56000000000000005</v>
      </c>
      <c r="CC1714" s="15">
        <v>11.0875</v>
      </c>
      <c r="CD1714" s="15">
        <v>0.2</v>
      </c>
      <c r="CE1714" s="15">
        <v>2.8</v>
      </c>
      <c r="CF1714" s="31">
        <v>9</v>
      </c>
      <c r="CG1714" s="30">
        <v>260</v>
      </c>
      <c r="CH1714" s="15">
        <v>260</v>
      </c>
      <c r="CI1714" s="15">
        <v>220</v>
      </c>
      <c r="CJ1714" s="96">
        <f>Population!$CG1714-Population!$CI1714</f>
        <v>40</v>
      </c>
      <c r="CK1714" s="118">
        <f>_xlfn.DAYS(Entries!$AY$2,Population!H1714)</f>
        <v>386</v>
      </c>
      <c r="CL1714" s="118">
        <f t="shared" si="228"/>
        <v>1825</v>
      </c>
      <c r="CM1714" s="117">
        <f>Entries!$AY$5</f>
        <v>0.15</v>
      </c>
      <c r="CN1714" s="117">
        <f t="shared" si="230"/>
        <v>0.15384615384615385</v>
      </c>
      <c r="CO1714" s="119">
        <f t="shared" si="229"/>
        <v>0.8202191780821918</v>
      </c>
      <c r="CP1714" s="30" t="s">
        <v>5654</v>
      </c>
      <c r="CQ1714" s="15">
        <v>4</v>
      </c>
      <c r="CR1714" s="15" t="s">
        <v>95</v>
      </c>
      <c r="CS1714" s="15"/>
      <c r="CT1714" s="31"/>
      <c r="CU1714" s="30" t="s">
        <v>5655</v>
      </c>
      <c r="CV1714" s="15" t="s">
        <v>5651</v>
      </c>
      <c r="CW1714" s="15" t="s">
        <v>157</v>
      </c>
      <c r="CX1714" s="15" t="s">
        <v>5652</v>
      </c>
      <c r="CY1714" s="15" t="s">
        <v>107</v>
      </c>
      <c r="CZ1714" s="15" t="s">
        <v>755</v>
      </c>
      <c r="DA1714" s="31"/>
      <c r="DB1714" s="17" t="s">
        <v>15463</v>
      </c>
      <c r="DC1714" s="17" t="s">
        <v>15500</v>
      </c>
      <c r="DD1714" s="17">
        <v>1</v>
      </c>
      <c r="DE1714" s="17" t="s">
        <v>15500</v>
      </c>
      <c r="DF1714" s="17" t="s">
        <v>15500</v>
      </c>
      <c r="DG1714" s="23" t="s">
        <v>11174</v>
      </c>
      <c r="DH1714" s="145"/>
    </row>
    <row r="1715" spans="1:112" s="17" customFormat="1" x14ac:dyDescent="0.25">
      <c r="A1715" s="32" t="s">
        <v>6461</v>
      </c>
      <c r="B1715" s="18">
        <v>1</v>
      </c>
      <c r="C1715" s="149" t="s">
        <v>11188</v>
      </c>
      <c r="D1715" s="18" t="s">
        <v>5649</v>
      </c>
      <c r="E1715" s="18">
        <v>45392</v>
      </c>
      <c r="F1715" s="18" t="s">
        <v>6462</v>
      </c>
      <c r="G1715" s="33">
        <v>62932</v>
      </c>
      <c r="H1715" s="44">
        <v>43908</v>
      </c>
      <c r="I1715" s="98" t="s">
        <v>221</v>
      </c>
      <c r="J1715" s="98"/>
      <c r="K1715" s="98"/>
      <c r="L1715" s="18" t="s">
        <v>285</v>
      </c>
      <c r="M1715" t="s">
        <v>156</v>
      </c>
      <c r="N1715" s="18" t="s">
        <v>156</v>
      </c>
      <c r="O1715" t="s">
        <v>11125</v>
      </c>
      <c r="P1715" s="64" t="str">
        <f>VLOOKUP(N1715,Entries!J:K,2,FALSE)</f>
        <v>UNITED STATES OF AMERICA</v>
      </c>
      <c r="Q1715" s="38" t="s">
        <v>5651</v>
      </c>
      <c r="R1715" s="32" t="s">
        <v>5651</v>
      </c>
      <c r="S1715" s="18" t="s">
        <v>156</v>
      </c>
      <c r="T1715" t="s">
        <v>157</v>
      </c>
      <c r="U1715" s="39" t="s">
        <v>159</v>
      </c>
      <c r="V1715" s="33" t="s">
        <v>159</v>
      </c>
      <c r="W1715" s="64">
        <f>IF(VLOOKUP(R1715,Entries!N:P,3,FALSE)=V1715,1,VLOOKUP(R1715,Entries!N:P,3,FALSE))</f>
        <v>1</v>
      </c>
      <c r="X1715"/>
      <c r="Y1715"/>
      <c r="Z1715" s="18"/>
      <c r="AA1715" s="18"/>
      <c r="AB1715" s="98"/>
      <c r="AC1715" s="18" t="s">
        <v>5652</v>
      </c>
      <c r="AD1715" s="18" t="s">
        <v>263</v>
      </c>
      <c r="AE1715" s="18" t="s">
        <v>263</v>
      </c>
      <c r="AF1715" s="98" t="s">
        <v>263</v>
      </c>
      <c r="AG1715" s="98" t="s">
        <v>11136</v>
      </c>
      <c r="AH1715" s="98"/>
      <c r="AI1715" s="18"/>
      <c r="AJ1715" s="98">
        <v>5</v>
      </c>
      <c r="AK1715" s="18" t="s">
        <v>95</v>
      </c>
      <c r="AL1715" s="18"/>
      <c r="AM1715" s="33"/>
      <c r="AN1715" s="32" t="s">
        <v>133</v>
      </c>
      <c r="AO1715" s="18" t="s">
        <v>134</v>
      </c>
      <c r="AP1715" s="33" t="s">
        <v>160</v>
      </c>
      <c r="AQ1715">
        <v>21104.539730460001</v>
      </c>
      <c r="AR1715" t="s">
        <v>14095</v>
      </c>
      <c r="AS1715" t="s">
        <v>11225</v>
      </c>
      <c r="AT1715" t="s">
        <v>14096</v>
      </c>
      <c r="AU1715">
        <v>52.993499999999997</v>
      </c>
      <c r="AV1715" s="98">
        <v>0.92491086473333328</v>
      </c>
      <c r="AW1715">
        <v>262.0444</v>
      </c>
      <c r="AX1715" s="98">
        <v>4.5735366149155556</v>
      </c>
      <c r="AY1715">
        <v>2.8659999999999997E-4</v>
      </c>
      <c r="AZ1715">
        <v>110.0573</v>
      </c>
      <c r="BA1715" s="98">
        <v>1.9208618512311113</v>
      </c>
      <c r="BB1715">
        <v>250.07239999999999</v>
      </c>
      <c r="BC1715" s="98">
        <v>4.364585840337778</v>
      </c>
      <c r="BD1715">
        <v>15.06684838</v>
      </c>
      <c r="BE1715" s="96">
        <f t="shared" si="224"/>
        <v>6924.476668424556</v>
      </c>
      <c r="BF1715" s="96">
        <f t="shared" si="225"/>
        <v>555.46122343772549</v>
      </c>
      <c r="BG1715" s="96">
        <f t="shared" si="226"/>
        <v>551.49211341138562</v>
      </c>
      <c r="BH1715">
        <v>6930.8493687487626</v>
      </c>
      <c r="BI1715">
        <v>1.3283169842928241E-3</v>
      </c>
      <c r="BJ1715">
        <v>0.92524215428734047</v>
      </c>
      <c r="BK1715">
        <v>4.5735375664628721</v>
      </c>
      <c r="BL1715">
        <v>1.02040573986886</v>
      </c>
      <c r="BM1715">
        <v>5.265042750623846</v>
      </c>
      <c r="BN1715">
        <v>0.92491127442439225</v>
      </c>
      <c r="BO1715">
        <v>4.5735375688014193</v>
      </c>
      <c r="BP1715">
        <v>1.2106006009492689E-3</v>
      </c>
      <c r="BQ1715">
        <v>1.02040573986886</v>
      </c>
      <c r="BR1715">
        <v>6924.7673646783905</v>
      </c>
      <c r="BS1715" s="96">
        <v>562.15049221150457</v>
      </c>
      <c r="BT1715" s="96">
        <v>545.38423714527744</v>
      </c>
      <c r="BU1715">
        <v>5.265042750623846</v>
      </c>
      <c r="BV1715" s="65" t="str">
        <f t="shared" si="227"/>
        <v>Starlink</v>
      </c>
      <c r="BW1715" s="32" t="s">
        <v>192</v>
      </c>
      <c r="BX1715" s="18">
        <v>2.8</v>
      </c>
      <c r="BY1715" s="21">
        <v>0.2</v>
      </c>
      <c r="BZ1715" s="18">
        <v>9</v>
      </c>
      <c r="CA1715" s="18">
        <v>27.592099999999999</v>
      </c>
      <c r="CB1715" s="18">
        <v>0.56000000000000005</v>
      </c>
      <c r="CC1715" s="18">
        <v>11.0875</v>
      </c>
      <c r="CD1715" s="18">
        <v>0.2</v>
      </c>
      <c r="CE1715" s="18">
        <v>2.8</v>
      </c>
      <c r="CF1715" s="33">
        <v>9</v>
      </c>
      <c r="CG1715" s="32">
        <v>260</v>
      </c>
      <c r="CH1715" s="18">
        <v>260</v>
      </c>
      <c r="CI1715" s="18">
        <v>220</v>
      </c>
      <c r="CJ1715" s="98">
        <f>Population!$CG1715-Population!$CI1715</f>
        <v>40</v>
      </c>
      <c r="CK1715" s="120">
        <f>_xlfn.DAYS(Entries!$AY$2,Population!H1715)</f>
        <v>386</v>
      </c>
      <c r="CL1715" s="120">
        <f t="shared" si="228"/>
        <v>1825</v>
      </c>
      <c r="CM1715" s="122">
        <f>Entries!$AY$5</f>
        <v>0.15</v>
      </c>
      <c r="CN1715" s="122">
        <f t="shared" si="230"/>
        <v>0.15384615384615385</v>
      </c>
      <c r="CO1715" s="121">
        <f t="shared" si="229"/>
        <v>0.8202191780821918</v>
      </c>
      <c r="CP1715" s="32" t="s">
        <v>5654</v>
      </c>
      <c r="CQ1715" s="18">
        <v>4</v>
      </c>
      <c r="CR1715" s="18" t="s">
        <v>95</v>
      </c>
      <c r="CS1715" s="18"/>
      <c r="CT1715" s="33"/>
      <c r="CU1715" s="32" t="s">
        <v>5655</v>
      </c>
      <c r="CV1715" s="18" t="s">
        <v>5651</v>
      </c>
      <c r="CW1715" s="18" t="s">
        <v>157</v>
      </c>
      <c r="CX1715" s="18" t="s">
        <v>5652</v>
      </c>
      <c r="CY1715" s="18" t="s">
        <v>107</v>
      </c>
      <c r="CZ1715" s="18" t="s">
        <v>755</v>
      </c>
      <c r="DA1715" s="33"/>
      <c r="DB1715" s="17" t="s">
        <v>15463</v>
      </c>
      <c r="DC1715" s="17" t="s">
        <v>15500</v>
      </c>
      <c r="DD1715" s="17">
        <v>1</v>
      </c>
      <c r="DE1715" s="17" t="s">
        <v>15500</v>
      </c>
      <c r="DF1715" s="17" t="s">
        <v>15500</v>
      </c>
      <c r="DG1715" s="23" t="s">
        <v>11174</v>
      </c>
      <c r="DH1715" s="145"/>
    </row>
    <row r="1716" spans="1:112" s="17" customFormat="1" x14ac:dyDescent="0.25">
      <c r="A1716" s="30" t="s">
        <v>6464</v>
      </c>
      <c r="B1716" s="15">
        <v>1</v>
      </c>
      <c r="C1716" s="152" t="s">
        <v>11188</v>
      </c>
      <c r="D1716" s="15" t="s">
        <v>5649</v>
      </c>
      <c r="E1716" s="15">
        <v>45393</v>
      </c>
      <c r="F1716" s="15" t="s">
        <v>6465</v>
      </c>
      <c r="G1716" s="31">
        <v>62933</v>
      </c>
      <c r="H1716" s="43">
        <v>43908</v>
      </c>
      <c r="I1716" s="96" t="s">
        <v>221</v>
      </c>
      <c r="J1716" s="96"/>
      <c r="K1716" s="96"/>
      <c r="L1716" s="15" t="s">
        <v>285</v>
      </c>
      <c r="M1716" s="124" t="s">
        <v>156</v>
      </c>
      <c r="N1716" s="15" t="s">
        <v>156</v>
      </c>
      <c r="O1716" s="124" t="s">
        <v>11125</v>
      </c>
      <c r="P1716" s="96" t="str">
        <f>VLOOKUP(N1716,Entries!J:K,2,FALSE)</f>
        <v>UNITED STATES OF AMERICA</v>
      </c>
      <c r="Q1716" s="123" t="s">
        <v>5651</v>
      </c>
      <c r="R1716" s="30" t="s">
        <v>5651</v>
      </c>
      <c r="S1716" s="15" t="s">
        <v>156</v>
      </c>
      <c r="T1716" s="124" t="s">
        <v>157</v>
      </c>
      <c r="U1716" s="125" t="s">
        <v>159</v>
      </c>
      <c r="V1716" s="31" t="s">
        <v>159</v>
      </c>
      <c r="W1716" s="64">
        <f>IF(VLOOKUP(R1716,Entries!N:P,3,FALSE)=V1716,1,VLOOKUP(R1716,Entries!N:P,3,FALSE))</f>
        <v>1</v>
      </c>
      <c r="X1716" s="124"/>
      <c r="Y1716" s="124"/>
      <c r="Z1716" s="15"/>
      <c r="AA1716" s="15"/>
      <c r="AB1716" s="96"/>
      <c r="AC1716" s="15" t="s">
        <v>5652</v>
      </c>
      <c r="AD1716" s="15" t="s">
        <v>263</v>
      </c>
      <c r="AE1716" s="15" t="s">
        <v>263</v>
      </c>
      <c r="AF1716" s="96" t="s">
        <v>263</v>
      </c>
      <c r="AG1716" s="96" t="s">
        <v>11136</v>
      </c>
      <c r="AH1716" s="96"/>
      <c r="AI1716" s="15"/>
      <c r="AJ1716" s="96">
        <v>5</v>
      </c>
      <c r="AK1716" s="15" t="s">
        <v>95</v>
      </c>
      <c r="AL1716" s="15"/>
      <c r="AM1716" s="31"/>
      <c r="AN1716" s="30" t="s">
        <v>133</v>
      </c>
      <c r="AO1716" s="15" t="s">
        <v>134</v>
      </c>
      <c r="AP1716" s="31" t="s">
        <v>160</v>
      </c>
      <c r="AQ1716">
        <v>21104.425806790001</v>
      </c>
      <c r="AR1716" t="s">
        <v>13126</v>
      </c>
      <c r="AS1716" t="s">
        <v>11225</v>
      </c>
      <c r="AT1716" t="s">
        <v>14097</v>
      </c>
      <c r="AU1716">
        <v>53.055700000000002</v>
      </c>
      <c r="AV1716" s="96">
        <v>0.9259964593022223</v>
      </c>
      <c r="AW1716">
        <v>263.42250000000001</v>
      </c>
      <c r="AX1716" s="96">
        <v>4.5975889923333337</v>
      </c>
      <c r="AY1716">
        <v>1.595E-4</v>
      </c>
      <c r="AZ1716">
        <v>99.393500000000003</v>
      </c>
      <c r="BA1716" s="96">
        <v>1.7347434691777779</v>
      </c>
      <c r="BB1716">
        <v>260.72340000000003</v>
      </c>
      <c r="BC1716" s="96">
        <v>4.550480820293334</v>
      </c>
      <c r="BD1716">
        <v>15.064040439999999</v>
      </c>
      <c r="BE1716" s="96">
        <f t="shared" si="224"/>
        <v>6925.3371242054618</v>
      </c>
      <c r="BF1716" s="96">
        <f t="shared" si="225"/>
        <v>555.44171547677342</v>
      </c>
      <c r="BG1716" s="96">
        <f t="shared" si="226"/>
        <v>553.2325329341511</v>
      </c>
      <c r="BH1716">
        <v>6931.7096291991711</v>
      </c>
      <c r="BI1716">
        <v>1.2761922547981179E-3</v>
      </c>
      <c r="BJ1716">
        <v>0.92632746091786378</v>
      </c>
      <c r="BK1716">
        <v>4.5975899483517644</v>
      </c>
      <c r="BL1716">
        <v>0.92715298609134955</v>
      </c>
      <c r="BM1716">
        <v>5.3580722560102156</v>
      </c>
      <c r="BN1716">
        <v>0.92599686789125557</v>
      </c>
      <c r="BO1716">
        <v>4.5975899510233296</v>
      </c>
      <c r="BP1716">
        <v>1.1037120469154129E-3</v>
      </c>
      <c r="BQ1716">
        <v>0.92715298609134955</v>
      </c>
      <c r="BR1716">
        <v>6925.6178296727176</v>
      </c>
      <c r="BS1716" s="96">
        <v>562.26171750366029</v>
      </c>
      <c r="BT1716" s="96">
        <v>546.97394184177574</v>
      </c>
      <c r="BU1716">
        <v>5.3580722560102156</v>
      </c>
      <c r="BV1716" s="60" t="str">
        <f t="shared" si="227"/>
        <v>Starlink</v>
      </c>
      <c r="BW1716" s="30" t="s">
        <v>192</v>
      </c>
      <c r="BX1716" s="15">
        <v>2.8</v>
      </c>
      <c r="BY1716" s="16">
        <v>0.2</v>
      </c>
      <c r="BZ1716" s="15">
        <v>9</v>
      </c>
      <c r="CA1716" s="15">
        <v>27.592099999999999</v>
      </c>
      <c r="CB1716" s="15">
        <v>0.56000000000000005</v>
      </c>
      <c r="CC1716" s="15">
        <v>11.0875</v>
      </c>
      <c r="CD1716" s="15">
        <v>0.2</v>
      </c>
      <c r="CE1716" s="15">
        <v>2.8</v>
      </c>
      <c r="CF1716" s="31">
        <v>9</v>
      </c>
      <c r="CG1716" s="30">
        <v>260</v>
      </c>
      <c r="CH1716" s="15">
        <v>260</v>
      </c>
      <c r="CI1716" s="15">
        <v>220</v>
      </c>
      <c r="CJ1716" s="96">
        <f>Population!$CG1716-Population!$CI1716</f>
        <v>40</v>
      </c>
      <c r="CK1716" s="118">
        <f>_xlfn.DAYS(Entries!$AY$2,Population!H1716)</f>
        <v>386</v>
      </c>
      <c r="CL1716" s="118">
        <f t="shared" si="228"/>
        <v>1825</v>
      </c>
      <c r="CM1716" s="117">
        <f>Entries!$AY$5</f>
        <v>0.15</v>
      </c>
      <c r="CN1716" s="117">
        <f t="shared" si="230"/>
        <v>0.15384615384615385</v>
      </c>
      <c r="CO1716" s="119">
        <f t="shared" si="229"/>
        <v>0.8202191780821918</v>
      </c>
      <c r="CP1716" s="30" t="s">
        <v>5654</v>
      </c>
      <c r="CQ1716" s="15">
        <v>4</v>
      </c>
      <c r="CR1716" s="15" t="s">
        <v>95</v>
      </c>
      <c r="CS1716" s="15"/>
      <c r="CT1716" s="31"/>
      <c r="CU1716" s="30" t="s">
        <v>5655</v>
      </c>
      <c r="CV1716" s="15" t="s">
        <v>5651</v>
      </c>
      <c r="CW1716" s="15" t="s">
        <v>157</v>
      </c>
      <c r="CX1716" s="15" t="s">
        <v>5652</v>
      </c>
      <c r="CY1716" s="15" t="s">
        <v>107</v>
      </c>
      <c r="CZ1716" s="15" t="s">
        <v>755</v>
      </c>
      <c r="DA1716" s="31"/>
      <c r="DB1716" s="17" t="s">
        <v>15463</v>
      </c>
      <c r="DC1716" s="17" t="s">
        <v>15500</v>
      </c>
      <c r="DD1716" s="17">
        <v>1</v>
      </c>
      <c r="DE1716" s="17" t="s">
        <v>15500</v>
      </c>
      <c r="DF1716" s="17" t="s">
        <v>15500</v>
      </c>
      <c r="DG1716" s="23" t="s">
        <v>11174</v>
      </c>
      <c r="DH1716" s="145"/>
    </row>
    <row r="1717" spans="1:112" s="17" customFormat="1" x14ac:dyDescent="0.25">
      <c r="A1717" s="32" t="s">
        <v>6467</v>
      </c>
      <c r="B1717" s="18">
        <v>1</v>
      </c>
      <c r="C1717" s="149" t="s">
        <v>11188</v>
      </c>
      <c r="D1717" s="18" t="s">
        <v>5649</v>
      </c>
      <c r="E1717" s="18">
        <v>45394</v>
      </c>
      <c r="F1717" s="18" t="s">
        <v>6468</v>
      </c>
      <c r="G1717" s="33">
        <v>62934</v>
      </c>
      <c r="H1717" s="44">
        <v>43908</v>
      </c>
      <c r="I1717" s="98" t="s">
        <v>221</v>
      </c>
      <c r="J1717" s="98"/>
      <c r="K1717" s="98"/>
      <c r="L1717" s="18" t="s">
        <v>285</v>
      </c>
      <c r="M1717" t="s">
        <v>156</v>
      </c>
      <c r="N1717" s="18" t="s">
        <v>156</v>
      </c>
      <c r="O1717" t="s">
        <v>11125</v>
      </c>
      <c r="P1717" s="64" t="str">
        <f>VLOOKUP(N1717,Entries!J:K,2,FALSE)</f>
        <v>UNITED STATES OF AMERICA</v>
      </c>
      <c r="Q1717" s="38" t="s">
        <v>5651</v>
      </c>
      <c r="R1717" s="32" t="s">
        <v>5651</v>
      </c>
      <c r="S1717" s="18" t="s">
        <v>156</v>
      </c>
      <c r="T1717" t="s">
        <v>157</v>
      </c>
      <c r="U1717" s="39" t="s">
        <v>159</v>
      </c>
      <c r="V1717" s="33" t="s">
        <v>159</v>
      </c>
      <c r="W1717" s="64">
        <f>IF(VLOOKUP(R1717,Entries!N:P,3,FALSE)=V1717,1,VLOOKUP(R1717,Entries!N:P,3,FALSE))</f>
        <v>1</v>
      </c>
      <c r="X1717"/>
      <c r="Y1717"/>
      <c r="Z1717" s="18"/>
      <c r="AA1717" s="18"/>
      <c r="AB1717" s="98"/>
      <c r="AC1717" s="18" t="s">
        <v>5652</v>
      </c>
      <c r="AD1717" s="18" t="s">
        <v>263</v>
      </c>
      <c r="AE1717" s="18" t="s">
        <v>263</v>
      </c>
      <c r="AF1717" s="98" t="s">
        <v>263</v>
      </c>
      <c r="AG1717" s="98" t="s">
        <v>11136</v>
      </c>
      <c r="AH1717" s="98"/>
      <c r="AI1717" s="18"/>
      <c r="AJ1717" s="98">
        <v>5</v>
      </c>
      <c r="AK1717" s="18" t="s">
        <v>95</v>
      </c>
      <c r="AL1717" s="18"/>
      <c r="AM1717" s="33"/>
      <c r="AN1717" s="32" t="s">
        <v>133</v>
      </c>
      <c r="AO1717" s="18" t="s">
        <v>134</v>
      </c>
      <c r="AP1717" s="33" t="s">
        <v>160</v>
      </c>
      <c r="AQ1717">
        <v>21104.587990430002</v>
      </c>
      <c r="AR1717" t="s">
        <v>11677</v>
      </c>
      <c r="AS1717" t="s">
        <v>11225</v>
      </c>
      <c r="AT1717" t="s">
        <v>14098</v>
      </c>
      <c r="AU1717">
        <v>53.056199999999997</v>
      </c>
      <c r="AV1717" s="98">
        <v>0.92600518594666659</v>
      </c>
      <c r="AW1717">
        <v>262.68599999999998</v>
      </c>
      <c r="AX1717" s="98">
        <v>4.5847346450666668</v>
      </c>
      <c r="AY1717">
        <v>1.5300000000000001E-4</v>
      </c>
      <c r="AZ1717">
        <v>114.0538</v>
      </c>
      <c r="BA1717" s="98">
        <v>1.9906139202755557</v>
      </c>
      <c r="BB1717">
        <v>246.06110000000001</v>
      </c>
      <c r="BC1717" s="98">
        <v>4.2945754626177779</v>
      </c>
      <c r="BD1717">
        <v>15.063899599999999</v>
      </c>
      <c r="BE1717" s="96">
        <f t="shared" si="224"/>
        <v>6925.3802897861615</v>
      </c>
      <c r="BF1717" s="96">
        <f t="shared" si="225"/>
        <v>555.43987297049898</v>
      </c>
      <c r="BG1717" s="96">
        <f t="shared" si="226"/>
        <v>553.3207066018249</v>
      </c>
      <c r="BH1717">
        <v>6931.7524587095086</v>
      </c>
      <c r="BI1717">
        <v>1.240390649891775E-3</v>
      </c>
      <c r="BJ1717">
        <v>0.9263361817589949</v>
      </c>
      <c r="BK1717">
        <v>4.5847355986381304</v>
      </c>
      <c r="BL1717">
        <v>0.94205740962442908</v>
      </c>
      <c r="BM1717">
        <v>5.3431328727407017</v>
      </c>
      <c r="BN1717">
        <v>0.92600559451194209</v>
      </c>
      <c r="BO1717">
        <v>4.5847356010309381</v>
      </c>
      <c r="BP1717">
        <v>1.08899920307619E-3</v>
      </c>
      <c r="BQ1717">
        <v>0.94205740962442908</v>
      </c>
      <c r="BR1717">
        <v>6925.6609134832252</v>
      </c>
      <c r="BS1717" s="96">
        <v>562.20295269878443</v>
      </c>
      <c r="BT1717" s="96">
        <v>547.11887426766589</v>
      </c>
      <c r="BU1717">
        <v>5.3431328727407017</v>
      </c>
      <c r="BV1717" s="65" t="str">
        <f t="shared" si="227"/>
        <v>Starlink</v>
      </c>
      <c r="BW1717" s="32" t="s">
        <v>192</v>
      </c>
      <c r="BX1717" s="18">
        <v>2.8</v>
      </c>
      <c r="BY1717" s="21">
        <v>0.2</v>
      </c>
      <c r="BZ1717" s="18">
        <v>9</v>
      </c>
      <c r="CA1717" s="18">
        <v>27.592099999999999</v>
      </c>
      <c r="CB1717" s="18">
        <v>0.56000000000000005</v>
      </c>
      <c r="CC1717" s="18">
        <v>11.0875</v>
      </c>
      <c r="CD1717" s="18">
        <v>0.2</v>
      </c>
      <c r="CE1717" s="18">
        <v>2.8</v>
      </c>
      <c r="CF1717" s="33">
        <v>9</v>
      </c>
      <c r="CG1717" s="32">
        <v>260</v>
      </c>
      <c r="CH1717" s="18">
        <v>260</v>
      </c>
      <c r="CI1717" s="18">
        <v>220</v>
      </c>
      <c r="CJ1717" s="98">
        <f>Population!$CG1717-Population!$CI1717</f>
        <v>40</v>
      </c>
      <c r="CK1717" s="120">
        <f>_xlfn.DAYS(Entries!$AY$2,Population!H1717)</f>
        <v>386</v>
      </c>
      <c r="CL1717" s="120">
        <f t="shared" si="228"/>
        <v>1825</v>
      </c>
      <c r="CM1717" s="122">
        <f>Entries!$AY$5</f>
        <v>0.15</v>
      </c>
      <c r="CN1717" s="122">
        <f t="shared" si="230"/>
        <v>0.15384615384615385</v>
      </c>
      <c r="CO1717" s="121">
        <f t="shared" si="229"/>
        <v>0.8202191780821918</v>
      </c>
      <c r="CP1717" s="32" t="s">
        <v>5654</v>
      </c>
      <c r="CQ1717" s="18">
        <v>4</v>
      </c>
      <c r="CR1717" s="18" t="s">
        <v>95</v>
      </c>
      <c r="CS1717" s="18"/>
      <c r="CT1717" s="33"/>
      <c r="CU1717" s="32" t="s">
        <v>5655</v>
      </c>
      <c r="CV1717" s="18" t="s">
        <v>5651</v>
      </c>
      <c r="CW1717" s="18" t="s">
        <v>157</v>
      </c>
      <c r="CX1717" s="18" t="s">
        <v>5652</v>
      </c>
      <c r="CY1717" s="18" t="s">
        <v>107</v>
      </c>
      <c r="CZ1717" s="18" t="s">
        <v>755</v>
      </c>
      <c r="DA1717" s="33"/>
      <c r="DB1717" s="17" t="s">
        <v>15463</v>
      </c>
      <c r="DC1717" s="17" t="s">
        <v>15500</v>
      </c>
      <c r="DD1717" s="17">
        <v>1</v>
      </c>
      <c r="DE1717" s="17" t="s">
        <v>15500</v>
      </c>
      <c r="DF1717" s="17" t="s">
        <v>15500</v>
      </c>
      <c r="DG1717" s="23" t="s">
        <v>11174</v>
      </c>
      <c r="DH1717" s="145"/>
    </row>
    <row r="1718" spans="1:112" s="17" customFormat="1" x14ac:dyDescent="0.25">
      <c r="A1718" s="30" t="s">
        <v>6470</v>
      </c>
      <c r="B1718" s="15">
        <v>1</v>
      </c>
      <c r="C1718" s="152" t="s">
        <v>11188</v>
      </c>
      <c r="D1718" s="15" t="s">
        <v>5649</v>
      </c>
      <c r="E1718" s="15">
        <v>45411</v>
      </c>
      <c r="F1718" s="15" t="s">
        <v>6471</v>
      </c>
      <c r="G1718" s="31">
        <v>62950</v>
      </c>
      <c r="H1718" s="43">
        <v>43908</v>
      </c>
      <c r="I1718" s="96" t="s">
        <v>221</v>
      </c>
      <c r="J1718" s="96"/>
      <c r="K1718" s="96"/>
      <c r="L1718" s="15" t="s">
        <v>285</v>
      </c>
      <c r="M1718" s="124" t="s">
        <v>156</v>
      </c>
      <c r="N1718" s="15" t="s">
        <v>156</v>
      </c>
      <c r="O1718" s="124" t="s">
        <v>11125</v>
      </c>
      <c r="P1718" s="96" t="str">
        <f>VLOOKUP(N1718,Entries!J:K,2,FALSE)</f>
        <v>UNITED STATES OF AMERICA</v>
      </c>
      <c r="Q1718" s="123" t="s">
        <v>5651</v>
      </c>
      <c r="R1718" s="30" t="s">
        <v>5651</v>
      </c>
      <c r="S1718" s="15" t="s">
        <v>156</v>
      </c>
      <c r="T1718" s="124" t="s">
        <v>157</v>
      </c>
      <c r="U1718" s="125" t="s">
        <v>159</v>
      </c>
      <c r="V1718" s="31" t="s">
        <v>159</v>
      </c>
      <c r="W1718" s="64">
        <f>IF(VLOOKUP(R1718,Entries!N:P,3,FALSE)=V1718,1,VLOOKUP(R1718,Entries!N:P,3,FALSE))</f>
        <v>1</v>
      </c>
      <c r="X1718" s="124"/>
      <c r="Y1718" s="124"/>
      <c r="Z1718" s="15"/>
      <c r="AA1718" s="15"/>
      <c r="AB1718" s="96"/>
      <c r="AC1718" s="15" t="s">
        <v>5652</v>
      </c>
      <c r="AD1718" s="15" t="s">
        <v>263</v>
      </c>
      <c r="AE1718" s="15" t="s">
        <v>263</v>
      </c>
      <c r="AF1718" s="96" t="s">
        <v>263</v>
      </c>
      <c r="AG1718" s="96" t="s">
        <v>11136</v>
      </c>
      <c r="AH1718" s="96"/>
      <c r="AI1718" s="15"/>
      <c r="AJ1718" s="96">
        <v>5</v>
      </c>
      <c r="AK1718" s="15" t="s">
        <v>95</v>
      </c>
      <c r="AL1718" s="15"/>
      <c r="AM1718" s="31"/>
      <c r="AN1718" s="30" t="s">
        <v>133</v>
      </c>
      <c r="AO1718" s="15" t="s">
        <v>134</v>
      </c>
      <c r="AP1718" s="31" t="s">
        <v>160</v>
      </c>
      <c r="AQ1718">
        <v>21104.574165909999</v>
      </c>
      <c r="AR1718" t="s">
        <v>11280</v>
      </c>
      <c r="AS1718" t="s">
        <v>11225</v>
      </c>
      <c r="AT1718" t="s">
        <v>11865</v>
      </c>
      <c r="AU1718">
        <v>53.058100000000003</v>
      </c>
      <c r="AV1718" s="96">
        <v>0.92603834719555578</v>
      </c>
      <c r="AW1718">
        <v>252.74959999999999</v>
      </c>
      <c r="AX1718" s="96">
        <v>4.4113117853511108</v>
      </c>
      <c r="AY1718">
        <v>1.9809999999999999E-4</v>
      </c>
      <c r="AZ1718">
        <v>110.2741</v>
      </c>
      <c r="BA1718" s="96">
        <v>1.9246457242622224</v>
      </c>
      <c r="BB1718">
        <v>249.84620000000001</v>
      </c>
      <c r="BC1718" s="96">
        <v>4.3606379063911112</v>
      </c>
      <c r="BD1718">
        <v>15.063981780000001</v>
      </c>
      <c r="BE1718" s="96">
        <f t="shared" si="224"/>
        <v>6925.3551026310024</v>
      </c>
      <c r="BF1718" s="96">
        <f t="shared" si="225"/>
        <v>555.72701547683391</v>
      </c>
      <c r="BG1718" s="96">
        <f t="shared" si="226"/>
        <v>552.98318978517091</v>
      </c>
      <c r="BH1718">
        <v>6931.7272449674947</v>
      </c>
      <c r="BI1718">
        <v>1.274422841231745E-3</v>
      </c>
      <c r="BJ1718">
        <v>0.92636933917454489</v>
      </c>
      <c r="BK1718">
        <v>4.4113127044554874</v>
      </c>
      <c r="BL1718">
        <v>0.96736495651177634</v>
      </c>
      <c r="BM1718">
        <v>5.3179195510302204</v>
      </c>
      <c r="BN1718">
        <v>0.92603875570211658</v>
      </c>
      <c r="BO1718">
        <v>4.4113127053276582</v>
      </c>
      <c r="BP1718">
        <v>1.131749479575435E-3</v>
      </c>
      <c r="BQ1718">
        <v>0.96736495651177634</v>
      </c>
      <c r="BR1718">
        <v>6925.6354229019162</v>
      </c>
      <c r="BS1718" s="96">
        <v>562.47350718751477</v>
      </c>
      <c r="BT1718" s="96">
        <v>546.79733861631757</v>
      </c>
      <c r="BU1718">
        <v>5.3179195510302204</v>
      </c>
      <c r="BV1718" s="60" t="str">
        <f t="shared" si="227"/>
        <v>Starlink</v>
      </c>
      <c r="BW1718" s="30" t="s">
        <v>192</v>
      </c>
      <c r="BX1718" s="15">
        <v>2.8</v>
      </c>
      <c r="BY1718" s="16">
        <v>0.2</v>
      </c>
      <c r="BZ1718" s="15">
        <v>9</v>
      </c>
      <c r="CA1718" s="15">
        <v>27.592099999999999</v>
      </c>
      <c r="CB1718" s="15">
        <v>0.56000000000000005</v>
      </c>
      <c r="CC1718" s="15">
        <v>11.0875</v>
      </c>
      <c r="CD1718" s="15">
        <v>0.2</v>
      </c>
      <c r="CE1718" s="15">
        <v>2.8</v>
      </c>
      <c r="CF1718" s="31">
        <v>9</v>
      </c>
      <c r="CG1718" s="30">
        <v>260</v>
      </c>
      <c r="CH1718" s="15">
        <v>260</v>
      </c>
      <c r="CI1718" s="15">
        <v>220</v>
      </c>
      <c r="CJ1718" s="96">
        <f>Population!$CG1718-Population!$CI1718</f>
        <v>40</v>
      </c>
      <c r="CK1718" s="118">
        <f>_xlfn.DAYS(Entries!$AY$2,Population!H1718)</f>
        <v>386</v>
      </c>
      <c r="CL1718" s="118">
        <f t="shared" si="228"/>
        <v>1825</v>
      </c>
      <c r="CM1718" s="117">
        <f>Entries!$AY$5</f>
        <v>0.15</v>
      </c>
      <c r="CN1718" s="117">
        <f t="shared" si="230"/>
        <v>0.15384615384615385</v>
      </c>
      <c r="CO1718" s="119">
        <f t="shared" si="229"/>
        <v>0.8202191780821918</v>
      </c>
      <c r="CP1718" s="30" t="s">
        <v>5654</v>
      </c>
      <c r="CQ1718" s="15">
        <v>4</v>
      </c>
      <c r="CR1718" s="15" t="s">
        <v>95</v>
      </c>
      <c r="CS1718" s="15"/>
      <c r="CT1718" s="31"/>
      <c r="CU1718" s="30" t="s">
        <v>5655</v>
      </c>
      <c r="CV1718" s="15" t="s">
        <v>5651</v>
      </c>
      <c r="CW1718" s="15" t="s">
        <v>157</v>
      </c>
      <c r="CX1718" s="15" t="s">
        <v>5652</v>
      </c>
      <c r="CY1718" s="15" t="s">
        <v>107</v>
      </c>
      <c r="CZ1718" s="15" t="s">
        <v>755</v>
      </c>
      <c r="DA1718" s="31"/>
      <c r="DB1718" s="17" t="s">
        <v>15463</v>
      </c>
      <c r="DC1718" s="17" t="s">
        <v>15500</v>
      </c>
      <c r="DD1718" s="17">
        <v>1</v>
      </c>
      <c r="DE1718" s="17" t="s">
        <v>15500</v>
      </c>
      <c r="DF1718" s="17" t="s">
        <v>15500</v>
      </c>
      <c r="DG1718" s="23" t="s">
        <v>11174</v>
      </c>
      <c r="DH1718" s="145"/>
    </row>
    <row r="1719" spans="1:112" s="17" customFormat="1" x14ac:dyDescent="0.25">
      <c r="A1719" s="32" t="s">
        <v>6473</v>
      </c>
      <c r="B1719" s="18">
        <v>1</v>
      </c>
      <c r="C1719" s="149" t="s">
        <v>11188</v>
      </c>
      <c r="D1719" s="18" t="s">
        <v>5649</v>
      </c>
      <c r="E1719" s="18">
        <v>45551</v>
      </c>
      <c r="F1719" s="18" t="s">
        <v>6474</v>
      </c>
      <c r="G1719" s="33">
        <v>63176</v>
      </c>
      <c r="H1719" s="44">
        <v>43943</v>
      </c>
      <c r="I1719" s="98" t="s">
        <v>221</v>
      </c>
      <c r="J1719" s="98"/>
      <c r="K1719" s="98"/>
      <c r="L1719" s="18" t="s">
        <v>285</v>
      </c>
      <c r="M1719" t="s">
        <v>156</v>
      </c>
      <c r="N1719" s="18" t="s">
        <v>156</v>
      </c>
      <c r="O1719" t="s">
        <v>157</v>
      </c>
      <c r="P1719" s="64" t="str">
        <f>VLOOKUP(N1719,Entries!J:K,2,FALSE)</f>
        <v>UNITED STATES OF AMERICA</v>
      </c>
      <c r="Q1719" s="38" t="s">
        <v>5651</v>
      </c>
      <c r="R1719" s="32" t="s">
        <v>5651</v>
      </c>
      <c r="S1719" s="18" t="s">
        <v>156</v>
      </c>
      <c r="T1719" t="s">
        <v>157</v>
      </c>
      <c r="U1719" s="39" t="s">
        <v>159</v>
      </c>
      <c r="V1719" s="33" t="s">
        <v>159</v>
      </c>
      <c r="W1719" s="64">
        <f>IF(VLOOKUP(R1719,Entries!N:P,3,FALSE)=V1719,1,VLOOKUP(R1719,Entries!N:P,3,FALSE))</f>
        <v>1</v>
      </c>
      <c r="X1719"/>
      <c r="Y1719"/>
      <c r="Z1719" s="18"/>
      <c r="AA1719" s="18"/>
      <c r="AB1719" s="98"/>
      <c r="AC1719" s="18" t="s">
        <v>5652</v>
      </c>
      <c r="AD1719" s="18" t="s">
        <v>263</v>
      </c>
      <c r="AE1719" s="18" t="s">
        <v>263</v>
      </c>
      <c r="AF1719" s="98" t="s">
        <v>263</v>
      </c>
      <c r="AG1719" s="98" t="s">
        <v>11136</v>
      </c>
      <c r="AH1719" s="98"/>
      <c r="AI1719" s="18"/>
      <c r="AJ1719" s="98">
        <v>5</v>
      </c>
      <c r="AK1719" s="18" t="s">
        <v>95</v>
      </c>
      <c r="AL1719" s="18"/>
      <c r="AM1719" s="33"/>
      <c r="AN1719" s="32" t="s">
        <v>133</v>
      </c>
      <c r="AO1719" s="18" t="s">
        <v>134</v>
      </c>
      <c r="AP1719" s="33" t="s">
        <v>160</v>
      </c>
      <c r="AQ1719">
        <v>21104.530854119999</v>
      </c>
      <c r="AR1719" t="s">
        <v>14099</v>
      </c>
      <c r="AS1719" t="s">
        <v>11225</v>
      </c>
      <c r="AT1719" t="s">
        <v>14100</v>
      </c>
      <c r="AU1719">
        <v>53.059600000000003</v>
      </c>
      <c r="AV1719" s="98">
        <v>0.92606452712888909</v>
      </c>
      <c r="AW1719">
        <v>202.94149999999999</v>
      </c>
      <c r="AX1719" s="98">
        <v>3.5419966270444445</v>
      </c>
      <c r="AY1719">
        <v>1.4420000000000001E-4</v>
      </c>
      <c r="AZ1719">
        <v>114.3433</v>
      </c>
      <c r="BA1719" s="98">
        <v>1.9956666474088889</v>
      </c>
      <c r="BB1719">
        <v>245.7706</v>
      </c>
      <c r="BC1719" s="98">
        <v>4.2895052821955559</v>
      </c>
      <c r="BD1719">
        <v>15.06397027</v>
      </c>
      <c r="BE1719" s="96">
        <f t="shared" si="224"/>
        <v>6925.3586302900703</v>
      </c>
      <c r="BF1719" s="96">
        <f t="shared" si="225"/>
        <v>555.35726700455871</v>
      </c>
      <c r="BG1719" s="96">
        <f t="shared" si="226"/>
        <v>553.35999357558194</v>
      </c>
      <c r="BH1719">
        <v>6931.7308433177705</v>
      </c>
      <c r="BI1719">
        <v>1.2353917349058479E-3</v>
      </c>
      <c r="BJ1719">
        <v>0.92639551371981144</v>
      </c>
      <c r="BK1719">
        <v>3.541997362971085</v>
      </c>
      <c r="BL1719">
        <v>0.93622439650000167</v>
      </c>
      <c r="BM1719">
        <v>5.3489484392872839</v>
      </c>
      <c r="BN1719">
        <v>0.92606493564347292</v>
      </c>
      <c r="BO1719">
        <v>3.541997366095937</v>
      </c>
      <c r="BP1719">
        <v>1.0812587992596529E-3</v>
      </c>
      <c r="BQ1719">
        <v>0.93622439650000167</v>
      </c>
      <c r="BR1719">
        <v>6925.6387109150573</v>
      </c>
      <c r="BS1719" s="96">
        <v>562.12711871172814</v>
      </c>
      <c r="BT1719" s="96">
        <v>547.15030311838655</v>
      </c>
      <c r="BU1719">
        <v>5.3489484392872839</v>
      </c>
      <c r="BV1719" s="65" t="str">
        <f t="shared" si="227"/>
        <v>Starlink</v>
      </c>
      <c r="BW1719" s="32" t="s">
        <v>192</v>
      </c>
      <c r="BX1719" s="18">
        <v>2.8</v>
      </c>
      <c r="BY1719" s="21">
        <v>0.2</v>
      </c>
      <c r="BZ1719" s="18">
        <v>9</v>
      </c>
      <c r="CA1719" s="18">
        <v>27.592099999999999</v>
      </c>
      <c r="CB1719" s="18">
        <v>0.56000000000000005</v>
      </c>
      <c r="CC1719" s="18">
        <v>11.0875</v>
      </c>
      <c r="CD1719" s="18">
        <v>0.2</v>
      </c>
      <c r="CE1719" s="18">
        <v>2.8</v>
      </c>
      <c r="CF1719" s="33">
        <v>9</v>
      </c>
      <c r="CG1719" s="32">
        <v>260</v>
      </c>
      <c r="CH1719" s="18">
        <v>260</v>
      </c>
      <c r="CI1719" s="18">
        <v>220</v>
      </c>
      <c r="CJ1719" s="98">
        <f>Population!$CG1719-Population!$CI1719</f>
        <v>40</v>
      </c>
      <c r="CK1719" s="120">
        <f>_xlfn.DAYS(Entries!$AY$2,Population!H1719)</f>
        <v>351</v>
      </c>
      <c r="CL1719" s="120">
        <f t="shared" si="228"/>
        <v>1825</v>
      </c>
      <c r="CM1719" s="122">
        <f>Entries!$AY$5</f>
        <v>0.15</v>
      </c>
      <c r="CN1719" s="122">
        <f t="shared" si="230"/>
        <v>0.15384615384615385</v>
      </c>
      <c r="CO1719" s="121">
        <f t="shared" si="229"/>
        <v>0.83652054794520547</v>
      </c>
      <c r="CP1719" s="32" t="s">
        <v>5654</v>
      </c>
      <c r="CQ1719" s="18">
        <v>4</v>
      </c>
      <c r="CR1719" s="18" t="s">
        <v>95</v>
      </c>
      <c r="CS1719" s="18"/>
      <c r="CT1719" s="33"/>
      <c r="CU1719" s="32" t="s">
        <v>5655</v>
      </c>
      <c r="CV1719" s="18" t="s">
        <v>5651</v>
      </c>
      <c r="CW1719" s="18" t="s">
        <v>157</v>
      </c>
      <c r="CX1719" s="18" t="s">
        <v>5652</v>
      </c>
      <c r="CY1719" s="18" t="s">
        <v>107</v>
      </c>
      <c r="CZ1719" s="18" t="s">
        <v>755</v>
      </c>
      <c r="DA1719" s="33"/>
      <c r="DB1719" s="17" t="s">
        <v>15463</v>
      </c>
      <c r="DC1719" s="17" t="s">
        <v>15500</v>
      </c>
      <c r="DD1719" s="17">
        <v>1</v>
      </c>
      <c r="DE1719" s="17" t="s">
        <v>15500</v>
      </c>
      <c r="DF1719" s="17" t="s">
        <v>15500</v>
      </c>
      <c r="DG1719" s="23" t="s">
        <v>11174</v>
      </c>
      <c r="DH1719" s="145"/>
    </row>
    <row r="1720" spans="1:112" s="17" customFormat="1" x14ac:dyDescent="0.25">
      <c r="A1720" s="30" t="s">
        <v>6476</v>
      </c>
      <c r="B1720" s="15">
        <v>1</v>
      </c>
      <c r="C1720" s="152" t="s">
        <v>11188</v>
      </c>
      <c r="D1720" s="15" t="s">
        <v>5649</v>
      </c>
      <c r="E1720" s="15">
        <v>45373</v>
      </c>
      <c r="F1720" s="15" t="s">
        <v>6477</v>
      </c>
      <c r="G1720" s="31">
        <v>62913</v>
      </c>
      <c r="H1720" s="43">
        <v>43908</v>
      </c>
      <c r="I1720" s="96" t="s">
        <v>221</v>
      </c>
      <c r="J1720" s="96"/>
      <c r="K1720" s="96"/>
      <c r="L1720" s="15" t="s">
        <v>285</v>
      </c>
      <c r="M1720" s="124" t="s">
        <v>156</v>
      </c>
      <c r="N1720" s="15" t="s">
        <v>156</v>
      </c>
      <c r="O1720" s="124" t="s">
        <v>11125</v>
      </c>
      <c r="P1720" s="96" t="str">
        <f>VLOOKUP(N1720,Entries!J:K,2,FALSE)</f>
        <v>UNITED STATES OF AMERICA</v>
      </c>
      <c r="Q1720" s="123" t="s">
        <v>5651</v>
      </c>
      <c r="R1720" s="30" t="s">
        <v>5651</v>
      </c>
      <c r="S1720" s="15" t="s">
        <v>156</v>
      </c>
      <c r="T1720" s="124" t="s">
        <v>157</v>
      </c>
      <c r="U1720" s="125" t="s">
        <v>159</v>
      </c>
      <c r="V1720" s="31" t="s">
        <v>159</v>
      </c>
      <c r="W1720" s="64">
        <f>IF(VLOOKUP(R1720,Entries!N:P,3,FALSE)=V1720,1,VLOOKUP(R1720,Entries!N:P,3,FALSE))</f>
        <v>1</v>
      </c>
      <c r="X1720" s="124"/>
      <c r="Y1720" s="124"/>
      <c r="Z1720" s="15"/>
      <c r="AA1720" s="15"/>
      <c r="AB1720" s="96"/>
      <c r="AC1720" s="15" t="s">
        <v>5652</v>
      </c>
      <c r="AD1720" s="15" t="s">
        <v>263</v>
      </c>
      <c r="AE1720" s="15" t="s">
        <v>263</v>
      </c>
      <c r="AF1720" s="96" t="s">
        <v>263</v>
      </c>
      <c r="AG1720" s="96" t="s">
        <v>11136</v>
      </c>
      <c r="AH1720" s="96"/>
      <c r="AI1720" s="15"/>
      <c r="AJ1720" s="96">
        <v>5</v>
      </c>
      <c r="AK1720" s="15" t="s">
        <v>95</v>
      </c>
      <c r="AL1720" s="15"/>
      <c r="AM1720" s="31"/>
      <c r="AN1720" s="30" t="s">
        <v>133</v>
      </c>
      <c r="AO1720" s="15" t="s">
        <v>134</v>
      </c>
      <c r="AP1720" s="31" t="s">
        <v>160</v>
      </c>
      <c r="AQ1720">
        <v>21104.46083077</v>
      </c>
      <c r="AR1720" t="s">
        <v>13743</v>
      </c>
      <c r="AS1720" t="s">
        <v>11225</v>
      </c>
      <c r="AT1720" t="s">
        <v>14101</v>
      </c>
      <c r="AU1720">
        <v>53.057699999999997</v>
      </c>
      <c r="AV1720" s="96">
        <v>0.92603136588000001</v>
      </c>
      <c r="AW1720">
        <v>283.25790000000001</v>
      </c>
      <c r="AX1720" s="96">
        <v>4.9437819587600007</v>
      </c>
      <c r="AY1720">
        <v>1.9320000000000001E-4</v>
      </c>
      <c r="AZ1720">
        <v>103.0682</v>
      </c>
      <c r="BA1720" s="96">
        <v>1.7988790698577779</v>
      </c>
      <c r="BB1720">
        <v>257.0523</v>
      </c>
      <c r="BC1720" s="96">
        <v>4.4864080514533331</v>
      </c>
      <c r="BD1720">
        <v>15.06393596</v>
      </c>
      <c r="BE1720" s="96">
        <f t="shared" si="224"/>
        <v>6925.3691458669146</v>
      </c>
      <c r="BF1720" s="96">
        <f t="shared" si="225"/>
        <v>555.70712718589584</v>
      </c>
      <c r="BG1720" s="96">
        <f t="shared" si="226"/>
        <v>553.03116454793326</v>
      </c>
      <c r="BH1720">
        <v>6931.7414786554464</v>
      </c>
      <c r="BI1720">
        <v>1.2906801198242089E-3</v>
      </c>
      <c r="BJ1720">
        <v>0.92636235784590637</v>
      </c>
      <c r="BK1720">
        <v>4.943782987684572</v>
      </c>
      <c r="BL1720">
        <v>0.95247467869467795</v>
      </c>
      <c r="BM1720">
        <v>5.3328133582171793</v>
      </c>
      <c r="BN1720">
        <v>0.92603177440330997</v>
      </c>
      <c r="BO1720">
        <v>4.9437829896161682</v>
      </c>
      <c r="BP1720">
        <v>1.13270466582797E-3</v>
      </c>
      <c r="BQ1720">
        <v>0.95247467869467795</v>
      </c>
      <c r="BR1720">
        <v>6925.6495296641497</v>
      </c>
      <c r="BS1720" s="96">
        <v>562.4942452002897</v>
      </c>
      <c r="BT1720" s="96">
        <v>546.80481412800964</v>
      </c>
      <c r="BU1720">
        <v>5.3328133582171793</v>
      </c>
      <c r="BV1720" s="60" t="str">
        <f t="shared" si="227"/>
        <v>Starlink</v>
      </c>
      <c r="BW1720" s="30" t="s">
        <v>192</v>
      </c>
      <c r="BX1720" s="15">
        <v>2.8</v>
      </c>
      <c r="BY1720" s="16">
        <v>0.2</v>
      </c>
      <c r="BZ1720" s="15">
        <v>9</v>
      </c>
      <c r="CA1720" s="15">
        <v>27.592099999999999</v>
      </c>
      <c r="CB1720" s="15">
        <v>0.56000000000000005</v>
      </c>
      <c r="CC1720" s="15">
        <v>11.0875</v>
      </c>
      <c r="CD1720" s="15">
        <v>0.2</v>
      </c>
      <c r="CE1720" s="15">
        <v>2.8</v>
      </c>
      <c r="CF1720" s="31">
        <v>9</v>
      </c>
      <c r="CG1720" s="30">
        <v>260</v>
      </c>
      <c r="CH1720" s="15">
        <v>260</v>
      </c>
      <c r="CI1720" s="15">
        <v>220</v>
      </c>
      <c r="CJ1720" s="96">
        <f>Population!$CG1720-Population!$CI1720</f>
        <v>40</v>
      </c>
      <c r="CK1720" s="118">
        <f>_xlfn.DAYS(Entries!$AY$2,Population!H1720)</f>
        <v>386</v>
      </c>
      <c r="CL1720" s="118">
        <f t="shared" si="228"/>
        <v>1825</v>
      </c>
      <c r="CM1720" s="117">
        <f>Entries!$AY$5</f>
        <v>0.15</v>
      </c>
      <c r="CN1720" s="117">
        <f t="shared" si="230"/>
        <v>0.15384615384615385</v>
      </c>
      <c r="CO1720" s="119">
        <f t="shared" si="229"/>
        <v>0.8202191780821918</v>
      </c>
      <c r="CP1720" s="30" t="s">
        <v>5654</v>
      </c>
      <c r="CQ1720" s="15">
        <v>4</v>
      </c>
      <c r="CR1720" s="15" t="s">
        <v>95</v>
      </c>
      <c r="CS1720" s="15"/>
      <c r="CT1720" s="31"/>
      <c r="CU1720" s="30" t="s">
        <v>5655</v>
      </c>
      <c r="CV1720" s="15" t="s">
        <v>5651</v>
      </c>
      <c r="CW1720" s="15" t="s">
        <v>157</v>
      </c>
      <c r="CX1720" s="15" t="s">
        <v>5652</v>
      </c>
      <c r="CY1720" s="15" t="s">
        <v>107</v>
      </c>
      <c r="CZ1720" s="15" t="s">
        <v>755</v>
      </c>
      <c r="DA1720" s="31"/>
      <c r="DB1720" s="17" t="s">
        <v>15463</v>
      </c>
      <c r="DC1720" s="17" t="s">
        <v>15500</v>
      </c>
      <c r="DD1720" s="17">
        <v>1</v>
      </c>
      <c r="DE1720" s="17" t="s">
        <v>15500</v>
      </c>
      <c r="DF1720" s="17" t="s">
        <v>15500</v>
      </c>
      <c r="DG1720" s="23" t="s">
        <v>11174</v>
      </c>
      <c r="DH1720" s="145"/>
    </row>
    <row r="1721" spans="1:112" s="17" customFormat="1" x14ac:dyDescent="0.25">
      <c r="A1721" s="32" t="s">
        <v>6479</v>
      </c>
      <c r="B1721" s="18">
        <v>1</v>
      </c>
      <c r="C1721" s="149" t="s">
        <v>11188</v>
      </c>
      <c r="D1721" s="18" t="s">
        <v>5649</v>
      </c>
      <c r="E1721" s="18">
        <v>45412</v>
      </c>
      <c r="F1721" s="18" t="s">
        <v>6480</v>
      </c>
      <c r="G1721" s="33">
        <v>62951</v>
      </c>
      <c r="H1721" s="44">
        <v>43908</v>
      </c>
      <c r="I1721" s="98" t="s">
        <v>221</v>
      </c>
      <c r="J1721" s="98"/>
      <c r="K1721" s="98"/>
      <c r="L1721" s="18" t="s">
        <v>285</v>
      </c>
      <c r="M1721" t="s">
        <v>156</v>
      </c>
      <c r="N1721" s="18" t="s">
        <v>156</v>
      </c>
      <c r="O1721" t="s">
        <v>11125</v>
      </c>
      <c r="P1721" s="64" t="str">
        <f>VLOOKUP(N1721,Entries!J:K,2,FALSE)</f>
        <v>UNITED STATES OF AMERICA</v>
      </c>
      <c r="Q1721" s="38" t="s">
        <v>5651</v>
      </c>
      <c r="R1721" s="32" t="s">
        <v>5651</v>
      </c>
      <c r="S1721" s="18" t="s">
        <v>156</v>
      </c>
      <c r="T1721" t="s">
        <v>157</v>
      </c>
      <c r="U1721" s="39" t="s">
        <v>159</v>
      </c>
      <c r="V1721" s="33" t="s">
        <v>159</v>
      </c>
      <c r="W1721" s="64">
        <f>IF(VLOOKUP(R1721,Entries!N:P,3,FALSE)=V1721,1,VLOOKUP(R1721,Entries!N:P,3,FALSE))</f>
        <v>1</v>
      </c>
      <c r="X1721"/>
      <c r="Y1721"/>
      <c r="Z1721" s="18"/>
      <c r="AA1721" s="18"/>
      <c r="AB1721" s="98"/>
      <c r="AC1721" s="18" t="s">
        <v>5652</v>
      </c>
      <c r="AD1721" s="18" t="s">
        <v>263</v>
      </c>
      <c r="AE1721" s="18" t="s">
        <v>263</v>
      </c>
      <c r="AF1721" s="98" t="s">
        <v>263</v>
      </c>
      <c r="AG1721" s="98" t="s">
        <v>11136</v>
      </c>
      <c r="AH1721" s="98"/>
      <c r="AI1721" s="18"/>
      <c r="AJ1721" s="98">
        <v>5</v>
      </c>
      <c r="AK1721" s="18" t="s">
        <v>95</v>
      </c>
      <c r="AL1721" s="18"/>
      <c r="AM1721" s="33"/>
      <c r="AN1721" s="32" t="s">
        <v>133</v>
      </c>
      <c r="AO1721" s="18" t="s">
        <v>134</v>
      </c>
      <c r="AP1721" s="33" t="s">
        <v>160</v>
      </c>
      <c r="AQ1721">
        <v>21104.540989500001</v>
      </c>
      <c r="AR1721" t="s">
        <v>14102</v>
      </c>
      <c r="AS1721" t="s">
        <v>11225</v>
      </c>
      <c r="AT1721" t="s">
        <v>14103</v>
      </c>
      <c r="AU1721">
        <v>53.057099999999998</v>
      </c>
      <c r="AV1721" s="98">
        <v>0.92602089390666675</v>
      </c>
      <c r="AW1721">
        <v>252.8946</v>
      </c>
      <c r="AX1721" s="98">
        <v>4.4138425122400005</v>
      </c>
      <c r="AY1721">
        <v>1.6770000000000001E-4</v>
      </c>
      <c r="AZ1721">
        <v>118.37869999999999</v>
      </c>
      <c r="BA1721" s="98">
        <v>2.0660976493911112</v>
      </c>
      <c r="BB1721">
        <v>241.7371</v>
      </c>
      <c r="BC1721" s="98">
        <v>4.2191074414622225</v>
      </c>
      <c r="BD1721">
        <v>15.064011349999999</v>
      </c>
      <c r="BE1721" s="96">
        <f t="shared" si="224"/>
        <v>6925.3460398471825</v>
      </c>
      <c r="BF1721" s="96">
        <f t="shared" si="225"/>
        <v>555.50742037806504</v>
      </c>
      <c r="BG1721" s="96">
        <f t="shared" si="226"/>
        <v>553.18465931629999</v>
      </c>
      <c r="BH1721">
        <v>6931.7180992616723</v>
      </c>
      <c r="BI1721">
        <v>1.236673505033101E-3</v>
      </c>
      <c r="BJ1721">
        <v>0.92635189001762352</v>
      </c>
      <c r="BK1721">
        <v>4.4138434302239373</v>
      </c>
      <c r="BL1721">
        <v>0.95714181189898784</v>
      </c>
      <c r="BM1721">
        <v>5.3280641479533051</v>
      </c>
      <c r="BN1721">
        <v>0.92602130244725689</v>
      </c>
      <c r="BO1721">
        <v>4.4138434326896201</v>
      </c>
      <c r="BP1721">
        <v>1.0973120168132719E-3</v>
      </c>
      <c r="BQ1721">
        <v>0.95714181189898784</v>
      </c>
      <c r="BR1721">
        <v>6925.626520775053</v>
      </c>
      <c r="BS1721" s="96">
        <v>562.22609398025907</v>
      </c>
      <c r="BT1721" s="96">
        <v>547.02694756984602</v>
      </c>
      <c r="BU1721">
        <v>5.3280641479533051</v>
      </c>
      <c r="BV1721" s="65" t="str">
        <f t="shared" si="227"/>
        <v>Starlink</v>
      </c>
      <c r="BW1721" s="32" t="s">
        <v>192</v>
      </c>
      <c r="BX1721" s="18">
        <v>2.8</v>
      </c>
      <c r="BY1721" s="21">
        <v>0.2</v>
      </c>
      <c r="BZ1721" s="18">
        <v>9</v>
      </c>
      <c r="CA1721" s="18">
        <v>27.592099999999999</v>
      </c>
      <c r="CB1721" s="18">
        <v>0.56000000000000005</v>
      </c>
      <c r="CC1721" s="18">
        <v>11.0875</v>
      </c>
      <c r="CD1721" s="18">
        <v>0.2</v>
      </c>
      <c r="CE1721" s="18">
        <v>2.8</v>
      </c>
      <c r="CF1721" s="33">
        <v>9</v>
      </c>
      <c r="CG1721" s="32">
        <v>260</v>
      </c>
      <c r="CH1721" s="18">
        <v>260</v>
      </c>
      <c r="CI1721" s="18">
        <v>220</v>
      </c>
      <c r="CJ1721" s="98">
        <f>Population!$CG1721-Population!$CI1721</f>
        <v>40</v>
      </c>
      <c r="CK1721" s="120">
        <f>_xlfn.DAYS(Entries!$AY$2,Population!H1721)</f>
        <v>386</v>
      </c>
      <c r="CL1721" s="120">
        <f t="shared" si="228"/>
        <v>1825</v>
      </c>
      <c r="CM1721" s="122">
        <f>Entries!$AY$5</f>
        <v>0.15</v>
      </c>
      <c r="CN1721" s="122">
        <f t="shared" si="230"/>
        <v>0.15384615384615385</v>
      </c>
      <c r="CO1721" s="121">
        <f t="shared" si="229"/>
        <v>0.8202191780821918</v>
      </c>
      <c r="CP1721" s="32" t="s">
        <v>5654</v>
      </c>
      <c r="CQ1721" s="18">
        <v>4</v>
      </c>
      <c r="CR1721" s="18" t="s">
        <v>95</v>
      </c>
      <c r="CS1721" s="18"/>
      <c r="CT1721" s="33"/>
      <c r="CU1721" s="32" t="s">
        <v>5655</v>
      </c>
      <c r="CV1721" s="18" t="s">
        <v>5651</v>
      </c>
      <c r="CW1721" s="18" t="s">
        <v>157</v>
      </c>
      <c r="CX1721" s="18" t="s">
        <v>5652</v>
      </c>
      <c r="CY1721" s="18" t="s">
        <v>107</v>
      </c>
      <c r="CZ1721" s="18" t="s">
        <v>755</v>
      </c>
      <c r="DA1721" s="33"/>
      <c r="DB1721" s="17" t="s">
        <v>15463</v>
      </c>
      <c r="DC1721" s="17" t="s">
        <v>15500</v>
      </c>
      <c r="DD1721" s="17">
        <v>1</v>
      </c>
      <c r="DE1721" s="17" t="s">
        <v>15500</v>
      </c>
      <c r="DF1721" s="17" t="s">
        <v>15500</v>
      </c>
      <c r="DG1721" s="23" t="s">
        <v>11174</v>
      </c>
      <c r="DH1721" s="145"/>
    </row>
    <row r="1722" spans="1:112" s="17" customFormat="1" x14ac:dyDescent="0.25">
      <c r="A1722" s="30" t="s">
        <v>6482</v>
      </c>
      <c r="B1722" s="15">
        <v>1</v>
      </c>
      <c r="C1722" s="152" t="s">
        <v>11188</v>
      </c>
      <c r="D1722" s="15" t="s">
        <v>5649</v>
      </c>
      <c r="E1722" s="15">
        <v>45395</v>
      </c>
      <c r="F1722" s="15" t="s">
        <v>6483</v>
      </c>
      <c r="G1722" s="31">
        <v>62963</v>
      </c>
      <c r="H1722" s="43">
        <v>43908</v>
      </c>
      <c r="I1722" s="96" t="s">
        <v>221</v>
      </c>
      <c r="J1722" s="96"/>
      <c r="K1722" s="96"/>
      <c r="L1722" s="15" t="s">
        <v>285</v>
      </c>
      <c r="M1722" s="124" t="s">
        <v>156</v>
      </c>
      <c r="N1722" s="15" t="s">
        <v>156</v>
      </c>
      <c r="O1722" s="124" t="s">
        <v>11125</v>
      </c>
      <c r="P1722" s="96" t="str">
        <f>VLOOKUP(N1722,Entries!J:K,2,FALSE)</f>
        <v>UNITED STATES OF AMERICA</v>
      </c>
      <c r="Q1722" s="123" t="s">
        <v>5651</v>
      </c>
      <c r="R1722" s="30" t="s">
        <v>5651</v>
      </c>
      <c r="S1722" s="15" t="s">
        <v>156</v>
      </c>
      <c r="T1722" s="124" t="s">
        <v>157</v>
      </c>
      <c r="U1722" s="125" t="s">
        <v>159</v>
      </c>
      <c r="V1722" s="31" t="s">
        <v>159</v>
      </c>
      <c r="W1722" s="64">
        <f>IF(VLOOKUP(R1722,Entries!N:P,3,FALSE)=V1722,1,VLOOKUP(R1722,Entries!N:P,3,FALSE))</f>
        <v>1</v>
      </c>
      <c r="X1722" s="124"/>
      <c r="Y1722" s="124"/>
      <c r="Z1722" s="15"/>
      <c r="AA1722" s="15"/>
      <c r="AB1722" s="96"/>
      <c r="AC1722" s="15" t="s">
        <v>5652</v>
      </c>
      <c r="AD1722" s="15" t="s">
        <v>263</v>
      </c>
      <c r="AE1722" s="15" t="s">
        <v>263</v>
      </c>
      <c r="AF1722" s="96" t="s">
        <v>263</v>
      </c>
      <c r="AG1722" s="96" t="s">
        <v>11136</v>
      </c>
      <c r="AH1722" s="96"/>
      <c r="AI1722" s="15"/>
      <c r="AJ1722" s="96">
        <v>5</v>
      </c>
      <c r="AK1722" s="15" t="s">
        <v>95</v>
      </c>
      <c r="AL1722" s="15"/>
      <c r="AM1722" s="31"/>
      <c r="AN1722" s="30" t="s">
        <v>133</v>
      </c>
      <c r="AO1722" s="15" t="s">
        <v>134</v>
      </c>
      <c r="AP1722" s="31" t="s">
        <v>160</v>
      </c>
      <c r="AQ1722">
        <v>21104.484777230002</v>
      </c>
      <c r="AR1722" t="s">
        <v>14104</v>
      </c>
      <c r="AS1722" t="s">
        <v>11225</v>
      </c>
      <c r="AT1722" t="s">
        <v>14105</v>
      </c>
      <c r="AU1722">
        <v>53.057299999999998</v>
      </c>
      <c r="AV1722" s="96">
        <v>0.92602438456444447</v>
      </c>
      <c r="AW1722">
        <v>263.15719999999999</v>
      </c>
      <c r="AX1722" s="96">
        <v>4.5929586347911107</v>
      </c>
      <c r="AY1722">
        <v>1.8650000000000001E-4</v>
      </c>
      <c r="AZ1722">
        <v>110.99630000000001</v>
      </c>
      <c r="BA1722" s="96">
        <v>1.9372504894977778</v>
      </c>
      <c r="BB1722">
        <v>249.1225</v>
      </c>
      <c r="BC1722" s="96">
        <v>4.3480069612222225</v>
      </c>
      <c r="BD1722">
        <v>15.06403873</v>
      </c>
      <c r="BE1722" s="96">
        <f t="shared" si="224"/>
        <v>6925.337648293621</v>
      </c>
      <c r="BF1722" s="96">
        <f t="shared" si="225"/>
        <v>555.62922376502866</v>
      </c>
      <c r="BG1722" s="96">
        <f t="shared" si="226"/>
        <v>553.04607282221423</v>
      </c>
      <c r="BH1722">
        <v>6931.7098210489148</v>
      </c>
      <c r="BI1722">
        <v>1.265836401088674E-3</v>
      </c>
      <c r="BJ1722">
        <v>0.92635538084833946</v>
      </c>
      <c r="BK1722">
        <v>4.5929595894185544</v>
      </c>
      <c r="BL1722">
        <v>0.96091389335686128</v>
      </c>
      <c r="BM1722">
        <v>5.3243444384860394</v>
      </c>
      <c r="BN1722">
        <v>0.92602479309749175</v>
      </c>
      <c r="BO1722">
        <v>4.5929595925533899</v>
      </c>
      <c r="BP1722">
        <v>1.120848227827045E-3</v>
      </c>
      <c r="BQ1722">
        <v>0.96091389335686128</v>
      </c>
      <c r="BR1722">
        <v>6925.6180974405679</v>
      </c>
      <c r="BS1722" s="96">
        <v>562.38066421169151</v>
      </c>
      <c r="BT1722" s="96">
        <v>546.85553066944431</v>
      </c>
      <c r="BU1722">
        <v>5.3243444384860394</v>
      </c>
      <c r="BV1722" s="60" t="str">
        <f t="shared" si="227"/>
        <v>Starlink</v>
      </c>
      <c r="BW1722" s="30" t="s">
        <v>192</v>
      </c>
      <c r="BX1722" s="15">
        <v>2.8</v>
      </c>
      <c r="BY1722" s="16">
        <v>0.2</v>
      </c>
      <c r="BZ1722" s="15">
        <v>9</v>
      </c>
      <c r="CA1722" s="15">
        <v>27.592099999999999</v>
      </c>
      <c r="CB1722" s="15">
        <v>0.56000000000000005</v>
      </c>
      <c r="CC1722" s="15">
        <v>11.0875</v>
      </c>
      <c r="CD1722" s="15">
        <v>0.2</v>
      </c>
      <c r="CE1722" s="15">
        <v>2.8</v>
      </c>
      <c r="CF1722" s="31">
        <v>9</v>
      </c>
      <c r="CG1722" s="30">
        <v>260</v>
      </c>
      <c r="CH1722" s="15">
        <v>260</v>
      </c>
      <c r="CI1722" s="15">
        <v>220</v>
      </c>
      <c r="CJ1722" s="96">
        <f>Population!$CG1722-Population!$CI1722</f>
        <v>40</v>
      </c>
      <c r="CK1722" s="118">
        <f>_xlfn.DAYS(Entries!$AY$2,Population!H1722)</f>
        <v>386</v>
      </c>
      <c r="CL1722" s="118">
        <f t="shared" si="228"/>
        <v>1825</v>
      </c>
      <c r="CM1722" s="117">
        <f>Entries!$AY$5</f>
        <v>0.15</v>
      </c>
      <c r="CN1722" s="117">
        <f t="shared" si="230"/>
        <v>0.15384615384615385</v>
      </c>
      <c r="CO1722" s="119">
        <f t="shared" si="229"/>
        <v>0.8202191780821918</v>
      </c>
      <c r="CP1722" s="30" t="s">
        <v>5654</v>
      </c>
      <c r="CQ1722" s="15">
        <v>4</v>
      </c>
      <c r="CR1722" s="15" t="s">
        <v>95</v>
      </c>
      <c r="CS1722" s="15"/>
      <c r="CT1722" s="31"/>
      <c r="CU1722" s="30" t="s">
        <v>5655</v>
      </c>
      <c r="CV1722" s="15" t="s">
        <v>5651</v>
      </c>
      <c r="CW1722" s="15" t="s">
        <v>157</v>
      </c>
      <c r="CX1722" s="15" t="s">
        <v>5652</v>
      </c>
      <c r="CY1722" s="15" t="s">
        <v>107</v>
      </c>
      <c r="CZ1722" s="15" t="s">
        <v>755</v>
      </c>
      <c r="DA1722" s="31"/>
      <c r="DB1722" s="17" t="s">
        <v>15463</v>
      </c>
      <c r="DC1722" s="17" t="s">
        <v>15500</v>
      </c>
      <c r="DD1722" s="17">
        <v>1</v>
      </c>
      <c r="DE1722" s="17" t="s">
        <v>15500</v>
      </c>
      <c r="DF1722" s="17" t="s">
        <v>15500</v>
      </c>
      <c r="DG1722" s="23" t="s">
        <v>11174</v>
      </c>
      <c r="DH1722" s="145"/>
    </row>
    <row r="1723" spans="1:112" s="17" customFormat="1" x14ac:dyDescent="0.25">
      <c r="A1723" s="32" t="s">
        <v>6485</v>
      </c>
      <c r="B1723" s="18">
        <v>1</v>
      </c>
      <c r="C1723" s="149" t="s">
        <v>11188</v>
      </c>
      <c r="D1723" s="18" t="s">
        <v>5649</v>
      </c>
      <c r="E1723" s="18">
        <v>45413</v>
      </c>
      <c r="F1723" s="18" t="s">
        <v>6486</v>
      </c>
      <c r="G1723" s="33">
        <v>62952</v>
      </c>
      <c r="H1723" s="44">
        <v>43908</v>
      </c>
      <c r="I1723" s="98" t="s">
        <v>221</v>
      </c>
      <c r="J1723" s="98"/>
      <c r="K1723" s="98"/>
      <c r="L1723" s="18" t="s">
        <v>285</v>
      </c>
      <c r="M1723" t="s">
        <v>156</v>
      </c>
      <c r="N1723" s="18" t="s">
        <v>156</v>
      </c>
      <c r="O1723" t="s">
        <v>11125</v>
      </c>
      <c r="P1723" s="64" t="str">
        <f>VLOOKUP(N1723,Entries!J:K,2,FALSE)</f>
        <v>UNITED STATES OF AMERICA</v>
      </c>
      <c r="Q1723" s="38" t="s">
        <v>5651</v>
      </c>
      <c r="R1723" s="32" t="s">
        <v>5651</v>
      </c>
      <c r="S1723" s="18" t="s">
        <v>156</v>
      </c>
      <c r="T1723" t="s">
        <v>157</v>
      </c>
      <c r="U1723" s="39" t="s">
        <v>159</v>
      </c>
      <c r="V1723" s="33" t="s">
        <v>159</v>
      </c>
      <c r="W1723" s="64">
        <f>IF(VLOOKUP(R1723,Entries!N:P,3,FALSE)=V1723,1,VLOOKUP(R1723,Entries!N:P,3,FALSE))</f>
        <v>1</v>
      </c>
      <c r="X1723"/>
      <c r="Y1723"/>
      <c r="Z1723" s="18"/>
      <c r="AA1723" s="18"/>
      <c r="AB1723" s="98"/>
      <c r="AC1723" s="18" t="s">
        <v>5652</v>
      </c>
      <c r="AD1723" s="18" t="s">
        <v>263</v>
      </c>
      <c r="AE1723" s="18" t="s">
        <v>263</v>
      </c>
      <c r="AF1723" s="98" t="s">
        <v>263</v>
      </c>
      <c r="AG1723" s="98" t="s">
        <v>11136</v>
      </c>
      <c r="AH1723" s="98"/>
      <c r="AI1723" s="18"/>
      <c r="AJ1723" s="98">
        <v>5</v>
      </c>
      <c r="AK1723" s="18" t="s">
        <v>95</v>
      </c>
      <c r="AL1723" s="18"/>
      <c r="AM1723" s="33"/>
      <c r="AN1723" s="32" t="s">
        <v>133</v>
      </c>
      <c r="AO1723" s="18" t="s">
        <v>134</v>
      </c>
      <c r="AP1723" s="33" t="s">
        <v>160</v>
      </c>
      <c r="AQ1723">
        <v>21104.57047585</v>
      </c>
      <c r="AR1723" t="s">
        <v>13122</v>
      </c>
      <c r="AS1723" t="s">
        <v>11225</v>
      </c>
      <c r="AT1723" t="s">
        <v>14106</v>
      </c>
      <c r="AU1723">
        <v>53.057600000000001</v>
      </c>
      <c r="AV1723" s="98">
        <v>0.92602962055111127</v>
      </c>
      <c r="AW1723">
        <v>252.76259999999999</v>
      </c>
      <c r="AX1723" s="98">
        <v>4.411538678106667</v>
      </c>
      <c r="AY1723">
        <v>2.2570000000000001E-4</v>
      </c>
      <c r="AZ1723">
        <v>115.1515</v>
      </c>
      <c r="BA1723" s="98">
        <v>2.0097723954888886</v>
      </c>
      <c r="BB1723">
        <v>244.9709</v>
      </c>
      <c r="BC1723" s="98">
        <v>4.2755478870711112</v>
      </c>
      <c r="BD1723">
        <v>15.064053019999999</v>
      </c>
      <c r="BE1723" s="96">
        <f t="shared" si="224"/>
        <v>6925.3332686360609</v>
      </c>
      <c r="BF1723" s="96">
        <f t="shared" si="225"/>
        <v>555.89631635479236</v>
      </c>
      <c r="BG1723" s="96">
        <f t="shared" si="226"/>
        <v>552.77022091732942</v>
      </c>
      <c r="BH1723">
        <v>6931.7052091113219</v>
      </c>
      <c r="BI1723">
        <v>1.274585863069632E-3</v>
      </c>
      <c r="BJ1723">
        <v>0.92636061630336408</v>
      </c>
      <c r="BK1723">
        <v>4.4115395969439382</v>
      </c>
      <c r="BL1723">
        <v>0.99321493109984982</v>
      </c>
      <c r="BM1723">
        <v>5.2921061782037171</v>
      </c>
      <c r="BN1723">
        <v>0.92603002904787679</v>
      </c>
      <c r="BO1723">
        <v>4.4115395981869776</v>
      </c>
      <c r="BP1723">
        <v>1.1507585799384499E-3</v>
      </c>
      <c r="BQ1723">
        <v>0.99321493109984982</v>
      </c>
      <c r="BR1723">
        <v>6925.6136695693313</v>
      </c>
      <c r="BS1723" s="96">
        <v>562.58337892092641</v>
      </c>
      <c r="BT1723" s="96">
        <v>546.64396021773609</v>
      </c>
      <c r="BU1723">
        <v>5.2921061782037171</v>
      </c>
      <c r="BV1723" s="65" t="str">
        <f t="shared" si="227"/>
        <v>Starlink</v>
      </c>
      <c r="BW1723" s="32" t="s">
        <v>192</v>
      </c>
      <c r="BX1723" s="18">
        <v>2.8</v>
      </c>
      <c r="BY1723" s="21">
        <v>0.2</v>
      </c>
      <c r="BZ1723" s="18">
        <v>9</v>
      </c>
      <c r="CA1723" s="18">
        <v>27.592099999999999</v>
      </c>
      <c r="CB1723" s="18">
        <v>0.56000000000000005</v>
      </c>
      <c r="CC1723" s="18">
        <v>11.0875</v>
      </c>
      <c r="CD1723" s="18">
        <v>0.2</v>
      </c>
      <c r="CE1723" s="18">
        <v>2.8</v>
      </c>
      <c r="CF1723" s="33">
        <v>9</v>
      </c>
      <c r="CG1723" s="32">
        <v>260</v>
      </c>
      <c r="CH1723" s="18">
        <v>260</v>
      </c>
      <c r="CI1723" s="18">
        <v>220</v>
      </c>
      <c r="CJ1723" s="98">
        <f>Population!$CG1723-Population!$CI1723</f>
        <v>40</v>
      </c>
      <c r="CK1723" s="120">
        <f>_xlfn.DAYS(Entries!$AY$2,Population!H1723)</f>
        <v>386</v>
      </c>
      <c r="CL1723" s="120">
        <f t="shared" si="228"/>
        <v>1825</v>
      </c>
      <c r="CM1723" s="122">
        <f>Entries!$AY$5</f>
        <v>0.15</v>
      </c>
      <c r="CN1723" s="122">
        <f t="shared" si="230"/>
        <v>0.15384615384615385</v>
      </c>
      <c r="CO1723" s="121">
        <f t="shared" si="229"/>
        <v>0.8202191780821918</v>
      </c>
      <c r="CP1723" s="32" t="s">
        <v>5654</v>
      </c>
      <c r="CQ1723" s="18">
        <v>4</v>
      </c>
      <c r="CR1723" s="18" t="s">
        <v>95</v>
      </c>
      <c r="CS1723" s="18"/>
      <c r="CT1723" s="33"/>
      <c r="CU1723" s="32" t="s">
        <v>5655</v>
      </c>
      <c r="CV1723" s="18" t="s">
        <v>5651</v>
      </c>
      <c r="CW1723" s="18" t="s">
        <v>157</v>
      </c>
      <c r="CX1723" s="18" t="s">
        <v>5652</v>
      </c>
      <c r="CY1723" s="18" t="s">
        <v>107</v>
      </c>
      <c r="CZ1723" s="18" t="s">
        <v>755</v>
      </c>
      <c r="DA1723" s="33"/>
      <c r="DB1723" s="17" t="s">
        <v>15463</v>
      </c>
      <c r="DC1723" s="17" t="s">
        <v>15500</v>
      </c>
      <c r="DD1723" s="17">
        <v>1</v>
      </c>
      <c r="DE1723" s="17" t="s">
        <v>15500</v>
      </c>
      <c r="DF1723" s="17" t="s">
        <v>15500</v>
      </c>
      <c r="DG1723" s="23" t="s">
        <v>11174</v>
      </c>
      <c r="DH1723" s="145"/>
    </row>
    <row r="1724" spans="1:112" s="17" customFormat="1" x14ac:dyDescent="0.25">
      <c r="A1724" s="30" t="s">
        <v>6488</v>
      </c>
      <c r="B1724" s="15">
        <v>1</v>
      </c>
      <c r="C1724" s="152" t="s">
        <v>11188</v>
      </c>
      <c r="D1724" s="15" t="s">
        <v>5649</v>
      </c>
      <c r="E1724" s="15">
        <v>45418</v>
      </c>
      <c r="F1724" s="15" t="s">
        <v>6489</v>
      </c>
      <c r="G1724" s="31">
        <v>62957</v>
      </c>
      <c r="H1724" s="43">
        <v>43908</v>
      </c>
      <c r="I1724" s="96" t="s">
        <v>221</v>
      </c>
      <c r="J1724" s="96"/>
      <c r="K1724" s="96"/>
      <c r="L1724" s="15" t="s">
        <v>285</v>
      </c>
      <c r="M1724" s="124" t="s">
        <v>156</v>
      </c>
      <c r="N1724" s="15" t="s">
        <v>156</v>
      </c>
      <c r="O1724" s="124" t="s">
        <v>11125</v>
      </c>
      <c r="P1724" s="96" t="str">
        <f>VLOOKUP(N1724,Entries!J:K,2,FALSE)</f>
        <v>UNITED STATES OF AMERICA</v>
      </c>
      <c r="Q1724" s="123" t="s">
        <v>5651</v>
      </c>
      <c r="R1724" s="30" t="s">
        <v>5651</v>
      </c>
      <c r="S1724" s="15" t="s">
        <v>156</v>
      </c>
      <c r="T1724" s="124" t="s">
        <v>157</v>
      </c>
      <c r="U1724" s="125" t="s">
        <v>159</v>
      </c>
      <c r="V1724" s="31" t="s">
        <v>159</v>
      </c>
      <c r="W1724" s="64">
        <f>IF(VLOOKUP(R1724,Entries!N:P,3,FALSE)=V1724,1,VLOOKUP(R1724,Entries!N:P,3,FALSE))</f>
        <v>1</v>
      </c>
      <c r="X1724" s="124"/>
      <c r="Y1724" s="124"/>
      <c r="Z1724" s="15"/>
      <c r="AA1724" s="15"/>
      <c r="AB1724" s="96"/>
      <c r="AC1724" s="15" t="s">
        <v>5652</v>
      </c>
      <c r="AD1724" s="15" t="s">
        <v>263</v>
      </c>
      <c r="AE1724" s="15" t="s">
        <v>263</v>
      </c>
      <c r="AF1724" s="96" t="s">
        <v>263</v>
      </c>
      <c r="AG1724" s="96" t="s">
        <v>11136</v>
      </c>
      <c r="AH1724" s="96"/>
      <c r="AI1724" s="15"/>
      <c r="AJ1724" s="96">
        <v>5</v>
      </c>
      <c r="AK1724" s="15" t="s">
        <v>95</v>
      </c>
      <c r="AL1724" s="15"/>
      <c r="AM1724" s="31"/>
      <c r="AN1724" s="30" t="s">
        <v>133</v>
      </c>
      <c r="AO1724" s="15" t="s">
        <v>134</v>
      </c>
      <c r="AP1724" s="31" t="s">
        <v>160</v>
      </c>
      <c r="AQ1724">
        <v>21104.501823409999</v>
      </c>
      <c r="AR1724" t="s">
        <v>14107</v>
      </c>
      <c r="AS1724" t="s">
        <v>11225</v>
      </c>
      <c r="AT1724" t="s">
        <v>14108</v>
      </c>
      <c r="AU1724">
        <v>53.002099999999999</v>
      </c>
      <c r="AV1724" s="96">
        <v>0.92506096301777774</v>
      </c>
      <c r="AW1724">
        <v>293.84699999999998</v>
      </c>
      <c r="AX1724" s="96">
        <v>5.1285965801333333</v>
      </c>
      <c r="AY1724">
        <v>1.751E-4</v>
      </c>
      <c r="AZ1724">
        <v>94.372900000000001</v>
      </c>
      <c r="BA1724" s="96">
        <v>1.6471174869822225</v>
      </c>
      <c r="BB1724">
        <v>265.74560000000002</v>
      </c>
      <c r="BC1724" s="96">
        <v>4.6381347277511118</v>
      </c>
      <c r="BD1724">
        <v>15.00232353</v>
      </c>
      <c r="BE1724" s="96">
        <f t="shared" si="224"/>
        <v>6944.317201666403</v>
      </c>
      <c r="BF1724" s="96">
        <f t="shared" si="225"/>
        <v>574.53315160841521</v>
      </c>
      <c r="BG1724" s="96">
        <f t="shared" si="226"/>
        <v>572.10125172439166</v>
      </c>
      <c r="BH1724">
        <v>6950.6723914091417</v>
      </c>
      <c r="BI1724">
        <v>1.2931163219928471E-3</v>
      </c>
      <c r="BJ1724">
        <v>0.92539033516436109</v>
      </c>
      <c r="BK1724">
        <v>5.1285976461635947</v>
      </c>
      <c r="BL1724">
        <v>0.9280917719332491</v>
      </c>
      <c r="BM1724">
        <v>5.3571614104007752</v>
      </c>
      <c r="BN1724">
        <v>0.92506137036827185</v>
      </c>
      <c r="BO1724">
        <v>5.1285976493007972</v>
      </c>
      <c r="BP1724">
        <v>1.115695579806019E-3</v>
      </c>
      <c r="BQ1724">
        <v>0.9280917719332491</v>
      </c>
      <c r="BR1724">
        <v>6944.6057004122049</v>
      </c>
      <c r="BS1724" s="96">
        <v>581.35376629564962</v>
      </c>
      <c r="BT1724" s="96">
        <v>565.85763452875926</v>
      </c>
      <c r="BU1724">
        <v>5.3571614104007752</v>
      </c>
      <c r="BV1724" s="60" t="str">
        <f t="shared" si="227"/>
        <v>Starlink</v>
      </c>
      <c r="BW1724" s="30" t="s">
        <v>192</v>
      </c>
      <c r="BX1724" s="15">
        <v>2.8</v>
      </c>
      <c r="BY1724" s="16">
        <v>0.2</v>
      </c>
      <c r="BZ1724" s="15">
        <v>9</v>
      </c>
      <c r="CA1724" s="15">
        <v>27.592099999999999</v>
      </c>
      <c r="CB1724" s="15">
        <v>0.56000000000000005</v>
      </c>
      <c r="CC1724" s="15">
        <v>11.0875</v>
      </c>
      <c r="CD1724" s="15">
        <v>0.2</v>
      </c>
      <c r="CE1724" s="15">
        <v>2.8</v>
      </c>
      <c r="CF1724" s="31">
        <v>9</v>
      </c>
      <c r="CG1724" s="30">
        <v>260</v>
      </c>
      <c r="CH1724" s="15">
        <v>260</v>
      </c>
      <c r="CI1724" s="15">
        <v>220</v>
      </c>
      <c r="CJ1724" s="96">
        <f>Population!$CG1724-Population!$CI1724</f>
        <v>40</v>
      </c>
      <c r="CK1724" s="118">
        <f>_xlfn.DAYS(Entries!$AY$2,Population!H1724)</f>
        <v>386</v>
      </c>
      <c r="CL1724" s="118">
        <f t="shared" si="228"/>
        <v>1825</v>
      </c>
      <c r="CM1724" s="117">
        <f>Entries!$AY$5</f>
        <v>0.15</v>
      </c>
      <c r="CN1724" s="117">
        <f t="shared" si="230"/>
        <v>0.15384615384615385</v>
      </c>
      <c r="CO1724" s="119">
        <f t="shared" si="229"/>
        <v>0.8202191780821918</v>
      </c>
      <c r="CP1724" s="30" t="s">
        <v>5654</v>
      </c>
      <c r="CQ1724" s="15">
        <v>4</v>
      </c>
      <c r="CR1724" s="15" t="s">
        <v>95</v>
      </c>
      <c r="CS1724" s="15"/>
      <c r="CT1724" s="31"/>
      <c r="CU1724" s="30" t="s">
        <v>5655</v>
      </c>
      <c r="CV1724" s="15" t="s">
        <v>5651</v>
      </c>
      <c r="CW1724" s="15" t="s">
        <v>157</v>
      </c>
      <c r="CX1724" s="15" t="s">
        <v>5652</v>
      </c>
      <c r="CY1724" s="15" t="s">
        <v>107</v>
      </c>
      <c r="CZ1724" s="15" t="s">
        <v>755</v>
      </c>
      <c r="DA1724" s="31"/>
      <c r="DB1724" s="17" t="s">
        <v>15463</v>
      </c>
      <c r="DC1724" s="17" t="s">
        <v>15500</v>
      </c>
      <c r="DD1724" s="17">
        <v>1</v>
      </c>
      <c r="DE1724" s="17" t="s">
        <v>15500</v>
      </c>
      <c r="DF1724" s="17" t="s">
        <v>15500</v>
      </c>
      <c r="DG1724" s="23" t="s">
        <v>11174</v>
      </c>
      <c r="DH1724" s="145"/>
    </row>
    <row r="1725" spans="1:112" s="17" customFormat="1" x14ac:dyDescent="0.25">
      <c r="A1725" s="32" t="s">
        <v>6491</v>
      </c>
      <c r="B1725" s="18">
        <v>1</v>
      </c>
      <c r="C1725" s="149" t="s">
        <v>11188</v>
      </c>
      <c r="D1725" s="18" t="s">
        <v>5649</v>
      </c>
      <c r="E1725" s="18">
        <v>45374</v>
      </c>
      <c r="F1725" s="18" t="s">
        <v>6492</v>
      </c>
      <c r="G1725" s="33">
        <v>62914</v>
      </c>
      <c r="H1725" s="44">
        <v>43908</v>
      </c>
      <c r="I1725" s="98" t="s">
        <v>221</v>
      </c>
      <c r="J1725" s="98"/>
      <c r="K1725" s="98"/>
      <c r="L1725" s="18" t="s">
        <v>285</v>
      </c>
      <c r="M1725" t="s">
        <v>156</v>
      </c>
      <c r="N1725" s="18" t="s">
        <v>156</v>
      </c>
      <c r="O1725" t="s">
        <v>11125</v>
      </c>
      <c r="P1725" s="64" t="str">
        <f>VLOOKUP(N1725,Entries!J:K,2,FALSE)</f>
        <v>UNITED STATES OF AMERICA</v>
      </c>
      <c r="Q1725" s="38" t="s">
        <v>5651</v>
      </c>
      <c r="R1725" s="32" t="s">
        <v>5651</v>
      </c>
      <c r="S1725" s="18" t="s">
        <v>156</v>
      </c>
      <c r="T1725" t="s">
        <v>157</v>
      </c>
      <c r="U1725" s="39" t="s">
        <v>159</v>
      </c>
      <c r="V1725" s="33" t="s">
        <v>159</v>
      </c>
      <c r="W1725" s="64">
        <f>IF(VLOOKUP(R1725,Entries!N:P,3,FALSE)=V1725,1,VLOOKUP(R1725,Entries!N:P,3,FALSE))</f>
        <v>1</v>
      </c>
      <c r="X1725"/>
      <c r="Y1725"/>
      <c r="Z1725" s="18"/>
      <c r="AA1725" s="18"/>
      <c r="AB1725" s="98"/>
      <c r="AC1725" s="18" t="s">
        <v>5652</v>
      </c>
      <c r="AD1725" s="18" t="s">
        <v>263</v>
      </c>
      <c r="AE1725" s="18" t="s">
        <v>263</v>
      </c>
      <c r="AF1725" s="98" t="s">
        <v>263</v>
      </c>
      <c r="AG1725" s="98" t="s">
        <v>11136</v>
      </c>
      <c r="AH1725" s="98"/>
      <c r="AI1725" s="18"/>
      <c r="AJ1725" s="98">
        <v>5</v>
      </c>
      <c r="AK1725" s="18" t="s">
        <v>95</v>
      </c>
      <c r="AL1725" s="18"/>
      <c r="AM1725" s="33"/>
      <c r="AN1725" s="32" t="s">
        <v>133</v>
      </c>
      <c r="AO1725" s="18" t="s">
        <v>134</v>
      </c>
      <c r="AP1725" s="33" t="s">
        <v>160</v>
      </c>
      <c r="AQ1725">
        <v>21104.45714124</v>
      </c>
      <c r="AR1725" t="s">
        <v>14109</v>
      </c>
      <c r="AS1725" t="s">
        <v>11225</v>
      </c>
      <c r="AT1725" t="s">
        <v>14110</v>
      </c>
      <c r="AU1725">
        <v>53.056800000000003</v>
      </c>
      <c r="AV1725" s="98">
        <v>0.92601565792000007</v>
      </c>
      <c r="AW1725">
        <v>283.27019999999999</v>
      </c>
      <c r="AX1725" s="98">
        <v>4.9439966342133337</v>
      </c>
      <c r="AY1725">
        <v>2.165E-4</v>
      </c>
      <c r="AZ1725">
        <v>98.993700000000004</v>
      </c>
      <c r="BA1725" s="98">
        <v>1.7277656442800002</v>
      </c>
      <c r="BB1725">
        <v>261.12970000000001</v>
      </c>
      <c r="BC1725" s="98">
        <v>4.5575720915688898</v>
      </c>
      <c r="BD1725">
        <v>15.063944510000001</v>
      </c>
      <c r="BE1725" s="96">
        <f t="shared" si="224"/>
        <v>6925.3665253973877</v>
      </c>
      <c r="BF1725" s="96">
        <f t="shared" si="225"/>
        <v>555.86586725013694</v>
      </c>
      <c r="BG1725" s="96">
        <f t="shared" si="226"/>
        <v>552.86718354463937</v>
      </c>
      <c r="BH1725">
        <v>6931.7389412476496</v>
      </c>
      <c r="BI1725">
        <v>1.3173062735816489E-3</v>
      </c>
      <c r="BJ1725">
        <v>0.9263466531572595</v>
      </c>
      <c r="BK1725">
        <v>4.9439976626700766</v>
      </c>
      <c r="BL1725">
        <v>0.95766121095900614</v>
      </c>
      <c r="BM1725">
        <v>5.3276774480321674</v>
      </c>
      <c r="BN1725">
        <v>0.92601606645268708</v>
      </c>
      <c r="BO1725">
        <v>4.9439976651774931</v>
      </c>
      <c r="BP1725">
        <v>1.1560927879631839E-3</v>
      </c>
      <c r="BQ1725">
        <v>0.95766121095900614</v>
      </c>
      <c r="BR1725">
        <v>6925.6470531781661</v>
      </c>
      <c r="BS1725" s="96">
        <v>562.65374378832439</v>
      </c>
      <c r="BT1725" s="96">
        <v>546.64036256800864</v>
      </c>
      <c r="BU1725">
        <v>5.3276774480321674</v>
      </c>
      <c r="BV1725" s="65" t="str">
        <f t="shared" si="227"/>
        <v>Starlink</v>
      </c>
      <c r="BW1725" s="32" t="s">
        <v>192</v>
      </c>
      <c r="BX1725" s="18">
        <v>2.8</v>
      </c>
      <c r="BY1725" s="21">
        <v>0.2</v>
      </c>
      <c r="BZ1725" s="18">
        <v>9</v>
      </c>
      <c r="CA1725" s="18">
        <v>27.592099999999999</v>
      </c>
      <c r="CB1725" s="18">
        <v>0.56000000000000005</v>
      </c>
      <c r="CC1725" s="18">
        <v>11.0875</v>
      </c>
      <c r="CD1725" s="18">
        <v>0.2</v>
      </c>
      <c r="CE1725" s="18">
        <v>2.8</v>
      </c>
      <c r="CF1725" s="33">
        <v>9</v>
      </c>
      <c r="CG1725" s="32">
        <v>260</v>
      </c>
      <c r="CH1725" s="18">
        <v>260</v>
      </c>
      <c r="CI1725" s="18">
        <v>220</v>
      </c>
      <c r="CJ1725" s="98">
        <f>Population!$CG1725-Population!$CI1725</f>
        <v>40</v>
      </c>
      <c r="CK1725" s="120">
        <f>_xlfn.DAYS(Entries!$AY$2,Population!H1725)</f>
        <v>386</v>
      </c>
      <c r="CL1725" s="120">
        <f t="shared" si="228"/>
        <v>1825</v>
      </c>
      <c r="CM1725" s="122">
        <f>Entries!$AY$5</f>
        <v>0.15</v>
      </c>
      <c r="CN1725" s="122">
        <f t="shared" si="230"/>
        <v>0.15384615384615385</v>
      </c>
      <c r="CO1725" s="121">
        <f t="shared" si="229"/>
        <v>0.8202191780821918</v>
      </c>
      <c r="CP1725" s="32" t="s">
        <v>5654</v>
      </c>
      <c r="CQ1725" s="18">
        <v>4</v>
      </c>
      <c r="CR1725" s="18" t="s">
        <v>95</v>
      </c>
      <c r="CS1725" s="18"/>
      <c r="CT1725" s="33"/>
      <c r="CU1725" s="32" t="s">
        <v>5655</v>
      </c>
      <c r="CV1725" s="18" t="s">
        <v>5651</v>
      </c>
      <c r="CW1725" s="18" t="s">
        <v>157</v>
      </c>
      <c r="CX1725" s="18" t="s">
        <v>5652</v>
      </c>
      <c r="CY1725" s="18" t="s">
        <v>107</v>
      </c>
      <c r="CZ1725" s="18" t="s">
        <v>755</v>
      </c>
      <c r="DA1725" s="33"/>
      <c r="DB1725" s="17" t="s">
        <v>15463</v>
      </c>
      <c r="DC1725" s="17" t="s">
        <v>15500</v>
      </c>
      <c r="DD1725" s="17">
        <v>1</v>
      </c>
      <c r="DE1725" s="17" t="s">
        <v>15500</v>
      </c>
      <c r="DF1725" s="17" t="s">
        <v>15500</v>
      </c>
      <c r="DG1725" s="23" t="s">
        <v>11174</v>
      </c>
      <c r="DH1725" s="145"/>
    </row>
    <row r="1726" spans="1:112" s="17" customFormat="1" x14ac:dyDescent="0.25">
      <c r="A1726" s="30" t="s">
        <v>6494</v>
      </c>
      <c r="B1726" s="15">
        <v>1</v>
      </c>
      <c r="C1726" s="152" t="s">
        <v>11188</v>
      </c>
      <c r="D1726" s="15" t="s">
        <v>5649</v>
      </c>
      <c r="E1726" s="15">
        <v>45361</v>
      </c>
      <c r="F1726" s="15" t="s">
        <v>6495</v>
      </c>
      <c r="G1726" s="31">
        <v>62901</v>
      </c>
      <c r="H1726" s="43">
        <v>43908</v>
      </c>
      <c r="I1726" s="96" t="s">
        <v>221</v>
      </c>
      <c r="J1726" s="96"/>
      <c r="K1726" s="96"/>
      <c r="L1726" s="15" t="s">
        <v>285</v>
      </c>
      <c r="M1726" s="124" t="s">
        <v>156</v>
      </c>
      <c r="N1726" s="15" t="s">
        <v>156</v>
      </c>
      <c r="O1726" s="124" t="s">
        <v>11125</v>
      </c>
      <c r="P1726" s="96" t="str">
        <f>VLOOKUP(N1726,Entries!J:K,2,FALSE)</f>
        <v>UNITED STATES OF AMERICA</v>
      </c>
      <c r="Q1726" s="123" t="s">
        <v>5651</v>
      </c>
      <c r="R1726" s="30" t="s">
        <v>5651</v>
      </c>
      <c r="S1726" s="15" t="s">
        <v>156</v>
      </c>
      <c r="T1726" s="124" t="s">
        <v>157</v>
      </c>
      <c r="U1726" s="125" t="s">
        <v>159</v>
      </c>
      <c r="V1726" s="31" t="s">
        <v>159</v>
      </c>
      <c r="W1726" s="64">
        <f>IF(VLOOKUP(R1726,Entries!N:P,3,FALSE)=V1726,1,VLOOKUP(R1726,Entries!N:P,3,FALSE))</f>
        <v>1</v>
      </c>
      <c r="X1726" s="124"/>
      <c r="Y1726" s="124"/>
      <c r="Z1726" s="15"/>
      <c r="AA1726" s="15"/>
      <c r="AB1726" s="96"/>
      <c r="AC1726" s="15" t="s">
        <v>5652</v>
      </c>
      <c r="AD1726" s="15" t="s">
        <v>263</v>
      </c>
      <c r="AE1726" s="15" t="s">
        <v>263</v>
      </c>
      <c r="AF1726" s="96" t="s">
        <v>263</v>
      </c>
      <c r="AG1726" s="96" t="s">
        <v>11136</v>
      </c>
      <c r="AH1726" s="96"/>
      <c r="AI1726" s="15"/>
      <c r="AJ1726" s="96">
        <v>5</v>
      </c>
      <c r="AK1726" s="15" t="s">
        <v>95</v>
      </c>
      <c r="AL1726" s="15"/>
      <c r="AM1726" s="31"/>
      <c r="AN1726" s="30" t="s">
        <v>133</v>
      </c>
      <c r="AO1726" s="15" t="s">
        <v>134</v>
      </c>
      <c r="AP1726" s="31" t="s">
        <v>160</v>
      </c>
      <c r="AQ1726">
        <v>21104.488475409999</v>
      </c>
      <c r="AR1726" t="s">
        <v>14111</v>
      </c>
      <c r="AS1726" t="s">
        <v>11225</v>
      </c>
      <c r="AT1726" t="s">
        <v>14112</v>
      </c>
      <c r="AU1726">
        <v>53.0565</v>
      </c>
      <c r="AV1726" s="96">
        <v>0.92601042193333327</v>
      </c>
      <c r="AW1726">
        <v>263.13929999999999</v>
      </c>
      <c r="AX1726" s="96">
        <v>4.5926462209200007</v>
      </c>
      <c r="AY1726">
        <v>1.7149999999999999E-4</v>
      </c>
      <c r="AZ1726">
        <v>105.1026</v>
      </c>
      <c r="BA1726" s="96">
        <v>1.8343860407733334</v>
      </c>
      <c r="BB1726">
        <v>255.0153</v>
      </c>
      <c r="BC1726" s="96">
        <v>4.4508557019866668</v>
      </c>
      <c r="BD1726">
        <v>15.06394403</v>
      </c>
      <c r="BE1726" s="96">
        <f t="shared" si="224"/>
        <v>6925.3666725114017</v>
      </c>
      <c r="BF1726" s="96">
        <f t="shared" si="225"/>
        <v>555.55437289573729</v>
      </c>
      <c r="BG1726" s="96">
        <f t="shared" si="226"/>
        <v>553.17897212706612</v>
      </c>
      <c r="BH1726">
        <v>6931.7389986798426</v>
      </c>
      <c r="BI1726">
        <v>1.271720365996666E-3</v>
      </c>
      <c r="BJ1726">
        <v>0.92634141808494574</v>
      </c>
      <c r="BK1726">
        <v>4.5926471766986339</v>
      </c>
      <c r="BL1726">
        <v>0.9427817486711898</v>
      </c>
      <c r="BM1726">
        <v>5.3424609148386537</v>
      </c>
      <c r="BN1726">
        <v>0.92601083049096322</v>
      </c>
      <c r="BO1726">
        <v>4.5926471786191989</v>
      </c>
      <c r="BP1726">
        <v>1.111869858604421E-3</v>
      </c>
      <c r="BQ1726">
        <v>0.9427817486711898</v>
      </c>
      <c r="BR1726">
        <v>6925.6472486295997</v>
      </c>
      <c r="BS1726" s="96">
        <v>562.34766705667698</v>
      </c>
      <c r="BT1726" s="96">
        <v>546.9468302025216</v>
      </c>
      <c r="BU1726">
        <v>5.3424609148386537</v>
      </c>
      <c r="BV1726" s="60" t="str">
        <f t="shared" si="227"/>
        <v>Starlink</v>
      </c>
      <c r="BW1726" s="30" t="s">
        <v>192</v>
      </c>
      <c r="BX1726" s="15">
        <v>2.8</v>
      </c>
      <c r="BY1726" s="16">
        <v>0.2</v>
      </c>
      <c r="BZ1726" s="15">
        <v>9</v>
      </c>
      <c r="CA1726" s="15">
        <v>27.592099999999999</v>
      </c>
      <c r="CB1726" s="15">
        <v>0.56000000000000005</v>
      </c>
      <c r="CC1726" s="15">
        <v>11.0875</v>
      </c>
      <c r="CD1726" s="15">
        <v>0.2</v>
      </c>
      <c r="CE1726" s="15">
        <v>2.8</v>
      </c>
      <c r="CF1726" s="31">
        <v>9</v>
      </c>
      <c r="CG1726" s="30">
        <v>260</v>
      </c>
      <c r="CH1726" s="15">
        <v>260</v>
      </c>
      <c r="CI1726" s="15">
        <v>220</v>
      </c>
      <c r="CJ1726" s="96">
        <f>Population!$CG1726-Population!$CI1726</f>
        <v>40</v>
      </c>
      <c r="CK1726" s="118">
        <f>_xlfn.DAYS(Entries!$AY$2,Population!H1726)</f>
        <v>386</v>
      </c>
      <c r="CL1726" s="118">
        <f t="shared" si="228"/>
        <v>1825</v>
      </c>
      <c r="CM1726" s="117">
        <f>Entries!$AY$5</f>
        <v>0.15</v>
      </c>
      <c r="CN1726" s="117">
        <f t="shared" si="230"/>
        <v>0.15384615384615385</v>
      </c>
      <c r="CO1726" s="119">
        <f t="shared" si="229"/>
        <v>0.8202191780821918</v>
      </c>
      <c r="CP1726" s="30" t="s">
        <v>5654</v>
      </c>
      <c r="CQ1726" s="15">
        <v>4</v>
      </c>
      <c r="CR1726" s="15" t="s">
        <v>95</v>
      </c>
      <c r="CS1726" s="15"/>
      <c r="CT1726" s="31"/>
      <c r="CU1726" s="30" t="s">
        <v>5655</v>
      </c>
      <c r="CV1726" s="15" t="s">
        <v>5651</v>
      </c>
      <c r="CW1726" s="15" t="s">
        <v>157</v>
      </c>
      <c r="CX1726" s="15" t="s">
        <v>5652</v>
      </c>
      <c r="CY1726" s="15" t="s">
        <v>107</v>
      </c>
      <c r="CZ1726" s="15" t="s">
        <v>755</v>
      </c>
      <c r="DA1726" s="31"/>
      <c r="DB1726" s="17" t="s">
        <v>15463</v>
      </c>
      <c r="DC1726" s="17" t="s">
        <v>15500</v>
      </c>
      <c r="DD1726" s="17">
        <v>1</v>
      </c>
      <c r="DE1726" s="17" t="s">
        <v>15500</v>
      </c>
      <c r="DF1726" s="17" t="s">
        <v>15500</v>
      </c>
      <c r="DG1726" s="23" t="s">
        <v>11174</v>
      </c>
      <c r="DH1726" s="145"/>
    </row>
    <row r="1727" spans="1:112" s="17" customFormat="1" x14ac:dyDescent="0.25">
      <c r="A1727" s="32" t="s">
        <v>6497</v>
      </c>
      <c r="B1727" s="18">
        <v>1</v>
      </c>
      <c r="C1727" s="149" t="s">
        <v>11188</v>
      </c>
      <c r="D1727" s="18" t="s">
        <v>5649</v>
      </c>
      <c r="E1727" s="18">
        <v>45375</v>
      </c>
      <c r="F1727" s="18" t="s">
        <v>6498</v>
      </c>
      <c r="G1727" s="33">
        <v>62915</v>
      </c>
      <c r="H1727" s="44">
        <v>43908</v>
      </c>
      <c r="I1727" s="98" t="s">
        <v>221</v>
      </c>
      <c r="J1727" s="98"/>
      <c r="K1727" s="98"/>
      <c r="L1727" s="18" t="s">
        <v>285</v>
      </c>
      <c r="M1727" t="s">
        <v>156</v>
      </c>
      <c r="N1727" s="18" t="s">
        <v>156</v>
      </c>
      <c r="O1727" t="s">
        <v>11125</v>
      </c>
      <c r="P1727" s="64" t="str">
        <f>VLOOKUP(N1727,Entries!J:K,2,FALSE)</f>
        <v>UNITED STATES OF AMERICA</v>
      </c>
      <c r="Q1727" s="38" t="s">
        <v>5651</v>
      </c>
      <c r="R1727" s="32" t="s">
        <v>5651</v>
      </c>
      <c r="S1727" s="18" t="s">
        <v>156</v>
      </c>
      <c r="T1727" t="s">
        <v>157</v>
      </c>
      <c r="U1727" s="39" t="s">
        <v>159</v>
      </c>
      <c r="V1727" s="33" t="s">
        <v>159</v>
      </c>
      <c r="W1727" s="64">
        <f>IF(VLOOKUP(R1727,Entries!N:P,3,FALSE)=V1727,1,VLOOKUP(R1727,Entries!N:P,3,FALSE))</f>
        <v>1</v>
      </c>
      <c r="X1727"/>
      <c r="Y1727"/>
      <c r="Z1727" s="18"/>
      <c r="AA1727" s="18"/>
      <c r="AB1727" s="98"/>
      <c r="AC1727" s="18" t="s">
        <v>5652</v>
      </c>
      <c r="AD1727" s="18" t="s">
        <v>263</v>
      </c>
      <c r="AE1727" s="18" t="s">
        <v>263</v>
      </c>
      <c r="AF1727" s="98" t="s">
        <v>263</v>
      </c>
      <c r="AG1727" s="98" t="s">
        <v>11136</v>
      </c>
      <c r="AH1727" s="98"/>
      <c r="AI1727" s="18"/>
      <c r="AJ1727" s="98">
        <v>5</v>
      </c>
      <c r="AK1727" s="18" t="s">
        <v>95</v>
      </c>
      <c r="AL1727" s="18"/>
      <c r="AM1727" s="33"/>
      <c r="AN1727" s="32" t="s">
        <v>133</v>
      </c>
      <c r="AO1727" s="18" t="s">
        <v>134</v>
      </c>
      <c r="AP1727" s="33" t="s">
        <v>160</v>
      </c>
      <c r="AQ1727">
        <v>21104.47188474</v>
      </c>
      <c r="AR1727" t="s">
        <v>7045</v>
      </c>
      <c r="AS1727" t="s">
        <v>11225</v>
      </c>
      <c r="AT1727" t="s">
        <v>14113</v>
      </c>
      <c r="AU1727">
        <v>53.056800000000003</v>
      </c>
      <c r="AV1727" s="98">
        <v>0.92601565792000007</v>
      </c>
      <c r="AW1727">
        <v>283.21469999999999</v>
      </c>
      <c r="AX1727" s="98">
        <v>4.9430279766799998</v>
      </c>
      <c r="AY1727">
        <v>2.097E-4</v>
      </c>
      <c r="AZ1727">
        <v>108.71120000000001</v>
      </c>
      <c r="BA1727" s="98">
        <v>1.8973679790577782</v>
      </c>
      <c r="BB1727">
        <v>251.41050000000001</v>
      </c>
      <c r="BC1727" s="98">
        <v>4.3879400862000004</v>
      </c>
      <c r="BD1727">
        <v>15.063965919999999</v>
      </c>
      <c r="BE1727" s="96">
        <f t="shared" si="224"/>
        <v>6925.3599635073188</v>
      </c>
      <c r="BF1727" s="96">
        <f t="shared" si="225"/>
        <v>555.81221149166686</v>
      </c>
      <c r="BG1727" s="96">
        <f t="shared" si="226"/>
        <v>552.90771552297156</v>
      </c>
      <c r="BH1727">
        <v>6931.7321126314046</v>
      </c>
      <c r="BI1727">
        <v>1.2857490571272429E-3</v>
      </c>
      <c r="BJ1727">
        <v>0.92634665376479397</v>
      </c>
      <c r="BK1727">
        <v>4.9430290054848056</v>
      </c>
      <c r="BL1727">
        <v>0.97211362789402411</v>
      </c>
      <c r="BM1727">
        <v>5.313195311594705</v>
      </c>
      <c r="BN1727">
        <v>0.9260160664430126</v>
      </c>
      <c r="BO1727">
        <v>4.943029007384232</v>
      </c>
      <c r="BP1727">
        <v>1.1434736468867539E-3</v>
      </c>
      <c r="BQ1727">
        <v>0.97211362789402411</v>
      </c>
      <c r="BR1727">
        <v>6925.6404915060912</v>
      </c>
      <c r="BS1727" s="96">
        <v>562.55977889594033</v>
      </c>
      <c r="BT1727" s="96">
        <v>546.72120411624201</v>
      </c>
      <c r="BU1727">
        <v>5.313195311594705</v>
      </c>
      <c r="BV1727" s="65" t="str">
        <f t="shared" si="227"/>
        <v>Starlink</v>
      </c>
      <c r="BW1727" s="32" t="s">
        <v>192</v>
      </c>
      <c r="BX1727" s="18">
        <v>2.8</v>
      </c>
      <c r="BY1727" s="21">
        <v>0.2</v>
      </c>
      <c r="BZ1727" s="18">
        <v>9</v>
      </c>
      <c r="CA1727" s="18">
        <v>27.592099999999999</v>
      </c>
      <c r="CB1727" s="18">
        <v>0.56000000000000005</v>
      </c>
      <c r="CC1727" s="18">
        <v>11.0875</v>
      </c>
      <c r="CD1727" s="18">
        <v>0.2</v>
      </c>
      <c r="CE1727" s="18">
        <v>2.8</v>
      </c>
      <c r="CF1727" s="33">
        <v>9</v>
      </c>
      <c r="CG1727" s="32">
        <v>260</v>
      </c>
      <c r="CH1727" s="18">
        <v>260</v>
      </c>
      <c r="CI1727" s="18">
        <v>220</v>
      </c>
      <c r="CJ1727" s="98">
        <f>Population!$CG1727-Population!$CI1727</f>
        <v>40</v>
      </c>
      <c r="CK1727" s="120">
        <f>_xlfn.DAYS(Entries!$AY$2,Population!H1727)</f>
        <v>386</v>
      </c>
      <c r="CL1727" s="120">
        <f t="shared" si="228"/>
        <v>1825</v>
      </c>
      <c r="CM1727" s="122">
        <f>Entries!$AY$5</f>
        <v>0.15</v>
      </c>
      <c r="CN1727" s="122">
        <f t="shared" si="230"/>
        <v>0.15384615384615385</v>
      </c>
      <c r="CO1727" s="121">
        <f t="shared" si="229"/>
        <v>0.8202191780821918</v>
      </c>
      <c r="CP1727" s="32" t="s">
        <v>5654</v>
      </c>
      <c r="CQ1727" s="18">
        <v>4</v>
      </c>
      <c r="CR1727" s="18" t="s">
        <v>95</v>
      </c>
      <c r="CS1727" s="18"/>
      <c r="CT1727" s="33"/>
      <c r="CU1727" s="32" t="s">
        <v>5655</v>
      </c>
      <c r="CV1727" s="18" t="s">
        <v>5651</v>
      </c>
      <c r="CW1727" s="18" t="s">
        <v>157</v>
      </c>
      <c r="CX1727" s="18" t="s">
        <v>5652</v>
      </c>
      <c r="CY1727" s="18" t="s">
        <v>107</v>
      </c>
      <c r="CZ1727" s="18" t="s">
        <v>755</v>
      </c>
      <c r="DA1727" s="33"/>
      <c r="DB1727" s="17" t="s">
        <v>15463</v>
      </c>
      <c r="DC1727" s="17" t="s">
        <v>15500</v>
      </c>
      <c r="DD1727" s="17">
        <v>1</v>
      </c>
      <c r="DE1727" s="17" t="s">
        <v>15500</v>
      </c>
      <c r="DF1727" s="17" t="s">
        <v>15500</v>
      </c>
      <c r="DG1727" s="23" t="s">
        <v>11174</v>
      </c>
      <c r="DH1727" s="145"/>
    </row>
    <row r="1728" spans="1:112" s="17" customFormat="1" x14ac:dyDescent="0.25">
      <c r="A1728" s="30" t="s">
        <v>6501</v>
      </c>
      <c r="B1728" s="15">
        <v>1</v>
      </c>
      <c r="C1728" s="152" t="s">
        <v>11188</v>
      </c>
      <c r="D1728" s="15" t="s">
        <v>5649</v>
      </c>
      <c r="E1728" s="15">
        <v>45396</v>
      </c>
      <c r="F1728" s="15" t="s">
        <v>6502</v>
      </c>
      <c r="G1728" s="31">
        <v>62935</v>
      </c>
      <c r="H1728" s="43">
        <v>43908</v>
      </c>
      <c r="I1728" s="96" t="s">
        <v>221</v>
      </c>
      <c r="J1728" s="96"/>
      <c r="K1728" s="96"/>
      <c r="L1728" s="15" t="s">
        <v>285</v>
      </c>
      <c r="M1728" s="124" t="s">
        <v>156</v>
      </c>
      <c r="N1728" s="15" t="s">
        <v>156</v>
      </c>
      <c r="O1728" s="124" t="s">
        <v>157</v>
      </c>
      <c r="P1728" s="96" t="str">
        <f>VLOOKUP(N1728,Entries!J:K,2,FALSE)</f>
        <v>UNITED STATES OF AMERICA</v>
      </c>
      <c r="Q1728" s="123" t="s">
        <v>5651</v>
      </c>
      <c r="R1728" s="30" t="s">
        <v>5651</v>
      </c>
      <c r="S1728" s="15" t="s">
        <v>156</v>
      </c>
      <c r="T1728" s="124" t="s">
        <v>157</v>
      </c>
      <c r="U1728" s="125" t="s">
        <v>159</v>
      </c>
      <c r="V1728" s="31" t="s">
        <v>159</v>
      </c>
      <c r="W1728" s="64">
        <f>IF(VLOOKUP(R1728,Entries!N:P,3,FALSE)=V1728,1,VLOOKUP(R1728,Entries!N:P,3,FALSE))</f>
        <v>1</v>
      </c>
      <c r="X1728" s="124"/>
      <c r="Y1728" s="124"/>
      <c r="Z1728" s="15"/>
      <c r="AA1728" s="15"/>
      <c r="AB1728" s="96"/>
      <c r="AC1728" s="15" t="s">
        <v>5652</v>
      </c>
      <c r="AD1728" s="15" t="s">
        <v>263</v>
      </c>
      <c r="AE1728" s="15" t="s">
        <v>263</v>
      </c>
      <c r="AF1728" s="96" t="s">
        <v>263</v>
      </c>
      <c r="AG1728" s="96" t="s">
        <v>11136</v>
      </c>
      <c r="AH1728" s="96"/>
      <c r="AI1728" s="15"/>
      <c r="AJ1728" s="96">
        <v>5</v>
      </c>
      <c r="AK1728" s="15" t="s">
        <v>95</v>
      </c>
      <c r="AL1728" s="15"/>
      <c r="AM1728" s="31"/>
      <c r="AN1728" s="30" t="s">
        <v>133</v>
      </c>
      <c r="AO1728" s="15" t="s">
        <v>134</v>
      </c>
      <c r="AP1728" s="31" t="s">
        <v>160</v>
      </c>
      <c r="AQ1728">
        <v>21104.532695800001</v>
      </c>
      <c r="AR1728" t="s">
        <v>13429</v>
      </c>
      <c r="AS1728" t="s">
        <v>11225</v>
      </c>
      <c r="AT1728" t="s">
        <v>14114</v>
      </c>
      <c r="AU1728">
        <v>53.055599999999998</v>
      </c>
      <c r="AV1728" s="96">
        <v>0.92599471397333333</v>
      </c>
      <c r="AW1728">
        <v>262.94380000000001</v>
      </c>
      <c r="AX1728" s="96">
        <v>4.5892341029422221</v>
      </c>
      <c r="AY1728">
        <v>1.5569999999999999E-4</v>
      </c>
      <c r="AZ1728">
        <v>101.3613</v>
      </c>
      <c r="BA1728" s="96">
        <v>1.7690880510533333</v>
      </c>
      <c r="BB1728">
        <v>258.75510000000003</v>
      </c>
      <c r="BC1728" s="96">
        <v>4.5161275117733339</v>
      </c>
      <c r="BD1728">
        <v>15.06402042</v>
      </c>
      <c r="BE1728" s="96">
        <f t="shared" si="224"/>
        <v>6925.3432600273145</v>
      </c>
      <c r="BF1728" s="96">
        <f t="shared" si="225"/>
        <v>555.42153597290144</v>
      </c>
      <c r="BG1728" s="96">
        <f t="shared" si="226"/>
        <v>553.26498408172847</v>
      </c>
      <c r="BH1728">
        <v>6931.7157214515491</v>
      </c>
      <c r="BI1728">
        <v>1.2696359308379691E-3</v>
      </c>
      <c r="BJ1728">
        <v>0.92632571532830799</v>
      </c>
      <c r="BK1728">
        <v>4.5892350577913517</v>
      </c>
      <c r="BL1728">
        <v>0.92784789936165346</v>
      </c>
      <c r="BM1728">
        <v>5.357368610587538</v>
      </c>
      <c r="BN1728">
        <v>0.9259951225605384</v>
      </c>
      <c r="BO1728">
        <v>4.5892350598814264</v>
      </c>
      <c r="BP1728">
        <v>1.0995005875960621E-3</v>
      </c>
      <c r="BQ1728">
        <v>0.92784789936165346</v>
      </c>
      <c r="BR1728">
        <v>6925.6239812126769</v>
      </c>
      <c r="BS1728" s="96">
        <v>562.23870884948883</v>
      </c>
      <c r="BT1728" s="96">
        <v>547.00925357586402</v>
      </c>
      <c r="BU1728">
        <v>5.357368610587538</v>
      </c>
      <c r="BV1728" s="60" t="str">
        <f t="shared" si="227"/>
        <v>Starlink</v>
      </c>
      <c r="BW1728" s="30" t="s">
        <v>192</v>
      </c>
      <c r="BX1728" s="15">
        <v>2.8</v>
      </c>
      <c r="BY1728" s="16">
        <v>0.2</v>
      </c>
      <c r="BZ1728" s="15">
        <v>9</v>
      </c>
      <c r="CA1728" s="15">
        <v>27.592099999999999</v>
      </c>
      <c r="CB1728" s="15">
        <v>0.56000000000000005</v>
      </c>
      <c r="CC1728" s="15">
        <v>11.0875</v>
      </c>
      <c r="CD1728" s="15">
        <v>0.2</v>
      </c>
      <c r="CE1728" s="15">
        <v>2.8</v>
      </c>
      <c r="CF1728" s="31">
        <v>9</v>
      </c>
      <c r="CG1728" s="30">
        <v>260</v>
      </c>
      <c r="CH1728" s="15">
        <v>260</v>
      </c>
      <c r="CI1728" s="15">
        <v>220</v>
      </c>
      <c r="CJ1728" s="96">
        <f>Population!$CG1728-Population!$CI1728</f>
        <v>40</v>
      </c>
      <c r="CK1728" s="118">
        <f>_xlfn.DAYS(Entries!$AY$2,Population!H1728)</f>
        <v>386</v>
      </c>
      <c r="CL1728" s="118">
        <f t="shared" si="228"/>
        <v>1825</v>
      </c>
      <c r="CM1728" s="117">
        <f>Entries!$AY$5</f>
        <v>0.15</v>
      </c>
      <c r="CN1728" s="117">
        <f t="shared" si="230"/>
        <v>0.15384615384615385</v>
      </c>
      <c r="CO1728" s="119">
        <f t="shared" si="229"/>
        <v>0.8202191780821918</v>
      </c>
      <c r="CP1728" s="30" t="s">
        <v>5654</v>
      </c>
      <c r="CQ1728" s="15">
        <v>4</v>
      </c>
      <c r="CR1728" s="15" t="s">
        <v>95</v>
      </c>
      <c r="CS1728" s="15"/>
      <c r="CT1728" s="31"/>
      <c r="CU1728" s="30" t="s">
        <v>5655</v>
      </c>
      <c r="CV1728" s="15" t="s">
        <v>5651</v>
      </c>
      <c r="CW1728" s="15" t="s">
        <v>157</v>
      </c>
      <c r="CX1728" s="15" t="s">
        <v>5652</v>
      </c>
      <c r="CY1728" s="15" t="s">
        <v>107</v>
      </c>
      <c r="CZ1728" s="15" t="s">
        <v>755</v>
      </c>
      <c r="DA1728" s="31"/>
      <c r="DB1728" s="17" t="s">
        <v>15463</v>
      </c>
      <c r="DC1728" s="17" t="s">
        <v>15500</v>
      </c>
      <c r="DD1728" s="17">
        <v>1</v>
      </c>
      <c r="DE1728" s="17" t="s">
        <v>15500</v>
      </c>
      <c r="DF1728" s="17" t="s">
        <v>15500</v>
      </c>
      <c r="DG1728" s="23" t="s">
        <v>11174</v>
      </c>
      <c r="DH1728" s="145"/>
    </row>
    <row r="1729" spans="1:112" s="17" customFormat="1" x14ac:dyDescent="0.25">
      <c r="A1729" s="32" t="s">
        <v>6504</v>
      </c>
      <c r="B1729" s="18">
        <v>1</v>
      </c>
      <c r="C1729" s="149" t="s">
        <v>11188</v>
      </c>
      <c r="D1729" s="18" t="s">
        <v>5649</v>
      </c>
      <c r="E1729" s="18">
        <v>45376</v>
      </c>
      <c r="F1729" s="18" t="s">
        <v>6505</v>
      </c>
      <c r="G1729" s="33">
        <v>62916</v>
      </c>
      <c r="H1729" s="44">
        <v>43908</v>
      </c>
      <c r="I1729" s="98" t="s">
        <v>221</v>
      </c>
      <c r="J1729" s="98"/>
      <c r="K1729" s="98"/>
      <c r="L1729" s="18" t="s">
        <v>285</v>
      </c>
      <c r="M1729" t="s">
        <v>156</v>
      </c>
      <c r="N1729" s="18" t="s">
        <v>156</v>
      </c>
      <c r="O1729" t="s">
        <v>11125</v>
      </c>
      <c r="P1729" s="64" t="str">
        <f>VLOOKUP(N1729,Entries!J:K,2,FALSE)</f>
        <v>UNITED STATES OF AMERICA</v>
      </c>
      <c r="Q1729" s="38" t="s">
        <v>5651</v>
      </c>
      <c r="R1729" s="32" t="s">
        <v>5651</v>
      </c>
      <c r="S1729" s="18" t="s">
        <v>156</v>
      </c>
      <c r="T1729" t="s">
        <v>157</v>
      </c>
      <c r="U1729" s="39" t="s">
        <v>159</v>
      </c>
      <c r="V1729" s="33" t="s">
        <v>159</v>
      </c>
      <c r="W1729" s="64">
        <f>IF(VLOOKUP(R1729,Entries!N:P,3,FALSE)=V1729,1,VLOOKUP(R1729,Entries!N:P,3,FALSE))</f>
        <v>1</v>
      </c>
      <c r="X1729"/>
      <c r="Y1729"/>
      <c r="Z1729" s="18"/>
      <c r="AA1729" s="18"/>
      <c r="AB1729" s="98"/>
      <c r="AC1729" s="18" t="s">
        <v>5652</v>
      </c>
      <c r="AD1729" s="18" t="s">
        <v>263</v>
      </c>
      <c r="AE1729" s="18" t="s">
        <v>263</v>
      </c>
      <c r="AF1729" s="98" t="s">
        <v>263</v>
      </c>
      <c r="AG1729" s="98" t="s">
        <v>11136</v>
      </c>
      <c r="AH1729" s="98"/>
      <c r="AI1729" s="18"/>
      <c r="AJ1729" s="98">
        <v>5</v>
      </c>
      <c r="AK1729" s="18" t="s">
        <v>95</v>
      </c>
      <c r="AL1729" s="18"/>
      <c r="AM1729" s="33"/>
      <c r="AN1729" s="32" t="s">
        <v>133</v>
      </c>
      <c r="AO1729" s="18" t="s">
        <v>134</v>
      </c>
      <c r="AP1729" s="33" t="s">
        <v>160</v>
      </c>
      <c r="AQ1729">
        <v>21104.490312829999</v>
      </c>
      <c r="AR1729" t="s">
        <v>14115</v>
      </c>
      <c r="AS1729" t="s">
        <v>11225</v>
      </c>
      <c r="AT1729" t="s">
        <v>14116</v>
      </c>
      <c r="AU1729">
        <v>53.058300000000003</v>
      </c>
      <c r="AV1729" s="98">
        <v>0.92604183785333338</v>
      </c>
      <c r="AW1729">
        <v>283.12540000000001</v>
      </c>
      <c r="AX1729" s="98">
        <v>4.9414693979822228</v>
      </c>
      <c r="AY1729">
        <v>2.0809999999999999E-4</v>
      </c>
      <c r="AZ1729">
        <v>105.0397</v>
      </c>
      <c r="BA1729" s="98">
        <v>1.8332882289022223</v>
      </c>
      <c r="BB1729">
        <v>255.0823</v>
      </c>
      <c r="BC1729" s="98">
        <v>4.4520250723422228</v>
      </c>
      <c r="BD1729">
        <v>15.06412645</v>
      </c>
      <c r="BE1729" s="96">
        <f t="shared" si="224"/>
        <v>6925.3107636189497</v>
      </c>
      <c r="BF1729" s="96">
        <f t="shared" si="225"/>
        <v>555.75192078885902</v>
      </c>
      <c r="BG1729" s="96">
        <f t="shared" si="226"/>
        <v>552.86960644904048</v>
      </c>
      <c r="BH1729">
        <v>6931.6830664663094</v>
      </c>
      <c r="BI1729">
        <v>1.29522526555498E-3</v>
      </c>
      <c r="BJ1729">
        <v>0.92637283342434351</v>
      </c>
      <c r="BK1729">
        <v>4.941470426895016</v>
      </c>
      <c r="BL1729">
        <v>0.96468994520823803</v>
      </c>
      <c r="BM1729">
        <v>5.3206242515202531</v>
      </c>
      <c r="BN1729">
        <v>0.92604224636247923</v>
      </c>
      <c r="BO1729">
        <v>4.941470428289553</v>
      </c>
      <c r="BP1729">
        <v>1.144955921900279E-3</v>
      </c>
      <c r="BQ1729">
        <v>0.96468994520823803</v>
      </c>
      <c r="BR1729">
        <v>6925.5910536400525</v>
      </c>
      <c r="BS1729" s="96">
        <v>562.52055012957771</v>
      </c>
      <c r="BT1729" s="96">
        <v>546.6615571505281</v>
      </c>
      <c r="BU1729">
        <v>5.3206242515202531</v>
      </c>
      <c r="BV1729" s="65" t="str">
        <f t="shared" si="227"/>
        <v>Starlink</v>
      </c>
      <c r="BW1729" s="32" t="s">
        <v>192</v>
      </c>
      <c r="BX1729" s="18">
        <v>2.8</v>
      </c>
      <c r="BY1729" s="21">
        <v>0.2</v>
      </c>
      <c r="BZ1729" s="18">
        <v>9</v>
      </c>
      <c r="CA1729" s="18">
        <v>27.592099999999999</v>
      </c>
      <c r="CB1729" s="18">
        <v>0.56000000000000005</v>
      </c>
      <c r="CC1729" s="18">
        <v>11.0875</v>
      </c>
      <c r="CD1729" s="18">
        <v>0.2</v>
      </c>
      <c r="CE1729" s="18">
        <v>2.8</v>
      </c>
      <c r="CF1729" s="33">
        <v>9</v>
      </c>
      <c r="CG1729" s="32">
        <v>260</v>
      </c>
      <c r="CH1729" s="18">
        <v>260</v>
      </c>
      <c r="CI1729" s="18">
        <v>220</v>
      </c>
      <c r="CJ1729" s="98">
        <f>Population!$CG1729-Population!$CI1729</f>
        <v>40</v>
      </c>
      <c r="CK1729" s="120">
        <f>_xlfn.DAYS(Entries!$AY$2,Population!H1729)</f>
        <v>386</v>
      </c>
      <c r="CL1729" s="120">
        <f t="shared" si="228"/>
        <v>1825</v>
      </c>
      <c r="CM1729" s="122">
        <f>Entries!$AY$5</f>
        <v>0.15</v>
      </c>
      <c r="CN1729" s="122">
        <f t="shared" si="230"/>
        <v>0.15384615384615385</v>
      </c>
      <c r="CO1729" s="121">
        <f t="shared" si="229"/>
        <v>0.8202191780821918</v>
      </c>
      <c r="CP1729" s="32" t="s">
        <v>5654</v>
      </c>
      <c r="CQ1729" s="18">
        <v>4</v>
      </c>
      <c r="CR1729" s="18" t="s">
        <v>95</v>
      </c>
      <c r="CS1729" s="18"/>
      <c r="CT1729" s="33"/>
      <c r="CU1729" s="32" t="s">
        <v>5655</v>
      </c>
      <c r="CV1729" s="18" t="s">
        <v>5651</v>
      </c>
      <c r="CW1729" s="18" t="s">
        <v>157</v>
      </c>
      <c r="CX1729" s="18" t="s">
        <v>5652</v>
      </c>
      <c r="CY1729" s="18" t="s">
        <v>107</v>
      </c>
      <c r="CZ1729" s="18" t="s">
        <v>755</v>
      </c>
      <c r="DA1729" s="33"/>
      <c r="DB1729" s="17" t="s">
        <v>15463</v>
      </c>
      <c r="DC1729" s="17" t="s">
        <v>15500</v>
      </c>
      <c r="DD1729" s="17">
        <v>1</v>
      </c>
      <c r="DE1729" s="17" t="s">
        <v>15500</v>
      </c>
      <c r="DF1729" s="17" t="s">
        <v>15500</v>
      </c>
      <c r="DG1729" s="23" t="s">
        <v>11174</v>
      </c>
      <c r="DH1729" s="145"/>
    </row>
    <row r="1730" spans="1:112" s="17" customFormat="1" x14ac:dyDescent="0.25">
      <c r="A1730" s="30" t="s">
        <v>6507</v>
      </c>
      <c r="B1730" s="15">
        <v>1</v>
      </c>
      <c r="C1730" s="152" t="s">
        <v>11188</v>
      </c>
      <c r="D1730" s="15" t="s">
        <v>5649</v>
      </c>
      <c r="E1730" s="15">
        <v>45377</v>
      </c>
      <c r="F1730" s="15" t="s">
        <v>6508</v>
      </c>
      <c r="G1730" s="31">
        <v>62917</v>
      </c>
      <c r="H1730" s="43">
        <v>43908</v>
      </c>
      <c r="I1730" s="96" t="s">
        <v>221</v>
      </c>
      <c r="J1730" s="96"/>
      <c r="K1730" s="96"/>
      <c r="L1730" s="15" t="s">
        <v>285</v>
      </c>
      <c r="M1730" s="124" t="s">
        <v>156</v>
      </c>
      <c r="N1730" s="15" t="s">
        <v>156</v>
      </c>
      <c r="O1730" s="124" t="s">
        <v>11125</v>
      </c>
      <c r="P1730" s="96" t="str">
        <f>VLOOKUP(N1730,Entries!J:K,2,FALSE)</f>
        <v>UNITED STATES OF AMERICA</v>
      </c>
      <c r="Q1730" s="123" t="s">
        <v>5651</v>
      </c>
      <c r="R1730" s="30" t="s">
        <v>5651</v>
      </c>
      <c r="S1730" s="15" t="s">
        <v>156</v>
      </c>
      <c r="T1730" s="124" t="s">
        <v>157</v>
      </c>
      <c r="U1730" s="125" t="s">
        <v>159</v>
      </c>
      <c r="V1730" s="31" t="s">
        <v>159</v>
      </c>
      <c r="W1730" s="64">
        <f>IF(VLOOKUP(R1730,Entries!N:P,3,FALSE)=V1730,1,VLOOKUP(R1730,Entries!N:P,3,FALSE))</f>
        <v>1</v>
      </c>
      <c r="X1730" s="124"/>
      <c r="Y1730" s="124"/>
      <c r="Z1730" s="15"/>
      <c r="AA1730" s="15"/>
      <c r="AB1730" s="96"/>
      <c r="AC1730" s="15" t="s">
        <v>5652</v>
      </c>
      <c r="AD1730" s="15" t="s">
        <v>263</v>
      </c>
      <c r="AE1730" s="15" t="s">
        <v>263</v>
      </c>
      <c r="AF1730" s="96" t="s">
        <v>263</v>
      </c>
      <c r="AG1730" s="96" t="s">
        <v>11136</v>
      </c>
      <c r="AH1730" s="96"/>
      <c r="AI1730" s="15"/>
      <c r="AJ1730" s="96">
        <v>5</v>
      </c>
      <c r="AK1730" s="15" t="s">
        <v>95</v>
      </c>
      <c r="AL1730" s="15"/>
      <c r="AM1730" s="31"/>
      <c r="AN1730" s="30" t="s">
        <v>133</v>
      </c>
      <c r="AO1730" s="15" t="s">
        <v>134</v>
      </c>
      <c r="AP1730" s="31" t="s">
        <v>160</v>
      </c>
      <c r="AQ1730">
        <v>21104.516113360001</v>
      </c>
      <c r="AR1730" t="s">
        <v>14117</v>
      </c>
      <c r="AS1730" t="s">
        <v>11225</v>
      </c>
      <c r="AT1730" t="s">
        <v>14118</v>
      </c>
      <c r="AU1730">
        <v>53.0578</v>
      </c>
      <c r="AV1730" s="96">
        <v>0.92603311120888887</v>
      </c>
      <c r="AW1730">
        <v>283.01010000000002</v>
      </c>
      <c r="AX1730" s="96">
        <v>4.9394570337733343</v>
      </c>
      <c r="AY1730">
        <v>1.7229999999999999E-4</v>
      </c>
      <c r="AZ1730">
        <v>98.224599999999995</v>
      </c>
      <c r="BA1730" s="96">
        <v>1.7143423197955554</v>
      </c>
      <c r="BB1730">
        <v>261.8938</v>
      </c>
      <c r="BC1730" s="96">
        <v>4.570908149608889</v>
      </c>
      <c r="BD1730">
        <v>15.06401992</v>
      </c>
      <c r="BE1730" s="96">
        <f t="shared" si="224"/>
        <v>6925.3434132698039</v>
      </c>
      <c r="BF1730" s="96">
        <f t="shared" si="225"/>
        <v>555.5366499399106</v>
      </c>
      <c r="BG1730" s="96">
        <f t="shared" si="226"/>
        <v>553.15017659969726</v>
      </c>
      <c r="BH1730">
        <v>6931.7159244407649</v>
      </c>
      <c r="BI1730">
        <v>1.2875763307058699E-3</v>
      </c>
      <c r="BJ1730">
        <v>0.92636410527595858</v>
      </c>
      <c r="BK1730">
        <v>4.9394580607535197</v>
      </c>
      <c r="BL1730">
        <v>0.93246368463826979</v>
      </c>
      <c r="BM1730">
        <v>5.3527877355446183</v>
      </c>
      <c r="BN1730">
        <v>0.92603351975364312</v>
      </c>
      <c r="BO1730">
        <v>4.9394580636450272</v>
      </c>
      <c r="BP1730">
        <v>1.11582050249373E-3</v>
      </c>
      <c r="BQ1730">
        <v>0.93246368463826979</v>
      </c>
      <c r="BR1730">
        <v>6925.6237823465017</v>
      </c>
      <c r="BS1730" s="96">
        <v>562.35153535540212</v>
      </c>
      <c r="BT1730" s="96">
        <v>546.89602933760125</v>
      </c>
      <c r="BU1730">
        <v>5.3527877355446183</v>
      </c>
      <c r="BV1730" s="60" t="str">
        <f t="shared" si="227"/>
        <v>Starlink</v>
      </c>
      <c r="BW1730" s="30" t="s">
        <v>192</v>
      </c>
      <c r="BX1730" s="15">
        <v>2.8</v>
      </c>
      <c r="BY1730" s="16">
        <v>0.2</v>
      </c>
      <c r="BZ1730" s="15">
        <v>9</v>
      </c>
      <c r="CA1730" s="15">
        <v>27.592099999999999</v>
      </c>
      <c r="CB1730" s="15">
        <v>0.56000000000000005</v>
      </c>
      <c r="CC1730" s="15">
        <v>11.0875</v>
      </c>
      <c r="CD1730" s="15">
        <v>0.2</v>
      </c>
      <c r="CE1730" s="15">
        <v>2.8</v>
      </c>
      <c r="CF1730" s="31">
        <v>9</v>
      </c>
      <c r="CG1730" s="30">
        <v>260</v>
      </c>
      <c r="CH1730" s="15">
        <v>260</v>
      </c>
      <c r="CI1730" s="15">
        <v>220</v>
      </c>
      <c r="CJ1730" s="96">
        <f>Population!$CG1730-Population!$CI1730</f>
        <v>40</v>
      </c>
      <c r="CK1730" s="118">
        <f>_xlfn.DAYS(Entries!$AY$2,Population!H1730)</f>
        <v>386</v>
      </c>
      <c r="CL1730" s="118">
        <f t="shared" si="228"/>
        <v>1825</v>
      </c>
      <c r="CM1730" s="117">
        <f>Entries!$AY$5</f>
        <v>0.15</v>
      </c>
      <c r="CN1730" s="117">
        <f t="shared" si="230"/>
        <v>0.15384615384615385</v>
      </c>
      <c r="CO1730" s="119">
        <f t="shared" si="229"/>
        <v>0.8202191780821918</v>
      </c>
      <c r="CP1730" s="30" t="s">
        <v>5654</v>
      </c>
      <c r="CQ1730" s="15">
        <v>4</v>
      </c>
      <c r="CR1730" s="15" t="s">
        <v>95</v>
      </c>
      <c r="CS1730" s="15"/>
      <c r="CT1730" s="31"/>
      <c r="CU1730" s="30" t="s">
        <v>5655</v>
      </c>
      <c r="CV1730" s="15" t="s">
        <v>5651</v>
      </c>
      <c r="CW1730" s="15" t="s">
        <v>157</v>
      </c>
      <c r="CX1730" s="15" t="s">
        <v>5652</v>
      </c>
      <c r="CY1730" s="15" t="s">
        <v>107</v>
      </c>
      <c r="CZ1730" s="15" t="s">
        <v>755</v>
      </c>
      <c r="DA1730" s="31"/>
      <c r="DB1730" s="17" t="s">
        <v>15463</v>
      </c>
      <c r="DC1730" s="17" t="s">
        <v>15500</v>
      </c>
      <c r="DD1730" s="17">
        <v>1</v>
      </c>
      <c r="DE1730" s="17" t="s">
        <v>15500</v>
      </c>
      <c r="DF1730" s="17" t="s">
        <v>15500</v>
      </c>
      <c r="DG1730" s="23" t="s">
        <v>11174</v>
      </c>
      <c r="DH1730" s="145"/>
    </row>
    <row r="1731" spans="1:112" s="17" customFormat="1" x14ac:dyDescent="0.25">
      <c r="A1731" s="32" t="s">
        <v>6510</v>
      </c>
      <c r="B1731" s="18">
        <v>1</v>
      </c>
      <c r="C1731" s="149" t="s">
        <v>11188</v>
      </c>
      <c r="D1731" s="18" t="s">
        <v>5649</v>
      </c>
      <c r="E1731" s="18">
        <v>45362</v>
      </c>
      <c r="F1731" s="18" t="s">
        <v>6511</v>
      </c>
      <c r="G1731" s="33">
        <v>62902</v>
      </c>
      <c r="H1731" s="44">
        <v>43908</v>
      </c>
      <c r="I1731" s="98" t="s">
        <v>221</v>
      </c>
      <c r="J1731" s="98"/>
      <c r="K1731" s="98"/>
      <c r="L1731" s="18" t="s">
        <v>285</v>
      </c>
      <c r="M1731" t="s">
        <v>156</v>
      </c>
      <c r="N1731" s="18" t="s">
        <v>156</v>
      </c>
      <c r="O1731" t="s">
        <v>11125</v>
      </c>
      <c r="P1731" s="64" t="str">
        <f>VLOOKUP(N1731,Entries!J:K,2,FALSE)</f>
        <v>UNITED STATES OF AMERICA</v>
      </c>
      <c r="Q1731" s="38" t="s">
        <v>5651</v>
      </c>
      <c r="R1731" s="32" t="s">
        <v>5651</v>
      </c>
      <c r="S1731" s="18" t="s">
        <v>156</v>
      </c>
      <c r="T1731" t="s">
        <v>157</v>
      </c>
      <c r="U1731" s="39" t="s">
        <v>159</v>
      </c>
      <c r="V1731" s="33" t="s">
        <v>159</v>
      </c>
      <c r="W1731" s="64">
        <f>IF(VLOOKUP(R1731,Entries!N:P,3,FALSE)=V1731,1,VLOOKUP(R1731,Entries!N:P,3,FALSE))</f>
        <v>1</v>
      </c>
      <c r="X1731"/>
      <c r="Y1731"/>
      <c r="Z1731" s="18"/>
      <c r="AA1731" s="18"/>
      <c r="AB1731" s="98"/>
      <c r="AC1731" s="18" t="s">
        <v>5652</v>
      </c>
      <c r="AD1731" s="18" t="s">
        <v>263</v>
      </c>
      <c r="AE1731" s="18" t="s">
        <v>263</v>
      </c>
      <c r="AF1731" s="98" t="s">
        <v>263</v>
      </c>
      <c r="AG1731" s="98" t="s">
        <v>11136</v>
      </c>
      <c r="AH1731" s="98"/>
      <c r="AI1731" s="18"/>
      <c r="AJ1731" s="98">
        <v>5</v>
      </c>
      <c r="AK1731" s="18" t="s">
        <v>95</v>
      </c>
      <c r="AL1731" s="18"/>
      <c r="AM1731" s="33"/>
      <c r="AN1731" s="32" t="s">
        <v>133</v>
      </c>
      <c r="AO1731" s="18" t="s">
        <v>134</v>
      </c>
      <c r="AP1731" s="33" t="s">
        <v>160</v>
      </c>
      <c r="AQ1731">
        <v>21104.600898910001</v>
      </c>
      <c r="AR1731" t="s">
        <v>14119</v>
      </c>
      <c r="AS1731" t="s">
        <v>11225</v>
      </c>
      <c r="AT1731" t="s">
        <v>14120</v>
      </c>
      <c r="AU1731">
        <v>53.058500000000002</v>
      </c>
      <c r="AV1731" s="98">
        <v>0.92604532851111121</v>
      </c>
      <c r="AW1731">
        <v>282.63099999999997</v>
      </c>
      <c r="AX1731" s="98">
        <v>4.9328404919555551</v>
      </c>
      <c r="AY1731">
        <v>1.8880000000000001E-4</v>
      </c>
      <c r="AZ1731">
        <v>97.227900000000005</v>
      </c>
      <c r="BA1731" s="98">
        <v>1.6969466267600002</v>
      </c>
      <c r="BB1731">
        <v>262.89240000000001</v>
      </c>
      <c r="BC1731" s="98">
        <v>4.5883370038933338</v>
      </c>
      <c r="BD1731">
        <v>15.06391367</v>
      </c>
      <c r="BE1731" s="96">
        <f t="shared" ref="BE1731:BE1794" si="231">(((((24*60*60/BD1731)^2)*3.986004418*(10^(14)))/(4*3.141592*3.141592))^(1/3))/1000</f>
        <v>6925.3759774886676</v>
      </c>
      <c r="BF1731" s="96">
        <f t="shared" ref="BF1731:BF1794" si="232">$BE1731*(1+$AY1731)-6371</f>
        <v>555.68348847321795</v>
      </c>
      <c r="BG1731" s="96">
        <f t="shared" ref="BG1731:BG1794" si="233">$BE1731*(1-$AY1731)-6371</f>
        <v>553.06846650411808</v>
      </c>
      <c r="BH1731">
        <v>6931.7484665140464</v>
      </c>
      <c r="BI1731">
        <v>1.30160949722719E-3</v>
      </c>
      <c r="BJ1731">
        <v>0.92637631716830282</v>
      </c>
      <c r="BK1731">
        <v>4.932841517238117</v>
      </c>
      <c r="BL1731">
        <v>0.93960600784804582</v>
      </c>
      <c r="BM1731">
        <v>5.3456785696221489</v>
      </c>
      <c r="BN1731">
        <v>0.92604573702750237</v>
      </c>
      <c r="BO1731">
        <v>4.9328415204895251</v>
      </c>
      <c r="BP1731">
        <v>1.131274675308055E-3</v>
      </c>
      <c r="BQ1731">
        <v>0.93960600784804582</v>
      </c>
      <c r="BR1731">
        <v>6925.6562330429424</v>
      </c>
      <c r="BS1731" s="96">
        <v>562.49105254927326</v>
      </c>
      <c r="BT1731" s="96">
        <v>546.82141353661154</v>
      </c>
      <c r="BU1731">
        <v>5.3456785696221489</v>
      </c>
      <c r="BV1731" s="65" t="str">
        <f t="shared" si="227"/>
        <v>Starlink</v>
      </c>
      <c r="BW1731" s="32" t="s">
        <v>192</v>
      </c>
      <c r="BX1731" s="18">
        <v>2.8</v>
      </c>
      <c r="BY1731" s="21">
        <v>0.2</v>
      </c>
      <c r="BZ1731" s="18">
        <v>9</v>
      </c>
      <c r="CA1731" s="18">
        <v>27.592099999999999</v>
      </c>
      <c r="CB1731" s="18">
        <v>0.56000000000000005</v>
      </c>
      <c r="CC1731" s="18">
        <v>11.0875</v>
      </c>
      <c r="CD1731" s="18">
        <v>0.2</v>
      </c>
      <c r="CE1731" s="18">
        <v>2.8</v>
      </c>
      <c r="CF1731" s="33">
        <v>9</v>
      </c>
      <c r="CG1731" s="32">
        <v>260</v>
      </c>
      <c r="CH1731" s="18">
        <v>260</v>
      </c>
      <c r="CI1731" s="18">
        <v>220</v>
      </c>
      <c r="CJ1731" s="98">
        <f>Population!$CG1731-Population!$CI1731</f>
        <v>40</v>
      </c>
      <c r="CK1731" s="120">
        <f>_xlfn.DAYS(Entries!$AY$2,Population!H1731)</f>
        <v>386</v>
      </c>
      <c r="CL1731" s="120">
        <f t="shared" si="228"/>
        <v>1825</v>
      </c>
      <c r="CM1731" s="122">
        <f>Entries!$AY$5</f>
        <v>0.15</v>
      </c>
      <c r="CN1731" s="122">
        <f t="shared" si="230"/>
        <v>0.15384615384615385</v>
      </c>
      <c r="CO1731" s="121">
        <f t="shared" si="229"/>
        <v>0.8202191780821918</v>
      </c>
      <c r="CP1731" s="32" t="s">
        <v>5654</v>
      </c>
      <c r="CQ1731" s="18">
        <v>4</v>
      </c>
      <c r="CR1731" s="18" t="s">
        <v>95</v>
      </c>
      <c r="CS1731" s="18"/>
      <c r="CT1731" s="33"/>
      <c r="CU1731" s="32" t="s">
        <v>5655</v>
      </c>
      <c r="CV1731" s="18" t="s">
        <v>5651</v>
      </c>
      <c r="CW1731" s="18" t="s">
        <v>157</v>
      </c>
      <c r="CX1731" s="18" t="s">
        <v>5652</v>
      </c>
      <c r="CY1731" s="18" t="s">
        <v>107</v>
      </c>
      <c r="CZ1731" s="18" t="s">
        <v>755</v>
      </c>
      <c r="DA1731" s="33"/>
      <c r="DB1731" s="17" t="s">
        <v>15463</v>
      </c>
      <c r="DC1731" s="17" t="s">
        <v>15500</v>
      </c>
      <c r="DD1731" s="17">
        <v>1</v>
      </c>
      <c r="DE1731" s="17" t="s">
        <v>15500</v>
      </c>
      <c r="DF1731" s="17" t="s">
        <v>15500</v>
      </c>
      <c r="DG1731" s="23" t="s">
        <v>11174</v>
      </c>
      <c r="DH1731" s="145"/>
    </row>
    <row r="1732" spans="1:112" s="17" customFormat="1" x14ac:dyDescent="0.25">
      <c r="A1732" s="30" t="s">
        <v>6513</v>
      </c>
      <c r="B1732" s="15">
        <v>1</v>
      </c>
      <c r="C1732" s="152" t="s">
        <v>11188</v>
      </c>
      <c r="D1732" s="15" t="s">
        <v>5649</v>
      </c>
      <c r="E1732" s="15">
        <v>45397</v>
      </c>
      <c r="F1732" s="15" t="s">
        <v>6514</v>
      </c>
      <c r="G1732" s="31">
        <v>62936</v>
      </c>
      <c r="H1732" s="43">
        <v>43908</v>
      </c>
      <c r="I1732" s="96" t="s">
        <v>221</v>
      </c>
      <c r="J1732" s="96"/>
      <c r="K1732" s="96"/>
      <c r="L1732" s="15" t="s">
        <v>285</v>
      </c>
      <c r="M1732" s="124" t="s">
        <v>156</v>
      </c>
      <c r="N1732" s="15" t="s">
        <v>156</v>
      </c>
      <c r="O1732" s="124" t="s">
        <v>11125</v>
      </c>
      <c r="P1732" s="96" t="str">
        <f>VLOOKUP(N1732,Entries!J:K,2,FALSE)</f>
        <v>UNITED STATES OF AMERICA</v>
      </c>
      <c r="Q1732" s="123" t="s">
        <v>5651</v>
      </c>
      <c r="R1732" s="30" t="s">
        <v>5651</v>
      </c>
      <c r="S1732" s="15" t="s">
        <v>156</v>
      </c>
      <c r="T1732" s="124" t="s">
        <v>157</v>
      </c>
      <c r="U1732" s="125" t="s">
        <v>159</v>
      </c>
      <c r="V1732" s="31" t="s">
        <v>159</v>
      </c>
      <c r="W1732" s="64">
        <f>IF(VLOOKUP(R1732,Entries!N:P,3,FALSE)=V1732,1,VLOOKUP(R1732,Entries!N:P,3,FALSE))</f>
        <v>1</v>
      </c>
      <c r="X1732" s="124"/>
      <c r="Y1732" s="124"/>
      <c r="Z1732" s="15"/>
      <c r="AA1732" s="15"/>
      <c r="AB1732" s="96"/>
      <c r="AC1732" s="15" t="s">
        <v>5652</v>
      </c>
      <c r="AD1732" s="15" t="s">
        <v>263</v>
      </c>
      <c r="AE1732" s="15" t="s">
        <v>263</v>
      </c>
      <c r="AF1732" s="96" t="s">
        <v>263</v>
      </c>
      <c r="AG1732" s="96" t="s">
        <v>11136</v>
      </c>
      <c r="AH1732" s="96"/>
      <c r="AI1732" s="15"/>
      <c r="AJ1732" s="96">
        <v>5</v>
      </c>
      <c r="AK1732" s="15" t="s">
        <v>95</v>
      </c>
      <c r="AL1732" s="15"/>
      <c r="AM1732" s="31"/>
      <c r="AN1732" s="30" t="s">
        <v>133</v>
      </c>
      <c r="AO1732" s="15" t="s">
        <v>134</v>
      </c>
      <c r="AP1732" s="31" t="s">
        <v>160</v>
      </c>
      <c r="AQ1732">
        <v>21104.543761969999</v>
      </c>
      <c r="AR1732" t="s">
        <v>14121</v>
      </c>
      <c r="AS1732" t="s">
        <v>11225</v>
      </c>
      <c r="AT1732" t="s">
        <v>14122</v>
      </c>
      <c r="AU1732">
        <v>53.055999999999997</v>
      </c>
      <c r="AV1732" s="96">
        <v>0.92600169528888887</v>
      </c>
      <c r="AW1732">
        <v>262.89080000000001</v>
      </c>
      <c r="AX1732" s="96">
        <v>4.588309078631112</v>
      </c>
      <c r="AY1732">
        <v>1.6530000000000001E-4</v>
      </c>
      <c r="AZ1732">
        <v>113.60290000000001</v>
      </c>
      <c r="BA1732" s="96">
        <v>1.9827442323155557</v>
      </c>
      <c r="BB1732">
        <v>246.51339999999999</v>
      </c>
      <c r="BC1732" s="96">
        <v>4.3024695851822221</v>
      </c>
      <c r="BD1732">
        <v>15.06395434</v>
      </c>
      <c r="BE1732" s="96">
        <f t="shared" si="231"/>
        <v>6925.36351262669</v>
      </c>
      <c r="BF1732" s="96">
        <f t="shared" si="232"/>
        <v>555.50827521532665</v>
      </c>
      <c r="BG1732" s="96">
        <f t="shared" si="233"/>
        <v>553.21875003805235</v>
      </c>
      <c r="BH1732">
        <v>6931.7356660779524</v>
      </c>
      <c r="BI1732">
        <v>1.247699780380197E-3</v>
      </c>
      <c r="BJ1732">
        <v>0.92633269338323865</v>
      </c>
      <c r="BK1732">
        <v>4.5883100336969171</v>
      </c>
      <c r="BL1732">
        <v>0.95007701421083102</v>
      </c>
      <c r="BM1732">
        <v>5.3351376937104718</v>
      </c>
      <c r="BN1732">
        <v>0.92600210385179016</v>
      </c>
      <c r="BO1732">
        <v>4.5883100354397586</v>
      </c>
      <c r="BP1732">
        <v>1.1000037569362561E-3</v>
      </c>
      <c r="BQ1732">
        <v>0.95007701421083102</v>
      </c>
      <c r="BR1732">
        <v>6925.6441688965606</v>
      </c>
      <c r="BS1732" s="96">
        <v>562.26240350154967</v>
      </c>
      <c r="BT1732" s="96">
        <v>547.02593429157059</v>
      </c>
      <c r="BU1732">
        <v>5.3351376937104718</v>
      </c>
      <c r="BV1732" s="60" t="str">
        <f t="shared" si="227"/>
        <v>Starlink</v>
      </c>
      <c r="BW1732" s="30" t="s">
        <v>192</v>
      </c>
      <c r="BX1732" s="15">
        <v>2.8</v>
      </c>
      <c r="BY1732" s="16">
        <v>0.2</v>
      </c>
      <c r="BZ1732" s="15">
        <v>9</v>
      </c>
      <c r="CA1732" s="15">
        <v>27.592099999999999</v>
      </c>
      <c r="CB1732" s="15">
        <v>0.56000000000000005</v>
      </c>
      <c r="CC1732" s="15">
        <v>11.0875</v>
      </c>
      <c r="CD1732" s="15">
        <v>0.2</v>
      </c>
      <c r="CE1732" s="15">
        <v>2.8</v>
      </c>
      <c r="CF1732" s="31">
        <v>9</v>
      </c>
      <c r="CG1732" s="30">
        <v>260</v>
      </c>
      <c r="CH1732" s="15">
        <v>260</v>
      </c>
      <c r="CI1732" s="15">
        <v>220</v>
      </c>
      <c r="CJ1732" s="96">
        <f>Population!$CG1732-Population!$CI1732</f>
        <v>40</v>
      </c>
      <c r="CK1732" s="118">
        <f>_xlfn.DAYS(Entries!$AY$2,Population!H1732)</f>
        <v>386</v>
      </c>
      <c r="CL1732" s="118">
        <f t="shared" si="228"/>
        <v>1825</v>
      </c>
      <c r="CM1732" s="117">
        <f>Entries!$AY$5</f>
        <v>0.15</v>
      </c>
      <c r="CN1732" s="117">
        <f t="shared" si="230"/>
        <v>0.15384615384615385</v>
      </c>
      <c r="CO1732" s="119">
        <f t="shared" si="229"/>
        <v>0.8202191780821918</v>
      </c>
      <c r="CP1732" s="30" t="s">
        <v>5654</v>
      </c>
      <c r="CQ1732" s="15">
        <v>4</v>
      </c>
      <c r="CR1732" s="15" t="s">
        <v>95</v>
      </c>
      <c r="CS1732" s="15"/>
      <c r="CT1732" s="31"/>
      <c r="CU1732" s="30" t="s">
        <v>5655</v>
      </c>
      <c r="CV1732" s="15" t="s">
        <v>5651</v>
      </c>
      <c r="CW1732" s="15" t="s">
        <v>157</v>
      </c>
      <c r="CX1732" s="15" t="s">
        <v>5652</v>
      </c>
      <c r="CY1732" s="15" t="s">
        <v>107</v>
      </c>
      <c r="CZ1732" s="15" t="s">
        <v>755</v>
      </c>
      <c r="DA1732" s="31"/>
      <c r="DB1732" s="17" t="s">
        <v>15463</v>
      </c>
      <c r="DC1732" s="17" t="s">
        <v>15500</v>
      </c>
      <c r="DD1732" s="17">
        <v>1</v>
      </c>
      <c r="DE1732" s="17" t="s">
        <v>15500</v>
      </c>
      <c r="DF1732" s="17" t="s">
        <v>15500</v>
      </c>
      <c r="DG1732" s="23" t="s">
        <v>11174</v>
      </c>
      <c r="DH1732" s="145"/>
    </row>
    <row r="1733" spans="1:112" s="17" customFormat="1" x14ac:dyDescent="0.25">
      <c r="A1733" s="32" t="s">
        <v>6516</v>
      </c>
      <c r="B1733" s="18">
        <v>1</v>
      </c>
      <c r="C1733" s="149" t="s">
        <v>11188</v>
      </c>
      <c r="D1733" s="18" t="s">
        <v>5649</v>
      </c>
      <c r="E1733" s="18">
        <v>45419</v>
      </c>
      <c r="F1733" s="18" t="s">
        <v>6517</v>
      </c>
      <c r="G1733" s="33">
        <v>62965</v>
      </c>
      <c r="H1733" s="44">
        <v>43908</v>
      </c>
      <c r="I1733" s="98" t="s">
        <v>221</v>
      </c>
      <c r="J1733" s="98"/>
      <c r="K1733" s="98"/>
      <c r="L1733" s="18" t="s">
        <v>285</v>
      </c>
      <c r="M1733" t="s">
        <v>156</v>
      </c>
      <c r="N1733" s="18" t="s">
        <v>156</v>
      </c>
      <c r="O1733" t="s">
        <v>11125</v>
      </c>
      <c r="P1733" s="64" t="str">
        <f>VLOOKUP(N1733,Entries!J:K,2,FALSE)</f>
        <v>UNITED STATES OF AMERICA</v>
      </c>
      <c r="Q1733" s="38" t="s">
        <v>5651</v>
      </c>
      <c r="R1733" s="32" t="s">
        <v>5651</v>
      </c>
      <c r="S1733" s="18" t="s">
        <v>156</v>
      </c>
      <c r="T1733" t="s">
        <v>157</v>
      </c>
      <c r="U1733" s="39" t="s">
        <v>159</v>
      </c>
      <c r="V1733" s="33" t="s">
        <v>159</v>
      </c>
      <c r="W1733" s="64">
        <f>IF(VLOOKUP(R1733,Entries!N:P,3,FALSE)=V1733,1,VLOOKUP(R1733,Entries!N:P,3,FALSE))</f>
        <v>1</v>
      </c>
      <c r="X1733"/>
      <c r="Y1733"/>
      <c r="Z1733" s="18"/>
      <c r="AA1733" s="18"/>
      <c r="AB1733" s="98"/>
      <c r="AC1733" s="18" t="s">
        <v>5652</v>
      </c>
      <c r="AD1733" s="18" t="s">
        <v>263</v>
      </c>
      <c r="AE1733" s="18" t="s">
        <v>263</v>
      </c>
      <c r="AF1733" s="98" t="s">
        <v>263</v>
      </c>
      <c r="AG1733" s="98" t="s">
        <v>11136</v>
      </c>
      <c r="AH1733" s="98"/>
      <c r="AI1733" s="18"/>
      <c r="AJ1733" s="98">
        <v>5</v>
      </c>
      <c r="AK1733" s="18" t="s">
        <v>95</v>
      </c>
      <c r="AL1733" s="18"/>
      <c r="AM1733" s="33"/>
      <c r="AN1733" s="32" t="s">
        <v>133</v>
      </c>
      <c r="AO1733" s="18" t="s">
        <v>134</v>
      </c>
      <c r="AP1733" s="33" t="s">
        <v>160</v>
      </c>
      <c r="AQ1733">
        <v>21104.615659089999</v>
      </c>
      <c r="AR1733" t="s">
        <v>14123</v>
      </c>
      <c r="AS1733" t="s">
        <v>11225</v>
      </c>
      <c r="AT1733" t="s">
        <v>14124</v>
      </c>
      <c r="AU1733">
        <v>53.057099999999998</v>
      </c>
      <c r="AV1733" s="98">
        <v>0.92602089390666675</v>
      </c>
      <c r="AW1733">
        <v>282.5659</v>
      </c>
      <c r="AX1733" s="98">
        <v>4.9317042828488891</v>
      </c>
      <c r="AY1733">
        <v>2.008E-4</v>
      </c>
      <c r="AZ1733">
        <v>107.3977</v>
      </c>
      <c r="BA1733" s="98">
        <v>1.8744430841022222</v>
      </c>
      <c r="BB1733">
        <v>252.72309999999999</v>
      </c>
      <c r="BC1733" s="98">
        <v>4.4108492731955558</v>
      </c>
      <c r="BD1733">
        <v>15.06372505</v>
      </c>
      <c r="BE1733" s="96">
        <f t="shared" si="231"/>
        <v>6925.4337879654331</v>
      </c>
      <c r="BF1733" s="96">
        <f t="shared" si="232"/>
        <v>555.8244150700566</v>
      </c>
      <c r="BG1733" s="96">
        <f t="shared" si="233"/>
        <v>553.04316086080962</v>
      </c>
      <c r="BH1733">
        <v>6931.8059279739027</v>
      </c>
      <c r="BI1733">
        <v>1.284057343345179E-3</v>
      </c>
      <c r="BJ1733">
        <v>0.92635188169386329</v>
      </c>
      <c r="BK1733">
        <v>4.9317053079184809</v>
      </c>
      <c r="BL1733">
        <v>0.96439546364314199</v>
      </c>
      <c r="BM1733">
        <v>5.3208977803860229</v>
      </c>
      <c r="BN1733">
        <v>0.92602130242431757</v>
      </c>
      <c r="BO1733">
        <v>4.9317053112230296</v>
      </c>
      <c r="BP1733">
        <v>1.136602442655524E-3</v>
      </c>
      <c r="BQ1733">
        <v>0.96439546364314199</v>
      </c>
      <c r="BR1733">
        <v>6925.7142650961341</v>
      </c>
      <c r="BS1733" s="96">
        <v>562.58604884697706</v>
      </c>
      <c r="BT1733" s="96">
        <v>546.84248134529116</v>
      </c>
      <c r="BU1733">
        <v>5.3208977803860229</v>
      </c>
      <c r="BV1733" s="65" t="str">
        <f t="shared" si="227"/>
        <v>Starlink</v>
      </c>
      <c r="BW1733" s="32" t="s">
        <v>192</v>
      </c>
      <c r="BX1733" s="18">
        <v>2.8</v>
      </c>
      <c r="BY1733" s="21">
        <v>0.2</v>
      </c>
      <c r="BZ1733" s="18">
        <v>9</v>
      </c>
      <c r="CA1733" s="18">
        <v>27.592099999999999</v>
      </c>
      <c r="CB1733" s="18">
        <v>0.56000000000000005</v>
      </c>
      <c r="CC1733" s="18">
        <v>11.0875</v>
      </c>
      <c r="CD1733" s="18">
        <v>0.2</v>
      </c>
      <c r="CE1733" s="18">
        <v>2.8</v>
      </c>
      <c r="CF1733" s="33">
        <v>9</v>
      </c>
      <c r="CG1733" s="32">
        <v>260</v>
      </c>
      <c r="CH1733" s="18">
        <v>260</v>
      </c>
      <c r="CI1733" s="18">
        <v>220</v>
      </c>
      <c r="CJ1733" s="98">
        <f>Population!$CG1733-Population!$CI1733</f>
        <v>40</v>
      </c>
      <c r="CK1733" s="120">
        <f>_xlfn.DAYS(Entries!$AY$2,Population!H1733)</f>
        <v>386</v>
      </c>
      <c r="CL1733" s="120">
        <f t="shared" si="228"/>
        <v>1825</v>
      </c>
      <c r="CM1733" s="122">
        <f>Entries!$AY$5</f>
        <v>0.15</v>
      </c>
      <c r="CN1733" s="122">
        <f t="shared" si="230"/>
        <v>0.15384615384615385</v>
      </c>
      <c r="CO1733" s="121">
        <f t="shared" si="229"/>
        <v>0.8202191780821918</v>
      </c>
      <c r="CP1733" s="32" t="s">
        <v>5654</v>
      </c>
      <c r="CQ1733" s="18">
        <v>4</v>
      </c>
      <c r="CR1733" s="18" t="s">
        <v>95</v>
      </c>
      <c r="CS1733" s="18"/>
      <c r="CT1733" s="33"/>
      <c r="CU1733" s="32" t="s">
        <v>5655</v>
      </c>
      <c r="CV1733" s="18" t="s">
        <v>5651</v>
      </c>
      <c r="CW1733" s="18" t="s">
        <v>157</v>
      </c>
      <c r="CX1733" s="18" t="s">
        <v>5652</v>
      </c>
      <c r="CY1733" s="18" t="s">
        <v>107</v>
      </c>
      <c r="CZ1733" s="18" t="s">
        <v>755</v>
      </c>
      <c r="DA1733" s="33"/>
      <c r="DB1733" s="17" t="s">
        <v>15463</v>
      </c>
      <c r="DC1733" s="17" t="s">
        <v>15500</v>
      </c>
      <c r="DD1733" s="17">
        <v>1</v>
      </c>
      <c r="DE1733" s="17" t="s">
        <v>15500</v>
      </c>
      <c r="DF1733" s="17" t="s">
        <v>15500</v>
      </c>
      <c r="DG1733" s="23" t="s">
        <v>11174</v>
      </c>
      <c r="DH1733" s="145"/>
    </row>
    <row r="1734" spans="1:112" s="17" customFormat="1" x14ac:dyDescent="0.25">
      <c r="A1734" s="30" t="s">
        <v>6519</v>
      </c>
      <c r="B1734" s="15">
        <v>1</v>
      </c>
      <c r="C1734" s="152" t="s">
        <v>11188</v>
      </c>
      <c r="D1734" s="15" t="s">
        <v>5649</v>
      </c>
      <c r="E1734" s="15">
        <v>45414</v>
      </c>
      <c r="F1734" s="15" t="s">
        <v>6520</v>
      </c>
      <c r="G1734" s="31">
        <v>62953</v>
      </c>
      <c r="H1734" s="43">
        <v>43908</v>
      </c>
      <c r="I1734" s="96" t="s">
        <v>221</v>
      </c>
      <c r="J1734" s="96"/>
      <c r="K1734" s="96"/>
      <c r="L1734" s="15" t="s">
        <v>285</v>
      </c>
      <c r="M1734" s="124" t="s">
        <v>156</v>
      </c>
      <c r="N1734" s="15" t="s">
        <v>156</v>
      </c>
      <c r="O1734" s="124" t="s">
        <v>11125</v>
      </c>
      <c r="P1734" s="96" t="str">
        <f>VLOOKUP(N1734,Entries!J:K,2,FALSE)</f>
        <v>UNITED STATES OF AMERICA</v>
      </c>
      <c r="Q1734" s="123" t="s">
        <v>5651</v>
      </c>
      <c r="R1734" s="30" t="s">
        <v>5651</v>
      </c>
      <c r="S1734" s="15" t="s">
        <v>156</v>
      </c>
      <c r="T1734" s="124" t="s">
        <v>157</v>
      </c>
      <c r="U1734" s="125" t="s">
        <v>159</v>
      </c>
      <c r="V1734" s="31" t="s">
        <v>159</v>
      </c>
      <c r="W1734" s="64">
        <f>IF(VLOOKUP(R1734,Entries!N:P,3,FALSE)=V1734,1,VLOOKUP(R1734,Entries!N:P,3,FALSE))</f>
        <v>1</v>
      </c>
      <c r="X1734" s="124"/>
      <c r="Y1734" s="124"/>
      <c r="Z1734" s="15"/>
      <c r="AA1734" s="15"/>
      <c r="AB1734" s="96"/>
      <c r="AC1734" s="15" t="s">
        <v>5652</v>
      </c>
      <c r="AD1734" s="15" t="s">
        <v>263</v>
      </c>
      <c r="AE1734" s="15" t="s">
        <v>263</v>
      </c>
      <c r="AF1734" s="96" t="s">
        <v>263</v>
      </c>
      <c r="AG1734" s="96" t="s">
        <v>11136</v>
      </c>
      <c r="AH1734" s="96"/>
      <c r="AI1734" s="15"/>
      <c r="AJ1734" s="96">
        <v>5</v>
      </c>
      <c r="AK1734" s="15" t="s">
        <v>95</v>
      </c>
      <c r="AL1734" s="15"/>
      <c r="AM1734" s="31"/>
      <c r="AN1734" s="30" t="s">
        <v>133</v>
      </c>
      <c r="AO1734" s="15" t="s">
        <v>134</v>
      </c>
      <c r="AP1734" s="31" t="s">
        <v>160</v>
      </c>
      <c r="AQ1734">
        <v>21104.555738980001</v>
      </c>
      <c r="AR1734" t="s">
        <v>11288</v>
      </c>
      <c r="AS1734" t="s">
        <v>11225</v>
      </c>
      <c r="AT1734" t="s">
        <v>14125</v>
      </c>
      <c r="AU1734">
        <v>53.057200000000002</v>
      </c>
      <c r="AV1734" s="96">
        <v>0.92602263923555561</v>
      </c>
      <c r="AW1734">
        <v>252.83029999999999</v>
      </c>
      <c r="AX1734" s="96">
        <v>4.4127202657644444</v>
      </c>
      <c r="AY1734">
        <v>1.505E-4</v>
      </c>
      <c r="AZ1734">
        <v>124.63639999999999</v>
      </c>
      <c r="BA1734" s="96">
        <v>2.1753150952711109</v>
      </c>
      <c r="BB1734">
        <v>235.47669999999999</v>
      </c>
      <c r="BC1734" s="96">
        <v>4.109842871702222</v>
      </c>
      <c r="BD1734">
        <v>15.064107460000001</v>
      </c>
      <c r="BE1734" s="96">
        <f t="shared" si="231"/>
        <v>6925.3165837059405</v>
      </c>
      <c r="BF1734" s="96">
        <f t="shared" si="232"/>
        <v>555.35884385178815</v>
      </c>
      <c r="BG1734" s="96">
        <f t="shared" si="233"/>
        <v>553.27432356009194</v>
      </c>
      <c r="BH1734">
        <v>6931.6886221689228</v>
      </c>
      <c r="BI1734">
        <v>1.213954238373122E-3</v>
      </c>
      <c r="BJ1734">
        <v>0.9263536377979622</v>
      </c>
      <c r="BK1734">
        <v>4.412721183754309</v>
      </c>
      <c r="BL1734">
        <v>0.94981271266457168</v>
      </c>
      <c r="BM1734">
        <v>5.3353461213547684</v>
      </c>
      <c r="BN1734">
        <v>0.92602304778607247</v>
      </c>
      <c r="BO1734">
        <v>4.4127211859079942</v>
      </c>
      <c r="BP1734">
        <v>1.0760998233735029E-3</v>
      </c>
      <c r="BQ1734">
        <v>0.94981271266457168</v>
      </c>
      <c r="BR1734">
        <v>6925.5970499641626</v>
      </c>
      <c r="BS1734" s="96">
        <v>562.0496837263845</v>
      </c>
      <c r="BT1734" s="96">
        <v>547.14441620193975</v>
      </c>
      <c r="BU1734">
        <v>5.3353461213547684</v>
      </c>
      <c r="BV1734" s="60" t="str">
        <f t="shared" si="227"/>
        <v>Starlink</v>
      </c>
      <c r="BW1734" s="30" t="s">
        <v>192</v>
      </c>
      <c r="BX1734" s="15">
        <v>2.8</v>
      </c>
      <c r="BY1734" s="16">
        <v>0.2</v>
      </c>
      <c r="BZ1734" s="15">
        <v>9</v>
      </c>
      <c r="CA1734" s="15">
        <v>27.592099999999999</v>
      </c>
      <c r="CB1734" s="15">
        <v>0.56000000000000005</v>
      </c>
      <c r="CC1734" s="15">
        <v>11.0875</v>
      </c>
      <c r="CD1734" s="15">
        <v>0.2</v>
      </c>
      <c r="CE1734" s="15">
        <v>2.8</v>
      </c>
      <c r="CF1734" s="31">
        <v>9</v>
      </c>
      <c r="CG1734" s="30">
        <v>260</v>
      </c>
      <c r="CH1734" s="15">
        <v>260</v>
      </c>
      <c r="CI1734" s="15">
        <v>220</v>
      </c>
      <c r="CJ1734" s="96">
        <f>Population!$CG1734-Population!$CI1734</f>
        <v>40</v>
      </c>
      <c r="CK1734" s="118">
        <f>_xlfn.DAYS(Entries!$AY$2,Population!H1734)</f>
        <v>386</v>
      </c>
      <c r="CL1734" s="118">
        <f t="shared" si="228"/>
        <v>1825</v>
      </c>
      <c r="CM1734" s="117">
        <f>Entries!$AY$5</f>
        <v>0.15</v>
      </c>
      <c r="CN1734" s="117">
        <f t="shared" si="230"/>
        <v>0.15384615384615385</v>
      </c>
      <c r="CO1734" s="119">
        <f t="shared" si="229"/>
        <v>0.8202191780821918</v>
      </c>
      <c r="CP1734" s="30" t="s">
        <v>5654</v>
      </c>
      <c r="CQ1734" s="15">
        <v>4</v>
      </c>
      <c r="CR1734" s="15" t="s">
        <v>95</v>
      </c>
      <c r="CS1734" s="15"/>
      <c r="CT1734" s="31"/>
      <c r="CU1734" s="30" t="s">
        <v>5655</v>
      </c>
      <c r="CV1734" s="15" t="s">
        <v>5651</v>
      </c>
      <c r="CW1734" s="15" t="s">
        <v>157</v>
      </c>
      <c r="CX1734" s="15" t="s">
        <v>5652</v>
      </c>
      <c r="CY1734" s="15" t="s">
        <v>107</v>
      </c>
      <c r="CZ1734" s="15" t="s">
        <v>755</v>
      </c>
      <c r="DA1734" s="31"/>
      <c r="DB1734" s="17" t="s">
        <v>15463</v>
      </c>
      <c r="DC1734" s="17" t="s">
        <v>15500</v>
      </c>
      <c r="DD1734" s="17">
        <v>1</v>
      </c>
      <c r="DE1734" s="17" t="s">
        <v>15500</v>
      </c>
      <c r="DF1734" s="17" t="s">
        <v>15500</v>
      </c>
      <c r="DG1734" s="23" t="s">
        <v>11174</v>
      </c>
      <c r="DH1734" s="145"/>
    </row>
    <row r="1735" spans="1:112" s="17" customFormat="1" x14ac:dyDescent="0.25">
      <c r="A1735" s="32" t="s">
        <v>6522</v>
      </c>
      <c r="B1735" s="18">
        <v>1</v>
      </c>
      <c r="C1735" s="149" t="s">
        <v>11188</v>
      </c>
      <c r="D1735" s="18" t="s">
        <v>5649</v>
      </c>
      <c r="E1735" s="18">
        <v>45378</v>
      </c>
      <c r="F1735" s="18" t="s">
        <v>6523</v>
      </c>
      <c r="G1735" s="33">
        <v>62918</v>
      </c>
      <c r="H1735" s="44">
        <v>43908</v>
      </c>
      <c r="I1735" s="98" t="s">
        <v>221</v>
      </c>
      <c r="J1735" s="98"/>
      <c r="K1735" s="98"/>
      <c r="L1735" s="18" t="s">
        <v>285</v>
      </c>
      <c r="M1735" t="s">
        <v>156</v>
      </c>
      <c r="N1735" s="18" t="s">
        <v>156</v>
      </c>
      <c r="O1735" t="s">
        <v>11125</v>
      </c>
      <c r="P1735" s="64" t="str">
        <f>VLOOKUP(N1735,Entries!J:K,2,FALSE)</f>
        <v>UNITED STATES OF AMERICA</v>
      </c>
      <c r="Q1735" s="38" t="s">
        <v>5651</v>
      </c>
      <c r="R1735" s="32" t="s">
        <v>5651</v>
      </c>
      <c r="S1735" s="18" t="s">
        <v>156</v>
      </c>
      <c r="T1735" t="s">
        <v>157</v>
      </c>
      <c r="U1735" s="39" t="s">
        <v>159</v>
      </c>
      <c r="V1735" s="33" t="s">
        <v>159</v>
      </c>
      <c r="W1735" s="64">
        <f>IF(VLOOKUP(R1735,Entries!N:P,3,FALSE)=V1735,1,VLOOKUP(R1735,Entries!N:P,3,FALSE))</f>
        <v>1</v>
      </c>
      <c r="X1735"/>
      <c r="Y1735"/>
      <c r="Z1735" s="18"/>
      <c r="AA1735" s="18"/>
      <c r="AB1735" s="98"/>
      <c r="AC1735" s="18" t="s">
        <v>5652</v>
      </c>
      <c r="AD1735" s="18" t="s">
        <v>263</v>
      </c>
      <c r="AE1735" s="18" t="s">
        <v>263</v>
      </c>
      <c r="AF1735" s="98" t="s">
        <v>263</v>
      </c>
      <c r="AG1735" s="98" t="s">
        <v>11136</v>
      </c>
      <c r="AH1735" s="98"/>
      <c r="AI1735" s="18"/>
      <c r="AJ1735" s="98">
        <v>5</v>
      </c>
      <c r="AK1735" s="18" t="s">
        <v>95</v>
      </c>
      <c r="AL1735" s="18"/>
      <c r="AM1735" s="33"/>
      <c r="AN1735" s="32" t="s">
        <v>133</v>
      </c>
      <c r="AO1735" s="18" t="s">
        <v>134</v>
      </c>
      <c r="AP1735" s="33" t="s">
        <v>160</v>
      </c>
      <c r="AQ1735">
        <v>21104.57141221</v>
      </c>
      <c r="AR1735" t="s">
        <v>12072</v>
      </c>
      <c r="AS1735" t="s">
        <v>11225</v>
      </c>
      <c r="AT1735" t="s">
        <v>14126</v>
      </c>
      <c r="AU1735">
        <v>53.056600000000003</v>
      </c>
      <c r="AV1735" s="98">
        <v>0.92601216726222235</v>
      </c>
      <c r="AW1735">
        <v>282.76940000000002</v>
      </c>
      <c r="AX1735" s="98">
        <v>4.9352560271377781</v>
      </c>
      <c r="AY1735">
        <v>3.1760000000000002E-4</v>
      </c>
      <c r="AZ1735">
        <v>117.1589</v>
      </c>
      <c r="BA1735" s="98">
        <v>2.0448081276044445</v>
      </c>
      <c r="BB1735">
        <v>242.97239999999999</v>
      </c>
      <c r="BC1735" s="98">
        <v>4.2406674892266665</v>
      </c>
      <c r="BD1735">
        <v>15.063905200000001</v>
      </c>
      <c r="BE1735" s="96">
        <f t="shared" si="231"/>
        <v>6925.378573448058</v>
      </c>
      <c r="BF1735" s="96">
        <f t="shared" si="232"/>
        <v>556.57807368298563</v>
      </c>
      <c r="BG1735" s="96">
        <f t="shared" si="233"/>
        <v>552.17907321313032</v>
      </c>
      <c r="BH1735">
        <v>6931.7500744813669</v>
      </c>
      <c r="BI1735">
        <v>1.3160733860627281E-3</v>
      </c>
      <c r="BJ1735">
        <v>0.92634316212618806</v>
      </c>
      <c r="BK1735">
        <v>4.9352570537970433</v>
      </c>
      <c r="BL1735">
        <v>1.056967351066477</v>
      </c>
      <c r="BM1735">
        <v>5.2285089880237514</v>
      </c>
      <c r="BN1735">
        <v>0.92601257570907602</v>
      </c>
      <c r="BO1735">
        <v>4.935257056327095</v>
      </c>
      <c r="BP1735">
        <v>1.2282268515503079E-3</v>
      </c>
      <c r="BQ1735">
        <v>1.056967351066477</v>
      </c>
      <c r="BR1735">
        <v>6925.6591317973835</v>
      </c>
      <c r="BS1735" s="96">
        <v>563.16541230774055</v>
      </c>
      <c r="BT1735" s="96">
        <v>546.15285128702544</v>
      </c>
      <c r="BU1735">
        <v>5.2285089880237514</v>
      </c>
      <c r="BV1735" s="65" t="str">
        <f t="shared" si="227"/>
        <v>Starlink</v>
      </c>
      <c r="BW1735" s="32" t="s">
        <v>192</v>
      </c>
      <c r="BX1735" s="18">
        <v>2.8</v>
      </c>
      <c r="BY1735" s="21">
        <v>0.2</v>
      </c>
      <c r="BZ1735" s="18">
        <v>9</v>
      </c>
      <c r="CA1735" s="18">
        <v>27.592099999999999</v>
      </c>
      <c r="CB1735" s="18">
        <v>0.56000000000000005</v>
      </c>
      <c r="CC1735" s="18">
        <v>11.0875</v>
      </c>
      <c r="CD1735" s="18">
        <v>0.2</v>
      </c>
      <c r="CE1735" s="18">
        <v>2.8</v>
      </c>
      <c r="CF1735" s="33">
        <v>9</v>
      </c>
      <c r="CG1735" s="32">
        <v>260</v>
      </c>
      <c r="CH1735" s="18">
        <v>260</v>
      </c>
      <c r="CI1735" s="18">
        <v>220</v>
      </c>
      <c r="CJ1735" s="98">
        <f>Population!$CG1735-Population!$CI1735</f>
        <v>40</v>
      </c>
      <c r="CK1735" s="120">
        <f>_xlfn.DAYS(Entries!$AY$2,Population!H1735)</f>
        <v>386</v>
      </c>
      <c r="CL1735" s="120">
        <f t="shared" si="228"/>
        <v>1825</v>
      </c>
      <c r="CM1735" s="122">
        <f>Entries!$AY$5</f>
        <v>0.15</v>
      </c>
      <c r="CN1735" s="122">
        <f t="shared" si="230"/>
        <v>0.15384615384615385</v>
      </c>
      <c r="CO1735" s="121">
        <f t="shared" si="229"/>
        <v>0.8202191780821918</v>
      </c>
      <c r="CP1735" s="32" t="s">
        <v>5654</v>
      </c>
      <c r="CQ1735" s="18">
        <v>4</v>
      </c>
      <c r="CR1735" s="18" t="s">
        <v>95</v>
      </c>
      <c r="CS1735" s="18"/>
      <c r="CT1735" s="33"/>
      <c r="CU1735" s="32" t="s">
        <v>5655</v>
      </c>
      <c r="CV1735" s="18" t="s">
        <v>5651</v>
      </c>
      <c r="CW1735" s="18" t="s">
        <v>157</v>
      </c>
      <c r="CX1735" s="18" t="s">
        <v>5652</v>
      </c>
      <c r="CY1735" s="18" t="s">
        <v>107</v>
      </c>
      <c r="CZ1735" s="18" t="s">
        <v>755</v>
      </c>
      <c r="DA1735" s="33"/>
      <c r="DB1735" s="17" t="s">
        <v>15463</v>
      </c>
      <c r="DC1735" s="17" t="s">
        <v>15500</v>
      </c>
      <c r="DD1735" s="17">
        <v>1</v>
      </c>
      <c r="DE1735" s="17" t="s">
        <v>15500</v>
      </c>
      <c r="DF1735" s="17" t="s">
        <v>15500</v>
      </c>
      <c r="DG1735" s="23" t="s">
        <v>11174</v>
      </c>
      <c r="DH1735" s="145"/>
    </row>
    <row r="1736" spans="1:112" s="17" customFormat="1" x14ac:dyDescent="0.25">
      <c r="A1736" s="30" t="s">
        <v>6525</v>
      </c>
      <c r="B1736" s="15">
        <v>1</v>
      </c>
      <c r="C1736" s="152" t="s">
        <v>11188</v>
      </c>
      <c r="D1736" s="15" t="s">
        <v>5649</v>
      </c>
      <c r="E1736" s="15">
        <v>45398</v>
      </c>
      <c r="F1736" s="15" t="s">
        <v>6526</v>
      </c>
      <c r="G1736" s="31">
        <v>62937</v>
      </c>
      <c r="H1736" s="43">
        <v>43908</v>
      </c>
      <c r="I1736" s="96" t="s">
        <v>221</v>
      </c>
      <c r="J1736" s="96"/>
      <c r="K1736" s="96"/>
      <c r="L1736" s="15" t="s">
        <v>285</v>
      </c>
      <c r="M1736" s="124" t="s">
        <v>156</v>
      </c>
      <c r="N1736" s="15" t="s">
        <v>156</v>
      </c>
      <c r="O1736" s="124" t="s">
        <v>11125</v>
      </c>
      <c r="P1736" s="96" t="str">
        <f>VLOOKUP(N1736,Entries!J:K,2,FALSE)</f>
        <v>UNITED STATES OF AMERICA</v>
      </c>
      <c r="Q1736" s="123" t="s">
        <v>5651</v>
      </c>
      <c r="R1736" s="30" t="s">
        <v>5651</v>
      </c>
      <c r="S1736" s="15" t="s">
        <v>156</v>
      </c>
      <c r="T1736" s="124" t="s">
        <v>157</v>
      </c>
      <c r="U1736" s="125" t="s">
        <v>159</v>
      </c>
      <c r="V1736" s="31" t="s">
        <v>159</v>
      </c>
      <c r="W1736" s="64">
        <f>IF(VLOOKUP(R1736,Entries!N:P,3,FALSE)=V1736,1,VLOOKUP(R1736,Entries!N:P,3,FALSE))</f>
        <v>1</v>
      </c>
      <c r="X1736" s="124"/>
      <c r="Y1736" s="124"/>
      <c r="Z1736" s="15"/>
      <c r="AA1736" s="15"/>
      <c r="AB1736" s="96"/>
      <c r="AC1736" s="15" t="s">
        <v>5652</v>
      </c>
      <c r="AD1736" s="15" t="s">
        <v>263</v>
      </c>
      <c r="AE1736" s="15" t="s">
        <v>263</v>
      </c>
      <c r="AF1736" s="96" t="s">
        <v>263</v>
      </c>
      <c r="AG1736" s="96" t="s">
        <v>11136</v>
      </c>
      <c r="AH1736" s="96"/>
      <c r="AI1736" s="15"/>
      <c r="AJ1736" s="96">
        <v>5</v>
      </c>
      <c r="AK1736" s="15" t="s">
        <v>95</v>
      </c>
      <c r="AL1736" s="15"/>
      <c r="AM1736" s="31"/>
      <c r="AN1736" s="30" t="s">
        <v>133</v>
      </c>
      <c r="AO1736" s="15" t="s">
        <v>134</v>
      </c>
      <c r="AP1736" s="31" t="s">
        <v>160</v>
      </c>
      <c r="AQ1736">
        <v>21104.403691790001</v>
      </c>
      <c r="AR1736" t="s">
        <v>5683</v>
      </c>
      <c r="AS1736" t="s">
        <v>11225</v>
      </c>
      <c r="AT1736" t="s">
        <v>14127</v>
      </c>
      <c r="AU1736">
        <v>53.055500000000002</v>
      </c>
      <c r="AV1736" s="96">
        <v>0.92599296864444447</v>
      </c>
      <c r="AW1736">
        <v>263.52140000000003</v>
      </c>
      <c r="AX1736" s="96">
        <v>4.5993151226044455</v>
      </c>
      <c r="AY1736">
        <v>1.662E-4</v>
      </c>
      <c r="AZ1736">
        <v>108.6819</v>
      </c>
      <c r="BA1736" s="96">
        <v>1.8968565976933331</v>
      </c>
      <c r="BB1736">
        <v>251.435</v>
      </c>
      <c r="BC1736" s="96">
        <v>4.3883676917777779</v>
      </c>
      <c r="BD1736">
        <v>15.063965870000001</v>
      </c>
      <c r="BE1736" s="96">
        <f t="shared" si="231"/>
        <v>6925.3599788316606</v>
      </c>
      <c r="BF1736" s="96">
        <f t="shared" si="232"/>
        <v>555.51097366014255</v>
      </c>
      <c r="BG1736" s="96">
        <f t="shared" si="233"/>
        <v>553.20898400317856</v>
      </c>
      <c r="BH1736">
        <v>6931.7322410824727</v>
      </c>
      <c r="BI1736">
        <v>1.2601119533571759E-3</v>
      </c>
      <c r="BJ1736">
        <v>0.92632396874165968</v>
      </c>
      <c r="BK1736">
        <v>4.5993160787838834</v>
      </c>
      <c r="BL1736">
        <v>0.94446444316634837</v>
      </c>
      <c r="BM1736">
        <v>5.3407607546737337</v>
      </c>
      <c r="BN1736">
        <v>0.92599337721742847</v>
      </c>
      <c r="BO1736">
        <v>4.5993160816986132</v>
      </c>
      <c r="BP1736">
        <v>1.1047727290283099E-3</v>
      </c>
      <c r="BQ1736">
        <v>0.94446444316634837</v>
      </c>
      <c r="BR1736">
        <v>6925.6407152104784</v>
      </c>
      <c r="BS1736" s="96">
        <v>562.2919742036911</v>
      </c>
      <c r="BT1736" s="96">
        <v>546.9894562172658</v>
      </c>
      <c r="BU1736">
        <v>5.3407607546737337</v>
      </c>
      <c r="BV1736" s="60" t="str">
        <f t="shared" si="227"/>
        <v>Starlink</v>
      </c>
      <c r="BW1736" s="30" t="s">
        <v>192</v>
      </c>
      <c r="BX1736" s="15">
        <v>2.8</v>
      </c>
      <c r="BY1736" s="16">
        <v>0.2</v>
      </c>
      <c r="BZ1736" s="15">
        <v>9</v>
      </c>
      <c r="CA1736" s="15">
        <v>27.592099999999999</v>
      </c>
      <c r="CB1736" s="15">
        <v>0.56000000000000005</v>
      </c>
      <c r="CC1736" s="15">
        <v>11.0875</v>
      </c>
      <c r="CD1736" s="15">
        <v>0.2</v>
      </c>
      <c r="CE1736" s="15">
        <v>2.8</v>
      </c>
      <c r="CF1736" s="31">
        <v>9</v>
      </c>
      <c r="CG1736" s="30">
        <v>260</v>
      </c>
      <c r="CH1736" s="15">
        <v>260</v>
      </c>
      <c r="CI1736" s="15">
        <v>220</v>
      </c>
      <c r="CJ1736" s="96">
        <f>Population!$CG1736-Population!$CI1736</f>
        <v>40</v>
      </c>
      <c r="CK1736" s="118">
        <f>_xlfn.DAYS(Entries!$AY$2,Population!H1736)</f>
        <v>386</v>
      </c>
      <c r="CL1736" s="118">
        <f t="shared" si="228"/>
        <v>1825</v>
      </c>
      <c r="CM1736" s="117">
        <f>Entries!$AY$5</f>
        <v>0.15</v>
      </c>
      <c r="CN1736" s="117">
        <f t="shared" si="230"/>
        <v>0.15384615384615385</v>
      </c>
      <c r="CO1736" s="119">
        <f t="shared" si="229"/>
        <v>0.8202191780821918</v>
      </c>
      <c r="CP1736" s="30" t="s">
        <v>5654</v>
      </c>
      <c r="CQ1736" s="15">
        <v>4</v>
      </c>
      <c r="CR1736" s="15" t="s">
        <v>95</v>
      </c>
      <c r="CS1736" s="15"/>
      <c r="CT1736" s="31"/>
      <c r="CU1736" s="30" t="s">
        <v>5655</v>
      </c>
      <c r="CV1736" s="15" t="s">
        <v>5651</v>
      </c>
      <c r="CW1736" s="15" t="s">
        <v>157</v>
      </c>
      <c r="CX1736" s="15" t="s">
        <v>5652</v>
      </c>
      <c r="CY1736" s="15" t="s">
        <v>107</v>
      </c>
      <c r="CZ1736" s="15" t="s">
        <v>755</v>
      </c>
      <c r="DA1736" s="31"/>
      <c r="DB1736" s="17" t="s">
        <v>15463</v>
      </c>
      <c r="DC1736" s="17" t="s">
        <v>15500</v>
      </c>
      <c r="DD1736" s="17">
        <v>1</v>
      </c>
      <c r="DE1736" s="17" t="s">
        <v>15500</v>
      </c>
      <c r="DF1736" s="17" t="s">
        <v>15500</v>
      </c>
      <c r="DG1736" s="23" t="s">
        <v>11174</v>
      </c>
      <c r="DH1736" s="145"/>
    </row>
    <row r="1737" spans="1:112" s="17" customFormat="1" x14ac:dyDescent="0.25">
      <c r="A1737" s="32" t="s">
        <v>6528</v>
      </c>
      <c r="B1737" s="18">
        <v>1</v>
      </c>
      <c r="C1737" s="149" t="s">
        <v>11188</v>
      </c>
      <c r="D1737" s="18" t="s">
        <v>5649</v>
      </c>
      <c r="E1737" s="18">
        <v>45364</v>
      </c>
      <c r="F1737" s="18" t="s">
        <v>6529</v>
      </c>
      <c r="G1737" s="33">
        <v>62904</v>
      </c>
      <c r="H1737" s="44">
        <v>43908</v>
      </c>
      <c r="I1737" s="98" t="s">
        <v>221</v>
      </c>
      <c r="J1737" s="98"/>
      <c r="K1737" s="98"/>
      <c r="L1737" s="18" t="s">
        <v>285</v>
      </c>
      <c r="M1737" t="s">
        <v>156</v>
      </c>
      <c r="N1737" s="18" t="s">
        <v>156</v>
      </c>
      <c r="O1737" t="s">
        <v>11125</v>
      </c>
      <c r="P1737" s="64" t="str">
        <f>VLOOKUP(N1737,Entries!J:K,2,FALSE)</f>
        <v>UNITED STATES OF AMERICA</v>
      </c>
      <c r="Q1737" s="38" t="s">
        <v>5651</v>
      </c>
      <c r="R1737" s="32" t="s">
        <v>5651</v>
      </c>
      <c r="S1737" s="18" t="s">
        <v>156</v>
      </c>
      <c r="T1737" t="s">
        <v>157</v>
      </c>
      <c r="U1737" s="39" t="s">
        <v>159</v>
      </c>
      <c r="V1737" s="33" t="s">
        <v>159</v>
      </c>
      <c r="W1737" s="64">
        <f>IF(VLOOKUP(R1737,Entries!N:P,3,FALSE)=V1737,1,VLOOKUP(R1737,Entries!N:P,3,FALSE))</f>
        <v>1</v>
      </c>
      <c r="X1737"/>
      <c r="Y1737"/>
      <c r="Z1737" s="18"/>
      <c r="AA1737" s="18"/>
      <c r="AB1737" s="98"/>
      <c r="AC1737" s="18" t="s">
        <v>5652</v>
      </c>
      <c r="AD1737" s="18" t="s">
        <v>263</v>
      </c>
      <c r="AE1737" s="18" t="s">
        <v>263</v>
      </c>
      <c r="AF1737" s="98" t="s">
        <v>263</v>
      </c>
      <c r="AG1737" s="98" t="s">
        <v>11136</v>
      </c>
      <c r="AH1737" s="98"/>
      <c r="AI1737" s="18"/>
      <c r="AJ1737" s="98">
        <v>5</v>
      </c>
      <c r="AK1737" s="18" t="s">
        <v>95</v>
      </c>
      <c r="AL1737" s="18"/>
      <c r="AM1737" s="33"/>
      <c r="AN1737" s="32" t="s">
        <v>133</v>
      </c>
      <c r="AO1737" s="18" t="s">
        <v>134</v>
      </c>
      <c r="AP1737" s="33" t="s">
        <v>160</v>
      </c>
      <c r="AQ1737">
        <v>21104.56310974</v>
      </c>
      <c r="AR1737" t="s">
        <v>7191</v>
      </c>
      <c r="AS1737" t="s">
        <v>11225</v>
      </c>
      <c r="AT1737" t="s">
        <v>14128</v>
      </c>
      <c r="AU1737">
        <v>53.058300000000003</v>
      </c>
      <c r="AV1737" s="98">
        <v>0.92604183785333338</v>
      </c>
      <c r="AW1737">
        <v>252.8</v>
      </c>
      <c r="AX1737" s="98">
        <v>4.4121914311111112</v>
      </c>
      <c r="AY1737">
        <v>1.9660000000000001E-4</v>
      </c>
      <c r="AZ1737">
        <v>110.7398</v>
      </c>
      <c r="BA1737" s="98">
        <v>1.9327737208977778</v>
      </c>
      <c r="BB1737">
        <v>249.3802</v>
      </c>
      <c r="BC1737" s="98">
        <v>4.3525046737688893</v>
      </c>
      <c r="BD1737">
        <v>15.063955829999999</v>
      </c>
      <c r="BE1737" s="96">
        <f t="shared" si="231"/>
        <v>6925.3630559608046</v>
      </c>
      <c r="BF1737" s="96">
        <f t="shared" si="232"/>
        <v>555.72458233760608</v>
      </c>
      <c r="BG1737" s="96">
        <f t="shared" si="233"/>
        <v>553.00152958400304</v>
      </c>
      <c r="BH1737">
        <v>6931.7351829855461</v>
      </c>
      <c r="BI1737">
        <v>1.2722449429961879E-3</v>
      </c>
      <c r="BJ1737">
        <v>0.92637282840643387</v>
      </c>
      <c r="BK1737">
        <v>4.4121923493161299</v>
      </c>
      <c r="BL1737">
        <v>0.96712261766087959</v>
      </c>
      <c r="BM1737">
        <v>5.3181566518488212</v>
      </c>
      <c r="BN1737">
        <v>0.92604224635755072</v>
      </c>
      <c r="BO1737">
        <v>4.4121923513463157</v>
      </c>
      <c r="BP1737">
        <v>1.130013809009566E-3</v>
      </c>
      <c r="BQ1737">
        <v>0.96712261766087959</v>
      </c>
      <c r="BR1737">
        <v>6925.6433439514158</v>
      </c>
      <c r="BS1737" s="96">
        <v>562.4694165663559</v>
      </c>
      <c r="BT1737" s="96">
        <v>546.81727133647564</v>
      </c>
      <c r="BU1737">
        <v>5.3181566518488212</v>
      </c>
      <c r="BV1737" s="65" t="str">
        <f t="shared" si="227"/>
        <v>Starlink</v>
      </c>
      <c r="BW1737" s="32" t="s">
        <v>192</v>
      </c>
      <c r="BX1737" s="18">
        <v>2.8</v>
      </c>
      <c r="BY1737" s="21">
        <v>0.2</v>
      </c>
      <c r="BZ1737" s="18">
        <v>9</v>
      </c>
      <c r="CA1737" s="18">
        <v>27.592099999999999</v>
      </c>
      <c r="CB1737" s="18">
        <v>0.56000000000000005</v>
      </c>
      <c r="CC1737" s="18">
        <v>11.0875</v>
      </c>
      <c r="CD1737" s="18">
        <v>0.2</v>
      </c>
      <c r="CE1737" s="18">
        <v>2.8</v>
      </c>
      <c r="CF1737" s="33">
        <v>9</v>
      </c>
      <c r="CG1737" s="32">
        <v>260</v>
      </c>
      <c r="CH1737" s="18">
        <v>260</v>
      </c>
      <c r="CI1737" s="18">
        <v>220</v>
      </c>
      <c r="CJ1737" s="98">
        <f>Population!$CG1737-Population!$CI1737</f>
        <v>40</v>
      </c>
      <c r="CK1737" s="120">
        <f>_xlfn.DAYS(Entries!$AY$2,Population!H1737)</f>
        <v>386</v>
      </c>
      <c r="CL1737" s="120">
        <f t="shared" si="228"/>
        <v>1825</v>
      </c>
      <c r="CM1737" s="122">
        <f>Entries!$AY$5</f>
        <v>0.15</v>
      </c>
      <c r="CN1737" s="122">
        <f t="shared" si="230"/>
        <v>0.15384615384615385</v>
      </c>
      <c r="CO1737" s="121">
        <f t="shared" si="229"/>
        <v>0.8202191780821918</v>
      </c>
      <c r="CP1737" s="32" t="s">
        <v>5654</v>
      </c>
      <c r="CQ1737" s="18">
        <v>4</v>
      </c>
      <c r="CR1737" s="18" t="s">
        <v>95</v>
      </c>
      <c r="CS1737" s="18"/>
      <c r="CT1737" s="33"/>
      <c r="CU1737" s="32" t="s">
        <v>5655</v>
      </c>
      <c r="CV1737" s="18" t="s">
        <v>5651</v>
      </c>
      <c r="CW1737" s="18" t="s">
        <v>157</v>
      </c>
      <c r="CX1737" s="18" t="s">
        <v>5652</v>
      </c>
      <c r="CY1737" s="18" t="s">
        <v>107</v>
      </c>
      <c r="CZ1737" s="18" t="s">
        <v>755</v>
      </c>
      <c r="DA1737" s="33"/>
      <c r="DB1737" s="17" t="s">
        <v>15463</v>
      </c>
      <c r="DC1737" s="17" t="s">
        <v>15500</v>
      </c>
      <c r="DD1737" s="17">
        <v>1</v>
      </c>
      <c r="DE1737" s="17" t="s">
        <v>15500</v>
      </c>
      <c r="DF1737" s="17" t="s">
        <v>15500</v>
      </c>
      <c r="DG1737" s="23" t="s">
        <v>11174</v>
      </c>
      <c r="DH1737" s="145"/>
    </row>
    <row r="1738" spans="1:112" s="17" customFormat="1" x14ac:dyDescent="0.25">
      <c r="A1738" s="30" t="s">
        <v>6531</v>
      </c>
      <c r="B1738" s="15">
        <v>1</v>
      </c>
      <c r="C1738" s="152" t="s">
        <v>11188</v>
      </c>
      <c r="D1738" s="15" t="s">
        <v>5649</v>
      </c>
      <c r="E1738" s="15">
        <v>45415</v>
      </c>
      <c r="F1738" s="15" t="s">
        <v>6532</v>
      </c>
      <c r="G1738" s="31">
        <v>62954</v>
      </c>
      <c r="H1738" s="43">
        <v>43908</v>
      </c>
      <c r="I1738" s="96" t="s">
        <v>221</v>
      </c>
      <c r="J1738" s="96"/>
      <c r="K1738" s="96"/>
      <c r="L1738" s="15" t="s">
        <v>285</v>
      </c>
      <c r="M1738" s="124" t="s">
        <v>156</v>
      </c>
      <c r="N1738" s="15" t="s">
        <v>156</v>
      </c>
      <c r="O1738" s="124" t="s">
        <v>11125</v>
      </c>
      <c r="P1738" s="96" t="str">
        <f>VLOOKUP(N1738,Entries!J:K,2,FALSE)</f>
        <v>UNITED STATES OF AMERICA</v>
      </c>
      <c r="Q1738" s="123" t="s">
        <v>5651</v>
      </c>
      <c r="R1738" s="30" t="s">
        <v>5651</v>
      </c>
      <c r="S1738" s="15" t="s">
        <v>156</v>
      </c>
      <c r="T1738" s="124" t="s">
        <v>157</v>
      </c>
      <c r="U1738" s="125" t="s">
        <v>159</v>
      </c>
      <c r="V1738" s="31" t="s">
        <v>159</v>
      </c>
      <c r="W1738" s="64">
        <f>IF(VLOOKUP(R1738,Entries!N:P,3,FALSE)=V1738,1,VLOOKUP(R1738,Entries!N:P,3,FALSE))</f>
        <v>1</v>
      </c>
      <c r="X1738" s="124"/>
      <c r="Y1738" s="124"/>
      <c r="Z1738" s="15"/>
      <c r="AA1738" s="15"/>
      <c r="AB1738" s="96"/>
      <c r="AC1738" s="15" t="s">
        <v>5652</v>
      </c>
      <c r="AD1738" s="15" t="s">
        <v>263</v>
      </c>
      <c r="AE1738" s="15" t="s">
        <v>263</v>
      </c>
      <c r="AF1738" s="96" t="s">
        <v>263</v>
      </c>
      <c r="AG1738" s="96" t="s">
        <v>11136</v>
      </c>
      <c r="AH1738" s="96"/>
      <c r="AI1738" s="15"/>
      <c r="AJ1738" s="96">
        <v>5</v>
      </c>
      <c r="AK1738" s="15" t="s">
        <v>95</v>
      </c>
      <c r="AL1738" s="15"/>
      <c r="AM1738" s="31"/>
      <c r="AN1738" s="30" t="s">
        <v>133</v>
      </c>
      <c r="AO1738" s="15" t="s">
        <v>134</v>
      </c>
      <c r="AP1738" s="31" t="s">
        <v>160</v>
      </c>
      <c r="AQ1738">
        <v>21104.448860920002</v>
      </c>
      <c r="AR1738" t="s">
        <v>14129</v>
      </c>
      <c r="AS1738" t="s">
        <v>11225</v>
      </c>
      <c r="AT1738" t="s">
        <v>14130</v>
      </c>
      <c r="AU1738">
        <v>53.0578</v>
      </c>
      <c r="AV1738" s="96">
        <v>0.92603311120888887</v>
      </c>
      <c r="AW1738">
        <v>253.31299999999999</v>
      </c>
      <c r="AX1738" s="96">
        <v>4.4211449683111113</v>
      </c>
      <c r="AY1738">
        <v>1.8819999999999999E-4</v>
      </c>
      <c r="AZ1738">
        <v>114.72280000000001</v>
      </c>
      <c r="BA1738" s="96">
        <v>2.0022901705422225</v>
      </c>
      <c r="BB1738">
        <v>245.39570000000001</v>
      </c>
      <c r="BC1738" s="96">
        <v>4.2829620441911107</v>
      </c>
      <c r="BD1738">
        <v>15.063874930000001</v>
      </c>
      <c r="BE1738" s="96">
        <f t="shared" si="231"/>
        <v>6925.3878508812086</v>
      </c>
      <c r="BF1738" s="96">
        <f t="shared" si="232"/>
        <v>555.69120887474401</v>
      </c>
      <c r="BG1738" s="96">
        <f t="shared" si="233"/>
        <v>553.08449288767315</v>
      </c>
      <c r="BH1738">
        <v>6931.7598806346596</v>
      </c>
      <c r="BI1738">
        <v>1.256444291841621E-3</v>
      </c>
      <c r="BJ1738">
        <v>0.92636410103530831</v>
      </c>
      <c r="BK1738">
        <v>4.4211458880728038</v>
      </c>
      <c r="BL1738">
        <v>0.96723892605526463</v>
      </c>
      <c r="BM1738">
        <v>5.3180141524304583</v>
      </c>
      <c r="BN1738">
        <v>0.92603351972273173</v>
      </c>
      <c r="BO1738">
        <v>4.4211458904088667</v>
      </c>
      <c r="BP1738">
        <v>1.1187242687465391E-3</v>
      </c>
      <c r="BQ1738">
        <v>0.96723892605526463</v>
      </c>
      <c r="BR1738">
        <v>6925.6682179732798</v>
      </c>
      <c r="BS1738" s="96">
        <v>562.41613108601268</v>
      </c>
      <c r="BT1738" s="96">
        <v>546.92030486054682</v>
      </c>
      <c r="BU1738">
        <v>5.3180141524304583</v>
      </c>
      <c r="BV1738" s="60" t="str">
        <f t="shared" si="227"/>
        <v>Starlink</v>
      </c>
      <c r="BW1738" s="30" t="s">
        <v>192</v>
      </c>
      <c r="BX1738" s="15">
        <v>2.8</v>
      </c>
      <c r="BY1738" s="16">
        <v>0.2</v>
      </c>
      <c r="BZ1738" s="15">
        <v>9</v>
      </c>
      <c r="CA1738" s="15">
        <v>27.592099999999999</v>
      </c>
      <c r="CB1738" s="15">
        <v>0.56000000000000005</v>
      </c>
      <c r="CC1738" s="15">
        <v>11.0875</v>
      </c>
      <c r="CD1738" s="15">
        <v>0.2</v>
      </c>
      <c r="CE1738" s="15">
        <v>2.8</v>
      </c>
      <c r="CF1738" s="31">
        <v>9</v>
      </c>
      <c r="CG1738" s="30">
        <v>260</v>
      </c>
      <c r="CH1738" s="15">
        <v>260</v>
      </c>
      <c r="CI1738" s="15">
        <v>220</v>
      </c>
      <c r="CJ1738" s="96">
        <f>Population!$CG1738-Population!$CI1738</f>
        <v>40</v>
      </c>
      <c r="CK1738" s="118">
        <f>_xlfn.DAYS(Entries!$AY$2,Population!H1738)</f>
        <v>386</v>
      </c>
      <c r="CL1738" s="118">
        <f t="shared" si="228"/>
        <v>1825</v>
      </c>
      <c r="CM1738" s="117">
        <f>Entries!$AY$5</f>
        <v>0.15</v>
      </c>
      <c r="CN1738" s="117">
        <f t="shared" si="230"/>
        <v>0.15384615384615385</v>
      </c>
      <c r="CO1738" s="119">
        <f t="shared" si="229"/>
        <v>0.8202191780821918</v>
      </c>
      <c r="CP1738" s="30" t="s">
        <v>5654</v>
      </c>
      <c r="CQ1738" s="15">
        <v>4</v>
      </c>
      <c r="CR1738" s="15" t="s">
        <v>95</v>
      </c>
      <c r="CS1738" s="15"/>
      <c r="CT1738" s="31"/>
      <c r="CU1738" s="30" t="s">
        <v>5655</v>
      </c>
      <c r="CV1738" s="15" t="s">
        <v>5651</v>
      </c>
      <c r="CW1738" s="15" t="s">
        <v>157</v>
      </c>
      <c r="CX1738" s="15" t="s">
        <v>5652</v>
      </c>
      <c r="CY1738" s="15" t="s">
        <v>107</v>
      </c>
      <c r="CZ1738" s="15" t="s">
        <v>755</v>
      </c>
      <c r="DA1738" s="31"/>
      <c r="DB1738" s="17" t="s">
        <v>15463</v>
      </c>
      <c r="DC1738" s="17" t="s">
        <v>15500</v>
      </c>
      <c r="DD1738" s="17">
        <v>1</v>
      </c>
      <c r="DE1738" s="17" t="s">
        <v>15500</v>
      </c>
      <c r="DF1738" s="17" t="s">
        <v>15500</v>
      </c>
      <c r="DG1738" s="23" t="s">
        <v>11174</v>
      </c>
      <c r="DH1738" s="145"/>
    </row>
    <row r="1739" spans="1:112" s="17" customFormat="1" x14ac:dyDescent="0.25">
      <c r="A1739" s="32" t="s">
        <v>6534</v>
      </c>
      <c r="B1739" s="18">
        <v>1</v>
      </c>
      <c r="C1739" s="149" t="s">
        <v>11188</v>
      </c>
      <c r="D1739" s="18" t="s">
        <v>5649</v>
      </c>
      <c r="E1739" s="18">
        <v>45365</v>
      </c>
      <c r="F1739" s="18" t="s">
        <v>6535</v>
      </c>
      <c r="G1739" s="33">
        <v>62905</v>
      </c>
      <c r="H1739" s="44">
        <v>43908</v>
      </c>
      <c r="I1739" s="98" t="s">
        <v>221</v>
      </c>
      <c r="J1739" s="98"/>
      <c r="K1739" s="98"/>
      <c r="L1739" s="18" t="s">
        <v>285</v>
      </c>
      <c r="M1739" t="s">
        <v>156</v>
      </c>
      <c r="N1739" s="18" t="s">
        <v>156</v>
      </c>
      <c r="O1739" t="s">
        <v>11125</v>
      </c>
      <c r="P1739" s="64" t="str">
        <f>VLOOKUP(N1739,Entries!J:K,2,FALSE)</f>
        <v>UNITED STATES OF AMERICA</v>
      </c>
      <c r="Q1739" s="38" t="s">
        <v>5651</v>
      </c>
      <c r="R1739" s="32" t="s">
        <v>5651</v>
      </c>
      <c r="S1739" s="18" t="s">
        <v>156</v>
      </c>
      <c r="T1739" t="s">
        <v>157</v>
      </c>
      <c r="U1739" s="39" t="s">
        <v>159</v>
      </c>
      <c r="V1739" s="33" t="s">
        <v>159</v>
      </c>
      <c r="W1739" s="64">
        <f>IF(VLOOKUP(R1739,Entries!N:P,3,FALSE)=V1739,1,VLOOKUP(R1739,Entries!N:P,3,FALSE))</f>
        <v>1</v>
      </c>
      <c r="X1739"/>
      <c r="Y1739"/>
      <c r="Z1739" s="18"/>
      <c r="AA1739" s="18"/>
      <c r="AB1739" s="98"/>
      <c r="AC1739" s="18" t="s">
        <v>5652</v>
      </c>
      <c r="AD1739" s="18" t="s">
        <v>263</v>
      </c>
      <c r="AE1739" s="18" t="s">
        <v>263</v>
      </c>
      <c r="AF1739" s="98" t="s">
        <v>263</v>
      </c>
      <c r="AG1739" s="98" t="s">
        <v>11136</v>
      </c>
      <c r="AH1739" s="98"/>
      <c r="AI1739" s="18"/>
      <c r="AJ1739" s="98">
        <v>5</v>
      </c>
      <c r="AK1739" s="18" t="s">
        <v>95</v>
      </c>
      <c r="AL1739" s="18"/>
      <c r="AM1739" s="33"/>
      <c r="AN1739" s="32" t="s">
        <v>133</v>
      </c>
      <c r="AO1739" s="18" t="s">
        <v>134</v>
      </c>
      <c r="AP1739" s="33" t="s">
        <v>160</v>
      </c>
      <c r="AQ1739">
        <v>21104.539309119999</v>
      </c>
      <c r="AR1739" t="s">
        <v>14131</v>
      </c>
      <c r="AS1739" t="s">
        <v>11225</v>
      </c>
      <c r="AT1739" t="s">
        <v>14132</v>
      </c>
      <c r="AU1739">
        <v>52.999400000000001</v>
      </c>
      <c r="AV1739" s="98">
        <v>0.9250138391377779</v>
      </c>
      <c r="AW1739">
        <v>262.9083</v>
      </c>
      <c r="AX1739" s="98">
        <v>4.588614511186667</v>
      </c>
      <c r="AY1739">
        <v>1.2120000000000001E-4</v>
      </c>
      <c r="AZ1739">
        <v>107.964</v>
      </c>
      <c r="BA1739" s="98">
        <v>1.8843268816000003</v>
      </c>
      <c r="BB1739">
        <v>252.148</v>
      </c>
      <c r="BC1739" s="98">
        <v>4.4008118867555561</v>
      </c>
      <c r="BD1739">
        <v>15.055788079999999</v>
      </c>
      <c r="BE1739" s="96">
        <f t="shared" si="231"/>
        <v>6927.8674979139096</v>
      </c>
      <c r="BF1739" s="96">
        <f t="shared" si="232"/>
        <v>557.70715545465646</v>
      </c>
      <c r="BG1739" s="96">
        <f t="shared" si="233"/>
        <v>556.02784037316178</v>
      </c>
      <c r="BH1739">
        <v>6934.2375732143082</v>
      </c>
      <c r="BI1739">
        <v>1.2352384462342269E-3</v>
      </c>
      <c r="BJ1739">
        <v>0.92534478505420059</v>
      </c>
      <c r="BK1739">
        <v>4.5886154657463827</v>
      </c>
      <c r="BL1739">
        <v>0.91340581701321344</v>
      </c>
      <c r="BM1739">
        <v>5.3717338968992712</v>
      </c>
      <c r="BN1739">
        <v>0.92501424844332192</v>
      </c>
      <c r="BO1739">
        <v>4.5886154679382969</v>
      </c>
      <c r="BP1739">
        <v>1.0645081995053159E-3</v>
      </c>
      <c r="BQ1739">
        <v>0.91340581701321344</v>
      </c>
      <c r="BR1739">
        <v>6928.1571099130852</v>
      </c>
      <c r="BS1739" s="96">
        <v>564.53218996404848</v>
      </c>
      <c r="BT1739" s="96">
        <v>549.78202986212182</v>
      </c>
      <c r="BU1739">
        <v>5.3717338968992712</v>
      </c>
      <c r="BV1739" s="65" t="str">
        <f t="shared" ref="BV1739:BV1802" si="234">IF(AND(CR1739="Real",CQ1739=0),"no propulsion",IF(AND(BX1739&lt;0.2,BY1739&lt;0.2,BZ1739&lt;0.2),"too small",IF(OR(D1739="Starlink v0.9",D1739="Starlink v1.0"),"Starlink",IF(D1739="OneWeb","OneWeb",IF(AND(AE1739="Earth Observation",AO1739="Sunsynchron"),"sunsynchronous observation",IF(AF1739="Earth Observation","Earth Observation"))))))</f>
        <v>Starlink</v>
      </c>
      <c r="BW1739" s="32" t="s">
        <v>192</v>
      </c>
      <c r="BX1739" s="18">
        <v>2.8</v>
      </c>
      <c r="BY1739" s="21">
        <v>0.2</v>
      </c>
      <c r="BZ1739" s="18">
        <v>9</v>
      </c>
      <c r="CA1739" s="18">
        <v>27.592099999999999</v>
      </c>
      <c r="CB1739" s="18">
        <v>0.56000000000000005</v>
      </c>
      <c r="CC1739" s="18">
        <v>11.0875</v>
      </c>
      <c r="CD1739" s="18">
        <v>0.2</v>
      </c>
      <c r="CE1739" s="18">
        <v>2.8</v>
      </c>
      <c r="CF1739" s="33">
        <v>9</v>
      </c>
      <c r="CG1739" s="32">
        <v>260</v>
      </c>
      <c r="CH1739" s="18">
        <v>260</v>
      </c>
      <c r="CI1739" s="18">
        <v>220</v>
      </c>
      <c r="CJ1739" s="98">
        <f>Population!$CG1739-Population!$CI1739</f>
        <v>40</v>
      </c>
      <c r="CK1739" s="120">
        <f>_xlfn.DAYS(Entries!$AY$2,Population!H1739)</f>
        <v>386</v>
      </c>
      <c r="CL1739" s="120">
        <f t="shared" ref="CL1739:CL1802" si="235">AJ1739*365</f>
        <v>1825</v>
      </c>
      <c r="CM1739" s="122">
        <f>Entries!$AY$5</f>
        <v>0.15</v>
      </c>
      <c r="CN1739" s="122">
        <f t="shared" si="230"/>
        <v>0.15384615384615385</v>
      </c>
      <c r="CO1739" s="121">
        <f t="shared" ref="CO1739:CO1802" si="236">IF(CQ1739=0,"-",MAX(0,1-(1-CM1739)/CL1739*CK1739))</f>
        <v>0.8202191780821918</v>
      </c>
      <c r="CP1739" s="32" t="s">
        <v>5654</v>
      </c>
      <c r="CQ1739" s="18">
        <v>4</v>
      </c>
      <c r="CR1739" s="18" t="s">
        <v>95</v>
      </c>
      <c r="CS1739" s="18"/>
      <c r="CT1739" s="33"/>
      <c r="CU1739" s="32" t="s">
        <v>5655</v>
      </c>
      <c r="CV1739" s="18" t="s">
        <v>5651</v>
      </c>
      <c r="CW1739" s="18" t="s">
        <v>157</v>
      </c>
      <c r="CX1739" s="18" t="s">
        <v>5652</v>
      </c>
      <c r="CY1739" s="18" t="s">
        <v>107</v>
      </c>
      <c r="CZ1739" s="18" t="s">
        <v>755</v>
      </c>
      <c r="DA1739" s="33"/>
      <c r="DB1739" s="17" t="s">
        <v>15463</v>
      </c>
      <c r="DC1739" s="17" t="s">
        <v>15500</v>
      </c>
      <c r="DD1739" s="17">
        <v>1</v>
      </c>
      <c r="DE1739" s="17" t="s">
        <v>15500</v>
      </c>
      <c r="DF1739" s="17" t="s">
        <v>15500</v>
      </c>
      <c r="DG1739" s="23" t="s">
        <v>11174</v>
      </c>
      <c r="DH1739" s="145"/>
    </row>
    <row r="1740" spans="1:112" s="17" customFormat="1" x14ac:dyDescent="0.25">
      <c r="A1740" s="30" t="s">
        <v>6537</v>
      </c>
      <c r="B1740" s="15">
        <v>1</v>
      </c>
      <c r="C1740" s="152" t="s">
        <v>11188</v>
      </c>
      <c r="D1740" s="15" t="s">
        <v>5649</v>
      </c>
      <c r="E1740" s="15">
        <v>45416</v>
      </c>
      <c r="F1740" s="15" t="s">
        <v>6538</v>
      </c>
      <c r="G1740" s="31">
        <v>62955</v>
      </c>
      <c r="H1740" s="43">
        <v>43908</v>
      </c>
      <c r="I1740" s="96" t="s">
        <v>221</v>
      </c>
      <c r="J1740" s="96"/>
      <c r="K1740" s="96"/>
      <c r="L1740" s="15" t="s">
        <v>285</v>
      </c>
      <c r="M1740" s="124" t="s">
        <v>156</v>
      </c>
      <c r="N1740" s="15" t="s">
        <v>156</v>
      </c>
      <c r="O1740" s="124" t="s">
        <v>11125</v>
      </c>
      <c r="P1740" s="96" t="str">
        <f>VLOOKUP(N1740,Entries!J:K,2,FALSE)</f>
        <v>UNITED STATES OF AMERICA</v>
      </c>
      <c r="Q1740" s="123" t="s">
        <v>5651</v>
      </c>
      <c r="R1740" s="30" t="s">
        <v>5651</v>
      </c>
      <c r="S1740" s="15" t="s">
        <v>156</v>
      </c>
      <c r="T1740" s="124" t="s">
        <v>157</v>
      </c>
      <c r="U1740" s="125" t="s">
        <v>159</v>
      </c>
      <c r="V1740" s="31" t="s">
        <v>159</v>
      </c>
      <c r="W1740" s="64">
        <f>IF(VLOOKUP(R1740,Entries!N:P,3,FALSE)=V1740,1,VLOOKUP(R1740,Entries!N:P,3,FALSE))</f>
        <v>1</v>
      </c>
      <c r="X1740" s="124"/>
      <c r="Y1740" s="124"/>
      <c r="Z1740" s="15"/>
      <c r="AA1740" s="15"/>
      <c r="AB1740" s="96"/>
      <c r="AC1740" s="15" t="s">
        <v>5652</v>
      </c>
      <c r="AD1740" s="15" t="s">
        <v>263</v>
      </c>
      <c r="AE1740" s="15" t="s">
        <v>263</v>
      </c>
      <c r="AF1740" s="96" t="s">
        <v>263</v>
      </c>
      <c r="AG1740" s="96" t="s">
        <v>11136</v>
      </c>
      <c r="AH1740" s="96"/>
      <c r="AI1740" s="15"/>
      <c r="AJ1740" s="96">
        <v>5</v>
      </c>
      <c r="AK1740" s="15" t="s">
        <v>95</v>
      </c>
      <c r="AL1740" s="15"/>
      <c r="AM1740" s="31"/>
      <c r="AN1740" s="30" t="s">
        <v>133</v>
      </c>
      <c r="AO1740" s="15" t="s">
        <v>134</v>
      </c>
      <c r="AP1740" s="31" t="s">
        <v>160</v>
      </c>
      <c r="AQ1740">
        <v>21104.54836597</v>
      </c>
      <c r="AR1740" t="s">
        <v>14133</v>
      </c>
      <c r="AS1740" t="s">
        <v>11225</v>
      </c>
      <c r="AT1740" t="s">
        <v>14134</v>
      </c>
      <c r="AU1740">
        <v>53.057099999999998</v>
      </c>
      <c r="AV1740" s="96">
        <v>0.92602089390666675</v>
      </c>
      <c r="AW1740">
        <v>252.8689</v>
      </c>
      <c r="AX1740" s="96">
        <v>4.4133939627155554</v>
      </c>
      <c r="AY1740">
        <v>1.474E-4</v>
      </c>
      <c r="AZ1740">
        <v>108.34229999999999</v>
      </c>
      <c r="BA1740" s="96">
        <v>1.8909294607866665</v>
      </c>
      <c r="BB1740">
        <v>251.77260000000001</v>
      </c>
      <c r="BC1740" s="96">
        <v>4.3942599221066665</v>
      </c>
      <c r="BD1740">
        <v>15.06393669</v>
      </c>
      <c r="BE1740" s="96">
        <f t="shared" si="231"/>
        <v>6925.3689221308277</v>
      </c>
      <c r="BF1740" s="96">
        <f t="shared" si="232"/>
        <v>555.3897215099496</v>
      </c>
      <c r="BG1740" s="96">
        <f t="shared" si="233"/>
        <v>553.34812275170589</v>
      </c>
      <c r="BH1740">
        <v>6931.7412318498891</v>
      </c>
      <c r="BI1740">
        <v>1.250016218533825E-3</v>
      </c>
      <c r="BJ1740">
        <v>0.92635188781880773</v>
      </c>
      <c r="BK1740">
        <v>4.4133948803362566</v>
      </c>
      <c r="BL1740">
        <v>0.93182341156354631</v>
      </c>
      <c r="BM1740">
        <v>5.3533668963358032</v>
      </c>
      <c r="BN1740">
        <v>0.92602130246709491</v>
      </c>
      <c r="BO1740">
        <v>4.413394883106406</v>
      </c>
      <c r="BP1740">
        <v>1.088403223911962E-3</v>
      </c>
      <c r="BQ1740">
        <v>0.93182341156354631</v>
      </c>
      <c r="BR1740">
        <v>6925.6494023716168</v>
      </c>
      <c r="BS1740" s="96">
        <v>562.18730150884221</v>
      </c>
      <c r="BT1740" s="96">
        <v>547.11150323439142</v>
      </c>
      <c r="BU1740">
        <v>5.3533668963358032</v>
      </c>
      <c r="BV1740" s="60" t="str">
        <f t="shared" si="234"/>
        <v>Starlink</v>
      </c>
      <c r="BW1740" s="30" t="s">
        <v>192</v>
      </c>
      <c r="BX1740" s="15">
        <v>2.8</v>
      </c>
      <c r="BY1740" s="16">
        <v>0.2</v>
      </c>
      <c r="BZ1740" s="15">
        <v>9</v>
      </c>
      <c r="CA1740" s="15">
        <v>27.592099999999999</v>
      </c>
      <c r="CB1740" s="15">
        <v>0.56000000000000005</v>
      </c>
      <c r="CC1740" s="15">
        <v>11.0875</v>
      </c>
      <c r="CD1740" s="15">
        <v>0.2</v>
      </c>
      <c r="CE1740" s="15">
        <v>2.8</v>
      </c>
      <c r="CF1740" s="31">
        <v>9</v>
      </c>
      <c r="CG1740" s="30">
        <v>260</v>
      </c>
      <c r="CH1740" s="15">
        <v>260</v>
      </c>
      <c r="CI1740" s="15">
        <v>220</v>
      </c>
      <c r="CJ1740" s="96">
        <f>Population!$CG1740-Population!$CI1740</f>
        <v>40</v>
      </c>
      <c r="CK1740" s="118">
        <f>_xlfn.DAYS(Entries!$AY$2,Population!H1740)</f>
        <v>386</v>
      </c>
      <c r="CL1740" s="118">
        <f t="shared" si="235"/>
        <v>1825</v>
      </c>
      <c r="CM1740" s="117">
        <f>Entries!$AY$5</f>
        <v>0.15</v>
      </c>
      <c r="CN1740" s="117">
        <f t="shared" ref="CN1740:CN1803" si="237">CJ1740/CG1740</f>
        <v>0.15384615384615385</v>
      </c>
      <c r="CO1740" s="119">
        <f t="shared" si="236"/>
        <v>0.8202191780821918</v>
      </c>
      <c r="CP1740" s="30" t="s">
        <v>5654</v>
      </c>
      <c r="CQ1740" s="15">
        <v>4</v>
      </c>
      <c r="CR1740" s="15" t="s">
        <v>95</v>
      </c>
      <c r="CS1740" s="15"/>
      <c r="CT1740" s="31"/>
      <c r="CU1740" s="30" t="s">
        <v>5655</v>
      </c>
      <c r="CV1740" s="15" t="s">
        <v>5651</v>
      </c>
      <c r="CW1740" s="15" t="s">
        <v>157</v>
      </c>
      <c r="CX1740" s="15" t="s">
        <v>5652</v>
      </c>
      <c r="CY1740" s="15" t="s">
        <v>107</v>
      </c>
      <c r="CZ1740" s="15" t="s">
        <v>755</v>
      </c>
      <c r="DA1740" s="31"/>
      <c r="DB1740" s="17" t="s">
        <v>15463</v>
      </c>
      <c r="DC1740" s="17" t="s">
        <v>15500</v>
      </c>
      <c r="DD1740" s="17">
        <v>1</v>
      </c>
      <c r="DE1740" s="17" t="s">
        <v>15500</v>
      </c>
      <c r="DF1740" s="17" t="s">
        <v>15500</v>
      </c>
      <c r="DG1740" s="23" t="s">
        <v>11174</v>
      </c>
      <c r="DH1740" s="145"/>
    </row>
    <row r="1741" spans="1:112" s="17" customFormat="1" x14ac:dyDescent="0.25">
      <c r="A1741" s="32" t="s">
        <v>6541</v>
      </c>
      <c r="B1741" s="18">
        <v>1</v>
      </c>
      <c r="C1741" s="149" t="s">
        <v>11188</v>
      </c>
      <c r="D1741" s="18" t="s">
        <v>5649</v>
      </c>
      <c r="E1741" s="18">
        <v>45379</v>
      </c>
      <c r="F1741" s="18" t="s">
        <v>6542</v>
      </c>
      <c r="G1741" s="33">
        <v>62919</v>
      </c>
      <c r="H1741" s="44">
        <v>43908</v>
      </c>
      <c r="I1741" s="98" t="s">
        <v>221</v>
      </c>
      <c r="J1741" s="98"/>
      <c r="K1741" s="98"/>
      <c r="L1741" s="18" t="s">
        <v>285</v>
      </c>
      <c r="M1741" t="s">
        <v>156</v>
      </c>
      <c r="N1741" s="18" t="s">
        <v>156</v>
      </c>
      <c r="O1741" t="s">
        <v>11125</v>
      </c>
      <c r="P1741" s="64" t="str">
        <f>VLOOKUP(N1741,Entries!J:K,2,FALSE)</f>
        <v>UNITED STATES OF AMERICA</v>
      </c>
      <c r="Q1741" s="38" t="s">
        <v>5651</v>
      </c>
      <c r="R1741" s="32" t="s">
        <v>5651</v>
      </c>
      <c r="S1741" s="18" t="s">
        <v>156</v>
      </c>
      <c r="T1741" t="s">
        <v>157</v>
      </c>
      <c r="U1741" s="39" t="s">
        <v>159</v>
      </c>
      <c r="V1741" s="33" t="s">
        <v>159</v>
      </c>
      <c r="W1741" s="64">
        <f>IF(VLOOKUP(R1741,Entries!N:P,3,FALSE)=V1741,1,VLOOKUP(R1741,Entries!N:P,3,FALSE))</f>
        <v>1</v>
      </c>
      <c r="X1741"/>
      <c r="Y1741"/>
      <c r="Z1741" s="18"/>
      <c r="AA1741" s="18"/>
      <c r="AB1741" s="98"/>
      <c r="AC1741" s="18" t="s">
        <v>5652</v>
      </c>
      <c r="AD1741" s="18" t="s">
        <v>263</v>
      </c>
      <c r="AE1741" s="18" t="s">
        <v>263</v>
      </c>
      <c r="AF1741" s="98" t="s">
        <v>263</v>
      </c>
      <c r="AG1741" s="98" t="s">
        <v>11136</v>
      </c>
      <c r="AH1741" s="98"/>
      <c r="AI1741" s="18"/>
      <c r="AJ1741" s="98">
        <v>5</v>
      </c>
      <c r="AK1741" s="18" t="s">
        <v>95</v>
      </c>
      <c r="AL1741" s="18"/>
      <c r="AM1741" s="33"/>
      <c r="AN1741" s="32" t="s">
        <v>133</v>
      </c>
      <c r="AO1741" s="18" t="s">
        <v>134</v>
      </c>
      <c r="AP1741" s="33" t="s">
        <v>160</v>
      </c>
      <c r="AQ1741">
        <v>21104.575092620002</v>
      </c>
      <c r="AR1741" t="s">
        <v>14135</v>
      </c>
      <c r="AS1741" t="s">
        <v>11225</v>
      </c>
      <c r="AT1741" t="s">
        <v>14136</v>
      </c>
      <c r="AU1741">
        <v>53.057699999999997</v>
      </c>
      <c r="AV1741" s="98">
        <v>0.92603136588000001</v>
      </c>
      <c r="AW1741">
        <v>282.74709999999999</v>
      </c>
      <c r="AX1741" s="98">
        <v>4.9348668187955553</v>
      </c>
      <c r="AY1741">
        <v>2.098E-4</v>
      </c>
      <c r="AZ1741">
        <v>101.0104</v>
      </c>
      <c r="BA1741" s="98">
        <v>1.7629636919822225</v>
      </c>
      <c r="BB1741">
        <v>259.1121</v>
      </c>
      <c r="BC1741" s="98">
        <v>4.5223583359066675</v>
      </c>
      <c r="BD1741">
        <v>15.063955740000001</v>
      </c>
      <c r="BE1741" s="96">
        <f t="shared" si="231"/>
        <v>6925.363083544652</v>
      </c>
      <c r="BF1741" s="96">
        <f t="shared" si="232"/>
        <v>555.81602471957922</v>
      </c>
      <c r="BG1741" s="96">
        <f t="shared" si="233"/>
        <v>552.91014236972387</v>
      </c>
      <c r="BH1741">
        <v>6931.7354517960184</v>
      </c>
      <c r="BI1741">
        <v>1.307261030481456E-3</v>
      </c>
      <c r="BJ1741">
        <v>0.92636235844970005</v>
      </c>
      <c r="BK1741">
        <v>4.9348678453954138</v>
      </c>
      <c r="BL1741">
        <v>0.95809018124912404</v>
      </c>
      <c r="BM1741">
        <v>5.3272327622033213</v>
      </c>
      <c r="BN1741">
        <v>0.9260317743947275</v>
      </c>
      <c r="BO1741">
        <v>4.9348678477473102</v>
      </c>
      <c r="BP1741">
        <v>1.148966646262558E-3</v>
      </c>
      <c r="BQ1741">
        <v>0.95809018124912404</v>
      </c>
      <c r="BR1741">
        <v>6925.6434674241918</v>
      </c>
      <c r="BS1741" s="96">
        <v>562.60080077216844</v>
      </c>
      <c r="BT1741" s="96">
        <v>546.68613407621524</v>
      </c>
      <c r="BU1741">
        <v>5.3272327622033213</v>
      </c>
      <c r="BV1741" s="65" t="str">
        <f t="shared" si="234"/>
        <v>Starlink</v>
      </c>
      <c r="BW1741" s="32" t="s">
        <v>192</v>
      </c>
      <c r="BX1741" s="18">
        <v>2.8</v>
      </c>
      <c r="BY1741" s="21">
        <v>0.2</v>
      </c>
      <c r="BZ1741" s="18">
        <v>9</v>
      </c>
      <c r="CA1741" s="18">
        <v>27.592099999999999</v>
      </c>
      <c r="CB1741" s="18">
        <v>0.56000000000000005</v>
      </c>
      <c r="CC1741" s="18">
        <v>11.0875</v>
      </c>
      <c r="CD1741" s="18">
        <v>0.2</v>
      </c>
      <c r="CE1741" s="18">
        <v>2.8</v>
      </c>
      <c r="CF1741" s="33">
        <v>9</v>
      </c>
      <c r="CG1741" s="32">
        <v>260</v>
      </c>
      <c r="CH1741" s="18">
        <v>260</v>
      </c>
      <c r="CI1741" s="18">
        <v>220</v>
      </c>
      <c r="CJ1741" s="98">
        <f>Population!$CG1741-Population!$CI1741</f>
        <v>40</v>
      </c>
      <c r="CK1741" s="120">
        <f>_xlfn.DAYS(Entries!$AY$2,Population!H1741)</f>
        <v>386</v>
      </c>
      <c r="CL1741" s="120">
        <f t="shared" si="235"/>
        <v>1825</v>
      </c>
      <c r="CM1741" s="122">
        <f>Entries!$AY$5</f>
        <v>0.15</v>
      </c>
      <c r="CN1741" s="122">
        <f t="shared" si="237"/>
        <v>0.15384615384615385</v>
      </c>
      <c r="CO1741" s="121">
        <f t="shared" si="236"/>
        <v>0.8202191780821918</v>
      </c>
      <c r="CP1741" s="32" t="s">
        <v>5654</v>
      </c>
      <c r="CQ1741" s="18">
        <v>4</v>
      </c>
      <c r="CR1741" s="18" t="s">
        <v>95</v>
      </c>
      <c r="CS1741" s="18"/>
      <c r="CT1741" s="33"/>
      <c r="CU1741" s="32" t="s">
        <v>5655</v>
      </c>
      <c r="CV1741" s="18" t="s">
        <v>5651</v>
      </c>
      <c r="CW1741" s="18" t="s">
        <v>157</v>
      </c>
      <c r="CX1741" s="18" t="s">
        <v>5652</v>
      </c>
      <c r="CY1741" s="18" t="s">
        <v>107</v>
      </c>
      <c r="CZ1741" s="18" t="s">
        <v>755</v>
      </c>
      <c r="DA1741" s="33"/>
      <c r="DB1741" s="17" t="s">
        <v>15463</v>
      </c>
      <c r="DC1741" s="17" t="s">
        <v>15500</v>
      </c>
      <c r="DD1741" s="17">
        <v>1</v>
      </c>
      <c r="DE1741" s="17" t="s">
        <v>15500</v>
      </c>
      <c r="DF1741" s="17" t="s">
        <v>15500</v>
      </c>
      <c r="DG1741" s="23" t="s">
        <v>11174</v>
      </c>
      <c r="DH1741" s="145"/>
    </row>
    <row r="1742" spans="1:112" s="17" customFormat="1" x14ac:dyDescent="0.25">
      <c r="A1742" s="30" t="s">
        <v>6544</v>
      </c>
      <c r="B1742" s="15">
        <v>1</v>
      </c>
      <c r="C1742" s="152" t="s">
        <v>11188</v>
      </c>
      <c r="D1742" s="15" t="s">
        <v>5649</v>
      </c>
      <c r="E1742" s="15">
        <v>45572</v>
      </c>
      <c r="F1742" s="15" t="s">
        <v>6545</v>
      </c>
      <c r="G1742" s="31">
        <v>63135</v>
      </c>
      <c r="H1742" s="43">
        <v>43943</v>
      </c>
      <c r="I1742" s="96" t="s">
        <v>221</v>
      </c>
      <c r="J1742" s="96"/>
      <c r="K1742" s="96"/>
      <c r="L1742" s="15" t="s">
        <v>285</v>
      </c>
      <c r="M1742" s="124" t="s">
        <v>156</v>
      </c>
      <c r="N1742" s="15" t="s">
        <v>156</v>
      </c>
      <c r="O1742" s="124" t="s">
        <v>157</v>
      </c>
      <c r="P1742" s="96" t="str">
        <f>VLOOKUP(N1742,Entries!J:K,2,FALSE)</f>
        <v>UNITED STATES OF AMERICA</v>
      </c>
      <c r="Q1742" s="123" t="s">
        <v>5651</v>
      </c>
      <c r="R1742" s="30" t="s">
        <v>5651</v>
      </c>
      <c r="S1742" s="15" t="s">
        <v>156</v>
      </c>
      <c r="T1742" s="124" t="s">
        <v>157</v>
      </c>
      <c r="U1742" s="125" t="s">
        <v>159</v>
      </c>
      <c r="V1742" s="31" t="s">
        <v>159</v>
      </c>
      <c r="W1742" s="64">
        <f>IF(VLOOKUP(R1742,Entries!N:P,3,FALSE)=V1742,1,VLOOKUP(R1742,Entries!N:P,3,FALSE))</f>
        <v>1</v>
      </c>
      <c r="X1742" s="124"/>
      <c r="Y1742" s="124"/>
      <c r="Z1742" s="15"/>
      <c r="AA1742" s="15"/>
      <c r="AB1742" s="96"/>
      <c r="AC1742" s="15" t="s">
        <v>5652</v>
      </c>
      <c r="AD1742" s="15" t="s">
        <v>263</v>
      </c>
      <c r="AE1742" s="15" t="s">
        <v>263</v>
      </c>
      <c r="AF1742" s="96" t="s">
        <v>263</v>
      </c>
      <c r="AG1742" s="96" t="s">
        <v>11136</v>
      </c>
      <c r="AH1742" s="96"/>
      <c r="AI1742" s="15"/>
      <c r="AJ1742" s="96">
        <v>5</v>
      </c>
      <c r="AK1742" s="15" t="s">
        <v>95</v>
      </c>
      <c r="AL1742" s="15"/>
      <c r="AM1742" s="31"/>
      <c r="AN1742" s="30" t="s">
        <v>133</v>
      </c>
      <c r="AO1742" s="15" t="s">
        <v>134</v>
      </c>
      <c r="AP1742" s="31" t="s">
        <v>160</v>
      </c>
      <c r="AQ1742">
        <v>21104.524402769999</v>
      </c>
      <c r="AR1742" t="s">
        <v>14137</v>
      </c>
      <c r="AS1742" t="s">
        <v>11225</v>
      </c>
      <c r="AT1742" t="s">
        <v>14138</v>
      </c>
      <c r="AU1742">
        <v>53.061199999999999</v>
      </c>
      <c r="AV1742" s="96">
        <v>0.92609245239111115</v>
      </c>
      <c r="AW1742">
        <v>192.96600000000001</v>
      </c>
      <c r="AX1742" s="96">
        <v>3.3678913437333335</v>
      </c>
      <c r="AY1742">
        <v>1.5650000000000001E-4</v>
      </c>
      <c r="AZ1742">
        <v>124.9851</v>
      </c>
      <c r="BA1742" s="96">
        <v>2.1814010571066671</v>
      </c>
      <c r="BB1742">
        <v>235.1285</v>
      </c>
      <c r="BC1742" s="96">
        <v>4.1037656365111115</v>
      </c>
      <c r="BD1742">
        <v>15.06396198</v>
      </c>
      <c r="BE1742" s="96">
        <f t="shared" si="231"/>
        <v>6925.3611710655459</v>
      </c>
      <c r="BF1742" s="96">
        <f t="shared" si="232"/>
        <v>555.44499008881667</v>
      </c>
      <c r="BG1742" s="96">
        <f t="shared" si="233"/>
        <v>553.27735204227429</v>
      </c>
      <c r="BH1742">
        <v>6931.7331351126877</v>
      </c>
      <c r="BI1742">
        <v>1.2150945193899799E-3</v>
      </c>
      <c r="BJ1742">
        <v>0.92642343342869038</v>
      </c>
      <c r="BK1742">
        <v>3.3678920442264979</v>
      </c>
      <c r="BL1742">
        <v>0.95479076357078652</v>
      </c>
      <c r="BM1742">
        <v>5.3303767890087013</v>
      </c>
      <c r="BN1742">
        <v>0.92609286086417197</v>
      </c>
      <c r="BO1742">
        <v>3.3678920465424751</v>
      </c>
      <c r="BP1742">
        <v>1.080487351652842E-3</v>
      </c>
      <c r="BQ1742">
        <v>0.95479076357078652</v>
      </c>
      <c r="BR1742">
        <v>6925.6409954832916</v>
      </c>
      <c r="BS1742" s="96">
        <v>562.12406298099904</v>
      </c>
      <c r="BT1742" s="96">
        <v>547.15792798558323</v>
      </c>
      <c r="BU1742">
        <v>5.3303767890087013</v>
      </c>
      <c r="BV1742" s="60" t="str">
        <f t="shared" si="234"/>
        <v>Starlink</v>
      </c>
      <c r="BW1742" s="30" t="s">
        <v>192</v>
      </c>
      <c r="BX1742" s="15">
        <v>2.8</v>
      </c>
      <c r="BY1742" s="16">
        <v>0.2</v>
      </c>
      <c r="BZ1742" s="15">
        <v>9</v>
      </c>
      <c r="CA1742" s="15">
        <v>27.592099999999999</v>
      </c>
      <c r="CB1742" s="15">
        <v>0.56000000000000005</v>
      </c>
      <c r="CC1742" s="15">
        <v>11.0875</v>
      </c>
      <c r="CD1742" s="15">
        <v>0.2</v>
      </c>
      <c r="CE1742" s="15">
        <v>2.8</v>
      </c>
      <c r="CF1742" s="31">
        <v>9</v>
      </c>
      <c r="CG1742" s="30">
        <v>260</v>
      </c>
      <c r="CH1742" s="15">
        <v>260</v>
      </c>
      <c r="CI1742" s="15">
        <v>220</v>
      </c>
      <c r="CJ1742" s="96">
        <f>Population!$CG1742-Population!$CI1742</f>
        <v>40</v>
      </c>
      <c r="CK1742" s="118">
        <f>_xlfn.DAYS(Entries!$AY$2,Population!H1742)</f>
        <v>351</v>
      </c>
      <c r="CL1742" s="118">
        <f t="shared" si="235"/>
        <v>1825</v>
      </c>
      <c r="CM1742" s="117">
        <f>Entries!$AY$5</f>
        <v>0.15</v>
      </c>
      <c r="CN1742" s="117">
        <f t="shared" si="237"/>
        <v>0.15384615384615385</v>
      </c>
      <c r="CO1742" s="119">
        <f t="shared" si="236"/>
        <v>0.83652054794520547</v>
      </c>
      <c r="CP1742" s="30" t="s">
        <v>5654</v>
      </c>
      <c r="CQ1742" s="15">
        <v>4</v>
      </c>
      <c r="CR1742" s="15" t="s">
        <v>95</v>
      </c>
      <c r="CS1742" s="15"/>
      <c r="CT1742" s="31"/>
      <c r="CU1742" s="30" t="s">
        <v>5655</v>
      </c>
      <c r="CV1742" s="15" t="s">
        <v>5651</v>
      </c>
      <c r="CW1742" s="15" t="s">
        <v>157</v>
      </c>
      <c r="CX1742" s="15" t="s">
        <v>5652</v>
      </c>
      <c r="CY1742" s="15" t="s">
        <v>107</v>
      </c>
      <c r="CZ1742" s="15" t="s">
        <v>755</v>
      </c>
      <c r="DA1742" s="31"/>
      <c r="DB1742" s="17" t="s">
        <v>15463</v>
      </c>
      <c r="DC1742" s="17" t="s">
        <v>15500</v>
      </c>
      <c r="DD1742" s="17">
        <v>1</v>
      </c>
      <c r="DE1742" s="17" t="s">
        <v>15500</v>
      </c>
      <c r="DF1742" s="17" t="s">
        <v>15500</v>
      </c>
      <c r="DG1742" s="23" t="s">
        <v>11174</v>
      </c>
      <c r="DH1742" s="145"/>
    </row>
    <row r="1743" spans="1:112" s="17" customFormat="1" x14ac:dyDescent="0.25">
      <c r="A1743" s="32" t="s">
        <v>6547</v>
      </c>
      <c r="B1743" s="18">
        <v>1</v>
      </c>
      <c r="C1743" s="149" t="s">
        <v>11188</v>
      </c>
      <c r="D1743" s="18" t="s">
        <v>5649</v>
      </c>
      <c r="E1743" s="18">
        <v>45573</v>
      </c>
      <c r="F1743" s="18" t="s">
        <v>6548</v>
      </c>
      <c r="G1743" s="33">
        <v>63136</v>
      </c>
      <c r="H1743" s="44">
        <v>43943</v>
      </c>
      <c r="I1743" s="98" t="s">
        <v>221</v>
      </c>
      <c r="J1743" s="98"/>
      <c r="K1743" s="98"/>
      <c r="L1743" s="18" t="s">
        <v>285</v>
      </c>
      <c r="M1743" t="s">
        <v>156</v>
      </c>
      <c r="N1743" s="18" t="s">
        <v>156</v>
      </c>
      <c r="O1743" t="s">
        <v>157</v>
      </c>
      <c r="P1743" s="64" t="str">
        <f>VLOOKUP(N1743,Entries!J:K,2,FALSE)</f>
        <v>UNITED STATES OF AMERICA</v>
      </c>
      <c r="Q1743" s="38" t="s">
        <v>5651</v>
      </c>
      <c r="R1743" s="32" t="s">
        <v>5651</v>
      </c>
      <c r="S1743" s="18" t="s">
        <v>156</v>
      </c>
      <c r="T1743" t="s">
        <v>157</v>
      </c>
      <c r="U1743" s="39" t="s">
        <v>159</v>
      </c>
      <c r="V1743" s="33" t="s">
        <v>159</v>
      </c>
      <c r="W1743" s="64">
        <f>IF(VLOOKUP(R1743,Entries!N:P,3,FALSE)=V1743,1,VLOOKUP(R1743,Entries!N:P,3,FALSE))</f>
        <v>1</v>
      </c>
      <c r="X1743"/>
      <c r="Y1743"/>
      <c r="Z1743" s="18"/>
      <c r="AA1743" s="18"/>
      <c r="AB1743" s="98"/>
      <c r="AC1743" s="18" t="s">
        <v>5652</v>
      </c>
      <c r="AD1743" s="18" t="s">
        <v>263</v>
      </c>
      <c r="AE1743" s="18" t="s">
        <v>263</v>
      </c>
      <c r="AF1743" s="98" t="s">
        <v>263</v>
      </c>
      <c r="AG1743" s="98" t="s">
        <v>11136</v>
      </c>
      <c r="AH1743" s="98"/>
      <c r="AI1743" s="18"/>
      <c r="AJ1743" s="98">
        <v>5</v>
      </c>
      <c r="AK1743" s="18" t="s">
        <v>95</v>
      </c>
      <c r="AL1743" s="18"/>
      <c r="AM1743" s="33"/>
      <c r="AN1743" s="32" t="s">
        <v>133</v>
      </c>
      <c r="AO1743" s="18" t="s">
        <v>134</v>
      </c>
      <c r="AP1743" s="33" t="s">
        <v>160</v>
      </c>
      <c r="AQ1743">
        <v>21104.502292869998</v>
      </c>
      <c r="AR1743" t="s">
        <v>14139</v>
      </c>
      <c r="AS1743" t="s">
        <v>11225</v>
      </c>
      <c r="AT1743" t="s">
        <v>14140</v>
      </c>
      <c r="AU1743">
        <v>53.0563</v>
      </c>
      <c r="AV1743" s="98">
        <v>0.92600693127555567</v>
      </c>
      <c r="AW1743">
        <v>193.06379999999999</v>
      </c>
      <c r="AX1743" s="98">
        <v>3.3695982753866662</v>
      </c>
      <c r="AY1743">
        <v>1.3970000000000001E-4</v>
      </c>
      <c r="AZ1743">
        <v>126.6497</v>
      </c>
      <c r="BA1743" s="98">
        <v>2.2104538017911111</v>
      </c>
      <c r="BB1743">
        <v>233.46209999999999</v>
      </c>
      <c r="BC1743" s="98">
        <v>4.074681475906667</v>
      </c>
      <c r="BD1743">
        <v>15.063971649999999</v>
      </c>
      <c r="BE1743" s="96">
        <f t="shared" si="231"/>
        <v>6925.3582073385232</v>
      </c>
      <c r="BF1743" s="96">
        <f t="shared" si="232"/>
        <v>555.32567988008941</v>
      </c>
      <c r="BG1743" s="96">
        <f t="shared" si="233"/>
        <v>553.39073479695799</v>
      </c>
      <c r="BH1743">
        <v>6931.7302246349891</v>
      </c>
      <c r="BI1743">
        <v>1.2056689978987151E-3</v>
      </c>
      <c r="BJ1743">
        <v>0.92633792883154331</v>
      </c>
      <c r="BK1743">
        <v>3.3695989770583838</v>
      </c>
      <c r="BL1743">
        <v>0.9426815629675801</v>
      </c>
      <c r="BM1743">
        <v>5.3424545895079092</v>
      </c>
      <c r="BN1743">
        <v>0.9260073398459282</v>
      </c>
      <c r="BO1743">
        <v>3.3695989784581108</v>
      </c>
      <c r="BP1743">
        <v>1.065224148834741E-3</v>
      </c>
      <c r="BQ1743">
        <v>0.9426815629675801</v>
      </c>
      <c r="BR1743">
        <v>6925.6388160673168</v>
      </c>
      <c r="BS1743" s="96">
        <v>562.01617378029914</v>
      </c>
      <c r="BT1743" s="96">
        <v>547.26145835433454</v>
      </c>
      <c r="BU1743">
        <v>5.3424545895079092</v>
      </c>
      <c r="BV1743" s="65" t="str">
        <f t="shared" si="234"/>
        <v>Starlink</v>
      </c>
      <c r="BW1743" s="32" t="s">
        <v>192</v>
      </c>
      <c r="BX1743" s="18">
        <v>2.8</v>
      </c>
      <c r="BY1743" s="21">
        <v>0.2</v>
      </c>
      <c r="BZ1743" s="18">
        <v>9</v>
      </c>
      <c r="CA1743" s="18">
        <v>27.592099999999999</v>
      </c>
      <c r="CB1743" s="18">
        <v>0.56000000000000005</v>
      </c>
      <c r="CC1743" s="18">
        <v>11.0875</v>
      </c>
      <c r="CD1743" s="18">
        <v>0.2</v>
      </c>
      <c r="CE1743" s="18">
        <v>2.8</v>
      </c>
      <c r="CF1743" s="33">
        <v>9</v>
      </c>
      <c r="CG1743" s="32">
        <v>260</v>
      </c>
      <c r="CH1743" s="18">
        <v>260</v>
      </c>
      <c r="CI1743" s="18">
        <v>220</v>
      </c>
      <c r="CJ1743" s="98">
        <f>Population!$CG1743-Population!$CI1743</f>
        <v>40</v>
      </c>
      <c r="CK1743" s="120">
        <f>_xlfn.DAYS(Entries!$AY$2,Population!H1743)</f>
        <v>351</v>
      </c>
      <c r="CL1743" s="120">
        <f t="shared" si="235"/>
        <v>1825</v>
      </c>
      <c r="CM1743" s="122">
        <f>Entries!$AY$5</f>
        <v>0.15</v>
      </c>
      <c r="CN1743" s="122">
        <f t="shared" si="237"/>
        <v>0.15384615384615385</v>
      </c>
      <c r="CO1743" s="121">
        <f t="shared" si="236"/>
        <v>0.83652054794520547</v>
      </c>
      <c r="CP1743" s="32" t="s">
        <v>5654</v>
      </c>
      <c r="CQ1743" s="18">
        <v>4</v>
      </c>
      <c r="CR1743" s="18" t="s">
        <v>95</v>
      </c>
      <c r="CS1743" s="18"/>
      <c r="CT1743" s="33"/>
      <c r="CU1743" s="32" t="s">
        <v>5655</v>
      </c>
      <c r="CV1743" s="18" t="s">
        <v>5651</v>
      </c>
      <c r="CW1743" s="18" t="s">
        <v>157</v>
      </c>
      <c r="CX1743" s="18" t="s">
        <v>5652</v>
      </c>
      <c r="CY1743" s="18" t="s">
        <v>107</v>
      </c>
      <c r="CZ1743" s="18" t="s">
        <v>755</v>
      </c>
      <c r="DA1743" s="33"/>
      <c r="DB1743" s="17" t="s">
        <v>15463</v>
      </c>
      <c r="DC1743" s="17" t="s">
        <v>15500</v>
      </c>
      <c r="DD1743" s="17">
        <v>1</v>
      </c>
      <c r="DE1743" s="17" t="s">
        <v>15500</v>
      </c>
      <c r="DF1743" s="17" t="s">
        <v>15500</v>
      </c>
      <c r="DG1743" s="23" t="s">
        <v>11174</v>
      </c>
      <c r="DH1743" s="145"/>
    </row>
    <row r="1744" spans="1:112" s="17" customFormat="1" x14ac:dyDescent="0.25">
      <c r="A1744" s="30" t="s">
        <v>6550</v>
      </c>
      <c r="B1744" s="15">
        <v>1</v>
      </c>
      <c r="C1744" s="152" t="s">
        <v>11188</v>
      </c>
      <c r="D1744" s="15" t="s">
        <v>5649</v>
      </c>
      <c r="E1744" s="15">
        <v>45552</v>
      </c>
      <c r="F1744" s="15" t="s">
        <v>6551</v>
      </c>
      <c r="G1744" s="31">
        <v>63177</v>
      </c>
      <c r="H1744" s="43">
        <v>43943</v>
      </c>
      <c r="I1744" s="96" t="s">
        <v>221</v>
      </c>
      <c r="J1744" s="96"/>
      <c r="K1744" s="96"/>
      <c r="L1744" s="15" t="s">
        <v>285</v>
      </c>
      <c r="M1744" s="124" t="s">
        <v>156</v>
      </c>
      <c r="N1744" s="15" t="s">
        <v>156</v>
      </c>
      <c r="O1744" s="124" t="s">
        <v>157</v>
      </c>
      <c r="P1744" s="96" t="str">
        <f>VLOOKUP(N1744,Entries!J:K,2,FALSE)</f>
        <v>UNITED STATES OF AMERICA</v>
      </c>
      <c r="Q1744" s="123" t="s">
        <v>5651</v>
      </c>
      <c r="R1744" s="30" t="s">
        <v>5651</v>
      </c>
      <c r="S1744" s="15" t="s">
        <v>156</v>
      </c>
      <c r="T1744" s="124" t="s">
        <v>157</v>
      </c>
      <c r="U1744" s="125" t="s">
        <v>159</v>
      </c>
      <c r="V1744" s="31" t="s">
        <v>159</v>
      </c>
      <c r="W1744" s="64">
        <f>IF(VLOOKUP(R1744,Entries!N:P,3,FALSE)=V1744,1,VLOOKUP(R1744,Entries!N:P,3,FALSE))</f>
        <v>1</v>
      </c>
      <c r="X1744" s="124"/>
      <c r="Y1744" s="124"/>
      <c r="Z1744" s="15"/>
      <c r="AA1744" s="15"/>
      <c r="AB1744" s="96"/>
      <c r="AC1744" s="15" t="s">
        <v>5652</v>
      </c>
      <c r="AD1744" s="15" t="s">
        <v>263</v>
      </c>
      <c r="AE1744" s="15" t="s">
        <v>263</v>
      </c>
      <c r="AF1744" s="96" t="s">
        <v>263</v>
      </c>
      <c r="AG1744" s="96" t="s">
        <v>11136</v>
      </c>
      <c r="AH1744" s="96"/>
      <c r="AI1744" s="15"/>
      <c r="AJ1744" s="96">
        <v>5</v>
      </c>
      <c r="AK1744" s="15" t="s">
        <v>95</v>
      </c>
      <c r="AL1744" s="15"/>
      <c r="AM1744" s="31"/>
      <c r="AN1744" s="30" t="s">
        <v>133</v>
      </c>
      <c r="AO1744" s="15" t="s">
        <v>134</v>
      </c>
      <c r="AP1744" s="31" t="s">
        <v>160</v>
      </c>
      <c r="AQ1744">
        <v>21104.527172819999</v>
      </c>
      <c r="AR1744" t="s">
        <v>14141</v>
      </c>
      <c r="AS1744" t="s">
        <v>11225</v>
      </c>
      <c r="AT1744" t="s">
        <v>14142</v>
      </c>
      <c r="AU1744">
        <v>53.056600000000003</v>
      </c>
      <c r="AV1744" s="96">
        <v>0.92601216726222235</v>
      </c>
      <c r="AW1744">
        <v>202.9511</v>
      </c>
      <c r="AX1744" s="96">
        <v>3.5421641786177775</v>
      </c>
      <c r="AY1744">
        <v>1.4569999999999999E-4</v>
      </c>
      <c r="AZ1744">
        <v>114.94110000000001</v>
      </c>
      <c r="BA1744" s="96">
        <v>2.0061002235066669</v>
      </c>
      <c r="BB1744">
        <v>245.173</v>
      </c>
      <c r="BC1744" s="96">
        <v>4.2790751967555556</v>
      </c>
      <c r="BD1744">
        <v>15.06396797</v>
      </c>
      <c r="BE1744" s="96">
        <f t="shared" si="231"/>
        <v>6925.3593352094595</v>
      </c>
      <c r="BF1744" s="96">
        <f t="shared" si="232"/>
        <v>555.36836006459998</v>
      </c>
      <c r="BG1744" s="96">
        <f t="shared" si="233"/>
        <v>553.35031035431894</v>
      </c>
      <c r="BH1744">
        <v>6931.7315308330471</v>
      </c>
      <c r="BI1744">
        <v>1.2347997957729659E-3</v>
      </c>
      <c r="BJ1744">
        <v>0.92634316373942616</v>
      </c>
      <c r="BK1744">
        <v>3.5421649163066569</v>
      </c>
      <c r="BL1744">
        <v>0.93783610967823949</v>
      </c>
      <c r="BM1744">
        <v>5.3473402148970806</v>
      </c>
      <c r="BN1744">
        <v>0.92601257582949126</v>
      </c>
      <c r="BO1744">
        <v>3.5421649177228369</v>
      </c>
      <c r="BP1744">
        <v>1.082014528037878E-3</v>
      </c>
      <c r="BQ1744">
        <v>0.93783610967823949</v>
      </c>
      <c r="BR1744">
        <v>6925.639895851742</v>
      </c>
      <c r="BS1744" s="96">
        <v>562.13353883501259</v>
      </c>
      <c r="BT1744" s="96">
        <v>547.14625286847149</v>
      </c>
      <c r="BU1744">
        <v>5.3473402148970806</v>
      </c>
      <c r="BV1744" s="60" t="str">
        <f t="shared" si="234"/>
        <v>Starlink</v>
      </c>
      <c r="BW1744" s="30" t="s">
        <v>192</v>
      </c>
      <c r="BX1744" s="15">
        <v>2.8</v>
      </c>
      <c r="BY1744" s="16">
        <v>0.2</v>
      </c>
      <c r="BZ1744" s="15">
        <v>9</v>
      </c>
      <c r="CA1744" s="15">
        <v>27.592099999999999</v>
      </c>
      <c r="CB1744" s="15">
        <v>0.56000000000000005</v>
      </c>
      <c r="CC1744" s="15">
        <v>11.0875</v>
      </c>
      <c r="CD1744" s="15">
        <v>0.2</v>
      </c>
      <c r="CE1744" s="15">
        <v>2.8</v>
      </c>
      <c r="CF1744" s="31">
        <v>9</v>
      </c>
      <c r="CG1744" s="30">
        <v>260</v>
      </c>
      <c r="CH1744" s="15">
        <v>260</v>
      </c>
      <c r="CI1744" s="15">
        <v>220</v>
      </c>
      <c r="CJ1744" s="96">
        <f>Population!$CG1744-Population!$CI1744</f>
        <v>40</v>
      </c>
      <c r="CK1744" s="118">
        <f>_xlfn.DAYS(Entries!$AY$2,Population!H1744)</f>
        <v>351</v>
      </c>
      <c r="CL1744" s="118">
        <f t="shared" si="235"/>
        <v>1825</v>
      </c>
      <c r="CM1744" s="117">
        <f>Entries!$AY$5</f>
        <v>0.15</v>
      </c>
      <c r="CN1744" s="117">
        <f t="shared" si="237"/>
        <v>0.15384615384615385</v>
      </c>
      <c r="CO1744" s="119">
        <f t="shared" si="236"/>
        <v>0.83652054794520547</v>
      </c>
      <c r="CP1744" s="30" t="s">
        <v>5654</v>
      </c>
      <c r="CQ1744" s="15">
        <v>4</v>
      </c>
      <c r="CR1744" s="15" t="s">
        <v>95</v>
      </c>
      <c r="CS1744" s="15"/>
      <c r="CT1744" s="31"/>
      <c r="CU1744" s="30" t="s">
        <v>5655</v>
      </c>
      <c r="CV1744" s="15" t="s">
        <v>5651</v>
      </c>
      <c r="CW1744" s="15" t="s">
        <v>157</v>
      </c>
      <c r="CX1744" s="15" t="s">
        <v>5652</v>
      </c>
      <c r="CY1744" s="15" t="s">
        <v>107</v>
      </c>
      <c r="CZ1744" s="15" t="s">
        <v>755</v>
      </c>
      <c r="DA1744" s="31"/>
      <c r="DB1744" s="17" t="s">
        <v>15463</v>
      </c>
      <c r="DC1744" s="17" t="s">
        <v>15500</v>
      </c>
      <c r="DD1744" s="17">
        <v>1</v>
      </c>
      <c r="DE1744" s="17" t="s">
        <v>15500</v>
      </c>
      <c r="DF1744" s="17" t="s">
        <v>15500</v>
      </c>
      <c r="DG1744" s="23" t="s">
        <v>11174</v>
      </c>
      <c r="DH1744" s="145"/>
    </row>
    <row r="1745" spans="1:112" s="17" customFormat="1" x14ac:dyDescent="0.25">
      <c r="A1745" s="32" t="s">
        <v>6553</v>
      </c>
      <c r="B1745" s="18">
        <v>1</v>
      </c>
      <c r="C1745" s="149" t="s">
        <v>11188</v>
      </c>
      <c r="D1745" s="18" t="s">
        <v>5649</v>
      </c>
      <c r="E1745" s="18">
        <v>45553</v>
      </c>
      <c r="F1745" s="18" t="s">
        <v>6554</v>
      </c>
      <c r="G1745" s="33">
        <v>63178</v>
      </c>
      <c r="H1745" s="44">
        <v>43943</v>
      </c>
      <c r="I1745" s="98" t="s">
        <v>221</v>
      </c>
      <c r="J1745" s="98"/>
      <c r="K1745" s="98"/>
      <c r="L1745" s="18" t="s">
        <v>285</v>
      </c>
      <c r="M1745" t="s">
        <v>156</v>
      </c>
      <c r="N1745" s="18" t="s">
        <v>156</v>
      </c>
      <c r="O1745" t="s">
        <v>157</v>
      </c>
      <c r="P1745" s="64" t="str">
        <f>VLOOKUP(N1745,Entries!J:K,2,FALSE)</f>
        <v>UNITED STATES OF AMERICA</v>
      </c>
      <c r="Q1745" s="38" t="s">
        <v>5651</v>
      </c>
      <c r="R1745" s="32" t="s">
        <v>5651</v>
      </c>
      <c r="S1745" s="18" t="s">
        <v>156</v>
      </c>
      <c r="T1745" t="s">
        <v>157</v>
      </c>
      <c r="U1745" s="39" t="s">
        <v>159</v>
      </c>
      <c r="V1745" s="33" t="s">
        <v>159</v>
      </c>
      <c r="W1745" s="64">
        <f>IF(VLOOKUP(R1745,Entries!N:P,3,FALSE)=V1745,1,VLOOKUP(R1745,Entries!N:P,3,FALSE))</f>
        <v>1</v>
      </c>
      <c r="X1745"/>
      <c r="Y1745"/>
      <c r="Z1745" s="18"/>
      <c r="AA1745" s="18"/>
      <c r="AB1745" s="98"/>
      <c r="AC1745" s="18" t="s">
        <v>5652</v>
      </c>
      <c r="AD1745" s="18" t="s">
        <v>263</v>
      </c>
      <c r="AE1745" s="18" t="s">
        <v>263</v>
      </c>
      <c r="AF1745" s="98" t="s">
        <v>263</v>
      </c>
      <c r="AG1745" s="98" t="s">
        <v>11136</v>
      </c>
      <c r="AH1745" s="98"/>
      <c r="AI1745" s="18"/>
      <c r="AJ1745" s="98">
        <v>5</v>
      </c>
      <c r="AK1745" s="18" t="s">
        <v>95</v>
      </c>
      <c r="AL1745" s="18"/>
      <c r="AM1745" s="33"/>
      <c r="AN1745" s="32" t="s">
        <v>133</v>
      </c>
      <c r="AO1745" s="18" t="s">
        <v>134</v>
      </c>
      <c r="AP1745" s="33" t="s">
        <v>160</v>
      </c>
      <c r="AQ1745">
        <v>21104.541916089998</v>
      </c>
      <c r="AR1745" t="s">
        <v>14143</v>
      </c>
      <c r="AS1745" t="s">
        <v>11225</v>
      </c>
      <c r="AT1745" t="s">
        <v>14144</v>
      </c>
      <c r="AU1745">
        <v>53.058900000000001</v>
      </c>
      <c r="AV1745" s="98">
        <v>0.92605230982666675</v>
      </c>
      <c r="AW1745">
        <v>202.89449999999999</v>
      </c>
      <c r="AX1745" s="98">
        <v>3.5411763224666668</v>
      </c>
      <c r="AY1745">
        <v>1.37E-4</v>
      </c>
      <c r="AZ1745">
        <v>118.932</v>
      </c>
      <c r="BA1745" s="98">
        <v>2.0757545541333333</v>
      </c>
      <c r="BB1745">
        <v>241.1807</v>
      </c>
      <c r="BC1745" s="98">
        <v>4.2093964315244445</v>
      </c>
      <c r="BD1745">
        <v>15.063955590000001</v>
      </c>
      <c r="BE1745" s="96">
        <f t="shared" si="231"/>
        <v>6925.3631295177129</v>
      </c>
      <c r="BF1745" s="96">
        <f t="shared" si="232"/>
        <v>555.31190426645753</v>
      </c>
      <c r="BG1745" s="96">
        <f t="shared" si="233"/>
        <v>553.41435476896822</v>
      </c>
      <c r="BH1745">
        <v>6931.7352823447463</v>
      </c>
      <c r="BI1745">
        <v>1.222091954740811E-3</v>
      </c>
      <c r="BJ1745">
        <v>0.92638329829592936</v>
      </c>
      <c r="BK1745">
        <v>3.5411770598850532</v>
      </c>
      <c r="BL1745">
        <v>0.93515135359991441</v>
      </c>
      <c r="BM1745">
        <v>5.350000532303703</v>
      </c>
      <c r="BN1745">
        <v>0.92605271835437486</v>
      </c>
      <c r="BO1745">
        <v>3.5411770613221631</v>
      </c>
      <c r="BP1745">
        <v>1.0711807201550321E-3</v>
      </c>
      <c r="BQ1745">
        <v>0.93515135359991441</v>
      </c>
      <c r="BR1745">
        <v>6925.6433220108374</v>
      </c>
      <c r="BS1745" s="96">
        <v>562.06193761204668</v>
      </c>
      <c r="BT1745" s="96">
        <v>547.22470640962911</v>
      </c>
      <c r="BU1745">
        <v>5.350000532303703</v>
      </c>
      <c r="BV1745" s="65" t="str">
        <f t="shared" si="234"/>
        <v>Starlink</v>
      </c>
      <c r="BW1745" s="32" t="s">
        <v>192</v>
      </c>
      <c r="BX1745" s="18">
        <v>2.8</v>
      </c>
      <c r="BY1745" s="21">
        <v>0.2</v>
      </c>
      <c r="BZ1745" s="18">
        <v>9</v>
      </c>
      <c r="CA1745" s="18">
        <v>27.592099999999999</v>
      </c>
      <c r="CB1745" s="18">
        <v>0.56000000000000005</v>
      </c>
      <c r="CC1745" s="18">
        <v>11.0875</v>
      </c>
      <c r="CD1745" s="18">
        <v>0.2</v>
      </c>
      <c r="CE1745" s="18">
        <v>2.8</v>
      </c>
      <c r="CF1745" s="33">
        <v>9</v>
      </c>
      <c r="CG1745" s="32">
        <v>260</v>
      </c>
      <c r="CH1745" s="18">
        <v>260</v>
      </c>
      <c r="CI1745" s="18">
        <v>220</v>
      </c>
      <c r="CJ1745" s="98">
        <f>Population!$CG1745-Population!$CI1745</f>
        <v>40</v>
      </c>
      <c r="CK1745" s="120">
        <f>_xlfn.DAYS(Entries!$AY$2,Population!H1745)</f>
        <v>351</v>
      </c>
      <c r="CL1745" s="120">
        <f t="shared" si="235"/>
        <v>1825</v>
      </c>
      <c r="CM1745" s="122">
        <f>Entries!$AY$5</f>
        <v>0.15</v>
      </c>
      <c r="CN1745" s="122">
        <f t="shared" si="237"/>
        <v>0.15384615384615385</v>
      </c>
      <c r="CO1745" s="121">
        <f t="shared" si="236"/>
        <v>0.83652054794520547</v>
      </c>
      <c r="CP1745" s="32" t="s">
        <v>5654</v>
      </c>
      <c r="CQ1745" s="18">
        <v>4</v>
      </c>
      <c r="CR1745" s="18" t="s">
        <v>95</v>
      </c>
      <c r="CS1745" s="18"/>
      <c r="CT1745" s="33"/>
      <c r="CU1745" s="32" t="s">
        <v>5655</v>
      </c>
      <c r="CV1745" s="18" t="s">
        <v>5651</v>
      </c>
      <c r="CW1745" s="18" t="s">
        <v>157</v>
      </c>
      <c r="CX1745" s="18" t="s">
        <v>5652</v>
      </c>
      <c r="CY1745" s="18" t="s">
        <v>107</v>
      </c>
      <c r="CZ1745" s="18" t="s">
        <v>755</v>
      </c>
      <c r="DA1745" s="33"/>
      <c r="DB1745" s="17" t="s">
        <v>15463</v>
      </c>
      <c r="DC1745" s="17" t="s">
        <v>15500</v>
      </c>
      <c r="DD1745" s="17">
        <v>1</v>
      </c>
      <c r="DE1745" s="17" t="s">
        <v>15500</v>
      </c>
      <c r="DF1745" s="17" t="s">
        <v>15500</v>
      </c>
      <c r="DG1745" s="23" t="s">
        <v>11174</v>
      </c>
      <c r="DH1745" s="145"/>
    </row>
    <row r="1746" spans="1:112" s="17" customFormat="1" x14ac:dyDescent="0.25">
      <c r="A1746" s="30" t="s">
        <v>6556</v>
      </c>
      <c r="B1746" s="15">
        <v>1</v>
      </c>
      <c r="C1746" s="152" t="s">
        <v>11188</v>
      </c>
      <c r="D1746" s="15" t="s">
        <v>5649</v>
      </c>
      <c r="E1746" s="15">
        <v>45574</v>
      </c>
      <c r="F1746" s="15" t="s">
        <v>6557</v>
      </c>
      <c r="G1746" s="31">
        <v>63137</v>
      </c>
      <c r="H1746" s="43">
        <v>43943</v>
      </c>
      <c r="I1746" s="96" t="s">
        <v>221</v>
      </c>
      <c r="J1746" s="96"/>
      <c r="K1746" s="96"/>
      <c r="L1746" s="15" t="s">
        <v>285</v>
      </c>
      <c r="M1746" s="124" t="s">
        <v>156</v>
      </c>
      <c r="N1746" s="15" t="s">
        <v>156</v>
      </c>
      <c r="O1746" s="124" t="s">
        <v>157</v>
      </c>
      <c r="P1746" s="96" t="str">
        <f>VLOOKUP(N1746,Entries!J:K,2,FALSE)</f>
        <v>UNITED STATES OF AMERICA</v>
      </c>
      <c r="Q1746" s="123" t="s">
        <v>5651</v>
      </c>
      <c r="R1746" s="30" t="s">
        <v>5651</v>
      </c>
      <c r="S1746" s="15" t="s">
        <v>156</v>
      </c>
      <c r="T1746" s="124" t="s">
        <v>157</v>
      </c>
      <c r="U1746" s="125" t="s">
        <v>159</v>
      </c>
      <c r="V1746" s="31" t="s">
        <v>159</v>
      </c>
      <c r="W1746" s="64">
        <f>IF(VLOOKUP(R1746,Entries!N:P,3,FALSE)=V1746,1,VLOOKUP(R1746,Entries!N:P,3,FALSE))</f>
        <v>1</v>
      </c>
      <c r="X1746" s="124"/>
      <c r="Y1746" s="124"/>
      <c r="Z1746" s="15"/>
      <c r="AA1746" s="15"/>
      <c r="AB1746" s="96"/>
      <c r="AC1746" s="15" t="s">
        <v>5652</v>
      </c>
      <c r="AD1746" s="15" t="s">
        <v>263</v>
      </c>
      <c r="AE1746" s="15" t="s">
        <v>263</v>
      </c>
      <c r="AF1746" s="96" t="s">
        <v>263</v>
      </c>
      <c r="AG1746" s="96" t="s">
        <v>11136</v>
      </c>
      <c r="AH1746" s="96"/>
      <c r="AI1746" s="15"/>
      <c r="AJ1746" s="96">
        <v>5</v>
      </c>
      <c r="AK1746" s="15" t="s">
        <v>95</v>
      </c>
      <c r="AL1746" s="15"/>
      <c r="AM1746" s="31"/>
      <c r="AN1746" s="30" t="s">
        <v>133</v>
      </c>
      <c r="AO1746" s="15" t="s">
        <v>134</v>
      </c>
      <c r="AP1746" s="31" t="s">
        <v>160</v>
      </c>
      <c r="AQ1746">
        <v>21104.528090610002</v>
      </c>
      <c r="AR1746" t="s">
        <v>14145</v>
      </c>
      <c r="AS1746" t="s">
        <v>11225</v>
      </c>
      <c r="AT1746" t="s">
        <v>14146</v>
      </c>
      <c r="AU1746">
        <v>53.0565</v>
      </c>
      <c r="AV1746" s="96">
        <v>0.92601042193333327</v>
      </c>
      <c r="AW1746">
        <v>192.9477</v>
      </c>
      <c r="AX1746" s="96">
        <v>3.3675719485466669</v>
      </c>
      <c r="AY1746">
        <v>1.2679999999999999E-4</v>
      </c>
      <c r="AZ1746">
        <v>122.2906</v>
      </c>
      <c r="BA1746" s="96">
        <v>2.1343731701955555</v>
      </c>
      <c r="BB1746">
        <v>237.82060000000001</v>
      </c>
      <c r="BC1746" s="96">
        <v>4.1507516355288896</v>
      </c>
      <c r="BD1746">
        <v>15.063883499999999</v>
      </c>
      <c r="BE1746" s="96">
        <f t="shared" si="231"/>
        <v>6925.3852242641669</v>
      </c>
      <c r="BF1746" s="96">
        <f t="shared" si="232"/>
        <v>555.26336311060459</v>
      </c>
      <c r="BG1746" s="96">
        <f t="shared" si="233"/>
        <v>553.5070854177302</v>
      </c>
      <c r="BH1746">
        <v>6931.7573441612976</v>
      </c>
      <c r="BI1746">
        <v>1.211001751442111E-3</v>
      </c>
      <c r="BJ1746">
        <v>0.92634141623726818</v>
      </c>
      <c r="BK1746">
        <v>3.3675726492678808</v>
      </c>
      <c r="BL1746">
        <v>0.9298519513309017</v>
      </c>
      <c r="BM1746">
        <v>5.355273755487973</v>
      </c>
      <c r="BN1746">
        <v>0.9260108305055692</v>
      </c>
      <c r="BO1746">
        <v>3.3675726511867761</v>
      </c>
      <c r="BP1746">
        <v>1.0596653921905971E-3</v>
      </c>
      <c r="BQ1746">
        <v>0.9298519513309017</v>
      </c>
      <c r="BR1746">
        <v>6925.6657999730587</v>
      </c>
      <c r="BS1746" s="96">
        <v>562.00468833916784</v>
      </c>
      <c r="BT1746" s="96">
        <v>547.32691160694958</v>
      </c>
      <c r="BU1746">
        <v>5.355273755487973</v>
      </c>
      <c r="BV1746" s="60" t="str">
        <f t="shared" si="234"/>
        <v>Starlink</v>
      </c>
      <c r="BW1746" s="30" t="s">
        <v>192</v>
      </c>
      <c r="BX1746" s="15">
        <v>2.8</v>
      </c>
      <c r="BY1746" s="16">
        <v>0.2</v>
      </c>
      <c r="BZ1746" s="15">
        <v>9</v>
      </c>
      <c r="CA1746" s="15">
        <v>27.592099999999999</v>
      </c>
      <c r="CB1746" s="15">
        <v>0.56000000000000005</v>
      </c>
      <c r="CC1746" s="15">
        <v>11.0875</v>
      </c>
      <c r="CD1746" s="15">
        <v>0.2</v>
      </c>
      <c r="CE1746" s="15">
        <v>2.8</v>
      </c>
      <c r="CF1746" s="31">
        <v>9</v>
      </c>
      <c r="CG1746" s="30">
        <v>260</v>
      </c>
      <c r="CH1746" s="15">
        <v>260</v>
      </c>
      <c r="CI1746" s="15">
        <v>220</v>
      </c>
      <c r="CJ1746" s="96">
        <f>Population!$CG1746-Population!$CI1746</f>
        <v>40</v>
      </c>
      <c r="CK1746" s="118">
        <f>_xlfn.DAYS(Entries!$AY$2,Population!H1746)</f>
        <v>351</v>
      </c>
      <c r="CL1746" s="118">
        <f t="shared" si="235"/>
        <v>1825</v>
      </c>
      <c r="CM1746" s="117">
        <f>Entries!$AY$5</f>
        <v>0.15</v>
      </c>
      <c r="CN1746" s="117">
        <f t="shared" si="237"/>
        <v>0.15384615384615385</v>
      </c>
      <c r="CO1746" s="119">
        <f t="shared" si="236"/>
        <v>0.83652054794520547</v>
      </c>
      <c r="CP1746" s="30" t="s">
        <v>5654</v>
      </c>
      <c r="CQ1746" s="15">
        <v>4</v>
      </c>
      <c r="CR1746" s="15" t="s">
        <v>95</v>
      </c>
      <c r="CS1746" s="15"/>
      <c r="CT1746" s="31"/>
      <c r="CU1746" s="30" t="s">
        <v>5655</v>
      </c>
      <c r="CV1746" s="15" t="s">
        <v>5651</v>
      </c>
      <c r="CW1746" s="15" t="s">
        <v>157</v>
      </c>
      <c r="CX1746" s="15" t="s">
        <v>5652</v>
      </c>
      <c r="CY1746" s="15" t="s">
        <v>107</v>
      </c>
      <c r="CZ1746" s="15" t="s">
        <v>755</v>
      </c>
      <c r="DA1746" s="31"/>
      <c r="DB1746" s="17" t="s">
        <v>15463</v>
      </c>
      <c r="DC1746" s="17" t="s">
        <v>15500</v>
      </c>
      <c r="DD1746" s="17">
        <v>1</v>
      </c>
      <c r="DE1746" s="17" t="s">
        <v>15500</v>
      </c>
      <c r="DF1746" s="17" t="s">
        <v>15500</v>
      </c>
      <c r="DG1746" s="23" t="s">
        <v>11174</v>
      </c>
      <c r="DH1746" s="145"/>
    </row>
    <row r="1747" spans="1:112" s="17" customFormat="1" x14ac:dyDescent="0.25">
      <c r="A1747" s="32" t="s">
        <v>6559</v>
      </c>
      <c r="B1747" s="18">
        <v>1</v>
      </c>
      <c r="C1747" s="149" t="s">
        <v>11188</v>
      </c>
      <c r="D1747" s="18" t="s">
        <v>5649</v>
      </c>
      <c r="E1747" s="18">
        <v>45554</v>
      </c>
      <c r="F1747" s="18" t="s">
        <v>6560</v>
      </c>
      <c r="G1747" s="33">
        <v>63179</v>
      </c>
      <c r="H1747" s="44">
        <v>43943</v>
      </c>
      <c r="I1747" s="98" t="s">
        <v>221</v>
      </c>
      <c r="J1747" s="98"/>
      <c r="K1747" s="98"/>
      <c r="L1747" s="18" t="s">
        <v>285</v>
      </c>
      <c r="M1747" t="s">
        <v>156</v>
      </c>
      <c r="N1747" s="18" t="s">
        <v>156</v>
      </c>
      <c r="O1747" t="s">
        <v>157</v>
      </c>
      <c r="P1747" s="64" t="str">
        <f>VLOOKUP(N1747,Entries!J:K,2,FALSE)</f>
        <v>UNITED STATES OF AMERICA</v>
      </c>
      <c r="Q1747" s="38" t="s">
        <v>5651</v>
      </c>
      <c r="R1747" s="32" t="s">
        <v>5651</v>
      </c>
      <c r="S1747" s="18" t="s">
        <v>156</v>
      </c>
      <c r="T1747" t="s">
        <v>157</v>
      </c>
      <c r="U1747" s="39" t="s">
        <v>159</v>
      </c>
      <c r="V1747" s="33" t="s">
        <v>159</v>
      </c>
      <c r="W1747" s="64">
        <f>IF(VLOOKUP(R1747,Entries!N:P,3,FALSE)=V1747,1,VLOOKUP(R1747,Entries!N:P,3,FALSE))</f>
        <v>1</v>
      </c>
      <c r="X1747"/>
      <c r="Y1747"/>
      <c r="Z1747" s="18"/>
      <c r="AA1747" s="18"/>
      <c r="AB1747" s="98"/>
      <c r="AC1747" s="18" t="s">
        <v>5652</v>
      </c>
      <c r="AD1747" s="18" t="s">
        <v>263</v>
      </c>
      <c r="AE1747" s="18" t="s">
        <v>263</v>
      </c>
      <c r="AF1747" s="98" t="s">
        <v>263</v>
      </c>
      <c r="AG1747" s="98" t="s">
        <v>11136</v>
      </c>
      <c r="AH1747" s="98"/>
      <c r="AI1747" s="18"/>
      <c r="AJ1747" s="98">
        <v>5</v>
      </c>
      <c r="AK1747" s="18" t="s">
        <v>95</v>
      </c>
      <c r="AL1747" s="18"/>
      <c r="AM1747" s="33"/>
      <c r="AN1747" s="32" t="s">
        <v>133</v>
      </c>
      <c r="AO1747" s="18" t="s">
        <v>134</v>
      </c>
      <c r="AP1747" s="33" t="s">
        <v>160</v>
      </c>
      <c r="AQ1747">
        <v>21104.534547290001</v>
      </c>
      <c r="AR1747" t="s">
        <v>14063</v>
      </c>
      <c r="AS1747" t="s">
        <v>11225</v>
      </c>
      <c r="AT1747" t="s">
        <v>14147</v>
      </c>
      <c r="AU1747">
        <v>53.0595</v>
      </c>
      <c r="AV1747" s="98">
        <v>0.92606278180000001</v>
      </c>
      <c r="AW1747">
        <v>202.92509999999999</v>
      </c>
      <c r="AX1747" s="98">
        <v>3.5417103931066669</v>
      </c>
      <c r="AY1747">
        <v>1.072E-4</v>
      </c>
      <c r="AZ1747">
        <v>115.32170000000001</v>
      </c>
      <c r="BA1747" s="98">
        <v>2.0127429452577781</v>
      </c>
      <c r="BB1747">
        <v>244.7884</v>
      </c>
      <c r="BC1747" s="98">
        <v>4.2723626618488888</v>
      </c>
      <c r="BD1747">
        <v>15.0639612</v>
      </c>
      <c r="BE1747" s="96">
        <f t="shared" si="231"/>
        <v>6925.3614101253588</v>
      </c>
      <c r="BF1747" s="96">
        <f t="shared" si="232"/>
        <v>555.10380886852363</v>
      </c>
      <c r="BG1747" s="96">
        <f t="shared" si="233"/>
        <v>553.619011382194</v>
      </c>
      <c r="BH1747">
        <v>6931.7337306042</v>
      </c>
      <c r="BI1747">
        <v>1.216078792386694E-3</v>
      </c>
      <c r="BJ1747">
        <v>0.9263937684116601</v>
      </c>
      <c r="BK1747">
        <v>3.5417111311947429</v>
      </c>
      <c r="BL1747">
        <v>0.91040418714225058</v>
      </c>
      <c r="BM1747">
        <v>5.3747023608835534</v>
      </c>
      <c r="BN1747">
        <v>0.92606319034077478</v>
      </c>
      <c r="BO1747">
        <v>3.5417111319893331</v>
      </c>
      <c r="BP1747">
        <v>1.0491760730540411E-3</v>
      </c>
      <c r="BQ1747">
        <v>0.91040418714225058</v>
      </c>
      <c r="BR1747">
        <v>6925.6415069749546</v>
      </c>
      <c r="BS1747" s="96">
        <v>561.90772433462189</v>
      </c>
      <c r="BT1747" s="96">
        <v>547.37528961528733</v>
      </c>
      <c r="BU1747">
        <v>5.3747023608835534</v>
      </c>
      <c r="BV1747" s="65" t="str">
        <f t="shared" si="234"/>
        <v>Starlink</v>
      </c>
      <c r="BW1747" s="32" t="s">
        <v>192</v>
      </c>
      <c r="BX1747" s="18">
        <v>2.8</v>
      </c>
      <c r="BY1747" s="21">
        <v>0.2</v>
      </c>
      <c r="BZ1747" s="18">
        <v>9</v>
      </c>
      <c r="CA1747" s="18">
        <v>27.592099999999999</v>
      </c>
      <c r="CB1747" s="18">
        <v>0.56000000000000005</v>
      </c>
      <c r="CC1747" s="18">
        <v>11.0875</v>
      </c>
      <c r="CD1747" s="18">
        <v>0.2</v>
      </c>
      <c r="CE1747" s="18">
        <v>2.8</v>
      </c>
      <c r="CF1747" s="33">
        <v>9</v>
      </c>
      <c r="CG1747" s="32">
        <v>260</v>
      </c>
      <c r="CH1747" s="18">
        <v>260</v>
      </c>
      <c r="CI1747" s="18">
        <v>220</v>
      </c>
      <c r="CJ1747" s="98">
        <f>Population!$CG1747-Population!$CI1747</f>
        <v>40</v>
      </c>
      <c r="CK1747" s="120">
        <f>_xlfn.DAYS(Entries!$AY$2,Population!H1747)</f>
        <v>351</v>
      </c>
      <c r="CL1747" s="120">
        <f t="shared" si="235"/>
        <v>1825</v>
      </c>
      <c r="CM1747" s="122">
        <f>Entries!$AY$5</f>
        <v>0.15</v>
      </c>
      <c r="CN1747" s="122">
        <f t="shared" si="237"/>
        <v>0.15384615384615385</v>
      </c>
      <c r="CO1747" s="121">
        <f t="shared" si="236"/>
        <v>0.83652054794520547</v>
      </c>
      <c r="CP1747" s="32" t="s">
        <v>5654</v>
      </c>
      <c r="CQ1747" s="18">
        <v>4</v>
      </c>
      <c r="CR1747" s="18" t="s">
        <v>95</v>
      </c>
      <c r="CS1747" s="18"/>
      <c r="CT1747" s="33"/>
      <c r="CU1747" s="32" t="s">
        <v>5655</v>
      </c>
      <c r="CV1747" s="18" t="s">
        <v>5651</v>
      </c>
      <c r="CW1747" s="18" t="s">
        <v>157</v>
      </c>
      <c r="CX1747" s="18" t="s">
        <v>5652</v>
      </c>
      <c r="CY1747" s="18" t="s">
        <v>107</v>
      </c>
      <c r="CZ1747" s="18" t="s">
        <v>755</v>
      </c>
      <c r="DA1747" s="33"/>
      <c r="DB1747" s="17" t="s">
        <v>15463</v>
      </c>
      <c r="DC1747" s="17" t="s">
        <v>15500</v>
      </c>
      <c r="DD1747" s="17">
        <v>1</v>
      </c>
      <c r="DE1747" s="17" t="s">
        <v>15500</v>
      </c>
      <c r="DF1747" s="17" t="s">
        <v>15500</v>
      </c>
      <c r="DG1747" s="23" t="s">
        <v>11174</v>
      </c>
      <c r="DH1747" s="145"/>
    </row>
    <row r="1748" spans="1:112" s="17" customFormat="1" x14ac:dyDescent="0.25">
      <c r="A1748" s="30" t="s">
        <v>6562</v>
      </c>
      <c r="B1748" s="15">
        <v>1</v>
      </c>
      <c r="C1748" s="152" t="s">
        <v>11188</v>
      </c>
      <c r="D1748" s="15" t="s">
        <v>5649</v>
      </c>
      <c r="E1748" s="15">
        <v>45575</v>
      </c>
      <c r="F1748" s="15" t="s">
        <v>6563</v>
      </c>
      <c r="G1748" s="31">
        <v>63138</v>
      </c>
      <c r="H1748" s="43">
        <v>43943</v>
      </c>
      <c r="I1748" s="96" t="s">
        <v>221</v>
      </c>
      <c r="J1748" s="96"/>
      <c r="K1748" s="96"/>
      <c r="L1748" s="15" t="s">
        <v>285</v>
      </c>
      <c r="M1748" s="124" t="s">
        <v>156</v>
      </c>
      <c r="N1748" s="15" t="s">
        <v>156</v>
      </c>
      <c r="O1748" s="124" t="s">
        <v>157</v>
      </c>
      <c r="P1748" s="96" t="str">
        <f>VLOOKUP(N1748,Entries!J:K,2,FALSE)</f>
        <v>UNITED STATES OF AMERICA</v>
      </c>
      <c r="Q1748" s="123" t="s">
        <v>5651</v>
      </c>
      <c r="R1748" s="30" t="s">
        <v>5651</v>
      </c>
      <c r="S1748" s="15" t="s">
        <v>156</v>
      </c>
      <c r="T1748" s="124" t="s">
        <v>157</v>
      </c>
      <c r="U1748" s="125" t="s">
        <v>159</v>
      </c>
      <c r="V1748" s="31" t="s">
        <v>159</v>
      </c>
      <c r="W1748" s="64">
        <f>IF(VLOOKUP(R1748,Entries!N:P,3,FALSE)=V1748,1,VLOOKUP(R1748,Entries!N:P,3,FALSE))</f>
        <v>1</v>
      </c>
      <c r="X1748" s="124"/>
      <c r="Y1748" s="124"/>
      <c r="Z1748" s="15"/>
      <c r="AA1748" s="15"/>
      <c r="AB1748" s="96"/>
      <c r="AC1748" s="15" t="s">
        <v>5652</v>
      </c>
      <c r="AD1748" s="15" t="s">
        <v>263</v>
      </c>
      <c r="AE1748" s="15" t="s">
        <v>263</v>
      </c>
      <c r="AF1748" s="96" t="s">
        <v>263</v>
      </c>
      <c r="AG1748" s="96" t="s">
        <v>11136</v>
      </c>
      <c r="AH1748" s="96"/>
      <c r="AI1748" s="15"/>
      <c r="AJ1748" s="96">
        <v>5</v>
      </c>
      <c r="AK1748" s="15" t="s">
        <v>95</v>
      </c>
      <c r="AL1748" s="15"/>
      <c r="AM1748" s="31"/>
      <c r="AN1748" s="30" t="s">
        <v>133</v>
      </c>
      <c r="AO1748" s="15" t="s">
        <v>134</v>
      </c>
      <c r="AP1748" s="31" t="s">
        <v>160</v>
      </c>
      <c r="AQ1748">
        <v>21104.558029399999</v>
      </c>
      <c r="AR1748" t="s">
        <v>12722</v>
      </c>
      <c r="AS1748" t="s">
        <v>11225</v>
      </c>
      <c r="AT1748" t="s">
        <v>14148</v>
      </c>
      <c r="AU1748">
        <v>53.0015</v>
      </c>
      <c r="AV1748" s="96">
        <v>0.92505049104444448</v>
      </c>
      <c r="AW1748">
        <v>191.9066</v>
      </c>
      <c r="AX1748" s="96">
        <v>3.3494013294844445</v>
      </c>
      <c r="AY1748">
        <v>1.1230000000000001E-4</v>
      </c>
      <c r="AZ1748">
        <v>108.12569999999999</v>
      </c>
      <c r="BA1748" s="96">
        <v>1.8871490784133336</v>
      </c>
      <c r="BB1748">
        <v>251.9854</v>
      </c>
      <c r="BC1748" s="96">
        <v>4.397973981982223</v>
      </c>
      <c r="BD1748">
        <v>15.06872072</v>
      </c>
      <c r="BE1748" s="96">
        <f t="shared" si="231"/>
        <v>6923.9030632994654</v>
      </c>
      <c r="BF1748" s="96">
        <f t="shared" si="232"/>
        <v>553.68061761347417</v>
      </c>
      <c r="BG1748" s="96">
        <f t="shared" si="233"/>
        <v>552.1255089854576</v>
      </c>
      <c r="BH1748">
        <v>6930.2768043383849</v>
      </c>
      <c r="BI1748">
        <v>1.230917500144054E-3</v>
      </c>
      <c r="BJ1748">
        <v>0.92538180886837462</v>
      </c>
      <c r="BK1748">
        <v>3.349402026559483</v>
      </c>
      <c r="BL1748">
        <v>0.90727588244266555</v>
      </c>
      <c r="BM1748">
        <v>5.3778481299804053</v>
      </c>
      <c r="BN1748">
        <v>0.92505090077317631</v>
      </c>
      <c r="BO1748">
        <v>3.3494020283254509</v>
      </c>
      <c r="BP1748">
        <v>1.0572841989151731E-3</v>
      </c>
      <c r="BQ1748">
        <v>0.90727588244266555</v>
      </c>
      <c r="BR1748">
        <v>6924.1925038558838</v>
      </c>
      <c r="BS1748" s="96">
        <v>560.51334318045701</v>
      </c>
      <c r="BT1748" s="96">
        <v>545.87166453131067</v>
      </c>
      <c r="BU1748">
        <v>5.3778481299804053</v>
      </c>
      <c r="BV1748" s="60" t="str">
        <f t="shared" si="234"/>
        <v>Starlink</v>
      </c>
      <c r="BW1748" s="30" t="s">
        <v>192</v>
      </c>
      <c r="BX1748" s="15">
        <v>2.8</v>
      </c>
      <c r="BY1748" s="16">
        <v>0.2</v>
      </c>
      <c r="BZ1748" s="15">
        <v>9</v>
      </c>
      <c r="CA1748" s="15">
        <v>27.592099999999999</v>
      </c>
      <c r="CB1748" s="15">
        <v>0.56000000000000005</v>
      </c>
      <c r="CC1748" s="15">
        <v>11.0875</v>
      </c>
      <c r="CD1748" s="15">
        <v>0.2</v>
      </c>
      <c r="CE1748" s="15">
        <v>2.8</v>
      </c>
      <c r="CF1748" s="31">
        <v>9</v>
      </c>
      <c r="CG1748" s="30">
        <v>260</v>
      </c>
      <c r="CH1748" s="15">
        <v>260</v>
      </c>
      <c r="CI1748" s="15">
        <v>220</v>
      </c>
      <c r="CJ1748" s="96">
        <f>Population!$CG1748-Population!$CI1748</f>
        <v>40</v>
      </c>
      <c r="CK1748" s="118">
        <f>_xlfn.DAYS(Entries!$AY$2,Population!H1748)</f>
        <v>351</v>
      </c>
      <c r="CL1748" s="118">
        <f t="shared" si="235"/>
        <v>1825</v>
      </c>
      <c r="CM1748" s="117">
        <f>Entries!$AY$5</f>
        <v>0.15</v>
      </c>
      <c r="CN1748" s="117">
        <f t="shared" si="237"/>
        <v>0.15384615384615385</v>
      </c>
      <c r="CO1748" s="119">
        <f t="shared" si="236"/>
        <v>0.83652054794520547</v>
      </c>
      <c r="CP1748" s="30" t="s">
        <v>5654</v>
      </c>
      <c r="CQ1748" s="15">
        <v>4</v>
      </c>
      <c r="CR1748" s="15" t="s">
        <v>95</v>
      </c>
      <c r="CS1748" s="15"/>
      <c r="CT1748" s="31"/>
      <c r="CU1748" s="30" t="s">
        <v>5655</v>
      </c>
      <c r="CV1748" s="15" t="s">
        <v>5651</v>
      </c>
      <c r="CW1748" s="15" t="s">
        <v>157</v>
      </c>
      <c r="CX1748" s="15" t="s">
        <v>5652</v>
      </c>
      <c r="CY1748" s="15" t="s">
        <v>107</v>
      </c>
      <c r="CZ1748" s="15" t="s">
        <v>755</v>
      </c>
      <c r="DA1748" s="31"/>
      <c r="DB1748" s="17" t="s">
        <v>15463</v>
      </c>
      <c r="DC1748" s="17" t="s">
        <v>15500</v>
      </c>
      <c r="DD1748" s="17">
        <v>1</v>
      </c>
      <c r="DE1748" s="17" t="s">
        <v>15500</v>
      </c>
      <c r="DF1748" s="17" t="s">
        <v>15500</v>
      </c>
      <c r="DG1748" s="23" t="s">
        <v>11174</v>
      </c>
      <c r="DH1748" s="145"/>
    </row>
    <row r="1749" spans="1:112" s="17" customFormat="1" x14ac:dyDescent="0.25">
      <c r="A1749" s="32" t="s">
        <v>6565</v>
      </c>
      <c r="B1749" s="18">
        <v>1</v>
      </c>
      <c r="C1749" s="149" t="s">
        <v>11188</v>
      </c>
      <c r="D1749" s="18" t="s">
        <v>5649</v>
      </c>
      <c r="E1749" s="18">
        <v>45555</v>
      </c>
      <c r="F1749" s="18" t="s">
        <v>6566</v>
      </c>
      <c r="G1749" s="33">
        <v>63180</v>
      </c>
      <c r="H1749" s="44">
        <v>43943</v>
      </c>
      <c r="I1749" s="98" t="s">
        <v>221</v>
      </c>
      <c r="J1749" s="98"/>
      <c r="K1749" s="98"/>
      <c r="L1749" s="18" t="s">
        <v>285</v>
      </c>
      <c r="M1749" t="s">
        <v>156</v>
      </c>
      <c r="N1749" s="18" t="s">
        <v>156</v>
      </c>
      <c r="O1749" t="s">
        <v>157</v>
      </c>
      <c r="P1749" s="64" t="str">
        <f>VLOOKUP(N1749,Entries!J:K,2,FALSE)</f>
        <v>UNITED STATES OF AMERICA</v>
      </c>
      <c r="Q1749" s="38" t="s">
        <v>5651</v>
      </c>
      <c r="R1749" s="32" t="s">
        <v>5651</v>
      </c>
      <c r="S1749" s="18" t="s">
        <v>156</v>
      </c>
      <c r="T1749" t="s">
        <v>157</v>
      </c>
      <c r="U1749" s="39" t="s">
        <v>159</v>
      </c>
      <c r="V1749" s="33" t="s">
        <v>159</v>
      </c>
      <c r="W1749" s="64">
        <f>IF(VLOOKUP(R1749,Entries!N:P,3,FALSE)=V1749,1,VLOOKUP(R1749,Entries!N:P,3,FALSE))</f>
        <v>1</v>
      </c>
      <c r="X1749"/>
      <c r="Y1749"/>
      <c r="Z1749" s="18"/>
      <c r="AA1749" s="18"/>
      <c r="AB1749" s="98"/>
      <c r="AC1749" s="18" t="s">
        <v>5652</v>
      </c>
      <c r="AD1749" s="18" t="s">
        <v>263</v>
      </c>
      <c r="AE1749" s="18" t="s">
        <v>263</v>
      </c>
      <c r="AF1749" s="98" t="s">
        <v>263</v>
      </c>
      <c r="AG1749" s="98" t="s">
        <v>11136</v>
      </c>
      <c r="AH1749" s="98"/>
      <c r="AI1749" s="18"/>
      <c r="AJ1749" s="98">
        <v>5</v>
      </c>
      <c r="AK1749" s="18" t="s">
        <v>95</v>
      </c>
      <c r="AL1749" s="18"/>
      <c r="AM1749" s="33"/>
      <c r="AN1749" s="32" t="s">
        <v>133</v>
      </c>
      <c r="AO1749" s="18" t="s">
        <v>134</v>
      </c>
      <c r="AP1749" s="33" t="s">
        <v>160</v>
      </c>
      <c r="AQ1749">
        <v>21104.564022340001</v>
      </c>
      <c r="AR1749" t="s">
        <v>14149</v>
      </c>
      <c r="AS1749" t="s">
        <v>11225</v>
      </c>
      <c r="AT1749" t="s">
        <v>14150</v>
      </c>
      <c r="AU1749">
        <v>53.057200000000002</v>
      </c>
      <c r="AV1749" s="98">
        <v>0.92602263923555561</v>
      </c>
      <c r="AW1749">
        <v>202.7816</v>
      </c>
      <c r="AX1749" s="98">
        <v>3.5392058461511113</v>
      </c>
      <c r="AY1749">
        <v>1.121E-4</v>
      </c>
      <c r="AZ1749">
        <v>114.8241</v>
      </c>
      <c r="BA1749" s="98">
        <v>2.0040581887066669</v>
      </c>
      <c r="BB1749">
        <v>245.28639999999999</v>
      </c>
      <c r="BC1749" s="98">
        <v>4.2810543997155559</v>
      </c>
      <c r="BD1749">
        <v>15.06405468</v>
      </c>
      <c r="BE1749" s="96">
        <f t="shared" si="231"/>
        <v>6925.332759872922</v>
      </c>
      <c r="BF1749" s="96">
        <f t="shared" si="232"/>
        <v>555.10908967530304</v>
      </c>
      <c r="BG1749" s="96">
        <f t="shared" si="233"/>
        <v>553.55643007054096</v>
      </c>
      <c r="BH1749">
        <v>6931.7050964784275</v>
      </c>
      <c r="BI1749">
        <v>1.219170609798794E-3</v>
      </c>
      <c r="BJ1749">
        <v>0.9263536362207957</v>
      </c>
      <c r="BK1749">
        <v>3.539206581515439</v>
      </c>
      <c r="BL1749">
        <v>0.91358762049710973</v>
      </c>
      <c r="BM1749">
        <v>5.3715259031152449</v>
      </c>
      <c r="BN1749">
        <v>0.92602304781370826</v>
      </c>
      <c r="BO1749">
        <v>3.5392065844959659</v>
      </c>
      <c r="BP1749">
        <v>1.0536023086358569E-3</v>
      </c>
      <c r="BQ1749">
        <v>0.91358762049710973</v>
      </c>
      <c r="BR1749">
        <v>6925.6132257957679</v>
      </c>
      <c r="BS1749" s="96">
        <v>561.91006787918468</v>
      </c>
      <c r="BT1749" s="96">
        <v>547.31638371235113</v>
      </c>
      <c r="BU1749">
        <v>5.3715259031152449</v>
      </c>
      <c r="BV1749" s="65" t="str">
        <f t="shared" si="234"/>
        <v>Starlink</v>
      </c>
      <c r="BW1749" s="32" t="s">
        <v>192</v>
      </c>
      <c r="BX1749" s="18">
        <v>2.8</v>
      </c>
      <c r="BY1749" s="21">
        <v>0.2</v>
      </c>
      <c r="BZ1749" s="18">
        <v>9</v>
      </c>
      <c r="CA1749" s="18">
        <v>27.592099999999999</v>
      </c>
      <c r="CB1749" s="18">
        <v>0.56000000000000005</v>
      </c>
      <c r="CC1749" s="18">
        <v>11.0875</v>
      </c>
      <c r="CD1749" s="18">
        <v>0.2</v>
      </c>
      <c r="CE1749" s="18">
        <v>2.8</v>
      </c>
      <c r="CF1749" s="33">
        <v>9</v>
      </c>
      <c r="CG1749" s="32">
        <v>260</v>
      </c>
      <c r="CH1749" s="18">
        <v>260</v>
      </c>
      <c r="CI1749" s="18">
        <v>220</v>
      </c>
      <c r="CJ1749" s="98">
        <f>Population!$CG1749-Population!$CI1749</f>
        <v>40</v>
      </c>
      <c r="CK1749" s="120">
        <f>_xlfn.DAYS(Entries!$AY$2,Population!H1749)</f>
        <v>351</v>
      </c>
      <c r="CL1749" s="120">
        <f t="shared" si="235"/>
        <v>1825</v>
      </c>
      <c r="CM1749" s="122">
        <f>Entries!$AY$5</f>
        <v>0.15</v>
      </c>
      <c r="CN1749" s="122">
        <f t="shared" si="237"/>
        <v>0.15384615384615385</v>
      </c>
      <c r="CO1749" s="121">
        <f t="shared" si="236"/>
        <v>0.83652054794520547</v>
      </c>
      <c r="CP1749" s="32" t="s">
        <v>5654</v>
      </c>
      <c r="CQ1749" s="18">
        <v>4</v>
      </c>
      <c r="CR1749" s="18" t="s">
        <v>95</v>
      </c>
      <c r="CS1749" s="18"/>
      <c r="CT1749" s="33"/>
      <c r="CU1749" s="32" t="s">
        <v>5655</v>
      </c>
      <c r="CV1749" s="18" t="s">
        <v>5651</v>
      </c>
      <c r="CW1749" s="18" t="s">
        <v>157</v>
      </c>
      <c r="CX1749" s="18" t="s">
        <v>5652</v>
      </c>
      <c r="CY1749" s="18" t="s">
        <v>107</v>
      </c>
      <c r="CZ1749" s="18" t="s">
        <v>755</v>
      </c>
      <c r="DA1749" s="33"/>
      <c r="DB1749" s="17" t="s">
        <v>15463</v>
      </c>
      <c r="DC1749" s="17" t="s">
        <v>15500</v>
      </c>
      <c r="DD1749" s="17">
        <v>1</v>
      </c>
      <c r="DE1749" s="17" t="s">
        <v>15500</v>
      </c>
      <c r="DF1749" s="17" t="s">
        <v>15500</v>
      </c>
      <c r="DG1749" s="23" t="s">
        <v>11174</v>
      </c>
      <c r="DH1749" s="145"/>
    </row>
    <row r="1750" spans="1:112" s="17" customFormat="1" x14ac:dyDescent="0.25">
      <c r="A1750" s="30" t="s">
        <v>6568</v>
      </c>
      <c r="B1750" s="15">
        <v>1</v>
      </c>
      <c r="C1750" s="152" t="s">
        <v>11188</v>
      </c>
      <c r="D1750" s="15" t="s">
        <v>5649</v>
      </c>
      <c r="E1750" s="15">
        <v>45576</v>
      </c>
      <c r="F1750" s="15" t="s">
        <v>6569</v>
      </c>
      <c r="G1750" s="31">
        <v>63139</v>
      </c>
      <c r="H1750" s="43">
        <v>43943</v>
      </c>
      <c r="I1750" s="96" t="s">
        <v>221</v>
      </c>
      <c r="J1750" s="96"/>
      <c r="K1750" s="96"/>
      <c r="L1750" s="15" t="s">
        <v>285</v>
      </c>
      <c r="M1750" s="124" t="s">
        <v>156</v>
      </c>
      <c r="N1750" s="15" t="s">
        <v>156</v>
      </c>
      <c r="O1750" s="124" t="s">
        <v>157</v>
      </c>
      <c r="P1750" s="96" t="str">
        <f>VLOOKUP(N1750,Entries!J:K,2,FALSE)</f>
        <v>UNITED STATES OF AMERICA</v>
      </c>
      <c r="Q1750" s="123" t="s">
        <v>5651</v>
      </c>
      <c r="R1750" s="30" t="s">
        <v>5651</v>
      </c>
      <c r="S1750" s="15" t="s">
        <v>156</v>
      </c>
      <c r="T1750" s="124" t="s">
        <v>157</v>
      </c>
      <c r="U1750" s="125" t="s">
        <v>159</v>
      </c>
      <c r="V1750" s="31" t="s">
        <v>159</v>
      </c>
      <c r="W1750" s="64">
        <f>IF(VLOOKUP(R1750,Entries!N:P,3,FALSE)=V1750,1,VLOOKUP(R1750,Entries!N:P,3,FALSE))</f>
        <v>1</v>
      </c>
      <c r="X1750" s="124"/>
      <c r="Y1750" s="124"/>
      <c r="Z1750" s="15"/>
      <c r="AA1750" s="15"/>
      <c r="AB1750" s="96"/>
      <c r="AC1750" s="15" t="s">
        <v>5652</v>
      </c>
      <c r="AD1750" s="15" t="s">
        <v>263</v>
      </c>
      <c r="AE1750" s="15" t="s">
        <v>263</v>
      </c>
      <c r="AF1750" s="96" t="s">
        <v>263</v>
      </c>
      <c r="AG1750" s="96" t="s">
        <v>11136</v>
      </c>
      <c r="AH1750" s="96"/>
      <c r="AI1750" s="15"/>
      <c r="AJ1750" s="96">
        <v>5</v>
      </c>
      <c r="AK1750" s="15" t="s">
        <v>95</v>
      </c>
      <c r="AL1750" s="15"/>
      <c r="AM1750" s="31"/>
      <c r="AN1750" s="30" t="s">
        <v>133</v>
      </c>
      <c r="AO1750" s="15" t="s">
        <v>134</v>
      </c>
      <c r="AP1750" s="31" t="s">
        <v>160</v>
      </c>
      <c r="AQ1750">
        <v>21104.55389915</v>
      </c>
      <c r="AR1750" t="s">
        <v>14151</v>
      </c>
      <c r="AS1750" t="s">
        <v>11225</v>
      </c>
      <c r="AT1750" t="s">
        <v>14152</v>
      </c>
      <c r="AU1750">
        <v>53.06</v>
      </c>
      <c r="AV1750" s="96">
        <v>0.92607150844444452</v>
      </c>
      <c r="AW1750">
        <v>192.83840000000001</v>
      </c>
      <c r="AX1750" s="96">
        <v>3.3656643040711116</v>
      </c>
      <c r="AY1750">
        <v>1.362E-4</v>
      </c>
      <c r="AZ1750">
        <v>121.6875</v>
      </c>
      <c r="BA1750" s="96">
        <v>2.1238470916666667</v>
      </c>
      <c r="BB1750">
        <v>238.4247</v>
      </c>
      <c r="BC1750" s="96">
        <v>4.1612951673466672</v>
      </c>
      <c r="BD1750">
        <v>15.0639273</v>
      </c>
      <c r="BE1750" s="96">
        <f t="shared" si="231"/>
        <v>6925.3718000526496</v>
      </c>
      <c r="BF1750" s="96">
        <f t="shared" si="232"/>
        <v>555.31503569181677</v>
      </c>
      <c r="BG1750" s="96">
        <f t="shared" si="233"/>
        <v>553.42856441348249</v>
      </c>
      <c r="BH1750">
        <v>6931.7439020633929</v>
      </c>
      <c r="BI1750">
        <v>1.2157379897072449E-3</v>
      </c>
      <c r="BJ1750">
        <v>0.92640249243090789</v>
      </c>
      <c r="BK1750">
        <v>3.3656650043510332</v>
      </c>
      <c r="BL1750">
        <v>0.9366991831273207</v>
      </c>
      <c r="BM1750">
        <v>5.3484439682550766</v>
      </c>
      <c r="BN1750">
        <v>0.92607191695206326</v>
      </c>
      <c r="BO1750">
        <v>3.365665006348018</v>
      </c>
      <c r="BP1750">
        <v>1.067870964919108E-3</v>
      </c>
      <c r="BQ1750">
        <v>0.9366991831273207</v>
      </c>
      <c r="BR1750">
        <v>6925.6518162114053</v>
      </c>
      <c r="BS1750" s="96">
        <v>562.04751869907614</v>
      </c>
      <c r="BT1750" s="96">
        <v>547.25611372373351</v>
      </c>
      <c r="BU1750">
        <v>5.3484439682550766</v>
      </c>
      <c r="BV1750" s="60" t="str">
        <f t="shared" si="234"/>
        <v>Starlink</v>
      </c>
      <c r="BW1750" s="30" t="s">
        <v>192</v>
      </c>
      <c r="BX1750" s="15">
        <v>2.8</v>
      </c>
      <c r="BY1750" s="16">
        <v>0.2</v>
      </c>
      <c r="BZ1750" s="15">
        <v>9</v>
      </c>
      <c r="CA1750" s="15">
        <v>27.592099999999999</v>
      </c>
      <c r="CB1750" s="15">
        <v>0.56000000000000005</v>
      </c>
      <c r="CC1750" s="15">
        <v>11.0875</v>
      </c>
      <c r="CD1750" s="15">
        <v>0.2</v>
      </c>
      <c r="CE1750" s="15">
        <v>2.8</v>
      </c>
      <c r="CF1750" s="31">
        <v>9</v>
      </c>
      <c r="CG1750" s="30">
        <v>260</v>
      </c>
      <c r="CH1750" s="15">
        <v>260</v>
      </c>
      <c r="CI1750" s="15">
        <v>220</v>
      </c>
      <c r="CJ1750" s="96">
        <f>Population!$CG1750-Population!$CI1750</f>
        <v>40</v>
      </c>
      <c r="CK1750" s="118">
        <f>_xlfn.DAYS(Entries!$AY$2,Population!H1750)</f>
        <v>351</v>
      </c>
      <c r="CL1750" s="118">
        <f t="shared" si="235"/>
        <v>1825</v>
      </c>
      <c r="CM1750" s="117">
        <f>Entries!$AY$5</f>
        <v>0.15</v>
      </c>
      <c r="CN1750" s="117">
        <f t="shared" si="237"/>
        <v>0.15384615384615385</v>
      </c>
      <c r="CO1750" s="119">
        <f t="shared" si="236"/>
        <v>0.83652054794520547</v>
      </c>
      <c r="CP1750" s="30" t="s">
        <v>5654</v>
      </c>
      <c r="CQ1750" s="15">
        <v>4</v>
      </c>
      <c r="CR1750" s="15" t="s">
        <v>95</v>
      </c>
      <c r="CS1750" s="15"/>
      <c r="CT1750" s="31"/>
      <c r="CU1750" s="30" t="s">
        <v>5655</v>
      </c>
      <c r="CV1750" s="15" t="s">
        <v>5651</v>
      </c>
      <c r="CW1750" s="15" t="s">
        <v>157</v>
      </c>
      <c r="CX1750" s="15" t="s">
        <v>5652</v>
      </c>
      <c r="CY1750" s="15" t="s">
        <v>107</v>
      </c>
      <c r="CZ1750" s="15" t="s">
        <v>755</v>
      </c>
      <c r="DA1750" s="31"/>
      <c r="DB1750" s="17" t="s">
        <v>15463</v>
      </c>
      <c r="DC1750" s="17" t="s">
        <v>15500</v>
      </c>
      <c r="DD1750" s="17">
        <v>1</v>
      </c>
      <c r="DE1750" s="17" t="s">
        <v>15500</v>
      </c>
      <c r="DF1750" s="17" t="s">
        <v>15500</v>
      </c>
      <c r="DG1750" s="23" t="s">
        <v>11174</v>
      </c>
      <c r="DH1750" s="145"/>
    </row>
    <row r="1751" spans="1:112" s="17" customFormat="1" x14ac:dyDescent="0.25">
      <c r="A1751" s="32" t="s">
        <v>6571</v>
      </c>
      <c r="B1751" s="18">
        <v>1</v>
      </c>
      <c r="C1751" s="149" t="s">
        <v>11188</v>
      </c>
      <c r="D1751" s="18" t="s">
        <v>5649</v>
      </c>
      <c r="E1751" s="18">
        <v>45531</v>
      </c>
      <c r="F1751" s="18" t="s">
        <v>6572</v>
      </c>
      <c r="G1751" s="33">
        <v>63129</v>
      </c>
      <c r="H1751" s="44">
        <v>43943</v>
      </c>
      <c r="I1751" s="98" t="s">
        <v>221</v>
      </c>
      <c r="J1751" s="98"/>
      <c r="K1751" s="98"/>
      <c r="L1751" s="18" t="s">
        <v>285</v>
      </c>
      <c r="M1751" t="s">
        <v>156</v>
      </c>
      <c r="N1751" s="18" t="s">
        <v>156</v>
      </c>
      <c r="O1751" t="s">
        <v>157</v>
      </c>
      <c r="P1751" s="64" t="str">
        <f>VLOOKUP(N1751,Entries!J:K,2,FALSE)</f>
        <v>UNITED STATES OF AMERICA</v>
      </c>
      <c r="Q1751" s="38" t="s">
        <v>5651</v>
      </c>
      <c r="R1751" s="32" t="s">
        <v>5651</v>
      </c>
      <c r="S1751" s="18" t="s">
        <v>156</v>
      </c>
      <c r="T1751" t="s">
        <v>157</v>
      </c>
      <c r="U1751" s="39" t="s">
        <v>159</v>
      </c>
      <c r="V1751" s="33" t="s">
        <v>159</v>
      </c>
      <c r="W1751" s="64">
        <f>IF(VLOOKUP(R1751,Entries!N:P,3,FALSE)=V1751,1,VLOOKUP(R1751,Entries!N:P,3,FALSE))</f>
        <v>1</v>
      </c>
      <c r="X1751"/>
      <c r="Y1751"/>
      <c r="Z1751" s="18"/>
      <c r="AA1751" s="18"/>
      <c r="AB1751" s="98"/>
      <c r="AC1751" s="18" t="s">
        <v>5652</v>
      </c>
      <c r="AD1751" s="18" t="s">
        <v>263</v>
      </c>
      <c r="AE1751" s="18" t="s">
        <v>263</v>
      </c>
      <c r="AF1751" s="98" t="s">
        <v>263</v>
      </c>
      <c r="AG1751" s="98" t="s">
        <v>11136</v>
      </c>
      <c r="AH1751" s="98"/>
      <c r="AI1751" s="18"/>
      <c r="AJ1751" s="98">
        <v>5</v>
      </c>
      <c r="AK1751" s="18" t="s">
        <v>95</v>
      </c>
      <c r="AL1751" s="18"/>
      <c r="AM1751" s="33"/>
      <c r="AN1751" s="32" t="s">
        <v>133</v>
      </c>
      <c r="AO1751" s="18" t="s">
        <v>134</v>
      </c>
      <c r="AP1751" s="33" t="s">
        <v>160</v>
      </c>
      <c r="AQ1751">
        <v>21104.517958650002</v>
      </c>
      <c r="AR1751" t="s">
        <v>14153</v>
      </c>
      <c r="AS1751" t="s">
        <v>11225</v>
      </c>
      <c r="AT1751" t="s">
        <v>14154</v>
      </c>
      <c r="AU1751">
        <v>53.0578</v>
      </c>
      <c r="AV1751" s="98">
        <v>0.92603311120888887</v>
      </c>
      <c r="AW1751">
        <v>223.00790000000001</v>
      </c>
      <c r="AX1751" s="98">
        <v>3.8922213032044448</v>
      </c>
      <c r="AY1751">
        <v>1.5080000000000001E-4</v>
      </c>
      <c r="AZ1751">
        <v>107.8066</v>
      </c>
      <c r="BA1751" s="98">
        <v>1.8815797339288891</v>
      </c>
      <c r="BB1751">
        <v>252.30879999999999</v>
      </c>
      <c r="BC1751" s="98">
        <v>4.4036183756088896</v>
      </c>
      <c r="BD1751">
        <v>15.063939469999999</v>
      </c>
      <c r="BE1751" s="96">
        <f t="shared" si="231"/>
        <v>6925.3680700949153</v>
      </c>
      <c r="BF1751" s="96">
        <f t="shared" si="232"/>
        <v>555.41241559988521</v>
      </c>
      <c r="BG1751" s="96">
        <f t="shared" si="233"/>
        <v>553.3237245899445</v>
      </c>
      <c r="BH1751">
        <v>6931.7403830290141</v>
      </c>
      <c r="BI1751">
        <v>1.2531237722645131E-3</v>
      </c>
      <c r="BJ1751">
        <v>0.92636410288521853</v>
      </c>
      <c r="BK1751">
        <v>3.8922221135419242</v>
      </c>
      <c r="BL1751">
        <v>0.93340648745966626</v>
      </c>
      <c r="BM1751">
        <v>5.3517925475672747</v>
      </c>
      <c r="BN1751">
        <v>0.92603351975124149</v>
      </c>
      <c r="BO1751">
        <v>3.8922221151842269</v>
      </c>
      <c r="BP1751">
        <v>1.09175407096837E-3</v>
      </c>
      <c r="BQ1751">
        <v>0.93340648745966626</v>
      </c>
      <c r="BR1751">
        <v>6925.6484382577064</v>
      </c>
      <c r="BS1751" s="96">
        <v>562.20954313426955</v>
      </c>
      <c r="BT1751" s="96">
        <v>547.08733338114234</v>
      </c>
      <c r="BU1751">
        <v>5.3517925475672747</v>
      </c>
      <c r="BV1751" s="65" t="str">
        <f t="shared" si="234"/>
        <v>Starlink</v>
      </c>
      <c r="BW1751" s="32" t="s">
        <v>192</v>
      </c>
      <c r="BX1751" s="18">
        <v>2.8</v>
      </c>
      <c r="BY1751" s="21">
        <v>0.2</v>
      </c>
      <c r="BZ1751" s="18">
        <v>9</v>
      </c>
      <c r="CA1751" s="18">
        <v>25.52</v>
      </c>
      <c r="CB1751" s="18">
        <v>1.1950000000000001</v>
      </c>
      <c r="CC1751" s="18">
        <v>14.9102735294118</v>
      </c>
      <c r="CD1751" s="18">
        <v>0.2</v>
      </c>
      <c r="CE1751" s="18">
        <v>2.8</v>
      </c>
      <c r="CF1751" s="33">
        <v>9</v>
      </c>
      <c r="CG1751" s="32">
        <v>260</v>
      </c>
      <c r="CH1751" s="18">
        <v>260</v>
      </c>
      <c r="CI1751" s="18">
        <v>220</v>
      </c>
      <c r="CJ1751" s="98">
        <f>Population!$CG1751-Population!$CI1751</f>
        <v>40</v>
      </c>
      <c r="CK1751" s="120">
        <f>_xlfn.DAYS(Entries!$AY$2,Population!H1751)</f>
        <v>351</v>
      </c>
      <c r="CL1751" s="120">
        <f t="shared" si="235"/>
        <v>1825</v>
      </c>
      <c r="CM1751" s="122">
        <f>Entries!$AY$5</f>
        <v>0.15</v>
      </c>
      <c r="CN1751" s="122">
        <f t="shared" si="237"/>
        <v>0.15384615384615385</v>
      </c>
      <c r="CO1751" s="121">
        <f t="shared" si="236"/>
        <v>0.83652054794520547</v>
      </c>
      <c r="CP1751" s="32" t="s">
        <v>5654</v>
      </c>
      <c r="CQ1751" s="18">
        <v>4</v>
      </c>
      <c r="CR1751" s="18" t="s">
        <v>95</v>
      </c>
      <c r="CS1751" s="18"/>
      <c r="CT1751" s="33"/>
      <c r="CU1751" s="32" t="s">
        <v>5655</v>
      </c>
      <c r="CV1751" s="18" t="s">
        <v>5651</v>
      </c>
      <c r="CW1751" s="18" t="s">
        <v>157</v>
      </c>
      <c r="CX1751" s="18" t="s">
        <v>5652</v>
      </c>
      <c r="CY1751" s="18" t="s">
        <v>107</v>
      </c>
      <c r="CZ1751" s="18" t="s">
        <v>755</v>
      </c>
      <c r="DA1751" s="33"/>
      <c r="DB1751" s="17" t="s">
        <v>15463</v>
      </c>
      <c r="DC1751" s="17" t="s">
        <v>15500</v>
      </c>
      <c r="DD1751" s="17">
        <v>1</v>
      </c>
      <c r="DE1751" s="17" t="s">
        <v>15500</v>
      </c>
      <c r="DF1751" s="17" t="s">
        <v>15500</v>
      </c>
      <c r="DG1751" s="23" t="s">
        <v>11174</v>
      </c>
      <c r="DH1751" s="145"/>
    </row>
    <row r="1752" spans="1:112" s="17" customFormat="1" x14ac:dyDescent="0.25">
      <c r="A1752" s="30" t="s">
        <v>6574</v>
      </c>
      <c r="B1752" s="15">
        <v>1</v>
      </c>
      <c r="C1752" s="152" t="s">
        <v>11188</v>
      </c>
      <c r="D1752" s="15" t="s">
        <v>5649</v>
      </c>
      <c r="E1752" s="15">
        <v>45577</v>
      </c>
      <c r="F1752" s="15" t="s">
        <v>6575</v>
      </c>
      <c r="G1752" s="31">
        <v>63140</v>
      </c>
      <c r="H1752" s="43">
        <v>43943</v>
      </c>
      <c r="I1752" s="96" t="s">
        <v>221</v>
      </c>
      <c r="J1752" s="96"/>
      <c r="K1752" s="96"/>
      <c r="L1752" s="15" t="s">
        <v>285</v>
      </c>
      <c r="M1752" s="124" t="s">
        <v>156</v>
      </c>
      <c r="N1752" s="15" t="s">
        <v>156</v>
      </c>
      <c r="O1752" s="124" t="s">
        <v>157</v>
      </c>
      <c r="P1752" s="96" t="str">
        <f>VLOOKUP(N1752,Entries!J:K,2,FALSE)</f>
        <v>UNITED STATES OF AMERICA</v>
      </c>
      <c r="Q1752" s="123" t="s">
        <v>5651</v>
      </c>
      <c r="R1752" s="30" t="s">
        <v>5651</v>
      </c>
      <c r="S1752" s="15" t="s">
        <v>156</v>
      </c>
      <c r="T1752" s="124" t="s">
        <v>157</v>
      </c>
      <c r="U1752" s="125" t="s">
        <v>159</v>
      </c>
      <c r="V1752" s="31" t="s">
        <v>159</v>
      </c>
      <c r="W1752" s="64">
        <f>IF(VLOOKUP(R1752,Entries!N:P,3,FALSE)=V1752,1,VLOOKUP(R1752,Entries!N:P,3,FALSE))</f>
        <v>1</v>
      </c>
      <c r="X1752" s="124"/>
      <c r="Y1752" s="124"/>
      <c r="Z1752" s="15"/>
      <c r="AA1752" s="15"/>
      <c r="AB1752" s="96"/>
      <c r="AC1752" s="15" t="s">
        <v>5652</v>
      </c>
      <c r="AD1752" s="15" t="s">
        <v>263</v>
      </c>
      <c r="AE1752" s="15" t="s">
        <v>263</v>
      </c>
      <c r="AF1752" s="96" t="s">
        <v>263</v>
      </c>
      <c r="AG1752" s="96" t="s">
        <v>11136</v>
      </c>
      <c r="AH1752" s="96"/>
      <c r="AI1752" s="15"/>
      <c r="AJ1752" s="96">
        <v>5</v>
      </c>
      <c r="AK1752" s="15" t="s">
        <v>95</v>
      </c>
      <c r="AL1752" s="15"/>
      <c r="AM1752" s="31"/>
      <c r="AN1752" s="30" t="s">
        <v>133</v>
      </c>
      <c r="AO1752" s="15" t="s">
        <v>134</v>
      </c>
      <c r="AP1752" s="31" t="s">
        <v>160</v>
      </c>
      <c r="AQ1752">
        <v>21104.57600207</v>
      </c>
      <c r="AR1752" t="s">
        <v>13437</v>
      </c>
      <c r="AS1752" t="s">
        <v>11225</v>
      </c>
      <c r="AT1752" t="s">
        <v>14155</v>
      </c>
      <c r="AU1752">
        <v>53.056899999999999</v>
      </c>
      <c r="AV1752" s="96">
        <v>0.92601740324888893</v>
      </c>
      <c r="AW1752">
        <v>192.7294</v>
      </c>
      <c r="AX1752" s="96">
        <v>3.3637618955822219</v>
      </c>
      <c r="AY1752">
        <v>1.133E-4</v>
      </c>
      <c r="AZ1752">
        <v>108.1223</v>
      </c>
      <c r="BA1752" s="96">
        <v>1.8870897372311113</v>
      </c>
      <c r="BB1752">
        <v>251.9889</v>
      </c>
      <c r="BC1752" s="96">
        <v>4.3980350684933338</v>
      </c>
      <c r="BD1752">
        <v>15.06406698</v>
      </c>
      <c r="BE1752" s="96">
        <f t="shared" si="231"/>
        <v>6925.3289901249245</v>
      </c>
      <c r="BF1752" s="96">
        <f t="shared" si="232"/>
        <v>555.11362989950521</v>
      </c>
      <c r="BG1752" s="96">
        <f t="shared" si="233"/>
        <v>553.54435035034385</v>
      </c>
      <c r="BH1752">
        <v>6931.7014266246906</v>
      </c>
      <c r="BI1752">
        <v>1.231112108689899E-3</v>
      </c>
      <c r="BJ1752">
        <v>0.92634840159633469</v>
      </c>
      <c r="BK1752">
        <v>3.3637625947641232</v>
      </c>
      <c r="BL1752">
        <v>0.90892645344677681</v>
      </c>
      <c r="BM1752">
        <v>5.3761993050920784</v>
      </c>
      <c r="BN1752">
        <v>0.92601781183645071</v>
      </c>
      <c r="BO1752">
        <v>3.363762597427439</v>
      </c>
      <c r="BP1752">
        <v>1.058537612839515E-3</v>
      </c>
      <c r="BQ1752">
        <v>0.90892645344677681</v>
      </c>
      <c r="BR1752">
        <v>6925.6095042196657</v>
      </c>
      <c r="BS1752" s="96">
        <v>561.94052237172127</v>
      </c>
      <c r="BT1752" s="96">
        <v>547.27848606761108</v>
      </c>
      <c r="BU1752">
        <v>5.3761993050920784</v>
      </c>
      <c r="BV1752" s="60" t="str">
        <f t="shared" si="234"/>
        <v>Starlink</v>
      </c>
      <c r="BW1752" s="30" t="s">
        <v>192</v>
      </c>
      <c r="BX1752" s="15">
        <v>2.8</v>
      </c>
      <c r="BY1752" s="16">
        <v>0.2</v>
      </c>
      <c r="BZ1752" s="15">
        <v>9</v>
      </c>
      <c r="CA1752" s="15">
        <v>27.592099999999999</v>
      </c>
      <c r="CB1752" s="15">
        <v>0.56000000000000005</v>
      </c>
      <c r="CC1752" s="15">
        <v>11.0875</v>
      </c>
      <c r="CD1752" s="15">
        <v>0.2</v>
      </c>
      <c r="CE1752" s="15">
        <v>2.8</v>
      </c>
      <c r="CF1752" s="31">
        <v>9</v>
      </c>
      <c r="CG1752" s="30">
        <v>260</v>
      </c>
      <c r="CH1752" s="15">
        <v>260</v>
      </c>
      <c r="CI1752" s="15">
        <v>220</v>
      </c>
      <c r="CJ1752" s="96">
        <f>Population!$CG1752-Population!$CI1752</f>
        <v>40</v>
      </c>
      <c r="CK1752" s="118">
        <f>_xlfn.DAYS(Entries!$AY$2,Population!H1752)</f>
        <v>351</v>
      </c>
      <c r="CL1752" s="118">
        <f t="shared" si="235"/>
        <v>1825</v>
      </c>
      <c r="CM1752" s="117">
        <f>Entries!$AY$5</f>
        <v>0.15</v>
      </c>
      <c r="CN1752" s="117">
        <f t="shared" si="237"/>
        <v>0.15384615384615385</v>
      </c>
      <c r="CO1752" s="119">
        <f t="shared" si="236"/>
        <v>0.83652054794520547</v>
      </c>
      <c r="CP1752" s="30" t="s">
        <v>5654</v>
      </c>
      <c r="CQ1752" s="15">
        <v>4</v>
      </c>
      <c r="CR1752" s="15" t="s">
        <v>95</v>
      </c>
      <c r="CS1752" s="15"/>
      <c r="CT1752" s="31"/>
      <c r="CU1752" s="30" t="s">
        <v>5655</v>
      </c>
      <c r="CV1752" s="15" t="s">
        <v>5651</v>
      </c>
      <c r="CW1752" s="15" t="s">
        <v>157</v>
      </c>
      <c r="CX1752" s="15" t="s">
        <v>5652</v>
      </c>
      <c r="CY1752" s="15" t="s">
        <v>107</v>
      </c>
      <c r="CZ1752" s="15" t="s">
        <v>755</v>
      </c>
      <c r="DA1752" s="31"/>
      <c r="DB1752" s="17" t="s">
        <v>15463</v>
      </c>
      <c r="DC1752" s="17" t="s">
        <v>15500</v>
      </c>
      <c r="DD1752" s="17">
        <v>1</v>
      </c>
      <c r="DE1752" s="17" t="s">
        <v>15500</v>
      </c>
      <c r="DF1752" s="17" t="s">
        <v>15500</v>
      </c>
      <c r="DG1752" s="23" t="s">
        <v>11174</v>
      </c>
      <c r="DH1752" s="145"/>
    </row>
    <row r="1753" spans="1:112" s="17" customFormat="1" x14ac:dyDescent="0.25">
      <c r="A1753" s="32" t="s">
        <v>6577</v>
      </c>
      <c r="B1753" s="18">
        <v>1</v>
      </c>
      <c r="C1753" s="149" t="s">
        <v>11188</v>
      </c>
      <c r="D1753" s="18" t="s">
        <v>5649</v>
      </c>
      <c r="E1753" s="18">
        <v>45578</v>
      </c>
      <c r="F1753" s="18" t="s">
        <v>6578</v>
      </c>
      <c r="G1753" s="33">
        <v>63141</v>
      </c>
      <c r="H1753" s="44">
        <v>43943</v>
      </c>
      <c r="I1753" s="98" t="s">
        <v>221</v>
      </c>
      <c r="J1753" s="98"/>
      <c r="K1753" s="98"/>
      <c r="L1753" s="18" t="s">
        <v>285</v>
      </c>
      <c r="M1753" t="s">
        <v>156</v>
      </c>
      <c r="N1753" s="18" t="s">
        <v>156</v>
      </c>
      <c r="O1753" t="s">
        <v>157</v>
      </c>
      <c r="P1753" s="64" t="str">
        <f>VLOOKUP(N1753,Entries!J:K,2,FALSE)</f>
        <v>UNITED STATES OF AMERICA</v>
      </c>
      <c r="Q1753" s="38" t="s">
        <v>5651</v>
      </c>
      <c r="R1753" s="32" t="s">
        <v>5651</v>
      </c>
      <c r="S1753" s="18" t="s">
        <v>156</v>
      </c>
      <c r="T1753" t="s">
        <v>157</v>
      </c>
      <c r="U1753" s="39" t="s">
        <v>159</v>
      </c>
      <c r="V1753" s="33" t="s">
        <v>159</v>
      </c>
      <c r="W1753" s="64">
        <f>IF(VLOOKUP(R1753,Entries!N:P,3,FALSE)=V1753,1,VLOOKUP(R1753,Entries!N:P,3,FALSE))</f>
        <v>1</v>
      </c>
      <c r="X1753"/>
      <c r="Y1753"/>
      <c r="Z1753" s="18"/>
      <c r="AA1753" s="18"/>
      <c r="AB1753" s="98"/>
      <c r="AC1753" s="18" t="s">
        <v>5652</v>
      </c>
      <c r="AD1753" s="18" t="s">
        <v>263</v>
      </c>
      <c r="AE1753" s="18" t="s">
        <v>263</v>
      </c>
      <c r="AF1753" s="98" t="s">
        <v>263</v>
      </c>
      <c r="AG1753" s="98" t="s">
        <v>11136</v>
      </c>
      <c r="AH1753" s="98"/>
      <c r="AI1753" s="18"/>
      <c r="AJ1753" s="98">
        <v>5</v>
      </c>
      <c r="AK1753" s="18" t="s">
        <v>95</v>
      </c>
      <c r="AL1753" s="18"/>
      <c r="AM1753" s="33"/>
      <c r="AN1753" s="32" t="s">
        <v>133</v>
      </c>
      <c r="AO1753" s="18" t="s">
        <v>134</v>
      </c>
      <c r="AP1753" s="33" t="s">
        <v>160</v>
      </c>
      <c r="AQ1753">
        <v>21104.546521699998</v>
      </c>
      <c r="AR1753" t="s">
        <v>5770</v>
      </c>
      <c r="AS1753" t="s">
        <v>11225</v>
      </c>
      <c r="AT1753" t="s">
        <v>14156</v>
      </c>
      <c r="AU1753">
        <v>53.059399999999997</v>
      </c>
      <c r="AV1753" s="98">
        <v>0.92606103647111115</v>
      </c>
      <c r="AW1753">
        <v>192.87219999999999</v>
      </c>
      <c r="AX1753" s="98">
        <v>3.3662542252355556</v>
      </c>
      <c r="AY1753">
        <v>1.4430000000000001E-4</v>
      </c>
      <c r="AZ1753">
        <v>118.48690000000001</v>
      </c>
      <c r="BA1753" s="98">
        <v>2.0679860952488891</v>
      </c>
      <c r="BB1753">
        <v>241.62649999999999</v>
      </c>
      <c r="BC1753" s="98">
        <v>4.2171771077111115</v>
      </c>
      <c r="BD1753">
        <v>15.063999190000001</v>
      </c>
      <c r="BE1753" s="96">
        <f t="shared" si="231"/>
        <v>6925.3497667103939</v>
      </c>
      <c r="BF1753" s="96">
        <f t="shared" si="232"/>
        <v>555.349094681731</v>
      </c>
      <c r="BG1753" s="96">
        <f t="shared" si="233"/>
        <v>553.35043873905761</v>
      </c>
      <c r="BH1753">
        <v>6931.721911274346</v>
      </c>
      <c r="BI1753">
        <v>1.2261723812367351E-3</v>
      </c>
      <c r="BJ1753">
        <v>0.92639202456715752</v>
      </c>
      <c r="BK1753">
        <v>3.3662549248878841</v>
      </c>
      <c r="BL1753">
        <v>0.94018527373231964</v>
      </c>
      <c r="BM1753">
        <v>5.3449788218847409</v>
      </c>
      <c r="BN1753">
        <v>0.92606144498809972</v>
      </c>
      <c r="BO1753">
        <v>3.3662549277377369</v>
      </c>
      <c r="BP1753">
        <v>1.077667944496882E-3</v>
      </c>
      <c r="BQ1753">
        <v>0.94018527373231964</v>
      </c>
      <c r="BR1753">
        <v>6925.6298796955452</v>
      </c>
      <c r="BS1753" s="96">
        <v>562.09340901234282</v>
      </c>
      <c r="BT1753" s="96">
        <v>547.16635037874767</v>
      </c>
      <c r="BU1753">
        <v>5.3449788218847409</v>
      </c>
      <c r="BV1753" s="65" t="str">
        <f t="shared" si="234"/>
        <v>Starlink</v>
      </c>
      <c r="BW1753" s="32" t="s">
        <v>192</v>
      </c>
      <c r="BX1753" s="18">
        <v>2.8</v>
      </c>
      <c r="BY1753" s="21">
        <v>0.2</v>
      </c>
      <c r="BZ1753" s="18">
        <v>9</v>
      </c>
      <c r="CA1753" s="18">
        <v>27.592099999999999</v>
      </c>
      <c r="CB1753" s="18">
        <v>0.56000000000000005</v>
      </c>
      <c r="CC1753" s="18">
        <v>11.0875</v>
      </c>
      <c r="CD1753" s="18">
        <v>0.2</v>
      </c>
      <c r="CE1753" s="18">
        <v>2.8</v>
      </c>
      <c r="CF1753" s="33">
        <v>9</v>
      </c>
      <c r="CG1753" s="32">
        <v>260</v>
      </c>
      <c r="CH1753" s="18">
        <v>260</v>
      </c>
      <c r="CI1753" s="18">
        <v>220</v>
      </c>
      <c r="CJ1753" s="98">
        <f>Population!$CG1753-Population!$CI1753</f>
        <v>40</v>
      </c>
      <c r="CK1753" s="120">
        <f>_xlfn.DAYS(Entries!$AY$2,Population!H1753)</f>
        <v>351</v>
      </c>
      <c r="CL1753" s="120">
        <f t="shared" si="235"/>
        <v>1825</v>
      </c>
      <c r="CM1753" s="122">
        <f>Entries!$AY$5</f>
        <v>0.15</v>
      </c>
      <c r="CN1753" s="122">
        <f t="shared" si="237"/>
        <v>0.15384615384615385</v>
      </c>
      <c r="CO1753" s="121">
        <f t="shared" si="236"/>
        <v>0.83652054794520547</v>
      </c>
      <c r="CP1753" s="32" t="s">
        <v>5654</v>
      </c>
      <c r="CQ1753" s="18">
        <v>4</v>
      </c>
      <c r="CR1753" s="18" t="s">
        <v>95</v>
      </c>
      <c r="CS1753" s="18"/>
      <c r="CT1753" s="33"/>
      <c r="CU1753" s="32" t="s">
        <v>5655</v>
      </c>
      <c r="CV1753" s="18" t="s">
        <v>5651</v>
      </c>
      <c r="CW1753" s="18" t="s">
        <v>157</v>
      </c>
      <c r="CX1753" s="18" t="s">
        <v>5652</v>
      </c>
      <c r="CY1753" s="18" t="s">
        <v>107</v>
      </c>
      <c r="CZ1753" s="18" t="s">
        <v>755</v>
      </c>
      <c r="DA1753" s="33"/>
      <c r="DB1753" s="17" t="s">
        <v>15463</v>
      </c>
      <c r="DC1753" s="17" t="s">
        <v>15500</v>
      </c>
      <c r="DD1753" s="17">
        <v>1</v>
      </c>
      <c r="DE1753" s="17" t="s">
        <v>15500</v>
      </c>
      <c r="DF1753" s="17" t="s">
        <v>15500</v>
      </c>
      <c r="DG1753" s="23" t="s">
        <v>11174</v>
      </c>
      <c r="DH1753" s="145"/>
    </row>
    <row r="1754" spans="1:112" s="17" customFormat="1" x14ac:dyDescent="0.25">
      <c r="A1754" s="30" t="s">
        <v>6580</v>
      </c>
      <c r="B1754" s="15">
        <v>1</v>
      </c>
      <c r="C1754" s="152" t="s">
        <v>11188</v>
      </c>
      <c r="D1754" s="15" t="s">
        <v>5649</v>
      </c>
      <c r="E1754" s="15">
        <v>45579</v>
      </c>
      <c r="F1754" s="15" t="s">
        <v>6581</v>
      </c>
      <c r="G1754" s="31">
        <v>63142</v>
      </c>
      <c r="H1754" s="43">
        <v>43943</v>
      </c>
      <c r="I1754" s="96" t="s">
        <v>221</v>
      </c>
      <c r="J1754" s="96"/>
      <c r="K1754" s="96"/>
      <c r="L1754" s="15" t="s">
        <v>285</v>
      </c>
      <c r="M1754" s="124" t="s">
        <v>156</v>
      </c>
      <c r="N1754" s="15" t="s">
        <v>156</v>
      </c>
      <c r="O1754" s="124" t="s">
        <v>157</v>
      </c>
      <c r="P1754" s="96" t="str">
        <f>VLOOKUP(N1754,Entries!J:K,2,FALSE)</f>
        <v>UNITED STATES OF AMERICA</v>
      </c>
      <c r="Q1754" s="123" t="s">
        <v>5651</v>
      </c>
      <c r="R1754" s="30" t="s">
        <v>5651</v>
      </c>
      <c r="S1754" s="15" t="s">
        <v>156</v>
      </c>
      <c r="T1754" s="124" t="s">
        <v>157</v>
      </c>
      <c r="U1754" s="125" t="s">
        <v>159</v>
      </c>
      <c r="V1754" s="31" t="s">
        <v>159</v>
      </c>
      <c r="W1754" s="64">
        <f>IF(VLOOKUP(R1754,Entries!N:P,3,FALSE)=V1754,1,VLOOKUP(R1754,Entries!N:P,3,FALSE))</f>
        <v>1</v>
      </c>
      <c r="X1754" s="124"/>
      <c r="Y1754" s="124"/>
      <c r="Z1754" s="15"/>
      <c r="AA1754" s="15"/>
      <c r="AB1754" s="96"/>
      <c r="AC1754" s="15" t="s">
        <v>5652</v>
      </c>
      <c r="AD1754" s="15" t="s">
        <v>263</v>
      </c>
      <c r="AE1754" s="15" t="s">
        <v>263</v>
      </c>
      <c r="AF1754" s="96" t="s">
        <v>263</v>
      </c>
      <c r="AG1754" s="96" t="s">
        <v>11136</v>
      </c>
      <c r="AH1754" s="96"/>
      <c r="AI1754" s="15"/>
      <c r="AJ1754" s="96">
        <v>5</v>
      </c>
      <c r="AK1754" s="15" t="s">
        <v>95</v>
      </c>
      <c r="AL1754" s="15"/>
      <c r="AM1754" s="31"/>
      <c r="AN1754" s="30" t="s">
        <v>133</v>
      </c>
      <c r="AO1754" s="15" t="s">
        <v>134</v>
      </c>
      <c r="AP1754" s="31" t="s">
        <v>160</v>
      </c>
      <c r="AQ1754">
        <v>21104.538217739999</v>
      </c>
      <c r="AR1754" t="s">
        <v>14157</v>
      </c>
      <c r="AS1754" t="s">
        <v>11225</v>
      </c>
      <c r="AT1754" t="s">
        <v>14158</v>
      </c>
      <c r="AU1754">
        <v>53.063099999999999</v>
      </c>
      <c r="AV1754" s="96">
        <v>0.92612561364000012</v>
      </c>
      <c r="AW1754">
        <v>152.89500000000001</v>
      </c>
      <c r="AX1754" s="96">
        <v>2.668520604666667</v>
      </c>
      <c r="AY1754">
        <v>8.5450000000000001E-4</v>
      </c>
      <c r="AZ1754">
        <v>126.5223</v>
      </c>
      <c r="BA1754" s="96">
        <v>2.2082302527866671</v>
      </c>
      <c r="BB1754">
        <v>233.65539999999999</v>
      </c>
      <c r="BC1754" s="96">
        <v>4.0780551966488892</v>
      </c>
      <c r="BD1754">
        <v>15.06399852</v>
      </c>
      <c r="BE1754" s="96">
        <f t="shared" si="231"/>
        <v>6925.3499720558002</v>
      </c>
      <c r="BF1754" s="96">
        <f t="shared" si="232"/>
        <v>560.26768360692131</v>
      </c>
      <c r="BG1754" s="96">
        <f t="shared" si="233"/>
        <v>548.43226050467911</v>
      </c>
      <c r="BH1754">
        <v>6931.7185524698671</v>
      </c>
      <c r="BI1754">
        <v>1.576135466246817E-3</v>
      </c>
      <c r="BJ1754">
        <v>0.92645659054559237</v>
      </c>
      <c r="BK1754">
        <v>2.6685211596834759</v>
      </c>
      <c r="BL1754">
        <v>1.39018683287302</v>
      </c>
      <c r="BM1754">
        <v>4.8960986270651432</v>
      </c>
      <c r="BN1754">
        <v>0.92612602157810742</v>
      </c>
      <c r="BO1754">
        <v>2.66852116294957</v>
      </c>
      <c r="BP1754">
        <v>1.683072643908913E-3</v>
      </c>
      <c r="BQ1754">
        <v>1.39018683287302</v>
      </c>
      <c r="BR1754">
        <v>6925.6294865708414</v>
      </c>
      <c r="BS1754" s="96">
        <v>566.28582410153831</v>
      </c>
      <c r="BT1754" s="96">
        <v>542.97314904014547</v>
      </c>
      <c r="BU1754">
        <v>4.8960986270651432</v>
      </c>
      <c r="BV1754" s="60" t="str">
        <f t="shared" si="234"/>
        <v>Starlink</v>
      </c>
      <c r="BW1754" s="30" t="s">
        <v>192</v>
      </c>
      <c r="BX1754" s="15">
        <v>2.8</v>
      </c>
      <c r="BY1754" s="16">
        <v>0.2</v>
      </c>
      <c r="BZ1754" s="15">
        <v>9</v>
      </c>
      <c r="CA1754" s="15">
        <v>27.592099999999999</v>
      </c>
      <c r="CB1754" s="15">
        <v>0.56000000000000005</v>
      </c>
      <c r="CC1754" s="15">
        <v>11.0875</v>
      </c>
      <c r="CD1754" s="15">
        <v>0.2</v>
      </c>
      <c r="CE1754" s="15">
        <v>2.8</v>
      </c>
      <c r="CF1754" s="31">
        <v>9</v>
      </c>
      <c r="CG1754" s="30">
        <v>260</v>
      </c>
      <c r="CH1754" s="15">
        <v>260</v>
      </c>
      <c r="CI1754" s="15">
        <v>220</v>
      </c>
      <c r="CJ1754" s="96">
        <f>Population!$CG1754-Population!$CI1754</f>
        <v>40</v>
      </c>
      <c r="CK1754" s="118">
        <f>_xlfn.DAYS(Entries!$AY$2,Population!H1754)</f>
        <v>351</v>
      </c>
      <c r="CL1754" s="118">
        <f t="shared" si="235"/>
        <v>1825</v>
      </c>
      <c r="CM1754" s="117">
        <f>Entries!$AY$5</f>
        <v>0.15</v>
      </c>
      <c r="CN1754" s="117">
        <f t="shared" si="237"/>
        <v>0.15384615384615385</v>
      </c>
      <c r="CO1754" s="119">
        <f t="shared" si="236"/>
        <v>0.83652054794520547</v>
      </c>
      <c r="CP1754" s="30" t="s">
        <v>5654</v>
      </c>
      <c r="CQ1754" s="15">
        <v>4</v>
      </c>
      <c r="CR1754" s="15" t="s">
        <v>95</v>
      </c>
      <c r="CS1754" s="15"/>
      <c r="CT1754" s="31"/>
      <c r="CU1754" s="30" t="s">
        <v>5655</v>
      </c>
      <c r="CV1754" s="15" t="s">
        <v>5651</v>
      </c>
      <c r="CW1754" s="15" t="s">
        <v>157</v>
      </c>
      <c r="CX1754" s="15" t="s">
        <v>5652</v>
      </c>
      <c r="CY1754" s="15" t="s">
        <v>107</v>
      </c>
      <c r="CZ1754" s="15" t="s">
        <v>755</v>
      </c>
      <c r="DA1754" s="31"/>
      <c r="DB1754" s="17" t="s">
        <v>15463</v>
      </c>
      <c r="DC1754" s="17" t="s">
        <v>15500</v>
      </c>
      <c r="DD1754" s="17">
        <v>1</v>
      </c>
      <c r="DE1754" s="17" t="s">
        <v>15500</v>
      </c>
      <c r="DF1754" s="17" t="s">
        <v>15500</v>
      </c>
      <c r="DG1754" s="23" t="s">
        <v>11174</v>
      </c>
      <c r="DH1754" s="145"/>
    </row>
    <row r="1755" spans="1:112" s="17" customFormat="1" x14ac:dyDescent="0.25">
      <c r="A1755" s="32" t="s">
        <v>6584</v>
      </c>
      <c r="B1755" s="18">
        <v>1</v>
      </c>
      <c r="C1755" s="149" t="s">
        <v>11188</v>
      </c>
      <c r="D1755" s="18" t="s">
        <v>5649</v>
      </c>
      <c r="E1755" s="18">
        <v>45580</v>
      </c>
      <c r="F1755" s="18" t="s">
        <v>6585</v>
      </c>
      <c r="G1755" s="33">
        <v>63143</v>
      </c>
      <c r="H1755" s="44">
        <v>43943</v>
      </c>
      <c r="I1755" s="98" t="s">
        <v>221</v>
      </c>
      <c r="J1755" s="98"/>
      <c r="K1755" s="98"/>
      <c r="L1755" s="18" t="s">
        <v>285</v>
      </c>
      <c r="M1755" t="s">
        <v>156</v>
      </c>
      <c r="N1755" s="18" t="s">
        <v>156</v>
      </c>
      <c r="O1755" t="s">
        <v>157</v>
      </c>
      <c r="P1755" s="64" t="str">
        <f>VLOOKUP(N1755,Entries!J:K,2,FALSE)</f>
        <v>UNITED STATES OF AMERICA</v>
      </c>
      <c r="Q1755" s="38" t="s">
        <v>5651</v>
      </c>
      <c r="R1755" s="32" t="s">
        <v>5651</v>
      </c>
      <c r="S1755" s="18" t="s">
        <v>156</v>
      </c>
      <c r="T1755" t="s">
        <v>157</v>
      </c>
      <c r="U1755" s="39" t="s">
        <v>159</v>
      </c>
      <c r="V1755" s="33" t="s">
        <v>159</v>
      </c>
      <c r="W1755" s="64">
        <f>IF(VLOOKUP(R1755,Entries!N:P,3,FALSE)=V1755,1,VLOOKUP(R1755,Entries!N:P,3,FALSE))</f>
        <v>1</v>
      </c>
      <c r="X1755"/>
      <c r="Y1755"/>
      <c r="Z1755" s="18"/>
      <c r="AA1755" s="18"/>
      <c r="AB1755" s="98"/>
      <c r="AC1755" s="18" t="s">
        <v>5652</v>
      </c>
      <c r="AD1755" s="18" t="s">
        <v>263</v>
      </c>
      <c r="AE1755" s="18" t="s">
        <v>263</v>
      </c>
      <c r="AF1755" s="98" t="s">
        <v>263</v>
      </c>
      <c r="AG1755" s="98" t="s">
        <v>11136</v>
      </c>
      <c r="AH1755" s="98"/>
      <c r="AI1755" s="18"/>
      <c r="AJ1755" s="98">
        <v>5</v>
      </c>
      <c r="AK1755" s="18" t="s">
        <v>95</v>
      </c>
      <c r="AL1755" s="18"/>
      <c r="AM1755" s="33"/>
      <c r="AN1755" s="32" t="s">
        <v>133</v>
      </c>
      <c r="AO1755" s="18" t="s">
        <v>134</v>
      </c>
      <c r="AP1755" s="33" t="s">
        <v>160</v>
      </c>
      <c r="AQ1755">
        <v>21104.552979349999</v>
      </c>
      <c r="AR1755" t="s">
        <v>13900</v>
      </c>
      <c r="AS1755" t="s">
        <v>11225</v>
      </c>
      <c r="AT1755" t="s">
        <v>14159</v>
      </c>
      <c r="AU1755">
        <v>53.058</v>
      </c>
      <c r="AV1755" s="98">
        <v>0.9260366018666667</v>
      </c>
      <c r="AW1755">
        <v>202.83629999999999</v>
      </c>
      <c r="AX1755" s="98">
        <v>3.540160541053333</v>
      </c>
      <c r="AY1755">
        <v>1.2430000000000001E-4</v>
      </c>
      <c r="AZ1755">
        <v>117.1914</v>
      </c>
      <c r="BA1755" s="98">
        <v>2.0453753594933333</v>
      </c>
      <c r="BB1755">
        <v>242.92009999999999</v>
      </c>
      <c r="BC1755" s="98">
        <v>4.2397546822177778</v>
      </c>
      <c r="BD1755">
        <v>15.063956620000001</v>
      </c>
      <c r="BE1755" s="96">
        <f t="shared" si="231"/>
        <v>6925.3628138359854</v>
      </c>
      <c r="BF1755" s="96">
        <f t="shared" si="232"/>
        <v>555.22363643374501</v>
      </c>
      <c r="BG1755" s="96">
        <f t="shared" si="233"/>
        <v>553.50199123822586</v>
      </c>
      <c r="BH1755">
        <v>6931.7350437775513</v>
      </c>
      <c r="BI1755">
        <v>1.2202700178352991E-3</v>
      </c>
      <c r="BJ1755">
        <v>0.92636759333909591</v>
      </c>
      <c r="BK1755">
        <v>3.5401612764261201</v>
      </c>
      <c r="BL1755">
        <v>0.92433973528027458</v>
      </c>
      <c r="BM1755">
        <v>5.3607912230106161</v>
      </c>
      <c r="BN1755">
        <v>0.92603701041876307</v>
      </c>
      <c r="BO1755">
        <v>3.540161279622783</v>
      </c>
      <c r="BP1755">
        <v>1.0621106492119121E-3</v>
      </c>
      <c r="BQ1755">
        <v>0.92433973528027458</v>
      </c>
      <c r="BR1755">
        <v>6925.643150445504</v>
      </c>
      <c r="BS1755" s="96">
        <v>561.9989497882334</v>
      </c>
      <c r="BT1755" s="96">
        <v>547.28735110277466</v>
      </c>
      <c r="BU1755">
        <v>5.3607912230106161</v>
      </c>
      <c r="BV1755" s="65" t="str">
        <f t="shared" si="234"/>
        <v>Starlink</v>
      </c>
      <c r="BW1755" s="32" t="s">
        <v>192</v>
      </c>
      <c r="BX1755" s="18">
        <v>2.8</v>
      </c>
      <c r="BY1755" s="21">
        <v>0.2</v>
      </c>
      <c r="BZ1755" s="18">
        <v>9</v>
      </c>
      <c r="CA1755" s="18">
        <v>27.592099999999999</v>
      </c>
      <c r="CB1755" s="18">
        <v>0.56000000000000005</v>
      </c>
      <c r="CC1755" s="18">
        <v>11.0875</v>
      </c>
      <c r="CD1755" s="18">
        <v>0.2</v>
      </c>
      <c r="CE1755" s="18">
        <v>2.8</v>
      </c>
      <c r="CF1755" s="33">
        <v>9</v>
      </c>
      <c r="CG1755" s="32">
        <v>260</v>
      </c>
      <c r="CH1755" s="18">
        <v>260</v>
      </c>
      <c r="CI1755" s="18">
        <v>220</v>
      </c>
      <c r="CJ1755" s="98">
        <f>Population!$CG1755-Population!$CI1755</f>
        <v>40</v>
      </c>
      <c r="CK1755" s="120">
        <f>_xlfn.DAYS(Entries!$AY$2,Population!H1755)</f>
        <v>351</v>
      </c>
      <c r="CL1755" s="120">
        <f t="shared" si="235"/>
        <v>1825</v>
      </c>
      <c r="CM1755" s="122">
        <f>Entries!$AY$5</f>
        <v>0.15</v>
      </c>
      <c r="CN1755" s="122">
        <f t="shared" si="237"/>
        <v>0.15384615384615385</v>
      </c>
      <c r="CO1755" s="121">
        <f t="shared" si="236"/>
        <v>0.83652054794520547</v>
      </c>
      <c r="CP1755" s="32" t="s">
        <v>5654</v>
      </c>
      <c r="CQ1755" s="18">
        <v>4</v>
      </c>
      <c r="CR1755" s="18" t="s">
        <v>95</v>
      </c>
      <c r="CS1755" s="18"/>
      <c r="CT1755" s="33"/>
      <c r="CU1755" s="32" t="s">
        <v>5655</v>
      </c>
      <c r="CV1755" s="18" t="s">
        <v>5651</v>
      </c>
      <c r="CW1755" s="18" t="s">
        <v>157</v>
      </c>
      <c r="CX1755" s="18" t="s">
        <v>5652</v>
      </c>
      <c r="CY1755" s="18" t="s">
        <v>107</v>
      </c>
      <c r="CZ1755" s="18" t="s">
        <v>755</v>
      </c>
      <c r="DA1755" s="33"/>
      <c r="DB1755" s="17" t="s">
        <v>15463</v>
      </c>
      <c r="DC1755" s="17" t="s">
        <v>15500</v>
      </c>
      <c r="DD1755" s="17">
        <v>1</v>
      </c>
      <c r="DE1755" s="17" t="s">
        <v>15500</v>
      </c>
      <c r="DF1755" s="17" t="s">
        <v>15500</v>
      </c>
      <c r="DG1755" s="23" t="s">
        <v>11174</v>
      </c>
      <c r="DH1755" s="145"/>
    </row>
    <row r="1756" spans="1:112" s="17" customFormat="1" x14ac:dyDescent="0.25">
      <c r="A1756" s="30" t="s">
        <v>6587</v>
      </c>
      <c r="B1756" s="15">
        <v>1</v>
      </c>
      <c r="C1756" s="152" t="s">
        <v>11188</v>
      </c>
      <c r="D1756" s="15" t="s">
        <v>5649</v>
      </c>
      <c r="E1756" s="15">
        <v>45556</v>
      </c>
      <c r="F1756" s="15" t="s">
        <v>6588</v>
      </c>
      <c r="G1756" s="31">
        <v>63181</v>
      </c>
      <c r="H1756" s="43">
        <v>43943</v>
      </c>
      <c r="I1756" s="96" t="s">
        <v>221</v>
      </c>
      <c r="J1756" s="96"/>
      <c r="K1756" s="96"/>
      <c r="L1756" s="15" t="s">
        <v>285</v>
      </c>
      <c r="M1756" s="124" t="s">
        <v>156</v>
      </c>
      <c r="N1756" s="15" t="s">
        <v>156</v>
      </c>
      <c r="O1756" s="124" t="s">
        <v>157</v>
      </c>
      <c r="P1756" s="96" t="str">
        <f>VLOOKUP(N1756,Entries!J:K,2,FALSE)</f>
        <v>UNITED STATES OF AMERICA</v>
      </c>
      <c r="Q1756" s="123" t="s">
        <v>5651</v>
      </c>
      <c r="R1756" s="30" t="s">
        <v>5651</v>
      </c>
      <c r="S1756" s="15" t="s">
        <v>156</v>
      </c>
      <c r="T1756" s="124" t="s">
        <v>157</v>
      </c>
      <c r="U1756" s="125" t="s">
        <v>159</v>
      </c>
      <c r="V1756" s="31" t="s">
        <v>159</v>
      </c>
      <c r="W1756" s="64">
        <f>IF(VLOOKUP(R1756,Entries!N:P,3,FALSE)=V1756,1,VLOOKUP(R1756,Entries!N:P,3,FALSE))</f>
        <v>1</v>
      </c>
      <c r="X1756" s="124"/>
      <c r="Y1756" s="124"/>
      <c r="Z1756" s="15"/>
      <c r="AA1756" s="15"/>
      <c r="AB1756" s="96"/>
      <c r="AC1756" s="15" t="s">
        <v>5652</v>
      </c>
      <c r="AD1756" s="15" t="s">
        <v>263</v>
      </c>
      <c r="AE1756" s="15" t="s">
        <v>263</v>
      </c>
      <c r="AF1756" s="96" t="s">
        <v>263</v>
      </c>
      <c r="AG1756" s="96" t="s">
        <v>11136</v>
      </c>
      <c r="AH1756" s="96"/>
      <c r="AI1756" s="15"/>
      <c r="AJ1756" s="96">
        <v>5</v>
      </c>
      <c r="AK1756" s="15" t="s">
        <v>95</v>
      </c>
      <c r="AL1756" s="15"/>
      <c r="AM1756" s="31"/>
      <c r="AN1756" s="30" t="s">
        <v>133</v>
      </c>
      <c r="AO1756" s="15" t="s">
        <v>134</v>
      </c>
      <c r="AP1756" s="31" t="s">
        <v>160</v>
      </c>
      <c r="AQ1756">
        <v>21104.538227659999</v>
      </c>
      <c r="AR1756" t="s">
        <v>430</v>
      </c>
      <c r="AS1756" t="s">
        <v>11225</v>
      </c>
      <c r="AT1756" t="s">
        <v>14160</v>
      </c>
      <c r="AU1756">
        <v>53.058500000000002</v>
      </c>
      <c r="AV1756" s="96">
        <v>0.92604532851111121</v>
      </c>
      <c r="AW1756">
        <v>202.9085</v>
      </c>
      <c r="AX1756" s="96">
        <v>3.5414206685111114</v>
      </c>
      <c r="AY1756">
        <v>1.339E-4</v>
      </c>
      <c r="AZ1756">
        <v>109.97239999999999</v>
      </c>
      <c r="BA1756" s="96">
        <v>1.9193800670044443</v>
      </c>
      <c r="BB1756">
        <v>250.14089999999999</v>
      </c>
      <c r="BC1756" s="96">
        <v>4.3657813906266663</v>
      </c>
      <c r="BD1756">
        <v>15.063907540000001</v>
      </c>
      <c r="BE1756" s="96">
        <f t="shared" si="231"/>
        <v>6925.3778562642201</v>
      </c>
      <c r="BF1756" s="96">
        <f t="shared" si="232"/>
        <v>555.30516435917434</v>
      </c>
      <c r="BG1756" s="96">
        <f t="shared" si="233"/>
        <v>553.45054816926586</v>
      </c>
      <c r="BH1756">
        <v>6931.7501629856388</v>
      </c>
      <c r="BI1756">
        <v>1.239139324719729E-3</v>
      </c>
      <c r="BJ1756">
        <v>0.92637631690693589</v>
      </c>
      <c r="BK1756">
        <v>3.5414214048690802</v>
      </c>
      <c r="BL1756">
        <v>0.92465294350842808</v>
      </c>
      <c r="BM1756">
        <v>5.3605094446836308</v>
      </c>
      <c r="BN1756">
        <v>0.92604573704888515</v>
      </c>
      <c r="BO1756">
        <v>3.5414214074112009</v>
      </c>
      <c r="BP1756">
        <v>1.0755191127001941E-3</v>
      </c>
      <c r="BQ1756">
        <v>0.92465294350842808</v>
      </c>
      <c r="BR1756">
        <v>6925.6581121597483</v>
      </c>
      <c r="BS1756" s="96">
        <v>562.10678982740228</v>
      </c>
      <c r="BT1756" s="96">
        <v>547.20943449209335</v>
      </c>
      <c r="BU1756">
        <v>5.3605094446836308</v>
      </c>
      <c r="BV1756" s="60" t="str">
        <f t="shared" si="234"/>
        <v>Starlink</v>
      </c>
      <c r="BW1756" s="30" t="s">
        <v>192</v>
      </c>
      <c r="BX1756" s="15">
        <v>2.8</v>
      </c>
      <c r="BY1756" s="16">
        <v>0.2</v>
      </c>
      <c r="BZ1756" s="15">
        <v>9</v>
      </c>
      <c r="CA1756" s="15">
        <v>27.592099999999999</v>
      </c>
      <c r="CB1756" s="15">
        <v>0.56000000000000005</v>
      </c>
      <c r="CC1756" s="15">
        <v>11.0875</v>
      </c>
      <c r="CD1756" s="15">
        <v>0.2</v>
      </c>
      <c r="CE1756" s="15">
        <v>2.8</v>
      </c>
      <c r="CF1756" s="31">
        <v>9</v>
      </c>
      <c r="CG1756" s="30">
        <v>260</v>
      </c>
      <c r="CH1756" s="15">
        <v>260</v>
      </c>
      <c r="CI1756" s="15">
        <v>220</v>
      </c>
      <c r="CJ1756" s="96">
        <f>Population!$CG1756-Population!$CI1756</f>
        <v>40</v>
      </c>
      <c r="CK1756" s="118">
        <f>_xlfn.DAYS(Entries!$AY$2,Population!H1756)</f>
        <v>351</v>
      </c>
      <c r="CL1756" s="118">
        <f t="shared" si="235"/>
        <v>1825</v>
      </c>
      <c r="CM1756" s="117">
        <f>Entries!$AY$5</f>
        <v>0.15</v>
      </c>
      <c r="CN1756" s="117">
        <f t="shared" si="237"/>
        <v>0.15384615384615385</v>
      </c>
      <c r="CO1756" s="119">
        <f t="shared" si="236"/>
        <v>0.83652054794520547</v>
      </c>
      <c r="CP1756" s="30" t="s">
        <v>5654</v>
      </c>
      <c r="CQ1756" s="15">
        <v>4</v>
      </c>
      <c r="CR1756" s="15" t="s">
        <v>95</v>
      </c>
      <c r="CS1756" s="15"/>
      <c r="CT1756" s="31"/>
      <c r="CU1756" s="30" t="s">
        <v>5655</v>
      </c>
      <c r="CV1756" s="15" t="s">
        <v>5651</v>
      </c>
      <c r="CW1756" s="15" t="s">
        <v>157</v>
      </c>
      <c r="CX1756" s="15" t="s">
        <v>5652</v>
      </c>
      <c r="CY1756" s="15" t="s">
        <v>107</v>
      </c>
      <c r="CZ1756" s="15" t="s">
        <v>755</v>
      </c>
      <c r="DA1756" s="31"/>
      <c r="DB1756" s="17" t="s">
        <v>15463</v>
      </c>
      <c r="DC1756" s="17" t="s">
        <v>15500</v>
      </c>
      <c r="DD1756" s="17">
        <v>1</v>
      </c>
      <c r="DE1756" s="17" t="s">
        <v>15500</v>
      </c>
      <c r="DF1756" s="17" t="s">
        <v>15500</v>
      </c>
      <c r="DG1756" s="23" t="s">
        <v>11174</v>
      </c>
      <c r="DH1756" s="145"/>
    </row>
    <row r="1757" spans="1:112" s="17" customFormat="1" x14ac:dyDescent="0.25">
      <c r="A1757" s="32" t="s">
        <v>6590</v>
      </c>
      <c r="B1757" s="18">
        <v>1</v>
      </c>
      <c r="C1757" s="149" t="s">
        <v>11188</v>
      </c>
      <c r="D1757" s="18" t="s">
        <v>5649</v>
      </c>
      <c r="E1757" s="18">
        <v>45581</v>
      </c>
      <c r="F1757" s="18" t="s">
        <v>6591</v>
      </c>
      <c r="G1757" s="33">
        <v>63144</v>
      </c>
      <c r="H1757" s="44">
        <v>43943</v>
      </c>
      <c r="I1757" s="98" t="s">
        <v>221</v>
      </c>
      <c r="J1757" s="98"/>
      <c r="K1757" s="98"/>
      <c r="L1757" s="18" t="s">
        <v>285</v>
      </c>
      <c r="M1757" t="s">
        <v>156</v>
      </c>
      <c r="N1757" s="18" t="s">
        <v>156</v>
      </c>
      <c r="O1757" t="s">
        <v>157</v>
      </c>
      <c r="P1757" s="64" t="str">
        <f>VLOOKUP(N1757,Entries!J:K,2,FALSE)</f>
        <v>UNITED STATES OF AMERICA</v>
      </c>
      <c r="Q1757" s="38" t="s">
        <v>5651</v>
      </c>
      <c r="R1757" s="32" t="s">
        <v>5651</v>
      </c>
      <c r="S1757" s="18" t="s">
        <v>156</v>
      </c>
      <c r="T1757" t="s">
        <v>157</v>
      </c>
      <c r="U1757" s="39" t="s">
        <v>159</v>
      </c>
      <c r="V1757" s="33" t="s">
        <v>159</v>
      </c>
      <c r="W1757" s="64">
        <f>IF(VLOOKUP(R1757,Entries!N:P,3,FALSE)=V1757,1,VLOOKUP(R1757,Entries!N:P,3,FALSE))</f>
        <v>1</v>
      </c>
      <c r="X1757"/>
      <c r="Y1757"/>
      <c r="Z1757" s="18"/>
      <c r="AA1757" s="18"/>
      <c r="AB1757" s="98"/>
      <c r="AC1757" s="18" t="s">
        <v>5652</v>
      </c>
      <c r="AD1757" s="18" t="s">
        <v>263</v>
      </c>
      <c r="AE1757" s="18" t="s">
        <v>263</v>
      </c>
      <c r="AF1757" s="98" t="s">
        <v>263</v>
      </c>
      <c r="AG1757" s="98" t="s">
        <v>11136</v>
      </c>
      <c r="AH1757" s="98"/>
      <c r="AI1757" s="18"/>
      <c r="AJ1757" s="98">
        <v>5</v>
      </c>
      <c r="AK1757" s="18" t="s">
        <v>95</v>
      </c>
      <c r="AL1757" s="18"/>
      <c r="AM1757" s="33"/>
      <c r="AN1757" s="32" t="s">
        <v>133</v>
      </c>
      <c r="AO1757" s="18" t="s">
        <v>134</v>
      </c>
      <c r="AP1757" s="33" t="s">
        <v>160</v>
      </c>
      <c r="AQ1757">
        <v>21104.557583180002</v>
      </c>
      <c r="AR1757" t="s">
        <v>14161</v>
      </c>
      <c r="AS1757" t="s">
        <v>11225</v>
      </c>
      <c r="AT1757" t="s">
        <v>14162</v>
      </c>
      <c r="AU1757">
        <v>53.058100000000003</v>
      </c>
      <c r="AV1757" s="98">
        <v>0.92603834719555578</v>
      </c>
      <c r="AW1757">
        <v>192.8263</v>
      </c>
      <c r="AX1757" s="98">
        <v>3.3654531192755561</v>
      </c>
      <c r="AY1757">
        <v>1.2510000000000001E-4</v>
      </c>
      <c r="AZ1757">
        <v>117.3643</v>
      </c>
      <c r="BA1757" s="98">
        <v>2.0483930331422227</v>
      </c>
      <c r="BB1757">
        <v>242.7474</v>
      </c>
      <c r="BC1757" s="98">
        <v>4.2367404992266664</v>
      </c>
      <c r="BD1757">
        <v>15.06390929</v>
      </c>
      <c r="BE1757" s="96">
        <f t="shared" si="231"/>
        <v>6925.3773199089183</v>
      </c>
      <c r="BF1757" s="96">
        <f t="shared" si="232"/>
        <v>555.24368461163886</v>
      </c>
      <c r="BG1757" s="96">
        <f t="shared" si="233"/>
        <v>553.51095520619765</v>
      </c>
      <c r="BH1757">
        <v>6931.7495308629987</v>
      </c>
      <c r="BI1757">
        <v>1.2202772122384669E-3</v>
      </c>
      <c r="BJ1757">
        <v>0.92636933695129242</v>
      </c>
      <c r="BK1757">
        <v>3.3654538202984021</v>
      </c>
      <c r="BL1757">
        <v>0.92506890885130089</v>
      </c>
      <c r="BM1757">
        <v>5.3600655407876348</v>
      </c>
      <c r="BN1757">
        <v>0.92603875574347838</v>
      </c>
      <c r="BO1757">
        <v>3.3654538215822001</v>
      </c>
      <c r="BP1757">
        <v>1.062647817496919E-3</v>
      </c>
      <c r="BQ1757">
        <v>0.92506890885130089</v>
      </c>
      <c r="BR1757">
        <v>6925.6576399255719</v>
      </c>
      <c r="BS1757" s="96">
        <v>562.01717490136889</v>
      </c>
      <c r="BT1757" s="96">
        <v>547.29810494977482</v>
      </c>
      <c r="BU1757">
        <v>5.3600655407876348</v>
      </c>
      <c r="BV1757" s="65" t="str">
        <f t="shared" si="234"/>
        <v>Starlink</v>
      </c>
      <c r="BW1757" s="32" t="s">
        <v>192</v>
      </c>
      <c r="BX1757" s="18">
        <v>2.8</v>
      </c>
      <c r="BY1757" s="21">
        <v>0.2</v>
      </c>
      <c r="BZ1757" s="18">
        <v>9</v>
      </c>
      <c r="CA1757" s="18">
        <v>27.592099999999999</v>
      </c>
      <c r="CB1757" s="18">
        <v>0.56000000000000005</v>
      </c>
      <c r="CC1757" s="18">
        <v>11.0875</v>
      </c>
      <c r="CD1757" s="18">
        <v>0.2</v>
      </c>
      <c r="CE1757" s="18">
        <v>2.8</v>
      </c>
      <c r="CF1757" s="33">
        <v>9</v>
      </c>
      <c r="CG1757" s="32">
        <v>260</v>
      </c>
      <c r="CH1757" s="18">
        <v>260</v>
      </c>
      <c r="CI1757" s="18">
        <v>220</v>
      </c>
      <c r="CJ1757" s="98">
        <f>Population!$CG1757-Population!$CI1757</f>
        <v>40</v>
      </c>
      <c r="CK1757" s="120">
        <f>_xlfn.DAYS(Entries!$AY$2,Population!H1757)</f>
        <v>351</v>
      </c>
      <c r="CL1757" s="120">
        <f t="shared" si="235"/>
        <v>1825</v>
      </c>
      <c r="CM1757" s="122">
        <f>Entries!$AY$5</f>
        <v>0.15</v>
      </c>
      <c r="CN1757" s="122">
        <f t="shared" si="237"/>
        <v>0.15384615384615385</v>
      </c>
      <c r="CO1757" s="121">
        <f t="shared" si="236"/>
        <v>0.83652054794520547</v>
      </c>
      <c r="CP1757" s="32" t="s">
        <v>5654</v>
      </c>
      <c r="CQ1757" s="18">
        <v>4</v>
      </c>
      <c r="CR1757" s="18" t="s">
        <v>95</v>
      </c>
      <c r="CS1757" s="18"/>
      <c r="CT1757" s="33"/>
      <c r="CU1757" s="32" t="s">
        <v>5655</v>
      </c>
      <c r="CV1757" s="18" t="s">
        <v>5651</v>
      </c>
      <c r="CW1757" s="18" t="s">
        <v>157</v>
      </c>
      <c r="CX1757" s="18" t="s">
        <v>5652</v>
      </c>
      <c r="CY1757" s="18" t="s">
        <v>107</v>
      </c>
      <c r="CZ1757" s="18" t="s">
        <v>755</v>
      </c>
      <c r="DA1757" s="33"/>
      <c r="DB1757" s="17" t="s">
        <v>15463</v>
      </c>
      <c r="DC1757" s="17" t="s">
        <v>15500</v>
      </c>
      <c r="DD1757" s="17">
        <v>1</v>
      </c>
      <c r="DE1757" s="17" t="s">
        <v>15500</v>
      </c>
      <c r="DF1757" s="17" t="s">
        <v>15500</v>
      </c>
      <c r="DG1757" s="23" t="s">
        <v>11174</v>
      </c>
      <c r="DH1757" s="145"/>
    </row>
    <row r="1758" spans="1:112" s="17" customFormat="1" x14ac:dyDescent="0.25">
      <c r="A1758" s="30" t="s">
        <v>6593</v>
      </c>
      <c r="B1758" s="15">
        <v>1</v>
      </c>
      <c r="C1758" s="152" t="s">
        <v>11188</v>
      </c>
      <c r="D1758" s="15" t="s">
        <v>5649</v>
      </c>
      <c r="E1758" s="15">
        <v>45557</v>
      </c>
      <c r="F1758" s="15" t="s">
        <v>6594</v>
      </c>
      <c r="G1758" s="31">
        <v>63182</v>
      </c>
      <c r="H1758" s="43">
        <v>43943</v>
      </c>
      <c r="I1758" s="96" t="s">
        <v>221</v>
      </c>
      <c r="J1758" s="96"/>
      <c r="K1758" s="96"/>
      <c r="L1758" s="15" t="s">
        <v>285</v>
      </c>
      <c r="M1758" s="124" t="s">
        <v>156</v>
      </c>
      <c r="N1758" s="15" t="s">
        <v>156</v>
      </c>
      <c r="O1758" s="124" t="s">
        <v>157</v>
      </c>
      <c r="P1758" s="96" t="str">
        <f>VLOOKUP(N1758,Entries!J:K,2,FALSE)</f>
        <v>UNITED STATES OF AMERICA</v>
      </c>
      <c r="Q1758" s="123" t="s">
        <v>5651</v>
      </c>
      <c r="R1758" s="30" t="s">
        <v>5651</v>
      </c>
      <c r="S1758" s="15" t="s">
        <v>156</v>
      </c>
      <c r="T1758" s="124" t="s">
        <v>157</v>
      </c>
      <c r="U1758" s="125" t="s">
        <v>159</v>
      </c>
      <c r="V1758" s="31" t="s">
        <v>159</v>
      </c>
      <c r="W1758" s="64">
        <f>IF(VLOOKUP(R1758,Entries!N:P,3,FALSE)=V1758,1,VLOOKUP(R1758,Entries!N:P,3,FALSE))</f>
        <v>1</v>
      </c>
      <c r="X1758" s="124"/>
      <c r="Y1758" s="124"/>
      <c r="Z1758" s="15"/>
      <c r="AA1758" s="15"/>
      <c r="AB1758" s="96"/>
      <c r="AC1758" s="15" t="s">
        <v>5652</v>
      </c>
      <c r="AD1758" s="15" t="s">
        <v>263</v>
      </c>
      <c r="AE1758" s="15" t="s">
        <v>263</v>
      </c>
      <c r="AF1758" s="96" t="s">
        <v>263</v>
      </c>
      <c r="AG1758" s="96" t="s">
        <v>11136</v>
      </c>
      <c r="AH1758" s="96"/>
      <c r="AI1758" s="15"/>
      <c r="AJ1758" s="96">
        <v>5</v>
      </c>
      <c r="AK1758" s="15" t="s">
        <v>95</v>
      </c>
      <c r="AL1758" s="15"/>
      <c r="AM1758" s="31"/>
      <c r="AN1758" s="30" t="s">
        <v>133</v>
      </c>
      <c r="AO1758" s="15" t="s">
        <v>134</v>
      </c>
      <c r="AP1758" s="31" t="s">
        <v>160</v>
      </c>
      <c r="AQ1758">
        <v>21104.54560352</v>
      </c>
      <c r="AR1758" t="s">
        <v>14111</v>
      </c>
      <c r="AS1758" t="s">
        <v>11225</v>
      </c>
      <c r="AT1758" t="s">
        <v>14163</v>
      </c>
      <c r="AU1758">
        <v>53.059600000000003</v>
      </c>
      <c r="AV1758" s="96">
        <v>0.92606452712888909</v>
      </c>
      <c r="AW1758">
        <v>202.87299999999999</v>
      </c>
      <c r="AX1758" s="96">
        <v>3.5408010767555558</v>
      </c>
      <c r="AY1758">
        <v>1.629E-4</v>
      </c>
      <c r="AZ1758">
        <v>114.9192</v>
      </c>
      <c r="BA1758" s="96">
        <v>2.00571799648</v>
      </c>
      <c r="BB1758">
        <v>245.19669999999999</v>
      </c>
      <c r="BC1758" s="96">
        <v>4.2794888397022222</v>
      </c>
      <c r="BD1758">
        <v>15.06390584</v>
      </c>
      <c r="BE1758" s="96">
        <f t="shared" si="231"/>
        <v>6925.3783772951938</v>
      </c>
      <c r="BF1758" s="96">
        <f t="shared" si="232"/>
        <v>555.50652143285606</v>
      </c>
      <c r="BG1758" s="96">
        <f t="shared" si="233"/>
        <v>553.25023315753242</v>
      </c>
      <c r="BH1758">
        <v>6931.7504976275877</v>
      </c>
      <c r="BI1758">
        <v>1.2432308682257291E-3</v>
      </c>
      <c r="BJ1758">
        <v>0.92639551185598257</v>
      </c>
      <c r="BK1758">
        <v>3.5408018142304538</v>
      </c>
      <c r="BL1758">
        <v>0.94998895189526522</v>
      </c>
      <c r="BM1758">
        <v>5.335218772374108</v>
      </c>
      <c r="BN1758">
        <v>0.92606493563033287</v>
      </c>
      <c r="BO1758">
        <v>3.5408018155684808</v>
      </c>
      <c r="BP1758">
        <v>1.096752302758752E-3</v>
      </c>
      <c r="BQ1758">
        <v>0.94998895189526522</v>
      </c>
      <c r="BR1758">
        <v>6925.6584569968372</v>
      </c>
      <c r="BS1758" s="96">
        <v>562.25418885766885</v>
      </c>
      <c r="BT1758" s="96">
        <v>547.06272513600561</v>
      </c>
      <c r="BU1758">
        <v>5.335218772374108</v>
      </c>
      <c r="BV1758" s="60" t="str">
        <f t="shared" si="234"/>
        <v>Starlink</v>
      </c>
      <c r="BW1758" s="30" t="s">
        <v>192</v>
      </c>
      <c r="BX1758" s="15">
        <v>2.8</v>
      </c>
      <c r="BY1758" s="16">
        <v>0.2</v>
      </c>
      <c r="BZ1758" s="15">
        <v>9</v>
      </c>
      <c r="CA1758" s="15">
        <v>27.592099999999999</v>
      </c>
      <c r="CB1758" s="15">
        <v>0.56000000000000005</v>
      </c>
      <c r="CC1758" s="15">
        <v>11.0875</v>
      </c>
      <c r="CD1758" s="15">
        <v>0.2</v>
      </c>
      <c r="CE1758" s="15">
        <v>2.8</v>
      </c>
      <c r="CF1758" s="31">
        <v>9</v>
      </c>
      <c r="CG1758" s="30">
        <v>260</v>
      </c>
      <c r="CH1758" s="15">
        <v>260</v>
      </c>
      <c r="CI1758" s="15">
        <v>220</v>
      </c>
      <c r="CJ1758" s="96">
        <f>Population!$CG1758-Population!$CI1758</f>
        <v>40</v>
      </c>
      <c r="CK1758" s="118">
        <f>_xlfn.DAYS(Entries!$AY$2,Population!H1758)</f>
        <v>351</v>
      </c>
      <c r="CL1758" s="118">
        <f t="shared" si="235"/>
        <v>1825</v>
      </c>
      <c r="CM1758" s="117">
        <f>Entries!$AY$5</f>
        <v>0.15</v>
      </c>
      <c r="CN1758" s="117">
        <f t="shared" si="237"/>
        <v>0.15384615384615385</v>
      </c>
      <c r="CO1758" s="119">
        <f t="shared" si="236"/>
        <v>0.83652054794520547</v>
      </c>
      <c r="CP1758" s="30" t="s">
        <v>5654</v>
      </c>
      <c r="CQ1758" s="15">
        <v>4</v>
      </c>
      <c r="CR1758" s="15" t="s">
        <v>95</v>
      </c>
      <c r="CS1758" s="15"/>
      <c r="CT1758" s="31"/>
      <c r="CU1758" s="30" t="s">
        <v>5655</v>
      </c>
      <c r="CV1758" s="15" t="s">
        <v>5651</v>
      </c>
      <c r="CW1758" s="15" t="s">
        <v>157</v>
      </c>
      <c r="CX1758" s="15" t="s">
        <v>5652</v>
      </c>
      <c r="CY1758" s="15" t="s">
        <v>107</v>
      </c>
      <c r="CZ1758" s="15" t="s">
        <v>755</v>
      </c>
      <c r="DA1758" s="31"/>
      <c r="DB1758" s="17" t="s">
        <v>15463</v>
      </c>
      <c r="DC1758" s="17" t="s">
        <v>15500</v>
      </c>
      <c r="DD1758" s="17">
        <v>1</v>
      </c>
      <c r="DE1758" s="17" t="s">
        <v>15500</v>
      </c>
      <c r="DF1758" s="17" t="s">
        <v>15500</v>
      </c>
      <c r="DG1758" s="23" t="s">
        <v>11174</v>
      </c>
      <c r="DH1758" s="145"/>
    </row>
    <row r="1759" spans="1:112" s="17" customFormat="1" x14ac:dyDescent="0.25">
      <c r="A1759" s="32" t="s">
        <v>6596</v>
      </c>
      <c r="B1759" s="18">
        <v>1</v>
      </c>
      <c r="C1759" s="149" t="s">
        <v>11188</v>
      </c>
      <c r="D1759" s="18" t="s">
        <v>5649</v>
      </c>
      <c r="E1759" s="18">
        <v>45582</v>
      </c>
      <c r="F1759" s="18" t="s">
        <v>6597</v>
      </c>
      <c r="G1759" s="33">
        <v>63145</v>
      </c>
      <c r="H1759" s="44">
        <v>43943</v>
      </c>
      <c r="I1759" s="98" t="s">
        <v>221</v>
      </c>
      <c r="J1759" s="98"/>
      <c r="K1759" s="98"/>
      <c r="L1759" s="18" t="s">
        <v>285</v>
      </c>
      <c r="M1759" t="s">
        <v>156</v>
      </c>
      <c r="N1759" s="18" t="s">
        <v>156</v>
      </c>
      <c r="O1759" t="s">
        <v>157</v>
      </c>
      <c r="P1759" s="64" t="str">
        <f>VLOOKUP(N1759,Entries!J:K,2,FALSE)</f>
        <v>UNITED STATES OF AMERICA</v>
      </c>
      <c r="Q1759" s="38" t="s">
        <v>5651</v>
      </c>
      <c r="R1759" s="32" t="s">
        <v>5651</v>
      </c>
      <c r="S1759" s="18" t="s">
        <v>156</v>
      </c>
      <c r="T1759" t="s">
        <v>157</v>
      </c>
      <c r="U1759" s="39" t="s">
        <v>159</v>
      </c>
      <c r="V1759" s="33" t="s">
        <v>159</v>
      </c>
      <c r="W1759" s="64">
        <f>IF(VLOOKUP(R1759,Entries!N:P,3,FALSE)=V1759,1,VLOOKUP(R1759,Entries!N:P,3,FALSE))</f>
        <v>1</v>
      </c>
      <c r="X1759"/>
      <c r="Y1759"/>
      <c r="Z1759" s="18"/>
      <c r="AA1759" s="18"/>
      <c r="AB1759" s="98"/>
      <c r="AC1759" s="18" t="s">
        <v>5652</v>
      </c>
      <c r="AD1759" s="18" t="s">
        <v>263</v>
      </c>
      <c r="AE1759" s="18" t="s">
        <v>263</v>
      </c>
      <c r="AF1759" s="98" t="s">
        <v>263</v>
      </c>
      <c r="AG1759" s="98" t="s">
        <v>11136</v>
      </c>
      <c r="AH1759" s="98"/>
      <c r="AI1759" s="18"/>
      <c r="AJ1759" s="98">
        <v>5</v>
      </c>
      <c r="AK1759" s="18" t="s">
        <v>95</v>
      </c>
      <c r="AL1759" s="18"/>
      <c r="AM1759" s="33"/>
      <c r="AN1759" s="32" t="s">
        <v>133</v>
      </c>
      <c r="AO1759" s="18" t="s">
        <v>134</v>
      </c>
      <c r="AP1759" s="33" t="s">
        <v>160</v>
      </c>
      <c r="AQ1759">
        <v>21104.513354660001</v>
      </c>
      <c r="AR1759" t="s">
        <v>14164</v>
      </c>
      <c r="AS1759" t="s">
        <v>11225</v>
      </c>
      <c r="AT1759" t="s">
        <v>14165</v>
      </c>
      <c r="AU1759">
        <v>53.056800000000003</v>
      </c>
      <c r="AV1759" s="98">
        <v>0.92601565792000007</v>
      </c>
      <c r="AW1759">
        <v>193.01259999999999</v>
      </c>
      <c r="AX1759" s="98">
        <v>3.3687046669955558</v>
      </c>
      <c r="AY1759">
        <v>1.086E-4</v>
      </c>
      <c r="AZ1759">
        <v>130.14019999999999</v>
      </c>
      <c r="BA1759" s="98">
        <v>2.2713745066577777</v>
      </c>
      <c r="BB1759">
        <v>229.9682</v>
      </c>
      <c r="BC1759" s="98">
        <v>4.013701429857778</v>
      </c>
      <c r="BD1759">
        <v>15.06392876</v>
      </c>
      <c r="BE1759" s="96">
        <f t="shared" si="231"/>
        <v>6925.3713525800522</v>
      </c>
      <c r="BF1759" s="96">
        <f t="shared" si="232"/>
        <v>555.12344790894167</v>
      </c>
      <c r="BG1759" s="96">
        <f t="shared" si="233"/>
        <v>553.6192572511618</v>
      </c>
      <c r="BH1759">
        <v>6931.7434662340329</v>
      </c>
      <c r="BI1759">
        <v>1.1903319661275751E-3</v>
      </c>
      <c r="BJ1759">
        <v>0.92634665252353843</v>
      </c>
      <c r="BK1759">
        <v>3.368705367500473</v>
      </c>
      <c r="BL1759">
        <v>0.91923865018406103</v>
      </c>
      <c r="BM1759">
        <v>5.3658381906970929</v>
      </c>
      <c r="BN1759">
        <v>0.92601606650050017</v>
      </c>
      <c r="BO1759">
        <v>3.3687053698190321</v>
      </c>
      <c r="BP1759">
        <v>1.0379167349488321E-3</v>
      </c>
      <c r="BQ1759">
        <v>0.91923865018406103</v>
      </c>
      <c r="BR1759">
        <v>6925.6518810408024</v>
      </c>
      <c r="BS1759" s="96">
        <v>561.84013102856443</v>
      </c>
      <c r="BT1759" s="96">
        <v>547.46363105304044</v>
      </c>
      <c r="BU1759">
        <v>5.3658381906970929</v>
      </c>
      <c r="BV1759" s="65" t="str">
        <f t="shared" si="234"/>
        <v>Starlink</v>
      </c>
      <c r="BW1759" s="32" t="s">
        <v>192</v>
      </c>
      <c r="BX1759" s="18">
        <v>2.8</v>
      </c>
      <c r="BY1759" s="21">
        <v>0.2</v>
      </c>
      <c r="BZ1759" s="18">
        <v>9</v>
      </c>
      <c r="CA1759" s="18">
        <v>27.592099999999999</v>
      </c>
      <c r="CB1759" s="18">
        <v>0.56000000000000005</v>
      </c>
      <c r="CC1759" s="18">
        <v>11.0875</v>
      </c>
      <c r="CD1759" s="18">
        <v>0.2</v>
      </c>
      <c r="CE1759" s="18">
        <v>2.8</v>
      </c>
      <c r="CF1759" s="33">
        <v>9</v>
      </c>
      <c r="CG1759" s="32">
        <v>260</v>
      </c>
      <c r="CH1759" s="18">
        <v>260</v>
      </c>
      <c r="CI1759" s="18">
        <v>220</v>
      </c>
      <c r="CJ1759" s="98">
        <f>Population!$CG1759-Population!$CI1759</f>
        <v>40</v>
      </c>
      <c r="CK1759" s="120">
        <f>_xlfn.DAYS(Entries!$AY$2,Population!H1759)</f>
        <v>351</v>
      </c>
      <c r="CL1759" s="120">
        <f t="shared" si="235"/>
        <v>1825</v>
      </c>
      <c r="CM1759" s="122">
        <f>Entries!$AY$5</f>
        <v>0.15</v>
      </c>
      <c r="CN1759" s="122">
        <f t="shared" si="237"/>
        <v>0.15384615384615385</v>
      </c>
      <c r="CO1759" s="121">
        <f t="shared" si="236"/>
        <v>0.83652054794520547</v>
      </c>
      <c r="CP1759" s="32" t="s">
        <v>5654</v>
      </c>
      <c r="CQ1759" s="18">
        <v>4</v>
      </c>
      <c r="CR1759" s="18" t="s">
        <v>95</v>
      </c>
      <c r="CS1759" s="18"/>
      <c r="CT1759" s="33"/>
      <c r="CU1759" s="32" t="s">
        <v>5655</v>
      </c>
      <c r="CV1759" s="18" t="s">
        <v>5651</v>
      </c>
      <c r="CW1759" s="18" t="s">
        <v>157</v>
      </c>
      <c r="CX1759" s="18" t="s">
        <v>5652</v>
      </c>
      <c r="CY1759" s="18" t="s">
        <v>107</v>
      </c>
      <c r="CZ1759" s="18" t="s">
        <v>755</v>
      </c>
      <c r="DA1759" s="33"/>
      <c r="DB1759" s="17" t="s">
        <v>15463</v>
      </c>
      <c r="DC1759" s="17" t="s">
        <v>15500</v>
      </c>
      <c r="DD1759" s="17">
        <v>1</v>
      </c>
      <c r="DE1759" s="17" t="s">
        <v>15500</v>
      </c>
      <c r="DF1759" s="17" t="s">
        <v>15500</v>
      </c>
      <c r="DG1759" s="23" t="s">
        <v>11174</v>
      </c>
      <c r="DH1759" s="145"/>
    </row>
    <row r="1760" spans="1:112" s="17" customFormat="1" x14ac:dyDescent="0.25">
      <c r="A1760" s="30" t="s">
        <v>6599</v>
      </c>
      <c r="B1760" s="15">
        <v>1</v>
      </c>
      <c r="C1760" s="152" t="s">
        <v>11188</v>
      </c>
      <c r="D1760" s="15" t="s">
        <v>5649</v>
      </c>
      <c r="E1760" s="15">
        <v>45532</v>
      </c>
      <c r="F1760" s="15" t="s">
        <v>6600</v>
      </c>
      <c r="G1760" s="31">
        <v>63130</v>
      </c>
      <c r="H1760" s="43">
        <v>43943</v>
      </c>
      <c r="I1760" s="96" t="s">
        <v>221</v>
      </c>
      <c r="J1760" s="96"/>
      <c r="K1760" s="96"/>
      <c r="L1760" s="15" t="s">
        <v>285</v>
      </c>
      <c r="M1760" s="124" t="s">
        <v>156</v>
      </c>
      <c r="N1760" s="15" t="s">
        <v>156</v>
      </c>
      <c r="O1760" s="124" t="s">
        <v>157</v>
      </c>
      <c r="P1760" s="96" t="str">
        <f>VLOOKUP(N1760,Entries!J:K,2,FALSE)</f>
        <v>UNITED STATES OF AMERICA</v>
      </c>
      <c r="Q1760" s="123" t="s">
        <v>5651</v>
      </c>
      <c r="R1760" s="30" t="s">
        <v>5651</v>
      </c>
      <c r="S1760" s="15" t="s">
        <v>156</v>
      </c>
      <c r="T1760" s="124" t="s">
        <v>157</v>
      </c>
      <c r="U1760" s="125" t="s">
        <v>159</v>
      </c>
      <c r="V1760" s="31" t="s">
        <v>159</v>
      </c>
      <c r="W1760" s="64">
        <f>IF(VLOOKUP(R1760,Entries!N:P,3,FALSE)=V1760,1,VLOOKUP(R1760,Entries!N:P,3,FALSE))</f>
        <v>1</v>
      </c>
      <c r="X1760" s="124"/>
      <c r="Y1760" s="124"/>
      <c r="Z1760" s="15"/>
      <c r="AA1760" s="15"/>
      <c r="AB1760" s="96"/>
      <c r="AC1760" s="15" t="s">
        <v>5652</v>
      </c>
      <c r="AD1760" s="15" t="s">
        <v>263</v>
      </c>
      <c r="AE1760" s="15" t="s">
        <v>263</v>
      </c>
      <c r="AF1760" s="96" t="s">
        <v>263</v>
      </c>
      <c r="AG1760" s="96" t="s">
        <v>11136</v>
      </c>
      <c r="AH1760" s="96"/>
      <c r="AI1760" s="15"/>
      <c r="AJ1760" s="96">
        <v>5</v>
      </c>
      <c r="AK1760" s="15" t="s">
        <v>95</v>
      </c>
      <c r="AL1760" s="15"/>
      <c r="AM1760" s="31"/>
      <c r="AN1760" s="30" t="s">
        <v>133</v>
      </c>
      <c r="AO1760" s="15" t="s">
        <v>134</v>
      </c>
      <c r="AP1760" s="31" t="s">
        <v>160</v>
      </c>
      <c r="AQ1760">
        <v>21104.52901129</v>
      </c>
      <c r="AR1760" t="s">
        <v>13288</v>
      </c>
      <c r="AS1760" t="s">
        <v>11225</v>
      </c>
      <c r="AT1760" t="s">
        <v>14166</v>
      </c>
      <c r="AU1760">
        <v>53.058199999999999</v>
      </c>
      <c r="AV1760" s="96">
        <v>0.92604009252444441</v>
      </c>
      <c r="AW1760">
        <v>222.95930000000001</v>
      </c>
      <c r="AX1760" s="96">
        <v>3.8913730733644449</v>
      </c>
      <c r="AY1760">
        <v>1.4090000000000001E-4</v>
      </c>
      <c r="AZ1760">
        <v>126.0127</v>
      </c>
      <c r="BA1760" s="96">
        <v>2.1993360567688889</v>
      </c>
      <c r="BB1760">
        <v>234.0993</v>
      </c>
      <c r="BC1760" s="96">
        <v>4.0858027115866671</v>
      </c>
      <c r="BD1760">
        <v>15.063986979999999</v>
      </c>
      <c r="BE1760" s="96">
        <f t="shared" si="231"/>
        <v>6925.3535089029165</v>
      </c>
      <c r="BF1760" s="96">
        <f t="shared" si="232"/>
        <v>555.32929121232155</v>
      </c>
      <c r="BG1760" s="96">
        <f t="shared" si="233"/>
        <v>553.37772659351231</v>
      </c>
      <c r="BH1760">
        <v>6931.7255353161254</v>
      </c>
      <c r="BI1760">
        <v>1.207521588009267E-3</v>
      </c>
      <c r="BJ1760">
        <v>0.92637108422903869</v>
      </c>
      <c r="BK1760">
        <v>3.8913738833120228</v>
      </c>
      <c r="BL1760">
        <v>0.94326578662371663</v>
      </c>
      <c r="BM1760">
        <v>5.3418738566162629</v>
      </c>
      <c r="BN1760">
        <v>0.92604050106351166</v>
      </c>
      <c r="BO1760">
        <v>3.8913738849770372</v>
      </c>
      <c r="BP1760">
        <v>1.066918642088185E-3</v>
      </c>
      <c r="BQ1760">
        <v>0.94326578662371663</v>
      </c>
      <c r="BR1760">
        <v>6925.6338138253641</v>
      </c>
      <c r="BS1760" s="96">
        <v>562.0229016496105</v>
      </c>
      <c r="BT1760" s="96">
        <v>547.24472600111767</v>
      </c>
      <c r="BU1760">
        <v>5.3418738566162629</v>
      </c>
      <c r="BV1760" s="60" t="str">
        <f t="shared" si="234"/>
        <v>Starlink</v>
      </c>
      <c r="BW1760" s="30" t="s">
        <v>192</v>
      </c>
      <c r="BX1760" s="15">
        <v>2.8</v>
      </c>
      <c r="BY1760" s="16">
        <v>0.2</v>
      </c>
      <c r="BZ1760" s="15">
        <v>9</v>
      </c>
      <c r="CA1760" s="15">
        <v>25.52</v>
      </c>
      <c r="CB1760" s="15">
        <v>1.1950000000000001</v>
      </c>
      <c r="CC1760" s="15">
        <v>14.9102735294118</v>
      </c>
      <c r="CD1760" s="15">
        <v>0.2</v>
      </c>
      <c r="CE1760" s="15">
        <v>2.8</v>
      </c>
      <c r="CF1760" s="31">
        <v>9</v>
      </c>
      <c r="CG1760" s="30">
        <v>260</v>
      </c>
      <c r="CH1760" s="15">
        <v>260</v>
      </c>
      <c r="CI1760" s="15">
        <v>220</v>
      </c>
      <c r="CJ1760" s="96">
        <f>Population!$CG1760-Population!$CI1760</f>
        <v>40</v>
      </c>
      <c r="CK1760" s="118">
        <f>_xlfn.DAYS(Entries!$AY$2,Population!H1760)</f>
        <v>351</v>
      </c>
      <c r="CL1760" s="118">
        <f t="shared" si="235"/>
        <v>1825</v>
      </c>
      <c r="CM1760" s="117">
        <f>Entries!$AY$5</f>
        <v>0.15</v>
      </c>
      <c r="CN1760" s="117">
        <f t="shared" si="237"/>
        <v>0.15384615384615385</v>
      </c>
      <c r="CO1760" s="119">
        <f t="shared" si="236"/>
        <v>0.83652054794520547</v>
      </c>
      <c r="CP1760" s="30" t="s">
        <v>5654</v>
      </c>
      <c r="CQ1760" s="15">
        <v>4</v>
      </c>
      <c r="CR1760" s="15" t="s">
        <v>95</v>
      </c>
      <c r="CS1760" s="15"/>
      <c r="CT1760" s="31"/>
      <c r="CU1760" s="30" t="s">
        <v>5655</v>
      </c>
      <c r="CV1760" s="15" t="s">
        <v>5651</v>
      </c>
      <c r="CW1760" s="15" t="s">
        <v>157</v>
      </c>
      <c r="CX1760" s="15" t="s">
        <v>5652</v>
      </c>
      <c r="CY1760" s="15" t="s">
        <v>107</v>
      </c>
      <c r="CZ1760" s="15" t="s">
        <v>755</v>
      </c>
      <c r="DA1760" s="31"/>
      <c r="DB1760" s="17" t="s">
        <v>15463</v>
      </c>
      <c r="DC1760" s="17" t="s">
        <v>15500</v>
      </c>
      <c r="DD1760" s="17">
        <v>1</v>
      </c>
      <c r="DE1760" s="17" t="s">
        <v>15500</v>
      </c>
      <c r="DF1760" s="17" t="s">
        <v>15500</v>
      </c>
      <c r="DG1760" s="23" t="s">
        <v>11174</v>
      </c>
      <c r="DH1760" s="145"/>
    </row>
    <row r="1761" spans="1:112" s="17" customFormat="1" x14ac:dyDescent="0.25">
      <c r="A1761" s="32" t="s">
        <v>6602</v>
      </c>
      <c r="B1761" s="18">
        <v>1</v>
      </c>
      <c r="C1761" s="149" t="s">
        <v>11188</v>
      </c>
      <c r="D1761" s="18" t="s">
        <v>5649</v>
      </c>
      <c r="E1761" s="18">
        <v>45533</v>
      </c>
      <c r="F1761" s="18" t="s">
        <v>6603</v>
      </c>
      <c r="G1761" s="33">
        <v>63158</v>
      </c>
      <c r="H1761" s="44">
        <v>43943</v>
      </c>
      <c r="I1761" s="98" t="s">
        <v>221</v>
      </c>
      <c r="J1761" s="98"/>
      <c r="K1761" s="98"/>
      <c r="L1761" s="18" t="s">
        <v>285</v>
      </c>
      <c r="M1761" t="s">
        <v>156</v>
      </c>
      <c r="N1761" s="18" t="s">
        <v>156</v>
      </c>
      <c r="O1761" t="s">
        <v>157</v>
      </c>
      <c r="P1761" s="64" t="str">
        <f>VLOOKUP(N1761,Entries!J:K,2,FALSE)</f>
        <v>UNITED STATES OF AMERICA</v>
      </c>
      <c r="Q1761" s="38" t="s">
        <v>5651</v>
      </c>
      <c r="R1761" s="32" t="s">
        <v>5651</v>
      </c>
      <c r="S1761" s="18" t="s">
        <v>156</v>
      </c>
      <c r="T1761" t="s">
        <v>157</v>
      </c>
      <c r="U1761" s="39" t="s">
        <v>159</v>
      </c>
      <c r="V1761" s="33" t="s">
        <v>159</v>
      </c>
      <c r="W1761" s="64">
        <f>IF(VLOOKUP(R1761,Entries!N:P,3,FALSE)=V1761,1,VLOOKUP(R1761,Entries!N:P,3,FALSE))</f>
        <v>1</v>
      </c>
      <c r="X1761"/>
      <c r="Y1761"/>
      <c r="Z1761" s="18"/>
      <c r="AA1761" s="18"/>
      <c r="AB1761" s="98"/>
      <c r="AC1761" s="18" t="s">
        <v>5652</v>
      </c>
      <c r="AD1761" s="18" t="s">
        <v>263</v>
      </c>
      <c r="AE1761" s="18" t="s">
        <v>263</v>
      </c>
      <c r="AF1761" s="98" t="s">
        <v>263</v>
      </c>
      <c r="AG1761" s="98" t="s">
        <v>11136</v>
      </c>
      <c r="AH1761" s="98"/>
      <c r="AI1761" s="18"/>
      <c r="AJ1761" s="98">
        <v>5</v>
      </c>
      <c r="AK1761" s="18" t="s">
        <v>95</v>
      </c>
      <c r="AL1761" s="18"/>
      <c r="AM1761" s="33"/>
      <c r="AN1761" s="32" t="s">
        <v>133</v>
      </c>
      <c r="AO1761" s="18" t="s">
        <v>134</v>
      </c>
      <c r="AP1761" s="33" t="s">
        <v>160</v>
      </c>
      <c r="AQ1761">
        <v>21104.547437450001</v>
      </c>
      <c r="AR1761" t="s">
        <v>14167</v>
      </c>
      <c r="AS1761" t="s">
        <v>11225</v>
      </c>
      <c r="AT1761" t="s">
        <v>14168</v>
      </c>
      <c r="AU1761">
        <v>53.057299999999998</v>
      </c>
      <c r="AV1761" s="98">
        <v>0.92602438456444447</v>
      </c>
      <c r="AW1761">
        <v>222.87350000000001</v>
      </c>
      <c r="AX1761" s="98">
        <v>3.8898755811777783</v>
      </c>
      <c r="AY1761">
        <v>1.3909999999999999E-4</v>
      </c>
      <c r="AZ1761">
        <v>128.3133</v>
      </c>
      <c r="BA1761" s="98">
        <v>2.2394890931866667</v>
      </c>
      <c r="BB1761">
        <v>231.79810000000001</v>
      </c>
      <c r="BC1761" s="98">
        <v>4.0456392031955559</v>
      </c>
      <c r="BD1761">
        <v>15.064045419999999</v>
      </c>
      <c r="BE1761" s="96">
        <f t="shared" si="231"/>
        <v>6925.3355979142352</v>
      </c>
      <c r="BF1761" s="96">
        <f t="shared" si="232"/>
        <v>555.2989120959046</v>
      </c>
      <c r="BG1761" s="96">
        <f t="shared" si="233"/>
        <v>553.37228373256585</v>
      </c>
      <c r="BH1761">
        <v>6931.7076128889494</v>
      </c>
      <c r="BI1761">
        <v>1.201621119421619E-3</v>
      </c>
      <c r="BJ1761">
        <v>0.92635538095979519</v>
      </c>
      <c r="BK1761">
        <v>3.8898763901464428</v>
      </c>
      <c r="BL1761">
        <v>0.94317411988917277</v>
      </c>
      <c r="BM1761">
        <v>5.3419550466605177</v>
      </c>
      <c r="BN1761">
        <v>0.92602479312036645</v>
      </c>
      <c r="BO1761">
        <v>3.889876392481213</v>
      </c>
      <c r="BP1761">
        <v>1.062793706121677E-3</v>
      </c>
      <c r="BQ1761">
        <v>0.94317411988917277</v>
      </c>
      <c r="BR1761">
        <v>6925.6160475591942</v>
      </c>
      <c r="BS1761" s="96">
        <v>561.97654870555471</v>
      </c>
      <c r="BT1761" s="96">
        <v>547.2555464128327</v>
      </c>
      <c r="BU1761">
        <v>5.3419550466605177</v>
      </c>
      <c r="BV1761" s="65" t="str">
        <f t="shared" si="234"/>
        <v>Starlink</v>
      </c>
      <c r="BW1761" s="32" t="s">
        <v>192</v>
      </c>
      <c r="BX1761" s="18">
        <v>2.8</v>
      </c>
      <c r="BY1761" s="21">
        <v>0.2</v>
      </c>
      <c r="BZ1761" s="18">
        <v>9</v>
      </c>
      <c r="CA1761" s="18">
        <v>27.592099999999999</v>
      </c>
      <c r="CB1761" s="18">
        <v>0.56000000000000005</v>
      </c>
      <c r="CC1761" s="18">
        <v>11.0875</v>
      </c>
      <c r="CD1761" s="18">
        <v>0.2</v>
      </c>
      <c r="CE1761" s="18">
        <v>2.8</v>
      </c>
      <c r="CF1761" s="33">
        <v>9</v>
      </c>
      <c r="CG1761" s="32">
        <v>260</v>
      </c>
      <c r="CH1761" s="18">
        <v>260</v>
      </c>
      <c r="CI1761" s="18">
        <v>220</v>
      </c>
      <c r="CJ1761" s="98">
        <f>Population!$CG1761-Population!$CI1761</f>
        <v>40</v>
      </c>
      <c r="CK1761" s="120">
        <f>_xlfn.DAYS(Entries!$AY$2,Population!H1761)</f>
        <v>351</v>
      </c>
      <c r="CL1761" s="120">
        <f t="shared" si="235"/>
        <v>1825</v>
      </c>
      <c r="CM1761" s="122">
        <f>Entries!$AY$5</f>
        <v>0.15</v>
      </c>
      <c r="CN1761" s="122">
        <f t="shared" si="237"/>
        <v>0.15384615384615385</v>
      </c>
      <c r="CO1761" s="121">
        <f t="shared" si="236"/>
        <v>0.83652054794520547</v>
      </c>
      <c r="CP1761" s="32" t="s">
        <v>5654</v>
      </c>
      <c r="CQ1761" s="18">
        <v>4</v>
      </c>
      <c r="CR1761" s="18" t="s">
        <v>95</v>
      </c>
      <c r="CS1761" s="18"/>
      <c r="CT1761" s="33"/>
      <c r="CU1761" s="32" t="s">
        <v>5655</v>
      </c>
      <c r="CV1761" s="18" t="s">
        <v>5651</v>
      </c>
      <c r="CW1761" s="18" t="s">
        <v>157</v>
      </c>
      <c r="CX1761" s="18" t="s">
        <v>5652</v>
      </c>
      <c r="CY1761" s="18" t="s">
        <v>107</v>
      </c>
      <c r="CZ1761" s="18" t="s">
        <v>755</v>
      </c>
      <c r="DA1761" s="33"/>
      <c r="DB1761" s="17" t="s">
        <v>15463</v>
      </c>
      <c r="DC1761" s="17" t="s">
        <v>15500</v>
      </c>
      <c r="DD1761" s="17">
        <v>1</v>
      </c>
      <c r="DE1761" s="17" t="s">
        <v>15500</v>
      </c>
      <c r="DF1761" s="17" t="s">
        <v>15500</v>
      </c>
      <c r="DG1761" s="23" t="s">
        <v>11174</v>
      </c>
      <c r="DH1761" s="145"/>
    </row>
    <row r="1762" spans="1:112" s="17" customFormat="1" x14ac:dyDescent="0.25">
      <c r="A1762" s="30" t="s">
        <v>6604</v>
      </c>
      <c r="B1762" s="15">
        <v>1</v>
      </c>
      <c r="C1762" s="152" t="s">
        <v>11188</v>
      </c>
      <c r="D1762" s="15" t="s">
        <v>5649</v>
      </c>
      <c r="E1762" s="15">
        <v>45583</v>
      </c>
      <c r="F1762" s="15" t="s">
        <v>6605</v>
      </c>
      <c r="G1762" s="31">
        <v>63146</v>
      </c>
      <c r="H1762" s="43">
        <v>43943</v>
      </c>
      <c r="I1762" s="96" t="s">
        <v>221</v>
      </c>
      <c r="J1762" s="96"/>
      <c r="K1762" s="96"/>
      <c r="L1762" s="15" t="s">
        <v>285</v>
      </c>
      <c r="M1762" s="124" t="s">
        <v>156</v>
      </c>
      <c r="N1762" s="15" t="s">
        <v>156</v>
      </c>
      <c r="O1762" s="124" t="s">
        <v>157</v>
      </c>
      <c r="P1762" s="96" t="str">
        <f>VLOOKUP(N1762,Entries!J:K,2,FALSE)</f>
        <v>UNITED STATES OF AMERICA</v>
      </c>
      <c r="Q1762" s="123" t="s">
        <v>5651</v>
      </c>
      <c r="R1762" s="30" t="s">
        <v>5651</v>
      </c>
      <c r="S1762" s="15" t="s">
        <v>156</v>
      </c>
      <c r="T1762" s="124" t="s">
        <v>157</v>
      </c>
      <c r="U1762" s="125" t="s">
        <v>159</v>
      </c>
      <c r="V1762" s="31" t="s">
        <v>159</v>
      </c>
      <c r="W1762" s="64">
        <f>IF(VLOOKUP(R1762,Entries!N:P,3,FALSE)=V1762,1,VLOOKUP(R1762,Entries!N:P,3,FALSE))</f>
        <v>1</v>
      </c>
      <c r="X1762" s="124"/>
      <c r="Y1762" s="124"/>
      <c r="Z1762" s="15"/>
      <c r="AA1762" s="15"/>
      <c r="AB1762" s="96"/>
      <c r="AC1762" s="15" t="s">
        <v>5652</v>
      </c>
      <c r="AD1762" s="15" t="s">
        <v>263</v>
      </c>
      <c r="AE1762" s="15" t="s">
        <v>263</v>
      </c>
      <c r="AF1762" s="96" t="s">
        <v>263</v>
      </c>
      <c r="AG1762" s="96" t="s">
        <v>11136</v>
      </c>
      <c r="AH1762" s="96"/>
      <c r="AI1762" s="15"/>
      <c r="AJ1762" s="96">
        <v>5</v>
      </c>
      <c r="AK1762" s="15" t="s">
        <v>95</v>
      </c>
      <c r="AL1762" s="15"/>
      <c r="AM1762" s="31"/>
      <c r="AN1762" s="30" t="s">
        <v>133</v>
      </c>
      <c r="AO1762" s="15" t="s">
        <v>134</v>
      </c>
      <c r="AP1762" s="31" t="s">
        <v>160</v>
      </c>
      <c r="AQ1762">
        <v>21104.56125314</v>
      </c>
      <c r="AR1762" t="s">
        <v>12555</v>
      </c>
      <c r="AS1762" t="s">
        <v>11225</v>
      </c>
      <c r="AT1762" t="s">
        <v>14169</v>
      </c>
      <c r="AU1762">
        <v>53.058</v>
      </c>
      <c r="AV1762" s="96">
        <v>0.9260366018666667</v>
      </c>
      <c r="AW1762">
        <v>192.80510000000001</v>
      </c>
      <c r="AX1762" s="96">
        <v>3.3650831095511111</v>
      </c>
      <c r="AY1762">
        <v>9.2299999999999994E-5</v>
      </c>
      <c r="AZ1762">
        <v>130.9864</v>
      </c>
      <c r="BA1762" s="96">
        <v>2.2861434797155558</v>
      </c>
      <c r="BB1762">
        <v>229.12049999999999</v>
      </c>
      <c r="BC1762" s="96">
        <v>3.9989062768666668</v>
      </c>
      <c r="BD1762">
        <v>15.063999089999999</v>
      </c>
      <c r="BE1762" s="96">
        <f t="shared" si="231"/>
        <v>6925.3497973589601</v>
      </c>
      <c r="BF1762" s="96">
        <f t="shared" si="232"/>
        <v>554.98900714525553</v>
      </c>
      <c r="BG1762" s="96">
        <f t="shared" si="233"/>
        <v>553.71058757266383</v>
      </c>
      <c r="BH1762">
        <v>6931.7220079485651</v>
      </c>
      <c r="BI1762">
        <v>1.185568082060003E-3</v>
      </c>
      <c r="BJ1762">
        <v>0.92636759453122408</v>
      </c>
      <c r="BK1762">
        <v>3.365083809726384</v>
      </c>
      <c r="BL1762">
        <v>0.90607134242358323</v>
      </c>
      <c r="BM1762">
        <v>5.3789793384011499</v>
      </c>
      <c r="BN1762">
        <v>0.92603701044150877</v>
      </c>
      <c r="BO1762">
        <v>3.3650838115696731</v>
      </c>
      <c r="BP1762">
        <v>1.0252893816827639E-3</v>
      </c>
      <c r="BQ1762">
        <v>0.90607134242358323</v>
      </c>
      <c r="BR1762">
        <v>6925.6301348345187</v>
      </c>
      <c r="BS1762" s="96">
        <v>561.73090987322576</v>
      </c>
      <c r="BT1762" s="96">
        <v>547.52935979581071</v>
      </c>
      <c r="BU1762">
        <v>5.3789793384011499</v>
      </c>
      <c r="BV1762" s="60" t="str">
        <f t="shared" si="234"/>
        <v>Starlink</v>
      </c>
      <c r="BW1762" s="30" t="s">
        <v>192</v>
      </c>
      <c r="BX1762" s="15">
        <v>2.8</v>
      </c>
      <c r="BY1762" s="16">
        <v>0.2</v>
      </c>
      <c r="BZ1762" s="15">
        <v>9</v>
      </c>
      <c r="CA1762" s="15">
        <v>27.592099999999999</v>
      </c>
      <c r="CB1762" s="15">
        <v>0.56000000000000005</v>
      </c>
      <c r="CC1762" s="15">
        <v>11.0875</v>
      </c>
      <c r="CD1762" s="15">
        <v>0.2</v>
      </c>
      <c r="CE1762" s="15">
        <v>2.8</v>
      </c>
      <c r="CF1762" s="31">
        <v>9</v>
      </c>
      <c r="CG1762" s="30">
        <v>260</v>
      </c>
      <c r="CH1762" s="15">
        <v>260</v>
      </c>
      <c r="CI1762" s="15">
        <v>220</v>
      </c>
      <c r="CJ1762" s="96">
        <f>Population!$CG1762-Population!$CI1762</f>
        <v>40</v>
      </c>
      <c r="CK1762" s="118">
        <f>_xlfn.DAYS(Entries!$AY$2,Population!H1762)</f>
        <v>351</v>
      </c>
      <c r="CL1762" s="118">
        <f t="shared" si="235"/>
        <v>1825</v>
      </c>
      <c r="CM1762" s="117">
        <f>Entries!$AY$5</f>
        <v>0.15</v>
      </c>
      <c r="CN1762" s="117">
        <f t="shared" si="237"/>
        <v>0.15384615384615385</v>
      </c>
      <c r="CO1762" s="119">
        <f t="shared" si="236"/>
        <v>0.83652054794520547</v>
      </c>
      <c r="CP1762" s="30" t="s">
        <v>5654</v>
      </c>
      <c r="CQ1762" s="15">
        <v>4</v>
      </c>
      <c r="CR1762" s="15" t="s">
        <v>95</v>
      </c>
      <c r="CS1762" s="15"/>
      <c r="CT1762" s="31"/>
      <c r="CU1762" s="30" t="s">
        <v>5655</v>
      </c>
      <c r="CV1762" s="15" t="s">
        <v>5651</v>
      </c>
      <c r="CW1762" s="15" t="s">
        <v>157</v>
      </c>
      <c r="CX1762" s="15" t="s">
        <v>5652</v>
      </c>
      <c r="CY1762" s="15" t="s">
        <v>107</v>
      </c>
      <c r="CZ1762" s="15" t="s">
        <v>755</v>
      </c>
      <c r="DA1762" s="31"/>
      <c r="DB1762" s="17" t="s">
        <v>15463</v>
      </c>
      <c r="DC1762" s="17" t="s">
        <v>15500</v>
      </c>
      <c r="DD1762" s="17">
        <v>1</v>
      </c>
      <c r="DE1762" s="17" t="s">
        <v>15500</v>
      </c>
      <c r="DF1762" s="17" t="s">
        <v>15500</v>
      </c>
      <c r="DG1762" s="23" t="s">
        <v>11174</v>
      </c>
      <c r="DH1762" s="145"/>
    </row>
    <row r="1763" spans="1:112" s="17" customFormat="1" x14ac:dyDescent="0.25">
      <c r="A1763" s="32" t="s">
        <v>6607</v>
      </c>
      <c r="B1763" s="18">
        <v>1</v>
      </c>
      <c r="C1763" s="149" t="s">
        <v>11188</v>
      </c>
      <c r="D1763" s="18" t="s">
        <v>5649</v>
      </c>
      <c r="E1763" s="18">
        <v>45534</v>
      </c>
      <c r="F1763" s="18" t="s">
        <v>6608</v>
      </c>
      <c r="G1763" s="33">
        <v>63159</v>
      </c>
      <c r="H1763" s="44">
        <v>43943</v>
      </c>
      <c r="I1763" s="98" t="s">
        <v>221</v>
      </c>
      <c r="J1763" s="98"/>
      <c r="K1763" s="98"/>
      <c r="L1763" s="18" t="s">
        <v>285</v>
      </c>
      <c r="M1763" t="s">
        <v>156</v>
      </c>
      <c r="N1763" s="18" t="s">
        <v>156</v>
      </c>
      <c r="O1763" t="s">
        <v>157</v>
      </c>
      <c r="P1763" s="64" t="str">
        <f>VLOOKUP(N1763,Entries!J:K,2,FALSE)</f>
        <v>UNITED STATES OF AMERICA</v>
      </c>
      <c r="Q1763" s="38" t="s">
        <v>5651</v>
      </c>
      <c r="R1763" s="32" t="s">
        <v>5651</v>
      </c>
      <c r="S1763" s="18" t="s">
        <v>156</v>
      </c>
      <c r="T1763" t="s">
        <v>157</v>
      </c>
      <c r="U1763" s="39" t="s">
        <v>159</v>
      </c>
      <c r="V1763" s="33" t="s">
        <v>159</v>
      </c>
      <c r="W1763" s="64">
        <f>IF(VLOOKUP(R1763,Entries!N:P,3,FALSE)=V1763,1,VLOOKUP(R1763,Entries!N:P,3,FALSE))</f>
        <v>1</v>
      </c>
      <c r="X1763"/>
      <c r="Y1763"/>
      <c r="Z1763" s="18"/>
      <c r="AA1763" s="18"/>
      <c r="AB1763" s="98"/>
      <c r="AC1763" s="18" t="s">
        <v>5652</v>
      </c>
      <c r="AD1763" s="18" t="s">
        <v>263</v>
      </c>
      <c r="AE1763" s="18" t="s">
        <v>263</v>
      </c>
      <c r="AF1763" s="98" t="s">
        <v>263</v>
      </c>
      <c r="AG1763" s="98" t="s">
        <v>11136</v>
      </c>
      <c r="AH1763" s="98"/>
      <c r="AI1763" s="18"/>
      <c r="AJ1763" s="98">
        <v>5</v>
      </c>
      <c r="AK1763" s="18" t="s">
        <v>95</v>
      </c>
      <c r="AL1763" s="18"/>
      <c r="AM1763" s="33"/>
      <c r="AN1763" s="32" t="s">
        <v>133</v>
      </c>
      <c r="AO1763" s="18" t="s">
        <v>134</v>
      </c>
      <c r="AP1763" s="33" t="s">
        <v>160</v>
      </c>
      <c r="AQ1763">
        <v>21104.540063960001</v>
      </c>
      <c r="AR1763" t="s">
        <v>13978</v>
      </c>
      <c r="AS1763" t="s">
        <v>11225</v>
      </c>
      <c r="AT1763" t="s">
        <v>14170</v>
      </c>
      <c r="AU1763">
        <v>53.057699999999997</v>
      </c>
      <c r="AV1763" s="98">
        <v>0.92603136588000001</v>
      </c>
      <c r="AW1763">
        <v>222.90639999999999</v>
      </c>
      <c r="AX1763" s="98">
        <v>3.890449794382222</v>
      </c>
      <c r="AY1763">
        <v>1.5029999999999999E-4</v>
      </c>
      <c r="AZ1763">
        <v>118.8883</v>
      </c>
      <c r="BA1763" s="98">
        <v>2.0749918454088889</v>
      </c>
      <c r="BB1763">
        <v>241.22569999999999</v>
      </c>
      <c r="BC1763" s="98">
        <v>4.2101818295244442</v>
      </c>
      <c r="BD1763">
        <v>15.064056539999999</v>
      </c>
      <c r="BE1763" s="96">
        <f t="shared" si="231"/>
        <v>6925.3321898131389</v>
      </c>
      <c r="BF1763" s="96">
        <f t="shared" si="232"/>
        <v>555.37306724126847</v>
      </c>
      <c r="BG1763" s="96">
        <f t="shared" si="233"/>
        <v>553.29131238500941</v>
      </c>
      <c r="BH1763">
        <v>6931.7043195351353</v>
      </c>
      <c r="BI1763">
        <v>1.2278114175754979E-3</v>
      </c>
      <c r="BJ1763">
        <v>0.92636236130179261</v>
      </c>
      <c r="BK1763">
        <v>3.8904506038830129</v>
      </c>
      <c r="BL1763">
        <v>0.94493940487875927</v>
      </c>
      <c r="BM1763">
        <v>5.3402351558419277</v>
      </c>
      <c r="BN1763">
        <v>0.92603177442215767</v>
      </c>
      <c r="BO1763">
        <v>3.890450605857533</v>
      </c>
      <c r="BP1763">
        <v>1.082235267424806E-3</v>
      </c>
      <c r="BQ1763">
        <v>0.94493940487875927</v>
      </c>
      <c r="BR1763">
        <v>6925.6125754237846</v>
      </c>
      <c r="BS1763" s="96">
        <v>562.10771760142961</v>
      </c>
      <c r="BT1763" s="96">
        <v>547.11743324614054</v>
      </c>
      <c r="BU1763">
        <v>5.3402351558419277</v>
      </c>
      <c r="BV1763" s="65" t="str">
        <f t="shared" si="234"/>
        <v>Starlink</v>
      </c>
      <c r="BW1763" s="32" t="s">
        <v>192</v>
      </c>
      <c r="BX1763" s="18">
        <v>2.8</v>
      </c>
      <c r="BY1763" s="21">
        <v>0.2</v>
      </c>
      <c r="BZ1763" s="18">
        <v>9</v>
      </c>
      <c r="CA1763" s="18">
        <v>27.592099999999999</v>
      </c>
      <c r="CB1763" s="18">
        <v>0.56000000000000005</v>
      </c>
      <c r="CC1763" s="18">
        <v>11.0875</v>
      </c>
      <c r="CD1763" s="18">
        <v>0.2</v>
      </c>
      <c r="CE1763" s="18">
        <v>2.8</v>
      </c>
      <c r="CF1763" s="33">
        <v>9</v>
      </c>
      <c r="CG1763" s="32">
        <v>260</v>
      </c>
      <c r="CH1763" s="18">
        <v>260</v>
      </c>
      <c r="CI1763" s="18">
        <v>220</v>
      </c>
      <c r="CJ1763" s="98">
        <f>Population!$CG1763-Population!$CI1763</f>
        <v>40</v>
      </c>
      <c r="CK1763" s="120">
        <f>_xlfn.DAYS(Entries!$AY$2,Population!H1763)</f>
        <v>351</v>
      </c>
      <c r="CL1763" s="120">
        <f t="shared" si="235"/>
        <v>1825</v>
      </c>
      <c r="CM1763" s="122">
        <f>Entries!$AY$5</f>
        <v>0.15</v>
      </c>
      <c r="CN1763" s="122">
        <f t="shared" si="237"/>
        <v>0.15384615384615385</v>
      </c>
      <c r="CO1763" s="121">
        <f t="shared" si="236"/>
        <v>0.83652054794520547</v>
      </c>
      <c r="CP1763" s="32" t="s">
        <v>5654</v>
      </c>
      <c r="CQ1763" s="18">
        <v>4</v>
      </c>
      <c r="CR1763" s="18" t="s">
        <v>95</v>
      </c>
      <c r="CS1763" s="18"/>
      <c r="CT1763" s="33"/>
      <c r="CU1763" s="32" t="s">
        <v>5655</v>
      </c>
      <c r="CV1763" s="18" t="s">
        <v>5651</v>
      </c>
      <c r="CW1763" s="18" t="s">
        <v>157</v>
      </c>
      <c r="CX1763" s="18" t="s">
        <v>5652</v>
      </c>
      <c r="CY1763" s="18" t="s">
        <v>107</v>
      </c>
      <c r="CZ1763" s="18" t="s">
        <v>755</v>
      </c>
      <c r="DA1763" s="33"/>
      <c r="DB1763" s="17" t="s">
        <v>15463</v>
      </c>
      <c r="DC1763" s="17" t="s">
        <v>15500</v>
      </c>
      <c r="DD1763" s="17">
        <v>1</v>
      </c>
      <c r="DE1763" s="17" t="s">
        <v>15500</v>
      </c>
      <c r="DF1763" s="17" t="s">
        <v>15500</v>
      </c>
      <c r="DG1763" s="23" t="s">
        <v>11174</v>
      </c>
      <c r="DH1763" s="145"/>
    </row>
    <row r="1764" spans="1:112" s="17" customFormat="1" x14ac:dyDescent="0.25">
      <c r="A1764" s="30" t="s">
        <v>6610</v>
      </c>
      <c r="B1764" s="15">
        <v>1</v>
      </c>
      <c r="C1764" s="152" t="s">
        <v>11188</v>
      </c>
      <c r="D1764" s="15" t="s">
        <v>5649</v>
      </c>
      <c r="E1764" s="15">
        <v>45558</v>
      </c>
      <c r="F1764" s="15" t="s">
        <v>6611</v>
      </c>
      <c r="G1764" s="31">
        <v>63183</v>
      </c>
      <c r="H1764" s="43">
        <v>43943</v>
      </c>
      <c r="I1764" s="96" t="s">
        <v>221</v>
      </c>
      <c r="J1764" s="96"/>
      <c r="K1764" s="96"/>
      <c r="L1764" s="15" t="s">
        <v>285</v>
      </c>
      <c r="M1764" s="124" t="s">
        <v>156</v>
      </c>
      <c r="N1764" s="15" t="s">
        <v>156</v>
      </c>
      <c r="O1764" s="124" t="s">
        <v>157</v>
      </c>
      <c r="P1764" s="96" t="str">
        <f>VLOOKUP(N1764,Entries!J:K,2,FALSE)</f>
        <v>UNITED STATES OF AMERICA</v>
      </c>
      <c r="Q1764" s="123" t="s">
        <v>5651</v>
      </c>
      <c r="R1764" s="30" t="s">
        <v>5651</v>
      </c>
      <c r="S1764" s="15" t="s">
        <v>156</v>
      </c>
      <c r="T1764" s="124" t="s">
        <v>157</v>
      </c>
      <c r="U1764" s="125" t="s">
        <v>159</v>
      </c>
      <c r="V1764" s="31" t="s">
        <v>159</v>
      </c>
      <c r="W1764" s="64">
        <f>IF(VLOOKUP(R1764,Entries!N:P,3,FALSE)=V1764,1,VLOOKUP(R1764,Entries!N:P,3,FALSE))</f>
        <v>1</v>
      </c>
      <c r="X1764" s="124"/>
      <c r="Y1764" s="124"/>
      <c r="Z1764" s="15"/>
      <c r="AA1764" s="15"/>
      <c r="AB1764" s="96"/>
      <c r="AC1764" s="15" t="s">
        <v>5652</v>
      </c>
      <c r="AD1764" s="15" t="s">
        <v>263</v>
      </c>
      <c r="AE1764" s="15" t="s">
        <v>263</v>
      </c>
      <c r="AF1764" s="96" t="s">
        <v>263</v>
      </c>
      <c r="AG1764" s="96" t="s">
        <v>11136</v>
      </c>
      <c r="AH1764" s="96"/>
      <c r="AI1764" s="15"/>
      <c r="AJ1764" s="96">
        <v>5</v>
      </c>
      <c r="AK1764" s="15" t="s">
        <v>95</v>
      </c>
      <c r="AL1764" s="15"/>
      <c r="AM1764" s="31"/>
      <c r="AN1764" s="30" t="s">
        <v>133</v>
      </c>
      <c r="AO1764" s="15" t="s">
        <v>134</v>
      </c>
      <c r="AP1764" s="31" t="s">
        <v>160</v>
      </c>
      <c r="AQ1764">
        <v>21104.512425860001</v>
      </c>
      <c r="AR1764" t="s">
        <v>13853</v>
      </c>
      <c r="AS1764" t="s">
        <v>11225</v>
      </c>
      <c r="AT1764" t="s">
        <v>14171</v>
      </c>
      <c r="AU1764">
        <v>53.058500000000002</v>
      </c>
      <c r="AV1764" s="96">
        <v>0.92604532851111121</v>
      </c>
      <c r="AW1764">
        <v>203.0215</v>
      </c>
      <c r="AX1764" s="96">
        <v>3.5433928901555558</v>
      </c>
      <c r="AY1764">
        <v>1.582E-4</v>
      </c>
      <c r="AZ1764">
        <v>126.27070000000001</v>
      </c>
      <c r="BA1764" s="96">
        <v>2.2038390053022221</v>
      </c>
      <c r="BB1764">
        <v>233.84280000000001</v>
      </c>
      <c r="BC1764" s="96">
        <v>4.0813259429866671</v>
      </c>
      <c r="BD1764">
        <v>15.063956299999999</v>
      </c>
      <c r="BE1764" s="96">
        <f t="shared" si="231"/>
        <v>6925.3629119118641</v>
      </c>
      <c r="BF1764" s="96">
        <f t="shared" si="232"/>
        <v>555.4585043245288</v>
      </c>
      <c r="BG1764" s="96">
        <f t="shared" si="233"/>
        <v>553.2673194991994</v>
      </c>
      <c r="BH1764">
        <v>6931.7348424452211</v>
      </c>
      <c r="BI1764">
        <v>1.2123138790006429E-3</v>
      </c>
      <c r="BJ1764">
        <v>0.92637631834112488</v>
      </c>
      <c r="BK1764">
        <v>3.543393626874666</v>
      </c>
      <c r="BL1764">
        <v>0.95702566741188078</v>
      </c>
      <c r="BM1764">
        <v>5.3281401334026546</v>
      </c>
      <c r="BN1764">
        <v>0.9260457370314531</v>
      </c>
      <c r="BO1764">
        <v>3.5433936294249659</v>
      </c>
      <c r="BP1764">
        <v>1.08015666705972E-3</v>
      </c>
      <c r="BQ1764">
        <v>0.95702566741188078</v>
      </c>
      <c r="BR1764">
        <v>6925.6431682987986</v>
      </c>
      <c r="BS1764" s="96">
        <v>562.12394794071315</v>
      </c>
      <c r="BT1764" s="96">
        <v>547.1623886568841</v>
      </c>
      <c r="BU1764">
        <v>5.3281401334026546</v>
      </c>
      <c r="BV1764" s="60" t="str">
        <f t="shared" si="234"/>
        <v>Starlink</v>
      </c>
      <c r="BW1764" s="30" t="s">
        <v>192</v>
      </c>
      <c r="BX1764" s="15">
        <v>2.8</v>
      </c>
      <c r="BY1764" s="16">
        <v>0.2</v>
      </c>
      <c r="BZ1764" s="15">
        <v>9</v>
      </c>
      <c r="CA1764" s="15">
        <v>27.592099999999999</v>
      </c>
      <c r="CB1764" s="15">
        <v>0.56000000000000005</v>
      </c>
      <c r="CC1764" s="15">
        <v>11.0875</v>
      </c>
      <c r="CD1764" s="15">
        <v>0.2</v>
      </c>
      <c r="CE1764" s="15">
        <v>2.8</v>
      </c>
      <c r="CF1764" s="31">
        <v>9</v>
      </c>
      <c r="CG1764" s="30">
        <v>260</v>
      </c>
      <c r="CH1764" s="15">
        <v>260</v>
      </c>
      <c r="CI1764" s="15">
        <v>220</v>
      </c>
      <c r="CJ1764" s="96">
        <f>Population!$CG1764-Population!$CI1764</f>
        <v>40</v>
      </c>
      <c r="CK1764" s="118">
        <f>_xlfn.DAYS(Entries!$AY$2,Population!H1764)</f>
        <v>351</v>
      </c>
      <c r="CL1764" s="118">
        <f t="shared" si="235"/>
        <v>1825</v>
      </c>
      <c r="CM1764" s="117">
        <f>Entries!$AY$5</f>
        <v>0.15</v>
      </c>
      <c r="CN1764" s="117">
        <f t="shared" si="237"/>
        <v>0.15384615384615385</v>
      </c>
      <c r="CO1764" s="119">
        <f t="shared" si="236"/>
        <v>0.83652054794520547</v>
      </c>
      <c r="CP1764" s="30" t="s">
        <v>5654</v>
      </c>
      <c r="CQ1764" s="15">
        <v>4</v>
      </c>
      <c r="CR1764" s="15" t="s">
        <v>95</v>
      </c>
      <c r="CS1764" s="15"/>
      <c r="CT1764" s="31"/>
      <c r="CU1764" s="30" t="s">
        <v>5655</v>
      </c>
      <c r="CV1764" s="15" t="s">
        <v>5651</v>
      </c>
      <c r="CW1764" s="15" t="s">
        <v>157</v>
      </c>
      <c r="CX1764" s="15" t="s">
        <v>5652</v>
      </c>
      <c r="CY1764" s="15" t="s">
        <v>107</v>
      </c>
      <c r="CZ1764" s="15" t="s">
        <v>755</v>
      </c>
      <c r="DA1764" s="31"/>
      <c r="DB1764" s="17" t="s">
        <v>15463</v>
      </c>
      <c r="DC1764" s="17" t="s">
        <v>15500</v>
      </c>
      <c r="DD1764" s="17">
        <v>1</v>
      </c>
      <c r="DE1764" s="17" t="s">
        <v>15500</v>
      </c>
      <c r="DF1764" s="17" t="s">
        <v>15500</v>
      </c>
      <c r="DG1764" s="23" t="s">
        <v>11174</v>
      </c>
      <c r="DH1764" s="145"/>
    </row>
    <row r="1765" spans="1:112" s="17" customFormat="1" x14ac:dyDescent="0.25">
      <c r="A1765" s="32" t="s">
        <v>6613</v>
      </c>
      <c r="B1765" s="18">
        <v>1</v>
      </c>
      <c r="C1765" s="149" t="s">
        <v>11188</v>
      </c>
      <c r="D1765" s="18" t="s">
        <v>5649</v>
      </c>
      <c r="E1765" s="18">
        <v>45584</v>
      </c>
      <c r="F1765" s="18" t="s">
        <v>6614</v>
      </c>
      <c r="G1765" s="33">
        <v>63147</v>
      </c>
      <c r="H1765" s="44">
        <v>43943</v>
      </c>
      <c r="I1765" s="98" t="s">
        <v>221</v>
      </c>
      <c r="J1765" s="98"/>
      <c r="K1765" s="98"/>
      <c r="L1765" s="18" t="s">
        <v>285</v>
      </c>
      <c r="M1765" t="s">
        <v>156</v>
      </c>
      <c r="N1765" s="18" t="s">
        <v>156</v>
      </c>
      <c r="O1765" t="s">
        <v>157</v>
      </c>
      <c r="P1765" s="64" t="str">
        <f>VLOOKUP(N1765,Entries!J:K,2,FALSE)</f>
        <v>UNITED STATES OF AMERICA</v>
      </c>
      <c r="Q1765" s="38" t="s">
        <v>5651</v>
      </c>
      <c r="R1765" s="32" t="s">
        <v>5651</v>
      </c>
      <c r="S1765" s="18" t="s">
        <v>156</v>
      </c>
      <c r="T1765" t="s">
        <v>157</v>
      </c>
      <c r="U1765" s="39" t="s">
        <v>159</v>
      </c>
      <c r="V1765" s="33" t="s">
        <v>159</v>
      </c>
      <c r="W1765" s="64">
        <f>IF(VLOOKUP(R1765,Entries!N:P,3,FALSE)=V1765,1,VLOOKUP(R1765,Entries!N:P,3,FALSE))</f>
        <v>1</v>
      </c>
      <c r="X1765"/>
      <c r="Y1765"/>
      <c r="Z1765" s="18"/>
      <c r="AA1765" s="18"/>
      <c r="AB1765" s="98"/>
      <c r="AC1765" s="18" t="s">
        <v>5652</v>
      </c>
      <c r="AD1765" s="18" t="s">
        <v>263</v>
      </c>
      <c r="AE1765" s="18" t="s">
        <v>263</v>
      </c>
      <c r="AF1765" s="98" t="s">
        <v>263</v>
      </c>
      <c r="AG1765" s="98" t="s">
        <v>11136</v>
      </c>
      <c r="AH1765" s="98"/>
      <c r="AI1765" s="18"/>
      <c r="AJ1765" s="98">
        <v>5</v>
      </c>
      <c r="AK1765" s="18" t="s">
        <v>95</v>
      </c>
      <c r="AL1765" s="18"/>
      <c r="AM1765" s="33"/>
      <c r="AN1765" s="32" t="s">
        <v>133</v>
      </c>
      <c r="AO1765" s="18" t="s">
        <v>134</v>
      </c>
      <c r="AP1765" s="33" t="s">
        <v>160</v>
      </c>
      <c r="AQ1765">
        <v>21104.550212729999</v>
      </c>
      <c r="AR1765" t="s">
        <v>14172</v>
      </c>
      <c r="AS1765" t="s">
        <v>11225</v>
      </c>
      <c r="AT1765" t="s">
        <v>14173</v>
      </c>
      <c r="AU1765">
        <v>53.057299999999998</v>
      </c>
      <c r="AV1765" s="98">
        <v>0.92602438456444447</v>
      </c>
      <c r="AW1765">
        <v>192.845</v>
      </c>
      <c r="AX1765" s="98">
        <v>3.3657794957777778</v>
      </c>
      <c r="AY1765">
        <v>8.8200000000000003E-5</v>
      </c>
      <c r="AZ1765">
        <v>116.9299</v>
      </c>
      <c r="BA1765" s="98">
        <v>2.0408113244488888</v>
      </c>
      <c r="BB1765">
        <v>243.178</v>
      </c>
      <c r="BC1765" s="98">
        <v>4.2442558854222217</v>
      </c>
      <c r="BD1765">
        <v>15.063932299999999</v>
      </c>
      <c r="BE1765" s="96">
        <f t="shared" si="231"/>
        <v>6925.3702676125349</v>
      </c>
      <c r="BF1765" s="96">
        <f t="shared" si="232"/>
        <v>554.98108527013846</v>
      </c>
      <c r="BG1765" s="96">
        <f t="shared" si="233"/>
        <v>553.75944995493137</v>
      </c>
      <c r="BH1765">
        <v>6931.7426272513158</v>
      </c>
      <c r="BI1765">
        <v>1.2053722480659919E-3</v>
      </c>
      <c r="BJ1765">
        <v>0.92635537760542941</v>
      </c>
      <c r="BK1765">
        <v>3.3657801957772842</v>
      </c>
      <c r="BL1765">
        <v>0.89720035348239358</v>
      </c>
      <c r="BM1765">
        <v>5.3878678108818487</v>
      </c>
      <c r="BN1765">
        <v>0.92602479315347352</v>
      </c>
      <c r="BO1765">
        <v>3.365780197979432</v>
      </c>
      <c r="BP1765">
        <v>1.03235908159926E-3</v>
      </c>
      <c r="BQ1765">
        <v>0.89720035348239358</v>
      </c>
      <c r="BR1765">
        <v>6925.6507162601501</v>
      </c>
      <c r="BS1765" s="96">
        <v>561.80047467306576</v>
      </c>
      <c r="BT1765" s="96">
        <v>547.50095784723453</v>
      </c>
      <c r="BU1765">
        <v>5.3878678108818487</v>
      </c>
      <c r="BV1765" s="65" t="str">
        <f t="shared" si="234"/>
        <v>Starlink</v>
      </c>
      <c r="BW1765" s="32" t="s">
        <v>192</v>
      </c>
      <c r="BX1765" s="18">
        <v>2.8</v>
      </c>
      <c r="BY1765" s="21">
        <v>0.2</v>
      </c>
      <c r="BZ1765" s="18">
        <v>9</v>
      </c>
      <c r="CA1765" s="18">
        <v>27.592099999999999</v>
      </c>
      <c r="CB1765" s="18">
        <v>0.56000000000000005</v>
      </c>
      <c r="CC1765" s="18">
        <v>11.0875</v>
      </c>
      <c r="CD1765" s="18">
        <v>0.2</v>
      </c>
      <c r="CE1765" s="18">
        <v>2.8</v>
      </c>
      <c r="CF1765" s="33">
        <v>9</v>
      </c>
      <c r="CG1765" s="32">
        <v>260</v>
      </c>
      <c r="CH1765" s="18">
        <v>260</v>
      </c>
      <c r="CI1765" s="18">
        <v>220</v>
      </c>
      <c r="CJ1765" s="98">
        <f>Population!$CG1765-Population!$CI1765</f>
        <v>40</v>
      </c>
      <c r="CK1765" s="120">
        <f>_xlfn.DAYS(Entries!$AY$2,Population!H1765)</f>
        <v>351</v>
      </c>
      <c r="CL1765" s="120">
        <f t="shared" si="235"/>
        <v>1825</v>
      </c>
      <c r="CM1765" s="122">
        <f>Entries!$AY$5</f>
        <v>0.15</v>
      </c>
      <c r="CN1765" s="122">
        <f t="shared" si="237"/>
        <v>0.15384615384615385</v>
      </c>
      <c r="CO1765" s="121">
        <f t="shared" si="236"/>
        <v>0.83652054794520547</v>
      </c>
      <c r="CP1765" s="32" t="s">
        <v>5654</v>
      </c>
      <c r="CQ1765" s="18">
        <v>4</v>
      </c>
      <c r="CR1765" s="18" t="s">
        <v>95</v>
      </c>
      <c r="CS1765" s="18"/>
      <c r="CT1765" s="33"/>
      <c r="CU1765" s="32" t="s">
        <v>5655</v>
      </c>
      <c r="CV1765" s="18" t="s">
        <v>5651</v>
      </c>
      <c r="CW1765" s="18" t="s">
        <v>157</v>
      </c>
      <c r="CX1765" s="18" t="s">
        <v>5652</v>
      </c>
      <c r="CY1765" s="18" t="s">
        <v>107</v>
      </c>
      <c r="CZ1765" s="18" t="s">
        <v>755</v>
      </c>
      <c r="DA1765" s="33"/>
      <c r="DB1765" s="17" t="s">
        <v>15463</v>
      </c>
      <c r="DC1765" s="17" t="s">
        <v>15500</v>
      </c>
      <c r="DD1765" s="17">
        <v>1</v>
      </c>
      <c r="DE1765" s="17" t="s">
        <v>15500</v>
      </c>
      <c r="DF1765" s="17" t="s">
        <v>15500</v>
      </c>
      <c r="DG1765" s="23" t="s">
        <v>11174</v>
      </c>
      <c r="DH1765" s="145"/>
    </row>
    <row r="1766" spans="1:112" s="17" customFormat="1" x14ac:dyDescent="0.25">
      <c r="A1766" s="30" t="s">
        <v>6616</v>
      </c>
      <c r="B1766" s="15">
        <v>1</v>
      </c>
      <c r="C1766" s="152" t="s">
        <v>11188</v>
      </c>
      <c r="D1766" s="15" t="s">
        <v>5649</v>
      </c>
      <c r="E1766" s="15">
        <v>45559</v>
      </c>
      <c r="F1766" s="15" t="s">
        <v>6617</v>
      </c>
      <c r="G1766" s="31">
        <v>63184</v>
      </c>
      <c r="H1766" s="43">
        <v>43943</v>
      </c>
      <c r="I1766" s="96" t="s">
        <v>221</v>
      </c>
      <c r="J1766" s="96"/>
      <c r="K1766" s="96"/>
      <c r="L1766" s="15" t="s">
        <v>285</v>
      </c>
      <c r="M1766" s="124" t="s">
        <v>156</v>
      </c>
      <c r="N1766" s="15" t="s">
        <v>156</v>
      </c>
      <c r="O1766" s="124" t="s">
        <v>157</v>
      </c>
      <c r="P1766" s="96" t="str">
        <f>VLOOKUP(N1766,Entries!J:K,2,FALSE)</f>
        <v>UNITED STATES OF AMERICA</v>
      </c>
      <c r="Q1766" s="123" t="s">
        <v>5651</v>
      </c>
      <c r="R1766" s="30" t="s">
        <v>5651</v>
      </c>
      <c r="S1766" s="15" t="s">
        <v>156</v>
      </c>
      <c r="T1766" s="124" t="s">
        <v>157</v>
      </c>
      <c r="U1766" s="125" t="s">
        <v>159</v>
      </c>
      <c r="V1766" s="31" t="s">
        <v>159</v>
      </c>
      <c r="W1766" s="64">
        <f>IF(VLOOKUP(R1766,Entries!N:P,3,FALSE)=V1766,1,VLOOKUP(R1766,Entries!N:P,3,FALSE))</f>
        <v>1</v>
      </c>
      <c r="X1766" s="124"/>
      <c r="Y1766" s="124"/>
      <c r="Z1766" s="15"/>
      <c r="AA1766" s="15"/>
      <c r="AB1766" s="96"/>
      <c r="AC1766" s="15" t="s">
        <v>5652</v>
      </c>
      <c r="AD1766" s="15" t="s">
        <v>263</v>
      </c>
      <c r="AE1766" s="15" t="s">
        <v>263</v>
      </c>
      <c r="AF1766" s="96" t="s">
        <v>263</v>
      </c>
      <c r="AG1766" s="96" t="s">
        <v>11136</v>
      </c>
      <c r="AH1766" s="96"/>
      <c r="AI1766" s="15"/>
      <c r="AJ1766" s="96">
        <v>5</v>
      </c>
      <c r="AK1766" s="15" t="s">
        <v>95</v>
      </c>
      <c r="AL1766" s="15"/>
      <c r="AM1766" s="31"/>
      <c r="AN1766" s="30" t="s">
        <v>133</v>
      </c>
      <c r="AO1766" s="15" t="s">
        <v>134</v>
      </c>
      <c r="AP1766" s="31" t="s">
        <v>160</v>
      </c>
      <c r="AQ1766">
        <v>21104.54928653</v>
      </c>
      <c r="AR1766" t="s">
        <v>14174</v>
      </c>
      <c r="AS1766" t="s">
        <v>11225</v>
      </c>
      <c r="AT1766" t="s">
        <v>14175</v>
      </c>
      <c r="AU1766">
        <v>53.057899999999997</v>
      </c>
      <c r="AV1766" s="96">
        <v>0.92603485653777773</v>
      </c>
      <c r="AW1766">
        <v>202.85059999999999</v>
      </c>
      <c r="AX1766" s="96">
        <v>3.5404101230844445</v>
      </c>
      <c r="AY1766">
        <v>1.2310000000000001E-4</v>
      </c>
      <c r="AZ1766">
        <v>109.58799999999999</v>
      </c>
      <c r="BA1766" s="96">
        <v>1.9126710227555554</v>
      </c>
      <c r="BB1766">
        <v>250.52420000000001</v>
      </c>
      <c r="BC1766" s="96">
        <v>4.3724712362577778</v>
      </c>
      <c r="BD1766">
        <v>15.06398738</v>
      </c>
      <c r="BE1766" s="96">
        <f t="shared" si="231"/>
        <v>6925.3533863084904</v>
      </c>
      <c r="BF1766" s="96">
        <f t="shared" si="232"/>
        <v>555.20589731034488</v>
      </c>
      <c r="BG1766" s="96">
        <f t="shared" si="233"/>
        <v>553.50087530663586</v>
      </c>
      <c r="BH1766">
        <v>6931.7257516148957</v>
      </c>
      <c r="BI1766">
        <v>1.233987760727808E-3</v>
      </c>
      <c r="BJ1766">
        <v>0.92636584924850773</v>
      </c>
      <c r="BK1766">
        <v>3.5404108597000681</v>
      </c>
      <c r="BL1766">
        <v>0.91693295746698167</v>
      </c>
      <c r="BM1766">
        <v>5.368210242789849</v>
      </c>
      <c r="BN1766">
        <v>0.92603526509959533</v>
      </c>
      <c r="BO1766">
        <v>3.540410861742846</v>
      </c>
      <c r="BP1766">
        <v>1.066323154233807E-3</v>
      </c>
      <c r="BQ1766">
        <v>0.91693295746698167</v>
      </c>
      <c r="BR1766">
        <v>6925.6337393534777</v>
      </c>
      <c r="BS1766" s="96">
        <v>562.01870296749348</v>
      </c>
      <c r="BT1766" s="96">
        <v>547.24877573946196</v>
      </c>
      <c r="BU1766">
        <v>5.368210242789849</v>
      </c>
      <c r="BV1766" s="60" t="str">
        <f t="shared" si="234"/>
        <v>Starlink</v>
      </c>
      <c r="BW1766" s="30" t="s">
        <v>192</v>
      </c>
      <c r="BX1766" s="15">
        <v>2.8</v>
      </c>
      <c r="BY1766" s="16">
        <v>0.2</v>
      </c>
      <c r="BZ1766" s="15">
        <v>9</v>
      </c>
      <c r="CA1766" s="15">
        <v>27.592099999999999</v>
      </c>
      <c r="CB1766" s="15">
        <v>0.56000000000000005</v>
      </c>
      <c r="CC1766" s="15">
        <v>11.0875</v>
      </c>
      <c r="CD1766" s="15">
        <v>0.2</v>
      </c>
      <c r="CE1766" s="15">
        <v>2.8</v>
      </c>
      <c r="CF1766" s="31">
        <v>9</v>
      </c>
      <c r="CG1766" s="30">
        <v>260</v>
      </c>
      <c r="CH1766" s="15">
        <v>260</v>
      </c>
      <c r="CI1766" s="15">
        <v>220</v>
      </c>
      <c r="CJ1766" s="96">
        <f>Population!$CG1766-Population!$CI1766</f>
        <v>40</v>
      </c>
      <c r="CK1766" s="118">
        <f>_xlfn.DAYS(Entries!$AY$2,Population!H1766)</f>
        <v>351</v>
      </c>
      <c r="CL1766" s="118">
        <f t="shared" si="235"/>
        <v>1825</v>
      </c>
      <c r="CM1766" s="117">
        <f>Entries!$AY$5</f>
        <v>0.15</v>
      </c>
      <c r="CN1766" s="117">
        <f t="shared" si="237"/>
        <v>0.15384615384615385</v>
      </c>
      <c r="CO1766" s="119">
        <f t="shared" si="236"/>
        <v>0.83652054794520547</v>
      </c>
      <c r="CP1766" s="30" t="s">
        <v>5654</v>
      </c>
      <c r="CQ1766" s="15">
        <v>4</v>
      </c>
      <c r="CR1766" s="15" t="s">
        <v>95</v>
      </c>
      <c r="CS1766" s="15"/>
      <c r="CT1766" s="31"/>
      <c r="CU1766" s="30" t="s">
        <v>5655</v>
      </c>
      <c r="CV1766" s="15" t="s">
        <v>5651</v>
      </c>
      <c r="CW1766" s="15" t="s">
        <v>157</v>
      </c>
      <c r="CX1766" s="15" t="s">
        <v>5652</v>
      </c>
      <c r="CY1766" s="15" t="s">
        <v>107</v>
      </c>
      <c r="CZ1766" s="15" t="s">
        <v>755</v>
      </c>
      <c r="DA1766" s="31"/>
      <c r="DB1766" s="17" t="s">
        <v>15463</v>
      </c>
      <c r="DC1766" s="17" t="s">
        <v>15500</v>
      </c>
      <c r="DD1766" s="17">
        <v>1</v>
      </c>
      <c r="DE1766" s="17" t="s">
        <v>15500</v>
      </c>
      <c r="DF1766" s="17" t="s">
        <v>15500</v>
      </c>
      <c r="DG1766" s="23" t="s">
        <v>11174</v>
      </c>
      <c r="DH1766" s="145"/>
    </row>
    <row r="1767" spans="1:112" s="17" customFormat="1" x14ac:dyDescent="0.25">
      <c r="A1767" s="32" t="s">
        <v>6619</v>
      </c>
      <c r="B1767" s="18">
        <v>1</v>
      </c>
      <c r="C1767" s="149" t="s">
        <v>11188</v>
      </c>
      <c r="D1767" s="18" t="s">
        <v>5649</v>
      </c>
      <c r="E1767" s="18">
        <v>45585</v>
      </c>
      <c r="F1767" s="18" t="s">
        <v>6620</v>
      </c>
      <c r="G1767" s="33">
        <v>63148</v>
      </c>
      <c r="H1767" s="44">
        <v>43943</v>
      </c>
      <c r="I1767" s="98" t="s">
        <v>221</v>
      </c>
      <c r="J1767" s="98"/>
      <c r="K1767" s="98"/>
      <c r="L1767" s="18" t="s">
        <v>285</v>
      </c>
      <c r="M1767" t="s">
        <v>156</v>
      </c>
      <c r="N1767" s="18" t="s">
        <v>156</v>
      </c>
      <c r="O1767" t="s">
        <v>157</v>
      </c>
      <c r="P1767" s="64" t="str">
        <f>VLOOKUP(N1767,Entries!J:K,2,FALSE)</f>
        <v>UNITED STATES OF AMERICA</v>
      </c>
      <c r="Q1767" s="38" t="s">
        <v>5651</v>
      </c>
      <c r="R1767" s="32" t="s">
        <v>5651</v>
      </c>
      <c r="S1767" s="18" t="s">
        <v>156</v>
      </c>
      <c r="T1767" t="s">
        <v>157</v>
      </c>
      <c r="U1767" s="39" t="s">
        <v>159</v>
      </c>
      <c r="V1767" s="33" t="s">
        <v>159</v>
      </c>
      <c r="W1767" s="64">
        <f>IF(VLOOKUP(R1767,Entries!N:P,3,FALSE)=V1767,1,VLOOKUP(R1767,Entries!N:P,3,FALSE))</f>
        <v>1</v>
      </c>
      <c r="X1767"/>
      <c r="Y1767"/>
      <c r="Z1767" s="18"/>
      <c r="AA1767" s="18"/>
      <c r="AB1767" s="98"/>
      <c r="AC1767" s="18" t="s">
        <v>5652</v>
      </c>
      <c r="AD1767" s="18" t="s">
        <v>263</v>
      </c>
      <c r="AE1767" s="18" t="s">
        <v>263</v>
      </c>
      <c r="AF1767" s="98" t="s">
        <v>263</v>
      </c>
      <c r="AG1767" s="98" t="s">
        <v>11136</v>
      </c>
      <c r="AH1767" s="98"/>
      <c r="AI1767" s="18"/>
      <c r="AJ1767" s="98">
        <v>5</v>
      </c>
      <c r="AK1767" s="18" t="s">
        <v>95</v>
      </c>
      <c r="AL1767" s="18"/>
      <c r="AM1767" s="33"/>
      <c r="AN1767" s="32" t="s">
        <v>133</v>
      </c>
      <c r="AO1767" s="18" t="s">
        <v>134</v>
      </c>
      <c r="AP1767" s="33" t="s">
        <v>160</v>
      </c>
      <c r="AQ1767">
        <v>21104.564949430001</v>
      </c>
      <c r="AR1767" t="s">
        <v>12541</v>
      </c>
      <c r="AS1767" t="s">
        <v>11225</v>
      </c>
      <c r="AT1767" t="s">
        <v>14176</v>
      </c>
      <c r="AU1767">
        <v>53.056699999999999</v>
      </c>
      <c r="AV1767" s="98">
        <v>0.9260139125911111</v>
      </c>
      <c r="AW1767">
        <v>192.78389999999999</v>
      </c>
      <c r="AX1767" s="98">
        <v>3.364713099826667</v>
      </c>
      <c r="AY1767">
        <v>1.121E-4</v>
      </c>
      <c r="AZ1767">
        <v>129.2654</v>
      </c>
      <c r="BA1767" s="98">
        <v>2.2561063695377781</v>
      </c>
      <c r="BB1767">
        <v>230.84350000000001</v>
      </c>
      <c r="BC1767" s="98">
        <v>4.0289782936222229</v>
      </c>
      <c r="BD1767">
        <v>15.06402325</v>
      </c>
      <c r="BE1767" s="96">
        <f t="shared" si="231"/>
        <v>6925.3423926750402</v>
      </c>
      <c r="BF1767" s="96">
        <f t="shared" si="232"/>
        <v>555.11872355725882</v>
      </c>
      <c r="BG1767" s="96">
        <f t="shared" si="233"/>
        <v>553.56606179282153</v>
      </c>
      <c r="BH1767">
        <v>6931.7145253912386</v>
      </c>
      <c r="BI1767">
        <v>1.1927723426580299E-3</v>
      </c>
      <c r="BJ1767">
        <v>0.92634491029760702</v>
      </c>
      <c r="BK1767">
        <v>3.3647138004782291</v>
      </c>
      <c r="BL1767">
        <v>0.92177881515459448</v>
      </c>
      <c r="BM1767">
        <v>5.3633067506607608</v>
      </c>
      <c r="BN1767">
        <v>0.92601432117496774</v>
      </c>
      <c r="BO1767">
        <v>3.3647138018194171</v>
      </c>
      <c r="BP1767">
        <v>1.041390434530147E-3</v>
      </c>
      <c r="BQ1767">
        <v>0.92177881515459448</v>
      </c>
      <c r="BR1767">
        <v>6925.622938280907</v>
      </c>
      <c r="BS1767" s="96">
        <v>561.83521576199473</v>
      </c>
      <c r="BT1767" s="96">
        <v>547.4106607998192</v>
      </c>
      <c r="BU1767">
        <v>5.3633067506607608</v>
      </c>
      <c r="BV1767" s="65" t="str">
        <f t="shared" si="234"/>
        <v>Starlink</v>
      </c>
      <c r="BW1767" s="32" t="s">
        <v>192</v>
      </c>
      <c r="BX1767" s="18">
        <v>2.8</v>
      </c>
      <c r="BY1767" s="21">
        <v>0.2</v>
      </c>
      <c r="BZ1767" s="18">
        <v>9</v>
      </c>
      <c r="CA1767" s="18">
        <v>27.592099999999999</v>
      </c>
      <c r="CB1767" s="18">
        <v>0.56000000000000005</v>
      </c>
      <c r="CC1767" s="18">
        <v>11.0875</v>
      </c>
      <c r="CD1767" s="18">
        <v>0.2</v>
      </c>
      <c r="CE1767" s="18">
        <v>2.8</v>
      </c>
      <c r="CF1767" s="33">
        <v>9</v>
      </c>
      <c r="CG1767" s="32">
        <v>260</v>
      </c>
      <c r="CH1767" s="18">
        <v>260</v>
      </c>
      <c r="CI1767" s="18">
        <v>220</v>
      </c>
      <c r="CJ1767" s="98">
        <f>Population!$CG1767-Population!$CI1767</f>
        <v>40</v>
      </c>
      <c r="CK1767" s="120">
        <f>_xlfn.DAYS(Entries!$AY$2,Population!H1767)</f>
        <v>351</v>
      </c>
      <c r="CL1767" s="120">
        <f t="shared" si="235"/>
        <v>1825</v>
      </c>
      <c r="CM1767" s="122">
        <f>Entries!$AY$5</f>
        <v>0.15</v>
      </c>
      <c r="CN1767" s="122">
        <f t="shared" si="237"/>
        <v>0.15384615384615385</v>
      </c>
      <c r="CO1767" s="121">
        <f t="shared" si="236"/>
        <v>0.83652054794520547</v>
      </c>
      <c r="CP1767" s="32" t="s">
        <v>5654</v>
      </c>
      <c r="CQ1767" s="18">
        <v>4</v>
      </c>
      <c r="CR1767" s="18" t="s">
        <v>95</v>
      </c>
      <c r="CS1767" s="18"/>
      <c r="CT1767" s="33"/>
      <c r="CU1767" s="32" t="s">
        <v>5655</v>
      </c>
      <c r="CV1767" s="18" t="s">
        <v>5651</v>
      </c>
      <c r="CW1767" s="18" t="s">
        <v>157</v>
      </c>
      <c r="CX1767" s="18" t="s">
        <v>5652</v>
      </c>
      <c r="CY1767" s="18" t="s">
        <v>107</v>
      </c>
      <c r="CZ1767" s="18" t="s">
        <v>755</v>
      </c>
      <c r="DA1767" s="33"/>
      <c r="DB1767" s="17" t="s">
        <v>15463</v>
      </c>
      <c r="DC1767" s="17" t="s">
        <v>15500</v>
      </c>
      <c r="DD1767" s="17">
        <v>1</v>
      </c>
      <c r="DE1767" s="17" t="s">
        <v>15500</v>
      </c>
      <c r="DF1767" s="17" t="s">
        <v>15500</v>
      </c>
      <c r="DG1767" s="23" t="s">
        <v>11174</v>
      </c>
      <c r="DH1767" s="145"/>
    </row>
    <row r="1768" spans="1:112" s="17" customFormat="1" x14ac:dyDescent="0.25">
      <c r="A1768" s="30" t="s">
        <v>6622</v>
      </c>
      <c r="B1768" s="15">
        <v>1</v>
      </c>
      <c r="C1768" s="152" t="s">
        <v>11188</v>
      </c>
      <c r="D1768" s="15" t="s">
        <v>5649</v>
      </c>
      <c r="E1768" s="15">
        <v>45560</v>
      </c>
      <c r="F1768" s="15" t="s">
        <v>6623</v>
      </c>
      <c r="G1768" s="31">
        <v>63185</v>
      </c>
      <c r="H1768" s="43">
        <v>43943</v>
      </c>
      <c r="I1768" s="96" t="s">
        <v>221</v>
      </c>
      <c r="J1768" s="96"/>
      <c r="K1768" s="96"/>
      <c r="L1768" s="15" t="s">
        <v>285</v>
      </c>
      <c r="M1768" s="124" t="s">
        <v>156</v>
      </c>
      <c r="N1768" s="15" t="s">
        <v>156</v>
      </c>
      <c r="O1768" s="124" t="s">
        <v>157</v>
      </c>
      <c r="P1768" s="96" t="str">
        <f>VLOOKUP(N1768,Entries!J:K,2,FALSE)</f>
        <v>UNITED STATES OF AMERICA</v>
      </c>
      <c r="Q1768" s="123" t="s">
        <v>5651</v>
      </c>
      <c r="R1768" s="30" t="s">
        <v>5651</v>
      </c>
      <c r="S1768" s="15" t="s">
        <v>156</v>
      </c>
      <c r="T1768" s="124" t="s">
        <v>157</v>
      </c>
      <c r="U1768" s="125" t="s">
        <v>159</v>
      </c>
      <c r="V1768" s="31" t="s">
        <v>159</v>
      </c>
      <c r="W1768" s="64">
        <f>IF(VLOOKUP(R1768,Entries!N:P,3,FALSE)=V1768,1,VLOOKUP(R1768,Entries!N:P,3,FALSE))</f>
        <v>1</v>
      </c>
      <c r="X1768" s="124"/>
      <c r="Y1768" s="124"/>
      <c r="Z1768" s="15"/>
      <c r="AA1768" s="15"/>
      <c r="AB1768" s="96"/>
      <c r="AC1768" s="15" t="s">
        <v>5652</v>
      </c>
      <c r="AD1768" s="15" t="s">
        <v>263</v>
      </c>
      <c r="AE1768" s="15" t="s">
        <v>263</v>
      </c>
      <c r="AF1768" s="96" t="s">
        <v>263</v>
      </c>
      <c r="AG1768" s="96" t="s">
        <v>11136</v>
      </c>
      <c r="AH1768" s="96"/>
      <c r="AI1768" s="15"/>
      <c r="AJ1768" s="96">
        <v>5</v>
      </c>
      <c r="AK1768" s="15" t="s">
        <v>95</v>
      </c>
      <c r="AL1768" s="15"/>
      <c r="AM1768" s="31"/>
      <c r="AN1768" s="30" t="s">
        <v>133</v>
      </c>
      <c r="AO1768" s="15" t="s">
        <v>134</v>
      </c>
      <c r="AP1768" s="31" t="s">
        <v>160</v>
      </c>
      <c r="AQ1768">
        <v>21104.469111890001</v>
      </c>
      <c r="AR1768" t="s">
        <v>12557</v>
      </c>
      <c r="AS1768" t="s">
        <v>11225</v>
      </c>
      <c r="AT1768" t="s">
        <v>14177</v>
      </c>
      <c r="AU1768">
        <v>53.056600000000003</v>
      </c>
      <c r="AV1768" s="96">
        <v>0.92601216726222235</v>
      </c>
      <c r="AW1768">
        <v>193.2139</v>
      </c>
      <c r="AX1768" s="96">
        <v>3.3722180140488889</v>
      </c>
      <c r="AY1768">
        <v>1.2650000000000001E-4</v>
      </c>
      <c r="AZ1768">
        <v>125.0009</v>
      </c>
      <c r="BA1768" s="96">
        <v>2.1816768190711113</v>
      </c>
      <c r="BB1768">
        <v>235.10990000000001</v>
      </c>
      <c r="BC1768" s="96">
        <v>4.1034410053377783</v>
      </c>
      <c r="BD1768">
        <v>15.06402544</v>
      </c>
      <c r="BE1768" s="96">
        <f t="shared" si="231"/>
        <v>6925.3417214733054</v>
      </c>
      <c r="BF1768" s="96">
        <f t="shared" si="232"/>
        <v>555.21777720107093</v>
      </c>
      <c r="BG1768" s="96">
        <f t="shared" si="233"/>
        <v>553.4656657455389</v>
      </c>
      <c r="BH1768">
        <v>6931.7138420374313</v>
      </c>
      <c r="BI1768">
        <v>1.2052684489940581E-3</v>
      </c>
      <c r="BJ1768">
        <v>0.92634316538602424</v>
      </c>
      <c r="BK1768">
        <v>3.3722187158431129</v>
      </c>
      <c r="BL1768">
        <v>0.93128510317908719</v>
      </c>
      <c r="BM1768">
        <v>5.3538336157153212</v>
      </c>
      <c r="BN1768">
        <v>0.92601257584052232</v>
      </c>
      <c r="BO1768">
        <v>3.3722187176465068</v>
      </c>
      <c r="BP1768">
        <v>1.0567508658954939E-3</v>
      </c>
      <c r="BQ1768">
        <v>0.93128510317908719</v>
      </c>
      <c r="BR1768">
        <v>6925.6222830034967</v>
      </c>
      <c r="BS1768" s="96">
        <v>561.94094034792488</v>
      </c>
      <c r="BT1768" s="96">
        <v>547.30362565906762</v>
      </c>
      <c r="BU1768">
        <v>5.3538336157153212</v>
      </c>
      <c r="BV1768" s="60" t="str">
        <f t="shared" si="234"/>
        <v>Starlink</v>
      </c>
      <c r="BW1768" s="30" t="s">
        <v>192</v>
      </c>
      <c r="BX1768" s="15">
        <v>2.8</v>
      </c>
      <c r="BY1768" s="16">
        <v>0.2</v>
      </c>
      <c r="BZ1768" s="15">
        <v>9</v>
      </c>
      <c r="CA1768" s="15">
        <v>27.592099999999999</v>
      </c>
      <c r="CB1768" s="15">
        <v>0.56000000000000005</v>
      </c>
      <c r="CC1768" s="15">
        <v>11.0875</v>
      </c>
      <c r="CD1768" s="15">
        <v>0.2</v>
      </c>
      <c r="CE1768" s="15">
        <v>2.8</v>
      </c>
      <c r="CF1768" s="31">
        <v>9</v>
      </c>
      <c r="CG1768" s="30">
        <v>260</v>
      </c>
      <c r="CH1768" s="15">
        <v>260</v>
      </c>
      <c r="CI1768" s="15">
        <v>220</v>
      </c>
      <c r="CJ1768" s="96">
        <f>Population!$CG1768-Population!$CI1768</f>
        <v>40</v>
      </c>
      <c r="CK1768" s="118">
        <f>_xlfn.DAYS(Entries!$AY$2,Population!H1768)</f>
        <v>351</v>
      </c>
      <c r="CL1768" s="118">
        <f t="shared" si="235"/>
        <v>1825</v>
      </c>
      <c r="CM1768" s="117">
        <f>Entries!$AY$5</f>
        <v>0.15</v>
      </c>
      <c r="CN1768" s="117">
        <f t="shared" si="237"/>
        <v>0.15384615384615385</v>
      </c>
      <c r="CO1768" s="119">
        <f t="shared" si="236"/>
        <v>0.83652054794520547</v>
      </c>
      <c r="CP1768" s="30" t="s">
        <v>5654</v>
      </c>
      <c r="CQ1768" s="15">
        <v>4</v>
      </c>
      <c r="CR1768" s="15" t="s">
        <v>95</v>
      </c>
      <c r="CS1768" s="15"/>
      <c r="CT1768" s="31"/>
      <c r="CU1768" s="30" t="s">
        <v>5655</v>
      </c>
      <c r="CV1768" s="15" t="s">
        <v>5651</v>
      </c>
      <c r="CW1768" s="15" t="s">
        <v>157</v>
      </c>
      <c r="CX1768" s="15" t="s">
        <v>5652</v>
      </c>
      <c r="CY1768" s="15" t="s">
        <v>107</v>
      </c>
      <c r="CZ1768" s="15" t="s">
        <v>755</v>
      </c>
      <c r="DA1768" s="31"/>
      <c r="DB1768" s="17" t="s">
        <v>15463</v>
      </c>
      <c r="DC1768" s="17" t="s">
        <v>15500</v>
      </c>
      <c r="DD1768" s="17">
        <v>1</v>
      </c>
      <c r="DE1768" s="17" t="s">
        <v>15500</v>
      </c>
      <c r="DF1768" s="17" t="s">
        <v>15500</v>
      </c>
      <c r="DG1768" s="23" t="s">
        <v>11174</v>
      </c>
      <c r="DH1768" s="145"/>
    </row>
    <row r="1769" spans="1:112" s="17" customFormat="1" x14ac:dyDescent="0.25">
      <c r="A1769" s="32" t="s">
        <v>6625</v>
      </c>
      <c r="B1769" s="18">
        <v>1</v>
      </c>
      <c r="C1769" s="149" t="s">
        <v>11188</v>
      </c>
      <c r="D1769" s="18" t="s">
        <v>5649</v>
      </c>
      <c r="E1769" s="18">
        <v>45586</v>
      </c>
      <c r="F1769" s="18" t="s">
        <v>6626</v>
      </c>
      <c r="G1769" s="33">
        <v>63149</v>
      </c>
      <c r="H1769" s="44">
        <v>43943</v>
      </c>
      <c r="I1769" s="98" t="s">
        <v>221</v>
      </c>
      <c r="J1769" s="98"/>
      <c r="K1769" s="98"/>
      <c r="L1769" s="18" t="s">
        <v>285</v>
      </c>
      <c r="M1769" t="s">
        <v>156</v>
      </c>
      <c r="N1769" s="18" t="s">
        <v>156</v>
      </c>
      <c r="O1769" t="s">
        <v>157</v>
      </c>
      <c r="P1769" s="64" t="str">
        <f>VLOOKUP(N1769,Entries!J:K,2,FALSE)</f>
        <v>UNITED STATES OF AMERICA</v>
      </c>
      <c r="Q1769" s="38" t="s">
        <v>5651</v>
      </c>
      <c r="R1769" s="32" t="s">
        <v>5651</v>
      </c>
      <c r="S1769" s="18" t="s">
        <v>156</v>
      </c>
      <c r="T1769" t="s">
        <v>157</v>
      </c>
      <c r="U1769" s="39" t="s">
        <v>159</v>
      </c>
      <c r="V1769" s="33" t="s">
        <v>159</v>
      </c>
      <c r="W1769" s="64">
        <f>IF(VLOOKUP(R1769,Entries!N:P,3,FALSE)=V1769,1,VLOOKUP(R1769,Entries!N:P,3,FALSE))</f>
        <v>1</v>
      </c>
      <c r="X1769"/>
      <c r="Y1769"/>
      <c r="Z1769" s="18"/>
      <c r="AA1769" s="18"/>
      <c r="AB1769" s="98"/>
      <c r="AC1769" s="18" t="s">
        <v>5652</v>
      </c>
      <c r="AD1769" s="18" t="s">
        <v>263</v>
      </c>
      <c r="AE1769" s="18" t="s">
        <v>263</v>
      </c>
      <c r="AF1769" s="98" t="s">
        <v>263</v>
      </c>
      <c r="AG1769" s="98" t="s">
        <v>11136</v>
      </c>
      <c r="AH1769" s="98"/>
      <c r="AI1769" s="18"/>
      <c r="AJ1769" s="98">
        <v>5</v>
      </c>
      <c r="AK1769" s="18" t="s">
        <v>95</v>
      </c>
      <c r="AL1769" s="18"/>
      <c r="AM1769" s="33"/>
      <c r="AN1769" s="32" t="s">
        <v>133</v>
      </c>
      <c r="AO1769" s="18" t="s">
        <v>134</v>
      </c>
      <c r="AP1769" s="33" t="s">
        <v>160</v>
      </c>
      <c r="AQ1769">
        <v>21104.505971940001</v>
      </c>
      <c r="AR1769" t="s">
        <v>14178</v>
      </c>
      <c r="AS1769" t="s">
        <v>11225</v>
      </c>
      <c r="AT1769" t="s">
        <v>14179</v>
      </c>
      <c r="AU1769">
        <v>53.050899999999999</v>
      </c>
      <c r="AV1769" s="98">
        <v>0.92591268351555556</v>
      </c>
      <c r="AW1769">
        <v>193.07499999999999</v>
      </c>
      <c r="AX1769" s="98">
        <v>3.3697937522222219</v>
      </c>
      <c r="AY1769">
        <v>1.672E-4</v>
      </c>
      <c r="AZ1769">
        <v>59.119799999999998</v>
      </c>
      <c r="BA1769" s="98">
        <v>1.0318349484533333</v>
      </c>
      <c r="BB1769">
        <v>300.99549999999999</v>
      </c>
      <c r="BC1769" s="98">
        <v>5.2533614157555553</v>
      </c>
      <c r="BD1769">
        <v>15.06396125</v>
      </c>
      <c r="BE1769" s="96">
        <f t="shared" si="231"/>
        <v>6925.3613948010143</v>
      </c>
      <c r="BF1769" s="96">
        <f t="shared" si="232"/>
        <v>555.51931522622453</v>
      </c>
      <c r="BG1769" s="96">
        <f t="shared" si="233"/>
        <v>553.20347437580313</v>
      </c>
      <c r="BH1769">
        <v>6931.7347878673654</v>
      </c>
      <c r="BI1769">
        <v>1.335822450776053E-3</v>
      </c>
      <c r="BJ1769">
        <v>0.92624369871318668</v>
      </c>
      <c r="BK1769">
        <v>3.36979445302542</v>
      </c>
      <c r="BL1769">
        <v>0.85379807013951325</v>
      </c>
      <c r="BM1769">
        <v>5.4313994319930536</v>
      </c>
      <c r="BN1769">
        <v>0.92591309224683305</v>
      </c>
      <c r="BO1769">
        <v>3.3697944555799091</v>
      </c>
      <c r="BP1769">
        <v>1.0939296597057601E-3</v>
      </c>
      <c r="BQ1769">
        <v>0.85379807013951325</v>
      </c>
      <c r="BR1769">
        <v>6925.6428678688881</v>
      </c>
      <c r="BS1769" s="96">
        <v>562.21903401457894</v>
      </c>
      <c r="BT1769" s="96">
        <v>547.06670172319627</v>
      </c>
      <c r="BU1769">
        <v>5.4313994319930536</v>
      </c>
      <c r="BV1769" s="65" t="str">
        <f t="shared" si="234"/>
        <v>Starlink</v>
      </c>
      <c r="BW1769" s="32" t="s">
        <v>192</v>
      </c>
      <c r="BX1769" s="18">
        <v>2.8</v>
      </c>
      <c r="BY1769" s="21">
        <v>0.2</v>
      </c>
      <c r="BZ1769" s="18">
        <v>9</v>
      </c>
      <c r="CA1769" s="18">
        <v>27.592099999999999</v>
      </c>
      <c r="CB1769" s="18">
        <v>0.56000000000000005</v>
      </c>
      <c r="CC1769" s="18">
        <v>11.0875</v>
      </c>
      <c r="CD1769" s="18">
        <v>0.2</v>
      </c>
      <c r="CE1769" s="18">
        <v>2.8</v>
      </c>
      <c r="CF1769" s="33">
        <v>9</v>
      </c>
      <c r="CG1769" s="32">
        <v>260</v>
      </c>
      <c r="CH1769" s="18">
        <v>260</v>
      </c>
      <c r="CI1769" s="18">
        <v>220</v>
      </c>
      <c r="CJ1769" s="98">
        <f>Population!$CG1769-Population!$CI1769</f>
        <v>40</v>
      </c>
      <c r="CK1769" s="120">
        <f>_xlfn.DAYS(Entries!$AY$2,Population!H1769)</f>
        <v>351</v>
      </c>
      <c r="CL1769" s="120">
        <f t="shared" si="235"/>
        <v>1825</v>
      </c>
      <c r="CM1769" s="122">
        <f>Entries!$AY$5</f>
        <v>0.15</v>
      </c>
      <c r="CN1769" s="122">
        <f t="shared" si="237"/>
        <v>0.15384615384615385</v>
      </c>
      <c r="CO1769" s="121">
        <f t="shared" si="236"/>
        <v>0.83652054794520547</v>
      </c>
      <c r="CP1769" s="32" t="s">
        <v>5654</v>
      </c>
      <c r="CQ1769" s="18">
        <v>4</v>
      </c>
      <c r="CR1769" s="18" t="s">
        <v>95</v>
      </c>
      <c r="CS1769" s="18"/>
      <c r="CT1769" s="33"/>
      <c r="CU1769" s="32" t="s">
        <v>5655</v>
      </c>
      <c r="CV1769" s="18" t="s">
        <v>5651</v>
      </c>
      <c r="CW1769" s="18" t="s">
        <v>157</v>
      </c>
      <c r="CX1769" s="18" t="s">
        <v>5652</v>
      </c>
      <c r="CY1769" s="18" t="s">
        <v>107</v>
      </c>
      <c r="CZ1769" s="18" t="s">
        <v>755</v>
      </c>
      <c r="DA1769" s="33"/>
      <c r="DB1769" s="17" t="s">
        <v>15463</v>
      </c>
      <c r="DC1769" s="17" t="s">
        <v>15500</v>
      </c>
      <c r="DD1769" s="17">
        <v>1</v>
      </c>
      <c r="DE1769" s="17" t="s">
        <v>15500</v>
      </c>
      <c r="DF1769" s="17" t="s">
        <v>15500</v>
      </c>
      <c r="DG1769" s="23" t="s">
        <v>11174</v>
      </c>
      <c r="DH1769" s="145"/>
    </row>
    <row r="1770" spans="1:112" s="17" customFormat="1" x14ac:dyDescent="0.25">
      <c r="A1770" s="30" t="s">
        <v>6628</v>
      </c>
      <c r="B1770" s="15">
        <v>1</v>
      </c>
      <c r="C1770" s="152" t="s">
        <v>11188</v>
      </c>
      <c r="D1770" s="15" t="s">
        <v>5649</v>
      </c>
      <c r="E1770" s="15">
        <v>45561</v>
      </c>
      <c r="F1770" s="15" t="s">
        <v>6629</v>
      </c>
      <c r="G1770" s="31">
        <v>63186</v>
      </c>
      <c r="H1770" s="43">
        <v>43943</v>
      </c>
      <c r="I1770" s="96" t="s">
        <v>221</v>
      </c>
      <c r="J1770" s="96"/>
      <c r="K1770" s="96"/>
      <c r="L1770" s="15" t="s">
        <v>285</v>
      </c>
      <c r="M1770" s="124" t="s">
        <v>156</v>
      </c>
      <c r="N1770" s="15" t="s">
        <v>156</v>
      </c>
      <c r="O1770" s="124" t="s">
        <v>157</v>
      </c>
      <c r="P1770" s="96" t="str">
        <f>VLOOKUP(N1770,Entries!J:K,2,FALSE)</f>
        <v>UNITED STATES OF AMERICA</v>
      </c>
      <c r="Q1770" s="123" t="s">
        <v>5651</v>
      </c>
      <c r="R1770" s="30" t="s">
        <v>5651</v>
      </c>
      <c r="S1770" s="15" t="s">
        <v>156</v>
      </c>
      <c r="T1770" s="124" t="s">
        <v>157</v>
      </c>
      <c r="U1770" s="125" t="s">
        <v>159</v>
      </c>
      <c r="V1770" s="31" t="s">
        <v>159</v>
      </c>
      <c r="W1770" s="64">
        <f>IF(VLOOKUP(R1770,Entries!N:P,3,FALSE)=V1770,1,VLOOKUP(R1770,Entries!N:P,3,FALSE))</f>
        <v>1</v>
      </c>
      <c r="X1770" s="124"/>
      <c r="Y1770" s="124"/>
      <c r="Z1770" s="15"/>
      <c r="AA1770" s="15"/>
      <c r="AB1770" s="96"/>
      <c r="AC1770" s="15" t="s">
        <v>5652</v>
      </c>
      <c r="AD1770" s="15" t="s">
        <v>263</v>
      </c>
      <c r="AE1770" s="15" t="s">
        <v>263</v>
      </c>
      <c r="AF1770" s="96" t="s">
        <v>263</v>
      </c>
      <c r="AG1770" s="96" t="s">
        <v>11136</v>
      </c>
      <c r="AH1770" s="96"/>
      <c r="AI1770" s="15"/>
      <c r="AJ1770" s="96">
        <v>5</v>
      </c>
      <c r="AK1770" s="15" t="s">
        <v>95</v>
      </c>
      <c r="AL1770" s="15"/>
      <c r="AM1770" s="31"/>
      <c r="AN1770" s="30" t="s">
        <v>133</v>
      </c>
      <c r="AO1770" s="15" t="s">
        <v>134</v>
      </c>
      <c r="AP1770" s="31" t="s">
        <v>160</v>
      </c>
      <c r="AQ1770">
        <v>21104.400488539999</v>
      </c>
      <c r="AR1770" t="s">
        <v>14180</v>
      </c>
      <c r="AS1770" t="s">
        <v>11225</v>
      </c>
      <c r="AT1770" t="s">
        <v>14181</v>
      </c>
      <c r="AU1770">
        <v>53.067500000000003</v>
      </c>
      <c r="AV1770" s="96">
        <v>0.92620240811111121</v>
      </c>
      <c r="AW1770">
        <v>118.4653</v>
      </c>
      <c r="AX1770" s="96">
        <v>2.0676091042088891</v>
      </c>
      <c r="AY1770">
        <v>1.3630000000000001E-4</v>
      </c>
      <c r="AZ1770">
        <v>61</v>
      </c>
      <c r="BA1770" s="96">
        <v>1.0646506222222223</v>
      </c>
      <c r="BB1770">
        <v>299.11250000000001</v>
      </c>
      <c r="BC1770" s="96">
        <v>5.2204968727777779</v>
      </c>
      <c r="BD1770">
        <v>15.06394162</v>
      </c>
      <c r="BE1770" s="96">
        <f t="shared" si="231"/>
        <v>6925.3674111464461</v>
      </c>
      <c r="BF1770" s="96">
        <f t="shared" si="232"/>
        <v>555.31133872458577</v>
      </c>
      <c r="BG1770" s="96">
        <f t="shared" si="233"/>
        <v>553.42348356830735</v>
      </c>
      <c r="BH1770">
        <v>6931.7406405054626</v>
      </c>
      <c r="BI1770">
        <v>1.3045082285268439E-3</v>
      </c>
      <c r="BJ1770">
        <v>0.92653336762234506</v>
      </c>
      <c r="BK1770">
        <v>2.0676095334930822</v>
      </c>
      <c r="BL1770">
        <v>0.85320658410095873</v>
      </c>
      <c r="BM1770">
        <v>5.4319420244190688</v>
      </c>
      <c r="BN1770">
        <v>0.92620281655044878</v>
      </c>
      <c r="BO1770">
        <v>2.0676095364979159</v>
      </c>
      <c r="BP1770">
        <v>1.07056404197889E-3</v>
      </c>
      <c r="BQ1770">
        <v>0.85320658410095873</v>
      </c>
      <c r="BR1770">
        <v>6925.6462279062789</v>
      </c>
      <c r="BS1770" s="96">
        <v>562.06057572534155</v>
      </c>
      <c r="BT1770" s="96">
        <v>547.23188008721536</v>
      </c>
      <c r="BU1770">
        <v>5.4319420244190688</v>
      </c>
      <c r="BV1770" s="60" t="str">
        <f t="shared" si="234"/>
        <v>Starlink</v>
      </c>
      <c r="BW1770" s="30" t="s">
        <v>192</v>
      </c>
      <c r="BX1770" s="15">
        <v>2.8</v>
      </c>
      <c r="BY1770" s="16">
        <v>0.2</v>
      </c>
      <c r="BZ1770" s="15">
        <v>9</v>
      </c>
      <c r="CA1770" s="15">
        <v>27.592099999999999</v>
      </c>
      <c r="CB1770" s="15">
        <v>0.56000000000000005</v>
      </c>
      <c r="CC1770" s="15">
        <v>11.0875</v>
      </c>
      <c r="CD1770" s="15">
        <v>0.2</v>
      </c>
      <c r="CE1770" s="15">
        <v>2.8</v>
      </c>
      <c r="CF1770" s="31">
        <v>9</v>
      </c>
      <c r="CG1770" s="30">
        <v>260</v>
      </c>
      <c r="CH1770" s="15">
        <v>260</v>
      </c>
      <c r="CI1770" s="15">
        <v>220</v>
      </c>
      <c r="CJ1770" s="96">
        <f>Population!$CG1770-Population!$CI1770</f>
        <v>40</v>
      </c>
      <c r="CK1770" s="118">
        <f>_xlfn.DAYS(Entries!$AY$2,Population!H1770)</f>
        <v>351</v>
      </c>
      <c r="CL1770" s="118">
        <f t="shared" si="235"/>
        <v>1825</v>
      </c>
      <c r="CM1770" s="117">
        <f>Entries!$AY$5</f>
        <v>0.15</v>
      </c>
      <c r="CN1770" s="117">
        <f t="shared" si="237"/>
        <v>0.15384615384615385</v>
      </c>
      <c r="CO1770" s="119">
        <f t="shared" si="236"/>
        <v>0.83652054794520547</v>
      </c>
      <c r="CP1770" s="30" t="s">
        <v>5654</v>
      </c>
      <c r="CQ1770" s="15">
        <v>4</v>
      </c>
      <c r="CR1770" s="15" t="s">
        <v>95</v>
      </c>
      <c r="CS1770" s="15"/>
      <c r="CT1770" s="31"/>
      <c r="CU1770" s="30" t="s">
        <v>5655</v>
      </c>
      <c r="CV1770" s="15" t="s">
        <v>5651</v>
      </c>
      <c r="CW1770" s="15" t="s">
        <v>157</v>
      </c>
      <c r="CX1770" s="15" t="s">
        <v>5652</v>
      </c>
      <c r="CY1770" s="15" t="s">
        <v>107</v>
      </c>
      <c r="CZ1770" s="15" t="s">
        <v>755</v>
      </c>
      <c r="DA1770" s="31"/>
      <c r="DB1770" s="17" t="s">
        <v>15463</v>
      </c>
      <c r="DC1770" s="17" t="s">
        <v>15500</v>
      </c>
      <c r="DD1770" s="17">
        <v>1</v>
      </c>
      <c r="DE1770" s="17" t="s">
        <v>15500</v>
      </c>
      <c r="DF1770" s="17" t="s">
        <v>15500</v>
      </c>
      <c r="DG1770" s="23" t="s">
        <v>11174</v>
      </c>
      <c r="DH1770" s="145"/>
    </row>
    <row r="1771" spans="1:112" s="17" customFormat="1" x14ac:dyDescent="0.25">
      <c r="A1771" s="32" t="s">
        <v>6631</v>
      </c>
      <c r="B1771" s="18">
        <v>1</v>
      </c>
      <c r="C1771" s="149" t="s">
        <v>11188</v>
      </c>
      <c r="D1771" s="18" t="s">
        <v>5649</v>
      </c>
      <c r="E1771" s="18">
        <v>45587</v>
      </c>
      <c r="F1771" s="18" t="s">
        <v>6632</v>
      </c>
      <c r="G1771" s="33">
        <v>63150</v>
      </c>
      <c r="H1771" s="44">
        <v>43943</v>
      </c>
      <c r="I1771" s="98" t="s">
        <v>221</v>
      </c>
      <c r="J1771" s="98"/>
      <c r="K1771" s="98"/>
      <c r="L1771" s="18" t="s">
        <v>285</v>
      </c>
      <c r="M1771" t="s">
        <v>156</v>
      </c>
      <c r="N1771" s="18" t="s">
        <v>156</v>
      </c>
      <c r="O1771" t="s">
        <v>157</v>
      </c>
      <c r="P1771" s="64" t="str">
        <f>VLOOKUP(N1771,Entries!J:K,2,FALSE)</f>
        <v>UNITED STATES OF AMERICA</v>
      </c>
      <c r="Q1771" s="38" t="s">
        <v>5651</v>
      </c>
      <c r="R1771" s="32" t="s">
        <v>5651</v>
      </c>
      <c r="S1771" s="18" t="s">
        <v>156</v>
      </c>
      <c r="T1771" t="s">
        <v>157</v>
      </c>
      <c r="U1771" s="39" t="s">
        <v>159</v>
      </c>
      <c r="V1771" s="33" t="s">
        <v>159</v>
      </c>
      <c r="W1771" s="64">
        <f>IF(VLOOKUP(R1771,Entries!N:P,3,FALSE)=V1771,1,VLOOKUP(R1771,Entries!N:P,3,FALSE))</f>
        <v>1</v>
      </c>
      <c r="X1771"/>
      <c r="Y1771"/>
      <c r="Z1771" s="18"/>
      <c r="AA1771" s="18"/>
      <c r="AB1771" s="98"/>
      <c r="AC1771" s="18" t="s">
        <v>5652</v>
      </c>
      <c r="AD1771" s="18" t="s">
        <v>263</v>
      </c>
      <c r="AE1771" s="18" t="s">
        <v>263</v>
      </c>
      <c r="AF1771" s="98" t="s">
        <v>263</v>
      </c>
      <c r="AG1771" s="98" t="s">
        <v>11136</v>
      </c>
      <c r="AH1771" s="98"/>
      <c r="AI1771" s="18"/>
      <c r="AJ1771" s="98">
        <v>5</v>
      </c>
      <c r="AK1771" s="18" t="s">
        <v>95</v>
      </c>
      <c r="AL1771" s="18"/>
      <c r="AM1771" s="33"/>
      <c r="AN1771" s="32" t="s">
        <v>133</v>
      </c>
      <c r="AO1771" s="18" t="s">
        <v>134</v>
      </c>
      <c r="AP1771" s="33" t="s">
        <v>160</v>
      </c>
      <c r="AQ1771">
        <v>21104.54283531</v>
      </c>
      <c r="AR1771" t="s">
        <v>14182</v>
      </c>
      <c r="AS1771" t="s">
        <v>11225</v>
      </c>
      <c r="AT1771" t="s">
        <v>14183</v>
      </c>
      <c r="AU1771">
        <v>53.0593</v>
      </c>
      <c r="AV1771" s="98">
        <v>0.92605929114222219</v>
      </c>
      <c r="AW1771">
        <v>192.88829999999999</v>
      </c>
      <c r="AX1771" s="98">
        <v>3.3665352231866663</v>
      </c>
      <c r="AY1771">
        <v>1.403E-4</v>
      </c>
      <c r="AZ1771">
        <v>124.7839</v>
      </c>
      <c r="BA1771" s="98">
        <v>2.1778894553822221</v>
      </c>
      <c r="BB1771">
        <v>235.32820000000001</v>
      </c>
      <c r="BC1771" s="98">
        <v>4.1072510583022233</v>
      </c>
      <c r="BD1771">
        <v>15.063973349999999</v>
      </c>
      <c r="BE1771" s="96">
        <f t="shared" si="231"/>
        <v>6925.3576863113676</v>
      </c>
      <c r="BF1771" s="96">
        <f t="shared" si="232"/>
        <v>555.32931399475729</v>
      </c>
      <c r="BG1771" s="96">
        <f t="shared" si="233"/>
        <v>553.38605862797795</v>
      </c>
      <c r="BH1771">
        <v>6931.7297319404297</v>
      </c>
      <c r="BI1771">
        <v>1.2101869328889139E-3</v>
      </c>
      <c r="BJ1771">
        <v>0.92639027879955427</v>
      </c>
      <c r="BK1771">
        <v>3.3665359232948808</v>
      </c>
      <c r="BL1771">
        <v>0.94201643907207766</v>
      </c>
      <c r="BM1771">
        <v>5.3431249530531284</v>
      </c>
      <c r="BN1771">
        <v>0.92605969965955393</v>
      </c>
      <c r="BO1771">
        <v>3.366535925712002</v>
      </c>
      <c r="BP1771">
        <v>1.067878264029116E-3</v>
      </c>
      <c r="BQ1771">
        <v>0.94201643907207766</v>
      </c>
      <c r="BR1771">
        <v>6925.6378150093906</v>
      </c>
      <c r="BS1771" s="96">
        <v>562.03355309657763</v>
      </c>
      <c r="BT1771" s="96">
        <v>547.24207692220443</v>
      </c>
      <c r="BU1771">
        <v>5.3431249530531284</v>
      </c>
      <c r="BV1771" s="65" t="str">
        <f t="shared" si="234"/>
        <v>Starlink</v>
      </c>
      <c r="BW1771" s="32" t="s">
        <v>192</v>
      </c>
      <c r="BX1771" s="18">
        <v>2.8</v>
      </c>
      <c r="BY1771" s="21">
        <v>0.2</v>
      </c>
      <c r="BZ1771" s="18">
        <v>9</v>
      </c>
      <c r="CA1771" s="18">
        <v>27.592099999999999</v>
      </c>
      <c r="CB1771" s="18">
        <v>0.56000000000000005</v>
      </c>
      <c r="CC1771" s="18">
        <v>11.0875</v>
      </c>
      <c r="CD1771" s="18">
        <v>0.2</v>
      </c>
      <c r="CE1771" s="18">
        <v>2.8</v>
      </c>
      <c r="CF1771" s="33">
        <v>9</v>
      </c>
      <c r="CG1771" s="32">
        <v>260</v>
      </c>
      <c r="CH1771" s="18">
        <v>260</v>
      </c>
      <c r="CI1771" s="18">
        <v>220</v>
      </c>
      <c r="CJ1771" s="98">
        <f>Population!$CG1771-Population!$CI1771</f>
        <v>40</v>
      </c>
      <c r="CK1771" s="120">
        <f>_xlfn.DAYS(Entries!$AY$2,Population!H1771)</f>
        <v>351</v>
      </c>
      <c r="CL1771" s="120">
        <f t="shared" si="235"/>
        <v>1825</v>
      </c>
      <c r="CM1771" s="122">
        <f>Entries!$AY$5</f>
        <v>0.15</v>
      </c>
      <c r="CN1771" s="122">
        <f t="shared" si="237"/>
        <v>0.15384615384615385</v>
      </c>
      <c r="CO1771" s="121">
        <f t="shared" si="236"/>
        <v>0.83652054794520547</v>
      </c>
      <c r="CP1771" s="32" t="s">
        <v>5654</v>
      </c>
      <c r="CQ1771" s="18">
        <v>4</v>
      </c>
      <c r="CR1771" s="18" t="s">
        <v>95</v>
      </c>
      <c r="CS1771" s="18"/>
      <c r="CT1771" s="33"/>
      <c r="CU1771" s="32" t="s">
        <v>5655</v>
      </c>
      <c r="CV1771" s="18" t="s">
        <v>5651</v>
      </c>
      <c r="CW1771" s="18" t="s">
        <v>157</v>
      </c>
      <c r="CX1771" s="18" t="s">
        <v>5652</v>
      </c>
      <c r="CY1771" s="18" t="s">
        <v>107</v>
      </c>
      <c r="CZ1771" s="18" t="s">
        <v>755</v>
      </c>
      <c r="DA1771" s="33"/>
      <c r="DB1771" s="17" t="s">
        <v>15463</v>
      </c>
      <c r="DC1771" s="17" t="s">
        <v>15500</v>
      </c>
      <c r="DD1771" s="17">
        <v>1</v>
      </c>
      <c r="DE1771" s="17" t="s">
        <v>15500</v>
      </c>
      <c r="DF1771" s="17" t="s">
        <v>15500</v>
      </c>
      <c r="DG1771" s="23" t="s">
        <v>11174</v>
      </c>
      <c r="DH1771" s="145"/>
    </row>
    <row r="1772" spans="1:112" s="17" customFormat="1" x14ac:dyDescent="0.25">
      <c r="A1772" s="30" t="s">
        <v>6634</v>
      </c>
      <c r="B1772" s="15">
        <v>1</v>
      </c>
      <c r="C1772" s="152" t="s">
        <v>11188</v>
      </c>
      <c r="D1772" s="15" t="s">
        <v>5649</v>
      </c>
      <c r="E1772" s="15">
        <v>45535</v>
      </c>
      <c r="F1772" s="15" t="s">
        <v>6635</v>
      </c>
      <c r="G1772" s="31">
        <v>63160</v>
      </c>
      <c r="H1772" s="43">
        <v>43943</v>
      </c>
      <c r="I1772" s="96" t="s">
        <v>221</v>
      </c>
      <c r="J1772" s="96"/>
      <c r="K1772" s="96"/>
      <c r="L1772" s="15" t="s">
        <v>285</v>
      </c>
      <c r="M1772" s="124" t="s">
        <v>156</v>
      </c>
      <c r="N1772" s="15" t="s">
        <v>156</v>
      </c>
      <c r="O1772" s="124" t="s">
        <v>157</v>
      </c>
      <c r="P1772" s="96" t="str">
        <f>VLOOKUP(N1772,Entries!J:K,2,FALSE)</f>
        <v>UNITED STATES OF AMERICA</v>
      </c>
      <c r="Q1772" s="123" t="s">
        <v>5651</v>
      </c>
      <c r="R1772" s="30" t="s">
        <v>5651</v>
      </c>
      <c r="S1772" s="15" t="s">
        <v>156</v>
      </c>
      <c r="T1772" s="124" t="s">
        <v>157</v>
      </c>
      <c r="U1772" s="125" t="s">
        <v>159</v>
      </c>
      <c r="V1772" s="31" t="s">
        <v>159</v>
      </c>
      <c r="W1772" s="64">
        <f>IF(VLOOKUP(R1772,Entries!N:P,3,FALSE)=V1772,1,VLOOKUP(R1772,Entries!N:P,3,FALSE))</f>
        <v>1</v>
      </c>
      <c r="X1772" s="124"/>
      <c r="Y1772" s="124"/>
      <c r="Z1772" s="15"/>
      <c r="AA1772" s="15"/>
      <c r="AB1772" s="96"/>
      <c r="AC1772" s="15" t="s">
        <v>5652</v>
      </c>
      <c r="AD1772" s="15" t="s">
        <v>263</v>
      </c>
      <c r="AE1772" s="15" t="s">
        <v>263</v>
      </c>
      <c r="AF1772" s="96" t="s">
        <v>263</v>
      </c>
      <c r="AG1772" s="96" t="s">
        <v>11136</v>
      </c>
      <c r="AH1772" s="96"/>
      <c r="AI1772" s="15"/>
      <c r="AJ1772" s="96">
        <v>5</v>
      </c>
      <c r="AK1772" s="15" t="s">
        <v>95</v>
      </c>
      <c r="AL1772" s="15"/>
      <c r="AM1772" s="31"/>
      <c r="AN1772" s="30" t="s">
        <v>133</v>
      </c>
      <c r="AO1772" s="15" t="s">
        <v>134</v>
      </c>
      <c r="AP1772" s="31" t="s">
        <v>160</v>
      </c>
      <c r="AQ1772">
        <v>21104.558497850001</v>
      </c>
      <c r="AR1772" t="s">
        <v>14184</v>
      </c>
      <c r="AS1772" t="s">
        <v>11225</v>
      </c>
      <c r="AT1772" t="s">
        <v>14185</v>
      </c>
      <c r="AU1772">
        <v>53.056800000000003</v>
      </c>
      <c r="AV1772" s="96">
        <v>0.92601565792000007</v>
      </c>
      <c r="AW1772">
        <v>222.8203</v>
      </c>
      <c r="AX1772" s="96">
        <v>3.8889470662088894</v>
      </c>
      <c r="AY1772">
        <v>1.405E-4</v>
      </c>
      <c r="AZ1772">
        <v>108.26130000000001</v>
      </c>
      <c r="BA1772" s="96">
        <v>1.889515744386667</v>
      </c>
      <c r="BB1772">
        <v>251.85290000000001</v>
      </c>
      <c r="BC1772" s="96">
        <v>4.3956614212044451</v>
      </c>
      <c r="BD1772">
        <v>15.063955460000001</v>
      </c>
      <c r="BE1772" s="96">
        <f t="shared" si="231"/>
        <v>6925.3631693610478</v>
      </c>
      <c r="BF1772" s="96">
        <f t="shared" si="232"/>
        <v>555.33618288634352</v>
      </c>
      <c r="BG1772" s="96">
        <f t="shared" si="233"/>
        <v>553.39015583575292</v>
      </c>
      <c r="BH1772">
        <v>6931.7355034150351</v>
      </c>
      <c r="BI1772">
        <v>1.246230028884777E-3</v>
      </c>
      <c r="BJ1772">
        <v>0.92634665336806787</v>
      </c>
      <c r="BK1772">
        <v>3.8889478753588231</v>
      </c>
      <c r="BL1772">
        <v>0.92719268094472218</v>
      </c>
      <c r="BM1772">
        <v>5.357985416074917</v>
      </c>
      <c r="BN1772">
        <v>0.92601606648987433</v>
      </c>
      <c r="BO1772">
        <v>3.888947877421995</v>
      </c>
      <c r="BP1772">
        <v>1.0823512745880069E-3</v>
      </c>
      <c r="BQ1772">
        <v>0.92719268094472218</v>
      </c>
      <c r="BR1772">
        <v>6925.6436978788588</v>
      </c>
      <c r="BS1772" s="96">
        <v>562.1396771626014</v>
      </c>
      <c r="BT1772" s="96">
        <v>547.14771859511711</v>
      </c>
      <c r="BU1772">
        <v>5.357985416074917</v>
      </c>
      <c r="BV1772" s="60" t="str">
        <f t="shared" si="234"/>
        <v>Starlink</v>
      </c>
      <c r="BW1772" s="30" t="s">
        <v>192</v>
      </c>
      <c r="BX1772" s="15">
        <v>2.8</v>
      </c>
      <c r="BY1772" s="16">
        <v>0.2</v>
      </c>
      <c r="BZ1772" s="15">
        <v>9</v>
      </c>
      <c r="CA1772" s="15">
        <v>27.592099999999999</v>
      </c>
      <c r="CB1772" s="15">
        <v>0.56000000000000005</v>
      </c>
      <c r="CC1772" s="15">
        <v>11.0875</v>
      </c>
      <c r="CD1772" s="15">
        <v>0.2</v>
      </c>
      <c r="CE1772" s="15">
        <v>2.8</v>
      </c>
      <c r="CF1772" s="31">
        <v>9</v>
      </c>
      <c r="CG1772" s="30">
        <v>260</v>
      </c>
      <c r="CH1772" s="15">
        <v>260</v>
      </c>
      <c r="CI1772" s="15">
        <v>220</v>
      </c>
      <c r="CJ1772" s="96">
        <f>Population!$CG1772-Population!$CI1772</f>
        <v>40</v>
      </c>
      <c r="CK1772" s="118">
        <f>_xlfn.DAYS(Entries!$AY$2,Population!H1772)</f>
        <v>351</v>
      </c>
      <c r="CL1772" s="118">
        <f t="shared" si="235"/>
        <v>1825</v>
      </c>
      <c r="CM1772" s="117">
        <f>Entries!$AY$5</f>
        <v>0.15</v>
      </c>
      <c r="CN1772" s="117">
        <f t="shared" si="237"/>
        <v>0.15384615384615385</v>
      </c>
      <c r="CO1772" s="119">
        <f t="shared" si="236"/>
        <v>0.83652054794520547</v>
      </c>
      <c r="CP1772" s="30" t="s">
        <v>5654</v>
      </c>
      <c r="CQ1772" s="15">
        <v>4</v>
      </c>
      <c r="CR1772" s="15" t="s">
        <v>95</v>
      </c>
      <c r="CS1772" s="15"/>
      <c r="CT1772" s="31"/>
      <c r="CU1772" s="30" t="s">
        <v>5655</v>
      </c>
      <c r="CV1772" s="15" t="s">
        <v>5651</v>
      </c>
      <c r="CW1772" s="15" t="s">
        <v>157</v>
      </c>
      <c r="CX1772" s="15" t="s">
        <v>5652</v>
      </c>
      <c r="CY1772" s="15" t="s">
        <v>107</v>
      </c>
      <c r="CZ1772" s="15" t="s">
        <v>755</v>
      </c>
      <c r="DA1772" s="31"/>
      <c r="DB1772" s="17" t="s">
        <v>15463</v>
      </c>
      <c r="DC1772" s="17" t="s">
        <v>15500</v>
      </c>
      <c r="DD1772" s="17">
        <v>1</v>
      </c>
      <c r="DE1772" s="17" t="s">
        <v>15500</v>
      </c>
      <c r="DF1772" s="17" t="s">
        <v>15500</v>
      </c>
      <c r="DG1772" s="23" t="s">
        <v>11174</v>
      </c>
      <c r="DH1772" s="145"/>
    </row>
    <row r="1773" spans="1:112" s="17" customFormat="1" x14ac:dyDescent="0.25">
      <c r="A1773" s="32" t="s">
        <v>6638</v>
      </c>
      <c r="B1773" s="18">
        <v>1</v>
      </c>
      <c r="C1773" s="149" t="s">
        <v>11188</v>
      </c>
      <c r="D1773" s="18" t="s">
        <v>5649</v>
      </c>
      <c r="E1773" s="18">
        <v>45697</v>
      </c>
      <c r="F1773" s="18" t="s">
        <v>6639</v>
      </c>
      <c r="G1773" s="33">
        <v>63479</v>
      </c>
      <c r="H1773" s="44">
        <v>43986</v>
      </c>
      <c r="I1773" s="98" t="s">
        <v>221</v>
      </c>
      <c r="J1773" s="98"/>
      <c r="K1773" s="98"/>
      <c r="L1773" s="18" t="s">
        <v>285</v>
      </c>
      <c r="M1773" t="s">
        <v>156</v>
      </c>
      <c r="N1773" s="18" t="s">
        <v>156</v>
      </c>
      <c r="O1773" t="s">
        <v>157</v>
      </c>
      <c r="P1773" s="64" t="str">
        <f>VLOOKUP(N1773,Entries!J:K,2,FALSE)</f>
        <v>UNITED STATES OF AMERICA</v>
      </c>
      <c r="Q1773" s="38" t="s">
        <v>5651</v>
      </c>
      <c r="R1773" s="32" t="s">
        <v>5651</v>
      </c>
      <c r="S1773" s="18" t="s">
        <v>156</v>
      </c>
      <c r="T1773" t="s">
        <v>157</v>
      </c>
      <c r="U1773" s="39" t="s">
        <v>159</v>
      </c>
      <c r="V1773" s="33" t="s">
        <v>159</v>
      </c>
      <c r="W1773" s="64">
        <f>IF(VLOOKUP(R1773,Entries!N:P,3,FALSE)=V1773,1,VLOOKUP(R1773,Entries!N:P,3,FALSE))</f>
        <v>1</v>
      </c>
      <c r="X1773"/>
      <c r="Y1773"/>
      <c r="Z1773" s="18"/>
      <c r="AA1773" s="18"/>
      <c r="AB1773" s="98"/>
      <c r="AC1773" s="18" t="s">
        <v>5652</v>
      </c>
      <c r="AD1773" s="18" t="s">
        <v>263</v>
      </c>
      <c r="AE1773" s="18" t="s">
        <v>263</v>
      </c>
      <c r="AF1773" s="98" t="s">
        <v>263</v>
      </c>
      <c r="AG1773" s="98" t="s">
        <v>11136</v>
      </c>
      <c r="AH1773" s="98"/>
      <c r="AI1773" s="18"/>
      <c r="AJ1773" s="98">
        <v>5</v>
      </c>
      <c r="AK1773" s="18" t="s">
        <v>95</v>
      </c>
      <c r="AL1773" s="18"/>
      <c r="AM1773" s="33"/>
      <c r="AN1773" s="32" t="s">
        <v>133</v>
      </c>
      <c r="AO1773" s="18" t="s">
        <v>134</v>
      </c>
      <c r="AP1773" s="33" t="s">
        <v>160</v>
      </c>
      <c r="AQ1773">
        <v>21104.498609260001</v>
      </c>
      <c r="AR1773" t="s">
        <v>7587</v>
      </c>
      <c r="AS1773" t="s">
        <v>11225</v>
      </c>
      <c r="AT1773" t="s">
        <v>14186</v>
      </c>
      <c r="AU1773">
        <v>53.058199999999999</v>
      </c>
      <c r="AV1773" s="98">
        <v>0.92604009252444441</v>
      </c>
      <c r="AW1773">
        <v>153.0915</v>
      </c>
      <c r="AX1773" s="98">
        <v>2.6719501759333335</v>
      </c>
      <c r="AY1773">
        <v>8.4900000000000004E-5</v>
      </c>
      <c r="AZ1773">
        <v>124.8391</v>
      </c>
      <c r="BA1773" s="98">
        <v>2.1788528769288891</v>
      </c>
      <c r="BB1773">
        <v>235.26779999999999</v>
      </c>
      <c r="BC1773" s="98">
        <v>4.1061968796533339</v>
      </c>
      <c r="BD1773">
        <v>15.06392321</v>
      </c>
      <c r="BE1773" s="96">
        <f t="shared" si="231"/>
        <v>6925.3730535892773</v>
      </c>
      <c r="BF1773" s="96">
        <f t="shared" si="232"/>
        <v>554.96101776152773</v>
      </c>
      <c r="BG1773" s="96">
        <f t="shared" si="233"/>
        <v>553.78508941702694</v>
      </c>
      <c r="BH1773">
        <v>6931.7453409135114</v>
      </c>
      <c r="BI1773">
        <v>1.193033031321442E-3</v>
      </c>
      <c r="BJ1773">
        <v>0.92637108230308574</v>
      </c>
      <c r="BK1773">
        <v>2.6719507319235341</v>
      </c>
      <c r="BL1773">
        <v>0.8981380039806659</v>
      </c>
      <c r="BM1773">
        <v>5.3869126963532379</v>
      </c>
      <c r="BN1773">
        <v>0.92604050109201252</v>
      </c>
      <c r="BO1773">
        <v>2.6719507338632029</v>
      </c>
      <c r="BP1773">
        <v>1.024667517405046E-3</v>
      </c>
      <c r="BQ1773">
        <v>0.8981380039806659</v>
      </c>
      <c r="BR1773">
        <v>6925.6533580668283</v>
      </c>
      <c r="BS1773" s="96">
        <v>561.74985009964621</v>
      </c>
      <c r="BT1773" s="96">
        <v>547.55686603401045</v>
      </c>
      <c r="BU1773">
        <v>5.3869126963532379</v>
      </c>
      <c r="BV1773" s="65" t="str">
        <f t="shared" si="234"/>
        <v>Starlink</v>
      </c>
      <c r="BW1773" s="32" t="s">
        <v>192</v>
      </c>
      <c r="BX1773" s="18">
        <v>2.8</v>
      </c>
      <c r="BY1773" s="21">
        <v>0.2</v>
      </c>
      <c r="BZ1773" s="18">
        <v>9</v>
      </c>
      <c r="CA1773" s="18">
        <v>27.592099999999999</v>
      </c>
      <c r="CB1773" s="18">
        <v>0.56000000000000005</v>
      </c>
      <c r="CC1773" s="18">
        <v>11.0875</v>
      </c>
      <c r="CD1773" s="18">
        <v>0.2</v>
      </c>
      <c r="CE1773" s="18">
        <v>2.8</v>
      </c>
      <c r="CF1773" s="33">
        <v>9</v>
      </c>
      <c r="CG1773" s="32">
        <v>260</v>
      </c>
      <c r="CH1773" s="18">
        <v>260</v>
      </c>
      <c r="CI1773" s="18">
        <v>220</v>
      </c>
      <c r="CJ1773" s="98">
        <f>Population!$CG1773-Population!$CI1773</f>
        <v>40</v>
      </c>
      <c r="CK1773" s="120">
        <f>_xlfn.DAYS(Entries!$AY$2,Population!H1773)</f>
        <v>308</v>
      </c>
      <c r="CL1773" s="120">
        <f t="shared" si="235"/>
        <v>1825</v>
      </c>
      <c r="CM1773" s="122">
        <f>Entries!$AY$5</f>
        <v>0.15</v>
      </c>
      <c r="CN1773" s="122">
        <f t="shared" si="237"/>
        <v>0.15384615384615385</v>
      </c>
      <c r="CO1773" s="121">
        <f t="shared" si="236"/>
        <v>0.85654794520547939</v>
      </c>
      <c r="CP1773" s="32" t="s">
        <v>5654</v>
      </c>
      <c r="CQ1773" s="18">
        <v>4</v>
      </c>
      <c r="CR1773" s="18" t="s">
        <v>95</v>
      </c>
      <c r="CS1773" s="18"/>
      <c r="CT1773" s="33"/>
      <c r="CU1773" s="32" t="s">
        <v>5655</v>
      </c>
      <c r="CV1773" s="18" t="s">
        <v>5651</v>
      </c>
      <c r="CW1773" s="18" t="s">
        <v>157</v>
      </c>
      <c r="CX1773" s="18" t="s">
        <v>5652</v>
      </c>
      <c r="CY1773" s="18" t="s">
        <v>107</v>
      </c>
      <c r="CZ1773" s="18" t="s">
        <v>755</v>
      </c>
      <c r="DA1773" s="33"/>
      <c r="DB1773" s="17" t="s">
        <v>15463</v>
      </c>
      <c r="DC1773" s="17" t="s">
        <v>15500</v>
      </c>
      <c r="DD1773" s="17">
        <v>1</v>
      </c>
      <c r="DE1773" s="17" t="s">
        <v>15500</v>
      </c>
      <c r="DF1773" s="17" t="s">
        <v>15500</v>
      </c>
      <c r="DG1773" s="23" t="s">
        <v>11174</v>
      </c>
      <c r="DH1773" s="145"/>
    </row>
    <row r="1774" spans="1:112" s="17" customFormat="1" x14ac:dyDescent="0.25">
      <c r="A1774" s="30" t="s">
        <v>6641</v>
      </c>
      <c r="B1774" s="15">
        <v>1</v>
      </c>
      <c r="C1774" s="152" t="s">
        <v>11188</v>
      </c>
      <c r="D1774" s="15" t="s">
        <v>5649</v>
      </c>
      <c r="E1774" s="15">
        <v>45536</v>
      </c>
      <c r="F1774" s="15" t="s">
        <v>6642</v>
      </c>
      <c r="G1774" s="31">
        <v>63161</v>
      </c>
      <c r="H1774" s="43">
        <v>43943</v>
      </c>
      <c r="I1774" s="96" t="s">
        <v>221</v>
      </c>
      <c r="J1774" s="96"/>
      <c r="K1774" s="96"/>
      <c r="L1774" s="15" t="s">
        <v>285</v>
      </c>
      <c r="M1774" s="124" t="s">
        <v>156</v>
      </c>
      <c r="N1774" s="15" t="s">
        <v>156</v>
      </c>
      <c r="O1774" s="124" t="s">
        <v>157</v>
      </c>
      <c r="P1774" s="96" t="str">
        <f>VLOOKUP(N1774,Entries!J:K,2,FALSE)</f>
        <v>UNITED STATES OF AMERICA</v>
      </c>
      <c r="Q1774" s="123" t="s">
        <v>5651</v>
      </c>
      <c r="R1774" s="30" t="s">
        <v>5651</v>
      </c>
      <c r="S1774" s="15" t="s">
        <v>156</v>
      </c>
      <c r="T1774" s="124" t="s">
        <v>157</v>
      </c>
      <c r="U1774" s="125" t="s">
        <v>159</v>
      </c>
      <c r="V1774" s="31" t="s">
        <v>159</v>
      </c>
      <c r="W1774" s="64">
        <f>IF(VLOOKUP(R1774,Entries!N:P,3,FALSE)=V1774,1,VLOOKUP(R1774,Entries!N:P,3,FALSE))</f>
        <v>1</v>
      </c>
      <c r="X1774" s="124"/>
      <c r="Y1774" s="124"/>
      <c r="Z1774" s="15"/>
      <c r="AA1774" s="15"/>
      <c r="AB1774" s="96"/>
      <c r="AC1774" s="15" t="s">
        <v>5652</v>
      </c>
      <c r="AD1774" s="15" t="s">
        <v>263</v>
      </c>
      <c r="AE1774" s="15" t="s">
        <v>263</v>
      </c>
      <c r="AF1774" s="96" t="s">
        <v>263</v>
      </c>
      <c r="AG1774" s="96" t="s">
        <v>11136</v>
      </c>
      <c r="AH1774" s="96"/>
      <c r="AI1774" s="15"/>
      <c r="AJ1774" s="96">
        <v>5</v>
      </c>
      <c r="AK1774" s="15" t="s">
        <v>95</v>
      </c>
      <c r="AL1774" s="15"/>
      <c r="AM1774" s="31"/>
      <c r="AN1774" s="30" t="s">
        <v>133</v>
      </c>
      <c r="AO1774" s="15" t="s">
        <v>134</v>
      </c>
      <c r="AP1774" s="31" t="s">
        <v>160</v>
      </c>
      <c r="AQ1774">
        <v>21104.562183630002</v>
      </c>
      <c r="AR1774" t="s">
        <v>13651</v>
      </c>
      <c r="AS1774" t="s">
        <v>11225</v>
      </c>
      <c r="AT1774" t="s">
        <v>14187</v>
      </c>
      <c r="AU1774">
        <v>53.057899999999997</v>
      </c>
      <c r="AV1774" s="96">
        <v>0.92603485653777773</v>
      </c>
      <c r="AW1774">
        <v>222.8057</v>
      </c>
      <c r="AX1774" s="96">
        <v>3.888692248191111</v>
      </c>
      <c r="AY1774">
        <v>1.5469999999999999E-4</v>
      </c>
      <c r="AZ1774">
        <v>125.8008</v>
      </c>
      <c r="BA1774" s="96">
        <v>2.1956377048533335</v>
      </c>
      <c r="BB1774">
        <v>234.3125</v>
      </c>
      <c r="BC1774" s="96">
        <v>4.0895237527777786</v>
      </c>
      <c r="BD1774">
        <v>15.064035909999999</v>
      </c>
      <c r="BE1774" s="96">
        <f t="shared" si="231"/>
        <v>6925.3385125795385</v>
      </c>
      <c r="BF1774" s="96">
        <f t="shared" si="232"/>
        <v>555.40986244743453</v>
      </c>
      <c r="BG1774" s="96">
        <f t="shared" si="233"/>
        <v>553.26716271164241</v>
      </c>
      <c r="BH1774">
        <v>6931.7104906503318</v>
      </c>
      <c r="BI1774">
        <v>1.2124123811615591E-3</v>
      </c>
      <c r="BJ1774">
        <v>0.92636585068598831</v>
      </c>
      <c r="BK1774">
        <v>3.8886930573085379</v>
      </c>
      <c r="BL1774">
        <v>0.95393959394661132</v>
      </c>
      <c r="BM1774">
        <v>5.3312227223860233</v>
      </c>
      <c r="BN1774">
        <v>0.92603526507262579</v>
      </c>
      <c r="BO1774">
        <v>3.8886930592757869</v>
      </c>
      <c r="BP1774">
        <v>1.078000423374606E-3</v>
      </c>
      <c r="BQ1774">
        <v>0.95393959394661132</v>
      </c>
      <c r="BR1774">
        <v>6925.6188659574391</v>
      </c>
      <c r="BS1774" s="96">
        <v>562.08468602707217</v>
      </c>
      <c r="BT1774" s="96">
        <v>547.153045887806</v>
      </c>
      <c r="BU1774">
        <v>5.3312227223860233</v>
      </c>
      <c r="BV1774" s="60" t="str">
        <f t="shared" si="234"/>
        <v>Starlink</v>
      </c>
      <c r="BW1774" s="30" t="s">
        <v>192</v>
      </c>
      <c r="BX1774" s="15">
        <v>2.8</v>
      </c>
      <c r="BY1774" s="16">
        <v>0.2</v>
      </c>
      <c r="BZ1774" s="15">
        <v>9</v>
      </c>
      <c r="CA1774" s="15">
        <v>27.592099999999999</v>
      </c>
      <c r="CB1774" s="15">
        <v>0.56000000000000005</v>
      </c>
      <c r="CC1774" s="15">
        <v>11.0875</v>
      </c>
      <c r="CD1774" s="15">
        <v>0.2</v>
      </c>
      <c r="CE1774" s="15">
        <v>2.8</v>
      </c>
      <c r="CF1774" s="31">
        <v>9</v>
      </c>
      <c r="CG1774" s="30">
        <v>260</v>
      </c>
      <c r="CH1774" s="15">
        <v>260</v>
      </c>
      <c r="CI1774" s="15">
        <v>220</v>
      </c>
      <c r="CJ1774" s="96">
        <f>Population!$CG1774-Population!$CI1774</f>
        <v>40</v>
      </c>
      <c r="CK1774" s="118">
        <f>_xlfn.DAYS(Entries!$AY$2,Population!H1774)</f>
        <v>351</v>
      </c>
      <c r="CL1774" s="118">
        <f t="shared" si="235"/>
        <v>1825</v>
      </c>
      <c r="CM1774" s="117">
        <f>Entries!$AY$5</f>
        <v>0.15</v>
      </c>
      <c r="CN1774" s="117">
        <f t="shared" si="237"/>
        <v>0.15384615384615385</v>
      </c>
      <c r="CO1774" s="119">
        <f t="shared" si="236"/>
        <v>0.83652054794520547</v>
      </c>
      <c r="CP1774" s="30" t="s">
        <v>5654</v>
      </c>
      <c r="CQ1774" s="15">
        <v>4</v>
      </c>
      <c r="CR1774" s="15" t="s">
        <v>95</v>
      </c>
      <c r="CS1774" s="15"/>
      <c r="CT1774" s="31"/>
      <c r="CU1774" s="30" t="s">
        <v>5655</v>
      </c>
      <c r="CV1774" s="15" t="s">
        <v>5651</v>
      </c>
      <c r="CW1774" s="15" t="s">
        <v>157</v>
      </c>
      <c r="CX1774" s="15" t="s">
        <v>5652</v>
      </c>
      <c r="CY1774" s="15" t="s">
        <v>107</v>
      </c>
      <c r="CZ1774" s="15" t="s">
        <v>755</v>
      </c>
      <c r="DA1774" s="31"/>
      <c r="DB1774" s="17" t="s">
        <v>15463</v>
      </c>
      <c r="DC1774" s="17" t="s">
        <v>15500</v>
      </c>
      <c r="DD1774" s="17">
        <v>1</v>
      </c>
      <c r="DE1774" s="17" t="s">
        <v>15500</v>
      </c>
      <c r="DF1774" s="17" t="s">
        <v>15500</v>
      </c>
      <c r="DG1774" s="23" t="s">
        <v>11174</v>
      </c>
      <c r="DH1774" s="145"/>
    </row>
    <row r="1775" spans="1:112" s="17" customFormat="1" x14ac:dyDescent="0.25">
      <c r="A1775" s="32" t="s">
        <v>6644</v>
      </c>
      <c r="B1775" s="18">
        <v>1</v>
      </c>
      <c r="C1775" s="149" t="s">
        <v>11188</v>
      </c>
      <c r="D1775" s="18" t="s">
        <v>5649</v>
      </c>
      <c r="E1775" s="18">
        <v>45537</v>
      </c>
      <c r="F1775" s="18" t="s">
        <v>6645</v>
      </c>
      <c r="G1775" s="33">
        <v>63162</v>
      </c>
      <c r="H1775" s="44">
        <v>43943</v>
      </c>
      <c r="I1775" s="98" t="s">
        <v>221</v>
      </c>
      <c r="J1775" s="98"/>
      <c r="K1775" s="98"/>
      <c r="L1775" s="18" t="s">
        <v>285</v>
      </c>
      <c r="M1775" t="s">
        <v>156</v>
      </c>
      <c r="N1775" s="18" t="s">
        <v>156</v>
      </c>
      <c r="O1775" t="s">
        <v>157</v>
      </c>
      <c r="P1775" s="64" t="str">
        <f>VLOOKUP(N1775,Entries!J:K,2,FALSE)</f>
        <v>UNITED STATES OF AMERICA</v>
      </c>
      <c r="Q1775" s="38" t="s">
        <v>5651</v>
      </c>
      <c r="R1775" s="32" t="s">
        <v>5651</v>
      </c>
      <c r="S1775" s="18" t="s">
        <v>156</v>
      </c>
      <c r="T1775" t="s">
        <v>157</v>
      </c>
      <c r="U1775" s="39" t="s">
        <v>159</v>
      </c>
      <c r="V1775" s="33" t="s">
        <v>159</v>
      </c>
      <c r="W1775" s="64">
        <f>IF(VLOOKUP(R1775,Entries!N:P,3,FALSE)=V1775,1,VLOOKUP(R1775,Entries!N:P,3,FALSE))</f>
        <v>1</v>
      </c>
      <c r="X1775"/>
      <c r="Y1775"/>
      <c r="Z1775" s="18"/>
      <c r="AA1775" s="18"/>
      <c r="AB1775" s="98"/>
      <c r="AC1775" s="18" t="s">
        <v>5652</v>
      </c>
      <c r="AD1775" s="18" t="s">
        <v>263</v>
      </c>
      <c r="AE1775" s="18" t="s">
        <v>263</v>
      </c>
      <c r="AF1775" s="98" t="s">
        <v>263</v>
      </c>
      <c r="AG1775" s="98" t="s">
        <v>11136</v>
      </c>
      <c r="AH1775" s="98"/>
      <c r="AI1775" s="18"/>
      <c r="AJ1775" s="98">
        <v>5</v>
      </c>
      <c r="AK1775" s="18" t="s">
        <v>95</v>
      </c>
      <c r="AL1775" s="18"/>
      <c r="AM1775" s="33"/>
      <c r="AN1775" s="32" t="s">
        <v>133</v>
      </c>
      <c r="AO1775" s="18" t="s">
        <v>134</v>
      </c>
      <c r="AP1775" s="33" t="s">
        <v>160</v>
      </c>
      <c r="AQ1775">
        <v>21104.513601940002</v>
      </c>
      <c r="AR1775" t="s">
        <v>14188</v>
      </c>
      <c r="AS1775" t="s">
        <v>11225</v>
      </c>
      <c r="AT1775" t="s">
        <v>14189</v>
      </c>
      <c r="AU1775">
        <v>53.003300000000003</v>
      </c>
      <c r="AV1775" s="98">
        <v>0.92508190696444459</v>
      </c>
      <c r="AW1775">
        <v>209.67169999999999</v>
      </c>
      <c r="AX1775" s="98">
        <v>3.6594607519244442</v>
      </c>
      <c r="AY1775">
        <v>2.7609999999999999E-4</v>
      </c>
      <c r="AZ1775">
        <v>128.0498</v>
      </c>
      <c r="BA1775" s="98">
        <v>2.2348901515644446</v>
      </c>
      <c r="BB1775">
        <v>232.07429999999999</v>
      </c>
      <c r="BC1775" s="98">
        <v>4.0504598015866664</v>
      </c>
      <c r="BD1775">
        <v>15.13049762</v>
      </c>
      <c r="BE1775" s="96">
        <f t="shared" si="231"/>
        <v>6905.0436321373854</v>
      </c>
      <c r="BF1775" s="96">
        <f t="shared" si="232"/>
        <v>535.95011468421853</v>
      </c>
      <c r="BG1775" s="96">
        <f t="shared" si="233"/>
        <v>532.13714959055233</v>
      </c>
      <c r="BH1775">
        <v>6911.4336731662479</v>
      </c>
      <c r="BI1775">
        <v>1.2513759028849919E-3</v>
      </c>
      <c r="BJ1775">
        <v>0.92541503009617965</v>
      </c>
      <c r="BK1775">
        <v>3.6594615137616522</v>
      </c>
      <c r="BL1775">
        <v>1.045845371430554</v>
      </c>
      <c r="BM1775">
        <v>5.2395052778074103</v>
      </c>
      <c r="BN1775">
        <v>0.92508231874569413</v>
      </c>
      <c r="BO1775">
        <v>3.659461515394129</v>
      </c>
      <c r="BP1775">
        <v>1.1739339363816951E-3</v>
      </c>
      <c r="BQ1775">
        <v>1.045845371430554</v>
      </c>
      <c r="BR1775">
        <v>6905.3335684959229</v>
      </c>
      <c r="BS1775" s="96">
        <v>542.43997391401535</v>
      </c>
      <c r="BT1775" s="96">
        <v>526.22716307783048</v>
      </c>
      <c r="BU1775">
        <v>5.2395052778074103</v>
      </c>
      <c r="BV1775" s="65" t="str">
        <f t="shared" si="234"/>
        <v>Starlink</v>
      </c>
      <c r="BW1775" s="32" t="s">
        <v>192</v>
      </c>
      <c r="BX1775" s="18">
        <v>2.8</v>
      </c>
      <c r="BY1775" s="21">
        <v>0.2</v>
      </c>
      <c r="BZ1775" s="18">
        <v>9</v>
      </c>
      <c r="CA1775" s="18">
        <v>27.592099999999999</v>
      </c>
      <c r="CB1775" s="18">
        <v>0.56000000000000005</v>
      </c>
      <c r="CC1775" s="18">
        <v>11.0875</v>
      </c>
      <c r="CD1775" s="18">
        <v>0.2</v>
      </c>
      <c r="CE1775" s="18">
        <v>2.8</v>
      </c>
      <c r="CF1775" s="33">
        <v>9</v>
      </c>
      <c r="CG1775" s="32">
        <v>260</v>
      </c>
      <c r="CH1775" s="18">
        <v>260</v>
      </c>
      <c r="CI1775" s="18">
        <v>220</v>
      </c>
      <c r="CJ1775" s="98">
        <f>Population!$CG1775-Population!$CI1775</f>
        <v>40</v>
      </c>
      <c r="CK1775" s="120">
        <f>_xlfn.DAYS(Entries!$AY$2,Population!H1775)</f>
        <v>351</v>
      </c>
      <c r="CL1775" s="120">
        <f t="shared" si="235"/>
        <v>1825</v>
      </c>
      <c r="CM1775" s="122">
        <f>Entries!$AY$5</f>
        <v>0.15</v>
      </c>
      <c r="CN1775" s="122">
        <f t="shared" si="237"/>
        <v>0.15384615384615385</v>
      </c>
      <c r="CO1775" s="121">
        <f t="shared" si="236"/>
        <v>0.83652054794520547</v>
      </c>
      <c r="CP1775" s="32" t="s">
        <v>5654</v>
      </c>
      <c r="CQ1775" s="18">
        <v>4</v>
      </c>
      <c r="CR1775" s="18" t="s">
        <v>95</v>
      </c>
      <c r="CS1775" s="18"/>
      <c r="CT1775" s="33"/>
      <c r="CU1775" s="32" t="s">
        <v>5655</v>
      </c>
      <c r="CV1775" s="18" t="s">
        <v>5651</v>
      </c>
      <c r="CW1775" s="18" t="s">
        <v>157</v>
      </c>
      <c r="CX1775" s="18" t="s">
        <v>5652</v>
      </c>
      <c r="CY1775" s="18" t="s">
        <v>107</v>
      </c>
      <c r="CZ1775" s="18" t="s">
        <v>755</v>
      </c>
      <c r="DA1775" s="33"/>
      <c r="DB1775" s="17" t="s">
        <v>15463</v>
      </c>
      <c r="DC1775" s="17" t="s">
        <v>15500</v>
      </c>
      <c r="DD1775" s="17">
        <v>1</v>
      </c>
      <c r="DE1775" s="17" t="s">
        <v>15500</v>
      </c>
      <c r="DF1775" s="17" t="s">
        <v>15500</v>
      </c>
      <c r="DG1775" s="23" t="s">
        <v>11174</v>
      </c>
      <c r="DH1775" s="145"/>
    </row>
    <row r="1776" spans="1:112" s="17" customFormat="1" x14ac:dyDescent="0.25">
      <c r="A1776" s="30" t="s">
        <v>6647</v>
      </c>
      <c r="B1776" s="15">
        <v>1</v>
      </c>
      <c r="C1776" s="152" t="s">
        <v>11188</v>
      </c>
      <c r="D1776" s="15" t="s">
        <v>5649</v>
      </c>
      <c r="E1776" s="15">
        <v>45562</v>
      </c>
      <c r="F1776" s="15" t="s">
        <v>6648</v>
      </c>
      <c r="G1776" s="31">
        <v>63187</v>
      </c>
      <c r="H1776" s="43">
        <v>43943</v>
      </c>
      <c r="I1776" s="96" t="s">
        <v>221</v>
      </c>
      <c r="J1776" s="96"/>
      <c r="K1776" s="96"/>
      <c r="L1776" s="15" t="s">
        <v>285</v>
      </c>
      <c r="M1776" s="124" t="s">
        <v>156</v>
      </c>
      <c r="N1776" s="15" t="s">
        <v>156</v>
      </c>
      <c r="O1776" s="124" t="s">
        <v>157</v>
      </c>
      <c r="P1776" s="96" t="str">
        <f>VLOOKUP(N1776,Entries!J:K,2,FALSE)</f>
        <v>UNITED STATES OF AMERICA</v>
      </c>
      <c r="Q1776" s="123" t="s">
        <v>5651</v>
      </c>
      <c r="R1776" s="30" t="s">
        <v>5651</v>
      </c>
      <c r="S1776" s="15" t="s">
        <v>156</v>
      </c>
      <c r="T1776" s="124" t="s">
        <v>157</v>
      </c>
      <c r="U1776" s="125" t="s">
        <v>159</v>
      </c>
      <c r="V1776" s="31" t="s">
        <v>159</v>
      </c>
      <c r="W1776" s="64">
        <f>IF(VLOOKUP(R1776,Entries!N:P,3,FALSE)=V1776,1,VLOOKUP(R1776,Entries!N:P,3,FALSE))</f>
        <v>1</v>
      </c>
      <c r="X1776" s="124"/>
      <c r="Y1776" s="124"/>
      <c r="Z1776" s="15"/>
      <c r="AA1776" s="15"/>
      <c r="AB1776" s="96"/>
      <c r="AC1776" s="15" t="s">
        <v>5652</v>
      </c>
      <c r="AD1776" s="15" t="s">
        <v>263</v>
      </c>
      <c r="AE1776" s="15" t="s">
        <v>263</v>
      </c>
      <c r="AF1776" s="96" t="s">
        <v>263</v>
      </c>
      <c r="AG1776" s="96" t="s">
        <v>11136</v>
      </c>
      <c r="AH1776" s="96"/>
      <c r="AI1776" s="15"/>
      <c r="AJ1776" s="96">
        <v>5</v>
      </c>
      <c r="AK1776" s="15" t="s">
        <v>95</v>
      </c>
      <c r="AL1776" s="15"/>
      <c r="AM1776" s="31"/>
      <c r="AN1776" s="30" t="s">
        <v>133</v>
      </c>
      <c r="AO1776" s="15" t="s">
        <v>134</v>
      </c>
      <c r="AP1776" s="31" t="s">
        <v>160</v>
      </c>
      <c r="AQ1776">
        <v>21104.556651750001</v>
      </c>
      <c r="AR1776" t="s">
        <v>14190</v>
      </c>
      <c r="AS1776" t="s">
        <v>11225</v>
      </c>
      <c r="AT1776" t="s">
        <v>14191</v>
      </c>
      <c r="AU1776">
        <v>53.057899999999997</v>
      </c>
      <c r="AV1776" s="96">
        <v>0.92603485653777773</v>
      </c>
      <c r="AW1776">
        <v>202.81659999999999</v>
      </c>
      <c r="AX1776" s="96">
        <v>3.5398167112622225</v>
      </c>
      <c r="AY1776">
        <v>9.0400000000000002E-5</v>
      </c>
      <c r="AZ1776">
        <v>111.7167</v>
      </c>
      <c r="BA1776" s="96">
        <v>1.9498238388133333</v>
      </c>
      <c r="BB1776">
        <v>248.39179999999999</v>
      </c>
      <c r="BC1776" s="96">
        <v>4.3352538430311114</v>
      </c>
      <c r="BD1776">
        <v>15.064013599999999</v>
      </c>
      <c r="BE1776" s="96">
        <f t="shared" si="231"/>
        <v>6925.3453502554494</v>
      </c>
      <c r="BF1776" s="96">
        <f t="shared" si="232"/>
        <v>554.97140147511163</v>
      </c>
      <c r="BG1776" s="96">
        <f t="shared" si="233"/>
        <v>553.71929903578621</v>
      </c>
      <c r="BH1776">
        <v>6931.7177859702551</v>
      </c>
      <c r="BI1776">
        <v>1.2136139502706251E-3</v>
      </c>
      <c r="BJ1776">
        <v>0.92636584997500604</v>
      </c>
      <c r="BK1776">
        <v>3.5398174472831672</v>
      </c>
      <c r="BL1776">
        <v>0.89577309902781999</v>
      </c>
      <c r="BM1776">
        <v>5.389305546026506</v>
      </c>
      <c r="BN1776">
        <v>0.92603526511969647</v>
      </c>
      <c r="BO1776">
        <v>3.539817449758714</v>
      </c>
      <c r="BP1776">
        <v>1.0369872936268521E-3</v>
      </c>
      <c r="BQ1776">
        <v>0.89577309902781999</v>
      </c>
      <c r="BR1776">
        <v>6925.6257038935873</v>
      </c>
      <c r="BS1776" s="96">
        <v>561.8074897489405</v>
      </c>
      <c r="BT1776" s="96">
        <v>547.44391803823419</v>
      </c>
      <c r="BU1776">
        <v>5.389305546026506</v>
      </c>
      <c r="BV1776" s="60" t="str">
        <f t="shared" si="234"/>
        <v>Starlink</v>
      </c>
      <c r="BW1776" s="30" t="s">
        <v>192</v>
      </c>
      <c r="BX1776" s="15">
        <v>2.8</v>
      </c>
      <c r="BY1776" s="16">
        <v>0.2</v>
      </c>
      <c r="BZ1776" s="15">
        <v>9</v>
      </c>
      <c r="CA1776" s="15">
        <v>27.592099999999999</v>
      </c>
      <c r="CB1776" s="15">
        <v>0.56000000000000005</v>
      </c>
      <c r="CC1776" s="15">
        <v>11.0875</v>
      </c>
      <c r="CD1776" s="15">
        <v>0.2</v>
      </c>
      <c r="CE1776" s="15">
        <v>2.8</v>
      </c>
      <c r="CF1776" s="31">
        <v>9</v>
      </c>
      <c r="CG1776" s="30">
        <v>260</v>
      </c>
      <c r="CH1776" s="15">
        <v>260</v>
      </c>
      <c r="CI1776" s="15">
        <v>220</v>
      </c>
      <c r="CJ1776" s="96">
        <f>Population!$CG1776-Population!$CI1776</f>
        <v>40</v>
      </c>
      <c r="CK1776" s="118">
        <f>_xlfn.DAYS(Entries!$AY$2,Population!H1776)</f>
        <v>351</v>
      </c>
      <c r="CL1776" s="118">
        <f t="shared" si="235"/>
        <v>1825</v>
      </c>
      <c r="CM1776" s="117">
        <f>Entries!$AY$5</f>
        <v>0.15</v>
      </c>
      <c r="CN1776" s="117">
        <f t="shared" si="237"/>
        <v>0.15384615384615385</v>
      </c>
      <c r="CO1776" s="119">
        <f t="shared" si="236"/>
        <v>0.83652054794520547</v>
      </c>
      <c r="CP1776" s="30" t="s">
        <v>5654</v>
      </c>
      <c r="CQ1776" s="15">
        <v>4</v>
      </c>
      <c r="CR1776" s="15" t="s">
        <v>95</v>
      </c>
      <c r="CS1776" s="15"/>
      <c r="CT1776" s="31"/>
      <c r="CU1776" s="30" t="s">
        <v>5655</v>
      </c>
      <c r="CV1776" s="15" t="s">
        <v>5651</v>
      </c>
      <c r="CW1776" s="15" t="s">
        <v>157</v>
      </c>
      <c r="CX1776" s="15" t="s">
        <v>5652</v>
      </c>
      <c r="CY1776" s="15" t="s">
        <v>107</v>
      </c>
      <c r="CZ1776" s="15" t="s">
        <v>755</v>
      </c>
      <c r="DA1776" s="31"/>
      <c r="DB1776" s="17" t="s">
        <v>15463</v>
      </c>
      <c r="DC1776" s="17" t="s">
        <v>15500</v>
      </c>
      <c r="DD1776" s="17">
        <v>1</v>
      </c>
      <c r="DE1776" s="17" t="s">
        <v>15500</v>
      </c>
      <c r="DF1776" s="17" t="s">
        <v>15500</v>
      </c>
      <c r="DG1776" s="23" t="s">
        <v>11174</v>
      </c>
      <c r="DH1776" s="145"/>
    </row>
    <row r="1777" spans="1:112" s="17" customFormat="1" x14ac:dyDescent="0.25">
      <c r="A1777" s="32" t="s">
        <v>6650</v>
      </c>
      <c r="B1777" s="18">
        <v>1</v>
      </c>
      <c r="C1777" s="149" t="s">
        <v>11188</v>
      </c>
      <c r="D1777" s="18" t="s">
        <v>5649</v>
      </c>
      <c r="E1777" s="18">
        <v>45563</v>
      </c>
      <c r="F1777" s="18" t="s">
        <v>6651</v>
      </c>
      <c r="G1777" s="33">
        <v>63188</v>
      </c>
      <c r="H1777" s="44">
        <v>43943</v>
      </c>
      <c r="I1777" s="98" t="s">
        <v>221</v>
      </c>
      <c r="J1777" s="98"/>
      <c r="K1777" s="98"/>
      <c r="L1777" s="18" t="s">
        <v>285</v>
      </c>
      <c r="M1777" t="s">
        <v>156</v>
      </c>
      <c r="N1777" s="18" t="s">
        <v>156</v>
      </c>
      <c r="O1777" t="s">
        <v>157</v>
      </c>
      <c r="P1777" s="64" t="str">
        <f>VLOOKUP(N1777,Entries!J:K,2,FALSE)</f>
        <v>UNITED STATES OF AMERICA</v>
      </c>
      <c r="Q1777" s="38" t="s">
        <v>5651</v>
      </c>
      <c r="R1777" s="32" t="s">
        <v>5651</v>
      </c>
      <c r="S1777" s="18" t="s">
        <v>156</v>
      </c>
      <c r="T1777" t="s">
        <v>157</v>
      </c>
      <c r="U1777" s="39" t="s">
        <v>159</v>
      </c>
      <c r="V1777" s="33" t="s">
        <v>159</v>
      </c>
      <c r="W1777" s="64">
        <f>IF(VLOOKUP(R1777,Entries!N:P,3,FALSE)=V1777,1,VLOOKUP(R1777,Entries!N:P,3,FALSE))</f>
        <v>1</v>
      </c>
      <c r="X1777"/>
      <c r="Y1777"/>
      <c r="Z1777" s="18"/>
      <c r="AA1777" s="18"/>
      <c r="AB1777" s="98"/>
      <c r="AC1777" s="18" t="s">
        <v>5652</v>
      </c>
      <c r="AD1777" s="18" t="s">
        <v>263</v>
      </c>
      <c r="AE1777" s="18" t="s">
        <v>263</v>
      </c>
      <c r="AF1777" s="98" t="s">
        <v>263</v>
      </c>
      <c r="AG1777" s="98" t="s">
        <v>11136</v>
      </c>
      <c r="AH1777" s="98"/>
      <c r="AI1777" s="18"/>
      <c r="AJ1777" s="98">
        <v>5</v>
      </c>
      <c r="AK1777" s="18" t="s">
        <v>95</v>
      </c>
      <c r="AL1777" s="18"/>
      <c r="AM1777" s="33"/>
      <c r="AN1777" s="32" t="s">
        <v>133</v>
      </c>
      <c r="AO1777" s="18" t="s">
        <v>134</v>
      </c>
      <c r="AP1777" s="33" t="s">
        <v>160</v>
      </c>
      <c r="AQ1777">
        <v>21104.571400979999</v>
      </c>
      <c r="AR1777" t="s">
        <v>13758</v>
      </c>
      <c r="AS1777" t="s">
        <v>11225</v>
      </c>
      <c r="AT1777" t="s">
        <v>14192</v>
      </c>
      <c r="AU1777">
        <v>53.056699999999999</v>
      </c>
      <c r="AV1777" s="98">
        <v>0.9260139125911111</v>
      </c>
      <c r="AW1777">
        <v>202.75059999999999</v>
      </c>
      <c r="AX1777" s="98">
        <v>3.5386647941955554</v>
      </c>
      <c r="AY1777">
        <v>1.0730000000000001E-4</v>
      </c>
      <c r="AZ1777">
        <v>118.8738</v>
      </c>
      <c r="BA1777" s="98">
        <v>2.0747387727200004</v>
      </c>
      <c r="BB1777">
        <v>241.23589999999999</v>
      </c>
      <c r="BC1777" s="98">
        <v>4.210359853071111</v>
      </c>
      <c r="BD1777">
        <v>15.063962500000001</v>
      </c>
      <c r="BE1777" s="96">
        <f t="shared" si="231"/>
        <v>6925.3610116923501</v>
      </c>
      <c r="BF1777" s="96">
        <f t="shared" si="232"/>
        <v>555.10410292890447</v>
      </c>
      <c r="BG1777" s="96">
        <f t="shared" si="233"/>
        <v>553.61792045579568</v>
      </c>
      <c r="BH1777">
        <v>6931.7332833743976</v>
      </c>
      <c r="BI1777">
        <v>1.2101008508950909E-3</v>
      </c>
      <c r="BJ1777">
        <v>0.92634490852647955</v>
      </c>
      <c r="BK1777">
        <v>3.5386655307748529</v>
      </c>
      <c r="BL1777">
        <v>0.91276167657643248</v>
      </c>
      <c r="BM1777">
        <v>5.3723378803967714</v>
      </c>
      <c r="BN1777">
        <v>0.92601432117617677</v>
      </c>
      <c r="BO1777">
        <v>3.5386655324149019</v>
      </c>
      <c r="BP1777">
        <v>1.046756337202115E-3</v>
      </c>
      <c r="BQ1777">
        <v>0.91276167657643248</v>
      </c>
      <c r="BR1777">
        <v>6925.6415565233829</v>
      </c>
      <c r="BS1777" s="96">
        <v>561.89101571186347</v>
      </c>
      <c r="BT1777" s="96">
        <v>547.39209733490225</v>
      </c>
      <c r="BU1777">
        <v>5.3723378803967714</v>
      </c>
      <c r="BV1777" s="65" t="str">
        <f t="shared" si="234"/>
        <v>Starlink</v>
      </c>
      <c r="BW1777" s="32" t="s">
        <v>192</v>
      </c>
      <c r="BX1777" s="18">
        <v>2.8</v>
      </c>
      <c r="BY1777" s="21">
        <v>0.2</v>
      </c>
      <c r="BZ1777" s="18">
        <v>9</v>
      </c>
      <c r="CA1777" s="18">
        <v>27.592099999999999</v>
      </c>
      <c r="CB1777" s="18">
        <v>0.56000000000000005</v>
      </c>
      <c r="CC1777" s="18">
        <v>11.0875</v>
      </c>
      <c r="CD1777" s="18">
        <v>0.2</v>
      </c>
      <c r="CE1777" s="18">
        <v>2.8</v>
      </c>
      <c r="CF1777" s="33">
        <v>9</v>
      </c>
      <c r="CG1777" s="32">
        <v>260</v>
      </c>
      <c r="CH1777" s="18">
        <v>260</v>
      </c>
      <c r="CI1777" s="18">
        <v>220</v>
      </c>
      <c r="CJ1777" s="98">
        <f>Population!$CG1777-Population!$CI1777</f>
        <v>40</v>
      </c>
      <c r="CK1777" s="120">
        <f>_xlfn.DAYS(Entries!$AY$2,Population!H1777)</f>
        <v>351</v>
      </c>
      <c r="CL1777" s="120">
        <f t="shared" si="235"/>
        <v>1825</v>
      </c>
      <c r="CM1777" s="122">
        <f>Entries!$AY$5</f>
        <v>0.15</v>
      </c>
      <c r="CN1777" s="122">
        <f t="shared" si="237"/>
        <v>0.15384615384615385</v>
      </c>
      <c r="CO1777" s="121">
        <f t="shared" si="236"/>
        <v>0.83652054794520547</v>
      </c>
      <c r="CP1777" s="32" t="s">
        <v>5654</v>
      </c>
      <c r="CQ1777" s="18">
        <v>4</v>
      </c>
      <c r="CR1777" s="18" t="s">
        <v>95</v>
      </c>
      <c r="CS1777" s="18"/>
      <c r="CT1777" s="33"/>
      <c r="CU1777" s="32" t="s">
        <v>5655</v>
      </c>
      <c r="CV1777" s="18" t="s">
        <v>5651</v>
      </c>
      <c r="CW1777" s="18" t="s">
        <v>157</v>
      </c>
      <c r="CX1777" s="18" t="s">
        <v>5652</v>
      </c>
      <c r="CY1777" s="18" t="s">
        <v>107</v>
      </c>
      <c r="CZ1777" s="18" t="s">
        <v>755</v>
      </c>
      <c r="DA1777" s="33"/>
      <c r="DB1777" s="17" t="s">
        <v>15463</v>
      </c>
      <c r="DC1777" s="17" t="s">
        <v>15500</v>
      </c>
      <c r="DD1777" s="17">
        <v>1</v>
      </c>
      <c r="DE1777" s="17" t="s">
        <v>15500</v>
      </c>
      <c r="DF1777" s="17" t="s">
        <v>15500</v>
      </c>
      <c r="DG1777" s="23" t="s">
        <v>11174</v>
      </c>
      <c r="DH1777" s="145"/>
    </row>
    <row r="1778" spans="1:112" s="17" customFormat="1" x14ac:dyDescent="0.25">
      <c r="A1778" s="30" t="s">
        <v>6653</v>
      </c>
      <c r="B1778" s="15">
        <v>1</v>
      </c>
      <c r="C1778" s="152" t="s">
        <v>11188</v>
      </c>
      <c r="D1778" s="15" t="s">
        <v>5649</v>
      </c>
      <c r="E1778" s="15">
        <v>45564</v>
      </c>
      <c r="F1778" s="15" t="s">
        <v>6654</v>
      </c>
      <c r="G1778" s="31">
        <v>63189</v>
      </c>
      <c r="H1778" s="43">
        <v>43943</v>
      </c>
      <c r="I1778" s="96" t="s">
        <v>221</v>
      </c>
      <c r="J1778" s="96"/>
      <c r="K1778" s="96"/>
      <c r="L1778" s="15" t="s">
        <v>285</v>
      </c>
      <c r="M1778" s="124" t="s">
        <v>156</v>
      </c>
      <c r="N1778" s="15" t="s">
        <v>156</v>
      </c>
      <c r="O1778" s="124" t="s">
        <v>157</v>
      </c>
      <c r="P1778" s="96" t="str">
        <f>VLOOKUP(N1778,Entries!J:K,2,FALSE)</f>
        <v>UNITED STATES OF AMERICA</v>
      </c>
      <c r="Q1778" s="123" t="s">
        <v>5651</v>
      </c>
      <c r="R1778" s="30" t="s">
        <v>5651</v>
      </c>
      <c r="S1778" s="15" t="s">
        <v>156</v>
      </c>
      <c r="T1778" s="124" t="s">
        <v>157</v>
      </c>
      <c r="U1778" s="125" t="s">
        <v>159</v>
      </c>
      <c r="V1778" s="31" t="s">
        <v>159</v>
      </c>
      <c r="W1778" s="64">
        <f>IF(VLOOKUP(R1778,Entries!N:P,3,FALSE)=V1778,1,VLOOKUP(R1778,Entries!N:P,3,FALSE))</f>
        <v>1</v>
      </c>
      <c r="X1778" s="124"/>
      <c r="Y1778" s="124"/>
      <c r="Z1778" s="15"/>
      <c r="AA1778" s="15"/>
      <c r="AB1778" s="96"/>
      <c r="AC1778" s="15" t="s">
        <v>5652</v>
      </c>
      <c r="AD1778" s="15" t="s">
        <v>263</v>
      </c>
      <c r="AE1778" s="15" t="s">
        <v>263</v>
      </c>
      <c r="AF1778" s="96" t="s">
        <v>263</v>
      </c>
      <c r="AG1778" s="96" t="s">
        <v>11136</v>
      </c>
      <c r="AH1778" s="96"/>
      <c r="AI1778" s="15"/>
      <c r="AJ1778" s="96">
        <v>5</v>
      </c>
      <c r="AK1778" s="15" t="s">
        <v>95</v>
      </c>
      <c r="AL1778" s="15"/>
      <c r="AM1778" s="31"/>
      <c r="AN1778" s="30" t="s">
        <v>133</v>
      </c>
      <c r="AO1778" s="15" t="s">
        <v>134</v>
      </c>
      <c r="AP1778" s="31" t="s">
        <v>160</v>
      </c>
      <c r="AQ1778">
        <v>21104.501366259999</v>
      </c>
      <c r="AR1778" t="s">
        <v>14193</v>
      </c>
      <c r="AS1778" t="s">
        <v>11225</v>
      </c>
      <c r="AT1778" t="s">
        <v>14194</v>
      </c>
      <c r="AU1778">
        <v>53.058799999999998</v>
      </c>
      <c r="AV1778" s="96">
        <v>0.92605056449777789</v>
      </c>
      <c r="AW1778">
        <v>203.0659</v>
      </c>
      <c r="AX1778" s="96">
        <v>3.5441678161822221</v>
      </c>
      <c r="AY1778">
        <v>1.261E-4</v>
      </c>
      <c r="AZ1778">
        <v>115.84229999999999</v>
      </c>
      <c r="BA1778" s="96">
        <v>2.0218291274533335</v>
      </c>
      <c r="BB1778">
        <v>244.2696</v>
      </c>
      <c r="BC1778" s="96">
        <v>4.2633078955733339</v>
      </c>
      <c r="BD1778">
        <v>15.063905009999999</v>
      </c>
      <c r="BE1778" s="96">
        <f t="shared" si="231"/>
        <v>6925.3786316809319</v>
      </c>
      <c r="BF1778" s="96">
        <f t="shared" si="232"/>
        <v>555.25192192638588</v>
      </c>
      <c r="BG1778" s="96">
        <f t="shared" si="233"/>
        <v>553.50534143547702</v>
      </c>
      <c r="BH1778">
        <v>6931.7508622417236</v>
      </c>
      <c r="BI1778">
        <v>1.223709691438954E-3</v>
      </c>
      <c r="BJ1778">
        <v>0.92638155180876769</v>
      </c>
      <c r="BK1778">
        <v>3.5441685533150329</v>
      </c>
      <c r="BL1778">
        <v>0.92459888093567222</v>
      </c>
      <c r="BM1778">
        <v>5.3605390617004396</v>
      </c>
      <c r="BN1778">
        <v>0.92605097303241235</v>
      </c>
      <c r="BO1778">
        <v>3.5441685555910158</v>
      </c>
      <c r="BP1778">
        <v>1.064682357419858E-3</v>
      </c>
      <c r="BQ1778">
        <v>0.92459888093567222</v>
      </c>
      <c r="BR1778">
        <v>6925.6588396115749</v>
      </c>
      <c r="BS1778" s="96">
        <v>562.03246639161807</v>
      </c>
      <c r="BT1778" s="96">
        <v>547.28521283153168</v>
      </c>
      <c r="BU1778">
        <v>5.3605390617004396</v>
      </c>
      <c r="BV1778" s="60" t="str">
        <f t="shared" si="234"/>
        <v>Starlink</v>
      </c>
      <c r="BW1778" s="30" t="s">
        <v>192</v>
      </c>
      <c r="BX1778" s="15">
        <v>2.8</v>
      </c>
      <c r="BY1778" s="16">
        <v>0.2</v>
      </c>
      <c r="BZ1778" s="15">
        <v>9</v>
      </c>
      <c r="CA1778" s="15">
        <v>27.592099999999999</v>
      </c>
      <c r="CB1778" s="15">
        <v>0.56000000000000005</v>
      </c>
      <c r="CC1778" s="15">
        <v>11.0875</v>
      </c>
      <c r="CD1778" s="15">
        <v>0.2</v>
      </c>
      <c r="CE1778" s="15">
        <v>2.8</v>
      </c>
      <c r="CF1778" s="31">
        <v>9</v>
      </c>
      <c r="CG1778" s="30">
        <v>260</v>
      </c>
      <c r="CH1778" s="15">
        <v>260</v>
      </c>
      <c r="CI1778" s="15">
        <v>220</v>
      </c>
      <c r="CJ1778" s="96">
        <f>Population!$CG1778-Population!$CI1778</f>
        <v>40</v>
      </c>
      <c r="CK1778" s="118">
        <f>_xlfn.DAYS(Entries!$AY$2,Population!H1778)</f>
        <v>351</v>
      </c>
      <c r="CL1778" s="118">
        <f t="shared" si="235"/>
        <v>1825</v>
      </c>
      <c r="CM1778" s="117">
        <f>Entries!$AY$5</f>
        <v>0.15</v>
      </c>
      <c r="CN1778" s="117">
        <f t="shared" si="237"/>
        <v>0.15384615384615385</v>
      </c>
      <c r="CO1778" s="119">
        <f t="shared" si="236"/>
        <v>0.83652054794520547</v>
      </c>
      <c r="CP1778" s="30" t="s">
        <v>5654</v>
      </c>
      <c r="CQ1778" s="15">
        <v>4</v>
      </c>
      <c r="CR1778" s="15" t="s">
        <v>95</v>
      </c>
      <c r="CS1778" s="15"/>
      <c r="CT1778" s="31"/>
      <c r="CU1778" s="30" t="s">
        <v>5655</v>
      </c>
      <c r="CV1778" s="15" t="s">
        <v>5651</v>
      </c>
      <c r="CW1778" s="15" t="s">
        <v>157</v>
      </c>
      <c r="CX1778" s="15" t="s">
        <v>5652</v>
      </c>
      <c r="CY1778" s="15" t="s">
        <v>107</v>
      </c>
      <c r="CZ1778" s="15" t="s">
        <v>755</v>
      </c>
      <c r="DA1778" s="31"/>
      <c r="DB1778" s="17" t="s">
        <v>15463</v>
      </c>
      <c r="DC1778" s="17" t="s">
        <v>15500</v>
      </c>
      <c r="DD1778" s="17">
        <v>1</v>
      </c>
      <c r="DE1778" s="17" t="s">
        <v>15500</v>
      </c>
      <c r="DF1778" s="17" t="s">
        <v>15500</v>
      </c>
      <c r="DG1778" s="23" t="s">
        <v>11174</v>
      </c>
      <c r="DH1778" s="145"/>
    </row>
    <row r="1779" spans="1:112" s="17" customFormat="1" x14ac:dyDescent="0.25">
      <c r="A1779" s="32" t="s">
        <v>6656</v>
      </c>
      <c r="B1779" s="18">
        <v>1</v>
      </c>
      <c r="C1779" s="149" t="s">
        <v>11188</v>
      </c>
      <c r="D1779" s="18" t="s">
        <v>5649</v>
      </c>
      <c r="E1779" s="18">
        <v>45565</v>
      </c>
      <c r="F1779" s="18" t="s">
        <v>6657</v>
      </c>
      <c r="G1779" s="33">
        <v>63190</v>
      </c>
      <c r="H1779" s="44">
        <v>43943</v>
      </c>
      <c r="I1779" s="98" t="s">
        <v>221</v>
      </c>
      <c r="J1779" s="98"/>
      <c r="K1779" s="98"/>
      <c r="L1779" s="18" t="s">
        <v>285</v>
      </c>
      <c r="M1779" t="s">
        <v>156</v>
      </c>
      <c r="N1779" s="18" t="s">
        <v>156</v>
      </c>
      <c r="O1779" t="s">
        <v>157</v>
      </c>
      <c r="P1779" s="64" t="str">
        <f>VLOOKUP(N1779,Entries!J:K,2,FALSE)</f>
        <v>UNITED STATES OF AMERICA</v>
      </c>
      <c r="Q1779" s="38" t="s">
        <v>5651</v>
      </c>
      <c r="R1779" s="32" t="s">
        <v>5651</v>
      </c>
      <c r="S1779" s="18" t="s">
        <v>156</v>
      </c>
      <c r="T1779" t="s">
        <v>157</v>
      </c>
      <c r="U1779" s="39" t="s">
        <v>159</v>
      </c>
      <c r="V1779" s="33" t="s">
        <v>159</v>
      </c>
      <c r="W1779" s="64">
        <f>IF(VLOOKUP(R1779,Entries!N:P,3,FALSE)=V1779,1,VLOOKUP(R1779,Entries!N:P,3,FALSE))</f>
        <v>1</v>
      </c>
      <c r="X1779"/>
      <c r="Y1779"/>
      <c r="Z1779" s="18"/>
      <c r="AA1779" s="18"/>
      <c r="AB1779" s="98"/>
      <c r="AC1779" s="18" t="s">
        <v>5652</v>
      </c>
      <c r="AD1779" s="18" t="s">
        <v>263</v>
      </c>
      <c r="AE1779" s="18" t="s">
        <v>263</v>
      </c>
      <c r="AF1779" s="98" t="s">
        <v>263</v>
      </c>
      <c r="AG1779" s="98" t="s">
        <v>11136</v>
      </c>
      <c r="AH1779" s="98"/>
      <c r="AI1779" s="18"/>
      <c r="AJ1779" s="98">
        <v>5</v>
      </c>
      <c r="AK1779" s="18" t="s">
        <v>95</v>
      </c>
      <c r="AL1779" s="18"/>
      <c r="AM1779" s="33"/>
      <c r="AN1779" s="32" t="s">
        <v>133</v>
      </c>
      <c r="AO1779" s="18" t="s">
        <v>134</v>
      </c>
      <c r="AP1779" s="33" t="s">
        <v>160</v>
      </c>
      <c r="AQ1779">
        <v>21104.5603414</v>
      </c>
      <c r="AR1779" t="s">
        <v>14195</v>
      </c>
      <c r="AS1779" t="s">
        <v>11225</v>
      </c>
      <c r="AT1779" t="s">
        <v>14196</v>
      </c>
      <c r="AU1779">
        <v>53.060400000000001</v>
      </c>
      <c r="AV1779" s="98">
        <v>0.92607848976000007</v>
      </c>
      <c r="AW1779">
        <v>202.809</v>
      </c>
      <c r="AX1779" s="98">
        <v>3.5396840662666667</v>
      </c>
      <c r="AY1779">
        <v>1.195E-4</v>
      </c>
      <c r="AZ1779">
        <v>112.4113</v>
      </c>
      <c r="BA1779" s="98">
        <v>1.9619468932755555</v>
      </c>
      <c r="BB1779">
        <v>247.7003</v>
      </c>
      <c r="BC1779" s="98">
        <v>4.323184893764445</v>
      </c>
      <c r="BD1779">
        <v>15.063965570000001</v>
      </c>
      <c r="BE1779" s="96">
        <f t="shared" si="231"/>
        <v>6925.3600707776923</v>
      </c>
      <c r="BF1779" s="96">
        <f t="shared" si="232"/>
        <v>555.18765130615066</v>
      </c>
      <c r="BG1779" s="96">
        <f t="shared" si="233"/>
        <v>553.53249024923389</v>
      </c>
      <c r="BH1779">
        <v>6931.7323952906963</v>
      </c>
      <c r="BI1779">
        <v>1.2270070871000841E-3</v>
      </c>
      <c r="BJ1779">
        <v>0.92640947353052838</v>
      </c>
      <c r="BK1779">
        <v>3.5396848031147572</v>
      </c>
      <c r="BL1779">
        <v>0.91702002020560003</v>
      </c>
      <c r="BM1779">
        <v>5.3681127032988041</v>
      </c>
      <c r="BN1779">
        <v>0.92607889827663037</v>
      </c>
      <c r="BO1779">
        <v>3.5396848048135849</v>
      </c>
      <c r="BP1779">
        <v>1.061526404753266E-3</v>
      </c>
      <c r="BQ1779">
        <v>0.91702002020560003</v>
      </c>
      <c r="BR1779">
        <v>6925.6400235370475</v>
      </c>
      <c r="BS1779" s="96">
        <v>561.9917732918484</v>
      </c>
      <c r="BT1779" s="96">
        <v>547.28827378224651</v>
      </c>
      <c r="BU1779">
        <v>5.3681127032988041</v>
      </c>
      <c r="BV1779" s="65" t="str">
        <f t="shared" si="234"/>
        <v>Starlink</v>
      </c>
      <c r="BW1779" s="32" t="s">
        <v>192</v>
      </c>
      <c r="BX1779" s="18">
        <v>2.8</v>
      </c>
      <c r="BY1779" s="21">
        <v>0.2</v>
      </c>
      <c r="BZ1779" s="18">
        <v>9</v>
      </c>
      <c r="CA1779" s="18">
        <v>27.592099999999999</v>
      </c>
      <c r="CB1779" s="18">
        <v>0.56000000000000005</v>
      </c>
      <c r="CC1779" s="18">
        <v>11.0875</v>
      </c>
      <c r="CD1779" s="18">
        <v>0.2</v>
      </c>
      <c r="CE1779" s="18">
        <v>2.8</v>
      </c>
      <c r="CF1779" s="33">
        <v>9</v>
      </c>
      <c r="CG1779" s="32">
        <v>260</v>
      </c>
      <c r="CH1779" s="18">
        <v>260</v>
      </c>
      <c r="CI1779" s="18">
        <v>220</v>
      </c>
      <c r="CJ1779" s="98">
        <f>Population!$CG1779-Population!$CI1779</f>
        <v>40</v>
      </c>
      <c r="CK1779" s="120">
        <f>_xlfn.DAYS(Entries!$AY$2,Population!H1779)</f>
        <v>351</v>
      </c>
      <c r="CL1779" s="120">
        <f t="shared" si="235"/>
        <v>1825</v>
      </c>
      <c r="CM1779" s="122">
        <f>Entries!$AY$5</f>
        <v>0.15</v>
      </c>
      <c r="CN1779" s="122">
        <f t="shared" si="237"/>
        <v>0.15384615384615385</v>
      </c>
      <c r="CO1779" s="121">
        <f t="shared" si="236"/>
        <v>0.83652054794520547</v>
      </c>
      <c r="CP1779" s="32" t="s">
        <v>5654</v>
      </c>
      <c r="CQ1779" s="18">
        <v>4</v>
      </c>
      <c r="CR1779" s="18" t="s">
        <v>95</v>
      </c>
      <c r="CS1779" s="18"/>
      <c r="CT1779" s="33"/>
      <c r="CU1779" s="32" t="s">
        <v>5655</v>
      </c>
      <c r="CV1779" s="18" t="s">
        <v>5651</v>
      </c>
      <c r="CW1779" s="18" t="s">
        <v>157</v>
      </c>
      <c r="CX1779" s="18" t="s">
        <v>5652</v>
      </c>
      <c r="CY1779" s="18" t="s">
        <v>107</v>
      </c>
      <c r="CZ1779" s="18" t="s">
        <v>755</v>
      </c>
      <c r="DA1779" s="33"/>
      <c r="DB1779" s="17" t="s">
        <v>15463</v>
      </c>
      <c r="DC1779" s="17" t="s">
        <v>15500</v>
      </c>
      <c r="DD1779" s="17">
        <v>1</v>
      </c>
      <c r="DE1779" s="17" t="s">
        <v>15500</v>
      </c>
      <c r="DF1779" s="17" t="s">
        <v>15500</v>
      </c>
      <c r="DG1779" s="23" t="s">
        <v>11174</v>
      </c>
      <c r="DH1779" s="145"/>
    </row>
    <row r="1780" spans="1:112" s="17" customFormat="1" x14ac:dyDescent="0.25">
      <c r="A1780" s="30" t="s">
        <v>6659</v>
      </c>
      <c r="B1780" s="15">
        <v>1</v>
      </c>
      <c r="C1780" s="152" t="s">
        <v>11188</v>
      </c>
      <c r="D1780" s="15" t="s">
        <v>5649</v>
      </c>
      <c r="E1780" s="15">
        <v>45566</v>
      </c>
      <c r="F1780" s="15" t="s">
        <v>6660</v>
      </c>
      <c r="G1780" s="31">
        <v>63191</v>
      </c>
      <c r="H1780" s="43">
        <v>43943</v>
      </c>
      <c r="I1780" s="96" t="s">
        <v>221</v>
      </c>
      <c r="J1780" s="96"/>
      <c r="K1780" s="96"/>
      <c r="L1780" s="15" t="s">
        <v>285</v>
      </c>
      <c r="M1780" s="124" t="s">
        <v>156</v>
      </c>
      <c r="N1780" s="15" t="s">
        <v>156</v>
      </c>
      <c r="O1780" s="124" t="s">
        <v>157</v>
      </c>
      <c r="P1780" s="96" t="str">
        <f>VLOOKUP(N1780,Entries!J:K,2,FALSE)</f>
        <v>UNITED STATES OF AMERICA</v>
      </c>
      <c r="Q1780" s="123" t="s">
        <v>5651</v>
      </c>
      <c r="R1780" s="30" t="s">
        <v>5651</v>
      </c>
      <c r="S1780" s="15" t="s">
        <v>156</v>
      </c>
      <c r="T1780" s="124" t="s">
        <v>157</v>
      </c>
      <c r="U1780" s="125" t="s">
        <v>159</v>
      </c>
      <c r="V1780" s="31" t="s">
        <v>159</v>
      </c>
      <c r="W1780" s="64">
        <f>IF(VLOOKUP(R1780,Entries!N:P,3,FALSE)=V1780,1,VLOOKUP(R1780,Entries!N:P,3,FALSE))</f>
        <v>1</v>
      </c>
      <c r="X1780" s="124"/>
      <c r="Y1780" s="124"/>
      <c r="Z1780" s="15"/>
      <c r="AA1780" s="15"/>
      <c r="AB1780" s="96"/>
      <c r="AC1780" s="15" t="s">
        <v>5652</v>
      </c>
      <c r="AD1780" s="15" t="s">
        <v>263</v>
      </c>
      <c r="AE1780" s="15" t="s">
        <v>263</v>
      </c>
      <c r="AF1780" s="96" t="s">
        <v>263</v>
      </c>
      <c r="AG1780" s="96" t="s">
        <v>11136</v>
      </c>
      <c r="AH1780" s="96"/>
      <c r="AI1780" s="15"/>
      <c r="AJ1780" s="96">
        <v>5</v>
      </c>
      <c r="AK1780" s="15" t="s">
        <v>95</v>
      </c>
      <c r="AL1780" s="15"/>
      <c r="AM1780" s="31"/>
      <c r="AN1780" s="30" t="s">
        <v>133</v>
      </c>
      <c r="AO1780" s="15" t="s">
        <v>134</v>
      </c>
      <c r="AP1780" s="31" t="s">
        <v>160</v>
      </c>
      <c r="AQ1780">
        <v>21104.50873917</v>
      </c>
      <c r="AR1780" t="s">
        <v>11488</v>
      </c>
      <c r="AS1780" t="s">
        <v>11225</v>
      </c>
      <c r="AT1780" t="s">
        <v>14197</v>
      </c>
      <c r="AU1780">
        <v>53.056100000000001</v>
      </c>
      <c r="AV1780" s="96">
        <v>0.92600344061777784</v>
      </c>
      <c r="AW1780">
        <v>203.0308</v>
      </c>
      <c r="AX1780" s="96">
        <v>3.5435552057422224</v>
      </c>
      <c r="AY1780">
        <v>1.061E-4</v>
      </c>
      <c r="AZ1780">
        <v>127.04770000000001</v>
      </c>
      <c r="BA1780" s="96">
        <v>2.217400210768889</v>
      </c>
      <c r="BB1780">
        <v>233.0609</v>
      </c>
      <c r="BC1780" s="96">
        <v>4.0676792164044446</v>
      </c>
      <c r="BD1780">
        <v>15.064030730000001</v>
      </c>
      <c r="BE1780" s="96">
        <f t="shared" si="231"/>
        <v>6925.3401001693146</v>
      </c>
      <c r="BF1780" s="96">
        <f t="shared" si="232"/>
        <v>555.07487875394236</v>
      </c>
      <c r="BG1780" s="96">
        <f t="shared" si="233"/>
        <v>553.60532158468686</v>
      </c>
      <c r="BH1780">
        <v>6931.7122920881638</v>
      </c>
      <c r="BI1780">
        <v>1.195359243263427E-3</v>
      </c>
      <c r="BJ1780">
        <v>0.92633444053009584</v>
      </c>
      <c r="BK1780">
        <v>3.5435559427857721</v>
      </c>
      <c r="BL1780">
        <v>0.91601771868506732</v>
      </c>
      <c r="BM1780">
        <v>5.3690626223284754</v>
      </c>
      <c r="BN1780">
        <v>0.92600384921838308</v>
      </c>
      <c r="BO1780">
        <v>3.543555944934468</v>
      </c>
      <c r="BP1780">
        <v>1.0390222372005089E-3</v>
      </c>
      <c r="BQ1780">
        <v>0.91601771868506732</v>
      </c>
      <c r="BR1780">
        <v>6925.6207419471157</v>
      </c>
      <c r="BS1780" s="96">
        <v>561.81661590441581</v>
      </c>
      <c r="BT1780" s="96">
        <v>547.42486798981554</v>
      </c>
      <c r="BU1780">
        <v>5.3690626223284754</v>
      </c>
      <c r="BV1780" s="60" t="str">
        <f t="shared" si="234"/>
        <v>Starlink</v>
      </c>
      <c r="BW1780" s="30" t="s">
        <v>192</v>
      </c>
      <c r="BX1780" s="15">
        <v>2.8</v>
      </c>
      <c r="BY1780" s="16">
        <v>0.2</v>
      </c>
      <c r="BZ1780" s="15">
        <v>9</v>
      </c>
      <c r="CA1780" s="15">
        <v>27.592099999999999</v>
      </c>
      <c r="CB1780" s="15">
        <v>0.56000000000000005</v>
      </c>
      <c r="CC1780" s="15">
        <v>11.0875</v>
      </c>
      <c r="CD1780" s="15">
        <v>0.2</v>
      </c>
      <c r="CE1780" s="15">
        <v>2.8</v>
      </c>
      <c r="CF1780" s="31">
        <v>9</v>
      </c>
      <c r="CG1780" s="30">
        <v>260</v>
      </c>
      <c r="CH1780" s="15">
        <v>260</v>
      </c>
      <c r="CI1780" s="15">
        <v>220</v>
      </c>
      <c r="CJ1780" s="96">
        <f>Population!$CG1780-Population!$CI1780</f>
        <v>40</v>
      </c>
      <c r="CK1780" s="118">
        <f>_xlfn.DAYS(Entries!$AY$2,Population!H1780)</f>
        <v>351</v>
      </c>
      <c r="CL1780" s="118">
        <f t="shared" si="235"/>
        <v>1825</v>
      </c>
      <c r="CM1780" s="117">
        <f>Entries!$AY$5</f>
        <v>0.15</v>
      </c>
      <c r="CN1780" s="117">
        <f t="shared" si="237"/>
        <v>0.15384615384615385</v>
      </c>
      <c r="CO1780" s="119">
        <f t="shared" si="236"/>
        <v>0.83652054794520547</v>
      </c>
      <c r="CP1780" s="30" t="s">
        <v>5654</v>
      </c>
      <c r="CQ1780" s="15">
        <v>4</v>
      </c>
      <c r="CR1780" s="15" t="s">
        <v>95</v>
      </c>
      <c r="CS1780" s="15"/>
      <c r="CT1780" s="31"/>
      <c r="CU1780" s="30" t="s">
        <v>5655</v>
      </c>
      <c r="CV1780" s="15" t="s">
        <v>5651</v>
      </c>
      <c r="CW1780" s="15" t="s">
        <v>157</v>
      </c>
      <c r="CX1780" s="15" t="s">
        <v>5652</v>
      </c>
      <c r="CY1780" s="15" t="s">
        <v>107</v>
      </c>
      <c r="CZ1780" s="15" t="s">
        <v>755</v>
      </c>
      <c r="DA1780" s="31"/>
      <c r="DB1780" s="17" t="s">
        <v>15463</v>
      </c>
      <c r="DC1780" s="17" t="s">
        <v>15500</v>
      </c>
      <c r="DD1780" s="17">
        <v>1</v>
      </c>
      <c r="DE1780" s="17" t="s">
        <v>15500</v>
      </c>
      <c r="DF1780" s="17" t="s">
        <v>15500</v>
      </c>
      <c r="DG1780" s="23" t="s">
        <v>11174</v>
      </c>
      <c r="DH1780" s="145"/>
    </row>
    <row r="1781" spans="1:112" s="17" customFormat="1" x14ac:dyDescent="0.25">
      <c r="A1781" s="32" t="s">
        <v>6662</v>
      </c>
      <c r="B1781" s="18">
        <v>1</v>
      </c>
      <c r="C1781" s="149" t="s">
        <v>11188</v>
      </c>
      <c r="D1781" s="18" t="s">
        <v>5649</v>
      </c>
      <c r="E1781" s="18">
        <v>45588</v>
      </c>
      <c r="F1781" s="18" t="s">
        <v>6663</v>
      </c>
      <c r="G1781" s="33">
        <v>63151</v>
      </c>
      <c r="H1781" s="44">
        <v>43943</v>
      </c>
      <c r="I1781" s="98" t="s">
        <v>221</v>
      </c>
      <c r="J1781" s="98"/>
      <c r="K1781" s="98"/>
      <c r="L1781" s="18" t="s">
        <v>285</v>
      </c>
      <c r="M1781" t="s">
        <v>156</v>
      </c>
      <c r="N1781" s="18" t="s">
        <v>156</v>
      </c>
      <c r="O1781" t="s">
        <v>157</v>
      </c>
      <c r="P1781" s="64" t="str">
        <f>VLOOKUP(N1781,Entries!J:K,2,FALSE)</f>
        <v>UNITED STATES OF AMERICA</v>
      </c>
      <c r="Q1781" s="38" t="s">
        <v>5651</v>
      </c>
      <c r="R1781" s="32" t="s">
        <v>5651</v>
      </c>
      <c r="S1781" s="18" t="s">
        <v>156</v>
      </c>
      <c r="T1781" t="s">
        <v>157</v>
      </c>
      <c r="U1781" s="39" t="s">
        <v>159</v>
      </c>
      <c r="V1781" s="33" t="s">
        <v>159</v>
      </c>
      <c r="W1781" s="64">
        <f>IF(VLOOKUP(R1781,Entries!N:P,3,FALSE)=V1781,1,VLOOKUP(R1781,Entries!N:P,3,FALSE))</f>
        <v>1</v>
      </c>
      <c r="X1781"/>
      <c r="Y1781"/>
      <c r="Z1781" s="18"/>
      <c r="AA1781" s="18"/>
      <c r="AB1781" s="98"/>
      <c r="AC1781" s="18" t="s">
        <v>5652</v>
      </c>
      <c r="AD1781" s="18" t="s">
        <v>263</v>
      </c>
      <c r="AE1781" s="18" t="s">
        <v>263</v>
      </c>
      <c r="AF1781" s="98" t="s">
        <v>263</v>
      </c>
      <c r="AG1781" s="98" t="s">
        <v>11136</v>
      </c>
      <c r="AH1781" s="98"/>
      <c r="AI1781" s="18"/>
      <c r="AJ1781" s="98">
        <v>5</v>
      </c>
      <c r="AK1781" s="18" t="s">
        <v>95</v>
      </c>
      <c r="AL1781" s="18"/>
      <c r="AM1781" s="33"/>
      <c r="AN1781" s="32" t="s">
        <v>133</v>
      </c>
      <c r="AO1781" s="18" t="s">
        <v>134</v>
      </c>
      <c r="AP1781" s="33" t="s">
        <v>160</v>
      </c>
      <c r="AQ1781">
        <v>21104.52071366</v>
      </c>
      <c r="AR1781" t="s">
        <v>14198</v>
      </c>
      <c r="AS1781" t="s">
        <v>11225</v>
      </c>
      <c r="AT1781" t="s">
        <v>14199</v>
      </c>
      <c r="AU1781">
        <v>53.0595</v>
      </c>
      <c r="AV1781" s="98">
        <v>0.92606278180000001</v>
      </c>
      <c r="AW1781">
        <v>192.98490000000001</v>
      </c>
      <c r="AX1781" s="98">
        <v>3.3682212108933336</v>
      </c>
      <c r="AY1781">
        <v>1.3889999999999999E-4</v>
      </c>
      <c r="AZ1781">
        <v>122.0599</v>
      </c>
      <c r="BA1781" s="98">
        <v>2.1303466964488891</v>
      </c>
      <c r="BB1781">
        <v>238.05250000000001</v>
      </c>
      <c r="BC1781" s="98">
        <v>4.1547990532222219</v>
      </c>
      <c r="BD1781">
        <v>15.064035430000001</v>
      </c>
      <c r="BE1781" s="96">
        <f t="shared" si="231"/>
        <v>6925.3386596920727</v>
      </c>
      <c r="BF1781" s="96">
        <f t="shared" si="232"/>
        <v>555.30058923190427</v>
      </c>
      <c r="BG1781" s="96">
        <f t="shared" si="233"/>
        <v>553.37673015224118</v>
      </c>
      <c r="BH1781">
        <v>6931.710774331732</v>
      </c>
      <c r="BI1781">
        <v>1.215921601794344E-3</v>
      </c>
      <c r="BJ1781">
        <v>0.92639377061381878</v>
      </c>
      <c r="BK1781">
        <v>3.3682219115771201</v>
      </c>
      <c r="BL1781">
        <v>0.93902374792089849</v>
      </c>
      <c r="BM1781">
        <v>5.3461228898738762</v>
      </c>
      <c r="BN1781">
        <v>0.92606319031647488</v>
      </c>
      <c r="BO1781">
        <v>3.3682219137058609</v>
      </c>
      <c r="BP1781">
        <v>1.0696777092727089E-3</v>
      </c>
      <c r="BQ1781">
        <v>0.93902374792089849</v>
      </c>
      <c r="BR1781">
        <v>6925.6187571319197</v>
      </c>
      <c r="BS1781" s="96">
        <v>562.02693713934423</v>
      </c>
      <c r="BT1781" s="96">
        <v>547.2105771244951</v>
      </c>
      <c r="BU1781">
        <v>5.3461228898738762</v>
      </c>
      <c r="BV1781" s="65" t="str">
        <f t="shared" si="234"/>
        <v>Starlink</v>
      </c>
      <c r="BW1781" s="32" t="s">
        <v>192</v>
      </c>
      <c r="BX1781" s="18">
        <v>2.8</v>
      </c>
      <c r="BY1781" s="21">
        <v>0.2</v>
      </c>
      <c r="BZ1781" s="18">
        <v>9</v>
      </c>
      <c r="CA1781" s="18">
        <v>27.592099999999999</v>
      </c>
      <c r="CB1781" s="18">
        <v>0.56000000000000005</v>
      </c>
      <c r="CC1781" s="18">
        <v>11.0875</v>
      </c>
      <c r="CD1781" s="18">
        <v>0.2</v>
      </c>
      <c r="CE1781" s="18">
        <v>2.8</v>
      </c>
      <c r="CF1781" s="33">
        <v>9</v>
      </c>
      <c r="CG1781" s="32">
        <v>260</v>
      </c>
      <c r="CH1781" s="18">
        <v>260</v>
      </c>
      <c r="CI1781" s="18">
        <v>220</v>
      </c>
      <c r="CJ1781" s="98">
        <f>Population!$CG1781-Population!$CI1781</f>
        <v>40</v>
      </c>
      <c r="CK1781" s="120">
        <f>_xlfn.DAYS(Entries!$AY$2,Population!H1781)</f>
        <v>351</v>
      </c>
      <c r="CL1781" s="120">
        <f t="shared" si="235"/>
        <v>1825</v>
      </c>
      <c r="CM1781" s="122">
        <f>Entries!$AY$5</f>
        <v>0.15</v>
      </c>
      <c r="CN1781" s="122">
        <f t="shared" si="237"/>
        <v>0.15384615384615385</v>
      </c>
      <c r="CO1781" s="121">
        <f t="shared" si="236"/>
        <v>0.83652054794520547</v>
      </c>
      <c r="CP1781" s="32" t="s">
        <v>5654</v>
      </c>
      <c r="CQ1781" s="18">
        <v>4</v>
      </c>
      <c r="CR1781" s="18" t="s">
        <v>95</v>
      </c>
      <c r="CS1781" s="18"/>
      <c r="CT1781" s="33"/>
      <c r="CU1781" s="32" t="s">
        <v>5655</v>
      </c>
      <c r="CV1781" s="18" t="s">
        <v>5651</v>
      </c>
      <c r="CW1781" s="18" t="s">
        <v>157</v>
      </c>
      <c r="CX1781" s="18" t="s">
        <v>5652</v>
      </c>
      <c r="CY1781" s="18" t="s">
        <v>107</v>
      </c>
      <c r="CZ1781" s="18" t="s">
        <v>755</v>
      </c>
      <c r="DA1781" s="33"/>
      <c r="DB1781" s="17" t="s">
        <v>15463</v>
      </c>
      <c r="DC1781" s="17" t="s">
        <v>15500</v>
      </c>
      <c r="DD1781" s="17">
        <v>1</v>
      </c>
      <c r="DE1781" s="17" t="s">
        <v>15500</v>
      </c>
      <c r="DF1781" s="17" t="s">
        <v>15500</v>
      </c>
      <c r="DG1781" s="23" t="s">
        <v>11174</v>
      </c>
      <c r="DH1781" s="145"/>
    </row>
    <row r="1782" spans="1:112" s="17" customFormat="1" x14ac:dyDescent="0.25">
      <c r="A1782" s="30" t="s">
        <v>6665</v>
      </c>
      <c r="B1782" s="15">
        <v>1</v>
      </c>
      <c r="C1782" s="152" t="s">
        <v>11188</v>
      </c>
      <c r="D1782" s="15" t="s">
        <v>5649</v>
      </c>
      <c r="E1782" s="15">
        <v>45567</v>
      </c>
      <c r="F1782" s="15" t="s">
        <v>6666</v>
      </c>
      <c r="G1782" s="31">
        <v>63192</v>
      </c>
      <c r="H1782" s="43">
        <v>43943</v>
      </c>
      <c r="I1782" s="96" t="s">
        <v>221</v>
      </c>
      <c r="J1782" s="96"/>
      <c r="K1782" s="96"/>
      <c r="L1782" s="15" t="s">
        <v>285</v>
      </c>
      <c r="M1782" s="124" t="s">
        <v>156</v>
      </c>
      <c r="N1782" s="15" t="s">
        <v>156</v>
      </c>
      <c r="O1782" s="124" t="s">
        <v>157</v>
      </c>
      <c r="P1782" s="96" t="str">
        <f>VLOOKUP(N1782,Entries!J:K,2,FALSE)</f>
        <v>UNITED STATES OF AMERICA</v>
      </c>
      <c r="Q1782" s="123" t="s">
        <v>5651</v>
      </c>
      <c r="R1782" s="30" t="s">
        <v>5651</v>
      </c>
      <c r="S1782" s="15" t="s">
        <v>156</v>
      </c>
      <c r="T1782" s="124" t="s">
        <v>157</v>
      </c>
      <c r="U1782" s="125" t="s">
        <v>159</v>
      </c>
      <c r="V1782" s="31" t="s">
        <v>159</v>
      </c>
      <c r="W1782" s="64">
        <f>IF(VLOOKUP(R1782,Entries!N:P,3,FALSE)=V1782,1,VLOOKUP(R1782,Entries!N:P,3,FALSE))</f>
        <v>1</v>
      </c>
      <c r="X1782" s="124"/>
      <c r="Y1782" s="124"/>
      <c r="Z1782" s="15"/>
      <c r="AA1782" s="15"/>
      <c r="AB1782" s="96"/>
      <c r="AC1782" s="15" t="s">
        <v>5652</v>
      </c>
      <c r="AD1782" s="15" t="s">
        <v>263</v>
      </c>
      <c r="AE1782" s="15" t="s">
        <v>263</v>
      </c>
      <c r="AF1782" s="96" t="s">
        <v>263</v>
      </c>
      <c r="AG1782" s="96" t="s">
        <v>11136</v>
      </c>
      <c r="AH1782" s="96"/>
      <c r="AI1782" s="15"/>
      <c r="AJ1782" s="96">
        <v>5</v>
      </c>
      <c r="AK1782" s="15" t="s">
        <v>95</v>
      </c>
      <c r="AL1782" s="15"/>
      <c r="AM1782" s="31"/>
      <c r="AN1782" s="30" t="s">
        <v>133</v>
      </c>
      <c r="AO1782" s="15" t="s">
        <v>134</v>
      </c>
      <c r="AP1782" s="31" t="s">
        <v>160</v>
      </c>
      <c r="AQ1782">
        <v>21104.519797640001</v>
      </c>
      <c r="AR1782" t="s">
        <v>14200</v>
      </c>
      <c r="AS1782" t="s">
        <v>11225</v>
      </c>
      <c r="AT1782" t="s">
        <v>14201</v>
      </c>
      <c r="AU1782">
        <v>53.057600000000001</v>
      </c>
      <c r="AV1782" s="96">
        <v>0.92602962055111127</v>
      </c>
      <c r="AW1782">
        <v>202.9813</v>
      </c>
      <c r="AX1782" s="96">
        <v>3.5426912679422222</v>
      </c>
      <c r="AY1782">
        <v>1.3779999999999999E-4</v>
      </c>
      <c r="AZ1782">
        <v>124.7568</v>
      </c>
      <c r="BA1782" s="96">
        <v>2.1774164712533333</v>
      </c>
      <c r="BB1782">
        <v>235.35499999999999</v>
      </c>
      <c r="BC1782" s="96">
        <v>4.1077188064444439</v>
      </c>
      <c r="BD1782">
        <v>15.06397349</v>
      </c>
      <c r="BE1782" s="96">
        <f t="shared" si="231"/>
        <v>6925.357643403253</v>
      </c>
      <c r="BF1782" s="96">
        <f t="shared" si="232"/>
        <v>555.31195768651469</v>
      </c>
      <c r="BG1782" s="96">
        <f t="shared" si="233"/>
        <v>553.40332911999212</v>
      </c>
      <c r="BH1782">
        <v>6931.7297007851848</v>
      </c>
      <c r="BI1782">
        <v>1.2094270935235701E-3</v>
      </c>
      <c r="BJ1782">
        <v>0.92636061384976742</v>
      </c>
      <c r="BK1782">
        <v>3.5426920037382401</v>
      </c>
      <c r="BL1782">
        <v>0.94001817261958287</v>
      </c>
      <c r="BM1782">
        <v>5.3451179855077804</v>
      </c>
      <c r="BN1782">
        <v>0.92603002909878074</v>
      </c>
      <c r="BO1782">
        <v>3.5426920070342969</v>
      </c>
      <c r="BP1782">
        <v>1.0658998544309569E-3</v>
      </c>
      <c r="BQ1782">
        <v>0.94001817261958287</v>
      </c>
      <c r="BR1782">
        <v>6925.6380441168694</v>
      </c>
      <c r="BS1782" s="96">
        <v>562.02008069993553</v>
      </c>
      <c r="BT1782" s="96">
        <v>547.25600753380422</v>
      </c>
      <c r="BU1782">
        <v>5.3451179855077804</v>
      </c>
      <c r="BV1782" s="60" t="str">
        <f t="shared" si="234"/>
        <v>Starlink</v>
      </c>
      <c r="BW1782" s="30" t="s">
        <v>192</v>
      </c>
      <c r="BX1782" s="15">
        <v>2.8</v>
      </c>
      <c r="BY1782" s="16">
        <v>0.2</v>
      </c>
      <c r="BZ1782" s="15">
        <v>9</v>
      </c>
      <c r="CA1782" s="15">
        <v>27.592099999999999</v>
      </c>
      <c r="CB1782" s="15">
        <v>0.56000000000000005</v>
      </c>
      <c r="CC1782" s="15">
        <v>11.0875</v>
      </c>
      <c r="CD1782" s="15">
        <v>0.2</v>
      </c>
      <c r="CE1782" s="15">
        <v>2.8</v>
      </c>
      <c r="CF1782" s="31">
        <v>9</v>
      </c>
      <c r="CG1782" s="30">
        <v>260</v>
      </c>
      <c r="CH1782" s="15">
        <v>260</v>
      </c>
      <c r="CI1782" s="15">
        <v>220</v>
      </c>
      <c r="CJ1782" s="96">
        <f>Population!$CG1782-Population!$CI1782</f>
        <v>40</v>
      </c>
      <c r="CK1782" s="118">
        <f>_xlfn.DAYS(Entries!$AY$2,Population!H1782)</f>
        <v>351</v>
      </c>
      <c r="CL1782" s="118">
        <f t="shared" si="235"/>
        <v>1825</v>
      </c>
      <c r="CM1782" s="117">
        <f>Entries!$AY$5</f>
        <v>0.15</v>
      </c>
      <c r="CN1782" s="117">
        <f t="shared" si="237"/>
        <v>0.15384615384615385</v>
      </c>
      <c r="CO1782" s="119">
        <f t="shared" si="236"/>
        <v>0.83652054794520547</v>
      </c>
      <c r="CP1782" s="30" t="s">
        <v>5654</v>
      </c>
      <c r="CQ1782" s="15">
        <v>4</v>
      </c>
      <c r="CR1782" s="15" t="s">
        <v>95</v>
      </c>
      <c r="CS1782" s="15"/>
      <c r="CT1782" s="31"/>
      <c r="CU1782" s="30" t="s">
        <v>5655</v>
      </c>
      <c r="CV1782" s="15" t="s">
        <v>5651</v>
      </c>
      <c r="CW1782" s="15" t="s">
        <v>157</v>
      </c>
      <c r="CX1782" s="15" t="s">
        <v>5652</v>
      </c>
      <c r="CY1782" s="15" t="s">
        <v>107</v>
      </c>
      <c r="CZ1782" s="15" t="s">
        <v>755</v>
      </c>
      <c r="DA1782" s="31"/>
      <c r="DB1782" s="17" t="s">
        <v>15463</v>
      </c>
      <c r="DC1782" s="17" t="s">
        <v>15500</v>
      </c>
      <c r="DD1782" s="17">
        <v>1</v>
      </c>
      <c r="DE1782" s="17" t="s">
        <v>15500</v>
      </c>
      <c r="DF1782" s="17" t="s">
        <v>15500</v>
      </c>
      <c r="DG1782" s="23" t="s">
        <v>11174</v>
      </c>
      <c r="DH1782" s="145"/>
    </row>
    <row r="1783" spans="1:112" s="17" customFormat="1" x14ac:dyDescent="0.25">
      <c r="A1783" s="32" t="s">
        <v>6668</v>
      </c>
      <c r="B1783" s="18">
        <v>1</v>
      </c>
      <c r="C1783" s="149" t="s">
        <v>11188</v>
      </c>
      <c r="D1783" s="18" t="s">
        <v>5649</v>
      </c>
      <c r="E1783" s="18">
        <v>45538</v>
      </c>
      <c r="F1783" s="18" t="s">
        <v>6669</v>
      </c>
      <c r="G1783" s="33">
        <v>63163</v>
      </c>
      <c r="H1783" s="44">
        <v>43943</v>
      </c>
      <c r="I1783" s="98" t="s">
        <v>221</v>
      </c>
      <c r="J1783" s="98"/>
      <c r="K1783" s="98"/>
      <c r="L1783" s="18" t="s">
        <v>285</v>
      </c>
      <c r="M1783" t="s">
        <v>156</v>
      </c>
      <c r="N1783" s="18" t="s">
        <v>156</v>
      </c>
      <c r="O1783" t="s">
        <v>157</v>
      </c>
      <c r="P1783" s="64" t="str">
        <f>VLOOKUP(N1783,Entries!J:K,2,FALSE)</f>
        <v>UNITED STATES OF AMERICA</v>
      </c>
      <c r="Q1783" s="38" t="s">
        <v>5651</v>
      </c>
      <c r="R1783" s="32" t="s">
        <v>5651</v>
      </c>
      <c r="S1783" s="18" t="s">
        <v>156</v>
      </c>
      <c r="T1783" t="s">
        <v>157</v>
      </c>
      <c r="U1783" s="39" t="s">
        <v>159</v>
      </c>
      <c r="V1783" s="33" t="s">
        <v>159</v>
      </c>
      <c r="W1783" s="64">
        <f>IF(VLOOKUP(R1783,Entries!N:P,3,FALSE)=V1783,1,VLOOKUP(R1783,Entries!N:P,3,FALSE))</f>
        <v>1</v>
      </c>
      <c r="X1783"/>
      <c r="Y1783"/>
      <c r="Z1783" s="18"/>
      <c r="AA1783" s="18"/>
      <c r="AB1783" s="98"/>
      <c r="AC1783" s="18" t="s">
        <v>5652</v>
      </c>
      <c r="AD1783" s="18" t="s">
        <v>263</v>
      </c>
      <c r="AE1783" s="18" t="s">
        <v>263</v>
      </c>
      <c r="AF1783" s="98" t="s">
        <v>263</v>
      </c>
      <c r="AG1783" s="98" t="s">
        <v>11136</v>
      </c>
      <c r="AH1783" s="98"/>
      <c r="AI1783" s="18"/>
      <c r="AJ1783" s="98">
        <v>5</v>
      </c>
      <c r="AK1783" s="18" t="s">
        <v>95</v>
      </c>
      <c r="AL1783" s="18"/>
      <c r="AM1783" s="33"/>
      <c r="AN1783" s="32" t="s">
        <v>133</v>
      </c>
      <c r="AO1783" s="18" t="s">
        <v>134</v>
      </c>
      <c r="AP1783" s="33" t="s">
        <v>160</v>
      </c>
      <c r="AQ1783">
        <v>21104.521649359998</v>
      </c>
      <c r="AR1783" t="s">
        <v>14202</v>
      </c>
      <c r="AS1783" t="s">
        <v>11225</v>
      </c>
      <c r="AT1783" t="s">
        <v>14203</v>
      </c>
      <c r="AU1783">
        <v>53.058</v>
      </c>
      <c r="AV1783" s="98">
        <v>0.9260366018666667</v>
      </c>
      <c r="AW1783">
        <v>222.98599999999999</v>
      </c>
      <c r="AX1783" s="98">
        <v>3.8918390761777775</v>
      </c>
      <c r="AY1783">
        <v>1.6479999999999999E-4</v>
      </c>
      <c r="AZ1783">
        <v>109.0842</v>
      </c>
      <c r="BA1783" s="98">
        <v>1.9038780558133332</v>
      </c>
      <c r="BB1783">
        <v>251.0325</v>
      </c>
      <c r="BC1783" s="98">
        <v>4.3813427430000003</v>
      </c>
      <c r="BD1783">
        <v>15.06421761</v>
      </c>
      <c r="BE1783" s="96">
        <f t="shared" si="231"/>
        <v>6925.2828249197919</v>
      </c>
      <c r="BF1783" s="96">
        <f t="shared" si="232"/>
        <v>555.42411152933892</v>
      </c>
      <c r="BG1783" s="96">
        <f t="shared" si="233"/>
        <v>553.14153831024578</v>
      </c>
      <c r="BH1783">
        <v>6931.655153248078</v>
      </c>
      <c r="BI1783">
        <v>1.258372969862933E-3</v>
      </c>
      <c r="BJ1783">
        <v>0.9263676010395433</v>
      </c>
      <c r="BK1783">
        <v>3.8918398850327089</v>
      </c>
      <c r="BL1783">
        <v>0.94411912926605102</v>
      </c>
      <c r="BM1783">
        <v>5.3411025773481491</v>
      </c>
      <c r="BN1783">
        <v>0.92603701040582287</v>
      </c>
      <c r="BO1783">
        <v>3.8918398880994252</v>
      </c>
      <c r="BP1783">
        <v>1.1032875279559399E-3</v>
      </c>
      <c r="BQ1783">
        <v>0.94411912926605102</v>
      </c>
      <c r="BR1783">
        <v>6925.5631643937841</v>
      </c>
      <c r="BS1783" s="96">
        <v>562.20405185713116</v>
      </c>
      <c r="BT1783" s="96">
        <v>546.92227693043696</v>
      </c>
      <c r="BU1783">
        <v>5.3411025773481491</v>
      </c>
      <c r="BV1783" s="65" t="str">
        <f t="shared" si="234"/>
        <v>Starlink</v>
      </c>
      <c r="BW1783" s="32" t="s">
        <v>192</v>
      </c>
      <c r="BX1783" s="18">
        <v>2.8</v>
      </c>
      <c r="BY1783" s="21">
        <v>0.2</v>
      </c>
      <c r="BZ1783" s="18">
        <v>9</v>
      </c>
      <c r="CA1783" s="18">
        <v>27.592099999999999</v>
      </c>
      <c r="CB1783" s="18">
        <v>0.56000000000000005</v>
      </c>
      <c r="CC1783" s="18">
        <v>11.0875</v>
      </c>
      <c r="CD1783" s="18">
        <v>0.2</v>
      </c>
      <c r="CE1783" s="18">
        <v>2.8</v>
      </c>
      <c r="CF1783" s="33">
        <v>9</v>
      </c>
      <c r="CG1783" s="32">
        <v>260</v>
      </c>
      <c r="CH1783" s="18">
        <v>260</v>
      </c>
      <c r="CI1783" s="18">
        <v>220</v>
      </c>
      <c r="CJ1783" s="98">
        <f>Population!$CG1783-Population!$CI1783</f>
        <v>40</v>
      </c>
      <c r="CK1783" s="120">
        <f>_xlfn.DAYS(Entries!$AY$2,Population!H1783)</f>
        <v>351</v>
      </c>
      <c r="CL1783" s="120">
        <f t="shared" si="235"/>
        <v>1825</v>
      </c>
      <c r="CM1783" s="122">
        <f>Entries!$AY$5</f>
        <v>0.15</v>
      </c>
      <c r="CN1783" s="122">
        <f t="shared" si="237"/>
        <v>0.15384615384615385</v>
      </c>
      <c r="CO1783" s="121">
        <f t="shared" si="236"/>
        <v>0.83652054794520547</v>
      </c>
      <c r="CP1783" s="32" t="s">
        <v>5654</v>
      </c>
      <c r="CQ1783" s="18">
        <v>4</v>
      </c>
      <c r="CR1783" s="18" t="s">
        <v>95</v>
      </c>
      <c r="CS1783" s="18"/>
      <c r="CT1783" s="33"/>
      <c r="CU1783" s="32" t="s">
        <v>5655</v>
      </c>
      <c r="CV1783" s="18" t="s">
        <v>5651</v>
      </c>
      <c r="CW1783" s="18" t="s">
        <v>157</v>
      </c>
      <c r="CX1783" s="18" t="s">
        <v>5652</v>
      </c>
      <c r="CY1783" s="18" t="s">
        <v>107</v>
      </c>
      <c r="CZ1783" s="18" t="s">
        <v>755</v>
      </c>
      <c r="DA1783" s="33"/>
      <c r="DB1783" s="17" t="s">
        <v>15463</v>
      </c>
      <c r="DC1783" s="17" t="s">
        <v>15500</v>
      </c>
      <c r="DD1783" s="17">
        <v>1</v>
      </c>
      <c r="DE1783" s="17" t="s">
        <v>15500</v>
      </c>
      <c r="DF1783" s="17" t="s">
        <v>15500</v>
      </c>
      <c r="DG1783" s="23" t="s">
        <v>11174</v>
      </c>
      <c r="DH1783" s="145"/>
    </row>
    <row r="1784" spans="1:112" s="17" customFormat="1" x14ac:dyDescent="0.25">
      <c r="A1784" s="30" t="s">
        <v>6671</v>
      </c>
      <c r="B1784" s="15">
        <v>1</v>
      </c>
      <c r="C1784" s="152" t="s">
        <v>11188</v>
      </c>
      <c r="D1784" s="15" t="s">
        <v>5649</v>
      </c>
      <c r="E1784" s="15">
        <v>45568</v>
      </c>
      <c r="F1784" s="15" t="s">
        <v>6672</v>
      </c>
      <c r="G1784" s="31">
        <v>63131</v>
      </c>
      <c r="H1784" s="43">
        <v>43943</v>
      </c>
      <c r="I1784" s="96" t="s">
        <v>221</v>
      </c>
      <c r="J1784" s="96"/>
      <c r="K1784" s="96"/>
      <c r="L1784" s="15" t="s">
        <v>285</v>
      </c>
      <c r="M1784" s="124" t="s">
        <v>156</v>
      </c>
      <c r="N1784" s="15" t="s">
        <v>156</v>
      </c>
      <c r="O1784" s="124" t="s">
        <v>157</v>
      </c>
      <c r="P1784" s="96" t="str">
        <f>VLOOKUP(N1784,Entries!J:K,2,FALSE)</f>
        <v>UNITED STATES OF AMERICA</v>
      </c>
      <c r="Q1784" s="123" t="s">
        <v>5651</v>
      </c>
      <c r="R1784" s="30" t="s">
        <v>5651</v>
      </c>
      <c r="S1784" s="15" t="s">
        <v>156</v>
      </c>
      <c r="T1784" s="124" t="s">
        <v>157</v>
      </c>
      <c r="U1784" s="125" t="s">
        <v>159</v>
      </c>
      <c r="V1784" s="31" t="s">
        <v>159</v>
      </c>
      <c r="W1784" s="64">
        <f>IF(VLOOKUP(R1784,Entries!N:P,3,FALSE)=V1784,1,VLOOKUP(R1784,Entries!N:P,3,FALSE))</f>
        <v>1</v>
      </c>
      <c r="X1784" s="124"/>
      <c r="Y1784" s="124"/>
      <c r="Z1784" s="15"/>
      <c r="AA1784" s="15"/>
      <c r="AB1784" s="96"/>
      <c r="AC1784" s="15" t="s">
        <v>5652</v>
      </c>
      <c r="AD1784" s="15" t="s">
        <v>263</v>
      </c>
      <c r="AE1784" s="15" t="s">
        <v>263</v>
      </c>
      <c r="AF1784" s="96" t="s">
        <v>263</v>
      </c>
      <c r="AG1784" s="96" t="s">
        <v>11136</v>
      </c>
      <c r="AH1784" s="96"/>
      <c r="AI1784" s="15"/>
      <c r="AJ1784" s="96">
        <v>5</v>
      </c>
      <c r="AK1784" s="15" t="s">
        <v>95</v>
      </c>
      <c r="AL1784" s="15"/>
      <c r="AM1784" s="31"/>
      <c r="AN1784" s="30" t="s">
        <v>133</v>
      </c>
      <c r="AO1784" s="15" t="s">
        <v>134</v>
      </c>
      <c r="AP1784" s="31" t="s">
        <v>160</v>
      </c>
      <c r="AQ1784">
        <v>21104.577830409999</v>
      </c>
      <c r="AR1784" t="s">
        <v>14204</v>
      </c>
      <c r="AS1784" t="s">
        <v>11225</v>
      </c>
      <c r="AT1784" t="s">
        <v>14205</v>
      </c>
      <c r="AU1784">
        <v>53.058199999999999</v>
      </c>
      <c r="AV1784" s="96">
        <v>0.92604009252444441</v>
      </c>
      <c r="AW1784">
        <v>202.73310000000001</v>
      </c>
      <c r="AX1784" s="96">
        <v>3.5383593616400004</v>
      </c>
      <c r="AY1784">
        <v>1.428E-4</v>
      </c>
      <c r="AZ1784">
        <v>120.52930000000001</v>
      </c>
      <c r="BA1784" s="96">
        <v>2.1036326924755557</v>
      </c>
      <c r="BB1784">
        <v>239.5838</v>
      </c>
      <c r="BC1784" s="96">
        <v>4.181525274497778</v>
      </c>
      <c r="BD1784">
        <v>15.06392789</v>
      </c>
      <c r="BE1784" s="96">
        <f t="shared" si="231"/>
        <v>6925.3716192246648</v>
      </c>
      <c r="BF1784" s="96">
        <f t="shared" si="232"/>
        <v>555.36056229189035</v>
      </c>
      <c r="BG1784" s="96">
        <f t="shared" si="233"/>
        <v>553.38267615743916</v>
      </c>
      <c r="BH1784">
        <v>6931.7437131744973</v>
      </c>
      <c r="BI1784">
        <v>1.2208882776769351E-3</v>
      </c>
      <c r="BJ1784">
        <v>0.92637108250971534</v>
      </c>
      <c r="BK1784">
        <v>3.538360099114402</v>
      </c>
      <c r="BL1784">
        <v>0.94077953360684863</v>
      </c>
      <c r="BM1784">
        <v>5.3443793231371606</v>
      </c>
      <c r="BN1784">
        <v>0.92604050105876301</v>
      </c>
      <c r="BO1784">
        <v>3.538360099837639</v>
      </c>
      <c r="BP1784">
        <v>1.074390269750064E-3</v>
      </c>
      <c r="BQ1784">
        <v>0.94077953360684863</v>
      </c>
      <c r="BR1784">
        <v>6925.6519233311383</v>
      </c>
      <c r="BS1784" s="96">
        <v>562.09277636924162</v>
      </c>
      <c r="BT1784" s="96">
        <v>547.21107029303494</v>
      </c>
      <c r="BU1784">
        <v>5.3443793231371606</v>
      </c>
      <c r="BV1784" s="60" t="str">
        <f t="shared" si="234"/>
        <v>Starlink</v>
      </c>
      <c r="BW1784" s="30" t="s">
        <v>192</v>
      </c>
      <c r="BX1784" s="15">
        <v>2.8</v>
      </c>
      <c r="BY1784" s="16">
        <v>0.2</v>
      </c>
      <c r="BZ1784" s="15">
        <v>9</v>
      </c>
      <c r="CA1784" s="15">
        <v>27.592099999999999</v>
      </c>
      <c r="CB1784" s="15">
        <v>0.56000000000000005</v>
      </c>
      <c r="CC1784" s="15">
        <v>11.0875</v>
      </c>
      <c r="CD1784" s="15">
        <v>0.2</v>
      </c>
      <c r="CE1784" s="15">
        <v>2.8</v>
      </c>
      <c r="CF1784" s="31">
        <v>9</v>
      </c>
      <c r="CG1784" s="30">
        <v>260</v>
      </c>
      <c r="CH1784" s="15">
        <v>260</v>
      </c>
      <c r="CI1784" s="15">
        <v>220</v>
      </c>
      <c r="CJ1784" s="96">
        <f>Population!$CG1784-Population!$CI1784</f>
        <v>40</v>
      </c>
      <c r="CK1784" s="118">
        <f>_xlfn.DAYS(Entries!$AY$2,Population!H1784)</f>
        <v>351</v>
      </c>
      <c r="CL1784" s="118">
        <f t="shared" si="235"/>
        <v>1825</v>
      </c>
      <c r="CM1784" s="117">
        <f>Entries!$AY$5</f>
        <v>0.15</v>
      </c>
      <c r="CN1784" s="117">
        <f t="shared" si="237"/>
        <v>0.15384615384615385</v>
      </c>
      <c r="CO1784" s="119">
        <f t="shared" si="236"/>
        <v>0.83652054794520547</v>
      </c>
      <c r="CP1784" s="30" t="s">
        <v>5654</v>
      </c>
      <c r="CQ1784" s="15">
        <v>4</v>
      </c>
      <c r="CR1784" s="15" t="s">
        <v>95</v>
      </c>
      <c r="CS1784" s="15"/>
      <c r="CT1784" s="31"/>
      <c r="CU1784" s="30" t="s">
        <v>5655</v>
      </c>
      <c r="CV1784" s="15" t="s">
        <v>5651</v>
      </c>
      <c r="CW1784" s="15" t="s">
        <v>157</v>
      </c>
      <c r="CX1784" s="15" t="s">
        <v>5652</v>
      </c>
      <c r="CY1784" s="15" t="s">
        <v>107</v>
      </c>
      <c r="CZ1784" s="15" t="s">
        <v>755</v>
      </c>
      <c r="DA1784" s="31"/>
      <c r="DB1784" s="17" t="s">
        <v>15463</v>
      </c>
      <c r="DC1784" s="17" t="s">
        <v>15500</v>
      </c>
      <c r="DD1784" s="17">
        <v>1</v>
      </c>
      <c r="DE1784" s="17" t="s">
        <v>15500</v>
      </c>
      <c r="DF1784" s="17" t="s">
        <v>15500</v>
      </c>
      <c r="DG1784" s="23" t="s">
        <v>11174</v>
      </c>
      <c r="DH1784" s="145"/>
    </row>
    <row r="1785" spans="1:112" s="17" customFormat="1" x14ac:dyDescent="0.25">
      <c r="A1785" s="32" t="s">
        <v>6674</v>
      </c>
      <c r="B1785" s="18">
        <v>1</v>
      </c>
      <c r="C1785" s="149" t="s">
        <v>11188</v>
      </c>
      <c r="D1785" s="18" t="s">
        <v>5649</v>
      </c>
      <c r="E1785" s="18">
        <v>45589</v>
      </c>
      <c r="F1785" s="18" t="s">
        <v>6675</v>
      </c>
      <c r="G1785" s="33">
        <v>63152</v>
      </c>
      <c r="H1785" s="44">
        <v>43943</v>
      </c>
      <c r="I1785" s="98" t="s">
        <v>221</v>
      </c>
      <c r="J1785" s="98"/>
      <c r="K1785" s="98"/>
      <c r="L1785" s="18" t="s">
        <v>285</v>
      </c>
      <c r="M1785" t="s">
        <v>156</v>
      </c>
      <c r="N1785" s="18" t="s">
        <v>156</v>
      </c>
      <c r="O1785" t="s">
        <v>157</v>
      </c>
      <c r="P1785" s="64" t="str">
        <f>VLOOKUP(N1785,Entries!J:K,2,FALSE)</f>
        <v>UNITED STATES OF AMERICA</v>
      </c>
      <c r="Q1785" s="38" t="s">
        <v>5651</v>
      </c>
      <c r="R1785" s="32" t="s">
        <v>5651</v>
      </c>
      <c r="S1785" s="18" t="s">
        <v>156</v>
      </c>
      <c r="T1785" t="s">
        <v>157</v>
      </c>
      <c r="U1785" s="39" t="s">
        <v>159</v>
      </c>
      <c r="V1785" s="33" t="s">
        <v>159</v>
      </c>
      <c r="W1785" s="64">
        <f>IF(VLOOKUP(R1785,Entries!N:P,3,FALSE)=V1785,1,VLOOKUP(R1785,Entries!N:P,3,FALSE))</f>
        <v>1</v>
      </c>
      <c r="X1785"/>
      <c r="Y1785"/>
      <c r="Z1785" s="18"/>
      <c r="AA1785" s="18"/>
      <c r="AB1785" s="98"/>
      <c r="AC1785" s="18" t="s">
        <v>5652</v>
      </c>
      <c r="AD1785" s="18" t="s">
        <v>263</v>
      </c>
      <c r="AE1785" s="18" t="s">
        <v>263</v>
      </c>
      <c r="AF1785" s="98" t="s">
        <v>263</v>
      </c>
      <c r="AG1785" s="98" t="s">
        <v>11136</v>
      </c>
      <c r="AH1785" s="98"/>
      <c r="AI1785" s="18"/>
      <c r="AJ1785" s="98">
        <v>5</v>
      </c>
      <c r="AK1785" s="18" t="s">
        <v>95</v>
      </c>
      <c r="AL1785" s="18"/>
      <c r="AM1785" s="33"/>
      <c r="AN1785" s="32" t="s">
        <v>133</v>
      </c>
      <c r="AO1785" s="18" t="s">
        <v>134</v>
      </c>
      <c r="AP1785" s="33" t="s">
        <v>160</v>
      </c>
      <c r="AQ1785">
        <v>21104.517033290002</v>
      </c>
      <c r="AR1785" t="s">
        <v>14206</v>
      </c>
      <c r="AS1785" t="s">
        <v>11225</v>
      </c>
      <c r="AT1785" t="s">
        <v>14207</v>
      </c>
      <c r="AU1785">
        <v>53.058399999999999</v>
      </c>
      <c r="AV1785" s="98">
        <v>0.92604358318222224</v>
      </c>
      <c r="AW1785">
        <v>192.99860000000001</v>
      </c>
      <c r="AX1785" s="98">
        <v>3.3684603209511117</v>
      </c>
      <c r="AY1785">
        <v>1.316E-4</v>
      </c>
      <c r="AZ1785">
        <v>124.26949999999999</v>
      </c>
      <c r="BA1785" s="98">
        <v>2.1689114835777779</v>
      </c>
      <c r="BB1785">
        <v>235.84190000000001</v>
      </c>
      <c r="BC1785" s="98">
        <v>4.1162168128044447</v>
      </c>
      <c r="BD1785">
        <v>15.06394394</v>
      </c>
      <c r="BE1785" s="96">
        <f t="shared" si="231"/>
        <v>6925.3667000952764</v>
      </c>
      <c r="BF1785" s="96">
        <f t="shared" si="232"/>
        <v>555.27807835300882</v>
      </c>
      <c r="BG1785" s="96">
        <f t="shared" si="233"/>
        <v>553.45532183754403</v>
      </c>
      <c r="BH1785">
        <v>6931.7387855289317</v>
      </c>
      <c r="BI1785">
        <v>1.208469285206066E-3</v>
      </c>
      <c r="BJ1785">
        <v>0.92637457295557379</v>
      </c>
      <c r="BK1785">
        <v>3.3684610221019722</v>
      </c>
      <c r="BL1785">
        <v>0.93487650149321433</v>
      </c>
      <c r="BM1785">
        <v>5.3502526855212684</v>
      </c>
      <c r="BN1785">
        <v>0.92604399171967977</v>
      </c>
      <c r="BO1785">
        <v>3.3684610238537132</v>
      </c>
      <c r="BP1785">
        <v>1.0615487216154829E-3</v>
      </c>
      <c r="BQ1785">
        <v>0.93487650149321433</v>
      </c>
      <c r="BR1785">
        <v>6925.646972498751</v>
      </c>
      <c r="BS1785" s="96">
        <v>561.99888418876708</v>
      </c>
      <c r="BT1785" s="96">
        <v>547.29506080873489</v>
      </c>
      <c r="BU1785">
        <v>5.3502526855212684</v>
      </c>
      <c r="BV1785" s="65" t="str">
        <f t="shared" si="234"/>
        <v>Starlink</v>
      </c>
      <c r="BW1785" s="32" t="s">
        <v>192</v>
      </c>
      <c r="BX1785" s="18">
        <v>2.8</v>
      </c>
      <c r="BY1785" s="21">
        <v>0.2</v>
      </c>
      <c r="BZ1785" s="18">
        <v>9</v>
      </c>
      <c r="CA1785" s="18">
        <v>27.592099999999999</v>
      </c>
      <c r="CB1785" s="18">
        <v>0.56000000000000005</v>
      </c>
      <c r="CC1785" s="18">
        <v>11.0875</v>
      </c>
      <c r="CD1785" s="18">
        <v>0.2</v>
      </c>
      <c r="CE1785" s="18">
        <v>2.8</v>
      </c>
      <c r="CF1785" s="33">
        <v>9</v>
      </c>
      <c r="CG1785" s="32">
        <v>260</v>
      </c>
      <c r="CH1785" s="18">
        <v>260</v>
      </c>
      <c r="CI1785" s="18">
        <v>220</v>
      </c>
      <c r="CJ1785" s="98">
        <f>Population!$CG1785-Population!$CI1785</f>
        <v>40</v>
      </c>
      <c r="CK1785" s="120">
        <f>_xlfn.DAYS(Entries!$AY$2,Population!H1785)</f>
        <v>351</v>
      </c>
      <c r="CL1785" s="120">
        <f t="shared" si="235"/>
        <v>1825</v>
      </c>
      <c r="CM1785" s="122">
        <f>Entries!$AY$5</f>
        <v>0.15</v>
      </c>
      <c r="CN1785" s="122">
        <f t="shared" si="237"/>
        <v>0.15384615384615385</v>
      </c>
      <c r="CO1785" s="121">
        <f t="shared" si="236"/>
        <v>0.83652054794520547</v>
      </c>
      <c r="CP1785" s="32" t="s">
        <v>5654</v>
      </c>
      <c r="CQ1785" s="18">
        <v>4</v>
      </c>
      <c r="CR1785" s="18" t="s">
        <v>95</v>
      </c>
      <c r="CS1785" s="18"/>
      <c r="CT1785" s="33"/>
      <c r="CU1785" s="32" t="s">
        <v>5655</v>
      </c>
      <c r="CV1785" s="18" t="s">
        <v>5651</v>
      </c>
      <c r="CW1785" s="18" t="s">
        <v>157</v>
      </c>
      <c r="CX1785" s="18" t="s">
        <v>5652</v>
      </c>
      <c r="CY1785" s="18" t="s">
        <v>107</v>
      </c>
      <c r="CZ1785" s="18" t="s">
        <v>755</v>
      </c>
      <c r="DA1785" s="33"/>
      <c r="DB1785" s="17" t="s">
        <v>15463</v>
      </c>
      <c r="DC1785" s="17" t="s">
        <v>15500</v>
      </c>
      <c r="DD1785" s="17">
        <v>1</v>
      </c>
      <c r="DE1785" s="17" t="s">
        <v>15500</v>
      </c>
      <c r="DF1785" s="17" t="s">
        <v>15500</v>
      </c>
      <c r="DG1785" s="23" t="s">
        <v>11174</v>
      </c>
      <c r="DH1785" s="145"/>
    </row>
    <row r="1786" spans="1:112" s="17" customFormat="1" x14ac:dyDescent="0.25">
      <c r="A1786" s="30" t="s">
        <v>6677</v>
      </c>
      <c r="B1786" s="15">
        <v>1</v>
      </c>
      <c r="C1786" s="152" t="s">
        <v>11188</v>
      </c>
      <c r="D1786" s="15" t="s">
        <v>5649</v>
      </c>
      <c r="E1786" s="15">
        <v>45590</v>
      </c>
      <c r="F1786" s="15" t="s">
        <v>6678</v>
      </c>
      <c r="G1786" s="31">
        <v>63153</v>
      </c>
      <c r="H1786" s="43">
        <v>43943</v>
      </c>
      <c r="I1786" s="96" t="s">
        <v>221</v>
      </c>
      <c r="J1786" s="96"/>
      <c r="K1786" s="96"/>
      <c r="L1786" s="15" t="s">
        <v>285</v>
      </c>
      <c r="M1786" s="124" t="s">
        <v>156</v>
      </c>
      <c r="N1786" s="15" t="s">
        <v>156</v>
      </c>
      <c r="O1786" s="124" t="s">
        <v>157</v>
      </c>
      <c r="P1786" s="96" t="str">
        <f>VLOOKUP(N1786,Entries!J:K,2,FALSE)</f>
        <v>UNITED STATES OF AMERICA</v>
      </c>
      <c r="Q1786" s="123" t="s">
        <v>5651</v>
      </c>
      <c r="R1786" s="30" t="s">
        <v>5651</v>
      </c>
      <c r="S1786" s="15" t="s">
        <v>156</v>
      </c>
      <c r="T1786" s="124" t="s">
        <v>157</v>
      </c>
      <c r="U1786" s="125" t="s">
        <v>159</v>
      </c>
      <c r="V1786" s="31" t="s">
        <v>159</v>
      </c>
      <c r="W1786" s="64">
        <f>IF(VLOOKUP(R1786,Entries!N:P,3,FALSE)=V1786,1,VLOOKUP(R1786,Entries!N:P,3,FALSE))</f>
        <v>1</v>
      </c>
      <c r="X1786" s="124"/>
      <c r="Y1786" s="124"/>
      <c r="Z1786" s="15"/>
      <c r="AA1786" s="15"/>
      <c r="AB1786" s="96"/>
      <c r="AC1786" s="15" t="s">
        <v>5652</v>
      </c>
      <c r="AD1786" s="15" t="s">
        <v>263</v>
      </c>
      <c r="AE1786" s="15" t="s">
        <v>263</v>
      </c>
      <c r="AF1786" s="96" t="s">
        <v>263</v>
      </c>
      <c r="AG1786" s="96" t="s">
        <v>11136</v>
      </c>
      <c r="AH1786" s="96"/>
      <c r="AI1786" s="15"/>
      <c r="AJ1786" s="96">
        <v>5</v>
      </c>
      <c r="AK1786" s="15" t="s">
        <v>95</v>
      </c>
      <c r="AL1786" s="15"/>
      <c r="AM1786" s="31"/>
      <c r="AN1786" s="30" t="s">
        <v>133</v>
      </c>
      <c r="AO1786" s="15" t="s">
        <v>134</v>
      </c>
      <c r="AP1786" s="31" t="s">
        <v>160</v>
      </c>
      <c r="AQ1786">
        <v>21104.532683180001</v>
      </c>
      <c r="AR1786" t="s">
        <v>14208</v>
      </c>
      <c r="AS1786" t="s">
        <v>11225</v>
      </c>
      <c r="AT1786" t="s">
        <v>14209</v>
      </c>
      <c r="AU1786">
        <v>53.058599999999998</v>
      </c>
      <c r="AV1786" s="96">
        <v>0.92604707384000007</v>
      </c>
      <c r="AW1786">
        <v>222.9427</v>
      </c>
      <c r="AX1786" s="96">
        <v>3.8910833487688889</v>
      </c>
      <c r="AY1786">
        <v>1.717E-4</v>
      </c>
      <c r="AZ1786">
        <v>118.54859999999999</v>
      </c>
      <c r="BA1786" s="96">
        <v>2.0690629631733333</v>
      </c>
      <c r="BB1786">
        <v>241.5676</v>
      </c>
      <c r="BC1786" s="96">
        <v>4.2161491089955554</v>
      </c>
      <c r="BD1786">
        <v>15.064077729999999</v>
      </c>
      <c r="BE1786" s="96">
        <f t="shared" si="231"/>
        <v>6925.3256954306707</v>
      </c>
      <c r="BF1786" s="96">
        <f t="shared" si="232"/>
        <v>555.51477385257658</v>
      </c>
      <c r="BG1786" s="96">
        <f t="shared" si="233"/>
        <v>553.13661700876492</v>
      </c>
      <c r="BH1786">
        <v>6931.6977547465058</v>
      </c>
      <c r="BI1786">
        <v>1.2380124048541059E-3</v>
      </c>
      <c r="BJ1786">
        <v>0.92637806692290248</v>
      </c>
      <c r="BK1786">
        <v>3.891084158311314</v>
      </c>
      <c r="BL1786">
        <v>0.96023955111457582</v>
      </c>
      <c r="BM1786">
        <v>5.3249733856230961</v>
      </c>
      <c r="BN1786">
        <v>0.92604748235406509</v>
      </c>
      <c r="BO1786">
        <v>3.8910841604101569</v>
      </c>
      <c r="BP1786">
        <v>1.1004961942061809E-3</v>
      </c>
      <c r="BQ1786">
        <v>0.96023955111457582</v>
      </c>
      <c r="BR1786">
        <v>6925.6059371288538</v>
      </c>
      <c r="BS1786" s="96">
        <v>562.22754010523659</v>
      </c>
      <c r="BT1786" s="96">
        <v>546.984334152472</v>
      </c>
      <c r="BU1786">
        <v>5.3249733856230961</v>
      </c>
      <c r="BV1786" s="60" t="str">
        <f t="shared" si="234"/>
        <v>Starlink</v>
      </c>
      <c r="BW1786" s="30" t="s">
        <v>192</v>
      </c>
      <c r="BX1786" s="15">
        <v>2.8</v>
      </c>
      <c r="BY1786" s="16">
        <v>0.2</v>
      </c>
      <c r="BZ1786" s="15">
        <v>9</v>
      </c>
      <c r="CA1786" s="15">
        <v>27.592099999999999</v>
      </c>
      <c r="CB1786" s="15">
        <v>0.56000000000000005</v>
      </c>
      <c r="CC1786" s="15">
        <v>11.0875</v>
      </c>
      <c r="CD1786" s="15">
        <v>0.2</v>
      </c>
      <c r="CE1786" s="15">
        <v>2.8</v>
      </c>
      <c r="CF1786" s="31">
        <v>9</v>
      </c>
      <c r="CG1786" s="30">
        <v>260</v>
      </c>
      <c r="CH1786" s="15">
        <v>260</v>
      </c>
      <c r="CI1786" s="15">
        <v>220</v>
      </c>
      <c r="CJ1786" s="96">
        <f>Population!$CG1786-Population!$CI1786</f>
        <v>40</v>
      </c>
      <c r="CK1786" s="118">
        <f>_xlfn.DAYS(Entries!$AY$2,Population!H1786)</f>
        <v>351</v>
      </c>
      <c r="CL1786" s="118">
        <f t="shared" si="235"/>
        <v>1825</v>
      </c>
      <c r="CM1786" s="117">
        <f>Entries!$AY$5</f>
        <v>0.15</v>
      </c>
      <c r="CN1786" s="117">
        <f t="shared" si="237"/>
        <v>0.15384615384615385</v>
      </c>
      <c r="CO1786" s="119">
        <f t="shared" si="236"/>
        <v>0.83652054794520547</v>
      </c>
      <c r="CP1786" s="30" t="s">
        <v>5654</v>
      </c>
      <c r="CQ1786" s="15">
        <v>4</v>
      </c>
      <c r="CR1786" s="15" t="s">
        <v>95</v>
      </c>
      <c r="CS1786" s="15"/>
      <c r="CT1786" s="31"/>
      <c r="CU1786" s="30" t="s">
        <v>5655</v>
      </c>
      <c r="CV1786" s="15" t="s">
        <v>5651</v>
      </c>
      <c r="CW1786" s="15" t="s">
        <v>157</v>
      </c>
      <c r="CX1786" s="15" t="s">
        <v>5652</v>
      </c>
      <c r="CY1786" s="15" t="s">
        <v>107</v>
      </c>
      <c r="CZ1786" s="15" t="s">
        <v>755</v>
      </c>
      <c r="DA1786" s="31"/>
      <c r="DB1786" s="17" t="s">
        <v>15463</v>
      </c>
      <c r="DC1786" s="17" t="s">
        <v>15500</v>
      </c>
      <c r="DD1786" s="17">
        <v>1</v>
      </c>
      <c r="DE1786" s="17" t="s">
        <v>15500</v>
      </c>
      <c r="DF1786" s="17" t="s">
        <v>15500</v>
      </c>
      <c r="DG1786" s="23" t="s">
        <v>11174</v>
      </c>
      <c r="DH1786" s="145"/>
    </row>
    <row r="1787" spans="1:112" s="17" customFormat="1" x14ac:dyDescent="0.25">
      <c r="A1787" s="32" t="s">
        <v>6680</v>
      </c>
      <c r="B1787" s="18">
        <v>1</v>
      </c>
      <c r="C1787" s="149" t="s">
        <v>11188</v>
      </c>
      <c r="D1787" s="18" t="s">
        <v>5649</v>
      </c>
      <c r="E1787" s="18">
        <v>45569</v>
      </c>
      <c r="F1787" s="18" t="s">
        <v>6681</v>
      </c>
      <c r="G1787" s="33">
        <v>63132</v>
      </c>
      <c r="H1787" s="44">
        <v>43943</v>
      </c>
      <c r="I1787" s="98" t="s">
        <v>221</v>
      </c>
      <c r="J1787" s="98"/>
      <c r="K1787" s="98"/>
      <c r="L1787" s="18" t="s">
        <v>285</v>
      </c>
      <c r="M1787" t="s">
        <v>156</v>
      </c>
      <c r="N1787" s="18" t="s">
        <v>156</v>
      </c>
      <c r="O1787" t="s">
        <v>157</v>
      </c>
      <c r="P1787" s="64" t="str">
        <f>VLOOKUP(N1787,Entries!J:K,2,FALSE)</f>
        <v>UNITED STATES OF AMERICA</v>
      </c>
      <c r="Q1787" s="38" t="s">
        <v>5651</v>
      </c>
      <c r="R1787" s="32" t="s">
        <v>5651</v>
      </c>
      <c r="S1787" s="18" t="s">
        <v>156</v>
      </c>
      <c r="T1787" t="s">
        <v>157</v>
      </c>
      <c r="U1787" s="39" t="s">
        <v>159</v>
      </c>
      <c r="V1787" s="33" t="s">
        <v>159</v>
      </c>
      <c r="W1787" s="64">
        <f>IF(VLOOKUP(R1787,Entries!N:P,3,FALSE)=V1787,1,VLOOKUP(R1787,Entries!N:P,3,FALSE))</f>
        <v>1</v>
      </c>
      <c r="X1787"/>
      <c r="Y1787"/>
      <c r="Z1787" s="18"/>
      <c r="AA1787" s="18"/>
      <c r="AB1787" s="98"/>
      <c r="AC1787" s="18" t="s">
        <v>5652</v>
      </c>
      <c r="AD1787" s="18" t="s">
        <v>263</v>
      </c>
      <c r="AE1787" s="18" t="s">
        <v>263</v>
      </c>
      <c r="AF1787" s="98" t="s">
        <v>263</v>
      </c>
      <c r="AG1787" s="98" t="s">
        <v>11136</v>
      </c>
      <c r="AH1787" s="98"/>
      <c r="AI1787" s="18"/>
      <c r="AJ1787" s="98">
        <v>5</v>
      </c>
      <c r="AK1787" s="18" t="s">
        <v>95</v>
      </c>
      <c r="AL1787" s="18"/>
      <c r="AM1787" s="33"/>
      <c r="AN1787" s="32" t="s">
        <v>133</v>
      </c>
      <c r="AO1787" s="18" t="s">
        <v>134</v>
      </c>
      <c r="AP1787" s="33" t="s">
        <v>160</v>
      </c>
      <c r="AQ1787">
        <v>21104.523487490002</v>
      </c>
      <c r="AR1787" t="s">
        <v>14072</v>
      </c>
      <c r="AS1787" t="s">
        <v>11225</v>
      </c>
      <c r="AT1787" t="s">
        <v>14210</v>
      </c>
      <c r="AU1787">
        <v>53.058300000000003</v>
      </c>
      <c r="AV1787" s="98">
        <v>0.92604183785333338</v>
      </c>
      <c r="AW1787">
        <v>202.96639999999999</v>
      </c>
      <c r="AX1787" s="98">
        <v>3.5424312139377774</v>
      </c>
      <c r="AY1787">
        <v>1.325E-4</v>
      </c>
      <c r="AZ1787">
        <v>113.9948</v>
      </c>
      <c r="BA1787" s="98">
        <v>1.9895841762311111</v>
      </c>
      <c r="BB1787">
        <v>246.11799999999999</v>
      </c>
      <c r="BC1787" s="98">
        <v>4.2955685547555555</v>
      </c>
      <c r="BD1787">
        <v>15.063943030000001</v>
      </c>
      <c r="BE1787" s="96">
        <f t="shared" si="231"/>
        <v>6925.3669789989453</v>
      </c>
      <c r="BF1787" s="96">
        <f t="shared" si="232"/>
        <v>555.28459012366329</v>
      </c>
      <c r="BG1787" s="96">
        <f t="shared" si="233"/>
        <v>553.4493678742283</v>
      </c>
      <c r="BH1787">
        <v>6931.7392292117902</v>
      </c>
      <c r="BI1787">
        <v>1.2304105125964481E-3</v>
      </c>
      <c r="BJ1787">
        <v>0.92637282794600095</v>
      </c>
      <c r="BK1787">
        <v>3.5424319512051712</v>
      </c>
      <c r="BL1787">
        <v>0.92758788076048271</v>
      </c>
      <c r="BM1787">
        <v>5.3575657697521111</v>
      </c>
      <c r="BN1787">
        <v>0.92604224639905786</v>
      </c>
      <c r="BO1787">
        <v>3.5424319530035828</v>
      </c>
      <c r="BP1787">
        <v>1.071514393850818E-3</v>
      </c>
      <c r="BQ1787">
        <v>0.92758788076048271</v>
      </c>
      <c r="BR1787">
        <v>6925.6472674266606</v>
      </c>
      <c r="BS1787" s="96">
        <v>562.06819816044208</v>
      </c>
      <c r="BT1787" s="96">
        <v>547.22633669288007</v>
      </c>
      <c r="BU1787">
        <v>5.3575657697521111</v>
      </c>
      <c r="BV1787" s="65" t="str">
        <f t="shared" si="234"/>
        <v>Starlink</v>
      </c>
      <c r="BW1787" s="32" t="s">
        <v>192</v>
      </c>
      <c r="BX1787" s="18">
        <v>2.8</v>
      </c>
      <c r="BY1787" s="21">
        <v>0.2</v>
      </c>
      <c r="BZ1787" s="18">
        <v>9</v>
      </c>
      <c r="CA1787" s="18">
        <v>27.592099999999999</v>
      </c>
      <c r="CB1787" s="18">
        <v>0.56000000000000005</v>
      </c>
      <c r="CC1787" s="18">
        <v>11.0875</v>
      </c>
      <c r="CD1787" s="18">
        <v>0.2</v>
      </c>
      <c r="CE1787" s="18">
        <v>2.8</v>
      </c>
      <c r="CF1787" s="33">
        <v>9</v>
      </c>
      <c r="CG1787" s="32">
        <v>260</v>
      </c>
      <c r="CH1787" s="18">
        <v>260</v>
      </c>
      <c r="CI1787" s="18">
        <v>220</v>
      </c>
      <c r="CJ1787" s="98">
        <f>Population!$CG1787-Population!$CI1787</f>
        <v>40</v>
      </c>
      <c r="CK1787" s="120">
        <f>_xlfn.DAYS(Entries!$AY$2,Population!H1787)</f>
        <v>351</v>
      </c>
      <c r="CL1787" s="120">
        <f t="shared" si="235"/>
        <v>1825</v>
      </c>
      <c r="CM1787" s="122">
        <f>Entries!$AY$5</f>
        <v>0.15</v>
      </c>
      <c r="CN1787" s="122">
        <f t="shared" si="237"/>
        <v>0.15384615384615385</v>
      </c>
      <c r="CO1787" s="121">
        <f t="shared" si="236"/>
        <v>0.83652054794520547</v>
      </c>
      <c r="CP1787" s="32" t="s">
        <v>5654</v>
      </c>
      <c r="CQ1787" s="18">
        <v>4</v>
      </c>
      <c r="CR1787" s="18" t="s">
        <v>95</v>
      </c>
      <c r="CS1787" s="18"/>
      <c r="CT1787" s="33"/>
      <c r="CU1787" s="32" t="s">
        <v>5655</v>
      </c>
      <c r="CV1787" s="18" t="s">
        <v>5651</v>
      </c>
      <c r="CW1787" s="18" t="s">
        <v>157</v>
      </c>
      <c r="CX1787" s="18" t="s">
        <v>5652</v>
      </c>
      <c r="CY1787" s="18" t="s">
        <v>107</v>
      </c>
      <c r="CZ1787" s="18" t="s">
        <v>755</v>
      </c>
      <c r="DA1787" s="33"/>
      <c r="DB1787" s="17" t="s">
        <v>15463</v>
      </c>
      <c r="DC1787" s="17" t="s">
        <v>15500</v>
      </c>
      <c r="DD1787" s="17">
        <v>1</v>
      </c>
      <c r="DE1787" s="17" t="s">
        <v>15500</v>
      </c>
      <c r="DF1787" s="17" t="s">
        <v>15500</v>
      </c>
      <c r="DG1787" s="23" t="s">
        <v>11174</v>
      </c>
      <c r="DH1787" s="145"/>
    </row>
    <row r="1788" spans="1:112" s="17" customFormat="1" x14ac:dyDescent="0.25">
      <c r="A1788" s="30" t="s">
        <v>6683</v>
      </c>
      <c r="B1788" s="15">
        <v>1</v>
      </c>
      <c r="C1788" s="152" t="s">
        <v>11188</v>
      </c>
      <c r="D1788" s="15" t="s">
        <v>5649</v>
      </c>
      <c r="E1788" s="15">
        <v>45539</v>
      </c>
      <c r="F1788" s="15" t="s">
        <v>6684</v>
      </c>
      <c r="G1788" s="31">
        <v>63164</v>
      </c>
      <c r="H1788" s="43">
        <v>43943</v>
      </c>
      <c r="I1788" s="96" t="s">
        <v>221</v>
      </c>
      <c r="J1788" s="96"/>
      <c r="K1788" s="96"/>
      <c r="L1788" s="15" t="s">
        <v>285</v>
      </c>
      <c r="M1788" s="124" t="s">
        <v>156</v>
      </c>
      <c r="N1788" s="15" t="s">
        <v>156</v>
      </c>
      <c r="O1788" s="124" t="s">
        <v>157</v>
      </c>
      <c r="P1788" s="96" t="str">
        <f>VLOOKUP(N1788,Entries!J:K,2,FALSE)</f>
        <v>UNITED STATES OF AMERICA</v>
      </c>
      <c r="Q1788" s="123" t="s">
        <v>5651</v>
      </c>
      <c r="R1788" s="30" t="s">
        <v>5651</v>
      </c>
      <c r="S1788" s="15" t="s">
        <v>156</v>
      </c>
      <c r="T1788" s="124" t="s">
        <v>157</v>
      </c>
      <c r="U1788" s="125" t="s">
        <v>159</v>
      </c>
      <c r="V1788" s="31" t="s">
        <v>159</v>
      </c>
      <c r="W1788" s="64">
        <f>IF(VLOOKUP(R1788,Entries!N:P,3,FALSE)=V1788,1,VLOOKUP(R1788,Entries!N:P,3,FALSE))</f>
        <v>1</v>
      </c>
      <c r="X1788" s="124"/>
      <c r="Y1788" s="124"/>
      <c r="Z1788" s="15"/>
      <c r="AA1788" s="15"/>
      <c r="AB1788" s="96"/>
      <c r="AC1788" s="15" t="s">
        <v>5652</v>
      </c>
      <c r="AD1788" s="15" t="s">
        <v>263</v>
      </c>
      <c r="AE1788" s="15" t="s">
        <v>263</v>
      </c>
      <c r="AF1788" s="96" t="s">
        <v>263</v>
      </c>
      <c r="AG1788" s="96" t="s">
        <v>11136</v>
      </c>
      <c r="AH1788" s="96"/>
      <c r="AI1788" s="15"/>
      <c r="AJ1788" s="96">
        <v>5</v>
      </c>
      <c r="AK1788" s="15" t="s">
        <v>95</v>
      </c>
      <c r="AL1788" s="15"/>
      <c r="AM1788" s="31"/>
      <c r="AN1788" s="30" t="s">
        <v>133</v>
      </c>
      <c r="AO1788" s="15" t="s">
        <v>134</v>
      </c>
      <c r="AP1788" s="31" t="s">
        <v>160</v>
      </c>
      <c r="AQ1788">
        <v>21104.566138710001</v>
      </c>
      <c r="AR1788" t="s">
        <v>14211</v>
      </c>
      <c r="AS1788" t="s">
        <v>11225</v>
      </c>
      <c r="AT1788" t="s">
        <v>14212</v>
      </c>
      <c r="AU1788">
        <v>53.000700000000002</v>
      </c>
      <c r="AV1788" s="96">
        <v>0.9250365284133335</v>
      </c>
      <c r="AW1788">
        <v>192.7938</v>
      </c>
      <c r="AX1788" s="96">
        <v>3.3648858873866669</v>
      </c>
      <c r="AY1788">
        <v>1.08E-4</v>
      </c>
      <c r="AZ1788">
        <v>111.8847</v>
      </c>
      <c r="BA1788" s="96">
        <v>1.9527559913466668</v>
      </c>
      <c r="BB1788">
        <v>248.22559999999999</v>
      </c>
      <c r="BC1788" s="96">
        <v>4.332353106417778</v>
      </c>
      <c r="BD1788">
        <v>15.055809350000001</v>
      </c>
      <c r="BE1788" s="96">
        <f t="shared" si="231"/>
        <v>6927.8609730448734</v>
      </c>
      <c r="BF1788" s="96">
        <f t="shared" si="232"/>
        <v>557.60918202996254</v>
      </c>
      <c r="BG1788" s="96">
        <f t="shared" si="233"/>
        <v>556.11276405978424</v>
      </c>
      <c r="BH1788">
        <v>6934.2310308515844</v>
      </c>
      <c r="BI1788">
        <v>1.221563995085479E-3</v>
      </c>
      <c r="BJ1788">
        <v>0.92536747065433578</v>
      </c>
      <c r="BK1788">
        <v>3.3648865877206249</v>
      </c>
      <c r="BL1788">
        <v>0.90774575495047671</v>
      </c>
      <c r="BM1788">
        <v>5.3773642887757287</v>
      </c>
      <c r="BN1788">
        <v>0.9250369377015768</v>
      </c>
      <c r="BO1788">
        <v>3.364886589617428</v>
      </c>
      <c r="BP1788">
        <v>1.050929464568336E-3</v>
      </c>
      <c r="BQ1788">
        <v>0.90774575495047671</v>
      </c>
      <c r="BR1788">
        <v>6928.1503773403156</v>
      </c>
      <c r="BS1788" s="96">
        <v>564.43137470682359</v>
      </c>
      <c r="BT1788" s="96">
        <v>549.86937997380846</v>
      </c>
      <c r="BU1788">
        <v>5.3773642887757287</v>
      </c>
      <c r="BV1788" s="60" t="str">
        <f t="shared" si="234"/>
        <v>Starlink</v>
      </c>
      <c r="BW1788" s="30" t="s">
        <v>192</v>
      </c>
      <c r="BX1788" s="15">
        <v>2.8</v>
      </c>
      <c r="BY1788" s="16">
        <v>0.2</v>
      </c>
      <c r="BZ1788" s="15">
        <v>9</v>
      </c>
      <c r="CA1788" s="15">
        <v>27.592099999999999</v>
      </c>
      <c r="CB1788" s="15">
        <v>0.56000000000000005</v>
      </c>
      <c r="CC1788" s="15">
        <v>11.0875</v>
      </c>
      <c r="CD1788" s="15">
        <v>0.2</v>
      </c>
      <c r="CE1788" s="15">
        <v>2.8</v>
      </c>
      <c r="CF1788" s="31">
        <v>9</v>
      </c>
      <c r="CG1788" s="30">
        <v>260</v>
      </c>
      <c r="CH1788" s="15">
        <v>260</v>
      </c>
      <c r="CI1788" s="15">
        <v>220</v>
      </c>
      <c r="CJ1788" s="96">
        <f>Population!$CG1788-Population!$CI1788</f>
        <v>40</v>
      </c>
      <c r="CK1788" s="118">
        <f>_xlfn.DAYS(Entries!$AY$2,Population!H1788)</f>
        <v>351</v>
      </c>
      <c r="CL1788" s="118">
        <f t="shared" si="235"/>
        <v>1825</v>
      </c>
      <c r="CM1788" s="117">
        <f>Entries!$AY$5</f>
        <v>0.15</v>
      </c>
      <c r="CN1788" s="117">
        <f t="shared" si="237"/>
        <v>0.15384615384615385</v>
      </c>
      <c r="CO1788" s="119">
        <f t="shared" si="236"/>
        <v>0.83652054794520547</v>
      </c>
      <c r="CP1788" s="30" t="s">
        <v>5654</v>
      </c>
      <c r="CQ1788" s="15">
        <v>4</v>
      </c>
      <c r="CR1788" s="15" t="s">
        <v>95</v>
      </c>
      <c r="CS1788" s="15"/>
      <c r="CT1788" s="31"/>
      <c r="CU1788" s="30" t="s">
        <v>5655</v>
      </c>
      <c r="CV1788" s="15" t="s">
        <v>5651</v>
      </c>
      <c r="CW1788" s="15" t="s">
        <v>157</v>
      </c>
      <c r="CX1788" s="15" t="s">
        <v>5652</v>
      </c>
      <c r="CY1788" s="15" t="s">
        <v>107</v>
      </c>
      <c r="CZ1788" s="15" t="s">
        <v>755</v>
      </c>
      <c r="DA1788" s="31"/>
      <c r="DB1788" s="17" t="s">
        <v>15463</v>
      </c>
      <c r="DC1788" s="17" t="s">
        <v>15500</v>
      </c>
      <c r="DD1788" s="17">
        <v>1</v>
      </c>
      <c r="DE1788" s="17" t="s">
        <v>15500</v>
      </c>
      <c r="DF1788" s="17" t="s">
        <v>15500</v>
      </c>
      <c r="DG1788" s="23" t="s">
        <v>11174</v>
      </c>
      <c r="DH1788" s="145"/>
    </row>
    <row r="1789" spans="1:112" s="17" customFormat="1" x14ac:dyDescent="0.25">
      <c r="A1789" s="32" t="s">
        <v>6686</v>
      </c>
      <c r="B1789" s="18">
        <v>1</v>
      </c>
      <c r="C1789" s="149" t="s">
        <v>11188</v>
      </c>
      <c r="D1789" s="18" t="s">
        <v>5649</v>
      </c>
      <c r="E1789" s="18">
        <v>45540</v>
      </c>
      <c r="F1789" s="18" t="s">
        <v>6687</v>
      </c>
      <c r="G1789" s="33">
        <v>63165</v>
      </c>
      <c r="H1789" s="44">
        <v>43943</v>
      </c>
      <c r="I1789" s="98" t="s">
        <v>221</v>
      </c>
      <c r="J1789" s="98"/>
      <c r="K1789" s="98"/>
      <c r="L1789" s="18" t="s">
        <v>285</v>
      </c>
      <c r="M1789" t="s">
        <v>156</v>
      </c>
      <c r="N1789" s="18" t="s">
        <v>156</v>
      </c>
      <c r="O1789" t="s">
        <v>157</v>
      </c>
      <c r="P1789" s="64" t="str">
        <f>VLOOKUP(N1789,Entries!J:K,2,FALSE)</f>
        <v>UNITED STATES OF AMERICA</v>
      </c>
      <c r="Q1789" s="38" t="s">
        <v>5651</v>
      </c>
      <c r="R1789" s="32" t="s">
        <v>5651</v>
      </c>
      <c r="S1789" s="18" t="s">
        <v>156</v>
      </c>
      <c r="T1789" t="s">
        <v>157</v>
      </c>
      <c r="U1789" s="39" t="s">
        <v>159</v>
      </c>
      <c r="V1789" s="33" t="s">
        <v>159</v>
      </c>
      <c r="W1789" s="64">
        <f>IF(VLOOKUP(R1789,Entries!N:P,3,FALSE)=V1789,1,VLOOKUP(R1789,Entries!N:P,3,FALSE))</f>
        <v>1</v>
      </c>
      <c r="X1789"/>
      <c r="Y1789"/>
      <c r="Z1789" s="18"/>
      <c r="AA1789" s="18"/>
      <c r="AB1789" s="98"/>
      <c r="AC1789" s="18" t="s">
        <v>5652</v>
      </c>
      <c r="AD1789" s="18" t="s">
        <v>263</v>
      </c>
      <c r="AE1789" s="18" t="s">
        <v>263</v>
      </c>
      <c r="AF1789" s="98" t="s">
        <v>263</v>
      </c>
      <c r="AG1789" s="98" t="s">
        <v>11136</v>
      </c>
      <c r="AH1789" s="98"/>
      <c r="AI1789" s="18"/>
      <c r="AJ1789" s="98">
        <v>5</v>
      </c>
      <c r="AK1789" s="18" t="s">
        <v>95</v>
      </c>
      <c r="AL1789" s="18"/>
      <c r="AM1789" s="33"/>
      <c r="AN1789" s="32" t="s">
        <v>133</v>
      </c>
      <c r="AO1789" s="18" t="s">
        <v>134</v>
      </c>
      <c r="AP1789" s="33" t="s">
        <v>160</v>
      </c>
      <c r="AQ1789">
        <v>21104.565877339999</v>
      </c>
      <c r="AR1789" t="s">
        <v>14213</v>
      </c>
      <c r="AS1789" t="s">
        <v>11225</v>
      </c>
      <c r="AT1789" t="s">
        <v>14214</v>
      </c>
      <c r="AU1789">
        <v>53.057000000000002</v>
      </c>
      <c r="AV1789" s="98">
        <v>0.92601914857777778</v>
      </c>
      <c r="AW1789">
        <v>222.79169999999999</v>
      </c>
      <c r="AX1789" s="98">
        <v>3.8884479021466669</v>
      </c>
      <c r="AY1789">
        <v>1.995E-4</v>
      </c>
      <c r="AZ1789">
        <v>141.30529999999999</v>
      </c>
      <c r="BA1789" s="98">
        <v>2.4662422224311111</v>
      </c>
      <c r="BB1789">
        <v>218.80789999999999</v>
      </c>
      <c r="BC1789" s="98">
        <v>3.8189174898711111</v>
      </c>
      <c r="BD1789">
        <v>15.0638968</v>
      </c>
      <c r="BE1789" s="96">
        <f t="shared" si="231"/>
        <v>6925.3811479556198</v>
      </c>
      <c r="BF1789" s="96">
        <f t="shared" si="232"/>
        <v>555.76276149463592</v>
      </c>
      <c r="BG1789" s="96">
        <f t="shared" si="233"/>
        <v>552.99953441660273</v>
      </c>
      <c r="BH1789">
        <v>6931.7525553504474</v>
      </c>
      <c r="BI1789">
        <v>1.1752426721581991E-3</v>
      </c>
      <c r="BJ1789">
        <v>0.92635014164835372</v>
      </c>
      <c r="BK1789">
        <v>3.8884487108666881</v>
      </c>
      <c r="BL1789">
        <v>0.99884807615538507</v>
      </c>
      <c r="BM1789">
        <v>5.2863123891423296</v>
      </c>
      <c r="BN1789">
        <v>0.9260195570944294</v>
      </c>
      <c r="BO1789">
        <v>3.8884487132643919</v>
      </c>
      <c r="BP1789">
        <v>1.0847149014774581E-3</v>
      </c>
      <c r="BQ1789">
        <v>0.99884807615538507</v>
      </c>
      <c r="BR1789">
        <v>6925.6616434089156</v>
      </c>
      <c r="BS1789" s="96">
        <v>562.1740117961117</v>
      </c>
      <c r="BT1789" s="96">
        <v>547.1492750217194</v>
      </c>
      <c r="BU1789">
        <v>5.2863123891423296</v>
      </c>
      <c r="BV1789" s="65" t="str">
        <f t="shared" si="234"/>
        <v>Starlink</v>
      </c>
      <c r="BW1789" s="32" t="s">
        <v>192</v>
      </c>
      <c r="BX1789" s="18">
        <v>2.8</v>
      </c>
      <c r="BY1789" s="21">
        <v>0.2</v>
      </c>
      <c r="BZ1789" s="18">
        <v>9</v>
      </c>
      <c r="CA1789" s="18">
        <v>27.592099999999999</v>
      </c>
      <c r="CB1789" s="18">
        <v>0.56000000000000005</v>
      </c>
      <c r="CC1789" s="18">
        <v>11.0875</v>
      </c>
      <c r="CD1789" s="18">
        <v>0.2</v>
      </c>
      <c r="CE1789" s="18">
        <v>2.8</v>
      </c>
      <c r="CF1789" s="33">
        <v>9</v>
      </c>
      <c r="CG1789" s="32">
        <v>260</v>
      </c>
      <c r="CH1789" s="18">
        <v>260</v>
      </c>
      <c r="CI1789" s="18">
        <v>220</v>
      </c>
      <c r="CJ1789" s="98">
        <f>Population!$CG1789-Population!$CI1789</f>
        <v>40</v>
      </c>
      <c r="CK1789" s="120">
        <f>_xlfn.DAYS(Entries!$AY$2,Population!H1789)</f>
        <v>351</v>
      </c>
      <c r="CL1789" s="120">
        <f t="shared" si="235"/>
        <v>1825</v>
      </c>
      <c r="CM1789" s="122">
        <f>Entries!$AY$5</f>
        <v>0.15</v>
      </c>
      <c r="CN1789" s="122">
        <f t="shared" si="237"/>
        <v>0.15384615384615385</v>
      </c>
      <c r="CO1789" s="121">
        <f t="shared" si="236"/>
        <v>0.83652054794520547</v>
      </c>
      <c r="CP1789" s="32" t="s">
        <v>5654</v>
      </c>
      <c r="CQ1789" s="18">
        <v>4</v>
      </c>
      <c r="CR1789" s="18" t="s">
        <v>95</v>
      </c>
      <c r="CS1789" s="18"/>
      <c r="CT1789" s="33"/>
      <c r="CU1789" s="32" t="s">
        <v>5655</v>
      </c>
      <c r="CV1789" s="18" t="s">
        <v>5651</v>
      </c>
      <c r="CW1789" s="18" t="s">
        <v>157</v>
      </c>
      <c r="CX1789" s="18" t="s">
        <v>5652</v>
      </c>
      <c r="CY1789" s="18" t="s">
        <v>107</v>
      </c>
      <c r="CZ1789" s="18" t="s">
        <v>755</v>
      </c>
      <c r="DA1789" s="33"/>
      <c r="DB1789" s="17" t="s">
        <v>15463</v>
      </c>
      <c r="DC1789" s="17" t="s">
        <v>15500</v>
      </c>
      <c r="DD1789" s="17">
        <v>1</v>
      </c>
      <c r="DE1789" s="17" t="s">
        <v>15500</v>
      </c>
      <c r="DF1789" s="17" t="s">
        <v>15500</v>
      </c>
      <c r="DG1789" s="23" t="s">
        <v>11174</v>
      </c>
      <c r="DH1789" s="145"/>
    </row>
    <row r="1790" spans="1:112" s="17" customFormat="1" x14ac:dyDescent="0.25">
      <c r="A1790" s="30" t="s">
        <v>6689</v>
      </c>
      <c r="B1790" s="15">
        <v>1</v>
      </c>
      <c r="C1790" s="152" t="s">
        <v>11188</v>
      </c>
      <c r="D1790" s="15" t="s">
        <v>5649</v>
      </c>
      <c r="E1790" s="15">
        <v>45541</v>
      </c>
      <c r="F1790" s="15" t="s">
        <v>6690</v>
      </c>
      <c r="G1790" s="31">
        <v>63166</v>
      </c>
      <c r="H1790" s="43">
        <v>43943</v>
      </c>
      <c r="I1790" s="96" t="s">
        <v>221</v>
      </c>
      <c r="J1790" s="96"/>
      <c r="K1790" s="96"/>
      <c r="L1790" s="15" t="s">
        <v>285</v>
      </c>
      <c r="M1790" s="124" t="s">
        <v>156</v>
      </c>
      <c r="N1790" s="15" t="s">
        <v>156</v>
      </c>
      <c r="O1790" s="124" t="s">
        <v>157</v>
      </c>
      <c r="P1790" s="96" t="str">
        <f>VLOOKUP(N1790,Entries!J:K,2,FALSE)</f>
        <v>UNITED STATES OF AMERICA</v>
      </c>
      <c r="Q1790" s="123" t="s">
        <v>5651</v>
      </c>
      <c r="R1790" s="30" t="s">
        <v>5651</v>
      </c>
      <c r="S1790" s="15" t="s">
        <v>156</v>
      </c>
      <c r="T1790" s="124" t="s">
        <v>157</v>
      </c>
      <c r="U1790" s="125" t="s">
        <v>159</v>
      </c>
      <c r="V1790" s="31" t="s">
        <v>159</v>
      </c>
      <c r="W1790" s="64">
        <f>IF(VLOOKUP(R1790,Entries!N:P,3,FALSE)=V1790,1,VLOOKUP(R1790,Entries!N:P,3,FALSE))</f>
        <v>1</v>
      </c>
      <c r="X1790" s="124"/>
      <c r="Y1790" s="124"/>
      <c r="Z1790" s="15"/>
      <c r="AA1790" s="15"/>
      <c r="AB1790" s="96"/>
      <c r="AC1790" s="15" t="s">
        <v>5652</v>
      </c>
      <c r="AD1790" s="15" t="s">
        <v>263</v>
      </c>
      <c r="AE1790" s="15" t="s">
        <v>263</v>
      </c>
      <c r="AF1790" s="96" t="s">
        <v>263</v>
      </c>
      <c r="AG1790" s="96" t="s">
        <v>11136</v>
      </c>
      <c r="AH1790" s="96"/>
      <c r="AI1790" s="15"/>
      <c r="AJ1790" s="96">
        <v>5</v>
      </c>
      <c r="AK1790" s="15" t="s">
        <v>95</v>
      </c>
      <c r="AL1790" s="15"/>
      <c r="AM1790" s="31"/>
      <c r="AN1790" s="30" t="s">
        <v>133</v>
      </c>
      <c r="AO1790" s="15" t="s">
        <v>134</v>
      </c>
      <c r="AP1790" s="31" t="s">
        <v>160</v>
      </c>
      <c r="AQ1790">
        <v>21104.569556179998</v>
      </c>
      <c r="AR1790" t="s">
        <v>14215</v>
      </c>
      <c r="AS1790" t="s">
        <v>11225</v>
      </c>
      <c r="AT1790" t="s">
        <v>14216</v>
      </c>
      <c r="AU1790">
        <v>53.057699999999997</v>
      </c>
      <c r="AV1790" s="96">
        <v>0.92603136588000001</v>
      </c>
      <c r="AW1790">
        <v>222.77670000000001</v>
      </c>
      <c r="AX1790" s="96">
        <v>3.888186102813334</v>
      </c>
      <c r="AY1790">
        <v>1.6990000000000001E-4</v>
      </c>
      <c r="AZ1790">
        <v>118.0676</v>
      </c>
      <c r="BA1790" s="96">
        <v>2.060667931217778</v>
      </c>
      <c r="BB1790">
        <v>242.04849999999999</v>
      </c>
      <c r="BC1790" s="96">
        <v>4.2245423956222226</v>
      </c>
      <c r="BD1790">
        <v>15.063932169999999</v>
      </c>
      <c r="BE1790" s="96">
        <f t="shared" si="231"/>
        <v>6925.3703074559717</v>
      </c>
      <c r="BF1790" s="96">
        <f t="shared" si="232"/>
        <v>555.54692787120803</v>
      </c>
      <c r="BG1790" s="96">
        <f t="shared" si="233"/>
        <v>553.19368704073531</v>
      </c>
      <c r="BH1790">
        <v>6931.742342816884</v>
      </c>
      <c r="BI1790">
        <v>1.23847552431541E-3</v>
      </c>
      <c r="BJ1790">
        <v>0.92636235768563546</v>
      </c>
      <c r="BK1790">
        <v>3.88818691183784</v>
      </c>
      <c r="BL1790">
        <v>0.95841070032807951</v>
      </c>
      <c r="BM1790">
        <v>5.3268004948354282</v>
      </c>
      <c r="BN1790">
        <v>0.92603177440772233</v>
      </c>
      <c r="BO1790">
        <v>3.888186913870193</v>
      </c>
      <c r="BP1790">
        <v>1.0994948287198711E-3</v>
      </c>
      <c r="BQ1790">
        <v>0.95841070032807951</v>
      </c>
      <c r="BR1790">
        <v>6925.6506914123383</v>
      </c>
      <c r="BS1790" s="96">
        <v>562.26540853306687</v>
      </c>
      <c r="BT1790" s="96">
        <v>547.03597429161073</v>
      </c>
      <c r="BU1790">
        <v>5.3268004948354282</v>
      </c>
      <c r="BV1790" s="60" t="str">
        <f t="shared" si="234"/>
        <v>Starlink</v>
      </c>
      <c r="BW1790" s="30" t="s">
        <v>192</v>
      </c>
      <c r="BX1790" s="15">
        <v>2.8</v>
      </c>
      <c r="BY1790" s="16">
        <v>0.2</v>
      </c>
      <c r="BZ1790" s="15">
        <v>9</v>
      </c>
      <c r="CA1790" s="15">
        <v>27.592099999999999</v>
      </c>
      <c r="CB1790" s="15">
        <v>0.56000000000000005</v>
      </c>
      <c r="CC1790" s="15">
        <v>11.0875</v>
      </c>
      <c r="CD1790" s="15">
        <v>0.2</v>
      </c>
      <c r="CE1790" s="15">
        <v>2.8</v>
      </c>
      <c r="CF1790" s="31">
        <v>9</v>
      </c>
      <c r="CG1790" s="30">
        <v>260</v>
      </c>
      <c r="CH1790" s="15">
        <v>260</v>
      </c>
      <c r="CI1790" s="15">
        <v>220</v>
      </c>
      <c r="CJ1790" s="96">
        <f>Population!$CG1790-Population!$CI1790</f>
        <v>40</v>
      </c>
      <c r="CK1790" s="118">
        <f>_xlfn.DAYS(Entries!$AY$2,Population!H1790)</f>
        <v>351</v>
      </c>
      <c r="CL1790" s="118">
        <f t="shared" si="235"/>
        <v>1825</v>
      </c>
      <c r="CM1790" s="117">
        <f>Entries!$AY$5</f>
        <v>0.15</v>
      </c>
      <c r="CN1790" s="117">
        <f t="shared" si="237"/>
        <v>0.15384615384615385</v>
      </c>
      <c r="CO1790" s="119">
        <f t="shared" si="236"/>
        <v>0.83652054794520547</v>
      </c>
      <c r="CP1790" s="30" t="s">
        <v>5654</v>
      </c>
      <c r="CQ1790" s="15">
        <v>4</v>
      </c>
      <c r="CR1790" s="15" t="s">
        <v>95</v>
      </c>
      <c r="CS1790" s="15"/>
      <c r="CT1790" s="31"/>
      <c r="CU1790" s="30" t="s">
        <v>5655</v>
      </c>
      <c r="CV1790" s="15" t="s">
        <v>5651</v>
      </c>
      <c r="CW1790" s="15" t="s">
        <v>157</v>
      </c>
      <c r="CX1790" s="15" t="s">
        <v>5652</v>
      </c>
      <c r="CY1790" s="15" t="s">
        <v>107</v>
      </c>
      <c r="CZ1790" s="15" t="s">
        <v>755</v>
      </c>
      <c r="DA1790" s="31"/>
      <c r="DB1790" s="17" t="s">
        <v>15463</v>
      </c>
      <c r="DC1790" s="17" t="s">
        <v>15500</v>
      </c>
      <c r="DD1790" s="17">
        <v>1</v>
      </c>
      <c r="DE1790" s="17" t="s">
        <v>15500</v>
      </c>
      <c r="DF1790" s="17" t="s">
        <v>15500</v>
      </c>
      <c r="DG1790" s="23" t="s">
        <v>11174</v>
      </c>
      <c r="DH1790" s="145"/>
    </row>
    <row r="1791" spans="1:112" s="17" customFormat="1" x14ac:dyDescent="0.25">
      <c r="A1791" s="32" t="s">
        <v>6693</v>
      </c>
      <c r="B1791" s="18">
        <v>1</v>
      </c>
      <c r="C1791" s="149" t="s">
        <v>11188</v>
      </c>
      <c r="D1791" s="18" t="s">
        <v>5649</v>
      </c>
      <c r="E1791" s="18">
        <v>45698</v>
      </c>
      <c r="F1791" s="18" t="s">
        <v>6694</v>
      </c>
      <c r="G1791" s="33">
        <v>63480</v>
      </c>
      <c r="H1791" s="44">
        <v>43986</v>
      </c>
      <c r="I1791" s="98" t="s">
        <v>221</v>
      </c>
      <c r="J1791" s="98"/>
      <c r="K1791" s="98"/>
      <c r="L1791" s="18" t="s">
        <v>285</v>
      </c>
      <c r="M1791" t="s">
        <v>156</v>
      </c>
      <c r="N1791" s="18" t="s">
        <v>156</v>
      </c>
      <c r="O1791" t="s">
        <v>157</v>
      </c>
      <c r="P1791" s="64" t="str">
        <f>VLOOKUP(N1791,Entries!J:K,2,FALSE)</f>
        <v>UNITED STATES OF AMERICA</v>
      </c>
      <c r="Q1791" s="38" t="s">
        <v>5651</v>
      </c>
      <c r="R1791" s="32" t="s">
        <v>5651</v>
      </c>
      <c r="S1791" s="18" t="s">
        <v>156</v>
      </c>
      <c r="T1791" t="s">
        <v>157</v>
      </c>
      <c r="U1791" s="39" t="s">
        <v>159</v>
      </c>
      <c r="V1791" s="33" t="s">
        <v>159</v>
      </c>
      <c r="W1791" s="64">
        <f>IF(VLOOKUP(R1791,Entries!N:P,3,FALSE)=V1791,1,VLOOKUP(R1791,Entries!N:P,3,FALSE))</f>
        <v>1</v>
      </c>
      <c r="X1791"/>
      <c r="Y1791"/>
      <c r="Z1791" s="18"/>
      <c r="AA1791" s="18"/>
      <c r="AB1791" s="98"/>
      <c r="AC1791" s="18" t="s">
        <v>5652</v>
      </c>
      <c r="AD1791" s="18" t="s">
        <v>263</v>
      </c>
      <c r="AE1791" s="18" t="s">
        <v>263</v>
      </c>
      <c r="AF1791" s="98" t="s">
        <v>263</v>
      </c>
      <c r="AG1791" s="98" t="s">
        <v>11136</v>
      </c>
      <c r="AH1791" s="98"/>
      <c r="AI1791" s="18"/>
      <c r="AJ1791" s="98">
        <v>5</v>
      </c>
      <c r="AK1791" s="18" t="s">
        <v>95</v>
      </c>
      <c r="AL1791" s="18"/>
      <c r="AM1791" s="33"/>
      <c r="AN1791" s="32" t="s">
        <v>133</v>
      </c>
      <c r="AO1791" s="18" t="s">
        <v>134</v>
      </c>
      <c r="AP1791" s="33" t="s">
        <v>160</v>
      </c>
      <c r="AQ1791">
        <v>21104.487551639999</v>
      </c>
      <c r="AR1791" t="s">
        <v>14217</v>
      </c>
      <c r="AS1791" t="s">
        <v>11225</v>
      </c>
      <c r="AT1791" t="s">
        <v>14218</v>
      </c>
      <c r="AU1791">
        <v>53.057600000000001</v>
      </c>
      <c r="AV1791" s="98">
        <v>0.92602962055111127</v>
      </c>
      <c r="AW1791">
        <v>153.1343</v>
      </c>
      <c r="AX1791" s="98">
        <v>2.6726971766977776</v>
      </c>
      <c r="AY1791">
        <v>8.3200000000000003E-5</v>
      </c>
      <c r="AZ1791">
        <v>140.93950000000001</v>
      </c>
      <c r="BA1791" s="98">
        <v>2.4598578093555559</v>
      </c>
      <c r="BB1791">
        <v>219.16540000000001</v>
      </c>
      <c r="BC1791" s="98">
        <v>3.8251570406488891</v>
      </c>
      <c r="BD1791">
        <v>15.06397995</v>
      </c>
      <c r="BE1791" s="96">
        <f t="shared" si="231"/>
        <v>6925.3556635009118</v>
      </c>
      <c r="BF1791" s="96">
        <f t="shared" si="232"/>
        <v>554.93185309211458</v>
      </c>
      <c r="BG1791" s="96">
        <f t="shared" si="233"/>
        <v>553.77947390970894</v>
      </c>
      <c r="BH1791">
        <v>6931.727835126997</v>
      </c>
      <c r="BI1791">
        <v>1.169501422445476E-3</v>
      </c>
      <c r="BJ1791">
        <v>0.9263606139615006</v>
      </c>
      <c r="BK1791">
        <v>2.6726977324836181</v>
      </c>
      <c r="BL1791">
        <v>0.89970132481335496</v>
      </c>
      <c r="BM1791">
        <v>5.3853144477685086</v>
      </c>
      <c r="BN1791">
        <v>0.92603002913904842</v>
      </c>
      <c r="BO1791">
        <v>2.6726977346834899</v>
      </c>
      <c r="BP1791">
        <v>1.0100290875868321E-3</v>
      </c>
      <c r="BQ1791">
        <v>0.89970132481335496</v>
      </c>
      <c r="BR1791">
        <v>6925.6360648720274</v>
      </c>
      <c r="BS1791" s="96">
        <v>561.63115874758751</v>
      </c>
      <c r="BT1791" s="96">
        <v>547.64097099646642</v>
      </c>
      <c r="BU1791">
        <v>5.3853144477685086</v>
      </c>
      <c r="BV1791" s="65" t="str">
        <f t="shared" si="234"/>
        <v>Starlink</v>
      </c>
      <c r="BW1791" s="32" t="s">
        <v>192</v>
      </c>
      <c r="BX1791" s="18">
        <v>2.8</v>
      </c>
      <c r="BY1791" s="21">
        <v>0.2</v>
      </c>
      <c r="BZ1791" s="18">
        <v>9</v>
      </c>
      <c r="CA1791" s="18">
        <v>27.592099999999999</v>
      </c>
      <c r="CB1791" s="18">
        <v>0.56000000000000005</v>
      </c>
      <c r="CC1791" s="18">
        <v>11.0875</v>
      </c>
      <c r="CD1791" s="18">
        <v>0.2</v>
      </c>
      <c r="CE1791" s="18">
        <v>2.8</v>
      </c>
      <c r="CF1791" s="33">
        <v>9</v>
      </c>
      <c r="CG1791" s="32">
        <v>260</v>
      </c>
      <c r="CH1791" s="18">
        <v>260</v>
      </c>
      <c r="CI1791" s="18">
        <v>220</v>
      </c>
      <c r="CJ1791" s="98">
        <f>Population!$CG1791-Population!$CI1791</f>
        <v>40</v>
      </c>
      <c r="CK1791" s="120">
        <f>_xlfn.DAYS(Entries!$AY$2,Population!H1791)</f>
        <v>308</v>
      </c>
      <c r="CL1791" s="120">
        <f t="shared" si="235"/>
        <v>1825</v>
      </c>
      <c r="CM1791" s="122">
        <f>Entries!$AY$5</f>
        <v>0.15</v>
      </c>
      <c r="CN1791" s="122">
        <f t="shared" si="237"/>
        <v>0.15384615384615385</v>
      </c>
      <c r="CO1791" s="121">
        <f t="shared" si="236"/>
        <v>0.85654794520547939</v>
      </c>
      <c r="CP1791" s="32" t="s">
        <v>5654</v>
      </c>
      <c r="CQ1791" s="18">
        <v>4</v>
      </c>
      <c r="CR1791" s="18" t="s">
        <v>95</v>
      </c>
      <c r="CS1791" s="18"/>
      <c r="CT1791" s="33"/>
      <c r="CU1791" s="32" t="s">
        <v>5655</v>
      </c>
      <c r="CV1791" s="18" t="s">
        <v>5651</v>
      </c>
      <c r="CW1791" s="18" t="s">
        <v>157</v>
      </c>
      <c r="CX1791" s="18" t="s">
        <v>5652</v>
      </c>
      <c r="CY1791" s="18" t="s">
        <v>107</v>
      </c>
      <c r="CZ1791" s="18" t="s">
        <v>755</v>
      </c>
      <c r="DA1791" s="33"/>
      <c r="DB1791" s="17" t="s">
        <v>15463</v>
      </c>
      <c r="DC1791" s="17" t="s">
        <v>15500</v>
      </c>
      <c r="DD1791" s="17">
        <v>1</v>
      </c>
      <c r="DE1791" s="17" t="s">
        <v>15500</v>
      </c>
      <c r="DF1791" s="17" t="s">
        <v>15500</v>
      </c>
      <c r="DG1791" s="23" t="s">
        <v>11174</v>
      </c>
      <c r="DH1791" s="145"/>
    </row>
    <row r="1792" spans="1:112" s="17" customFormat="1" x14ac:dyDescent="0.25">
      <c r="A1792" s="30" t="s">
        <v>6696</v>
      </c>
      <c r="B1792" s="15">
        <v>1</v>
      </c>
      <c r="C1792" s="152" t="s">
        <v>11188</v>
      </c>
      <c r="D1792" s="15" t="s">
        <v>5649</v>
      </c>
      <c r="E1792" s="15">
        <v>45542</v>
      </c>
      <c r="F1792" s="15" t="s">
        <v>6697</v>
      </c>
      <c r="G1792" s="31">
        <v>63167</v>
      </c>
      <c r="H1792" s="43">
        <v>43943</v>
      </c>
      <c r="I1792" s="96" t="s">
        <v>221</v>
      </c>
      <c r="J1792" s="96"/>
      <c r="K1792" s="96"/>
      <c r="L1792" s="15" t="s">
        <v>285</v>
      </c>
      <c r="M1792" s="124" t="s">
        <v>156</v>
      </c>
      <c r="N1792" s="15" t="s">
        <v>156</v>
      </c>
      <c r="O1792" s="124" t="s">
        <v>157</v>
      </c>
      <c r="P1792" s="96" t="str">
        <f>VLOOKUP(N1792,Entries!J:K,2,FALSE)</f>
        <v>UNITED STATES OF AMERICA</v>
      </c>
      <c r="Q1792" s="123" t="s">
        <v>5651</v>
      </c>
      <c r="R1792" s="30" t="s">
        <v>5651</v>
      </c>
      <c r="S1792" s="15" t="s">
        <v>156</v>
      </c>
      <c r="T1792" s="124" t="s">
        <v>157</v>
      </c>
      <c r="U1792" s="125" t="s">
        <v>159</v>
      </c>
      <c r="V1792" s="31" t="s">
        <v>159</v>
      </c>
      <c r="W1792" s="64">
        <f>IF(VLOOKUP(R1792,Entries!N:P,3,FALSE)=V1792,1,VLOOKUP(R1792,Entries!N:P,3,FALSE))</f>
        <v>1</v>
      </c>
      <c r="X1792" s="124"/>
      <c r="Y1792" s="124"/>
      <c r="Z1792" s="15"/>
      <c r="AA1792" s="15"/>
      <c r="AB1792" s="96"/>
      <c r="AC1792" s="15" t="s">
        <v>5652</v>
      </c>
      <c r="AD1792" s="15" t="s">
        <v>263</v>
      </c>
      <c r="AE1792" s="15" t="s">
        <v>263</v>
      </c>
      <c r="AF1792" s="96" t="s">
        <v>263</v>
      </c>
      <c r="AG1792" s="96" t="s">
        <v>11136</v>
      </c>
      <c r="AH1792" s="96"/>
      <c r="AI1792" s="15"/>
      <c r="AJ1792" s="96">
        <v>5</v>
      </c>
      <c r="AK1792" s="15" t="s">
        <v>95</v>
      </c>
      <c r="AL1792" s="15"/>
      <c r="AM1792" s="31"/>
      <c r="AN1792" s="30" t="s">
        <v>133</v>
      </c>
      <c r="AO1792" s="15" t="s">
        <v>134</v>
      </c>
      <c r="AP1792" s="31" t="s">
        <v>160</v>
      </c>
      <c r="AQ1792">
        <v>21104.53638795</v>
      </c>
      <c r="AR1792" t="s">
        <v>14219</v>
      </c>
      <c r="AS1792" t="s">
        <v>11225</v>
      </c>
      <c r="AT1792" t="s">
        <v>14220</v>
      </c>
      <c r="AU1792">
        <v>53.058500000000002</v>
      </c>
      <c r="AV1792" s="96">
        <v>0.92604532851111121</v>
      </c>
      <c r="AW1792">
        <v>222.92689999999999</v>
      </c>
      <c r="AX1792" s="96">
        <v>3.8908075868044447</v>
      </c>
      <c r="AY1792">
        <v>1.2229999999999999E-4</v>
      </c>
      <c r="AZ1792">
        <v>115.217</v>
      </c>
      <c r="BA1792" s="96">
        <v>2.010915585911111</v>
      </c>
      <c r="BB1792">
        <v>244.89449999999999</v>
      </c>
      <c r="BC1792" s="96">
        <v>4.2742144558000001</v>
      </c>
      <c r="BD1792">
        <v>15.063945950000001</v>
      </c>
      <c r="BE1792" s="96">
        <f t="shared" si="231"/>
        <v>6925.3660840553757</v>
      </c>
      <c r="BF1792" s="96">
        <f t="shared" si="232"/>
        <v>555.21305632745498</v>
      </c>
      <c r="BG1792" s="96">
        <f t="shared" si="233"/>
        <v>553.51911178329556</v>
      </c>
      <c r="BH1792">
        <v>6931.7383493351117</v>
      </c>
      <c r="BI1792">
        <v>1.223168731898952E-3</v>
      </c>
      <c r="BJ1792">
        <v>0.9263763180121426</v>
      </c>
      <c r="BK1792">
        <v>3.890808394994945</v>
      </c>
      <c r="BL1792">
        <v>0.92132343013922013</v>
      </c>
      <c r="BM1792">
        <v>5.3638075356158597</v>
      </c>
      <c r="BN1792">
        <v>0.92604573705828441</v>
      </c>
      <c r="BO1792">
        <v>3.8908083983072772</v>
      </c>
      <c r="BP1792">
        <v>1.0619467592813041E-3</v>
      </c>
      <c r="BQ1792">
        <v>0.92132343013922013</v>
      </c>
      <c r="BR1792">
        <v>6925.6463405820969</v>
      </c>
      <c r="BS1792" s="96">
        <v>562.00100826940707</v>
      </c>
      <c r="BT1792" s="96">
        <v>547.29167289478755</v>
      </c>
      <c r="BU1792">
        <v>5.3638075356158597</v>
      </c>
      <c r="BV1792" s="60" t="str">
        <f t="shared" si="234"/>
        <v>Starlink</v>
      </c>
      <c r="BW1792" s="30" t="s">
        <v>192</v>
      </c>
      <c r="BX1792" s="15">
        <v>2.8</v>
      </c>
      <c r="BY1792" s="16">
        <v>0.2</v>
      </c>
      <c r="BZ1792" s="15">
        <v>9</v>
      </c>
      <c r="CA1792" s="15">
        <v>27.592099999999999</v>
      </c>
      <c r="CB1792" s="15">
        <v>0.56000000000000005</v>
      </c>
      <c r="CC1792" s="15">
        <v>11.0875</v>
      </c>
      <c r="CD1792" s="15">
        <v>0.2</v>
      </c>
      <c r="CE1792" s="15">
        <v>2.8</v>
      </c>
      <c r="CF1792" s="31">
        <v>9</v>
      </c>
      <c r="CG1792" s="30">
        <v>260</v>
      </c>
      <c r="CH1792" s="15">
        <v>260</v>
      </c>
      <c r="CI1792" s="15">
        <v>220</v>
      </c>
      <c r="CJ1792" s="96">
        <f>Population!$CG1792-Population!$CI1792</f>
        <v>40</v>
      </c>
      <c r="CK1792" s="118">
        <f>_xlfn.DAYS(Entries!$AY$2,Population!H1792)</f>
        <v>351</v>
      </c>
      <c r="CL1792" s="118">
        <f t="shared" si="235"/>
        <v>1825</v>
      </c>
      <c r="CM1792" s="117">
        <f>Entries!$AY$5</f>
        <v>0.15</v>
      </c>
      <c r="CN1792" s="117">
        <f t="shared" si="237"/>
        <v>0.15384615384615385</v>
      </c>
      <c r="CO1792" s="119">
        <f t="shared" si="236"/>
        <v>0.83652054794520547</v>
      </c>
      <c r="CP1792" s="30" t="s">
        <v>5654</v>
      </c>
      <c r="CQ1792" s="15">
        <v>4</v>
      </c>
      <c r="CR1792" s="15" t="s">
        <v>95</v>
      </c>
      <c r="CS1792" s="15"/>
      <c r="CT1792" s="31"/>
      <c r="CU1792" s="30" t="s">
        <v>5655</v>
      </c>
      <c r="CV1792" s="15" t="s">
        <v>5651</v>
      </c>
      <c r="CW1792" s="15" t="s">
        <v>157</v>
      </c>
      <c r="CX1792" s="15" t="s">
        <v>5652</v>
      </c>
      <c r="CY1792" s="15" t="s">
        <v>107</v>
      </c>
      <c r="CZ1792" s="15" t="s">
        <v>755</v>
      </c>
      <c r="DA1792" s="31"/>
      <c r="DB1792" s="17" t="s">
        <v>15463</v>
      </c>
      <c r="DC1792" s="17" t="s">
        <v>15500</v>
      </c>
      <c r="DD1792" s="17">
        <v>1</v>
      </c>
      <c r="DE1792" s="17" t="s">
        <v>15500</v>
      </c>
      <c r="DF1792" s="17" t="s">
        <v>15500</v>
      </c>
      <c r="DG1792" s="23" t="s">
        <v>11174</v>
      </c>
      <c r="DH1792" s="145"/>
    </row>
    <row r="1793" spans="1:112" s="17" customFormat="1" x14ac:dyDescent="0.25">
      <c r="A1793" s="32" t="s">
        <v>6699</v>
      </c>
      <c r="B1793" s="18">
        <v>1</v>
      </c>
      <c r="C1793" s="149" t="s">
        <v>11188</v>
      </c>
      <c r="D1793" s="18" t="s">
        <v>5649</v>
      </c>
      <c r="E1793" s="18">
        <v>45543</v>
      </c>
      <c r="F1793" s="18" t="s">
        <v>6700</v>
      </c>
      <c r="G1793" s="33">
        <v>63168</v>
      </c>
      <c r="H1793" s="44">
        <v>43943</v>
      </c>
      <c r="I1793" s="98" t="s">
        <v>221</v>
      </c>
      <c r="J1793" s="98"/>
      <c r="K1793" s="98"/>
      <c r="L1793" s="18" t="s">
        <v>285</v>
      </c>
      <c r="M1793" t="s">
        <v>156</v>
      </c>
      <c r="N1793" s="18" t="s">
        <v>156</v>
      </c>
      <c r="O1793" t="s">
        <v>157</v>
      </c>
      <c r="P1793" s="64" t="str">
        <f>VLOOKUP(N1793,Entries!J:K,2,FALSE)</f>
        <v>UNITED STATES OF AMERICA</v>
      </c>
      <c r="Q1793" s="38" t="s">
        <v>5651</v>
      </c>
      <c r="R1793" s="32" t="s">
        <v>5651</v>
      </c>
      <c r="S1793" s="18" t="s">
        <v>156</v>
      </c>
      <c r="T1793" t="s">
        <v>157</v>
      </c>
      <c r="U1793" s="39" t="s">
        <v>159</v>
      </c>
      <c r="V1793" s="33" t="s">
        <v>159</v>
      </c>
      <c r="W1793" s="64">
        <f>IF(VLOOKUP(R1793,Entries!N:P,3,FALSE)=V1793,1,VLOOKUP(R1793,Entries!N:P,3,FALSE))</f>
        <v>1</v>
      </c>
      <c r="X1793"/>
      <c r="Y1793"/>
      <c r="Z1793" s="18"/>
      <c r="AA1793" s="18"/>
      <c r="AB1793" s="98"/>
      <c r="AC1793" s="18" t="s">
        <v>5652</v>
      </c>
      <c r="AD1793" s="18" t="s">
        <v>263</v>
      </c>
      <c r="AE1793" s="18" t="s">
        <v>263</v>
      </c>
      <c r="AF1793" s="98" t="s">
        <v>263</v>
      </c>
      <c r="AG1793" s="98" t="s">
        <v>11136</v>
      </c>
      <c r="AH1793" s="98"/>
      <c r="AI1793" s="18"/>
      <c r="AJ1793" s="98">
        <v>5</v>
      </c>
      <c r="AK1793" s="18" t="s">
        <v>95</v>
      </c>
      <c r="AL1793" s="18"/>
      <c r="AM1793" s="33"/>
      <c r="AN1793" s="32" t="s">
        <v>133</v>
      </c>
      <c r="AO1793" s="18" t="s">
        <v>134</v>
      </c>
      <c r="AP1793" s="33" t="s">
        <v>160</v>
      </c>
      <c r="AQ1793">
        <v>21104.573245570002</v>
      </c>
      <c r="AR1793" t="s">
        <v>14221</v>
      </c>
      <c r="AS1793" t="s">
        <v>11225</v>
      </c>
      <c r="AT1793" t="s">
        <v>14222</v>
      </c>
      <c r="AU1793">
        <v>53.057400000000001</v>
      </c>
      <c r="AV1793" s="98">
        <v>0.92602612989333344</v>
      </c>
      <c r="AW1793">
        <v>222.75970000000001</v>
      </c>
      <c r="AX1793" s="98">
        <v>3.8878893969022226</v>
      </c>
      <c r="AY1793">
        <v>1.6229999999999999E-4</v>
      </c>
      <c r="AZ1793">
        <v>126.5371</v>
      </c>
      <c r="BA1793" s="98">
        <v>2.2084885614622221</v>
      </c>
      <c r="BB1793">
        <v>233.57679999999999</v>
      </c>
      <c r="BC1793" s="98">
        <v>4.0766833681422225</v>
      </c>
      <c r="BD1793">
        <v>15.063963469999999</v>
      </c>
      <c r="BE1793" s="96">
        <f t="shared" si="231"/>
        <v>6925.3607144000607</v>
      </c>
      <c r="BF1793" s="96">
        <f t="shared" si="232"/>
        <v>555.4847004440071</v>
      </c>
      <c r="BG1793" s="96">
        <f t="shared" si="233"/>
        <v>553.23672835611433</v>
      </c>
      <c r="BH1793">
        <v>6931.7326221494777</v>
      </c>
      <c r="BI1793">
        <v>1.2129122116034869E-3</v>
      </c>
      <c r="BJ1793">
        <v>0.92635712358657651</v>
      </c>
      <c r="BK1793">
        <v>3.8878902063515932</v>
      </c>
      <c r="BL1793">
        <v>0.96041118393775127</v>
      </c>
      <c r="BM1793">
        <v>5.3247615934171462</v>
      </c>
      <c r="BN1793">
        <v>0.92602653843014326</v>
      </c>
      <c r="BO1793">
        <v>3.8878902079030619</v>
      </c>
      <c r="BP1793">
        <v>1.0830264824238109E-3</v>
      </c>
      <c r="BQ1793">
        <v>0.96041118393775127</v>
      </c>
      <c r="BR1793">
        <v>6925.6411468510896</v>
      </c>
      <c r="BS1793" s="96">
        <v>562.14179962089293</v>
      </c>
      <c r="BT1793" s="96">
        <v>547.1404940812854</v>
      </c>
      <c r="BU1793">
        <v>5.3247615934171462</v>
      </c>
      <c r="BV1793" s="65" t="str">
        <f t="shared" si="234"/>
        <v>Starlink</v>
      </c>
      <c r="BW1793" s="32" t="s">
        <v>192</v>
      </c>
      <c r="BX1793" s="18">
        <v>2.8</v>
      </c>
      <c r="BY1793" s="21">
        <v>0.2</v>
      </c>
      <c r="BZ1793" s="18">
        <v>9</v>
      </c>
      <c r="CA1793" s="18">
        <v>27.592099999999999</v>
      </c>
      <c r="CB1793" s="18">
        <v>0.56000000000000005</v>
      </c>
      <c r="CC1793" s="18">
        <v>11.0875</v>
      </c>
      <c r="CD1793" s="18">
        <v>0.2</v>
      </c>
      <c r="CE1793" s="18">
        <v>2.8</v>
      </c>
      <c r="CF1793" s="33">
        <v>9</v>
      </c>
      <c r="CG1793" s="32">
        <v>260</v>
      </c>
      <c r="CH1793" s="18">
        <v>260</v>
      </c>
      <c r="CI1793" s="18">
        <v>220</v>
      </c>
      <c r="CJ1793" s="98">
        <f>Population!$CG1793-Population!$CI1793</f>
        <v>40</v>
      </c>
      <c r="CK1793" s="120">
        <f>_xlfn.DAYS(Entries!$AY$2,Population!H1793)</f>
        <v>351</v>
      </c>
      <c r="CL1793" s="120">
        <f t="shared" si="235"/>
        <v>1825</v>
      </c>
      <c r="CM1793" s="122">
        <f>Entries!$AY$5</f>
        <v>0.15</v>
      </c>
      <c r="CN1793" s="122">
        <f t="shared" si="237"/>
        <v>0.15384615384615385</v>
      </c>
      <c r="CO1793" s="121">
        <f t="shared" si="236"/>
        <v>0.83652054794520547</v>
      </c>
      <c r="CP1793" s="32" t="s">
        <v>5654</v>
      </c>
      <c r="CQ1793" s="18">
        <v>4</v>
      </c>
      <c r="CR1793" s="18" t="s">
        <v>95</v>
      </c>
      <c r="CS1793" s="18"/>
      <c r="CT1793" s="33"/>
      <c r="CU1793" s="32" t="s">
        <v>5655</v>
      </c>
      <c r="CV1793" s="18" t="s">
        <v>5651</v>
      </c>
      <c r="CW1793" s="18" t="s">
        <v>157</v>
      </c>
      <c r="CX1793" s="18" t="s">
        <v>5652</v>
      </c>
      <c r="CY1793" s="18" t="s">
        <v>107</v>
      </c>
      <c r="CZ1793" s="18" t="s">
        <v>755</v>
      </c>
      <c r="DA1793" s="33"/>
      <c r="DB1793" s="17" t="s">
        <v>15463</v>
      </c>
      <c r="DC1793" s="17" t="s">
        <v>15500</v>
      </c>
      <c r="DD1793" s="17">
        <v>1</v>
      </c>
      <c r="DE1793" s="17" t="s">
        <v>15500</v>
      </c>
      <c r="DF1793" s="17" t="s">
        <v>15500</v>
      </c>
      <c r="DG1793" s="23" t="s">
        <v>11174</v>
      </c>
      <c r="DH1793" s="145"/>
    </row>
    <row r="1794" spans="1:112" s="17" customFormat="1" x14ac:dyDescent="0.25">
      <c r="A1794" s="30" t="s">
        <v>6702</v>
      </c>
      <c r="B1794" s="96">
        <v>1</v>
      </c>
      <c r="C1794" s="152" t="s">
        <v>11188</v>
      </c>
      <c r="D1794" s="96" t="s">
        <v>5649</v>
      </c>
      <c r="E1794" s="96">
        <v>45544</v>
      </c>
      <c r="F1794" s="96" t="s">
        <v>6703</v>
      </c>
      <c r="G1794" s="31">
        <v>63169</v>
      </c>
      <c r="H1794" s="43">
        <v>43943</v>
      </c>
      <c r="I1794" s="96" t="s">
        <v>221</v>
      </c>
      <c r="J1794" s="96"/>
      <c r="K1794" s="96"/>
      <c r="L1794" s="96" t="s">
        <v>285</v>
      </c>
      <c r="M1794" s="124" t="s">
        <v>156</v>
      </c>
      <c r="N1794" s="96" t="s">
        <v>156</v>
      </c>
      <c r="O1794" s="124" t="s">
        <v>157</v>
      </c>
      <c r="P1794" s="96" t="str">
        <f>VLOOKUP(N1794,Entries!J:K,2,FALSE)</f>
        <v>UNITED STATES OF AMERICA</v>
      </c>
      <c r="Q1794" s="123" t="s">
        <v>5651</v>
      </c>
      <c r="R1794" s="30" t="s">
        <v>5651</v>
      </c>
      <c r="S1794" s="96" t="s">
        <v>156</v>
      </c>
      <c r="T1794" s="124" t="s">
        <v>157</v>
      </c>
      <c r="U1794" s="125" t="s">
        <v>159</v>
      </c>
      <c r="V1794" s="31" t="s">
        <v>159</v>
      </c>
      <c r="W1794" s="64">
        <f>IF(VLOOKUP(R1794,Entries!N:P,3,FALSE)=V1794,1,VLOOKUP(R1794,Entries!N:P,3,FALSE))</f>
        <v>1</v>
      </c>
      <c r="X1794" s="124"/>
      <c r="Y1794" s="124"/>
      <c r="Z1794" s="96"/>
      <c r="AA1794" s="96"/>
      <c r="AB1794" s="96"/>
      <c r="AC1794" s="96" t="s">
        <v>5652</v>
      </c>
      <c r="AD1794" s="96" t="s">
        <v>263</v>
      </c>
      <c r="AE1794" s="96" t="s">
        <v>263</v>
      </c>
      <c r="AF1794" s="96" t="s">
        <v>263</v>
      </c>
      <c r="AG1794" s="96" t="s">
        <v>11136</v>
      </c>
      <c r="AH1794" s="96"/>
      <c r="AI1794" s="96"/>
      <c r="AJ1794" s="96">
        <v>5</v>
      </c>
      <c r="AK1794" s="96" t="s">
        <v>95</v>
      </c>
      <c r="AL1794" s="96"/>
      <c r="AM1794" s="31"/>
      <c r="AN1794" s="30" t="s">
        <v>133</v>
      </c>
      <c r="AO1794" s="96" t="s">
        <v>134</v>
      </c>
      <c r="AP1794" s="31" t="s">
        <v>160</v>
      </c>
      <c r="AQ1794">
        <v>21104.525325359999</v>
      </c>
      <c r="AR1794" t="s">
        <v>8185</v>
      </c>
      <c r="AS1794" t="s">
        <v>11225</v>
      </c>
      <c r="AT1794" t="s">
        <v>14223</v>
      </c>
      <c r="AU1794">
        <v>53.058100000000003</v>
      </c>
      <c r="AV1794" s="96">
        <v>0.92603834719555578</v>
      </c>
      <c r="AW1794">
        <v>222.9691</v>
      </c>
      <c r="AX1794" s="96">
        <v>3.8915441155955559</v>
      </c>
      <c r="AY1794">
        <v>1.56E-4</v>
      </c>
      <c r="AZ1794">
        <v>123.7764</v>
      </c>
      <c r="BA1794" s="96">
        <v>2.1603052668266667</v>
      </c>
      <c r="BB1794">
        <v>236.3374</v>
      </c>
      <c r="BC1794" s="96">
        <v>4.1248649174488889</v>
      </c>
      <c r="BD1794">
        <v>15.06396157</v>
      </c>
      <c r="BE1794" s="96">
        <f t="shared" si="231"/>
        <v>6925.3612967251929</v>
      </c>
      <c r="BF1794" s="96">
        <f t="shared" si="232"/>
        <v>555.44165308748234</v>
      </c>
      <c r="BG1794" s="96">
        <f t="shared" si="233"/>
        <v>553.28094036290349</v>
      </c>
      <c r="BH1794">
        <v>6931.733284661952</v>
      </c>
      <c r="BI1794">
        <v>1.2180133620282741E-3</v>
      </c>
      <c r="BJ1794">
        <v>0.92636933850885872</v>
      </c>
      <c r="BK1794">
        <v>3.891544925588454</v>
      </c>
      <c r="BL1794">
        <v>0.95341753533492013</v>
      </c>
      <c r="BM1794">
        <v>5.3317535127468627</v>
      </c>
      <c r="BN1794">
        <v>0.92603875572277061</v>
      </c>
      <c r="BO1794">
        <v>3.8915449273854321</v>
      </c>
      <c r="BP1794">
        <v>1.081529186813192E-3</v>
      </c>
      <c r="BQ1794">
        <v>0.95341753533492013</v>
      </c>
      <c r="BR1794">
        <v>6925.6416171455548</v>
      </c>
      <c r="BS1794" s="96">
        <v>562.13190069190568</v>
      </c>
      <c r="BT1794" s="96">
        <v>547.15133359920401</v>
      </c>
      <c r="BU1794">
        <v>5.3317535127468627</v>
      </c>
      <c r="BV1794" s="60" t="str">
        <f t="shared" si="234"/>
        <v>Starlink</v>
      </c>
      <c r="BW1794" s="30" t="s">
        <v>192</v>
      </c>
      <c r="BX1794" s="96">
        <v>2.8</v>
      </c>
      <c r="BY1794" s="16">
        <v>0.2</v>
      </c>
      <c r="BZ1794" s="96">
        <v>9</v>
      </c>
      <c r="CA1794" s="96">
        <v>27.592099999999999</v>
      </c>
      <c r="CB1794" s="96">
        <v>0.56000000000000005</v>
      </c>
      <c r="CC1794" s="96">
        <v>11.0875</v>
      </c>
      <c r="CD1794" s="96">
        <v>0.2</v>
      </c>
      <c r="CE1794" s="96">
        <v>2.8</v>
      </c>
      <c r="CF1794" s="31">
        <v>9</v>
      </c>
      <c r="CG1794" s="30">
        <v>260</v>
      </c>
      <c r="CH1794" s="96">
        <v>260</v>
      </c>
      <c r="CI1794" s="96">
        <v>220</v>
      </c>
      <c r="CJ1794" s="96">
        <f>Population!$CG1794-Population!$CI1794</f>
        <v>40</v>
      </c>
      <c r="CK1794" s="118">
        <f>_xlfn.DAYS(Entries!$AY$2,Population!H1794)</f>
        <v>351</v>
      </c>
      <c r="CL1794" s="118">
        <f t="shared" si="235"/>
        <v>1825</v>
      </c>
      <c r="CM1794" s="117">
        <f>Entries!$AY$5</f>
        <v>0.15</v>
      </c>
      <c r="CN1794" s="117">
        <f t="shared" si="237"/>
        <v>0.15384615384615385</v>
      </c>
      <c r="CO1794" s="119">
        <f t="shared" si="236"/>
        <v>0.83652054794520547</v>
      </c>
      <c r="CP1794" s="30" t="s">
        <v>5654</v>
      </c>
      <c r="CQ1794" s="96">
        <v>4</v>
      </c>
      <c r="CR1794" s="96" t="s">
        <v>95</v>
      </c>
      <c r="CS1794" s="96"/>
      <c r="CT1794" s="31"/>
      <c r="CU1794" s="30" t="s">
        <v>5655</v>
      </c>
      <c r="CV1794" s="96" t="s">
        <v>5651</v>
      </c>
      <c r="CW1794" s="96" t="s">
        <v>157</v>
      </c>
      <c r="CX1794" s="96" t="s">
        <v>5652</v>
      </c>
      <c r="CY1794" s="96" t="s">
        <v>107</v>
      </c>
      <c r="CZ1794" s="96" t="s">
        <v>755</v>
      </c>
      <c r="DA1794" s="31"/>
      <c r="DB1794" s="17" t="s">
        <v>15463</v>
      </c>
      <c r="DC1794" s="17" t="s">
        <v>15500</v>
      </c>
      <c r="DD1794" s="17">
        <v>1</v>
      </c>
      <c r="DE1794" s="17" t="s">
        <v>15500</v>
      </c>
      <c r="DF1794" s="17" t="s">
        <v>15500</v>
      </c>
      <c r="DG1794" s="23" t="s">
        <v>11174</v>
      </c>
      <c r="DH1794" s="145"/>
    </row>
    <row r="1795" spans="1:112" s="17" customFormat="1" x14ac:dyDescent="0.25">
      <c r="A1795" s="32" t="s">
        <v>6705</v>
      </c>
      <c r="B1795" s="98">
        <v>1</v>
      </c>
      <c r="C1795" s="149" t="s">
        <v>11188</v>
      </c>
      <c r="D1795" s="98" t="s">
        <v>5649</v>
      </c>
      <c r="E1795" s="98">
        <v>45545</v>
      </c>
      <c r="F1795" s="98" t="s">
        <v>6706</v>
      </c>
      <c r="G1795" s="33">
        <v>63170</v>
      </c>
      <c r="H1795" s="44">
        <v>43943</v>
      </c>
      <c r="I1795" s="98" t="s">
        <v>221</v>
      </c>
      <c r="J1795" s="98"/>
      <c r="K1795" s="98"/>
      <c r="L1795" s="98" t="s">
        <v>285</v>
      </c>
      <c r="M1795" t="s">
        <v>156</v>
      </c>
      <c r="N1795" s="98" t="s">
        <v>156</v>
      </c>
      <c r="O1795" t="s">
        <v>157</v>
      </c>
      <c r="P1795" s="64" t="str">
        <f>VLOOKUP(N1795,Entries!J:K,2,FALSE)</f>
        <v>UNITED STATES OF AMERICA</v>
      </c>
      <c r="Q1795" s="38" t="s">
        <v>5651</v>
      </c>
      <c r="R1795" s="32" t="s">
        <v>5651</v>
      </c>
      <c r="S1795" s="98" t="s">
        <v>156</v>
      </c>
      <c r="T1795" t="s">
        <v>157</v>
      </c>
      <c r="U1795" s="39" t="s">
        <v>159</v>
      </c>
      <c r="V1795" s="33" t="s">
        <v>159</v>
      </c>
      <c r="W1795" s="64">
        <f>IF(VLOOKUP(R1795,Entries!N:P,3,FALSE)=V1795,1,VLOOKUP(R1795,Entries!N:P,3,FALSE))</f>
        <v>1</v>
      </c>
      <c r="X1795"/>
      <c r="Y1795"/>
      <c r="Z1795" s="98"/>
      <c r="AA1795" s="98"/>
      <c r="AB1795" s="98"/>
      <c r="AC1795" s="98" t="s">
        <v>5652</v>
      </c>
      <c r="AD1795" s="98" t="s">
        <v>263</v>
      </c>
      <c r="AE1795" s="98" t="s">
        <v>263</v>
      </c>
      <c r="AF1795" s="98" t="s">
        <v>263</v>
      </c>
      <c r="AG1795" s="98" t="s">
        <v>11136</v>
      </c>
      <c r="AH1795" s="98"/>
      <c r="AI1795" s="98"/>
      <c r="AJ1795" s="98">
        <v>5</v>
      </c>
      <c r="AK1795" s="98" t="s">
        <v>95</v>
      </c>
      <c r="AL1795" s="98"/>
      <c r="AM1795" s="33"/>
      <c r="AN1795" s="32" t="s">
        <v>133</v>
      </c>
      <c r="AO1795" s="98" t="s">
        <v>134</v>
      </c>
      <c r="AP1795" s="33" t="s">
        <v>160</v>
      </c>
      <c r="AQ1795">
        <v>21104.543745620002</v>
      </c>
      <c r="AR1795" t="s">
        <v>14224</v>
      </c>
      <c r="AS1795" t="s">
        <v>11225</v>
      </c>
      <c r="AT1795" t="s">
        <v>14225</v>
      </c>
      <c r="AU1795">
        <v>53.057499999999997</v>
      </c>
      <c r="AV1795" s="98">
        <v>0.92602787522222219</v>
      </c>
      <c r="AW1795">
        <v>222.88560000000001</v>
      </c>
      <c r="AX1795" s="98">
        <v>3.8900867659733338</v>
      </c>
      <c r="AY1795">
        <v>1.272E-4</v>
      </c>
      <c r="AZ1795">
        <v>121.4614</v>
      </c>
      <c r="BA1795" s="98">
        <v>2.1199009030488889</v>
      </c>
      <c r="BB1795">
        <v>238.6499</v>
      </c>
      <c r="BC1795" s="98">
        <v>4.1652256480044443</v>
      </c>
      <c r="BD1795">
        <v>15.06396981</v>
      </c>
      <c r="BE1795" s="96">
        <f t="shared" ref="BE1795:BE1858" si="238">(((((24*60*60/BD1795)^2)*3.986004418*(10^(14)))/(4*3.141592*3.141592))^(1/3))/1000</f>
        <v>6925.3587712739372</v>
      </c>
      <c r="BF1795" s="96">
        <f t="shared" ref="BF1795:BF1858" si="239">$BE1795*(1+$AY1795)-6371</f>
        <v>555.239676909644</v>
      </c>
      <c r="BG1795" s="96">
        <f t="shared" ref="BG1795:BG1858" si="240">$BE1795*(1-$AY1795)-6371</f>
        <v>553.47786563823138</v>
      </c>
      <c r="BH1795">
        <v>6931.7309266797156</v>
      </c>
      <c r="BI1795">
        <v>1.212864817024685E-3</v>
      </c>
      <c r="BJ1795">
        <v>0.92635886873762574</v>
      </c>
      <c r="BK1795">
        <v>3.890087574655388</v>
      </c>
      <c r="BL1795">
        <v>0.92961890435426664</v>
      </c>
      <c r="BM1795">
        <v>5.3555085488737859</v>
      </c>
      <c r="BN1795">
        <v>0.92602828378273949</v>
      </c>
      <c r="BO1795">
        <v>3.890087577283933</v>
      </c>
      <c r="BP1795">
        <v>1.0607798288457689E-3</v>
      </c>
      <c r="BQ1795">
        <v>0.92961890435426664</v>
      </c>
      <c r="BR1795">
        <v>6925.6391880813389</v>
      </c>
      <c r="BS1795" s="96">
        <v>561.98576643391971</v>
      </c>
      <c r="BT1795" s="96">
        <v>547.29260972875818</v>
      </c>
      <c r="BU1795">
        <v>5.3555085488737859</v>
      </c>
      <c r="BV1795" s="65" t="str">
        <f t="shared" si="234"/>
        <v>Starlink</v>
      </c>
      <c r="BW1795" s="32" t="s">
        <v>192</v>
      </c>
      <c r="BX1795" s="98">
        <v>2.8</v>
      </c>
      <c r="BY1795" s="21">
        <v>0.2</v>
      </c>
      <c r="BZ1795" s="98">
        <v>9</v>
      </c>
      <c r="CA1795" s="98">
        <v>27.592099999999999</v>
      </c>
      <c r="CB1795" s="98">
        <v>0.56000000000000005</v>
      </c>
      <c r="CC1795" s="98">
        <v>11.0875</v>
      </c>
      <c r="CD1795" s="98">
        <v>0.2</v>
      </c>
      <c r="CE1795" s="98">
        <v>2.8</v>
      </c>
      <c r="CF1795" s="33">
        <v>9</v>
      </c>
      <c r="CG1795" s="32">
        <v>260</v>
      </c>
      <c r="CH1795" s="98">
        <v>260</v>
      </c>
      <c r="CI1795" s="98">
        <v>220</v>
      </c>
      <c r="CJ1795" s="98">
        <f>Population!$CG1795-Population!$CI1795</f>
        <v>40</v>
      </c>
      <c r="CK1795" s="120">
        <f>_xlfn.DAYS(Entries!$AY$2,Population!H1795)</f>
        <v>351</v>
      </c>
      <c r="CL1795" s="120">
        <f t="shared" si="235"/>
        <v>1825</v>
      </c>
      <c r="CM1795" s="122">
        <f>Entries!$AY$5</f>
        <v>0.15</v>
      </c>
      <c r="CN1795" s="122">
        <f t="shared" si="237"/>
        <v>0.15384615384615385</v>
      </c>
      <c r="CO1795" s="121">
        <f t="shared" si="236"/>
        <v>0.83652054794520547</v>
      </c>
      <c r="CP1795" s="32" t="s">
        <v>5654</v>
      </c>
      <c r="CQ1795" s="98">
        <v>4</v>
      </c>
      <c r="CR1795" s="98" t="s">
        <v>95</v>
      </c>
      <c r="CS1795" s="98"/>
      <c r="CT1795" s="33"/>
      <c r="CU1795" s="32" t="s">
        <v>5655</v>
      </c>
      <c r="CV1795" s="98" t="s">
        <v>5651</v>
      </c>
      <c r="CW1795" s="98" t="s">
        <v>157</v>
      </c>
      <c r="CX1795" s="98" t="s">
        <v>5652</v>
      </c>
      <c r="CY1795" s="98" t="s">
        <v>107</v>
      </c>
      <c r="CZ1795" s="98" t="s">
        <v>755</v>
      </c>
      <c r="DA1795" s="33"/>
      <c r="DB1795" s="17" t="s">
        <v>15463</v>
      </c>
      <c r="DC1795" s="17" t="s">
        <v>15500</v>
      </c>
      <c r="DD1795" s="17">
        <v>1</v>
      </c>
      <c r="DE1795" s="17" t="s">
        <v>15500</v>
      </c>
      <c r="DF1795" s="17" t="s">
        <v>15500</v>
      </c>
      <c r="DG1795" s="23" t="s">
        <v>11174</v>
      </c>
      <c r="DH1795" s="145"/>
    </row>
    <row r="1796" spans="1:112" s="17" customFormat="1" x14ac:dyDescent="0.25">
      <c r="A1796" s="30" t="s">
        <v>6708</v>
      </c>
      <c r="B1796" s="96">
        <v>1</v>
      </c>
      <c r="C1796" s="152" t="s">
        <v>11188</v>
      </c>
      <c r="D1796" s="96" t="s">
        <v>5649</v>
      </c>
      <c r="E1796" s="96">
        <v>45546</v>
      </c>
      <c r="F1796" s="96" t="s">
        <v>6709</v>
      </c>
      <c r="G1796" s="31">
        <v>63171</v>
      </c>
      <c r="H1796" s="43">
        <v>43943</v>
      </c>
      <c r="I1796" s="96" t="s">
        <v>221</v>
      </c>
      <c r="J1796" s="96"/>
      <c r="K1796" s="96"/>
      <c r="L1796" s="96" t="s">
        <v>285</v>
      </c>
      <c r="M1796" s="124" t="s">
        <v>156</v>
      </c>
      <c r="N1796" s="96" t="s">
        <v>156</v>
      </c>
      <c r="O1796" s="124" t="s">
        <v>157</v>
      </c>
      <c r="P1796" s="96" t="str">
        <f>VLOOKUP(N1796,Entries!J:K,2,FALSE)</f>
        <v>UNITED STATES OF AMERICA</v>
      </c>
      <c r="Q1796" s="123" t="s">
        <v>5651</v>
      </c>
      <c r="R1796" s="30" t="s">
        <v>5651</v>
      </c>
      <c r="S1796" s="96" t="s">
        <v>156</v>
      </c>
      <c r="T1796" s="124" t="s">
        <v>157</v>
      </c>
      <c r="U1796" s="125" t="s">
        <v>159</v>
      </c>
      <c r="V1796" s="31" t="s">
        <v>159</v>
      </c>
      <c r="W1796" s="64">
        <f>IF(VLOOKUP(R1796,Entries!N:P,3,FALSE)=V1796,1,VLOOKUP(R1796,Entries!N:P,3,FALSE))</f>
        <v>1</v>
      </c>
      <c r="X1796" s="124"/>
      <c r="Y1796" s="124"/>
      <c r="Z1796" s="96"/>
      <c r="AA1796" s="96"/>
      <c r="AB1796" s="96"/>
      <c r="AC1796" s="96" t="s">
        <v>5652</v>
      </c>
      <c r="AD1796" s="96" t="s">
        <v>263</v>
      </c>
      <c r="AE1796" s="96" t="s">
        <v>263</v>
      </c>
      <c r="AF1796" s="96" t="s">
        <v>263</v>
      </c>
      <c r="AG1796" s="96" t="s">
        <v>11136</v>
      </c>
      <c r="AH1796" s="96"/>
      <c r="AI1796" s="96"/>
      <c r="AJ1796" s="96">
        <v>5</v>
      </c>
      <c r="AK1796" s="96" t="s">
        <v>95</v>
      </c>
      <c r="AL1796" s="96"/>
      <c r="AM1796" s="31"/>
      <c r="AN1796" s="30" t="s">
        <v>133</v>
      </c>
      <c r="AO1796" s="96" t="s">
        <v>134</v>
      </c>
      <c r="AP1796" s="31" t="s">
        <v>160</v>
      </c>
      <c r="AQ1796">
        <v>21104.554808500001</v>
      </c>
      <c r="AR1796" t="s">
        <v>14226</v>
      </c>
      <c r="AS1796" t="s">
        <v>11225</v>
      </c>
      <c r="AT1796" t="s">
        <v>14227</v>
      </c>
      <c r="AU1796">
        <v>53.058999999999997</v>
      </c>
      <c r="AV1796" s="96">
        <v>0.9260540551555555</v>
      </c>
      <c r="AW1796">
        <v>222.84039999999999</v>
      </c>
      <c r="AX1796" s="96">
        <v>3.8892978773155558</v>
      </c>
      <c r="AY1796">
        <v>1.5660000000000001E-4</v>
      </c>
      <c r="AZ1796">
        <v>129.8252</v>
      </c>
      <c r="BA1796" s="96">
        <v>2.2658767206577779</v>
      </c>
      <c r="BB1796">
        <v>230.28749999999999</v>
      </c>
      <c r="BC1796" s="96">
        <v>4.019274265</v>
      </c>
      <c r="BD1796">
        <v>15.06392833</v>
      </c>
      <c r="BE1796" s="96">
        <f t="shared" si="238"/>
        <v>6925.3714843699117</v>
      </c>
      <c r="BF1796" s="96">
        <f t="shared" si="239"/>
        <v>555.45599754436353</v>
      </c>
      <c r="BG1796" s="96">
        <f t="shared" si="240"/>
        <v>553.28697119545996</v>
      </c>
      <c r="BH1796">
        <v>6931.7433523284853</v>
      </c>
      <c r="BI1796">
        <v>1.202500864426389E-3</v>
      </c>
      <c r="BJ1796">
        <v>0.92638504249917053</v>
      </c>
      <c r="BK1796">
        <v>3.889298686463039</v>
      </c>
      <c r="BL1796">
        <v>0.95810580061071493</v>
      </c>
      <c r="BM1796">
        <v>5.3270460294294413</v>
      </c>
      <c r="BN1796">
        <v>0.92605446366520106</v>
      </c>
      <c r="BO1796">
        <v>3.8892986884758902</v>
      </c>
      <c r="BP1796">
        <v>1.07413607543384E-3</v>
      </c>
      <c r="BQ1796">
        <v>0.95810580061071493</v>
      </c>
      <c r="BR1796">
        <v>6925.6516604117687</v>
      </c>
      <c r="BS1796" s="96">
        <v>562.09075270610538</v>
      </c>
      <c r="BT1796" s="96">
        <v>547.21256811743206</v>
      </c>
      <c r="BU1796">
        <v>5.3270460294294413</v>
      </c>
      <c r="BV1796" s="60" t="str">
        <f t="shared" si="234"/>
        <v>Starlink</v>
      </c>
      <c r="BW1796" s="30" t="s">
        <v>192</v>
      </c>
      <c r="BX1796" s="96">
        <v>2.8</v>
      </c>
      <c r="BY1796" s="16">
        <v>0.2</v>
      </c>
      <c r="BZ1796" s="96">
        <v>9</v>
      </c>
      <c r="CA1796" s="96">
        <v>27.592099999999999</v>
      </c>
      <c r="CB1796" s="96">
        <v>0.56000000000000005</v>
      </c>
      <c r="CC1796" s="96">
        <v>11.0875</v>
      </c>
      <c r="CD1796" s="96">
        <v>0.2</v>
      </c>
      <c r="CE1796" s="96">
        <v>2.8</v>
      </c>
      <c r="CF1796" s="31">
        <v>9</v>
      </c>
      <c r="CG1796" s="30">
        <v>260</v>
      </c>
      <c r="CH1796" s="96">
        <v>260</v>
      </c>
      <c r="CI1796" s="96">
        <v>220</v>
      </c>
      <c r="CJ1796" s="96">
        <f>Population!$CG1796-Population!$CI1796</f>
        <v>40</v>
      </c>
      <c r="CK1796" s="118">
        <f>_xlfn.DAYS(Entries!$AY$2,Population!H1796)</f>
        <v>351</v>
      </c>
      <c r="CL1796" s="118">
        <f t="shared" si="235"/>
        <v>1825</v>
      </c>
      <c r="CM1796" s="117">
        <f>Entries!$AY$5</f>
        <v>0.15</v>
      </c>
      <c r="CN1796" s="117">
        <f t="shared" si="237"/>
        <v>0.15384615384615385</v>
      </c>
      <c r="CO1796" s="119">
        <f t="shared" si="236"/>
        <v>0.83652054794520547</v>
      </c>
      <c r="CP1796" s="30" t="s">
        <v>5654</v>
      </c>
      <c r="CQ1796" s="96">
        <v>4</v>
      </c>
      <c r="CR1796" s="96" t="s">
        <v>95</v>
      </c>
      <c r="CS1796" s="96"/>
      <c r="CT1796" s="31"/>
      <c r="CU1796" s="30" t="s">
        <v>5655</v>
      </c>
      <c r="CV1796" s="96" t="s">
        <v>5651</v>
      </c>
      <c r="CW1796" s="96" t="s">
        <v>157</v>
      </c>
      <c r="CX1796" s="96" t="s">
        <v>5652</v>
      </c>
      <c r="CY1796" s="96" t="s">
        <v>107</v>
      </c>
      <c r="CZ1796" s="96" t="s">
        <v>755</v>
      </c>
      <c r="DA1796" s="31"/>
      <c r="DB1796" s="17" t="s">
        <v>15463</v>
      </c>
      <c r="DC1796" s="17" t="s">
        <v>15500</v>
      </c>
      <c r="DD1796" s="17">
        <v>1</v>
      </c>
      <c r="DE1796" s="17" t="s">
        <v>15500</v>
      </c>
      <c r="DF1796" s="17" t="s">
        <v>15500</v>
      </c>
      <c r="DG1796" s="23" t="s">
        <v>11174</v>
      </c>
      <c r="DH1796" s="145"/>
    </row>
    <row r="1797" spans="1:112" s="17" customFormat="1" x14ac:dyDescent="0.25">
      <c r="A1797" s="32" t="s">
        <v>6711</v>
      </c>
      <c r="B1797" s="18">
        <v>1</v>
      </c>
      <c r="C1797" s="149" t="s">
        <v>11188</v>
      </c>
      <c r="D1797" s="18" t="s">
        <v>5649</v>
      </c>
      <c r="E1797" s="18">
        <v>45570</v>
      </c>
      <c r="F1797" s="18" t="s">
        <v>6712</v>
      </c>
      <c r="G1797" s="33">
        <v>63133</v>
      </c>
      <c r="H1797" s="44">
        <v>43943</v>
      </c>
      <c r="I1797" s="98" t="s">
        <v>221</v>
      </c>
      <c r="J1797" s="98"/>
      <c r="K1797" s="98"/>
      <c r="L1797" s="18" t="s">
        <v>285</v>
      </c>
      <c r="M1797" t="s">
        <v>156</v>
      </c>
      <c r="N1797" s="18" t="s">
        <v>156</v>
      </c>
      <c r="O1797" t="s">
        <v>157</v>
      </c>
      <c r="P1797" s="64" t="str">
        <f>VLOOKUP(N1797,Entries!J:K,2,FALSE)</f>
        <v>UNITED STATES OF AMERICA</v>
      </c>
      <c r="Q1797" s="38" t="s">
        <v>5651</v>
      </c>
      <c r="R1797" s="32" t="s">
        <v>5651</v>
      </c>
      <c r="S1797" s="18" t="s">
        <v>156</v>
      </c>
      <c r="T1797" t="s">
        <v>157</v>
      </c>
      <c r="U1797" s="39" t="s">
        <v>159</v>
      </c>
      <c r="V1797" s="33" t="s">
        <v>159</v>
      </c>
      <c r="W1797" s="64">
        <f>IF(VLOOKUP(R1797,Entries!N:P,3,FALSE)=V1797,1,VLOOKUP(R1797,Entries!N:P,3,FALSE))</f>
        <v>1</v>
      </c>
      <c r="X1797"/>
      <c r="Y1797"/>
      <c r="Z1797" s="18"/>
      <c r="AA1797" s="98"/>
      <c r="AB1797" s="98"/>
      <c r="AC1797" s="18" t="s">
        <v>5652</v>
      </c>
      <c r="AD1797" s="18" t="s">
        <v>263</v>
      </c>
      <c r="AE1797" s="18" t="s">
        <v>263</v>
      </c>
      <c r="AF1797" s="98" t="s">
        <v>263</v>
      </c>
      <c r="AG1797" s="98" t="s">
        <v>11136</v>
      </c>
      <c r="AH1797" s="98"/>
      <c r="AI1797" s="18"/>
      <c r="AJ1797" s="18">
        <v>5</v>
      </c>
      <c r="AK1797" s="18" t="s">
        <v>95</v>
      </c>
      <c r="AL1797" s="18"/>
      <c r="AM1797" s="33"/>
      <c r="AN1797" s="32" t="s">
        <v>133</v>
      </c>
      <c r="AO1797" s="18" t="s">
        <v>134</v>
      </c>
      <c r="AP1797" s="33" t="s">
        <v>160</v>
      </c>
      <c r="AQ1797">
        <v>21104.516115589999</v>
      </c>
      <c r="AR1797" t="s">
        <v>14228</v>
      </c>
      <c r="AS1797" t="s">
        <v>11225</v>
      </c>
      <c r="AT1797" t="s">
        <v>14229</v>
      </c>
      <c r="AU1797">
        <v>53.0578</v>
      </c>
      <c r="AV1797" s="98">
        <v>0.92603311120888887</v>
      </c>
      <c r="AW1797">
        <v>202.9983</v>
      </c>
      <c r="AX1797" s="98">
        <v>3.5429879738533336</v>
      </c>
      <c r="AY1797">
        <v>1.538E-4</v>
      </c>
      <c r="AZ1797">
        <v>120.9705</v>
      </c>
      <c r="BA1797" s="98">
        <v>2.1113330835333337</v>
      </c>
      <c r="BB1797">
        <v>239.14359999999999</v>
      </c>
      <c r="BC1797" s="98">
        <v>4.1738423367288888</v>
      </c>
      <c r="BD1797">
        <v>15.063951790000001</v>
      </c>
      <c r="BE1797" s="96">
        <f t="shared" si="238"/>
        <v>6925.3642941691105</v>
      </c>
      <c r="BF1797" s="96">
        <f t="shared" si="239"/>
        <v>555.42941519755459</v>
      </c>
      <c r="BG1797" s="96">
        <f t="shared" si="240"/>
        <v>553.29917314066734</v>
      </c>
      <c r="BH1797">
        <v>6931.7363411597489</v>
      </c>
      <c r="BI1797">
        <v>1.2242123975544719E-3</v>
      </c>
      <c r="BJ1797">
        <v>0.92636410323315477</v>
      </c>
      <c r="BK1797">
        <v>3.5429887120423662</v>
      </c>
      <c r="BL1797">
        <v>0.94940383388161331</v>
      </c>
      <c r="BM1797">
        <v>5.3357724624839644</v>
      </c>
      <c r="BN1797">
        <v>0.92603351974404691</v>
      </c>
      <c r="BO1797">
        <v>3.542988713120486</v>
      </c>
      <c r="BP1797">
        <v>1.082955151968169E-3</v>
      </c>
      <c r="BQ1797">
        <v>0.94940383388161331</v>
      </c>
      <c r="BR1797">
        <v>6925.6446624931978</v>
      </c>
      <c r="BS1797" s="96">
        <v>562.14482506114564</v>
      </c>
      <c r="BT1797" s="96">
        <v>547.14449992524987</v>
      </c>
      <c r="BU1797">
        <v>5.3357724624839644</v>
      </c>
      <c r="BV1797" s="65" t="str">
        <f t="shared" si="234"/>
        <v>Starlink</v>
      </c>
      <c r="BW1797" s="32" t="s">
        <v>192</v>
      </c>
      <c r="BX1797" s="18">
        <v>2.8</v>
      </c>
      <c r="BY1797" s="21">
        <v>0.2</v>
      </c>
      <c r="BZ1797" s="18">
        <v>9</v>
      </c>
      <c r="CA1797" s="18">
        <v>27.592099999999999</v>
      </c>
      <c r="CB1797" s="18">
        <v>0.56000000000000005</v>
      </c>
      <c r="CC1797" s="18">
        <v>11.0875</v>
      </c>
      <c r="CD1797" s="18">
        <v>0.2</v>
      </c>
      <c r="CE1797" s="18">
        <v>2.8</v>
      </c>
      <c r="CF1797" s="33">
        <v>9</v>
      </c>
      <c r="CG1797" s="32">
        <v>260</v>
      </c>
      <c r="CH1797" s="18">
        <v>260</v>
      </c>
      <c r="CI1797" s="18">
        <v>220</v>
      </c>
      <c r="CJ1797" s="98">
        <f>Population!$CG1797-Population!$CI1797</f>
        <v>40</v>
      </c>
      <c r="CK1797" s="120">
        <f>_xlfn.DAYS(Entries!$AY$2,Population!H1797)</f>
        <v>351</v>
      </c>
      <c r="CL1797" s="120">
        <f t="shared" si="235"/>
        <v>1825</v>
      </c>
      <c r="CM1797" s="122">
        <f>Entries!$AY$5</f>
        <v>0.15</v>
      </c>
      <c r="CN1797" s="122">
        <f t="shared" si="237"/>
        <v>0.15384615384615385</v>
      </c>
      <c r="CO1797" s="121">
        <f t="shared" si="236"/>
        <v>0.83652054794520547</v>
      </c>
      <c r="CP1797" s="32" t="s">
        <v>5654</v>
      </c>
      <c r="CQ1797" s="98">
        <v>4</v>
      </c>
      <c r="CR1797" s="18" t="s">
        <v>95</v>
      </c>
      <c r="CS1797" s="18"/>
      <c r="CT1797" s="33"/>
      <c r="CU1797" s="32" t="s">
        <v>5655</v>
      </c>
      <c r="CV1797" s="18" t="s">
        <v>5651</v>
      </c>
      <c r="CW1797" s="18" t="s">
        <v>157</v>
      </c>
      <c r="CX1797" s="18" t="s">
        <v>5652</v>
      </c>
      <c r="CY1797" s="18" t="s">
        <v>107</v>
      </c>
      <c r="CZ1797" s="18" t="s">
        <v>755</v>
      </c>
      <c r="DA1797" s="33"/>
      <c r="DB1797" s="17" t="s">
        <v>15463</v>
      </c>
      <c r="DC1797" s="17" t="s">
        <v>15500</v>
      </c>
      <c r="DD1797" s="17">
        <v>1</v>
      </c>
      <c r="DE1797" s="17" t="s">
        <v>15500</v>
      </c>
      <c r="DF1797" s="17" t="s">
        <v>15500</v>
      </c>
      <c r="DG1797" s="23" t="s">
        <v>11174</v>
      </c>
      <c r="DH1797" s="145"/>
    </row>
    <row r="1798" spans="1:112" s="17" customFormat="1" x14ac:dyDescent="0.25">
      <c r="A1798" s="30" t="s">
        <v>6714</v>
      </c>
      <c r="B1798" s="15">
        <v>1</v>
      </c>
      <c r="C1798" s="152" t="s">
        <v>11188</v>
      </c>
      <c r="D1798" s="15" t="s">
        <v>5649</v>
      </c>
      <c r="E1798" s="15">
        <v>45547</v>
      </c>
      <c r="F1798" s="15" t="s">
        <v>6715</v>
      </c>
      <c r="G1798" s="31">
        <v>63172</v>
      </c>
      <c r="H1798" s="43">
        <v>43943</v>
      </c>
      <c r="I1798" s="96" t="s">
        <v>221</v>
      </c>
      <c r="J1798" s="96"/>
      <c r="K1798" s="96"/>
      <c r="L1798" s="15" t="s">
        <v>285</v>
      </c>
      <c r="M1798" s="124" t="s">
        <v>156</v>
      </c>
      <c r="N1798" s="15" t="s">
        <v>156</v>
      </c>
      <c r="O1798" s="124" t="s">
        <v>157</v>
      </c>
      <c r="P1798" s="96" t="str">
        <f>VLOOKUP(N1798,Entries!J:K,2,FALSE)</f>
        <v>UNITED STATES OF AMERICA</v>
      </c>
      <c r="Q1798" s="123" t="s">
        <v>5651</v>
      </c>
      <c r="R1798" s="30" t="s">
        <v>5651</v>
      </c>
      <c r="S1798" s="15" t="s">
        <v>156</v>
      </c>
      <c r="T1798" s="124" t="s">
        <v>157</v>
      </c>
      <c r="U1798" s="125" t="s">
        <v>159</v>
      </c>
      <c r="V1798" s="31" t="s">
        <v>159</v>
      </c>
      <c r="W1798" s="64">
        <f>IF(VLOOKUP(R1798,Entries!N:P,3,FALSE)=V1798,1,VLOOKUP(R1798,Entries!N:P,3,FALSE))</f>
        <v>1</v>
      </c>
      <c r="X1798" s="124"/>
      <c r="Y1798" s="124"/>
      <c r="Z1798" s="15"/>
      <c r="AA1798" s="15"/>
      <c r="AB1798" s="96"/>
      <c r="AC1798" s="15" t="s">
        <v>5652</v>
      </c>
      <c r="AD1798" s="15" t="s">
        <v>263</v>
      </c>
      <c r="AE1798" s="15" t="s">
        <v>263</v>
      </c>
      <c r="AF1798" s="96" t="s">
        <v>263</v>
      </c>
      <c r="AG1798" s="96" t="s">
        <v>11136</v>
      </c>
      <c r="AH1798" s="96"/>
      <c r="AI1798" s="15"/>
      <c r="AJ1798" s="15">
        <v>5</v>
      </c>
      <c r="AK1798" s="15" t="s">
        <v>95</v>
      </c>
      <c r="AL1798" s="15"/>
      <c r="AM1798" s="31"/>
      <c r="AN1798" s="30" t="s">
        <v>133</v>
      </c>
      <c r="AO1798" s="15" t="s">
        <v>134</v>
      </c>
      <c r="AP1798" s="31" t="s">
        <v>160</v>
      </c>
      <c r="AQ1798">
        <v>21104.551124919999</v>
      </c>
      <c r="AR1798" t="s">
        <v>14230</v>
      </c>
      <c r="AS1798" t="s">
        <v>11225</v>
      </c>
      <c r="AT1798" t="s">
        <v>14231</v>
      </c>
      <c r="AU1798">
        <v>53.057499999999997</v>
      </c>
      <c r="AV1798" s="96">
        <v>0.92602787522222219</v>
      </c>
      <c r="AW1798">
        <v>222.85659999999999</v>
      </c>
      <c r="AX1798" s="96">
        <v>3.8895806205955554</v>
      </c>
      <c r="AY1798">
        <v>1.594E-4</v>
      </c>
      <c r="AZ1798">
        <v>127.1491</v>
      </c>
      <c r="BA1798" s="96">
        <v>2.2191699742622224</v>
      </c>
      <c r="BB1798">
        <v>232.96430000000001</v>
      </c>
      <c r="BC1798" s="96">
        <v>4.0659932286977787</v>
      </c>
      <c r="BD1798">
        <v>15.063908359999999</v>
      </c>
      <c r="BE1798" s="96">
        <f t="shared" si="238"/>
        <v>6925.3776049434291</v>
      </c>
      <c r="BF1798" s="96">
        <f t="shared" si="239"/>
        <v>555.48151013365714</v>
      </c>
      <c r="BG1798" s="96">
        <f t="shared" si="240"/>
        <v>553.27369975320107</v>
      </c>
      <c r="BH1798">
        <v>6931.7495000317504</v>
      </c>
      <c r="BI1798">
        <v>1.2103696090591759E-3</v>
      </c>
      <c r="BJ1798">
        <v>0.92635886696581782</v>
      </c>
      <c r="BK1798">
        <v>3.8895814287240551</v>
      </c>
      <c r="BL1798">
        <v>0.95857901887420371</v>
      </c>
      <c r="BM1798">
        <v>5.3265850317944929</v>
      </c>
      <c r="BN1798">
        <v>0.9260282837583993</v>
      </c>
      <c r="BO1798">
        <v>3.8895814318565942</v>
      </c>
      <c r="BP1798">
        <v>1.079926126236496E-3</v>
      </c>
      <c r="BQ1798">
        <v>0.95857901887420371</v>
      </c>
      <c r="BR1798">
        <v>6925.6580207614497</v>
      </c>
      <c r="BS1798" s="96">
        <v>562.13721979944876</v>
      </c>
      <c r="BT1798" s="96">
        <v>547.1788217234498</v>
      </c>
      <c r="BU1798">
        <v>5.3265850317944929</v>
      </c>
      <c r="BV1798" s="60" t="str">
        <f t="shared" si="234"/>
        <v>Starlink</v>
      </c>
      <c r="BW1798" s="30" t="s">
        <v>192</v>
      </c>
      <c r="BX1798" s="15">
        <v>2.8</v>
      </c>
      <c r="BY1798" s="16">
        <v>0.2</v>
      </c>
      <c r="BZ1798" s="15">
        <v>9</v>
      </c>
      <c r="CA1798" s="15">
        <v>27.592099999999999</v>
      </c>
      <c r="CB1798" s="15">
        <v>0.56000000000000005</v>
      </c>
      <c r="CC1798" s="15">
        <v>11.0875</v>
      </c>
      <c r="CD1798" s="15">
        <v>0.2</v>
      </c>
      <c r="CE1798" s="15">
        <v>2.8</v>
      </c>
      <c r="CF1798" s="31">
        <v>9</v>
      </c>
      <c r="CG1798" s="30">
        <v>260</v>
      </c>
      <c r="CH1798" s="15">
        <v>260</v>
      </c>
      <c r="CI1798" s="15">
        <v>220</v>
      </c>
      <c r="CJ1798" s="96">
        <f>Population!$CG1798-Population!$CI1798</f>
        <v>40</v>
      </c>
      <c r="CK1798" s="118">
        <f>_xlfn.DAYS(Entries!$AY$2,Population!H1798)</f>
        <v>351</v>
      </c>
      <c r="CL1798" s="118">
        <f t="shared" si="235"/>
        <v>1825</v>
      </c>
      <c r="CM1798" s="117">
        <f>Entries!$AY$5</f>
        <v>0.15</v>
      </c>
      <c r="CN1798" s="117">
        <f t="shared" si="237"/>
        <v>0.15384615384615385</v>
      </c>
      <c r="CO1798" s="119">
        <f t="shared" si="236"/>
        <v>0.83652054794520547</v>
      </c>
      <c r="CP1798" s="30" t="s">
        <v>5654</v>
      </c>
      <c r="CQ1798" s="96">
        <v>4</v>
      </c>
      <c r="CR1798" s="15" t="s">
        <v>95</v>
      </c>
      <c r="CS1798" s="15"/>
      <c r="CT1798" s="31"/>
      <c r="CU1798" s="30" t="s">
        <v>5655</v>
      </c>
      <c r="CV1798" s="15" t="s">
        <v>5651</v>
      </c>
      <c r="CW1798" s="15" t="s">
        <v>157</v>
      </c>
      <c r="CX1798" s="15" t="s">
        <v>5652</v>
      </c>
      <c r="CY1798" s="15" t="s">
        <v>107</v>
      </c>
      <c r="CZ1798" s="15" t="s">
        <v>755</v>
      </c>
      <c r="DA1798" s="31"/>
      <c r="DB1798" s="17" t="s">
        <v>15463</v>
      </c>
      <c r="DC1798" s="17" t="s">
        <v>15500</v>
      </c>
      <c r="DD1798" s="17">
        <v>1</v>
      </c>
      <c r="DE1798" s="17" t="s">
        <v>15500</v>
      </c>
      <c r="DF1798" s="17" t="s">
        <v>15500</v>
      </c>
      <c r="DG1798" s="23" t="s">
        <v>11174</v>
      </c>
      <c r="DH1798" s="145"/>
    </row>
    <row r="1799" spans="1:112" s="17" customFormat="1" x14ac:dyDescent="0.25">
      <c r="A1799" s="32" t="s">
        <v>6717</v>
      </c>
      <c r="B1799" s="18">
        <v>1</v>
      </c>
      <c r="C1799" s="149" t="s">
        <v>11188</v>
      </c>
      <c r="D1799" s="18" t="s">
        <v>5649</v>
      </c>
      <c r="E1799" s="18">
        <v>45548</v>
      </c>
      <c r="F1799" s="18" t="s">
        <v>6718</v>
      </c>
      <c r="G1799" s="33">
        <v>63173</v>
      </c>
      <c r="H1799" s="44">
        <v>43943</v>
      </c>
      <c r="I1799" s="98" t="s">
        <v>221</v>
      </c>
      <c r="J1799" s="98"/>
      <c r="K1799" s="98"/>
      <c r="L1799" s="18" t="s">
        <v>285</v>
      </c>
      <c r="M1799" t="s">
        <v>156</v>
      </c>
      <c r="N1799" s="18" t="s">
        <v>156</v>
      </c>
      <c r="O1799" t="s">
        <v>157</v>
      </c>
      <c r="P1799" s="64" t="str">
        <f>VLOOKUP(N1799,Entries!J:K,2,FALSE)</f>
        <v>UNITED STATES OF AMERICA</v>
      </c>
      <c r="Q1799" s="38" t="s">
        <v>5651</v>
      </c>
      <c r="R1799" s="32" t="s">
        <v>5651</v>
      </c>
      <c r="S1799" s="18" t="s">
        <v>156</v>
      </c>
      <c r="T1799" t="s">
        <v>157</v>
      </c>
      <c r="U1799" s="39" t="s">
        <v>159</v>
      </c>
      <c r="V1799" s="33" t="s">
        <v>159</v>
      </c>
      <c r="W1799" s="64">
        <f>IF(VLOOKUP(R1799,Entries!N:P,3,FALSE)=V1799,1,VLOOKUP(R1799,Entries!N:P,3,FALSE))</f>
        <v>1</v>
      </c>
      <c r="X1799"/>
      <c r="Y1799"/>
      <c r="Z1799" s="18"/>
      <c r="AA1799" s="18"/>
      <c r="AB1799" s="98"/>
      <c r="AC1799" s="18" t="s">
        <v>5652</v>
      </c>
      <c r="AD1799" s="18" t="s">
        <v>263</v>
      </c>
      <c r="AE1799" s="18" t="s">
        <v>263</v>
      </c>
      <c r="AF1799" s="98" t="s">
        <v>263</v>
      </c>
      <c r="AG1799" s="98" t="s">
        <v>11136</v>
      </c>
      <c r="AH1799" s="98"/>
      <c r="AI1799" s="18"/>
      <c r="AJ1799" s="18">
        <v>5</v>
      </c>
      <c r="AK1799" s="18" t="s">
        <v>95</v>
      </c>
      <c r="AL1799" s="18"/>
      <c r="AM1799" s="33"/>
      <c r="AN1799" s="32" t="s">
        <v>133</v>
      </c>
      <c r="AO1799" s="18" t="s">
        <v>134</v>
      </c>
      <c r="AP1799" s="33" t="s">
        <v>160</v>
      </c>
      <c r="AQ1799">
        <v>21104.510580720002</v>
      </c>
      <c r="AR1799" t="s">
        <v>14232</v>
      </c>
      <c r="AS1799" t="s">
        <v>11225</v>
      </c>
      <c r="AT1799" t="s">
        <v>14233</v>
      </c>
      <c r="AU1799">
        <v>53.058799999999998</v>
      </c>
      <c r="AV1799" s="98">
        <v>0.92605056449777789</v>
      </c>
      <c r="AW1799">
        <v>223.04509999999999</v>
      </c>
      <c r="AX1799" s="98">
        <v>3.8928705655511111</v>
      </c>
      <c r="AY1799">
        <v>1.8330000000000001E-4</v>
      </c>
      <c r="AZ1799">
        <v>132.33500000000001</v>
      </c>
      <c r="BA1799" s="98">
        <v>2.3096809851111115</v>
      </c>
      <c r="BB1799">
        <v>227.77940000000001</v>
      </c>
      <c r="BC1799" s="98">
        <v>3.9754996711377784</v>
      </c>
      <c r="BD1799">
        <v>15.063969309999999</v>
      </c>
      <c r="BE1799" s="96">
        <f t="shared" si="238"/>
        <v>6925.3589245172752</v>
      </c>
      <c r="BF1799" s="96">
        <f t="shared" si="239"/>
        <v>555.62834280813968</v>
      </c>
      <c r="BG1799" s="96">
        <f t="shared" si="240"/>
        <v>553.08950622641078</v>
      </c>
      <c r="BH1799">
        <v>6931.730615688979</v>
      </c>
      <c r="BI1799">
        <v>1.20197000482674E-3</v>
      </c>
      <c r="BJ1799">
        <v>0.92638155372812447</v>
      </c>
      <c r="BK1799">
        <v>3.892871374728319</v>
      </c>
      <c r="BL1799">
        <v>0.98115443001187164</v>
      </c>
      <c r="BM1799">
        <v>5.3040270277698092</v>
      </c>
      <c r="BN1799">
        <v>0.92605097299390804</v>
      </c>
      <c r="BO1799">
        <v>3.8928713775081092</v>
      </c>
      <c r="BP1799">
        <v>1.0903732123771449E-3</v>
      </c>
      <c r="BQ1799">
        <v>0.98115443001187164</v>
      </c>
      <c r="BR1799">
        <v>6925.6391328617392</v>
      </c>
      <c r="BS1799" s="96">
        <v>562.190664250802</v>
      </c>
      <c r="BT1799" s="96">
        <v>547.08760147267549</v>
      </c>
      <c r="BU1799">
        <v>5.3040270277698092</v>
      </c>
      <c r="BV1799" s="65" t="str">
        <f t="shared" si="234"/>
        <v>Starlink</v>
      </c>
      <c r="BW1799" s="32" t="s">
        <v>192</v>
      </c>
      <c r="BX1799" s="18">
        <v>2.8</v>
      </c>
      <c r="BY1799" s="21">
        <v>0.2</v>
      </c>
      <c r="BZ1799" s="18">
        <v>9</v>
      </c>
      <c r="CA1799" s="18">
        <v>27.592099999999999</v>
      </c>
      <c r="CB1799" s="18">
        <v>0.56000000000000005</v>
      </c>
      <c r="CC1799" s="18">
        <v>11.0875</v>
      </c>
      <c r="CD1799" s="18">
        <v>0.2</v>
      </c>
      <c r="CE1799" s="18">
        <v>2.8</v>
      </c>
      <c r="CF1799" s="33">
        <v>9</v>
      </c>
      <c r="CG1799" s="32">
        <v>260</v>
      </c>
      <c r="CH1799" s="18">
        <v>260</v>
      </c>
      <c r="CI1799" s="18">
        <v>220</v>
      </c>
      <c r="CJ1799" s="98">
        <f>Population!$CG1799-Population!$CI1799</f>
        <v>40</v>
      </c>
      <c r="CK1799" s="120">
        <f>_xlfn.DAYS(Entries!$AY$2,Population!H1799)</f>
        <v>351</v>
      </c>
      <c r="CL1799" s="120">
        <f t="shared" si="235"/>
        <v>1825</v>
      </c>
      <c r="CM1799" s="122">
        <f>Entries!$AY$5</f>
        <v>0.15</v>
      </c>
      <c r="CN1799" s="122">
        <f t="shared" si="237"/>
        <v>0.15384615384615385</v>
      </c>
      <c r="CO1799" s="121">
        <f t="shared" si="236"/>
        <v>0.83652054794520547</v>
      </c>
      <c r="CP1799" s="32" t="s">
        <v>5654</v>
      </c>
      <c r="CQ1799" s="98">
        <v>4</v>
      </c>
      <c r="CR1799" s="18" t="s">
        <v>95</v>
      </c>
      <c r="CS1799" s="18"/>
      <c r="CT1799" s="33"/>
      <c r="CU1799" s="32" t="s">
        <v>5655</v>
      </c>
      <c r="CV1799" s="18" t="s">
        <v>5651</v>
      </c>
      <c r="CW1799" s="18" t="s">
        <v>157</v>
      </c>
      <c r="CX1799" s="18" t="s">
        <v>5652</v>
      </c>
      <c r="CY1799" s="18" t="s">
        <v>107</v>
      </c>
      <c r="CZ1799" s="18" t="s">
        <v>755</v>
      </c>
      <c r="DA1799" s="33"/>
      <c r="DB1799" s="17" t="s">
        <v>15463</v>
      </c>
      <c r="DC1799" s="17" t="s">
        <v>15500</v>
      </c>
      <c r="DD1799" s="17">
        <v>1</v>
      </c>
      <c r="DE1799" s="17" t="s">
        <v>15500</v>
      </c>
      <c r="DF1799" s="17" t="s">
        <v>15500</v>
      </c>
      <c r="DG1799" s="23" t="s">
        <v>11174</v>
      </c>
      <c r="DH1799" s="145"/>
    </row>
    <row r="1800" spans="1:112" s="17" customFormat="1" x14ac:dyDescent="0.25">
      <c r="A1800" s="30" t="s">
        <v>6720</v>
      </c>
      <c r="B1800" s="15">
        <v>1</v>
      </c>
      <c r="C1800" s="152" t="s">
        <v>11188</v>
      </c>
      <c r="D1800" s="15" t="s">
        <v>5649</v>
      </c>
      <c r="E1800" s="15">
        <v>45549</v>
      </c>
      <c r="F1800" s="15" t="s">
        <v>6721</v>
      </c>
      <c r="G1800" s="31">
        <v>63174</v>
      </c>
      <c r="H1800" s="43">
        <v>43943</v>
      </c>
      <c r="I1800" s="96" t="s">
        <v>221</v>
      </c>
      <c r="J1800" s="96"/>
      <c r="K1800" s="96"/>
      <c r="L1800" s="15" t="s">
        <v>285</v>
      </c>
      <c r="M1800" s="124" t="s">
        <v>156</v>
      </c>
      <c r="N1800" s="15" t="s">
        <v>156</v>
      </c>
      <c r="O1800" s="124" t="s">
        <v>157</v>
      </c>
      <c r="P1800" s="96" t="str">
        <f>VLOOKUP(N1800,Entries!J:K,2,FALSE)</f>
        <v>UNITED STATES OF AMERICA</v>
      </c>
      <c r="Q1800" s="123" t="s">
        <v>5651</v>
      </c>
      <c r="R1800" s="30" t="s">
        <v>5651</v>
      </c>
      <c r="S1800" s="15" t="s">
        <v>156</v>
      </c>
      <c r="T1800" s="124" t="s">
        <v>157</v>
      </c>
      <c r="U1800" s="125" t="s">
        <v>159</v>
      </c>
      <c r="V1800" s="31" t="s">
        <v>159</v>
      </c>
      <c r="W1800" s="64">
        <f>IF(VLOOKUP(R1800,Entries!N:P,3,FALSE)=V1800,1,VLOOKUP(R1800,Entries!N:P,3,FALSE))</f>
        <v>1</v>
      </c>
      <c r="X1800" s="124"/>
      <c r="Y1800" s="124"/>
      <c r="Z1800" s="15"/>
      <c r="AA1800" s="15"/>
      <c r="AB1800" s="96"/>
      <c r="AC1800" s="15" t="s">
        <v>5652</v>
      </c>
      <c r="AD1800" s="15" t="s">
        <v>263</v>
      </c>
      <c r="AE1800" s="15" t="s">
        <v>263</v>
      </c>
      <c r="AF1800" s="96" t="s">
        <v>263</v>
      </c>
      <c r="AG1800" s="96" t="s">
        <v>11136</v>
      </c>
      <c r="AH1800" s="96"/>
      <c r="AI1800" s="15"/>
      <c r="AJ1800" s="15">
        <v>5</v>
      </c>
      <c r="AK1800" s="15" t="s">
        <v>95</v>
      </c>
      <c r="AL1800" s="15"/>
      <c r="AM1800" s="31"/>
      <c r="AN1800" s="30" t="s">
        <v>133</v>
      </c>
      <c r="AO1800" s="15" t="s">
        <v>134</v>
      </c>
      <c r="AP1800" s="31" t="s">
        <v>160</v>
      </c>
      <c r="AQ1800">
        <v>21104.514268120001</v>
      </c>
      <c r="AR1800" t="s">
        <v>14234</v>
      </c>
      <c r="AS1800" t="s">
        <v>11225</v>
      </c>
      <c r="AT1800" t="s">
        <v>14235</v>
      </c>
      <c r="AU1800">
        <v>53.058599999999998</v>
      </c>
      <c r="AV1800" s="96">
        <v>0.92604707384000007</v>
      </c>
      <c r="AW1800">
        <v>223.0232</v>
      </c>
      <c r="AX1800" s="96">
        <v>3.8924883385244446</v>
      </c>
      <c r="AY1800">
        <v>1.6780000000000001E-4</v>
      </c>
      <c r="AZ1800">
        <v>118.251</v>
      </c>
      <c r="BA1800" s="96">
        <v>2.0638688644000003</v>
      </c>
      <c r="BB1800">
        <v>241.8648</v>
      </c>
      <c r="BC1800" s="96">
        <v>4.2213362264533334</v>
      </c>
      <c r="BD1800">
        <v>15.063979529999999</v>
      </c>
      <c r="BE1800" s="96">
        <f t="shared" si="238"/>
        <v>6925.3557922251712</v>
      </c>
      <c r="BF1800" s="96">
        <f t="shared" si="239"/>
        <v>555.51786692710721</v>
      </c>
      <c r="BG1800" s="96">
        <f t="shared" si="240"/>
        <v>553.19371752323514</v>
      </c>
      <c r="BH1800">
        <v>6931.7278452108039</v>
      </c>
      <c r="BI1800">
        <v>1.23705057993918E-3</v>
      </c>
      <c r="BJ1800">
        <v>0.92637806404356826</v>
      </c>
      <c r="BK1800">
        <v>3.892489147578988</v>
      </c>
      <c r="BL1800">
        <v>0.95710288162187063</v>
      </c>
      <c r="BM1800">
        <v>5.3281030782078762</v>
      </c>
      <c r="BN1800">
        <v>0.926047482354872</v>
      </c>
      <c r="BO1800">
        <v>3.8924891505561319</v>
      </c>
      <c r="BP1800">
        <v>1.097555143677994E-3</v>
      </c>
      <c r="BQ1800">
        <v>0.95710288162187063</v>
      </c>
      <c r="BR1800">
        <v>6925.636032775551</v>
      </c>
      <c r="BS1800" s="96">
        <v>562.23730022656582</v>
      </c>
      <c r="BT1800" s="96">
        <v>547.03476532453624</v>
      </c>
      <c r="BU1800">
        <v>5.3281030782078762</v>
      </c>
      <c r="BV1800" s="60" t="str">
        <f t="shared" si="234"/>
        <v>Starlink</v>
      </c>
      <c r="BW1800" s="30" t="s">
        <v>192</v>
      </c>
      <c r="BX1800" s="15">
        <v>2.8</v>
      </c>
      <c r="BY1800" s="16">
        <v>0.2</v>
      </c>
      <c r="BZ1800" s="15">
        <v>9</v>
      </c>
      <c r="CA1800" s="15">
        <v>27.592099999999999</v>
      </c>
      <c r="CB1800" s="15">
        <v>0.56000000000000005</v>
      </c>
      <c r="CC1800" s="15">
        <v>11.0875</v>
      </c>
      <c r="CD1800" s="15">
        <v>0.2</v>
      </c>
      <c r="CE1800" s="15">
        <v>2.8</v>
      </c>
      <c r="CF1800" s="31">
        <v>9</v>
      </c>
      <c r="CG1800" s="30">
        <v>260</v>
      </c>
      <c r="CH1800" s="15">
        <v>260</v>
      </c>
      <c r="CI1800" s="15">
        <v>220</v>
      </c>
      <c r="CJ1800" s="96">
        <f>Population!$CG1800-Population!$CI1800</f>
        <v>40</v>
      </c>
      <c r="CK1800" s="118">
        <f>_xlfn.DAYS(Entries!$AY$2,Population!H1800)</f>
        <v>351</v>
      </c>
      <c r="CL1800" s="118">
        <f t="shared" si="235"/>
        <v>1825</v>
      </c>
      <c r="CM1800" s="117">
        <f>Entries!$AY$5</f>
        <v>0.15</v>
      </c>
      <c r="CN1800" s="117">
        <f t="shared" si="237"/>
        <v>0.15384615384615385</v>
      </c>
      <c r="CO1800" s="119">
        <f t="shared" si="236"/>
        <v>0.83652054794520547</v>
      </c>
      <c r="CP1800" s="30" t="s">
        <v>5654</v>
      </c>
      <c r="CQ1800" s="96">
        <v>4</v>
      </c>
      <c r="CR1800" s="15" t="s">
        <v>95</v>
      </c>
      <c r="CS1800" s="15"/>
      <c r="CT1800" s="31"/>
      <c r="CU1800" s="30" t="s">
        <v>5655</v>
      </c>
      <c r="CV1800" s="15" t="s">
        <v>5651</v>
      </c>
      <c r="CW1800" s="15" t="s">
        <v>157</v>
      </c>
      <c r="CX1800" s="15" t="s">
        <v>5652</v>
      </c>
      <c r="CY1800" s="15" t="s">
        <v>107</v>
      </c>
      <c r="CZ1800" s="15" t="s">
        <v>755</v>
      </c>
      <c r="DA1800" s="31"/>
      <c r="DB1800" s="17" t="s">
        <v>15463</v>
      </c>
      <c r="DC1800" s="17" t="s">
        <v>15500</v>
      </c>
      <c r="DD1800" s="17">
        <v>1</v>
      </c>
      <c r="DE1800" s="17" t="s">
        <v>15500</v>
      </c>
      <c r="DF1800" s="17" t="s">
        <v>15500</v>
      </c>
      <c r="DG1800" s="23" t="s">
        <v>11174</v>
      </c>
      <c r="DH1800" s="145"/>
    </row>
    <row r="1801" spans="1:112" s="17" customFormat="1" x14ac:dyDescent="0.25">
      <c r="A1801" s="32" t="s">
        <v>6723</v>
      </c>
      <c r="B1801" s="18">
        <v>1</v>
      </c>
      <c r="C1801" s="149" t="s">
        <v>11188</v>
      </c>
      <c r="D1801" s="18" t="s">
        <v>5649</v>
      </c>
      <c r="E1801" s="18">
        <v>45550</v>
      </c>
      <c r="F1801" s="18" t="s">
        <v>6724</v>
      </c>
      <c r="G1801" s="33">
        <v>63175</v>
      </c>
      <c r="H1801" s="44">
        <v>43943</v>
      </c>
      <c r="I1801" s="98" t="s">
        <v>221</v>
      </c>
      <c r="J1801" s="98"/>
      <c r="K1801" s="98"/>
      <c r="L1801" s="18" t="s">
        <v>285</v>
      </c>
      <c r="M1801" t="s">
        <v>156</v>
      </c>
      <c r="N1801" s="18" t="s">
        <v>156</v>
      </c>
      <c r="O1801" t="s">
        <v>157</v>
      </c>
      <c r="P1801" s="64" t="str">
        <f>VLOOKUP(N1801,Entries!J:K,2,FALSE)</f>
        <v>UNITED STATES OF AMERICA</v>
      </c>
      <c r="Q1801" s="38" t="s">
        <v>5651</v>
      </c>
      <c r="R1801" s="32" t="s">
        <v>5651</v>
      </c>
      <c r="S1801" s="98" t="s">
        <v>156</v>
      </c>
      <c r="T1801" t="s">
        <v>157</v>
      </c>
      <c r="U1801" s="39" t="s">
        <v>159</v>
      </c>
      <c r="V1801" s="33" t="s">
        <v>159</v>
      </c>
      <c r="W1801" s="64">
        <f>IF(VLOOKUP(R1801,Entries!N:P,3,FALSE)=V1801,1,VLOOKUP(R1801,Entries!N:P,3,FALSE))</f>
        <v>1</v>
      </c>
      <c r="X1801"/>
      <c r="Y1801"/>
      <c r="Z1801" s="98"/>
      <c r="AA1801" s="98"/>
      <c r="AB1801" s="98"/>
      <c r="AC1801" s="18" t="s">
        <v>5652</v>
      </c>
      <c r="AD1801" s="18" t="s">
        <v>263</v>
      </c>
      <c r="AE1801" s="18" t="s">
        <v>263</v>
      </c>
      <c r="AF1801" s="98" t="s">
        <v>263</v>
      </c>
      <c r="AG1801" s="98" t="s">
        <v>11136</v>
      </c>
      <c r="AH1801" s="98"/>
      <c r="AI1801" s="18"/>
      <c r="AJ1801" s="18">
        <v>5</v>
      </c>
      <c r="AK1801" s="18" t="s">
        <v>95</v>
      </c>
      <c r="AL1801" s="18"/>
      <c r="AM1801" s="33"/>
      <c r="AN1801" s="32" t="s">
        <v>133</v>
      </c>
      <c r="AO1801" s="18" t="s">
        <v>134</v>
      </c>
      <c r="AP1801" s="33" t="s">
        <v>160</v>
      </c>
      <c r="AQ1801">
        <v>21104.5280656</v>
      </c>
      <c r="AR1801" t="s">
        <v>14236</v>
      </c>
      <c r="AS1801" t="s">
        <v>11225</v>
      </c>
      <c r="AT1801" t="s">
        <v>14237</v>
      </c>
      <c r="AU1801">
        <v>53.056399999999996</v>
      </c>
      <c r="AV1801" s="98">
        <v>0.92600867660444441</v>
      </c>
      <c r="AW1801">
        <v>222.9529</v>
      </c>
      <c r="AX1801" s="98">
        <v>3.8912613723155562</v>
      </c>
      <c r="AY1801">
        <v>1.5809999999999999E-4</v>
      </c>
      <c r="AZ1801">
        <v>125.00830000000001</v>
      </c>
      <c r="BA1801" s="98">
        <v>2.1818059734088893</v>
      </c>
      <c r="BB1801">
        <v>235.1054</v>
      </c>
      <c r="BC1801" s="98">
        <v>4.1033624655377787</v>
      </c>
      <c r="BD1801">
        <v>15.06400826</v>
      </c>
      <c r="BE1801" s="96">
        <f t="shared" si="238"/>
        <v>6925.3469868867905</v>
      </c>
      <c r="BF1801" s="96">
        <f t="shared" si="239"/>
        <v>555.44188424541699</v>
      </c>
      <c r="BG1801" s="96">
        <f t="shared" si="240"/>
        <v>553.2520895281632</v>
      </c>
      <c r="BH1801">
        <v>6931.7189553119042</v>
      </c>
      <c r="BI1801">
        <v>1.215575922891747E-3</v>
      </c>
      <c r="BJ1801">
        <v>0.92633967492412383</v>
      </c>
      <c r="BK1801">
        <v>3.8912621811127539</v>
      </c>
      <c r="BL1801">
        <v>0.95597077318352752</v>
      </c>
      <c r="BM1801">
        <v>5.3291985219915006</v>
      </c>
      <c r="BN1801">
        <v>0.92600908516399449</v>
      </c>
      <c r="BO1801">
        <v>3.891262184030531</v>
      </c>
      <c r="BP1801">
        <v>1.081679093470604E-3</v>
      </c>
      <c r="BQ1801">
        <v>0.95597077318352752</v>
      </c>
      <c r="BR1801">
        <v>6925.6275799388841</v>
      </c>
      <c r="BS1801" s="96">
        <v>562.11888650126821</v>
      </c>
      <c r="BT1801" s="96">
        <v>547.13627337650087</v>
      </c>
      <c r="BU1801">
        <v>5.3291985219915006</v>
      </c>
      <c r="BV1801" s="65" t="str">
        <f t="shared" si="234"/>
        <v>Starlink</v>
      </c>
      <c r="BW1801" s="32" t="s">
        <v>192</v>
      </c>
      <c r="BX1801" s="18">
        <v>2.8</v>
      </c>
      <c r="BY1801" s="21">
        <v>0.2</v>
      </c>
      <c r="BZ1801" s="18">
        <v>9</v>
      </c>
      <c r="CA1801" s="18">
        <v>27.592099999999999</v>
      </c>
      <c r="CB1801" s="18">
        <v>0.56000000000000005</v>
      </c>
      <c r="CC1801" s="18">
        <v>11.0875</v>
      </c>
      <c r="CD1801" s="18">
        <v>0.2</v>
      </c>
      <c r="CE1801" s="18">
        <v>2.8</v>
      </c>
      <c r="CF1801" s="33">
        <v>9</v>
      </c>
      <c r="CG1801" s="32">
        <v>260</v>
      </c>
      <c r="CH1801" s="18">
        <v>260</v>
      </c>
      <c r="CI1801" s="18">
        <v>220</v>
      </c>
      <c r="CJ1801" s="98">
        <f>Population!$CG1801-Population!$CI1801</f>
        <v>40</v>
      </c>
      <c r="CK1801" s="120">
        <f>_xlfn.DAYS(Entries!$AY$2,Population!H1801)</f>
        <v>351</v>
      </c>
      <c r="CL1801" s="120">
        <f t="shared" si="235"/>
        <v>1825</v>
      </c>
      <c r="CM1801" s="122">
        <f>Entries!$AY$5</f>
        <v>0.15</v>
      </c>
      <c r="CN1801" s="122">
        <f t="shared" si="237"/>
        <v>0.15384615384615385</v>
      </c>
      <c r="CO1801" s="121">
        <f t="shared" si="236"/>
        <v>0.83652054794520547</v>
      </c>
      <c r="CP1801" s="32" t="s">
        <v>5654</v>
      </c>
      <c r="CQ1801" s="98">
        <v>4</v>
      </c>
      <c r="CR1801" s="18" t="s">
        <v>95</v>
      </c>
      <c r="CS1801" s="18"/>
      <c r="CT1801" s="33"/>
      <c r="CU1801" s="32" t="s">
        <v>5655</v>
      </c>
      <c r="CV1801" s="18" t="s">
        <v>5651</v>
      </c>
      <c r="CW1801" s="18" t="s">
        <v>157</v>
      </c>
      <c r="CX1801" s="18" t="s">
        <v>5652</v>
      </c>
      <c r="CY1801" s="18" t="s">
        <v>107</v>
      </c>
      <c r="CZ1801" s="18" t="s">
        <v>755</v>
      </c>
      <c r="DA1801" s="33"/>
      <c r="DB1801" s="17" t="s">
        <v>15463</v>
      </c>
      <c r="DC1801" s="17" t="s">
        <v>15500</v>
      </c>
      <c r="DD1801" s="17">
        <v>1</v>
      </c>
      <c r="DE1801" s="17" t="s">
        <v>15500</v>
      </c>
      <c r="DF1801" s="17" t="s">
        <v>15500</v>
      </c>
      <c r="DG1801" s="23" t="s">
        <v>11174</v>
      </c>
      <c r="DH1801" s="145"/>
    </row>
    <row r="1802" spans="1:112" s="17" customFormat="1" x14ac:dyDescent="0.25">
      <c r="A1802" s="30" t="s">
        <v>6727</v>
      </c>
      <c r="B1802" s="96">
        <v>1</v>
      </c>
      <c r="C1802" s="152" t="s">
        <v>11188</v>
      </c>
      <c r="D1802" s="96" t="s">
        <v>5649</v>
      </c>
      <c r="E1802" s="96">
        <v>45750</v>
      </c>
      <c r="F1802" s="96" t="s">
        <v>6728</v>
      </c>
      <c r="G1802" s="31">
        <v>63550</v>
      </c>
      <c r="H1802" s="43">
        <v>43995</v>
      </c>
      <c r="I1802" s="96" t="s">
        <v>221</v>
      </c>
      <c r="J1802" s="96"/>
      <c r="K1802" s="96"/>
      <c r="L1802" s="96" t="s">
        <v>285</v>
      </c>
      <c r="M1802" s="124" t="s">
        <v>156</v>
      </c>
      <c r="N1802" s="96" t="s">
        <v>156</v>
      </c>
      <c r="O1802" s="124" t="s">
        <v>157</v>
      </c>
      <c r="P1802" s="96" t="str">
        <f>VLOOKUP(N1802,Entries!J:K,2,FALSE)</f>
        <v>UNITED STATES OF AMERICA</v>
      </c>
      <c r="Q1802" s="123" t="s">
        <v>5651</v>
      </c>
      <c r="R1802" s="30" t="s">
        <v>5651</v>
      </c>
      <c r="S1802" s="96" t="s">
        <v>156</v>
      </c>
      <c r="T1802" s="124" t="s">
        <v>157</v>
      </c>
      <c r="U1802" s="125" t="s">
        <v>159</v>
      </c>
      <c r="V1802" s="31" t="s">
        <v>159</v>
      </c>
      <c r="W1802" s="64">
        <f>IF(VLOOKUP(R1802,Entries!N:P,3,FALSE)=V1802,1,VLOOKUP(R1802,Entries!N:P,3,FALSE))</f>
        <v>1</v>
      </c>
      <c r="X1802" s="124"/>
      <c r="Y1802" s="124"/>
      <c r="Z1802" s="96"/>
      <c r="AA1802" s="96"/>
      <c r="AB1802" s="96"/>
      <c r="AC1802" s="96" t="s">
        <v>5652</v>
      </c>
      <c r="AD1802" s="96" t="s">
        <v>263</v>
      </c>
      <c r="AE1802" s="96" t="s">
        <v>263</v>
      </c>
      <c r="AF1802" s="96" t="s">
        <v>263</v>
      </c>
      <c r="AG1802" s="96" t="s">
        <v>11136</v>
      </c>
      <c r="AH1802" s="96"/>
      <c r="AI1802" s="96"/>
      <c r="AJ1802" s="96">
        <v>5</v>
      </c>
      <c r="AK1802" s="96" t="s">
        <v>95</v>
      </c>
      <c r="AL1802" s="96"/>
      <c r="AM1802" s="31"/>
      <c r="AN1802" s="30" t="s">
        <v>133</v>
      </c>
      <c r="AO1802" s="96" t="s">
        <v>134</v>
      </c>
      <c r="AP1802" s="31" t="s">
        <v>160</v>
      </c>
      <c r="AQ1802">
        <v>21104.330898100001</v>
      </c>
      <c r="AR1802" t="s">
        <v>14238</v>
      </c>
      <c r="AS1802" t="s">
        <v>11225</v>
      </c>
      <c r="AT1802" t="s">
        <v>14239</v>
      </c>
      <c r="AU1802">
        <v>53.056899999999999</v>
      </c>
      <c r="AV1802" s="96">
        <v>0.92601740324888893</v>
      </c>
      <c r="AW1802">
        <v>333.8374</v>
      </c>
      <c r="AX1802" s="96">
        <v>5.8265605841155557</v>
      </c>
      <c r="AY1802">
        <v>2.041E-4</v>
      </c>
      <c r="AZ1802">
        <v>89.523799999999994</v>
      </c>
      <c r="BA1802" s="96">
        <v>1.5624847438311111</v>
      </c>
      <c r="BB1802">
        <v>270.5985</v>
      </c>
      <c r="BC1802" s="96">
        <v>4.7228337934000004</v>
      </c>
      <c r="BD1802">
        <v>15.06402385</v>
      </c>
      <c r="BE1802" s="96">
        <f t="shared" si="238"/>
        <v>6925.34220878414</v>
      </c>
      <c r="BF1802" s="96">
        <f t="shared" si="239"/>
        <v>555.7556711289526</v>
      </c>
      <c r="BG1802" s="96">
        <f t="shared" si="240"/>
        <v>552.92874643932646</v>
      </c>
      <c r="BH1802">
        <v>6931.7149364453271</v>
      </c>
      <c r="BI1802">
        <v>1.3302472706734709E-3</v>
      </c>
      <c r="BJ1802">
        <v>0.92634840046275924</v>
      </c>
      <c r="BK1802">
        <v>5.8265617965144711</v>
      </c>
      <c r="BL1802">
        <v>0.93158437208524913</v>
      </c>
      <c r="BM1802">
        <v>5.3537351491265266</v>
      </c>
      <c r="BN1802">
        <v>0.92601781180212472</v>
      </c>
      <c r="BO1802">
        <v>5.8265617985998022</v>
      </c>
      <c r="BP1802">
        <v>1.146539553452915E-3</v>
      </c>
      <c r="BQ1802">
        <v>0.93158437208524913</v>
      </c>
      <c r="BR1802">
        <v>6925.6227216982052</v>
      </c>
      <c r="BS1802" s="96">
        <v>562.56322208092388</v>
      </c>
      <c r="BT1802" s="96">
        <v>546.68222131548646</v>
      </c>
      <c r="BU1802">
        <v>5.3537351491265266</v>
      </c>
      <c r="BV1802" s="60" t="str">
        <f t="shared" si="234"/>
        <v>Starlink</v>
      </c>
      <c r="BW1802" s="30" t="s">
        <v>192</v>
      </c>
      <c r="BX1802" s="96">
        <v>2.8</v>
      </c>
      <c r="BY1802" s="16">
        <v>0.2</v>
      </c>
      <c r="BZ1802" s="96">
        <v>9</v>
      </c>
      <c r="CA1802" s="96">
        <v>27.592099999999999</v>
      </c>
      <c r="CB1802" s="96">
        <v>0.56000000000000005</v>
      </c>
      <c r="CC1802" s="96">
        <v>11.0875</v>
      </c>
      <c r="CD1802" s="96">
        <v>0.2</v>
      </c>
      <c r="CE1802" s="96">
        <v>2.8</v>
      </c>
      <c r="CF1802" s="31">
        <v>9</v>
      </c>
      <c r="CG1802" s="30">
        <v>260</v>
      </c>
      <c r="CH1802" s="96">
        <v>260</v>
      </c>
      <c r="CI1802" s="96">
        <v>220</v>
      </c>
      <c r="CJ1802" s="96">
        <f>Population!$CG1802-Population!$CI1802</f>
        <v>40</v>
      </c>
      <c r="CK1802" s="118">
        <f>_xlfn.DAYS(Entries!$AY$2,Population!H1802)</f>
        <v>299</v>
      </c>
      <c r="CL1802" s="118">
        <f t="shared" si="235"/>
        <v>1825</v>
      </c>
      <c r="CM1802" s="117">
        <f>Entries!$AY$5</f>
        <v>0.15</v>
      </c>
      <c r="CN1802" s="117">
        <f t="shared" si="237"/>
        <v>0.15384615384615385</v>
      </c>
      <c r="CO1802" s="119">
        <f t="shared" si="236"/>
        <v>0.86073972602739723</v>
      </c>
      <c r="CP1802" s="30" t="s">
        <v>5654</v>
      </c>
      <c r="CQ1802" s="96">
        <v>4</v>
      </c>
      <c r="CR1802" s="96" t="s">
        <v>95</v>
      </c>
      <c r="CS1802" s="96"/>
      <c r="CT1802" s="31"/>
      <c r="CU1802" s="30" t="s">
        <v>5655</v>
      </c>
      <c r="CV1802" s="96" t="s">
        <v>5651</v>
      </c>
      <c r="CW1802" s="96" t="s">
        <v>157</v>
      </c>
      <c r="CX1802" s="96" t="s">
        <v>5652</v>
      </c>
      <c r="CY1802" s="96" t="s">
        <v>107</v>
      </c>
      <c r="CZ1802" s="96" t="s">
        <v>755</v>
      </c>
      <c r="DA1802" s="31"/>
      <c r="DB1802" s="17" t="s">
        <v>15463</v>
      </c>
      <c r="DC1802" s="17" t="s">
        <v>15500</v>
      </c>
      <c r="DD1802" s="17">
        <v>1</v>
      </c>
      <c r="DE1802" s="17" t="s">
        <v>15500</v>
      </c>
      <c r="DF1802" s="17" t="s">
        <v>15500</v>
      </c>
      <c r="DG1802" s="23" t="s">
        <v>11174</v>
      </c>
      <c r="DH1802" s="145"/>
    </row>
    <row r="1803" spans="1:112" s="17" customFormat="1" x14ac:dyDescent="0.25">
      <c r="A1803" s="32" t="s">
        <v>6730</v>
      </c>
      <c r="B1803" s="18">
        <v>1</v>
      </c>
      <c r="C1803" s="149" t="s">
        <v>11188</v>
      </c>
      <c r="D1803" s="18" t="s">
        <v>5649</v>
      </c>
      <c r="E1803" s="18">
        <v>45677</v>
      </c>
      <c r="F1803" s="18" t="s">
        <v>6731</v>
      </c>
      <c r="G1803" s="33">
        <v>63460</v>
      </c>
      <c r="H1803" s="44">
        <v>43986</v>
      </c>
      <c r="I1803" s="98" t="s">
        <v>221</v>
      </c>
      <c r="J1803" s="98"/>
      <c r="K1803" s="98"/>
      <c r="L1803" s="18" t="s">
        <v>285</v>
      </c>
      <c r="M1803" t="s">
        <v>156</v>
      </c>
      <c r="N1803" s="18" t="s">
        <v>156</v>
      </c>
      <c r="O1803" t="s">
        <v>157</v>
      </c>
      <c r="P1803" s="64" t="str">
        <f>VLOOKUP(N1803,Entries!J:K,2,FALSE)</f>
        <v>UNITED STATES OF AMERICA</v>
      </c>
      <c r="Q1803" s="38" t="s">
        <v>5651</v>
      </c>
      <c r="R1803" s="32" t="s">
        <v>5651</v>
      </c>
      <c r="S1803" s="18" t="s">
        <v>156</v>
      </c>
      <c r="T1803" t="s">
        <v>157</v>
      </c>
      <c r="U1803" s="39" t="s">
        <v>159</v>
      </c>
      <c r="V1803" s="33" t="s">
        <v>159</v>
      </c>
      <c r="W1803" s="64">
        <f>IF(VLOOKUP(R1803,Entries!N:P,3,FALSE)=V1803,1,VLOOKUP(R1803,Entries!N:P,3,FALSE))</f>
        <v>1</v>
      </c>
      <c r="X1803"/>
      <c r="Y1803"/>
      <c r="Z1803" s="18"/>
      <c r="AA1803" s="18"/>
      <c r="AB1803" s="98"/>
      <c r="AC1803" s="18" t="s">
        <v>5652</v>
      </c>
      <c r="AD1803" s="18" t="s">
        <v>263</v>
      </c>
      <c r="AE1803" s="18" t="s">
        <v>263</v>
      </c>
      <c r="AF1803" s="98" t="s">
        <v>263</v>
      </c>
      <c r="AG1803" s="98" t="s">
        <v>11136</v>
      </c>
      <c r="AH1803" s="98"/>
      <c r="AI1803" s="18"/>
      <c r="AJ1803" s="18">
        <v>5</v>
      </c>
      <c r="AK1803" s="18" t="s">
        <v>95</v>
      </c>
      <c r="AL1803" s="18"/>
      <c r="AM1803" s="33"/>
      <c r="AN1803" s="32" t="s">
        <v>133</v>
      </c>
      <c r="AO1803" s="18" t="s">
        <v>134</v>
      </c>
      <c r="AP1803" s="33" t="s">
        <v>160</v>
      </c>
      <c r="AQ1803">
        <v>21104.54007345</v>
      </c>
      <c r="AR1803" t="s">
        <v>14240</v>
      </c>
      <c r="AS1803" t="s">
        <v>11225</v>
      </c>
      <c r="AT1803" t="s">
        <v>14241</v>
      </c>
      <c r="AU1803">
        <v>53.058900000000001</v>
      </c>
      <c r="AV1803" s="98">
        <v>0.92605230982666675</v>
      </c>
      <c r="AW1803">
        <v>182.9007</v>
      </c>
      <c r="AX1803" s="98">
        <v>3.1922187550800003</v>
      </c>
      <c r="AY1803">
        <v>1.022E-4</v>
      </c>
      <c r="AZ1803">
        <v>122.35080000000001</v>
      </c>
      <c r="BA1803" s="98">
        <v>2.1354238581866669</v>
      </c>
      <c r="BB1803">
        <v>237.75800000000001</v>
      </c>
      <c r="BC1803" s="98">
        <v>4.1496590596444447</v>
      </c>
      <c r="BD1803">
        <v>15.063985560000001</v>
      </c>
      <c r="BE1803" s="96">
        <f t="shared" si="238"/>
        <v>6925.3539441131925</v>
      </c>
      <c r="BF1803" s="96">
        <f t="shared" si="239"/>
        <v>555.06171528628056</v>
      </c>
      <c r="BG1803" s="96">
        <f t="shared" si="240"/>
        <v>553.6461729401035</v>
      </c>
      <c r="BH1803">
        <v>6931.7261990743864</v>
      </c>
      <c r="BI1803">
        <v>1.2023107088957631E-3</v>
      </c>
      <c r="BJ1803">
        <v>0.92638329912952533</v>
      </c>
      <c r="BK1803">
        <v>3.1922194191525439</v>
      </c>
      <c r="BL1803">
        <v>0.91080789086238023</v>
      </c>
      <c r="BM1803">
        <v>5.3742759554867483</v>
      </c>
      <c r="BN1803">
        <v>0.92605271837647196</v>
      </c>
      <c r="BO1803">
        <v>3.1922194211913739</v>
      </c>
      <c r="BP1803">
        <v>1.040021933519545E-3</v>
      </c>
      <c r="BQ1803">
        <v>0.91080789086238023</v>
      </c>
      <c r="BR1803">
        <v>6925.6341372550951</v>
      </c>
      <c r="BS1803" s="96">
        <v>561.83694866137284</v>
      </c>
      <c r="BT1803" s="96">
        <v>547.43132584881732</v>
      </c>
      <c r="BU1803">
        <v>5.3742759554867483</v>
      </c>
      <c r="BV1803" s="65" t="str">
        <f t="shared" ref="BV1803:BV1866" si="241">IF(AND(CR1803="Real",CQ1803=0),"no propulsion",IF(AND(BX1803&lt;0.2,BY1803&lt;0.2,BZ1803&lt;0.2),"too small",IF(OR(D1803="Starlink v0.9",D1803="Starlink v1.0"),"Starlink",IF(D1803="OneWeb","OneWeb",IF(AND(AE1803="Earth Observation",AO1803="Sunsynchron"),"sunsynchronous observation",IF(AF1803="Earth Observation","Earth Observation"))))))</f>
        <v>Starlink</v>
      </c>
      <c r="BW1803" s="32" t="s">
        <v>192</v>
      </c>
      <c r="BX1803" s="18">
        <v>2.8</v>
      </c>
      <c r="BY1803" s="21">
        <v>0.2</v>
      </c>
      <c r="BZ1803" s="18">
        <v>9</v>
      </c>
      <c r="CA1803" s="18">
        <v>27.592099999999999</v>
      </c>
      <c r="CB1803" s="18">
        <v>0.56000000000000005</v>
      </c>
      <c r="CC1803" s="18">
        <v>11.0875</v>
      </c>
      <c r="CD1803" s="18">
        <v>0.2</v>
      </c>
      <c r="CE1803" s="18">
        <v>2.8</v>
      </c>
      <c r="CF1803" s="33">
        <v>9</v>
      </c>
      <c r="CG1803" s="32">
        <v>260</v>
      </c>
      <c r="CH1803" s="18">
        <v>260</v>
      </c>
      <c r="CI1803" s="18">
        <v>220</v>
      </c>
      <c r="CJ1803" s="98">
        <f>Population!$CG1803-Population!$CI1803</f>
        <v>40</v>
      </c>
      <c r="CK1803" s="120">
        <f>_xlfn.DAYS(Entries!$AY$2,Population!H1803)</f>
        <v>308</v>
      </c>
      <c r="CL1803" s="120">
        <f t="shared" ref="CL1803:CL1866" si="242">AJ1803*365</f>
        <v>1825</v>
      </c>
      <c r="CM1803" s="122">
        <f>Entries!$AY$5</f>
        <v>0.15</v>
      </c>
      <c r="CN1803" s="122">
        <f t="shared" si="237"/>
        <v>0.15384615384615385</v>
      </c>
      <c r="CO1803" s="121">
        <f t="shared" ref="CO1803:CO1866" si="243">IF(CQ1803=0,"-",MAX(0,1-(1-CM1803)/CL1803*CK1803))</f>
        <v>0.85654794520547939</v>
      </c>
      <c r="CP1803" s="32" t="s">
        <v>5654</v>
      </c>
      <c r="CQ1803" s="98">
        <v>4</v>
      </c>
      <c r="CR1803" s="18" t="s">
        <v>95</v>
      </c>
      <c r="CS1803" s="18"/>
      <c r="CT1803" s="33"/>
      <c r="CU1803" s="32" t="s">
        <v>5655</v>
      </c>
      <c r="CV1803" s="18" t="s">
        <v>5651</v>
      </c>
      <c r="CW1803" s="18" t="s">
        <v>157</v>
      </c>
      <c r="CX1803" s="18" t="s">
        <v>5652</v>
      </c>
      <c r="CY1803" s="18" t="s">
        <v>107</v>
      </c>
      <c r="CZ1803" s="18" t="s">
        <v>755</v>
      </c>
      <c r="DA1803" s="33"/>
      <c r="DB1803" s="17" t="s">
        <v>15463</v>
      </c>
      <c r="DC1803" s="17" t="s">
        <v>15500</v>
      </c>
      <c r="DD1803" s="17">
        <v>1</v>
      </c>
      <c r="DE1803" s="17" t="s">
        <v>15500</v>
      </c>
      <c r="DF1803" s="17" t="s">
        <v>15500</v>
      </c>
      <c r="DG1803" s="23" t="s">
        <v>11174</v>
      </c>
      <c r="DH1803" s="145"/>
    </row>
    <row r="1804" spans="1:112" s="17" customFormat="1" x14ac:dyDescent="0.25">
      <c r="A1804" s="30" t="s">
        <v>6733</v>
      </c>
      <c r="B1804" s="15">
        <v>1</v>
      </c>
      <c r="C1804" s="152" t="s">
        <v>11188</v>
      </c>
      <c r="D1804" s="15" t="s">
        <v>5649</v>
      </c>
      <c r="E1804" s="15">
        <v>45678</v>
      </c>
      <c r="F1804" s="15" t="s">
        <v>6734</v>
      </c>
      <c r="G1804" s="31">
        <v>63461</v>
      </c>
      <c r="H1804" s="43">
        <v>43986</v>
      </c>
      <c r="I1804" s="96" t="s">
        <v>221</v>
      </c>
      <c r="J1804" s="96"/>
      <c r="K1804" s="96"/>
      <c r="L1804" s="15" t="s">
        <v>285</v>
      </c>
      <c r="M1804" s="124" t="s">
        <v>156</v>
      </c>
      <c r="N1804" s="15" t="s">
        <v>156</v>
      </c>
      <c r="O1804" s="124" t="s">
        <v>157</v>
      </c>
      <c r="P1804" s="96" t="str">
        <f>VLOOKUP(N1804,Entries!J:K,2,FALSE)</f>
        <v>UNITED STATES OF AMERICA</v>
      </c>
      <c r="Q1804" s="123" t="s">
        <v>5651</v>
      </c>
      <c r="R1804" s="30" t="s">
        <v>5651</v>
      </c>
      <c r="S1804" s="15" t="s">
        <v>156</v>
      </c>
      <c r="T1804" s="124" t="s">
        <v>157</v>
      </c>
      <c r="U1804" s="125" t="s">
        <v>159</v>
      </c>
      <c r="V1804" s="31" t="s">
        <v>159</v>
      </c>
      <c r="W1804" s="64">
        <f>IF(VLOOKUP(R1804,Entries!N:P,3,FALSE)=V1804,1,VLOOKUP(R1804,Entries!N:P,3,FALSE))</f>
        <v>1</v>
      </c>
      <c r="X1804" s="124"/>
      <c r="Y1804" s="124"/>
      <c r="Z1804" s="15"/>
      <c r="AA1804" s="15"/>
      <c r="AB1804" s="96"/>
      <c r="AC1804" s="15" t="s">
        <v>5652</v>
      </c>
      <c r="AD1804" s="15" t="s">
        <v>263</v>
      </c>
      <c r="AE1804" s="15" t="s">
        <v>263</v>
      </c>
      <c r="AF1804" s="96" t="s">
        <v>263</v>
      </c>
      <c r="AG1804" s="96" t="s">
        <v>11136</v>
      </c>
      <c r="AH1804" s="96"/>
      <c r="AI1804" s="15"/>
      <c r="AJ1804" s="15">
        <v>5</v>
      </c>
      <c r="AK1804" s="15" t="s">
        <v>95</v>
      </c>
      <c r="AL1804" s="15"/>
      <c r="AM1804" s="31"/>
      <c r="AN1804" s="30" t="s">
        <v>133</v>
      </c>
      <c r="AO1804" s="15" t="s">
        <v>134</v>
      </c>
      <c r="AP1804" s="31" t="s">
        <v>160</v>
      </c>
      <c r="AQ1804">
        <v>21104.5336278</v>
      </c>
      <c r="AR1804" t="s">
        <v>13461</v>
      </c>
      <c r="AS1804" t="s">
        <v>11225</v>
      </c>
      <c r="AT1804" t="s">
        <v>14242</v>
      </c>
      <c r="AU1804">
        <v>53.057400000000001</v>
      </c>
      <c r="AV1804" s="96">
        <v>0.92602612989333344</v>
      </c>
      <c r="AW1804">
        <v>172.9239</v>
      </c>
      <c r="AX1804" s="96">
        <v>3.0180907824933336</v>
      </c>
      <c r="AY1804">
        <v>1.227E-4</v>
      </c>
      <c r="AZ1804">
        <v>127.82559999999999</v>
      </c>
      <c r="BA1804" s="96">
        <v>2.2309771241955554</v>
      </c>
      <c r="BB1804">
        <v>232.28440000000001</v>
      </c>
      <c r="BC1804" s="96">
        <v>4.054126737582223</v>
      </c>
      <c r="BD1804">
        <v>15.06389712</v>
      </c>
      <c r="BE1804" s="96">
        <f t="shared" si="238"/>
        <v>6925.3810498791008</v>
      </c>
      <c r="BF1804" s="96">
        <f t="shared" si="239"/>
        <v>555.23079413392043</v>
      </c>
      <c r="BG1804" s="96">
        <f t="shared" si="240"/>
        <v>553.53130562428032</v>
      </c>
      <c r="BH1804">
        <v>6931.7531123463923</v>
      </c>
      <c r="BI1804">
        <v>1.198274377893415E-3</v>
      </c>
      <c r="BJ1804">
        <v>0.92635712159831174</v>
      </c>
      <c r="BK1804">
        <v>3.0180914101399381</v>
      </c>
      <c r="BL1804">
        <v>0.92976136892885375</v>
      </c>
      <c r="BM1804">
        <v>5.3553433845992267</v>
      </c>
      <c r="BN1804">
        <v>0.92602653845448835</v>
      </c>
      <c r="BO1804">
        <v>3.0180914123929798</v>
      </c>
      <c r="BP1804">
        <v>1.050862326246817E-3</v>
      </c>
      <c r="BQ1804">
        <v>0.92976136892885375</v>
      </c>
      <c r="BR1804">
        <v>6925.6614818464841</v>
      </c>
      <c r="BS1804" s="96">
        <v>561.93939858209524</v>
      </c>
      <c r="BT1804" s="96">
        <v>547.38356511087295</v>
      </c>
      <c r="BU1804">
        <v>5.3553433845992267</v>
      </c>
      <c r="BV1804" s="60" t="str">
        <f t="shared" si="241"/>
        <v>Starlink</v>
      </c>
      <c r="BW1804" s="30" t="s">
        <v>192</v>
      </c>
      <c r="BX1804" s="15">
        <v>2.8</v>
      </c>
      <c r="BY1804" s="16">
        <v>0.2</v>
      </c>
      <c r="BZ1804" s="15">
        <v>9</v>
      </c>
      <c r="CA1804" s="15">
        <v>27.592099999999999</v>
      </c>
      <c r="CB1804" s="15">
        <v>0.56000000000000005</v>
      </c>
      <c r="CC1804" s="15">
        <v>11.0875</v>
      </c>
      <c r="CD1804" s="15">
        <v>0.2</v>
      </c>
      <c r="CE1804" s="15">
        <v>2.8</v>
      </c>
      <c r="CF1804" s="31">
        <v>9</v>
      </c>
      <c r="CG1804" s="30">
        <v>260</v>
      </c>
      <c r="CH1804" s="15">
        <v>260</v>
      </c>
      <c r="CI1804" s="15">
        <v>220</v>
      </c>
      <c r="CJ1804" s="96">
        <f>Population!$CG1804-Population!$CI1804</f>
        <v>40</v>
      </c>
      <c r="CK1804" s="118">
        <f>_xlfn.DAYS(Entries!$AY$2,Population!H1804)</f>
        <v>308</v>
      </c>
      <c r="CL1804" s="118">
        <f t="shared" si="242"/>
        <v>1825</v>
      </c>
      <c r="CM1804" s="117">
        <f>Entries!$AY$5</f>
        <v>0.15</v>
      </c>
      <c r="CN1804" s="117">
        <f t="shared" ref="CN1804:CN1867" si="244">CJ1804/CG1804</f>
        <v>0.15384615384615385</v>
      </c>
      <c r="CO1804" s="119">
        <f t="shared" si="243"/>
        <v>0.85654794520547939</v>
      </c>
      <c r="CP1804" s="30" t="s">
        <v>5654</v>
      </c>
      <c r="CQ1804" s="96">
        <v>4</v>
      </c>
      <c r="CR1804" s="15" t="s">
        <v>95</v>
      </c>
      <c r="CS1804" s="15"/>
      <c r="CT1804" s="31"/>
      <c r="CU1804" s="30" t="s">
        <v>5655</v>
      </c>
      <c r="CV1804" s="15" t="s">
        <v>5651</v>
      </c>
      <c r="CW1804" s="15" t="s">
        <v>157</v>
      </c>
      <c r="CX1804" s="15" t="s">
        <v>5652</v>
      </c>
      <c r="CY1804" s="15" t="s">
        <v>107</v>
      </c>
      <c r="CZ1804" s="15" t="s">
        <v>755</v>
      </c>
      <c r="DA1804" s="31"/>
      <c r="DB1804" s="17" t="s">
        <v>15463</v>
      </c>
      <c r="DC1804" s="17" t="s">
        <v>15500</v>
      </c>
      <c r="DD1804" s="17">
        <v>1</v>
      </c>
      <c r="DE1804" s="17" t="s">
        <v>15500</v>
      </c>
      <c r="DF1804" s="17" t="s">
        <v>15500</v>
      </c>
      <c r="DG1804" s="23" t="s">
        <v>11174</v>
      </c>
      <c r="DH1804" s="145"/>
    </row>
    <row r="1805" spans="1:112" s="17" customFormat="1" x14ac:dyDescent="0.25">
      <c r="A1805" s="32" t="s">
        <v>6736</v>
      </c>
      <c r="B1805" s="18">
        <v>1</v>
      </c>
      <c r="C1805" s="149" t="s">
        <v>11188</v>
      </c>
      <c r="D1805" s="18" t="s">
        <v>5649</v>
      </c>
      <c r="E1805" s="18">
        <v>45679</v>
      </c>
      <c r="F1805" s="18" t="s">
        <v>6737</v>
      </c>
      <c r="G1805" s="33">
        <v>63462</v>
      </c>
      <c r="H1805" s="44">
        <v>43986</v>
      </c>
      <c r="I1805" s="98" t="s">
        <v>221</v>
      </c>
      <c r="J1805" s="98"/>
      <c r="K1805" s="98"/>
      <c r="L1805" s="18" t="s">
        <v>285</v>
      </c>
      <c r="M1805" t="s">
        <v>156</v>
      </c>
      <c r="N1805" s="18" t="s">
        <v>156</v>
      </c>
      <c r="O1805" t="s">
        <v>157</v>
      </c>
      <c r="P1805" s="64" t="str">
        <f>VLOOKUP(N1805,Entries!J:K,2,FALSE)</f>
        <v>UNITED STATES OF AMERICA</v>
      </c>
      <c r="Q1805" s="38" t="s">
        <v>5651</v>
      </c>
      <c r="R1805" s="32" t="s">
        <v>5651</v>
      </c>
      <c r="S1805" s="18" t="s">
        <v>156</v>
      </c>
      <c r="T1805" t="s">
        <v>157</v>
      </c>
      <c r="U1805" s="39" t="s">
        <v>159</v>
      </c>
      <c r="V1805" s="33" t="s">
        <v>159</v>
      </c>
      <c r="W1805" s="64">
        <f>IF(VLOOKUP(R1805,Entries!N:P,3,FALSE)=V1805,1,VLOOKUP(R1805,Entries!N:P,3,FALSE))</f>
        <v>1</v>
      </c>
      <c r="X1805"/>
      <c r="Y1805"/>
      <c r="Z1805" s="18"/>
      <c r="AA1805" s="18"/>
      <c r="AB1805" s="98"/>
      <c r="AC1805" s="18" t="s">
        <v>5652</v>
      </c>
      <c r="AD1805" s="18" t="s">
        <v>263</v>
      </c>
      <c r="AE1805" s="18" t="s">
        <v>263</v>
      </c>
      <c r="AF1805" s="98" t="s">
        <v>263</v>
      </c>
      <c r="AG1805" s="98" t="s">
        <v>11136</v>
      </c>
      <c r="AH1805" s="98"/>
      <c r="AI1805" s="18"/>
      <c r="AJ1805" s="18">
        <v>5</v>
      </c>
      <c r="AK1805" s="18" t="s">
        <v>95</v>
      </c>
      <c r="AL1805" s="18"/>
      <c r="AM1805" s="33"/>
      <c r="AN1805" s="32" t="s">
        <v>133</v>
      </c>
      <c r="AO1805" s="18" t="s">
        <v>134</v>
      </c>
      <c r="AP1805" s="33" t="s">
        <v>160</v>
      </c>
      <c r="AQ1805">
        <v>21104.537304429999</v>
      </c>
      <c r="AR1805" t="s">
        <v>14243</v>
      </c>
      <c r="AS1805" t="s">
        <v>11225</v>
      </c>
      <c r="AT1805" t="s">
        <v>14244</v>
      </c>
      <c r="AU1805">
        <v>53.056199999999997</v>
      </c>
      <c r="AV1805" s="98">
        <v>0.92600518594666659</v>
      </c>
      <c r="AW1805">
        <v>172.90559999999999</v>
      </c>
      <c r="AX1805" s="98">
        <v>3.0177713873066669</v>
      </c>
      <c r="AY1805">
        <v>2.052E-4</v>
      </c>
      <c r="AZ1805">
        <v>137.41249999999999</v>
      </c>
      <c r="BA1805" s="98">
        <v>2.3983000594444444</v>
      </c>
      <c r="BB1805">
        <v>222.70230000000001</v>
      </c>
      <c r="BC1805" s="98">
        <v>3.8868875781200005</v>
      </c>
      <c r="BD1805">
        <v>15.06400782</v>
      </c>
      <c r="BE1805" s="96">
        <f t="shared" si="238"/>
        <v>6925.3471217403412</v>
      </c>
      <c r="BF1805" s="96">
        <f t="shared" si="239"/>
        <v>555.76820296972164</v>
      </c>
      <c r="BG1805" s="96">
        <f t="shared" si="240"/>
        <v>552.92604051095987</v>
      </c>
      <c r="BH1805">
        <v>6931.718598340125</v>
      </c>
      <c r="BI1805">
        <v>1.1896568791769961E-3</v>
      </c>
      <c r="BJ1805">
        <v>0.92633618493883862</v>
      </c>
      <c r="BK1805">
        <v>3.0177720146104119</v>
      </c>
      <c r="BL1805">
        <v>1.001994723892401</v>
      </c>
      <c r="BM1805">
        <v>5.283193669527007</v>
      </c>
      <c r="BN1805">
        <v>0.92600559447807917</v>
      </c>
      <c r="BO1805">
        <v>3.0177720172303188</v>
      </c>
      <c r="BP1805">
        <v>1.09685910425001E-3</v>
      </c>
      <c r="BQ1805">
        <v>1.001994723892401</v>
      </c>
      <c r="BR1805">
        <v>6925.6277465123731</v>
      </c>
      <c r="BS1805" s="96">
        <v>562.2241843587808</v>
      </c>
      <c r="BT1805" s="96">
        <v>547.03130866596439</v>
      </c>
      <c r="BU1805">
        <v>5.283193669527007</v>
      </c>
      <c r="BV1805" s="65" t="str">
        <f t="shared" si="241"/>
        <v>Starlink</v>
      </c>
      <c r="BW1805" s="32" t="s">
        <v>192</v>
      </c>
      <c r="BX1805" s="18">
        <v>2.8</v>
      </c>
      <c r="BY1805" s="21">
        <v>0.2</v>
      </c>
      <c r="BZ1805" s="18">
        <v>9</v>
      </c>
      <c r="CA1805" s="18">
        <v>27.592099999999999</v>
      </c>
      <c r="CB1805" s="18">
        <v>0.56000000000000005</v>
      </c>
      <c r="CC1805" s="18">
        <v>11.0875</v>
      </c>
      <c r="CD1805" s="18">
        <v>0.2</v>
      </c>
      <c r="CE1805" s="18">
        <v>2.8</v>
      </c>
      <c r="CF1805" s="33">
        <v>9</v>
      </c>
      <c r="CG1805" s="32">
        <v>260</v>
      </c>
      <c r="CH1805" s="18">
        <v>260</v>
      </c>
      <c r="CI1805" s="18">
        <v>220</v>
      </c>
      <c r="CJ1805" s="98">
        <f>Population!$CG1805-Population!$CI1805</f>
        <v>40</v>
      </c>
      <c r="CK1805" s="120">
        <f>_xlfn.DAYS(Entries!$AY$2,Population!H1805)</f>
        <v>308</v>
      </c>
      <c r="CL1805" s="120">
        <f t="shared" si="242"/>
        <v>1825</v>
      </c>
      <c r="CM1805" s="122">
        <f>Entries!$AY$5</f>
        <v>0.15</v>
      </c>
      <c r="CN1805" s="122">
        <f t="shared" si="244"/>
        <v>0.15384615384615385</v>
      </c>
      <c r="CO1805" s="121">
        <f t="shared" si="243"/>
        <v>0.85654794520547939</v>
      </c>
      <c r="CP1805" s="32" t="s">
        <v>5654</v>
      </c>
      <c r="CQ1805" s="98">
        <v>4</v>
      </c>
      <c r="CR1805" s="18" t="s">
        <v>95</v>
      </c>
      <c r="CS1805" s="18"/>
      <c r="CT1805" s="33"/>
      <c r="CU1805" s="32" t="s">
        <v>5655</v>
      </c>
      <c r="CV1805" s="18" t="s">
        <v>5651</v>
      </c>
      <c r="CW1805" s="18" t="s">
        <v>157</v>
      </c>
      <c r="CX1805" s="18" t="s">
        <v>5652</v>
      </c>
      <c r="CY1805" s="18" t="s">
        <v>107</v>
      </c>
      <c r="CZ1805" s="18" t="s">
        <v>755</v>
      </c>
      <c r="DA1805" s="33"/>
      <c r="DB1805" s="17" t="s">
        <v>15463</v>
      </c>
      <c r="DC1805" s="17" t="s">
        <v>15500</v>
      </c>
      <c r="DD1805" s="17">
        <v>1</v>
      </c>
      <c r="DE1805" s="17" t="s">
        <v>15500</v>
      </c>
      <c r="DF1805" s="17" t="s">
        <v>15500</v>
      </c>
      <c r="DG1805" s="23" t="s">
        <v>11174</v>
      </c>
      <c r="DH1805" s="145"/>
    </row>
    <row r="1806" spans="1:112" s="17" customFormat="1" x14ac:dyDescent="0.25">
      <c r="A1806" s="30" t="s">
        <v>6739</v>
      </c>
      <c r="B1806" s="15">
        <v>1</v>
      </c>
      <c r="C1806" s="152" t="s">
        <v>11188</v>
      </c>
      <c r="D1806" s="15" t="s">
        <v>5649</v>
      </c>
      <c r="E1806" s="15">
        <v>45680</v>
      </c>
      <c r="F1806" s="15" t="s">
        <v>6740</v>
      </c>
      <c r="G1806" s="31">
        <v>63463</v>
      </c>
      <c r="H1806" s="43">
        <v>43986</v>
      </c>
      <c r="I1806" s="96" t="s">
        <v>221</v>
      </c>
      <c r="J1806" s="96"/>
      <c r="K1806" s="96"/>
      <c r="L1806" s="15" t="s">
        <v>285</v>
      </c>
      <c r="M1806" s="124" t="s">
        <v>156</v>
      </c>
      <c r="N1806" s="15" t="s">
        <v>156</v>
      </c>
      <c r="O1806" s="124" t="s">
        <v>157</v>
      </c>
      <c r="P1806" s="96" t="str">
        <f>VLOOKUP(N1806,Entries!J:K,2,FALSE)</f>
        <v>UNITED STATES OF AMERICA</v>
      </c>
      <c r="Q1806" s="123" t="s">
        <v>5651</v>
      </c>
      <c r="R1806" s="30" t="s">
        <v>5651</v>
      </c>
      <c r="S1806" s="15" t="s">
        <v>156</v>
      </c>
      <c r="T1806" s="124" t="s">
        <v>157</v>
      </c>
      <c r="U1806" s="125" t="s">
        <v>159</v>
      </c>
      <c r="V1806" s="31" t="s">
        <v>159</v>
      </c>
      <c r="W1806" s="64">
        <f>IF(VLOOKUP(R1806,Entries!N:P,3,FALSE)=V1806,1,VLOOKUP(R1806,Entries!N:P,3,FALSE))</f>
        <v>1</v>
      </c>
      <c r="X1806" s="124"/>
      <c r="Y1806" s="124"/>
      <c r="Z1806" s="15"/>
      <c r="AA1806" s="15"/>
      <c r="AB1806" s="96"/>
      <c r="AC1806" s="15" t="s">
        <v>5652</v>
      </c>
      <c r="AD1806" s="15" t="s">
        <v>263</v>
      </c>
      <c r="AE1806" s="15" t="s">
        <v>263</v>
      </c>
      <c r="AF1806" s="96" t="s">
        <v>263</v>
      </c>
      <c r="AG1806" s="96" t="s">
        <v>11136</v>
      </c>
      <c r="AH1806" s="96"/>
      <c r="AI1806" s="15"/>
      <c r="AJ1806" s="15">
        <v>5</v>
      </c>
      <c r="AK1806" s="15" t="s">
        <v>95</v>
      </c>
      <c r="AL1806" s="15"/>
      <c r="AM1806" s="31"/>
      <c r="AN1806" s="30" t="s">
        <v>133</v>
      </c>
      <c r="AO1806" s="15" t="s">
        <v>134</v>
      </c>
      <c r="AP1806" s="31" t="s">
        <v>160</v>
      </c>
      <c r="AQ1806">
        <v>21104.544679039998</v>
      </c>
      <c r="AR1806" t="s">
        <v>14245</v>
      </c>
      <c r="AS1806" t="s">
        <v>11225</v>
      </c>
      <c r="AT1806" t="s">
        <v>14246</v>
      </c>
      <c r="AU1806">
        <v>53.058199999999999</v>
      </c>
      <c r="AV1806" s="96">
        <v>0.92604009252444441</v>
      </c>
      <c r="AW1806">
        <v>172.87610000000001</v>
      </c>
      <c r="AX1806" s="96">
        <v>3.0172565152844446</v>
      </c>
      <c r="AY1806">
        <v>1.126E-4</v>
      </c>
      <c r="AZ1806">
        <v>119.4939</v>
      </c>
      <c r="BA1806" s="96">
        <v>2.0855615571600001</v>
      </c>
      <c r="BB1806">
        <v>240.61619999999999</v>
      </c>
      <c r="BC1806" s="96">
        <v>4.1995440499466667</v>
      </c>
      <c r="BD1806">
        <v>15.063923300000001</v>
      </c>
      <c r="BE1806" s="96">
        <f t="shared" si="238"/>
        <v>6925.3730260053399</v>
      </c>
      <c r="BF1806" s="96">
        <f t="shared" si="239"/>
        <v>555.15282300806848</v>
      </c>
      <c r="BG1806" s="96">
        <f t="shared" si="240"/>
        <v>553.59322900261122</v>
      </c>
      <c r="BH1806">
        <v>6931.7452574384342</v>
      </c>
      <c r="BI1806">
        <v>1.211094998881916E-3</v>
      </c>
      <c r="BJ1806">
        <v>0.92637108234168719</v>
      </c>
      <c r="BK1806">
        <v>3.0172571424318599</v>
      </c>
      <c r="BL1806">
        <v>0.91719760595517819</v>
      </c>
      <c r="BM1806">
        <v>5.3679089243437312</v>
      </c>
      <c r="BN1806">
        <v>0.92604050108004088</v>
      </c>
      <c r="BO1806">
        <v>3.0172571451215391</v>
      </c>
      <c r="BP1806">
        <v>1.050644724357571E-3</v>
      </c>
      <c r="BQ1806">
        <v>0.91719760595517819</v>
      </c>
      <c r="BR1806">
        <v>6925.6533303295046</v>
      </c>
      <c r="BS1806" s="96">
        <v>561.92973146374516</v>
      </c>
      <c r="BT1806" s="96">
        <v>547.37692919526489</v>
      </c>
      <c r="BU1806">
        <v>5.3679089243437312</v>
      </c>
      <c r="BV1806" s="60" t="str">
        <f t="shared" si="241"/>
        <v>Starlink</v>
      </c>
      <c r="BW1806" s="30" t="s">
        <v>192</v>
      </c>
      <c r="BX1806" s="15">
        <v>2.8</v>
      </c>
      <c r="BY1806" s="16">
        <v>0.2</v>
      </c>
      <c r="BZ1806" s="15">
        <v>9</v>
      </c>
      <c r="CA1806" s="15">
        <v>27.592099999999999</v>
      </c>
      <c r="CB1806" s="15">
        <v>0.56000000000000005</v>
      </c>
      <c r="CC1806" s="15">
        <v>11.0875</v>
      </c>
      <c r="CD1806" s="15">
        <v>0.2</v>
      </c>
      <c r="CE1806" s="15">
        <v>2.8</v>
      </c>
      <c r="CF1806" s="31">
        <v>9</v>
      </c>
      <c r="CG1806" s="30">
        <v>260</v>
      </c>
      <c r="CH1806" s="15">
        <v>260</v>
      </c>
      <c r="CI1806" s="15">
        <v>220</v>
      </c>
      <c r="CJ1806" s="96">
        <f>Population!$CG1806-Population!$CI1806</f>
        <v>40</v>
      </c>
      <c r="CK1806" s="118">
        <f>_xlfn.DAYS(Entries!$AY$2,Population!H1806)</f>
        <v>308</v>
      </c>
      <c r="CL1806" s="118">
        <f t="shared" si="242"/>
        <v>1825</v>
      </c>
      <c r="CM1806" s="117">
        <f>Entries!$AY$5</f>
        <v>0.15</v>
      </c>
      <c r="CN1806" s="117">
        <f t="shared" si="244"/>
        <v>0.15384615384615385</v>
      </c>
      <c r="CO1806" s="119">
        <f t="shared" si="243"/>
        <v>0.85654794520547939</v>
      </c>
      <c r="CP1806" s="30" t="s">
        <v>5654</v>
      </c>
      <c r="CQ1806" s="96">
        <v>4</v>
      </c>
      <c r="CR1806" s="15" t="s">
        <v>95</v>
      </c>
      <c r="CS1806" s="15"/>
      <c r="CT1806" s="31"/>
      <c r="CU1806" s="30" t="s">
        <v>5655</v>
      </c>
      <c r="CV1806" s="15" t="s">
        <v>5651</v>
      </c>
      <c r="CW1806" s="15" t="s">
        <v>157</v>
      </c>
      <c r="CX1806" s="15" t="s">
        <v>5652</v>
      </c>
      <c r="CY1806" s="15" t="s">
        <v>107</v>
      </c>
      <c r="CZ1806" s="15" t="s">
        <v>755</v>
      </c>
      <c r="DA1806" s="31"/>
      <c r="DB1806" s="17" t="s">
        <v>15463</v>
      </c>
      <c r="DC1806" s="17" t="s">
        <v>15500</v>
      </c>
      <c r="DD1806" s="17">
        <v>1</v>
      </c>
      <c r="DE1806" s="17" t="s">
        <v>15500</v>
      </c>
      <c r="DF1806" s="17" t="s">
        <v>15500</v>
      </c>
      <c r="DG1806" s="23" t="s">
        <v>11174</v>
      </c>
      <c r="DH1806" s="145"/>
    </row>
    <row r="1807" spans="1:112" s="17" customFormat="1" x14ac:dyDescent="0.25">
      <c r="A1807" s="32" t="s">
        <v>6742</v>
      </c>
      <c r="B1807" s="98">
        <v>1</v>
      </c>
      <c r="C1807" s="149" t="s">
        <v>11188</v>
      </c>
      <c r="D1807" s="98" t="s">
        <v>5649</v>
      </c>
      <c r="E1807" s="98">
        <v>45681</v>
      </c>
      <c r="F1807" s="98" t="s">
        <v>6743</v>
      </c>
      <c r="G1807" s="33">
        <v>63464</v>
      </c>
      <c r="H1807" s="44">
        <v>43986</v>
      </c>
      <c r="I1807" s="98" t="s">
        <v>221</v>
      </c>
      <c r="J1807" s="98"/>
      <c r="K1807" s="98"/>
      <c r="L1807" s="98" t="s">
        <v>285</v>
      </c>
      <c r="M1807" t="s">
        <v>156</v>
      </c>
      <c r="N1807" s="98" t="s">
        <v>156</v>
      </c>
      <c r="O1807" t="s">
        <v>157</v>
      </c>
      <c r="P1807" s="64" t="str">
        <f>VLOOKUP(N1807,Entries!J:K,2,FALSE)</f>
        <v>UNITED STATES OF AMERICA</v>
      </c>
      <c r="Q1807" s="38" t="s">
        <v>5651</v>
      </c>
      <c r="R1807" s="32" t="s">
        <v>5651</v>
      </c>
      <c r="S1807" s="98" t="s">
        <v>156</v>
      </c>
      <c r="T1807" t="s">
        <v>157</v>
      </c>
      <c r="U1807" s="39" t="s">
        <v>159</v>
      </c>
      <c r="V1807" s="33" t="s">
        <v>159</v>
      </c>
      <c r="W1807" s="64">
        <f>IF(VLOOKUP(R1807,Entries!N:P,3,FALSE)=V1807,1,VLOOKUP(R1807,Entries!N:P,3,FALSE))</f>
        <v>1</v>
      </c>
      <c r="X1807"/>
      <c r="Y1807"/>
      <c r="Z1807" s="98"/>
      <c r="AA1807" s="98"/>
      <c r="AB1807" s="98"/>
      <c r="AC1807" s="98" t="s">
        <v>5652</v>
      </c>
      <c r="AD1807" s="98" t="s">
        <v>263</v>
      </c>
      <c r="AE1807" s="98" t="s">
        <v>263</v>
      </c>
      <c r="AF1807" s="98" t="s">
        <v>263</v>
      </c>
      <c r="AG1807" s="98" t="s">
        <v>11136</v>
      </c>
      <c r="AH1807" s="98"/>
      <c r="AI1807" s="98"/>
      <c r="AJ1807" s="98">
        <v>5</v>
      </c>
      <c r="AK1807" s="98" t="s">
        <v>95</v>
      </c>
      <c r="AL1807" s="98"/>
      <c r="AM1807" s="33"/>
      <c r="AN1807" s="32" t="s">
        <v>133</v>
      </c>
      <c r="AO1807" s="98" t="s">
        <v>134</v>
      </c>
      <c r="AP1807" s="33" t="s">
        <v>160</v>
      </c>
      <c r="AQ1807">
        <v>21104.540999450001</v>
      </c>
      <c r="AR1807" t="s">
        <v>14247</v>
      </c>
      <c r="AS1807" t="s">
        <v>11225</v>
      </c>
      <c r="AT1807" t="s">
        <v>14248</v>
      </c>
      <c r="AU1807">
        <v>53.0593</v>
      </c>
      <c r="AV1807" s="98">
        <v>0.92605929114222219</v>
      </c>
      <c r="AW1807">
        <v>172.90459999999999</v>
      </c>
      <c r="AX1807" s="98">
        <v>3.0177539340177777</v>
      </c>
      <c r="AY1807">
        <v>1.002E-4</v>
      </c>
      <c r="AZ1807">
        <v>134.40790000000001</v>
      </c>
      <c r="BA1807" s="98">
        <v>2.3458599076488893</v>
      </c>
      <c r="BB1807">
        <v>225.69929999999999</v>
      </c>
      <c r="BC1807" s="98">
        <v>3.9391950849199997</v>
      </c>
      <c r="BD1807">
        <v>15.063982279999999</v>
      </c>
      <c r="BE1807" s="96">
        <f t="shared" si="238"/>
        <v>6925.3549493878854</v>
      </c>
      <c r="BF1807" s="96">
        <f t="shared" si="239"/>
        <v>555.04886995381457</v>
      </c>
      <c r="BG1807" s="96">
        <f t="shared" si="240"/>
        <v>553.66102882195719</v>
      </c>
      <c r="BH1807">
        <v>6931.7270774637491</v>
      </c>
      <c r="BI1807">
        <v>1.1811914171142651E-3</v>
      </c>
      <c r="BJ1807">
        <v>0.92639027900476856</v>
      </c>
      <c r="BK1807">
        <v>3.0177545630636402</v>
      </c>
      <c r="BL1807">
        <v>0.91347396599649577</v>
      </c>
      <c r="BM1807">
        <v>5.3715819359013217</v>
      </c>
      <c r="BN1807">
        <v>0.92605969968717383</v>
      </c>
      <c r="BO1807">
        <v>3.017754563828372</v>
      </c>
      <c r="BP1807">
        <v>1.0276310317058591E-3</v>
      </c>
      <c r="BQ1807">
        <v>0.91347396599649577</v>
      </c>
      <c r="BR1807">
        <v>6925.6350785857348</v>
      </c>
      <c r="BS1807" s="96">
        <v>561.7520761067608</v>
      </c>
      <c r="BT1807" s="96">
        <v>547.51808106470889</v>
      </c>
      <c r="BU1807">
        <v>5.3715819359013217</v>
      </c>
      <c r="BV1807" s="65" t="str">
        <f t="shared" si="241"/>
        <v>Starlink</v>
      </c>
      <c r="BW1807" s="32" t="s">
        <v>192</v>
      </c>
      <c r="BX1807" s="98">
        <v>2.8</v>
      </c>
      <c r="BY1807" s="21">
        <v>0.2</v>
      </c>
      <c r="BZ1807" s="98">
        <v>9</v>
      </c>
      <c r="CA1807" s="98">
        <v>27.592099999999999</v>
      </c>
      <c r="CB1807" s="98">
        <v>0.56000000000000005</v>
      </c>
      <c r="CC1807" s="98">
        <v>11.0875</v>
      </c>
      <c r="CD1807" s="98">
        <v>0.2</v>
      </c>
      <c r="CE1807" s="98">
        <v>2.8</v>
      </c>
      <c r="CF1807" s="33">
        <v>9</v>
      </c>
      <c r="CG1807" s="32">
        <v>260</v>
      </c>
      <c r="CH1807" s="98">
        <v>260</v>
      </c>
      <c r="CI1807" s="98">
        <v>220</v>
      </c>
      <c r="CJ1807" s="98">
        <f>Population!$CG1807-Population!$CI1807</f>
        <v>40</v>
      </c>
      <c r="CK1807" s="120">
        <f>_xlfn.DAYS(Entries!$AY$2,Population!H1807)</f>
        <v>308</v>
      </c>
      <c r="CL1807" s="120">
        <f t="shared" si="242"/>
        <v>1825</v>
      </c>
      <c r="CM1807" s="122">
        <f>Entries!$AY$5</f>
        <v>0.15</v>
      </c>
      <c r="CN1807" s="122">
        <f t="shared" si="244"/>
        <v>0.15384615384615385</v>
      </c>
      <c r="CO1807" s="121">
        <f t="shared" si="243"/>
        <v>0.85654794520547939</v>
      </c>
      <c r="CP1807" s="32" t="s">
        <v>5654</v>
      </c>
      <c r="CQ1807" s="98">
        <v>4</v>
      </c>
      <c r="CR1807" s="98" t="s">
        <v>95</v>
      </c>
      <c r="CS1807" s="98"/>
      <c r="CT1807" s="33"/>
      <c r="CU1807" s="32" t="s">
        <v>5655</v>
      </c>
      <c r="CV1807" s="98" t="s">
        <v>5651</v>
      </c>
      <c r="CW1807" s="98" t="s">
        <v>157</v>
      </c>
      <c r="CX1807" s="98" t="s">
        <v>5652</v>
      </c>
      <c r="CY1807" s="98" t="s">
        <v>107</v>
      </c>
      <c r="CZ1807" s="98" t="s">
        <v>755</v>
      </c>
      <c r="DA1807" s="33"/>
      <c r="DB1807" s="17" t="s">
        <v>15463</v>
      </c>
      <c r="DC1807" s="17" t="s">
        <v>15500</v>
      </c>
      <c r="DD1807" s="17">
        <v>1</v>
      </c>
      <c r="DE1807" s="17" t="s">
        <v>15500</v>
      </c>
      <c r="DF1807" s="17" t="s">
        <v>15500</v>
      </c>
      <c r="DG1807" s="23" t="s">
        <v>11174</v>
      </c>
      <c r="DH1807" s="145"/>
    </row>
    <row r="1808" spans="1:112" s="17" customFormat="1" x14ac:dyDescent="0.25">
      <c r="A1808" s="30" t="s">
        <v>6745</v>
      </c>
      <c r="B1808" s="96">
        <v>1</v>
      </c>
      <c r="C1808" s="152" t="s">
        <v>11188</v>
      </c>
      <c r="D1808" s="96" t="s">
        <v>5649</v>
      </c>
      <c r="E1808" s="96">
        <v>45682</v>
      </c>
      <c r="F1808" s="96" t="s">
        <v>6746</v>
      </c>
      <c r="G1808" s="31">
        <v>63465</v>
      </c>
      <c r="H1808" s="43">
        <v>43986</v>
      </c>
      <c r="I1808" s="96" t="s">
        <v>221</v>
      </c>
      <c r="J1808" s="96"/>
      <c r="K1808" s="96"/>
      <c r="L1808" s="96" t="s">
        <v>285</v>
      </c>
      <c r="M1808" s="124" t="s">
        <v>156</v>
      </c>
      <c r="N1808" s="96" t="s">
        <v>156</v>
      </c>
      <c r="O1808" s="124" t="s">
        <v>157</v>
      </c>
      <c r="P1808" s="96" t="str">
        <f>VLOOKUP(N1808,Entries!J:K,2,FALSE)</f>
        <v>UNITED STATES OF AMERICA</v>
      </c>
      <c r="Q1808" s="123" t="s">
        <v>5651</v>
      </c>
      <c r="R1808" s="30" t="s">
        <v>5651</v>
      </c>
      <c r="S1808" s="96" t="s">
        <v>156</v>
      </c>
      <c r="T1808" s="124" t="s">
        <v>157</v>
      </c>
      <c r="U1808" s="125" t="s">
        <v>159</v>
      </c>
      <c r="V1808" s="31" t="s">
        <v>159</v>
      </c>
      <c r="W1808" s="64">
        <f>IF(VLOOKUP(R1808,Entries!N:P,3,FALSE)=V1808,1,VLOOKUP(R1808,Entries!N:P,3,FALSE))</f>
        <v>1</v>
      </c>
      <c r="X1808" s="124"/>
      <c r="Y1808" s="124"/>
      <c r="Z1808" s="96"/>
      <c r="AA1808" s="96"/>
      <c r="AB1808" s="96"/>
      <c r="AC1808" s="96" t="s">
        <v>5652</v>
      </c>
      <c r="AD1808" s="96" t="s">
        <v>263</v>
      </c>
      <c r="AE1808" s="96" t="s">
        <v>263</v>
      </c>
      <c r="AF1808" s="96" t="s">
        <v>263</v>
      </c>
      <c r="AG1808" s="96" t="s">
        <v>11136</v>
      </c>
      <c r="AH1808" s="96"/>
      <c r="AI1808" s="96"/>
      <c r="AJ1808" s="96">
        <v>5</v>
      </c>
      <c r="AK1808" s="96" t="s">
        <v>95</v>
      </c>
      <c r="AL1808" s="96"/>
      <c r="AM1808" s="31"/>
      <c r="AN1808" s="30" t="s">
        <v>133</v>
      </c>
      <c r="AO1808" s="96" t="s">
        <v>134</v>
      </c>
      <c r="AP1808" s="31" t="s">
        <v>160</v>
      </c>
      <c r="AQ1808">
        <v>21104.54836592</v>
      </c>
      <c r="AR1808" t="s">
        <v>6073</v>
      </c>
      <c r="AS1808" t="s">
        <v>11225</v>
      </c>
      <c r="AT1808" t="s">
        <v>14249</v>
      </c>
      <c r="AU1808">
        <v>53.056800000000003</v>
      </c>
      <c r="AV1808" s="96">
        <v>0.92601565792000007</v>
      </c>
      <c r="AW1808">
        <v>172.8527</v>
      </c>
      <c r="AX1808" s="96">
        <v>3.0168481083244445</v>
      </c>
      <c r="AY1808">
        <v>1.6860000000000001E-4</v>
      </c>
      <c r="AZ1808">
        <v>155.02090000000001</v>
      </c>
      <c r="BA1808" s="96">
        <v>2.7056245515155557</v>
      </c>
      <c r="BB1808">
        <v>205.08609999999999</v>
      </c>
      <c r="BC1808" s="96">
        <v>3.5794269503955554</v>
      </c>
      <c r="BD1808">
        <v>15.0639115</v>
      </c>
      <c r="BE1808" s="96">
        <f t="shared" si="238"/>
        <v>6925.3766425689309</v>
      </c>
      <c r="BF1808" s="96">
        <f t="shared" si="239"/>
        <v>555.54426107086874</v>
      </c>
      <c r="BG1808" s="96">
        <f t="shared" si="240"/>
        <v>553.20902406699406</v>
      </c>
      <c r="BH1808">
        <v>6931.748076325357</v>
      </c>
      <c r="BI1808">
        <v>1.1322107272883259E-3</v>
      </c>
      <c r="BJ1808">
        <v>0.92634665201570632</v>
      </c>
      <c r="BK1808">
        <v>3.0168487347713162</v>
      </c>
      <c r="BL1808">
        <v>0.97110292514503194</v>
      </c>
      <c r="BM1808">
        <v>5.3139493498362294</v>
      </c>
      <c r="BN1808">
        <v>0.92601606647103285</v>
      </c>
      <c r="BO1808">
        <v>3.0168487379697488</v>
      </c>
      <c r="BP1808">
        <v>1.0361748279200101E-3</v>
      </c>
      <c r="BQ1808">
        <v>0.97110292514503194</v>
      </c>
      <c r="BR1808">
        <v>6925.6571706752229</v>
      </c>
      <c r="BS1808" s="96">
        <v>561.83336230227997</v>
      </c>
      <c r="BT1808" s="96">
        <v>547.48097904816586</v>
      </c>
      <c r="BU1808">
        <v>5.3139493498362294</v>
      </c>
      <c r="BV1808" s="60" t="str">
        <f t="shared" si="241"/>
        <v>Starlink</v>
      </c>
      <c r="BW1808" s="30" t="s">
        <v>192</v>
      </c>
      <c r="BX1808" s="96">
        <v>2.8</v>
      </c>
      <c r="BY1808" s="16">
        <v>0.2</v>
      </c>
      <c r="BZ1808" s="96">
        <v>9</v>
      </c>
      <c r="CA1808" s="96">
        <v>27.592099999999999</v>
      </c>
      <c r="CB1808" s="96">
        <v>0.56000000000000005</v>
      </c>
      <c r="CC1808" s="96">
        <v>11.0875</v>
      </c>
      <c r="CD1808" s="96">
        <v>0.2</v>
      </c>
      <c r="CE1808" s="96">
        <v>2.8</v>
      </c>
      <c r="CF1808" s="31">
        <v>9</v>
      </c>
      <c r="CG1808" s="30">
        <v>260</v>
      </c>
      <c r="CH1808" s="96">
        <v>260</v>
      </c>
      <c r="CI1808" s="96">
        <v>220</v>
      </c>
      <c r="CJ1808" s="96">
        <f>Population!$CG1808-Population!$CI1808</f>
        <v>40</v>
      </c>
      <c r="CK1808" s="118">
        <f>_xlfn.DAYS(Entries!$AY$2,Population!H1808)</f>
        <v>308</v>
      </c>
      <c r="CL1808" s="118">
        <f t="shared" si="242"/>
        <v>1825</v>
      </c>
      <c r="CM1808" s="117">
        <f>Entries!$AY$5</f>
        <v>0.15</v>
      </c>
      <c r="CN1808" s="117">
        <f t="shared" si="244"/>
        <v>0.15384615384615385</v>
      </c>
      <c r="CO1808" s="119">
        <f t="shared" si="243"/>
        <v>0.85654794520547939</v>
      </c>
      <c r="CP1808" s="30" t="s">
        <v>5654</v>
      </c>
      <c r="CQ1808" s="96">
        <v>4</v>
      </c>
      <c r="CR1808" s="96" t="s">
        <v>95</v>
      </c>
      <c r="CS1808" s="96"/>
      <c r="CT1808" s="31"/>
      <c r="CU1808" s="30" t="s">
        <v>5655</v>
      </c>
      <c r="CV1808" s="96" t="s">
        <v>5651</v>
      </c>
      <c r="CW1808" s="96" t="s">
        <v>157</v>
      </c>
      <c r="CX1808" s="96" t="s">
        <v>5652</v>
      </c>
      <c r="CY1808" s="96" t="s">
        <v>107</v>
      </c>
      <c r="CZ1808" s="96" t="s">
        <v>755</v>
      </c>
      <c r="DA1808" s="31"/>
      <c r="DB1808" s="17" t="s">
        <v>15463</v>
      </c>
      <c r="DC1808" s="17" t="s">
        <v>15500</v>
      </c>
      <c r="DD1808" s="17">
        <v>1</v>
      </c>
      <c r="DE1808" s="17" t="s">
        <v>15500</v>
      </c>
      <c r="DF1808" s="17" t="s">
        <v>15500</v>
      </c>
      <c r="DG1808" s="23" t="s">
        <v>11174</v>
      </c>
      <c r="DH1808" s="145"/>
    </row>
    <row r="1809" spans="1:117" s="17" customFormat="1" x14ac:dyDescent="0.25">
      <c r="A1809" s="32" t="s">
        <v>6747</v>
      </c>
      <c r="B1809" s="98">
        <v>1</v>
      </c>
      <c r="C1809" s="149" t="s">
        <v>11188</v>
      </c>
      <c r="D1809" s="98" t="s">
        <v>5649</v>
      </c>
      <c r="E1809" s="98">
        <v>45699</v>
      </c>
      <c r="F1809" s="98" t="s">
        <v>6748</v>
      </c>
      <c r="G1809" s="33">
        <v>63481</v>
      </c>
      <c r="H1809" s="44">
        <v>43986</v>
      </c>
      <c r="I1809" s="98" t="s">
        <v>221</v>
      </c>
      <c r="J1809" s="98"/>
      <c r="K1809" s="98"/>
      <c r="L1809" s="98" t="s">
        <v>285</v>
      </c>
      <c r="M1809" t="s">
        <v>156</v>
      </c>
      <c r="N1809" s="98" t="s">
        <v>156</v>
      </c>
      <c r="O1809" t="s">
        <v>157</v>
      </c>
      <c r="P1809" s="64" t="str">
        <f>VLOOKUP(N1809,Entries!J:K,2,FALSE)</f>
        <v>UNITED STATES OF AMERICA</v>
      </c>
      <c r="Q1809" s="38" t="s">
        <v>5651</v>
      </c>
      <c r="R1809" s="32" t="s">
        <v>5651</v>
      </c>
      <c r="S1809" s="98" t="s">
        <v>156</v>
      </c>
      <c r="T1809" t="s">
        <v>157</v>
      </c>
      <c r="U1809" s="39" t="s">
        <v>159</v>
      </c>
      <c r="V1809" s="33" t="s">
        <v>159</v>
      </c>
      <c r="W1809" s="64">
        <f>IF(VLOOKUP(R1809,Entries!N:P,3,FALSE)=V1809,1,VLOOKUP(R1809,Entries!N:P,3,FALSE))</f>
        <v>1</v>
      </c>
      <c r="X1809"/>
      <c r="Y1809"/>
      <c r="Z1809" s="98"/>
      <c r="AA1809" s="98"/>
      <c r="AB1809" s="98"/>
      <c r="AC1809" s="98" t="s">
        <v>5652</v>
      </c>
      <c r="AD1809" s="98" t="s">
        <v>263</v>
      </c>
      <c r="AE1809" s="98" t="s">
        <v>263</v>
      </c>
      <c r="AF1809" s="98" t="s">
        <v>263</v>
      </c>
      <c r="AG1809" s="98" t="s">
        <v>11136</v>
      </c>
      <c r="AH1809" s="98"/>
      <c r="AI1809" s="98"/>
      <c r="AJ1809" s="98">
        <v>5</v>
      </c>
      <c r="AK1809" s="98" t="s">
        <v>95</v>
      </c>
      <c r="AL1809" s="98"/>
      <c r="AM1809" s="33"/>
      <c r="AN1809" s="32" t="s">
        <v>133</v>
      </c>
      <c r="AO1809" s="98" t="s">
        <v>134</v>
      </c>
      <c r="AP1809" s="33" t="s">
        <v>160</v>
      </c>
      <c r="AQ1809">
        <v>21104.542836590001</v>
      </c>
      <c r="AR1809" t="s">
        <v>7809</v>
      </c>
      <c r="AS1809" t="s">
        <v>11225</v>
      </c>
      <c r="AT1809" t="s">
        <v>14250</v>
      </c>
      <c r="AU1809">
        <v>53.057299999999998</v>
      </c>
      <c r="AV1809" s="98">
        <v>0.92602438456444447</v>
      </c>
      <c r="AW1809">
        <v>152.8828</v>
      </c>
      <c r="AX1809" s="98">
        <v>2.6683076745422225</v>
      </c>
      <c r="AY1809">
        <v>8.3800000000000004E-5</v>
      </c>
      <c r="AZ1809">
        <v>134.4616</v>
      </c>
      <c r="BA1809" s="98">
        <v>2.3467971492622226</v>
      </c>
      <c r="BB1809">
        <v>225.64420000000001</v>
      </c>
      <c r="BC1809" s="98">
        <v>3.9382334087022222</v>
      </c>
      <c r="BD1809">
        <v>15.063917849999999</v>
      </c>
      <c r="BE1809" s="96">
        <f t="shared" si="238"/>
        <v>6925.3746963667427</v>
      </c>
      <c r="BF1809" s="96">
        <f t="shared" si="239"/>
        <v>554.9550427662989</v>
      </c>
      <c r="BG1809" s="96">
        <f t="shared" si="240"/>
        <v>553.79434996718737</v>
      </c>
      <c r="BH1809">
        <v>6931.7468987438806</v>
      </c>
      <c r="BI1809">
        <v>1.178955995064552E-3</v>
      </c>
      <c r="BJ1809">
        <v>0.92635537716036986</v>
      </c>
      <c r="BK1809">
        <v>2.6683082302197558</v>
      </c>
      <c r="BL1809">
        <v>0.899669382891639</v>
      </c>
      <c r="BM1809">
        <v>5.3853621057466734</v>
      </c>
      <c r="BN1809">
        <v>0.92602479315012753</v>
      </c>
      <c r="BO1809">
        <v>2.6683082316833699</v>
      </c>
      <c r="BP1809">
        <v>1.016301651979998E-3</v>
      </c>
      <c r="BQ1809">
        <v>0.899669382891639</v>
      </c>
      <c r="BR1809">
        <v>6925.6551448737246</v>
      </c>
      <c r="BS1809" s="96">
        <v>561.69369963850295</v>
      </c>
      <c r="BT1809" s="96">
        <v>547.61659010894618</v>
      </c>
      <c r="BU1809">
        <v>5.3853621057466734</v>
      </c>
      <c r="BV1809" s="65" t="str">
        <f t="shared" si="241"/>
        <v>Starlink</v>
      </c>
      <c r="BW1809" s="32" t="s">
        <v>192</v>
      </c>
      <c r="BX1809" s="98">
        <v>2.8</v>
      </c>
      <c r="BY1809" s="21">
        <v>0.2</v>
      </c>
      <c r="BZ1809" s="98">
        <v>9</v>
      </c>
      <c r="CA1809" s="98">
        <v>27.592099999999999</v>
      </c>
      <c r="CB1809" s="98">
        <v>0.56000000000000005</v>
      </c>
      <c r="CC1809" s="98">
        <v>11.0875</v>
      </c>
      <c r="CD1809" s="98">
        <v>0.2</v>
      </c>
      <c r="CE1809" s="98">
        <v>2.8</v>
      </c>
      <c r="CF1809" s="33">
        <v>9</v>
      </c>
      <c r="CG1809" s="32">
        <v>260</v>
      </c>
      <c r="CH1809" s="98">
        <v>260</v>
      </c>
      <c r="CI1809" s="98">
        <v>220</v>
      </c>
      <c r="CJ1809" s="98">
        <f>Population!$CG1809-Population!$CI1809</f>
        <v>40</v>
      </c>
      <c r="CK1809" s="120">
        <f>_xlfn.DAYS(Entries!$AY$2,Population!H1809)</f>
        <v>308</v>
      </c>
      <c r="CL1809" s="120">
        <f t="shared" si="242"/>
        <v>1825</v>
      </c>
      <c r="CM1809" s="122">
        <f>Entries!$AY$5</f>
        <v>0.15</v>
      </c>
      <c r="CN1809" s="122">
        <f t="shared" si="244"/>
        <v>0.15384615384615385</v>
      </c>
      <c r="CO1809" s="121">
        <f t="shared" si="243"/>
        <v>0.85654794520547939</v>
      </c>
      <c r="CP1809" s="32" t="s">
        <v>5654</v>
      </c>
      <c r="CQ1809" s="98">
        <v>4</v>
      </c>
      <c r="CR1809" s="98" t="s">
        <v>95</v>
      </c>
      <c r="CS1809" s="98"/>
      <c r="CT1809" s="33"/>
      <c r="CU1809" s="32" t="s">
        <v>5655</v>
      </c>
      <c r="CV1809" s="98" t="s">
        <v>5651</v>
      </c>
      <c r="CW1809" s="98" t="s">
        <v>157</v>
      </c>
      <c r="CX1809" s="98" t="s">
        <v>5652</v>
      </c>
      <c r="CY1809" s="98" t="s">
        <v>107</v>
      </c>
      <c r="CZ1809" s="98" t="s">
        <v>755</v>
      </c>
      <c r="DA1809" s="33"/>
      <c r="DB1809" s="17" t="s">
        <v>15463</v>
      </c>
      <c r="DC1809" s="17" t="s">
        <v>15500</v>
      </c>
      <c r="DD1809" s="17">
        <v>1</v>
      </c>
      <c r="DE1809" s="17" t="s">
        <v>15500</v>
      </c>
      <c r="DF1809" s="17" t="s">
        <v>15500</v>
      </c>
      <c r="DG1809" s="23" t="s">
        <v>11174</v>
      </c>
      <c r="DH1809" s="145"/>
    </row>
    <row r="1810" spans="1:117" s="17" customFormat="1" x14ac:dyDescent="0.25">
      <c r="A1810" s="30" t="s">
        <v>6750</v>
      </c>
      <c r="B1810" s="15">
        <v>1</v>
      </c>
      <c r="C1810" s="152" t="s">
        <v>11188</v>
      </c>
      <c r="D1810" s="15" t="s">
        <v>5649</v>
      </c>
      <c r="E1810" s="15">
        <v>45683</v>
      </c>
      <c r="F1810" s="15" t="s">
        <v>6751</v>
      </c>
      <c r="G1810" s="31">
        <v>63466</v>
      </c>
      <c r="H1810" s="43">
        <v>43986</v>
      </c>
      <c r="I1810" s="96" t="s">
        <v>221</v>
      </c>
      <c r="J1810" s="96"/>
      <c r="K1810" s="96"/>
      <c r="L1810" s="15" t="s">
        <v>285</v>
      </c>
      <c r="M1810" s="124" t="s">
        <v>156</v>
      </c>
      <c r="N1810" s="15" t="s">
        <v>156</v>
      </c>
      <c r="O1810" s="124" t="s">
        <v>157</v>
      </c>
      <c r="P1810" s="96" t="str">
        <f>VLOOKUP(N1810,Entries!J:K,2,FALSE)</f>
        <v>UNITED STATES OF AMERICA</v>
      </c>
      <c r="Q1810" s="123" t="s">
        <v>5651</v>
      </c>
      <c r="R1810" s="30" t="s">
        <v>5651</v>
      </c>
      <c r="S1810" s="15" t="s">
        <v>156</v>
      </c>
      <c r="T1810" s="124" t="s">
        <v>157</v>
      </c>
      <c r="U1810" s="125" t="s">
        <v>159</v>
      </c>
      <c r="V1810" s="31" t="s">
        <v>159</v>
      </c>
      <c r="W1810" s="64">
        <f>IF(VLOOKUP(R1810,Entries!N:P,3,FALSE)=V1810,1,VLOOKUP(R1810,Entries!N:P,3,FALSE))</f>
        <v>1</v>
      </c>
      <c r="X1810" s="124"/>
      <c r="Y1810" s="124"/>
      <c r="Z1810" s="15"/>
      <c r="AA1810" s="15"/>
      <c r="AB1810" s="96"/>
      <c r="AC1810" s="15" t="s">
        <v>5652</v>
      </c>
      <c r="AD1810" s="15" t="s">
        <v>263</v>
      </c>
      <c r="AE1810" s="15" t="s">
        <v>263</v>
      </c>
      <c r="AF1810" s="96" t="s">
        <v>263</v>
      </c>
      <c r="AG1810" s="96" t="s">
        <v>11136</v>
      </c>
      <c r="AH1810" s="96"/>
      <c r="AI1810" s="15"/>
      <c r="AJ1810" s="15">
        <v>5</v>
      </c>
      <c r="AK1810" s="15" t="s">
        <v>95</v>
      </c>
      <c r="AL1810" s="15"/>
      <c r="AM1810" s="31"/>
      <c r="AN1810" s="30" t="s">
        <v>133</v>
      </c>
      <c r="AO1810" s="15" t="s">
        <v>134</v>
      </c>
      <c r="AP1810" s="31" t="s">
        <v>160</v>
      </c>
      <c r="AQ1810">
        <v>21104.52994009</v>
      </c>
      <c r="AR1810" t="s">
        <v>14251</v>
      </c>
      <c r="AS1810" t="s">
        <v>11225</v>
      </c>
      <c r="AT1810" t="s">
        <v>14252</v>
      </c>
      <c r="AU1810">
        <v>53.0565</v>
      </c>
      <c r="AV1810" s="96">
        <v>0.92601042193333327</v>
      </c>
      <c r="AW1810">
        <v>172.9359</v>
      </c>
      <c r="AX1810" s="96">
        <v>3.0183002219600001</v>
      </c>
      <c r="AY1810">
        <v>9.48E-5</v>
      </c>
      <c r="AZ1810">
        <v>111.425</v>
      </c>
      <c r="BA1810" s="96">
        <v>1.9447327144444444</v>
      </c>
      <c r="BB1810">
        <v>248.684</v>
      </c>
      <c r="BC1810" s="96">
        <v>4.3403536940444445</v>
      </c>
      <c r="BD1810">
        <v>15.0640027</v>
      </c>
      <c r="BE1810" s="96">
        <f t="shared" si="238"/>
        <v>6925.3486909459061</v>
      </c>
      <c r="BF1810" s="96">
        <f t="shared" si="239"/>
        <v>555.00521400180787</v>
      </c>
      <c r="BG1810" s="96">
        <f t="shared" si="240"/>
        <v>553.69216789000438</v>
      </c>
      <c r="BH1810">
        <v>6931.7211138291214</v>
      </c>
      <c r="BI1810">
        <v>1.2162137631572571E-3</v>
      </c>
      <c r="BJ1810">
        <v>0.92634141970085104</v>
      </c>
      <c r="BK1810">
        <v>3.0183008496688521</v>
      </c>
      <c r="BL1810">
        <v>0.89870118700959023</v>
      </c>
      <c r="BM1810">
        <v>5.3863861816066407</v>
      </c>
      <c r="BN1810">
        <v>0.92601083053640054</v>
      </c>
      <c r="BO1810">
        <v>3.0183008519143111</v>
      </c>
      <c r="BP1810">
        <v>1.0408658274095111E-3</v>
      </c>
      <c r="BQ1810">
        <v>0.89870118700959023</v>
      </c>
      <c r="BR1810">
        <v>6925.6292684156579</v>
      </c>
      <c r="BS1810" s="96">
        <v>561.83791925445894</v>
      </c>
      <c r="BT1810" s="96">
        <v>547.42061757685678</v>
      </c>
      <c r="BU1810">
        <v>5.3863861816066407</v>
      </c>
      <c r="BV1810" s="60" t="str">
        <f t="shared" si="241"/>
        <v>Starlink</v>
      </c>
      <c r="BW1810" s="30" t="s">
        <v>192</v>
      </c>
      <c r="BX1810" s="15">
        <v>2.8</v>
      </c>
      <c r="BY1810" s="16">
        <v>0.2</v>
      </c>
      <c r="BZ1810" s="15">
        <v>9</v>
      </c>
      <c r="CA1810" s="15">
        <v>27.592099999999999</v>
      </c>
      <c r="CB1810" s="15">
        <v>0.56000000000000005</v>
      </c>
      <c r="CC1810" s="15">
        <v>11.0875</v>
      </c>
      <c r="CD1810" s="15">
        <v>0.2</v>
      </c>
      <c r="CE1810" s="15">
        <v>2.8</v>
      </c>
      <c r="CF1810" s="31">
        <v>9</v>
      </c>
      <c r="CG1810" s="30">
        <v>260</v>
      </c>
      <c r="CH1810" s="15">
        <v>260</v>
      </c>
      <c r="CI1810" s="15">
        <v>220</v>
      </c>
      <c r="CJ1810" s="96">
        <f>Population!$CG1810-Population!$CI1810</f>
        <v>40</v>
      </c>
      <c r="CK1810" s="118">
        <f>_xlfn.DAYS(Entries!$AY$2,Population!H1810)</f>
        <v>308</v>
      </c>
      <c r="CL1810" s="118">
        <f t="shared" si="242"/>
        <v>1825</v>
      </c>
      <c r="CM1810" s="117">
        <f>Entries!$AY$5</f>
        <v>0.15</v>
      </c>
      <c r="CN1810" s="117">
        <f t="shared" si="244"/>
        <v>0.15384615384615385</v>
      </c>
      <c r="CO1810" s="119">
        <f t="shared" si="243"/>
        <v>0.85654794520547939</v>
      </c>
      <c r="CP1810" s="30" t="s">
        <v>5654</v>
      </c>
      <c r="CQ1810" s="15">
        <v>4</v>
      </c>
      <c r="CR1810" s="15" t="s">
        <v>95</v>
      </c>
      <c r="CS1810" s="15"/>
      <c r="CT1810" s="31"/>
      <c r="CU1810" s="30" t="s">
        <v>5655</v>
      </c>
      <c r="CV1810" s="15" t="s">
        <v>5651</v>
      </c>
      <c r="CW1810" s="15" t="s">
        <v>157</v>
      </c>
      <c r="CX1810" s="15" t="s">
        <v>5652</v>
      </c>
      <c r="CY1810" s="15" t="s">
        <v>107</v>
      </c>
      <c r="CZ1810" s="15" t="s">
        <v>755</v>
      </c>
      <c r="DA1810" s="31"/>
      <c r="DB1810" s="17" t="s">
        <v>15463</v>
      </c>
      <c r="DC1810" s="17" t="s">
        <v>15500</v>
      </c>
      <c r="DD1810" s="17">
        <v>1</v>
      </c>
      <c r="DE1810" s="17" t="s">
        <v>15500</v>
      </c>
      <c r="DF1810" s="17" t="s">
        <v>15500</v>
      </c>
      <c r="DG1810" s="23" t="s">
        <v>11174</v>
      </c>
      <c r="DH1810" s="145"/>
    </row>
    <row r="1811" spans="1:117" s="17" customFormat="1" x14ac:dyDescent="0.25">
      <c r="A1811" s="32" t="s">
        <v>6753</v>
      </c>
      <c r="B1811" s="98">
        <v>1</v>
      </c>
      <c r="C1811" s="149" t="s">
        <v>11188</v>
      </c>
      <c r="D1811" s="98" t="s">
        <v>5649</v>
      </c>
      <c r="E1811" s="98">
        <v>45700</v>
      </c>
      <c r="F1811" s="98" t="s">
        <v>6754</v>
      </c>
      <c r="G1811" s="33">
        <v>63482</v>
      </c>
      <c r="H1811" s="44">
        <v>43986</v>
      </c>
      <c r="I1811" s="98" t="s">
        <v>221</v>
      </c>
      <c r="J1811" s="98"/>
      <c r="K1811" s="98"/>
      <c r="L1811" s="98" t="s">
        <v>285</v>
      </c>
      <c r="M1811" t="s">
        <v>156</v>
      </c>
      <c r="N1811" s="98" t="s">
        <v>156</v>
      </c>
      <c r="O1811" t="s">
        <v>157</v>
      </c>
      <c r="P1811" s="64" t="str">
        <f>VLOOKUP(N1811,Entries!J:K,2,FALSE)</f>
        <v>UNITED STATES OF AMERICA</v>
      </c>
      <c r="Q1811" s="38" t="s">
        <v>5651</v>
      </c>
      <c r="R1811" s="32" t="s">
        <v>5651</v>
      </c>
      <c r="S1811" s="98" t="s">
        <v>156</v>
      </c>
      <c r="T1811" t="s">
        <v>157</v>
      </c>
      <c r="U1811" s="39" t="s">
        <v>159</v>
      </c>
      <c r="V1811" s="33" t="s">
        <v>159</v>
      </c>
      <c r="W1811" s="64">
        <f>IF(VLOOKUP(R1811,Entries!N:P,3,FALSE)=V1811,1,VLOOKUP(R1811,Entries!N:P,3,FALSE))</f>
        <v>1</v>
      </c>
      <c r="X1811"/>
      <c r="Y1811"/>
      <c r="Z1811" s="98"/>
      <c r="AA1811" s="98"/>
      <c r="AB1811" s="98"/>
      <c r="AC1811" s="98" t="s">
        <v>5652</v>
      </c>
      <c r="AD1811" s="98" t="s">
        <v>263</v>
      </c>
      <c r="AE1811" s="98" t="s">
        <v>263</v>
      </c>
      <c r="AF1811" s="98" t="s">
        <v>263</v>
      </c>
      <c r="AG1811" s="98" t="s">
        <v>11136</v>
      </c>
      <c r="AH1811" s="98"/>
      <c r="AI1811" s="98"/>
      <c r="AJ1811" s="98">
        <v>5</v>
      </c>
      <c r="AK1811" s="98" t="s">
        <v>95</v>
      </c>
      <c r="AL1811" s="98"/>
      <c r="AM1811" s="33"/>
      <c r="AN1811" s="32" t="s">
        <v>133</v>
      </c>
      <c r="AO1811" s="98" t="s">
        <v>134</v>
      </c>
      <c r="AP1811" s="33" t="s">
        <v>160</v>
      </c>
      <c r="AQ1811">
        <v>21104.53915031</v>
      </c>
      <c r="AR1811" t="s">
        <v>14253</v>
      </c>
      <c r="AS1811" t="s">
        <v>11225</v>
      </c>
      <c r="AT1811" t="s">
        <v>14254</v>
      </c>
      <c r="AU1811">
        <v>53.0563</v>
      </c>
      <c r="AV1811" s="98">
        <v>0.92600693127555567</v>
      </c>
      <c r="AW1811">
        <v>152.90020000000001</v>
      </c>
      <c r="AX1811" s="98">
        <v>2.6686113617688894</v>
      </c>
      <c r="AY1811">
        <v>8.8599999999999999E-5</v>
      </c>
      <c r="AZ1811">
        <v>132.69909999999999</v>
      </c>
      <c r="BA1811" s="98">
        <v>2.3160357275955556</v>
      </c>
      <c r="BB1811">
        <v>227.40729999999999</v>
      </c>
      <c r="BC1811" s="98">
        <v>3.969005302342222</v>
      </c>
      <c r="BD1811">
        <v>15.063913619999999</v>
      </c>
      <c r="BE1811" s="96">
        <f t="shared" si="238"/>
        <v>6925.3759928130949</v>
      </c>
      <c r="BF1811" s="96">
        <f t="shared" si="239"/>
        <v>554.9895811260576</v>
      </c>
      <c r="BG1811" s="96">
        <f t="shared" si="240"/>
        <v>553.76240450013211</v>
      </c>
      <c r="BH1811">
        <v>6931.7481826301728</v>
      </c>
      <c r="BI1811">
        <v>1.1822570553743699E-3</v>
      </c>
      <c r="BJ1811">
        <v>0.92633792707120022</v>
      </c>
      <c r="BK1811">
        <v>2.6686119174111811</v>
      </c>
      <c r="BL1811">
        <v>0.90336422833393015</v>
      </c>
      <c r="BM1811">
        <v>5.381677728274008</v>
      </c>
      <c r="BN1811">
        <v>0.92600733988104034</v>
      </c>
      <c r="BO1811">
        <v>2.6686119189029229</v>
      </c>
      <c r="BP1811">
        <v>1.0211350597069361E-3</v>
      </c>
      <c r="BQ1811">
        <v>0.90336422833393015</v>
      </c>
      <c r="BR1811">
        <v>6925.6566013211714</v>
      </c>
      <c r="BS1811" s="96">
        <v>561.7286320882713</v>
      </c>
      <c r="BT1811" s="96">
        <v>547.58457055407143</v>
      </c>
      <c r="BU1811">
        <v>5.381677728274008</v>
      </c>
      <c r="BV1811" s="65" t="str">
        <f t="shared" si="241"/>
        <v>Starlink</v>
      </c>
      <c r="BW1811" s="32" t="s">
        <v>192</v>
      </c>
      <c r="BX1811" s="98">
        <v>2.8</v>
      </c>
      <c r="BY1811" s="21">
        <v>0.2</v>
      </c>
      <c r="BZ1811" s="98">
        <v>9</v>
      </c>
      <c r="CA1811" s="98">
        <v>27.592099999999999</v>
      </c>
      <c r="CB1811" s="98">
        <v>0.56000000000000005</v>
      </c>
      <c r="CC1811" s="98">
        <v>11.0875</v>
      </c>
      <c r="CD1811" s="98">
        <v>0.2</v>
      </c>
      <c r="CE1811" s="98">
        <v>2.8</v>
      </c>
      <c r="CF1811" s="33">
        <v>9</v>
      </c>
      <c r="CG1811" s="32">
        <v>260</v>
      </c>
      <c r="CH1811" s="98">
        <v>260</v>
      </c>
      <c r="CI1811" s="98">
        <v>220</v>
      </c>
      <c r="CJ1811" s="98">
        <f>Population!$CG1811-Population!$CI1811</f>
        <v>40</v>
      </c>
      <c r="CK1811" s="120">
        <f>_xlfn.DAYS(Entries!$AY$2,Population!H1811)</f>
        <v>308</v>
      </c>
      <c r="CL1811" s="120">
        <f t="shared" si="242"/>
        <v>1825</v>
      </c>
      <c r="CM1811" s="122">
        <f>Entries!$AY$5</f>
        <v>0.15</v>
      </c>
      <c r="CN1811" s="122">
        <f t="shared" si="244"/>
        <v>0.15384615384615385</v>
      </c>
      <c r="CO1811" s="121">
        <f t="shared" si="243"/>
        <v>0.85654794520547939</v>
      </c>
      <c r="CP1811" s="32" t="s">
        <v>5654</v>
      </c>
      <c r="CQ1811" s="98">
        <v>4</v>
      </c>
      <c r="CR1811" s="98" t="s">
        <v>95</v>
      </c>
      <c r="CS1811" s="98"/>
      <c r="CT1811" s="33"/>
      <c r="CU1811" s="32" t="s">
        <v>5655</v>
      </c>
      <c r="CV1811" s="98" t="s">
        <v>5651</v>
      </c>
      <c r="CW1811" s="98" t="s">
        <v>157</v>
      </c>
      <c r="CX1811" s="98" t="s">
        <v>5652</v>
      </c>
      <c r="CY1811" s="98" t="s">
        <v>107</v>
      </c>
      <c r="CZ1811" s="98" t="s">
        <v>755</v>
      </c>
      <c r="DA1811" s="33"/>
      <c r="DB1811" s="17" t="s">
        <v>15463</v>
      </c>
      <c r="DC1811" s="17" t="s">
        <v>15500</v>
      </c>
      <c r="DD1811" s="17">
        <v>1</v>
      </c>
      <c r="DE1811" s="17" t="s">
        <v>15500</v>
      </c>
      <c r="DF1811" s="17" t="s">
        <v>15500</v>
      </c>
      <c r="DG1811" s="23" t="s">
        <v>11174</v>
      </c>
      <c r="DH1811" s="145"/>
    </row>
    <row r="1812" spans="1:117" s="17" customFormat="1" x14ac:dyDescent="0.25">
      <c r="A1812" s="30" t="s">
        <v>6756</v>
      </c>
      <c r="B1812" s="96">
        <v>1</v>
      </c>
      <c r="C1812" s="152" t="s">
        <v>11188</v>
      </c>
      <c r="D1812" s="96" t="s">
        <v>5649</v>
      </c>
      <c r="E1812" s="96">
        <v>45684</v>
      </c>
      <c r="F1812" s="96" t="s">
        <v>6757</v>
      </c>
      <c r="G1812" s="31">
        <v>63467</v>
      </c>
      <c r="H1812" s="43">
        <v>43986</v>
      </c>
      <c r="I1812" s="96" t="s">
        <v>221</v>
      </c>
      <c r="J1812" s="96"/>
      <c r="K1812" s="96"/>
      <c r="L1812" s="96" t="s">
        <v>285</v>
      </c>
      <c r="M1812" s="124" t="s">
        <v>156</v>
      </c>
      <c r="N1812" s="96" t="s">
        <v>156</v>
      </c>
      <c r="O1812" s="124" t="s">
        <v>157</v>
      </c>
      <c r="P1812" s="96" t="str">
        <f>VLOOKUP(N1812,Entries!J:K,2,FALSE)</f>
        <v>UNITED STATES OF AMERICA</v>
      </c>
      <c r="Q1812" s="123" t="s">
        <v>5651</v>
      </c>
      <c r="R1812" s="30" t="s">
        <v>5651</v>
      </c>
      <c r="S1812" s="96" t="s">
        <v>156</v>
      </c>
      <c r="T1812" s="124" t="s">
        <v>157</v>
      </c>
      <c r="U1812" s="125" t="s">
        <v>159</v>
      </c>
      <c r="V1812" s="31" t="s">
        <v>159</v>
      </c>
      <c r="W1812" s="64">
        <f>IF(VLOOKUP(R1812,Entries!N:P,3,FALSE)=V1812,1,VLOOKUP(R1812,Entries!N:P,3,FALSE))</f>
        <v>1</v>
      </c>
      <c r="X1812" s="124"/>
      <c r="Y1812" s="124"/>
      <c r="Z1812" s="96"/>
      <c r="AA1812" s="96"/>
      <c r="AB1812" s="96"/>
      <c r="AC1812" s="96" t="s">
        <v>5652</v>
      </c>
      <c r="AD1812" s="96" t="s">
        <v>263</v>
      </c>
      <c r="AE1812" s="96" t="s">
        <v>263</v>
      </c>
      <c r="AF1812" s="96" t="s">
        <v>263</v>
      </c>
      <c r="AG1812" s="96" t="s">
        <v>11136</v>
      </c>
      <c r="AH1812" s="96"/>
      <c r="AI1812" s="96"/>
      <c r="AJ1812" s="96">
        <v>5</v>
      </c>
      <c r="AK1812" s="96" t="s">
        <v>95</v>
      </c>
      <c r="AL1812" s="96"/>
      <c r="AM1812" s="31"/>
      <c r="AN1812" s="30" t="s">
        <v>133</v>
      </c>
      <c r="AO1812" s="96" t="s">
        <v>134</v>
      </c>
      <c r="AP1812" s="31" t="s">
        <v>160</v>
      </c>
      <c r="AQ1812">
        <v>21104.507823010001</v>
      </c>
      <c r="AR1812" t="s">
        <v>13318</v>
      </c>
      <c r="AS1812" t="s">
        <v>11225</v>
      </c>
      <c r="AT1812" t="s">
        <v>14255</v>
      </c>
      <c r="AU1812">
        <v>53.057899999999997</v>
      </c>
      <c r="AV1812" s="96">
        <v>0.92603485653777773</v>
      </c>
      <c r="AW1812">
        <v>173.04239999999999</v>
      </c>
      <c r="AX1812" s="96">
        <v>3.0201589972266669</v>
      </c>
      <c r="AY1812">
        <v>1.069E-4</v>
      </c>
      <c r="AZ1812">
        <v>117.2079</v>
      </c>
      <c r="BA1812" s="96">
        <v>2.0456633387599998</v>
      </c>
      <c r="BB1812">
        <v>242.90190000000001</v>
      </c>
      <c r="BC1812" s="96">
        <v>4.2394370323600006</v>
      </c>
      <c r="BD1812">
        <v>15.06396267</v>
      </c>
      <c r="BE1812" s="96">
        <f t="shared" si="238"/>
        <v>6925.3609595895678</v>
      </c>
      <c r="BF1812" s="96">
        <f t="shared" si="239"/>
        <v>555.10128067614824</v>
      </c>
      <c r="BG1812" s="96">
        <f t="shared" si="240"/>
        <v>553.62063850298728</v>
      </c>
      <c r="BH1812">
        <v>6931.7332554709301</v>
      </c>
      <c r="BI1812">
        <v>1.212776388377189E-3</v>
      </c>
      <c r="BJ1812">
        <v>0.92636584849872727</v>
      </c>
      <c r="BK1812">
        <v>3.0201596255244172</v>
      </c>
      <c r="BL1812">
        <v>0.91142453825734415</v>
      </c>
      <c r="BM1812">
        <v>5.3736767680995579</v>
      </c>
      <c r="BN1812">
        <v>0.92603526510615519</v>
      </c>
      <c r="BO1812">
        <v>3.0201596275932361</v>
      </c>
      <c r="BP1812">
        <v>1.0476379768094349E-3</v>
      </c>
      <c r="BQ1812">
        <v>0.91142453825734415</v>
      </c>
      <c r="BR1812">
        <v>6925.6413124758874</v>
      </c>
      <c r="BS1812" s="96">
        <v>561.89687732859693</v>
      </c>
      <c r="BT1812" s="96">
        <v>547.38574762317785</v>
      </c>
      <c r="BU1812">
        <v>5.3736767680995579</v>
      </c>
      <c r="BV1812" s="60" t="str">
        <f t="shared" si="241"/>
        <v>Starlink</v>
      </c>
      <c r="BW1812" s="30" t="s">
        <v>192</v>
      </c>
      <c r="BX1812" s="96">
        <v>2.8</v>
      </c>
      <c r="BY1812" s="16">
        <v>0.2</v>
      </c>
      <c r="BZ1812" s="96">
        <v>9</v>
      </c>
      <c r="CA1812" s="96">
        <v>27.592099999999999</v>
      </c>
      <c r="CB1812" s="96">
        <v>0.56000000000000005</v>
      </c>
      <c r="CC1812" s="96">
        <v>11.0875</v>
      </c>
      <c r="CD1812" s="96">
        <v>0.2</v>
      </c>
      <c r="CE1812" s="96">
        <v>2.8</v>
      </c>
      <c r="CF1812" s="31">
        <v>9</v>
      </c>
      <c r="CG1812" s="30">
        <v>260</v>
      </c>
      <c r="CH1812" s="96">
        <v>260</v>
      </c>
      <c r="CI1812" s="96">
        <v>220</v>
      </c>
      <c r="CJ1812" s="96">
        <f>Population!$CG1812-Population!$CI1812</f>
        <v>40</v>
      </c>
      <c r="CK1812" s="118">
        <f>_xlfn.DAYS(Entries!$AY$2,Population!H1812)</f>
        <v>308</v>
      </c>
      <c r="CL1812" s="118">
        <f t="shared" si="242"/>
        <v>1825</v>
      </c>
      <c r="CM1812" s="117">
        <f>Entries!$AY$5</f>
        <v>0.15</v>
      </c>
      <c r="CN1812" s="117">
        <f t="shared" si="244"/>
        <v>0.15384615384615385</v>
      </c>
      <c r="CO1812" s="119">
        <f t="shared" si="243"/>
        <v>0.85654794520547939</v>
      </c>
      <c r="CP1812" s="30" t="s">
        <v>5654</v>
      </c>
      <c r="CQ1812" s="96">
        <v>4</v>
      </c>
      <c r="CR1812" s="96" t="s">
        <v>95</v>
      </c>
      <c r="CS1812" s="96"/>
      <c r="CT1812" s="31"/>
      <c r="CU1812" s="30" t="s">
        <v>5655</v>
      </c>
      <c r="CV1812" s="96" t="s">
        <v>5651</v>
      </c>
      <c r="CW1812" s="96" t="s">
        <v>157</v>
      </c>
      <c r="CX1812" s="96" t="s">
        <v>5652</v>
      </c>
      <c r="CY1812" s="96" t="s">
        <v>107</v>
      </c>
      <c r="CZ1812" s="96" t="s">
        <v>755</v>
      </c>
      <c r="DA1812" s="31"/>
      <c r="DB1812" s="17" t="s">
        <v>15463</v>
      </c>
      <c r="DC1812" s="17" t="s">
        <v>15500</v>
      </c>
      <c r="DD1812" s="17">
        <v>1</v>
      </c>
      <c r="DE1812" s="17" t="s">
        <v>15500</v>
      </c>
      <c r="DF1812" s="17" t="s">
        <v>15500</v>
      </c>
      <c r="DG1812" s="23" t="s">
        <v>11174</v>
      </c>
      <c r="DH1812" s="145"/>
    </row>
    <row r="1813" spans="1:117" s="17" customFormat="1" x14ac:dyDescent="0.25">
      <c r="A1813" s="32" t="s">
        <v>6760</v>
      </c>
      <c r="B1813" s="98">
        <v>1</v>
      </c>
      <c r="C1813" s="149" t="s">
        <v>11188</v>
      </c>
      <c r="D1813" s="98" t="s">
        <v>5649</v>
      </c>
      <c r="E1813" s="98">
        <v>45685</v>
      </c>
      <c r="F1813" s="98" t="s">
        <v>6761</v>
      </c>
      <c r="G1813" s="33">
        <v>63468</v>
      </c>
      <c r="H1813" s="44">
        <v>43986</v>
      </c>
      <c r="I1813" s="98" t="s">
        <v>221</v>
      </c>
      <c r="J1813" s="98"/>
      <c r="K1813" s="98"/>
      <c r="L1813" s="98" t="s">
        <v>285</v>
      </c>
      <c r="M1813" t="s">
        <v>156</v>
      </c>
      <c r="N1813" s="98" t="s">
        <v>156</v>
      </c>
      <c r="O1813" t="s">
        <v>157</v>
      </c>
      <c r="P1813" s="64" t="str">
        <f>VLOOKUP(N1813,Entries!J:K,2,FALSE)</f>
        <v>UNITED STATES OF AMERICA</v>
      </c>
      <c r="Q1813" s="38" t="s">
        <v>5651</v>
      </c>
      <c r="R1813" s="32" t="s">
        <v>5651</v>
      </c>
      <c r="S1813" s="98" t="s">
        <v>156</v>
      </c>
      <c r="T1813" t="s">
        <v>157</v>
      </c>
      <c r="U1813" s="39" t="s">
        <v>159</v>
      </c>
      <c r="V1813" s="33" t="s">
        <v>159</v>
      </c>
      <c r="W1813" s="64">
        <f>IF(VLOOKUP(R1813,Entries!N:P,3,FALSE)=V1813,1,VLOOKUP(R1813,Entries!N:P,3,FALSE))</f>
        <v>1</v>
      </c>
      <c r="X1813"/>
      <c r="Y1813"/>
      <c r="Z1813" s="98"/>
      <c r="AA1813" s="98"/>
      <c r="AB1813" s="98"/>
      <c r="AC1813" s="98" t="s">
        <v>5652</v>
      </c>
      <c r="AD1813" s="98" t="s">
        <v>263</v>
      </c>
      <c r="AE1813" s="98" t="s">
        <v>263</v>
      </c>
      <c r="AF1813" s="98" t="s">
        <v>263</v>
      </c>
      <c r="AG1813" s="98" t="s">
        <v>11136</v>
      </c>
      <c r="AH1813" s="98"/>
      <c r="AI1813" s="98"/>
      <c r="AJ1813" s="98">
        <v>5</v>
      </c>
      <c r="AK1813" s="98" t="s">
        <v>95</v>
      </c>
      <c r="AL1813" s="98"/>
      <c r="AM1813" s="33"/>
      <c r="AN1813" s="32" t="s">
        <v>133</v>
      </c>
      <c r="AO1813" s="98" t="s">
        <v>134</v>
      </c>
      <c r="AP1813" s="33" t="s">
        <v>160</v>
      </c>
      <c r="AQ1813">
        <v>21104.570480220002</v>
      </c>
      <c r="AR1813" t="s">
        <v>14256</v>
      </c>
      <c r="AS1813" t="s">
        <v>11225</v>
      </c>
      <c r="AT1813" t="s">
        <v>14257</v>
      </c>
      <c r="AU1813">
        <v>53.0595</v>
      </c>
      <c r="AV1813" s="98">
        <v>0.92606278180000001</v>
      </c>
      <c r="AW1813">
        <v>172.76089999999999</v>
      </c>
      <c r="AX1813" s="98">
        <v>3.0152458964044442</v>
      </c>
      <c r="AY1813">
        <v>1.0900000000000001E-4</v>
      </c>
      <c r="AZ1813">
        <v>121.3334</v>
      </c>
      <c r="BA1813" s="98">
        <v>2.1176668820711111</v>
      </c>
      <c r="BB1813">
        <v>238.77619999999999</v>
      </c>
      <c r="BC1813" s="98">
        <v>4.1674299983911114</v>
      </c>
      <c r="BD1813">
        <v>15.063968539999999</v>
      </c>
      <c r="BE1813" s="96">
        <f t="shared" si="238"/>
        <v>6925.3591605120264</v>
      </c>
      <c r="BF1813" s="96">
        <f t="shared" si="239"/>
        <v>555.11402466052186</v>
      </c>
      <c r="BG1813" s="96">
        <f t="shared" si="240"/>
        <v>553.60429636353001</v>
      </c>
      <c r="BH1813">
        <v>6931.731394677895</v>
      </c>
      <c r="BI1813">
        <v>1.206447416842964E-3</v>
      </c>
      <c r="BJ1813">
        <v>0.92639376862247458</v>
      </c>
      <c r="BK1813">
        <v>3.015246524000081</v>
      </c>
      <c r="BL1813">
        <v>0.91556425395999119</v>
      </c>
      <c r="BM1813">
        <v>5.369533550087989</v>
      </c>
      <c r="BN1813">
        <v>0.92606319033600415</v>
      </c>
      <c r="BO1813">
        <v>3.0152465257958472</v>
      </c>
      <c r="BP1813">
        <v>1.04627534168838E-3</v>
      </c>
      <c r="BQ1813">
        <v>0.91556425395999119</v>
      </c>
      <c r="BR1813">
        <v>6925.6392574107649</v>
      </c>
      <c r="BS1813" s="96">
        <v>561.8853829912232</v>
      </c>
      <c r="BT1813" s="96">
        <v>547.39313183030754</v>
      </c>
      <c r="BU1813">
        <v>5.369533550087989</v>
      </c>
      <c r="BV1813" s="65" t="str">
        <f t="shared" si="241"/>
        <v>Starlink</v>
      </c>
      <c r="BW1813" s="32" t="s">
        <v>192</v>
      </c>
      <c r="BX1813" s="98">
        <v>2.8</v>
      </c>
      <c r="BY1813" s="21">
        <v>0.2</v>
      </c>
      <c r="BZ1813" s="98">
        <v>9</v>
      </c>
      <c r="CA1813" s="98">
        <v>27.592099999999999</v>
      </c>
      <c r="CB1813" s="98">
        <v>0.56000000000000005</v>
      </c>
      <c r="CC1813" s="98">
        <v>11.0875</v>
      </c>
      <c r="CD1813" s="98">
        <v>0.2</v>
      </c>
      <c r="CE1813" s="98">
        <v>2.8</v>
      </c>
      <c r="CF1813" s="33">
        <v>9</v>
      </c>
      <c r="CG1813" s="32">
        <v>260</v>
      </c>
      <c r="CH1813" s="98">
        <v>260</v>
      </c>
      <c r="CI1813" s="98">
        <v>220</v>
      </c>
      <c r="CJ1813" s="98">
        <f>Population!$CG1813-Population!$CI1813</f>
        <v>40</v>
      </c>
      <c r="CK1813" s="120">
        <f>_xlfn.DAYS(Entries!$AY$2,Population!H1813)</f>
        <v>308</v>
      </c>
      <c r="CL1813" s="120">
        <f t="shared" si="242"/>
        <v>1825</v>
      </c>
      <c r="CM1813" s="122">
        <f>Entries!$AY$5</f>
        <v>0.15</v>
      </c>
      <c r="CN1813" s="122">
        <f t="shared" si="244"/>
        <v>0.15384615384615385</v>
      </c>
      <c r="CO1813" s="121">
        <f t="shared" si="243"/>
        <v>0.85654794520547939</v>
      </c>
      <c r="CP1813" s="32" t="s">
        <v>5654</v>
      </c>
      <c r="CQ1813" s="98">
        <v>4</v>
      </c>
      <c r="CR1813" s="98" t="s">
        <v>95</v>
      </c>
      <c r="CS1813" s="98"/>
      <c r="CT1813" s="33"/>
      <c r="CU1813" s="32" t="s">
        <v>5655</v>
      </c>
      <c r="CV1813" s="98" t="s">
        <v>5651</v>
      </c>
      <c r="CW1813" s="98" t="s">
        <v>157</v>
      </c>
      <c r="CX1813" s="98" t="s">
        <v>5652</v>
      </c>
      <c r="CY1813" s="98" t="s">
        <v>107</v>
      </c>
      <c r="CZ1813" s="98" t="s">
        <v>755</v>
      </c>
      <c r="DA1813" s="33"/>
      <c r="DB1813" s="17" t="s">
        <v>15463</v>
      </c>
      <c r="DC1813" s="17" t="s">
        <v>15500</v>
      </c>
      <c r="DD1813" s="17">
        <v>1</v>
      </c>
      <c r="DE1813" s="17" t="s">
        <v>15500</v>
      </c>
      <c r="DF1813" s="17" t="s">
        <v>15500</v>
      </c>
      <c r="DG1813" s="23" t="s">
        <v>11174</v>
      </c>
      <c r="DH1813" s="145"/>
    </row>
    <row r="1814" spans="1:117" s="17" customFormat="1" x14ac:dyDescent="0.25">
      <c r="A1814" s="30" t="s">
        <v>6763</v>
      </c>
      <c r="B1814" s="96">
        <v>1</v>
      </c>
      <c r="C1814" s="152" t="s">
        <v>11188</v>
      </c>
      <c r="D1814" s="96" t="s">
        <v>5649</v>
      </c>
      <c r="E1814" s="96">
        <v>45701</v>
      </c>
      <c r="F1814" s="96" t="s">
        <v>6764</v>
      </c>
      <c r="G1814" s="31">
        <v>63483</v>
      </c>
      <c r="H1814" s="43">
        <v>43986</v>
      </c>
      <c r="I1814" s="96" t="s">
        <v>221</v>
      </c>
      <c r="J1814" s="96"/>
      <c r="K1814" s="96"/>
      <c r="L1814" s="96" t="s">
        <v>285</v>
      </c>
      <c r="M1814" s="124" t="s">
        <v>156</v>
      </c>
      <c r="N1814" s="96" t="s">
        <v>156</v>
      </c>
      <c r="O1814" s="124" t="s">
        <v>157</v>
      </c>
      <c r="P1814" s="96" t="str">
        <f>VLOOKUP(N1814,Entries!J:K,2,FALSE)</f>
        <v>UNITED STATES OF AMERICA</v>
      </c>
      <c r="Q1814" s="123" t="s">
        <v>5651</v>
      </c>
      <c r="R1814" s="30" t="s">
        <v>5651</v>
      </c>
      <c r="S1814" s="96" t="s">
        <v>156</v>
      </c>
      <c r="T1814" s="124" t="s">
        <v>157</v>
      </c>
      <c r="U1814" s="125" t="s">
        <v>159</v>
      </c>
      <c r="V1814" s="31" t="s">
        <v>159</v>
      </c>
      <c r="W1814" s="64">
        <f>IF(VLOOKUP(R1814,Entries!N:P,3,FALSE)=V1814,1,VLOOKUP(R1814,Entries!N:P,3,FALSE))</f>
        <v>1</v>
      </c>
      <c r="X1814" s="124"/>
      <c r="Y1814" s="124"/>
      <c r="Z1814" s="96"/>
      <c r="AA1814" s="96"/>
      <c r="AB1814" s="96"/>
      <c r="AC1814" s="96" t="s">
        <v>5652</v>
      </c>
      <c r="AD1814" s="96" t="s">
        <v>263</v>
      </c>
      <c r="AE1814" s="96" t="s">
        <v>263</v>
      </c>
      <c r="AF1814" s="96" t="s">
        <v>263</v>
      </c>
      <c r="AG1814" s="96" t="s">
        <v>11136</v>
      </c>
      <c r="AH1814" s="96"/>
      <c r="AI1814" s="96"/>
      <c r="AJ1814" s="96">
        <v>5</v>
      </c>
      <c r="AK1814" s="96" t="s">
        <v>95</v>
      </c>
      <c r="AL1814" s="96"/>
      <c r="AM1814" s="31"/>
      <c r="AN1814" s="30" t="s">
        <v>133</v>
      </c>
      <c r="AO1814" s="96" t="s">
        <v>134</v>
      </c>
      <c r="AP1814" s="31" t="s">
        <v>160</v>
      </c>
      <c r="AQ1814">
        <v>21104.568641400001</v>
      </c>
      <c r="AR1814" t="s">
        <v>14258</v>
      </c>
      <c r="AS1814" t="s">
        <v>11225</v>
      </c>
      <c r="AT1814" t="s">
        <v>14259</v>
      </c>
      <c r="AU1814">
        <v>53.059399999999997</v>
      </c>
      <c r="AV1814" s="96">
        <v>0.92606103647111115</v>
      </c>
      <c r="AW1814">
        <v>152.78030000000001</v>
      </c>
      <c r="AX1814" s="96">
        <v>2.6665187124311114</v>
      </c>
      <c r="AY1814">
        <v>8.2000000000000001E-5</v>
      </c>
      <c r="AZ1814">
        <v>131.79580000000001</v>
      </c>
      <c r="BA1814" s="96">
        <v>2.3002701717422225</v>
      </c>
      <c r="BB1814">
        <v>228.31010000000001</v>
      </c>
      <c r="BC1814" s="96">
        <v>3.9847621315511113</v>
      </c>
      <c r="BD1814">
        <v>15.06393813</v>
      </c>
      <c r="BE1814" s="96">
        <f t="shared" si="238"/>
        <v>6925.3684807884538</v>
      </c>
      <c r="BF1814" s="96">
        <f t="shared" si="239"/>
        <v>554.93636100387812</v>
      </c>
      <c r="BG1814" s="96">
        <f t="shared" si="240"/>
        <v>553.80060057302853</v>
      </c>
      <c r="BH1814">
        <v>6931.7407222161874</v>
      </c>
      <c r="BI1814">
        <v>1.1825101310055639E-3</v>
      </c>
      <c r="BJ1814">
        <v>0.92639202269515863</v>
      </c>
      <c r="BK1814">
        <v>2.6665192669597322</v>
      </c>
      <c r="BL1814">
        <v>0.8977188794991271</v>
      </c>
      <c r="BM1814">
        <v>5.387314359919217</v>
      </c>
      <c r="BN1814">
        <v>0.92606144502248167</v>
      </c>
      <c r="BO1814">
        <v>2.6665192692119919</v>
      </c>
      <c r="BP1814">
        <v>1.0172891846223901E-3</v>
      </c>
      <c r="BQ1814">
        <v>0.8977188794991271</v>
      </c>
      <c r="BR1814">
        <v>6925.6485935370001</v>
      </c>
      <c r="BS1814" s="96">
        <v>561.69398094769986</v>
      </c>
      <c r="BT1814" s="96">
        <v>547.60320612629948</v>
      </c>
      <c r="BU1814">
        <v>5.387314359919217</v>
      </c>
      <c r="BV1814" s="60" t="str">
        <f t="shared" si="241"/>
        <v>Starlink</v>
      </c>
      <c r="BW1814" s="30" t="s">
        <v>192</v>
      </c>
      <c r="BX1814" s="96">
        <v>2.8</v>
      </c>
      <c r="BY1814" s="16">
        <v>0.2</v>
      </c>
      <c r="BZ1814" s="96">
        <v>9</v>
      </c>
      <c r="CA1814" s="96">
        <v>27.592099999999999</v>
      </c>
      <c r="CB1814" s="96">
        <v>0.56000000000000005</v>
      </c>
      <c r="CC1814" s="96">
        <v>11.0875</v>
      </c>
      <c r="CD1814" s="96">
        <v>0.2</v>
      </c>
      <c r="CE1814" s="96">
        <v>2.8</v>
      </c>
      <c r="CF1814" s="31">
        <v>9</v>
      </c>
      <c r="CG1814" s="30">
        <v>260</v>
      </c>
      <c r="CH1814" s="96">
        <v>260</v>
      </c>
      <c r="CI1814" s="96">
        <v>220</v>
      </c>
      <c r="CJ1814" s="96">
        <f>Population!$CG1814-Population!$CI1814</f>
        <v>40</v>
      </c>
      <c r="CK1814" s="118">
        <f>_xlfn.DAYS(Entries!$AY$2,Population!H1814)</f>
        <v>308</v>
      </c>
      <c r="CL1814" s="118">
        <f t="shared" si="242"/>
        <v>1825</v>
      </c>
      <c r="CM1814" s="117">
        <f>Entries!$AY$5</f>
        <v>0.15</v>
      </c>
      <c r="CN1814" s="117">
        <f t="shared" si="244"/>
        <v>0.15384615384615385</v>
      </c>
      <c r="CO1814" s="119">
        <f t="shared" si="243"/>
        <v>0.85654794520547939</v>
      </c>
      <c r="CP1814" s="30" t="s">
        <v>5654</v>
      </c>
      <c r="CQ1814" s="96">
        <v>4</v>
      </c>
      <c r="CR1814" s="96" t="s">
        <v>95</v>
      </c>
      <c r="CS1814" s="96"/>
      <c r="CT1814" s="31"/>
      <c r="CU1814" s="30" t="s">
        <v>5655</v>
      </c>
      <c r="CV1814" s="96" t="s">
        <v>5651</v>
      </c>
      <c r="CW1814" s="96" t="s">
        <v>157</v>
      </c>
      <c r="CX1814" s="96" t="s">
        <v>5652</v>
      </c>
      <c r="CY1814" s="96" t="s">
        <v>107</v>
      </c>
      <c r="CZ1814" s="96" t="s">
        <v>755</v>
      </c>
      <c r="DA1814" s="31"/>
      <c r="DB1814" s="17" t="s">
        <v>15463</v>
      </c>
      <c r="DC1814" s="17" t="s">
        <v>15500</v>
      </c>
      <c r="DD1814" s="17">
        <v>1</v>
      </c>
      <c r="DE1814" s="17" t="s">
        <v>15500</v>
      </c>
      <c r="DF1814" s="17" t="s">
        <v>15500</v>
      </c>
      <c r="DG1814" s="23" t="s">
        <v>11174</v>
      </c>
      <c r="DH1814" s="145"/>
    </row>
    <row r="1815" spans="1:117" s="23" customFormat="1" x14ac:dyDescent="0.25">
      <c r="A1815" s="32" t="s">
        <v>6766</v>
      </c>
      <c r="B1815" s="98">
        <v>1</v>
      </c>
      <c r="C1815" s="149" t="s">
        <v>11188</v>
      </c>
      <c r="D1815" s="98" t="s">
        <v>5649</v>
      </c>
      <c r="E1815" s="98">
        <v>45686</v>
      </c>
      <c r="F1815" s="98" t="s">
        <v>6767</v>
      </c>
      <c r="G1815" s="33">
        <v>63469</v>
      </c>
      <c r="H1815" s="44">
        <v>43986</v>
      </c>
      <c r="I1815" s="98" t="s">
        <v>221</v>
      </c>
      <c r="J1815" s="98"/>
      <c r="K1815" s="98"/>
      <c r="L1815" s="98" t="s">
        <v>285</v>
      </c>
      <c r="M1815" t="s">
        <v>156</v>
      </c>
      <c r="N1815" s="98" t="s">
        <v>156</v>
      </c>
      <c r="O1815" t="s">
        <v>157</v>
      </c>
      <c r="P1815" s="64" t="str">
        <f>VLOOKUP(N1815,Entries!J:K,2,FALSE)</f>
        <v>UNITED STATES OF AMERICA</v>
      </c>
      <c r="Q1815" s="38" t="s">
        <v>5651</v>
      </c>
      <c r="R1815" s="32" t="s">
        <v>5651</v>
      </c>
      <c r="S1815" s="98" t="s">
        <v>156</v>
      </c>
      <c r="T1815" t="s">
        <v>157</v>
      </c>
      <c r="U1815" s="39" t="s">
        <v>159</v>
      </c>
      <c r="V1815" s="33" t="s">
        <v>159</v>
      </c>
      <c r="W1815" s="64">
        <f>IF(VLOOKUP(R1815,Entries!N:P,3,FALSE)=V1815,1,VLOOKUP(R1815,Entries!N:P,3,FALSE))</f>
        <v>1</v>
      </c>
      <c r="X1815"/>
      <c r="Y1815"/>
      <c r="Z1815" s="98"/>
      <c r="AA1815" s="98"/>
      <c r="AB1815" s="98"/>
      <c r="AC1815" s="98" t="s">
        <v>5652</v>
      </c>
      <c r="AD1815" s="98" t="s">
        <v>263</v>
      </c>
      <c r="AE1815" s="98" t="s">
        <v>263</v>
      </c>
      <c r="AF1815" s="98" t="s">
        <v>263</v>
      </c>
      <c r="AG1815" s="98" t="s">
        <v>11136</v>
      </c>
      <c r="AH1815" s="98"/>
      <c r="AI1815" s="98"/>
      <c r="AJ1815" s="98">
        <v>5</v>
      </c>
      <c r="AK1815" s="98" t="s">
        <v>95</v>
      </c>
      <c r="AL1815" s="98"/>
      <c r="AM1815" s="33"/>
      <c r="AN1815" s="32" t="s">
        <v>133</v>
      </c>
      <c r="AO1815" s="98" t="s">
        <v>134</v>
      </c>
      <c r="AP1815" s="33" t="s">
        <v>160</v>
      </c>
      <c r="AQ1815">
        <v>21104.496758720001</v>
      </c>
      <c r="AR1815" t="s">
        <v>14260</v>
      </c>
      <c r="AS1815" t="s">
        <v>11225</v>
      </c>
      <c r="AT1815" t="s">
        <v>14261</v>
      </c>
      <c r="AU1815">
        <v>53.057899999999997</v>
      </c>
      <c r="AV1815" s="98">
        <v>0.92603485653777773</v>
      </c>
      <c r="AW1815">
        <v>173.10230000000001</v>
      </c>
      <c r="AX1815" s="98">
        <v>3.0212044492311114</v>
      </c>
      <c r="AY1815">
        <v>1.027E-4</v>
      </c>
      <c r="AZ1815">
        <v>127.4811</v>
      </c>
      <c r="BA1815" s="98">
        <v>2.2249644661733332</v>
      </c>
      <c r="BB1815">
        <v>232.62719999999999</v>
      </c>
      <c r="BC1815" s="98">
        <v>4.0601097250133336</v>
      </c>
      <c r="BD1815">
        <v>15.063974460000001</v>
      </c>
      <c r="BE1815" s="96">
        <f t="shared" si="238"/>
        <v>6925.3573461113174</v>
      </c>
      <c r="BF1815" s="96">
        <f t="shared" si="239"/>
        <v>555.06858031076354</v>
      </c>
      <c r="BG1815" s="96">
        <f t="shared" si="240"/>
        <v>553.64611191187123</v>
      </c>
      <c r="BH1815">
        <v>6931.7295340745923</v>
      </c>
      <c r="BI1815">
        <v>1.1937041159019661E-3</v>
      </c>
      <c r="BJ1815">
        <v>0.92636584882782247</v>
      </c>
      <c r="BK1815">
        <v>3.021205078513244</v>
      </c>
      <c r="BL1815">
        <v>0.91347318742522399</v>
      </c>
      <c r="BM1815">
        <v>5.3716019218672493</v>
      </c>
      <c r="BN1815">
        <v>0.92603526510560463</v>
      </c>
      <c r="BO1815">
        <v>3.021205079770978</v>
      </c>
      <c r="BP1815">
        <v>1.0360744648293711E-3</v>
      </c>
      <c r="BQ1815">
        <v>0.91347318742522399</v>
      </c>
      <c r="BR1815">
        <v>6925.6376991753832</v>
      </c>
      <c r="BS1815" s="96">
        <v>561.81317554815905</v>
      </c>
      <c r="BT1815" s="96">
        <v>547.46222280260827</v>
      </c>
      <c r="BU1815">
        <v>5.3716019218672493</v>
      </c>
      <c r="BV1815" s="65" t="str">
        <f t="shared" si="241"/>
        <v>Starlink</v>
      </c>
      <c r="BW1815" s="32" t="s">
        <v>192</v>
      </c>
      <c r="BX1815" s="98">
        <v>2.8</v>
      </c>
      <c r="BY1815" s="21">
        <v>0.2</v>
      </c>
      <c r="BZ1815" s="98">
        <v>9</v>
      </c>
      <c r="CA1815" s="98">
        <v>27.592099999999999</v>
      </c>
      <c r="CB1815" s="98">
        <v>0.56000000000000005</v>
      </c>
      <c r="CC1815" s="98">
        <v>11.0875</v>
      </c>
      <c r="CD1815" s="98">
        <v>0.2</v>
      </c>
      <c r="CE1815" s="98">
        <v>2.8</v>
      </c>
      <c r="CF1815" s="33">
        <v>9</v>
      </c>
      <c r="CG1815" s="32">
        <v>260</v>
      </c>
      <c r="CH1815" s="98">
        <v>260</v>
      </c>
      <c r="CI1815" s="98">
        <v>220</v>
      </c>
      <c r="CJ1815" s="98">
        <f>Population!$CG1815-Population!$CI1815</f>
        <v>40</v>
      </c>
      <c r="CK1815" s="120">
        <f>_xlfn.DAYS(Entries!$AY$2,Population!H1815)</f>
        <v>308</v>
      </c>
      <c r="CL1815" s="120">
        <f t="shared" si="242"/>
        <v>1825</v>
      </c>
      <c r="CM1815" s="122">
        <f>Entries!$AY$5</f>
        <v>0.15</v>
      </c>
      <c r="CN1815" s="122">
        <f t="shared" si="244"/>
        <v>0.15384615384615385</v>
      </c>
      <c r="CO1815" s="121">
        <f t="shared" si="243"/>
        <v>0.85654794520547939</v>
      </c>
      <c r="CP1815" s="32" t="s">
        <v>5654</v>
      </c>
      <c r="CQ1815" s="98">
        <v>4</v>
      </c>
      <c r="CR1815" s="98" t="s">
        <v>95</v>
      </c>
      <c r="CS1815" s="98"/>
      <c r="CT1815" s="33"/>
      <c r="CU1815" s="32" t="s">
        <v>5655</v>
      </c>
      <c r="CV1815" s="98" t="s">
        <v>5651</v>
      </c>
      <c r="CW1815" s="98" t="s">
        <v>157</v>
      </c>
      <c r="CX1815" s="98" t="s">
        <v>5652</v>
      </c>
      <c r="CY1815" s="98" t="s">
        <v>107</v>
      </c>
      <c r="CZ1815" s="98" t="s">
        <v>755</v>
      </c>
      <c r="DA1815" s="33"/>
      <c r="DB1815" s="23" t="s">
        <v>15463</v>
      </c>
      <c r="DC1815" s="23" t="s">
        <v>15500</v>
      </c>
      <c r="DD1815" s="23">
        <v>1</v>
      </c>
      <c r="DE1815" s="23" t="s">
        <v>15500</v>
      </c>
      <c r="DF1815" s="23" t="s">
        <v>15500</v>
      </c>
      <c r="DG1815" s="23" t="s">
        <v>11174</v>
      </c>
      <c r="DH1815" s="144"/>
      <c r="DI1815" s="17"/>
      <c r="DJ1815" s="17"/>
      <c r="DK1815" s="17"/>
      <c r="DL1815" s="17"/>
      <c r="DM1815" s="17"/>
    </row>
    <row r="1816" spans="1:117" s="23" customFormat="1" x14ac:dyDescent="0.25">
      <c r="A1816" s="30" t="s">
        <v>6769</v>
      </c>
      <c r="B1816" s="96">
        <v>1</v>
      </c>
      <c r="C1816" s="152" t="s">
        <v>11188</v>
      </c>
      <c r="D1816" s="96" t="s">
        <v>5649</v>
      </c>
      <c r="E1816" s="96">
        <v>45702</v>
      </c>
      <c r="F1816" s="96" t="s">
        <v>6770</v>
      </c>
      <c r="G1816" s="31">
        <v>63484</v>
      </c>
      <c r="H1816" s="43">
        <v>43986</v>
      </c>
      <c r="I1816" s="96" t="s">
        <v>221</v>
      </c>
      <c r="J1816" s="96"/>
      <c r="K1816" s="96"/>
      <c r="L1816" s="96" t="s">
        <v>285</v>
      </c>
      <c r="M1816" s="124" t="s">
        <v>156</v>
      </c>
      <c r="N1816" s="96" t="s">
        <v>156</v>
      </c>
      <c r="O1816" s="124" t="s">
        <v>157</v>
      </c>
      <c r="P1816" s="96" t="str">
        <f>VLOOKUP(N1816,Entries!J:K,2,FALSE)</f>
        <v>UNITED STATES OF AMERICA</v>
      </c>
      <c r="Q1816" s="123" t="s">
        <v>5651</v>
      </c>
      <c r="R1816" s="30" t="s">
        <v>5651</v>
      </c>
      <c r="S1816" s="96" t="s">
        <v>156</v>
      </c>
      <c r="T1816" s="124" t="s">
        <v>157</v>
      </c>
      <c r="U1816" s="125" t="s">
        <v>159</v>
      </c>
      <c r="V1816" s="31" t="s">
        <v>159</v>
      </c>
      <c r="W1816" s="64">
        <f>IF(VLOOKUP(R1816,Entries!N:P,3,FALSE)=V1816,1,VLOOKUP(R1816,Entries!N:P,3,FALSE))</f>
        <v>1</v>
      </c>
      <c r="X1816" s="124"/>
      <c r="Y1816" s="124"/>
      <c r="Z1816" s="96"/>
      <c r="AA1816" s="96"/>
      <c r="AB1816" s="96"/>
      <c r="AC1816" s="96" t="s">
        <v>5652</v>
      </c>
      <c r="AD1816" s="96" t="s">
        <v>263</v>
      </c>
      <c r="AE1816" s="96" t="s">
        <v>263</v>
      </c>
      <c r="AF1816" s="96" t="s">
        <v>263</v>
      </c>
      <c r="AG1816" s="96" t="s">
        <v>11136</v>
      </c>
      <c r="AH1816" s="96"/>
      <c r="AI1816" s="96"/>
      <c r="AJ1816" s="96">
        <v>5</v>
      </c>
      <c r="AK1816" s="96" t="s">
        <v>95</v>
      </c>
      <c r="AL1816" s="96"/>
      <c r="AM1816" s="31"/>
      <c r="AN1816" s="30" t="s">
        <v>133</v>
      </c>
      <c r="AO1816" s="96" t="s">
        <v>134</v>
      </c>
      <c r="AP1816" s="31" t="s">
        <v>160</v>
      </c>
      <c r="AQ1816">
        <v>21104.550213750001</v>
      </c>
      <c r="AR1816" t="s">
        <v>14262</v>
      </c>
      <c r="AS1816" t="s">
        <v>11225</v>
      </c>
      <c r="AT1816" t="s">
        <v>14263</v>
      </c>
      <c r="AU1816">
        <v>53.057600000000001</v>
      </c>
      <c r="AV1816" s="96">
        <v>0.92602962055111127</v>
      </c>
      <c r="AW1816">
        <v>152.85079999999999</v>
      </c>
      <c r="AX1816" s="96">
        <v>2.6677491692977777</v>
      </c>
      <c r="AY1816">
        <v>9.2E-5</v>
      </c>
      <c r="AZ1816">
        <v>149.0889</v>
      </c>
      <c r="BA1816" s="96">
        <v>2.6020916418266671</v>
      </c>
      <c r="BB1816">
        <v>211.0154</v>
      </c>
      <c r="BC1816" s="96">
        <v>3.6829127362044449</v>
      </c>
      <c r="BD1816">
        <v>15.063909239999999</v>
      </c>
      <c r="BE1816" s="96">
        <f t="shared" si="238"/>
        <v>6925.3773352333474</v>
      </c>
      <c r="BF1816" s="96">
        <f t="shared" si="239"/>
        <v>555.01446994818889</v>
      </c>
      <c r="BG1816" s="96">
        <f t="shared" si="240"/>
        <v>553.74020051850584</v>
      </c>
      <c r="BH1816">
        <v>6931.7493700503192</v>
      </c>
      <c r="BI1816">
        <v>1.1565629403895339E-3</v>
      </c>
      <c r="BJ1816">
        <v>0.92636061188641572</v>
      </c>
      <c r="BK1816">
        <v>2.6677497239088752</v>
      </c>
      <c r="BL1816">
        <v>0.90662928603998416</v>
      </c>
      <c r="BM1816">
        <v>5.3783759928106862</v>
      </c>
      <c r="BN1816">
        <v>0.92603002913050736</v>
      </c>
      <c r="BO1816">
        <v>2.6677497262031462</v>
      </c>
      <c r="BP1816">
        <v>1.006415106780833E-3</v>
      </c>
      <c r="BQ1816">
        <v>0.90662928603998416</v>
      </c>
      <c r="BR1816">
        <v>6925.6577356838179</v>
      </c>
      <c r="BS1816" s="96">
        <v>561.62782225340379</v>
      </c>
      <c r="BT1816" s="96">
        <v>547.68764911423204</v>
      </c>
      <c r="BU1816">
        <v>5.3783759928106862</v>
      </c>
      <c r="BV1816" s="60" t="str">
        <f t="shared" si="241"/>
        <v>Starlink</v>
      </c>
      <c r="BW1816" s="30" t="s">
        <v>192</v>
      </c>
      <c r="BX1816" s="96">
        <v>2.8</v>
      </c>
      <c r="BY1816" s="16">
        <v>0.2</v>
      </c>
      <c r="BZ1816" s="96">
        <v>9</v>
      </c>
      <c r="CA1816" s="96">
        <v>27.592099999999999</v>
      </c>
      <c r="CB1816" s="96">
        <v>0.56000000000000005</v>
      </c>
      <c r="CC1816" s="96">
        <v>11.0875</v>
      </c>
      <c r="CD1816" s="96">
        <v>0.2</v>
      </c>
      <c r="CE1816" s="96">
        <v>2.8</v>
      </c>
      <c r="CF1816" s="31">
        <v>9</v>
      </c>
      <c r="CG1816" s="30">
        <v>260</v>
      </c>
      <c r="CH1816" s="96">
        <v>260</v>
      </c>
      <c r="CI1816" s="96">
        <v>220</v>
      </c>
      <c r="CJ1816" s="96">
        <f>Population!$CG1816-Population!$CI1816</f>
        <v>40</v>
      </c>
      <c r="CK1816" s="118">
        <f>_xlfn.DAYS(Entries!$AY$2,Population!H1816)</f>
        <v>308</v>
      </c>
      <c r="CL1816" s="118">
        <f t="shared" si="242"/>
        <v>1825</v>
      </c>
      <c r="CM1816" s="117">
        <f>Entries!$AY$5</f>
        <v>0.15</v>
      </c>
      <c r="CN1816" s="117">
        <f t="shared" si="244"/>
        <v>0.15384615384615385</v>
      </c>
      <c r="CO1816" s="119">
        <f t="shared" si="243"/>
        <v>0.85654794520547939</v>
      </c>
      <c r="CP1816" s="30" t="s">
        <v>5654</v>
      </c>
      <c r="CQ1816" s="96">
        <v>4</v>
      </c>
      <c r="CR1816" s="96" t="s">
        <v>95</v>
      </c>
      <c r="CS1816" s="96"/>
      <c r="CT1816" s="31"/>
      <c r="CU1816" s="30" t="s">
        <v>5655</v>
      </c>
      <c r="CV1816" s="96" t="s">
        <v>5651</v>
      </c>
      <c r="CW1816" s="96" t="s">
        <v>157</v>
      </c>
      <c r="CX1816" s="96" t="s">
        <v>5652</v>
      </c>
      <c r="CY1816" s="96" t="s">
        <v>107</v>
      </c>
      <c r="CZ1816" s="96" t="s">
        <v>755</v>
      </c>
      <c r="DA1816" s="31"/>
      <c r="DB1816" s="23" t="s">
        <v>15463</v>
      </c>
      <c r="DC1816" s="23" t="s">
        <v>15500</v>
      </c>
      <c r="DD1816" s="23">
        <v>1</v>
      </c>
      <c r="DE1816" s="23" t="s">
        <v>15500</v>
      </c>
      <c r="DF1816" s="23" t="s">
        <v>15500</v>
      </c>
      <c r="DG1816" s="23" t="s">
        <v>11174</v>
      </c>
      <c r="DH1816" s="144"/>
      <c r="DI1816" s="17"/>
      <c r="DJ1816" s="17"/>
      <c r="DK1816" s="17"/>
      <c r="DL1816" s="17"/>
      <c r="DM1816" s="17"/>
    </row>
    <row r="1817" spans="1:117" s="23" customFormat="1" x14ac:dyDescent="0.25">
      <c r="A1817" s="32" t="s">
        <v>6772</v>
      </c>
      <c r="B1817" s="98">
        <v>1</v>
      </c>
      <c r="C1817" s="149" t="s">
        <v>11188</v>
      </c>
      <c r="D1817" s="98" t="s">
        <v>5649</v>
      </c>
      <c r="E1817" s="98">
        <v>45687</v>
      </c>
      <c r="F1817" s="98" t="s">
        <v>6773</v>
      </c>
      <c r="G1817" s="33">
        <v>63470</v>
      </c>
      <c r="H1817" s="44">
        <v>43986</v>
      </c>
      <c r="I1817" s="98" t="s">
        <v>221</v>
      </c>
      <c r="J1817" s="98"/>
      <c r="K1817" s="98"/>
      <c r="L1817" s="98" t="s">
        <v>285</v>
      </c>
      <c r="M1817" t="s">
        <v>156</v>
      </c>
      <c r="N1817" s="98" t="s">
        <v>156</v>
      </c>
      <c r="O1817" t="s">
        <v>157</v>
      </c>
      <c r="P1817" s="64" t="str">
        <f>VLOOKUP(N1817,Entries!J:K,2,FALSE)</f>
        <v>UNITED STATES OF AMERICA</v>
      </c>
      <c r="Q1817" s="38" t="s">
        <v>5651</v>
      </c>
      <c r="R1817" s="32" t="s">
        <v>5651</v>
      </c>
      <c r="S1817" s="98" t="s">
        <v>156</v>
      </c>
      <c r="T1817" t="s">
        <v>157</v>
      </c>
      <c r="U1817" s="39" t="s">
        <v>159</v>
      </c>
      <c r="V1817" s="33" t="s">
        <v>159</v>
      </c>
      <c r="W1817" s="64">
        <f>IF(VLOOKUP(R1817,Entries!N:P,3,FALSE)=V1817,1,VLOOKUP(R1817,Entries!N:P,3,FALSE))</f>
        <v>1</v>
      </c>
      <c r="X1817"/>
      <c r="Y1817"/>
      <c r="Z1817" s="98"/>
      <c r="AA1817" s="98"/>
      <c r="AB1817" s="98"/>
      <c r="AC1817" s="98" t="s">
        <v>5652</v>
      </c>
      <c r="AD1817" s="98" t="s">
        <v>263</v>
      </c>
      <c r="AE1817" s="98" t="s">
        <v>263</v>
      </c>
      <c r="AF1817" s="98" t="s">
        <v>263</v>
      </c>
      <c r="AG1817" s="98" t="s">
        <v>11136</v>
      </c>
      <c r="AH1817" s="98"/>
      <c r="AI1817" s="98"/>
      <c r="AJ1817" s="98">
        <v>5</v>
      </c>
      <c r="AK1817" s="98" t="s">
        <v>95</v>
      </c>
      <c r="AL1817" s="98"/>
      <c r="AM1817" s="33"/>
      <c r="AN1817" s="32" t="s">
        <v>133</v>
      </c>
      <c r="AO1817" s="98" t="s">
        <v>134</v>
      </c>
      <c r="AP1817" s="33" t="s">
        <v>160</v>
      </c>
      <c r="AQ1817">
        <v>21104.527376800001</v>
      </c>
      <c r="AR1817" t="s">
        <v>11407</v>
      </c>
      <c r="AS1817" t="s">
        <v>11225</v>
      </c>
      <c r="AT1817" t="s">
        <v>14264</v>
      </c>
      <c r="AU1817">
        <v>52.998699999999999</v>
      </c>
      <c r="AV1817" s="98">
        <v>0.92500162183555557</v>
      </c>
      <c r="AW1817">
        <v>162.9571</v>
      </c>
      <c r="AX1817" s="98">
        <v>2.8441373427955554</v>
      </c>
      <c r="AY1817">
        <v>9.7200000000000004E-5</v>
      </c>
      <c r="AZ1817">
        <v>138.1617</v>
      </c>
      <c r="BA1817" s="98">
        <v>2.4113760634800001</v>
      </c>
      <c r="BB1817">
        <v>221.94450000000001</v>
      </c>
      <c r="BC1817" s="98">
        <v>3.8736614758000005</v>
      </c>
      <c r="BD1817">
        <v>15.05589239</v>
      </c>
      <c r="BE1817" s="96">
        <f t="shared" si="238"/>
        <v>6927.8354995142345</v>
      </c>
      <c r="BF1817" s="96">
        <f t="shared" si="239"/>
        <v>557.5088851247865</v>
      </c>
      <c r="BG1817" s="96">
        <f t="shared" si="240"/>
        <v>556.16211390368153</v>
      </c>
      <c r="BH1817">
        <v>6934.2053180242156</v>
      </c>
      <c r="BI1817">
        <v>1.173877671524285E-3</v>
      </c>
      <c r="BJ1817">
        <v>0.92533257305003314</v>
      </c>
      <c r="BK1817">
        <v>2.8441379340863282</v>
      </c>
      <c r="BL1817">
        <v>0.91074711917603424</v>
      </c>
      <c r="BM1817">
        <v>5.3742913241778201</v>
      </c>
      <c r="BN1817">
        <v>0.92500203116881785</v>
      </c>
      <c r="BO1817">
        <v>2.844137936467007</v>
      </c>
      <c r="BP1817">
        <v>1.02064781585672E-3</v>
      </c>
      <c r="BQ1817">
        <v>0.91074711917603424</v>
      </c>
      <c r="BR1817">
        <v>6928.1252251947672</v>
      </c>
      <c r="BS1817" s="96">
        <v>564.19640107384384</v>
      </c>
      <c r="BT1817" s="96">
        <v>550.05404931569046</v>
      </c>
      <c r="BU1817">
        <v>5.3742913241778201</v>
      </c>
      <c r="BV1817" s="65" t="str">
        <f t="shared" si="241"/>
        <v>Starlink</v>
      </c>
      <c r="BW1817" s="32" t="s">
        <v>192</v>
      </c>
      <c r="BX1817" s="98">
        <v>2.8</v>
      </c>
      <c r="BY1817" s="21">
        <v>0.2</v>
      </c>
      <c r="BZ1817" s="98">
        <v>9</v>
      </c>
      <c r="CA1817" s="98">
        <v>27.592099999999999</v>
      </c>
      <c r="CB1817" s="98">
        <v>0.56000000000000005</v>
      </c>
      <c r="CC1817" s="98">
        <v>11.0875</v>
      </c>
      <c r="CD1817" s="98">
        <v>0.2</v>
      </c>
      <c r="CE1817" s="98">
        <v>2.8</v>
      </c>
      <c r="CF1817" s="33">
        <v>9</v>
      </c>
      <c r="CG1817" s="32">
        <v>260</v>
      </c>
      <c r="CH1817" s="98">
        <v>260</v>
      </c>
      <c r="CI1817" s="98">
        <v>220</v>
      </c>
      <c r="CJ1817" s="98">
        <f>Population!$CG1817-Population!$CI1817</f>
        <v>40</v>
      </c>
      <c r="CK1817" s="120">
        <f>_xlfn.DAYS(Entries!$AY$2,Population!H1817)</f>
        <v>308</v>
      </c>
      <c r="CL1817" s="120">
        <f t="shared" si="242"/>
        <v>1825</v>
      </c>
      <c r="CM1817" s="122">
        <f>Entries!$AY$5</f>
        <v>0.15</v>
      </c>
      <c r="CN1817" s="122">
        <f t="shared" si="244"/>
        <v>0.15384615384615385</v>
      </c>
      <c r="CO1817" s="121">
        <f t="shared" si="243"/>
        <v>0.85654794520547939</v>
      </c>
      <c r="CP1817" s="32" t="s">
        <v>5654</v>
      </c>
      <c r="CQ1817" s="98">
        <v>4</v>
      </c>
      <c r="CR1817" s="98" t="s">
        <v>95</v>
      </c>
      <c r="CS1817" s="98"/>
      <c r="CT1817" s="33"/>
      <c r="CU1817" s="32" t="s">
        <v>5655</v>
      </c>
      <c r="CV1817" s="98" t="s">
        <v>5651</v>
      </c>
      <c r="CW1817" s="98" t="s">
        <v>157</v>
      </c>
      <c r="CX1817" s="98" t="s">
        <v>5652</v>
      </c>
      <c r="CY1817" s="98" t="s">
        <v>107</v>
      </c>
      <c r="CZ1817" s="98" t="s">
        <v>755</v>
      </c>
      <c r="DA1817" s="33"/>
      <c r="DB1817" s="23" t="s">
        <v>15463</v>
      </c>
      <c r="DC1817" s="23" t="s">
        <v>15500</v>
      </c>
      <c r="DD1817" s="23">
        <v>1</v>
      </c>
      <c r="DE1817" s="23" t="s">
        <v>15500</v>
      </c>
      <c r="DF1817" s="23" t="s">
        <v>15500</v>
      </c>
      <c r="DG1817" s="23" t="s">
        <v>11174</v>
      </c>
      <c r="DH1817" s="144"/>
      <c r="DI1817" s="17"/>
      <c r="DJ1817" s="17"/>
      <c r="DK1817" s="17"/>
      <c r="DL1817" s="17"/>
      <c r="DM1817" s="17"/>
    </row>
    <row r="1818" spans="1:117" s="17" customFormat="1" x14ac:dyDescent="0.25">
      <c r="A1818" s="30" t="s">
        <v>6775</v>
      </c>
      <c r="B1818" s="96">
        <v>1</v>
      </c>
      <c r="C1818" s="152" t="s">
        <v>11188</v>
      </c>
      <c r="D1818" s="96" t="s">
        <v>5649</v>
      </c>
      <c r="E1818" s="96">
        <v>45703</v>
      </c>
      <c r="F1818" s="96" t="s">
        <v>6776</v>
      </c>
      <c r="G1818" s="31">
        <v>63485</v>
      </c>
      <c r="H1818" s="43">
        <v>43986</v>
      </c>
      <c r="I1818" s="96" t="s">
        <v>221</v>
      </c>
      <c r="J1818" s="96"/>
      <c r="K1818" s="96"/>
      <c r="L1818" s="96" t="s">
        <v>285</v>
      </c>
      <c r="M1818" s="124" t="s">
        <v>156</v>
      </c>
      <c r="N1818" s="96" t="s">
        <v>156</v>
      </c>
      <c r="O1818" s="124" t="s">
        <v>157</v>
      </c>
      <c r="P1818" s="96" t="str">
        <f>VLOOKUP(N1818,Entries!J:K,2,FALSE)</f>
        <v>UNITED STATES OF AMERICA</v>
      </c>
      <c r="Q1818" s="123" t="s">
        <v>5651</v>
      </c>
      <c r="R1818" s="30" t="s">
        <v>5651</v>
      </c>
      <c r="S1818" s="96" t="s">
        <v>156</v>
      </c>
      <c r="T1818" s="124" t="s">
        <v>157</v>
      </c>
      <c r="U1818" s="125" t="s">
        <v>159</v>
      </c>
      <c r="V1818" s="31" t="s">
        <v>159</v>
      </c>
      <c r="W1818" s="64">
        <f>IF(VLOOKUP(R1818,Entries!N:P,3,FALSE)=V1818,1,VLOOKUP(R1818,Entries!N:P,3,FALSE))</f>
        <v>1</v>
      </c>
      <c r="X1818" s="124"/>
      <c r="Y1818" s="124"/>
      <c r="Z1818" s="96"/>
      <c r="AA1818" s="96"/>
      <c r="AB1818" s="96"/>
      <c r="AC1818" s="96" t="s">
        <v>5652</v>
      </c>
      <c r="AD1818" s="96" t="s">
        <v>263</v>
      </c>
      <c r="AE1818" s="96" t="s">
        <v>263</v>
      </c>
      <c r="AF1818" s="96" t="s">
        <v>263</v>
      </c>
      <c r="AG1818" s="96" t="s">
        <v>11136</v>
      </c>
      <c r="AH1818" s="96"/>
      <c r="AI1818" s="96"/>
      <c r="AJ1818" s="96">
        <v>5</v>
      </c>
      <c r="AK1818" s="96" t="s">
        <v>95</v>
      </c>
      <c r="AL1818" s="96"/>
      <c r="AM1818" s="31"/>
      <c r="AN1818" s="30" t="s">
        <v>133</v>
      </c>
      <c r="AO1818" s="96" t="s">
        <v>134</v>
      </c>
      <c r="AP1818" s="31" t="s">
        <v>160</v>
      </c>
      <c r="AQ1818">
        <v>21104.546519809999</v>
      </c>
      <c r="AR1818" t="s">
        <v>14265</v>
      </c>
      <c r="AS1818" t="s">
        <v>11225</v>
      </c>
      <c r="AT1818" t="s">
        <v>14266</v>
      </c>
      <c r="AU1818">
        <v>53.055599999999998</v>
      </c>
      <c r="AV1818" s="96">
        <v>0.92599471397333333</v>
      </c>
      <c r="AW1818">
        <v>152.86109999999999</v>
      </c>
      <c r="AX1818" s="96">
        <v>2.6679289381733331</v>
      </c>
      <c r="AY1818">
        <v>7.6899999999999999E-5</v>
      </c>
      <c r="AZ1818">
        <v>108.4149</v>
      </c>
      <c r="BA1818" s="96">
        <v>1.89219656956</v>
      </c>
      <c r="BB1818">
        <v>251.69229999999999</v>
      </c>
      <c r="BC1818" s="96">
        <v>4.3928584230088887</v>
      </c>
      <c r="BD1818">
        <v>15.063923450000001</v>
      </c>
      <c r="BE1818" s="96">
        <f t="shared" si="238"/>
        <v>6925.3729800320907</v>
      </c>
      <c r="BF1818" s="96">
        <f t="shared" si="239"/>
        <v>554.90554121425521</v>
      </c>
      <c r="BG1818" s="96">
        <f t="shared" si="240"/>
        <v>553.84041884992621</v>
      </c>
      <c r="BH1818">
        <v>6931.7454643119599</v>
      </c>
      <c r="BI1818">
        <v>1.2108058398129719E-3</v>
      </c>
      <c r="BJ1818">
        <v>0.92632571238609107</v>
      </c>
      <c r="BK1818">
        <v>2.667929492340555</v>
      </c>
      <c r="BL1818">
        <v>0.88414186002229822</v>
      </c>
      <c r="BM1818">
        <v>5.4009141134013277</v>
      </c>
      <c r="BN1818">
        <v>0.92599512259801142</v>
      </c>
      <c r="BO1818">
        <v>2.6679294953183641</v>
      </c>
      <c r="BP1818">
        <v>1.026737703571666E-3</v>
      </c>
      <c r="BQ1818">
        <v>0.88414186002229822</v>
      </c>
      <c r="BR1818">
        <v>6925.6537006318094</v>
      </c>
      <c r="BS1818" s="96">
        <v>561.76453040812976</v>
      </c>
      <c r="BT1818" s="96">
        <v>547.54287085549004</v>
      </c>
      <c r="BU1818">
        <v>5.4009141134013277</v>
      </c>
      <c r="BV1818" s="60" t="str">
        <f t="shared" si="241"/>
        <v>Starlink</v>
      </c>
      <c r="BW1818" s="30" t="s">
        <v>192</v>
      </c>
      <c r="BX1818" s="96">
        <v>2.8</v>
      </c>
      <c r="BY1818" s="16">
        <v>0.2</v>
      </c>
      <c r="BZ1818" s="96">
        <v>9</v>
      </c>
      <c r="CA1818" s="96">
        <v>27.592099999999999</v>
      </c>
      <c r="CB1818" s="96">
        <v>0.56000000000000005</v>
      </c>
      <c r="CC1818" s="96">
        <v>11.0875</v>
      </c>
      <c r="CD1818" s="96">
        <v>0.2</v>
      </c>
      <c r="CE1818" s="96">
        <v>2.8</v>
      </c>
      <c r="CF1818" s="31">
        <v>9</v>
      </c>
      <c r="CG1818" s="30">
        <v>260</v>
      </c>
      <c r="CH1818" s="96">
        <v>260</v>
      </c>
      <c r="CI1818" s="96">
        <v>220</v>
      </c>
      <c r="CJ1818" s="96">
        <f>Population!$CG1818-Population!$CI1818</f>
        <v>40</v>
      </c>
      <c r="CK1818" s="118">
        <f>_xlfn.DAYS(Entries!$AY$2,Population!H1818)</f>
        <v>308</v>
      </c>
      <c r="CL1818" s="118">
        <f t="shared" si="242"/>
        <v>1825</v>
      </c>
      <c r="CM1818" s="117">
        <f>Entries!$AY$5</f>
        <v>0.15</v>
      </c>
      <c r="CN1818" s="117">
        <f t="shared" si="244"/>
        <v>0.15384615384615385</v>
      </c>
      <c r="CO1818" s="119">
        <f t="shared" si="243"/>
        <v>0.85654794520547939</v>
      </c>
      <c r="CP1818" s="30" t="s">
        <v>5654</v>
      </c>
      <c r="CQ1818" s="96">
        <v>4</v>
      </c>
      <c r="CR1818" s="96" t="s">
        <v>95</v>
      </c>
      <c r="CS1818" s="96"/>
      <c r="CT1818" s="31"/>
      <c r="CU1818" s="30" t="s">
        <v>5655</v>
      </c>
      <c r="CV1818" s="96" t="s">
        <v>5651</v>
      </c>
      <c r="CW1818" s="96" t="s">
        <v>157</v>
      </c>
      <c r="CX1818" s="96" t="s">
        <v>5652</v>
      </c>
      <c r="CY1818" s="96" t="s">
        <v>107</v>
      </c>
      <c r="CZ1818" s="96" t="s">
        <v>755</v>
      </c>
      <c r="DA1818" s="31"/>
      <c r="DB1818" s="17" t="s">
        <v>15463</v>
      </c>
      <c r="DC1818" s="17" t="s">
        <v>15500</v>
      </c>
      <c r="DD1818" s="17">
        <v>1</v>
      </c>
      <c r="DE1818" s="17" t="s">
        <v>15500</v>
      </c>
      <c r="DF1818" s="17" t="s">
        <v>15500</v>
      </c>
      <c r="DG1818" s="23" t="s">
        <v>11174</v>
      </c>
      <c r="DH1818" s="145"/>
    </row>
    <row r="1819" spans="1:117" s="17" customFormat="1" x14ac:dyDescent="0.25">
      <c r="A1819" s="32" t="s">
        <v>6778</v>
      </c>
      <c r="B1819" s="98">
        <v>1</v>
      </c>
      <c r="C1819" s="149" t="s">
        <v>11188</v>
      </c>
      <c r="D1819" s="98" t="s">
        <v>5649</v>
      </c>
      <c r="E1819" s="98">
        <v>45688</v>
      </c>
      <c r="F1819" s="98" t="s">
        <v>6779</v>
      </c>
      <c r="G1819" s="33">
        <v>63471</v>
      </c>
      <c r="H1819" s="44">
        <v>43986</v>
      </c>
      <c r="I1819" s="98" t="s">
        <v>221</v>
      </c>
      <c r="J1819" s="98"/>
      <c r="K1819" s="98"/>
      <c r="L1819" s="98" t="s">
        <v>285</v>
      </c>
      <c r="M1819" t="s">
        <v>156</v>
      </c>
      <c r="N1819" s="98" t="s">
        <v>156</v>
      </c>
      <c r="O1819" t="s">
        <v>157</v>
      </c>
      <c r="P1819" s="64" t="str">
        <f>VLOOKUP(N1819,Entries!J:K,2,FALSE)</f>
        <v>UNITED STATES OF AMERICA</v>
      </c>
      <c r="Q1819" s="38" t="s">
        <v>5651</v>
      </c>
      <c r="R1819" s="32" t="s">
        <v>5651</v>
      </c>
      <c r="S1819" s="98" t="s">
        <v>156</v>
      </c>
      <c r="T1819" t="s">
        <v>157</v>
      </c>
      <c r="U1819" s="39" t="s">
        <v>159</v>
      </c>
      <c r="V1819" s="33" t="s">
        <v>159</v>
      </c>
      <c r="W1819" s="64">
        <f>IF(VLOOKUP(R1819,Entries!N:P,3,FALSE)=V1819,1,VLOOKUP(R1819,Entries!N:P,3,FALSE))</f>
        <v>1</v>
      </c>
      <c r="X1819"/>
      <c r="Y1819"/>
      <c r="Z1819" s="98"/>
      <c r="AA1819" s="98"/>
      <c r="AB1819" s="98"/>
      <c r="AC1819" s="98" t="s">
        <v>5652</v>
      </c>
      <c r="AD1819" s="98" t="s">
        <v>263</v>
      </c>
      <c r="AE1819" s="98" t="s">
        <v>263</v>
      </c>
      <c r="AF1819" s="98" t="s">
        <v>263</v>
      </c>
      <c r="AG1819" s="98" t="s">
        <v>11136</v>
      </c>
      <c r="AH1819" s="98"/>
      <c r="AI1819" s="98"/>
      <c r="AJ1819" s="98">
        <v>5</v>
      </c>
      <c r="AK1819" s="98" t="s">
        <v>95</v>
      </c>
      <c r="AL1819" s="98"/>
      <c r="AM1819" s="33"/>
      <c r="AN1819" s="32" t="s">
        <v>133</v>
      </c>
      <c r="AO1819" s="98" t="s">
        <v>134</v>
      </c>
      <c r="AP1819" s="33" t="s">
        <v>160</v>
      </c>
      <c r="AQ1819">
        <v>21104.555735530001</v>
      </c>
      <c r="AR1819" t="s">
        <v>14267</v>
      </c>
      <c r="AS1819" t="s">
        <v>11225</v>
      </c>
      <c r="AT1819" t="s">
        <v>14268</v>
      </c>
      <c r="AU1819">
        <v>53.057499999999997</v>
      </c>
      <c r="AV1819" s="98">
        <v>0.92602787522222219</v>
      </c>
      <c r="AW1819">
        <v>172.83009999999999</v>
      </c>
      <c r="AX1819" s="98">
        <v>3.0164536639955557</v>
      </c>
      <c r="AY1819">
        <v>2.5260000000000001E-4</v>
      </c>
      <c r="AZ1819">
        <v>138.7149</v>
      </c>
      <c r="BA1819" s="98">
        <v>2.4210312228933337</v>
      </c>
      <c r="BB1819">
        <v>221.40309999999999</v>
      </c>
      <c r="BC1819" s="98">
        <v>3.8642122651955555</v>
      </c>
      <c r="BD1819">
        <v>15.063985219999999</v>
      </c>
      <c r="BE1819" s="96">
        <f t="shared" si="238"/>
        <v>6925.3540483184779</v>
      </c>
      <c r="BF1819" s="96">
        <f t="shared" si="239"/>
        <v>556.10339275108345</v>
      </c>
      <c r="BG1819" s="96">
        <f t="shared" si="240"/>
        <v>552.60470388587237</v>
      </c>
      <c r="BH1819">
        <v>6931.7252038581619</v>
      </c>
      <c r="BI1819">
        <v>1.193177870035866E-3</v>
      </c>
      <c r="BJ1819">
        <v>0.92635886928672573</v>
      </c>
      <c r="BK1819">
        <v>3.0164542910945209</v>
      </c>
      <c r="BL1819">
        <v>1.0419430070944</v>
      </c>
      <c r="BM1819">
        <v>5.2433011657716966</v>
      </c>
      <c r="BN1819">
        <v>0.92602828370035672</v>
      </c>
      <c r="BO1819">
        <v>3.016454293667405</v>
      </c>
      <c r="BP1819">
        <v>1.1280088358457271E-3</v>
      </c>
      <c r="BQ1819">
        <v>1.0419430070944</v>
      </c>
      <c r="BR1819">
        <v>6925.6344644713672</v>
      </c>
      <c r="BS1819" s="96">
        <v>562.44664134112827</v>
      </c>
      <c r="BT1819" s="96">
        <v>546.82228760160615</v>
      </c>
      <c r="BU1819">
        <v>5.2433011657716966</v>
      </c>
      <c r="BV1819" s="65" t="str">
        <f t="shared" si="241"/>
        <v>Starlink</v>
      </c>
      <c r="BW1819" s="32" t="s">
        <v>192</v>
      </c>
      <c r="BX1819" s="98">
        <v>2.8</v>
      </c>
      <c r="BY1819" s="21">
        <v>0.2</v>
      </c>
      <c r="BZ1819" s="98">
        <v>9</v>
      </c>
      <c r="CA1819" s="98">
        <v>27.592099999999999</v>
      </c>
      <c r="CB1819" s="98">
        <v>0.56000000000000005</v>
      </c>
      <c r="CC1819" s="98">
        <v>11.0875</v>
      </c>
      <c r="CD1819" s="98">
        <v>0.2</v>
      </c>
      <c r="CE1819" s="98">
        <v>2.8</v>
      </c>
      <c r="CF1819" s="33">
        <v>9</v>
      </c>
      <c r="CG1819" s="32">
        <v>260</v>
      </c>
      <c r="CH1819" s="98">
        <v>260</v>
      </c>
      <c r="CI1819" s="98">
        <v>220</v>
      </c>
      <c r="CJ1819" s="98">
        <f>Population!$CG1819-Population!$CI1819</f>
        <v>40</v>
      </c>
      <c r="CK1819" s="120">
        <f>_xlfn.DAYS(Entries!$AY$2,Population!H1819)</f>
        <v>308</v>
      </c>
      <c r="CL1819" s="120">
        <f t="shared" si="242"/>
        <v>1825</v>
      </c>
      <c r="CM1819" s="122">
        <f>Entries!$AY$5</f>
        <v>0.15</v>
      </c>
      <c r="CN1819" s="122">
        <f t="shared" si="244"/>
        <v>0.15384615384615385</v>
      </c>
      <c r="CO1819" s="121">
        <f t="shared" si="243"/>
        <v>0.85654794520547939</v>
      </c>
      <c r="CP1819" s="32" t="s">
        <v>5654</v>
      </c>
      <c r="CQ1819" s="98">
        <v>4</v>
      </c>
      <c r="CR1819" s="98" t="s">
        <v>95</v>
      </c>
      <c r="CS1819" s="98"/>
      <c r="CT1819" s="33"/>
      <c r="CU1819" s="32" t="s">
        <v>5655</v>
      </c>
      <c r="CV1819" s="98" t="s">
        <v>5651</v>
      </c>
      <c r="CW1819" s="98" t="s">
        <v>157</v>
      </c>
      <c r="CX1819" s="98" t="s">
        <v>5652</v>
      </c>
      <c r="CY1819" s="98" t="s">
        <v>107</v>
      </c>
      <c r="CZ1819" s="98" t="s">
        <v>755</v>
      </c>
      <c r="DA1819" s="33"/>
      <c r="DB1819" s="17" t="s">
        <v>15463</v>
      </c>
      <c r="DC1819" s="17" t="s">
        <v>15500</v>
      </c>
      <c r="DD1819" s="17">
        <v>1</v>
      </c>
      <c r="DE1819" s="17" t="s">
        <v>15500</v>
      </c>
      <c r="DF1819" s="17" t="s">
        <v>15500</v>
      </c>
      <c r="DG1819" s="23" t="s">
        <v>11174</v>
      </c>
      <c r="DH1819" s="145"/>
    </row>
    <row r="1820" spans="1:117" s="17" customFormat="1" x14ac:dyDescent="0.25">
      <c r="A1820" s="30" t="s">
        <v>6781</v>
      </c>
      <c r="B1820" s="15">
        <v>1</v>
      </c>
      <c r="C1820" s="152" t="s">
        <v>11188</v>
      </c>
      <c r="D1820" s="15" t="s">
        <v>5649</v>
      </c>
      <c r="E1820" s="15">
        <v>45704</v>
      </c>
      <c r="F1820" s="15" t="s">
        <v>6782</v>
      </c>
      <c r="G1820" s="31">
        <v>63486</v>
      </c>
      <c r="H1820" s="43">
        <v>43986</v>
      </c>
      <c r="I1820" s="96" t="s">
        <v>221</v>
      </c>
      <c r="J1820" s="96"/>
      <c r="K1820" s="96"/>
      <c r="L1820" s="15" t="s">
        <v>285</v>
      </c>
      <c r="M1820" s="124" t="s">
        <v>156</v>
      </c>
      <c r="N1820" s="15" t="s">
        <v>156</v>
      </c>
      <c r="O1820" s="124" t="s">
        <v>157</v>
      </c>
      <c r="P1820" s="96" t="str">
        <f>VLOOKUP(N1820,Entries!J:K,2,FALSE)</f>
        <v>UNITED STATES OF AMERICA</v>
      </c>
      <c r="Q1820" s="123" t="s">
        <v>5651</v>
      </c>
      <c r="R1820" s="30" t="s">
        <v>5651</v>
      </c>
      <c r="S1820" s="15" t="s">
        <v>156</v>
      </c>
      <c r="T1820" s="124" t="s">
        <v>157</v>
      </c>
      <c r="U1820" s="125" t="s">
        <v>159</v>
      </c>
      <c r="V1820" s="31" t="s">
        <v>159</v>
      </c>
      <c r="W1820" s="64">
        <f>IF(VLOOKUP(R1820,Entries!N:P,3,FALSE)=V1820,1,VLOOKUP(R1820,Entries!N:P,3,FALSE))</f>
        <v>1</v>
      </c>
      <c r="X1820" s="124"/>
      <c r="Y1820" s="124"/>
      <c r="Z1820" s="15"/>
      <c r="AA1820" s="15"/>
      <c r="AB1820" s="96"/>
      <c r="AC1820" s="15" t="s">
        <v>5652</v>
      </c>
      <c r="AD1820" s="15" t="s">
        <v>263</v>
      </c>
      <c r="AE1820" s="15" t="s">
        <v>263</v>
      </c>
      <c r="AF1820" s="96" t="s">
        <v>263</v>
      </c>
      <c r="AG1820" s="96" t="s">
        <v>11136</v>
      </c>
      <c r="AH1820" s="96"/>
      <c r="AI1820" s="15"/>
      <c r="AJ1820" s="96">
        <v>5</v>
      </c>
      <c r="AK1820" s="15" t="s">
        <v>95</v>
      </c>
      <c r="AL1820" s="15"/>
      <c r="AM1820" s="31"/>
      <c r="AN1820" s="30" t="s">
        <v>133</v>
      </c>
      <c r="AO1820" s="15" t="s">
        <v>134</v>
      </c>
      <c r="AP1820" s="31" t="s">
        <v>160</v>
      </c>
      <c r="AQ1820">
        <v>21104.44423909</v>
      </c>
      <c r="AR1820" t="s">
        <v>14269</v>
      </c>
      <c r="AS1820" t="s">
        <v>11225</v>
      </c>
      <c r="AT1820" t="s">
        <v>14270</v>
      </c>
      <c r="AU1820">
        <v>53.058399999999999</v>
      </c>
      <c r="AV1820" s="96">
        <v>0.92604358318222224</v>
      </c>
      <c r="AW1820">
        <v>183.33250000000001</v>
      </c>
      <c r="AX1820" s="96">
        <v>3.1997550852222223</v>
      </c>
      <c r="AY1820">
        <v>1.3439999999999999E-4</v>
      </c>
      <c r="AZ1820">
        <v>133.62569999999999</v>
      </c>
      <c r="BA1820" s="96">
        <v>2.33220794508</v>
      </c>
      <c r="BB1820">
        <v>226.48439999999999</v>
      </c>
      <c r="BC1820" s="96">
        <v>3.9528976620266669</v>
      </c>
      <c r="BD1820">
        <v>15.06391445</v>
      </c>
      <c r="BE1820" s="96">
        <f t="shared" si="238"/>
        <v>6925.3757384276005</v>
      </c>
      <c r="BF1820" s="96">
        <f t="shared" si="239"/>
        <v>555.30650892684571</v>
      </c>
      <c r="BG1820" s="96">
        <f t="shared" si="240"/>
        <v>553.44496792835616</v>
      </c>
      <c r="BH1820">
        <v>6931.747663520473</v>
      </c>
      <c r="BI1820">
        <v>1.188200877416798E-3</v>
      </c>
      <c r="BJ1820">
        <v>0.92637457207958795</v>
      </c>
      <c r="BK1820">
        <v>3.199755751433023</v>
      </c>
      <c r="BL1820">
        <v>0.9417581430574461</v>
      </c>
      <c r="BM1820">
        <v>5.3433483281928256</v>
      </c>
      <c r="BN1820">
        <v>0.92604399171780638</v>
      </c>
      <c r="BO1820">
        <v>3.199755752978402</v>
      </c>
      <c r="BP1820">
        <v>1.05261486795972E-3</v>
      </c>
      <c r="BQ1820">
        <v>0.9417581430574461</v>
      </c>
      <c r="BR1820">
        <v>6925.6560105286644</v>
      </c>
      <c r="BS1820" s="96">
        <v>561.9460590157214</v>
      </c>
      <c r="BT1820" s="96">
        <v>547.36596204160742</v>
      </c>
      <c r="BU1820">
        <v>5.3433483281928256</v>
      </c>
      <c r="BV1820" s="60" t="str">
        <f t="shared" si="241"/>
        <v>Starlink</v>
      </c>
      <c r="BW1820" s="30" t="s">
        <v>192</v>
      </c>
      <c r="BX1820" s="15">
        <v>2.8</v>
      </c>
      <c r="BY1820" s="16">
        <v>0.2</v>
      </c>
      <c r="BZ1820" s="15">
        <v>9</v>
      </c>
      <c r="CA1820" s="15">
        <v>27.592099999999999</v>
      </c>
      <c r="CB1820" s="15">
        <v>0.56000000000000005</v>
      </c>
      <c r="CC1820" s="15">
        <v>11.0875</v>
      </c>
      <c r="CD1820" s="15">
        <v>0.2</v>
      </c>
      <c r="CE1820" s="15">
        <v>2.8</v>
      </c>
      <c r="CF1820" s="31">
        <v>9</v>
      </c>
      <c r="CG1820" s="30">
        <v>260</v>
      </c>
      <c r="CH1820" s="15">
        <v>260</v>
      </c>
      <c r="CI1820" s="15">
        <v>220</v>
      </c>
      <c r="CJ1820" s="96">
        <f>Population!$CG1820-Population!$CI1820</f>
        <v>40</v>
      </c>
      <c r="CK1820" s="118">
        <f>_xlfn.DAYS(Entries!$AY$2,Population!H1820)</f>
        <v>308</v>
      </c>
      <c r="CL1820" s="118">
        <f t="shared" si="242"/>
        <v>1825</v>
      </c>
      <c r="CM1820" s="117">
        <f>Entries!$AY$5</f>
        <v>0.15</v>
      </c>
      <c r="CN1820" s="117">
        <f t="shared" si="244"/>
        <v>0.15384615384615385</v>
      </c>
      <c r="CO1820" s="119">
        <f t="shared" si="243"/>
        <v>0.85654794520547939</v>
      </c>
      <c r="CP1820" s="30" t="s">
        <v>5654</v>
      </c>
      <c r="CQ1820" s="15">
        <v>4</v>
      </c>
      <c r="CR1820" s="15" t="s">
        <v>95</v>
      </c>
      <c r="CS1820" s="15"/>
      <c r="CT1820" s="31"/>
      <c r="CU1820" s="30" t="s">
        <v>5655</v>
      </c>
      <c r="CV1820" s="15" t="s">
        <v>5651</v>
      </c>
      <c r="CW1820" s="15" t="s">
        <v>157</v>
      </c>
      <c r="CX1820" s="15" t="s">
        <v>5652</v>
      </c>
      <c r="CY1820" s="15" t="s">
        <v>107</v>
      </c>
      <c r="CZ1820" s="15" t="s">
        <v>755</v>
      </c>
      <c r="DA1820" s="31"/>
      <c r="DB1820" s="17" t="s">
        <v>15463</v>
      </c>
      <c r="DC1820" s="17" t="s">
        <v>15500</v>
      </c>
      <c r="DD1820" s="17">
        <v>1</v>
      </c>
      <c r="DE1820" s="17" t="s">
        <v>15500</v>
      </c>
      <c r="DF1820" s="17" t="s">
        <v>15500</v>
      </c>
      <c r="DG1820" s="23" t="s">
        <v>11174</v>
      </c>
      <c r="DH1820" s="145"/>
    </row>
    <row r="1821" spans="1:117" s="17" customFormat="1" x14ac:dyDescent="0.25">
      <c r="A1821" s="32" t="s">
        <v>6784</v>
      </c>
      <c r="B1821" s="98">
        <v>1</v>
      </c>
      <c r="C1821" s="149" t="s">
        <v>11188</v>
      </c>
      <c r="D1821" s="98" t="s">
        <v>5649</v>
      </c>
      <c r="E1821" s="98">
        <v>45705</v>
      </c>
      <c r="F1821" s="98" t="s">
        <v>6785</v>
      </c>
      <c r="G1821" s="33">
        <v>63487</v>
      </c>
      <c r="H1821" s="44">
        <v>43986</v>
      </c>
      <c r="I1821" s="98" t="s">
        <v>221</v>
      </c>
      <c r="J1821" s="98"/>
      <c r="K1821" s="98"/>
      <c r="L1821" s="98" t="s">
        <v>285</v>
      </c>
      <c r="M1821" t="s">
        <v>156</v>
      </c>
      <c r="N1821" s="98" t="s">
        <v>156</v>
      </c>
      <c r="O1821" t="s">
        <v>157</v>
      </c>
      <c r="P1821" s="64" t="str">
        <f>VLOOKUP(N1821,Entries!J:K,2,FALSE)</f>
        <v>UNITED STATES OF AMERICA</v>
      </c>
      <c r="Q1821" s="38" t="s">
        <v>5651</v>
      </c>
      <c r="R1821" s="32" t="s">
        <v>5651</v>
      </c>
      <c r="S1821" s="98" t="s">
        <v>156</v>
      </c>
      <c r="T1821" t="s">
        <v>157</v>
      </c>
      <c r="U1821" s="39" t="s">
        <v>159</v>
      </c>
      <c r="V1821" s="33" t="s">
        <v>159</v>
      </c>
      <c r="W1821" s="64">
        <f>IF(VLOOKUP(R1821,Entries!N:P,3,FALSE)=V1821,1,VLOOKUP(R1821,Entries!N:P,3,FALSE))</f>
        <v>1</v>
      </c>
      <c r="X1821"/>
      <c r="Y1821"/>
      <c r="Z1821" s="98"/>
      <c r="AA1821" s="98"/>
      <c r="AB1821" s="98"/>
      <c r="AC1821" s="98" t="s">
        <v>5652</v>
      </c>
      <c r="AD1821" s="98" t="s">
        <v>263</v>
      </c>
      <c r="AE1821" s="98" t="s">
        <v>263</v>
      </c>
      <c r="AF1821" s="98" t="s">
        <v>263</v>
      </c>
      <c r="AG1821" s="98" t="s">
        <v>11136</v>
      </c>
      <c r="AH1821" s="98"/>
      <c r="AI1821" s="98"/>
      <c r="AJ1821" s="98">
        <v>5</v>
      </c>
      <c r="AK1821" s="98" t="s">
        <v>95</v>
      </c>
      <c r="AL1821" s="98"/>
      <c r="AM1821" s="33"/>
      <c r="AN1821" s="32" t="s">
        <v>133</v>
      </c>
      <c r="AO1821" s="98" t="s">
        <v>134</v>
      </c>
      <c r="AP1821" s="33" t="s">
        <v>160</v>
      </c>
      <c r="AQ1821">
        <v>21104.532699359999</v>
      </c>
      <c r="AR1821" t="s">
        <v>14271</v>
      </c>
      <c r="AS1821" t="s">
        <v>11225</v>
      </c>
      <c r="AT1821" t="s">
        <v>14272</v>
      </c>
      <c r="AU1821">
        <v>53.056600000000003</v>
      </c>
      <c r="AV1821" s="98">
        <v>0.92601216726222235</v>
      </c>
      <c r="AW1821">
        <v>182.929</v>
      </c>
      <c r="AX1821" s="98">
        <v>3.1927126831555559</v>
      </c>
      <c r="AY1821">
        <v>8.8599999999999999E-5</v>
      </c>
      <c r="AZ1821">
        <v>139.7397</v>
      </c>
      <c r="BA1821" s="98">
        <v>2.438917353346667</v>
      </c>
      <c r="BB1821">
        <v>220.36580000000001</v>
      </c>
      <c r="BC1821" s="98">
        <v>3.8461079686311117</v>
      </c>
      <c r="BD1821">
        <v>15.063961949999999</v>
      </c>
      <c r="BE1821" s="96">
        <f t="shared" si="238"/>
        <v>6925.3611802601672</v>
      </c>
      <c r="BF1821" s="96">
        <f t="shared" si="239"/>
        <v>554.97476726073819</v>
      </c>
      <c r="BG1821" s="96">
        <f t="shared" si="240"/>
        <v>553.74759325959621</v>
      </c>
      <c r="BH1821">
        <v>6931.7333222397392</v>
      </c>
      <c r="BI1821">
        <v>1.171427392583422E-3</v>
      </c>
      <c r="BJ1821">
        <v>0.92634316346884182</v>
      </c>
      <c r="BK1821">
        <v>3.1927133478099869</v>
      </c>
      <c r="BL1821">
        <v>0.90426379378243027</v>
      </c>
      <c r="BM1821">
        <v>5.3807624450664946</v>
      </c>
      <c r="BN1821">
        <v>0.92601257585844943</v>
      </c>
      <c r="BO1821">
        <v>3.192713349375516</v>
      </c>
      <c r="BP1821">
        <v>1.0145556685050689E-3</v>
      </c>
      <c r="BQ1821">
        <v>0.90426379378243027</v>
      </c>
      <c r="BR1821">
        <v>6925.6417412963274</v>
      </c>
      <c r="BS1821" s="96">
        <v>561.66819038299491</v>
      </c>
      <c r="BT1821" s="96">
        <v>547.61529220965986</v>
      </c>
      <c r="BU1821">
        <v>5.3807624450664946</v>
      </c>
      <c r="BV1821" s="65" t="str">
        <f t="shared" si="241"/>
        <v>Starlink</v>
      </c>
      <c r="BW1821" s="32" t="s">
        <v>192</v>
      </c>
      <c r="BX1821" s="98">
        <v>2.8</v>
      </c>
      <c r="BY1821" s="21">
        <v>0.2</v>
      </c>
      <c r="BZ1821" s="98">
        <v>9</v>
      </c>
      <c r="CA1821" s="98">
        <v>27.592099999999999</v>
      </c>
      <c r="CB1821" s="98">
        <v>0.56000000000000005</v>
      </c>
      <c r="CC1821" s="98">
        <v>11.0875</v>
      </c>
      <c r="CD1821" s="98">
        <v>0.2</v>
      </c>
      <c r="CE1821" s="98">
        <v>2.8</v>
      </c>
      <c r="CF1821" s="33">
        <v>9</v>
      </c>
      <c r="CG1821" s="32">
        <v>260</v>
      </c>
      <c r="CH1821" s="98">
        <v>260</v>
      </c>
      <c r="CI1821" s="98">
        <v>220</v>
      </c>
      <c r="CJ1821" s="98">
        <f>Population!$CG1821-Population!$CI1821</f>
        <v>40</v>
      </c>
      <c r="CK1821" s="120">
        <f>_xlfn.DAYS(Entries!$AY$2,Population!H1821)</f>
        <v>308</v>
      </c>
      <c r="CL1821" s="120">
        <f t="shared" si="242"/>
        <v>1825</v>
      </c>
      <c r="CM1821" s="122">
        <f>Entries!$AY$5</f>
        <v>0.15</v>
      </c>
      <c r="CN1821" s="122">
        <f t="shared" si="244"/>
        <v>0.15384615384615385</v>
      </c>
      <c r="CO1821" s="121">
        <f t="shared" si="243"/>
        <v>0.85654794520547939</v>
      </c>
      <c r="CP1821" s="32" t="s">
        <v>5654</v>
      </c>
      <c r="CQ1821" s="98">
        <v>4</v>
      </c>
      <c r="CR1821" s="98" t="s">
        <v>95</v>
      </c>
      <c r="CS1821" s="98"/>
      <c r="CT1821" s="33"/>
      <c r="CU1821" s="32" t="s">
        <v>5655</v>
      </c>
      <c r="CV1821" s="98" t="s">
        <v>5651</v>
      </c>
      <c r="CW1821" s="98" t="s">
        <v>157</v>
      </c>
      <c r="CX1821" s="98" t="s">
        <v>5652</v>
      </c>
      <c r="CY1821" s="98" t="s">
        <v>107</v>
      </c>
      <c r="CZ1821" s="98" t="s">
        <v>755</v>
      </c>
      <c r="DA1821" s="33"/>
      <c r="DB1821" s="17" t="s">
        <v>15463</v>
      </c>
      <c r="DC1821" s="17" t="s">
        <v>15500</v>
      </c>
      <c r="DD1821" s="17">
        <v>1</v>
      </c>
      <c r="DE1821" s="17" t="s">
        <v>15500</v>
      </c>
      <c r="DF1821" s="17" t="s">
        <v>15500</v>
      </c>
      <c r="DG1821" s="23" t="s">
        <v>11174</v>
      </c>
      <c r="DH1821" s="145"/>
    </row>
    <row r="1822" spans="1:117" s="17" customFormat="1" x14ac:dyDescent="0.25">
      <c r="A1822" s="30" t="s">
        <v>6787</v>
      </c>
      <c r="B1822" s="96">
        <v>1</v>
      </c>
      <c r="C1822" s="152" t="s">
        <v>11188</v>
      </c>
      <c r="D1822" s="96" t="s">
        <v>5649</v>
      </c>
      <c r="E1822" s="96">
        <v>45706</v>
      </c>
      <c r="F1822" s="96" t="s">
        <v>6788</v>
      </c>
      <c r="G1822" s="31">
        <v>63488</v>
      </c>
      <c r="H1822" s="43">
        <v>43986</v>
      </c>
      <c r="I1822" s="96" t="s">
        <v>221</v>
      </c>
      <c r="J1822" s="96"/>
      <c r="K1822" s="96"/>
      <c r="L1822" s="96" t="s">
        <v>285</v>
      </c>
      <c r="M1822" s="124" t="s">
        <v>156</v>
      </c>
      <c r="N1822" s="96" t="s">
        <v>156</v>
      </c>
      <c r="O1822" s="124" t="s">
        <v>157</v>
      </c>
      <c r="P1822" s="96" t="str">
        <f>VLOOKUP(N1822,Entries!J:K,2,FALSE)</f>
        <v>UNITED STATES OF AMERICA</v>
      </c>
      <c r="Q1822" s="123" t="s">
        <v>5651</v>
      </c>
      <c r="R1822" s="30" t="s">
        <v>5651</v>
      </c>
      <c r="S1822" s="96" t="s">
        <v>156</v>
      </c>
      <c r="T1822" s="124" t="s">
        <v>157</v>
      </c>
      <c r="U1822" s="125" t="s">
        <v>159</v>
      </c>
      <c r="V1822" s="31" t="s">
        <v>159</v>
      </c>
      <c r="W1822" s="64">
        <f>IF(VLOOKUP(R1822,Entries!N:P,3,FALSE)=V1822,1,VLOOKUP(R1822,Entries!N:P,3,FALSE))</f>
        <v>1</v>
      </c>
      <c r="X1822" s="124"/>
      <c r="Y1822" s="124"/>
      <c r="Z1822" s="96"/>
      <c r="AA1822" s="96"/>
      <c r="AB1822" s="96"/>
      <c r="AC1822" s="96" t="s">
        <v>5652</v>
      </c>
      <c r="AD1822" s="96" t="s">
        <v>263</v>
      </c>
      <c r="AE1822" s="96" t="s">
        <v>263</v>
      </c>
      <c r="AF1822" s="96" t="s">
        <v>263</v>
      </c>
      <c r="AG1822" s="96" t="s">
        <v>11136</v>
      </c>
      <c r="AH1822" s="96"/>
      <c r="AI1822" s="96"/>
      <c r="AJ1822" s="96">
        <v>5</v>
      </c>
      <c r="AK1822" s="96" t="s">
        <v>95</v>
      </c>
      <c r="AL1822" s="96"/>
      <c r="AM1822" s="31"/>
      <c r="AN1822" s="30" t="s">
        <v>133</v>
      </c>
      <c r="AO1822" s="96" t="s">
        <v>134</v>
      </c>
      <c r="AP1822" s="31" t="s">
        <v>160</v>
      </c>
      <c r="AQ1822">
        <v>21104.52439513</v>
      </c>
      <c r="AR1822" t="s">
        <v>14117</v>
      </c>
      <c r="AS1822" t="s">
        <v>11225</v>
      </c>
      <c r="AT1822" t="s">
        <v>14273</v>
      </c>
      <c r="AU1822">
        <v>53.056899999999999</v>
      </c>
      <c r="AV1822" s="96">
        <v>0.92601740324888893</v>
      </c>
      <c r="AW1822">
        <v>152.964</v>
      </c>
      <c r="AX1822" s="96">
        <v>2.6697248816000001</v>
      </c>
      <c r="AY1822">
        <v>4.8999999999999998E-5</v>
      </c>
      <c r="AZ1822">
        <v>105.6557</v>
      </c>
      <c r="BA1822" s="96">
        <v>1.8440394548577779</v>
      </c>
      <c r="BB1822">
        <v>254.4486</v>
      </c>
      <c r="BC1822" s="96">
        <v>4.4409649231733335</v>
      </c>
      <c r="BD1822">
        <v>15.064015059999999</v>
      </c>
      <c r="BE1822" s="96">
        <f t="shared" si="238"/>
        <v>6925.3449027871202</v>
      </c>
      <c r="BF1822" s="96">
        <f t="shared" si="239"/>
        <v>554.68424468735611</v>
      </c>
      <c r="BG1822" s="96">
        <f t="shared" si="240"/>
        <v>554.00556088688427</v>
      </c>
      <c r="BH1822">
        <v>6931.7175028068959</v>
      </c>
      <c r="BI1822">
        <v>1.1981437150700169E-3</v>
      </c>
      <c r="BJ1822">
        <v>0.92634840000024565</v>
      </c>
      <c r="BK1822">
        <v>2.669725436921571</v>
      </c>
      <c r="BL1822">
        <v>0.86336614437901527</v>
      </c>
      <c r="BM1822">
        <v>5.4216392411274033</v>
      </c>
      <c r="BN1822">
        <v>0.92601781187595589</v>
      </c>
      <c r="BO1822">
        <v>2.669725438957574</v>
      </c>
      <c r="BP1822">
        <v>1.003317376231677E-3</v>
      </c>
      <c r="BQ1822">
        <v>0.86336614437901527</v>
      </c>
      <c r="BR1822">
        <v>6925.625416802357</v>
      </c>
      <c r="BS1822" s="96">
        <v>561.57401712430601</v>
      </c>
      <c r="BT1822" s="96">
        <v>547.67681648040707</v>
      </c>
      <c r="BU1822">
        <v>5.4216392411274033</v>
      </c>
      <c r="BV1822" s="60" t="str">
        <f t="shared" si="241"/>
        <v>Starlink</v>
      </c>
      <c r="BW1822" s="30" t="s">
        <v>192</v>
      </c>
      <c r="BX1822" s="96">
        <v>2.8</v>
      </c>
      <c r="BY1822" s="16">
        <v>0.2</v>
      </c>
      <c r="BZ1822" s="96">
        <v>9</v>
      </c>
      <c r="CA1822" s="96">
        <v>27.592099999999999</v>
      </c>
      <c r="CB1822" s="96">
        <v>0.56000000000000005</v>
      </c>
      <c r="CC1822" s="96">
        <v>11.0875</v>
      </c>
      <c r="CD1822" s="96">
        <v>0.2</v>
      </c>
      <c r="CE1822" s="96">
        <v>2.8</v>
      </c>
      <c r="CF1822" s="31">
        <v>9</v>
      </c>
      <c r="CG1822" s="30">
        <v>260</v>
      </c>
      <c r="CH1822" s="96">
        <v>260</v>
      </c>
      <c r="CI1822" s="96">
        <v>220</v>
      </c>
      <c r="CJ1822" s="96">
        <f>Population!$CG1822-Population!$CI1822</f>
        <v>40</v>
      </c>
      <c r="CK1822" s="118">
        <f>_xlfn.DAYS(Entries!$AY$2,Population!H1822)</f>
        <v>308</v>
      </c>
      <c r="CL1822" s="118">
        <f t="shared" si="242"/>
        <v>1825</v>
      </c>
      <c r="CM1822" s="117">
        <f>Entries!$AY$5</f>
        <v>0.15</v>
      </c>
      <c r="CN1822" s="117">
        <f t="shared" si="244"/>
        <v>0.15384615384615385</v>
      </c>
      <c r="CO1822" s="119">
        <f t="shared" si="243"/>
        <v>0.85654794520547939</v>
      </c>
      <c r="CP1822" s="30" t="s">
        <v>5654</v>
      </c>
      <c r="CQ1822" s="96">
        <v>4</v>
      </c>
      <c r="CR1822" s="96" t="s">
        <v>95</v>
      </c>
      <c r="CS1822" s="96"/>
      <c r="CT1822" s="31"/>
      <c r="CU1822" s="30" t="s">
        <v>5655</v>
      </c>
      <c r="CV1822" s="96" t="s">
        <v>5651</v>
      </c>
      <c r="CW1822" s="96" t="s">
        <v>157</v>
      </c>
      <c r="CX1822" s="96" t="s">
        <v>5652</v>
      </c>
      <c r="CY1822" s="96" t="s">
        <v>107</v>
      </c>
      <c r="CZ1822" s="96" t="s">
        <v>755</v>
      </c>
      <c r="DA1822" s="31"/>
      <c r="DB1822" s="17" t="s">
        <v>15463</v>
      </c>
      <c r="DC1822" s="17" t="s">
        <v>15500</v>
      </c>
      <c r="DD1822" s="17">
        <v>1</v>
      </c>
      <c r="DE1822" s="17" t="s">
        <v>15500</v>
      </c>
      <c r="DF1822" s="17" t="s">
        <v>15500</v>
      </c>
      <c r="DG1822" s="23" t="s">
        <v>11174</v>
      </c>
      <c r="DH1822" s="145"/>
    </row>
    <row r="1823" spans="1:117" s="17" customFormat="1" x14ac:dyDescent="0.25">
      <c r="A1823" s="32" t="s">
        <v>6790</v>
      </c>
      <c r="B1823" s="98">
        <v>1</v>
      </c>
      <c r="C1823" s="149" t="s">
        <v>11188</v>
      </c>
      <c r="D1823" s="98" t="s">
        <v>5649</v>
      </c>
      <c r="E1823" s="98">
        <v>45707</v>
      </c>
      <c r="F1823" s="98" t="s">
        <v>6791</v>
      </c>
      <c r="G1823" s="33">
        <v>63489</v>
      </c>
      <c r="H1823" s="44">
        <v>43986</v>
      </c>
      <c r="I1823" s="98" t="s">
        <v>221</v>
      </c>
      <c r="J1823" s="98"/>
      <c r="K1823" s="98"/>
      <c r="L1823" s="98" t="s">
        <v>285</v>
      </c>
      <c r="M1823" t="s">
        <v>156</v>
      </c>
      <c r="N1823" s="98" t="s">
        <v>156</v>
      </c>
      <c r="O1823" t="s">
        <v>157</v>
      </c>
      <c r="P1823" s="64" t="str">
        <f>VLOOKUP(N1823,Entries!J:K,2,FALSE)</f>
        <v>UNITED STATES OF AMERICA</v>
      </c>
      <c r="Q1823" s="38" t="s">
        <v>5651</v>
      </c>
      <c r="R1823" s="32" t="s">
        <v>5651</v>
      </c>
      <c r="S1823" s="98" t="s">
        <v>156</v>
      </c>
      <c r="T1823" t="s">
        <v>157</v>
      </c>
      <c r="U1823" s="39" t="s">
        <v>159</v>
      </c>
      <c r="V1823" s="33" t="s">
        <v>159</v>
      </c>
      <c r="W1823" s="64">
        <f>IF(VLOOKUP(R1823,Entries!N:P,3,FALSE)=V1823,1,VLOOKUP(R1823,Entries!N:P,3,FALSE))</f>
        <v>1</v>
      </c>
      <c r="X1823"/>
      <c r="Y1823"/>
      <c r="Z1823" s="98"/>
      <c r="AA1823" s="98"/>
      <c r="AB1823" s="98"/>
      <c r="AC1823" s="98" t="s">
        <v>5652</v>
      </c>
      <c r="AD1823" s="98" t="s">
        <v>263</v>
      </c>
      <c r="AE1823" s="98" t="s">
        <v>263</v>
      </c>
      <c r="AF1823" s="98" t="s">
        <v>263</v>
      </c>
      <c r="AG1823" s="98" t="s">
        <v>11136</v>
      </c>
      <c r="AH1823" s="98"/>
      <c r="AI1823" s="98"/>
      <c r="AJ1823" s="98">
        <v>5</v>
      </c>
      <c r="AK1823" s="98" t="s">
        <v>95</v>
      </c>
      <c r="AL1823" s="98"/>
      <c r="AM1823" s="33"/>
      <c r="AN1823" s="32" t="s">
        <v>133</v>
      </c>
      <c r="AO1823" s="98" t="s">
        <v>134</v>
      </c>
      <c r="AP1823" s="33" t="s">
        <v>160</v>
      </c>
      <c r="AQ1823">
        <v>21104.520711100002</v>
      </c>
      <c r="AR1823" t="s">
        <v>14274</v>
      </c>
      <c r="AS1823" t="s">
        <v>11225</v>
      </c>
      <c r="AT1823" t="s">
        <v>14275</v>
      </c>
      <c r="AU1823">
        <v>53.057499999999997</v>
      </c>
      <c r="AV1823" s="98">
        <v>0.92602787522222219</v>
      </c>
      <c r="AW1823">
        <v>152.983</v>
      </c>
      <c r="AX1823" s="98">
        <v>2.6700564940888891</v>
      </c>
      <c r="AY1823">
        <v>7.2999999999999999E-5</v>
      </c>
      <c r="AZ1823">
        <v>156.07730000000001</v>
      </c>
      <c r="BA1823" s="98">
        <v>2.7240622058977779</v>
      </c>
      <c r="BB1823">
        <v>204.02500000000001</v>
      </c>
      <c r="BC1823" s="98">
        <v>3.560907265555556</v>
      </c>
      <c r="BD1823">
        <v>15.064039770000001</v>
      </c>
      <c r="BE1823" s="96">
        <f t="shared" si="238"/>
        <v>6925.3373295499396</v>
      </c>
      <c r="BF1823" s="96">
        <f t="shared" si="239"/>
        <v>554.8428791749966</v>
      </c>
      <c r="BG1823" s="96">
        <f t="shared" si="240"/>
        <v>553.83177992488254</v>
      </c>
      <c r="BH1823">
        <v>6931.7095002317874</v>
      </c>
      <c r="BI1823">
        <v>1.1503685897883799E-3</v>
      </c>
      <c r="BJ1823">
        <v>0.92635887068859668</v>
      </c>
      <c r="BK1823">
        <v>2.6700570495462599</v>
      </c>
      <c r="BL1823">
        <v>0.88880120574832633</v>
      </c>
      <c r="BM1823">
        <v>5.3961691920310404</v>
      </c>
      <c r="BN1823">
        <v>0.92602828382292424</v>
      </c>
      <c r="BO1823">
        <v>2.670057051437837</v>
      </c>
      <c r="BP1823">
        <v>9.8975864647301236E-4</v>
      </c>
      <c r="BQ1823">
        <v>0.88880120574832633</v>
      </c>
      <c r="BR1823">
        <v>6925.6177478065383</v>
      </c>
      <c r="BS1823" s="96">
        <v>561.47243785459705</v>
      </c>
      <c r="BT1823" s="96">
        <v>547.76305775847959</v>
      </c>
      <c r="BU1823">
        <v>5.3961691920310404</v>
      </c>
      <c r="BV1823" s="65" t="str">
        <f t="shared" si="241"/>
        <v>Starlink</v>
      </c>
      <c r="BW1823" s="32" t="s">
        <v>192</v>
      </c>
      <c r="BX1823" s="98">
        <v>2.8</v>
      </c>
      <c r="BY1823" s="21">
        <v>0.2</v>
      </c>
      <c r="BZ1823" s="98">
        <v>9</v>
      </c>
      <c r="CA1823" s="98">
        <v>27.592099999999999</v>
      </c>
      <c r="CB1823" s="98">
        <v>0.56000000000000005</v>
      </c>
      <c r="CC1823" s="98">
        <v>11.0875</v>
      </c>
      <c r="CD1823" s="98">
        <v>0.2</v>
      </c>
      <c r="CE1823" s="98">
        <v>2.8</v>
      </c>
      <c r="CF1823" s="33">
        <v>9</v>
      </c>
      <c r="CG1823" s="32">
        <v>260</v>
      </c>
      <c r="CH1823" s="98">
        <v>260</v>
      </c>
      <c r="CI1823" s="98">
        <v>220</v>
      </c>
      <c r="CJ1823" s="98">
        <f>Population!$CG1823-Population!$CI1823</f>
        <v>40</v>
      </c>
      <c r="CK1823" s="120">
        <f>_xlfn.DAYS(Entries!$AY$2,Population!H1823)</f>
        <v>308</v>
      </c>
      <c r="CL1823" s="120">
        <f t="shared" si="242"/>
        <v>1825</v>
      </c>
      <c r="CM1823" s="122">
        <f>Entries!$AY$5</f>
        <v>0.15</v>
      </c>
      <c r="CN1823" s="122">
        <f t="shared" si="244"/>
        <v>0.15384615384615385</v>
      </c>
      <c r="CO1823" s="121">
        <f t="shared" si="243"/>
        <v>0.85654794520547939</v>
      </c>
      <c r="CP1823" s="32" t="s">
        <v>5654</v>
      </c>
      <c r="CQ1823" s="98">
        <v>4</v>
      </c>
      <c r="CR1823" s="98" t="s">
        <v>95</v>
      </c>
      <c r="CS1823" s="98"/>
      <c r="CT1823" s="33"/>
      <c r="CU1823" s="32" t="s">
        <v>5655</v>
      </c>
      <c r="CV1823" s="98" t="s">
        <v>5651</v>
      </c>
      <c r="CW1823" s="98" t="s">
        <v>157</v>
      </c>
      <c r="CX1823" s="98" t="s">
        <v>5652</v>
      </c>
      <c r="CY1823" s="98" t="s">
        <v>107</v>
      </c>
      <c r="CZ1823" s="98" t="s">
        <v>755</v>
      </c>
      <c r="DA1823" s="33"/>
      <c r="DB1823" s="17" t="s">
        <v>15463</v>
      </c>
      <c r="DC1823" s="17" t="s">
        <v>15500</v>
      </c>
      <c r="DD1823" s="17">
        <v>1</v>
      </c>
      <c r="DE1823" s="17" t="s">
        <v>15500</v>
      </c>
      <c r="DF1823" s="17" t="s">
        <v>15500</v>
      </c>
      <c r="DG1823" s="23" t="s">
        <v>11174</v>
      </c>
      <c r="DH1823" s="145"/>
    </row>
    <row r="1824" spans="1:117" s="17" customFormat="1" x14ac:dyDescent="0.25">
      <c r="A1824" s="30" t="s">
        <v>6793</v>
      </c>
      <c r="B1824" s="96">
        <v>1</v>
      </c>
      <c r="C1824" s="152" t="s">
        <v>11188</v>
      </c>
      <c r="D1824" s="96" t="s">
        <v>5649</v>
      </c>
      <c r="E1824" s="96">
        <v>45689</v>
      </c>
      <c r="F1824" s="96" t="s">
        <v>6794</v>
      </c>
      <c r="G1824" s="31">
        <v>63472</v>
      </c>
      <c r="H1824" s="43">
        <v>43986</v>
      </c>
      <c r="I1824" s="96" t="s">
        <v>221</v>
      </c>
      <c r="J1824" s="96"/>
      <c r="K1824" s="96"/>
      <c r="L1824" s="96" t="s">
        <v>285</v>
      </c>
      <c r="M1824" s="124" t="s">
        <v>156</v>
      </c>
      <c r="N1824" s="96" t="s">
        <v>156</v>
      </c>
      <c r="O1824" s="124" t="s">
        <v>157</v>
      </c>
      <c r="P1824" s="96" t="str">
        <f>VLOOKUP(N1824,Entries!J:K,2,FALSE)</f>
        <v>UNITED STATES OF AMERICA</v>
      </c>
      <c r="Q1824" s="123" t="s">
        <v>5651</v>
      </c>
      <c r="R1824" s="30" t="s">
        <v>5651</v>
      </c>
      <c r="S1824" s="96" t="s">
        <v>156</v>
      </c>
      <c r="T1824" s="124" t="s">
        <v>157</v>
      </c>
      <c r="U1824" s="125" t="s">
        <v>159</v>
      </c>
      <c r="V1824" s="31" t="s">
        <v>159</v>
      </c>
      <c r="W1824" s="64">
        <f>IF(VLOOKUP(R1824,Entries!N:P,3,FALSE)=V1824,1,VLOOKUP(R1824,Entries!N:P,3,FALSE))</f>
        <v>1</v>
      </c>
      <c r="X1824" s="124"/>
      <c r="Y1824" s="124"/>
      <c r="Z1824" s="96"/>
      <c r="AA1824" s="96"/>
      <c r="AB1824" s="96"/>
      <c r="AC1824" s="96" t="s">
        <v>5652</v>
      </c>
      <c r="AD1824" s="96" t="s">
        <v>263</v>
      </c>
      <c r="AE1824" s="96" t="s">
        <v>263</v>
      </c>
      <c r="AF1824" s="96" t="s">
        <v>263</v>
      </c>
      <c r="AG1824" s="96" t="s">
        <v>11136</v>
      </c>
      <c r="AH1824" s="96"/>
      <c r="AI1824" s="96"/>
      <c r="AJ1824" s="96">
        <v>5</v>
      </c>
      <c r="AK1824" s="96" t="s">
        <v>95</v>
      </c>
      <c r="AL1824" s="96"/>
      <c r="AM1824" s="31"/>
      <c r="AN1824" s="30" t="s">
        <v>133</v>
      </c>
      <c r="AO1824" s="96" t="s">
        <v>134</v>
      </c>
      <c r="AP1824" s="31" t="s">
        <v>160</v>
      </c>
      <c r="AQ1824">
        <v>21104.515196019998</v>
      </c>
      <c r="AR1824" t="s">
        <v>14276</v>
      </c>
      <c r="AS1824" t="s">
        <v>11225</v>
      </c>
      <c r="AT1824" t="s">
        <v>14277</v>
      </c>
      <c r="AU1824">
        <v>53.056699999999999</v>
      </c>
      <c r="AV1824" s="96">
        <v>0.9260139125911111</v>
      </c>
      <c r="AW1824">
        <v>173.01150000000001</v>
      </c>
      <c r="AX1824" s="96">
        <v>3.0196196906000004</v>
      </c>
      <c r="AY1824">
        <v>7.0300000000000001E-5</v>
      </c>
      <c r="AZ1824">
        <v>135.18879999999999</v>
      </c>
      <c r="BA1824" s="96">
        <v>2.359489180942222</v>
      </c>
      <c r="BB1824">
        <v>224.91579999999999</v>
      </c>
      <c r="BC1824" s="96">
        <v>3.9255204330755555</v>
      </c>
      <c r="BD1824">
        <v>15.06395633</v>
      </c>
      <c r="BE1824" s="96">
        <f t="shared" si="238"/>
        <v>6925.3629027172401</v>
      </c>
      <c r="BF1824" s="96">
        <f t="shared" si="239"/>
        <v>554.84975572930125</v>
      </c>
      <c r="BG1824" s="96">
        <f t="shared" si="240"/>
        <v>553.87604970517896</v>
      </c>
      <c r="BH1824">
        <v>6931.7351875163095</v>
      </c>
      <c r="BI1824">
        <v>1.1764804661530189E-3</v>
      </c>
      <c r="BJ1824">
        <v>0.92634490829076688</v>
      </c>
      <c r="BK1824">
        <v>3.0196203190534052</v>
      </c>
      <c r="BL1824">
        <v>0.88835584300865245</v>
      </c>
      <c r="BM1824">
        <v>5.3966547187670981</v>
      </c>
      <c r="BN1824">
        <v>0.92601432120430693</v>
      </c>
      <c r="BO1824">
        <v>3.0196203207497159</v>
      </c>
      <c r="BP1824">
        <v>1.006592956673993E-3</v>
      </c>
      <c r="BQ1824">
        <v>0.88835584300865245</v>
      </c>
      <c r="BR1824">
        <v>6925.6434479156869</v>
      </c>
      <c r="BS1824" s="96">
        <v>561.61475183079438</v>
      </c>
      <c r="BT1824" s="96">
        <v>547.67214400057946</v>
      </c>
      <c r="BU1824">
        <v>5.3966547187670981</v>
      </c>
      <c r="BV1824" s="60" t="str">
        <f t="shared" si="241"/>
        <v>Starlink</v>
      </c>
      <c r="BW1824" s="30" t="s">
        <v>192</v>
      </c>
      <c r="BX1824" s="96">
        <v>2.8</v>
      </c>
      <c r="BY1824" s="16">
        <v>0.2</v>
      </c>
      <c r="BZ1824" s="96">
        <v>9</v>
      </c>
      <c r="CA1824" s="96">
        <v>27.592099999999999</v>
      </c>
      <c r="CB1824" s="96">
        <v>0.56000000000000005</v>
      </c>
      <c r="CC1824" s="96">
        <v>11.0875</v>
      </c>
      <c r="CD1824" s="96">
        <v>0.2</v>
      </c>
      <c r="CE1824" s="96">
        <v>2.8</v>
      </c>
      <c r="CF1824" s="31">
        <v>9</v>
      </c>
      <c r="CG1824" s="30">
        <v>260</v>
      </c>
      <c r="CH1824" s="96">
        <v>260</v>
      </c>
      <c r="CI1824" s="96">
        <v>220</v>
      </c>
      <c r="CJ1824" s="96">
        <f>Population!$CG1824-Population!$CI1824</f>
        <v>40</v>
      </c>
      <c r="CK1824" s="118">
        <f>_xlfn.DAYS(Entries!$AY$2,Population!H1824)</f>
        <v>308</v>
      </c>
      <c r="CL1824" s="118">
        <f t="shared" si="242"/>
        <v>1825</v>
      </c>
      <c r="CM1824" s="117">
        <f>Entries!$AY$5</f>
        <v>0.15</v>
      </c>
      <c r="CN1824" s="117">
        <f t="shared" si="244"/>
        <v>0.15384615384615385</v>
      </c>
      <c r="CO1824" s="119">
        <f t="shared" si="243"/>
        <v>0.85654794520547939</v>
      </c>
      <c r="CP1824" s="30" t="s">
        <v>5654</v>
      </c>
      <c r="CQ1824" s="96">
        <v>4</v>
      </c>
      <c r="CR1824" s="96" t="s">
        <v>95</v>
      </c>
      <c r="CS1824" s="96"/>
      <c r="CT1824" s="31"/>
      <c r="CU1824" s="30" t="s">
        <v>5655</v>
      </c>
      <c r="CV1824" s="96" t="s">
        <v>5651</v>
      </c>
      <c r="CW1824" s="96" t="s">
        <v>157</v>
      </c>
      <c r="CX1824" s="96" t="s">
        <v>5652</v>
      </c>
      <c r="CY1824" s="96" t="s">
        <v>107</v>
      </c>
      <c r="CZ1824" s="96" t="s">
        <v>755</v>
      </c>
      <c r="DA1824" s="31"/>
      <c r="DB1824" s="17" t="s">
        <v>15463</v>
      </c>
      <c r="DC1824" s="17" t="s">
        <v>15500</v>
      </c>
      <c r="DD1824" s="17">
        <v>1</v>
      </c>
      <c r="DE1824" s="17" t="s">
        <v>15500</v>
      </c>
      <c r="DF1824" s="17" t="s">
        <v>15500</v>
      </c>
      <c r="DG1824" s="23" t="s">
        <v>11174</v>
      </c>
      <c r="DH1824" s="145"/>
    </row>
    <row r="1825" spans="1:112" s="17" customFormat="1" x14ac:dyDescent="0.25">
      <c r="A1825" s="32" t="s">
        <v>6796</v>
      </c>
      <c r="B1825" s="98">
        <v>1</v>
      </c>
      <c r="C1825" s="149" t="s">
        <v>11188</v>
      </c>
      <c r="D1825" s="98" t="s">
        <v>5649</v>
      </c>
      <c r="E1825" s="98">
        <v>45690</v>
      </c>
      <c r="F1825" s="98" t="s">
        <v>6797</v>
      </c>
      <c r="G1825" s="33">
        <v>63473</v>
      </c>
      <c r="H1825" s="44">
        <v>43986</v>
      </c>
      <c r="I1825" s="98" t="s">
        <v>221</v>
      </c>
      <c r="J1825" s="98"/>
      <c r="K1825" s="98"/>
      <c r="L1825" s="98" t="s">
        <v>285</v>
      </c>
      <c r="M1825" t="s">
        <v>156</v>
      </c>
      <c r="N1825" s="98" t="s">
        <v>156</v>
      </c>
      <c r="O1825" t="s">
        <v>157</v>
      </c>
      <c r="P1825" s="64" t="str">
        <f>VLOOKUP(N1825,Entries!J:K,2,FALSE)</f>
        <v>UNITED STATES OF AMERICA</v>
      </c>
      <c r="Q1825" s="38" t="s">
        <v>5651</v>
      </c>
      <c r="R1825" s="32" t="s">
        <v>5651</v>
      </c>
      <c r="S1825" s="98" t="s">
        <v>156</v>
      </c>
      <c r="T1825" t="s">
        <v>157</v>
      </c>
      <c r="U1825" s="39" t="s">
        <v>159</v>
      </c>
      <c r="V1825" s="33" t="s">
        <v>159</v>
      </c>
      <c r="W1825" s="64">
        <f>IF(VLOOKUP(R1825,Entries!N:P,3,FALSE)=V1825,1,VLOOKUP(R1825,Entries!N:P,3,FALSE))</f>
        <v>1</v>
      </c>
      <c r="X1825"/>
      <c r="Y1825"/>
      <c r="Z1825" s="98"/>
      <c r="AA1825" s="98"/>
      <c r="AB1825" s="98"/>
      <c r="AC1825" s="98" t="s">
        <v>5652</v>
      </c>
      <c r="AD1825" s="98" t="s">
        <v>263</v>
      </c>
      <c r="AE1825" s="98" t="s">
        <v>263</v>
      </c>
      <c r="AF1825" s="98" t="s">
        <v>263</v>
      </c>
      <c r="AG1825" s="98" t="s">
        <v>11136</v>
      </c>
      <c r="AH1825" s="98"/>
      <c r="AI1825" s="98"/>
      <c r="AJ1825" s="98">
        <v>5</v>
      </c>
      <c r="AK1825" s="98" t="s">
        <v>95</v>
      </c>
      <c r="AL1825" s="98"/>
      <c r="AM1825" s="33"/>
      <c r="AN1825" s="32" t="s">
        <v>133</v>
      </c>
      <c r="AO1825" s="98" t="s">
        <v>134</v>
      </c>
      <c r="AP1825" s="33" t="s">
        <v>160</v>
      </c>
      <c r="AQ1825">
        <v>21104.529242529999</v>
      </c>
      <c r="AR1825" t="s">
        <v>14278</v>
      </c>
      <c r="AS1825" t="s">
        <v>11225</v>
      </c>
      <c r="AT1825" t="s">
        <v>14279</v>
      </c>
      <c r="AU1825">
        <v>52.999099999999999</v>
      </c>
      <c r="AV1825" s="98">
        <v>0.92500860315111122</v>
      </c>
      <c r="AW1825">
        <v>172.95060000000001</v>
      </c>
      <c r="AX1825" s="98">
        <v>3.0185567853066666</v>
      </c>
      <c r="AY1825">
        <v>8.9599999999999996E-5</v>
      </c>
      <c r="AZ1825">
        <v>123.4312</v>
      </c>
      <c r="BA1825" s="98">
        <v>2.1542803915022222</v>
      </c>
      <c r="BB1825">
        <v>236.67609999999999</v>
      </c>
      <c r="BC1825" s="98">
        <v>4.1307763463955558</v>
      </c>
      <c r="BD1825">
        <v>15.055774939999999</v>
      </c>
      <c r="BE1825" s="96">
        <f t="shared" si="238"/>
        <v>6927.8715287997757</v>
      </c>
      <c r="BF1825" s="96">
        <f t="shared" si="239"/>
        <v>557.49226608875506</v>
      </c>
      <c r="BG1825" s="96">
        <f t="shared" si="240"/>
        <v>556.25079151079535</v>
      </c>
      <c r="BH1825">
        <v>6934.2415019697191</v>
      </c>
      <c r="BI1825">
        <v>1.195923768197748E-3</v>
      </c>
      <c r="BJ1825">
        <v>0.92533954961946696</v>
      </c>
      <c r="BK1825">
        <v>3.0185574123765568</v>
      </c>
      <c r="BL1825">
        <v>0.90062340717684908</v>
      </c>
      <c r="BM1825">
        <v>5.3844342685313924</v>
      </c>
      <c r="BN1825">
        <v>0.92500901247643474</v>
      </c>
      <c r="BO1825">
        <v>3.0185574152988419</v>
      </c>
      <c r="BP1825">
        <v>1.028236024088475E-3</v>
      </c>
      <c r="BQ1825">
        <v>0.90062340717684908</v>
      </c>
      <c r="BR1825">
        <v>6928.1611889218957</v>
      </c>
      <c r="BS1825" s="96">
        <v>564.28497383703689</v>
      </c>
      <c r="BT1825" s="96">
        <v>550.03740400675451</v>
      </c>
      <c r="BU1825">
        <v>5.3844342685313924</v>
      </c>
      <c r="BV1825" s="65" t="str">
        <f t="shared" si="241"/>
        <v>Starlink</v>
      </c>
      <c r="BW1825" s="32" t="s">
        <v>192</v>
      </c>
      <c r="BX1825" s="98">
        <v>2.8</v>
      </c>
      <c r="BY1825" s="21">
        <v>0.2</v>
      </c>
      <c r="BZ1825" s="98">
        <v>9</v>
      </c>
      <c r="CA1825" s="98">
        <v>27.592099999999999</v>
      </c>
      <c r="CB1825" s="98">
        <v>0.56000000000000005</v>
      </c>
      <c r="CC1825" s="98">
        <v>11.0875</v>
      </c>
      <c r="CD1825" s="98">
        <v>0.2</v>
      </c>
      <c r="CE1825" s="98">
        <v>2.8</v>
      </c>
      <c r="CF1825" s="33">
        <v>9</v>
      </c>
      <c r="CG1825" s="32">
        <v>260</v>
      </c>
      <c r="CH1825" s="98">
        <v>260</v>
      </c>
      <c r="CI1825" s="98">
        <v>220</v>
      </c>
      <c r="CJ1825" s="98">
        <f>Population!$CG1825-Population!$CI1825</f>
        <v>40</v>
      </c>
      <c r="CK1825" s="120">
        <f>_xlfn.DAYS(Entries!$AY$2,Population!H1825)</f>
        <v>308</v>
      </c>
      <c r="CL1825" s="120">
        <f t="shared" si="242"/>
        <v>1825</v>
      </c>
      <c r="CM1825" s="122">
        <f>Entries!$AY$5</f>
        <v>0.15</v>
      </c>
      <c r="CN1825" s="122">
        <f t="shared" si="244"/>
        <v>0.15384615384615385</v>
      </c>
      <c r="CO1825" s="121">
        <f t="shared" si="243"/>
        <v>0.85654794520547939</v>
      </c>
      <c r="CP1825" s="32" t="s">
        <v>5654</v>
      </c>
      <c r="CQ1825" s="98">
        <v>4</v>
      </c>
      <c r="CR1825" s="98" t="s">
        <v>95</v>
      </c>
      <c r="CS1825" s="98"/>
      <c r="CT1825" s="33"/>
      <c r="CU1825" s="32" t="s">
        <v>5655</v>
      </c>
      <c r="CV1825" s="98" t="s">
        <v>5651</v>
      </c>
      <c r="CW1825" s="98" t="s">
        <v>157</v>
      </c>
      <c r="CX1825" s="98" t="s">
        <v>5652</v>
      </c>
      <c r="CY1825" s="98" t="s">
        <v>107</v>
      </c>
      <c r="CZ1825" s="98" t="s">
        <v>755</v>
      </c>
      <c r="DA1825" s="33"/>
      <c r="DB1825" s="17" t="s">
        <v>15463</v>
      </c>
      <c r="DC1825" s="17" t="s">
        <v>15500</v>
      </c>
      <c r="DD1825" s="17">
        <v>1</v>
      </c>
      <c r="DE1825" s="17" t="s">
        <v>15500</v>
      </c>
      <c r="DF1825" s="17" t="s">
        <v>15500</v>
      </c>
      <c r="DG1825" s="23" t="s">
        <v>11174</v>
      </c>
      <c r="DH1825" s="145"/>
    </row>
    <row r="1826" spans="1:112" s="17" customFormat="1" x14ac:dyDescent="0.25">
      <c r="A1826" s="30" t="s">
        <v>6799</v>
      </c>
      <c r="B1826" s="15">
        <v>1</v>
      </c>
      <c r="C1826" s="152" t="s">
        <v>11188</v>
      </c>
      <c r="D1826" s="15" t="s">
        <v>5649</v>
      </c>
      <c r="E1826" s="15">
        <v>45691</v>
      </c>
      <c r="F1826" s="15" t="s">
        <v>6800</v>
      </c>
      <c r="G1826" s="31">
        <v>63474</v>
      </c>
      <c r="H1826" s="43">
        <v>43986</v>
      </c>
      <c r="I1826" s="96" t="s">
        <v>221</v>
      </c>
      <c r="J1826" s="96"/>
      <c r="K1826" s="96"/>
      <c r="L1826" s="15" t="s">
        <v>285</v>
      </c>
      <c r="M1826" s="124" t="s">
        <v>156</v>
      </c>
      <c r="N1826" s="15" t="s">
        <v>156</v>
      </c>
      <c r="O1826" s="124" t="s">
        <v>157</v>
      </c>
      <c r="P1826" s="96" t="str">
        <f>VLOOKUP(N1826,Entries!J:K,2,FALSE)</f>
        <v>UNITED STATES OF AMERICA</v>
      </c>
      <c r="Q1826" s="123" t="s">
        <v>5651</v>
      </c>
      <c r="R1826" s="30" t="s">
        <v>5651</v>
      </c>
      <c r="S1826" s="15" t="s">
        <v>156</v>
      </c>
      <c r="T1826" s="124" t="s">
        <v>157</v>
      </c>
      <c r="U1826" s="125" t="s">
        <v>159</v>
      </c>
      <c r="V1826" s="31" t="s">
        <v>159</v>
      </c>
      <c r="W1826" s="64">
        <f>IF(VLOOKUP(R1826,Entries!N:P,3,FALSE)=V1826,1,VLOOKUP(R1826,Entries!N:P,3,FALSE))</f>
        <v>1</v>
      </c>
      <c r="X1826" s="124"/>
      <c r="Y1826" s="124"/>
      <c r="Z1826" s="15"/>
      <c r="AA1826" s="15"/>
      <c r="AB1826" s="96"/>
      <c r="AC1826" s="15" t="s">
        <v>5652</v>
      </c>
      <c r="AD1826" s="15" t="s">
        <v>263</v>
      </c>
      <c r="AE1826" s="15" t="s">
        <v>263</v>
      </c>
      <c r="AF1826" s="96" t="s">
        <v>263</v>
      </c>
      <c r="AG1826" s="96" t="s">
        <v>11136</v>
      </c>
      <c r="AH1826" s="96"/>
      <c r="AI1826" s="15"/>
      <c r="AJ1826" s="96">
        <v>5</v>
      </c>
      <c r="AK1826" s="15" t="s">
        <v>95</v>
      </c>
      <c r="AL1826" s="15"/>
      <c r="AM1826" s="31"/>
      <c r="AN1826" s="30" t="s">
        <v>133</v>
      </c>
      <c r="AO1826" s="15" t="s">
        <v>134</v>
      </c>
      <c r="AP1826" s="31" t="s">
        <v>160</v>
      </c>
      <c r="AQ1826">
        <v>21104.50045571</v>
      </c>
      <c r="AR1826" t="s">
        <v>14280</v>
      </c>
      <c r="AS1826" t="s">
        <v>11225</v>
      </c>
      <c r="AT1826" t="s">
        <v>14281</v>
      </c>
      <c r="AU1826">
        <v>53.056800000000003</v>
      </c>
      <c r="AV1826" s="96">
        <v>0.92601565792000007</v>
      </c>
      <c r="AW1826">
        <v>173.07470000000001</v>
      </c>
      <c r="AX1826" s="96">
        <v>3.0207227384577782</v>
      </c>
      <c r="AY1826">
        <v>1.8340000000000001E-4</v>
      </c>
      <c r="AZ1826">
        <v>120.8669</v>
      </c>
      <c r="BA1826" s="96">
        <v>2.1095249228044444</v>
      </c>
      <c r="BB1826">
        <v>239.2501</v>
      </c>
      <c r="BC1826" s="96">
        <v>4.175701111995556</v>
      </c>
      <c r="BD1826">
        <v>15.06376891</v>
      </c>
      <c r="BE1826" s="96">
        <f t="shared" si="238"/>
        <v>6925.4203451289659</v>
      </c>
      <c r="BF1826" s="96">
        <f t="shared" si="239"/>
        <v>555.69046722026269</v>
      </c>
      <c r="BG1826" s="96">
        <f t="shared" si="240"/>
        <v>553.15022303767</v>
      </c>
      <c r="BH1826">
        <v>6931.7922191953612</v>
      </c>
      <c r="BI1826">
        <v>1.2365730811244331E-3</v>
      </c>
      <c r="BJ1826">
        <v>0.92634664794293142</v>
      </c>
      <c r="BK1826">
        <v>3.020723367579027</v>
      </c>
      <c r="BL1826">
        <v>0.97125973205134708</v>
      </c>
      <c r="BM1826">
        <v>5.3139671464029634</v>
      </c>
      <c r="BN1826">
        <v>0.92601606644538859</v>
      </c>
      <c r="BO1826">
        <v>3.020723368941264</v>
      </c>
      <c r="BP1826">
        <v>1.107446708232382E-3</v>
      </c>
      <c r="BQ1826">
        <v>0.97125973205134708</v>
      </c>
      <c r="BR1826">
        <v>6925.7008709328265</v>
      </c>
      <c r="BS1826" s="96">
        <v>562.37071556454339</v>
      </c>
      <c r="BT1826" s="96">
        <v>547.0310263011097</v>
      </c>
      <c r="BU1826">
        <v>5.3139671464029634</v>
      </c>
      <c r="BV1826" s="60" t="str">
        <f t="shared" si="241"/>
        <v>Starlink</v>
      </c>
      <c r="BW1826" s="30" t="s">
        <v>192</v>
      </c>
      <c r="BX1826" s="15">
        <v>2.8</v>
      </c>
      <c r="BY1826" s="16">
        <v>0.2</v>
      </c>
      <c r="BZ1826" s="15">
        <v>9</v>
      </c>
      <c r="CA1826" s="15">
        <v>27.592099999999999</v>
      </c>
      <c r="CB1826" s="15">
        <v>0.56000000000000005</v>
      </c>
      <c r="CC1826" s="15">
        <v>11.0875</v>
      </c>
      <c r="CD1826" s="15">
        <v>0.2</v>
      </c>
      <c r="CE1826" s="15">
        <v>2.8</v>
      </c>
      <c r="CF1826" s="31">
        <v>9</v>
      </c>
      <c r="CG1826" s="30">
        <v>260</v>
      </c>
      <c r="CH1826" s="15">
        <v>260</v>
      </c>
      <c r="CI1826" s="15">
        <v>220</v>
      </c>
      <c r="CJ1826" s="96">
        <f>Population!$CG1826-Population!$CI1826</f>
        <v>40</v>
      </c>
      <c r="CK1826" s="118">
        <f>_xlfn.DAYS(Entries!$AY$2,Population!H1826)</f>
        <v>308</v>
      </c>
      <c r="CL1826" s="118">
        <f t="shared" si="242"/>
        <v>1825</v>
      </c>
      <c r="CM1826" s="117">
        <f>Entries!$AY$5</f>
        <v>0.15</v>
      </c>
      <c r="CN1826" s="117">
        <f t="shared" si="244"/>
        <v>0.15384615384615385</v>
      </c>
      <c r="CO1826" s="119">
        <f t="shared" si="243"/>
        <v>0.85654794520547939</v>
      </c>
      <c r="CP1826" s="30" t="s">
        <v>5654</v>
      </c>
      <c r="CQ1826" s="15">
        <v>4</v>
      </c>
      <c r="CR1826" s="15" t="s">
        <v>95</v>
      </c>
      <c r="CS1826" s="15"/>
      <c r="CT1826" s="31"/>
      <c r="CU1826" s="30" t="s">
        <v>5655</v>
      </c>
      <c r="CV1826" s="15" t="s">
        <v>5651</v>
      </c>
      <c r="CW1826" s="15" t="s">
        <v>157</v>
      </c>
      <c r="CX1826" s="15" t="s">
        <v>5652</v>
      </c>
      <c r="CY1826" s="15" t="s">
        <v>107</v>
      </c>
      <c r="CZ1826" s="15" t="s">
        <v>755</v>
      </c>
      <c r="DA1826" s="31"/>
      <c r="DB1826" s="17" t="s">
        <v>15463</v>
      </c>
      <c r="DC1826" s="17" t="s">
        <v>15500</v>
      </c>
      <c r="DD1826" s="17">
        <v>1</v>
      </c>
      <c r="DE1826" s="17" t="s">
        <v>15500</v>
      </c>
      <c r="DF1826" s="17" t="s">
        <v>15500</v>
      </c>
      <c r="DG1826" s="23" t="s">
        <v>11174</v>
      </c>
      <c r="DH1826" s="145"/>
    </row>
    <row r="1827" spans="1:112" s="17" customFormat="1" x14ac:dyDescent="0.25">
      <c r="A1827" s="32" t="s">
        <v>6803</v>
      </c>
      <c r="B1827" s="18">
        <v>1</v>
      </c>
      <c r="C1827" s="149" t="s">
        <v>11188</v>
      </c>
      <c r="D1827" s="18" t="s">
        <v>5649</v>
      </c>
      <c r="E1827" s="18">
        <v>45692</v>
      </c>
      <c r="F1827" s="18" t="s">
        <v>6804</v>
      </c>
      <c r="G1827" s="33">
        <v>63475</v>
      </c>
      <c r="H1827" s="44">
        <v>43986</v>
      </c>
      <c r="I1827" s="98" t="s">
        <v>221</v>
      </c>
      <c r="J1827" s="98"/>
      <c r="K1827" s="98"/>
      <c r="L1827" s="18" t="s">
        <v>285</v>
      </c>
      <c r="M1827" t="s">
        <v>156</v>
      </c>
      <c r="N1827" s="18" t="s">
        <v>156</v>
      </c>
      <c r="O1827" t="s">
        <v>157</v>
      </c>
      <c r="P1827" s="64" t="str">
        <f>VLOOKUP(N1827,Entries!J:K,2,FALSE)</f>
        <v>UNITED STATES OF AMERICA</v>
      </c>
      <c r="Q1827" s="38" t="s">
        <v>5651</v>
      </c>
      <c r="R1827" s="32" t="s">
        <v>5651</v>
      </c>
      <c r="S1827" s="18" t="s">
        <v>156</v>
      </c>
      <c r="T1827" t="s">
        <v>157</v>
      </c>
      <c r="U1827" s="39" t="s">
        <v>159</v>
      </c>
      <c r="V1827" s="33" t="s">
        <v>159</v>
      </c>
      <c r="W1827" s="64">
        <f>IF(VLOOKUP(R1827,Entries!N:P,3,FALSE)=V1827,1,VLOOKUP(R1827,Entries!N:P,3,FALSE))</f>
        <v>1</v>
      </c>
      <c r="X1827"/>
      <c r="Y1827"/>
      <c r="Z1827" s="18"/>
      <c r="AA1827" s="18"/>
      <c r="AB1827" s="98"/>
      <c r="AC1827" s="18" t="s">
        <v>5652</v>
      </c>
      <c r="AD1827" s="18" t="s">
        <v>263</v>
      </c>
      <c r="AE1827" s="18" t="s">
        <v>263</v>
      </c>
      <c r="AF1827" s="98" t="s">
        <v>263</v>
      </c>
      <c r="AG1827" s="98" t="s">
        <v>11136</v>
      </c>
      <c r="AH1827" s="98"/>
      <c r="AI1827" s="18"/>
      <c r="AJ1827" s="98">
        <v>5</v>
      </c>
      <c r="AK1827" s="18" t="s">
        <v>95</v>
      </c>
      <c r="AL1827" s="18"/>
      <c r="AM1827" s="33"/>
      <c r="AN1827" s="32" t="s">
        <v>133</v>
      </c>
      <c r="AO1827" s="18" t="s">
        <v>134</v>
      </c>
      <c r="AP1827" s="33" t="s">
        <v>160</v>
      </c>
      <c r="AQ1827">
        <v>21104.559427209999</v>
      </c>
      <c r="AR1827" t="s">
        <v>12522</v>
      </c>
      <c r="AS1827" t="s">
        <v>11225</v>
      </c>
      <c r="AT1827" t="s">
        <v>14282</v>
      </c>
      <c r="AU1827">
        <v>53.057699999999997</v>
      </c>
      <c r="AV1827" s="98">
        <v>0.92603136588000001</v>
      </c>
      <c r="AW1827">
        <v>172.8047</v>
      </c>
      <c r="AX1827" s="98">
        <v>3.016010350457778</v>
      </c>
      <c r="AY1827">
        <v>1.142E-4</v>
      </c>
      <c r="AZ1827">
        <v>121.111</v>
      </c>
      <c r="BA1827" s="98">
        <v>2.1137852706222224</v>
      </c>
      <c r="BB1827">
        <v>238.9992</v>
      </c>
      <c r="BC1827" s="98">
        <v>4.1713220818133339</v>
      </c>
      <c r="BD1827">
        <v>15.063926240000001</v>
      </c>
      <c r="BE1827" s="96">
        <f t="shared" si="238"/>
        <v>6925.3721249300497</v>
      </c>
      <c r="BF1827" s="96">
        <f t="shared" si="239"/>
        <v>555.16300242671696</v>
      </c>
      <c r="BG1827" s="96">
        <f t="shared" si="240"/>
        <v>553.5812474333834</v>
      </c>
      <c r="BH1827">
        <v>6931.7443280405068</v>
      </c>
      <c r="BI1827">
        <v>1.2087437584369441E-3</v>
      </c>
      <c r="BJ1827">
        <v>0.92636235744200202</v>
      </c>
      <c r="BK1827">
        <v>3.0160109791773588</v>
      </c>
      <c r="BL1827">
        <v>0.91941921002033911</v>
      </c>
      <c r="BM1827">
        <v>5.3656890616984967</v>
      </c>
      <c r="BN1827">
        <v>0.92603177444274765</v>
      </c>
      <c r="BO1827">
        <v>3.0160109799318078</v>
      </c>
      <c r="BP1827">
        <v>1.050604156685946E-3</v>
      </c>
      <c r="BQ1827">
        <v>0.91941921002033911</v>
      </c>
      <c r="BR1827">
        <v>6925.6525092796364</v>
      </c>
      <c r="BS1827" s="96">
        <v>561.92862859364868</v>
      </c>
      <c r="BT1827" s="96">
        <v>547.37638996562509</v>
      </c>
      <c r="BU1827">
        <v>5.3656890616984967</v>
      </c>
      <c r="BV1827" s="65" t="str">
        <f t="shared" si="241"/>
        <v>Starlink</v>
      </c>
      <c r="BW1827" s="32" t="s">
        <v>192</v>
      </c>
      <c r="BX1827" s="18">
        <v>2.8</v>
      </c>
      <c r="BY1827" s="21">
        <v>0.2</v>
      </c>
      <c r="BZ1827" s="18">
        <v>9</v>
      </c>
      <c r="CA1827" s="18">
        <v>27.592099999999999</v>
      </c>
      <c r="CB1827" s="18">
        <v>0.56000000000000005</v>
      </c>
      <c r="CC1827" s="18">
        <v>11.0875</v>
      </c>
      <c r="CD1827" s="18">
        <v>0.2</v>
      </c>
      <c r="CE1827" s="18">
        <v>2.8</v>
      </c>
      <c r="CF1827" s="33">
        <v>9</v>
      </c>
      <c r="CG1827" s="32">
        <v>260</v>
      </c>
      <c r="CH1827" s="18">
        <v>260</v>
      </c>
      <c r="CI1827" s="18">
        <v>220</v>
      </c>
      <c r="CJ1827" s="98">
        <f>Population!$CG1827-Population!$CI1827</f>
        <v>40</v>
      </c>
      <c r="CK1827" s="120">
        <f>_xlfn.DAYS(Entries!$AY$2,Population!H1827)</f>
        <v>308</v>
      </c>
      <c r="CL1827" s="120">
        <f t="shared" si="242"/>
        <v>1825</v>
      </c>
      <c r="CM1827" s="122">
        <f>Entries!$AY$5</f>
        <v>0.15</v>
      </c>
      <c r="CN1827" s="122">
        <f t="shared" si="244"/>
        <v>0.15384615384615385</v>
      </c>
      <c r="CO1827" s="121">
        <f t="shared" si="243"/>
        <v>0.85654794520547939</v>
      </c>
      <c r="CP1827" s="32" t="s">
        <v>5654</v>
      </c>
      <c r="CQ1827" s="18">
        <v>4</v>
      </c>
      <c r="CR1827" s="18" t="s">
        <v>95</v>
      </c>
      <c r="CS1827" s="18"/>
      <c r="CT1827" s="33"/>
      <c r="CU1827" s="32" t="s">
        <v>5655</v>
      </c>
      <c r="CV1827" s="18" t="s">
        <v>5651</v>
      </c>
      <c r="CW1827" s="18" t="s">
        <v>157</v>
      </c>
      <c r="CX1827" s="18" t="s">
        <v>5652</v>
      </c>
      <c r="CY1827" s="18" t="s">
        <v>107</v>
      </c>
      <c r="CZ1827" s="18" t="s">
        <v>755</v>
      </c>
      <c r="DA1827" s="33"/>
      <c r="DB1827" s="17" t="s">
        <v>15463</v>
      </c>
      <c r="DC1827" s="17" t="s">
        <v>15500</v>
      </c>
      <c r="DD1827" s="17">
        <v>1</v>
      </c>
      <c r="DE1827" s="17" t="s">
        <v>15500</v>
      </c>
      <c r="DF1827" s="17" t="s">
        <v>15500</v>
      </c>
      <c r="DG1827" s="23" t="s">
        <v>11174</v>
      </c>
      <c r="DH1827" s="145"/>
    </row>
    <row r="1828" spans="1:112" s="17" customFormat="1" x14ac:dyDescent="0.25">
      <c r="A1828" s="30" t="s">
        <v>6806</v>
      </c>
      <c r="B1828" s="96">
        <v>1</v>
      </c>
      <c r="C1828" s="152" t="s">
        <v>11188</v>
      </c>
      <c r="D1828" s="96" t="s">
        <v>5649</v>
      </c>
      <c r="E1828" s="96">
        <v>45693</v>
      </c>
      <c r="F1828" s="96" t="s">
        <v>6807</v>
      </c>
      <c r="G1828" s="31">
        <v>63476</v>
      </c>
      <c r="H1828" s="43">
        <v>43986</v>
      </c>
      <c r="I1828" s="96" t="s">
        <v>221</v>
      </c>
      <c r="J1828" s="96"/>
      <c r="K1828" s="96"/>
      <c r="L1828" s="96" t="s">
        <v>285</v>
      </c>
      <c r="M1828" s="124" t="s">
        <v>156</v>
      </c>
      <c r="N1828" s="96" t="s">
        <v>156</v>
      </c>
      <c r="O1828" s="124" t="s">
        <v>157</v>
      </c>
      <c r="P1828" s="96" t="str">
        <f>VLOOKUP(N1828,Entries!J:K,2,FALSE)</f>
        <v>UNITED STATES OF AMERICA</v>
      </c>
      <c r="Q1828" s="123" t="s">
        <v>5651</v>
      </c>
      <c r="R1828" s="30" t="s">
        <v>5651</v>
      </c>
      <c r="S1828" s="96" t="s">
        <v>156</v>
      </c>
      <c r="T1828" s="124" t="s">
        <v>157</v>
      </c>
      <c r="U1828" s="125" t="s">
        <v>159</v>
      </c>
      <c r="V1828" s="31" t="s">
        <v>159</v>
      </c>
      <c r="W1828" s="64">
        <f>IF(VLOOKUP(R1828,Entries!N:P,3,FALSE)=V1828,1,VLOOKUP(R1828,Entries!N:P,3,FALSE))</f>
        <v>1</v>
      </c>
      <c r="X1828" s="124"/>
      <c r="Y1828" s="124"/>
      <c r="Z1828" s="96"/>
      <c r="AA1828" s="96"/>
      <c r="AB1828" s="96"/>
      <c r="AC1828" s="96" t="s">
        <v>5652</v>
      </c>
      <c r="AD1828" s="96" t="s">
        <v>263</v>
      </c>
      <c r="AE1828" s="96" t="s">
        <v>263</v>
      </c>
      <c r="AF1828" s="96" t="s">
        <v>263</v>
      </c>
      <c r="AG1828" s="96" t="s">
        <v>11136</v>
      </c>
      <c r="AH1828" s="96"/>
      <c r="AI1828" s="96"/>
      <c r="AJ1828" s="96">
        <v>5</v>
      </c>
      <c r="AK1828" s="96" t="s">
        <v>95</v>
      </c>
      <c r="AL1828" s="96"/>
      <c r="AM1828" s="31"/>
      <c r="AN1828" s="30" t="s">
        <v>133</v>
      </c>
      <c r="AO1828" s="96" t="s">
        <v>134</v>
      </c>
      <c r="AP1828" s="31" t="s">
        <v>160</v>
      </c>
      <c r="AQ1828">
        <v>21104.511506430001</v>
      </c>
      <c r="AR1828" t="s">
        <v>11447</v>
      </c>
      <c r="AS1828" t="s">
        <v>11225</v>
      </c>
      <c r="AT1828" t="s">
        <v>14283</v>
      </c>
      <c r="AU1828">
        <v>53.058100000000003</v>
      </c>
      <c r="AV1828" s="96">
        <v>0.92603834719555578</v>
      </c>
      <c r="AW1828">
        <v>173.03030000000001</v>
      </c>
      <c r="AX1828" s="96">
        <v>3.019947812431111</v>
      </c>
      <c r="AY1828">
        <v>1.3210000000000001E-4</v>
      </c>
      <c r="AZ1828">
        <v>118.3228</v>
      </c>
      <c r="BA1828" s="96">
        <v>2.0651220105422223</v>
      </c>
      <c r="BB1828">
        <v>241.7894</v>
      </c>
      <c r="BC1828" s="96">
        <v>4.2200202484711111</v>
      </c>
      <c r="BD1828">
        <v>15.06398491</v>
      </c>
      <c r="BE1828" s="96">
        <f t="shared" si="238"/>
        <v>6925.3541433291766</v>
      </c>
      <c r="BF1828" s="96">
        <f t="shared" si="239"/>
        <v>555.26898261151109</v>
      </c>
      <c r="BG1828" s="96">
        <f t="shared" si="240"/>
        <v>553.43930404684306</v>
      </c>
      <c r="BH1828">
        <v>6931.7263335451244</v>
      </c>
      <c r="BI1828">
        <v>1.2213320702041681E-3</v>
      </c>
      <c r="BJ1828">
        <v>0.92636933917235131</v>
      </c>
      <c r="BK1828">
        <v>3.0199484401957761</v>
      </c>
      <c r="BL1828">
        <v>0.93100408184231764</v>
      </c>
      <c r="BM1828">
        <v>5.3541390831134423</v>
      </c>
      <c r="BN1828">
        <v>0.9260387557406069</v>
      </c>
      <c r="BO1828">
        <v>3.0199484427967982</v>
      </c>
      <c r="BP1828">
        <v>1.0676518665088479E-3</v>
      </c>
      <c r="BQ1828">
        <v>0.93100408184231764</v>
      </c>
      <c r="BR1828">
        <v>6925.6344642086688</v>
      </c>
      <c r="BS1828" s="96">
        <v>562.02863077113943</v>
      </c>
      <c r="BT1828" s="96">
        <v>547.240297646199</v>
      </c>
      <c r="BU1828">
        <v>5.3541390831134423</v>
      </c>
      <c r="BV1828" s="60" t="str">
        <f t="shared" si="241"/>
        <v>Starlink</v>
      </c>
      <c r="BW1828" s="30" t="s">
        <v>192</v>
      </c>
      <c r="BX1828" s="96">
        <v>2.8</v>
      </c>
      <c r="BY1828" s="16">
        <v>0.2</v>
      </c>
      <c r="BZ1828" s="96">
        <v>9</v>
      </c>
      <c r="CA1828" s="96">
        <v>27.592099999999999</v>
      </c>
      <c r="CB1828" s="96">
        <v>0.56000000000000005</v>
      </c>
      <c r="CC1828" s="96">
        <v>11.0875</v>
      </c>
      <c r="CD1828" s="96">
        <v>0.2</v>
      </c>
      <c r="CE1828" s="96">
        <v>2.8</v>
      </c>
      <c r="CF1828" s="31">
        <v>9</v>
      </c>
      <c r="CG1828" s="30">
        <v>260</v>
      </c>
      <c r="CH1828" s="96">
        <v>260</v>
      </c>
      <c r="CI1828" s="96">
        <v>220</v>
      </c>
      <c r="CJ1828" s="96">
        <f>Population!$CG1828-Population!$CI1828</f>
        <v>40</v>
      </c>
      <c r="CK1828" s="118">
        <f>_xlfn.DAYS(Entries!$AY$2,Population!H1828)</f>
        <v>308</v>
      </c>
      <c r="CL1828" s="118">
        <f t="shared" si="242"/>
        <v>1825</v>
      </c>
      <c r="CM1828" s="117">
        <f>Entries!$AY$5</f>
        <v>0.15</v>
      </c>
      <c r="CN1828" s="117">
        <f t="shared" si="244"/>
        <v>0.15384615384615385</v>
      </c>
      <c r="CO1828" s="119">
        <f t="shared" si="243"/>
        <v>0.85654794520547939</v>
      </c>
      <c r="CP1828" s="30" t="s">
        <v>5654</v>
      </c>
      <c r="CQ1828" s="96">
        <v>4</v>
      </c>
      <c r="CR1828" s="96" t="s">
        <v>95</v>
      </c>
      <c r="CS1828" s="96"/>
      <c r="CT1828" s="31"/>
      <c r="CU1828" s="30" t="s">
        <v>5655</v>
      </c>
      <c r="CV1828" s="96" t="s">
        <v>5651</v>
      </c>
      <c r="CW1828" s="96" t="s">
        <v>157</v>
      </c>
      <c r="CX1828" s="96" t="s">
        <v>5652</v>
      </c>
      <c r="CY1828" s="96" t="s">
        <v>107</v>
      </c>
      <c r="CZ1828" s="96" t="s">
        <v>755</v>
      </c>
      <c r="DA1828" s="31"/>
      <c r="DB1828" s="17" t="s">
        <v>15463</v>
      </c>
      <c r="DC1828" s="17" t="s">
        <v>15500</v>
      </c>
      <c r="DD1828" s="17">
        <v>1</v>
      </c>
      <c r="DE1828" s="17" t="s">
        <v>15500</v>
      </c>
      <c r="DF1828" s="17" t="s">
        <v>15500</v>
      </c>
      <c r="DG1828" s="23" t="s">
        <v>11174</v>
      </c>
      <c r="DH1828" s="145"/>
    </row>
    <row r="1829" spans="1:112" s="17" customFormat="1" x14ac:dyDescent="0.25">
      <c r="A1829" s="32" t="s">
        <v>6809</v>
      </c>
      <c r="B1829" s="18">
        <v>1</v>
      </c>
      <c r="C1829" s="149" t="s">
        <v>11188</v>
      </c>
      <c r="D1829" s="18" t="s">
        <v>5649</v>
      </c>
      <c r="E1829" s="18">
        <v>45708</v>
      </c>
      <c r="F1829" s="18" t="s">
        <v>6810</v>
      </c>
      <c r="G1829" s="33">
        <v>63490</v>
      </c>
      <c r="H1829" s="44">
        <v>43986</v>
      </c>
      <c r="I1829" s="98" t="s">
        <v>221</v>
      </c>
      <c r="J1829" s="98"/>
      <c r="K1829" s="98"/>
      <c r="L1829" s="18" t="s">
        <v>285</v>
      </c>
      <c r="M1829" t="s">
        <v>156</v>
      </c>
      <c r="N1829" s="18" t="s">
        <v>156</v>
      </c>
      <c r="O1829" t="s">
        <v>157</v>
      </c>
      <c r="P1829" s="64" t="str">
        <f>VLOOKUP(N1829,Entries!J:K,2,FALSE)</f>
        <v>UNITED STATES OF AMERICA</v>
      </c>
      <c r="Q1829" s="38" t="s">
        <v>5651</v>
      </c>
      <c r="R1829" s="32" t="s">
        <v>5651</v>
      </c>
      <c r="S1829" s="18" t="s">
        <v>156</v>
      </c>
      <c r="T1829" t="s">
        <v>157</v>
      </c>
      <c r="U1829" s="39" t="s">
        <v>159</v>
      </c>
      <c r="V1829" s="33" t="s">
        <v>159</v>
      </c>
      <c r="W1829" s="64">
        <f>IF(VLOOKUP(R1829,Entries!N:P,3,FALSE)=V1829,1,VLOOKUP(R1829,Entries!N:P,3,FALSE))</f>
        <v>1</v>
      </c>
      <c r="X1829"/>
      <c r="Y1829"/>
      <c r="Z1829" s="18"/>
      <c r="AA1829" s="18"/>
      <c r="AB1829" s="98"/>
      <c r="AC1829" s="18" t="s">
        <v>5652</v>
      </c>
      <c r="AD1829" s="18" t="s">
        <v>263</v>
      </c>
      <c r="AE1829" s="18" t="s">
        <v>263</v>
      </c>
      <c r="AF1829" s="98" t="s">
        <v>263</v>
      </c>
      <c r="AG1829" s="98" t="s">
        <v>11136</v>
      </c>
      <c r="AH1829" s="98"/>
      <c r="AI1829" s="18"/>
      <c r="AJ1829" s="98">
        <v>5</v>
      </c>
      <c r="AK1829" s="18" t="s">
        <v>95</v>
      </c>
      <c r="AL1829" s="18"/>
      <c r="AM1829" s="33"/>
      <c r="AN1829" s="32" t="s">
        <v>133</v>
      </c>
      <c r="AO1829" s="18" t="s">
        <v>134</v>
      </c>
      <c r="AP1829" s="33" t="s">
        <v>160</v>
      </c>
      <c r="AQ1829">
        <v>21104.561270599999</v>
      </c>
      <c r="AR1829" t="s">
        <v>14284</v>
      </c>
      <c r="AS1829" t="s">
        <v>11225</v>
      </c>
      <c r="AT1829" t="s">
        <v>14285</v>
      </c>
      <c r="AU1829">
        <v>53.056800000000003</v>
      </c>
      <c r="AV1829" s="98">
        <v>0.92601565792000007</v>
      </c>
      <c r="AW1829">
        <v>152.7979</v>
      </c>
      <c r="AX1829" s="98">
        <v>2.6668258903155557</v>
      </c>
      <c r="AY1829">
        <v>7.1199999999999996E-5</v>
      </c>
      <c r="AZ1829">
        <v>104.5073</v>
      </c>
      <c r="BA1829" s="98">
        <v>1.8239960978977778</v>
      </c>
      <c r="BB1829">
        <v>255.59950000000001</v>
      </c>
      <c r="BC1829" s="98">
        <v>4.461051913355556</v>
      </c>
      <c r="BD1829">
        <v>15.063952479999999</v>
      </c>
      <c r="BE1829" s="96">
        <f t="shared" si="238"/>
        <v>6925.364082692915</v>
      </c>
      <c r="BF1829" s="96">
        <f t="shared" si="239"/>
        <v>554.85716861560286</v>
      </c>
      <c r="BG1829" s="96">
        <f t="shared" si="240"/>
        <v>553.87099677022707</v>
      </c>
      <c r="BH1829">
        <v>6931.7366279188554</v>
      </c>
      <c r="BI1829">
        <v>1.211805572330223E-3</v>
      </c>
      <c r="BJ1829">
        <v>0.92634665319746279</v>
      </c>
      <c r="BK1829">
        <v>2.6668264451420631</v>
      </c>
      <c r="BL1829">
        <v>0.87792877126550406</v>
      </c>
      <c r="BM1829">
        <v>5.4071202334550126</v>
      </c>
      <c r="BN1829">
        <v>0.9260160665349032</v>
      </c>
      <c r="BO1829">
        <v>2.6668264470972809</v>
      </c>
      <c r="BP1829">
        <v>1.0229593844183859E-3</v>
      </c>
      <c r="BQ1829">
        <v>0.87792877126550406</v>
      </c>
      <c r="BR1829">
        <v>6925.6446117731984</v>
      </c>
      <c r="BS1829" s="96">
        <v>561.72926492195893</v>
      </c>
      <c r="BT1829" s="96">
        <v>547.55995862443797</v>
      </c>
      <c r="BU1829">
        <v>5.4071202334550126</v>
      </c>
      <c r="BV1829" s="65" t="str">
        <f t="shared" si="241"/>
        <v>Starlink</v>
      </c>
      <c r="BW1829" s="32" t="s">
        <v>192</v>
      </c>
      <c r="BX1829" s="18">
        <v>2.8</v>
      </c>
      <c r="BY1829" s="21">
        <v>0.2</v>
      </c>
      <c r="BZ1829" s="18">
        <v>9</v>
      </c>
      <c r="CA1829" s="18">
        <v>27.592099999999999</v>
      </c>
      <c r="CB1829" s="18">
        <v>0.56000000000000005</v>
      </c>
      <c r="CC1829" s="18">
        <v>11.0875</v>
      </c>
      <c r="CD1829" s="18">
        <v>0.2</v>
      </c>
      <c r="CE1829" s="18">
        <v>2.8</v>
      </c>
      <c r="CF1829" s="33">
        <v>9</v>
      </c>
      <c r="CG1829" s="32">
        <v>260</v>
      </c>
      <c r="CH1829" s="18">
        <v>260</v>
      </c>
      <c r="CI1829" s="18">
        <v>220</v>
      </c>
      <c r="CJ1829" s="98">
        <f>Population!$CG1829-Population!$CI1829</f>
        <v>40</v>
      </c>
      <c r="CK1829" s="120">
        <f>_xlfn.DAYS(Entries!$AY$2,Population!H1829)</f>
        <v>308</v>
      </c>
      <c r="CL1829" s="120">
        <f t="shared" si="242"/>
        <v>1825</v>
      </c>
      <c r="CM1829" s="122">
        <f>Entries!$AY$5</f>
        <v>0.15</v>
      </c>
      <c r="CN1829" s="122">
        <f t="shared" si="244"/>
        <v>0.15384615384615385</v>
      </c>
      <c r="CO1829" s="121">
        <f t="shared" si="243"/>
        <v>0.85654794520547939</v>
      </c>
      <c r="CP1829" s="32" t="s">
        <v>5654</v>
      </c>
      <c r="CQ1829" s="18">
        <v>4</v>
      </c>
      <c r="CR1829" s="18" t="s">
        <v>95</v>
      </c>
      <c r="CS1829" s="18"/>
      <c r="CT1829" s="33"/>
      <c r="CU1829" s="32" t="s">
        <v>5655</v>
      </c>
      <c r="CV1829" s="18" t="s">
        <v>5651</v>
      </c>
      <c r="CW1829" s="18" t="s">
        <v>157</v>
      </c>
      <c r="CX1829" s="18" t="s">
        <v>5652</v>
      </c>
      <c r="CY1829" s="18" t="s">
        <v>107</v>
      </c>
      <c r="CZ1829" s="18" t="s">
        <v>755</v>
      </c>
      <c r="DA1829" s="33"/>
      <c r="DB1829" s="17" t="s">
        <v>15463</v>
      </c>
      <c r="DC1829" s="17" t="s">
        <v>15500</v>
      </c>
      <c r="DD1829" s="17">
        <v>1</v>
      </c>
      <c r="DE1829" s="17" t="s">
        <v>15500</v>
      </c>
      <c r="DF1829" s="17" t="s">
        <v>15500</v>
      </c>
      <c r="DG1829" s="23" t="s">
        <v>11174</v>
      </c>
      <c r="DH1829" s="145"/>
    </row>
    <row r="1830" spans="1:112" s="17" customFormat="1" x14ac:dyDescent="0.25">
      <c r="A1830" s="30" t="s">
        <v>6812</v>
      </c>
      <c r="B1830" s="96">
        <v>1</v>
      </c>
      <c r="C1830" s="152" t="s">
        <v>11188</v>
      </c>
      <c r="D1830" s="96" t="s">
        <v>5649</v>
      </c>
      <c r="E1830" s="96">
        <v>45694</v>
      </c>
      <c r="F1830" s="96" t="s">
        <v>6813</v>
      </c>
      <c r="G1830" s="31">
        <v>63477</v>
      </c>
      <c r="H1830" s="43">
        <v>43986</v>
      </c>
      <c r="I1830" s="96" t="s">
        <v>221</v>
      </c>
      <c r="J1830" s="96"/>
      <c r="K1830" s="96"/>
      <c r="L1830" s="96" t="s">
        <v>285</v>
      </c>
      <c r="M1830" s="124" t="s">
        <v>156</v>
      </c>
      <c r="N1830" s="96" t="s">
        <v>156</v>
      </c>
      <c r="O1830" s="124" t="s">
        <v>157</v>
      </c>
      <c r="P1830" s="96" t="str">
        <f>VLOOKUP(N1830,Entries!J:K,2,FALSE)</f>
        <v>UNITED STATES OF AMERICA</v>
      </c>
      <c r="Q1830" s="123" t="s">
        <v>5651</v>
      </c>
      <c r="R1830" s="30" t="s">
        <v>5651</v>
      </c>
      <c r="S1830" s="96" t="s">
        <v>156</v>
      </c>
      <c r="T1830" s="124" t="s">
        <v>157</v>
      </c>
      <c r="U1830" s="125" t="s">
        <v>159</v>
      </c>
      <c r="V1830" s="31" t="s">
        <v>159</v>
      </c>
      <c r="W1830" s="64">
        <f>IF(VLOOKUP(R1830,Entries!N:P,3,FALSE)=V1830,1,VLOOKUP(R1830,Entries!N:P,3,FALSE))</f>
        <v>1</v>
      </c>
      <c r="X1830" s="124"/>
      <c r="Y1830" s="124"/>
      <c r="Z1830" s="96"/>
      <c r="AA1830" s="96"/>
      <c r="AB1830" s="96"/>
      <c r="AC1830" s="96" t="s">
        <v>5652</v>
      </c>
      <c r="AD1830" s="96" t="s">
        <v>263</v>
      </c>
      <c r="AE1830" s="96" t="s">
        <v>263</v>
      </c>
      <c r="AF1830" s="96" t="s">
        <v>263</v>
      </c>
      <c r="AG1830" s="96" t="s">
        <v>11136</v>
      </c>
      <c r="AH1830" s="96"/>
      <c r="AI1830" s="96"/>
      <c r="AJ1830" s="96">
        <v>5</v>
      </c>
      <c r="AK1830" s="96" t="s">
        <v>95</v>
      </c>
      <c r="AL1830" s="96"/>
      <c r="AM1830" s="31"/>
      <c r="AN1830" s="30" t="s">
        <v>133</v>
      </c>
      <c r="AO1830" s="96" t="s">
        <v>134</v>
      </c>
      <c r="AP1830" s="31" t="s">
        <v>160</v>
      </c>
      <c r="AQ1830">
        <v>21104.45253327</v>
      </c>
      <c r="AR1830" t="s">
        <v>13904</v>
      </c>
      <c r="AS1830" t="s">
        <v>11225</v>
      </c>
      <c r="AT1830" t="s">
        <v>14286</v>
      </c>
      <c r="AU1830">
        <v>53.057499999999997</v>
      </c>
      <c r="AV1830" s="96">
        <v>0.92602787522222219</v>
      </c>
      <c r="AW1830">
        <v>173.2886</v>
      </c>
      <c r="AX1830" s="96">
        <v>3.0244559969511116</v>
      </c>
      <c r="AY1830">
        <v>9.5600000000000006E-5</v>
      </c>
      <c r="AZ1830">
        <v>119.6854</v>
      </c>
      <c r="BA1830" s="96">
        <v>2.0889038619822222</v>
      </c>
      <c r="BB1830">
        <v>240.423</v>
      </c>
      <c r="BC1830" s="96">
        <v>4.1961720745333331</v>
      </c>
      <c r="BD1830">
        <v>15.06394047</v>
      </c>
      <c r="BE1830" s="96">
        <f t="shared" si="238"/>
        <v>6925.3677636072362</v>
      </c>
      <c r="BF1830" s="96">
        <f t="shared" si="239"/>
        <v>555.02982876543774</v>
      </c>
      <c r="BG1830" s="96">
        <f t="shared" si="240"/>
        <v>553.70569844903548</v>
      </c>
      <c r="BH1830">
        <v>6931.7400653802842</v>
      </c>
      <c r="BI1830">
        <v>1.2042405425041001E-3</v>
      </c>
      <c r="BJ1830">
        <v>0.9263588678449074</v>
      </c>
      <c r="BK1830">
        <v>3.0244566258274341</v>
      </c>
      <c r="BL1830">
        <v>0.90429579792727555</v>
      </c>
      <c r="BM1830">
        <v>5.3807810796501059</v>
      </c>
      <c r="BN1830">
        <v>0.92602828380140978</v>
      </c>
      <c r="BO1830">
        <v>3.024456628225749</v>
      </c>
      <c r="BP1830">
        <v>1.036682833160575E-3</v>
      </c>
      <c r="BQ1830">
        <v>0.90429579792727555</v>
      </c>
      <c r="BR1830">
        <v>6925.6481802894414</v>
      </c>
      <c r="BS1830" s="96">
        <v>561.82788086645633</v>
      </c>
      <c r="BT1830" s="96">
        <v>547.46847971242551</v>
      </c>
      <c r="BU1830">
        <v>5.3807810796501059</v>
      </c>
      <c r="BV1830" s="60" t="str">
        <f t="shared" si="241"/>
        <v>Starlink</v>
      </c>
      <c r="BW1830" s="30" t="s">
        <v>192</v>
      </c>
      <c r="BX1830" s="96">
        <v>2.8</v>
      </c>
      <c r="BY1830" s="16">
        <v>0.2</v>
      </c>
      <c r="BZ1830" s="96">
        <v>9</v>
      </c>
      <c r="CA1830" s="96">
        <v>27.592099999999999</v>
      </c>
      <c r="CB1830" s="96">
        <v>0.56000000000000005</v>
      </c>
      <c r="CC1830" s="96">
        <v>11.0875</v>
      </c>
      <c r="CD1830" s="96">
        <v>0.2</v>
      </c>
      <c r="CE1830" s="96">
        <v>2.8</v>
      </c>
      <c r="CF1830" s="31">
        <v>9</v>
      </c>
      <c r="CG1830" s="30">
        <v>260</v>
      </c>
      <c r="CH1830" s="96">
        <v>260</v>
      </c>
      <c r="CI1830" s="96">
        <v>220</v>
      </c>
      <c r="CJ1830" s="96">
        <f>Population!$CG1830-Population!$CI1830</f>
        <v>40</v>
      </c>
      <c r="CK1830" s="118">
        <f>_xlfn.DAYS(Entries!$AY$2,Population!H1830)</f>
        <v>308</v>
      </c>
      <c r="CL1830" s="118">
        <f t="shared" si="242"/>
        <v>1825</v>
      </c>
      <c r="CM1830" s="117">
        <f>Entries!$AY$5</f>
        <v>0.15</v>
      </c>
      <c r="CN1830" s="117">
        <f t="shared" si="244"/>
        <v>0.15384615384615385</v>
      </c>
      <c r="CO1830" s="119">
        <f t="shared" si="243"/>
        <v>0.85654794520547939</v>
      </c>
      <c r="CP1830" s="30" t="s">
        <v>5654</v>
      </c>
      <c r="CQ1830" s="96">
        <v>4</v>
      </c>
      <c r="CR1830" s="96" t="s">
        <v>95</v>
      </c>
      <c r="CS1830" s="96"/>
      <c r="CT1830" s="31"/>
      <c r="CU1830" s="30" t="s">
        <v>5655</v>
      </c>
      <c r="CV1830" s="96" t="s">
        <v>5651</v>
      </c>
      <c r="CW1830" s="96" t="s">
        <v>157</v>
      </c>
      <c r="CX1830" s="96" t="s">
        <v>5652</v>
      </c>
      <c r="CY1830" s="96" t="s">
        <v>107</v>
      </c>
      <c r="CZ1830" s="96" t="s">
        <v>755</v>
      </c>
      <c r="DA1830" s="31"/>
      <c r="DB1830" s="17" t="s">
        <v>15463</v>
      </c>
      <c r="DC1830" s="17" t="s">
        <v>15500</v>
      </c>
      <c r="DD1830" s="17">
        <v>1</v>
      </c>
      <c r="DE1830" s="17" t="s">
        <v>15500</v>
      </c>
      <c r="DF1830" s="17" t="s">
        <v>15500</v>
      </c>
      <c r="DG1830" s="23" t="s">
        <v>11174</v>
      </c>
      <c r="DH1830" s="145"/>
    </row>
    <row r="1831" spans="1:112" s="17" customFormat="1" x14ac:dyDescent="0.25">
      <c r="A1831" s="32" t="s">
        <v>6815</v>
      </c>
      <c r="B1831" s="98">
        <v>1</v>
      </c>
      <c r="C1831" s="149" t="s">
        <v>11188</v>
      </c>
      <c r="D1831" s="98" t="s">
        <v>5649</v>
      </c>
      <c r="E1831" s="98">
        <v>45695</v>
      </c>
      <c r="F1831" s="98" t="s">
        <v>6816</v>
      </c>
      <c r="G1831" s="33">
        <v>63439</v>
      </c>
      <c r="H1831" s="44">
        <v>43986</v>
      </c>
      <c r="I1831" s="98" t="s">
        <v>221</v>
      </c>
      <c r="J1831" s="98"/>
      <c r="K1831" s="98"/>
      <c r="L1831" s="98" t="s">
        <v>285</v>
      </c>
      <c r="M1831" t="s">
        <v>156</v>
      </c>
      <c r="N1831" s="98" t="s">
        <v>156</v>
      </c>
      <c r="O1831" t="s">
        <v>157</v>
      </c>
      <c r="P1831" s="64" t="str">
        <f>VLOOKUP(N1831,Entries!J:K,2,FALSE)</f>
        <v>UNITED STATES OF AMERICA</v>
      </c>
      <c r="Q1831" s="38" t="s">
        <v>5651</v>
      </c>
      <c r="R1831" s="32" t="s">
        <v>5651</v>
      </c>
      <c r="S1831" s="98" t="s">
        <v>156</v>
      </c>
      <c r="T1831" t="s">
        <v>157</v>
      </c>
      <c r="U1831" s="39" t="s">
        <v>159</v>
      </c>
      <c r="V1831" s="33" t="s">
        <v>159</v>
      </c>
      <c r="W1831" s="64">
        <f>IF(VLOOKUP(R1831,Entries!N:P,3,FALSE)=V1831,1,VLOOKUP(R1831,Entries!N:P,3,FALSE))</f>
        <v>1</v>
      </c>
      <c r="X1831"/>
      <c r="Y1831"/>
      <c r="Z1831" s="98"/>
      <c r="AA1831" s="98"/>
      <c r="AB1831" s="98"/>
      <c r="AC1831" s="98" t="s">
        <v>5652</v>
      </c>
      <c r="AD1831" s="98" t="s">
        <v>263</v>
      </c>
      <c r="AE1831" s="98" t="s">
        <v>263</v>
      </c>
      <c r="AF1831" s="98" t="s">
        <v>263</v>
      </c>
      <c r="AG1831" s="98" t="s">
        <v>11136</v>
      </c>
      <c r="AH1831" s="98"/>
      <c r="AI1831" s="98"/>
      <c r="AJ1831" s="98">
        <v>5</v>
      </c>
      <c r="AK1831" s="98" t="s">
        <v>95</v>
      </c>
      <c r="AL1831" s="98"/>
      <c r="AM1831" s="33"/>
      <c r="AN1831" s="32" t="s">
        <v>133</v>
      </c>
      <c r="AO1831" s="98" t="s">
        <v>134</v>
      </c>
      <c r="AP1831" s="33" t="s">
        <v>160</v>
      </c>
      <c r="AQ1831">
        <v>21104.513344700001</v>
      </c>
      <c r="AR1831" t="s">
        <v>14287</v>
      </c>
      <c r="AS1831" t="s">
        <v>11225</v>
      </c>
      <c r="AT1831" t="s">
        <v>14288</v>
      </c>
      <c r="AU1831">
        <v>53.057099999999998</v>
      </c>
      <c r="AV1831" s="98">
        <v>0.92602089390666675</v>
      </c>
      <c r="AW1831">
        <v>153.01509999999999</v>
      </c>
      <c r="AX1831" s="98">
        <v>2.670616744662222</v>
      </c>
      <c r="AY1831">
        <v>1.175E-4</v>
      </c>
      <c r="AZ1831">
        <v>118.9383</v>
      </c>
      <c r="BA1831" s="98">
        <v>2.0758645098533335</v>
      </c>
      <c r="BB1831">
        <v>241.17240000000001</v>
      </c>
      <c r="BC1831" s="98">
        <v>4.2092515692266668</v>
      </c>
      <c r="BD1831">
        <v>15.06393847</v>
      </c>
      <c r="BE1831" s="96">
        <f t="shared" si="238"/>
        <v>6925.3683765826308</v>
      </c>
      <c r="BF1831" s="96">
        <f t="shared" si="239"/>
        <v>555.18210736687888</v>
      </c>
      <c r="BG1831" s="96">
        <f t="shared" si="240"/>
        <v>553.55464579838281</v>
      </c>
      <c r="BH1831">
        <v>6931.7406006692599</v>
      </c>
      <c r="BI1831">
        <v>1.21407090383549E-3</v>
      </c>
      <c r="BJ1831">
        <v>0.92635188782333489</v>
      </c>
      <c r="BK1831">
        <v>2.6706173003957581</v>
      </c>
      <c r="BL1831">
        <v>0.92052359295802644</v>
      </c>
      <c r="BM1831">
        <v>5.3645934061986349</v>
      </c>
      <c r="BN1831">
        <v>0.92602130247773162</v>
      </c>
      <c r="BO1831">
        <v>2.670617302467968</v>
      </c>
      <c r="BP1831">
        <v>1.05509845016975E-3</v>
      </c>
      <c r="BQ1831">
        <v>0.92052359295802644</v>
      </c>
      <c r="BR1831">
        <v>6925.6488570405008</v>
      </c>
      <c r="BS1831" s="96">
        <v>561.95609841598434</v>
      </c>
      <c r="BT1831" s="96">
        <v>547.34161566501734</v>
      </c>
      <c r="BU1831">
        <v>5.3645934061986349</v>
      </c>
      <c r="BV1831" s="65" t="str">
        <f t="shared" si="241"/>
        <v>Starlink</v>
      </c>
      <c r="BW1831" s="32" t="s">
        <v>192</v>
      </c>
      <c r="BX1831" s="98">
        <v>2.8</v>
      </c>
      <c r="BY1831" s="21">
        <v>0.2</v>
      </c>
      <c r="BZ1831" s="98">
        <v>9</v>
      </c>
      <c r="CA1831" s="98">
        <v>27.592099999999999</v>
      </c>
      <c r="CB1831" s="98">
        <v>0.56000000000000005</v>
      </c>
      <c r="CC1831" s="98">
        <v>11.0875</v>
      </c>
      <c r="CD1831" s="98">
        <v>0.2</v>
      </c>
      <c r="CE1831" s="98">
        <v>2.8</v>
      </c>
      <c r="CF1831" s="33">
        <v>9</v>
      </c>
      <c r="CG1831" s="32">
        <v>260</v>
      </c>
      <c r="CH1831" s="98">
        <v>260</v>
      </c>
      <c r="CI1831" s="98">
        <v>220</v>
      </c>
      <c r="CJ1831" s="98">
        <f>Population!$CG1831-Population!$CI1831</f>
        <v>40</v>
      </c>
      <c r="CK1831" s="120">
        <f>_xlfn.DAYS(Entries!$AY$2,Population!H1831)</f>
        <v>308</v>
      </c>
      <c r="CL1831" s="120">
        <f t="shared" si="242"/>
        <v>1825</v>
      </c>
      <c r="CM1831" s="122">
        <f>Entries!$AY$5</f>
        <v>0.15</v>
      </c>
      <c r="CN1831" s="122">
        <f t="shared" si="244"/>
        <v>0.15384615384615385</v>
      </c>
      <c r="CO1831" s="121">
        <f t="shared" si="243"/>
        <v>0.85654794520547939</v>
      </c>
      <c r="CP1831" s="32" t="s">
        <v>5654</v>
      </c>
      <c r="CQ1831" s="98">
        <v>4</v>
      </c>
      <c r="CR1831" s="98" t="s">
        <v>95</v>
      </c>
      <c r="CS1831" s="98"/>
      <c r="CT1831" s="33"/>
      <c r="CU1831" s="32" t="s">
        <v>5655</v>
      </c>
      <c r="CV1831" s="98" t="s">
        <v>5651</v>
      </c>
      <c r="CW1831" s="98" t="s">
        <v>157</v>
      </c>
      <c r="CX1831" s="98" t="s">
        <v>5652</v>
      </c>
      <c r="CY1831" s="98" t="s">
        <v>107</v>
      </c>
      <c r="CZ1831" s="98" t="s">
        <v>755</v>
      </c>
      <c r="DA1831" s="33"/>
      <c r="DB1831" s="17" t="s">
        <v>15463</v>
      </c>
      <c r="DC1831" s="17" t="s">
        <v>15500</v>
      </c>
      <c r="DD1831" s="17">
        <v>1</v>
      </c>
      <c r="DE1831" s="17" t="s">
        <v>15500</v>
      </c>
      <c r="DF1831" s="17" t="s">
        <v>15500</v>
      </c>
      <c r="DG1831" s="23" t="s">
        <v>11174</v>
      </c>
      <c r="DH1831" s="145"/>
    </row>
    <row r="1832" spans="1:112" s="17" customFormat="1" x14ac:dyDescent="0.25">
      <c r="A1832" s="30" t="s">
        <v>6818</v>
      </c>
      <c r="B1832" s="96">
        <v>1</v>
      </c>
      <c r="C1832" s="152" t="s">
        <v>11188</v>
      </c>
      <c r="D1832" s="96" t="s">
        <v>5649</v>
      </c>
      <c r="E1832" s="96">
        <v>45709</v>
      </c>
      <c r="F1832" s="96" t="s">
        <v>6819</v>
      </c>
      <c r="G1832" s="31">
        <v>63491</v>
      </c>
      <c r="H1832" s="43">
        <v>43986</v>
      </c>
      <c r="I1832" s="96" t="s">
        <v>221</v>
      </c>
      <c r="J1832" s="96"/>
      <c r="K1832" s="96"/>
      <c r="L1832" s="96" t="s">
        <v>285</v>
      </c>
      <c r="M1832" s="124" t="s">
        <v>156</v>
      </c>
      <c r="N1832" s="96" t="s">
        <v>156</v>
      </c>
      <c r="O1832" s="124" t="s">
        <v>157</v>
      </c>
      <c r="P1832" s="96" t="str">
        <f>VLOOKUP(N1832,Entries!J:K,2,FALSE)</f>
        <v>UNITED STATES OF AMERICA</v>
      </c>
      <c r="Q1832" s="123" t="s">
        <v>5651</v>
      </c>
      <c r="R1832" s="30" t="s">
        <v>5651</v>
      </c>
      <c r="S1832" s="96" t="s">
        <v>156</v>
      </c>
      <c r="T1832" s="124" t="s">
        <v>157</v>
      </c>
      <c r="U1832" s="125" t="s">
        <v>159</v>
      </c>
      <c r="V1832" s="31" t="s">
        <v>159</v>
      </c>
      <c r="W1832" s="64">
        <f>IF(VLOOKUP(R1832,Entries!N:P,3,FALSE)=V1832,1,VLOOKUP(R1832,Entries!N:P,3,FALSE))</f>
        <v>1</v>
      </c>
      <c r="X1832" s="124"/>
      <c r="Y1832" s="124"/>
      <c r="Z1832" s="96"/>
      <c r="AA1832" s="96"/>
      <c r="AB1832" s="96"/>
      <c r="AC1832" s="96" t="s">
        <v>5652</v>
      </c>
      <c r="AD1832" s="96" t="s">
        <v>263</v>
      </c>
      <c r="AE1832" s="96" t="s">
        <v>263</v>
      </c>
      <c r="AF1832" s="96" t="s">
        <v>263</v>
      </c>
      <c r="AG1832" s="96" t="s">
        <v>11136</v>
      </c>
      <c r="AH1832" s="96"/>
      <c r="AI1832" s="96"/>
      <c r="AJ1832" s="96">
        <v>5</v>
      </c>
      <c r="AK1832" s="96" t="s">
        <v>95</v>
      </c>
      <c r="AL1832" s="96"/>
      <c r="AM1832" s="31"/>
      <c r="AN1832" s="30" t="s">
        <v>133</v>
      </c>
      <c r="AO1832" s="96" t="s">
        <v>134</v>
      </c>
      <c r="AP1832" s="31" t="s">
        <v>160</v>
      </c>
      <c r="AQ1832">
        <v>21104.53178157</v>
      </c>
      <c r="AR1832" t="s">
        <v>13059</v>
      </c>
      <c r="AS1832" t="s">
        <v>11225</v>
      </c>
      <c r="AT1832" t="s">
        <v>14289</v>
      </c>
      <c r="AU1832">
        <v>53.056899999999999</v>
      </c>
      <c r="AV1832" s="96">
        <v>0.92601740324888893</v>
      </c>
      <c r="AW1832">
        <v>152.93260000000001</v>
      </c>
      <c r="AX1832" s="96">
        <v>2.6691768483288891</v>
      </c>
      <c r="AY1832">
        <v>1.3109999999999999E-4</v>
      </c>
      <c r="AZ1832">
        <v>138.0462</v>
      </c>
      <c r="BA1832" s="96">
        <v>2.4093602086133332</v>
      </c>
      <c r="BB1832">
        <v>222.06270000000001</v>
      </c>
      <c r="BC1832" s="96">
        <v>3.8757244545466669</v>
      </c>
      <c r="BD1832">
        <v>15.063895580000001</v>
      </c>
      <c r="BE1832" s="96">
        <f t="shared" si="238"/>
        <v>6925.3815218723976</v>
      </c>
      <c r="BF1832" s="96">
        <f t="shared" si="239"/>
        <v>555.28943938991506</v>
      </c>
      <c r="BG1832" s="96">
        <f t="shared" si="240"/>
        <v>553.47360435488008</v>
      </c>
      <c r="BH1832">
        <v>6931.7534023134558</v>
      </c>
      <c r="BI1832">
        <v>1.177592185341723E-3</v>
      </c>
      <c r="BJ1832">
        <v>0.9263483965581456</v>
      </c>
      <c r="BK1832">
        <v>2.6691774028017599</v>
      </c>
      <c r="BL1832">
        <v>0.94018832853573819</v>
      </c>
      <c r="BM1832">
        <v>5.3448971925930504</v>
      </c>
      <c r="BN1832">
        <v>0.92601781181223664</v>
      </c>
      <c r="BO1832">
        <v>2.6691774056238069</v>
      </c>
      <c r="BP1832">
        <v>1.0443018558035761E-3</v>
      </c>
      <c r="BQ1832">
        <v>0.94018832853573819</v>
      </c>
      <c r="BR1832">
        <v>6925.6620338043685</v>
      </c>
      <c r="BS1832" s="96">
        <v>561.89451551893853</v>
      </c>
      <c r="BT1832" s="96">
        <v>547.42955208979765</v>
      </c>
      <c r="BU1832">
        <v>5.3448971925930504</v>
      </c>
      <c r="BV1832" s="60" t="str">
        <f t="shared" si="241"/>
        <v>Starlink</v>
      </c>
      <c r="BW1832" s="30" t="s">
        <v>192</v>
      </c>
      <c r="BX1832" s="96">
        <v>2.8</v>
      </c>
      <c r="BY1832" s="16">
        <v>0.2</v>
      </c>
      <c r="BZ1832" s="96">
        <v>9</v>
      </c>
      <c r="CA1832" s="96">
        <v>27.592099999999999</v>
      </c>
      <c r="CB1832" s="96">
        <v>0.56000000000000005</v>
      </c>
      <c r="CC1832" s="96">
        <v>11.0875</v>
      </c>
      <c r="CD1832" s="96">
        <v>0.2</v>
      </c>
      <c r="CE1832" s="96">
        <v>2.8</v>
      </c>
      <c r="CF1832" s="31">
        <v>9</v>
      </c>
      <c r="CG1832" s="30">
        <v>260</v>
      </c>
      <c r="CH1832" s="96">
        <v>260</v>
      </c>
      <c r="CI1832" s="96">
        <v>220</v>
      </c>
      <c r="CJ1832" s="96">
        <f>Population!$CG1832-Population!$CI1832</f>
        <v>40</v>
      </c>
      <c r="CK1832" s="118">
        <f>_xlfn.DAYS(Entries!$AY$2,Population!H1832)</f>
        <v>308</v>
      </c>
      <c r="CL1832" s="118">
        <f t="shared" si="242"/>
        <v>1825</v>
      </c>
      <c r="CM1832" s="117">
        <f>Entries!$AY$5</f>
        <v>0.15</v>
      </c>
      <c r="CN1832" s="117">
        <f t="shared" si="244"/>
        <v>0.15384615384615385</v>
      </c>
      <c r="CO1832" s="119">
        <f t="shared" si="243"/>
        <v>0.85654794520547939</v>
      </c>
      <c r="CP1832" s="30" t="s">
        <v>5654</v>
      </c>
      <c r="CQ1832" s="96">
        <v>4</v>
      </c>
      <c r="CR1832" s="96" t="s">
        <v>95</v>
      </c>
      <c r="CS1832" s="96"/>
      <c r="CT1832" s="31"/>
      <c r="CU1832" s="30" t="s">
        <v>5655</v>
      </c>
      <c r="CV1832" s="96" t="s">
        <v>5651</v>
      </c>
      <c r="CW1832" s="96" t="s">
        <v>157</v>
      </c>
      <c r="CX1832" s="96" t="s">
        <v>5652</v>
      </c>
      <c r="CY1832" s="96" t="s">
        <v>107</v>
      </c>
      <c r="CZ1832" s="96" t="s">
        <v>755</v>
      </c>
      <c r="DA1832" s="31"/>
      <c r="DB1832" s="17" t="s">
        <v>15463</v>
      </c>
      <c r="DC1832" s="17" t="s">
        <v>15500</v>
      </c>
      <c r="DD1832" s="17">
        <v>1</v>
      </c>
      <c r="DE1832" s="17" t="s">
        <v>15500</v>
      </c>
      <c r="DF1832" s="17" t="s">
        <v>15500</v>
      </c>
      <c r="DG1832" s="23" t="s">
        <v>11174</v>
      </c>
      <c r="DH1832" s="145"/>
    </row>
    <row r="1833" spans="1:112" s="17" customFormat="1" x14ac:dyDescent="0.25">
      <c r="A1833" s="32" t="s">
        <v>6821</v>
      </c>
      <c r="B1833" s="98">
        <v>1</v>
      </c>
      <c r="C1833" s="149" t="s">
        <v>11188</v>
      </c>
      <c r="D1833" s="98" t="s">
        <v>5649</v>
      </c>
      <c r="E1833" s="98">
        <v>45696</v>
      </c>
      <c r="F1833" s="98" t="s">
        <v>6822</v>
      </c>
      <c r="G1833" s="33">
        <v>63478</v>
      </c>
      <c r="H1833" s="44">
        <v>43986</v>
      </c>
      <c r="I1833" s="98" t="s">
        <v>221</v>
      </c>
      <c r="J1833" s="98"/>
      <c r="K1833" s="98"/>
      <c r="L1833" s="98" t="s">
        <v>285</v>
      </c>
      <c r="M1833" t="s">
        <v>156</v>
      </c>
      <c r="N1833" s="98" t="s">
        <v>156</v>
      </c>
      <c r="O1833" t="s">
        <v>157</v>
      </c>
      <c r="P1833" s="64" t="str">
        <f>VLOOKUP(N1833,Entries!J:K,2,FALSE)</f>
        <v>UNITED STATES OF AMERICA</v>
      </c>
      <c r="Q1833" s="38" t="s">
        <v>5651</v>
      </c>
      <c r="R1833" s="32" t="s">
        <v>5651</v>
      </c>
      <c r="S1833" s="98" t="s">
        <v>156</v>
      </c>
      <c r="T1833" t="s">
        <v>157</v>
      </c>
      <c r="U1833" s="39" t="s">
        <v>159</v>
      </c>
      <c r="V1833" s="33" t="s">
        <v>159</v>
      </c>
      <c r="W1833" s="64">
        <f>IF(VLOOKUP(R1833,Entries!N:P,3,FALSE)=V1833,1,VLOOKUP(R1833,Entries!N:P,3,FALSE))</f>
        <v>1</v>
      </c>
      <c r="X1833"/>
      <c r="Y1833"/>
      <c r="Z1833" s="98"/>
      <c r="AA1833" s="98"/>
      <c r="AB1833" s="98"/>
      <c r="AC1833" s="98" t="s">
        <v>5652</v>
      </c>
      <c r="AD1833" s="98" t="s">
        <v>263</v>
      </c>
      <c r="AE1833" s="98" t="s">
        <v>263</v>
      </c>
      <c r="AF1833" s="98" t="s">
        <v>263</v>
      </c>
      <c r="AG1833" s="98" t="s">
        <v>11136</v>
      </c>
      <c r="AH1833" s="98"/>
      <c r="AI1833" s="98"/>
      <c r="AJ1833" s="98">
        <v>5</v>
      </c>
      <c r="AK1833" s="98" t="s">
        <v>95</v>
      </c>
      <c r="AL1833" s="98"/>
      <c r="AM1833" s="33"/>
      <c r="AN1833" s="32" t="s">
        <v>133</v>
      </c>
      <c r="AO1833" s="98" t="s">
        <v>134</v>
      </c>
      <c r="AP1833" s="33" t="s">
        <v>160</v>
      </c>
      <c r="AQ1833">
        <v>21104.456215900002</v>
      </c>
      <c r="AR1833" t="s">
        <v>11318</v>
      </c>
      <c r="AS1833" t="s">
        <v>11225</v>
      </c>
      <c r="AT1833" t="s">
        <v>14290</v>
      </c>
      <c r="AU1833">
        <v>53.057600000000001</v>
      </c>
      <c r="AV1833" s="98">
        <v>0.92602962055111127</v>
      </c>
      <c r="AW1833">
        <v>173.28190000000001</v>
      </c>
      <c r="AX1833" s="98">
        <v>3.0243390599155555</v>
      </c>
      <c r="AY1833">
        <v>8.7499999999999999E-5</v>
      </c>
      <c r="AZ1833">
        <v>124.24720000000001</v>
      </c>
      <c r="BA1833" s="98">
        <v>2.168522275235556</v>
      </c>
      <c r="BB1833">
        <v>235.86</v>
      </c>
      <c r="BC1833" s="98">
        <v>4.1165327173333335</v>
      </c>
      <c r="BD1833">
        <v>15.0640006</v>
      </c>
      <c r="BE1833" s="96">
        <f t="shared" si="238"/>
        <v>6925.3493345656307</v>
      </c>
      <c r="BF1833" s="96">
        <f t="shared" si="239"/>
        <v>554.95530263240562</v>
      </c>
      <c r="BG1833" s="96">
        <f t="shared" si="240"/>
        <v>553.74336649885572</v>
      </c>
      <c r="BH1833">
        <v>6931.7216376209863</v>
      </c>
      <c r="BI1833">
        <v>1.194650424440898E-3</v>
      </c>
      <c r="BJ1833">
        <v>0.92636061458929242</v>
      </c>
      <c r="BK1833">
        <v>3.0243396891753371</v>
      </c>
      <c r="BL1833">
        <v>0.89999237350305938</v>
      </c>
      <c r="BM1833">
        <v>5.3850635607406474</v>
      </c>
      <c r="BN1833">
        <v>0.92603002913676735</v>
      </c>
      <c r="BO1833">
        <v>3.0243396910938869</v>
      </c>
      <c r="BP1833">
        <v>1.027075163792581E-3</v>
      </c>
      <c r="BQ1833">
        <v>0.89999237350305938</v>
      </c>
      <c r="BR1833">
        <v>6925.6297360825392</v>
      </c>
      <c r="BS1833" s="96">
        <v>561.74287837809334</v>
      </c>
      <c r="BT1833" s="96">
        <v>547.51659378698514</v>
      </c>
      <c r="BU1833">
        <v>5.3850635607406474</v>
      </c>
      <c r="BV1833" s="65" t="str">
        <f t="shared" si="241"/>
        <v>Starlink</v>
      </c>
      <c r="BW1833" s="32" t="s">
        <v>192</v>
      </c>
      <c r="BX1833" s="98">
        <v>2.8</v>
      </c>
      <c r="BY1833" s="21">
        <v>0.2</v>
      </c>
      <c r="BZ1833" s="98">
        <v>9</v>
      </c>
      <c r="CA1833" s="98">
        <v>27.592099999999999</v>
      </c>
      <c r="CB1833" s="98">
        <v>0.56000000000000005</v>
      </c>
      <c r="CC1833" s="98">
        <v>11.0875</v>
      </c>
      <c r="CD1833" s="98">
        <v>0.2</v>
      </c>
      <c r="CE1833" s="98">
        <v>2.8</v>
      </c>
      <c r="CF1833" s="33">
        <v>9</v>
      </c>
      <c r="CG1833" s="32">
        <v>260</v>
      </c>
      <c r="CH1833" s="98">
        <v>260</v>
      </c>
      <c r="CI1833" s="98">
        <v>220</v>
      </c>
      <c r="CJ1833" s="98">
        <f>Population!$CG1833-Population!$CI1833</f>
        <v>40</v>
      </c>
      <c r="CK1833" s="120">
        <f>_xlfn.DAYS(Entries!$AY$2,Population!H1833)</f>
        <v>308</v>
      </c>
      <c r="CL1833" s="120">
        <f t="shared" si="242"/>
        <v>1825</v>
      </c>
      <c r="CM1833" s="122">
        <f>Entries!$AY$5</f>
        <v>0.15</v>
      </c>
      <c r="CN1833" s="122">
        <f t="shared" si="244"/>
        <v>0.15384615384615385</v>
      </c>
      <c r="CO1833" s="121">
        <f t="shared" si="243"/>
        <v>0.85654794520547939</v>
      </c>
      <c r="CP1833" s="32" t="s">
        <v>5654</v>
      </c>
      <c r="CQ1833" s="98">
        <v>4</v>
      </c>
      <c r="CR1833" s="98" t="s">
        <v>95</v>
      </c>
      <c r="CS1833" s="98"/>
      <c r="CT1833" s="33"/>
      <c r="CU1833" s="32" t="s">
        <v>5655</v>
      </c>
      <c r="CV1833" s="98" t="s">
        <v>5651</v>
      </c>
      <c r="CW1833" s="98" t="s">
        <v>157</v>
      </c>
      <c r="CX1833" s="98" t="s">
        <v>5652</v>
      </c>
      <c r="CY1833" s="98" t="s">
        <v>107</v>
      </c>
      <c r="CZ1833" s="98" t="s">
        <v>755</v>
      </c>
      <c r="DA1833" s="33"/>
      <c r="DB1833" s="17" t="s">
        <v>15463</v>
      </c>
      <c r="DC1833" s="17" t="s">
        <v>15500</v>
      </c>
      <c r="DD1833" s="17">
        <v>1</v>
      </c>
      <c r="DE1833" s="17" t="s">
        <v>15500</v>
      </c>
      <c r="DF1833" s="17" t="s">
        <v>15500</v>
      </c>
      <c r="DG1833" s="23" t="s">
        <v>11174</v>
      </c>
      <c r="DH1833" s="145"/>
    </row>
    <row r="1834" spans="1:112" s="17" customFormat="1" x14ac:dyDescent="0.25">
      <c r="A1834" s="30" t="s">
        <v>6824</v>
      </c>
      <c r="B1834" s="96">
        <v>1</v>
      </c>
      <c r="C1834" s="152" t="s">
        <v>11188</v>
      </c>
      <c r="D1834" s="96" t="s">
        <v>5649</v>
      </c>
      <c r="E1834" s="96">
        <v>45710</v>
      </c>
      <c r="F1834" s="96" t="s">
        <v>6825</v>
      </c>
      <c r="G1834" s="31">
        <v>63492</v>
      </c>
      <c r="H1834" s="43">
        <v>43986</v>
      </c>
      <c r="I1834" s="96" t="s">
        <v>221</v>
      </c>
      <c r="J1834" s="96"/>
      <c r="K1834" s="96"/>
      <c r="L1834" s="96" t="s">
        <v>285</v>
      </c>
      <c r="M1834" s="124" t="s">
        <v>156</v>
      </c>
      <c r="N1834" s="96" t="s">
        <v>156</v>
      </c>
      <c r="O1834" s="124" t="s">
        <v>157</v>
      </c>
      <c r="P1834" s="96" t="str">
        <f>VLOOKUP(N1834,Entries!J:K,2,FALSE)</f>
        <v>UNITED STATES OF AMERICA</v>
      </c>
      <c r="Q1834" s="123" t="s">
        <v>5651</v>
      </c>
      <c r="R1834" s="30" t="s">
        <v>5651</v>
      </c>
      <c r="S1834" s="96" t="s">
        <v>156</v>
      </c>
      <c r="T1834" s="124" t="s">
        <v>157</v>
      </c>
      <c r="U1834" s="125" t="s">
        <v>159</v>
      </c>
      <c r="V1834" s="31" t="s">
        <v>159</v>
      </c>
      <c r="W1834" s="64">
        <f>IF(VLOOKUP(R1834,Entries!N:P,3,FALSE)=V1834,1,VLOOKUP(R1834,Entries!N:P,3,FALSE))</f>
        <v>1</v>
      </c>
      <c r="X1834" s="124"/>
      <c r="Y1834" s="124"/>
      <c r="Z1834" s="96"/>
      <c r="AA1834" s="96"/>
      <c r="AB1834" s="96"/>
      <c r="AC1834" s="96" t="s">
        <v>5652</v>
      </c>
      <c r="AD1834" s="96" t="s">
        <v>263</v>
      </c>
      <c r="AE1834" s="96" t="s">
        <v>263</v>
      </c>
      <c r="AF1834" s="96" t="s">
        <v>263</v>
      </c>
      <c r="AG1834" s="96" t="s">
        <v>11136</v>
      </c>
      <c r="AH1834" s="96"/>
      <c r="AI1834" s="96"/>
      <c r="AJ1834" s="96">
        <v>5</v>
      </c>
      <c r="AK1834" s="96" t="s">
        <v>95</v>
      </c>
      <c r="AL1834" s="96"/>
      <c r="AM1834" s="31"/>
      <c r="AN1834" s="30" t="s">
        <v>133</v>
      </c>
      <c r="AO1834" s="96" t="s">
        <v>134</v>
      </c>
      <c r="AP1834" s="31" t="s">
        <v>160</v>
      </c>
      <c r="AQ1834">
        <v>21104.39540089</v>
      </c>
      <c r="AR1834" t="s">
        <v>14291</v>
      </c>
      <c r="AS1834" t="s">
        <v>11225</v>
      </c>
      <c r="AT1834" t="s">
        <v>14292</v>
      </c>
      <c r="AU1834">
        <v>53.056399999999996</v>
      </c>
      <c r="AV1834" s="96">
        <v>0.92600867660444441</v>
      </c>
      <c r="AW1834">
        <v>153.5462</v>
      </c>
      <c r="AX1834" s="96">
        <v>2.6798861863911112</v>
      </c>
      <c r="AY1834">
        <v>8.6399999999999999E-5</v>
      </c>
      <c r="AZ1834">
        <v>144.5599</v>
      </c>
      <c r="BA1834" s="96">
        <v>2.523045696448889</v>
      </c>
      <c r="BB1834">
        <v>215.54470000000001</v>
      </c>
      <c r="BC1834" s="96">
        <v>3.761963917568889</v>
      </c>
      <c r="BD1834">
        <v>15.063982190000001</v>
      </c>
      <c r="BE1834" s="96">
        <f t="shared" si="238"/>
        <v>6925.3549769716283</v>
      </c>
      <c r="BF1834" s="96">
        <f t="shared" si="239"/>
        <v>554.95332764163868</v>
      </c>
      <c r="BG1834" s="96">
        <f t="shared" si="240"/>
        <v>553.75662630161787</v>
      </c>
      <c r="BH1834">
        <v>6931.7271017998964</v>
      </c>
      <c r="BI1834">
        <v>1.164080845927366E-3</v>
      </c>
      <c r="BJ1834">
        <v>0.92633967405858475</v>
      </c>
      <c r="BK1834">
        <v>2.6798867432016711</v>
      </c>
      <c r="BL1834">
        <v>0.9023320831933227</v>
      </c>
      <c r="BM1834">
        <v>5.3826784442303452</v>
      </c>
      <c r="BN1834">
        <v>0.92600908521061864</v>
      </c>
      <c r="BO1834">
        <v>2.6798867458310931</v>
      </c>
      <c r="BP1834">
        <v>1.0083151880163699E-3</v>
      </c>
      <c r="BQ1834">
        <v>0.9023320831933227</v>
      </c>
      <c r="BR1834">
        <v>6925.6355703572217</v>
      </c>
      <c r="BS1834" s="96">
        <v>561.61879388948</v>
      </c>
      <c r="BT1834" s="96">
        <v>547.6523468249643</v>
      </c>
      <c r="BU1834">
        <v>5.3826784442303452</v>
      </c>
      <c r="BV1834" s="60" t="str">
        <f t="shared" si="241"/>
        <v>Starlink</v>
      </c>
      <c r="BW1834" s="30" t="s">
        <v>192</v>
      </c>
      <c r="BX1834" s="96">
        <v>2.8</v>
      </c>
      <c r="BY1834" s="16">
        <v>0.2</v>
      </c>
      <c r="BZ1834" s="96">
        <v>9</v>
      </c>
      <c r="CA1834" s="96">
        <v>27.592099999999999</v>
      </c>
      <c r="CB1834" s="96">
        <v>0.56000000000000005</v>
      </c>
      <c r="CC1834" s="96">
        <v>11.0875</v>
      </c>
      <c r="CD1834" s="96">
        <v>0.2</v>
      </c>
      <c r="CE1834" s="96">
        <v>2.8</v>
      </c>
      <c r="CF1834" s="31">
        <v>9</v>
      </c>
      <c r="CG1834" s="30">
        <v>260</v>
      </c>
      <c r="CH1834" s="96">
        <v>260</v>
      </c>
      <c r="CI1834" s="96">
        <v>220</v>
      </c>
      <c r="CJ1834" s="96">
        <f>Population!$CG1834-Population!$CI1834</f>
        <v>40</v>
      </c>
      <c r="CK1834" s="118">
        <f>_xlfn.DAYS(Entries!$AY$2,Population!H1834)</f>
        <v>308</v>
      </c>
      <c r="CL1834" s="118">
        <f t="shared" si="242"/>
        <v>1825</v>
      </c>
      <c r="CM1834" s="117">
        <f>Entries!$AY$5</f>
        <v>0.15</v>
      </c>
      <c r="CN1834" s="117">
        <f t="shared" si="244"/>
        <v>0.15384615384615385</v>
      </c>
      <c r="CO1834" s="119">
        <f t="shared" si="243"/>
        <v>0.85654794520547939</v>
      </c>
      <c r="CP1834" s="30" t="s">
        <v>5654</v>
      </c>
      <c r="CQ1834" s="96">
        <v>4</v>
      </c>
      <c r="CR1834" s="96" t="s">
        <v>95</v>
      </c>
      <c r="CS1834" s="96"/>
      <c r="CT1834" s="31"/>
      <c r="CU1834" s="30" t="s">
        <v>5655</v>
      </c>
      <c r="CV1834" s="96" t="s">
        <v>5651</v>
      </c>
      <c r="CW1834" s="96" t="s">
        <v>157</v>
      </c>
      <c r="CX1834" s="96" t="s">
        <v>5652</v>
      </c>
      <c r="CY1834" s="96" t="s">
        <v>107</v>
      </c>
      <c r="CZ1834" s="96" t="s">
        <v>755</v>
      </c>
      <c r="DA1834" s="31"/>
      <c r="DB1834" s="17" t="s">
        <v>15463</v>
      </c>
      <c r="DC1834" s="17" t="s">
        <v>15500</v>
      </c>
      <c r="DD1834" s="17">
        <v>1</v>
      </c>
      <c r="DE1834" s="17" t="s">
        <v>15500</v>
      </c>
      <c r="DF1834" s="17" t="s">
        <v>15500</v>
      </c>
      <c r="DG1834" s="23" t="s">
        <v>11174</v>
      </c>
      <c r="DH1834" s="145"/>
    </row>
    <row r="1835" spans="1:112" s="17" customFormat="1" x14ac:dyDescent="0.25">
      <c r="A1835" s="32" t="s">
        <v>6827</v>
      </c>
      <c r="B1835" s="18">
        <v>1</v>
      </c>
      <c r="C1835" s="149" t="s">
        <v>11188</v>
      </c>
      <c r="D1835" s="18" t="s">
        <v>5649</v>
      </c>
      <c r="E1835" s="18">
        <v>45711</v>
      </c>
      <c r="F1835" s="18" t="s">
        <v>6828</v>
      </c>
      <c r="G1835" s="33">
        <v>63493</v>
      </c>
      <c r="H1835" s="44">
        <v>43986</v>
      </c>
      <c r="I1835" s="98" t="s">
        <v>221</v>
      </c>
      <c r="J1835" s="98"/>
      <c r="K1835" s="98"/>
      <c r="L1835" s="18" t="s">
        <v>285</v>
      </c>
      <c r="M1835" t="s">
        <v>156</v>
      </c>
      <c r="N1835" s="18" t="s">
        <v>156</v>
      </c>
      <c r="O1835" t="s">
        <v>157</v>
      </c>
      <c r="P1835" s="64" t="str">
        <f>VLOOKUP(N1835,Entries!J:K,2,FALSE)</f>
        <v>UNITED STATES OF AMERICA</v>
      </c>
      <c r="Q1835" s="38" t="s">
        <v>5651</v>
      </c>
      <c r="R1835" s="32" t="s">
        <v>5651</v>
      </c>
      <c r="S1835" s="18" t="s">
        <v>156</v>
      </c>
      <c r="T1835" t="s">
        <v>157</v>
      </c>
      <c r="U1835" s="39" t="s">
        <v>159</v>
      </c>
      <c r="V1835" s="33" t="s">
        <v>159</v>
      </c>
      <c r="W1835" s="64">
        <f>IF(VLOOKUP(R1835,Entries!N:P,3,FALSE)=V1835,1,VLOOKUP(R1835,Entries!N:P,3,FALSE))</f>
        <v>1</v>
      </c>
      <c r="X1835"/>
      <c r="Y1835"/>
      <c r="Z1835" s="18"/>
      <c r="AA1835" s="18"/>
      <c r="AB1835" s="98"/>
      <c r="AC1835" s="18" t="s">
        <v>5652</v>
      </c>
      <c r="AD1835" s="18" t="s">
        <v>263</v>
      </c>
      <c r="AE1835" s="18" t="s">
        <v>263</v>
      </c>
      <c r="AF1835" s="98" t="s">
        <v>263</v>
      </c>
      <c r="AG1835" s="98" t="s">
        <v>11136</v>
      </c>
      <c r="AH1835" s="98"/>
      <c r="AI1835" s="18"/>
      <c r="AJ1835" s="98">
        <v>5</v>
      </c>
      <c r="AK1835" s="18" t="s">
        <v>95</v>
      </c>
      <c r="AL1835" s="18"/>
      <c r="AM1835" s="33"/>
      <c r="AN1835" s="32" t="s">
        <v>133</v>
      </c>
      <c r="AO1835" s="18" t="s">
        <v>134</v>
      </c>
      <c r="AP1835" s="33" t="s">
        <v>160</v>
      </c>
      <c r="AQ1835">
        <v>21104.509667350001</v>
      </c>
      <c r="AR1835" t="s">
        <v>14293</v>
      </c>
      <c r="AS1835" t="s">
        <v>11225</v>
      </c>
      <c r="AT1835" t="s">
        <v>14294</v>
      </c>
      <c r="AU1835">
        <v>53.057200000000002</v>
      </c>
      <c r="AV1835" s="98">
        <v>0.92602263923555561</v>
      </c>
      <c r="AW1835">
        <v>153.0334</v>
      </c>
      <c r="AX1835" s="98">
        <v>2.6709361398488891</v>
      </c>
      <c r="AY1835">
        <v>5.2500000000000002E-5</v>
      </c>
      <c r="AZ1835">
        <v>126.7612</v>
      </c>
      <c r="BA1835" s="98">
        <v>2.2123998435022223</v>
      </c>
      <c r="BB1835">
        <v>233.3425</v>
      </c>
      <c r="BC1835" s="98">
        <v>4.0725940625555559</v>
      </c>
      <c r="BD1835">
        <v>15.063965400000001</v>
      </c>
      <c r="BE1835" s="96">
        <f t="shared" si="238"/>
        <v>6925.3601228804546</v>
      </c>
      <c r="BF1835" s="96">
        <f t="shared" si="239"/>
        <v>554.72370428690556</v>
      </c>
      <c r="BG1835" s="96">
        <f t="shared" si="240"/>
        <v>553.99654147400361</v>
      </c>
      <c r="BH1835">
        <v>6931.7325605369306</v>
      </c>
      <c r="BI1835">
        <v>1.1824621465482031E-3</v>
      </c>
      <c r="BJ1835">
        <v>0.92635363353224864</v>
      </c>
      <c r="BK1835">
        <v>2.670936695187252</v>
      </c>
      <c r="BL1835">
        <v>0.87225473044096891</v>
      </c>
      <c r="BM1835">
        <v>5.412740154981365</v>
      </c>
      <c r="BN1835">
        <v>0.92602304784855682</v>
      </c>
      <c r="BO1835">
        <v>2.6709366974839721</v>
      </c>
      <c r="BP1835">
        <v>9.9914112667145462E-4</v>
      </c>
      <c r="BQ1835">
        <v>0.87225473044096891</v>
      </c>
      <c r="BR1835">
        <v>6925.6405882427234</v>
      </c>
      <c r="BS1835" s="96">
        <v>561.56028058298125</v>
      </c>
      <c r="BT1835" s="96">
        <v>547.7208959024656</v>
      </c>
      <c r="BU1835">
        <v>5.412740154981365</v>
      </c>
      <c r="BV1835" s="65" t="str">
        <f t="shared" si="241"/>
        <v>Starlink</v>
      </c>
      <c r="BW1835" s="32" t="s">
        <v>192</v>
      </c>
      <c r="BX1835" s="18">
        <v>2.8</v>
      </c>
      <c r="BY1835" s="21">
        <v>0.2</v>
      </c>
      <c r="BZ1835" s="18">
        <v>9</v>
      </c>
      <c r="CA1835" s="18">
        <v>27.592099999999999</v>
      </c>
      <c r="CB1835" s="18">
        <v>0.56000000000000005</v>
      </c>
      <c r="CC1835" s="18">
        <v>11.0875</v>
      </c>
      <c r="CD1835" s="18">
        <v>0.2</v>
      </c>
      <c r="CE1835" s="18">
        <v>2.8</v>
      </c>
      <c r="CF1835" s="33">
        <v>9</v>
      </c>
      <c r="CG1835" s="32">
        <v>260</v>
      </c>
      <c r="CH1835" s="18">
        <v>260</v>
      </c>
      <c r="CI1835" s="18">
        <v>220</v>
      </c>
      <c r="CJ1835" s="98">
        <f>Population!$CG1835-Population!$CI1835</f>
        <v>40</v>
      </c>
      <c r="CK1835" s="120">
        <f>_xlfn.DAYS(Entries!$AY$2,Population!H1835)</f>
        <v>308</v>
      </c>
      <c r="CL1835" s="120">
        <f t="shared" si="242"/>
        <v>1825</v>
      </c>
      <c r="CM1835" s="122">
        <f>Entries!$AY$5</f>
        <v>0.15</v>
      </c>
      <c r="CN1835" s="122">
        <f t="shared" si="244"/>
        <v>0.15384615384615385</v>
      </c>
      <c r="CO1835" s="121">
        <f t="shared" si="243"/>
        <v>0.85654794520547939</v>
      </c>
      <c r="CP1835" s="32" t="s">
        <v>5654</v>
      </c>
      <c r="CQ1835" s="18">
        <v>4</v>
      </c>
      <c r="CR1835" s="18" t="s">
        <v>95</v>
      </c>
      <c r="CS1835" s="18"/>
      <c r="CT1835" s="33"/>
      <c r="CU1835" s="32" t="s">
        <v>5655</v>
      </c>
      <c r="CV1835" s="18" t="s">
        <v>5651</v>
      </c>
      <c r="CW1835" s="18" t="s">
        <v>157</v>
      </c>
      <c r="CX1835" s="18" t="s">
        <v>5652</v>
      </c>
      <c r="CY1835" s="18" t="s">
        <v>107</v>
      </c>
      <c r="CZ1835" s="18" t="s">
        <v>755</v>
      </c>
      <c r="DA1835" s="33"/>
      <c r="DB1835" s="17" t="s">
        <v>15463</v>
      </c>
      <c r="DC1835" s="17" t="s">
        <v>15500</v>
      </c>
      <c r="DD1835" s="17">
        <v>1</v>
      </c>
      <c r="DE1835" s="17" t="s">
        <v>15500</v>
      </c>
      <c r="DF1835" s="17" t="s">
        <v>15500</v>
      </c>
      <c r="DG1835" s="23" t="s">
        <v>11174</v>
      </c>
      <c r="DH1835" s="145"/>
    </row>
    <row r="1836" spans="1:112" s="17" customFormat="1" x14ac:dyDescent="0.25">
      <c r="A1836" s="30" t="s">
        <v>6830</v>
      </c>
      <c r="B1836" s="96">
        <v>1</v>
      </c>
      <c r="C1836" s="152" t="s">
        <v>11188</v>
      </c>
      <c r="D1836" s="96" t="s">
        <v>5649</v>
      </c>
      <c r="E1836" s="96">
        <v>45712</v>
      </c>
      <c r="F1836" s="96" t="s">
        <v>6831</v>
      </c>
      <c r="G1836" s="31">
        <v>63494</v>
      </c>
      <c r="H1836" s="43">
        <v>43986</v>
      </c>
      <c r="I1836" s="96" t="s">
        <v>221</v>
      </c>
      <c r="J1836" s="96"/>
      <c r="K1836" s="96"/>
      <c r="L1836" s="96" t="s">
        <v>285</v>
      </c>
      <c r="M1836" s="124" t="s">
        <v>156</v>
      </c>
      <c r="N1836" s="96" t="s">
        <v>156</v>
      </c>
      <c r="O1836" s="124" t="s">
        <v>157</v>
      </c>
      <c r="P1836" s="96" t="str">
        <f>VLOOKUP(N1836,Entries!J:K,2,FALSE)</f>
        <v>UNITED STATES OF AMERICA</v>
      </c>
      <c r="Q1836" s="123" t="s">
        <v>5651</v>
      </c>
      <c r="R1836" s="30" t="s">
        <v>5651</v>
      </c>
      <c r="S1836" s="96" t="s">
        <v>156</v>
      </c>
      <c r="T1836" s="124" t="s">
        <v>157</v>
      </c>
      <c r="U1836" s="125" t="s">
        <v>159</v>
      </c>
      <c r="V1836" s="31" t="s">
        <v>159</v>
      </c>
      <c r="W1836" s="64">
        <f>IF(VLOOKUP(R1836,Entries!N:P,3,FALSE)=V1836,1,VLOOKUP(R1836,Entries!N:P,3,FALSE))</f>
        <v>1</v>
      </c>
      <c r="X1836" s="124"/>
      <c r="Y1836" s="124"/>
      <c r="Z1836" s="96"/>
      <c r="AA1836" s="96"/>
      <c r="AB1836" s="96"/>
      <c r="AC1836" s="96" t="s">
        <v>5652</v>
      </c>
      <c r="AD1836" s="96" t="s">
        <v>263</v>
      </c>
      <c r="AE1836" s="96" t="s">
        <v>263</v>
      </c>
      <c r="AF1836" s="96" t="s">
        <v>263</v>
      </c>
      <c r="AG1836" s="96" t="s">
        <v>11136</v>
      </c>
      <c r="AH1836" s="96"/>
      <c r="AI1836" s="96"/>
      <c r="AJ1836" s="96">
        <v>5</v>
      </c>
      <c r="AK1836" s="96" t="s">
        <v>95</v>
      </c>
      <c r="AL1836" s="96"/>
      <c r="AM1836" s="31"/>
      <c r="AN1836" s="30" t="s">
        <v>133</v>
      </c>
      <c r="AO1836" s="96" t="s">
        <v>134</v>
      </c>
      <c r="AP1836" s="31" t="s">
        <v>160</v>
      </c>
      <c r="AQ1836">
        <v>21104.50598885</v>
      </c>
      <c r="AR1836" t="s">
        <v>14131</v>
      </c>
      <c r="AS1836" t="s">
        <v>11225</v>
      </c>
      <c r="AT1836" t="s">
        <v>14295</v>
      </c>
      <c r="AU1836">
        <v>53.058100000000003</v>
      </c>
      <c r="AV1836" s="96">
        <v>0.92603834719555578</v>
      </c>
      <c r="AW1836">
        <v>153.0496</v>
      </c>
      <c r="AX1836" s="96">
        <v>2.6712188831288888</v>
      </c>
      <c r="AY1836">
        <v>1.248E-4</v>
      </c>
      <c r="AZ1836">
        <v>133.25489999999999</v>
      </c>
      <c r="BA1836" s="96">
        <v>2.3257362655600002</v>
      </c>
      <c r="BB1836">
        <v>226.8545</v>
      </c>
      <c r="BC1836" s="96">
        <v>3.9593571242444447</v>
      </c>
      <c r="BD1836">
        <v>15.063889039999999</v>
      </c>
      <c r="BE1836" s="96">
        <f t="shared" si="238"/>
        <v>6925.3835263123592</v>
      </c>
      <c r="BF1836" s="96">
        <f t="shared" si="239"/>
        <v>555.24781417644317</v>
      </c>
      <c r="BG1836" s="96">
        <f t="shared" si="240"/>
        <v>553.51923844827525</v>
      </c>
      <c r="BH1836">
        <v>6931.7555028116149</v>
      </c>
      <c r="BI1836">
        <v>1.187309331748535E-3</v>
      </c>
      <c r="BJ1836">
        <v>0.92636933633530139</v>
      </c>
      <c r="BK1836">
        <v>2.6712194398788971</v>
      </c>
      <c r="BL1836">
        <v>0.93367325737626705</v>
      </c>
      <c r="BM1836">
        <v>5.3514210106805864</v>
      </c>
      <c r="BN1836">
        <v>0.92603875574094541</v>
      </c>
      <c r="BO1836">
        <v>2.6712194408827301</v>
      </c>
      <c r="BP1836">
        <v>1.0462031975622601E-3</v>
      </c>
      <c r="BQ1836">
        <v>0.93367325737626705</v>
      </c>
      <c r="BR1836">
        <v>6925.6638461569382</v>
      </c>
      <c r="BS1836" s="96">
        <v>561.90949781802829</v>
      </c>
      <c r="BT1836" s="96">
        <v>547.41819449584818</v>
      </c>
      <c r="BU1836">
        <v>5.3514210106805864</v>
      </c>
      <c r="BV1836" s="60" t="str">
        <f t="shared" si="241"/>
        <v>Starlink</v>
      </c>
      <c r="BW1836" s="30" t="s">
        <v>192</v>
      </c>
      <c r="BX1836" s="96">
        <v>2.8</v>
      </c>
      <c r="BY1836" s="16">
        <v>0.2</v>
      </c>
      <c r="BZ1836" s="96">
        <v>9</v>
      </c>
      <c r="CA1836" s="96">
        <v>27.592099999999999</v>
      </c>
      <c r="CB1836" s="96">
        <v>0.56000000000000005</v>
      </c>
      <c r="CC1836" s="96">
        <v>11.0875</v>
      </c>
      <c r="CD1836" s="96">
        <v>0.2</v>
      </c>
      <c r="CE1836" s="96">
        <v>2.8</v>
      </c>
      <c r="CF1836" s="31">
        <v>9</v>
      </c>
      <c r="CG1836" s="30">
        <v>260</v>
      </c>
      <c r="CH1836" s="96">
        <v>260</v>
      </c>
      <c r="CI1836" s="96">
        <v>220</v>
      </c>
      <c r="CJ1836" s="96">
        <f>Population!$CG1836-Population!$CI1836</f>
        <v>40</v>
      </c>
      <c r="CK1836" s="118">
        <f>_xlfn.DAYS(Entries!$AY$2,Population!H1836)</f>
        <v>308</v>
      </c>
      <c r="CL1836" s="118">
        <f t="shared" si="242"/>
        <v>1825</v>
      </c>
      <c r="CM1836" s="117">
        <f>Entries!$AY$5</f>
        <v>0.15</v>
      </c>
      <c r="CN1836" s="117">
        <f t="shared" si="244"/>
        <v>0.15384615384615385</v>
      </c>
      <c r="CO1836" s="119">
        <f t="shared" si="243"/>
        <v>0.85654794520547939</v>
      </c>
      <c r="CP1836" s="30" t="s">
        <v>5654</v>
      </c>
      <c r="CQ1836" s="96">
        <v>4</v>
      </c>
      <c r="CR1836" s="96" t="s">
        <v>95</v>
      </c>
      <c r="CS1836" s="96"/>
      <c r="CT1836" s="31"/>
      <c r="CU1836" s="30" t="s">
        <v>5655</v>
      </c>
      <c r="CV1836" s="96" t="s">
        <v>5651</v>
      </c>
      <c r="CW1836" s="96" t="s">
        <v>157</v>
      </c>
      <c r="CX1836" s="96" t="s">
        <v>5652</v>
      </c>
      <c r="CY1836" s="96" t="s">
        <v>107</v>
      </c>
      <c r="CZ1836" s="96" t="s">
        <v>755</v>
      </c>
      <c r="DA1836" s="31"/>
      <c r="DB1836" s="17" t="s">
        <v>15463</v>
      </c>
      <c r="DC1836" s="17" t="s">
        <v>15500</v>
      </c>
      <c r="DD1836" s="17">
        <v>1</v>
      </c>
      <c r="DE1836" s="17" t="s">
        <v>15500</v>
      </c>
      <c r="DF1836" s="17" t="s">
        <v>15500</v>
      </c>
      <c r="DG1836" s="23" t="s">
        <v>11174</v>
      </c>
      <c r="DH1836" s="145"/>
    </row>
    <row r="1837" spans="1:112" s="17" customFormat="1" x14ac:dyDescent="0.25">
      <c r="A1837" s="32" t="s">
        <v>6833</v>
      </c>
      <c r="B1837" s="18">
        <v>1</v>
      </c>
      <c r="C1837" s="149" t="s">
        <v>11188</v>
      </c>
      <c r="D1837" s="18" t="s">
        <v>5649</v>
      </c>
      <c r="E1837" s="18">
        <v>45713</v>
      </c>
      <c r="F1837" s="18" t="s">
        <v>6834</v>
      </c>
      <c r="G1837" s="33">
        <v>63495</v>
      </c>
      <c r="H1837" s="44">
        <v>43986</v>
      </c>
      <c r="I1837" s="98" t="s">
        <v>221</v>
      </c>
      <c r="J1837" s="98"/>
      <c r="K1837" s="98"/>
      <c r="L1837" s="18" t="s">
        <v>285</v>
      </c>
      <c r="M1837" t="s">
        <v>156</v>
      </c>
      <c r="N1837" s="18" t="s">
        <v>156</v>
      </c>
      <c r="O1837" t="s">
        <v>157</v>
      </c>
      <c r="P1837" s="64" t="str">
        <f>VLOOKUP(N1837,Entries!J:K,2,FALSE)</f>
        <v>UNITED STATES OF AMERICA</v>
      </c>
      <c r="Q1837" s="38" t="s">
        <v>5651</v>
      </c>
      <c r="R1837" s="32" t="s">
        <v>5651</v>
      </c>
      <c r="S1837" s="18" t="s">
        <v>156</v>
      </c>
      <c r="T1837" t="s">
        <v>157</v>
      </c>
      <c r="U1837" s="39" t="s">
        <v>159</v>
      </c>
      <c r="V1837" s="33" t="s">
        <v>159</v>
      </c>
      <c r="W1837" s="64">
        <f>IF(VLOOKUP(R1837,Entries!N:P,3,FALSE)=V1837,1,VLOOKUP(R1837,Entries!N:P,3,FALSE))</f>
        <v>1</v>
      </c>
      <c r="X1837"/>
      <c r="Y1837"/>
      <c r="Z1837" s="18"/>
      <c r="AA1837" s="18"/>
      <c r="AB1837" s="98"/>
      <c r="AC1837" s="18" t="s">
        <v>5652</v>
      </c>
      <c r="AD1837" s="18" t="s">
        <v>263</v>
      </c>
      <c r="AE1837" s="18" t="s">
        <v>263</v>
      </c>
      <c r="AF1837" s="98" t="s">
        <v>263</v>
      </c>
      <c r="AG1837" s="98" t="s">
        <v>11136</v>
      </c>
      <c r="AH1837" s="98"/>
      <c r="AI1837" s="18"/>
      <c r="AJ1837" s="18">
        <v>5</v>
      </c>
      <c r="AK1837" s="18" t="s">
        <v>95</v>
      </c>
      <c r="AL1837" s="18"/>
      <c r="AM1837" s="33"/>
      <c r="AN1837" s="32" t="s">
        <v>133</v>
      </c>
      <c r="AO1837" s="18" t="s">
        <v>134</v>
      </c>
      <c r="AP1837" s="33" t="s">
        <v>160</v>
      </c>
      <c r="AQ1837">
        <v>21104.526248080001</v>
      </c>
      <c r="AR1837" t="s">
        <v>13102</v>
      </c>
      <c r="AS1837" t="s">
        <v>11225</v>
      </c>
      <c r="AT1837" t="s">
        <v>14296</v>
      </c>
      <c r="AU1837">
        <v>53.056899999999999</v>
      </c>
      <c r="AV1837" s="98">
        <v>0.92601740324888893</v>
      </c>
      <c r="AW1837">
        <v>172.95529999999999</v>
      </c>
      <c r="AX1837" s="98">
        <v>3.0186388157644446</v>
      </c>
      <c r="AY1837">
        <v>7.5199999999999998E-5</v>
      </c>
      <c r="AZ1837">
        <v>116.22539999999999</v>
      </c>
      <c r="BA1837" s="98">
        <v>2.0285154824266667</v>
      </c>
      <c r="BB1837">
        <v>243.88130000000001</v>
      </c>
      <c r="BC1837" s="98">
        <v>4.2565307834977784</v>
      </c>
      <c r="BD1837">
        <v>15.06403364</v>
      </c>
      <c r="BE1837" s="96">
        <f t="shared" si="238"/>
        <v>6925.3392082992732</v>
      </c>
      <c r="BF1837" s="96">
        <f t="shared" si="239"/>
        <v>554.85999380773683</v>
      </c>
      <c r="BG1837" s="96">
        <f t="shared" si="240"/>
        <v>553.81842279080865</v>
      </c>
      <c r="BH1837">
        <v>6931.7116509381904</v>
      </c>
      <c r="BI1837">
        <v>1.2008941156980929E-3</v>
      </c>
      <c r="BJ1837">
        <v>0.92634840056953283</v>
      </c>
      <c r="BK1837">
        <v>3.0186394447282829</v>
      </c>
      <c r="BL1837">
        <v>0.88701288399424505</v>
      </c>
      <c r="BM1837">
        <v>5.3980343518655713</v>
      </c>
      <c r="BN1837">
        <v>0.92601781185922105</v>
      </c>
      <c r="BO1837">
        <v>3.018639445729018</v>
      </c>
      <c r="BP1837">
        <v>1.022027213928699E-3</v>
      </c>
      <c r="BQ1837">
        <v>0.88701288399424505</v>
      </c>
      <c r="BR1837">
        <v>6925.6197223505869</v>
      </c>
      <c r="BS1837" s="96">
        <v>561.6978941801508</v>
      </c>
      <c r="BT1837" s="96">
        <v>547.54155052102305</v>
      </c>
      <c r="BU1837">
        <v>5.3980343518655713</v>
      </c>
      <c r="BV1837" s="65" t="str">
        <f t="shared" si="241"/>
        <v>Starlink</v>
      </c>
      <c r="BW1837" s="32" t="s">
        <v>192</v>
      </c>
      <c r="BX1837" s="18">
        <v>2.8</v>
      </c>
      <c r="BY1837" s="21">
        <v>0.2</v>
      </c>
      <c r="BZ1837" s="18">
        <v>9</v>
      </c>
      <c r="CA1837" s="18">
        <v>27.592099999999999</v>
      </c>
      <c r="CB1837" s="18">
        <v>0.56000000000000005</v>
      </c>
      <c r="CC1837" s="18">
        <v>11.0875</v>
      </c>
      <c r="CD1837" s="18">
        <v>0.2</v>
      </c>
      <c r="CE1837" s="18">
        <v>2.8</v>
      </c>
      <c r="CF1837" s="33">
        <v>9</v>
      </c>
      <c r="CG1837" s="32">
        <v>260</v>
      </c>
      <c r="CH1837" s="18">
        <v>260</v>
      </c>
      <c r="CI1837" s="18">
        <v>220</v>
      </c>
      <c r="CJ1837" s="98">
        <f>Population!$CG1837-Population!$CI1837</f>
        <v>40</v>
      </c>
      <c r="CK1837" s="120">
        <f>_xlfn.DAYS(Entries!$AY$2,Population!H1837)</f>
        <v>308</v>
      </c>
      <c r="CL1837" s="120">
        <f t="shared" si="242"/>
        <v>1825</v>
      </c>
      <c r="CM1837" s="122">
        <f>Entries!$AY$5</f>
        <v>0.15</v>
      </c>
      <c r="CN1837" s="122">
        <f t="shared" si="244"/>
        <v>0.15384615384615385</v>
      </c>
      <c r="CO1837" s="121">
        <f t="shared" si="243"/>
        <v>0.85654794520547939</v>
      </c>
      <c r="CP1837" s="32" t="s">
        <v>5654</v>
      </c>
      <c r="CQ1837" s="18">
        <v>4</v>
      </c>
      <c r="CR1837" s="18" t="s">
        <v>95</v>
      </c>
      <c r="CS1837" s="18"/>
      <c r="CT1837" s="33"/>
      <c r="CU1837" s="32" t="s">
        <v>5655</v>
      </c>
      <c r="CV1837" s="18" t="s">
        <v>5651</v>
      </c>
      <c r="CW1837" s="18" t="s">
        <v>157</v>
      </c>
      <c r="CX1837" s="18" t="s">
        <v>5652</v>
      </c>
      <c r="CY1837" s="18" t="s">
        <v>107</v>
      </c>
      <c r="CZ1837" s="18" t="s">
        <v>755</v>
      </c>
      <c r="DA1837" s="33"/>
      <c r="DB1837" s="17" t="s">
        <v>15463</v>
      </c>
      <c r="DC1837" s="17" t="s">
        <v>15500</v>
      </c>
      <c r="DD1837" s="17">
        <v>1</v>
      </c>
      <c r="DE1837" s="17" t="s">
        <v>15500</v>
      </c>
      <c r="DF1837" s="17" t="s">
        <v>15500</v>
      </c>
      <c r="DG1837" s="23" t="s">
        <v>11174</v>
      </c>
      <c r="DH1837" s="145"/>
    </row>
    <row r="1838" spans="1:112" s="17" customFormat="1" x14ac:dyDescent="0.25">
      <c r="A1838" s="30" t="s">
        <v>6836</v>
      </c>
      <c r="B1838" s="96">
        <v>1</v>
      </c>
      <c r="C1838" s="152" t="s">
        <v>11188</v>
      </c>
      <c r="D1838" s="96" t="s">
        <v>5649</v>
      </c>
      <c r="E1838" s="96">
        <v>45714</v>
      </c>
      <c r="F1838" s="96" t="s">
        <v>6837</v>
      </c>
      <c r="G1838" s="31">
        <v>63496</v>
      </c>
      <c r="H1838" s="43">
        <v>43986</v>
      </c>
      <c r="I1838" s="96" t="s">
        <v>221</v>
      </c>
      <c r="J1838" s="96"/>
      <c r="K1838" s="96"/>
      <c r="L1838" s="96" t="s">
        <v>285</v>
      </c>
      <c r="M1838" s="124" t="s">
        <v>156</v>
      </c>
      <c r="N1838" s="96" t="s">
        <v>156</v>
      </c>
      <c r="O1838" s="124" t="s">
        <v>157</v>
      </c>
      <c r="P1838" s="96" t="str">
        <f>VLOOKUP(N1838,Entries!J:K,2,FALSE)</f>
        <v>UNITED STATES OF AMERICA</v>
      </c>
      <c r="Q1838" s="123" t="s">
        <v>5651</v>
      </c>
      <c r="R1838" s="30" t="s">
        <v>5651</v>
      </c>
      <c r="S1838" s="96" t="s">
        <v>156</v>
      </c>
      <c r="T1838" s="124" t="s">
        <v>157</v>
      </c>
      <c r="U1838" s="125" t="s">
        <v>159</v>
      </c>
      <c r="V1838" s="31" t="s">
        <v>159</v>
      </c>
      <c r="W1838" s="64">
        <f>IF(VLOOKUP(R1838,Entries!N:P,3,FALSE)=V1838,1,VLOOKUP(R1838,Entries!N:P,3,FALSE))</f>
        <v>1</v>
      </c>
      <c r="X1838" s="124"/>
      <c r="Y1838" s="124"/>
      <c r="Z1838" s="96"/>
      <c r="AA1838" s="96"/>
      <c r="AB1838" s="96"/>
      <c r="AC1838" s="96" t="s">
        <v>5652</v>
      </c>
      <c r="AD1838" s="96" t="s">
        <v>263</v>
      </c>
      <c r="AE1838" s="96" t="s">
        <v>263</v>
      </c>
      <c r="AF1838" s="96" t="s">
        <v>263</v>
      </c>
      <c r="AG1838" s="96" t="s">
        <v>11136</v>
      </c>
      <c r="AH1838" s="96"/>
      <c r="AI1838" s="96"/>
      <c r="AJ1838" s="96">
        <v>5</v>
      </c>
      <c r="AK1838" s="96" t="s">
        <v>95</v>
      </c>
      <c r="AL1838" s="96"/>
      <c r="AM1838" s="31"/>
      <c r="AN1838" s="30" t="s">
        <v>133</v>
      </c>
      <c r="AO1838" s="96" t="s">
        <v>134</v>
      </c>
      <c r="AP1838" s="31" t="s">
        <v>160</v>
      </c>
      <c r="AQ1838">
        <v>21104.450692390001</v>
      </c>
      <c r="AR1838" t="s">
        <v>12561</v>
      </c>
      <c r="AS1838" t="s">
        <v>11225</v>
      </c>
      <c r="AT1838" t="s">
        <v>14297</v>
      </c>
      <c r="AU1838">
        <v>53.057499999999997</v>
      </c>
      <c r="AV1838" s="96">
        <v>0.92602787522222219</v>
      </c>
      <c r="AW1838">
        <v>153.29920000000001</v>
      </c>
      <c r="AX1838" s="96">
        <v>2.6755752240355561</v>
      </c>
      <c r="AY1838">
        <v>8.3100000000000001E-5</v>
      </c>
      <c r="AZ1838">
        <v>126.1163</v>
      </c>
      <c r="BA1838" s="96">
        <v>2.2011442174977778</v>
      </c>
      <c r="BB1838">
        <v>233.99029999999999</v>
      </c>
      <c r="BC1838" s="96">
        <v>4.0839003030977779</v>
      </c>
      <c r="BD1838">
        <v>15.06396165</v>
      </c>
      <c r="BE1838" s="96">
        <f t="shared" si="238"/>
        <v>6925.361272206238</v>
      </c>
      <c r="BF1838" s="96">
        <f t="shared" si="239"/>
        <v>554.93676972795765</v>
      </c>
      <c r="BG1838" s="96">
        <f t="shared" si="240"/>
        <v>553.78577468451749</v>
      </c>
      <c r="BH1838">
        <v>6931.7335662765336</v>
      </c>
      <c r="BI1838">
        <v>1.1907402589728571E-3</v>
      </c>
      <c r="BJ1838">
        <v>0.92635886844534154</v>
      </c>
      <c r="BK1838">
        <v>2.6755757806811129</v>
      </c>
      <c r="BL1838">
        <v>0.89710499415964196</v>
      </c>
      <c r="BM1838">
        <v>5.3879404700635494</v>
      </c>
      <c r="BN1838">
        <v>0.92602828381121816</v>
      </c>
      <c r="BO1838">
        <v>2.6755757826394331</v>
      </c>
      <c r="BP1838">
        <v>1.0223723351098361E-3</v>
      </c>
      <c r="BQ1838">
        <v>0.89710499415964196</v>
      </c>
      <c r="BR1838">
        <v>6925.6416892918096</v>
      </c>
      <c r="BS1838" s="96">
        <v>561.72227375782586</v>
      </c>
      <c r="BT1838" s="96">
        <v>547.56110482579425</v>
      </c>
      <c r="BU1838">
        <v>5.3879404700635494</v>
      </c>
      <c r="BV1838" s="60" t="str">
        <f t="shared" si="241"/>
        <v>Starlink</v>
      </c>
      <c r="BW1838" s="30" t="s">
        <v>192</v>
      </c>
      <c r="BX1838" s="96">
        <v>2.8</v>
      </c>
      <c r="BY1838" s="16">
        <v>0.2</v>
      </c>
      <c r="BZ1838" s="96">
        <v>9</v>
      </c>
      <c r="CA1838" s="96">
        <v>27.592099999999999</v>
      </c>
      <c r="CB1838" s="96">
        <v>0.56000000000000005</v>
      </c>
      <c r="CC1838" s="96">
        <v>11.0875</v>
      </c>
      <c r="CD1838" s="96">
        <v>0.2</v>
      </c>
      <c r="CE1838" s="96">
        <v>2.8</v>
      </c>
      <c r="CF1838" s="31">
        <v>9</v>
      </c>
      <c r="CG1838" s="30">
        <v>260</v>
      </c>
      <c r="CH1838" s="96">
        <v>260</v>
      </c>
      <c r="CI1838" s="96">
        <v>220</v>
      </c>
      <c r="CJ1838" s="96">
        <f>Population!$CG1838-Population!$CI1838</f>
        <v>40</v>
      </c>
      <c r="CK1838" s="118">
        <f>_xlfn.DAYS(Entries!$AY$2,Population!H1838)</f>
        <v>308</v>
      </c>
      <c r="CL1838" s="118">
        <f t="shared" si="242"/>
        <v>1825</v>
      </c>
      <c r="CM1838" s="117">
        <f>Entries!$AY$5</f>
        <v>0.15</v>
      </c>
      <c r="CN1838" s="117">
        <f t="shared" si="244"/>
        <v>0.15384615384615385</v>
      </c>
      <c r="CO1838" s="119">
        <f t="shared" si="243"/>
        <v>0.85654794520547939</v>
      </c>
      <c r="CP1838" s="30" t="s">
        <v>5654</v>
      </c>
      <c r="CQ1838" s="96">
        <v>4</v>
      </c>
      <c r="CR1838" s="96" t="s">
        <v>95</v>
      </c>
      <c r="CS1838" s="96"/>
      <c r="CT1838" s="31"/>
      <c r="CU1838" s="30" t="s">
        <v>5655</v>
      </c>
      <c r="CV1838" s="96" t="s">
        <v>5651</v>
      </c>
      <c r="CW1838" s="96" t="s">
        <v>157</v>
      </c>
      <c r="CX1838" s="96" t="s">
        <v>5652</v>
      </c>
      <c r="CY1838" s="96" t="s">
        <v>107</v>
      </c>
      <c r="CZ1838" s="96" t="s">
        <v>755</v>
      </c>
      <c r="DA1838" s="31"/>
      <c r="DB1838" s="17" t="s">
        <v>15463</v>
      </c>
      <c r="DC1838" s="17" t="s">
        <v>15500</v>
      </c>
      <c r="DD1838" s="17">
        <v>1</v>
      </c>
      <c r="DE1838" s="17" t="s">
        <v>15500</v>
      </c>
      <c r="DF1838" s="17" t="s">
        <v>15500</v>
      </c>
      <c r="DG1838" s="23" t="s">
        <v>11174</v>
      </c>
      <c r="DH1838" s="145"/>
    </row>
    <row r="1839" spans="1:112" s="17" customFormat="1" x14ac:dyDescent="0.25">
      <c r="A1839" s="32" t="s">
        <v>6839</v>
      </c>
      <c r="B1839" s="18">
        <v>1</v>
      </c>
      <c r="C1839" s="149" t="s">
        <v>11188</v>
      </c>
      <c r="D1839" s="18" t="s">
        <v>5649</v>
      </c>
      <c r="E1839" s="18">
        <v>45715</v>
      </c>
      <c r="F1839" s="18" t="s">
        <v>6840</v>
      </c>
      <c r="G1839" s="33">
        <v>63497</v>
      </c>
      <c r="H1839" s="44">
        <v>43986</v>
      </c>
      <c r="I1839" s="98" t="s">
        <v>221</v>
      </c>
      <c r="J1839" s="98"/>
      <c r="K1839" s="98"/>
      <c r="L1839" s="18" t="s">
        <v>285</v>
      </c>
      <c r="M1839" t="s">
        <v>156</v>
      </c>
      <c r="N1839" s="18" t="s">
        <v>156</v>
      </c>
      <c r="O1839" t="s">
        <v>157</v>
      </c>
      <c r="P1839" s="64" t="str">
        <f>VLOOKUP(N1839,Entries!J:K,2,FALSE)</f>
        <v>UNITED STATES OF AMERICA</v>
      </c>
      <c r="Q1839" s="38" t="s">
        <v>5651</v>
      </c>
      <c r="R1839" s="32" t="s">
        <v>5651</v>
      </c>
      <c r="S1839" s="18" t="s">
        <v>156</v>
      </c>
      <c r="T1839" t="s">
        <v>157</v>
      </c>
      <c r="U1839" s="39" t="s">
        <v>159</v>
      </c>
      <c r="V1839" s="33" t="s">
        <v>159</v>
      </c>
      <c r="W1839" s="64">
        <f>IF(VLOOKUP(R1839,Entries!N:P,3,FALSE)=V1839,1,VLOOKUP(R1839,Entries!N:P,3,FALSE))</f>
        <v>1</v>
      </c>
      <c r="X1839"/>
      <c r="Y1839"/>
      <c r="Z1839" s="18"/>
      <c r="AA1839" s="98"/>
      <c r="AB1839" s="98"/>
      <c r="AC1839" s="18" t="s">
        <v>5652</v>
      </c>
      <c r="AD1839" s="18" t="s">
        <v>263</v>
      </c>
      <c r="AE1839" s="18" t="s">
        <v>263</v>
      </c>
      <c r="AF1839" s="98" t="s">
        <v>263</v>
      </c>
      <c r="AG1839" s="98" t="s">
        <v>11136</v>
      </c>
      <c r="AH1839" s="98"/>
      <c r="AI1839" s="18"/>
      <c r="AJ1839" s="98">
        <v>5</v>
      </c>
      <c r="AK1839" s="18" t="s">
        <v>95</v>
      </c>
      <c r="AL1839" s="18"/>
      <c r="AM1839" s="33"/>
      <c r="AN1839" s="32" t="s">
        <v>133</v>
      </c>
      <c r="AO1839" s="18" t="s">
        <v>134</v>
      </c>
      <c r="AP1839" s="33" t="s">
        <v>160</v>
      </c>
      <c r="AQ1839">
        <v>21104.006422599999</v>
      </c>
      <c r="AR1839" t="s">
        <v>14298</v>
      </c>
      <c r="AS1839" t="s">
        <v>14299</v>
      </c>
      <c r="AT1839" t="s">
        <v>14300</v>
      </c>
      <c r="AU1839">
        <v>52.975099999999998</v>
      </c>
      <c r="AV1839" s="98">
        <v>0.92458972421777774</v>
      </c>
      <c r="AW1839">
        <v>24.865500000000001</v>
      </c>
      <c r="AX1839" s="98">
        <v>0.43398475486666666</v>
      </c>
      <c r="AY1839">
        <v>7.8660000000000004E-4</v>
      </c>
      <c r="AZ1839">
        <v>265.21699999999998</v>
      </c>
      <c r="BA1839" s="98">
        <v>4.6289089192444441</v>
      </c>
      <c r="BB1839">
        <v>94.796400000000006</v>
      </c>
      <c r="BC1839" s="98">
        <v>1.6545089548266667</v>
      </c>
      <c r="BD1839">
        <v>16.088025420000001</v>
      </c>
      <c r="BE1839" s="96">
        <f t="shared" si="238"/>
        <v>6628.2681904261026</v>
      </c>
      <c r="BF1839" s="96">
        <f t="shared" si="239"/>
        <v>262.48198618469269</v>
      </c>
      <c r="BG1839" s="96">
        <f t="shared" si="240"/>
        <v>252.05439466751341</v>
      </c>
      <c r="BH1839">
        <v>6634.9258574086452</v>
      </c>
      <c r="BI1839">
        <v>8.0865091621853079E-4</v>
      </c>
      <c r="BJ1839">
        <v>0.9249513300396589</v>
      </c>
      <c r="BK1839">
        <v>0.43398484512098129</v>
      </c>
      <c r="BL1839">
        <v>0.14513325717931561</v>
      </c>
      <c r="BM1839">
        <v>6.1382857737186356</v>
      </c>
      <c r="BN1839">
        <v>0.92459017287894307</v>
      </c>
      <c r="BO1839">
        <v>0.43398484435584039</v>
      </c>
      <c r="BP1839">
        <v>5.9537827569060818E-4</v>
      </c>
      <c r="BQ1839">
        <v>0.14513325717931561</v>
      </c>
      <c r="BR1839">
        <v>6628.5749392727676</v>
      </c>
      <c r="BS1839" s="96">
        <v>261.52144879039861</v>
      </c>
      <c r="BT1839" s="96">
        <v>253.6284297551374</v>
      </c>
      <c r="BU1839">
        <v>6.1382857737186356</v>
      </c>
      <c r="BV1839" s="65" t="str">
        <f t="shared" si="241"/>
        <v>Starlink</v>
      </c>
      <c r="BW1839" s="32" t="s">
        <v>192</v>
      </c>
      <c r="BX1839" s="18">
        <v>2.8</v>
      </c>
      <c r="BY1839" s="21">
        <v>0.2</v>
      </c>
      <c r="BZ1839" s="18">
        <v>9</v>
      </c>
      <c r="CA1839" s="18">
        <v>27.592099999999999</v>
      </c>
      <c r="CB1839" s="18">
        <v>0.56000000000000005</v>
      </c>
      <c r="CC1839" s="18">
        <v>11.0875</v>
      </c>
      <c r="CD1839" s="18">
        <v>0.2</v>
      </c>
      <c r="CE1839" s="18">
        <v>2.8</v>
      </c>
      <c r="CF1839" s="33">
        <v>9</v>
      </c>
      <c r="CG1839" s="32">
        <v>260</v>
      </c>
      <c r="CH1839" s="18">
        <v>260</v>
      </c>
      <c r="CI1839" s="18">
        <v>220</v>
      </c>
      <c r="CJ1839" s="98">
        <f>Population!$CG1839-Population!$CI1839</f>
        <v>40</v>
      </c>
      <c r="CK1839" s="120">
        <f>_xlfn.DAYS(Entries!$AY$2,Population!H1839)</f>
        <v>308</v>
      </c>
      <c r="CL1839" s="120">
        <f t="shared" si="242"/>
        <v>1825</v>
      </c>
      <c r="CM1839" s="122">
        <f>Entries!$AY$5</f>
        <v>0.15</v>
      </c>
      <c r="CN1839" s="122">
        <f t="shared" si="244"/>
        <v>0.15384615384615385</v>
      </c>
      <c r="CO1839" s="121">
        <f t="shared" si="243"/>
        <v>0.85654794520547939</v>
      </c>
      <c r="CP1839" s="32" t="s">
        <v>5654</v>
      </c>
      <c r="CQ1839" s="98">
        <v>4</v>
      </c>
      <c r="CR1839" s="18" t="s">
        <v>95</v>
      </c>
      <c r="CS1839" s="18"/>
      <c r="CT1839" s="33"/>
      <c r="CU1839" s="32" t="s">
        <v>5655</v>
      </c>
      <c r="CV1839" s="18" t="s">
        <v>5651</v>
      </c>
      <c r="CW1839" s="18" t="s">
        <v>157</v>
      </c>
      <c r="CX1839" s="18" t="s">
        <v>5652</v>
      </c>
      <c r="CY1839" s="18" t="s">
        <v>107</v>
      </c>
      <c r="CZ1839" s="18" t="s">
        <v>755</v>
      </c>
      <c r="DA1839" s="33"/>
      <c r="DB1839" s="17" t="s">
        <v>15463</v>
      </c>
      <c r="DC1839" s="17" t="s">
        <v>15500</v>
      </c>
      <c r="DD1839" s="17">
        <v>1</v>
      </c>
      <c r="DE1839" s="17" t="s">
        <v>15500</v>
      </c>
      <c r="DF1839" s="17" t="s">
        <v>15500</v>
      </c>
      <c r="DG1839" s="23" t="s">
        <v>11174</v>
      </c>
      <c r="DH1839" s="145"/>
    </row>
    <row r="1840" spans="1:112" s="17" customFormat="1" x14ac:dyDescent="0.25">
      <c r="A1840" s="30" t="s">
        <v>6842</v>
      </c>
      <c r="B1840" s="96">
        <v>1</v>
      </c>
      <c r="C1840" s="152" t="s">
        <v>11188</v>
      </c>
      <c r="D1840" s="96" t="s">
        <v>5649</v>
      </c>
      <c r="E1840" s="96">
        <v>45716</v>
      </c>
      <c r="F1840" s="96" t="s">
        <v>6843</v>
      </c>
      <c r="G1840" s="31">
        <v>63498</v>
      </c>
      <c r="H1840" s="43">
        <v>43986</v>
      </c>
      <c r="I1840" s="96" t="s">
        <v>221</v>
      </c>
      <c r="J1840" s="96"/>
      <c r="K1840" s="96"/>
      <c r="L1840" s="96" t="s">
        <v>285</v>
      </c>
      <c r="M1840" s="124" t="s">
        <v>156</v>
      </c>
      <c r="N1840" s="96" t="s">
        <v>156</v>
      </c>
      <c r="O1840" s="124" t="s">
        <v>157</v>
      </c>
      <c r="P1840" s="96" t="str">
        <f>VLOOKUP(N1840,Entries!J:K,2,FALSE)</f>
        <v>UNITED STATES OF AMERICA</v>
      </c>
      <c r="Q1840" s="123" t="s">
        <v>5651</v>
      </c>
      <c r="R1840" s="30" t="s">
        <v>5651</v>
      </c>
      <c r="S1840" s="96" t="s">
        <v>156</v>
      </c>
      <c r="T1840" s="124" t="s">
        <v>157</v>
      </c>
      <c r="U1840" s="125" t="s">
        <v>159</v>
      </c>
      <c r="V1840" s="31" t="s">
        <v>159</v>
      </c>
      <c r="W1840" s="64">
        <f>IF(VLOOKUP(R1840,Entries!N:P,3,FALSE)=V1840,1,VLOOKUP(R1840,Entries!N:P,3,FALSE))</f>
        <v>1</v>
      </c>
      <c r="X1840" s="124"/>
      <c r="Y1840" s="124"/>
      <c r="Z1840" s="96"/>
      <c r="AA1840" s="96"/>
      <c r="AB1840" s="96"/>
      <c r="AC1840" s="96" t="s">
        <v>5652</v>
      </c>
      <c r="AD1840" s="96" t="s">
        <v>263</v>
      </c>
      <c r="AE1840" s="96" t="s">
        <v>263</v>
      </c>
      <c r="AF1840" s="96" t="s">
        <v>263</v>
      </c>
      <c r="AG1840" s="96" t="s">
        <v>11136</v>
      </c>
      <c r="AH1840" s="96"/>
      <c r="AI1840" s="96"/>
      <c r="AJ1840" s="96">
        <v>5</v>
      </c>
      <c r="AK1840" s="96" t="s">
        <v>95</v>
      </c>
      <c r="AL1840" s="96"/>
      <c r="AM1840" s="31"/>
      <c r="AN1840" s="30" t="s">
        <v>133</v>
      </c>
      <c r="AO1840" s="96" t="s">
        <v>134</v>
      </c>
      <c r="AP1840" s="31" t="s">
        <v>160</v>
      </c>
      <c r="AQ1840">
        <v>21104.398691750001</v>
      </c>
      <c r="AR1840" t="s">
        <v>14301</v>
      </c>
      <c r="AS1840" t="s">
        <v>11225</v>
      </c>
      <c r="AT1840" t="s">
        <v>14302</v>
      </c>
      <c r="AU1840">
        <v>52.997700000000002</v>
      </c>
      <c r="AV1840" s="96">
        <v>0.92498416854666676</v>
      </c>
      <c r="AW1840">
        <v>77.089100000000002</v>
      </c>
      <c r="AX1840" s="96">
        <v>1.3454583324844445</v>
      </c>
      <c r="AY1840">
        <v>1.002E-4</v>
      </c>
      <c r="AZ1840">
        <v>95.663600000000002</v>
      </c>
      <c r="BA1840" s="96">
        <v>1.6696444469511114</v>
      </c>
      <c r="BB1840">
        <v>264.44880000000001</v>
      </c>
      <c r="BC1840" s="96">
        <v>4.6155013027200003</v>
      </c>
      <c r="BD1840">
        <v>15.55763179</v>
      </c>
      <c r="BE1840" s="96">
        <f t="shared" si="238"/>
        <v>6778.0730092381236</v>
      </c>
      <c r="BF1840" s="96">
        <f t="shared" si="239"/>
        <v>407.75217215365046</v>
      </c>
      <c r="BG1840" s="96">
        <f t="shared" si="240"/>
        <v>406.39384632259771</v>
      </c>
      <c r="BH1840">
        <v>6784.584037952829</v>
      </c>
      <c r="BI1840">
        <v>1.2773061397686419E-3</v>
      </c>
      <c r="BJ1840">
        <v>0.92532989983862968</v>
      </c>
      <c r="BK1840">
        <v>1.345458612464794</v>
      </c>
      <c r="BL1840">
        <v>0.87608105327005148</v>
      </c>
      <c r="BM1840">
        <v>5.4090656715144334</v>
      </c>
      <c r="BN1840">
        <v>0.92498459615208062</v>
      </c>
      <c r="BO1840">
        <v>1.3454586171309271</v>
      </c>
      <c r="BP1840">
        <v>1.075319700714198E-3</v>
      </c>
      <c r="BQ1840">
        <v>0.87608105327005148</v>
      </c>
      <c r="BR1840">
        <v>6778.3692744407545</v>
      </c>
      <c r="BS1840" s="96">
        <v>414.65818846027742</v>
      </c>
      <c r="BT1840" s="96">
        <v>400.0803604212324</v>
      </c>
      <c r="BU1840">
        <v>5.4090656715144334</v>
      </c>
      <c r="BV1840" s="60" t="str">
        <f t="shared" si="241"/>
        <v>Starlink</v>
      </c>
      <c r="BW1840" s="30" t="s">
        <v>192</v>
      </c>
      <c r="BX1840" s="96">
        <v>2.8</v>
      </c>
      <c r="BY1840" s="16">
        <v>0.2</v>
      </c>
      <c r="BZ1840" s="96">
        <v>9</v>
      </c>
      <c r="CA1840" s="96">
        <v>27.592099999999999</v>
      </c>
      <c r="CB1840" s="96">
        <v>0.56000000000000005</v>
      </c>
      <c r="CC1840" s="96">
        <v>11.0875</v>
      </c>
      <c r="CD1840" s="96">
        <v>0.2</v>
      </c>
      <c r="CE1840" s="96">
        <v>2.8</v>
      </c>
      <c r="CF1840" s="31">
        <v>9</v>
      </c>
      <c r="CG1840" s="30">
        <v>260</v>
      </c>
      <c r="CH1840" s="96">
        <v>260</v>
      </c>
      <c r="CI1840" s="96">
        <v>220</v>
      </c>
      <c r="CJ1840" s="96">
        <f>Population!$CG1840-Population!$CI1840</f>
        <v>40</v>
      </c>
      <c r="CK1840" s="118">
        <f>_xlfn.DAYS(Entries!$AY$2,Population!H1840)</f>
        <v>308</v>
      </c>
      <c r="CL1840" s="118">
        <f t="shared" si="242"/>
        <v>1825</v>
      </c>
      <c r="CM1840" s="117">
        <f>Entries!$AY$5</f>
        <v>0.15</v>
      </c>
      <c r="CN1840" s="117">
        <f t="shared" si="244"/>
        <v>0.15384615384615385</v>
      </c>
      <c r="CO1840" s="119">
        <f t="shared" si="243"/>
        <v>0.85654794520547939</v>
      </c>
      <c r="CP1840" s="30" t="s">
        <v>5654</v>
      </c>
      <c r="CQ1840" s="96">
        <v>4</v>
      </c>
      <c r="CR1840" s="96" t="s">
        <v>95</v>
      </c>
      <c r="CS1840" s="96"/>
      <c r="CT1840" s="31"/>
      <c r="CU1840" s="30" t="s">
        <v>5655</v>
      </c>
      <c r="CV1840" s="96" t="s">
        <v>5651</v>
      </c>
      <c r="CW1840" s="96" t="s">
        <v>157</v>
      </c>
      <c r="CX1840" s="96" t="s">
        <v>5652</v>
      </c>
      <c r="CY1840" s="96" t="s">
        <v>107</v>
      </c>
      <c r="CZ1840" s="96" t="s">
        <v>755</v>
      </c>
      <c r="DA1840" s="31"/>
      <c r="DB1840" s="17" t="s">
        <v>15463</v>
      </c>
      <c r="DC1840" s="17" t="s">
        <v>15500</v>
      </c>
      <c r="DD1840" s="17">
        <v>1</v>
      </c>
      <c r="DE1840" s="17" t="s">
        <v>15500</v>
      </c>
      <c r="DF1840" s="17" t="s">
        <v>15500</v>
      </c>
      <c r="DG1840" s="23" t="s">
        <v>11174</v>
      </c>
      <c r="DH1840" s="145"/>
    </row>
    <row r="1841" spans="1:112" s="17" customFormat="1" x14ac:dyDescent="0.25">
      <c r="A1841" s="32" t="s">
        <v>6845</v>
      </c>
      <c r="B1841" s="98">
        <v>1</v>
      </c>
      <c r="C1841" s="149" t="s">
        <v>11188</v>
      </c>
      <c r="D1841" s="98" t="s">
        <v>5649</v>
      </c>
      <c r="E1841" s="98">
        <v>45658</v>
      </c>
      <c r="F1841" s="98" t="s">
        <v>6846</v>
      </c>
      <c r="G1841" s="33">
        <v>63441</v>
      </c>
      <c r="H1841" s="44">
        <v>43986</v>
      </c>
      <c r="I1841" s="98" t="s">
        <v>221</v>
      </c>
      <c r="J1841" s="98"/>
      <c r="K1841" s="98"/>
      <c r="L1841" s="98" t="s">
        <v>285</v>
      </c>
      <c r="M1841" t="s">
        <v>156</v>
      </c>
      <c r="N1841" s="98" t="s">
        <v>156</v>
      </c>
      <c r="O1841" t="s">
        <v>157</v>
      </c>
      <c r="P1841" s="64" t="str">
        <f>VLOOKUP(N1841,Entries!J:K,2,FALSE)</f>
        <v>UNITED STATES OF AMERICA</v>
      </c>
      <c r="Q1841" s="38" t="s">
        <v>5651</v>
      </c>
      <c r="R1841" s="32" t="s">
        <v>5651</v>
      </c>
      <c r="S1841" s="98" t="s">
        <v>156</v>
      </c>
      <c r="T1841" t="s">
        <v>157</v>
      </c>
      <c r="U1841" s="39" t="s">
        <v>159</v>
      </c>
      <c r="V1841" s="33" t="s">
        <v>159</v>
      </c>
      <c r="W1841" s="64">
        <f>IF(VLOOKUP(R1841,Entries!N:P,3,FALSE)=V1841,1,VLOOKUP(R1841,Entries!N:P,3,FALSE))</f>
        <v>1</v>
      </c>
      <c r="X1841"/>
      <c r="Y1841"/>
      <c r="Z1841" s="98"/>
      <c r="AA1841" s="98"/>
      <c r="AB1841" s="98"/>
      <c r="AC1841" s="98" t="s">
        <v>5652</v>
      </c>
      <c r="AD1841" s="98" t="s">
        <v>263</v>
      </c>
      <c r="AE1841" s="98" t="s">
        <v>263</v>
      </c>
      <c r="AF1841" s="98" t="s">
        <v>263</v>
      </c>
      <c r="AG1841" s="98" t="s">
        <v>11136</v>
      </c>
      <c r="AH1841" s="98"/>
      <c r="AI1841" s="98"/>
      <c r="AJ1841" s="98">
        <v>5</v>
      </c>
      <c r="AK1841" s="98" t="s">
        <v>95</v>
      </c>
      <c r="AL1841" s="98"/>
      <c r="AM1841" s="33"/>
      <c r="AN1841" s="32" t="s">
        <v>133</v>
      </c>
      <c r="AO1841" s="98" t="s">
        <v>134</v>
      </c>
      <c r="AP1841" s="33" t="s">
        <v>160</v>
      </c>
      <c r="AQ1841">
        <v>21104.573242909999</v>
      </c>
      <c r="AR1841" t="s">
        <v>14303</v>
      </c>
      <c r="AS1841" t="s">
        <v>11225</v>
      </c>
      <c r="AT1841" t="s">
        <v>14304</v>
      </c>
      <c r="AU1841">
        <v>53.059199999999997</v>
      </c>
      <c r="AV1841" s="98">
        <v>0.92605754581333333</v>
      </c>
      <c r="AW1841">
        <v>182.7533</v>
      </c>
      <c r="AX1841" s="98">
        <v>3.1896461402977776</v>
      </c>
      <c r="AY1841">
        <v>1.142E-4</v>
      </c>
      <c r="AZ1841">
        <v>119.78270000000001</v>
      </c>
      <c r="BA1841" s="98">
        <v>2.0906020669911114</v>
      </c>
      <c r="BB1841">
        <v>240.32749999999999</v>
      </c>
      <c r="BC1841" s="98">
        <v>4.1945052854444445</v>
      </c>
      <c r="BD1841">
        <v>15.06394352</v>
      </c>
      <c r="BE1841" s="96">
        <f t="shared" si="238"/>
        <v>6925.3668288200361</v>
      </c>
      <c r="BF1841" s="96">
        <f t="shared" si="239"/>
        <v>555.1577057118875</v>
      </c>
      <c r="BG1841" s="96">
        <f t="shared" si="240"/>
        <v>553.57595192818553</v>
      </c>
      <c r="BH1841">
        <v>6931.7390556428109</v>
      </c>
      <c r="BI1841">
        <v>1.211193473076289E-3</v>
      </c>
      <c r="BJ1841">
        <v>0.92638853290633338</v>
      </c>
      <c r="BK1841">
        <v>3.18964680289691</v>
      </c>
      <c r="BL1841">
        <v>0.91861344881370766</v>
      </c>
      <c r="BM1841">
        <v>5.3664948240193864</v>
      </c>
      <c r="BN1841">
        <v>0.92605795434941973</v>
      </c>
      <c r="BO1841">
        <v>3.189646805902945</v>
      </c>
      <c r="BP1841">
        <v>1.051715002562527E-3</v>
      </c>
      <c r="BQ1841">
        <v>0.91861344881370766</v>
      </c>
      <c r="BR1841">
        <v>6925.6469733411823</v>
      </c>
      <c r="BS1841" s="96">
        <v>561.93078016549771</v>
      </c>
      <c r="BT1841" s="96">
        <v>547.36316651686775</v>
      </c>
      <c r="BU1841">
        <v>5.3664948240193864</v>
      </c>
      <c r="BV1841" s="65" t="str">
        <f t="shared" si="241"/>
        <v>Starlink</v>
      </c>
      <c r="BW1841" s="32" t="s">
        <v>192</v>
      </c>
      <c r="BX1841" s="98">
        <v>2.8</v>
      </c>
      <c r="BY1841" s="21">
        <v>0.2</v>
      </c>
      <c r="BZ1841" s="98">
        <v>9</v>
      </c>
      <c r="CA1841" s="98">
        <v>27.592099999999999</v>
      </c>
      <c r="CB1841" s="98">
        <v>0.56000000000000005</v>
      </c>
      <c r="CC1841" s="98">
        <v>11.0875</v>
      </c>
      <c r="CD1841" s="98">
        <v>0.2</v>
      </c>
      <c r="CE1841" s="98">
        <v>2.8</v>
      </c>
      <c r="CF1841" s="33">
        <v>9</v>
      </c>
      <c r="CG1841" s="32">
        <v>260</v>
      </c>
      <c r="CH1841" s="98">
        <v>260</v>
      </c>
      <c r="CI1841" s="98">
        <v>220</v>
      </c>
      <c r="CJ1841" s="98">
        <f>Population!$CG1841-Population!$CI1841</f>
        <v>40</v>
      </c>
      <c r="CK1841" s="120">
        <f>_xlfn.DAYS(Entries!$AY$2,Population!H1841)</f>
        <v>308</v>
      </c>
      <c r="CL1841" s="120">
        <f t="shared" si="242"/>
        <v>1825</v>
      </c>
      <c r="CM1841" s="122">
        <f>Entries!$AY$5</f>
        <v>0.15</v>
      </c>
      <c r="CN1841" s="122">
        <f t="shared" si="244"/>
        <v>0.15384615384615385</v>
      </c>
      <c r="CO1841" s="121">
        <f t="shared" si="243"/>
        <v>0.85654794520547939</v>
      </c>
      <c r="CP1841" s="32" t="s">
        <v>5654</v>
      </c>
      <c r="CQ1841" s="98">
        <v>4</v>
      </c>
      <c r="CR1841" s="98" t="s">
        <v>95</v>
      </c>
      <c r="CS1841" s="98"/>
      <c r="CT1841" s="33"/>
      <c r="CU1841" s="32" t="s">
        <v>5655</v>
      </c>
      <c r="CV1841" s="98" t="s">
        <v>5651</v>
      </c>
      <c r="CW1841" s="98" t="s">
        <v>157</v>
      </c>
      <c r="CX1841" s="98" t="s">
        <v>5652</v>
      </c>
      <c r="CY1841" s="98" t="s">
        <v>107</v>
      </c>
      <c r="CZ1841" s="98" t="s">
        <v>755</v>
      </c>
      <c r="DA1841" s="33"/>
      <c r="DB1841" s="17" t="s">
        <v>15463</v>
      </c>
      <c r="DC1841" s="17" t="s">
        <v>15500</v>
      </c>
      <c r="DD1841" s="17">
        <v>1</v>
      </c>
      <c r="DE1841" s="17" t="s">
        <v>15500</v>
      </c>
      <c r="DF1841" s="17" t="s">
        <v>15500</v>
      </c>
      <c r="DG1841" s="23" t="s">
        <v>11174</v>
      </c>
      <c r="DH1841" s="145"/>
    </row>
    <row r="1842" spans="1:112" s="17" customFormat="1" x14ac:dyDescent="0.25">
      <c r="A1842" s="30" t="s">
        <v>6849</v>
      </c>
      <c r="B1842" s="96">
        <v>1</v>
      </c>
      <c r="C1842" s="152" t="s">
        <v>11188</v>
      </c>
      <c r="D1842" s="96" t="s">
        <v>5649</v>
      </c>
      <c r="E1842" s="96">
        <v>45659</v>
      </c>
      <c r="F1842" s="96" t="s">
        <v>6850</v>
      </c>
      <c r="G1842" s="31">
        <v>63442</v>
      </c>
      <c r="H1842" s="43">
        <v>43986</v>
      </c>
      <c r="I1842" s="96" t="s">
        <v>221</v>
      </c>
      <c r="J1842" s="96"/>
      <c r="K1842" s="96"/>
      <c r="L1842" s="96" t="s">
        <v>285</v>
      </c>
      <c r="M1842" s="124" t="s">
        <v>156</v>
      </c>
      <c r="N1842" s="96" t="s">
        <v>156</v>
      </c>
      <c r="O1842" s="124" t="s">
        <v>157</v>
      </c>
      <c r="P1842" s="96" t="str">
        <f>VLOOKUP(N1842,Entries!J:K,2,FALSE)</f>
        <v>UNITED STATES OF AMERICA</v>
      </c>
      <c r="Q1842" s="123" t="s">
        <v>5651</v>
      </c>
      <c r="R1842" s="30" t="s">
        <v>5651</v>
      </c>
      <c r="S1842" s="96" t="s">
        <v>156</v>
      </c>
      <c r="T1842" s="124" t="s">
        <v>157</v>
      </c>
      <c r="U1842" s="125" t="s">
        <v>159</v>
      </c>
      <c r="V1842" s="31" t="s">
        <v>159</v>
      </c>
      <c r="W1842" s="64">
        <f>IF(VLOOKUP(R1842,Entries!N:P,3,FALSE)=V1842,1,VLOOKUP(R1842,Entries!N:P,3,FALSE))</f>
        <v>1</v>
      </c>
      <c r="X1842" s="124"/>
      <c r="Y1842" s="124"/>
      <c r="Z1842" s="96"/>
      <c r="AA1842" s="96"/>
      <c r="AB1842" s="96"/>
      <c r="AC1842" s="96" t="s">
        <v>5652</v>
      </c>
      <c r="AD1842" s="96" t="s">
        <v>263</v>
      </c>
      <c r="AE1842" s="96" t="s">
        <v>263</v>
      </c>
      <c r="AF1842" s="96" t="s">
        <v>263</v>
      </c>
      <c r="AG1842" s="96" t="s">
        <v>11136</v>
      </c>
      <c r="AH1842" s="96"/>
      <c r="AI1842" s="96"/>
      <c r="AJ1842" s="96">
        <v>5</v>
      </c>
      <c r="AK1842" s="96" t="s">
        <v>95</v>
      </c>
      <c r="AL1842" s="96"/>
      <c r="AM1842" s="31"/>
      <c r="AN1842" s="30" t="s">
        <v>133</v>
      </c>
      <c r="AO1842" s="96" t="s">
        <v>134</v>
      </c>
      <c r="AP1842" s="31" t="s">
        <v>160</v>
      </c>
      <c r="AQ1842">
        <v>21104.447924640001</v>
      </c>
      <c r="AR1842" t="s">
        <v>11326</v>
      </c>
      <c r="AS1842" t="s">
        <v>11225</v>
      </c>
      <c r="AT1842" t="s">
        <v>14305</v>
      </c>
      <c r="AU1842">
        <v>53.058799999999998</v>
      </c>
      <c r="AV1842" s="96">
        <v>0.92605056449777789</v>
      </c>
      <c r="AW1842">
        <v>183.31950000000001</v>
      </c>
      <c r="AX1842" s="96">
        <v>3.1995281924666665</v>
      </c>
      <c r="AY1842">
        <v>1.1230000000000001E-4</v>
      </c>
      <c r="AZ1842">
        <v>131.39850000000001</v>
      </c>
      <c r="BA1842" s="96">
        <v>2.2933359800666673</v>
      </c>
      <c r="BB1842">
        <v>228.71010000000001</v>
      </c>
      <c r="BC1842" s="96">
        <v>3.9917434471066668</v>
      </c>
      <c r="BD1842">
        <v>15.063924630000001</v>
      </c>
      <c r="BE1842" s="96">
        <f t="shared" si="238"/>
        <v>6925.3726183760045</v>
      </c>
      <c r="BF1842" s="96">
        <f t="shared" si="239"/>
        <v>555.15033772104834</v>
      </c>
      <c r="BG1842" s="96">
        <f t="shared" si="240"/>
        <v>553.59489903096164</v>
      </c>
      <c r="BH1842">
        <v>6931.7446965844383</v>
      </c>
      <c r="BI1842">
        <v>1.1887286797825859E-3</v>
      </c>
      <c r="BJ1842">
        <v>0.926381552347603</v>
      </c>
      <c r="BK1842">
        <v>3.1995288586001029</v>
      </c>
      <c r="BL1842">
        <v>0.92273879004780868</v>
      </c>
      <c r="BM1842">
        <v>5.3623415351319226</v>
      </c>
      <c r="BN1842">
        <v>0.92605097304239148</v>
      </c>
      <c r="BO1842">
        <v>3.1995288600863789</v>
      </c>
      <c r="BP1842">
        <v>1.0393331788224251E-3</v>
      </c>
      <c r="BQ1842">
        <v>0.92273879004780868</v>
      </c>
      <c r="BR1842">
        <v>6925.6528267753811</v>
      </c>
      <c r="BS1842" s="96">
        <v>561.85088754325352</v>
      </c>
      <c r="BT1842" s="96">
        <v>547.45476600750771</v>
      </c>
      <c r="BU1842">
        <v>5.3623415351319226</v>
      </c>
      <c r="BV1842" s="60" t="str">
        <f t="shared" si="241"/>
        <v>Starlink</v>
      </c>
      <c r="BW1842" s="30" t="s">
        <v>192</v>
      </c>
      <c r="BX1842" s="96">
        <v>2.8</v>
      </c>
      <c r="BY1842" s="16">
        <v>0.2</v>
      </c>
      <c r="BZ1842" s="96">
        <v>9</v>
      </c>
      <c r="CA1842" s="96">
        <v>27.592099999999999</v>
      </c>
      <c r="CB1842" s="96">
        <v>0.56000000000000005</v>
      </c>
      <c r="CC1842" s="96">
        <v>11.0875</v>
      </c>
      <c r="CD1842" s="96">
        <v>0.2</v>
      </c>
      <c r="CE1842" s="96">
        <v>2.8</v>
      </c>
      <c r="CF1842" s="31">
        <v>9</v>
      </c>
      <c r="CG1842" s="30">
        <v>260</v>
      </c>
      <c r="CH1842" s="96">
        <v>260</v>
      </c>
      <c r="CI1842" s="96">
        <v>220</v>
      </c>
      <c r="CJ1842" s="96">
        <f>Population!$CG1842-Population!$CI1842</f>
        <v>40</v>
      </c>
      <c r="CK1842" s="118">
        <f>_xlfn.DAYS(Entries!$AY$2,Population!H1842)</f>
        <v>308</v>
      </c>
      <c r="CL1842" s="118">
        <f t="shared" si="242"/>
        <v>1825</v>
      </c>
      <c r="CM1842" s="117">
        <f>Entries!$AY$5</f>
        <v>0.15</v>
      </c>
      <c r="CN1842" s="117">
        <f t="shared" si="244"/>
        <v>0.15384615384615385</v>
      </c>
      <c r="CO1842" s="119">
        <f t="shared" si="243"/>
        <v>0.85654794520547939</v>
      </c>
      <c r="CP1842" s="30" t="s">
        <v>5654</v>
      </c>
      <c r="CQ1842" s="96">
        <v>4</v>
      </c>
      <c r="CR1842" s="96" t="s">
        <v>95</v>
      </c>
      <c r="CS1842" s="96"/>
      <c r="CT1842" s="31"/>
      <c r="CU1842" s="30" t="s">
        <v>5655</v>
      </c>
      <c r="CV1842" s="96" t="s">
        <v>5651</v>
      </c>
      <c r="CW1842" s="96" t="s">
        <v>157</v>
      </c>
      <c r="CX1842" s="96" t="s">
        <v>5652</v>
      </c>
      <c r="CY1842" s="96" t="s">
        <v>107</v>
      </c>
      <c r="CZ1842" s="96" t="s">
        <v>755</v>
      </c>
      <c r="DA1842" s="31"/>
      <c r="DB1842" s="17" t="s">
        <v>15463</v>
      </c>
      <c r="DC1842" s="17" t="s">
        <v>15500</v>
      </c>
      <c r="DD1842" s="17">
        <v>1</v>
      </c>
      <c r="DE1842" s="17" t="s">
        <v>15500</v>
      </c>
      <c r="DF1842" s="17" t="s">
        <v>15500</v>
      </c>
      <c r="DG1842" s="23" t="s">
        <v>11174</v>
      </c>
      <c r="DH1842" s="145"/>
    </row>
    <row r="1843" spans="1:112" s="17" customFormat="1" x14ac:dyDescent="0.25">
      <c r="A1843" s="32" t="s">
        <v>6852</v>
      </c>
      <c r="B1843" s="98">
        <v>1</v>
      </c>
      <c r="C1843" s="149" t="s">
        <v>11188</v>
      </c>
      <c r="D1843" s="98" t="s">
        <v>5649</v>
      </c>
      <c r="E1843" s="98">
        <v>45660</v>
      </c>
      <c r="F1843" s="98" t="s">
        <v>6853</v>
      </c>
      <c r="G1843" s="33">
        <v>63443</v>
      </c>
      <c r="H1843" s="44">
        <v>43986</v>
      </c>
      <c r="I1843" s="98" t="s">
        <v>221</v>
      </c>
      <c r="J1843" s="98"/>
      <c r="K1843" s="98"/>
      <c r="L1843" s="98" t="s">
        <v>285</v>
      </c>
      <c r="M1843" t="s">
        <v>156</v>
      </c>
      <c r="N1843" s="98" t="s">
        <v>156</v>
      </c>
      <c r="O1843" t="s">
        <v>157</v>
      </c>
      <c r="P1843" s="64" t="str">
        <f>VLOOKUP(N1843,Entries!J:K,2,FALSE)</f>
        <v>UNITED STATES OF AMERICA</v>
      </c>
      <c r="Q1843" s="38" t="s">
        <v>5651</v>
      </c>
      <c r="R1843" s="32" t="s">
        <v>5651</v>
      </c>
      <c r="S1843" s="98" t="s">
        <v>156</v>
      </c>
      <c r="T1843" t="s">
        <v>157</v>
      </c>
      <c r="U1843" s="39" t="s">
        <v>159</v>
      </c>
      <c r="V1843" s="33" t="s">
        <v>159</v>
      </c>
      <c r="W1843" s="64">
        <f>IF(VLOOKUP(R1843,Entries!N:P,3,FALSE)=V1843,1,VLOOKUP(R1843,Entries!N:P,3,FALSE))</f>
        <v>1</v>
      </c>
      <c r="X1843"/>
      <c r="Y1843"/>
      <c r="Z1843" s="98"/>
      <c r="AA1843" s="98"/>
      <c r="AB1843" s="98"/>
      <c r="AC1843" s="98" t="s">
        <v>5652</v>
      </c>
      <c r="AD1843" s="98" t="s">
        <v>263</v>
      </c>
      <c r="AE1843" s="98" t="s">
        <v>263</v>
      </c>
      <c r="AF1843" s="98" t="s">
        <v>263</v>
      </c>
      <c r="AG1843" s="98" t="s">
        <v>11136</v>
      </c>
      <c r="AH1843" s="98"/>
      <c r="AI1843" s="98"/>
      <c r="AJ1843" s="98">
        <v>5</v>
      </c>
      <c r="AK1843" s="98" t="s">
        <v>95</v>
      </c>
      <c r="AL1843" s="98"/>
      <c r="AM1843" s="33"/>
      <c r="AN1843" s="32" t="s">
        <v>133</v>
      </c>
      <c r="AO1843" s="98" t="s">
        <v>134</v>
      </c>
      <c r="AP1843" s="33" t="s">
        <v>160</v>
      </c>
      <c r="AQ1843">
        <v>21104.451614000001</v>
      </c>
      <c r="AR1843" t="s">
        <v>7952</v>
      </c>
      <c r="AS1843" t="s">
        <v>11225</v>
      </c>
      <c r="AT1843" t="s">
        <v>14306</v>
      </c>
      <c r="AU1843">
        <v>53.057699999999997</v>
      </c>
      <c r="AV1843" s="98">
        <v>0.92603136588000001</v>
      </c>
      <c r="AW1843">
        <v>183.29230000000001</v>
      </c>
      <c r="AX1843" s="98">
        <v>3.1990534630088892</v>
      </c>
      <c r="AY1843">
        <v>1.136E-4</v>
      </c>
      <c r="AZ1843">
        <v>126.5873</v>
      </c>
      <c r="BA1843" s="98">
        <v>2.2093647165644446</v>
      </c>
      <c r="BB1843">
        <v>233.52209999999999</v>
      </c>
      <c r="BC1843" s="98">
        <v>4.0757286732399995</v>
      </c>
      <c r="BD1843">
        <v>15.063922120000001</v>
      </c>
      <c r="BE1843" s="96">
        <f t="shared" si="238"/>
        <v>6925.3733876614851</v>
      </c>
      <c r="BF1843" s="96">
        <f t="shared" si="239"/>
        <v>555.16011007832276</v>
      </c>
      <c r="BG1843" s="96">
        <f t="shared" si="240"/>
        <v>553.58666524464661</v>
      </c>
      <c r="BH1843">
        <v>6931.7455185243371</v>
      </c>
      <c r="BI1843">
        <v>1.198249182234446E-3</v>
      </c>
      <c r="BJ1843">
        <v>0.92636235731379946</v>
      </c>
      <c r="BK1843">
        <v>3.1990541290896708</v>
      </c>
      <c r="BL1843">
        <v>0.92187646840110282</v>
      </c>
      <c r="BM1843">
        <v>5.3632178278869338</v>
      </c>
      <c r="BN1843">
        <v>0.92603177443923157</v>
      </c>
      <c r="BO1843">
        <v>3.1990541306421778</v>
      </c>
      <c r="BP1843">
        <v>1.045199698954107E-3</v>
      </c>
      <c r="BQ1843">
        <v>0.92187646840110282</v>
      </c>
      <c r="BR1843">
        <v>6925.6537719347607</v>
      </c>
      <c r="BS1843" s="96">
        <v>561.89246317224661</v>
      </c>
      <c r="BT1843" s="96">
        <v>547.41508069727388</v>
      </c>
      <c r="BU1843">
        <v>5.3632178278869338</v>
      </c>
      <c r="BV1843" s="65" t="str">
        <f t="shared" si="241"/>
        <v>Starlink</v>
      </c>
      <c r="BW1843" s="32" t="s">
        <v>192</v>
      </c>
      <c r="BX1843" s="98">
        <v>2.8</v>
      </c>
      <c r="BY1843" s="21">
        <v>0.2</v>
      </c>
      <c r="BZ1843" s="98">
        <v>9</v>
      </c>
      <c r="CA1843" s="98">
        <v>27.592099999999999</v>
      </c>
      <c r="CB1843" s="98">
        <v>0.56000000000000005</v>
      </c>
      <c r="CC1843" s="98">
        <v>11.0875</v>
      </c>
      <c r="CD1843" s="98">
        <v>0.2</v>
      </c>
      <c r="CE1843" s="98">
        <v>2.8</v>
      </c>
      <c r="CF1843" s="33">
        <v>9</v>
      </c>
      <c r="CG1843" s="32">
        <v>260</v>
      </c>
      <c r="CH1843" s="98">
        <v>260</v>
      </c>
      <c r="CI1843" s="98">
        <v>220</v>
      </c>
      <c r="CJ1843" s="98">
        <f>Population!$CG1843-Population!$CI1843</f>
        <v>40</v>
      </c>
      <c r="CK1843" s="120">
        <f>_xlfn.DAYS(Entries!$AY$2,Population!H1843)</f>
        <v>308</v>
      </c>
      <c r="CL1843" s="120">
        <f t="shared" si="242"/>
        <v>1825</v>
      </c>
      <c r="CM1843" s="122">
        <f>Entries!$AY$5</f>
        <v>0.15</v>
      </c>
      <c r="CN1843" s="122">
        <f t="shared" si="244"/>
        <v>0.15384615384615385</v>
      </c>
      <c r="CO1843" s="121">
        <f t="shared" si="243"/>
        <v>0.85654794520547939</v>
      </c>
      <c r="CP1843" s="32" t="s">
        <v>5654</v>
      </c>
      <c r="CQ1843" s="98">
        <v>4</v>
      </c>
      <c r="CR1843" s="98" t="s">
        <v>95</v>
      </c>
      <c r="CS1843" s="98"/>
      <c r="CT1843" s="33"/>
      <c r="CU1843" s="32" t="s">
        <v>5655</v>
      </c>
      <c r="CV1843" s="98" t="s">
        <v>5651</v>
      </c>
      <c r="CW1843" s="98" t="s">
        <v>157</v>
      </c>
      <c r="CX1843" s="98" t="s">
        <v>5652</v>
      </c>
      <c r="CY1843" s="98" t="s">
        <v>107</v>
      </c>
      <c r="CZ1843" s="98" t="s">
        <v>755</v>
      </c>
      <c r="DA1843" s="33"/>
      <c r="DB1843" s="17" t="s">
        <v>15463</v>
      </c>
      <c r="DC1843" s="17" t="s">
        <v>15500</v>
      </c>
      <c r="DD1843" s="17">
        <v>1</v>
      </c>
      <c r="DE1843" s="17" t="s">
        <v>15500</v>
      </c>
      <c r="DF1843" s="17" t="s">
        <v>15500</v>
      </c>
      <c r="DG1843" s="23" t="s">
        <v>11174</v>
      </c>
      <c r="DH1843" s="145"/>
    </row>
    <row r="1844" spans="1:112" s="17" customFormat="1" x14ac:dyDescent="0.25">
      <c r="A1844" s="30" t="s">
        <v>6855</v>
      </c>
      <c r="B1844" s="96">
        <v>1</v>
      </c>
      <c r="C1844" s="152" t="s">
        <v>11188</v>
      </c>
      <c r="D1844" s="96" t="s">
        <v>5649</v>
      </c>
      <c r="E1844" s="96">
        <v>45661</v>
      </c>
      <c r="F1844" s="96" t="s">
        <v>6856</v>
      </c>
      <c r="G1844" s="31">
        <v>63444</v>
      </c>
      <c r="H1844" s="43">
        <v>43986</v>
      </c>
      <c r="I1844" s="96" t="s">
        <v>221</v>
      </c>
      <c r="J1844" s="96"/>
      <c r="K1844" s="96"/>
      <c r="L1844" s="96" t="s">
        <v>285</v>
      </c>
      <c r="M1844" s="124" t="s">
        <v>156</v>
      </c>
      <c r="N1844" s="96" t="s">
        <v>156</v>
      </c>
      <c r="O1844" s="124" t="s">
        <v>157</v>
      </c>
      <c r="P1844" s="96" t="str">
        <f>VLOOKUP(N1844,Entries!J:K,2,FALSE)</f>
        <v>UNITED STATES OF AMERICA</v>
      </c>
      <c r="Q1844" s="123" t="s">
        <v>5651</v>
      </c>
      <c r="R1844" s="30" t="s">
        <v>5651</v>
      </c>
      <c r="S1844" s="96" t="s">
        <v>156</v>
      </c>
      <c r="T1844" s="124" t="s">
        <v>157</v>
      </c>
      <c r="U1844" s="125" t="s">
        <v>159</v>
      </c>
      <c r="V1844" s="31" t="s">
        <v>159</v>
      </c>
      <c r="W1844" s="64">
        <f>IF(VLOOKUP(R1844,Entries!N:P,3,FALSE)=V1844,1,VLOOKUP(R1844,Entries!N:P,3,FALSE))</f>
        <v>1</v>
      </c>
      <c r="X1844" s="124"/>
      <c r="Y1844" s="124"/>
      <c r="Z1844" s="96"/>
      <c r="AA1844" s="96"/>
      <c r="AB1844" s="96"/>
      <c r="AC1844" s="96" t="s">
        <v>5652</v>
      </c>
      <c r="AD1844" s="96" t="s">
        <v>263</v>
      </c>
      <c r="AE1844" s="96" t="s">
        <v>263</v>
      </c>
      <c r="AF1844" s="96" t="s">
        <v>263</v>
      </c>
      <c r="AG1844" s="96" t="s">
        <v>11136</v>
      </c>
      <c r="AH1844" s="96"/>
      <c r="AI1844" s="96"/>
      <c r="AJ1844" s="96">
        <v>5</v>
      </c>
      <c r="AK1844" s="96" t="s">
        <v>95</v>
      </c>
      <c r="AL1844" s="96"/>
      <c r="AM1844" s="31"/>
      <c r="AN1844" s="30" t="s">
        <v>133</v>
      </c>
      <c r="AO1844" s="96" t="s">
        <v>134</v>
      </c>
      <c r="AP1844" s="31" t="s">
        <v>160</v>
      </c>
      <c r="AQ1844">
        <v>21104.536389320001</v>
      </c>
      <c r="AR1844" t="s">
        <v>14307</v>
      </c>
      <c r="AS1844" t="s">
        <v>11225</v>
      </c>
      <c r="AT1844" t="s">
        <v>14308</v>
      </c>
      <c r="AU1844">
        <v>53.056699999999999</v>
      </c>
      <c r="AV1844" s="96">
        <v>0.9260139125911111</v>
      </c>
      <c r="AW1844">
        <v>182.91399999999999</v>
      </c>
      <c r="AX1844" s="96">
        <v>3.1924508838222221</v>
      </c>
      <c r="AY1844">
        <v>1.206E-4</v>
      </c>
      <c r="AZ1844">
        <v>124.0347</v>
      </c>
      <c r="BA1844" s="96">
        <v>2.1648134513466668</v>
      </c>
      <c r="BB1844">
        <v>236.07570000000001</v>
      </c>
      <c r="BC1844" s="96">
        <v>4.120297391746667</v>
      </c>
      <c r="BD1844">
        <v>15.0639086</v>
      </c>
      <c r="BE1844" s="96">
        <f t="shared" si="238"/>
        <v>6925.3775313861333</v>
      </c>
      <c r="BF1844" s="96">
        <f t="shared" si="239"/>
        <v>555.21273191641831</v>
      </c>
      <c r="BG1844" s="96">
        <f t="shared" si="240"/>
        <v>553.54233085584838</v>
      </c>
      <c r="BH1844">
        <v>6931.7496601878047</v>
      </c>
      <c r="BI1844">
        <v>1.205342569310113E-3</v>
      </c>
      <c r="BJ1844">
        <v>0.92634490695724758</v>
      </c>
      <c r="BK1844">
        <v>3.1924515485499159</v>
      </c>
      <c r="BL1844">
        <v>0.92609793111194583</v>
      </c>
      <c r="BM1844">
        <v>5.3590138161220144</v>
      </c>
      <c r="BN1844">
        <v>0.92601432116395932</v>
      </c>
      <c r="BO1844">
        <v>3.1924515499883892</v>
      </c>
      <c r="BP1844">
        <v>1.0530667742028759E-3</v>
      </c>
      <c r="BQ1844">
        <v>0.92609793111194583</v>
      </c>
      <c r="BR1844">
        <v>6925.6580754497809</v>
      </c>
      <c r="BS1844" s="96">
        <v>561.95125585852657</v>
      </c>
      <c r="BT1844" s="96">
        <v>547.36489504103429</v>
      </c>
      <c r="BU1844">
        <v>5.3590138161220144</v>
      </c>
      <c r="BV1844" s="60" t="str">
        <f t="shared" si="241"/>
        <v>Starlink</v>
      </c>
      <c r="BW1844" s="30" t="s">
        <v>192</v>
      </c>
      <c r="BX1844" s="96">
        <v>2.8</v>
      </c>
      <c r="BY1844" s="16">
        <v>0.2</v>
      </c>
      <c r="BZ1844" s="96">
        <v>9</v>
      </c>
      <c r="CA1844" s="96">
        <v>27.592099999999999</v>
      </c>
      <c r="CB1844" s="96">
        <v>0.56000000000000005</v>
      </c>
      <c r="CC1844" s="96">
        <v>11.0875</v>
      </c>
      <c r="CD1844" s="96">
        <v>0.2</v>
      </c>
      <c r="CE1844" s="96">
        <v>2.8</v>
      </c>
      <c r="CF1844" s="31">
        <v>9</v>
      </c>
      <c r="CG1844" s="30">
        <v>260</v>
      </c>
      <c r="CH1844" s="96">
        <v>260</v>
      </c>
      <c r="CI1844" s="96">
        <v>220</v>
      </c>
      <c r="CJ1844" s="96">
        <f>Population!$CG1844-Population!$CI1844</f>
        <v>40</v>
      </c>
      <c r="CK1844" s="118">
        <f>_xlfn.DAYS(Entries!$AY$2,Population!H1844)</f>
        <v>308</v>
      </c>
      <c r="CL1844" s="118">
        <f t="shared" si="242"/>
        <v>1825</v>
      </c>
      <c r="CM1844" s="117">
        <f>Entries!$AY$5</f>
        <v>0.15</v>
      </c>
      <c r="CN1844" s="117">
        <f t="shared" si="244"/>
        <v>0.15384615384615385</v>
      </c>
      <c r="CO1844" s="119">
        <f t="shared" si="243"/>
        <v>0.85654794520547939</v>
      </c>
      <c r="CP1844" s="30" t="s">
        <v>5654</v>
      </c>
      <c r="CQ1844" s="96">
        <v>4</v>
      </c>
      <c r="CR1844" s="96" t="s">
        <v>95</v>
      </c>
      <c r="CS1844" s="96"/>
      <c r="CT1844" s="31"/>
      <c r="CU1844" s="30" t="s">
        <v>5655</v>
      </c>
      <c r="CV1844" s="96" t="s">
        <v>5651</v>
      </c>
      <c r="CW1844" s="96" t="s">
        <v>157</v>
      </c>
      <c r="CX1844" s="96" t="s">
        <v>5652</v>
      </c>
      <c r="CY1844" s="96" t="s">
        <v>107</v>
      </c>
      <c r="CZ1844" s="96" t="s">
        <v>755</v>
      </c>
      <c r="DA1844" s="31"/>
      <c r="DB1844" s="17" t="s">
        <v>15463</v>
      </c>
      <c r="DC1844" s="17" t="s">
        <v>15500</v>
      </c>
      <c r="DD1844" s="17">
        <v>1</v>
      </c>
      <c r="DE1844" s="17" t="s">
        <v>15500</v>
      </c>
      <c r="DF1844" s="17" t="s">
        <v>15500</v>
      </c>
      <c r="DG1844" s="23" t="s">
        <v>11174</v>
      </c>
      <c r="DH1844" s="145"/>
    </row>
    <row r="1845" spans="1:112" s="17" customFormat="1" x14ac:dyDescent="0.25">
      <c r="A1845" s="32" t="s">
        <v>6858</v>
      </c>
      <c r="B1845" s="98">
        <v>1</v>
      </c>
      <c r="C1845" s="149" t="s">
        <v>11188</v>
      </c>
      <c r="D1845" s="98" t="s">
        <v>5649</v>
      </c>
      <c r="E1845" s="98">
        <v>45662</v>
      </c>
      <c r="F1845" s="98" t="s">
        <v>6859</v>
      </c>
      <c r="G1845" s="33">
        <v>63445</v>
      </c>
      <c r="H1845" s="44">
        <v>43986</v>
      </c>
      <c r="I1845" s="98" t="s">
        <v>221</v>
      </c>
      <c r="J1845" s="98"/>
      <c r="K1845" s="98"/>
      <c r="L1845" s="98" t="s">
        <v>285</v>
      </c>
      <c r="M1845" t="s">
        <v>156</v>
      </c>
      <c r="N1845" s="98" t="s">
        <v>156</v>
      </c>
      <c r="O1845" t="s">
        <v>157</v>
      </c>
      <c r="P1845" s="64" t="str">
        <f>VLOOKUP(N1845,Entries!J:K,2,FALSE)</f>
        <v>UNITED STATES OF AMERICA</v>
      </c>
      <c r="Q1845" s="38" t="s">
        <v>5651</v>
      </c>
      <c r="R1845" s="32" t="s">
        <v>5651</v>
      </c>
      <c r="S1845" s="98" t="s">
        <v>156</v>
      </c>
      <c r="T1845" t="s">
        <v>157</v>
      </c>
      <c r="U1845" s="39" t="s">
        <v>159</v>
      </c>
      <c r="V1845" s="33" t="s">
        <v>159</v>
      </c>
      <c r="W1845" s="64">
        <f>IF(VLOOKUP(R1845,Entries!N:P,3,FALSE)=V1845,1,VLOOKUP(R1845,Entries!N:P,3,FALSE))</f>
        <v>1</v>
      </c>
      <c r="X1845"/>
      <c r="Y1845"/>
      <c r="Z1845" s="98"/>
      <c r="AA1845" s="98"/>
      <c r="AB1845" s="98"/>
      <c r="AC1845" s="98" t="s">
        <v>5652</v>
      </c>
      <c r="AD1845" s="98" t="s">
        <v>263</v>
      </c>
      <c r="AE1845" s="98" t="s">
        <v>263</v>
      </c>
      <c r="AF1845" s="98" t="s">
        <v>263</v>
      </c>
      <c r="AG1845" s="98" t="s">
        <v>11136</v>
      </c>
      <c r="AH1845" s="98"/>
      <c r="AI1845" s="98"/>
      <c r="AJ1845" s="98">
        <v>5</v>
      </c>
      <c r="AK1845" s="98" t="s">
        <v>95</v>
      </c>
      <c r="AL1845" s="98"/>
      <c r="AM1845" s="33"/>
      <c r="AN1845" s="32" t="s">
        <v>133</v>
      </c>
      <c r="AO1845" s="98" t="s">
        <v>134</v>
      </c>
      <c r="AP1845" s="33" t="s">
        <v>160</v>
      </c>
      <c r="AQ1845">
        <v>21104.48478106</v>
      </c>
      <c r="AR1845" t="s">
        <v>11725</v>
      </c>
      <c r="AS1845" t="s">
        <v>11225</v>
      </c>
      <c r="AT1845" t="s">
        <v>14309</v>
      </c>
      <c r="AU1845">
        <v>53.056800000000003</v>
      </c>
      <c r="AV1845" s="98">
        <v>0.92601565792000007</v>
      </c>
      <c r="AW1845">
        <v>183.1388</v>
      </c>
      <c r="AX1845" s="98">
        <v>3.1963743831644447</v>
      </c>
      <c r="AY1845">
        <v>1.143E-4</v>
      </c>
      <c r="AZ1845">
        <v>124.03700000000001</v>
      </c>
      <c r="BA1845" s="98">
        <v>2.1648535939111113</v>
      </c>
      <c r="BB1845">
        <v>236.0728</v>
      </c>
      <c r="BC1845" s="98">
        <v>4.1202467772088891</v>
      </c>
      <c r="BD1845">
        <v>15.0640223</v>
      </c>
      <c r="BE1845" s="96">
        <f t="shared" si="238"/>
        <v>6925.3426838356681</v>
      </c>
      <c r="BF1845" s="96">
        <f t="shared" si="239"/>
        <v>555.13425050442947</v>
      </c>
      <c r="BG1845" s="96">
        <f t="shared" si="240"/>
        <v>553.5511171669059</v>
      </c>
      <c r="BH1845">
        <v>6931.7148732900114</v>
      </c>
      <c r="BI1845">
        <v>1.2033059901774661E-3</v>
      </c>
      <c r="BJ1845">
        <v>0.92634665527636817</v>
      </c>
      <c r="BK1845">
        <v>3.1963750486877962</v>
      </c>
      <c r="BL1845">
        <v>0.92114637119176934</v>
      </c>
      <c r="BM1845">
        <v>5.3639549113456164</v>
      </c>
      <c r="BN1845">
        <v>0.92601606649899881</v>
      </c>
      <c r="BO1845">
        <v>3.1963750501844159</v>
      </c>
      <c r="BP1845">
        <v>1.0481213079113791E-3</v>
      </c>
      <c r="BQ1845">
        <v>0.92114637119176934</v>
      </c>
      <c r="BR1845">
        <v>6925.6232133482426</v>
      </c>
      <c r="BS1845" s="96">
        <v>561.88210660871937</v>
      </c>
      <c r="BT1845" s="96">
        <v>547.36432008776592</v>
      </c>
      <c r="BU1845">
        <v>5.3639549113456164</v>
      </c>
      <c r="BV1845" s="65" t="str">
        <f t="shared" si="241"/>
        <v>Starlink</v>
      </c>
      <c r="BW1845" s="32" t="s">
        <v>192</v>
      </c>
      <c r="BX1845" s="98">
        <v>2.8</v>
      </c>
      <c r="BY1845" s="21">
        <v>0.2</v>
      </c>
      <c r="BZ1845" s="98">
        <v>9</v>
      </c>
      <c r="CA1845" s="98">
        <v>27.592099999999999</v>
      </c>
      <c r="CB1845" s="98">
        <v>0.56000000000000005</v>
      </c>
      <c r="CC1845" s="98">
        <v>11.0875</v>
      </c>
      <c r="CD1845" s="98">
        <v>0.2</v>
      </c>
      <c r="CE1845" s="98">
        <v>2.8</v>
      </c>
      <c r="CF1845" s="33">
        <v>9</v>
      </c>
      <c r="CG1845" s="32">
        <v>260</v>
      </c>
      <c r="CH1845" s="98">
        <v>260</v>
      </c>
      <c r="CI1845" s="98">
        <v>220</v>
      </c>
      <c r="CJ1845" s="98">
        <f>Population!$CG1845-Population!$CI1845</f>
        <v>40</v>
      </c>
      <c r="CK1845" s="120">
        <f>_xlfn.DAYS(Entries!$AY$2,Population!H1845)</f>
        <v>308</v>
      </c>
      <c r="CL1845" s="120">
        <f t="shared" si="242"/>
        <v>1825</v>
      </c>
      <c r="CM1845" s="122">
        <f>Entries!$AY$5</f>
        <v>0.15</v>
      </c>
      <c r="CN1845" s="122">
        <f t="shared" si="244"/>
        <v>0.15384615384615385</v>
      </c>
      <c r="CO1845" s="121">
        <f t="shared" si="243"/>
        <v>0.85654794520547939</v>
      </c>
      <c r="CP1845" s="32" t="s">
        <v>5654</v>
      </c>
      <c r="CQ1845" s="98">
        <v>4</v>
      </c>
      <c r="CR1845" s="98" t="s">
        <v>95</v>
      </c>
      <c r="CS1845" s="98"/>
      <c r="CT1845" s="33"/>
      <c r="CU1845" s="32" t="s">
        <v>5655</v>
      </c>
      <c r="CV1845" s="98" t="s">
        <v>5651</v>
      </c>
      <c r="CW1845" s="98" t="s">
        <v>157</v>
      </c>
      <c r="CX1845" s="98" t="s">
        <v>5652</v>
      </c>
      <c r="CY1845" s="98" t="s">
        <v>107</v>
      </c>
      <c r="CZ1845" s="98" t="s">
        <v>755</v>
      </c>
      <c r="DA1845" s="33"/>
      <c r="DB1845" s="17" t="s">
        <v>15463</v>
      </c>
      <c r="DC1845" s="17" t="s">
        <v>15500</v>
      </c>
      <c r="DD1845" s="17">
        <v>1</v>
      </c>
      <c r="DE1845" s="17" t="s">
        <v>15500</v>
      </c>
      <c r="DF1845" s="17" t="s">
        <v>15500</v>
      </c>
      <c r="DG1845" s="23" t="s">
        <v>11174</v>
      </c>
      <c r="DH1845" s="145"/>
    </row>
    <row r="1846" spans="1:112" s="17" customFormat="1" x14ac:dyDescent="0.25">
      <c r="A1846" s="30" t="s">
        <v>6861</v>
      </c>
      <c r="B1846" s="96">
        <v>1</v>
      </c>
      <c r="C1846" s="152" t="s">
        <v>11188</v>
      </c>
      <c r="D1846" s="96" t="s">
        <v>5649</v>
      </c>
      <c r="E1846" s="96">
        <v>45663</v>
      </c>
      <c r="F1846" s="96" t="s">
        <v>6862</v>
      </c>
      <c r="G1846" s="31">
        <v>63446</v>
      </c>
      <c r="H1846" s="43">
        <v>43986</v>
      </c>
      <c r="I1846" s="96" t="s">
        <v>221</v>
      </c>
      <c r="J1846" s="96"/>
      <c r="K1846" s="96"/>
      <c r="L1846" s="96" t="s">
        <v>285</v>
      </c>
      <c r="M1846" s="124" t="s">
        <v>156</v>
      </c>
      <c r="N1846" s="96" t="s">
        <v>156</v>
      </c>
      <c r="O1846" s="124" t="s">
        <v>157</v>
      </c>
      <c r="P1846" s="96" t="str">
        <f>VLOOKUP(N1846,Entries!J:K,2,FALSE)</f>
        <v>UNITED STATES OF AMERICA</v>
      </c>
      <c r="Q1846" s="123" t="s">
        <v>5651</v>
      </c>
      <c r="R1846" s="30" t="s">
        <v>5651</v>
      </c>
      <c r="S1846" s="96" t="s">
        <v>156</v>
      </c>
      <c r="T1846" s="124" t="s">
        <v>157</v>
      </c>
      <c r="U1846" s="125" t="s">
        <v>159</v>
      </c>
      <c r="V1846" s="31" t="s">
        <v>159</v>
      </c>
      <c r="W1846" s="64">
        <f>IF(VLOOKUP(R1846,Entries!N:P,3,FALSE)=V1846,1,VLOOKUP(R1846,Entries!N:P,3,FALSE))</f>
        <v>1</v>
      </c>
      <c r="X1846" s="124"/>
      <c r="Y1846" s="124"/>
      <c r="Z1846" s="96"/>
      <c r="AA1846" s="96"/>
      <c r="AB1846" s="96"/>
      <c r="AC1846" s="96" t="s">
        <v>5652</v>
      </c>
      <c r="AD1846" s="96" t="s">
        <v>263</v>
      </c>
      <c r="AE1846" s="96" t="s">
        <v>263</v>
      </c>
      <c r="AF1846" s="96" t="s">
        <v>263</v>
      </c>
      <c r="AG1846" s="96" t="s">
        <v>11136</v>
      </c>
      <c r="AH1846" s="96"/>
      <c r="AI1846" s="96"/>
      <c r="AJ1846" s="96">
        <v>5</v>
      </c>
      <c r="AK1846" s="96" t="s">
        <v>95</v>
      </c>
      <c r="AL1846" s="96"/>
      <c r="AM1846" s="31"/>
      <c r="AN1846" s="30" t="s">
        <v>133</v>
      </c>
      <c r="AO1846" s="96" t="s">
        <v>134</v>
      </c>
      <c r="AP1846" s="31" t="s">
        <v>160</v>
      </c>
      <c r="AQ1846">
        <v>21104.488465580002</v>
      </c>
      <c r="AR1846" t="s">
        <v>6499</v>
      </c>
      <c r="AS1846" t="s">
        <v>11225</v>
      </c>
      <c r="AT1846" t="s">
        <v>14310</v>
      </c>
      <c r="AU1846">
        <v>53.058100000000003</v>
      </c>
      <c r="AV1846" s="96">
        <v>0.92603834719555578</v>
      </c>
      <c r="AW1846">
        <v>183.12350000000001</v>
      </c>
      <c r="AX1846" s="96">
        <v>3.1961073478444448</v>
      </c>
      <c r="AY1846">
        <v>1.103E-4</v>
      </c>
      <c r="AZ1846">
        <v>120.8592</v>
      </c>
      <c r="BA1846" s="96">
        <v>2.10939053248</v>
      </c>
      <c r="BB1846">
        <v>239.25059999999999</v>
      </c>
      <c r="BC1846" s="96">
        <v>4.1757098386400004</v>
      </c>
      <c r="BD1846">
        <v>15.06396408</v>
      </c>
      <c r="BE1846" s="96">
        <f t="shared" si="238"/>
        <v>6925.3605274430738</v>
      </c>
      <c r="BF1846" s="96">
        <f t="shared" si="239"/>
        <v>555.12439470925074</v>
      </c>
      <c r="BG1846" s="96">
        <f t="shared" si="240"/>
        <v>553.59666017689688</v>
      </c>
      <c r="BH1846">
        <v>6931.7327610152079</v>
      </c>
      <c r="BI1846">
        <v>1.2077675235753909E-3</v>
      </c>
      <c r="BJ1846">
        <v>0.926369338534341</v>
      </c>
      <c r="BK1846">
        <v>3.1961080133645541</v>
      </c>
      <c r="BL1846">
        <v>0.91627153088635105</v>
      </c>
      <c r="BM1846">
        <v>5.3688297637469073</v>
      </c>
      <c r="BN1846">
        <v>0.92603875575521433</v>
      </c>
      <c r="BO1846">
        <v>3.19610801485786</v>
      </c>
      <c r="BP1846">
        <v>1.047688528117397E-3</v>
      </c>
      <c r="BQ1846">
        <v>0.91627153088635105</v>
      </c>
      <c r="BR1846">
        <v>6925.6408482878296</v>
      </c>
      <c r="BS1846" s="96">
        <v>561.89676275444253</v>
      </c>
      <c r="BT1846" s="96">
        <v>547.38493382121669</v>
      </c>
      <c r="BU1846">
        <v>5.3688297637469073</v>
      </c>
      <c r="BV1846" s="60" t="str">
        <f t="shared" si="241"/>
        <v>Starlink</v>
      </c>
      <c r="BW1846" s="30" t="s">
        <v>192</v>
      </c>
      <c r="BX1846" s="96">
        <v>2.8</v>
      </c>
      <c r="BY1846" s="16">
        <v>0.2</v>
      </c>
      <c r="BZ1846" s="96">
        <v>9</v>
      </c>
      <c r="CA1846" s="96">
        <v>27.592099999999999</v>
      </c>
      <c r="CB1846" s="96">
        <v>0.56000000000000005</v>
      </c>
      <c r="CC1846" s="96">
        <v>11.0875</v>
      </c>
      <c r="CD1846" s="96">
        <v>0.2</v>
      </c>
      <c r="CE1846" s="96">
        <v>2.8</v>
      </c>
      <c r="CF1846" s="31">
        <v>9</v>
      </c>
      <c r="CG1846" s="30">
        <v>260</v>
      </c>
      <c r="CH1846" s="96">
        <v>260</v>
      </c>
      <c r="CI1846" s="96">
        <v>220</v>
      </c>
      <c r="CJ1846" s="96">
        <f>Population!$CG1846-Population!$CI1846</f>
        <v>40</v>
      </c>
      <c r="CK1846" s="118">
        <f>_xlfn.DAYS(Entries!$AY$2,Population!H1846)</f>
        <v>308</v>
      </c>
      <c r="CL1846" s="118">
        <f t="shared" si="242"/>
        <v>1825</v>
      </c>
      <c r="CM1846" s="117">
        <f>Entries!$AY$5</f>
        <v>0.15</v>
      </c>
      <c r="CN1846" s="117">
        <f t="shared" si="244"/>
        <v>0.15384615384615385</v>
      </c>
      <c r="CO1846" s="119">
        <f t="shared" si="243"/>
        <v>0.85654794520547939</v>
      </c>
      <c r="CP1846" s="30" t="s">
        <v>5654</v>
      </c>
      <c r="CQ1846" s="96">
        <v>4</v>
      </c>
      <c r="CR1846" s="96" t="s">
        <v>95</v>
      </c>
      <c r="CS1846" s="96"/>
      <c r="CT1846" s="31"/>
      <c r="CU1846" s="30" t="s">
        <v>5655</v>
      </c>
      <c r="CV1846" s="96" t="s">
        <v>5651</v>
      </c>
      <c r="CW1846" s="96" t="s">
        <v>157</v>
      </c>
      <c r="CX1846" s="96" t="s">
        <v>5652</v>
      </c>
      <c r="CY1846" s="96" t="s">
        <v>107</v>
      </c>
      <c r="CZ1846" s="96" t="s">
        <v>755</v>
      </c>
      <c r="DA1846" s="31"/>
      <c r="DB1846" s="17" t="s">
        <v>15463</v>
      </c>
      <c r="DC1846" s="17" t="s">
        <v>15500</v>
      </c>
      <c r="DD1846" s="17">
        <v>1</v>
      </c>
      <c r="DE1846" s="17" t="s">
        <v>15500</v>
      </c>
      <c r="DF1846" s="17" t="s">
        <v>15500</v>
      </c>
      <c r="DG1846" s="23" t="s">
        <v>11174</v>
      </c>
      <c r="DH1846" s="145"/>
    </row>
    <row r="1847" spans="1:112" s="17" customFormat="1" x14ac:dyDescent="0.25">
      <c r="A1847" s="30" t="s">
        <v>6864</v>
      </c>
      <c r="B1847" s="96">
        <v>1</v>
      </c>
      <c r="C1847" s="152" t="s">
        <v>11188</v>
      </c>
      <c r="D1847" s="96" t="s">
        <v>5649</v>
      </c>
      <c r="E1847" s="96">
        <v>45665</v>
      </c>
      <c r="F1847" s="96" t="s">
        <v>6865</v>
      </c>
      <c r="G1847" s="31">
        <v>63448</v>
      </c>
      <c r="H1847" s="43">
        <v>43986</v>
      </c>
      <c r="I1847" s="96" t="s">
        <v>221</v>
      </c>
      <c r="J1847" s="96"/>
      <c r="K1847" s="96"/>
      <c r="L1847" s="96" t="s">
        <v>285</v>
      </c>
      <c r="M1847" s="124" t="s">
        <v>156</v>
      </c>
      <c r="N1847" s="96" t="s">
        <v>156</v>
      </c>
      <c r="O1847" s="124" t="s">
        <v>157</v>
      </c>
      <c r="P1847" s="64" t="str">
        <f>VLOOKUP(N1847,Entries!J:K,2,FALSE)</f>
        <v>UNITED STATES OF AMERICA</v>
      </c>
      <c r="Q1847" s="123" t="s">
        <v>5651</v>
      </c>
      <c r="R1847" s="30" t="s">
        <v>5651</v>
      </c>
      <c r="S1847" s="96" t="s">
        <v>156</v>
      </c>
      <c r="T1847" s="124" t="s">
        <v>157</v>
      </c>
      <c r="U1847" s="125" t="s">
        <v>159</v>
      </c>
      <c r="V1847" s="31" t="s">
        <v>159</v>
      </c>
      <c r="W1847" s="64">
        <f>IF(VLOOKUP(R1847,Entries!N:P,3,FALSE)=V1847,1,VLOOKUP(R1847,Entries!N:P,3,FALSE))</f>
        <v>1</v>
      </c>
      <c r="X1847" s="124"/>
      <c r="Y1847" s="124"/>
      <c r="Z1847" s="96"/>
      <c r="AA1847" s="96"/>
      <c r="AB1847" s="96"/>
      <c r="AC1847" s="96" t="s">
        <v>5652</v>
      </c>
      <c r="AD1847" s="96" t="s">
        <v>263</v>
      </c>
      <c r="AE1847" s="96" t="s">
        <v>263</v>
      </c>
      <c r="AF1847" s="96" t="s">
        <v>263</v>
      </c>
      <c r="AG1847" s="96" t="s">
        <v>11136</v>
      </c>
      <c r="AH1847" s="96"/>
      <c r="AI1847" s="96"/>
      <c r="AJ1847" s="96">
        <v>5</v>
      </c>
      <c r="AK1847" s="96" t="s">
        <v>95</v>
      </c>
      <c r="AL1847" s="96"/>
      <c r="AM1847" s="31"/>
      <c r="AN1847" s="30" t="s">
        <v>133</v>
      </c>
      <c r="AO1847" s="96" t="s">
        <v>134</v>
      </c>
      <c r="AP1847" s="31" t="s">
        <v>160</v>
      </c>
      <c r="AQ1847">
        <v>21104.52164277</v>
      </c>
      <c r="AR1847" t="s">
        <v>14311</v>
      </c>
      <c r="AS1847" t="s">
        <v>11225</v>
      </c>
      <c r="AT1847" t="s">
        <v>14312</v>
      </c>
      <c r="AU1847">
        <v>53.057299999999998</v>
      </c>
      <c r="AV1847" s="96">
        <v>0.92602438456444447</v>
      </c>
      <c r="AW1847">
        <v>182.97649999999999</v>
      </c>
      <c r="AX1847" s="96">
        <v>3.1935417143777776</v>
      </c>
      <c r="AY1847">
        <v>1.094E-4</v>
      </c>
      <c r="AZ1847">
        <v>124.3985</v>
      </c>
      <c r="BA1847" s="96">
        <v>2.1711629578444445</v>
      </c>
      <c r="BB1847">
        <v>235.7107</v>
      </c>
      <c r="BC1847" s="96">
        <v>4.1139269413022221</v>
      </c>
      <c r="BD1847">
        <v>15.06395039</v>
      </c>
      <c r="BE1847" s="96">
        <f t="shared" si="238"/>
        <v>6925.3647232513467</v>
      </c>
      <c r="BF1847" s="96">
        <f t="shared" si="239"/>
        <v>555.12235815206986</v>
      </c>
      <c r="BG1847" s="96">
        <f t="shared" si="240"/>
        <v>553.60708835062269</v>
      </c>
      <c r="BH1847">
        <v>6931.7369100967044</v>
      </c>
      <c r="BI1847">
        <v>1.2010771004123009E-3</v>
      </c>
      <c r="BJ1847">
        <v>0.92635537815111524</v>
      </c>
      <c r="BK1847">
        <v>3.1935423780094681</v>
      </c>
      <c r="BL1847">
        <v>0.91747339871471889</v>
      </c>
      <c r="BM1847">
        <v>5.367617415453938</v>
      </c>
      <c r="BN1847">
        <v>0.92602479313845265</v>
      </c>
      <c r="BO1847">
        <v>3.1935423808435379</v>
      </c>
      <c r="BP1847">
        <v>1.043973571244864E-3</v>
      </c>
      <c r="BQ1847">
        <v>0.91747339871471889</v>
      </c>
      <c r="BR1847">
        <v>6925.6451719711022</v>
      </c>
      <c r="BS1847" s="96">
        <v>561.8753624944593</v>
      </c>
      <c r="BT1847" s="96">
        <v>547.41498144774505</v>
      </c>
      <c r="BU1847">
        <v>5.367617415453938</v>
      </c>
      <c r="BV1847" s="65" t="str">
        <f t="shared" si="241"/>
        <v>Starlink</v>
      </c>
      <c r="BW1847" s="30" t="s">
        <v>192</v>
      </c>
      <c r="BX1847" s="96">
        <v>2.8</v>
      </c>
      <c r="BY1847" s="16">
        <v>0.2</v>
      </c>
      <c r="BZ1847" s="96">
        <v>9</v>
      </c>
      <c r="CA1847" s="96">
        <v>27.592099999999999</v>
      </c>
      <c r="CB1847" s="96">
        <v>0.56000000000000005</v>
      </c>
      <c r="CC1847" s="96">
        <v>11.0875</v>
      </c>
      <c r="CD1847" s="96">
        <v>0.2</v>
      </c>
      <c r="CE1847" s="96">
        <v>2.8</v>
      </c>
      <c r="CF1847" s="31">
        <v>9</v>
      </c>
      <c r="CG1847" s="30">
        <v>260</v>
      </c>
      <c r="CH1847" s="96">
        <v>260</v>
      </c>
      <c r="CI1847" s="96">
        <v>220</v>
      </c>
      <c r="CJ1847" s="98">
        <f>Population!$CG1847-Population!$CI1847</f>
        <v>40</v>
      </c>
      <c r="CK1847" s="120">
        <f>_xlfn.DAYS(Entries!$AY$2,Population!H1847)</f>
        <v>308</v>
      </c>
      <c r="CL1847" s="120">
        <f t="shared" si="242"/>
        <v>1825</v>
      </c>
      <c r="CM1847" s="122">
        <f>Entries!$AY$5</f>
        <v>0.15</v>
      </c>
      <c r="CN1847" s="122">
        <f t="shared" si="244"/>
        <v>0.15384615384615385</v>
      </c>
      <c r="CO1847" s="121">
        <f t="shared" si="243"/>
        <v>0.85654794520547939</v>
      </c>
      <c r="CP1847" s="30" t="s">
        <v>5654</v>
      </c>
      <c r="CQ1847" s="96">
        <v>4</v>
      </c>
      <c r="CR1847" s="96" t="s">
        <v>95</v>
      </c>
      <c r="CS1847" s="96"/>
      <c r="CT1847" s="31"/>
      <c r="CU1847" s="30" t="s">
        <v>5655</v>
      </c>
      <c r="CV1847" s="96" t="s">
        <v>5651</v>
      </c>
      <c r="CW1847" s="96" t="s">
        <v>157</v>
      </c>
      <c r="CX1847" s="96" t="s">
        <v>5652</v>
      </c>
      <c r="CY1847" s="96" t="s">
        <v>107</v>
      </c>
      <c r="CZ1847" s="96" t="s">
        <v>755</v>
      </c>
      <c r="DA1847" s="31"/>
      <c r="DB1847" s="17" t="s">
        <v>15463</v>
      </c>
      <c r="DC1847" s="17" t="s">
        <v>15500</v>
      </c>
      <c r="DD1847" s="17">
        <v>1</v>
      </c>
      <c r="DE1847" s="17" t="s">
        <v>15500</v>
      </c>
      <c r="DF1847" s="17" t="s">
        <v>15500</v>
      </c>
      <c r="DG1847" s="23" t="s">
        <v>11174</v>
      </c>
      <c r="DH1847" s="145"/>
    </row>
    <row r="1848" spans="1:112" s="17" customFormat="1" x14ac:dyDescent="0.25">
      <c r="A1848" s="32" t="s">
        <v>6867</v>
      </c>
      <c r="B1848" s="98">
        <v>1</v>
      </c>
      <c r="C1848" s="149" t="s">
        <v>11188</v>
      </c>
      <c r="D1848" s="98" t="s">
        <v>5649</v>
      </c>
      <c r="E1848" s="98">
        <v>45666</v>
      </c>
      <c r="F1848" s="98" t="s">
        <v>6868</v>
      </c>
      <c r="G1848" s="33">
        <v>63449</v>
      </c>
      <c r="H1848" s="44">
        <v>43986</v>
      </c>
      <c r="I1848" s="98" t="s">
        <v>221</v>
      </c>
      <c r="J1848" s="98"/>
      <c r="K1848" s="98"/>
      <c r="L1848" s="98" t="s">
        <v>285</v>
      </c>
      <c r="M1848" t="s">
        <v>156</v>
      </c>
      <c r="N1848" s="98" t="s">
        <v>156</v>
      </c>
      <c r="O1848" t="s">
        <v>157</v>
      </c>
      <c r="P1848" s="96" t="str">
        <f>VLOOKUP(N1848,Entries!J:K,2,FALSE)</f>
        <v>UNITED STATES OF AMERICA</v>
      </c>
      <c r="Q1848" s="38" t="s">
        <v>5651</v>
      </c>
      <c r="R1848" s="32" t="s">
        <v>5651</v>
      </c>
      <c r="S1848" s="98" t="s">
        <v>156</v>
      </c>
      <c r="T1848" t="s">
        <v>157</v>
      </c>
      <c r="U1848" s="39" t="s">
        <v>159</v>
      </c>
      <c r="V1848" s="33" t="s">
        <v>159</v>
      </c>
      <c r="W1848" s="64">
        <f>IF(VLOOKUP(R1848,Entries!N:P,3,FALSE)=V1848,1,VLOOKUP(R1848,Entries!N:P,3,FALSE))</f>
        <v>1</v>
      </c>
      <c r="X1848"/>
      <c r="Y1848"/>
      <c r="Z1848" s="98"/>
      <c r="AA1848" s="98"/>
      <c r="AB1848" s="98"/>
      <c r="AC1848" s="98" t="s">
        <v>5652</v>
      </c>
      <c r="AD1848" s="98" t="s">
        <v>263</v>
      </c>
      <c r="AE1848" s="98" t="s">
        <v>263</v>
      </c>
      <c r="AF1848" s="98" t="s">
        <v>263</v>
      </c>
      <c r="AG1848" s="98" t="s">
        <v>11136</v>
      </c>
      <c r="AH1848" s="98"/>
      <c r="AI1848" s="98"/>
      <c r="AJ1848" s="98">
        <v>5</v>
      </c>
      <c r="AK1848" s="98" t="s">
        <v>95</v>
      </c>
      <c r="AL1848" s="98"/>
      <c r="AM1848" s="33"/>
      <c r="AN1848" s="32" t="s">
        <v>133</v>
      </c>
      <c r="AO1848" s="98" t="s">
        <v>134</v>
      </c>
      <c r="AP1848" s="33" t="s">
        <v>160</v>
      </c>
      <c r="AQ1848">
        <v>21104.52807344</v>
      </c>
      <c r="AR1848" t="s">
        <v>14313</v>
      </c>
      <c r="AS1848" t="s">
        <v>11225</v>
      </c>
      <c r="AT1848" t="s">
        <v>14314</v>
      </c>
      <c r="AU1848">
        <v>53.058599999999998</v>
      </c>
      <c r="AV1848" s="98">
        <v>0.92604707384000007</v>
      </c>
      <c r="AW1848">
        <v>182.95689999999999</v>
      </c>
      <c r="AX1848" s="98">
        <v>3.1931996299155561</v>
      </c>
      <c r="AY1848">
        <v>9.4900000000000003E-5</v>
      </c>
      <c r="AZ1848">
        <v>117.6267</v>
      </c>
      <c r="BA1848" s="98">
        <v>2.0529727761466665</v>
      </c>
      <c r="BB1848">
        <v>242.48179999999999</v>
      </c>
      <c r="BC1848" s="98">
        <v>4.2321049056977778</v>
      </c>
      <c r="BD1848">
        <v>15.06392965</v>
      </c>
      <c r="BE1848" s="96">
        <f t="shared" si="238"/>
        <v>6925.3710798056927</v>
      </c>
      <c r="BF1848" s="96">
        <f t="shared" si="239"/>
        <v>555.02829752116577</v>
      </c>
      <c r="BG1848" s="96">
        <f t="shared" si="240"/>
        <v>553.71386209021875</v>
      </c>
      <c r="BH1848">
        <v>6931.7434059443976</v>
      </c>
      <c r="BI1848">
        <v>1.2071125453495929E-3</v>
      </c>
      <c r="BJ1848">
        <v>0.92637806249777455</v>
      </c>
      <c r="BK1848">
        <v>3.193200293630913</v>
      </c>
      <c r="BL1848">
        <v>0.90266501241687047</v>
      </c>
      <c r="BM1848">
        <v>5.3824136153584936</v>
      </c>
      <c r="BN1848">
        <v>0.92604748240358525</v>
      </c>
      <c r="BO1848">
        <v>3.1932002962523018</v>
      </c>
      <c r="BP1848">
        <v>1.037464361473939E-3</v>
      </c>
      <c r="BQ1848">
        <v>0.90266501241687047</v>
      </c>
      <c r="BR1848">
        <v>6925.6513203890399</v>
      </c>
      <c r="BS1848" s="96">
        <v>561.83643681393823</v>
      </c>
      <c r="BT1848" s="96">
        <v>547.46620396414164</v>
      </c>
      <c r="BU1848">
        <v>5.3824136153584936</v>
      </c>
      <c r="BV1848" s="60" t="str">
        <f t="shared" si="241"/>
        <v>Starlink</v>
      </c>
      <c r="BW1848" s="32" t="s">
        <v>192</v>
      </c>
      <c r="BX1848" s="98">
        <v>2.8</v>
      </c>
      <c r="BY1848" s="21">
        <v>0.2</v>
      </c>
      <c r="BZ1848" s="98">
        <v>9</v>
      </c>
      <c r="CA1848" s="98">
        <v>27.592099999999999</v>
      </c>
      <c r="CB1848" s="98">
        <v>0.56000000000000005</v>
      </c>
      <c r="CC1848" s="98">
        <v>11.0875</v>
      </c>
      <c r="CD1848" s="98">
        <v>0.2</v>
      </c>
      <c r="CE1848" s="98">
        <v>2.8</v>
      </c>
      <c r="CF1848" s="33">
        <v>9</v>
      </c>
      <c r="CG1848" s="32">
        <v>260</v>
      </c>
      <c r="CH1848" s="98">
        <v>260</v>
      </c>
      <c r="CI1848" s="98">
        <v>220</v>
      </c>
      <c r="CJ1848" s="96">
        <f>Population!$CG1848-Population!$CI1848</f>
        <v>40</v>
      </c>
      <c r="CK1848" s="118">
        <f>_xlfn.DAYS(Entries!$AY$2,Population!H1848)</f>
        <v>308</v>
      </c>
      <c r="CL1848" s="118">
        <f t="shared" si="242"/>
        <v>1825</v>
      </c>
      <c r="CM1848" s="117">
        <f>Entries!$AY$5</f>
        <v>0.15</v>
      </c>
      <c r="CN1848" s="117">
        <f t="shared" si="244"/>
        <v>0.15384615384615385</v>
      </c>
      <c r="CO1848" s="119">
        <f t="shared" si="243"/>
        <v>0.85654794520547939</v>
      </c>
      <c r="CP1848" s="32" t="s">
        <v>5654</v>
      </c>
      <c r="CQ1848" s="98">
        <v>4</v>
      </c>
      <c r="CR1848" s="98" t="s">
        <v>95</v>
      </c>
      <c r="CS1848" s="98"/>
      <c r="CT1848" s="33"/>
      <c r="CU1848" s="32" t="s">
        <v>5655</v>
      </c>
      <c r="CV1848" s="98" t="s">
        <v>5651</v>
      </c>
      <c r="CW1848" s="98" t="s">
        <v>157</v>
      </c>
      <c r="CX1848" s="98" t="s">
        <v>5652</v>
      </c>
      <c r="CY1848" s="98" t="s">
        <v>107</v>
      </c>
      <c r="CZ1848" s="98" t="s">
        <v>755</v>
      </c>
      <c r="DA1848" s="33"/>
      <c r="DB1848" s="17" t="s">
        <v>15463</v>
      </c>
      <c r="DC1848" s="17" t="s">
        <v>15500</v>
      </c>
      <c r="DD1848" s="17">
        <v>1</v>
      </c>
      <c r="DE1848" s="17" t="s">
        <v>15500</v>
      </c>
      <c r="DF1848" s="17" t="s">
        <v>15500</v>
      </c>
      <c r="DG1848" s="23" t="s">
        <v>11174</v>
      </c>
      <c r="DH1848" s="145"/>
    </row>
    <row r="1849" spans="1:112" s="17" customFormat="1" x14ac:dyDescent="0.25">
      <c r="A1849" s="30" t="s">
        <v>6870</v>
      </c>
      <c r="B1849" s="96">
        <v>1</v>
      </c>
      <c r="C1849" s="152" t="s">
        <v>11188</v>
      </c>
      <c r="D1849" s="96" t="s">
        <v>5649</v>
      </c>
      <c r="E1849" s="96">
        <v>45667</v>
      </c>
      <c r="F1849" s="96" t="s">
        <v>6871</v>
      </c>
      <c r="G1849" s="31">
        <v>63450</v>
      </c>
      <c r="H1849" s="43">
        <v>43986</v>
      </c>
      <c r="I1849" s="96" t="s">
        <v>221</v>
      </c>
      <c r="J1849" s="96"/>
      <c r="K1849" s="96"/>
      <c r="L1849" s="96" t="s">
        <v>285</v>
      </c>
      <c r="M1849" s="124" t="s">
        <v>156</v>
      </c>
      <c r="N1849" s="96" t="s">
        <v>156</v>
      </c>
      <c r="O1849" s="124" t="s">
        <v>157</v>
      </c>
      <c r="P1849" s="64" t="str">
        <f>VLOOKUP(N1849,Entries!J:K,2,FALSE)</f>
        <v>UNITED STATES OF AMERICA</v>
      </c>
      <c r="Q1849" s="123" t="s">
        <v>5651</v>
      </c>
      <c r="R1849" s="30" t="s">
        <v>5651</v>
      </c>
      <c r="S1849" s="96" t="s">
        <v>156</v>
      </c>
      <c r="T1849" s="124" t="s">
        <v>157</v>
      </c>
      <c r="U1849" s="125" t="s">
        <v>159</v>
      </c>
      <c r="V1849" s="31" t="s">
        <v>159</v>
      </c>
      <c r="W1849" s="64">
        <f>IF(VLOOKUP(R1849,Entries!N:P,3,FALSE)=V1849,1,VLOOKUP(R1849,Entries!N:P,3,FALSE))</f>
        <v>1</v>
      </c>
      <c r="X1849" s="124"/>
      <c r="Y1849" s="124"/>
      <c r="Z1849" s="96"/>
      <c r="AA1849" s="96"/>
      <c r="AB1849" s="96"/>
      <c r="AC1849" s="96" t="s">
        <v>5652</v>
      </c>
      <c r="AD1849" s="96" t="s">
        <v>263</v>
      </c>
      <c r="AE1849" s="96" t="s">
        <v>263</v>
      </c>
      <c r="AF1849" s="96" t="s">
        <v>263</v>
      </c>
      <c r="AG1849" s="96" t="s">
        <v>11136</v>
      </c>
      <c r="AH1849" s="96"/>
      <c r="AI1849" s="96"/>
      <c r="AJ1849" s="96">
        <v>5</v>
      </c>
      <c r="AK1849" s="96" t="s">
        <v>95</v>
      </c>
      <c r="AL1849" s="96"/>
      <c r="AM1849" s="31"/>
      <c r="AN1849" s="30" t="s">
        <v>133</v>
      </c>
      <c r="AO1849" s="96" t="s">
        <v>134</v>
      </c>
      <c r="AP1849" s="31" t="s">
        <v>160</v>
      </c>
      <c r="AQ1849">
        <v>21104.525329920001</v>
      </c>
      <c r="AR1849" t="s">
        <v>6374</v>
      </c>
      <c r="AS1849" t="s">
        <v>11225</v>
      </c>
      <c r="AT1849" t="s">
        <v>14315</v>
      </c>
      <c r="AU1849">
        <v>53.057600000000001</v>
      </c>
      <c r="AV1849" s="96">
        <v>0.92602962055111127</v>
      </c>
      <c r="AW1849">
        <v>182.976</v>
      </c>
      <c r="AX1849" s="96">
        <v>3.1935329877333332</v>
      </c>
      <c r="AY1849">
        <v>1.225E-4</v>
      </c>
      <c r="AZ1849">
        <v>105.5334</v>
      </c>
      <c r="BA1849" s="96">
        <v>1.8419049176266669</v>
      </c>
      <c r="BB1849">
        <v>254.57900000000001</v>
      </c>
      <c r="BC1849" s="96">
        <v>4.4432408320444452</v>
      </c>
      <c r="BD1849">
        <v>15.063918019999999</v>
      </c>
      <c r="BE1849" s="96">
        <f t="shared" si="238"/>
        <v>6925.3746442637103</v>
      </c>
      <c r="BF1849" s="96">
        <f t="shared" si="239"/>
        <v>555.22300265763261</v>
      </c>
      <c r="BG1849" s="96">
        <f t="shared" si="240"/>
        <v>553.5262858697879</v>
      </c>
      <c r="BH1849">
        <v>6931.7470589842951</v>
      </c>
      <c r="BI1849">
        <v>1.240771598072744E-3</v>
      </c>
      <c r="BJ1849">
        <v>0.92636061222861121</v>
      </c>
      <c r="BK1849">
        <v>3.1935336517108839</v>
      </c>
      <c r="BL1849">
        <v>0.91251899307284101</v>
      </c>
      <c r="BM1849">
        <v>5.3726277104380316</v>
      </c>
      <c r="BN1849">
        <v>0.92603002911788623</v>
      </c>
      <c r="BO1849">
        <v>3.1935336542907078</v>
      </c>
      <c r="BP1849">
        <v>1.067901789661196E-3</v>
      </c>
      <c r="BQ1849">
        <v>0.91251899307284101</v>
      </c>
      <c r="BR1849">
        <v>6925.6550444563982</v>
      </c>
      <c r="BS1849" s="96">
        <v>562.05096387294816</v>
      </c>
      <c r="BT1849" s="96">
        <v>547.25912503984728</v>
      </c>
      <c r="BU1849">
        <v>5.3726277104380316</v>
      </c>
      <c r="BV1849" s="65" t="str">
        <f t="shared" si="241"/>
        <v>Starlink</v>
      </c>
      <c r="BW1849" s="30" t="s">
        <v>192</v>
      </c>
      <c r="BX1849" s="96">
        <v>2.8</v>
      </c>
      <c r="BY1849" s="16">
        <v>0.2</v>
      </c>
      <c r="BZ1849" s="96">
        <v>9</v>
      </c>
      <c r="CA1849" s="96">
        <v>27.592099999999999</v>
      </c>
      <c r="CB1849" s="96">
        <v>0.56000000000000005</v>
      </c>
      <c r="CC1849" s="96">
        <v>11.0875</v>
      </c>
      <c r="CD1849" s="96">
        <v>0.2</v>
      </c>
      <c r="CE1849" s="96">
        <v>2.8</v>
      </c>
      <c r="CF1849" s="31">
        <v>9</v>
      </c>
      <c r="CG1849" s="30">
        <v>260</v>
      </c>
      <c r="CH1849" s="96">
        <v>260</v>
      </c>
      <c r="CI1849" s="96">
        <v>220</v>
      </c>
      <c r="CJ1849" s="98">
        <f>Population!$CG1849-Population!$CI1849</f>
        <v>40</v>
      </c>
      <c r="CK1849" s="120">
        <f>_xlfn.DAYS(Entries!$AY$2,Population!H1849)</f>
        <v>308</v>
      </c>
      <c r="CL1849" s="120">
        <f t="shared" si="242"/>
        <v>1825</v>
      </c>
      <c r="CM1849" s="122">
        <f>Entries!$AY$5</f>
        <v>0.15</v>
      </c>
      <c r="CN1849" s="122">
        <f t="shared" si="244"/>
        <v>0.15384615384615385</v>
      </c>
      <c r="CO1849" s="121">
        <f t="shared" si="243"/>
        <v>0.85654794520547939</v>
      </c>
      <c r="CP1849" s="30" t="s">
        <v>5654</v>
      </c>
      <c r="CQ1849" s="96">
        <v>4</v>
      </c>
      <c r="CR1849" s="96" t="s">
        <v>95</v>
      </c>
      <c r="CS1849" s="96"/>
      <c r="CT1849" s="31"/>
      <c r="CU1849" s="30" t="s">
        <v>5655</v>
      </c>
      <c r="CV1849" s="96" t="s">
        <v>5651</v>
      </c>
      <c r="CW1849" s="96" t="s">
        <v>157</v>
      </c>
      <c r="CX1849" s="96" t="s">
        <v>5652</v>
      </c>
      <c r="CY1849" s="96" t="s">
        <v>107</v>
      </c>
      <c r="CZ1849" s="96" t="s">
        <v>755</v>
      </c>
      <c r="DA1849" s="31"/>
      <c r="DB1849" s="17" t="s">
        <v>15463</v>
      </c>
      <c r="DC1849" s="17" t="s">
        <v>15500</v>
      </c>
      <c r="DD1849" s="17">
        <v>1</v>
      </c>
      <c r="DE1849" s="17" t="s">
        <v>15500</v>
      </c>
      <c r="DF1849" s="17" t="s">
        <v>15500</v>
      </c>
      <c r="DG1849" s="23" t="s">
        <v>11174</v>
      </c>
      <c r="DH1849" s="145"/>
    </row>
    <row r="1850" spans="1:112" s="17" customFormat="1" x14ac:dyDescent="0.25">
      <c r="A1850" s="32" t="s">
        <v>6873</v>
      </c>
      <c r="B1850" s="98">
        <v>1</v>
      </c>
      <c r="C1850" s="149" t="s">
        <v>11188</v>
      </c>
      <c r="D1850" s="98" t="s">
        <v>5649</v>
      </c>
      <c r="E1850" s="98">
        <v>45668</v>
      </c>
      <c r="F1850" s="98" t="s">
        <v>6874</v>
      </c>
      <c r="G1850" s="33">
        <v>63451</v>
      </c>
      <c r="H1850" s="44">
        <v>43986</v>
      </c>
      <c r="I1850" s="98" t="s">
        <v>221</v>
      </c>
      <c r="J1850" s="98"/>
      <c r="K1850" s="98"/>
      <c r="L1850" s="98" t="s">
        <v>285</v>
      </c>
      <c r="M1850" t="s">
        <v>156</v>
      </c>
      <c r="N1850" s="98" t="s">
        <v>156</v>
      </c>
      <c r="O1850" t="s">
        <v>157</v>
      </c>
      <c r="P1850" s="96" t="str">
        <f>VLOOKUP(N1850,Entries!J:K,2,FALSE)</f>
        <v>UNITED STATES OF AMERICA</v>
      </c>
      <c r="Q1850" s="38" t="s">
        <v>5651</v>
      </c>
      <c r="R1850" s="32" t="s">
        <v>5651</v>
      </c>
      <c r="S1850" s="98" t="s">
        <v>156</v>
      </c>
      <c r="T1850" t="s">
        <v>157</v>
      </c>
      <c r="U1850" s="39" t="s">
        <v>159</v>
      </c>
      <c r="V1850" s="33" t="s">
        <v>159</v>
      </c>
      <c r="W1850" s="64">
        <f>IF(VLOOKUP(R1850,Entries!N:P,3,FALSE)=V1850,1,VLOOKUP(R1850,Entries!N:P,3,FALSE))</f>
        <v>1</v>
      </c>
      <c r="X1850"/>
      <c r="Y1850"/>
      <c r="Z1850" s="98"/>
      <c r="AA1850" s="98"/>
      <c r="AB1850" s="98"/>
      <c r="AC1850" s="98" t="s">
        <v>5652</v>
      </c>
      <c r="AD1850" s="98" t="s">
        <v>263</v>
      </c>
      <c r="AE1850" s="98" t="s">
        <v>263</v>
      </c>
      <c r="AF1850" s="98" t="s">
        <v>263</v>
      </c>
      <c r="AG1850" s="98" t="s">
        <v>11136</v>
      </c>
      <c r="AH1850" s="98"/>
      <c r="AI1850" s="98"/>
      <c r="AJ1850" s="98">
        <v>5</v>
      </c>
      <c r="AK1850" s="98" t="s">
        <v>95</v>
      </c>
      <c r="AL1850" s="98"/>
      <c r="AM1850" s="33"/>
      <c r="AN1850" s="32" t="s">
        <v>133</v>
      </c>
      <c r="AO1850" s="98" t="s">
        <v>134</v>
      </c>
      <c r="AP1850" s="33" t="s">
        <v>160</v>
      </c>
      <c r="AQ1850">
        <v>21104.56588428</v>
      </c>
      <c r="AR1850" t="s">
        <v>14215</v>
      </c>
      <c r="AS1850" t="s">
        <v>11225</v>
      </c>
      <c r="AT1850" t="s">
        <v>14316</v>
      </c>
      <c r="AU1850">
        <v>53.0593</v>
      </c>
      <c r="AV1850" s="98">
        <v>0.92605929114222219</v>
      </c>
      <c r="AW1850">
        <v>182.79329999999999</v>
      </c>
      <c r="AX1850" s="98">
        <v>3.1903442718533332</v>
      </c>
      <c r="AY1850">
        <v>1.236E-4</v>
      </c>
      <c r="AZ1850">
        <v>136.7672</v>
      </c>
      <c r="BA1850" s="98">
        <v>2.3870374521244444</v>
      </c>
      <c r="BB1850">
        <v>223.34139999999999</v>
      </c>
      <c r="BC1850" s="98">
        <v>3.8980419750488888</v>
      </c>
      <c r="BD1850">
        <v>15.0639424</v>
      </c>
      <c r="BE1850" s="96">
        <f t="shared" si="238"/>
        <v>6925.3671720861175</v>
      </c>
      <c r="BF1850" s="96">
        <f t="shared" si="239"/>
        <v>555.22314746858774</v>
      </c>
      <c r="BG1850" s="96">
        <f t="shared" si="240"/>
        <v>553.51119670364733</v>
      </c>
      <c r="BH1850">
        <v>6931.7391267215362</v>
      </c>
      <c r="BI1850">
        <v>1.1796025594572189E-3</v>
      </c>
      <c r="BJ1850">
        <v>0.92639027785560935</v>
      </c>
      <c r="BK1850">
        <v>3.1903449353270221</v>
      </c>
      <c r="BL1850">
        <v>0.9336359097455077</v>
      </c>
      <c r="BM1850">
        <v>5.3514443890215437</v>
      </c>
      <c r="BN1850">
        <v>0.92605969967207225</v>
      </c>
      <c r="BO1850">
        <v>3.1903449375562949</v>
      </c>
      <c r="BP1850">
        <v>1.040966620497076E-3</v>
      </c>
      <c r="BQ1850">
        <v>0.9336359097455077</v>
      </c>
      <c r="BR1850">
        <v>6925.6473006577089</v>
      </c>
      <c r="BS1850" s="96">
        <v>561.85666832302923</v>
      </c>
      <c r="BT1850" s="96">
        <v>547.4379329923886</v>
      </c>
      <c r="BU1850">
        <v>5.3514443890215437</v>
      </c>
      <c r="BV1850" s="60" t="str">
        <f t="shared" si="241"/>
        <v>Starlink</v>
      </c>
      <c r="BW1850" s="32" t="s">
        <v>192</v>
      </c>
      <c r="BX1850" s="98">
        <v>2.8</v>
      </c>
      <c r="BY1850" s="21">
        <v>0.2</v>
      </c>
      <c r="BZ1850" s="98">
        <v>9</v>
      </c>
      <c r="CA1850" s="98">
        <v>27.592099999999999</v>
      </c>
      <c r="CB1850" s="98">
        <v>0.56000000000000005</v>
      </c>
      <c r="CC1850" s="98">
        <v>11.0875</v>
      </c>
      <c r="CD1850" s="98">
        <v>0.2</v>
      </c>
      <c r="CE1850" s="98">
        <v>2.8</v>
      </c>
      <c r="CF1850" s="33">
        <v>9</v>
      </c>
      <c r="CG1850" s="32">
        <v>260</v>
      </c>
      <c r="CH1850" s="98">
        <v>260</v>
      </c>
      <c r="CI1850" s="98">
        <v>220</v>
      </c>
      <c r="CJ1850" s="96">
        <f>Population!$CG1850-Population!$CI1850</f>
        <v>40</v>
      </c>
      <c r="CK1850" s="118">
        <f>_xlfn.DAYS(Entries!$AY$2,Population!H1850)</f>
        <v>308</v>
      </c>
      <c r="CL1850" s="118">
        <f t="shared" si="242"/>
        <v>1825</v>
      </c>
      <c r="CM1850" s="117">
        <f>Entries!$AY$5</f>
        <v>0.15</v>
      </c>
      <c r="CN1850" s="117">
        <f t="shared" si="244"/>
        <v>0.15384615384615385</v>
      </c>
      <c r="CO1850" s="119">
        <f t="shared" si="243"/>
        <v>0.85654794520547939</v>
      </c>
      <c r="CP1850" s="32" t="s">
        <v>5654</v>
      </c>
      <c r="CQ1850" s="98">
        <v>4</v>
      </c>
      <c r="CR1850" s="98" t="s">
        <v>95</v>
      </c>
      <c r="CS1850" s="98"/>
      <c r="CT1850" s="33"/>
      <c r="CU1850" s="32" t="s">
        <v>5655</v>
      </c>
      <c r="CV1850" s="98" t="s">
        <v>5651</v>
      </c>
      <c r="CW1850" s="98" t="s">
        <v>157</v>
      </c>
      <c r="CX1850" s="98" t="s">
        <v>5652</v>
      </c>
      <c r="CY1850" s="98" t="s">
        <v>107</v>
      </c>
      <c r="CZ1850" s="98" t="s">
        <v>755</v>
      </c>
      <c r="DA1850" s="33"/>
      <c r="DB1850" s="17" t="s">
        <v>15463</v>
      </c>
      <c r="DC1850" s="17" t="s">
        <v>15500</v>
      </c>
      <c r="DD1850" s="17">
        <v>1</v>
      </c>
      <c r="DE1850" s="17" t="s">
        <v>15500</v>
      </c>
      <c r="DF1850" s="17" t="s">
        <v>15500</v>
      </c>
      <c r="DG1850" s="23" t="s">
        <v>11174</v>
      </c>
      <c r="DH1850" s="145"/>
    </row>
    <row r="1851" spans="1:112" s="17" customFormat="1" x14ac:dyDescent="0.25">
      <c r="A1851" s="30" t="s">
        <v>6876</v>
      </c>
      <c r="B1851" s="15">
        <v>1</v>
      </c>
      <c r="C1851" s="152" t="s">
        <v>11188</v>
      </c>
      <c r="D1851" s="15" t="s">
        <v>5649</v>
      </c>
      <c r="E1851" s="15">
        <v>45669</v>
      </c>
      <c r="F1851" s="15" t="s">
        <v>6877</v>
      </c>
      <c r="G1851" s="31">
        <v>63452</v>
      </c>
      <c r="H1851" s="43">
        <v>43986</v>
      </c>
      <c r="I1851" s="96" t="s">
        <v>221</v>
      </c>
      <c r="J1851" s="96"/>
      <c r="K1851" s="96"/>
      <c r="L1851" s="15" t="s">
        <v>285</v>
      </c>
      <c r="M1851" s="124" t="s">
        <v>156</v>
      </c>
      <c r="N1851" s="15" t="s">
        <v>156</v>
      </c>
      <c r="O1851" s="124" t="s">
        <v>157</v>
      </c>
      <c r="P1851" s="64" t="str">
        <f>VLOOKUP(N1851,Entries!J:K,2,FALSE)</f>
        <v>UNITED STATES OF AMERICA</v>
      </c>
      <c r="Q1851" s="123" t="s">
        <v>5651</v>
      </c>
      <c r="R1851" s="30" t="s">
        <v>5651</v>
      </c>
      <c r="S1851" s="15" t="s">
        <v>156</v>
      </c>
      <c r="T1851" s="124" t="s">
        <v>157</v>
      </c>
      <c r="U1851" s="125" t="s">
        <v>159</v>
      </c>
      <c r="V1851" s="31" t="s">
        <v>159</v>
      </c>
      <c r="W1851" s="64">
        <f>IF(VLOOKUP(R1851,Entries!N:P,3,FALSE)=V1851,1,VLOOKUP(R1851,Entries!N:P,3,FALSE))</f>
        <v>1</v>
      </c>
      <c r="X1851" s="124"/>
      <c r="Y1851" s="124"/>
      <c r="Z1851" s="15"/>
      <c r="AA1851" s="15"/>
      <c r="AB1851" s="96"/>
      <c r="AC1851" s="15" t="s">
        <v>5652</v>
      </c>
      <c r="AD1851" s="15" t="s">
        <v>263</v>
      </c>
      <c r="AE1851" s="15" t="s">
        <v>263</v>
      </c>
      <c r="AF1851" s="96" t="s">
        <v>263</v>
      </c>
      <c r="AG1851" s="96" t="s">
        <v>11136</v>
      </c>
      <c r="AH1851" s="96"/>
      <c r="AI1851" s="15"/>
      <c r="AJ1851" s="15">
        <v>5</v>
      </c>
      <c r="AK1851" s="15" t="s">
        <v>95</v>
      </c>
      <c r="AL1851" s="15"/>
      <c r="AM1851" s="31"/>
      <c r="AN1851" s="30" t="s">
        <v>133</v>
      </c>
      <c r="AO1851" s="15" t="s">
        <v>134</v>
      </c>
      <c r="AP1851" s="31" t="s">
        <v>160</v>
      </c>
      <c r="AQ1851">
        <v>21104.477410570002</v>
      </c>
      <c r="AR1851" t="s">
        <v>14317</v>
      </c>
      <c r="AS1851" t="s">
        <v>11225</v>
      </c>
      <c r="AT1851" t="s">
        <v>14318</v>
      </c>
      <c r="AU1851">
        <v>53.057899999999997</v>
      </c>
      <c r="AV1851" s="96">
        <v>0.92603485653777773</v>
      </c>
      <c r="AW1851">
        <v>183.1782</v>
      </c>
      <c r="AX1851" s="96">
        <v>3.1970620427466669</v>
      </c>
      <c r="AY1851">
        <v>1.061E-4</v>
      </c>
      <c r="AZ1851">
        <v>122.60120000000001</v>
      </c>
      <c r="BA1851" s="96">
        <v>2.1397941617244447</v>
      </c>
      <c r="BB1851">
        <v>237.50800000000001</v>
      </c>
      <c r="BC1851" s="96">
        <v>4.1452957374222228</v>
      </c>
      <c r="BD1851">
        <v>15.06393478</v>
      </c>
      <c r="BE1851" s="96">
        <f t="shared" si="238"/>
        <v>6925.3695075225614</v>
      </c>
      <c r="BF1851" s="96">
        <f t="shared" si="239"/>
        <v>555.10428922730989</v>
      </c>
      <c r="BG1851" s="96">
        <f t="shared" si="240"/>
        <v>553.63472581781298</v>
      </c>
      <c r="BH1851">
        <v>6931.7417278856074</v>
      </c>
      <c r="BI1851">
        <v>1.2032019321644399E-3</v>
      </c>
      <c r="BJ1851">
        <v>0.92636584767557295</v>
      </c>
      <c r="BK1851">
        <v>3.197062708578946</v>
      </c>
      <c r="BL1851">
        <v>0.91397410216609665</v>
      </c>
      <c r="BM1851">
        <v>5.3711167212662838</v>
      </c>
      <c r="BN1851">
        <v>0.9260352651040008</v>
      </c>
      <c r="BO1851">
        <v>3.1970627099816511</v>
      </c>
      <c r="BP1851">
        <v>1.042913474582184E-3</v>
      </c>
      <c r="BQ1851">
        <v>0.91397410216609665</v>
      </c>
      <c r="BR1851">
        <v>6925.6498600791438</v>
      </c>
      <c r="BS1851" s="96">
        <v>561.87271363845866</v>
      </c>
      <c r="BT1851" s="96">
        <v>547.42700651982886</v>
      </c>
      <c r="BU1851">
        <v>5.3711167212662838</v>
      </c>
      <c r="BV1851" s="65" t="str">
        <f t="shared" si="241"/>
        <v>Starlink</v>
      </c>
      <c r="BW1851" s="30" t="s">
        <v>192</v>
      </c>
      <c r="BX1851" s="15">
        <v>2.8</v>
      </c>
      <c r="BY1851" s="16">
        <v>0.2</v>
      </c>
      <c r="BZ1851" s="15">
        <v>9</v>
      </c>
      <c r="CA1851" s="15">
        <v>27.592099999999999</v>
      </c>
      <c r="CB1851" s="15">
        <v>0.56000000000000005</v>
      </c>
      <c r="CC1851" s="15">
        <v>11.0875</v>
      </c>
      <c r="CD1851" s="15">
        <v>0.2</v>
      </c>
      <c r="CE1851" s="15">
        <v>2.8</v>
      </c>
      <c r="CF1851" s="31">
        <v>9</v>
      </c>
      <c r="CG1851" s="30">
        <v>260</v>
      </c>
      <c r="CH1851" s="15">
        <v>260</v>
      </c>
      <c r="CI1851" s="15">
        <v>220</v>
      </c>
      <c r="CJ1851" s="98">
        <f>Population!$CG1851-Population!$CI1851</f>
        <v>40</v>
      </c>
      <c r="CK1851" s="120">
        <f>_xlfn.DAYS(Entries!$AY$2,Population!H1851)</f>
        <v>308</v>
      </c>
      <c r="CL1851" s="120">
        <f t="shared" si="242"/>
        <v>1825</v>
      </c>
      <c r="CM1851" s="122">
        <f>Entries!$AY$5</f>
        <v>0.15</v>
      </c>
      <c r="CN1851" s="122">
        <f t="shared" si="244"/>
        <v>0.15384615384615385</v>
      </c>
      <c r="CO1851" s="121">
        <f t="shared" si="243"/>
        <v>0.85654794520547939</v>
      </c>
      <c r="CP1851" s="30" t="s">
        <v>5654</v>
      </c>
      <c r="CQ1851" s="96">
        <v>4</v>
      </c>
      <c r="CR1851" s="15" t="s">
        <v>95</v>
      </c>
      <c r="CS1851" s="15"/>
      <c r="CT1851" s="31"/>
      <c r="CU1851" s="30" t="s">
        <v>5655</v>
      </c>
      <c r="CV1851" s="15" t="s">
        <v>5651</v>
      </c>
      <c r="CW1851" s="15" t="s">
        <v>157</v>
      </c>
      <c r="CX1851" s="15" t="s">
        <v>5652</v>
      </c>
      <c r="CY1851" s="15" t="s">
        <v>107</v>
      </c>
      <c r="CZ1851" s="15" t="s">
        <v>755</v>
      </c>
      <c r="DA1851" s="31"/>
      <c r="DB1851" s="17" t="s">
        <v>15463</v>
      </c>
      <c r="DC1851" s="17" t="s">
        <v>15500</v>
      </c>
      <c r="DD1851" s="17">
        <v>1</v>
      </c>
      <c r="DE1851" s="17" t="s">
        <v>15500</v>
      </c>
      <c r="DF1851" s="17" t="s">
        <v>15500</v>
      </c>
      <c r="DG1851" s="23" t="s">
        <v>11174</v>
      </c>
      <c r="DH1851" s="145"/>
    </row>
    <row r="1852" spans="1:112" s="17" customFormat="1" x14ac:dyDescent="0.25">
      <c r="A1852" s="32" t="s">
        <v>6879</v>
      </c>
      <c r="B1852" s="18">
        <v>1</v>
      </c>
      <c r="C1852" s="149" t="s">
        <v>11188</v>
      </c>
      <c r="D1852" s="18" t="s">
        <v>5649</v>
      </c>
      <c r="E1852" s="18">
        <v>45670</v>
      </c>
      <c r="F1852" s="18" t="s">
        <v>6880</v>
      </c>
      <c r="G1852" s="33">
        <v>63453</v>
      </c>
      <c r="H1852" s="44">
        <v>43986</v>
      </c>
      <c r="I1852" s="98" t="s">
        <v>221</v>
      </c>
      <c r="J1852" s="98"/>
      <c r="K1852" s="98"/>
      <c r="L1852" s="18" t="s">
        <v>285</v>
      </c>
      <c r="M1852" t="s">
        <v>156</v>
      </c>
      <c r="N1852" s="18" t="s">
        <v>156</v>
      </c>
      <c r="O1852" t="s">
        <v>157</v>
      </c>
      <c r="P1852" s="96" t="str">
        <f>VLOOKUP(N1852,Entries!J:K,2,FALSE)</f>
        <v>UNITED STATES OF AMERICA</v>
      </c>
      <c r="Q1852" s="38" t="s">
        <v>5651</v>
      </c>
      <c r="R1852" s="32" t="s">
        <v>5651</v>
      </c>
      <c r="S1852" s="18" t="s">
        <v>156</v>
      </c>
      <c r="T1852" t="s">
        <v>157</v>
      </c>
      <c r="U1852" s="39" t="s">
        <v>159</v>
      </c>
      <c r="V1852" s="33" t="s">
        <v>159</v>
      </c>
      <c r="W1852" s="64">
        <f>IF(VLOOKUP(R1852,Entries!N:P,3,FALSE)=V1852,1,VLOOKUP(R1852,Entries!N:P,3,FALSE))</f>
        <v>1</v>
      </c>
      <c r="X1852"/>
      <c r="Y1852"/>
      <c r="Z1852" s="18"/>
      <c r="AA1852" s="18"/>
      <c r="AB1852" s="98"/>
      <c r="AC1852" s="18" t="s">
        <v>5652</v>
      </c>
      <c r="AD1852" s="18" t="s">
        <v>263</v>
      </c>
      <c r="AE1852" s="18" t="s">
        <v>263</v>
      </c>
      <c r="AF1852" s="98" t="s">
        <v>263</v>
      </c>
      <c r="AG1852" s="98" t="s">
        <v>11136</v>
      </c>
      <c r="AH1852" s="98"/>
      <c r="AI1852" s="18"/>
      <c r="AJ1852" s="18">
        <v>5</v>
      </c>
      <c r="AK1852" s="18" t="s">
        <v>95</v>
      </c>
      <c r="AL1852" s="18"/>
      <c r="AM1852" s="33"/>
      <c r="AN1852" s="32" t="s">
        <v>133</v>
      </c>
      <c r="AO1852" s="18" t="s">
        <v>134</v>
      </c>
      <c r="AP1852" s="33" t="s">
        <v>160</v>
      </c>
      <c r="AQ1852">
        <v>21104.402777309999</v>
      </c>
      <c r="AR1852" t="s">
        <v>14319</v>
      </c>
      <c r="AS1852" t="s">
        <v>11225</v>
      </c>
      <c r="AT1852" t="s">
        <v>14320</v>
      </c>
      <c r="AU1852">
        <v>53.057299999999998</v>
      </c>
      <c r="AV1852" s="98">
        <v>0.92602438456444447</v>
      </c>
      <c r="AW1852">
        <v>153.51140000000001</v>
      </c>
      <c r="AX1852" s="98">
        <v>2.6792788119377779</v>
      </c>
      <c r="AY1852">
        <v>1.216E-4</v>
      </c>
      <c r="AZ1852">
        <v>123.7461</v>
      </c>
      <c r="BA1852" s="98">
        <v>2.1597764321733335</v>
      </c>
      <c r="BB1852">
        <v>236.36439999999999</v>
      </c>
      <c r="BC1852" s="98">
        <v>4.1253361562488884</v>
      </c>
      <c r="BD1852">
        <v>15.063917829999999</v>
      </c>
      <c r="BE1852" s="96">
        <f t="shared" si="238"/>
        <v>6925.3747024965151</v>
      </c>
      <c r="BF1852" s="96">
        <f t="shared" si="239"/>
        <v>555.21682806033823</v>
      </c>
      <c r="BG1852" s="96">
        <f t="shared" si="240"/>
        <v>553.53257693269097</v>
      </c>
      <c r="BH1852">
        <v>6931.7468335991971</v>
      </c>
      <c r="BI1852">
        <v>1.206247665361014E-3</v>
      </c>
      <c r="BJ1852">
        <v>0.92635537721208716</v>
      </c>
      <c r="BK1852">
        <v>2.6792793693983601</v>
      </c>
      <c r="BL1852">
        <v>0.92672400435548308</v>
      </c>
      <c r="BM1852">
        <v>5.3583894872889974</v>
      </c>
      <c r="BN1852">
        <v>0.92602479312939667</v>
      </c>
      <c r="BO1852">
        <v>2.679279371388307</v>
      </c>
      <c r="BP1852">
        <v>1.054144612795731E-3</v>
      </c>
      <c r="BQ1852">
        <v>0.92672400435548308</v>
      </c>
      <c r="BR1852">
        <v>6925.6551507120457</v>
      </c>
      <c r="BS1852" s="96">
        <v>561.95579277924935</v>
      </c>
      <c r="BT1852" s="96">
        <v>547.35450864484119</v>
      </c>
      <c r="BU1852">
        <v>5.3583894872889974</v>
      </c>
      <c r="BV1852" s="60" t="str">
        <f t="shared" si="241"/>
        <v>Starlink</v>
      </c>
      <c r="BW1852" s="32" t="s">
        <v>192</v>
      </c>
      <c r="BX1852" s="18">
        <v>2.8</v>
      </c>
      <c r="BY1852" s="21">
        <v>0.2</v>
      </c>
      <c r="BZ1852" s="18">
        <v>9</v>
      </c>
      <c r="CA1852" s="18">
        <v>27.592099999999999</v>
      </c>
      <c r="CB1852" s="18">
        <v>0.56000000000000005</v>
      </c>
      <c r="CC1852" s="18">
        <v>11.0875</v>
      </c>
      <c r="CD1852" s="18">
        <v>0.2</v>
      </c>
      <c r="CE1852" s="18">
        <v>2.8</v>
      </c>
      <c r="CF1852" s="33">
        <v>9</v>
      </c>
      <c r="CG1852" s="32">
        <v>260</v>
      </c>
      <c r="CH1852" s="18">
        <v>260</v>
      </c>
      <c r="CI1852" s="18">
        <v>220</v>
      </c>
      <c r="CJ1852" s="96">
        <f>Population!$CG1852-Population!$CI1852</f>
        <v>40</v>
      </c>
      <c r="CK1852" s="118">
        <f>_xlfn.DAYS(Entries!$AY$2,Population!H1852)</f>
        <v>308</v>
      </c>
      <c r="CL1852" s="118">
        <f t="shared" si="242"/>
        <v>1825</v>
      </c>
      <c r="CM1852" s="117">
        <f>Entries!$AY$5</f>
        <v>0.15</v>
      </c>
      <c r="CN1852" s="117">
        <f t="shared" si="244"/>
        <v>0.15384615384615385</v>
      </c>
      <c r="CO1852" s="119">
        <f t="shared" si="243"/>
        <v>0.85654794520547939</v>
      </c>
      <c r="CP1852" s="32" t="s">
        <v>5654</v>
      </c>
      <c r="CQ1852" s="98">
        <v>4</v>
      </c>
      <c r="CR1852" s="18" t="s">
        <v>95</v>
      </c>
      <c r="CS1852" s="18"/>
      <c r="CT1852" s="33"/>
      <c r="CU1852" s="32" t="s">
        <v>5655</v>
      </c>
      <c r="CV1852" s="18" t="s">
        <v>5651</v>
      </c>
      <c r="CW1852" s="18" t="s">
        <v>157</v>
      </c>
      <c r="CX1852" s="18" t="s">
        <v>5652</v>
      </c>
      <c r="CY1852" s="18" t="s">
        <v>107</v>
      </c>
      <c r="CZ1852" s="18" t="s">
        <v>755</v>
      </c>
      <c r="DA1852" s="33"/>
      <c r="DB1852" s="17" t="s">
        <v>15463</v>
      </c>
      <c r="DC1852" s="17" t="s">
        <v>15500</v>
      </c>
      <c r="DD1852" s="17">
        <v>1</v>
      </c>
      <c r="DE1852" s="17" t="s">
        <v>15500</v>
      </c>
      <c r="DF1852" s="17" t="s">
        <v>15500</v>
      </c>
      <c r="DG1852" s="23" t="s">
        <v>11174</v>
      </c>
      <c r="DH1852" s="145"/>
    </row>
    <row r="1853" spans="1:112" s="17" customFormat="1" x14ac:dyDescent="0.25">
      <c r="A1853" s="30" t="s">
        <v>6882</v>
      </c>
      <c r="B1853" s="15">
        <v>1</v>
      </c>
      <c r="C1853" s="152" t="s">
        <v>11188</v>
      </c>
      <c r="D1853" s="15" t="s">
        <v>5649</v>
      </c>
      <c r="E1853" s="15">
        <v>45671</v>
      </c>
      <c r="F1853" s="15" t="s">
        <v>6883</v>
      </c>
      <c r="G1853" s="31">
        <v>63454</v>
      </c>
      <c r="H1853" s="43">
        <v>43986</v>
      </c>
      <c r="I1853" s="96" t="s">
        <v>221</v>
      </c>
      <c r="J1853" s="96"/>
      <c r="K1853" s="96"/>
      <c r="L1853" s="15" t="s">
        <v>285</v>
      </c>
      <c r="M1853" s="124" t="s">
        <v>156</v>
      </c>
      <c r="N1853" s="15" t="s">
        <v>156</v>
      </c>
      <c r="O1853" s="124" t="s">
        <v>157</v>
      </c>
      <c r="P1853" s="64" t="str">
        <f>VLOOKUP(N1853,Entries!J:K,2,FALSE)</f>
        <v>UNITED STATES OF AMERICA</v>
      </c>
      <c r="Q1853" s="123" t="s">
        <v>5651</v>
      </c>
      <c r="R1853" s="30" t="s">
        <v>5651</v>
      </c>
      <c r="S1853" s="15" t="s">
        <v>156</v>
      </c>
      <c r="T1853" s="124" t="s">
        <v>157</v>
      </c>
      <c r="U1853" s="125" t="s">
        <v>159</v>
      </c>
      <c r="V1853" s="31" t="s">
        <v>159</v>
      </c>
      <c r="W1853" s="64">
        <f>IF(VLOOKUP(R1853,Entries!N:P,3,FALSE)=V1853,1,VLOOKUP(R1853,Entries!N:P,3,FALSE))</f>
        <v>1</v>
      </c>
      <c r="X1853" s="124"/>
      <c r="Y1853" s="124"/>
      <c r="Z1853" s="15"/>
      <c r="AA1853" s="15"/>
      <c r="AB1853" s="96"/>
      <c r="AC1853" s="15" t="s">
        <v>5652</v>
      </c>
      <c r="AD1853" s="15" t="s">
        <v>263</v>
      </c>
      <c r="AE1853" s="15" t="s">
        <v>263</v>
      </c>
      <c r="AF1853" s="96" t="s">
        <v>263</v>
      </c>
      <c r="AG1853" s="96" t="s">
        <v>11136</v>
      </c>
      <c r="AH1853" s="96"/>
      <c r="AI1853" s="15"/>
      <c r="AJ1853" s="15">
        <v>5</v>
      </c>
      <c r="AK1853" s="15" t="s">
        <v>95</v>
      </c>
      <c r="AL1853" s="15"/>
      <c r="AM1853" s="31"/>
      <c r="AN1853" s="30" t="s">
        <v>133</v>
      </c>
      <c r="AO1853" s="15" t="s">
        <v>134</v>
      </c>
      <c r="AP1853" s="31" t="s">
        <v>160</v>
      </c>
      <c r="AQ1853">
        <v>21104.547444849999</v>
      </c>
      <c r="AR1853" t="s">
        <v>14321</v>
      </c>
      <c r="AS1853" t="s">
        <v>11225</v>
      </c>
      <c r="AT1853" t="s">
        <v>14322</v>
      </c>
      <c r="AU1853">
        <v>53.0578</v>
      </c>
      <c r="AV1853" s="96">
        <v>0.92603311120888887</v>
      </c>
      <c r="AW1853">
        <v>182.86330000000001</v>
      </c>
      <c r="AX1853" s="96">
        <v>3.1915660020755556</v>
      </c>
      <c r="AY1853">
        <v>1.171E-4</v>
      </c>
      <c r="AZ1853">
        <v>121.96250000000001</v>
      </c>
      <c r="BA1853" s="96">
        <v>2.1286467461111114</v>
      </c>
      <c r="BB1853">
        <v>238.14779999999999</v>
      </c>
      <c r="BC1853" s="96">
        <v>4.1564623516533334</v>
      </c>
      <c r="BD1853">
        <v>15.0640138</v>
      </c>
      <c r="BE1853" s="96">
        <f t="shared" si="238"/>
        <v>6925.3452889584069</v>
      </c>
      <c r="BF1853" s="96">
        <f t="shared" si="239"/>
        <v>555.15624689174365</v>
      </c>
      <c r="BG1853" s="96">
        <f t="shared" si="240"/>
        <v>553.53433102507006</v>
      </c>
      <c r="BH1853">
        <v>6931.7174924819947</v>
      </c>
      <c r="BI1853">
        <v>1.208196177178303E-3</v>
      </c>
      <c r="BJ1853">
        <v>0.92636410500492405</v>
      </c>
      <c r="BK1853">
        <v>3.1915666661446358</v>
      </c>
      <c r="BL1853">
        <v>0.92217000262361626</v>
      </c>
      <c r="BM1853">
        <v>5.362940007951309</v>
      </c>
      <c r="BN1853">
        <v>0.92603351977224868</v>
      </c>
      <c r="BO1853">
        <v>3.1915666680763981</v>
      </c>
      <c r="BP1853">
        <v>1.052209787044698E-3</v>
      </c>
      <c r="BQ1853">
        <v>0.92217000262361626</v>
      </c>
      <c r="BR1853">
        <v>6925.6256583910781</v>
      </c>
      <c r="BS1853" s="96">
        <v>561.9128694902447</v>
      </c>
      <c r="BT1853" s="96">
        <v>547.33844729191151</v>
      </c>
      <c r="BU1853">
        <v>5.362940007951309</v>
      </c>
      <c r="BV1853" s="65" t="str">
        <f t="shared" si="241"/>
        <v>Starlink</v>
      </c>
      <c r="BW1853" s="30" t="s">
        <v>192</v>
      </c>
      <c r="BX1853" s="15">
        <v>2.8</v>
      </c>
      <c r="BY1853" s="16">
        <v>0.2</v>
      </c>
      <c r="BZ1853" s="15">
        <v>9</v>
      </c>
      <c r="CA1853" s="15">
        <v>27.592099999999999</v>
      </c>
      <c r="CB1853" s="15">
        <v>0.56000000000000005</v>
      </c>
      <c r="CC1853" s="15">
        <v>11.0875</v>
      </c>
      <c r="CD1853" s="15">
        <v>0.2</v>
      </c>
      <c r="CE1853" s="15">
        <v>2.8</v>
      </c>
      <c r="CF1853" s="31">
        <v>9</v>
      </c>
      <c r="CG1853" s="30">
        <v>260</v>
      </c>
      <c r="CH1853" s="15">
        <v>260</v>
      </c>
      <c r="CI1853" s="15">
        <v>220</v>
      </c>
      <c r="CJ1853" s="98">
        <f>Population!$CG1853-Population!$CI1853</f>
        <v>40</v>
      </c>
      <c r="CK1853" s="120">
        <f>_xlfn.DAYS(Entries!$AY$2,Population!H1853)</f>
        <v>308</v>
      </c>
      <c r="CL1853" s="120">
        <f t="shared" si="242"/>
        <v>1825</v>
      </c>
      <c r="CM1853" s="122">
        <f>Entries!$AY$5</f>
        <v>0.15</v>
      </c>
      <c r="CN1853" s="122">
        <f t="shared" si="244"/>
        <v>0.15384615384615385</v>
      </c>
      <c r="CO1853" s="121">
        <f t="shared" si="243"/>
        <v>0.85654794520547939</v>
      </c>
      <c r="CP1853" s="30" t="s">
        <v>5654</v>
      </c>
      <c r="CQ1853" s="96">
        <v>4</v>
      </c>
      <c r="CR1853" s="15" t="s">
        <v>95</v>
      </c>
      <c r="CS1853" s="15"/>
      <c r="CT1853" s="31"/>
      <c r="CU1853" s="30" t="s">
        <v>5655</v>
      </c>
      <c r="CV1853" s="15" t="s">
        <v>5651</v>
      </c>
      <c r="CW1853" s="15" t="s">
        <v>157</v>
      </c>
      <c r="CX1853" s="15" t="s">
        <v>5652</v>
      </c>
      <c r="CY1853" s="15" t="s">
        <v>107</v>
      </c>
      <c r="CZ1853" s="15" t="s">
        <v>755</v>
      </c>
      <c r="DA1853" s="31"/>
      <c r="DB1853" s="17" t="s">
        <v>15463</v>
      </c>
      <c r="DC1853" s="17" t="s">
        <v>15500</v>
      </c>
      <c r="DD1853" s="17">
        <v>1</v>
      </c>
      <c r="DE1853" s="17" t="s">
        <v>15500</v>
      </c>
      <c r="DF1853" s="17" t="s">
        <v>15500</v>
      </c>
      <c r="DG1853" s="23" t="s">
        <v>11174</v>
      </c>
      <c r="DH1853" s="145"/>
    </row>
    <row r="1854" spans="1:112" s="17" customFormat="1" x14ac:dyDescent="0.25">
      <c r="A1854" s="32" t="s">
        <v>6885</v>
      </c>
      <c r="B1854" s="18">
        <v>1</v>
      </c>
      <c r="C1854" s="149" t="s">
        <v>11188</v>
      </c>
      <c r="D1854" s="18" t="s">
        <v>5649</v>
      </c>
      <c r="E1854" s="18">
        <v>45672</v>
      </c>
      <c r="F1854" s="18" t="s">
        <v>6886</v>
      </c>
      <c r="G1854" s="33">
        <v>63455</v>
      </c>
      <c r="H1854" s="44">
        <v>43986</v>
      </c>
      <c r="I1854" s="98" t="s">
        <v>221</v>
      </c>
      <c r="J1854" s="98"/>
      <c r="K1854" s="98"/>
      <c r="L1854" s="18" t="s">
        <v>285</v>
      </c>
      <c r="M1854" t="s">
        <v>156</v>
      </c>
      <c r="N1854" s="18" t="s">
        <v>156</v>
      </c>
      <c r="O1854" t="s">
        <v>157</v>
      </c>
      <c r="P1854" s="96" t="str">
        <f>VLOOKUP(N1854,Entries!J:K,2,FALSE)</f>
        <v>UNITED STATES OF AMERICA</v>
      </c>
      <c r="Q1854" s="38" t="s">
        <v>5651</v>
      </c>
      <c r="R1854" s="32" t="s">
        <v>5651</v>
      </c>
      <c r="S1854" s="18" t="s">
        <v>156</v>
      </c>
      <c r="T1854" t="s">
        <v>157</v>
      </c>
      <c r="U1854" s="39" t="s">
        <v>159</v>
      </c>
      <c r="V1854" s="33" t="s">
        <v>159</v>
      </c>
      <c r="W1854" s="64">
        <f>IF(VLOOKUP(R1854,Entries!N:P,3,FALSE)=V1854,1,VLOOKUP(R1854,Entries!N:P,3,FALSE))</f>
        <v>1</v>
      </c>
      <c r="X1854"/>
      <c r="Y1854"/>
      <c r="Z1854" s="18"/>
      <c r="AA1854" s="18"/>
      <c r="AB1854" s="98"/>
      <c r="AC1854" s="18" t="s">
        <v>5652</v>
      </c>
      <c r="AD1854" s="18" t="s">
        <v>263</v>
      </c>
      <c r="AE1854" s="18" t="s">
        <v>263</v>
      </c>
      <c r="AF1854" s="98" t="s">
        <v>263</v>
      </c>
      <c r="AG1854" s="98" t="s">
        <v>11136</v>
      </c>
      <c r="AH1854" s="98"/>
      <c r="AI1854" s="18"/>
      <c r="AJ1854" s="18">
        <v>5</v>
      </c>
      <c r="AK1854" s="18" t="s">
        <v>95</v>
      </c>
      <c r="AL1854" s="18"/>
      <c r="AM1854" s="33"/>
      <c r="AN1854" s="32" t="s">
        <v>133</v>
      </c>
      <c r="AO1854" s="18" t="s">
        <v>134</v>
      </c>
      <c r="AP1854" s="33" t="s">
        <v>160</v>
      </c>
      <c r="AQ1854">
        <v>21104.557583040001</v>
      </c>
      <c r="AR1854" t="s">
        <v>12320</v>
      </c>
      <c r="AS1854" t="s">
        <v>11225</v>
      </c>
      <c r="AT1854" t="s">
        <v>14323</v>
      </c>
      <c r="AU1854">
        <v>53.057299999999998</v>
      </c>
      <c r="AV1854" s="98">
        <v>0.92602438456444447</v>
      </c>
      <c r="AW1854">
        <v>152.81960000000001</v>
      </c>
      <c r="AX1854" s="98">
        <v>2.6672046266844447</v>
      </c>
      <c r="AY1854">
        <v>6.2799999999999995E-5</v>
      </c>
      <c r="AZ1854">
        <v>130.55330000000001</v>
      </c>
      <c r="BA1854" s="98">
        <v>2.2785844602977781</v>
      </c>
      <c r="BB1854">
        <v>229.55109999999999</v>
      </c>
      <c r="BC1854" s="98">
        <v>4.0064216630622225</v>
      </c>
      <c r="BD1854">
        <v>15.06400803</v>
      </c>
      <c r="BE1854" s="96">
        <f t="shared" si="238"/>
        <v>6925.3470573784271</v>
      </c>
      <c r="BF1854" s="96">
        <f t="shared" si="239"/>
        <v>554.78196917363039</v>
      </c>
      <c r="BG1854" s="96">
        <f t="shared" si="240"/>
        <v>553.91214558322372</v>
      </c>
      <c r="BH1854">
        <v>6931.7194305160783</v>
      </c>
      <c r="BI1854">
        <v>1.1807963199948321E-3</v>
      </c>
      <c r="BJ1854">
        <v>0.92635537978476679</v>
      </c>
      <c r="BK1854">
        <v>2.6672051819680518</v>
      </c>
      <c r="BL1854">
        <v>0.88144156817367125</v>
      </c>
      <c r="BM1854">
        <v>5.4035655183099616</v>
      </c>
      <c r="BN1854">
        <v>0.92602479317056496</v>
      </c>
      <c r="BO1854">
        <v>2.6672051834880781</v>
      </c>
      <c r="BP1854">
        <v>1.0045501270913831E-3</v>
      </c>
      <c r="BQ1854">
        <v>0.88144156817367125</v>
      </c>
      <c r="BR1854">
        <v>6925.6275071877544</v>
      </c>
      <c r="BS1854" s="96">
        <v>561.5846471802879</v>
      </c>
      <c r="BT1854" s="96">
        <v>547.67036719522184</v>
      </c>
      <c r="BU1854">
        <v>5.4035655183099616</v>
      </c>
      <c r="BV1854" s="60" t="str">
        <f t="shared" si="241"/>
        <v>Starlink</v>
      </c>
      <c r="BW1854" s="32" t="s">
        <v>192</v>
      </c>
      <c r="BX1854" s="18">
        <v>2.8</v>
      </c>
      <c r="BY1854" s="21">
        <v>0.2</v>
      </c>
      <c r="BZ1854" s="18">
        <v>9</v>
      </c>
      <c r="CA1854" s="18">
        <v>27.592099999999999</v>
      </c>
      <c r="CB1854" s="18">
        <v>0.56000000000000005</v>
      </c>
      <c r="CC1854" s="18">
        <v>11.0875</v>
      </c>
      <c r="CD1854" s="18">
        <v>0.2</v>
      </c>
      <c r="CE1854" s="18">
        <v>2.8</v>
      </c>
      <c r="CF1854" s="33">
        <v>9</v>
      </c>
      <c r="CG1854" s="32">
        <v>260</v>
      </c>
      <c r="CH1854" s="18">
        <v>260</v>
      </c>
      <c r="CI1854" s="18">
        <v>220</v>
      </c>
      <c r="CJ1854" s="96">
        <f>Population!$CG1854-Population!$CI1854</f>
        <v>40</v>
      </c>
      <c r="CK1854" s="118">
        <f>_xlfn.DAYS(Entries!$AY$2,Population!H1854)</f>
        <v>308</v>
      </c>
      <c r="CL1854" s="118">
        <f t="shared" si="242"/>
        <v>1825</v>
      </c>
      <c r="CM1854" s="117">
        <f>Entries!$AY$5</f>
        <v>0.15</v>
      </c>
      <c r="CN1854" s="117">
        <f t="shared" si="244"/>
        <v>0.15384615384615385</v>
      </c>
      <c r="CO1854" s="119">
        <f t="shared" si="243"/>
        <v>0.85654794520547939</v>
      </c>
      <c r="CP1854" s="32" t="s">
        <v>5654</v>
      </c>
      <c r="CQ1854" s="98">
        <v>4</v>
      </c>
      <c r="CR1854" s="18" t="s">
        <v>95</v>
      </c>
      <c r="CS1854" s="18"/>
      <c r="CT1854" s="33"/>
      <c r="CU1854" s="32" t="s">
        <v>5655</v>
      </c>
      <c r="CV1854" s="18" t="s">
        <v>5651</v>
      </c>
      <c r="CW1854" s="18" t="s">
        <v>157</v>
      </c>
      <c r="CX1854" s="18" t="s">
        <v>5652</v>
      </c>
      <c r="CY1854" s="18" t="s">
        <v>107</v>
      </c>
      <c r="CZ1854" s="18" t="s">
        <v>755</v>
      </c>
      <c r="DA1854" s="33"/>
      <c r="DB1854" s="17" t="s">
        <v>15463</v>
      </c>
      <c r="DC1854" s="17" t="s">
        <v>15500</v>
      </c>
      <c r="DD1854" s="17">
        <v>1</v>
      </c>
      <c r="DE1854" s="17" t="s">
        <v>15500</v>
      </c>
      <c r="DF1854" s="17" t="s">
        <v>15500</v>
      </c>
      <c r="DG1854" s="23" t="s">
        <v>11174</v>
      </c>
      <c r="DH1854" s="145"/>
    </row>
    <row r="1855" spans="1:112" s="17" customFormat="1" x14ac:dyDescent="0.25">
      <c r="A1855" s="30" t="s">
        <v>6888</v>
      </c>
      <c r="B1855" s="15">
        <v>1</v>
      </c>
      <c r="C1855" s="152" t="s">
        <v>11188</v>
      </c>
      <c r="D1855" s="15" t="s">
        <v>5649</v>
      </c>
      <c r="E1855" s="15">
        <v>45673</v>
      </c>
      <c r="F1855" s="15" t="s">
        <v>6889</v>
      </c>
      <c r="G1855" s="31">
        <v>63456</v>
      </c>
      <c r="H1855" s="43">
        <v>43986</v>
      </c>
      <c r="I1855" s="96" t="s">
        <v>221</v>
      </c>
      <c r="J1855" s="96"/>
      <c r="K1855" s="96"/>
      <c r="L1855" s="15" t="s">
        <v>285</v>
      </c>
      <c r="M1855" s="124" t="s">
        <v>156</v>
      </c>
      <c r="N1855" s="15" t="s">
        <v>156</v>
      </c>
      <c r="O1855" s="124" t="s">
        <v>157</v>
      </c>
      <c r="P1855" s="64" t="str">
        <f>VLOOKUP(N1855,Entries!J:K,2,FALSE)</f>
        <v>UNITED STATES OF AMERICA</v>
      </c>
      <c r="Q1855" s="123" t="s">
        <v>5651</v>
      </c>
      <c r="R1855" s="30" t="s">
        <v>5651</v>
      </c>
      <c r="S1855" s="15" t="s">
        <v>156</v>
      </c>
      <c r="T1855" s="124" t="s">
        <v>157</v>
      </c>
      <c r="U1855" s="125" t="s">
        <v>159</v>
      </c>
      <c r="V1855" s="31" t="s">
        <v>159</v>
      </c>
      <c r="W1855" s="64">
        <f>IF(VLOOKUP(R1855,Entries!N:P,3,FALSE)=V1855,1,VLOOKUP(R1855,Entries!N:P,3,FALSE))</f>
        <v>1</v>
      </c>
      <c r="X1855" s="124"/>
      <c r="Y1855" s="124"/>
      <c r="Z1855" s="15"/>
      <c r="AA1855" s="15"/>
      <c r="AB1855" s="96"/>
      <c r="AC1855" s="15" t="s">
        <v>5652</v>
      </c>
      <c r="AD1855" s="15" t="s">
        <v>263</v>
      </c>
      <c r="AE1855" s="15" t="s">
        <v>263</v>
      </c>
      <c r="AF1855" s="96" t="s">
        <v>263</v>
      </c>
      <c r="AG1855" s="96" t="s">
        <v>11136</v>
      </c>
      <c r="AH1855" s="96"/>
      <c r="AI1855" s="15"/>
      <c r="AJ1855" s="15">
        <v>5</v>
      </c>
      <c r="AK1855" s="15" t="s">
        <v>95</v>
      </c>
      <c r="AL1855" s="15"/>
      <c r="AM1855" s="31"/>
      <c r="AN1855" s="30" t="s">
        <v>133</v>
      </c>
      <c r="AO1855" s="15" t="s">
        <v>134</v>
      </c>
      <c r="AP1855" s="31" t="s">
        <v>160</v>
      </c>
      <c r="AQ1855">
        <v>21104.562198840002</v>
      </c>
      <c r="AR1855" t="s">
        <v>12750</v>
      </c>
      <c r="AS1855" t="s">
        <v>11225</v>
      </c>
      <c r="AT1855" t="s">
        <v>14324</v>
      </c>
      <c r="AU1855">
        <v>53.056899999999999</v>
      </c>
      <c r="AV1855" s="96">
        <v>0.92601740324888893</v>
      </c>
      <c r="AW1855">
        <v>182.7961</v>
      </c>
      <c r="AX1855" s="96">
        <v>3.1903931410622226</v>
      </c>
      <c r="AY1855">
        <v>1.5320000000000001E-4</v>
      </c>
      <c r="AZ1855">
        <v>124.00230000000001</v>
      </c>
      <c r="BA1855" s="96">
        <v>2.164247964786667</v>
      </c>
      <c r="BB1855">
        <v>236.1112</v>
      </c>
      <c r="BC1855" s="96">
        <v>4.1209169835022221</v>
      </c>
      <c r="BD1855">
        <v>15.0639672</v>
      </c>
      <c r="BE1855" s="96">
        <f t="shared" si="238"/>
        <v>6925.3595712042379</v>
      </c>
      <c r="BF1855" s="96">
        <f t="shared" si="239"/>
        <v>555.4205362905459</v>
      </c>
      <c r="BG1855" s="96">
        <f t="shared" si="240"/>
        <v>553.29860611792992</v>
      </c>
      <c r="BH1855">
        <v>6931.7315690712812</v>
      </c>
      <c r="BI1855">
        <v>1.216453569866816E-3</v>
      </c>
      <c r="BJ1855">
        <v>0.92634839870411401</v>
      </c>
      <c r="BK1855">
        <v>3.1903938052864431</v>
      </c>
      <c r="BL1855">
        <v>0.95142266593061486</v>
      </c>
      <c r="BM1855">
        <v>5.3337431487385576</v>
      </c>
      <c r="BN1855">
        <v>0.92601781179985354</v>
      </c>
      <c r="BO1855">
        <v>3.1903938068731081</v>
      </c>
      <c r="BP1855">
        <v>1.078989253995126E-3</v>
      </c>
      <c r="BQ1855">
        <v>0.95142266593061486</v>
      </c>
      <c r="BR1855">
        <v>6925.6400837427846</v>
      </c>
      <c r="BS1855" s="96">
        <v>562.11277497018091</v>
      </c>
      <c r="BT1855" s="96">
        <v>547.1673925153882</v>
      </c>
      <c r="BU1855">
        <v>5.3337431487385576</v>
      </c>
      <c r="BV1855" s="65" t="str">
        <f t="shared" si="241"/>
        <v>Starlink</v>
      </c>
      <c r="BW1855" s="30" t="s">
        <v>192</v>
      </c>
      <c r="BX1855" s="15">
        <v>2.8</v>
      </c>
      <c r="BY1855" s="16">
        <v>0.2</v>
      </c>
      <c r="BZ1855" s="15">
        <v>9</v>
      </c>
      <c r="CA1855" s="15">
        <v>27.592099999999999</v>
      </c>
      <c r="CB1855" s="15">
        <v>0.56000000000000005</v>
      </c>
      <c r="CC1855" s="15">
        <v>11.0875</v>
      </c>
      <c r="CD1855" s="15">
        <v>0.2</v>
      </c>
      <c r="CE1855" s="15">
        <v>2.8</v>
      </c>
      <c r="CF1855" s="31">
        <v>9</v>
      </c>
      <c r="CG1855" s="30">
        <v>260</v>
      </c>
      <c r="CH1855" s="15">
        <v>260</v>
      </c>
      <c r="CI1855" s="15">
        <v>220</v>
      </c>
      <c r="CJ1855" s="98">
        <f>Population!$CG1855-Population!$CI1855</f>
        <v>40</v>
      </c>
      <c r="CK1855" s="120">
        <f>_xlfn.DAYS(Entries!$AY$2,Population!H1855)</f>
        <v>308</v>
      </c>
      <c r="CL1855" s="120">
        <f t="shared" si="242"/>
        <v>1825</v>
      </c>
      <c r="CM1855" s="122">
        <f>Entries!$AY$5</f>
        <v>0.15</v>
      </c>
      <c r="CN1855" s="122">
        <f t="shared" si="244"/>
        <v>0.15384615384615385</v>
      </c>
      <c r="CO1855" s="121">
        <f t="shared" si="243"/>
        <v>0.85654794520547939</v>
      </c>
      <c r="CP1855" s="30" t="s">
        <v>5654</v>
      </c>
      <c r="CQ1855" s="96">
        <v>4</v>
      </c>
      <c r="CR1855" s="15" t="s">
        <v>95</v>
      </c>
      <c r="CS1855" s="15"/>
      <c r="CT1855" s="31"/>
      <c r="CU1855" s="30" t="s">
        <v>5655</v>
      </c>
      <c r="CV1855" s="15" t="s">
        <v>5651</v>
      </c>
      <c r="CW1855" s="15" t="s">
        <v>157</v>
      </c>
      <c r="CX1855" s="15" t="s">
        <v>5652</v>
      </c>
      <c r="CY1855" s="15" t="s">
        <v>107</v>
      </c>
      <c r="CZ1855" s="15" t="s">
        <v>755</v>
      </c>
      <c r="DA1855" s="31"/>
      <c r="DB1855" s="17" t="s">
        <v>15463</v>
      </c>
      <c r="DC1855" s="17" t="s">
        <v>15500</v>
      </c>
      <c r="DD1855" s="17">
        <v>1</v>
      </c>
      <c r="DE1855" s="17" t="s">
        <v>15500</v>
      </c>
      <c r="DF1855" s="17" t="s">
        <v>15500</v>
      </c>
      <c r="DG1855" s="23" t="s">
        <v>11174</v>
      </c>
      <c r="DH1855" s="145"/>
    </row>
    <row r="1856" spans="1:112" s="17" customFormat="1" x14ac:dyDescent="0.25">
      <c r="A1856" s="32" t="s">
        <v>6891</v>
      </c>
      <c r="B1856" s="18">
        <v>1</v>
      </c>
      <c r="C1856" s="149" t="s">
        <v>11188</v>
      </c>
      <c r="D1856" s="18" t="s">
        <v>5649</v>
      </c>
      <c r="E1856" s="18">
        <v>45674</v>
      </c>
      <c r="F1856" s="18" t="s">
        <v>6892</v>
      </c>
      <c r="G1856" s="33">
        <v>63457</v>
      </c>
      <c r="H1856" s="44">
        <v>43986</v>
      </c>
      <c r="I1856" s="98" t="s">
        <v>221</v>
      </c>
      <c r="J1856" s="98"/>
      <c r="K1856" s="98"/>
      <c r="L1856" s="18" t="s">
        <v>285</v>
      </c>
      <c r="M1856" t="s">
        <v>156</v>
      </c>
      <c r="N1856" s="18" t="s">
        <v>156</v>
      </c>
      <c r="O1856" t="s">
        <v>157</v>
      </c>
      <c r="P1856" s="96" t="str">
        <f>VLOOKUP(N1856,Entries!J:K,2,FALSE)</f>
        <v>UNITED STATES OF AMERICA</v>
      </c>
      <c r="Q1856" s="38" t="s">
        <v>5651</v>
      </c>
      <c r="R1856" s="32" t="s">
        <v>5651</v>
      </c>
      <c r="S1856" s="18" t="s">
        <v>156</v>
      </c>
      <c r="T1856" t="s">
        <v>157</v>
      </c>
      <c r="U1856" s="39" t="s">
        <v>159</v>
      </c>
      <c r="V1856" s="33" t="s">
        <v>159</v>
      </c>
      <c r="W1856" s="64">
        <f>IF(VLOOKUP(R1856,Entries!N:P,3,FALSE)=V1856,1,VLOOKUP(R1856,Entries!N:P,3,FALSE))</f>
        <v>1</v>
      </c>
      <c r="X1856"/>
      <c r="Y1856"/>
      <c r="Z1856" s="18"/>
      <c r="AA1856" s="18"/>
      <c r="AB1856" s="98"/>
      <c r="AC1856" s="18" t="s">
        <v>5652</v>
      </c>
      <c r="AD1856" s="18" t="s">
        <v>263</v>
      </c>
      <c r="AE1856" s="18" t="s">
        <v>263</v>
      </c>
      <c r="AF1856" s="98" t="s">
        <v>263</v>
      </c>
      <c r="AG1856" s="98" t="s">
        <v>11136</v>
      </c>
      <c r="AH1856" s="98"/>
      <c r="AI1856" s="18"/>
      <c r="AJ1856" s="18">
        <v>5</v>
      </c>
      <c r="AK1856" s="18" t="s">
        <v>95</v>
      </c>
      <c r="AL1856" s="18"/>
      <c r="AM1856" s="33"/>
      <c r="AN1856" s="32" t="s">
        <v>133</v>
      </c>
      <c r="AO1856" s="18" t="s">
        <v>134</v>
      </c>
      <c r="AP1856" s="33" t="s">
        <v>160</v>
      </c>
      <c r="AQ1856">
        <v>21104.503223070002</v>
      </c>
      <c r="AR1856" t="s">
        <v>12118</v>
      </c>
      <c r="AS1856" t="s">
        <v>11225</v>
      </c>
      <c r="AT1856" t="s">
        <v>14325</v>
      </c>
      <c r="AU1856">
        <v>53.058</v>
      </c>
      <c r="AV1856" s="98">
        <v>0.9260366018666667</v>
      </c>
      <c r="AW1856">
        <v>183.06280000000001</v>
      </c>
      <c r="AX1856" s="98">
        <v>3.195047933208889</v>
      </c>
      <c r="AY1856">
        <v>1.1849999999999999E-4</v>
      </c>
      <c r="AZ1856">
        <v>124.68040000000001</v>
      </c>
      <c r="BA1856" s="98">
        <v>2.1760830399822226</v>
      </c>
      <c r="BB1856">
        <v>235.4297</v>
      </c>
      <c r="BC1856" s="98">
        <v>4.1090225671244447</v>
      </c>
      <c r="BD1856">
        <v>15.06393512</v>
      </c>
      <c r="BE1856" s="96">
        <f t="shared" si="238"/>
        <v>6925.3694033166994</v>
      </c>
      <c r="BF1856" s="96">
        <f t="shared" si="239"/>
        <v>555.19005959099195</v>
      </c>
      <c r="BG1856" s="96">
        <f t="shared" si="240"/>
        <v>553.54874704240592</v>
      </c>
      <c r="BH1856">
        <v>6931.7415403465629</v>
      </c>
      <c r="BI1856">
        <v>1.203394569308561E-3</v>
      </c>
      <c r="BJ1856">
        <v>0.92636759269372537</v>
      </c>
      <c r="BK1856">
        <v>3.1950485982457959</v>
      </c>
      <c r="BL1856">
        <v>0.92482323300598968</v>
      </c>
      <c r="BM1856">
        <v>5.3602832789426706</v>
      </c>
      <c r="BN1856">
        <v>0.92603701042067166</v>
      </c>
      <c r="BO1856">
        <v>3.1950485999514009</v>
      </c>
      <c r="BP1856">
        <v>1.050820148174978E-3</v>
      </c>
      <c r="BQ1856">
        <v>0.92482323300598968</v>
      </c>
      <c r="BR1856">
        <v>6925.6497397454068</v>
      </c>
      <c r="BS1856" s="96">
        <v>561.92735203113352</v>
      </c>
      <c r="BT1856" s="96">
        <v>547.37212745968009</v>
      </c>
      <c r="BU1856">
        <v>5.3602832789426706</v>
      </c>
      <c r="BV1856" s="60" t="str">
        <f t="shared" si="241"/>
        <v>Starlink</v>
      </c>
      <c r="BW1856" s="32" t="s">
        <v>192</v>
      </c>
      <c r="BX1856" s="18">
        <v>2.8</v>
      </c>
      <c r="BY1856" s="21">
        <v>0.2</v>
      </c>
      <c r="BZ1856" s="18">
        <v>9</v>
      </c>
      <c r="CA1856" s="18">
        <v>27.592099999999999</v>
      </c>
      <c r="CB1856" s="18">
        <v>0.56000000000000005</v>
      </c>
      <c r="CC1856" s="18">
        <v>11.0875</v>
      </c>
      <c r="CD1856" s="18">
        <v>0.2</v>
      </c>
      <c r="CE1856" s="18">
        <v>2.8</v>
      </c>
      <c r="CF1856" s="33">
        <v>9</v>
      </c>
      <c r="CG1856" s="32">
        <v>260</v>
      </c>
      <c r="CH1856" s="18">
        <v>260</v>
      </c>
      <c r="CI1856" s="18">
        <v>220</v>
      </c>
      <c r="CJ1856" s="96">
        <f>Population!$CG1856-Population!$CI1856</f>
        <v>40</v>
      </c>
      <c r="CK1856" s="118">
        <f>_xlfn.DAYS(Entries!$AY$2,Population!H1856)</f>
        <v>308</v>
      </c>
      <c r="CL1856" s="118">
        <f t="shared" si="242"/>
        <v>1825</v>
      </c>
      <c r="CM1856" s="117">
        <f>Entries!$AY$5</f>
        <v>0.15</v>
      </c>
      <c r="CN1856" s="117">
        <f t="shared" si="244"/>
        <v>0.15384615384615385</v>
      </c>
      <c r="CO1856" s="119">
        <f t="shared" si="243"/>
        <v>0.85654794520547939</v>
      </c>
      <c r="CP1856" s="32" t="s">
        <v>5654</v>
      </c>
      <c r="CQ1856" s="98">
        <v>4</v>
      </c>
      <c r="CR1856" s="18" t="s">
        <v>95</v>
      </c>
      <c r="CS1856" s="18"/>
      <c r="CT1856" s="33"/>
      <c r="CU1856" s="32" t="s">
        <v>5655</v>
      </c>
      <c r="CV1856" s="18" t="s">
        <v>5651</v>
      </c>
      <c r="CW1856" s="18" t="s">
        <v>157</v>
      </c>
      <c r="CX1856" s="18" t="s">
        <v>5652</v>
      </c>
      <c r="CY1856" s="18" t="s">
        <v>107</v>
      </c>
      <c r="CZ1856" s="18" t="s">
        <v>755</v>
      </c>
      <c r="DA1856" s="33"/>
      <c r="DB1856" s="17" t="s">
        <v>15463</v>
      </c>
      <c r="DC1856" s="17" t="s">
        <v>15500</v>
      </c>
      <c r="DD1856" s="17">
        <v>1</v>
      </c>
      <c r="DE1856" s="17" t="s">
        <v>15500</v>
      </c>
      <c r="DF1856" s="17" t="s">
        <v>15500</v>
      </c>
      <c r="DG1856" s="23" t="s">
        <v>11174</v>
      </c>
      <c r="DH1856" s="145"/>
    </row>
    <row r="1857" spans="1:112" s="17" customFormat="1" x14ac:dyDescent="0.25">
      <c r="A1857" s="30" t="s">
        <v>6895</v>
      </c>
      <c r="B1857" s="15">
        <v>1</v>
      </c>
      <c r="C1857" s="152" t="s">
        <v>11188</v>
      </c>
      <c r="D1857" s="15" t="s">
        <v>5649</v>
      </c>
      <c r="E1857" s="15">
        <v>45675</v>
      </c>
      <c r="F1857" s="15" t="s">
        <v>6896</v>
      </c>
      <c r="G1857" s="31">
        <v>63458</v>
      </c>
      <c r="H1857" s="43">
        <v>43986</v>
      </c>
      <c r="I1857" s="96" t="s">
        <v>221</v>
      </c>
      <c r="J1857" s="96"/>
      <c r="K1857" s="96"/>
      <c r="L1857" s="15" t="s">
        <v>285</v>
      </c>
      <c r="M1857" s="124" t="s">
        <v>156</v>
      </c>
      <c r="N1857" s="15" t="s">
        <v>156</v>
      </c>
      <c r="O1857" s="124" t="s">
        <v>157</v>
      </c>
      <c r="P1857" s="64" t="str">
        <f>VLOOKUP(N1857,Entries!J:K,2,FALSE)</f>
        <v>UNITED STATES OF AMERICA</v>
      </c>
      <c r="Q1857" s="123" t="s">
        <v>5651</v>
      </c>
      <c r="R1857" s="30" t="s">
        <v>5651</v>
      </c>
      <c r="S1857" s="15" t="s">
        <v>156</v>
      </c>
      <c r="T1857" s="124" t="s">
        <v>157</v>
      </c>
      <c r="U1857" s="125" t="s">
        <v>159</v>
      </c>
      <c r="V1857" s="31" t="s">
        <v>159</v>
      </c>
      <c r="W1857" s="64">
        <f>IF(VLOOKUP(R1857,Entries!N:P,3,FALSE)=V1857,1,VLOOKUP(R1857,Entries!N:P,3,FALSE))</f>
        <v>1</v>
      </c>
      <c r="X1857" s="124"/>
      <c r="Y1857" s="124"/>
      <c r="Z1857" s="15"/>
      <c r="AA1857" s="15"/>
      <c r="AB1857" s="96"/>
      <c r="AC1857" s="15" t="s">
        <v>5652</v>
      </c>
      <c r="AD1857" s="15" t="s">
        <v>263</v>
      </c>
      <c r="AE1857" s="15" t="s">
        <v>263</v>
      </c>
      <c r="AF1857" s="96" t="s">
        <v>263</v>
      </c>
      <c r="AG1857" s="96" t="s">
        <v>11136</v>
      </c>
      <c r="AH1857" s="96"/>
      <c r="AI1857" s="15"/>
      <c r="AJ1857" s="15">
        <v>5</v>
      </c>
      <c r="AK1857" s="15" t="s">
        <v>95</v>
      </c>
      <c r="AL1857" s="15"/>
      <c r="AM1857" s="31"/>
      <c r="AN1857" s="30" t="s">
        <v>133</v>
      </c>
      <c r="AO1857" s="15" t="s">
        <v>134</v>
      </c>
      <c r="AP1857" s="31" t="s">
        <v>160</v>
      </c>
      <c r="AQ1857">
        <v>21104.49215228</v>
      </c>
      <c r="AR1857" t="s">
        <v>13689</v>
      </c>
      <c r="AS1857" t="s">
        <v>11225</v>
      </c>
      <c r="AT1857" t="s">
        <v>14326</v>
      </c>
      <c r="AU1857">
        <v>53.06</v>
      </c>
      <c r="AV1857" s="96">
        <v>0.92607150844444452</v>
      </c>
      <c r="AW1857">
        <v>183.11869999999999</v>
      </c>
      <c r="AX1857" s="96">
        <v>3.1960235720577779</v>
      </c>
      <c r="AY1857">
        <v>1.132E-4</v>
      </c>
      <c r="AZ1857">
        <v>123.4688</v>
      </c>
      <c r="BA1857" s="96">
        <v>2.1549366351644448</v>
      </c>
      <c r="BB1857">
        <v>236.64089999999999</v>
      </c>
      <c r="BC1857" s="96">
        <v>4.1301619906266671</v>
      </c>
      <c r="BD1857">
        <v>15.063939550000001</v>
      </c>
      <c r="BE1857" s="96">
        <f t="shared" si="238"/>
        <v>6925.3680455758995</v>
      </c>
      <c r="BF1857" s="96">
        <f t="shared" si="239"/>
        <v>555.15199723865771</v>
      </c>
      <c r="BG1857" s="96">
        <f t="shared" si="240"/>
        <v>553.58409391314035</v>
      </c>
      <c r="BH1857">
        <v>6931.7402248424933</v>
      </c>
      <c r="BI1857">
        <v>1.204006569247127E-3</v>
      </c>
      <c r="BJ1857">
        <v>0.92640249276123798</v>
      </c>
      <c r="BK1857">
        <v>3.1960242364890812</v>
      </c>
      <c r="BL1857">
        <v>0.92002911274901233</v>
      </c>
      <c r="BM1857">
        <v>5.3650704261731406</v>
      </c>
      <c r="BN1857">
        <v>0.92607191696695879</v>
      </c>
      <c r="BO1857">
        <v>3.1960242390563618</v>
      </c>
      <c r="BP1857">
        <v>1.0478110581236301E-3</v>
      </c>
      <c r="BQ1857">
        <v>0.92002911274901233</v>
      </c>
      <c r="BR1857">
        <v>6925.6480620770481</v>
      </c>
      <c r="BS1857" s="96">
        <v>561.9048327011642</v>
      </c>
      <c r="BT1857" s="96">
        <v>547.391291452931</v>
      </c>
      <c r="BU1857">
        <v>5.3650704261731406</v>
      </c>
      <c r="BV1857" s="65" t="str">
        <f t="shared" si="241"/>
        <v>Starlink</v>
      </c>
      <c r="BW1857" s="30" t="s">
        <v>192</v>
      </c>
      <c r="BX1857" s="15">
        <v>2.8</v>
      </c>
      <c r="BY1857" s="16">
        <v>0.2</v>
      </c>
      <c r="BZ1857" s="15">
        <v>9</v>
      </c>
      <c r="CA1857" s="15">
        <v>27.592099999999999</v>
      </c>
      <c r="CB1857" s="15">
        <v>0.56000000000000005</v>
      </c>
      <c r="CC1857" s="15">
        <v>11.0875</v>
      </c>
      <c r="CD1857" s="15">
        <v>0.2</v>
      </c>
      <c r="CE1857" s="15">
        <v>2.8</v>
      </c>
      <c r="CF1857" s="31">
        <v>9</v>
      </c>
      <c r="CG1857" s="30">
        <v>260</v>
      </c>
      <c r="CH1857" s="15">
        <v>260</v>
      </c>
      <c r="CI1857" s="15">
        <v>220</v>
      </c>
      <c r="CJ1857" s="98">
        <f>Population!$CG1857-Population!$CI1857</f>
        <v>40</v>
      </c>
      <c r="CK1857" s="120">
        <f>_xlfn.DAYS(Entries!$AY$2,Population!H1857)</f>
        <v>308</v>
      </c>
      <c r="CL1857" s="120">
        <f t="shared" si="242"/>
        <v>1825</v>
      </c>
      <c r="CM1857" s="122">
        <f>Entries!$AY$5</f>
        <v>0.15</v>
      </c>
      <c r="CN1857" s="122">
        <f t="shared" si="244"/>
        <v>0.15384615384615385</v>
      </c>
      <c r="CO1857" s="121">
        <f t="shared" si="243"/>
        <v>0.85654794520547939</v>
      </c>
      <c r="CP1857" s="30" t="s">
        <v>5654</v>
      </c>
      <c r="CQ1857" s="15">
        <v>4</v>
      </c>
      <c r="CR1857" s="15" t="s">
        <v>95</v>
      </c>
      <c r="CS1857" s="15"/>
      <c r="CT1857" s="31"/>
      <c r="CU1857" s="30" t="s">
        <v>5655</v>
      </c>
      <c r="CV1857" s="15" t="s">
        <v>5651</v>
      </c>
      <c r="CW1857" s="15" t="s">
        <v>157</v>
      </c>
      <c r="CX1857" s="15" t="s">
        <v>5652</v>
      </c>
      <c r="CY1857" s="15" t="s">
        <v>107</v>
      </c>
      <c r="CZ1857" s="15" t="s">
        <v>755</v>
      </c>
      <c r="DA1857" s="31"/>
      <c r="DB1857" s="17" t="s">
        <v>15463</v>
      </c>
      <c r="DC1857" s="17" t="s">
        <v>15500</v>
      </c>
      <c r="DD1857" s="17">
        <v>1</v>
      </c>
      <c r="DE1857" s="17" t="s">
        <v>15500</v>
      </c>
      <c r="DF1857" s="17" t="s">
        <v>15500</v>
      </c>
      <c r="DG1857" s="23" t="s">
        <v>11174</v>
      </c>
      <c r="DH1857" s="145"/>
    </row>
    <row r="1858" spans="1:112" s="17" customFormat="1" x14ac:dyDescent="0.25">
      <c r="A1858" s="32" t="s">
        <v>6898</v>
      </c>
      <c r="B1858" s="18">
        <v>1</v>
      </c>
      <c r="C1858" s="149" t="s">
        <v>11188</v>
      </c>
      <c r="D1858" s="18" t="s">
        <v>5649</v>
      </c>
      <c r="E1858" s="18">
        <v>45769</v>
      </c>
      <c r="F1858" s="18" t="s">
        <v>6899</v>
      </c>
      <c r="G1858" s="33">
        <v>63569</v>
      </c>
      <c r="H1858" s="44">
        <v>43995</v>
      </c>
      <c r="I1858" s="98" t="s">
        <v>221</v>
      </c>
      <c r="J1858" s="98"/>
      <c r="K1858" s="98"/>
      <c r="L1858" s="18" t="s">
        <v>285</v>
      </c>
      <c r="M1858" t="s">
        <v>156</v>
      </c>
      <c r="N1858" s="18" t="s">
        <v>156</v>
      </c>
      <c r="O1858" t="s">
        <v>157</v>
      </c>
      <c r="P1858" s="96" t="str">
        <f>VLOOKUP(N1858,Entries!J:K,2,FALSE)</f>
        <v>UNITED STATES OF AMERICA</v>
      </c>
      <c r="Q1858" s="38" t="s">
        <v>5651</v>
      </c>
      <c r="R1858" s="32" t="s">
        <v>5651</v>
      </c>
      <c r="S1858" s="18" t="s">
        <v>156</v>
      </c>
      <c r="T1858" t="s">
        <v>157</v>
      </c>
      <c r="U1858" s="39" t="s">
        <v>159</v>
      </c>
      <c r="V1858" s="33" t="s">
        <v>159</v>
      </c>
      <c r="W1858" s="64">
        <f>IF(VLOOKUP(R1858,Entries!N:P,3,FALSE)=V1858,1,VLOOKUP(R1858,Entries!N:P,3,FALSE))</f>
        <v>1</v>
      </c>
      <c r="X1858"/>
      <c r="Y1858"/>
      <c r="Z1858" s="18"/>
      <c r="AA1858" s="18"/>
      <c r="AB1858" s="98"/>
      <c r="AC1858" s="18" t="s">
        <v>5652</v>
      </c>
      <c r="AD1858" s="18" t="s">
        <v>263</v>
      </c>
      <c r="AE1858" s="18" t="s">
        <v>263</v>
      </c>
      <c r="AF1858" s="98" t="s">
        <v>263</v>
      </c>
      <c r="AG1858" s="98" t="s">
        <v>11136</v>
      </c>
      <c r="AH1858" s="98"/>
      <c r="AI1858" s="18"/>
      <c r="AJ1858" s="18">
        <v>5</v>
      </c>
      <c r="AK1858" s="18" t="s">
        <v>95</v>
      </c>
      <c r="AL1858" s="18"/>
      <c r="AM1858" s="33"/>
      <c r="AN1858" s="32" t="s">
        <v>133</v>
      </c>
      <c r="AO1858" s="18" t="s">
        <v>134</v>
      </c>
      <c r="AP1858" s="33" t="s">
        <v>160</v>
      </c>
      <c r="AQ1858">
        <v>21104.10421188</v>
      </c>
      <c r="AR1858" t="s">
        <v>14327</v>
      </c>
      <c r="AS1858" t="s">
        <v>11225</v>
      </c>
      <c r="AT1858" t="s">
        <v>14328</v>
      </c>
      <c r="AU1858">
        <v>53.058100000000003</v>
      </c>
      <c r="AV1858" s="98">
        <v>0.92603834719555578</v>
      </c>
      <c r="AW1858">
        <v>354.8639</v>
      </c>
      <c r="AX1858" s="98">
        <v>6.1935421629377778</v>
      </c>
      <c r="AY1858">
        <v>1.639E-4</v>
      </c>
      <c r="AZ1858">
        <v>91.175200000000004</v>
      </c>
      <c r="BA1858" s="98">
        <v>1.5913071051022223</v>
      </c>
      <c r="BB1858">
        <v>268.9425</v>
      </c>
      <c r="BC1858" s="98">
        <v>4.6939311469999998</v>
      </c>
      <c r="BD1858">
        <v>15.063897300000001</v>
      </c>
      <c r="BE1858" s="96">
        <f t="shared" si="238"/>
        <v>6925.3809947110649</v>
      </c>
      <c r="BF1858" s="96">
        <f t="shared" si="239"/>
        <v>555.51606465609802</v>
      </c>
      <c r="BG1858" s="96">
        <f t="shared" si="240"/>
        <v>553.24592476603175</v>
      </c>
      <c r="BH1858">
        <v>6931.7536447256771</v>
      </c>
      <c r="BI1858">
        <v>1.295073952281502E-3</v>
      </c>
      <c r="BJ1858">
        <v>0.92636933666793286</v>
      </c>
      <c r="BK1858">
        <v>6.1935434517976597</v>
      </c>
      <c r="BL1858">
        <v>0.91620141987677162</v>
      </c>
      <c r="BM1858">
        <v>5.3690378204835563</v>
      </c>
      <c r="BN1858">
        <v>0.92603875574335814</v>
      </c>
      <c r="BO1858">
        <v>6.1935434538146774</v>
      </c>
      <c r="BP1858">
        <v>1.109426197190498E-3</v>
      </c>
      <c r="BQ1858">
        <v>0.91620141987677162</v>
      </c>
      <c r="BR1858">
        <v>6925.6613143837321</v>
      </c>
      <c r="BS1858" s="96">
        <v>562.34482447877781</v>
      </c>
      <c r="BT1858" s="96">
        <v>546.97780428868646</v>
      </c>
      <c r="BU1858">
        <v>5.3690378204835563</v>
      </c>
      <c r="BV1858" s="60" t="str">
        <f t="shared" si="241"/>
        <v>Starlink</v>
      </c>
      <c r="BW1858" s="32" t="s">
        <v>192</v>
      </c>
      <c r="BX1858" s="18">
        <v>2.8</v>
      </c>
      <c r="BY1858" s="21">
        <v>0.2</v>
      </c>
      <c r="BZ1858" s="18">
        <v>9</v>
      </c>
      <c r="CA1858" s="18">
        <v>27.592099999999999</v>
      </c>
      <c r="CB1858" s="18">
        <v>0.56000000000000005</v>
      </c>
      <c r="CC1858" s="18">
        <v>11.0875</v>
      </c>
      <c r="CD1858" s="18">
        <v>0.2</v>
      </c>
      <c r="CE1858" s="18">
        <v>2.8</v>
      </c>
      <c r="CF1858" s="33">
        <v>9</v>
      </c>
      <c r="CG1858" s="32">
        <v>260</v>
      </c>
      <c r="CH1858" s="18">
        <v>260</v>
      </c>
      <c r="CI1858" s="18">
        <v>220</v>
      </c>
      <c r="CJ1858" s="96">
        <f>Population!$CG1858-Population!$CI1858</f>
        <v>40</v>
      </c>
      <c r="CK1858" s="118">
        <f>_xlfn.DAYS(Entries!$AY$2,Population!H1858)</f>
        <v>299</v>
      </c>
      <c r="CL1858" s="118">
        <f t="shared" si="242"/>
        <v>1825</v>
      </c>
      <c r="CM1858" s="117">
        <f>Entries!$AY$5</f>
        <v>0.15</v>
      </c>
      <c r="CN1858" s="117">
        <f t="shared" si="244"/>
        <v>0.15384615384615385</v>
      </c>
      <c r="CO1858" s="119">
        <f t="shared" si="243"/>
        <v>0.86073972602739723</v>
      </c>
      <c r="CP1858" s="32" t="s">
        <v>5654</v>
      </c>
      <c r="CQ1858" s="18">
        <v>4</v>
      </c>
      <c r="CR1858" s="18" t="s">
        <v>95</v>
      </c>
      <c r="CS1858" s="18"/>
      <c r="CT1858" s="33"/>
      <c r="CU1858" s="32" t="s">
        <v>5655</v>
      </c>
      <c r="CV1858" s="18" t="s">
        <v>5651</v>
      </c>
      <c r="CW1858" s="18" t="s">
        <v>157</v>
      </c>
      <c r="CX1858" s="18" t="s">
        <v>5652</v>
      </c>
      <c r="CY1858" s="18" t="s">
        <v>107</v>
      </c>
      <c r="CZ1858" s="18" t="s">
        <v>755</v>
      </c>
      <c r="DA1858" s="33"/>
      <c r="DB1858" s="17" t="s">
        <v>15463</v>
      </c>
      <c r="DC1858" s="17" t="s">
        <v>15500</v>
      </c>
      <c r="DD1858" s="17">
        <v>1</v>
      </c>
      <c r="DE1858" s="17" t="s">
        <v>15500</v>
      </c>
      <c r="DF1858" s="17" t="s">
        <v>15500</v>
      </c>
      <c r="DG1858" s="23" t="s">
        <v>11174</v>
      </c>
      <c r="DH1858" s="145"/>
    </row>
    <row r="1859" spans="1:112" s="17" customFormat="1" x14ac:dyDescent="0.25">
      <c r="A1859" s="30" t="s">
        <v>6901</v>
      </c>
      <c r="B1859" s="15">
        <v>1</v>
      </c>
      <c r="C1859" s="152" t="s">
        <v>11188</v>
      </c>
      <c r="D1859" s="15" t="s">
        <v>5649</v>
      </c>
      <c r="E1859" s="15">
        <v>45676</v>
      </c>
      <c r="F1859" s="15" t="s">
        <v>6902</v>
      </c>
      <c r="G1859" s="31">
        <v>63459</v>
      </c>
      <c r="H1859" s="43">
        <v>43986</v>
      </c>
      <c r="I1859" s="96" t="s">
        <v>221</v>
      </c>
      <c r="J1859" s="96"/>
      <c r="K1859" s="96"/>
      <c r="L1859" s="15" t="s">
        <v>285</v>
      </c>
      <c r="M1859" s="124" t="s">
        <v>156</v>
      </c>
      <c r="N1859" s="15" t="s">
        <v>156</v>
      </c>
      <c r="O1859" s="124" t="s">
        <v>157</v>
      </c>
      <c r="P1859" s="64" t="str">
        <f>VLOOKUP(N1859,Entries!J:K,2,FALSE)</f>
        <v>UNITED STATES OF AMERICA</v>
      </c>
      <c r="Q1859" s="123" t="s">
        <v>5651</v>
      </c>
      <c r="R1859" s="30" t="s">
        <v>5651</v>
      </c>
      <c r="S1859" s="15" t="s">
        <v>156</v>
      </c>
      <c r="T1859" s="124" t="s">
        <v>157</v>
      </c>
      <c r="U1859" s="125" t="s">
        <v>159</v>
      </c>
      <c r="V1859" s="31" t="s">
        <v>159</v>
      </c>
      <c r="W1859" s="64">
        <f>IF(VLOOKUP(R1859,Entries!N:P,3,FALSE)=V1859,1,VLOOKUP(R1859,Entries!N:P,3,FALSE))</f>
        <v>1</v>
      </c>
      <c r="X1859" s="124"/>
      <c r="Y1859" s="124"/>
      <c r="Z1859" s="15"/>
      <c r="AA1859" s="15"/>
      <c r="AB1859" s="96"/>
      <c r="AC1859" s="15" t="s">
        <v>5652</v>
      </c>
      <c r="AD1859" s="15" t="s">
        <v>263</v>
      </c>
      <c r="AE1859" s="15" t="s">
        <v>263</v>
      </c>
      <c r="AF1859" s="96" t="s">
        <v>263</v>
      </c>
      <c r="AG1859" s="96" t="s">
        <v>11136</v>
      </c>
      <c r="AH1859" s="96"/>
      <c r="AI1859" s="15"/>
      <c r="AJ1859" s="15">
        <v>5</v>
      </c>
      <c r="AK1859" s="15" t="s">
        <v>95</v>
      </c>
      <c r="AL1859" s="15"/>
      <c r="AM1859" s="31"/>
      <c r="AN1859" s="30" t="s">
        <v>133</v>
      </c>
      <c r="AO1859" s="15" t="s">
        <v>134</v>
      </c>
      <c r="AP1859" s="31" t="s">
        <v>160</v>
      </c>
      <c r="AQ1859">
        <v>21104.529010080001</v>
      </c>
      <c r="AR1859" t="s">
        <v>14329</v>
      </c>
      <c r="AS1859" t="s">
        <v>11225</v>
      </c>
      <c r="AT1859" t="s">
        <v>14330</v>
      </c>
      <c r="AU1859">
        <v>53.057000000000002</v>
      </c>
      <c r="AV1859" s="96">
        <v>0.92601914857777778</v>
      </c>
      <c r="AW1859">
        <v>182.95760000000001</v>
      </c>
      <c r="AX1859" s="96">
        <v>3.193211847217778</v>
      </c>
      <c r="AY1859">
        <v>1.199E-4</v>
      </c>
      <c r="AZ1859">
        <v>127.0521</v>
      </c>
      <c r="BA1859" s="96">
        <v>2.2174770052400001</v>
      </c>
      <c r="BB1859">
        <v>233.05779999999999</v>
      </c>
      <c r="BC1859" s="96">
        <v>4.0676251112088888</v>
      </c>
      <c r="BD1859">
        <v>15.06397467</v>
      </c>
      <c r="BE1859" s="96">
        <f t="shared" ref="BE1859:BE1922" si="245">(((((24*60*60/BD1859)^2)*3.986004418*(10^(14)))/(4*3.141592*3.141592))^(1/3))/1000</f>
        <v>6925.3572817491604</v>
      </c>
      <c r="BF1859" s="96">
        <f t="shared" ref="BF1859:BF1922" si="246">$BE1859*(1+$AY1859)-6371</f>
        <v>555.18763208724249</v>
      </c>
      <c r="BG1859" s="96">
        <f t="shared" ref="BG1859:BG1922" si="247">$BE1859*(1-$AY1859)-6371</f>
        <v>553.5269314110792</v>
      </c>
      <c r="BH1859">
        <v>6931.7293904582266</v>
      </c>
      <c r="BI1859">
        <v>1.1990964916228071E-3</v>
      </c>
      <c r="BJ1859">
        <v>0.92635014387822601</v>
      </c>
      <c r="BK1859">
        <v>3.193212511895263</v>
      </c>
      <c r="BL1859">
        <v>0.92713355306540912</v>
      </c>
      <c r="BM1859">
        <v>5.3579694609437114</v>
      </c>
      <c r="BN1859">
        <v>0.92601955715026252</v>
      </c>
      <c r="BO1859">
        <v>3.1932125135829339</v>
      </c>
      <c r="BP1859">
        <v>1.049539404525558E-3</v>
      </c>
      <c r="BQ1859">
        <v>0.92713355306540912</v>
      </c>
      <c r="BR1859">
        <v>6925.6377786901248</v>
      </c>
      <c r="BS1859" s="96">
        <v>561.90650844033098</v>
      </c>
      <c r="BT1859" s="96">
        <v>547.36904893991868</v>
      </c>
      <c r="BU1859">
        <v>5.3579694609437114</v>
      </c>
      <c r="BV1859" s="65" t="str">
        <f t="shared" si="241"/>
        <v>Starlink</v>
      </c>
      <c r="BW1859" s="30" t="s">
        <v>192</v>
      </c>
      <c r="BX1859" s="15">
        <v>2.8</v>
      </c>
      <c r="BY1859" s="16">
        <v>0.2</v>
      </c>
      <c r="BZ1859" s="15">
        <v>9</v>
      </c>
      <c r="CA1859" s="15">
        <v>27.592099999999999</v>
      </c>
      <c r="CB1859" s="15">
        <v>0.56000000000000005</v>
      </c>
      <c r="CC1859" s="15">
        <v>11.0875</v>
      </c>
      <c r="CD1859" s="15">
        <v>0.2</v>
      </c>
      <c r="CE1859" s="15">
        <v>2.8</v>
      </c>
      <c r="CF1859" s="31">
        <v>9</v>
      </c>
      <c r="CG1859" s="30">
        <v>260</v>
      </c>
      <c r="CH1859" s="15">
        <v>260</v>
      </c>
      <c r="CI1859" s="15">
        <v>220</v>
      </c>
      <c r="CJ1859" s="98">
        <f>Population!$CG1859-Population!$CI1859</f>
        <v>40</v>
      </c>
      <c r="CK1859" s="120">
        <f>_xlfn.DAYS(Entries!$AY$2,Population!H1859)</f>
        <v>308</v>
      </c>
      <c r="CL1859" s="120">
        <f t="shared" si="242"/>
        <v>1825</v>
      </c>
      <c r="CM1859" s="122">
        <f>Entries!$AY$5</f>
        <v>0.15</v>
      </c>
      <c r="CN1859" s="122">
        <f t="shared" si="244"/>
        <v>0.15384615384615385</v>
      </c>
      <c r="CO1859" s="121">
        <f t="shared" si="243"/>
        <v>0.85654794520547939</v>
      </c>
      <c r="CP1859" s="30" t="s">
        <v>5654</v>
      </c>
      <c r="CQ1859" s="15">
        <v>4</v>
      </c>
      <c r="CR1859" s="15" t="s">
        <v>95</v>
      </c>
      <c r="CS1859" s="15"/>
      <c r="CT1859" s="31"/>
      <c r="CU1859" s="30" t="s">
        <v>5655</v>
      </c>
      <c r="CV1859" s="15" t="s">
        <v>5651</v>
      </c>
      <c r="CW1859" s="15" t="s">
        <v>157</v>
      </c>
      <c r="CX1859" s="15" t="s">
        <v>5652</v>
      </c>
      <c r="CY1859" s="15" t="s">
        <v>107</v>
      </c>
      <c r="CZ1859" s="15" t="s">
        <v>755</v>
      </c>
      <c r="DA1859" s="31"/>
      <c r="DB1859" s="17" t="s">
        <v>15463</v>
      </c>
      <c r="DC1859" s="17" t="s">
        <v>15500</v>
      </c>
      <c r="DD1859" s="17">
        <v>1</v>
      </c>
      <c r="DE1859" s="17" t="s">
        <v>15500</v>
      </c>
      <c r="DF1859" s="17" t="s">
        <v>15500</v>
      </c>
      <c r="DG1859" s="23" t="s">
        <v>11174</v>
      </c>
      <c r="DH1859" s="145"/>
    </row>
    <row r="1860" spans="1:112" s="17" customFormat="1" x14ac:dyDescent="0.25">
      <c r="A1860" s="32" t="s">
        <v>6904</v>
      </c>
      <c r="B1860" s="18">
        <v>1</v>
      </c>
      <c r="C1860" s="149" t="s">
        <v>11188</v>
      </c>
      <c r="D1860" s="18" t="s">
        <v>5649</v>
      </c>
      <c r="E1860" s="18">
        <v>45730</v>
      </c>
      <c r="F1860" s="18" t="s">
        <v>6905</v>
      </c>
      <c r="G1860" s="33">
        <v>63588</v>
      </c>
      <c r="H1860" s="44">
        <v>43995</v>
      </c>
      <c r="I1860" s="98" t="s">
        <v>221</v>
      </c>
      <c r="J1860" s="98"/>
      <c r="K1860" s="98"/>
      <c r="L1860" s="18" t="s">
        <v>285</v>
      </c>
      <c r="M1860" t="s">
        <v>156</v>
      </c>
      <c r="N1860" s="18" t="s">
        <v>156</v>
      </c>
      <c r="O1860" t="s">
        <v>157</v>
      </c>
      <c r="P1860" s="96" t="str">
        <f>VLOOKUP(N1860,Entries!J:K,2,FALSE)</f>
        <v>UNITED STATES OF AMERICA</v>
      </c>
      <c r="Q1860" s="38" t="s">
        <v>5651</v>
      </c>
      <c r="R1860" s="32" t="s">
        <v>5651</v>
      </c>
      <c r="S1860" s="18" t="s">
        <v>156</v>
      </c>
      <c r="T1860" t="s">
        <v>157</v>
      </c>
      <c r="U1860" s="39" t="s">
        <v>159</v>
      </c>
      <c r="V1860" s="33" t="s">
        <v>159</v>
      </c>
      <c r="W1860" s="64">
        <f>IF(VLOOKUP(R1860,Entries!N:P,3,FALSE)=V1860,1,VLOOKUP(R1860,Entries!N:P,3,FALSE))</f>
        <v>1</v>
      </c>
      <c r="X1860"/>
      <c r="Y1860"/>
      <c r="Z1860" s="18"/>
      <c r="AA1860" s="18"/>
      <c r="AB1860" s="98"/>
      <c r="AC1860" s="18" t="s">
        <v>5652</v>
      </c>
      <c r="AD1860" s="18" t="s">
        <v>263</v>
      </c>
      <c r="AE1860" s="18" t="s">
        <v>263</v>
      </c>
      <c r="AF1860" s="98" t="s">
        <v>263</v>
      </c>
      <c r="AG1860" s="98" t="s">
        <v>11136</v>
      </c>
      <c r="AH1860" s="98"/>
      <c r="AI1860" s="18"/>
      <c r="AJ1860" s="18">
        <v>5</v>
      </c>
      <c r="AK1860" s="18" t="s">
        <v>95</v>
      </c>
      <c r="AL1860" s="18"/>
      <c r="AM1860" s="33"/>
      <c r="AN1860" s="32" t="s">
        <v>133</v>
      </c>
      <c r="AO1860" s="18" t="s">
        <v>134</v>
      </c>
      <c r="AP1860" s="33" t="s">
        <v>160</v>
      </c>
      <c r="AQ1860">
        <v>21104.130007840002</v>
      </c>
      <c r="AR1860" t="s">
        <v>7741</v>
      </c>
      <c r="AS1860" t="s">
        <v>11225</v>
      </c>
      <c r="AT1860" t="s">
        <v>14331</v>
      </c>
      <c r="AU1860">
        <v>53.059100000000001</v>
      </c>
      <c r="AV1860" s="98">
        <v>0.92605580048444458</v>
      </c>
      <c r="AW1860">
        <v>354.74590000000001</v>
      </c>
      <c r="AX1860" s="98">
        <v>6.1914826748488885</v>
      </c>
      <c r="AY1860">
        <v>1.9440000000000001E-4</v>
      </c>
      <c r="AZ1860">
        <v>80.573700000000002</v>
      </c>
      <c r="BA1860" s="98">
        <v>1.4062760629466668</v>
      </c>
      <c r="BB1860">
        <v>279.54719999999998</v>
      </c>
      <c r="BC1860" s="98">
        <v>4.87901803968</v>
      </c>
      <c r="BD1860">
        <v>15.064011649999999</v>
      </c>
      <c r="BE1860" s="96">
        <f t="shared" si="245"/>
        <v>6925.3459479016092</v>
      </c>
      <c r="BF1860" s="96">
        <f t="shared" si="246"/>
        <v>555.69223515388148</v>
      </c>
      <c r="BG1860" s="96">
        <f t="shared" si="247"/>
        <v>552.99966064933687</v>
      </c>
      <c r="BH1860">
        <v>6931.7189179335364</v>
      </c>
      <c r="BI1860">
        <v>1.3387130801418021E-3</v>
      </c>
      <c r="BJ1860">
        <v>0.92638679002606861</v>
      </c>
      <c r="BK1860">
        <v>6.1914839633735612</v>
      </c>
      <c r="BL1860">
        <v>0.90804771972881371</v>
      </c>
      <c r="BM1860">
        <v>5.3772474197411189</v>
      </c>
      <c r="BN1860">
        <v>0.92605620902148034</v>
      </c>
      <c r="BO1860">
        <v>6.1914839653150473</v>
      </c>
      <c r="BP1860">
        <v>1.135607850432707E-3</v>
      </c>
      <c r="BQ1860">
        <v>0.90804771972881371</v>
      </c>
      <c r="BR1860">
        <v>6925.6261088801939</v>
      </c>
      <c r="BS1860" s="96">
        <v>562.49090425860049</v>
      </c>
      <c r="BT1860" s="96">
        <v>546.76131350178821</v>
      </c>
      <c r="BU1860">
        <v>5.3772474197411189</v>
      </c>
      <c r="BV1860" s="60" t="str">
        <f t="shared" si="241"/>
        <v>Starlink</v>
      </c>
      <c r="BW1860" s="32" t="s">
        <v>192</v>
      </c>
      <c r="BX1860" s="18">
        <v>2.8</v>
      </c>
      <c r="BY1860" s="21">
        <v>0.2</v>
      </c>
      <c r="BZ1860" s="18">
        <v>9</v>
      </c>
      <c r="CA1860" s="18">
        <v>27.592099999999999</v>
      </c>
      <c r="CB1860" s="18">
        <v>0.56000000000000005</v>
      </c>
      <c r="CC1860" s="18">
        <v>11.0875</v>
      </c>
      <c r="CD1860" s="18">
        <v>0.2</v>
      </c>
      <c r="CE1860" s="18">
        <v>2.8</v>
      </c>
      <c r="CF1860" s="33">
        <v>9</v>
      </c>
      <c r="CG1860" s="32">
        <v>260</v>
      </c>
      <c r="CH1860" s="18">
        <v>260</v>
      </c>
      <c r="CI1860" s="18">
        <v>220</v>
      </c>
      <c r="CJ1860" s="96">
        <f>Population!$CG1860-Population!$CI1860</f>
        <v>40</v>
      </c>
      <c r="CK1860" s="118">
        <f>_xlfn.DAYS(Entries!$AY$2,Population!H1860)</f>
        <v>299</v>
      </c>
      <c r="CL1860" s="118">
        <f t="shared" si="242"/>
        <v>1825</v>
      </c>
      <c r="CM1860" s="117">
        <f>Entries!$AY$5</f>
        <v>0.15</v>
      </c>
      <c r="CN1860" s="117">
        <f t="shared" si="244"/>
        <v>0.15384615384615385</v>
      </c>
      <c r="CO1860" s="119">
        <f t="shared" si="243"/>
        <v>0.86073972602739723</v>
      </c>
      <c r="CP1860" s="32" t="s">
        <v>5654</v>
      </c>
      <c r="CQ1860" s="98">
        <v>4</v>
      </c>
      <c r="CR1860" s="18" t="s">
        <v>95</v>
      </c>
      <c r="CS1860" s="18"/>
      <c r="CT1860" s="33"/>
      <c r="CU1860" s="32" t="s">
        <v>5655</v>
      </c>
      <c r="CV1860" s="18" t="s">
        <v>5651</v>
      </c>
      <c r="CW1860" s="18" t="s">
        <v>157</v>
      </c>
      <c r="CX1860" s="18" t="s">
        <v>5652</v>
      </c>
      <c r="CY1860" s="18" t="s">
        <v>107</v>
      </c>
      <c r="CZ1860" s="18" t="s">
        <v>755</v>
      </c>
      <c r="DA1860" s="33"/>
      <c r="DB1860" s="17" t="s">
        <v>15463</v>
      </c>
      <c r="DC1860" s="17" t="s">
        <v>15500</v>
      </c>
      <c r="DD1860" s="17">
        <v>1</v>
      </c>
      <c r="DE1860" s="17" t="s">
        <v>15500</v>
      </c>
      <c r="DF1860" s="17" t="s">
        <v>15500</v>
      </c>
      <c r="DG1860" s="23" t="s">
        <v>11174</v>
      </c>
      <c r="DH1860" s="145"/>
    </row>
    <row r="1861" spans="1:112" s="17" customFormat="1" x14ac:dyDescent="0.25">
      <c r="A1861" s="30" t="s">
        <v>6907</v>
      </c>
      <c r="B1861" s="15">
        <v>1</v>
      </c>
      <c r="C1861" s="152" t="s">
        <v>11188</v>
      </c>
      <c r="D1861" s="15" t="s">
        <v>5649</v>
      </c>
      <c r="E1861" s="15">
        <v>45770</v>
      </c>
      <c r="F1861" s="15" t="s">
        <v>6908</v>
      </c>
      <c r="G1861" s="31">
        <v>63570</v>
      </c>
      <c r="H1861" s="43">
        <v>43995</v>
      </c>
      <c r="I1861" s="96" t="s">
        <v>221</v>
      </c>
      <c r="J1861" s="96"/>
      <c r="K1861" s="96"/>
      <c r="L1861" s="15" t="s">
        <v>285</v>
      </c>
      <c r="M1861" s="124" t="s">
        <v>156</v>
      </c>
      <c r="N1861" s="15" t="s">
        <v>156</v>
      </c>
      <c r="O1861" s="124" t="s">
        <v>157</v>
      </c>
      <c r="P1861" s="64" t="str">
        <f>VLOOKUP(N1861,Entries!J:K,2,FALSE)</f>
        <v>UNITED STATES OF AMERICA</v>
      </c>
      <c r="Q1861" s="123" t="s">
        <v>5651</v>
      </c>
      <c r="R1861" s="30" t="s">
        <v>5651</v>
      </c>
      <c r="S1861" s="15" t="s">
        <v>156</v>
      </c>
      <c r="T1861" s="124" t="s">
        <v>157</v>
      </c>
      <c r="U1861" s="125" t="s">
        <v>159</v>
      </c>
      <c r="V1861" s="31" t="s">
        <v>159</v>
      </c>
      <c r="W1861" s="64">
        <f>IF(VLOOKUP(R1861,Entries!N:P,3,FALSE)=V1861,1,VLOOKUP(R1861,Entries!N:P,3,FALSE))</f>
        <v>1</v>
      </c>
      <c r="X1861" s="124"/>
      <c r="Y1861" s="124"/>
      <c r="Z1861" s="15"/>
      <c r="AA1861" s="15"/>
      <c r="AB1861" s="96"/>
      <c r="AC1861" s="15" t="s">
        <v>5652</v>
      </c>
      <c r="AD1861" s="15" t="s">
        <v>263</v>
      </c>
      <c r="AE1861" s="15" t="s">
        <v>263</v>
      </c>
      <c r="AF1861" s="96" t="s">
        <v>263</v>
      </c>
      <c r="AG1861" s="96" t="s">
        <v>11136</v>
      </c>
      <c r="AH1861" s="96"/>
      <c r="AI1861" s="15"/>
      <c r="AJ1861" s="96">
        <v>5</v>
      </c>
      <c r="AK1861" s="15" t="s">
        <v>95</v>
      </c>
      <c r="AL1861" s="15"/>
      <c r="AM1861" s="31"/>
      <c r="AN1861" s="30" t="s">
        <v>133</v>
      </c>
      <c r="AO1861" s="15" t="s">
        <v>134</v>
      </c>
      <c r="AP1861" s="31" t="s">
        <v>160</v>
      </c>
      <c r="AQ1861">
        <v>21104.306015909999</v>
      </c>
      <c r="AR1861" t="s">
        <v>14332</v>
      </c>
      <c r="AS1861" t="s">
        <v>11225</v>
      </c>
      <c r="AT1861" t="s">
        <v>14333</v>
      </c>
      <c r="AU1861">
        <v>53.057600000000001</v>
      </c>
      <c r="AV1861" s="96">
        <v>0.92602962055111127</v>
      </c>
      <c r="AW1861">
        <v>313.95659999999998</v>
      </c>
      <c r="AX1861" s="96">
        <v>5.4795752383733332</v>
      </c>
      <c r="AY1861">
        <v>2.063E-4</v>
      </c>
      <c r="AZ1861">
        <v>93.709400000000002</v>
      </c>
      <c r="BA1861" s="96">
        <v>1.6355372298044446</v>
      </c>
      <c r="BB1861">
        <v>266.41309999999999</v>
      </c>
      <c r="BC1861" s="96">
        <v>4.6497847980844442</v>
      </c>
      <c r="BD1861">
        <v>15.06384465</v>
      </c>
      <c r="BE1861" s="96">
        <f t="shared" si="245"/>
        <v>6925.397131410351</v>
      </c>
      <c r="BF1861" s="96">
        <f t="shared" si="246"/>
        <v>555.82584083856182</v>
      </c>
      <c r="BG1861" s="96">
        <f t="shared" si="247"/>
        <v>552.96842198214108</v>
      </c>
      <c r="BH1861">
        <v>6931.7696861159629</v>
      </c>
      <c r="BI1861">
        <v>1.3227483348110399E-3</v>
      </c>
      <c r="BJ1861">
        <v>0.92636061019907301</v>
      </c>
      <c r="BK1861">
        <v>5.4795763784931548</v>
      </c>
      <c r="BL1861">
        <v>0.94152934619005746</v>
      </c>
      <c r="BM1861">
        <v>5.3437936407355622</v>
      </c>
      <c r="BN1861">
        <v>0.92603002907761334</v>
      </c>
      <c r="BO1861">
        <v>5.4795763806698199</v>
      </c>
      <c r="BP1861">
        <v>1.1482666697147489E-3</v>
      </c>
      <c r="BQ1861">
        <v>0.94152934619005746</v>
      </c>
      <c r="BR1861">
        <v>6925.6775300383897</v>
      </c>
      <c r="BS1861" s="96">
        <v>562.6300547113251</v>
      </c>
      <c r="BT1861" s="96">
        <v>546.72500536545431</v>
      </c>
      <c r="BU1861">
        <v>5.3437936407355622</v>
      </c>
      <c r="BV1861" s="65" t="str">
        <f t="shared" si="241"/>
        <v>Starlink</v>
      </c>
      <c r="BW1861" s="30" t="s">
        <v>192</v>
      </c>
      <c r="BX1861" s="15">
        <v>2.8</v>
      </c>
      <c r="BY1861" s="16">
        <v>0.2</v>
      </c>
      <c r="BZ1861" s="15">
        <v>9</v>
      </c>
      <c r="CA1861" s="15">
        <v>27.592099999999999</v>
      </c>
      <c r="CB1861" s="15">
        <v>0.56000000000000005</v>
      </c>
      <c r="CC1861" s="15">
        <v>11.0875</v>
      </c>
      <c r="CD1861" s="15">
        <v>0.2</v>
      </c>
      <c r="CE1861" s="15">
        <v>2.8</v>
      </c>
      <c r="CF1861" s="31">
        <v>9</v>
      </c>
      <c r="CG1861" s="30">
        <v>260</v>
      </c>
      <c r="CH1861" s="15">
        <v>260</v>
      </c>
      <c r="CI1861" s="15">
        <v>220</v>
      </c>
      <c r="CJ1861" s="98">
        <f>Population!$CG1861-Population!$CI1861</f>
        <v>40</v>
      </c>
      <c r="CK1861" s="120">
        <f>_xlfn.DAYS(Entries!$AY$2,Population!H1861)</f>
        <v>299</v>
      </c>
      <c r="CL1861" s="120">
        <f t="shared" si="242"/>
        <v>1825</v>
      </c>
      <c r="CM1861" s="122">
        <f>Entries!$AY$5</f>
        <v>0.15</v>
      </c>
      <c r="CN1861" s="122">
        <f t="shared" si="244"/>
        <v>0.15384615384615385</v>
      </c>
      <c r="CO1861" s="121">
        <f t="shared" si="243"/>
        <v>0.86073972602739723</v>
      </c>
      <c r="CP1861" s="30" t="s">
        <v>5654</v>
      </c>
      <c r="CQ1861" s="15">
        <v>4</v>
      </c>
      <c r="CR1861" s="15" t="s">
        <v>95</v>
      </c>
      <c r="CS1861" s="15"/>
      <c r="CT1861" s="31"/>
      <c r="CU1861" s="30" t="s">
        <v>5655</v>
      </c>
      <c r="CV1861" s="15" t="s">
        <v>5651</v>
      </c>
      <c r="CW1861" s="15" t="s">
        <v>157</v>
      </c>
      <c r="CX1861" s="15" t="s">
        <v>5652</v>
      </c>
      <c r="CY1861" s="15" t="s">
        <v>107</v>
      </c>
      <c r="CZ1861" s="15" t="s">
        <v>755</v>
      </c>
      <c r="DA1861" s="31"/>
      <c r="DB1861" s="17" t="s">
        <v>15463</v>
      </c>
      <c r="DC1861" s="17" t="s">
        <v>15500</v>
      </c>
      <c r="DD1861" s="17">
        <v>1</v>
      </c>
      <c r="DE1861" s="17" t="s">
        <v>15500</v>
      </c>
      <c r="DF1861" s="17" t="s">
        <v>15500</v>
      </c>
      <c r="DG1861" s="23" t="s">
        <v>11174</v>
      </c>
      <c r="DH1861" s="145"/>
    </row>
    <row r="1862" spans="1:112" s="17" customFormat="1" x14ac:dyDescent="0.25">
      <c r="A1862" s="32" t="s">
        <v>6910</v>
      </c>
      <c r="B1862" s="18">
        <v>1</v>
      </c>
      <c r="C1862" s="149" t="s">
        <v>11188</v>
      </c>
      <c r="D1862" s="18" t="s">
        <v>5649</v>
      </c>
      <c r="E1862" s="18">
        <v>45771</v>
      </c>
      <c r="F1862" s="18" t="s">
        <v>6911</v>
      </c>
      <c r="G1862" s="33">
        <v>63571</v>
      </c>
      <c r="H1862" s="44">
        <v>43995</v>
      </c>
      <c r="I1862" s="98" t="s">
        <v>221</v>
      </c>
      <c r="J1862" s="98"/>
      <c r="K1862" s="98"/>
      <c r="L1862" s="18" t="s">
        <v>285</v>
      </c>
      <c r="M1862" t="s">
        <v>156</v>
      </c>
      <c r="N1862" s="18" t="s">
        <v>156</v>
      </c>
      <c r="O1862" t="s">
        <v>157</v>
      </c>
      <c r="P1862" s="96" t="str">
        <f>VLOOKUP(N1862,Entries!J:K,2,FALSE)</f>
        <v>UNITED STATES OF AMERICA</v>
      </c>
      <c r="Q1862" s="38" t="s">
        <v>5651</v>
      </c>
      <c r="R1862" s="32" t="s">
        <v>5651</v>
      </c>
      <c r="S1862" s="18" t="s">
        <v>156</v>
      </c>
      <c r="T1862" t="s">
        <v>157</v>
      </c>
      <c r="U1862" s="39" t="s">
        <v>159</v>
      </c>
      <c r="V1862" s="33" t="s">
        <v>159</v>
      </c>
      <c r="W1862" s="64">
        <f>IF(VLOOKUP(R1862,Entries!N:P,3,FALSE)=V1862,1,VLOOKUP(R1862,Entries!N:P,3,FALSE))</f>
        <v>1</v>
      </c>
      <c r="X1862"/>
      <c r="Y1862"/>
      <c r="Z1862" s="18"/>
      <c r="AA1862" s="18"/>
      <c r="AB1862" s="98"/>
      <c r="AC1862" s="18" t="s">
        <v>5652</v>
      </c>
      <c r="AD1862" s="18" t="s">
        <v>263</v>
      </c>
      <c r="AE1862" s="18" t="s">
        <v>263</v>
      </c>
      <c r="AF1862" s="98" t="s">
        <v>263</v>
      </c>
      <c r="AG1862" s="98" t="s">
        <v>11136</v>
      </c>
      <c r="AH1862" s="98"/>
      <c r="AI1862" s="18"/>
      <c r="AJ1862" s="18">
        <v>5</v>
      </c>
      <c r="AK1862" s="18" t="s">
        <v>95</v>
      </c>
      <c r="AL1862" s="18"/>
      <c r="AM1862" s="33"/>
      <c r="AN1862" s="32" t="s">
        <v>133</v>
      </c>
      <c r="AO1862" s="18" t="s">
        <v>134</v>
      </c>
      <c r="AP1862" s="33" t="s">
        <v>160</v>
      </c>
      <c r="AQ1862">
        <v>21104.299568089999</v>
      </c>
      <c r="AR1862" t="s">
        <v>14334</v>
      </c>
      <c r="AS1862" t="s">
        <v>11225</v>
      </c>
      <c r="AT1862" t="s">
        <v>984</v>
      </c>
      <c r="AU1862">
        <v>53.0593</v>
      </c>
      <c r="AV1862" s="98">
        <v>0.92605929114222219</v>
      </c>
      <c r="AW1862">
        <v>313.98239999999998</v>
      </c>
      <c r="AX1862" s="98">
        <v>5.4800255332266667</v>
      </c>
      <c r="AY1862">
        <v>2.2169999999999999E-4</v>
      </c>
      <c r="AZ1862">
        <v>94.366500000000002</v>
      </c>
      <c r="BA1862" s="98">
        <v>1.6470057859333334</v>
      </c>
      <c r="BB1862">
        <v>265.7577</v>
      </c>
      <c r="BC1862" s="98">
        <v>4.6383459125466668</v>
      </c>
      <c r="BD1862">
        <v>15.06392409</v>
      </c>
      <c r="BE1862" s="96">
        <f t="shared" si="245"/>
        <v>6925.3727838796312</v>
      </c>
      <c r="BF1862" s="96">
        <f t="shared" si="246"/>
        <v>555.90813902581704</v>
      </c>
      <c r="BG1862" s="96">
        <f t="shared" si="247"/>
        <v>552.83742873344545</v>
      </c>
      <c r="BH1862">
        <v>6931.7453328543716</v>
      </c>
      <c r="BI1862">
        <v>1.3330112292556371E-3</v>
      </c>
      <c r="BJ1862">
        <v>0.92639027749772074</v>
      </c>
      <c r="BK1862">
        <v>5.4800266728084388</v>
      </c>
      <c r="BL1862">
        <v>0.95040338453658757</v>
      </c>
      <c r="BM1862">
        <v>5.3349492620678918</v>
      </c>
      <c r="BN1862">
        <v>0.92605969963142909</v>
      </c>
      <c r="BO1862">
        <v>5.4800266757474549</v>
      </c>
      <c r="BP1862">
        <v>1.16244478808882E-3</v>
      </c>
      <c r="BQ1862">
        <v>0.95040338453658757</v>
      </c>
      <c r="BR1862">
        <v>6925.6529113270544</v>
      </c>
      <c r="BS1862" s="96">
        <v>562.7036004579395</v>
      </c>
      <c r="BT1862" s="96">
        <v>546.60222219617026</v>
      </c>
      <c r="BU1862">
        <v>5.3349492620678918</v>
      </c>
      <c r="BV1862" s="60" t="str">
        <f t="shared" si="241"/>
        <v>Starlink</v>
      </c>
      <c r="BW1862" s="32" t="s">
        <v>192</v>
      </c>
      <c r="BX1862" s="18">
        <v>2.8</v>
      </c>
      <c r="BY1862" s="21">
        <v>0.2</v>
      </c>
      <c r="BZ1862" s="18">
        <v>9</v>
      </c>
      <c r="CA1862" s="18">
        <v>27.592099999999999</v>
      </c>
      <c r="CB1862" s="18">
        <v>0.56000000000000005</v>
      </c>
      <c r="CC1862" s="18">
        <v>11.0875</v>
      </c>
      <c r="CD1862" s="18">
        <v>0.2</v>
      </c>
      <c r="CE1862" s="18">
        <v>2.8</v>
      </c>
      <c r="CF1862" s="33">
        <v>9</v>
      </c>
      <c r="CG1862" s="32">
        <v>260</v>
      </c>
      <c r="CH1862" s="18">
        <v>260</v>
      </c>
      <c r="CI1862" s="18">
        <v>220</v>
      </c>
      <c r="CJ1862" s="96">
        <f>Population!$CG1862-Population!$CI1862</f>
        <v>40</v>
      </c>
      <c r="CK1862" s="118">
        <f>_xlfn.DAYS(Entries!$AY$2,Population!H1862)</f>
        <v>299</v>
      </c>
      <c r="CL1862" s="118">
        <f t="shared" si="242"/>
        <v>1825</v>
      </c>
      <c r="CM1862" s="117">
        <f>Entries!$AY$5</f>
        <v>0.15</v>
      </c>
      <c r="CN1862" s="117">
        <f t="shared" si="244"/>
        <v>0.15384615384615385</v>
      </c>
      <c r="CO1862" s="119">
        <f t="shared" si="243"/>
        <v>0.86073972602739723</v>
      </c>
      <c r="CP1862" s="32" t="s">
        <v>5654</v>
      </c>
      <c r="CQ1862" s="18">
        <v>4</v>
      </c>
      <c r="CR1862" s="18" t="s">
        <v>95</v>
      </c>
      <c r="CS1862" s="18"/>
      <c r="CT1862" s="33"/>
      <c r="CU1862" s="32" t="s">
        <v>5655</v>
      </c>
      <c r="CV1862" s="18" t="s">
        <v>5651</v>
      </c>
      <c r="CW1862" s="18" t="s">
        <v>157</v>
      </c>
      <c r="CX1862" s="18" t="s">
        <v>5652</v>
      </c>
      <c r="CY1862" s="18" t="s">
        <v>107</v>
      </c>
      <c r="CZ1862" s="18" t="s">
        <v>755</v>
      </c>
      <c r="DA1862" s="33"/>
      <c r="DB1862" s="17" t="s">
        <v>15463</v>
      </c>
      <c r="DC1862" s="17" t="s">
        <v>15500</v>
      </c>
      <c r="DD1862" s="17">
        <v>1</v>
      </c>
      <c r="DE1862" s="17" t="s">
        <v>15500</v>
      </c>
      <c r="DF1862" s="17" t="s">
        <v>15500</v>
      </c>
      <c r="DG1862" s="23" t="s">
        <v>11174</v>
      </c>
      <c r="DH1862" s="145"/>
    </row>
    <row r="1863" spans="1:112" s="17" customFormat="1" x14ac:dyDescent="0.25">
      <c r="A1863" s="30" t="s">
        <v>6913</v>
      </c>
      <c r="B1863" s="96">
        <v>1</v>
      </c>
      <c r="C1863" s="152" t="s">
        <v>11188</v>
      </c>
      <c r="D1863" s="96" t="s">
        <v>5649</v>
      </c>
      <c r="E1863" s="96">
        <v>45751</v>
      </c>
      <c r="F1863" s="96" t="s">
        <v>6914</v>
      </c>
      <c r="G1863" s="31">
        <v>63551</v>
      </c>
      <c r="H1863" s="43">
        <v>43995</v>
      </c>
      <c r="I1863" s="96" t="s">
        <v>221</v>
      </c>
      <c r="J1863" s="96"/>
      <c r="K1863" s="96"/>
      <c r="L1863" s="96" t="s">
        <v>285</v>
      </c>
      <c r="M1863" s="124" t="s">
        <v>156</v>
      </c>
      <c r="N1863" s="96" t="s">
        <v>156</v>
      </c>
      <c r="O1863" s="124" t="s">
        <v>157</v>
      </c>
      <c r="P1863" s="64" t="str">
        <f>VLOOKUP(N1863,Entries!J:K,2,FALSE)</f>
        <v>UNITED STATES OF AMERICA</v>
      </c>
      <c r="Q1863" s="123" t="s">
        <v>5651</v>
      </c>
      <c r="R1863" s="30" t="s">
        <v>5651</v>
      </c>
      <c r="S1863" s="96" t="s">
        <v>156</v>
      </c>
      <c r="T1863" s="124" t="s">
        <v>157</v>
      </c>
      <c r="U1863" s="125" t="s">
        <v>159</v>
      </c>
      <c r="V1863" s="31" t="s">
        <v>159</v>
      </c>
      <c r="W1863" s="64">
        <f>IF(VLOOKUP(R1863,Entries!N:P,3,FALSE)=V1863,1,VLOOKUP(R1863,Entries!N:P,3,FALSE))</f>
        <v>1</v>
      </c>
      <c r="X1863" s="124"/>
      <c r="Y1863" s="124"/>
      <c r="Z1863" s="96"/>
      <c r="AA1863" s="96"/>
      <c r="AB1863" s="96"/>
      <c r="AC1863" s="96" t="s">
        <v>5652</v>
      </c>
      <c r="AD1863" s="96" t="s">
        <v>263</v>
      </c>
      <c r="AE1863" s="96" t="s">
        <v>263</v>
      </c>
      <c r="AF1863" s="96" t="s">
        <v>263</v>
      </c>
      <c r="AG1863" s="96" t="s">
        <v>11136</v>
      </c>
      <c r="AH1863" s="96"/>
      <c r="AI1863" s="96"/>
      <c r="AJ1863" s="96">
        <v>5</v>
      </c>
      <c r="AK1863" s="96" t="s">
        <v>95</v>
      </c>
      <c r="AL1863" s="96"/>
      <c r="AM1863" s="31"/>
      <c r="AN1863" s="30" t="s">
        <v>133</v>
      </c>
      <c r="AO1863" s="96" t="s">
        <v>134</v>
      </c>
      <c r="AP1863" s="31" t="s">
        <v>160</v>
      </c>
      <c r="AQ1863">
        <v>21104.327211250002</v>
      </c>
      <c r="AR1863" t="s">
        <v>14335</v>
      </c>
      <c r="AS1863" t="s">
        <v>11225</v>
      </c>
      <c r="AT1863" t="s">
        <v>14336</v>
      </c>
      <c r="AU1863">
        <v>53.058300000000003</v>
      </c>
      <c r="AV1863" s="96">
        <v>0.92604183785333338</v>
      </c>
      <c r="AW1863">
        <v>333.86430000000001</v>
      </c>
      <c r="AX1863" s="96">
        <v>5.8270300775866666</v>
      </c>
      <c r="AY1863">
        <v>1.8310000000000001E-4</v>
      </c>
      <c r="AZ1863">
        <v>82.823999999999998</v>
      </c>
      <c r="BA1863" s="96">
        <v>1.4455511989333334</v>
      </c>
      <c r="BB1863">
        <v>277.29570000000001</v>
      </c>
      <c r="BC1863" s="96">
        <v>4.839721959746667</v>
      </c>
      <c r="BD1863">
        <v>15.06403351</v>
      </c>
      <c r="BE1863" s="96">
        <f t="shared" si="245"/>
        <v>6925.3392481422616</v>
      </c>
      <c r="BF1863" s="96">
        <f t="shared" si="246"/>
        <v>555.60727775859687</v>
      </c>
      <c r="BG1863" s="96">
        <f t="shared" si="247"/>
        <v>553.07121852592718</v>
      </c>
      <c r="BH1863">
        <v>6931.7121508400833</v>
      </c>
      <c r="BI1863">
        <v>1.3252237893107059E-3</v>
      </c>
      <c r="BJ1863">
        <v>0.9263728306747937</v>
      </c>
      <c r="BK1863">
        <v>5.8270312896781471</v>
      </c>
      <c r="BL1863">
        <v>0.90867429158104818</v>
      </c>
      <c r="BM1863">
        <v>5.3765998918729556</v>
      </c>
      <c r="BN1863">
        <v>0.9260422464033774</v>
      </c>
      <c r="BO1863">
        <v>5.8270312921408403</v>
      </c>
      <c r="BP1863">
        <v>1.126037532673945E-3</v>
      </c>
      <c r="BQ1863">
        <v>0.90867429158104818</v>
      </c>
      <c r="BR1863">
        <v>6925.619537397014</v>
      </c>
      <c r="BS1863" s="96">
        <v>562.41804493314339</v>
      </c>
      <c r="BT1863" s="96">
        <v>546.82102986088557</v>
      </c>
      <c r="BU1863">
        <v>5.3765998918729556</v>
      </c>
      <c r="BV1863" s="65" t="str">
        <f t="shared" si="241"/>
        <v>Starlink</v>
      </c>
      <c r="BW1863" s="30" t="s">
        <v>192</v>
      </c>
      <c r="BX1863" s="96">
        <v>2.8</v>
      </c>
      <c r="BY1863" s="16">
        <v>0.2</v>
      </c>
      <c r="BZ1863" s="96">
        <v>9</v>
      </c>
      <c r="CA1863" s="96">
        <v>27.592099999999999</v>
      </c>
      <c r="CB1863" s="96">
        <v>0.56000000000000005</v>
      </c>
      <c r="CC1863" s="96">
        <v>11.0875</v>
      </c>
      <c r="CD1863" s="96">
        <v>0.2</v>
      </c>
      <c r="CE1863" s="96">
        <v>2.8</v>
      </c>
      <c r="CF1863" s="31">
        <v>9</v>
      </c>
      <c r="CG1863" s="30">
        <v>260</v>
      </c>
      <c r="CH1863" s="96">
        <v>260</v>
      </c>
      <c r="CI1863" s="96">
        <v>220</v>
      </c>
      <c r="CJ1863" s="98">
        <f>Population!$CG1863-Population!$CI1863</f>
        <v>40</v>
      </c>
      <c r="CK1863" s="120">
        <f>_xlfn.DAYS(Entries!$AY$2,Population!H1863)</f>
        <v>299</v>
      </c>
      <c r="CL1863" s="120">
        <f t="shared" si="242"/>
        <v>1825</v>
      </c>
      <c r="CM1863" s="122">
        <f>Entries!$AY$5</f>
        <v>0.15</v>
      </c>
      <c r="CN1863" s="122">
        <f t="shared" si="244"/>
        <v>0.15384615384615385</v>
      </c>
      <c r="CO1863" s="121">
        <f t="shared" si="243"/>
        <v>0.86073972602739723</v>
      </c>
      <c r="CP1863" s="30" t="s">
        <v>5654</v>
      </c>
      <c r="CQ1863" s="96">
        <v>4</v>
      </c>
      <c r="CR1863" s="96" t="s">
        <v>95</v>
      </c>
      <c r="CS1863" s="96"/>
      <c r="CT1863" s="31"/>
      <c r="CU1863" s="30" t="s">
        <v>5655</v>
      </c>
      <c r="CV1863" s="96" t="s">
        <v>5651</v>
      </c>
      <c r="CW1863" s="96" t="s">
        <v>157</v>
      </c>
      <c r="CX1863" s="96" t="s">
        <v>5652</v>
      </c>
      <c r="CY1863" s="96" t="s">
        <v>107</v>
      </c>
      <c r="CZ1863" s="96" t="s">
        <v>755</v>
      </c>
      <c r="DA1863" s="31"/>
      <c r="DB1863" s="17" t="s">
        <v>15463</v>
      </c>
      <c r="DC1863" s="17" t="s">
        <v>15500</v>
      </c>
      <c r="DD1863" s="17">
        <v>1</v>
      </c>
      <c r="DE1863" s="17" t="s">
        <v>15500</v>
      </c>
      <c r="DF1863" s="17" t="s">
        <v>15500</v>
      </c>
      <c r="DG1863" s="23" t="s">
        <v>11174</v>
      </c>
      <c r="DH1863" s="145"/>
    </row>
    <row r="1864" spans="1:112" s="17" customFormat="1" x14ac:dyDescent="0.25">
      <c r="A1864" s="32" t="s">
        <v>6916</v>
      </c>
      <c r="B1864" s="18">
        <v>1</v>
      </c>
      <c r="C1864" s="149" t="s">
        <v>11188</v>
      </c>
      <c r="D1864" s="18" t="s">
        <v>5649</v>
      </c>
      <c r="E1864" s="18">
        <v>45731</v>
      </c>
      <c r="F1864" s="18" t="s">
        <v>6917</v>
      </c>
      <c r="G1864" s="33">
        <v>63589</v>
      </c>
      <c r="H1864" s="44">
        <v>43995</v>
      </c>
      <c r="I1864" s="98" t="s">
        <v>221</v>
      </c>
      <c r="J1864" s="98"/>
      <c r="K1864" s="98"/>
      <c r="L1864" s="18" t="s">
        <v>285</v>
      </c>
      <c r="M1864" t="s">
        <v>156</v>
      </c>
      <c r="N1864" s="18" t="s">
        <v>156</v>
      </c>
      <c r="O1864" t="s">
        <v>157</v>
      </c>
      <c r="P1864" s="96" t="str">
        <f>VLOOKUP(N1864,Entries!J:K,2,FALSE)</f>
        <v>UNITED STATES OF AMERICA</v>
      </c>
      <c r="Q1864" s="38" t="s">
        <v>5651</v>
      </c>
      <c r="R1864" s="32" t="s">
        <v>5651</v>
      </c>
      <c r="S1864" s="18" t="s">
        <v>156</v>
      </c>
      <c r="T1864" t="s">
        <v>157</v>
      </c>
      <c r="U1864" s="39" t="s">
        <v>159</v>
      </c>
      <c r="V1864" s="33" t="s">
        <v>159</v>
      </c>
      <c r="W1864" s="64">
        <f>IF(VLOOKUP(R1864,Entries!N:P,3,FALSE)=V1864,1,VLOOKUP(R1864,Entries!N:P,3,FALSE))</f>
        <v>1</v>
      </c>
      <c r="X1864"/>
      <c r="Y1864"/>
      <c r="Z1864" s="18"/>
      <c r="AA1864" s="18"/>
      <c r="AB1864" s="98"/>
      <c r="AC1864" s="18" t="s">
        <v>5652</v>
      </c>
      <c r="AD1864" s="18" t="s">
        <v>263</v>
      </c>
      <c r="AE1864" s="18" t="s">
        <v>263</v>
      </c>
      <c r="AF1864" s="98" t="s">
        <v>263</v>
      </c>
      <c r="AG1864" s="98" t="s">
        <v>11136</v>
      </c>
      <c r="AH1864" s="98"/>
      <c r="AI1864" s="18"/>
      <c r="AJ1864" s="98">
        <v>5</v>
      </c>
      <c r="AK1864" s="18" t="s">
        <v>95</v>
      </c>
      <c r="AL1864" s="18"/>
      <c r="AM1864" s="33"/>
      <c r="AN1864" s="32" t="s">
        <v>133</v>
      </c>
      <c r="AO1864" s="18" t="s">
        <v>134</v>
      </c>
      <c r="AP1864" s="33" t="s">
        <v>160</v>
      </c>
      <c r="AQ1864">
        <v>21104.211106760002</v>
      </c>
      <c r="AR1864" t="s">
        <v>14337</v>
      </c>
      <c r="AS1864" t="s">
        <v>11225</v>
      </c>
      <c r="AT1864" t="s">
        <v>14338</v>
      </c>
      <c r="AU1864">
        <v>53.057400000000001</v>
      </c>
      <c r="AV1864" s="98">
        <v>0.92602612989333344</v>
      </c>
      <c r="AW1864">
        <v>354.38279999999997</v>
      </c>
      <c r="AX1864" s="98">
        <v>6.1851453856533327</v>
      </c>
      <c r="AY1864">
        <v>1.7310000000000001E-4</v>
      </c>
      <c r="AZ1864">
        <v>89.381299999999996</v>
      </c>
      <c r="BA1864" s="98">
        <v>1.5599976501644446</v>
      </c>
      <c r="BB1864">
        <v>270.73750000000001</v>
      </c>
      <c r="BC1864" s="98">
        <v>4.7252598005555564</v>
      </c>
      <c r="BD1864">
        <v>15.063950220000001</v>
      </c>
      <c r="BE1864" s="96">
        <f t="shared" si="245"/>
        <v>6925.3647753541809</v>
      </c>
      <c r="BF1864" s="96">
        <f t="shared" si="246"/>
        <v>555.563555996795</v>
      </c>
      <c r="BG1864" s="96">
        <f t="shared" si="247"/>
        <v>553.16599471156678</v>
      </c>
      <c r="BH1864">
        <v>6931.737483024971</v>
      </c>
      <c r="BI1864">
        <v>1.3055859941565771E-3</v>
      </c>
      <c r="BJ1864">
        <v>0.92635712324979336</v>
      </c>
      <c r="BK1864">
        <v>6.1851466734105571</v>
      </c>
      <c r="BL1864">
        <v>0.91731489381891651</v>
      </c>
      <c r="BM1864">
        <v>5.3679435514141867</v>
      </c>
      <c r="BN1864">
        <v>0.92602653845451044</v>
      </c>
      <c r="BO1864">
        <v>6.185146674745984</v>
      </c>
      <c r="BP1864">
        <v>1.1179019304618299E-3</v>
      </c>
      <c r="BQ1864">
        <v>0.91731489381891651</v>
      </c>
      <c r="BR1864">
        <v>6925.6452076591358</v>
      </c>
      <c r="BS1864" s="96">
        <v>562.38739980647188</v>
      </c>
      <c r="BT1864" s="96">
        <v>546.90301551179982</v>
      </c>
      <c r="BU1864">
        <v>5.3679435514141867</v>
      </c>
      <c r="BV1864" s="60" t="str">
        <f t="shared" si="241"/>
        <v>Starlink</v>
      </c>
      <c r="BW1864" s="32" t="s">
        <v>192</v>
      </c>
      <c r="BX1864" s="18">
        <v>2.8</v>
      </c>
      <c r="BY1864" s="21">
        <v>0.2</v>
      </c>
      <c r="BZ1864" s="18">
        <v>9</v>
      </c>
      <c r="CA1864" s="18">
        <v>27.592099999999999</v>
      </c>
      <c r="CB1864" s="18">
        <v>0.56000000000000005</v>
      </c>
      <c r="CC1864" s="18">
        <v>11.0875</v>
      </c>
      <c r="CD1864" s="18">
        <v>0.2</v>
      </c>
      <c r="CE1864" s="18">
        <v>2.8</v>
      </c>
      <c r="CF1864" s="33">
        <v>9</v>
      </c>
      <c r="CG1864" s="32">
        <v>260</v>
      </c>
      <c r="CH1864" s="18">
        <v>260</v>
      </c>
      <c r="CI1864" s="18">
        <v>220</v>
      </c>
      <c r="CJ1864" s="96">
        <f>Population!$CG1864-Population!$CI1864</f>
        <v>40</v>
      </c>
      <c r="CK1864" s="118">
        <f>_xlfn.DAYS(Entries!$AY$2,Population!H1864)</f>
        <v>299</v>
      </c>
      <c r="CL1864" s="118">
        <f t="shared" si="242"/>
        <v>1825</v>
      </c>
      <c r="CM1864" s="117">
        <f>Entries!$AY$5</f>
        <v>0.15</v>
      </c>
      <c r="CN1864" s="117">
        <f t="shared" si="244"/>
        <v>0.15384615384615385</v>
      </c>
      <c r="CO1864" s="119">
        <f t="shared" si="243"/>
        <v>0.86073972602739723</v>
      </c>
      <c r="CP1864" s="32" t="s">
        <v>5654</v>
      </c>
      <c r="CQ1864" s="98">
        <v>4</v>
      </c>
      <c r="CR1864" s="18" t="s">
        <v>95</v>
      </c>
      <c r="CS1864" s="18"/>
      <c r="CT1864" s="33"/>
      <c r="CU1864" s="32" t="s">
        <v>5655</v>
      </c>
      <c r="CV1864" s="18" t="s">
        <v>5651</v>
      </c>
      <c r="CW1864" s="18" t="s">
        <v>157</v>
      </c>
      <c r="CX1864" s="18" t="s">
        <v>5652</v>
      </c>
      <c r="CY1864" s="18" t="s">
        <v>107</v>
      </c>
      <c r="CZ1864" s="18" t="s">
        <v>755</v>
      </c>
      <c r="DA1864" s="33"/>
      <c r="DB1864" s="17" t="s">
        <v>15463</v>
      </c>
      <c r="DC1864" s="17" t="s">
        <v>15500</v>
      </c>
      <c r="DD1864" s="17">
        <v>1</v>
      </c>
      <c r="DE1864" s="17" t="s">
        <v>15500</v>
      </c>
      <c r="DF1864" s="17" t="s">
        <v>15500</v>
      </c>
      <c r="DG1864" s="23" t="s">
        <v>11174</v>
      </c>
      <c r="DH1864" s="145"/>
    </row>
    <row r="1865" spans="1:112" s="17" customFormat="1" x14ac:dyDescent="0.25">
      <c r="A1865" s="30" t="s">
        <v>6919</v>
      </c>
      <c r="B1865" s="15">
        <v>1</v>
      </c>
      <c r="C1865" s="152" t="s">
        <v>11188</v>
      </c>
      <c r="D1865" s="15" t="s">
        <v>5649</v>
      </c>
      <c r="E1865" s="15">
        <v>45732</v>
      </c>
      <c r="F1865" s="15" t="s">
        <v>6920</v>
      </c>
      <c r="G1865" s="31">
        <v>63590</v>
      </c>
      <c r="H1865" s="43">
        <v>43995</v>
      </c>
      <c r="I1865" s="96" t="s">
        <v>221</v>
      </c>
      <c r="J1865" s="96"/>
      <c r="K1865" s="96"/>
      <c r="L1865" s="15" t="s">
        <v>285</v>
      </c>
      <c r="M1865" s="124" t="s">
        <v>156</v>
      </c>
      <c r="N1865" s="15" t="s">
        <v>156</v>
      </c>
      <c r="O1865" s="124" t="s">
        <v>157</v>
      </c>
      <c r="P1865" s="64" t="str">
        <f>VLOOKUP(N1865,Entries!J:K,2,FALSE)</f>
        <v>UNITED STATES OF AMERICA</v>
      </c>
      <c r="Q1865" s="123" t="s">
        <v>5651</v>
      </c>
      <c r="R1865" s="30" t="s">
        <v>5651</v>
      </c>
      <c r="S1865" s="15" t="s">
        <v>156</v>
      </c>
      <c r="T1865" s="124" t="s">
        <v>157</v>
      </c>
      <c r="U1865" s="125" t="s">
        <v>159</v>
      </c>
      <c r="V1865" s="31" t="s">
        <v>159</v>
      </c>
      <c r="W1865" s="64">
        <f>IF(VLOOKUP(R1865,Entries!N:P,3,FALSE)=V1865,1,VLOOKUP(R1865,Entries!N:P,3,FALSE))</f>
        <v>1</v>
      </c>
      <c r="X1865" s="124"/>
      <c r="Y1865" s="124"/>
      <c r="Z1865" s="15"/>
      <c r="AA1865" s="15"/>
      <c r="AB1865" s="96"/>
      <c r="AC1865" s="15" t="s">
        <v>5652</v>
      </c>
      <c r="AD1865" s="15" t="s">
        <v>263</v>
      </c>
      <c r="AE1865" s="15" t="s">
        <v>263</v>
      </c>
      <c r="AF1865" s="96" t="s">
        <v>263</v>
      </c>
      <c r="AG1865" s="96" t="s">
        <v>11136</v>
      </c>
      <c r="AH1865" s="96"/>
      <c r="AI1865" s="15"/>
      <c r="AJ1865" s="96">
        <v>5</v>
      </c>
      <c r="AK1865" s="15" t="s">
        <v>95</v>
      </c>
      <c r="AL1865" s="15"/>
      <c r="AM1865" s="31"/>
      <c r="AN1865" s="30" t="s">
        <v>133</v>
      </c>
      <c r="AO1865" s="15" t="s">
        <v>134</v>
      </c>
      <c r="AP1865" s="31" t="s">
        <v>160</v>
      </c>
      <c r="AQ1865">
        <v>21104.067351590002</v>
      </c>
      <c r="AR1865" t="s">
        <v>14339</v>
      </c>
      <c r="AS1865" t="s">
        <v>11225</v>
      </c>
      <c r="AT1865" t="s">
        <v>14340</v>
      </c>
      <c r="AU1865">
        <v>53.058599999999998</v>
      </c>
      <c r="AV1865" s="96">
        <v>0.92604707384000007</v>
      </c>
      <c r="AW1865">
        <v>355.02710000000002</v>
      </c>
      <c r="AX1865" s="96">
        <v>6.1963905396844448</v>
      </c>
      <c r="AY1865">
        <v>2.0330000000000001E-4</v>
      </c>
      <c r="AZ1865">
        <v>80.659599999999998</v>
      </c>
      <c r="BA1865" s="96">
        <v>1.4077753004622222</v>
      </c>
      <c r="BB1865">
        <v>279.4622</v>
      </c>
      <c r="BC1865" s="96">
        <v>4.8775345101244447</v>
      </c>
      <c r="BD1865">
        <v>15.063932469999999</v>
      </c>
      <c r="BE1865" s="96">
        <f t="shared" si="245"/>
        <v>6925.3702155095971</v>
      </c>
      <c r="BF1865" s="96">
        <f t="shared" si="246"/>
        <v>555.77814327440956</v>
      </c>
      <c r="BG1865" s="96">
        <f t="shared" si="247"/>
        <v>552.96228774478368</v>
      </c>
      <c r="BH1865">
        <v>6931.7431727377143</v>
      </c>
      <c r="BI1865">
        <v>1.346388419777197E-3</v>
      </c>
      <c r="BJ1865">
        <v>0.92637806273478962</v>
      </c>
      <c r="BK1865">
        <v>6.196391827632862</v>
      </c>
      <c r="BL1865">
        <v>0.91140052708222186</v>
      </c>
      <c r="BM1865">
        <v>5.3739103179159731</v>
      </c>
      <c r="BN1865">
        <v>0.92604748237587009</v>
      </c>
      <c r="BO1865">
        <v>6.1963918311923267</v>
      </c>
      <c r="BP1865">
        <v>1.1437929451827971E-3</v>
      </c>
      <c r="BQ1865">
        <v>0.91140052708222186</v>
      </c>
      <c r="BR1865">
        <v>6925.6504553933464</v>
      </c>
      <c r="BS1865" s="96">
        <v>562.57196552502683</v>
      </c>
      <c r="BT1865" s="96">
        <v>546.72894526166601</v>
      </c>
      <c r="BU1865">
        <v>5.3739103179159731</v>
      </c>
      <c r="BV1865" s="65" t="str">
        <f t="shared" si="241"/>
        <v>Starlink</v>
      </c>
      <c r="BW1865" s="30" t="s">
        <v>192</v>
      </c>
      <c r="BX1865" s="15">
        <v>2.8</v>
      </c>
      <c r="BY1865" s="16">
        <v>0.2</v>
      </c>
      <c r="BZ1865" s="15">
        <v>9</v>
      </c>
      <c r="CA1865" s="15">
        <v>27.592099999999999</v>
      </c>
      <c r="CB1865" s="15">
        <v>0.56000000000000005</v>
      </c>
      <c r="CC1865" s="15">
        <v>11.0875</v>
      </c>
      <c r="CD1865" s="15">
        <v>0.2</v>
      </c>
      <c r="CE1865" s="15">
        <v>2.8</v>
      </c>
      <c r="CF1865" s="31">
        <v>9</v>
      </c>
      <c r="CG1865" s="30">
        <v>260</v>
      </c>
      <c r="CH1865" s="15">
        <v>260</v>
      </c>
      <c r="CI1865" s="15">
        <v>220</v>
      </c>
      <c r="CJ1865" s="98">
        <f>Population!$CG1865-Population!$CI1865</f>
        <v>40</v>
      </c>
      <c r="CK1865" s="120">
        <f>_xlfn.DAYS(Entries!$AY$2,Population!H1865)</f>
        <v>299</v>
      </c>
      <c r="CL1865" s="120">
        <f t="shared" si="242"/>
        <v>1825</v>
      </c>
      <c r="CM1865" s="122">
        <f>Entries!$AY$5</f>
        <v>0.15</v>
      </c>
      <c r="CN1865" s="122">
        <f t="shared" si="244"/>
        <v>0.15384615384615385</v>
      </c>
      <c r="CO1865" s="121">
        <f t="shared" si="243"/>
        <v>0.86073972602739723</v>
      </c>
      <c r="CP1865" s="30" t="s">
        <v>5654</v>
      </c>
      <c r="CQ1865" s="96">
        <v>4</v>
      </c>
      <c r="CR1865" s="15" t="s">
        <v>95</v>
      </c>
      <c r="CS1865" s="15"/>
      <c r="CT1865" s="31"/>
      <c r="CU1865" s="30" t="s">
        <v>5655</v>
      </c>
      <c r="CV1865" s="15" t="s">
        <v>5651</v>
      </c>
      <c r="CW1865" s="15" t="s">
        <v>157</v>
      </c>
      <c r="CX1865" s="15" t="s">
        <v>5652</v>
      </c>
      <c r="CY1865" s="15" t="s">
        <v>107</v>
      </c>
      <c r="CZ1865" s="15" t="s">
        <v>755</v>
      </c>
      <c r="DA1865" s="31"/>
      <c r="DB1865" s="17" t="s">
        <v>15463</v>
      </c>
      <c r="DC1865" s="17" t="s">
        <v>15500</v>
      </c>
      <c r="DD1865" s="17">
        <v>1</v>
      </c>
      <c r="DE1865" s="17" t="s">
        <v>15500</v>
      </c>
      <c r="DF1865" s="17" t="s">
        <v>15500</v>
      </c>
      <c r="DG1865" s="23" t="s">
        <v>11174</v>
      </c>
      <c r="DH1865" s="145"/>
    </row>
    <row r="1866" spans="1:112" s="17" customFormat="1" x14ac:dyDescent="0.25">
      <c r="A1866" s="32" t="s">
        <v>6922</v>
      </c>
      <c r="B1866" s="18">
        <v>1</v>
      </c>
      <c r="C1866" s="149" t="s">
        <v>11188</v>
      </c>
      <c r="D1866" s="18" t="s">
        <v>5649</v>
      </c>
      <c r="E1866" s="18">
        <v>45733</v>
      </c>
      <c r="F1866" s="18" t="s">
        <v>6923</v>
      </c>
      <c r="G1866" s="33">
        <v>63533</v>
      </c>
      <c r="H1866" s="44">
        <v>43995</v>
      </c>
      <c r="I1866" s="98" t="s">
        <v>221</v>
      </c>
      <c r="J1866" s="98"/>
      <c r="K1866" s="98"/>
      <c r="L1866" s="18" t="s">
        <v>285</v>
      </c>
      <c r="M1866" t="s">
        <v>156</v>
      </c>
      <c r="N1866" s="18" t="s">
        <v>156</v>
      </c>
      <c r="O1866" t="s">
        <v>157</v>
      </c>
      <c r="P1866" s="96" t="str">
        <f>VLOOKUP(N1866,Entries!J:K,2,FALSE)</f>
        <v>UNITED STATES OF AMERICA</v>
      </c>
      <c r="Q1866" s="38" t="s">
        <v>5651</v>
      </c>
      <c r="R1866" s="32" t="s">
        <v>5651</v>
      </c>
      <c r="S1866" s="18" t="s">
        <v>156</v>
      </c>
      <c r="T1866" t="s">
        <v>157</v>
      </c>
      <c r="U1866" s="39" t="s">
        <v>159</v>
      </c>
      <c r="V1866" s="33" t="s">
        <v>159</v>
      </c>
      <c r="W1866" s="64">
        <f>IF(VLOOKUP(R1866,Entries!N:P,3,FALSE)=V1866,1,VLOOKUP(R1866,Entries!N:P,3,FALSE))</f>
        <v>1</v>
      </c>
      <c r="X1866"/>
      <c r="Y1866"/>
      <c r="Z1866" s="18"/>
      <c r="AA1866" s="18"/>
      <c r="AB1866" s="98"/>
      <c r="AC1866" s="18" t="s">
        <v>5652</v>
      </c>
      <c r="AD1866" s="18" t="s">
        <v>263</v>
      </c>
      <c r="AE1866" s="18" t="s">
        <v>263</v>
      </c>
      <c r="AF1866" s="98" t="s">
        <v>263</v>
      </c>
      <c r="AG1866" s="98" t="s">
        <v>11136</v>
      </c>
      <c r="AH1866" s="98"/>
      <c r="AI1866" s="18"/>
      <c r="AJ1866" s="98">
        <v>5</v>
      </c>
      <c r="AK1866" s="18" t="s">
        <v>95</v>
      </c>
      <c r="AL1866" s="18"/>
      <c r="AM1866" s="33"/>
      <c r="AN1866" s="32" t="s">
        <v>133</v>
      </c>
      <c r="AO1866" s="18" t="s">
        <v>134</v>
      </c>
      <c r="AP1866" s="33" t="s">
        <v>160</v>
      </c>
      <c r="AQ1866">
        <v>21104.07471895</v>
      </c>
      <c r="AR1866" t="s">
        <v>14341</v>
      </c>
      <c r="AS1866" t="s">
        <v>11225</v>
      </c>
      <c r="AT1866" t="s">
        <v>14342</v>
      </c>
      <c r="AU1866">
        <v>53.060699999999997</v>
      </c>
      <c r="AV1866" s="98">
        <v>0.92608372574666664</v>
      </c>
      <c r="AW1866">
        <v>354.98149999999998</v>
      </c>
      <c r="AX1866" s="98">
        <v>6.1955946697111104</v>
      </c>
      <c r="AY1866">
        <v>1.7440000000000001E-4</v>
      </c>
      <c r="AZ1866">
        <v>90.726299999999995</v>
      </c>
      <c r="BA1866" s="98">
        <v>1.5834723237200001</v>
      </c>
      <c r="BB1866">
        <v>269.39260000000002</v>
      </c>
      <c r="BC1866" s="98">
        <v>4.7017868723288894</v>
      </c>
      <c r="BD1866">
        <v>15.06403164</v>
      </c>
      <c r="BE1866" s="96">
        <f t="shared" si="245"/>
        <v>6925.3398212683396</v>
      </c>
      <c r="BF1866" s="96">
        <f t="shared" si="246"/>
        <v>555.54760053316841</v>
      </c>
      <c r="BG1866" s="96">
        <f t="shared" si="247"/>
        <v>553.13204200350992</v>
      </c>
      <c r="BH1866">
        <v>6931.7125192531257</v>
      </c>
      <c r="BI1866">
        <v>1.304144833784014E-3</v>
      </c>
      <c r="BJ1866">
        <v>0.92641471053961255</v>
      </c>
      <c r="BK1866">
        <v>6.1955959588633718</v>
      </c>
      <c r="BL1866">
        <v>0.92044949691822942</v>
      </c>
      <c r="BM1866">
        <v>5.3648106860131533</v>
      </c>
      <c r="BN1866">
        <v>0.92608413424665326</v>
      </c>
      <c r="BO1866">
        <v>6.1955959609023479</v>
      </c>
      <c r="BP1866">
        <v>1.119123575355684E-3</v>
      </c>
      <c r="BQ1866">
        <v>0.92044949691822942</v>
      </c>
      <c r="BR1866">
        <v>6925.6197264562907</v>
      </c>
      <c r="BS1866" s="96">
        <v>562.37035076611573</v>
      </c>
      <c r="BT1866" s="96">
        <v>546.86910214646468</v>
      </c>
      <c r="BU1866">
        <v>5.3648106860131533</v>
      </c>
      <c r="BV1866" s="60" t="str">
        <f t="shared" si="241"/>
        <v>Starlink</v>
      </c>
      <c r="BW1866" s="32" t="s">
        <v>192</v>
      </c>
      <c r="BX1866" s="18">
        <v>2.8</v>
      </c>
      <c r="BY1866" s="21">
        <v>0.2</v>
      </c>
      <c r="BZ1866" s="18">
        <v>9</v>
      </c>
      <c r="CA1866" s="18">
        <v>27.592099999999999</v>
      </c>
      <c r="CB1866" s="18">
        <v>0.56000000000000005</v>
      </c>
      <c r="CC1866" s="18">
        <v>11.0875</v>
      </c>
      <c r="CD1866" s="18">
        <v>0.2</v>
      </c>
      <c r="CE1866" s="18">
        <v>2.8</v>
      </c>
      <c r="CF1866" s="33">
        <v>9</v>
      </c>
      <c r="CG1866" s="32">
        <v>260</v>
      </c>
      <c r="CH1866" s="18">
        <v>260</v>
      </c>
      <c r="CI1866" s="18">
        <v>220</v>
      </c>
      <c r="CJ1866" s="96">
        <f>Population!$CG1866-Population!$CI1866</f>
        <v>40</v>
      </c>
      <c r="CK1866" s="118">
        <f>_xlfn.DAYS(Entries!$AY$2,Population!H1866)</f>
        <v>299</v>
      </c>
      <c r="CL1866" s="118">
        <f t="shared" si="242"/>
        <v>1825</v>
      </c>
      <c r="CM1866" s="117">
        <f>Entries!$AY$5</f>
        <v>0.15</v>
      </c>
      <c r="CN1866" s="117">
        <f t="shared" si="244"/>
        <v>0.15384615384615385</v>
      </c>
      <c r="CO1866" s="119">
        <f t="shared" si="243"/>
        <v>0.86073972602739723</v>
      </c>
      <c r="CP1866" s="32" t="s">
        <v>5654</v>
      </c>
      <c r="CQ1866" s="98">
        <v>4</v>
      </c>
      <c r="CR1866" s="18" t="s">
        <v>95</v>
      </c>
      <c r="CS1866" s="18"/>
      <c r="CT1866" s="33"/>
      <c r="CU1866" s="32" t="s">
        <v>5655</v>
      </c>
      <c r="CV1866" s="18" t="s">
        <v>5651</v>
      </c>
      <c r="CW1866" s="18" t="s">
        <v>157</v>
      </c>
      <c r="CX1866" s="18" t="s">
        <v>5652</v>
      </c>
      <c r="CY1866" s="18" t="s">
        <v>107</v>
      </c>
      <c r="CZ1866" s="18" t="s">
        <v>755</v>
      </c>
      <c r="DA1866" s="33"/>
      <c r="DB1866" s="17" t="s">
        <v>15463</v>
      </c>
      <c r="DC1866" s="17" t="s">
        <v>15500</v>
      </c>
      <c r="DD1866" s="17">
        <v>1</v>
      </c>
      <c r="DE1866" s="17" t="s">
        <v>15500</v>
      </c>
      <c r="DF1866" s="17" t="s">
        <v>15500</v>
      </c>
      <c r="DG1866" s="23" t="s">
        <v>11174</v>
      </c>
      <c r="DH1866" s="145"/>
    </row>
    <row r="1867" spans="1:112" s="17" customFormat="1" x14ac:dyDescent="0.25">
      <c r="A1867" s="30" t="s">
        <v>6925</v>
      </c>
      <c r="B1867" s="15">
        <v>1</v>
      </c>
      <c r="C1867" s="152" t="s">
        <v>11188</v>
      </c>
      <c r="D1867" s="15" t="s">
        <v>5649</v>
      </c>
      <c r="E1867" s="15">
        <v>45734</v>
      </c>
      <c r="F1867" s="15" t="s">
        <v>6926</v>
      </c>
      <c r="G1867" s="31">
        <v>63534</v>
      </c>
      <c r="H1867" s="43">
        <v>43995</v>
      </c>
      <c r="I1867" s="96" t="s">
        <v>221</v>
      </c>
      <c r="J1867" s="96"/>
      <c r="K1867" s="96"/>
      <c r="L1867" s="15" t="s">
        <v>285</v>
      </c>
      <c r="M1867" s="124" t="s">
        <v>156</v>
      </c>
      <c r="N1867" s="15" t="s">
        <v>156</v>
      </c>
      <c r="O1867" s="124" t="s">
        <v>157</v>
      </c>
      <c r="P1867" s="64" t="str">
        <f>VLOOKUP(N1867,Entries!J:K,2,FALSE)</f>
        <v>UNITED STATES OF AMERICA</v>
      </c>
      <c r="Q1867" s="123" t="s">
        <v>5651</v>
      </c>
      <c r="R1867" s="30" t="s">
        <v>5651</v>
      </c>
      <c r="S1867" s="15" t="s">
        <v>156</v>
      </c>
      <c r="T1867" s="124" t="s">
        <v>157</v>
      </c>
      <c r="U1867" s="125" t="s">
        <v>159</v>
      </c>
      <c r="V1867" s="31" t="s">
        <v>159</v>
      </c>
      <c r="W1867" s="64">
        <f>IF(VLOOKUP(R1867,Entries!N:P,3,FALSE)=V1867,1,VLOOKUP(R1867,Entries!N:P,3,FALSE))</f>
        <v>1</v>
      </c>
      <c r="X1867" s="124"/>
      <c r="Y1867" s="124"/>
      <c r="Z1867" s="15"/>
      <c r="AA1867" s="15"/>
      <c r="AB1867" s="96"/>
      <c r="AC1867" s="15" t="s">
        <v>5652</v>
      </c>
      <c r="AD1867" s="15" t="s">
        <v>263</v>
      </c>
      <c r="AE1867" s="15" t="s">
        <v>263</v>
      </c>
      <c r="AF1867" s="96" t="s">
        <v>263</v>
      </c>
      <c r="AG1867" s="96" t="s">
        <v>11136</v>
      </c>
      <c r="AH1867" s="96"/>
      <c r="AI1867" s="15"/>
      <c r="AJ1867" s="96">
        <v>5</v>
      </c>
      <c r="AK1867" s="15" t="s">
        <v>95</v>
      </c>
      <c r="AL1867" s="15"/>
      <c r="AM1867" s="31"/>
      <c r="AN1867" s="30" t="s">
        <v>133</v>
      </c>
      <c r="AO1867" s="15" t="s">
        <v>134</v>
      </c>
      <c r="AP1867" s="31" t="s">
        <v>160</v>
      </c>
      <c r="AQ1867">
        <v>21104.122643120001</v>
      </c>
      <c r="AR1867" t="s">
        <v>14343</v>
      </c>
      <c r="AS1867" t="s">
        <v>11225</v>
      </c>
      <c r="AT1867" t="s">
        <v>14344</v>
      </c>
      <c r="AU1867">
        <v>53.059399999999997</v>
      </c>
      <c r="AV1867" s="96">
        <v>0.92606103647111115</v>
      </c>
      <c r="AW1867">
        <v>354.77969999999999</v>
      </c>
      <c r="AX1867" s="96">
        <v>6.1920725960133334</v>
      </c>
      <c r="AY1867">
        <v>1.8709999999999999E-4</v>
      </c>
      <c r="AZ1867">
        <v>81.615799999999993</v>
      </c>
      <c r="BA1867" s="96">
        <v>1.4244641352977778</v>
      </c>
      <c r="BB1867">
        <v>278.5043</v>
      </c>
      <c r="BC1867" s="96">
        <v>4.860816004697778</v>
      </c>
      <c r="BD1867">
        <v>15.06393973</v>
      </c>
      <c r="BE1867" s="96">
        <f t="shared" si="245"/>
        <v>6925.3679904081146</v>
      </c>
      <c r="BF1867" s="96">
        <f t="shared" si="246"/>
        <v>555.66372675911953</v>
      </c>
      <c r="BG1867" s="96">
        <f t="shared" si="247"/>
        <v>553.0722540571096</v>
      </c>
      <c r="BH1867">
        <v>6931.7409028972561</v>
      </c>
      <c r="BI1867">
        <v>1.330638266118483E-3</v>
      </c>
      <c r="BJ1867">
        <v>0.9263920229022824</v>
      </c>
      <c r="BK1867">
        <v>6.1920738841396181</v>
      </c>
      <c r="BL1867">
        <v>0.90766624885300007</v>
      </c>
      <c r="BM1867">
        <v>5.3776149221463072</v>
      </c>
      <c r="BN1867">
        <v>0.92606144500032783</v>
      </c>
      <c r="BO1867">
        <v>6.1920738866112641</v>
      </c>
      <c r="BP1867">
        <v>1.129328358697932E-3</v>
      </c>
      <c r="BQ1867">
        <v>0.90766624885300007</v>
      </c>
      <c r="BR1867">
        <v>6925.6481025116309</v>
      </c>
      <c r="BS1867" s="96">
        <v>562.46943331615967</v>
      </c>
      <c r="BT1867" s="96">
        <v>546.82677170710213</v>
      </c>
      <c r="BU1867">
        <v>5.3776149221463072</v>
      </c>
      <c r="BV1867" s="65" t="str">
        <f t="shared" ref="BV1867:BV1930" si="248">IF(AND(CR1867="Real",CQ1867=0),"no propulsion",IF(AND(BX1867&lt;0.2,BY1867&lt;0.2,BZ1867&lt;0.2),"too small",IF(OR(D1867="Starlink v0.9",D1867="Starlink v1.0"),"Starlink",IF(D1867="OneWeb","OneWeb",IF(AND(AE1867="Earth Observation",AO1867="Sunsynchron"),"sunsynchronous observation",IF(AF1867="Earth Observation","Earth Observation"))))))</f>
        <v>Starlink</v>
      </c>
      <c r="BW1867" s="30" t="s">
        <v>192</v>
      </c>
      <c r="BX1867" s="15">
        <v>2.8</v>
      </c>
      <c r="BY1867" s="16">
        <v>0.2</v>
      </c>
      <c r="BZ1867" s="15">
        <v>9</v>
      </c>
      <c r="CA1867" s="15">
        <v>27.592099999999999</v>
      </c>
      <c r="CB1867" s="15">
        <v>0.56000000000000005</v>
      </c>
      <c r="CC1867" s="15">
        <v>11.0875</v>
      </c>
      <c r="CD1867" s="15">
        <v>0.2</v>
      </c>
      <c r="CE1867" s="15">
        <v>2.8</v>
      </c>
      <c r="CF1867" s="31">
        <v>9</v>
      </c>
      <c r="CG1867" s="30">
        <v>260</v>
      </c>
      <c r="CH1867" s="15">
        <v>260</v>
      </c>
      <c r="CI1867" s="15">
        <v>220</v>
      </c>
      <c r="CJ1867" s="98">
        <f>Population!$CG1867-Population!$CI1867</f>
        <v>40</v>
      </c>
      <c r="CK1867" s="120">
        <f>_xlfn.DAYS(Entries!$AY$2,Population!H1867)</f>
        <v>299</v>
      </c>
      <c r="CL1867" s="120">
        <f t="shared" ref="CL1867:CL1930" si="249">AJ1867*365</f>
        <v>1825</v>
      </c>
      <c r="CM1867" s="122">
        <f>Entries!$AY$5</f>
        <v>0.15</v>
      </c>
      <c r="CN1867" s="122">
        <f t="shared" si="244"/>
        <v>0.15384615384615385</v>
      </c>
      <c r="CO1867" s="121">
        <f t="shared" ref="CO1867:CO1930" si="250">IF(CQ1867=0,"-",MAX(0,1-(1-CM1867)/CL1867*CK1867))</f>
        <v>0.86073972602739723</v>
      </c>
      <c r="CP1867" s="30" t="s">
        <v>5654</v>
      </c>
      <c r="CQ1867" s="96">
        <v>4</v>
      </c>
      <c r="CR1867" s="15" t="s">
        <v>95</v>
      </c>
      <c r="CS1867" s="15"/>
      <c r="CT1867" s="31"/>
      <c r="CU1867" s="30" t="s">
        <v>5655</v>
      </c>
      <c r="CV1867" s="15" t="s">
        <v>5651</v>
      </c>
      <c r="CW1867" s="15" t="s">
        <v>157</v>
      </c>
      <c r="CX1867" s="15" t="s">
        <v>5652</v>
      </c>
      <c r="CY1867" s="15" t="s">
        <v>107</v>
      </c>
      <c r="CZ1867" s="15" t="s">
        <v>755</v>
      </c>
      <c r="DA1867" s="31"/>
      <c r="DB1867" s="17" t="s">
        <v>15463</v>
      </c>
      <c r="DC1867" s="17" t="s">
        <v>15500</v>
      </c>
      <c r="DD1867" s="17">
        <v>1</v>
      </c>
      <c r="DE1867" s="17" t="s">
        <v>15500</v>
      </c>
      <c r="DF1867" s="17" t="s">
        <v>15500</v>
      </c>
      <c r="DG1867" s="23" t="s">
        <v>11174</v>
      </c>
      <c r="DH1867" s="145"/>
    </row>
    <row r="1868" spans="1:112" s="17" customFormat="1" x14ac:dyDescent="0.25">
      <c r="A1868" s="32" t="s">
        <v>6928</v>
      </c>
      <c r="B1868" s="18">
        <v>1</v>
      </c>
      <c r="C1868" s="149" t="s">
        <v>11188</v>
      </c>
      <c r="D1868" s="18" t="s">
        <v>5649</v>
      </c>
      <c r="E1868" s="18">
        <v>45752</v>
      </c>
      <c r="F1868" s="18" t="s">
        <v>6929</v>
      </c>
      <c r="G1868" s="33">
        <v>63552</v>
      </c>
      <c r="H1868" s="44">
        <v>43995</v>
      </c>
      <c r="I1868" s="98" t="s">
        <v>221</v>
      </c>
      <c r="J1868" s="98"/>
      <c r="K1868" s="98"/>
      <c r="L1868" s="18" t="s">
        <v>285</v>
      </c>
      <c r="M1868" t="s">
        <v>156</v>
      </c>
      <c r="N1868" s="18" t="s">
        <v>156</v>
      </c>
      <c r="O1868" t="s">
        <v>157</v>
      </c>
      <c r="P1868" s="96" t="str">
        <f>VLOOKUP(N1868,Entries!J:K,2,FALSE)</f>
        <v>UNITED STATES OF AMERICA</v>
      </c>
      <c r="Q1868" s="38" t="s">
        <v>5651</v>
      </c>
      <c r="R1868" s="32" t="s">
        <v>5651</v>
      </c>
      <c r="S1868" s="18" t="s">
        <v>156</v>
      </c>
      <c r="T1868" t="s">
        <v>157</v>
      </c>
      <c r="U1868" s="39" t="s">
        <v>159</v>
      </c>
      <c r="V1868" s="33" t="s">
        <v>159</v>
      </c>
      <c r="W1868" s="64">
        <f>IF(VLOOKUP(R1868,Entries!N:P,3,FALSE)=V1868,1,VLOOKUP(R1868,Entries!N:P,3,FALSE))</f>
        <v>1</v>
      </c>
      <c r="X1868"/>
      <c r="Y1868"/>
      <c r="Z1868" s="18"/>
      <c r="AA1868" s="18"/>
      <c r="AB1868" s="98"/>
      <c r="AC1868" s="18" t="s">
        <v>5652</v>
      </c>
      <c r="AD1868" s="18" t="s">
        <v>263</v>
      </c>
      <c r="AE1868" s="18" t="s">
        <v>263</v>
      </c>
      <c r="AF1868" s="98" t="s">
        <v>263</v>
      </c>
      <c r="AG1868" s="98" t="s">
        <v>11136</v>
      </c>
      <c r="AH1868" s="98"/>
      <c r="AI1868" s="18"/>
      <c r="AJ1868" s="98">
        <v>5</v>
      </c>
      <c r="AK1868" s="18" t="s">
        <v>95</v>
      </c>
      <c r="AL1868" s="18"/>
      <c r="AM1868" s="33"/>
      <c r="AN1868" s="32" t="s">
        <v>133</v>
      </c>
      <c r="AO1868" s="18" t="s">
        <v>134</v>
      </c>
      <c r="AP1868" s="33" t="s">
        <v>160</v>
      </c>
      <c r="AQ1868">
        <v>21104.564215359998</v>
      </c>
      <c r="AR1868" t="s">
        <v>14345</v>
      </c>
      <c r="AS1868" t="s">
        <v>11225</v>
      </c>
      <c r="AT1868" t="s">
        <v>14346</v>
      </c>
      <c r="AU1868">
        <v>52.997799999999998</v>
      </c>
      <c r="AV1868" s="98">
        <v>0.92498591387555551</v>
      </c>
      <c r="AW1868">
        <v>223.6163</v>
      </c>
      <c r="AX1868" s="98">
        <v>3.9028398841644445</v>
      </c>
      <c r="AY1868">
        <v>4.8859999999999995E-4</v>
      </c>
      <c r="AZ1868">
        <v>339.10550000000001</v>
      </c>
      <c r="BA1868" s="98">
        <v>5.9185062553111116</v>
      </c>
      <c r="BB1868">
        <v>20.975899999999999</v>
      </c>
      <c r="BC1868" s="98">
        <v>0.36609844240444445</v>
      </c>
      <c r="BD1868">
        <v>15.66223415</v>
      </c>
      <c r="BE1868" s="96">
        <f t="shared" si="245"/>
        <v>6747.8604621733421</v>
      </c>
      <c r="BF1868" s="96">
        <f t="shared" si="246"/>
        <v>380.15746679515996</v>
      </c>
      <c r="BG1868" s="96">
        <f t="shared" si="247"/>
        <v>373.56345755152415</v>
      </c>
      <c r="BH1868">
        <v>6754.404528101968</v>
      </c>
      <c r="BI1868">
        <v>1.4744093513646491E-3</v>
      </c>
      <c r="BJ1868">
        <v>0.9253347455126093</v>
      </c>
      <c r="BK1868">
        <v>3.902840696429001</v>
      </c>
      <c r="BL1868">
        <v>0.50329460546018356</v>
      </c>
      <c r="BM1868">
        <v>5.7813119266747641</v>
      </c>
      <c r="BN1868">
        <v>0.92498634583181361</v>
      </c>
      <c r="BO1868">
        <v>3.9028406958600601</v>
      </c>
      <c r="BP1868">
        <v>9.5557826189320298E-4</v>
      </c>
      <c r="BQ1868">
        <v>0.50329460546018356</v>
      </c>
      <c r="BR1868">
        <v>6748.1580398882834</v>
      </c>
      <c r="BS1868" s="96">
        <v>383.6064330190211</v>
      </c>
      <c r="BT1868" s="96">
        <v>370.70964675754658</v>
      </c>
      <c r="BU1868">
        <v>5.7813119266747641</v>
      </c>
      <c r="BV1868" s="60" t="str">
        <f t="shared" si="248"/>
        <v>Starlink</v>
      </c>
      <c r="BW1868" s="32" t="s">
        <v>192</v>
      </c>
      <c r="BX1868" s="18">
        <v>2.8</v>
      </c>
      <c r="BY1868" s="21">
        <v>0.2</v>
      </c>
      <c r="BZ1868" s="18">
        <v>9</v>
      </c>
      <c r="CA1868" s="18">
        <v>27.592099999999999</v>
      </c>
      <c r="CB1868" s="18">
        <v>0.56000000000000005</v>
      </c>
      <c r="CC1868" s="18">
        <v>11.0875</v>
      </c>
      <c r="CD1868" s="18">
        <v>0.2</v>
      </c>
      <c r="CE1868" s="18">
        <v>2.8</v>
      </c>
      <c r="CF1868" s="33">
        <v>9</v>
      </c>
      <c r="CG1868" s="32">
        <v>260</v>
      </c>
      <c r="CH1868" s="18">
        <v>260</v>
      </c>
      <c r="CI1868" s="18">
        <v>220</v>
      </c>
      <c r="CJ1868" s="96">
        <f>Population!$CG1868-Population!$CI1868</f>
        <v>40</v>
      </c>
      <c r="CK1868" s="118">
        <f>_xlfn.DAYS(Entries!$AY$2,Population!H1868)</f>
        <v>299</v>
      </c>
      <c r="CL1868" s="118">
        <f t="shared" si="249"/>
        <v>1825</v>
      </c>
      <c r="CM1868" s="117">
        <f>Entries!$AY$5</f>
        <v>0.15</v>
      </c>
      <c r="CN1868" s="117">
        <f t="shared" ref="CN1868:CN1931" si="251">CJ1868/CG1868</f>
        <v>0.15384615384615385</v>
      </c>
      <c r="CO1868" s="119">
        <f t="shared" si="250"/>
        <v>0.86073972602739723</v>
      </c>
      <c r="CP1868" s="32" t="s">
        <v>5654</v>
      </c>
      <c r="CQ1868" s="98">
        <v>4</v>
      </c>
      <c r="CR1868" s="18" t="s">
        <v>95</v>
      </c>
      <c r="CS1868" s="18"/>
      <c r="CT1868" s="33"/>
      <c r="CU1868" s="32" t="s">
        <v>5655</v>
      </c>
      <c r="CV1868" s="18" t="s">
        <v>5651</v>
      </c>
      <c r="CW1868" s="18" t="s">
        <v>157</v>
      </c>
      <c r="CX1868" s="18" t="s">
        <v>5652</v>
      </c>
      <c r="CY1868" s="18" t="s">
        <v>107</v>
      </c>
      <c r="CZ1868" s="18" t="s">
        <v>755</v>
      </c>
      <c r="DA1868" s="33"/>
      <c r="DB1868" s="17" t="s">
        <v>15463</v>
      </c>
      <c r="DC1868" s="17" t="s">
        <v>15500</v>
      </c>
      <c r="DD1868" s="17">
        <v>1</v>
      </c>
      <c r="DE1868" s="17" t="s">
        <v>15500</v>
      </c>
      <c r="DF1868" s="17" t="s">
        <v>15500</v>
      </c>
      <c r="DG1868" s="23" t="s">
        <v>11174</v>
      </c>
      <c r="DH1868" s="145"/>
    </row>
    <row r="1869" spans="1:112" s="17" customFormat="1" x14ac:dyDescent="0.25">
      <c r="A1869" s="30" t="s">
        <v>6931</v>
      </c>
      <c r="B1869" s="15">
        <v>1</v>
      </c>
      <c r="C1869" s="152" t="s">
        <v>11188</v>
      </c>
      <c r="D1869" s="15" t="s">
        <v>5649</v>
      </c>
      <c r="E1869" s="15">
        <v>45772</v>
      </c>
      <c r="F1869" s="15" t="s">
        <v>6932</v>
      </c>
      <c r="G1869" s="31">
        <v>63572</v>
      </c>
      <c r="H1869" s="43">
        <v>43995</v>
      </c>
      <c r="I1869" s="96" t="s">
        <v>221</v>
      </c>
      <c r="J1869" s="96"/>
      <c r="K1869" s="96"/>
      <c r="L1869" s="15" t="s">
        <v>285</v>
      </c>
      <c r="M1869" s="124" t="s">
        <v>156</v>
      </c>
      <c r="N1869" s="15" t="s">
        <v>156</v>
      </c>
      <c r="O1869" s="124" t="s">
        <v>157</v>
      </c>
      <c r="P1869" s="64" t="str">
        <f>VLOOKUP(N1869,Entries!J:K,2,FALSE)</f>
        <v>UNITED STATES OF AMERICA</v>
      </c>
      <c r="Q1869" s="123" t="s">
        <v>5651</v>
      </c>
      <c r="R1869" s="30" t="s">
        <v>5651</v>
      </c>
      <c r="S1869" s="15" t="s">
        <v>156</v>
      </c>
      <c r="T1869" s="124" t="s">
        <v>157</v>
      </c>
      <c r="U1869" s="125" t="s">
        <v>159</v>
      </c>
      <c r="V1869" s="31" t="s">
        <v>159</v>
      </c>
      <c r="W1869" s="64">
        <f>IF(VLOOKUP(R1869,Entries!N:P,3,FALSE)=V1869,1,VLOOKUP(R1869,Entries!N:P,3,FALSE))</f>
        <v>1</v>
      </c>
      <c r="X1869" s="124"/>
      <c r="Y1869" s="124"/>
      <c r="Z1869" s="15"/>
      <c r="AA1869" s="15"/>
      <c r="AB1869" s="96"/>
      <c r="AC1869" s="15" t="s">
        <v>5652</v>
      </c>
      <c r="AD1869" s="15" t="s">
        <v>263</v>
      </c>
      <c r="AE1869" s="15" t="s">
        <v>263</v>
      </c>
      <c r="AF1869" s="96" t="s">
        <v>263</v>
      </c>
      <c r="AG1869" s="96" t="s">
        <v>11136</v>
      </c>
      <c r="AH1869" s="96"/>
      <c r="AI1869" s="15"/>
      <c r="AJ1869" s="96">
        <v>5</v>
      </c>
      <c r="AK1869" s="15" t="s">
        <v>95</v>
      </c>
      <c r="AL1869" s="15"/>
      <c r="AM1869" s="31"/>
      <c r="AN1869" s="30" t="s">
        <v>133</v>
      </c>
      <c r="AO1869" s="15" t="s">
        <v>134</v>
      </c>
      <c r="AP1869" s="31" t="s">
        <v>160</v>
      </c>
      <c r="AQ1869">
        <v>21104.288509549999</v>
      </c>
      <c r="AR1869" t="s">
        <v>13461</v>
      </c>
      <c r="AS1869" t="s">
        <v>11225</v>
      </c>
      <c r="AT1869" t="s">
        <v>14347</v>
      </c>
      <c r="AU1869">
        <v>53.057699999999997</v>
      </c>
      <c r="AV1869" s="96">
        <v>0.92603136588000001</v>
      </c>
      <c r="AW1869">
        <v>314.03410000000002</v>
      </c>
      <c r="AX1869" s="96">
        <v>5.4809278682622224</v>
      </c>
      <c r="AY1869">
        <v>2.061E-4</v>
      </c>
      <c r="AZ1869">
        <v>96.826700000000002</v>
      </c>
      <c r="BA1869" s="96">
        <v>1.6899443672577779</v>
      </c>
      <c r="BB1869">
        <v>263.29570000000001</v>
      </c>
      <c r="BC1869" s="96">
        <v>4.5953759153022231</v>
      </c>
      <c r="BD1869">
        <v>15.063912119999999</v>
      </c>
      <c r="BE1869" s="96">
        <f t="shared" si="245"/>
        <v>6925.376452545981</v>
      </c>
      <c r="BF1869" s="96">
        <f t="shared" si="246"/>
        <v>555.80377263285027</v>
      </c>
      <c r="BG1869" s="96">
        <f t="shared" si="247"/>
        <v>552.94913245911175</v>
      </c>
      <c r="BH1869">
        <v>6931.7489353830297</v>
      </c>
      <c r="BI1869">
        <v>1.3152212051653839E-3</v>
      </c>
      <c r="BJ1869">
        <v>0.92636235717011817</v>
      </c>
      <c r="BK1869">
        <v>5.4809290092175198</v>
      </c>
      <c r="BL1869">
        <v>0.94783575892920402</v>
      </c>
      <c r="BM1869">
        <v>5.3374854655437378</v>
      </c>
      <c r="BN1869">
        <v>0.92603177440396955</v>
      </c>
      <c r="BO1869">
        <v>5.480929010846002</v>
      </c>
      <c r="BP1869">
        <v>1.1473212246867601E-3</v>
      </c>
      <c r="BQ1869">
        <v>0.94783575892920402</v>
      </c>
      <c r="BR1869">
        <v>6925.6568360033916</v>
      </c>
      <c r="BS1869" s="96">
        <v>562.60278908623604</v>
      </c>
      <c r="BT1869" s="96">
        <v>546.7108829205481</v>
      </c>
      <c r="BU1869">
        <v>5.3374854655437378</v>
      </c>
      <c r="BV1869" s="65" t="str">
        <f t="shared" si="248"/>
        <v>Starlink</v>
      </c>
      <c r="BW1869" s="30" t="s">
        <v>192</v>
      </c>
      <c r="BX1869" s="15">
        <v>2.8</v>
      </c>
      <c r="BY1869" s="16">
        <v>0.2</v>
      </c>
      <c r="BZ1869" s="15">
        <v>9</v>
      </c>
      <c r="CA1869" s="15">
        <v>27.592099999999999</v>
      </c>
      <c r="CB1869" s="15">
        <v>0.56000000000000005</v>
      </c>
      <c r="CC1869" s="15">
        <v>11.0875</v>
      </c>
      <c r="CD1869" s="15">
        <v>0.2</v>
      </c>
      <c r="CE1869" s="15">
        <v>2.8</v>
      </c>
      <c r="CF1869" s="31">
        <v>9</v>
      </c>
      <c r="CG1869" s="30">
        <v>260</v>
      </c>
      <c r="CH1869" s="15">
        <v>260</v>
      </c>
      <c r="CI1869" s="15">
        <v>220</v>
      </c>
      <c r="CJ1869" s="98">
        <f>Population!$CG1869-Population!$CI1869</f>
        <v>40</v>
      </c>
      <c r="CK1869" s="120">
        <f>_xlfn.DAYS(Entries!$AY$2,Population!H1869)</f>
        <v>299</v>
      </c>
      <c r="CL1869" s="120">
        <f t="shared" si="249"/>
        <v>1825</v>
      </c>
      <c r="CM1869" s="122">
        <f>Entries!$AY$5</f>
        <v>0.15</v>
      </c>
      <c r="CN1869" s="122">
        <f t="shared" si="251"/>
        <v>0.15384615384615385</v>
      </c>
      <c r="CO1869" s="121">
        <f t="shared" si="250"/>
        <v>0.86073972602739723</v>
      </c>
      <c r="CP1869" s="30" t="s">
        <v>5654</v>
      </c>
      <c r="CQ1869" s="96">
        <v>4</v>
      </c>
      <c r="CR1869" s="15" t="s">
        <v>95</v>
      </c>
      <c r="CS1869" s="15"/>
      <c r="CT1869" s="31"/>
      <c r="CU1869" s="30" t="s">
        <v>5655</v>
      </c>
      <c r="CV1869" s="15" t="s">
        <v>5651</v>
      </c>
      <c r="CW1869" s="15" t="s">
        <v>157</v>
      </c>
      <c r="CX1869" s="15" t="s">
        <v>5652</v>
      </c>
      <c r="CY1869" s="15" t="s">
        <v>107</v>
      </c>
      <c r="CZ1869" s="15" t="s">
        <v>755</v>
      </c>
      <c r="DA1869" s="31"/>
      <c r="DB1869" s="17" t="s">
        <v>15463</v>
      </c>
      <c r="DC1869" s="17" t="s">
        <v>15500</v>
      </c>
      <c r="DD1869" s="17">
        <v>1</v>
      </c>
      <c r="DE1869" s="17" t="s">
        <v>15500</v>
      </c>
      <c r="DF1869" s="17" t="s">
        <v>15500</v>
      </c>
      <c r="DG1869" s="23" t="s">
        <v>11174</v>
      </c>
      <c r="DH1869" s="145"/>
    </row>
    <row r="1870" spans="1:112" s="17" customFormat="1" x14ac:dyDescent="0.25">
      <c r="A1870" s="32" t="s">
        <v>6934</v>
      </c>
      <c r="B1870" s="18">
        <v>1</v>
      </c>
      <c r="C1870" s="149" t="s">
        <v>11188</v>
      </c>
      <c r="D1870" s="18" t="s">
        <v>5649</v>
      </c>
      <c r="E1870" s="18">
        <v>45735</v>
      </c>
      <c r="F1870" s="18" t="s">
        <v>6935</v>
      </c>
      <c r="G1870" s="33">
        <v>63535</v>
      </c>
      <c r="H1870" s="44">
        <v>43995</v>
      </c>
      <c r="I1870" s="98" t="s">
        <v>221</v>
      </c>
      <c r="J1870" s="98"/>
      <c r="K1870" s="98"/>
      <c r="L1870" s="18" t="s">
        <v>285</v>
      </c>
      <c r="M1870" t="s">
        <v>156</v>
      </c>
      <c r="N1870" s="18" t="s">
        <v>156</v>
      </c>
      <c r="O1870" t="s">
        <v>157</v>
      </c>
      <c r="P1870" s="96" t="str">
        <f>VLOOKUP(N1870,Entries!J:K,2,FALSE)</f>
        <v>UNITED STATES OF AMERICA</v>
      </c>
      <c r="Q1870" s="38" t="s">
        <v>5651</v>
      </c>
      <c r="R1870" s="32" t="s">
        <v>5651</v>
      </c>
      <c r="S1870" s="18" t="s">
        <v>156</v>
      </c>
      <c r="T1870" t="s">
        <v>157</v>
      </c>
      <c r="U1870" s="39" t="s">
        <v>159</v>
      </c>
      <c r="V1870" s="33" t="s">
        <v>159</v>
      </c>
      <c r="W1870" s="64">
        <f>IF(VLOOKUP(R1870,Entries!N:P,3,FALSE)=V1870,1,VLOOKUP(R1870,Entries!N:P,3,FALSE))</f>
        <v>1</v>
      </c>
      <c r="X1870"/>
      <c r="Y1870"/>
      <c r="Z1870" s="18"/>
      <c r="AA1870" s="18"/>
      <c r="AB1870" s="98"/>
      <c r="AC1870" s="18" t="s">
        <v>5652</v>
      </c>
      <c r="AD1870" s="18" t="s">
        <v>263</v>
      </c>
      <c r="AE1870" s="18" t="s">
        <v>263</v>
      </c>
      <c r="AF1870" s="98" t="s">
        <v>263</v>
      </c>
      <c r="AG1870" s="98" t="s">
        <v>11136</v>
      </c>
      <c r="AH1870" s="98"/>
      <c r="AI1870" s="18"/>
      <c r="AJ1870" s="18">
        <v>5</v>
      </c>
      <c r="AK1870" s="18" t="s">
        <v>95</v>
      </c>
      <c r="AL1870" s="18"/>
      <c r="AM1870" s="33"/>
      <c r="AN1870" s="32" t="s">
        <v>133</v>
      </c>
      <c r="AO1870" s="18" t="s">
        <v>134</v>
      </c>
      <c r="AP1870" s="33" t="s">
        <v>160</v>
      </c>
      <c r="AQ1870">
        <v>21104.1595022</v>
      </c>
      <c r="AR1870" t="s">
        <v>14348</v>
      </c>
      <c r="AS1870" t="s">
        <v>11225</v>
      </c>
      <c r="AT1870" t="s">
        <v>14349</v>
      </c>
      <c r="AU1870">
        <v>53.058</v>
      </c>
      <c r="AV1870" s="98">
        <v>0.9260366018666667</v>
      </c>
      <c r="AW1870">
        <v>354.61180000000002</v>
      </c>
      <c r="AX1870" s="98">
        <v>6.1891421888088898</v>
      </c>
      <c r="AY1870">
        <v>1.7220000000000001E-4</v>
      </c>
      <c r="AZ1870">
        <v>89.588899999999995</v>
      </c>
      <c r="BA1870" s="98">
        <v>1.5636209529377778</v>
      </c>
      <c r="BB1870">
        <v>270.52969999999999</v>
      </c>
      <c r="BC1870" s="98">
        <v>4.7216330071244439</v>
      </c>
      <c r="BD1870">
        <v>15.06390232</v>
      </c>
      <c r="BE1870" s="96">
        <f t="shared" si="245"/>
        <v>6925.3794561360883</v>
      </c>
      <c r="BF1870" s="96">
        <f t="shared" si="246"/>
        <v>555.57200647843456</v>
      </c>
      <c r="BG1870" s="96">
        <f t="shared" si="247"/>
        <v>553.18690579374197</v>
      </c>
      <c r="BH1870">
        <v>6931.7521451986649</v>
      </c>
      <c r="BI1870">
        <v>1.304484735315408E-3</v>
      </c>
      <c r="BJ1870">
        <v>0.92636759182911987</v>
      </c>
      <c r="BK1870">
        <v>6.1891434759788373</v>
      </c>
      <c r="BL1870">
        <v>0.91729252231945202</v>
      </c>
      <c r="BM1870">
        <v>5.3679624301227751</v>
      </c>
      <c r="BN1870">
        <v>0.92603701041289821</v>
      </c>
      <c r="BO1870">
        <v>6.1891434786801094</v>
      </c>
      <c r="BP1870">
        <v>1.117070290538138E-3</v>
      </c>
      <c r="BQ1870">
        <v>0.91729252231945202</v>
      </c>
      <c r="BR1870">
        <v>6925.659791795053</v>
      </c>
      <c r="BS1870" s="96">
        <v>562.39624059084144</v>
      </c>
      <c r="BT1870" s="96">
        <v>546.92334299926461</v>
      </c>
      <c r="BU1870">
        <v>5.3679624301227751</v>
      </c>
      <c r="BV1870" s="60" t="str">
        <f t="shared" si="248"/>
        <v>Starlink</v>
      </c>
      <c r="BW1870" s="32" t="s">
        <v>192</v>
      </c>
      <c r="BX1870" s="18">
        <v>2.8</v>
      </c>
      <c r="BY1870" s="21">
        <v>0.2</v>
      </c>
      <c r="BZ1870" s="18">
        <v>9</v>
      </c>
      <c r="CA1870" s="18">
        <v>27.592099999999999</v>
      </c>
      <c r="CB1870" s="18">
        <v>0.56000000000000005</v>
      </c>
      <c r="CC1870" s="18">
        <v>11.0875</v>
      </c>
      <c r="CD1870" s="18">
        <v>0.2</v>
      </c>
      <c r="CE1870" s="18">
        <v>2.8</v>
      </c>
      <c r="CF1870" s="33">
        <v>9</v>
      </c>
      <c r="CG1870" s="32">
        <v>260</v>
      </c>
      <c r="CH1870" s="18">
        <v>260</v>
      </c>
      <c r="CI1870" s="18">
        <v>220</v>
      </c>
      <c r="CJ1870" s="96">
        <f>Population!$CG1870-Population!$CI1870</f>
        <v>40</v>
      </c>
      <c r="CK1870" s="118">
        <f>_xlfn.DAYS(Entries!$AY$2,Population!H1870)</f>
        <v>299</v>
      </c>
      <c r="CL1870" s="118">
        <f t="shared" si="249"/>
        <v>1825</v>
      </c>
      <c r="CM1870" s="117">
        <f>Entries!$AY$5</f>
        <v>0.15</v>
      </c>
      <c r="CN1870" s="117">
        <f t="shared" si="251"/>
        <v>0.15384615384615385</v>
      </c>
      <c r="CO1870" s="119">
        <f t="shared" si="250"/>
        <v>0.86073972602739723</v>
      </c>
      <c r="CP1870" s="32" t="s">
        <v>5654</v>
      </c>
      <c r="CQ1870" s="98">
        <v>4</v>
      </c>
      <c r="CR1870" s="18" t="s">
        <v>95</v>
      </c>
      <c r="CS1870" s="18"/>
      <c r="CT1870" s="33"/>
      <c r="CU1870" s="32" t="s">
        <v>5655</v>
      </c>
      <c r="CV1870" s="18" t="s">
        <v>5651</v>
      </c>
      <c r="CW1870" s="18" t="s">
        <v>157</v>
      </c>
      <c r="CX1870" s="18" t="s">
        <v>5652</v>
      </c>
      <c r="CY1870" s="18" t="s">
        <v>107</v>
      </c>
      <c r="CZ1870" s="18" t="s">
        <v>755</v>
      </c>
      <c r="DA1870" s="33"/>
      <c r="DB1870" s="17" t="s">
        <v>15463</v>
      </c>
      <c r="DC1870" s="17" t="s">
        <v>15500</v>
      </c>
      <c r="DD1870" s="17">
        <v>1</v>
      </c>
      <c r="DE1870" s="17" t="s">
        <v>15500</v>
      </c>
      <c r="DF1870" s="17" t="s">
        <v>15500</v>
      </c>
      <c r="DG1870" s="23" t="s">
        <v>11174</v>
      </c>
      <c r="DH1870" s="145"/>
    </row>
    <row r="1871" spans="1:112" s="17" customFormat="1" x14ac:dyDescent="0.25">
      <c r="A1871" s="30" t="s">
        <v>6937</v>
      </c>
      <c r="B1871" s="96">
        <v>1</v>
      </c>
      <c r="C1871" s="152" t="s">
        <v>11188</v>
      </c>
      <c r="D1871" s="96" t="s">
        <v>5649</v>
      </c>
      <c r="E1871" s="96">
        <v>45736</v>
      </c>
      <c r="F1871" s="96" t="s">
        <v>6938</v>
      </c>
      <c r="G1871" s="31">
        <v>63536</v>
      </c>
      <c r="H1871" s="43">
        <v>43995</v>
      </c>
      <c r="I1871" s="96" t="s">
        <v>221</v>
      </c>
      <c r="J1871" s="96"/>
      <c r="K1871" s="96"/>
      <c r="L1871" s="96" t="s">
        <v>285</v>
      </c>
      <c r="M1871" s="124" t="s">
        <v>156</v>
      </c>
      <c r="N1871" s="96" t="s">
        <v>156</v>
      </c>
      <c r="O1871" s="124" t="s">
        <v>157</v>
      </c>
      <c r="P1871" s="64" t="str">
        <f>VLOOKUP(N1871,Entries!J:K,2,FALSE)</f>
        <v>UNITED STATES OF AMERICA</v>
      </c>
      <c r="Q1871" s="123" t="s">
        <v>5651</v>
      </c>
      <c r="R1871" s="30" t="s">
        <v>5651</v>
      </c>
      <c r="S1871" s="96" t="s">
        <v>156</v>
      </c>
      <c r="T1871" s="124" t="s">
        <v>157</v>
      </c>
      <c r="U1871" s="125" t="s">
        <v>159</v>
      </c>
      <c r="V1871" s="31" t="s">
        <v>159</v>
      </c>
      <c r="W1871" s="64">
        <f>IF(VLOOKUP(R1871,Entries!N:P,3,FALSE)=V1871,1,VLOOKUP(R1871,Entries!N:P,3,FALSE))</f>
        <v>1</v>
      </c>
      <c r="X1871" s="124"/>
      <c r="Y1871" s="124"/>
      <c r="Z1871" s="96"/>
      <c r="AA1871" s="96"/>
      <c r="AB1871" s="96"/>
      <c r="AC1871" s="96" t="s">
        <v>5652</v>
      </c>
      <c r="AD1871" s="96" t="s">
        <v>263</v>
      </c>
      <c r="AE1871" s="96" t="s">
        <v>263</v>
      </c>
      <c r="AF1871" s="96" t="s">
        <v>263</v>
      </c>
      <c r="AG1871" s="96" t="s">
        <v>11136</v>
      </c>
      <c r="AH1871" s="96"/>
      <c r="AI1871" s="96"/>
      <c r="AJ1871" s="96">
        <v>5</v>
      </c>
      <c r="AK1871" s="96" t="s">
        <v>95</v>
      </c>
      <c r="AL1871" s="96"/>
      <c r="AM1871" s="31"/>
      <c r="AN1871" s="30" t="s">
        <v>133</v>
      </c>
      <c r="AO1871" s="96" t="s">
        <v>134</v>
      </c>
      <c r="AP1871" s="31" t="s">
        <v>160</v>
      </c>
      <c r="AQ1871">
        <v>21104.071041079998</v>
      </c>
      <c r="AR1871" t="s">
        <v>12545</v>
      </c>
      <c r="AS1871" t="s">
        <v>11225</v>
      </c>
      <c r="AT1871" t="s">
        <v>14350</v>
      </c>
      <c r="AU1871">
        <v>53.0595</v>
      </c>
      <c r="AV1871" s="96">
        <v>0.92606278180000001</v>
      </c>
      <c r="AW1871">
        <v>355.01089999999999</v>
      </c>
      <c r="AX1871" s="96">
        <v>6.1961077964044442</v>
      </c>
      <c r="AY1871">
        <v>1.6990000000000001E-4</v>
      </c>
      <c r="AZ1871">
        <v>84.925799999999995</v>
      </c>
      <c r="BA1871" s="96">
        <v>1.4822345215200001</v>
      </c>
      <c r="BB1871">
        <v>275.1925</v>
      </c>
      <c r="BC1871" s="96">
        <v>4.8030142025555556</v>
      </c>
      <c r="BD1871">
        <v>15.063900869999999</v>
      </c>
      <c r="BE1871" s="96">
        <f t="shared" si="245"/>
        <v>6925.3799005451019</v>
      </c>
      <c r="BF1871" s="96">
        <f t="shared" si="246"/>
        <v>555.55652259020371</v>
      </c>
      <c r="BG1871" s="96">
        <f t="shared" si="247"/>
        <v>553.20327850000012</v>
      </c>
      <c r="BH1871">
        <v>6931.7527018318096</v>
      </c>
      <c r="BI1871">
        <v>1.310581189571772E-3</v>
      </c>
      <c r="BJ1871">
        <v>0.92639376673948837</v>
      </c>
      <c r="BK1871">
        <v>6.1961090856001482</v>
      </c>
      <c r="BL1871">
        <v>0.90758342735766862</v>
      </c>
      <c r="BM1871">
        <v>5.377666312966916</v>
      </c>
      <c r="BN1871">
        <v>0.92606319032870399</v>
      </c>
      <c r="BO1871">
        <v>6.1961090876912079</v>
      </c>
      <c r="BP1871">
        <v>1.1144499646781041E-3</v>
      </c>
      <c r="BQ1871">
        <v>0.90758342735766862</v>
      </c>
      <c r="BR1871">
        <v>6925.6599962575492</v>
      </c>
      <c r="BS1871" s="96">
        <v>562.37829779575077</v>
      </c>
      <c r="BT1871" s="96">
        <v>546.94169471934765</v>
      </c>
      <c r="BU1871">
        <v>5.377666312966916</v>
      </c>
      <c r="BV1871" s="65" t="str">
        <f t="shared" si="248"/>
        <v>Starlink</v>
      </c>
      <c r="BW1871" s="30" t="s">
        <v>192</v>
      </c>
      <c r="BX1871" s="96">
        <v>2.8</v>
      </c>
      <c r="BY1871" s="16">
        <v>0.2</v>
      </c>
      <c r="BZ1871" s="96">
        <v>9</v>
      </c>
      <c r="CA1871" s="96">
        <v>27.592099999999999</v>
      </c>
      <c r="CB1871" s="96">
        <v>0.56000000000000005</v>
      </c>
      <c r="CC1871" s="96">
        <v>11.0875</v>
      </c>
      <c r="CD1871" s="96">
        <v>0.2</v>
      </c>
      <c r="CE1871" s="96">
        <v>2.8</v>
      </c>
      <c r="CF1871" s="31">
        <v>9</v>
      </c>
      <c r="CG1871" s="30">
        <v>260</v>
      </c>
      <c r="CH1871" s="96">
        <v>260</v>
      </c>
      <c r="CI1871" s="96">
        <v>220</v>
      </c>
      <c r="CJ1871" s="98">
        <f>Population!$CG1871-Population!$CI1871</f>
        <v>40</v>
      </c>
      <c r="CK1871" s="120">
        <f>_xlfn.DAYS(Entries!$AY$2,Population!H1871)</f>
        <v>299</v>
      </c>
      <c r="CL1871" s="120">
        <f t="shared" si="249"/>
        <v>1825</v>
      </c>
      <c r="CM1871" s="122">
        <f>Entries!$AY$5</f>
        <v>0.15</v>
      </c>
      <c r="CN1871" s="122">
        <f t="shared" si="251"/>
        <v>0.15384615384615385</v>
      </c>
      <c r="CO1871" s="121">
        <f t="shared" si="250"/>
        <v>0.86073972602739723</v>
      </c>
      <c r="CP1871" s="30" t="s">
        <v>5654</v>
      </c>
      <c r="CQ1871" s="96">
        <v>4</v>
      </c>
      <c r="CR1871" s="96" t="s">
        <v>95</v>
      </c>
      <c r="CS1871" s="96"/>
      <c r="CT1871" s="31"/>
      <c r="CU1871" s="30" t="s">
        <v>5655</v>
      </c>
      <c r="CV1871" s="96" t="s">
        <v>5651</v>
      </c>
      <c r="CW1871" s="96" t="s">
        <v>157</v>
      </c>
      <c r="CX1871" s="96" t="s">
        <v>5652</v>
      </c>
      <c r="CY1871" s="96" t="s">
        <v>107</v>
      </c>
      <c r="CZ1871" s="96" t="s">
        <v>755</v>
      </c>
      <c r="DA1871" s="31"/>
      <c r="DB1871" s="17" t="s">
        <v>15463</v>
      </c>
      <c r="DC1871" s="17" t="s">
        <v>15500</v>
      </c>
      <c r="DD1871" s="17">
        <v>1</v>
      </c>
      <c r="DE1871" s="17" t="s">
        <v>15500</v>
      </c>
      <c r="DF1871" s="17" t="s">
        <v>15500</v>
      </c>
      <c r="DG1871" s="23" t="s">
        <v>11174</v>
      </c>
      <c r="DH1871" s="145"/>
    </row>
    <row r="1872" spans="1:112" s="17" customFormat="1" x14ac:dyDescent="0.25">
      <c r="A1872" s="32" t="s">
        <v>6940</v>
      </c>
      <c r="B1872" s="98">
        <v>1</v>
      </c>
      <c r="C1872" s="149" t="s">
        <v>11188</v>
      </c>
      <c r="D1872" s="98" t="s">
        <v>5649</v>
      </c>
      <c r="E1872" s="98">
        <v>45737</v>
      </c>
      <c r="F1872" s="98" t="s">
        <v>6941</v>
      </c>
      <c r="G1872" s="33">
        <v>63537</v>
      </c>
      <c r="H1872" s="44">
        <v>43995</v>
      </c>
      <c r="I1872" s="98" t="s">
        <v>221</v>
      </c>
      <c r="J1872" s="98"/>
      <c r="K1872" s="98"/>
      <c r="L1872" s="98" t="s">
        <v>285</v>
      </c>
      <c r="M1872" t="s">
        <v>156</v>
      </c>
      <c r="N1872" s="98" t="s">
        <v>156</v>
      </c>
      <c r="O1872" t="s">
        <v>157</v>
      </c>
      <c r="P1872" s="96" t="str">
        <f>VLOOKUP(N1872,Entries!J:K,2,FALSE)</f>
        <v>UNITED STATES OF AMERICA</v>
      </c>
      <c r="Q1872" s="38" t="s">
        <v>5651</v>
      </c>
      <c r="R1872" s="32" t="s">
        <v>5651</v>
      </c>
      <c r="S1872" s="98" t="s">
        <v>156</v>
      </c>
      <c r="T1872" t="s">
        <v>157</v>
      </c>
      <c r="U1872" s="39" t="s">
        <v>159</v>
      </c>
      <c r="V1872" s="33" t="s">
        <v>159</v>
      </c>
      <c r="W1872" s="64">
        <f>IF(VLOOKUP(R1872,Entries!N:P,3,FALSE)=V1872,1,VLOOKUP(R1872,Entries!N:P,3,FALSE))</f>
        <v>1</v>
      </c>
      <c r="X1872"/>
      <c r="Y1872"/>
      <c r="Z1872" s="98"/>
      <c r="AA1872" s="98"/>
      <c r="AB1872" s="98"/>
      <c r="AC1872" s="98" t="s">
        <v>5652</v>
      </c>
      <c r="AD1872" s="98" t="s">
        <v>263</v>
      </c>
      <c r="AE1872" s="98" t="s">
        <v>263</v>
      </c>
      <c r="AF1872" s="98" t="s">
        <v>263</v>
      </c>
      <c r="AG1872" s="98" t="s">
        <v>11136</v>
      </c>
      <c r="AH1872" s="98"/>
      <c r="AI1872" s="98"/>
      <c r="AJ1872" s="98">
        <v>5</v>
      </c>
      <c r="AK1872" s="98" t="s">
        <v>95</v>
      </c>
      <c r="AL1872" s="98"/>
      <c r="AM1872" s="33"/>
      <c r="AN1872" s="32" t="s">
        <v>133</v>
      </c>
      <c r="AO1872" s="98" t="s">
        <v>134</v>
      </c>
      <c r="AP1872" s="33" t="s">
        <v>160</v>
      </c>
      <c r="AQ1872">
        <v>21104.548512249999</v>
      </c>
      <c r="AR1872" t="s">
        <v>14351</v>
      </c>
      <c r="AS1872" t="s">
        <v>14352</v>
      </c>
      <c r="AT1872" t="s">
        <v>14353</v>
      </c>
      <c r="AU1872">
        <v>52.9893</v>
      </c>
      <c r="AV1872" s="98">
        <v>0.92483756092000013</v>
      </c>
      <c r="AW1872">
        <v>199.81319999999999</v>
      </c>
      <c r="AX1872" s="98">
        <v>3.4873975034133333</v>
      </c>
      <c r="AY1872">
        <v>8.3850000000000005E-4</v>
      </c>
      <c r="AZ1872">
        <v>274.00360000000001</v>
      </c>
      <c r="BA1872" s="98">
        <v>4.7822639873955559</v>
      </c>
      <c r="BB1872">
        <v>86.003500000000003</v>
      </c>
      <c r="BC1872" s="98">
        <v>1.5010439309555557</v>
      </c>
      <c r="BD1872">
        <v>16.019859719999999</v>
      </c>
      <c r="BE1872" s="96">
        <f t="shared" si="245"/>
        <v>6647.0573988066435</v>
      </c>
      <c r="BF1872" s="96">
        <f t="shared" si="246"/>
        <v>281.63095643554243</v>
      </c>
      <c r="BG1872" s="96">
        <f t="shared" si="247"/>
        <v>270.48384117774458</v>
      </c>
      <c r="BH1872">
        <v>6653.6973035019937</v>
      </c>
      <c r="BI1872">
        <v>9.2127795946329047E-4</v>
      </c>
      <c r="BJ1872">
        <v>0.92519707594124156</v>
      </c>
      <c r="BK1872">
        <v>3.4873982291032868</v>
      </c>
      <c r="BL1872">
        <v>6.7298307760869189E-2</v>
      </c>
      <c r="BM1872">
        <v>6.2160109958205627</v>
      </c>
      <c r="BN1872">
        <v>0.92483800667711258</v>
      </c>
      <c r="BO1872">
        <v>3.4873982276943631</v>
      </c>
      <c r="BP1872">
        <v>5.8715427126799526E-4</v>
      </c>
      <c r="BQ1872">
        <v>6.7298307760869189E-2</v>
      </c>
      <c r="BR1872">
        <v>6647.360910167934</v>
      </c>
      <c r="BS1872" s="96">
        <v>280.2639365189998</v>
      </c>
      <c r="BT1872" s="96">
        <v>272.45788381686907</v>
      </c>
      <c r="BU1872">
        <v>6.2160109958205627</v>
      </c>
      <c r="BV1872" s="60" t="str">
        <f t="shared" si="248"/>
        <v>Starlink</v>
      </c>
      <c r="BW1872" s="32" t="s">
        <v>192</v>
      </c>
      <c r="BX1872" s="98">
        <v>2.8</v>
      </c>
      <c r="BY1872" s="21">
        <v>0.2</v>
      </c>
      <c r="BZ1872" s="98">
        <v>9</v>
      </c>
      <c r="CA1872" s="98">
        <v>27.592099999999999</v>
      </c>
      <c r="CB1872" s="98">
        <v>0.56000000000000005</v>
      </c>
      <c r="CC1872" s="98">
        <v>11.0875</v>
      </c>
      <c r="CD1872" s="98">
        <v>0.2</v>
      </c>
      <c r="CE1872" s="98">
        <v>2.8</v>
      </c>
      <c r="CF1872" s="33">
        <v>9</v>
      </c>
      <c r="CG1872" s="32">
        <v>260</v>
      </c>
      <c r="CH1872" s="98">
        <v>260</v>
      </c>
      <c r="CI1872" s="98">
        <v>220</v>
      </c>
      <c r="CJ1872" s="96">
        <f>Population!$CG1872-Population!$CI1872</f>
        <v>40</v>
      </c>
      <c r="CK1872" s="118">
        <f>_xlfn.DAYS(Entries!$AY$2,Population!H1872)</f>
        <v>299</v>
      </c>
      <c r="CL1872" s="118">
        <f t="shared" si="249"/>
        <v>1825</v>
      </c>
      <c r="CM1872" s="117">
        <f>Entries!$AY$5</f>
        <v>0.15</v>
      </c>
      <c r="CN1872" s="117">
        <f t="shared" si="251"/>
        <v>0.15384615384615385</v>
      </c>
      <c r="CO1872" s="119">
        <f t="shared" si="250"/>
        <v>0.86073972602739723</v>
      </c>
      <c r="CP1872" s="32" t="s">
        <v>5654</v>
      </c>
      <c r="CQ1872" s="98">
        <v>4</v>
      </c>
      <c r="CR1872" s="98" t="s">
        <v>95</v>
      </c>
      <c r="CS1872" s="98"/>
      <c r="CT1872" s="33"/>
      <c r="CU1872" s="32" t="s">
        <v>5655</v>
      </c>
      <c r="CV1872" s="98" t="s">
        <v>5651</v>
      </c>
      <c r="CW1872" s="98" t="s">
        <v>157</v>
      </c>
      <c r="CX1872" s="98" t="s">
        <v>5652</v>
      </c>
      <c r="CY1872" s="98" t="s">
        <v>107</v>
      </c>
      <c r="CZ1872" s="98" t="s">
        <v>755</v>
      </c>
      <c r="DA1872" s="33"/>
      <c r="DB1872" s="17" t="s">
        <v>15463</v>
      </c>
      <c r="DC1872" s="17" t="s">
        <v>15500</v>
      </c>
      <c r="DD1872" s="17">
        <v>1</v>
      </c>
      <c r="DE1872" s="17" t="s">
        <v>15500</v>
      </c>
      <c r="DF1872" s="17" t="s">
        <v>15500</v>
      </c>
      <c r="DG1872" s="23" t="s">
        <v>11174</v>
      </c>
      <c r="DH1872" s="145"/>
    </row>
    <row r="1873" spans="1:112" s="17" customFormat="1" x14ac:dyDescent="0.25">
      <c r="A1873" s="30" t="s">
        <v>6943</v>
      </c>
      <c r="B1873" s="15">
        <v>1</v>
      </c>
      <c r="C1873" s="152" t="s">
        <v>11188</v>
      </c>
      <c r="D1873" s="15" t="s">
        <v>5649</v>
      </c>
      <c r="E1873" s="15">
        <v>45738</v>
      </c>
      <c r="F1873" s="15" t="s">
        <v>6944</v>
      </c>
      <c r="G1873" s="31">
        <v>63538</v>
      </c>
      <c r="H1873" s="43">
        <v>43995</v>
      </c>
      <c r="I1873" s="96" t="s">
        <v>221</v>
      </c>
      <c r="J1873" s="96"/>
      <c r="K1873" s="96"/>
      <c r="L1873" s="15" t="s">
        <v>285</v>
      </c>
      <c r="M1873" s="124" t="s">
        <v>156</v>
      </c>
      <c r="N1873" s="15" t="s">
        <v>156</v>
      </c>
      <c r="O1873" s="124" t="s">
        <v>157</v>
      </c>
      <c r="P1873" s="64" t="str">
        <f>VLOOKUP(N1873,Entries!J:K,2,FALSE)</f>
        <v>UNITED STATES OF AMERICA</v>
      </c>
      <c r="Q1873" s="123" t="s">
        <v>5651</v>
      </c>
      <c r="R1873" s="30" t="s">
        <v>5651</v>
      </c>
      <c r="S1873" s="15" t="s">
        <v>156</v>
      </c>
      <c r="T1873" s="124" t="s">
        <v>157</v>
      </c>
      <c r="U1873" s="125" t="s">
        <v>159</v>
      </c>
      <c r="V1873" s="31" t="s">
        <v>159</v>
      </c>
      <c r="W1873" s="64">
        <f>IF(VLOOKUP(R1873,Entries!N:P,3,FALSE)=V1873,1,VLOOKUP(R1873,Entries!N:P,3,FALSE))</f>
        <v>1</v>
      </c>
      <c r="X1873" s="124"/>
      <c r="Y1873" s="124"/>
      <c r="Z1873" s="15"/>
      <c r="AA1873" s="15"/>
      <c r="AB1873" s="96"/>
      <c r="AC1873" s="15" t="s">
        <v>5652</v>
      </c>
      <c r="AD1873" s="15" t="s">
        <v>263</v>
      </c>
      <c r="AE1873" s="15" t="s">
        <v>263</v>
      </c>
      <c r="AF1873" s="96" t="s">
        <v>263</v>
      </c>
      <c r="AG1873" s="96" t="s">
        <v>11136</v>
      </c>
      <c r="AH1873" s="96"/>
      <c r="AI1873" s="15"/>
      <c r="AJ1873" s="96">
        <v>5</v>
      </c>
      <c r="AK1873" s="15" t="s">
        <v>95</v>
      </c>
      <c r="AL1873" s="15"/>
      <c r="AM1873" s="31"/>
      <c r="AN1873" s="30" t="s">
        <v>133</v>
      </c>
      <c r="AO1873" s="15" t="s">
        <v>134</v>
      </c>
      <c r="AP1873" s="31" t="s">
        <v>160</v>
      </c>
      <c r="AQ1873">
        <v>21104.015748720001</v>
      </c>
      <c r="AR1873" t="s">
        <v>7172</v>
      </c>
      <c r="AS1873" t="s">
        <v>11225</v>
      </c>
      <c r="AT1873" t="s">
        <v>14354</v>
      </c>
      <c r="AU1873">
        <v>53.059899999999999</v>
      </c>
      <c r="AV1873" s="96">
        <v>0.92606976311555556</v>
      </c>
      <c r="AW1873">
        <v>355.25889999999998</v>
      </c>
      <c r="AX1873" s="96">
        <v>6.2004362120488885</v>
      </c>
      <c r="AY1873">
        <v>1.74E-4</v>
      </c>
      <c r="AZ1873">
        <v>83.817400000000006</v>
      </c>
      <c r="BA1873" s="96">
        <v>1.462889296115556</v>
      </c>
      <c r="BB1873">
        <v>276.30130000000003</v>
      </c>
      <c r="BC1873" s="96">
        <v>4.8223664092755563</v>
      </c>
      <c r="BD1873">
        <v>15.063918449999999</v>
      </c>
      <c r="BE1873" s="96">
        <f t="shared" si="245"/>
        <v>6925.3745124737043</v>
      </c>
      <c r="BF1873" s="96">
        <f t="shared" si="246"/>
        <v>555.57952763887442</v>
      </c>
      <c r="BG1873" s="96">
        <f t="shared" si="247"/>
        <v>553.16949730853412</v>
      </c>
      <c r="BH1873">
        <v>6931.7473491330984</v>
      </c>
      <c r="BI1873">
        <v>1.3158273199945301E-3</v>
      </c>
      <c r="BJ1873">
        <v>0.92640074724769872</v>
      </c>
      <c r="BK1873">
        <v>6.2004375017106366</v>
      </c>
      <c r="BL1873">
        <v>0.90712177509163705</v>
      </c>
      <c r="BM1873">
        <v>5.3781349509967296</v>
      </c>
      <c r="BN1873">
        <v>0.92607017163864225</v>
      </c>
      <c r="BO1873">
        <v>6.200437504339674</v>
      </c>
      <c r="BP1873">
        <v>1.1179856596590461E-3</v>
      </c>
      <c r="BQ1873">
        <v>0.90712177509163705</v>
      </c>
      <c r="BR1873">
        <v>6925.6545444004159</v>
      </c>
      <c r="BS1873" s="96">
        <v>562.39732686480784</v>
      </c>
      <c r="BT1873" s="96">
        <v>546.91176193602405</v>
      </c>
      <c r="BU1873">
        <v>5.3781349509967296</v>
      </c>
      <c r="BV1873" s="65" t="str">
        <f t="shared" si="248"/>
        <v>Starlink</v>
      </c>
      <c r="BW1873" s="30" t="s">
        <v>192</v>
      </c>
      <c r="BX1873" s="15">
        <v>2.8</v>
      </c>
      <c r="BY1873" s="16">
        <v>0.2</v>
      </c>
      <c r="BZ1873" s="15">
        <v>9</v>
      </c>
      <c r="CA1873" s="15">
        <v>27.592099999999999</v>
      </c>
      <c r="CB1873" s="15">
        <v>0.56000000000000005</v>
      </c>
      <c r="CC1873" s="15">
        <v>11.0875</v>
      </c>
      <c r="CD1873" s="15">
        <v>0.2</v>
      </c>
      <c r="CE1873" s="15">
        <v>2.8</v>
      </c>
      <c r="CF1873" s="31">
        <v>9</v>
      </c>
      <c r="CG1873" s="30">
        <v>260</v>
      </c>
      <c r="CH1873" s="15">
        <v>260</v>
      </c>
      <c r="CI1873" s="15">
        <v>220</v>
      </c>
      <c r="CJ1873" s="98">
        <f>Population!$CG1873-Population!$CI1873</f>
        <v>40</v>
      </c>
      <c r="CK1873" s="120">
        <f>_xlfn.DAYS(Entries!$AY$2,Population!H1873)</f>
        <v>299</v>
      </c>
      <c r="CL1873" s="120">
        <f t="shared" si="249"/>
        <v>1825</v>
      </c>
      <c r="CM1873" s="122">
        <f>Entries!$AY$5</f>
        <v>0.15</v>
      </c>
      <c r="CN1873" s="122">
        <f t="shared" si="251"/>
        <v>0.15384615384615385</v>
      </c>
      <c r="CO1873" s="121">
        <f t="shared" si="250"/>
        <v>0.86073972602739723</v>
      </c>
      <c r="CP1873" s="30" t="s">
        <v>5654</v>
      </c>
      <c r="CQ1873" s="96">
        <v>4</v>
      </c>
      <c r="CR1873" s="15" t="s">
        <v>95</v>
      </c>
      <c r="CS1873" s="15"/>
      <c r="CT1873" s="31"/>
      <c r="CU1873" s="30" t="s">
        <v>5655</v>
      </c>
      <c r="CV1873" s="15" t="s">
        <v>5651</v>
      </c>
      <c r="CW1873" s="15" t="s">
        <v>157</v>
      </c>
      <c r="CX1873" s="15" t="s">
        <v>5652</v>
      </c>
      <c r="CY1873" s="15" t="s">
        <v>107</v>
      </c>
      <c r="CZ1873" s="15" t="s">
        <v>755</v>
      </c>
      <c r="DA1873" s="31"/>
      <c r="DB1873" s="17" t="s">
        <v>15463</v>
      </c>
      <c r="DC1873" s="17" t="s">
        <v>15500</v>
      </c>
      <c r="DD1873" s="17">
        <v>1</v>
      </c>
      <c r="DE1873" s="17" t="s">
        <v>15500</v>
      </c>
      <c r="DF1873" s="17" t="s">
        <v>15500</v>
      </c>
      <c r="DG1873" s="23" t="s">
        <v>11174</v>
      </c>
      <c r="DH1873" s="145"/>
    </row>
    <row r="1874" spans="1:112" s="17" customFormat="1" x14ac:dyDescent="0.25">
      <c r="A1874" s="32" t="s">
        <v>6946</v>
      </c>
      <c r="B1874" s="18">
        <v>1</v>
      </c>
      <c r="C1874" s="149" t="s">
        <v>11188</v>
      </c>
      <c r="D1874" s="18" t="s">
        <v>5649</v>
      </c>
      <c r="E1874" s="18">
        <v>45739</v>
      </c>
      <c r="F1874" s="18" t="s">
        <v>6947</v>
      </c>
      <c r="G1874" s="33">
        <v>63539</v>
      </c>
      <c r="H1874" s="44">
        <v>43995</v>
      </c>
      <c r="I1874" s="98" t="s">
        <v>221</v>
      </c>
      <c r="J1874" s="98"/>
      <c r="K1874" s="98"/>
      <c r="L1874" s="18" t="s">
        <v>285</v>
      </c>
      <c r="M1874" t="s">
        <v>156</v>
      </c>
      <c r="N1874" s="18" t="s">
        <v>156</v>
      </c>
      <c r="O1874" t="s">
        <v>157</v>
      </c>
      <c r="P1874" s="96" t="str">
        <f>VLOOKUP(N1874,Entries!J:K,2,FALSE)</f>
        <v>UNITED STATES OF AMERICA</v>
      </c>
      <c r="Q1874" s="38" t="s">
        <v>5651</v>
      </c>
      <c r="R1874" s="32" t="s">
        <v>5651</v>
      </c>
      <c r="S1874" s="18" t="s">
        <v>156</v>
      </c>
      <c r="T1874" t="s">
        <v>157</v>
      </c>
      <c r="U1874" s="39" t="s">
        <v>159</v>
      </c>
      <c r="V1874" s="33" t="s">
        <v>159</v>
      </c>
      <c r="W1874" s="64">
        <f>IF(VLOOKUP(R1874,Entries!N:P,3,FALSE)=V1874,1,VLOOKUP(R1874,Entries!N:P,3,FALSE))</f>
        <v>1</v>
      </c>
      <c r="X1874"/>
      <c r="Y1874"/>
      <c r="Z1874" s="18"/>
      <c r="AA1874" s="18"/>
      <c r="AB1874" s="98"/>
      <c r="AC1874" s="18" t="s">
        <v>5652</v>
      </c>
      <c r="AD1874" s="18" t="s">
        <v>263</v>
      </c>
      <c r="AE1874" s="18" t="s">
        <v>263</v>
      </c>
      <c r="AF1874" s="98" t="s">
        <v>263</v>
      </c>
      <c r="AG1874" s="98" t="s">
        <v>11136</v>
      </c>
      <c r="AH1874" s="98"/>
      <c r="AI1874" s="18"/>
      <c r="AJ1874" s="98">
        <v>5</v>
      </c>
      <c r="AK1874" s="18" t="s">
        <v>95</v>
      </c>
      <c r="AL1874" s="18"/>
      <c r="AM1874" s="33"/>
      <c r="AN1874" s="32" t="s">
        <v>133</v>
      </c>
      <c r="AO1874" s="18" t="s">
        <v>134</v>
      </c>
      <c r="AP1874" s="33" t="s">
        <v>160</v>
      </c>
      <c r="AQ1874">
        <v>21104.295882549999</v>
      </c>
      <c r="AR1874" t="s">
        <v>6189</v>
      </c>
      <c r="AS1874" t="s">
        <v>11225</v>
      </c>
      <c r="AT1874" t="s">
        <v>14355</v>
      </c>
      <c r="AU1874">
        <v>53.061</v>
      </c>
      <c r="AV1874" s="98">
        <v>0.92608896173333333</v>
      </c>
      <c r="AW1874">
        <v>313.99540000000002</v>
      </c>
      <c r="AX1874" s="98">
        <v>5.480252425982223</v>
      </c>
      <c r="AY1874">
        <v>2.0000000000000001E-4</v>
      </c>
      <c r="AZ1874">
        <v>104.4453</v>
      </c>
      <c r="BA1874" s="98">
        <v>1.8229139939866668</v>
      </c>
      <c r="BB1874">
        <v>255.67580000000001</v>
      </c>
      <c r="BC1874" s="98">
        <v>4.4623835992977785</v>
      </c>
      <c r="BD1874">
        <v>15.063922059999999</v>
      </c>
      <c r="BE1874" s="96">
        <f t="shared" si="245"/>
        <v>6925.3734060507732</v>
      </c>
      <c r="BF1874" s="96">
        <f t="shared" si="246"/>
        <v>555.75848073198358</v>
      </c>
      <c r="BG1874" s="96">
        <f t="shared" si="247"/>
        <v>552.98833136956273</v>
      </c>
      <c r="BH1874">
        <v>6931.7456850308899</v>
      </c>
      <c r="BI1874">
        <v>1.291575765848284E-3</v>
      </c>
      <c r="BJ1874">
        <v>0.92641994235094982</v>
      </c>
      <c r="BK1874">
        <v>5.480253566033177</v>
      </c>
      <c r="BL1874">
        <v>0.95890106874880565</v>
      </c>
      <c r="BM1874">
        <v>5.3263974280821609</v>
      </c>
      <c r="BN1874">
        <v>0.92608937019444837</v>
      </c>
      <c r="BO1874">
        <v>5.4802535684515137</v>
      </c>
      <c r="BP1874">
        <v>1.1380601700998489E-3</v>
      </c>
      <c r="BQ1874">
        <v>0.95890106874880565</v>
      </c>
      <c r="BR1874">
        <v>6925.6532616204831</v>
      </c>
      <c r="BS1874" s="96">
        <v>562.53507174945571</v>
      </c>
      <c r="BT1874" s="96">
        <v>546.77145149151056</v>
      </c>
      <c r="BU1874">
        <v>5.3263974280821609</v>
      </c>
      <c r="BV1874" s="60" t="str">
        <f t="shared" si="248"/>
        <v>Starlink</v>
      </c>
      <c r="BW1874" s="32" t="s">
        <v>192</v>
      </c>
      <c r="BX1874" s="18">
        <v>2.8</v>
      </c>
      <c r="BY1874" s="21">
        <v>0.2</v>
      </c>
      <c r="BZ1874" s="18">
        <v>9</v>
      </c>
      <c r="CA1874" s="18">
        <v>27.592099999999999</v>
      </c>
      <c r="CB1874" s="18">
        <v>0.56000000000000005</v>
      </c>
      <c r="CC1874" s="18">
        <v>11.0875</v>
      </c>
      <c r="CD1874" s="18">
        <v>0.2</v>
      </c>
      <c r="CE1874" s="18">
        <v>2.8</v>
      </c>
      <c r="CF1874" s="33">
        <v>9</v>
      </c>
      <c r="CG1874" s="32">
        <v>260</v>
      </c>
      <c r="CH1874" s="18">
        <v>260</v>
      </c>
      <c r="CI1874" s="18">
        <v>220</v>
      </c>
      <c r="CJ1874" s="96">
        <f>Population!$CG1874-Population!$CI1874</f>
        <v>40</v>
      </c>
      <c r="CK1874" s="118">
        <f>_xlfn.DAYS(Entries!$AY$2,Population!H1874)</f>
        <v>299</v>
      </c>
      <c r="CL1874" s="118">
        <f t="shared" si="249"/>
        <v>1825</v>
      </c>
      <c r="CM1874" s="117">
        <f>Entries!$AY$5</f>
        <v>0.15</v>
      </c>
      <c r="CN1874" s="117">
        <f t="shared" si="251"/>
        <v>0.15384615384615385</v>
      </c>
      <c r="CO1874" s="119">
        <f t="shared" si="250"/>
        <v>0.86073972602739723</v>
      </c>
      <c r="CP1874" s="32" t="s">
        <v>5654</v>
      </c>
      <c r="CQ1874" s="18">
        <v>4</v>
      </c>
      <c r="CR1874" s="18" t="s">
        <v>95</v>
      </c>
      <c r="CS1874" s="18"/>
      <c r="CT1874" s="33"/>
      <c r="CU1874" s="32" t="s">
        <v>5655</v>
      </c>
      <c r="CV1874" s="18" t="s">
        <v>5651</v>
      </c>
      <c r="CW1874" s="18" t="s">
        <v>157</v>
      </c>
      <c r="CX1874" s="18" t="s">
        <v>5652</v>
      </c>
      <c r="CY1874" s="18" t="s">
        <v>107</v>
      </c>
      <c r="CZ1874" s="18" t="s">
        <v>755</v>
      </c>
      <c r="DA1874" s="33"/>
      <c r="DB1874" s="17" t="s">
        <v>15463</v>
      </c>
      <c r="DC1874" s="17" t="s">
        <v>15500</v>
      </c>
      <c r="DD1874" s="17">
        <v>1</v>
      </c>
      <c r="DE1874" s="17" t="s">
        <v>15500</v>
      </c>
      <c r="DF1874" s="17" t="s">
        <v>15500</v>
      </c>
      <c r="DG1874" s="23" t="s">
        <v>11174</v>
      </c>
      <c r="DH1874" s="145"/>
    </row>
    <row r="1875" spans="1:112" s="17" customFormat="1" x14ac:dyDescent="0.25">
      <c r="A1875" s="30" t="s">
        <v>6949</v>
      </c>
      <c r="B1875" s="15">
        <v>1</v>
      </c>
      <c r="C1875" s="152" t="s">
        <v>11188</v>
      </c>
      <c r="D1875" s="15" t="s">
        <v>5649</v>
      </c>
      <c r="E1875" s="15">
        <v>45753</v>
      </c>
      <c r="F1875" s="15" t="s">
        <v>6950</v>
      </c>
      <c r="G1875" s="31">
        <v>63553</v>
      </c>
      <c r="H1875" s="43">
        <v>43995</v>
      </c>
      <c r="I1875" s="96" t="s">
        <v>221</v>
      </c>
      <c r="J1875" s="96"/>
      <c r="K1875" s="96"/>
      <c r="L1875" s="15" t="s">
        <v>285</v>
      </c>
      <c r="M1875" s="124" t="s">
        <v>156</v>
      </c>
      <c r="N1875" s="15" t="s">
        <v>156</v>
      </c>
      <c r="O1875" s="124" t="s">
        <v>157</v>
      </c>
      <c r="P1875" s="64" t="str">
        <f>VLOOKUP(N1875,Entries!J:K,2,FALSE)</f>
        <v>UNITED STATES OF AMERICA</v>
      </c>
      <c r="Q1875" s="123" t="s">
        <v>5651</v>
      </c>
      <c r="R1875" s="30" t="s">
        <v>5651</v>
      </c>
      <c r="S1875" s="15" t="s">
        <v>156</v>
      </c>
      <c r="T1875" s="124" t="s">
        <v>157</v>
      </c>
      <c r="U1875" s="125" t="s">
        <v>159</v>
      </c>
      <c r="V1875" s="31" t="s">
        <v>159</v>
      </c>
      <c r="W1875" s="64">
        <f>IF(VLOOKUP(R1875,Entries!N:P,3,FALSE)=V1875,1,VLOOKUP(R1875,Entries!N:P,3,FALSE))</f>
        <v>1</v>
      </c>
      <c r="X1875" s="124"/>
      <c r="Y1875" s="124"/>
      <c r="Z1875" s="15"/>
      <c r="AA1875" s="15"/>
      <c r="AB1875" s="96"/>
      <c r="AC1875" s="15" t="s">
        <v>5652</v>
      </c>
      <c r="AD1875" s="15" t="s">
        <v>263</v>
      </c>
      <c r="AE1875" s="15" t="s">
        <v>263</v>
      </c>
      <c r="AF1875" s="96" t="s">
        <v>263</v>
      </c>
      <c r="AG1875" s="96" t="s">
        <v>11136</v>
      </c>
      <c r="AH1875" s="96"/>
      <c r="AI1875" s="15"/>
      <c r="AJ1875" s="96">
        <v>5</v>
      </c>
      <c r="AK1875" s="15" t="s">
        <v>95</v>
      </c>
      <c r="AL1875" s="15"/>
      <c r="AM1875" s="31"/>
      <c r="AN1875" s="30" t="s">
        <v>133</v>
      </c>
      <c r="AO1875" s="15" t="s">
        <v>134</v>
      </c>
      <c r="AP1875" s="31" t="s">
        <v>160</v>
      </c>
      <c r="AQ1875">
        <v>21104.338270470002</v>
      </c>
      <c r="AR1875" t="s">
        <v>12305</v>
      </c>
      <c r="AS1875" t="s">
        <v>11225</v>
      </c>
      <c r="AT1875" t="s">
        <v>14356</v>
      </c>
      <c r="AU1875">
        <v>53.0578</v>
      </c>
      <c r="AV1875" s="96">
        <v>0.92603311120888887</v>
      </c>
      <c r="AW1875">
        <v>333.81360000000001</v>
      </c>
      <c r="AX1875" s="96">
        <v>5.8261451958400006</v>
      </c>
      <c r="AY1875">
        <v>1.797E-4</v>
      </c>
      <c r="AZ1875">
        <v>86.956500000000005</v>
      </c>
      <c r="BA1875" s="96">
        <v>1.5176769152666667</v>
      </c>
      <c r="BB1875">
        <v>273.16289999999998</v>
      </c>
      <c r="BC1875" s="96">
        <v>4.7675910074266667</v>
      </c>
      <c r="BD1875">
        <v>15.06400202</v>
      </c>
      <c r="BE1875" s="96">
        <f t="shared" si="245"/>
        <v>6925.3488993560995</v>
      </c>
      <c r="BF1875" s="96">
        <f t="shared" si="246"/>
        <v>555.59338455331272</v>
      </c>
      <c r="BG1875" s="96">
        <f t="shared" si="247"/>
        <v>553.10441415888545</v>
      </c>
      <c r="BH1875">
        <v>6931.7216843489887</v>
      </c>
      <c r="BI1875">
        <v>1.315303538253883E-3</v>
      </c>
      <c r="BJ1875">
        <v>0.92636410476380104</v>
      </c>
      <c r="BK1875">
        <v>5.8261464070634501</v>
      </c>
      <c r="BL1875">
        <v>0.91562528622418804</v>
      </c>
      <c r="BM1875">
        <v>5.3696436396405982</v>
      </c>
      <c r="BN1875">
        <v>0.92603351976129211</v>
      </c>
      <c r="BO1875">
        <v>5.8261464101904226</v>
      </c>
      <c r="BP1875">
        <v>1.123795206515884E-3</v>
      </c>
      <c r="BQ1875">
        <v>0.91562528622418804</v>
      </c>
      <c r="BR1875">
        <v>6925.6292681981286</v>
      </c>
      <c r="BS1875" s="96">
        <v>562.41225717183625</v>
      </c>
      <c r="BT1875" s="96">
        <v>546.84627922442178</v>
      </c>
      <c r="BU1875">
        <v>5.3696436396405982</v>
      </c>
      <c r="BV1875" s="65" t="str">
        <f t="shared" si="248"/>
        <v>Starlink</v>
      </c>
      <c r="BW1875" s="30" t="s">
        <v>192</v>
      </c>
      <c r="BX1875" s="15">
        <v>2.8</v>
      </c>
      <c r="BY1875" s="16">
        <v>0.2</v>
      </c>
      <c r="BZ1875" s="15">
        <v>9</v>
      </c>
      <c r="CA1875" s="96">
        <v>27.592099999999999</v>
      </c>
      <c r="CB1875" s="96">
        <v>0.56000000000000005</v>
      </c>
      <c r="CC1875" s="96">
        <v>11.0875</v>
      </c>
      <c r="CD1875" s="15">
        <v>0.2</v>
      </c>
      <c r="CE1875" s="15">
        <v>2.8</v>
      </c>
      <c r="CF1875" s="31">
        <v>9</v>
      </c>
      <c r="CG1875" s="30">
        <v>260</v>
      </c>
      <c r="CH1875" s="15">
        <v>260</v>
      </c>
      <c r="CI1875" s="15">
        <v>220</v>
      </c>
      <c r="CJ1875" s="98">
        <f>Population!$CG1875-Population!$CI1875</f>
        <v>40</v>
      </c>
      <c r="CK1875" s="120">
        <f>_xlfn.DAYS(Entries!$AY$2,Population!H1875)</f>
        <v>299</v>
      </c>
      <c r="CL1875" s="120">
        <f t="shared" si="249"/>
        <v>1825</v>
      </c>
      <c r="CM1875" s="122">
        <f>Entries!$AY$5</f>
        <v>0.15</v>
      </c>
      <c r="CN1875" s="122">
        <f t="shared" si="251"/>
        <v>0.15384615384615385</v>
      </c>
      <c r="CO1875" s="121">
        <f t="shared" si="250"/>
        <v>0.86073972602739723</v>
      </c>
      <c r="CP1875" s="30" t="s">
        <v>5654</v>
      </c>
      <c r="CQ1875" s="15">
        <v>4</v>
      </c>
      <c r="CR1875" s="15" t="s">
        <v>95</v>
      </c>
      <c r="CS1875" s="15"/>
      <c r="CT1875" s="31"/>
      <c r="CU1875" s="30" t="s">
        <v>5655</v>
      </c>
      <c r="CV1875" s="15" t="s">
        <v>5651</v>
      </c>
      <c r="CW1875" s="15" t="s">
        <v>157</v>
      </c>
      <c r="CX1875" s="15" t="s">
        <v>5652</v>
      </c>
      <c r="CY1875" s="15" t="s">
        <v>107</v>
      </c>
      <c r="CZ1875" s="15" t="s">
        <v>755</v>
      </c>
      <c r="DA1875" s="31"/>
      <c r="DB1875" s="17" t="s">
        <v>15463</v>
      </c>
      <c r="DC1875" s="17" t="s">
        <v>15500</v>
      </c>
      <c r="DD1875" s="17">
        <v>1</v>
      </c>
      <c r="DE1875" s="17" t="s">
        <v>15500</v>
      </c>
      <c r="DF1875" s="17" t="s">
        <v>15500</v>
      </c>
      <c r="DG1875" s="23" t="s">
        <v>11174</v>
      </c>
      <c r="DH1875" s="145"/>
    </row>
    <row r="1876" spans="1:112" s="17" customFormat="1" x14ac:dyDescent="0.25">
      <c r="A1876" s="32" t="s">
        <v>6952</v>
      </c>
      <c r="B1876" s="98">
        <v>1</v>
      </c>
      <c r="C1876" s="149" t="s">
        <v>11188</v>
      </c>
      <c r="D1876" s="98" t="s">
        <v>5649</v>
      </c>
      <c r="E1876" s="98">
        <v>45754</v>
      </c>
      <c r="F1876" s="98" t="s">
        <v>6953</v>
      </c>
      <c r="G1876" s="33">
        <v>63554</v>
      </c>
      <c r="H1876" s="44">
        <v>43995</v>
      </c>
      <c r="I1876" s="98" t="s">
        <v>221</v>
      </c>
      <c r="J1876" s="98"/>
      <c r="K1876" s="98"/>
      <c r="L1876" s="98" t="s">
        <v>285</v>
      </c>
      <c r="M1876" t="s">
        <v>156</v>
      </c>
      <c r="N1876" s="98" t="s">
        <v>156</v>
      </c>
      <c r="O1876" t="s">
        <v>157</v>
      </c>
      <c r="P1876" s="96" t="str">
        <f>VLOOKUP(N1876,Entries!J:K,2,FALSE)</f>
        <v>UNITED STATES OF AMERICA</v>
      </c>
      <c r="Q1876" s="38" t="s">
        <v>5651</v>
      </c>
      <c r="R1876" s="32" t="s">
        <v>5651</v>
      </c>
      <c r="S1876" s="98" t="s">
        <v>156</v>
      </c>
      <c r="T1876" t="s">
        <v>157</v>
      </c>
      <c r="U1876" s="39" t="s">
        <v>159</v>
      </c>
      <c r="V1876" s="33" t="s">
        <v>159</v>
      </c>
      <c r="W1876" s="64">
        <f>IF(VLOOKUP(R1876,Entries!N:P,3,FALSE)=V1876,1,VLOOKUP(R1876,Entries!N:P,3,FALSE))</f>
        <v>1</v>
      </c>
      <c r="X1876"/>
      <c r="Y1876"/>
      <c r="Z1876" s="98"/>
      <c r="AA1876" s="98"/>
      <c r="AB1876" s="98"/>
      <c r="AC1876" s="98" t="s">
        <v>5652</v>
      </c>
      <c r="AD1876" s="98" t="s">
        <v>263</v>
      </c>
      <c r="AE1876" s="98" t="s">
        <v>263</v>
      </c>
      <c r="AF1876" s="98" t="s">
        <v>263</v>
      </c>
      <c r="AG1876" s="98" t="s">
        <v>11136</v>
      </c>
      <c r="AH1876" s="98"/>
      <c r="AI1876" s="98"/>
      <c r="AJ1876" s="98">
        <v>5</v>
      </c>
      <c r="AK1876" s="98" t="s">
        <v>95</v>
      </c>
      <c r="AL1876" s="98"/>
      <c r="AM1876" s="33"/>
      <c r="AN1876" s="32" t="s">
        <v>133</v>
      </c>
      <c r="AO1876" s="98" t="s">
        <v>134</v>
      </c>
      <c r="AP1876" s="33" t="s">
        <v>160</v>
      </c>
      <c r="AQ1876">
        <v>21104.34195025</v>
      </c>
      <c r="AR1876" t="s">
        <v>11798</v>
      </c>
      <c r="AS1876" t="s">
        <v>11225</v>
      </c>
      <c r="AT1876" t="s">
        <v>14357</v>
      </c>
      <c r="AU1876">
        <v>53.056899999999999</v>
      </c>
      <c r="AV1876" s="98">
        <v>0.92601740324888893</v>
      </c>
      <c r="AW1876">
        <v>333.80029999999999</v>
      </c>
      <c r="AX1876" s="98">
        <v>5.8259130670977788</v>
      </c>
      <c r="AY1876">
        <v>1.9919999999999999E-4</v>
      </c>
      <c r="AZ1876">
        <v>86.902799999999999</v>
      </c>
      <c r="BA1876" s="98">
        <v>1.5167396736533334</v>
      </c>
      <c r="BB1876">
        <v>273.21879999999999</v>
      </c>
      <c r="BC1876" s="98">
        <v>4.7685666462755556</v>
      </c>
      <c r="BD1876">
        <v>15.06395517</v>
      </c>
      <c r="BE1876" s="96">
        <f t="shared" si="245"/>
        <v>6925.3632582423197</v>
      </c>
      <c r="BF1876" s="96">
        <f t="shared" si="246"/>
        <v>555.74279060336085</v>
      </c>
      <c r="BG1876" s="96">
        <f t="shared" si="247"/>
        <v>552.98372588127859</v>
      </c>
      <c r="BH1876">
        <v>6931.7360402822196</v>
      </c>
      <c r="BI1876">
        <v>1.3315283994096861E-3</v>
      </c>
      <c r="BJ1876">
        <v>0.92634839844474093</v>
      </c>
      <c r="BK1876">
        <v>5.8259142778593942</v>
      </c>
      <c r="BL1876">
        <v>0.92379530474879645</v>
      </c>
      <c r="BM1876">
        <v>5.3615120139316339</v>
      </c>
      <c r="BN1876">
        <v>0.92601781180758824</v>
      </c>
      <c r="BO1876">
        <v>5.8259142814763498</v>
      </c>
      <c r="BP1876">
        <v>1.1417849307368019E-3</v>
      </c>
      <c r="BQ1876">
        <v>0.92379530474879645</v>
      </c>
      <c r="BR1876">
        <v>6925.6437703975853</v>
      </c>
      <c r="BS1876" s="96">
        <v>562.55136609027704</v>
      </c>
      <c r="BT1876" s="96">
        <v>546.73617470489444</v>
      </c>
      <c r="BU1876">
        <v>5.3615120139316339</v>
      </c>
      <c r="BV1876" s="60" t="str">
        <f t="shared" si="248"/>
        <v>Starlink</v>
      </c>
      <c r="BW1876" s="32" t="s">
        <v>192</v>
      </c>
      <c r="BX1876" s="98">
        <v>2.8</v>
      </c>
      <c r="BY1876" s="21">
        <v>0.2</v>
      </c>
      <c r="BZ1876" s="98">
        <v>9</v>
      </c>
      <c r="CA1876" s="98">
        <v>27.592099999999999</v>
      </c>
      <c r="CB1876" s="98">
        <v>0.56000000000000005</v>
      </c>
      <c r="CC1876" s="98">
        <v>11.0875</v>
      </c>
      <c r="CD1876" s="98">
        <v>0.2</v>
      </c>
      <c r="CE1876" s="98">
        <v>2.8</v>
      </c>
      <c r="CF1876" s="33">
        <v>9</v>
      </c>
      <c r="CG1876" s="32">
        <v>260</v>
      </c>
      <c r="CH1876" s="98">
        <v>260</v>
      </c>
      <c r="CI1876" s="98">
        <v>220</v>
      </c>
      <c r="CJ1876" s="96">
        <f>Population!$CG1876-Population!$CI1876</f>
        <v>40</v>
      </c>
      <c r="CK1876" s="118">
        <f>_xlfn.DAYS(Entries!$AY$2,Population!H1876)</f>
        <v>299</v>
      </c>
      <c r="CL1876" s="118">
        <f t="shared" si="249"/>
        <v>1825</v>
      </c>
      <c r="CM1876" s="117">
        <f>Entries!$AY$5</f>
        <v>0.15</v>
      </c>
      <c r="CN1876" s="117">
        <f t="shared" si="251"/>
        <v>0.15384615384615385</v>
      </c>
      <c r="CO1876" s="119">
        <f t="shared" si="250"/>
        <v>0.86073972602739723</v>
      </c>
      <c r="CP1876" s="32" t="s">
        <v>5654</v>
      </c>
      <c r="CQ1876" s="98">
        <v>4</v>
      </c>
      <c r="CR1876" s="98" t="s">
        <v>95</v>
      </c>
      <c r="CS1876" s="98"/>
      <c r="CT1876" s="33"/>
      <c r="CU1876" s="32" t="s">
        <v>5655</v>
      </c>
      <c r="CV1876" s="98" t="s">
        <v>5651</v>
      </c>
      <c r="CW1876" s="98" t="s">
        <v>157</v>
      </c>
      <c r="CX1876" s="98" t="s">
        <v>5652</v>
      </c>
      <c r="CY1876" s="98" t="s">
        <v>107</v>
      </c>
      <c r="CZ1876" s="98" t="s">
        <v>755</v>
      </c>
      <c r="DA1876" s="33"/>
      <c r="DB1876" s="17" t="s">
        <v>15463</v>
      </c>
      <c r="DC1876" s="17" t="s">
        <v>15500</v>
      </c>
      <c r="DD1876" s="17">
        <v>1</v>
      </c>
      <c r="DE1876" s="17" t="s">
        <v>15500</v>
      </c>
      <c r="DF1876" s="17" t="s">
        <v>15500</v>
      </c>
      <c r="DG1876" s="23" t="s">
        <v>11174</v>
      </c>
      <c r="DH1876" s="145"/>
    </row>
    <row r="1877" spans="1:112" s="17" customFormat="1" x14ac:dyDescent="0.25">
      <c r="A1877" s="30" t="s">
        <v>6955</v>
      </c>
      <c r="B1877" s="15">
        <v>1</v>
      </c>
      <c r="C1877" s="152" t="s">
        <v>11188</v>
      </c>
      <c r="D1877" s="15" t="s">
        <v>5649</v>
      </c>
      <c r="E1877" s="15">
        <v>45755</v>
      </c>
      <c r="F1877" s="15" t="s">
        <v>6956</v>
      </c>
      <c r="G1877" s="31">
        <v>63555</v>
      </c>
      <c r="H1877" s="43">
        <v>43995</v>
      </c>
      <c r="I1877" s="96" t="s">
        <v>221</v>
      </c>
      <c r="J1877" s="96"/>
      <c r="K1877" s="96"/>
      <c r="L1877" s="15" t="s">
        <v>285</v>
      </c>
      <c r="M1877" s="124" t="s">
        <v>156</v>
      </c>
      <c r="N1877" s="15" t="s">
        <v>156</v>
      </c>
      <c r="O1877" s="124" t="s">
        <v>157</v>
      </c>
      <c r="P1877" s="64" t="str">
        <f>VLOOKUP(N1877,Entries!J:K,2,FALSE)</f>
        <v>UNITED STATES OF AMERICA</v>
      </c>
      <c r="Q1877" s="123" t="s">
        <v>5651</v>
      </c>
      <c r="R1877" s="30" t="s">
        <v>5651</v>
      </c>
      <c r="S1877" s="15" t="s">
        <v>156</v>
      </c>
      <c r="T1877" s="124" t="s">
        <v>157</v>
      </c>
      <c r="U1877" s="125" t="s">
        <v>159</v>
      </c>
      <c r="V1877" s="31" t="s">
        <v>159</v>
      </c>
      <c r="W1877" s="64">
        <f>IF(VLOOKUP(R1877,Entries!N:P,3,FALSE)=V1877,1,VLOOKUP(R1877,Entries!N:P,3,FALSE))</f>
        <v>1</v>
      </c>
      <c r="X1877" s="124"/>
      <c r="Y1877" s="124"/>
      <c r="Z1877" s="15"/>
      <c r="AA1877" s="15"/>
      <c r="AB1877" s="96"/>
      <c r="AC1877" s="15" t="s">
        <v>5652</v>
      </c>
      <c r="AD1877" s="15" t="s">
        <v>263</v>
      </c>
      <c r="AE1877" s="15" t="s">
        <v>263</v>
      </c>
      <c r="AF1877" s="96" t="s">
        <v>263</v>
      </c>
      <c r="AG1877" s="96" t="s">
        <v>11136</v>
      </c>
      <c r="AH1877" s="96"/>
      <c r="AI1877" s="15"/>
      <c r="AJ1877" s="96">
        <v>5</v>
      </c>
      <c r="AK1877" s="15" t="s">
        <v>95</v>
      </c>
      <c r="AL1877" s="15"/>
      <c r="AM1877" s="31"/>
      <c r="AN1877" s="30" t="s">
        <v>133</v>
      </c>
      <c r="AO1877" s="15" t="s">
        <v>134</v>
      </c>
      <c r="AP1877" s="31" t="s">
        <v>160</v>
      </c>
      <c r="AQ1877">
        <v>21104.360386339999</v>
      </c>
      <c r="AR1877" t="s">
        <v>13909</v>
      </c>
      <c r="AS1877" t="s">
        <v>11225</v>
      </c>
      <c r="AT1877" t="s">
        <v>14358</v>
      </c>
      <c r="AU1877">
        <v>53.057299999999998</v>
      </c>
      <c r="AV1877" s="96">
        <v>0.92602438456444447</v>
      </c>
      <c r="AW1877">
        <v>333.7099</v>
      </c>
      <c r="AX1877" s="96">
        <v>5.8243352897822227</v>
      </c>
      <c r="AY1877">
        <v>1.863E-4</v>
      </c>
      <c r="AZ1877">
        <v>84.227699999999999</v>
      </c>
      <c r="BA1877" s="96">
        <v>1.4700503805466667</v>
      </c>
      <c r="BB1877">
        <v>275.89249999999998</v>
      </c>
      <c r="BC1877" s="96">
        <v>4.8152315047777776</v>
      </c>
      <c r="BD1877">
        <v>15.06391552</v>
      </c>
      <c r="BE1877" s="96">
        <f t="shared" si="245"/>
        <v>6925.3754104848686</v>
      </c>
      <c r="BF1877" s="96">
        <f t="shared" si="246"/>
        <v>555.66560792384189</v>
      </c>
      <c r="BG1877" s="96">
        <f t="shared" si="247"/>
        <v>553.08521304589522</v>
      </c>
      <c r="BH1877">
        <v>6931.7482461379996</v>
      </c>
      <c r="BI1877">
        <v>1.3255968829401421E-3</v>
      </c>
      <c r="BJ1877">
        <v>0.92635537725383987</v>
      </c>
      <c r="BK1877">
        <v>5.8243365024440106</v>
      </c>
      <c r="BL1877">
        <v>0.91283643065487308</v>
      </c>
      <c r="BM1877">
        <v>5.3724464727049046</v>
      </c>
      <c r="BN1877">
        <v>0.92602479312778307</v>
      </c>
      <c r="BO1877">
        <v>5.8243365038669506</v>
      </c>
      <c r="BP1877">
        <v>1.12936724095119E-3</v>
      </c>
      <c r="BQ1877">
        <v>0.91283643065487308</v>
      </c>
      <c r="BR1877">
        <v>6925.6558583223014</v>
      </c>
      <c r="BS1877" s="96">
        <v>562.4774671707919</v>
      </c>
      <c r="BT1877" s="96">
        <v>546.83424947381081</v>
      </c>
      <c r="BU1877">
        <v>5.3724464727049046</v>
      </c>
      <c r="BV1877" s="65" t="str">
        <f t="shared" si="248"/>
        <v>Starlink</v>
      </c>
      <c r="BW1877" s="30" t="s">
        <v>192</v>
      </c>
      <c r="BX1877" s="15">
        <v>2.8</v>
      </c>
      <c r="BY1877" s="16">
        <v>0.2</v>
      </c>
      <c r="BZ1877" s="15">
        <v>9</v>
      </c>
      <c r="CA1877" s="15">
        <v>27.592099999999999</v>
      </c>
      <c r="CB1877" s="15">
        <v>0.56000000000000005</v>
      </c>
      <c r="CC1877" s="15">
        <v>11.0875</v>
      </c>
      <c r="CD1877" s="15">
        <v>0.2</v>
      </c>
      <c r="CE1877" s="15">
        <v>2.8</v>
      </c>
      <c r="CF1877" s="31">
        <v>9</v>
      </c>
      <c r="CG1877" s="30">
        <v>260</v>
      </c>
      <c r="CH1877" s="15">
        <v>260</v>
      </c>
      <c r="CI1877" s="15">
        <v>220</v>
      </c>
      <c r="CJ1877" s="98">
        <f>Population!$CG1877-Population!$CI1877</f>
        <v>40</v>
      </c>
      <c r="CK1877" s="120">
        <f>_xlfn.DAYS(Entries!$AY$2,Population!H1877)</f>
        <v>299</v>
      </c>
      <c r="CL1877" s="120">
        <f t="shared" si="249"/>
        <v>1825</v>
      </c>
      <c r="CM1877" s="122">
        <f>Entries!$AY$5</f>
        <v>0.15</v>
      </c>
      <c r="CN1877" s="122">
        <f t="shared" si="251"/>
        <v>0.15384615384615385</v>
      </c>
      <c r="CO1877" s="121">
        <f t="shared" si="250"/>
        <v>0.86073972602739723</v>
      </c>
      <c r="CP1877" s="30" t="s">
        <v>5654</v>
      </c>
      <c r="CQ1877" s="96">
        <v>4</v>
      </c>
      <c r="CR1877" s="15" t="s">
        <v>95</v>
      </c>
      <c r="CS1877" s="15"/>
      <c r="CT1877" s="31"/>
      <c r="CU1877" s="30" t="s">
        <v>5655</v>
      </c>
      <c r="CV1877" s="15" t="s">
        <v>5651</v>
      </c>
      <c r="CW1877" s="15" t="s">
        <v>157</v>
      </c>
      <c r="CX1877" s="15" t="s">
        <v>5652</v>
      </c>
      <c r="CY1877" s="15" t="s">
        <v>107</v>
      </c>
      <c r="CZ1877" s="15" t="s">
        <v>755</v>
      </c>
      <c r="DA1877" s="31"/>
      <c r="DB1877" s="17" t="s">
        <v>15463</v>
      </c>
      <c r="DC1877" s="17" t="s">
        <v>15500</v>
      </c>
      <c r="DD1877" s="17">
        <v>1</v>
      </c>
      <c r="DE1877" s="17" t="s">
        <v>15500</v>
      </c>
      <c r="DF1877" s="17" t="s">
        <v>15500</v>
      </c>
      <c r="DG1877" s="23" t="s">
        <v>11174</v>
      </c>
      <c r="DH1877" s="145"/>
    </row>
    <row r="1878" spans="1:112" s="17" customFormat="1" x14ac:dyDescent="0.25">
      <c r="A1878" s="32" t="s">
        <v>6958</v>
      </c>
      <c r="B1878" s="18">
        <v>1</v>
      </c>
      <c r="C1878" s="149" t="s">
        <v>11188</v>
      </c>
      <c r="D1878" s="18" t="s">
        <v>5649</v>
      </c>
      <c r="E1878" s="18">
        <v>45740</v>
      </c>
      <c r="F1878" s="18" t="s">
        <v>6959</v>
      </c>
      <c r="G1878" s="33">
        <v>63540</v>
      </c>
      <c r="H1878" s="44">
        <v>43995</v>
      </c>
      <c r="I1878" s="98" t="s">
        <v>221</v>
      </c>
      <c r="J1878" s="98"/>
      <c r="K1878" s="98"/>
      <c r="L1878" s="18" t="s">
        <v>285</v>
      </c>
      <c r="M1878" t="s">
        <v>156</v>
      </c>
      <c r="N1878" s="18" t="s">
        <v>156</v>
      </c>
      <c r="O1878" t="s">
        <v>157</v>
      </c>
      <c r="P1878" s="96" t="str">
        <f>VLOOKUP(N1878,Entries!J:K,2,FALSE)</f>
        <v>UNITED STATES OF AMERICA</v>
      </c>
      <c r="Q1878" s="38" t="s">
        <v>5651</v>
      </c>
      <c r="R1878" s="32" t="s">
        <v>5651</v>
      </c>
      <c r="S1878" s="18" t="s">
        <v>156</v>
      </c>
      <c r="T1878" t="s">
        <v>157</v>
      </c>
      <c r="U1878" s="39" t="s">
        <v>159</v>
      </c>
      <c r="V1878" s="33" t="s">
        <v>159</v>
      </c>
      <c r="W1878" s="64">
        <f>IF(VLOOKUP(R1878,Entries!N:P,3,FALSE)=V1878,1,VLOOKUP(R1878,Entries!N:P,3,FALSE))</f>
        <v>1</v>
      </c>
      <c r="X1878"/>
      <c r="Y1878"/>
      <c r="Z1878" s="18"/>
      <c r="AA1878" s="18"/>
      <c r="AB1878" s="98"/>
      <c r="AC1878" s="18" t="s">
        <v>5652</v>
      </c>
      <c r="AD1878" s="18" t="s">
        <v>263</v>
      </c>
      <c r="AE1878" s="18" t="s">
        <v>263</v>
      </c>
      <c r="AF1878" s="98" t="s">
        <v>263</v>
      </c>
      <c r="AG1878" s="98" t="s">
        <v>11136</v>
      </c>
      <c r="AH1878" s="98"/>
      <c r="AI1878" s="18"/>
      <c r="AJ1878" s="98">
        <v>5</v>
      </c>
      <c r="AK1878" s="18" t="s">
        <v>95</v>
      </c>
      <c r="AL1878" s="18"/>
      <c r="AM1878" s="33"/>
      <c r="AN1878" s="32" t="s">
        <v>133</v>
      </c>
      <c r="AO1878" s="18" t="s">
        <v>134</v>
      </c>
      <c r="AP1878" s="33" t="s">
        <v>160</v>
      </c>
      <c r="AQ1878">
        <v>21104.089471560001</v>
      </c>
      <c r="AR1878" t="s">
        <v>13686</v>
      </c>
      <c r="AS1878" t="s">
        <v>11225</v>
      </c>
      <c r="AT1878" t="s">
        <v>14359</v>
      </c>
      <c r="AU1878">
        <v>53.057600000000001</v>
      </c>
      <c r="AV1878" s="98">
        <v>0.92602962055111127</v>
      </c>
      <c r="AW1878">
        <v>354.92930000000001</v>
      </c>
      <c r="AX1878" s="98">
        <v>6.1946836080311112</v>
      </c>
      <c r="AY1878">
        <v>2.0489999999999999E-4</v>
      </c>
      <c r="AZ1878">
        <v>79.692499999999995</v>
      </c>
      <c r="BA1878" s="98">
        <v>1.3908962247777779</v>
      </c>
      <c r="BB1878">
        <v>280.42950000000002</v>
      </c>
      <c r="BC1878" s="98">
        <v>4.8944170764666675</v>
      </c>
      <c r="BD1878">
        <v>15.063896039999999</v>
      </c>
      <c r="BE1878" s="96">
        <f t="shared" si="245"/>
        <v>6925.3813808873783</v>
      </c>
      <c r="BF1878" s="96">
        <f t="shared" si="246"/>
        <v>555.80039153232156</v>
      </c>
      <c r="BG1878" s="96">
        <f t="shared" si="247"/>
        <v>552.9623702424351</v>
      </c>
      <c r="BH1878">
        <v>6931.7543576027192</v>
      </c>
      <c r="BI1878">
        <v>1.3494189753652591E-3</v>
      </c>
      <c r="BJ1878">
        <v>0.9263606116983748</v>
      </c>
      <c r="BK1878">
        <v>6.194684896908023</v>
      </c>
      <c r="BL1878">
        <v>0.90968871804120111</v>
      </c>
      <c r="BM1878">
        <v>5.3756256244795262</v>
      </c>
      <c r="BN1878">
        <v>0.92603002910743359</v>
      </c>
      <c r="BO1878">
        <v>6.1946848991460346</v>
      </c>
      <c r="BP1878">
        <v>1.144797550122225E-3</v>
      </c>
      <c r="BQ1878">
        <v>0.90968871804120111</v>
      </c>
      <c r="BR1878">
        <v>6925.6617803907584</v>
      </c>
      <c r="BS1878" s="96">
        <v>562.59026102992448</v>
      </c>
      <c r="BT1878" s="96">
        <v>546.73329975159231</v>
      </c>
      <c r="BU1878">
        <v>5.3756256244795262</v>
      </c>
      <c r="BV1878" s="60" t="str">
        <f t="shared" si="248"/>
        <v>Starlink</v>
      </c>
      <c r="BW1878" s="32" t="s">
        <v>192</v>
      </c>
      <c r="BX1878" s="18">
        <v>3.3</v>
      </c>
      <c r="BY1878" s="21">
        <v>0.2</v>
      </c>
      <c r="BZ1878" s="18">
        <v>9</v>
      </c>
      <c r="CA1878" s="18">
        <v>25.52</v>
      </c>
      <c r="CB1878" s="18">
        <v>1.1950000000000001</v>
      </c>
      <c r="CC1878" s="18">
        <v>14.9102735294118</v>
      </c>
      <c r="CD1878" s="18">
        <v>0.2</v>
      </c>
      <c r="CE1878" s="18">
        <v>2.8</v>
      </c>
      <c r="CF1878" s="33">
        <v>9</v>
      </c>
      <c r="CG1878" s="32">
        <v>260</v>
      </c>
      <c r="CH1878" s="18">
        <v>260</v>
      </c>
      <c r="CI1878" s="18">
        <v>220</v>
      </c>
      <c r="CJ1878" s="96">
        <f>Population!$CG1878-Population!$CI1878</f>
        <v>40</v>
      </c>
      <c r="CK1878" s="118">
        <f>_xlfn.DAYS(Entries!$AY$2,Population!H1878)</f>
        <v>299</v>
      </c>
      <c r="CL1878" s="118">
        <f t="shared" si="249"/>
        <v>1825</v>
      </c>
      <c r="CM1878" s="117">
        <f>Entries!$AY$5</f>
        <v>0.15</v>
      </c>
      <c r="CN1878" s="117">
        <f t="shared" si="251"/>
        <v>0.15384615384615385</v>
      </c>
      <c r="CO1878" s="119">
        <f t="shared" si="250"/>
        <v>0.86073972602739723</v>
      </c>
      <c r="CP1878" s="32" t="s">
        <v>5654</v>
      </c>
      <c r="CQ1878" s="98">
        <v>4</v>
      </c>
      <c r="CR1878" s="18" t="s">
        <v>95</v>
      </c>
      <c r="CS1878" s="18"/>
      <c r="CT1878" s="33"/>
      <c r="CU1878" s="32" t="s">
        <v>5655</v>
      </c>
      <c r="CV1878" s="18" t="s">
        <v>5651</v>
      </c>
      <c r="CW1878" s="18" t="s">
        <v>157</v>
      </c>
      <c r="CX1878" s="18" t="s">
        <v>5652</v>
      </c>
      <c r="CY1878" s="18" t="s">
        <v>107</v>
      </c>
      <c r="CZ1878" s="18" t="s">
        <v>755</v>
      </c>
      <c r="DA1878" s="33"/>
      <c r="DB1878" s="17" t="s">
        <v>15463</v>
      </c>
      <c r="DC1878" s="17" t="s">
        <v>15500</v>
      </c>
      <c r="DD1878" s="17">
        <v>1</v>
      </c>
      <c r="DE1878" s="17" t="s">
        <v>15500</v>
      </c>
      <c r="DF1878" s="17" t="s">
        <v>15500</v>
      </c>
      <c r="DG1878" s="23" t="s">
        <v>11174</v>
      </c>
      <c r="DH1878" s="145"/>
    </row>
    <row r="1879" spans="1:112" s="17" customFormat="1" x14ac:dyDescent="0.25">
      <c r="A1879" s="30" t="s">
        <v>6961</v>
      </c>
      <c r="B1879" s="96">
        <v>1</v>
      </c>
      <c r="C1879" s="152" t="s">
        <v>11188</v>
      </c>
      <c r="D1879" s="96" t="s">
        <v>5649</v>
      </c>
      <c r="E1879" s="96">
        <v>45741</v>
      </c>
      <c r="F1879" s="96" t="s">
        <v>6962</v>
      </c>
      <c r="G1879" s="31">
        <v>63541</v>
      </c>
      <c r="H1879" s="43">
        <v>43995</v>
      </c>
      <c r="I1879" s="96" t="s">
        <v>221</v>
      </c>
      <c r="J1879" s="96"/>
      <c r="K1879" s="96"/>
      <c r="L1879" s="96" t="s">
        <v>285</v>
      </c>
      <c r="M1879" s="124" t="s">
        <v>156</v>
      </c>
      <c r="N1879" s="96" t="s">
        <v>156</v>
      </c>
      <c r="O1879" s="124" t="s">
        <v>157</v>
      </c>
      <c r="P1879" s="64" t="str">
        <f>VLOOKUP(N1879,Entries!J:K,2,FALSE)</f>
        <v>UNITED STATES OF AMERICA</v>
      </c>
      <c r="Q1879" s="123" t="s">
        <v>5651</v>
      </c>
      <c r="R1879" s="30" t="s">
        <v>5651</v>
      </c>
      <c r="S1879" s="96" t="s">
        <v>156</v>
      </c>
      <c r="T1879" s="124" t="s">
        <v>157</v>
      </c>
      <c r="U1879" s="125" t="s">
        <v>159</v>
      </c>
      <c r="V1879" s="31" t="s">
        <v>159</v>
      </c>
      <c r="W1879" s="64">
        <f>IF(VLOOKUP(R1879,Entries!N:P,3,FALSE)=V1879,1,VLOOKUP(R1879,Entries!N:P,3,FALSE))</f>
        <v>1</v>
      </c>
      <c r="X1879" s="124"/>
      <c r="Y1879" s="124"/>
      <c r="Z1879" s="96"/>
      <c r="AA1879" s="96"/>
      <c r="AB1879" s="96"/>
      <c r="AC1879" s="96" t="s">
        <v>5652</v>
      </c>
      <c r="AD1879" s="96" t="s">
        <v>263</v>
      </c>
      <c r="AE1879" s="96" t="s">
        <v>263</v>
      </c>
      <c r="AF1879" s="96" t="s">
        <v>263</v>
      </c>
      <c r="AG1879" s="96" t="s">
        <v>11136</v>
      </c>
      <c r="AH1879" s="96"/>
      <c r="AI1879" s="96"/>
      <c r="AJ1879" s="96">
        <v>5</v>
      </c>
      <c r="AK1879" s="96" t="s">
        <v>95</v>
      </c>
      <c r="AL1879" s="96"/>
      <c r="AM1879" s="31"/>
      <c r="AN1879" s="30" t="s">
        <v>133</v>
      </c>
      <c r="AO1879" s="96" t="s">
        <v>134</v>
      </c>
      <c r="AP1879" s="31" t="s">
        <v>160</v>
      </c>
      <c r="AQ1879">
        <v>21104.12632535</v>
      </c>
      <c r="AR1879" t="s">
        <v>13380</v>
      </c>
      <c r="AS1879" t="s">
        <v>11225</v>
      </c>
      <c r="AT1879" t="s">
        <v>14360</v>
      </c>
      <c r="AU1879">
        <v>53.0593</v>
      </c>
      <c r="AV1879" s="96">
        <v>0.92605929114222219</v>
      </c>
      <c r="AW1879">
        <v>354.76119999999997</v>
      </c>
      <c r="AX1879" s="96">
        <v>6.1917497101688888</v>
      </c>
      <c r="AY1879">
        <v>2.109E-4</v>
      </c>
      <c r="AZ1879">
        <v>92.806899999999999</v>
      </c>
      <c r="BA1879" s="96">
        <v>1.6197856365822221</v>
      </c>
      <c r="BB1879">
        <v>267.31610000000001</v>
      </c>
      <c r="BC1879" s="96">
        <v>4.6655451179511118</v>
      </c>
      <c r="BD1879">
        <v>15.06397587</v>
      </c>
      <c r="BE1879" s="96">
        <f t="shared" si="245"/>
        <v>6925.3569139653664</v>
      </c>
      <c r="BF1879" s="96">
        <f t="shared" si="246"/>
        <v>555.81747173852091</v>
      </c>
      <c r="BG1879" s="96">
        <f t="shared" si="247"/>
        <v>552.89635619221099</v>
      </c>
      <c r="BH1879">
        <v>6931.7295306762226</v>
      </c>
      <c r="BI1879">
        <v>1.328399876255373E-3</v>
      </c>
      <c r="BJ1879">
        <v>0.92639027899870174</v>
      </c>
      <c r="BK1879">
        <v>6.1917509977317691</v>
      </c>
      <c r="BL1879">
        <v>0.94183046131815196</v>
      </c>
      <c r="BM1879">
        <v>5.3435012550350258</v>
      </c>
      <c r="BN1879">
        <v>0.92605969964204127</v>
      </c>
      <c r="BO1879">
        <v>6.1917510007228476</v>
      </c>
      <c r="BP1879">
        <v>1.1527002701915479E-3</v>
      </c>
      <c r="BQ1879">
        <v>0.94183046131815196</v>
      </c>
      <c r="BR1879">
        <v>6925.637042160447</v>
      </c>
      <c r="BS1879" s="96">
        <v>562.6202258501944</v>
      </c>
      <c r="BT1879" s="96">
        <v>546.65385847070047</v>
      </c>
      <c r="BU1879">
        <v>5.3435012550350258</v>
      </c>
      <c r="BV1879" s="65" t="str">
        <f t="shared" si="248"/>
        <v>Starlink</v>
      </c>
      <c r="BW1879" s="30" t="s">
        <v>192</v>
      </c>
      <c r="BX1879" s="96">
        <v>2.8</v>
      </c>
      <c r="BY1879" s="16">
        <v>0.2</v>
      </c>
      <c r="BZ1879" s="96">
        <v>9</v>
      </c>
      <c r="CA1879" s="96">
        <v>27.592099999999999</v>
      </c>
      <c r="CB1879" s="96">
        <v>0.56000000000000005</v>
      </c>
      <c r="CC1879" s="96">
        <v>11.0875</v>
      </c>
      <c r="CD1879" s="96">
        <v>0.2</v>
      </c>
      <c r="CE1879" s="96">
        <v>2.8</v>
      </c>
      <c r="CF1879" s="31">
        <v>9</v>
      </c>
      <c r="CG1879" s="30">
        <v>260</v>
      </c>
      <c r="CH1879" s="96">
        <v>260</v>
      </c>
      <c r="CI1879" s="96">
        <v>220</v>
      </c>
      <c r="CJ1879" s="98">
        <f>Population!$CG1879-Population!$CI1879</f>
        <v>40</v>
      </c>
      <c r="CK1879" s="120">
        <f>_xlfn.DAYS(Entries!$AY$2,Population!H1879)</f>
        <v>299</v>
      </c>
      <c r="CL1879" s="120">
        <f t="shared" si="249"/>
        <v>1825</v>
      </c>
      <c r="CM1879" s="122">
        <f>Entries!$AY$5</f>
        <v>0.15</v>
      </c>
      <c r="CN1879" s="122">
        <f t="shared" si="251"/>
        <v>0.15384615384615385</v>
      </c>
      <c r="CO1879" s="121">
        <f t="shared" si="250"/>
        <v>0.86073972602739723</v>
      </c>
      <c r="CP1879" s="30" t="s">
        <v>5654</v>
      </c>
      <c r="CQ1879" s="96">
        <v>4</v>
      </c>
      <c r="CR1879" s="96" t="s">
        <v>95</v>
      </c>
      <c r="CS1879" s="96"/>
      <c r="CT1879" s="31"/>
      <c r="CU1879" s="30" t="s">
        <v>5655</v>
      </c>
      <c r="CV1879" s="96" t="s">
        <v>5651</v>
      </c>
      <c r="CW1879" s="96" t="s">
        <v>157</v>
      </c>
      <c r="CX1879" s="96" t="s">
        <v>5652</v>
      </c>
      <c r="CY1879" s="96" t="s">
        <v>107</v>
      </c>
      <c r="CZ1879" s="96" t="s">
        <v>755</v>
      </c>
      <c r="DA1879" s="31"/>
      <c r="DB1879" s="17" t="s">
        <v>15463</v>
      </c>
      <c r="DC1879" s="17" t="s">
        <v>15500</v>
      </c>
      <c r="DD1879" s="17">
        <v>1</v>
      </c>
      <c r="DE1879" s="17" t="s">
        <v>15500</v>
      </c>
      <c r="DF1879" s="17" t="s">
        <v>15500</v>
      </c>
      <c r="DG1879" s="23" t="s">
        <v>11174</v>
      </c>
      <c r="DH1879" s="145"/>
    </row>
    <row r="1880" spans="1:112" s="17" customFormat="1" x14ac:dyDescent="0.25">
      <c r="A1880" s="32" t="s">
        <v>6964</v>
      </c>
      <c r="B1880" s="18">
        <v>1</v>
      </c>
      <c r="C1880" s="149" t="s">
        <v>11188</v>
      </c>
      <c r="D1880" s="18" t="s">
        <v>5649</v>
      </c>
      <c r="E1880" s="18">
        <v>45742</v>
      </c>
      <c r="F1880" s="18" t="s">
        <v>6965</v>
      </c>
      <c r="G1880" s="33">
        <v>63542</v>
      </c>
      <c r="H1880" s="44">
        <v>43995</v>
      </c>
      <c r="I1880" s="98" t="s">
        <v>221</v>
      </c>
      <c r="J1880" s="98"/>
      <c r="K1880" s="98"/>
      <c r="L1880" s="18" t="s">
        <v>285</v>
      </c>
      <c r="M1880" t="s">
        <v>156</v>
      </c>
      <c r="N1880" s="18" t="s">
        <v>156</v>
      </c>
      <c r="O1880" t="s">
        <v>157</v>
      </c>
      <c r="P1880" s="96" t="str">
        <f>VLOOKUP(N1880,Entries!J:K,2,FALSE)</f>
        <v>UNITED STATES OF AMERICA</v>
      </c>
      <c r="Q1880" s="38" t="s">
        <v>5651</v>
      </c>
      <c r="R1880" s="32" t="s">
        <v>5651</v>
      </c>
      <c r="S1880" s="18" t="s">
        <v>156</v>
      </c>
      <c r="T1880" t="s">
        <v>157</v>
      </c>
      <c r="U1880" s="39" t="s">
        <v>159</v>
      </c>
      <c r="V1880" s="33" t="s">
        <v>159</v>
      </c>
      <c r="W1880" s="64">
        <f>IF(VLOOKUP(R1880,Entries!N:P,3,FALSE)=V1880,1,VLOOKUP(R1880,Entries!N:P,3,FALSE))</f>
        <v>1</v>
      </c>
      <c r="X1880"/>
      <c r="Y1880"/>
      <c r="Z1880" s="18"/>
      <c r="AA1880" s="18"/>
      <c r="AB1880" s="98"/>
      <c r="AC1880" s="18" t="s">
        <v>5652</v>
      </c>
      <c r="AD1880" s="18" t="s">
        <v>263</v>
      </c>
      <c r="AE1880" s="18" t="s">
        <v>263</v>
      </c>
      <c r="AF1880" s="98" t="s">
        <v>263</v>
      </c>
      <c r="AG1880" s="98" t="s">
        <v>11136</v>
      </c>
      <c r="AH1880" s="98"/>
      <c r="AI1880" s="18"/>
      <c r="AJ1880" s="18">
        <v>5</v>
      </c>
      <c r="AK1880" s="18" t="s">
        <v>95</v>
      </c>
      <c r="AL1880" s="18"/>
      <c r="AM1880" s="33"/>
      <c r="AN1880" s="32" t="s">
        <v>133</v>
      </c>
      <c r="AO1880" s="18" t="s">
        <v>134</v>
      </c>
      <c r="AP1880" s="33" t="s">
        <v>160</v>
      </c>
      <c r="AQ1880">
        <v>21104.185305700001</v>
      </c>
      <c r="AR1880" t="s">
        <v>6382</v>
      </c>
      <c r="AS1880" t="s">
        <v>11225</v>
      </c>
      <c r="AT1880" t="s">
        <v>14361</v>
      </c>
      <c r="AU1880">
        <v>53.0595</v>
      </c>
      <c r="AV1880" s="98">
        <v>0.92606278180000001</v>
      </c>
      <c r="AW1880">
        <v>354.49779999999998</v>
      </c>
      <c r="AX1880" s="98">
        <v>6.1871525138755548</v>
      </c>
      <c r="AY1880">
        <v>2.0230000000000001E-4</v>
      </c>
      <c r="AZ1880">
        <v>88.563599999999994</v>
      </c>
      <c r="BA1880" s="98">
        <v>1.5457260958400001</v>
      </c>
      <c r="BB1880">
        <v>271.55849999999998</v>
      </c>
      <c r="BC1880" s="98">
        <v>4.7395889507333333</v>
      </c>
      <c r="BD1880">
        <v>15.0639319</v>
      </c>
      <c r="BE1880" s="96">
        <f t="shared" si="245"/>
        <v>6925.3703902077141</v>
      </c>
      <c r="BF1880" s="96">
        <f t="shared" si="246"/>
        <v>555.77139263765275</v>
      </c>
      <c r="BG1880" s="96">
        <f t="shared" si="247"/>
        <v>552.96938777777541</v>
      </c>
      <c r="BH1880">
        <v>6931.7431198893082</v>
      </c>
      <c r="BI1880">
        <v>1.3307691469529831E-3</v>
      </c>
      <c r="BJ1880">
        <v>0.92639376769361503</v>
      </c>
      <c r="BK1880">
        <v>6.1871538014435261</v>
      </c>
      <c r="BL1880">
        <v>0.92875572241375204</v>
      </c>
      <c r="BM1880">
        <v>5.3565603144424108</v>
      </c>
      <c r="BN1880">
        <v>0.92606319030655071</v>
      </c>
      <c r="BO1880">
        <v>6.1871538034400846</v>
      </c>
      <c r="BP1880">
        <v>1.1448658720274261E-3</v>
      </c>
      <c r="BQ1880">
        <v>0.92875572241375204</v>
      </c>
      <c r="BR1880">
        <v>6925.6504859809984</v>
      </c>
      <c r="BS1880" s="96">
        <v>562.57942686398837</v>
      </c>
      <c r="BT1880" s="96">
        <v>546.72154509800839</v>
      </c>
      <c r="BU1880">
        <v>5.3565603144424108</v>
      </c>
      <c r="BV1880" s="60" t="str">
        <f t="shared" si="248"/>
        <v>Starlink</v>
      </c>
      <c r="BW1880" s="32" t="s">
        <v>192</v>
      </c>
      <c r="BX1880" s="18">
        <v>2.8</v>
      </c>
      <c r="BY1880" s="21">
        <v>0.2</v>
      </c>
      <c r="BZ1880" s="18">
        <v>9</v>
      </c>
      <c r="CA1880" s="18">
        <v>27.592099999999999</v>
      </c>
      <c r="CB1880" s="18">
        <v>0.56000000000000005</v>
      </c>
      <c r="CC1880" s="18">
        <v>11.0875</v>
      </c>
      <c r="CD1880" s="18">
        <v>0.2</v>
      </c>
      <c r="CE1880" s="18">
        <v>2.8</v>
      </c>
      <c r="CF1880" s="33">
        <v>9</v>
      </c>
      <c r="CG1880" s="32">
        <v>260</v>
      </c>
      <c r="CH1880" s="18">
        <v>260</v>
      </c>
      <c r="CI1880" s="18">
        <v>220</v>
      </c>
      <c r="CJ1880" s="96">
        <f>Population!$CG1880-Population!$CI1880</f>
        <v>40</v>
      </c>
      <c r="CK1880" s="118">
        <f>_xlfn.DAYS(Entries!$AY$2,Population!H1880)</f>
        <v>299</v>
      </c>
      <c r="CL1880" s="118">
        <f t="shared" si="249"/>
        <v>1825</v>
      </c>
      <c r="CM1880" s="117">
        <f>Entries!$AY$5</f>
        <v>0.15</v>
      </c>
      <c r="CN1880" s="117">
        <f t="shared" si="251"/>
        <v>0.15384615384615385</v>
      </c>
      <c r="CO1880" s="119">
        <f t="shared" si="250"/>
        <v>0.86073972602739723</v>
      </c>
      <c r="CP1880" s="32" t="s">
        <v>5654</v>
      </c>
      <c r="CQ1880" s="98">
        <v>4</v>
      </c>
      <c r="CR1880" s="18" t="s">
        <v>95</v>
      </c>
      <c r="CS1880" s="18"/>
      <c r="CT1880" s="33"/>
      <c r="CU1880" s="32" t="s">
        <v>5655</v>
      </c>
      <c r="CV1880" s="18" t="s">
        <v>5651</v>
      </c>
      <c r="CW1880" s="18" t="s">
        <v>157</v>
      </c>
      <c r="CX1880" s="18" t="s">
        <v>5652</v>
      </c>
      <c r="CY1880" s="18" t="s">
        <v>107</v>
      </c>
      <c r="CZ1880" s="18" t="s">
        <v>755</v>
      </c>
      <c r="DA1880" s="33"/>
      <c r="DB1880" s="17" t="s">
        <v>15463</v>
      </c>
      <c r="DC1880" s="17" t="s">
        <v>15500</v>
      </c>
      <c r="DD1880" s="17">
        <v>1</v>
      </c>
      <c r="DE1880" s="17" t="s">
        <v>15500</v>
      </c>
      <c r="DF1880" s="17" t="s">
        <v>15500</v>
      </c>
      <c r="DG1880" s="23" t="s">
        <v>11174</v>
      </c>
      <c r="DH1880" s="145"/>
    </row>
    <row r="1881" spans="1:112" s="17" customFormat="1" x14ac:dyDescent="0.25">
      <c r="A1881" s="30" t="s">
        <v>6967</v>
      </c>
      <c r="B1881" s="15">
        <v>1</v>
      </c>
      <c r="C1881" s="152" t="s">
        <v>11188</v>
      </c>
      <c r="D1881" s="15" t="s">
        <v>5649</v>
      </c>
      <c r="E1881" s="15">
        <v>45773</v>
      </c>
      <c r="F1881" s="15" t="s">
        <v>6968</v>
      </c>
      <c r="G1881" s="31">
        <v>63573</v>
      </c>
      <c r="H1881" s="43">
        <v>43995</v>
      </c>
      <c r="I1881" s="96" t="s">
        <v>221</v>
      </c>
      <c r="J1881" s="96"/>
      <c r="K1881" s="96"/>
      <c r="L1881" s="15" t="s">
        <v>285</v>
      </c>
      <c r="M1881" s="124" t="s">
        <v>156</v>
      </c>
      <c r="N1881" s="15" t="s">
        <v>156</v>
      </c>
      <c r="O1881" s="124" t="s">
        <v>157</v>
      </c>
      <c r="P1881" s="64" t="str">
        <f>VLOOKUP(N1881,Entries!J:K,2,FALSE)</f>
        <v>UNITED STATES OF AMERICA</v>
      </c>
      <c r="Q1881" s="123" t="s">
        <v>5651</v>
      </c>
      <c r="R1881" s="30" t="s">
        <v>5651</v>
      </c>
      <c r="S1881" s="15" t="s">
        <v>156</v>
      </c>
      <c r="T1881" s="124" t="s">
        <v>157</v>
      </c>
      <c r="U1881" s="125" t="s">
        <v>159</v>
      </c>
      <c r="V1881" s="31" t="s">
        <v>159</v>
      </c>
      <c r="W1881" s="64">
        <f>IF(VLOOKUP(R1881,Entries!N:P,3,FALSE)=V1881,1,VLOOKUP(R1881,Entries!N:P,3,FALSE))</f>
        <v>1</v>
      </c>
      <c r="X1881" s="124"/>
      <c r="Y1881" s="124"/>
      <c r="Z1881" s="15"/>
      <c r="AA1881" s="15"/>
      <c r="AB1881" s="96"/>
      <c r="AC1881" s="15" t="s">
        <v>5652</v>
      </c>
      <c r="AD1881" s="15" t="s">
        <v>263</v>
      </c>
      <c r="AE1881" s="15" t="s">
        <v>263</v>
      </c>
      <c r="AF1881" s="96" t="s">
        <v>263</v>
      </c>
      <c r="AG1881" s="96" t="s">
        <v>11136</v>
      </c>
      <c r="AH1881" s="96"/>
      <c r="AI1881" s="15"/>
      <c r="AJ1881" s="15">
        <v>5</v>
      </c>
      <c r="AK1881" s="15" t="s">
        <v>95</v>
      </c>
      <c r="AL1881" s="15"/>
      <c r="AM1881" s="31"/>
      <c r="AN1881" s="30" t="s">
        <v>133</v>
      </c>
      <c r="AO1881" s="15" t="s">
        <v>134</v>
      </c>
      <c r="AP1881" s="31" t="s">
        <v>160</v>
      </c>
      <c r="AQ1881">
        <v>21104.281131399999</v>
      </c>
      <c r="AR1881" t="s">
        <v>14362</v>
      </c>
      <c r="AS1881" t="s">
        <v>11225</v>
      </c>
      <c r="AT1881" t="s">
        <v>14363</v>
      </c>
      <c r="AU1881">
        <v>53.057099999999998</v>
      </c>
      <c r="AV1881" s="96">
        <v>0.92602089390666675</v>
      </c>
      <c r="AW1881">
        <v>314.0686</v>
      </c>
      <c r="AX1881" s="96">
        <v>5.4815300067288897</v>
      </c>
      <c r="AY1881">
        <v>2.1240000000000001E-4</v>
      </c>
      <c r="AZ1881">
        <v>90.488500000000002</v>
      </c>
      <c r="BA1881" s="96">
        <v>1.5793219316222222</v>
      </c>
      <c r="BB1881">
        <v>269.63470000000001</v>
      </c>
      <c r="BC1881" s="96">
        <v>4.7060123135688894</v>
      </c>
      <c r="BD1881">
        <v>15.064022400000001</v>
      </c>
      <c r="BE1881" s="96">
        <f t="shared" si="245"/>
        <v>6925.3426531871955</v>
      </c>
      <c r="BF1881" s="96">
        <f t="shared" si="246"/>
        <v>555.81359596673155</v>
      </c>
      <c r="BG1881" s="96">
        <f t="shared" si="247"/>
        <v>552.87171040765861</v>
      </c>
      <c r="BH1881">
        <v>6931.7153520790989</v>
      </c>
      <c r="BI1881">
        <v>1.3348397276397169E-3</v>
      </c>
      <c r="BJ1881">
        <v>0.92635189042643507</v>
      </c>
      <c r="BK1881">
        <v>5.4815311465958683</v>
      </c>
      <c r="BL1881">
        <v>0.9374066743304218</v>
      </c>
      <c r="BM1881">
        <v>5.3479285458915644</v>
      </c>
      <c r="BN1881">
        <v>0.92602130245094827</v>
      </c>
      <c r="BO1881">
        <v>5.4815311494923158</v>
      </c>
      <c r="BP1881">
        <v>1.1542414080551091E-3</v>
      </c>
      <c r="BQ1881">
        <v>0.9374066743304218</v>
      </c>
      <c r="BR1881">
        <v>6925.623134014153</v>
      </c>
      <c r="BS1881" s="96">
        <v>562.61697501201706</v>
      </c>
      <c r="BT1881" s="96">
        <v>546.62929301628992</v>
      </c>
      <c r="BU1881">
        <v>5.3479285458915644</v>
      </c>
      <c r="BV1881" s="65" t="str">
        <f t="shared" si="248"/>
        <v>Starlink</v>
      </c>
      <c r="BW1881" s="30" t="s">
        <v>192</v>
      </c>
      <c r="BX1881" s="15">
        <v>2.8</v>
      </c>
      <c r="BY1881" s="16">
        <v>0.2</v>
      </c>
      <c r="BZ1881" s="15">
        <v>9</v>
      </c>
      <c r="CA1881" s="15">
        <v>27.592099999999999</v>
      </c>
      <c r="CB1881" s="15">
        <v>0.56000000000000005</v>
      </c>
      <c r="CC1881" s="15">
        <v>11.0875</v>
      </c>
      <c r="CD1881" s="15">
        <v>0.2</v>
      </c>
      <c r="CE1881" s="15">
        <v>2.8</v>
      </c>
      <c r="CF1881" s="31">
        <v>9</v>
      </c>
      <c r="CG1881" s="30">
        <v>260</v>
      </c>
      <c r="CH1881" s="15">
        <v>260</v>
      </c>
      <c r="CI1881" s="15">
        <v>220</v>
      </c>
      <c r="CJ1881" s="98">
        <f>Population!$CG1881-Population!$CI1881</f>
        <v>40</v>
      </c>
      <c r="CK1881" s="120">
        <f>_xlfn.DAYS(Entries!$AY$2,Population!H1881)</f>
        <v>299</v>
      </c>
      <c r="CL1881" s="120">
        <f t="shared" si="249"/>
        <v>1825</v>
      </c>
      <c r="CM1881" s="122">
        <f>Entries!$AY$5</f>
        <v>0.15</v>
      </c>
      <c r="CN1881" s="122">
        <f t="shared" si="251"/>
        <v>0.15384615384615385</v>
      </c>
      <c r="CO1881" s="121">
        <f t="shared" si="250"/>
        <v>0.86073972602739723</v>
      </c>
      <c r="CP1881" s="30" t="s">
        <v>5654</v>
      </c>
      <c r="CQ1881" s="96">
        <v>4</v>
      </c>
      <c r="CR1881" s="15" t="s">
        <v>95</v>
      </c>
      <c r="CS1881" s="15"/>
      <c r="CT1881" s="31"/>
      <c r="CU1881" s="30" t="s">
        <v>5655</v>
      </c>
      <c r="CV1881" s="15" t="s">
        <v>5651</v>
      </c>
      <c r="CW1881" s="15" t="s">
        <v>157</v>
      </c>
      <c r="CX1881" s="15" t="s">
        <v>5652</v>
      </c>
      <c r="CY1881" s="15" t="s">
        <v>107</v>
      </c>
      <c r="CZ1881" s="15" t="s">
        <v>755</v>
      </c>
      <c r="DA1881" s="31"/>
      <c r="DB1881" s="17" t="s">
        <v>15463</v>
      </c>
      <c r="DC1881" s="17" t="s">
        <v>15500</v>
      </c>
      <c r="DD1881" s="17">
        <v>1</v>
      </c>
      <c r="DE1881" s="17" t="s">
        <v>15500</v>
      </c>
      <c r="DF1881" s="17" t="s">
        <v>15500</v>
      </c>
      <c r="DG1881" s="23" t="s">
        <v>11174</v>
      </c>
      <c r="DH1881" s="145"/>
    </row>
    <row r="1882" spans="1:112" s="17" customFormat="1" x14ac:dyDescent="0.25">
      <c r="A1882" s="32" t="s">
        <v>6970</v>
      </c>
      <c r="B1882" s="18">
        <v>1</v>
      </c>
      <c r="C1882" s="149" t="s">
        <v>11188</v>
      </c>
      <c r="D1882" s="18" t="s">
        <v>5649</v>
      </c>
      <c r="E1882" s="18">
        <v>45743</v>
      </c>
      <c r="F1882" s="18" t="s">
        <v>6971</v>
      </c>
      <c r="G1882" s="33">
        <v>63543</v>
      </c>
      <c r="H1882" s="44">
        <v>43995</v>
      </c>
      <c r="I1882" s="98" t="s">
        <v>221</v>
      </c>
      <c r="J1882" s="98"/>
      <c r="K1882" s="98"/>
      <c r="L1882" s="18" t="s">
        <v>285</v>
      </c>
      <c r="M1882" t="s">
        <v>156</v>
      </c>
      <c r="N1882" s="18" t="s">
        <v>156</v>
      </c>
      <c r="O1882" t="s">
        <v>157</v>
      </c>
      <c r="P1882" s="96" t="str">
        <f>VLOOKUP(N1882,Entries!J:K,2,FALSE)</f>
        <v>UNITED STATES OF AMERICA</v>
      </c>
      <c r="Q1882" s="38" t="s">
        <v>5651</v>
      </c>
      <c r="R1882" s="32" t="s">
        <v>5651</v>
      </c>
      <c r="S1882" s="18" t="s">
        <v>156</v>
      </c>
      <c r="T1882" t="s">
        <v>157</v>
      </c>
      <c r="U1882" s="39" t="s">
        <v>159</v>
      </c>
      <c r="V1882" s="33" t="s">
        <v>159</v>
      </c>
      <c r="W1882" s="64">
        <f>IF(VLOOKUP(R1882,Entries!N:P,3,FALSE)=V1882,1,VLOOKUP(R1882,Entries!N:P,3,FALSE))</f>
        <v>1</v>
      </c>
      <c r="X1882"/>
      <c r="Y1882"/>
      <c r="Z1882" s="18"/>
      <c r="AA1882" s="18"/>
      <c r="AB1882" s="98"/>
      <c r="AC1882" s="18" t="s">
        <v>5652</v>
      </c>
      <c r="AD1882" s="18" t="s">
        <v>263</v>
      </c>
      <c r="AE1882" s="18" t="s">
        <v>263</v>
      </c>
      <c r="AF1882" s="98" t="s">
        <v>263</v>
      </c>
      <c r="AG1882" s="98" t="s">
        <v>11136</v>
      </c>
      <c r="AH1882" s="98"/>
      <c r="AI1882" s="18"/>
      <c r="AJ1882" s="18">
        <v>5</v>
      </c>
      <c r="AK1882" s="18" t="s">
        <v>95</v>
      </c>
      <c r="AL1882" s="18"/>
      <c r="AM1882" s="33"/>
      <c r="AN1882" s="32" t="s">
        <v>133</v>
      </c>
      <c r="AO1882" s="18" t="s">
        <v>134</v>
      </c>
      <c r="AP1882" s="33" t="s">
        <v>160</v>
      </c>
      <c r="AQ1882">
        <v>21104.218474509998</v>
      </c>
      <c r="AR1882" t="s">
        <v>12028</v>
      </c>
      <c r="AS1882" t="s">
        <v>11225</v>
      </c>
      <c r="AT1882" t="s">
        <v>14364</v>
      </c>
      <c r="AU1882">
        <v>53.060099999999998</v>
      </c>
      <c r="AV1882" s="98">
        <v>0.92607325377333338</v>
      </c>
      <c r="AW1882">
        <v>354.34350000000001</v>
      </c>
      <c r="AX1882" s="98">
        <v>6.1844594714000003</v>
      </c>
      <c r="AY1882">
        <v>1.8540000000000001E-4</v>
      </c>
      <c r="AZ1882">
        <v>82.446899999999999</v>
      </c>
      <c r="BA1882" s="98">
        <v>1.4389695636933333</v>
      </c>
      <c r="BB1882">
        <v>277.67309999999998</v>
      </c>
      <c r="BC1882" s="98">
        <v>4.8463088309733333</v>
      </c>
      <c r="BD1882">
        <v>15.06404272</v>
      </c>
      <c r="BE1882" s="96">
        <f t="shared" si="245"/>
        <v>6925.3364254214184</v>
      </c>
      <c r="BF1882" s="96">
        <f t="shared" si="246"/>
        <v>555.62038279469107</v>
      </c>
      <c r="BG1882" s="96">
        <f t="shared" si="247"/>
        <v>553.05246804814487</v>
      </c>
      <c r="BH1882">
        <v>6931.7093433271157</v>
      </c>
      <c r="BI1882">
        <v>1.3278226567611641E-3</v>
      </c>
      <c r="BJ1882">
        <v>0.92640424089509121</v>
      </c>
      <c r="BK1882">
        <v>6.1844607586374361</v>
      </c>
      <c r="BL1882">
        <v>0.90879548270433386</v>
      </c>
      <c r="BM1882">
        <v>5.3764839393717176</v>
      </c>
      <c r="BN1882">
        <v>0.92607366229379806</v>
      </c>
      <c r="BO1882">
        <v>6.1844607602997863</v>
      </c>
      <c r="BP1882">
        <v>1.1280468283866329E-3</v>
      </c>
      <c r="BQ1882">
        <v>0.90879548270433386</v>
      </c>
      <c r="BR1882">
        <v>6925.6164267994109</v>
      </c>
      <c r="BS1882" s="96">
        <v>562.42884644428523</v>
      </c>
      <c r="BT1882" s="96">
        <v>546.80400715453743</v>
      </c>
      <c r="BU1882">
        <v>5.3764839393717176</v>
      </c>
      <c r="BV1882" s="60" t="str">
        <f t="shared" si="248"/>
        <v>Starlink</v>
      </c>
      <c r="BW1882" s="32" t="s">
        <v>192</v>
      </c>
      <c r="BX1882" s="18">
        <v>2.8</v>
      </c>
      <c r="BY1882" s="21">
        <v>0.2</v>
      </c>
      <c r="BZ1882" s="18">
        <v>9</v>
      </c>
      <c r="CA1882" s="18">
        <v>27.592099999999999</v>
      </c>
      <c r="CB1882" s="18">
        <v>0.56000000000000005</v>
      </c>
      <c r="CC1882" s="18">
        <v>11.0875</v>
      </c>
      <c r="CD1882" s="18">
        <v>0.2</v>
      </c>
      <c r="CE1882" s="18">
        <v>2.8</v>
      </c>
      <c r="CF1882" s="33">
        <v>9</v>
      </c>
      <c r="CG1882" s="32">
        <v>260</v>
      </c>
      <c r="CH1882" s="18">
        <v>260</v>
      </c>
      <c r="CI1882" s="18">
        <v>220</v>
      </c>
      <c r="CJ1882" s="96">
        <f>Population!$CG1882-Population!$CI1882</f>
        <v>40</v>
      </c>
      <c r="CK1882" s="118">
        <f>_xlfn.DAYS(Entries!$AY$2,Population!H1882)</f>
        <v>299</v>
      </c>
      <c r="CL1882" s="118">
        <f t="shared" si="249"/>
        <v>1825</v>
      </c>
      <c r="CM1882" s="117">
        <f>Entries!$AY$5</f>
        <v>0.15</v>
      </c>
      <c r="CN1882" s="117">
        <f t="shared" si="251"/>
        <v>0.15384615384615385</v>
      </c>
      <c r="CO1882" s="119">
        <f t="shared" si="250"/>
        <v>0.86073972602739723</v>
      </c>
      <c r="CP1882" s="32" t="s">
        <v>5654</v>
      </c>
      <c r="CQ1882" s="98">
        <v>4</v>
      </c>
      <c r="CR1882" s="18" t="s">
        <v>95</v>
      </c>
      <c r="CS1882" s="18"/>
      <c r="CT1882" s="33"/>
      <c r="CU1882" s="32" t="s">
        <v>5655</v>
      </c>
      <c r="CV1882" s="18" t="s">
        <v>5651</v>
      </c>
      <c r="CW1882" s="18" t="s">
        <v>157</v>
      </c>
      <c r="CX1882" s="18" t="s">
        <v>5652</v>
      </c>
      <c r="CY1882" s="18" t="s">
        <v>107</v>
      </c>
      <c r="CZ1882" s="18" t="s">
        <v>755</v>
      </c>
      <c r="DA1882" s="33"/>
      <c r="DB1882" s="17" t="s">
        <v>15463</v>
      </c>
      <c r="DC1882" s="17" t="s">
        <v>15500</v>
      </c>
      <c r="DD1882" s="17">
        <v>1</v>
      </c>
      <c r="DE1882" s="17" t="s">
        <v>15500</v>
      </c>
      <c r="DF1882" s="17" t="s">
        <v>15500</v>
      </c>
      <c r="DG1882" s="23" t="s">
        <v>11174</v>
      </c>
      <c r="DH1882" s="145"/>
    </row>
    <row r="1883" spans="1:112" s="17" customFormat="1" x14ac:dyDescent="0.25">
      <c r="A1883" s="30" t="s">
        <v>6973</v>
      </c>
      <c r="B1883" s="15">
        <v>1</v>
      </c>
      <c r="C1883" s="152" t="s">
        <v>11188</v>
      </c>
      <c r="D1883" s="15" t="s">
        <v>5649</v>
      </c>
      <c r="E1883" s="15">
        <v>45756</v>
      </c>
      <c r="F1883" s="15" t="s">
        <v>6974</v>
      </c>
      <c r="G1883" s="31">
        <v>63556</v>
      </c>
      <c r="H1883" s="43">
        <v>43995</v>
      </c>
      <c r="I1883" s="96" t="s">
        <v>221</v>
      </c>
      <c r="J1883" s="96"/>
      <c r="K1883" s="96"/>
      <c r="L1883" s="15" t="s">
        <v>285</v>
      </c>
      <c r="M1883" s="124" t="s">
        <v>156</v>
      </c>
      <c r="N1883" s="15" t="s">
        <v>156</v>
      </c>
      <c r="O1883" s="124" t="s">
        <v>157</v>
      </c>
      <c r="P1883" s="64" t="str">
        <f>VLOOKUP(N1883,Entries!J:K,2,FALSE)</f>
        <v>UNITED STATES OF AMERICA</v>
      </c>
      <c r="Q1883" s="123" t="s">
        <v>5651</v>
      </c>
      <c r="R1883" s="30" t="s">
        <v>5651</v>
      </c>
      <c r="S1883" s="15" t="s">
        <v>156</v>
      </c>
      <c r="T1883" s="124" t="s">
        <v>157</v>
      </c>
      <c r="U1883" s="125" t="s">
        <v>159</v>
      </c>
      <c r="V1883" s="31" t="s">
        <v>159</v>
      </c>
      <c r="W1883" s="64">
        <f>IF(VLOOKUP(R1883,Entries!N:P,3,FALSE)=V1883,1,VLOOKUP(R1883,Entries!N:P,3,FALSE))</f>
        <v>1</v>
      </c>
      <c r="X1883" s="124"/>
      <c r="Y1883" s="124"/>
      <c r="Z1883" s="15"/>
      <c r="AA1883" s="15"/>
      <c r="AB1883" s="96"/>
      <c r="AC1883" s="15" t="s">
        <v>5652</v>
      </c>
      <c r="AD1883" s="15" t="s">
        <v>263</v>
      </c>
      <c r="AE1883" s="15" t="s">
        <v>263</v>
      </c>
      <c r="AF1883" s="96" t="s">
        <v>263</v>
      </c>
      <c r="AG1883" s="96" t="s">
        <v>11136</v>
      </c>
      <c r="AH1883" s="96"/>
      <c r="AI1883" s="15"/>
      <c r="AJ1883" s="15">
        <v>5</v>
      </c>
      <c r="AK1883" s="15" t="s">
        <v>95</v>
      </c>
      <c r="AL1883" s="15"/>
      <c r="AM1883" s="31"/>
      <c r="AN1883" s="30" t="s">
        <v>133</v>
      </c>
      <c r="AO1883" s="15" t="s">
        <v>134</v>
      </c>
      <c r="AP1883" s="31" t="s">
        <v>160</v>
      </c>
      <c r="AQ1883">
        <v>21104.35669814</v>
      </c>
      <c r="AR1883" t="s">
        <v>14365</v>
      </c>
      <c r="AS1883" t="s">
        <v>11225</v>
      </c>
      <c r="AT1883" t="s">
        <v>14366</v>
      </c>
      <c r="AU1883">
        <v>53.057600000000001</v>
      </c>
      <c r="AV1883" s="96">
        <v>0.92602962055111127</v>
      </c>
      <c r="AW1883">
        <v>333.72570000000002</v>
      </c>
      <c r="AX1883" s="96">
        <v>5.8246110517466665</v>
      </c>
      <c r="AY1883">
        <v>1.972E-4</v>
      </c>
      <c r="AZ1883">
        <v>82.071299999999994</v>
      </c>
      <c r="BA1883" s="96">
        <v>1.4324141083866666</v>
      </c>
      <c r="BB1883">
        <v>278.04989999999998</v>
      </c>
      <c r="BC1883" s="96">
        <v>4.8528852302266667</v>
      </c>
      <c r="BD1883">
        <v>15.06396692</v>
      </c>
      <c r="BE1883" s="96">
        <f t="shared" si="245"/>
        <v>6925.3596570205409</v>
      </c>
      <c r="BF1883" s="96">
        <f t="shared" si="246"/>
        <v>555.72533794490482</v>
      </c>
      <c r="BG1883" s="96">
        <f t="shared" si="247"/>
        <v>552.99397609617608</v>
      </c>
      <c r="BH1883">
        <v>6931.7325764174047</v>
      </c>
      <c r="BI1883">
        <v>1.3386592794676661E-3</v>
      </c>
      <c r="BJ1883">
        <v>0.92636061376433876</v>
      </c>
      <c r="BK1883">
        <v>5.8246122624384444</v>
      </c>
      <c r="BL1883">
        <v>0.91238504677195209</v>
      </c>
      <c r="BM1883">
        <v>5.3729153185330372</v>
      </c>
      <c r="BN1883">
        <v>0.92603002910573484</v>
      </c>
      <c r="BO1883">
        <v>5.8246122658295159</v>
      </c>
      <c r="BP1883">
        <v>1.1387301740975479E-3</v>
      </c>
      <c r="BQ1883">
        <v>0.91238504677195209</v>
      </c>
      <c r="BR1883">
        <v>6925.6400573618366</v>
      </c>
      <c r="BS1883" s="96">
        <v>562.52649267009292</v>
      </c>
      <c r="BT1883" s="96">
        <v>546.75362205357942</v>
      </c>
      <c r="BU1883">
        <v>5.3729153185330372</v>
      </c>
      <c r="BV1883" s="65" t="str">
        <f t="shared" si="248"/>
        <v>Starlink</v>
      </c>
      <c r="BW1883" s="30" t="s">
        <v>192</v>
      </c>
      <c r="BX1883" s="15">
        <v>2.8</v>
      </c>
      <c r="BY1883" s="16">
        <v>0.2</v>
      </c>
      <c r="BZ1883" s="15">
        <v>9</v>
      </c>
      <c r="CA1883" s="15">
        <v>27.592099999999999</v>
      </c>
      <c r="CB1883" s="15">
        <v>0.56000000000000005</v>
      </c>
      <c r="CC1883" s="15">
        <v>11.0875</v>
      </c>
      <c r="CD1883" s="15">
        <v>0.2</v>
      </c>
      <c r="CE1883" s="15">
        <v>2.8</v>
      </c>
      <c r="CF1883" s="31">
        <v>9</v>
      </c>
      <c r="CG1883" s="30">
        <v>260</v>
      </c>
      <c r="CH1883" s="15">
        <v>260</v>
      </c>
      <c r="CI1883" s="15">
        <v>220</v>
      </c>
      <c r="CJ1883" s="98">
        <f>Population!$CG1883-Population!$CI1883</f>
        <v>40</v>
      </c>
      <c r="CK1883" s="120">
        <f>_xlfn.DAYS(Entries!$AY$2,Population!H1883)</f>
        <v>299</v>
      </c>
      <c r="CL1883" s="120">
        <f t="shared" si="249"/>
        <v>1825</v>
      </c>
      <c r="CM1883" s="122">
        <f>Entries!$AY$5</f>
        <v>0.15</v>
      </c>
      <c r="CN1883" s="122">
        <f t="shared" si="251"/>
        <v>0.15384615384615385</v>
      </c>
      <c r="CO1883" s="121">
        <f t="shared" si="250"/>
        <v>0.86073972602739723</v>
      </c>
      <c r="CP1883" s="30" t="s">
        <v>5654</v>
      </c>
      <c r="CQ1883" s="96">
        <v>4</v>
      </c>
      <c r="CR1883" s="15" t="s">
        <v>95</v>
      </c>
      <c r="CS1883" s="15"/>
      <c r="CT1883" s="31"/>
      <c r="CU1883" s="30" t="s">
        <v>5655</v>
      </c>
      <c r="CV1883" s="15" t="s">
        <v>5651</v>
      </c>
      <c r="CW1883" s="15" t="s">
        <v>157</v>
      </c>
      <c r="CX1883" s="15" t="s">
        <v>5652</v>
      </c>
      <c r="CY1883" s="15" t="s">
        <v>107</v>
      </c>
      <c r="CZ1883" s="15" t="s">
        <v>755</v>
      </c>
      <c r="DA1883" s="31"/>
      <c r="DB1883" s="17" t="s">
        <v>15463</v>
      </c>
      <c r="DC1883" s="17" t="s">
        <v>15500</v>
      </c>
      <c r="DD1883" s="17">
        <v>1</v>
      </c>
      <c r="DE1883" s="17" t="s">
        <v>15500</v>
      </c>
      <c r="DF1883" s="17" t="s">
        <v>15500</v>
      </c>
      <c r="DG1883" s="23" t="s">
        <v>11174</v>
      </c>
      <c r="DH1883" s="145"/>
    </row>
    <row r="1884" spans="1:112" s="17" customFormat="1" x14ac:dyDescent="0.25">
      <c r="A1884" s="32" t="s">
        <v>6977</v>
      </c>
      <c r="B1884" s="18">
        <v>1</v>
      </c>
      <c r="C1884" s="149" t="s">
        <v>11188</v>
      </c>
      <c r="D1884" s="18" t="s">
        <v>5649</v>
      </c>
      <c r="E1884" s="18">
        <v>45774</v>
      </c>
      <c r="F1884" s="18" t="s">
        <v>6978</v>
      </c>
      <c r="G1884" s="33">
        <v>63574</v>
      </c>
      <c r="H1884" s="44">
        <v>43995</v>
      </c>
      <c r="I1884" s="98" t="s">
        <v>221</v>
      </c>
      <c r="J1884" s="98"/>
      <c r="K1884" s="98"/>
      <c r="L1884" s="18" t="s">
        <v>285</v>
      </c>
      <c r="M1884" t="s">
        <v>156</v>
      </c>
      <c r="N1884" s="18" t="s">
        <v>156</v>
      </c>
      <c r="O1884" t="s">
        <v>157</v>
      </c>
      <c r="P1884" s="96" t="str">
        <f>VLOOKUP(N1884,Entries!J:K,2,FALSE)</f>
        <v>UNITED STATES OF AMERICA</v>
      </c>
      <c r="Q1884" s="38" t="s">
        <v>5651</v>
      </c>
      <c r="R1884" s="32" t="s">
        <v>5651</v>
      </c>
      <c r="S1884" s="18" t="s">
        <v>156</v>
      </c>
      <c r="T1884" t="s">
        <v>157</v>
      </c>
      <c r="U1884" s="39" t="s">
        <v>159</v>
      </c>
      <c r="V1884" s="33" t="s">
        <v>159</v>
      </c>
      <c r="W1884" s="64">
        <f>IF(VLOOKUP(R1884,Entries!N:P,3,FALSE)=V1884,1,VLOOKUP(R1884,Entries!N:P,3,FALSE))</f>
        <v>1</v>
      </c>
      <c r="X1884"/>
      <c r="Y1884"/>
      <c r="Z1884" s="18"/>
      <c r="AA1884" s="18"/>
      <c r="AB1884" s="98"/>
      <c r="AC1884" s="18" t="s">
        <v>5652</v>
      </c>
      <c r="AD1884" s="18" t="s">
        <v>263</v>
      </c>
      <c r="AE1884" s="18" t="s">
        <v>263</v>
      </c>
      <c r="AF1884" s="98" t="s">
        <v>263</v>
      </c>
      <c r="AG1884" s="98" t="s">
        <v>11136</v>
      </c>
      <c r="AH1884" s="98"/>
      <c r="AI1884" s="18"/>
      <c r="AJ1884" s="18">
        <v>5</v>
      </c>
      <c r="AK1884" s="18" t="s">
        <v>95</v>
      </c>
      <c r="AL1884" s="18"/>
      <c r="AM1884" s="33"/>
      <c r="AN1884" s="32" t="s">
        <v>133</v>
      </c>
      <c r="AO1884" s="18" t="s">
        <v>134</v>
      </c>
      <c r="AP1884" s="33" t="s">
        <v>160</v>
      </c>
      <c r="AQ1884">
        <v>21104.31800033</v>
      </c>
      <c r="AR1884" t="s">
        <v>13845</v>
      </c>
      <c r="AS1884" t="s">
        <v>11225</v>
      </c>
      <c r="AT1884" t="s">
        <v>14367</v>
      </c>
      <c r="AU1884">
        <v>53.060200000000002</v>
      </c>
      <c r="AV1884" s="98">
        <v>0.92607499910222235</v>
      </c>
      <c r="AW1884">
        <v>313.89449999999999</v>
      </c>
      <c r="AX1884" s="98">
        <v>5.4784913891333336</v>
      </c>
      <c r="AY1884">
        <v>2.1560000000000001E-4</v>
      </c>
      <c r="AZ1884">
        <v>95.534800000000004</v>
      </c>
      <c r="BA1884" s="98">
        <v>1.6673964633422225</v>
      </c>
      <c r="BB1884">
        <v>264.58870000000002</v>
      </c>
      <c r="BC1884" s="98">
        <v>4.6179430178355565</v>
      </c>
      <c r="BD1884">
        <v>15.063912459999999</v>
      </c>
      <c r="BE1884" s="96">
        <f t="shared" si="245"/>
        <v>6925.3763483398543</v>
      </c>
      <c r="BF1884" s="96">
        <f t="shared" si="246"/>
        <v>555.86945948055654</v>
      </c>
      <c r="BG1884" s="96">
        <f t="shared" si="247"/>
        <v>552.88323719915206</v>
      </c>
      <c r="BH1884">
        <v>6931.7488621356224</v>
      </c>
      <c r="BI1884">
        <v>1.3254749567193269E-3</v>
      </c>
      <c r="BJ1884">
        <v>0.92640598212175418</v>
      </c>
      <c r="BK1884">
        <v>5.4784925289538204</v>
      </c>
      <c r="BL1884">
        <v>0.94998573615979842</v>
      </c>
      <c r="BM1884">
        <v>5.3353546893747987</v>
      </c>
      <c r="BN1884">
        <v>0.9260754075765526</v>
      </c>
      <c r="BO1884">
        <v>5.4784925312333312</v>
      </c>
      <c r="BP1884">
        <v>1.1565050643793609E-3</v>
      </c>
      <c r="BQ1884">
        <v>0.94998573615979842</v>
      </c>
      <c r="BR1884">
        <v>6925.6563316706406</v>
      </c>
      <c r="BS1884" s="96">
        <v>562.66588829236844</v>
      </c>
      <c r="BT1884" s="96">
        <v>546.64677504891279</v>
      </c>
      <c r="BU1884">
        <v>5.3353546893747987</v>
      </c>
      <c r="BV1884" s="60" t="str">
        <f t="shared" si="248"/>
        <v>Starlink</v>
      </c>
      <c r="BW1884" s="32" t="s">
        <v>192</v>
      </c>
      <c r="BX1884" s="18">
        <v>2.8</v>
      </c>
      <c r="BY1884" s="21">
        <v>0.2</v>
      </c>
      <c r="BZ1884" s="18">
        <v>9</v>
      </c>
      <c r="CA1884" s="18">
        <v>27.592099999999999</v>
      </c>
      <c r="CB1884" s="18">
        <v>0.56000000000000005</v>
      </c>
      <c r="CC1884" s="18">
        <v>11.0875</v>
      </c>
      <c r="CD1884" s="18">
        <v>0.2</v>
      </c>
      <c r="CE1884" s="18">
        <v>2.8</v>
      </c>
      <c r="CF1884" s="33">
        <v>9</v>
      </c>
      <c r="CG1884" s="32">
        <v>260</v>
      </c>
      <c r="CH1884" s="18">
        <v>260</v>
      </c>
      <c r="CI1884" s="18">
        <v>220</v>
      </c>
      <c r="CJ1884" s="96">
        <f>Population!$CG1884-Population!$CI1884</f>
        <v>40</v>
      </c>
      <c r="CK1884" s="118">
        <f>_xlfn.DAYS(Entries!$AY$2,Population!H1884)</f>
        <v>299</v>
      </c>
      <c r="CL1884" s="118">
        <f t="shared" si="249"/>
        <v>1825</v>
      </c>
      <c r="CM1884" s="117">
        <f>Entries!$AY$5</f>
        <v>0.15</v>
      </c>
      <c r="CN1884" s="117">
        <f t="shared" si="251"/>
        <v>0.15384615384615385</v>
      </c>
      <c r="CO1884" s="119">
        <f t="shared" si="250"/>
        <v>0.86073972602739723</v>
      </c>
      <c r="CP1884" s="32" t="s">
        <v>5654</v>
      </c>
      <c r="CQ1884" s="98">
        <v>4</v>
      </c>
      <c r="CR1884" s="18" t="s">
        <v>95</v>
      </c>
      <c r="CS1884" s="18"/>
      <c r="CT1884" s="33"/>
      <c r="CU1884" s="32" t="s">
        <v>5655</v>
      </c>
      <c r="CV1884" s="18" t="s">
        <v>5651</v>
      </c>
      <c r="CW1884" s="18" t="s">
        <v>157</v>
      </c>
      <c r="CX1884" s="18" t="s">
        <v>5652</v>
      </c>
      <c r="CY1884" s="18" t="s">
        <v>107</v>
      </c>
      <c r="CZ1884" s="18" t="s">
        <v>755</v>
      </c>
      <c r="DA1884" s="33"/>
      <c r="DB1884" s="17" t="s">
        <v>15463</v>
      </c>
      <c r="DC1884" s="17" t="s">
        <v>15500</v>
      </c>
      <c r="DD1884" s="17">
        <v>1</v>
      </c>
      <c r="DE1884" s="17" t="s">
        <v>15500</v>
      </c>
      <c r="DF1884" s="17" t="s">
        <v>15500</v>
      </c>
      <c r="DG1884" s="23" t="s">
        <v>11174</v>
      </c>
      <c r="DH1884" s="145"/>
    </row>
    <row r="1885" spans="1:112" s="17" customFormat="1" x14ac:dyDescent="0.25">
      <c r="A1885" s="30" t="s">
        <v>6980</v>
      </c>
      <c r="B1885" s="96">
        <v>1</v>
      </c>
      <c r="C1885" s="152" t="s">
        <v>11188</v>
      </c>
      <c r="D1885" s="96" t="s">
        <v>5649</v>
      </c>
      <c r="E1885" s="96">
        <v>45757</v>
      </c>
      <c r="F1885" s="96" t="s">
        <v>6981</v>
      </c>
      <c r="G1885" s="31">
        <v>63557</v>
      </c>
      <c r="H1885" s="43">
        <v>43995</v>
      </c>
      <c r="I1885" s="96" t="s">
        <v>221</v>
      </c>
      <c r="J1885" s="96"/>
      <c r="K1885" s="96"/>
      <c r="L1885" s="96" t="s">
        <v>285</v>
      </c>
      <c r="M1885" s="124" t="s">
        <v>156</v>
      </c>
      <c r="N1885" s="96" t="s">
        <v>156</v>
      </c>
      <c r="O1885" s="124" t="s">
        <v>157</v>
      </c>
      <c r="P1885" s="64" t="str">
        <f>VLOOKUP(N1885,Entries!J:K,2,FALSE)</f>
        <v>UNITED STATES OF AMERICA</v>
      </c>
      <c r="Q1885" s="123" t="s">
        <v>5651</v>
      </c>
      <c r="R1885" s="30" t="s">
        <v>5651</v>
      </c>
      <c r="S1885" s="96" t="s">
        <v>156</v>
      </c>
      <c r="T1885" s="124" t="s">
        <v>157</v>
      </c>
      <c r="U1885" s="125" t="s">
        <v>159</v>
      </c>
      <c r="V1885" s="31" t="s">
        <v>159</v>
      </c>
      <c r="W1885" s="64">
        <f>IF(VLOOKUP(R1885,Entries!N:P,3,FALSE)=V1885,1,VLOOKUP(R1885,Entries!N:P,3,FALSE))</f>
        <v>1</v>
      </c>
      <c r="X1885" s="124"/>
      <c r="Y1885" s="124"/>
      <c r="Z1885" s="96"/>
      <c r="AA1885" s="96"/>
      <c r="AB1885" s="96"/>
      <c r="AC1885" s="96" t="s">
        <v>5652</v>
      </c>
      <c r="AD1885" s="96" t="s">
        <v>263</v>
      </c>
      <c r="AE1885" s="96" t="s">
        <v>263</v>
      </c>
      <c r="AF1885" s="96" t="s">
        <v>263</v>
      </c>
      <c r="AG1885" s="96" t="s">
        <v>11136</v>
      </c>
      <c r="AH1885" s="96"/>
      <c r="AI1885" s="96"/>
      <c r="AJ1885" s="96">
        <v>5</v>
      </c>
      <c r="AK1885" s="96" t="s">
        <v>95</v>
      </c>
      <c r="AL1885" s="96"/>
      <c r="AM1885" s="31"/>
      <c r="AN1885" s="30" t="s">
        <v>133</v>
      </c>
      <c r="AO1885" s="96" t="s">
        <v>134</v>
      </c>
      <c r="AP1885" s="31" t="s">
        <v>160</v>
      </c>
      <c r="AQ1885">
        <v>21104.109744310001</v>
      </c>
      <c r="AR1885" t="s">
        <v>11704</v>
      </c>
      <c r="AS1885" t="s">
        <v>11225</v>
      </c>
      <c r="AT1885" t="s">
        <v>14368</v>
      </c>
      <c r="AU1885">
        <v>53.057299999999998</v>
      </c>
      <c r="AV1885" s="96">
        <v>0.92602438456444447</v>
      </c>
      <c r="AW1885">
        <v>334.83589999999998</v>
      </c>
      <c r="AX1885" s="96">
        <v>5.8439876930711101</v>
      </c>
      <c r="AY1885">
        <v>1.282E-4</v>
      </c>
      <c r="AZ1885">
        <v>345.68799999999999</v>
      </c>
      <c r="BA1885" s="96">
        <v>6.0333925294222226</v>
      </c>
      <c r="BB1885">
        <v>14.407299999999999</v>
      </c>
      <c r="BC1885" s="96">
        <v>0.25145476900888891</v>
      </c>
      <c r="BD1885">
        <v>15.063917630000001</v>
      </c>
      <c r="BE1885" s="96">
        <f t="shared" si="245"/>
        <v>6925.3747637941988</v>
      </c>
      <c r="BF1885" s="96">
        <f t="shared" si="246"/>
        <v>555.26259683891749</v>
      </c>
      <c r="BG1885" s="96">
        <f t="shared" si="247"/>
        <v>553.48693074948005</v>
      </c>
      <c r="BH1885">
        <v>6931.7484553276663</v>
      </c>
      <c r="BI1885">
        <v>1.237350133441872E-3</v>
      </c>
      <c r="BJ1885">
        <v>0.92635537705566284</v>
      </c>
      <c r="BK1885">
        <v>5.8439889096578463</v>
      </c>
      <c r="BL1885">
        <v>0.7371520853899497</v>
      </c>
      <c r="BM1885">
        <v>5.547696467992469</v>
      </c>
      <c r="BN1885">
        <v>0.92602479328623444</v>
      </c>
      <c r="BO1885">
        <v>5.8439889107259591</v>
      </c>
      <c r="BP1885">
        <v>9.4136302843727724E-4</v>
      </c>
      <c r="BQ1885">
        <v>0.7371520853899497</v>
      </c>
      <c r="BR1885">
        <v>6925.6552136876953</v>
      </c>
      <c r="BS1885" s="96">
        <v>561.17476945356429</v>
      </c>
      <c r="BT1885" s="96">
        <v>548.13565792182544</v>
      </c>
      <c r="BU1885">
        <v>5.547696467992469</v>
      </c>
      <c r="BV1885" s="65" t="str">
        <f t="shared" si="248"/>
        <v>Starlink</v>
      </c>
      <c r="BW1885" s="30" t="s">
        <v>192</v>
      </c>
      <c r="BX1885" s="96">
        <v>2.8</v>
      </c>
      <c r="BY1885" s="16">
        <v>0.2</v>
      </c>
      <c r="BZ1885" s="96">
        <v>9</v>
      </c>
      <c r="CA1885" s="96">
        <v>27.592099999999999</v>
      </c>
      <c r="CB1885" s="96">
        <v>0.56000000000000005</v>
      </c>
      <c r="CC1885" s="96">
        <v>11.0875</v>
      </c>
      <c r="CD1885" s="96">
        <v>0.2</v>
      </c>
      <c r="CE1885" s="96">
        <v>2.8</v>
      </c>
      <c r="CF1885" s="31">
        <v>9</v>
      </c>
      <c r="CG1885" s="30">
        <v>260</v>
      </c>
      <c r="CH1885" s="96">
        <v>260</v>
      </c>
      <c r="CI1885" s="96">
        <v>220</v>
      </c>
      <c r="CJ1885" s="98">
        <f>Population!$CG1885-Population!$CI1885</f>
        <v>40</v>
      </c>
      <c r="CK1885" s="120">
        <f>_xlfn.DAYS(Entries!$AY$2,Population!H1885)</f>
        <v>299</v>
      </c>
      <c r="CL1885" s="120">
        <f t="shared" si="249"/>
        <v>1825</v>
      </c>
      <c r="CM1885" s="122">
        <f>Entries!$AY$5</f>
        <v>0.15</v>
      </c>
      <c r="CN1885" s="122">
        <f t="shared" si="251"/>
        <v>0.15384615384615385</v>
      </c>
      <c r="CO1885" s="121">
        <f t="shared" si="250"/>
        <v>0.86073972602739723</v>
      </c>
      <c r="CP1885" s="30" t="s">
        <v>5654</v>
      </c>
      <c r="CQ1885" s="96">
        <v>4</v>
      </c>
      <c r="CR1885" s="96" t="s">
        <v>95</v>
      </c>
      <c r="CS1885" s="96"/>
      <c r="CT1885" s="31"/>
      <c r="CU1885" s="30" t="s">
        <v>5655</v>
      </c>
      <c r="CV1885" s="96" t="s">
        <v>5651</v>
      </c>
      <c r="CW1885" s="96" t="s">
        <v>157</v>
      </c>
      <c r="CX1885" s="96" t="s">
        <v>5652</v>
      </c>
      <c r="CY1885" s="96" t="s">
        <v>107</v>
      </c>
      <c r="CZ1885" s="96" t="s">
        <v>755</v>
      </c>
      <c r="DA1885" s="31"/>
      <c r="DB1885" s="17" t="s">
        <v>15463</v>
      </c>
      <c r="DC1885" s="17" t="s">
        <v>15500</v>
      </c>
      <c r="DD1885" s="17">
        <v>1</v>
      </c>
      <c r="DE1885" s="17" t="s">
        <v>15500</v>
      </c>
      <c r="DF1885" s="17" t="s">
        <v>15500</v>
      </c>
      <c r="DG1885" s="23" t="s">
        <v>11174</v>
      </c>
      <c r="DH1885" s="145"/>
    </row>
    <row r="1886" spans="1:112" s="17" customFormat="1" x14ac:dyDescent="0.25">
      <c r="A1886" s="32" t="s">
        <v>6983</v>
      </c>
      <c r="B1886" s="98">
        <v>1</v>
      </c>
      <c r="C1886" s="149" t="s">
        <v>11188</v>
      </c>
      <c r="D1886" s="98" t="s">
        <v>5649</v>
      </c>
      <c r="E1886" s="98">
        <v>45758</v>
      </c>
      <c r="F1886" s="98" t="s">
        <v>6984</v>
      </c>
      <c r="G1886" s="33">
        <v>63558</v>
      </c>
      <c r="H1886" s="44">
        <v>43995</v>
      </c>
      <c r="I1886" s="98" t="s">
        <v>221</v>
      </c>
      <c r="J1886" s="98"/>
      <c r="K1886" s="98"/>
      <c r="L1886" s="98" t="s">
        <v>285</v>
      </c>
      <c r="M1886" t="s">
        <v>156</v>
      </c>
      <c r="N1886" s="98" t="s">
        <v>156</v>
      </c>
      <c r="O1886" t="s">
        <v>157</v>
      </c>
      <c r="P1886" s="96" t="str">
        <f>VLOOKUP(N1886,Entries!J:K,2,FALSE)</f>
        <v>UNITED STATES OF AMERICA</v>
      </c>
      <c r="Q1886" s="38" t="s">
        <v>5651</v>
      </c>
      <c r="R1886" s="32" t="s">
        <v>5651</v>
      </c>
      <c r="S1886" s="98" t="s">
        <v>156</v>
      </c>
      <c r="T1886" t="s">
        <v>157</v>
      </c>
      <c r="U1886" s="39" t="s">
        <v>159</v>
      </c>
      <c r="V1886" s="33" t="s">
        <v>159</v>
      </c>
      <c r="W1886" s="64">
        <f>IF(VLOOKUP(R1886,Entries!N:P,3,FALSE)=V1886,1,VLOOKUP(R1886,Entries!N:P,3,FALSE))</f>
        <v>1</v>
      </c>
      <c r="X1886"/>
      <c r="Y1886"/>
      <c r="Z1886" s="98"/>
      <c r="AA1886" s="98"/>
      <c r="AB1886" s="98"/>
      <c r="AC1886" s="98" t="s">
        <v>5652</v>
      </c>
      <c r="AD1886" s="98" t="s">
        <v>263</v>
      </c>
      <c r="AE1886" s="98" t="s">
        <v>263</v>
      </c>
      <c r="AF1886" s="98" t="s">
        <v>263</v>
      </c>
      <c r="AG1886" s="98" t="s">
        <v>11136</v>
      </c>
      <c r="AH1886" s="98"/>
      <c r="AI1886" s="98"/>
      <c r="AJ1886" s="98">
        <v>5</v>
      </c>
      <c r="AK1886" s="98" t="s">
        <v>95</v>
      </c>
      <c r="AL1886" s="98"/>
      <c r="AM1886" s="33"/>
      <c r="AN1886" s="32" t="s">
        <v>133</v>
      </c>
      <c r="AO1886" s="98" t="s">
        <v>134</v>
      </c>
      <c r="AP1886" s="33" t="s">
        <v>160</v>
      </c>
      <c r="AQ1886">
        <v>21104.367760149999</v>
      </c>
      <c r="AR1886" t="s">
        <v>14369</v>
      </c>
      <c r="AS1886" t="s">
        <v>11225</v>
      </c>
      <c r="AT1886" t="s">
        <v>14370</v>
      </c>
      <c r="AU1886">
        <v>53.057099999999998</v>
      </c>
      <c r="AV1886" s="98">
        <v>0.92602089390666675</v>
      </c>
      <c r="AW1886">
        <v>333.67570000000001</v>
      </c>
      <c r="AX1886" s="98">
        <v>5.8237383873022228</v>
      </c>
      <c r="AY1886">
        <v>1.9000000000000001E-4</v>
      </c>
      <c r="AZ1886">
        <v>88.594099999999997</v>
      </c>
      <c r="BA1886" s="98">
        <v>1.546258421151111</v>
      </c>
      <c r="BB1886">
        <v>271.52659999999997</v>
      </c>
      <c r="BC1886" s="98">
        <v>4.7390321908177775</v>
      </c>
      <c r="BD1886">
        <v>15.06396048</v>
      </c>
      <c r="BE1886" s="96">
        <f t="shared" si="245"/>
        <v>6925.3616307959855</v>
      </c>
      <c r="BF1886" s="96">
        <f t="shared" si="246"/>
        <v>555.67744950583619</v>
      </c>
      <c r="BG1886" s="96">
        <f t="shared" si="247"/>
        <v>553.04581208613399</v>
      </c>
      <c r="BH1886">
        <v>6931.73436446094</v>
      </c>
      <c r="BI1886">
        <v>1.320695410675112E-3</v>
      </c>
      <c r="BJ1886">
        <v>0.92635188858196571</v>
      </c>
      <c r="BK1886">
        <v>5.8237395994325087</v>
      </c>
      <c r="BL1886">
        <v>0.92339209676376921</v>
      </c>
      <c r="BM1886">
        <v>5.3618995086386754</v>
      </c>
      <c r="BN1886">
        <v>0.92602130246412484</v>
      </c>
      <c r="BO1886">
        <v>5.8237396011722424</v>
      </c>
      <c r="BP1886">
        <v>1.133453959565099E-3</v>
      </c>
      <c r="BQ1886">
        <v>0.92339209676376921</v>
      </c>
      <c r="BR1886">
        <v>6925.6421110705924</v>
      </c>
      <c r="BS1886" s="96">
        <v>562.49200754391586</v>
      </c>
      <c r="BT1886" s="96">
        <v>546.79221459726887</v>
      </c>
      <c r="BU1886">
        <v>5.3618995086386754</v>
      </c>
      <c r="BV1886" s="60" t="str">
        <f t="shared" si="248"/>
        <v>Starlink</v>
      </c>
      <c r="BW1886" s="32" t="s">
        <v>192</v>
      </c>
      <c r="BX1886" s="98">
        <v>2.8</v>
      </c>
      <c r="BY1886" s="21">
        <v>0.2</v>
      </c>
      <c r="BZ1886" s="98">
        <v>9</v>
      </c>
      <c r="CA1886" s="98">
        <v>27.592099999999999</v>
      </c>
      <c r="CB1886" s="98">
        <v>0.56000000000000005</v>
      </c>
      <c r="CC1886" s="98">
        <v>11.0875</v>
      </c>
      <c r="CD1886" s="98">
        <v>0.2</v>
      </c>
      <c r="CE1886" s="98">
        <v>2.8</v>
      </c>
      <c r="CF1886" s="33">
        <v>9</v>
      </c>
      <c r="CG1886" s="32">
        <v>260</v>
      </c>
      <c r="CH1886" s="98">
        <v>260</v>
      </c>
      <c r="CI1886" s="98">
        <v>220</v>
      </c>
      <c r="CJ1886" s="96">
        <f>Population!$CG1886-Population!$CI1886</f>
        <v>40</v>
      </c>
      <c r="CK1886" s="118">
        <f>_xlfn.DAYS(Entries!$AY$2,Population!H1886)</f>
        <v>299</v>
      </c>
      <c r="CL1886" s="118">
        <f t="shared" si="249"/>
        <v>1825</v>
      </c>
      <c r="CM1886" s="117">
        <f>Entries!$AY$5</f>
        <v>0.15</v>
      </c>
      <c r="CN1886" s="117">
        <f t="shared" si="251"/>
        <v>0.15384615384615385</v>
      </c>
      <c r="CO1886" s="119">
        <f t="shared" si="250"/>
        <v>0.86073972602739723</v>
      </c>
      <c r="CP1886" s="32" t="s">
        <v>5654</v>
      </c>
      <c r="CQ1886" s="98">
        <v>4</v>
      </c>
      <c r="CR1886" s="98" t="s">
        <v>95</v>
      </c>
      <c r="CS1886" s="98"/>
      <c r="CT1886" s="33"/>
      <c r="CU1886" s="32" t="s">
        <v>5655</v>
      </c>
      <c r="CV1886" s="98" t="s">
        <v>5651</v>
      </c>
      <c r="CW1886" s="98" t="s">
        <v>157</v>
      </c>
      <c r="CX1886" s="98" t="s">
        <v>5652</v>
      </c>
      <c r="CY1886" s="98" t="s">
        <v>107</v>
      </c>
      <c r="CZ1886" s="98" t="s">
        <v>755</v>
      </c>
      <c r="DA1886" s="33"/>
      <c r="DB1886" s="17" t="s">
        <v>15463</v>
      </c>
      <c r="DC1886" s="17" t="s">
        <v>15500</v>
      </c>
      <c r="DD1886" s="17">
        <v>1</v>
      </c>
      <c r="DE1886" s="17" t="s">
        <v>15500</v>
      </c>
      <c r="DF1886" s="17" t="s">
        <v>15500</v>
      </c>
      <c r="DG1886" s="23" t="s">
        <v>11174</v>
      </c>
      <c r="DH1886" s="145"/>
    </row>
    <row r="1887" spans="1:112" s="17" customFormat="1" x14ac:dyDescent="0.25">
      <c r="A1887" s="30" t="s">
        <v>6986</v>
      </c>
      <c r="B1887" s="96">
        <v>1</v>
      </c>
      <c r="C1887" s="152" t="s">
        <v>11188</v>
      </c>
      <c r="D1887" s="96" t="s">
        <v>5649</v>
      </c>
      <c r="E1887" s="96">
        <v>45775</v>
      </c>
      <c r="F1887" s="96" t="s">
        <v>6987</v>
      </c>
      <c r="G1887" s="31">
        <v>63575</v>
      </c>
      <c r="H1887" s="43">
        <v>43995</v>
      </c>
      <c r="I1887" s="96" t="s">
        <v>221</v>
      </c>
      <c r="J1887" s="96"/>
      <c r="K1887" s="96"/>
      <c r="L1887" s="96" t="s">
        <v>285</v>
      </c>
      <c r="M1887" s="124" t="s">
        <v>156</v>
      </c>
      <c r="N1887" s="96" t="s">
        <v>156</v>
      </c>
      <c r="O1887" s="124" t="s">
        <v>157</v>
      </c>
      <c r="P1887" s="64" t="str">
        <f>VLOOKUP(N1887,Entries!J:K,2,FALSE)</f>
        <v>UNITED STATES OF AMERICA</v>
      </c>
      <c r="Q1887" s="123" t="s">
        <v>5651</v>
      </c>
      <c r="R1887" s="30" t="s">
        <v>5651</v>
      </c>
      <c r="S1887" s="96" t="s">
        <v>156</v>
      </c>
      <c r="T1887" s="124" t="s">
        <v>157</v>
      </c>
      <c r="U1887" s="125" t="s">
        <v>159</v>
      </c>
      <c r="V1887" s="31" t="s">
        <v>159</v>
      </c>
      <c r="W1887" s="64">
        <f>IF(VLOOKUP(R1887,Entries!N:P,3,FALSE)=V1887,1,VLOOKUP(R1887,Entries!N:P,3,FALSE))</f>
        <v>1</v>
      </c>
      <c r="X1887" s="124"/>
      <c r="Y1887" s="124"/>
      <c r="Z1887" s="96"/>
      <c r="AA1887" s="96"/>
      <c r="AB1887" s="96"/>
      <c r="AC1887" s="96" t="s">
        <v>5652</v>
      </c>
      <c r="AD1887" s="96" t="s">
        <v>263</v>
      </c>
      <c r="AE1887" s="96" t="s">
        <v>263</v>
      </c>
      <c r="AF1887" s="96" t="s">
        <v>263</v>
      </c>
      <c r="AG1887" s="96" t="s">
        <v>11136</v>
      </c>
      <c r="AH1887" s="96"/>
      <c r="AI1887" s="96"/>
      <c r="AJ1887" s="96">
        <v>5</v>
      </c>
      <c r="AK1887" s="96" t="s">
        <v>95</v>
      </c>
      <c r="AL1887" s="96"/>
      <c r="AM1887" s="31"/>
      <c r="AN1887" s="30" t="s">
        <v>133</v>
      </c>
      <c r="AO1887" s="96" t="s">
        <v>134</v>
      </c>
      <c r="AP1887" s="31" t="s">
        <v>160</v>
      </c>
      <c r="AQ1887">
        <v>21104.520729520002</v>
      </c>
      <c r="AR1887" t="s">
        <v>12200</v>
      </c>
      <c r="AS1887" t="s">
        <v>11225</v>
      </c>
      <c r="AT1887" t="s">
        <v>14371</v>
      </c>
      <c r="AU1887">
        <v>53.059100000000001</v>
      </c>
      <c r="AV1887" s="96">
        <v>0.92605580048444458</v>
      </c>
      <c r="AW1887">
        <v>312.98849999999999</v>
      </c>
      <c r="AX1887" s="96">
        <v>5.4626787094000004</v>
      </c>
      <c r="AY1887">
        <v>2.252E-4</v>
      </c>
      <c r="AZ1887">
        <v>94.6982</v>
      </c>
      <c r="BA1887" s="96">
        <v>1.6527950418577777</v>
      </c>
      <c r="BB1887">
        <v>265.4264</v>
      </c>
      <c r="BC1887" s="96">
        <v>4.6325636379377775</v>
      </c>
      <c r="BD1887">
        <v>15.063868749999999</v>
      </c>
      <c r="BE1887" s="96">
        <f t="shared" si="245"/>
        <v>6925.3897449893111</v>
      </c>
      <c r="BF1887" s="96">
        <f t="shared" si="246"/>
        <v>555.94934275988271</v>
      </c>
      <c r="BG1887" s="96">
        <f t="shared" si="247"/>
        <v>552.83014721873951</v>
      </c>
      <c r="BH1887">
        <v>6931.7622656517651</v>
      </c>
      <c r="BI1887">
        <v>1.3348575710939259E-3</v>
      </c>
      <c r="BJ1887">
        <v>0.92638678588824463</v>
      </c>
      <c r="BK1887">
        <v>5.462679845547747</v>
      </c>
      <c r="BL1887">
        <v>0.9528326118970819</v>
      </c>
      <c r="BM1887">
        <v>5.3325270126197939</v>
      </c>
      <c r="BN1887">
        <v>0.92605620897335827</v>
      </c>
      <c r="BO1887">
        <v>5.4626798482546182</v>
      </c>
      <c r="BP1887">
        <v>1.165594559575486E-3</v>
      </c>
      <c r="BQ1887">
        <v>0.9528326118970819</v>
      </c>
      <c r="BR1887">
        <v>6925.6699037355629</v>
      </c>
      <c r="BS1887" s="96">
        <v>562.74242689677249</v>
      </c>
      <c r="BT1887" s="96">
        <v>546.59738057435334</v>
      </c>
      <c r="BU1887">
        <v>5.3325270126197939</v>
      </c>
      <c r="BV1887" s="65" t="str">
        <f t="shared" si="248"/>
        <v>Starlink</v>
      </c>
      <c r="BW1887" s="30" t="s">
        <v>192</v>
      </c>
      <c r="BX1887" s="96">
        <v>2.8</v>
      </c>
      <c r="BY1887" s="16">
        <v>0.2</v>
      </c>
      <c r="BZ1887" s="96">
        <v>9</v>
      </c>
      <c r="CA1887" s="96">
        <v>27.592099999999999</v>
      </c>
      <c r="CB1887" s="96">
        <v>0.56000000000000005</v>
      </c>
      <c r="CC1887" s="96">
        <v>11.0875</v>
      </c>
      <c r="CD1887" s="96">
        <v>0.2</v>
      </c>
      <c r="CE1887" s="96">
        <v>2.8</v>
      </c>
      <c r="CF1887" s="31">
        <v>9</v>
      </c>
      <c r="CG1887" s="30">
        <v>260</v>
      </c>
      <c r="CH1887" s="96">
        <v>260</v>
      </c>
      <c r="CI1887" s="96">
        <v>220</v>
      </c>
      <c r="CJ1887" s="98">
        <f>Population!$CG1887-Population!$CI1887</f>
        <v>40</v>
      </c>
      <c r="CK1887" s="120">
        <f>_xlfn.DAYS(Entries!$AY$2,Population!H1887)</f>
        <v>299</v>
      </c>
      <c r="CL1887" s="120">
        <f t="shared" si="249"/>
        <v>1825</v>
      </c>
      <c r="CM1887" s="122">
        <f>Entries!$AY$5</f>
        <v>0.15</v>
      </c>
      <c r="CN1887" s="122">
        <f t="shared" si="251"/>
        <v>0.15384615384615385</v>
      </c>
      <c r="CO1887" s="121">
        <f t="shared" si="250"/>
        <v>0.86073972602739723</v>
      </c>
      <c r="CP1887" s="30" t="s">
        <v>5654</v>
      </c>
      <c r="CQ1887" s="96">
        <v>4</v>
      </c>
      <c r="CR1887" s="96" t="s">
        <v>95</v>
      </c>
      <c r="CS1887" s="96"/>
      <c r="CT1887" s="31"/>
      <c r="CU1887" s="30" t="s">
        <v>5655</v>
      </c>
      <c r="CV1887" s="96" t="s">
        <v>5651</v>
      </c>
      <c r="CW1887" s="96" t="s">
        <v>157</v>
      </c>
      <c r="CX1887" s="96" t="s">
        <v>5652</v>
      </c>
      <c r="CY1887" s="96" t="s">
        <v>107</v>
      </c>
      <c r="CZ1887" s="96" t="s">
        <v>755</v>
      </c>
      <c r="DA1887" s="31"/>
      <c r="DB1887" s="17" t="s">
        <v>15463</v>
      </c>
      <c r="DC1887" s="17" t="s">
        <v>15500</v>
      </c>
      <c r="DD1887" s="17">
        <v>1</v>
      </c>
      <c r="DE1887" s="17" t="s">
        <v>15500</v>
      </c>
      <c r="DF1887" s="17" t="s">
        <v>15500</v>
      </c>
      <c r="DG1887" s="23" t="s">
        <v>11174</v>
      </c>
      <c r="DH1887" s="145"/>
    </row>
    <row r="1888" spans="1:112" s="17" customFormat="1" x14ac:dyDescent="0.25">
      <c r="A1888" s="32" t="s">
        <v>6989</v>
      </c>
      <c r="B1888" s="18">
        <v>1</v>
      </c>
      <c r="C1888" s="149" t="s">
        <v>11188</v>
      </c>
      <c r="D1888" s="18" t="s">
        <v>5649</v>
      </c>
      <c r="E1888" s="18">
        <v>45776</v>
      </c>
      <c r="F1888" s="18" t="s">
        <v>6990</v>
      </c>
      <c r="G1888" s="33">
        <v>63576</v>
      </c>
      <c r="H1888" s="44">
        <v>43995</v>
      </c>
      <c r="I1888" s="98" t="s">
        <v>221</v>
      </c>
      <c r="J1888" s="98"/>
      <c r="K1888" s="98"/>
      <c r="L1888" s="18" t="s">
        <v>285</v>
      </c>
      <c r="M1888" t="s">
        <v>156</v>
      </c>
      <c r="N1888" s="18" t="s">
        <v>156</v>
      </c>
      <c r="O1888" t="s">
        <v>157</v>
      </c>
      <c r="P1888" s="96" t="str">
        <f>VLOOKUP(N1888,Entries!J:K,2,FALSE)</f>
        <v>UNITED STATES OF AMERICA</v>
      </c>
      <c r="Q1888" s="38" t="s">
        <v>5651</v>
      </c>
      <c r="R1888" s="32" t="s">
        <v>5651</v>
      </c>
      <c r="S1888" s="18" t="s">
        <v>156</v>
      </c>
      <c r="T1888" t="s">
        <v>157</v>
      </c>
      <c r="U1888" s="39" t="s">
        <v>159</v>
      </c>
      <c r="V1888" s="33" t="s">
        <v>159</v>
      </c>
      <c r="W1888" s="64">
        <f>IF(VLOOKUP(R1888,Entries!N:P,3,FALSE)=V1888,1,VLOOKUP(R1888,Entries!N:P,3,FALSE))</f>
        <v>1</v>
      </c>
      <c r="X1888"/>
      <c r="Y1888"/>
      <c r="Z1888" s="18"/>
      <c r="AA1888" s="18"/>
      <c r="AB1888" s="98"/>
      <c r="AC1888" s="18" t="s">
        <v>5652</v>
      </c>
      <c r="AD1888" s="18" t="s">
        <v>263</v>
      </c>
      <c r="AE1888" s="18" t="s">
        <v>263</v>
      </c>
      <c r="AF1888" s="98" t="s">
        <v>263</v>
      </c>
      <c r="AG1888" s="98" t="s">
        <v>11136</v>
      </c>
      <c r="AH1888" s="98"/>
      <c r="AI1888" s="18"/>
      <c r="AJ1888" s="18">
        <v>5</v>
      </c>
      <c r="AK1888" s="18" t="s">
        <v>95</v>
      </c>
      <c r="AL1888" s="18"/>
      <c r="AM1888" s="33"/>
      <c r="AN1888" s="32" t="s">
        <v>133</v>
      </c>
      <c r="AO1888" s="18" t="s">
        <v>134</v>
      </c>
      <c r="AP1888" s="33" t="s">
        <v>160</v>
      </c>
      <c r="AQ1888">
        <v>21103.93097691</v>
      </c>
      <c r="AR1888" t="s">
        <v>14372</v>
      </c>
      <c r="AS1888" t="s">
        <v>11225</v>
      </c>
      <c r="AT1888" t="s">
        <v>12795</v>
      </c>
      <c r="AU1888">
        <v>53.058</v>
      </c>
      <c r="AV1888" s="98">
        <v>0.9260366018666667</v>
      </c>
      <c r="AW1888">
        <v>315.64350000000002</v>
      </c>
      <c r="AX1888" s="98">
        <v>5.5090171914000008</v>
      </c>
      <c r="AY1888">
        <v>1.9919999999999999E-4</v>
      </c>
      <c r="AZ1888">
        <v>87.873000000000005</v>
      </c>
      <c r="BA1888" s="98">
        <v>1.5336728545333336</v>
      </c>
      <c r="BB1888">
        <v>272.24869999999999</v>
      </c>
      <c r="BC1888" s="98">
        <v>4.7516352107244444</v>
      </c>
      <c r="BD1888">
        <v>15.06395979</v>
      </c>
      <c r="BE1888" s="96">
        <f t="shared" si="245"/>
        <v>6925.3618422720083</v>
      </c>
      <c r="BF1888" s="96">
        <f t="shared" si="246"/>
        <v>555.74137435098874</v>
      </c>
      <c r="BG1888" s="96">
        <f t="shared" si="247"/>
        <v>552.98231019302784</v>
      </c>
      <c r="BH1888">
        <v>6931.7345983802552</v>
      </c>
      <c r="BI1888">
        <v>1.3296241059796859E-3</v>
      </c>
      <c r="BJ1888">
        <v>0.92636759354900222</v>
      </c>
      <c r="BK1888">
        <v>5.5090183373936847</v>
      </c>
      <c r="BL1888">
        <v>0.92590410594184369</v>
      </c>
      <c r="BM1888">
        <v>5.3594049537687232</v>
      </c>
      <c r="BN1888">
        <v>0.92603701040305919</v>
      </c>
      <c r="BO1888">
        <v>5.5090183398007007</v>
      </c>
      <c r="BP1888">
        <v>1.141907906363507E-3</v>
      </c>
      <c r="BQ1888">
        <v>0.92590410594184369</v>
      </c>
      <c r="BR1888">
        <v>6925.6421784313316</v>
      </c>
      <c r="BS1888" s="96">
        <v>562.55062399152666</v>
      </c>
      <c r="BT1888" s="96">
        <v>546.73373287113645</v>
      </c>
      <c r="BU1888">
        <v>5.3594049537687232</v>
      </c>
      <c r="BV1888" s="60" t="str">
        <f t="shared" si="248"/>
        <v>Starlink</v>
      </c>
      <c r="BW1888" s="32" t="s">
        <v>192</v>
      </c>
      <c r="BX1888" s="18">
        <v>2.8</v>
      </c>
      <c r="BY1888" s="21">
        <v>0.2</v>
      </c>
      <c r="BZ1888" s="18">
        <v>9</v>
      </c>
      <c r="CA1888" s="18">
        <v>27.592099999999999</v>
      </c>
      <c r="CB1888" s="18">
        <v>0.56000000000000005</v>
      </c>
      <c r="CC1888" s="18">
        <v>11.0875</v>
      </c>
      <c r="CD1888" s="18">
        <v>0.2</v>
      </c>
      <c r="CE1888" s="18">
        <v>2.8</v>
      </c>
      <c r="CF1888" s="33">
        <v>9</v>
      </c>
      <c r="CG1888" s="32">
        <v>260</v>
      </c>
      <c r="CH1888" s="18">
        <v>260</v>
      </c>
      <c r="CI1888" s="18">
        <v>220</v>
      </c>
      <c r="CJ1888" s="96">
        <f>Population!$CG1888-Population!$CI1888</f>
        <v>40</v>
      </c>
      <c r="CK1888" s="118">
        <f>_xlfn.DAYS(Entries!$AY$2,Population!H1888)</f>
        <v>299</v>
      </c>
      <c r="CL1888" s="118">
        <f t="shared" si="249"/>
        <v>1825</v>
      </c>
      <c r="CM1888" s="117">
        <f>Entries!$AY$5</f>
        <v>0.15</v>
      </c>
      <c r="CN1888" s="117">
        <f t="shared" si="251"/>
        <v>0.15384615384615385</v>
      </c>
      <c r="CO1888" s="119">
        <f t="shared" si="250"/>
        <v>0.86073972602739723</v>
      </c>
      <c r="CP1888" s="32" t="s">
        <v>5654</v>
      </c>
      <c r="CQ1888" s="98">
        <v>4</v>
      </c>
      <c r="CR1888" s="18" t="s">
        <v>95</v>
      </c>
      <c r="CS1888" s="18"/>
      <c r="CT1888" s="33"/>
      <c r="CU1888" s="32" t="s">
        <v>5655</v>
      </c>
      <c r="CV1888" s="18" t="s">
        <v>5651</v>
      </c>
      <c r="CW1888" s="18" t="s">
        <v>157</v>
      </c>
      <c r="CX1888" s="18" t="s">
        <v>5652</v>
      </c>
      <c r="CY1888" s="18" t="s">
        <v>107</v>
      </c>
      <c r="CZ1888" s="18" t="s">
        <v>755</v>
      </c>
      <c r="DA1888" s="33"/>
      <c r="DB1888" s="17" t="s">
        <v>15463</v>
      </c>
      <c r="DC1888" s="17" t="s">
        <v>15500</v>
      </c>
      <c r="DD1888" s="17">
        <v>1</v>
      </c>
      <c r="DE1888" s="17" t="s">
        <v>15500</v>
      </c>
      <c r="DF1888" s="17" t="s">
        <v>15500</v>
      </c>
      <c r="DG1888" s="23" t="s">
        <v>11174</v>
      </c>
      <c r="DH1888" s="145"/>
    </row>
    <row r="1889" spans="1:112" s="17" customFormat="1" x14ac:dyDescent="0.25">
      <c r="A1889" s="30" t="s">
        <v>6992</v>
      </c>
      <c r="B1889" s="96">
        <v>1</v>
      </c>
      <c r="C1889" s="152" t="s">
        <v>11188</v>
      </c>
      <c r="D1889" s="96" t="s">
        <v>5649</v>
      </c>
      <c r="E1889" s="96">
        <v>45777</v>
      </c>
      <c r="F1889" s="96" t="s">
        <v>6993</v>
      </c>
      <c r="G1889" s="31">
        <v>63577</v>
      </c>
      <c r="H1889" s="43">
        <v>43995</v>
      </c>
      <c r="I1889" s="96" t="s">
        <v>221</v>
      </c>
      <c r="J1889" s="96"/>
      <c r="K1889" s="96"/>
      <c r="L1889" s="96" t="s">
        <v>285</v>
      </c>
      <c r="M1889" s="124" t="s">
        <v>156</v>
      </c>
      <c r="N1889" s="96" t="s">
        <v>156</v>
      </c>
      <c r="O1889" s="124" t="s">
        <v>157</v>
      </c>
      <c r="P1889" s="64" t="str">
        <f>VLOOKUP(N1889,Entries!J:K,2,FALSE)</f>
        <v>UNITED STATES OF AMERICA</v>
      </c>
      <c r="Q1889" s="123" t="s">
        <v>5651</v>
      </c>
      <c r="R1889" s="30" t="s">
        <v>5651</v>
      </c>
      <c r="S1889" s="96" t="s">
        <v>156</v>
      </c>
      <c r="T1889" s="124" t="s">
        <v>157</v>
      </c>
      <c r="U1889" s="125" t="s">
        <v>159</v>
      </c>
      <c r="V1889" s="31" t="s">
        <v>159</v>
      </c>
      <c r="W1889" s="64">
        <f>IF(VLOOKUP(R1889,Entries!N:P,3,FALSE)=V1889,1,VLOOKUP(R1889,Entries!N:P,3,FALSE))</f>
        <v>1</v>
      </c>
      <c r="X1889" s="124"/>
      <c r="Y1889" s="124"/>
      <c r="Z1889" s="96"/>
      <c r="AA1889" s="96"/>
      <c r="AB1889" s="96"/>
      <c r="AC1889" s="96" t="s">
        <v>5652</v>
      </c>
      <c r="AD1889" s="96" t="s">
        <v>263</v>
      </c>
      <c r="AE1889" s="96" t="s">
        <v>263</v>
      </c>
      <c r="AF1889" s="96" t="s">
        <v>263</v>
      </c>
      <c r="AG1889" s="96" t="s">
        <v>11136</v>
      </c>
      <c r="AH1889" s="96"/>
      <c r="AI1889" s="96"/>
      <c r="AJ1889" s="96">
        <v>5</v>
      </c>
      <c r="AK1889" s="96" t="s">
        <v>95</v>
      </c>
      <c r="AL1889" s="96"/>
      <c r="AM1889" s="31"/>
      <c r="AN1889" s="30" t="s">
        <v>133</v>
      </c>
      <c r="AO1889" s="96" t="s">
        <v>134</v>
      </c>
      <c r="AP1889" s="31" t="s">
        <v>160</v>
      </c>
      <c r="AQ1889">
        <v>21104.05999125</v>
      </c>
      <c r="AR1889" t="s">
        <v>14373</v>
      </c>
      <c r="AS1889" t="s">
        <v>11225</v>
      </c>
      <c r="AT1889" t="s">
        <v>14374</v>
      </c>
      <c r="AU1889">
        <v>53.0595</v>
      </c>
      <c r="AV1889" s="96">
        <v>0.92606278180000001</v>
      </c>
      <c r="AW1889">
        <v>315.0566</v>
      </c>
      <c r="AX1889" s="96">
        <v>5.4987738561511117</v>
      </c>
      <c r="AY1889">
        <v>2.1269999999999999E-4</v>
      </c>
      <c r="AZ1889">
        <v>96.671599999999998</v>
      </c>
      <c r="BA1889" s="96">
        <v>1.6872373621511112</v>
      </c>
      <c r="BB1889">
        <v>263.45159999999998</v>
      </c>
      <c r="BC1889" s="96">
        <v>4.5980968830400002</v>
      </c>
      <c r="BD1889">
        <v>15.063984019999999</v>
      </c>
      <c r="BE1889" s="96">
        <f t="shared" si="245"/>
        <v>6925.3544161018726</v>
      </c>
      <c r="BF1889" s="96">
        <f t="shared" si="246"/>
        <v>555.82743898617809</v>
      </c>
      <c r="BG1889" s="96">
        <f t="shared" si="247"/>
        <v>552.88139321756807</v>
      </c>
      <c r="BH1889">
        <v>6931.7269179668992</v>
      </c>
      <c r="BI1889">
        <v>1.3204892936113061E-3</v>
      </c>
      <c r="BJ1889">
        <v>0.92639376923268424</v>
      </c>
      <c r="BK1889">
        <v>5.4987750013766972</v>
      </c>
      <c r="BL1889">
        <v>0.95091783989316914</v>
      </c>
      <c r="BM1889">
        <v>5.3344173454764112</v>
      </c>
      <c r="BN1889">
        <v>0.92606319029210749</v>
      </c>
      <c r="BO1889">
        <v>5.4987750024752389</v>
      </c>
      <c r="BP1889">
        <v>1.153483777137543E-3</v>
      </c>
      <c r="BQ1889">
        <v>0.95091783989316914</v>
      </c>
      <c r="BR1889">
        <v>6925.6345123887049</v>
      </c>
      <c r="BS1889" s="96">
        <v>562.62311944513021</v>
      </c>
      <c r="BT1889" s="96">
        <v>546.64590533228056</v>
      </c>
      <c r="BU1889">
        <v>5.3344173454764112</v>
      </c>
      <c r="BV1889" s="65" t="str">
        <f t="shared" si="248"/>
        <v>Starlink</v>
      </c>
      <c r="BW1889" s="30" t="s">
        <v>192</v>
      </c>
      <c r="BX1889" s="96">
        <v>2.8</v>
      </c>
      <c r="BY1889" s="16">
        <v>0.2</v>
      </c>
      <c r="BZ1889" s="96">
        <v>9</v>
      </c>
      <c r="CA1889" s="96">
        <v>27.592099999999999</v>
      </c>
      <c r="CB1889" s="96">
        <v>0.56000000000000005</v>
      </c>
      <c r="CC1889" s="96">
        <v>11.0875</v>
      </c>
      <c r="CD1889" s="96">
        <v>0.2</v>
      </c>
      <c r="CE1889" s="96">
        <v>2.8</v>
      </c>
      <c r="CF1889" s="31">
        <v>9</v>
      </c>
      <c r="CG1889" s="30">
        <v>260</v>
      </c>
      <c r="CH1889" s="96">
        <v>260</v>
      </c>
      <c r="CI1889" s="96">
        <v>220</v>
      </c>
      <c r="CJ1889" s="98">
        <f>Population!$CG1889-Population!$CI1889</f>
        <v>40</v>
      </c>
      <c r="CK1889" s="120">
        <f>_xlfn.DAYS(Entries!$AY$2,Population!H1889)</f>
        <v>299</v>
      </c>
      <c r="CL1889" s="120">
        <f t="shared" si="249"/>
        <v>1825</v>
      </c>
      <c r="CM1889" s="122">
        <f>Entries!$AY$5</f>
        <v>0.15</v>
      </c>
      <c r="CN1889" s="122">
        <f t="shared" si="251"/>
        <v>0.15384615384615385</v>
      </c>
      <c r="CO1889" s="121">
        <f t="shared" si="250"/>
        <v>0.86073972602739723</v>
      </c>
      <c r="CP1889" s="30" t="s">
        <v>5654</v>
      </c>
      <c r="CQ1889" s="96">
        <v>4</v>
      </c>
      <c r="CR1889" s="96" t="s">
        <v>95</v>
      </c>
      <c r="CS1889" s="96"/>
      <c r="CT1889" s="31"/>
      <c r="CU1889" s="30" t="s">
        <v>5655</v>
      </c>
      <c r="CV1889" s="96" t="s">
        <v>5651</v>
      </c>
      <c r="CW1889" s="96" t="s">
        <v>157</v>
      </c>
      <c r="CX1889" s="96" t="s">
        <v>5652</v>
      </c>
      <c r="CY1889" s="96" t="s">
        <v>107</v>
      </c>
      <c r="CZ1889" s="96" t="s">
        <v>755</v>
      </c>
      <c r="DA1889" s="31"/>
      <c r="DB1889" s="17" t="s">
        <v>15463</v>
      </c>
      <c r="DC1889" s="17" t="s">
        <v>15500</v>
      </c>
      <c r="DD1889" s="17">
        <v>1</v>
      </c>
      <c r="DE1889" s="17" t="s">
        <v>15500</v>
      </c>
      <c r="DF1889" s="17" t="s">
        <v>15500</v>
      </c>
      <c r="DG1889" s="23" t="s">
        <v>11174</v>
      </c>
      <c r="DH1889" s="145"/>
    </row>
    <row r="1890" spans="1:112" s="17" customFormat="1" x14ac:dyDescent="0.25">
      <c r="A1890" s="32" t="s">
        <v>6995</v>
      </c>
      <c r="B1890" s="98">
        <v>1</v>
      </c>
      <c r="C1890" s="149" t="s">
        <v>11188</v>
      </c>
      <c r="D1890" s="98" t="s">
        <v>5649</v>
      </c>
      <c r="E1890" s="98">
        <v>45778</v>
      </c>
      <c r="F1890" s="98" t="s">
        <v>6996</v>
      </c>
      <c r="G1890" s="33">
        <v>63578</v>
      </c>
      <c r="H1890" s="44">
        <v>43995</v>
      </c>
      <c r="I1890" s="98" t="s">
        <v>221</v>
      </c>
      <c r="J1890" s="98"/>
      <c r="K1890" s="98"/>
      <c r="L1890" s="98" t="s">
        <v>285</v>
      </c>
      <c r="M1890" t="s">
        <v>156</v>
      </c>
      <c r="N1890" s="98" t="s">
        <v>156</v>
      </c>
      <c r="O1890" t="s">
        <v>157</v>
      </c>
      <c r="P1890" s="96" t="str">
        <f>VLOOKUP(N1890,Entries!J:K,2,FALSE)</f>
        <v>UNITED STATES OF AMERICA</v>
      </c>
      <c r="Q1890" s="38" t="s">
        <v>5651</v>
      </c>
      <c r="R1890" s="32" t="s">
        <v>5651</v>
      </c>
      <c r="S1890" s="98" t="s">
        <v>156</v>
      </c>
      <c r="T1890" t="s">
        <v>157</v>
      </c>
      <c r="U1890" s="39" t="s">
        <v>159</v>
      </c>
      <c r="V1890" s="33" t="s">
        <v>159</v>
      </c>
      <c r="W1890" s="64">
        <f>IF(VLOOKUP(R1890,Entries!N:P,3,FALSE)=V1890,1,VLOOKUP(R1890,Entries!N:P,3,FALSE))</f>
        <v>1</v>
      </c>
      <c r="X1890"/>
      <c r="Y1890"/>
      <c r="Z1890" s="98"/>
      <c r="AA1890" s="98"/>
      <c r="AB1890" s="98"/>
      <c r="AC1890" s="98" t="s">
        <v>5652</v>
      </c>
      <c r="AD1890" s="98" t="s">
        <v>263</v>
      </c>
      <c r="AE1890" s="98" t="s">
        <v>263</v>
      </c>
      <c r="AF1890" s="98" t="s">
        <v>263</v>
      </c>
      <c r="AG1890" s="98" t="s">
        <v>11136</v>
      </c>
      <c r="AH1890" s="98"/>
      <c r="AI1890" s="98"/>
      <c r="AJ1890" s="98">
        <v>5</v>
      </c>
      <c r="AK1890" s="98" t="s">
        <v>95</v>
      </c>
      <c r="AL1890" s="98"/>
      <c r="AM1890" s="33"/>
      <c r="AN1890" s="32" t="s">
        <v>133</v>
      </c>
      <c r="AO1890" s="98" t="s">
        <v>134</v>
      </c>
      <c r="AP1890" s="33" t="s">
        <v>160</v>
      </c>
      <c r="AQ1890">
        <v>21104.306945119999</v>
      </c>
      <c r="AR1890" t="s">
        <v>14375</v>
      </c>
      <c r="AS1890" t="s">
        <v>11225</v>
      </c>
      <c r="AT1890" t="s">
        <v>14376</v>
      </c>
      <c r="AU1890">
        <v>53.057499999999997</v>
      </c>
      <c r="AV1890" s="98">
        <v>0.92602787522222219</v>
      </c>
      <c r="AW1890">
        <v>313.94749999999999</v>
      </c>
      <c r="AX1890" s="98">
        <v>5.4794164134444445</v>
      </c>
      <c r="AY1890">
        <v>1.762E-4</v>
      </c>
      <c r="AZ1890">
        <v>97.009</v>
      </c>
      <c r="BA1890" s="98">
        <v>1.6931261018222221</v>
      </c>
      <c r="BB1890">
        <v>263.11</v>
      </c>
      <c r="BC1890" s="98">
        <v>4.5921348395555555</v>
      </c>
      <c r="BD1890">
        <v>15.063724130000001</v>
      </c>
      <c r="BE1890" s="96">
        <f t="shared" si="245"/>
        <v>6925.4340699408185</v>
      </c>
      <c r="BF1890" s="96">
        <f t="shared" si="246"/>
        <v>555.65433142394249</v>
      </c>
      <c r="BG1890" s="96">
        <f t="shared" si="247"/>
        <v>553.21380845769545</v>
      </c>
      <c r="BH1890">
        <v>6931.8065234622363</v>
      </c>
      <c r="BI1890">
        <v>1.292932020444568E-3</v>
      </c>
      <c r="BJ1890">
        <v>0.92635886163040149</v>
      </c>
      <c r="BK1890">
        <v>5.4794175542503263</v>
      </c>
      <c r="BL1890">
        <v>0.93252074189414103</v>
      </c>
      <c r="BM1890">
        <v>5.3527411555051172</v>
      </c>
      <c r="BN1890">
        <v>0.92602828375719604</v>
      </c>
      <c r="BO1890">
        <v>5.4794175555579292</v>
      </c>
      <c r="BP1890">
        <v>1.1197311568211831E-3</v>
      </c>
      <c r="BQ1890">
        <v>0.93252074189414103</v>
      </c>
      <c r="BR1890">
        <v>6925.7144832765471</v>
      </c>
      <c r="BS1890" s="96">
        <v>562.46942156671957</v>
      </c>
      <c r="BT1890" s="96">
        <v>546.95954498637457</v>
      </c>
      <c r="BU1890">
        <v>5.3527411555051172</v>
      </c>
      <c r="BV1890" s="60" t="str">
        <f t="shared" si="248"/>
        <v>Starlink</v>
      </c>
      <c r="BW1890" s="32" t="s">
        <v>192</v>
      </c>
      <c r="BX1890" s="98">
        <v>2.8</v>
      </c>
      <c r="BY1890" s="21">
        <v>0.2</v>
      </c>
      <c r="BZ1890" s="98">
        <v>9</v>
      </c>
      <c r="CA1890" s="98">
        <v>27.592099999999999</v>
      </c>
      <c r="CB1890" s="98">
        <v>0.56000000000000005</v>
      </c>
      <c r="CC1890" s="98">
        <v>11.0875</v>
      </c>
      <c r="CD1890" s="98">
        <v>0.2</v>
      </c>
      <c r="CE1890" s="98">
        <v>2.8</v>
      </c>
      <c r="CF1890" s="33">
        <v>9</v>
      </c>
      <c r="CG1890" s="32">
        <v>260</v>
      </c>
      <c r="CH1890" s="98">
        <v>260</v>
      </c>
      <c r="CI1890" s="98">
        <v>220</v>
      </c>
      <c r="CJ1890" s="96">
        <f>Population!$CG1890-Population!$CI1890</f>
        <v>40</v>
      </c>
      <c r="CK1890" s="118">
        <f>_xlfn.DAYS(Entries!$AY$2,Population!H1890)</f>
        <v>299</v>
      </c>
      <c r="CL1890" s="118">
        <f t="shared" si="249"/>
        <v>1825</v>
      </c>
      <c r="CM1890" s="117">
        <f>Entries!$AY$5</f>
        <v>0.15</v>
      </c>
      <c r="CN1890" s="117">
        <f t="shared" si="251"/>
        <v>0.15384615384615385</v>
      </c>
      <c r="CO1890" s="119">
        <f t="shared" si="250"/>
        <v>0.86073972602739723</v>
      </c>
      <c r="CP1890" s="32" t="s">
        <v>5654</v>
      </c>
      <c r="CQ1890" s="98">
        <v>4</v>
      </c>
      <c r="CR1890" s="98" t="s">
        <v>95</v>
      </c>
      <c r="CS1890" s="98"/>
      <c r="CT1890" s="33"/>
      <c r="CU1890" s="32" t="s">
        <v>5655</v>
      </c>
      <c r="CV1890" s="98" t="s">
        <v>5651</v>
      </c>
      <c r="CW1890" s="98" t="s">
        <v>157</v>
      </c>
      <c r="CX1890" s="98" t="s">
        <v>5652</v>
      </c>
      <c r="CY1890" s="98" t="s">
        <v>107</v>
      </c>
      <c r="CZ1890" s="98" t="s">
        <v>755</v>
      </c>
      <c r="DA1890" s="33"/>
      <c r="DB1890" s="17" t="s">
        <v>15463</v>
      </c>
      <c r="DC1890" s="17" t="s">
        <v>15500</v>
      </c>
      <c r="DD1890" s="17">
        <v>1</v>
      </c>
      <c r="DE1890" s="17" t="s">
        <v>15500</v>
      </c>
      <c r="DF1890" s="17" t="s">
        <v>15500</v>
      </c>
      <c r="DG1890" s="23" t="s">
        <v>11174</v>
      </c>
      <c r="DH1890" s="145"/>
    </row>
    <row r="1891" spans="1:112" s="17" customFormat="1" x14ac:dyDescent="0.25">
      <c r="A1891" s="30" t="s">
        <v>6998</v>
      </c>
      <c r="B1891" s="15">
        <v>1</v>
      </c>
      <c r="C1891" s="152" t="s">
        <v>11188</v>
      </c>
      <c r="D1891" s="15" t="s">
        <v>5649</v>
      </c>
      <c r="E1891" s="15">
        <v>45779</v>
      </c>
      <c r="F1891" s="15" t="s">
        <v>6999</v>
      </c>
      <c r="G1891" s="31">
        <v>63579</v>
      </c>
      <c r="H1891" s="43">
        <v>43995</v>
      </c>
      <c r="I1891" s="96" t="s">
        <v>221</v>
      </c>
      <c r="J1891" s="96"/>
      <c r="K1891" s="96"/>
      <c r="L1891" s="15" t="s">
        <v>285</v>
      </c>
      <c r="M1891" s="124" t="s">
        <v>156</v>
      </c>
      <c r="N1891" s="15" t="s">
        <v>156</v>
      </c>
      <c r="O1891" s="124" t="s">
        <v>157</v>
      </c>
      <c r="P1891" s="64" t="str">
        <f>VLOOKUP(N1891,Entries!J:K,2,FALSE)</f>
        <v>UNITED STATES OF AMERICA</v>
      </c>
      <c r="Q1891" s="123" t="s">
        <v>5651</v>
      </c>
      <c r="R1891" s="30" t="s">
        <v>5651</v>
      </c>
      <c r="S1891" s="15" t="s">
        <v>156</v>
      </c>
      <c r="T1891" s="124" t="s">
        <v>157</v>
      </c>
      <c r="U1891" s="125" t="s">
        <v>159</v>
      </c>
      <c r="V1891" s="31" t="s">
        <v>159</v>
      </c>
      <c r="W1891" s="64">
        <f>IF(VLOOKUP(R1891,Entries!N:P,3,FALSE)=V1891,1,VLOOKUP(R1891,Entries!N:P,3,FALSE))</f>
        <v>1</v>
      </c>
      <c r="X1891" s="124"/>
      <c r="Y1891" s="124"/>
      <c r="Z1891" s="15"/>
      <c r="AA1891" s="15"/>
      <c r="AB1891" s="96"/>
      <c r="AC1891" s="15" t="s">
        <v>5652</v>
      </c>
      <c r="AD1891" s="15" t="s">
        <v>263</v>
      </c>
      <c r="AE1891" s="15" t="s">
        <v>263</v>
      </c>
      <c r="AF1891" s="96" t="s">
        <v>263</v>
      </c>
      <c r="AG1891" s="96" t="s">
        <v>11136</v>
      </c>
      <c r="AH1891" s="96"/>
      <c r="AI1891" s="15"/>
      <c r="AJ1891" s="96">
        <v>5</v>
      </c>
      <c r="AK1891" s="15" t="s">
        <v>95</v>
      </c>
      <c r="AL1891" s="15"/>
      <c r="AM1891" s="31"/>
      <c r="AN1891" s="30" t="s">
        <v>133</v>
      </c>
      <c r="AO1891" s="15" t="s">
        <v>134</v>
      </c>
      <c r="AP1891" s="31" t="s">
        <v>160</v>
      </c>
      <c r="AQ1891">
        <v>21104.303254319999</v>
      </c>
      <c r="AR1891" t="s">
        <v>14377</v>
      </c>
      <c r="AS1891" t="s">
        <v>11225</v>
      </c>
      <c r="AT1891" t="s">
        <v>14378</v>
      </c>
      <c r="AU1891">
        <v>53.057400000000001</v>
      </c>
      <c r="AV1891" s="96">
        <v>0.92602612989333344</v>
      </c>
      <c r="AW1891">
        <v>313.96199999999999</v>
      </c>
      <c r="AX1891" s="96">
        <v>5.479669486133333</v>
      </c>
      <c r="AY1891">
        <v>2.2690000000000001E-4</v>
      </c>
      <c r="AZ1891">
        <v>96.546899999999994</v>
      </c>
      <c r="BA1891" s="96">
        <v>1.6850609370266665</v>
      </c>
      <c r="BB1891">
        <v>263.5779</v>
      </c>
      <c r="BC1891" s="96">
        <v>4.6003012334266673</v>
      </c>
      <c r="BD1891">
        <v>15.06393596</v>
      </c>
      <c r="BE1891" s="96">
        <f t="shared" si="245"/>
        <v>6925.3691458669146</v>
      </c>
      <c r="BF1891" s="96">
        <f t="shared" si="246"/>
        <v>555.94051212611157</v>
      </c>
      <c r="BG1891" s="96">
        <f t="shared" si="247"/>
        <v>552.79777960771753</v>
      </c>
      <c r="BH1891">
        <v>6931.7416247115143</v>
      </c>
      <c r="BI1891">
        <v>1.3313736982556671E-3</v>
      </c>
      <c r="BJ1891">
        <v>0.92635712290629435</v>
      </c>
      <c r="BK1891">
        <v>5.4796706270954916</v>
      </c>
      <c r="BL1891">
        <v>0.95777929365966741</v>
      </c>
      <c r="BM1891">
        <v>5.3275838103868081</v>
      </c>
      <c r="BN1891">
        <v>0.92602653841023164</v>
      </c>
      <c r="BO1891">
        <v>5.4796706285073729</v>
      </c>
      <c r="BP1891">
        <v>1.1666263483289E-3</v>
      </c>
      <c r="BQ1891">
        <v>0.95777929365966741</v>
      </c>
      <c r="BR1891">
        <v>6925.649577420776</v>
      </c>
      <c r="BS1891" s="96">
        <v>562.72922269708852</v>
      </c>
      <c r="BT1891" s="96">
        <v>546.56993214446447</v>
      </c>
      <c r="BU1891">
        <v>5.3275838103868081</v>
      </c>
      <c r="BV1891" s="65" t="str">
        <f t="shared" si="248"/>
        <v>Starlink</v>
      </c>
      <c r="BW1891" s="30" t="s">
        <v>192</v>
      </c>
      <c r="BX1891" s="15">
        <v>2.8</v>
      </c>
      <c r="BY1891" s="16">
        <v>0.2</v>
      </c>
      <c r="BZ1891" s="15">
        <v>9</v>
      </c>
      <c r="CA1891" s="15">
        <v>27.592099999999999</v>
      </c>
      <c r="CB1891" s="15">
        <v>0.56000000000000005</v>
      </c>
      <c r="CC1891" s="15">
        <v>11.0875</v>
      </c>
      <c r="CD1891" s="15">
        <v>0.2</v>
      </c>
      <c r="CE1891" s="15">
        <v>2.8</v>
      </c>
      <c r="CF1891" s="31">
        <v>9</v>
      </c>
      <c r="CG1891" s="30">
        <v>260</v>
      </c>
      <c r="CH1891" s="15">
        <v>260</v>
      </c>
      <c r="CI1891" s="15">
        <v>220</v>
      </c>
      <c r="CJ1891" s="98">
        <f>Population!$CG1891-Population!$CI1891</f>
        <v>40</v>
      </c>
      <c r="CK1891" s="120">
        <f>_xlfn.DAYS(Entries!$AY$2,Population!H1891)</f>
        <v>299</v>
      </c>
      <c r="CL1891" s="120">
        <f t="shared" si="249"/>
        <v>1825</v>
      </c>
      <c r="CM1891" s="122">
        <f>Entries!$AY$5</f>
        <v>0.15</v>
      </c>
      <c r="CN1891" s="122">
        <f t="shared" si="251"/>
        <v>0.15384615384615385</v>
      </c>
      <c r="CO1891" s="121">
        <f t="shared" si="250"/>
        <v>0.86073972602739723</v>
      </c>
      <c r="CP1891" s="30" t="s">
        <v>5654</v>
      </c>
      <c r="CQ1891" s="96">
        <v>4</v>
      </c>
      <c r="CR1891" s="15" t="s">
        <v>95</v>
      </c>
      <c r="CS1891" s="15"/>
      <c r="CT1891" s="31"/>
      <c r="CU1891" s="30" t="s">
        <v>5655</v>
      </c>
      <c r="CV1891" s="15" t="s">
        <v>5651</v>
      </c>
      <c r="CW1891" s="15" t="s">
        <v>157</v>
      </c>
      <c r="CX1891" s="15" t="s">
        <v>5652</v>
      </c>
      <c r="CY1891" s="15" t="s">
        <v>107</v>
      </c>
      <c r="CZ1891" s="15" t="s">
        <v>755</v>
      </c>
      <c r="DA1891" s="31"/>
      <c r="DB1891" s="17" t="s">
        <v>15463</v>
      </c>
      <c r="DC1891" s="17" t="s">
        <v>15500</v>
      </c>
      <c r="DD1891" s="17">
        <v>1</v>
      </c>
      <c r="DE1891" s="17" t="s">
        <v>15500</v>
      </c>
      <c r="DF1891" s="17" t="s">
        <v>15500</v>
      </c>
      <c r="DG1891" s="23" t="s">
        <v>11174</v>
      </c>
      <c r="DH1891" s="145"/>
    </row>
    <row r="1892" spans="1:112" s="17" customFormat="1" x14ac:dyDescent="0.25">
      <c r="A1892" s="32" t="s">
        <v>7001</v>
      </c>
      <c r="B1892" s="18">
        <v>1</v>
      </c>
      <c r="C1892" s="149" t="s">
        <v>11188</v>
      </c>
      <c r="D1892" s="18" t="s">
        <v>5649</v>
      </c>
      <c r="E1892" s="18">
        <v>45759</v>
      </c>
      <c r="F1892" s="18" t="s">
        <v>7002</v>
      </c>
      <c r="G1892" s="33">
        <v>63559</v>
      </c>
      <c r="H1892" s="44">
        <v>43995</v>
      </c>
      <c r="I1892" s="98" t="s">
        <v>221</v>
      </c>
      <c r="J1892" s="98"/>
      <c r="K1892" s="98"/>
      <c r="L1892" s="18" t="s">
        <v>285</v>
      </c>
      <c r="M1892" t="s">
        <v>156</v>
      </c>
      <c r="N1892" s="18" t="s">
        <v>156</v>
      </c>
      <c r="O1892" t="s">
        <v>157</v>
      </c>
      <c r="P1892" s="96" t="str">
        <f>VLOOKUP(N1892,Entries!J:K,2,FALSE)</f>
        <v>UNITED STATES OF AMERICA</v>
      </c>
      <c r="Q1892" s="38" t="s">
        <v>5651</v>
      </c>
      <c r="R1892" s="32" t="s">
        <v>5651</v>
      </c>
      <c r="S1892" s="18" t="s">
        <v>156</v>
      </c>
      <c r="T1892" t="s">
        <v>157</v>
      </c>
      <c r="U1892" s="39" t="s">
        <v>159</v>
      </c>
      <c r="V1892" s="33" t="s">
        <v>159</v>
      </c>
      <c r="W1892" s="64">
        <f>IF(VLOOKUP(R1892,Entries!N:P,3,FALSE)=V1892,1,VLOOKUP(R1892,Entries!N:P,3,FALSE))</f>
        <v>1</v>
      </c>
      <c r="X1892"/>
      <c r="Y1892"/>
      <c r="Z1892" s="18"/>
      <c r="AA1892" s="18"/>
      <c r="AB1892" s="98"/>
      <c r="AC1892" s="18" t="s">
        <v>5652</v>
      </c>
      <c r="AD1892" s="18" t="s">
        <v>263</v>
      </c>
      <c r="AE1892" s="18" t="s">
        <v>263</v>
      </c>
      <c r="AF1892" s="98" t="s">
        <v>263</v>
      </c>
      <c r="AG1892" s="98" t="s">
        <v>11136</v>
      </c>
      <c r="AH1892" s="98"/>
      <c r="AI1892" s="18"/>
      <c r="AJ1892" s="98">
        <v>5</v>
      </c>
      <c r="AK1892" s="18" t="s">
        <v>95</v>
      </c>
      <c r="AL1892" s="18"/>
      <c r="AM1892" s="33"/>
      <c r="AN1892" s="32" t="s">
        <v>133</v>
      </c>
      <c r="AO1892" s="18" t="s">
        <v>134</v>
      </c>
      <c r="AP1892" s="33" t="s">
        <v>160</v>
      </c>
      <c r="AQ1892">
        <v>21104.349328159999</v>
      </c>
      <c r="AR1892" t="s">
        <v>14379</v>
      </c>
      <c r="AS1892" t="s">
        <v>11225</v>
      </c>
      <c r="AT1892" t="s">
        <v>14380</v>
      </c>
      <c r="AU1892">
        <v>53.058599999999998</v>
      </c>
      <c r="AV1892" s="98">
        <v>0.92604707384000007</v>
      </c>
      <c r="AW1892">
        <v>333.76229999999998</v>
      </c>
      <c r="AX1892" s="98">
        <v>5.8252498421200007</v>
      </c>
      <c r="AY1892">
        <v>2.0100000000000001E-4</v>
      </c>
      <c r="AZ1892">
        <v>89.022800000000004</v>
      </c>
      <c r="BA1892" s="98">
        <v>1.5537406460977778</v>
      </c>
      <c r="BB1892">
        <v>271.09910000000002</v>
      </c>
      <c r="BC1892" s="98">
        <v>4.7315709098177781</v>
      </c>
      <c r="BD1892">
        <v>15.06395066</v>
      </c>
      <c r="BE1892" s="96">
        <f t="shared" si="245"/>
        <v>6925.364640499758</v>
      </c>
      <c r="BF1892" s="96">
        <f t="shared" si="246"/>
        <v>555.75663879249805</v>
      </c>
      <c r="BG1892" s="96">
        <f t="shared" si="247"/>
        <v>552.97264220701709</v>
      </c>
      <c r="BH1892">
        <v>6931.7373618640477</v>
      </c>
      <c r="BI1892">
        <v>1.3287713694136089E-3</v>
      </c>
      <c r="BJ1892">
        <v>0.92637806326714511</v>
      </c>
      <c r="BK1892">
        <v>5.8252510536134787</v>
      </c>
      <c r="BL1892">
        <v>0.92916167884017276</v>
      </c>
      <c r="BM1892">
        <v>5.3561508642655156</v>
      </c>
      <c r="BN1892">
        <v>0.92604748236168377</v>
      </c>
      <c r="BO1892">
        <v>5.8252510564427196</v>
      </c>
      <c r="BP1892">
        <v>1.143684744038807E-3</v>
      </c>
      <c r="BQ1892">
        <v>0.92916167884017276</v>
      </c>
      <c r="BR1892">
        <v>6925.6448804944839</v>
      </c>
      <c r="BS1892" s="96">
        <v>562.56563488693519</v>
      </c>
      <c r="BT1892" s="96">
        <v>546.72412610203173</v>
      </c>
      <c r="BU1892">
        <v>5.3561508642655156</v>
      </c>
      <c r="BV1892" s="60" t="str">
        <f t="shared" si="248"/>
        <v>Starlink</v>
      </c>
      <c r="BW1892" s="32" t="s">
        <v>192</v>
      </c>
      <c r="BX1892" s="18">
        <v>2.8</v>
      </c>
      <c r="BY1892" s="21">
        <v>0.2</v>
      </c>
      <c r="BZ1892" s="18">
        <v>9</v>
      </c>
      <c r="CA1892" s="18">
        <v>27.592099999999999</v>
      </c>
      <c r="CB1892" s="18">
        <v>0.56000000000000005</v>
      </c>
      <c r="CC1892" s="18">
        <v>11.0875</v>
      </c>
      <c r="CD1892" s="18">
        <v>0.2</v>
      </c>
      <c r="CE1892" s="18">
        <v>2.8</v>
      </c>
      <c r="CF1892" s="33">
        <v>9</v>
      </c>
      <c r="CG1892" s="32">
        <v>260</v>
      </c>
      <c r="CH1892" s="18">
        <v>260</v>
      </c>
      <c r="CI1892" s="18">
        <v>220</v>
      </c>
      <c r="CJ1892" s="96">
        <f>Population!$CG1892-Population!$CI1892</f>
        <v>40</v>
      </c>
      <c r="CK1892" s="118">
        <f>_xlfn.DAYS(Entries!$AY$2,Population!H1892)</f>
        <v>299</v>
      </c>
      <c r="CL1892" s="118">
        <f t="shared" si="249"/>
        <v>1825</v>
      </c>
      <c r="CM1892" s="117">
        <f>Entries!$AY$5</f>
        <v>0.15</v>
      </c>
      <c r="CN1892" s="117">
        <f t="shared" si="251"/>
        <v>0.15384615384615385</v>
      </c>
      <c r="CO1892" s="119">
        <f t="shared" si="250"/>
        <v>0.86073972602739723</v>
      </c>
      <c r="CP1892" s="32" t="s">
        <v>5654</v>
      </c>
      <c r="CQ1892" s="98">
        <v>4</v>
      </c>
      <c r="CR1892" s="18" t="s">
        <v>95</v>
      </c>
      <c r="CS1892" s="18"/>
      <c r="CT1892" s="33"/>
      <c r="CU1892" s="32" t="s">
        <v>5655</v>
      </c>
      <c r="CV1892" s="18" t="s">
        <v>5651</v>
      </c>
      <c r="CW1892" s="18" t="s">
        <v>157</v>
      </c>
      <c r="CX1892" s="18" t="s">
        <v>5652</v>
      </c>
      <c r="CY1892" s="18" t="s">
        <v>107</v>
      </c>
      <c r="CZ1892" s="18" t="s">
        <v>755</v>
      </c>
      <c r="DA1892" s="33"/>
      <c r="DB1892" s="17" t="s">
        <v>15463</v>
      </c>
      <c r="DC1892" s="17" t="s">
        <v>15500</v>
      </c>
      <c r="DD1892" s="17">
        <v>1</v>
      </c>
      <c r="DE1892" s="17" t="s">
        <v>15500</v>
      </c>
      <c r="DF1892" s="17" t="s">
        <v>15500</v>
      </c>
      <c r="DG1892" s="23" t="s">
        <v>11174</v>
      </c>
      <c r="DH1892" s="145"/>
    </row>
    <row r="1893" spans="1:112" s="17" customFormat="1" x14ac:dyDescent="0.25">
      <c r="A1893" s="30" t="s">
        <v>7004</v>
      </c>
      <c r="B1893" s="96">
        <v>1</v>
      </c>
      <c r="C1893" s="152" t="s">
        <v>11188</v>
      </c>
      <c r="D1893" s="96" t="s">
        <v>5649</v>
      </c>
      <c r="E1893" s="96">
        <v>45760</v>
      </c>
      <c r="F1893" s="96" t="s">
        <v>7005</v>
      </c>
      <c r="G1893" s="31">
        <v>63560</v>
      </c>
      <c r="H1893" s="43">
        <v>43995</v>
      </c>
      <c r="I1893" s="96" t="s">
        <v>221</v>
      </c>
      <c r="J1893" s="96"/>
      <c r="K1893" s="96"/>
      <c r="L1893" s="96" t="s">
        <v>285</v>
      </c>
      <c r="M1893" s="124" t="s">
        <v>156</v>
      </c>
      <c r="N1893" s="96" t="s">
        <v>156</v>
      </c>
      <c r="O1893" s="124" t="s">
        <v>157</v>
      </c>
      <c r="P1893" s="64" t="str">
        <f>VLOOKUP(N1893,Entries!J:K,2,FALSE)</f>
        <v>UNITED STATES OF AMERICA</v>
      </c>
      <c r="Q1893" s="123" t="s">
        <v>5651</v>
      </c>
      <c r="R1893" s="30" t="s">
        <v>5651</v>
      </c>
      <c r="S1893" s="96" t="s">
        <v>156</v>
      </c>
      <c r="T1893" s="124" t="s">
        <v>157</v>
      </c>
      <c r="U1893" s="125" t="s">
        <v>159</v>
      </c>
      <c r="V1893" s="31" t="s">
        <v>159</v>
      </c>
      <c r="W1893" s="64">
        <f>IF(VLOOKUP(R1893,Entries!N:P,3,FALSE)=V1893,1,VLOOKUP(R1893,Entries!N:P,3,FALSE))</f>
        <v>1</v>
      </c>
      <c r="X1893" s="124"/>
      <c r="Y1893" s="124"/>
      <c r="Z1893" s="96"/>
      <c r="AA1893" s="96"/>
      <c r="AB1893" s="96"/>
      <c r="AC1893" s="96" t="s">
        <v>5652</v>
      </c>
      <c r="AD1893" s="96" t="s">
        <v>263</v>
      </c>
      <c r="AE1893" s="96" t="s">
        <v>263</v>
      </c>
      <c r="AF1893" s="96" t="s">
        <v>263</v>
      </c>
      <c r="AG1893" s="96" t="s">
        <v>11136</v>
      </c>
      <c r="AH1893" s="96"/>
      <c r="AI1893" s="96"/>
      <c r="AJ1893" s="96">
        <v>5</v>
      </c>
      <c r="AK1893" s="96" t="s">
        <v>95</v>
      </c>
      <c r="AL1893" s="96"/>
      <c r="AM1893" s="31"/>
      <c r="AN1893" s="30" t="s">
        <v>133</v>
      </c>
      <c r="AO1893" s="96" t="s">
        <v>134</v>
      </c>
      <c r="AP1893" s="31" t="s">
        <v>160</v>
      </c>
      <c r="AQ1893">
        <v>21104.353015780001</v>
      </c>
      <c r="AR1893" t="s">
        <v>14381</v>
      </c>
      <c r="AS1893" t="s">
        <v>11225</v>
      </c>
      <c r="AT1893" t="s">
        <v>14382</v>
      </c>
      <c r="AU1893">
        <v>53.057600000000001</v>
      </c>
      <c r="AV1893" s="96">
        <v>0.92602962055111127</v>
      </c>
      <c r="AW1893">
        <v>333.7373</v>
      </c>
      <c r="AX1893" s="96">
        <v>5.824813509897778</v>
      </c>
      <c r="AY1893">
        <v>2.1100000000000001E-4</v>
      </c>
      <c r="AZ1893">
        <v>75.842600000000004</v>
      </c>
      <c r="BA1893" s="96">
        <v>1.3237028078844446</v>
      </c>
      <c r="BB1893">
        <v>284.27969999999999</v>
      </c>
      <c r="BC1893" s="96">
        <v>4.9616157293466667</v>
      </c>
      <c r="BD1893">
        <v>15.06392748</v>
      </c>
      <c r="BE1893" s="96">
        <f t="shared" si="245"/>
        <v>6925.3717448847856</v>
      </c>
      <c r="BF1893" s="96">
        <f t="shared" si="246"/>
        <v>555.83299832295597</v>
      </c>
      <c r="BG1893" s="96">
        <f t="shared" si="247"/>
        <v>552.9104914466152</v>
      </c>
      <c r="BH1893">
        <v>6931.7448523528956</v>
      </c>
      <c r="BI1893">
        <v>1.361002604587524E-3</v>
      </c>
      <c r="BJ1893">
        <v>0.92636061262395863</v>
      </c>
      <c r="BK1893">
        <v>5.8248147212339338</v>
      </c>
      <c r="BL1893">
        <v>0.90237135311473993</v>
      </c>
      <c r="BM1893">
        <v>5.38294824807938</v>
      </c>
      <c r="BN1893">
        <v>0.92603002911301968</v>
      </c>
      <c r="BO1893">
        <v>5.8248147240546144</v>
      </c>
      <c r="BP1893">
        <v>1.1481347562324821E-3</v>
      </c>
      <c r="BQ1893">
        <v>0.90237135311473993</v>
      </c>
      <c r="BR1893">
        <v>6925.6521447814521</v>
      </c>
      <c r="BS1893" s="96">
        <v>562.60372671845198</v>
      </c>
      <c r="BT1893" s="96">
        <v>546.70056284445309</v>
      </c>
      <c r="BU1893">
        <v>5.38294824807938</v>
      </c>
      <c r="BV1893" s="65" t="str">
        <f t="shared" si="248"/>
        <v>Starlink</v>
      </c>
      <c r="BW1893" s="30" t="s">
        <v>192</v>
      </c>
      <c r="BX1893" s="96">
        <v>2.8</v>
      </c>
      <c r="BY1893" s="16">
        <v>0.2</v>
      </c>
      <c r="BZ1893" s="96">
        <v>9</v>
      </c>
      <c r="CA1893" s="96">
        <v>27.592099999999999</v>
      </c>
      <c r="CB1893" s="96">
        <v>0.56000000000000005</v>
      </c>
      <c r="CC1893" s="96">
        <v>11.0875</v>
      </c>
      <c r="CD1893" s="96">
        <v>0.2</v>
      </c>
      <c r="CE1893" s="96">
        <v>2.8</v>
      </c>
      <c r="CF1893" s="31">
        <v>9</v>
      </c>
      <c r="CG1893" s="30">
        <v>260</v>
      </c>
      <c r="CH1893" s="96">
        <v>260</v>
      </c>
      <c r="CI1893" s="96">
        <v>220</v>
      </c>
      <c r="CJ1893" s="98">
        <f>Population!$CG1893-Population!$CI1893</f>
        <v>40</v>
      </c>
      <c r="CK1893" s="120">
        <f>_xlfn.DAYS(Entries!$AY$2,Population!H1893)</f>
        <v>299</v>
      </c>
      <c r="CL1893" s="120">
        <f t="shared" si="249"/>
        <v>1825</v>
      </c>
      <c r="CM1893" s="122">
        <f>Entries!$AY$5</f>
        <v>0.15</v>
      </c>
      <c r="CN1893" s="122">
        <f t="shared" si="251"/>
        <v>0.15384615384615385</v>
      </c>
      <c r="CO1893" s="121">
        <f t="shared" si="250"/>
        <v>0.86073972602739723</v>
      </c>
      <c r="CP1893" s="30" t="s">
        <v>5654</v>
      </c>
      <c r="CQ1893" s="96">
        <v>4</v>
      </c>
      <c r="CR1893" s="96" t="s">
        <v>95</v>
      </c>
      <c r="CS1893" s="96"/>
      <c r="CT1893" s="31"/>
      <c r="CU1893" s="30" t="s">
        <v>5655</v>
      </c>
      <c r="CV1893" s="96" t="s">
        <v>5651</v>
      </c>
      <c r="CW1893" s="96" t="s">
        <v>157</v>
      </c>
      <c r="CX1893" s="96" t="s">
        <v>5652</v>
      </c>
      <c r="CY1893" s="96" t="s">
        <v>107</v>
      </c>
      <c r="CZ1893" s="96" t="s">
        <v>755</v>
      </c>
      <c r="DA1893" s="31"/>
      <c r="DB1893" s="17" t="s">
        <v>15463</v>
      </c>
      <c r="DC1893" s="17" t="s">
        <v>15500</v>
      </c>
      <c r="DD1893" s="17">
        <v>1</v>
      </c>
      <c r="DE1893" s="17" t="s">
        <v>15500</v>
      </c>
      <c r="DF1893" s="17" t="s">
        <v>15500</v>
      </c>
      <c r="DG1893" s="23" t="s">
        <v>11174</v>
      </c>
      <c r="DH1893" s="145"/>
    </row>
    <row r="1894" spans="1:112" s="17" customFormat="1" x14ac:dyDescent="0.25">
      <c r="A1894" s="32" t="s">
        <v>7007</v>
      </c>
      <c r="B1894" s="98">
        <v>1</v>
      </c>
      <c r="C1894" s="149" t="s">
        <v>11188</v>
      </c>
      <c r="D1894" s="98" t="s">
        <v>5649</v>
      </c>
      <c r="E1894" s="98">
        <v>45761</v>
      </c>
      <c r="F1894" s="98" t="s">
        <v>7008</v>
      </c>
      <c r="G1894" s="33">
        <v>63561</v>
      </c>
      <c r="H1894" s="44">
        <v>43995</v>
      </c>
      <c r="I1894" s="98" t="s">
        <v>221</v>
      </c>
      <c r="J1894" s="98"/>
      <c r="K1894" s="98"/>
      <c r="L1894" s="98" t="s">
        <v>285</v>
      </c>
      <c r="M1894" t="s">
        <v>156</v>
      </c>
      <c r="N1894" s="98" t="s">
        <v>156</v>
      </c>
      <c r="O1894" t="s">
        <v>157</v>
      </c>
      <c r="P1894" s="96" t="str">
        <f>VLOOKUP(N1894,Entries!J:K,2,FALSE)</f>
        <v>UNITED STATES OF AMERICA</v>
      </c>
      <c r="Q1894" s="38" t="s">
        <v>5651</v>
      </c>
      <c r="R1894" s="32" t="s">
        <v>5651</v>
      </c>
      <c r="S1894" s="98" t="s">
        <v>156</v>
      </c>
      <c r="T1894" t="s">
        <v>157</v>
      </c>
      <c r="U1894" s="39" t="s">
        <v>159</v>
      </c>
      <c r="V1894" s="33" t="s">
        <v>159</v>
      </c>
      <c r="W1894" s="64">
        <f>IF(VLOOKUP(R1894,Entries!N:P,3,FALSE)=V1894,1,VLOOKUP(R1894,Entries!N:P,3,FALSE))</f>
        <v>1</v>
      </c>
      <c r="X1894"/>
      <c r="Y1894"/>
      <c r="Z1894" s="98"/>
      <c r="AA1894" s="98"/>
      <c r="AB1894" s="98"/>
      <c r="AC1894" s="98" t="s">
        <v>5652</v>
      </c>
      <c r="AD1894" s="98" t="s">
        <v>263</v>
      </c>
      <c r="AE1894" s="98" t="s">
        <v>263</v>
      </c>
      <c r="AF1894" s="98" t="s">
        <v>263</v>
      </c>
      <c r="AG1894" s="98" t="s">
        <v>11136</v>
      </c>
      <c r="AH1894" s="98"/>
      <c r="AI1894" s="98"/>
      <c r="AJ1894" s="98">
        <v>5</v>
      </c>
      <c r="AK1894" s="98" t="s">
        <v>95</v>
      </c>
      <c r="AL1894" s="98"/>
      <c r="AM1894" s="33"/>
      <c r="AN1894" s="32" t="s">
        <v>133</v>
      </c>
      <c r="AO1894" s="98" t="s">
        <v>134</v>
      </c>
      <c r="AP1894" s="33" t="s">
        <v>160</v>
      </c>
      <c r="AQ1894">
        <v>21104.11342383</v>
      </c>
      <c r="AR1894" t="s">
        <v>14383</v>
      </c>
      <c r="AS1894" t="s">
        <v>11225</v>
      </c>
      <c r="AT1894" t="s">
        <v>14384</v>
      </c>
      <c r="AU1894">
        <v>53.058399999999999</v>
      </c>
      <c r="AV1894" s="98">
        <v>0.92604358318222224</v>
      </c>
      <c r="AW1894">
        <v>334.8227</v>
      </c>
      <c r="AX1894" s="98">
        <v>5.8437573096577786</v>
      </c>
      <c r="AY1894">
        <v>2.0540000000000001E-4</v>
      </c>
      <c r="AZ1894">
        <v>88.766000000000005</v>
      </c>
      <c r="BA1894" s="98">
        <v>1.5492586415111111</v>
      </c>
      <c r="BB1894">
        <v>271.35640000000001</v>
      </c>
      <c r="BC1894" s="98">
        <v>4.7360616410488898</v>
      </c>
      <c r="BD1894">
        <v>15.064036229999999</v>
      </c>
      <c r="BE1894" s="96">
        <f t="shared" si="245"/>
        <v>6925.3384145045347</v>
      </c>
      <c r="BF1894" s="96">
        <f t="shared" si="246"/>
        <v>555.76087901487426</v>
      </c>
      <c r="BG1894" s="96">
        <f t="shared" si="247"/>
        <v>552.91594999419522</v>
      </c>
      <c r="BH1894">
        <v>6931.7111681754413</v>
      </c>
      <c r="BI1894">
        <v>1.332886463762957E-3</v>
      </c>
      <c r="BJ1894">
        <v>0.92637457578433668</v>
      </c>
      <c r="BK1894">
        <v>5.8437585249723893</v>
      </c>
      <c r="BL1894">
        <v>0.93052653183789424</v>
      </c>
      <c r="BM1894">
        <v>5.3547947381431467</v>
      </c>
      <c r="BN1894">
        <v>0.92604399171291274</v>
      </c>
      <c r="BO1894">
        <v>5.8437585277559192</v>
      </c>
      <c r="BP1894">
        <v>1.1477332966398561E-3</v>
      </c>
      <c r="BQ1894">
        <v>0.93052653183789424</v>
      </c>
      <c r="BR1894">
        <v>6925.6186876032516</v>
      </c>
      <c r="BS1894" s="96">
        <v>562.56745077084543</v>
      </c>
      <c r="BT1894" s="96">
        <v>546.66992443565778</v>
      </c>
      <c r="BU1894">
        <v>5.3547947381431467</v>
      </c>
      <c r="BV1894" s="60" t="str">
        <f t="shared" si="248"/>
        <v>Starlink</v>
      </c>
      <c r="BW1894" s="32" t="s">
        <v>192</v>
      </c>
      <c r="BX1894" s="98">
        <v>2.8</v>
      </c>
      <c r="BY1894" s="21">
        <v>0.2</v>
      </c>
      <c r="BZ1894" s="98">
        <v>9</v>
      </c>
      <c r="CA1894" s="98">
        <v>27.592099999999999</v>
      </c>
      <c r="CB1894" s="98">
        <v>0.56000000000000005</v>
      </c>
      <c r="CC1894" s="98">
        <v>11.0875</v>
      </c>
      <c r="CD1894" s="98">
        <v>0.2</v>
      </c>
      <c r="CE1894" s="98">
        <v>2.8</v>
      </c>
      <c r="CF1894" s="33">
        <v>9</v>
      </c>
      <c r="CG1894" s="32">
        <v>260</v>
      </c>
      <c r="CH1894" s="98">
        <v>260</v>
      </c>
      <c r="CI1894" s="98">
        <v>220</v>
      </c>
      <c r="CJ1894" s="96">
        <f>Population!$CG1894-Population!$CI1894</f>
        <v>40</v>
      </c>
      <c r="CK1894" s="118">
        <f>_xlfn.DAYS(Entries!$AY$2,Population!H1894)</f>
        <v>299</v>
      </c>
      <c r="CL1894" s="118">
        <f t="shared" si="249"/>
        <v>1825</v>
      </c>
      <c r="CM1894" s="117">
        <f>Entries!$AY$5</f>
        <v>0.15</v>
      </c>
      <c r="CN1894" s="117">
        <f t="shared" si="251"/>
        <v>0.15384615384615385</v>
      </c>
      <c r="CO1894" s="119">
        <f t="shared" si="250"/>
        <v>0.86073972602739723</v>
      </c>
      <c r="CP1894" s="32" t="s">
        <v>5654</v>
      </c>
      <c r="CQ1894" s="98">
        <v>4</v>
      </c>
      <c r="CR1894" s="98" t="s">
        <v>95</v>
      </c>
      <c r="CS1894" s="98"/>
      <c r="CT1894" s="33"/>
      <c r="CU1894" s="32" t="s">
        <v>5655</v>
      </c>
      <c r="CV1894" s="98" t="s">
        <v>5651</v>
      </c>
      <c r="CW1894" s="98" t="s">
        <v>157</v>
      </c>
      <c r="CX1894" s="98" t="s">
        <v>5652</v>
      </c>
      <c r="CY1894" s="98" t="s">
        <v>107</v>
      </c>
      <c r="CZ1894" s="98" t="s">
        <v>755</v>
      </c>
      <c r="DA1894" s="33"/>
      <c r="DB1894" s="17" t="s">
        <v>15463</v>
      </c>
      <c r="DC1894" s="17" t="s">
        <v>15500</v>
      </c>
      <c r="DD1894" s="17">
        <v>1</v>
      </c>
      <c r="DE1894" s="17" t="s">
        <v>15500</v>
      </c>
      <c r="DF1894" s="17" t="s">
        <v>15500</v>
      </c>
      <c r="DG1894" s="23" t="s">
        <v>11174</v>
      </c>
      <c r="DH1894" s="145"/>
    </row>
    <row r="1895" spans="1:112" s="17" customFormat="1" x14ac:dyDescent="0.25">
      <c r="A1895" s="30" t="s">
        <v>7010</v>
      </c>
      <c r="B1895" s="15">
        <v>1</v>
      </c>
      <c r="C1895" s="152" t="s">
        <v>11188</v>
      </c>
      <c r="D1895" s="15" t="s">
        <v>5649</v>
      </c>
      <c r="E1895" s="15">
        <v>45780</v>
      </c>
      <c r="F1895" s="15" t="s">
        <v>7011</v>
      </c>
      <c r="G1895" s="31">
        <v>63580</v>
      </c>
      <c r="H1895" s="43">
        <v>43995</v>
      </c>
      <c r="I1895" s="96" t="s">
        <v>221</v>
      </c>
      <c r="J1895" s="96"/>
      <c r="K1895" s="96"/>
      <c r="L1895" s="15" t="s">
        <v>285</v>
      </c>
      <c r="M1895" s="124" t="s">
        <v>156</v>
      </c>
      <c r="N1895" s="15" t="s">
        <v>156</v>
      </c>
      <c r="O1895" s="124" t="s">
        <v>157</v>
      </c>
      <c r="P1895" s="64" t="str">
        <f>VLOOKUP(N1895,Entries!J:K,2,FALSE)</f>
        <v>UNITED STATES OF AMERICA</v>
      </c>
      <c r="Q1895" s="123" t="s">
        <v>5651</v>
      </c>
      <c r="R1895" s="30" t="s">
        <v>5651</v>
      </c>
      <c r="S1895" s="15" t="s">
        <v>156</v>
      </c>
      <c r="T1895" s="124" t="s">
        <v>157</v>
      </c>
      <c r="U1895" s="125" t="s">
        <v>159</v>
      </c>
      <c r="V1895" s="31" t="s">
        <v>159</v>
      </c>
      <c r="W1895" s="64">
        <f>IF(VLOOKUP(R1895,Entries!N:P,3,FALSE)=V1895,1,VLOOKUP(R1895,Entries!N:P,3,FALSE))</f>
        <v>1</v>
      </c>
      <c r="X1895" s="124"/>
      <c r="Y1895" s="124"/>
      <c r="Z1895" s="15"/>
      <c r="AA1895" s="15"/>
      <c r="AB1895" s="96"/>
      <c r="AC1895" s="15" t="s">
        <v>5652</v>
      </c>
      <c r="AD1895" s="15" t="s">
        <v>263</v>
      </c>
      <c r="AE1895" s="15" t="s">
        <v>263</v>
      </c>
      <c r="AF1895" s="96" t="s">
        <v>263</v>
      </c>
      <c r="AG1895" s="96" t="s">
        <v>11136</v>
      </c>
      <c r="AH1895" s="96"/>
      <c r="AI1895" s="15"/>
      <c r="AJ1895" s="96">
        <v>5</v>
      </c>
      <c r="AK1895" s="15" t="s">
        <v>95</v>
      </c>
      <c r="AL1895" s="15"/>
      <c r="AM1895" s="31"/>
      <c r="AN1895" s="30" t="s">
        <v>133</v>
      </c>
      <c r="AO1895" s="15" t="s">
        <v>134</v>
      </c>
      <c r="AP1895" s="31" t="s">
        <v>160</v>
      </c>
      <c r="AQ1895">
        <v>21104.314295690001</v>
      </c>
      <c r="AR1895" t="s">
        <v>12989</v>
      </c>
      <c r="AS1895" t="s">
        <v>11225</v>
      </c>
      <c r="AT1895" t="s">
        <v>14385</v>
      </c>
      <c r="AU1895">
        <v>53.057200000000002</v>
      </c>
      <c r="AV1895" s="96">
        <v>0.92602263923555561</v>
      </c>
      <c r="AW1895">
        <v>313.91230000000002</v>
      </c>
      <c r="AX1895" s="96">
        <v>5.4788020576755558</v>
      </c>
      <c r="AY1895">
        <v>1.973E-4</v>
      </c>
      <c r="AZ1895">
        <v>82.498900000000006</v>
      </c>
      <c r="BA1895" s="96">
        <v>1.4398771347155557</v>
      </c>
      <c r="BB1895">
        <v>277.6225</v>
      </c>
      <c r="BC1895" s="96">
        <v>4.8454256945555558</v>
      </c>
      <c r="BD1895">
        <v>15.06405504</v>
      </c>
      <c r="BE1895" s="96">
        <f t="shared" si="245"/>
        <v>6925.332649538751</v>
      </c>
      <c r="BF1895" s="96">
        <f t="shared" si="246"/>
        <v>555.69901767050487</v>
      </c>
      <c r="BG1895" s="96">
        <f t="shared" si="247"/>
        <v>552.96628140699704</v>
      </c>
      <c r="BH1895">
        <v>6931.7055819780453</v>
      </c>
      <c r="BI1895">
        <v>1.3380199308277009E-3</v>
      </c>
      <c r="BJ1895">
        <v>0.92635363635597401</v>
      </c>
      <c r="BK1895">
        <v>5.4788031988203647</v>
      </c>
      <c r="BL1895">
        <v>0.91336940151839741</v>
      </c>
      <c r="BM1895">
        <v>5.3719344543727621</v>
      </c>
      <c r="BN1895">
        <v>0.92602304780346423</v>
      </c>
      <c r="BO1895">
        <v>5.4788031998260767</v>
      </c>
      <c r="BP1895">
        <v>1.1389738708050929E-3</v>
      </c>
      <c r="BQ1895">
        <v>0.91336940151839741</v>
      </c>
      <c r="BR1895">
        <v>6925.6131150382162</v>
      </c>
      <c r="BS1895" s="96">
        <v>562.5012074155502</v>
      </c>
      <c r="BT1895" s="96">
        <v>546.72502266088304</v>
      </c>
      <c r="BU1895">
        <v>5.3719344543727621</v>
      </c>
      <c r="BV1895" s="65" t="str">
        <f t="shared" si="248"/>
        <v>Starlink</v>
      </c>
      <c r="BW1895" s="30" t="s">
        <v>192</v>
      </c>
      <c r="BX1895" s="15">
        <v>2.8</v>
      </c>
      <c r="BY1895" s="16">
        <v>0.2</v>
      </c>
      <c r="BZ1895" s="15">
        <v>9</v>
      </c>
      <c r="CA1895" s="15">
        <v>27.592099999999999</v>
      </c>
      <c r="CB1895" s="15">
        <v>0.56000000000000005</v>
      </c>
      <c r="CC1895" s="15">
        <v>11.0875</v>
      </c>
      <c r="CD1895" s="15">
        <v>0.2</v>
      </c>
      <c r="CE1895" s="15">
        <v>2.8</v>
      </c>
      <c r="CF1895" s="31">
        <v>9</v>
      </c>
      <c r="CG1895" s="30">
        <v>260</v>
      </c>
      <c r="CH1895" s="15">
        <v>260</v>
      </c>
      <c r="CI1895" s="15">
        <v>220</v>
      </c>
      <c r="CJ1895" s="98">
        <f>Population!$CG1895-Population!$CI1895</f>
        <v>40</v>
      </c>
      <c r="CK1895" s="120">
        <f>_xlfn.DAYS(Entries!$AY$2,Population!H1895)</f>
        <v>299</v>
      </c>
      <c r="CL1895" s="120">
        <f t="shared" si="249"/>
        <v>1825</v>
      </c>
      <c r="CM1895" s="122">
        <f>Entries!$AY$5</f>
        <v>0.15</v>
      </c>
      <c r="CN1895" s="122">
        <f t="shared" si="251"/>
        <v>0.15384615384615385</v>
      </c>
      <c r="CO1895" s="121">
        <f t="shared" si="250"/>
        <v>0.86073972602739723</v>
      </c>
      <c r="CP1895" s="30" t="s">
        <v>5654</v>
      </c>
      <c r="CQ1895" s="15">
        <v>4</v>
      </c>
      <c r="CR1895" s="15" t="s">
        <v>95</v>
      </c>
      <c r="CS1895" s="15"/>
      <c r="CT1895" s="31"/>
      <c r="CU1895" s="30" t="s">
        <v>5655</v>
      </c>
      <c r="CV1895" s="15" t="s">
        <v>5651</v>
      </c>
      <c r="CW1895" s="15" t="s">
        <v>157</v>
      </c>
      <c r="CX1895" s="15" t="s">
        <v>5652</v>
      </c>
      <c r="CY1895" s="15" t="s">
        <v>107</v>
      </c>
      <c r="CZ1895" s="15" t="s">
        <v>755</v>
      </c>
      <c r="DA1895" s="31"/>
      <c r="DB1895" s="17" t="s">
        <v>15463</v>
      </c>
      <c r="DC1895" s="17" t="s">
        <v>15500</v>
      </c>
      <c r="DD1895" s="17">
        <v>1</v>
      </c>
      <c r="DE1895" s="17" t="s">
        <v>15500</v>
      </c>
      <c r="DF1895" s="17" t="s">
        <v>15500</v>
      </c>
      <c r="DG1895" s="23" t="s">
        <v>11174</v>
      </c>
      <c r="DH1895" s="145"/>
    </row>
    <row r="1896" spans="1:112" s="17" customFormat="1" x14ac:dyDescent="0.25">
      <c r="A1896" s="32" t="s">
        <v>7013</v>
      </c>
      <c r="B1896" s="98">
        <v>1</v>
      </c>
      <c r="C1896" s="149" t="s">
        <v>11188</v>
      </c>
      <c r="D1896" s="98" t="s">
        <v>5649</v>
      </c>
      <c r="E1896" s="98">
        <v>45781</v>
      </c>
      <c r="F1896" s="98" t="s">
        <v>7014</v>
      </c>
      <c r="G1896" s="33">
        <v>63581</v>
      </c>
      <c r="H1896" s="44">
        <v>43995</v>
      </c>
      <c r="I1896" s="98" t="s">
        <v>221</v>
      </c>
      <c r="J1896" s="98"/>
      <c r="K1896" s="98"/>
      <c r="L1896" s="98" t="s">
        <v>285</v>
      </c>
      <c r="M1896" t="s">
        <v>156</v>
      </c>
      <c r="N1896" s="98" t="s">
        <v>156</v>
      </c>
      <c r="O1896" t="s">
        <v>157</v>
      </c>
      <c r="P1896" s="96" t="str">
        <f>VLOOKUP(N1896,Entries!J:K,2,FALSE)</f>
        <v>UNITED STATES OF AMERICA</v>
      </c>
      <c r="Q1896" s="38" t="s">
        <v>5651</v>
      </c>
      <c r="R1896" s="32" t="s">
        <v>5651</v>
      </c>
      <c r="S1896" s="98" t="s">
        <v>156</v>
      </c>
      <c r="T1896" t="s">
        <v>157</v>
      </c>
      <c r="U1896" s="39" t="s">
        <v>159</v>
      </c>
      <c r="V1896" s="33" t="s">
        <v>159</v>
      </c>
      <c r="W1896" s="64">
        <f>IF(VLOOKUP(R1896,Entries!N:P,3,FALSE)=V1896,1,VLOOKUP(R1896,Entries!N:P,3,FALSE))</f>
        <v>1</v>
      </c>
      <c r="X1896"/>
      <c r="Y1896"/>
      <c r="Z1896" s="98"/>
      <c r="AA1896" s="98"/>
      <c r="AB1896" s="98"/>
      <c r="AC1896" s="98" t="s">
        <v>5652</v>
      </c>
      <c r="AD1896" s="98" t="s">
        <v>263</v>
      </c>
      <c r="AE1896" s="98" t="s">
        <v>263</v>
      </c>
      <c r="AF1896" s="98" t="s">
        <v>263</v>
      </c>
      <c r="AG1896" s="98" t="s">
        <v>11136</v>
      </c>
      <c r="AH1896" s="98"/>
      <c r="AI1896" s="98"/>
      <c r="AJ1896" s="98">
        <v>5</v>
      </c>
      <c r="AK1896" s="98" t="s">
        <v>95</v>
      </c>
      <c r="AL1896" s="98"/>
      <c r="AM1896" s="33"/>
      <c r="AN1896" s="32" t="s">
        <v>133</v>
      </c>
      <c r="AO1896" s="98" t="s">
        <v>134</v>
      </c>
      <c r="AP1896" s="33" t="s">
        <v>160</v>
      </c>
      <c r="AQ1896">
        <v>21104.273769259999</v>
      </c>
      <c r="AR1896" t="s">
        <v>14386</v>
      </c>
      <c r="AS1896" t="s">
        <v>11225</v>
      </c>
      <c r="AT1896" t="s">
        <v>14387</v>
      </c>
      <c r="AU1896">
        <v>53.056800000000003</v>
      </c>
      <c r="AV1896" s="98">
        <v>0.92601565792000007</v>
      </c>
      <c r="AW1896">
        <v>314.10399999999998</v>
      </c>
      <c r="AX1896" s="98">
        <v>5.4821478531555554</v>
      </c>
      <c r="AY1896">
        <v>2.2599999999999999E-4</v>
      </c>
      <c r="AZ1896">
        <v>91.478899999999996</v>
      </c>
      <c r="BA1896" s="98">
        <v>1.5966076689377777</v>
      </c>
      <c r="BB1896">
        <v>268.64589999999998</v>
      </c>
      <c r="BC1896" s="98">
        <v>4.6887545015155556</v>
      </c>
      <c r="BD1896">
        <v>15.06391056</v>
      </c>
      <c r="BE1896" s="96">
        <f t="shared" si="245"/>
        <v>6925.3769306682698</v>
      </c>
      <c r="BF1896" s="96">
        <f t="shared" si="246"/>
        <v>555.94206585460142</v>
      </c>
      <c r="BG1896" s="96">
        <f t="shared" si="247"/>
        <v>552.81179548193904</v>
      </c>
      <c r="BH1896">
        <v>6931.7495655498506</v>
      </c>
      <c r="BI1896">
        <v>1.3434109934943341E-3</v>
      </c>
      <c r="BJ1896">
        <v>0.92634665217986667</v>
      </c>
      <c r="BK1896">
        <v>5.4821489938651586</v>
      </c>
      <c r="BL1896">
        <v>0.94578424079168399</v>
      </c>
      <c r="BM1896">
        <v>5.3395788947460971</v>
      </c>
      <c r="BN1896">
        <v>0.92601606645480328</v>
      </c>
      <c r="BO1896">
        <v>5.4821489960558942</v>
      </c>
      <c r="BP1896">
        <v>1.166810020242566E-3</v>
      </c>
      <c r="BQ1896">
        <v>0.94578424079168399</v>
      </c>
      <c r="BR1896">
        <v>6925.6574579640273</v>
      </c>
      <c r="BS1896" s="96">
        <v>562.73838448274819</v>
      </c>
      <c r="BT1896" s="96">
        <v>546.57653144530741</v>
      </c>
      <c r="BU1896">
        <v>5.3395788947460971</v>
      </c>
      <c r="BV1896" s="60" t="str">
        <f t="shared" si="248"/>
        <v>Starlink</v>
      </c>
      <c r="BW1896" s="32" t="s">
        <v>192</v>
      </c>
      <c r="BX1896" s="98">
        <v>2.8</v>
      </c>
      <c r="BY1896" s="21">
        <v>0.2</v>
      </c>
      <c r="BZ1896" s="98">
        <v>9</v>
      </c>
      <c r="CA1896" s="98">
        <v>27.592099999999999</v>
      </c>
      <c r="CB1896" s="98">
        <v>0.56000000000000005</v>
      </c>
      <c r="CC1896" s="98">
        <v>11.0875</v>
      </c>
      <c r="CD1896" s="98">
        <v>0.2</v>
      </c>
      <c r="CE1896" s="98">
        <v>2.8</v>
      </c>
      <c r="CF1896" s="33">
        <v>9</v>
      </c>
      <c r="CG1896" s="32">
        <v>260</v>
      </c>
      <c r="CH1896" s="98">
        <v>260</v>
      </c>
      <c r="CI1896" s="98">
        <v>220</v>
      </c>
      <c r="CJ1896" s="96">
        <f>Population!$CG1896-Population!$CI1896</f>
        <v>40</v>
      </c>
      <c r="CK1896" s="118">
        <f>_xlfn.DAYS(Entries!$AY$2,Population!H1896)</f>
        <v>299</v>
      </c>
      <c r="CL1896" s="118">
        <f t="shared" si="249"/>
        <v>1825</v>
      </c>
      <c r="CM1896" s="117">
        <f>Entries!$AY$5</f>
        <v>0.15</v>
      </c>
      <c r="CN1896" s="117">
        <f t="shared" si="251"/>
        <v>0.15384615384615385</v>
      </c>
      <c r="CO1896" s="119">
        <f t="shared" si="250"/>
        <v>0.86073972602739723</v>
      </c>
      <c r="CP1896" s="32" t="s">
        <v>5654</v>
      </c>
      <c r="CQ1896" s="98">
        <v>4</v>
      </c>
      <c r="CR1896" s="98" t="s">
        <v>95</v>
      </c>
      <c r="CS1896" s="98"/>
      <c r="CT1896" s="33"/>
      <c r="CU1896" s="32" t="s">
        <v>5655</v>
      </c>
      <c r="CV1896" s="98" t="s">
        <v>5651</v>
      </c>
      <c r="CW1896" s="98" t="s">
        <v>157</v>
      </c>
      <c r="CX1896" s="98" t="s">
        <v>5652</v>
      </c>
      <c r="CY1896" s="98" t="s">
        <v>107</v>
      </c>
      <c r="CZ1896" s="98" t="s">
        <v>755</v>
      </c>
      <c r="DA1896" s="33"/>
      <c r="DB1896" s="17" t="s">
        <v>15463</v>
      </c>
      <c r="DC1896" s="17" t="s">
        <v>15500</v>
      </c>
      <c r="DD1896" s="17">
        <v>1</v>
      </c>
      <c r="DE1896" s="17" t="s">
        <v>15500</v>
      </c>
      <c r="DF1896" s="17" t="s">
        <v>15500</v>
      </c>
      <c r="DG1896" s="23" t="s">
        <v>11174</v>
      </c>
      <c r="DH1896" s="145"/>
    </row>
    <row r="1897" spans="1:112" s="17" customFormat="1" x14ac:dyDescent="0.25">
      <c r="A1897" s="30" t="s">
        <v>7016</v>
      </c>
      <c r="B1897" s="96">
        <v>1</v>
      </c>
      <c r="C1897" s="152" t="s">
        <v>11188</v>
      </c>
      <c r="D1897" s="96" t="s">
        <v>5649</v>
      </c>
      <c r="E1897" s="96">
        <v>45782</v>
      </c>
      <c r="F1897" s="96" t="s">
        <v>7017</v>
      </c>
      <c r="G1897" s="31">
        <v>63582</v>
      </c>
      <c r="H1897" s="43">
        <v>43995</v>
      </c>
      <c r="I1897" s="96" t="s">
        <v>221</v>
      </c>
      <c r="J1897" s="96"/>
      <c r="K1897" s="96"/>
      <c r="L1897" s="96" t="s">
        <v>285</v>
      </c>
      <c r="M1897" s="124" t="s">
        <v>156</v>
      </c>
      <c r="N1897" s="96" t="s">
        <v>156</v>
      </c>
      <c r="O1897" s="124" t="s">
        <v>157</v>
      </c>
      <c r="P1897" s="64" t="str">
        <f>VLOOKUP(N1897,Entries!J:K,2,FALSE)</f>
        <v>UNITED STATES OF AMERICA</v>
      </c>
      <c r="Q1897" s="123" t="s">
        <v>5651</v>
      </c>
      <c r="R1897" s="30" t="s">
        <v>5651</v>
      </c>
      <c r="S1897" s="96" t="s">
        <v>156</v>
      </c>
      <c r="T1897" s="124" t="s">
        <v>157</v>
      </c>
      <c r="U1897" s="125" t="s">
        <v>159</v>
      </c>
      <c r="V1897" s="31" t="s">
        <v>159</v>
      </c>
      <c r="W1897" s="64">
        <f>IF(VLOOKUP(R1897,Entries!N:P,3,FALSE)=V1897,1,VLOOKUP(R1897,Entries!N:P,3,FALSE))</f>
        <v>1</v>
      </c>
      <c r="X1897" s="124"/>
      <c r="Y1897" s="124"/>
      <c r="Z1897" s="96"/>
      <c r="AA1897" s="96"/>
      <c r="AB1897" s="96"/>
      <c r="AC1897" s="96" t="s">
        <v>5652</v>
      </c>
      <c r="AD1897" s="96" t="s">
        <v>263</v>
      </c>
      <c r="AE1897" s="96" t="s">
        <v>263</v>
      </c>
      <c r="AF1897" s="96" t="s">
        <v>263</v>
      </c>
      <c r="AG1897" s="96" t="s">
        <v>11136</v>
      </c>
      <c r="AH1897" s="96"/>
      <c r="AI1897" s="96"/>
      <c r="AJ1897" s="96">
        <v>5</v>
      </c>
      <c r="AK1897" s="96" t="s">
        <v>95</v>
      </c>
      <c r="AL1897" s="96"/>
      <c r="AM1897" s="31"/>
      <c r="AN1897" s="30" t="s">
        <v>133</v>
      </c>
      <c r="AO1897" s="96" t="s">
        <v>134</v>
      </c>
      <c r="AP1897" s="31" t="s">
        <v>160</v>
      </c>
      <c r="AQ1897">
        <v>21104.067359240002</v>
      </c>
      <c r="AR1897" t="s">
        <v>13651</v>
      </c>
      <c r="AS1897" t="s">
        <v>11225</v>
      </c>
      <c r="AT1897" t="s">
        <v>14388</v>
      </c>
      <c r="AU1897">
        <v>53.057299999999998</v>
      </c>
      <c r="AV1897" s="96">
        <v>0.92602438456444447</v>
      </c>
      <c r="AW1897">
        <v>315.02969999999999</v>
      </c>
      <c r="AX1897" s="96">
        <v>5.4983043626800008</v>
      </c>
      <c r="AY1897">
        <v>2.208E-4</v>
      </c>
      <c r="AZ1897">
        <v>93.807699999999997</v>
      </c>
      <c r="BA1897" s="96">
        <v>1.6372528881022224</v>
      </c>
      <c r="BB1897">
        <v>266.31639999999999</v>
      </c>
      <c r="BC1897" s="96">
        <v>4.6480970650488889</v>
      </c>
      <c r="BD1897">
        <v>15.06395423</v>
      </c>
      <c r="BE1897" s="96">
        <f t="shared" si="245"/>
        <v>6925.3635463402652</v>
      </c>
      <c r="BF1897" s="96">
        <f t="shared" si="246"/>
        <v>555.89266661129659</v>
      </c>
      <c r="BG1897" s="96">
        <f t="shared" si="247"/>
        <v>552.8344260692329</v>
      </c>
      <c r="BH1897">
        <v>6931.7361214962539</v>
      </c>
      <c r="BI1897">
        <v>1.3336977832883029E-3</v>
      </c>
      <c r="BJ1897">
        <v>0.92635537843638494</v>
      </c>
      <c r="BK1897">
        <v>5.4983055058930166</v>
      </c>
      <c r="BL1897">
        <v>0.94869689182521799</v>
      </c>
      <c r="BM1897">
        <v>5.3366540130014313</v>
      </c>
      <c r="BN1897">
        <v>0.92602479309396224</v>
      </c>
      <c r="BO1897">
        <v>5.4983055089442061</v>
      </c>
      <c r="BP1897">
        <v>1.161687045805173E-3</v>
      </c>
      <c r="BQ1897">
        <v>0.94869689182521799</v>
      </c>
      <c r="BR1897">
        <v>6925.6439942419929</v>
      </c>
      <c r="BS1897" s="96">
        <v>562.68942515396157</v>
      </c>
      <c r="BT1897" s="96">
        <v>546.59856333002335</v>
      </c>
      <c r="BU1897">
        <v>5.3366540130014313</v>
      </c>
      <c r="BV1897" s="65" t="str">
        <f t="shared" si="248"/>
        <v>Starlink</v>
      </c>
      <c r="BW1897" s="30" t="s">
        <v>192</v>
      </c>
      <c r="BX1897" s="96">
        <v>2.8</v>
      </c>
      <c r="BY1897" s="16">
        <v>0.2</v>
      </c>
      <c r="BZ1897" s="96">
        <v>9</v>
      </c>
      <c r="CA1897" s="96">
        <v>27.592099999999999</v>
      </c>
      <c r="CB1897" s="96">
        <v>0.56000000000000005</v>
      </c>
      <c r="CC1897" s="96">
        <v>11.0875</v>
      </c>
      <c r="CD1897" s="96">
        <v>0.2</v>
      </c>
      <c r="CE1897" s="96">
        <v>2.8</v>
      </c>
      <c r="CF1897" s="31">
        <v>9</v>
      </c>
      <c r="CG1897" s="30">
        <v>260</v>
      </c>
      <c r="CH1897" s="96">
        <v>260</v>
      </c>
      <c r="CI1897" s="96">
        <v>220</v>
      </c>
      <c r="CJ1897" s="98">
        <f>Population!$CG1897-Population!$CI1897</f>
        <v>40</v>
      </c>
      <c r="CK1897" s="120">
        <f>_xlfn.DAYS(Entries!$AY$2,Population!H1897)</f>
        <v>299</v>
      </c>
      <c r="CL1897" s="120">
        <f t="shared" si="249"/>
        <v>1825</v>
      </c>
      <c r="CM1897" s="122">
        <f>Entries!$AY$5</f>
        <v>0.15</v>
      </c>
      <c r="CN1897" s="122">
        <f t="shared" si="251"/>
        <v>0.15384615384615385</v>
      </c>
      <c r="CO1897" s="121">
        <f t="shared" si="250"/>
        <v>0.86073972602739723</v>
      </c>
      <c r="CP1897" s="30" t="s">
        <v>5654</v>
      </c>
      <c r="CQ1897" s="96">
        <v>4</v>
      </c>
      <c r="CR1897" s="96" t="s">
        <v>95</v>
      </c>
      <c r="CS1897" s="96"/>
      <c r="CT1897" s="31"/>
      <c r="CU1897" s="30" t="s">
        <v>5655</v>
      </c>
      <c r="CV1897" s="96" t="s">
        <v>5651</v>
      </c>
      <c r="CW1897" s="96" t="s">
        <v>157</v>
      </c>
      <c r="CX1897" s="96" t="s">
        <v>5652</v>
      </c>
      <c r="CY1897" s="96" t="s">
        <v>107</v>
      </c>
      <c r="CZ1897" s="96" t="s">
        <v>755</v>
      </c>
      <c r="DA1897" s="31"/>
      <c r="DB1897" s="17" t="s">
        <v>15463</v>
      </c>
      <c r="DC1897" s="17" t="s">
        <v>15500</v>
      </c>
      <c r="DD1897" s="17">
        <v>1</v>
      </c>
      <c r="DE1897" s="17" t="s">
        <v>15500</v>
      </c>
      <c r="DF1897" s="17" t="s">
        <v>15500</v>
      </c>
      <c r="DG1897" s="23" t="s">
        <v>11174</v>
      </c>
      <c r="DH1897" s="145"/>
    </row>
    <row r="1898" spans="1:112" s="17" customFormat="1" x14ac:dyDescent="0.25">
      <c r="A1898" s="32" t="s">
        <v>7019</v>
      </c>
      <c r="B1898" s="98">
        <v>1</v>
      </c>
      <c r="C1898" s="149" t="s">
        <v>11188</v>
      </c>
      <c r="D1898" s="98" t="s">
        <v>5649</v>
      </c>
      <c r="E1898" s="98">
        <v>45762</v>
      </c>
      <c r="F1898" s="98" t="s">
        <v>7020</v>
      </c>
      <c r="G1898" s="33">
        <v>63562</v>
      </c>
      <c r="H1898" s="44">
        <v>43995</v>
      </c>
      <c r="I1898" s="98" t="s">
        <v>221</v>
      </c>
      <c r="J1898" s="98"/>
      <c r="K1898" s="98"/>
      <c r="L1898" s="98" t="s">
        <v>285</v>
      </c>
      <c r="M1898" t="s">
        <v>156</v>
      </c>
      <c r="N1898" s="98" t="s">
        <v>156</v>
      </c>
      <c r="O1898" t="s">
        <v>157</v>
      </c>
      <c r="P1898" s="96" t="str">
        <f>VLOOKUP(N1898,Entries!J:K,2,FALSE)</f>
        <v>UNITED STATES OF AMERICA</v>
      </c>
      <c r="Q1898" s="38" t="s">
        <v>5651</v>
      </c>
      <c r="R1898" s="32" t="s">
        <v>5651</v>
      </c>
      <c r="S1898" s="98" t="s">
        <v>156</v>
      </c>
      <c r="T1898" t="s">
        <v>157</v>
      </c>
      <c r="U1898" s="39" t="s">
        <v>159</v>
      </c>
      <c r="V1898" s="33" t="s">
        <v>159</v>
      </c>
      <c r="W1898" s="64">
        <f>IF(VLOOKUP(R1898,Entries!N:P,3,FALSE)=V1898,1,VLOOKUP(R1898,Entries!N:P,3,FALSE))</f>
        <v>1</v>
      </c>
      <c r="X1898"/>
      <c r="Y1898"/>
      <c r="Z1898" s="98"/>
      <c r="AA1898" s="98"/>
      <c r="AB1898" s="98"/>
      <c r="AC1898" s="98" t="s">
        <v>5652</v>
      </c>
      <c r="AD1898" s="98" t="s">
        <v>263</v>
      </c>
      <c r="AE1898" s="98" t="s">
        <v>263</v>
      </c>
      <c r="AF1898" s="98" t="s">
        <v>263</v>
      </c>
      <c r="AG1898" s="98" t="s">
        <v>11136</v>
      </c>
      <c r="AH1898" s="98"/>
      <c r="AI1898" s="98"/>
      <c r="AJ1898" s="98">
        <v>5</v>
      </c>
      <c r="AK1898" s="98" t="s">
        <v>95</v>
      </c>
      <c r="AL1898" s="98"/>
      <c r="AM1898" s="33"/>
      <c r="AN1898" s="32" t="s">
        <v>133</v>
      </c>
      <c r="AO1898" s="98" t="s">
        <v>134</v>
      </c>
      <c r="AP1898" s="33" t="s">
        <v>160</v>
      </c>
      <c r="AQ1898">
        <v>21104.323520720001</v>
      </c>
      <c r="AR1898" t="s">
        <v>8185</v>
      </c>
      <c r="AS1898" t="s">
        <v>11225</v>
      </c>
      <c r="AT1898" t="s">
        <v>14389</v>
      </c>
      <c r="AU1898">
        <v>53.057600000000001</v>
      </c>
      <c r="AV1898" s="98">
        <v>0.92602962055111127</v>
      </c>
      <c r="AW1898">
        <v>333.87479999999999</v>
      </c>
      <c r="AX1898" s="98">
        <v>5.8272133371199999</v>
      </c>
      <c r="AY1898">
        <v>1.651E-4</v>
      </c>
      <c r="AZ1898">
        <v>93.588700000000003</v>
      </c>
      <c r="BA1898" s="98">
        <v>1.6334306178355555</v>
      </c>
      <c r="BB1898">
        <v>266.52910000000003</v>
      </c>
      <c r="BC1898" s="98">
        <v>4.6518093795955568</v>
      </c>
      <c r="BD1898">
        <v>15.063965809999999</v>
      </c>
      <c r="BE1898" s="96">
        <f t="shared" si="245"/>
        <v>6925.3599972208649</v>
      </c>
      <c r="BF1898" s="96">
        <f t="shared" si="246"/>
        <v>555.50337415640661</v>
      </c>
      <c r="BG1898" s="96">
        <f t="shared" si="247"/>
        <v>553.21662028532319</v>
      </c>
      <c r="BH1898">
        <v>6931.7326096468732</v>
      </c>
      <c r="BI1898">
        <v>1.2915698682964549E-3</v>
      </c>
      <c r="BJ1898">
        <v>0.92636061368927303</v>
      </c>
      <c r="BK1898">
        <v>5.8272145496911172</v>
      </c>
      <c r="BL1898">
        <v>0.92090547515881527</v>
      </c>
      <c r="BM1898">
        <v>5.3643354988648273</v>
      </c>
      <c r="BN1898">
        <v>0.92603002910703092</v>
      </c>
      <c r="BO1898">
        <v>5.8272145517316396</v>
      </c>
      <c r="BP1898">
        <v>1.11030016244012E-3</v>
      </c>
      <c r="BQ1898">
        <v>0.92090547515881527</v>
      </c>
      <c r="BR1898">
        <v>6925.6403977251666</v>
      </c>
      <c r="BS1898" s="96">
        <v>562.32993738376354</v>
      </c>
      <c r="BT1898" s="96">
        <v>546.95085806657062</v>
      </c>
      <c r="BU1898">
        <v>5.3643354988648273</v>
      </c>
      <c r="BV1898" s="60" t="str">
        <f t="shared" si="248"/>
        <v>Starlink</v>
      </c>
      <c r="BW1898" s="32" t="s">
        <v>192</v>
      </c>
      <c r="BX1898" s="98">
        <v>2.8</v>
      </c>
      <c r="BY1898" s="21">
        <v>0.2</v>
      </c>
      <c r="BZ1898" s="98">
        <v>9</v>
      </c>
      <c r="CA1898" s="98">
        <v>27.592099999999999</v>
      </c>
      <c r="CB1898" s="98">
        <v>0.56000000000000005</v>
      </c>
      <c r="CC1898" s="98">
        <v>11.0875</v>
      </c>
      <c r="CD1898" s="98">
        <v>0.2</v>
      </c>
      <c r="CE1898" s="98">
        <v>2.8</v>
      </c>
      <c r="CF1898" s="33">
        <v>9</v>
      </c>
      <c r="CG1898" s="32">
        <v>260</v>
      </c>
      <c r="CH1898" s="98">
        <v>260</v>
      </c>
      <c r="CI1898" s="98">
        <v>220</v>
      </c>
      <c r="CJ1898" s="96">
        <f>Population!$CG1898-Population!$CI1898</f>
        <v>40</v>
      </c>
      <c r="CK1898" s="118">
        <f>_xlfn.DAYS(Entries!$AY$2,Population!H1898)</f>
        <v>299</v>
      </c>
      <c r="CL1898" s="118">
        <f t="shared" si="249"/>
        <v>1825</v>
      </c>
      <c r="CM1898" s="117">
        <f>Entries!$AY$5</f>
        <v>0.15</v>
      </c>
      <c r="CN1898" s="117">
        <f t="shared" si="251"/>
        <v>0.15384615384615385</v>
      </c>
      <c r="CO1898" s="119">
        <f t="shared" si="250"/>
        <v>0.86073972602739723</v>
      </c>
      <c r="CP1898" s="32" t="s">
        <v>5654</v>
      </c>
      <c r="CQ1898" s="98">
        <v>4</v>
      </c>
      <c r="CR1898" s="98" t="s">
        <v>95</v>
      </c>
      <c r="CS1898" s="98"/>
      <c r="CT1898" s="33"/>
      <c r="CU1898" s="32" t="s">
        <v>5655</v>
      </c>
      <c r="CV1898" s="98" t="s">
        <v>5651</v>
      </c>
      <c r="CW1898" s="98" t="s">
        <v>157</v>
      </c>
      <c r="CX1898" s="98" t="s">
        <v>5652</v>
      </c>
      <c r="CY1898" s="98" t="s">
        <v>107</v>
      </c>
      <c r="CZ1898" s="98" t="s">
        <v>755</v>
      </c>
      <c r="DA1898" s="33"/>
      <c r="DB1898" s="17" t="s">
        <v>15463</v>
      </c>
      <c r="DC1898" s="17" t="s">
        <v>15500</v>
      </c>
      <c r="DD1898" s="17">
        <v>1</v>
      </c>
      <c r="DE1898" s="17" t="s">
        <v>15500</v>
      </c>
      <c r="DF1898" s="17" t="s">
        <v>15500</v>
      </c>
      <c r="DG1898" s="23" t="s">
        <v>11174</v>
      </c>
      <c r="DH1898" s="145"/>
    </row>
    <row r="1899" spans="1:112" s="17" customFormat="1" x14ac:dyDescent="0.25">
      <c r="A1899" s="30" t="s">
        <v>7022</v>
      </c>
      <c r="B1899" s="96">
        <v>1</v>
      </c>
      <c r="C1899" s="152" t="s">
        <v>11188</v>
      </c>
      <c r="D1899" s="96" t="s">
        <v>5649</v>
      </c>
      <c r="E1899" s="96">
        <v>45744</v>
      </c>
      <c r="F1899" s="96" t="s">
        <v>7023</v>
      </c>
      <c r="G1899" s="31">
        <v>63544</v>
      </c>
      <c r="H1899" s="43">
        <v>43995</v>
      </c>
      <c r="I1899" s="96" t="s">
        <v>221</v>
      </c>
      <c r="J1899" s="96"/>
      <c r="K1899" s="96"/>
      <c r="L1899" s="96" t="s">
        <v>285</v>
      </c>
      <c r="M1899" s="124" t="s">
        <v>156</v>
      </c>
      <c r="N1899" s="96" t="s">
        <v>156</v>
      </c>
      <c r="O1899" s="124" t="s">
        <v>157</v>
      </c>
      <c r="P1899" s="64" t="str">
        <f>VLOOKUP(N1899,Entries!J:K,2,FALSE)</f>
        <v>UNITED STATES OF AMERICA</v>
      </c>
      <c r="Q1899" s="123" t="s">
        <v>5651</v>
      </c>
      <c r="R1899" s="30" t="s">
        <v>5651</v>
      </c>
      <c r="S1899" s="96" t="s">
        <v>156</v>
      </c>
      <c r="T1899" s="124" t="s">
        <v>157</v>
      </c>
      <c r="U1899" s="125" t="s">
        <v>159</v>
      </c>
      <c r="V1899" s="31" t="s">
        <v>159</v>
      </c>
      <c r="W1899" s="64">
        <f>IF(VLOOKUP(R1899,Entries!N:P,3,FALSE)=V1899,1,VLOOKUP(R1899,Entries!N:P,3,FALSE))</f>
        <v>1</v>
      </c>
      <c r="X1899" s="124"/>
      <c r="Y1899" s="124"/>
      <c r="Z1899" s="96"/>
      <c r="AA1899" s="96"/>
      <c r="AB1899" s="96"/>
      <c r="AC1899" s="96" t="s">
        <v>5652</v>
      </c>
      <c r="AD1899" s="96" t="s">
        <v>263</v>
      </c>
      <c r="AE1899" s="96" t="s">
        <v>263</v>
      </c>
      <c r="AF1899" s="96" t="s">
        <v>263</v>
      </c>
      <c r="AG1899" s="96" t="s">
        <v>11136</v>
      </c>
      <c r="AH1899" s="96"/>
      <c r="AI1899" s="96"/>
      <c r="AJ1899" s="96">
        <v>5</v>
      </c>
      <c r="AK1899" s="96" t="s">
        <v>95</v>
      </c>
      <c r="AL1899" s="96"/>
      <c r="AM1899" s="31"/>
      <c r="AN1899" s="30" t="s">
        <v>133</v>
      </c>
      <c r="AO1899" s="96" t="s">
        <v>134</v>
      </c>
      <c r="AP1899" s="31" t="s">
        <v>160</v>
      </c>
      <c r="AQ1899">
        <v>21104.107891529999</v>
      </c>
      <c r="AR1899" t="s">
        <v>14390</v>
      </c>
      <c r="AS1899" t="s">
        <v>11225</v>
      </c>
      <c r="AT1899" t="s">
        <v>14391</v>
      </c>
      <c r="AU1899">
        <v>53.059800000000003</v>
      </c>
      <c r="AV1899" s="96">
        <v>0.9260680177866667</v>
      </c>
      <c r="AW1899">
        <v>354.84269999999998</v>
      </c>
      <c r="AX1899" s="96">
        <v>6.1931721532133341</v>
      </c>
      <c r="AY1899">
        <v>1.8459999999999999E-4</v>
      </c>
      <c r="AZ1899">
        <v>82.4816</v>
      </c>
      <c r="BA1899" s="96">
        <v>1.4395751928177778</v>
      </c>
      <c r="BB1899">
        <v>277.63819999999998</v>
      </c>
      <c r="BC1899" s="96">
        <v>4.8456997111911111</v>
      </c>
      <c r="BD1899">
        <v>15.06399759</v>
      </c>
      <c r="BE1899" s="96">
        <f t="shared" si="245"/>
        <v>6925.3502570874998</v>
      </c>
      <c r="BF1899" s="96">
        <f t="shared" si="246"/>
        <v>555.62867674495919</v>
      </c>
      <c r="BG1899" s="96">
        <f t="shared" si="247"/>
        <v>553.07183743004134</v>
      </c>
      <c r="BH1899">
        <v>6931.723160402119</v>
      </c>
      <c r="BI1899">
        <v>1.3270703979608939E-3</v>
      </c>
      <c r="BJ1899">
        <v>0.92639900458155611</v>
      </c>
      <c r="BK1899">
        <v>6.1931734406704564</v>
      </c>
      <c r="BL1899">
        <v>0.90855871235858976</v>
      </c>
      <c r="BM1899">
        <v>5.3767172173534341</v>
      </c>
      <c r="BN1899">
        <v>0.92606842630898101</v>
      </c>
      <c r="BO1899">
        <v>6.1931734439648727</v>
      </c>
      <c r="BP1899">
        <v>1.127321371950278E-3</v>
      </c>
      <c r="BQ1899">
        <v>0.90855871235858976</v>
      </c>
      <c r="BR1899">
        <v>6925.6303058783633</v>
      </c>
      <c r="BS1899" s="96">
        <v>562.4377169364061</v>
      </c>
      <c r="BT1899" s="96">
        <v>546.82289482032047</v>
      </c>
      <c r="BU1899">
        <v>5.3767172173534341</v>
      </c>
      <c r="BV1899" s="65" t="str">
        <f t="shared" si="248"/>
        <v>Starlink</v>
      </c>
      <c r="BW1899" s="30" t="s">
        <v>192</v>
      </c>
      <c r="BX1899" s="96">
        <v>2.8</v>
      </c>
      <c r="BY1899" s="16">
        <v>0.2</v>
      </c>
      <c r="BZ1899" s="96">
        <v>9</v>
      </c>
      <c r="CA1899" s="96">
        <v>27.592099999999999</v>
      </c>
      <c r="CB1899" s="96">
        <v>0.56000000000000005</v>
      </c>
      <c r="CC1899" s="96">
        <v>11.0875</v>
      </c>
      <c r="CD1899" s="96">
        <v>0.2</v>
      </c>
      <c r="CE1899" s="96">
        <v>2.8</v>
      </c>
      <c r="CF1899" s="31">
        <v>9</v>
      </c>
      <c r="CG1899" s="30">
        <v>260</v>
      </c>
      <c r="CH1899" s="96">
        <v>260</v>
      </c>
      <c r="CI1899" s="96">
        <v>220</v>
      </c>
      <c r="CJ1899" s="98">
        <f>Population!$CG1899-Population!$CI1899</f>
        <v>40</v>
      </c>
      <c r="CK1899" s="120">
        <f>_xlfn.DAYS(Entries!$AY$2,Population!H1899)</f>
        <v>299</v>
      </c>
      <c r="CL1899" s="120">
        <f t="shared" si="249"/>
        <v>1825</v>
      </c>
      <c r="CM1899" s="122">
        <f>Entries!$AY$5</f>
        <v>0.15</v>
      </c>
      <c r="CN1899" s="122">
        <f t="shared" si="251"/>
        <v>0.15384615384615385</v>
      </c>
      <c r="CO1899" s="121">
        <f t="shared" si="250"/>
        <v>0.86073972602739723</v>
      </c>
      <c r="CP1899" s="30" t="s">
        <v>5654</v>
      </c>
      <c r="CQ1899" s="96">
        <v>4</v>
      </c>
      <c r="CR1899" s="96" t="s">
        <v>95</v>
      </c>
      <c r="CS1899" s="96"/>
      <c r="CT1899" s="31"/>
      <c r="CU1899" s="30" t="s">
        <v>5655</v>
      </c>
      <c r="CV1899" s="96" t="s">
        <v>5651</v>
      </c>
      <c r="CW1899" s="96" t="s">
        <v>157</v>
      </c>
      <c r="CX1899" s="96" t="s">
        <v>5652</v>
      </c>
      <c r="CY1899" s="96" t="s">
        <v>107</v>
      </c>
      <c r="CZ1899" s="96" t="s">
        <v>755</v>
      </c>
      <c r="DA1899" s="31"/>
      <c r="DB1899" s="17" t="s">
        <v>15463</v>
      </c>
      <c r="DC1899" s="17" t="s">
        <v>15500</v>
      </c>
      <c r="DD1899" s="17">
        <v>1</v>
      </c>
      <c r="DE1899" s="17" t="s">
        <v>15500</v>
      </c>
      <c r="DF1899" s="17" t="s">
        <v>15500</v>
      </c>
      <c r="DG1899" s="23" t="s">
        <v>11174</v>
      </c>
      <c r="DH1899" s="145"/>
    </row>
    <row r="1900" spans="1:112" s="17" customFormat="1" x14ac:dyDescent="0.25">
      <c r="A1900" s="32" t="s">
        <v>7025</v>
      </c>
      <c r="B1900" s="18">
        <v>1</v>
      </c>
      <c r="C1900" s="149" t="s">
        <v>11188</v>
      </c>
      <c r="D1900" s="18" t="s">
        <v>5649</v>
      </c>
      <c r="E1900" s="18">
        <v>45763</v>
      </c>
      <c r="F1900" s="18" t="s">
        <v>7026</v>
      </c>
      <c r="G1900" s="33">
        <v>63563</v>
      </c>
      <c r="H1900" s="44">
        <v>43995</v>
      </c>
      <c r="I1900" s="98" t="s">
        <v>221</v>
      </c>
      <c r="J1900" s="98"/>
      <c r="K1900" s="98"/>
      <c r="L1900" s="18" t="s">
        <v>285</v>
      </c>
      <c r="M1900" t="s">
        <v>156</v>
      </c>
      <c r="N1900" s="18" t="s">
        <v>156</v>
      </c>
      <c r="O1900" t="s">
        <v>157</v>
      </c>
      <c r="P1900" s="96" t="str">
        <f>VLOOKUP(N1900,Entries!J:K,2,FALSE)</f>
        <v>UNITED STATES OF AMERICA</v>
      </c>
      <c r="Q1900" s="38" t="s">
        <v>5651</v>
      </c>
      <c r="R1900" s="32" t="s">
        <v>5651</v>
      </c>
      <c r="S1900" s="18" t="s">
        <v>156</v>
      </c>
      <c r="T1900" t="s">
        <v>157</v>
      </c>
      <c r="U1900" s="39" t="s">
        <v>159</v>
      </c>
      <c r="V1900" s="33" t="s">
        <v>159</v>
      </c>
      <c r="W1900" s="64">
        <f>IF(VLOOKUP(R1900,Entries!N:P,3,FALSE)=V1900,1,VLOOKUP(R1900,Entries!N:P,3,FALSE))</f>
        <v>1</v>
      </c>
      <c r="X1900"/>
      <c r="Y1900"/>
      <c r="Z1900" s="18"/>
      <c r="AA1900" s="18"/>
      <c r="AB1900" s="98"/>
      <c r="AC1900" s="18" t="s">
        <v>5652</v>
      </c>
      <c r="AD1900" s="18" t="s">
        <v>263</v>
      </c>
      <c r="AE1900" s="18" t="s">
        <v>263</v>
      </c>
      <c r="AF1900" s="98" t="s">
        <v>263</v>
      </c>
      <c r="AG1900" s="98" t="s">
        <v>11136</v>
      </c>
      <c r="AH1900" s="98"/>
      <c r="AI1900" s="18"/>
      <c r="AJ1900" s="98">
        <v>5</v>
      </c>
      <c r="AK1900" s="18" t="s">
        <v>95</v>
      </c>
      <c r="AL1900" s="18"/>
      <c r="AM1900" s="33"/>
      <c r="AN1900" s="32" t="s">
        <v>133</v>
      </c>
      <c r="AO1900" s="18" t="s">
        <v>134</v>
      </c>
      <c r="AP1900" s="33" t="s">
        <v>160</v>
      </c>
      <c r="AQ1900">
        <v>21104.57221735</v>
      </c>
      <c r="AR1900" t="s">
        <v>14392</v>
      </c>
      <c r="AS1900" t="s">
        <v>11225</v>
      </c>
      <c r="AT1900" t="s">
        <v>14393</v>
      </c>
      <c r="AU1900">
        <v>53.000599999999999</v>
      </c>
      <c r="AV1900" s="98">
        <v>0.92503478308444442</v>
      </c>
      <c r="AW1900">
        <v>332.7765</v>
      </c>
      <c r="AX1900" s="98">
        <v>5.8080443899333334</v>
      </c>
      <c r="AY1900">
        <v>1.5909999999999999E-4</v>
      </c>
      <c r="AZ1900">
        <v>86.500900000000001</v>
      </c>
      <c r="BA1900" s="98">
        <v>1.509725196848889</v>
      </c>
      <c r="BB1900">
        <v>273.61610000000002</v>
      </c>
      <c r="BC1900" s="98">
        <v>4.7755008379511112</v>
      </c>
      <c r="BD1900">
        <v>15.055793209999999</v>
      </c>
      <c r="BE1900" s="96">
        <f t="shared" si="245"/>
        <v>6927.865924213469</v>
      </c>
      <c r="BF1900" s="96">
        <f t="shared" si="246"/>
        <v>557.96814768201239</v>
      </c>
      <c r="BG1900" s="96">
        <f t="shared" si="247"/>
        <v>555.76370074492661</v>
      </c>
      <c r="BH1900">
        <v>6934.2363852599046</v>
      </c>
      <c r="BI1900">
        <v>1.2985229227116611E-3</v>
      </c>
      <c r="BJ1900">
        <v>0.92536572525776917</v>
      </c>
      <c r="BK1900">
        <v>5.8080455984872774</v>
      </c>
      <c r="BL1900">
        <v>0.90519447848440537</v>
      </c>
      <c r="BM1900">
        <v>5.3800325649694676</v>
      </c>
      <c r="BN1900">
        <v>0.92503519236641474</v>
      </c>
      <c r="BO1900">
        <v>5.808045600506949</v>
      </c>
      <c r="BP1900">
        <v>1.1037531813721741E-3</v>
      </c>
      <c r="BQ1900">
        <v>0.90519447848440537</v>
      </c>
      <c r="BR1900">
        <v>6928.1553439898116</v>
      </c>
      <c r="BS1900" s="96">
        <v>564.80231749178165</v>
      </c>
      <c r="BT1900" s="96">
        <v>549.50837048784251</v>
      </c>
      <c r="BU1900">
        <v>5.3800325649694676</v>
      </c>
      <c r="BV1900" s="60" t="str">
        <f t="shared" si="248"/>
        <v>Starlink</v>
      </c>
      <c r="BW1900" s="32" t="s">
        <v>192</v>
      </c>
      <c r="BX1900" s="18">
        <v>2.8</v>
      </c>
      <c r="BY1900" s="21">
        <v>0.2</v>
      </c>
      <c r="BZ1900" s="18">
        <v>9</v>
      </c>
      <c r="CA1900" s="18">
        <v>27.592099999999999</v>
      </c>
      <c r="CB1900" s="18">
        <v>0.56000000000000005</v>
      </c>
      <c r="CC1900" s="18">
        <v>11.0875</v>
      </c>
      <c r="CD1900" s="18">
        <v>0.2</v>
      </c>
      <c r="CE1900" s="18">
        <v>2.8</v>
      </c>
      <c r="CF1900" s="33">
        <v>9</v>
      </c>
      <c r="CG1900" s="32">
        <v>260</v>
      </c>
      <c r="CH1900" s="18">
        <v>260</v>
      </c>
      <c r="CI1900" s="18">
        <v>220</v>
      </c>
      <c r="CJ1900" s="96">
        <f>Population!$CG1900-Population!$CI1900</f>
        <v>40</v>
      </c>
      <c r="CK1900" s="118">
        <f>_xlfn.DAYS(Entries!$AY$2,Population!H1900)</f>
        <v>299</v>
      </c>
      <c r="CL1900" s="118">
        <f t="shared" si="249"/>
        <v>1825</v>
      </c>
      <c r="CM1900" s="117">
        <f>Entries!$AY$5</f>
        <v>0.15</v>
      </c>
      <c r="CN1900" s="117">
        <f t="shared" si="251"/>
        <v>0.15384615384615385</v>
      </c>
      <c r="CO1900" s="119">
        <f t="shared" si="250"/>
        <v>0.86073972602739723</v>
      </c>
      <c r="CP1900" s="32" t="s">
        <v>5654</v>
      </c>
      <c r="CQ1900" s="98">
        <v>4</v>
      </c>
      <c r="CR1900" s="18" t="s">
        <v>95</v>
      </c>
      <c r="CS1900" s="18"/>
      <c r="CT1900" s="33"/>
      <c r="CU1900" s="32" t="s">
        <v>5655</v>
      </c>
      <c r="CV1900" s="18" t="s">
        <v>5651</v>
      </c>
      <c r="CW1900" s="18" t="s">
        <v>157</v>
      </c>
      <c r="CX1900" s="18" t="s">
        <v>5652</v>
      </c>
      <c r="CY1900" s="18" t="s">
        <v>107</v>
      </c>
      <c r="CZ1900" s="18" t="s">
        <v>755</v>
      </c>
      <c r="DA1900" s="33"/>
      <c r="DB1900" s="17" t="s">
        <v>15463</v>
      </c>
      <c r="DC1900" s="17" t="s">
        <v>15500</v>
      </c>
      <c r="DD1900" s="17">
        <v>1</v>
      </c>
      <c r="DE1900" s="17" t="s">
        <v>15500</v>
      </c>
      <c r="DF1900" s="17" t="s">
        <v>15500</v>
      </c>
      <c r="DG1900" s="23" t="s">
        <v>11174</v>
      </c>
      <c r="DH1900" s="145"/>
    </row>
    <row r="1901" spans="1:112" s="17" customFormat="1" x14ac:dyDescent="0.25">
      <c r="A1901" s="30" t="s">
        <v>7028</v>
      </c>
      <c r="B1901" s="15">
        <v>1</v>
      </c>
      <c r="C1901" s="152" t="s">
        <v>11188</v>
      </c>
      <c r="D1901" s="15" t="s">
        <v>5649</v>
      </c>
      <c r="E1901" s="15">
        <v>45764</v>
      </c>
      <c r="F1901" s="15" t="s">
        <v>7029</v>
      </c>
      <c r="G1901" s="31">
        <v>63564</v>
      </c>
      <c r="H1901" s="43">
        <v>43995</v>
      </c>
      <c r="I1901" s="96" t="s">
        <v>221</v>
      </c>
      <c r="J1901" s="96"/>
      <c r="K1901" s="96"/>
      <c r="L1901" s="15" t="s">
        <v>285</v>
      </c>
      <c r="M1901" s="124" t="s">
        <v>156</v>
      </c>
      <c r="N1901" s="15" t="s">
        <v>156</v>
      </c>
      <c r="O1901" s="124" t="s">
        <v>157</v>
      </c>
      <c r="P1901" s="64" t="str">
        <f>VLOOKUP(N1901,Entries!J:K,2,FALSE)</f>
        <v>UNITED STATES OF AMERICA</v>
      </c>
      <c r="Q1901" s="123" t="s">
        <v>5651</v>
      </c>
      <c r="R1901" s="30" t="s">
        <v>5651</v>
      </c>
      <c r="S1901" s="15" t="s">
        <v>156</v>
      </c>
      <c r="T1901" s="124" t="s">
        <v>157</v>
      </c>
      <c r="U1901" s="125" t="s">
        <v>159</v>
      </c>
      <c r="V1901" s="31" t="s">
        <v>159</v>
      </c>
      <c r="W1901" s="64">
        <f>IF(VLOOKUP(R1901,Entries!N:P,3,FALSE)=V1901,1,VLOOKUP(R1901,Entries!N:P,3,FALSE))</f>
        <v>1</v>
      </c>
      <c r="X1901" s="124"/>
      <c r="Y1901" s="124"/>
      <c r="Z1901" s="15"/>
      <c r="AA1901" s="15"/>
      <c r="AB1901" s="96"/>
      <c r="AC1901" s="15" t="s">
        <v>5652</v>
      </c>
      <c r="AD1901" s="15" t="s">
        <v>263</v>
      </c>
      <c r="AE1901" s="15" t="s">
        <v>263</v>
      </c>
      <c r="AF1901" s="96" t="s">
        <v>263</v>
      </c>
      <c r="AG1901" s="96" t="s">
        <v>11136</v>
      </c>
      <c r="AH1901" s="96"/>
      <c r="AI1901" s="15"/>
      <c r="AJ1901" s="96">
        <v>5</v>
      </c>
      <c r="AK1901" s="15" t="s">
        <v>95</v>
      </c>
      <c r="AL1901" s="15"/>
      <c r="AM1901" s="31"/>
      <c r="AN1901" s="30" t="s">
        <v>133</v>
      </c>
      <c r="AO1901" s="15" t="s">
        <v>134</v>
      </c>
      <c r="AP1901" s="31" t="s">
        <v>160</v>
      </c>
      <c r="AQ1901">
        <v>21104.050765520002</v>
      </c>
      <c r="AR1901" t="s">
        <v>14394</v>
      </c>
      <c r="AS1901" t="s">
        <v>11225</v>
      </c>
      <c r="AT1901" t="s">
        <v>14395</v>
      </c>
      <c r="AU1901">
        <v>53.058799999999998</v>
      </c>
      <c r="AV1901" s="96">
        <v>0.92605056449777789</v>
      </c>
      <c r="AW1901">
        <v>335.10430000000002</v>
      </c>
      <c r="AX1901" s="96">
        <v>5.848672155808889</v>
      </c>
      <c r="AY1901">
        <v>2.0350000000000001E-4</v>
      </c>
      <c r="AZ1901">
        <v>87.316900000000004</v>
      </c>
      <c r="BA1901" s="96">
        <v>1.5239670805822223</v>
      </c>
      <c r="BB1901">
        <v>272.80529999999999</v>
      </c>
      <c r="BC1901" s="96">
        <v>4.7613497113200003</v>
      </c>
      <c r="BD1901">
        <v>15.06397044</v>
      </c>
      <c r="BE1901" s="96">
        <f t="shared" si="245"/>
        <v>6925.3585781873435</v>
      </c>
      <c r="BF1901" s="96">
        <f t="shared" si="246"/>
        <v>555.76788865800518</v>
      </c>
      <c r="BG1901" s="96">
        <f t="shared" si="247"/>
        <v>552.94926771668179</v>
      </c>
      <c r="BH1901">
        <v>6931.7313549393157</v>
      </c>
      <c r="BI1901">
        <v>1.3342770928994429E-3</v>
      </c>
      <c r="BJ1901">
        <v>0.9263815538437794</v>
      </c>
      <c r="BK1901">
        <v>5.8486733727027787</v>
      </c>
      <c r="BL1901">
        <v>0.92653700584322241</v>
      </c>
      <c r="BM1901">
        <v>5.3587807829484424</v>
      </c>
      <c r="BN1901">
        <v>0.92605097302259598</v>
      </c>
      <c r="BO1901">
        <v>5.848673374972484</v>
      </c>
      <c r="BP1901">
        <v>1.145849340610502E-3</v>
      </c>
      <c r="BQ1901">
        <v>0.92653700584322241</v>
      </c>
      <c r="BR1901">
        <v>6925.6387865046872</v>
      </c>
      <c r="BS1901" s="96">
        <v>562.57452514151009</v>
      </c>
      <c r="BT1901" s="96">
        <v>546.70304786786437</v>
      </c>
      <c r="BU1901">
        <v>5.3587807829484424</v>
      </c>
      <c r="BV1901" s="65" t="str">
        <f t="shared" si="248"/>
        <v>Starlink</v>
      </c>
      <c r="BW1901" s="30" t="s">
        <v>192</v>
      </c>
      <c r="BX1901" s="15">
        <v>2.8</v>
      </c>
      <c r="BY1901" s="16">
        <v>0.2</v>
      </c>
      <c r="BZ1901" s="15">
        <v>9</v>
      </c>
      <c r="CA1901" s="15">
        <v>27.592099999999999</v>
      </c>
      <c r="CB1901" s="15">
        <v>0.56000000000000005</v>
      </c>
      <c r="CC1901" s="15">
        <v>11.0875</v>
      </c>
      <c r="CD1901" s="15">
        <v>0.2</v>
      </c>
      <c r="CE1901" s="15">
        <v>2.8</v>
      </c>
      <c r="CF1901" s="31">
        <v>9</v>
      </c>
      <c r="CG1901" s="30">
        <v>260</v>
      </c>
      <c r="CH1901" s="15">
        <v>260</v>
      </c>
      <c r="CI1901" s="15">
        <v>220</v>
      </c>
      <c r="CJ1901" s="98">
        <f>Population!$CG1901-Population!$CI1901</f>
        <v>40</v>
      </c>
      <c r="CK1901" s="120">
        <f>_xlfn.DAYS(Entries!$AY$2,Population!H1901)</f>
        <v>299</v>
      </c>
      <c r="CL1901" s="120">
        <f t="shared" si="249"/>
        <v>1825</v>
      </c>
      <c r="CM1901" s="122">
        <f>Entries!$AY$5</f>
        <v>0.15</v>
      </c>
      <c r="CN1901" s="122">
        <f t="shared" si="251"/>
        <v>0.15384615384615385</v>
      </c>
      <c r="CO1901" s="121">
        <f t="shared" si="250"/>
        <v>0.86073972602739723</v>
      </c>
      <c r="CP1901" s="30" t="s">
        <v>5654</v>
      </c>
      <c r="CQ1901" s="96">
        <v>4</v>
      </c>
      <c r="CR1901" s="15" t="s">
        <v>95</v>
      </c>
      <c r="CS1901" s="15"/>
      <c r="CT1901" s="31"/>
      <c r="CU1901" s="30" t="s">
        <v>5655</v>
      </c>
      <c r="CV1901" s="15" t="s">
        <v>5651</v>
      </c>
      <c r="CW1901" s="15" t="s">
        <v>157</v>
      </c>
      <c r="CX1901" s="15" t="s">
        <v>5652</v>
      </c>
      <c r="CY1901" s="15" t="s">
        <v>107</v>
      </c>
      <c r="CZ1901" s="15" t="s">
        <v>755</v>
      </c>
      <c r="DA1901" s="31"/>
      <c r="DB1901" s="17" t="s">
        <v>15463</v>
      </c>
      <c r="DC1901" s="17" t="s">
        <v>15500</v>
      </c>
      <c r="DD1901" s="17">
        <v>1</v>
      </c>
      <c r="DE1901" s="17" t="s">
        <v>15500</v>
      </c>
      <c r="DF1901" s="17" t="s">
        <v>15500</v>
      </c>
      <c r="DG1901" s="23" t="s">
        <v>11174</v>
      </c>
      <c r="DH1901" s="145"/>
    </row>
    <row r="1902" spans="1:112" s="17" customFormat="1" x14ac:dyDescent="0.25">
      <c r="A1902" s="32" t="s">
        <v>7031</v>
      </c>
      <c r="B1902" s="98">
        <v>1</v>
      </c>
      <c r="C1902" s="149" t="s">
        <v>11188</v>
      </c>
      <c r="D1902" s="98" t="s">
        <v>5649</v>
      </c>
      <c r="E1902" s="98">
        <v>45745</v>
      </c>
      <c r="F1902" s="98" t="s">
        <v>7032</v>
      </c>
      <c r="G1902" s="33">
        <v>63545</v>
      </c>
      <c r="H1902" s="44">
        <v>43995</v>
      </c>
      <c r="I1902" s="98" t="s">
        <v>221</v>
      </c>
      <c r="J1902" s="98"/>
      <c r="K1902" s="98"/>
      <c r="L1902" s="98" t="s">
        <v>285</v>
      </c>
      <c r="M1902" t="s">
        <v>156</v>
      </c>
      <c r="N1902" s="98" t="s">
        <v>156</v>
      </c>
      <c r="O1902" t="s">
        <v>157</v>
      </c>
      <c r="P1902" s="96" t="str">
        <f>VLOOKUP(N1902,Entries!J:K,2,FALSE)</f>
        <v>UNITED STATES OF AMERICA</v>
      </c>
      <c r="Q1902" s="38" t="s">
        <v>5651</v>
      </c>
      <c r="R1902" s="32" t="s">
        <v>5651</v>
      </c>
      <c r="S1902" s="18" t="s">
        <v>156</v>
      </c>
      <c r="T1902" t="s">
        <v>157</v>
      </c>
      <c r="U1902" s="39" t="s">
        <v>159</v>
      </c>
      <c r="V1902" s="33" t="s">
        <v>159</v>
      </c>
      <c r="W1902" s="64">
        <f>IF(VLOOKUP(R1902,Entries!N:P,3,FALSE)=V1902,1,VLOOKUP(R1902,Entries!N:P,3,FALSE))</f>
        <v>1</v>
      </c>
      <c r="X1902"/>
      <c r="Y1902"/>
      <c r="Z1902" s="18"/>
      <c r="AA1902" s="18"/>
      <c r="AB1902" s="98"/>
      <c r="AC1902" s="18" t="s">
        <v>5652</v>
      </c>
      <c r="AD1902" s="98" t="s">
        <v>263</v>
      </c>
      <c r="AE1902" s="18" t="s">
        <v>263</v>
      </c>
      <c r="AF1902" s="98" t="s">
        <v>263</v>
      </c>
      <c r="AG1902" s="98" t="s">
        <v>11136</v>
      </c>
      <c r="AH1902" s="98"/>
      <c r="AI1902" s="18"/>
      <c r="AJ1902" s="98">
        <v>5</v>
      </c>
      <c r="AK1902" s="18" t="s">
        <v>95</v>
      </c>
      <c r="AL1902" s="18"/>
      <c r="AM1902" s="33"/>
      <c r="AN1902" s="32" t="s">
        <v>133</v>
      </c>
      <c r="AO1902" s="98" t="s">
        <v>134</v>
      </c>
      <c r="AP1902" s="33" t="s">
        <v>160</v>
      </c>
      <c r="AQ1902">
        <v>21104.096840120001</v>
      </c>
      <c r="AR1902" t="s">
        <v>14396</v>
      </c>
      <c r="AS1902" t="s">
        <v>11225</v>
      </c>
      <c r="AT1902" t="s">
        <v>14397</v>
      </c>
      <c r="AU1902">
        <v>53.060299999999998</v>
      </c>
      <c r="AV1902" s="98">
        <v>0.9260767444311111</v>
      </c>
      <c r="AW1902">
        <v>354.89240000000001</v>
      </c>
      <c r="AX1902" s="98">
        <v>6.1940395816711113</v>
      </c>
      <c r="AY1902">
        <v>1.92E-4</v>
      </c>
      <c r="AZ1902">
        <v>83.167199999999994</v>
      </c>
      <c r="BA1902" s="98">
        <v>1.4515411676799999</v>
      </c>
      <c r="BB1902">
        <v>276.95350000000002</v>
      </c>
      <c r="BC1902" s="98">
        <v>4.8337494442888893</v>
      </c>
      <c r="BD1902">
        <v>15.06396653</v>
      </c>
      <c r="BE1902" s="96">
        <f t="shared" si="245"/>
        <v>6925.3597765503764</v>
      </c>
      <c r="BF1902" s="96">
        <f t="shared" si="246"/>
        <v>555.68944562747402</v>
      </c>
      <c r="BG1902" s="96">
        <f t="shared" si="247"/>
        <v>553.0301074732788</v>
      </c>
      <c r="BH1902">
        <v>6931.7326607053101</v>
      </c>
      <c r="BI1902">
        <v>1.3322888598705171E-3</v>
      </c>
      <c r="BJ1902">
        <v>0.92640772866807097</v>
      </c>
      <c r="BK1902">
        <v>6.1940408696798546</v>
      </c>
      <c r="BL1902">
        <v>0.91286314990841699</v>
      </c>
      <c r="BM1902">
        <v>5.3724284837047991</v>
      </c>
      <c r="BN1902">
        <v>0.92607715293918869</v>
      </c>
      <c r="BO1902">
        <v>6.1940408726800067</v>
      </c>
      <c r="BP1902">
        <v>1.134353876259099E-3</v>
      </c>
      <c r="BQ1902">
        <v>0.91286314990841699</v>
      </c>
      <c r="BR1902">
        <v>6925.6397448942062</v>
      </c>
      <c r="BS1902" s="96">
        <v>562.49587118440104</v>
      </c>
      <c r="BT1902" s="96">
        <v>546.78361860401128</v>
      </c>
      <c r="BU1902">
        <v>5.3724284837047991</v>
      </c>
      <c r="BV1902" s="60" t="str">
        <f t="shared" si="248"/>
        <v>Starlink</v>
      </c>
      <c r="BW1902" s="32" t="s">
        <v>192</v>
      </c>
      <c r="BX1902" s="98">
        <v>2.8</v>
      </c>
      <c r="BY1902" s="21">
        <v>0.2</v>
      </c>
      <c r="BZ1902" s="98">
        <v>9</v>
      </c>
      <c r="CA1902" s="98">
        <v>27.592099999999999</v>
      </c>
      <c r="CB1902" s="98">
        <v>0.56000000000000005</v>
      </c>
      <c r="CC1902" s="98">
        <v>11.0875</v>
      </c>
      <c r="CD1902" s="98">
        <v>0.2</v>
      </c>
      <c r="CE1902" s="98">
        <v>2.8</v>
      </c>
      <c r="CF1902" s="33">
        <v>9</v>
      </c>
      <c r="CG1902" s="32">
        <v>260</v>
      </c>
      <c r="CH1902" s="98">
        <v>260</v>
      </c>
      <c r="CI1902" s="98">
        <v>220</v>
      </c>
      <c r="CJ1902" s="96">
        <f>Population!$CG1902-Population!$CI1902</f>
        <v>40</v>
      </c>
      <c r="CK1902" s="118">
        <f>_xlfn.DAYS(Entries!$AY$2,Population!H1902)</f>
        <v>299</v>
      </c>
      <c r="CL1902" s="118">
        <f t="shared" si="249"/>
        <v>1825</v>
      </c>
      <c r="CM1902" s="117">
        <f>Entries!$AY$5</f>
        <v>0.15</v>
      </c>
      <c r="CN1902" s="117">
        <f t="shared" si="251"/>
        <v>0.15384615384615385</v>
      </c>
      <c r="CO1902" s="119">
        <f t="shared" si="250"/>
        <v>0.86073972602739723</v>
      </c>
      <c r="CP1902" s="32" t="s">
        <v>5654</v>
      </c>
      <c r="CQ1902" s="98">
        <v>4</v>
      </c>
      <c r="CR1902" s="18" t="s">
        <v>95</v>
      </c>
      <c r="CS1902" s="18"/>
      <c r="CT1902" s="33"/>
      <c r="CU1902" s="32" t="s">
        <v>5655</v>
      </c>
      <c r="CV1902" s="98" t="s">
        <v>5651</v>
      </c>
      <c r="CW1902" s="98" t="s">
        <v>157</v>
      </c>
      <c r="CX1902" s="98" t="s">
        <v>5652</v>
      </c>
      <c r="CY1902" s="98" t="s">
        <v>107</v>
      </c>
      <c r="CZ1902" s="98" t="s">
        <v>755</v>
      </c>
      <c r="DA1902" s="33"/>
      <c r="DB1902" s="17" t="s">
        <v>15463</v>
      </c>
      <c r="DC1902" s="17" t="s">
        <v>15500</v>
      </c>
      <c r="DD1902" s="17">
        <v>1</v>
      </c>
      <c r="DE1902" s="17" t="s">
        <v>15500</v>
      </c>
      <c r="DF1902" s="17" t="s">
        <v>15500</v>
      </c>
      <c r="DG1902" s="23" t="s">
        <v>11174</v>
      </c>
      <c r="DH1902" s="145"/>
    </row>
    <row r="1903" spans="1:112" s="17" customFormat="1" x14ac:dyDescent="0.25">
      <c r="A1903" s="30" t="s">
        <v>7034</v>
      </c>
      <c r="B1903" s="96">
        <v>1</v>
      </c>
      <c r="C1903" s="152" t="s">
        <v>11188</v>
      </c>
      <c r="D1903" s="96" t="s">
        <v>5649</v>
      </c>
      <c r="E1903" s="96">
        <v>45746</v>
      </c>
      <c r="F1903" s="96" t="s">
        <v>7035</v>
      </c>
      <c r="G1903" s="31">
        <v>63546</v>
      </c>
      <c r="H1903" s="43">
        <v>43995</v>
      </c>
      <c r="I1903" s="96" t="s">
        <v>221</v>
      </c>
      <c r="J1903" s="96"/>
      <c r="K1903" s="96"/>
      <c r="L1903" s="96" t="s">
        <v>285</v>
      </c>
      <c r="M1903" s="124" t="s">
        <v>156</v>
      </c>
      <c r="N1903" s="96" t="s">
        <v>156</v>
      </c>
      <c r="O1903" s="124" t="s">
        <v>157</v>
      </c>
      <c r="P1903" s="64" t="str">
        <f>VLOOKUP(N1903,Entries!J:K,2,FALSE)</f>
        <v>UNITED STATES OF AMERICA</v>
      </c>
      <c r="Q1903" s="123" t="s">
        <v>5651</v>
      </c>
      <c r="R1903" s="30" t="s">
        <v>5651</v>
      </c>
      <c r="S1903" s="96" t="s">
        <v>156</v>
      </c>
      <c r="T1903" s="124" t="s">
        <v>157</v>
      </c>
      <c r="U1903" s="125" t="s">
        <v>159</v>
      </c>
      <c r="V1903" s="31" t="s">
        <v>159</v>
      </c>
      <c r="W1903" s="64">
        <f>IF(VLOOKUP(R1903,Entries!N:P,3,FALSE)=V1903,1,VLOOKUP(R1903,Entries!N:P,3,FALSE))</f>
        <v>1</v>
      </c>
      <c r="X1903" s="124"/>
      <c r="Y1903" s="124"/>
      <c r="Z1903" s="15"/>
      <c r="AA1903" s="15"/>
      <c r="AB1903" s="96"/>
      <c r="AC1903" s="15" t="s">
        <v>5652</v>
      </c>
      <c r="AD1903" s="96" t="s">
        <v>263</v>
      </c>
      <c r="AE1903" s="15" t="s">
        <v>263</v>
      </c>
      <c r="AF1903" s="96" t="s">
        <v>263</v>
      </c>
      <c r="AG1903" s="96" t="s">
        <v>11136</v>
      </c>
      <c r="AH1903" s="96"/>
      <c r="AI1903" s="15"/>
      <c r="AJ1903" s="96">
        <v>5</v>
      </c>
      <c r="AK1903" s="15" t="s">
        <v>95</v>
      </c>
      <c r="AL1903" s="15"/>
      <c r="AM1903" s="31"/>
      <c r="AN1903" s="30" t="s">
        <v>133</v>
      </c>
      <c r="AO1903" s="96" t="s">
        <v>134</v>
      </c>
      <c r="AP1903" s="31" t="s">
        <v>160</v>
      </c>
      <c r="AQ1903">
        <v>21104.045237539998</v>
      </c>
      <c r="AR1903" t="s">
        <v>7381</v>
      </c>
      <c r="AS1903" t="s">
        <v>11225</v>
      </c>
      <c r="AT1903" t="s">
        <v>14398</v>
      </c>
      <c r="AU1903">
        <v>53.0595</v>
      </c>
      <c r="AV1903" s="96">
        <v>0.92606278180000001</v>
      </c>
      <c r="AW1903">
        <v>355.12939999999998</v>
      </c>
      <c r="AX1903" s="96">
        <v>6.1981760111377779</v>
      </c>
      <c r="AY1903">
        <v>1.952E-4</v>
      </c>
      <c r="AZ1903">
        <v>82.791899999999998</v>
      </c>
      <c r="BA1903" s="96">
        <v>1.4449909483600001</v>
      </c>
      <c r="BB1903">
        <v>277.32920000000001</v>
      </c>
      <c r="BC1903" s="96">
        <v>4.8403066449244454</v>
      </c>
      <c r="BD1903">
        <v>15.06393718</v>
      </c>
      <c r="BE1903" s="96">
        <f t="shared" si="245"/>
        <v>6925.3687719518139</v>
      </c>
      <c r="BF1903" s="96">
        <f t="shared" si="246"/>
        <v>555.720603936099</v>
      </c>
      <c r="BG1903" s="96">
        <f t="shared" si="247"/>
        <v>553.01693996752965</v>
      </c>
      <c r="BH1903">
        <v>6931.7416612209654</v>
      </c>
      <c r="BI1903">
        <v>1.3356886522686081E-3</v>
      </c>
      <c r="BJ1903">
        <v>0.9263937678365326</v>
      </c>
      <c r="BK1903">
        <v>6.1981773008059768</v>
      </c>
      <c r="BL1903">
        <v>0.91325913011369619</v>
      </c>
      <c r="BM1903">
        <v>5.3720394873210342</v>
      </c>
      <c r="BN1903">
        <v>0.92606319032087958</v>
      </c>
      <c r="BO1903">
        <v>6.1981773030354166</v>
      </c>
      <c r="BP1903">
        <v>1.1371722380524871E-3</v>
      </c>
      <c r="BQ1903">
        <v>0.91325913011369619</v>
      </c>
      <c r="BR1903">
        <v>6925.6488679323584</v>
      </c>
      <c r="BS1903" s="96">
        <v>562.5245235554703</v>
      </c>
      <c r="BT1903" s="96">
        <v>546.77321230924554</v>
      </c>
      <c r="BU1903">
        <v>5.3720394873210342</v>
      </c>
      <c r="BV1903" s="65" t="str">
        <f t="shared" si="248"/>
        <v>Starlink</v>
      </c>
      <c r="BW1903" s="30" t="s">
        <v>192</v>
      </c>
      <c r="BX1903" s="96">
        <v>2.8</v>
      </c>
      <c r="BY1903" s="16">
        <v>0.2</v>
      </c>
      <c r="BZ1903" s="96">
        <v>9</v>
      </c>
      <c r="CA1903" s="96">
        <v>27.592099999999999</v>
      </c>
      <c r="CB1903" s="96">
        <v>0.56000000000000005</v>
      </c>
      <c r="CC1903" s="96">
        <v>11.0875</v>
      </c>
      <c r="CD1903" s="96">
        <v>0.2</v>
      </c>
      <c r="CE1903" s="96">
        <v>2.8</v>
      </c>
      <c r="CF1903" s="31">
        <v>9</v>
      </c>
      <c r="CG1903" s="30">
        <v>260</v>
      </c>
      <c r="CH1903" s="96">
        <v>260</v>
      </c>
      <c r="CI1903" s="96">
        <v>220</v>
      </c>
      <c r="CJ1903" s="98">
        <f>Population!$CG1903-Population!$CI1903</f>
        <v>40</v>
      </c>
      <c r="CK1903" s="120">
        <f>_xlfn.DAYS(Entries!$AY$2,Population!H1903)</f>
        <v>299</v>
      </c>
      <c r="CL1903" s="120">
        <f t="shared" si="249"/>
        <v>1825</v>
      </c>
      <c r="CM1903" s="122">
        <f>Entries!$AY$5</f>
        <v>0.15</v>
      </c>
      <c r="CN1903" s="122">
        <f t="shared" si="251"/>
        <v>0.15384615384615385</v>
      </c>
      <c r="CO1903" s="121">
        <f t="shared" si="250"/>
        <v>0.86073972602739723</v>
      </c>
      <c r="CP1903" s="30" t="s">
        <v>5654</v>
      </c>
      <c r="CQ1903" s="96">
        <v>4</v>
      </c>
      <c r="CR1903" s="15" t="s">
        <v>95</v>
      </c>
      <c r="CS1903" s="15"/>
      <c r="CT1903" s="31"/>
      <c r="CU1903" s="30" t="s">
        <v>5655</v>
      </c>
      <c r="CV1903" s="96" t="s">
        <v>5651</v>
      </c>
      <c r="CW1903" s="96" t="s">
        <v>157</v>
      </c>
      <c r="CX1903" s="96" t="s">
        <v>5652</v>
      </c>
      <c r="CY1903" s="96" t="s">
        <v>107</v>
      </c>
      <c r="CZ1903" s="15" t="s">
        <v>755</v>
      </c>
      <c r="DA1903" s="31"/>
      <c r="DB1903" s="17" t="s">
        <v>15463</v>
      </c>
      <c r="DC1903" s="17" t="s">
        <v>15500</v>
      </c>
      <c r="DD1903" s="17">
        <v>1</v>
      </c>
      <c r="DE1903" s="17" t="s">
        <v>15500</v>
      </c>
      <c r="DF1903" s="17" t="s">
        <v>15500</v>
      </c>
      <c r="DG1903" s="23" t="s">
        <v>11174</v>
      </c>
      <c r="DH1903" s="145"/>
    </row>
    <row r="1904" spans="1:112" s="17" customFormat="1" x14ac:dyDescent="0.25">
      <c r="A1904" s="32" t="s">
        <v>7037</v>
      </c>
      <c r="B1904" s="98">
        <v>1</v>
      </c>
      <c r="C1904" s="149" t="s">
        <v>11188</v>
      </c>
      <c r="D1904" s="98" t="s">
        <v>5649</v>
      </c>
      <c r="E1904" s="98">
        <v>45783</v>
      </c>
      <c r="F1904" s="98" t="s">
        <v>7038</v>
      </c>
      <c r="G1904" s="33">
        <v>63583</v>
      </c>
      <c r="H1904" s="44">
        <v>43995</v>
      </c>
      <c r="I1904" s="98" t="s">
        <v>221</v>
      </c>
      <c r="J1904" s="98"/>
      <c r="K1904" s="98"/>
      <c r="L1904" s="98" t="s">
        <v>285</v>
      </c>
      <c r="M1904" t="s">
        <v>156</v>
      </c>
      <c r="N1904" s="98" t="s">
        <v>156</v>
      </c>
      <c r="O1904" t="s">
        <v>157</v>
      </c>
      <c r="P1904" s="96" t="str">
        <f>VLOOKUP(N1904,Entries!J:K,2,FALSE)</f>
        <v>UNITED STATES OF AMERICA</v>
      </c>
      <c r="Q1904" s="38" t="s">
        <v>5651</v>
      </c>
      <c r="R1904" s="32" t="s">
        <v>5651</v>
      </c>
      <c r="S1904" s="18" t="s">
        <v>156</v>
      </c>
      <c r="T1904" t="s">
        <v>157</v>
      </c>
      <c r="U1904" s="39" t="s">
        <v>159</v>
      </c>
      <c r="V1904" s="33" t="s">
        <v>159</v>
      </c>
      <c r="W1904" s="64">
        <f>IF(VLOOKUP(R1904,Entries!N:P,3,FALSE)=V1904,1,VLOOKUP(R1904,Entries!N:P,3,FALSE))</f>
        <v>1</v>
      </c>
      <c r="X1904"/>
      <c r="Y1904"/>
      <c r="Z1904" s="18"/>
      <c r="AA1904" s="18"/>
      <c r="AB1904" s="98"/>
      <c r="AC1904" s="18" t="s">
        <v>5652</v>
      </c>
      <c r="AD1904" s="98" t="s">
        <v>263</v>
      </c>
      <c r="AE1904" s="18" t="s">
        <v>263</v>
      </c>
      <c r="AF1904" s="98" t="s">
        <v>263</v>
      </c>
      <c r="AG1904" s="98" t="s">
        <v>11136</v>
      </c>
      <c r="AH1904" s="98"/>
      <c r="AI1904" s="18"/>
      <c r="AJ1904" s="98">
        <v>5</v>
      </c>
      <c r="AK1904" s="18" t="s">
        <v>95</v>
      </c>
      <c r="AL1904" s="18"/>
      <c r="AM1904" s="33"/>
      <c r="AN1904" s="32" t="s">
        <v>133</v>
      </c>
      <c r="AO1904" s="98" t="s">
        <v>134</v>
      </c>
      <c r="AP1904" s="33" t="s">
        <v>160</v>
      </c>
      <c r="AQ1904">
        <v>21104.27007776</v>
      </c>
      <c r="AR1904" t="s">
        <v>14399</v>
      </c>
      <c r="AS1904" t="s">
        <v>11225</v>
      </c>
      <c r="AT1904" t="s">
        <v>14400</v>
      </c>
      <c r="AU1904">
        <v>53.058199999999999</v>
      </c>
      <c r="AV1904" s="98">
        <v>0.92604009252444441</v>
      </c>
      <c r="AW1904">
        <v>314.11989999999997</v>
      </c>
      <c r="AX1904" s="98">
        <v>5.4824253604488886</v>
      </c>
      <c r="AY1904">
        <v>2.4729999999999999E-4</v>
      </c>
      <c r="AZ1904">
        <v>89.895399999999995</v>
      </c>
      <c r="BA1904" s="98">
        <v>1.5689703859822222</v>
      </c>
      <c r="BB1904">
        <v>270.2319</v>
      </c>
      <c r="BC1904" s="98">
        <v>4.7164354176933339</v>
      </c>
      <c r="BD1904">
        <v>15.06402014</v>
      </c>
      <c r="BE1904" s="96">
        <f t="shared" si="245"/>
        <v>6925.3433458431073</v>
      </c>
      <c r="BF1904" s="96">
        <f t="shared" si="246"/>
        <v>556.05598325253504</v>
      </c>
      <c r="BG1904" s="96">
        <f t="shared" si="247"/>
        <v>552.63070843368041</v>
      </c>
      <c r="BH1904">
        <v>6931.716063646988</v>
      </c>
      <c r="BI1904">
        <v>1.364460026219171E-3</v>
      </c>
      <c r="BJ1904">
        <v>0.92637108537945878</v>
      </c>
      <c r="BK1904">
        <v>5.4824265019312701</v>
      </c>
      <c r="BL1904">
        <v>0.95123571833960008</v>
      </c>
      <c r="BM1904">
        <v>5.334171054832467</v>
      </c>
      <c r="BN1904">
        <v>0.92604050103156166</v>
      </c>
      <c r="BO1904">
        <v>5.4824265034779067</v>
      </c>
      <c r="BP1904">
        <v>1.1867112314693381E-3</v>
      </c>
      <c r="BQ1904">
        <v>0.95123571833960008</v>
      </c>
      <c r="BR1904">
        <v>6925.623650349663</v>
      </c>
      <c r="BS1904" s="96">
        <v>562.84236572046302</v>
      </c>
      <c r="BT1904" s="96">
        <v>546.40493497886382</v>
      </c>
      <c r="BU1904">
        <v>5.334171054832467</v>
      </c>
      <c r="BV1904" s="60" t="str">
        <f t="shared" si="248"/>
        <v>Starlink</v>
      </c>
      <c r="BW1904" s="32" t="s">
        <v>192</v>
      </c>
      <c r="BX1904" s="98">
        <v>2.8</v>
      </c>
      <c r="BY1904" s="21">
        <v>0.2</v>
      </c>
      <c r="BZ1904" s="98">
        <v>9</v>
      </c>
      <c r="CA1904" s="98">
        <v>27.592099999999999</v>
      </c>
      <c r="CB1904" s="98">
        <v>0.56000000000000005</v>
      </c>
      <c r="CC1904" s="98">
        <v>11.0875</v>
      </c>
      <c r="CD1904" s="98">
        <v>0.2</v>
      </c>
      <c r="CE1904" s="98">
        <v>2.8</v>
      </c>
      <c r="CF1904" s="33">
        <v>9</v>
      </c>
      <c r="CG1904" s="32">
        <v>260</v>
      </c>
      <c r="CH1904" s="98">
        <v>260</v>
      </c>
      <c r="CI1904" s="98">
        <v>220</v>
      </c>
      <c r="CJ1904" s="96">
        <f>Population!$CG1904-Population!$CI1904</f>
        <v>40</v>
      </c>
      <c r="CK1904" s="118">
        <f>_xlfn.DAYS(Entries!$AY$2,Population!H1904)</f>
        <v>299</v>
      </c>
      <c r="CL1904" s="118">
        <f t="shared" si="249"/>
        <v>1825</v>
      </c>
      <c r="CM1904" s="117">
        <f>Entries!$AY$5</f>
        <v>0.15</v>
      </c>
      <c r="CN1904" s="117">
        <f t="shared" si="251"/>
        <v>0.15384615384615385</v>
      </c>
      <c r="CO1904" s="119">
        <f t="shared" si="250"/>
        <v>0.86073972602739723</v>
      </c>
      <c r="CP1904" s="32" t="s">
        <v>5654</v>
      </c>
      <c r="CQ1904" s="98">
        <v>4</v>
      </c>
      <c r="CR1904" s="18" t="s">
        <v>95</v>
      </c>
      <c r="CS1904" s="18"/>
      <c r="CT1904" s="33"/>
      <c r="CU1904" s="32" t="s">
        <v>5655</v>
      </c>
      <c r="CV1904" s="98" t="s">
        <v>5651</v>
      </c>
      <c r="CW1904" s="98" t="s">
        <v>157</v>
      </c>
      <c r="CX1904" s="98" t="s">
        <v>5652</v>
      </c>
      <c r="CY1904" s="98" t="s">
        <v>107</v>
      </c>
      <c r="CZ1904" s="18" t="s">
        <v>755</v>
      </c>
      <c r="DA1904" s="33"/>
      <c r="DB1904" s="17" t="s">
        <v>15463</v>
      </c>
      <c r="DC1904" s="17" t="s">
        <v>15500</v>
      </c>
      <c r="DD1904" s="17">
        <v>1</v>
      </c>
      <c r="DE1904" s="17" t="s">
        <v>15500</v>
      </c>
      <c r="DF1904" s="17" t="s">
        <v>15500</v>
      </c>
      <c r="DG1904" s="23" t="s">
        <v>11174</v>
      </c>
      <c r="DH1904" s="145"/>
    </row>
    <row r="1905" spans="1:112" s="17" customFormat="1" x14ac:dyDescent="0.25">
      <c r="A1905" s="30" t="s">
        <v>7040</v>
      </c>
      <c r="B1905" s="96">
        <v>1</v>
      </c>
      <c r="C1905" s="152" t="s">
        <v>11188</v>
      </c>
      <c r="D1905" s="96" t="s">
        <v>5649</v>
      </c>
      <c r="E1905" s="96">
        <v>45747</v>
      </c>
      <c r="F1905" s="96" t="s">
        <v>7041</v>
      </c>
      <c r="G1905" s="31">
        <v>63547</v>
      </c>
      <c r="H1905" s="43">
        <v>43995</v>
      </c>
      <c r="I1905" s="96" t="s">
        <v>221</v>
      </c>
      <c r="J1905" s="96"/>
      <c r="K1905" s="96"/>
      <c r="L1905" s="96" t="s">
        <v>285</v>
      </c>
      <c r="M1905" s="124" t="s">
        <v>156</v>
      </c>
      <c r="N1905" s="96" t="s">
        <v>156</v>
      </c>
      <c r="O1905" s="124" t="s">
        <v>157</v>
      </c>
      <c r="P1905" s="64" t="str">
        <f>VLOOKUP(N1905,Entries!J:K,2,FALSE)</f>
        <v>UNITED STATES OF AMERICA</v>
      </c>
      <c r="Q1905" s="123" t="s">
        <v>5651</v>
      </c>
      <c r="R1905" s="30" t="s">
        <v>5651</v>
      </c>
      <c r="S1905" s="96" t="s">
        <v>156</v>
      </c>
      <c r="T1905" s="124" t="s">
        <v>157</v>
      </c>
      <c r="U1905" s="125" t="s">
        <v>159</v>
      </c>
      <c r="V1905" s="31" t="s">
        <v>159</v>
      </c>
      <c r="W1905" s="64">
        <f>IF(VLOOKUP(R1905,Entries!N:P,3,FALSE)=V1905,1,VLOOKUP(R1905,Entries!N:P,3,FALSE))</f>
        <v>1</v>
      </c>
      <c r="X1905" s="124"/>
      <c r="Y1905" s="124"/>
      <c r="Z1905" s="96"/>
      <c r="AA1905" s="96"/>
      <c r="AB1905" s="96"/>
      <c r="AC1905" s="96" t="s">
        <v>5652</v>
      </c>
      <c r="AD1905" s="96" t="s">
        <v>263</v>
      </c>
      <c r="AE1905" s="96" t="s">
        <v>263</v>
      </c>
      <c r="AF1905" s="96" t="s">
        <v>263</v>
      </c>
      <c r="AG1905" s="96" t="s">
        <v>11136</v>
      </c>
      <c r="AH1905" s="96"/>
      <c r="AI1905" s="96"/>
      <c r="AJ1905" s="96">
        <v>5</v>
      </c>
      <c r="AK1905" s="96" t="s">
        <v>95</v>
      </c>
      <c r="AL1905" s="96"/>
      <c r="AM1905" s="31"/>
      <c r="AN1905" s="30" t="s">
        <v>133</v>
      </c>
      <c r="AO1905" s="96" t="s">
        <v>134</v>
      </c>
      <c r="AP1905" s="31" t="s">
        <v>160</v>
      </c>
      <c r="AQ1905">
        <v>21104.18161738</v>
      </c>
      <c r="AR1905" t="s">
        <v>14401</v>
      </c>
      <c r="AS1905" t="s">
        <v>11225</v>
      </c>
      <c r="AT1905" t="s">
        <v>14402</v>
      </c>
      <c r="AU1905">
        <v>53.059600000000003</v>
      </c>
      <c r="AV1905" s="96">
        <v>0.92606452712888909</v>
      </c>
      <c r="AW1905">
        <v>354.50830000000002</v>
      </c>
      <c r="AX1905" s="96">
        <v>6.1873357734088898</v>
      </c>
      <c r="AY1905">
        <v>2.1819999999999999E-4</v>
      </c>
      <c r="AZ1905">
        <v>75.940799999999996</v>
      </c>
      <c r="BA1905" s="96">
        <v>1.3254167208533334</v>
      </c>
      <c r="BB1905">
        <v>284.1823</v>
      </c>
      <c r="BC1905" s="96">
        <v>4.959915779008889</v>
      </c>
      <c r="BD1905">
        <v>15.06394384</v>
      </c>
      <c r="BE1905" s="96">
        <f t="shared" si="245"/>
        <v>6925.3667307440273</v>
      </c>
      <c r="BF1905" s="96">
        <f t="shared" si="246"/>
        <v>555.87784576467493</v>
      </c>
      <c r="BG1905" s="96">
        <f t="shared" si="247"/>
        <v>552.85561572337974</v>
      </c>
      <c r="BH1905">
        <v>6931.7398547813527</v>
      </c>
      <c r="BI1905">
        <v>1.3674261560951311E-3</v>
      </c>
      <c r="BJ1905">
        <v>0.9263955130554512</v>
      </c>
      <c r="BK1905">
        <v>6.1873370599803561</v>
      </c>
      <c r="BL1905">
        <v>0.90480287009048088</v>
      </c>
      <c r="BM1905">
        <v>5.3805306937461861</v>
      </c>
      <c r="BN1905">
        <v>0.92606493565552206</v>
      </c>
      <c r="BO1905">
        <v>6.1873370630850646</v>
      </c>
      <c r="BP1905">
        <v>1.1547867190827669E-3</v>
      </c>
      <c r="BQ1905">
        <v>0.90480287009048088</v>
      </c>
      <c r="BR1905">
        <v>6925.6468108138106</v>
      </c>
      <c r="BS1905" s="96">
        <v>562.64445577199695</v>
      </c>
      <c r="BT1905" s="96">
        <v>546.64916585562514</v>
      </c>
      <c r="BU1905">
        <v>5.3805306937461861</v>
      </c>
      <c r="BV1905" s="65" t="str">
        <f t="shared" si="248"/>
        <v>Starlink</v>
      </c>
      <c r="BW1905" s="30" t="s">
        <v>192</v>
      </c>
      <c r="BX1905" s="96">
        <v>2.8</v>
      </c>
      <c r="BY1905" s="16">
        <v>0.2</v>
      </c>
      <c r="BZ1905" s="96">
        <v>9</v>
      </c>
      <c r="CA1905" s="96">
        <v>27.592099999999999</v>
      </c>
      <c r="CB1905" s="96">
        <v>0.56000000000000005</v>
      </c>
      <c r="CC1905" s="96">
        <v>11.0875</v>
      </c>
      <c r="CD1905" s="96">
        <v>0.2</v>
      </c>
      <c r="CE1905" s="96">
        <v>2.8</v>
      </c>
      <c r="CF1905" s="31">
        <v>9</v>
      </c>
      <c r="CG1905" s="30">
        <v>260</v>
      </c>
      <c r="CH1905" s="96">
        <v>260</v>
      </c>
      <c r="CI1905" s="96">
        <v>220</v>
      </c>
      <c r="CJ1905" s="98">
        <f>Population!$CG1905-Population!$CI1905</f>
        <v>40</v>
      </c>
      <c r="CK1905" s="120">
        <f>_xlfn.DAYS(Entries!$AY$2,Population!H1905)</f>
        <v>299</v>
      </c>
      <c r="CL1905" s="120">
        <f t="shared" si="249"/>
        <v>1825</v>
      </c>
      <c r="CM1905" s="122">
        <f>Entries!$AY$5</f>
        <v>0.15</v>
      </c>
      <c r="CN1905" s="122">
        <f t="shared" si="251"/>
        <v>0.15384615384615385</v>
      </c>
      <c r="CO1905" s="121">
        <f t="shared" si="250"/>
        <v>0.86073972602739723</v>
      </c>
      <c r="CP1905" s="30" t="s">
        <v>5654</v>
      </c>
      <c r="CQ1905" s="96">
        <v>4</v>
      </c>
      <c r="CR1905" s="96" t="s">
        <v>95</v>
      </c>
      <c r="CS1905" s="96"/>
      <c r="CT1905" s="31"/>
      <c r="CU1905" s="30" t="s">
        <v>5655</v>
      </c>
      <c r="CV1905" s="96" t="s">
        <v>5651</v>
      </c>
      <c r="CW1905" s="96" t="s">
        <v>157</v>
      </c>
      <c r="CX1905" s="96" t="s">
        <v>5652</v>
      </c>
      <c r="CY1905" s="96" t="s">
        <v>107</v>
      </c>
      <c r="CZ1905" s="96" t="s">
        <v>755</v>
      </c>
      <c r="DA1905" s="31"/>
      <c r="DB1905" s="17" t="s">
        <v>15463</v>
      </c>
      <c r="DC1905" s="17" t="s">
        <v>15500</v>
      </c>
      <c r="DD1905" s="17">
        <v>1</v>
      </c>
      <c r="DE1905" s="17" t="s">
        <v>15500</v>
      </c>
      <c r="DF1905" s="17" t="s">
        <v>15500</v>
      </c>
      <c r="DG1905" s="23" t="s">
        <v>11174</v>
      </c>
      <c r="DH1905" s="145"/>
    </row>
    <row r="1906" spans="1:112" s="17" customFormat="1" x14ac:dyDescent="0.25">
      <c r="A1906" s="32" t="s">
        <v>7043</v>
      </c>
      <c r="B1906" s="18">
        <v>1</v>
      </c>
      <c r="C1906" s="149" t="s">
        <v>11188</v>
      </c>
      <c r="D1906" s="18" t="s">
        <v>5649</v>
      </c>
      <c r="E1906" s="18">
        <v>45748</v>
      </c>
      <c r="F1906" s="18" t="s">
        <v>7044</v>
      </c>
      <c r="G1906" s="33">
        <v>63548</v>
      </c>
      <c r="H1906" s="44">
        <v>43995</v>
      </c>
      <c r="I1906" s="98" t="s">
        <v>221</v>
      </c>
      <c r="J1906" s="98"/>
      <c r="K1906" s="98"/>
      <c r="L1906" s="18" t="s">
        <v>285</v>
      </c>
      <c r="M1906" t="s">
        <v>156</v>
      </c>
      <c r="N1906" s="18" t="s">
        <v>156</v>
      </c>
      <c r="O1906" t="s">
        <v>157</v>
      </c>
      <c r="P1906" s="96" t="str">
        <f>VLOOKUP(N1906,Entries!J:K,2,FALSE)</f>
        <v>UNITED STATES OF AMERICA</v>
      </c>
      <c r="Q1906" s="38" t="s">
        <v>5651</v>
      </c>
      <c r="R1906" s="32" t="s">
        <v>5651</v>
      </c>
      <c r="S1906" s="18" t="s">
        <v>156</v>
      </c>
      <c r="T1906" t="s">
        <v>157</v>
      </c>
      <c r="U1906" s="39" t="s">
        <v>159</v>
      </c>
      <c r="V1906" s="33" t="s">
        <v>159</v>
      </c>
      <c r="W1906" s="64">
        <f>IF(VLOOKUP(R1906,Entries!N:P,3,FALSE)=V1906,1,VLOOKUP(R1906,Entries!N:P,3,FALSE))</f>
        <v>1</v>
      </c>
      <c r="X1906"/>
      <c r="Y1906"/>
      <c r="Z1906" s="18"/>
      <c r="AA1906" s="18"/>
      <c r="AB1906" s="98"/>
      <c r="AC1906" s="18" t="s">
        <v>5652</v>
      </c>
      <c r="AD1906" s="18" t="s">
        <v>263</v>
      </c>
      <c r="AE1906" s="18" t="s">
        <v>263</v>
      </c>
      <c r="AF1906" s="98" t="s">
        <v>263</v>
      </c>
      <c r="AG1906" s="98" t="s">
        <v>11136</v>
      </c>
      <c r="AH1906" s="98"/>
      <c r="AI1906" s="18"/>
      <c r="AJ1906" s="98">
        <v>5</v>
      </c>
      <c r="AK1906" s="18" t="s">
        <v>95</v>
      </c>
      <c r="AL1906" s="18"/>
      <c r="AM1906" s="33"/>
      <c r="AN1906" s="32" t="s">
        <v>133</v>
      </c>
      <c r="AO1906" s="18" t="s">
        <v>134</v>
      </c>
      <c r="AP1906" s="33" t="s">
        <v>160</v>
      </c>
      <c r="AQ1906">
        <v>21104.100542920001</v>
      </c>
      <c r="AR1906" t="s">
        <v>12108</v>
      </c>
      <c r="AS1906" t="s">
        <v>11225</v>
      </c>
      <c r="AT1906" t="s">
        <v>14403</v>
      </c>
      <c r="AU1906">
        <v>53.058799999999998</v>
      </c>
      <c r="AV1906" s="98">
        <v>0.92605056449777789</v>
      </c>
      <c r="AW1906">
        <v>354.87759999999997</v>
      </c>
      <c r="AX1906" s="98">
        <v>6.1937812729955555</v>
      </c>
      <c r="AY1906">
        <v>1.706E-4</v>
      </c>
      <c r="AZ1906">
        <v>86.013099999999994</v>
      </c>
      <c r="BA1906" s="98">
        <v>1.5012114825288889</v>
      </c>
      <c r="BB1906">
        <v>274.1053</v>
      </c>
      <c r="BC1906" s="98">
        <v>4.7840389868755562</v>
      </c>
      <c r="BD1906">
        <v>15.06394637</v>
      </c>
      <c r="BE1906" s="96">
        <f t="shared" si="245"/>
        <v>6925.3659553306416</v>
      </c>
      <c r="BF1906" s="96">
        <f t="shared" si="246"/>
        <v>555.54742276262004</v>
      </c>
      <c r="BG1906" s="96">
        <f t="shared" si="247"/>
        <v>553.18448789866216</v>
      </c>
      <c r="BH1906">
        <v>6931.7387435321434</v>
      </c>
      <c r="BI1906">
        <v>1.309390350142078E-3</v>
      </c>
      <c r="BJ1906">
        <v>0.92638155309314929</v>
      </c>
      <c r="BK1906">
        <v>6.1937825615762581</v>
      </c>
      <c r="BL1906">
        <v>0.90992574212610433</v>
      </c>
      <c r="BM1906">
        <v>5.3753257379492254</v>
      </c>
      <c r="BN1906">
        <v>0.92605097303999062</v>
      </c>
      <c r="BO1906">
        <v>6.1937825638052786</v>
      </c>
      <c r="BP1906">
        <v>1.115287223842139E-3</v>
      </c>
      <c r="BQ1906">
        <v>0.90992574212610433</v>
      </c>
      <c r="BR1906">
        <v>6925.646163621147</v>
      </c>
      <c r="BS1906" s="96">
        <v>562.37024830428618</v>
      </c>
      <c r="BT1906" s="96">
        <v>546.92207893800878</v>
      </c>
      <c r="BU1906">
        <v>5.3753257379492254</v>
      </c>
      <c r="BV1906" s="60" t="str">
        <f t="shared" si="248"/>
        <v>Starlink</v>
      </c>
      <c r="BW1906" s="32" t="s">
        <v>192</v>
      </c>
      <c r="BX1906" s="18">
        <v>2.8</v>
      </c>
      <c r="BY1906" s="21">
        <v>0.2</v>
      </c>
      <c r="BZ1906" s="18">
        <v>9</v>
      </c>
      <c r="CA1906" s="18">
        <v>27.592099999999999</v>
      </c>
      <c r="CB1906" s="18">
        <v>0.56000000000000005</v>
      </c>
      <c r="CC1906" s="18">
        <v>11.0875</v>
      </c>
      <c r="CD1906" s="18">
        <v>0.2</v>
      </c>
      <c r="CE1906" s="18">
        <v>2.8</v>
      </c>
      <c r="CF1906" s="33">
        <v>9</v>
      </c>
      <c r="CG1906" s="32">
        <v>260</v>
      </c>
      <c r="CH1906" s="18">
        <v>260</v>
      </c>
      <c r="CI1906" s="18">
        <v>220</v>
      </c>
      <c r="CJ1906" s="96">
        <f>Population!$CG1906-Population!$CI1906</f>
        <v>40</v>
      </c>
      <c r="CK1906" s="118">
        <f>_xlfn.DAYS(Entries!$AY$2,Population!H1906)</f>
        <v>299</v>
      </c>
      <c r="CL1906" s="118">
        <f t="shared" si="249"/>
        <v>1825</v>
      </c>
      <c r="CM1906" s="117">
        <f>Entries!$AY$5</f>
        <v>0.15</v>
      </c>
      <c r="CN1906" s="117">
        <f t="shared" si="251"/>
        <v>0.15384615384615385</v>
      </c>
      <c r="CO1906" s="119">
        <f t="shared" si="250"/>
        <v>0.86073972602739723</v>
      </c>
      <c r="CP1906" s="32" t="s">
        <v>5654</v>
      </c>
      <c r="CQ1906" s="18">
        <v>4</v>
      </c>
      <c r="CR1906" s="18" t="s">
        <v>95</v>
      </c>
      <c r="CS1906" s="18"/>
      <c r="CT1906" s="33"/>
      <c r="CU1906" s="32" t="s">
        <v>5655</v>
      </c>
      <c r="CV1906" s="18" t="s">
        <v>5651</v>
      </c>
      <c r="CW1906" s="18" t="s">
        <v>157</v>
      </c>
      <c r="CX1906" s="18" t="s">
        <v>5652</v>
      </c>
      <c r="CY1906" s="18" t="s">
        <v>107</v>
      </c>
      <c r="CZ1906" s="18" t="s">
        <v>755</v>
      </c>
      <c r="DA1906" s="33"/>
      <c r="DB1906" s="17" t="s">
        <v>15463</v>
      </c>
      <c r="DC1906" s="17" t="s">
        <v>15500</v>
      </c>
      <c r="DD1906" s="17">
        <v>1</v>
      </c>
      <c r="DE1906" s="17" t="s">
        <v>15500</v>
      </c>
      <c r="DF1906" s="17" t="s">
        <v>15500</v>
      </c>
      <c r="DG1906" s="23" t="s">
        <v>11174</v>
      </c>
      <c r="DH1906" s="145"/>
    </row>
    <row r="1907" spans="1:112" s="17" customFormat="1" x14ac:dyDescent="0.25">
      <c r="A1907" s="30" t="s">
        <v>7047</v>
      </c>
      <c r="B1907" s="15">
        <v>1</v>
      </c>
      <c r="C1907" s="152" t="s">
        <v>11188</v>
      </c>
      <c r="D1907" s="15" t="s">
        <v>5649</v>
      </c>
      <c r="E1907" s="15">
        <v>45765</v>
      </c>
      <c r="F1907" s="15" t="s">
        <v>7048</v>
      </c>
      <c r="G1907" s="31">
        <v>63565</v>
      </c>
      <c r="H1907" s="43">
        <v>43995</v>
      </c>
      <c r="I1907" s="96" t="s">
        <v>221</v>
      </c>
      <c r="J1907" s="96"/>
      <c r="K1907" s="96"/>
      <c r="L1907" s="15" t="s">
        <v>285</v>
      </c>
      <c r="M1907" s="124" t="s">
        <v>156</v>
      </c>
      <c r="N1907" s="15" t="s">
        <v>156</v>
      </c>
      <c r="O1907" s="124" t="s">
        <v>157</v>
      </c>
      <c r="P1907" s="64" t="str">
        <f>VLOOKUP(N1907,Entries!J:K,2,FALSE)</f>
        <v>UNITED STATES OF AMERICA</v>
      </c>
      <c r="Q1907" s="123" t="s">
        <v>5651</v>
      </c>
      <c r="R1907" s="30" t="s">
        <v>5651</v>
      </c>
      <c r="S1907" s="15" t="s">
        <v>156</v>
      </c>
      <c r="T1907" s="124" t="s">
        <v>157</v>
      </c>
      <c r="U1907" s="125" t="s">
        <v>159</v>
      </c>
      <c r="V1907" s="31" t="s">
        <v>159</v>
      </c>
      <c r="W1907" s="64">
        <f>IF(VLOOKUP(R1907,Entries!N:P,3,FALSE)=V1907,1,VLOOKUP(R1907,Entries!N:P,3,FALSE))</f>
        <v>1</v>
      </c>
      <c r="X1907" s="124"/>
      <c r="Y1907" s="124"/>
      <c r="Z1907" s="15"/>
      <c r="AA1907" s="15"/>
      <c r="AB1907" s="96"/>
      <c r="AC1907" s="15" t="s">
        <v>5652</v>
      </c>
      <c r="AD1907" s="15" t="s">
        <v>263</v>
      </c>
      <c r="AE1907" s="15" t="s">
        <v>263</v>
      </c>
      <c r="AF1907" s="96" t="s">
        <v>263</v>
      </c>
      <c r="AG1907" s="96" t="s">
        <v>11136</v>
      </c>
      <c r="AH1907" s="96"/>
      <c r="AI1907" s="15"/>
      <c r="AJ1907" s="96">
        <v>5</v>
      </c>
      <c r="AK1907" s="15" t="s">
        <v>95</v>
      </c>
      <c r="AL1907" s="15"/>
      <c r="AM1907" s="31"/>
      <c r="AN1907" s="30" t="s">
        <v>133</v>
      </c>
      <c r="AO1907" s="15" t="s">
        <v>134</v>
      </c>
      <c r="AP1907" s="31" t="s">
        <v>160</v>
      </c>
      <c r="AQ1907">
        <v>21104.053501459999</v>
      </c>
      <c r="AR1907" t="s">
        <v>12960</v>
      </c>
      <c r="AS1907" t="s">
        <v>11225</v>
      </c>
      <c r="AT1907" t="s">
        <v>14404</v>
      </c>
      <c r="AU1907">
        <v>53.059399999999997</v>
      </c>
      <c r="AV1907" s="96">
        <v>0.92606103647111115</v>
      </c>
      <c r="AW1907">
        <v>335.09039999999999</v>
      </c>
      <c r="AX1907" s="96">
        <v>5.8484295550933334</v>
      </c>
      <c r="AY1907">
        <v>1.896E-4</v>
      </c>
      <c r="AZ1907">
        <v>95.327299999999994</v>
      </c>
      <c r="BA1907" s="96">
        <v>1.6637749058977778</v>
      </c>
      <c r="BB1907">
        <v>264.79320000000001</v>
      </c>
      <c r="BC1907" s="96">
        <v>4.6215122154133335</v>
      </c>
      <c r="BD1907">
        <v>15.06398566</v>
      </c>
      <c r="BE1907" s="96">
        <f t="shared" si="245"/>
        <v>6925.3539134645716</v>
      </c>
      <c r="BF1907" s="96">
        <f t="shared" si="246"/>
        <v>555.66696056656383</v>
      </c>
      <c r="BG1907" s="96">
        <f t="shared" si="247"/>
        <v>553.04086636257853</v>
      </c>
      <c r="BH1907">
        <v>6931.7264731189434</v>
      </c>
      <c r="BI1907">
        <v>1.306448606905876E-3</v>
      </c>
      <c r="BJ1907">
        <v>0.92639202425179679</v>
      </c>
      <c r="BK1907">
        <v>5.8484307712906496</v>
      </c>
      <c r="BL1907">
        <v>0.93648525034300212</v>
      </c>
      <c r="BM1907">
        <v>5.3488028277549926</v>
      </c>
      <c r="BN1907">
        <v>0.9260614449794119</v>
      </c>
      <c r="BO1907">
        <v>5.8484307741502519</v>
      </c>
      <c r="BP1907">
        <v>1.1325475864283009E-3</v>
      </c>
      <c r="BQ1907">
        <v>0.93648525034300212</v>
      </c>
      <c r="BR1907">
        <v>6925.63402596377</v>
      </c>
      <c r="BS1907" s="96">
        <v>562.47763606436092</v>
      </c>
      <c r="BT1907" s="96">
        <v>546.79041586317908</v>
      </c>
      <c r="BU1907">
        <v>5.3488028277549926</v>
      </c>
      <c r="BV1907" s="65" t="str">
        <f t="shared" si="248"/>
        <v>Starlink</v>
      </c>
      <c r="BW1907" s="30" t="s">
        <v>192</v>
      </c>
      <c r="BX1907" s="15">
        <v>2.8</v>
      </c>
      <c r="BY1907" s="16">
        <v>0.2</v>
      </c>
      <c r="BZ1907" s="15">
        <v>9</v>
      </c>
      <c r="CA1907" s="15">
        <v>27.592099999999999</v>
      </c>
      <c r="CB1907" s="15">
        <v>0.56000000000000005</v>
      </c>
      <c r="CC1907" s="15">
        <v>11.0875</v>
      </c>
      <c r="CD1907" s="15">
        <v>0.2</v>
      </c>
      <c r="CE1907" s="15">
        <v>2.8</v>
      </c>
      <c r="CF1907" s="31">
        <v>9</v>
      </c>
      <c r="CG1907" s="30">
        <v>260</v>
      </c>
      <c r="CH1907" s="15">
        <v>260</v>
      </c>
      <c r="CI1907" s="15">
        <v>220</v>
      </c>
      <c r="CJ1907" s="98">
        <f>Population!$CG1907-Population!$CI1907</f>
        <v>40</v>
      </c>
      <c r="CK1907" s="120">
        <f>_xlfn.DAYS(Entries!$AY$2,Population!H1907)</f>
        <v>299</v>
      </c>
      <c r="CL1907" s="120">
        <f t="shared" si="249"/>
        <v>1825</v>
      </c>
      <c r="CM1907" s="122">
        <f>Entries!$AY$5</f>
        <v>0.15</v>
      </c>
      <c r="CN1907" s="122">
        <f t="shared" si="251"/>
        <v>0.15384615384615385</v>
      </c>
      <c r="CO1907" s="121">
        <f t="shared" si="250"/>
        <v>0.86073972602739723</v>
      </c>
      <c r="CP1907" s="30" t="s">
        <v>5654</v>
      </c>
      <c r="CQ1907" s="15">
        <v>4</v>
      </c>
      <c r="CR1907" s="15" t="s">
        <v>95</v>
      </c>
      <c r="CS1907" s="15"/>
      <c r="CT1907" s="31"/>
      <c r="CU1907" s="30" t="s">
        <v>5655</v>
      </c>
      <c r="CV1907" s="15" t="s">
        <v>5651</v>
      </c>
      <c r="CW1907" s="15" t="s">
        <v>157</v>
      </c>
      <c r="CX1907" s="15" t="s">
        <v>5652</v>
      </c>
      <c r="CY1907" s="15" t="s">
        <v>107</v>
      </c>
      <c r="CZ1907" s="15" t="s">
        <v>755</v>
      </c>
      <c r="DA1907" s="31"/>
      <c r="DB1907" s="17" t="s">
        <v>15463</v>
      </c>
      <c r="DC1907" s="17" t="s">
        <v>15500</v>
      </c>
      <c r="DD1907" s="17">
        <v>1</v>
      </c>
      <c r="DE1907" s="17" t="s">
        <v>15500</v>
      </c>
      <c r="DF1907" s="17" t="s">
        <v>15500</v>
      </c>
      <c r="DG1907" s="23" t="s">
        <v>11174</v>
      </c>
      <c r="DH1907" s="145"/>
    </row>
    <row r="1908" spans="1:112" s="17" customFormat="1" x14ac:dyDescent="0.25">
      <c r="A1908" s="32" t="s">
        <v>7050</v>
      </c>
      <c r="B1908" s="18">
        <v>1</v>
      </c>
      <c r="C1908" s="149" t="s">
        <v>11188</v>
      </c>
      <c r="D1908" s="18" t="s">
        <v>5649</v>
      </c>
      <c r="E1908" s="18">
        <v>45766</v>
      </c>
      <c r="F1908" s="18" t="s">
        <v>7051</v>
      </c>
      <c r="G1908" s="33">
        <v>63566</v>
      </c>
      <c r="H1908" s="44">
        <v>43995</v>
      </c>
      <c r="I1908" s="98" t="s">
        <v>221</v>
      </c>
      <c r="J1908" s="98"/>
      <c r="K1908" s="98"/>
      <c r="L1908" s="18" t="s">
        <v>285</v>
      </c>
      <c r="M1908" t="s">
        <v>156</v>
      </c>
      <c r="N1908" s="18" t="s">
        <v>156</v>
      </c>
      <c r="O1908" t="s">
        <v>157</v>
      </c>
      <c r="P1908" s="96" t="str">
        <f>VLOOKUP(N1908,Entries!J:K,2,FALSE)</f>
        <v>UNITED STATES OF AMERICA</v>
      </c>
      <c r="Q1908" s="38" t="s">
        <v>5651</v>
      </c>
      <c r="R1908" s="32" t="s">
        <v>5651</v>
      </c>
      <c r="S1908" s="18" t="s">
        <v>156</v>
      </c>
      <c r="T1908" t="s">
        <v>157</v>
      </c>
      <c r="U1908" s="39" t="s">
        <v>159</v>
      </c>
      <c r="V1908" s="33" t="s">
        <v>159</v>
      </c>
      <c r="W1908" s="64">
        <f>IF(VLOOKUP(R1908,Entries!N:P,3,FALSE)=V1908,1,VLOOKUP(R1908,Entries!N:P,3,FALSE))</f>
        <v>1</v>
      </c>
      <c r="X1908"/>
      <c r="Y1908"/>
      <c r="Z1908" s="18"/>
      <c r="AA1908" s="18"/>
      <c r="AB1908" s="98"/>
      <c r="AC1908" s="18" t="s">
        <v>5652</v>
      </c>
      <c r="AD1908" s="18" t="s">
        <v>263</v>
      </c>
      <c r="AE1908" s="18" t="s">
        <v>263</v>
      </c>
      <c r="AF1908" s="98" t="s">
        <v>263</v>
      </c>
      <c r="AG1908" s="98" t="s">
        <v>11136</v>
      </c>
      <c r="AH1908" s="98"/>
      <c r="AI1908" s="18"/>
      <c r="AJ1908" s="98">
        <v>5</v>
      </c>
      <c r="AK1908" s="18" t="s">
        <v>95</v>
      </c>
      <c r="AL1908" s="18"/>
      <c r="AM1908" s="33"/>
      <c r="AN1908" s="32" t="s">
        <v>133</v>
      </c>
      <c r="AO1908" s="18" t="s">
        <v>134</v>
      </c>
      <c r="AP1908" s="33" t="s">
        <v>160</v>
      </c>
      <c r="AQ1908">
        <v>21104.3714416</v>
      </c>
      <c r="AR1908" t="s">
        <v>14405</v>
      </c>
      <c r="AS1908" t="s">
        <v>11225</v>
      </c>
      <c r="AT1908" t="s">
        <v>14406</v>
      </c>
      <c r="AU1908">
        <v>53.056600000000003</v>
      </c>
      <c r="AV1908" s="98">
        <v>0.92601216726222235</v>
      </c>
      <c r="AW1908">
        <v>333.65989999999999</v>
      </c>
      <c r="AX1908" s="98">
        <v>5.8234626253377781</v>
      </c>
      <c r="AY1908">
        <v>2.052E-4</v>
      </c>
      <c r="AZ1908">
        <v>86.9542</v>
      </c>
      <c r="BA1908" s="98">
        <v>1.5176367727022222</v>
      </c>
      <c r="BB1908">
        <v>273.16820000000001</v>
      </c>
      <c r="BC1908" s="98">
        <v>4.7676835098577781</v>
      </c>
      <c r="BD1908">
        <v>15.063922529999999</v>
      </c>
      <c r="BE1908" s="96">
        <f t="shared" si="245"/>
        <v>6925.3732620012852</v>
      </c>
      <c r="BF1908" s="96">
        <f t="shared" si="246"/>
        <v>555.79434859464709</v>
      </c>
      <c r="BG1908" s="96">
        <f t="shared" si="247"/>
        <v>552.95217540792237</v>
      </c>
      <c r="BH1908">
        <v>6931.7460361095518</v>
      </c>
      <c r="BI1908">
        <v>1.336407836286265E-3</v>
      </c>
      <c r="BJ1908">
        <v>0.92634316250599424</v>
      </c>
      <c r="BK1908">
        <v>5.823463837220638</v>
      </c>
      <c r="BL1908">
        <v>0.92641725333947922</v>
      </c>
      <c r="BM1908">
        <v>5.3589040279725833</v>
      </c>
      <c r="BN1908">
        <v>0.92601257582426622</v>
      </c>
      <c r="BO1908">
        <v>5.8234638393012457</v>
      </c>
      <c r="BP1908">
        <v>1.1473547293089339E-3</v>
      </c>
      <c r="BQ1908">
        <v>0.92641725333947922</v>
      </c>
      <c r="BR1908">
        <v>6925.653821752916</v>
      </c>
      <c r="BS1908" s="96">
        <v>562.60000341886007</v>
      </c>
      <c r="BT1908" s="96">
        <v>546.70764008697097</v>
      </c>
      <c r="BU1908">
        <v>5.3589040279725833</v>
      </c>
      <c r="BV1908" s="60" t="str">
        <f t="shared" si="248"/>
        <v>Starlink</v>
      </c>
      <c r="BW1908" s="32" t="s">
        <v>192</v>
      </c>
      <c r="BX1908" s="18">
        <v>2.8</v>
      </c>
      <c r="BY1908" s="21">
        <v>0.2</v>
      </c>
      <c r="BZ1908" s="18">
        <v>9</v>
      </c>
      <c r="CA1908" s="18">
        <v>27.592099999999999</v>
      </c>
      <c r="CB1908" s="18">
        <v>0.56000000000000005</v>
      </c>
      <c r="CC1908" s="18">
        <v>11.0875</v>
      </c>
      <c r="CD1908" s="18">
        <v>0.2</v>
      </c>
      <c r="CE1908" s="18">
        <v>2.8</v>
      </c>
      <c r="CF1908" s="33">
        <v>9</v>
      </c>
      <c r="CG1908" s="32">
        <v>260</v>
      </c>
      <c r="CH1908" s="18">
        <v>260</v>
      </c>
      <c r="CI1908" s="18">
        <v>220</v>
      </c>
      <c r="CJ1908" s="96">
        <f>Population!$CG1908-Population!$CI1908</f>
        <v>40</v>
      </c>
      <c r="CK1908" s="118">
        <f>_xlfn.DAYS(Entries!$AY$2,Population!H1908)</f>
        <v>299</v>
      </c>
      <c r="CL1908" s="118">
        <f t="shared" si="249"/>
        <v>1825</v>
      </c>
      <c r="CM1908" s="117">
        <f>Entries!$AY$5</f>
        <v>0.15</v>
      </c>
      <c r="CN1908" s="117">
        <f t="shared" si="251"/>
        <v>0.15384615384615385</v>
      </c>
      <c r="CO1908" s="119">
        <f t="shared" si="250"/>
        <v>0.86073972602739723</v>
      </c>
      <c r="CP1908" s="32" t="s">
        <v>5654</v>
      </c>
      <c r="CQ1908" s="18">
        <v>4</v>
      </c>
      <c r="CR1908" s="18" t="s">
        <v>95</v>
      </c>
      <c r="CS1908" s="18"/>
      <c r="CT1908" s="33"/>
      <c r="CU1908" s="32" t="s">
        <v>5655</v>
      </c>
      <c r="CV1908" s="18" t="s">
        <v>5651</v>
      </c>
      <c r="CW1908" s="18" t="s">
        <v>157</v>
      </c>
      <c r="CX1908" s="18" t="s">
        <v>5652</v>
      </c>
      <c r="CY1908" s="18" t="s">
        <v>107</v>
      </c>
      <c r="CZ1908" s="18" t="s">
        <v>755</v>
      </c>
      <c r="DA1908" s="33"/>
      <c r="DB1908" s="17" t="s">
        <v>15463</v>
      </c>
      <c r="DC1908" s="17" t="s">
        <v>15500</v>
      </c>
      <c r="DD1908" s="17">
        <v>1</v>
      </c>
      <c r="DE1908" s="17" t="s">
        <v>15500</v>
      </c>
      <c r="DF1908" s="17" t="s">
        <v>15500</v>
      </c>
      <c r="DG1908" s="23" t="s">
        <v>11174</v>
      </c>
      <c r="DH1908" s="145"/>
    </row>
    <row r="1909" spans="1:112" s="17" customFormat="1" x14ac:dyDescent="0.25">
      <c r="A1909" s="30" t="s">
        <v>7053</v>
      </c>
      <c r="B1909" s="15">
        <v>1</v>
      </c>
      <c r="C1909" s="152" t="s">
        <v>11188</v>
      </c>
      <c r="D1909" s="15" t="s">
        <v>5649</v>
      </c>
      <c r="E1909" s="15">
        <v>45784</v>
      </c>
      <c r="F1909" s="15" t="s">
        <v>7054</v>
      </c>
      <c r="G1909" s="31">
        <v>63584</v>
      </c>
      <c r="H1909" s="43">
        <v>43995</v>
      </c>
      <c r="I1909" s="96" t="s">
        <v>221</v>
      </c>
      <c r="J1909" s="96"/>
      <c r="K1909" s="96"/>
      <c r="L1909" s="15" t="s">
        <v>285</v>
      </c>
      <c r="M1909" s="124" t="s">
        <v>156</v>
      </c>
      <c r="N1909" s="15" t="s">
        <v>156</v>
      </c>
      <c r="O1909" s="124" t="s">
        <v>157</v>
      </c>
      <c r="P1909" s="64" t="str">
        <f>VLOOKUP(N1909,Entries!J:K,2,FALSE)</f>
        <v>UNITED STATES OF AMERICA</v>
      </c>
      <c r="Q1909" s="123" t="s">
        <v>5651</v>
      </c>
      <c r="R1909" s="30" t="s">
        <v>5651</v>
      </c>
      <c r="S1909" s="15" t="s">
        <v>156</v>
      </c>
      <c r="T1909" s="124" t="s">
        <v>157</v>
      </c>
      <c r="U1909" s="125" t="s">
        <v>159</v>
      </c>
      <c r="V1909" s="31" t="s">
        <v>159</v>
      </c>
      <c r="W1909" s="64">
        <f>IF(VLOOKUP(R1909,Entries!N:P,3,FALSE)=V1909,1,VLOOKUP(R1909,Entries!N:P,3,FALSE))</f>
        <v>1</v>
      </c>
      <c r="X1909" s="124"/>
      <c r="Y1909" s="124"/>
      <c r="Z1909" s="15"/>
      <c r="AA1909" s="15"/>
      <c r="AB1909" s="96"/>
      <c r="AC1909" s="15" t="s">
        <v>5652</v>
      </c>
      <c r="AD1909" s="15" t="s">
        <v>263</v>
      </c>
      <c r="AE1909" s="15" t="s">
        <v>263</v>
      </c>
      <c r="AF1909" s="96" t="s">
        <v>263</v>
      </c>
      <c r="AG1909" s="96" t="s">
        <v>11136</v>
      </c>
      <c r="AH1909" s="96"/>
      <c r="AI1909" s="15"/>
      <c r="AJ1909" s="15">
        <v>5</v>
      </c>
      <c r="AK1909" s="15" t="s">
        <v>95</v>
      </c>
      <c r="AL1909" s="15"/>
      <c r="AM1909" s="31"/>
      <c r="AN1909" s="30" t="s">
        <v>133</v>
      </c>
      <c r="AO1909" s="15" t="s">
        <v>134</v>
      </c>
      <c r="AP1909" s="31" t="s">
        <v>160</v>
      </c>
      <c r="AQ1909">
        <v>21104.310618949999</v>
      </c>
      <c r="AR1909" t="s">
        <v>13264</v>
      </c>
      <c r="AS1909" t="s">
        <v>11225</v>
      </c>
      <c r="AT1909" t="s">
        <v>14407</v>
      </c>
      <c r="AU1909">
        <v>53.0593</v>
      </c>
      <c r="AV1909" s="96">
        <v>0.92605929114222219</v>
      </c>
      <c r="AW1909">
        <v>313.93299999999999</v>
      </c>
      <c r="AX1909" s="96">
        <v>5.479163340755556</v>
      </c>
      <c r="AY1909">
        <v>2.3360000000000001E-4</v>
      </c>
      <c r="AZ1909">
        <v>97.4529</v>
      </c>
      <c r="BA1909" s="96">
        <v>1.70087361676</v>
      </c>
      <c r="BB1909">
        <v>262.67259999999999</v>
      </c>
      <c r="BC1909" s="96">
        <v>4.5845007709955556</v>
      </c>
      <c r="BD1909">
        <v>15.064027429999999</v>
      </c>
      <c r="BE1909" s="96">
        <f t="shared" si="245"/>
        <v>6925.3411115686649</v>
      </c>
      <c r="BF1909" s="96">
        <f t="shared" si="246"/>
        <v>555.95887125232821</v>
      </c>
      <c r="BG1909" s="96">
        <f t="shared" si="247"/>
        <v>552.72335188500256</v>
      </c>
      <c r="BH1909">
        <v>6931.7135805780736</v>
      </c>
      <c r="BI1909">
        <v>1.3339293185566121E-3</v>
      </c>
      <c r="BJ1909">
        <v>0.92639028053885597</v>
      </c>
      <c r="BK1909">
        <v>5.479164481397337</v>
      </c>
      <c r="BL1909">
        <v>0.96319897444469749</v>
      </c>
      <c r="BM1909">
        <v>5.3221763377069884</v>
      </c>
      <c r="BN1909">
        <v>0.92605969962278145</v>
      </c>
      <c r="BO1909">
        <v>5.4791644830110293</v>
      </c>
      <c r="BP1909">
        <v>1.1725261135471759E-3</v>
      </c>
      <c r="BQ1909">
        <v>0.96319897444469749</v>
      </c>
      <c r="BR1909">
        <v>6925.6212401498306</v>
      </c>
      <c r="BS1909" s="96">
        <v>562.74171190644302</v>
      </c>
      <c r="BT1909" s="96">
        <v>546.5007683932181</v>
      </c>
      <c r="BU1909">
        <v>5.3221763377069884</v>
      </c>
      <c r="BV1909" s="65" t="str">
        <f t="shared" si="248"/>
        <v>Starlink</v>
      </c>
      <c r="BW1909" s="30" t="s">
        <v>192</v>
      </c>
      <c r="BX1909" s="15">
        <v>2.8</v>
      </c>
      <c r="BY1909" s="16">
        <v>0.2</v>
      </c>
      <c r="BZ1909" s="15">
        <v>9</v>
      </c>
      <c r="CA1909" s="15">
        <v>27.592099999999999</v>
      </c>
      <c r="CB1909" s="15">
        <v>0.56000000000000005</v>
      </c>
      <c r="CC1909" s="15">
        <v>11.0875</v>
      </c>
      <c r="CD1909" s="15">
        <v>0.2</v>
      </c>
      <c r="CE1909" s="15">
        <v>2.8</v>
      </c>
      <c r="CF1909" s="31">
        <v>9</v>
      </c>
      <c r="CG1909" s="30">
        <v>260</v>
      </c>
      <c r="CH1909" s="15">
        <v>260</v>
      </c>
      <c r="CI1909" s="15">
        <v>220</v>
      </c>
      <c r="CJ1909" s="98">
        <f>Population!$CG1909-Population!$CI1909</f>
        <v>40</v>
      </c>
      <c r="CK1909" s="120">
        <f>_xlfn.DAYS(Entries!$AY$2,Population!H1909)</f>
        <v>299</v>
      </c>
      <c r="CL1909" s="120">
        <f t="shared" si="249"/>
        <v>1825</v>
      </c>
      <c r="CM1909" s="122">
        <f>Entries!$AY$5</f>
        <v>0.15</v>
      </c>
      <c r="CN1909" s="122">
        <f t="shared" si="251"/>
        <v>0.15384615384615385</v>
      </c>
      <c r="CO1909" s="121">
        <f t="shared" si="250"/>
        <v>0.86073972602739723</v>
      </c>
      <c r="CP1909" s="30" t="s">
        <v>5654</v>
      </c>
      <c r="CQ1909" s="96">
        <v>4</v>
      </c>
      <c r="CR1909" s="15" t="s">
        <v>95</v>
      </c>
      <c r="CS1909" s="15"/>
      <c r="CT1909" s="31"/>
      <c r="CU1909" s="30" t="s">
        <v>5655</v>
      </c>
      <c r="CV1909" s="15" t="s">
        <v>5651</v>
      </c>
      <c r="CW1909" s="15" t="s">
        <v>157</v>
      </c>
      <c r="CX1909" s="15" t="s">
        <v>5652</v>
      </c>
      <c r="CY1909" s="15" t="s">
        <v>107</v>
      </c>
      <c r="CZ1909" s="15" t="s">
        <v>755</v>
      </c>
      <c r="DA1909" s="31"/>
      <c r="DB1909" s="17" t="s">
        <v>15463</v>
      </c>
      <c r="DC1909" s="17" t="s">
        <v>15500</v>
      </c>
      <c r="DD1909" s="17">
        <v>1</v>
      </c>
      <c r="DE1909" s="17" t="s">
        <v>15500</v>
      </c>
      <c r="DF1909" s="17" t="s">
        <v>15500</v>
      </c>
      <c r="DG1909" s="23" t="s">
        <v>11174</v>
      </c>
      <c r="DH1909" s="145"/>
    </row>
    <row r="1910" spans="1:112" s="17" customFormat="1" x14ac:dyDescent="0.25">
      <c r="A1910" s="32" t="s">
        <v>7056</v>
      </c>
      <c r="B1910" s="18">
        <v>1</v>
      </c>
      <c r="C1910" s="149" t="s">
        <v>11188</v>
      </c>
      <c r="D1910" s="18" t="s">
        <v>5649</v>
      </c>
      <c r="E1910" s="18">
        <v>45767</v>
      </c>
      <c r="F1910" s="18" t="s">
        <v>7057</v>
      </c>
      <c r="G1910" s="33">
        <v>63567</v>
      </c>
      <c r="H1910" s="44">
        <v>43995</v>
      </c>
      <c r="I1910" s="98" t="s">
        <v>221</v>
      </c>
      <c r="J1910" s="98"/>
      <c r="K1910" s="98"/>
      <c r="L1910" s="18" t="s">
        <v>285</v>
      </c>
      <c r="M1910" t="s">
        <v>156</v>
      </c>
      <c r="N1910" s="18" t="s">
        <v>156</v>
      </c>
      <c r="O1910" t="s">
        <v>157</v>
      </c>
      <c r="P1910" s="96" t="str">
        <f>VLOOKUP(N1910,Entries!J:K,2,FALSE)</f>
        <v>UNITED STATES OF AMERICA</v>
      </c>
      <c r="Q1910" s="38" t="s">
        <v>5651</v>
      </c>
      <c r="R1910" s="32" t="s">
        <v>5651</v>
      </c>
      <c r="S1910" s="18" t="s">
        <v>156</v>
      </c>
      <c r="T1910" t="s">
        <v>157</v>
      </c>
      <c r="U1910" s="39" t="s">
        <v>159</v>
      </c>
      <c r="V1910" s="33" t="s">
        <v>159</v>
      </c>
      <c r="W1910" s="64">
        <f>IF(VLOOKUP(R1910,Entries!N:P,3,FALSE)=V1910,1,VLOOKUP(R1910,Entries!N:P,3,FALSE))</f>
        <v>1</v>
      </c>
      <c r="X1910"/>
      <c r="Y1910"/>
      <c r="Z1910" s="18"/>
      <c r="AA1910" s="18"/>
      <c r="AB1910" s="98"/>
      <c r="AC1910" s="18" t="s">
        <v>5652</v>
      </c>
      <c r="AD1910" s="18" t="s">
        <v>263</v>
      </c>
      <c r="AE1910" s="18" t="s">
        <v>263</v>
      </c>
      <c r="AF1910" s="98" t="s">
        <v>263</v>
      </c>
      <c r="AG1910" s="98" t="s">
        <v>11136</v>
      </c>
      <c r="AH1910" s="98"/>
      <c r="AI1910" s="18"/>
      <c r="AJ1910" s="98">
        <v>5</v>
      </c>
      <c r="AK1910" s="18" t="s">
        <v>95</v>
      </c>
      <c r="AL1910" s="18"/>
      <c r="AM1910" s="33"/>
      <c r="AN1910" s="32" t="s">
        <v>133</v>
      </c>
      <c r="AO1910" s="18" t="s">
        <v>134</v>
      </c>
      <c r="AP1910" s="33" t="s">
        <v>160</v>
      </c>
      <c r="AQ1910">
        <v>21104.36407408</v>
      </c>
      <c r="AR1910" t="s">
        <v>14408</v>
      </c>
      <c r="AS1910" t="s">
        <v>11225</v>
      </c>
      <c r="AT1910" t="s">
        <v>14409</v>
      </c>
      <c r="AU1910">
        <v>53.057499999999997</v>
      </c>
      <c r="AV1910" s="98">
        <v>0.92602787522222219</v>
      </c>
      <c r="AW1910">
        <v>333.69409999999999</v>
      </c>
      <c r="AX1910" s="98">
        <v>5.824059527817778</v>
      </c>
      <c r="AY1910">
        <v>1.7679999999999999E-4</v>
      </c>
      <c r="AZ1910">
        <v>92.477199999999996</v>
      </c>
      <c r="BA1910" s="98">
        <v>1.6140312872355556</v>
      </c>
      <c r="BB1910">
        <v>267.642</v>
      </c>
      <c r="BC1910" s="98">
        <v>4.6712331447999995</v>
      </c>
      <c r="BD1910">
        <v>15.06389087</v>
      </c>
      <c r="BE1910" s="96">
        <f t="shared" si="245"/>
        <v>6925.382965436811</v>
      </c>
      <c r="BF1910" s="96">
        <f t="shared" si="246"/>
        <v>555.6073731450997</v>
      </c>
      <c r="BG1910" s="96">
        <f t="shared" si="247"/>
        <v>553.15855772852228</v>
      </c>
      <c r="BH1910">
        <v>6931.755578959247</v>
      </c>
      <c r="BI1910">
        <v>1.3026499860110919E-3</v>
      </c>
      <c r="BJ1910">
        <v>0.92635886651424848</v>
      </c>
      <c r="BK1910">
        <v>5.8240607403402906</v>
      </c>
      <c r="BL1910">
        <v>0.92477119606279012</v>
      </c>
      <c r="BM1910">
        <v>5.3604942139018572</v>
      </c>
      <c r="BN1910">
        <v>0.92602828376949897</v>
      </c>
      <c r="BO1910">
        <v>5.8240607417521879</v>
      </c>
      <c r="BP1910">
        <v>1.121187474824185E-3</v>
      </c>
      <c r="BQ1910">
        <v>0.92477119606279012</v>
      </c>
      <c r="BR1910">
        <v>6925.6633808790784</v>
      </c>
      <c r="BS1910" s="96">
        <v>562.42834791656878</v>
      </c>
      <c r="BT1910" s="96">
        <v>546.89841384158899</v>
      </c>
      <c r="BU1910">
        <v>5.3604942139018572</v>
      </c>
      <c r="BV1910" s="60" t="str">
        <f t="shared" si="248"/>
        <v>Starlink</v>
      </c>
      <c r="BW1910" s="32" t="s">
        <v>192</v>
      </c>
      <c r="BX1910" s="18">
        <v>2.8</v>
      </c>
      <c r="BY1910" s="21">
        <v>0.2</v>
      </c>
      <c r="BZ1910" s="18">
        <v>9</v>
      </c>
      <c r="CA1910" s="18">
        <v>27.592099999999999</v>
      </c>
      <c r="CB1910" s="18">
        <v>0.56000000000000005</v>
      </c>
      <c r="CC1910" s="18">
        <v>11.0875</v>
      </c>
      <c r="CD1910" s="18">
        <v>0.2</v>
      </c>
      <c r="CE1910" s="18">
        <v>2.8</v>
      </c>
      <c r="CF1910" s="33">
        <v>9</v>
      </c>
      <c r="CG1910" s="32">
        <v>260</v>
      </c>
      <c r="CH1910" s="18">
        <v>260</v>
      </c>
      <c r="CI1910" s="18">
        <v>220</v>
      </c>
      <c r="CJ1910" s="96">
        <f>Population!$CG1910-Population!$CI1910</f>
        <v>40</v>
      </c>
      <c r="CK1910" s="118">
        <f>_xlfn.DAYS(Entries!$AY$2,Population!H1910)</f>
        <v>299</v>
      </c>
      <c r="CL1910" s="118">
        <f t="shared" si="249"/>
        <v>1825</v>
      </c>
      <c r="CM1910" s="117">
        <f>Entries!$AY$5</f>
        <v>0.15</v>
      </c>
      <c r="CN1910" s="117">
        <f t="shared" si="251"/>
        <v>0.15384615384615385</v>
      </c>
      <c r="CO1910" s="119">
        <f t="shared" si="250"/>
        <v>0.86073972602739723</v>
      </c>
      <c r="CP1910" s="32" t="s">
        <v>5654</v>
      </c>
      <c r="CQ1910" s="18">
        <v>4</v>
      </c>
      <c r="CR1910" s="18" t="s">
        <v>95</v>
      </c>
      <c r="CS1910" s="18"/>
      <c r="CT1910" s="33"/>
      <c r="CU1910" s="32" t="s">
        <v>5655</v>
      </c>
      <c r="CV1910" s="18" t="s">
        <v>5651</v>
      </c>
      <c r="CW1910" s="18" t="s">
        <v>157</v>
      </c>
      <c r="CX1910" s="18" t="s">
        <v>5652</v>
      </c>
      <c r="CY1910" s="18" t="s">
        <v>107</v>
      </c>
      <c r="CZ1910" s="18" t="s">
        <v>755</v>
      </c>
      <c r="DA1910" s="33"/>
      <c r="DB1910" s="17" t="s">
        <v>15463</v>
      </c>
      <c r="DC1910" s="17" t="s">
        <v>15500</v>
      </c>
      <c r="DD1910" s="17">
        <v>1</v>
      </c>
      <c r="DE1910" s="17" t="s">
        <v>15500</v>
      </c>
      <c r="DF1910" s="17" t="s">
        <v>15500</v>
      </c>
      <c r="DG1910" s="23" t="s">
        <v>11174</v>
      </c>
      <c r="DH1910" s="145"/>
    </row>
    <row r="1911" spans="1:112" s="17" customFormat="1" x14ac:dyDescent="0.25">
      <c r="A1911" s="30" t="s">
        <v>7059</v>
      </c>
      <c r="B1911" s="15">
        <v>1</v>
      </c>
      <c r="C1911" s="152" t="s">
        <v>11188</v>
      </c>
      <c r="D1911" s="15" t="s">
        <v>5649</v>
      </c>
      <c r="E1911" s="15">
        <v>45785</v>
      </c>
      <c r="F1911" s="15" t="s">
        <v>7060</v>
      </c>
      <c r="G1911" s="31">
        <v>63585</v>
      </c>
      <c r="H1911" s="43">
        <v>43995</v>
      </c>
      <c r="I1911" s="96" t="s">
        <v>221</v>
      </c>
      <c r="J1911" s="96"/>
      <c r="K1911" s="96"/>
      <c r="L1911" s="15" t="s">
        <v>285</v>
      </c>
      <c r="M1911" s="124" t="s">
        <v>156</v>
      </c>
      <c r="N1911" s="15" t="s">
        <v>156</v>
      </c>
      <c r="O1911" s="124" t="s">
        <v>157</v>
      </c>
      <c r="P1911" s="64" t="str">
        <f>VLOOKUP(N1911,Entries!J:K,2,FALSE)</f>
        <v>UNITED STATES OF AMERICA</v>
      </c>
      <c r="Q1911" s="123" t="s">
        <v>5651</v>
      </c>
      <c r="R1911" s="30" t="s">
        <v>5651</v>
      </c>
      <c r="S1911" s="15" t="s">
        <v>156</v>
      </c>
      <c r="T1911" s="124" t="s">
        <v>157</v>
      </c>
      <c r="U1911" s="125" t="s">
        <v>159</v>
      </c>
      <c r="V1911" s="31" t="s">
        <v>159</v>
      </c>
      <c r="W1911" s="64">
        <f>IF(VLOOKUP(R1911,Entries!N:P,3,FALSE)=V1911,1,VLOOKUP(R1911,Entries!N:P,3,FALSE))</f>
        <v>1</v>
      </c>
      <c r="X1911" s="124"/>
      <c r="Y1911" s="124"/>
      <c r="Z1911" s="15"/>
      <c r="AA1911" s="15"/>
      <c r="AB1911" s="96"/>
      <c r="AC1911" s="15" t="s">
        <v>5652</v>
      </c>
      <c r="AD1911" s="15" t="s">
        <v>263</v>
      </c>
      <c r="AE1911" s="15" t="s">
        <v>263</v>
      </c>
      <c r="AF1911" s="96" t="s">
        <v>263</v>
      </c>
      <c r="AG1911" s="96" t="s">
        <v>11136</v>
      </c>
      <c r="AH1911" s="96"/>
      <c r="AI1911" s="15"/>
      <c r="AJ1911" s="96">
        <v>5</v>
      </c>
      <c r="AK1911" s="15" t="s">
        <v>95</v>
      </c>
      <c r="AL1911" s="15"/>
      <c r="AM1911" s="31"/>
      <c r="AN1911" s="30" t="s">
        <v>133</v>
      </c>
      <c r="AO1911" s="15" t="s">
        <v>134</v>
      </c>
      <c r="AP1911" s="31" t="s">
        <v>160</v>
      </c>
      <c r="AQ1911">
        <v>21104.292197250001</v>
      </c>
      <c r="AR1911" t="s">
        <v>5693</v>
      </c>
      <c r="AS1911" t="s">
        <v>11225</v>
      </c>
      <c r="AT1911" t="s">
        <v>14410</v>
      </c>
      <c r="AU1911">
        <v>53.058100000000003</v>
      </c>
      <c r="AV1911" s="96">
        <v>0.92603834719555578</v>
      </c>
      <c r="AW1911">
        <v>314.01670000000001</v>
      </c>
      <c r="AX1911" s="96">
        <v>5.480624181035556</v>
      </c>
      <c r="AY1911">
        <v>2.5240000000000001E-4</v>
      </c>
      <c r="AZ1911">
        <v>94.64</v>
      </c>
      <c r="BA1911" s="96">
        <v>1.6517792604444446</v>
      </c>
      <c r="BB1911">
        <v>265.48779999999999</v>
      </c>
      <c r="BC1911" s="96">
        <v>4.6336352698755556</v>
      </c>
      <c r="BD1911">
        <v>15.0639447</v>
      </c>
      <c r="BE1911" s="96">
        <f t="shared" si="245"/>
        <v>6925.3664671647375</v>
      </c>
      <c r="BF1911" s="96">
        <f t="shared" si="246"/>
        <v>556.11442966104914</v>
      </c>
      <c r="BG1911" s="96">
        <f t="shared" si="247"/>
        <v>552.61850466842498</v>
      </c>
      <c r="BH1911">
        <v>6931.7389937000271</v>
      </c>
      <c r="BI1911">
        <v>1.35595390640889E-3</v>
      </c>
      <c r="BJ1911">
        <v>0.92636933818020872</v>
      </c>
      <c r="BK1911">
        <v>5.4806253222421661</v>
      </c>
      <c r="BL1911">
        <v>0.96560078174486552</v>
      </c>
      <c r="BM1911">
        <v>5.3198146830803088</v>
      </c>
      <c r="BN1911">
        <v>0.92603875569013439</v>
      </c>
      <c r="BO1911">
        <v>5.4806253237649356</v>
      </c>
      <c r="BP1911">
        <v>1.1908869659338159E-3</v>
      </c>
      <c r="BQ1911">
        <v>0.96560078174486552</v>
      </c>
      <c r="BR1911">
        <v>6925.6467866461126</v>
      </c>
      <c r="BS1911" s="96">
        <v>562.89444913499119</v>
      </c>
      <c r="BT1911" s="96">
        <v>546.39912415723393</v>
      </c>
      <c r="BU1911">
        <v>5.3198146830803088</v>
      </c>
      <c r="BV1911" s="65" t="str">
        <f t="shared" si="248"/>
        <v>Starlink</v>
      </c>
      <c r="BW1911" s="30" t="s">
        <v>192</v>
      </c>
      <c r="BX1911" s="15">
        <v>2.8</v>
      </c>
      <c r="BY1911" s="16">
        <v>0.2</v>
      </c>
      <c r="BZ1911" s="15">
        <v>9</v>
      </c>
      <c r="CA1911" s="15">
        <v>27.592099999999999</v>
      </c>
      <c r="CB1911" s="15">
        <v>0.56000000000000005</v>
      </c>
      <c r="CC1911" s="15">
        <v>11.0875</v>
      </c>
      <c r="CD1911" s="15">
        <v>0.2</v>
      </c>
      <c r="CE1911" s="15">
        <v>2.8</v>
      </c>
      <c r="CF1911" s="31">
        <v>9</v>
      </c>
      <c r="CG1911" s="30">
        <v>260</v>
      </c>
      <c r="CH1911" s="15">
        <v>260</v>
      </c>
      <c r="CI1911" s="15">
        <v>220</v>
      </c>
      <c r="CJ1911" s="98">
        <f>Population!$CG1911-Population!$CI1911</f>
        <v>40</v>
      </c>
      <c r="CK1911" s="120">
        <f>_xlfn.DAYS(Entries!$AY$2,Population!H1911)</f>
        <v>299</v>
      </c>
      <c r="CL1911" s="120">
        <f t="shared" si="249"/>
        <v>1825</v>
      </c>
      <c r="CM1911" s="122">
        <f>Entries!$AY$5</f>
        <v>0.15</v>
      </c>
      <c r="CN1911" s="122">
        <f t="shared" si="251"/>
        <v>0.15384615384615385</v>
      </c>
      <c r="CO1911" s="121">
        <f t="shared" si="250"/>
        <v>0.86073972602739723</v>
      </c>
      <c r="CP1911" s="30" t="s">
        <v>5654</v>
      </c>
      <c r="CQ1911" s="15">
        <v>4</v>
      </c>
      <c r="CR1911" s="15" t="s">
        <v>95</v>
      </c>
      <c r="CS1911" s="15"/>
      <c r="CT1911" s="31"/>
      <c r="CU1911" s="30" t="s">
        <v>5655</v>
      </c>
      <c r="CV1911" s="15" t="s">
        <v>5651</v>
      </c>
      <c r="CW1911" s="15" t="s">
        <v>157</v>
      </c>
      <c r="CX1911" s="15" t="s">
        <v>5652</v>
      </c>
      <c r="CY1911" s="15" t="s">
        <v>107</v>
      </c>
      <c r="CZ1911" s="15" t="s">
        <v>755</v>
      </c>
      <c r="DA1911" s="31"/>
      <c r="DB1911" s="17" t="s">
        <v>15463</v>
      </c>
      <c r="DC1911" s="17" t="s">
        <v>15500</v>
      </c>
      <c r="DD1911" s="17">
        <v>1</v>
      </c>
      <c r="DE1911" s="17" t="s">
        <v>15500</v>
      </c>
      <c r="DF1911" s="17" t="s">
        <v>15500</v>
      </c>
      <c r="DG1911" s="23" t="s">
        <v>11174</v>
      </c>
      <c r="DH1911" s="145"/>
    </row>
    <row r="1912" spans="1:112" s="17" customFormat="1" x14ac:dyDescent="0.25">
      <c r="A1912" s="32" t="s">
        <v>7062</v>
      </c>
      <c r="B1912" s="98">
        <v>1</v>
      </c>
      <c r="C1912" s="149" t="s">
        <v>11188</v>
      </c>
      <c r="D1912" s="98" t="s">
        <v>5649</v>
      </c>
      <c r="E1912" s="98">
        <v>45786</v>
      </c>
      <c r="F1912" s="98" t="s">
        <v>7063</v>
      </c>
      <c r="G1912" s="33">
        <v>63586</v>
      </c>
      <c r="H1912" s="44">
        <v>43995</v>
      </c>
      <c r="I1912" s="98" t="s">
        <v>221</v>
      </c>
      <c r="J1912" s="98"/>
      <c r="K1912" s="98"/>
      <c r="L1912" s="98" t="s">
        <v>285</v>
      </c>
      <c r="M1912" t="s">
        <v>156</v>
      </c>
      <c r="N1912" s="98" t="s">
        <v>156</v>
      </c>
      <c r="O1912" t="s">
        <v>157</v>
      </c>
      <c r="P1912" s="96" t="str">
        <f>VLOOKUP(N1912,Entries!J:K,2,FALSE)</f>
        <v>UNITED STATES OF AMERICA</v>
      </c>
      <c r="Q1912" s="38" t="s">
        <v>5651</v>
      </c>
      <c r="R1912" s="32" t="s">
        <v>5651</v>
      </c>
      <c r="S1912" s="98" t="s">
        <v>156</v>
      </c>
      <c r="T1912" t="s">
        <v>157</v>
      </c>
      <c r="U1912" s="39" t="s">
        <v>159</v>
      </c>
      <c r="V1912" s="33" t="s">
        <v>159</v>
      </c>
      <c r="W1912" s="64">
        <f>IF(VLOOKUP(R1912,Entries!N:P,3,FALSE)=V1912,1,VLOOKUP(R1912,Entries!N:P,3,FALSE))</f>
        <v>1</v>
      </c>
      <c r="X1912"/>
      <c r="Y1912"/>
      <c r="Z1912" s="98"/>
      <c r="AA1912" s="98"/>
      <c r="AB1912" s="98"/>
      <c r="AC1912" s="98" t="s">
        <v>5652</v>
      </c>
      <c r="AD1912" s="98" t="s">
        <v>263</v>
      </c>
      <c r="AE1912" s="98" t="s">
        <v>263</v>
      </c>
      <c r="AF1912" s="98" t="s">
        <v>263</v>
      </c>
      <c r="AG1912" s="98" t="s">
        <v>11136</v>
      </c>
      <c r="AH1912" s="98"/>
      <c r="AI1912" s="98"/>
      <c r="AJ1912" s="98">
        <v>5</v>
      </c>
      <c r="AK1912" s="98" t="s">
        <v>95</v>
      </c>
      <c r="AL1912" s="98"/>
      <c r="AM1912" s="33"/>
      <c r="AN1912" s="32" t="s">
        <v>133</v>
      </c>
      <c r="AO1912" s="98" t="s">
        <v>134</v>
      </c>
      <c r="AP1912" s="33" t="s">
        <v>160</v>
      </c>
      <c r="AQ1912">
        <v>21104.277450860001</v>
      </c>
      <c r="AR1912" t="s">
        <v>14411</v>
      </c>
      <c r="AS1912" t="s">
        <v>11225</v>
      </c>
      <c r="AT1912" t="s">
        <v>14412</v>
      </c>
      <c r="AU1912">
        <v>53.058</v>
      </c>
      <c r="AV1912" s="98">
        <v>0.9260366018666667</v>
      </c>
      <c r="AW1912">
        <v>314.08139999999997</v>
      </c>
      <c r="AX1912" s="98">
        <v>5.4817534088266671</v>
      </c>
      <c r="AY1912">
        <v>2.474E-4</v>
      </c>
      <c r="AZ1912">
        <v>93.770200000000003</v>
      </c>
      <c r="BA1912" s="98">
        <v>1.6365983897688889</v>
      </c>
      <c r="BB1912">
        <v>266.35700000000003</v>
      </c>
      <c r="BC1912" s="98">
        <v>4.6488056685777783</v>
      </c>
      <c r="BD1912">
        <v>15.06401677</v>
      </c>
      <c r="BE1912" s="96">
        <f t="shared" si="245"/>
        <v>6925.3443786976004</v>
      </c>
      <c r="BF1912" s="96">
        <f t="shared" si="246"/>
        <v>556.05770889688938</v>
      </c>
      <c r="BG1912" s="96">
        <f t="shared" si="247"/>
        <v>552.63104849831052</v>
      </c>
      <c r="BH1912">
        <v>6931.7169592158671</v>
      </c>
      <c r="BI1912">
        <v>1.354459453186482E-3</v>
      </c>
      <c r="BJ1912">
        <v>0.92636759528605539</v>
      </c>
      <c r="BK1912">
        <v>5.4817545494032096</v>
      </c>
      <c r="BL1912">
        <v>0.96109794223245837</v>
      </c>
      <c r="BM1912">
        <v>5.3243070579089826</v>
      </c>
      <c r="BN1912">
        <v>0.92603701037073605</v>
      </c>
      <c r="BO1912">
        <v>5.4817545516841699</v>
      </c>
      <c r="BP1912">
        <v>1.1864191717638E-3</v>
      </c>
      <c r="BQ1912">
        <v>0.96109794223245837</v>
      </c>
      <c r="BR1912">
        <v>6925.6247151332973</v>
      </c>
      <c r="BS1912" s="96">
        <v>562.84140907177334</v>
      </c>
      <c r="BT1912" s="96">
        <v>546.40802119482214</v>
      </c>
      <c r="BU1912">
        <v>5.3243070579089826</v>
      </c>
      <c r="BV1912" s="60" t="str">
        <f t="shared" si="248"/>
        <v>Starlink</v>
      </c>
      <c r="BW1912" s="32" t="s">
        <v>192</v>
      </c>
      <c r="BX1912" s="98">
        <v>2.8</v>
      </c>
      <c r="BY1912" s="21">
        <v>0.2</v>
      </c>
      <c r="BZ1912" s="98">
        <v>9</v>
      </c>
      <c r="CA1912" s="98">
        <v>27.592099999999999</v>
      </c>
      <c r="CB1912" s="98">
        <v>0.56000000000000005</v>
      </c>
      <c r="CC1912" s="98">
        <v>11.0875</v>
      </c>
      <c r="CD1912" s="98">
        <v>0.2</v>
      </c>
      <c r="CE1912" s="98">
        <v>2.8</v>
      </c>
      <c r="CF1912" s="33">
        <v>9</v>
      </c>
      <c r="CG1912" s="32">
        <v>260</v>
      </c>
      <c r="CH1912" s="98">
        <v>260</v>
      </c>
      <c r="CI1912" s="98">
        <v>220</v>
      </c>
      <c r="CJ1912" s="96">
        <f>Population!$CG1912-Population!$CI1912</f>
        <v>40</v>
      </c>
      <c r="CK1912" s="118">
        <f>_xlfn.DAYS(Entries!$AY$2,Population!H1912)</f>
        <v>299</v>
      </c>
      <c r="CL1912" s="118">
        <f t="shared" si="249"/>
        <v>1825</v>
      </c>
      <c r="CM1912" s="117">
        <f>Entries!$AY$5</f>
        <v>0.15</v>
      </c>
      <c r="CN1912" s="117">
        <f t="shared" si="251"/>
        <v>0.15384615384615385</v>
      </c>
      <c r="CO1912" s="119">
        <f t="shared" si="250"/>
        <v>0.86073972602739723</v>
      </c>
      <c r="CP1912" s="32" t="s">
        <v>5654</v>
      </c>
      <c r="CQ1912" s="98">
        <v>4</v>
      </c>
      <c r="CR1912" s="98" t="s">
        <v>95</v>
      </c>
      <c r="CS1912" s="98"/>
      <c r="CT1912" s="33"/>
      <c r="CU1912" s="32" t="s">
        <v>5655</v>
      </c>
      <c r="CV1912" s="98" t="s">
        <v>5651</v>
      </c>
      <c r="CW1912" s="98" t="s">
        <v>157</v>
      </c>
      <c r="CX1912" s="98" t="s">
        <v>5652</v>
      </c>
      <c r="CY1912" s="98" t="s">
        <v>107</v>
      </c>
      <c r="CZ1912" s="98" t="s">
        <v>755</v>
      </c>
      <c r="DA1912" s="33"/>
      <c r="DB1912" s="17" t="s">
        <v>15463</v>
      </c>
      <c r="DC1912" s="17" t="s">
        <v>15500</v>
      </c>
      <c r="DD1912" s="17">
        <v>1</v>
      </c>
      <c r="DE1912" s="17" t="s">
        <v>15500</v>
      </c>
      <c r="DF1912" s="17" t="s">
        <v>15500</v>
      </c>
      <c r="DG1912" s="23" t="s">
        <v>11174</v>
      </c>
      <c r="DH1912" s="145"/>
    </row>
    <row r="1913" spans="1:112" s="17" customFormat="1" x14ac:dyDescent="0.25">
      <c r="A1913" s="30" t="s">
        <v>7065</v>
      </c>
      <c r="B1913" s="96">
        <v>1</v>
      </c>
      <c r="C1913" s="152" t="s">
        <v>11188</v>
      </c>
      <c r="D1913" s="96" t="s">
        <v>5649</v>
      </c>
      <c r="E1913" s="96">
        <v>46046</v>
      </c>
      <c r="F1913" s="96" t="s">
        <v>7066</v>
      </c>
      <c r="G1913" s="31">
        <v>64052</v>
      </c>
      <c r="H1913" s="43">
        <v>44050</v>
      </c>
      <c r="I1913" s="96" t="s">
        <v>221</v>
      </c>
      <c r="J1913" s="96"/>
      <c r="K1913" s="96"/>
      <c r="L1913" s="96" t="s">
        <v>285</v>
      </c>
      <c r="M1913" s="124" t="s">
        <v>156</v>
      </c>
      <c r="N1913" s="96" t="s">
        <v>156</v>
      </c>
      <c r="O1913" s="124" t="s">
        <v>157</v>
      </c>
      <c r="P1913" s="64" t="str">
        <f>VLOOKUP(N1913,Entries!J:K,2,FALSE)</f>
        <v>UNITED STATES OF AMERICA</v>
      </c>
      <c r="Q1913" s="123" t="s">
        <v>5651</v>
      </c>
      <c r="R1913" s="30" t="s">
        <v>5651</v>
      </c>
      <c r="S1913" s="96" t="s">
        <v>156</v>
      </c>
      <c r="T1913" s="124" t="s">
        <v>157</v>
      </c>
      <c r="U1913" s="125" t="s">
        <v>159</v>
      </c>
      <c r="V1913" s="31" t="s">
        <v>159</v>
      </c>
      <c r="W1913" s="64">
        <f>IF(VLOOKUP(R1913,Entries!N:P,3,FALSE)=V1913,1,VLOOKUP(R1913,Entries!N:P,3,FALSE))</f>
        <v>1</v>
      </c>
      <c r="X1913" s="124"/>
      <c r="Y1913" s="124"/>
      <c r="Z1913" s="96"/>
      <c r="AA1913" s="96"/>
      <c r="AB1913" s="96"/>
      <c r="AC1913" s="96" t="s">
        <v>5652</v>
      </c>
      <c r="AD1913" s="96" t="s">
        <v>263</v>
      </c>
      <c r="AE1913" s="96" t="s">
        <v>263</v>
      </c>
      <c r="AF1913" s="96" t="s">
        <v>263</v>
      </c>
      <c r="AG1913" s="96" t="s">
        <v>11136</v>
      </c>
      <c r="AH1913" s="96"/>
      <c r="AI1913" s="96"/>
      <c r="AJ1913" s="96">
        <v>5</v>
      </c>
      <c r="AK1913" s="96" t="s">
        <v>95</v>
      </c>
      <c r="AL1913" s="96"/>
      <c r="AM1913" s="31"/>
      <c r="AN1913" s="30" t="s">
        <v>2064</v>
      </c>
      <c r="AO1913" s="96" t="s">
        <v>134</v>
      </c>
      <c r="AP1913" s="31" t="s">
        <v>160</v>
      </c>
      <c r="AQ1913">
        <v>21104.553892839998</v>
      </c>
      <c r="AR1913" t="s">
        <v>14413</v>
      </c>
      <c r="AS1913" t="s">
        <v>11225</v>
      </c>
      <c r="AT1913" t="s">
        <v>14414</v>
      </c>
      <c r="AU1913">
        <v>53.055700000000002</v>
      </c>
      <c r="AV1913" s="96">
        <v>0.9259964593022223</v>
      </c>
      <c r="AW1913">
        <v>232.85169999999999</v>
      </c>
      <c r="AX1913" s="96">
        <v>4.0640279883688892</v>
      </c>
      <c r="AY1913">
        <v>1.175E-4</v>
      </c>
      <c r="AZ1913">
        <v>119.82259999999999</v>
      </c>
      <c r="BA1913" s="96">
        <v>2.0912984532177776</v>
      </c>
      <c r="BB1913">
        <v>240.28800000000001</v>
      </c>
      <c r="BC1913" s="96">
        <v>4.1938158805333341</v>
      </c>
      <c r="BD1913">
        <v>15.06394474</v>
      </c>
      <c r="BE1913" s="96">
        <f t="shared" si="245"/>
        <v>6925.3664549052573</v>
      </c>
      <c r="BF1913" s="96">
        <f t="shared" si="246"/>
        <v>555.18018546370877</v>
      </c>
      <c r="BG1913" s="96">
        <f t="shared" si="247"/>
        <v>553.55272434680592</v>
      </c>
      <c r="BH1913">
        <v>6931.7386676257711</v>
      </c>
      <c r="BI1913">
        <v>1.2124066386458359E-3</v>
      </c>
      <c r="BJ1913">
        <v>0.92632745804497163</v>
      </c>
      <c r="BK1913">
        <v>4.0640288340436239</v>
      </c>
      <c r="BL1913">
        <v>0.9210945763947459</v>
      </c>
      <c r="BM1913">
        <v>5.3640206751404111</v>
      </c>
      <c r="BN1913">
        <v>0.9259968678967645</v>
      </c>
      <c r="BO1913">
        <v>4.064028835965388</v>
      </c>
      <c r="BP1913">
        <v>1.0543467766708E-3</v>
      </c>
      <c r="BQ1913">
        <v>0.9210945763947459</v>
      </c>
      <c r="BR1913">
        <v>6925.6471594401164</v>
      </c>
      <c r="BS1913" s="96">
        <v>561.94919319903147</v>
      </c>
      <c r="BT1913" s="96">
        <v>547.34512568120135</v>
      </c>
      <c r="BU1913">
        <v>5.3640206751404111</v>
      </c>
      <c r="BV1913" s="65" t="str">
        <f t="shared" si="248"/>
        <v>Starlink</v>
      </c>
      <c r="BW1913" s="30" t="s">
        <v>192</v>
      </c>
      <c r="BX1913" s="96">
        <v>2.8</v>
      </c>
      <c r="BY1913" s="16">
        <v>0.2</v>
      </c>
      <c r="BZ1913" s="96">
        <v>9</v>
      </c>
      <c r="CA1913" s="96">
        <v>27.592099999999999</v>
      </c>
      <c r="CB1913" s="96">
        <v>0.56000000000000005</v>
      </c>
      <c r="CC1913" s="96">
        <v>11.0875</v>
      </c>
      <c r="CD1913" s="96">
        <v>0.2</v>
      </c>
      <c r="CE1913" s="96">
        <v>2.8</v>
      </c>
      <c r="CF1913" s="31">
        <v>9</v>
      </c>
      <c r="CG1913" s="30">
        <v>260</v>
      </c>
      <c r="CH1913" s="96">
        <v>260</v>
      </c>
      <c r="CI1913" s="96">
        <v>220</v>
      </c>
      <c r="CJ1913" s="98">
        <f>Population!$CG1913-Population!$CI1913</f>
        <v>40</v>
      </c>
      <c r="CK1913" s="120">
        <f>_xlfn.DAYS(Entries!$AY$2,Population!H1913)</f>
        <v>244</v>
      </c>
      <c r="CL1913" s="120">
        <f t="shared" si="249"/>
        <v>1825</v>
      </c>
      <c r="CM1913" s="122">
        <f>Entries!$AY$5</f>
        <v>0.15</v>
      </c>
      <c r="CN1913" s="122">
        <f t="shared" si="251"/>
        <v>0.15384615384615385</v>
      </c>
      <c r="CO1913" s="121">
        <f t="shared" si="250"/>
        <v>0.88635616438356168</v>
      </c>
      <c r="CP1913" s="30" t="s">
        <v>5654</v>
      </c>
      <c r="CQ1913" s="96">
        <v>4</v>
      </c>
      <c r="CR1913" s="96" t="s">
        <v>95</v>
      </c>
      <c r="CS1913" s="96"/>
      <c r="CT1913" s="31"/>
      <c r="CU1913" s="30" t="s">
        <v>5655</v>
      </c>
      <c r="CV1913" s="96" t="s">
        <v>5651</v>
      </c>
      <c r="CW1913" s="96" t="s">
        <v>157</v>
      </c>
      <c r="CX1913" s="96" t="s">
        <v>5652</v>
      </c>
      <c r="CY1913" s="96" t="s">
        <v>107</v>
      </c>
      <c r="CZ1913" s="96" t="s">
        <v>755</v>
      </c>
      <c r="DA1913" s="31"/>
      <c r="DB1913" s="17" t="s">
        <v>15463</v>
      </c>
      <c r="DC1913" s="17" t="s">
        <v>15500</v>
      </c>
      <c r="DD1913" s="17">
        <v>1</v>
      </c>
      <c r="DE1913" s="17" t="s">
        <v>15500</v>
      </c>
      <c r="DF1913" s="17" t="s">
        <v>15500</v>
      </c>
      <c r="DG1913" s="23" t="s">
        <v>11174</v>
      </c>
      <c r="DH1913" s="145"/>
    </row>
    <row r="1914" spans="1:112" s="17" customFormat="1" x14ac:dyDescent="0.25">
      <c r="A1914" s="32" t="s">
        <v>7068</v>
      </c>
      <c r="B1914" s="98">
        <v>1</v>
      </c>
      <c r="C1914" s="149" t="s">
        <v>11188</v>
      </c>
      <c r="D1914" s="98" t="s">
        <v>5649</v>
      </c>
      <c r="E1914" s="98">
        <v>46065</v>
      </c>
      <c r="F1914" s="98" t="s">
        <v>7069</v>
      </c>
      <c r="G1914" s="33">
        <v>64071</v>
      </c>
      <c r="H1914" s="44">
        <v>44050</v>
      </c>
      <c r="I1914" s="98" t="s">
        <v>221</v>
      </c>
      <c r="J1914" s="98"/>
      <c r="K1914" s="98"/>
      <c r="L1914" s="98" t="s">
        <v>285</v>
      </c>
      <c r="M1914" t="s">
        <v>156</v>
      </c>
      <c r="N1914" s="98" t="s">
        <v>156</v>
      </c>
      <c r="O1914" t="s">
        <v>157</v>
      </c>
      <c r="P1914" s="96" t="str">
        <f>VLOOKUP(N1914,Entries!J:K,2,FALSE)</f>
        <v>UNITED STATES OF AMERICA</v>
      </c>
      <c r="Q1914" s="38" t="s">
        <v>5651</v>
      </c>
      <c r="R1914" s="32" t="s">
        <v>5651</v>
      </c>
      <c r="S1914" s="98" t="s">
        <v>156</v>
      </c>
      <c r="T1914" t="s">
        <v>157</v>
      </c>
      <c r="U1914" s="39" t="s">
        <v>159</v>
      </c>
      <c r="V1914" s="33" t="s">
        <v>159</v>
      </c>
      <c r="W1914" s="64">
        <f>IF(VLOOKUP(R1914,Entries!N:P,3,FALSE)=V1914,1,VLOOKUP(R1914,Entries!N:P,3,FALSE))</f>
        <v>1</v>
      </c>
      <c r="X1914"/>
      <c r="Y1914"/>
      <c r="Z1914" s="98"/>
      <c r="AA1914" s="98"/>
      <c r="AB1914" s="98"/>
      <c r="AC1914" s="98" t="s">
        <v>5652</v>
      </c>
      <c r="AD1914" s="98" t="s">
        <v>263</v>
      </c>
      <c r="AE1914" s="98" t="s">
        <v>263</v>
      </c>
      <c r="AF1914" s="98" t="s">
        <v>263</v>
      </c>
      <c r="AG1914" s="98" t="s">
        <v>11136</v>
      </c>
      <c r="AH1914" s="98"/>
      <c r="AI1914" s="98"/>
      <c r="AJ1914" s="98">
        <v>5</v>
      </c>
      <c r="AK1914" s="98" t="s">
        <v>95</v>
      </c>
      <c r="AL1914" s="98"/>
      <c r="AM1914" s="33"/>
      <c r="AN1914" s="32" t="s">
        <v>2064</v>
      </c>
      <c r="AO1914" s="98" t="s">
        <v>134</v>
      </c>
      <c r="AP1914" s="33" t="s">
        <v>160</v>
      </c>
      <c r="AQ1914">
        <v>21104.526253939999</v>
      </c>
      <c r="AR1914" t="s">
        <v>14415</v>
      </c>
      <c r="AS1914" t="s">
        <v>11225</v>
      </c>
      <c r="AT1914" t="s">
        <v>14416</v>
      </c>
      <c r="AU1914">
        <v>53.056800000000003</v>
      </c>
      <c r="AV1914" s="98">
        <v>0.92601565792000007</v>
      </c>
      <c r="AW1914">
        <v>212.9538</v>
      </c>
      <c r="AX1914" s="98">
        <v>3.7167441913866672</v>
      </c>
      <c r="AY1914">
        <v>1.3660000000000001E-4</v>
      </c>
      <c r="AZ1914">
        <v>115.0946</v>
      </c>
      <c r="BA1914" s="98">
        <v>2.008779303351111</v>
      </c>
      <c r="BB1914">
        <v>245.01849999999999</v>
      </c>
      <c r="BC1914" s="98">
        <v>4.2763786636222223</v>
      </c>
      <c r="BD1914">
        <v>15.0639354</v>
      </c>
      <c r="BE1914" s="96">
        <f t="shared" si="245"/>
        <v>6925.3693175001035</v>
      </c>
      <c r="BF1914" s="96">
        <f t="shared" si="246"/>
        <v>555.31532294887438</v>
      </c>
      <c r="BG1914" s="96">
        <f t="shared" si="247"/>
        <v>553.42331205133269</v>
      </c>
      <c r="BH1914">
        <v>6931.7415323428777</v>
      </c>
      <c r="BI1914">
        <v>1.2301150345829139E-3</v>
      </c>
      <c r="BJ1914">
        <v>0.92634665276894557</v>
      </c>
      <c r="BK1914">
        <v>3.7167449648732149</v>
      </c>
      <c r="BL1914">
        <v>0.93149719506130124</v>
      </c>
      <c r="BM1914">
        <v>5.3536616839597588</v>
      </c>
      <c r="BN1914">
        <v>0.92601606648741197</v>
      </c>
      <c r="BO1914">
        <v>3.7167449667680281</v>
      </c>
      <c r="BP1914">
        <v>1.0741401585920201E-3</v>
      </c>
      <c r="BQ1914">
        <v>0.93149719506130124</v>
      </c>
      <c r="BR1914">
        <v>6925.6498457955404</v>
      </c>
      <c r="BS1914" s="96">
        <v>562.08896441925663</v>
      </c>
      <c r="BT1914" s="96">
        <v>547.21072717182506</v>
      </c>
      <c r="BU1914">
        <v>5.3536616839597588</v>
      </c>
      <c r="BV1914" s="60" t="str">
        <f t="shared" si="248"/>
        <v>Starlink</v>
      </c>
      <c r="BW1914" s="32" t="s">
        <v>192</v>
      </c>
      <c r="BX1914" s="98">
        <v>2.8</v>
      </c>
      <c r="BY1914" s="21">
        <v>0.2</v>
      </c>
      <c r="BZ1914" s="98">
        <v>9</v>
      </c>
      <c r="CA1914" s="98">
        <v>27.592099999999999</v>
      </c>
      <c r="CB1914" s="98">
        <v>0.56000000000000005</v>
      </c>
      <c r="CC1914" s="98">
        <v>11.0875</v>
      </c>
      <c r="CD1914" s="98">
        <v>0.2</v>
      </c>
      <c r="CE1914" s="98">
        <v>2.8</v>
      </c>
      <c r="CF1914" s="33">
        <v>9</v>
      </c>
      <c r="CG1914" s="32">
        <v>260</v>
      </c>
      <c r="CH1914" s="98">
        <v>260</v>
      </c>
      <c r="CI1914" s="98">
        <v>220</v>
      </c>
      <c r="CJ1914" s="96">
        <f>Population!$CG1914-Population!$CI1914</f>
        <v>40</v>
      </c>
      <c r="CK1914" s="118">
        <f>_xlfn.DAYS(Entries!$AY$2,Population!H1914)</f>
        <v>244</v>
      </c>
      <c r="CL1914" s="118">
        <f t="shared" si="249"/>
        <v>1825</v>
      </c>
      <c r="CM1914" s="117">
        <f>Entries!$AY$5</f>
        <v>0.15</v>
      </c>
      <c r="CN1914" s="117">
        <f t="shared" si="251"/>
        <v>0.15384615384615385</v>
      </c>
      <c r="CO1914" s="119">
        <f t="shared" si="250"/>
        <v>0.88635616438356168</v>
      </c>
      <c r="CP1914" s="32" t="s">
        <v>5654</v>
      </c>
      <c r="CQ1914" s="98">
        <v>4</v>
      </c>
      <c r="CR1914" s="98" t="s">
        <v>95</v>
      </c>
      <c r="CS1914" s="98"/>
      <c r="CT1914" s="33"/>
      <c r="CU1914" s="32" t="s">
        <v>5655</v>
      </c>
      <c r="CV1914" s="98" t="s">
        <v>5651</v>
      </c>
      <c r="CW1914" s="98" t="s">
        <v>157</v>
      </c>
      <c r="CX1914" s="98" t="s">
        <v>5652</v>
      </c>
      <c r="CY1914" s="98" t="s">
        <v>107</v>
      </c>
      <c r="CZ1914" s="98" t="s">
        <v>755</v>
      </c>
      <c r="DA1914" s="33"/>
      <c r="DB1914" s="17" t="s">
        <v>15463</v>
      </c>
      <c r="DC1914" s="17" t="s">
        <v>15500</v>
      </c>
      <c r="DD1914" s="17">
        <v>1</v>
      </c>
      <c r="DE1914" s="17" t="s">
        <v>15500</v>
      </c>
      <c r="DF1914" s="17" t="s">
        <v>15500</v>
      </c>
      <c r="DG1914" s="23" t="s">
        <v>11174</v>
      </c>
      <c r="DH1914" s="145"/>
    </row>
    <row r="1915" spans="1:112" s="17" customFormat="1" x14ac:dyDescent="0.25">
      <c r="A1915" s="30" t="s">
        <v>7071</v>
      </c>
      <c r="B1915" s="96">
        <v>1</v>
      </c>
      <c r="C1915" s="152" t="s">
        <v>11188</v>
      </c>
      <c r="D1915" s="96" t="s">
        <v>5649</v>
      </c>
      <c r="E1915" s="96">
        <v>45749</v>
      </c>
      <c r="F1915" s="96" t="s">
        <v>7072</v>
      </c>
      <c r="G1915" s="31">
        <v>63549</v>
      </c>
      <c r="H1915" s="43">
        <v>43995</v>
      </c>
      <c r="I1915" s="96" t="s">
        <v>221</v>
      </c>
      <c r="J1915" s="96"/>
      <c r="K1915" s="96"/>
      <c r="L1915" s="96" t="s">
        <v>285</v>
      </c>
      <c r="M1915" s="124" t="s">
        <v>156</v>
      </c>
      <c r="N1915" s="96" t="s">
        <v>156</v>
      </c>
      <c r="O1915" s="124" t="s">
        <v>157</v>
      </c>
      <c r="P1915" s="64" t="str">
        <f>VLOOKUP(N1915,Entries!J:K,2,FALSE)</f>
        <v>UNITED STATES OF AMERICA</v>
      </c>
      <c r="Q1915" s="123" t="s">
        <v>5651</v>
      </c>
      <c r="R1915" s="30" t="s">
        <v>5651</v>
      </c>
      <c r="S1915" s="96" t="s">
        <v>156</v>
      </c>
      <c r="T1915" s="124" t="s">
        <v>157</v>
      </c>
      <c r="U1915" s="125" t="s">
        <v>159</v>
      </c>
      <c r="V1915" s="31" t="s">
        <v>159</v>
      </c>
      <c r="W1915" s="64">
        <f>IF(VLOOKUP(R1915,Entries!N:P,3,FALSE)=V1915,1,VLOOKUP(R1915,Entries!N:P,3,FALSE))</f>
        <v>1</v>
      </c>
      <c r="X1915" s="124"/>
      <c r="Y1915" s="124"/>
      <c r="Z1915" s="96"/>
      <c r="AA1915" s="96"/>
      <c r="AB1915" s="96"/>
      <c r="AC1915" s="96" t="s">
        <v>5652</v>
      </c>
      <c r="AD1915" s="96" t="s">
        <v>263</v>
      </c>
      <c r="AE1915" s="96" t="s">
        <v>263</v>
      </c>
      <c r="AF1915" s="96" t="s">
        <v>263</v>
      </c>
      <c r="AG1915" s="96" t="s">
        <v>11136</v>
      </c>
      <c r="AH1915" s="96"/>
      <c r="AI1915" s="96"/>
      <c r="AJ1915" s="96">
        <v>5</v>
      </c>
      <c r="AK1915" s="96" t="s">
        <v>95</v>
      </c>
      <c r="AL1915" s="96"/>
      <c r="AM1915" s="31"/>
      <c r="AN1915" s="30" t="s">
        <v>133</v>
      </c>
      <c r="AO1915" s="96" t="s">
        <v>134</v>
      </c>
      <c r="AP1915" s="31" t="s">
        <v>160</v>
      </c>
      <c r="AQ1915">
        <v>21104.547208349999</v>
      </c>
      <c r="AR1915" t="s">
        <v>14417</v>
      </c>
      <c r="AS1915" t="s">
        <v>14418</v>
      </c>
      <c r="AT1915" t="s">
        <v>14419</v>
      </c>
      <c r="AU1915">
        <v>52.9801</v>
      </c>
      <c r="AV1915" s="96">
        <v>0.92467699066222231</v>
      </c>
      <c r="AW1915">
        <v>206.99719999999999</v>
      </c>
      <c r="AX1915" s="96">
        <v>3.6127819307911113</v>
      </c>
      <c r="AY1915">
        <v>8.4199999999999998E-4</v>
      </c>
      <c r="AZ1915">
        <v>0.68769999999999998</v>
      </c>
      <c r="BA1915" s="96">
        <v>1.2002626768888889E-2</v>
      </c>
      <c r="BB1915">
        <v>359.41579999999999</v>
      </c>
      <c r="BC1915" s="96">
        <v>6.2729877886311112</v>
      </c>
      <c r="BD1915">
        <v>15.92432591</v>
      </c>
      <c r="BE1915" s="96">
        <f t="shared" si="245"/>
        <v>6673.6157377586833</v>
      </c>
      <c r="BF1915" s="96">
        <f t="shared" si="246"/>
        <v>308.23492220987646</v>
      </c>
      <c r="BG1915" s="96">
        <f t="shared" si="247"/>
        <v>296.9965533074901</v>
      </c>
      <c r="BH1915">
        <v>6680.2358519837653</v>
      </c>
      <c r="BI1915">
        <v>1.922555420203154E-3</v>
      </c>
      <c r="BJ1915">
        <v>0.92503368534571973</v>
      </c>
      <c r="BK1915">
        <v>3.6127826818463098</v>
      </c>
      <c r="BL1915">
        <v>0.49024955938091669</v>
      </c>
      <c r="BM1915">
        <v>5.7947432744673124</v>
      </c>
      <c r="BN1915">
        <v>0.92467743331050656</v>
      </c>
      <c r="BO1915">
        <v>3.6127826878572318</v>
      </c>
      <c r="BP1915">
        <v>1.3125140553610121E-3</v>
      </c>
      <c r="BQ1915">
        <v>0.49024955938091669</v>
      </c>
      <c r="BR1915">
        <v>6673.9195695635544</v>
      </c>
      <c r="BS1915" s="96">
        <v>311.67918280295453</v>
      </c>
      <c r="BT1915" s="96">
        <v>294.15995632415343</v>
      </c>
      <c r="BU1915">
        <v>5.7947432744673124</v>
      </c>
      <c r="BV1915" s="65" t="str">
        <f t="shared" si="248"/>
        <v>Starlink</v>
      </c>
      <c r="BW1915" s="30" t="s">
        <v>192</v>
      </c>
      <c r="BX1915" s="96">
        <v>2.8</v>
      </c>
      <c r="BY1915" s="16">
        <v>0.2</v>
      </c>
      <c r="BZ1915" s="96">
        <v>9</v>
      </c>
      <c r="CA1915" s="96">
        <v>27.592099999999999</v>
      </c>
      <c r="CB1915" s="96">
        <v>0.56000000000000005</v>
      </c>
      <c r="CC1915" s="96">
        <v>11.0875</v>
      </c>
      <c r="CD1915" s="96">
        <v>0.2</v>
      </c>
      <c r="CE1915" s="96">
        <v>2.8</v>
      </c>
      <c r="CF1915" s="31">
        <v>9</v>
      </c>
      <c r="CG1915" s="30">
        <v>260</v>
      </c>
      <c r="CH1915" s="96">
        <v>260</v>
      </c>
      <c r="CI1915" s="96">
        <v>220</v>
      </c>
      <c r="CJ1915" s="98">
        <f>Population!$CG1915-Population!$CI1915</f>
        <v>40</v>
      </c>
      <c r="CK1915" s="120">
        <f>_xlfn.DAYS(Entries!$AY$2,Population!H1915)</f>
        <v>299</v>
      </c>
      <c r="CL1915" s="120">
        <f t="shared" si="249"/>
        <v>1825</v>
      </c>
      <c r="CM1915" s="122">
        <f>Entries!$AY$5</f>
        <v>0.15</v>
      </c>
      <c r="CN1915" s="122">
        <f t="shared" si="251"/>
        <v>0.15384615384615385</v>
      </c>
      <c r="CO1915" s="121">
        <f t="shared" si="250"/>
        <v>0.86073972602739723</v>
      </c>
      <c r="CP1915" s="30" t="s">
        <v>5654</v>
      </c>
      <c r="CQ1915" s="96">
        <v>4</v>
      </c>
      <c r="CR1915" s="96" t="s">
        <v>95</v>
      </c>
      <c r="CS1915" s="96"/>
      <c r="CT1915" s="31"/>
      <c r="CU1915" s="30" t="s">
        <v>5655</v>
      </c>
      <c r="CV1915" s="96" t="s">
        <v>5651</v>
      </c>
      <c r="CW1915" s="96" t="s">
        <v>157</v>
      </c>
      <c r="CX1915" s="96" t="s">
        <v>5652</v>
      </c>
      <c r="CY1915" s="96" t="s">
        <v>107</v>
      </c>
      <c r="CZ1915" s="96" t="s">
        <v>755</v>
      </c>
      <c r="DA1915" s="31"/>
      <c r="DB1915" s="17" t="s">
        <v>15463</v>
      </c>
      <c r="DC1915" s="17" t="s">
        <v>15500</v>
      </c>
      <c r="DD1915" s="17">
        <v>1</v>
      </c>
      <c r="DE1915" s="17" t="s">
        <v>15500</v>
      </c>
      <c r="DF1915" s="17" t="s">
        <v>15500</v>
      </c>
      <c r="DG1915" s="23" t="s">
        <v>11174</v>
      </c>
      <c r="DH1915" s="145"/>
    </row>
    <row r="1916" spans="1:112" s="17" customFormat="1" x14ac:dyDescent="0.25">
      <c r="A1916" s="32" t="s">
        <v>7074</v>
      </c>
      <c r="B1916" s="98">
        <v>1</v>
      </c>
      <c r="C1916" s="149" t="s">
        <v>11188</v>
      </c>
      <c r="D1916" s="98" t="s">
        <v>5649</v>
      </c>
      <c r="E1916" s="98">
        <v>45787</v>
      </c>
      <c r="F1916" s="98" t="s">
        <v>7075</v>
      </c>
      <c r="G1916" s="33">
        <v>63587</v>
      </c>
      <c r="H1916" s="44">
        <v>43995</v>
      </c>
      <c r="I1916" s="98" t="s">
        <v>221</v>
      </c>
      <c r="J1916" s="98"/>
      <c r="K1916" s="98"/>
      <c r="L1916" s="98" t="s">
        <v>285</v>
      </c>
      <c r="M1916" t="s">
        <v>156</v>
      </c>
      <c r="N1916" s="98" t="s">
        <v>156</v>
      </c>
      <c r="O1916" t="s">
        <v>157</v>
      </c>
      <c r="P1916" s="96" t="str">
        <f>VLOOKUP(N1916,Entries!J:K,2,FALSE)</f>
        <v>UNITED STATES OF AMERICA</v>
      </c>
      <c r="Q1916" s="38" t="s">
        <v>5651</v>
      </c>
      <c r="R1916" s="32" t="s">
        <v>5651</v>
      </c>
      <c r="S1916" s="98" t="s">
        <v>156</v>
      </c>
      <c r="T1916" t="s">
        <v>157</v>
      </c>
      <c r="U1916" s="39" t="s">
        <v>159</v>
      </c>
      <c r="V1916" s="33" t="s">
        <v>159</v>
      </c>
      <c r="W1916" s="64">
        <f>IF(VLOOKUP(R1916,Entries!N:P,3,FALSE)=V1916,1,VLOOKUP(R1916,Entries!N:P,3,FALSE))</f>
        <v>1</v>
      </c>
      <c r="X1916"/>
      <c r="Y1916"/>
      <c r="Z1916" s="98"/>
      <c r="AA1916" s="98"/>
      <c r="AB1916" s="98"/>
      <c r="AC1916" s="98" t="s">
        <v>5652</v>
      </c>
      <c r="AD1916" s="98" t="s">
        <v>263</v>
      </c>
      <c r="AE1916" s="98" t="s">
        <v>263</v>
      </c>
      <c r="AF1916" s="98" t="s">
        <v>263</v>
      </c>
      <c r="AG1916" s="98" t="s">
        <v>11136</v>
      </c>
      <c r="AH1916" s="98"/>
      <c r="AI1916" s="98"/>
      <c r="AJ1916" s="98">
        <v>5</v>
      </c>
      <c r="AK1916" s="98" t="s">
        <v>95</v>
      </c>
      <c r="AL1916" s="98"/>
      <c r="AM1916" s="33"/>
      <c r="AN1916" s="32" t="s">
        <v>133</v>
      </c>
      <c r="AO1916" s="98" t="s">
        <v>134</v>
      </c>
      <c r="AP1916" s="33" t="s">
        <v>160</v>
      </c>
      <c r="AQ1916">
        <v>21104.550211379999</v>
      </c>
      <c r="AR1916" t="s">
        <v>8185</v>
      </c>
      <c r="AS1916" t="s">
        <v>11225</v>
      </c>
      <c r="AT1916" t="s">
        <v>14420</v>
      </c>
      <c r="AU1916">
        <v>53.056899999999999</v>
      </c>
      <c r="AV1916" s="98">
        <v>0.92601740324888893</v>
      </c>
      <c r="AW1916">
        <v>312.86279999999999</v>
      </c>
      <c r="AX1916" s="98">
        <v>5.4604848309866671</v>
      </c>
      <c r="AY1916">
        <v>2.5240000000000001E-4</v>
      </c>
      <c r="AZ1916">
        <v>97.934399999999997</v>
      </c>
      <c r="BA1916" s="98">
        <v>1.7092773753599999</v>
      </c>
      <c r="BB1916">
        <v>262.19319999999999</v>
      </c>
      <c r="BC1916" s="98">
        <v>4.5761336643022226</v>
      </c>
      <c r="BD1916">
        <v>15.06396524</v>
      </c>
      <c r="BE1916" s="96">
        <f t="shared" si="245"/>
        <v>6925.3601719183434</v>
      </c>
      <c r="BF1916" s="96">
        <f t="shared" si="246"/>
        <v>556.10813282573508</v>
      </c>
      <c r="BG1916" s="96">
        <f t="shared" si="247"/>
        <v>552.61221101095089</v>
      </c>
      <c r="BH1916">
        <v>6931.7325864370832</v>
      </c>
      <c r="BI1916">
        <v>1.3464835918353729E-3</v>
      </c>
      <c r="BJ1916">
        <v>0.92634839881378894</v>
      </c>
      <c r="BK1916">
        <v>5.4604859677267612</v>
      </c>
      <c r="BL1916">
        <v>0.97372275647856676</v>
      </c>
      <c r="BM1916">
        <v>5.3116891944942193</v>
      </c>
      <c r="BN1916">
        <v>0.92601781175573339</v>
      </c>
      <c r="BO1916">
        <v>5.4604859695145</v>
      </c>
      <c r="BP1916">
        <v>1.1897307308259451E-3</v>
      </c>
      <c r="BQ1916">
        <v>0.97372275647856676</v>
      </c>
      <c r="BR1916">
        <v>6925.6406835634289</v>
      </c>
      <c r="BS1916" s="96">
        <v>562.88033111532241</v>
      </c>
      <c r="BT1916" s="96">
        <v>546.40103601153533</v>
      </c>
      <c r="BU1916">
        <v>5.3116891944942193</v>
      </c>
      <c r="BV1916" s="60" t="str">
        <f t="shared" si="248"/>
        <v>Starlink</v>
      </c>
      <c r="BW1916" s="32" t="s">
        <v>192</v>
      </c>
      <c r="BX1916" s="98">
        <v>2.8</v>
      </c>
      <c r="BY1916" s="21">
        <v>0.2</v>
      </c>
      <c r="BZ1916" s="98">
        <v>9</v>
      </c>
      <c r="CA1916" s="98">
        <v>27.592099999999999</v>
      </c>
      <c r="CB1916" s="98">
        <v>0.56000000000000005</v>
      </c>
      <c r="CC1916" s="98">
        <v>11.0875</v>
      </c>
      <c r="CD1916" s="98">
        <v>0.2</v>
      </c>
      <c r="CE1916" s="98">
        <v>2.8</v>
      </c>
      <c r="CF1916" s="33">
        <v>9</v>
      </c>
      <c r="CG1916" s="32">
        <v>260</v>
      </c>
      <c r="CH1916" s="98">
        <v>260</v>
      </c>
      <c r="CI1916" s="98">
        <v>220</v>
      </c>
      <c r="CJ1916" s="96">
        <f>Population!$CG1916-Population!$CI1916</f>
        <v>40</v>
      </c>
      <c r="CK1916" s="118">
        <f>_xlfn.DAYS(Entries!$AY$2,Population!H1916)</f>
        <v>299</v>
      </c>
      <c r="CL1916" s="118">
        <f t="shared" si="249"/>
        <v>1825</v>
      </c>
      <c r="CM1916" s="117">
        <f>Entries!$AY$5</f>
        <v>0.15</v>
      </c>
      <c r="CN1916" s="117">
        <f t="shared" si="251"/>
        <v>0.15384615384615385</v>
      </c>
      <c r="CO1916" s="119">
        <f t="shared" si="250"/>
        <v>0.86073972602739723</v>
      </c>
      <c r="CP1916" s="32" t="s">
        <v>5654</v>
      </c>
      <c r="CQ1916" s="98">
        <v>4</v>
      </c>
      <c r="CR1916" s="98" t="s">
        <v>95</v>
      </c>
      <c r="CS1916" s="98"/>
      <c r="CT1916" s="33"/>
      <c r="CU1916" s="32" t="s">
        <v>5655</v>
      </c>
      <c r="CV1916" s="98" t="s">
        <v>5651</v>
      </c>
      <c r="CW1916" s="98" t="s">
        <v>157</v>
      </c>
      <c r="CX1916" s="98" t="s">
        <v>5652</v>
      </c>
      <c r="CY1916" s="98" t="s">
        <v>107</v>
      </c>
      <c r="CZ1916" s="98" t="s">
        <v>755</v>
      </c>
      <c r="DA1916" s="33"/>
      <c r="DB1916" s="17" t="s">
        <v>15463</v>
      </c>
      <c r="DC1916" s="17" t="s">
        <v>15500</v>
      </c>
      <c r="DD1916" s="17">
        <v>1</v>
      </c>
      <c r="DE1916" s="17" t="s">
        <v>15500</v>
      </c>
      <c r="DF1916" s="17" t="s">
        <v>15500</v>
      </c>
      <c r="DG1916" s="23" t="s">
        <v>11174</v>
      </c>
      <c r="DH1916" s="145"/>
    </row>
    <row r="1917" spans="1:112" s="17" customFormat="1" x14ac:dyDescent="0.25">
      <c r="A1917" s="30" t="s">
        <v>7077</v>
      </c>
      <c r="B1917" s="96">
        <v>1</v>
      </c>
      <c r="C1917" s="152" t="s">
        <v>11188</v>
      </c>
      <c r="D1917" s="96" t="s">
        <v>5649</v>
      </c>
      <c r="E1917" s="96">
        <v>45768</v>
      </c>
      <c r="F1917" s="96" t="s">
        <v>7078</v>
      </c>
      <c r="G1917" s="31">
        <v>63568</v>
      </c>
      <c r="H1917" s="43">
        <v>43995</v>
      </c>
      <c r="I1917" s="96" t="s">
        <v>221</v>
      </c>
      <c r="J1917" s="96"/>
      <c r="K1917" s="96"/>
      <c r="L1917" s="96" t="s">
        <v>285</v>
      </c>
      <c r="M1917" s="124" t="s">
        <v>156</v>
      </c>
      <c r="N1917" s="96" t="s">
        <v>156</v>
      </c>
      <c r="O1917" s="124" t="s">
        <v>157</v>
      </c>
      <c r="P1917" s="64" t="str">
        <f>VLOOKUP(N1917,Entries!J:K,2,FALSE)</f>
        <v>UNITED STATES OF AMERICA</v>
      </c>
      <c r="Q1917" s="123" t="s">
        <v>5651</v>
      </c>
      <c r="R1917" s="30" t="s">
        <v>5651</v>
      </c>
      <c r="S1917" s="96" t="s">
        <v>156</v>
      </c>
      <c r="T1917" s="124" t="s">
        <v>157</v>
      </c>
      <c r="U1917" s="125" t="s">
        <v>159</v>
      </c>
      <c r="V1917" s="31" t="s">
        <v>159</v>
      </c>
      <c r="W1917" s="64">
        <f>IF(VLOOKUP(R1917,Entries!N:P,3,FALSE)=V1917,1,VLOOKUP(R1917,Entries!N:P,3,FALSE))</f>
        <v>1</v>
      </c>
      <c r="X1917" s="124"/>
      <c r="Y1917" s="124"/>
      <c r="Z1917" s="96"/>
      <c r="AA1917" s="96"/>
      <c r="AB1917" s="96"/>
      <c r="AC1917" s="96" t="s">
        <v>5652</v>
      </c>
      <c r="AD1917" s="96" t="s">
        <v>263</v>
      </c>
      <c r="AE1917" s="96" t="s">
        <v>263</v>
      </c>
      <c r="AF1917" s="96" t="s">
        <v>263</v>
      </c>
      <c r="AG1917" s="96" t="s">
        <v>11136</v>
      </c>
      <c r="AH1917" s="96"/>
      <c r="AI1917" s="96"/>
      <c r="AJ1917" s="96">
        <v>5</v>
      </c>
      <c r="AK1917" s="96" t="s">
        <v>95</v>
      </c>
      <c r="AL1917" s="96"/>
      <c r="AM1917" s="31"/>
      <c r="AN1917" s="30" t="s">
        <v>133</v>
      </c>
      <c r="AO1917" s="96" t="s">
        <v>134</v>
      </c>
      <c r="AP1917" s="31" t="s">
        <v>160</v>
      </c>
      <c r="AQ1917">
        <v>21104.345641780001</v>
      </c>
      <c r="AR1917" t="s">
        <v>14421</v>
      </c>
      <c r="AS1917" t="s">
        <v>11225</v>
      </c>
      <c r="AT1917" t="s">
        <v>14422</v>
      </c>
      <c r="AU1917">
        <v>53.058</v>
      </c>
      <c r="AV1917" s="96">
        <v>0.9260366018666667</v>
      </c>
      <c r="AW1917">
        <v>333.7765</v>
      </c>
      <c r="AX1917" s="96">
        <v>5.8254976788222228</v>
      </c>
      <c r="AY1917">
        <v>1.7909999999999999E-4</v>
      </c>
      <c r="AZ1917">
        <v>92.209299999999999</v>
      </c>
      <c r="BA1917" s="96">
        <v>1.6093555511422222</v>
      </c>
      <c r="BB1917">
        <v>267.9101</v>
      </c>
      <c r="BC1917" s="96">
        <v>4.6759123715511111</v>
      </c>
      <c r="BD1917">
        <v>15.063958299999999</v>
      </c>
      <c r="BE1917" s="96">
        <f t="shared" si="245"/>
        <v>6925.3622989376909</v>
      </c>
      <c r="BF1917" s="96">
        <f t="shared" si="246"/>
        <v>555.60263132543059</v>
      </c>
      <c r="BG1917" s="96">
        <f t="shared" si="247"/>
        <v>553.12196654995114</v>
      </c>
      <c r="BH1917">
        <v>6931.7349376040611</v>
      </c>
      <c r="BI1917">
        <v>1.304960691369513E-3</v>
      </c>
      <c r="BJ1917">
        <v>0.92636759347739928</v>
      </c>
      <c r="BK1917">
        <v>5.825498890660791</v>
      </c>
      <c r="BL1917">
        <v>0.92540114063726264</v>
      </c>
      <c r="BM1917">
        <v>5.3598677595089486</v>
      </c>
      <c r="BN1917">
        <v>0.92603701040692554</v>
      </c>
      <c r="BO1917">
        <v>5.825498893098902</v>
      </c>
      <c r="BP1917">
        <v>1.1233556330422891E-3</v>
      </c>
      <c r="BQ1917">
        <v>0.92540114063726264</v>
      </c>
      <c r="BR1917">
        <v>6925.6426351950568</v>
      </c>
      <c r="BS1917" s="96">
        <v>562.42259486174135</v>
      </c>
      <c r="BT1917" s="96">
        <v>546.86267552837216</v>
      </c>
      <c r="BU1917">
        <v>5.3598677595089486</v>
      </c>
      <c r="BV1917" s="65" t="str">
        <f t="shared" si="248"/>
        <v>Starlink</v>
      </c>
      <c r="BW1917" s="30" t="s">
        <v>192</v>
      </c>
      <c r="BX1917" s="96">
        <v>2.8</v>
      </c>
      <c r="BY1917" s="16">
        <v>0.2</v>
      </c>
      <c r="BZ1917" s="96">
        <v>9</v>
      </c>
      <c r="CA1917" s="96">
        <v>27.592099999999999</v>
      </c>
      <c r="CB1917" s="96">
        <v>0.56000000000000005</v>
      </c>
      <c r="CC1917" s="96">
        <v>11.0875</v>
      </c>
      <c r="CD1917" s="96">
        <v>0.2</v>
      </c>
      <c r="CE1917" s="96">
        <v>2.8</v>
      </c>
      <c r="CF1917" s="31">
        <v>9</v>
      </c>
      <c r="CG1917" s="30">
        <v>260</v>
      </c>
      <c r="CH1917" s="96">
        <v>260</v>
      </c>
      <c r="CI1917" s="96">
        <v>220</v>
      </c>
      <c r="CJ1917" s="98">
        <f>Population!$CG1917-Population!$CI1917</f>
        <v>40</v>
      </c>
      <c r="CK1917" s="120">
        <f>_xlfn.DAYS(Entries!$AY$2,Population!H1917)</f>
        <v>299</v>
      </c>
      <c r="CL1917" s="120">
        <f t="shared" si="249"/>
        <v>1825</v>
      </c>
      <c r="CM1917" s="122">
        <f>Entries!$AY$5</f>
        <v>0.15</v>
      </c>
      <c r="CN1917" s="122">
        <f t="shared" si="251"/>
        <v>0.15384615384615385</v>
      </c>
      <c r="CO1917" s="121">
        <f t="shared" si="250"/>
        <v>0.86073972602739723</v>
      </c>
      <c r="CP1917" s="30" t="s">
        <v>5654</v>
      </c>
      <c r="CQ1917" s="96">
        <v>4</v>
      </c>
      <c r="CR1917" s="96" t="s">
        <v>95</v>
      </c>
      <c r="CS1917" s="96"/>
      <c r="CT1917" s="31"/>
      <c r="CU1917" s="30" t="s">
        <v>5655</v>
      </c>
      <c r="CV1917" s="96" t="s">
        <v>5651</v>
      </c>
      <c r="CW1917" s="96" t="s">
        <v>157</v>
      </c>
      <c r="CX1917" s="96" t="s">
        <v>5652</v>
      </c>
      <c r="CY1917" s="96" t="s">
        <v>107</v>
      </c>
      <c r="CZ1917" s="96" t="s">
        <v>755</v>
      </c>
      <c r="DA1917" s="31"/>
      <c r="DB1917" s="17" t="s">
        <v>15463</v>
      </c>
      <c r="DC1917" s="17" t="s">
        <v>15500</v>
      </c>
      <c r="DD1917" s="17">
        <v>1</v>
      </c>
      <c r="DE1917" s="17" t="s">
        <v>15500</v>
      </c>
      <c r="DF1917" s="17" t="s">
        <v>15500</v>
      </c>
      <c r="DG1917" s="23" t="s">
        <v>11174</v>
      </c>
      <c r="DH1917" s="145"/>
    </row>
    <row r="1918" spans="1:112" s="17" customFormat="1" x14ac:dyDescent="0.25">
      <c r="A1918" s="32" t="s">
        <v>7080</v>
      </c>
      <c r="B1918" s="98">
        <v>1</v>
      </c>
      <c r="C1918" s="149" t="s">
        <v>11188</v>
      </c>
      <c r="D1918" s="98" t="s">
        <v>5649</v>
      </c>
      <c r="E1918" s="98">
        <v>46027</v>
      </c>
      <c r="F1918" s="98" t="s">
        <v>7081</v>
      </c>
      <c r="G1918" s="33">
        <v>64033</v>
      </c>
      <c r="H1918" s="44">
        <v>44050</v>
      </c>
      <c r="I1918" s="98" t="s">
        <v>221</v>
      </c>
      <c r="J1918" s="98"/>
      <c r="K1918" s="98"/>
      <c r="L1918" s="98" t="s">
        <v>285</v>
      </c>
      <c r="M1918" t="s">
        <v>156</v>
      </c>
      <c r="N1918" s="98" t="s">
        <v>156</v>
      </c>
      <c r="O1918" t="s">
        <v>157</v>
      </c>
      <c r="P1918" s="96" t="str">
        <f>VLOOKUP(N1918,Entries!J:K,2,FALSE)</f>
        <v>UNITED STATES OF AMERICA</v>
      </c>
      <c r="Q1918" s="38" t="s">
        <v>5651</v>
      </c>
      <c r="R1918" s="32" t="s">
        <v>5651</v>
      </c>
      <c r="S1918" s="98" t="s">
        <v>156</v>
      </c>
      <c r="T1918" t="s">
        <v>157</v>
      </c>
      <c r="U1918" s="39" t="s">
        <v>159</v>
      </c>
      <c r="V1918" s="33" t="s">
        <v>159</v>
      </c>
      <c r="W1918" s="64">
        <f>IF(VLOOKUP(R1918,Entries!N:P,3,FALSE)=V1918,1,VLOOKUP(R1918,Entries!N:P,3,FALSE))</f>
        <v>1</v>
      </c>
      <c r="X1918"/>
      <c r="Y1918"/>
      <c r="Z1918" s="98"/>
      <c r="AA1918" s="98"/>
      <c r="AB1918" s="98"/>
      <c r="AC1918" s="98" t="s">
        <v>5652</v>
      </c>
      <c r="AD1918" s="98" t="s">
        <v>263</v>
      </c>
      <c r="AE1918" s="98" t="s">
        <v>263</v>
      </c>
      <c r="AF1918" s="98" t="s">
        <v>263</v>
      </c>
      <c r="AG1918" s="98" t="s">
        <v>11136</v>
      </c>
      <c r="AH1918" s="98"/>
      <c r="AI1918" s="98"/>
      <c r="AJ1918" s="98">
        <v>5</v>
      </c>
      <c r="AK1918" s="98" t="s">
        <v>95</v>
      </c>
      <c r="AL1918" s="98"/>
      <c r="AM1918" s="33"/>
      <c r="AN1918" s="32" t="s">
        <v>2064</v>
      </c>
      <c r="AO1918" s="98" t="s">
        <v>134</v>
      </c>
      <c r="AP1918" s="33" t="s">
        <v>160</v>
      </c>
      <c r="AQ1918">
        <v>21104.523475540002</v>
      </c>
      <c r="AR1918" t="s">
        <v>12665</v>
      </c>
      <c r="AS1918" t="s">
        <v>11225</v>
      </c>
      <c r="AT1918" t="s">
        <v>14423</v>
      </c>
      <c r="AU1918">
        <v>53.054900000000004</v>
      </c>
      <c r="AV1918" s="98">
        <v>0.92598249667111121</v>
      </c>
      <c r="AW1918">
        <v>242.98740000000001</v>
      </c>
      <c r="AX1918" s="98">
        <v>4.2409292885600003</v>
      </c>
      <c r="AY1918">
        <v>1.582E-4</v>
      </c>
      <c r="AZ1918">
        <v>105.7426</v>
      </c>
      <c r="BA1918" s="98">
        <v>1.8455561456622223</v>
      </c>
      <c r="BB1918">
        <v>254.37370000000001</v>
      </c>
      <c r="BC1918" s="98">
        <v>4.4396576718355565</v>
      </c>
      <c r="BD1918">
        <v>15.06402894</v>
      </c>
      <c r="BE1918" s="96">
        <f t="shared" si="245"/>
        <v>6925.3406487767897</v>
      </c>
      <c r="BF1918" s="96">
        <f t="shared" si="246"/>
        <v>555.43623766742621</v>
      </c>
      <c r="BG1918" s="96">
        <f t="shared" si="247"/>
        <v>553.24505988615329</v>
      </c>
      <c r="BH1918">
        <v>6931.7130126271804</v>
      </c>
      <c r="BI1918">
        <v>1.26201872304454E-3</v>
      </c>
      <c r="BJ1918">
        <v>0.92631350059707174</v>
      </c>
      <c r="BK1918">
        <v>4.2409301701164788</v>
      </c>
      <c r="BL1918">
        <v>0.93542488775628163</v>
      </c>
      <c r="BM1918">
        <v>5.3497898562975923</v>
      </c>
      <c r="BN1918">
        <v>0.92598290526675864</v>
      </c>
      <c r="BO1918">
        <v>4.2409301730350526</v>
      </c>
      <c r="BP1918">
        <v>1.0995524486280121E-3</v>
      </c>
      <c r="BQ1918">
        <v>0.93542488775628163</v>
      </c>
      <c r="BR1918">
        <v>6925.6214820643936</v>
      </c>
      <c r="BS1918" s="96">
        <v>562.23656612326795</v>
      </c>
      <c r="BT1918" s="96">
        <v>547.00639800551926</v>
      </c>
      <c r="BU1918">
        <v>5.3497898562975923</v>
      </c>
      <c r="BV1918" s="60" t="str">
        <f t="shared" si="248"/>
        <v>Starlink</v>
      </c>
      <c r="BW1918" s="32" t="s">
        <v>192</v>
      </c>
      <c r="BX1918" s="98">
        <v>2.8</v>
      </c>
      <c r="BY1918" s="21">
        <v>0.2</v>
      </c>
      <c r="BZ1918" s="98">
        <v>9</v>
      </c>
      <c r="CA1918" s="98">
        <v>27.592099999999999</v>
      </c>
      <c r="CB1918" s="98">
        <v>0.56000000000000005</v>
      </c>
      <c r="CC1918" s="98">
        <v>11.0875</v>
      </c>
      <c r="CD1918" s="98">
        <v>0.2</v>
      </c>
      <c r="CE1918" s="98">
        <v>2.8</v>
      </c>
      <c r="CF1918" s="33">
        <v>9</v>
      </c>
      <c r="CG1918" s="32">
        <v>260</v>
      </c>
      <c r="CH1918" s="98">
        <v>260</v>
      </c>
      <c r="CI1918" s="98">
        <v>220</v>
      </c>
      <c r="CJ1918" s="96">
        <f>Population!$CG1918-Population!$CI1918</f>
        <v>40</v>
      </c>
      <c r="CK1918" s="118">
        <f>_xlfn.DAYS(Entries!$AY$2,Population!H1918)</f>
        <v>244</v>
      </c>
      <c r="CL1918" s="118">
        <f t="shared" si="249"/>
        <v>1825</v>
      </c>
      <c r="CM1918" s="117">
        <f>Entries!$AY$5</f>
        <v>0.15</v>
      </c>
      <c r="CN1918" s="117">
        <f t="shared" si="251"/>
        <v>0.15384615384615385</v>
      </c>
      <c r="CO1918" s="119">
        <f t="shared" si="250"/>
        <v>0.88635616438356168</v>
      </c>
      <c r="CP1918" s="32" t="s">
        <v>5654</v>
      </c>
      <c r="CQ1918" s="98">
        <v>4</v>
      </c>
      <c r="CR1918" s="98" t="s">
        <v>95</v>
      </c>
      <c r="CS1918" s="98"/>
      <c r="CT1918" s="33"/>
      <c r="CU1918" s="32" t="s">
        <v>5655</v>
      </c>
      <c r="CV1918" s="98" t="s">
        <v>5651</v>
      </c>
      <c r="CW1918" s="98" t="s">
        <v>157</v>
      </c>
      <c r="CX1918" s="98" t="s">
        <v>5652</v>
      </c>
      <c r="CY1918" s="98" t="s">
        <v>107</v>
      </c>
      <c r="CZ1918" s="98" t="s">
        <v>755</v>
      </c>
      <c r="DA1918" s="33"/>
      <c r="DB1918" s="17" t="s">
        <v>15463</v>
      </c>
      <c r="DC1918" s="17" t="s">
        <v>15500</v>
      </c>
      <c r="DD1918" s="17">
        <v>1</v>
      </c>
      <c r="DE1918" s="17" t="s">
        <v>15500</v>
      </c>
      <c r="DF1918" s="17" t="s">
        <v>15500</v>
      </c>
      <c r="DG1918" s="23" t="s">
        <v>11174</v>
      </c>
      <c r="DH1918" s="145"/>
    </row>
    <row r="1919" spans="1:112" s="17" customFormat="1" x14ac:dyDescent="0.25">
      <c r="A1919" s="30" t="s">
        <v>7082</v>
      </c>
      <c r="B1919" s="15">
        <v>1</v>
      </c>
      <c r="C1919" s="152" t="s">
        <v>11188</v>
      </c>
      <c r="D1919" s="15" t="s">
        <v>5649</v>
      </c>
      <c r="E1919" s="15">
        <v>46028</v>
      </c>
      <c r="F1919" s="15" t="s">
        <v>7083</v>
      </c>
      <c r="G1919" s="31">
        <v>64034</v>
      </c>
      <c r="H1919" s="43">
        <v>44050</v>
      </c>
      <c r="I1919" s="96" t="s">
        <v>221</v>
      </c>
      <c r="J1919" s="96"/>
      <c r="K1919" s="96"/>
      <c r="L1919" s="15" t="s">
        <v>285</v>
      </c>
      <c r="M1919" s="124" t="s">
        <v>156</v>
      </c>
      <c r="N1919" s="15" t="s">
        <v>156</v>
      </c>
      <c r="O1919" s="124" t="s">
        <v>157</v>
      </c>
      <c r="P1919" s="64" t="str">
        <f>VLOOKUP(N1919,Entries!J:K,2,FALSE)</f>
        <v>UNITED STATES OF AMERICA</v>
      </c>
      <c r="Q1919" s="123" t="s">
        <v>5651</v>
      </c>
      <c r="R1919" s="30" t="s">
        <v>5651</v>
      </c>
      <c r="S1919" s="15" t="s">
        <v>156</v>
      </c>
      <c r="T1919" s="124" t="s">
        <v>157</v>
      </c>
      <c r="U1919" s="125" t="s">
        <v>159</v>
      </c>
      <c r="V1919" s="31" t="s">
        <v>159</v>
      </c>
      <c r="W1919" s="64">
        <f>IF(VLOOKUP(R1919,Entries!N:P,3,FALSE)=V1919,1,VLOOKUP(R1919,Entries!N:P,3,FALSE))</f>
        <v>1</v>
      </c>
      <c r="X1919" s="124"/>
      <c r="Y1919" s="124"/>
      <c r="Z1919" s="15"/>
      <c r="AA1919" s="15"/>
      <c r="AB1919" s="96"/>
      <c r="AC1919" s="15" t="s">
        <v>5652</v>
      </c>
      <c r="AD1919" s="15" t="s">
        <v>263</v>
      </c>
      <c r="AE1919" s="15" t="s">
        <v>263</v>
      </c>
      <c r="AF1919" s="96" t="s">
        <v>263</v>
      </c>
      <c r="AG1919" s="96" t="s">
        <v>11136</v>
      </c>
      <c r="AH1919" s="96"/>
      <c r="AI1919" s="15"/>
      <c r="AJ1919" s="96">
        <v>5</v>
      </c>
      <c r="AK1919" s="15" t="s">
        <v>95</v>
      </c>
      <c r="AL1919" s="15"/>
      <c r="AM1919" s="31"/>
      <c r="AN1919" s="30" t="s">
        <v>2064</v>
      </c>
      <c r="AO1919" s="15" t="s">
        <v>134</v>
      </c>
      <c r="AP1919" s="31" t="s">
        <v>160</v>
      </c>
      <c r="AQ1919">
        <v>21104.53823102</v>
      </c>
      <c r="AR1919" t="s">
        <v>14424</v>
      </c>
      <c r="AS1919" t="s">
        <v>11225</v>
      </c>
      <c r="AT1919" t="s">
        <v>14425</v>
      </c>
      <c r="AU1919">
        <v>53.057499999999997</v>
      </c>
      <c r="AV1919" s="96">
        <v>0.92602787522222219</v>
      </c>
      <c r="AW1919">
        <v>242.9109</v>
      </c>
      <c r="AX1919" s="96">
        <v>4.2395941119599998</v>
      </c>
      <c r="AY1919">
        <v>1.359E-4</v>
      </c>
      <c r="AZ1919">
        <v>108.8631</v>
      </c>
      <c r="BA1919" s="96">
        <v>1.9000191336400001</v>
      </c>
      <c r="BB1919">
        <v>251.25059999999999</v>
      </c>
      <c r="BC1919" s="96">
        <v>4.3851493053066664</v>
      </c>
      <c r="BD1919">
        <v>15.06392331</v>
      </c>
      <c r="BE1919" s="96">
        <f t="shared" si="245"/>
        <v>6925.3730229404482</v>
      </c>
      <c r="BF1919" s="96">
        <f t="shared" si="246"/>
        <v>555.31418113426662</v>
      </c>
      <c r="BG1919" s="96">
        <f t="shared" si="247"/>
        <v>553.43186474663071</v>
      </c>
      <c r="BH1919">
        <v>6931.7453486767254</v>
      </c>
      <c r="BI1919">
        <v>1.2424255021510049E-3</v>
      </c>
      <c r="BJ1919">
        <v>0.92635886740069362</v>
      </c>
      <c r="BK1919">
        <v>4.2395949948098686</v>
      </c>
      <c r="BL1919">
        <v>0.92481769485745413</v>
      </c>
      <c r="BM1919">
        <v>5.36035167790999</v>
      </c>
      <c r="BN1919">
        <v>0.92602828378056878</v>
      </c>
      <c r="BO1919">
        <v>4.2395949961901236</v>
      </c>
      <c r="BP1919">
        <v>1.077959287638906E-3</v>
      </c>
      <c r="BQ1919">
        <v>0.92481769485745413</v>
      </c>
      <c r="BR1919">
        <v>6925.6534390817988</v>
      </c>
      <c r="BS1919" s="96">
        <v>562.11901152942482</v>
      </c>
      <c r="BT1919" s="96">
        <v>547.18786663417268</v>
      </c>
      <c r="BU1919">
        <v>5.36035167790999</v>
      </c>
      <c r="BV1919" s="65" t="str">
        <f t="shared" si="248"/>
        <v>Starlink</v>
      </c>
      <c r="BW1919" s="30" t="s">
        <v>192</v>
      </c>
      <c r="BX1919" s="15">
        <v>2.8</v>
      </c>
      <c r="BY1919" s="16">
        <v>0.2</v>
      </c>
      <c r="BZ1919" s="15">
        <v>9</v>
      </c>
      <c r="CA1919" s="15">
        <v>27.592099999999999</v>
      </c>
      <c r="CB1919" s="15">
        <v>0.56000000000000005</v>
      </c>
      <c r="CC1919" s="15">
        <v>11.0875</v>
      </c>
      <c r="CD1919" s="15">
        <v>0.2</v>
      </c>
      <c r="CE1919" s="15">
        <v>2.8</v>
      </c>
      <c r="CF1919" s="31">
        <v>9</v>
      </c>
      <c r="CG1919" s="30">
        <v>260</v>
      </c>
      <c r="CH1919" s="15">
        <v>260</v>
      </c>
      <c r="CI1919" s="15">
        <v>220</v>
      </c>
      <c r="CJ1919" s="98">
        <f>Population!$CG1919-Population!$CI1919</f>
        <v>40</v>
      </c>
      <c r="CK1919" s="120">
        <f>_xlfn.DAYS(Entries!$AY$2,Population!H1919)</f>
        <v>244</v>
      </c>
      <c r="CL1919" s="120">
        <f t="shared" si="249"/>
        <v>1825</v>
      </c>
      <c r="CM1919" s="122">
        <f>Entries!$AY$5</f>
        <v>0.15</v>
      </c>
      <c r="CN1919" s="122">
        <f t="shared" si="251"/>
        <v>0.15384615384615385</v>
      </c>
      <c r="CO1919" s="121">
        <f t="shared" si="250"/>
        <v>0.88635616438356168</v>
      </c>
      <c r="CP1919" s="30" t="s">
        <v>5654</v>
      </c>
      <c r="CQ1919" s="15">
        <v>4</v>
      </c>
      <c r="CR1919" s="15" t="s">
        <v>95</v>
      </c>
      <c r="CS1919" s="15"/>
      <c r="CT1919" s="31"/>
      <c r="CU1919" s="30" t="s">
        <v>5655</v>
      </c>
      <c r="CV1919" s="15" t="s">
        <v>5651</v>
      </c>
      <c r="CW1919" s="15" t="s">
        <v>157</v>
      </c>
      <c r="CX1919" s="15" t="s">
        <v>5652</v>
      </c>
      <c r="CY1919" s="15" t="s">
        <v>107</v>
      </c>
      <c r="CZ1919" s="15" t="s">
        <v>755</v>
      </c>
      <c r="DA1919" s="31"/>
      <c r="DB1919" s="17" t="s">
        <v>15463</v>
      </c>
      <c r="DC1919" s="17" t="s">
        <v>15500</v>
      </c>
      <c r="DD1919" s="17">
        <v>1</v>
      </c>
      <c r="DE1919" s="17" t="s">
        <v>15500</v>
      </c>
      <c r="DF1919" s="17" t="s">
        <v>15500</v>
      </c>
      <c r="DG1919" s="23" t="s">
        <v>11174</v>
      </c>
      <c r="DH1919" s="145"/>
    </row>
    <row r="1920" spans="1:112" s="17" customFormat="1" x14ac:dyDescent="0.25">
      <c r="A1920" s="32" t="s">
        <v>7085</v>
      </c>
      <c r="B1920" s="18">
        <v>1</v>
      </c>
      <c r="C1920" s="149" t="s">
        <v>11188</v>
      </c>
      <c r="D1920" s="18" t="s">
        <v>5649</v>
      </c>
      <c r="E1920" s="18">
        <v>46047</v>
      </c>
      <c r="F1920" s="18" t="s">
        <v>7086</v>
      </c>
      <c r="G1920" s="33">
        <v>64053</v>
      </c>
      <c r="H1920" s="44">
        <v>44050</v>
      </c>
      <c r="I1920" s="98" t="s">
        <v>221</v>
      </c>
      <c r="J1920" s="98"/>
      <c r="K1920" s="98"/>
      <c r="L1920" s="18" t="s">
        <v>285</v>
      </c>
      <c r="M1920" t="s">
        <v>156</v>
      </c>
      <c r="N1920" s="18" t="s">
        <v>156</v>
      </c>
      <c r="O1920" t="s">
        <v>157</v>
      </c>
      <c r="P1920" s="96" t="str">
        <f>VLOOKUP(N1920,Entries!J:K,2,FALSE)</f>
        <v>UNITED STATES OF AMERICA</v>
      </c>
      <c r="Q1920" s="38" t="s">
        <v>5651</v>
      </c>
      <c r="R1920" s="32" t="s">
        <v>5651</v>
      </c>
      <c r="S1920" s="18" t="s">
        <v>156</v>
      </c>
      <c r="T1920" t="s">
        <v>157</v>
      </c>
      <c r="U1920" s="39" t="s">
        <v>159</v>
      </c>
      <c r="V1920" s="33" t="s">
        <v>159</v>
      </c>
      <c r="W1920" s="64">
        <f>IF(VLOOKUP(R1920,Entries!N:P,3,FALSE)=V1920,1,VLOOKUP(R1920,Entries!N:P,3,FALSE))</f>
        <v>1</v>
      </c>
      <c r="X1920"/>
      <c r="Y1920"/>
      <c r="Z1920" s="18"/>
      <c r="AA1920" s="18"/>
      <c r="AB1920" s="98"/>
      <c r="AC1920" s="18" t="s">
        <v>5652</v>
      </c>
      <c r="AD1920" s="18" t="s">
        <v>263</v>
      </c>
      <c r="AE1920" s="18" t="s">
        <v>263</v>
      </c>
      <c r="AF1920" s="98" t="s">
        <v>263</v>
      </c>
      <c r="AG1920" s="98" t="s">
        <v>11136</v>
      </c>
      <c r="AH1920" s="98"/>
      <c r="AI1920" s="18"/>
      <c r="AJ1920" s="98">
        <v>5</v>
      </c>
      <c r="AK1920" s="18" t="s">
        <v>95</v>
      </c>
      <c r="AL1920" s="18"/>
      <c r="AM1920" s="33"/>
      <c r="AN1920" s="32" t="s">
        <v>2064</v>
      </c>
      <c r="AO1920" s="18" t="s">
        <v>134</v>
      </c>
      <c r="AP1920" s="33" t="s">
        <v>160</v>
      </c>
      <c r="AQ1920">
        <v>21104.564958449999</v>
      </c>
      <c r="AR1920" t="s">
        <v>14426</v>
      </c>
      <c r="AS1920" t="s">
        <v>11225</v>
      </c>
      <c r="AT1920" t="s">
        <v>14427</v>
      </c>
      <c r="AU1920">
        <v>53.0548</v>
      </c>
      <c r="AV1920" s="98">
        <v>0.92598075134222235</v>
      </c>
      <c r="AW1920">
        <v>232.80539999999999</v>
      </c>
      <c r="AX1920" s="98">
        <v>4.0632199010933334</v>
      </c>
      <c r="AY1920">
        <v>1.131E-4</v>
      </c>
      <c r="AZ1920">
        <v>89.119</v>
      </c>
      <c r="BA1920" s="98">
        <v>1.555419652488889</v>
      </c>
      <c r="BB1920">
        <v>270.99290000000002</v>
      </c>
      <c r="BC1920" s="98">
        <v>4.7297173705377782</v>
      </c>
      <c r="BD1920">
        <v>15.06401393</v>
      </c>
      <c r="BE1920" s="96">
        <f t="shared" si="245"/>
        <v>6925.3452491153457</v>
      </c>
      <c r="BF1920" s="96">
        <f t="shared" si="246"/>
        <v>555.12850566302131</v>
      </c>
      <c r="BG1920" s="96">
        <f t="shared" si="247"/>
        <v>553.56199256767104</v>
      </c>
      <c r="BH1920">
        <v>6931.7179718174511</v>
      </c>
      <c r="BI1920">
        <v>1.2583777600236391E-3</v>
      </c>
      <c r="BJ1920">
        <v>0.92631175510749875</v>
      </c>
      <c r="BK1920">
        <v>4.0632207470921324</v>
      </c>
      <c r="BL1920">
        <v>0.88834978921888819</v>
      </c>
      <c r="BM1920">
        <v>5.3967882460350518</v>
      </c>
      <c r="BN1920">
        <v>0.92598115997978436</v>
      </c>
      <c r="BO1920">
        <v>4.0632207484944001</v>
      </c>
      <c r="BP1920">
        <v>1.0628376987100599E-3</v>
      </c>
      <c r="BQ1920">
        <v>0.88834978921888819</v>
      </c>
      <c r="BR1920">
        <v>6925.6260986765101</v>
      </c>
      <c r="BS1920" s="96">
        <v>561.98691518135365</v>
      </c>
      <c r="BT1920" s="96">
        <v>547.26528217166651</v>
      </c>
      <c r="BU1920">
        <v>5.3967882460350518</v>
      </c>
      <c r="BV1920" s="60" t="str">
        <f t="shared" si="248"/>
        <v>Starlink</v>
      </c>
      <c r="BW1920" s="32" t="s">
        <v>192</v>
      </c>
      <c r="BX1920" s="18">
        <v>2.8</v>
      </c>
      <c r="BY1920" s="21">
        <v>0.2</v>
      </c>
      <c r="BZ1920" s="18">
        <v>9</v>
      </c>
      <c r="CA1920" s="18">
        <v>27.592099999999999</v>
      </c>
      <c r="CB1920" s="18">
        <v>0.56000000000000005</v>
      </c>
      <c r="CC1920" s="18">
        <v>11.0875</v>
      </c>
      <c r="CD1920" s="18">
        <v>0.2</v>
      </c>
      <c r="CE1920" s="18">
        <v>2.8</v>
      </c>
      <c r="CF1920" s="33">
        <v>9</v>
      </c>
      <c r="CG1920" s="32">
        <v>260</v>
      </c>
      <c r="CH1920" s="18">
        <v>260</v>
      </c>
      <c r="CI1920" s="18">
        <v>220</v>
      </c>
      <c r="CJ1920" s="96">
        <f>Population!$CG1920-Population!$CI1920</f>
        <v>40</v>
      </c>
      <c r="CK1920" s="118">
        <f>_xlfn.DAYS(Entries!$AY$2,Population!H1920)</f>
        <v>244</v>
      </c>
      <c r="CL1920" s="118">
        <f t="shared" si="249"/>
        <v>1825</v>
      </c>
      <c r="CM1920" s="117">
        <f>Entries!$AY$5</f>
        <v>0.15</v>
      </c>
      <c r="CN1920" s="117">
        <f t="shared" si="251"/>
        <v>0.15384615384615385</v>
      </c>
      <c r="CO1920" s="119">
        <f t="shared" si="250"/>
        <v>0.88635616438356168</v>
      </c>
      <c r="CP1920" s="32" t="s">
        <v>5654</v>
      </c>
      <c r="CQ1920" s="18">
        <v>4</v>
      </c>
      <c r="CR1920" s="18" t="s">
        <v>95</v>
      </c>
      <c r="CS1920" s="18"/>
      <c r="CT1920" s="33"/>
      <c r="CU1920" s="32" t="s">
        <v>5655</v>
      </c>
      <c r="CV1920" s="18" t="s">
        <v>5651</v>
      </c>
      <c r="CW1920" s="18" t="s">
        <v>157</v>
      </c>
      <c r="CX1920" s="18" t="s">
        <v>5652</v>
      </c>
      <c r="CY1920" s="18" t="s">
        <v>107</v>
      </c>
      <c r="CZ1920" s="18" t="s">
        <v>755</v>
      </c>
      <c r="DA1920" s="33"/>
      <c r="DB1920" s="17" t="s">
        <v>15463</v>
      </c>
      <c r="DC1920" s="17" t="s">
        <v>15500</v>
      </c>
      <c r="DD1920" s="17">
        <v>1</v>
      </c>
      <c r="DE1920" s="17" t="s">
        <v>15500</v>
      </c>
      <c r="DF1920" s="17" t="s">
        <v>15500</v>
      </c>
      <c r="DG1920" s="23" t="s">
        <v>11174</v>
      </c>
      <c r="DH1920" s="145"/>
    </row>
    <row r="1921" spans="1:112" s="17" customFormat="1" x14ac:dyDescent="0.25">
      <c r="A1921" s="30" t="s">
        <v>7088</v>
      </c>
      <c r="B1921" s="15">
        <v>1</v>
      </c>
      <c r="C1921" s="152" t="s">
        <v>11188</v>
      </c>
      <c r="D1921" s="15" t="s">
        <v>5649</v>
      </c>
      <c r="E1921" s="15">
        <v>46066</v>
      </c>
      <c r="F1921" s="15" t="s">
        <v>7089</v>
      </c>
      <c r="G1921" s="31">
        <v>64072</v>
      </c>
      <c r="H1921" s="43">
        <v>44050</v>
      </c>
      <c r="I1921" s="96" t="s">
        <v>221</v>
      </c>
      <c r="J1921" s="96"/>
      <c r="K1921" s="96"/>
      <c r="L1921" s="15" t="s">
        <v>285</v>
      </c>
      <c r="M1921" s="124" t="s">
        <v>156</v>
      </c>
      <c r="N1921" s="15" t="s">
        <v>156</v>
      </c>
      <c r="O1921" s="124" t="s">
        <v>157</v>
      </c>
      <c r="P1921" s="64" t="str">
        <f>VLOOKUP(N1921,Entries!J:K,2,FALSE)</f>
        <v>UNITED STATES OF AMERICA</v>
      </c>
      <c r="Q1921" s="123" t="s">
        <v>5651</v>
      </c>
      <c r="R1921" s="30" t="s">
        <v>5651</v>
      </c>
      <c r="S1921" s="15" t="s">
        <v>156</v>
      </c>
      <c r="T1921" s="124" t="s">
        <v>157</v>
      </c>
      <c r="U1921" s="125" t="s">
        <v>159</v>
      </c>
      <c r="V1921" s="31" t="s">
        <v>159</v>
      </c>
      <c r="W1921" s="64">
        <f>IF(VLOOKUP(R1921,Entries!N:P,3,FALSE)=V1921,1,VLOOKUP(R1921,Entries!N:P,3,FALSE))</f>
        <v>1</v>
      </c>
      <c r="X1921" s="124"/>
      <c r="Y1921" s="124"/>
      <c r="Z1921" s="15"/>
      <c r="AA1921" s="15"/>
      <c r="AB1921" s="96"/>
      <c r="AC1921" s="15" t="s">
        <v>5652</v>
      </c>
      <c r="AD1921" s="15" t="s">
        <v>263</v>
      </c>
      <c r="AE1921" s="15" t="s">
        <v>263</v>
      </c>
      <c r="AF1921" s="96" t="s">
        <v>263</v>
      </c>
      <c r="AG1921" s="96" t="s">
        <v>11136</v>
      </c>
      <c r="AH1921" s="96"/>
      <c r="AI1921" s="15"/>
      <c r="AJ1921" s="96">
        <v>5</v>
      </c>
      <c r="AK1921" s="15" t="s">
        <v>95</v>
      </c>
      <c r="AL1921" s="15"/>
      <c r="AM1921" s="31"/>
      <c r="AN1921" s="30" t="s">
        <v>2064</v>
      </c>
      <c r="AO1921" s="15" t="s">
        <v>134</v>
      </c>
      <c r="AP1921" s="31" t="s">
        <v>160</v>
      </c>
      <c r="AQ1921">
        <v>21104.53362029</v>
      </c>
      <c r="AR1921" t="s">
        <v>12183</v>
      </c>
      <c r="AS1921" t="s">
        <v>11225</v>
      </c>
      <c r="AT1921" t="s">
        <v>14428</v>
      </c>
      <c r="AU1921">
        <v>53.058599999999998</v>
      </c>
      <c r="AV1921" s="96">
        <v>0.92604707384000007</v>
      </c>
      <c r="AW1921">
        <v>212.9297</v>
      </c>
      <c r="AX1921" s="96">
        <v>3.7163235671244448</v>
      </c>
      <c r="AY1921">
        <v>1.293E-4</v>
      </c>
      <c r="AZ1921">
        <v>115.1157</v>
      </c>
      <c r="BA1921" s="96">
        <v>2.0091475677466666</v>
      </c>
      <c r="BB1921">
        <v>244.9966</v>
      </c>
      <c r="BC1921" s="96">
        <v>4.2759964365955554</v>
      </c>
      <c r="BD1921">
        <v>15.0640822</v>
      </c>
      <c r="BE1921" s="96">
        <f t="shared" si="245"/>
        <v>6925.3243254519875</v>
      </c>
      <c r="BF1921" s="96">
        <f t="shared" si="246"/>
        <v>555.21976988726874</v>
      </c>
      <c r="BG1921" s="96">
        <f t="shared" si="247"/>
        <v>553.42888101670633</v>
      </c>
      <c r="BH1921">
        <v>6931.696606698194</v>
      </c>
      <c r="BI1921">
        <v>1.226639322877204E-3</v>
      </c>
      <c r="BJ1921">
        <v>0.92637806700678715</v>
      </c>
      <c r="BK1921">
        <v>3.7163243399090011</v>
      </c>
      <c r="BL1921">
        <v>0.92629612552268248</v>
      </c>
      <c r="BM1921">
        <v>5.3588487972928274</v>
      </c>
      <c r="BN1921">
        <v>0.92604748238379975</v>
      </c>
      <c r="BO1921">
        <v>3.7163243423577739</v>
      </c>
      <c r="BP1921">
        <v>1.067950444161498E-3</v>
      </c>
      <c r="BQ1921">
        <v>0.92629612552268248</v>
      </c>
      <c r="BR1921">
        <v>6925.6045675625473</v>
      </c>
      <c r="BS1921" s="96">
        <v>562.00077003656315</v>
      </c>
      <c r="BT1921" s="96">
        <v>547.20836508853154</v>
      </c>
      <c r="BU1921">
        <v>5.3588487972928274</v>
      </c>
      <c r="BV1921" s="65" t="str">
        <f t="shared" si="248"/>
        <v>Starlink</v>
      </c>
      <c r="BW1921" s="30" t="s">
        <v>192</v>
      </c>
      <c r="BX1921" s="15">
        <v>2.8</v>
      </c>
      <c r="BY1921" s="16">
        <v>0.2</v>
      </c>
      <c r="BZ1921" s="15">
        <v>9</v>
      </c>
      <c r="CA1921" s="15">
        <v>27.592099999999999</v>
      </c>
      <c r="CB1921" s="15">
        <v>0.56000000000000005</v>
      </c>
      <c r="CC1921" s="15">
        <v>11.0875</v>
      </c>
      <c r="CD1921" s="15">
        <v>0.2</v>
      </c>
      <c r="CE1921" s="15">
        <v>2.8</v>
      </c>
      <c r="CF1921" s="31">
        <v>9</v>
      </c>
      <c r="CG1921" s="30">
        <v>260</v>
      </c>
      <c r="CH1921" s="15">
        <v>260</v>
      </c>
      <c r="CI1921" s="15">
        <v>220</v>
      </c>
      <c r="CJ1921" s="98">
        <f>Population!$CG1921-Population!$CI1921</f>
        <v>40</v>
      </c>
      <c r="CK1921" s="120">
        <f>_xlfn.DAYS(Entries!$AY$2,Population!H1921)</f>
        <v>244</v>
      </c>
      <c r="CL1921" s="120">
        <f t="shared" si="249"/>
        <v>1825</v>
      </c>
      <c r="CM1921" s="122">
        <f>Entries!$AY$5</f>
        <v>0.15</v>
      </c>
      <c r="CN1921" s="122">
        <f t="shared" si="251"/>
        <v>0.15384615384615385</v>
      </c>
      <c r="CO1921" s="121">
        <f t="shared" si="250"/>
        <v>0.88635616438356168</v>
      </c>
      <c r="CP1921" s="30" t="s">
        <v>5654</v>
      </c>
      <c r="CQ1921" s="15">
        <v>4</v>
      </c>
      <c r="CR1921" s="15" t="s">
        <v>95</v>
      </c>
      <c r="CS1921" s="15"/>
      <c r="CT1921" s="31"/>
      <c r="CU1921" s="30" t="s">
        <v>5655</v>
      </c>
      <c r="CV1921" s="15" t="s">
        <v>5651</v>
      </c>
      <c r="CW1921" s="15" t="s">
        <v>157</v>
      </c>
      <c r="CX1921" s="15" t="s">
        <v>5652</v>
      </c>
      <c r="CY1921" s="15" t="s">
        <v>107</v>
      </c>
      <c r="CZ1921" s="15" t="s">
        <v>755</v>
      </c>
      <c r="DA1921" s="31"/>
      <c r="DB1921" s="17" t="s">
        <v>15463</v>
      </c>
      <c r="DC1921" s="17" t="s">
        <v>15500</v>
      </c>
      <c r="DD1921" s="17">
        <v>1</v>
      </c>
      <c r="DE1921" s="17" t="s">
        <v>15500</v>
      </c>
      <c r="DF1921" s="17" t="s">
        <v>15500</v>
      </c>
      <c r="DG1921" s="23" t="s">
        <v>11174</v>
      </c>
      <c r="DH1921" s="145"/>
    </row>
    <row r="1922" spans="1:112" s="17" customFormat="1" x14ac:dyDescent="0.25">
      <c r="A1922" s="32" t="s">
        <v>7092</v>
      </c>
      <c r="B1922" s="98">
        <v>1</v>
      </c>
      <c r="C1922" s="149" t="s">
        <v>11188</v>
      </c>
      <c r="D1922" s="98" t="s">
        <v>5649</v>
      </c>
      <c r="E1922" s="98">
        <v>46029</v>
      </c>
      <c r="F1922" s="98" t="s">
        <v>7093</v>
      </c>
      <c r="G1922" s="33">
        <v>64035</v>
      </c>
      <c r="H1922" s="44">
        <v>44050</v>
      </c>
      <c r="I1922" s="98" t="s">
        <v>221</v>
      </c>
      <c r="J1922" s="98"/>
      <c r="K1922" s="98"/>
      <c r="L1922" s="98" t="s">
        <v>285</v>
      </c>
      <c r="M1922" t="s">
        <v>156</v>
      </c>
      <c r="N1922" s="98" t="s">
        <v>156</v>
      </c>
      <c r="O1922" t="s">
        <v>157</v>
      </c>
      <c r="P1922" s="96" t="str">
        <f>VLOOKUP(N1922,Entries!J:K,2,FALSE)</f>
        <v>UNITED STATES OF AMERICA</v>
      </c>
      <c r="Q1922" s="38" t="s">
        <v>5651</v>
      </c>
      <c r="R1922" s="32" t="s">
        <v>5651</v>
      </c>
      <c r="S1922" s="98" t="s">
        <v>156</v>
      </c>
      <c r="T1922" t="s">
        <v>157</v>
      </c>
      <c r="U1922" s="39" t="s">
        <v>159</v>
      </c>
      <c r="V1922" s="33" t="s">
        <v>159</v>
      </c>
      <c r="W1922" s="64">
        <f>IF(VLOOKUP(R1922,Entries!N:P,3,FALSE)=V1922,1,VLOOKUP(R1922,Entries!N:P,3,FALSE))</f>
        <v>1</v>
      </c>
      <c r="X1922"/>
      <c r="Y1922"/>
      <c r="Z1922" s="98"/>
      <c r="AA1922" s="98"/>
      <c r="AB1922" s="98"/>
      <c r="AC1922" s="98" t="s">
        <v>5652</v>
      </c>
      <c r="AD1922" s="98" t="s">
        <v>263</v>
      </c>
      <c r="AE1922" s="98" t="s">
        <v>263</v>
      </c>
      <c r="AF1922" s="98" t="s">
        <v>263</v>
      </c>
      <c r="AG1922" s="98" t="s">
        <v>11136</v>
      </c>
      <c r="AH1922" s="98"/>
      <c r="AI1922" s="98"/>
      <c r="AJ1922" s="98">
        <v>5</v>
      </c>
      <c r="AK1922" s="98" t="s">
        <v>95</v>
      </c>
      <c r="AL1922" s="98"/>
      <c r="AM1922" s="33"/>
      <c r="AN1922" s="32" t="s">
        <v>2064</v>
      </c>
      <c r="AO1922" s="98" t="s">
        <v>134</v>
      </c>
      <c r="AP1922" s="33" t="s">
        <v>160</v>
      </c>
      <c r="AQ1922">
        <v>21104.53085503</v>
      </c>
      <c r="AR1922" t="s">
        <v>14429</v>
      </c>
      <c r="AS1922" t="s">
        <v>11225</v>
      </c>
      <c r="AT1922" t="s">
        <v>14430</v>
      </c>
      <c r="AU1922">
        <v>53.056699999999999</v>
      </c>
      <c r="AV1922" s="98">
        <v>0.9260139125911111</v>
      </c>
      <c r="AW1922">
        <v>242.95050000000001</v>
      </c>
      <c r="AX1922" s="98">
        <v>4.2402852622000005</v>
      </c>
      <c r="AY1922">
        <v>1.5589999999999999E-4</v>
      </c>
      <c r="AZ1922">
        <v>102.5898</v>
      </c>
      <c r="BA1922" s="98">
        <v>1.7905294164533334</v>
      </c>
      <c r="BB1922">
        <v>257.5265</v>
      </c>
      <c r="BC1922" s="98">
        <v>4.4946844010444442</v>
      </c>
      <c r="BD1922">
        <v>15.06400563</v>
      </c>
      <c r="BE1922" s="96">
        <f t="shared" si="245"/>
        <v>6925.3477929433875</v>
      </c>
      <c r="BF1922" s="96">
        <f t="shared" si="246"/>
        <v>555.42745466430733</v>
      </c>
      <c r="BG1922" s="96">
        <f t="shared" si="247"/>
        <v>553.26813122246767</v>
      </c>
      <c r="BH1922">
        <v>6931.7202233977569</v>
      </c>
      <c r="BI1922">
        <v>1.2672531642798569E-3</v>
      </c>
      <c r="BJ1922">
        <v>0.92634490986414197</v>
      </c>
      <c r="BK1922">
        <v>4.2402861438029609</v>
      </c>
      <c r="BL1922">
        <v>0.92971935521616855</v>
      </c>
      <c r="BM1922">
        <v>5.3554954036022044</v>
      </c>
      <c r="BN1922">
        <v>0.92601432115690918</v>
      </c>
      <c r="BO1922">
        <v>4.2402861465529673</v>
      </c>
      <c r="BP1922">
        <v>1.0991520560984041E-3</v>
      </c>
      <c r="BQ1922">
        <v>0.92971935521616855</v>
      </c>
      <c r="BR1922">
        <v>6925.628337918095</v>
      </c>
      <c r="BS1922" s="96">
        <v>562.24065654549031</v>
      </c>
      <c r="BT1922" s="96">
        <v>547.01601929069875</v>
      </c>
      <c r="BU1922">
        <v>5.3554954036022044</v>
      </c>
      <c r="BV1922" s="60" t="str">
        <f t="shared" si="248"/>
        <v>Starlink</v>
      </c>
      <c r="BW1922" s="32" t="s">
        <v>192</v>
      </c>
      <c r="BX1922" s="98">
        <v>2.8</v>
      </c>
      <c r="BY1922" s="21">
        <v>0.2</v>
      </c>
      <c r="BZ1922" s="98">
        <v>9</v>
      </c>
      <c r="CA1922" s="98">
        <v>27.592099999999999</v>
      </c>
      <c r="CB1922" s="98">
        <v>0.56000000000000005</v>
      </c>
      <c r="CC1922" s="98">
        <v>11.0875</v>
      </c>
      <c r="CD1922" s="98">
        <v>0.2</v>
      </c>
      <c r="CE1922" s="98">
        <v>2.8</v>
      </c>
      <c r="CF1922" s="33">
        <v>9</v>
      </c>
      <c r="CG1922" s="32">
        <v>260</v>
      </c>
      <c r="CH1922" s="98">
        <v>260</v>
      </c>
      <c r="CI1922" s="98">
        <v>220</v>
      </c>
      <c r="CJ1922" s="96">
        <f>Population!$CG1922-Population!$CI1922</f>
        <v>40</v>
      </c>
      <c r="CK1922" s="118">
        <f>_xlfn.DAYS(Entries!$AY$2,Population!H1922)</f>
        <v>244</v>
      </c>
      <c r="CL1922" s="118">
        <f t="shared" si="249"/>
        <v>1825</v>
      </c>
      <c r="CM1922" s="117">
        <f>Entries!$AY$5</f>
        <v>0.15</v>
      </c>
      <c r="CN1922" s="117">
        <f t="shared" si="251"/>
        <v>0.15384615384615385</v>
      </c>
      <c r="CO1922" s="119">
        <f t="shared" si="250"/>
        <v>0.88635616438356168</v>
      </c>
      <c r="CP1922" s="32" t="s">
        <v>5654</v>
      </c>
      <c r="CQ1922" s="98">
        <v>4</v>
      </c>
      <c r="CR1922" s="98" t="s">
        <v>95</v>
      </c>
      <c r="CS1922" s="98"/>
      <c r="CT1922" s="33"/>
      <c r="CU1922" s="32" t="s">
        <v>5655</v>
      </c>
      <c r="CV1922" s="98" t="s">
        <v>5651</v>
      </c>
      <c r="CW1922" s="98" t="s">
        <v>157</v>
      </c>
      <c r="CX1922" s="98" t="s">
        <v>5652</v>
      </c>
      <c r="CY1922" s="98" t="s">
        <v>107</v>
      </c>
      <c r="CZ1922" s="98" t="s">
        <v>755</v>
      </c>
      <c r="DA1922" s="33"/>
      <c r="DB1922" s="17" t="s">
        <v>15463</v>
      </c>
      <c r="DC1922" s="17" t="s">
        <v>15500</v>
      </c>
      <c r="DD1922" s="17">
        <v>1</v>
      </c>
      <c r="DE1922" s="17" t="s">
        <v>15500</v>
      </c>
      <c r="DF1922" s="17" t="s">
        <v>15500</v>
      </c>
      <c r="DG1922" s="23" t="s">
        <v>11174</v>
      </c>
      <c r="DH1922" s="145"/>
    </row>
    <row r="1923" spans="1:112" s="17" customFormat="1" x14ac:dyDescent="0.25">
      <c r="A1923" s="30" t="s">
        <v>7095</v>
      </c>
      <c r="B1923" s="96">
        <v>1</v>
      </c>
      <c r="C1923" s="152" t="s">
        <v>11188</v>
      </c>
      <c r="D1923" s="96" t="s">
        <v>5649</v>
      </c>
      <c r="E1923" s="96">
        <v>46048</v>
      </c>
      <c r="F1923" s="96" t="s">
        <v>7096</v>
      </c>
      <c r="G1923" s="31">
        <v>64054</v>
      </c>
      <c r="H1923" s="43">
        <v>44050</v>
      </c>
      <c r="I1923" s="96" t="s">
        <v>221</v>
      </c>
      <c r="J1923" s="96"/>
      <c r="K1923" s="96"/>
      <c r="L1923" s="96" t="s">
        <v>285</v>
      </c>
      <c r="M1923" s="124" t="s">
        <v>156</v>
      </c>
      <c r="N1923" s="96" t="s">
        <v>156</v>
      </c>
      <c r="O1923" s="124" t="s">
        <v>157</v>
      </c>
      <c r="P1923" s="64" t="str">
        <f>VLOOKUP(N1923,Entries!J:K,2,FALSE)</f>
        <v>UNITED STATES OF AMERICA</v>
      </c>
      <c r="Q1923" s="123" t="s">
        <v>5651</v>
      </c>
      <c r="R1923" s="30" t="s">
        <v>5651</v>
      </c>
      <c r="S1923" s="96" t="s">
        <v>156</v>
      </c>
      <c r="T1923" s="124" t="s">
        <v>157</v>
      </c>
      <c r="U1923" s="125" t="s">
        <v>159</v>
      </c>
      <c r="V1923" s="31" t="s">
        <v>159</v>
      </c>
      <c r="W1923" s="64">
        <f>IF(VLOOKUP(R1923,Entries!N:P,3,FALSE)=V1923,1,VLOOKUP(R1923,Entries!N:P,3,FALSE))</f>
        <v>1</v>
      </c>
      <c r="X1923" s="124"/>
      <c r="Y1923" s="124"/>
      <c r="Z1923" s="96"/>
      <c r="AA1923" s="96"/>
      <c r="AB1923" s="96"/>
      <c r="AC1923" s="96" t="s">
        <v>5652</v>
      </c>
      <c r="AD1923" s="96" t="s">
        <v>263</v>
      </c>
      <c r="AE1923" s="96" t="s">
        <v>263</v>
      </c>
      <c r="AF1923" s="96" t="s">
        <v>263</v>
      </c>
      <c r="AG1923" s="96" t="s">
        <v>11136</v>
      </c>
      <c r="AH1923" s="96"/>
      <c r="AI1923" s="96"/>
      <c r="AJ1923" s="96">
        <v>5</v>
      </c>
      <c r="AK1923" s="96" t="s">
        <v>95</v>
      </c>
      <c r="AL1923" s="96"/>
      <c r="AM1923" s="31"/>
      <c r="AN1923" s="30" t="s">
        <v>2064</v>
      </c>
      <c r="AO1923" s="96" t="s">
        <v>134</v>
      </c>
      <c r="AP1923" s="31" t="s">
        <v>160</v>
      </c>
      <c r="AQ1923">
        <v>21104.561267559999</v>
      </c>
      <c r="AR1923" t="s">
        <v>14431</v>
      </c>
      <c r="AS1923" t="s">
        <v>11225</v>
      </c>
      <c r="AT1923" t="s">
        <v>14432</v>
      </c>
      <c r="AU1923">
        <v>53.054900000000004</v>
      </c>
      <c r="AV1923" s="96">
        <v>0.92598249667111121</v>
      </c>
      <c r="AW1923">
        <v>232.8229</v>
      </c>
      <c r="AX1923" s="96">
        <v>4.0635253336488892</v>
      </c>
      <c r="AY1923">
        <v>1.2750000000000001E-4</v>
      </c>
      <c r="AZ1923">
        <v>110.30249999999999</v>
      </c>
      <c r="BA1923" s="96">
        <v>1.9251413976666665</v>
      </c>
      <c r="BB1923">
        <v>249.81010000000001</v>
      </c>
      <c r="BC1923" s="96">
        <v>4.3600078426622231</v>
      </c>
      <c r="BD1923">
        <v>15.0639983</v>
      </c>
      <c r="BE1923" s="96">
        <f t="shared" ref="BE1923:BE1986" si="252">(((((24*60*60/BD1923)^2)*3.986004418*(10^(14)))/(4*3.141592*3.141592))^(1/3))/1000</f>
        <v>6925.3500394826588</v>
      </c>
      <c r="BF1923" s="96">
        <f t="shared" ref="BF1923:BF1986" si="253">$BE1923*(1+$AY1923)-6371</f>
        <v>555.23302161269294</v>
      </c>
      <c r="BG1923" s="96">
        <f t="shared" ref="BG1923:BG1986" si="254">$BE1923*(1-$AY1923)-6371</f>
        <v>553.46705735262549</v>
      </c>
      <c r="BH1923">
        <v>6931.7223832254876</v>
      </c>
      <c r="BI1923">
        <v>1.2350518346020711E-3</v>
      </c>
      <c r="BJ1923">
        <v>0.92631349965685572</v>
      </c>
      <c r="BK1923">
        <v>4.063526178957483</v>
      </c>
      <c r="BL1923">
        <v>0.92057042159523694</v>
      </c>
      <c r="BM1923">
        <v>5.3645797538078419</v>
      </c>
      <c r="BN1923">
        <v>0.92598290528115323</v>
      </c>
      <c r="BO1923">
        <v>4.0635261811044288</v>
      </c>
      <c r="BP1923">
        <v>1.069688211077449E-3</v>
      </c>
      <c r="BQ1923">
        <v>0.92057042159523694</v>
      </c>
      <c r="BR1923">
        <v>6925.6308726336983</v>
      </c>
      <c r="BS1923" s="96">
        <v>562.03913833242859</v>
      </c>
      <c r="BT1923" s="96">
        <v>547.2226069349681</v>
      </c>
      <c r="BU1923">
        <v>5.3645797538078419</v>
      </c>
      <c r="BV1923" s="65" t="str">
        <f t="shared" si="248"/>
        <v>Starlink</v>
      </c>
      <c r="BW1923" s="30" t="s">
        <v>192</v>
      </c>
      <c r="BX1923" s="96">
        <v>2.8</v>
      </c>
      <c r="BY1923" s="16">
        <v>0.2</v>
      </c>
      <c r="BZ1923" s="96">
        <v>9</v>
      </c>
      <c r="CA1923" s="96">
        <v>27.592099999999999</v>
      </c>
      <c r="CB1923" s="96">
        <v>0.56000000000000005</v>
      </c>
      <c r="CC1923" s="96">
        <v>11.0875</v>
      </c>
      <c r="CD1923" s="96">
        <v>0.2</v>
      </c>
      <c r="CE1923" s="96">
        <v>2.8</v>
      </c>
      <c r="CF1923" s="31">
        <v>9</v>
      </c>
      <c r="CG1923" s="30">
        <v>260</v>
      </c>
      <c r="CH1923" s="96">
        <v>260</v>
      </c>
      <c r="CI1923" s="96">
        <v>220</v>
      </c>
      <c r="CJ1923" s="98">
        <f>Population!$CG1923-Population!$CI1923</f>
        <v>40</v>
      </c>
      <c r="CK1923" s="120">
        <f>_xlfn.DAYS(Entries!$AY$2,Population!H1923)</f>
        <v>244</v>
      </c>
      <c r="CL1923" s="120">
        <f t="shared" si="249"/>
        <v>1825</v>
      </c>
      <c r="CM1923" s="122">
        <f>Entries!$AY$5</f>
        <v>0.15</v>
      </c>
      <c r="CN1923" s="122">
        <f t="shared" si="251"/>
        <v>0.15384615384615385</v>
      </c>
      <c r="CO1923" s="121">
        <f t="shared" si="250"/>
        <v>0.88635616438356168</v>
      </c>
      <c r="CP1923" s="30" t="s">
        <v>5654</v>
      </c>
      <c r="CQ1923" s="96">
        <v>4</v>
      </c>
      <c r="CR1923" s="96" t="s">
        <v>95</v>
      </c>
      <c r="CS1923" s="96"/>
      <c r="CT1923" s="31"/>
      <c r="CU1923" s="30" t="s">
        <v>5655</v>
      </c>
      <c r="CV1923" s="96" t="s">
        <v>5651</v>
      </c>
      <c r="CW1923" s="96" t="s">
        <v>157</v>
      </c>
      <c r="CX1923" s="96" t="s">
        <v>5652</v>
      </c>
      <c r="CY1923" s="96" t="s">
        <v>107</v>
      </c>
      <c r="CZ1923" s="96" t="s">
        <v>755</v>
      </c>
      <c r="DA1923" s="31"/>
      <c r="DB1923" s="17" t="s">
        <v>15463</v>
      </c>
      <c r="DC1923" s="17" t="s">
        <v>15500</v>
      </c>
      <c r="DD1923" s="17">
        <v>1</v>
      </c>
      <c r="DE1923" s="17" t="s">
        <v>15500</v>
      </c>
      <c r="DF1923" s="17" t="s">
        <v>15500</v>
      </c>
      <c r="DG1923" s="23" t="s">
        <v>11174</v>
      </c>
      <c r="DH1923" s="145"/>
    </row>
    <row r="1924" spans="1:112" s="17" customFormat="1" x14ac:dyDescent="0.25">
      <c r="A1924" s="32" t="s">
        <v>7098</v>
      </c>
      <c r="B1924" s="98">
        <v>1</v>
      </c>
      <c r="C1924" s="149" t="s">
        <v>11188</v>
      </c>
      <c r="D1924" s="98" t="s">
        <v>5649</v>
      </c>
      <c r="E1924" s="98">
        <v>46067</v>
      </c>
      <c r="F1924" s="98" t="s">
        <v>7099</v>
      </c>
      <c r="G1924" s="33">
        <v>64073</v>
      </c>
      <c r="H1924" s="44">
        <v>44050</v>
      </c>
      <c r="I1924" s="98" t="s">
        <v>221</v>
      </c>
      <c r="J1924" s="98"/>
      <c r="K1924" s="98"/>
      <c r="L1924" s="98" t="s">
        <v>285</v>
      </c>
      <c r="M1924" t="s">
        <v>156</v>
      </c>
      <c r="N1924" s="98" t="s">
        <v>156</v>
      </c>
      <c r="O1924" t="s">
        <v>157</v>
      </c>
      <c r="P1924" s="96" t="str">
        <f>VLOOKUP(N1924,Entries!J:K,2,FALSE)</f>
        <v>UNITED STATES OF AMERICA</v>
      </c>
      <c r="Q1924" s="38" t="s">
        <v>5651</v>
      </c>
      <c r="R1924" s="32" t="s">
        <v>5651</v>
      </c>
      <c r="S1924" s="98" t="s">
        <v>156</v>
      </c>
      <c r="T1924" t="s">
        <v>157</v>
      </c>
      <c r="U1924" s="39" t="s">
        <v>159</v>
      </c>
      <c r="V1924" s="33" t="s">
        <v>159</v>
      </c>
      <c r="W1924" s="64">
        <f>IF(VLOOKUP(R1924,Entries!N:P,3,FALSE)=V1924,1,VLOOKUP(R1924,Entries!N:P,3,FALSE))</f>
        <v>1</v>
      </c>
      <c r="X1924"/>
      <c r="Y1924"/>
      <c r="Z1924" s="98"/>
      <c r="AA1924" s="98"/>
      <c r="AB1924" s="98"/>
      <c r="AC1924" s="98" t="s">
        <v>5652</v>
      </c>
      <c r="AD1924" s="98" t="s">
        <v>263</v>
      </c>
      <c r="AE1924" s="98" t="s">
        <v>263</v>
      </c>
      <c r="AF1924" s="98" t="s">
        <v>263</v>
      </c>
      <c r="AG1924" s="98" t="s">
        <v>11136</v>
      </c>
      <c r="AH1924" s="98"/>
      <c r="AI1924" s="98"/>
      <c r="AJ1924" s="98">
        <v>5</v>
      </c>
      <c r="AK1924" s="98" t="s">
        <v>95</v>
      </c>
      <c r="AL1924" s="98"/>
      <c r="AM1924" s="33"/>
      <c r="AN1924" s="32" t="s">
        <v>2064</v>
      </c>
      <c r="AO1924" s="98" t="s">
        <v>134</v>
      </c>
      <c r="AP1924" s="33" t="s">
        <v>160</v>
      </c>
      <c r="AQ1924">
        <v>21104.537306459999</v>
      </c>
      <c r="AR1924" t="s">
        <v>14433</v>
      </c>
      <c r="AS1924" t="s">
        <v>11225</v>
      </c>
      <c r="AT1924" t="s">
        <v>14434</v>
      </c>
      <c r="AU1924">
        <v>53.058199999999999</v>
      </c>
      <c r="AV1924" s="98">
        <v>0.92604009252444441</v>
      </c>
      <c r="AW1924">
        <v>212.9127</v>
      </c>
      <c r="AX1924" s="98">
        <v>3.7160268612133338</v>
      </c>
      <c r="AY1924">
        <v>2.0379999999999999E-4</v>
      </c>
      <c r="AZ1924">
        <v>115.60339999999999</v>
      </c>
      <c r="BA1924" s="98">
        <v>2.0176595367377774</v>
      </c>
      <c r="BB1924">
        <v>244.51660000000001</v>
      </c>
      <c r="BC1924" s="98">
        <v>4.2676188579288894</v>
      </c>
      <c r="BD1924">
        <v>15.063949259999999</v>
      </c>
      <c r="BE1924" s="96">
        <f t="shared" si="252"/>
        <v>6925.365069582027</v>
      </c>
      <c r="BF1924" s="96">
        <f t="shared" si="253"/>
        <v>555.7764589832077</v>
      </c>
      <c r="BG1924" s="96">
        <f t="shared" si="254"/>
        <v>552.95368018084628</v>
      </c>
      <c r="BH1924">
        <v>6931.7370444033313</v>
      </c>
      <c r="BI1924">
        <v>1.2618008942391829E-3</v>
      </c>
      <c r="BJ1924">
        <v>0.92637108321877437</v>
      </c>
      <c r="BK1924">
        <v>3.7160276346577308</v>
      </c>
      <c r="BL1924">
        <v>0.97912921542816278</v>
      </c>
      <c r="BM1924">
        <v>5.3061500243069517</v>
      </c>
      <c r="BN1924">
        <v>0.9260405010216356</v>
      </c>
      <c r="BO1924">
        <v>3.716027636519696</v>
      </c>
      <c r="BP1924">
        <v>1.13121437684237E-3</v>
      </c>
      <c r="BQ1924">
        <v>0.97912921542816278</v>
      </c>
      <c r="BR1924">
        <v>6925.6453734259176</v>
      </c>
      <c r="BS1924" s="96">
        <v>562.47976304124768</v>
      </c>
      <c r="BT1924" s="96">
        <v>546.81098381058655</v>
      </c>
      <c r="BU1924">
        <v>5.3061500243069517</v>
      </c>
      <c r="BV1924" s="60" t="str">
        <f t="shared" si="248"/>
        <v>Starlink</v>
      </c>
      <c r="BW1924" s="32" t="s">
        <v>192</v>
      </c>
      <c r="BX1924" s="98">
        <v>2.8</v>
      </c>
      <c r="BY1924" s="21">
        <v>0.2</v>
      </c>
      <c r="BZ1924" s="98">
        <v>9</v>
      </c>
      <c r="CA1924" s="98">
        <v>27.592099999999999</v>
      </c>
      <c r="CB1924" s="98">
        <v>0.56000000000000005</v>
      </c>
      <c r="CC1924" s="98">
        <v>11.0875</v>
      </c>
      <c r="CD1924" s="98">
        <v>0.2</v>
      </c>
      <c r="CE1924" s="98">
        <v>2.8</v>
      </c>
      <c r="CF1924" s="33">
        <v>9</v>
      </c>
      <c r="CG1924" s="32">
        <v>260</v>
      </c>
      <c r="CH1924" s="98">
        <v>260</v>
      </c>
      <c r="CI1924" s="98">
        <v>220</v>
      </c>
      <c r="CJ1924" s="96">
        <f>Population!$CG1924-Population!$CI1924</f>
        <v>40</v>
      </c>
      <c r="CK1924" s="118">
        <f>_xlfn.DAYS(Entries!$AY$2,Population!H1924)</f>
        <v>244</v>
      </c>
      <c r="CL1924" s="118">
        <f t="shared" si="249"/>
        <v>1825</v>
      </c>
      <c r="CM1924" s="117">
        <f>Entries!$AY$5</f>
        <v>0.15</v>
      </c>
      <c r="CN1924" s="117">
        <f t="shared" si="251"/>
        <v>0.15384615384615385</v>
      </c>
      <c r="CO1924" s="119">
        <f t="shared" si="250"/>
        <v>0.88635616438356168</v>
      </c>
      <c r="CP1924" s="32" t="s">
        <v>5654</v>
      </c>
      <c r="CQ1924" s="98">
        <v>4</v>
      </c>
      <c r="CR1924" s="98" t="s">
        <v>95</v>
      </c>
      <c r="CS1924" s="98"/>
      <c r="CT1924" s="33"/>
      <c r="CU1924" s="32" t="s">
        <v>5655</v>
      </c>
      <c r="CV1924" s="98" t="s">
        <v>5651</v>
      </c>
      <c r="CW1924" s="98" t="s">
        <v>157</v>
      </c>
      <c r="CX1924" s="98" t="s">
        <v>5652</v>
      </c>
      <c r="CY1924" s="98" t="s">
        <v>107</v>
      </c>
      <c r="CZ1924" s="98" t="s">
        <v>755</v>
      </c>
      <c r="DA1924" s="33"/>
      <c r="DB1924" s="17" t="s">
        <v>15463</v>
      </c>
      <c r="DC1924" s="17" t="s">
        <v>15500</v>
      </c>
      <c r="DD1924" s="17">
        <v>1</v>
      </c>
      <c r="DE1924" s="17" t="s">
        <v>15500</v>
      </c>
      <c r="DF1924" s="17" t="s">
        <v>15500</v>
      </c>
      <c r="DG1924" s="23" t="s">
        <v>11174</v>
      </c>
      <c r="DH1924" s="145"/>
    </row>
    <row r="1925" spans="1:112" s="17" customFormat="1" x14ac:dyDescent="0.25">
      <c r="A1925" s="30" t="s">
        <v>7101</v>
      </c>
      <c r="B1925" s="96">
        <v>1</v>
      </c>
      <c r="C1925" s="152" t="s">
        <v>11188</v>
      </c>
      <c r="D1925" s="96" t="s">
        <v>5649</v>
      </c>
      <c r="E1925" s="96">
        <v>46049</v>
      </c>
      <c r="F1925" s="96" t="s">
        <v>7102</v>
      </c>
      <c r="G1925" s="31">
        <v>64055</v>
      </c>
      <c r="H1925" s="43">
        <v>44050</v>
      </c>
      <c r="I1925" s="96" t="s">
        <v>221</v>
      </c>
      <c r="J1925" s="96"/>
      <c r="K1925" s="96"/>
      <c r="L1925" s="96" t="s">
        <v>285</v>
      </c>
      <c r="M1925" s="124" t="s">
        <v>156</v>
      </c>
      <c r="N1925" s="96" t="s">
        <v>156</v>
      </c>
      <c r="O1925" s="124" t="s">
        <v>157</v>
      </c>
      <c r="P1925" s="64" t="str">
        <f>VLOOKUP(N1925,Entries!J:K,2,FALSE)</f>
        <v>UNITED STATES OF AMERICA</v>
      </c>
      <c r="Q1925" s="123" t="s">
        <v>5651</v>
      </c>
      <c r="R1925" s="30" t="s">
        <v>5651</v>
      </c>
      <c r="S1925" s="96" t="s">
        <v>156</v>
      </c>
      <c r="T1925" s="124" t="s">
        <v>157</v>
      </c>
      <c r="U1925" s="125" t="s">
        <v>159</v>
      </c>
      <c r="V1925" s="31" t="s">
        <v>159</v>
      </c>
      <c r="W1925" s="64">
        <f>IF(VLOOKUP(R1925,Entries!N:P,3,FALSE)=V1925,1,VLOOKUP(R1925,Entries!N:P,3,FALSE))</f>
        <v>1</v>
      </c>
      <c r="X1925" s="124"/>
      <c r="Y1925" s="124"/>
      <c r="Z1925" s="96"/>
      <c r="AA1925" s="96"/>
      <c r="AB1925" s="96"/>
      <c r="AC1925" s="96" t="s">
        <v>5652</v>
      </c>
      <c r="AD1925" s="96" t="s">
        <v>263</v>
      </c>
      <c r="AE1925" s="96" t="s">
        <v>263</v>
      </c>
      <c r="AF1925" s="96" t="s">
        <v>263</v>
      </c>
      <c r="AG1925" s="96" t="s">
        <v>11136</v>
      </c>
      <c r="AH1925" s="96"/>
      <c r="AI1925" s="96"/>
      <c r="AJ1925" s="96">
        <v>5</v>
      </c>
      <c r="AK1925" s="96" t="s">
        <v>95</v>
      </c>
      <c r="AL1925" s="96"/>
      <c r="AM1925" s="31"/>
      <c r="AN1925" s="30" t="s">
        <v>2064</v>
      </c>
      <c r="AO1925" s="96" t="s">
        <v>134</v>
      </c>
      <c r="AP1925" s="31" t="s">
        <v>160</v>
      </c>
      <c r="AQ1925">
        <v>21104.557579069999</v>
      </c>
      <c r="AR1925" t="s">
        <v>5693</v>
      </c>
      <c r="AS1925" t="s">
        <v>11225</v>
      </c>
      <c r="AT1925" t="s">
        <v>14435</v>
      </c>
      <c r="AU1925">
        <v>53.055500000000002</v>
      </c>
      <c r="AV1925" s="96">
        <v>0.92599296864444447</v>
      </c>
      <c r="AW1925">
        <v>232.84209999999999</v>
      </c>
      <c r="AX1925" s="96">
        <v>4.0638604367955553</v>
      </c>
      <c r="AY1925">
        <v>1.2019999999999999E-4</v>
      </c>
      <c r="AZ1925">
        <v>100.99850000000001</v>
      </c>
      <c r="BA1925" s="96">
        <v>1.7627559978444447</v>
      </c>
      <c r="BB1925">
        <v>259.11399999999998</v>
      </c>
      <c r="BC1925" s="96">
        <v>4.5223914971555557</v>
      </c>
      <c r="BD1925">
        <v>15.063949190000001</v>
      </c>
      <c r="BE1925" s="96">
        <f t="shared" si="252"/>
        <v>6925.3650910361448</v>
      </c>
      <c r="BF1925" s="96">
        <f t="shared" si="253"/>
        <v>555.19751992008787</v>
      </c>
      <c r="BG1925" s="96">
        <f t="shared" si="254"/>
        <v>553.53266215220174</v>
      </c>
      <c r="BH1925">
        <v>6931.7375946670736</v>
      </c>
      <c r="BI1925">
        <v>1.2468166771677841E-3</v>
      </c>
      <c r="BJ1925">
        <v>0.92632396819953278</v>
      </c>
      <c r="BK1925">
        <v>4.0638612834024652</v>
      </c>
      <c r="BL1925">
        <v>0.90620517497490316</v>
      </c>
      <c r="BM1925">
        <v>5.3789432913211508</v>
      </c>
      <c r="BN1925">
        <v>0.92599337725158093</v>
      </c>
      <c r="BO1925">
        <v>4.0638612844440178</v>
      </c>
      <c r="BP1925">
        <v>1.067591080375611E-3</v>
      </c>
      <c r="BQ1925">
        <v>0.90620517497490316</v>
      </c>
      <c r="BR1925">
        <v>6925.6458276331095</v>
      </c>
      <c r="BS1925" s="96">
        <v>562.03958534453159</v>
      </c>
      <c r="BT1925" s="96">
        <v>547.25206992168842</v>
      </c>
      <c r="BU1925">
        <v>5.3789432913211508</v>
      </c>
      <c r="BV1925" s="65" t="str">
        <f t="shared" si="248"/>
        <v>Starlink</v>
      </c>
      <c r="BW1925" s="30" t="s">
        <v>192</v>
      </c>
      <c r="BX1925" s="96">
        <v>2.8</v>
      </c>
      <c r="BY1925" s="16">
        <v>0.2</v>
      </c>
      <c r="BZ1925" s="96">
        <v>9</v>
      </c>
      <c r="CA1925" s="96">
        <v>27.592099999999999</v>
      </c>
      <c r="CB1925" s="96">
        <v>0.56000000000000005</v>
      </c>
      <c r="CC1925" s="96">
        <v>11.0875</v>
      </c>
      <c r="CD1925" s="96">
        <v>0.2</v>
      </c>
      <c r="CE1925" s="96">
        <v>2.8</v>
      </c>
      <c r="CF1925" s="31">
        <v>9</v>
      </c>
      <c r="CG1925" s="30">
        <v>260</v>
      </c>
      <c r="CH1925" s="96">
        <v>260</v>
      </c>
      <c r="CI1925" s="96">
        <v>220</v>
      </c>
      <c r="CJ1925" s="98">
        <f>Population!$CG1925-Population!$CI1925</f>
        <v>40</v>
      </c>
      <c r="CK1925" s="120">
        <f>_xlfn.DAYS(Entries!$AY$2,Population!H1925)</f>
        <v>244</v>
      </c>
      <c r="CL1925" s="120">
        <f t="shared" si="249"/>
        <v>1825</v>
      </c>
      <c r="CM1925" s="122">
        <f>Entries!$AY$5</f>
        <v>0.15</v>
      </c>
      <c r="CN1925" s="122">
        <f t="shared" si="251"/>
        <v>0.15384615384615385</v>
      </c>
      <c r="CO1925" s="121">
        <f t="shared" si="250"/>
        <v>0.88635616438356168</v>
      </c>
      <c r="CP1925" s="30" t="s">
        <v>5654</v>
      </c>
      <c r="CQ1925" s="96">
        <v>4</v>
      </c>
      <c r="CR1925" s="96" t="s">
        <v>95</v>
      </c>
      <c r="CS1925" s="96"/>
      <c r="CT1925" s="31"/>
      <c r="CU1925" s="30" t="s">
        <v>5655</v>
      </c>
      <c r="CV1925" s="96" t="s">
        <v>5651</v>
      </c>
      <c r="CW1925" s="96" t="s">
        <v>157</v>
      </c>
      <c r="CX1925" s="96" t="s">
        <v>5652</v>
      </c>
      <c r="CY1925" s="96" t="s">
        <v>107</v>
      </c>
      <c r="CZ1925" s="96" t="s">
        <v>755</v>
      </c>
      <c r="DA1925" s="31"/>
      <c r="DB1925" s="17" t="s">
        <v>15463</v>
      </c>
      <c r="DC1925" s="17" t="s">
        <v>15500</v>
      </c>
      <c r="DD1925" s="17">
        <v>1</v>
      </c>
      <c r="DE1925" s="17" t="s">
        <v>15500</v>
      </c>
      <c r="DF1925" s="17" t="s">
        <v>15500</v>
      </c>
      <c r="DG1925" s="23" t="s">
        <v>11174</v>
      </c>
      <c r="DH1925" s="145"/>
    </row>
    <row r="1926" spans="1:112" s="17" customFormat="1" x14ac:dyDescent="0.25">
      <c r="A1926" s="32" t="s">
        <v>7104</v>
      </c>
      <c r="B1926" s="98">
        <v>1</v>
      </c>
      <c r="C1926" s="149" t="s">
        <v>11188</v>
      </c>
      <c r="D1926" s="98" t="s">
        <v>5649</v>
      </c>
      <c r="E1926" s="98">
        <v>46572</v>
      </c>
      <c r="F1926" s="98" t="s">
        <v>7105</v>
      </c>
      <c r="G1926" s="33">
        <v>64787</v>
      </c>
      <c r="H1926" s="44">
        <v>44110</v>
      </c>
      <c r="I1926" s="98" t="s">
        <v>221</v>
      </c>
      <c r="J1926" s="98"/>
      <c r="K1926" s="98"/>
      <c r="L1926" s="98" t="s">
        <v>285</v>
      </c>
      <c r="M1926" t="s">
        <v>156</v>
      </c>
      <c r="N1926" s="98" t="s">
        <v>156</v>
      </c>
      <c r="O1926" t="s">
        <v>157</v>
      </c>
      <c r="P1926" s="96" t="str">
        <f>VLOOKUP(N1926,Entries!J:K,2,FALSE)</f>
        <v>UNITED STATES OF AMERICA</v>
      </c>
      <c r="Q1926" s="38" t="s">
        <v>5651</v>
      </c>
      <c r="R1926" s="32" t="s">
        <v>5651</v>
      </c>
      <c r="S1926" s="98" t="s">
        <v>156</v>
      </c>
      <c r="T1926" t="s">
        <v>157</v>
      </c>
      <c r="U1926" s="39" t="s">
        <v>159</v>
      </c>
      <c r="V1926" s="33" t="s">
        <v>159</v>
      </c>
      <c r="W1926" s="64">
        <f>IF(VLOOKUP(R1926,Entries!N:P,3,FALSE)=V1926,1,VLOOKUP(R1926,Entries!N:P,3,FALSE))</f>
        <v>1</v>
      </c>
      <c r="X1926"/>
      <c r="Y1926"/>
      <c r="Z1926" s="98"/>
      <c r="AA1926" s="98"/>
      <c r="AB1926" s="98"/>
      <c r="AC1926" s="99" t="s">
        <v>5652</v>
      </c>
      <c r="AD1926" s="98" t="s">
        <v>263</v>
      </c>
      <c r="AE1926" s="98" t="s">
        <v>263</v>
      </c>
      <c r="AF1926" s="98" t="s">
        <v>263</v>
      </c>
      <c r="AG1926" s="98" t="s">
        <v>11136</v>
      </c>
      <c r="AH1926" s="98"/>
      <c r="AI1926" s="98"/>
      <c r="AJ1926" s="98">
        <v>5</v>
      </c>
      <c r="AK1926" s="98" t="s">
        <v>95</v>
      </c>
      <c r="AL1926" s="98"/>
      <c r="AM1926" s="33"/>
      <c r="AN1926" s="32" t="s">
        <v>133</v>
      </c>
      <c r="AO1926" s="98" t="s">
        <v>134</v>
      </c>
      <c r="AP1926" s="33" t="s">
        <v>160</v>
      </c>
      <c r="AQ1926">
        <v>21104.268236119999</v>
      </c>
      <c r="AR1926" t="s">
        <v>14436</v>
      </c>
      <c r="AS1926" t="s">
        <v>11225</v>
      </c>
      <c r="AT1926" t="s">
        <v>14437</v>
      </c>
      <c r="AU1926">
        <v>53.058999999999997</v>
      </c>
      <c r="AV1926" s="98">
        <v>0.9260540551555555</v>
      </c>
      <c r="AW1926">
        <v>294.12209999999999</v>
      </c>
      <c r="AX1926" s="98">
        <v>5.1333979799066665</v>
      </c>
      <c r="AY1926">
        <v>2.3489999999999999E-4</v>
      </c>
      <c r="AZ1926">
        <v>94.696899999999999</v>
      </c>
      <c r="BA1926" s="98">
        <v>1.6527723525822222</v>
      </c>
      <c r="BB1926">
        <v>265.4289</v>
      </c>
      <c r="BC1926" s="98">
        <v>4.6326072711600004</v>
      </c>
      <c r="BD1926">
        <v>15.063925279999999</v>
      </c>
      <c r="BE1926" s="96">
        <f t="shared" si="252"/>
        <v>6925.3724191586753</v>
      </c>
      <c r="BF1926" s="96">
        <f t="shared" si="253"/>
        <v>555.99918913993497</v>
      </c>
      <c r="BG1926" s="96">
        <f t="shared" si="254"/>
        <v>552.74564917741463</v>
      </c>
      <c r="BH1926">
        <v>6931.7449495781902</v>
      </c>
      <c r="BI1926">
        <v>1.3423039280295601E-3</v>
      </c>
      <c r="BJ1926">
        <v>0.92638504256016119</v>
      </c>
      <c r="BK1926">
        <v>5.133399048876643</v>
      </c>
      <c r="BL1926">
        <v>0.95748475688124324</v>
      </c>
      <c r="BM1926">
        <v>5.3278958086622348</v>
      </c>
      <c r="BN1926">
        <v>0.92605446364454425</v>
      </c>
      <c r="BO1926">
        <v>5.1333990503287046</v>
      </c>
      <c r="BP1926">
        <v>1.1746117675096809E-3</v>
      </c>
      <c r="BQ1926">
        <v>0.95748475688124324</v>
      </c>
      <c r="BR1926">
        <v>6925.652594556107</v>
      </c>
      <c r="BS1926" s="96">
        <v>562.787547591357</v>
      </c>
      <c r="BT1926" s="96">
        <v>546.51764152085798</v>
      </c>
      <c r="BU1926">
        <v>5.3278958086622348</v>
      </c>
      <c r="BV1926" s="60" t="str">
        <f t="shared" si="248"/>
        <v>Starlink</v>
      </c>
      <c r="BW1926" s="32" t="s">
        <v>192</v>
      </c>
      <c r="BX1926" s="98">
        <v>3.3</v>
      </c>
      <c r="BY1926" s="21">
        <v>0.2</v>
      </c>
      <c r="BZ1926" s="98">
        <v>9</v>
      </c>
      <c r="CA1926" s="98">
        <v>25.52</v>
      </c>
      <c r="CB1926" s="98">
        <v>1.1950000000000001</v>
      </c>
      <c r="CC1926" s="98">
        <v>14.9102735294118</v>
      </c>
      <c r="CD1926" s="98">
        <v>0.2</v>
      </c>
      <c r="CE1926" s="98">
        <v>2.8</v>
      </c>
      <c r="CF1926" s="33">
        <v>9</v>
      </c>
      <c r="CG1926" s="32">
        <v>260</v>
      </c>
      <c r="CH1926" s="98">
        <v>260</v>
      </c>
      <c r="CI1926" s="98">
        <v>220</v>
      </c>
      <c r="CJ1926" s="96">
        <f>Population!$CG1926-Population!$CI1926</f>
        <v>40</v>
      </c>
      <c r="CK1926" s="118">
        <f>_xlfn.DAYS(Entries!$AY$2,Population!H1926)</f>
        <v>184</v>
      </c>
      <c r="CL1926" s="118">
        <f t="shared" si="249"/>
        <v>1825</v>
      </c>
      <c r="CM1926" s="117">
        <f>Entries!$AY$5</f>
        <v>0.15</v>
      </c>
      <c r="CN1926" s="117">
        <f t="shared" si="251"/>
        <v>0.15384615384615385</v>
      </c>
      <c r="CO1926" s="119">
        <f t="shared" si="250"/>
        <v>0.91430136986301369</v>
      </c>
      <c r="CP1926" s="32" t="s">
        <v>5654</v>
      </c>
      <c r="CQ1926" s="98">
        <v>4</v>
      </c>
      <c r="CR1926" s="98" t="s">
        <v>95</v>
      </c>
      <c r="CS1926" s="98"/>
      <c r="CT1926" s="33"/>
      <c r="CU1926" s="32" t="s">
        <v>5655</v>
      </c>
      <c r="CV1926" s="98" t="s">
        <v>5651</v>
      </c>
      <c r="CW1926" s="98" t="s">
        <v>157</v>
      </c>
      <c r="CX1926" s="98" t="s">
        <v>5652</v>
      </c>
      <c r="CY1926" s="98" t="s">
        <v>107</v>
      </c>
      <c r="CZ1926" s="98" t="s">
        <v>755</v>
      </c>
      <c r="DA1926" s="33"/>
      <c r="DB1926" s="17" t="s">
        <v>15463</v>
      </c>
      <c r="DC1926" s="17" t="s">
        <v>15500</v>
      </c>
      <c r="DD1926" s="17">
        <v>1</v>
      </c>
      <c r="DE1926" s="17" t="s">
        <v>15500</v>
      </c>
      <c r="DF1926" s="17" t="s">
        <v>15500</v>
      </c>
      <c r="DG1926" s="23" t="s">
        <v>11174</v>
      </c>
      <c r="DH1926" s="145"/>
    </row>
    <row r="1927" spans="1:112" s="17" customFormat="1" x14ac:dyDescent="0.25">
      <c r="A1927" s="30" t="s">
        <v>7107</v>
      </c>
      <c r="B1927" s="15">
        <v>1</v>
      </c>
      <c r="C1927" s="152" t="s">
        <v>11188</v>
      </c>
      <c r="D1927" s="15" t="s">
        <v>5649</v>
      </c>
      <c r="E1927" s="15">
        <v>46068</v>
      </c>
      <c r="F1927" s="15" t="s">
        <v>7108</v>
      </c>
      <c r="G1927" s="31">
        <v>64074</v>
      </c>
      <c r="H1927" s="43">
        <v>44050</v>
      </c>
      <c r="I1927" s="96" t="s">
        <v>221</v>
      </c>
      <c r="J1927" s="96"/>
      <c r="K1927" s="96"/>
      <c r="L1927" s="15" t="s">
        <v>285</v>
      </c>
      <c r="M1927" s="124" t="s">
        <v>156</v>
      </c>
      <c r="N1927" s="15" t="s">
        <v>156</v>
      </c>
      <c r="O1927" s="124" t="s">
        <v>157</v>
      </c>
      <c r="P1927" s="64" t="str">
        <f>VLOOKUP(N1927,Entries!J:K,2,FALSE)</f>
        <v>UNITED STATES OF AMERICA</v>
      </c>
      <c r="Q1927" s="123" t="s">
        <v>5651</v>
      </c>
      <c r="R1927" s="30" t="s">
        <v>5651</v>
      </c>
      <c r="S1927" s="15" t="s">
        <v>156</v>
      </c>
      <c r="T1927" s="124" t="s">
        <v>157</v>
      </c>
      <c r="U1927" s="125" t="s">
        <v>159</v>
      </c>
      <c r="V1927" s="31" t="s">
        <v>159</v>
      </c>
      <c r="W1927" s="64">
        <f>IF(VLOOKUP(R1927,Entries!N:P,3,FALSE)=V1927,1,VLOOKUP(R1927,Entries!N:P,3,FALSE))</f>
        <v>1</v>
      </c>
      <c r="X1927" s="124"/>
      <c r="Y1927" s="124"/>
      <c r="Z1927" s="15"/>
      <c r="AA1927" s="15"/>
      <c r="AB1927" s="96"/>
      <c r="AC1927" s="15" t="s">
        <v>5652</v>
      </c>
      <c r="AD1927" s="15" t="s">
        <v>263</v>
      </c>
      <c r="AE1927" s="15" t="s">
        <v>263</v>
      </c>
      <c r="AF1927" s="96" t="s">
        <v>263</v>
      </c>
      <c r="AG1927" s="96" t="s">
        <v>11136</v>
      </c>
      <c r="AH1927" s="96"/>
      <c r="AI1927" s="15"/>
      <c r="AJ1927" s="15">
        <v>5</v>
      </c>
      <c r="AK1927" s="15" t="s">
        <v>95</v>
      </c>
      <c r="AL1927" s="15"/>
      <c r="AM1927" s="31"/>
      <c r="AN1927" s="30" t="s">
        <v>2064</v>
      </c>
      <c r="AO1927" s="15" t="s">
        <v>134</v>
      </c>
      <c r="AP1927" s="31" t="s">
        <v>160</v>
      </c>
      <c r="AQ1927">
        <v>21104.548369759999</v>
      </c>
      <c r="AR1927" t="s">
        <v>14438</v>
      </c>
      <c r="AS1927" t="s">
        <v>11225</v>
      </c>
      <c r="AT1927" t="s">
        <v>14439</v>
      </c>
      <c r="AU1927">
        <v>53.058599999999998</v>
      </c>
      <c r="AV1927" s="96">
        <v>0.92604707384000007</v>
      </c>
      <c r="AW1927">
        <v>212.8622</v>
      </c>
      <c r="AX1927" s="96">
        <v>3.7151454701244448</v>
      </c>
      <c r="AY1927">
        <v>1.451E-4</v>
      </c>
      <c r="AZ1927">
        <v>119.24679999999999</v>
      </c>
      <c r="BA1927" s="96">
        <v>2.0812488494755552</v>
      </c>
      <c r="BB1927">
        <v>240.86670000000001</v>
      </c>
      <c r="BC1927" s="96">
        <v>4.2039160988133331</v>
      </c>
      <c r="BD1927">
        <v>15.06396017</v>
      </c>
      <c r="BE1927" s="96">
        <f t="shared" si="252"/>
        <v>6925.3617258069353</v>
      </c>
      <c r="BF1927" s="96">
        <f t="shared" si="253"/>
        <v>555.36659579334901</v>
      </c>
      <c r="BG1927" s="96">
        <f t="shared" si="254"/>
        <v>553.35685582052065</v>
      </c>
      <c r="BH1927">
        <v>6931.7338424259042</v>
      </c>
      <c r="BI1927">
        <v>1.224771344260242E-3</v>
      </c>
      <c r="BJ1927">
        <v>0.92637806344784257</v>
      </c>
      <c r="BK1927">
        <v>3.715146244192236</v>
      </c>
      <c r="BL1927">
        <v>0.94142983312913775</v>
      </c>
      <c r="BM1927">
        <v>5.3437360063276822</v>
      </c>
      <c r="BN1927">
        <v>0.9260474823664463</v>
      </c>
      <c r="BO1927">
        <v>3.7151462451050108</v>
      </c>
      <c r="BP1927">
        <v>1.0775683889864801E-3</v>
      </c>
      <c r="BQ1927">
        <v>0.94142983312913775</v>
      </c>
      <c r="BR1927">
        <v>6925.6419662676099</v>
      </c>
      <c r="BS1927" s="96">
        <v>562.10481912389878</v>
      </c>
      <c r="BT1927" s="96">
        <v>547.17911341132185</v>
      </c>
      <c r="BU1927">
        <v>5.3437360063276822</v>
      </c>
      <c r="BV1927" s="65" t="str">
        <f t="shared" si="248"/>
        <v>Starlink</v>
      </c>
      <c r="BW1927" s="30" t="s">
        <v>192</v>
      </c>
      <c r="BX1927" s="15">
        <v>2.8</v>
      </c>
      <c r="BY1927" s="16">
        <v>0.2</v>
      </c>
      <c r="BZ1927" s="15">
        <v>9</v>
      </c>
      <c r="CA1927" s="15">
        <v>27.592099999999999</v>
      </c>
      <c r="CB1927" s="15">
        <v>0.56000000000000005</v>
      </c>
      <c r="CC1927" s="15">
        <v>11.0875</v>
      </c>
      <c r="CD1927" s="15">
        <v>0.2</v>
      </c>
      <c r="CE1927" s="15">
        <v>2.8</v>
      </c>
      <c r="CF1927" s="31">
        <v>9</v>
      </c>
      <c r="CG1927" s="30">
        <v>260</v>
      </c>
      <c r="CH1927" s="15">
        <v>260</v>
      </c>
      <c r="CI1927" s="15">
        <v>220</v>
      </c>
      <c r="CJ1927" s="98">
        <f>Population!$CG1927-Population!$CI1927</f>
        <v>40</v>
      </c>
      <c r="CK1927" s="120">
        <f>_xlfn.DAYS(Entries!$AY$2,Population!H1927)</f>
        <v>244</v>
      </c>
      <c r="CL1927" s="120">
        <f t="shared" si="249"/>
        <v>1825</v>
      </c>
      <c r="CM1927" s="122">
        <f>Entries!$AY$5</f>
        <v>0.15</v>
      </c>
      <c r="CN1927" s="122">
        <f t="shared" si="251"/>
        <v>0.15384615384615385</v>
      </c>
      <c r="CO1927" s="121">
        <f t="shared" si="250"/>
        <v>0.88635616438356168</v>
      </c>
      <c r="CP1927" s="30" t="s">
        <v>5654</v>
      </c>
      <c r="CQ1927" s="96">
        <v>4</v>
      </c>
      <c r="CR1927" s="15" t="s">
        <v>95</v>
      </c>
      <c r="CS1927" s="15"/>
      <c r="CT1927" s="31"/>
      <c r="CU1927" s="30" t="s">
        <v>5655</v>
      </c>
      <c r="CV1927" s="15" t="s">
        <v>5651</v>
      </c>
      <c r="CW1927" s="15" t="s">
        <v>157</v>
      </c>
      <c r="CX1927" s="15" t="s">
        <v>5652</v>
      </c>
      <c r="CY1927" s="15" t="s">
        <v>107</v>
      </c>
      <c r="CZ1927" s="15" t="s">
        <v>755</v>
      </c>
      <c r="DA1927" s="31"/>
      <c r="DB1927" s="17" t="s">
        <v>15463</v>
      </c>
      <c r="DC1927" s="17" t="s">
        <v>15500</v>
      </c>
      <c r="DD1927" s="17">
        <v>1</v>
      </c>
      <c r="DE1927" s="17" t="s">
        <v>15500</v>
      </c>
      <c r="DF1927" s="17" t="s">
        <v>15500</v>
      </c>
      <c r="DG1927" s="23" t="s">
        <v>11174</v>
      </c>
      <c r="DH1927" s="145"/>
    </row>
    <row r="1928" spans="1:112" s="17" customFormat="1" x14ac:dyDescent="0.25">
      <c r="A1928" s="32" t="s">
        <v>7110</v>
      </c>
      <c r="B1928" s="18">
        <v>1</v>
      </c>
      <c r="C1928" s="149" t="s">
        <v>11188</v>
      </c>
      <c r="D1928" s="18" t="s">
        <v>5649</v>
      </c>
      <c r="E1928" s="18">
        <v>46069</v>
      </c>
      <c r="F1928" s="18" t="s">
        <v>7111</v>
      </c>
      <c r="G1928" s="33">
        <v>64075</v>
      </c>
      <c r="H1928" s="44">
        <v>44050</v>
      </c>
      <c r="I1928" s="98" t="s">
        <v>221</v>
      </c>
      <c r="J1928" s="98"/>
      <c r="K1928" s="98"/>
      <c r="L1928" s="18" t="s">
        <v>285</v>
      </c>
      <c r="M1928" t="s">
        <v>156</v>
      </c>
      <c r="N1928" s="18" t="s">
        <v>156</v>
      </c>
      <c r="O1928" t="s">
        <v>157</v>
      </c>
      <c r="P1928" s="96" t="str">
        <f>VLOOKUP(N1928,Entries!J:K,2,FALSE)</f>
        <v>UNITED STATES OF AMERICA</v>
      </c>
      <c r="Q1928" s="38" t="s">
        <v>5651</v>
      </c>
      <c r="R1928" s="32" t="s">
        <v>5651</v>
      </c>
      <c r="S1928" s="18" t="s">
        <v>156</v>
      </c>
      <c r="T1928" t="s">
        <v>157</v>
      </c>
      <c r="U1928" s="39" t="s">
        <v>159</v>
      </c>
      <c r="V1928" s="33" t="s">
        <v>159</v>
      </c>
      <c r="W1928" s="64">
        <f>IF(VLOOKUP(R1928,Entries!N:P,3,FALSE)=V1928,1,VLOOKUP(R1928,Entries!N:P,3,FALSE))</f>
        <v>1</v>
      </c>
      <c r="X1928"/>
      <c r="Y1928"/>
      <c r="Z1928" s="18"/>
      <c r="AA1928" s="18"/>
      <c r="AB1928" s="98"/>
      <c r="AC1928" s="18" t="s">
        <v>5652</v>
      </c>
      <c r="AD1928" s="18" t="s">
        <v>263</v>
      </c>
      <c r="AE1928" s="18" t="s">
        <v>263</v>
      </c>
      <c r="AF1928" s="98" t="s">
        <v>263</v>
      </c>
      <c r="AG1928" s="98" t="s">
        <v>11136</v>
      </c>
      <c r="AH1928" s="98"/>
      <c r="AI1928" s="18"/>
      <c r="AJ1928" s="18">
        <v>5</v>
      </c>
      <c r="AK1928" s="18" t="s">
        <v>95</v>
      </c>
      <c r="AL1928" s="18"/>
      <c r="AM1928" s="33"/>
      <c r="AN1928" s="32" t="s">
        <v>2064</v>
      </c>
      <c r="AO1928" s="18" t="s">
        <v>134</v>
      </c>
      <c r="AP1928" s="33" t="s">
        <v>160</v>
      </c>
      <c r="AQ1928">
        <v>21104.563103379998</v>
      </c>
      <c r="AR1928" t="s">
        <v>11972</v>
      </c>
      <c r="AS1928" t="s">
        <v>11225</v>
      </c>
      <c r="AT1928" t="s">
        <v>14440</v>
      </c>
      <c r="AU1928">
        <v>53.057600000000001</v>
      </c>
      <c r="AV1928" s="98">
        <v>0.92602962055111127</v>
      </c>
      <c r="AW1928">
        <v>212.78720000000001</v>
      </c>
      <c r="AX1928" s="98">
        <v>3.713836473457778</v>
      </c>
      <c r="AY1928">
        <v>1.5359999999999999E-4</v>
      </c>
      <c r="AZ1928">
        <v>114.52079999999999</v>
      </c>
      <c r="BA1928" s="98">
        <v>1.9987646061866668</v>
      </c>
      <c r="BB1928">
        <v>245.5942</v>
      </c>
      <c r="BC1928" s="98">
        <v>4.2864265220355557</v>
      </c>
      <c r="BD1928">
        <v>15.06404013</v>
      </c>
      <c r="BE1928" s="96">
        <f t="shared" si="252"/>
        <v>6925.3372192155966</v>
      </c>
      <c r="BF1928" s="96">
        <f t="shared" si="253"/>
        <v>555.40095101246789</v>
      </c>
      <c r="BG1928" s="96">
        <f t="shared" si="254"/>
        <v>553.27348741872538</v>
      </c>
      <c r="BH1928">
        <v>6931.7094167232208</v>
      </c>
      <c r="BI1928">
        <v>1.239614884222022E-3</v>
      </c>
      <c r="BJ1928">
        <v>0.92636061583416396</v>
      </c>
      <c r="BK1928">
        <v>3.7138372471952481</v>
      </c>
      <c r="BL1928">
        <v>0.94299612003669997</v>
      </c>
      <c r="BM1928">
        <v>5.3421959067988194</v>
      </c>
      <c r="BN1928">
        <v>0.92603002909597176</v>
      </c>
      <c r="BO1928">
        <v>3.7138372482061741</v>
      </c>
      <c r="BP1928">
        <v>1.089125675132324E-3</v>
      </c>
      <c r="BQ1928">
        <v>0.94299612003669997</v>
      </c>
      <c r="BR1928">
        <v>6925.6176206208183</v>
      </c>
      <c r="BS1928" s="96">
        <v>562.16048858758586</v>
      </c>
      <c r="BT1928" s="96">
        <v>547.07475265405174</v>
      </c>
      <c r="BU1928">
        <v>5.3421959067988194</v>
      </c>
      <c r="BV1928" s="60" t="str">
        <f t="shared" si="248"/>
        <v>Starlink</v>
      </c>
      <c r="BW1928" s="32" t="s">
        <v>192</v>
      </c>
      <c r="BX1928" s="18">
        <v>2.8</v>
      </c>
      <c r="BY1928" s="21">
        <v>0.2</v>
      </c>
      <c r="BZ1928" s="18">
        <v>9</v>
      </c>
      <c r="CA1928" s="18">
        <v>27.592099999999999</v>
      </c>
      <c r="CB1928" s="18">
        <v>0.56000000000000005</v>
      </c>
      <c r="CC1928" s="18">
        <v>11.0875</v>
      </c>
      <c r="CD1928" s="18">
        <v>0.2</v>
      </c>
      <c r="CE1928" s="18">
        <v>2.8</v>
      </c>
      <c r="CF1928" s="33">
        <v>9</v>
      </c>
      <c r="CG1928" s="32">
        <v>260</v>
      </c>
      <c r="CH1928" s="18">
        <v>260</v>
      </c>
      <c r="CI1928" s="18">
        <v>220</v>
      </c>
      <c r="CJ1928" s="96">
        <f>Population!$CG1928-Population!$CI1928</f>
        <v>40</v>
      </c>
      <c r="CK1928" s="118">
        <f>_xlfn.DAYS(Entries!$AY$2,Population!H1928)</f>
        <v>244</v>
      </c>
      <c r="CL1928" s="118">
        <f t="shared" si="249"/>
        <v>1825</v>
      </c>
      <c r="CM1928" s="117">
        <f>Entries!$AY$5</f>
        <v>0.15</v>
      </c>
      <c r="CN1928" s="117">
        <f t="shared" si="251"/>
        <v>0.15384615384615385</v>
      </c>
      <c r="CO1928" s="119">
        <f t="shared" si="250"/>
        <v>0.88635616438356168</v>
      </c>
      <c r="CP1928" s="32" t="s">
        <v>5654</v>
      </c>
      <c r="CQ1928" s="98">
        <v>4</v>
      </c>
      <c r="CR1928" s="18" t="s">
        <v>95</v>
      </c>
      <c r="CS1928" s="18"/>
      <c r="CT1928" s="33"/>
      <c r="CU1928" s="32" t="s">
        <v>5655</v>
      </c>
      <c r="CV1928" s="18" t="s">
        <v>5651</v>
      </c>
      <c r="CW1928" s="18" t="s">
        <v>157</v>
      </c>
      <c r="CX1928" s="18" t="s">
        <v>5652</v>
      </c>
      <c r="CY1928" s="18" t="s">
        <v>107</v>
      </c>
      <c r="CZ1928" s="18" t="s">
        <v>755</v>
      </c>
      <c r="DA1928" s="33"/>
      <c r="DB1928" s="17" t="s">
        <v>15463</v>
      </c>
      <c r="DC1928" s="17" t="s">
        <v>15500</v>
      </c>
      <c r="DD1928" s="17">
        <v>1</v>
      </c>
      <c r="DE1928" s="17" t="s">
        <v>15500</v>
      </c>
      <c r="DF1928" s="17" t="s">
        <v>15500</v>
      </c>
      <c r="DG1928" s="23" t="s">
        <v>11174</v>
      </c>
      <c r="DH1928" s="145"/>
    </row>
    <row r="1929" spans="1:112" s="17" customFormat="1" x14ac:dyDescent="0.25">
      <c r="A1929" s="30" t="s">
        <v>7113</v>
      </c>
      <c r="B1929" s="15">
        <v>1</v>
      </c>
      <c r="C1929" s="152" t="s">
        <v>11188</v>
      </c>
      <c r="D1929" s="15" t="s">
        <v>5649</v>
      </c>
      <c r="E1929" s="15">
        <v>46030</v>
      </c>
      <c r="F1929" s="15" t="s">
        <v>7114</v>
      </c>
      <c r="G1929" s="31">
        <v>64036</v>
      </c>
      <c r="H1929" s="43">
        <v>44050</v>
      </c>
      <c r="I1929" s="96" t="s">
        <v>221</v>
      </c>
      <c r="J1929" s="96"/>
      <c r="K1929" s="96"/>
      <c r="L1929" s="15" t="s">
        <v>285</v>
      </c>
      <c r="M1929" s="124" t="s">
        <v>156</v>
      </c>
      <c r="N1929" s="15" t="s">
        <v>156</v>
      </c>
      <c r="O1929" s="124" t="s">
        <v>157</v>
      </c>
      <c r="P1929" s="64" t="str">
        <f>VLOOKUP(N1929,Entries!J:K,2,FALSE)</f>
        <v>UNITED STATES OF AMERICA</v>
      </c>
      <c r="Q1929" s="123" t="s">
        <v>5651</v>
      </c>
      <c r="R1929" s="30" t="s">
        <v>5651</v>
      </c>
      <c r="S1929" s="15" t="s">
        <v>156</v>
      </c>
      <c r="T1929" s="124" t="s">
        <v>157</v>
      </c>
      <c r="U1929" s="125" t="s">
        <v>159</v>
      </c>
      <c r="V1929" s="31" t="s">
        <v>159</v>
      </c>
      <c r="W1929" s="64">
        <f>IF(VLOOKUP(R1929,Entries!N:P,3,FALSE)=V1929,1,VLOOKUP(R1929,Entries!N:P,3,FALSE))</f>
        <v>1</v>
      </c>
      <c r="X1929" s="124"/>
      <c r="Y1929" s="124"/>
      <c r="Z1929" s="15"/>
      <c r="AA1929" s="15"/>
      <c r="AB1929" s="96"/>
      <c r="AC1929" s="15" t="s">
        <v>5652</v>
      </c>
      <c r="AD1929" s="15" t="s">
        <v>263</v>
      </c>
      <c r="AE1929" s="15" t="s">
        <v>263</v>
      </c>
      <c r="AF1929" s="96" t="s">
        <v>263</v>
      </c>
      <c r="AG1929" s="96" t="s">
        <v>11136</v>
      </c>
      <c r="AH1929" s="96"/>
      <c r="AI1929" s="15"/>
      <c r="AJ1929" s="15">
        <v>5</v>
      </c>
      <c r="AK1929" s="15" t="s">
        <v>95</v>
      </c>
      <c r="AL1929" s="15"/>
      <c r="AM1929" s="31"/>
      <c r="AN1929" s="30" t="s">
        <v>2064</v>
      </c>
      <c r="AO1929" s="15" t="s">
        <v>134</v>
      </c>
      <c r="AP1929" s="31" t="s">
        <v>160</v>
      </c>
      <c r="AQ1929">
        <v>21104.54928327</v>
      </c>
      <c r="AR1929" t="s">
        <v>6582</v>
      </c>
      <c r="AS1929" t="s">
        <v>11225</v>
      </c>
      <c r="AT1929" t="s">
        <v>14441</v>
      </c>
      <c r="AU1929">
        <v>53.057200000000002</v>
      </c>
      <c r="AV1929" s="96">
        <v>0.92602263923555561</v>
      </c>
      <c r="AW1929">
        <v>242.8683</v>
      </c>
      <c r="AX1929" s="96">
        <v>4.2388506018533336</v>
      </c>
      <c r="AY1929">
        <v>1.4919999999999999E-4</v>
      </c>
      <c r="AZ1929">
        <v>113.68899999999999</v>
      </c>
      <c r="BA1929" s="96">
        <v>1.9842469604888888</v>
      </c>
      <c r="BB1929">
        <v>246.4255</v>
      </c>
      <c r="BC1929" s="96">
        <v>4.3009354410888898</v>
      </c>
      <c r="BD1929">
        <v>15.064005959999999</v>
      </c>
      <c r="BE1929" s="96">
        <f t="shared" si="252"/>
        <v>6925.3476918031993</v>
      </c>
      <c r="BF1929" s="96">
        <f t="shared" si="253"/>
        <v>555.3809536788167</v>
      </c>
      <c r="BG1929" s="96">
        <f t="shared" si="254"/>
        <v>553.31442992758275</v>
      </c>
      <c r="BH1929">
        <v>6931.7199104919446</v>
      </c>
      <c r="BI1929">
        <v>1.239328762160754E-3</v>
      </c>
      <c r="BJ1929">
        <v>0.92635363484064537</v>
      </c>
      <c r="BK1929">
        <v>4.2388514827760666</v>
      </c>
      <c r="BL1929">
        <v>0.93902639995188564</v>
      </c>
      <c r="BM1929">
        <v>5.3461569053062741</v>
      </c>
      <c r="BN1929">
        <v>0.92602304779070077</v>
      </c>
      <c r="BO1929">
        <v>4.2388514859569391</v>
      </c>
      <c r="BP1929">
        <v>1.086070419025188E-3</v>
      </c>
      <c r="BQ1929">
        <v>0.93902639995188564</v>
      </c>
      <c r="BR1929">
        <v>6925.6281568520126</v>
      </c>
      <c r="BS1929" s="96">
        <v>562.14987672633742</v>
      </c>
      <c r="BT1929" s="96">
        <v>547.10643697768774</v>
      </c>
      <c r="BU1929">
        <v>5.3461569053062741</v>
      </c>
      <c r="BV1929" s="65" t="str">
        <f t="shared" si="248"/>
        <v>Starlink</v>
      </c>
      <c r="BW1929" s="30" t="s">
        <v>192</v>
      </c>
      <c r="BX1929" s="15">
        <v>2.8</v>
      </c>
      <c r="BY1929" s="16">
        <v>0.2</v>
      </c>
      <c r="BZ1929" s="15">
        <v>9</v>
      </c>
      <c r="CA1929" s="15">
        <v>27.592099999999999</v>
      </c>
      <c r="CB1929" s="15">
        <v>0.56000000000000005</v>
      </c>
      <c r="CC1929" s="15">
        <v>11.0875</v>
      </c>
      <c r="CD1929" s="15">
        <v>0.2</v>
      </c>
      <c r="CE1929" s="15">
        <v>2.8</v>
      </c>
      <c r="CF1929" s="31">
        <v>9</v>
      </c>
      <c r="CG1929" s="30">
        <v>260</v>
      </c>
      <c r="CH1929" s="15">
        <v>260</v>
      </c>
      <c r="CI1929" s="15">
        <v>220</v>
      </c>
      <c r="CJ1929" s="98">
        <f>Population!$CG1929-Population!$CI1929</f>
        <v>40</v>
      </c>
      <c r="CK1929" s="120">
        <f>_xlfn.DAYS(Entries!$AY$2,Population!H1929)</f>
        <v>244</v>
      </c>
      <c r="CL1929" s="120">
        <f t="shared" si="249"/>
        <v>1825</v>
      </c>
      <c r="CM1929" s="122">
        <f>Entries!$AY$5</f>
        <v>0.15</v>
      </c>
      <c r="CN1929" s="122">
        <f t="shared" si="251"/>
        <v>0.15384615384615385</v>
      </c>
      <c r="CO1929" s="121">
        <f t="shared" si="250"/>
        <v>0.88635616438356168</v>
      </c>
      <c r="CP1929" s="30" t="s">
        <v>5654</v>
      </c>
      <c r="CQ1929" s="96">
        <v>4</v>
      </c>
      <c r="CR1929" s="15" t="s">
        <v>95</v>
      </c>
      <c r="CS1929" s="15"/>
      <c r="CT1929" s="31"/>
      <c r="CU1929" s="30" t="s">
        <v>5655</v>
      </c>
      <c r="CV1929" s="15" t="s">
        <v>5651</v>
      </c>
      <c r="CW1929" s="15" t="s">
        <v>157</v>
      </c>
      <c r="CX1929" s="15" t="s">
        <v>5652</v>
      </c>
      <c r="CY1929" s="15" t="s">
        <v>107</v>
      </c>
      <c r="CZ1929" s="15" t="s">
        <v>755</v>
      </c>
      <c r="DA1929" s="31"/>
      <c r="DB1929" s="17" t="s">
        <v>15463</v>
      </c>
      <c r="DC1929" s="17" t="s">
        <v>15500</v>
      </c>
      <c r="DD1929" s="17">
        <v>1</v>
      </c>
      <c r="DE1929" s="17" t="s">
        <v>15500</v>
      </c>
      <c r="DF1929" s="17" t="s">
        <v>15500</v>
      </c>
      <c r="DG1929" s="23" t="s">
        <v>11174</v>
      </c>
      <c r="DH1929" s="145"/>
    </row>
    <row r="1930" spans="1:112" s="17" customFormat="1" x14ac:dyDescent="0.25">
      <c r="A1930" s="32" t="s">
        <v>7116</v>
      </c>
      <c r="B1930" s="18">
        <v>1</v>
      </c>
      <c r="C1930" s="149" t="s">
        <v>11188</v>
      </c>
      <c r="D1930" s="18" t="s">
        <v>5649</v>
      </c>
      <c r="E1930" s="18">
        <v>46050</v>
      </c>
      <c r="F1930" s="18" t="s">
        <v>7117</v>
      </c>
      <c r="G1930" s="33">
        <v>64056</v>
      </c>
      <c r="H1930" s="44">
        <v>44050</v>
      </c>
      <c r="I1930" s="98" t="s">
        <v>221</v>
      </c>
      <c r="J1930" s="98"/>
      <c r="K1930" s="98"/>
      <c r="L1930" s="18" t="s">
        <v>285</v>
      </c>
      <c r="M1930" t="s">
        <v>156</v>
      </c>
      <c r="N1930" s="18" t="s">
        <v>156</v>
      </c>
      <c r="O1930" t="s">
        <v>157</v>
      </c>
      <c r="P1930" s="96" t="str">
        <f>VLOOKUP(N1930,Entries!J:K,2,FALSE)</f>
        <v>UNITED STATES OF AMERICA</v>
      </c>
      <c r="Q1930" s="38" t="s">
        <v>5651</v>
      </c>
      <c r="R1930" s="32" t="s">
        <v>5651</v>
      </c>
      <c r="S1930" s="18" t="s">
        <v>156</v>
      </c>
      <c r="T1930" t="s">
        <v>157</v>
      </c>
      <c r="U1930" s="39" t="s">
        <v>159</v>
      </c>
      <c r="V1930" s="33" t="s">
        <v>159</v>
      </c>
      <c r="W1930" s="64">
        <f>IF(VLOOKUP(R1930,Entries!N:P,3,FALSE)=V1930,1,VLOOKUP(R1930,Entries!N:P,3,FALSE))</f>
        <v>1</v>
      </c>
      <c r="X1930"/>
      <c r="Y1930"/>
      <c r="Z1930" s="18"/>
      <c r="AA1930" s="18"/>
      <c r="AB1930" s="98"/>
      <c r="AC1930" s="18" t="s">
        <v>5652</v>
      </c>
      <c r="AD1930" s="18" t="s">
        <v>263</v>
      </c>
      <c r="AE1930" s="18" t="s">
        <v>263</v>
      </c>
      <c r="AF1930" s="98" t="s">
        <v>263</v>
      </c>
      <c r="AG1930" s="98" t="s">
        <v>11136</v>
      </c>
      <c r="AH1930" s="98"/>
      <c r="AI1930" s="18"/>
      <c r="AJ1930" s="98">
        <v>5</v>
      </c>
      <c r="AK1930" s="18" t="s">
        <v>95</v>
      </c>
      <c r="AL1930" s="18"/>
      <c r="AM1930" s="33"/>
      <c r="AN1930" s="32" t="s">
        <v>2064</v>
      </c>
      <c r="AO1930" s="18" t="s">
        <v>134</v>
      </c>
      <c r="AP1930" s="33" t="s">
        <v>160</v>
      </c>
      <c r="AQ1930">
        <v>21104.52071991</v>
      </c>
      <c r="AR1930" t="s">
        <v>11344</v>
      </c>
      <c r="AS1930" t="s">
        <v>11225</v>
      </c>
      <c r="AT1930" t="s">
        <v>14442</v>
      </c>
      <c r="AU1930">
        <v>53.053899999999999</v>
      </c>
      <c r="AV1930" s="98">
        <v>0.92596504338222219</v>
      </c>
      <c r="AW1930">
        <v>232.98920000000001</v>
      </c>
      <c r="AX1930" s="98">
        <v>4.0664278155911111</v>
      </c>
      <c r="AY1930">
        <v>1.088E-4</v>
      </c>
      <c r="AZ1930">
        <v>110.3974</v>
      </c>
      <c r="BA1930" s="98">
        <v>1.9267977147822226</v>
      </c>
      <c r="BB1930">
        <v>249.7131</v>
      </c>
      <c r="BC1930" s="98">
        <v>4.3583148736399995</v>
      </c>
      <c r="BD1930">
        <v>15.063976240000001</v>
      </c>
      <c r="BE1930" s="96">
        <f t="shared" si="252"/>
        <v>6925.3568005653979</v>
      </c>
      <c r="BF1930" s="96">
        <f t="shared" si="253"/>
        <v>555.11027938529969</v>
      </c>
      <c r="BG1930" s="96">
        <f t="shared" si="254"/>
        <v>553.60332174549603</v>
      </c>
      <c r="BH1930">
        <v>6931.7291889980324</v>
      </c>
      <c r="BI1930">
        <v>1.224960623014961E-3</v>
      </c>
      <c r="BJ1930">
        <v>0.92629604901507123</v>
      </c>
      <c r="BK1930">
        <v>4.0664286603403408</v>
      </c>
      <c r="BL1930">
        <v>0.90774482889946262</v>
      </c>
      <c r="BM1930">
        <v>5.3773687090128757</v>
      </c>
      <c r="BN1930">
        <v>0.92596545201932945</v>
      </c>
      <c r="BO1930">
        <v>4.0664286636654019</v>
      </c>
      <c r="BP1930">
        <v>1.0534157283043301E-3</v>
      </c>
      <c r="BQ1930">
        <v>0.90774482889946262</v>
      </c>
      <c r="BR1930">
        <v>6925.6377935933606</v>
      </c>
      <c r="BS1930" s="96">
        <v>561.93336937367167</v>
      </c>
      <c r="BT1930" s="96">
        <v>547.34221781305041</v>
      </c>
      <c r="BU1930">
        <v>5.3773687090128757</v>
      </c>
      <c r="BV1930" s="60" t="str">
        <f t="shared" si="248"/>
        <v>Starlink</v>
      </c>
      <c r="BW1930" s="32" t="s">
        <v>192</v>
      </c>
      <c r="BX1930" s="18">
        <v>2.8</v>
      </c>
      <c r="BY1930" s="21">
        <v>0.2</v>
      </c>
      <c r="BZ1930" s="18">
        <v>9</v>
      </c>
      <c r="CA1930" s="98">
        <v>27.592099999999999</v>
      </c>
      <c r="CB1930" s="18">
        <v>0.56000000000000005</v>
      </c>
      <c r="CC1930" s="98">
        <v>11.0875</v>
      </c>
      <c r="CD1930" s="18">
        <v>0.2</v>
      </c>
      <c r="CE1930" s="18">
        <v>2.8</v>
      </c>
      <c r="CF1930" s="33">
        <v>9</v>
      </c>
      <c r="CG1930" s="32">
        <v>260</v>
      </c>
      <c r="CH1930" s="18">
        <v>260</v>
      </c>
      <c r="CI1930" s="18">
        <v>220</v>
      </c>
      <c r="CJ1930" s="96">
        <f>Population!$CG1930-Population!$CI1930</f>
        <v>40</v>
      </c>
      <c r="CK1930" s="118">
        <f>_xlfn.DAYS(Entries!$AY$2,Population!H1930)</f>
        <v>244</v>
      </c>
      <c r="CL1930" s="118">
        <f t="shared" si="249"/>
        <v>1825</v>
      </c>
      <c r="CM1930" s="117">
        <f>Entries!$AY$5</f>
        <v>0.15</v>
      </c>
      <c r="CN1930" s="117">
        <f t="shared" si="251"/>
        <v>0.15384615384615385</v>
      </c>
      <c r="CO1930" s="119">
        <f t="shared" si="250"/>
        <v>0.88635616438356168</v>
      </c>
      <c r="CP1930" s="32" t="s">
        <v>5654</v>
      </c>
      <c r="CQ1930" s="98">
        <v>4</v>
      </c>
      <c r="CR1930" s="18" t="s">
        <v>95</v>
      </c>
      <c r="CS1930" s="18"/>
      <c r="CT1930" s="33"/>
      <c r="CU1930" s="32" t="s">
        <v>5655</v>
      </c>
      <c r="CV1930" s="18" t="s">
        <v>5651</v>
      </c>
      <c r="CW1930" s="18" t="s">
        <v>157</v>
      </c>
      <c r="CX1930" s="18" t="s">
        <v>5652</v>
      </c>
      <c r="CY1930" s="18" t="s">
        <v>107</v>
      </c>
      <c r="CZ1930" s="18" t="s">
        <v>755</v>
      </c>
      <c r="DA1930" s="33"/>
      <c r="DB1930" s="17" t="s">
        <v>15463</v>
      </c>
      <c r="DC1930" s="17" t="s">
        <v>15500</v>
      </c>
      <c r="DD1930" s="17">
        <v>1</v>
      </c>
      <c r="DE1930" s="17" t="s">
        <v>15500</v>
      </c>
      <c r="DF1930" s="17" t="s">
        <v>15500</v>
      </c>
      <c r="DG1930" s="23" t="s">
        <v>11174</v>
      </c>
      <c r="DH1930" s="145"/>
    </row>
    <row r="1931" spans="1:112" s="17" customFormat="1" x14ac:dyDescent="0.25">
      <c r="A1931" s="30" t="s">
        <v>7119</v>
      </c>
      <c r="B1931" s="15">
        <v>1</v>
      </c>
      <c r="C1931" s="152" t="s">
        <v>11188</v>
      </c>
      <c r="D1931" s="15" t="s">
        <v>5649</v>
      </c>
      <c r="E1931" s="15">
        <v>46070</v>
      </c>
      <c r="F1931" s="15" t="s">
        <v>7120</v>
      </c>
      <c r="G1931" s="31">
        <v>64076</v>
      </c>
      <c r="H1931" s="43">
        <v>44050</v>
      </c>
      <c r="I1931" s="96" t="s">
        <v>221</v>
      </c>
      <c r="J1931" s="96"/>
      <c r="K1931" s="96"/>
      <c r="L1931" s="15" t="s">
        <v>285</v>
      </c>
      <c r="M1931" s="124" t="s">
        <v>156</v>
      </c>
      <c r="N1931" s="15" t="s">
        <v>156</v>
      </c>
      <c r="O1931" s="124" t="s">
        <v>157</v>
      </c>
      <c r="P1931" s="64" t="str">
        <f>VLOOKUP(N1931,Entries!J:K,2,FALSE)</f>
        <v>UNITED STATES OF AMERICA</v>
      </c>
      <c r="Q1931" s="123" t="s">
        <v>5651</v>
      </c>
      <c r="R1931" s="30" t="s">
        <v>5651</v>
      </c>
      <c r="S1931" s="15" t="s">
        <v>156</v>
      </c>
      <c r="T1931" s="124" t="s">
        <v>157</v>
      </c>
      <c r="U1931" s="125" t="s">
        <v>159</v>
      </c>
      <c r="V1931" s="31" t="s">
        <v>159</v>
      </c>
      <c r="W1931" s="64">
        <f>IF(VLOOKUP(R1931,Entries!N:P,3,FALSE)=V1931,1,VLOOKUP(R1931,Entries!N:P,3,FALSE))</f>
        <v>1</v>
      </c>
      <c r="X1931" s="124"/>
      <c r="Y1931" s="124"/>
      <c r="Z1931" s="15"/>
      <c r="AA1931" s="15"/>
      <c r="AB1931" s="96"/>
      <c r="AC1931" s="15" t="s">
        <v>5652</v>
      </c>
      <c r="AD1931" s="15" t="s">
        <v>263</v>
      </c>
      <c r="AE1931" s="15" t="s">
        <v>263</v>
      </c>
      <c r="AF1931" s="96" t="s">
        <v>263</v>
      </c>
      <c r="AG1931" s="96" t="s">
        <v>11136</v>
      </c>
      <c r="AH1931" s="96"/>
      <c r="AI1931" s="15"/>
      <c r="AJ1931" s="96">
        <v>5</v>
      </c>
      <c r="AK1931" s="15" t="s">
        <v>95</v>
      </c>
      <c r="AL1931" s="15"/>
      <c r="AM1931" s="31"/>
      <c r="AN1931" s="30" t="s">
        <v>2064</v>
      </c>
      <c r="AO1931" s="15" t="s">
        <v>134</v>
      </c>
      <c r="AP1931" s="31" t="s">
        <v>160</v>
      </c>
      <c r="AQ1931">
        <v>21104.511504859998</v>
      </c>
      <c r="AR1931" t="s">
        <v>14443</v>
      </c>
      <c r="AS1931" t="s">
        <v>11225</v>
      </c>
      <c r="AT1931" t="s">
        <v>14444</v>
      </c>
      <c r="AU1931">
        <v>53.057400000000001</v>
      </c>
      <c r="AV1931" s="96">
        <v>0.92602612989333344</v>
      </c>
      <c r="AW1931">
        <v>213.02170000000001</v>
      </c>
      <c r="AX1931" s="96">
        <v>3.7179292697022226</v>
      </c>
      <c r="AY1931">
        <v>1.5009999999999999E-4</v>
      </c>
      <c r="AZ1931">
        <v>115.9584</v>
      </c>
      <c r="BA1931" s="96">
        <v>2.0238554542933334</v>
      </c>
      <c r="BB1931">
        <v>244.15600000000001</v>
      </c>
      <c r="BC1931" s="96">
        <v>4.2613252019555556</v>
      </c>
      <c r="BD1931">
        <v>15.06404169</v>
      </c>
      <c r="BE1931" s="96">
        <f t="shared" si="252"/>
        <v>6925.3367411001464</v>
      </c>
      <c r="BF1931" s="96">
        <f t="shared" si="253"/>
        <v>555.37623414498466</v>
      </c>
      <c r="BG1931" s="96">
        <f t="shared" si="254"/>
        <v>553.29724805530714</v>
      </c>
      <c r="BH1931">
        <v>6931.7089229669646</v>
      </c>
      <c r="BI1931">
        <v>1.2345881284677139E-3</v>
      </c>
      <c r="BJ1931">
        <v>0.92635712587934194</v>
      </c>
      <c r="BK1931">
        <v>3.7179300435522138</v>
      </c>
      <c r="BL1931">
        <v>0.94199359578438946</v>
      </c>
      <c r="BM1931">
        <v>5.3431879566364886</v>
      </c>
      <c r="BN1931">
        <v>0.92602653844500926</v>
      </c>
      <c r="BO1931">
        <v>3.717930045308353</v>
      </c>
      <c r="BP1931">
        <v>1.084862972815448E-3</v>
      </c>
      <c r="BQ1931">
        <v>0.94199359578438946</v>
      </c>
      <c r="BR1931">
        <v>6925.6171745898446</v>
      </c>
      <c r="BS1931" s="96">
        <v>562.13052022645206</v>
      </c>
      <c r="BT1931" s="96">
        <v>547.10382895323801</v>
      </c>
      <c r="BU1931">
        <v>5.3431879566364886</v>
      </c>
      <c r="BV1931" s="65" t="str">
        <f t="shared" ref="BV1931:BV1994" si="255">IF(AND(CR1931="Real",CQ1931=0),"no propulsion",IF(AND(BX1931&lt;0.2,BY1931&lt;0.2,BZ1931&lt;0.2),"too small",IF(OR(D1931="Starlink v0.9",D1931="Starlink v1.0"),"Starlink",IF(D1931="OneWeb","OneWeb",IF(AND(AE1931="Earth Observation",AO1931="Sunsynchron"),"sunsynchronous observation",IF(AF1931="Earth Observation","Earth Observation"))))))</f>
        <v>Starlink</v>
      </c>
      <c r="BW1931" s="30" t="s">
        <v>192</v>
      </c>
      <c r="BX1931" s="15">
        <v>2.8</v>
      </c>
      <c r="BY1931" s="16">
        <v>0.2</v>
      </c>
      <c r="BZ1931" s="15">
        <v>9</v>
      </c>
      <c r="CA1931" s="96">
        <v>27.592099999999999</v>
      </c>
      <c r="CB1931" s="96">
        <v>0.56000000000000005</v>
      </c>
      <c r="CC1931" s="96">
        <v>11.0875</v>
      </c>
      <c r="CD1931" s="15">
        <v>0.2</v>
      </c>
      <c r="CE1931" s="15">
        <v>2.8</v>
      </c>
      <c r="CF1931" s="31">
        <v>9</v>
      </c>
      <c r="CG1931" s="30">
        <v>260</v>
      </c>
      <c r="CH1931" s="15">
        <v>260</v>
      </c>
      <c r="CI1931" s="15">
        <v>220</v>
      </c>
      <c r="CJ1931" s="98">
        <f>Population!$CG1931-Population!$CI1931</f>
        <v>40</v>
      </c>
      <c r="CK1931" s="120">
        <f>_xlfn.DAYS(Entries!$AY$2,Population!H1931)</f>
        <v>244</v>
      </c>
      <c r="CL1931" s="120">
        <f t="shared" ref="CL1931:CL1994" si="256">AJ1931*365</f>
        <v>1825</v>
      </c>
      <c r="CM1931" s="122">
        <f>Entries!$AY$5</f>
        <v>0.15</v>
      </c>
      <c r="CN1931" s="122">
        <f t="shared" si="251"/>
        <v>0.15384615384615385</v>
      </c>
      <c r="CO1931" s="121">
        <f t="shared" ref="CO1931:CO1994" si="257">IF(CQ1931=0,"-",MAX(0,1-(1-CM1931)/CL1931*CK1931))</f>
        <v>0.88635616438356168</v>
      </c>
      <c r="CP1931" s="30" t="s">
        <v>5654</v>
      </c>
      <c r="CQ1931" s="96">
        <v>4</v>
      </c>
      <c r="CR1931" s="15" t="s">
        <v>95</v>
      </c>
      <c r="CS1931" s="15"/>
      <c r="CT1931" s="31"/>
      <c r="CU1931" s="30" t="s">
        <v>5655</v>
      </c>
      <c r="CV1931" s="15" t="s">
        <v>5651</v>
      </c>
      <c r="CW1931" s="15" t="s">
        <v>157</v>
      </c>
      <c r="CX1931" s="15" t="s">
        <v>5652</v>
      </c>
      <c r="CY1931" s="15" t="s">
        <v>107</v>
      </c>
      <c r="CZ1931" s="15" t="s">
        <v>755</v>
      </c>
      <c r="DA1931" s="31"/>
      <c r="DB1931" s="17" t="s">
        <v>15463</v>
      </c>
      <c r="DC1931" s="17" t="s">
        <v>15500</v>
      </c>
      <c r="DD1931" s="17">
        <v>1</v>
      </c>
      <c r="DE1931" s="17" t="s">
        <v>15500</v>
      </c>
      <c r="DF1931" s="17" t="s">
        <v>15500</v>
      </c>
      <c r="DG1931" s="23" t="s">
        <v>11174</v>
      </c>
      <c r="DH1931" s="145"/>
    </row>
    <row r="1932" spans="1:112" s="17" customFormat="1" x14ac:dyDescent="0.25">
      <c r="A1932" s="32" t="s">
        <v>7122</v>
      </c>
      <c r="B1932" s="98">
        <v>1</v>
      </c>
      <c r="C1932" s="149" t="s">
        <v>11188</v>
      </c>
      <c r="D1932" s="98" t="s">
        <v>5649</v>
      </c>
      <c r="E1932" s="98">
        <v>46071</v>
      </c>
      <c r="F1932" s="98" t="s">
        <v>7123</v>
      </c>
      <c r="G1932" s="33">
        <v>64077</v>
      </c>
      <c r="H1932" s="44">
        <v>44050</v>
      </c>
      <c r="I1932" s="98" t="s">
        <v>221</v>
      </c>
      <c r="J1932" s="98"/>
      <c r="K1932" s="98"/>
      <c r="L1932" s="98" t="s">
        <v>285</v>
      </c>
      <c r="M1932" t="s">
        <v>156</v>
      </c>
      <c r="N1932" s="98" t="s">
        <v>156</v>
      </c>
      <c r="O1932" t="s">
        <v>157</v>
      </c>
      <c r="P1932" s="96" t="str">
        <f>VLOOKUP(N1932,Entries!J:K,2,FALSE)</f>
        <v>UNITED STATES OF AMERICA</v>
      </c>
      <c r="Q1932" s="38" t="s">
        <v>5651</v>
      </c>
      <c r="R1932" s="32" t="s">
        <v>5651</v>
      </c>
      <c r="S1932" s="98" t="s">
        <v>156</v>
      </c>
      <c r="T1932" t="s">
        <v>157</v>
      </c>
      <c r="U1932" s="39" t="s">
        <v>159</v>
      </c>
      <c r="V1932" s="33" t="s">
        <v>159</v>
      </c>
      <c r="W1932" s="64">
        <f>IF(VLOOKUP(R1932,Entries!N:P,3,FALSE)=V1932,1,VLOOKUP(R1932,Entries!N:P,3,FALSE))</f>
        <v>1</v>
      </c>
      <c r="X1932"/>
      <c r="Y1932"/>
      <c r="Z1932" s="98"/>
      <c r="AA1932" s="98"/>
      <c r="AB1932" s="98"/>
      <c r="AC1932" s="98" t="s">
        <v>5652</v>
      </c>
      <c r="AD1932" s="98" t="s">
        <v>263</v>
      </c>
      <c r="AE1932" s="98" t="s">
        <v>263</v>
      </c>
      <c r="AF1932" s="98" t="s">
        <v>263</v>
      </c>
      <c r="AG1932" s="98" t="s">
        <v>11136</v>
      </c>
      <c r="AH1932" s="98"/>
      <c r="AI1932" s="98"/>
      <c r="AJ1932" s="98">
        <v>5</v>
      </c>
      <c r="AK1932" s="98" t="s">
        <v>95</v>
      </c>
      <c r="AL1932" s="98"/>
      <c r="AM1932" s="33"/>
      <c r="AN1932" s="32" t="s">
        <v>2064</v>
      </c>
      <c r="AO1932" s="98" t="s">
        <v>134</v>
      </c>
      <c r="AP1932" s="33" t="s">
        <v>160</v>
      </c>
      <c r="AQ1932">
        <v>21104.529938169999</v>
      </c>
      <c r="AR1932" t="s">
        <v>14445</v>
      </c>
      <c r="AS1932" t="s">
        <v>11225</v>
      </c>
      <c r="AT1932" t="s">
        <v>14446</v>
      </c>
      <c r="AU1932">
        <v>53.057299999999998</v>
      </c>
      <c r="AV1932" s="98">
        <v>0.92602438456444447</v>
      </c>
      <c r="AW1932">
        <v>212.9365</v>
      </c>
      <c r="AX1932" s="98">
        <v>3.7164422494888893</v>
      </c>
      <c r="AY1932">
        <v>1.5589999999999999E-4</v>
      </c>
      <c r="AZ1932">
        <v>136.67490000000001</v>
      </c>
      <c r="BA1932" s="98">
        <v>2.3854265135600001</v>
      </c>
      <c r="BB1932">
        <v>223.43629999999999</v>
      </c>
      <c r="BC1932" s="98">
        <v>3.8996982921644441</v>
      </c>
      <c r="BD1932">
        <v>15.06394686</v>
      </c>
      <c r="BE1932" s="96">
        <f t="shared" si="252"/>
        <v>6925.3658051517914</v>
      </c>
      <c r="BF1932" s="96">
        <f t="shared" si="253"/>
        <v>555.44546968081431</v>
      </c>
      <c r="BG1932" s="96">
        <f t="shared" si="254"/>
        <v>553.28614062276847</v>
      </c>
      <c r="BH1932">
        <v>6931.7375708811905</v>
      </c>
      <c r="BI1932">
        <v>1.184073914661986E-3</v>
      </c>
      <c r="BJ1932">
        <v>0.92635537807499824</v>
      </c>
      <c r="BK1932">
        <v>3.71644302302199</v>
      </c>
      <c r="BL1932">
        <v>0.9606819335370439</v>
      </c>
      <c r="BM1932">
        <v>5.3244436996748004</v>
      </c>
      <c r="BN1932">
        <v>0.9260247931035861</v>
      </c>
      <c r="BO1932">
        <v>3.716443024741098</v>
      </c>
      <c r="BP1932">
        <v>1.0633769939815811E-3</v>
      </c>
      <c r="BQ1932">
        <v>0.9606819335370439</v>
      </c>
      <c r="BR1932">
        <v>6925.6462534685197</v>
      </c>
      <c r="BS1932" s="96">
        <v>562.01082636291358</v>
      </c>
      <c r="BT1932" s="96">
        <v>547.28168057412586</v>
      </c>
      <c r="BU1932">
        <v>5.3244436996748004</v>
      </c>
      <c r="BV1932" s="60" t="str">
        <f t="shared" si="255"/>
        <v>Starlink</v>
      </c>
      <c r="BW1932" s="32" t="s">
        <v>192</v>
      </c>
      <c r="BX1932" s="98">
        <v>2.8</v>
      </c>
      <c r="BY1932" s="21">
        <v>0.2</v>
      </c>
      <c r="BZ1932" s="98">
        <v>9</v>
      </c>
      <c r="CA1932" s="98">
        <v>27.592099999999999</v>
      </c>
      <c r="CB1932" s="98">
        <v>0.56000000000000005</v>
      </c>
      <c r="CC1932" s="98">
        <v>11.0875</v>
      </c>
      <c r="CD1932" s="98">
        <v>0.2</v>
      </c>
      <c r="CE1932" s="98">
        <v>2.8</v>
      </c>
      <c r="CF1932" s="33">
        <v>9</v>
      </c>
      <c r="CG1932" s="32">
        <v>260</v>
      </c>
      <c r="CH1932" s="98">
        <v>260</v>
      </c>
      <c r="CI1932" s="98">
        <v>220</v>
      </c>
      <c r="CJ1932" s="96">
        <f>Population!$CG1932-Population!$CI1932</f>
        <v>40</v>
      </c>
      <c r="CK1932" s="118">
        <f>_xlfn.DAYS(Entries!$AY$2,Population!H1932)</f>
        <v>244</v>
      </c>
      <c r="CL1932" s="118">
        <f t="shared" si="256"/>
        <v>1825</v>
      </c>
      <c r="CM1932" s="117">
        <f>Entries!$AY$5</f>
        <v>0.15</v>
      </c>
      <c r="CN1932" s="117">
        <f t="shared" ref="CN1932:CN1995" si="258">CJ1932/CG1932</f>
        <v>0.15384615384615385</v>
      </c>
      <c r="CO1932" s="119">
        <f t="shared" si="257"/>
        <v>0.88635616438356168</v>
      </c>
      <c r="CP1932" s="32" t="s">
        <v>5654</v>
      </c>
      <c r="CQ1932" s="98">
        <v>4</v>
      </c>
      <c r="CR1932" s="98" t="s">
        <v>95</v>
      </c>
      <c r="CS1932" s="98"/>
      <c r="CT1932" s="33"/>
      <c r="CU1932" s="32" t="s">
        <v>5655</v>
      </c>
      <c r="CV1932" s="98" t="s">
        <v>5651</v>
      </c>
      <c r="CW1932" s="98" t="s">
        <v>157</v>
      </c>
      <c r="CX1932" s="98" t="s">
        <v>5652</v>
      </c>
      <c r="CY1932" s="98" t="s">
        <v>107</v>
      </c>
      <c r="CZ1932" s="98" t="s">
        <v>755</v>
      </c>
      <c r="DA1932" s="33"/>
      <c r="DB1932" s="17" t="s">
        <v>15463</v>
      </c>
      <c r="DC1932" s="17" t="s">
        <v>15500</v>
      </c>
      <c r="DD1932" s="17">
        <v>1</v>
      </c>
      <c r="DE1932" s="17" t="s">
        <v>15500</v>
      </c>
      <c r="DF1932" s="17" t="s">
        <v>15500</v>
      </c>
      <c r="DG1932" s="23" t="s">
        <v>11174</v>
      </c>
      <c r="DH1932" s="145"/>
    </row>
    <row r="1933" spans="1:112" s="17" customFormat="1" x14ac:dyDescent="0.25">
      <c r="A1933" s="30" t="s">
        <v>7125</v>
      </c>
      <c r="B1933" s="96">
        <v>1</v>
      </c>
      <c r="C1933" s="152" t="s">
        <v>11188</v>
      </c>
      <c r="D1933" s="96" t="s">
        <v>5649</v>
      </c>
      <c r="E1933" s="96">
        <v>46072</v>
      </c>
      <c r="F1933" s="96" t="s">
        <v>7126</v>
      </c>
      <c r="G1933" s="31">
        <v>64078</v>
      </c>
      <c r="H1933" s="43">
        <v>44050</v>
      </c>
      <c r="I1933" s="96" t="s">
        <v>221</v>
      </c>
      <c r="J1933" s="96"/>
      <c r="K1933" s="96"/>
      <c r="L1933" s="96" t="s">
        <v>285</v>
      </c>
      <c r="M1933" s="124" t="s">
        <v>156</v>
      </c>
      <c r="N1933" s="96" t="s">
        <v>156</v>
      </c>
      <c r="O1933" s="124" t="s">
        <v>157</v>
      </c>
      <c r="P1933" s="64" t="str">
        <f>VLOOKUP(N1933,Entries!J:K,2,FALSE)</f>
        <v>UNITED STATES OF AMERICA</v>
      </c>
      <c r="Q1933" s="123" t="s">
        <v>5651</v>
      </c>
      <c r="R1933" s="30" t="s">
        <v>5651</v>
      </c>
      <c r="S1933" s="96" t="s">
        <v>156</v>
      </c>
      <c r="T1933" s="124" t="s">
        <v>157</v>
      </c>
      <c r="U1933" s="125" t="s">
        <v>159</v>
      </c>
      <c r="V1933" s="31" t="s">
        <v>159</v>
      </c>
      <c r="W1933" s="64">
        <f>IF(VLOOKUP(R1933,Entries!N:P,3,FALSE)=V1933,1,VLOOKUP(R1933,Entries!N:P,3,FALSE))</f>
        <v>1</v>
      </c>
      <c r="X1933" s="124"/>
      <c r="Y1933" s="124"/>
      <c r="Z1933" s="96"/>
      <c r="AA1933" s="96"/>
      <c r="AB1933" s="96"/>
      <c r="AC1933" s="96" t="s">
        <v>5652</v>
      </c>
      <c r="AD1933" s="96" t="s">
        <v>263</v>
      </c>
      <c r="AE1933" s="96" t="s">
        <v>263</v>
      </c>
      <c r="AF1933" s="96" t="s">
        <v>263</v>
      </c>
      <c r="AG1933" s="96" t="s">
        <v>11136</v>
      </c>
      <c r="AH1933" s="96"/>
      <c r="AI1933" s="96"/>
      <c r="AJ1933" s="96">
        <v>5</v>
      </c>
      <c r="AK1933" s="96" t="s">
        <v>95</v>
      </c>
      <c r="AL1933" s="96"/>
      <c r="AM1933" s="31"/>
      <c r="AN1933" s="30" t="s">
        <v>2064</v>
      </c>
      <c r="AO1933" s="96" t="s">
        <v>134</v>
      </c>
      <c r="AP1933" s="31" t="s">
        <v>160</v>
      </c>
      <c r="AQ1933">
        <v>21104.55478481</v>
      </c>
      <c r="AR1933" t="s">
        <v>14447</v>
      </c>
      <c r="AS1933" t="s">
        <v>11225</v>
      </c>
      <c r="AT1933" t="s">
        <v>14448</v>
      </c>
      <c r="AU1933">
        <v>53.055399999999999</v>
      </c>
      <c r="AV1933" s="96">
        <v>0.92599122331555561</v>
      </c>
      <c r="AW1933">
        <v>212.85290000000001</v>
      </c>
      <c r="AX1933" s="96">
        <v>3.7149831545377778</v>
      </c>
      <c r="AY1933">
        <v>1.187E-4</v>
      </c>
      <c r="AZ1933">
        <v>121.14660000000001</v>
      </c>
      <c r="BA1933" s="96">
        <v>2.114406607706667</v>
      </c>
      <c r="BB1933">
        <v>238.964</v>
      </c>
      <c r="BC1933" s="96">
        <v>4.1707077260444443</v>
      </c>
      <c r="BD1933">
        <v>15.064054459999999</v>
      </c>
      <c r="BE1933" s="96">
        <f t="shared" si="252"/>
        <v>6925.3328272993549</v>
      </c>
      <c r="BF1933" s="96">
        <f t="shared" si="253"/>
        <v>555.15486430595593</v>
      </c>
      <c r="BG1933" s="96">
        <f t="shared" si="254"/>
        <v>553.51079029275388</v>
      </c>
      <c r="BH1933">
        <v>6931.7050467760446</v>
      </c>
      <c r="BI1933">
        <v>1.2103468408798581E-3</v>
      </c>
      <c r="BJ1933">
        <v>0.92632222626542204</v>
      </c>
      <c r="BK1933">
        <v>3.7149839281670691</v>
      </c>
      <c r="BL1933">
        <v>0.92286026542112687</v>
      </c>
      <c r="BM1933">
        <v>5.3622549819797394</v>
      </c>
      <c r="BN1933">
        <v>0.92599163191926959</v>
      </c>
      <c r="BO1933">
        <v>3.7149839294365639</v>
      </c>
      <c r="BP1933">
        <v>1.0541848311986311E-3</v>
      </c>
      <c r="BQ1933">
        <v>0.92286026542112687</v>
      </c>
      <c r="BR1933">
        <v>6925.6135812070179</v>
      </c>
      <c r="BS1933" s="96">
        <v>561.91445799106987</v>
      </c>
      <c r="BT1933" s="96">
        <v>547.31270442296591</v>
      </c>
      <c r="BU1933">
        <v>5.3622549819797394</v>
      </c>
      <c r="BV1933" s="65" t="str">
        <f t="shared" si="255"/>
        <v>Starlink</v>
      </c>
      <c r="BW1933" s="30" t="s">
        <v>192</v>
      </c>
      <c r="BX1933" s="96">
        <v>2.8</v>
      </c>
      <c r="BY1933" s="16">
        <v>0.2</v>
      </c>
      <c r="BZ1933" s="96">
        <v>9</v>
      </c>
      <c r="CA1933" s="96">
        <v>27.592099999999999</v>
      </c>
      <c r="CB1933" s="96">
        <v>0.56000000000000005</v>
      </c>
      <c r="CC1933" s="96">
        <v>11.0875</v>
      </c>
      <c r="CD1933" s="96">
        <v>0.2</v>
      </c>
      <c r="CE1933" s="96">
        <v>2.8</v>
      </c>
      <c r="CF1933" s="31">
        <v>9</v>
      </c>
      <c r="CG1933" s="30">
        <v>260</v>
      </c>
      <c r="CH1933" s="96">
        <v>260</v>
      </c>
      <c r="CI1933" s="96">
        <v>220</v>
      </c>
      <c r="CJ1933" s="98">
        <f>Population!$CG1933-Population!$CI1933</f>
        <v>40</v>
      </c>
      <c r="CK1933" s="120">
        <f>_xlfn.DAYS(Entries!$AY$2,Population!H1933)</f>
        <v>244</v>
      </c>
      <c r="CL1933" s="120">
        <f t="shared" si="256"/>
        <v>1825</v>
      </c>
      <c r="CM1933" s="122">
        <f>Entries!$AY$5</f>
        <v>0.15</v>
      </c>
      <c r="CN1933" s="122">
        <f t="shared" si="258"/>
        <v>0.15384615384615385</v>
      </c>
      <c r="CO1933" s="121">
        <f t="shared" si="257"/>
        <v>0.88635616438356168</v>
      </c>
      <c r="CP1933" s="30" t="s">
        <v>5654</v>
      </c>
      <c r="CQ1933" s="96">
        <v>4</v>
      </c>
      <c r="CR1933" s="96" t="s">
        <v>95</v>
      </c>
      <c r="CS1933" s="96"/>
      <c r="CT1933" s="31"/>
      <c r="CU1933" s="30" t="s">
        <v>5655</v>
      </c>
      <c r="CV1933" s="96" t="s">
        <v>5651</v>
      </c>
      <c r="CW1933" s="96" t="s">
        <v>157</v>
      </c>
      <c r="CX1933" s="96" t="s">
        <v>5652</v>
      </c>
      <c r="CY1933" s="96" t="s">
        <v>107</v>
      </c>
      <c r="CZ1933" s="96" t="s">
        <v>755</v>
      </c>
      <c r="DA1933" s="31"/>
      <c r="DB1933" s="17" t="s">
        <v>15463</v>
      </c>
      <c r="DC1933" s="17" t="s">
        <v>15500</v>
      </c>
      <c r="DD1933" s="17">
        <v>1</v>
      </c>
      <c r="DE1933" s="17" t="s">
        <v>15500</v>
      </c>
      <c r="DF1933" s="17" t="s">
        <v>15500</v>
      </c>
      <c r="DG1933" s="23" t="s">
        <v>11174</v>
      </c>
      <c r="DH1933" s="145"/>
    </row>
    <row r="1934" spans="1:112" s="17" customFormat="1" x14ac:dyDescent="0.25">
      <c r="A1934" s="32" t="s">
        <v>7128</v>
      </c>
      <c r="B1934" s="98">
        <v>1</v>
      </c>
      <c r="C1934" s="149" t="s">
        <v>11188</v>
      </c>
      <c r="D1934" s="98" t="s">
        <v>5649</v>
      </c>
      <c r="E1934" s="98">
        <v>46051</v>
      </c>
      <c r="F1934" s="98" t="s">
        <v>7129</v>
      </c>
      <c r="G1934" s="33">
        <v>64057</v>
      </c>
      <c r="H1934" s="44">
        <v>44050</v>
      </c>
      <c r="I1934" s="98" t="s">
        <v>221</v>
      </c>
      <c r="J1934" s="98"/>
      <c r="K1934" s="98"/>
      <c r="L1934" s="98" t="s">
        <v>285</v>
      </c>
      <c r="M1934" t="s">
        <v>156</v>
      </c>
      <c r="N1934" s="98" t="s">
        <v>156</v>
      </c>
      <c r="O1934" t="s">
        <v>157</v>
      </c>
      <c r="P1934" s="96" t="str">
        <f>VLOOKUP(N1934,Entries!J:K,2,FALSE)</f>
        <v>UNITED STATES OF AMERICA</v>
      </c>
      <c r="Q1934" s="38" t="s">
        <v>5651</v>
      </c>
      <c r="R1934" s="32" t="s">
        <v>5651</v>
      </c>
      <c r="S1934" s="98" t="s">
        <v>156</v>
      </c>
      <c r="T1934" t="s">
        <v>157</v>
      </c>
      <c r="U1934" s="39" t="s">
        <v>159</v>
      </c>
      <c r="V1934" s="33" t="s">
        <v>159</v>
      </c>
      <c r="W1934" s="64">
        <f>IF(VLOOKUP(R1934,Entries!N:P,3,FALSE)=V1934,1,VLOOKUP(R1934,Entries!N:P,3,FALSE))</f>
        <v>1</v>
      </c>
      <c r="X1934"/>
      <c r="Y1934"/>
      <c r="Z1934" s="98"/>
      <c r="AA1934" s="98"/>
      <c r="AB1934" s="98"/>
      <c r="AC1934" s="98" t="s">
        <v>5652</v>
      </c>
      <c r="AD1934" s="98" t="s">
        <v>263</v>
      </c>
      <c r="AE1934" s="98" t="s">
        <v>263</v>
      </c>
      <c r="AF1934" s="98" t="s">
        <v>263</v>
      </c>
      <c r="AG1934" s="98" t="s">
        <v>11136</v>
      </c>
      <c r="AH1934" s="98"/>
      <c r="AI1934" s="98"/>
      <c r="AJ1934" s="98">
        <v>5</v>
      </c>
      <c r="AK1934" s="98" t="s">
        <v>95</v>
      </c>
      <c r="AL1934" s="98"/>
      <c r="AM1934" s="33"/>
      <c r="AN1934" s="32" t="s">
        <v>2064</v>
      </c>
      <c r="AO1934" s="98" t="s">
        <v>134</v>
      </c>
      <c r="AP1934" s="33" t="s">
        <v>160</v>
      </c>
      <c r="AQ1934">
        <v>21104.528089660002</v>
      </c>
      <c r="AR1934" t="s">
        <v>14449</v>
      </c>
      <c r="AS1934" t="s">
        <v>11225</v>
      </c>
      <c r="AT1934" t="s">
        <v>14450</v>
      </c>
      <c r="AU1934">
        <v>53.055599999999998</v>
      </c>
      <c r="AV1934" s="98">
        <v>0.92599471397333333</v>
      </c>
      <c r="AW1934">
        <v>232.96789999999999</v>
      </c>
      <c r="AX1934" s="98">
        <v>4.0660560605377771</v>
      </c>
      <c r="AY1934">
        <v>1.272E-4</v>
      </c>
      <c r="AZ1934">
        <v>100.9144</v>
      </c>
      <c r="BA1934" s="98">
        <v>1.7612881762488888</v>
      </c>
      <c r="BB1934">
        <v>259.19889999999998</v>
      </c>
      <c r="BC1934" s="98">
        <v>4.5238732813822224</v>
      </c>
      <c r="BD1934">
        <v>15.06393967</v>
      </c>
      <c r="BE1934" s="96">
        <f t="shared" si="252"/>
        <v>6925.3680087973753</v>
      </c>
      <c r="BF1934" s="96">
        <f t="shared" si="253"/>
        <v>555.24891560809465</v>
      </c>
      <c r="BG1934" s="96">
        <f t="shared" si="254"/>
        <v>553.48710198665594</v>
      </c>
      <c r="BH1934">
        <v>6931.7405005310666</v>
      </c>
      <c r="BI1934">
        <v>1.2515553145508629E-3</v>
      </c>
      <c r="BJ1934">
        <v>0.92632571292708188</v>
      </c>
      <c r="BK1934">
        <v>4.066056907720224</v>
      </c>
      <c r="BL1934">
        <v>0.91033694921638353</v>
      </c>
      <c r="BM1934">
        <v>5.3748254758567731</v>
      </c>
      <c r="BN1934">
        <v>0.92599512257429195</v>
      </c>
      <c r="BO1934">
        <v>4.0660569085531684</v>
      </c>
      <c r="BP1934">
        <v>1.073908972770993E-3</v>
      </c>
      <c r="BQ1934">
        <v>0.91033694921638353</v>
      </c>
      <c r="BR1934">
        <v>6925.6487292151496</v>
      </c>
      <c r="BS1934" s="96">
        <v>562.0862455277138</v>
      </c>
      <c r="BT1934" s="96">
        <v>547.21121290258543</v>
      </c>
      <c r="BU1934">
        <v>5.3748254758567731</v>
      </c>
      <c r="BV1934" s="60" t="str">
        <f t="shared" si="255"/>
        <v>Starlink</v>
      </c>
      <c r="BW1934" s="32" t="s">
        <v>192</v>
      </c>
      <c r="BX1934" s="98">
        <v>2.8</v>
      </c>
      <c r="BY1934" s="21">
        <v>0.2</v>
      </c>
      <c r="BZ1934" s="98">
        <v>9</v>
      </c>
      <c r="CA1934" s="98">
        <v>27.592099999999999</v>
      </c>
      <c r="CB1934" s="98">
        <v>0.56000000000000005</v>
      </c>
      <c r="CC1934" s="98">
        <v>11.0875</v>
      </c>
      <c r="CD1934" s="98">
        <v>0.2</v>
      </c>
      <c r="CE1934" s="98">
        <v>2.8</v>
      </c>
      <c r="CF1934" s="33">
        <v>9</v>
      </c>
      <c r="CG1934" s="32">
        <v>260</v>
      </c>
      <c r="CH1934" s="98">
        <v>260</v>
      </c>
      <c r="CI1934" s="98">
        <v>220</v>
      </c>
      <c r="CJ1934" s="96">
        <f>Population!$CG1934-Population!$CI1934</f>
        <v>40</v>
      </c>
      <c r="CK1934" s="118">
        <f>_xlfn.DAYS(Entries!$AY$2,Population!H1934)</f>
        <v>244</v>
      </c>
      <c r="CL1934" s="118">
        <f t="shared" si="256"/>
        <v>1825</v>
      </c>
      <c r="CM1934" s="117">
        <f>Entries!$AY$5</f>
        <v>0.15</v>
      </c>
      <c r="CN1934" s="117">
        <f t="shared" si="258"/>
        <v>0.15384615384615385</v>
      </c>
      <c r="CO1934" s="119">
        <f t="shared" si="257"/>
        <v>0.88635616438356168</v>
      </c>
      <c r="CP1934" s="32" t="s">
        <v>5654</v>
      </c>
      <c r="CQ1934" s="98">
        <v>4</v>
      </c>
      <c r="CR1934" s="98" t="s">
        <v>95</v>
      </c>
      <c r="CS1934" s="98"/>
      <c r="CT1934" s="33"/>
      <c r="CU1934" s="32" t="s">
        <v>5655</v>
      </c>
      <c r="CV1934" s="98" t="s">
        <v>5651</v>
      </c>
      <c r="CW1934" s="98" t="s">
        <v>157</v>
      </c>
      <c r="CX1934" s="98" t="s">
        <v>5652</v>
      </c>
      <c r="CY1934" s="98" t="s">
        <v>107</v>
      </c>
      <c r="CZ1934" s="98" t="s">
        <v>755</v>
      </c>
      <c r="DA1934" s="33"/>
      <c r="DB1934" s="17" t="s">
        <v>15463</v>
      </c>
      <c r="DC1934" s="17" t="s">
        <v>15500</v>
      </c>
      <c r="DD1934" s="17">
        <v>1</v>
      </c>
      <c r="DE1934" s="17" t="s">
        <v>15500</v>
      </c>
      <c r="DF1934" s="17" t="s">
        <v>15500</v>
      </c>
      <c r="DG1934" s="23" t="s">
        <v>11174</v>
      </c>
      <c r="DH1934" s="145"/>
    </row>
    <row r="1935" spans="1:112" s="17" customFormat="1" x14ac:dyDescent="0.25">
      <c r="A1935" s="30" t="s">
        <v>7131</v>
      </c>
      <c r="B1935" s="96">
        <v>1</v>
      </c>
      <c r="C1935" s="152" t="s">
        <v>11188</v>
      </c>
      <c r="D1935" s="96" t="s">
        <v>5649</v>
      </c>
      <c r="E1935" s="96">
        <v>46052</v>
      </c>
      <c r="F1935" s="96" t="s">
        <v>7132</v>
      </c>
      <c r="G1935" s="31">
        <v>64058</v>
      </c>
      <c r="H1935" s="43">
        <v>44050</v>
      </c>
      <c r="I1935" s="96" t="s">
        <v>221</v>
      </c>
      <c r="J1935" s="96"/>
      <c r="K1935" s="96"/>
      <c r="L1935" s="96" t="s">
        <v>285</v>
      </c>
      <c r="M1935" s="124" t="s">
        <v>156</v>
      </c>
      <c r="N1935" s="96" t="s">
        <v>156</v>
      </c>
      <c r="O1935" s="124" t="s">
        <v>157</v>
      </c>
      <c r="P1935" s="64" t="str">
        <f>VLOOKUP(N1935,Entries!J:K,2,FALSE)</f>
        <v>UNITED STATES OF AMERICA</v>
      </c>
      <c r="Q1935" s="123" t="s">
        <v>5651</v>
      </c>
      <c r="R1935" s="30" t="s">
        <v>5651</v>
      </c>
      <c r="S1935" s="96" t="s">
        <v>156</v>
      </c>
      <c r="T1935" s="124" t="s">
        <v>157</v>
      </c>
      <c r="U1935" s="125" t="s">
        <v>159</v>
      </c>
      <c r="V1935" s="31" t="s">
        <v>159</v>
      </c>
      <c r="W1935" s="64">
        <f>IF(VLOOKUP(R1935,Entries!N:P,3,FALSE)=V1935,1,VLOOKUP(R1935,Entries!N:P,3,FALSE))</f>
        <v>1</v>
      </c>
      <c r="X1935" s="124"/>
      <c r="Y1935" s="124"/>
      <c r="Z1935" s="96"/>
      <c r="AA1935" s="96"/>
      <c r="AB1935" s="96"/>
      <c r="AC1935" s="96" t="s">
        <v>5652</v>
      </c>
      <c r="AD1935" s="96" t="s">
        <v>263</v>
      </c>
      <c r="AE1935" s="96" t="s">
        <v>263</v>
      </c>
      <c r="AF1935" s="96" t="s">
        <v>263</v>
      </c>
      <c r="AG1935" s="96" t="s">
        <v>11136</v>
      </c>
      <c r="AH1935" s="96"/>
      <c r="AI1935" s="96"/>
      <c r="AJ1935" s="96">
        <v>5</v>
      </c>
      <c r="AK1935" s="96" t="s">
        <v>95</v>
      </c>
      <c r="AL1935" s="96"/>
      <c r="AM1935" s="31"/>
      <c r="AN1935" s="30" t="s">
        <v>2064</v>
      </c>
      <c r="AO1935" s="96" t="s">
        <v>134</v>
      </c>
      <c r="AP1935" s="31" t="s">
        <v>160</v>
      </c>
      <c r="AQ1935">
        <v>21104.513349960002</v>
      </c>
      <c r="AR1935" t="s">
        <v>14451</v>
      </c>
      <c r="AS1935" t="s">
        <v>11225</v>
      </c>
      <c r="AT1935" t="s">
        <v>14452</v>
      </c>
      <c r="AU1935">
        <v>53.055300000000003</v>
      </c>
      <c r="AV1935" s="96">
        <v>0.92598947798666664</v>
      </c>
      <c r="AW1935">
        <v>233.03809999999999</v>
      </c>
      <c r="AX1935" s="96">
        <v>4.0672812814177774</v>
      </c>
      <c r="AY1935">
        <v>1.7229999999999999E-4</v>
      </c>
      <c r="AZ1935">
        <v>124.0731</v>
      </c>
      <c r="BA1935" s="96">
        <v>2.1654836576399998</v>
      </c>
      <c r="BB1935">
        <v>236.0421</v>
      </c>
      <c r="BC1935" s="96">
        <v>4.11971096124</v>
      </c>
      <c r="BD1935">
        <v>15.063938029999999</v>
      </c>
      <c r="BE1935" s="96">
        <f t="shared" si="252"/>
        <v>6925.3685114372256</v>
      </c>
      <c r="BF1935" s="96">
        <f t="shared" si="253"/>
        <v>555.56175243174675</v>
      </c>
      <c r="BG1935" s="96">
        <f t="shared" si="254"/>
        <v>553.17527044270446</v>
      </c>
      <c r="BH1935">
        <v>6931.7404126867177</v>
      </c>
      <c r="BI1935">
        <v>1.223077382822657E-3</v>
      </c>
      <c r="BJ1935">
        <v>0.92632047791661354</v>
      </c>
      <c r="BK1935">
        <v>4.0672821266193404</v>
      </c>
      <c r="BL1935">
        <v>0.96609018463779261</v>
      </c>
      <c r="BM1935">
        <v>5.3191052767346916</v>
      </c>
      <c r="BN1935">
        <v>0.92598988655163739</v>
      </c>
      <c r="BO1935">
        <v>4.06728212976412</v>
      </c>
      <c r="BP1935">
        <v>1.0942300677144489E-3</v>
      </c>
      <c r="BQ1935">
        <v>0.96609018463779261</v>
      </c>
      <c r="BR1935">
        <v>6925.6492794762698</v>
      </c>
      <c r="BS1935" s="96">
        <v>562.22753315631689</v>
      </c>
      <c r="BT1935" s="96">
        <v>547.07102579622187</v>
      </c>
      <c r="BU1935">
        <v>5.3191052767346916</v>
      </c>
      <c r="BV1935" s="65" t="str">
        <f t="shared" si="255"/>
        <v>Starlink</v>
      </c>
      <c r="BW1935" s="30" t="s">
        <v>192</v>
      </c>
      <c r="BX1935" s="96">
        <v>2.8</v>
      </c>
      <c r="BY1935" s="16">
        <v>0.2</v>
      </c>
      <c r="BZ1935" s="96">
        <v>9</v>
      </c>
      <c r="CA1935" s="96">
        <v>27.592099999999999</v>
      </c>
      <c r="CB1935" s="96">
        <v>0.56000000000000005</v>
      </c>
      <c r="CC1935" s="96">
        <v>11.0875</v>
      </c>
      <c r="CD1935" s="96">
        <v>0.2</v>
      </c>
      <c r="CE1935" s="96">
        <v>2.8</v>
      </c>
      <c r="CF1935" s="31">
        <v>9</v>
      </c>
      <c r="CG1935" s="30">
        <v>260</v>
      </c>
      <c r="CH1935" s="96">
        <v>260</v>
      </c>
      <c r="CI1935" s="96">
        <v>220</v>
      </c>
      <c r="CJ1935" s="98">
        <f>Population!$CG1935-Population!$CI1935</f>
        <v>40</v>
      </c>
      <c r="CK1935" s="120">
        <f>_xlfn.DAYS(Entries!$AY$2,Population!H1935)</f>
        <v>244</v>
      </c>
      <c r="CL1935" s="120">
        <f t="shared" si="256"/>
        <v>1825</v>
      </c>
      <c r="CM1935" s="122">
        <f>Entries!$AY$5</f>
        <v>0.15</v>
      </c>
      <c r="CN1935" s="122">
        <f t="shared" si="258"/>
        <v>0.15384615384615385</v>
      </c>
      <c r="CO1935" s="121">
        <f t="shared" si="257"/>
        <v>0.88635616438356168</v>
      </c>
      <c r="CP1935" s="30" t="s">
        <v>5654</v>
      </c>
      <c r="CQ1935" s="96">
        <v>4</v>
      </c>
      <c r="CR1935" s="96" t="s">
        <v>95</v>
      </c>
      <c r="CS1935" s="96"/>
      <c r="CT1935" s="31"/>
      <c r="CU1935" s="30" t="s">
        <v>5655</v>
      </c>
      <c r="CV1935" s="96" t="s">
        <v>5651</v>
      </c>
      <c r="CW1935" s="96" t="s">
        <v>157</v>
      </c>
      <c r="CX1935" s="96" t="s">
        <v>5652</v>
      </c>
      <c r="CY1935" s="96" t="s">
        <v>107</v>
      </c>
      <c r="CZ1935" s="96" t="s">
        <v>755</v>
      </c>
      <c r="DA1935" s="31"/>
      <c r="DB1935" s="17" t="s">
        <v>15463</v>
      </c>
      <c r="DC1935" s="17" t="s">
        <v>15500</v>
      </c>
      <c r="DD1935" s="17">
        <v>1</v>
      </c>
      <c r="DE1935" s="17" t="s">
        <v>15500</v>
      </c>
      <c r="DF1935" s="17" t="s">
        <v>15500</v>
      </c>
      <c r="DG1935" s="23" t="s">
        <v>11174</v>
      </c>
      <c r="DH1935" s="145"/>
    </row>
    <row r="1936" spans="1:112" s="17" customFormat="1" x14ac:dyDescent="0.25">
      <c r="A1936" s="32" t="s">
        <v>7134</v>
      </c>
      <c r="B1936" s="18">
        <v>1</v>
      </c>
      <c r="C1936" s="149" t="s">
        <v>11188</v>
      </c>
      <c r="D1936" s="18" t="s">
        <v>5649</v>
      </c>
      <c r="E1936" s="18">
        <v>46073</v>
      </c>
      <c r="F1936" s="18" t="s">
        <v>7135</v>
      </c>
      <c r="G1936" s="33">
        <v>64079</v>
      </c>
      <c r="H1936" s="44">
        <v>44050</v>
      </c>
      <c r="I1936" s="98" t="s">
        <v>221</v>
      </c>
      <c r="J1936" s="98"/>
      <c r="K1936" s="98"/>
      <c r="L1936" s="18" t="s">
        <v>285</v>
      </c>
      <c r="M1936" t="s">
        <v>156</v>
      </c>
      <c r="N1936" s="18" t="s">
        <v>156</v>
      </c>
      <c r="O1936" t="s">
        <v>157</v>
      </c>
      <c r="P1936" s="96" t="str">
        <f>VLOOKUP(N1936,Entries!J:K,2,FALSE)</f>
        <v>UNITED STATES OF AMERICA</v>
      </c>
      <c r="Q1936" s="38" t="s">
        <v>5651</v>
      </c>
      <c r="R1936" s="32" t="s">
        <v>5651</v>
      </c>
      <c r="S1936" s="18" t="s">
        <v>156</v>
      </c>
      <c r="T1936" t="s">
        <v>157</v>
      </c>
      <c r="U1936" s="39" t="s">
        <v>159</v>
      </c>
      <c r="V1936" s="33" t="s">
        <v>159</v>
      </c>
      <c r="W1936" s="64">
        <f>IF(VLOOKUP(R1936,Entries!N:P,3,FALSE)=V1936,1,VLOOKUP(R1936,Entries!N:P,3,FALSE))</f>
        <v>1</v>
      </c>
      <c r="X1936"/>
      <c r="Y1936"/>
      <c r="Z1936" s="18"/>
      <c r="AA1936" s="98"/>
      <c r="AB1936" s="98"/>
      <c r="AC1936" s="18" t="s">
        <v>5652</v>
      </c>
      <c r="AD1936" s="18" t="s">
        <v>263</v>
      </c>
      <c r="AE1936" s="18" t="s">
        <v>263</v>
      </c>
      <c r="AF1936" s="98" t="s">
        <v>263</v>
      </c>
      <c r="AG1936" s="98" t="s">
        <v>11136</v>
      </c>
      <c r="AH1936" s="98"/>
      <c r="AI1936" s="18"/>
      <c r="AJ1936" s="98">
        <v>5</v>
      </c>
      <c r="AK1936" s="18" t="s">
        <v>95</v>
      </c>
      <c r="AL1936" s="18"/>
      <c r="AM1936" s="33"/>
      <c r="AN1936" s="32" t="s">
        <v>2064</v>
      </c>
      <c r="AO1936" s="18" t="s">
        <v>134</v>
      </c>
      <c r="AP1936" s="33" t="s">
        <v>160</v>
      </c>
      <c r="AQ1936">
        <v>21104.570483629999</v>
      </c>
      <c r="AR1936" t="s">
        <v>5830</v>
      </c>
      <c r="AS1936" t="s">
        <v>11225</v>
      </c>
      <c r="AT1936" t="s">
        <v>14453</v>
      </c>
      <c r="AU1936">
        <v>53.057299999999998</v>
      </c>
      <c r="AV1936" s="98">
        <v>0.92602438456444447</v>
      </c>
      <c r="AW1936">
        <v>212.76169999999999</v>
      </c>
      <c r="AX1936" s="98">
        <v>3.7133914145911109</v>
      </c>
      <c r="AY1936">
        <v>1.4689999999999999E-4</v>
      </c>
      <c r="AZ1936">
        <v>114.06910000000001</v>
      </c>
      <c r="BA1936" s="98">
        <v>1.9908809555955558</v>
      </c>
      <c r="BB1936">
        <v>246.04509999999999</v>
      </c>
      <c r="BC1936" s="98">
        <v>4.2942962099955553</v>
      </c>
      <c r="BD1936">
        <v>15.06394375</v>
      </c>
      <c r="BE1936" s="96">
        <f t="shared" si="252"/>
        <v>6925.366758327903</v>
      </c>
      <c r="BF1936" s="96">
        <f t="shared" si="253"/>
        <v>555.38409470470197</v>
      </c>
      <c r="BG1936" s="96">
        <f t="shared" si="254"/>
        <v>553.34942195110489</v>
      </c>
      <c r="BH1936">
        <v>6931.7389597054498</v>
      </c>
      <c r="BI1936">
        <v>1.2373254871724389E-3</v>
      </c>
      <c r="BJ1936">
        <v>0.92635537801315648</v>
      </c>
      <c r="BK1936">
        <v>3.713392186003305</v>
      </c>
      <c r="BL1936">
        <v>0.937813888782423</v>
      </c>
      <c r="BM1936">
        <v>5.347364181122999</v>
      </c>
      <c r="BN1936">
        <v>0.92602479311542429</v>
      </c>
      <c r="BO1936">
        <v>3.7133921893295589</v>
      </c>
      <c r="BP1936">
        <v>1.083776588694736E-3</v>
      </c>
      <c r="BQ1936">
        <v>0.937813888782423</v>
      </c>
      <c r="BR1936">
        <v>6925.647206599845</v>
      </c>
      <c r="BS1936" s="96">
        <v>562.15306090391641</v>
      </c>
      <c r="BT1936" s="96">
        <v>547.14135229577278</v>
      </c>
      <c r="BU1936">
        <v>5.347364181122999</v>
      </c>
      <c r="BV1936" s="60" t="str">
        <f t="shared" si="255"/>
        <v>Starlink</v>
      </c>
      <c r="BW1936" s="32" t="s">
        <v>192</v>
      </c>
      <c r="BX1936" s="18">
        <v>2.8</v>
      </c>
      <c r="BY1936" s="21">
        <v>0.2</v>
      </c>
      <c r="BZ1936" s="18">
        <v>9</v>
      </c>
      <c r="CA1936" s="98">
        <v>27.592099999999999</v>
      </c>
      <c r="CB1936" s="98">
        <v>0.56000000000000005</v>
      </c>
      <c r="CC1936" s="98">
        <v>11.0875</v>
      </c>
      <c r="CD1936" s="18">
        <v>0.2</v>
      </c>
      <c r="CE1936" s="18">
        <v>2.8</v>
      </c>
      <c r="CF1936" s="33">
        <v>9</v>
      </c>
      <c r="CG1936" s="32">
        <v>260</v>
      </c>
      <c r="CH1936" s="18">
        <v>260</v>
      </c>
      <c r="CI1936" s="18">
        <v>220</v>
      </c>
      <c r="CJ1936" s="96">
        <f>Population!$CG1936-Population!$CI1936</f>
        <v>40</v>
      </c>
      <c r="CK1936" s="118">
        <f>_xlfn.DAYS(Entries!$AY$2,Population!H1936)</f>
        <v>244</v>
      </c>
      <c r="CL1936" s="118">
        <f t="shared" si="256"/>
        <v>1825</v>
      </c>
      <c r="CM1936" s="117">
        <f>Entries!$AY$5</f>
        <v>0.15</v>
      </c>
      <c r="CN1936" s="117">
        <f t="shared" si="258"/>
        <v>0.15384615384615385</v>
      </c>
      <c r="CO1936" s="119">
        <f t="shared" si="257"/>
        <v>0.88635616438356168</v>
      </c>
      <c r="CP1936" s="32" t="s">
        <v>5654</v>
      </c>
      <c r="CQ1936" s="18">
        <v>4</v>
      </c>
      <c r="CR1936" s="18" t="s">
        <v>95</v>
      </c>
      <c r="CS1936" s="18"/>
      <c r="CT1936" s="33"/>
      <c r="CU1936" s="32" t="s">
        <v>5655</v>
      </c>
      <c r="CV1936" s="18" t="s">
        <v>5651</v>
      </c>
      <c r="CW1936" s="18" t="s">
        <v>157</v>
      </c>
      <c r="CX1936" s="18" t="s">
        <v>5652</v>
      </c>
      <c r="CY1936" s="18" t="s">
        <v>107</v>
      </c>
      <c r="CZ1936" s="18" t="s">
        <v>755</v>
      </c>
      <c r="DA1936" s="33"/>
      <c r="DB1936" s="17" t="s">
        <v>15463</v>
      </c>
      <c r="DC1936" s="17" t="s">
        <v>15500</v>
      </c>
      <c r="DD1936" s="17">
        <v>1</v>
      </c>
      <c r="DE1936" s="17" t="s">
        <v>15500</v>
      </c>
      <c r="DF1936" s="17" t="s">
        <v>15500</v>
      </c>
      <c r="DG1936" s="23" t="s">
        <v>11174</v>
      </c>
      <c r="DH1936" s="145"/>
    </row>
    <row r="1937" spans="1:112" s="17" customFormat="1" x14ac:dyDescent="0.25">
      <c r="A1937" s="30" t="s">
        <v>7137</v>
      </c>
      <c r="B1937" s="15">
        <v>1</v>
      </c>
      <c r="C1937" s="152" t="s">
        <v>11188</v>
      </c>
      <c r="D1937" s="15" t="s">
        <v>5649</v>
      </c>
      <c r="E1937" s="15">
        <v>46053</v>
      </c>
      <c r="F1937" s="15" t="s">
        <v>7138</v>
      </c>
      <c r="G1937" s="31">
        <v>64059</v>
      </c>
      <c r="H1937" s="43">
        <v>44050</v>
      </c>
      <c r="I1937" s="96" t="s">
        <v>221</v>
      </c>
      <c r="J1937" s="96"/>
      <c r="K1937" s="96"/>
      <c r="L1937" s="15" t="s">
        <v>285</v>
      </c>
      <c r="M1937" s="124" t="s">
        <v>156</v>
      </c>
      <c r="N1937" s="15" t="s">
        <v>156</v>
      </c>
      <c r="O1937" s="124" t="s">
        <v>157</v>
      </c>
      <c r="P1937" s="64" t="str">
        <f>VLOOKUP(N1937,Entries!J:K,2,FALSE)</f>
        <v>UNITED STATES OF AMERICA</v>
      </c>
      <c r="Q1937" s="123" t="s">
        <v>5651</v>
      </c>
      <c r="R1937" s="30" t="s">
        <v>5651</v>
      </c>
      <c r="S1937" s="15" t="s">
        <v>156</v>
      </c>
      <c r="T1937" s="124" t="s">
        <v>157</v>
      </c>
      <c r="U1937" s="125" t="s">
        <v>159</v>
      </c>
      <c r="V1937" s="31" t="s">
        <v>159</v>
      </c>
      <c r="W1937" s="64">
        <f>IF(VLOOKUP(R1937,Entries!N:P,3,FALSE)=V1937,1,VLOOKUP(R1937,Entries!N:P,3,FALSE))</f>
        <v>1</v>
      </c>
      <c r="X1937" s="124"/>
      <c r="Y1937" s="124"/>
      <c r="Z1937" s="15"/>
      <c r="AA1937" s="15"/>
      <c r="AB1937" s="96"/>
      <c r="AC1937" s="15" t="s">
        <v>5652</v>
      </c>
      <c r="AD1937" s="15" t="s">
        <v>263</v>
      </c>
      <c r="AE1937" s="15" t="s">
        <v>263</v>
      </c>
      <c r="AF1937" s="96" t="s">
        <v>263</v>
      </c>
      <c r="AG1937" s="96" t="s">
        <v>11136</v>
      </c>
      <c r="AH1937" s="96"/>
      <c r="AI1937" s="15"/>
      <c r="AJ1937" s="15">
        <v>5</v>
      </c>
      <c r="AK1937" s="15" t="s">
        <v>95</v>
      </c>
      <c r="AL1937" s="15"/>
      <c r="AM1937" s="31"/>
      <c r="AN1937" s="30" t="s">
        <v>2064</v>
      </c>
      <c r="AO1937" s="15" t="s">
        <v>134</v>
      </c>
      <c r="AP1937" s="31" t="s">
        <v>160</v>
      </c>
      <c r="AQ1937">
        <v>21104.51703621</v>
      </c>
      <c r="AR1937" t="s">
        <v>14454</v>
      </c>
      <c r="AS1937" t="s">
        <v>11225</v>
      </c>
      <c r="AT1937" t="s">
        <v>14455</v>
      </c>
      <c r="AU1937">
        <v>53.057200000000002</v>
      </c>
      <c r="AV1937" s="96">
        <v>0.92602263923555561</v>
      </c>
      <c r="AW1937">
        <v>233.01740000000001</v>
      </c>
      <c r="AX1937" s="96">
        <v>4.0669199983377782</v>
      </c>
      <c r="AY1937">
        <v>1.3180000000000001E-4</v>
      </c>
      <c r="AZ1937">
        <v>108.2197</v>
      </c>
      <c r="BA1937" s="96">
        <v>1.888789687568889</v>
      </c>
      <c r="BB1937">
        <v>251.89359999999999</v>
      </c>
      <c r="BC1937" s="96">
        <v>4.3963717700622222</v>
      </c>
      <c r="BD1937">
        <v>15.063934720000001</v>
      </c>
      <c r="BE1937" s="96">
        <f t="shared" si="252"/>
        <v>6925.3695259118276</v>
      </c>
      <c r="BF1937" s="96">
        <f t="shared" si="253"/>
        <v>555.28228961534205</v>
      </c>
      <c r="BG1937" s="96">
        <f t="shared" si="254"/>
        <v>553.45676220831228</v>
      </c>
      <c r="BH1937">
        <v>6931.74187697056</v>
      </c>
      <c r="BI1937">
        <v>1.2413530507251729E-3</v>
      </c>
      <c r="BJ1937">
        <v>0.92635363273861893</v>
      </c>
      <c r="BK1937">
        <v>4.0669208451410226</v>
      </c>
      <c r="BL1937">
        <v>0.92140298216544303</v>
      </c>
      <c r="BM1937">
        <v>5.3637594146105592</v>
      </c>
      <c r="BN1937">
        <v>0.92602304780253708</v>
      </c>
      <c r="BO1937">
        <v>4.0669208466286246</v>
      </c>
      <c r="BP1937">
        <v>1.074731763048597E-3</v>
      </c>
      <c r="BQ1937">
        <v>0.92140298216544303</v>
      </c>
      <c r="BR1937">
        <v>6925.6499902328533</v>
      </c>
      <c r="BS1937" s="96">
        <v>562.09320625711371</v>
      </c>
      <c r="BT1937" s="96">
        <v>547.20677420859283</v>
      </c>
      <c r="BU1937">
        <v>5.3637594146105592</v>
      </c>
      <c r="BV1937" s="65" t="str">
        <f t="shared" si="255"/>
        <v>Starlink</v>
      </c>
      <c r="BW1937" s="30" t="s">
        <v>192</v>
      </c>
      <c r="BX1937" s="15">
        <v>2.8</v>
      </c>
      <c r="BY1937" s="16">
        <v>0.2</v>
      </c>
      <c r="BZ1937" s="15">
        <v>9</v>
      </c>
      <c r="CA1937" s="15">
        <v>27.592099999999999</v>
      </c>
      <c r="CB1937" s="15">
        <v>0.56000000000000005</v>
      </c>
      <c r="CC1937" s="15">
        <v>11.0875</v>
      </c>
      <c r="CD1937" s="15">
        <v>0.2</v>
      </c>
      <c r="CE1937" s="15">
        <v>2.8</v>
      </c>
      <c r="CF1937" s="31">
        <v>9</v>
      </c>
      <c r="CG1937" s="30">
        <v>260</v>
      </c>
      <c r="CH1937" s="15">
        <v>260</v>
      </c>
      <c r="CI1937" s="15">
        <v>220</v>
      </c>
      <c r="CJ1937" s="98">
        <f>Population!$CG1937-Population!$CI1937</f>
        <v>40</v>
      </c>
      <c r="CK1937" s="120">
        <f>_xlfn.DAYS(Entries!$AY$2,Population!H1937)</f>
        <v>244</v>
      </c>
      <c r="CL1937" s="120">
        <f t="shared" si="256"/>
        <v>1825</v>
      </c>
      <c r="CM1937" s="122">
        <f>Entries!$AY$5</f>
        <v>0.15</v>
      </c>
      <c r="CN1937" s="122">
        <f t="shared" si="258"/>
        <v>0.15384615384615385</v>
      </c>
      <c r="CO1937" s="121">
        <f t="shared" si="257"/>
        <v>0.88635616438356168</v>
      </c>
      <c r="CP1937" s="30" t="s">
        <v>5654</v>
      </c>
      <c r="CQ1937" s="15">
        <v>4</v>
      </c>
      <c r="CR1937" s="15" t="s">
        <v>95</v>
      </c>
      <c r="CS1937" s="15"/>
      <c r="CT1937" s="31"/>
      <c r="CU1937" s="30" t="s">
        <v>5655</v>
      </c>
      <c r="CV1937" s="15" t="s">
        <v>5651</v>
      </c>
      <c r="CW1937" s="15" t="s">
        <v>157</v>
      </c>
      <c r="CX1937" s="15" t="s">
        <v>5652</v>
      </c>
      <c r="CY1937" s="15" t="s">
        <v>107</v>
      </c>
      <c r="CZ1937" s="15" t="s">
        <v>755</v>
      </c>
      <c r="DA1937" s="31"/>
      <c r="DB1937" s="17" t="s">
        <v>15463</v>
      </c>
      <c r="DC1937" s="17" t="s">
        <v>15500</v>
      </c>
      <c r="DD1937" s="17">
        <v>1</v>
      </c>
      <c r="DE1937" s="17" t="s">
        <v>15500</v>
      </c>
      <c r="DF1937" s="17" t="s">
        <v>15500</v>
      </c>
      <c r="DG1937" s="23" t="s">
        <v>11174</v>
      </c>
      <c r="DH1937" s="145"/>
    </row>
    <row r="1938" spans="1:112" s="17" customFormat="1" x14ac:dyDescent="0.25">
      <c r="A1938" s="32" t="s">
        <v>7140</v>
      </c>
      <c r="B1938" s="98">
        <v>1</v>
      </c>
      <c r="C1938" s="149" t="s">
        <v>11188</v>
      </c>
      <c r="D1938" s="98" t="s">
        <v>5649</v>
      </c>
      <c r="E1938" s="98">
        <v>46031</v>
      </c>
      <c r="F1938" s="98" t="s">
        <v>7141</v>
      </c>
      <c r="G1938" s="33">
        <v>64037</v>
      </c>
      <c r="H1938" s="44">
        <v>44050</v>
      </c>
      <c r="I1938" s="98" t="s">
        <v>221</v>
      </c>
      <c r="J1938" s="98"/>
      <c r="K1938" s="98"/>
      <c r="L1938" s="98" t="s">
        <v>285</v>
      </c>
      <c r="M1938" t="s">
        <v>156</v>
      </c>
      <c r="N1938" s="98" t="s">
        <v>156</v>
      </c>
      <c r="O1938" t="s">
        <v>157</v>
      </c>
      <c r="P1938" s="96" t="str">
        <f>VLOOKUP(N1938,Entries!J:K,2,FALSE)</f>
        <v>UNITED STATES OF AMERICA</v>
      </c>
      <c r="Q1938" s="38" t="s">
        <v>5651</v>
      </c>
      <c r="R1938" s="32" t="s">
        <v>5651</v>
      </c>
      <c r="S1938" s="98" t="s">
        <v>156</v>
      </c>
      <c r="T1938" t="s">
        <v>157</v>
      </c>
      <c r="U1938" s="39" t="s">
        <v>159</v>
      </c>
      <c r="V1938" s="33" t="s">
        <v>159</v>
      </c>
      <c r="W1938" s="64">
        <f>IF(VLOOKUP(R1938,Entries!N:P,3,FALSE)=V1938,1,VLOOKUP(R1938,Entries!N:P,3,FALSE))</f>
        <v>1</v>
      </c>
      <c r="X1938"/>
      <c r="Y1938"/>
      <c r="Z1938" s="98"/>
      <c r="AA1938" s="98"/>
      <c r="AB1938" s="98"/>
      <c r="AC1938" s="98" t="s">
        <v>5652</v>
      </c>
      <c r="AD1938" s="98" t="s">
        <v>263</v>
      </c>
      <c r="AE1938" s="98" t="s">
        <v>263</v>
      </c>
      <c r="AF1938" s="98" t="s">
        <v>263</v>
      </c>
      <c r="AG1938" s="98" t="s">
        <v>11136</v>
      </c>
      <c r="AH1938" s="98"/>
      <c r="AI1938" s="98"/>
      <c r="AJ1938" s="98">
        <v>5</v>
      </c>
      <c r="AK1938" s="98" t="s">
        <v>95</v>
      </c>
      <c r="AL1938" s="98"/>
      <c r="AM1938" s="33"/>
      <c r="AN1938" s="32" t="s">
        <v>2064</v>
      </c>
      <c r="AO1938" s="98" t="s">
        <v>134</v>
      </c>
      <c r="AP1938" s="33" t="s">
        <v>160</v>
      </c>
      <c r="AQ1938">
        <v>21104.552960069999</v>
      </c>
      <c r="AR1938" t="s">
        <v>6758</v>
      </c>
      <c r="AS1938" t="s">
        <v>11225</v>
      </c>
      <c r="AT1938" t="s">
        <v>14456</v>
      </c>
      <c r="AU1938">
        <v>53.055999999999997</v>
      </c>
      <c r="AV1938" s="98">
        <v>0.92600169528888887</v>
      </c>
      <c r="AW1938">
        <v>242.84289999999999</v>
      </c>
      <c r="AX1938" s="98">
        <v>4.2384072883155559</v>
      </c>
      <c r="AY1938">
        <v>1.37E-4</v>
      </c>
      <c r="AZ1938">
        <v>97.402799999999999</v>
      </c>
      <c r="BA1938" s="98">
        <v>1.6999992069866667</v>
      </c>
      <c r="BB1938">
        <v>262.71170000000001</v>
      </c>
      <c r="BC1938" s="98">
        <v>4.585183194591111</v>
      </c>
      <c r="BD1938">
        <v>15.063945889999999</v>
      </c>
      <c r="BE1938" s="96">
        <f t="shared" si="252"/>
        <v>6925.3661024446319</v>
      </c>
      <c r="BF1938" s="96">
        <f t="shared" si="253"/>
        <v>555.31487760066739</v>
      </c>
      <c r="BG1938" s="96">
        <f t="shared" si="254"/>
        <v>553.41732728859643</v>
      </c>
      <c r="BH1938">
        <v>6931.7386486617897</v>
      </c>
      <c r="BI1938">
        <v>1.264161132288376E-3</v>
      </c>
      <c r="BJ1938">
        <v>0.92633269311235067</v>
      </c>
      <c r="BK1938">
        <v>4.2384081705567507</v>
      </c>
      <c r="BL1938">
        <v>0.91164337281983132</v>
      </c>
      <c r="BM1938">
        <v>5.3735400024866253</v>
      </c>
      <c r="BN1938">
        <v>0.92600210388234461</v>
      </c>
      <c r="BO1938">
        <v>4.2384081723283424</v>
      </c>
      <c r="BP1938">
        <v>1.0838266650807641E-3</v>
      </c>
      <c r="BQ1938">
        <v>0.91164337281983132</v>
      </c>
      <c r="BR1938">
        <v>6925.6467589043959</v>
      </c>
      <c r="BS1938" s="96">
        <v>562.15295953462646</v>
      </c>
      <c r="BT1938" s="96">
        <v>547.14055827416541</v>
      </c>
      <c r="BU1938">
        <v>5.3735400024866253</v>
      </c>
      <c r="BV1938" s="60" t="str">
        <f t="shared" si="255"/>
        <v>Starlink</v>
      </c>
      <c r="BW1938" s="32" t="s">
        <v>192</v>
      </c>
      <c r="BX1938" s="98">
        <v>2.8</v>
      </c>
      <c r="BY1938" s="21">
        <v>0.2</v>
      </c>
      <c r="BZ1938" s="98">
        <v>9</v>
      </c>
      <c r="CA1938" s="98">
        <v>27.592099999999999</v>
      </c>
      <c r="CB1938" s="98">
        <v>0.56000000000000005</v>
      </c>
      <c r="CC1938" s="98">
        <v>11.0875</v>
      </c>
      <c r="CD1938" s="98">
        <v>0.2</v>
      </c>
      <c r="CE1938" s="98">
        <v>2.8</v>
      </c>
      <c r="CF1938" s="33">
        <v>9</v>
      </c>
      <c r="CG1938" s="32">
        <v>260</v>
      </c>
      <c r="CH1938" s="98">
        <v>260</v>
      </c>
      <c r="CI1938" s="98">
        <v>220</v>
      </c>
      <c r="CJ1938" s="96">
        <f>Population!$CG1938-Population!$CI1938</f>
        <v>40</v>
      </c>
      <c r="CK1938" s="118">
        <f>_xlfn.DAYS(Entries!$AY$2,Population!H1938)</f>
        <v>244</v>
      </c>
      <c r="CL1938" s="118">
        <f t="shared" si="256"/>
        <v>1825</v>
      </c>
      <c r="CM1938" s="117">
        <f>Entries!$AY$5</f>
        <v>0.15</v>
      </c>
      <c r="CN1938" s="117">
        <f t="shared" si="258"/>
        <v>0.15384615384615385</v>
      </c>
      <c r="CO1938" s="119">
        <f t="shared" si="257"/>
        <v>0.88635616438356168</v>
      </c>
      <c r="CP1938" s="32" t="s">
        <v>5654</v>
      </c>
      <c r="CQ1938" s="98">
        <v>4</v>
      </c>
      <c r="CR1938" s="98" t="s">
        <v>95</v>
      </c>
      <c r="CS1938" s="98"/>
      <c r="CT1938" s="33"/>
      <c r="CU1938" s="32" t="s">
        <v>5655</v>
      </c>
      <c r="CV1938" s="98" t="s">
        <v>5651</v>
      </c>
      <c r="CW1938" s="98" t="s">
        <v>157</v>
      </c>
      <c r="CX1938" s="98" t="s">
        <v>5652</v>
      </c>
      <c r="CY1938" s="98" t="s">
        <v>107</v>
      </c>
      <c r="CZ1938" s="98" t="s">
        <v>755</v>
      </c>
      <c r="DA1938" s="33"/>
      <c r="DB1938" s="17" t="s">
        <v>15463</v>
      </c>
      <c r="DC1938" s="17" t="s">
        <v>15500</v>
      </c>
      <c r="DD1938" s="17">
        <v>1</v>
      </c>
      <c r="DE1938" s="17" t="s">
        <v>15500</v>
      </c>
      <c r="DF1938" s="17" t="s">
        <v>15500</v>
      </c>
      <c r="DG1938" s="23" t="s">
        <v>11174</v>
      </c>
      <c r="DH1938" s="145"/>
    </row>
    <row r="1939" spans="1:112" s="17" customFormat="1" x14ac:dyDescent="0.25">
      <c r="A1939" s="30" t="s">
        <v>7143</v>
      </c>
      <c r="B1939" s="96">
        <v>1</v>
      </c>
      <c r="C1939" s="152" t="s">
        <v>11188</v>
      </c>
      <c r="D1939" s="96" t="s">
        <v>5649</v>
      </c>
      <c r="E1939" s="96">
        <v>46156</v>
      </c>
      <c r="F1939" s="96" t="s">
        <v>7144</v>
      </c>
      <c r="G1939" s="31">
        <v>64239</v>
      </c>
      <c r="H1939" s="43">
        <v>44061</v>
      </c>
      <c r="I1939" s="96" t="s">
        <v>221</v>
      </c>
      <c r="J1939" s="96"/>
      <c r="K1939" s="96"/>
      <c r="L1939" s="96" t="s">
        <v>285</v>
      </c>
      <c r="M1939" s="124" t="s">
        <v>156</v>
      </c>
      <c r="N1939" s="96" t="s">
        <v>156</v>
      </c>
      <c r="O1939" s="124" t="s">
        <v>157</v>
      </c>
      <c r="P1939" s="64" t="str">
        <f>VLOOKUP(N1939,Entries!J:K,2,FALSE)</f>
        <v>UNITED STATES OF AMERICA</v>
      </c>
      <c r="Q1939" s="123" t="s">
        <v>5651</v>
      </c>
      <c r="R1939" s="30" t="s">
        <v>5651</v>
      </c>
      <c r="S1939" s="96" t="s">
        <v>156</v>
      </c>
      <c r="T1939" s="124" t="s">
        <v>157</v>
      </c>
      <c r="U1939" s="125" t="s">
        <v>159</v>
      </c>
      <c r="V1939" s="31" t="s">
        <v>159</v>
      </c>
      <c r="W1939" s="64">
        <f>IF(VLOOKUP(R1939,Entries!N:P,3,FALSE)=V1939,1,VLOOKUP(R1939,Entries!N:P,3,FALSE))</f>
        <v>1</v>
      </c>
      <c r="X1939" s="124"/>
      <c r="Y1939" s="124"/>
      <c r="Z1939" s="96"/>
      <c r="AA1939" s="96"/>
      <c r="AB1939" s="96"/>
      <c r="AC1939" s="97" t="s">
        <v>5652</v>
      </c>
      <c r="AD1939" s="96" t="s">
        <v>263</v>
      </c>
      <c r="AE1939" s="96" t="s">
        <v>263</v>
      </c>
      <c r="AF1939" s="96" t="s">
        <v>263</v>
      </c>
      <c r="AG1939" s="96" t="s">
        <v>11136</v>
      </c>
      <c r="AH1939" s="96"/>
      <c r="AI1939" s="96"/>
      <c r="AJ1939" s="96">
        <v>5</v>
      </c>
      <c r="AK1939" s="96" t="s">
        <v>95</v>
      </c>
      <c r="AL1939" s="96"/>
      <c r="AM1939" s="31"/>
      <c r="AN1939" s="30" t="s">
        <v>133</v>
      </c>
      <c r="AO1939" s="96" t="s">
        <v>134</v>
      </c>
      <c r="AP1939" s="31" t="s">
        <v>160</v>
      </c>
      <c r="AQ1939">
        <v>21104.235064249999</v>
      </c>
      <c r="AR1939" t="s">
        <v>14457</v>
      </c>
      <c r="AS1939" t="s">
        <v>11225</v>
      </c>
      <c r="AT1939" t="s">
        <v>14458</v>
      </c>
      <c r="AU1939">
        <v>53.06</v>
      </c>
      <c r="AV1939" s="96">
        <v>0.92607150844444452</v>
      </c>
      <c r="AW1939">
        <v>54.265999999999998</v>
      </c>
      <c r="AX1939" s="96">
        <v>0.94712017484444444</v>
      </c>
      <c r="AY1939">
        <v>1.6339999999999999E-4</v>
      </c>
      <c r="AZ1939">
        <v>58.110999999999997</v>
      </c>
      <c r="BA1939" s="96">
        <v>1.0142280706222222</v>
      </c>
      <c r="BB1939">
        <v>302.00380000000001</v>
      </c>
      <c r="BC1939" s="96">
        <v>5.2709595669422233</v>
      </c>
      <c r="BD1939">
        <v>15.063982729999999</v>
      </c>
      <c r="BE1939" s="96">
        <f t="shared" si="252"/>
        <v>6925.3548114690657</v>
      </c>
      <c r="BF1939" s="96">
        <f t="shared" si="253"/>
        <v>555.48641444525947</v>
      </c>
      <c r="BG1939" s="96">
        <f t="shared" si="254"/>
        <v>553.22320849287098</v>
      </c>
      <c r="BH1939">
        <v>6931.7282164400476</v>
      </c>
      <c r="BI1939">
        <v>1.332558100311647E-3</v>
      </c>
      <c r="BJ1939">
        <v>0.92640249408519326</v>
      </c>
      <c r="BK1939">
        <v>0.94712037210923683</v>
      </c>
      <c r="BL1939">
        <v>0.85129381562544737</v>
      </c>
      <c r="BM1939">
        <v>5.433894963019922</v>
      </c>
      <c r="BN1939">
        <v>0.92607191702155289</v>
      </c>
      <c r="BO1939">
        <v>0.94712037418929762</v>
      </c>
      <c r="BP1939">
        <v>1.089726492774275E-3</v>
      </c>
      <c r="BQ1939">
        <v>0.85129381562544737</v>
      </c>
      <c r="BR1939">
        <v>6925.6348287465271</v>
      </c>
      <c r="BS1939" s="96">
        <v>562.18187649869287</v>
      </c>
      <c r="BT1939" s="96">
        <v>547.08778099436131</v>
      </c>
      <c r="BU1939">
        <v>5.433894963019922</v>
      </c>
      <c r="BV1939" s="65" t="str">
        <f t="shared" si="255"/>
        <v>Starlink</v>
      </c>
      <c r="BW1939" s="30" t="s">
        <v>192</v>
      </c>
      <c r="BX1939" s="96">
        <v>3.3</v>
      </c>
      <c r="BY1939" s="16">
        <v>0.2</v>
      </c>
      <c r="BZ1939" s="96">
        <v>9</v>
      </c>
      <c r="CA1939" s="96">
        <v>25.52</v>
      </c>
      <c r="CB1939" s="96">
        <v>1.1950000000000001</v>
      </c>
      <c r="CC1939" s="96">
        <v>14.9102735294118</v>
      </c>
      <c r="CD1939" s="96">
        <v>0.2</v>
      </c>
      <c r="CE1939" s="96">
        <v>2.8</v>
      </c>
      <c r="CF1939" s="31">
        <v>9</v>
      </c>
      <c r="CG1939" s="30">
        <v>260</v>
      </c>
      <c r="CH1939" s="96">
        <v>260</v>
      </c>
      <c r="CI1939" s="96">
        <v>220</v>
      </c>
      <c r="CJ1939" s="98">
        <f>Population!$CG1939-Population!$CI1939</f>
        <v>40</v>
      </c>
      <c r="CK1939" s="120">
        <f>_xlfn.DAYS(Entries!$AY$2,Population!H1939)</f>
        <v>233</v>
      </c>
      <c r="CL1939" s="120">
        <f t="shared" si="256"/>
        <v>1825</v>
      </c>
      <c r="CM1939" s="122">
        <f>Entries!$AY$5</f>
        <v>0.15</v>
      </c>
      <c r="CN1939" s="122">
        <f t="shared" si="258"/>
        <v>0.15384615384615385</v>
      </c>
      <c r="CO1939" s="121">
        <f t="shared" si="257"/>
        <v>0.89147945205479451</v>
      </c>
      <c r="CP1939" s="30" t="s">
        <v>5654</v>
      </c>
      <c r="CQ1939" s="96">
        <v>4</v>
      </c>
      <c r="CR1939" s="96" t="s">
        <v>95</v>
      </c>
      <c r="CS1939" s="96"/>
      <c r="CT1939" s="31"/>
      <c r="CU1939" s="30" t="s">
        <v>5655</v>
      </c>
      <c r="CV1939" s="96" t="s">
        <v>5651</v>
      </c>
      <c r="CW1939" s="96" t="s">
        <v>157</v>
      </c>
      <c r="CX1939" s="96" t="s">
        <v>5652</v>
      </c>
      <c r="CY1939" s="96" t="s">
        <v>107</v>
      </c>
      <c r="CZ1939" s="96" t="s">
        <v>755</v>
      </c>
      <c r="DA1939" s="31"/>
      <c r="DB1939" s="17" t="s">
        <v>15463</v>
      </c>
      <c r="DC1939" s="17" t="s">
        <v>15500</v>
      </c>
      <c r="DD1939" s="17">
        <v>1</v>
      </c>
      <c r="DE1939" s="17" t="s">
        <v>15500</v>
      </c>
      <c r="DF1939" s="17" t="s">
        <v>15500</v>
      </c>
      <c r="DG1939" s="23" t="s">
        <v>11174</v>
      </c>
      <c r="DH1939" s="145"/>
    </row>
    <row r="1940" spans="1:112" s="17" customFormat="1" x14ac:dyDescent="0.25">
      <c r="A1940" s="32" t="s">
        <v>7146</v>
      </c>
      <c r="B1940" s="98">
        <v>1</v>
      </c>
      <c r="C1940" s="149" t="s">
        <v>11188</v>
      </c>
      <c r="D1940" s="98" t="s">
        <v>5649</v>
      </c>
      <c r="E1940" s="98">
        <v>46346</v>
      </c>
      <c r="F1940" s="98" t="s">
        <v>7147</v>
      </c>
      <c r="G1940" s="33">
        <v>64413</v>
      </c>
      <c r="H1940" s="44">
        <v>44077</v>
      </c>
      <c r="I1940" s="98" t="s">
        <v>221</v>
      </c>
      <c r="J1940" s="98"/>
      <c r="K1940" s="98"/>
      <c r="L1940" s="98" t="s">
        <v>285</v>
      </c>
      <c r="M1940" t="s">
        <v>156</v>
      </c>
      <c r="N1940" s="98" t="s">
        <v>156</v>
      </c>
      <c r="O1940" t="s">
        <v>157</v>
      </c>
      <c r="P1940" s="96" t="str">
        <f>VLOOKUP(N1940,Entries!J:K,2,FALSE)</f>
        <v>UNITED STATES OF AMERICA</v>
      </c>
      <c r="Q1940" s="38" t="s">
        <v>5651</v>
      </c>
      <c r="R1940" s="32" t="s">
        <v>5651</v>
      </c>
      <c r="S1940" s="98" t="s">
        <v>156</v>
      </c>
      <c r="T1940" t="s">
        <v>157</v>
      </c>
      <c r="U1940" s="39" t="s">
        <v>159</v>
      </c>
      <c r="V1940" s="33" t="s">
        <v>159</v>
      </c>
      <c r="W1940" s="64">
        <f>IF(VLOOKUP(R1940,Entries!N:P,3,FALSE)=V1940,1,VLOOKUP(R1940,Entries!N:P,3,FALSE))</f>
        <v>1</v>
      </c>
      <c r="X1940"/>
      <c r="Y1940"/>
      <c r="Z1940" s="98"/>
      <c r="AA1940" s="98"/>
      <c r="AB1940" s="98"/>
      <c r="AC1940" s="99" t="s">
        <v>5652</v>
      </c>
      <c r="AD1940" s="98" t="s">
        <v>263</v>
      </c>
      <c r="AE1940" s="98" t="s">
        <v>263</v>
      </c>
      <c r="AF1940" s="98" t="s">
        <v>263</v>
      </c>
      <c r="AG1940" s="98" t="s">
        <v>11136</v>
      </c>
      <c r="AH1940" s="98"/>
      <c r="AI1940" s="98"/>
      <c r="AJ1940" s="98">
        <v>5</v>
      </c>
      <c r="AK1940" s="98" t="s">
        <v>95</v>
      </c>
      <c r="AL1940" s="98"/>
      <c r="AM1940" s="33"/>
      <c r="AN1940" s="32" t="s">
        <v>133</v>
      </c>
      <c r="AO1940" s="98" t="s">
        <v>134</v>
      </c>
      <c r="AP1940" s="33" t="s">
        <v>160</v>
      </c>
      <c r="AQ1940">
        <v>21104.298226629999</v>
      </c>
      <c r="AR1940" t="s">
        <v>14459</v>
      </c>
      <c r="AS1940" t="s">
        <v>11225</v>
      </c>
      <c r="AT1940" t="s">
        <v>14460</v>
      </c>
      <c r="AU1940">
        <v>53.066299999999998</v>
      </c>
      <c r="AV1940" s="98">
        <v>0.92618146416444447</v>
      </c>
      <c r="AW1940">
        <v>67.070599999999999</v>
      </c>
      <c r="AX1940" s="98">
        <v>1.1706025577511112</v>
      </c>
      <c r="AY1940">
        <v>1.0951999999999999E-3</v>
      </c>
      <c r="AZ1940">
        <v>358.38600000000002</v>
      </c>
      <c r="BA1940" s="98">
        <v>6.2550143917333347</v>
      </c>
      <c r="BB1940">
        <v>1.7107000000000001</v>
      </c>
      <c r="BC1940" s="98">
        <v>2.9857341302222225E-2</v>
      </c>
      <c r="BD1940">
        <v>15.40989484</v>
      </c>
      <c r="BE1940" s="96">
        <f t="shared" si="252"/>
        <v>6821.3256757194977</v>
      </c>
      <c r="BF1940" s="96">
        <f t="shared" si="253"/>
        <v>457.79639159954513</v>
      </c>
      <c r="BG1940" s="96">
        <f t="shared" si="254"/>
        <v>442.8549598394502</v>
      </c>
      <c r="BH1940">
        <v>6827.8046019932117</v>
      </c>
      <c r="BI1940">
        <v>2.0898985665666848E-3</v>
      </c>
      <c r="BJ1940">
        <v>0.92652259456482255</v>
      </c>
      <c r="BK1940">
        <v>1.1706028012727669</v>
      </c>
      <c r="BL1940">
        <v>0.41668793614841237</v>
      </c>
      <c r="BM1940">
        <v>5.868186637340127</v>
      </c>
      <c r="BN1940">
        <v>0.92618188593722228</v>
      </c>
      <c r="BO1940">
        <v>1.170602803051852</v>
      </c>
      <c r="BP1940">
        <v>1.443531481704377E-3</v>
      </c>
      <c r="BQ1940">
        <v>0.41668793614841237</v>
      </c>
      <c r="BR1940">
        <v>6821.6089281887907</v>
      </c>
      <c r="BS1940" s="96">
        <v>460.45613543250602</v>
      </c>
      <c r="BT1940" s="96">
        <v>440.76172094507456</v>
      </c>
      <c r="BU1940">
        <v>5.868186637340127</v>
      </c>
      <c r="BV1940" s="60" t="str">
        <f t="shared" si="255"/>
        <v>Starlink</v>
      </c>
      <c r="BW1940" s="32" t="s">
        <v>192</v>
      </c>
      <c r="BX1940" s="98">
        <v>3.3</v>
      </c>
      <c r="BY1940" s="21">
        <v>0.2</v>
      </c>
      <c r="BZ1940" s="98">
        <v>9</v>
      </c>
      <c r="CA1940" s="98">
        <v>25.52</v>
      </c>
      <c r="CB1940" s="98">
        <v>1.1950000000000001</v>
      </c>
      <c r="CC1940" s="98">
        <v>14.9102735294118</v>
      </c>
      <c r="CD1940" s="98">
        <v>0.2</v>
      </c>
      <c r="CE1940" s="98">
        <v>2.8</v>
      </c>
      <c r="CF1940" s="33">
        <v>9</v>
      </c>
      <c r="CG1940" s="32">
        <v>260</v>
      </c>
      <c r="CH1940" s="98">
        <v>260</v>
      </c>
      <c r="CI1940" s="98">
        <v>220</v>
      </c>
      <c r="CJ1940" s="96">
        <f>Population!$CG1940-Population!$CI1940</f>
        <v>40</v>
      </c>
      <c r="CK1940" s="118">
        <f>_xlfn.DAYS(Entries!$AY$2,Population!H1940)</f>
        <v>217</v>
      </c>
      <c r="CL1940" s="118">
        <f t="shared" si="256"/>
        <v>1825</v>
      </c>
      <c r="CM1940" s="117">
        <f>Entries!$AY$5</f>
        <v>0.15</v>
      </c>
      <c r="CN1940" s="117">
        <f t="shared" si="258"/>
        <v>0.15384615384615385</v>
      </c>
      <c r="CO1940" s="119">
        <f t="shared" si="257"/>
        <v>0.89893150684931511</v>
      </c>
      <c r="CP1940" s="32" t="s">
        <v>5654</v>
      </c>
      <c r="CQ1940" s="98">
        <v>4</v>
      </c>
      <c r="CR1940" s="98" t="s">
        <v>95</v>
      </c>
      <c r="CS1940" s="98"/>
      <c r="CT1940" s="33"/>
      <c r="CU1940" s="32" t="s">
        <v>5655</v>
      </c>
      <c r="CV1940" s="98" t="s">
        <v>5651</v>
      </c>
      <c r="CW1940" s="98" t="s">
        <v>157</v>
      </c>
      <c r="CX1940" s="98" t="s">
        <v>5652</v>
      </c>
      <c r="CY1940" s="98" t="s">
        <v>107</v>
      </c>
      <c r="CZ1940" s="98" t="s">
        <v>755</v>
      </c>
      <c r="DA1940" s="33"/>
      <c r="DB1940" s="17" t="s">
        <v>15463</v>
      </c>
      <c r="DC1940" s="17" t="s">
        <v>15500</v>
      </c>
      <c r="DD1940" s="17">
        <v>1</v>
      </c>
      <c r="DE1940" s="17" t="s">
        <v>15500</v>
      </c>
      <c r="DF1940" s="17" t="s">
        <v>15500</v>
      </c>
      <c r="DG1940" s="23" t="s">
        <v>11174</v>
      </c>
      <c r="DH1940" s="145"/>
    </row>
    <row r="1941" spans="1:112" s="17" customFormat="1" x14ac:dyDescent="0.25">
      <c r="A1941" s="30" t="s">
        <v>7149</v>
      </c>
      <c r="B1941" s="96">
        <v>1</v>
      </c>
      <c r="C1941" s="152" t="s">
        <v>11188</v>
      </c>
      <c r="D1941" s="96" t="s">
        <v>5649</v>
      </c>
      <c r="E1941" s="96">
        <v>46347</v>
      </c>
      <c r="F1941" s="96" t="s">
        <v>7150</v>
      </c>
      <c r="G1941" s="31">
        <v>64414</v>
      </c>
      <c r="H1941" s="43">
        <v>44077</v>
      </c>
      <c r="I1941" s="96" t="s">
        <v>221</v>
      </c>
      <c r="J1941" s="96"/>
      <c r="K1941" s="96"/>
      <c r="L1941" s="96" t="s">
        <v>285</v>
      </c>
      <c r="M1941" s="124" t="s">
        <v>156</v>
      </c>
      <c r="N1941" s="96" t="s">
        <v>156</v>
      </c>
      <c r="O1941" s="124" t="s">
        <v>157</v>
      </c>
      <c r="P1941" s="64" t="str">
        <f>VLOOKUP(N1941,Entries!J:K,2,FALSE)</f>
        <v>UNITED STATES OF AMERICA</v>
      </c>
      <c r="Q1941" s="123" t="s">
        <v>5651</v>
      </c>
      <c r="R1941" s="30" t="s">
        <v>5651</v>
      </c>
      <c r="S1941" s="96" t="s">
        <v>156</v>
      </c>
      <c r="T1941" s="124" t="s">
        <v>157</v>
      </c>
      <c r="U1941" s="125" t="s">
        <v>159</v>
      </c>
      <c r="V1941" s="31" t="s">
        <v>159</v>
      </c>
      <c r="W1941" s="64">
        <f>IF(VLOOKUP(R1941,Entries!N:P,3,FALSE)=V1941,1,VLOOKUP(R1941,Entries!N:P,3,FALSE))</f>
        <v>1</v>
      </c>
      <c r="X1941" s="124"/>
      <c r="Y1941" s="124"/>
      <c r="Z1941" s="96"/>
      <c r="AA1941" s="96"/>
      <c r="AB1941" s="96"/>
      <c r="AC1941" s="97" t="s">
        <v>5652</v>
      </c>
      <c r="AD1941" s="96" t="s">
        <v>263</v>
      </c>
      <c r="AE1941" s="96" t="s">
        <v>263</v>
      </c>
      <c r="AF1941" s="96" t="s">
        <v>263</v>
      </c>
      <c r="AG1941" s="96" t="s">
        <v>11136</v>
      </c>
      <c r="AH1941" s="96"/>
      <c r="AI1941" s="96"/>
      <c r="AJ1941" s="96">
        <v>5</v>
      </c>
      <c r="AK1941" s="96" t="s">
        <v>95</v>
      </c>
      <c r="AL1941" s="96"/>
      <c r="AM1941" s="31"/>
      <c r="AN1941" s="30" t="s">
        <v>133</v>
      </c>
      <c r="AO1941" s="96" t="s">
        <v>134</v>
      </c>
      <c r="AP1941" s="31" t="s">
        <v>160</v>
      </c>
      <c r="AQ1941">
        <v>21104.381125780001</v>
      </c>
      <c r="AR1941" t="s">
        <v>14303</v>
      </c>
      <c r="AS1941" t="s">
        <v>11225</v>
      </c>
      <c r="AT1941" t="s">
        <v>14461</v>
      </c>
      <c r="AU1941">
        <v>53.054299999999998</v>
      </c>
      <c r="AV1941" s="96">
        <v>0.92597202469777784</v>
      </c>
      <c r="AW1941">
        <v>88.618200000000002</v>
      </c>
      <c r="AX1941" s="96">
        <v>1.5466790454133335</v>
      </c>
      <c r="AY1941">
        <v>1.2640000000000001E-4</v>
      </c>
      <c r="AZ1941">
        <v>78.642200000000003</v>
      </c>
      <c r="BA1941" s="96">
        <v>1.3725650354577779</v>
      </c>
      <c r="BB1941">
        <v>281.47089999999997</v>
      </c>
      <c r="BC1941" s="96">
        <v>4.9125929315155554</v>
      </c>
      <c r="BD1941">
        <v>15.063862240000001</v>
      </c>
      <c r="BE1941" s="96">
        <f t="shared" si="252"/>
        <v>6925.3917402405214</v>
      </c>
      <c r="BF1941" s="96">
        <f t="shared" si="253"/>
        <v>555.26710975648803</v>
      </c>
      <c r="BG1941" s="96">
        <f t="shared" si="254"/>
        <v>553.5163707245556</v>
      </c>
      <c r="BH1941">
        <v>6931.7646090325579</v>
      </c>
      <c r="BI1941">
        <v>1.281435378426961E-3</v>
      </c>
      <c r="BJ1941">
        <v>0.92630302569434231</v>
      </c>
      <c r="BK1941">
        <v>1.5466793673329331</v>
      </c>
      <c r="BL1941">
        <v>0.87965689176729833</v>
      </c>
      <c r="BM1941">
        <v>5.4055021210583609</v>
      </c>
      <c r="BN1941">
        <v>0.9259724333460253</v>
      </c>
      <c r="BO1941">
        <v>1.5466793693504151</v>
      </c>
      <c r="BP1941">
        <v>1.073000046611286E-3</v>
      </c>
      <c r="BQ1941">
        <v>0.87965689176729833</v>
      </c>
      <c r="BR1941">
        <v>6925.6726679615122</v>
      </c>
      <c r="BS1941" s="96">
        <v>562.10391505704956</v>
      </c>
      <c r="BT1941" s="96">
        <v>547.24142086597476</v>
      </c>
      <c r="BU1941">
        <v>5.4055021210583609</v>
      </c>
      <c r="BV1941" s="65" t="str">
        <f t="shared" si="255"/>
        <v>Starlink</v>
      </c>
      <c r="BW1941" s="30" t="s">
        <v>192</v>
      </c>
      <c r="BX1941" s="96">
        <v>3.3</v>
      </c>
      <c r="BY1941" s="16">
        <v>0.2</v>
      </c>
      <c r="BZ1941" s="96">
        <v>9</v>
      </c>
      <c r="CA1941" s="96">
        <v>25.52</v>
      </c>
      <c r="CB1941" s="96">
        <v>1.1950000000000001</v>
      </c>
      <c r="CC1941" s="96">
        <v>14.9102735294118</v>
      </c>
      <c r="CD1941" s="96">
        <v>0.2</v>
      </c>
      <c r="CE1941" s="96">
        <v>2.8</v>
      </c>
      <c r="CF1941" s="31">
        <v>9</v>
      </c>
      <c r="CG1941" s="30">
        <v>260</v>
      </c>
      <c r="CH1941" s="96">
        <v>260</v>
      </c>
      <c r="CI1941" s="96">
        <v>220</v>
      </c>
      <c r="CJ1941" s="98">
        <f>Population!$CG1941-Population!$CI1941</f>
        <v>40</v>
      </c>
      <c r="CK1941" s="120">
        <f>_xlfn.DAYS(Entries!$AY$2,Population!H1941)</f>
        <v>217</v>
      </c>
      <c r="CL1941" s="120">
        <f t="shared" si="256"/>
        <v>1825</v>
      </c>
      <c r="CM1941" s="122">
        <f>Entries!$AY$5</f>
        <v>0.15</v>
      </c>
      <c r="CN1941" s="122">
        <f t="shared" si="258"/>
        <v>0.15384615384615385</v>
      </c>
      <c r="CO1941" s="121">
        <f t="shared" si="257"/>
        <v>0.89893150684931511</v>
      </c>
      <c r="CP1941" s="30" t="s">
        <v>5654</v>
      </c>
      <c r="CQ1941" s="96">
        <v>4</v>
      </c>
      <c r="CR1941" s="96" t="s">
        <v>95</v>
      </c>
      <c r="CS1941" s="96"/>
      <c r="CT1941" s="31"/>
      <c r="CU1941" s="30" t="s">
        <v>5655</v>
      </c>
      <c r="CV1941" s="96" t="s">
        <v>5651</v>
      </c>
      <c r="CW1941" s="96" t="s">
        <v>157</v>
      </c>
      <c r="CX1941" s="96" t="s">
        <v>5652</v>
      </c>
      <c r="CY1941" s="96" t="s">
        <v>107</v>
      </c>
      <c r="CZ1941" s="96" t="s">
        <v>755</v>
      </c>
      <c r="DA1941" s="31"/>
      <c r="DB1941" s="17" t="s">
        <v>15463</v>
      </c>
      <c r="DC1941" s="17" t="s">
        <v>15500</v>
      </c>
      <c r="DD1941" s="17">
        <v>1</v>
      </c>
      <c r="DE1941" s="17" t="s">
        <v>15500</v>
      </c>
      <c r="DF1941" s="17" t="s">
        <v>15500</v>
      </c>
      <c r="DG1941" s="23" t="s">
        <v>11174</v>
      </c>
      <c r="DH1941" s="145"/>
    </row>
    <row r="1942" spans="1:112" s="17" customFormat="1" x14ac:dyDescent="0.25">
      <c r="A1942" s="32" t="s">
        <v>7152</v>
      </c>
      <c r="B1942" s="18">
        <v>1</v>
      </c>
      <c r="C1942" s="149" t="s">
        <v>11188</v>
      </c>
      <c r="D1942" s="18" t="s">
        <v>5649</v>
      </c>
      <c r="E1942" s="18">
        <v>46054</v>
      </c>
      <c r="F1942" s="18" t="s">
        <v>7153</v>
      </c>
      <c r="G1942" s="33">
        <v>64060</v>
      </c>
      <c r="H1942" s="44">
        <v>44050</v>
      </c>
      <c r="I1942" s="98" t="s">
        <v>221</v>
      </c>
      <c r="J1942" s="98"/>
      <c r="K1942" s="98"/>
      <c r="L1942" s="18" t="s">
        <v>285</v>
      </c>
      <c r="M1942" t="s">
        <v>156</v>
      </c>
      <c r="N1942" s="18" t="s">
        <v>156</v>
      </c>
      <c r="O1942" t="s">
        <v>157</v>
      </c>
      <c r="P1942" s="96" t="str">
        <f>VLOOKUP(N1942,Entries!J:K,2,FALSE)</f>
        <v>UNITED STATES OF AMERICA</v>
      </c>
      <c r="Q1942" s="38" t="s">
        <v>5651</v>
      </c>
      <c r="R1942" s="32" t="s">
        <v>5651</v>
      </c>
      <c r="S1942" s="18" t="s">
        <v>156</v>
      </c>
      <c r="T1942" t="s">
        <v>157</v>
      </c>
      <c r="U1942" s="39" t="s">
        <v>159</v>
      </c>
      <c r="V1942" s="33" t="s">
        <v>159</v>
      </c>
      <c r="W1942" s="64">
        <f>IF(VLOOKUP(R1942,Entries!N:P,3,FALSE)=V1942,1,VLOOKUP(R1942,Entries!N:P,3,FALSE))</f>
        <v>1</v>
      </c>
      <c r="X1942"/>
      <c r="Y1942"/>
      <c r="Z1942" s="18"/>
      <c r="AA1942" s="18"/>
      <c r="AB1942" s="98"/>
      <c r="AC1942" s="18" t="s">
        <v>5652</v>
      </c>
      <c r="AD1942" s="18" t="s">
        <v>263</v>
      </c>
      <c r="AE1942" s="18" t="s">
        <v>263</v>
      </c>
      <c r="AF1942" s="98" t="s">
        <v>263</v>
      </c>
      <c r="AG1942" s="98" t="s">
        <v>11136</v>
      </c>
      <c r="AH1942" s="98"/>
      <c r="AI1942" s="18"/>
      <c r="AJ1942" s="98">
        <v>5</v>
      </c>
      <c r="AK1942" s="18" t="s">
        <v>95</v>
      </c>
      <c r="AL1942" s="18"/>
      <c r="AM1942" s="33"/>
      <c r="AN1942" s="32" t="s">
        <v>2064</v>
      </c>
      <c r="AO1942" s="18" t="s">
        <v>134</v>
      </c>
      <c r="AP1942" s="33" t="s">
        <v>160</v>
      </c>
      <c r="AQ1942">
        <v>21104.524399990001</v>
      </c>
      <c r="AR1942" t="s">
        <v>14059</v>
      </c>
      <c r="AS1942" t="s">
        <v>11225</v>
      </c>
      <c r="AT1942" t="s">
        <v>14462</v>
      </c>
      <c r="AU1942">
        <v>53.054400000000001</v>
      </c>
      <c r="AV1942" s="98">
        <v>0.9259737700266667</v>
      </c>
      <c r="AW1942">
        <v>232.9742</v>
      </c>
      <c r="AX1942" s="98">
        <v>4.0661660162577773</v>
      </c>
      <c r="AY1942">
        <v>1.225E-4</v>
      </c>
      <c r="AZ1942">
        <v>105.77290000000001</v>
      </c>
      <c r="BA1942" s="98">
        <v>1.8460849803155557</v>
      </c>
      <c r="BB1942">
        <v>254.33959999999999</v>
      </c>
      <c r="BC1942" s="98">
        <v>4.4390625146844442</v>
      </c>
      <c r="BD1942">
        <v>15.06403785</v>
      </c>
      <c r="BE1942" s="96">
        <f t="shared" si="252"/>
        <v>6925.3379179998319</v>
      </c>
      <c r="BF1942" s="96">
        <f t="shared" si="253"/>
        <v>555.18627189478684</v>
      </c>
      <c r="BG1942" s="96">
        <f t="shared" si="254"/>
        <v>553.48956410487699</v>
      </c>
      <c r="BH1942">
        <v>6931.710361950597</v>
      </c>
      <c r="BI1942">
        <v>1.240372904695877E-3</v>
      </c>
      <c r="BJ1942">
        <v>0.92630477582566828</v>
      </c>
      <c r="BK1942">
        <v>4.0661668635062878</v>
      </c>
      <c r="BL1942">
        <v>0.91271439776039653</v>
      </c>
      <c r="BM1942">
        <v>5.3724340518993889</v>
      </c>
      <c r="BN1942">
        <v>0.92597417865397291</v>
      </c>
      <c r="BO1942">
        <v>4.0661668642768118</v>
      </c>
      <c r="BP1942">
        <v>1.0677495026825919E-3</v>
      </c>
      <c r="BQ1942">
        <v>0.91271439776039653</v>
      </c>
      <c r="BR1942">
        <v>6925.6188317202759</v>
      </c>
      <c r="BS1942" s="96">
        <v>562.01365778361378</v>
      </c>
      <c r="BT1942" s="96">
        <v>547.22400565693715</v>
      </c>
      <c r="BU1942">
        <v>5.3724340518993889</v>
      </c>
      <c r="BV1942" s="60" t="str">
        <f t="shared" si="255"/>
        <v>Starlink</v>
      </c>
      <c r="BW1942" s="32" t="s">
        <v>192</v>
      </c>
      <c r="BX1942" s="18">
        <v>2.8</v>
      </c>
      <c r="BY1942" s="21">
        <v>0.2</v>
      </c>
      <c r="BZ1942" s="18">
        <v>9</v>
      </c>
      <c r="CA1942" s="18">
        <v>27.592099999999999</v>
      </c>
      <c r="CB1942" s="18">
        <v>0.56000000000000005</v>
      </c>
      <c r="CC1942" s="18">
        <v>11.0875</v>
      </c>
      <c r="CD1942" s="18">
        <v>0.2</v>
      </c>
      <c r="CE1942" s="18">
        <v>2.8</v>
      </c>
      <c r="CF1942" s="33">
        <v>9</v>
      </c>
      <c r="CG1942" s="32">
        <v>260</v>
      </c>
      <c r="CH1942" s="18">
        <v>260</v>
      </c>
      <c r="CI1942" s="18">
        <v>220</v>
      </c>
      <c r="CJ1942" s="96">
        <f>Population!$CG1942-Population!$CI1942</f>
        <v>40</v>
      </c>
      <c r="CK1942" s="118">
        <f>_xlfn.DAYS(Entries!$AY$2,Population!H1942)</f>
        <v>244</v>
      </c>
      <c r="CL1942" s="118">
        <f t="shared" si="256"/>
        <v>1825</v>
      </c>
      <c r="CM1942" s="117">
        <f>Entries!$AY$5</f>
        <v>0.15</v>
      </c>
      <c r="CN1942" s="117">
        <f t="shared" si="258"/>
        <v>0.15384615384615385</v>
      </c>
      <c r="CO1942" s="119">
        <f t="shared" si="257"/>
        <v>0.88635616438356168</v>
      </c>
      <c r="CP1942" s="32" t="s">
        <v>5654</v>
      </c>
      <c r="CQ1942" s="18">
        <v>4</v>
      </c>
      <c r="CR1942" s="18" t="s">
        <v>95</v>
      </c>
      <c r="CS1942" s="18"/>
      <c r="CT1942" s="33"/>
      <c r="CU1942" s="32" t="s">
        <v>5655</v>
      </c>
      <c r="CV1942" s="18" t="s">
        <v>5651</v>
      </c>
      <c r="CW1942" s="18" t="s">
        <v>157</v>
      </c>
      <c r="CX1942" s="18" t="s">
        <v>5652</v>
      </c>
      <c r="CY1942" s="18" t="s">
        <v>107</v>
      </c>
      <c r="CZ1942" s="18" t="s">
        <v>755</v>
      </c>
      <c r="DA1942" s="33"/>
      <c r="DB1942" s="17" t="s">
        <v>15463</v>
      </c>
      <c r="DC1942" s="17" t="s">
        <v>15500</v>
      </c>
      <c r="DD1942" s="17">
        <v>1</v>
      </c>
      <c r="DE1942" s="17" t="s">
        <v>15500</v>
      </c>
      <c r="DF1942" s="17" t="s">
        <v>15500</v>
      </c>
      <c r="DG1942" s="23" t="s">
        <v>11174</v>
      </c>
      <c r="DH1942" s="145"/>
    </row>
    <row r="1943" spans="1:112" s="17" customFormat="1" x14ac:dyDescent="0.25">
      <c r="A1943" s="30" t="s">
        <v>7155</v>
      </c>
      <c r="B1943" s="15">
        <v>1</v>
      </c>
      <c r="C1943" s="152" t="s">
        <v>11188</v>
      </c>
      <c r="D1943" s="15" t="s">
        <v>5649</v>
      </c>
      <c r="E1943" s="15">
        <v>46074</v>
      </c>
      <c r="F1943" s="15" t="s">
        <v>7156</v>
      </c>
      <c r="G1943" s="31">
        <v>64080</v>
      </c>
      <c r="H1943" s="43">
        <v>44050</v>
      </c>
      <c r="I1943" s="96" t="s">
        <v>221</v>
      </c>
      <c r="J1943" s="96"/>
      <c r="K1943" s="96"/>
      <c r="L1943" s="15" t="s">
        <v>285</v>
      </c>
      <c r="M1943" s="124" t="s">
        <v>156</v>
      </c>
      <c r="N1943" s="15" t="s">
        <v>156</v>
      </c>
      <c r="O1943" s="124" t="s">
        <v>157</v>
      </c>
      <c r="P1943" s="64" t="str">
        <f>VLOOKUP(N1943,Entries!J:K,2,FALSE)</f>
        <v>UNITED STATES OF AMERICA</v>
      </c>
      <c r="Q1943" s="123" t="s">
        <v>5651</v>
      </c>
      <c r="R1943" s="30" t="s">
        <v>5651</v>
      </c>
      <c r="S1943" s="15" t="s">
        <v>156</v>
      </c>
      <c r="T1943" s="124" t="s">
        <v>157</v>
      </c>
      <c r="U1943" s="125" t="s">
        <v>159</v>
      </c>
      <c r="V1943" s="31" t="s">
        <v>159</v>
      </c>
      <c r="W1943" s="64">
        <f>IF(VLOOKUP(R1943,Entries!N:P,3,FALSE)=V1943,1,VLOOKUP(R1943,Entries!N:P,3,FALSE))</f>
        <v>1</v>
      </c>
      <c r="X1943" s="124"/>
      <c r="Y1943" s="124"/>
      <c r="Z1943" s="15"/>
      <c r="AA1943" s="15"/>
      <c r="AB1943" s="96"/>
      <c r="AC1943" s="15" t="s">
        <v>5652</v>
      </c>
      <c r="AD1943" s="15" t="s">
        <v>263</v>
      </c>
      <c r="AE1943" s="15" t="s">
        <v>263</v>
      </c>
      <c r="AF1943" s="96" t="s">
        <v>263</v>
      </c>
      <c r="AG1943" s="96" t="s">
        <v>11136</v>
      </c>
      <c r="AH1943" s="96"/>
      <c r="AI1943" s="15"/>
      <c r="AJ1943" s="15">
        <v>5</v>
      </c>
      <c r="AK1943" s="15" t="s">
        <v>95</v>
      </c>
      <c r="AL1943" s="15"/>
      <c r="AM1943" s="31"/>
      <c r="AN1943" s="30" t="s">
        <v>2064</v>
      </c>
      <c r="AO1943" s="15" t="s">
        <v>134</v>
      </c>
      <c r="AP1943" s="31" t="s">
        <v>160</v>
      </c>
      <c r="AQ1943">
        <v>21104.555737520001</v>
      </c>
      <c r="AR1943" t="s">
        <v>14030</v>
      </c>
      <c r="AS1943" t="s">
        <v>11225</v>
      </c>
      <c r="AT1943" t="s">
        <v>14463</v>
      </c>
      <c r="AU1943">
        <v>53.06</v>
      </c>
      <c r="AV1943" s="96">
        <v>0.92607150844444452</v>
      </c>
      <c r="AW1943">
        <v>212.82849999999999</v>
      </c>
      <c r="AX1943" s="96">
        <v>3.7145572942888885</v>
      </c>
      <c r="AY1943">
        <v>1.4430000000000001E-4</v>
      </c>
      <c r="AZ1943">
        <v>125.81610000000001</v>
      </c>
      <c r="BA1943" s="96">
        <v>2.1959047401733334</v>
      </c>
      <c r="BB1943">
        <v>234.2962</v>
      </c>
      <c r="BC1943" s="96">
        <v>4.0892392641688886</v>
      </c>
      <c r="BD1943">
        <v>15.06396913</v>
      </c>
      <c r="BE1943" s="96">
        <f t="shared" si="252"/>
        <v>6925.3589796848773</v>
      </c>
      <c r="BF1943" s="96">
        <f t="shared" si="253"/>
        <v>555.35830898564654</v>
      </c>
      <c r="BG1943" s="96">
        <f t="shared" si="254"/>
        <v>553.35965038410905</v>
      </c>
      <c r="BH1943">
        <v>6931.7309883943226</v>
      </c>
      <c r="BI1943">
        <v>1.209047552673589E-3</v>
      </c>
      <c r="BJ1943">
        <v>0.92640249365833083</v>
      </c>
      <c r="BK1943">
        <v>3.7145580667143001</v>
      </c>
      <c r="BL1943">
        <v>0.94584160777612591</v>
      </c>
      <c r="BM1943">
        <v>5.3393032672760636</v>
      </c>
      <c r="BN1943">
        <v>0.92607191694733793</v>
      </c>
      <c r="BO1943">
        <v>3.7145580691336568</v>
      </c>
      <c r="BP1943">
        <v>1.0698304285597501E-3</v>
      </c>
      <c r="BQ1943">
        <v>0.94584160777612591</v>
      </c>
      <c r="BR1943">
        <v>6925.6389963111324</v>
      </c>
      <c r="BS1943" s="96">
        <v>562.04825564660587</v>
      </c>
      <c r="BT1943" s="96">
        <v>547.22973697565885</v>
      </c>
      <c r="BU1943">
        <v>5.3393032672760636</v>
      </c>
      <c r="BV1943" s="65" t="str">
        <f t="shared" si="255"/>
        <v>Starlink</v>
      </c>
      <c r="BW1943" s="30" t="s">
        <v>192</v>
      </c>
      <c r="BX1943" s="15">
        <v>2.8</v>
      </c>
      <c r="BY1943" s="16">
        <v>0.2</v>
      </c>
      <c r="BZ1943" s="15">
        <v>9</v>
      </c>
      <c r="CA1943" s="15">
        <v>27.592099999999999</v>
      </c>
      <c r="CB1943" s="15">
        <v>0.56000000000000005</v>
      </c>
      <c r="CC1943" s="15">
        <v>11.0875</v>
      </c>
      <c r="CD1943" s="15">
        <v>0.2</v>
      </c>
      <c r="CE1943" s="15">
        <v>2.8</v>
      </c>
      <c r="CF1943" s="31">
        <v>9</v>
      </c>
      <c r="CG1943" s="30">
        <v>260</v>
      </c>
      <c r="CH1943" s="15">
        <v>260</v>
      </c>
      <c r="CI1943" s="15">
        <v>220</v>
      </c>
      <c r="CJ1943" s="98">
        <f>Population!$CG1943-Population!$CI1943</f>
        <v>40</v>
      </c>
      <c r="CK1943" s="120">
        <f>_xlfn.DAYS(Entries!$AY$2,Population!H1943)</f>
        <v>244</v>
      </c>
      <c r="CL1943" s="120">
        <f t="shared" si="256"/>
        <v>1825</v>
      </c>
      <c r="CM1943" s="122">
        <f>Entries!$AY$5</f>
        <v>0.15</v>
      </c>
      <c r="CN1943" s="122">
        <f t="shared" si="258"/>
        <v>0.15384615384615385</v>
      </c>
      <c r="CO1943" s="121">
        <f t="shared" si="257"/>
        <v>0.88635616438356168</v>
      </c>
      <c r="CP1943" s="30" t="s">
        <v>5654</v>
      </c>
      <c r="CQ1943" s="96">
        <v>4</v>
      </c>
      <c r="CR1943" s="15" t="s">
        <v>95</v>
      </c>
      <c r="CS1943" s="15"/>
      <c r="CT1943" s="31"/>
      <c r="CU1943" s="30" t="s">
        <v>5655</v>
      </c>
      <c r="CV1943" s="15" t="s">
        <v>5651</v>
      </c>
      <c r="CW1943" s="15" t="s">
        <v>157</v>
      </c>
      <c r="CX1943" s="15" t="s">
        <v>5652</v>
      </c>
      <c r="CY1943" s="15" t="s">
        <v>107</v>
      </c>
      <c r="CZ1943" s="15" t="s">
        <v>755</v>
      </c>
      <c r="DA1943" s="31"/>
      <c r="DB1943" s="17" t="s">
        <v>15463</v>
      </c>
      <c r="DC1943" s="17" t="s">
        <v>15500</v>
      </c>
      <c r="DD1943" s="17">
        <v>1</v>
      </c>
      <c r="DE1943" s="17" t="s">
        <v>15500</v>
      </c>
      <c r="DF1943" s="17" t="s">
        <v>15500</v>
      </c>
      <c r="DG1943" s="23" t="s">
        <v>11174</v>
      </c>
      <c r="DH1943" s="145"/>
    </row>
    <row r="1944" spans="1:112" s="17" customFormat="1" x14ac:dyDescent="0.25">
      <c r="A1944" s="32" t="s">
        <v>7158</v>
      </c>
      <c r="B1944" s="98">
        <v>1</v>
      </c>
      <c r="C1944" s="149" t="s">
        <v>11188</v>
      </c>
      <c r="D1944" s="98" t="s">
        <v>5649</v>
      </c>
      <c r="E1944" s="98">
        <v>46365</v>
      </c>
      <c r="F1944" s="98" t="s">
        <v>7159</v>
      </c>
      <c r="G1944" s="33">
        <v>64432</v>
      </c>
      <c r="H1944" s="44">
        <v>44077</v>
      </c>
      <c r="I1944" s="98" t="s">
        <v>221</v>
      </c>
      <c r="J1944" s="98"/>
      <c r="K1944" s="98"/>
      <c r="L1944" s="98" t="s">
        <v>285</v>
      </c>
      <c r="M1944" t="s">
        <v>156</v>
      </c>
      <c r="N1944" s="98" t="s">
        <v>156</v>
      </c>
      <c r="O1944" t="s">
        <v>157</v>
      </c>
      <c r="P1944" s="96" t="str">
        <f>VLOOKUP(N1944,Entries!J:K,2,FALSE)</f>
        <v>UNITED STATES OF AMERICA</v>
      </c>
      <c r="Q1944" s="38" t="s">
        <v>5651</v>
      </c>
      <c r="R1944" s="32" t="s">
        <v>5651</v>
      </c>
      <c r="S1944" s="98" t="s">
        <v>156</v>
      </c>
      <c r="T1944" t="s">
        <v>157</v>
      </c>
      <c r="U1944" s="39" t="s">
        <v>159</v>
      </c>
      <c r="V1944" s="33" t="s">
        <v>159</v>
      </c>
      <c r="W1944" s="64">
        <f>IF(VLOOKUP(R1944,Entries!N:P,3,FALSE)=V1944,1,VLOOKUP(R1944,Entries!N:P,3,FALSE))</f>
        <v>1</v>
      </c>
      <c r="X1944"/>
      <c r="Y1944"/>
      <c r="Z1944" s="98"/>
      <c r="AA1944" s="98"/>
      <c r="AB1944" s="98"/>
      <c r="AC1944" s="99" t="s">
        <v>5652</v>
      </c>
      <c r="AD1944" s="98" t="s">
        <v>263</v>
      </c>
      <c r="AE1944" s="98" t="s">
        <v>263</v>
      </c>
      <c r="AF1944" s="98" t="s">
        <v>263</v>
      </c>
      <c r="AG1944" s="98" t="s">
        <v>11136</v>
      </c>
      <c r="AH1944" s="98"/>
      <c r="AI1944" s="98"/>
      <c r="AJ1944" s="98">
        <v>5</v>
      </c>
      <c r="AK1944" s="98" t="s">
        <v>95</v>
      </c>
      <c r="AL1944" s="98"/>
      <c r="AM1944" s="33"/>
      <c r="AN1944" s="32" t="s">
        <v>133</v>
      </c>
      <c r="AO1944" s="98" t="s">
        <v>134</v>
      </c>
      <c r="AP1944" s="33" t="s">
        <v>160</v>
      </c>
      <c r="AQ1944">
        <v>21104.377435769999</v>
      </c>
      <c r="AR1944" t="s">
        <v>14030</v>
      </c>
      <c r="AS1944" t="s">
        <v>11225</v>
      </c>
      <c r="AT1944" t="s">
        <v>14464</v>
      </c>
      <c r="AU1944">
        <v>53.058</v>
      </c>
      <c r="AV1944" s="98">
        <v>0.9260366018666667</v>
      </c>
      <c r="AW1944">
        <v>88.621899999999997</v>
      </c>
      <c r="AX1944" s="98">
        <v>1.5467436225822222</v>
      </c>
      <c r="AY1944">
        <v>1.047E-4</v>
      </c>
      <c r="AZ1944">
        <v>73.766599999999997</v>
      </c>
      <c r="BA1944" s="98">
        <v>1.2874697801511112</v>
      </c>
      <c r="BB1944">
        <v>286.34379999999999</v>
      </c>
      <c r="BC1944" s="98">
        <v>4.9976410629422228</v>
      </c>
      <c r="BD1944">
        <v>15.06390113</v>
      </c>
      <c r="BE1944" s="96">
        <f t="shared" si="252"/>
        <v>6925.3798208579683</v>
      </c>
      <c r="BF1944" s="96">
        <f t="shared" si="253"/>
        <v>555.10490812521221</v>
      </c>
      <c r="BG1944" s="96">
        <f t="shared" si="254"/>
        <v>553.65473359072439</v>
      </c>
      <c r="BH1944">
        <v>6931.7527364514453</v>
      </c>
      <c r="BI1944">
        <v>1.2663180669071649E-3</v>
      </c>
      <c r="BJ1944">
        <v>0.92636759170006888</v>
      </c>
      <c r="BK1944">
        <v>1.546743944183764</v>
      </c>
      <c r="BL1944">
        <v>0.86526411953440152</v>
      </c>
      <c r="BM1944">
        <v>5.4198477834722603</v>
      </c>
      <c r="BN1944">
        <v>0.92603701046464304</v>
      </c>
      <c r="BO1944">
        <v>1.5467439464722561</v>
      </c>
      <c r="BP1944">
        <v>1.051829522275423E-3</v>
      </c>
      <c r="BQ1944">
        <v>0.86526411953440152</v>
      </c>
      <c r="BR1944">
        <v>6925.6601571983902</v>
      </c>
      <c r="BS1944" s="96">
        <v>561.94477101297798</v>
      </c>
      <c r="BT1944" s="96">
        <v>547.37554338380232</v>
      </c>
      <c r="BU1944">
        <v>5.4198477834722603</v>
      </c>
      <c r="BV1944" s="60" t="str">
        <f t="shared" si="255"/>
        <v>Starlink</v>
      </c>
      <c r="BW1944" s="32" t="s">
        <v>192</v>
      </c>
      <c r="BX1944" s="98">
        <v>3.3</v>
      </c>
      <c r="BY1944" s="21">
        <v>0.2</v>
      </c>
      <c r="BZ1944" s="98">
        <v>9</v>
      </c>
      <c r="CA1944" s="98">
        <v>25.52</v>
      </c>
      <c r="CB1944" s="98">
        <v>1.1950000000000001</v>
      </c>
      <c r="CC1944" s="98">
        <v>14.9102735294118</v>
      </c>
      <c r="CD1944" s="98">
        <v>0.2</v>
      </c>
      <c r="CE1944" s="98">
        <v>2.8</v>
      </c>
      <c r="CF1944" s="33">
        <v>9</v>
      </c>
      <c r="CG1944" s="32">
        <v>260</v>
      </c>
      <c r="CH1944" s="98">
        <v>260</v>
      </c>
      <c r="CI1944" s="98">
        <v>220</v>
      </c>
      <c r="CJ1944" s="96">
        <f>Population!$CG1944-Population!$CI1944</f>
        <v>40</v>
      </c>
      <c r="CK1944" s="118">
        <f>_xlfn.DAYS(Entries!$AY$2,Population!H1944)</f>
        <v>217</v>
      </c>
      <c r="CL1944" s="118">
        <f t="shared" si="256"/>
        <v>1825</v>
      </c>
      <c r="CM1944" s="117">
        <f>Entries!$AY$5</f>
        <v>0.15</v>
      </c>
      <c r="CN1944" s="117">
        <f t="shared" si="258"/>
        <v>0.15384615384615385</v>
      </c>
      <c r="CO1944" s="119">
        <f t="shared" si="257"/>
        <v>0.89893150684931511</v>
      </c>
      <c r="CP1944" s="32" t="s">
        <v>5654</v>
      </c>
      <c r="CQ1944" s="98">
        <v>4</v>
      </c>
      <c r="CR1944" s="98" t="s">
        <v>95</v>
      </c>
      <c r="CS1944" s="98"/>
      <c r="CT1944" s="33"/>
      <c r="CU1944" s="32" t="s">
        <v>5655</v>
      </c>
      <c r="CV1944" s="98" t="s">
        <v>5651</v>
      </c>
      <c r="CW1944" s="98" t="s">
        <v>157</v>
      </c>
      <c r="CX1944" s="98" t="s">
        <v>5652</v>
      </c>
      <c r="CY1944" s="98" t="s">
        <v>107</v>
      </c>
      <c r="CZ1944" s="98" t="s">
        <v>755</v>
      </c>
      <c r="DA1944" s="33"/>
      <c r="DB1944" s="17" t="s">
        <v>15463</v>
      </c>
      <c r="DC1944" s="17" t="s">
        <v>15500</v>
      </c>
      <c r="DD1944" s="17">
        <v>1</v>
      </c>
      <c r="DE1944" s="17" t="s">
        <v>15500</v>
      </c>
      <c r="DF1944" s="17" t="s">
        <v>15500</v>
      </c>
      <c r="DG1944" s="23" t="s">
        <v>11174</v>
      </c>
      <c r="DH1944" s="145"/>
    </row>
    <row r="1945" spans="1:112" s="17" customFormat="1" x14ac:dyDescent="0.25">
      <c r="A1945" s="30" t="s">
        <v>7161</v>
      </c>
      <c r="B1945" s="96">
        <v>1</v>
      </c>
      <c r="C1945" s="152" t="s">
        <v>11188</v>
      </c>
      <c r="D1945" s="96" t="s">
        <v>5649</v>
      </c>
      <c r="E1945" s="96">
        <v>46075</v>
      </c>
      <c r="F1945" s="96" t="s">
        <v>7162</v>
      </c>
      <c r="G1945" s="31">
        <v>64081</v>
      </c>
      <c r="H1945" s="43">
        <v>44050</v>
      </c>
      <c r="I1945" s="96" t="s">
        <v>221</v>
      </c>
      <c r="J1945" s="96"/>
      <c r="K1945" s="96"/>
      <c r="L1945" s="96" t="s">
        <v>285</v>
      </c>
      <c r="M1945" s="124" t="s">
        <v>156</v>
      </c>
      <c r="N1945" s="96" t="s">
        <v>156</v>
      </c>
      <c r="O1945" s="124" t="s">
        <v>157</v>
      </c>
      <c r="P1945" s="64" t="str">
        <f>VLOOKUP(N1945,Entries!J:K,2,FALSE)</f>
        <v>UNITED STATES OF AMERICA</v>
      </c>
      <c r="Q1945" s="123" t="s">
        <v>5651</v>
      </c>
      <c r="R1945" s="30" t="s">
        <v>5651</v>
      </c>
      <c r="S1945" s="96" t="s">
        <v>156</v>
      </c>
      <c r="T1945" s="124" t="s">
        <v>157</v>
      </c>
      <c r="U1945" s="125" t="s">
        <v>159</v>
      </c>
      <c r="V1945" s="31" t="s">
        <v>159</v>
      </c>
      <c r="W1945" s="64">
        <f>IF(VLOOKUP(R1945,Entries!N:P,3,FALSE)=V1945,1,VLOOKUP(R1945,Entries!N:P,3,FALSE))</f>
        <v>1</v>
      </c>
      <c r="X1945" s="124"/>
      <c r="Y1945" s="124"/>
      <c r="Z1945" s="96"/>
      <c r="AA1945" s="96"/>
      <c r="AB1945" s="96"/>
      <c r="AC1945" s="96" t="s">
        <v>5652</v>
      </c>
      <c r="AD1945" s="96" t="s">
        <v>263</v>
      </c>
      <c r="AE1945" s="96" t="s">
        <v>263</v>
      </c>
      <c r="AF1945" s="96" t="s">
        <v>263</v>
      </c>
      <c r="AG1945" s="96" t="s">
        <v>11136</v>
      </c>
      <c r="AH1945" s="96"/>
      <c r="AI1945" s="96"/>
      <c r="AJ1945" s="96">
        <v>5</v>
      </c>
      <c r="AK1945" s="96" t="s">
        <v>95</v>
      </c>
      <c r="AL1945" s="96"/>
      <c r="AM1945" s="31"/>
      <c r="AN1945" s="30" t="s">
        <v>2064</v>
      </c>
      <c r="AO1945" s="96" t="s">
        <v>134</v>
      </c>
      <c r="AP1945" s="31" t="s">
        <v>160</v>
      </c>
      <c r="AQ1945">
        <v>21104.515184690001</v>
      </c>
      <c r="AR1945" t="s">
        <v>14465</v>
      </c>
      <c r="AS1945" t="s">
        <v>11225</v>
      </c>
      <c r="AT1945" t="s">
        <v>14466</v>
      </c>
      <c r="AU1945">
        <v>53.057200000000002</v>
      </c>
      <c r="AV1945" s="96">
        <v>0.92602263923555561</v>
      </c>
      <c r="AW1945">
        <v>213.00110000000001</v>
      </c>
      <c r="AX1945" s="96">
        <v>3.7175697319511118</v>
      </c>
      <c r="AY1945">
        <v>1.3210000000000001E-4</v>
      </c>
      <c r="AZ1945">
        <v>112.09910000000001</v>
      </c>
      <c r="BA1945" s="96">
        <v>1.9564979764844446</v>
      </c>
      <c r="BB1945">
        <v>248.0138</v>
      </c>
      <c r="BC1945" s="96">
        <v>4.3286564998311112</v>
      </c>
      <c r="BD1945">
        <v>15.06398289</v>
      </c>
      <c r="BE1945" s="96">
        <f t="shared" si="252"/>
        <v>6925.354762431276</v>
      </c>
      <c r="BF1945" s="96">
        <f t="shared" si="253"/>
        <v>555.26960179539401</v>
      </c>
      <c r="BG1945" s="96">
        <f t="shared" si="254"/>
        <v>553.43992306715882</v>
      </c>
      <c r="BH1945">
        <v>6931.7270578066127</v>
      </c>
      <c r="BI1945">
        <v>1.234002551345864E-3</v>
      </c>
      <c r="BJ1945">
        <v>0.92635363414577621</v>
      </c>
      <c r="BK1945">
        <v>3.7175705049010102</v>
      </c>
      <c r="BL1945">
        <v>0.92550952167174783</v>
      </c>
      <c r="BM1945">
        <v>5.3596458797358446</v>
      </c>
      <c r="BN1945">
        <v>0.92602304780126665</v>
      </c>
      <c r="BO1945">
        <v>3.7175705075459202</v>
      </c>
      <c r="BP1945">
        <v>1.072540257525844E-3</v>
      </c>
      <c r="BQ1945">
        <v>0.92550952167174783</v>
      </c>
      <c r="BR1945">
        <v>6925.6352273311841</v>
      </c>
      <c r="BS1945" s="96">
        <v>562.06324992143527</v>
      </c>
      <c r="BT1945" s="96">
        <v>547.20720474093287</v>
      </c>
      <c r="BU1945">
        <v>5.3596458797358446</v>
      </c>
      <c r="BV1945" s="65" t="str">
        <f t="shared" si="255"/>
        <v>Starlink</v>
      </c>
      <c r="BW1945" s="30" t="s">
        <v>192</v>
      </c>
      <c r="BX1945" s="96">
        <v>2.8</v>
      </c>
      <c r="BY1945" s="16">
        <v>0.2</v>
      </c>
      <c r="BZ1945" s="96">
        <v>9</v>
      </c>
      <c r="CA1945" s="96">
        <v>27.592099999999999</v>
      </c>
      <c r="CB1945" s="96">
        <v>0.56000000000000005</v>
      </c>
      <c r="CC1945" s="96">
        <v>11.0875</v>
      </c>
      <c r="CD1945" s="96">
        <v>0.2</v>
      </c>
      <c r="CE1945" s="96">
        <v>2.8</v>
      </c>
      <c r="CF1945" s="31">
        <v>9</v>
      </c>
      <c r="CG1945" s="30">
        <v>260</v>
      </c>
      <c r="CH1945" s="96">
        <v>260</v>
      </c>
      <c r="CI1945" s="96">
        <v>220</v>
      </c>
      <c r="CJ1945" s="98">
        <f>Population!$CG1945-Population!$CI1945</f>
        <v>40</v>
      </c>
      <c r="CK1945" s="120">
        <f>_xlfn.DAYS(Entries!$AY$2,Population!H1945)</f>
        <v>244</v>
      </c>
      <c r="CL1945" s="120">
        <f t="shared" si="256"/>
        <v>1825</v>
      </c>
      <c r="CM1945" s="122">
        <f>Entries!$AY$5</f>
        <v>0.15</v>
      </c>
      <c r="CN1945" s="122">
        <f t="shared" si="258"/>
        <v>0.15384615384615385</v>
      </c>
      <c r="CO1945" s="121">
        <f t="shared" si="257"/>
        <v>0.88635616438356168</v>
      </c>
      <c r="CP1945" s="30" t="s">
        <v>5654</v>
      </c>
      <c r="CQ1945" s="96">
        <v>4</v>
      </c>
      <c r="CR1945" s="96" t="s">
        <v>95</v>
      </c>
      <c r="CS1945" s="96"/>
      <c r="CT1945" s="31"/>
      <c r="CU1945" s="30" t="s">
        <v>5655</v>
      </c>
      <c r="CV1945" s="96" t="s">
        <v>5651</v>
      </c>
      <c r="CW1945" s="96" t="s">
        <v>157</v>
      </c>
      <c r="CX1945" s="96" t="s">
        <v>5652</v>
      </c>
      <c r="CY1945" s="96" t="s">
        <v>107</v>
      </c>
      <c r="CZ1945" s="96" t="s">
        <v>755</v>
      </c>
      <c r="DA1945" s="31"/>
      <c r="DB1945" s="17" t="s">
        <v>15463</v>
      </c>
      <c r="DC1945" s="17" t="s">
        <v>15500</v>
      </c>
      <c r="DD1945" s="17">
        <v>1</v>
      </c>
      <c r="DE1945" s="17" t="s">
        <v>15500</v>
      </c>
      <c r="DF1945" s="17" t="s">
        <v>15500</v>
      </c>
      <c r="DG1945" s="23" t="s">
        <v>11174</v>
      </c>
      <c r="DH1945" s="145"/>
    </row>
    <row r="1946" spans="1:112" s="17" customFormat="1" x14ac:dyDescent="0.25">
      <c r="A1946" s="32" t="s">
        <v>7164</v>
      </c>
      <c r="B1946" s="18">
        <v>1</v>
      </c>
      <c r="C1946" s="149" t="s">
        <v>11188</v>
      </c>
      <c r="D1946" s="18" t="s">
        <v>5649</v>
      </c>
      <c r="E1946" s="18">
        <v>46076</v>
      </c>
      <c r="F1946" s="18" t="s">
        <v>7165</v>
      </c>
      <c r="G1946" s="33">
        <v>64082</v>
      </c>
      <c r="H1946" s="44">
        <v>44050</v>
      </c>
      <c r="I1946" s="98" t="s">
        <v>221</v>
      </c>
      <c r="J1946" s="98"/>
      <c r="K1946" s="98"/>
      <c r="L1946" s="18" t="s">
        <v>285</v>
      </c>
      <c r="M1946" t="s">
        <v>156</v>
      </c>
      <c r="N1946" s="18" t="s">
        <v>156</v>
      </c>
      <c r="O1946" t="s">
        <v>157</v>
      </c>
      <c r="P1946" s="96" t="str">
        <f>VLOOKUP(N1946,Entries!J:K,2,FALSE)</f>
        <v>UNITED STATES OF AMERICA</v>
      </c>
      <c r="Q1946" s="38" t="s">
        <v>5651</v>
      </c>
      <c r="R1946" s="32" t="s">
        <v>5651</v>
      </c>
      <c r="S1946" s="18" t="s">
        <v>156</v>
      </c>
      <c r="T1946" t="s">
        <v>157</v>
      </c>
      <c r="U1946" s="39" t="s">
        <v>159</v>
      </c>
      <c r="V1946" s="33" t="s">
        <v>159</v>
      </c>
      <c r="W1946" s="64">
        <f>IF(VLOOKUP(R1946,Entries!N:P,3,FALSE)=V1946,1,VLOOKUP(R1946,Entries!N:P,3,FALSE))</f>
        <v>1</v>
      </c>
      <c r="X1946"/>
      <c r="Y1946"/>
      <c r="Z1946" s="18"/>
      <c r="AA1946" s="18"/>
      <c r="AB1946" s="98"/>
      <c r="AC1946" s="18" t="s">
        <v>5652</v>
      </c>
      <c r="AD1946" s="18" t="s">
        <v>263</v>
      </c>
      <c r="AE1946" s="18" t="s">
        <v>263</v>
      </c>
      <c r="AF1946" s="98" t="s">
        <v>263</v>
      </c>
      <c r="AG1946" s="98" t="s">
        <v>11136</v>
      </c>
      <c r="AH1946" s="98"/>
      <c r="AI1946" s="18"/>
      <c r="AJ1946" s="98">
        <v>5</v>
      </c>
      <c r="AK1946" s="18" t="s">
        <v>95</v>
      </c>
      <c r="AL1946" s="18"/>
      <c r="AM1946" s="33"/>
      <c r="AN1946" s="32" t="s">
        <v>2064</v>
      </c>
      <c r="AO1946" s="18" t="s">
        <v>134</v>
      </c>
      <c r="AP1946" s="33" t="s">
        <v>160</v>
      </c>
      <c r="AQ1946">
        <v>21104.540993099999</v>
      </c>
      <c r="AR1946" t="s">
        <v>7977</v>
      </c>
      <c r="AS1946" t="s">
        <v>11225</v>
      </c>
      <c r="AT1946" t="s">
        <v>14467</v>
      </c>
      <c r="AU1946">
        <v>53.058300000000003</v>
      </c>
      <c r="AV1946" s="98">
        <v>0.92604183785333338</v>
      </c>
      <c r="AW1946">
        <v>212.89940000000001</v>
      </c>
      <c r="AX1946" s="98">
        <v>3.715794732471112</v>
      </c>
      <c r="AY1946">
        <v>1.6479999999999999E-4</v>
      </c>
      <c r="AZ1946">
        <v>127.53660000000001</v>
      </c>
      <c r="BA1946" s="98">
        <v>2.2259331237066671</v>
      </c>
      <c r="BB1946">
        <v>232.57730000000001</v>
      </c>
      <c r="BC1946" s="98">
        <v>4.0592388058977775</v>
      </c>
      <c r="BD1946">
        <v>15.0639517</v>
      </c>
      <c r="BE1946" s="96">
        <f t="shared" si="252"/>
        <v>6925.3643217529634</v>
      </c>
      <c r="BF1946" s="96">
        <f t="shared" si="253"/>
        <v>555.50562179318877</v>
      </c>
      <c r="BG1946" s="96">
        <f t="shared" si="254"/>
        <v>553.22302171273896</v>
      </c>
      <c r="BH1946">
        <v>6931.7361955013603</v>
      </c>
      <c r="BI1946">
        <v>1.2109737838585839E-3</v>
      </c>
      <c r="BJ1946">
        <v>0.92637282821718547</v>
      </c>
      <c r="BK1946">
        <v>3.7157955056326069</v>
      </c>
      <c r="BL1946">
        <v>0.96311712128618798</v>
      </c>
      <c r="BM1946">
        <v>5.3220556494159652</v>
      </c>
      <c r="BN1946">
        <v>0.92604224637336952</v>
      </c>
      <c r="BO1946">
        <v>3.7157955076764879</v>
      </c>
      <c r="BP1946">
        <v>1.0836324335848199E-3</v>
      </c>
      <c r="BQ1946">
        <v>0.96311712128618798</v>
      </c>
      <c r="BR1946">
        <v>6925.6446100577723</v>
      </c>
      <c r="BS1946" s="96">
        <v>562.1494631807127</v>
      </c>
      <c r="BT1946" s="96">
        <v>547.13975693483189</v>
      </c>
      <c r="BU1946">
        <v>5.3220556494159652</v>
      </c>
      <c r="BV1946" s="60" t="str">
        <f t="shared" si="255"/>
        <v>Starlink</v>
      </c>
      <c r="BW1946" s="32" t="s">
        <v>192</v>
      </c>
      <c r="BX1946" s="18">
        <v>2.8</v>
      </c>
      <c r="BY1946" s="21">
        <v>0.2</v>
      </c>
      <c r="BZ1946" s="18">
        <v>9</v>
      </c>
      <c r="CA1946" s="18">
        <v>27.592099999999999</v>
      </c>
      <c r="CB1946" s="18">
        <v>0.56000000000000005</v>
      </c>
      <c r="CC1946" s="18">
        <v>11.0875</v>
      </c>
      <c r="CD1946" s="18">
        <v>0.2</v>
      </c>
      <c r="CE1946" s="18">
        <v>2.8</v>
      </c>
      <c r="CF1946" s="33">
        <v>9</v>
      </c>
      <c r="CG1946" s="32">
        <v>260</v>
      </c>
      <c r="CH1946" s="18">
        <v>260</v>
      </c>
      <c r="CI1946" s="18">
        <v>220</v>
      </c>
      <c r="CJ1946" s="96">
        <f>Population!$CG1946-Population!$CI1946</f>
        <v>40</v>
      </c>
      <c r="CK1946" s="118">
        <f>_xlfn.DAYS(Entries!$AY$2,Population!H1946)</f>
        <v>244</v>
      </c>
      <c r="CL1946" s="118">
        <f t="shared" si="256"/>
        <v>1825</v>
      </c>
      <c r="CM1946" s="117">
        <f>Entries!$AY$5</f>
        <v>0.15</v>
      </c>
      <c r="CN1946" s="117">
        <f t="shared" si="258"/>
        <v>0.15384615384615385</v>
      </c>
      <c r="CO1946" s="119">
        <f t="shared" si="257"/>
        <v>0.88635616438356168</v>
      </c>
      <c r="CP1946" s="32" t="s">
        <v>5654</v>
      </c>
      <c r="CQ1946" s="18">
        <v>4</v>
      </c>
      <c r="CR1946" s="18" t="s">
        <v>95</v>
      </c>
      <c r="CS1946" s="18"/>
      <c r="CT1946" s="33"/>
      <c r="CU1946" s="32" t="s">
        <v>5655</v>
      </c>
      <c r="CV1946" s="18" t="s">
        <v>5651</v>
      </c>
      <c r="CW1946" s="18" t="s">
        <v>157</v>
      </c>
      <c r="CX1946" s="18" t="s">
        <v>5652</v>
      </c>
      <c r="CY1946" s="18" t="s">
        <v>107</v>
      </c>
      <c r="CZ1946" s="18" t="s">
        <v>755</v>
      </c>
      <c r="DA1946" s="33"/>
      <c r="DB1946" s="17" t="s">
        <v>15463</v>
      </c>
      <c r="DC1946" s="17" t="s">
        <v>15500</v>
      </c>
      <c r="DD1946" s="17">
        <v>1</v>
      </c>
      <c r="DE1946" s="17" t="s">
        <v>15500</v>
      </c>
      <c r="DF1946" s="17" t="s">
        <v>15500</v>
      </c>
      <c r="DG1946" s="23" t="s">
        <v>11174</v>
      </c>
      <c r="DH1946" s="145"/>
    </row>
    <row r="1947" spans="1:112" s="17" customFormat="1" x14ac:dyDescent="0.25">
      <c r="A1947" s="30" t="s">
        <v>7167</v>
      </c>
      <c r="B1947" s="15">
        <v>1</v>
      </c>
      <c r="C1947" s="152" t="s">
        <v>11188</v>
      </c>
      <c r="D1947" s="15" t="s">
        <v>5649</v>
      </c>
      <c r="E1947" s="15">
        <v>46348</v>
      </c>
      <c r="F1947" s="15" t="s">
        <v>7168</v>
      </c>
      <c r="G1947" s="31">
        <v>64415</v>
      </c>
      <c r="H1947" s="43">
        <v>44077</v>
      </c>
      <c r="I1947" s="96" t="s">
        <v>221</v>
      </c>
      <c r="J1947" s="96"/>
      <c r="K1947" s="96"/>
      <c r="L1947" s="15" t="s">
        <v>285</v>
      </c>
      <c r="M1947" s="124" t="s">
        <v>156</v>
      </c>
      <c r="N1947" s="15" t="s">
        <v>156</v>
      </c>
      <c r="O1947" s="124" t="s">
        <v>157</v>
      </c>
      <c r="P1947" s="64" t="str">
        <f>VLOOKUP(N1947,Entries!J:K,2,FALSE)</f>
        <v>UNITED STATES OF AMERICA</v>
      </c>
      <c r="Q1947" s="123" t="s">
        <v>5651</v>
      </c>
      <c r="R1947" s="30" t="s">
        <v>5651</v>
      </c>
      <c r="S1947" s="15" t="s">
        <v>156</v>
      </c>
      <c r="T1947" s="124" t="s">
        <v>157</v>
      </c>
      <c r="U1947" s="125" t="s">
        <v>159</v>
      </c>
      <c r="V1947" s="31" t="s">
        <v>159</v>
      </c>
      <c r="W1947" s="64">
        <f>IF(VLOOKUP(R1947,Entries!N:P,3,FALSE)=V1947,1,VLOOKUP(R1947,Entries!N:P,3,FALSE))</f>
        <v>1</v>
      </c>
      <c r="X1947" s="124"/>
      <c r="Y1947" s="124"/>
      <c r="Z1947" s="15"/>
      <c r="AA1947" s="15"/>
      <c r="AB1947" s="96"/>
      <c r="AC1947" s="97" t="s">
        <v>5652</v>
      </c>
      <c r="AD1947" s="15" t="s">
        <v>263</v>
      </c>
      <c r="AE1947" s="15" t="s">
        <v>263</v>
      </c>
      <c r="AF1947" s="96" t="s">
        <v>263</v>
      </c>
      <c r="AG1947" s="96" t="s">
        <v>11136</v>
      </c>
      <c r="AH1947" s="96"/>
      <c r="AI1947" s="15"/>
      <c r="AJ1947" s="15">
        <v>5</v>
      </c>
      <c r="AK1947" s="15" t="s">
        <v>95</v>
      </c>
      <c r="AL1947" s="15"/>
      <c r="AM1947" s="31"/>
      <c r="AN1947" s="30" t="s">
        <v>133</v>
      </c>
      <c r="AO1947" s="15" t="s">
        <v>134</v>
      </c>
      <c r="AP1947" s="31" t="s">
        <v>160</v>
      </c>
      <c r="AQ1947">
        <v>21104.424892620002</v>
      </c>
      <c r="AR1947" t="s">
        <v>6847</v>
      </c>
      <c r="AS1947" t="s">
        <v>11225</v>
      </c>
      <c r="AT1947" t="s">
        <v>14468</v>
      </c>
      <c r="AU1947">
        <v>53.057699999999997</v>
      </c>
      <c r="AV1947" s="96">
        <v>0.92603136588000001</v>
      </c>
      <c r="AW1947">
        <v>113.43210000000001</v>
      </c>
      <c r="AX1947" s="96">
        <v>1.9797632105733334</v>
      </c>
      <c r="AY1947">
        <v>9.3800000000000003E-5</v>
      </c>
      <c r="AZ1947">
        <v>90.727199999999996</v>
      </c>
      <c r="BA1947" s="96">
        <v>1.58348803168</v>
      </c>
      <c r="BB1947">
        <v>269.38249999999999</v>
      </c>
      <c r="BC1947" s="96">
        <v>4.701610594111111</v>
      </c>
      <c r="BD1947">
        <v>15.063898869999999</v>
      </c>
      <c r="BE1947" s="96">
        <f t="shared" si="252"/>
        <v>6925.3805135231696</v>
      </c>
      <c r="BF1947" s="96">
        <f t="shared" si="253"/>
        <v>555.03011421533756</v>
      </c>
      <c r="BG1947" s="96">
        <f t="shared" si="254"/>
        <v>553.73091283100075</v>
      </c>
      <c r="BH1947">
        <v>6931.7531800160623</v>
      </c>
      <c r="BI1947">
        <v>1.2415783269142419E-3</v>
      </c>
      <c r="BJ1947">
        <v>0.92636235663332744</v>
      </c>
      <c r="BK1947">
        <v>1.979763623224678</v>
      </c>
      <c r="BL1947">
        <v>0.88042331823889131</v>
      </c>
      <c r="BM1947">
        <v>5.4046763211618609</v>
      </c>
      <c r="BN1947">
        <v>0.92603177446842255</v>
      </c>
      <c r="BO1947">
        <v>1.9797636245825441</v>
      </c>
      <c r="BP1947">
        <v>1.0453324539446069E-3</v>
      </c>
      <c r="BQ1947">
        <v>0.88042331823889131</v>
      </c>
      <c r="BR1947">
        <v>6925.6608977215274</v>
      </c>
      <c r="BS1947" s="96">
        <v>561.90051582293017</v>
      </c>
      <c r="BT1947" s="96">
        <v>547.42127962012455</v>
      </c>
      <c r="BU1947">
        <v>5.4046763211618609</v>
      </c>
      <c r="BV1947" s="65" t="str">
        <f t="shared" si="255"/>
        <v>Starlink</v>
      </c>
      <c r="BW1947" s="30" t="s">
        <v>192</v>
      </c>
      <c r="BX1947" s="15">
        <v>3.3</v>
      </c>
      <c r="BY1947" s="16">
        <v>0.2</v>
      </c>
      <c r="BZ1947" s="15">
        <v>9</v>
      </c>
      <c r="CA1947" s="15">
        <v>25.52</v>
      </c>
      <c r="CB1947" s="15">
        <v>1.1950000000000001</v>
      </c>
      <c r="CC1947" s="15">
        <v>14.9102735294118</v>
      </c>
      <c r="CD1947" s="15">
        <v>0.2</v>
      </c>
      <c r="CE1947" s="15">
        <v>2.8</v>
      </c>
      <c r="CF1947" s="31">
        <v>9</v>
      </c>
      <c r="CG1947" s="30">
        <v>260</v>
      </c>
      <c r="CH1947" s="15">
        <v>260</v>
      </c>
      <c r="CI1947" s="15">
        <v>220</v>
      </c>
      <c r="CJ1947" s="98">
        <f>Population!$CG1947-Population!$CI1947</f>
        <v>40</v>
      </c>
      <c r="CK1947" s="120">
        <f>_xlfn.DAYS(Entries!$AY$2,Population!H1947)</f>
        <v>217</v>
      </c>
      <c r="CL1947" s="120">
        <f t="shared" si="256"/>
        <v>1825</v>
      </c>
      <c r="CM1947" s="122">
        <f>Entries!$AY$5</f>
        <v>0.15</v>
      </c>
      <c r="CN1947" s="122">
        <f t="shared" si="258"/>
        <v>0.15384615384615385</v>
      </c>
      <c r="CO1947" s="121">
        <f t="shared" si="257"/>
        <v>0.89893150684931511</v>
      </c>
      <c r="CP1947" s="30" t="s">
        <v>5654</v>
      </c>
      <c r="CQ1947" s="96">
        <v>4</v>
      </c>
      <c r="CR1947" s="15" t="s">
        <v>95</v>
      </c>
      <c r="CS1947" s="15"/>
      <c r="CT1947" s="31"/>
      <c r="CU1947" s="30" t="s">
        <v>5655</v>
      </c>
      <c r="CV1947" s="15" t="s">
        <v>5651</v>
      </c>
      <c r="CW1947" s="15" t="s">
        <v>157</v>
      </c>
      <c r="CX1947" s="15" t="s">
        <v>5652</v>
      </c>
      <c r="CY1947" s="15" t="s">
        <v>107</v>
      </c>
      <c r="CZ1947" s="15" t="s">
        <v>755</v>
      </c>
      <c r="DA1947" s="31"/>
      <c r="DB1947" s="17" t="s">
        <v>15463</v>
      </c>
      <c r="DC1947" s="17" t="s">
        <v>15500</v>
      </c>
      <c r="DD1947" s="17">
        <v>1</v>
      </c>
      <c r="DE1947" s="17" t="s">
        <v>15500</v>
      </c>
      <c r="DF1947" s="17" t="s">
        <v>15500</v>
      </c>
      <c r="DG1947" s="23" t="s">
        <v>11174</v>
      </c>
      <c r="DH1947" s="145"/>
    </row>
    <row r="1948" spans="1:112" s="17" customFormat="1" x14ac:dyDescent="0.25">
      <c r="A1948" s="32" t="s">
        <v>7170</v>
      </c>
      <c r="B1948" s="98">
        <v>1</v>
      </c>
      <c r="C1948" s="149" t="s">
        <v>11188</v>
      </c>
      <c r="D1948" s="98" t="s">
        <v>5649</v>
      </c>
      <c r="E1948" s="98">
        <v>46055</v>
      </c>
      <c r="F1948" s="98" t="s">
        <v>7171</v>
      </c>
      <c r="G1948" s="33">
        <v>64061</v>
      </c>
      <c r="H1948" s="44">
        <v>44050</v>
      </c>
      <c r="I1948" s="98" t="s">
        <v>221</v>
      </c>
      <c r="J1948" s="98"/>
      <c r="K1948" s="98"/>
      <c r="L1948" s="98" t="s">
        <v>285</v>
      </c>
      <c r="M1948" t="s">
        <v>156</v>
      </c>
      <c r="N1948" s="98" t="s">
        <v>156</v>
      </c>
      <c r="O1948" t="s">
        <v>157</v>
      </c>
      <c r="P1948" s="96" t="str">
        <f>VLOOKUP(N1948,Entries!J:K,2,FALSE)</f>
        <v>UNITED STATES OF AMERICA</v>
      </c>
      <c r="Q1948" s="38" t="s">
        <v>5651</v>
      </c>
      <c r="R1948" s="32" t="s">
        <v>5651</v>
      </c>
      <c r="S1948" s="98" t="s">
        <v>156</v>
      </c>
      <c r="T1948" t="s">
        <v>157</v>
      </c>
      <c r="U1948" s="39" t="s">
        <v>159</v>
      </c>
      <c r="V1948" s="33" t="s">
        <v>159</v>
      </c>
      <c r="W1948" s="64">
        <f>IF(VLOOKUP(R1948,Entries!N:P,3,FALSE)=V1948,1,VLOOKUP(R1948,Entries!N:P,3,FALSE))</f>
        <v>1</v>
      </c>
      <c r="X1948"/>
      <c r="Y1948"/>
      <c r="Z1948" s="98"/>
      <c r="AA1948" s="98"/>
      <c r="AB1948" s="98"/>
      <c r="AC1948" s="98" t="s">
        <v>5652</v>
      </c>
      <c r="AD1948" s="98" t="s">
        <v>263</v>
      </c>
      <c r="AE1948" s="98" t="s">
        <v>263</v>
      </c>
      <c r="AF1948" s="98" t="s">
        <v>263</v>
      </c>
      <c r="AG1948" s="98" t="s">
        <v>11136</v>
      </c>
      <c r="AH1948" s="98"/>
      <c r="AI1948" s="98"/>
      <c r="AJ1948" s="98">
        <v>5</v>
      </c>
      <c r="AK1948" s="98" t="s">
        <v>95</v>
      </c>
      <c r="AL1948" s="98"/>
      <c r="AM1948" s="33"/>
      <c r="AN1948" s="32" t="s">
        <v>2064</v>
      </c>
      <c r="AO1948" s="98" t="s">
        <v>134</v>
      </c>
      <c r="AP1948" s="33" t="s">
        <v>160</v>
      </c>
      <c r="AQ1948">
        <v>21104.576005949999</v>
      </c>
      <c r="AR1948" t="s">
        <v>14469</v>
      </c>
      <c r="AS1948" t="s">
        <v>11225</v>
      </c>
      <c r="AT1948" t="s">
        <v>14470</v>
      </c>
      <c r="AU1948">
        <v>53.056800000000003</v>
      </c>
      <c r="AV1948" s="98">
        <v>0.92601565792000007</v>
      </c>
      <c r="AW1948">
        <v>232.75040000000001</v>
      </c>
      <c r="AX1948" s="98">
        <v>4.0622599702044448</v>
      </c>
      <c r="AY1948">
        <v>1.282E-4</v>
      </c>
      <c r="AZ1948">
        <v>102.7865</v>
      </c>
      <c r="BA1948" s="98">
        <v>1.7939624783777779</v>
      </c>
      <c r="BB1948">
        <v>257.32679999999999</v>
      </c>
      <c r="BC1948" s="98">
        <v>4.4911989792533333</v>
      </c>
      <c r="BD1948">
        <v>15.063961259999999</v>
      </c>
      <c r="BE1948" s="96">
        <f t="shared" si="252"/>
        <v>6925.3613917361517</v>
      </c>
      <c r="BF1948" s="96">
        <f t="shared" si="253"/>
        <v>555.24922306657209</v>
      </c>
      <c r="BG1948" s="96">
        <f t="shared" si="254"/>
        <v>553.4735604057314</v>
      </c>
      <c r="BH1948">
        <v>6931.733854814388</v>
      </c>
      <c r="BI1948">
        <v>1.249025416194456E-3</v>
      </c>
      <c r="BJ1948">
        <v>0.92634665352609435</v>
      </c>
      <c r="BK1948">
        <v>4.0622608163606371</v>
      </c>
      <c r="BL1948">
        <v>0.91312661777080517</v>
      </c>
      <c r="BM1948">
        <v>5.3720358001374029</v>
      </c>
      <c r="BN1948">
        <v>0.92601606649972723</v>
      </c>
      <c r="BO1948">
        <v>4.0622608174149324</v>
      </c>
      <c r="BP1948">
        <v>1.0741362719489909E-3</v>
      </c>
      <c r="BQ1948">
        <v>0.91312661777080517</v>
      </c>
      <c r="BR1948">
        <v>6925.6419204094082</v>
      </c>
      <c r="BS1948" s="96">
        <v>562.08100360265053</v>
      </c>
      <c r="BT1948" s="96">
        <v>547.20283721616579</v>
      </c>
      <c r="BU1948">
        <v>5.3720358001374029</v>
      </c>
      <c r="BV1948" s="60" t="str">
        <f t="shared" si="255"/>
        <v>Starlink</v>
      </c>
      <c r="BW1948" s="32" t="s">
        <v>192</v>
      </c>
      <c r="BX1948" s="98">
        <v>2.8</v>
      </c>
      <c r="BY1948" s="21">
        <v>0.2</v>
      </c>
      <c r="BZ1948" s="98">
        <v>9</v>
      </c>
      <c r="CA1948" s="98">
        <v>27.592099999999999</v>
      </c>
      <c r="CB1948" s="98">
        <v>0.56000000000000005</v>
      </c>
      <c r="CC1948" s="98">
        <v>11.0875</v>
      </c>
      <c r="CD1948" s="98">
        <v>0.2</v>
      </c>
      <c r="CE1948" s="98">
        <v>2.8</v>
      </c>
      <c r="CF1948" s="33">
        <v>9</v>
      </c>
      <c r="CG1948" s="32">
        <v>260</v>
      </c>
      <c r="CH1948" s="98">
        <v>260</v>
      </c>
      <c r="CI1948" s="98">
        <v>220</v>
      </c>
      <c r="CJ1948" s="96">
        <f>Population!$CG1948-Population!$CI1948</f>
        <v>40</v>
      </c>
      <c r="CK1948" s="118">
        <f>_xlfn.DAYS(Entries!$AY$2,Population!H1948)</f>
        <v>244</v>
      </c>
      <c r="CL1948" s="118">
        <f t="shared" si="256"/>
        <v>1825</v>
      </c>
      <c r="CM1948" s="117">
        <f>Entries!$AY$5</f>
        <v>0.15</v>
      </c>
      <c r="CN1948" s="117">
        <f t="shared" si="258"/>
        <v>0.15384615384615385</v>
      </c>
      <c r="CO1948" s="119">
        <f t="shared" si="257"/>
        <v>0.88635616438356168</v>
      </c>
      <c r="CP1948" s="32" t="s">
        <v>5654</v>
      </c>
      <c r="CQ1948" s="98">
        <v>4</v>
      </c>
      <c r="CR1948" s="98" t="s">
        <v>95</v>
      </c>
      <c r="CS1948" s="98"/>
      <c r="CT1948" s="33"/>
      <c r="CU1948" s="32" t="s">
        <v>5655</v>
      </c>
      <c r="CV1948" s="98" t="s">
        <v>5651</v>
      </c>
      <c r="CW1948" s="98" t="s">
        <v>157</v>
      </c>
      <c r="CX1948" s="98" t="s">
        <v>5652</v>
      </c>
      <c r="CY1948" s="98" t="s">
        <v>107</v>
      </c>
      <c r="CZ1948" s="98" t="s">
        <v>755</v>
      </c>
      <c r="DA1948" s="33"/>
      <c r="DB1948" s="17" t="s">
        <v>15463</v>
      </c>
      <c r="DC1948" s="17" t="s">
        <v>15500</v>
      </c>
      <c r="DD1948" s="17">
        <v>1</v>
      </c>
      <c r="DE1948" s="17" t="s">
        <v>15500</v>
      </c>
      <c r="DF1948" s="17" t="s">
        <v>15500</v>
      </c>
      <c r="DG1948" s="23" t="s">
        <v>11174</v>
      </c>
      <c r="DH1948" s="145"/>
    </row>
    <row r="1949" spans="1:112" s="17" customFormat="1" x14ac:dyDescent="0.25">
      <c r="A1949" s="30" t="s">
        <v>7174</v>
      </c>
      <c r="B1949" s="96">
        <v>1</v>
      </c>
      <c r="C1949" s="152" t="s">
        <v>11188</v>
      </c>
      <c r="D1949" s="96" t="s">
        <v>5649</v>
      </c>
      <c r="E1949" s="96">
        <v>46032</v>
      </c>
      <c r="F1949" s="96" t="s">
        <v>7175</v>
      </c>
      <c r="G1949" s="31">
        <v>64038</v>
      </c>
      <c r="H1949" s="43">
        <v>44050</v>
      </c>
      <c r="I1949" s="96" t="s">
        <v>221</v>
      </c>
      <c r="J1949" s="96"/>
      <c r="K1949" s="96"/>
      <c r="L1949" s="96" t="s">
        <v>285</v>
      </c>
      <c r="M1949" s="124" t="s">
        <v>156</v>
      </c>
      <c r="N1949" s="96" t="s">
        <v>156</v>
      </c>
      <c r="O1949" s="124" t="s">
        <v>157</v>
      </c>
      <c r="P1949" s="64" t="str">
        <f>VLOOKUP(N1949,Entries!J:K,2,FALSE)</f>
        <v>UNITED STATES OF AMERICA</v>
      </c>
      <c r="Q1949" s="123" t="s">
        <v>5651</v>
      </c>
      <c r="R1949" s="30" t="s">
        <v>5651</v>
      </c>
      <c r="S1949" s="96" t="s">
        <v>156</v>
      </c>
      <c r="T1949" s="124" t="s">
        <v>157</v>
      </c>
      <c r="U1949" s="125" t="s">
        <v>159</v>
      </c>
      <c r="V1949" s="31" t="s">
        <v>159</v>
      </c>
      <c r="W1949" s="64">
        <f>IF(VLOOKUP(R1949,Entries!N:P,3,FALSE)=V1949,1,VLOOKUP(R1949,Entries!N:P,3,FALSE))</f>
        <v>1</v>
      </c>
      <c r="X1949" s="124"/>
      <c r="Y1949" s="124"/>
      <c r="Z1949" s="96"/>
      <c r="AA1949" s="96"/>
      <c r="AB1949" s="96"/>
      <c r="AC1949" s="96" t="s">
        <v>5652</v>
      </c>
      <c r="AD1949" s="96" t="s">
        <v>263</v>
      </c>
      <c r="AE1949" s="96" t="s">
        <v>263</v>
      </c>
      <c r="AF1949" s="96" t="s">
        <v>263</v>
      </c>
      <c r="AG1949" s="96" t="s">
        <v>11136</v>
      </c>
      <c r="AH1949" s="96"/>
      <c r="AI1949" s="96"/>
      <c r="AJ1949" s="96">
        <v>5</v>
      </c>
      <c r="AK1949" s="96" t="s">
        <v>95</v>
      </c>
      <c r="AL1949" s="96"/>
      <c r="AM1949" s="31"/>
      <c r="AN1949" s="30" t="s">
        <v>2064</v>
      </c>
      <c r="AO1949" s="96" t="s">
        <v>134</v>
      </c>
      <c r="AP1949" s="31" t="s">
        <v>160</v>
      </c>
      <c r="AQ1949">
        <v>21104.516111000001</v>
      </c>
      <c r="AR1949" t="s">
        <v>11519</v>
      </c>
      <c r="AS1949" t="s">
        <v>11225</v>
      </c>
      <c r="AT1949" t="s">
        <v>14471</v>
      </c>
      <c r="AU1949">
        <v>53.057000000000002</v>
      </c>
      <c r="AV1949" s="96">
        <v>0.92601914857777778</v>
      </c>
      <c r="AW1949">
        <v>243.01349999999999</v>
      </c>
      <c r="AX1949" s="96">
        <v>4.2413848194000003</v>
      </c>
      <c r="AY1949">
        <v>1.329E-4</v>
      </c>
      <c r="AZ1949">
        <v>103.4954</v>
      </c>
      <c r="BA1949" s="96">
        <v>1.8063351148711111</v>
      </c>
      <c r="BB1949">
        <v>256.61829999999998</v>
      </c>
      <c r="BC1949" s="96">
        <v>4.4788333240755556</v>
      </c>
      <c r="BD1949">
        <v>15.06394944</v>
      </c>
      <c r="BE1949" s="96">
        <f t="shared" si="252"/>
        <v>6925.3650144143148</v>
      </c>
      <c r="BF1949" s="96">
        <f t="shared" si="253"/>
        <v>555.28539542473118</v>
      </c>
      <c r="BG1949" s="96">
        <f t="shared" si="254"/>
        <v>553.44463340389939</v>
      </c>
      <c r="BH1949">
        <v>6931.7374527410539</v>
      </c>
      <c r="BI1949">
        <v>1.2507496128576249E-3</v>
      </c>
      <c r="BJ1949">
        <v>0.92635014318002862</v>
      </c>
      <c r="BK1949">
        <v>4.2413857016218737</v>
      </c>
      <c r="BL1949">
        <v>0.91685905163940062</v>
      </c>
      <c r="BM1949">
        <v>5.3683103408387236</v>
      </c>
      <c r="BN1949">
        <v>0.92601955715008166</v>
      </c>
      <c r="BO1949">
        <v>4.2413857039466949</v>
      </c>
      <c r="BP1949">
        <v>1.0780683470853561E-3</v>
      </c>
      <c r="BQ1949">
        <v>0.91685905163940062</v>
      </c>
      <c r="BR1949">
        <v>6925.6455108956707</v>
      </c>
      <c r="BS1949" s="96">
        <v>562.1118301041015</v>
      </c>
      <c r="BT1949" s="96">
        <v>547.17919168724075</v>
      </c>
      <c r="BU1949">
        <v>5.3683103408387236</v>
      </c>
      <c r="BV1949" s="65" t="str">
        <f t="shared" si="255"/>
        <v>Starlink</v>
      </c>
      <c r="BW1949" s="30" t="s">
        <v>192</v>
      </c>
      <c r="BX1949" s="96">
        <v>2.8</v>
      </c>
      <c r="BY1949" s="16">
        <v>0.2</v>
      </c>
      <c r="BZ1949" s="96">
        <v>9</v>
      </c>
      <c r="CA1949" s="96">
        <v>27.592099999999999</v>
      </c>
      <c r="CB1949" s="96">
        <v>0.56000000000000005</v>
      </c>
      <c r="CC1949" s="96">
        <v>11.0875</v>
      </c>
      <c r="CD1949" s="96">
        <v>0.2</v>
      </c>
      <c r="CE1949" s="96">
        <v>2.8</v>
      </c>
      <c r="CF1949" s="31">
        <v>9</v>
      </c>
      <c r="CG1949" s="30">
        <v>260</v>
      </c>
      <c r="CH1949" s="96">
        <v>260</v>
      </c>
      <c r="CI1949" s="96">
        <v>220</v>
      </c>
      <c r="CJ1949" s="98">
        <f>Population!$CG1949-Population!$CI1949</f>
        <v>40</v>
      </c>
      <c r="CK1949" s="120">
        <f>_xlfn.DAYS(Entries!$AY$2,Population!H1949)</f>
        <v>244</v>
      </c>
      <c r="CL1949" s="120">
        <f t="shared" si="256"/>
        <v>1825</v>
      </c>
      <c r="CM1949" s="122">
        <f>Entries!$AY$5</f>
        <v>0.15</v>
      </c>
      <c r="CN1949" s="122">
        <f t="shared" si="258"/>
        <v>0.15384615384615385</v>
      </c>
      <c r="CO1949" s="121">
        <f t="shared" si="257"/>
        <v>0.88635616438356168</v>
      </c>
      <c r="CP1949" s="30" t="s">
        <v>5654</v>
      </c>
      <c r="CQ1949" s="96">
        <v>4</v>
      </c>
      <c r="CR1949" s="96" t="s">
        <v>95</v>
      </c>
      <c r="CS1949" s="96"/>
      <c r="CT1949" s="31"/>
      <c r="CU1949" s="30" t="s">
        <v>5655</v>
      </c>
      <c r="CV1949" s="96" t="s">
        <v>5651</v>
      </c>
      <c r="CW1949" s="96" t="s">
        <v>157</v>
      </c>
      <c r="CX1949" s="96" t="s">
        <v>5652</v>
      </c>
      <c r="CY1949" s="96" t="s">
        <v>107</v>
      </c>
      <c r="CZ1949" s="96" t="s">
        <v>755</v>
      </c>
      <c r="DA1949" s="31"/>
      <c r="DB1949" s="17" t="s">
        <v>15463</v>
      </c>
      <c r="DC1949" s="17" t="s">
        <v>15500</v>
      </c>
      <c r="DD1949" s="17">
        <v>1</v>
      </c>
      <c r="DE1949" s="17" t="s">
        <v>15500</v>
      </c>
      <c r="DF1949" s="17" t="s">
        <v>15500</v>
      </c>
      <c r="DG1949" s="23" t="s">
        <v>11174</v>
      </c>
      <c r="DH1949" s="145"/>
    </row>
    <row r="1950" spans="1:112" s="17" customFormat="1" x14ac:dyDescent="0.25">
      <c r="A1950" s="32" t="s">
        <v>7177</v>
      </c>
      <c r="B1950" s="98">
        <v>1</v>
      </c>
      <c r="C1950" s="149" t="s">
        <v>11188</v>
      </c>
      <c r="D1950" s="98" t="s">
        <v>5649</v>
      </c>
      <c r="E1950" s="98">
        <v>46033</v>
      </c>
      <c r="F1950" s="98" t="s">
        <v>7178</v>
      </c>
      <c r="G1950" s="33">
        <v>64039</v>
      </c>
      <c r="H1950" s="44">
        <v>44050</v>
      </c>
      <c r="I1950" s="98" t="s">
        <v>221</v>
      </c>
      <c r="J1950" s="98"/>
      <c r="K1950" s="98"/>
      <c r="L1950" s="98" t="s">
        <v>285</v>
      </c>
      <c r="M1950" t="s">
        <v>156</v>
      </c>
      <c r="N1950" s="98" t="s">
        <v>156</v>
      </c>
      <c r="O1950" t="s">
        <v>157</v>
      </c>
      <c r="P1950" s="96" t="str">
        <f>VLOOKUP(N1950,Entries!J:K,2,FALSE)</f>
        <v>UNITED STATES OF AMERICA</v>
      </c>
      <c r="Q1950" s="38" t="s">
        <v>5651</v>
      </c>
      <c r="R1950" s="32" t="s">
        <v>5651</v>
      </c>
      <c r="S1950" s="98" t="s">
        <v>156</v>
      </c>
      <c r="T1950" t="s">
        <v>157</v>
      </c>
      <c r="U1950" s="39" t="s">
        <v>159</v>
      </c>
      <c r="V1950" s="33" t="s">
        <v>159</v>
      </c>
      <c r="W1950" s="64">
        <f>IF(VLOOKUP(R1950,Entries!N:P,3,FALSE)=V1950,1,VLOOKUP(R1950,Entries!N:P,3,FALSE))</f>
        <v>1</v>
      </c>
      <c r="X1950"/>
      <c r="Y1950"/>
      <c r="Z1950" s="98"/>
      <c r="AA1950" s="98"/>
      <c r="AB1950" s="98"/>
      <c r="AC1950" s="98" t="s">
        <v>5652</v>
      </c>
      <c r="AD1950" s="98" t="s">
        <v>263</v>
      </c>
      <c r="AE1950" s="98" t="s">
        <v>263</v>
      </c>
      <c r="AF1950" s="98" t="s">
        <v>263</v>
      </c>
      <c r="AG1950" s="98" t="s">
        <v>11136</v>
      </c>
      <c r="AH1950" s="98"/>
      <c r="AI1950" s="98"/>
      <c r="AJ1950" s="98">
        <v>5</v>
      </c>
      <c r="AK1950" s="98" t="s">
        <v>95</v>
      </c>
      <c r="AL1950" s="98"/>
      <c r="AM1950" s="33"/>
      <c r="AN1950" s="32" t="s">
        <v>2064</v>
      </c>
      <c r="AO1950" s="98" t="s">
        <v>134</v>
      </c>
      <c r="AP1950" s="33" t="s">
        <v>160</v>
      </c>
      <c r="AQ1950">
        <v>21104.56403157</v>
      </c>
      <c r="AR1950" t="s">
        <v>14472</v>
      </c>
      <c r="AS1950" t="s">
        <v>11225</v>
      </c>
      <c r="AT1950" t="s">
        <v>14473</v>
      </c>
      <c r="AU1950">
        <v>53.056199999999997</v>
      </c>
      <c r="AV1950" s="98">
        <v>0.92600518594666659</v>
      </c>
      <c r="AW1950">
        <v>242.8031</v>
      </c>
      <c r="AX1950" s="98">
        <v>4.2377126474177782</v>
      </c>
      <c r="AY1950">
        <v>1.4329999999999999E-4</v>
      </c>
      <c r="AZ1950">
        <v>104.0903</v>
      </c>
      <c r="BA1950" s="98">
        <v>1.8167180764311111</v>
      </c>
      <c r="BB1950">
        <v>256.02460000000002</v>
      </c>
      <c r="BC1950" s="98">
        <v>4.4684713064622228</v>
      </c>
      <c r="BD1950">
        <v>15.06398205</v>
      </c>
      <c r="BE1950" s="96">
        <f t="shared" si="252"/>
        <v>6925.3550198797138</v>
      </c>
      <c r="BF1950" s="96">
        <f t="shared" si="253"/>
        <v>555.34742325406205</v>
      </c>
      <c r="BG1950" s="96">
        <f t="shared" si="254"/>
        <v>553.36261650536562</v>
      </c>
      <c r="BH1950">
        <v>6931.7274359503563</v>
      </c>
      <c r="BI1950">
        <v>1.2561784776824461E-3</v>
      </c>
      <c r="BJ1950">
        <v>0.92633618417022046</v>
      </c>
      <c r="BK1950">
        <v>4.2377135300600743</v>
      </c>
      <c r="BL1950">
        <v>0.92402162714412195</v>
      </c>
      <c r="BM1950">
        <v>5.361168701171799</v>
      </c>
      <c r="BN1950">
        <v>0.92600559452867437</v>
      </c>
      <c r="BO1950">
        <v>4.2377135312373797</v>
      </c>
      <c r="BP1950">
        <v>1.0871155429341809E-3</v>
      </c>
      <c r="BQ1950">
        <v>0.92402162714412195</v>
      </c>
      <c r="BR1950">
        <v>6925.6356447077987</v>
      </c>
      <c r="BS1950" s="96">
        <v>562.16461086185973</v>
      </c>
      <c r="BT1950" s="96">
        <v>547.10667855373777</v>
      </c>
      <c r="BU1950">
        <v>5.361168701171799</v>
      </c>
      <c r="BV1950" s="60" t="str">
        <f t="shared" si="255"/>
        <v>Starlink</v>
      </c>
      <c r="BW1950" s="32" t="s">
        <v>192</v>
      </c>
      <c r="BX1950" s="98">
        <v>2.8</v>
      </c>
      <c r="BY1950" s="21">
        <v>0.2</v>
      </c>
      <c r="BZ1950" s="98">
        <v>9</v>
      </c>
      <c r="CA1950" s="98">
        <v>27.592099999999999</v>
      </c>
      <c r="CB1950" s="98">
        <v>0.56000000000000005</v>
      </c>
      <c r="CC1950" s="98">
        <v>11.0875</v>
      </c>
      <c r="CD1950" s="98">
        <v>0.2</v>
      </c>
      <c r="CE1950" s="98">
        <v>2.8</v>
      </c>
      <c r="CF1950" s="33">
        <v>9</v>
      </c>
      <c r="CG1950" s="32">
        <v>260</v>
      </c>
      <c r="CH1950" s="98">
        <v>260</v>
      </c>
      <c r="CI1950" s="98">
        <v>220</v>
      </c>
      <c r="CJ1950" s="96">
        <f>Population!$CG1950-Population!$CI1950</f>
        <v>40</v>
      </c>
      <c r="CK1950" s="118">
        <f>_xlfn.DAYS(Entries!$AY$2,Population!H1950)</f>
        <v>244</v>
      </c>
      <c r="CL1950" s="118">
        <f t="shared" si="256"/>
        <v>1825</v>
      </c>
      <c r="CM1950" s="117">
        <f>Entries!$AY$5</f>
        <v>0.15</v>
      </c>
      <c r="CN1950" s="117">
        <f t="shared" si="258"/>
        <v>0.15384615384615385</v>
      </c>
      <c r="CO1950" s="119">
        <f t="shared" si="257"/>
        <v>0.88635616438356168</v>
      </c>
      <c r="CP1950" s="32" t="s">
        <v>5654</v>
      </c>
      <c r="CQ1950" s="98">
        <v>4</v>
      </c>
      <c r="CR1950" s="98" t="s">
        <v>95</v>
      </c>
      <c r="CS1950" s="98"/>
      <c r="CT1950" s="33"/>
      <c r="CU1950" s="32" t="s">
        <v>5655</v>
      </c>
      <c r="CV1950" s="98" t="s">
        <v>5651</v>
      </c>
      <c r="CW1950" s="98" t="s">
        <v>157</v>
      </c>
      <c r="CX1950" s="98" t="s">
        <v>5652</v>
      </c>
      <c r="CY1950" s="98" t="s">
        <v>107</v>
      </c>
      <c r="CZ1950" s="98" t="s">
        <v>755</v>
      </c>
      <c r="DA1950" s="33"/>
      <c r="DB1950" s="17" t="s">
        <v>15463</v>
      </c>
      <c r="DC1950" s="17" t="s">
        <v>15500</v>
      </c>
      <c r="DD1950" s="17">
        <v>1</v>
      </c>
      <c r="DE1950" s="17" t="s">
        <v>15500</v>
      </c>
      <c r="DF1950" s="17" t="s">
        <v>15500</v>
      </c>
      <c r="DG1950" s="23" t="s">
        <v>11174</v>
      </c>
      <c r="DH1950" s="145"/>
    </row>
    <row r="1951" spans="1:112" s="17" customFormat="1" x14ac:dyDescent="0.25">
      <c r="A1951" s="30" t="s">
        <v>7180</v>
      </c>
      <c r="B1951" s="15">
        <v>1</v>
      </c>
      <c r="C1951" s="152" t="s">
        <v>11188</v>
      </c>
      <c r="D1951" s="15" t="s">
        <v>5649</v>
      </c>
      <c r="E1951" s="15">
        <v>46034</v>
      </c>
      <c r="F1951" s="15" t="s">
        <v>7181</v>
      </c>
      <c r="G1951" s="31">
        <v>64040</v>
      </c>
      <c r="H1951" s="43">
        <v>44050</v>
      </c>
      <c r="I1951" s="96" t="s">
        <v>221</v>
      </c>
      <c r="J1951" s="96"/>
      <c r="K1951" s="96"/>
      <c r="L1951" s="15" t="s">
        <v>285</v>
      </c>
      <c r="M1951" s="124" t="s">
        <v>156</v>
      </c>
      <c r="N1951" s="15" t="s">
        <v>156</v>
      </c>
      <c r="O1951" s="124" t="s">
        <v>157</v>
      </c>
      <c r="P1951" s="64" t="str">
        <f>VLOOKUP(N1951,Entries!J:K,2,FALSE)</f>
        <v>UNITED STATES OF AMERICA</v>
      </c>
      <c r="Q1951" s="123" t="s">
        <v>5651</v>
      </c>
      <c r="R1951" s="30" t="s">
        <v>5651</v>
      </c>
      <c r="S1951" s="15" t="s">
        <v>156</v>
      </c>
      <c r="T1951" s="124" t="s">
        <v>157</v>
      </c>
      <c r="U1951" s="125" t="s">
        <v>159</v>
      </c>
      <c r="V1951" s="31" t="s">
        <v>159</v>
      </c>
      <c r="W1951" s="64">
        <f>IF(VLOOKUP(R1951,Entries!N:P,3,FALSE)=V1951,1,VLOOKUP(R1951,Entries!N:P,3,FALSE))</f>
        <v>1</v>
      </c>
      <c r="X1951" s="124"/>
      <c r="Y1951" s="124"/>
      <c r="Z1951" s="15"/>
      <c r="AA1951" s="15"/>
      <c r="AB1951" s="96"/>
      <c r="AC1951" s="15" t="s">
        <v>5652</v>
      </c>
      <c r="AD1951" s="15" t="s">
        <v>263</v>
      </c>
      <c r="AE1951" s="15" t="s">
        <v>263</v>
      </c>
      <c r="AF1951" s="96" t="s">
        <v>263</v>
      </c>
      <c r="AG1951" s="96" t="s">
        <v>11136</v>
      </c>
      <c r="AH1951" s="96"/>
      <c r="AI1951" s="15"/>
      <c r="AJ1951" s="96">
        <v>5</v>
      </c>
      <c r="AK1951" s="15" t="s">
        <v>95</v>
      </c>
      <c r="AL1951" s="15"/>
      <c r="AM1951" s="31"/>
      <c r="AN1951" s="30" t="s">
        <v>2064</v>
      </c>
      <c r="AO1951" s="15" t="s">
        <v>134</v>
      </c>
      <c r="AP1951" s="31" t="s">
        <v>160</v>
      </c>
      <c r="AQ1951">
        <v>21104.567719369999</v>
      </c>
      <c r="AR1951" t="s">
        <v>14474</v>
      </c>
      <c r="AS1951" t="s">
        <v>11225</v>
      </c>
      <c r="AT1951" t="s">
        <v>14475</v>
      </c>
      <c r="AU1951">
        <v>53.056199999999997</v>
      </c>
      <c r="AV1951" s="96">
        <v>0.92600518594666659</v>
      </c>
      <c r="AW1951">
        <v>242.7801</v>
      </c>
      <c r="AX1951" s="96">
        <v>4.237311221773334</v>
      </c>
      <c r="AY1951">
        <v>1.261E-4</v>
      </c>
      <c r="AZ1951">
        <v>113.0866</v>
      </c>
      <c r="BA1951" s="96">
        <v>1.9737330992622226</v>
      </c>
      <c r="BB1951">
        <v>247.0256</v>
      </c>
      <c r="BC1951" s="96">
        <v>4.3114091597511113</v>
      </c>
      <c r="BD1951">
        <v>15.06394368</v>
      </c>
      <c r="BE1951" s="96">
        <f t="shared" si="252"/>
        <v>6925.3667797820253</v>
      </c>
      <c r="BF1951" s="96">
        <f t="shared" si="253"/>
        <v>555.24006853295487</v>
      </c>
      <c r="BG1951" s="96">
        <f t="shared" si="254"/>
        <v>553.49349103109489</v>
      </c>
      <c r="BH1951">
        <v>6931.7390658417953</v>
      </c>
      <c r="BI1951">
        <v>1.229047344931507E-3</v>
      </c>
      <c r="BJ1951">
        <v>0.92633618301751408</v>
      </c>
      <c r="BK1951">
        <v>4.2373121033473291</v>
      </c>
      <c r="BL1951">
        <v>0.92220208898255562</v>
      </c>
      <c r="BM1951">
        <v>5.3629410979352627</v>
      </c>
      <c r="BN1951">
        <v>0.92600559452933662</v>
      </c>
      <c r="BO1951">
        <v>4.2373121054543788</v>
      </c>
      <c r="BP1951">
        <v>1.0666850755088461E-3</v>
      </c>
      <c r="BQ1951">
        <v>0.92220208898255562</v>
      </c>
      <c r="BR1951">
        <v>6925.647404214722</v>
      </c>
      <c r="BS1951" s="96">
        <v>562.03488893903432</v>
      </c>
      <c r="BT1951" s="96">
        <v>547.25991949040963</v>
      </c>
      <c r="BU1951">
        <v>5.3629410979352627</v>
      </c>
      <c r="BV1951" s="65" t="str">
        <f t="shared" si="255"/>
        <v>Starlink</v>
      </c>
      <c r="BW1951" s="30" t="s">
        <v>192</v>
      </c>
      <c r="BX1951" s="15">
        <v>2.8</v>
      </c>
      <c r="BY1951" s="16">
        <v>0.2</v>
      </c>
      <c r="BZ1951" s="15">
        <v>9</v>
      </c>
      <c r="CA1951" s="96">
        <v>27.592099999999999</v>
      </c>
      <c r="CB1951" s="96">
        <v>0.56000000000000005</v>
      </c>
      <c r="CC1951" s="96">
        <v>11.0875</v>
      </c>
      <c r="CD1951" s="15">
        <v>0.2</v>
      </c>
      <c r="CE1951" s="15">
        <v>2.8</v>
      </c>
      <c r="CF1951" s="31">
        <v>9</v>
      </c>
      <c r="CG1951" s="30">
        <v>260</v>
      </c>
      <c r="CH1951" s="15">
        <v>260</v>
      </c>
      <c r="CI1951" s="15">
        <v>220</v>
      </c>
      <c r="CJ1951" s="98">
        <f>Population!$CG1951-Population!$CI1951</f>
        <v>40</v>
      </c>
      <c r="CK1951" s="120">
        <f>_xlfn.DAYS(Entries!$AY$2,Population!H1951)</f>
        <v>244</v>
      </c>
      <c r="CL1951" s="120">
        <f t="shared" si="256"/>
        <v>1825</v>
      </c>
      <c r="CM1951" s="122">
        <f>Entries!$AY$5</f>
        <v>0.15</v>
      </c>
      <c r="CN1951" s="122">
        <f t="shared" si="258"/>
        <v>0.15384615384615385</v>
      </c>
      <c r="CO1951" s="121">
        <f t="shared" si="257"/>
        <v>0.88635616438356168</v>
      </c>
      <c r="CP1951" s="30" t="s">
        <v>5654</v>
      </c>
      <c r="CQ1951" s="96">
        <v>4</v>
      </c>
      <c r="CR1951" s="15" t="s">
        <v>95</v>
      </c>
      <c r="CS1951" s="15"/>
      <c r="CT1951" s="31"/>
      <c r="CU1951" s="30" t="s">
        <v>5655</v>
      </c>
      <c r="CV1951" s="15" t="s">
        <v>5651</v>
      </c>
      <c r="CW1951" s="15" t="s">
        <v>157</v>
      </c>
      <c r="CX1951" s="15" t="s">
        <v>5652</v>
      </c>
      <c r="CY1951" s="15" t="s">
        <v>107</v>
      </c>
      <c r="CZ1951" s="15" t="s">
        <v>755</v>
      </c>
      <c r="DA1951" s="31"/>
      <c r="DB1951" s="17" t="s">
        <v>15463</v>
      </c>
      <c r="DC1951" s="17" t="s">
        <v>15500</v>
      </c>
      <c r="DD1951" s="17">
        <v>1</v>
      </c>
      <c r="DE1951" s="17" t="s">
        <v>15500</v>
      </c>
      <c r="DF1951" s="17" t="s">
        <v>15500</v>
      </c>
      <c r="DG1951" s="23" t="s">
        <v>11174</v>
      </c>
      <c r="DH1951" s="145"/>
    </row>
    <row r="1952" spans="1:112" s="17" customFormat="1" x14ac:dyDescent="0.25">
      <c r="A1952" s="32" t="s">
        <v>7183</v>
      </c>
      <c r="B1952" s="18">
        <v>1</v>
      </c>
      <c r="C1952" s="149" t="s">
        <v>11188</v>
      </c>
      <c r="D1952" s="18" t="s">
        <v>5649</v>
      </c>
      <c r="E1952" s="18">
        <v>46035</v>
      </c>
      <c r="F1952" s="18" t="s">
        <v>7184</v>
      </c>
      <c r="G1952" s="33">
        <v>64041</v>
      </c>
      <c r="H1952" s="44">
        <v>44050</v>
      </c>
      <c r="I1952" s="98" t="s">
        <v>221</v>
      </c>
      <c r="J1952" s="98"/>
      <c r="K1952" s="98"/>
      <c r="L1952" s="18" t="s">
        <v>285</v>
      </c>
      <c r="M1952" t="s">
        <v>156</v>
      </c>
      <c r="N1952" s="18" t="s">
        <v>156</v>
      </c>
      <c r="O1952" t="s">
        <v>157</v>
      </c>
      <c r="P1952" s="96" t="str">
        <f>VLOOKUP(N1952,Entries!J:K,2,FALSE)</f>
        <v>UNITED STATES OF AMERICA</v>
      </c>
      <c r="Q1952" s="38" t="s">
        <v>5651</v>
      </c>
      <c r="R1952" s="32" t="s">
        <v>5651</v>
      </c>
      <c r="S1952" s="18" t="s">
        <v>156</v>
      </c>
      <c r="T1952" t="s">
        <v>157</v>
      </c>
      <c r="U1952" s="39" t="s">
        <v>159</v>
      </c>
      <c r="V1952" s="33" t="s">
        <v>159</v>
      </c>
      <c r="W1952" s="64">
        <f>IF(VLOOKUP(R1952,Entries!N:P,3,FALSE)=V1952,1,VLOOKUP(R1952,Entries!N:P,3,FALSE))</f>
        <v>1</v>
      </c>
      <c r="X1952"/>
      <c r="Y1952"/>
      <c r="Z1952" s="18"/>
      <c r="AA1952" s="18"/>
      <c r="AB1952" s="98"/>
      <c r="AC1952" s="18" t="s">
        <v>5652</v>
      </c>
      <c r="AD1952" s="18" t="s">
        <v>263</v>
      </c>
      <c r="AE1952" s="18" t="s">
        <v>263</v>
      </c>
      <c r="AF1952" s="98" t="s">
        <v>263</v>
      </c>
      <c r="AG1952" s="98" t="s">
        <v>11136</v>
      </c>
      <c r="AH1952" s="98"/>
      <c r="AI1952" s="18"/>
      <c r="AJ1952" s="98">
        <v>5</v>
      </c>
      <c r="AK1952" s="18" t="s">
        <v>95</v>
      </c>
      <c r="AL1952" s="18"/>
      <c r="AM1952" s="33"/>
      <c r="AN1952" s="32" t="s">
        <v>2064</v>
      </c>
      <c r="AO1952" s="18" t="s">
        <v>134</v>
      </c>
      <c r="AP1952" s="33" t="s">
        <v>160</v>
      </c>
      <c r="AQ1952">
        <v>21104.575085969998</v>
      </c>
      <c r="AR1952" t="s">
        <v>14476</v>
      </c>
      <c r="AS1952" t="s">
        <v>11225</v>
      </c>
      <c r="AT1952" t="s">
        <v>14477</v>
      </c>
      <c r="AU1952">
        <v>53.055</v>
      </c>
      <c r="AV1952" s="98">
        <v>0.92598424199999996</v>
      </c>
      <c r="AW1952">
        <v>242.75470000000001</v>
      </c>
      <c r="AX1952" s="98">
        <v>4.2368679082355563</v>
      </c>
      <c r="AY1952">
        <v>1.2999999999999999E-4</v>
      </c>
      <c r="AZ1952">
        <v>111.1845</v>
      </c>
      <c r="BA1952" s="98">
        <v>1.9405351984666668</v>
      </c>
      <c r="BB1952">
        <v>248.92830000000001</v>
      </c>
      <c r="BC1952" s="98">
        <v>4.34461753252</v>
      </c>
      <c r="BD1952">
        <v>15.063960659999999</v>
      </c>
      <c r="BE1952" s="96">
        <f t="shared" si="252"/>
        <v>6925.3615756283252</v>
      </c>
      <c r="BF1952" s="96">
        <f t="shared" si="253"/>
        <v>555.2618726331566</v>
      </c>
      <c r="BG1952" s="96">
        <f t="shared" si="254"/>
        <v>553.46127862349385</v>
      </c>
      <c r="BH1952">
        <v>6931.7338864997619</v>
      </c>
      <c r="BI1952">
        <v>1.2346976211853691E-3</v>
      </c>
      <c r="BJ1952">
        <v>0.92631524355438377</v>
      </c>
      <c r="BK1952">
        <v>4.2368687897816173</v>
      </c>
      <c r="BL1952">
        <v>0.92314157511820616</v>
      </c>
      <c r="BM1952">
        <v>5.3620120861881579</v>
      </c>
      <c r="BN1952">
        <v>0.92598465060481361</v>
      </c>
      <c r="BO1952">
        <v>4.2368687917548868</v>
      </c>
      <c r="BP1952">
        <v>1.071299463175064E-3</v>
      </c>
      <c r="BQ1952">
        <v>0.92314157511820616</v>
      </c>
      <c r="BR1952">
        <v>6925.6423922902613</v>
      </c>
      <c r="BS1952" s="96">
        <v>562.06182926726342</v>
      </c>
      <c r="BT1952" s="96">
        <v>547.22295531325835</v>
      </c>
      <c r="BU1952">
        <v>5.3620120861881579</v>
      </c>
      <c r="BV1952" s="60" t="str">
        <f t="shared" si="255"/>
        <v>Starlink</v>
      </c>
      <c r="BW1952" s="32" t="s">
        <v>192</v>
      </c>
      <c r="BX1952" s="18">
        <v>2.8</v>
      </c>
      <c r="BY1952" s="21">
        <v>0.2</v>
      </c>
      <c r="BZ1952" s="18">
        <v>9</v>
      </c>
      <c r="CA1952" s="98">
        <v>27.592099999999999</v>
      </c>
      <c r="CB1952" s="98">
        <v>0.56000000000000005</v>
      </c>
      <c r="CC1952" s="98">
        <v>11.0875</v>
      </c>
      <c r="CD1952" s="18">
        <v>0.2</v>
      </c>
      <c r="CE1952" s="18">
        <v>2.8</v>
      </c>
      <c r="CF1952" s="33">
        <v>9</v>
      </c>
      <c r="CG1952" s="32">
        <v>260</v>
      </c>
      <c r="CH1952" s="18">
        <v>260</v>
      </c>
      <c r="CI1952" s="18">
        <v>220</v>
      </c>
      <c r="CJ1952" s="96">
        <f>Population!$CG1952-Population!$CI1952</f>
        <v>40</v>
      </c>
      <c r="CK1952" s="118">
        <f>_xlfn.DAYS(Entries!$AY$2,Population!H1952)</f>
        <v>244</v>
      </c>
      <c r="CL1952" s="118">
        <f t="shared" si="256"/>
        <v>1825</v>
      </c>
      <c r="CM1952" s="117">
        <f>Entries!$AY$5</f>
        <v>0.15</v>
      </c>
      <c r="CN1952" s="117">
        <f t="shared" si="258"/>
        <v>0.15384615384615385</v>
      </c>
      <c r="CO1952" s="119">
        <f t="shared" si="257"/>
        <v>0.88635616438356168</v>
      </c>
      <c r="CP1952" s="32" t="s">
        <v>5654</v>
      </c>
      <c r="CQ1952" s="98">
        <v>4</v>
      </c>
      <c r="CR1952" s="18" t="s">
        <v>95</v>
      </c>
      <c r="CS1952" s="18"/>
      <c r="CT1952" s="33"/>
      <c r="CU1952" s="32" t="s">
        <v>5655</v>
      </c>
      <c r="CV1952" s="18" t="s">
        <v>5651</v>
      </c>
      <c r="CW1952" s="18" t="s">
        <v>157</v>
      </c>
      <c r="CX1952" s="18" t="s">
        <v>5652</v>
      </c>
      <c r="CY1952" s="18" t="s">
        <v>107</v>
      </c>
      <c r="CZ1952" s="18" t="s">
        <v>755</v>
      </c>
      <c r="DA1952" s="33"/>
      <c r="DB1952" s="17" t="s">
        <v>15463</v>
      </c>
      <c r="DC1952" s="17" t="s">
        <v>15500</v>
      </c>
      <c r="DD1952" s="17">
        <v>1</v>
      </c>
      <c r="DE1952" s="17" t="s">
        <v>15500</v>
      </c>
      <c r="DF1952" s="17" t="s">
        <v>15500</v>
      </c>
      <c r="DG1952" s="23" t="s">
        <v>11174</v>
      </c>
      <c r="DH1952" s="145"/>
    </row>
    <row r="1953" spans="1:112" s="17" customFormat="1" x14ac:dyDescent="0.25">
      <c r="A1953" s="30" t="s">
        <v>7186</v>
      </c>
      <c r="B1953" s="15">
        <v>1</v>
      </c>
      <c r="C1953" s="152" t="s">
        <v>11188</v>
      </c>
      <c r="D1953" s="15" t="s">
        <v>5649</v>
      </c>
      <c r="E1953" s="15">
        <v>46077</v>
      </c>
      <c r="F1953" s="15" t="s">
        <v>7187</v>
      </c>
      <c r="G1953" s="31">
        <v>64083</v>
      </c>
      <c r="H1953" s="43">
        <v>44050</v>
      </c>
      <c r="I1953" s="96" t="s">
        <v>221</v>
      </c>
      <c r="J1953" s="96"/>
      <c r="K1953" s="96"/>
      <c r="L1953" s="15" t="s">
        <v>285</v>
      </c>
      <c r="M1953" s="124" t="s">
        <v>156</v>
      </c>
      <c r="N1953" s="15" t="s">
        <v>156</v>
      </c>
      <c r="O1953" s="124" t="s">
        <v>157</v>
      </c>
      <c r="P1953" s="64" t="str">
        <f>VLOOKUP(N1953,Entries!J:K,2,FALSE)</f>
        <v>UNITED STATES OF AMERICA</v>
      </c>
      <c r="Q1953" s="123" t="s">
        <v>5651</v>
      </c>
      <c r="R1953" s="30" t="s">
        <v>5651</v>
      </c>
      <c r="S1953" s="15" t="s">
        <v>156</v>
      </c>
      <c r="T1953" s="124" t="s">
        <v>157</v>
      </c>
      <c r="U1953" s="125" t="s">
        <v>159</v>
      </c>
      <c r="V1953" s="31" t="s">
        <v>159</v>
      </c>
      <c r="W1953" s="64">
        <f>IF(VLOOKUP(R1953,Entries!N:P,3,FALSE)=V1953,1,VLOOKUP(R1953,Entries!N:P,3,FALSE))</f>
        <v>1</v>
      </c>
      <c r="X1953" s="124"/>
      <c r="Y1953" s="124"/>
      <c r="Z1953" s="15"/>
      <c r="AA1953" s="15"/>
      <c r="AB1953" s="96"/>
      <c r="AC1953" s="15" t="s">
        <v>5652</v>
      </c>
      <c r="AD1953" s="15" t="s">
        <v>263</v>
      </c>
      <c r="AE1953" s="15" t="s">
        <v>263</v>
      </c>
      <c r="AF1953" s="96" t="s">
        <v>263</v>
      </c>
      <c r="AG1953" s="96" t="s">
        <v>11136</v>
      </c>
      <c r="AH1953" s="96"/>
      <c r="AI1953" s="15"/>
      <c r="AJ1953" s="96">
        <v>5</v>
      </c>
      <c r="AK1953" s="15" t="s">
        <v>95</v>
      </c>
      <c r="AL1953" s="15"/>
      <c r="AM1953" s="31"/>
      <c r="AN1953" s="30" t="s">
        <v>2064</v>
      </c>
      <c r="AO1953" s="15" t="s">
        <v>134</v>
      </c>
      <c r="AP1953" s="31" t="s">
        <v>160</v>
      </c>
      <c r="AQ1953">
        <v>21104.5225914</v>
      </c>
      <c r="AR1953" t="s">
        <v>14151</v>
      </c>
      <c r="AS1953" t="s">
        <v>11225</v>
      </c>
      <c r="AT1953" t="s">
        <v>14478</v>
      </c>
      <c r="AU1953">
        <v>53.057400000000001</v>
      </c>
      <c r="AV1953" s="96">
        <v>0.92602612989333344</v>
      </c>
      <c r="AW1953">
        <v>212.971</v>
      </c>
      <c r="AX1953" s="96">
        <v>3.7170443879555561</v>
      </c>
      <c r="AY1953">
        <v>1.2789999999999999E-4</v>
      </c>
      <c r="AZ1953">
        <v>107.10429999999999</v>
      </c>
      <c r="BA1953" s="96">
        <v>1.8693222891422221</v>
      </c>
      <c r="BB1953">
        <v>253.0086</v>
      </c>
      <c r="BC1953" s="96">
        <v>4.4158321871733337</v>
      </c>
      <c r="BD1953">
        <v>15.063935109999999</v>
      </c>
      <c r="BE1953" s="96">
        <f t="shared" si="252"/>
        <v>6925.3694063815774</v>
      </c>
      <c r="BF1953" s="96">
        <f t="shared" si="253"/>
        <v>555.25516112865444</v>
      </c>
      <c r="BG1953" s="96">
        <f t="shared" si="254"/>
        <v>553.48365163450126</v>
      </c>
      <c r="BH1953">
        <v>6931.74178677279</v>
      </c>
      <c r="BI1953">
        <v>1.2411832418680901E-3</v>
      </c>
      <c r="BJ1953">
        <v>0.92635712274034443</v>
      </c>
      <c r="BK1953">
        <v>3.7170451610782012</v>
      </c>
      <c r="BL1953">
        <v>0.9176625192577984</v>
      </c>
      <c r="BM1953">
        <v>5.3674929020413664</v>
      </c>
      <c r="BN1953">
        <v>0.92602653845900096</v>
      </c>
      <c r="BO1953">
        <v>3.7170451633654702</v>
      </c>
      <c r="BP1953">
        <v>1.0718950161699549E-3</v>
      </c>
      <c r="BQ1953">
        <v>0.9176625192577984</v>
      </c>
      <c r="BR1953">
        <v>6925.6498387211504</v>
      </c>
      <c r="BS1953" s="96">
        <v>562.07340826701329</v>
      </c>
      <c r="BT1953" s="96">
        <v>547.22626917528669</v>
      </c>
      <c r="BU1953">
        <v>5.3674929020413664</v>
      </c>
      <c r="BV1953" s="65" t="str">
        <f t="shared" si="255"/>
        <v>Starlink</v>
      </c>
      <c r="BW1953" s="30" t="s">
        <v>192</v>
      </c>
      <c r="BX1953" s="15">
        <v>2.8</v>
      </c>
      <c r="BY1953" s="16">
        <v>0.2</v>
      </c>
      <c r="BZ1953" s="15">
        <v>9</v>
      </c>
      <c r="CA1953" s="96">
        <v>27.592099999999999</v>
      </c>
      <c r="CB1953" s="96">
        <v>0.56000000000000005</v>
      </c>
      <c r="CC1953" s="96">
        <v>11.0875</v>
      </c>
      <c r="CD1953" s="15">
        <v>0.2</v>
      </c>
      <c r="CE1953" s="15">
        <v>2.8</v>
      </c>
      <c r="CF1953" s="31">
        <v>9</v>
      </c>
      <c r="CG1953" s="30">
        <v>260</v>
      </c>
      <c r="CH1953" s="15">
        <v>260</v>
      </c>
      <c r="CI1953" s="15">
        <v>220</v>
      </c>
      <c r="CJ1953" s="98">
        <f>Population!$CG1953-Population!$CI1953</f>
        <v>40</v>
      </c>
      <c r="CK1953" s="120">
        <f>_xlfn.DAYS(Entries!$AY$2,Population!H1953)</f>
        <v>244</v>
      </c>
      <c r="CL1953" s="120">
        <f t="shared" si="256"/>
        <v>1825</v>
      </c>
      <c r="CM1953" s="122">
        <f>Entries!$AY$5</f>
        <v>0.15</v>
      </c>
      <c r="CN1953" s="122">
        <f t="shared" si="258"/>
        <v>0.15384615384615385</v>
      </c>
      <c r="CO1953" s="121">
        <f t="shared" si="257"/>
        <v>0.88635616438356168</v>
      </c>
      <c r="CP1953" s="30" t="s">
        <v>5654</v>
      </c>
      <c r="CQ1953" s="96">
        <v>4</v>
      </c>
      <c r="CR1953" s="15" t="s">
        <v>95</v>
      </c>
      <c r="CS1953" s="15"/>
      <c r="CT1953" s="31"/>
      <c r="CU1953" s="30" t="s">
        <v>5655</v>
      </c>
      <c r="CV1953" s="15" t="s">
        <v>5651</v>
      </c>
      <c r="CW1953" s="15" t="s">
        <v>157</v>
      </c>
      <c r="CX1953" s="15" t="s">
        <v>5652</v>
      </c>
      <c r="CY1953" s="15" t="s">
        <v>107</v>
      </c>
      <c r="CZ1953" s="15" t="s">
        <v>755</v>
      </c>
      <c r="DA1953" s="31"/>
      <c r="DB1953" s="17" t="s">
        <v>15463</v>
      </c>
      <c r="DC1953" s="17" t="s">
        <v>15500</v>
      </c>
      <c r="DD1953" s="17">
        <v>1</v>
      </c>
      <c r="DE1953" s="17" t="s">
        <v>15500</v>
      </c>
      <c r="DF1953" s="17" t="s">
        <v>15500</v>
      </c>
      <c r="DG1953" s="23" t="s">
        <v>11174</v>
      </c>
      <c r="DH1953" s="145"/>
    </row>
    <row r="1954" spans="1:112" s="17" customFormat="1" x14ac:dyDescent="0.25">
      <c r="A1954" s="32" t="s">
        <v>7189</v>
      </c>
      <c r="B1954" s="18">
        <v>1</v>
      </c>
      <c r="C1954" s="149" t="s">
        <v>11188</v>
      </c>
      <c r="D1954" s="18" t="s">
        <v>5649</v>
      </c>
      <c r="E1954" s="18">
        <v>46036</v>
      </c>
      <c r="F1954" s="18" t="s">
        <v>7190</v>
      </c>
      <c r="G1954" s="33">
        <v>64042</v>
      </c>
      <c r="H1954" s="44">
        <v>44050</v>
      </c>
      <c r="I1954" s="98" t="s">
        <v>221</v>
      </c>
      <c r="J1954" s="98"/>
      <c r="K1954" s="98"/>
      <c r="L1954" s="18" t="s">
        <v>285</v>
      </c>
      <c r="M1954" t="s">
        <v>156</v>
      </c>
      <c r="N1954" s="18" t="s">
        <v>156</v>
      </c>
      <c r="O1954" t="s">
        <v>157</v>
      </c>
      <c r="P1954" s="96" t="str">
        <f>VLOOKUP(N1954,Entries!J:K,2,FALSE)</f>
        <v>UNITED STATES OF AMERICA</v>
      </c>
      <c r="Q1954" s="38" t="s">
        <v>5651</v>
      </c>
      <c r="R1954" s="32" t="s">
        <v>5651</v>
      </c>
      <c r="S1954" s="18" t="s">
        <v>156</v>
      </c>
      <c r="T1954" t="s">
        <v>157</v>
      </c>
      <c r="U1954" s="39" t="s">
        <v>159</v>
      </c>
      <c r="V1954" s="33" t="s">
        <v>159</v>
      </c>
      <c r="W1954" s="64">
        <f>IF(VLOOKUP(R1954,Entries!N:P,3,FALSE)=V1954,1,VLOOKUP(R1954,Entries!N:P,3,FALSE))</f>
        <v>1</v>
      </c>
      <c r="X1954"/>
      <c r="Y1954"/>
      <c r="Z1954" s="18"/>
      <c r="AA1954" s="18"/>
      <c r="AB1954" s="98"/>
      <c r="AC1954" s="18" t="s">
        <v>5652</v>
      </c>
      <c r="AD1954" s="18" t="s">
        <v>263</v>
      </c>
      <c r="AE1954" s="18" t="s">
        <v>263</v>
      </c>
      <c r="AF1954" s="98" t="s">
        <v>263</v>
      </c>
      <c r="AG1954" s="98" t="s">
        <v>11136</v>
      </c>
      <c r="AH1954" s="98"/>
      <c r="AI1954" s="18"/>
      <c r="AJ1954" s="18">
        <v>5</v>
      </c>
      <c r="AK1954" s="18" t="s">
        <v>95</v>
      </c>
      <c r="AL1954" s="18"/>
      <c r="AM1954" s="33"/>
      <c r="AN1954" s="32" t="s">
        <v>2064</v>
      </c>
      <c r="AO1954" s="18" t="s">
        <v>134</v>
      </c>
      <c r="AP1954" s="33" t="s">
        <v>160</v>
      </c>
      <c r="AQ1954">
        <v>21104.560340690001</v>
      </c>
      <c r="AR1954" t="s">
        <v>14479</v>
      </c>
      <c r="AS1954" t="s">
        <v>11225</v>
      </c>
      <c r="AT1954" t="s">
        <v>14480</v>
      </c>
      <c r="AU1954">
        <v>53.057099999999998</v>
      </c>
      <c r="AV1954" s="98">
        <v>0.92602089390666675</v>
      </c>
      <c r="AW1954">
        <v>242.8168</v>
      </c>
      <c r="AX1954" s="98">
        <v>4.2379517574755559</v>
      </c>
      <c r="AY1954">
        <v>1.3650000000000001E-4</v>
      </c>
      <c r="AZ1954">
        <v>111.8558</v>
      </c>
      <c r="BA1954" s="98">
        <v>1.9522515912977778</v>
      </c>
      <c r="BB1954">
        <v>248.2576</v>
      </c>
      <c r="BC1954" s="98">
        <v>4.3329116116622224</v>
      </c>
      <c r="BD1954">
        <v>15.063952069999999</v>
      </c>
      <c r="BE1954" s="96">
        <f t="shared" si="252"/>
        <v>6925.3642083526884</v>
      </c>
      <c r="BF1954" s="96">
        <f t="shared" si="253"/>
        <v>555.30952056712795</v>
      </c>
      <c r="BG1954" s="96">
        <f t="shared" si="254"/>
        <v>553.41889613824878</v>
      </c>
      <c r="BH1954">
        <v>6931.7364860134894</v>
      </c>
      <c r="BI1954">
        <v>1.2367647737771309E-3</v>
      </c>
      <c r="BJ1954">
        <v>0.92635188825194992</v>
      </c>
      <c r="BK1954">
        <v>4.2379526388038773</v>
      </c>
      <c r="BL1954">
        <v>0.9283200456522932</v>
      </c>
      <c r="BM1954">
        <v>5.3568440793904104</v>
      </c>
      <c r="BN1954">
        <v>0.92602130247133063</v>
      </c>
      <c r="BO1954">
        <v>4.2379526412518551</v>
      </c>
      <c r="BP1954">
        <v>1.0764952558140141E-3</v>
      </c>
      <c r="BQ1954">
        <v>0.9283200456522932</v>
      </c>
      <c r="BR1954">
        <v>6925.644688852617</v>
      </c>
      <c r="BS1954" s="96">
        <v>562.10011250362004</v>
      </c>
      <c r="BT1954" s="96">
        <v>547.18926520161403</v>
      </c>
      <c r="BU1954">
        <v>5.3568440793904104</v>
      </c>
      <c r="BV1954" s="60" t="str">
        <f t="shared" si="255"/>
        <v>Starlink</v>
      </c>
      <c r="BW1954" s="32" t="s">
        <v>192</v>
      </c>
      <c r="BX1954" s="18">
        <v>2.8</v>
      </c>
      <c r="BY1954" s="21">
        <v>0.2</v>
      </c>
      <c r="BZ1954" s="18">
        <v>9</v>
      </c>
      <c r="CA1954" s="18">
        <v>27.592099999999999</v>
      </c>
      <c r="CB1954" s="18">
        <v>0.56000000000000005</v>
      </c>
      <c r="CC1954" s="18">
        <v>11.0875</v>
      </c>
      <c r="CD1954" s="18">
        <v>0.2</v>
      </c>
      <c r="CE1954" s="18">
        <v>2.8</v>
      </c>
      <c r="CF1954" s="33">
        <v>9</v>
      </c>
      <c r="CG1954" s="32">
        <v>260</v>
      </c>
      <c r="CH1954" s="18">
        <v>260</v>
      </c>
      <c r="CI1954" s="18">
        <v>220</v>
      </c>
      <c r="CJ1954" s="96">
        <f>Population!$CG1954-Population!$CI1954</f>
        <v>40</v>
      </c>
      <c r="CK1954" s="118">
        <f>_xlfn.DAYS(Entries!$AY$2,Population!H1954)</f>
        <v>244</v>
      </c>
      <c r="CL1954" s="118">
        <f t="shared" si="256"/>
        <v>1825</v>
      </c>
      <c r="CM1954" s="117">
        <f>Entries!$AY$5</f>
        <v>0.15</v>
      </c>
      <c r="CN1954" s="117">
        <f t="shared" si="258"/>
        <v>0.15384615384615385</v>
      </c>
      <c r="CO1954" s="119">
        <f t="shared" si="257"/>
        <v>0.88635616438356168</v>
      </c>
      <c r="CP1954" s="32" t="s">
        <v>5654</v>
      </c>
      <c r="CQ1954" s="98">
        <v>4</v>
      </c>
      <c r="CR1954" s="18" t="s">
        <v>95</v>
      </c>
      <c r="CS1954" s="18"/>
      <c r="CT1954" s="33"/>
      <c r="CU1954" s="32" t="s">
        <v>5655</v>
      </c>
      <c r="CV1954" s="18" t="s">
        <v>5651</v>
      </c>
      <c r="CW1954" s="18" t="s">
        <v>157</v>
      </c>
      <c r="CX1954" s="18" t="s">
        <v>5652</v>
      </c>
      <c r="CY1954" s="18" t="s">
        <v>107</v>
      </c>
      <c r="CZ1954" s="18" t="s">
        <v>755</v>
      </c>
      <c r="DA1954" s="33"/>
      <c r="DB1954" s="17" t="s">
        <v>15463</v>
      </c>
      <c r="DC1954" s="17" t="s">
        <v>15500</v>
      </c>
      <c r="DD1954" s="17">
        <v>1</v>
      </c>
      <c r="DE1954" s="17" t="s">
        <v>15500</v>
      </c>
      <c r="DF1954" s="17" t="s">
        <v>15500</v>
      </c>
      <c r="DG1954" s="23" t="s">
        <v>11174</v>
      </c>
      <c r="DH1954" s="145"/>
    </row>
    <row r="1955" spans="1:112" s="17" customFormat="1" x14ac:dyDescent="0.25">
      <c r="A1955" s="30" t="s">
        <v>7193</v>
      </c>
      <c r="B1955" s="15">
        <v>1</v>
      </c>
      <c r="C1955" s="152" t="s">
        <v>11188</v>
      </c>
      <c r="D1955" s="15" t="s">
        <v>5649</v>
      </c>
      <c r="E1955" s="15">
        <v>46056</v>
      </c>
      <c r="F1955" s="15" t="s">
        <v>7194</v>
      </c>
      <c r="G1955" s="31">
        <v>64062</v>
      </c>
      <c r="H1955" s="43">
        <v>44050</v>
      </c>
      <c r="I1955" s="96" t="s">
        <v>221</v>
      </c>
      <c r="J1955" s="96"/>
      <c r="K1955" s="96"/>
      <c r="L1955" s="15" t="s">
        <v>285</v>
      </c>
      <c r="M1955" s="124" t="s">
        <v>156</v>
      </c>
      <c r="N1955" s="15" t="s">
        <v>156</v>
      </c>
      <c r="O1955" s="124" t="s">
        <v>157</v>
      </c>
      <c r="P1955" s="64" t="str">
        <f>VLOOKUP(N1955,Entries!J:K,2,FALSE)</f>
        <v>UNITED STATES OF AMERICA</v>
      </c>
      <c r="Q1955" s="123" t="s">
        <v>5651</v>
      </c>
      <c r="R1955" s="30" t="s">
        <v>5651</v>
      </c>
      <c r="S1955" s="15" t="s">
        <v>156</v>
      </c>
      <c r="T1955" s="124" t="s">
        <v>157</v>
      </c>
      <c r="U1955" s="125" t="s">
        <v>159</v>
      </c>
      <c r="V1955" s="31" t="s">
        <v>159</v>
      </c>
      <c r="W1955" s="64">
        <f>IF(VLOOKUP(R1955,Entries!N:P,3,FALSE)=V1955,1,VLOOKUP(R1955,Entries!N:P,3,FALSE))</f>
        <v>1</v>
      </c>
      <c r="X1955" s="124"/>
      <c r="Y1955" s="124"/>
      <c r="Z1955" s="15"/>
      <c r="AA1955" s="15"/>
      <c r="AB1955" s="96"/>
      <c r="AC1955" s="15" t="s">
        <v>5652</v>
      </c>
      <c r="AD1955" s="15" t="s">
        <v>263</v>
      </c>
      <c r="AE1955" s="15" t="s">
        <v>263</v>
      </c>
      <c r="AF1955" s="96" t="s">
        <v>263</v>
      </c>
      <c r="AG1955" s="96" t="s">
        <v>11136</v>
      </c>
      <c r="AH1955" s="96"/>
      <c r="AI1955" s="15"/>
      <c r="AJ1955" s="15">
        <v>5</v>
      </c>
      <c r="AK1955" s="15" t="s">
        <v>95</v>
      </c>
      <c r="AL1955" s="15"/>
      <c r="AM1955" s="31"/>
      <c r="AN1955" s="30" t="s">
        <v>2064</v>
      </c>
      <c r="AO1955" s="15" t="s">
        <v>134</v>
      </c>
      <c r="AP1955" s="31" t="s">
        <v>160</v>
      </c>
      <c r="AQ1955">
        <v>21104.531768739998</v>
      </c>
      <c r="AR1955" t="s">
        <v>14481</v>
      </c>
      <c r="AS1955" t="s">
        <v>11225</v>
      </c>
      <c r="AT1955" t="s">
        <v>14482</v>
      </c>
      <c r="AU1955">
        <v>53.056100000000001</v>
      </c>
      <c r="AV1955" s="96">
        <v>0.92600344061777784</v>
      </c>
      <c r="AW1955">
        <v>232.94820000000001</v>
      </c>
      <c r="AX1955" s="96">
        <v>4.0657122307466675</v>
      </c>
      <c r="AY1955">
        <v>1.325E-4</v>
      </c>
      <c r="AZ1955">
        <v>108.3536</v>
      </c>
      <c r="BA1955" s="96">
        <v>1.8911266829511113</v>
      </c>
      <c r="BB1955">
        <v>251.75980000000001</v>
      </c>
      <c r="BC1955" s="96">
        <v>4.39403652000889</v>
      </c>
      <c r="BD1955">
        <v>15.06400517</v>
      </c>
      <c r="BE1955" s="96">
        <f t="shared" si="252"/>
        <v>6925.3479339267133</v>
      </c>
      <c r="BF1955" s="96">
        <f t="shared" si="253"/>
        <v>555.26554252795904</v>
      </c>
      <c r="BG1955" s="96">
        <f t="shared" si="254"/>
        <v>553.4303253254684</v>
      </c>
      <c r="BH1955">
        <v>6931.7203004969761</v>
      </c>
      <c r="BI1955">
        <v>1.241501512568643E-3</v>
      </c>
      <c r="BJ1955">
        <v>0.92633443983282959</v>
      </c>
      <c r="BK1955">
        <v>4.0657130778183248</v>
      </c>
      <c r="BL1955">
        <v>0.92199038065194616</v>
      </c>
      <c r="BM1955">
        <v>5.3631737609167356</v>
      </c>
      <c r="BN1955">
        <v>0.92600384920326173</v>
      </c>
      <c r="BO1955">
        <v>4.0657130786677884</v>
      </c>
      <c r="BP1955">
        <v>1.0752445644476819E-3</v>
      </c>
      <c r="BQ1955">
        <v>0.92199038065194616</v>
      </c>
      <c r="BR1955">
        <v>6925.6285750723082</v>
      </c>
      <c r="BS1955" s="96">
        <v>562.07531955303875</v>
      </c>
      <c r="BT1955" s="96">
        <v>547.18183059157855</v>
      </c>
      <c r="BU1955">
        <v>5.3631737609167356</v>
      </c>
      <c r="BV1955" s="65" t="str">
        <f t="shared" si="255"/>
        <v>Starlink</v>
      </c>
      <c r="BW1955" s="30" t="s">
        <v>192</v>
      </c>
      <c r="BX1955" s="15">
        <v>2.8</v>
      </c>
      <c r="BY1955" s="16">
        <v>0.2</v>
      </c>
      <c r="BZ1955" s="15">
        <v>9</v>
      </c>
      <c r="CA1955" s="15">
        <v>27.592099999999999</v>
      </c>
      <c r="CB1955" s="15">
        <v>0.56000000000000005</v>
      </c>
      <c r="CC1955" s="15">
        <v>11.0875</v>
      </c>
      <c r="CD1955" s="15">
        <v>0.2</v>
      </c>
      <c r="CE1955" s="15">
        <v>2.8</v>
      </c>
      <c r="CF1955" s="31">
        <v>9</v>
      </c>
      <c r="CG1955" s="30">
        <v>260</v>
      </c>
      <c r="CH1955" s="15">
        <v>260</v>
      </c>
      <c r="CI1955" s="15">
        <v>220</v>
      </c>
      <c r="CJ1955" s="98">
        <f>Population!$CG1955-Population!$CI1955</f>
        <v>40</v>
      </c>
      <c r="CK1955" s="120">
        <f>_xlfn.DAYS(Entries!$AY$2,Population!H1955)</f>
        <v>244</v>
      </c>
      <c r="CL1955" s="120">
        <f t="shared" si="256"/>
        <v>1825</v>
      </c>
      <c r="CM1955" s="122">
        <f>Entries!$AY$5</f>
        <v>0.15</v>
      </c>
      <c r="CN1955" s="122">
        <f t="shared" si="258"/>
        <v>0.15384615384615385</v>
      </c>
      <c r="CO1955" s="121">
        <f t="shared" si="257"/>
        <v>0.88635616438356168</v>
      </c>
      <c r="CP1955" s="30" t="s">
        <v>5654</v>
      </c>
      <c r="CQ1955" s="96">
        <v>4</v>
      </c>
      <c r="CR1955" s="15" t="s">
        <v>95</v>
      </c>
      <c r="CS1955" s="15"/>
      <c r="CT1955" s="31"/>
      <c r="CU1955" s="30" t="s">
        <v>5655</v>
      </c>
      <c r="CV1955" s="15" t="s">
        <v>5651</v>
      </c>
      <c r="CW1955" s="15" t="s">
        <v>157</v>
      </c>
      <c r="CX1955" s="15" t="s">
        <v>5652</v>
      </c>
      <c r="CY1955" s="15" t="s">
        <v>107</v>
      </c>
      <c r="CZ1955" s="15" t="s">
        <v>755</v>
      </c>
      <c r="DA1955" s="31"/>
      <c r="DB1955" s="17" t="s">
        <v>15463</v>
      </c>
      <c r="DC1955" s="17" t="s">
        <v>15500</v>
      </c>
      <c r="DD1955" s="17">
        <v>1</v>
      </c>
      <c r="DE1955" s="17" t="s">
        <v>15500</v>
      </c>
      <c r="DF1955" s="17" t="s">
        <v>15500</v>
      </c>
      <c r="DG1955" s="23" t="s">
        <v>11174</v>
      </c>
      <c r="DH1955" s="145"/>
    </row>
    <row r="1956" spans="1:112" s="17" customFormat="1" x14ac:dyDescent="0.25">
      <c r="A1956" s="32" t="s">
        <v>7196</v>
      </c>
      <c r="B1956" s="98">
        <v>1</v>
      </c>
      <c r="C1956" s="149" t="s">
        <v>11188</v>
      </c>
      <c r="D1956" s="98" t="s">
        <v>5649</v>
      </c>
      <c r="E1956" s="98">
        <v>46057</v>
      </c>
      <c r="F1956" s="98" t="s">
        <v>7197</v>
      </c>
      <c r="G1956" s="33">
        <v>64063</v>
      </c>
      <c r="H1956" s="44">
        <v>44050</v>
      </c>
      <c r="I1956" s="98" t="s">
        <v>221</v>
      </c>
      <c r="J1956" s="98"/>
      <c r="K1956" s="98"/>
      <c r="L1956" s="98" t="s">
        <v>285</v>
      </c>
      <c r="M1956" t="s">
        <v>156</v>
      </c>
      <c r="N1956" s="98" t="s">
        <v>156</v>
      </c>
      <c r="O1956" t="s">
        <v>157</v>
      </c>
      <c r="P1956" s="96" t="str">
        <f>VLOOKUP(N1956,Entries!J:K,2,FALSE)</f>
        <v>UNITED STATES OF AMERICA</v>
      </c>
      <c r="Q1956" s="38" t="s">
        <v>5651</v>
      </c>
      <c r="R1956" s="32" t="s">
        <v>5651</v>
      </c>
      <c r="S1956" s="98" t="s">
        <v>156</v>
      </c>
      <c r="T1956" t="s">
        <v>157</v>
      </c>
      <c r="U1956" s="39" t="s">
        <v>159</v>
      </c>
      <c r="V1956" s="33" t="s">
        <v>159</v>
      </c>
      <c r="W1956" s="64">
        <f>IF(VLOOKUP(R1956,Entries!N:P,3,FALSE)=V1956,1,VLOOKUP(R1956,Entries!N:P,3,FALSE))</f>
        <v>1</v>
      </c>
      <c r="X1956"/>
      <c r="Y1956"/>
      <c r="Z1956" s="98"/>
      <c r="AA1956" s="98"/>
      <c r="AB1956" s="98"/>
      <c r="AC1956" s="98" t="s">
        <v>5652</v>
      </c>
      <c r="AD1956" s="98" t="s">
        <v>263</v>
      </c>
      <c r="AE1956" s="98" t="s">
        <v>263</v>
      </c>
      <c r="AF1956" s="98" t="s">
        <v>263</v>
      </c>
      <c r="AG1956" s="98" t="s">
        <v>11136</v>
      </c>
      <c r="AH1956" s="98"/>
      <c r="AI1956" s="98"/>
      <c r="AJ1956" s="98">
        <v>5</v>
      </c>
      <c r="AK1956" s="98" t="s">
        <v>95</v>
      </c>
      <c r="AL1956" s="98"/>
      <c r="AM1956" s="33"/>
      <c r="AN1956" s="32" t="s">
        <v>2064</v>
      </c>
      <c r="AO1956" s="98" t="s">
        <v>134</v>
      </c>
      <c r="AP1956" s="33" t="s">
        <v>160</v>
      </c>
      <c r="AQ1956">
        <v>21104.540377550002</v>
      </c>
      <c r="AR1956" t="s">
        <v>14483</v>
      </c>
      <c r="AS1956" t="s">
        <v>11225</v>
      </c>
      <c r="AT1956" t="s">
        <v>14484</v>
      </c>
      <c r="AU1956">
        <v>53.000900000000001</v>
      </c>
      <c r="AV1956" s="98">
        <v>0.92504001907111122</v>
      </c>
      <c r="AW1956">
        <v>232.90700000000001</v>
      </c>
      <c r="AX1956" s="98">
        <v>4.0649931552444452</v>
      </c>
      <c r="AY1956">
        <v>1.3300000000000001E-4</v>
      </c>
      <c r="AZ1956">
        <v>104.3019</v>
      </c>
      <c r="BA1956" s="98">
        <v>1.8204111923600002</v>
      </c>
      <c r="BB1956">
        <v>255.8117</v>
      </c>
      <c r="BC1956" s="98">
        <v>4.4647555012577778</v>
      </c>
      <c r="BD1956">
        <v>15.055812250000001</v>
      </c>
      <c r="BE1956" s="96">
        <f t="shared" si="252"/>
        <v>6927.8600834306299</v>
      </c>
      <c r="BF1956" s="96">
        <f t="shared" si="253"/>
        <v>557.78148882172536</v>
      </c>
      <c r="BG1956" s="96">
        <f t="shared" si="254"/>
        <v>555.93867803953344</v>
      </c>
      <c r="BH1956">
        <v>6934.2302029362672</v>
      </c>
      <c r="BI1956">
        <v>1.248774941685675E-3</v>
      </c>
      <c r="BJ1956">
        <v>0.92537096077532532</v>
      </c>
      <c r="BK1956">
        <v>4.0649940014722059</v>
      </c>
      <c r="BL1956">
        <v>0.9172104927708169</v>
      </c>
      <c r="BM1956">
        <v>5.3679571501951227</v>
      </c>
      <c r="BN1956">
        <v>0.92504042834402733</v>
      </c>
      <c r="BO1956">
        <v>4.0649940031531573</v>
      </c>
      <c r="BP1956">
        <v>1.076791658418204E-3</v>
      </c>
      <c r="BQ1956">
        <v>0.9172104927708169</v>
      </c>
      <c r="BR1956">
        <v>6928.1494555357622</v>
      </c>
      <c r="BS1956" s="96">
        <v>564.60962907775775</v>
      </c>
      <c r="BT1956" s="96">
        <v>549.6892819937666</v>
      </c>
      <c r="BU1956">
        <v>5.3679571501951227</v>
      </c>
      <c r="BV1956" s="60" t="str">
        <f t="shared" si="255"/>
        <v>Starlink</v>
      </c>
      <c r="BW1956" s="32" t="s">
        <v>192</v>
      </c>
      <c r="BX1956" s="98">
        <v>2.8</v>
      </c>
      <c r="BY1956" s="21">
        <v>0.2</v>
      </c>
      <c r="BZ1956" s="98">
        <v>9</v>
      </c>
      <c r="CA1956" s="98">
        <v>27.592099999999999</v>
      </c>
      <c r="CB1956" s="98">
        <v>0.56000000000000005</v>
      </c>
      <c r="CC1956" s="98">
        <v>11.0875</v>
      </c>
      <c r="CD1956" s="98">
        <v>0.2</v>
      </c>
      <c r="CE1956" s="98">
        <v>2.8</v>
      </c>
      <c r="CF1956" s="33">
        <v>9</v>
      </c>
      <c r="CG1956" s="32">
        <v>260</v>
      </c>
      <c r="CH1956" s="98">
        <v>260</v>
      </c>
      <c r="CI1956" s="98">
        <v>220</v>
      </c>
      <c r="CJ1956" s="96">
        <f>Population!$CG1956-Population!$CI1956</f>
        <v>40</v>
      </c>
      <c r="CK1956" s="118">
        <f>_xlfn.DAYS(Entries!$AY$2,Population!H1956)</f>
        <v>244</v>
      </c>
      <c r="CL1956" s="118">
        <f t="shared" si="256"/>
        <v>1825</v>
      </c>
      <c r="CM1956" s="117">
        <f>Entries!$AY$5</f>
        <v>0.15</v>
      </c>
      <c r="CN1956" s="117">
        <f t="shared" si="258"/>
        <v>0.15384615384615385</v>
      </c>
      <c r="CO1956" s="119">
        <f t="shared" si="257"/>
        <v>0.88635616438356168</v>
      </c>
      <c r="CP1956" s="32" t="s">
        <v>5654</v>
      </c>
      <c r="CQ1956" s="98">
        <v>4</v>
      </c>
      <c r="CR1956" s="98" t="s">
        <v>95</v>
      </c>
      <c r="CS1956" s="98"/>
      <c r="CT1956" s="33"/>
      <c r="CU1956" s="32" t="s">
        <v>5655</v>
      </c>
      <c r="CV1956" s="98" t="s">
        <v>5651</v>
      </c>
      <c r="CW1956" s="98" t="s">
        <v>157</v>
      </c>
      <c r="CX1956" s="98" t="s">
        <v>5652</v>
      </c>
      <c r="CY1956" s="98" t="s">
        <v>107</v>
      </c>
      <c r="CZ1956" s="98" t="s">
        <v>755</v>
      </c>
      <c r="DA1956" s="33"/>
      <c r="DB1956" s="17" t="s">
        <v>15463</v>
      </c>
      <c r="DC1956" s="17" t="s">
        <v>15500</v>
      </c>
      <c r="DD1956" s="17">
        <v>1</v>
      </c>
      <c r="DE1956" s="17" t="s">
        <v>15500</v>
      </c>
      <c r="DF1956" s="17" t="s">
        <v>15500</v>
      </c>
      <c r="DG1956" s="23" t="s">
        <v>11174</v>
      </c>
      <c r="DH1956" s="145"/>
    </row>
    <row r="1957" spans="1:112" s="17" customFormat="1" x14ac:dyDescent="0.25">
      <c r="A1957" s="30" t="s">
        <v>7199</v>
      </c>
      <c r="B1957" s="15">
        <v>1</v>
      </c>
      <c r="C1957" s="152" t="s">
        <v>11188</v>
      </c>
      <c r="D1957" s="15" t="s">
        <v>5649</v>
      </c>
      <c r="E1957" s="15">
        <v>46078</v>
      </c>
      <c r="F1957" s="15" t="s">
        <v>7200</v>
      </c>
      <c r="G1957" s="31">
        <v>64084</v>
      </c>
      <c r="H1957" s="43">
        <v>44050</v>
      </c>
      <c r="I1957" s="96" t="s">
        <v>221</v>
      </c>
      <c r="J1957" s="96"/>
      <c r="K1957" s="96"/>
      <c r="L1957" s="15" t="s">
        <v>285</v>
      </c>
      <c r="M1957" s="124" t="s">
        <v>156</v>
      </c>
      <c r="N1957" s="15" t="s">
        <v>156</v>
      </c>
      <c r="O1957" s="124" t="s">
        <v>157</v>
      </c>
      <c r="P1957" s="64" t="str">
        <f>VLOOKUP(N1957,Entries!J:K,2,FALSE)</f>
        <v>UNITED STATES OF AMERICA</v>
      </c>
      <c r="Q1957" s="123" t="s">
        <v>5651</v>
      </c>
      <c r="R1957" s="30" t="s">
        <v>5651</v>
      </c>
      <c r="S1957" s="15" t="s">
        <v>156</v>
      </c>
      <c r="T1957" s="124" t="s">
        <v>157</v>
      </c>
      <c r="U1957" s="125" t="s">
        <v>159</v>
      </c>
      <c r="V1957" s="31" t="s">
        <v>159</v>
      </c>
      <c r="W1957" s="64">
        <f>IF(VLOOKUP(R1957,Entries!N:P,3,FALSE)=V1957,1,VLOOKUP(R1957,Entries!N:P,3,FALSE))</f>
        <v>1</v>
      </c>
      <c r="X1957" s="124"/>
      <c r="Y1957" s="124"/>
      <c r="Z1957" s="15"/>
      <c r="AA1957" s="15"/>
      <c r="AB1957" s="96"/>
      <c r="AC1957" s="15" t="s">
        <v>5652</v>
      </c>
      <c r="AD1957" s="15" t="s">
        <v>263</v>
      </c>
      <c r="AE1957" s="15" t="s">
        <v>263</v>
      </c>
      <c r="AF1957" s="96" t="s">
        <v>263</v>
      </c>
      <c r="AG1957" s="96" t="s">
        <v>11136</v>
      </c>
      <c r="AH1957" s="96"/>
      <c r="AI1957" s="15"/>
      <c r="AJ1957" s="15">
        <v>5</v>
      </c>
      <c r="AK1957" s="15" t="s">
        <v>95</v>
      </c>
      <c r="AL1957" s="15"/>
      <c r="AM1957" s="31"/>
      <c r="AN1957" s="30" t="s">
        <v>2064</v>
      </c>
      <c r="AO1957" s="15" t="s">
        <v>134</v>
      </c>
      <c r="AP1957" s="31" t="s">
        <v>160</v>
      </c>
      <c r="AQ1957">
        <v>21104.566792149999</v>
      </c>
      <c r="AR1957" t="s">
        <v>14485</v>
      </c>
      <c r="AS1957" t="s">
        <v>11225</v>
      </c>
      <c r="AT1957" t="s">
        <v>14486</v>
      </c>
      <c r="AU1957">
        <v>53.056699999999999</v>
      </c>
      <c r="AV1957" s="96">
        <v>0.9260139125911111</v>
      </c>
      <c r="AW1957">
        <v>212.77440000000001</v>
      </c>
      <c r="AX1957" s="96">
        <v>3.7136130713600002</v>
      </c>
      <c r="AY1957">
        <v>1.187E-4</v>
      </c>
      <c r="AZ1957">
        <v>103.726</v>
      </c>
      <c r="BA1957" s="96">
        <v>1.810359843288889</v>
      </c>
      <c r="BB1957">
        <v>256.38619999999997</v>
      </c>
      <c r="BC1957" s="96">
        <v>4.4747824157244436</v>
      </c>
      <c r="BD1957">
        <v>15.06396035</v>
      </c>
      <c r="BE1957" s="96">
        <f t="shared" si="252"/>
        <v>6925.3616706392877</v>
      </c>
      <c r="BF1957" s="96">
        <f t="shared" si="253"/>
        <v>555.18371106959239</v>
      </c>
      <c r="BG1957" s="96">
        <f t="shared" si="254"/>
        <v>553.539630208983</v>
      </c>
      <c r="BH1957">
        <v>6931.7341349232729</v>
      </c>
      <c r="BI1957">
        <v>1.241479202078735E-3</v>
      </c>
      <c r="BJ1957">
        <v>0.92634490848961615</v>
      </c>
      <c r="BK1957">
        <v>3.7136138451695051</v>
      </c>
      <c r="BL1957">
        <v>0.90820915369523558</v>
      </c>
      <c r="BM1957">
        <v>5.3769340690819067</v>
      </c>
      <c r="BN1957">
        <v>0.92601432118000226</v>
      </c>
      <c r="BO1957">
        <v>3.7136138461210719</v>
      </c>
      <c r="BP1957">
        <v>1.0652855814846729E-3</v>
      </c>
      <c r="BQ1957">
        <v>0.90820915369523558</v>
      </c>
      <c r="BR1957">
        <v>6925.6422154258207</v>
      </c>
      <c r="BS1957" s="96">
        <v>562.02000222043625</v>
      </c>
      <c r="BT1957" s="96">
        <v>547.2644286312061</v>
      </c>
      <c r="BU1957">
        <v>5.3769340690819067</v>
      </c>
      <c r="BV1957" s="65" t="str">
        <f t="shared" si="255"/>
        <v>Starlink</v>
      </c>
      <c r="BW1957" s="30" t="s">
        <v>192</v>
      </c>
      <c r="BX1957" s="15">
        <v>2.8</v>
      </c>
      <c r="BY1957" s="16">
        <v>0.2</v>
      </c>
      <c r="BZ1957" s="15">
        <v>9</v>
      </c>
      <c r="CA1957" s="15">
        <v>27.592099999999999</v>
      </c>
      <c r="CB1957" s="15">
        <v>0.56000000000000005</v>
      </c>
      <c r="CC1957" s="15">
        <v>11.0875</v>
      </c>
      <c r="CD1957" s="15">
        <v>0.2</v>
      </c>
      <c r="CE1957" s="15">
        <v>2.8</v>
      </c>
      <c r="CF1957" s="31">
        <v>9</v>
      </c>
      <c r="CG1957" s="30">
        <v>260</v>
      </c>
      <c r="CH1957" s="15">
        <v>260</v>
      </c>
      <c r="CI1957" s="15">
        <v>220</v>
      </c>
      <c r="CJ1957" s="98">
        <f>Population!$CG1957-Population!$CI1957</f>
        <v>40</v>
      </c>
      <c r="CK1957" s="120">
        <f>_xlfn.DAYS(Entries!$AY$2,Population!H1957)</f>
        <v>244</v>
      </c>
      <c r="CL1957" s="120">
        <f t="shared" si="256"/>
        <v>1825</v>
      </c>
      <c r="CM1957" s="122">
        <f>Entries!$AY$5</f>
        <v>0.15</v>
      </c>
      <c r="CN1957" s="122">
        <f t="shared" si="258"/>
        <v>0.15384615384615385</v>
      </c>
      <c r="CO1957" s="121">
        <f t="shared" si="257"/>
        <v>0.88635616438356168</v>
      </c>
      <c r="CP1957" s="30" t="s">
        <v>5654</v>
      </c>
      <c r="CQ1957" s="96">
        <v>4</v>
      </c>
      <c r="CR1957" s="15" t="s">
        <v>95</v>
      </c>
      <c r="CS1957" s="15"/>
      <c r="CT1957" s="31"/>
      <c r="CU1957" s="30" t="s">
        <v>5655</v>
      </c>
      <c r="CV1957" s="15" t="s">
        <v>5651</v>
      </c>
      <c r="CW1957" s="15" t="s">
        <v>157</v>
      </c>
      <c r="CX1957" s="15" t="s">
        <v>5652</v>
      </c>
      <c r="CY1957" s="15" t="s">
        <v>107</v>
      </c>
      <c r="CZ1957" s="15" t="s">
        <v>755</v>
      </c>
      <c r="DA1957" s="31"/>
      <c r="DB1957" s="17" t="s">
        <v>15463</v>
      </c>
      <c r="DC1957" s="17" t="s">
        <v>15500</v>
      </c>
      <c r="DD1957" s="17">
        <v>1</v>
      </c>
      <c r="DE1957" s="17" t="s">
        <v>15500</v>
      </c>
      <c r="DF1957" s="17" t="s">
        <v>15500</v>
      </c>
      <c r="DG1957" s="23" t="s">
        <v>11174</v>
      </c>
      <c r="DH1957" s="145"/>
    </row>
    <row r="1958" spans="1:112" s="17" customFormat="1" x14ac:dyDescent="0.25">
      <c r="A1958" s="32" t="s">
        <v>7202</v>
      </c>
      <c r="B1958" s="18">
        <v>1</v>
      </c>
      <c r="C1958" s="149" t="s">
        <v>11188</v>
      </c>
      <c r="D1958" s="18" t="s">
        <v>5649</v>
      </c>
      <c r="E1958" s="18">
        <v>46058</v>
      </c>
      <c r="F1958" s="18" t="s">
        <v>7203</v>
      </c>
      <c r="G1958" s="33">
        <v>64064</v>
      </c>
      <c r="H1958" s="44">
        <v>44050</v>
      </c>
      <c r="I1958" s="98" t="s">
        <v>221</v>
      </c>
      <c r="J1958" s="98"/>
      <c r="K1958" s="98"/>
      <c r="L1958" s="18" t="s">
        <v>285</v>
      </c>
      <c r="M1958" t="s">
        <v>156</v>
      </c>
      <c r="N1958" s="18" t="s">
        <v>156</v>
      </c>
      <c r="O1958" t="s">
        <v>157</v>
      </c>
      <c r="P1958" s="96" t="str">
        <f>VLOOKUP(N1958,Entries!J:K,2,FALSE)</f>
        <v>UNITED STATES OF AMERICA</v>
      </c>
      <c r="Q1958" s="38" t="s">
        <v>5651</v>
      </c>
      <c r="R1958" s="32" t="s">
        <v>5651</v>
      </c>
      <c r="S1958" s="18" t="s">
        <v>156</v>
      </c>
      <c r="T1958" t="s">
        <v>157</v>
      </c>
      <c r="U1958" s="39" t="s">
        <v>159</v>
      </c>
      <c r="V1958" s="33" t="s">
        <v>159</v>
      </c>
      <c r="W1958" s="64">
        <f>IF(VLOOKUP(R1958,Entries!N:P,3,FALSE)=V1958,1,VLOOKUP(R1958,Entries!N:P,3,FALSE))</f>
        <v>1</v>
      </c>
      <c r="X1958"/>
      <c r="Y1958"/>
      <c r="Z1958" s="18"/>
      <c r="AA1958" s="18"/>
      <c r="AB1958" s="98"/>
      <c r="AC1958" s="18" t="s">
        <v>5652</v>
      </c>
      <c r="AD1958" s="18" t="s">
        <v>263</v>
      </c>
      <c r="AE1958" s="18" t="s">
        <v>263</v>
      </c>
      <c r="AF1958" s="98" t="s">
        <v>263</v>
      </c>
      <c r="AG1958" s="98" t="s">
        <v>11136</v>
      </c>
      <c r="AH1958" s="98"/>
      <c r="AI1958" s="18"/>
      <c r="AJ1958" s="18">
        <v>5</v>
      </c>
      <c r="AK1958" s="18" t="s">
        <v>95</v>
      </c>
      <c r="AL1958" s="18"/>
      <c r="AM1958" s="33"/>
      <c r="AN1958" s="32" t="s">
        <v>2064</v>
      </c>
      <c r="AO1958" s="18" t="s">
        <v>134</v>
      </c>
      <c r="AP1958" s="33" t="s">
        <v>160</v>
      </c>
      <c r="AQ1958">
        <v>21104.542834380001</v>
      </c>
      <c r="AR1958" t="s">
        <v>14487</v>
      </c>
      <c r="AS1958" t="s">
        <v>11225</v>
      </c>
      <c r="AT1958" t="s">
        <v>13499</v>
      </c>
      <c r="AU1958">
        <v>53.054000000000002</v>
      </c>
      <c r="AV1958" s="98">
        <v>0.92596678871111116</v>
      </c>
      <c r="AW1958">
        <v>232.90219999999999</v>
      </c>
      <c r="AX1958" s="98">
        <v>4.0649093794577782</v>
      </c>
      <c r="AY1958">
        <v>1.105E-4</v>
      </c>
      <c r="AZ1958">
        <v>108.70610000000001</v>
      </c>
      <c r="BA1958" s="98">
        <v>1.8972789672844446</v>
      </c>
      <c r="BB1958">
        <v>251.40479999999999</v>
      </c>
      <c r="BC1958" s="98">
        <v>4.3878406024533332</v>
      </c>
      <c r="BD1958">
        <v>15.06402714</v>
      </c>
      <c r="BE1958" s="96">
        <f t="shared" si="252"/>
        <v>6925.3412004492357</v>
      </c>
      <c r="BF1958" s="96">
        <f t="shared" si="253"/>
        <v>555.10645065188419</v>
      </c>
      <c r="BG1958" s="96">
        <f t="shared" si="254"/>
        <v>553.57595024658622</v>
      </c>
      <c r="BH1958">
        <v>6931.713623550706</v>
      </c>
      <c r="BI1958">
        <v>1.228610649673318E-3</v>
      </c>
      <c r="BJ1958">
        <v>0.92629779550596736</v>
      </c>
      <c r="BK1958">
        <v>4.0649102252260967</v>
      </c>
      <c r="BL1958">
        <v>0.90749997264965954</v>
      </c>
      <c r="BM1958">
        <v>5.3776205511009394</v>
      </c>
      <c r="BN1958">
        <v>0.92596719735255995</v>
      </c>
      <c r="BO1958">
        <v>4.0649102271599808</v>
      </c>
      <c r="BP1958">
        <v>1.055763965365707E-3</v>
      </c>
      <c r="BQ1958">
        <v>0.90749997264965954</v>
      </c>
      <c r="BR1958">
        <v>6925.622178173815</v>
      </c>
      <c r="BS1958" s="96">
        <v>561.93400050726814</v>
      </c>
      <c r="BT1958" s="96">
        <v>547.31035584036181</v>
      </c>
      <c r="BU1958">
        <v>5.3776205511009394</v>
      </c>
      <c r="BV1958" s="60" t="str">
        <f t="shared" si="255"/>
        <v>Starlink</v>
      </c>
      <c r="BW1958" s="32" t="s">
        <v>192</v>
      </c>
      <c r="BX1958" s="18">
        <v>2.8</v>
      </c>
      <c r="BY1958" s="21">
        <v>0.2</v>
      </c>
      <c r="BZ1958" s="18">
        <v>9</v>
      </c>
      <c r="CA1958" s="18">
        <v>27.592099999999999</v>
      </c>
      <c r="CB1958" s="18">
        <v>0.56000000000000005</v>
      </c>
      <c r="CC1958" s="18">
        <v>11.0875</v>
      </c>
      <c r="CD1958" s="18">
        <v>0.2</v>
      </c>
      <c r="CE1958" s="18">
        <v>2.8</v>
      </c>
      <c r="CF1958" s="33">
        <v>9</v>
      </c>
      <c r="CG1958" s="32">
        <v>260</v>
      </c>
      <c r="CH1958" s="18">
        <v>260</v>
      </c>
      <c r="CI1958" s="18">
        <v>220</v>
      </c>
      <c r="CJ1958" s="96">
        <f>Population!$CG1958-Population!$CI1958</f>
        <v>40</v>
      </c>
      <c r="CK1958" s="118">
        <f>_xlfn.DAYS(Entries!$AY$2,Population!H1958)</f>
        <v>244</v>
      </c>
      <c r="CL1958" s="118">
        <f t="shared" si="256"/>
        <v>1825</v>
      </c>
      <c r="CM1958" s="117">
        <f>Entries!$AY$5</f>
        <v>0.15</v>
      </c>
      <c r="CN1958" s="117">
        <f t="shared" si="258"/>
        <v>0.15384615384615385</v>
      </c>
      <c r="CO1958" s="119">
        <f t="shared" si="257"/>
        <v>0.88635616438356168</v>
      </c>
      <c r="CP1958" s="32" t="s">
        <v>5654</v>
      </c>
      <c r="CQ1958" s="98">
        <v>4</v>
      </c>
      <c r="CR1958" s="18" t="s">
        <v>95</v>
      </c>
      <c r="CS1958" s="18"/>
      <c r="CT1958" s="33"/>
      <c r="CU1958" s="32" t="s">
        <v>5655</v>
      </c>
      <c r="CV1958" s="18" t="s">
        <v>5651</v>
      </c>
      <c r="CW1958" s="18" t="s">
        <v>157</v>
      </c>
      <c r="CX1958" s="18" t="s">
        <v>5652</v>
      </c>
      <c r="CY1958" s="18" t="s">
        <v>107</v>
      </c>
      <c r="CZ1958" s="18" t="s">
        <v>755</v>
      </c>
      <c r="DA1958" s="33"/>
      <c r="DB1958" s="17" t="s">
        <v>15463</v>
      </c>
      <c r="DC1958" s="17" t="s">
        <v>15500</v>
      </c>
      <c r="DD1958" s="17">
        <v>1</v>
      </c>
      <c r="DE1958" s="17" t="s">
        <v>15500</v>
      </c>
      <c r="DF1958" s="17" t="s">
        <v>15500</v>
      </c>
      <c r="DG1958" s="23" t="s">
        <v>11174</v>
      </c>
      <c r="DH1958" s="145"/>
    </row>
    <row r="1959" spans="1:112" s="17" customFormat="1" x14ac:dyDescent="0.25">
      <c r="A1959" s="30" t="s">
        <v>7205</v>
      </c>
      <c r="B1959" s="15">
        <v>1</v>
      </c>
      <c r="C1959" s="152" t="s">
        <v>11188</v>
      </c>
      <c r="D1959" s="15" t="s">
        <v>5649</v>
      </c>
      <c r="E1959" s="15">
        <v>46037</v>
      </c>
      <c r="F1959" s="15" t="s">
        <v>7206</v>
      </c>
      <c r="G1959" s="31">
        <v>64043</v>
      </c>
      <c r="H1959" s="43">
        <v>44050</v>
      </c>
      <c r="I1959" s="96" t="s">
        <v>221</v>
      </c>
      <c r="J1959" s="96"/>
      <c r="K1959" s="96"/>
      <c r="L1959" s="15" t="s">
        <v>285</v>
      </c>
      <c r="M1959" s="124" t="s">
        <v>156</v>
      </c>
      <c r="N1959" s="15" t="s">
        <v>156</v>
      </c>
      <c r="O1959" s="124" t="s">
        <v>157</v>
      </c>
      <c r="P1959" s="64" t="str">
        <f>VLOOKUP(N1959,Entries!J:K,2,FALSE)</f>
        <v>UNITED STATES OF AMERICA</v>
      </c>
      <c r="Q1959" s="123" t="s">
        <v>5651</v>
      </c>
      <c r="R1959" s="30" t="s">
        <v>5651</v>
      </c>
      <c r="S1959" s="15" t="s">
        <v>156</v>
      </c>
      <c r="T1959" s="124" t="s">
        <v>157</v>
      </c>
      <c r="U1959" s="125" t="s">
        <v>159</v>
      </c>
      <c r="V1959" s="31" t="s">
        <v>159</v>
      </c>
      <c r="W1959" s="64">
        <f>IF(VLOOKUP(R1959,Entries!N:P,3,FALSE)=V1959,1,VLOOKUP(R1959,Entries!N:P,3,FALSE))</f>
        <v>1</v>
      </c>
      <c r="X1959" s="124"/>
      <c r="Y1959" s="124"/>
      <c r="Z1959" s="15"/>
      <c r="AA1959" s="15"/>
      <c r="AB1959" s="96"/>
      <c r="AC1959" s="15" t="s">
        <v>5652</v>
      </c>
      <c r="AD1959" s="15" t="s">
        <v>263</v>
      </c>
      <c r="AE1959" s="15" t="s">
        <v>263</v>
      </c>
      <c r="AF1959" s="96" t="s">
        <v>263</v>
      </c>
      <c r="AG1959" s="96" t="s">
        <v>11136</v>
      </c>
      <c r="AH1959" s="96"/>
      <c r="AI1959" s="15"/>
      <c r="AJ1959" s="15">
        <v>5</v>
      </c>
      <c r="AK1959" s="15" t="s">
        <v>95</v>
      </c>
      <c r="AL1959" s="15"/>
      <c r="AM1959" s="31"/>
      <c r="AN1959" s="30" t="s">
        <v>2064</v>
      </c>
      <c r="AO1959" s="15" t="s">
        <v>134</v>
      </c>
      <c r="AP1959" s="31" t="s">
        <v>160</v>
      </c>
      <c r="AQ1959">
        <v>21104.556657140001</v>
      </c>
      <c r="AR1959" t="s">
        <v>14488</v>
      </c>
      <c r="AS1959" t="s">
        <v>11225</v>
      </c>
      <c r="AT1959" t="s">
        <v>14489</v>
      </c>
      <c r="AU1959">
        <v>53.058399999999999</v>
      </c>
      <c r="AV1959" s="96">
        <v>0.92604358318222224</v>
      </c>
      <c r="AW1959">
        <v>242.83449999999999</v>
      </c>
      <c r="AX1959" s="96">
        <v>4.2382606806888896</v>
      </c>
      <c r="AY1959">
        <v>1.606E-4</v>
      </c>
      <c r="AZ1959">
        <v>102.711</v>
      </c>
      <c r="BA1959" s="96">
        <v>1.7926447550666669</v>
      </c>
      <c r="BB1959">
        <v>257.4058</v>
      </c>
      <c r="BC1959" s="96">
        <v>4.4925777890755558</v>
      </c>
      <c r="BD1959">
        <v>15.06398796</v>
      </c>
      <c r="BE1959" s="96">
        <f t="shared" si="252"/>
        <v>6925.3532085465704</v>
      </c>
      <c r="BF1959" s="96">
        <f t="shared" si="253"/>
        <v>555.46542027186388</v>
      </c>
      <c r="BG1959" s="96">
        <f t="shared" si="254"/>
        <v>553.2409968212778</v>
      </c>
      <c r="BH1959">
        <v>6931.7256233664893</v>
      </c>
      <c r="BI1959">
        <v>1.270064224361489E-3</v>
      </c>
      <c r="BJ1959">
        <v>0.92637457430467429</v>
      </c>
      <c r="BK1959">
        <v>4.2382615615890273</v>
      </c>
      <c r="BL1959">
        <v>0.93272687666284482</v>
      </c>
      <c r="BM1959">
        <v>5.3524966050198399</v>
      </c>
      <c r="BN1959">
        <v>0.92604399171618057</v>
      </c>
      <c r="BO1959">
        <v>4.2382615646434996</v>
      </c>
      <c r="BP1959">
        <v>1.1033645714151529E-3</v>
      </c>
      <c r="BQ1959">
        <v>0.93272687666284482</v>
      </c>
      <c r="BR1959">
        <v>6925.6334812726172</v>
      </c>
      <c r="BS1959" s="96">
        <v>562.27497989045969</v>
      </c>
      <c r="BT1959" s="96">
        <v>546.9919826547748</v>
      </c>
      <c r="BU1959">
        <v>5.3524966050198399</v>
      </c>
      <c r="BV1959" s="65" t="str">
        <f t="shared" si="255"/>
        <v>Starlink</v>
      </c>
      <c r="BW1959" s="30" t="s">
        <v>192</v>
      </c>
      <c r="BX1959" s="15">
        <v>2.8</v>
      </c>
      <c r="BY1959" s="16">
        <v>0.2</v>
      </c>
      <c r="BZ1959" s="15">
        <v>9</v>
      </c>
      <c r="CA1959" s="15">
        <v>27.592099999999999</v>
      </c>
      <c r="CB1959" s="15">
        <v>0.56000000000000005</v>
      </c>
      <c r="CC1959" s="15">
        <v>11.0875</v>
      </c>
      <c r="CD1959" s="15">
        <v>0.2</v>
      </c>
      <c r="CE1959" s="15">
        <v>2.8</v>
      </c>
      <c r="CF1959" s="31">
        <v>9</v>
      </c>
      <c r="CG1959" s="30">
        <v>260</v>
      </c>
      <c r="CH1959" s="15">
        <v>260</v>
      </c>
      <c r="CI1959" s="15">
        <v>220</v>
      </c>
      <c r="CJ1959" s="98">
        <f>Population!$CG1959-Population!$CI1959</f>
        <v>40</v>
      </c>
      <c r="CK1959" s="120">
        <f>_xlfn.DAYS(Entries!$AY$2,Population!H1959)</f>
        <v>244</v>
      </c>
      <c r="CL1959" s="120">
        <f t="shared" si="256"/>
        <v>1825</v>
      </c>
      <c r="CM1959" s="122">
        <f>Entries!$AY$5</f>
        <v>0.15</v>
      </c>
      <c r="CN1959" s="122">
        <f t="shared" si="258"/>
        <v>0.15384615384615385</v>
      </c>
      <c r="CO1959" s="121">
        <f t="shared" si="257"/>
        <v>0.88635616438356168</v>
      </c>
      <c r="CP1959" s="30" t="s">
        <v>5654</v>
      </c>
      <c r="CQ1959" s="96">
        <v>4</v>
      </c>
      <c r="CR1959" s="15" t="s">
        <v>95</v>
      </c>
      <c r="CS1959" s="15"/>
      <c r="CT1959" s="31"/>
      <c r="CU1959" s="30" t="s">
        <v>5655</v>
      </c>
      <c r="CV1959" s="15" t="s">
        <v>5651</v>
      </c>
      <c r="CW1959" s="15" t="s">
        <v>157</v>
      </c>
      <c r="CX1959" s="15" t="s">
        <v>5652</v>
      </c>
      <c r="CY1959" s="15" t="s">
        <v>107</v>
      </c>
      <c r="CZ1959" s="15" t="s">
        <v>755</v>
      </c>
      <c r="DA1959" s="31"/>
      <c r="DB1959" s="17" t="s">
        <v>15463</v>
      </c>
      <c r="DC1959" s="17" t="s">
        <v>15500</v>
      </c>
      <c r="DD1959" s="17">
        <v>1</v>
      </c>
      <c r="DE1959" s="17" t="s">
        <v>15500</v>
      </c>
      <c r="DF1959" s="17" t="s">
        <v>15500</v>
      </c>
      <c r="DG1959" s="23" t="s">
        <v>11174</v>
      </c>
      <c r="DH1959" s="145"/>
    </row>
    <row r="1960" spans="1:112" s="17" customFormat="1" x14ac:dyDescent="0.25">
      <c r="A1960" s="32" t="s">
        <v>7208</v>
      </c>
      <c r="B1960" s="98">
        <v>1</v>
      </c>
      <c r="C1960" s="149" t="s">
        <v>11188</v>
      </c>
      <c r="D1960" s="98" t="s">
        <v>5649</v>
      </c>
      <c r="E1960" s="98">
        <v>46079</v>
      </c>
      <c r="F1960" s="98" t="s">
        <v>7209</v>
      </c>
      <c r="G1960" s="33">
        <v>64085</v>
      </c>
      <c r="H1960" s="44">
        <v>44050</v>
      </c>
      <c r="I1960" s="98" t="s">
        <v>221</v>
      </c>
      <c r="J1960" s="98"/>
      <c r="K1960" s="98"/>
      <c r="L1960" s="98" t="s">
        <v>285</v>
      </c>
      <c r="M1960" t="s">
        <v>156</v>
      </c>
      <c r="N1960" s="98" t="s">
        <v>156</v>
      </c>
      <c r="O1960" t="s">
        <v>157</v>
      </c>
      <c r="P1960" s="96" t="str">
        <f>VLOOKUP(N1960,Entries!J:K,2,FALSE)</f>
        <v>UNITED STATES OF AMERICA</v>
      </c>
      <c r="Q1960" s="38" t="s">
        <v>5651</v>
      </c>
      <c r="R1960" s="32" t="s">
        <v>5651</v>
      </c>
      <c r="S1960" s="98" t="s">
        <v>156</v>
      </c>
      <c r="T1960" t="s">
        <v>157</v>
      </c>
      <c r="U1960" s="39" t="s">
        <v>159</v>
      </c>
      <c r="V1960" s="33" t="s">
        <v>159</v>
      </c>
      <c r="W1960" s="64">
        <f>IF(VLOOKUP(R1960,Entries!N:P,3,FALSE)=V1960,1,VLOOKUP(R1960,Entries!N:P,3,FALSE))</f>
        <v>1</v>
      </c>
      <c r="X1960"/>
      <c r="Y1960"/>
      <c r="Z1960" s="98"/>
      <c r="AA1960" s="98"/>
      <c r="AB1960" s="98"/>
      <c r="AC1960" s="98" t="s">
        <v>5652</v>
      </c>
      <c r="AD1960" s="98" t="s">
        <v>263</v>
      </c>
      <c r="AE1960" s="98" t="s">
        <v>263</v>
      </c>
      <c r="AF1960" s="98" t="s">
        <v>263</v>
      </c>
      <c r="AG1960" s="98" t="s">
        <v>11136</v>
      </c>
      <c r="AH1960" s="98"/>
      <c r="AI1960" s="98"/>
      <c r="AJ1960" s="98">
        <v>5</v>
      </c>
      <c r="AK1960" s="98" t="s">
        <v>95</v>
      </c>
      <c r="AL1960" s="98"/>
      <c r="AM1960" s="33"/>
      <c r="AN1960" s="32" t="s">
        <v>2064</v>
      </c>
      <c r="AO1960" s="98" t="s">
        <v>134</v>
      </c>
      <c r="AP1960" s="33" t="s">
        <v>160</v>
      </c>
      <c r="AQ1960">
        <v>21104.559426899999</v>
      </c>
      <c r="AR1960" t="s">
        <v>14284</v>
      </c>
      <c r="AS1960" t="s">
        <v>11225</v>
      </c>
      <c r="AT1960" t="s">
        <v>14490</v>
      </c>
      <c r="AU1960">
        <v>53.058300000000003</v>
      </c>
      <c r="AV1960" s="98">
        <v>0.92604183785333338</v>
      </c>
      <c r="AW1960">
        <v>212.8073</v>
      </c>
      <c r="AX1960" s="98">
        <v>3.7141872845644444</v>
      </c>
      <c r="AY1960">
        <v>1.484E-4</v>
      </c>
      <c r="AZ1960">
        <v>115.04900000000001</v>
      </c>
      <c r="BA1960" s="98">
        <v>2.007983433377778</v>
      </c>
      <c r="BB1960">
        <v>245.06540000000001</v>
      </c>
      <c r="BC1960" s="98">
        <v>4.2771972228711119</v>
      </c>
      <c r="BD1960">
        <v>15.06387939</v>
      </c>
      <c r="BE1960" s="96">
        <f t="shared" si="252"/>
        <v>6925.3864839366743</v>
      </c>
      <c r="BF1960" s="96">
        <f t="shared" si="253"/>
        <v>555.41421129089122</v>
      </c>
      <c r="BG1960" s="96">
        <f t="shared" si="254"/>
        <v>553.35875658245732</v>
      </c>
      <c r="BH1960">
        <v>6931.7586435986768</v>
      </c>
      <c r="BI1960">
        <v>1.2358527667924531E-3</v>
      </c>
      <c r="BJ1960">
        <v>0.92637282610104876</v>
      </c>
      <c r="BK1960">
        <v>3.7141880584881171</v>
      </c>
      <c r="BL1960">
        <v>0.9398892273422631</v>
      </c>
      <c r="BM1960">
        <v>5.34529233077253</v>
      </c>
      <c r="BN1960">
        <v>0.92604224638513255</v>
      </c>
      <c r="BO1960">
        <v>3.714188059395338</v>
      </c>
      <c r="BP1960">
        <v>1.0842230546419421E-3</v>
      </c>
      <c r="BQ1960">
        <v>0.9398892273422631</v>
      </c>
      <c r="BR1960">
        <v>6925.6667714299774</v>
      </c>
      <c r="BS1960" s="96">
        <v>562.17573901232936</v>
      </c>
      <c r="BT1960" s="96">
        <v>547.15780384762547</v>
      </c>
      <c r="BU1960">
        <v>5.34529233077253</v>
      </c>
      <c r="BV1960" s="60" t="str">
        <f t="shared" si="255"/>
        <v>Starlink</v>
      </c>
      <c r="BW1960" s="32" t="s">
        <v>192</v>
      </c>
      <c r="BX1960" s="98">
        <v>2.8</v>
      </c>
      <c r="BY1960" s="21">
        <v>0.2</v>
      </c>
      <c r="BZ1960" s="98">
        <v>9</v>
      </c>
      <c r="CA1960" s="98">
        <v>27.592099999999999</v>
      </c>
      <c r="CB1960" s="98">
        <v>0.56000000000000005</v>
      </c>
      <c r="CC1960" s="98">
        <v>11.0875</v>
      </c>
      <c r="CD1960" s="98">
        <v>0.2</v>
      </c>
      <c r="CE1960" s="98">
        <v>2.8</v>
      </c>
      <c r="CF1960" s="33">
        <v>9</v>
      </c>
      <c r="CG1960" s="32">
        <v>260</v>
      </c>
      <c r="CH1960" s="98">
        <v>260</v>
      </c>
      <c r="CI1960" s="98">
        <v>220</v>
      </c>
      <c r="CJ1960" s="96">
        <f>Population!$CG1960-Population!$CI1960</f>
        <v>40</v>
      </c>
      <c r="CK1960" s="118">
        <f>_xlfn.DAYS(Entries!$AY$2,Population!H1960)</f>
        <v>244</v>
      </c>
      <c r="CL1960" s="118">
        <f t="shared" si="256"/>
        <v>1825</v>
      </c>
      <c r="CM1960" s="117">
        <f>Entries!$AY$5</f>
        <v>0.15</v>
      </c>
      <c r="CN1960" s="117">
        <f t="shared" si="258"/>
        <v>0.15384615384615385</v>
      </c>
      <c r="CO1960" s="119">
        <f t="shared" si="257"/>
        <v>0.88635616438356168</v>
      </c>
      <c r="CP1960" s="32" t="s">
        <v>5654</v>
      </c>
      <c r="CQ1960" s="98">
        <v>4</v>
      </c>
      <c r="CR1960" s="98" t="s">
        <v>95</v>
      </c>
      <c r="CS1960" s="98"/>
      <c r="CT1960" s="33"/>
      <c r="CU1960" s="32" t="s">
        <v>5655</v>
      </c>
      <c r="CV1960" s="98" t="s">
        <v>5651</v>
      </c>
      <c r="CW1960" s="98" t="s">
        <v>157</v>
      </c>
      <c r="CX1960" s="98" t="s">
        <v>5652</v>
      </c>
      <c r="CY1960" s="98" t="s">
        <v>107</v>
      </c>
      <c r="CZ1960" s="98" t="s">
        <v>755</v>
      </c>
      <c r="DA1960" s="33"/>
      <c r="DB1960" s="17" t="s">
        <v>15463</v>
      </c>
      <c r="DC1960" s="17" t="s">
        <v>15500</v>
      </c>
      <c r="DD1960" s="17">
        <v>1</v>
      </c>
      <c r="DE1960" s="17" t="s">
        <v>15500</v>
      </c>
      <c r="DF1960" s="17" t="s">
        <v>15500</v>
      </c>
      <c r="DG1960" s="23" t="s">
        <v>11174</v>
      </c>
      <c r="DH1960" s="145"/>
    </row>
    <row r="1961" spans="1:112" s="17" customFormat="1" x14ac:dyDescent="0.25">
      <c r="A1961" s="30" t="s">
        <v>7211</v>
      </c>
      <c r="B1961" s="15">
        <v>1</v>
      </c>
      <c r="C1961" s="152" t="s">
        <v>11188</v>
      </c>
      <c r="D1961" s="15" t="s">
        <v>5649</v>
      </c>
      <c r="E1961" s="15">
        <v>46038</v>
      </c>
      <c r="F1961" s="15" t="s">
        <v>7212</v>
      </c>
      <c r="G1961" s="31">
        <v>64044</v>
      </c>
      <c r="H1961" s="43">
        <v>44050</v>
      </c>
      <c r="I1961" s="96" t="s">
        <v>221</v>
      </c>
      <c r="J1961" s="96"/>
      <c r="K1961" s="96"/>
      <c r="L1961" s="15" t="s">
        <v>285</v>
      </c>
      <c r="M1961" s="124" t="s">
        <v>156</v>
      </c>
      <c r="N1961" s="15" t="s">
        <v>156</v>
      </c>
      <c r="O1961" s="124" t="s">
        <v>157</v>
      </c>
      <c r="P1961" s="64" t="str">
        <f>VLOOKUP(N1961,Entries!J:K,2,FALSE)</f>
        <v>UNITED STATES OF AMERICA</v>
      </c>
      <c r="Q1961" s="123" t="s">
        <v>5651</v>
      </c>
      <c r="R1961" s="30" t="s">
        <v>5651</v>
      </c>
      <c r="S1961" s="15" t="s">
        <v>156</v>
      </c>
      <c r="T1961" s="124" t="s">
        <v>157</v>
      </c>
      <c r="U1961" s="125" t="s">
        <v>159</v>
      </c>
      <c r="V1961" s="31" t="s">
        <v>159</v>
      </c>
      <c r="W1961" s="64">
        <f>IF(VLOOKUP(R1961,Entries!N:P,3,FALSE)=V1961,1,VLOOKUP(R1961,Entries!N:P,3,FALSE))</f>
        <v>1</v>
      </c>
      <c r="X1961" s="124"/>
      <c r="Y1961" s="124"/>
      <c r="Z1961" s="15"/>
      <c r="AA1961" s="15"/>
      <c r="AB1961" s="96"/>
      <c r="AC1961" s="15" t="s">
        <v>5652</v>
      </c>
      <c r="AD1961" s="15" t="s">
        <v>263</v>
      </c>
      <c r="AE1961" s="15" t="s">
        <v>263</v>
      </c>
      <c r="AF1961" s="96" t="s">
        <v>263</v>
      </c>
      <c r="AG1961" s="96" t="s">
        <v>11136</v>
      </c>
      <c r="AH1961" s="96"/>
      <c r="AI1961" s="15"/>
      <c r="AJ1961" s="96">
        <v>5</v>
      </c>
      <c r="AK1961" s="15" t="s">
        <v>95</v>
      </c>
      <c r="AL1961" s="15"/>
      <c r="AM1961" s="31"/>
      <c r="AN1961" s="30" t="s">
        <v>2064</v>
      </c>
      <c r="AO1961" s="15" t="s">
        <v>134</v>
      </c>
      <c r="AP1961" s="31" t="s">
        <v>160</v>
      </c>
      <c r="AQ1961">
        <v>21104.57140162</v>
      </c>
      <c r="AR1961" t="s">
        <v>11563</v>
      </c>
      <c r="AS1961" t="s">
        <v>11225</v>
      </c>
      <c r="AT1961" t="s">
        <v>14491</v>
      </c>
      <c r="AU1961">
        <v>53.056100000000001</v>
      </c>
      <c r="AV1961" s="96">
        <v>0.92600344061777784</v>
      </c>
      <c r="AW1961">
        <v>242.76480000000001</v>
      </c>
      <c r="AX1961" s="96">
        <v>4.2370441864533337</v>
      </c>
      <c r="AY1961">
        <v>1.394E-4</v>
      </c>
      <c r="AZ1961">
        <v>110.5179</v>
      </c>
      <c r="BA1961" s="96">
        <v>1.9289008360933335</v>
      </c>
      <c r="BB1961">
        <v>249.596</v>
      </c>
      <c r="BC1961" s="96">
        <v>4.3562710935111113</v>
      </c>
      <c r="BD1961">
        <v>15.06394362</v>
      </c>
      <c r="BE1961" s="96">
        <f t="shared" si="252"/>
        <v>6925.3667981712833</v>
      </c>
      <c r="BF1961" s="96">
        <f t="shared" si="253"/>
        <v>555.33219430294776</v>
      </c>
      <c r="BG1961" s="96">
        <f t="shared" si="254"/>
        <v>553.40140203961801</v>
      </c>
      <c r="BH1961">
        <v>6931.7390893179163</v>
      </c>
      <c r="BI1961">
        <v>1.241035642021061E-3</v>
      </c>
      <c r="BJ1961">
        <v>0.92633443803749715</v>
      </c>
      <c r="BK1961">
        <v>4.2370450684370038</v>
      </c>
      <c r="BL1961">
        <v>0.9289120781399276</v>
      </c>
      <c r="BM1961">
        <v>5.356260776327499</v>
      </c>
      <c r="BN1961">
        <v>0.92600384919856715</v>
      </c>
      <c r="BO1961">
        <v>4.2370450701076878</v>
      </c>
      <c r="BP1961">
        <v>1.079935075710875E-3</v>
      </c>
      <c r="BQ1961">
        <v>0.9289120781399276</v>
      </c>
      <c r="BR1961">
        <v>6925.6474385554538</v>
      </c>
      <c r="BS1961" s="96">
        <v>562.12668814635708</v>
      </c>
      <c r="BT1961" s="96">
        <v>547.16818896455061</v>
      </c>
      <c r="BU1961">
        <v>5.356260776327499</v>
      </c>
      <c r="BV1961" s="65" t="str">
        <f t="shared" si="255"/>
        <v>Starlink</v>
      </c>
      <c r="BW1961" s="30" t="s">
        <v>192</v>
      </c>
      <c r="BX1961" s="15">
        <v>2.8</v>
      </c>
      <c r="BY1961" s="16">
        <v>0.2</v>
      </c>
      <c r="BZ1961" s="15">
        <v>9</v>
      </c>
      <c r="CA1961" s="15">
        <v>27.592099999999999</v>
      </c>
      <c r="CB1961" s="15">
        <v>0.56000000000000005</v>
      </c>
      <c r="CC1961" s="15">
        <v>11.0875</v>
      </c>
      <c r="CD1961" s="15">
        <v>0.2</v>
      </c>
      <c r="CE1961" s="15">
        <v>2.8</v>
      </c>
      <c r="CF1961" s="31">
        <v>9</v>
      </c>
      <c r="CG1961" s="30">
        <v>260</v>
      </c>
      <c r="CH1961" s="15">
        <v>260</v>
      </c>
      <c r="CI1961" s="15">
        <v>220</v>
      </c>
      <c r="CJ1961" s="98">
        <f>Population!$CG1961-Population!$CI1961</f>
        <v>40</v>
      </c>
      <c r="CK1961" s="120">
        <f>_xlfn.DAYS(Entries!$AY$2,Population!H1961)</f>
        <v>244</v>
      </c>
      <c r="CL1961" s="120">
        <f t="shared" si="256"/>
        <v>1825</v>
      </c>
      <c r="CM1961" s="122">
        <f>Entries!$AY$5</f>
        <v>0.15</v>
      </c>
      <c r="CN1961" s="122">
        <f t="shared" si="258"/>
        <v>0.15384615384615385</v>
      </c>
      <c r="CO1961" s="121">
        <f t="shared" si="257"/>
        <v>0.88635616438356168</v>
      </c>
      <c r="CP1961" s="30" t="s">
        <v>5654</v>
      </c>
      <c r="CQ1961" s="15">
        <v>4</v>
      </c>
      <c r="CR1961" s="15" t="s">
        <v>95</v>
      </c>
      <c r="CS1961" s="15"/>
      <c r="CT1961" s="31"/>
      <c r="CU1961" s="30" t="s">
        <v>5655</v>
      </c>
      <c r="CV1961" s="15" t="s">
        <v>5651</v>
      </c>
      <c r="CW1961" s="15" t="s">
        <v>157</v>
      </c>
      <c r="CX1961" s="15" t="s">
        <v>5652</v>
      </c>
      <c r="CY1961" s="15" t="s">
        <v>107</v>
      </c>
      <c r="CZ1961" s="15" t="s">
        <v>755</v>
      </c>
      <c r="DA1961" s="31"/>
      <c r="DB1961" s="17" t="s">
        <v>15463</v>
      </c>
      <c r="DC1961" s="17" t="s">
        <v>15500</v>
      </c>
      <c r="DD1961" s="17">
        <v>1</v>
      </c>
      <c r="DE1961" s="17" t="s">
        <v>15500</v>
      </c>
      <c r="DF1961" s="17" t="s">
        <v>15500</v>
      </c>
      <c r="DG1961" s="23" t="s">
        <v>11174</v>
      </c>
      <c r="DH1961" s="145"/>
    </row>
    <row r="1962" spans="1:112" s="17" customFormat="1" x14ac:dyDescent="0.25">
      <c r="A1962" s="32" t="s">
        <v>7214</v>
      </c>
      <c r="B1962" s="18">
        <v>1</v>
      </c>
      <c r="C1962" s="149" t="s">
        <v>11188</v>
      </c>
      <c r="D1962" s="18" t="s">
        <v>5649</v>
      </c>
      <c r="E1962" s="18">
        <v>46080</v>
      </c>
      <c r="F1962" s="18" t="s">
        <v>7215</v>
      </c>
      <c r="G1962" s="33">
        <v>64022</v>
      </c>
      <c r="H1962" s="44">
        <v>44050</v>
      </c>
      <c r="I1962" s="98" t="s">
        <v>221</v>
      </c>
      <c r="J1962" s="98"/>
      <c r="K1962" s="98"/>
      <c r="L1962" s="18" t="s">
        <v>285</v>
      </c>
      <c r="M1962" t="s">
        <v>156</v>
      </c>
      <c r="N1962" s="18" t="s">
        <v>156</v>
      </c>
      <c r="O1962" t="s">
        <v>157</v>
      </c>
      <c r="P1962" s="96" t="str">
        <f>VLOOKUP(N1962,Entries!J:K,2,FALSE)</f>
        <v>UNITED STATES OF AMERICA</v>
      </c>
      <c r="Q1962" s="38" t="s">
        <v>5651</v>
      </c>
      <c r="R1962" s="32" t="s">
        <v>5651</v>
      </c>
      <c r="S1962" s="18" t="s">
        <v>156</v>
      </c>
      <c r="T1962" t="s">
        <v>157</v>
      </c>
      <c r="U1962" s="39" t="s">
        <v>159</v>
      </c>
      <c r="V1962" s="33" t="s">
        <v>159</v>
      </c>
      <c r="W1962" s="64">
        <f>IF(VLOOKUP(R1962,Entries!N:P,3,FALSE)=V1962,1,VLOOKUP(R1962,Entries!N:P,3,FALSE))</f>
        <v>1</v>
      </c>
      <c r="X1962"/>
      <c r="Y1962"/>
      <c r="Z1962" s="18"/>
      <c r="AA1962" s="18"/>
      <c r="AB1962" s="98"/>
      <c r="AC1962" s="18" t="s">
        <v>5652</v>
      </c>
      <c r="AD1962" s="18" t="s">
        <v>263</v>
      </c>
      <c r="AE1962" s="18" t="s">
        <v>263</v>
      </c>
      <c r="AF1962" s="98" t="s">
        <v>263</v>
      </c>
      <c r="AG1962" s="98" t="s">
        <v>11136</v>
      </c>
      <c r="AH1962" s="98"/>
      <c r="AI1962" s="18"/>
      <c r="AJ1962" s="98">
        <v>5</v>
      </c>
      <c r="AK1962" s="18" t="s">
        <v>95</v>
      </c>
      <c r="AL1962" s="18"/>
      <c r="AM1962" s="33"/>
      <c r="AN1962" s="32" t="s">
        <v>2064</v>
      </c>
      <c r="AO1962" s="18" t="s">
        <v>134</v>
      </c>
      <c r="AP1962" s="33" t="s">
        <v>160</v>
      </c>
      <c r="AQ1962">
        <v>21104.51887421</v>
      </c>
      <c r="AR1962" t="s">
        <v>14492</v>
      </c>
      <c r="AS1962" t="s">
        <v>11225</v>
      </c>
      <c r="AT1962" t="s">
        <v>14493</v>
      </c>
      <c r="AU1962">
        <v>53.057099999999998</v>
      </c>
      <c r="AV1962" s="98">
        <v>0.92602089390666675</v>
      </c>
      <c r="AW1962">
        <v>212.98990000000001</v>
      </c>
      <c r="AX1962" s="98">
        <v>3.7173742551155557</v>
      </c>
      <c r="AY1962">
        <v>2.742E-4</v>
      </c>
      <c r="AZ1962">
        <v>114.7486</v>
      </c>
      <c r="BA1962" s="98">
        <v>2.0027404653955556</v>
      </c>
      <c r="BB1962">
        <v>245.37880000000001</v>
      </c>
      <c r="BC1962" s="98">
        <v>4.2826670836088896</v>
      </c>
      <c r="BD1962">
        <v>15.06396647</v>
      </c>
      <c r="BE1962" s="96">
        <f t="shared" si="252"/>
        <v>6925.3597949395808</v>
      </c>
      <c r="BF1962" s="96">
        <f t="shared" si="253"/>
        <v>556.2587285953532</v>
      </c>
      <c r="BG1962" s="96">
        <f t="shared" si="254"/>
        <v>552.4608612838083</v>
      </c>
      <c r="BH1962">
        <v>6931.7315583153477</v>
      </c>
      <c r="BI1962">
        <v>1.30237343204157E-3</v>
      </c>
      <c r="BJ1962">
        <v>0.92635188885065678</v>
      </c>
      <c r="BK1962">
        <v>3.7173750277037478</v>
      </c>
      <c r="BL1962">
        <v>1.0241062388278881</v>
      </c>
      <c r="BM1962">
        <v>5.2613020908778889</v>
      </c>
      <c r="BN1962">
        <v>0.92602130237815294</v>
      </c>
      <c r="BO1962">
        <v>3.7173750309471938</v>
      </c>
      <c r="BP1962">
        <v>1.19384543313161E-3</v>
      </c>
      <c r="BQ1962">
        <v>1.0241062388278881</v>
      </c>
      <c r="BR1962">
        <v>6925.6402744104207</v>
      </c>
      <c r="BS1962" s="96">
        <v>562.90841842353711</v>
      </c>
      <c r="BT1962" s="96">
        <v>546.37213039730341</v>
      </c>
      <c r="BU1962">
        <v>5.2613020908778889</v>
      </c>
      <c r="BV1962" s="60" t="str">
        <f t="shared" si="255"/>
        <v>Starlink</v>
      </c>
      <c r="BW1962" s="32" t="s">
        <v>192</v>
      </c>
      <c r="BX1962" s="18">
        <v>2.8</v>
      </c>
      <c r="BY1962" s="21">
        <v>0.2</v>
      </c>
      <c r="BZ1962" s="18">
        <v>9</v>
      </c>
      <c r="CA1962" s="18">
        <v>27.592099999999999</v>
      </c>
      <c r="CB1962" s="18">
        <v>0.56000000000000005</v>
      </c>
      <c r="CC1962" s="18">
        <v>11.0875</v>
      </c>
      <c r="CD1962" s="18">
        <v>0.2</v>
      </c>
      <c r="CE1962" s="18">
        <v>2.8</v>
      </c>
      <c r="CF1962" s="33">
        <v>9</v>
      </c>
      <c r="CG1962" s="32">
        <v>260</v>
      </c>
      <c r="CH1962" s="18">
        <v>260</v>
      </c>
      <c r="CI1962" s="18">
        <v>220</v>
      </c>
      <c r="CJ1962" s="96">
        <f>Population!$CG1962-Population!$CI1962</f>
        <v>40</v>
      </c>
      <c r="CK1962" s="118">
        <f>_xlfn.DAYS(Entries!$AY$2,Population!H1962)</f>
        <v>244</v>
      </c>
      <c r="CL1962" s="118">
        <f t="shared" si="256"/>
        <v>1825</v>
      </c>
      <c r="CM1962" s="117">
        <f>Entries!$AY$5</f>
        <v>0.15</v>
      </c>
      <c r="CN1962" s="117">
        <f t="shared" si="258"/>
        <v>0.15384615384615385</v>
      </c>
      <c r="CO1962" s="119">
        <f t="shared" si="257"/>
        <v>0.88635616438356168</v>
      </c>
      <c r="CP1962" s="32" t="s">
        <v>5654</v>
      </c>
      <c r="CQ1962" s="98">
        <v>4</v>
      </c>
      <c r="CR1962" s="18" t="s">
        <v>95</v>
      </c>
      <c r="CS1962" s="18"/>
      <c r="CT1962" s="33"/>
      <c r="CU1962" s="32" t="s">
        <v>5655</v>
      </c>
      <c r="CV1962" s="18" t="s">
        <v>5651</v>
      </c>
      <c r="CW1962" s="18" t="s">
        <v>157</v>
      </c>
      <c r="CX1962" s="18" t="s">
        <v>5652</v>
      </c>
      <c r="CY1962" s="18" t="s">
        <v>107</v>
      </c>
      <c r="CZ1962" s="18" t="s">
        <v>755</v>
      </c>
      <c r="DA1962" s="33"/>
      <c r="DB1962" s="17" t="s">
        <v>15463</v>
      </c>
      <c r="DC1962" s="17" t="s">
        <v>15500</v>
      </c>
      <c r="DD1962" s="17">
        <v>1</v>
      </c>
      <c r="DE1962" s="17" t="s">
        <v>15500</v>
      </c>
      <c r="DF1962" s="17" t="s">
        <v>15500</v>
      </c>
      <c r="DG1962" s="23" t="s">
        <v>11174</v>
      </c>
      <c r="DH1962" s="145"/>
    </row>
    <row r="1963" spans="1:112" s="17" customFormat="1" x14ac:dyDescent="0.25">
      <c r="A1963" s="30" t="s">
        <v>7217</v>
      </c>
      <c r="B1963" s="15">
        <v>1</v>
      </c>
      <c r="C1963" s="152" t="s">
        <v>11188</v>
      </c>
      <c r="D1963" s="15" t="s">
        <v>5649</v>
      </c>
      <c r="E1963" s="15">
        <v>46039</v>
      </c>
      <c r="F1963" s="15" t="s">
        <v>7218</v>
      </c>
      <c r="G1963" s="31">
        <v>64045</v>
      </c>
      <c r="H1963" s="43">
        <v>44050</v>
      </c>
      <c r="I1963" s="96" t="s">
        <v>221</v>
      </c>
      <c r="J1963" s="96"/>
      <c r="K1963" s="96"/>
      <c r="L1963" s="15" t="s">
        <v>285</v>
      </c>
      <c r="M1963" s="124" t="s">
        <v>156</v>
      </c>
      <c r="N1963" s="15" t="s">
        <v>156</v>
      </c>
      <c r="O1963" s="124" t="s">
        <v>157</v>
      </c>
      <c r="P1963" s="64" t="str">
        <f>VLOOKUP(N1963,Entries!J:K,2,FALSE)</f>
        <v>UNITED STATES OF AMERICA</v>
      </c>
      <c r="Q1963" s="123" t="s">
        <v>5651</v>
      </c>
      <c r="R1963" s="30" t="s">
        <v>5651</v>
      </c>
      <c r="S1963" s="15" t="s">
        <v>156</v>
      </c>
      <c r="T1963" s="124" t="s">
        <v>157</v>
      </c>
      <c r="U1963" s="125" t="s">
        <v>159</v>
      </c>
      <c r="V1963" s="31" t="s">
        <v>159</v>
      </c>
      <c r="W1963" s="64">
        <f>IF(VLOOKUP(R1963,Entries!N:P,3,FALSE)=V1963,1,VLOOKUP(R1963,Entries!N:P,3,FALSE))</f>
        <v>1</v>
      </c>
      <c r="X1963" s="124"/>
      <c r="Y1963" s="124"/>
      <c r="Z1963" s="15"/>
      <c r="AA1963" s="15"/>
      <c r="AB1963" s="96"/>
      <c r="AC1963" s="15" t="s">
        <v>5652</v>
      </c>
      <c r="AD1963" s="15" t="s">
        <v>263</v>
      </c>
      <c r="AE1963" s="15" t="s">
        <v>263</v>
      </c>
      <c r="AF1963" s="96" t="s">
        <v>263</v>
      </c>
      <c r="AG1963" s="96" t="s">
        <v>11136</v>
      </c>
      <c r="AH1963" s="96"/>
      <c r="AI1963" s="15"/>
      <c r="AJ1963" s="96">
        <v>5</v>
      </c>
      <c r="AK1963" s="15" t="s">
        <v>95</v>
      </c>
      <c r="AL1963" s="15"/>
      <c r="AM1963" s="31"/>
      <c r="AN1963" s="30" t="s">
        <v>2064</v>
      </c>
      <c r="AO1963" s="96" t="s">
        <v>134</v>
      </c>
      <c r="AP1963" s="31" t="s">
        <v>160</v>
      </c>
      <c r="AQ1963">
        <v>21104.57877733</v>
      </c>
      <c r="AR1963" t="s">
        <v>14494</v>
      </c>
      <c r="AS1963" t="s">
        <v>11225</v>
      </c>
      <c r="AT1963" t="s">
        <v>14495</v>
      </c>
      <c r="AU1963">
        <v>53.056199999999997</v>
      </c>
      <c r="AV1963" s="96">
        <v>0.92600518594666659</v>
      </c>
      <c r="AW1963">
        <v>242.73249999999999</v>
      </c>
      <c r="AX1963" s="96">
        <v>4.236480445222222</v>
      </c>
      <c r="AY1963">
        <v>1.2420000000000001E-4</v>
      </c>
      <c r="AZ1963">
        <v>99.203699999999998</v>
      </c>
      <c r="BA1963" s="96">
        <v>1.7314308349466667</v>
      </c>
      <c r="BB1963">
        <v>260.90929999999997</v>
      </c>
      <c r="BC1963" s="96">
        <v>4.5537253866977778</v>
      </c>
      <c r="BD1963">
        <v>15.06389716</v>
      </c>
      <c r="BE1963" s="96">
        <f t="shared" si="252"/>
        <v>6925.3810376195343</v>
      </c>
      <c r="BF1963" s="96">
        <f t="shared" si="253"/>
        <v>555.24116994440556</v>
      </c>
      <c r="BG1963" s="96">
        <f t="shared" si="254"/>
        <v>553.52090529466204</v>
      </c>
      <c r="BH1963">
        <v>6931.7535517990891</v>
      </c>
      <c r="BI1963">
        <v>1.252333563142993E-3</v>
      </c>
      <c r="BJ1963">
        <v>0.92633618166273257</v>
      </c>
      <c r="BK1963">
        <v>4.2364813273330792</v>
      </c>
      <c r="BL1963">
        <v>0.90655929720957829</v>
      </c>
      <c r="BM1963">
        <v>5.3785978989119458</v>
      </c>
      <c r="BN1963">
        <v>0.92600559454225573</v>
      </c>
      <c r="BO1963">
        <v>4.2364813287305783</v>
      </c>
      <c r="BP1963">
        <v>1.0717309847378411E-3</v>
      </c>
      <c r="BQ1963">
        <v>0.90655929720957829</v>
      </c>
      <c r="BR1963">
        <v>6925.661661602011</v>
      </c>
      <c r="BS1963" s="96">
        <v>562.08410779456153</v>
      </c>
      <c r="BT1963" s="96">
        <v>547.23921540946048</v>
      </c>
      <c r="BU1963">
        <v>5.3785978989119458</v>
      </c>
      <c r="BV1963" s="65" t="str">
        <f t="shared" si="255"/>
        <v>Starlink</v>
      </c>
      <c r="BW1963" s="30" t="s">
        <v>192</v>
      </c>
      <c r="BX1963" s="15">
        <v>2.8</v>
      </c>
      <c r="BY1963" s="16">
        <v>0.2</v>
      </c>
      <c r="BZ1963" s="15">
        <v>9</v>
      </c>
      <c r="CA1963" s="15">
        <v>27.592099999999999</v>
      </c>
      <c r="CB1963" s="15">
        <v>0.56000000000000005</v>
      </c>
      <c r="CC1963" s="15">
        <v>11.0875</v>
      </c>
      <c r="CD1963" s="15">
        <v>0.2</v>
      </c>
      <c r="CE1963" s="15">
        <v>2.8</v>
      </c>
      <c r="CF1963" s="31">
        <v>9</v>
      </c>
      <c r="CG1963" s="30">
        <v>260</v>
      </c>
      <c r="CH1963" s="15">
        <v>260</v>
      </c>
      <c r="CI1963" s="15">
        <v>220</v>
      </c>
      <c r="CJ1963" s="98">
        <f>Population!$CG1963-Population!$CI1963</f>
        <v>40</v>
      </c>
      <c r="CK1963" s="120">
        <f>_xlfn.DAYS(Entries!$AY$2,Population!H1963)</f>
        <v>244</v>
      </c>
      <c r="CL1963" s="120">
        <f t="shared" si="256"/>
        <v>1825</v>
      </c>
      <c r="CM1963" s="122">
        <f>Entries!$AY$5</f>
        <v>0.15</v>
      </c>
      <c r="CN1963" s="122">
        <f t="shared" si="258"/>
        <v>0.15384615384615385</v>
      </c>
      <c r="CO1963" s="121">
        <f t="shared" si="257"/>
        <v>0.88635616438356168</v>
      </c>
      <c r="CP1963" s="30" t="s">
        <v>5654</v>
      </c>
      <c r="CQ1963" s="15">
        <v>4</v>
      </c>
      <c r="CR1963" s="15" t="s">
        <v>95</v>
      </c>
      <c r="CS1963" s="15"/>
      <c r="CT1963" s="31"/>
      <c r="CU1963" s="30" t="s">
        <v>5655</v>
      </c>
      <c r="CV1963" s="15" t="s">
        <v>5651</v>
      </c>
      <c r="CW1963" s="15" t="s">
        <v>157</v>
      </c>
      <c r="CX1963" s="15" t="s">
        <v>5652</v>
      </c>
      <c r="CY1963" s="15" t="s">
        <v>107</v>
      </c>
      <c r="CZ1963" s="15" t="s">
        <v>755</v>
      </c>
      <c r="DA1963" s="31"/>
      <c r="DB1963" s="17" t="s">
        <v>15463</v>
      </c>
      <c r="DC1963" s="17" t="s">
        <v>15500</v>
      </c>
      <c r="DD1963" s="17">
        <v>1</v>
      </c>
      <c r="DE1963" s="17" t="s">
        <v>15500</v>
      </c>
      <c r="DF1963" s="17" t="s">
        <v>15500</v>
      </c>
      <c r="DG1963" s="23" t="s">
        <v>11174</v>
      </c>
      <c r="DH1963" s="145"/>
    </row>
    <row r="1964" spans="1:112" s="17" customFormat="1" x14ac:dyDescent="0.25">
      <c r="A1964" s="32" t="s">
        <v>7220</v>
      </c>
      <c r="B1964" s="18">
        <v>1</v>
      </c>
      <c r="C1964" s="149" t="s">
        <v>11188</v>
      </c>
      <c r="D1964" s="18" t="s">
        <v>5649</v>
      </c>
      <c r="E1964" s="18">
        <v>46059</v>
      </c>
      <c r="F1964" s="18" t="s">
        <v>7221</v>
      </c>
      <c r="G1964" s="33">
        <v>64065</v>
      </c>
      <c r="H1964" s="44">
        <v>44050</v>
      </c>
      <c r="I1964" s="98" t="s">
        <v>221</v>
      </c>
      <c r="J1964" s="98"/>
      <c r="K1964" s="98"/>
      <c r="L1964" s="18" t="s">
        <v>285</v>
      </c>
      <c r="M1964" t="s">
        <v>156</v>
      </c>
      <c r="N1964" s="18" t="s">
        <v>156</v>
      </c>
      <c r="O1964" t="s">
        <v>157</v>
      </c>
      <c r="P1964" s="96" t="str">
        <f>VLOOKUP(N1964,Entries!J:K,2,FALSE)</f>
        <v>UNITED STATES OF AMERICA</v>
      </c>
      <c r="Q1964" s="38" t="s">
        <v>5651</v>
      </c>
      <c r="R1964" s="32" t="s">
        <v>5651</v>
      </c>
      <c r="S1964" s="18" t="s">
        <v>156</v>
      </c>
      <c r="T1964" t="s">
        <v>157</v>
      </c>
      <c r="U1964" s="39" t="s">
        <v>159</v>
      </c>
      <c r="V1964" s="33" t="s">
        <v>159</v>
      </c>
      <c r="W1964" s="64">
        <f>IF(VLOOKUP(R1964,Entries!N:P,3,FALSE)=V1964,1,VLOOKUP(R1964,Entries!N:P,3,FALSE))</f>
        <v>1</v>
      </c>
      <c r="X1964"/>
      <c r="Y1964"/>
      <c r="Z1964" s="18"/>
      <c r="AA1964" s="18"/>
      <c r="AB1964" s="98"/>
      <c r="AC1964" s="18" t="s">
        <v>5652</v>
      </c>
      <c r="AD1964" s="18" t="s">
        <v>263</v>
      </c>
      <c r="AE1964" s="18" t="s">
        <v>263</v>
      </c>
      <c r="AF1964" s="98" t="s">
        <v>263</v>
      </c>
      <c r="AG1964" s="98" t="s">
        <v>11136</v>
      </c>
      <c r="AH1964" s="98"/>
      <c r="AI1964" s="18"/>
      <c r="AJ1964" s="98">
        <v>5</v>
      </c>
      <c r="AK1964" s="18" t="s">
        <v>95</v>
      </c>
      <c r="AL1964" s="18"/>
      <c r="AM1964" s="33"/>
      <c r="AN1964" s="32" t="s">
        <v>2064</v>
      </c>
      <c r="AO1964" s="98" t="s">
        <v>134</v>
      </c>
      <c r="AP1964" s="33" t="s">
        <v>160</v>
      </c>
      <c r="AQ1964">
        <v>21104.550207979999</v>
      </c>
      <c r="AR1964" t="s">
        <v>7725</v>
      </c>
      <c r="AS1964" t="s">
        <v>11225</v>
      </c>
      <c r="AT1964" t="s">
        <v>14496</v>
      </c>
      <c r="AU1964">
        <v>53.054900000000004</v>
      </c>
      <c r="AV1964" s="98">
        <v>0.92598249667111121</v>
      </c>
      <c r="AW1964">
        <v>232.87440000000001</v>
      </c>
      <c r="AX1964" s="98">
        <v>4.064424178026667</v>
      </c>
      <c r="AY1964">
        <v>1.089E-4</v>
      </c>
      <c r="AZ1964">
        <v>109.1367</v>
      </c>
      <c r="BA1964" s="98">
        <v>1.90479435348</v>
      </c>
      <c r="BB1964">
        <v>250.97399999999999</v>
      </c>
      <c r="BC1964" s="98">
        <v>4.3803217256</v>
      </c>
      <c r="BD1964">
        <v>15.063931780000001</v>
      </c>
      <c r="BE1964" s="96">
        <f t="shared" si="252"/>
        <v>6925.3704269862756</v>
      </c>
      <c r="BF1964" s="96">
        <f t="shared" si="253"/>
        <v>555.12459982577457</v>
      </c>
      <c r="BG1964" s="96">
        <f t="shared" si="254"/>
        <v>553.61625414677655</v>
      </c>
      <c r="BH1964">
        <v>6931.7428211981314</v>
      </c>
      <c r="BI1964">
        <v>1.227038919706931E-3</v>
      </c>
      <c r="BJ1964">
        <v>0.92631349768729254</v>
      </c>
      <c r="BK1964">
        <v>4.0644250237414186</v>
      </c>
      <c r="BL1964">
        <v>0.90679014205459985</v>
      </c>
      <c r="BM1964">
        <v>5.3783268912475961</v>
      </c>
      <c r="BN1964">
        <v>0.92598290529257121</v>
      </c>
      <c r="BO1964">
        <v>4.0644250257324126</v>
      </c>
      <c r="BP1964">
        <v>1.0541755377169049E-3</v>
      </c>
      <c r="BQ1964">
        <v>0.90679014205459985</v>
      </c>
      <c r="BR1964">
        <v>6925.6512595030244</v>
      </c>
      <c r="BS1964" s="96">
        <v>561.95211164355078</v>
      </c>
      <c r="BT1964" s="96">
        <v>547.35040736249812</v>
      </c>
      <c r="BU1964">
        <v>5.3783268912475961</v>
      </c>
      <c r="BV1964" s="60" t="str">
        <f t="shared" si="255"/>
        <v>Starlink</v>
      </c>
      <c r="BW1964" s="32" t="s">
        <v>192</v>
      </c>
      <c r="BX1964" s="18">
        <v>2.8</v>
      </c>
      <c r="BY1964" s="21">
        <v>0.2</v>
      </c>
      <c r="BZ1964" s="18">
        <v>9</v>
      </c>
      <c r="CA1964" s="18">
        <v>27.592099999999999</v>
      </c>
      <c r="CB1964" s="18">
        <v>0.56000000000000005</v>
      </c>
      <c r="CC1964" s="18">
        <v>11.0875</v>
      </c>
      <c r="CD1964" s="18">
        <v>0.2</v>
      </c>
      <c r="CE1964" s="18">
        <v>2.8</v>
      </c>
      <c r="CF1964" s="33">
        <v>9</v>
      </c>
      <c r="CG1964" s="32">
        <v>260</v>
      </c>
      <c r="CH1964" s="18">
        <v>260</v>
      </c>
      <c r="CI1964" s="18">
        <v>220</v>
      </c>
      <c r="CJ1964" s="96">
        <f>Population!$CG1964-Population!$CI1964</f>
        <v>40</v>
      </c>
      <c r="CK1964" s="118">
        <f>_xlfn.DAYS(Entries!$AY$2,Population!H1964)</f>
        <v>244</v>
      </c>
      <c r="CL1964" s="118">
        <f t="shared" si="256"/>
        <v>1825</v>
      </c>
      <c r="CM1964" s="117">
        <f>Entries!$AY$5</f>
        <v>0.15</v>
      </c>
      <c r="CN1964" s="117">
        <f t="shared" si="258"/>
        <v>0.15384615384615385</v>
      </c>
      <c r="CO1964" s="119">
        <f t="shared" si="257"/>
        <v>0.88635616438356168</v>
      </c>
      <c r="CP1964" s="32" t="s">
        <v>5654</v>
      </c>
      <c r="CQ1964" s="98">
        <v>4</v>
      </c>
      <c r="CR1964" s="18" t="s">
        <v>95</v>
      </c>
      <c r="CS1964" s="18"/>
      <c r="CT1964" s="33"/>
      <c r="CU1964" s="32" t="s">
        <v>5655</v>
      </c>
      <c r="CV1964" s="18" t="s">
        <v>5651</v>
      </c>
      <c r="CW1964" s="18" t="s">
        <v>157</v>
      </c>
      <c r="CX1964" s="18" t="s">
        <v>5652</v>
      </c>
      <c r="CY1964" s="18" t="s">
        <v>107</v>
      </c>
      <c r="CZ1964" s="18" t="s">
        <v>755</v>
      </c>
      <c r="DA1964" s="33"/>
      <c r="DB1964" s="17" t="s">
        <v>15463</v>
      </c>
      <c r="DC1964" s="17" t="s">
        <v>15500</v>
      </c>
      <c r="DD1964" s="17">
        <v>1</v>
      </c>
      <c r="DE1964" s="17" t="s">
        <v>15500</v>
      </c>
      <c r="DF1964" s="17" t="s">
        <v>15500</v>
      </c>
      <c r="DG1964" s="23" t="s">
        <v>11174</v>
      </c>
      <c r="DH1964" s="145"/>
    </row>
    <row r="1965" spans="1:112" s="17" customFormat="1" x14ac:dyDescent="0.25">
      <c r="A1965" s="30" t="s">
        <v>7223</v>
      </c>
      <c r="B1965" s="96">
        <v>1</v>
      </c>
      <c r="C1965" s="152" t="s">
        <v>11188</v>
      </c>
      <c r="D1965" s="96" t="s">
        <v>5649</v>
      </c>
      <c r="E1965" s="96">
        <v>46081</v>
      </c>
      <c r="F1965" s="96" t="s">
        <v>7224</v>
      </c>
      <c r="G1965" s="31">
        <v>64023</v>
      </c>
      <c r="H1965" s="43">
        <v>44050</v>
      </c>
      <c r="I1965" s="96" t="s">
        <v>221</v>
      </c>
      <c r="J1965" s="96"/>
      <c r="K1965" s="96"/>
      <c r="L1965" s="96" t="s">
        <v>285</v>
      </c>
      <c r="M1965" s="124" t="s">
        <v>156</v>
      </c>
      <c r="N1965" s="96" t="s">
        <v>156</v>
      </c>
      <c r="O1965" s="124" t="s">
        <v>157</v>
      </c>
      <c r="P1965" s="64" t="str">
        <f>VLOOKUP(N1965,Entries!J:K,2,FALSE)</f>
        <v>UNITED STATES OF AMERICA</v>
      </c>
      <c r="Q1965" s="123" t="s">
        <v>5651</v>
      </c>
      <c r="R1965" s="30" t="s">
        <v>5651</v>
      </c>
      <c r="S1965" s="96" t="s">
        <v>156</v>
      </c>
      <c r="T1965" s="124" t="s">
        <v>157</v>
      </c>
      <c r="U1965" s="125" t="s">
        <v>159</v>
      </c>
      <c r="V1965" s="31" t="s">
        <v>159</v>
      </c>
      <c r="W1965" s="64">
        <f>IF(VLOOKUP(R1965,Entries!N:P,3,FALSE)=V1965,1,VLOOKUP(R1965,Entries!N:P,3,FALSE))</f>
        <v>1</v>
      </c>
      <c r="X1965" s="124"/>
      <c r="Y1965" s="124"/>
      <c r="Z1965" s="96"/>
      <c r="AA1965" s="96"/>
      <c r="AB1965" s="96"/>
      <c r="AC1965" s="96" t="s">
        <v>5652</v>
      </c>
      <c r="AD1965" s="96" t="s">
        <v>263</v>
      </c>
      <c r="AE1965" s="96" t="s">
        <v>263</v>
      </c>
      <c r="AF1965" s="96" t="s">
        <v>263</v>
      </c>
      <c r="AG1965" s="96" t="s">
        <v>11136</v>
      </c>
      <c r="AH1965" s="96"/>
      <c r="AI1965" s="96"/>
      <c r="AJ1965" s="96">
        <v>5</v>
      </c>
      <c r="AK1965" s="96" t="s">
        <v>95</v>
      </c>
      <c r="AL1965" s="96"/>
      <c r="AM1965" s="31"/>
      <c r="AN1965" s="30" t="s">
        <v>2064</v>
      </c>
      <c r="AO1965" s="96" t="s">
        <v>134</v>
      </c>
      <c r="AP1965" s="31" t="s">
        <v>160</v>
      </c>
      <c r="AQ1965">
        <v>21104.552048630001</v>
      </c>
      <c r="AR1965" t="s">
        <v>14497</v>
      </c>
      <c r="AS1965" t="s">
        <v>11225</v>
      </c>
      <c r="AT1965" t="s">
        <v>14498</v>
      </c>
      <c r="AU1965">
        <v>53.055700000000002</v>
      </c>
      <c r="AV1965" s="96">
        <v>0.9259964593022223</v>
      </c>
      <c r="AW1965">
        <v>212.83680000000001</v>
      </c>
      <c r="AX1965" s="96">
        <v>3.7147021565866667</v>
      </c>
      <c r="AY1965">
        <v>9.6500000000000001E-5</v>
      </c>
      <c r="AZ1965">
        <v>109.7552</v>
      </c>
      <c r="BA1965" s="96">
        <v>1.915589212657778</v>
      </c>
      <c r="BB1965">
        <v>250.35419999999999</v>
      </c>
      <c r="BC1965" s="96">
        <v>4.3695041771466672</v>
      </c>
      <c r="BD1965">
        <v>15.06400215</v>
      </c>
      <c r="BE1965" s="96">
        <f t="shared" si="252"/>
        <v>6925.3488595129575</v>
      </c>
      <c r="BF1965" s="96">
        <f t="shared" si="253"/>
        <v>555.01715567790052</v>
      </c>
      <c r="BG1965" s="96">
        <f t="shared" si="254"/>
        <v>553.6805633480144</v>
      </c>
      <c r="BH1965">
        <v>6931.7212985797623</v>
      </c>
      <c r="BI1965">
        <v>1.219482217782913E-3</v>
      </c>
      <c r="BJ1965">
        <v>0.92632745971014796</v>
      </c>
      <c r="BK1965">
        <v>3.7147029307195369</v>
      </c>
      <c r="BL1965">
        <v>0.89871237754856925</v>
      </c>
      <c r="BM1965">
        <v>5.3863819763525296</v>
      </c>
      <c r="BN1965">
        <v>0.92599686792183333</v>
      </c>
      <c r="BO1965">
        <v>3.7147029314106308</v>
      </c>
      <c r="BP1965">
        <v>1.043118751545617E-3</v>
      </c>
      <c r="BQ1965">
        <v>0.89871237754856925</v>
      </c>
      <c r="BR1965">
        <v>6925.6295650234388</v>
      </c>
      <c r="BS1965" s="96">
        <v>561.85381908897307</v>
      </c>
      <c r="BT1965" s="96">
        <v>547.40531095790448</v>
      </c>
      <c r="BU1965">
        <v>5.3863819763525296</v>
      </c>
      <c r="BV1965" s="65" t="str">
        <f t="shared" si="255"/>
        <v>Starlink</v>
      </c>
      <c r="BW1965" s="30" t="s">
        <v>192</v>
      </c>
      <c r="BX1965" s="96">
        <v>2.8</v>
      </c>
      <c r="BY1965" s="16">
        <v>0.2</v>
      </c>
      <c r="BZ1965" s="96">
        <v>9</v>
      </c>
      <c r="CA1965" s="96">
        <v>27.592099999999999</v>
      </c>
      <c r="CB1965" s="96">
        <v>0.56000000000000005</v>
      </c>
      <c r="CC1965" s="96">
        <v>11.0875</v>
      </c>
      <c r="CD1965" s="96">
        <v>0.2</v>
      </c>
      <c r="CE1965" s="96">
        <v>2.8</v>
      </c>
      <c r="CF1965" s="31">
        <v>9</v>
      </c>
      <c r="CG1965" s="30">
        <v>260</v>
      </c>
      <c r="CH1965" s="96">
        <v>260</v>
      </c>
      <c r="CI1965" s="96">
        <v>220</v>
      </c>
      <c r="CJ1965" s="98">
        <f>Population!$CG1965-Population!$CI1965</f>
        <v>40</v>
      </c>
      <c r="CK1965" s="120">
        <f>_xlfn.DAYS(Entries!$AY$2,Population!H1965)</f>
        <v>244</v>
      </c>
      <c r="CL1965" s="120">
        <f t="shared" si="256"/>
        <v>1825</v>
      </c>
      <c r="CM1965" s="122">
        <f>Entries!$AY$5</f>
        <v>0.15</v>
      </c>
      <c r="CN1965" s="122">
        <f t="shared" si="258"/>
        <v>0.15384615384615385</v>
      </c>
      <c r="CO1965" s="121">
        <f t="shared" si="257"/>
        <v>0.88635616438356168</v>
      </c>
      <c r="CP1965" s="30" t="s">
        <v>5654</v>
      </c>
      <c r="CQ1965" s="96">
        <v>4</v>
      </c>
      <c r="CR1965" s="96" t="s">
        <v>95</v>
      </c>
      <c r="CS1965" s="96"/>
      <c r="CT1965" s="31"/>
      <c r="CU1965" s="30" t="s">
        <v>5655</v>
      </c>
      <c r="CV1965" s="96" t="s">
        <v>5651</v>
      </c>
      <c r="CW1965" s="96" t="s">
        <v>157</v>
      </c>
      <c r="CX1965" s="96" t="s">
        <v>5652</v>
      </c>
      <c r="CY1965" s="96" t="s">
        <v>107</v>
      </c>
      <c r="CZ1965" s="96" t="s">
        <v>755</v>
      </c>
      <c r="DA1965" s="31"/>
      <c r="DB1965" s="17" t="s">
        <v>15463</v>
      </c>
      <c r="DC1965" s="17" t="s">
        <v>15500</v>
      </c>
      <c r="DD1965" s="17">
        <v>1</v>
      </c>
      <c r="DE1965" s="17" t="s">
        <v>15500</v>
      </c>
      <c r="DF1965" s="17" t="s">
        <v>15500</v>
      </c>
      <c r="DG1965" s="23" t="s">
        <v>11174</v>
      </c>
      <c r="DH1965" s="145"/>
    </row>
    <row r="1966" spans="1:112" s="17" customFormat="1" x14ac:dyDescent="0.25">
      <c r="A1966" s="32" t="s">
        <v>7226</v>
      </c>
      <c r="B1966" s="98">
        <v>1</v>
      </c>
      <c r="C1966" s="149" t="s">
        <v>11188</v>
      </c>
      <c r="D1966" s="98" t="s">
        <v>5649</v>
      </c>
      <c r="E1966" s="98">
        <v>46060</v>
      </c>
      <c r="F1966" s="98" t="s">
        <v>7227</v>
      </c>
      <c r="G1966" s="33">
        <v>64066</v>
      </c>
      <c r="H1966" s="44">
        <v>44050</v>
      </c>
      <c r="I1966" s="98" t="s">
        <v>221</v>
      </c>
      <c r="J1966" s="98"/>
      <c r="K1966" s="98"/>
      <c r="L1966" s="98" t="s">
        <v>285</v>
      </c>
      <c r="M1966" t="s">
        <v>156</v>
      </c>
      <c r="N1966" s="98" t="s">
        <v>156</v>
      </c>
      <c r="O1966" t="s">
        <v>157</v>
      </c>
      <c r="P1966" s="96" t="str">
        <f>VLOOKUP(N1966,Entries!J:K,2,FALSE)</f>
        <v>UNITED STATES OF AMERICA</v>
      </c>
      <c r="Q1966" s="38" t="s">
        <v>5651</v>
      </c>
      <c r="R1966" s="32" t="s">
        <v>5651</v>
      </c>
      <c r="S1966" s="98" t="s">
        <v>156</v>
      </c>
      <c r="T1966" t="s">
        <v>157</v>
      </c>
      <c r="U1966" s="39" t="s">
        <v>159</v>
      </c>
      <c r="V1966" s="33" t="s">
        <v>159</v>
      </c>
      <c r="W1966" s="64">
        <f>IF(VLOOKUP(R1966,Entries!N:P,3,FALSE)=V1966,1,VLOOKUP(R1966,Entries!N:P,3,FALSE))</f>
        <v>1</v>
      </c>
      <c r="X1966"/>
      <c r="Y1966"/>
      <c r="Z1966" s="98"/>
      <c r="AA1966" s="98"/>
      <c r="AB1966" s="98"/>
      <c r="AC1966" s="98" t="s">
        <v>5652</v>
      </c>
      <c r="AD1966" s="98" t="s">
        <v>263</v>
      </c>
      <c r="AE1966" s="98" t="s">
        <v>263</v>
      </c>
      <c r="AF1966" s="98" t="s">
        <v>263</v>
      </c>
      <c r="AG1966" s="98" t="s">
        <v>11136</v>
      </c>
      <c r="AH1966" s="98"/>
      <c r="AI1966" s="98"/>
      <c r="AJ1966" s="98">
        <v>5</v>
      </c>
      <c r="AK1966" s="98" t="s">
        <v>95</v>
      </c>
      <c r="AL1966" s="98"/>
      <c r="AM1966" s="33"/>
      <c r="AN1966" s="32" t="s">
        <v>2064</v>
      </c>
      <c r="AO1966" s="98" t="s">
        <v>134</v>
      </c>
      <c r="AP1966" s="33" t="s">
        <v>160</v>
      </c>
      <c r="AQ1966">
        <v>21104.546524329999</v>
      </c>
      <c r="AR1966" t="s">
        <v>14499</v>
      </c>
      <c r="AS1966" t="s">
        <v>11225</v>
      </c>
      <c r="AT1966" t="s">
        <v>14500</v>
      </c>
      <c r="AU1966">
        <v>53.054000000000002</v>
      </c>
      <c r="AV1966" s="98">
        <v>0.92596678871111116</v>
      </c>
      <c r="AW1966">
        <v>232.88810000000001</v>
      </c>
      <c r="AX1966" s="98">
        <v>4.0646632880844447</v>
      </c>
      <c r="AY1966">
        <v>1.2510000000000001E-4</v>
      </c>
      <c r="AZ1966">
        <v>109.94329999999999</v>
      </c>
      <c r="BA1966" s="98">
        <v>1.9188721762977776</v>
      </c>
      <c r="BB1966">
        <v>250.16900000000001</v>
      </c>
      <c r="BC1966" s="98">
        <v>4.3662718280444448</v>
      </c>
      <c r="BD1966">
        <v>15.063946939999999</v>
      </c>
      <c r="BE1966" s="96">
        <f t="shared" si="252"/>
        <v>6925.3657806328083</v>
      </c>
      <c r="BF1966" s="96">
        <f t="shared" si="253"/>
        <v>555.23214389196528</v>
      </c>
      <c r="BG1966" s="96">
        <f t="shared" si="254"/>
        <v>553.49941737365134</v>
      </c>
      <c r="BH1966">
        <v>6931.7381224645369</v>
      </c>
      <c r="BI1966">
        <v>1.234422021131699E-3</v>
      </c>
      <c r="BJ1966">
        <v>0.92629779317487859</v>
      </c>
      <c r="BK1966">
        <v>4.0646641325996011</v>
      </c>
      <c r="BL1966">
        <v>0.91857303444346106</v>
      </c>
      <c r="BM1966">
        <v>5.3665719070607754</v>
      </c>
      <c r="BN1966">
        <v>0.92596719733700572</v>
      </c>
      <c r="BO1966">
        <v>4.0646641357704034</v>
      </c>
      <c r="BP1966">
        <v>1.067806901179061E-3</v>
      </c>
      <c r="BQ1966">
        <v>0.91857303444346106</v>
      </c>
      <c r="BR1966">
        <v>6925.6467571878193</v>
      </c>
      <c r="BS1966" s="96">
        <v>562.04201059027309</v>
      </c>
      <c r="BT1966" s="96">
        <v>547.25150378536637</v>
      </c>
      <c r="BU1966">
        <v>5.3665719070607754</v>
      </c>
      <c r="BV1966" s="60" t="str">
        <f t="shared" si="255"/>
        <v>Starlink</v>
      </c>
      <c r="BW1966" s="32" t="s">
        <v>192</v>
      </c>
      <c r="BX1966" s="98">
        <v>2.8</v>
      </c>
      <c r="BY1966" s="21">
        <v>0.2</v>
      </c>
      <c r="BZ1966" s="98">
        <v>9</v>
      </c>
      <c r="CA1966" s="98">
        <v>27.592099999999999</v>
      </c>
      <c r="CB1966" s="98">
        <v>0.56000000000000005</v>
      </c>
      <c r="CC1966" s="98">
        <v>11.0875</v>
      </c>
      <c r="CD1966" s="98">
        <v>0.2</v>
      </c>
      <c r="CE1966" s="98">
        <v>2.8</v>
      </c>
      <c r="CF1966" s="33">
        <v>9</v>
      </c>
      <c r="CG1966" s="32">
        <v>260</v>
      </c>
      <c r="CH1966" s="98">
        <v>260</v>
      </c>
      <c r="CI1966" s="98">
        <v>220</v>
      </c>
      <c r="CJ1966" s="96">
        <f>Population!$CG1966-Population!$CI1966</f>
        <v>40</v>
      </c>
      <c r="CK1966" s="118">
        <f>_xlfn.DAYS(Entries!$AY$2,Population!H1966)</f>
        <v>244</v>
      </c>
      <c r="CL1966" s="118">
        <f t="shared" si="256"/>
        <v>1825</v>
      </c>
      <c r="CM1966" s="117">
        <f>Entries!$AY$5</f>
        <v>0.15</v>
      </c>
      <c r="CN1966" s="117">
        <f t="shared" si="258"/>
        <v>0.15384615384615385</v>
      </c>
      <c r="CO1966" s="119">
        <f t="shared" si="257"/>
        <v>0.88635616438356168</v>
      </c>
      <c r="CP1966" s="32" t="s">
        <v>5654</v>
      </c>
      <c r="CQ1966" s="98">
        <v>4</v>
      </c>
      <c r="CR1966" s="98" t="s">
        <v>95</v>
      </c>
      <c r="CS1966" s="98"/>
      <c r="CT1966" s="33"/>
      <c r="CU1966" s="32" t="s">
        <v>5655</v>
      </c>
      <c r="CV1966" s="98" t="s">
        <v>5651</v>
      </c>
      <c r="CW1966" s="98" t="s">
        <v>157</v>
      </c>
      <c r="CX1966" s="98" t="s">
        <v>5652</v>
      </c>
      <c r="CY1966" s="98" t="s">
        <v>107</v>
      </c>
      <c r="CZ1966" s="98" t="s">
        <v>755</v>
      </c>
      <c r="DA1966" s="33"/>
      <c r="DB1966" s="17" t="s">
        <v>15463</v>
      </c>
      <c r="DC1966" s="17" t="s">
        <v>15500</v>
      </c>
      <c r="DD1966" s="17">
        <v>1</v>
      </c>
      <c r="DE1966" s="17" t="s">
        <v>15500</v>
      </c>
      <c r="DF1966" s="17" t="s">
        <v>15500</v>
      </c>
      <c r="DG1966" s="23" t="s">
        <v>11174</v>
      </c>
      <c r="DH1966" s="145"/>
    </row>
    <row r="1967" spans="1:112" s="17" customFormat="1" x14ac:dyDescent="0.25">
      <c r="A1967" s="30" t="s">
        <v>7229</v>
      </c>
      <c r="B1967" s="96">
        <v>1</v>
      </c>
      <c r="C1967" s="152" t="s">
        <v>11188</v>
      </c>
      <c r="D1967" s="96" t="s">
        <v>5649</v>
      </c>
      <c r="E1967" s="96">
        <v>46061</v>
      </c>
      <c r="F1967" s="96" t="s">
        <v>7230</v>
      </c>
      <c r="G1967" s="31">
        <v>64067</v>
      </c>
      <c r="H1967" s="43">
        <v>44050</v>
      </c>
      <c r="I1967" s="96" t="s">
        <v>221</v>
      </c>
      <c r="J1967" s="96"/>
      <c r="K1967" s="96"/>
      <c r="L1967" s="96" t="s">
        <v>285</v>
      </c>
      <c r="M1967" s="124" t="s">
        <v>156</v>
      </c>
      <c r="N1967" s="96" t="s">
        <v>156</v>
      </c>
      <c r="O1967" s="124" t="s">
        <v>157</v>
      </c>
      <c r="P1967" s="64" t="str">
        <f>VLOOKUP(N1967,Entries!J:K,2,FALSE)</f>
        <v>UNITED STATES OF AMERICA</v>
      </c>
      <c r="Q1967" s="123" t="s">
        <v>5651</v>
      </c>
      <c r="R1967" s="30" t="s">
        <v>5651</v>
      </c>
      <c r="S1967" s="96" t="s">
        <v>156</v>
      </c>
      <c r="T1967" s="124" t="s">
        <v>157</v>
      </c>
      <c r="U1967" s="125" t="s">
        <v>159</v>
      </c>
      <c r="V1967" s="31" t="s">
        <v>159</v>
      </c>
      <c r="W1967" s="64">
        <f>IF(VLOOKUP(R1967,Entries!N:P,3,FALSE)=V1967,1,VLOOKUP(R1967,Entries!N:P,3,FALSE))</f>
        <v>1</v>
      </c>
      <c r="X1967" s="124"/>
      <c r="Y1967" s="124"/>
      <c r="Z1967" s="96"/>
      <c r="AA1967" s="96"/>
      <c r="AB1967" s="96"/>
      <c r="AC1967" s="96" t="s">
        <v>5652</v>
      </c>
      <c r="AD1967" s="96" t="s">
        <v>263</v>
      </c>
      <c r="AE1967" s="96" t="s">
        <v>263</v>
      </c>
      <c r="AF1967" s="96" t="s">
        <v>263</v>
      </c>
      <c r="AG1967" s="96" t="s">
        <v>11136</v>
      </c>
      <c r="AH1967" s="96"/>
      <c r="AI1967" s="96"/>
      <c r="AJ1967" s="96">
        <v>5</v>
      </c>
      <c r="AK1967" s="96" t="s">
        <v>95</v>
      </c>
      <c r="AL1967" s="96"/>
      <c r="AM1967" s="31"/>
      <c r="AN1967" s="30" t="s">
        <v>2064</v>
      </c>
      <c r="AO1967" s="96" t="s">
        <v>134</v>
      </c>
      <c r="AP1967" s="31" t="s">
        <v>160</v>
      </c>
      <c r="AQ1967">
        <v>21104.53915434</v>
      </c>
      <c r="AR1967" t="s">
        <v>14501</v>
      </c>
      <c r="AS1967" t="s">
        <v>11225</v>
      </c>
      <c r="AT1967" t="s">
        <v>14502</v>
      </c>
      <c r="AU1967">
        <v>53.053899999999999</v>
      </c>
      <c r="AV1967" s="96">
        <v>0.92596504338222219</v>
      </c>
      <c r="AW1967">
        <v>232.91890000000001</v>
      </c>
      <c r="AX1967" s="96">
        <v>4.0652008493822223</v>
      </c>
      <c r="AY1967">
        <v>1.326E-4</v>
      </c>
      <c r="AZ1967">
        <v>108.732</v>
      </c>
      <c r="BA1967" s="96">
        <v>1.8977310074666667</v>
      </c>
      <c r="BB1967">
        <v>251.38130000000001</v>
      </c>
      <c r="BC1967" s="96">
        <v>4.3874304501644446</v>
      </c>
      <c r="BD1967">
        <v>15.063901019999999</v>
      </c>
      <c r="BE1967" s="96">
        <f t="shared" si="252"/>
        <v>6925.3798545717582</v>
      </c>
      <c r="BF1967" s="96">
        <f t="shared" si="253"/>
        <v>555.29815994047385</v>
      </c>
      <c r="BG1967" s="96">
        <f t="shared" si="254"/>
        <v>553.46154920304161</v>
      </c>
      <c r="BH1967">
        <v>6931.7521843546474</v>
      </c>
      <c r="BI1967">
        <v>1.2408259193879001E-3</v>
      </c>
      <c r="BJ1967">
        <v>0.92629604684349454</v>
      </c>
      <c r="BK1967">
        <v>4.0652016952524299</v>
      </c>
      <c r="BL1967">
        <v>0.92242244298757181</v>
      </c>
      <c r="BM1967">
        <v>5.3627399507388969</v>
      </c>
      <c r="BN1967">
        <v>0.92596545200299984</v>
      </c>
      <c r="BO1967">
        <v>4.0652016972031797</v>
      </c>
      <c r="BP1967">
        <v>1.0750812255144889E-3</v>
      </c>
      <c r="BQ1967">
        <v>0.92242244298757181</v>
      </c>
      <c r="BR1967">
        <v>6925.6608464755136</v>
      </c>
      <c r="BS1967" s="96">
        <v>562.10649442584054</v>
      </c>
      <c r="BT1967" s="96">
        <v>547.21519852518668</v>
      </c>
      <c r="BU1967">
        <v>5.3627399507388969</v>
      </c>
      <c r="BV1967" s="65" t="str">
        <f t="shared" si="255"/>
        <v>Starlink</v>
      </c>
      <c r="BW1967" s="30" t="s">
        <v>192</v>
      </c>
      <c r="BX1967" s="96">
        <v>2.8</v>
      </c>
      <c r="BY1967" s="16">
        <v>0.2</v>
      </c>
      <c r="BZ1967" s="96">
        <v>9</v>
      </c>
      <c r="CA1967" s="96">
        <v>27.592099999999999</v>
      </c>
      <c r="CB1967" s="96">
        <v>0.56000000000000005</v>
      </c>
      <c r="CC1967" s="96">
        <v>11.0875</v>
      </c>
      <c r="CD1967" s="96">
        <v>0.2</v>
      </c>
      <c r="CE1967" s="96">
        <v>2.8</v>
      </c>
      <c r="CF1967" s="31">
        <v>9</v>
      </c>
      <c r="CG1967" s="30">
        <v>260</v>
      </c>
      <c r="CH1967" s="96">
        <v>260</v>
      </c>
      <c r="CI1967" s="96">
        <v>220</v>
      </c>
      <c r="CJ1967" s="98">
        <f>Population!$CG1967-Population!$CI1967</f>
        <v>40</v>
      </c>
      <c r="CK1967" s="120">
        <f>_xlfn.DAYS(Entries!$AY$2,Population!H1967)</f>
        <v>244</v>
      </c>
      <c r="CL1967" s="120">
        <f t="shared" si="256"/>
        <v>1825</v>
      </c>
      <c r="CM1967" s="122">
        <f>Entries!$AY$5</f>
        <v>0.15</v>
      </c>
      <c r="CN1967" s="122">
        <f t="shared" si="258"/>
        <v>0.15384615384615385</v>
      </c>
      <c r="CO1967" s="121">
        <f t="shared" si="257"/>
        <v>0.88635616438356168</v>
      </c>
      <c r="CP1967" s="30" t="s">
        <v>5654</v>
      </c>
      <c r="CQ1967" s="96">
        <v>4</v>
      </c>
      <c r="CR1967" s="96" t="s">
        <v>95</v>
      </c>
      <c r="CS1967" s="96"/>
      <c r="CT1967" s="31"/>
      <c r="CU1967" s="30" t="s">
        <v>5655</v>
      </c>
      <c r="CV1967" s="96" t="s">
        <v>5651</v>
      </c>
      <c r="CW1967" s="96" t="s">
        <v>157</v>
      </c>
      <c r="CX1967" s="96" t="s">
        <v>5652</v>
      </c>
      <c r="CY1967" s="96" t="s">
        <v>107</v>
      </c>
      <c r="CZ1967" s="96" t="s">
        <v>755</v>
      </c>
      <c r="DA1967" s="31"/>
      <c r="DB1967" s="17" t="s">
        <v>15463</v>
      </c>
      <c r="DC1967" s="17" t="s">
        <v>15500</v>
      </c>
      <c r="DD1967" s="17">
        <v>1</v>
      </c>
      <c r="DE1967" s="17" t="s">
        <v>15500</v>
      </c>
      <c r="DF1967" s="17" t="s">
        <v>15500</v>
      </c>
      <c r="DG1967" s="23" t="s">
        <v>11174</v>
      </c>
      <c r="DH1967" s="145"/>
    </row>
    <row r="1968" spans="1:112" s="17" customFormat="1" x14ac:dyDescent="0.25">
      <c r="A1968" s="32" t="s">
        <v>7232</v>
      </c>
      <c r="B1968" s="98">
        <v>1</v>
      </c>
      <c r="C1968" s="149" t="s">
        <v>11188</v>
      </c>
      <c r="D1968" s="98" t="s">
        <v>5649</v>
      </c>
      <c r="E1968" s="98">
        <v>46062</v>
      </c>
      <c r="F1968" s="98" t="s">
        <v>7233</v>
      </c>
      <c r="G1968" s="33">
        <v>64068</v>
      </c>
      <c r="H1968" s="44">
        <v>44050</v>
      </c>
      <c r="I1968" s="98" t="s">
        <v>221</v>
      </c>
      <c r="J1968" s="98"/>
      <c r="K1968" s="98"/>
      <c r="L1968" s="98" t="s">
        <v>285</v>
      </c>
      <c r="M1968" t="s">
        <v>156</v>
      </c>
      <c r="N1968" s="98" t="s">
        <v>156</v>
      </c>
      <c r="O1968" t="s">
        <v>157</v>
      </c>
      <c r="P1968" s="96" t="str">
        <f>VLOOKUP(N1968,Entries!J:K,2,FALSE)</f>
        <v>UNITED STATES OF AMERICA</v>
      </c>
      <c r="Q1968" s="38" t="s">
        <v>5651</v>
      </c>
      <c r="R1968" s="32" t="s">
        <v>5651</v>
      </c>
      <c r="S1968" s="98" t="s">
        <v>156</v>
      </c>
      <c r="T1968" t="s">
        <v>157</v>
      </c>
      <c r="U1968" s="39" t="s">
        <v>159</v>
      </c>
      <c r="V1968" s="33" t="s">
        <v>159</v>
      </c>
      <c r="W1968" s="64">
        <f>IF(VLOOKUP(R1968,Entries!N:P,3,FALSE)=V1968,1,VLOOKUP(R1968,Entries!N:P,3,FALSE))</f>
        <v>1</v>
      </c>
      <c r="X1968"/>
      <c r="Y1968"/>
      <c r="Z1968" s="98"/>
      <c r="AA1968" s="98"/>
      <c r="AB1968" s="98"/>
      <c r="AC1968" s="98" t="s">
        <v>5652</v>
      </c>
      <c r="AD1968" s="98" t="s">
        <v>263</v>
      </c>
      <c r="AE1968" s="98" t="s">
        <v>263</v>
      </c>
      <c r="AF1968" s="98" t="s">
        <v>263</v>
      </c>
      <c r="AG1968" s="98" t="s">
        <v>11136</v>
      </c>
      <c r="AH1968" s="98"/>
      <c r="AI1968" s="98"/>
      <c r="AJ1968" s="98">
        <v>5</v>
      </c>
      <c r="AK1968" s="98" t="s">
        <v>95</v>
      </c>
      <c r="AL1968" s="98"/>
      <c r="AM1968" s="33"/>
      <c r="AN1968" s="32" t="s">
        <v>2064</v>
      </c>
      <c r="AO1968" s="98" t="s">
        <v>134</v>
      </c>
      <c r="AP1968" s="33" t="s">
        <v>160</v>
      </c>
      <c r="AQ1968">
        <v>21104.572313320001</v>
      </c>
      <c r="AR1968" t="s">
        <v>14503</v>
      </c>
      <c r="AS1968" t="s">
        <v>11225</v>
      </c>
      <c r="AT1968" t="s">
        <v>14504</v>
      </c>
      <c r="AU1968">
        <v>53.0548</v>
      </c>
      <c r="AV1968" s="98">
        <v>0.92598075134222235</v>
      </c>
      <c r="AW1968">
        <v>232.76820000000001</v>
      </c>
      <c r="AX1968" s="98">
        <v>4.0625706387466671</v>
      </c>
      <c r="AY1968">
        <v>1.261E-4</v>
      </c>
      <c r="AZ1968">
        <v>118.7123</v>
      </c>
      <c r="BA1968" s="98">
        <v>2.0719200665644446</v>
      </c>
      <c r="BB1968">
        <v>241.39920000000001</v>
      </c>
      <c r="BC1968" s="98">
        <v>4.2132099751466674</v>
      </c>
      <c r="BD1968">
        <v>15.063956989999999</v>
      </c>
      <c r="BE1968" s="96">
        <f t="shared" si="252"/>
        <v>6925.3627004357477</v>
      </c>
      <c r="BF1968" s="96">
        <f t="shared" si="253"/>
        <v>555.23598867227156</v>
      </c>
      <c r="BG1968" s="96">
        <f t="shared" si="254"/>
        <v>553.4894121992229</v>
      </c>
      <c r="BH1968">
        <v>6931.7348991430981</v>
      </c>
      <c r="BI1968">
        <v>1.2180229138168549E-3</v>
      </c>
      <c r="BJ1968">
        <v>0.92631175343960637</v>
      </c>
      <c r="BK1968">
        <v>4.0625714828009771</v>
      </c>
      <c r="BL1968">
        <v>0.92678272948857876</v>
      </c>
      <c r="BM1968">
        <v>5.3583482225428982</v>
      </c>
      <c r="BN1968">
        <v>0.9259811599479908</v>
      </c>
      <c r="BO1968">
        <v>4.062571486003332</v>
      </c>
      <c r="BP1968">
        <v>1.062311974704927E-3</v>
      </c>
      <c r="BQ1968">
        <v>0.92678272948857876</v>
      </c>
      <c r="BR1968">
        <v>6925.6435490649455</v>
      </c>
      <c r="BS1968" s="96">
        <v>562.00074313965433</v>
      </c>
      <c r="BT1968" s="96">
        <v>547.28635499023585</v>
      </c>
      <c r="BU1968">
        <v>5.3583482225428982</v>
      </c>
      <c r="BV1968" s="60" t="str">
        <f t="shared" si="255"/>
        <v>Starlink</v>
      </c>
      <c r="BW1968" s="32" t="s">
        <v>192</v>
      </c>
      <c r="BX1968" s="98">
        <v>2.8</v>
      </c>
      <c r="BY1968" s="21">
        <v>0.2</v>
      </c>
      <c r="BZ1968" s="98">
        <v>9</v>
      </c>
      <c r="CA1968" s="98">
        <v>27.592099999999999</v>
      </c>
      <c r="CB1968" s="98">
        <v>0.56000000000000005</v>
      </c>
      <c r="CC1968" s="98">
        <v>11.0875</v>
      </c>
      <c r="CD1968" s="98">
        <v>0.2</v>
      </c>
      <c r="CE1968" s="98">
        <v>2.8</v>
      </c>
      <c r="CF1968" s="33">
        <v>9</v>
      </c>
      <c r="CG1968" s="32">
        <v>260</v>
      </c>
      <c r="CH1968" s="98">
        <v>260</v>
      </c>
      <c r="CI1968" s="98">
        <v>220</v>
      </c>
      <c r="CJ1968" s="96">
        <f>Population!$CG1968-Population!$CI1968</f>
        <v>40</v>
      </c>
      <c r="CK1968" s="118">
        <f>_xlfn.DAYS(Entries!$AY$2,Population!H1968)</f>
        <v>244</v>
      </c>
      <c r="CL1968" s="118">
        <f t="shared" si="256"/>
        <v>1825</v>
      </c>
      <c r="CM1968" s="117">
        <f>Entries!$AY$5</f>
        <v>0.15</v>
      </c>
      <c r="CN1968" s="117">
        <f t="shared" si="258"/>
        <v>0.15384615384615385</v>
      </c>
      <c r="CO1968" s="119">
        <f t="shared" si="257"/>
        <v>0.88635616438356168</v>
      </c>
      <c r="CP1968" s="32" t="s">
        <v>5654</v>
      </c>
      <c r="CQ1968" s="98">
        <v>4</v>
      </c>
      <c r="CR1968" s="98" t="s">
        <v>95</v>
      </c>
      <c r="CS1968" s="98"/>
      <c r="CT1968" s="33"/>
      <c r="CU1968" s="32" t="s">
        <v>5655</v>
      </c>
      <c r="CV1968" s="98" t="s">
        <v>5651</v>
      </c>
      <c r="CW1968" s="98" t="s">
        <v>157</v>
      </c>
      <c r="CX1968" s="98" t="s">
        <v>5652</v>
      </c>
      <c r="CY1968" s="98" t="s">
        <v>107</v>
      </c>
      <c r="CZ1968" s="98" t="s">
        <v>755</v>
      </c>
      <c r="DA1968" s="33"/>
      <c r="DB1968" s="17" t="s">
        <v>15463</v>
      </c>
      <c r="DC1968" s="17" t="s">
        <v>15500</v>
      </c>
      <c r="DD1968" s="17">
        <v>1</v>
      </c>
      <c r="DE1968" s="17" t="s">
        <v>15500</v>
      </c>
      <c r="DF1968" s="17" t="s">
        <v>15500</v>
      </c>
      <c r="DG1968" s="23" t="s">
        <v>11174</v>
      </c>
      <c r="DH1968" s="145"/>
    </row>
    <row r="1969" spans="1:112" s="17" customFormat="1" x14ac:dyDescent="0.25">
      <c r="A1969" s="30" t="s">
        <v>7235</v>
      </c>
      <c r="B1969" s="96">
        <v>1</v>
      </c>
      <c r="C1969" s="152" t="s">
        <v>11188</v>
      </c>
      <c r="D1969" s="96" t="s">
        <v>5649</v>
      </c>
      <c r="E1969" s="96">
        <v>46349</v>
      </c>
      <c r="F1969" s="96" t="s">
        <v>7236</v>
      </c>
      <c r="G1969" s="31">
        <v>64416</v>
      </c>
      <c r="H1969" s="43">
        <v>44077</v>
      </c>
      <c r="I1969" s="96" t="s">
        <v>221</v>
      </c>
      <c r="J1969" s="96"/>
      <c r="K1969" s="96"/>
      <c r="L1969" s="96" t="s">
        <v>285</v>
      </c>
      <c r="M1969" s="124" t="s">
        <v>156</v>
      </c>
      <c r="N1969" s="96" t="s">
        <v>156</v>
      </c>
      <c r="O1969" s="124" t="s">
        <v>157</v>
      </c>
      <c r="P1969" s="64" t="str">
        <f>VLOOKUP(N1969,Entries!J:K,2,FALSE)</f>
        <v>UNITED STATES OF AMERICA</v>
      </c>
      <c r="Q1969" s="123" t="s">
        <v>5651</v>
      </c>
      <c r="R1969" s="30" t="s">
        <v>5651</v>
      </c>
      <c r="S1969" s="96" t="s">
        <v>156</v>
      </c>
      <c r="T1969" s="124" t="s">
        <v>157</v>
      </c>
      <c r="U1969" s="125" t="s">
        <v>159</v>
      </c>
      <c r="V1969" s="31" t="s">
        <v>159</v>
      </c>
      <c r="W1969" s="64">
        <f>IF(VLOOKUP(R1969,Entries!N:P,3,FALSE)=V1969,1,VLOOKUP(R1969,Entries!N:P,3,FALSE))</f>
        <v>1</v>
      </c>
      <c r="X1969" s="124"/>
      <c r="Y1969" s="124"/>
      <c r="Z1969" s="96"/>
      <c r="AA1969" s="96"/>
      <c r="AB1969" s="96"/>
      <c r="AC1969" s="97" t="s">
        <v>5652</v>
      </c>
      <c r="AD1969" s="96" t="s">
        <v>263</v>
      </c>
      <c r="AE1969" s="96" t="s">
        <v>263</v>
      </c>
      <c r="AF1969" s="96" t="s">
        <v>263</v>
      </c>
      <c r="AG1969" s="96" t="s">
        <v>11136</v>
      </c>
      <c r="AH1969" s="96"/>
      <c r="AI1969" s="96"/>
      <c r="AJ1969" s="96">
        <v>5</v>
      </c>
      <c r="AK1969" s="96" t="s">
        <v>95</v>
      </c>
      <c r="AL1969" s="96"/>
      <c r="AM1969" s="31"/>
      <c r="AN1969" s="30" t="s">
        <v>133</v>
      </c>
      <c r="AO1969" s="96" t="s">
        <v>134</v>
      </c>
      <c r="AP1969" s="31" t="s">
        <v>160</v>
      </c>
      <c r="AQ1969">
        <v>21104.369114100002</v>
      </c>
      <c r="AR1969" t="s">
        <v>14505</v>
      </c>
      <c r="AS1969" t="s">
        <v>11225</v>
      </c>
      <c r="AT1969" t="s">
        <v>14506</v>
      </c>
      <c r="AU1969">
        <v>53.057299999999998</v>
      </c>
      <c r="AV1969" s="96">
        <v>0.92602438456444447</v>
      </c>
      <c r="AW1969">
        <v>88.657600000000002</v>
      </c>
      <c r="AX1969" s="96">
        <v>1.5473667049955557</v>
      </c>
      <c r="AY1969">
        <v>1.552E-4</v>
      </c>
      <c r="AZ1969">
        <v>75.691999999999993</v>
      </c>
      <c r="BA1969" s="96">
        <v>1.3210743425777776</v>
      </c>
      <c r="BB1969">
        <v>284.42419999999998</v>
      </c>
      <c r="BC1969" s="96">
        <v>4.9641377295911111</v>
      </c>
      <c r="BD1969">
        <v>15.06404541</v>
      </c>
      <c r="BE1969" s="96">
        <f t="shared" si="252"/>
        <v>6925.3356009790732</v>
      </c>
      <c r="BF1969" s="96">
        <f t="shared" si="253"/>
        <v>555.41041306434545</v>
      </c>
      <c r="BG1969" s="96">
        <f t="shared" si="254"/>
        <v>553.26078889380096</v>
      </c>
      <c r="BH1969">
        <v>6931.7086323385138</v>
      </c>
      <c r="BI1969">
        <v>1.3104446982731581E-3</v>
      </c>
      <c r="BJ1969">
        <v>0.92635538100973647</v>
      </c>
      <c r="BK1969">
        <v>1.5473670280052101</v>
      </c>
      <c r="BL1969">
        <v>0.88465625236974998</v>
      </c>
      <c r="BM1969">
        <v>5.4005568804181676</v>
      </c>
      <c r="BN1969">
        <v>0.92602479315839425</v>
      </c>
      <c r="BO1969">
        <v>1.5473670291382551</v>
      </c>
      <c r="BP1969">
        <v>1.0976551448332939E-3</v>
      </c>
      <c r="BQ1969">
        <v>0.88465625236974998</v>
      </c>
      <c r="BR1969">
        <v>6925.6160507367758</v>
      </c>
      <c r="BS1969" s="96">
        <v>562.21798882600797</v>
      </c>
      <c r="BT1969" s="96">
        <v>547.01411264754461</v>
      </c>
      <c r="BU1969">
        <v>5.4005568804181676</v>
      </c>
      <c r="BV1969" s="65" t="str">
        <f t="shared" si="255"/>
        <v>Starlink</v>
      </c>
      <c r="BW1969" s="30" t="s">
        <v>192</v>
      </c>
      <c r="BX1969" s="96">
        <v>3.3</v>
      </c>
      <c r="BY1969" s="16">
        <v>0.2</v>
      </c>
      <c r="BZ1969" s="96">
        <v>9</v>
      </c>
      <c r="CA1969" s="96">
        <v>25.52</v>
      </c>
      <c r="CB1969" s="96">
        <v>1.1950000000000001</v>
      </c>
      <c r="CC1969" s="96">
        <v>14.9102735294118</v>
      </c>
      <c r="CD1969" s="96">
        <v>0.2</v>
      </c>
      <c r="CE1969" s="96">
        <v>2.8</v>
      </c>
      <c r="CF1969" s="31">
        <v>9</v>
      </c>
      <c r="CG1969" s="30">
        <v>260</v>
      </c>
      <c r="CH1969" s="96">
        <v>260</v>
      </c>
      <c r="CI1969" s="96">
        <v>220</v>
      </c>
      <c r="CJ1969" s="98">
        <f>Population!$CG1969-Population!$CI1969</f>
        <v>40</v>
      </c>
      <c r="CK1969" s="120">
        <f>_xlfn.DAYS(Entries!$AY$2,Population!H1969)</f>
        <v>217</v>
      </c>
      <c r="CL1969" s="120">
        <f t="shared" si="256"/>
        <v>1825</v>
      </c>
      <c r="CM1969" s="122">
        <f>Entries!$AY$5</f>
        <v>0.15</v>
      </c>
      <c r="CN1969" s="122">
        <f t="shared" si="258"/>
        <v>0.15384615384615385</v>
      </c>
      <c r="CO1969" s="121">
        <f t="shared" si="257"/>
        <v>0.89893150684931511</v>
      </c>
      <c r="CP1969" s="30" t="s">
        <v>5654</v>
      </c>
      <c r="CQ1969" s="96">
        <v>4</v>
      </c>
      <c r="CR1969" s="96" t="s">
        <v>95</v>
      </c>
      <c r="CS1969" s="96"/>
      <c r="CT1969" s="31"/>
      <c r="CU1969" s="30" t="s">
        <v>5655</v>
      </c>
      <c r="CV1969" s="96" t="s">
        <v>5651</v>
      </c>
      <c r="CW1969" s="96" t="s">
        <v>157</v>
      </c>
      <c r="CX1969" s="96" t="s">
        <v>5652</v>
      </c>
      <c r="CY1969" s="96" t="s">
        <v>107</v>
      </c>
      <c r="CZ1969" s="96" t="s">
        <v>755</v>
      </c>
      <c r="DA1969" s="31"/>
      <c r="DB1969" s="17" t="s">
        <v>15463</v>
      </c>
      <c r="DC1969" s="17" t="s">
        <v>15500</v>
      </c>
      <c r="DD1969" s="17">
        <v>1</v>
      </c>
      <c r="DE1969" s="17" t="s">
        <v>15500</v>
      </c>
      <c r="DF1969" s="17" t="s">
        <v>15500</v>
      </c>
      <c r="DG1969" s="23" t="s">
        <v>11174</v>
      </c>
      <c r="DH1969" s="145"/>
    </row>
    <row r="1970" spans="1:112" s="17" customFormat="1" x14ac:dyDescent="0.25">
      <c r="A1970" s="32" t="s">
        <v>7238</v>
      </c>
      <c r="B1970" s="98">
        <v>1</v>
      </c>
      <c r="C1970" s="149" t="s">
        <v>11188</v>
      </c>
      <c r="D1970" s="98" t="s">
        <v>5649</v>
      </c>
      <c r="E1970" s="98">
        <v>46040</v>
      </c>
      <c r="F1970" s="98" t="s">
        <v>7239</v>
      </c>
      <c r="G1970" s="33">
        <v>64046</v>
      </c>
      <c r="H1970" s="44">
        <v>44050</v>
      </c>
      <c r="I1970" s="98" t="s">
        <v>221</v>
      </c>
      <c r="J1970" s="98"/>
      <c r="K1970" s="98"/>
      <c r="L1970" s="98" t="s">
        <v>285</v>
      </c>
      <c r="M1970" t="s">
        <v>156</v>
      </c>
      <c r="N1970" s="98" t="s">
        <v>156</v>
      </c>
      <c r="O1970" t="s">
        <v>157</v>
      </c>
      <c r="P1970" s="96" t="str">
        <f>VLOOKUP(N1970,Entries!J:K,2,FALSE)</f>
        <v>UNITED STATES OF AMERICA</v>
      </c>
      <c r="Q1970" s="38" t="s">
        <v>5651</v>
      </c>
      <c r="R1970" s="32" t="s">
        <v>5651</v>
      </c>
      <c r="S1970" s="98" t="s">
        <v>156</v>
      </c>
      <c r="T1970" t="s">
        <v>157</v>
      </c>
      <c r="U1970" s="39" t="s">
        <v>159</v>
      </c>
      <c r="V1970" s="33" t="s">
        <v>159</v>
      </c>
      <c r="W1970" s="64">
        <f>IF(VLOOKUP(R1970,Entries!N:P,3,FALSE)=V1970,1,VLOOKUP(R1970,Entries!N:P,3,FALSE))</f>
        <v>1</v>
      </c>
      <c r="X1970"/>
      <c r="Y1970"/>
      <c r="Z1970" s="98"/>
      <c r="AA1970" s="98"/>
      <c r="AB1970" s="98"/>
      <c r="AC1970" s="98" t="s">
        <v>5652</v>
      </c>
      <c r="AD1970" s="98" t="s">
        <v>263</v>
      </c>
      <c r="AE1970" s="98" t="s">
        <v>263</v>
      </c>
      <c r="AF1970" s="98" t="s">
        <v>263</v>
      </c>
      <c r="AG1970" s="98" t="s">
        <v>11136</v>
      </c>
      <c r="AH1970" s="98"/>
      <c r="AI1970" s="98"/>
      <c r="AJ1970" s="98">
        <v>5</v>
      </c>
      <c r="AK1970" s="98" t="s">
        <v>95</v>
      </c>
      <c r="AL1970" s="98"/>
      <c r="AM1970" s="33"/>
      <c r="AN1970" s="32" t="s">
        <v>2064</v>
      </c>
      <c r="AO1970" s="98" t="s">
        <v>134</v>
      </c>
      <c r="AP1970" s="33" t="s">
        <v>160</v>
      </c>
      <c r="AQ1970">
        <v>21104.541920489999</v>
      </c>
      <c r="AR1970" t="s">
        <v>14507</v>
      </c>
      <c r="AS1970" t="s">
        <v>11225</v>
      </c>
      <c r="AT1970" t="s">
        <v>14508</v>
      </c>
      <c r="AU1970">
        <v>53.056699999999999</v>
      </c>
      <c r="AV1970" s="98">
        <v>0.9260139125911111</v>
      </c>
      <c r="AW1970">
        <v>242.9025</v>
      </c>
      <c r="AX1970" s="98">
        <v>4.2394475043333335</v>
      </c>
      <c r="AY1970">
        <v>1.5970000000000001E-4</v>
      </c>
      <c r="AZ1970">
        <v>117.1837</v>
      </c>
      <c r="BA1970" s="98">
        <v>2.0452409691688889</v>
      </c>
      <c r="BB1970">
        <v>242.9315</v>
      </c>
      <c r="BC1970" s="98">
        <v>4.2399536497111114</v>
      </c>
      <c r="BD1970">
        <v>15.06391017</v>
      </c>
      <c r="BE1970" s="96">
        <f t="shared" si="252"/>
        <v>6925.3770501988602</v>
      </c>
      <c r="BF1970" s="96">
        <f t="shared" si="253"/>
        <v>555.4830329137767</v>
      </c>
      <c r="BG1970" s="96">
        <f t="shared" si="254"/>
        <v>553.27106748394363</v>
      </c>
      <c r="BH1970">
        <v>6931.749135904236</v>
      </c>
      <c r="BI1970">
        <v>1.236097520050656E-3</v>
      </c>
      <c r="BJ1970">
        <v>0.92634490705856398</v>
      </c>
      <c r="BK1970">
        <v>4.2394483864814374</v>
      </c>
      <c r="BL1970">
        <v>0.95011690332469123</v>
      </c>
      <c r="BM1970">
        <v>5.3350785975869606</v>
      </c>
      <c r="BN1970">
        <v>0.9260143211419507</v>
      </c>
      <c r="BO1970">
        <v>4.2394483885282268</v>
      </c>
      <c r="BP1970">
        <v>1.0918200092388611E-3</v>
      </c>
      <c r="BQ1970">
        <v>0.95011690332469123</v>
      </c>
      <c r="BR1970">
        <v>6925.6575939670129</v>
      </c>
      <c r="BS1970" s="96">
        <v>562.21916550524384</v>
      </c>
      <c r="BT1970" s="96">
        <v>547.09602242878191</v>
      </c>
      <c r="BU1970">
        <v>5.3350785975869606</v>
      </c>
      <c r="BV1970" s="60" t="str">
        <f t="shared" si="255"/>
        <v>Starlink</v>
      </c>
      <c r="BW1970" s="32" t="s">
        <v>192</v>
      </c>
      <c r="BX1970" s="98">
        <v>2.8</v>
      </c>
      <c r="BY1970" s="21">
        <v>0.2</v>
      </c>
      <c r="BZ1970" s="98">
        <v>9</v>
      </c>
      <c r="CA1970" s="98">
        <v>27.592099999999999</v>
      </c>
      <c r="CB1970" s="98">
        <v>0.56000000000000005</v>
      </c>
      <c r="CC1970" s="98">
        <v>11.0875</v>
      </c>
      <c r="CD1970" s="98">
        <v>0.2</v>
      </c>
      <c r="CE1970" s="98">
        <v>2.8</v>
      </c>
      <c r="CF1970" s="33">
        <v>9</v>
      </c>
      <c r="CG1970" s="32">
        <v>260</v>
      </c>
      <c r="CH1970" s="98">
        <v>260</v>
      </c>
      <c r="CI1970" s="98">
        <v>220</v>
      </c>
      <c r="CJ1970" s="96">
        <f>Population!$CG1970-Population!$CI1970</f>
        <v>40</v>
      </c>
      <c r="CK1970" s="118">
        <f>_xlfn.DAYS(Entries!$AY$2,Population!H1970)</f>
        <v>244</v>
      </c>
      <c r="CL1970" s="118">
        <f t="shared" si="256"/>
        <v>1825</v>
      </c>
      <c r="CM1970" s="117">
        <f>Entries!$AY$5</f>
        <v>0.15</v>
      </c>
      <c r="CN1970" s="117">
        <f t="shared" si="258"/>
        <v>0.15384615384615385</v>
      </c>
      <c r="CO1970" s="119">
        <f t="shared" si="257"/>
        <v>0.88635616438356168</v>
      </c>
      <c r="CP1970" s="32" t="s">
        <v>5654</v>
      </c>
      <c r="CQ1970" s="98">
        <v>4</v>
      </c>
      <c r="CR1970" s="98" t="s">
        <v>95</v>
      </c>
      <c r="CS1970" s="98"/>
      <c r="CT1970" s="33"/>
      <c r="CU1970" s="32" t="s">
        <v>5655</v>
      </c>
      <c r="CV1970" s="98" t="s">
        <v>5651</v>
      </c>
      <c r="CW1970" s="98" t="s">
        <v>157</v>
      </c>
      <c r="CX1970" s="98" t="s">
        <v>5652</v>
      </c>
      <c r="CY1970" s="98" t="s">
        <v>107</v>
      </c>
      <c r="CZ1970" s="98" t="s">
        <v>755</v>
      </c>
      <c r="DA1970" s="33"/>
      <c r="DB1970" s="17" t="s">
        <v>15463</v>
      </c>
      <c r="DC1970" s="17" t="s">
        <v>15500</v>
      </c>
      <c r="DD1970" s="17">
        <v>1</v>
      </c>
      <c r="DE1970" s="17" t="s">
        <v>15500</v>
      </c>
      <c r="DF1970" s="17" t="s">
        <v>15500</v>
      </c>
      <c r="DG1970" s="23" t="s">
        <v>11174</v>
      </c>
      <c r="DH1970" s="145"/>
    </row>
    <row r="1971" spans="1:112" s="17" customFormat="1" x14ac:dyDescent="0.25">
      <c r="A1971" s="30" t="s">
        <v>7241</v>
      </c>
      <c r="B1971" s="96">
        <v>1</v>
      </c>
      <c r="C1971" s="152" t="s">
        <v>11188</v>
      </c>
      <c r="D1971" s="96" t="s">
        <v>5649</v>
      </c>
      <c r="E1971" s="96">
        <v>46063</v>
      </c>
      <c r="F1971" s="96" t="s">
        <v>7242</v>
      </c>
      <c r="G1971" s="31">
        <v>64069</v>
      </c>
      <c r="H1971" s="43">
        <v>44050</v>
      </c>
      <c r="I1971" s="96" t="s">
        <v>221</v>
      </c>
      <c r="J1971" s="96"/>
      <c r="K1971" s="96"/>
      <c r="L1971" s="96" t="s">
        <v>285</v>
      </c>
      <c r="M1971" s="124" t="s">
        <v>156</v>
      </c>
      <c r="N1971" s="96" t="s">
        <v>156</v>
      </c>
      <c r="O1971" s="124" t="s">
        <v>157</v>
      </c>
      <c r="P1971" s="64" t="str">
        <f>VLOOKUP(N1971,Entries!J:K,2,FALSE)</f>
        <v>UNITED STATES OF AMERICA</v>
      </c>
      <c r="Q1971" s="123" t="s">
        <v>5651</v>
      </c>
      <c r="R1971" s="30" t="s">
        <v>5651</v>
      </c>
      <c r="S1971" s="96" t="s">
        <v>156</v>
      </c>
      <c r="T1971" s="124" t="s">
        <v>157</v>
      </c>
      <c r="U1971" s="125" t="s">
        <v>159</v>
      </c>
      <c r="V1971" s="31" t="s">
        <v>159</v>
      </c>
      <c r="W1971" s="64">
        <f>IF(VLOOKUP(R1971,Entries!N:P,3,FALSE)=V1971,1,VLOOKUP(R1971,Entries!N:P,3,FALSE))</f>
        <v>1</v>
      </c>
      <c r="X1971" s="124"/>
      <c r="Y1971" s="124"/>
      <c r="Z1971" s="96"/>
      <c r="AA1971" s="96"/>
      <c r="AB1971" s="96"/>
      <c r="AC1971" s="96" t="s">
        <v>5652</v>
      </c>
      <c r="AD1971" s="96" t="s">
        <v>263</v>
      </c>
      <c r="AE1971" s="96" t="s">
        <v>263</v>
      </c>
      <c r="AF1971" s="96" t="s">
        <v>263</v>
      </c>
      <c r="AG1971" s="96" t="s">
        <v>11136</v>
      </c>
      <c r="AH1971" s="96"/>
      <c r="AI1971" s="96"/>
      <c r="AJ1971" s="96">
        <v>5</v>
      </c>
      <c r="AK1971" s="96" t="s">
        <v>95</v>
      </c>
      <c r="AL1971" s="96"/>
      <c r="AM1971" s="31"/>
      <c r="AN1971" s="30" t="s">
        <v>2064</v>
      </c>
      <c r="AO1971" s="96" t="s">
        <v>134</v>
      </c>
      <c r="AP1971" s="31" t="s">
        <v>160</v>
      </c>
      <c r="AQ1971">
        <v>21104.56863691</v>
      </c>
      <c r="AR1971" t="s">
        <v>6893</v>
      </c>
      <c r="AS1971" t="s">
        <v>11225</v>
      </c>
      <c r="AT1971" t="s">
        <v>14509</v>
      </c>
      <c r="AU1971">
        <v>53.054400000000001</v>
      </c>
      <c r="AV1971" s="96">
        <v>0.9259737700266667</v>
      </c>
      <c r="AW1971">
        <v>232.78890000000001</v>
      </c>
      <c r="AX1971" s="96">
        <v>4.0629319218266664</v>
      </c>
      <c r="AY1971">
        <v>1.3200000000000001E-4</v>
      </c>
      <c r="AZ1971">
        <v>109.10599999999999</v>
      </c>
      <c r="BA1971" s="96">
        <v>1.904258537511111</v>
      </c>
      <c r="BB1971">
        <v>251.00720000000001</v>
      </c>
      <c r="BC1971" s="96">
        <v>4.380901174791112</v>
      </c>
      <c r="BD1971">
        <v>15.06394411</v>
      </c>
      <c r="BE1971" s="96">
        <f t="shared" si="252"/>
        <v>6925.3666479923904</v>
      </c>
      <c r="BF1971" s="96">
        <f t="shared" si="253"/>
        <v>555.28079638992585</v>
      </c>
      <c r="BG1971" s="96">
        <f t="shared" si="254"/>
        <v>553.452499594855</v>
      </c>
      <c r="BH1971">
        <v>6931.7389849162118</v>
      </c>
      <c r="BI1971">
        <v>1.2397770410906999E-3</v>
      </c>
      <c r="BJ1971">
        <v>0.92630477309052739</v>
      </c>
      <c r="BK1971">
        <v>4.0629327671696469</v>
      </c>
      <c r="BL1971">
        <v>0.92241617079510096</v>
      </c>
      <c r="BM1971">
        <v>5.3627444768183121</v>
      </c>
      <c r="BN1971">
        <v>0.92597417863986653</v>
      </c>
      <c r="BO1971">
        <v>4.0629327692719324</v>
      </c>
      <c r="BP1971">
        <v>1.0743581996141391E-3</v>
      </c>
      <c r="BQ1971">
        <v>0.92241617079510096</v>
      </c>
      <c r="BR1971">
        <v>6925.6475604180487</v>
      </c>
      <c r="BS1971" s="96">
        <v>562.08818666222214</v>
      </c>
      <c r="BT1971" s="96">
        <v>547.20693417387611</v>
      </c>
      <c r="BU1971">
        <v>5.3627444768183121</v>
      </c>
      <c r="BV1971" s="65" t="str">
        <f t="shared" si="255"/>
        <v>Starlink</v>
      </c>
      <c r="BW1971" s="30" t="s">
        <v>192</v>
      </c>
      <c r="BX1971" s="96">
        <v>2.8</v>
      </c>
      <c r="BY1971" s="16">
        <v>0.2</v>
      </c>
      <c r="BZ1971" s="96">
        <v>9</v>
      </c>
      <c r="CA1971" s="96">
        <v>27.592099999999999</v>
      </c>
      <c r="CB1971" s="96">
        <v>0.56000000000000005</v>
      </c>
      <c r="CC1971" s="96">
        <v>11.0875</v>
      </c>
      <c r="CD1971" s="96">
        <v>0.2</v>
      </c>
      <c r="CE1971" s="96">
        <v>2.8</v>
      </c>
      <c r="CF1971" s="31">
        <v>9</v>
      </c>
      <c r="CG1971" s="30">
        <v>260</v>
      </c>
      <c r="CH1971" s="96">
        <v>260</v>
      </c>
      <c r="CI1971" s="96">
        <v>220</v>
      </c>
      <c r="CJ1971" s="98">
        <f>Population!$CG1971-Population!$CI1971</f>
        <v>40</v>
      </c>
      <c r="CK1971" s="120">
        <f>_xlfn.DAYS(Entries!$AY$2,Population!H1971)</f>
        <v>244</v>
      </c>
      <c r="CL1971" s="120">
        <f t="shared" si="256"/>
        <v>1825</v>
      </c>
      <c r="CM1971" s="122">
        <f>Entries!$AY$5</f>
        <v>0.15</v>
      </c>
      <c r="CN1971" s="122">
        <f t="shared" si="258"/>
        <v>0.15384615384615385</v>
      </c>
      <c r="CO1971" s="121">
        <f t="shared" si="257"/>
        <v>0.88635616438356168</v>
      </c>
      <c r="CP1971" s="30" t="s">
        <v>5654</v>
      </c>
      <c r="CQ1971" s="96">
        <v>4</v>
      </c>
      <c r="CR1971" s="96" t="s">
        <v>95</v>
      </c>
      <c r="CS1971" s="96"/>
      <c r="CT1971" s="31"/>
      <c r="CU1971" s="30" t="s">
        <v>5655</v>
      </c>
      <c r="CV1971" s="96" t="s">
        <v>5651</v>
      </c>
      <c r="CW1971" s="96" t="s">
        <v>157</v>
      </c>
      <c r="CX1971" s="96" t="s">
        <v>5652</v>
      </c>
      <c r="CY1971" s="96" t="s">
        <v>107</v>
      </c>
      <c r="CZ1971" s="96" t="s">
        <v>755</v>
      </c>
      <c r="DA1971" s="31"/>
      <c r="DB1971" s="17" t="s">
        <v>15463</v>
      </c>
      <c r="DC1971" s="17" t="s">
        <v>15500</v>
      </c>
      <c r="DD1971" s="17">
        <v>1</v>
      </c>
      <c r="DE1971" s="17" t="s">
        <v>15500</v>
      </c>
      <c r="DF1971" s="17" t="s">
        <v>15500</v>
      </c>
      <c r="DG1971" s="23" t="s">
        <v>11174</v>
      </c>
      <c r="DH1971" s="145"/>
    </row>
    <row r="1972" spans="1:112" s="17" customFormat="1" x14ac:dyDescent="0.25">
      <c r="A1972" s="32" t="s">
        <v>7244</v>
      </c>
      <c r="B1972" s="98">
        <v>1</v>
      </c>
      <c r="C1972" s="149" t="s">
        <v>11188</v>
      </c>
      <c r="D1972" s="98" t="s">
        <v>5649</v>
      </c>
      <c r="E1972" s="98">
        <v>46082</v>
      </c>
      <c r="F1972" s="98" t="s">
        <v>7245</v>
      </c>
      <c r="G1972" s="33">
        <v>64024</v>
      </c>
      <c r="H1972" s="44">
        <v>44050</v>
      </c>
      <c r="I1972" s="98" t="s">
        <v>221</v>
      </c>
      <c r="J1972" s="98"/>
      <c r="K1972" s="98"/>
      <c r="L1972" s="98" t="s">
        <v>285</v>
      </c>
      <c r="M1972" t="s">
        <v>156</v>
      </c>
      <c r="N1972" s="98" t="s">
        <v>156</v>
      </c>
      <c r="O1972" t="s">
        <v>157</v>
      </c>
      <c r="P1972" s="96" t="str">
        <f>VLOOKUP(N1972,Entries!J:K,2,FALSE)</f>
        <v>UNITED STATES OF AMERICA</v>
      </c>
      <c r="Q1972" s="38" t="s">
        <v>5651</v>
      </c>
      <c r="R1972" s="32" t="s">
        <v>5651</v>
      </c>
      <c r="S1972" s="98" t="s">
        <v>156</v>
      </c>
      <c r="T1972" t="s">
        <v>157</v>
      </c>
      <c r="U1972" s="39" t="s">
        <v>159</v>
      </c>
      <c r="V1972" s="33" t="s">
        <v>159</v>
      </c>
      <c r="W1972" s="64">
        <f>IF(VLOOKUP(R1972,Entries!N:P,3,FALSE)=V1972,1,VLOOKUP(R1972,Entries!N:P,3,FALSE))</f>
        <v>1</v>
      </c>
      <c r="X1972"/>
      <c r="Y1972"/>
      <c r="Z1972" s="98"/>
      <c r="AA1972" s="98"/>
      <c r="AB1972" s="98"/>
      <c r="AC1972" s="98" t="s">
        <v>5652</v>
      </c>
      <c r="AD1972" s="98" t="s">
        <v>263</v>
      </c>
      <c r="AE1972" s="98" t="s">
        <v>263</v>
      </c>
      <c r="AF1972" s="98" t="s">
        <v>263</v>
      </c>
      <c r="AG1972" s="98" t="s">
        <v>11136</v>
      </c>
      <c r="AH1972" s="98"/>
      <c r="AI1972" s="98"/>
      <c r="AJ1972" s="98">
        <v>5</v>
      </c>
      <c r="AK1972" s="98" t="s">
        <v>95</v>
      </c>
      <c r="AL1972" s="98"/>
      <c r="AM1972" s="33"/>
      <c r="AN1972" s="32" t="s">
        <v>2064</v>
      </c>
      <c r="AO1972" s="98" t="s">
        <v>134</v>
      </c>
      <c r="AP1972" s="33" t="s">
        <v>160</v>
      </c>
      <c r="AQ1972">
        <v>21104.57415982</v>
      </c>
      <c r="AR1972" t="s">
        <v>13102</v>
      </c>
      <c r="AS1972" t="s">
        <v>11225</v>
      </c>
      <c r="AT1972" t="s">
        <v>14510</v>
      </c>
      <c r="AU1972">
        <v>53.058900000000001</v>
      </c>
      <c r="AV1972" s="98">
        <v>0.92605230982666675</v>
      </c>
      <c r="AW1972">
        <v>212.74189999999999</v>
      </c>
      <c r="AX1972" s="98">
        <v>3.713045839471111</v>
      </c>
      <c r="AY1972">
        <v>1.7799999999999999E-4</v>
      </c>
      <c r="AZ1972">
        <v>112.61369999999999</v>
      </c>
      <c r="BA1972" s="98">
        <v>1.9654794389466668</v>
      </c>
      <c r="BB1972">
        <v>247.50409999999999</v>
      </c>
      <c r="BC1972" s="98">
        <v>4.319760558484445</v>
      </c>
      <c r="BD1972">
        <v>15.064011649999999</v>
      </c>
      <c r="BE1972" s="96">
        <f t="shared" si="252"/>
        <v>6925.3459479016092</v>
      </c>
      <c r="BF1972" s="96">
        <f t="shared" si="253"/>
        <v>555.57865948033577</v>
      </c>
      <c r="BG1972" s="96">
        <f t="shared" si="254"/>
        <v>553.11323632288259</v>
      </c>
      <c r="BH1972">
        <v>6931.7180998982676</v>
      </c>
      <c r="BI1972">
        <v>1.256878668862242E-3</v>
      </c>
      <c r="BJ1972">
        <v>0.92638329999646518</v>
      </c>
      <c r="BK1972">
        <v>3.713046612786179</v>
      </c>
      <c r="BL1972">
        <v>0.95752791131964676</v>
      </c>
      <c r="BM1972">
        <v>5.3277129694151739</v>
      </c>
      <c r="BN1972">
        <v>0.92605271833392633</v>
      </c>
      <c r="BO1972">
        <v>3.7130466141266121</v>
      </c>
      <c r="BP1972">
        <v>1.1119481088234691E-3</v>
      </c>
      <c r="BQ1972">
        <v>0.95752791131964676</v>
      </c>
      <c r="BR1972">
        <v>6925.626140749644</v>
      </c>
      <c r="BS1972" s="96">
        <v>562.32707763926919</v>
      </c>
      <c r="BT1972" s="96">
        <v>546.92520386001979</v>
      </c>
      <c r="BU1972">
        <v>5.3277129694151739</v>
      </c>
      <c r="BV1972" s="60" t="str">
        <f t="shared" si="255"/>
        <v>Starlink</v>
      </c>
      <c r="BW1972" s="32" t="s">
        <v>192</v>
      </c>
      <c r="BX1972" s="98">
        <v>2.8</v>
      </c>
      <c r="BY1972" s="21">
        <v>0.2</v>
      </c>
      <c r="BZ1972" s="98">
        <v>9</v>
      </c>
      <c r="CA1972" s="98">
        <v>27.592099999999999</v>
      </c>
      <c r="CB1972" s="98">
        <v>0.56000000000000005</v>
      </c>
      <c r="CC1972" s="98">
        <v>11.0875</v>
      </c>
      <c r="CD1972" s="98">
        <v>0.2</v>
      </c>
      <c r="CE1972" s="98">
        <v>2.8</v>
      </c>
      <c r="CF1972" s="33">
        <v>9</v>
      </c>
      <c r="CG1972" s="32">
        <v>260</v>
      </c>
      <c r="CH1972" s="98">
        <v>260</v>
      </c>
      <c r="CI1972" s="98">
        <v>220</v>
      </c>
      <c r="CJ1972" s="96">
        <f>Population!$CG1972-Population!$CI1972</f>
        <v>40</v>
      </c>
      <c r="CK1972" s="118">
        <f>_xlfn.DAYS(Entries!$AY$2,Population!H1972)</f>
        <v>244</v>
      </c>
      <c r="CL1972" s="118">
        <f t="shared" si="256"/>
        <v>1825</v>
      </c>
      <c r="CM1972" s="117">
        <f>Entries!$AY$5</f>
        <v>0.15</v>
      </c>
      <c r="CN1972" s="117">
        <f t="shared" si="258"/>
        <v>0.15384615384615385</v>
      </c>
      <c r="CO1972" s="119">
        <f t="shared" si="257"/>
        <v>0.88635616438356168</v>
      </c>
      <c r="CP1972" s="32" t="s">
        <v>5654</v>
      </c>
      <c r="CQ1972" s="98">
        <v>4</v>
      </c>
      <c r="CR1972" s="98" t="s">
        <v>95</v>
      </c>
      <c r="CS1972" s="98"/>
      <c r="CT1972" s="33"/>
      <c r="CU1972" s="32" t="s">
        <v>5655</v>
      </c>
      <c r="CV1972" s="98" t="s">
        <v>5651</v>
      </c>
      <c r="CW1972" s="98" t="s">
        <v>157</v>
      </c>
      <c r="CX1972" s="98" t="s">
        <v>5652</v>
      </c>
      <c r="CY1972" s="98" t="s">
        <v>107</v>
      </c>
      <c r="CZ1972" s="98" t="s">
        <v>755</v>
      </c>
      <c r="DA1972" s="33"/>
      <c r="DB1972" s="17" t="s">
        <v>15463</v>
      </c>
      <c r="DC1972" s="17" t="s">
        <v>15500</v>
      </c>
      <c r="DD1972" s="17">
        <v>1</v>
      </c>
      <c r="DE1972" s="17" t="s">
        <v>15500</v>
      </c>
      <c r="DF1972" s="17" t="s">
        <v>15500</v>
      </c>
      <c r="DG1972" s="23" t="s">
        <v>11174</v>
      </c>
      <c r="DH1972" s="145"/>
    </row>
    <row r="1973" spans="1:112" s="17" customFormat="1" x14ac:dyDescent="0.25">
      <c r="A1973" s="30" t="s">
        <v>7247</v>
      </c>
      <c r="B1973" s="15">
        <v>1</v>
      </c>
      <c r="C1973" s="152" t="s">
        <v>11188</v>
      </c>
      <c r="D1973" s="15" t="s">
        <v>5649</v>
      </c>
      <c r="E1973" s="15">
        <v>46083</v>
      </c>
      <c r="F1973" s="15" t="s">
        <v>7248</v>
      </c>
      <c r="G1973" s="31">
        <v>64025</v>
      </c>
      <c r="H1973" s="43">
        <v>44050</v>
      </c>
      <c r="I1973" s="96" t="s">
        <v>221</v>
      </c>
      <c r="J1973" s="96"/>
      <c r="K1973" s="96"/>
      <c r="L1973" s="15" t="s">
        <v>285</v>
      </c>
      <c r="M1973" s="124" t="s">
        <v>156</v>
      </c>
      <c r="N1973" s="15" t="s">
        <v>156</v>
      </c>
      <c r="O1973" s="124" t="s">
        <v>157</v>
      </c>
      <c r="P1973" s="64" t="str">
        <f>VLOOKUP(N1973,Entries!J:K,2,FALSE)</f>
        <v>UNITED STATES OF AMERICA</v>
      </c>
      <c r="Q1973" s="123" t="s">
        <v>5651</v>
      </c>
      <c r="R1973" s="30" t="s">
        <v>5651</v>
      </c>
      <c r="S1973" s="15" t="s">
        <v>156</v>
      </c>
      <c r="T1973" s="124" t="s">
        <v>157</v>
      </c>
      <c r="U1973" s="125" t="s">
        <v>159</v>
      </c>
      <c r="V1973" s="31" t="s">
        <v>159</v>
      </c>
      <c r="W1973" s="64">
        <f>IF(VLOOKUP(R1973,Entries!N:P,3,FALSE)=V1973,1,VLOOKUP(R1973,Entries!N:P,3,FALSE))</f>
        <v>1</v>
      </c>
      <c r="X1973" s="124"/>
      <c r="Y1973" s="124"/>
      <c r="Z1973" s="15"/>
      <c r="AA1973" s="15"/>
      <c r="AB1973" s="96"/>
      <c r="AC1973" s="15" t="s">
        <v>5652</v>
      </c>
      <c r="AD1973" s="15" t="s">
        <v>263</v>
      </c>
      <c r="AE1973" s="15" t="s">
        <v>263</v>
      </c>
      <c r="AF1973" s="96" t="s">
        <v>263</v>
      </c>
      <c r="AG1973" s="96" t="s">
        <v>11136</v>
      </c>
      <c r="AH1973" s="96"/>
      <c r="AI1973" s="15"/>
      <c r="AJ1973" s="96">
        <v>5</v>
      </c>
      <c r="AK1973" s="15" t="s">
        <v>95</v>
      </c>
      <c r="AL1973" s="15"/>
      <c r="AM1973" s="31"/>
      <c r="AN1973" s="30" t="s">
        <v>2064</v>
      </c>
      <c r="AO1973" s="15" t="s">
        <v>134</v>
      </c>
      <c r="AP1973" s="31" t="s">
        <v>160</v>
      </c>
      <c r="AQ1973">
        <v>21104.544679660001</v>
      </c>
      <c r="AR1973" t="s">
        <v>14511</v>
      </c>
      <c r="AS1973" t="s">
        <v>11225</v>
      </c>
      <c r="AT1973" t="s">
        <v>14512</v>
      </c>
      <c r="AU1973">
        <v>53.057899999999997</v>
      </c>
      <c r="AV1973" s="96">
        <v>0.92603485653777773</v>
      </c>
      <c r="AW1973">
        <v>212.8734</v>
      </c>
      <c r="AX1973" s="96">
        <v>3.7153409469600005</v>
      </c>
      <c r="AY1973">
        <v>1.314E-4</v>
      </c>
      <c r="AZ1973">
        <v>126.8878</v>
      </c>
      <c r="BA1973" s="96">
        <v>2.2146094298755554</v>
      </c>
      <c r="BB1973">
        <v>233.22319999999999</v>
      </c>
      <c r="BC1973" s="96">
        <v>4.0705118851911113</v>
      </c>
      <c r="BD1973">
        <v>15.06395034</v>
      </c>
      <c r="BE1973" s="96">
        <f t="shared" si="252"/>
        <v>6925.3647385756985</v>
      </c>
      <c r="BF1973" s="96">
        <f t="shared" si="253"/>
        <v>555.27473150234709</v>
      </c>
      <c r="BG1973" s="96">
        <f t="shared" si="254"/>
        <v>553.45474564904998</v>
      </c>
      <c r="BH1973">
        <v>6931.7367867794856</v>
      </c>
      <c r="BI1973">
        <v>1.20269240946246E-3</v>
      </c>
      <c r="BJ1973">
        <v>0.92636584815304668</v>
      </c>
      <c r="BK1973">
        <v>3.7153417205525918</v>
      </c>
      <c r="BL1973">
        <v>0.9362531427023425</v>
      </c>
      <c r="BM1973">
        <v>5.3488690566452934</v>
      </c>
      <c r="BN1973">
        <v>0.92603526508516498</v>
      </c>
      <c r="BO1973">
        <v>3.7153417220256948</v>
      </c>
      <c r="BP1973">
        <v>1.0585629173147581E-3</v>
      </c>
      <c r="BQ1973">
        <v>0.9362531427023425</v>
      </c>
      <c r="BR1973">
        <v>6925.6450910986987</v>
      </c>
      <c r="BS1973" s="96">
        <v>561.97632217061891</v>
      </c>
      <c r="BT1973" s="96">
        <v>547.31386002677846</v>
      </c>
      <c r="BU1973">
        <v>5.3488690566452934</v>
      </c>
      <c r="BV1973" s="65" t="str">
        <f t="shared" si="255"/>
        <v>Starlink</v>
      </c>
      <c r="BW1973" s="30" t="s">
        <v>192</v>
      </c>
      <c r="BX1973" s="15">
        <v>2.8</v>
      </c>
      <c r="BY1973" s="16">
        <v>0.2</v>
      </c>
      <c r="BZ1973" s="15">
        <v>9</v>
      </c>
      <c r="CA1973" s="15">
        <v>27.592099999999999</v>
      </c>
      <c r="CB1973" s="15">
        <v>0.56000000000000005</v>
      </c>
      <c r="CC1973" s="15">
        <v>11.0875</v>
      </c>
      <c r="CD1973" s="15">
        <v>0.2</v>
      </c>
      <c r="CE1973" s="15">
        <v>2.8</v>
      </c>
      <c r="CF1973" s="31">
        <v>9</v>
      </c>
      <c r="CG1973" s="30">
        <v>260</v>
      </c>
      <c r="CH1973" s="15">
        <v>260</v>
      </c>
      <c r="CI1973" s="15">
        <v>220</v>
      </c>
      <c r="CJ1973" s="98">
        <f>Population!$CG1973-Population!$CI1973</f>
        <v>40</v>
      </c>
      <c r="CK1973" s="120">
        <f>_xlfn.DAYS(Entries!$AY$2,Population!H1973)</f>
        <v>244</v>
      </c>
      <c r="CL1973" s="120">
        <f t="shared" si="256"/>
        <v>1825</v>
      </c>
      <c r="CM1973" s="122">
        <f>Entries!$AY$5</f>
        <v>0.15</v>
      </c>
      <c r="CN1973" s="122">
        <f t="shared" si="258"/>
        <v>0.15384615384615385</v>
      </c>
      <c r="CO1973" s="121">
        <f t="shared" si="257"/>
        <v>0.88635616438356168</v>
      </c>
      <c r="CP1973" s="30" t="s">
        <v>5654</v>
      </c>
      <c r="CQ1973" s="15">
        <v>4</v>
      </c>
      <c r="CR1973" s="15" t="s">
        <v>95</v>
      </c>
      <c r="CS1973" s="15"/>
      <c r="CT1973" s="31"/>
      <c r="CU1973" s="30" t="s">
        <v>5655</v>
      </c>
      <c r="CV1973" s="15" t="s">
        <v>5651</v>
      </c>
      <c r="CW1973" s="15" t="s">
        <v>157</v>
      </c>
      <c r="CX1973" s="15" t="s">
        <v>5652</v>
      </c>
      <c r="CY1973" s="15" t="s">
        <v>107</v>
      </c>
      <c r="CZ1973" s="15" t="s">
        <v>755</v>
      </c>
      <c r="DA1973" s="31"/>
      <c r="DB1973" s="17" t="s">
        <v>15463</v>
      </c>
      <c r="DC1973" s="17" t="s">
        <v>15500</v>
      </c>
      <c r="DD1973" s="17">
        <v>1</v>
      </c>
      <c r="DE1973" s="17" t="s">
        <v>15500</v>
      </c>
      <c r="DF1973" s="17" t="s">
        <v>15500</v>
      </c>
      <c r="DG1973" s="23" t="s">
        <v>11174</v>
      </c>
      <c r="DH1973" s="145"/>
    </row>
    <row r="1974" spans="1:112" s="17" customFormat="1" x14ac:dyDescent="0.25">
      <c r="A1974" s="32" t="s">
        <v>7250</v>
      </c>
      <c r="B1974" s="18">
        <v>1</v>
      </c>
      <c r="C1974" s="149" t="s">
        <v>11188</v>
      </c>
      <c r="D1974" s="18" t="s">
        <v>5649</v>
      </c>
      <c r="E1974" s="18">
        <v>46041</v>
      </c>
      <c r="F1974" s="18" t="s">
        <v>7251</v>
      </c>
      <c r="G1974" s="33">
        <v>64047</v>
      </c>
      <c r="H1974" s="44">
        <v>44050</v>
      </c>
      <c r="I1974" s="98" t="s">
        <v>221</v>
      </c>
      <c r="J1974" s="98"/>
      <c r="K1974" s="98"/>
      <c r="L1974" s="18" t="s">
        <v>285</v>
      </c>
      <c r="M1974" t="s">
        <v>156</v>
      </c>
      <c r="N1974" s="18" t="s">
        <v>156</v>
      </c>
      <c r="O1974" t="s">
        <v>157</v>
      </c>
      <c r="P1974" s="96" t="str">
        <f>VLOOKUP(N1974,Entries!J:K,2,FALSE)</f>
        <v>UNITED STATES OF AMERICA</v>
      </c>
      <c r="Q1974" s="38" t="s">
        <v>5651</v>
      </c>
      <c r="R1974" s="32" t="s">
        <v>5651</v>
      </c>
      <c r="S1974" s="18" t="s">
        <v>156</v>
      </c>
      <c r="T1974" t="s">
        <v>157</v>
      </c>
      <c r="U1974" s="39" t="s">
        <v>159</v>
      </c>
      <c r="V1974" s="33" t="s">
        <v>159</v>
      </c>
      <c r="W1974" s="64">
        <f>IF(VLOOKUP(R1974,Entries!N:P,3,FALSE)=V1974,1,VLOOKUP(R1974,Entries!N:P,3,FALSE))</f>
        <v>1</v>
      </c>
      <c r="X1974"/>
      <c r="Y1974"/>
      <c r="Z1974" s="18"/>
      <c r="AA1974" s="18"/>
      <c r="AB1974" s="98"/>
      <c r="AC1974" s="18" t="s">
        <v>5652</v>
      </c>
      <c r="AD1974" s="18" t="s">
        <v>263</v>
      </c>
      <c r="AE1974" s="18" t="s">
        <v>263</v>
      </c>
      <c r="AF1974" s="98" t="s">
        <v>263</v>
      </c>
      <c r="AG1974" s="98" t="s">
        <v>11136</v>
      </c>
      <c r="AH1974" s="98"/>
      <c r="AI1974" s="18"/>
      <c r="AJ1974" s="98">
        <v>5</v>
      </c>
      <c r="AK1974" s="18" t="s">
        <v>95</v>
      </c>
      <c r="AL1974" s="18"/>
      <c r="AM1974" s="33"/>
      <c r="AN1974" s="32" t="s">
        <v>2064</v>
      </c>
      <c r="AO1974" s="18" t="s">
        <v>134</v>
      </c>
      <c r="AP1974" s="33" t="s">
        <v>160</v>
      </c>
      <c r="AQ1974">
        <v>21104.544652460001</v>
      </c>
      <c r="AR1974" t="s">
        <v>14513</v>
      </c>
      <c r="AS1974" t="s">
        <v>11225</v>
      </c>
      <c r="AT1974" t="s">
        <v>14514</v>
      </c>
      <c r="AU1974">
        <v>53.057099999999998</v>
      </c>
      <c r="AV1974" s="98">
        <v>0.92602089390666675</v>
      </c>
      <c r="AW1974">
        <v>242.8869</v>
      </c>
      <c r="AX1974" s="98">
        <v>4.2391752330266668</v>
      </c>
      <c r="AY1974">
        <v>1.6229999999999999E-4</v>
      </c>
      <c r="AZ1974">
        <v>115.2282</v>
      </c>
      <c r="BA1974" s="98">
        <v>2.0111110627466671</v>
      </c>
      <c r="BB1974">
        <v>244.88749999999999</v>
      </c>
      <c r="BC1974" s="98">
        <v>4.2740922827777776</v>
      </c>
      <c r="BD1974">
        <v>15.06392293</v>
      </c>
      <c r="BE1974" s="96">
        <f t="shared" si="252"/>
        <v>6925.3731394059932</v>
      </c>
      <c r="BF1974" s="96">
        <f t="shared" si="253"/>
        <v>555.49712746651858</v>
      </c>
      <c r="BG1974" s="96">
        <f t="shared" si="254"/>
        <v>553.24915134546791</v>
      </c>
      <c r="BH1974">
        <v>6931.7452596887751</v>
      </c>
      <c r="BI1974">
        <v>1.242170678546259E-3</v>
      </c>
      <c r="BJ1974">
        <v>0.92635188742689079</v>
      </c>
      <c r="BK1974">
        <v>4.2391761144644544</v>
      </c>
      <c r="BL1974">
        <v>0.94987397826390874</v>
      </c>
      <c r="BM1974">
        <v>5.3353302533263189</v>
      </c>
      <c r="BN1974">
        <v>0.92602130245179015</v>
      </c>
      <c r="BO1974">
        <v>4.2391761172332254</v>
      </c>
      <c r="BP1974">
        <v>1.095946320557824E-3</v>
      </c>
      <c r="BQ1974">
        <v>0.94987397826390874</v>
      </c>
      <c r="BR1974">
        <v>6925.6536193315596</v>
      </c>
      <c r="BS1974" s="96">
        <v>562.24376393312377</v>
      </c>
      <c r="BT1974" s="96">
        <v>547.0634747299946</v>
      </c>
      <c r="BU1974">
        <v>5.3353302533263189</v>
      </c>
      <c r="BV1974" s="60" t="str">
        <f t="shared" si="255"/>
        <v>Starlink</v>
      </c>
      <c r="BW1974" s="32" t="s">
        <v>192</v>
      </c>
      <c r="BX1974" s="18">
        <v>2.8</v>
      </c>
      <c r="BY1974" s="21">
        <v>0.2</v>
      </c>
      <c r="BZ1974" s="18">
        <v>9</v>
      </c>
      <c r="CA1974" s="18">
        <v>27.592099999999999</v>
      </c>
      <c r="CB1974" s="18">
        <v>0.56000000000000005</v>
      </c>
      <c r="CC1974" s="18">
        <v>11.0875</v>
      </c>
      <c r="CD1974" s="18">
        <v>0.2</v>
      </c>
      <c r="CE1974" s="18">
        <v>2.8</v>
      </c>
      <c r="CF1974" s="33">
        <v>9</v>
      </c>
      <c r="CG1974" s="32">
        <v>260</v>
      </c>
      <c r="CH1974" s="18">
        <v>260</v>
      </c>
      <c r="CI1974" s="18">
        <v>220</v>
      </c>
      <c r="CJ1974" s="96">
        <f>Population!$CG1974-Population!$CI1974</f>
        <v>40</v>
      </c>
      <c r="CK1974" s="118">
        <f>_xlfn.DAYS(Entries!$AY$2,Population!H1974)</f>
        <v>244</v>
      </c>
      <c r="CL1974" s="118">
        <f t="shared" si="256"/>
        <v>1825</v>
      </c>
      <c r="CM1974" s="117">
        <f>Entries!$AY$5</f>
        <v>0.15</v>
      </c>
      <c r="CN1974" s="117">
        <f t="shared" si="258"/>
        <v>0.15384615384615385</v>
      </c>
      <c r="CO1974" s="119">
        <f t="shared" si="257"/>
        <v>0.88635616438356168</v>
      </c>
      <c r="CP1974" s="32" t="s">
        <v>5654</v>
      </c>
      <c r="CQ1974" s="18">
        <v>4</v>
      </c>
      <c r="CR1974" s="18" t="s">
        <v>95</v>
      </c>
      <c r="CS1974" s="18"/>
      <c r="CT1974" s="33"/>
      <c r="CU1974" s="32" t="s">
        <v>5655</v>
      </c>
      <c r="CV1974" s="18" t="s">
        <v>5651</v>
      </c>
      <c r="CW1974" s="18" t="s">
        <v>157</v>
      </c>
      <c r="CX1974" s="18" t="s">
        <v>5652</v>
      </c>
      <c r="CY1974" s="18" t="s">
        <v>107</v>
      </c>
      <c r="CZ1974" s="18" t="s">
        <v>755</v>
      </c>
      <c r="DA1974" s="33"/>
      <c r="DB1974" s="17" t="s">
        <v>15463</v>
      </c>
      <c r="DC1974" s="17" t="s">
        <v>15500</v>
      </c>
      <c r="DD1974" s="17">
        <v>1</v>
      </c>
      <c r="DE1974" s="17" t="s">
        <v>15500</v>
      </c>
      <c r="DF1974" s="17" t="s">
        <v>15500</v>
      </c>
      <c r="DG1974" s="23" t="s">
        <v>11174</v>
      </c>
      <c r="DH1974" s="145"/>
    </row>
    <row r="1975" spans="1:112" s="17" customFormat="1" x14ac:dyDescent="0.25">
      <c r="A1975" s="30" t="s">
        <v>7253</v>
      </c>
      <c r="B1975" s="15">
        <v>1</v>
      </c>
      <c r="C1975" s="152" t="s">
        <v>11188</v>
      </c>
      <c r="D1975" s="15" t="s">
        <v>5649</v>
      </c>
      <c r="E1975" s="15">
        <v>46042</v>
      </c>
      <c r="F1975" s="15" t="s">
        <v>7254</v>
      </c>
      <c r="G1975" s="31">
        <v>64048</v>
      </c>
      <c r="H1975" s="43">
        <v>44050</v>
      </c>
      <c r="I1975" s="96" t="s">
        <v>221</v>
      </c>
      <c r="J1975" s="96"/>
      <c r="K1975" s="96"/>
      <c r="L1975" s="15" t="s">
        <v>285</v>
      </c>
      <c r="M1975" s="124" t="s">
        <v>156</v>
      </c>
      <c r="N1975" s="15" t="s">
        <v>156</v>
      </c>
      <c r="O1975" s="124" t="s">
        <v>157</v>
      </c>
      <c r="P1975" s="64" t="str">
        <f>VLOOKUP(N1975,Entries!J:K,2,FALSE)</f>
        <v>UNITED STATES OF AMERICA</v>
      </c>
      <c r="Q1975" s="123" t="s">
        <v>5651</v>
      </c>
      <c r="R1975" s="30" t="s">
        <v>5651</v>
      </c>
      <c r="S1975" s="15" t="s">
        <v>156</v>
      </c>
      <c r="T1975" s="124" t="s">
        <v>157</v>
      </c>
      <c r="U1975" s="125" t="s">
        <v>159</v>
      </c>
      <c r="V1975" s="31" t="s">
        <v>159</v>
      </c>
      <c r="W1975" s="64">
        <f>IF(VLOOKUP(R1975,Entries!N:P,3,FALSE)=V1975,1,VLOOKUP(R1975,Entries!N:P,3,FALSE))</f>
        <v>1</v>
      </c>
      <c r="X1975" s="124"/>
      <c r="Y1975" s="124"/>
      <c r="Z1975" s="15"/>
      <c r="AA1975" s="15"/>
      <c r="AB1975" s="96"/>
      <c r="AC1975" s="15" t="s">
        <v>5652</v>
      </c>
      <c r="AD1975" s="15" t="s">
        <v>263</v>
      </c>
      <c r="AE1975" s="15" t="s">
        <v>263</v>
      </c>
      <c r="AF1975" s="96" t="s">
        <v>263</v>
      </c>
      <c r="AG1975" s="96" t="s">
        <v>11136</v>
      </c>
      <c r="AH1975" s="96"/>
      <c r="AI1975" s="15"/>
      <c r="AJ1975" s="15">
        <v>5</v>
      </c>
      <c r="AK1975" s="15" t="s">
        <v>95</v>
      </c>
      <c r="AL1975" s="15"/>
      <c r="AM1975" s="31"/>
      <c r="AN1975" s="30" t="s">
        <v>2064</v>
      </c>
      <c r="AO1975" s="15" t="s">
        <v>134</v>
      </c>
      <c r="AP1975" s="31" t="s">
        <v>160</v>
      </c>
      <c r="AQ1975">
        <v>21104.527162800001</v>
      </c>
      <c r="AR1975" t="s">
        <v>14515</v>
      </c>
      <c r="AS1975" t="s">
        <v>11225</v>
      </c>
      <c r="AT1975" t="s">
        <v>14516</v>
      </c>
      <c r="AU1975">
        <v>53.056699999999999</v>
      </c>
      <c r="AV1975" s="96">
        <v>0.9260139125911111</v>
      </c>
      <c r="AW1975">
        <v>242.9658</v>
      </c>
      <c r="AX1975" s="96">
        <v>4.2405522975200007</v>
      </c>
      <c r="AY1975">
        <v>1.17E-4</v>
      </c>
      <c r="AZ1975">
        <v>107.3984</v>
      </c>
      <c r="BA1975" s="96">
        <v>1.8744553014044445</v>
      </c>
      <c r="BB1975">
        <v>252.7133</v>
      </c>
      <c r="BC1975" s="96">
        <v>4.4106782309644448</v>
      </c>
      <c r="BD1975">
        <v>15.064055359999999</v>
      </c>
      <c r="BE1975" s="96">
        <f t="shared" si="252"/>
        <v>6925.3325514639519</v>
      </c>
      <c r="BF1975" s="96">
        <f t="shared" si="253"/>
        <v>555.1428153724728</v>
      </c>
      <c r="BG1975" s="96">
        <f t="shared" si="254"/>
        <v>553.52228755543001</v>
      </c>
      <c r="BH1975">
        <v>6931.7049868479799</v>
      </c>
      <c r="BI1975">
        <v>1.234403187878514E-3</v>
      </c>
      <c r="BJ1975">
        <v>0.9263449112668446</v>
      </c>
      <c r="BK1975">
        <v>4.2405531797734763</v>
      </c>
      <c r="BL1975">
        <v>0.91073616730691509</v>
      </c>
      <c r="BM1975">
        <v>5.3743983177279144</v>
      </c>
      <c r="BN1975">
        <v>0.92601432117993021</v>
      </c>
      <c r="BO1975">
        <v>4.2405531818058382</v>
      </c>
      <c r="BP1975">
        <v>1.0621403720427549E-3</v>
      </c>
      <c r="BQ1975">
        <v>0.91073616730691509</v>
      </c>
      <c r="BR1975">
        <v>6925.613097388542</v>
      </c>
      <c r="BS1975" s="96">
        <v>561.96907066042695</v>
      </c>
      <c r="BT1975" s="96">
        <v>547.257124116657</v>
      </c>
      <c r="BU1975">
        <v>5.3743983177279144</v>
      </c>
      <c r="BV1975" s="65" t="str">
        <f t="shared" si="255"/>
        <v>Starlink</v>
      </c>
      <c r="BW1975" s="30" t="s">
        <v>192</v>
      </c>
      <c r="BX1975" s="15">
        <v>2.8</v>
      </c>
      <c r="BY1975" s="16">
        <v>0.2</v>
      </c>
      <c r="BZ1975" s="15">
        <v>9</v>
      </c>
      <c r="CA1975" s="15">
        <v>27.592099999999999</v>
      </c>
      <c r="CB1975" s="15">
        <v>0.56000000000000005</v>
      </c>
      <c r="CC1975" s="15">
        <v>11.0875</v>
      </c>
      <c r="CD1975" s="15">
        <v>0.2</v>
      </c>
      <c r="CE1975" s="15">
        <v>2.8</v>
      </c>
      <c r="CF1975" s="31">
        <v>9</v>
      </c>
      <c r="CG1975" s="30">
        <v>260</v>
      </c>
      <c r="CH1975" s="15">
        <v>260</v>
      </c>
      <c r="CI1975" s="15">
        <v>220</v>
      </c>
      <c r="CJ1975" s="98">
        <f>Population!$CG1975-Population!$CI1975</f>
        <v>40</v>
      </c>
      <c r="CK1975" s="120">
        <f>_xlfn.DAYS(Entries!$AY$2,Population!H1975)</f>
        <v>244</v>
      </c>
      <c r="CL1975" s="120">
        <f t="shared" si="256"/>
        <v>1825</v>
      </c>
      <c r="CM1975" s="122">
        <f>Entries!$AY$5</f>
        <v>0.15</v>
      </c>
      <c r="CN1975" s="122">
        <f t="shared" si="258"/>
        <v>0.15384615384615385</v>
      </c>
      <c r="CO1975" s="121">
        <f t="shared" si="257"/>
        <v>0.88635616438356168</v>
      </c>
      <c r="CP1975" s="30" t="s">
        <v>5654</v>
      </c>
      <c r="CQ1975" s="15">
        <v>4</v>
      </c>
      <c r="CR1975" s="15" t="s">
        <v>95</v>
      </c>
      <c r="CS1975" s="15"/>
      <c r="CT1975" s="31"/>
      <c r="CU1975" s="30" t="s">
        <v>5655</v>
      </c>
      <c r="CV1975" s="15" t="s">
        <v>5651</v>
      </c>
      <c r="CW1975" s="15" t="s">
        <v>157</v>
      </c>
      <c r="CX1975" s="15" t="s">
        <v>5652</v>
      </c>
      <c r="CY1975" s="15" t="s">
        <v>107</v>
      </c>
      <c r="CZ1975" s="15" t="s">
        <v>755</v>
      </c>
      <c r="DA1975" s="31"/>
      <c r="DB1975" s="17" t="s">
        <v>15463</v>
      </c>
      <c r="DC1975" s="17" t="s">
        <v>15500</v>
      </c>
      <c r="DD1975" s="17">
        <v>1</v>
      </c>
      <c r="DE1975" s="17" t="s">
        <v>15500</v>
      </c>
      <c r="DF1975" s="17" t="s">
        <v>15500</v>
      </c>
      <c r="DG1975" s="23" t="s">
        <v>11174</v>
      </c>
      <c r="DH1975" s="145"/>
    </row>
    <row r="1976" spans="1:112" s="17" customFormat="1" x14ac:dyDescent="0.25">
      <c r="A1976" s="32" t="s">
        <v>7256</v>
      </c>
      <c r="B1976" s="18">
        <v>1</v>
      </c>
      <c r="C1976" s="149" t="s">
        <v>11188</v>
      </c>
      <c r="D1976" s="18" t="s">
        <v>5649</v>
      </c>
      <c r="E1976" s="18">
        <v>46043</v>
      </c>
      <c r="F1976" s="18" t="s">
        <v>7257</v>
      </c>
      <c r="G1976" s="33">
        <v>64049</v>
      </c>
      <c r="H1976" s="44">
        <v>44050</v>
      </c>
      <c r="I1976" s="98" t="s">
        <v>221</v>
      </c>
      <c r="J1976" s="98"/>
      <c r="K1976" s="98"/>
      <c r="L1976" s="18" t="s">
        <v>285</v>
      </c>
      <c r="M1976" t="s">
        <v>156</v>
      </c>
      <c r="N1976" s="18" t="s">
        <v>156</v>
      </c>
      <c r="O1976" t="s">
        <v>157</v>
      </c>
      <c r="P1976" s="96" t="str">
        <f>VLOOKUP(N1976,Entries!J:K,2,FALSE)</f>
        <v>UNITED STATES OF AMERICA</v>
      </c>
      <c r="Q1976" s="38" t="s">
        <v>5651</v>
      </c>
      <c r="R1976" s="32" t="s">
        <v>5651</v>
      </c>
      <c r="S1976" s="18" t="s">
        <v>156</v>
      </c>
      <c r="T1976" t="s">
        <v>157</v>
      </c>
      <c r="U1976" s="39" t="s">
        <v>159</v>
      </c>
      <c r="V1976" s="33" t="s">
        <v>159</v>
      </c>
      <c r="W1976" s="64">
        <f>IF(VLOOKUP(R1976,Entries!N:P,3,FALSE)=V1976,1,VLOOKUP(R1976,Entries!N:P,3,FALSE))</f>
        <v>1</v>
      </c>
      <c r="X1976"/>
      <c r="Y1976"/>
      <c r="Z1976" s="18"/>
      <c r="AA1976" s="18"/>
      <c r="AB1976" s="98"/>
      <c r="AC1976" s="18" t="s">
        <v>5652</v>
      </c>
      <c r="AD1976" s="18" t="s">
        <v>263</v>
      </c>
      <c r="AE1976" s="18" t="s">
        <v>263</v>
      </c>
      <c r="AF1976" s="98" t="s">
        <v>263</v>
      </c>
      <c r="AG1976" s="98" t="s">
        <v>11136</v>
      </c>
      <c r="AH1976" s="98"/>
      <c r="AI1976" s="18"/>
      <c r="AJ1976" s="18">
        <v>5</v>
      </c>
      <c r="AK1976" s="18" t="s">
        <v>95</v>
      </c>
      <c r="AL1976" s="18"/>
      <c r="AM1976" s="33"/>
      <c r="AN1976" s="32" t="s">
        <v>2064</v>
      </c>
      <c r="AO1976" s="18" t="s">
        <v>134</v>
      </c>
      <c r="AP1976" s="33" t="s">
        <v>160</v>
      </c>
      <c r="AQ1976">
        <v>21104.519803290001</v>
      </c>
      <c r="AR1976" t="s">
        <v>14517</v>
      </c>
      <c r="AS1976" t="s">
        <v>11225</v>
      </c>
      <c r="AT1976" t="s">
        <v>2159</v>
      </c>
      <c r="AU1976">
        <v>53.0565</v>
      </c>
      <c r="AV1976" s="98">
        <v>0.92601042193333327</v>
      </c>
      <c r="AW1976">
        <v>242.99969999999999</v>
      </c>
      <c r="AX1976" s="98">
        <v>4.2411439640133333</v>
      </c>
      <c r="AY1976">
        <v>1.2219999999999999E-4</v>
      </c>
      <c r="AZ1976">
        <v>110.02509999999999</v>
      </c>
      <c r="BA1976" s="98">
        <v>1.920299855328889</v>
      </c>
      <c r="BB1976">
        <v>250.08699999999999</v>
      </c>
      <c r="BC1976" s="98">
        <v>4.3648406583555559</v>
      </c>
      <c r="BD1976">
        <v>15.06388325</v>
      </c>
      <c r="BE1976" s="96">
        <f t="shared" si="252"/>
        <v>6925.3853008865644</v>
      </c>
      <c r="BF1976" s="96">
        <f t="shared" si="253"/>
        <v>555.23158297033297</v>
      </c>
      <c r="BG1976" s="96">
        <f t="shared" si="254"/>
        <v>553.53901880279682</v>
      </c>
      <c r="BH1976">
        <v>6931.7576318924139</v>
      </c>
      <c r="BI1976">
        <v>1.2327071099955339E-3</v>
      </c>
      <c r="BJ1976">
        <v>0.92634141623789479</v>
      </c>
      <c r="BK1976">
        <v>4.2411448469259643</v>
      </c>
      <c r="BL1976">
        <v>0.91671046881868434</v>
      </c>
      <c r="BM1976">
        <v>5.3684309859904298</v>
      </c>
      <c r="BN1976">
        <v>0.92601083051296751</v>
      </c>
      <c r="BO1976">
        <v>4.241144848575682</v>
      </c>
      <c r="BP1976">
        <v>1.065284575717822E-3</v>
      </c>
      <c r="BQ1976">
        <v>0.91671046881868434</v>
      </c>
      <c r="BR1976">
        <v>6925.6658766097325</v>
      </c>
      <c r="BS1976" s="96">
        <v>562.04368164465996</v>
      </c>
      <c r="BT1976" s="96">
        <v>547.28807157480423</v>
      </c>
      <c r="BU1976">
        <v>5.3684309859904298</v>
      </c>
      <c r="BV1976" s="60" t="str">
        <f t="shared" si="255"/>
        <v>Starlink</v>
      </c>
      <c r="BW1976" s="32" t="s">
        <v>192</v>
      </c>
      <c r="BX1976" s="18">
        <v>2.8</v>
      </c>
      <c r="BY1976" s="21">
        <v>0.2</v>
      </c>
      <c r="BZ1976" s="18">
        <v>9</v>
      </c>
      <c r="CA1976" s="18">
        <v>27.592099999999999</v>
      </c>
      <c r="CB1976" s="18">
        <v>0.56000000000000005</v>
      </c>
      <c r="CC1976" s="18">
        <v>11.0875</v>
      </c>
      <c r="CD1976" s="18">
        <v>0.2</v>
      </c>
      <c r="CE1976" s="18">
        <v>2.8</v>
      </c>
      <c r="CF1976" s="33">
        <v>9</v>
      </c>
      <c r="CG1976" s="32">
        <v>260</v>
      </c>
      <c r="CH1976" s="18">
        <v>260</v>
      </c>
      <c r="CI1976" s="18">
        <v>220</v>
      </c>
      <c r="CJ1976" s="96">
        <f>Population!$CG1976-Population!$CI1976</f>
        <v>40</v>
      </c>
      <c r="CK1976" s="118">
        <f>_xlfn.DAYS(Entries!$AY$2,Population!H1976)</f>
        <v>244</v>
      </c>
      <c r="CL1976" s="118">
        <f t="shared" si="256"/>
        <v>1825</v>
      </c>
      <c r="CM1976" s="117">
        <f>Entries!$AY$5</f>
        <v>0.15</v>
      </c>
      <c r="CN1976" s="117">
        <f t="shared" si="258"/>
        <v>0.15384615384615385</v>
      </c>
      <c r="CO1976" s="119">
        <f t="shared" si="257"/>
        <v>0.88635616438356168</v>
      </c>
      <c r="CP1976" s="32" t="s">
        <v>5654</v>
      </c>
      <c r="CQ1976" s="18">
        <v>4</v>
      </c>
      <c r="CR1976" s="18" t="s">
        <v>95</v>
      </c>
      <c r="CS1976" s="18"/>
      <c r="CT1976" s="33"/>
      <c r="CU1976" s="32" t="s">
        <v>5655</v>
      </c>
      <c r="CV1976" s="18" t="s">
        <v>5651</v>
      </c>
      <c r="CW1976" s="18" t="s">
        <v>157</v>
      </c>
      <c r="CX1976" s="18" t="s">
        <v>5652</v>
      </c>
      <c r="CY1976" s="18" t="s">
        <v>107</v>
      </c>
      <c r="CZ1976" s="18" t="s">
        <v>755</v>
      </c>
      <c r="DA1976" s="33"/>
      <c r="DB1976" s="17" t="s">
        <v>15463</v>
      </c>
      <c r="DC1976" s="17" t="s">
        <v>15500</v>
      </c>
      <c r="DD1976" s="17">
        <v>1</v>
      </c>
      <c r="DE1976" s="17" t="s">
        <v>15500</v>
      </c>
      <c r="DF1976" s="17" t="s">
        <v>15500</v>
      </c>
      <c r="DG1976" s="23" t="s">
        <v>11174</v>
      </c>
      <c r="DH1976" s="145"/>
    </row>
    <row r="1977" spans="1:112" s="17" customFormat="1" x14ac:dyDescent="0.25">
      <c r="A1977" s="30" t="s">
        <v>7259</v>
      </c>
      <c r="B1977" s="15">
        <v>1</v>
      </c>
      <c r="C1977" s="152" t="s">
        <v>11188</v>
      </c>
      <c r="D1977" s="15" t="s">
        <v>5649</v>
      </c>
      <c r="E1977" s="15">
        <v>46064</v>
      </c>
      <c r="F1977" s="15" t="s">
        <v>7260</v>
      </c>
      <c r="G1977" s="31">
        <v>64070</v>
      </c>
      <c r="H1977" s="43">
        <v>44050</v>
      </c>
      <c r="I1977" s="96" t="s">
        <v>221</v>
      </c>
      <c r="J1977" s="96"/>
      <c r="K1977" s="96"/>
      <c r="L1977" s="15" t="s">
        <v>285</v>
      </c>
      <c r="M1977" s="124" t="s">
        <v>156</v>
      </c>
      <c r="N1977" s="15" t="s">
        <v>156</v>
      </c>
      <c r="O1977" s="124" t="s">
        <v>157</v>
      </c>
      <c r="P1977" s="64" t="str">
        <f>VLOOKUP(N1977,Entries!J:K,2,FALSE)</f>
        <v>UNITED STATES OF AMERICA</v>
      </c>
      <c r="Q1977" s="123" t="s">
        <v>5651</v>
      </c>
      <c r="R1977" s="30" t="s">
        <v>5651</v>
      </c>
      <c r="S1977" s="15" t="s">
        <v>156</v>
      </c>
      <c r="T1977" s="124" t="s">
        <v>157</v>
      </c>
      <c r="U1977" s="125" t="s">
        <v>159</v>
      </c>
      <c r="V1977" s="31" t="s">
        <v>159</v>
      </c>
      <c r="W1977" s="64">
        <f>IF(VLOOKUP(R1977,Entries!N:P,3,FALSE)=V1977,1,VLOOKUP(R1977,Entries!N:P,3,FALSE))</f>
        <v>1</v>
      </c>
      <c r="X1977" s="124"/>
      <c r="Y1977" s="124"/>
      <c r="Z1977" s="15"/>
      <c r="AA1977" s="15"/>
      <c r="AB1977" s="96"/>
      <c r="AC1977" s="15" t="s">
        <v>5652</v>
      </c>
      <c r="AD1977" s="15" t="s">
        <v>263</v>
      </c>
      <c r="AE1977" s="15" t="s">
        <v>263</v>
      </c>
      <c r="AF1977" s="96" t="s">
        <v>263</v>
      </c>
      <c r="AG1977" s="96" t="s">
        <v>11136</v>
      </c>
      <c r="AH1977" s="96"/>
      <c r="AI1977" s="15"/>
      <c r="AJ1977" s="96">
        <v>5</v>
      </c>
      <c r="AK1977" s="15" t="s">
        <v>95</v>
      </c>
      <c r="AL1977" s="15"/>
      <c r="AM1977" s="31"/>
      <c r="AN1977" s="30" t="s">
        <v>2064</v>
      </c>
      <c r="AO1977" s="15" t="s">
        <v>134</v>
      </c>
      <c r="AP1977" s="31" t="s">
        <v>160</v>
      </c>
      <c r="AQ1977">
        <v>21104.53546445</v>
      </c>
      <c r="AR1977" t="s">
        <v>14518</v>
      </c>
      <c r="AS1977" t="s">
        <v>11225</v>
      </c>
      <c r="AT1977" t="s">
        <v>14519</v>
      </c>
      <c r="AU1977">
        <v>53.055999999999997</v>
      </c>
      <c r="AV1977" s="96">
        <v>0.92600169528888887</v>
      </c>
      <c r="AW1977">
        <v>232.93879999999999</v>
      </c>
      <c r="AX1977" s="96">
        <v>4.0655481698311107</v>
      </c>
      <c r="AY1977">
        <v>1.2779999999999999E-4</v>
      </c>
      <c r="AZ1977">
        <v>118.7608</v>
      </c>
      <c r="BA1977" s="96">
        <v>2.072766551075556</v>
      </c>
      <c r="BB1977">
        <v>241.3509</v>
      </c>
      <c r="BC1977" s="96">
        <v>4.2123669812933331</v>
      </c>
      <c r="BD1977">
        <v>15.063971889999999</v>
      </c>
      <c r="BE1977" s="96">
        <f t="shared" si="252"/>
        <v>6925.3581337817404</v>
      </c>
      <c r="BF1977" s="96">
        <f t="shared" si="253"/>
        <v>555.24319455123805</v>
      </c>
      <c r="BG1977" s="96">
        <f t="shared" si="254"/>
        <v>553.47307301224282</v>
      </c>
      <c r="BH1977">
        <v>6931.7303295056217</v>
      </c>
      <c r="BI1977">
        <v>1.2186293459625129E-3</v>
      </c>
      <c r="BJ1977">
        <v>0.92633269384475692</v>
      </c>
      <c r="BK1977">
        <v>4.0655490149861642</v>
      </c>
      <c r="BL1977">
        <v>0.92810913820896457</v>
      </c>
      <c r="BM1977">
        <v>5.3570253030907011</v>
      </c>
      <c r="BN1977">
        <v>0.926002103874905</v>
      </c>
      <c r="BO1977">
        <v>4.0655490177839813</v>
      </c>
      <c r="BP1977">
        <v>1.063699334492409E-3</v>
      </c>
      <c r="BQ1977">
        <v>0.92810913820896457</v>
      </c>
      <c r="BR1977">
        <v>6925.6387905996662</v>
      </c>
      <c r="BS1977" s="96">
        <v>562.00558797216127</v>
      </c>
      <c r="BT1977" s="96">
        <v>547.27199322717024</v>
      </c>
      <c r="BU1977">
        <v>5.3570253030907011</v>
      </c>
      <c r="BV1977" s="65" t="str">
        <f t="shared" si="255"/>
        <v>Starlink</v>
      </c>
      <c r="BW1977" s="30" t="s">
        <v>192</v>
      </c>
      <c r="BX1977" s="15">
        <v>2.8</v>
      </c>
      <c r="BY1977" s="16">
        <v>0.2</v>
      </c>
      <c r="BZ1977" s="15">
        <v>9</v>
      </c>
      <c r="CA1977" s="15">
        <v>27.592099999999999</v>
      </c>
      <c r="CB1977" s="15">
        <v>0.56000000000000005</v>
      </c>
      <c r="CC1977" s="15">
        <v>11.0875</v>
      </c>
      <c r="CD1977" s="15">
        <v>0.2</v>
      </c>
      <c r="CE1977" s="15">
        <v>2.8</v>
      </c>
      <c r="CF1977" s="31">
        <v>9</v>
      </c>
      <c r="CG1977" s="30">
        <v>260</v>
      </c>
      <c r="CH1977" s="15">
        <v>260</v>
      </c>
      <c r="CI1977" s="15">
        <v>220</v>
      </c>
      <c r="CJ1977" s="98">
        <f>Population!$CG1977-Population!$CI1977</f>
        <v>40</v>
      </c>
      <c r="CK1977" s="120">
        <f>_xlfn.DAYS(Entries!$AY$2,Population!H1977)</f>
        <v>244</v>
      </c>
      <c r="CL1977" s="120">
        <f t="shared" si="256"/>
        <v>1825</v>
      </c>
      <c r="CM1977" s="122">
        <f>Entries!$AY$5</f>
        <v>0.15</v>
      </c>
      <c r="CN1977" s="122">
        <f t="shared" si="258"/>
        <v>0.15384615384615385</v>
      </c>
      <c r="CO1977" s="121">
        <f t="shared" si="257"/>
        <v>0.88635616438356168</v>
      </c>
      <c r="CP1977" s="30" t="s">
        <v>5654</v>
      </c>
      <c r="CQ1977" s="15">
        <v>4</v>
      </c>
      <c r="CR1977" s="15" t="s">
        <v>95</v>
      </c>
      <c r="CS1977" s="15"/>
      <c r="CT1977" s="31"/>
      <c r="CU1977" s="30" t="s">
        <v>5655</v>
      </c>
      <c r="CV1977" s="15" t="s">
        <v>5651</v>
      </c>
      <c r="CW1977" s="15" t="s">
        <v>157</v>
      </c>
      <c r="CX1977" s="15" t="s">
        <v>5652</v>
      </c>
      <c r="CY1977" s="15" t="s">
        <v>107</v>
      </c>
      <c r="CZ1977" s="15" t="s">
        <v>755</v>
      </c>
      <c r="DA1977" s="31"/>
      <c r="DB1977" s="17" t="s">
        <v>15463</v>
      </c>
      <c r="DC1977" s="17" t="s">
        <v>15500</v>
      </c>
      <c r="DD1977" s="17">
        <v>1</v>
      </c>
      <c r="DE1977" s="17" t="s">
        <v>15500</v>
      </c>
      <c r="DF1977" s="17" t="s">
        <v>15500</v>
      </c>
      <c r="DG1977" s="23" t="s">
        <v>11174</v>
      </c>
      <c r="DH1977" s="145"/>
    </row>
    <row r="1978" spans="1:112" s="17" customFormat="1" x14ac:dyDescent="0.25">
      <c r="A1978" s="32" t="s">
        <v>7262</v>
      </c>
      <c r="B1978" s="18">
        <v>1</v>
      </c>
      <c r="C1978" s="149" t="s">
        <v>11188</v>
      </c>
      <c r="D1978" s="18" t="s">
        <v>5649</v>
      </c>
      <c r="E1978" s="18">
        <v>46044</v>
      </c>
      <c r="F1978" s="18" t="s">
        <v>7263</v>
      </c>
      <c r="G1978" s="33">
        <v>64050</v>
      </c>
      <c r="H1978" s="44">
        <v>44050</v>
      </c>
      <c r="I1978" s="98" t="s">
        <v>221</v>
      </c>
      <c r="J1978" s="98"/>
      <c r="K1978" s="98"/>
      <c r="L1978" s="18" t="s">
        <v>285</v>
      </c>
      <c r="M1978" t="s">
        <v>156</v>
      </c>
      <c r="N1978" s="18" t="s">
        <v>156</v>
      </c>
      <c r="O1978" t="s">
        <v>157</v>
      </c>
      <c r="P1978" s="96" t="str">
        <f>VLOOKUP(N1978,Entries!J:K,2,FALSE)</f>
        <v>UNITED STATES OF AMERICA</v>
      </c>
      <c r="Q1978" s="38" t="s">
        <v>5651</v>
      </c>
      <c r="R1978" s="32" t="s">
        <v>5651</v>
      </c>
      <c r="S1978" s="18" t="s">
        <v>156</v>
      </c>
      <c r="T1978" t="s">
        <v>157</v>
      </c>
      <c r="U1978" s="39" t="s">
        <v>159</v>
      </c>
      <c r="V1978" s="33" t="s">
        <v>159</v>
      </c>
      <c r="W1978" s="64">
        <f>IF(VLOOKUP(R1978,Entries!N:P,3,FALSE)=V1978,1,VLOOKUP(R1978,Entries!N:P,3,FALSE))</f>
        <v>1</v>
      </c>
      <c r="X1978"/>
      <c r="Y1978"/>
      <c r="Z1978" s="18"/>
      <c r="AA1978" s="18"/>
      <c r="AB1978" s="98"/>
      <c r="AC1978" s="18" t="s">
        <v>5652</v>
      </c>
      <c r="AD1978" s="18" t="s">
        <v>263</v>
      </c>
      <c r="AE1978" s="18" t="s">
        <v>263</v>
      </c>
      <c r="AF1978" s="98" t="s">
        <v>263</v>
      </c>
      <c r="AG1978" s="98" t="s">
        <v>11136</v>
      </c>
      <c r="AH1978" s="98"/>
      <c r="AI1978" s="18"/>
      <c r="AJ1978" s="98">
        <v>5</v>
      </c>
      <c r="AK1978" s="18" t="s">
        <v>95</v>
      </c>
      <c r="AL1978" s="18"/>
      <c r="AM1978" s="33"/>
      <c r="AN1978" s="32" t="s">
        <v>2064</v>
      </c>
      <c r="AO1978" s="18" t="s">
        <v>134</v>
      </c>
      <c r="AP1978" s="33" t="s">
        <v>160</v>
      </c>
      <c r="AQ1978">
        <v>21104.534537790001</v>
      </c>
      <c r="AR1978" t="s">
        <v>14520</v>
      </c>
      <c r="AS1978" t="s">
        <v>11225</v>
      </c>
      <c r="AT1978" t="s">
        <v>14521</v>
      </c>
      <c r="AU1978">
        <v>53.055999999999997</v>
      </c>
      <c r="AV1978" s="98">
        <v>0.92600169528888887</v>
      </c>
      <c r="AW1978">
        <v>242.93790000000001</v>
      </c>
      <c r="AX1978" s="98">
        <v>4.2400653507600001</v>
      </c>
      <c r="AY1978">
        <v>1.504E-4</v>
      </c>
      <c r="AZ1978">
        <v>113.7304</v>
      </c>
      <c r="BA1978" s="98">
        <v>1.9849695266488889</v>
      </c>
      <c r="BB1978">
        <v>246.38419999999999</v>
      </c>
      <c r="BC1978" s="98">
        <v>4.300214620257778</v>
      </c>
      <c r="BD1978">
        <v>15.06398529</v>
      </c>
      <c r="BE1978" s="96">
        <f t="shared" si="252"/>
        <v>6925.3540268644556</v>
      </c>
      <c r="BF1978" s="96">
        <f t="shared" si="253"/>
        <v>555.39560011009689</v>
      </c>
      <c r="BG1978" s="96">
        <f t="shared" si="254"/>
        <v>553.3124536188152</v>
      </c>
      <c r="BH1978">
        <v>6931.7262348026134</v>
      </c>
      <c r="BI1978">
        <v>1.239835557129583E-3</v>
      </c>
      <c r="BJ1978">
        <v>0.92633269427053067</v>
      </c>
      <c r="BK1978">
        <v>4.2400662316555424</v>
      </c>
      <c r="BL1978">
        <v>0.93988975285024257</v>
      </c>
      <c r="BM1978">
        <v>5.3452952961457276</v>
      </c>
      <c r="BN1978">
        <v>0.92600210386458581</v>
      </c>
      <c r="BO1978">
        <v>4.2400662350883369</v>
      </c>
      <c r="BP1978">
        <v>1.0870494243458951E-3</v>
      </c>
      <c r="BQ1978">
        <v>0.93988975285024257</v>
      </c>
      <c r="BR1978">
        <v>6925.6346836822904</v>
      </c>
      <c r="BS1978" s="96">
        <v>562.16319087841657</v>
      </c>
      <c r="BT1978" s="96">
        <v>547.10617648616335</v>
      </c>
      <c r="BU1978">
        <v>5.3452952961457276</v>
      </c>
      <c r="BV1978" s="60" t="str">
        <f t="shared" si="255"/>
        <v>Starlink</v>
      </c>
      <c r="BW1978" s="32" t="s">
        <v>192</v>
      </c>
      <c r="BX1978" s="18">
        <v>2.8</v>
      </c>
      <c r="BY1978" s="21">
        <v>0.2</v>
      </c>
      <c r="BZ1978" s="18">
        <v>9</v>
      </c>
      <c r="CA1978" s="18">
        <v>27.592099999999999</v>
      </c>
      <c r="CB1978" s="18">
        <v>0.56000000000000005</v>
      </c>
      <c r="CC1978" s="18">
        <v>11.0875</v>
      </c>
      <c r="CD1978" s="18">
        <v>0.2</v>
      </c>
      <c r="CE1978" s="18">
        <v>2.8</v>
      </c>
      <c r="CF1978" s="33">
        <v>9</v>
      </c>
      <c r="CG1978" s="32">
        <v>260</v>
      </c>
      <c r="CH1978" s="18">
        <v>260</v>
      </c>
      <c r="CI1978" s="18">
        <v>220</v>
      </c>
      <c r="CJ1978" s="96">
        <f>Population!$CG1978-Population!$CI1978</f>
        <v>40</v>
      </c>
      <c r="CK1978" s="118">
        <f>_xlfn.DAYS(Entries!$AY$2,Population!H1978)</f>
        <v>244</v>
      </c>
      <c r="CL1978" s="118">
        <f t="shared" si="256"/>
        <v>1825</v>
      </c>
      <c r="CM1978" s="117">
        <f>Entries!$AY$5</f>
        <v>0.15</v>
      </c>
      <c r="CN1978" s="117">
        <f t="shared" si="258"/>
        <v>0.15384615384615385</v>
      </c>
      <c r="CO1978" s="119">
        <f t="shared" si="257"/>
        <v>0.88635616438356168</v>
      </c>
      <c r="CP1978" s="32" t="s">
        <v>5654</v>
      </c>
      <c r="CQ1978" s="18">
        <v>4</v>
      </c>
      <c r="CR1978" s="18" t="s">
        <v>95</v>
      </c>
      <c r="CS1978" s="18"/>
      <c r="CT1978" s="33"/>
      <c r="CU1978" s="32" t="s">
        <v>5655</v>
      </c>
      <c r="CV1978" s="18" t="s">
        <v>5651</v>
      </c>
      <c r="CW1978" s="18" t="s">
        <v>157</v>
      </c>
      <c r="CX1978" s="18" t="s">
        <v>5652</v>
      </c>
      <c r="CY1978" s="18" t="s">
        <v>107</v>
      </c>
      <c r="CZ1978" s="18" t="s">
        <v>755</v>
      </c>
      <c r="DA1978" s="33"/>
      <c r="DB1978" s="17" t="s">
        <v>15463</v>
      </c>
      <c r="DC1978" s="17" t="s">
        <v>15500</v>
      </c>
      <c r="DD1978" s="17">
        <v>1</v>
      </c>
      <c r="DE1978" s="17" t="s">
        <v>15500</v>
      </c>
      <c r="DF1978" s="17" t="s">
        <v>15500</v>
      </c>
      <c r="DG1978" s="23" t="s">
        <v>11174</v>
      </c>
      <c r="DH1978" s="145"/>
    </row>
    <row r="1979" spans="1:112" s="17" customFormat="1" x14ac:dyDescent="0.25">
      <c r="A1979" s="30" t="s">
        <v>7265</v>
      </c>
      <c r="B1979" s="15">
        <v>1</v>
      </c>
      <c r="C1979" s="152" t="s">
        <v>11188</v>
      </c>
      <c r="D1979" s="15" t="s">
        <v>5649</v>
      </c>
      <c r="E1979" s="15">
        <v>46117</v>
      </c>
      <c r="F1979" s="15" t="s">
        <v>7266</v>
      </c>
      <c r="G1979" s="31">
        <v>64200</v>
      </c>
      <c r="H1979" s="43">
        <v>44061</v>
      </c>
      <c r="I1979" s="96" t="s">
        <v>221</v>
      </c>
      <c r="J1979" s="96"/>
      <c r="K1979" s="96"/>
      <c r="L1979" s="15" t="s">
        <v>285</v>
      </c>
      <c r="M1979" s="124" t="s">
        <v>156</v>
      </c>
      <c r="N1979" s="15" t="s">
        <v>156</v>
      </c>
      <c r="O1979" s="124" t="s">
        <v>157</v>
      </c>
      <c r="P1979" s="64" t="str">
        <f>VLOOKUP(N1979,Entries!J:K,2,FALSE)</f>
        <v>UNITED STATES OF AMERICA</v>
      </c>
      <c r="Q1979" s="123" t="s">
        <v>5651</v>
      </c>
      <c r="R1979" s="30" t="s">
        <v>5651</v>
      </c>
      <c r="S1979" s="15" t="s">
        <v>156</v>
      </c>
      <c r="T1979" s="124" t="s">
        <v>157</v>
      </c>
      <c r="U1979" s="125" t="s">
        <v>159</v>
      </c>
      <c r="V1979" s="31" t="s">
        <v>159</v>
      </c>
      <c r="W1979" s="64">
        <f>IF(VLOOKUP(R1979,Entries!N:P,3,FALSE)=V1979,1,VLOOKUP(R1979,Entries!N:P,3,FALSE))</f>
        <v>1</v>
      </c>
      <c r="X1979" s="124"/>
      <c r="Y1979" s="124"/>
      <c r="Z1979" s="15"/>
      <c r="AA1979" s="15"/>
      <c r="AB1979" s="96"/>
      <c r="AC1979" s="97" t="s">
        <v>5652</v>
      </c>
      <c r="AD1979" s="15" t="s">
        <v>263</v>
      </c>
      <c r="AE1979" s="15" t="s">
        <v>263</v>
      </c>
      <c r="AF1979" s="96" t="s">
        <v>263</v>
      </c>
      <c r="AG1979" s="96" t="s">
        <v>11136</v>
      </c>
      <c r="AH1979" s="96"/>
      <c r="AI1979" s="15"/>
      <c r="AJ1979" s="96">
        <v>5</v>
      </c>
      <c r="AK1979" s="15" t="s">
        <v>95</v>
      </c>
      <c r="AL1979" s="15"/>
      <c r="AM1979" s="31"/>
      <c r="AN1979" s="30" t="s">
        <v>133</v>
      </c>
      <c r="AO1979" s="15" t="s">
        <v>134</v>
      </c>
      <c r="AP1979" s="31" t="s">
        <v>160</v>
      </c>
      <c r="AQ1979">
        <v>21104.378811989998</v>
      </c>
      <c r="AR1979" t="s">
        <v>12845</v>
      </c>
      <c r="AS1979" t="s">
        <v>11225</v>
      </c>
      <c r="AT1979" t="s">
        <v>14522</v>
      </c>
      <c r="AU1979">
        <v>53.058199999999999</v>
      </c>
      <c r="AV1979" s="96">
        <v>0.92604009252444441</v>
      </c>
      <c r="AW1979">
        <v>53.620600000000003</v>
      </c>
      <c r="AX1979" s="96">
        <v>0.93585582219555574</v>
      </c>
      <c r="AY1979">
        <v>1.439E-4</v>
      </c>
      <c r="AZ1979">
        <v>68.601600000000005</v>
      </c>
      <c r="BA1979" s="96">
        <v>1.1973235430400002</v>
      </c>
      <c r="BB1979">
        <v>291.51260000000002</v>
      </c>
      <c r="BC1979" s="96">
        <v>5.087853622551112</v>
      </c>
      <c r="BD1979">
        <v>15.06394646</v>
      </c>
      <c r="BE1979" s="96">
        <f t="shared" si="252"/>
        <v>6925.3659277467696</v>
      </c>
      <c r="BF1979" s="96">
        <f t="shared" si="253"/>
        <v>555.36248790377249</v>
      </c>
      <c r="BG1979" s="96">
        <f t="shared" si="254"/>
        <v>553.36936758976663</v>
      </c>
      <c r="BH1979">
        <v>6931.7390462950389</v>
      </c>
      <c r="BI1979">
        <v>1.3068747799537519E-3</v>
      </c>
      <c r="BJ1979">
        <v>0.92637108306613913</v>
      </c>
      <c r="BK1979">
        <v>0.93585601627411019</v>
      </c>
      <c r="BL1979">
        <v>0.86833571970818901</v>
      </c>
      <c r="BM1979">
        <v>5.4168425327596887</v>
      </c>
      <c r="BN1979">
        <v>0.92604050111330216</v>
      </c>
      <c r="BO1979">
        <v>0.9358560190902645</v>
      </c>
      <c r="BP1979">
        <v>1.0832105698401629E-3</v>
      </c>
      <c r="BQ1979">
        <v>0.86833571970818901</v>
      </c>
      <c r="BR1979">
        <v>6925.6462324332933</v>
      </c>
      <c r="BS1979" s="96">
        <v>562.14816563523891</v>
      </c>
      <c r="BT1979" s="96">
        <v>547.14429923134776</v>
      </c>
      <c r="BU1979">
        <v>5.4168425327596887</v>
      </c>
      <c r="BV1979" s="65" t="str">
        <f t="shared" si="255"/>
        <v>Starlink</v>
      </c>
      <c r="BW1979" s="30" t="s">
        <v>192</v>
      </c>
      <c r="BX1979" s="15">
        <v>3.3</v>
      </c>
      <c r="BY1979" s="16">
        <v>0.2</v>
      </c>
      <c r="BZ1979" s="15">
        <v>9</v>
      </c>
      <c r="CA1979" s="15">
        <v>25.52</v>
      </c>
      <c r="CB1979" s="15">
        <v>1.1950000000000001</v>
      </c>
      <c r="CC1979" s="15">
        <v>14.9102735294118</v>
      </c>
      <c r="CD1979" s="15">
        <v>0.2</v>
      </c>
      <c r="CE1979" s="15">
        <v>2.8</v>
      </c>
      <c r="CF1979" s="31">
        <v>9</v>
      </c>
      <c r="CG1979" s="30">
        <v>260</v>
      </c>
      <c r="CH1979" s="15">
        <v>260</v>
      </c>
      <c r="CI1979" s="15">
        <v>220</v>
      </c>
      <c r="CJ1979" s="98">
        <f>Population!$CG1979-Population!$CI1979</f>
        <v>40</v>
      </c>
      <c r="CK1979" s="120">
        <f>_xlfn.DAYS(Entries!$AY$2,Population!H1979)</f>
        <v>233</v>
      </c>
      <c r="CL1979" s="120">
        <f t="shared" si="256"/>
        <v>1825</v>
      </c>
      <c r="CM1979" s="122">
        <f>Entries!$AY$5</f>
        <v>0.15</v>
      </c>
      <c r="CN1979" s="122">
        <f t="shared" si="258"/>
        <v>0.15384615384615385</v>
      </c>
      <c r="CO1979" s="121">
        <f t="shared" si="257"/>
        <v>0.89147945205479451</v>
      </c>
      <c r="CP1979" s="30" t="s">
        <v>5654</v>
      </c>
      <c r="CQ1979" s="15">
        <v>4</v>
      </c>
      <c r="CR1979" s="15" t="s">
        <v>95</v>
      </c>
      <c r="CS1979" s="15"/>
      <c r="CT1979" s="31"/>
      <c r="CU1979" s="30" t="s">
        <v>5655</v>
      </c>
      <c r="CV1979" s="15" t="s">
        <v>5651</v>
      </c>
      <c r="CW1979" s="15" t="s">
        <v>157</v>
      </c>
      <c r="CX1979" s="15" t="s">
        <v>5652</v>
      </c>
      <c r="CY1979" s="15" t="s">
        <v>107</v>
      </c>
      <c r="CZ1979" s="15" t="s">
        <v>755</v>
      </c>
      <c r="DA1979" s="31"/>
      <c r="DB1979" s="17" t="s">
        <v>15463</v>
      </c>
      <c r="DC1979" s="17" t="s">
        <v>15500</v>
      </c>
      <c r="DD1979" s="17">
        <v>1</v>
      </c>
      <c r="DE1979" s="17" t="s">
        <v>15500</v>
      </c>
      <c r="DF1979" s="17" t="s">
        <v>15500</v>
      </c>
      <c r="DG1979" s="23" t="s">
        <v>11174</v>
      </c>
      <c r="DH1979" s="145"/>
    </row>
    <row r="1980" spans="1:112" s="17" customFormat="1" x14ac:dyDescent="0.25">
      <c r="A1980" s="32" t="s">
        <v>7268</v>
      </c>
      <c r="B1980" s="18">
        <v>1</v>
      </c>
      <c r="C1980" s="149" t="s">
        <v>11188</v>
      </c>
      <c r="D1980" s="18" t="s">
        <v>5649</v>
      </c>
      <c r="E1980" s="18">
        <v>46137</v>
      </c>
      <c r="F1980" s="18" t="s">
        <v>7269</v>
      </c>
      <c r="G1980" s="33">
        <v>64220</v>
      </c>
      <c r="H1980" s="44">
        <v>44061</v>
      </c>
      <c r="I1980" s="98" t="s">
        <v>221</v>
      </c>
      <c r="J1980" s="98"/>
      <c r="K1980" s="98"/>
      <c r="L1980" s="18" t="s">
        <v>285</v>
      </c>
      <c r="M1980" t="s">
        <v>156</v>
      </c>
      <c r="N1980" s="18" t="s">
        <v>156</v>
      </c>
      <c r="O1980" t="s">
        <v>157</v>
      </c>
      <c r="P1980" s="96" t="str">
        <f>VLOOKUP(N1980,Entries!J:K,2,FALSE)</f>
        <v>UNITED STATES OF AMERICA</v>
      </c>
      <c r="Q1980" s="38" t="s">
        <v>5651</v>
      </c>
      <c r="R1980" s="32" t="s">
        <v>5651</v>
      </c>
      <c r="S1980" s="18" t="s">
        <v>156</v>
      </c>
      <c r="T1980" t="s">
        <v>157</v>
      </c>
      <c r="U1980" s="39" t="s">
        <v>159</v>
      </c>
      <c r="V1980" s="33" t="s">
        <v>159</v>
      </c>
      <c r="W1980" s="64">
        <f>IF(VLOOKUP(R1980,Entries!N:P,3,FALSE)=V1980,1,VLOOKUP(R1980,Entries!N:P,3,FALSE))</f>
        <v>1</v>
      </c>
      <c r="X1980"/>
      <c r="Y1980"/>
      <c r="Z1980" s="18"/>
      <c r="AA1980" s="18"/>
      <c r="AB1980" s="98"/>
      <c r="AC1980" s="99" t="s">
        <v>5652</v>
      </c>
      <c r="AD1980" s="18" t="s">
        <v>263</v>
      </c>
      <c r="AE1980" s="18" t="s">
        <v>263</v>
      </c>
      <c r="AF1980" s="98" t="s">
        <v>263</v>
      </c>
      <c r="AG1980" s="98" t="s">
        <v>11136</v>
      </c>
      <c r="AH1980" s="98"/>
      <c r="AI1980" s="18"/>
      <c r="AJ1980" s="18">
        <v>5</v>
      </c>
      <c r="AK1980" s="18" t="s">
        <v>95</v>
      </c>
      <c r="AL1980" s="18"/>
      <c r="AM1980" s="33"/>
      <c r="AN1980" s="32" t="s">
        <v>133</v>
      </c>
      <c r="AO1980" s="18" t="s">
        <v>134</v>
      </c>
      <c r="AP1980" s="33" t="s">
        <v>160</v>
      </c>
      <c r="AQ1980">
        <v>21104.25348454</v>
      </c>
      <c r="AR1980" t="s">
        <v>13930</v>
      </c>
      <c r="AS1980" t="s">
        <v>11225</v>
      </c>
      <c r="AT1980" t="s">
        <v>14523</v>
      </c>
      <c r="AU1980">
        <v>53.058799999999998</v>
      </c>
      <c r="AV1980" s="98">
        <v>0.92605056449777789</v>
      </c>
      <c r="AW1980">
        <v>54.184399999999997</v>
      </c>
      <c r="AX1980" s="98">
        <v>0.94569598647111108</v>
      </c>
      <c r="AY1980">
        <v>5.4200000000000003E-5</v>
      </c>
      <c r="AZ1980">
        <v>154.91300000000001</v>
      </c>
      <c r="BA1980" s="98">
        <v>2.7037413416444447</v>
      </c>
      <c r="BB1980">
        <v>205.18860000000001</v>
      </c>
      <c r="BC1980" s="98">
        <v>3.5812159125066669</v>
      </c>
      <c r="BD1980">
        <v>15.063999880000001</v>
      </c>
      <c r="BE1980" s="96">
        <f t="shared" si="252"/>
        <v>6925.3495552352933</v>
      </c>
      <c r="BF1980" s="96">
        <f t="shared" si="253"/>
        <v>554.72490918118638</v>
      </c>
      <c r="BG1980" s="96">
        <f t="shared" si="254"/>
        <v>553.97420128939939</v>
      </c>
      <c r="BH1980">
        <v>6931.7218585404144</v>
      </c>
      <c r="BI1980">
        <v>1.1564838716921701E-3</v>
      </c>
      <c r="BJ1980">
        <v>0.92638155447434389</v>
      </c>
      <c r="BK1980">
        <v>0.94569618405571088</v>
      </c>
      <c r="BL1980">
        <v>0.87336809040925167</v>
      </c>
      <c r="BM1980">
        <v>5.4115901215622042</v>
      </c>
      <c r="BN1980">
        <v>0.92605097308815365</v>
      </c>
      <c r="BO1980">
        <v>0.94569618505020481</v>
      </c>
      <c r="BP1980">
        <v>9.8283327021050785E-4</v>
      </c>
      <c r="BQ1980">
        <v>0.87336809040925167</v>
      </c>
      <c r="BR1980">
        <v>6925.6297651394334</v>
      </c>
      <c r="BS1980" s="96">
        <v>561.43650448977223</v>
      </c>
      <c r="BT1980" s="96">
        <v>547.82302578909366</v>
      </c>
      <c r="BU1980">
        <v>5.4115901215622042</v>
      </c>
      <c r="BV1980" s="60" t="str">
        <f t="shared" si="255"/>
        <v>Starlink</v>
      </c>
      <c r="BW1980" s="32" t="s">
        <v>192</v>
      </c>
      <c r="BX1980" s="18">
        <v>3.3</v>
      </c>
      <c r="BY1980" s="21">
        <v>0.2</v>
      </c>
      <c r="BZ1980" s="18">
        <v>9</v>
      </c>
      <c r="CA1980" s="18">
        <v>25.52</v>
      </c>
      <c r="CB1980" s="18">
        <v>1.1950000000000001</v>
      </c>
      <c r="CC1980" s="18">
        <v>14.9102735294118</v>
      </c>
      <c r="CD1980" s="18">
        <v>0.2</v>
      </c>
      <c r="CE1980" s="18">
        <v>2.8</v>
      </c>
      <c r="CF1980" s="33">
        <v>9</v>
      </c>
      <c r="CG1980" s="32">
        <v>260</v>
      </c>
      <c r="CH1980" s="18">
        <v>260</v>
      </c>
      <c r="CI1980" s="18">
        <v>220</v>
      </c>
      <c r="CJ1980" s="96">
        <f>Population!$CG1980-Population!$CI1980</f>
        <v>40</v>
      </c>
      <c r="CK1980" s="118">
        <f>_xlfn.DAYS(Entries!$AY$2,Population!H1980)</f>
        <v>233</v>
      </c>
      <c r="CL1980" s="118">
        <f t="shared" si="256"/>
        <v>1825</v>
      </c>
      <c r="CM1980" s="117">
        <f>Entries!$AY$5</f>
        <v>0.15</v>
      </c>
      <c r="CN1980" s="117">
        <f t="shared" si="258"/>
        <v>0.15384615384615385</v>
      </c>
      <c r="CO1980" s="119">
        <f t="shared" si="257"/>
        <v>0.89147945205479451</v>
      </c>
      <c r="CP1980" s="32" t="s">
        <v>5654</v>
      </c>
      <c r="CQ1980" s="18">
        <v>4</v>
      </c>
      <c r="CR1980" s="18" t="s">
        <v>95</v>
      </c>
      <c r="CS1980" s="18"/>
      <c r="CT1980" s="33"/>
      <c r="CU1980" s="32" t="s">
        <v>5655</v>
      </c>
      <c r="CV1980" s="18" t="s">
        <v>5651</v>
      </c>
      <c r="CW1980" s="18" t="s">
        <v>157</v>
      </c>
      <c r="CX1980" s="18" t="s">
        <v>5652</v>
      </c>
      <c r="CY1980" s="18" t="s">
        <v>107</v>
      </c>
      <c r="CZ1980" s="18" t="s">
        <v>755</v>
      </c>
      <c r="DA1980" s="33"/>
      <c r="DB1980" s="17" t="s">
        <v>15463</v>
      </c>
      <c r="DC1980" s="17" t="s">
        <v>15500</v>
      </c>
      <c r="DD1980" s="17">
        <v>1</v>
      </c>
      <c r="DE1980" s="17" t="s">
        <v>15500</v>
      </c>
      <c r="DF1980" s="17" t="s">
        <v>15500</v>
      </c>
      <c r="DG1980" s="23" t="s">
        <v>11174</v>
      </c>
      <c r="DH1980" s="145"/>
    </row>
    <row r="1981" spans="1:112" s="17" customFormat="1" x14ac:dyDescent="0.25">
      <c r="A1981" s="30" t="s">
        <v>7271</v>
      </c>
      <c r="B1981" s="15">
        <v>1</v>
      </c>
      <c r="C1981" s="152" t="s">
        <v>11188</v>
      </c>
      <c r="D1981" s="15" t="s">
        <v>5649</v>
      </c>
      <c r="E1981" s="15">
        <v>46157</v>
      </c>
      <c r="F1981" s="15" t="s">
        <v>7272</v>
      </c>
      <c r="G1981" s="31">
        <v>64240</v>
      </c>
      <c r="H1981" s="43">
        <v>44061</v>
      </c>
      <c r="I1981" s="96" t="s">
        <v>221</v>
      </c>
      <c r="J1981" s="96"/>
      <c r="K1981" s="96"/>
      <c r="L1981" s="15" t="s">
        <v>285</v>
      </c>
      <c r="M1981" s="124" t="s">
        <v>156</v>
      </c>
      <c r="N1981" s="15" t="s">
        <v>156</v>
      </c>
      <c r="O1981" s="124" t="s">
        <v>157</v>
      </c>
      <c r="P1981" s="64" t="str">
        <f>VLOOKUP(N1981,Entries!J:K,2,FALSE)</f>
        <v>UNITED STATES OF AMERICA</v>
      </c>
      <c r="Q1981" s="123" t="s">
        <v>5651</v>
      </c>
      <c r="R1981" s="30" t="s">
        <v>5651</v>
      </c>
      <c r="S1981" s="15" t="s">
        <v>156</v>
      </c>
      <c r="T1981" s="124" t="s">
        <v>157</v>
      </c>
      <c r="U1981" s="125" t="s">
        <v>159</v>
      </c>
      <c r="V1981" s="31" t="s">
        <v>159</v>
      </c>
      <c r="W1981" s="64">
        <f>IF(VLOOKUP(R1981,Entries!N:P,3,FALSE)=V1981,1,VLOOKUP(R1981,Entries!N:P,3,FALSE))</f>
        <v>1</v>
      </c>
      <c r="X1981" s="124"/>
      <c r="Y1981" s="124"/>
      <c r="Z1981" s="15"/>
      <c r="AA1981" s="15"/>
      <c r="AB1981" s="96"/>
      <c r="AC1981" s="97" t="s">
        <v>5652</v>
      </c>
      <c r="AD1981" s="15" t="s">
        <v>263</v>
      </c>
      <c r="AE1981" s="15" t="s">
        <v>263</v>
      </c>
      <c r="AF1981" s="96" t="s">
        <v>263</v>
      </c>
      <c r="AG1981" s="96" t="s">
        <v>11136</v>
      </c>
      <c r="AH1981" s="96"/>
      <c r="AI1981" s="15"/>
      <c r="AJ1981" s="15">
        <v>5</v>
      </c>
      <c r="AK1981" s="15" t="s">
        <v>95</v>
      </c>
      <c r="AL1981" s="15"/>
      <c r="AM1981" s="31"/>
      <c r="AN1981" s="30" t="s">
        <v>133</v>
      </c>
      <c r="AO1981" s="15" t="s">
        <v>134</v>
      </c>
      <c r="AP1981" s="31" t="s">
        <v>160</v>
      </c>
      <c r="AQ1981">
        <v>21104.288499779999</v>
      </c>
      <c r="AR1981" t="s">
        <v>14524</v>
      </c>
      <c r="AS1981" t="s">
        <v>11225</v>
      </c>
      <c r="AT1981" t="s">
        <v>14525</v>
      </c>
      <c r="AU1981">
        <v>53.058399999999999</v>
      </c>
      <c r="AV1981" s="96">
        <v>0.92604358318222224</v>
      </c>
      <c r="AW1981">
        <v>34.040300000000002</v>
      </c>
      <c r="AX1981" s="96">
        <v>0.59411518976444444</v>
      </c>
      <c r="AY1981">
        <v>1.5119999999999999E-4</v>
      </c>
      <c r="AZ1981">
        <v>72.914000000000001</v>
      </c>
      <c r="BA1981" s="96">
        <v>1.2725891060444445</v>
      </c>
      <c r="BB1981">
        <v>287.20139999999998</v>
      </c>
      <c r="BC1981" s="96">
        <v>5.012609003493333</v>
      </c>
      <c r="BD1981">
        <v>15.064023580000001</v>
      </c>
      <c r="BE1981" s="96">
        <f t="shared" si="252"/>
        <v>6925.342291535042</v>
      </c>
      <c r="BF1981" s="96">
        <f t="shared" si="253"/>
        <v>555.3894032895214</v>
      </c>
      <c r="BG1981" s="96">
        <f t="shared" si="254"/>
        <v>553.29517978056174</v>
      </c>
      <c r="BH1981">
        <v>6931.715366246025</v>
      </c>
      <c r="BI1981">
        <v>1.309776875102534E-3</v>
      </c>
      <c r="BJ1981">
        <v>0.92637457533172929</v>
      </c>
      <c r="BK1981">
        <v>0.59411531259383477</v>
      </c>
      <c r="BL1981">
        <v>0.87825038121473975</v>
      </c>
      <c r="BM1981">
        <v>5.4069487987552654</v>
      </c>
      <c r="BN1981">
        <v>0.92604399176079932</v>
      </c>
      <c r="BO1981">
        <v>0.5941153155743798</v>
      </c>
      <c r="BP1981">
        <v>1.0925172515477671E-3</v>
      </c>
      <c r="BQ1981">
        <v>0.87825038121473975</v>
      </c>
      <c r="BR1981">
        <v>6925.6225650556826</v>
      </c>
      <c r="BS1981" s="96">
        <v>562.18892718571351</v>
      </c>
      <c r="BT1981" s="96">
        <v>547.05620292565072</v>
      </c>
      <c r="BU1981">
        <v>5.4069487987552654</v>
      </c>
      <c r="BV1981" s="65" t="str">
        <f t="shared" si="255"/>
        <v>Starlink</v>
      </c>
      <c r="BW1981" s="30" t="s">
        <v>192</v>
      </c>
      <c r="BX1981" s="15">
        <v>3.3</v>
      </c>
      <c r="BY1981" s="16">
        <v>0.2</v>
      </c>
      <c r="BZ1981" s="15">
        <v>9</v>
      </c>
      <c r="CA1981" s="15">
        <v>25.52</v>
      </c>
      <c r="CB1981" s="15">
        <v>1.1950000000000001</v>
      </c>
      <c r="CC1981" s="15">
        <v>14.9102735294118</v>
      </c>
      <c r="CD1981" s="15">
        <v>0.2</v>
      </c>
      <c r="CE1981" s="15">
        <v>2.8</v>
      </c>
      <c r="CF1981" s="31">
        <v>9</v>
      </c>
      <c r="CG1981" s="30">
        <v>260</v>
      </c>
      <c r="CH1981" s="15">
        <v>260</v>
      </c>
      <c r="CI1981" s="15">
        <v>220</v>
      </c>
      <c r="CJ1981" s="98">
        <f>Population!$CG1981-Population!$CI1981</f>
        <v>40</v>
      </c>
      <c r="CK1981" s="120">
        <f>_xlfn.DAYS(Entries!$AY$2,Population!H1981)</f>
        <v>233</v>
      </c>
      <c r="CL1981" s="120">
        <f t="shared" si="256"/>
        <v>1825</v>
      </c>
      <c r="CM1981" s="122">
        <f>Entries!$AY$5</f>
        <v>0.15</v>
      </c>
      <c r="CN1981" s="122">
        <f t="shared" si="258"/>
        <v>0.15384615384615385</v>
      </c>
      <c r="CO1981" s="121">
        <f t="shared" si="257"/>
        <v>0.89147945205479451</v>
      </c>
      <c r="CP1981" s="30" t="s">
        <v>5654</v>
      </c>
      <c r="CQ1981" s="15">
        <v>4</v>
      </c>
      <c r="CR1981" s="15" t="s">
        <v>95</v>
      </c>
      <c r="CS1981" s="15"/>
      <c r="CT1981" s="31"/>
      <c r="CU1981" s="30" t="s">
        <v>5655</v>
      </c>
      <c r="CV1981" s="15" t="s">
        <v>5651</v>
      </c>
      <c r="CW1981" s="15" t="s">
        <v>157</v>
      </c>
      <c r="CX1981" s="15" t="s">
        <v>5652</v>
      </c>
      <c r="CY1981" s="15" t="s">
        <v>107</v>
      </c>
      <c r="CZ1981" s="15" t="s">
        <v>755</v>
      </c>
      <c r="DA1981" s="31"/>
      <c r="DB1981" s="17" t="s">
        <v>15463</v>
      </c>
      <c r="DC1981" s="17" t="s">
        <v>15500</v>
      </c>
      <c r="DD1981" s="17">
        <v>1</v>
      </c>
      <c r="DE1981" s="17" t="s">
        <v>15500</v>
      </c>
      <c r="DF1981" s="17" t="s">
        <v>15500</v>
      </c>
      <c r="DG1981" s="23" t="s">
        <v>11174</v>
      </c>
      <c r="DH1981" s="145"/>
    </row>
    <row r="1982" spans="1:112" s="17" customFormat="1" x14ac:dyDescent="0.25">
      <c r="A1982" s="32" t="s">
        <v>7274</v>
      </c>
      <c r="B1982" s="18">
        <v>1</v>
      </c>
      <c r="C1982" s="149" t="s">
        <v>11188</v>
      </c>
      <c r="D1982" s="18" t="s">
        <v>5649</v>
      </c>
      <c r="E1982" s="18">
        <v>46118</v>
      </c>
      <c r="F1982" s="18" t="s">
        <v>7275</v>
      </c>
      <c r="G1982" s="33">
        <v>64201</v>
      </c>
      <c r="H1982" s="44">
        <v>44061</v>
      </c>
      <c r="I1982" s="98" t="s">
        <v>221</v>
      </c>
      <c r="J1982" s="98"/>
      <c r="K1982" s="98"/>
      <c r="L1982" s="18" t="s">
        <v>285</v>
      </c>
      <c r="M1982" t="s">
        <v>156</v>
      </c>
      <c r="N1982" s="18" t="s">
        <v>156</v>
      </c>
      <c r="O1982" t="s">
        <v>157</v>
      </c>
      <c r="P1982" s="96" t="str">
        <f>VLOOKUP(N1982,Entries!J:K,2,FALSE)</f>
        <v>UNITED STATES OF AMERICA</v>
      </c>
      <c r="Q1982" s="38" t="s">
        <v>5651</v>
      </c>
      <c r="R1982" s="32" t="s">
        <v>5651</v>
      </c>
      <c r="S1982" s="18" t="s">
        <v>156</v>
      </c>
      <c r="T1982" t="s">
        <v>157</v>
      </c>
      <c r="U1982" s="39" t="s">
        <v>159</v>
      </c>
      <c r="V1982" s="33" t="s">
        <v>159</v>
      </c>
      <c r="W1982" s="64">
        <f>IF(VLOOKUP(R1982,Entries!N:P,3,FALSE)=V1982,1,VLOOKUP(R1982,Entries!N:P,3,FALSE))</f>
        <v>1</v>
      </c>
      <c r="X1982"/>
      <c r="Y1982"/>
      <c r="Z1982" s="18"/>
      <c r="AA1982" s="18"/>
      <c r="AB1982" s="98"/>
      <c r="AC1982" s="99" t="s">
        <v>5652</v>
      </c>
      <c r="AD1982" s="18" t="s">
        <v>263</v>
      </c>
      <c r="AE1982" s="18" t="s">
        <v>263</v>
      </c>
      <c r="AF1982" s="98" t="s">
        <v>263</v>
      </c>
      <c r="AG1982" s="98" t="s">
        <v>11136</v>
      </c>
      <c r="AH1982" s="98"/>
      <c r="AI1982" s="18"/>
      <c r="AJ1982" s="18">
        <v>5</v>
      </c>
      <c r="AK1982" s="18" t="s">
        <v>95</v>
      </c>
      <c r="AL1982" s="18"/>
      <c r="AM1982" s="33"/>
      <c r="AN1982" s="32" t="s">
        <v>133</v>
      </c>
      <c r="AO1982" s="18" t="s">
        <v>134</v>
      </c>
      <c r="AP1982" s="33" t="s">
        <v>160</v>
      </c>
      <c r="AQ1982">
        <v>21104.321686769999</v>
      </c>
      <c r="AR1982" t="s">
        <v>14303</v>
      </c>
      <c r="AS1982" t="s">
        <v>11225</v>
      </c>
      <c r="AT1982" t="s">
        <v>14526</v>
      </c>
      <c r="AU1982">
        <v>53.057899999999997</v>
      </c>
      <c r="AV1982" s="98">
        <v>0.92603485653777773</v>
      </c>
      <c r="AW1982">
        <v>73.8934</v>
      </c>
      <c r="AX1982" s="98">
        <v>1.2896828571822223</v>
      </c>
      <c r="AY1982">
        <v>6.9400000000000006E-5</v>
      </c>
      <c r="AZ1982">
        <v>98.1708</v>
      </c>
      <c r="BA1982" s="98">
        <v>1.7134033328533333</v>
      </c>
      <c r="BB1982">
        <v>261.93599999999998</v>
      </c>
      <c r="BC1982" s="98">
        <v>4.5716446784000002</v>
      </c>
      <c r="BD1982">
        <v>15.06400256</v>
      </c>
      <c r="BE1982" s="96">
        <f t="shared" si="252"/>
        <v>6925.3487338538926</v>
      </c>
      <c r="BF1982" s="96">
        <f t="shared" si="253"/>
        <v>554.82935305602314</v>
      </c>
      <c r="BG1982" s="96">
        <f t="shared" si="254"/>
        <v>553.86811465176288</v>
      </c>
      <c r="BH1982">
        <v>6931.72135837325</v>
      </c>
      <c r="BI1982">
        <v>1.2167378984183381E-3</v>
      </c>
      <c r="BJ1982">
        <v>0.92636584963210478</v>
      </c>
      <c r="BK1982">
        <v>1.2896831258862249</v>
      </c>
      <c r="BL1982">
        <v>0.87277941734212727</v>
      </c>
      <c r="BM1982">
        <v>5.4122696007778197</v>
      </c>
      <c r="BN1982">
        <v>0.92603526513807044</v>
      </c>
      <c r="BO1982">
        <v>1.2896831274913401</v>
      </c>
      <c r="BP1982">
        <v>1.022651938651511E-3</v>
      </c>
      <c r="BQ1982">
        <v>0.87277941734212727</v>
      </c>
      <c r="BR1982">
        <v>6925.6290875525856</v>
      </c>
      <c r="BS1982" s="96">
        <v>561.71159556535349</v>
      </c>
      <c r="BT1982" s="96">
        <v>547.54657953981859</v>
      </c>
      <c r="BU1982">
        <v>5.4122696007778197</v>
      </c>
      <c r="BV1982" s="60" t="str">
        <f t="shared" si="255"/>
        <v>Starlink</v>
      </c>
      <c r="BW1982" s="32" t="s">
        <v>192</v>
      </c>
      <c r="BX1982" s="18">
        <v>3.3</v>
      </c>
      <c r="BY1982" s="21">
        <v>0.2</v>
      </c>
      <c r="BZ1982" s="18">
        <v>9</v>
      </c>
      <c r="CA1982" s="18">
        <v>25.52</v>
      </c>
      <c r="CB1982" s="18">
        <v>1.1950000000000001</v>
      </c>
      <c r="CC1982" s="18">
        <v>14.9102735294118</v>
      </c>
      <c r="CD1982" s="18">
        <v>0.2</v>
      </c>
      <c r="CE1982" s="18">
        <v>2.8</v>
      </c>
      <c r="CF1982" s="33">
        <v>9</v>
      </c>
      <c r="CG1982" s="32">
        <v>260</v>
      </c>
      <c r="CH1982" s="18">
        <v>260</v>
      </c>
      <c r="CI1982" s="18">
        <v>220</v>
      </c>
      <c r="CJ1982" s="96">
        <f>Population!$CG1982-Population!$CI1982</f>
        <v>40</v>
      </c>
      <c r="CK1982" s="118">
        <f>_xlfn.DAYS(Entries!$AY$2,Population!H1982)</f>
        <v>233</v>
      </c>
      <c r="CL1982" s="118">
        <f t="shared" si="256"/>
        <v>1825</v>
      </c>
      <c r="CM1982" s="117">
        <f>Entries!$AY$5</f>
        <v>0.15</v>
      </c>
      <c r="CN1982" s="117">
        <f t="shared" si="258"/>
        <v>0.15384615384615385</v>
      </c>
      <c r="CO1982" s="119">
        <f t="shared" si="257"/>
        <v>0.89147945205479451</v>
      </c>
      <c r="CP1982" s="32" t="s">
        <v>5654</v>
      </c>
      <c r="CQ1982" s="18">
        <v>4</v>
      </c>
      <c r="CR1982" s="18" t="s">
        <v>95</v>
      </c>
      <c r="CS1982" s="18"/>
      <c r="CT1982" s="33"/>
      <c r="CU1982" s="32" t="s">
        <v>5655</v>
      </c>
      <c r="CV1982" s="18" t="s">
        <v>5651</v>
      </c>
      <c r="CW1982" s="18" t="s">
        <v>157</v>
      </c>
      <c r="CX1982" s="18" t="s">
        <v>5652</v>
      </c>
      <c r="CY1982" s="18" t="s">
        <v>107</v>
      </c>
      <c r="CZ1982" s="18" t="s">
        <v>755</v>
      </c>
      <c r="DA1982" s="33"/>
      <c r="DB1982" s="17" t="s">
        <v>15463</v>
      </c>
      <c r="DC1982" s="17" t="s">
        <v>15500</v>
      </c>
      <c r="DD1982" s="17">
        <v>1</v>
      </c>
      <c r="DE1982" s="17" t="s">
        <v>15500</v>
      </c>
      <c r="DF1982" s="17" t="s">
        <v>15500</v>
      </c>
      <c r="DG1982" s="23" t="s">
        <v>11174</v>
      </c>
      <c r="DH1982" s="145"/>
    </row>
    <row r="1983" spans="1:112" s="17" customFormat="1" x14ac:dyDescent="0.25">
      <c r="A1983" s="30" t="s">
        <v>7277</v>
      </c>
      <c r="B1983" s="15">
        <v>1</v>
      </c>
      <c r="C1983" s="152" t="s">
        <v>11188</v>
      </c>
      <c r="D1983" s="15" t="s">
        <v>5649</v>
      </c>
      <c r="E1983" s="15">
        <v>46158</v>
      </c>
      <c r="F1983" s="15" t="s">
        <v>7278</v>
      </c>
      <c r="G1983" s="31">
        <v>64241</v>
      </c>
      <c r="H1983" s="43">
        <v>44061</v>
      </c>
      <c r="I1983" s="96" t="s">
        <v>221</v>
      </c>
      <c r="J1983" s="96"/>
      <c r="K1983" s="96"/>
      <c r="L1983" s="15" t="s">
        <v>285</v>
      </c>
      <c r="M1983" s="124" t="s">
        <v>156</v>
      </c>
      <c r="N1983" s="15" t="s">
        <v>156</v>
      </c>
      <c r="O1983" s="124" t="s">
        <v>157</v>
      </c>
      <c r="P1983" s="64" t="str">
        <f>VLOOKUP(N1983,Entries!J:K,2,FALSE)</f>
        <v>UNITED STATES OF AMERICA</v>
      </c>
      <c r="Q1983" s="123" t="s">
        <v>5651</v>
      </c>
      <c r="R1983" s="30" t="s">
        <v>5651</v>
      </c>
      <c r="S1983" s="15" t="s">
        <v>156</v>
      </c>
      <c r="T1983" s="124" t="s">
        <v>157</v>
      </c>
      <c r="U1983" s="125" t="s">
        <v>159</v>
      </c>
      <c r="V1983" s="31" t="s">
        <v>159</v>
      </c>
      <c r="W1983" s="64">
        <f>IF(VLOOKUP(R1983,Entries!N:P,3,FALSE)=V1983,1,VLOOKUP(R1983,Entries!N:P,3,FALSE))</f>
        <v>1</v>
      </c>
      <c r="X1983" s="124"/>
      <c r="Y1983" s="124"/>
      <c r="Z1983" s="15"/>
      <c r="AA1983" s="15"/>
      <c r="AB1983" s="96"/>
      <c r="AC1983" s="97" t="s">
        <v>5652</v>
      </c>
      <c r="AD1983" s="15" t="s">
        <v>263</v>
      </c>
      <c r="AE1983" s="15" t="s">
        <v>263</v>
      </c>
      <c r="AF1983" s="96" t="s">
        <v>263</v>
      </c>
      <c r="AG1983" s="96" t="s">
        <v>11136</v>
      </c>
      <c r="AH1983" s="96"/>
      <c r="AI1983" s="15"/>
      <c r="AJ1983" s="15">
        <v>5</v>
      </c>
      <c r="AK1983" s="15" t="s">
        <v>95</v>
      </c>
      <c r="AL1983" s="15"/>
      <c r="AM1983" s="31"/>
      <c r="AN1983" s="30" t="s">
        <v>133</v>
      </c>
      <c r="AO1983" s="15" t="s">
        <v>134</v>
      </c>
      <c r="AP1983" s="31" t="s">
        <v>160</v>
      </c>
      <c r="AQ1983">
        <v>21104.08577691</v>
      </c>
      <c r="AR1983" t="s">
        <v>14527</v>
      </c>
      <c r="AS1983" t="s">
        <v>11225</v>
      </c>
      <c r="AT1983" t="s">
        <v>14528</v>
      </c>
      <c r="AU1983">
        <v>53.060099999999998</v>
      </c>
      <c r="AV1983" s="96">
        <v>0.92607325377333338</v>
      </c>
      <c r="AW1983">
        <v>34.944000000000003</v>
      </c>
      <c r="AX1983" s="96">
        <v>0.60988772693333348</v>
      </c>
      <c r="AY1983">
        <v>1.3349999999999999E-4</v>
      </c>
      <c r="AZ1983">
        <v>75.813000000000002</v>
      </c>
      <c r="BA1983" s="96">
        <v>1.3231861905333333</v>
      </c>
      <c r="BB1983">
        <v>284.30070000000001</v>
      </c>
      <c r="BC1983" s="96">
        <v>4.9619822484133342</v>
      </c>
      <c r="BD1983">
        <v>15.063987239999999</v>
      </c>
      <c r="BE1983" s="96">
        <f t="shared" si="252"/>
        <v>6925.3534292165414</v>
      </c>
      <c r="BF1983" s="96">
        <f t="shared" si="253"/>
        <v>555.27796389934156</v>
      </c>
      <c r="BG1983" s="96">
        <f t="shared" si="254"/>
        <v>553.42889453374119</v>
      </c>
      <c r="BH1983">
        <v>6931.7263982517597</v>
      </c>
      <c r="BI1983">
        <v>1.2906727851236209E-3</v>
      </c>
      <c r="BJ1983">
        <v>0.92640423919778592</v>
      </c>
      <c r="BK1983">
        <v>0.60988785341913687</v>
      </c>
      <c r="BL1983">
        <v>0.87778510055072856</v>
      </c>
      <c r="BM1983">
        <v>5.4073843949419773</v>
      </c>
      <c r="BN1983">
        <v>0.92607366232254806</v>
      </c>
      <c r="BO1983">
        <v>0.60988785602255158</v>
      </c>
      <c r="BP1983">
        <v>1.078314847770106E-3</v>
      </c>
      <c r="BQ1983">
        <v>0.87778510055072856</v>
      </c>
      <c r="BR1983">
        <v>6925.6334303475378</v>
      </c>
      <c r="BS1983" s="96">
        <v>562.1014437056956</v>
      </c>
      <c r="BT1983" s="96">
        <v>547.1654169893809</v>
      </c>
      <c r="BU1983">
        <v>5.4073843949419773</v>
      </c>
      <c r="BV1983" s="65" t="str">
        <f t="shared" si="255"/>
        <v>Starlink</v>
      </c>
      <c r="BW1983" s="30" t="s">
        <v>192</v>
      </c>
      <c r="BX1983" s="15">
        <v>3.3</v>
      </c>
      <c r="BY1983" s="16">
        <v>0.2</v>
      </c>
      <c r="BZ1983" s="15">
        <v>9</v>
      </c>
      <c r="CA1983" s="15">
        <v>25.52</v>
      </c>
      <c r="CB1983" s="15">
        <v>1.1950000000000001</v>
      </c>
      <c r="CC1983" s="15">
        <v>14.9102735294118</v>
      </c>
      <c r="CD1983" s="15">
        <v>0.2</v>
      </c>
      <c r="CE1983" s="15">
        <v>2.8</v>
      </c>
      <c r="CF1983" s="31">
        <v>9</v>
      </c>
      <c r="CG1983" s="30">
        <v>260</v>
      </c>
      <c r="CH1983" s="15">
        <v>260</v>
      </c>
      <c r="CI1983" s="15">
        <v>220</v>
      </c>
      <c r="CJ1983" s="98">
        <f>Population!$CG1983-Population!$CI1983</f>
        <v>40</v>
      </c>
      <c r="CK1983" s="120">
        <f>_xlfn.DAYS(Entries!$AY$2,Population!H1983)</f>
        <v>233</v>
      </c>
      <c r="CL1983" s="120">
        <f t="shared" si="256"/>
        <v>1825</v>
      </c>
      <c r="CM1983" s="122">
        <f>Entries!$AY$5</f>
        <v>0.15</v>
      </c>
      <c r="CN1983" s="122">
        <f t="shared" si="258"/>
        <v>0.15384615384615385</v>
      </c>
      <c r="CO1983" s="121">
        <f t="shared" si="257"/>
        <v>0.89147945205479451</v>
      </c>
      <c r="CP1983" s="30" t="s">
        <v>5654</v>
      </c>
      <c r="CQ1983" s="15">
        <v>4</v>
      </c>
      <c r="CR1983" s="15" t="s">
        <v>95</v>
      </c>
      <c r="CS1983" s="15"/>
      <c r="CT1983" s="31"/>
      <c r="CU1983" s="30" t="s">
        <v>5655</v>
      </c>
      <c r="CV1983" s="15" t="s">
        <v>5651</v>
      </c>
      <c r="CW1983" s="15" t="s">
        <v>157</v>
      </c>
      <c r="CX1983" s="15" t="s">
        <v>5652</v>
      </c>
      <c r="CY1983" s="15" t="s">
        <v>107</v>
      </c>
      <c r="CZ1983" s="15" t="s">
        <v>755</v>
      </c>
      <c r="DA1983" s="31"/>
      <c r="DB1983" s="17" t="s">
        <v>15463</v>
      </c>
      <c r="DC1983" s="17" t="s">
        <v>15500</v>
      </c>
      <c r="DD1983" s="17">
        <v>1</v>
      </c>
      <c r="DE1983" s="17" t="s">
        <v>15500</v>
      </c>
      <c r="DF1983" s="17" t="s">
        <v>15500</v>
      </c>
      <c r="DG1983" s="23" t="s">
        <v>11174</v>
      </c>
      <c r="DH1983" s="145"/>
    </row>
    <row r="1984" spans="1:112" s="17" customFormat="1" x14ac:dyDescent="0.25">
      <c r="A1984" s="32" t="s">
        <v>7280</v>
      </c>
      <c r="B1984" s="98">
        <v>1</v>
      </c>
      <c r="C1984" s="149" t="s">
        <v>11188</v>
      </c>
      <c r="D1984" s="98" t="s">
        <v>5649</v>
      </c>
      <c r="E1984" s="98">
        <v>46138</v>
      </c>
      <c r="F1984" s="98" t="s">
        <v>7281</v>
      </c>
      <c r="G1984" s="33">
        <v>64221</v>
      </c>
      <c r="H1984" s="44">
        <v>44061</v>
      </c>
      <c r="I1984" s="98" t="s">
        <v>221</v>
      </c>
      <c r="J1984" s="98"/>
      <c r="K1984" s="98"/>
      <c r="L1984" s="98" t="s">
        <v>285</v>
      </c>
      <c r="M1984" t="s">
        <v>156</v>
      </c>
      <c r="N1984" s="98" t="s">
        <v>156</v>
      </c>
      <c r="O1984" t="s">
        <v>157</v>
      </c>
      <c r="P1984" s="96" t="str">
        <f>VLOOKUP(N1984,Entries!J:K,2,FALSE)</f>
        <v>UNITED STATES OF AMERICA</v>
      </c>
      <c r="Q1984" s="38" t="s">
        <v>5651</v>
      </c>
      <c r="R1984" s="32" t="s">
        <v>5651</v>
      </c>
      <c r="S1984" s="98" t="s">
        <v>156</v>
      </c>
      <c r="T1984" t="s">
        <v>157</v>
      </c>
      <c r="U1984" s="39" t="s">
        <v>159</v>
      </c>
      <c r="V1984" s="33" t="s">
        <v>159</v>
      </c>
      <c r="W1984" s="64">
        <f>IF(VLOOKUP(R1984,Entries!N:P,3,FALSE)=V1984,1,VLOOKUP(R1984,Entries!N:P,3,FALSE))</f>
        <v>1</v>
      </c>
      <c r="X1984"/>
      <c r="Y1984"/>
      <c r="Z1984" s="98"/>
      <c r="AA1984" s="98"/>
      <c r="AB1984" s="98"/>
      <c r="AC1984" s="99" t="s">
        <v>5652</v>
      </c>
      <c r="AD1984" s="98" t="s">
        <v>263</v>
      </c>
      <c r="AE1984" s="98" t="s">
        <v>263</v>
      </c>
      <c r="AF1984" s="98" t="s">
        <v>263</v>
      </c>
      <c r="AG1984" s="98" t="s">
        <v>11136</v>
      </c>
      <c r="AH1984" s="98"/>
      <c r="AI1984" s="98"/>
      <c r="AJ1984" s="98">
        <v>5</v>
      </c>
      <c r="AK1984" s="98" t="s">
        <v>95</v>
      </c>
      <c r="AL1984" s="98"/>
      <c r="AM1984" s="33"/>
      <c r="AN1984" s="32" t="s">
        <v>133</v>
      </c>
      <c r="AO1984" s="98" t="s">
        <v>134</v>
      </c>
      <c r="AP1984" s="33" t="s">
        <v>160</v>
      </c>
      <c r="AQ1984">
        <v>21104.317996509999</v>
      </c>
      <c r="AR1984" t="s">
        <v>13667</v>
      </c>
      <c r="AS1984" t="s">
        <v>11225</v>
      </c>
      <c r="AT1984" t="s">
        <v>12688</v>
      </c>
      <c r="AU1984">
        <v>53.056600000000003</v>
      </c>
      <c r="AV1984" s="98">
        <v>0.92601216726222235</v>
      </c>
      <c r="AW1984">
        <v>73.9131</v>
      </c>
      <c r="AX1984" s="98">
        <v>1.2900266869733334</v>
      </c>
      <c r="AY1984">
        <v>5.91E-5</v>
      </c>
      <c r="AZ1984">
        <v>63.759700000000002</v>
      </c>
      <c r="BA1984" s="98">
        <v>1.1128164635688891</v>
      </c>
      <c r="BB1984">
        <v>296.34530000000001</v>
      </c>
      <c r="BC1984" s="98">
        <v>5.1722001317644448</v>
      </c>
      <c r="BD1984">
        <v>15.064015489999999</v>
      </c>
      <c r="BE1984" s="96">
        <f t="shared" si="252"/>
        <v>6925.3447709985167</v>
      </c>
      <c r="BF1984" s="96">
        <f t="shared" si="253"/>
        <v>554.75405887448323</v>
      </c>
      <c r="BG1984" s="96">
        <f t="shared" si="254"/>
        <v>553.93548312255098</v>
      </c>
      <c r="BH1984">
        <v>6931.7176919723879</v>
      </c>
      <c r="BI1984">
        <v>1.2284349405288009E-3</v>
      </c>
      <c r="BJ1984">
        <v>0.92634316502863567</v>
      </c>
      <c r="BK1984">
        <v>1.290026955825345</v>
      </c>
      <c r="BL1984">
        <v>0.84209099266377285</v>
      </c>
      <c r="BM1984">
        <v>5.4429266726178236</v>
      </c>
      <c r="BN1984">
        <v>0.92601257591213848</v>
      </c>
      <c r="BO1984">
        <v>1.2900269573463199</v>
      </c>
      <c r="BP1984">
        <v>1.008782375452706E-3</v>
      </c>
      <c r="BQ1984">
        <v>0.84209099266377285</v>
      </c>
      <c r="BR1984">
        <v>6925.6253331541793</v>
      </c>
      <c r="BS1984" s="96">
        <v>561.61178192925399</v>
      </c>
      <c r="BT1984" s="96">
        <v>547.63888437910464</v>
      </c>
      <c r="BU1984">
        <v>5.4429266726178236</v>
      </c>
      <c r="BV1984" s="60" t="str">
        <f t="shared" si="255"/>
        <v>Starlink</v>
      </c>
      <c r="BW1984" s="32" t="s">
        <v>192</v>
      </c>
      <c r="BX1984" s="98">
        <v>3.3</v>
      </c>
      <c r="BY1984" s="21">
        <v>0.2</v>
      </c>
      <c r="BZ1984" s="98">
        <v>9</v>
      </c>
      <c r="CA1984" s="98">
        <v>25.52</v>
      </c>
      <c r="CB1984" s="98">
        <v>1.1950000000000001</v>
      </c>
      <c r="CC1984" s="98">
        <v>14.9102735294118</v>
      </c>
      <c r="CD1984" s="98">
        <v>0.2</v>
      </c>
      <c r="CE1984" s="98">
        <v>2.8</v>
      </c>
      <c r="CF1984" s="33">
        <v>9</v>
      </c>
      <c r="CG1984" s="32">
        <v>260</v>
      </c>
      <c r="CH1984" s="98">
        <v>260</v>
      </c>
      <c r="CI1984" s="98">
        <v>220</v>
      </c>
      <c r="CJ1984" s="96">
        <f>Population!$CG1984-Population!$CI1984</f>
        <v>40</v>
      </c>
      <c r="CK1984" s="118">
        <f>_xlfn.DAYS(Entries!$AY$2,Population!H1984)</f>
        <v>233</v>
      </c>
      <c r="CL1984" s="118">
        <f t="shared" si="256"/>
        <v>1825</v>
      </c>
      <c r="CM1984" s="117">
        <f>Entries!$AY$5</f>
        <v>0.15</v>
      </c>
      <c r="CN1984" s="117">
        <f t="shared" si="258"/>
        <v>0.15384615384615385</v>
      </c>
      <c r="CO1984" s="119">
        <f t="shared" si="257"/>
        <v>0.89147945205479451</v>
      </c>
      <c r="CP1984" s="32" t="s">
        <v>5654</v>
      </c>
      <c r="CQ1984" s="98">
        <v>4</v>
      </c>
      <c r="CR1984" s="98" t="s">
        <v>95</v>
      </c>
      <c r="CS1984" s="98"/>
      <c r="CT1984" s="33"/>
      <c r="CU1984" s="32" t="s">
        <v>5655</v>
      </c>
      <c r="CV1984" s="98" t="s">
        <v>5651</v>
      </c>
      <c r="CW1984" s="98" t="s">
        <v>157</v>
      </c>
      <c r="CX1984" s="98" t="s">
        <v>5652</v>
      </c>
      <c r="CY1984" s="98" t="s">
        <v>107</v>
      </c>
      <c r="CZ1984" s="98" t="s">
        <v>755</v>
      </c>
      <c r="DA1984" s="33"/>
      <c r="DB1984" s="17" t="s">
        <v>15463</v>
      </c>
      <c r="DC1984" s="17" t="s">
        <v>15500</v>
      </c>
      <c r="DD1984" s="17">
        <v>1</v>
      </c>
      <c r="DE1984" s="17" t="s">
        <v>15500</v>
      </c>
      <c r="DF1984" s="17" t="s">
        <v>15500</v>
      </c>
      <c r="DG1984" s="23" t="s">
        <v>11174</v>
      </c>
      <c r="DH1984" s="145"/>
    </row>
    <row r="1985" spans="1:112" s="17" customFormat="1" x14ac:dyDescent="0.25">
      <c r="A1985" s="30" t="s">
        <v>7283</v>
      </c>
      <c r="B1985" s="96">
        <v>1</v>
      </c>
      <c r="C1985" s="152" t="s">
        <v>11188</v>
      </c>
      <c r="D1985" s="96" t="s">
        <v>5649</v>
      </c>
      <c r="E1985" s="96">
        <v>46045</v>
      </c>
      <c r="F1985" s="96" t="s">
        <v>7284</v>
      </c>
      <c r="G1985" s="31">
        <v>64051</v>
      </c>
      <c r="H1985" s="43">
        <v>44050</v>
      </c>
      <c r="I1985" s="96" t="s">
        <v>221</v>
      </c>
      <c r="J1985" s="96"/>
      <c r="K1985" s="96"/>
      <c r="L1985" s="96" t="s">
        <v>285</v>
      </c>
      <c r="M1985" s="124" t="s">
        <v>156</v>
      </c>
      <c r="N1985" s="96" t="s">
        <v>156</v>
      </c>
      <c r="O1985" s="124" t="s">
        <v>157</v>
      </c>
      <c r="P1985" s="64" t="str">
        <f>VLOOKUP(N1985,Entries!J:K,2,FALSE)</f>
        <v>UNITED STATES OF AMERICA</v>
      </c>
      <c r="Q1985" s="123" t="s">
        <v>5651</v>
      </c>
      <c r="R1985" s="30" t="s">
        <v>5651</v>
      </c>
      <c r="S1985" s="96" t="s">
        <v>156</v>
      </c>
      <c r="T1985" s="124" t="s">
        <v>157</v>
      </c>
      <c r="U1985" s="125" t="s">
        <v>159</v>
      </c>
      <c r="V1985" s="31" t="s">
        <v>159</v>
      </c>
      <c r="W1985" s="64">
        <f>IF(VLOOKUP(R1985,Entries!N:P,3,FALSE)=V1985,1,VLOOKUP(R1985,Entries!N:P,3,FALSE))</f>
        <v>1</v>
      </c>
      <c r="X1985" s="124"/>
      <c r="Y1985" s="124"/>
      <c r="Z1985" s="96"/>
      <c r="AA1985" s="96"/>
      <c r="AB1985" s="96"/>
      <c r="AC1985" s="96" t="s">
        <v>5652</v>
      </c>
      <c r="AD1985" s="96" t="s">
        <v>263</v>
      </c>
      <c r="AE1985" s="96" t="s">
        <v>263</v>
      </c>
      <c r="AF1985" s="96" t="s">
        <v>263</v>
      </c>
      <c r="AG1985" s="96" t="s">
        <v>11136</v>
      </c>
      <c r="AH1985" s="96"/>
      <c r="AI1985" s="96"/>
      <c r="AJ1985" s="96">
        <v>5</v>
      </c>
      <c r="AK1985" s="96" t="s">
        <v>95</v>
      </c>
      <c r="AL1985" s="96"/>
      <c r="AM1985" s="31"/>
      <c r="AN1985" s="30" t="s">
        <v>2064</v>
      </c>
      <c r="AO1985" s="96" t="s">
        <v>134</v>
      </c>
      <c r="AP1985" s="31" t="s">
        <v>160</v>
      </c>
      <c r="AQ1985">
        <v>21104.545598050001</v>
      </c>
      <c r="AR1985" t="s">
        <v>14511</v>
      </c>
      <c r="AS1985" t="s">
        <v>11225</v>
      </c>
      <c r="AT1985" t="s">
        <v>14529</v>
      </c>
      <c r="AU1985">
        <v>53.055700000000002</v>
      </c>
      <c r="AV1985" s="96">
        <v>0.9259964593022223</v>
      </c>
      <c r="AW1985">
        <v>242.88480000000001</v>
      </c>
      <c r="AX1985" s="96">
        <v>4.2391385811200006</v>
      </c>
      <c r="AY1985">
        <v>1.751E-4</v>
      </c>
      <c r="AZ1985">
        <v>118.2944</v>
      </c>
      <c r="BA1985" s="96">
        <v>2.0646263371377778</v>
      </c>
      <c r="BB1985">
        <v>241.82220000000001</v>
      </c>
      <c r="BC1985" s="96">
        <v>4.2205927163466672</v>
      </c>
      <c r="BD1985">
        <v>15.063965250000001</v>
      </c>
      <c r="BE1985" s="96">
        <f t="shared" si="252"/>
        <v>6925.36016885347</v>
      </c>
      <c r="BF1985" s="96">
        <f t="shared" si="253"/>
        <v>555.57279941903653</v>
      </c>
      <c r="BG1985" s="96">
        <f t="shared" si="254"/>
        <v>553.14753828790344</v>
      </c>
      <c r="BH1985">
        <v>6931.7321883980649</v>
      </c>
      <c r="BI1985">
        <v>1.240217273801518E-3</v>
      </c>
      <c r="BJ1985">
        <v>0.92632745871627065</v>
      </c>
      <c r="BK1985">
        <v>4.2391394633544106</v>
      </c>
      <c r="BL1985">
        <v>0.96237280124548041</v>
      </c>
      <c r="BM1985">
        <v>5.3228471144199796</v>
      </c>
      <c r="BN1985">
        <v>0.92599686786018209</v>
      </c>
      <c r="BO1985">
        <v>4.2391394652566454</v>
      </c>
      <c r="BP1985">
        <v>1.10361696593533E-3</v>
      </c>
      <c r="BQ1985">
        <v>0.96237280124548041</v>
      </c>
      <c r="BR1985">
        <v>6925.6408731555821</v>
      </c>
      <c r="BS1985" s="96">
        <v>562.28412792317158</v>
      </c>
      <c r="BT1985" s="96">
        <v>546.99761838799259</v>
      </c>
      <c r="BU1985">
        <v>5.3228471144199796</v>
      </c>
      <c r="BV1985" s="65" t="str">
        <f t="shared" si="255"/>
        <v>Starlink</v>
      </c>
      <c r="BW1985" s="30" t="s">
        <v>192</v>
      </c>
      <c r="BX1985" s="96">
        <v>2.8</v>
      </c>
      <c r="BY1985" s="16">
        <v>0.2</v>
      </c>
      <c r="BZ1985" s="96">
        <v>9</v>
      </c>
      <c r="CA1985" s="96">
        <v>27.592099999999999</v>
      </c>
      <c r="CB1985" s="96">
        <v>0.56000000000000005</v>
      </c>
      <c r="CC1985" s="96">
        <v>11.0875</v>
      </c>
      <c r="CD1985" s="96">
        <v>0.2</v>
      </c>
      <c r="CE1985" s="96">
        <v>2.8</v>
      </c>
      <c r="CF1985" s="31">
        <v>9</v>
      </c>
      <c r="CG1985" s="30">
        <v>260</v>
      </c>
      <c r="CH1985" s="96">
        <v>260</v>
      </c>
      <c r="CI1985" s="96">
        <v>220</v>
      </c>
      <c r="CJ1985" s="98">
        <f>Population!$CG1985-Population!$CI1985</f>
        <v>40</v>
      </c>
      <c r="CK1985" s="120">
        <f>_xlfn.DAYS(Entries!$AY$2,Population!H1985)</f>
        <v>244</v>
      </c>
      <c r="CL1985" s="120">
        <f t="shared" si="256"/>
        <v>1825</v>
      </c>
      <c r="CM1985" s="122">
        <f>Entries!$AY$5</f>
        <v>0.15</v>
      </c>
      <c r="CN1985" s="122">
        <f t="shared" si="258"/>
        <v>0.15384615384615385</v>
      </c>
      <c r="CO1985" s="121">
        <f t="shared" si="257"/>
        <v>0.88635616438356168</v>
      </c>
      <c r="CP1985" s="30" t="s">
        <v>5654</v>
      </c>
      <c r="CQ1985" s="96">
        <v>4</v>
      </c>
      <c r="CR1985" s="96" t="s">
        <v>95</v>
      </c>
      <c r="CS1985" s="96"/>
      <c r="CT1985" s="31"/>
      <c r="CU1985" s="30" t="s">
        <v>5655</v>
      </c>
      <c r="CV1985" s="96" t="s">
        <v>5651</v>
      </c>
      <c r="CW1985" s="96" t="s">
        <v>157</v>
      </c>
      <c r="CX1985" s="96" t="s">
        <v>5652</v>
      </c>
      <c r="CY1985" s="96" t="s">
        <v>107</v>
      </c>
      <c r="CZ1985" s="96" t="s">
        <v>755</v>
      </c>
      <c r="DA1985" s="31"/>
      <c r="DB1985" s="17" t="s">
        <v>15463</v>
      </c>
      <c r="DC1985" s="17" t="s">
        <v>15500</v>
      </c>
      <c r="DD1985" s="17">
        <v>1</v>
      </c>
      <c r="DE1985" s="17" t="s">
        <v>15500</v>
      </c>
      <c r="DF1985" s="17" t="s">
        <v>15500</v>
      </c>
      <c r="DG1985" s="23" t="s">
        <v>11174</v>
      </c>
      <c r="DH1985" s="145"/>
    </row>
    <row r="1986" spans="1:112" s="17" customFormat="1" x14ac:dyDescent="0.25">
      <c r="A1986" s="32" t="s">
        <v>7287</v>
      </c>
      <c r="B1986" s="98">
        <v>1</v>
      </c>
      <c r="C1986" s="149" t="s">
        <v>11188</v>
      </c>
      <c r="D1986" s="98" t="s">
        <v>5649</v>
      </c>
      <c r="E1986" s="98">
        <v>46139</v>
      </c>
      <c r="F1986" s="98" t="s">
        <v>7288</v>
      </c>
      <c r="G1986" s="33">
        <v>64222</v>
      </c>
      <c r="H1986" s="44">
        <v>44061</v>
      </c>
      <c r="I1986" s="98" t="s">
        <v>221</v>
      </c>
      <c r="J1986" s="98"/>
      <c r="K1986" s="98"/>
      <c r="L1986" s="98" t="s">
        <v>285</v>
      </c>
      <c r="M1986" t="s">
        <v>156</v>
      </c>
      <c r="N1986" s="98" t="s">
        <v>156</v>
      </c>
      <c r="O1986" t="s">
        <v>157</v>
      </c>
      <c r="P1986" s="96" t="str">
        <f>VLOOKUP(N1986,Entries!J:K,2,FALSE)</f>
        <v>UNITED STATES OF AMERICA</v>
      </c>
      <c r="Q1986" s="38" t="s">
        <v>5651</v>
      </c>
      <c r="R1986" s="32" t="s">
        <v>5651</v>
      </c>
      <c r="S1986" s="98" t="s">
        <v>156</v>
      </c>
      <c r="T1986" t="s">
        <v>157</v>
      </c>
      <c r="U1986" s="39" t="s">
        <v>159</v>
      </c>
      <c r="V1986" s="33" t="s">
        <v>159</v>
      </c>
      <c r="W1986" s="64">
        <f>IF(VLOOKUP(R1986,Entries!N:P,3,FALSE)=V1986,1,VLOOKUP(R1986,Entries!N:P,3,FALSE))</f>
        <v>1</v>
      </c>
      <c r="X1986"/>
      <c r="Y1986"/>
      <c r="Z1986" s="98"/>
      <c r="AA1986" s="98"/>
      <c r="AB1986" s="98"/>
      <c r="AC1986" s="99" t="s">
        <v>5652</v>
      </c>
      <c r="AD1986" s="98" t="s">
        <v>263</v>
      </c>
      <c r="AE1986" s="98" t="s">
        <v>263</v>
      </c>
      <c r="AF1986" s="98" t="s">
        <v>263</v>
      </c>
      <c r="AG1986" s="98" t="s">
        <v>11136</v>
      </c>
      <c r="AH1986" s="98"/>
      <c r="AI1986" s="98"/>
      <c r="AJ1986" s="98">
        <v>5</v>
      </c>
      <c r="AK1986" s="98" t="s">
        <v>95</v>
      </c>
      <c r="AL1986" s="98"/>
      <c r="AM1986" s="33"/>
      <c r="AN1986" s="32" t="s">
        <v>133</v>
      </c>
      <c r="AO1986" s="98" t="s">
        <v>134</v>
      </c>
      <c r="AP1986" s="33" t="s">
        <v>160</v>
      </c>
      <c r="AQ1986">
        <v>21104.288510509999</v>
      </c>
      <c r="AR1986" t="s">
        <v>14530</v>
      </c>
      <c r="AS1986" t="s">
        <v>11225</v>
      </c>
      <c r="AT1986" t="s">
        <v>14531</v>
      </c>
      <c r="AU1986">
        <v>53.057699999999997</v>
      </c>
      <c r="AV1986" s="98">
        <v>0.92603136588000001</v>
      </c>
      <c r="AW1986">
        <v>74.03</v>
      </c>
      <c r="AX1986" s="98">
        <v>1.2920669764444446</v>
      </c>
      <c r="AY1986">
        <v>5.2099999999999999E-5</v>
      </c>
      <c r="AZ1986">
        <v>47.180100000000003</v>
      </c>
      <c r="BA1986" s="98">
        <v>0.82344791510666671</v>
      </c>
      <c r="BB1986">
        <v>312.92320000000001</v>
      </c>
      <c r="BC1986" s="98">
        <v>5.4615390096355565</v>
      </c>
      <c r="BD1986">
        <v>15.063888459999999</v>
      </c>
      <c r="BE1986" s="96">
        <f t="shared" si="252"/>
        <v>6925.3837040762255</v>
      </c>
      <c r="BF1986" s="96">
        <f t="shared" si="253"/>
        <v>554.74451656720794</v>
      </c>
      <c r="BG1986" s="96">
        <f t="shared" si="254"/>
        <v>554.02289158524309</v>
      </c>
      <c r="BH1986">
        <v>6931.7566647980821</v>
      </c>
      <c r="BI1986">
        <v>1.2236782801379571E-3</v>
      </c>
      <c r="BJ1986">
        <v>0.92636235626105712</v>
      </c>
      <c r="BK1986">
        <v>1.2920672456631941</v>
      </c>
      <c r="BL1986">
        <v>0.82839569972412463</v>
      </c>
      <c r="BM1986">
        <v>5.4565923145024211</v>
      </c>
      <c r="BN1986">
        <v>0.92603177451923568</v>
      </c>
      <c r="BO1986">
        <v>1.292067247263178</v>
      </c>
      <c r="BP1986">
        <v>9.9580729039588011E-4</v>
      </c>
      <c r="BQ1986">
        <v>0.82839569972412463</v>
      </c>
      <c r="BR1986">
        <v>6925.6640888069987</v>
      </c>
      <c r="BS1986" s="96">
        <v>561.56071559746579</v>
      </c>
      <c r="BT1986" s="96">
        <v>547.76746201653168</v>
      </c>
      <c r="BU1986">
        <v>5.4565923145024211</v>
      </c>
      <c r="BV1986" s="60" t="str">
        <f t="shared" si="255"/>
        <v>Starlink</v>
      </c>
      <c r="BW1986" s="32" t="s">
        <v>192</v>
      </c>
      <c r="BX1986" s="98">
        <v>3.3</v>
      </c>
      <c r="BY1986" s="21">
        <v>0.2</v>
      </c>
      <c r="BZ1986" s="98">
        <v>9</v>
      </c>
      <c r="CA1986" s="98">
        <v>25.52</v>
      </c>
      <c r="CB1986" s="98">
        <v>1.1950000000000001</v>
      </c>
      <c r="CC1986" s="98">
        <v>14.9102735294118</v>
      </c>
      <c r="CD1986" s="98">
        <v>0.2</v>
      </c>
      <c r="CE1986" s="98">
        <v>2.8</v>
      </c>
      <c r="CF1986" s="33">
        <v>9</v>
      </c>
      <c r="CG1986" s="32">
        <v>260</v>
      </c>
      <c r="CH1986" s="98">
        <v>260</v>
      </c>
      <c r="CI1986" s="98">
        <v>220</v>
      </c>
      <c r="CJ1986" s="96">
        <f>Population!$CG1986-Population!$CI1986</f>
        <v>40</v>
      </c>
      <c r="CK1986" s="118">
        <f>_xlfn.DAYS(Entries!$AY$2,Population!H1986)</f>
        <v>233</v>
      </c>
      <c r="CL1986" s="118">
        <f t="shared" si="256"/>
        <v>1825</v>
      </c>
      <c r="CM1986" s="117">
        <f>Entries!$AY$5</f>
        <v>0.15</v>
      </c>
      <c r="CN1986" s="117">
        <f t="shared" si="258"/>
        <v>0.15384615384615385</v>
      </c>
      <c r="CO1986" s="119">
        <f t="shared" si="257"/>
        <v>0.89147945205479451</v>
      </c>
      <c r="CP1986" s="32" t="s">
        <v>5654</v>
      </c>
      <c r="CQ1986" s="98">
        <v>4</v>
      </c>
      <c r="CR1986" s="98" t="s">
        <v>95</v>
      </c>
      <c r="CS1986" s="98"/>
      <c r="CT1986" s="33"/>
      <c r="CU1986" s="32" t="s">
        <v>5655</v>
      </c>
      <c r="CV1986" s="98" t="s">
        <v>5651</v>
      </c>
      <c r="CW1986" s="98" t="s">
        <v>157</v>
      </c>
      <c r="CX1986" s="98" t="s">
        <v>5652</v>
      </c>
      <c r="CY1986" s="98" t="s">
        <v>107</v>
      </c>
      <c r="CZ1986" s="98" t="s">
        <v>755</v>
      </c>
      <c r="DA1986" s="33"/>
      <c r="DB1986" s="17" t="s">
        <v>15463</v>
      </c>
      <c r="DC1986" s="17" t="s">
        <v>15500</v>
      </c>
      <c r="DD1986" s="17">
        <v>1</v>
      </c>
      <c r="DE1986" s="17" t="s">
        <v>15500</v>
      </c>
      <c r="DF1986" s="17" t="s">
        <v>15500</v>
      </c>
      <c r="DG1986" s="23" t="s">
        <v>11174</v>
      </c>
      <c r="DH1986" s="145"/>
    </row>
    <row r="1987" spans="1:112" s="17" customFormat="1" x14ac:dyDescent="0.25">
      <c r="A1987" s="30" t="s">
        <v>7290</v>
      </c>
      <c r="B1987" s="15">
        <v>1</v>
      </c>
      <c r="C1987" s="152" t="s">
        <v>11188</v>
      </c>
      <c r="D1987" s="15" t="s">
        <v>5649</v>
      </c>
      <c r="E1987" s="15">
        <v>46119</v>
      </c>
      <c r="F1987" s="15" t="s">
        <v>7291</v>
      </c>
      <c r="G1987" s="31">
        <v>64202</v>
      </c>
      <c r="H1987" s="43">
        <v>44061</v>
      </c>
      <c r="I1987" s="96" t="s">
        <v>221</v>
      </c>
      <c r="J1987" s="96"/>
      <c r="K1987" s="96"/>
      <c r="L1987" s="15" t="s">
        <v>285</v>
      </c>
      <c r="M1987" s="124" t="s">
        <v>156</v>
      </c>
      <c r="N1987" s="15" t="s">
        <v>156</v>
      </c>
      <c r="O1987" s="124" t="s">
        <v>157</v>
      </c>
      <c r="P1987" s="64" t="str">
        <f>VLOOKUP(N1987,Entries!J:K,2,FALSE)</f>
        <v>UNITED STATES OF AMERICA</v>
      </c>
      <c r="Q1987" s="123" t="s">
        <v>5651</v>
      </c>
      <c r="R1987" s="30" t="s">
        <v>5651</v>
      </c>
      <c r="S1987" s="15" t="s">
        <v>156</v>
      </c>
      <c r="T1987" s="124" t="s">
        <v>157</v>
      </c>
      <c r="U1987" s="125" t="s">
        <v>159</v>
      </c>
      <c r="V1987" s="31" t="s">
        <v>159</v>
      </c>
      <c r="W1987" s="64">
        <f>IF(VLOOKUP(R1987,Entries!N:P,3,FALSE)=V1987,1,VLOOKUP(R1987,Entries!N:P,3,FALSE))</f>
        <v>1</v>
      </c>
      <c r="X1987" s="124"/>
      <c r="Y1987" s="124"/>
      <c r="Z1987" s="15"/>
      <c r="AA1987" s="15"/>
      <c r="AB1987" s="96"/>
      <c r="AC1987" s="97" t="s">
        <v>5652</v>
      </c>
      <c r="AD1987" s="15" t="s">
        <v>263</v>
      </c>
      <c r="AE1987" s="15" t="s">
        <v>263</v>
      </c>
      <c r="AF1987" s="96" t="s">
        <v>263</v>
      </c>
      <c r="AG1987" s="96" t="s">
        <v>11136</v>
      </c>
      <c r="AH1987" s="96"/>
      <c r="AI1987" s="15"/>
      <c r="AJ1987" s="96">
        <v>5</v>
      </c>
      <c r="AK1987" s="15" t="s">
        <v>95</v>
      </c>
      <c r="AL1987" s="15"/>
      <c r="AM1987" s="31"/>
      <c r="AN1987" s="30" t="s">
        <v>133</v>
      </c>
      <c r="AO1987" s="15" t="s">
        <v>134</v>
      </c>
      <c r="AP1987" s="31" t="s">
        <v>160</v>
      </c>
      <c r="AQ1987">
        <v>21104.310630939999</v>
      </c>
      <c r="AR1987" t="s">
        <v>13102</v>
      </c>
      <c r="AS1987" t="s">
        <v>11225</v>
      </c>
      <c r="AT1987" t="s">
        <v>14532</v>
      </c>
      <c r="AU1987">
        <v>53.057299999999998</v>
      </c>
      <c r="AV1987" s="96">
        <v>0.92602438456444447</v>
      </c>
      <c r="AW1987">
        <v>73.942999999999998</v>
      </c>
      <c r="AX1987" s="96">
        <v>1.2905485403111112</v>
      </c>
      <c r="AY1987">
        <v>5.2800000000000003E-5</v>
      </c>
      <c r="AZ1987">
        <v>64.157200000000003</v>
      </c>
      <c r="BA1987" s="96">
        <v>1.1197541459022224</v>
      </c>
      <c r="BB1987">
        <v>295.94709999999998</v>
      </c>
      <c r="BC1987" s="96">
        <v>5.1652502321288889</v>
      </c>
      <c r="BD1987">
        <v>15.063900390000001</v>
      </c>
      <c r="BE1987" s="96">
        <f t="shared" ref="BE1987:BE2050" si="259">(((((24*60*60/BD1987)^2)*3.986004418*(10^(14)))/(4*3.141592*3.141592))^(1/3))/1000</f>
        <v>6925.380047659818</v>
      </c>
      <c r="BF1987" s="96">
        <f t="shared" ref="BF1987:BF2050" si="260">$BE1987*(1+$AY1987)-6371</f>
        <v>554.74570772633433</v>
      </c>
      <c r="BG1987" s="96">
        <f t="shared" ref="BG1987:BG2050" si="261">$BE1987*(1-$AY1987)-6371</f>
        <v>554.01438759330176</v>
      </c>
      <c r="BH1987">
        <v>6931.7529107960136</v>
      </c>
      <c r="BI1987">
        <v>1.22225246544719E-3</v>
      </c>
      <c r="BJ1987">
        <v>0.92635537663234901</v>
      </c>
      <c r="BK1987">
        <v>1.290548808233573</v>
      </c>
      <c r="BL1987">
        <v>0.84101265499952182</v>
      </c>
      <c r="BM1987">
        <v>5.4439927886164794</v>
      </c>
      <c r="BN1987">
        <v>0.92602479319278896</v>
      </c>
      <c r="BO1987">
        <v>1.2905488107622261</v>
      </c>
      <c r="BP1987">
        <v>1.0037783074145501E-3</v>
      </c>
      <c r="BQ1987">
        <v>0.84101265499952182</v>
      </c>
      <c r="BR1987">
        <v>6925.6604963003738</v>
      </c>
      <c r="BS1987" s="96">
        <v>561.61232407107855</v>
      </c>
      <c r="BT1987" s="96">
        <v>547.70866852966901</v>
      </c>
      <c r="BU1987">
        <v>5.4439927886164794</v>
      </c>
      <c r="BV1987" s="65" t="str">
        <f t="shared" si="255"/>
        <v>Starlink</v>
      </c>
      <c r="BW1987" s="30" t="s">
        <v>192</v>
      </c>
      <c r="BX1987" s="15">
        <v>3.3</v>
      </c>
      <c r="BY1987" s="16">
        <v>0.2</v>
      </c>
      <c r="BZ1987" s="15">
        <v>9</v>
      </c>
      <c r="CA1987" s="15">
        <v>25.52</v>
      </c>
      <c r="CB1987" s="15">
        <v>1.1950000000000001</v>
      </c>
      <c r="CC1987" s="15">
        <v>14.9102735294118</v>
      </c>
      <c r="CD1987" s="15">
        <v>0.2</v>
      </c>
      <c r="CE1987" s="15">
        <v>2.8</v>
      </c>
      <c r="CF1987" s="31">
        <v>9</v>
      </c>
      <c r="CG1987" s="30">
        <v>260</v>
      </c>
      <c r="CH1987" s="15">
        <v>260</v>
      </c>
      <c r="CI1987" s="15">
        <v>220</v>
      </c>
      <c r="CJ1987" s="98">
        <f>Population!$CG1987-Population!$CI1987</f>
        <v>40</v>
      </c>
      <c r="CK1987" s="120">
        <f>_xlfn.DAYS(Entries!$AY$2,Population!H1987)</f>
        <v>233</v>
      </c>
      <c r="CL1987" s="120">
        <f t="shared" si="256"/>
        <v>1825</v>
      </c>
      <c r="CM1987" s="122">
        <f>Entries!$AY$5</f>
        <v>0.15</v>
      </c>
      <c r="CN1987" s="122">
        <f t="shared" si="258"/>
        <v>0.15384615384615385</v>
      </c>
      <c r="CO1987" s="121">
        <f t="shared" si="257"/>
        <v>0.89147945205479451</v>
      </c>
      <c r="CP1987" s="30" t="s">
        <v>5654</v>
      </c>
      <c r="CQ1987" s="15">
        <v>4</v>
      </c>
      <c r="CR1987" s="15" t="s">
        <v>95</v>
      </c>
      <c r="CS1987" s="15"/>
      <c r="CT1987" s="31"/>
      <c r="CU1987" s="30" t="s">
        <v>5655</v>
      </c>
      <c r="CV1987" s="15" t="s">
        <v>5651</v>
      </c>
      <c r="CW1987" s="15" t="s">
        <v>157</v>
      </c>
      <c r="CX1987" s="15" t="s">
        <v>5652</v>
      </c>
      <c r="CY1987" s="15" t="s">
        <v>107</v>
      </c>
      <c r="CZ1987" s="15" t="s">
        <v>755</v>
      </c>
      <c r="DA1987" s="31"/>
      <c r="DB1987" s="17" t="s">
        <v>15463</v>
      </c>
      <c r="DC1987" s="17" t="s">
        <v>15500</v>
      </c>
      <c r="DD1987" s="17">
        <v>1</v>
      </c>
      <c r="DE1987" s="17" t="s">
        <v>15500</v>
      </c>
      <c r="DF1987" s="17" t="s">
        <v>15500</v>
      </c>
      <c r="DG1987" s="23" t="s">
        <v>11174</v>
      </c>
      <c r="DH1987" s="145"/>
    </row>
    <row r="1988" spans="1:112" s="17" customFormat="1" x14ac:dyDescent="0.25">
      <c r="A1988" s="32" t="s">
        <v>7293</v>
      </c>
      <c r="B1988" s="18">
        <v>1</v>
      </c>
      <c r="C1988" s="149" t="s">
        <v>11188</v>
      </c>
      <c r="D1988" s="18" t="s">
        <v>5649</v>
      </c>
      <c r="E1988" s="18">
        <v>46140</v>
      </c>
      <c r="F1988" s="18" t="s">
        <v>7294</v>
      </c>
      <c r="G1988" s="33">
        <v>64223</v>
      </c>
      <c r="H1988" s="44">
        <v>44061</v>
      </c>
      <c r="I1988" s="98" t="s">
        <v>221</v>
      </c>
      <c r="J1988" s="98"/>
      <c r="K1988" s="98"/>
      <c r="L1988" s="18" t="s">
        <v>285</v>
      </c>
      <c r="M1988" t="s">
        <v>156</v>
      </c>
      <c r="N1988" s="18" t="s">
        <v>156</v>
      </c>
      <c r="O1988" t="s">
        <v>157</v>
      </c>
      <c r="P1988" s="96" t="str">
        <f>VLOOKUP(N1988,Entries!J:K,2,FALSE)</f>
        <v>UNITED STATES OF AMERICA</v>
      </c>
      <c r="Q1988" s="38" t="s">
        <v>5651</v>
      </c>
      <c r="R1988" s="32" t="s">
        <v>5651</v>
      </c>
      <c r="S1988" s="98" t="s">
        <v>156</v>
      </c>
      <c r="T1988" t="s">
        <v>157</v>
      </c>
      <c r="U1988" s="39" t="s">
        <v>159</v>
      </c>
      <c r="V1988" s="33" t="s">
        <v>159</v>
      </c>
      <c r="W1988" s="64">
        <f>IF(VLOOKUP(R1988,Entries!N:P,3,FALSE)=V1988,1,VLOOKUP(R1988,Entries!N:P,3,FALSE))</f>
        <v>1</v>
      </c>
      <c r="X1988"/>
      <c r="Y1988"/>
      <c r="Z1988" s="98"/>
      <c r="AA1988" s="98"/>
      <c r="AB1988" s="98"/>
      <c r="AC1988" s="99" t="s">
        <v>5652</v>
      </c>
      <c r="AD1988" s="18" t="s">
        <v>263</v>
      </c>
      <c r="AE1988" s="18" t="s">
        <v>263</v>
      </c>
      <c r="AF1988" s="98" t="s">
        <v>263</v>
      </c>
      <c r="AG1988" s="98" t="s">
        <v>11136</v>
      </c>
      <c r="AH1988" s="98"/>
      <c r="AI1988" s="18"/>
      <c r="AJ1988" s="98">
        <v>5</v>
      </c>
      <c r="AK1988" s="18" t="s">
        <v>95</v>
      </c>
      <c r="AL1988" s="18"/>
      <c r="AM1988" s="33"/>
      <c r="AN1988" s="32" t="s">
        <v>133</v>
      </c>
      <c r="AO1988" s="18" t="s">
        <v>134</v>
      </c>
      <c r="AP1988" s="33" t="s">
        <v>160</v>
      </c>
      <c r="AQ1988">
        <v>21104.277441089998</v>
      </c>
      <c r="AR1988" t="s">
        <v>14533</v>
      </c>
      <c r="AS1988" t="s">
        <v>11225</v>
      </c>
      <c r="AT1988" t="s">
        <v>14534</v>
      </c>
      <c r="AU1988">
        <v>53.060200000000002</v>
      </c>
      <c r="AV1988" s="98">
        <v>0.92607499910222235</v>
      </c>
      <c r="AW1988">
        <v>34.077100000000002</v>
      </c>
      <c r="AX1988" s="98">
        <v>0.59475747079555563</v>
      </c>
      <c r="AY1988">
        <v>1.4919999999999999E-4</v>
      </c>
      <c r="AZ1988">
        <v>68.602900000000005</v>
      </c>
      <c r="BA1988" s="98">
        <v>1.1973462323155557</v>
      </c>
      <c r="BB1988">
        <v>291.51190000000003</v>
      </c>
      <c r="BC1988" s="98">
        <v>5.0878414052488896</v>
      </c>
      <c r="BD1988">
        <v>15.06399262</v>
      </c>
      <c r="BE1988" s="96">
        <f t="shared" si="259"/>
        <v>6925.3517803219593</v>
      </c>
      <c r="BF1988" s="96">
        <f t="shared" si="260"/>
        <v>555.38504280758389</v>
      </c>
      <c r="BG1988" s="96">
        <f t="shared" si="261"/>
        <v>553.31851783633556</v>
      </c>
      <c r="BH1988">
        <v>6931.7249281321656</v>
      </c>
      <c r="BI1988">
        <v>1.311894107452205E-3</v>
      </c>
      <c r="BJ1988">
        <v>0.9264059843661222</v>
      </c>
      <c r="BK1988">
        <v>0.59475759437231512</v>
      </c>
      <c r="BL1988">
        <v>0.86967264368550656</v>
      </c>
      <c r="BM1988">
        <v>5.4155160829168576</v>
      </c>
      <c r="BN1988">
        <v>0.92607540765818686</v>
      </c>
      <c r="BO1988">
        <v>0.59475759679382367</v>
      </c>
      <c r="BP1988">
        <v>1.087854658256344E-3</v>
      </c>
      <c r="BQ1988">
        <v>0.86967264368550656</v>
      </c>
      <c r="BR1988">
        <v>6925.6317655669554</v>
      </c>
      <c r="BS1988" s="96">
        <v>562.16584634449646</v>
      </c>
      <c r="BT1988" s="96">
        <v>547.09768478941533</v>
      </c>
      <c r="BU1988">
        <v>5.4155160829168576</v>
      </c>
      <c r="BV1988" s="60" t="str">
        <f t="shared" si="255"/>
        <v>Starlink</v>
      </c>
      <c r="BW1988" s="32" t="s">
        <v>192</v>
      </c>
      <c r="BX1988" s="18">
        <v>3.3</v>
      </c>
      <c r="BY1988" s="21">
        <v>0.2</v>
      </c>
      <c r="BZ1988" s="18">
        <v>9</v>
      </c>
      <c r="CA1988" s="98">
        <v>25.52</v>
      </c>
      <c r="CB1988" s="98">
        <v>1.1950000000000001</v>
      </c>
      <c r="CC1988" s="98">
        <v>14.9102735294118</v>
      </c>
      <c r="CD1988" s="18">
        <v>0.2</v>
      </c>
      <c r="CE1988" s="18">
        <v>2.8</v>
      </c>
      <c r="CF1988" s="33">
        <v>9</v>
      </c>
      <c r="CG1988" s="32">
        <v>260</v>
      </c>
      <c r="CH1988" s="18">
        <v>260</v>
      </c>
      <c r="CI1988" s="18">
        <v>220</v>
      </c>
      <c r="CJ1988" s="96">
        <f>Population!$CG1988-Population!$CI1988</f>
        <v>40</v>
      </c>
      <c r="CK1988" s="118">
        <f>_xlfn.DAYS(Entries!$AY$2,Population!H1988)</f>
        <v>233</v>
      </c>
      <c r="CL1988" s="118">
        <f t="shared" si="256"/>
        <v>1825</v>
      </c>
      <c r="CM1988" s="117">
        <f>Entries!$AY$5</f>
        <v>0.15</v>
      </c>
      <c r="CN1988" s="117">
        <f t="shared" si="258"/>
        <v>0.15384615384615385</v>
      </c>
      <c r="CO1988" s="119">
        <f t="shared" si="257"/>
        <v>0.89147945205479451</v>
      </c>
      <c r="CP1988" s="32" t="s">
        <v>5654</v>
      </c>
      <c r="CQ1988" s="18">
        <v>4</v>
      </c>
      <c r="CR1988" s="18" t="s">
        <v>95</v>
      </c>
      <c r="CS1988" s="18"/>
      <c r="CT1988" s="33"/>
      <c r="CU1988" s="32" t="s">
        <v>5655</v>
      </c>
      <c r="CV1988" s="18" t="s">
        <v>5651</v>
      </c>
      <c r="CW1988" s="18" t="s">
        <v>157</v>
      </c>
      <c r="CX1988" s="18" t="s">
        <v>5652</v>
      </c>
      <c r="CY1988" s="18" t="s">
        <v>107</v>
      </c>
      <c r="CZ1988" s="18" t="s">
        <v>755</v>
      </c>
      <c r="DA1988" s="33"/>
      <c r="DB1988" s="17" t="s">
        <v>15463</v>
      </c>
      <c r="DC1988" s="17" t="s">
        <v>15500</v>
      </c>
      <c r="DD1988" s="17">
        <v>1</v>
      </c>
      <c r="DE1988" s="17" t="s">
        <v>15500</v>
      </c>
      <c r="DF1988" s="17" t="s">
        <v>15500</v>
      </c>
      <c r="DG1988" s="23" t="s">
        <v>11174</v>
      </c>
      <c r="DH1988" s="145"/>
    </row>
    <row r="1989" spans="1:112" s="17" customFormat="1" x14ac:dyDescent="0.25">
      <c r="A1989" s="30" t="s">
        <v>7296</v>
      </c>
      <c r="B1989" s="96">
        <v>1</v>
      </c>
      <c r="C1989" s="152" t="s">
        <v>11188</v>
      </c>
      <c r="D1989" s="96" t="s">
        <v>5649</v>
      </c>
      <c r="E1989" s="96">
        <v>46159</v>
      </c>
      <c r="F1989" s="96" t="s">
        <v>7297</v>
      </c>
      <c r="G1989" s="31">
        <v>64242</v>
      </c>
      <c r="H1989" s="43">
        <v>44061</v>
      </c>
      <c r="I1989" s="96" t="s">
        <v>221</v>
      </c>
      <c r="J1989" s="96"/>
      <c r="K1989" s="96"/>
      <c r="L1989" s="96" t="s">
        <v>285</v>
      </c>
      <c r="M1989" s="124" t="s">
        <v>156</v>
      </c>
      <c r="N1989" s="96" t="s">
        <v>156</v>
      </c>
      <c r="O1989" s="124" t="s">
        <v>157</v>
      </c>
      <c r="P1989" s="64" t="str">
        <f>VLOOKUP(N1989,Entries!J:K,2,FALSE)</f>
        <v>UNITED STATES OF AMERICA</v>
      </c>
      <c r="Q1989" s="123" t="s">
        <v>5651</v>
      </c>
      <c r="R1989" s="30" t="s">
        <v>5651</v>
      </c>
      <c r="S1989" s="96" t="s">
        <v>156</v>
      </c>
      <c r="T1989" s="124" t="s">
        <v>157</v>
      </c>
      <c r="U1989" s="125" t="s">
        <v>159</v>
      </c>
      <c r="V1989" s="31" t="s">
        <v>159</v>
      </c>
      <c r="W1989" s="64">
        <f>IF(VLOOKUP(R1989,Entries!N:P,3,FALSE)=V1989,1,VLOOKUP(R1989,Entries!N:P,3,FALSE))</f>
        <v>1</v>
      </c>
      <c r="X1989" s="124"/>
      <c r="Y1989" s="124"/>
      <c r="Z1989" s="96"/>
      <c r="AA1989" s="96"/>
      <c r="AB1989" s="96"/>
      <c r="AC1989" s="97" t="s">
        <v>5652</v>
      </c>
      <c r="AD1989" s="96" t="s">
        <v>263</v>
      </c>
      <c r="AE1989" s="96" t="s">
        <v>263</v>
      </c>
      <c r="AF1989" s="96" t="s">
        <v>263</v>
      </c>
      <c r="AG1989" s="96" t="s">
        <v>11136</v>
      </c>
      <c r="AH1989" s="96"/>
      <c r="AI1989" s="96"/>
      <c r="AJ1989" s="96">
        <v>5</v>
      </c>
      <c r="AK1989" s="96" t="s">
        <v>95</v>
      </c>
      <c r="AL1989" s="96"/>
      <c r="AM1989" s="31"/>
      <c r="AN1989" s="30" t="s">
        <v>133</v>
      </c>
      <c r="AO1989" s="96" t="s">
        <v>134</v>
      </c>
      <c r="AP1989" s="31" t="s">
        <v>160</v>
      </c>
      <c r="AQ1989">
        <v>21104.192669939999</v>
      </c>
      <c r="AR1989" t="s">
        <v>14535</v>
      </c>
      <c r="AS1989" t="s">
        <v>11225</v>
      </c>
      <c r="AT1989" t="s">
        <v>14536</v>
      </c>
      <c r="AU1989">
        <v>53.0565</v>
      </c>
      <c r="AV1989" s="96">
        <v>0.92601042193333327</v>
      </c>
      <c r="AW1989">
        <v>74.457899999999995</v>
      </c>
      <c r="AX1989" s="96">
        <v>1.2995352387599999</v>
      </c>
      <c r="AY1989">
        <v>9.09E-5</v>
      </c>
      <c r="AZ1989">
        <v>86.104500000000002</v>
      </c>
      <c r="BA1989" s="96">
        <v>1.5028067131333334</v>
      </c>
      <c r="BB1989">
        <v>274.00479999999999</v>
      </c>
      <c r="BC1989" s="96">
        <v>4.7822849313422218</v>
      </c>
      <c r="BD1989">
        <v>15.063958270000001</v>
      </c>
      <c r="BE1989" s="96">
        <f t="shared" si="259"/>
        <v>6925.3623081322903</v>
      </c>
      <c r="BF1989" s="96">
        <f t="shared" si="260"/>
        <v>554.99182356609981</v>
      </c>
      <c r="BG1989" s="96">
        <f t="shared" si="261"/>
        <v>553.73279269848081</v>
      </c>
      <c r="BH1989">
        <v>6931.735051108647</v>
      </c>
      <c r="BI1989">
        <v>1.2439057432433189E-3</v>
      </c>
      <c r="BJ1989">
        <v>0.92634141840234907</v>
      </c>
      <c r="BK1989">
        <v>1.2995355092886061</v>
      </c>
      <c r="BL1989">
        <v>0.87424721803459848</v>
      </c>
      <c r="BM1989">
        <v>5.4108454522698084</v>
      </c>
      <c r="BN1989">
        <v>0.92601083055122457</v>
      </c>
      <c r="BO1989">
        <v>1.2995355112612481</v>
      </c>
      <c r="BP1989">
        <v>1.0425227312498449E-3</v>
      </c>
      <c r="BQ1989">
        <v>0.87424721803459848</v>
      </c>
      <c r="BR1989">
        <v>6925.6428851486953</v>
      </c>
      <c r="BS1989" s="96">
        <v>561.86302528498163</v>
      </c>
      <c r="BT1989" s="96">
        <v>547.422745012409</v>
      </c>
      <c r="BU1989">
        <v>5.4108454522698084</v>
      </c>
      <c r="BV1989" s="65" t="str">
        <f t="shared" si="255"/>
        <v>Starlink</v>
      </c>
      <c r="BW1989" s="30" t="s">
        <v>192</v>
      </c>
      <c r="BX1989" s="96">
        <v>3.3</v>
      </c>
      <c r="BY1989" s="16">
        <v>0.2</v>
      </c>
      <c r="BZ1989" s="96">
        <v>9</v>
      </c>
      <c r="CA1989" s="96">
        <v>25.52</v>
      </c>
      <c r="CB1989" s="96">
        <v>1.1950000000000001</v>
      </c>
      <c r="CC1989" s="96">
        <v>14.9102735294118</v>
      </c>
      <c r="CD1989" s="96">
        <v>0.2</v>
      </c>
      <c r="CE1989" s="96">
        <v>2.8</v>
      </c>
      <c r="CF1989" s="31">
        <v>9</v>
      </c>
      <c r="CG1989" s="30">
        <v>260</v>
      </c>
      <c r="CH1989" s="96">
        <v>260</v>
      </c>
      <c r="CI1989" s="96">
        <v>220</v>
      </c>
      <c r="CJ1989" s="98">
        <f>Population!$CG1989-Population!$CI1989</f>
        <v>40</v>
      </c>
      <c r="CK1989" s="120">
        <f>_xlfn.DAYS(Entries!$AY$2,Population!H1989)</f>
        <v>233</v>
      </c>
      <c r="CL1989" s="120">
        <f t="shared" si="256"/>
        <v>1825</v>
      </c>
      <c r="CM1989" s="122">
        <f>Entries!$AY$5</f>
        <v>0.15</v>
      </c>
      <c r="CN1989" s="122">
        <f t="shared" si="258"/>
        <v>0.15384615384615385</v>
      </c>
      <c r="CO1989" s="121">
        <f t="shared" si="257"/>
        <v>0.89147945205479451</v>
      </c>
      <c r="CP1989" s="30" t="s">
        <v>5654</v>
      </c>
      <c r="CQ1989" s="96">
        <v>4</v>
      </c>
      <c r="CR1989" s="96" t="s">
        <v>95</v>
      </c>
      <c r="CS1989" s="96"/>
      <c r="CT1989" s="31"/>
      <c r="CU1989" s="30" t="s">
        <v>5655</v>
      </c>
      <c r="CV1989" s="96" t="s">
        <v>5651</v>
      </c>
      <c r="CW1989" s="96" t="s">
        <v>157</v>
      </c>
      <c r="CX1989" s="96" t="s">
        <v>5652</v>
      </c>
      <c r="CY1989" s="96" t="s">
        <v>107</v>
      </c>
      <c r="CZ1989" s="96" t="s">
        <v>755</v>
      </c>
      <c r="DA1989" s="31"/>
      <c r="DB1989" s="17" t="s">
        <v>15463</v>
      </c>
      <c r="DC1989" s="17" t="s">
        <v>15500</v>
      </c>
      <c r="DD1989" s="17">
        <v>1</v>
      </c>
      <c r="DE1989" s="17" t="s">
        <v>15500</v>
      </c>
      <c r="DF1989" s="17" t="s">
        <v>15500</v>
      </c>
      <c r="DG1989" s="23" t="s">
        <v>11174</v>
      </c>
      <c r="DH1989" s="145"/>
    </row>
    <row r="1990" spans="1:112" s="17" customFormat="1" x14ac:dyDescent="0.25">
      <c r="A1990" s="32" t="s">
        <v>7299</v>
      </c>
      <c r="B1990" s="98">
        <v>1</v>
      </c>
      <c r="C1990" s="149" t="s">
        <v>11188</v>
      </c>
      <c r="D1990" s="98" t="s">
        <v>5649</v>
      </c>
      <c r="E1990" s="98">
        <v>46141</v>
      </c>
      <c r="F1990" s="98" t="s">
        <v>7300</v>
      </c>
      <c r="G1990" s="33">
        <v>64224</v>
      </c>
      <c r="H1990" s="44">
        <v>44061</v>
      </c>
      <c r="I1990" s="98" t="s">
        <v>221</v>
      </c>
      <c r="J1990" s="98"/>
      <c r="K1990" s="98"/>
      <c r="L1990" s="98" t="s">
        <v>285</v>
      </c>
      <c r="M1990" t="s">
        <v>156</v>
      </c>
      <c r="N1990" s="98" t="s">
        <v>156</v>
      </c>
      <c r="O1990" t="s">
        <v>157</v>
      </c>
      <c r="P1990" s="96" t="str">
        <f>VLOOKUP(N1990,Entries!J:K,2,FALSE)</f>
        <v>UNITED STATES OF AMERICA</v>
      </c>
      <c r="Q1990" s="38" t="s">
        <v>5651</v>
      </c>
      <c r="R1990" s="32" t="s">
        <v>5651</v>
      </c>
      <c r="S1990" s="98" t="s">
        <v>156</v>
      </c>
      <c r="T1990" t="s">
        <v>157</v>
      </c>
      <c r="U1990" s="39" t="s">
        <v>159</v>
      </c>
      <c r="V1990" s="33" t="s">
        <v>159</v>
      </c>
      <c r="W1990" s="64">
        <f>IF(VLOOKUP(R1990,Entries!N:P,3,FALSE)=V1990,1,VLOOKUP(R1990,Entries!N:P,3,FALSE))</f>
        <v>1</v>
      </c>
      <c r="X1990"/>
      <c r="Y1990"/>
      <c r="Z1990" s="98"/>
      <c r="AA1990" s="98"/>
      <c r="AB1990" s="98"/>
      <c r="AC1990" s="99" t="s">
        <v>5652</v>
      </c>
      <c r="AD1990" s="98" t="s">
        <v>263</v>
      </c>
      <c r="AE1990" s="98" t="s">
        <v>263</v>
      </c>
      <c r="AF1990" s="98" t="s">
        <v>263</v>
      </c>
      <c r="AG1990" s="98" t="s">
        <v>11136</v>
      </c>
      <c r="AH1990" s="98"/>
      <c r="AI1990" s="98"/>
      <c r="AJ1990" s="98">
        <v>5</v>
      </c>
      <c r="AK1990" s="98" t="s">
        <v>95</v>
      </c>
      <c r="AL1990" s="98"/>
      <c r="AM1990" s="33"/>
      <c r="AN1990" s="32" t="s">
        <v>133</v>
      </c>
      <c r="AO1990" s="98" t="s">
        <v>134</v>
      </c>
      <c r="AP1990" s="33" t="s">
        <v>160</v>
      </c>
      <c r="AQ1990">
        <v>21104.188988999998</v>
      </c>
      <c r="AR1990" t="s">
        <v>14537</v>
      </c>
      <c r="AS1990" t="s">
        <v>11225</v>
      </c>
      <c r="AT1990" t="s">
        <v>14538</v>
      </c>
      <c r="AU1990">
        <v>53.059199999999997</v>
      </c>
      <c r="AV1990" s="98">
        <v>0.92605754581333333</v>
      </c>
      <c r="AW1990">
        <v>34.470700000000001</v>
      </c>
      <c r="AX1990" s="98">
        <v>0.60162708530222231</v>
      </c>
      <c r="AY1990">
        <v>1.4630000000000001E-4</v>
      </c>
      <c r="AZ1990">
        <v>75.100700000000003</v>
      </c>
      <c r="BA1990" s="98">
        <v>1.310754212857778</v>
      </c>
      <c r="BB1990">
        <v>285.01440000000002</v>
      </c>
      <c r="BC1990" s="98">
        <v>4.974438660693334</v>
      </c>
      <c r="BD1990">
        <v>15.063931480000001</v>
      </c>
      <c r="BE1990" s="96">
        <f t="shared" si="259"/>
        <v>6925.3705189326656</v>
      </c>
      <c r="BF1990" s="96">
        <f t="shared" si="260"/>
        <v>555.38370063958519</v>
      </c>
      <c r="BG1990" s="96">
        <f t="shared" si="261"/>
        <v>553.35733722574514</v>
      </c>
      <c r="BH1990">
        <v>6931.74351228673</v>
      </c>
      <c r="BI1990">
        <v>1.303005280581042E-3</v>
      </c>
      <c r="BJ1990">
        <v>0.92638853260763876</v>
      </c>
      <c r="BK1990">
        <v>0.60162721054079049</v>
      </c>
      <c r="BL1990">
        <v>0.8807442332547446</v>
      </c>
      <c r="BM1990">
        <v>5.4044497015502087</v>
      </c>
      <c r="BN1990">
        <v>0.92605795437359206</v>
      </c>
      <c r="BO1990">
        <v>0.6016272127476977</v>
      </c>
      <c r="BP1990">
        <v>1.0894021634243729E-3</v>
      </c>
      <c r="BQ1990">
        <v>0.8807442332547446</v>
      </c>
      <c r="BR1990">
        <v>6925.650663323815</v>
      </c>
      <c r="BS1990" s="96">
        <v>562.19548213956205</v>
      </c>
      <c r="BT1990" s="96">
        <v>547.10584450806891</v>
      </c>
      <c r="BU1990">
        <v>5.4044497015502087</v>
      </c>
      <c r="BV1990" s="60" t="str">
        <f t="shared" si="255"/>
        <v>Starlink</v>
      </c>
      <c r="BW1990" s="32" t="s">
        <v>192</v>
      </c>
      <c r="BX1990" s="98">
        <v>3.3</v>
      </c>
      <c r="BY1990" s="21">
        <v>0.2</v>
      </c>
      <c r="BZ1990" s="98">
        <v>9</v>
      </c>
      <c r="CA1990" s="98">
        <v>25.52</v>
      </c>
      <c r="CB1990" s="98">
        <v>1.1950000000000001</v>
      </c>
      <c r="CC1990" s="98">
        <v>14.9102735294118</v>
      </c>
      <c r="CD1990" s="98">
        <v>0.2</v>
      </c>
      <c r="CE1990" s="98">
        <v>2.8</v>
      </c>
      <c r="CF1990" s="33">
        <v>9</v>
      </c>
      <c r="CG1990" s="32">
        <v>260</v>
      </c>
      <c r="CH1990" s="98">
        <v>260</v>
      </c>
      <c r="CI1990" s="98">
        <v>220</v>
      </c>
      <c r="CJ1990" s="96">
        <f>Population!$CG1990-Population!$CI1990</f>
        <v>40</v>
      </c>
      <c r="CK1990" s="118">
        <f>_xlfn.DAYS(Entries!$AY$2,Population!H1990)</f>
        <v>233</v>
      </c>
      <c r="CL1990" s="118">
        <f t="shared" si="256"/>
        <v>1825</v>
      </c>
      <c r="CM1990" s="117">
        <f>Entries!$AY$5</f>
        <v>0.15</v>
      </c>
      <c r="CN1990" s="117">
        <f t="shared" si="258"/>
        <v>0.15384615384615385</v>
      </c>
      <c r="CO1990" s="119">
        <f t="shared" si="257"/>
        <v>0.89147945205479451</v>
      </c>
      <c r="CP1990" s="32" t="s">
        <v>5654</v>
      </c>
      <c r="CQ1990" s="98">
        <v>4</v>
      </c>
      <c r="CR1990" s="98" t="s">
        <v>95</v>
      </c>
      <c r="CS1990" s="98"/>
      <c r="CT1990" s="33"/>
      <c r="CU1990" s="32" t="s">
        <v>5655</v>
      </c>
      <c r="CV1990" s="98" t="s">
        <v>5651</v>
      </c>
      <c r="CW1990" s="98" t="s">
        <v>157</v>
      </c>
      <c r="CX1990" s="98" t="s">
        <v>5652</v>
      </c>
      <c r="CY1990" s="98" t="s">
        <v>107</v>
      </c>
      <c r="CZ1990" s="98" t="s">
        <v>755</v>
      </c>
      <c r="DA1990" s="33"/>
      <c r="DB1990" s="17" t="s">
        <v>15463</v>
      </c>
      <c r="DC1990" s="17" t="s">
        <v>15500</v>
      </c>
      <c r="DD1990" s="17">
        <v>1</v>
      </c>
      <c r="DE1990" s="17" t="s">
        <v>15500</v>
      </c>
      <c r="DF1990" s="17" t="s">
        <v>15500</v>
      </c>
      <c r="DG1990" s="23" t="s">
        <v>11174</v>
      </c>
      <c r="DH1990" s="145"/>
    </row>
    <row r="1991" spans="1:112" s="17" customFormat="1" x14ac:dyDescent="0.25">
      <c r="A1991" s="30" t="s">
        <v>7302</v>
      </c>
      <c r="B1991" s="96">
        <v>1</v>
      </c>
      <c r="C1991" s="152" t="s">
        <v>11188</v>
      </c>
      <c r="D1991" s="96" t="s">
        <v>5649</v>
      </c>
      <c r="E1991" s="96">
        <v>46142</v>
      </c>
      <c r="F1991" s="96" t="s">
        <v>7303</v>
      </c>
      <c r="G1991" s="31">
        <v>64225</v>
      </c>
      <c r="H1991" s="43">
        <v>44061</v>
      </c>
      <c r="I1991" s="96" t="s">
        <v>221</v>
      </c>
      <c r="J1991" s="96"/>
      <c r="K1991" s="96"/>
      <c r="L1991" s="96" t="s">
        <v>285</v>
      </c>
      <c r="M1991" s="124" t="s">
        <v>156</v>
      </c>
      <c r="N1991" s="96" t="s">
        <v>156</v>
      </c>
      <c r="O1991" s="124" t="s">
        <v>157</v>
      </c>
      <c r="P1991" s="64" t="str">
        <f>VLOOKUP(N1991,Entries!J:K,2,FALSE)</f>
        <v>UNITED STATES OF AMERICA</v>
      </c>
      <c r="Q1991" s="123" t="s">
        <v>5651</v>
      </c>
      <c r="R1991" s="30" t="s">
        <v>5651</v>
      </c>
      <c r="S1991" s="96" t="s">
        <v>156</v>
      </c>
      <c r="T1991" s="124" t="s">
        <v>157</v>
      </c>
      <c r="U1991" s="125" t="s">
        <v>159</v>
      </c>
      <c r="V1991" s="31" t="s">
        <v>159</v>
      </c>
      <c r="W1991" s="64">
        <f>IF(VLOOKUP(R1991,Entries!N:P,3,FALSE)=V1991,1,VLOOKUP(R1991,Entries!N:P,3,FALSE))</f>
        <v>1</v>
      </c>
      <c r="X1991" s="124"/>
      <c r="Y1991" s="124"/>
      <c r="Z1991" s="96"/>
      <c r="AA1991" s="96"/>
      <c r="AB1991" s="96"/>
      <c r="AC1991" s="97" t="s">
        <v>5652</v>
      </c>
      <c r="AD1991" s="96" t="s">
        <v>263</v>
      </c>
      <c r="AE1991" s="96" t="s">
        <v>263</v>
      </c>
      <c r="AF1991" s="96" t="s">
        <v>263</v>
      </c>
      <c r="AG1991" s="96" t="s">
        <v>11136</v>
      </c>
      <c r="AH1991" s="96"/>
      <c r="AI1991" s="96"/>
      <c r="AJ1991" s="96">
        <v>5</v>
      </c>
      <c r="AK1991" s="96" t="s">
        <v>95</v>
      </c>
      <c r="AL1991" s="96"/>
      <c r="AM1991" s="31"/>
      <c r="AN1991" s="30" t="s">
        <v>133</v>
      </c>
      <c r="AO1991" s="96" t="s">
        <v>134</v>
      </c>
      <c r="AP1991" s="31" t="s">
        <v>160</v>
      </c>
      <c r="AQ1991">
        <v>21104.340111329999</v>
      </c>
      <c r="AR1991" t="s">
        <v>14539</v>
      </c>
      <c r="AS1991" t="s">
        <v>11225</v>
      </c>
      <c r="AT1991" t="s">
        <v>14540</v>
      </c>
      <c r="AU1991">
        <v>53.053899999999999</v>
      </c>
      <c r="AV1991" s="96">
        <v>0.92596504338222219</v>
      </c>
      <c r="AW1991">
        <v>73.797200000000004</v>
      </c>
      <c r="AX1991" s="96">
        <v>1.2880038507911113</v>
      </c>
      <c r="AY1991">
        <v>6.1299999999999999E-5</v>
      </c>
      <c r="AZ1991">
        <v>101.1375</v>
      </c>
      <c r="BA1991" s="96">
        <v>1.765182005</v>
      </c>
      <c r="BB1991">
        <v>258.9683</v>
      </c>
      <c r="BC1991" s="96">
        <v>4.5198485529644445</v>
      </c>
      <c r="BD1991">
        <v>15.063965720000001</v>
      </c>
      <c r="BE1991" s="96">
        <f t="shared" si="259"/>
        <v>6925.3600248046641</v>
      </c>
      <c r="BF1991" s="96">
        <f t="shared" si="260"/>
        <v>554.78454937418519</v>
      </c>
      <c r="BG1991" s="96">
        <f t="shared" si="261"/>
        <v>553.93550023514308</v>
      </c>
      <c r="BH1991">
        <v>6931.7326219172319</v>
      </c>
      <c r="BI1991">
        <v>1.208921885678571E-3</v>
      </c>
      <c r="BJ1991">
        <v>0.92629604865394544</v>
      </c>
      <c r="BK1991">
        <v>1.2880041189260409</v>
      </c>
      <c r="BL1991">
        <v>0.86942306338381958</v>
      </c>
      <c r="BM1991">
        <v>5.4156085004862264</v>
      </c>
      <c r="BN1991">
        <v>0.92596545205148251</v>
      </c>
      <c r="BO1991">
        <v>1.288004120796288</v>
      </c>
      <c r="BP1991">
        <v>1.014934113415699E-3</v>
      </c>
      <c r="BQ1991">
        <v>0.86942306338381958</v>
      </c>
      <c r="BR1991">
        <v>6925.641018111658</v>
      </c>
      <c r="BS1991" s="96">
        <v>561.67008743821134</v>
      </c>
      <c r="BT1991" s="96">
        <v>547.6119487851056</v>
      </c>
      <c r="BU1991">
        <v>5.4156085004862264</v>
      </c>
      <c r="BV1991" s="65" t="str">
        <f t="shared" si="255"/>
        <v>Starlink</v>
      </c>
      <c r="BW1991" s="30" t="s">
        <v>192</v>
      </c>
      <c r="BX1991" s="96">
        <v>3.3</v>
      </c>
      <c r="BY1991" s="16">
        <v>0.2</v>
      </c>
      <c r="BZ1991" s="96">
        <v>9</v>
      </c>
      <c r="CA1991" s="96">
        <v>25.52</v>
      </c>
      <c r="CB1991" s="96">
        <v>1.1950000000000001</v>
      </c>
      <c r="CC1991" s="96">
        <v>14.9102735294118</v>
      </c>
      <c r="CD1991" s="96">
        <v>0.2</v>
      </c>
      <c r="CE1991" s="96">
        <v>2.8</v>
      </c>
      <c r="CF1991" s="31">
        <v>9</v>
      </c>
      <c r="CG1991" s="30">
        <v>260</v>
      </c>
      <c r="CH1991" s="96">
        <v>260</v>
      </c>
      <c r="CI1991" s="96">
        <v>220</v>
      </c>
      <c r="CJ1991" s="98">
        <f>Population!$CG1991-Population!$CI1991</f>
        <v>40</v>
      </c>
      <c r="CK1991" s="120">
        <f>_xlfn.DAYS(Entries!$AY$2,Population!H1991)</f>
        <v>233</v>
      </c>
      <c r="CL1991" s="120">
        <f t="shared" si="256"/>
        <v>1825</v>
      </c>
      <c r="CM1991" s="122">
        <f>Entries!$AY$5</f>
        <v>0.15</v>
      </c>
      <c r="CN1991" s="122">
        <f t="shared" si="258"/>
        <v>0.15384615384615385</v>
      </c>
      <c r="CO1991" s="121">
        <f t="shared" si="257"/>
        <v>0.89147945205479451</v>
      </c>
      <c r="CP1991" s="30" t="s">
        <v>5654</v>
      </c>
      <c r="CQ1991" s="96">
        <v>4</v>
      </c>
      <c r="CR1991" s="96" t="s">
        <v>95</v>
      </c>
      <c r="CS1991" s="96"/>
      <c r="CT1991" s="31"/>
      <c r="CU1991" s="30" t="s">
        <v>5655</v>
      </c>
      <c r="CV1991" s="96" t="s">
        <v>5651</v>
      </c>
      <c r="CW1991" s="96" t="s">
        <v>157</v>
      </c>
      <c r="CX1991" s="96" t="s">
        <v>5652</v>
      </c>
      <c r="CY1991" s="96" t="s">
        <v>107</v>
      </c>
      <c r="CZ1991" s="96" t="s">
        <v>755</v>
      </c>
      <c r="DA1991" s="31"/>
      <c r="DB1991" s="17" t="s">
        <v>15463</v>
      </c>
      <c r="DC1991" s="17" t="s">
        <v>15500</v>
      </c>
      <c r="DD1991" s="17">
        <v>1</v>
      </c>
      <c r="DE1991" s="17" t="s">
        <v>15500</v>
      </c>
      <c r="DF1991" s="17" t="s">
        <v>15500</v>
      </c>
      <c r="DG1991" s="23" t="s">
        <v>11174</v>
      </c>
      <c r="DH1991" s="145"/>
    </row>
    <row r="1992" spans="1:112" s="17" customFormat="1" x14ac:dyDescent="0.25">
      <c r="A1992" s="32" t="s">
        <v>7305</v>
      </c>
      <c r="B1992" s="98">
        <v>1</v>
      </c>
      <c r="C1992" s="149" t="s">
        <v>11188</v>
      </c>
      <c r="D1992" s="98" t="s">
        <v>5649</v>
      </c>
      <c r="E1992" s="98">
        <v>46160</v>
      </c>
      <c r="F1992" s="98" t="s">
        <v>7306</v>
      </c>
      <c r="G1992" s="33">
        <v>64243</v>
      </c>
      <c r="H1992" s="44">
        <v>44061</v>
      </c>
      <c r="I1992" s="98" t="s">
        <v>221</v>
      </c>
      <c r="J1992" s="98"/>
      <c r="K1992" s="98"/>
      <c r="L1992" s="98" t="s">
        <v>285</v>
      </c>
      <c r="M1992" t="s">
        <v>156</v>
      </c>
      <c r="N1992" s="98" t="s">
        <v>156</v>
      </c>
      <c r="O1992" t="s">
        <v>157</v>
      </c>
      <c r="P1992" s="96" t="str">
        <f>VLOOKUP(N1992,Entries!J:K,2,FALSE)</f>
        <v>UNITED STATES OF AMERICA</v>
      </c>
      <c r="Q1992" s="38" t="s">
        <v>5651</v>
      </c>
      <c r="R1992" s="32" t="s">
        <v>5651</v>
      </c>
      <c r="S1992" s="98" t="s">
        <v>156</v>
      </c>
      <c r="T1992" t="s">
        <v>157</v>
      </c>
      <c r="U1992" s="39" t="s">
        <v>159</v>
      </c>
      <c r="V1992" s="33" t="s">
        <v>159</v>
      </c>
      <c r="W1992" s="64">
        <f>IF(VLOOKUP(R1992,Entries!N:P,3,FALSE)=V1992,1,VLOOKUP(R1992,Entries!N:P,3,FALSE))</f>
        <v>1</v>
      </c>
      <c r="X1992"/>
      <c r="Y1992"/>
      <c r="Z1992" s="98"/>
      <c r="AA1992" s="98"/>
      <c r="AB1992" s="98"/>
      <c r="AC1992" s="99" t="s">
        <v>5652</v>
      </c>
      <c r="AD1992" s="98" t="s">
        <v>263</v>
      </c>
      <c r="AE1992" s="98" t="s">
        <v>263</v>
      </c>
      <c r="AF1992" s="98" t="s">
        <v>263</v>
      </c>
      <c r="AG1992" s="98" t="s">
        <v>11136</v>
      </c>
      <c r="AH1992" s="98"/>
      <c r="AI1992" s="98"/>
      <c r="AJ1992" s="98">
        <v>5</v>
      </c>
      <c r="AK1992" s="98" t="s">
        <v>95</v>
      </c>
      <c r="AL1992" s="98"/>
      <c r="AM1992" s="33"/>
      <c r="AN1992" s="32" t="s">
        <v>133</v>
      </c>
      <c r="AO1992" s="98" t="s">
        <v>134</v>
      </c>
      <c r="AP1992" s="33" t="s">
        <v>160</v>
      </c>
      <c r="AQ1992">
        <v>21104.249807560001</v>
      </c>
      <c r="AR1992" t="s">
        <v>11662</v>
      </c>
      <c r="AS1992" t="s">
        <v>11225</v>
      </c>
      <c r="AT1992" t="s">
        <v>14541</v>
      </c>
      <c r="AU1992">
        <v>53.0593</v>
      </c>
      <c r="AV1992" s="98">
        <v>0.92605929114222219</v>
      </c>
      <c r="AW1992">
        <v>54.200899999999997</v>
      </c>
      <c r="AX1992" s="98">
        <v>0.94598396573777788</v>
      </c>
      <c r="AY1992">
        <v>1.3320000000000001E-4</v>
      </c>
      <c r="AZ1992">
        <v>70.832300000000004</v>
      </c>
      <c r="BA1992" s="98">
        <v>1.2362565945644446</v>
      </c>
      <c r="BB1992">
        <v>289.28100000000001</v>
      </c>
      <c r="BC1992" s="98">
        <v>5.0489048630666673</v>
      </c>
      <c r="BD1992">
        <v>15.06394897</v>
      </c>
      <c r="BE1992" s="96">
        <f t="shared" si="259"/>
        <v>6925.3651584633599</v>
      </c>
      <c r="BF1992" s="96">
        <f t="shared" si="260"/>
        <v>555.28761710246727</v>
      </c>
      <c r="BG1992" s="96">
        <f t="shared" si="261"/>
        <v>553.44269982425249</v>
      </c>
      <c r="BH1992">
        <v>6931.7382062760034</v>
      </c>
      <c r="BI1992">
        <v>1.2949741545850769E-3</v>
      </c>
      <c r="BJ1992">
        <v>0.92639027809658747</v>
      </c>
      <c r="BK1992">
        <v>0.94598416239418148</v>
      </c>
      <c r="BL1992">
        <v>0.86944582892422462</v>
      </c>
      <c r="BM1992">
        <v>5.4157167044003689</v>
      </c>
      <c r="BN1992">
        <v>0.9260596997113304</v>
      </c>
      <c r="BO1992">
        <v>0.94598416472034608</v>
      </c>
      <c r="BP1992">
        <v>1.075377383539448E-3</v>
      </c>
      <c r="BQ1992">
        <v>0.86944582892422462</v>
      </c>
      <c r="BR1992">
        <v>6925.6452871967304</v>
      </c>
      <c r="BS1992" s="96">
        <v>562.09296950499811</v>
      </c>
      <c r="BT1992" s="96">
        <v>547.19760488846259</v>
      </c>
      <c r="BU1992">
        <v>5.4157167044003689</v>
      </c>
      <c r="BV1992" s="60" t="str">
        <f t="shared" si="255"/>
        <v>Starlink</v>
      </c>
      <c r="BW1992" s="32" t="s">
        <v>192</v>
      </c>
      <c r="BX1992" s="98">
        <v>3.3</v>
      </c>
      <c r="BY1992" s="21">
        <v>0.2</v>
      </c>
      <c r="BZ1992" s="98">
        <v>9</v>
      </c>
      <c r="CA1992" s="98">
        <v>25.52</v>
      </c>
      <c r="CB1992" s="98">
        <v>1.1950000000000001</v>
      </c>
      <c r="CC1992" s="98">
        <v>14.9102735294118</v>
      </c>
      <c r="CD1992" s="98">
        <v>0.2</v>
      </c>
      <c r="CE1992" s="98">
        <v>2.8</v>
      </c>
      <c r="CF1992" s="33">
        <v>9</v>
      </c>
      <c r="CG1992" s="32">
        <v>260</v>
      </c>
      <c r="CH1992" s="98">
        <v>260</v>
      </c>
      <c r="CI1992" s="98">
        <v>220</v>
      </c>
      <c r="CJ1992" s="96">
        <f>Population!$CG1992-Population!$CI1992</f>
        <v>40</v>
      </c>
      <c r="CK1992" s="118">
        <f>_xlfn.DAYS(Entries!$AY$2,Population!H1992)</f>
        <v>233</v>
      </c>
      <c r="CL1992" s="118">
        <f t="shared" si="256"/>
        <v>1825</v>
      </c>
      <c r="CM1992" s="117">
        <f>Entries!$AY$5</f>
        <v>0.15</v>
      </c>
      <c r="CN1992" s="117">
        <f t="shared" si="258"/>
        <v>0.15384615384615385</v>
      </c>
      <c r="CO1992" s="119">
        <f t="shared" si="257"/>
        <v>0.89147945205479451</v>
      </c>
      <c r="CP1992" s="32" t="s">
        <v>5654</v>
      </c>
      <c r="CQ1992" s="98">
        <v>4</v>
      </c>
      <c r="CR1992" s="98" t="s">
        <v>95</v>
      </c>
      <c r="CS1992" s="98"/>
      <c r="CT1992" s="33"/>
      <c r="CU1992" s="32" t="s">
        <v>5655</v>
      </c>
      <c r="CV1992" s="98" t="s">
        <v>5651</v>
      </c>
      <c r="CW1992" s="98" t="s">
        <v>157</v>
      </c>
      <c r="CX1992" s="98" t="s">
        <v>5652</v>
      </c>
      <c r="CY1992" s="98" t="s">
        <v>107</v>
      </c>
      <c r="CZ1992" s="98" t="s">
        <v>755</v>
      </c>
      <c r="DA1992" s="33"/>
      <c r="DB1992" s="17" t="s">
        <v>15463</v>
      </c>
      <c r="DC1992" s="17" t="s">
        <v>15500</v>
      </c>
      <c r="DD1992" s="17">
        <v>1</v>
      </c>
      <c r="DE1992" s="17" t="s">
        <v>15500</v>
      </c>
      <c r="DF1992" s="17" t="s">
        <v>15500</v>
      </c>
      <c r="DG1992" s="23" t="s">
        <v>11174</v>
      </c>
      <c r="DH1992" s="145"/>
    </row>
    <row r="1993" spans="1:112" s="17" customFormat="1" x14ac:dyDescent="0.25">
      <c r="A1993" s="30" t="s">
        <v>7308</v>
      </c>
      <c r="B1993" s="15">
        <v>1</v>
      </c>
      <c r="C1993" s="152" t="s">
        <v>11188</v>
      </c>
      <c r="D1993" s="15" t="s">
        <v>5649</v>
      </c>
      <c r="E1993" s="15">
        <v>46143</v>
      </c>
      <c r="F1993" s="15" t="s">
        <v>7309</v>
      </c>
      <c r="G1993" s="31">
        <v>64226</v>
      </c>
      <c r="H1993" s="43">
        <v>44061</v>
      </c>
      <c r="I1993" s="96" t="s">
        <v>221</v>
      </c>
      <c r="J1993" s="96"/>
      <c r="K1993" s="96"/>
      <c r="L1993" s="15" t="s">
        <v>285</v>
      </c>
      <c r="M1993" s="124" t="s">
        <v>156</v>
      </c>
      <c r="N1993" s="15" t="s">
        <v>156</v>
      </c>
      <c r="O1993" s="124" t="s">
        <v>157</v>
      </c>
      <c r="P1993" s="64" t="str">
        <f>VLOOKUP(N1993,Entries!J:K,2,FALSE)</f>
        <v>UNITED STATES OF AMERICA</v>
      </c>
      <c r="Q1993" s="123" t="s">
        <v>5651</v>
      </c>
      <c r="R1993" s="30" t="s">
        <v>5651</v>
      </c>
      <c r="S1993" s="15" t="s">
        <v>156</v>
      </c>
      <c r="T1993" s="124" t="s">
        <v>157</v>
      </c>
      <c r="U1993" s="125" t="s">
        <v>159</v>
      </c>
      <c r="V1993" s="31" t="s">
        <v>159</v>
      </c>
      <c r="W1993" s="64">
        <f>IF(VLOOKUP(R1993,Entries!N:P,3,FALSE)=V1993,1,VLOOKUP(R1993,Entries!N:P,3,FALSE))</f>
        <v>1</v>
      </c>
      <c r="X1993" s="124"/>
      <c r="Y1993" s="124"/>
      <c r="Z1993" s="15"/>
      <c r="AA1993" s="15"/>
      <c r="AB1993" s="96"/>
      <c r="AC1993" s="97" t="s">
        <v>5652</v>
      </c>
      <c r="AD1993" s="15" t="s">
        <v>263</v>
      </c>
      <c r="AE1993" s="15" t="s">
        <v>263</v>
      </c>
      <c r="AF1993" s="96" t="s">
        <v>263</v>
      </c>
      <c r="AG1993" s="96" t="s">
        <v>11136</v>
      </c>
      <c r="AH1993" s="96"/>
      <c r="AI1993" s="15"/>
      <c r="AJ1993" s="15">
        <v>5</v>
      </c>
      <c r="AK1993" s="15" t="s">
        <v>95</v>
      </c>
      <c r="AL1993" s="15"/>
      <c r="AM1993" s="31"/>
      <c r="AN1993" s="30" t="s">
        <v>133</v>
      </c>
      <c r="AO1993" s="15" t="s">
        <v>134</v>
      </c>
      <c r="AP1993" s="31" t="s">
        <v>160</v>
      </c>
      <c r="AQ1993">
        <v>21104.17608171</v>
      </c>
      <c r="AR1993" t="s">
        <v>1015</v>
      </c>
      <c r="AS1993" t="s">
        <v>11225</v>
      </c>
      <c r="AT1993" t="s">
        <v>14542</v>
      </c>
      <c r="AU1993">
        <v>53.059699999999999</v>
      </c>
      <c r="AV1993" s="96">
        <v>0.92606627245777784</v>
      </c>
      <c r="AW1993">
        <v>54.530299999999997</v>
      </c>
      <c r="AX1993" s="96">
        <v>0.95173307909777771</v>
      </c>
      <c r="AY1993">
        <v>1.5980000000000001E-4</v>
      </c>
      <c r="AZ1993">
        <v>60.783799999999999</v>
      </c>
      <c r="BA1993" s="96">
        <v>1.0608772211644444</v>
      </c>
      <c r="BB1993">
        <v>299.33109999999999</v>
      </c>
      <c r="BC1993" s="96">
        <v>5.2243121617288892</v>
      </c>
      <c r="BD1993">
        <v>15.063970060000001</v>
      </c>
      <c r="BE1993" s="96">
        <f t="shared" si="259"/>
        <v>6925.3586946522764</v>
      </c>
      <c r="BF1993" s="96">
        <f t="shared" si="260"/>
        <v>555.46536697168176</v>
      </c>
      <c r="BG1993" s="96">
        <f t="shared" si="261"/>
        <v>553.25202233287109</v>
      </c>
      <c r="BH1993">
        <v>6931.7320281694329</v>
      </c>
      <c r="BI1993">
        <v>1.327641281182792E-3</v>
      </c>
      <c r="BJ1993">
        <v>0.92639725872311807</v>
      </c>
      <c r="BK1993">
        <v>0.95173327753958958</v>
      </c>
      <c r="BL1993">
        <v>0.85636865310831667</v>
      </c>
      <c r="BM1993">
        <v>5.428821857375917</v>
      </c>
      <c r="BN1993">
        <v>0.92606668103486811</v>
      </c>
      <c r="BO1993">
        <v>0.95173327934771368</v>
      </c>
      <c r="BP1993">
        <v>1.089763870778197E-3</v>
      </c>
      <c r="BQ1993">
        <v>0.85636865310831667</v>
      </c>
      <c r="BR1993">
        <v>6925.6387597353441</v>
      </c>
      <c r="BS1993" s="96">
        <v>562.18607063776562</v>
      </c>
      <c r="BT1993" s="96">
        <v>547.09144883292356</v>
      </c>
      <c r="BU1993">
        <v>5.428821857375917</v>
      </c>
      <c r="BV1993" s="65" t="str">
        <f t="shared" si="255"/>
        <v>Starlink</v>
      </c>
      <c r="BW1993" s="30" t="s">
        <v>192</v>
      </c>
      <c r="BX1993" s="15">
        <v>3.3</v>
      </c>
      <c r="BY1993" s="16">
        <v>0.2</v>
      </c>
      <c r="BZ1993" s="15">
        <v>9</v>
      </c>
      <c r="CA1993" s="15">
        <v>25.52</v>
      </c>
      <c r="CB1993" s="15">
        <v>1.1950000000000001</v>
      </c>
      <c r="CC1993" s="15">
        <v>14.9102735294118</v>
      </c>
      <c r="CD1993" s="15">
        <v>0.2</v>
      </c>
      <c r="CE1993" s="15">
        <v>2.8</v>
      </c>
      <c r="CF1993" s="31">
        <v>9</v>
      </c>
      <c r="CG1993" s="30">
        <v>260</v>
      </c>
      <c r="CH1993" s="15">
        <v>260</v>
      </c>
      <c r="CI1993" s="15">
        <v>220</v>
      </c>
      <c r="CJ1993" s="98">
        <f>Population!$CG1993-Population!$CI1993</f>
        <v>40</v>
      </c>
      <c r="CK1993" s="120">
        <f>_xlfn.DAYS(Entries!$AY$2,Population!H1993)</f>
        <v>233</v>
      </c>
      <c r="CL1993" s="120">
        <f t="shared" si="256"/>
        <v>1825</v>
      </c>
      <c r="CM1993" s="122">
        <f>Entries!$AY$5</f>
        <v>0.15</v>
      </c>
      <c r="CN1993" s="122">
        <f t="shared" si="258"/>
        <v>0.15384615384615385</v>
      </c>
      <c r="CO1993" s="121">
        <f t="shared" si="257"/>
        <v>0.89147945205479451</v>
      </c>
      <c r="CP1993" s="30" t="s">
        <v>5654</v>
      </c>
      <c r="CQ1993" s="96">
        <v>4</v>
      </c>
      <c r="CR1993" s="15" t="s">
        <v>95</v>
      </c>
      <c r="CS1993" s="15"/>
      <c r="CT1993" s="31"/>
      <c r="CU1993" s="30" t="s">
        <v>5655</v>
      </c>
      <c r="CV1993" s="15" t="s">
        <v>5651</v>
      </c>
      <c r="CW1993" s="15" t="s">
        <v>157</v>
      </c>
      <c r="CX1993" s="15" t="s">
        <v>5652</v>
      </c>
      <c r="CY1993" s="15" t="s">
        <v>107</v>
      </c>
      <c r="CZ1993" s="15" t="s">
        <v>755</v>
      </c>
      <c r="DA1993" s="31"/>
      <c r="DB1993" s="17" t="s">
        <v>15463</v>
      </c>
      <c r="DC1993" s="17" t="s">
        <v>15500</v>
      </c>
      <c r="DD1993" s="17">
        <v>1</v>
      </c>
      <c r="DE1993" s="17" t="s">
        <v>15500</v>
      </c>
      <c r="DF1993" s="17" t="s">
        <v>15500</v>
      </c>
      <c r="DG1993" s="23" t="s">
        <v>11174</v>
      </c>
      <c r="DH1993" s="145"/>
    </row>
    <row r="1994" spans="1:112" s="17" customFormat="1" x14ac:dyDescent="0.25">
      <c r="A1994" s="32" t="s">
        <v>7311</v>
      </c>
      <c r="B1994" s="18">
        <v>1</v>
      </c>
      <c r="C1994" s="149" t="s">
        <v>11188</v>
      </c>
      <c r="D1994" s="18" t="s">
        <v>5649</v>
      </c>
      <c r="E1994" s="18">
        <v>46161</v>
      </c>
      <c r="F1994" s="18" t="s">
        <v>7312</v>
      </c>
      <c r="G1994" s="33">
        <v>64244</v>
      </c>
      <c r="H1994" s="44">
        <v>44061</v>
      </c>
      <c r="I1994" s="98" t="s">
        <v>221</v>
      </c>
      <c r="J1994" s="98"/>
      <c r="K1994" s="98"/>
      <c r="L1994" s="18" t="s">
        <v>285</v>
      </c>
      <c r="M1994" t="s">
        <v>156</v>
      </c>
      <c r="N1994" s="18" t="s">
        <v>156</v>
      </c>
      <c r="O1994" t="s">
        <v>157</v>
      </c>
      <c r="P1994" s="96" t="str">
        <f>VLOOKUP(N1994,Entries!J:K,2,FALSE)</f>
        <v>UNITED STATES OF AMERICA</v>
      </c>
      <c r="Q1994" s="38" t="s">
        <v>5651</v>
      </c>
      <c r="R1994" s="32" t="s">
        <v>5651</v>
      </c>
      <c r="S1994" s="18" t="s">
        <v>156</v>
      </c>
      <c r="T1994" t="s">
        <v>157</v>
      </c>
      <c r="U1994" s="39" t="s">
        <v>159</v>
      </c>
      <c r="V1994" s="33" t="s">
        <v>159</v>
      </c>
      <c r="W1994" s="64">
        <f>IF(VLOOKUP(R1994,Entries!N:P,3,FALSE)=V1994,1,VLOOKUP(R1994,Entries!N:P,3,FALSE))</f>
        <v>1</v>
      </c>
      <c r="X1994"/>
      <c r="Y1994"/>
      <c r="Z1994" s="18"/>
      <c r="AA1994" s="18"/>
      <c r="AB1994" s="98"/>
      <c r="AC1994" s="99" t="s">
        <v>5652</v>
      </c>
      <c r="AD1994" s="18" t="s">
        <v>263</v>
      </c>
      <c r="AE1994" s="18" t="s">
        <v>263</v>
      </c>
      <c r="AF1994" s="98" t="s">
        <v>263</v>
      </c>
      <c r="AG1994" s="98" t="s">
        <v>11136</v>
      </c>
      <c r="AH1994" s="98"/>
      <c r="AI1994" s="18"/>
      <c r="AJ1994" s="98">
        <v>5</v>
      </c>
      <c r="AK1994" s="18" t="s">
        <v>95</v>
      </c>
      <c r="AL1994" s="18"/>
      <c r="AM1994" s="33"/>
      <c r="AN1994" s="32" t="s">
        <v>133</v>
      </c>
      <c r="AO1994" s="18" t="s">
        <v>134</v>
      </c>
      <c r="AP1994" s="33" t="s">
        <v>160</v>
      </c>
      <c r="AQ1994">
        <v>21104.227686679998</v>
      </c>
      <c r="AR1994" t="s">
        <v>11528</v>
      </c>
      <c r="AS1994" t="s">
        <v>11225</v>
      </c>
      <c r="AT1994" t="s">
        <v>14543</v>
      </c>
      <c r="AU1994">
        <v>53.059100000000001</v>
      </c>
      <c r="AV1994" s="98">
        <v>0.92605580048444458</v>
      </c>
      <c r="AW1994">
        <v>54.297600000000003</v>
      </c>
      <c r="AX1994" s="98">
        <v>0.94767169877333335</v>
      </c>
      <c r="AY1994">
        <v>1.449E-4</v>
      </c>
      <c r="AZ1994">
        <v>64.898300000000006</v>
      </c>
      <c r="BA1994" s="98">
        <v>1.1326887782977779</v>
      </c>
      <c r="BB1994">
        <v>295.21559999999999</v>
      </c>
      <c r="BC1994" s="98">
        <v>5.1524831513066669</v>
      </c>
      <c r="BD1994">
        <v>15.06403765</v>
      </c>
      <c r="BE1994" s="96">
        <f t="shared" si="259"/>
        <v>6925.3379792967116</v>
      </c>
      <c r="BF1994" s="96">
        <f t="shared" si="260"/>
        <v>555.34146076991146</v>
      </c>
      <c r="BG1994" s="96">
        <f t="shared" si="261"/>
        <v>553.33449782351181</v>
      </c>
      <c r="BH1994">
        <v>6931.7111967844376</v>
      </c>
      <c r="BI1994">
        <v>1.3105933449725131E-3</v>
      </c>
      <c r="BJ1994">
        <v>0.92638679070700014</v>
      </c>
      <c r="BK1994">
        <v>0.9476718955542468</v>
      </c>
      <c r="BL1994">
        <v>0.86175894928759122</v>
      </c>
      <c r="BM1994">
        <v>5.4234140828344346</v>
      </c>
      <c r="BN1994">
        <v>0.92605620906907948</v>
      </c>
      <c r="BO1994">
        <v>0.94767189814939989</v>
      </c>
      <c r="BP1994">
        <v>1.0811675900755601E-3</v>
      </c>
      <c r="BQ1994">
        <v>0.86175894928759122</v>
      </c>
      <c r="BR1994">
        <v>6925.6181411985517</v>
      </c>
      <c r="BS1994" s="96">
        <v>562.10589507405439</v>
      </c>
      <c r="BT1994" s="96">
        <v>547.13038732304813</v>
      </c>
      <c r="BU1994">
        <v>5.4234140828344346</v>
      </c>
      <c r="BV1994" s="60" t="str">
        <f t="shared" si="255"/>
        <v>Starlink</v>
      </c>
      <c r="BW1994" s="32" t="s">
        <v>192</v>
      </c>
      <c r="BX1994" s="18">
        <v>3.3</v>
      </c>
      <c r="BY1994" s="21">
        <v>0.2</v>
      </c>
      <c r="BZ1994" s="18">
        <v>9</v>
      </c>
      <c r="CA1994" s="18">
        <v>25.52</v>
      </c>
      <c r="CB1994" s="18">
        <v>1.1950000000000001</v>
      </c>
      <c r="CC1994" s="18">
        <v>14.9102735294118</v>
      </c>
      <c r="CD1994" s="18">
        <v>0.2</v>
      </c>
      <c r="CE1994" s="18">
        <v>2.8</v>
      </c>
      <c r="CF1994" s="33">
        <v>9</v>
      </c>
      <c r="CG1994" s="32">
        <v>260</v>
      </c>
      <c r="CH1994" s="18">
        <v>260</v>
      </c>
      <c r="CI1994" s="18">
        <v>220</v>
      </c>
      <c r="CJ1994" s="96">
        <f>Population!$CG1994-Population!$CI1994</f>
        <v>40</v>
      </c>
      <c r="CK1994" s="118">
        <f>_xlfn.DAYS(Entries!$AY$2,Population!H1994)</f>
        <v>233</v>
      </c>
      <c r="CL1994" s="118">
        <f t="shared" si="256"/>
        <v>1825</v>
      </c>
      <c r="CM1994" s="117">
        <f>Entries!$AY$5</f>
        <v>0.15</v>
      </c>
      <c r="CN1994" s="117">
        <f t="shared" si="258"/>
        <v>0.15384615384615385</v>
      </c>
      <c r="CO1994" s="119">
        <f t="shared" si="257"/>
        <v>0.89147945205479451</v>
      </c>
      <c r="CP1994" s="32" t="s">
        <v>5654</v>
      </c>
      <c r="CQ1994" s="18">
        <v>4</v>
      </c>
      <c r="CR1994" s="18" t="s">
        <v>95</v>
      </c>
      <c r="CS1994" s="18"/>
      <c r="CT1994" s="33"/>
      <c r="CU1994" s="32" t="s">
        <v>5655</v>
      </c>
      <c r="CV1994" s="18" t="s">
        <v>5651</v>
      </c>
      <c r="CW1994" s="18" t="s">
        <v>157</v>
      </c>
      <c r="CX1994" s="18" t="s">
        <v>5652</v>
      </c>
      <c r="CY1994" s="18" t="s">
        <v>107</v>
      </c>
      <c r="CZ1994" s="18" t="s">
        <v>755</v>
      </c>
      <c r="DA1994" s="33"/>
      <c r="DB1994" s="17" t="s">
        <v>15463</v>
      </c>
      <c r="DC1994" s="17" t="s">
        <v>15500</v>
      </c>
      <c r="DD1994" s="17">
        <v>1</v>
      </c>
      <c r="DE1994" s="17" t="s">
        <v>15500</v>
      </c>
      <c r="DF1994" s="17" t="s">
        <v>15500</v>
      </c>
      <c r="DG1994" s="23" t="s">
        <v>11174</v>
      </c>
      <c r="DH1994" s="145"/>
    </row>
    <row r="1995" spans="1:112" s="17" customFormat="1" x14ac:dyDescent="0.25">
      <c r="A1995" s="30" t="s">
        <v>7315</v>
      </c>
      <c r="B1995" s="15">
        <v>1</v>
      </c>
      <c r="C1995" s="152" t="s">
        <v>11188</v>
      </c>
      <c r="D1995" s="15" t="s">
        <v>5649</v>
      </c>
      <c r="E1995" s="15">
        <v>46120</v>
      </c>
      <c r="F1995" s="15" t="s">
        <v>7316</v>
      </c>
      <c r="G1995" s="31">
        <v>64203</v>
      </c>
      <c r="H1995" s="43">
        <v>44061</v>
      </c>
      <c r="I1995" s="96" t="s">
        <v>221</v>
      </c>
      <c r="J1995" s="96"/>
      <c r="K1995" s="96"/>
      <c r="L1995" s="15" t="s">
        <v>285</v>
      </c>
      <c r="M1995" s="124" t="s">
        <v>156</v>
      </c>
      <c r="N1995" s="15" t="s">
        <v>156</v>
      </c>
      <c r="O1995" s="124" t="s">
        <v>157</v>
      </c>
      <c r="P1995" s="64" t="str">
        <f>VLOOKUP(N1995,Entries!J:K,2,FALSE)</f>
        <v>UNITED STATES OF AMERICA</v>
      </c>
      <c r="Q1995" s="123" t="s">
        <v>5651</v>
      </c>
      <c r="R1995" s="30" t="s">
        <v>5651</v>
      </c>
      <c r="S1995" s="15" t="s">
        <v>156</v>
      </c>
      <c r="T1995" s="124" t="s">
        <v>157</v>
      </c>
      <c r="U1995" s="125" t="s">
        <v>159</v>
      </c>
      <c r="V1995" s="31" t="s">
        <v>159</v>
      </c>
      <c r="W1995" s="64">
        <f>IF(VLOOKUP(R1995,Entries!N:P,3,FALSE)=V1995,1,VLOOKUP(R1995,Entries!N:P,3,FALSE))</f>
        <v>1</v>
      </c>
      <c r="X1995" s="124"/>
      <c r="Y1995" s="124"/>
      <c r="Z1995" s="15"/>
      <c r="AA1995" s="15"/>
      <c r="AB1995" s="96"/>
      <c r="AC1995" s="97" t="s">
        <v>5652</v>
      </c>
      <c r="AD1995" s="15" t="s">
        <v>263</v>
      </c>
      <c r="AE1995" s="15" t="s">
        <v>263</v>
      </c>
      <c r="AF1995" s="96" t="s">
        <v>263</v>
      </c>
      <c r="AG1995" s="96" t="s">
        <v>11136</v>
      </c>
      <c r="AH1995" s="96"/>
      <c r="AI1995" s="15"/>
      <c r="AJ1995" s="96">
        <v>5</v>
      </c>
      <c r="AK1995" s="15" t="s">
        <v>95</v>
      </c>
      <c r="AL1995" s="15"/>
      <c r="AM1995" s="31"/>
      <c r="AN1995" s="30" t="s">
        <v>133</v>
      </c>
      <c r="AO1995" s="15" t="s">
        <v>134</v>
      </c>
      <c r="AP1995" s="31" t="s">
        <v>160</v>
      </c>
      <c r="AQ1995">
        <v>21104.2958827</v>
      </c>
      <c r="AR1995" t="s">
        <v>14065</v>
      </c>
      <c r="AS1995" t="s">
        <v>11225</v>
      </c>
      <c r="AT1995" t="s">
        <v>14544</v>
      </c>
      <c r="AU1995">
        <v>53.056699999999999</v>
      </c>
      <c r="AV1995" s="96">
        <v>0.9260139125911111</v>
      </c>
      <c r="AW1995">
        <v>73.998999999999995</v>
      </c>
      <c r="AX1995" s="96">
        <v>1.2915259244888888</v>
      </c>
      <c r="AY1995">
        <v>6.7799999999999995E-5</v>
      </c>
      <c r="AZ1995">
        <v>90.266300000000001</v>
      </c>
      <c r="BA1995" s="96">
        <v>1.5754438108311111</v>
      </c>
      <c r="BB1995">
        <v>269.84030000000001</v>
      </c>
      <c r="BC1995" s="96">
        <v>4.7096007097644446</v>
      </c>
      <c r="BD1995">
        <v>15.06396722</v>
      </c>
      <c r="BE1995" s="96">
        <f t="shared" si="259"/>
        <v>6925.3595650745037</v>
      </c>
      <c r="BF1995" s="96">
        <f t="shared" si="260"/>
        <v>554.82910445301604</v>
      </c>
      <c r="BG1995" s="96">
        <f t="shared" si="261"/>
        <v>553.89002569599234</v>
      </c>
      <c r="BH1995">
        <v>6931.7322571936566</v>
      </c>
      <c r="BI1995">
        <v>1.222211800113877E-3</v>
      </c>
      <c r="BJ1995">
        <v>0.9263449086302169</v>
      </c>
      <c r="BK1995">
        <v>1.2915261922192041</v>
      </c>
      <c r="BL1995">
        <v>0.86630222575308347</v>
      </c>
      <c r="BM1995">
        <v>5.4187433160449823</v>
      </c>
      <c r="BN1995">
        <v>0.92601432121464167</v>
      </c>
      <c r="BO1995">
        <v>1.291526195257702</v>
      </c>
      <c r="BP1995">
        <v>1.021791751860136E-3</v>
      </c>
      <c r="BQ1995">
        <v>0.86630222575308347</v>
      </c>
      <c r="BR1995">
        <v>6925.6401103659882</v>
      </c>
      <c r="BS1995" s="96">
        <v>561.71667230711228</v>
      </c>
      <c r="BT1995" s="96">
        <v>547.56354842486417</v>
      </c>
      <c r="BU1995">
        <v>5.4187433160449823</v>
      </c>
      <c r="BV1995" s="65" t="str">
        <f t="shared" ref="BV1995:BV2058" si="262">IF(AND(CR1995="Real",CQ1995=0),"no propulsion",IF(AND(BX1995&lt;0.2,BY1995&lt;0.2,BZ1995&lt;0.2),"too small",IF(OR(D1995="Starlink v0.9",D1995="Starlink v1.0"),"Starlink",IF(D1995="OneWeb","OneWeb",IF(AND(AE1995="Earth Observation",AO1995="Sunsynchron"),"sunsynchronous observation",IF(AF1995="Earth Observation","Earth Observation"))))))</f>
        <v>Starlink</v>
      </c>
      <c r="BW1995" s="30" t="s">
        <v>192</v>
      </c>
      <c r="BX1995" s="15">
        <v>3.3</v>
      </c>
      <c r="BY1995" s="16">
        <v>0.2</v>
      </c>
      <c r="BZ1995" s="15">
        <v>9</v>
      </c>
      <c r="CA1995" s="15">
        <v>25.52</v>
      </c>
      <c r="CB1995" s="15">
        <v>1.1950000000000001</v>
      </c>
      <c r="CC1995" s="15">
        <v>14.9102735294118</v>
      </c>
      <c r="CD1995" s="15">
        <v>0.2</v>
      </c>
      <c r="CE1995" s="15">
        <v>2.8</v>
      </c>
      <c r="CF1995" s="31">
        <v>9</v>
      </c>
      <c r="CG1995" s="30">
        <v>260</v>
      </c>
      <c r="CH1995" s="15">
        <v>260</v>
      </c>
      <c r="CI1995" s="15">
        <v>220</v>
      </c>
      <c r="CJ1995" s="98">
        <f>Population!$CG1995-Population!$CI1995</f>
        <v>40</v>
      </c>
      <c r="CK1995" s="120">
        <f>_xlfn.DAYS(Entries!$AY$2,Population!H1995)</f>
        <v>233</v>
      </c>
      <c r="CL1995" s="120">
        <f t="shared" ref="CL1995:CL2058" si="263">AJ1995*365</f>
        <v>1825</v>
      </c>
      <c r="CM1995" s="122">
        <f>Entries!$AY$5</f>
        <v>0.15</v>
      </c>
      <c r="CN1995" s="122">
        <f t="shared" si="258"/>
        <v>0.15384615384615385</v>
      </c>
      <c r="CO1995" s="121">
        <f t="shared" ref="CO1995:CO2058" si="264">IF(CQ1995=0,"-",MAX(0,1-(1-CM1995)/CL1995*CK1995))</f>
        <v>0.89147945205479451</v>
      </c>
      <c r="CP1995" s="30" t="s">
        <v>5654</v>
      </c>
      <c r="CQ1995" s="96">
        <v>4</v>
      </c>
      <c r="CR1995" s="15" t="s">
        <v>95</v>
      </c>
      <c r="CS1995" s="15"/>
      <c r="CT1995" s="31"/>
      <c r="CU1995" s="30" t="s">
        <v>5655</v>
      </c>
      <c r="CV1995" s="15" t="s">
        <v>5651</v>
      </c>
      <c r="CW1995" s="15" t="s">
        <v>157</v>
      </c>
      <c r="CX1995" s="15" t="s">
        <v>5652</v>
      </c>
      <c r="CY1995" s="15" t="s">
        <v>107</v>
      </c>
      <c r="CZ1995" s="15" t="s">
        <v>755</v>
      </c>
      <c r="DA1995" s="31"/>
      <c r="DB1995" s="17" t="s">
        <v>15463</v>
      </c>
      <c r="DC1995" s="17" t="s">
        <v>15500</v>
      </c>
      <c r="DD1995" s="17">
        <v>1</v>
      </c>
      <c r="DE1995" s="17" t="s">
        <v>15500</v>
      </c>
      <c r="DF1995" s="17" t="s">
        <v>15500</v>
      </c>
      <c r="DG1995" s="23" t="s">
        <v>11174</v>
      </c>
      <c r="DH1995" s="145"/>
    </row>
    <row r="1996" spans="1:112" s="17" customFormat="1" x14ac:dyDescent="0.25">
      <c r="A1996" s="32" t="s">
        <v>7318</v>
      </c>
      <c r="B1996" s="98">
        <v>1</v>
      </c>
      <c r="C1996" s="149" t="s">
        <v>11188</v>
      </c>
      <c r="D1996" s="98" t="s">
        <v>5649</v>
      </c>
      <c r="E1996" s="98">
        <v>46121</v>
      </c>
      <c r="F1996" s="98" t="s">
        <v>7319</v>
      </c>
      <c r="G1996" s="33">
        <v>64204</v>
      </c>
      <c r="H1996" s="44">
        <v>44061</v>
      </c>
      <c r="I1996" s="98" t="s">
        <v>221</v>
      </c>
      <c r="J1996" s="98"/>
      <c r="K1996" s="98"/>
      <c r="L1996" s="98" t="s">
        <v>285</v>
      </c>
      <c r="M1996" t="s">
        <v>156</v>
      </c>
      <c r="N1996" s="98" t="s">
        <v>156</v>
      </c>
      <c r="O1996" t="s">
        <v>157</v>
      </c>
      <c r="P1996" s="96" t="str">
        <f>VLOOKUP(N1996,Entries!J:K,2,FALSE)</f>
        <v>UNITED STATES OF AMERICA</v>
      </c>
      <c r="Q1996" s="38" t="s">
        <v>5651</v>
      </c>
      <c r="R1996" s="32" t="s">
        <v>5651</v>
      </c>
      <c r="S1996" s="98" t="s">
        <v>156</v>
      </c>
      <c r="T1996" t="s">
        <v>157</v>
      </c>
      <c r="U1996" s="39" t="s">
        <v>159</v>
      </c>
      <c r="V1996" s="33" t="s">
        <v>159</v>
      </c>
      <c r="W1996" s="64">
        <f>IF(VLOOKUP(R1996,Entries!N:P,3,FALSE)=V1996,1,VLOOKUP(R1996,Entries!N:P,3,FALSE))</f>
        <v>1</v>
      </c>
      <c r="X1996"/>
      <c r="Y1996"/>
      <c r="Z1996" s="98"/>
      <c r="AA1996" s="98"/>
      <c r="AB1996" s="98"/>
      <c r="AC1996" s="99" t="s">
        <v>5652</v>
      </c>
      <c r="AD1996" s="98" t="s">
        <v>263</v>
      </c>
      <c r="AE1996" s="98" t="s">
        <v>263</v>
      </c>
      <c r="AF1996" s="98" t="s">
        <v>263</v>
      </c>
      <c r="AG1996" s="98" t="s">
        <v>11136</v>
      </c>
      <c r="AH1996" s="98"/>
      <c r="AI1996" s="98"/>
      <c r="AJ1996" s="98">
        <v>5</v>
      </c>
      <c r="AK1996" s="98" t="s">
        <v>95</v>
      </c>
      <c r="AL1996" s="98"/>
      <c r="AM1996" s="33"/>
      <c r="AN1996" s="32" t="s">
        <v>133</v>
      </c>
      <c r="AO1996" s="98" t="s">
        <v>134</v>
      </c>
      <c r="AP1996" s="33" t="s">
        <v>160</v>
      </c>
      <c r="AQ1996">
        <v>21104.264547899998</v>
      </c>
      <c r="AR1996" t="s">
        <v>14545</v>
      </c>
      <c r="AS1996" t="s">
        <v>11225</v>
      </c>
      <c r="AT1996" t="s">
        <v>14546</v>
      </c>
      <c r="AU1996">
        <v>53.059800000000003</v>
      </c>
      <c r="AV1996" s="98">
        <v>0.9260680177866667</v>
      </c>
      <c r="AW1996">
        <v>54.135300000000001</v>
      </c>
      <c r="AX1996" s="98">
        <v>0.94483902998666669</v>
      </c>
      <c r="AY1996">
        <v>1.5650000000000001E-4</v>
      </c>
      <c r="AZ1996">
        <v>66.305899999999994</v>
      </c>
      <c r="BA1996" s="98">
        <v>1.1572560277377777</v>
      </c>
      <c r="BB1996">
        <v>293.80939999999998</v>
      </c>
      <c r="BC1996" s="98">
        <v>5.1279403364711111</v>
      </c>
      <c r="BD1996">
        <v>15.06393415</v>
      </c>
      <c r="BE1996" s="96">
        <f t="shared" si="259"/>
        <v>6925.3697006099155</v>
      </c>
      <c r="BF1996" s="96">
        <f t="shared" si="260"/>
        <v>555.45352096805982</v>
      </c>
      <c r="BG1996" s="96">
        <f t="shared" si="261"/>
        <v>553.28588025177032</v>
      </c>
      <c r="BH1996">
        <v>6931.7429009115294</v>
      </c>
      <c r="BI1996">
        <v>1.3207092746226679E-3</v>
      </c>
      <c r="BJ1996">
        <v>0.92639900267255315</v>
      </c>
      <c r="BK1996">
        <v>0.94483922638277795</v>
      </c>
      <c r="BL1996">
        <v>0.866919597040957</v>
      </c>
      <c r="BM1996">
        <v>5.4182778685265323</v>
      </c>
      <c r="BN1996">
        <v>0.9260684263516008</v>
      </c>
      <c r="BO1996">
        <v>0.94483922887513705</v>
      </c>
      <c r="BP1996">
        <v>1.0923214000472939E-3</v>
      </c>
      <c r="BQ1996">
        <v>0.866919597040957</v>
      </c>
      <c r="BR1996">
        <v>6925.649749171278</v>
      </c>
      <c r="BS1996" s="96">
        <v>562.21478460153048</v>
      </c>
      <c r="BT1996" s="96">
        <v>547.08471374102555</v>
      </c>
      <c r="BU1996">
        <v>5.4182778685265323</v>
      </c>
      <c r="BV1996" s="60" t="str">
        <f t="shared" si="262"/>
        <v>Starlink</v>
      </c>
      <c r="BW1996" s="32" t="s">
        <v>192</v>
      </c>
      <c r="BX1996" s="98">
        <v>3.3</v>
      </c>
      <c r="BY1996" s="21">
        <v>0.2</v>
      </c>
      <c r="BZ1996" s="98">
        <v>9</v>
      </c>
      <c r="CA1996" s="98">
        <v>25.52</v>
      </c>
      <c r="CB1996" s="98">
        <v>1.1950000000000001</v>
      </c>
      <c r="CC1996" s="98">
        <v>14.9102735294118</v>
      </c>
      <c r="CD1996" s="98">
        <v>0.2</v>
      </c>
      <c r="CE1996" s="98">
        <v>2.8</v>
      </c>
      <c r="CF1996" s="33">
        <v>9</v>
      </c>
      <c r="CG1996" s="32">
        <v>260</v>
      </c>
      <c r="CH1996" s="98">
        <v>260</v>
      </c>
      <c r="CI1996" s="98">
        <v>220</v>
      </c>
      <c r="CJ1996" s="96">
        <f>Population!$CG1996-Population!$CI1996</f>
        <v>40</v>
      </c>
      <c r="CK1996" s="118">
        <f>_xlfn.DAYS(Entries!$AY$2,Population!H1996)</f>
        <v>233</v>
      </c>
      <c r="CL1996" s="118">
        <f t="shared" si="263"/>
        <v>1825</v>
      </c>
      <c r="CM1996" s="117">
        <f>Entries!$AY$5</f>
        <v>0.15</v>
      </c>
      <c r="CN1996" s="117">
        <f t="shared" ref="CN1996:CN2059" si="265">CJ1996/CG1996</f>
        <v>0.15384615384615385</v>
      </c>
      <c r="CO1996" s="119">
        <f t="shared" si="264"/>
        <v>0.89147945205479451</v>
      </c>
      <c r="CP1996" s="32" t="s">
        <v>5654</v>
      </c>
      <c r="CQ1996" s="98">
        <v>4</v>
      </c>
      <c r="CR1996" s="98" t="s">
        <v>95</v>
      </c>
      <c r="CS1996" s="98"/>
      <c r="CT1996" s="33"/>
      <c r="CU1996" s="32" t="s">
        <v>5655</v>
      </c>
      <c r="CV1996" s="98" t="s">
        <v>5651</v>
      </c>
      <c r="CW1996" s="98" t="s">
        <v>157</v>
      </c>
      <c r="CX1996" s="98" t="s">
        <v>5652</v>
      </c>
      <c r="CY1996" s="98" t="s">
        <v>107</v>
      </c>
      <c r="CZ1996" s="98" t="s">
        <v>755</v>
      </c>
      <c r="DA1996" s="33"/>
      <c r="DB1996" s="17" t="s">
        <v>15463</v>
      </c>
      <c r="DC1996" s="17" t="s">
        <v>15500</v>
      </c>
      <c r="DD1996" s="17">
        <v>1</v>
      </c>
      <c r="DE1996" s="17" t="s">
        <v>15500</v>
      </c>
      <c r="DF1996" s="17" t="s">
        <v>15500</v>
      </c>
      <c r="DG1996" s="23" t="s">
        <v>11174</v>
      </c>
      <c r="DH1996" s="145"/>
    </row>
    <row r="1997" spans="1:112" s="17" customFormat="1" x14ac:dyDescent="0.25">
      <c r="A1997" s="30" t="s">
        <v>7321</v>
      </c>
      <c r="B1997" s="96">
        <v>1</v>
      </c>
      <c r="C1997" s="152" t="s">
        <v>11188</v>
      </c>
      <c r="D1997" s="96" t="s">
        <v>5649</v>
      </c>
      <c r="E1997" s="96">
        <v>46162</v>
      </c>
      <c r="F1997" s="96" t="s">
        <v>7322</v>
      </c>
      <c r="G1997" s="31">
        <v>64245</v>
      </c>
      <c r="H1997" s="43">
        <v>44061</v>
      </c>
      <c r="I1997" s="96" t="s">
        <v>221</v>
      </c>
      <c r="J1997" s="96"/>
      <c r="K1997" s="96"/>
      <c r="L1997" s="96" t="s">
        <v>285</v>
      </c>
      <c r="M1997" s="124" t="s">
        <v>156</v>
      </c>
      <c r="N1997" s="96" t="s">
        <v>156</v>
      </c>
      <c r="O1997" s="124" t="s">
        <v>157</v>
      </c>
      <c r="P1997" s="64" t="str">
        <f>VLOOKUP(N1997,Entries!J:K,2,FALSE)</f>
        <v>UNITED STATES OF AMERICA</v>
      </c>
      <c r="Q1997" s="123" t="s">
        <v>5651</v>
      </c>
      <c r="R1997" s="30" t="s">
        <v>5651</v>
      </c>
      <c r="S1997" s="96" t="s">
        <v>156</v>
      </c>
      <c r="T1997" s="124" t="s">
        <v>157</v>
      </c>
      <c r="U1997" s="125" t="s">
        <v>159</v>
      </c>
      <c r="V1997" s="31" t="s">
        <v>159</v>
      </c>
      <c r="W1997" s="64">
        <f>IF(VLOOKUP(R1997,Entries!N:P,3,FALSE)=V1997,1,VLOOKUP(R1997,Entries!N:P,3,FALSE))</f>
        <v>1</v>
      </c>
      <c r="X1997" s="124"/>
      <c r="Y1997" s="124"/>
      <c r="Z1997" s="96"/>
      <c r="AA1997" s="96"/>
      <c r="AB1997" s="96"/>
      <c r="AC1997" s="97" t="s">
        <v>5652</v>
      </c>
      <c r="AD1997" s="96" t="s">
        <v>263</v>
      </c>
      <c r="AE1997" s="96" t="s">
        <v>263</v>
      </c>
      <c r="AF1997" s="96" t="s">
        <v>263</v>
      </c>
      <c r="AG1997" s="96" t="s">
        <v>11136</v>
      </c>
      <c r="AH1997" s="96"/>
      <c r="AI1997" s="96"/>
      <c r="AJ1997" s="96">
        <v>5</v>
      </c>
      <c r="AK1997" s="96" t="s">
        <v>95</v>
      </c>
      <c r="AL1997" s="96"/>
      <c r="AM1997" s="31"/>
      <c r="AN1997" s="30" t="s">
        <v>133</v>
      </c>
      <c r="AO1997" s="96" t="s">
        <v>134</v>
      </c>
      <c r="AP1997" s="31" t="s">
        <v>160</v>
      </c>
      <c r="AQ1997">
        <v>21104.231376290001</v>
      </c>
      <c r="AR1997" t="s">
        <v>6378</v>
      </c>
      <c r="AS1997" t="s">
        <v>11225</v>
      </c>
      <c r="AT1997" t="s">
        <v>14547</v>
      </c>
      <c r="AU1997">
        <v>53.058799999999998</v>
      </c>
      <c r="AV1997" s="96">
        <v>0.92605056449777789</v>
      </c>
      <c r="AW1997">
        <v>54.283200000000001</v>
      </c>
      <c r="AX1997" s="96">
        <v>0.94742037141333335</v>
      </c>
      <c r="AY1997">
        <v>1.582E-4</v>
      </c>
      <c r="AZ1997">
        <v>56.641599999999997</v>
      </c>
      <c r="BA1997" s="96">
        <v>0.98858220792888885</v>
      </c>
      <c r="BB1997">
        <v>303.47250000000003</v>
      </c>
      <c r="BC1997" s="96">
        <v>5.2965932123333337</v>
      </c>
      <c r="BD1997">
        <v>15.063992839999999</v>
      </c>
      <c r="BE1997" s="96">
        <f t="shared" si="259"/>
        <v>6925.3517128950707</v>
      </c>
      <c r="BF1997" s="96">
        <f t="shared" si="260"/>
        <v>555.44730353605064</v>
      </c>
      <c r="BG1997" s="96">
        <f t="shared" si="261"/>
        <v>553.25612225409077</v>
      </c>
      <c r="BH1997">
        <v>6931.7251258029273</v>
      </c>
      <c r="BI1997">
        <v>1.3280442665401741E-3</v>
      </c>
      <c r="BJ1997">
        <v>0.92638155440750236</v>
      </c>
      <c r="BK1997">
        <v>0.9474205695811001</v>
      </c>
      <c r="BL1997">
        <v>0.84761984300697979</v>
      </c>
      <c r="BM1997">
        <v>5.4375567222194556</v>
      </c>
      <c r="BN1997">
        <v>0.92605097309925399</v>
      </c>
      <c r="BO1997">
        <v>0.94742057078724573</v>
      </c>
      <c r="BP1997">
        <v>1.0837350468062201E-3</v>
      </c>
      <c r="BQ1997">
        <v>0.84761984300697979</v>
      </c>
      <c r="BR1997">
        <v>6925.6319223482997</v>
      </c>
      <c r="BS1997" s="96">
        <v>562.13747238382894</v>
      </c>
      <c r="BT1997" s="96">
        <v>547.1263723127704</v>
      </c>
      <c r="BU1997">
        <v>5.4375567222194556</v>
      </c>
      <c r="BV1997" s="65" t="str">
        <f t="shared" si="262"/>
        <v>Starlink</v>
      </c>
      <c r="BW1997" s="30" t="s">
        <v>192</v>
      </c>
      <c r="BX1997" s="96">
        <v>3.3</v>
      </c>
      <c r="BY1997" s="16">
        <v>0.2</v>
      </c>
      <c r="BZ1997" s="96">
        <v>9</v>
      </c>
      <c r="CA1997" s="96">
        <v>25.52</v>
      </c>
      <c r="CB1997" s="96">
        <v>1.1950000000000001</v>
      </c>
      <c r="CC1997" s="96">
        <v>14.9102735294118</v>
      </c>
      <c r="CD1997" s="96">
        <v>0.2</v>
      </c>
      <c r="CE1997" s="96">
        <v>2.8</v>
      </c>
      <c r="CF1997" s="31">
        <v>9</v>
      </c>
      <c r="CG1997" s="30">
        <v>260</v>
      </c>
      <c r="CH1997" s="96">
        <v>260</v>
      </c>
      <c r="CI1997" s="96">
        <v>220</v>
      </c>
      <c r="CJ1997" s="98">
        <f>Population!$CG1997-Population!$CI1997</f>
        <v>40</v>
      </c>
      <c r="CK1997" s="120">
        <f>_xlfn.DAYS(Entries!$AY$2,Population!H1997)</f>
        <v>233</v>
      </c>
      <c r="CL1997" s="120">
        <f t="shared" si="263"/>
        <v>1825</v>
      </c>
      <c r="CM1997" s="122">
        <f>Entries!$AY$5</f>
        <v>0.15</v>
      </c>
      <c r="CN1997" s="122">
        <f t="shared" si="265"/>
        <v>0.15384615384615385</v>
      </c>
      <c r="CO1997" s="121">
        <f t="shared" si="264"/>
        <v>0.89147945205479451</v>
      </c>
      <c r="CP1997" s="30" t="s">
        <v>5654</v>
      </c>
      <c r="CQ1997" s="96">
        <v>4</v>
      </c>
      <c r="CR1997" s="96" t="s">
        <v>95</v>
      </c>
      <c r="CS1997" s="96"/>
      <c r="CT1997" s="31"/>
      <c r="CU1997" s="30" t="s">
        <v>5655</v>
      </c>
      <c r="CV1997" s="96" t="s">
        <v>5651</v>
      </c>
      <c r="CW1997" s="96" t="s">
        <v>157</v>
      </c>
      <c r="CX1997" s="96" t="s">
        <v>5652</v>
      </c>
      <c r="CY1997" s="96" t="s">
        <v>107</v>
      </c>
      <c r="CZ1997" s="96" t="s">
        <v>755</v>
      </c>
      <c r="DA1997" s="31"/>
      <c r="DB1997" s="17" t="s">
        <v>15463</v>
      </c>
      <c r="DC1997" s="17" t="s">
        <v>15500</v>
      </c>
      <c r="DD1997" s="17">
        <v>1</v>
      </c>
      <c r="DE1997" s="17" t="s">
        <v>15500</v>
      </c>
      <c r="DF1997" s="17" t="s">
        <v>15500</v>
      </c>
      <c r="DG1997" s="23" t="s">
        <v>11174</v>
      </c>
      <c r="DH1997" s="145"/>
    </row>
    <row r="1998" spans="1:112" s="17" customFormat="1" x14ac:dyDescent="0.25">
      <c r="A1998" s="32" t="s">
        <v>7324</v>
      </c>
      <c r="B1998" s="18">
        <v>1</v>
      </c>
      <c r="C1998" s="149" t="s">
        <v>11188</v>
      </c>
      <c r="D1998" s="18" t="s">
        <v>5649</v>
      </c>
      <c r="E1998" s="18">
        <v>46122</v>
      </c>
      <c r="F1998" s="18" t="s">
        <v>7325</v>
      </c>
      <c r="G1998" s="33">
        <v>64205</v>
      </c>
      <c r="H1998" s="44">
        <v>44061</v>
      </c>
      <c r="I1998" s="98" t="s">
        <v>221</v>
      </c>
      <c r="J1998" s="98"/>
      <c r="K1998" s="98"/>
      <c r="L1998" s="18" t="s">
        <v>285</v>
      </c>
      <c r="M1998" t="s">
        <v>156</v>
      </c>
      <c r="N1998" s="18" t="s">
        <v>156</v>
      </c>
      <c r="O1998" t="s">
        <v>157</v>
      </c>
      <c r="P1998" s="96" t="str">
        <f>VLOOKUP(N1998,Entries!J:K,2,FALSE)</f>
        <v>UNITED STATES OF AMERICA</v>
      </c>
      <c r="Q1998" s="38" t="s">
        <v>5651</v>
      </c>
      <c r="R1998" s="32" t="s">
        <v>5651</v>
      </c>
      <c r="S1998" s="18" t="s">
        <v>156</v>
      </c>
      <c r="T1998" t="s">
        <v>157</v>
      </c>
      <c r="U1998" s="39" t="s">
        <v>159</v>
      </c>
      <c r="V1998" s="33" t="s">
        <v>159</v>
      </c>
      <c r="W1998" s="64">
        <f>IF(VLOOKUP(R1998,Entries!N:P,3,FALSE)=V1998,1,VLOOKUP(R1998,Entries!N:P,3,FALSE))</f>
        <v>1</v>
      </c>
      <c r="X1998"/>
      <c r="Y1998"/>
      <c r="Z1998" s="18"/>
      <c r="AA1998" s="18"/>
      <c r="AB1998" s="98"/>
      <c r="AC1998" s="99" t="s">
        <v>5652</v>
      </c>
      <c r="AD1998" s="18" t="s">
        <v>263</v>
      </c>
      <c r="AE1998" s="18" t="s">
        <v>263</v>
      </c>
      <c r="AF1998" s="98" t="s">
        <v>263</v>
      </c>
      <c r="AG1998" s="98" t="s">
        <v>11136</v>
      </c>
      <c r="AH1998" s="98"/>
      <c r="AI1998" s="18"/>
      <c r="AJ1998" s="98">
        <v>5</v>
      </c>
      <c r="AK1998" s="18" t="s">
        <v>95</v>
      </c>
      <c r="AL1998" s="18"/>
      <c r="AM1998" s="33"/>
      <c r="AN1998" s="32" t="s">
        <v>133</v>
      </c>
      <c r="AO1998" s="18" t="s">
        <v>134</v>
      </c>
      <c r="AP1998" s="33" t="s">
        <v>160</v>
      </c>
      <c r="AQ1998">
        <v>21104.207411029998</v>
      </c>
      <c r="AR1998" t="s">
        <v>13823</v>
      </c>
      <c r="AS1998" t="s">
        <v>11225</v>
      </c>
      <c r="AT1998" t="s">
        <v>14548</v>
      </c>
      <c r="AU1998">
        <v>53.061300000000003</v>
      </c>
      <c r="AV1998" s="98">
        <v>0.92609419772000001</v>
      </c>
      <c r="AW1998">
        <v>34.387500000000003</v>
      </c>
      <c r="AX1998" s="98">
        <v>0.60017497166666678</v>
      </c>
      <c r="AY1998">
        <v>1.416E-4</v>
      </c>
      <c r="AZ1998">
        <v>66.6511</v>
      </c>
      <c r="BA1998" s="98">
        <v>1.1632809030622224</v>
      </c>
      <c r="BB1998">
        <v>293.46269999999998</v>
      </c>
      <c r="BC1998" s="98">
        <v>5.121889281213333</v>
      </c>
      <c r="BD1998">
        <v>15.063978730000001</v>
      </c>
      <c r="BE1998" s="96">
        <f t="shared" si="259"/>
        <v>6925.3560374142344</v>
      </c>
      <c r="BF1998" s="96">
        <f t="shared" si="260"/>
        <v>555.33666782913315</v>
      </c>
      <c r="BG1998" s="96">
        <f t="shared" si="261"/>
        <v>553.37540699933652</v>
      </c>
      <c r="BH1998">
        <v>6931.7291950826848</v>
      </c>
      <c r="BI1998">
        <v>1.3061869501704629E-3</v>
      </c>
      <c r="BJ1998">
        <v>0.92642517891517961</v>
      </c>
      <c r="BK1998">
        <v>0.60017509666154378</v>
      </c>
      <c r="BL1998">
        <v>0.86429841995853185</v>
      </c>
      <c r="BM1998">
        <v>5.4208728591465718</v>
      </c>
      <c r="BN1998">
        <v>0.92609460626261442</v>
      </c>
      <c r="BO1998">
        <v>0.60017509872216601</v>
      </c>
      <c r="BP1998">
        <v>1.079790662125454E-3</v>
      </c>
      <c r="BQ1998">
        <v>0.86429841995853185</v>
      </c>
      <c r="BR1998">
        <v>6925.6358465776648</v>
      </c>
      <c r="BS1998" s="96">
        <v>562.11408349407975</v>
      </c>
      <c r="BT1998" s="96">
        <v>547.1576096612489</v>
      </c>
      <c r="BU1998">
        <v>5.4208728591465718</v>
      </c>
      <c r="BV1998" s="60" t="str">
        <f t="shared" si="262"/>
        <v>Starlink</v>
      </c>
      <c r="BW1998" s="32" t="s">
        <v>192</v>
      </c>
      <c r="BX1998" s="18">
        <v>3.3</v>
      </c>
      <c r="BY1998" s="21">
        <v>0.2</v>
      </c>
      <c r="BZ1998" s="18">
        <v>9</v>
      </c>
      <c r="CA1998" s="18">
        <v>25.52</v>
      </c>
      <c r="CB1998" s="18">
        <v>1.1950000000000001</v>
      </c>
      <c r="CC1998" s="18">
        <v>14.9102735294118</v>
      </c>
      <c r="CD1998" s="18">
        <v>0.2</v>
      </c>
      <c r="CE1998" s="18">
        <v>2.8</v>
      </c>
      <c r="CF1998" s="33">
        <v>9</v>
      </c>
      <c r="CG1998" s="32">
        <v>260</v>
      </c>
      <c r="CH1998" s="18">
        <v>260</v>
      </c>
      <c r="CI1998" s="18">
        <v>220</v>
      </c>
      <c r="CJ1998" s="96">
        <f>Population!$CG1998-Population!$CI1998</f>
        <v>40</v>
      </c>
      <c r="CK1998" s="118">
        <f>_xlfn.DAYS(Entries!$AY$2,Population!H1998)</f>
        <v>233</v>
      </c>
      <c r="CL1998" s="118">
        <f t="shared" si="263"/>
        <v>1825</v>
      </c>
      <c r="CM1998" s="117">
        <f>Entries!$AY$5</f>
        <v>0.15</v>
      </c>
      <c r="CN1998" s="117">
        <f t="shared" si="265"/>
        <v>0.15384615384615385</v>
      </c>
      <c r="CO1998" s="119">
        <f t="shared" si="264"/>
        <v>0.89147945205479451</v>
      </c>
      <c r="CP1998" s="32" t="s">
        <v>5654</v>
      </c>
      <c r="CQ1998" s="18">
        <v>4</v>
      </c>
      <c r="CR1998" s="18" t="s">
        <v>95</v>
      </c>
      <c r="CS1998" s="18"/>
      <c r="CT1998" s="33"/>
      <c r="CU1998" s="32" t="s">
        <v>5655</v>
      </c>
      <c r="CV1998" s="18" t="s">
        <v>5651</v>
      </c>
      <c r="CW1998" s="18" t="s">
        <v>157</v>
      </c>
      <c r="CX1998" s="18" t="s">
        <v>5652</v>
      </c>
      <c r="CY1998" s="18" t="s">
        <v>107</v>
      </c>
      <c r="CZ1998" s="18" t="s">
        <v>755</v>
      </c>
      <c r="DA1998" s="33"/>
      <c r="DB1998" s="17" t="s">
        <v>15463</v>
      </c>
      <c r="DC1998" s="17" t="s">
        <v>15500</v>
      </c>
      <c r="DD1998" s="17">
        <v>1</v>
      </c>
      <c r="DE1998" s="17" t="s">
        <v>15500</v>
      </c>
      <c r="DF1998" s="17" t="s">
        <v>15500</v>
      </c>
      <c r="DG1998" s="23" t="s">
        <v>11174</v>
      </c>
      <c r="DH1998" s="145"/>
    </row>
    <row r="1999" spans="1:112" s="17" customFormat="1" x14ac:dyDescent="0.25">
      <c r="A1999" s="30" t="s">
        <v>7327</v>
      </c>
      <c r="B1999" s="15">
        <v>1</v>
      </c>
      <c r="C1999" s="152" t="s">
        <v>11188</v>
      </c>
      <c r="D1999" s="15" t="s">
        <v>5649</v>
      </c>
      <c r="E1999" s="15">
        <v>46123</v>
      </c>
      <c r="F1999" s="15" t="s">
        <v>7328</v>
      </c>
      <c r="G1999" s="31">
        <v>64206</v>
      </c>
      <c r="H1999" s="43">
        <v>44061</v>
      </c>
      <c r="I1999" s="96" t="s">
        <v>221</v>
      </c>
      <c r="J1999" s="96"/>
      <c r="K1999" s="96"/>
      <c r="L1999" s="15" t="s">
        <v>285</v>
      </c>
      <c r="M1999" s="124" t="s">
        <v>156</v>
      </c>
      <c r="N1999" s="15" t="s">
        <v>156</v>
      </c>
      <c r="O1999" s="124" t="s">
        <v>157</v>
      </c>
      <c r="P1999" s="64" t="str">
        <f>VLOOKUP(N1999,Entries!J:K,2,FALSE)</f>
        <v>UNITED STATES OF AMERICA</v>
      </c>
      <c r="Q1999" s="123" t="s">
        <v>5651</v>
      </c>
      <c r="R1999" s="30" t="s">
        <v>5651</v>
      </c>
      <c r="S1999" s="15" t="s">
        <v>156</v>
      </c>
      <c r="T1999" s="124" t="s">
        <v>157</v>
      </c>
      <c r="U1999" s="125" t="s">
        <v>159</v>
      </c>
      <c r="V1999" s="31" t="s">
        <v>159</v>
      </c>
      <c r="W1999" s="64">
        <f>IF(VLOOKUP(R1999,Entries!N:P,3,FALSE)=V1999,1,VLOOKUP(R1999,Entries!N:P,3,FALSE))</f>
        <v>1</v>
      </c>
      <c r="X1999" s="124"/>
      <c r="Y1999" s="124"/>
      <c r="Z1999" s="15"/>
      <c r="AA1999" s="15"/>
      <c r="AB1999" s="96"/>
      <c r="AC1999" s="97" t="s">
        <v>5652</v>
      </c>
      <c r="AD1999" s="15" t="s">
        <v>263</v>
      </c>
      <c r="AE1999" s="15" t="s">
        <v>263</v>
      </c>
      <c r="AF1999" s="96" t="s">
        <v>263</v>
      </c>
      <c r="AG1999" s="96" t="s">
        <v>11136</v>
      </c>
      <c r="AH1999" s="96"/>
      <c r="AI1999" s="15"/>
      <c r="AJ1999" s="96">
        <v>5</v>
      </c>
      <c r="AK1999" s="15" t="s">
        <v>95</v>
      </c>
      <c r="AL1999" s="15"/>
      <c r="AM1999" s="31"/>
      <c r="AN1999" s="30" t="s">
        <v>133</v>
      </c>
      <c r="AO1999" s="15" t="s">
        <v>134</v>
      </c>
      <c r="AP1999" s="31" t="s">
        <v>160</v>
      </c>
      <c r="AQ1999">
        <v>21104.192670749999</v>
      </c>
      <c r="AR1999" t="s">
        <v>14549</v>
      </c>
      <c r="AS1999" t="s">
        <v>11225</v>
      </c>
      <c r="AT1999" t="s">
        <v>14550</v>
      </c>
      <c r="AU1999">
        <v>53.059899999999999</v>
      </c>
      <c r="AV1999" s="96">
        <v>0.92606976311555556</v>
      </c>
      <c r="AW1999">
        <v>34.462000000000003</v>
      </c>
      <c r="AX1999" s="96">
        <v>0.601475241688889</v>
      </c>
      <c r="AY1999">
        <v>1.106E-4</v>
      </c>
      <c r="AZ1999">
        <v>79.6096</v>
      </c>
      <c r="BA1999" s="96">
        <v>1.3894493471288891</v>
      </c>
      <c r="BB1999">
        <v>280.5018</v>
      </c>
      <c r="BC1999" s="96">
        <v>4.895678949253333</v>
      </c>
      <c r="BD1999">
        <v>15.063955099999999</v>
      </c>
      <c r="BE1999" s="96">
        <f t="shared" si="259"/>
        <v>6925.3632796964193</v>
      </c>
      <c r="BF1999" s="96">
        <f t="shared" si="260"/>
        <v>555.12922487515334</v>
      </c>
      <c r="BG1999" s="96">
        <f t="shared" si="261"/>
        <v>553.59733451768534</v>
      </c>
      <c r="BH1999">
        <v>6931.7361350698147</v>
      </c>
      <c r="BI1999">
        <v>1.2666274042236259E-3</v>
      </c>
      <c r="BJ1999">
        <v>0.92640074823543617</v>
      </c>
      <c r="BK1999">
        <v>0.60147536734185236</v>
      </c>
      <c r="BL1999">
        <v>0.87512697369608339</v>
      </c>
      <c r="BM1999">
        <v>5.4100023657674274</v>
      </c>
      <c r="BN1999">
        <v>0.9260701716709453</v>
      </c>
      <c r="BO1999">
        <v>0.6014753689194009</v>
      </c>
      <c r="BP1999">
        <v>1.059154749641706E-3</v>
      </c>
      <c r="BQ1999">
        <v>0.87512697369608339</v>
      </c>
      <c r="BR1999">
        <v>6925.6433125418944</v>
      </c>
      <c r="BS1999" s="96">
        <v>561.97864055069749</v>
      </c>
      <c r="BT1999" s="96">
        <v>547.30798453309126</v>
      </c>
      <c r="BU1999">
        <v>5.4100023657674274</v>
      </c>
      <c r="BV1999" s="65" t="str">
        <f t="shared" si="262"/>
        <v>Starlink</v>
      </c>
      <c r="BW1999" s="30" t="s">
        <v>192</v>
      </c>
      <c r="BX1999" s="15">
        <v>3.3</v>
      </c>
      <c r="BY1999" s="16">
        <v>0.2</v>
      </c>
      <c r="BZ1999" s="15">
        <v>9</v>
      </c>
      <c r="CA1999" s="15">
        <v>25.52</v>
      </c>
      <c r="CB1999" s="15">
        <v>1.1950000000000001</v>
      </c>
      <c r="CC1999" s="15">
        <v>14.9102735294118</v>
      </c>
      <c r="CD1999" s="15">
        <v>0.2</v>
      </c>
      <c r="CE1999" s="15">
        <v>2.8</v>
      </c>
      <c r="CF1999" s="31">
        <v>9</v>
      </c>
      <c r="CG1999" s="30">
        <v>260</v>
      </c>
      <c r="CH1999" s="15">
        <v>260</v>
      </c>
      <c r="CI1999" s="15">
        <v>220</v>
      </c>
      <c r="CJ1999" s="98">
        <f>Population!$CG1999-Population!$CI1999</f>
        <v>40</v>
      </c>
      <c r="CK1999" s="120">
        <f>_xlfn.DAYS(Entries!$AY$2,Population!H1999)</f>
        <v>233</v>
      </c>
      <c r="CL1999" s="120">
        <f t="shared" si="263"/>
        <v>1825</v>
      </c>
      <c r="CM1999" s="122">
        <f>Entries!$AY$5</f>
        <v>0.15</v>
      </c>
      <c r="CN1999" s="122">
        <f t="shared" si="265"/>
        <v>0.15384615384615385</v>
      </c>
      <c r="CO1999" s="121">
        <f t="shared" si="264"/>
        <v>0.89147945205479451</v>
      </c>
      <c r="CP1999" s="30" t="s">
        <v>5654</v>
      </c>
      <c r="CQ1999" s="96">
        <v>4</v>
      </c>
      <c r="CR1999" s="15" t="s">
        <v>95</v>
      </c>
      <c r="CS1999" s="15"/>
      <c r="CT1999" s="31"/>
      <c r="CU1999" s="30" t="s">
        <v>5655</v>
      </c>
      <c r="CV1999" s="15" t="s">
        <v>5651</v>
      </c>
      <c r="CW1999" s="15" t="s">
        <v>157</v>
      </c>
      <c r="CX1999" s="15" t="s">
        <v>5652</v>
      </c>
      <c r="CY1999" s="15" t="s">
        <v>107</v>
      </c>
      <c r="CZ1999" s="15" t="s">
        <v>755</v>
      </c>
      <c r="DA1999" s="31"/>
      <c r="DB1999" s="17" t="s">
        <v>15463</v>
      </c>
      <c r="DC1999" s="17" t="s">
        <v>15500</v>
      </c>
      <c r="DD1999" s="17">
        <v>1</v>
      </c>
      <c r="DE1999" s="17" t="s">
        <v>15500</v>
      </c>
      <c r="DF1999" s="17" t="s">
        <v>15500</v>
      </c>
      <c r="DG1999" s="23" t="s">
        <v>11174</v>
      </c>
      <c r="DH1999" s="145"/>
    </row>
    <row r="2000" spans="1:112" s="17" customFormat="1" x14ac:dyDescent="0.25">
      <c r="A2000" s="32" t="s">
        <v>7330</v>
      </c>
      <c r="B2000" s="18">
        <v>1</v>
      </c>
      <c r="C2000" s="149" t="s">
        <v>11188</v>
      </c>
      <c r="D2000" s="18" t="s">
        <v>5649</v>
      </c>
      <c r="E2000" s="18">
        <v>46144</v>
      </c>
      <c r="F2000" s="18" t="s">
        <v>7331</v>
      </c>
      <c r="G2000" s="33">
        <v>64227</v>
      </c>
      <c r="H2000" s="44">
        <v>44061</v>
      </c>
      <c r="I2000" s="98" t="s">
        <v>221</v>
      </c>
      <c r="J2000" s="98"/>
      <c r="K2000" s="98"/>
      <c r="L2000" s="18" t="s">
        <v>285</v>
      </c>
      <c r="M2000" t="s">
        <v>156</v>
      </c>
      <c r="N2000" s="18" t="s">
        <v>156</v>
      </c>
      <c r="O2000" t="s">
        <v>157</v>
      </c>
      <c r="P2000" s="96" t="str">
        <f>VLOOKUP(N2000,Entries!J:K,2,FALSE)</f>
        <v>UNITED STATES OF AMERICA</v>
      </c>
      <c r="Q2000" s="38" t="s">
        <v>5651</v>
      </c>
      <c r="R2000" s="32" t="s">
        <v>5651</v>
      </c>
      <c r="S2000" s="18" t="s">
        <v>156</v>
      </c>
      <c r="T2000" t="s">
        <v>157</v>
      </c>
      <c r="U2000" s="39" t="s">
        <v>159</v>
      </c>
      <c r="V2000" s="33" t="s">
        <v>159</v>
      </c>
      <c r="W2000" s="64">
        <f>IF(VLOOKUP(R2000,Entries!N:P,3,FALSE)=V2000,1,VLOOKUP(R2000,Entries!N:P,3,FALSE))</f>
        <v>1</v>
      </c>
      <c r="X2000"/>
      <c r="Y2000"/>
      <c r="Z2000" s="18"/>
      <c r="AA2000" s="18"/>
      <c r="AB2000" s="98"/>
      <c r="AC2000" s="99" t="s">
        <v>5652</v>
      </c>
      <c r="AD2000" s="18" t="s">
        <v>263</v>
      </c>
      <c r="AE2000" s="18" t="s">
        <v>263</v>
      </c>
      <c r="AF2000" s="98" t="s">
        <v>263</v>
      </c>
      <c r="AG2000" s="98" t="s">
        <v>11136</v>
      </c>
      <c r="AH2000" s="98"/>
      <c r="AI2000" s="18"/>
      <c r="AJ2000" s="98">
        <v>5</v>
      </c>
      <c r="AK2000" s="18" t="s">
        <v>95</v>
      </c>
      <c r="AL2000" s="18"/>
      <c r="AM2000" s="33"/>
      <c r="AN2000" s="32" t="s">
        <v>133</v>
      </c>
      <c r="AO2000" s="18" t="s">
        <v>134</v>
      </c>
      <c r="AP2000" s="33" t="s">
        <v>160</v>
      </c>
      <c r="AQ2000">
        <v>21104.238749439999</v>
      </c>
      <c r="AR2000" t="s">
        <v>7920</v>
      </c>
      <c r="AS2000" t="s">
        <v>11225</v>
      </c>
      <c r="AT2000" t="s">
        <v>14551</v>
      </c>
      <c r="AU2000">
        <v>53.060400000000001</v>
      </c>
      <c r="AV2000" s="98">
        <v>0.92607848976000007</v>
      </c>
      <c r="AW2000">
        <v>54.248899999999999</v>
      </c>
      <c r="AX2000" s="98">
        <v>0.9468217236044445</v>
      </c>
      <c r="AY2000">
        <v>1.6239999999999999E-4</v>
      </c>
      <c r="AZ2000">
        <v>67.772999999999996</v>
      </c>
      <c r="BA2000" s="98">
        <v>1.1828617478666668</v>
      </c>
      <c r="BB2000">
        <v>292.34309999999999</v>
      </c>
      <c r="BC2000" s="98">
        <v>5.1023485789733334</v>
      </c>
      <c r="BD2000">
        <v>15.06397978</v>
      </c>
      <c r="BE2000" s="96">
        <f t="shared" si="259"/>
        <v>6925.3557156035795</v>
      </c>
      <c r="BF2000" s="96">
        <f t="shared" si="260"/>
        <v>555.48039337179398</v>
      </c>
      <c r="BG2000" s="96">
        <f t="shared" si="261"/>
        <v>553.23103783536499</v>
      </c>
      <c r="BH2000">
        <v>6931.7289171618313</v>
      </c>
      <c r="BI2000">
        <v>1.3251378256167259E-3</v>
      </c>
      <c r="BJ2000">
        <v>0.9264094740000679</v>
      </c>
      <c r="BK2000">
        <v>0.94682192032369705</v>
      </c>
      <c r="BL2000">
        <v>0.87119838987772324</v>
      </c>
      <c r="BM2000">
        <v>5.4140130337511403</v>
      </c>
      <c r="BN2000">
        <v>0.92607889831111556</v>
      </c>
      <c r="BO2000">
        <v>0.94682192290700673</v>
      </c>
      <c r="BP2000">
        <v>1.0986820511963171E-3</v>
      </c>
      <c r="BQ2000">
        <v>0.87119838987772324</v>
      </c>
      <c r="BR2000">
        <v>6925.6356686513718</v>
      </c>
      <c r="BS2000" s="96">
        <v>562.24474025364361</v>
      </c>
      <c r="BT2000" s="96">
        <v>547.02659704909911</v>
      </c>
      <c r="BU2000">
        <v>5.4140130337511403</v>
      </c>
      <c r="BV2000" s="60" t="str">
        <f t="shared" si="262"/>
        <v>Starlink</v>
      </c>
      <c r="BW2000" s="32" t="s">
        <v>192</v>
      </c>
      <c r="BX2000" s="18">
        <v>3.3</v>
      </c>
      <c r="BY2000" s="21">
        <v>0.2</v>
      </c>
      <c r="BZ2000" s="18">
        <v>9</v>
      </c>
      <c r="CA2000" s="18">
        <v>25.52</v>
      </c>
      <c r="CB2000" s="18">
        <v>1.1950000000000001</v>
      </c>
      <c r="CC2000" s="18">
        <v>14.9102735294118</v>
      </c>
      <c r="CD2000" s="18">
        <v>0.2</v>
      </c>
      <c r="CE2000" s="18">
        <v>2.8</v>
      </c>
      <c r="CF2000" s="33">
        <v>9</v>
      </c>
      <c r="CG2000" s="32">
        <v>260</v>
      </c>
      <c r="CH2000" s="18">
        <v>260</v>
      </c>
      <c r="CI2000" s="18">
        <v>220</v>
      </c>
      <c r="CJ2000" s="96">
        <f>Population!$CG2000-Population!$CI2000</f>
        <v>40</v>
      </c>
      <c r="CK2000" s="118">
        <f>_xlfn.DAYS(Entries!$AY$2,Population!H2000)</f>
        <v>233</v>
      </c>
      <c r="CL2000" s="118">
        <f t="shared" si="263"/>
        <v>1825</v>
      </c>
      <c r="CM2000" s="117">
        <f>Entries!$AY$5</f>
        <v>0.15</v>
      </c>
      <c r="CN2000" s="117">
        <f t="shared" si="265"/>
        <v>0.15384615384615385</v>
      </c>
      <c r="CO2000" s="119">
        <f t="shared" si="264"/>
        <v>0.89147945205479451</v>
      </c>
      <c r="CP2000" s="32" t="s">
        <v>5654</v>
      </c>
      <c r="CQ2000" s="18">
        <v>4</v>
      </c>
      <c r="CR2000" s="18" t="s">
        <v>95</v>
      </c>
      <c r="CS2000" s="18"/>
      <c r="CT2000" s="33"/>
      <c r="CU2000" s="32" t="s">
        <v>5655</v>
      </c>
      <c r="CV2000" s="18" t="s">
        <v>5651</v>
      </c>
      <c r="CW2000" s="18" t="s">
        <v>157</v>
      </c>
      <c r="CX2000" s="18" t="s">
        <v>5652</v>
      </c>
      <c r="CY2000" s="18" t="s">
        <v>107</v>
      </c>
      <c r="CZ2000" s="18" t="s">
        <v>755</v>
      </c>
      <c r="DA2000" s="33"/>
      <c r="DB2000" s="17" t="s">
        <v>15463</v>
      </c>
      <c r="DC2000" s="17" t="s">
        <v>15500</v>
      </c>
      <c r="DD2000" s="17">
        <v>1</v>
      </c>
      <c r="DE2000" s="17" t="s">
        <v>15500</v>
      </c>
      <c r="DF2000" s="17" t="s">
        <v>15500</v>
      </c>
      <c r="DG2000" s="23" t="s">
        <v>11174</v>
      </c>
      <c r="DH2000" s="145"/>
    </row>
    <row r="2001" spans="1:112" s="17" customFormat="1" x14ac:dyDescent="0.25">
      <c r="A2001" s="30" t="s">
        <v>7333</v>
      </c>
      <c r="B2001" s="15">
        <v>1</v>
      </c>
      <c r="C2001" s="152" t="s">
        <v>11188</v>
      </c>
      <c r="D2001" s="15" t="s">
        <v>5649</v>
      </c>
      <c r="E2001" s="15">
        <v>46145</v>
      </c>
      <c r="F2001" s="15" t="s">
        <v>7334</v>
      </c>
      <c r="G2001" s="31">
        <v>64228</v>
      </c>
      <c r="H2001" s="43">
        <v>44061</v>
      </c>
      <c r="I2001" s="96" t="s">
        <v>221</v>
      </c>
      <c r="J2001" s="96"/>
      <c r="K2001" s="96"/>
      <c r="L2001" s="15" t="s">
        <v>285</v>
      </c>
      <c r="M2001" s="124" t="s">
        <v>156</v>
      </c>
      <c r="N2001" s="15" t="s">
        <v>156</v>
      </c>
      <c r="O2001" s="124" t="s">
        <v>157</v>
      </c>
      <c r="P2001" s="64" t="str">
        <f>VLOOKUP(N2001,Entries!J:K,2,FALSE)</f>
        <v>UNITED STATES OF AMERICA</v>
      </c>
      <c r="Q2001" s="123" t="s">
        <v>5651</v>
      </c>
      <c r="R2001" s="30" t="s">
        <v>5651</v>
      </c>
      <c r="S2001" s="15" t="s">
        <v>156</v>
      </c>
      <c r="T2001" s="124" t="s">
        <v>157</v>
      </c>
      <c r="U2001" s="125" t="s">
        <v>159</v>
      </c>
      <c r="V2001" s="31" t="s">
        <v>159</v>
      </c>
      <c r="W2001" s="64">
        <f>IF(VLOOKUP(R2001,Entries!N:P,3,FALSE)=V2001,1,VLOOKUP(R2001,Entries!N:P,3,FALSE))</f>
        <v>1</v>
      </c>
      <c r="X2001" s="124"/>
      <c r="Y2001" s="124"/>
      <c r="Z2001" s="15"/>
      <c r="AA2001" s="15"/>
      <c r="AB2001" s="96"/>
      <c r="AC2001" s="97" t="s">
        <v>5652</v>
      </c>
      <c r="AD2001" s="15" t="s">
        <v>263</v>
      </c>
      <c r="AE2001" s="15" t="s">
        <v>263</v>
      </c>
      <c r="AF2001" s="96" t="s">
        <v>263</v>
      </c>
      <c r="AG2001" s="96" t="s">
        <v>11136</v>
      </c>
      <c r="AH2001" s="96"/>
      <c r="AI2001" s="15"/>
      <c r="AJ2001" s="96">
        <v>5</v>
      </c>
      <c r="AK2001" s="15" t="s">
        <v>95</v>
      </c>
      <c r="AL2001" s="15"/>
      <c r="AM2001" s="31"/>
      <c r="AN2001" s="30" t="s">
        <v>133</v>
      </c>
      <c r="AO2001" s="15" t="s">
        <v>134</v>
      </c>
      <c r="AP2001" s="31" t="s">
        <v>160</v>
      </c>
      <c r="AQ2001">
        <v>21104.224005979999</v>
      </c>
      <c r="AR2001" t="s">
        <v>14552</v>
      </c>
      <c r="AS2001" t="s">
        <v>11225</v>
      </c>
      <c r="AT2001" t="s">
        <v>14553</v>
      </c>
      <c r="AU2001">
        <v>53.058700000000002</v>
      </c>
      <c r="AV2001" s="96">
        <v>0.92604881916888893</v>
      </c>
      <c r="AW2001">
        <v>54.310299999999998</v>
      </c>
      <c r="AX2001" s="96">
        <v>0.9478933555422222</v>
      </c>
      <c r="AY2001">
        <v>1.5640000000000001E-4</v>
      </c>
      <c r="AZ2001">
        <v>66.278099999999995</v>
      </c>
      <c r="BA2001" s="96">
        <v>1.1567708263066667</v>
      </c>
      <c r="BB2001">
        <v>293.8372</v>
      </c>
      <c r="BC2001" s="96">
        <v>5.1284255379022223</v>
      </c>
      <c r="BD2001">
        <v>15.06392649</v>
      </c>
      <c r="BE2001" s="96">
        <f t="shared" si="259"/>
        <v>6925.3720483080197</v>
      </c>
      <c r="BF2001" s="96">
        <f t="shared" si="260"/>
        <v>555.45517649637532</v>
      </c>
      <c r="BG2001" s="96">
        <f t="shared" si="261"/>
        <v>553.28892011966491</v>
      </c>
      <c r="BH2001">
        <v>6931.7452464752769</v>
      </c>
      <c r="BI2001">
        <v>1.3206362493713259E-3</v>
      </c>
      <c r="BJ2001">
        <v>0.92637980748009985</v>
      </c>
      <c r="BK2001">
        <v>0.94789355279711418</v>
      </c>
      <c r="BL2001">
        <v>0.86682730312078393</v>
      </c>
      <c r="BM2001">
        <v>5.4183701627051457</v>
      </c>
      <c r="BN2001">
        <v>0.92604922775175003</v>
      </c>
      <c r="BO2001">
        <v>0.94789355502802353</v>
      </c>
      <c r="BP2001">
        <v>1.092193572044767E-3</v>
      </c>
      <c r="BQ2001">
        <v>0.86682730312078393</v>
      </c>
      <c r="BR2001">
        <v>6925.6522727636884</v>
      </c>
      <c r="BS2001" s="96">
        <v>562.2164256582173</v>
      </c>
      <c r="BT2001" s="96">
        <v>547.08811986915862</v>
      </c>
      <c r="BU2001">
        <v>5.4183701627051457</v>
      </c>
      <c r="BV2001" s="65" t="str">
        <f t="shared" si="262"/>
        <v>Starlink</v>
      </c>
      <c r="BW2001" s="30" t="s">
        <v>192</v>
      </c>
      <c r="BX2001" s="15">
        <v>3.3</v>
      </c>
      <c r="BY2001" s="16">
        <v>0.2</v>
      </c>
      <c r="BZ2001" s="15">
        <v>9</v>
      </c>
      <c r="CA2001" s="15">
        <v>25.52</v>
      </c>
      <c r="CB2001" s="15">
        <v>1.1950000000000001</v>
      </c>
      <c r="CC2001" s="15">
        <v>14.9102735294118</v>
      </c>
      <c r="CD2001" s="15">
        <v>0.2</v>
      </c>
      <c r="CE2001" s="15">
        <v>2.8</v>
      </c>
      <c r="CF2001" s="31">
        <v>9</v>
      </c>
      <c r="CG2001" s="30">
        <v>260</v>
      </c>
      <c r="CH2001" s="15">
        <v>260</v>
      </c>
      <c r="CI2001" s="15">
        <v>220</v>
      </c>
      <c r="CJ2001" s="98">
        <f>Population!$CG2001-Population!$CI2001</f>
        <v>40</v>
      </c>
      <c r="CK2001" s="120">
        <f>_xlfn.DAYS(Entries!$AY$2,Population!H2001)</f>
        <v>233</v>
      </c>
      <c r="CL2001" s="120">
        <f t="shared" si="263"/>
        <v>1825</v>
      </c>
      <c r="CM2001" s="122">
        <f>Entries!$AY$5</f>
        <v>0.15</v>
      </c>
      <c r="CN2001" s="122">
        <f t="shared" si="265"/>
        <v>0.15384615384615385</v>
      </c>
      <c r="CO2001" s="121">
        <f t="shared" si="264"/>
        <v>0.89147945205479451</v>
      </c>
      <c r="CP2001" s="30" t="s">
        <v>5654</v>
      </c>
      <c r="CQ2001" s="15">
        <v>4</v>
      </c>
      <c r="CR2001" s="15" t="s">
        <v>95</v>
      </c>
      <c r="CS2001" s="15"/>
      <c r="CT2001" s="31"/>
      <c r="CU2001" s="30" t="s">
        <v>5655</v>
      </c>
      <c r="CV2001" s="15" t="s">
        <v>5651</v>
      </c>
      <c r="CW2001" s="15" t="s">
        <v>157</v>
      </c>
      <c r="CX2001" s="15" t="s">
        <v>5652</v>
      </c>
      <c r="CY2001" s="15" t="s">
        <v>107</v>
      </c>
      <c r="CZ2001" s="15" t="s">
        <v>755</v>
      </c>
      <c r="DA2001" s="31"/>
      <c r="DB2001" s="17" t="s">
        <v>15463</v>
      </c>
      <c r="DC2001" s="17" t="s">
        <v>15500</v>
      </c>
      <c r="DD2001" s="17">
        <v>1</v>
      </c>
      <c r="DE2001" s="17" t="s">
        <v>15500</v>
      </c>
      <c r="DF2001" s="17" t="s">
        <v>15500</v>
      </c>
      <c r="DG2001" s="23" t="s">
        <v>11174</v>
      </c>
      <c r="DH2001" s="145"/>
    </row>
    <row r="2002" spans="1:112" s="17" customFormat="1" x14ac:dyDescent="0.25">
      <c r="A2002" s="32" t="s">
        <v>7336</v>
      </c>
      <c r="B2002" s="18">
        <v>1</v>
      </c>
      <c r="C2002" s="149" t="s">
        <v>11188</v>
      </c>
      <c r="D2002" s="18" t="s">
        <v>5649</v>
      </c>
      <c r="E2002" s="18">
        <v>46146</v>
      </c>
      <c r="F2002" s="18" t="s">
        <v>7337</v>
      </c>
      <c r="G2002" s="33">
        <v>64229</v>
      </c>
      <c r="H2002" s="44">
        <v>44061</v>
      </c>
      <c r="I2002" s="98" t="s">
        <v>221</v>
      </c>
      <c r="J2002" s="98"/>
      <c r="K2002" s="98"/>
      <c r="L2002" s="18" t="s">
        <v>285</v>
      </c>
      <c r="M2002" t="s">
        <v>156</v>
      </c>
      <c r="N2002" s="18" t="s">
        <v>156</v>
      </c>
      <c r="O2002" t="s">
        <v>157</v>
      </c>
      <c r="P2002" s="96" t="str">
        <f>VLOOKUP(N2002,Entries!J:K,2,FALSE)</f>
        <v>UNITED STATES OF AMERICA</v>
      </c>
      <c r="Q2002" s="38" t="s">
        <v>5651</v>
      </c>
      <c r="R2002" s="32" t="s">
        <v>5651</v>
      </c>
      <c r="S2002" s="18" t="s">
        <v>156</v>
      </c>
      <c r="T2002" t="s">
        <v>157</v>
      </c>
      <c r="U2002" s="39" t="s">
        <v>159</v>
      </c>
      <c r="V2002" s="33" t="s">
        <v>159</v>
      </c>
      <c r="W2002" s="64">
        <f>IF(VLOOKUP(R2002,Entries!N:P,3,FALSE)=V2002,1,VLOOKUP(R2002,Entries!N:P,3,FALSE))</f>
        <v>1</v>
      </c>
      <c r="X2002"/>
      <c r="Y2002"/>
      <c r="Z2002" s="18"/>
      <c r="AA2002" s="18"/>
      <c r="AB2002" s="98"/>
      <c r="AC2002" s="99" t="s">
        <v>5652</v>
      </c>
      <c r="AD2002" s="18" t="s">
        <v>263</v>
      </c>
      <c r="AE2002" s="18" t="s">
        <v>263</v>
      </c>
      <c r="AF2002" s="98" t="s">
        <v>263</v>
      </c>
      <c r="AG2002" s="98" t="s">
        <v>11136</v>
      </c>
      <c r="AH2002" s="98"/>
      <c r="AI2002" s="18"/>
      <c r="AJ2002" s="98">
        <v>5</v>
      </c>
      <c r="AK2002" s="18" t="s">
        <v>95</v>
      </c>
      <c r="AL2002" s="18"/>
      <c r="AM2002" s="33"/>
      <c r="AN2002" s="32" t="s">
        <v>133</v>
      </c>
      <c r="AO2002" s="18" t="s">
        <v>134</v>
      </c>
      <c r="AP2002" s="33" t="s">
        <v>160</v>
      </c>
      <c r="AQ2002">
        <v>21104.417519580002</v>
      </c>
      <c r="AR2002" t="s">
        <v>14554</v>
      </c>
      <c r="AS2002" t="s">
        <v>11225</v>
      </c>
      <c r="AT2002" t="s">
        <v>14555</v>
      </c>
      <c r="AU2002">
        <v>53.0578</v>
      </c>
      <c r="AV2002" s="98">
        <v>0.92603311120888887</v>
      </c>
      <c r="AW2002">
        <v>73.467299999999994</v>
      </c>
      <c r="AX2002" s="98">
        <v>1.2822460107866667</v>
      </c>
      <c r="AY2002">
        <v>7.7899999999999996E-5</v>
      </c>
      <c r="AZ2002">
        <v>73.982900000000001</v>
      </c>
      <c r="BA2002" s="98">
        <v>1.2912449265377779</v>
      </c>
      <c r="BB2002">
        <v>286.12459999999999</v>
      </c>
      <c r="BC2002" s="98">
        <v>4.9938153020177776</v>
      </c>
      <c r="BD2002">
        <v>15.063972379999999</v>
      </c>
      <c r="BE2002" s="96">
        <f t="shared" si="259"/>
        <v>6925.3579836033305</v>
      </c>
      <c r="BF2002" s="96">
        <f t="shared" si="260"/>
        <v>554.89746899025249</v>
      </c>
      <c r="BG2002" s="96">
        <f t="shared" si="261"/>
        <v>553.81849821640844</v>
      </c>
      <c r="BH2002">
        <v>6931.730855323518</v>
      </c>
      <c r="BI2002">
        <v>1.2417931936760189E-3</v>
      </c>
      <c r="BJ2002">
        <v>0.92636410375925171</v>
      </c>
      <c r="BK2002">
        <v>1.282246277907017</v>
      </c>
      <c r="BL2002">
        <v>0.85662725308896626</v>
      </c>
      <c r="BM2002">
        <v>5.4284340311651187</v>
      </c>
      <c r="BN2002">
        <v>0.92603351982341375</v>
      </c>
      <c r="BO2002">
        <v>1.282246279638781</v>
      </c>
      <c r="BP2002">
        <v>1.0284081742626861E-3</v>
      </c>
      <c r="BQ2002">
        <v>0.85662725308896626</v>
      </c>
      <c r="BR2002">
        <v>6925.6383530214753</v>
      </c>
      <c r="BS2002" s="96">
        <v>561.76073611570973</v>
      </c>
      <c r="BT2002" s="96">
        <v>547.5159699272408</v>
      </c>
      <c r="BU2002">
        <v>5.4284340311651187</v>
      </c>
      <c r="BV2002" s="60" t="str">
        <f t="shared" si="262"/>
        <v>Starlink</v>
      </c>
      <c r="BW2002" s="32" t="s">
        <v>192</v>
      </c>
      <c r="BX2002" s="18">
        <v>3.3</v>
      </c>
      <c r="BY2002" s="21">
        <v>0.2</v>
      </c>
      <c r="BZ2002" s="18">
        <v>9</v>
      </c>
      <c r="CA2002" s="18">
        <v>25.52</v>
      </c>
      <c r="CB2002" s="18">
        <v>1.1950000000000001</v>
      </c>
      <c r="CC2002" s="18">
        <v>14.9102735294118</v>
      </c>
      <c r="CD2002" s="18">
        <v>0.2</v>
      </c>
      <c r="CE2002" s="18">
        <v>2.8</v>
      </c>
      <c r="CF2002" s="33">
        <v>9</v>
      </c>
      <c r="CG2002" s="32">
        <v>260</v>
      </c>
      <c r="CH2002" s="18">
        <v>260</v>
      </c>
      <c r="CI2002" s="18">
        <v>220</v>
      </c>
      <c r="CJ2002" s="96">
        <f>Population!$CG2002-Population!$CI2002</f>
        <v>40</v>
      </c>
      <c r="CK2002" s="118">
        <f>_xlfn.DAYS(Entries!$AY$2,Population!H2002)</f>
        <v>233</v>
      </c>
      <c r="CL2002" s="118">
        <f t="shared" si="263"/>
        <v>1825</v>
      </c>
      <c r="CM2002" s="117">
        <f>Entries!$AY$5</f>
        <v>0.15</v>
      </c>
      <c r="CN2002" s="117">
        <f t="shared" si="265"/>
        <v>0.15384615384615385</v>
      </c>
      <c r="CO2002" s="119">
        <f t="shared" si="264"/>
        <v>0.89147945205479451</v>
      </c>
      <c r="CP2002" s="32" t="s">
        <v>5654</v>
      </c>
      <c r="CQ2002" s="18">
        <v>4</v>
      </c>
      <c r="CR2002" s="18" t="s">
        <v>95</v>
      </c>
      <c r="CS2002" s="18"/>
      <c r="CT2002" s="33"/>
      <c r="CU2002" s="32" t="s">
        <v>5655</v>
      </c>
      <c r="CV2002" s="18" t="s">
        <v>5651</v>
      </c>
      <c r="CW2002" s="18" t="s">
        <v>157</v>
      </c>
      <c r="CX2002" s="18" t="s">
        <v>5652</v>
      </c>
      <c r="CY2002" s="18" t="s">
        <v>107</v>
      </c>
      <c r="CZ2002" s="18" t="s">
        <v>755</v>
      </c>
      <c r="DA2002" s="33"/>
      <c r="DB2002" s="17" t="s">
        <v>15463</v>
      </c>
      <c r="DC2002" s="17" t="s">
        <v>15500</v>
      </c>
      <c r="DD2002" s="17">
        <v>1</v>
      </c>
      <c r="DE2002" s="17" t="s">
        <v>15500</v>
      </c>
      <c r="DF2002" s="17" t="s">
        <v>15500</v>
      </c>
      <c r="DG2002" s="23" t="s">
        <v>11174</v>
      </c>
      <c r="DH2002" s="145"/>
    </row>
    <row r="2003" spans="1:112" s="17" customFormat="1" x14ac:dyDescent="0.25">
      <c r="A2003" s="30" t="s">
        <v>7339</v>
      </c>
      <c r="B2003" s="15">
        <v>1</v>
      </c>
      <c r="C2003" s="152" t="s">
        <v>11188</v>
      </c>
      <c r="D2003" s="15" t="s">
        <v>5649</v>
      </c>
      <c r="E2003" s="15">
        <v>46163</v>
      </c>
      <c r="F2003" s="15" t="s">
        <v>7340</v>
      </c>
      <c r="G2003" s="31">
        <v>64265</v>
      </c>
      <c r="H2003" s="43">
        <v>44061</v>
      </c>
      <c r="I2003" s="96" t="s">
        <v>221</v>
      </c>
      <c r="J2003" s="96"/>
      <c r="K2003" s="96"/>
      <c r="L2003" s="15" t="s">
        <v>285</v>
      </c>
      <c r="M2003" s="124" t="s">
        <v>156</v>
      </c>
      <c r="N2003" s="15" t="s">
        <v>156</v>
      </c>
      <c r="O2003" s="124" t="s">
        <v>157</v>
      </c>
      <c r="P2003" s="64" t="str">
        <f>VLOOKUP(N2003,Entries!J:K,2,FALSE)</f>
        <v>UNITED STATES OF AMERICA</v>
      </c>
      <c r="Q2003" s="123" t="s">
        <v>5651</v>
      </c>
      <c r="R2003" s="30" t="s">
        <v>5651</v>
      </c>
      <c r="S2003" s="96" t="s">
        <v>156</v>
      </c>
      <c r="T2003" s="124" t="s">
        <v>157</v>
      </c>
      <c r="U2003" s="125" t="s">
        <v>159</v>
      </c>
      <c r="V2003" s="31" t="s">
        <v>159</v>
      </c>
      <c r="W2003" s="64">
        <f>IF(VLOOKUP(R2003,Entries!N:P,3,FALSE)=V2003,1,VLOOKUP(R2003,Entries!N:P,3,FALSE))</f>
        <v>1</v>
      </c>
      <c r="X2003" s="124"/>
      <c r="Y2003" s="124"/>
      <c r="Z2003" s="15"/>
      <c r="AA2003" s="15"/>
      <c r="AB2003" s="96"/>
      <c r="AC2003" s="97" t="s">
        <v>5652</v>
      </c>
      <c r="AD2003" s="15" t="s">
        <v>263</v>
      </c>
      <c r="AE2003" s="15" t="s">
        <v>263</v>
      </c>
      <c r="AF2003" s="96" t="s">
        <v>263</v>
      </c>
      <c r="AG2003" s="96" t="s">
        <v>11136</v>
      </c>
      <c r="AH2003" s="96"/>
      <c r="AI2003" s="15"/>
      <c r="AJ2003" s="96">
        <v>5</v>
      </c>
      <c r="AK2003" s="15" t="s">
        <v>95</v>
      </c>
      <c r="AL2003" s="15"/>
      <c r="AM2003" s="31"/>
      <c r="AN2003" s="30" t="s">
        <v>133</v>
      </c>
      <c r="AO2003" s="15" t="s">
        <v>134</v>
      </c>
      <c r="AP2003" s="31" t="s">
        <v>160</v>
      </c>
      <c r="AQ2003">
        <v>21104.29586781</v>
      </c>
      <c r="AR2003" t="s">
        <v>13758</v>
      </c>
      <c r="AS2003" t="s">
        <v>11225</v>
      </c>
      <c r="AT2003" t="s">
        <v>14556</v>
      </c>
      <c r="AU2003">
        <v>53.058700000000002</v>
      </c>
      <c r="AV2003" s="96">
        <v>0.92604881916888893</v>
      </c>
      <c r="AW2003">
        <v>33.991999999999997</v>
      </c>
      <c r="AX2003" s="96">
        <v>0.59327219591111102</v>
      </c>
      <c r="AY2003">
        <v>1.359E-4</v>
      </c>
      <c r="AZ2003">
        <v>64.386300000000006</v>
      </c>
      <c r="BA2003" s="96">
        <v>1.1237526943866667</v>
      </c>
      <c r="BB2003">
        <v>295.72660000000002</v>
      </c>
      <c r="BC2003" s="96">
        <v>5.1614017819288893</v>
      </c>
      <c r="BD2003">
        <v>15.06398684</v>
      </c>
      <c r="BE2003" s="96">
        <f t="shared" si="259"/>
        <v>6925.3535518109684</v>
      </c>
      <c r="BF2003" s="96">
        <f t="shared" si="260"/>
        <v>555.29470735866016</v>
      </c>
      <c r="BG2003" s="96">
        <f t="shared" si="261"/>
        <v>553.41239626327751</v>
      </c>
      <c r="BH2003">
        <v>6931.7267325171961</v>
      </c>
      <c r="BI2003">
        <v>1.302239681292848E-3</v>
      </c>
      <c r="BJ2003">
        <v>0.92637980921943663</v>
      </c>
      <c r="BK2003">
        <v>0.59327231887074572</v>
      </c>
      <c r="BL2003">
        <v>0.85900332515811162</v>
      </c>
      <c r="BM2003">
        <v>5.4261522518145702</v>
      </c>
      <c r="BN2003">
        <v>0.92604922775952514</v>
      </c>
      <c r="BO2003">
        <v>0.59327232149240294</v>
      </c>
      <c r="BP2003">
        <v>1.0730908523782529E-3</v>
      </c>
      <c r="BQ2003">
        <v>0.85900332515811162</v>
      </c>
      <c r="BR2003">
        <v>6925.6337771070557</v>
      </c>
      <c r="BS2003" s="96">
        <v>562.06561136019081</v>
      </c>
      <c r="BT2003" s="96">
        <v>547.20194285391972</v>
      </c>
      <c r="BU2003">
        <v>5.4261522518145702</v>
      </c>
      <c r="BV2003" s="65" t="str">
        <f t="shared" si="262"/>
        <v>Starlink</v>
      </c>
      <c r="BW2003" s="30" t="s">
        <v>192</v>
      </c>
      <c r="BX2003" s="15">
        <v>3.3</v>
      </c>
      <c r="BY2003" s="16">
        <v>0.2</v>
      </c>
      <c r="BZ2003" s="15">
        <v>9</v>
      </c>
      <c r="CA2003" s="15">
        <v>25.52</v>
      </c>
      <c r="CB2003" s="15">
        <v>1.1950000000000001</v>
      </c>
      <c r="CC2003" s="15">
        <v>14.9102735294118</v>
      </c>
      <c r="CD2003" s="15">
        <v>0.2</v>
      </c>
      <c r="CE2003" s="15">
        <v>2.8</v>
      </c>
      <c r="CF2003" s="31">
        <v>9</v>
      </c>
      <c r="CG2003" s="30">
        <v>260</v>
      </c>
      <c r="CH2003" s="15">
        <v>260</v>
      </c>
      <c r="CI2003" s="15">
        <v>220</v>
      </c>
      <c r="CJ2003" s="98">
        <f>Population!$CG2003-Population!$CI2003</f>
        <v>40</v>
      </c>
      <c r="CK2003" s="120">
        <f>_xlfn.DAYS(Entries!$AY$2,Population!H2003)</f>
        <v>233</v>
      </c>
      <c r="CL2003" s="120">
        <f t="shared" si="263"/>
        <v>1825</v>
      </c>
      <c r="CM2003" s="122">
        <f>Entries!$AY$5</f>
        <v>0.15</v>
      </c>
      <c r="CN2003" s="122">
        <f t="shared" si="265"/>
        <v>0.15384615384615385</v>
      </c>
      <c r="CO2003" s="121">
        <f t="shared" si="264"/>
        <v>0.89147945205479451</v>
      </c>
      <c r="CP2003" s="30" t="s">
        <v>5654</v>
      </c>
      <c r="CQ2003" s="15">
        <v>4</v>
      </c>
      <c r="CR2003" s="15" t="s">
        <v>95</v>
      </c>
      <c r="CS2003" s="15"/>
      <c r="CT2003" s="31"/>
      <c r="CU2003" s="30" t="s">
        <v>5655</v>
      </c>
      <c r="CV2003" s="15" t="s">
        <v>5651</v>
      </c>
      <c r="CW2003" s="15" t="s">
        <v>157</v>
      </c>
      <c r="CX2003" s="15" t="s">
        <v>5652</v>
      </c>
      <c r="CY2003" s="15" t="s">
        <v>107</v>
      </c>
      <c r="CZ2003" s="15" t="s">
        <v>755</v>
      </c>
      <c r="DA2003" s="31"/>
      <c r="DB2003" s="17" t="s">
        <v>15463</v>
      </c>
      <c r="DC2003" s="17" t="s">
        <v>15500</v>
      </c>
      <c r="DD2003" s="17">
        <v>1</v>
      </c>
      <c r="DE2003" s="17" t="s">
        <v>15500</v>
      </c>
      <c r="DF2003" s="17" t="s">
        <v>15500</v>
      </c>
      <c r="DG2003" s="23" t="s">
        <v>11174</v>
      </c>
      <c r="DH2003" s="145"/>
    </row>
    <row r="2004" spans="1:112" s="17" customFormat="1" x14ac:dyDescent="0.25">
      <c r="A2004" s="32" t="s">
        <v>7342</v>
      </c>
      <c r="B2004" s="18">
        <v>1</v>
      </c>
      <c r="C2004" s="149" t="s">
        <v>11188</v>
      </c>
      <c r="D2004" s="18" t="s">
        <v>5649</v>
      </c>
      <c r="E2004" s="18">
        <v>46147</v>
      </c>
      <c r="F2004" s="18" t="s">
        <v>7343</v>
      </c>
      <c r="G2004" s="33">
        <v>64230</v>
      </c>
      <c r="H2004" s="44">
        <v>44061</v>
      </c>
      <c r="I2004" s="98" t="s">
        <v>221</v>
      </c>
      <c r="J2004" s="98"/>
      <c r="K2004" s="98"/>
      <c r="L2004" s="18" t="s">
        <v>285</v>
      </c>
      <c r="M2004" t="s">
        <v>156</v>
      </c>
      <c r="N2004" s="18" t="s">
        <v>156</v>
      </c>
      <c r="O2004" t="s">
        <v>157</v>
      </c>
      <c r="P2004" s="96" t="str">
        <f>VLOOKUP(N2004,Entries!J:K,2,FALSE)</f>
        <v>UNITED STATES OF AMERICA</v>
      </c>
      <c r="Q2004" s="38" t="s">
        <v>5651</v>
      </c>
      <c r="R2004" s="32" t="s">
        <v>5651</v>
      </c>
      <c r="S2004" s="18" t="s">
        <v>156</v>
      </c>
      <c r="T2004" t="s">
        <v>157</v>
      </c>
      <c r="U2004" s="39" t="s">
        <v>159</v>
      </c>
      <c r="V2004" s="33" t="s">
        <v>159</v>
      </c>
      <c r="W2004" s="64">
        <f>IF(VLOOKUP(R2004,Entries!N:P,3,FALSE)=V2004,1,VLOOKUP(R2004,Entries!N:P,3,FALSE))</f>
        <v>1</v>
      </c>
      <c r="X2004"/>
      <c r="Y2004"/>
      <c r="Z2004" s="18"/>
      <c r="AA2004" s="18"/>
      <c r="AB2004" s="98"/>
      <c r="AC2004" s="99" t="s">
        <v>5652</v>
      </c>
      <c r="AD2004" s="18" t="s">
        <v>263</v>
      </c>
      <c r="AE2004" s="18" t="s">
        <v>263</v>
      </c>
      <c r="AF2004" s="98" t="s">
        <v>263</v>
      </c>
      <c r="AG2004" s="98" t="s">
        <v>11136</v>
      </c>
      <c r="AH2004" s="98"/>
      <c r="AI2004" s="18"/>
      <c r="AJ2004" s="98">
        <v>5</v>
      </c>
      <c r="AK2004" s="18" t="s">
        <v>95</v>
      </c>
      <c r="AL2004" s="18"/>
      <c r="AM2004" s="33"/>
      <c r="AN2004" s="32" t="s">
        <v>133</v>
      </c>
      <c r="AO2004" s="18" t="s">
        <v>134</v>
      </c>
      <c r="AP2004" s="33" t="s">
        <v>160</v>
      </c>
      <c r="AQ2004">
        <v>21104.332735929998</v>
      </c>
      <c r="AR2004" t="s">
        <v>7045</v>
      </c>
      <c r="AS2004" t="s">
        <v>11225</v>
      </c>
      <c r="AT2004" t="s">
        <v>14557</v>
      </c>
      <c r="AU2004">
        <v>53.057400000000001</v>
      </c>
      <c r="AV2004" s="98">
        <v>0.92602612989333344</v>
      </c>
      <c r="AW2004">
        <v>73.832599999999999</v>
      </c>
      <c r="AX2004" s="98">
        <v>1.288621697217778</v>
      </c>
      <c r="AY2004">
        <v>1.103E-4</v>
      </c>
      <c r="AZ2004">
        <v>72.578599999999994</v>
      </c>
      <c r="BA2004" s="98">
        <v>1.266735272951111</v>
      </c>
      <c r="BB2004">
        <v>287.5324</v>
      </c>
      <c r="BC2004" s="98">
        <v>5.0183860421155559</v>
      </c>
      <c r="BD2004">
        <v>15.063966020000001</v>
      </c>
      <c r="BE2004" s="96">
        <f t="shared" si="259"/>
        <v>6925.3599328586351</v>
      </c>
      <c r="BF2004" s="96">
        <f t="shared" si="260"/>
        <v>555.12380005922932</v>
      </c>
      <c r="BG2004" s="96">
        <f t="shared" si="261"/>
        <v>553.59606565804097</v>
      </c>
      <c r="BH2004">
        <v>6931.7328973585354</v>
      </c>
      <c r="BI2004">
        <v>1.272350690653574E-3</v>
      </c>
      <c r="BJ2004">
        <v>0.92635712362312028</v>
      </c>
      <c r="BK2004">
        <v>1.288621965998578</v>
      </c>
      <c r="BL2004">
        <v>0.86541133756695843</v>
      </c>
      <c r="BM2004">
        <v>5.4197110428965809</v>
      </c>
      <c r="BN2004">
        <v>0.92602653850438132</v>
      </c>
      <c r="BO2004">
        <v>1.2886219674735599</v>
      </c>
      <c r="BP2004">
        <v>1.056234876313779E-3</v>
      </c>
      <c r="BQ2004">
        <v>0.86541133756695843</v>
      </c>
      <c r="BR2004">
        <v>6925.6403659966754</v>
      </c>
      <c r="BS2004" s="96">
        <v>561.95546889204707</v>
      </c>
      <c r="BT2004" s="96">
        <v>547.32526310130288</v>
      </c>
      <c r="BU2004">
        <v>5.4197110428965809</v>
      </c>
      <c r="BV2004" s="60" t="str">
        <f t="shared" si="262"/>
        <v>Starlink</v>
      </c>
      <c r="BW2004" s="32" t="s">
        <v>192</v>
      </c>
      <c r="BX2004" s="18">
        <v>3.3</v>
      </c>
      <c r="BY2004" s="21">
        <v>0.2</v>
      </c>
      <c r="BZ2004" s="18">
        <v>9</v>
      </c>
      <c r="CA2004" s="18">
        <v>25.52</v>
      </c>
      <c r="CB2004" s="18">
        <v>1.1950000000000001</v>
      </c>
      <c r="CC2004" s="18">
        <v>14.9102735294118</v>
      </c>
      <c r="CD2004" s="18">
        <v>0.2</v>
      </c>
      <c r="CE2004" s="18">
        <v>2.8</v>
      </c>
      <c r="CF2004" s="33">
        <v>9</v>
      </c>
      <c r="CG2004" s="32">
        <v>260</v>
      </c>
      <c r="CH2004" s="18">
        <v>260</v>
      </c>
      <c r="CI2004" s="18">
        <v>220</v>
      </c>
      <c r="CJ2004" s="96">
        <f>Population!$CG2004-Population!$CI2004</f>
        <v>40</v>
      </c>
      <c r="CK2004" s="118">
        <f>_xlfn.DAYS(Entries!$AY$2,Population!H2004)</f>
        <v>233</v>
      </c>
      <c r="CL2004" s="118">
        <f t="shared" si="263"/>
        <v>1825</v>
      </c>
      <c r="CM2004" s="117">
        <f>Entries!$AY$5</f>
        <v>0.15</v>
      </c>
      <c r="CN2004" s="117">
        <f t="shared" si="265"/>
        <v>0.15384615384615385</v>
      </c>
      <c r="CO2004" s="119">
        <f t="shared" si="264"/>
        <v>0.89147945205479451</v>
      </c>
      <c r="CP2004" s="32" t="s">
        <v>5654</v>
      </c>
      <c r="CQ2004" s="18">
        <v>4</v>
      </c>
      <c r="CR2004" s="18" t="s">
        <v>95</v>
      </c>
      <c r="CS2004" s="18"/>
      <c r="CT2004" s="33"/>
      <c r="CU2004" s="32" t="s">
        <v>5655</v>
      </c>
      <c r="CV2004" s="18" t="s">
        <v>5651</v>
      </c>
      <c r="CW2004" s="18" t="s">
        <v>157</v>
      </c>
      <c r="CX2004" s="18" t="s">
        <v>5652</v>
      </c>
      <c r="CY2004" s="18" t="s">
        <v>107</v>
      </c>
      <c r="CZ2004" s="18" t="s">
        <v>755</v>
      </c>
      <c r="DA2004" s="33"/>
      <c r="DB2004" s="17" t="s">
        <v>15463</v>
      </c>
      <c r="DC2004" s="17" t="s">
        <v>15500</v>
      </c>
      <c r="DD2004" s="17">
        <v>1</v>
      </c>
      <c r="DE2004" s="17" t="s">
        <v>15500</v>
      </c>
      <c r="DF2004" s="17" t="s">
        <v>15500</v>
      </c>
      <c r="DG2004" s="23" t="s">
        <v>11174</v>
      </c>
      <c r="DH2004" s="145"/>
    </row>
    <row r="2005" spans="1:112" s="17" customFormat="1" x14ac:dyDescent="0.25">
      <c r="A2005" s="30" t="s">
        <v>7345</v>
      </c>
      <c r="B2005" s="15">
        <v>1</v>
      </c>
      <c r="C2005" s="152" t="s">
        <v>11188</v>
      </c>
      <c r="D2005" s="15" t="s">
        <v>5649</v>
      </c>
      <c r="E2005" s="15">
        <v>46164</v>
      </c>
      <c r="F2005" s="15" t="s">
        <v>7346</v>
      </c>
      <c r="G2005" s="31">
        <v>64246</v>
      </c>
      <c r="H2005" s="43">
        <v>44061</v>
      </c>
      <c r="I2005" s="96" t="s">
        <v>221</v>
      </c>
      <c r="J2005" s="96"/>
      <c r="K2005" s="96"/>
      <c r="L2005" s="15" t="s">
        <v>285</v>
      </c>
      <c r="M2005" s="124" t="s">
        <v>156</v>
      </c>
      <c r="N2005" s="15" t="s">
        <v>156</v>
      </c>
      <c r="O2005" s="124" t="s">
        <v>157</v>
      </c>
      <c r="P2005" s="64" t="str">
        <f>VLOOKUP(N2005,Entries!J:K,2,FALSE)</f>
        <v>UNITED STATES OF AMERICA</v>
      </c>
      <c r="Q2005" s="123" t="s">
        <v>5651</v>
      </c>
      <c r="R2005" s="30" t="s">
        <v>5651</v>
      </c>
      <c r="S2005" s="96" t="s">
        <v>156</v>
      </c>
      <c r="T2005" s="124" t="s">
        <v>157</v>
      </c>
      <c r="U2005" s="125" t="s">
        <v>159</v>
      </c>
      <c r="V2005" s="31" t="s">
        <v>159</v>
      </c>
      <c r="W2005" s="64">
        <f>IF(VLOOKUP(R2005,Entries!N:P,3,FALSE)=V2005,1,VLOOKUP(R2005,Entries!N:P,3,FALSE))</f>
        <v>1</v>
      </c>
      <c r="X2005" s="124"/>
      <c r="Y2005" s="124"/>
      <c r="Z2005" s="15"/>
      <c r="AA2005" s="15"/>
      <c r="AB2005" s="96"/>
      <c r="AC2005" s="97" t="s">
        <v>5652</v>
      </c>
      <c r="AD2005" s="15" t="s">
        <v>263</v>
      </c>
      <c r="AE2005" s="15" t="s">
        <v>263</v>
      </c>
      <c r="AF2005" s="96" t="s">
        <v>263</v>
      </c>
      <c r="AG2005" s="96" t="s">
        <v>11136</v>
      </c>
      <c r="AH2005" s="96"/>
      <c r="AI2005" s="15"/>
      <c r="AJ2005" s="96">
        <v>5</v>
      </c>
      <c r="AK2005" s="15" t="s">
        <v>95</v>
      </c>
      <c r="AL2005" s="15"/>
      <c r="AM2005" s="31"/>
      <c r="AN2005" s="30" t="s">
        <v>133</v>
      </c>
      <c r="AO2005" s="15" t="s">
        <v>134</v>
      </c>
      <c r="AP2005" s="31" t="s">
        <v>160</v>
      </c>
      <c r="AQ2005">
        <v>21104.292185179998</v>
      </c>
      <c r="AR2005" t="s">
        <v>13358</v>
      </c>
      <c r="AS2005" t="s">
        <v>11225</v>
      </c>
      <c r="AT2005" t="s">
        <v>14558</v>
      </c>
      <c r="AU2005">
        <v>53.059199999999997</v>
      </c>
      <c r="AV2005" s="96">
        <v>0.92605754581333333</v>
      </c>
      <c r="AW2005">
        <v>34.0122</v>
      </c>
      <c r="AX2005" s="96">
        <v>0.59362475234666667</v>
      </c>
      <c r="AY2005">
        <v>1.4770000000000001E-4</v>
      </c>
      <c r="AZ2005">
        <v>64.344899999999996</v>
      </c>
      <c r="BA2005" s="96">
        <v>1.1230301282266666</v>
      </c>
      <c r="BB2005">
        <v>295.76929999999999</v>
      </c>
      <c r="BC2005" s="96">
        <v>5.162147037364444</v>
      </c>
      <c r="BD2005">
        <v>15.063964629999999</v>
      </c>
      <c r="BE2005" s="96">
        <f t="shared" si="259"/>
        <v>6925.3603588753085</v>
      </c>
      <c r="BF2005" s="96">
        <f t="shared" si="260"/>
        <v>555.38323460031461</v>
      </c>
      <c r="BG2005" s="96">
        <f t="shared" si="261"/>
        <v>553.33748315030243</v>
      </c>
      <c r="BH2005">
        <v>6931.7335760554788</v>
      </c>
      <c r="BI2005">
        <v>1.3136634087572751E-3</v>
      </c>
      <c r="BJ2005">
        <v>0.92638853356902895</v>
      </c>
      <c r="BK2005">
        <v>0.59362487662830132</v>
      </c>
      <c r="BL2005">
        <v>0.8612857071443748</v>
      </c>
      <c r="BM2005">
        <v>5.4238925655429862</v>
      </c>
      <c r="BN2005">
        <v>0.92605795439128902</v>
      </c>
      <c r="BO2005">
        <v>0.59362487803003205</v>
      </c>
      <c r="BP2005">
        <v>1.083056208545962E-3</v>
      </c>
      <c r="BQ2005">
        <v>0.8612857071443748</v>
      </c>
      <c r="BR2005">
        <v>6925.6405038224666</v>
      </c>
      <c r="BS2005" s="96">
        <v>562.14136176828924</v>
      </c>
      <c r="BT2005" s="96">
        <v>547.13964587664395</v>
      </c>
      <c r="BU2005">
        <v>5.4238925655429862</v>
      </c>
      <c r="BV2005" s="65" t="str">
        <f t="shared" si="262"/>
        <v>Starlink</v>
      </c>
      <c r="BW2005" s="30" t="s">
        <v>192</v>
      </c>
      <c r="BX2005" s="15">
        <v>3.3</v>
      </c>
      <c r="BY2005" s="16">
        <v>0.2</v>
      </c>
      <c r="BZ2005" s="15">
        <v>9</v>
      </c>
      <c r="CA2005" s="96">
        <v>25.52</v>
      </c>
      <c r="CB2005" s="96">
        <v>1.1950000000000001</v>
      </c>
      <c r="CC2005" s="96">
        <v>14.9102735294118</v>
      </c>
      <c r="CD2005" s="15">
        <v>0.2</v>
      </c>
      <c r="CE2005" s="15">
        <v>2.8</v>
      </c>
      <c r="CF2005" s="31">
        <v>9</v>
      </c>
      <c r="CG2005" s="30">
        <v>260</v>
      </c>
      <c r="CH2005" s="15">
        <v>260</v>
      </c>
      <c r="CI2005" s="15">
        <v>220</v>
      </c>
      <c r="CJ2005" s="98">
        <f>Population!$CG2005-Population!$CI2005</f>
        <v>40</v>
      </c>
      <c r="CK2005" s="120">
        <f>_xlfn.DAYS(Entries!$AY$2,Population!H2005)</f>
        <v>233</v>
      </c>
      <c r="CL2005" s="120">
        <f t="shared" si="263"/>
        <v>1825</v>
      </c>
      <c r="CM2005" s="122">
        <f>Entries!$AY$5</f>
        <v>0.15</v>
      </c>
      <c r="CN2005" s="122">
        <f t="shared" si="265"/>
        <v>0.15384615384615385</v>
      </c>
      <c r="CO2005" s="121">
        <f t="shared" si="264"/>
        <v>0.89147945205479451</v>
      </c>
      <c r="CP2005" s="30" t="s">
        <v>5654</v>
      </c>
      <c r="CQ2005" s="15">
        <v>4</v>
      </c>
      <c r="CR2005" s="15" t="s">
        <v>95</v>
      </c>
      <c r="CS2005" s="15"/>
      <c r="CT2005" s="31"/>
      <c r="CU2005" s="30" t="s">
        <v>5655</v>
      </c>
      <c r="CV2005" s="15" t="s">
        <v>5651</v>
      </c>
      <c r="CW2005" s="15" t="s">
        <v>157</v>
      </c>
      <c r="CX2005" s="15" t="s">
        <v>5652</v>
      </c>
      <c r="CY2005" s="15" t="s">
        <v>107</v>
      </c>
      <c r="CZ2005" s="15" t="s">
        <v>755</v>
      </c>
      <c r="DA2005" s="31"/>
      <c r="DB2005" s="17" t="s">
        <v>15463</v>
      </c>
      <c r="DC2005" s="17" t="s">
        <v>15500</v>
      </c>
      <c r="DD2005" s="17">
        <v>1</v>
      </c>
      <c r="DE2005" s="17" t="s">
        <v>15500</v>
      </c>
      <c r="DF2005" s="17" t="s">
        <v>15500</v>
      </c>
      <c r="DG2005" s="23" t="s">
        <v>11174</v>
      </c>
      <c r="DH2005" s="145"/>
    </row>
    <row r="2006" spans="1:112" s="17" customFormat="1" x14ac:dyDescent="0.25">
      <c r="A2006" s="32" t="s">
        <v>7348</v>
      </c>
      <c r="B2006" s="98">
        <v>1</v>
      </c>
      <c r="C2006" s="149" t="s">
        <v>11188</v>
      </c>
      <c r="D2006" s="98" t="s">
        <v>5649</v>
      </c>
      <c r="E2006" s="98">
        <v>46165</v>
      </c>
      <c r="F2006" s="98" t="s">
        <v>7349</v>
      </c>
      <c r="G2006" s="33">
        <v>64247</v>
      </c>
      <c r="H2006" s="44">
        <v>44061</v>
      </c>
      <c r="I2006" s="98" t="s">
        <v>221</v>
      </c>
      <c r="J2006" s="98"/>
      <c r="K2006" s="98"/>
      <c r="L2006" s="98" t="s">
        <v>285</v>
      </c>
      <c r="M2006" t="s">
        <v>156</v>
      </c>
      <c r="N2006" s="98" t="s">
        <v>156</v>
      </c>
      <c r="O2006" t="s">
        <v>157</v>
      </c>
      <c r="P2006" s="96" t="str">
        <f>VLOOKUP(N2006,Entries!J:K,2,FALSE)</f>
        <v>UNITED STATES OF AMERICA</v>
      </c>
      <c r="Q2006" s="38" t="s">
        <v>5651</v>
      </c>
      <c r="R2006" s="32" t="s">
        <v>5651</v>
      </c>
      <c r="S2006" s="98" t="s">
        <v>156</v>
      </c>
      <c r="T2006" t="s">
        <v>157</v>
      </c>
      <c r="U2006" s="39" t="s">
        <v>159</v>
      </c>
      <c r="V2006" s="33" t="s">
        <v>159</v>
      </c>
      <c r="W2006" s="64">
        <f>IF(VLOOKUP(R2006,Entries!N:P,3,FALSE)=V2006,1,VLOOKUP(R2006,Entries!N:P,3,FALSE))</f>
        <v>1</v>
      </c>
      <c r="X2006"/>
      <c r="Y2006"/>
      <c r="Z2006" s="98"/>
      <c r="AA2006" s="98"/>
      <c r="AB2006" s="98"/>
      <c r="AC2006" s="99" t="s">
        <v>5652</v>
      </c>
      <c r="AD2006" s="98" t="s">
        <v>263</v>
      </c>
      <c r="AE2006" s="98" t="s">
        <v>263</v>
      </c>
      <c r="AF2006" s="98" t="s">
        <v>263</v>
      </c>
      <c r="AG2006" s="98" t="s">
        <v>11136</v>
      </c>
      <c r="AH2006" s="98"/>
      <c r="AI2006" s="98"/>
      <c r="AJ2006" s="98">
        <v>5</v>
      </c>
      <c r="AK2006" s="98" t="s">
        <v>95</v>
      </c>
      <c r="AL2006" s="98"/>
      <c r="AM2006" s="33"/>
      <c r="AN2006" s="32" t="s">
        <v>133</v>
      </c>
      <c r="AO2006" s="98" t="s">
        <v>134</v>
      </c>
      <c r="AP2006" s="33" t="s">
        <v>160</v>
      </c>
      <c r="AQ2006">
        <v>21104.303250450001</v>
      </c>
      <c r="AR2006" t="s">
        <v>14438</v>
      </c>
      <c r="AS2006" t="s">
        <v>11225</v>
      </c>
      <c r="AT2006" t="s">
        <v>14559</v>
      </c>
      <c r="AU2006">
        <v>53.057400000000001</v>
      </c>
      <c r="AV2006" s="98">
        <v>0.92602612989333344</v>
      </c>
      <c r="AW2006">
        <v>73.98</v>
      </c>
      <c r="AX2006" s="98">
        <v>1.2911943120000002</v>
      </c>
      <c r="AY2006">
        <v>4.7500000000000003E-5</v>
      </c>
      <c r="AZ2006">
        <v>35.3249</v>
      </c>
      <c r="BA2006" s="98">
        <v>0.61653568467111108</v>
      </c>
      <c r="BB2006">
        <v>324.77710000000002</v>
      </c>
      <c r="BC2006" s="98">
        <v>5.6684285507955563</v>
      </c>
      <c r="BD2006">
        <v>15.06400197</v>
      </c>
      <c r="BE2006" s="96">
        <f t="shared" si="259"/>
        <v>6925.3489146803686</v>
      </c>
      <c r="BF2006" s="96">
        <f t="shared" si="260"/>
        <v>554.67786875381535</v>
      </c>
      <c r="BG2006" s="96">
        <f t="shared" si="261"/>
        <v>554.01996060692181</v>
      </c>
      <c r="BH2006">
        <v>6931.7219343542556</v>
      </c>
      <c r="BI2006">
        <v>1.2180608727205421E-3</v>
      </c>
      <c r="BJ2006">
        <v>0.92635712458027064</v>
      </c>
      <c r="BK2006">
        <v>1.2911945800587159</v>
      </c>
      <c r="BL2006">
        <v>0.82039604432199675</v>
      </c>
      <c r="BM2006">
        <v>5.4645692883373904</v>
      </c>
      <c r="BN2006">
        <v>0.92602653854173445</v>
      </c>
      <c r="BO2006">
        <v>1.2911945825115649</v>
      </c>
      <c r="BP2006">
        <v>9.8631893302985295E-4</v>
      </c>
      <c r="BQ2006">
        <v>0.82039604432199675</v>
      </c>
      <c r="BR2006">
        <v>6925.6293488015917</v>
      </c>
      <c r="BS2006" s="96">
        <v>561.46022815146262</v>
      </c>
      <c r="BT2006" s="96">
        <v>547.79846945172176</v>
      </c>
      <c r="BU2006">
        <v>5.4645692883373904</v>
      </c>
      <c r="BV2006" s="60" t="str">
        <f t="shared" si="262"/>
        <v>Starlink</v>
      </c>
      <c r="BW2006" s="32" t="s">
        <v>192</v>
      </c>
      <c r="BX2006" s="98">
        <v>3.3</v>
      </c>
      <c r="BY2006" s="21">
        <v>0.2</v>
      </c>
      <c r="BZ2006" s="98">
        <v>9</v>
      </c>
      <c r="CA2006" s="98">
        <v>25.52</v>
      </c>
      <c r="CB2006" s="98">
        <v>1.1950000000000001</v>
      </c>
      <c r="CC2006" s="98">
        <v>14.9102735294118</v>
      </c>
      <c r="CD2006" s="98">
        <v>0.2</v>
      </c>
      <c r="CE2006" s="98">
        <v>2.8</v>
      </c>
      <c r="CF2006" s="33">
        <v>9</v>
      </c>
      <c r="CG2006" s="32">
        <v>260</v>
      </c>
      <c r="CH2006" s="98">
        <v>260</v>
      </c>
      <c r="CI2006" s="98">
        <v>220</v>
      </c>
      <c r="CJ2006" s="96">
        <f>Population!$CG2006-Population!$CI2006</f>
        <v>40</v>
      </c>
      <c r="CK2006" s="118">
        <f>_xlfn.DAYS(Entries!$AY$2,Population!H2006)</f>
        <v>233</v>
      </c>
      <c r="CL2006" s="118">
        <f t="shared" si="263"/>
        <v>1825</v>
      </c>
      <c r="CM2006" s="117">
        <f>Entries!$AY$5</f>
        <v>0.15</v>
      </c>
      <c r="CN2006" s="117">
        <f t="shared" si="265"/>
        <v>0.15384615384615385</v>
      </c>
      <c r="CO2006" s="119">
        <f t="shared" si="264"/>
        <v>0.89147945205479451</v>
      </c>
      <c r="CP2006" s="32" t="s">
        <v>5654</v>
      </c>
      <c r="CQ2006" s="98">
        <v>4</v>
      </c>
      <c r="CR2006" s="98" t="s">
        <v>95</v>
      </c>
      <c r="CS2006" s="98"/>
      <c r="CT2006" s="33"/>
      <c r="CU2006" s="32" t="s">
        <v>5655</v>
      </c>
      <c r="CV2006" s="98" t="s">
        <v>5651</v>
      </c>
      <c r="CW2006" s="98" t="s">
        <v>157</v>
      </c>
      <c r="CX2006" s="98" t="s">
        <v>5652</v>
      </c>
      <c r="CY2006" s="98" t="s">
        <v>107</v>
      </c>
      <c r="CZ2006" s="98" t="s">
        <v>755</v>
      </c>
      <c r="DA2006" s="33"/>
      <c r="DB2006" s="17" t="s">
        <v>15463</v>
      </c>
      <c r="DC2006" s="17" t="s">
        <v>15500</v>
      </c>
      <c r="DD2006" s="17">
        <v>1</v>
      </c>
      <c r="DE2006" s="17" t="s">
        <v>15500</v>
      </c>
      <c r="DF2006" s="17" t="s">
        <v>15500</v>
      </c>
      <c r="DG2006" s="23" t="s">
        <v>11174</v>
      </c>
      <c r="DH2006" s="145"/>
    </row>
    <row r="2007" spans="1:112" s="17" customFormat="1" x14ac:dyDescent="0.25">
      <c r="A2007" s="30" t="s">
        <v>7351</v>
      </c>
      <c r="B2007" s="15">
        <v>1</v>
      </c>
      <c r="C2007" s="152" t="s">
        <v>11188</v>
      </c>
      <c r="D2007" s="15" t="s">
        <v>5649</v>
      </c>
      <c r="E2007" s="15">
        <v>46124</v>
      </c>
      <c r="F2007" s="15" t="s">
        <v>7352</v>
      </c>
      <c r="G2007" s="31">
        <v>64207</v>
      </c>
      <c r="H2007" s="43">
        <v>44061</v>
      </c>
      <c r="I2007" s="96" t="s">
        <v>221</v>
      </c>
      <c r="J2007" s="96"/>
      <c r="K2007" s="96"/>
      <c r="L2007" s="15" t="s">
        <v>285</v>
      </c>
      <c r="M2007" s="124" t="s">
        <v>156</v>
      </c>
      <c r="N2007" s="15" t="s">
        <v>156</v>
      </c>
      <c r="O2007" s="124" t="s">
        <v>157</v>
      </c>
      <c r="P2007" s="64" t="str">
        <f>VLOOKUP(N2007,Entries!J:K,2,FALSE)</f>
        <v>UNITED STATES OF AMERICA</v>
      </c>
      <c r="Q2007" s="123" t="s">
        <v>5651</v>
      </c>
      <c r="R2007" s="30" t="s">
        <v>5651</v>
      </c>
      <c r="S2007" s="15" t="s">
        <v>156</v>
      </c>
      <c r="T2007" s="124" t="s">
        <v>157</v>
      </c>
      <c r="U2007" s="125" t="s">
        <v>159</v>
      </c>
      <c r="V2007" s="31" t="s">
        <v>159</v>
      </c>
      <c r="W2007" s="64">
        <f>IF(VLOOKUP(R2007,Entries!N:P,3,FALSE)=V2007,1,VLOOKUP(R2007,Entries!N:P,3,FALSE))</f>
        <v>1</v>
      </c>
      <c r="X2007" s="124"/>
      <c r="Y2007" s="124"/>
      <c r="Z2007" s="15"/>
      <c r="AA2007" s="15"/>
      <c r="AB2007" s="96"/>
      <c r="AC2007" s="97" t="s">
        <v>5652</v>
      </c>
      <c r="AD2007" s="15" t="s">
        <v>263</v>
      </c>
      <c r="AE2007" s="15" t="s">
        <v>263</v>
      </c>
      <c r="AF2007" s="96" t="s">
        <v>263</v>
      </c>
      <c r="AG2007" s="96" t="s">
        <v>11136</v>
      </c>
      <c r="AH2007" s="96"/>
      <c r="AI2007" s="15"/>
      <c r="AJ2007" s="15">
        <v>5</v>
      </c>
      <c r="AK2007" s="15" t="s">
        <v>95</v>
      </c>
      <c r="AL2007" s="15"/>
      <c r="AM2007" s="31"/>
      <c r="AN2007" s="30" t="s">
        <v>133</v>
      </c>
      <c r="AO2007" s="15" t="s">
        <v>134</v>
      </c>
      <c r="AP2007" s="31" t="s">
        <v>160</v>
      </c>
      <c r="AQ2007">
        <v>21104.200039809999</v>
      </c>
      <c r="AR2007" t="s">
        <v>14560</v>
      </c>
      <c r="AS2007" t="s">
        <v>11225</v>
      </c>
      <c r="AT2007" t="s">
        <v>14561</v>
      </c>
      <c r="AU2007">
        <v>53.064900000000002</v>
      </c>
      <c r="AV2007" s="96">
        <v>0.92615702956000012</v>
      </c>
      <c r="AW2007">
        <v>34.407699999999998</v>
      </c>
      <c r="AX2007" s="96">
        <v>0.60052752810222221</v>
      </c>
      <c r="AY2007">
        <v>1.3410000000000001E-4</v>
      </c>
      <c r="AZ2007">
        <v>71.977000000000004</v>
      </c>
      <c r="BA2007" s="96">
        <v>1.2562353743555557</v>
      </c>
      <c r="BB2007">
        <v>288.13650000000001</v>
      </c>
      <c r="BC2007" s="96">
        <v>5.0289295739333344</v>
      </c>
      <c r="BD2007">
        <v>15.06406067</v>
      </c>
      <c r="BE2007" s="96">
        <f t="shared" si="259"/>
        <v>6925.3309240356475</v>
      </c>
      <c r="BF2007" s="96">
        <f t="shared" si="260"/>
        <v>555.25961091255976</v>
      </c>
      <c r="BG2007" s="96">
        <f t="shared" si="261"/>
        <v>553.40223715873435</v>
      </c>
      <c r="BH2007">
        <v>6931.7039861543644</v>
      </c>
      <c r="BI2007">
        <v>1.29483341126222E-3</v>
      </c>
      <c r="BJ2007">
        <v>0.92648800119952857</v>
      </c>
      <c r="BK2007">
        <v>0.60052765283826082</v>
      </c>
      <c r="BL2007">
        <v>0.8716996344372131</v>
      </c>
      <c r="BM2007">
        <v>5.4134663855789551</v>
      </c>
      <c r="BN2007">
        <v>0.92615743803417916</v>
      </c>
      <c r="BO2007">
        <v>0.60052765525760154</v>
      </c>
      <c r="BP2007">
        <v>1.076923470889457E-3</v>
      </c>
      <c r="BQ2007">
        <v>0.8716996344372131</v>
      </c>
      <c r="BR2007">
        <v>6925.6101581223029</v>
      </c>
      <c r="BS2007" s="96">
        <v>562.06851025181459</v>
      </c>
      <c r="BT2007" s="96">
        <v>547.15180599279029</v>
      </c>
      <c r="BU2007">
        <v>5.4134663855789551</v>
      </c>
      <c r="BV2007" s="65" t="str">
        <f t="shared" si="262"/>
        <v>Starlink</v>
      </c>
      <c r="BW2007" s="30" t="s">
        <v>192</v>
      </c>
      <c r="BX2007" s="15">
        <v>3.3</v>
      </c>
      <c r="BY2007" s="16">
        <v>0.2</v>
      </c>
      <c r="BZ2007" s="15">
        <v>9</v>
      </c>
      <c r="CA2007" s="15">
        <v>25.52</v>
      </c>
      <c r="CB2007" s="15">
        <v>1.1950000000000001</v>
      </c>
      <c r="CC2007" s="15">
        <v>14.9102735294118</v>
      </c>
      <c r="CD2007" s="15">
        <v>0.2</v>
      </c>
      <c r="CE2007" s="15">
        <v>2.8</v>
      </c>
      <c r="CF2007" s="31">
        <v>9</v>
      </c>
      <c r="CG2007" s="30">
        <v>260</v>
      </c>
      <c r="CH2007" s="15">
        <v>260</v>
      </c>
      <c r="CI2007" s="15">
        <v>220</v>
      </c>
      <c r="CJ2007" s="98">
        <f>Population!$CG2007-Population!$CI2007</f>
        <v>40</v>
      </c>
      <c r="CK2007" s="120">
        <f>_xlfn.DAYS(Entries!$AY$2,Population!H2007)</f>
        <v>233</v>
      </c>
      <c r="CL2007" s="120">
        <f t="shared" si="263"/>
        <v>1825</v>
      </c>
      <c r="CM2007" s="122">
        <f>Entries!$AY$5</f>
        <v>0.15</v>
      </c>
      <c r="CN2007" s="122">
        <f t="shared" si="265"/>
        <v>0.15384615384615385</v>
      </c>
      <c r="CO2007" s="121">
        <f t="shared" si="264"/>
        <v>0.89147945205479451</v>
      </c>
      <c r="CP2007" s="30" t="s">
        <v>5654</v>
      </c>
      <c r="CQ2007" s="15">
        <v>4</v>
      </c>
      <c r="CR2007" s="15" t="s">
        <v>95</v>
      </c>
      <c r="CS2007" s="15"/>
      <c r="CT2007" s="31"/>
      <c r="CU2007" s="30" t="s">
        <v>5655</v>
      </c>
      <c r="CV2007" s="15" t="s">
        <v>5651</v>
      </c>
      <c r="CW2007" s="15" t="s">
        <v>157</v>
      </c>
      <c r="CX2007" s="15" t="s">
        <v>5652</v>
      </c>
      <c r="CY2007" s="15" t="s">
        <v>107</v>
      </c>
      <c r="CZ2007" s="15" t="s">
        <v>755</v>
      </c>
      <c r="DA2007" s="31"/>
      <c r="DB2007" s="17" t="s">
        <v>15463</v>
      </c>
      <c r="DC2007" s="17" t="s">
        <v>15500</v>
      </c>
      <c r="DD2007" s="17">
        <v>1</v>
      </c>
      <c r="DE2007" s="17" t="s">
        <v>15500</v>
      </c>
      <c r="DF2007" s="17" t="s">
        <v>15500</v>
      </c>
      <c r="DG2007" s="23" t="s">
        <v>11174</v>
      </c>
      <c r="DH2007" s="145"/>
    </row>
    <row r="2008" spans="1:112" s="17" customFormat="1" x14ac:dyDescent="0.25">
      <c r="A2008" s="32" t="s">
        <v>7354</v>
      </c>
      <c r="B2008" s="98">
        <v>1</v>
      </c>
      <c r="C2008" s="149" t="s">
        <v>11188</v>
      </c>
      <c r="D2008" s="98" t="s">
        <v>5649</v>
      </c>
      <c r="E2008" s="98">
        <v>46166</v>
      </c>
      <c r="F2008" s="98" t="s">
        <v>7355</v>
      </c>
      <c r="G2008" s="33">
        <v>64248</v>
      </c>
      <c r="H2008" s="44">
        <v>44061</v>
      </c>
      <c r="I2008" s="98" t="s">
        <v>221</v>
      </c>
      <c r="J2008" s="98"/>
      <c r="K2008" s="98"/>
      <c r="L2008" s="98" t="s">
        <v>285</v>
      </c>
      <c r="M2008" t="s">
        <v>156</v>
      </c>
      <c r="N2008" s="98" t="s">
        <v>156</v>
      </c>
      <c r="O2008" t="s">
        <v>157</v>
      </c>
      <c r="P2008" s="96" t="str">
        <f>VLOOKUP(N2008,Entries!J:K,2,FALSE)</f>
        <v>UNITED STATES OF AMERICA</v>
      </c>
      <c r="Q2008" s="38" t="s">
        <v>5651</v>
      </c>
      <c r="R2008" s="32" t="s">
        <v>5651</v>
      </c>
      <c r="S2008" s="98" t="s">
        <v>156</v>
      </c>
      <c r="T2008" t="s">
        <v>157</v>
      </c>
      <c r="U2008" s="39" t="s">
        <v>159</v>
      </c>
      <c r="V2008" s="33" t="s">
        <v>159</v>
      </c>
      <c r="W2008" s="64">
        <f>IF(VLOOKUP(R2008,Entries!N:P,3,FALSE)=V2008,1,VLOOKUP(R2008,Entries!N:P,3,FALSE))</f>
        <v>1</v>
      </c>
      <c r="X2008"/>
      <c r="Y2008"/>
      <c r="Z2008" s="98"/>
      <c r="AA2008" s="98"/>
      <c r="AB2008" s="98"/>
      <c r="AC2008" s="99" t="s">
        <v>5652</v>
      </c>
      <c r="AD2008" s="98" t="s">
        <v>263</v>
      </c>
      <c r="AE2008" s="98" t="s">
        <v>263</v>
      </c>
      <c r="AF2008" s="98" t="s">
        <v>263</v>
      </c>
      <c r="AG2008" s="98" t="s">
        <v>11136</v>
      </c>
      <c r="AH2008" s="98"/>
      <c r="AI2008" s="98"/>
      <c r="AJ2008" s="98">
        <v>5</v>
      </c>
      <c r="AK2008" s="98" t="s">
        <v>95</v>
      </c>
      <c r="AL2008" s="98"/>
      <c r="AM2008" s="33"/>
      <c r="AN2008" s="32" t="s">
        <v>133</v>
      </c>
      <c r="AO2008" s="98" t="s">
        <v>134</v>
      </c>
      <c r="AP2008" s="33" t="s">
        <v>160</v>
      </c>
      <c r="AQ2008">
        <v>21104.343797559999</v>
      </c>
      <c r="AR2008" t="s">
        <v>14562</v>
      </c>
      <c r="AS2008" t="s">
        <v>11225</v>
      </c>
      <c r="AT2008" t="s">
        <v>14563</v>
      </c>
      <c r="AU2008">
        <v>53.058500000000002</v>
      </c>
      <c r="AV2008" s="98">
        <v>0.92604532851111121</v>
      </c>
      <c r="AW2008">
        <v>73.795100000000005</v>
      </c>
      <c r="AX2008" s="98">
        <v>1.2879671988844446</v>
      </c>
      <c r="AY2008">
        <v>5.9200000000000002E-5</v>
      </c>
      <c r="AZ2008">
        <v>87.495400000000004</v>
      </c>
      <c r="BA2008" s="98">
        <v>1.5270824926488891</v>
      </c>
      <c r="BB2008">
        <v>272.6103</v>
      </c>
      <c r="BC2008" s="98">
        <v>4.7579463199866669</v>
      </c>
      <c r="BD2008">
        <v>15.063952929999999</v>
      </c>
      <c r="BE2008" s="96">
        <f t="shared" si="259"/>
        <v>6925.3639447736541</v>
      </c>
      <c r="BF2008" s="96">
        <f t="shared" si="260"/>
        <v>554.77392631918428</v>
      </c>
      <c r="BG2008" s="96">
        <f t="shared" si="261"/>
        <v>553.95396322812303</v>
      </c>
      <c r="BH2008">
        <v>6931.7366566872779</v>
      </c>
      <c r="BI2008">
        <v>1.2175168379440771E-3</v>
      </c>
      <c r="BJ2008">
        <v>0.92637631815010735</v>
      </c>
      <c r="BK2008">
        <v>1.287967467176206</v>
      </c>
      <c r="BL2008">
        <v>0.8599088006599892</v>
      </c>
      <c r="BM2008">
        <v>5.4251210418854026</v>
      </c>
      <c r="BN2008">
        <v>0.92604573710954829</v>
      </c>
      <c r="BO2008">
        <v>1.2879674688203311</v>
      </c>
      <c r="BP2008">
        <v>1.013994679718855E-3</v>
      </c>
      <c r="BQ2008">
        <v>0.8599088006599892</v>
      </c>
      <c r="BR2008">
        <v>6925.6442019707847</v>
      </c>
      <c r="BS2008" s="96">
        <v>561.66676834520968</v>
      </c>
      <c r="BT2008" s="96">
        <v>547.62163559636065</v>
      </c>
      <c r="BU2008">
        <v>5.4251210418854026</v>
      </c>
      <c r="BV2008" s="60" t="str">
        <f t="shared" si="262"/>
        <v>Starlink</v>
      </c>
      <c r="BW2008" s="32" t="s">
        <v>192</v>
      </c>
      <c r="BX2008" s="98">
        <v>3.3</v>
      </c>
      <c r="BY2008" s="21">
        <v>0.2</v>
      </c>
      <c r="BZ2008" s="98">
        <v>9</v>
      </c>
      <c r="CA2008" s="98">
        <v>25.52</v>
      </c>
      <c r="CB2008" s="98">
        <v>1.1950000000000001</v>
      </c>
      <c r="CC2008" s="98">
        <v>14.9102735294118</v>
      </c>
      <c r="CD2008" s="98">
        <v>0.2</v>
      </c>
      <c r="CE2008" s="98">
        <v>2.8</v>
      </c>
      <c r="CF2008" s="33">
        <v>9</v>
      </c>
      <c r="CG2008" s="32">
        <v>260</v>
      </c>
      <c r="CH2008" s="98">
        <v>260</v>
      </c>
      <c r="CI2008" s="98">
        <v>220</v>
      </c>
      <c r="CJ2008" s="96">
        <f>Population!$CG2008-Population!$CI2008</f>
        <v>40</v>
      </c>
      <c r="CK2008" s="118">
        <f>_xlfn.DAYS(Entries!$AY$2,Population!H2008)</f>
        <v>233</v>
      </c>
      <c r="CL2008" s="118">
        <f t="shared" si="263"/>
        <v>1825</v>
      </c>
      <c r="CM2008" s="117">
        <f>Entries!$AY$5</f>
        <v>0.15</v>
      </c>
      <c r="CN2008" s="117">
        <f t="shared" si="265"/>
        <v>0.15384615384615385</v>
      </c>
      <c r="CO2008" s="119">
        <f t="shared" si="264"/>
        <v>0.89147945205479451</v>
      </c>
      <c r="CP2008" s="32" t="s">
        <v>5654</v>
      </c>
      <c r="CQ2008" s="98">
        <v>4</v>
      </c>
      <c r="CR2008" s="98" t="s">
        <v>95</v>
      </c>
      <c r="CS2008" s="98"/>
      <c r="CT2008" s="33"/>
      <c r="CU2008" s="32" t="s">
        <v>5655</v>
      </c>
      <c r="CV2008" s="98" t="s">
        <v>5651</v>
      </c>
      <c r="CW2008" s="98" t="s">
        <v>157</v>
      </c>
      <c r="CX2008" s="98" t="s">
        <v>5652</v>
      </c>
      <c r="CY2008" s="98" t="s">
        <v>107</v>
      </c>
      <c r="CZ2008" s="98" t="s">
        <v>755</v>
      </c>
      <c r="DA2008" s="33"/>
      <c r="DB2008" s="17" t="s">
        <v>15463</v>
      </c>
      <c r="DC2008" s="17" t="s">
        <v>15500</v>
      </c>
      <c r="DD2008" s="17">
        <v>1</v>
      </c>
      <c r="DE2008" s="17" t="s">
        <v>15500</v>
      </c>
      <c r="DF2008" s="17" t="s">
        <v>15500</v>
      </c>
      <c r="DG2008" s="23" t="s">
        <v>11174</v>
      </c>
      <c r="DH2008" s="145"/>
    </row>
    <row r="2009" spans="1:112" s="17" customFormat="1" x14ac:dyDescent="0.25">
      <c r="A2009" s="30" t="s">
        <v>7357</v>
      </c>
      <c r="B2009" s="96">
        <v>1</v>
      </c>
      <c r="C2009" s="152" t="s">
        <v>11188</v>
      </c>
      <c r="D2009" s="96" t="s">
        <v>5649</v>
      </c>
      <c r="E2009" s="96">
        <v>46148</v>
      </c>
      <c r="F2009" s="96" t="s">
        <v>7358</v>
      </c>
      <c r="G2009" s="31">
        <v>64231</v>
      </c>
      <c r="H2009" s="43">
        <v>44061</v>
      </c>
      <c r="I2009" s="96" t="s">
        <v>221</v>
      </c>
      <c r="J2009" s="96"/>
      <c r="K2009" s="96"/>
      <c r="L2009" s="96" t="s">
        <v>285</v>
      </c>
      <c r="M2009" s="124" t="s">
        <v>156</v>
      </c>
      <c r="N2009" s="96" t="s">
        <v>156</v>
      </c>
      <c r="O2009" s="124" t="s">
        <v>157</v>
      </c>
      <c r="P2009" s="64" t="str">
        <f>VLOOKUP(N2009,Entries!J:K,2,FALSE)</f>
        <v>UNITED STATES OF AMERICA</v>
      </c>
      <c r="Q2009" s="123" t="s">
        <v>5651</v>
      </c>
      <c r="R2009" s="30" t="s">
        <v>5651</v>
      </c>
      <c r="S2009" s="96" t="s">
        <v>156</v>
      </c>
      <c r="T2009" s="124" t="s">
        <v>157</v>
      </c>
      <c r="U2009" s="125" t="s">
        <v>159</v>
      </c>
      <c r="V2009" s="31" t="s">
        <v>159</v>
      </c>
      <c r="W2009" s="64">
        <f>IF(VLOOKUP(R2009,Entries!N:P,3,FALSE)=V2009,1,VLOOKUP(R2009,Entries!N:P,3,FALSE))</f>
        <v>1</v>
      </c>
      <c r="X2009" s="124"/>
      <c r="Y2009" s="124"/>
      <c r="Z2009" s="96"/>
      <c r="AA2009" s="96"/>
      <c r="AB2009" s="96"/>
      <c r="AC2009" s="97" t="s">
        <v>5652</v>
      </c>
      <c r="AD2009" s="96" t="s">
        <v>263</v>
      </c>
      <c r="AE2009" s="96" t="s">
        <v>263</v>
      </c>
      <c r="AF2009" s="96" t="s">
        <v>263</v>
      </c>
      <c r="AG2009" s="96" t="s">
        <v>11136</v>
      </c>
      <c r="AH2009" s="96"/>
      <c r="AI2009" s="96"/>
      <c r="AJ2009" s="96">
        <v>5</v>
      </c>
      <c r="AK2009" s="96" t="s">
        <v>95</v>
      </c>
      <c r="AL2009" s="96"/>
      <c r="AM2009" s="31"/>
      <c r="AN2009" s="30" t="s">
        <v>133</v>
      </c>
      <c r="AO2009" s="96" t="s">
        <v>134</v>
      </c>
      <c r="AP2009" s="31" t="s">
        <v>160</v>
      </c>
      <c r="AQ2009">
        <v>21104.13922737</v>
      </c>
      <c r="AR2009" t="s">
        <v>14564</v>
      </c>
      <c r="AS2009" t="s">
        <v>11225</v>
      </c>
      <c r="AT2009" t="s">
        <v>14565</v>
      </c>
      <c r="AU2009">
        <v>53.060899999999997</v>
      </c>
      <c r="AV2009" s="96">
        <v>0.92608721640444447</v>
      </c>
      <c r="AW2009">
        <v>54.697699999999998</v>
      </c>
      <c r="AX2009" s="96">
        <v>0.9546547596577778</v>
      </c>
      <c r="AY2009">
        <v>1.6420000000000001E-4</v>
      </c>
      <c r="AZ2009">
        <v>73.900800000000004</v>
      </c>
      <c r="BA2009" s="96">
        <v>1.28981201152</v>
      </c>
      <c r="BB2009">
        <v>286.21620000000001</v>
      </c>
      <c r="BC2009" s="96">
        <v>4.9954140232800004</v>
      </c>
      <c r="BD2009">
        <v>15.06392138</v>
      </c>
      <c r="BE2009" s="96">
        <f t="shared" si="259"/>
        <v>6925.3736144628174</v>
      </c>
      <c r="BF2009" s="96">
        <f t="shared" si="260"/>
        <v>555.51076081031169</v>
      </c>
      <c r="BG2009" s="96">
        <f t="shared" si="261"/>
        <v>553.23646811532308</v>
      </c>
      <c r="BH2009">
        <v>6931.7466702163447</v>
      </c>
      <c r="BI2009">
        <v>1.320688303425917E-3</v>
      </c>
      <c r="BJ2009">
        <v>0.92641819728437391</v>
      </c>
      <c r="BK2009">
        <v>0.95465495866512784</v>
      </c>
      <c r="BL2009">
        <v>0.88404397784189159</v>
      </c>
      <c r="BM2009">
        <v>5.4011831264190331</v>
      </c>
      <c r="BN2009">
        <v>0.92608762493014452</v>
      </c>
      <c r="BO2009">
        <v>0.95465496063799671</v>
      </c>
      <c r="BP2009">
        <v>1.1047472349299951E-3</v>
      </c>
      <c r="BQ2009">
        <v>0.88404397784189159</v>
      </c>
      <c r="BR2009">
        <v>6925.653486618924</v>
      </c>
      <c r="BS2009" s="96">
        <v>562.30458315834949</v>
      </c>
      <c r="BT2009" s="96">
        <v>547.00239007949858</v>
      </c>
      <c r="BU2009">
        <v>5.4011831264190331</v>
      </c>
      <c r="BV2009" s="65" t="str">
        <f t="shared" si="262"/>
        <v>Starlink</v>
      </c>
      <c r="BW2009" s="30" t="s">
        <v>192</v>
      </c>
      <c r="BX2009" s="96">
        <v>3.3</v>
      </c>
      <c r="BY2009" s="16">
        <v>0.2</v>
      </c>
      <c r="BZ2009" s="96">
        <v>9</v>
      </c>
      <c r="CA2009" s="96">
        <v>25.52</v>
      </c>
      <c r="CB2009" s="96">
        <v>1.1950000000000001</v>
      </c>
      <c r="CC2009" s="96">
        <v>14.9102735294118</v>
      </c>
      <c r="CD2009" s="96">
        <v>0.2</v>
      </c>
      <c r="CE2009" s="96">
        <v>2.8</v>
      </c>
      <c r="CF2009" s="31">
        <v>9</v>
      </c>
      <c r="CG2009" s="30">
        <v>260</v>
      </c>
      <c r="CH2009" s="96">
        <v>260</v>
      </c>
      <c r="CI2009" s="96">
        <v>220</v>
      </c>
      <c r="CJ2009" s="98">
        <f>Population!$CG2009-Population!$CI2009</f>
        <v>40</v>
      </c>
      <c r="CK2009" s="120">
        <f>_xlfn.DAYS(Entries!$AY$2,Population!H2009)</f>
        <v>233</v>
      </c>
      <c r="CL2009" s="120">
        <f t="shared" si="263"/>
        <v>1825</v>
      </c>
      <c r="CM2009" s="122">
        <f>Entries!$AY$5</f>
        <v>0.15</v>
      </c>
      <c r="CN2009" s="122">
        <f t="shared" si="265"/>
        <v>0.15384615384615385</v>
      </c>
      <c r="CO2009" s="121">
        <f t="shared" si="264"/>
        <v>0.89147945205479451</v>
      </c>
      <c r="CP2009" s="30" t="s">
        <v>5654</v>
      </c>
      <c r="CQ2009" s="96">
        <v>4</v>
      </c>
      <c r="CR2009" s="96" t="s">
        <v>95</v>
      </c>
      <c r="CS2009" s="96"/>
      <c r="CT2009" s="31"/>
      <c r="CU2009" s="30" t="s">
        <v>5655</v>
      </c>
      <c r="CV2009" s="96" t="s">
        <v>5651</v>
      </c>
      <c r="CW2009" s="96" t="s">
        <v>157</v>
      </c>
      <c r="CX2009" s="96" t="s">
        <v>5652</v>
      </c>
      <c r="CY2009" s="96" t="s">
        <v>107</v>
      </c>
      <c r="CZ2009" s="96" t="s">
        <v>755</v>
      </c>
      <c r="DA2009" s="31"/>
      <c r="DB2009" s="17" t="s">
        <v>15463</v>
      </c>
      <c r="DC2009" s="17" t="s">
        <v>15500</v>
      </c>
      <c r="DD2009" s="17">
        <v>1</v>
      </c>
      <c r="DE2009" s="17" t="s">
        <v>15500</v>
      </c>
      <c r="DF2009" s="17" t="s">
        <v>15500</v>
      </c>
      <c r="DG2009" s="23" t="s">
        <v>11174</v>
      </c>
      <c r="DH2009" s="145"/>
    </row>
    <row r="2010" spans="1:112" s="17" customFormat="1" x14ac:dyDescent="0.25">
      <c r="A2010" s="32" t="s">
        <v>7360</v>
      </c>
      <c r="B2010" s="18">
        <v>1</v>
      </c>
      <c r="C2010" s="149" t="s">
        <v>11188</v>
      </c>
      <c r="D2010" s="18" t="s">
        <v>5649</v>
      </c>
      <c r="E2010" s="18">
        <v>46350</v>
      </c>
      <c r="F2010" s="18" t="s">
        <v>7361</v>
      </c>
      <c r="G2010" s="33">
        <v>64417</v>
      </c>
      <c r="H2010" s="44">
        <v>44077</v>
      </c>
      <c r="I2010" s="98" t="s">
        <v>221</v>
      </c>
      <c r="J2010" s="98"/>
      <c r="K2010" s="98"/>
      <c r="L2010" s="18" t="s">
        <v>285</v>
      </c>
      <c r="M2010" t="s">
        <v>156</v>
      </c>
      <c r="N2010" s="18" t="s">
        <v>156</v>
      </c>
      <c r="O2010" t="s">
        <v>157</v>
      </c>
      <c r="P2010" s="96" t="str">
        <f>VLOOKUP(N2010,Entries!J:K,2,FALSE)</f>
        <v>UNITED STATES OF AMERICA</v>
      </c>
      <c r="Q2010" s="38" t="s">
        <v>5651</v>
      </c>
      <c r="R2010" s="32" t="s">
        <v>5651</v>
      </c>
      <c r="S2010" s="18" t="s">
        <v>156</v>
      </c>
      <c r="T2010" t="s">
        <v>157</v>
      </c>
      <c r="U2010" s="39" t="s">
        <v>159</v>
      </c>
      <c r="V2010" s="33" t="s">
        <v>159</v>
      </c>
      <c r="W2010" s="64">
        <f>IF(VLOOKUP(R2010,Entries!N:P,3,FALSE)=V2010,1,VLOOKUP(R2010,Entries!N:P,3,FALSE))</f>
        <v>1</v>
      </c>
      <c r="X2010"/>
      <c r="Y2010"/>
      <c r="Z2010" s="18"/>
      <c r="AA2010" s="18"/>
      <c r="AB2010" s="98"/>
      <c r="AC2010" s="99" t="s">
        <v>5652</v>
      </c>
      <c r="AD2010" s="18" t="s">
        <v>263</v>
      </c>
      <c r="AE2010" s="18" t="s">
        <v>263</v>
      </c>
      <c r="AF2010" s="98" t="s">
        <v>263</v>
      </c>
      <c r="AG2010" s="98" t="s">
        <v>11136</v>
      </c>
      <c r="AH2010" s="98"/>
      <c r="AI2010" s="18"/>
      <c r="AJ2010" s="98">
        <v>5</v>
      </c>
      <c r="AK2010" s="18" t="s">
        <v>95</v>
      </c>
      <c r="AL2010" s="18"/>
      <c r="AM2010" s="33"/>
      <c r="AN2010" s="32" t="s">
        <v>133</v>
      </c>
      <c r="AO2010" s="18" t="s">
        <v>134</v>
      </c>
      <c r="AP2010" s="33" t="s">
        <v>160</v>
      </c>
      <c r="AQ2010">
        <v>21104.452533060001</v>
      </c>
      <c r="AR2010" t="s">
        <v>14566</v>
      </c>
      <c r="AS2010" t="s">
        <v>11225</v>
      </c>
      <c r="AT2010" t="s">
        <v>14567</v>
      </c>
      <c r="AU2010">
        <v>53.057400000000001</v>
      </c>
      <c r="AV2010" s="98">
        <v>0.92602612989333344</v>
      </c>
      <c r="AW2010">
        <v>133.30539999999999</v>
      </c>
      <c r="AX2010" s="98">
        <v>2.3266176566488888</v>
      </c>
      <c r="AY2010">
        <v>5.7099999999999999E-5</v>
      </c>
      <c r="AZ2010">
        <v>117.9025</v>
      </c>
      <c r="BA2010" s="98">
        <v>2.0577863932222225</v>
      </c>
      <c r="BB2010">
        <v>242.2022</v>
      </c>
      <c r="BC2010" s="98">
        <v>4.227224966124445</v>
      </c>
      <c r="BD2010">
        <v>15.06391449</v>
      </c>
      <c r="BE2010" s="96">
        <f t="shared" si="259"/>
        <v>6925.3757261680548</v>
      </c>
      <c r="BF2010" s="96">
        <f t="shared" si="260"/>
        <v>554.77116512201883</v>
      </c>
      <c r="BG2010" s="96">
        <f t="shared" si="261"/>
        <v>553.98028721409082</v>
      </c>
      <c r="BH2010">
        <v>6931.748187991373</v>
      </c>
      <c r="BI2010">
        <v>1.191920087850497E-3</v>
      </c>
      <c r="BJ2010">
        <v>0.92635712204600484</v>
      </c>
      <c r="BK2010">
        <v>2.3266181409017461</v>
      </c>
      <c r="BL2010">
        <v>0.87377516705370684</v>
      </c>
      <c r="BM2010">
        <v>5.4112371772501451</v>
      </c>
      <c r="BN2010">
        <v>0.92602653849680716</v>
      </c>
      <c r="BO2010">
        <v>2.3266181427101071</v>
      </c>
      <c r="BP2010">
        <v>1.006549759649096E-3</v>
      </c>
      <c r="BQ2010">
        <v>0.87377516705370684</v>
      </c>
      <c r="BR2010">
        <v>6925.6561588178156</v>
      </c>
      <c r="BS2010" s="96">
        <v>561.62717635988702</v>
      </c>
      <c r="BT2010" s="96">
        <v>547.68514127574508</v>
      </c>
      <c r="BU2010">
        <v>5.4112371772501451</v>
      </c>
      <c r="BV2010" s="60" t="str">
        <f t="shared" si="262"/>
        <v>Starlink</v>
      </c>
      <c r="BW2010" s="32" t="s">
        <v>192</v>
      </c>
      <c r="BX2010" s="18">
        <v>3.3</v>
      </c>
      <c r="BY2010" s="21">
        <v>0.2</v>
      </c>
      <c r="BZ2010" s="18">
        <v>9</v>
      </c>
      <c r="CA2010" s="18">
        <v>25.52</v>
      </c>
      <c r="CB2010" s="18">
        <v>1.1950000000000001</v>
      </c>
      <c r="CC2010" s="18">
        <v>14.9102735294118</v>
      </c>
      <c r="CD2010" s="18">
        <v>0.2</v>
      </c>
      <c r="CE2010" s="18">
        <v>2.8</v>
      </c>
      <c r="CF2010" s="33">
        <v>9</v>
      </c>
      <c r="CG2010" s="32">
        <v>260</v>
      </c>
      <c r="CH2010" s="18">
        <v>260</v>
      </c>
      <c r="CI2010" s="18">
        <v>220</v>
      </c>
      <c r="CJ2010" s="96">
        <f>Population!$CG2010-Population!$CI2010</f>
        <v>40</v>
      </c>
      <c r="CK2010" s="118">
        <f>_xlfn.DAYS(Entries!$AY$2,Population!H2010)</f>
        <v>217</v>
      </c>
      <c r="CL2010" s="118">
        <f t="shared" si="263"/>
        <v>1825</v>
      </c>
      <c r="CM2010" s="117">
        <f>Entries!$AY$5</f>
        <v>0.15</v>
      </c>
      <c r="CN2010" s="117">
        <f t="shared" si="265"/>
        <v>0.15384615384615385</v>
      </c>
      <c r="CO2010" s="119">
        <f t="shared" si="264"/>
        <v>0.89893150684931511</v>
      </c>
      <c r="CP2010" s="32" t="s">
        <v>5654</v>
      </c>
      <c r="CQ2010" s="18">
        <v>4</v>
      </c>
      <c r="CR2010" s="18" t="s">
        <v>95</v>
      </c>
      <c r="CS2010" s="18"/>
      <c r="CT2010" s="33"/>
      <c r="CU2010" s="32" t="s">
        <v>5655</v>
      </c>
      <c r="CV2010" s="18" t="s">
        <v>5651</v>
      </c>
      <c r="CW2010" s="18" t="s">
        <v>157</v>
      </c>
      <c r="CX2010" s="18" t="s">
        <v>5652</v>
      </c>
      <c r="CY2010" s="18" t="s">
        <v>107</v>
      </c>
      <c r="CZ2010" s="18" t="s">
        <v>755</v>
      </c>
      <c r="DA2010" s="33"/>
      <c r="DB2010" s="17" t="s">
        <v>15463</v>
      </c>
      <c r="DC2010" s="17" t="s">
        <v>15500</v>
      </c>
      <c r="DD2010" s="17">
        <v>1</v>
      </c>
      <c r="DE2010" s="17" t="s">
        <v>15500</v>
      </c>
      <c r="DF2010" s="17" t="s">
        <v>15500</v>
      </c>
      <c r="DG2010" s="23" t="s">
        <v>11174</v>
      </c>
      <c r="DH2010" s="145"/>
    </row>
    <row r="2011" spans="1:112" s="17" customFormat="1" x14ac:dyDescent="0.25">
      <c r="A2011" s="30" t="s">
        <v>7364</v>
      </c>
      <c r="B2011" s="15">
        <v>1</v>
      </c>
      <c r="C2011" s="152" t="s">
        <v>11188</v>
      </c>
      <c r="D2011" s="15" t="s">
        <v>5649</v>
      </c>
      <c r="E2011" s="15">
        <v>46125</v>
      </c>
      <c r="F2011" s="15" t="s">
        <v>7365</v>
      </c>
      <c r="G2011" s="31">
        <v>64208</v>
      </c>
      <c r="H2011" s="43">
        <v>44061</v>
      </c>
      <c r="I2011" s="96" t="s">
        <v>221</v>
      </c>
      <c r="J2011" s="96"/>
      <c r="K2011" s="96"/>
      <c r="L2011" s="15" t="s">
        <v>285</v>
      </c>
      <c r="M2011" s="124" t="s">
        <v>156</v>
      </c>
      <c r="N2011" s="15" t="s">
        <v>156</v>
      </c>
      <c r="O2011" s="124" t="s">
        <v>157</v>
      </c>
      <c r="P2011" s="64" t="str">
        <f>VLOOKUP(N2011,Entries!J:K,2,FALSE)</f>
        <v>UNITED STATES OF AMERICA</v>
      </c>
      <c r="Q2011" s="123" t="s">
        <v>5651</v>
      </c>
      <c r="R2011" s="30" t="s">
        <v>5651</v>
      </c>
      <c r="S2011" s="15" t="s">
        <v>156</v>
      </c>
      <c r="T2011" s="124" t="s">
        <v>157</v>
      </c>
      <c r="U2011" s="125" t="s">
        <v>159</v>
      </c>
      <c r="V2011" s="31" t="s">
        <v>159</v>
      </c>
      <c r="W2011" s="64">
        <f>IF(VLOOKUP(R2011,Entries!N:P,3,FALSE)=V2011,1,VLOOKUP(R2011,Entries!N:P,3,FALSE))</f>
        <v>1</v>
      </c>
      <c r="X2011" s="124"/>
      <c r="Y2011" s="124"/>
      <c r="Z2011" s="15"/>
      <c r="AA2011" s="15"/>
      <c r="AB2011" s="96"/>
      <c r="AC2011" s="97" t="s">
        <v>5652</v>
      </c>
      <c r="AD2011" s="15" t="s">
        <v>263</v>
      </c>
      <c r="AE2011" s="15" t="s">
        <v>263</v>
      </c>
      <c r="AF2011" s="96" t="s">
        <v>263</v>
      </c>
      <c r="AG2011" s="96" t="s">
        <v>11136</v>
      </c>
      <c r="AH2011" s="96"/>
      <c r="AI2011" s="15"/>
      <c r="AJ2011" s="96">
        <v>5</v>
      </c>
      <c r="AK2011" s="15" t="s">
        <v>95</v>
      </c>
      <c r="AL2011" s="15"/>
      <c r="AM2011" s="31"/>
      <c r="AN2011" s="30" t="s">
        <v>133</v>
      </c>
      <c r="AO2011" s="15" t="s">
        <v>134</v>
      </c>
      <c r="AP2011" s="31" t="s">
        <v>160</v>
      </c>
      <c r="AQ2011">
        <v>21104.314298429999</v>
      </c>
      <c r="AR2011" t="s">
        <v>14383</v>
      </c>
      <c r="AS2011" t="s">
        <v>11225</v>
      </c>
      <c r="AT2011" t="s">
        <v>14568</v>
      </c>
      <c r="AU2011">
        <v>53.057600000000001</v>
      </c>
      <c r="AV2011" s="96">
        <v>0.92602962055111127</v>
      </c>
      <c r="AW2011">
        <v>73.933300000000003</v>
      </c>
      <c r="AX2011" s="96">
        <v>1.290379243408889</v>
      </c>
      <c r="AY2011">
        <v>6.6500000000000004E-5</v>
      </c>
      <c r="AZ2011">
        <v>54.593299999999999</v>
      </c>
      <c r="BA2011" s="96">
        <v>0.95283263629777781</v>
      </c>
      <c r="BB2011">
        <v>305.51179999999999</v>
      </c>
      <c r="BC2011" s="96">
        <v>5.3321857043644441</v>
      </c>
      <c r="BD2011">
        <v>15.064052849999999</v>
      </c>
      <c r="BE2011" s="96">
        <f t="shared" si="259"/>
        <v>6925.333320738303</v>
      </c>
      <c r="BF2011" s="96">
        <f t="shared" si="260"/>
        <v>554.79385540413205</v>
      </c>
      <c r="BG2011" s="96">
        <f t="shared" si="261"/>
        <v>553.8727860724739</v>
      </c>
      <c r="BH2011">
        <v>6931.7063535132411</v>
      </c>
      <c r="BI2011">
        <v>1.2376117231146331E-3</v>
      </c>
      <c r="BJ2011">
        <v>0.92636061609619824</v>
      </c>
      <c r="BK2011">
        <v>1.290379511815327</v>
      </c>
      <c r="BL2011">
        <v>0.83527114067082531</v>
      </c>
      <c r="BM2011">
        <v>5.4497482891672488</v>
      </c>
      <c r="BN2011">
        <v>0.92603002918517718</v>
      </c>
      <c r="BO2011">
        <v>1.2903795138414309</v>
      </c>
      <c r="BP2011">
        <v>1.010256500952437E-3</v>
      </c>
      <c r="BQ2011">
        <v>0.83527114067082531</v>
      </c>
      <c r="BR2011">
        <v>6925.6137232856272</v>
      </c>
      <c r="BS2011" s="96">
        <v>561.61036957266151</v>
      </c>
      <c r="BT2011" s="96">
        <v>547.61707699859289</v>
      </c>
      <c r="BU2011">
        <v>5.4497482891672488</v>
      </c>
      <c r="BV2011" s="65" t="str">
        <f t="shared" si="262"/>
        <v>Starlink</v>
      </c>
      <c r="BW2011" s="30" t="s">
        <v>192</v>
      </c>
      <c r="BX2011" s="15">
        <v>3.3</v>
      </c>
      <c r="BY2011" s="16">
        <v>0.2</v>
      </c>
      <c r="BZ2011" s="15">
        <v>9</v>
      </c>
      <c r="CA2011" s="15">
        <v>25.52</v>
      </c>
      <c r="CB2011" s="15">
        <v>1.1950000000000001</v>
      </c>
      <c r="CC2011" s="15">
        <v>14.9102735294118</v>
      </c>
      <c r="CD2011" s="15">
        <v>0.2</v>
      </c>
      <c r="CE2011" s="15">
        <v>2.8</v>
      </c>
      <c r="CF2011" s="31">
        <v>9</v>
      </c>
      <c r="CG2011" s="30">
        <v>260</v>
      </c>
      <c r="CH2011" s="15">
        <v>260</v>
      </c>
      <c r="CI2011" s="15">
        <v>220</v>
      </c>
      <c r="CJ2011" s="98">
        <f>Population!$CG2011-Population!$CI2011</f>
        <v>40</v>
      </c>
      <c r="CK2011" s="120">
        <f>_xlfn.DAYS(Entries!$AY$2,Population!H2011)</f>
        <v>233</v>
      </c>
      <c r="CL2011" s="120">
        <f t="shared" si="263"/>
        <v>1825</v>
      </c>
      <c r="CM2011" s="122">
        <f>Entries!$AY$5</f>
        <v>0.15</v>
      </c>
      <c r="CN2011" s="122">
        <f t="shared" si="265"/>
        <v>0.15384615384615385</v>
      </c>
      <c r="CO2011" s="121">
        <f t="shared" si="264"/>
        <v>0.89147945205479451</v>
      </c>
      <c r="CP2011" s="30" t="s">
        <v>5654</v>
      </c>
      <c r="CQ2011" s="15">
        <v>4</v>
      </c>
      <c r="CR2011" s="15" t="s">
        <v>95</v>
      </c>
      <c r="CS2011" s="15"/>
      <c r="CT2011" s="31"/>
      <c r="CU2011" s="30" t="s">
        <v>5655</v>
      </c>
      <c r="CV2011" s="15" t="s">
        <v>5651</v>
      </c>
      <c r="CW2011" s="15" t="s">
        <v>157</v>
      </c>
      <c r="CX2011" s="15" t="s">
        <v>5652</v>
      </c>
      <c r="CY2011" s="15" t="s">
        <v>107</v>
      </c>
      <c r="CZ2011" s="15" t="s">
        <v>755</v>
      </c>
      <c r="DA2011" s="31"/>
      <c r="DB2011" s="17" t="s">
        <v>15463</v>
      </c>
      <c r="DC2011" s="17" t="s">
        <v>15500</v>
      </c>
      <c r="DD2011" s="17">
        <v>1</v>
      </c>
      <c r="DE2011" s="17" t="s">
        <v>15500</v>
      </c>
      <c r="DF2011" s="17" t="s">
        <v>15500</v>
      </c>
      <c r="DG2011" s="23" t="s">
        <v>11174</v>
      </c>
      <c r="DH2011" s="145"/>
    </row>
    <row r="2012" spans="1:112" s="17" customFormat="1" x14ac:dyDescent="0.25">
      <c r="A2012" s="32" t="s">
        <v>7367</v>
      </c>
      <c r="B2012" s="98">
        <v>1</v>
      </c>
      <c r="C2012" s="149" t="s">
        <v>11188</v>
      </c>
      <c r="D2012" s="98" t="s">
        <v>5649</v>
      </c>
      <c r="E2012" s="98">
        <v>46126</v>
      </c>
      <c r="F2012" s="98" t="s">
        <v>7368</v>
      </c>
      <c r="G2012" s="33">
        <v>64209</v>
      </c>
      <c r="H2012" s="44">
        <v>44061</v>
      </c>
      <c r="I2012" s="98" t="s">
        <v>221</v>
      </c>
      <c r="J2012" s="98"/>
      <c r="K2012" s="98"/>
      <c r="L2012" s="98" t="s">
        <v>285</v>
      </c>
      <c r="M2012" t="s">
        <v>156</v>
      </c>
      <c r="N2012" s="98" t="s">
        <v>156</v>
      </c>
      <c r="O2012" t="s">
        <v>157</v>
      </c>
      <c r="P2012" s="96" t="str">
        <f>VLOOKUP(N2012,Entries!J:K,2,FALSE)</f>
        <v>UNITED STATES OF AMERICA</v>
      </c>
      <c r="Q2012" s="38" t="s">
        <v>5651</v>
      </c>
      <c r="R2012" s="32" t="s">
        <v>5651</v>
      </c>
      <c r="S2012" s="98" t="s">
        <v>156</v>
      </c>
      <c r="T2012" t="s">
        <v>157</v>
      </c>
      <c r="U2012" s="39" t="s">
        <v>159</v>
      </c>
      <c r="V2012" s="33" t="s">
        <v>159</v>
      </c>
      <c r="W2012" s="64">
        <f>IF(VLOOKUP(R2012,Entries!N:P,3,FALSE)=V2012,1,VLOOKUP(R2012,Entries!N:P,3,FALSE))</f>
        <v>1</v>
      </c>
      <c r="X2012"/>
      <c r="Y2012"/>
      <c r="Z2012" s="98"/>
      <c r="AA2012" s="98"/>
      <c r="AB2012" s="98"/>
      <c r="AC2012" s="99" t="s">
        <v>5652</v>
      </c>
      <c r="AD2012" s="98" t="s">
        <v>263</v>
      </c>
      <c r="AE2012" s="98" t="s">
        <v>263</v>
      </c>
      <c r="AF2012" s="98" t="s">
        <v>263</v>
      </c>
      <c r="AG2012" s="98" t="s">
        <v>11136</v>
      </c>
      <c r="AH2012" s="98"/>
      <c r="AI2012" s="98"/>
      <c r="AJ2012" s="98">
        <v>5</v>
      </c>
      <c r="AK2012" s="98" t="s">
        <v>95</v>
      </c>
      <c r="AL2012" s="98"/>
      <c r="AM2012" s="33"/>
      <c r="AN2012" s="32" t="s">
        <v>133</v>
      </c>
      <c r="AO2012" s="98" t="s">
        <v>134</v>
      </c>
      <c r="AP2012" s="33" t="s">
        <v>160</v>
      </c>
      <c r="AQ2012">
        <v>21104.305990780002</v>
      </c>
      <c r="AR2012" t="s">
        <v>14569</v>
      </c>
      <c r="AS2012" t="s">
        <v>11225</v>
      </c>
      <c r="AT2012" t="s">
        <v>14570</v>
      </c>
      <c r="AU2012">
        <v>53.056399999999996</v>
      </c>
      <c r="AV2012" s="98">
        <v>0.92600867660444441</v>
      </c>
      <c r="AW2012">
        <v>73.969300000000004</v>
      </c>
      <c r="AX2012" s="98">
        <v>1.291007561808889</v>
      </c>
      <c r="AY2012">
        <v>5.3199999999999999E-5</v>
      </c>
      <c r="AZ2012">
        <v>82.0886</v>
      </c>
      <c r="BA2012" s="98">
        <v>1.4327160502844445</v>
      </c>
      <c r="BB2012">
        <v>278.0163</v>
      </c>
      <c r="BC2012" s="98">
        <v>4.8522987997200007</v>
      </c>
      <c r="BD2012">
        <v>15.06402441</v>
      </c>
      <c r="BE2012" s="96">
        <f t="shared" si="259"/>
        <v>6925.3420371526445</v>
      </c>
      <c r="BF2012" s="96">
        <f t="shared" si="260"/>
        <v>554.71046534902052</v>
      </c>
      <c r="BG2012" s="96">
        <f t="shared" si="261"/>
        <v>553.97360895626844</v>
      </c>
      <c r="BH2012">
        <v>6931.7148072794607</v>
      </c>
      <c r="BI2012">
        <v>1.2157503585867361E-3</v>
      </c>
      <c r="BJ2012">
        <v>0.92633967529458972</v>
      </c>
      <c r="BK2012">
        <v>1.2910078298998311</v>
      </c>
      <c r="BL2012">
        <v>0.85345788103640174</v>
      </c>
      <c r="BM2012">
        <v>5.4315580076021588</v>
      </c>
      <c r="BN2012">
        <v>0.9260090852434405</v>
      </c>
      <c r="BO2012">
        <v>1.291007832371025</v>
      </c>
      <c r="BP2012">
        <v>1.008193113911846E-3</v>
      </c>
      <c r="BQ2012">
        <v>0.85345788103640174</v>
      </c>
      <c r="BR2012">
        <v>6925.6226312456574</v>
      </c>
      <c r="BS2012" s="96">
        <v>561.6049962920315</v>
      </c>
      <c r="BT2012" s="96">
        <v>547.64026619928336</v>
      </c>
      <c r="BU2012">
        <v>5.4315580076021588</v>
      </c>
      <c r="BV2012" s="60" t="str">
        <f t="shared" si="262"/>
        <v>Starlink</v>
      </c>
      <c r="BW2012" s="32" t="s">
        <v>192</v>
      </c>
      <c r="BX2012" s="98">
        <v>3.3</v>
      </c>
      <c r="BY2012" s="21">
        <v>0.2</v>
      </c>
      <c r="BZ2012" s="98">
        <v>9</v>
      </c>
      <c r="CA2012" s="98">
        <v>25.52</v>
      </c>
      <c r="CB2012" s="98">
        <v>1.1950000000000001</v>
      </c>
      <c r="CC2012" s="98">
        <v>14.9102735294118</v>
      </c>
      <c r="CD2012" s="98">
        <v>0.2</v>
      </c>
      <c r="CE2012" s="98">
        <v>2.8</v>
      </c>
      <c r="CF2012" s="33">
        <v>9</v>
      </c>
      <c r="CG2012" s="32">
        <v>260</v>
      </c>
      <c r="CH2012" s="98">
        <v>260</v>
      </c>
      <c r="CI2012" s="98">
        <v>220</v>
      </c>
      <c r="CJ2012" s="96">
        <f>Population!$CG2012-Population!$CI2012</f>
        <v>40</v>
      </c>
      <c r="CK2012" s="118">
        <f>_xlfn.DAYS(Entries!$AY$2,Population!H2012)</f>
        <v>233</v>
      </c>
      <c r="CL2012" s="118">
        <f t="shared" si="263"/>
        <v>1825</v>
      </c>
      <c r="CM2012" s="117">
        <f>Entries!$AY$5</f>
        <v>0.15</v>
      </c>
      <c r="CN2012" s="117">
        <f t="shared" si="265"/>
        <v>0.15384615384615385</v>
      </c>
      <c r="CO2012" s="119">
        <f t="shared" si="264"/>
        <v>0.89147945205479451</v>
      </c>
      <c r="CP2012" s="32" t="s">
        <v>5654</v>
      </c>
      <c r="CQ2012" s="98">
        <v>4</v>
      </c>
      <c r="CR2012" s="98" t="s">
        <v>95</v>
      </c>
      <c r="CS2012" s="98"/>
      <c r="CT2012" s="33"/>
      <c r="CU2012" s="32" t="s">
        <v>5655</v>
      </c>
      <c r="CV2012" s="98" t="s">
        <v>5651</v>
      </c>
      <c r="CW2012" s="98" t="s">
        <v>157</v>
      </c>
      <c r="CX2012" s="98" t="s">
        <v>5652</v>
      </c>
      <c r="CY2012" s="98" t="s">
        <v>107</v>
      </c>
      <c r="CZ2012" s="98" t="s">
        <v>755</v>
      </c>
      <c r="DA2012" s="33"/>
      <c r="DB2012" s="17" t="s">
        <v>15463</v>
      </c>
      <c r="DC2012" s="17" t="s">
        <v>15500</v>
      </c>
      <c r="DD2012" s="17">
        <v>1</v>
      </c>
      <c r="DE2012" s="17" t="s">
        <v>15500</v>
      </c>
      <c r="DF2012" s="17" t="s">
        <v>15500</v>
      </c>
      <c r="DG2012" s="23" t="s">
        <v>11174</v>
      </c>
      <c r="DH2012" s="145"/>
    </row>
    <row r="2013" spans="1:112" s="17" customFormat="1" x14ac:dyDescent="0.25">
      <c r="A2013" s="30" t="s">
        <v>7370</v>
      </c>
      <c r="B2013" s="96">
        <v>1</v>
      </c>
      <c r="C2013" s="152" t="s">
        <v>11188</v>
      </c>
      <c r="D2013" s="96" t="s">
        <v>5649</v>
      </c>
      <c r="E2013" s="96">
        <v>46149</v>
      </c>
      <c r="F2013" s="96" t="s">
        <v>7371</v>
      </c>
      <c r="G2013" s="31">
        <v>64232</v>
      </c>
      <c r="H2013" s="43">
        <v>44061</v>
      </c>
      <c r="I2013" s="96" t="s">
        <v>221</v>
      </c>
      <c r="J2013" s="96"/>
      <c r="K2013" s="96"/>
      <c r="L2013" s="96" t="s">
        <v>285</v>
      </c>
      <c r="M2013" s="124" t="s">
        <v>156</v>
      </c>
      <c r="N2013" s="96" t="s">
        <v>156</v>
      </c>
      <c r="O2013" s="124" t="s">
        <v>157</v>
      </c>
      <c r="P2013" s="64" t="str">
        <f>VLOOKUP(N2013,Entries!J:K,2,FALSE)</f>
        <v>UNITED STATES OF AMERICA</v>
      </c>
      <c r="Q2013" s="123" t="s">
        <v>5651</v>
      </c>
      <c r="R2013" s="30" t="s">
        <v>5651</v>
      </c>
      <c r="S2013" s="96" t="s">
        <v>156</v>
      </c>
      <c r="T2013" s="124" t="s">
        <v>157</v>
      </c>
      <c r="U2013" s="125" t="s">
        <v>159</v>
      </c>
      <c r="V2013" s="31" t="s">
        <v>159</v>
      </c>
      <c r="W2013" s="64">
        <f>IF(VLOOKUP(R2013,Entries!N:P,3,FALSE)=V2013,1,VLOOKUP(R2013,Entries!N:P,3,FALSE))</f>
        <v>1</v>
      </c>
      <c r="X2013" s="124"/>
      <c r="Y2013" s="124"/>
      <c r="Z2013" s="96"/>
      <c r="AA2013" s="96"/>
      <c r="AB2013" s="96"/>
      <c r="AC2013" s="97" t="s">
        <v>5652</v>
      </c>
      <c r="AD2013" s="96" t="s">
        <v>263</v>
      </c>
      <c r="AE2013" s="96" t="s">
        <v>263</v>
      </c>
      <c r="AF2013" s="96" t="s">
        <v>263</v>
      </c>
      <c r="AG2013" s="96" t="s">
        <v>11136</v>
      </c>
      <c r="AH2013" s="96"/>
      <c r="AI2013" s="96"/>
      <c r="AJ2013" s="96">
        <v>5</v>
      </c>
      <c r="AK2013" s="96" t="s">
        <v>95</v>
      </c>
      <c r="AL2013" s="96"/>
      <c r="AM2013" s="31"/>
      <c r="AN2013" s="30" t="s">
        <v>133</v>
      </c>
      <c r="AO2013" s="96" t="s">
        <v>134</v>
      </c>
      <c r="AP2013" s="31" t="s">
        <v>160</v>
      </c>
      <c r="AQ2013">
        <v>21104.28665794</v>
      </c>
      <c r="AR2013" t="s">
        <v>14571</v>
      </c>
      <c r="AS2013" t="s">
        <v>11225</v>
      </c>
      <c r="AT2013" t="s">
        <v>14572</v>
      </c>
      <c r="AU2013">
        <v>53.0593</v>
      </c>
      <c r="AV2013" s="96">
        <v>0.92605929114222219</v>
      </c>
      <c r="AW2013">
        <v>54.033499999999997</v>
      </c>
      <c r="AX2013" s="96">
        <v>0.94306228517777779</v>
      </c>
      <c r="AY2013">
        <v>1.047E-4</v>
      </c>
      <c r="AZ2013">
        <v>65.124600000000001</v>
      </c>
      <c r="BA2013" s="96">
        <v>1.1366384575733335</v>
      </c>
      <c r="BB2013">
        <v>294.98520000000002</v>
      </c>
      <c r="BC2013" s="96">
        <v>5.1484619135466678</v>
      </c>
      <c r="BD2013">
        <v>15.06398933</v>
      </c>
      <c r="BE2013" s="96">
        <f t="shared" si="259"/>
        <v>6925.3527886607289</v>
      </c>
      <c r="BF2013" s="96">
        <f t="shared" si="260"/>
        <v>555.07787309770265</v>
      </c>
      <c r="BG2013" s="96">
        <f t="shared" si="261"/>
        <v>553.62770422375615</v>
      </c>
      <c r="BH2013">
        <v>6931.7258496792847</v>
      </c>
      <c r="BI2013">
        <v>1.2717726595536101E-3</v>
      </c>
      <c r="BJ2013">
        <v>0.9263902792385118</v>
      </c>
      <c r="BK2013">
        <v>0.9430624816962645</v>
      </c>
      <c r="BL2013">
        <v>0.85361139887336568</v>
      </c>
      <c r="BM2013">
        <v>5.4314900583223462</v>
      </c>
      <c r="BN2013">
        <v>0.92605969972758539</v>
      </c>
      <c r="BO2013">
        <v>0.94306248343916144</v>
      </c>
      <c r="BP2013">
        <v>1.047321687272795E-3</v>
      </c>
      <c r="BQ2013">
        <v>0.85361139887336568</v>
      </c>
      <c r="BR2013">
        <v>6925.632918118361</v>
      </c>
      <c r="BS2013" s="96">
        <v>561.88628367159708</v>
      </c>
      <c r="BT2013" s="96">
        <v>547.37955256512487</v>
      </c>
      <c r="BU2013">
        <v>5.4314900583223462</v>
      </c>
      <c r="BV2013" s="65" t="str">
        <f t="shared" si="262"/>
        <v>Starlink</v>
      </c>
      <c r="BW2013" s="30" t="s">
        <v>192</v>
      </c>
      <c r="BX2013" s="96">
        <v>3.3</v>
      </c>
      <c r="BY2013" s="16">
        <v>0.2</v>
      </c>
      <c r="BZ2013" s="96">
        <v>9</v>
      </c>
      <c r="CA2013" s="96">
        <v>25.52</v>
      </c>
      <c r="CB2013" s="96">
        <v>1.1950000000000001</v>
      </c>
      <c r="CC2013" s="96">
        <v>14.9102735294118</v>
      </c>
      <c r="CD2013" s="96">
        <v>0.2</v>
      </c>
      <c r="CE2013" s="96">
        <v>2.8</v>
      </c>
      <c r="CF2013" s="31">
        <v>9</v>
      </c>
      <c r="CG2013" s="30">
        <v>260</v>
      </c>
      <c r="CH2013" s="96">
        <v>260</v>
      </c>
      <c r="CI2013" s="96">
        <v>220</v>
      </c>
      <c r="CJ2013" s="98">
        <f>Population!$CG2013-Population!$CI2013</f>
        <v>40</v>
      </c>
      <c r="CK2013" s="120">
        <f>_xlfn.DAYS(Entries!$AY$2,Population!H2013)</f>
        <v>233</v>
      </c>
      <c r="CL2013" s="120">
        <f t="shared" si="263"/>
        <v>1825</v>
      </c>
      <c r="CM2013" s="122">
        <f>Entries!$AY$5</f>
        <v>0.15</v>
      </c>
      <c r="CN2013" s="122">
        <f t="shared" si="265"/>
        <v>0.15384615384615385</v>
      </c>
      <c r="CO2013" s="121">
        <f t="shared" si="264"/>
        <v>0.89147945205479451</v>
      </c>
      <c r="CP2013" s="30" t="s">
        <v>5654</v>
      </c>
      <c r="CQ2013" s="96">
        <v>4</v>
      </c>
      <c r="CR2013" s="96" t="s">
        <v>95</v>
      </c>
      <c r="CS2013" s="96"/>
      <c r="CT2013" s="31"/>
      <c r="CU2013" s="30" t="s">
        <v>5655</v>
      </c>
      <c r="CV2013" s="96" t="s">
        <v>5651</v>
      </c>
      <c r="CW2013" s="96" t="s">
        <v>157</v>
      </c>
      <c r="CX2013" s="96" t="s">
        <v>5652</v>
      </c>
      <c r="CY2013" s="96" t="s">
        <v>107</v>
      </c>
      <c r="CZ2013" s="96" t="s">
        <v>755</v>
      </c>
      <c r="DA2013" s="31"/>
      <c r="DB2013" s="17" t="s">
        <v>15463</v>
      </c>
      <c r="DC2013" s="17" t="s">
        <v>15500</v>
      </c>
      <c r="DD2013" s="17">
        <v>1</v>
      </c>
      <c r="DE2013" s="17" t="s">
        <v>15500</v>
      </c>
      <c r="DF2013" s="17" t="s">
        <v>15500</v>
      </c>
      <c r="DG2013" s="23" t="s">
        <v>11174</v>
      </c>
      <c r="DH2013" s="145"/>
    </row>
    <row r="2014" spans="1:112" s="17" customFormat="1" x14ac:dyDescent="0.25">
      <c r="A2014" s="32" t="s">
        <v>7373</v>
      </c>
      <c r="B2014" s="98">
        <v>1</v>
      </c>
      <c r="C2014" s="149" t="s">
        <v>11188</v>
      </c>
      <c r="D2014" s="98" t="s">
        <v>5649</v>
      </c>
      <c r="E2014" s="98">
        <v>46127</v>
      </c>
      <c r="F2014" s="98" t="s">
        <v>7374</v>
      </c>
      <c r="G2014" s="33">
        <v>64210</v>
      </c>
      <c r="H2014" s="44">
        <v>44061</v>
      </c>
      <c r="I2014" s="98" t="s">
        <v>221</v>
      </c>
      <c r="J2014" s="98"/>
      <c r="K2014" s="98"/>
      <c r="L2014" s="98" t="s">
        <v>285</v>
      </c>
      <c r="M2014" t="s">
        <v>156</v>
      </c>
      <c r="N2014" s="98" t="s">
        <v>156</v>
      </c>
      <c r="O2014" t="s">
        <v>157</v>
      </c>
      <c r="P2014" s="96" t="str">
        <f>VLOOKUP(N2014,Entries!J:K,2,FALSE)</f>
        <v>UNITED STATES OF AMERICA</v>
      </c>
      <c r="Q2014" s="38" t="s">
        <v>5651</v>
      </c>
      <c r="R2014" s="32" t="s">
        <v>5651</v>
      </c>
      <c r="S2014" s="98" t="s">
        <v>156</v>
      </c>
      <c r="T2014" t="s">
        <v>157</v>
      </c>
      <c r="U2014" s="39" t="s">
        <v>159</v>
      </c>
      <c r="V2014" s="33" t="s">
        <v>159</v>
      </c>
      <c r="W2014" s="64">
        <f>IF(VLOOKUP(R2014,Entries!N:P,3,FALSE)=V2014,1,VLOOKUP(R2014,Entries!N:P,3,FALSE))</f>
        <v>1</v>
      </c>
      <c r="X2014"/>
      <c r="Y2014"/>
      <c r="Z2014" s="98"/>
      <c r="AA2014" s="98"/>
      <c r="AB2014" s="98"/>
      <c r="AC2014" s="99" t="s">
        <v>5652</v>
      </c>
      <c r="AD2014" s="98" t="s">
        <v>263</v>
      </c>
      <c r="AE2014" s="98" t="s">
        <v>263</v>
      </c>
      <c r="AF2014" s="98" t="s">
        <v>263</v>
      </c>
      <c r="AG2014" s="98" t="s">
        <v>11136</v>
      </c>
      <c r="AH2014" s="98"/>
      <c r="AI2014" s="98"/>
      <c r="AJ2014" s="98">
        <v>5</v>
      </c>
      <c r="AK2014" s="98" t="s">
        <v>95</v>
      </c>
      <c r="AL2014" s="98"/>
      <c r="AM2014" s="33"/>
      <c r="AN2014" s="32" t="s">
        <v>133</v>
      </c>
      <c r="AO2014" s="98" t="s">
        <v>134</v>
      </c>
      <c r="AP2014" s="33" t="s">
        <v>160</v>
      </c>
      <c r="AQ2014">
        <v>21104.27928866</v>
      </c>
      <c r="AR2014" t="s">
        <v>14573</v>
      </c>
      <c r="AS2014" t="s">
        <v>11225</v>
      </c>
      <c r="AT2014" t="s">
        <v>14574</v>
      </c>
      <c r="AU2014">
        <v>53.056699999999999</v>
      </c>
      <c r="AV2014" s="98">
        <v>0.9260139125911111</v>
      </c>
      <c r="AW2014">
        <v>54.072299999999998</v>
      </c>
      <c r="AX2014" s="98">
        <v>0.9437394727866667</v>
      </c>
      <c r="AY2014">
        <v>1.3980000000000001E-4</v>
      </c>
      <c r="AZ2014">
        <v>69.987899999999996</v>
      </c>
      <c r="BA2014" s="98">
        <v>1.2215190374266667</v>
      </c>
      <c r="BB2014">
        <v>290.12599999999998</v>
      </c>
      <c r="BC2014" s="98">
        <v>5.0636528921777773</v>
      </c>
      <c r="BD2014">
        <v>15.06402248</v>
      </c>
      <c r="BE2014" s="96">
        <f t="shared" si="259"/>
        <v>6925.3426286683934</v>
      </c>
      <c r="BF2014" s="96">
        <f t="shared" si="260"/>
        <v>555.3107915678811</v>
      </c>
      <c r="BG2014" s="96">
        <f t="shared" si="261"/>
        <v>553.37446576890579</v>
      </c>
      <c r="BH2014">
        <v>6931.7157303116828</v>
      </c>
      <c r="BI2014">
        <v>1.301870442681994E-3</v>
      </c>
      <c r="BJ2014">
        <v>0.92634491033057687</v>
      </c>
      <c r="BK2014">
        <v>0.94373966852230862</v>
      </c>
      <c r="BL2014">
        <v>0.86974314197383051</v>
      </c>
      <c r="BM2014">
        <v>5.4154298677147228</v>
      </c>
      <c r="BN2014">
        <v>0.92601432121139893</v>
      </c>
      <c r="BO2014">
        <v>0.94373967130621095</v>
      </c>
      <c r="BP2014">
        <v>1.080585845244543E-3</v>
      </c>
      <c r="BQ2014">
        <v>0.86974314197383051</v>
      </c>
      <c r="BR2014">
        <v>6925.623174376321</v>
      </c>
      <c r="BS2014" s="96">
        <v>562.1069047480496</v>
      </c>
      <c r="BT2014" s="96">
        <v>547.13944400459241</v>
      </c>
      <c r="BU2014">
        <v>5.4154298677147228</v>
      </c>
      <c r="BV2014" s="60" t="str">
        <f t="shared" si="262"/>
        <v>Starlink</v>
      </c>
      <c r="BW2014" s="32" t="s">
        <v>192</v>
      </c>
      <c r="BX2014" s="98">
        <v>3.3</v>
      </c>
      <c r="BY2014" s="21">
        <v>0.2</v>
      </c>
      <c r="BZ2014" s="98">
        <v>9</v>
      </c>
      <c r="CA2014" s="98">
        <v>25.52</v>
      </c>
      <c r="CB2014" s="98">
        <v>1.1950000000000001</v>
      </c>
      <c r="CC2014" s="98">
        <v>14.9102735294118</v>
      </c>
      <c r="CD2014" s="98">
        <v>0.2</v>
      </c>
      <c r="CE2014" s="98">
        <v>2.8</v>
      </c>
      <c r="CF2014" s="33">
        <v>9</v>
      </c>
      <c r="CG2014" s="32">
        <v>260</v>
      </c>
      <c r="CH2014" s="98">
        <v>260</v>
      </c>
      <c r="CI2014" s="98">
        <v>220</v>
      </c>
      <c r="CJ2014" s="96">
        <f>Population!$CG2014-Population!$CI2014</f>
        <v>40</v>
      </c>
      <c r="CK2014" s="118">
        <f>_xlfn.DAYS(Entries!$AY$2,Population!H2014)</f>
        <v>233</v>
      </c>
      <c r="CL2014" s="118">
        <f t="shared" si="263"/>
        <v>1825</v>
      </c>
      <c r="CM2014" s="117">
        <f>Entries!$AY$5</f>
        <v>0.15</v>
      </c>
      <c r="CN2014" s="117">
        <f t="shared" si="265"/>
        <v>0.15384615384615385</v>
      </c>
      <c r="CO2014" s="119">
        <f t="shared" si="264"/>
        <v>0.89147945205479451</v>
      </c>
      <c r="CP2014" s="32" t="s">
        <v>5654</v>
      </c>
      <c r="CQ2014" s="98">
        <v>4</v>
      </c>
      <c r="CR2014" s="98" t="s">
        <v>95</v>
      </c>
      <c r="CS2014" s="98"/>
      <c r="CT2014" s="33"/>
      <c r="CU2014" s="32" t="s">
        <v>5655</v>
      </c>
      <c r="CV2014" s="98" t="s">
        <v>5651</v>
      </c>
      <c r="CW2014" s="98" t="s">
        <v>157</v>
      </c>
      <c r="CX2014" s="98" t="s">
        <v>5652</v>
      </c>
      <c r="CY2014" s="98" t="s">
        <v>107</v>
      </c>
      <c r="CZ2014" s="98" t="s">
        <v>755</v>
      </c>
      <c r="DA2014" s="33"/>
      <c r="DB2014" s="17" t="s">
        <v>15463</v>
      </c>
      <c r="DC2014" s="17" t="s">
        <v>15500</v>
      </c>
      <c r="DD2014" s="17">
        <v>1</v>
      </c>
      <c r="DE2014" s="17" t="s">
        <v>15500</v>
      </c>
      <c r="DF2014" s="17" t="s">
        <v>15500</v>
      </c>
      <c r="DG2014" s="23" t="s">
        <v>11174</v>
      </c>
      <c r="DH2014" s="145"/>
    </row>
    <row r="2015" spans="1:112" s="17" customFormat="1" x14ac:dyDescent="0.25">
      <c r="A2015" s="30" t="s">
        <v>7376</v>
      </c>
      <c r="B2015" s="15">
        <v>1</v>
      </c>
      <c r="C2015" s="152" t="s">
        <v>11188</v>
      </c>
      <c r="D2015" s="15" t="s">
        <v>5649</v>
      </c>
      <c r="E2015" s="15">
        <v>46128</v>
      </c>
      <c r="F2015" s="15" t="s">
        <v>7377</v>
      </c>
      <c r="G2015" s="31">
        <v>64211</v>
      </c>
      <c r="H2015" s="43">
        <v>44061</v>
      </c>
      <c r="I2015" s="96" t="s">
        <v>221</v>
      </c>
      <c r="J2015" s="96"/>
      <c r="K2015" s="96"/>
      <c r="L2015" s="15" t="s">
        <v>285</v>
      </c>
      <c r="M2015" s="124" t="s">
        <v>156</v>
      </c>
      <c r="N2015" s="15" t="s">
        <v>156</v>
      </c>
      <c r="O2015" s="124" t="s">
        <v>157</v>
      </c>
      <c r="P2015" s="64" t="str">
        <f>VLOOKUP(N2015,Entries!J:K,2,FALSE)</f>
        <v>UNITED STATES OF AMERICA</v>
      </c>
      <c r="Q2015" s="123" t="s">
        <v>5651</v>
      </c>
      <c r="R2015" s="30" t="s">
        <v>5651</v>
      </c>
      <c r="S2015" s="15" t="s">
        <v>156</v>
      </c>
      <c r="T2015" s="124" t="s">
        <v>157</v>
      </c>
      <c r="U2015" s="125" t="s">
        <v>159</v>
      </c>
      <c r="V2015" s="31" t="s">
        <v>159</v>
      </c>
      <c r="W2015" s="64">
        <f>IF(VLOOKUP(R2015,Entries!N:P,3,FALSE)=V2015,1,VLOOKUP(R2015,Entries!N:P,3,FALSE))</f>
        <v>1</v>
      </c>
      <c r="X2015" s="124"/>
      <c r="Y2015" s="124"/>
      <c r="Z2015" s="15"/>
      <c r="AA2015" s="15"/>
      <c r="AB2015" s="96"/>
      <c r="AC2015" s="97" t="s">
        <v>5652</v>
      </c>
      <c r="AD2015" s="15" t="s">
        <v>263</v>
      </c>
      <c r="AE2015" s="15" t="s">
        <v>263</v>
      </c>
      <c r="AF2015" s="96" t="s">
        <v>263</v>
      </c>
      <c r="AG2015" s="96" t="s">
        <v>11136</v>
      </c>
      <c r="AH2015" s="96"/>
      <c r="AI2015" s="15"/>
      <c r="AJ2015" s="96">
        <v>5</v>
      </c>
      <c r="AK2015" s="15" t="s">
        <v>95</v>
      </c>
      <c r="AL2015" s="15"/>
      <c r="AM2015" s="31"/>
      <c r="AN2015" s="30" t="s">
        <v>133</v>
      </c>
      <c r="AO2015" s="15" t="s">
        <v>134</v>
      </c>
      <c r="AP2015" s="31" t="s">
        <v>160</v>
      </c>
      <c r="AQ2015">
        <v>21104.306939549999</v>
      </c>
      <c r="AR2015" t="s">
        <v>6691</v>
      </c>
      <c r="AS2015" t="s">
        <v>11225</v>
      </c>
      <c r="AT2015" t="s">
        <v>14575</v>
      </c>
      <c r="AU2015">
        <v>53.058399999999999</v>
      </c>
      <c r="AV2015" s="96">
        <v>0.92604358318222224</v>
      </c>
      <c r="AW2015">
        <v>33.948999999999998</v>
      </c>
      <c r="AX2015" s="96">
        <v>0.59252170448888886</v>
      </c>
      <c r="AY2015">
        <v>1.5239999999999999E-4</v>
      </c>
      <c r="AZ2015">
        <v>64.958200000000005</v>
      </c>
      <c r="BA2015" s="96">
        <v>1.1337342303022224</v>
      </c>
      <c r="BB2015">
        <v>295.15649999999999</v>
      </c>
      <c r="BC2015" s="96">
        <v>5.1514516619333337</v>
      </c>
      <c r="BD2015">
        <v>15.06387163</v>
      </c>
      <c r="BE2015" s="96">
        <f t="shared" si="259"/>
        <v>6925.3888622980012</v>
      </c>
      <c r="BF2015" s="96">
        <f t="shared" si="260"/>
        <v>555.44429156061506</v>
      </c>
      <c r="BG2015" s="96">
        <f t="shared" si="261"/>
        <v>553.33343303538641</v>
      </c>
      <c r="BH2015">
        <v>6931.7620577681882</v>
      </c>
      <c r="BI2015">
        <v>1.3177704394486409E-3</v>
      </c>
      <c r="BJ2015">
        <v>0.92637457087593444</v>
      </c>
      <c r="BK2015">
        <v>0.59252182761716166</v>
      </c>
      <c r="BL2015">
        <v>0.86339332034525307</v>
      </c>
      <c r="BM2015">
        <v>5.4217936774366757</v>
      </c>
      <c r="BN2015">
        <v>0.92604399176896568</v>
      </c>
      <c r="BO2015">
        <v>0.59252183001312386</v>
      </c>
      <c r="BP2015">
        <v>1.0876025167596589E-3</v>
      </c>
      <c r="BQ2015">
        <v>0.86339332034525307</v>
      </c>
      <c r="BR2015">
        <v>6925.6691340736907</v>
      </c>
      <c r="BS2015" s="96">
        <v>562.20150925415419</v>
      </c>
      <c r="BT2015" s="96">
        <v>547.13675889322712</v>
      </c>
      <c r="BU2015">
        <v>5.4217936774366757</v>
      </c>
      <c r="BV2015" s="65" t="str">
        <f t="shared" si="262"/>
        <v>Starlink</v>
      </c>
      <c r="BW2015" s="30" t="s">
        <v>192</v>
      </c>
      <c r="BX2015" s="15">
        <v>3.3</v>
      </c>
      <c r="BY2015" s="16">
        <v>0.2</v>
      </c>
      <c r="BZ2015" s="15">
        <v>9</v>
      </c>
      <c r="CA2015" s="15">
        <v>25.52</v>
      </c>
      <c r="CB2015" s="15">
        <v>1.1950000000000001</v>
      </c>
      <c r="CC2015" s="15">
        <v>14.9102735294118</v>
      </c>
      <c r="CD2015" s="15">
        <v>0.2</v>
      </c>
      <c r="CE2015" s="15">
        <v>2.8</v>
      </c>
      <c r="CF2015" s="31">
        <v>9</v>
      </c>
      <c r="CG2015" s="30">
        <v>260</v>
      </c>
      <c r="CH2015" s="15">
        <v>260</v>
      </c>
      <c r="CI2015" s="15">
        <v>220</v>
      </c>
      <c r="CJ2015" s="98">
        <f>Population!$CG2015-Population!$CI2015</f>
        <v>40</v>
      </c>
      <c r="CK2015" s="120">
        <f>_xlfn.DAYS(Entries!$AY$2,Population!H2015)</f>
        <v>233</v>
      </c>
      <c r="CL2015" s="120">
        <f t="shared" si="263"/>
        <v>1825</v>
      </c>
      <c r="CM2015" s="122">
        <f>Entries!$AY$5</f>
        <v>0.15</v>
      </c>
      <c r="CN2015" s="122">
        <f t="shared" si="265"/>
        <v>0.15384615384615385</v>
      </c>
      <c r="CO2015" s="121">
        <f t="shared" si="264"/>
        <v>0.89147945205479451</v>
      </c>
      <c r="CP2015" s="30" t="s">
        <v>5654</v>
      </c>
      <c r="CQ2015" s="96">
        <v>4</v>
      </c>
      <c r="CR2015" s="15" t="s">
        <v>95</v>
      </c>
      <c r="CS2015" s="15"/>
      <c r="CT2015" s="31"/>
      <c r="CU2015" s="30" t="s">
        <v>5655</v>
      </c>
      <c r="CV2015" s="15" t="s">
        <v>5651</v>
      </c>
      <c r="CW2015" s="15" t="s">
        <v>157</v>
      </c>
      <c r="CX2015" s="15" t="s">
        <v>5652</v>
      </c>
      <c r="CY2015" s="15" t="s">
        <v>107</v>
      </c>
      <c r="CZ2015" s="15" t="s">
        <v>755</v>
      </c>
      <c r="DA2015" s="31"/>
      <c r="DB2015" s="17" t="s">
        <v>15463</v>
      </c>
      <c r="DC2015" s="17" t="s">
        <v>15500</v>
      </c>
      <c r="DD2015" s="17">
        <v>1</v>
      </c>
      <c r="DE2015" s="17" t="s">
        <v>15500</v>
      </c>
      <c r="DF2015" s="17" t="s">
        <v>15500</v>
      </c>
      <c r="DG2015" s="23" t="s">
        <v>11174</v>
      </c>
      <c r="DH2015" s="145"/>
    </row>
    <row r="2016" spans="1:112" s="17" customFormat="1" x14ac:dyDescent="0.25">
      <c r="A2016" s="32" t="s">
        <v>7379</v>
      </c>
      <c r="B2016" s="18">
        <v>1</v>
      </c>
      <c r="C2016" s="149" t="s">
        <v>11188</v>
      </c>
      <c r="D2016" s="18" t="s">
        <v>5649</v>
      </c>
      <c r="E2016" s="18">
        <v>46129</v>
      </c>
      <c r="F2016" s="18" t="s">
        <v>7380</v>
      </c>
      <c r="G2016" s="33">
        <v>64212</v>
      </c>
      <c r="H2016" s="44">
        <v>44061</v>
      </c>
      <c r="I2016" s="98" t="s">
        <v>221</v>
      </c>
      <c r="J2016" s="98"/>
      <c r="K2016" s="98"/>
      <c r="L2016" s="18" t="s">
        <v>285</v>
      </c>
      <c r="M2016" t="s">
        <v>156</v>
      </c>
      <c r="N2016" s="18" t="s">
        <v>156</v>
      </c>
      <c r="O2016" t="s">
        <v>157</v>
      </c>
      <c r="P2016" s="96" t="str">
        <f>VLOOKUP(N2016,Entries!J:K,2,FALSE)</f>
        <v>UNITED STATES OF AMERICA</v>
      </c>
      <c r="Q2016" s="38" t="s">
        <v>5651</v>
      </c>
      <c r="R2016" s="32" t="s">
        <v>5651</v>
      </c>
      <c r="S2016" s="18" t="s">
        <v>156</v>
      </c>
      <c r="T2016" t="s">
        <v>157</v>
      </c>
      <c r="U2016" s="39" t="s">
        <v>159</v>
      </c>
      <c r="V2016" s="33" t="s">
        <v>159</v>
      </c>
      <c r="W2016" s="64">
        <f>IF(VLOOKUP(R2016,Entries!N:P,3,FALSE)=V2016,1,VLOOKUP(R2016,Entries!N:P,3,FALSE))</f>
        <v>1</v>
      </c>
      <c r="X2016"/>
      <c r="Y2016"/>
      <c r="Z2016" s="18"/>
      <c r="AA2016" s="18"/>
      <c r="AB2016" s="98"/>
      <c r="AC2016" s="99" t="s">
        <v>5652</v>
      </c>
      <c r="AD2016" s="18" t="s">
        <v>263</v>
      </c>
      <c r="AE2016" s="18" t="s">
        <v>263</v>
      </c>
      <c r="AF2016" s="98" t="s">
        <v>263</v>
      </c>
      <c r="AG2016" s="98" t="s">
        <v>11136</v>
      </c>
      <c r="AH2016" s="98"/>
      <c r="AI2016" s="18"/>
      <c r="AJ2016" s="98">
        <v>5</v>
      </c>
      <c r="AK2016" s="18" t="s">
        <v>95</v>
      </c>
      <c r="AL2016" s="18"/>
      <c r="AM2016" s="33"/>
      <c r="AN2016" s="32" t="s">
        <v>133</v>
      </c>
      <c r="AO2016" s="18" t="s">
        <v>134</v>
      </c>
      <c r="AP2016" s="33" t="s">
        <v>160</v>
      </c>
      <c r="AQ2016">
        <v>21104.28113037</v>
      </c>
      <c r="AR2016" t="s">
        <v>14576</v>
      </c>
      <c r="AS2016" t="s">
        <v>11225</v>
      </c>
      <c r="AT2016" t="s">
        <v>14577</v>
      </c>
      <c r="AU2016">
        <v>53.060400000000001</v>
      </c>
      <c r="AV2016" s="98">
        <v>0.92607848976000007</v>
      </c>
      <c r="AW2016">
        <v>34.062199999999997</v>
      </c>
      <c r="AX2016" s="98">
        <v>0.59449741679111112</v>
      </c>
      <c r="AY2016">
        <v>1.472E-4</v>
      </c>
      <c r="AZ2016">
        <v>68.790199999999999</v>
      </c>
      <c r="BA2016" s="98">
        <v>1.2006152333244446</v>
      </c>
      <c r="BB2016">
        <v>291.32440000000003</v>
      </c>
      <c r="BC2016" s="98">
        <v>5.0845689135822223</v>
      </c>
      <c r="BD2016">
        <v>15.06394961</v>
      </c>
      <c r="BE2016" s="96">
        <f t="shared" si="259"/>
        <v>6925.3649623114543</v>
      </c>
      <c r="BF2016" s="96">
        <f t="shared" si="260"/>
        <v>555.38437603390685</v>
      </c>
      <c r="BG2016" s="96">
        <f t="shared" si="261"/>
        <v>553.34554858900174</v>
      </c>
      <c r="BH2016">
        <v>6931.7380883905153</v>
      </c>
      <c r="BI2016">
        <v>1.309840598371493E-3</v>
      </c>
      <c r="BJ2016">
        <v>0.92640947309871513</v>
      </c>
      <c r="BK2016">
        <v>0.59449754021354373</v>
      </c>
      <c r="BL2016">
        <v>0.86953242544519904</v>
      </c>
      <c r="BM2016">
        <v>5.4156528090186056</v>
      </c>
      <c r="BN2016">
        <v>0.92607889830846435</v>
      </c>
      <c r="BO2016">
        <v>0.59449754262639531</v>
      </c>
      <c r="BP2016">
        <v>1.086237495827749E-3</v>
      </c>
      <c r="BQ2016">
        <v>0.86953242544519904</v>
      </c>
      <c r="BR2016">
        <v>6925.6449149840209</v>
      </c>
      <c r="BS2016" s="96">
        <v>562.16781017346602</v>
      </c>
      <c r="BT2016" s="96">
        <v>547.12201979457677</v>
      </c>
      <c r="BU2016">
        <v>5.4156528090186056</v>
      </c>
      <c r="BV2016" s="60" t="str">
        <f t="shared" si="262"/>
        <v>Starlink</v>
      </c>
      <c r="BW2016" s="32" t="s">
        <v>192</v>
      </c>
      <c r="BX2016" s="18">
        <v>3.3</v>
      </c>
      <c r="BY2016" s="21">
        <v>0.2</v>
      </c>
      <c r="BZ2016" s="18">
        <v>9</v>
      </c>
      <c r="CA2016" s="18">
        <v>25.52</v>
      </c>
      <c r="CB2016" s="18">
        <v>1.1950000000000001</v>
      </c>
      <c r="CC2016" s="18">
        <v>14.9102735294118</v>
      </c>
      <c r="CD2016" s="18">
        <v>0.2</v>
      </c>
      <c r="CE2016" s="18">
        <v>2.8</v>
      </c>
      <c r="CF2016" s="33">
        <v>9</v>
      </c>
      <c r="CG2016" s="32">
        <v>260</v>
      </c>
      <c r="CH2016" s="18">
        <v>260</v>
      </c>
      <c r="CI2016" s="18">
        <v>220</v>
      </c>
      <c r="CJ2016" s="96">
        <f>Population!$CG2016-Population!$CI2016</f>
        <v>40</v>
      </c>
      <c r="CK2016" s="118">
        <f>_xlfn.DAYS(Entries!$AY$2,Population!H2016)</f>
        <v>233</v>
      </c>
      <c r="CL2016" s="118">
        <f t="shared" si="263"/>
        <v>1825</v>
      </c>
      <c r="CM2016" s="117">
        <f>Entries!$AY$5</f>
        <v>0.15</v>
      </c>
      <c r="CN2016" s="117">
        <f t="shared" si="265"/>
        <v>0.15384615384615385</v>
      </c>
      <c r="CO2016" s="119">
        <f t="shared" si="264"/>
        <v>0.89147945205479451</v>
      </c>
      <c r="CP2016" s="32" t="s">
        <v>5654</v>
      </c>
      <c r="CQ2016" s="98">
        <v>4</v>
      </c>
      <c r="CR2016" s="18" t="s">
        <v>95</v>
      </c>
      <c r="CS2016" s="18"/>
      <c r="CT2016" s="33"/>
      <c r="CU2016" s="32" t="s">
        <v>5655</v>
      </c>
      <c r="CV2016" s="18" t="s">
        <v>5651</v>
      </c>
      <c r="CW2016" s="18" t="s">
        <v>157</v>
      </c>
      <c r="CX2016" s="18" t="s">
        <v>5652</v>
      </c>
      <c r="CY2016" s="18" t="s">
        <v>107</v>
      </c>
      <c r="CZ2016" s="18" t="s">
        <v>755</v>
      </c>
      <c r="DA2016" s="33"/>
      <c r="DB2016" s="17" t="s">
        <v>15463</v>
      </c>
      <c r="DC2016" s="17" t="s">
        <v>15500</v>
      </c>
      <c r="DD2016" s="17">
        <v>1</v>
      </c>
      <c r="DE2016" s="17" t="s">
        <v>15500</v>
      </c>
      <c r="DF2016" s="17" t="s">
        <v>15500</v>
      </c>
      <c r="DG2016" s="23" t="s">
        <v>11174</v>
      </c>
      <c r="DH2016" s="145"/>
    </row>
    <row r="2017" spans="1:112" s="17" customFormat="1" x14ac:dyDescent="0.25">
      <c r="A2017" s="30" t="s">
        <v>7383</v>
      </c>
      <c r="B2017" s="96">
        <v>1</v>
      </c>
      <c r="C2017" s="152" t="s">
        <v>11188</v>
      </c>
      <c r="D2017" s="96" t="s">
        <v>5649</v>
      </c>
      <c r="E2017" s="96">
        <v>46130</v>
      </c>
      <c r="F2017" s="96" t="s">
        <v>7384</v>
      </c>
      <c r="G2017" s="31">
        <v>64213</v>
      </c>
      <c r="H2017" s="43">
        <v>44061</v>
      </c>
      <c r="I2017" s="96" t="s">
        <v>221</v>
      </c>
      <c r="J2017" s="96"/>
      <c r="K2017" s="96"/>
      <c r="L2017" s="96" t="s">
        <v>285</v>
      </c>
      <c r="M2017" s="124" t="s">
        <v>156</v>
      </c>
      <c r="N2017" s="96" t="s">
        <v>156</v>
      </c>
      <c r="O2017" s="124" t="s">
        <v>157</v>
      </c>
      <c r="P2017" s="64" t="str">
        <f>VLOOKUP(N2017,Entries!J:K,2,FALSE)</f>
        <v>UNITED STATES OF AMERICA</v>
      </c>
      <c r="Q2017" s="123" t="s">
        <v>5651</v>
      </c>
      <c r="R2017" s="30" t="s">
        <v>5651</v>
      </c>
      <c r="S2017" s="96" t="s">
        <v>156</v>
      </c>
      <c r="T2017" s="124" t="s">
        <v>157</v>
      </c>
      <c r="U2017" s="125" t="s">
        <v>159</v>
      </c>
      <c r="V2017" s="31" t="s">
        <v>159</v>
      </c>
      <c r="W2017" s="64">
        <f>IF(VLOOKUP(R2017,Entries!N:P,3,FALSE)=V2017,1,VLOOKUP(R2017,Entries!N:P,3,FALSE))</f>
        <v>1</v>
      </c>
      <c r="X2017" s="124"/>
      <c r="Y2017" s="124"/>
      <c r="Z2017" s="96"/>
      <c r="AA2017" s="96"/>
      <c r="AB2017" s="96"/>
      <c r="AC2017" s="97" t="s">
        <v>5652</v>
      </c>
      <c r="AD2017" s="96" t="s">
        <v>263</v>
      </c>
      <c r="AE2017" s="96" t="s">
        <v>263</v>
      </c>
      <c r="AF2017" s="96" t="s">
        <v>263</v>
      </c>
      <c r="AG2017" s="96" t="s">
        <v>11136</v>
      </c>
      <c r="AH2017" s="96"/>
      <c r="AI2017" s="96"/>
      <c r="AJ2017" s="96">
        <v>5</v>
      </c>
      <c r="AK2017" s="96" t="s">
        <v>95</v>
      </c>
      <c r="AL2017" s="96"/>
      <c r="AM2017" s="31"/>
      <c r="AN2017" s="30" t="s">
        <v>133</v>
      </c>
      <c r="AO2017" s="96" t="s">
        <v>134</v>
      </c>
      <c r="AP2017" s="31" t="s">
        <v>160</v>
      </c>
      <c r="AQ2017">
        <v>21104.181613690002</v>
      </c>
      <c r="AR2017" t="s">
        <v>14037</v>
      </c>
      <c r="AS2017" t="s">
        <v>11225</v>
      </c>
      <c r="AT2017" t="s">
        <v>14578</v>
      </c>
      <c r="AU2017">
        <v>53.059699999999999</v>
      </c>
      <c r="AV2017" s="96">
        <v>0.92606627245777784</v>
      </c>
      <c r="AW2017">
        <v>34.508499999999998</v>
      </c>
      <c r="AX2017" s="96">
        <v>0.60228681962222219</v>
      </c>
      <c r="AY2017">
        <v>7.6100000000000007E-5</v>
      </c>
      <c r="AZ2017">
        <v>148.99289999999999</v>
      </c>
      <c r="BA2017" s="96">
        <v>2.6004161260933332</v>
      </c>
      <c r="BB2017">
        <v>211.1105</v>
      </c>
      <c r="BC2017" s="96">
        <v>3.6845725439777777</v>
      </c>
      <c r="BD2017">
        <v>15.063928600000001</v>
      </c>
      <c r="BE2017" s="96">
        <f t="shared" si="259"/>
        <v>6925.3714016181448</v>
      </c>
      <c r="BF2017" s="96">
        <f t="shared" si="260"/>
        <v>554.8984223818079</v>
      </c>
      <c r="BG2017" s="96">
        <f t="shared" si="261"/>
        <v>553.84438085448164</v>
      </c>
      <c r="BH2017">
        <v>6931.7435537797064</v>
      </c>
      <c r="BI2017">
        <v>1.158773204805014E-3</v>
      </c>
      <c r="BJ2017">
        <v>0.92639725738173384</v>
      </c>
      <c r="BK2017">
        <v>0.60228694485854462</v>
      </c>
      <c r="BL2017">
        <v>0.89305782959955371</v>
      </c>
      <c r="BM2017">
        <v>5.391931766349396</v>
      </c>
      <c r="BN2017">
        <v>0.92606668100923706</v>
      </c>
      <c r="BO2017">
        <v>0.6022869468618407</v>
      </c>
      <c r="BP2017">
        <v>9.9825070909286451E-4</v>
      </c>
      <c r="BQ2017">
        <v>0.89305782959955371</v>
      </c>
      <c r="BR2017">
        <v>6925.6514663738644</v>
      </c>
      <c r="BS2017" s="96">
        <v>561.56500286110258</v>
      </c>
      <c r="BT2017" s="96">
        <v>547.73792988662626</v>
      </c>
      <c r="BU2017">
        <v>5.391931766349396</v>
      </c>
      <c r="BV2017" s="65" t="str">
        <f t="shared" si="262"/>
        <v>Starlink</v>
      </c>
      <c r="BW2017" s="30" t="s">
        <v>192</v>
      </c>
      <c r="BX2017" s="96">
        <v>3.3</v>
      </c>
      <c r="BY2017" s="16">
        <v>0.2</v>
      </c>
      <c r="BZ2017" s="96">
        <v>9</v>
      </c>
      <c r="CA2017" s="96">
        <v>25.52</v>
      </c>
      <c r="CB2017" s="96">
        <v>1.1950000000000001</v>
      </c>
      <c r="CC2017" s="96">
        <v>14.9102735294118</v>
      </c>
      <c r="CD2017" s="96">
        <v>0.2</v>
      </c>
      <c r="CE2017" s="96">
        <v>2.8</v>
      </c>
      <c r="CF2017" s="31">
        <v>9</v>
      </c>
      <c r="CG2017" s="30">
        <v>260</v>
      </c>
      <c r="CH2017" s="96">
        <v>260</v>
      </c>
      <c r="CI2017" s="96">
        <v>220</v>
      </c>
      <c r="CJ2017" s="98">
        <f>Population!$CG2017-Population!$CI2017</f>
        <v>40</v>
      </c>
      <c r="CK2017" s="120">
        <f>_xlfn.DAYS(Entries!$AY$2,Population!H2017)</f>
        <v>233</v>
      </c>
      <c r="CL2017" s="120">
        <f t="shared" si="263"/>
        <v>1825</v>
      </c>
      <c r="CM2017" s="122">
        <f>Entries!$AY$5</f>
        <v>0.15</v>
      </c>
      <c r="CN2017" s="122">
        <f t="shared" si="265"/>
        <v>0.15384615384615385</v>
      </c>
      <c r="CO2017" s="121">
        <f t="shared" si="264"/>
        <v>0.89147945205479451</v>
      </c>
      <c r="CP2017" s="30" t="s">
        <v>5654</v>
      </c>
      <c r="CQ2017" s="96">
        <v>4</v>
      </c>
      <c r="CR2017" s="96" t="s">
        <v>95</v>
      </c>
      <c r="CS2017" s="96"/>
      <c r="CT2017" s="31"/>
      <c r="CU2017" s="30" t="s">
        <v>5655</v>
      </c>
      <c r="CV2017" s="96" t="s">
        <v>5651</v>
      </c>
      <c r="CW2017" s="96" t="s">
        <v>157</v>
      </c>
      <c r="CX2017" s="96" t="s">
        <v>5652</v>
      </c>
      <c r="CY2017" s="96" t="s">
        <v>107</v>
      </c>
      <c r="CZ2017" s="96" t="s">
        <v>755</v>
      </c>
      <c r="DA2017" s="31"/>
      <c r="DB2017" s="17" t="s">
        <v>15463</v>
      </c>
      <c r="DC2017" s="17" t="s">
        <v>15500</v>
      </c>
      <c r="DD2017" s="17">
        <v>1</v>
      </c>
      <c r="DE2017" s="17" t="s">
        <v>15500</v>
      </c>
      <c r="DF2017" s="17" t="s">
        <v>15500</v>
      </c>
      <c r="DG2017" s="23" t="s">
        <v>11174</v>
      </c>
      <c r="DH2017" s="145"/>
    </row>
    <row r="2018" spans="1:112" s="17" customFormat="1" x14ac:dyDescent="0.25">
      <c r="A2018" s="32" t="s">
        <v>7386</v>
      </c>
      <c r="B2018" s="18">
        <v>1</v>
      </c>
      <c r="C2018" s="149" t="s">
        <v>11188</v>
      </c>
      <c r="D2018" s="18" t="s">
        <v>5649</v>
      </c>
      <c r="E2018" s="18">
        <v>46131</v>
      </c>
      <c r="F2018" s="18" t="s">
        <v>7387</v>
      </c>
      <c r="G2018" s="33">
        <v>64214</v>
      </c>
      <c r="H2018" s="44">
        <v>44061</v>
      </c>
      <c r="I2018" s="98" t="s">
        <v>221</v>
      </c>
      <c r="J2018" s="98"/>
      <c r="K2018" s="98"/>
      <c r="L2018" s="18" t="s">
        <v>285</v>
      </c>
      <c r="M2018" t="s">
        <v>156</v>
      </c>
      <c r="N2018" s="18" t="s">
        <v>156</v>
      </c>
      <c r="O2018" t="s">
        <v>157</v>
      </c>
      <c r="P2018" s="96" t="str">
        <f>VLOOKUP(N2018,Entries!J:K,2,FALSE)</f>
        <v>UNITED STATES OF AMERICA</v>
      </c>
      <c r="Q2018" s="38" t="s">
        <v>5651</v>
      </c>
      <c r="R2018" s="32" t="s">
        <v>5651</v>
      </c>
      <c r="S2018" s="18" t="s">
        <v>156</v>
      </c>
      <c r="T2018" t="s">
        <v>157</v>
      </c>
      <c r="U2018" s="39" t="s">
        <v>159</v>
      </c>
      <c r="V2018" s="33" t="s">
        <v>159</v>
      </c>
      <c r="W2018" s="64">
        <f>IF(VLOOKUP(R2018,Entries!N:P,3,FALSE)=V2018,1,VLOOKUP(R2018,Entries!N:P,3,FALSE))</f>
        <v>1</v>
      </c>
      <c r="X2018"/>
      <c r="Y2018"/>
      <c r="Z2018" s="18"/>
      <c r="AA2018" s="18"/>
      <c r="AB2018" s="98"/>
      <c r="AC2018" s="99" t="s">
        <v>5652</v>
      </c>
      <c r="AD2018" s="18" t="s">
        <v>263</v>
      </c>
      <c r="AE2018" s="18" t="s">
        <v>263</v>
      </c>
      <c r="AF2018" s="98" t="s">
        <v>263</v>
      </c>
      <c r="AG2018" s="98" t="s">
        <v>11136</v>
      </c>
      <c r="AH2018" s="98"/>
      <c r="AI2018" s="18"/>
      <c r="AJ2018" s="98">
        <v>5</v>
      </c>
      <c r="AK2018" s="18" t="s">
        <v>95</v>
      </c>
      <c r="AL2018" s="18"/>
      <c r="AM2018" s="33"/>
      <c r="AN2018" s="32" t="s">
        <v>133</v>
      </c>
      <c r="AO2018" s="18" t="s">
        <v>134</v>
      </c>
      <c r="AP2018" s="33" t="s">
        <v>160</v>
      </c>
      <c r="AQ2018">
        <v>21104.260861679999</v>
      </c>
      <c r="AR2018" t="s">
        <v>14579</v>
      </c>
      <c r="AS2018" t="s">
        <v>11225</v>
      </c>
      <c r="AT2018" t="s">
        <v>14580</v>
      </c>
      <c r="AU2018">
        <v>53.060400000000001</v>
      </c>
      <c r="AV2018" s="98">
        <v>0.92607848976000007</v>
      </c>
      <c r="AW2018">
        <v>54.152900000000002</v>
      </c>
      <c r="AX2018" s="98">
        <v>0.94514620787111125</v>
      </c>
      <c r="AY2018">
        <v>1.5430000000000001E-4</v>
      </c>
      <c r="AZ2018">
        <v>67.915300000000002</v>
      </c>
      <c r="BA2018" s="98">
        <v>1.1853453508755556</v>
      </c>
      <c r="BB2018">
        <v>292.19990000000001</v>
      </c>
      <c r="BC2018" s="98">
        <v>5.0998492680044443</v>
      </c>
      <c r="BD2018">
        <v>15.06393164</v>
      </c>
      <c r="BE2018" s="96">
        <f t="shared" si="259"/>
        <v>6925.3704698945794</v>
      </c>
      <c r="BF2018" s="96">
        <f t="shared" si="260"/>
        <v>555.43905455808363</v>
      </c>
      <c r="BG2018" s="96">
        <f t="shared" si="261"/>
        <v>553.30188523107427</v>
      </c>
      <c r="BH2018">
        <v>6931.7436298194361</v>
      </c>
      <c r="BI2018">
        <v>1.3173041358370649E-3</v>
      </c>
      <c r="BJ2018">
        <v>0.92640947258059647</v>
      </c>
      <c r="BK2018">
        <v>0.94514640340693024</v>
      </c>
      <c r="BL2018">
        <v>0.86958892257475551</v>
      </c>
      <c r="BM2018">
        <v>5.4156067889780974</v>
      </c>
      <c r="BN2018">
        <v>0.9260788983077991</v>
      </c>
      <c r="BO2018">
        <v>0.94514640681189299</v>
      </c>
      <c r="BP2018">
        <v>1.0917605155539511E-3</v>
      </c>
      <c r="BQ2018">
        <v>0.86958892257475551</v>
      </c>
      <c r="BR2018">
        <v>6925.6504223272041</v>
      </c>
      <c r="BS2018" s="96">
        <v>562.21157400283118</v>
      </c>
      <c r="BT2018" s="96">
        <v>547.08927065157786</v>
      </c>
      <c r="BU2018">
        <v>5.4156067889780974</v>
      </c>
      <c r="BV2018" s="60" t="str">
        <f t="shared" si="262"/>
        <v>Starlink</v>
      </c>
      <c r="BW2018" s="32" t="s">
        <v>192</v>
      </c>
      <c r="BX2018" s="18">
        <v>3.3</v>
      </c>
      <c r="BY2018" s="21">
        <v>0.2</v>
      </c>
      <c r="BZ2018" s="18">
        <v>9</v>
      </c>
      <c r="CA2018" s="18">
        <v>25.52</v>
      </c>
      <c r="CB2018" s="18">
        <v>1.1950000000000001</v>
      </c>
      <c r="CC2018" s="18">
        <v>14.9102735294118</v>
      </c>
      <c r="CD2018" s="18">
        <v>0.2</v>
      </c>
      <c r="CE2018" s="18">
        <v>2.8</v>
      </c>
      <c r="CF2018" s="33">
        <v>9</v>
      </c>
      <c r="CG2018" s="32">
        <v>260</v>
      </c>
      <c r="CH2018" s="18">
        <v>260</v>
      </c>
      <c r="CI2018" s="18">
        <v>220</v>
      </c>
      <c r="CJ2018" s="96">
        <f>Population!$CG2018-Population!$CI2018</f>
        <v>40</v>
      </c>
      <c r="CK2018" s="118">
        <f>_xlfn.DAYS(Entries!$AY$2,Population!H2018)</f>
        <v>233</v>
      </c>
      <c r="CL2018" s="118">
        <f t="shared" si="263"/>
        <v>1825</v>
      </c>
      <c r="CM2018" s="117">
        <f>Entries!$AY$5</f>
        <v>0.15</v>
      </c>
      <c r="CN2018" s="117">
        <f t="shared" si="265"/>
        <v>0.15384615384615385</v>
      </c>
      <c r="CO2018" s="119">
        <f t="shared" si="264"/>
        <v>0.89147945205479451</v>
      </c>
      <c r="CP2018" s="32" t="s">
        <v>5654</v>
      </c>
      <c r="CQ2018" s="18">
        <v>4</v>
      </c>
      <c r="CR2018" s="18" t="s">
        <v>95</v>
      </c>
      <c r="CS2018" s="18"/>
      <c r="CT2018" s="33"/>
      <c r="CU2018" s="32" t="s">
        <v>5655</v>
      </c>
      <c r="CV2018" s="18" t="s">
        <v>5651</v>
      </c>
      <c r="CW2018" s="18" t="s">
        <v>157</v>
      </c>
      <c r="CX2018" s="18" t="s">
        <v>5652</v>
      </c>
      <c r="CY2018" s="18" t="s">
        <v>107</v>
      </c>
      <c r="CZ2018" s="18" t="s">
        <v>755</v>
      </c>
      <c r="DA2018" s="33"/>
      <c r="DB2018" s="17" t="s">
        <v>15463</v>
      </c>
      <c r="DC2018" s="17" t="s">
        <v>15500</v>
      </c>
      <c r="DD2018" s="17">
        <v>1</v>
      </c>
      <c r="DE2018" s="17" t="s">
        <v>15500</v>
      </c>
      <c r="DF2018" s="17" t="s">
        <v>15500</v>
      </c>
      <c r="DG2018" s="23" t="s">
        <v>11174</v>
      </c>
      <c r="DH2018" s="145"/>
    </row>
    <row r="2019" spans="1:112" s="17" customFormat="1" x14ac:dyDescent="0.25">
      <c r="A2019" s="30" t="s">
        <v>7389</v>
      </c>
      <c r="B2019" s="96">
        <v>1</v>
      </c>
      <c r="C2019" s="152" t="s">
        <v>11188</v>
      </c>
      <c r="D2019" s="96" t="s">
        <v>5649</v>
      </c>
      <c r="E2019" s="96">
        <v>46167</v>
      </c>
      <c r="F2019" s="96" t="s">
        <v>7390</v>
      </c>
      <c r="G2019" s="31">
        <v>64249</v>
      </c>
      <c r="H2019" s="43">
        <v>44061</v>
      </c>
      <c r="I2019" s="96" t="s">
        <v>221</v>
      </c>
      <c r="J2019" s="96"/>
      <c r="K2019" s="96"/>
      <c r="L2019" s="96" t="s">
        <v>285</v>
      </c>
      <c r="M2019" s="124" t="s">
        <v>156</v>
      </c>
      <c r="N2019" s="96" t="s">
        <v>156</v>
      </c>
      <c r="O2019" s="124" t="s">
        <v>157</v>
      </c>
      <c r="P2019" s="64" t="str">
        <f>VLOOKUP(N2019,Entries!J:K,2,FALSE)</f>
        <v>UNITED STATES OF AMERICA</v>
      </c>
      <c r="Q2019" s="123" t="s">
        <v>5651</v>
      </c>
      <c r="R2019" s="30" t="s">
        <v>5651</v>
      </c>
      <c r="S2019" s="96" t="s">
        <v>156</v>
      </c>
      <c r="T2019" s="124" t="s">
        <v>157</v>
      </c>
      <c r="U2019" s="125" t="s">
        <v>159</v>
      </c>
      <c r="V2019" s="31" t="s">
        <v>159</v>
      </c>
      <c r="W2019" s="64">
        <f>IF(VLOOKUP(R2019,Entries!N:P,3,FALSE)=V2019,1,VLOOKUP(R2019,Entries!N:P,3,FALSE))</f>
        <v>1</v>
      </c>
      <c r="X2019" s="124"/>
      <c r="Y2019" s="124"/>
      <c r="Z2019" s="96"/>
      <c r="AA2019" s="96"/>
      <c r="AB2019" s="96"/>
      <c r="AC2019" s="97" t="s">
        <v>5652</v>
      </c>
      <c r="AD2019" s="96" t="s">
        <v>263</v>
      </c>
      <c r="AE2019" s="96" t="s">
        <v>263</v>
      </c>
      <c r="AF2019" s="96" t="s">
        <v>263</v>
      </c>
      <c r="AG2019" s="96" t="s">
        <v>11136</v>
      </c>
      <c r="AH2019" s="96"/>
      <c r="AI2019" s="96"/>
      <c r="AJ2019" s="96">
        <v>5</v>
      </c>
      <c r="AK2019" s="96" t="s">
        <v>95</v>
      </c>
      <c r="AL2019" s="96"/>
      <c r="AM2019" s="31"/>
      <c r="AN2019" s="30" t="s">
        <v>133</v>
      </c>
      <c r="AO2019" s="96" t="s">
        <v>134</v>
      </c>
      <c r="AP2019" s="31" t="s">
        <v>160</v>
      </c>
      <c r="AQ2019">
        <v>21104.292195350001</v>
      </c>
      <c r="AR2019" t="s">
        <v>13104</v>
      </c>
      <c r="AS2019" t="s">
        <v>11225</v>
      </c>
      <c r="AT2019" t="s">
        <v>14581</v>
      </c>
      <c r="AU2019">
        <v>53.057200000000002</v>
      </c>
      <c r="AV2019" s="96">
        <v>0.92602263923555561</v>
      </c>
      <c r="AW2019">
        <v>74.023799999999994</v>
      </c>
      <c r="AX2019" s="96">
        <v>1.2919587660533334</v>
      </c>
      <c r="AY2019">
        <v>5.3499999999999999E-5</v>
      </c>
      <c r="AZ2019">
        <v>66.835999999999999</v>
      </c>
      <c r="BA2019" s="96">
        <v>1.1665080161777779</v>
      </c>
      <c r="BB2019">
        <v>293.26859999999999</v>
      </c>
      <c r="BC2019" s="96">
        <v>5.1185015978399999</v>
      </c>
      <c r="BD2019">
        <v>15.06401295</v>
      </c>
      <c r="BE2019" s="96">
        <f t="shared" si="259"/>
        <v>6925.3455494708305</v>
      </c>
      <c r="BF2019" s="96">
        <f t="shared" si="260"/>
        <v>554.71605545772672</v>
      </c>
      <c r="BG2019" s="96">
        <f t="shared" si="261"/>
        <v>553.9750434839334</v>
      </c>
      <c r="BH2019">
        <v>6931.7184283190963</v>
      </c>
      <c r="BI2019">
        <v>1.2221947981472629E-3</v>
      </c>
      <c r="BJ2019">
        <v>0.92635363493260436</v>
      </c>
      <c r="BK2019">
        <v>1.291959035833115</v>
      </c>
      <c r="BL2019">
        <v>0.84312205339910562</v>
      </c>
      <c r="BM2019">
        <v>5.4418886240495352</v>
      </c>
      <c r="BN2019">
        <v>0.92602304787088396</v>
      </c>
      <c r="BO2019">
        <v>1.291959036802599</v>
      </c>
      <c r="BP2019">
        <v>1.0052381001587731E-3</v>
      </c>
      <c r="BQ2019">
        <v>0.84312205339910562</v>
      </c>
      <c r="BR2019">
        <v>6925.626015536006</v>
      </c>
      <c r="BS2019" s="96">
        <v>561.58791867427408</v>
      </c>
      <c r="BT2019" s="96">
        <v>547.66411239773879</v>
      </c>
      <c r="BU2019">
        <v>5.4418886240495352</v>
      </c>
      <c r="BV2019" s="65" t="str">
        <f t="shared" si="262"/>
        <v>Starlink</v>
      </c>
      <c r="BW2019" s="30" t="s">
        <v>192</v>
      </c>
      <c r="BX2019" s="96">
        <v>3.3</v>
      </c>
      <c r="BY2019" s="16">
        <v>0.2</v>
      </c>
      <c r="BZ2019" s="96">
        <v>9</v>
      </c>
      <c r="CA2019" s="96">
        <v>25.52</v>
      </c>
      <c r="CB2019" s="96">
        <v>1.1950000000000001</v>
      </c>
      <c r="CC2019" s="96">
        <v>14.9102735294118</v>
      </c>
      <c r="CD2019" s="96">
        <v>0.2</v>
      </c>
      <c r="CE2019" s="96">
        <v>2.8</v>
      </c>
      <c r="CF2019" s="31">
        <v>9</v>
      </c>
      <c r="CG2019" s="30">
        <v>260</v>
      </c>
      <c r="CH2019" s="96">
        <v>260</v>
      </c>
      <c r="CI2019" s="96">
        <v>220</v>
      </c>
      <c r="CJ2019" s="98">
        <f>Population!$CG2019-Population!$CI2019</f>
        <v>40</v>
      </c>
      <c r="CK2019" s="120">
        <f>_xlfn.DAYS(Entries!$AY$2,Population!H2019)</f>
        <v>233</v>
      </c>
      <c r="CL2019" s="120">
        <f t="shared" si="263"/>
        <v>1825</v>
      </c>
      <c r="CM2019" s="122">
        <f>Entries!$AY$5</f>
        <v>0.15</v>
      </c>
      <c r="CN2019" s="122">
        <f t="shared" si="265"/>
        <v>0.15384615384615385</v>
      </c>
      <c r="CO2019" s="121">
        <f t="shared" si="264"/>
        <v>0.89147945205479451</v>
      </c>
      <c r="CP2019" s="30" t="s">
        <v>5654</v>
      </c>
      <c r="CQ2019" s="96">
        <v>4</v>
      </c>
      <c r="CR2019" s="96" t="s">
        <v>95</v>
      </c>
      <c r="CS2019" s="96"/>
      <c r="CT2019" s="31"/>
      <c r="CU2019" s="30" t="s">
        <v>5655</v>
      </c>
      <c r="CV2019" s="96" t="s">
        <v>5651</v>
      </c>
      <c r="CW2019" s="96" t="s">
        <v>157</v>
      </c>
      <c r="CX2019" s="96" t="s">
        <v>5652</v>
      </c>
      <c r="CY2019" s="96" t="s">
        <v>107</v>
      </c>
      <c r="CZ2019" s="96" t="s">
        <v>755</v>
      </c>
      <c r="DA2019" s="31"/>
      <c r="DB2019" s="17" t="s">
        <v>15463</v>
      </c>
      <c r="DC2019" s="17" t="s">
        <v>15500</v>
      </c>
      <c r="DD2019" s="17">
        <v>1</v>
      </c>
      <c r="DE2019" s="17" t="s">
        <v>15500</v>
      </c>
      <c r="DF2019" s="17" t="s">
        <v>15500</v>
      </c>
      <c r="DG2019" s="23" t="s">
        <v>11174</v>
      </c>
      <c r="DH2019" s="145"/>
    </row>
    <row r="2020" spans="1:112" s="17" customFormat="1" x14ac:dyDescent="0.25">
      <c r="A2020" s="32" t="s">
        <v>7392</v>
      </c>
      <c r="B2020" s="98">
        <v>1</v>
      </c>
      <c r="C2020" s="149" t="s">
        <v>11188</v>
      </c>
      <c r="D2020" s="98" t="s">
        <v>5649</v>
      </c>
      <c r="E2020" s="98">
        <v>46168</v>
      </c>
      <c r="F2020" s="98" t="s">
        <v>7393</v>
      </c>
      <c r="G2020" s="33">
        <v>64250</v>
      </c>
      <c r="H2020" s="44">
        <v>44061</v>
      </c>
      <c r="I2020" s="98" t="s">
        <v>221</v>
      </c>
      <c r="J2020" s="98"/>
      <c r="K2020" s="98"/>
      <c r="L2020" s="98" t="s">
        <v>285</v>
      </c>
      <c r="M2020" t="s">
        <v>156</v>
      </c>
      <c r="N2020" s="98" t="s">
        <v>156</v>
      </c>
      <c r="O2020" t="s">
        <v>157</v>
      </c>
      <c r="P2020" s="96" t="str">
        <f>VLOOKUP(N2020,Entries!J:K,2,FALSE)</f>
        <v>UNITED STATES OF AMERICA</v>
      </c>
      <c r="Q2020" s="38" t="s">
        <v>5651</v>
      </c>
      <c r="R2020" s="32" t="s">
        <v>5651</v>
      </c>
      <c r="S2020" s="98" t="s">
        <v>156</v>
      </c>
      <c r="T2020" t="s">
        <v>157</v>
      </c>
      <c r="U2020" s="39" t="s">
        <v>159</v>
      </c>
      <c r="V2020" s="33" t="s">
        <v>159</v>
      </c>
      <c r="W2020" s="64">
        <f>IF(VLOOKUP(R2020,Entries!N:P,3,FALSE)=V2020,1,VLOOKUP(R2020,Entries!N:P,3,FALSE))</f>
        <v>1</v>
      </c>
      <c r="X2020"/>
      <c r="Y2020"/>
      <c r="Z2020" s="98"/>
      <c r="AA2020" s="98"/>
      <c r="AB2020" s="98"/>
      <c r="AC2020" s="99" t="s">
        <v>5652</v>
      </c>
      <c r="AD2020" s="98" t="s">
        <v>263</v>
      </c>
      <c r="AE2020" s="98" t="s">
        <v>263</v>
      </c>
      <c r="AF2020" s="98" t="s">
        <v>263</v>
      </c>
      <c r="AG2020" s="98" t="s">
        <v>11136</v>
      </c>
      <c r="AH2020" s="98"/>
      <c r="AI2020" s="98"/>
      <c r="AJ2020" s="98">
        <v>5</v>
      </c>
      <c r="AK2020" s="98" t="s">
        <v>95</v>
      </c>
      <c r="AL2020" s="98"/>
      <c r="AM2020" s="33"/>
      <c r="AN2020" s="32" t="s">
        <v>133</v>
      </c>
      <c r="AO2020" s="98" t="s">
        <v>134</v>
      </c>
      <c r="AP2020" s="33" t="s">
        <v>160</v>
      </c>
      <c r="AQ2020">
        <v>21104.196330549999</v>
      </c>
      <c r="AR2020" t="s">
        <v>14582</v>
      </c>
      <c r="AS2020" t="s">
        <v>11225</v>
      </c>
      <c r="AT2020" t="s">
        <v>14583</v>
      </c>
      <c r="AU2020">
        <v>53.059899999999999</v>
      </c>
      <c r="AV2020" s="98">
        <v>0.92606976311555556</v>
      </c>
      <c r="AW2020">
        <v>24.4465</v>
      </c>
      <c r="AX2020" s="98">
        <v>0.42667182682222227</v>
      </c>
      <c r="AY2020">
        <v>1.918E-4</v>
      </c>
      <c r="AZ2020">
        <v>71.656300000000002</v>
      </c>
      <c r="BA2020" s="98">
        <v>1.250638104608889</v>
      </c>
      <c r="BB2020">
        <v>288.46350000000001</v>
      </c>
      <c r="BC2020" s="98">
        <v>5.0346367994000003</v>
      </c>
      <c r="BD2020">
        <v>15.06402647</v>
      </c>
      <c r="BE2020" s="96">
        <f t="shared" si="259"/>
        <v>6925.3414057939935</v>
      </c>
      <c r="BF2020" s="96">
        <f t="shared" si="260"/>
        <v>555.66968627562528</v>
      </c>
      <c r="BG2020" s="96">
        <f t="shared" si="261"/>
        <v>553.01312531236272</v>
      </c>
      <c r="BH2020">
        <v>6931.7146124670162</v>
      </c>
      <c r="BI2020">
        <v>1.348902302003057E-3</v>
      </c>
      <c r="BJ2020">
        <v>0.92640075042483516</v>
      </c>
      <c r="BK2020">
        <v>0.42667191627253409</v>
      </c>
      <c r="BL2020">
        <v>0.88694765810662812</v>
      </c>
      <c r="BM2020">
        <v>5.3983283321843523</v>
      </c>
      <c r="BN2020">
        <v>0.92607017165988348</v>
      </c>
      <c r="BO2020">
        <v>0.4266719178761712</v>
      </c>
      <c r="BP2020">
        <v>1.1277702716583221E-3</v>
      </c>
      <c r="BQ2020">
        <v>0.88694765810662812</v>
      </c>
      <c r="BR2020">
        <v>6925.6214391594413</v>
      </c>
      <c r="BS2020" s="96">
        <v>562.43194913128445</v>
      </c>
      <c r="BT2020" s="96">
        <v>546.81092918759805</v>
      </c>
      <c r="BU2020">
        <v>5.3983283321843523</v>
      </c>
      <c r="BV2020" s="60" t="str">
        <f t="shared" si="262"/>
        <v>Starlink</v>
      </c>
      <c r="BW2020" s="32" t="s">
        <v>192</v>
      </c>
      <c r="BX2020" s="98">
        <v>3.3</v>
      </c>
      <c r="BY2020" s="21">
        <v>0.2</v>
      </c>
      <c r="BZ2020" s="98">
        <v>9</v>
      </c>
      <c r="CA2020" s="98">
        <v>25.52</v>
      </c>
      <c r="CB2020" s="98">
        <v>1.1950000000000001</v>
      </c>
      <c r="CC2020" s="98">
        <v>14.9102735294118</v>
      </c>
      <c r="CD2020" s="98">
        <v>0.2</v>
      </c>
      <c r="CE2020" s="98">
        <v>2.8</v>
      </c>
      <c r="CF2020" s="33">
        <v>9</v>
      </c>
      <c r="CG2020" s="32">
        <v>260</v>
      </c>
      <c r="CH2020" s="98">
        <v>260</v>
      </c>
      <c r="CI2020" s="98">
        <v>220</v>
      </c>
      <c r="CJ2020" s="96">
        <f>Population!$CG2020-Population!$CI2020</f>
        <v>40</v>
      </c>
      <c r="CK2020" s="118">
        <f>_xlfn.DAYS(Entries!$AY$2,Population!H2020)</f>
        <v>233</v>
      </c>
      <c r="CL2020" s="118">
        <f t="shared" si="263"/>
        <v>1825</v>
      </c>
      <c r="CM2020" s="117">
        <f>Entries!$AY$5</f>
        <v>0.15</v>
      </c>
      <c r="CN2020" s="117">
        <f t="shared" si="265"/>
        <v>0.15384615384615385</v>
      </c>
      <c r="CO2020" s="119">
        <f t="shared" si="264"/>
        <v>0.89147945205479451</v>
      </c>
      <c r="CP2020" s="32" t="s">
        <v>5654</v>
      </c>
      <c r="CQ2020" s="98">
        <v>4</v>
      </c>
      <c r="CR2020" s="98" t="s">
        <v>95</v>
      </c>
      <c r="CS2020" s="98"/>
      <c r="CT2020" s="33"/>
      <c r="CU2020" s="32" t="s">
        <v>5655</v>
      </c>
      <c r="CV2020" s="98" t="s">
        <v>5651</v>
      </c>
      <c r="CW2020" s="98" t="s">
        <v>157</v>
      </c>
      <c r="CX2020" s="98" t="s">
        <v>5652</v>
      </c>
      <c r="CY2020" s="98" t="s">
        <v>107</v>
      </c>
      <c r="CZ2020" s="98" t="s">
        <v>755</v>
      </c>
      <c r="DA2020" s="33"/>
      <c r="DB2020" s="17" t="s">
        <v>15463</v>
      </c>
      <c r="DC2020" s="17" t="s">
        <v>15500</v>
      </c>
      <c r="DD2020" s="17">
        <v>1</v>
      </c>
      <c r="DE2020" s="17" t="s">
        <v>15500</v>
      </c>
      <c r="DF2020" s="17" t="s">
        <v>15500</v>
      </c>
      <c r="DG2020" s="23" t="s">
        <v>11174</v>
      </c>
      <c r="DH2020" s="145"/>
    </row>
    <row r="2021" spans="1:112" s="17" customFormat="1" x14ac:dyDescent="0.25">
      <c r="A2021" s="30" t="s">
        <v>7395</v>
      </c>
      <c r="B2021" s="96">
        <v>1</v>
      </c>
      <c r="C2021" s="152" t="s">
        <v>11188</v>
      </c>
      <c r="D2021" s="96" t="s">
        <v>5649</v>
      </c>
      <c r="E2021" s="96">
        <v>46169</v>
      </c>
      <c r="F2021" s="96" t="s">
        <v>7396</v>
      </c>
      <c r="G2021" s="31">
        <v>64251</v>
      </c>
      <c r="H2021" s="43">
        <v>44061</v>
      </c>
      <c r="I2021" s="96" t="s">
        <v>221</v>
      </c>
      <c r="J2021" s="96"/>
      <c r="K2021" s="96"/>
      <c r="L2021" s="96" t="s">
        <v>285</v>
      </c>
      <c r="M2021" s="124" t="s">
        <v>156</v>
      </c>
      <c r="N2021" s="96" t="s">
        <v>156</v>
      </c>
      <c r="O2021" s="124" t="s">
        <v>157</v>
      </c>
      <c r="P2021" s="64" t="str">
        <f>VLOOKUP(N2021,Entries!J:K,2,FALSE)</f>
        <v>UNITED STATES OF AMERICA</v>
      </c>
      <c r="Q2021" s="123" t="s">
        <v>5651</v>
      </c>
      <c r="R2021" s="30" t="s">
        <v>5651</v>
      </c>
      <c r="S2021" s="96" t="s">
        <v>156</v>
      </c>
      <c r="T2021" s="124" t="s">
        <v>157</v>
      </c>
      <c r="U2021" s="125" t="s">
        <v>159</v>
      </c>
      <c r="V2021" s="31" t="s">
        <v>159</v>
      </c>
      <c r="W2021" s="64">
        <f>IF(VLOOKUP(R2021,Entries!N:P,3,FALSE)=V2021,1,VLOOKUP(R2021,Entries!N:P,3,FALSE))</f>
        <v>1</v>
      </c>
      <c r="X2021" s="124"/>
      <c r="Y2021" s="124"/>
      <c r="Z2021" s="96"/>
      <c r="AA2021" s="96"/>
      <c r="AB2021" s="96"/>
      <c r="AC2021" s="97" t="s">
        <v>5652</v>
      </c>
      <c r="AD2021" s="96" t="s">
        <v>263</v>
      </c>
      <c r="AE2021" s="96" t="s">
        <v>263</v>
      </c>
      <c r="AF2021" s="96" t="s">
        <v>263</v>
      </c>
      <c r="AG2021" s="96" t="s">
        <v>11136</v>
      </c>
      <c r="AH2021" s="96"/>
      <c r="AI2021" s="96"/>
      <c r="AJ2021" s="96">
        <v>5</v>
      </c>
      <c r="AK2021" s="96" t="s">
        <v>95</v>
      </c>
      <c r="AL2021" s="96"/>
      <c r="AM2021" s="31"/>
      <c r="AN2021" s="30" t="s">
        <v>133</v>
      </c>
      <c r="AO2021" s="96" t="s">
        <v>134</v>
      </c>
      <c r="AP2021" s="31" t="s">
        <v>160</v>
      </c>
      <c r="AQ2021">
        <v>21104.477394540001</v>
      </c>
      <c r="AR2021" t="s">
        <v>14584</v>
      </c>
      <c r="AS2021" t="s">
        <v>11225</v>
      </c>
      <c r="AT2021" t="s">
        <v>14585</v>
      </c>
      <c r="AU2021">
        <v>53.002000000000002</v>
      </c>
      <c r="AV2021" s="96">
        <v>0.92505921768888899</v>
      </c>
      <c r="AW2021">
        <v>73.200800000000001</v>
      </c>
      <c r="AX2021" s="96">
        <v>1.2775947092977777</v>
      </c>
      <c r="AY2021">
        <v>2.9530000000000002E-4</v>
      </c>
      <c r="AZ2021">
        <v>176.95140000000001</v>
      </c>
      <c r="BA2021" s="96">
        <v>3.0883839034933334</v>
      </c>
      <c r="BB2021">
        <v>183.14930000000001</v>
      </c>
      <c r="BC2021" s="96">
        <v>3.196557642697778</v>
      </c>
      <c r="BD2021">
        <v>15.056792550000001</v>
      </c>
      <c r="BE2021" s="96">
        <f t="shared" si="259"/>
        <v>6927.5593795052064</v>
      </c>
      <c r="BF2021" s="96">
        <f t="shared" si="260"/>
        <v>558.60508778997519</v>
      </c>
      <c r="BG2021" s="96">
        <f t="shared" si="261"/>
        <v>554.51367122043848</v>
      </c>
      <c r="BH2021">
        <v>6933.9276424623322</v>
      </c>
      <c r="BI2021">
        <v>1.0092469962305029E-3</v>
      </c>
      <c r="BJ2021">
        <v>0.92539018440018517</v>
      </c>
      <c r="BK2021">
        <v>1.277594975901001</v>
      </c>
      <c r="BL2021">
        <v>1.0555962738664491</v>
      </c>
      <c r="BM2021">
        <v>5.2293458330394067</v>
      </c>
      <c r="BN2021">
        <v>0.92505962692299237</v>
      </c>
      <c r="BO2021">
        <v>1.2775949762662671</v>
      </c>
      <c r="BP2021">
        <v>1.017351458614539E-3</v>
      </c>
      <c r="BQ2021">
        <v>1.0555962738664491</v>
      </c>
      <c r="BR2021">
        <v>6927.8485881111519</v>
      </c>
      <c r="BS2021" s="96">
        <v>563.89664497732701</v>
      </c>
      <c r="BT2021" s="96">
        <v>549.8005312449759</v>
      </c>
      <c r="BU2021">
        <v>5.2293458330394067</v>
      </c>
      <c r="BV2021" s="65" t="str">
        <f t="shared" si="262"/>
        <v>Starlink</v>
      </c>
      <c r="BW2021" s="30" t="s">
        <v>192</v>
      </c>
      <c r="BX2021" s="96">
        <v>3.3</v>
      </c>
      <c r="BY2021" s="16">
        <v>0.2</v>
      </c>
      <c r="BZ2021" s="96">
        <v>9</v>
      </c>
      <c r="CA2021" s="96">
        <v>25.52</v>
      </c>
      <c r="CB2021" s="96">
        <v>1.1950000000000001</v>
      </c>
      <c r="CC2021" s="96">
        <v>14.9102735294118</v>
      </c>
      <c r="CD2021" s="96">
        <v>0.2</v>
      </c>
      <c r="CE2021" s="96">
        <v>2.8</v>
      </c>
      <c r="CF2021" s="31">
        <v>9</v>
      </c>
      <c r="CG2021" s="30">
        <v>260</v>
      </c>
      <c r="CH2021" s="96">
        <v>260</v>
      </c>
      <c r="CI2021" s="96">
        <v>220</v>
      </c>
      <c r="CJ2021" s="98">
        <f>Population!$CG2021-Population!$CI2021</f>
        <v>40</v>
      </c>
      <c r="CK2021" s="120">
        <f>_xlfn.DAYS(Entries!$AY$2,Population!H2021)</f>
        <v>233</v>
      </c>
      <c r="CL2021" s="120">
        <f t="shared" si="263"/>
        <v>1825</v>
      </c>
      <c r="CM2021" s="122">
        <f>Entries!$AY$5</f>
        <v>0.15</v>
      </c>
      <c r="CN2021" s="122">
        <f t="shared" si="265"/>
        <v>0.15384615384615385</v>
      </c>
      <c r="CO2021" s="121">
        <f t="shared" si="264"/>
        <v>0.89147945205479451</v>
      </c>
      <c r="CP2021" s="30" t="s">
        <v>5654</v>
      </c>
      <c r="CQ2021" s="96">
        <v>4</v>
      </c>
      <c r="CR2021" s="96" t="s">
        <v>95</v>
      </c>
      <c r="CS2021" s="96"/>
      <c r="CT2021" s="31"/>
      <c r="CU2021" s="30" t="s">
        <v>5655</v>
      </c>
      <c r="CV2021" s="96" t="s">
        <v>5651</v>
      </c>
      <c r="CW2021" s="96" t="s">
        <v>157</v>
      </c>
      <c r="CX2021" s="96" t="s">
        <v>5652</v>
      </c>
      <c r="CY2021" s="96" t="s">
        <v>107</v>
      </c>
      <c r="CZ2021" s="96" t="s">
        <v>755</v>
      </c>
      <c r="DA2021" s="31"/>
      <c r="DB2021" s="17" t="s">
        <v>15463</v>
      </c>
      <c r="DC2021" s="17" t="s">
        <v>15500</v>
      </c>
      <c r="DD2021" s="17">
        <v>1</v>
      </c>
      <c r="DE2021" s="17" t="s">
        <v>15500</v>
      </c>
      <c r="DF2021" s="17" t="s">
        <v>15500</v>
      </c>
      <c r="DG2021" s="23" t="s">
        <v>11174</v>
      </c>
      <c r="DH2021" s="145"/>
    </row>
    <row r="2022" spans="1:112" s="17" customFormat="1" x14ac:dyDescent="0.25">
      <c r="A2022" s="32" t="s">
        <v>7398</v>
      </c>
      <c r="B2022" s="98">
        <v>1</v>
      </c>
      <c r="C2022" s="149" t="s">
        <v>11188</v>
      </c>
      <c r="D2022" s="98" t="s">
        <v>5649</v>
      </c>
      <c r="E2022" s="98">
        <v>46150</v>
      </c>
      <c r="F2022" s="98" t="s">
        <v>7399</v>
      </c>
      <c r="G2022" s="33">
        <v>64233</v>
      </c>
      <c r="H2022" s="44">
        <v>44061</v>
      </c>
      <c r="I2022" s="98" t="s">
        <v>221</v>
      </c>
      <c r="J2022" s="98"/>
      <c r="K2022" s="98"/>
      <c r="L2022" s="98" t="s">
        <v>285</v>
      </c>
      <c r="M2022" t="s">
        <v>156</v>
      </c>
      <c r="N2022" s="98" t="s">
        <v>156</v>
      </c>
      <c r="O2022" t="s">
        <v>157</v>
      </c>
      <c r="P2022" s="96" t="str">
        <f>VLOOKUP(N2022,Entries!J:K,2,FALSE)</f>
        <v>UNITED STATES OF AMERICA</v>
      </c>
      <c r="Q2022" s="38" t="s">
        <v>5651</v>
      </c>
      <c r="R2022" s="32" t="s">
        <v>5651</v>
      </c>
      <c r="S2022" s="98" t="s">
        <v>156</v>
      </c>
      <c r="T2022" t="s">
        <v>157</v>
      </c>
      <c r="U2022" s="39" t="s">
        <v>159</v>
      </c>
      <c r="V2022" s="33" t="s">
        <v>159</v>
      </c>
      <c r="W2022" s="64">
        <f>IF(VLOOKUP(R2022,Entries!N:P,3,FALSE)=V2022,1,VLOOKUP(R2022,Entries!N:P,3,FALSE))</f>
        <v>1</v>
      </c>
      <c r="X2022"/>
      <c r="Y2022"/>
      <c r="Z2022" s="98"/>
      <c r="AA2022" s="98"/>
      <c r="AB2022" s="98"/>
      <c r="AC2022" s="99" t="s">
        <v>5652</v>
      </c>
      <c r="AD2022" s="98" t="s">
        <v>263</v>
      </c>
      <c r="AE2022" s="98" t="s">
        <v>263</v>
      </c>
      <c r="AF2022" s="98" t="s">
        <v>263</v>
      </c>
      <c r="AG2022" s="98" t="s">
        <v>11136</v>
      </c>
      <c r="AH2022" s="98"/>
      <c r="AI2022" s="98"/>
      <c r="AJ2022" s="98">
        <v>5</v>
      </c>
      <c r="AK2022" s="98" t="s">
        <v>95</v>
      </c>
      <c r="AL2022" s="98"/>
      <c r="AM2022" s="33"/>
      <c r="AN2022" s="32" t="s">
        <v>133</v>
      </c>
      <c r="AO2022" s="98" t="s">
        <v>134</v>
      </c>
      <c r="AP2022" s="33" t="s">
        <v>160</v>
      </c>
      <c r="AQ2022">
        <v>21104.347487859999</v>
      </c>
      <c r="AR2022" t="s">
        <v>14284</v>
      </c>
      <c r="AS2022" t="s">
        <v>11225</v>
      </c>
      <c r="AT2022" t="s">
        <v>14586</v>
      </c>
      <c r="AU2022">
        <v>53.058700000000002</v>
      </c>
      <c r="AV2022" s="98">
        <v>0.92604881916888893</v>
      </c>
      <c r="AW2022">
        <v>73.780199999999994</v>
      </c>
      <c r="AX2022" s="98">
        <v>1.2877071448799999</v>
      </c>
      <c r="AY2022">
        <v>9.4699999999999998E-5</v>
      </c>
      <c r="AZ2022">
        <v>79.650400000000005</v>
      </c>
      <c r="BA2022" s="98">
        <v>1.3901614413155556</v>
      </c>
      <c r="BB2022">
        <v>280.45920000000001</v>
      </c>
      <c r="BC2022" s="98">
        <v>4.8949354391466668</v>
      </c>
      <c r="BD2022">
        <v>15.06393233</v>
      </c>
      <c r="BE2022" s="96">
        <f t="shared" si="259"/>
        <v>6925.3702584179127</v>
      </c>
      <c r="BF2022" s="96">
        <f t="shared" si="260"/>
        <v>555.0260909813851</v>
      </c>
      <c r="BG2022" s="96">
        <f t="shared" si="261"/>
        <v>553.71442585444038</v>
      </c>
      <c r="BH2022">
        <v>6931.7430828847218</v>
      </c>
      <c r="BI2022">
        <v>1.2527692259850869E-3</v>
      </c>
      <c r="BJ2022">
        <v>0.92637980758369864</v>
      </c>
      <c r="BK2022">
        <v>1.28770741318184</v>
      </c>
      <c r="BL2022">
        <v>0.86890915283405701</v>
      </c>
      <c r="BM2022">
        <v>5.4161887705688674</v>
      </c>
      <c r="BN2022">
        <v>0.92604922775012832</v>
      </c>
      <c r="BO2022">
        <v>1.2877074148471199</v>
      </c>
      <c r="BP2022">
        <v>1.044883544426239E-3</v>
      </c>
      <c r="BQ2022">
        <v>0.86890915283405701</v>
      </c>
      <c r="BR2022">
        <v>6925.6504830924887</v>
      </c>
      <c r="BS2022" s="96">
        <v>561.88698131672027</v>
      </c>
      <c r="BT2022" s="96">
        <v>547.41398486825801</v>
      </c>
      <c r="BU2022">
        <v>5.4161887705688674</v>
      </c>
      <c r="BV2022" s="60" t="str">
        <f t="shared" si="262"/>
        <v>Starlink</v>
      </c>
      <c r="BW2022" s="32" t="s">
        <v>192</v>
      </c>
      <c r="BX2022" s="98">
        <v>3.3</v>
      </c>
      <c r="BY2022" s="21">
        <v>0.2</v>
      </c>
      <c r="BZ2022" s="98">
        <v>9</v>
      </c>
      <c r="CA2022" s="98">
        <v>25.52</v>
      </c>
      <c r="CB2022" s="98">
        <v>1.1950000000000001</v>
      </c>
      <c r="CC2022" s="98">
        <v>14.9102735294118</v>
      </c>
      <c r="CD2022" s="98">
        <v>0.2</v>
      </c>
      <c r="CE2022" s="98">
        <v>2.8</v>
      </c>
      <c r="CF2022" s="33">
        <v>9</v>
      </c>
      <c r="CG2022" s="32">
        <v>260</v>
      </c>
      <c r="CH2022" s="98">
        <v>260</v>
      </c>
      <c r="CI2022" s="98">
        <v>220</v>
      </c>
      <c r="CJ2022" s="96">
        <f>Population!$CG2022-Population!$CI2022</f>
        <v>40</v>
      </c>
      <c r="CK2022" s="118">
        <f>_xlfn.DAYS(Entries!$AY$2,Population!H2022)</f>
        <v>233</v>
      </c>
      <c r="CL2022" s="118">
        <f t="shared" si="263"/>
        <v>1825</v>
      </c>
      <c r="CM2022" s="117">
        <f>Entries!$AY$5</f>
        <v>0.15</v>
      </c>
      <c r="CN2022" s="117">
        <f t="shared" si="265"/>
        <v>0.15384615384615385</v>
      </c>
      <c r="CO2022" s="119">
        <f t="shared" si="264"/>
        <v>0.89147945205479451</v>
      </c>
      <c r="CP2022" s="32" t="s">
        <v>5654</v>
      </c>
      <c r="CQ2022" s="98">
        <v>4</v>
      </c>
      <c r="CR2022" s="98" t="s">
        <v>95</v>
      </c>
      <c r="CS2022" s="98"/>
      <c r="CT2022" s="33"/>
      <c r="CU2022" s="32" t="s">
        <v>5655</v>
      </c>
      <c r="CV2022" s="98" t="s">
        <v>5651</v>
      </c>
      <c r="CW2022" s="98" t="s">
        <v>157</v>
      </c>
      <c r="CX2022" s="98" t="s">
        <v>5652</v>
      </c>
      <c r="CY2022" s="98" t="s">
        <v>107</v>
      </c>
      <c r="CZ2022" s="98" t="s">
        <v>755</v>
      </c>
      <c r="DA2022" s="33"/>
      <c r="DB2022" s="17" t="s">
        <v>15463</v>
      </c>
      <c r="DC2022" s="17" t="s">
        <v>15500</v>
      </c>
      <c r="DD2022" s="17">
        <v>1</v>
      </c>
      <c r="DE2022" s="17" t="s">
        <v>15500</v>
      </c>
      <c r="DF2022" s="17" t="s">
        <v>15500</v>
      </c>
      <c r="DG2022" s="23" t="s">
        <v>11174</v>
      </c>
      <c r="DH2022" s="145"/>
    </row>
    <row r="2023" spans="1:112" s="17" customFormat="1" x14ac:dyDescent="0.25">
      <c r="A2023" s="30" t="s">
        <v>7401</v>
      </c>
      <c r="B2023" s="15">
        <v>1</v>
      </c>
      <c r="C2023" s="152" t="s">
        <v>11188</v>
      </c>
      <c r="D2023" s="15" t="s">
        <v>5649</v>
      </c>
      <c r="E2023" s="15">
        <v>46132</v>
      </c>
      <c r="F2023" s="15" t="s">
        <v>7402</v>
      </c>
      <c r="G2023" s="31">
        <v>64215</v>
      </c>
      <c r="H2023" s="43">
        <v>44061</v>
      </c>
      <c r="I2023" s="96" t="s">
        <v>221</v>
      </c>
      <c r="J2023" s="96"/>
      <c r="K2023" s="96"/>
      <c r="L2023" s="15" t="s">
        <v>285</v>
      </c>
      <c r="M2023" s="124" t="s">
        <v>156</v>
      </c>
      <c r="N2023" s="15" t="s">
        <v>156</v>
      </c>
      <c r="O2023" s="124" t="s">
        <v>157</v>
      </c>
      <c r="P2023" s="64" t="str">
        <f>VLOOKUP(N2023,Entries!J:K,2,FALSE)</f>
        <v>UNITED STATES OF AMERICA</v>
      </c>
      <c r="Q2023" s="123" t="s">
        <v>5651</v>
      </c>
      <c r="R2023" s="30" t="s">
        <v>5651</v>
      </c>
      <c r="S2023" s="15" t="s">
        <v>156</v>
      </c>
      <c r="T2023" s="124" t="s">
        <v>157</v>
      </c>
      <c r="U2023" s="125" t="s">
        <v>159</v>
      </c>
      <c r="V2023" s="31" t="s">
        <v>159</v>
      </c>
      <c r="W2023" s="64">
        <f>IF(VLOOKUP(R2023,Entries!N:P,3,FALSE)=V2023,1,VLOOKUP(R2023,Entries!N:P,3,FALSE))</f>
        <v>1</v>
      </c>
      <c r="X2023" s="124"/>
      <c r="Y2023" s="124"/>
      <c r="Z2023" s="15"/>
      <c r="AA2023" s="15"/>
      <c r="AB2023" s="96"/>
      <c r="AC2023" s="97" t="s">
        <v>5652</v>
      </c>
      <c r="AD2023" s="15" t="s">
        <v>263</v>
      </c>
      <c r="AE2023" s="15" t="s">
        <v>263</v>
      </c>
      <c r="AF2023" s="96" t="s">
        <v>263</v>
      </c>
      <c r="AG2023" s="96" t="s">
        <v>11136</v>
      </c>
      <c r="AH2023" s="96"/>
      <c r="AI2023" s="15"/>
      <c r="AJ2023" s="96">
        <v>5</v>
      </c>
      <c r="AK2023" s="15" t="s">
        <v>95</v>
      </c>
      <c r="AL2023" s="15"/>
      <c r="AM2023" s="31"/>
      <c r="AN2023" s="30" t="s">
        <v>133</v>
      </c>
      <c r="AO2023" s="15" t="s">
        <v>134</v>
      </c>
      <c r="AP2023" s="31" t="s">
        <v>160</v>
      </c>
      <c r="AQ2023">
        <v>21104.299566509999</v>
      </c>
      <c r="AR2023" t="s">
        <v>13839</v>
      </c>
      <c r="AS2023" t="s">
        <v>11225</v>
      </c>
      <c r="AT2023" t="s">
        <v>14587</v>
      </c>
      <c r="AU2023">
        <v>53.057099999999998</v>
      </c>
      <c r="AV2023" s="96">
        <v>0.92602089390666675</v>
      </c>
      <c r="AW2023">
        <v>73.996700000000004</v>
      </c>
      <c r="AX2023" s="96">
        <v>1.2914857819244445</v>
      </c>
      <c r="AY2023">
        <v>5.5000000000000002E-5</v>
      </c>
      <c r="AZ2023">
        <v>49.6175</v>
      </c>
      <c r="BA2023" s="96">
        <v>0.86598856144444447</v>
      </c>
      <c r="BB2023">
        <v>310.4862</v>
      </c>
      <c r="BC2023" s="96">
        <v>5.4190053446133337</v>
      </c>
      <c r="BD2023">
        <v>15.063924500000001</v>
      </c>
      <c r="BE2023" s="96">
        <f t="shared" si="259"/>
        <v>6925.3726582194677</v>
      </c>
      <c r="BF2023" s="96">
        <f t="shared" si="260"/>
        <v>554.75355371566911</v>
      </c>
      <c r="BG2023" s="96">
        <f t="shared" si="261"/>
        <v>553.99176272326531</v>
      </c>
      <c r="BH2023">
        <v>6931.7456308650271</v>
      </c>
      <c r="BI2023">
        <v>1.226547026349057E-3</v>
      </c>
      <c r="BJ2023">
        <v>0.92635188733760976</v>
      </c>
      <c r="BK2023">
        <v>1.2914860507177279</v>
      </c>
      <c r="BL2023">
        <v>0.83028171707943965</v>
      </c>
      <c r="BM2023">
        <v>5.4547132773696303</v>
      </c>
      <c r="BN2023">
        <v>0.9260213025478824</v>
      </c>
      <c r="BO2023">
        <v>1.291486052547212</v>
      </c>
      <c r="BP2023">
        <v>9.9909757109460716E-4</v>
      </c>
      <c r="BQ2023">
        <v>0.83028171707943965</v>
      </c>
      <c r="BR2023">
        <v>6925.653139242525</v>
      </c>
      <c r="BS2023" s="96">
        <v>561.57254247218498</v>
      </c>
      <c r="BT2023" s="96">
        <v>547.73373601286403</v>
      </c>
      <c r="BU2023">
        <v>5.4547132773696303</v>
      </c>
      <c r="BV2023" s="65" t="str">
        <f t="shared" si="262"/>
        <v>Starlink</v>
      </c>
      <c r="BW2023" s="30" t="s">
        <v>192</v>
      </c>
      <c r="BX2023" s="15">
        <v>3.3</v>
      </c>
      <c r="BY2023" s="16">
        <v>0.2</v>
      </c>
      <c r="BZ2023" s="15">
        <v>9</v>
      </c>
      <c r="CA2023" s="15">
        <v>25.52</v>
      </c>
      <c r="CB2023" s="15">
        <v>1.1950000000000001</v>
      </c>
      <c r="CC2023" s="15">
        <v>14.9102735294118</v>
      </c>
      <c r="CD2023" s="15">
        <v>0.2</v>
      </c>
      <c r="CE2023" s="15">
        <v>2.8</v>
      </c>
      <c r="CF2023" s="31">
        <v>9</v>
      </c>
      <c r="CG2023" s="30">
        <v>260</v>
      </c>
      <c r="CH2023" s="15">
        <v>260</v>
      </c>
      <c r="CI2023" s="15">
        <v>220</v>
      </c>
      <c r="CJ2023" s="98">
        <f>Population!$CG2023-Population!$CI2023</f>
        <v>40</v>
      </c>
      <c r="CK2023" s="120">
        <f>_xlfn.DAYS(Entries!$AY$2,Population!H2023)</f>
        <v>233</v>
      </c>
      <c r="CL2023" s="120">
        <f t="shared" si="263"/>
        <v>1825</v>
      </c>
      <c r="CM2023" s="122">
        <f>Entries!$AY$5</f>
        <v>0.15</v>
      </c>
      <c r="CN2023" s="122">
        <f t="shared" si="265"/>
        <v>0.15384615384615385</v>
      </c>
      <c r="CO2023" s="121">
        <f t="shared" si="264"/>
        <v>0.89147945205479451</v>
      </c>
      <c r="CP2023" s="30" t="s">
        <v>5654</v>
      </c>
      <c r="CQ2023" s="15">
        <v>4</v>
      </c>
      <c r="CR2023" s="15" t="s">
        <v>95</v>
      </c>
      <c r="CS2023" s="15"/>
      <c r="CT2023" s="31"/>
      <c r="CU2023" s="30" t="s">
        <v>5655</v>
      </c>
      <c r="CV2023" s="15" t="s">
        <v>5651</v>
      </c>
      <c r="CW2023" s="15" t="s">
        <v>157</v>
      </c>
      <c r="CX2023" s="15" t="s">
        <v>5652</v>
      </c>
      <c r="CY2023" s="15" t="s">
        <v>107</v>
      </c>
      <c r="CZ2023" s="15" t="s">
        <v>755</v>
      </c>
      <c r="DA2023" s="31"/>
      <c r="DB2023" s="17" t="s">
        <v>15463</v>
      </c>
      <c r="DC2023" s="17" t="s">
        <v>15500</v>
      </c>
      <c r="DD2023" s="17">
        <v>1</v>
      </c>
      <c r="DE2023" s="17" t="s">
        <v>15500</v>
      </c>
      <c r="DF2023" s="17" t="s">
        <v>15500</v>
      </c>
      <c r="DG2023" s="23" t="s">
        <v>11174</v>
      </c>
      <c r="DH2023" s="145"/>
    </row>
    <row r="2024" spans="1:112" s="17" customFormat="1" x14ac:dyDescent="0.25">
      <c r="A2024" s="32" t="s">
        <v>7404</v>
      </c>
      <c r="B2024" s="18">
        <v>1</v>
      </c>
      <c r="C2024" s="149" t="s">
        <v>11188</v>
      </c>
      <c r="D2024" s="18" t="s">
        <v>5649</v>
      </c>
      <c r="E2024" s="18">
        <v>46151</v>
      </c>
      <c r="F2024" s="18" t="s">
        <v>7405</v>
      </c>
      <c r="G2024" s="33">
        <v>64234</v>
      </c>
      <c r="H2024" s="44">
        <v>44061</v>
      </c>
      <c r="I2024" s="98" t="s">
        <v>221</v>
      </c>
      <c r="J2024" s="98"/>
      <c r="K2024" s="98"/>
      <c r="L2024" s="18" t="s">
        <v>285</v>
      </c>
      <c r="M2024" t="s">
        <v>156</v>
      </c>
      <c r="N2024" s="18" t="s">
        <v>156</v>
      </c>
      <c r="O2024" t="s">
        <v>157</v>
      </c>
      <c r="P2024" s="96" t="str">
        <f>VLOOKUP(N2024,Entries!J:K,2,FALSE)</f>
        <v>UNITED STATES OF AMERICA</v>
      </c>
      <c r="Q2024" s="38" t="s">
        <v>5651</v>
      </c>
      <c r="R2024" s="32" t="s">
        <v>5651</v>
      </c>
      <c r="S2024" s="18" t="s">
        <v>156</v>
      </c>
      <c r="T2024" t="s">
        <v>157</v>
      </c>
      <c r="U2024" s="39" t="s">
        <v>159</v>
      </c>
      <c r="V2024" s="33" t="s">
        <v>159</v>
      </c>
      <c r="W2024" s="64">
        <f>IF(VLOOKUP(R2024,Entries!N:P,3,FALSE)=V2024,1,VLOOKUP(R2024,Entries!N:P,3,FALSE))</f>
        <v>1</v>
      </c>
      <c r="X2024"/>
      <c r="Y2024"/>
      <c r="Z2024" s="18"/>
      <c r="AA2024" s="18"/>
      <c r="AB2024" s="98"/>
      <c r="AC2024" s="99" t="s">
        <v>5652</v>
      </c>
      <c r="AD2024" s="18" t="s">
        <v>263</v>
      </c>
      <c r="AE2024" s="18" t="s">
        <v>263</v>
      </c>
      <c r="AF2024" s="98" t="s">
        <v>263</v>
      </c>
      <c r="AG2024" s="98" t="s">
        <v>11136</v>
      </c>
      <c r="AH2024" s="98"/>
      <c r="AI2024" s="18"/>
      <c r="AJ2024" s="98">
        <v>5</v>
      </c>
      <c r="AK2024" s="18" t="s">
        <v>95</v>
      </c>
      <c r="AL2024" s="18"/>
      <c r="AM2024" s="33"/>
      <c r="AN2024" s="32" t="s">
        <v>133</v>
      </c>
      <c r="AO2024" s="18" t="s">
        <v>134</v>
      </c>
      <c r="AP2024" s="33" t="s">
        <v>160</v>
      </c>
      <c r="AQ2024">
        <v>21104.257178100001</v>
      </c>
      <c r="AR2024" t="s">
        <v>14588</v>
      </c>
      <c r="AS2024" t="s">
        <v>11225</v>
      </c>
      <c r="AT2024" t="s">
        <v>14589</v>
      </c>
      <c r="AU2024">
        <v>53.0578</v>
      </c>
      <c r="AV2024" s="98">
        <v>0.92603311120888887</v>
      </c>
      <c r="AW2024">
        <v>54.165599999999998</v>
      </c>
      <c r="AX2024" s="98">
        <v>0.94536786463999989</v>
      </c>
      <c r="AY2024">
        <v>1.482E-4</v>
      </c>
      <c r="AZ2024">
        <v>59.913400000000003</v>
      </c>
      <c r="BA2024" s="98">
        <v>1.0456858785155556</v>
      </c>
      <c r="BB2024">
        <v>300.2002</v>
      </c>
      <c r="BC2024" s="98">
        <v>5.2394808151022225</v>
      </c>
      <c r="BD2024">
        <v>15.063922359999999</v>
      </c>
      <c r="BE2024" s="96">
        <f t="shared" si="259"/>
        <v>6925.3733141042958</v>
      </c>
      <c r="BF2024" s="96">
        <f t="shared" si="260"/>
        <v>555.39965442944595</v>
      </c>
      <c r="BG2024" s="96">
        <f t="shared" si="261"/>
        <v>553.34697377914563</v>
      </c>
      <c r="BH2024">
        <v>6931.7466033250184</v>
      </c>
      <c r="BI2024">
        <v>1.3167262333518869E-3</v>
      </c>
      <c r="BJ2024">
        <v>0.92636410236624767</v>
      </c>
      <c r="BK2024">
        <v>0.94536806160922782</v>
      </c>
      <c r="BL2024">
        <v>0.85287420559920013</v>
      </c>
      <c r="BM2024">
        <v>5.4322936128158368</v>
      </c>
      <c r="BN2024">
        <v>0.92603351981882187</v>
      </c>
      <c r="BO2024">
        <v>0.94536806360922387</v>
      </c>
      <c r="BP2024">
        <v>1.079231896801985E-3</v>
      </c>
      <c r="BQ2024">
        <v>0.85287420559920013</v>
      </c>
      <c r="BR2024">
        <v>6925.6536826420979</v>
      </c>
      <c r="BS2024" s="96">
        <v>562.12806900260966</v>
      </c>
      <c r="BT2024" s="96">
        <v>547.17929628158618</v>
      </c>
      <c r="BU2024">
        <v>5.4322936128158368</v>
      </c>
      <c r="BV2024" s="60" t="str">
        <f t="shared" si="262"/>
        <v>Starlink</v>
      </c>
      <c r="BW2024" s="32" t="s">
        <v>192</v>
      </c>
      <c r="BX2024" s="18">
        <v>3.3</v>
      </c>
      <c r="BY2024" s="21">
        <v>0.2</v>
      </c>
      <c r="BZ2024" s="18">
        <v>9</v>
      </c>
      <c r="CA2024" s="18">
        <v>25.52</v>
      </c>
      <c r="CB2024" s="18">
        <v>1.1950000000000001</v>
      </c>
      <c r="CC2024" s="18">
        <v>14.9102735294118</v>
      </c>
      <c r="CD2024" s="18">
        <v>0.2</v>
      </c>
      <c r="CE2024" s="18">
        <v>2.8</v>
      </c>
      <c r="CF2024" s="33">
        <v>9</v>
      </c>
      <c r="CG2024" s="32">
        <v>260</v>
      </c>
      <c r="CH2024" s="18">
        <v>260</v>
      </c>
      <c r="CI2024" s="18">
        <v>220</v>
      </c>
      <c r="CJ2024" s="96">
        <f>Population!$CG2024-Population!$CI2024</f>
        <v>40</v>
      </c>
      <c r="CK2024" s="118">
        <f>_xlfn.DAYS(Entries!$AY$2,Population!H2024)</f>
        <v>233</v>
      </c>
      <c r="CL2024" s="118">
        <f t="shared" si="263"/>
        <v>1825</v>
      </c>
      <c r="CM2024" s="117">
        <f>Entries!$AY$5</f>
        <v>0.15</v>
      </c>
      <c r="CN2024" s="117">
        <f t="shared" si="265"/>
        <v>0.15384615384615385</v>
      </c>
      <c r="CO2024" s="119">
        <f t="shared" si="264"/>
        <v>0.89147945205479451</v>
      </c>
      <c r="CP2024" s="32" t="s">
        <v>5654</v>
      </c>
      <c r="CQ2024" s="18">
        <v>4</v>
      </c>
      <c r="CR2024" s="18" t="s">
        <v>95</v>
      </c>
      <c r="CS2024" s="18"/>
      <c r="CT2024" s="33"/>
      <c r="CU2024" s="32" t="s">
        <v>5655</v>
      </c>
      <c r="CV2024" s="18" t="s">
        <v>5651</v>
      </c>
      <c r="CW2024" s="18" t="s">
        <v>157</v>
      </c>
      <c r="CX2024" s="18" t="s">
        <v>5652</v>
      </c>
      <c r="CY2024" s="18" t="s">
        <v>107</v>
      </c>
      <c r="CZ2024" s="18" t="s">
        <v>755</v>
      </c>
      <c r="DA2024" s="33"/>
      <c r="DB2024" s="17" t="s">
        <v>15463</v>
      </c>
      <c r="DC2024" s="17" t="s">
        <v>15500</v>
      </c>
      <c r="DD2024" s="17">
        <v>1</v>
      </c>
      <c r="DE2024" s="17" t="s">
        <v>15500</v>
      </c>
      <c r="DF2024" s="17" t="s">
        <v>15500</v>
      </c>
      <c r="DG2024" s="23" t="s">
        <v>11174</v>
      </c>
      <c r="DH2024" s="145"/>
    </row>
    <row r="2025" spans="1:112" s="17" customFormat="1" x14ac:dyDescent="0.25">
      <c r="A2025" s="30" t="s">
        <v>7407</v>
      </c>
      <c r="B2025" s="15">
        <v>1</v>
      </c>
      <c r="C2025" s="152" t="s">
        <v>11188</v>
      </c>
      <c r="D2025" s="15" t="s">
        <v>5649</v>
      </c>
      <c r="E2025" s="15">
        <v>46170</v>
      </c>
      <c r="F2025" s="15" t="s">
        <v>7408</v>
      </c>
      <c r="G2025" s="31">
        <v>64252</v>
      </c>
      <c r="H2025" s="43">
        <v>44061</v>
      </c>
      <c r="I2025" s="96" t="s">
        <v>221</v>
      </c>
      <c r="J2025" s="96"/>
      <c r="K2025" s="96"/>
      <c r="L2025" s="15" t="s">
        <v>285</v>
      </c>
      <c r="M2025" s="124" t="s">
        <v>156</v>
      </c>
      <c r="N2025" s="15" t="s">
        <v>156</v>
      </c>
      <c r="O2025" s="124" t="s">
        <v>157</v>
      </c>
      <c r="P2025" s="64" t="str">
        <f>VLOOKUP(N2025,Entries!J:K,2,FALSE)</f>
        <v>UNITED STATES OF AMERICA</v>
      </c>
      <c r="Q2025" s="123" t="s">
        <v>5651</v>
      </c>
      <c r="R2025" s="30" t="s">
        <v>5651</v>
      </c>
      <c r="S2025" s="15" t="s">
        <v>156</v>
      </c>
      <c r="T2025" s="124" t="s">
        <v>157</v>
      </c>
      <c r="U2025" s="125" t="s">
        <v>159</v>
      </c>
      <c r="V2025" s="31" t="s">
        <v>159</v>
      </c>
      <c r="W2025" s="64">
        <f>IF(VLOOKUP(R2025,Entries!N:P,3,FALSE)=V2025,1,VLOOKUP(R2025,Entries!N:P,3,FALSE))</f>
        <v>1</v>
      </c>
      <c r="X2025" s="124"/>
      <c r="Y2025" s="124"/>
      <c r="Z2025" s="15"/>
      <c r="AA2025" s="15"/>
      <c r="AB2025" s="96"/>
      <c r="AC2025" s="97" t="s">
        <v>5652</v>
      </c>
      <c r="AD2025" s="15" t="s">
        <v>263</v>
      </c>
      <c r="AE2025" s="15" t="s">
        <v>263</v>
      </c>
      <c r="AF2025" s="96" t="s">
        <v>263</v>
      </c>
      <c r="AG2025" s="96" t="s">
        <v>11136</v>
      </c>
      <c r="AH2025" s="96"/>
      <c r="AI2025" s="15"/>
      <c r="AJ2025" s="15">
        <v>5</v>
      </c>
      <c r="AK2025" s="15" t="s">
        <v>95</v>
      </c>
      <c r="AL2025" s="15"/>
      <c r="AM2025" s="31"/>
      <c r="AN2025" s="30" t="s">
        <v>133</v>
      </c>
      <c r="AO2025" s="15" t="s">
        <v>134</v>
      </c>
      <c r="AP2025" s="31" t="s">
        <v>160</v>
      </c>
      <c r="AQ2025">
        <v>21104.196352219999</v>
      </c>
      <c r="AR2025" t="s">
        <v>14590</v>
      </c>
      <c r="AS2025" t="s">
        <v>11225</v>
      </c>
      <c r="AT2025" t="s">
        <v>14591</v>
      </c>
      <c r="AU2025">
        <v>53.064500000000002</v>
      </c>
      <c r="AV2025" s="96">
        <v>0.92615004824444458</v>
      </c>
      <c r="AW2025">
        <v>34.423499999999997</v>
      </c>
      <c r="AX2025" s="96">
        <v>0.60080329006666666</v>
      </c>
      <c r="AY2025">
        <v>1.35E-4</v>
      </c>
      <c r="AZ2025">
        <v>71.915000000000006</v>
      </c>
      <c r="BA2025" s="96">
        <v>1.2551532704444446</v>
      </c>
      <c r="BB2025">
        <v>288.1986</v>
      </c>
      <c r="BC2025" s="96">
        <v>5.0300134231733331</v>
      </c>
      <c r="BD2025">
        <v>15.064045869999999</v>
      </c>
      <c r="BE2025" s="96">
        <f t="shared" si="259"/>
        <v>6925.3354599963786</v>
      </c>
      <c r="BF2025" s="96">
        <f t="shared" si="260"/>
        <v>555.27038028347852</v>
      </c>
      <c r="BG2025" s="96">
        <f t="shared" si="261"/>
        <v>553.40053970927875</v>
      </c>
      <c r="BH2025">
        <v>6931.7085212897746</v>
      </c>
      <c r="BI2025">
        <v>1.295722282918252E-3</v>
      </c>
      <c r="BJ2025">
        <v>0.92648102077985728</v>
      </c>
      <c r="BK2025">
        <v>0.6008034149724395</v>
      </c>
      <c r="BL2025">
        <v>0.87185032114198169</v>
      </c>
      <c r="BM2025">
        <v>5.41331744472628</v>
      </c>
      <c r="BN2025">
        <v>0.92615045672482099</v>
      </c>
      <c r="BO2025">
        <v>0.60080341718065233</v>
      </c>
      <c r="BP2025">
        <v>1.0776576486964001E-3</v>
      </c>
      <c r="BQ2025">
        <v>0.87185032114198169</v>
      </c>
      <c r="BR2025">
        <v>6925.6147578950749</v>
      </c>
      <c r="BS2025" s="96">
        <v>562.07819961084533</v>
      </c>
      <c r="BT2025" s="96">
        <v>547.15131617930456</v>
      </c>
      <c r="BU2025">
        <v>5.41331744472628</v>
      </c>
      <c r="BV2025" s="65" t="str">
        <f t="shared" si="262"/>
        <v>Starlink</v>
      </c>
      <c r="BW2025" s="30" t="s">
        <v>192</v>
      </c>
      <c r="BX2025" s="15">
        <v>3.3</v>
      </c>
      <c r="BY2025" s="16">
        <v>0.2</v>
      </c>
      <c r="BZ2025" s="15">
        <v>9</v>
      </c>
      <c r="CA2025" s="15">
        <v>25.52</v>
      </c>
      <c r="CB2025" s="15">
        <v>1.1950000000000001</v>
      </c>
      <c r="CC2025" s="15">
        <v>14.9102735294118</v>
      </c>
      <c r="CD2025" s="15">
        <v>0.2</v>
      </c>
      <c r="CE2025" s="15">
        <v>2.8</v>
      </c>
      <c r="CF2025" s="31">
        <v>9</v>
      </c>
      <c r="CG2025" s="30">
        <v>260</v>
      </c>
      <c r="CH2025" s="15">
        <v>260</v>
      </c>
      <c r="CI2025" s="15">
        <v>220</v>
      </c>
      <c r="CJ2025" s="98">
        <f>Population!$CG2025-Population!$CI2025</f>
        <v>40</v>
      </c>
      <c r="CK2025" s="120">
        <f>_xlfn.DAYS(Entries!$AY$2,Population!H2025)</f>
        <v>233</v>
      </c>
      <c r="CL2025" s="120">
        <f t="shared" si="263"/>
        <v>1825</v>
      </c>
      <c r="CM2025" s="122">
        <f>Entries!$AY$5</f>
        <v>0.15</v>
      </c>
      <c r="CN2025" s="122">
        <f t="shared" si="265"/>
        <v>0.15384615384615385</v>
      </c>
      <c r="CO2025" s="121">
        <f t="shared" si="264"/>
        <v>0.89147945205479451</v>
      </c>
      <c r="CP2025" s="30" t="s">
        <v>5654</v>
      </c>
      <c r="CQ2025" s="15">
        <v>4</v>
      </c>
      <c r="CR2025" s="15" t="s">
        <v>95</v>
      </c>
      <c r="CS2025" s="15"/>
      <c r="CT2025" s="31"/>
      <c r="CU2025" s="30" t="s">
        <v>5655</v>
      </c>
      <c r="CV2025" s="15" t="s">
        <v>5651</v>
      </c>
      <c r="CW2025" s="15" t="s">
        <v>157</v>
      </c>
      <c r="CX2025" s="15" t="s">
        <v>5652</v>
      </c>
      <c r="CY2025" s="15" t="s">
        <v>107</v>
      </c>
      <c r="CZ2025" s="15" t="s">
        <v>755</v>
      </c>
      <c r="DA2025" s="31"/>
      <c r="DB2025" s="17" t="s">
        <v>15463</v>
      </c>
      <c r="DC2025" s="17" t="s">
        <v>15500</v>
      </c>
      <c r="DD2025" s="17">
        <v>1</v>
      </c>
      <c r="DE2025" s="17" t="s">
        <v>15500</v>
      </c>
      <c r="DF2025" s="17" t="s">
        <v>15500</v>
      </c>
      <c r="DG2025" s="23" t="s">
        <v>11174</v>
      </c>
      <c r="DH2025" s="145"/>
    </row>
    <row r="2026" spans="1:112" s="17" customFormat="1" x14ac:dyDescent="0.25">
      <c r="A2026" s="32" t="s">
        <v>7410</v>
      </c>
      <c r="B2026" s="98">
        <v>1</v>
      </c>
      <c r="C2026" s="149" t="s">
        <v>11188</v>
      </c>
      <c r="D2026" s="98" t="s">
        <v>5649</v>
      </c>
      <c r="E2026" s="98">
        <v>46171</v>
      </c>
      <c r="F2026" s="98" t="s">
        <v>7411</v>
      </c>
      <c r="G2026" s="33">
        <v>64253</v>
      </c>
      <c r="H2026" s="44">
        <v>44061</v>
      </c>
      <c r="I2026" s="98" t="s">
        <v>221</v>
      </c>
      <c r="J2026" s="98"/>
      <c r="K2026" s="98"/>
      <c r="L2026" s="98" t="s">
        <v>285</v>
      </c>
      <c r="M2026" t="s">
        <v>156</v>
      </c>
      <c r="N2026" s="98" t="s">
        <v>156</v>
      </c>
      <c r="O2026" t="s">
        <v>157</v>
      </c>
      <c r="P2026" s="96" t="str">
        <f>VLOOKUP(N2026,Entries!J:K,2,FALSE)</f>
        <v>UNITED STATES OF AMERICA</v>
      </c>
      <c r="Q2026" s="38" t="s">
        <v>5651</v>
      </c>
      <c r="R2026" s="32" t="s">
        <v>5651</v>
      </c>
      <c r="S2026" s="98" t="s">
        <v>156</v>
      </c>
      <c r="T2026" t="s">
        <v>157</v>
      </c>
      <c r="U2026" s="39" t="s">
        <v>159</v>
      </c>
      <c r="V2026" s="33" t="s">
        <v>159</v>
      </c>
      <c r="W2026" s="64">
        <f>IF(VLOOKUP(R2026,Entries!N:P,3,FALSE)=V2026,1,VLOOKUP(R2026,Entries!N:P,3,FALSE))</f>
        <v>1</v>
      </c>
      <c r="X2026"/>
      <c r="Y2026"/>
      <c r="Z2026" s="98"/>
      <c r="AA2026" s="98"/>
      <c r="AB2026" s="98"/>
      <c r="AC2026" s="99" t="s">
        <v>5652</v>
      </c>
      <c r="AD2026" s="98" t="s">
        <v>263</v>
      </c>
      <c r="AE2026" s="98" t="s">
        <v>263</v>
      </c>
      <c r="AF2026" s="98" t="s">
        <v>263</v>
      </c>
      <c r="AG2026" s="98" t="s">
        <v>11136</v>
      </c>
      <c r="AH2026" s="98"/>
      <c r="AI2026" s="98"/>
      <c r="AJ2026" s="98">
        <v>5</v>
      </c>
      <c r="AK2026" s="98" t="s">
        <v>95</v>
      </c>
      <c r="AL2026" s="98"/>
      <c r="AM2026" s="33"/>
      <c r="AN2026" s="32" t="s">
        <v>133</v>
      </c>
      <c r="AO2026" s="98" t="s">
        <v>134</v>
      </c>
      <c r="AP2026" s="33" t="s">
        <v>160</v>
      </c>
      <c r="AQ2026">
        <v>21104.26823039</v>
      </c>
      <c r="AR2026" t="s">
        <v>6166</v>
      </c>
      <c r="AS2026" t="s">
        <v>11225</v>
      </c>
      <c r="AT2026" t="s">
        <v>14592</v>
      </c>
      <c r="AU2026">
        <v>53.061</v>
      </c>
      <c r="AV2026" s="98">
        <v>0.92608896173333333</v>
      </c>
      <c r="AW2026">
        <v>54.119</v>
      </c>
      <c r="AX2026" s="98">
        <v>0.94455454137777772</v>
      </c>
      <c r="AY2026">
        <v>1.4469999999999999E-4</v>
      </c>
      <c r="AZ2026">
        <v>71.615399999999994</v>
      </c>
      <c r="BA2026" s="98">
        <v>1.2499242650933333</v>
      </c>
      <c r="BB2026">
        <v>288.49930000000001</v>
      </c>
      <c r="BC2026" s="98">
        <v>5.0352616271422228</v>
      </c>
      <c r="BD2026">
        <v>15.063961770000001</v>
      </c>
      <c r="BE2026" s="96">
        <f t="shared" si="259"/>
        <v>6925.361235427813</v>
      </c>
      <c r="BF2026" s="96">
        <f t="shared" si="260"/>
        <v>555.36333519857999</v>
      </c>
      <c r="BG2026" s="96">
        <f t="shared" si="261"/>
        <v>553.35913565704686</v>
      </c>
      <c r="BH2026">
        <v>6931.7343029776712</v>
      </c>
      <c r="BI2026">
        <v>1.305005565894842E-3</v>
      </c>
      <c r="BJ2026">
        <v>0.92641994343653888</v>
      </c>
      <c r="BK2026">
        <v>0.94455473889879049</v>
      </c>
      <c r="BL2026">
        <v>0.87404491394870409</v>
      </c>
      <c r="BM2026">
        <v>5.4111420547762163</v>
      </c>
      <c r="BN2026">
        <v>0.92608937027269944</v>
      </c>
      <c r="BO2026">
        <v>0.94455474016109109</v>
      </c>
      <c r="BP2026">
        <v>1.0859990212721249E-3</v>
      </c>
      <c r="BQ2026">
        <v>0.87404491394870409</v>
      </c>
      <c r="BR2026">
        <v>6925.6410923066187</v>
      </c>
      <c r="BS2026" s="96">
        <v>562.16233175454636</v>
      </c>
      <c r="BT2026" s="96">
        <v>547.11985285869105</v>
      </c>
      <c r="BU2026">
        <v>5.4111420547762163</v>
      </c>
      <c r="BV2026" s="60" t="str">
        <f t="shared" si="262"/>
        <v>Starlink</v>
      </c>
      <c r="BW2026" s="32" t="s">
        <v>192</v>
      </c>
      <c r="BX2026" s="98">
        <v>3.3</v>
      </c>
      <c r="BY2026" s="21">
        <v>0.2</v>
      </c>
      <c r="BZ2026" s="98">
        <v>9</v>
      </c>
      <c r="CA2026" s="98">
        <v>25.52</v>
      </c>
      <c r="CB2026" s="98">
        <v>1.1950000000000001</v>
      </c>
      <c r="CC2026" s="98">
        <v>14.9102735294118</v>
      </c>
      <c r="CD2026" s="98">
        <v>0.2</v>
      </c>
      <c r="CE2026" s="98">
        <v>2.8</v>
      </c>
      <c r="CF2026" s="33">
        <v>9</v>
      </c>
      <c r="CG2026" s="32">
        <v>260</v>
      </c>
      <c r="CH2026" s="98">
        <v>260</v>
      </c>
      <c r="CI2026" s="98">
        <v>220</v>
      </c>
      <c r="CJ2026" s="96">
        <f>Population!$CG2026-Population!$CI2026</f>
        <v>40</v>
      </c>
      <c r="CK2026" s="118">
        <f>_xlfn.DAYS(Entries!$AY$2,Population!H2026)</f>
        <v>233</v>
      </c>
      <c r="CL2026" s="118">
        <f t="shared" si="263"/>
        <v>1825</v>
      </c>
      <c r="CM2026" s="117">
        <f>Entries!$AY$5</f>
        <v>0.15</v>
      </c>
      <c r="CN2026" s="117">
        <f t="shared" si="265"/>
        <v>0.15384615384615385</v>
      </c>
      <c r="CO2026" s="119">
        <f t="shared" si="264"/>
        <v>0.89147945205479451</v>
      </c>
      <c r="CP2026" s="32" t="s">
        <v>5654</v>
      </c>
      <c r="CQ2026" s="98">
        <v>4</v>
      </c>
      <c r="CR2026" s="98" t="s">
        <v>95</v>
      </c>
      <c r="CS2026" s="98"/>
      <c r="CT2026" s="33"/>
      <c r="CU2026" s="32" t="s">
        <v>5655</v>
      </c>
      <c r="CV2026" s="98" t="s">
        <v>5651</v>
      </c>
      <c r="CW2026" s="98" t="s">
        <v>157</v>
      </c>
      <c r="CX2026" s="98" t="s">
        <v>5652</v>
      </c>
      <c r="CY2026" s="98" t="s">
        <v>107</v>
      </c>
      <c r="CZ2026" s="98" t="s">
        <v>755</v>
      </c>
      <c r="DA2026" s="33"/>
      <c r="DB2026" s="17" t="s">
        <v>15463</v>
      </c>
      <c r="DC2026" s="17" t="s">
        <v>15500</v>
      </c>
      <c r="DD2026" s="17">
        <v>1</v>
      </c>
      <c r="DE2026" s="17" t="s">
        <v>15500</v>
      </c>
      <c r="DF2026" s="17" t="s">
        <v>15500</v>
      </c>
      <c r="DG2026" s="23" t="s">
        <v>11174</v>
      </c>
      <c r="DH2026" s="145"/>
    </row>
    <row r="2027" spans="1:112" s="17" customFormat="1" x14ac:dyDescent="0.25">
      <c r="A2027" s="30" t="s">
        <v>7413</v>
      </c>
      <c r="B2027" s="96">
        <v>1</v>
      </c>
      <c r="C2027" s="152" t="s">
        <v>11188</v>
      </c>
      <c r="D2027" s="96" t="s">
        <v>5649</v>
      </c>
      <c r="E2027" s="96">
        <v>46152</v>
      </c>
      <c r="F2027" s="96" t="s">
        <v>7414</v>
      </c>
      <c r="G2027" s="31">
        <v>64235</v>
      </c>
      <c r="H2027" s="43">
        <v>44061</v>
      </c>
      <c r="I2027" s="96" t="s">
        <v>221</v>
      </c>
      <c r="J2027" s="96"/>
      <c r="K2027" s="96"/>
      <c r="L2027" s="96" t="s">
        <v>285</v>
      </c>
      <c r="M2027" s="124" t="s">
        <v>156</v>
      </c>
      <c r="N2027" s="96" t="s">
        <v>156</v>
      </c>
      <c r="O2027" s="124" t="s">
        <v>157</v>
      </c>
      <c r="P2027" s="64" t="str">
        <f>VLOOKUP(N2027,Entries!J:K,2,FALSE)</f>
        <v>UNITED STATES OF AMERICA</v>
      </c>
      <c r="Q2027" s="123" t="s">
        <v>5651</v>
      </c>
      <c r="R2027" s="30" t="s">
        <v>5651</v>
      </c>
      <c r="S2027" s="96" t="s">
        <v>156</v>
      </c>
      <c r="T2027" s="124" t="s">
        <v>157</v>
      </c>
      <c r="U2027" s="125" t="s">
        <v>159</v>
      </c>
      <c r="V2027" s="31" t="s">
        <v>159</v>
      </c>
      <c r="W2027" s="64">
        <f>IF(VLOOKUP(R2027,Entries!N:P,3,FALSE)=V2027,1,VLOOKUP(R2027,Entries!N:P,3,FALSE))</f>
        <v>1</v>
      </c>
      <c r="X2027" s="124"/>
      <c r="Y2027" s="124"/>
      <c r="Z2027" s="96"/>
      <c r="AA2027" s="96"/>
      <c r="AB2027" s="96"/>
      <c r="AC2027" s="97" t="s">
        <v>5652</v>
      </c>
      <c r="AD2027" s="96" t="s">
        <v>263</v>
      </c>
      <c r="AE2027" s="96" t="s">
        <v>263</v>
      </c>
      <c r="AF2027" s="96" t="s">
        <v>263</v>
      </c>
      <c r="AG2027" s="96" t="s">
        <v>11136</v>
      </c>
      <c r="AH2027" s="96"/>
      <c r="AI2027" s="96"/>
      <c r="AJ2027" s="96">
        <v>5</v>
      </c>
      <c r="AK2027" s="96" t="s">
        <v>95</v>
      </c>
      <c r="AL2027" s="96"/>
      <c r="AM2027" s="31"/>
      <c r="AN2027" s="30" t="s">
        <v>133</v>
      </c>
      <c r="AO2027" s="96" t="s">
        <v>134</v>
      </c>
      <c r="AP2027" s="31" t="s">
        <v>160</v>
      </c>
      <c r="AQ2027">
        <v>21104.306946420002</v>
      </c>
      <c r="AR2027" t="s">
        <v>14593</v>
      </c>
      <c r="AS2027" t="s">
        <v>11225</v>
      </c>
      <c r="AT2027" t="s">
        <v>14594</v>
      </c>
      <c r="AU2027">
        <v>53.056699999999999</v>
      </c>
      <c r="AV2027" s="96">
        <v>0.9260139125911111</v>
      </c>
      <c r="AW2027">
        <v>73.964299999999994</v>
      </c>
      <c r="AX2027" s="96">
        <v>1.2909202953644445</v>
      </c>
      <c r="AY2027">
        <v>6.8399999999999996E-5</v>
      </c>
      <c r="AZ2027">
        <v>65.701999999999998</v>
      </c>
      <c r="BA2027" s="96">
        <v>1.1467159865777778</v>
      </c>
      <c r="BB2027">
        <v>294.404</v>
      </c>
      <c r="BC2027" s="96">
        <v>5.1383180620444442</v>
      </c>
      <c r="BD2027">
        <v>15.06393617</v>
      </c>
      <c r="BE2027" s="96">
        <f t="shared" si="259"/>
        <v>6925.3690815044883</v>
      </c>
      <c r="BF2027" s="96">
        <f t="shared" si="260"/>
        <v>554.84277674966324</v>
      </c>
      <c r="BG2027" s="96">
        <f t="shared" si="261"/>
        <v>553.89538625931345</v>
      </c>
      <c r="BH2027">
        <v>6931.7419967403966</v>
      </c>
      <c r="BI2027">
        <v>1.236743374037485E-3</v>
      </c>
      <c r="BJ2027">
        <v>0.9263449077149668</v>
      </c>
      <c r="BK2027">
        <v>1.2909205634095939</v>
      </c>
      <c r="BL2027">
        <v>0.84590403530001312</v>
      </c>
      <c r="BM2027">
        <v>5.4391310827009454</v>
      </c>
      <c r="BN2027">
        <v>0.92601432122770055</v>
      </c>
      <c r="BO2027">
        <v>1.2909205659183469</v>
      </c>
      <c r="BP2027">
        <v>1.0172296492529081E-3</v>
      </c>
      <c r="BQ2027">
        <v>0.84590403530001312</v>
      </c>
      <c r="BR2027">
        <v>6925.6496265192091</v>
      </c>
      <c r="BS2027" s="96">
        <v>561.69460265964244</v>
      </c>
      <c r="BT2027" s="96">
        <v>547.60465037877657</v>
      </c>
      <c r="BU2027">
        <v>5.4391310827009454</v>
      </c>
      <c r="BV2027" s="65" t="str">
        <f t="shared" si="262"/>
        <v>Starlink</v>
      </c>
      <c r="BW2027" s="30" t="s">
        <v>192</v>
      </c>
      <c r="BX2027" s="96">
        <v>3.3</v>
      </c>
      <c r="BY2027" s="16">
        <v>0.2</v>
      </c>
      <c r="BZ2027" s="96">
        <v>9</v>
      </c>
      <c r="CA2027" s="96">
        <v>25.52</v>
      </c>
      <c r="CB2027" s="96">
        <v>1.1950000000000001</v>
      </c>
      <c r="CC2027" s="96">
        <v>14.9102735294118</v>
      </c>
      <c r="CD2027" s="96">
        <v>0.2</v>
      </c>
      <c r="CE2027" s="96">
        <v>2.8</v>
      </c>
      <c r="CF2027" s="31">
        <v>9</v>
      </c>
      <c r="CG2027" s="30">
        <v>260</v>
      </c>
      <c r="CH2027" s="96">
        <v>260</v>
      </c>
      <c r="CI2027" s="96">
        <v>220</v>
      </c>
      <c r="CJ2027" s="98">
        <f>Population!$CG2027-Population!$CI2027</f>
        <v>40</v>
      </c>
      <c r="CK2027" s="120">
        <f>_xlfn.DAYS(Entries!$AY$2,Population!H2027)</f>
        <v>233</v>
      </c>
      <c r="CL2027" s="120">
        <f t="shared" si="263"/>
        <v>1825</v>
      </c>
      <c r="CM2027" s="122">
        <f>Entries!$AY$5</f>
        <v>0.15</v>
      </c>
      <c r="CN2027" s="122">
        <f t="shared" si="265"/>
        <v>0.15384615384615385</v>
      </c>
      <c r="CO2027" s="121">
        <f t="shared" si="264"/>
        <v>0.89147945205479451</v>
      </c>
      <c r="CP2027" s="30" t="s">
        <v>5654</v>
      </c>
      <c r="CQ2027" s="96">
        <v>4</v>
      </c>
      <c r="CR2027" s="96" t="s">
        <v>95</v>
      </c>
      <c r="CS2027" s="96"/>
      <c r="CT2027" s="31"/>
      <c r="CU2027" s="30" t="s">
        <v>5655</v>
      </c>
      <c r="CV2027" s="96" t="s">
        <v>5651</v>
      </c>
      <c r="CW2027" s="96" t="s">
        <v>157</v>
      </c>
      <c r="CX2027" s="96" t="s">
        <v>5652</v>
      </c>
      <c r="CY2027" s="96" t="s">
        <v>107</v>
      </c>
      <c r="CZ2027" s="96" t="s">
        <v>755</v>
      </c>
      <c r="DA2027" s="31"/>
      <c r="DB2027" s="17" t="s">
        <v>15463</v>
      </c>
      <c r="DC2027" s="17" t="s">
        <v>15500</v>
      </c>
      <c r="DD2027" s="17">
        <v>1</v>
      </c>
      <c r="DE2027" s="17" t="s">
        <v>15500</v>
      </c>
      <c r="DF2027" s="17" t="s">
        <v>15500</v>
      </c>
      <c r="DG2027" s="23" t="s">
        <v>11174</v>
      </c>
      <c r="DH2027" s="145"/>
    </row>
    <row r="2028" spans="1:112" s="17" customFormat="1" x14ac:dyDescent="0.25">
      <c r="A2028" s="32" t="s">
        <v>7416</v>
      </c>
      <c r="B2028" s="98">
        <v>1</v>
      </c>
      <c r="C2028" s="149" t="s">
        <v>11188</v>
      </c>
      <c r="D2028" s="98" t="s">
        <v>5649</v>
      </c>
      <c r="E2028" s="98">
        <v>46172</v>
      </c>
      <c r="F2028" s="98" t="s">
        <v>7417</v>
      </c>
      <c r="G2028" s="33">
        <v>64254</v>
      </c>
      <c r="H2028" s="44">
        <v>44061</v>
      </c>
      <c r="I2028" s="98" t="s">
        <v>221</v>
      </c>
      <c r="J2028" s="98"/>
      <c r="K2028" s="98"/>
      <c r="L2028" s="98" t="s">
        <v>285</v>
      </c>
      <c r="M2028" t="s">
        <v>156</v>
      </c>
      <c r="N2028" s="98" t="s">
        <v>156</v>
      </c>
      <c r="O2028" t="s">
        <v>157</v>
      </c>
      <c r="P2028" s="96" t="str">
        <f>VLOOKUP(N2028,Entries!J:K,2,FALSE)</f>
        <v>UNITED STATES OF AMERICA</v>
      </c>
      <c r="Q2028" s="38" t="s">
        <v>5651</v>
      </c>
      <c r="R2028" s="32" t="s">
        <v>5651</v>
      </c>
      <c r="S2028" s="98" t="s">
        <v>156</v>
      </c>
      <c r="T2028" t="s">
        <v>157</v>
      </c>
      <c r="U2028" s="39" t="s">
        <v>159</v>
      </c>
      <c r="V2028" s="33" t="s">
        <v>159</v>
      </c>
      <c r="W2028" s="64">
        <f>IF(VLOOKUP(R2028,Entries!N:P,3,FALSE)=V2028,1,VLOOKUP(R2028,Entries!N:P,3,FALSE))</f>
        <v>1</v>
      </c>
      <c r="X2028"/>
      <c r="Y2028"/>
      <c r="Z2028" s="98"/>
      <c r="AA2028" s="98"/>
      <c r="AB2028" s="98"/>
      <c r="AC2028" s="99" t="s">
        <v>5652</v>
      </c>
      <c r="AD2028" s="98" t="s">
        <v>263</v>
      </c>
      <c r="AE2028" s="98" t="s">
        <v>263</v>
      </c>
      <c r="AF2028" s="98" t="s">
        <v>263</v>
      </c>
      <c r="AG2028" s="98" t="s">
        <v>11136</v>
      </c>
      <c r="AH2028" s="98"/>
      <c r="AI2028" s="98"/>
      <c r="AJ2028" s="98">
        <v>5</v>
      </c>
      <c r="AK2028" s="98" t="s">
        <v>95</v>
      </c>
      <c r="AL2028" s="98"/>
      <c r="AM2028" s="33"/>
      <c r="AN2028" s="32" t="s">
        <v>133</v>
      </c>
      <c r="AO2028" s="98" t="s">
        <v>134</v>
      </c>
      <c r="AP2028" s="33" t="s">
        <v>160</v>
      </c>
      <c r="AQ2028">
        <v>21104.282979349999</v>
      </c>
      <c r="AR2028" t="s">
        <v>11539</v>
      </c>
      <c r="AS2028" t="s">
        <v>11225</v>
      </c>
      <c r="AT2028" t="s">
        <v>14595</v>
      </c>
      <c r="AU2028">
        <v>53.055799999999998</v>
      </c>
      <c r="AV2028" s="98">
        <v>0.92599820463111115</v>
      </c>
      <c r="AW2028">
        <v>54.0488</v>
      </c>
      <c r="AX2028" s="98">
        <v>0.94332932049777785</v>
      </c>
      <c r="AY2028">
        <v>1.7459999999999999E-4</v>
      </c>
      <c r="AZ2028">
        <v>62.441499999999998</v>
      </c>
      <c r="BA2028" s="98">
        <v>1.0898095381555555</v>
      </c>
      <c r="BB2028">
        <v>297.67509999999999</v>
      </c>
      <c r="BC2028" s="98">
        <v>5.1954095153288895</v>
      </c>
      <c r="BD2028">
        <v>15.063989790000001</v>
      </c>
      <c r="BE2028" s="96">
        <f t="shared" si="259"/>
        <v>6925.3526476771558</v>
      </c>
      <c r="BF2028" s="96">
        <f t="shared" si="260"/>
        <v>555.56181424944043</v>
      </c>
      <c r="BG2028" s="96">
        <f t="shared" si="261"/>
        <v>553.14348110487117</v>
      </c>
      <c r="BH2028">
        <v>6931.7260089857673</v>
      </c>
      <c r="BI2028">
        <v>1.341070475845576E-3</v>
      </c>
      <c r="BJ2028">
        <v>0.92632920443256661</v>
      </c>
      <c r="BK2028">
        <v>0.94332951647140229</v>
      </c>
      <c r="BL2028">
        <v>0.86223323284004449</v>
      </c>
      <c r="BM2028">
        <v>5.4229869471649792</v>
      </c>
      <c r="BN2028">
        <v>0.92599861326959676</v>
      </c>
      <c r="BO2028">
        <v>0.94332951903329798</v>
      </c>
      <c r="BP2028">
        <v>1.1039424537684611E-3</v>
      </c>
      <c r="BQ2028">
        <v>0.86223323284004449</v>
      </c>
      <c r="BR2028">
        <v>6925.6333369117883</v>
      </c>
      <c r="BS2028" s="96">
        <v>562.27883757163909</v>
      </c>
      <c r="BT2028" s="96">
        <v>546.98783625193755</v>
      </c>
      <c r="BU2028">
        <v>5.4229869471649792</v>
      </c>
      <c r="BV2028" s="60" t="str">
        <f t="shared" si="262"/>
        <v>Starlink</v>
      </c>
      <c r="BW2028" s="32" t="s">
        <v>192</v>
      </c>
      <c r="BX2028" s="98">
        <v>3.3</v>
      </c>
      <c r="BY2028" s="21">
        <v>0.2</v>
      </c>
      <c r="BZ2028" s="98">
        <v>9</v>
      </c>
      <c r="CA2028" s="98">
        <v>25.52</v>
      </c>
      <c r="CB2028" s="98">
        <v>1.1950000000000001</v>
      </c>
      <c r="CC2028" s="98">
        <v>14.9102735294118</v>
      </c>
      <c r="CD2028" s="98">
        <v>0.2</v>
      </c>
      <c r="CE2028" s="98">
        <v>2.8</v>
      </c>
      <c r="CF2028" s="33">
        <v>9</v>
      </c>
      <c r="CG2028" s="32">
        <v>260</v>
      </c>
      <c r="CH2028" s="98">
        <v>260</v>
      </c>
      <c r="CI2028" s="98">
        <v>220</v>
      </c>
      <c r="CJ2028" s="96">
        <f>Population!$CG2028-Population!$CI2028</f>
        <v>40</v>
      </c>
      <c r="CK2028" s="118">
        <f>_xlfn.DAYS(Entries!$AY$2,Population!H2028)</f>
        <v>233</v>
      </c>
      <c r="CL2028" s="118">
        <f t="shared" si="263"/>
        <v>1825</v>
      </c>
      <c r="CM2028" s="117">
        <f>Entries!$AY$5</f>
        <v>0.15</v>
      </c>
      <c r="CN2028" s="117">
        <f t="shared" si="265"/>
        <v>0.15384615384615385</v>
      </c>
      <c r="CO2028" s="119">
        <f t="shared" si="264"/>
        <v>0.89147945205479451</v>
      </c>
      <c r="CP2028" s="32" t="s">
        <v>5654</v>
      </c>
      <c r="CQ2028" s="98">
        <v>4</v>
      </c>
      <c r="CR2028" s="98" t="s">
        <v>95</v>
      </c>
      <c r="CS2028" s="98"/>
      <c r="CT2028" s="33"/>
      <c r="CU2028" s="32" t="s">
        <v>5655</v>
      </c>
      <c r="CV2028" s="98" t="s">
        <v>5651</v>
      </c>
      <c r="CW2028" s="98" t="s">
        <v>157</v>
      </c>
      <c r="CX2028" s="98" t="s">
        <v>5652</v>
      </c>
      <c r="CY2028" s="98" t="s">
        <v>107</v>
      </c>
      <c r="CZ2028" s="98" t="s">
        <v>755</v>
      </c>
      <c r="DA2028" s="33"/>
      <c r="DB2028" s="17" t="s">
        <v>15463</v>
      </c>
      <c r="DC2028" s="17" t="s">
        <v>15500</v>
      </c>
      <c r="DD2028" s="17">
        <v>1</v>
      </c>
      <c r="DE2028" s="17" t="s">
        <v>15500</v>
      </c>
      <c r="DF2028" s="17" t="s">
        <v>15500</v>
      </c>
      <c r="DG2028" s="23" t="s">
        <v>11174</v>
      </c>
      <c r="DH2028" s="145"/>
    </row>
    <row r="2029" spans="1:112" s="17" customFormat="1" x14ac:dyDescent="0.25">
      <c r="A2029" s="30" t="s">
        <v>7419</v>
      </c>
      <c r="B2029" s="96">
        <v>1</v>
      </c>
      <c r="C2029" s="152" t="s">
        <v>11188</v>
      </c>
      <c r="D2029" s="96" t="s">
        <v>5649</v>
      </c>
      <c r="E2029" s="96">
        <v>46153</v>
      </c>
      <c r="F2029" s="96" t="s">
        <v>7420</v>
      </c>
      <c r="G2029" s="31">
        <v>64236</v>
      </c>
      <c r="H2029" s="43">
        <v>44061</v>
      </c>
      <c r="I2029" s="96" t="s">
        <v>221</v>
      </c>
      <c r="J2029" s="96"/>
      <c r="K2029" s="96"/>
      <c r="L2029" s="96" t="s">
        <v>285</v>
      </c>
      <c r="M2029" s="124" t="s">
        <v>156</v>
      </c>
      <c r="N2029" s="96" t="s">
        <v>156</v>
      </c>
      <c r="O2029" s="124" t="s">
        <v>157</v>
      </c>
      <c r="P2029" s="64" t="str">
        <f>VLOOKUP(N2029,Entries!J:K,2,FALSE)</f>
        <v>UNITED STATES OF AMERICA</v>
      </c>
      <c r="Q2029" s="123" t="s">
        <v>5651</v>
      </c>
      <c r="R2029" s="30" t="s">
        <v>5651</v>
      </c>
      <c r="S2029" s="96" t="s">
        <v>156</v>
      </c>
      <c r="T2029" s="124" t="s">
        <v>157</v>
      </c>
      <c r="U2029" s="125" t="s">
        <v>159</v>
      </c>
      <c r="V2029" s="31" t="s">
        <v>159</v>
      </c>
      <c r="W2029" s="64">
        <f>IF(VLOOKUP(R2029,Entries!N:P,3,FALSE)=V2029,1,VLOOKUP(R2029,Entries!N:P,3,FALSE))</f>
        <v>1</v>
      </c>
      <c r="X2029" s="124"/>
      <c r="Y2029" s="124"/>
      <c r="Z2029" s="96"/>
      <c r="AA2029" s="96"/>
      <c r="AB2029" s="96"/>
      <c r="AC2029" s="97" t="s">
        <v>5652</v>
      </c>
      <c r="AD2029" s="96" t="s">
        <v>263</v>
      </c>
      <c r="AE2029" s="96" t="s">
        <v>263</v>
      </c>
      <c r="AF2029" s="96" t="s">
        <v>263</v>
      </c>
      <c r="AG2029" s="96" t="s">
        <v>11136</v>
      </c>
      <c r="AH2029" s="96"/>
      <c r="AI2029" s="96"/>
      <c r="AJ2029" s="96">
        <v>5</v>
      </c>
      <c r="AK2029" s="96" t="s">
        <v>95</v>
      </c>
      <c r="AL2029" s="96"/>
      <c r="AM2029" s="31"/>
      <c r="AN2029" s="30" t="s">
        <v>133</v>
      </c>
      <c r="AO2029" s="96" t="s">
        <v>134</v>
      </c>
      <c r="AP2029" s="31" t="s">
        <v>160</v>
      </c>
      <c r="AQ2029">
        <v>21104.341950679998</v>
      </c>
      <c r="AR2029" t="s">
        <v>14596</v>
      </c>
      <c r="AS2029" t="s">
        <v>11225</v>
      </c>
      <c r="AT2029" t="s">
        <v>14597</v>
      </c>
      <c r="AU2029">
        <v>53.059899999999999</v>
      </c>
      <c r="AV2029" s="96">
        <v>0.92606976311555556</v>
      </c>
      <c r="AW2029">
        <v>53.786000000000001</v>
      </c>
      <c r="AX2029" s="96">
        <v>0.93874259617777778</v>
      </c>
      <c r="AY2029">
        <v>1.426E-4</v>
      </c>
      <c r="AZ2029">
        <v>64.684899999999999</v>
      </c>
      <c r="BA2029" s="96">
        <v>1.1289642464488889</v>
      </c>
      <c r="BB2029">
        <v>295.42880000000002</v>
      </c>
      <c r="BC2029" s="96">
        <v>5.1562041924977784</v>
      </c>
      <c r="BD2029">
        <v>15.06397078</v>
      </c>
      <c r="BE2029" s="96">
        <f t="shared" si="259"/>
        <v>6925.3584739818798</v>
      </c>
      <c r="BF2029" s="96">
        <f t="shared" si="260"/>
        <v>555.34603010026967</v>
      </c>
      <c r="BG2029" s="96">
        <f t="shared" si="261"/>
        <v>553.37091786348992</v>
      </c>
      <c r="BH2029">
        <v>6931.7316687019147</v>
      </c>
      <c r="BI2029">
        <v>1.3085131284928291E-3</v>
      </c>
      <c r="BJ2029">
        <v>0.9264007487228324</v>
      </c>
      <c r="BK2029">
        <v>0.93874279202204947</v>
      </c>
      <c r="BL2029">
        <v>0.86091066144593065</v>
      </c>
      <c r="BM2029">
        <v>5.4242588808741097</v>
      </c>
      <c r="BN2029">
        <v>0.92607017168324468</v>
      </c>
      <c r="BO2029">
        <v>0.93874279371214775</v>
      </c>
      <c r="BP2029">
        <v>1.079043385444349E-3</v>
      </c>
      <c r="BQ2029">
        <v>0.86091066144593065</v>
      </c>
      <c r="BR2029">
        <v>6925.6385070420174</v>
      </c>
      <c r="BS2029" s="96">
        <v>562.11157146302048</v>
      </c>
      <c r="BT2029" s="96">
        <v>547.16544262101434</v>
      </c>
      <c r="BU2029">
        <v>5.4242588808741097</v>
      </c>
      <c r="BV2029" s="65" t="str">
        <f t="shared" si="262"/>
        <v>Starlink</v>
      </c>
      <c r="BW2029" s="30" t="s">
        <v>192</v>
      </c>
      <c r="BX2029" s="96">
        <v>3.3</v>
      </c>
      <c r="BY2029" s="16">
        <v>0.2</v>
      </c>
      <c r="BZ2029" s="96">
        <v>9</v>
      </c>
      <c r="CA2029" s="96">
        <v>25.52</v>
      </c>
      <c r="CB2029" s="96">
        <v>1.1950000000000001</v>
      </c>
      <c r="CC2029" s="96">
        <v>14.9102735294118</v>
      </c>
      <c r="CD2029" s="96">
        <v>0.2</v>
      </c>
      <c r="CE2029" s="96">
        <v>2.8</v>
      </c>
      <c r="CF2029" s="31">
        <v>9</v>
      </c>
      <c r="CG2029" s="30">
        <v>260</v>
      </c>
      <c r="CH2029" s="96">
        <v>260</v>
      </c>
      <c r="CI2029" s="96">
        <v>220</v>
      </c>
      <c r="CJ2029" s="98">
        <f>Population!$CG2029-Population!$CI2029</f>
        <v>40</v>
      </c>
      <c r="CK2029" s="120">
        <f>_xlfn.DAYS(Entries!$AY$2,Population!H2029)</f>
        <v>233</v>
      </c>
      <c r="CL2029" s="120">
        <f t="shared" si="263"/>
        <v>1825</v>
      </c>
      <c r="CM2029" s="122">
        <f>Entries!$AY$5</f>
        <v>0.15</v>
      </c>
      <c r="CN2029" s="122">
        <f t="shared" si="265"/>
        <v>0.15384615384615385</v>
      </c>
      <c r="CO2029" s="121">
        <f t="shared" si="264"/>
        <v>0.89147945205479451</v>
      </c>
      <c r="CP2029" s="30" t="s">
        <v>5654</v>
      </c>
      <c r="CQ2029" s="96">
        <v>4</v>
      </c>
      <c r="CR2029" s="96" t="s">
        <v>95</v>
      </c>
      <c r="CS2029" s="96"/>
      <c r="CT2029" s="31"/>
      <c r="CU2029" s="30" t="s">
        <v>5655</v>
      </c>
      <c r="CV2029" s="96" t="s">
        <v>5651</v>
      </c>
      <c r="CW2029" s="96" t="s">
        <v>157</v>
      </c>
      <c r="CX2029" s="96" t="s">
        <v>5652</v>
      </c>
      <c r="CY2029" s="96" t="s">
        <v>107</v>
      </c>
      <c r="CZ2029" s="96" t="s">
        <v>755</v>
      </c>
      <c r="DA2029" s="31"/>
      <c r="DB2029" s="17" t="s">
        <v>15463</v>
      </c>
      <c r="DC2029" s="17" t="s">
        <v>15500</v>
      </c>
      <c r="DD2029" s="17">
        <v>1</v>
      </c>
      <c r="DE2029" s="17" t="s">
        <v>15500</v>
      </c>
      <c r="DF2029" s="17" t="s">
        <v>15500</v>
      </c>
      <c r="DG2029" s="23" t="s">
        <v>11174</v>
      </c>
      <c r="DH2029" s="145"/>
    </row>
    <row r="2030" spans="1:112" s="17" customFormat="1" x14ac:dyDescent="0.25">
      <c r="A2030" s="32" t="s">
        <v>7422</v>
      </c>
      <c r="B2030" s="98">
        <v>1</v>
      </c>
      <c r="C2030" s="149" t="s">
        <v>11188</v>
      </c>
      <c r="D2030" s="98" t="s">
        <v>5649</v>
      </c>
      <c r="E2030" s="98">
        <v>46133</v>
      </c>
      <c r="F2030" s="98" t="s">
        <v>7423</v>
      </c>
      <c r="G2030" s="33">
        <v>64216</v>
      </c>
      <c r="H2030" s="44">
        <v>44061</v>
      </c>
      <c r="I2030" s="98" t="s">
        <v>221</v>
      </c>
      <c r="J2030" s="98"/>
      <c r="K2030" s="98"/>
      <c r="L2030" s="98" t="s">
        <v>285</v>
      </c>
      <c r="M2030" t="s">
        <v>156</v>
      </c>
      <c r="N2030" s="98" t="s">
        <v>156</v>
      </c>
      <c r="O2030" t="s">
        <v>157</v>
      </c>
      <c r="P2030" s="96" t="str">
        <f>VLOOKUP(N2030,Entries!J:K,2,FALSE)</f>
        <v>UNITED STATES OF AMERICA</v>
      </c>
      <c r="Q2030" s="38" t="s">
        <v>5651</v>
      </c>
      <c r="R2030" s="32" t="s">
        <v>5651</v>
      </c>
      <c r="S2030" s="98" t="s">
        <v>156</v>
      </c>
      <c r="T2030" t="s">
        <v>157</v>
      </c>
      <c r="U2030" s="39" t="s">
        <v>159</v>
      </c>
      <c r="V2030" s="33" t="s">
        <v>159</v>
      </c>
      <c r="W2030" s="64">
        <f>IF(VLOOKUP(R2030,Entries!N:P,3,FALSE)=V2030,1,VLOOKUP(R2030,Entries!N:P,3,FALSE))</f>
        <v>1</v>
      </c>
      <c r="X2030"/>
      <c r="Y2030"/>
      <c r="Z2030" s="98"/>
      <c r="AA2030" s="98"/>
      <c r="AB2030" s="98"/>
      <c r="AC2030" s="99" t="s">
        <v>5652</v>
      </c>
      <c r="AD2030" s="98" t="s">
        <v>263</v>
      </c>
      <c r="AE2030" s="98" t="s">
        <v>263</v>
      </c>
      <c r="AF2030" s="98" t="s">
        <v>263</v>
      </c>
      <c r="AG2030" s="98" t="s">
        <v>11136</v>
      </c>
      <c r="AH2030" s="98"/>
      <c r="AI2030" s="98"/>
      <c r="AJ2030" s="98">
        <v>5</v>
      </c>
      <c r="AK2030" s="98" t="s">
        <v>95</v>
      </c>
      <c r="AL2030" s="98"/>
      <c r="AM2030" s="33"/>
      <c r="AN2030" s="32" t="s">
        <v>133</v>
      </c>
      <c r="AO2030" s="98" t="s">
        <v>134</v>
      </c>
      <c r="AP2030" s="33" t="s">
        <v>160</v>
      </c>
      <c r="AQ2030">
        <v>21104.233212679999</v>
      </c>
      <c r="AR2030" t="s">
        <v>14598</v>
      </c>
      <c r="AS2030" t="s">
        <v>11225</v>
      </c>
      <c r="AT2030" t="s">
        <v>14599</v>
      </c>
      <c r="AU2030">
        <v>53.058900000000001</v>
      </c>
      <c r="AV2030" s="98">
        <v>0.92605230982666675</v>
      </c>
      <c r="AW2030">
        <v>34.275199999999998</v>
      </c>
      <c r="AX2030" s="98">
        <v>0.59821496732444446</v>
      </c>
      <c r="AY2030">
        <v>1.3779999999999999E-4</v>
      </c>
      <c r="AZ2030">
        <v>99.991299999999995</v>
      </c>
      <c r="BA2030" s="98">
        <v>1.7451770452755555</v>
      </c>
      <c r="BB2030">
        <v>260.12310000000002</v>
      </c>
      <c r="BC2030" s="98">
        <v>4.5400036109733337</v>
      </c>
      <c r="BD2030">
        <v>15.06401002</v>
      </c>
      <c r="BE2030" s="96">
        <f t="shared" si="259"/>
        <v>6925.3464474726161</v>
      </c>
      <c r="BF2030" s="96">
        <f t="shared" si="260"/>
        <v>555.30076021307832</v>
      </c>
      <c r="BG2030" s="96">
        <f t="shared" si="261"/>
        <v>553.39213473215477</v>
      </c>
      <c r="BH2030">
        <v>6931.718961264015</v>
      </c>
      <c r="BI2030">
        <v>1.2602228043578571E-3</v>
      </c>
      <c r="BJ2030">
        <v>0.9263832999076782</v>
      </c>
      <c r="BK2030">
        <v>0.59821509097053149</v>
      </c>
      <c r="BL2030">
        <v>0.91553823248519073</v>
      </c>
      <c r="BM2030">
        <v>5.3696433862642268</v>
      </c>
      <c r="BN2030">
        <v>0.92605271836845404</v>
      </c>
      <c r="BO2030">
        <v>0.59821509388467187</v>
      </c>
      <c r="BP2030">
        <v>1.0838277928783479E-3</v>
      </c>
      <c r="BQ2030">
        <v>0.91553823248519073</v>
      </c>
      <c r="BR2030">
        <v>6925.6266406650884</v>
      </c>
      <c r="BS2030" s="96">
        <v>562.13282730134051</v>
      </c>
      <c r="BT2030" s="96">
        <v>547.12045402883723</v>
      </c>
      <c r="BU2030">
        <v>5.3696433862642268</v>
      </c>
      <c r="BV2030" s="60" t="str">
        <f t="shared" si="262"/>
        <v>Starlink</v>
      </c>
      <c r="BW2030" s="32" t="s">
        <v>192</v>
      </c>
      <c r="BX2030" s="98">
        <v>3.3</v>
      </c>
      <c r="BY2030" s="21">
        <v>0.2</v>
      </c>
      <c r="BZ2030" s="98">
        <v>9</v>
      </c>
      <c r="CA2030" s="98">
        <v>25.52</v>
      </c>
      <c r="CB2030" s="98">
        <v>1.1950000000000001</v>
      </c>
      <c r="CC2030" s="98">
        <v>14.9102735294118</v>
      </c>
      <c r="CD2030" s="98">
        <v>0.2</v>
      </c>
      <c r="CE2030" s="98">
        <v>2.8</v>
      </c>
      <c r="CF2030" s="33">
        <v>9</v>
      </c>
      <c r="CG2030" s="32">
        <v>260</v>
      </c>
      <c r="CH2030" s="98">
        <v>260</v>
      </c>
      <c r="CI2030" s="98">
        <v>220</v>
      </c>
      <c r="CJ2030" s="96">
        <f>Population!$CG2030-Population!$CI2030</f>
        <v>40</v>
      </c>
      <c r="CK2030" s="118">
        <f>_xlfn.DAYS(Entries!$AY$2,Population!H2030)</f>
        <v>233</v>
      </c>
      <c r="CL2030" s="118">
        <f t="shared" si="263"/>
        <v>1825</v>
      </c>
      <c r="CM2030" s="117">
        <f>Entries!$AY$5</f>
        <v>0.15</v>
      </c>
      <c r="CN2030" s="117">
        <f t="shared" si="265"/>
        <v>0.15384615384615385</v>
      </c>
      <c r="CO2030" s="119">
        <f t="shared" si="264"/>
        <v>0.89147945205479451</v>
      </c>
      <c r="CP2030" s="32" t="s">
        <v>5654</v>
      </c>
      <c r="CQ2030" s="98">
        <v>4</v>
      </c>
      <c r="CR2030" s="98" t="s">
        <v>95</v>
      </c>
      <c r="CS2030" s="98"/>
      <c r="CT2030" s="33"/>
      <c r="CU2030" s="32" t="s">
        <v>5655</v>
      </c>
      <c r="CV2030" s="98" t="s">
        <v>5651</v>
      </c>
      <c r="CW2030" s="98" t="s">
        <v>157</v>
      </c>
      <c r="CX2030" s="98" t="s">
        <v>5652</v>
      </c>
      <c r="CY2030" s="98" t="s">
        <v>107</v>
      </c>
      <c r="CZ2030" s="98" t="s">
        <v>755</v>
      </c>
      <c r="DA2030" s="33"/>
      <c r="DB2030" s="17" t="s">
        <v>15463</v>
      </c>
      <c r="DC2030" s="17" t="s">
        <v>15500</v>
      </c>
      <c r="DD2030" s="17">
        <v>1</v>
      </c>
      <c r="DE2030" s="17" t="s">
        <v>15500</v>
      </c>
      <c r="DF2030" s="17" t="s">
        <v>15500</v>
      </c>
      <c r="DG2030" s="23" t="s">
        <v>11174</v>
      </c>
      <c r="DH2030" s="145"/>
    </row>
    <row r="2031" spans="1:112" s="17" customFormat="1" x14ac:dyDescent="0.25">
      <c r="A2031" s="30" t="s">
        <v>7426</v>
      </c>
      <c r="B2031" s="15">
        <v>1</v>
      </c>
      <c r="C2031" s="152" t="s">
        <v>11188</v>
      </c>
      <c r="D2031" s="15" t="s">
        <v>5649</v>
      </c>
      <c r="E2031" s="15">
        <v>46134</v>
      </c>
      <c r="F2031" s="15" t="s">
        <v>7427</v>
      </c>
      <c r="G2031" s="31">
        <v>64217</v>
      </c>
      <c r="H2031" s="43">
        <v>44061</v>
      </c>
      <c r="I2031" s="96" t="s">
        <v>221</v>
      </c>
      <c r="J2031" s="96"/>
      <c r="K2031" s="96"/>
      <c r="L2031" s="15" t="s">
        <v>285</v>
      </c>
      <c r="M2031" s="124" t="s">
        <v>156</v>
      </c>
      <c r="N2031" s="15" t="s">
        <v>156</v>
      </c>
      <c r="O2031" s="124" t="s">
        <v>157</v>
      </c>
      <c r="P2031" s="64" t="str">
        <f>VLOOKUP(N2031,Entries!J:K,2,FALSE)</f>
        <v>UNITED STATES OF AMERICA</v>
      </c>
      <c r="Q2031" s="123" t="s">
        <v>5651</v>
      </c>
      <c r="R2031" s="30" t="s">
        <v>5651</v>
      </c>
      <c r="S2031" s="15" t="s">
        <v>156</v>
      </c>
      <c r="T2031" s="124" t="s">
        <v>157</v>
      </c>
      <c r="U2031" s="125" t="s">
        <v>159</v>
      </c>
      <c r="V2031" s="31" t="s">
        <v>159</v>
      </c>
      <c r="W2031" s="64">
        <f>IF(VLOOKUP(R2031,Entries!N:P,3,FALSE)=V2031,1,VLOOKUP(R2031,Entries!N:P,3,FALSE))</f>
        <v>1</v>
      </c>
      <c r="X2031" s="124"/>
      <c r="Y2031" s="124"/>
      <c r="Z2031" s="15"/>
      <c r="AA2031" s="15"/>
      <c r="AB2031" s="96"/>
      <c r="AC2031" s="97" t="s">
        <v>5652</v>
      </c>
      <c r="AD2031" s="15" t="s">
        <v>263</v>
      </c>
      <c r="AE2031" s="15" t="s">
        <v>263</v>
      </c>
      <c r="AF2031" s="96" t="s">
        <v>263</v>
      </c>
      <c r="AG2031" s="96" t="s">
        <v>11136</v>
      </c>
      <c r="AH2031" s="96"/>
      <c r="AI2031" s="15"/>
      <c r="AJ2031" s="96">
        <v>5</v>
      </c>
      <c r="AK2031" s="15" t="s">
        <v>95</v>
      </c>
      <c r="AL2031" s="15"/>
      <c r="AM2031" s="31"/>
      <c r="AN2031" s="30" t="s">
        <v>133</v>
      </c>
      <c r="AO2031" s="15" t="s">
        <v>134</v>
      </c>
      <c r="AP2031" s="31" t="s">
        <v>160</v>
      </c>
      <c r="AQ2031">
        <v>21104.10421017</v>
      </c>
      <c r="AR2031" t="s">
        <v>6182</v>
      </c>
      <c r="AS2031" t="s">
        <v>11225</v>
      </c>
      <c r="AT2031" t="s">
        <v>14600</v>
      </c>
      <c r="AU2031">
        <v>53.059899999999999</v>
      </c>
      <c r="AV2031" s="96">
        <v>0.92606976311555556</v>
      </c>
      <c r="AW2031">
        <v>34.858499999999999</v>
      </c>
      <c r="AX2031" s="96">
        <v>0.60839547073333333</v>
      </c>
      <c r="AY2031">
        <v>1.2779999999999999E-4</v>
      </c>
      <c r="AZ2031">
        <v>82.6053</v>
      </c>
      <c r="BA2031" s="96">
        <v>1.4417341646533335</v>
      </c>
      <c r="BB2031">
        <v>277.50810000000001</v>
      </c>
      <c r="BC2031" s="96">
        <v>4.8434290383066667</v>
      </c>
      <c r="BD2031">
        <v>15.063968920000001</v>
      </c>
      <c r="BE2031" s="96">
        <f t="shared" si="259"/>
        <v>6925.3590440470862</v>
      </c>
      <c r="BF2031" s="96">
        <f t="shared" si="260"/>
        <v>555.24410493291543</v>
      </c>
      <c r="BG2031" s="96">
        <f t="shared" si="261"/>
        <v>553.47398316125691</v>
      </c>
      <c r="BH2031">
        <v>6931.7318751830007</v>
      </c>
      <c r="BI2031">
        <v>1.2782487824707181E-3</v>
      </c>
      <c r="BJ2031">
        <v>0.92640074866325339</v>
      </c>
      <c r="BK2031">
        <v>0.60839559699303847</v>
      </c>
      <c r="BL2031">
        <v>0.88623209814209236</v>
      </c>
      <c r="BM2031">
        <v>5.3989321359234603</v>
      </c>
      <c r="BN2031">
        <v>0.92607017165990346</v>
      </c>
      <c r="BO2031">
        <v>0.60839559952547606</v>
      </c>
      <c r="BP2031">
        <v>1.0754915682672781E-3</v>
      </c>
      <c r="BQ2031">
        <v>0.88623209814209236</v>
      </c>
      <c r="BR2031">
        <v>6925.6390768956053</v>
      </c>
      <c r="BS2031" s="96">
        <v>562.08754332766966</v>
      </c>
      <c r="BT2031" s="96">
        <v>547.19061046354182</v>
      </c>
      <c r="BU2031">
        <v>5.3989321359234603</v>
      </c>
      <c r="BV2031" s="65" t="str">
        <f t="shared" si="262"/>
        <v>Starlink</v>
      </c>
      <c r="BW2031" s="30" t="s">
        <v>192</v>
      </c>
      <c r="BX2031" s="15">
        <v>3.3</v>
      </c>
      <c r="BY2031" s="16">
        <v>0.2</v>
      </c>
      <c r="BZ2031" s="15">
        <v>9</v>
      </c>
      <c r="CA2031" s="15">
        <v>25.52</v>
      </c>
      <c r="CB2031" s="15">
        <v>1.1950000000000001</v>
      </c>
      <c r="CC2031" s="15">
        <v>14.9102735294118</v>
      </c>
      <c r="CD2031" s="15">
        <v>0.2</v>
      </c>
      <c r="CE2031" s="15">
        <v>2.8</v>
      </c>
      <c r="CF2031" s="31">
        <v>9</v>
      </c>
      <c r="CG2031" s="30">
        <v>260</v>
      </c>
      <c r="CH2031" s="15">
        <v>260</v>
      </c>
      <c r="CI2031" s="15">
        <v>220</v>
      </c>
      <c r="CJ2031" s="98">
        <f>Population!$CG2031-Population!$CI2031</f>
        <v>40</v>
      </c>
      <c r="CK2031" s="120">
        <f>_xlfn.DAYS(Entries!$AY$2,Population!H2031)</f>
        <v>233</v>
      </c>
      <c r="CL2031" s="120">
        <f t="shared" si="263"/>
        <v>1825</v>
      </c>
      <c r="CM2031" s="122">
        <f>Entries!$AY$5</f>
        <v>0.15</v>
      </c>
      <c r="CN2031" s="122">
        <f t="shared" si="265"/>
        <v>0.15384615384615385</v>
      </c>
      <c r="CO2031" s="121">
        <f t="shared" si="264"/>
        <v>0.89147945205479451</v>
      </c>
      <c r="CP2031" s="30" t="s">
        <v>5654</v>
      </c>
      <c r="CQ2031" s="15">
        <v>4</v>
      </c>
      <c r="CR2031" s="15" t="s">
        <v>95</v>
      </c>
      <c r="CS2031" s="15"/>
      <c r="CT2031" s="31"/>
      <c r="CU2031" s="30" t="s">
        <v>5655</v>
      </c>
      <c r="CV2031" s="15" t="s">
        <v>5651</v>
      </c>
      <c r="CW2031" s="15" t="s">
        <v>157</v>
      </c>
      <c r="CX2031" s="15" t="s">
        <v>5652</v>
      </c>
      <c r="CY2031" s="15" t="s">
        <v>107</v>
      </c>
      <c r="CZ2031" s="15" t="s">
        <v>755</v>
      </c>
      <c r="DA2031" s="31"/>
      <c r="DB2031" s="17" t="s">
        <v>15463</v>
      </c>
      <c r="DC2031" s="17" t="s">
        <v>15500</v>
      </c>
      <c r="DD2031" s="17">
        <v>1</v>
      </c>
      <c r="DE2031" s="17" t="s">
        <v>15500</v>
      </c>
      <c r="DF2031" s="17" t="s">
        <v>15500</v>
      </c>
      <c r="DG2031" s="23" t="s">
        <v>11174</v>
      </c>
      <c r="DH2031" s="145"/>
    </row>
    <row r="2032" spans="1:112" s="17" customFormat="1" x14ac:dyDescent="0.25">
      <c r="A2032" s="32" t="s">
        <v>7429</v>
      </c>
      <c r="B2032" s="98">
        <v>1</v>
      </c>
      <c r="C2032" s="149" t="s">
        <v>11188</v>
      </c>
      <c r="D2032" s="98" t="s">
        <v>5649</v>
      </c>
      <c r="E2032" s="98">
        <v>46135</v>
      </c>
      <c r="F2032" s="98" t="s">
        <v>7430</v>
      </c>
      <c r="G2032" s="33">
        <v>64218</v>
      </c>
      <c r="H2032" s="44">
        <v>44061</v>
      </c>
      <c r="I2032" s="98" t="s">
        <v>221</v>
      </c>
      <c r="J2032" s="98"/>
      <c r="K2032" s="98"/>
      <c r="L2032" s="98" t="s">
        <v>285</v>
      </c>
      <c r="M2032" t="s">
        <v>156</v>
      </c>
      <c r="N2032" s="98" t="s">
        <v>156</v>
      </c>
      <c r="O2032" t="s">
        <v>157</v>
      </c>
      <c r="P2032" s="96" t="str">
        <f>VLOOKUP(N2032,Entries!J:K,2,FALSE)</f>
        <v>UNITED STATES OF AMERICA</v>
      </c>
      <c r="Q2032" s="38" t="s">
        <v>5651</v>
      </c>
      <c r="R2032" s="32" t="s">
        <v>5651</v>
      </c>
      <c r="S2032" s="98" t="s">
        <v>156</v>
      </c>
      <c r="T2032" t="s">
        <v>157</v>
      </c>
      <c r="U2032" s="39" t="s">
        <v>159</v>
      </c>
      <c r="V2032" s="33" t="s">
        <v>159</v>
      </c>
      <c r="W2032" s="64">
        <f>IF(VLOOKUP(R2032,Entries!N:P,3,FALSE)=V2032,1,VLOOKUP(R2032,Entries!N:P,3,FALSE))</f>
        <v>1</v>
      </c>
      <c r="X2032"/>
      <c r="Y2032"/>
      <c r="Z2032" s="98"/>
      <c r="AA2032" s="98"/>
      <c r="AB2032" s="98"/>
      <c r="AC2032" s="99" t="s">
        <v>5652</v>
      </c>
      <c r="AD2032" s="98" t="s">
        <v>263</v>
      </c>
      <c r="AE2032" s="98" t="s">
        <v>263</v>
      </c>
      <c r="AF2032" s="98" t="s">
        <v>263</v>
      </c>
      <c r="AG2032" s="98" t="s">
        <v>11136</v>
      </c>
      <c r="AH2032" s="98"/>
      <c r="AI2032" s="98"/>
      <c r="AJ2032" s="98">
        <v>5</v>
      </c>
      <c r="AK2032" s="98" t="s">
        <v>95</v>
      </c>
      <c r="AL2032" s="98"/>
      <c r="AM2032" s="33"/>
      <c r="AN2032" s="32" t="s">
        <v>133</v>
      </c>
      <c r="AO2032" s="98" t="s">
        <v>134</v>
      </c>
      <c r="AP2032" s="33" t="s">
        <v>160</v>
      </c>
      <c r="AQ2032">
        <v>21104.317996630001</v>
      </c>
      <c r="AR2032" t="s">
        <v>14601</v>
      </c>
      <c r="AS2032" t="s">
        <v>11225</v>
      </c>
      <c r="AT2032" t="s">
        <v>14602</v>
      </c>
      <c r="AU2032">
        <v>53.059800000000003</v>
      </c>
      <c r="AV2032" s="98">
        <v>0.9260680177866667</v>
      </c>
      <c r="AW2032">
        <v>33.899500000000003</v>
      </c>
      <c r="AX2032" s="98">
        <v>0.59165776668888892</v>
      </c>
      <c r="AY2032">
        <v>1.3430000000000001E-4</v>
      </c>
      <c r="AZ2032">
        <v>65.742999999999995</v>
      </c>
      <c r="BA2032" s="98">
        <v>1.1474315714222223</v>
      </c>
      <c r="BB2032">
        <v>294.36989999999997</v>
      </c>
      <c r="BC2032" s="98">
        <v>5.1377229048933328</v>
      </c>
      <c r="BD2032">
        <v>15.06393291</v>
      </c>
      <c r="BE2032" s="96">
        <f t="shared" si="259"/>
        <v>6925.3700806549077</v>
      </c>
      <c r="BF2032" s="96">
        <f t="shared" si="260"/>
        <v>555.30015785674004</v>
      </c>
      <c r="BG2032" s="96">
        <f t="shared" si="261"/>
        <v>553.44000345307541</v>
      </c>
      <c r="BH2032">
        <v>6931.7432172237304</v>
      </c>
      <c r="BI2032">
        <v>1.2998237738559471E-3</v>
      </c>
      <c r="BJ2032">
        <v>0.92639900260815156</v>
      </c>
      <c r="BK2032">
        <v>0.5916578894552762</v>
      </c>
      <c r="BL2032">
        <v>0.86105260351101798</v>
      </c>
      <c r="BM2032">
        <v>5.424102967896185</v>
      </c>
      <c r="BN2032">
        <v>0.9260684263537754</v>
      </c>
      <c r="BO2032">
        <v>0.59165789200669283</v>
      </c>
      <c r="BP2032">
        <v>1.0728331397531149E-3</v>
      </c>
      <c r="BQ2032">
        <v>0.86105260351101798</v>
      </c>
      <c r="BR2032">
        <v>6925.6501292534713</v>
      </c>
      <c r="BS2032" s="96">
        <v>562.08019622647043</v>
      </c>
      <c r="BT2032" s="96">
        <v>547.22006228047212</v>
      </c>
      <c r="BU2032">
        <v>5.424102967896185</v>
      </c>
      <c r="BV2032" s="60" t="str">
        <f t="shared" si="262"/>
        <v>Starlink</v>
      </c>
      <c r="BW2032" s="32" t="s">
        <v>192</v>
      </c>
      <c r="BX2032" s="98">
        <v>3.3</v>
      </c>
      <c r="BY2032" s="21">
        <v>0.2</v>
      </c>
      <c r="BZ2032" s="98">
        <v>9</v>
      </c>
      <c r="CA2032" s="98">
        <v>25.52</v>
      </c>
      <c r="CB2032" s="98">
        <v>1.1950000000000001</v>
      </c>
      <c r="CC2032" s="98">
        <v>14.9102735294118</v>
      </c>
      <c r="CD2032" s="98">
        <v>0.2</v>
      </c>
      <c r="CE2032" s="98">
        <v>2.8</v>
      </c>
      <c r="CF2032" s="33">
        <v>9</v>
      </c>
      <c r="CG2032" s="32">
        <v>260</v>
      </c>
      <c r="CH2032" s="98">
        <v>260</v>
      </c>
      <c r="CI2032" s="98">
        <v>220</v>
      </c>
      <c r="CJ2032" s="96">
        <f>Population!$CG2032-Population!$CI2032</f>
        <v>40</v>
      </c>
      <c r="CK2032" s="118">
        <f>_xlfn.DAYS(Entries!$AY$2,Population!H2032)</f>
        <v>233</v>
      </c>
      <c r="CL2032" s="118">
        <f t="shared" si="263"/>
        <v>1825</v>
      </c>
      <c r="CM2032" s="117">
        <f>Entries!$AY$5</f>
        <v>0.15</v>
      </c>
      <c r="CN2032" s="117">
        <f t="shared" si="265"/>
        <v>0.15384615384615385</v>
      </c>
      <c r="CO2032" s="119">
        <f t="shared" si="264"/>
        <v>0.89147945205479451</v>
      </c>
      <c r="CP2032" s="32" t="s">
        <v>5654</v>
      </c>
      <c r="CQ2032" s="98">
        <v>4</v>
      </c>
      <c r="CR2032" s="98" t="s">
        <v>95</v>
      </c>
      <c r="CS2032" s="98"/>
      <c r="CT2032" s="33"/>
      <c r="CU2032" s="32" t="s">
        <v>5655</v>
      </c>
      <c r="CV2032" s="98" t="s">
        <v>5651</v>
      </c>
      <c r="CW2032" s="98" t="s">
        <v>157</v>
      </c>
      <c r="CX2032" s="98" t="s">
        <v>5652</v>
      </c>
      <c r="CY2032" s="98" t="s">
        <v>107</v>
      </c>
      <c r="CZ2032" s="98" t="s">
        <v>755</v>
      </c>
      <c r="DA2032" s="33"/>
      <c r="DB2032" s="17" t="s">
        <v>15463</v>
      </c>
      <c r="DC2032" s="17" t="s">
        <v>15500</v>
      </c>
      <c r="DD2032" s="17">
        <v>1</v>
      </c>
      <c r="DE2032" s="17" t="s">
        <v>15500</v>
      </c>
      <c r="DF2032" s="17" t="s">
        <v>15500</v>
      </c>
      <c r="DG2032" s="23" t="s">
        <v>11174</v>
      </c>
      <c r="DH2032" s="145"/>
    </row>
    <row r="2033" spans="1:112" s="17" customFormat="1" x14ac:dyDescent="0.25">
      <c r="A2033" s="30" t="s">
        <v>7432</v>
      </c>
      <c r="B2033" s="96">
        <v>1</v>
      </c>
      <c r="C2033" s="152" t="s">
        <v>11188</v>
      </c>
      <c r="D2033" s="96" t="s">
        <v>5649</v>
      </c>
      <c r="E2033" s="96">
        <v>46173</v>
      </c>
      <c r="F2033" s="96" t="s">
        <v>7433</v>
      </c>
      <c r="G2033" s="31">
        <v>64255</v>
      </c>
      <c r="H2033" s="43">
        <v>44061</v>
      </c>
      <c r="I2033" s="96" t="s">
        <v>221</v>
      </c>
      <c r="J2033" s="96"/>
      <c r="K2033" s="96"/>
      <c r="L2033" s="96" t="s">
        <v>285</v>
      </c>
      <c r="M2033" s="124" t="s">
        <v>156</v>
      </c>
      <c r="N2033" s="96" t="s">
        <v>156</v>
      </c>
      <c r="O2033" s="124" t="s">
        <v>157</v>
      </c>
      <c r="P2033" s="64" t="str">
        <f>VLOOKUP(N2033,Entries!J:K,2,FALSE)</f>
        <v>UNITED STATES OF AMERICA</v>
      </c>
      <c r="Q2033" s="123" t="s">
        <v>5651</v>
      </c>
      <c r="R2033" s="30" t="s">
        <v>5651</v>
      </c>
      <c r="S2033" s="96" t="s">
        <v>156</v>
      </c>
      <c r="T2033" s="124" t="s">
        <v>157</v>
      </c>
      <c r="U2033" s="125" t="s">
        <v>159</v>
      </c>
      <c r="V2033" s="31" t="s">
        <v>159</v>
      </c>
      <c r="W2033" s="64">
        <f>IF(VLOOKUP(R2033,Entries!N:P,3,FALSE)=V2033,1,VLOOKUP(R2033,Entries!N:P,3,FALSE))</f>
        <v>1</v>
      </c>
      <c r="X2033" s="124"/>
      <c r="Y2033" s="124"/>
      <c r="Z2033" s="96"/>
      <c r="AA2033" s="96"/>
      <c r="AB2033" s="96"/>
      <c r="AC2033" s="97" t="s">
        <v>5652</v>
      </c>
      <c r="AD2033" s="96" t="s">
        <v>263</v>
      </c>
      <c r="AE2033" s="96" t="s">
        <v>263</v>
      </c>
      <c r="AF2033" s="96" t="s">
        <v>263</v>
      </c>
      <c r="AG2033" s="96" t="s">
        <v>11136</v>
      </c>
      <c r="AH2033" s="96"/>
      <c r="AI2033" s="96"/>
      <c r="AJ2033" s="96">
        <v>5</v>
      </c>
      <c r="AK2033" s="96" t="s">
        <v>95</v>
      </c>
      <c r="AL2033" s="96"/>
      <c r="AM2033" s="31"/>
      <c r="AN2033" s="30" t="s">
        <v>133</v>
      </c>
      <c r="AO2033" s="96" t="s">
        <v>134</v>
      </c>
      <c r="AP2033" s="31" t="s">
        <v>160</v>
      </c>
      <c r="AQ2033">
        <v>21104.395398860001</v>
      </c>
      <c r="AR2033" t="s">
        <v>6758</v>
      </c>
      <c r="AS2033" t="s">
        <v>11225</v>
      </c>
      <c r="AT2033" t="s">
        <v>14603</v>
      </c>
      <c r="AU2033">
        <v>53.057000000000002</v>
      </c>
      <c r="AV2033" s="96">
        <v>0.92601914857777778</v>
      </c>
      <c r="AW2033">
        <v>73.564899999999994</v>
      </c>
      <c r="AX2033" s="96">
        <v>1.2839494517822223</v>
      </c>
      <c r="AY2033">
        <v>3.8399999999999998E-5</v>
      </c>
      <c r="AZ2033">
        <v>85.729500000000002</v>
      </c>
      <c r="BA2033" s="96">
        <v>1.4962617298000001</v>
      </c>
      <c r="BB2033">
        <v>274.37380000000002</v>
      </c>
      <c r="BC2033" s="96">
        <v>4.7887251949422227</v>
      </c>
      <c r="BD2033">
        <v>15.063931330000001</v>
      </c>
      <c r="BE2033" s="96">
        <f t="shared" si="259"/>
        <v>6925.3705649058611</v>
      </c>
      <c r="BF2033" s="96">
        <f t="shared" si="260"/>
        <v>554.63649913555309</v>
      </c>
      <c r="BG2033" s="96">
        <f t="shared" si="261"/>
        <v>554.10463067616911</v>
      </c>
      <c r="BH2033">
        <v>6931.7432722396252</v>
      </c>
      <c r="BI2033">
        <v>1.201967941195245E-3</v>
      </c>
      <c r="BJ2033">
        <v>0.92635014253525327</v>
      </c>
      <c r="BK2033">
        <v>1.283949719112818</v>
      </c>
      <c r="BL2033">
        <v>0.848389605286618</v>
      </c>
      <c r="BM2033">
        <v>5.4365983559964901</v>
      </c>
      <c r="BN2033">
        <v>0.92601955721117668</v>
      </c>
      <c r="BO2033">
        <v>1.283949720909906</v>
      </c>
      <c r="BP2033">
        <v>9.952654193668383E-4</v>
      </c>
      <c r="BQ2033">
        <v>0.848389605286618</v>
      </c>
      <c r="BR2033">
        <v>6925.6510619961027</v>
      </c>
      <c r="BS2033" s="96">
        <v>561.54392300470863</v>
      </c>
      <c r="BT2033" s="96">
        <v>547.75820098749682</v>
      </c>
      <c r="BU2033">
        <v>5.4365983559964901</v>
      </c>
      <c r="BV2033" s="65" t="str">
        <f t="shared" si="262"/>
        <v>Starlink</v>
      </c>
      <c r="BW2033" s="30" t="s">
        <v>192</v>
      </c>
      <c r="BX2033" s="96">
        <v>3.3</v>
      </c>
      <c r="BY2033" s="16">
        <v>0.2</v>
      </c>
      <c r="BZ2033" s="96">
        <v>9</v>
      </c>
      <c r="CA2033" s="96">
        <v>25.52</v>
      </c>
      <c r="CB2033" s="96">
        <v>1.1950000000000001</v>
      </c>
      <c r="CC2033" s="96">
        <v>14.9102735294118</v>
      </c>
      <c r="CD2033" s="96">
        <v>0.2</v>
      </c>
      <c r="CE2033" s="96">
        <v>2.8</v>
      </c>
      <c r="CF2033" s="31">
        <v>9</v>
      </c>
      <c r="CG2033" s="30">
        <v>260</v>
      </c>
      <c r="CH2033" s="96">
        <v>260</v>
      </c>
      <c r="CI2033" s="96">
        <v>220</v>
      </c>
      <c r="CJ2033" s="98">
        <f>Population!$CG2033-Population!$CI2033</f>
        <v>40</v>
      </c>
      <c r="CK2033" s="120">
        <f>_xlfn.DAYS(Entries!$AY$2,Population!H2033)</f>
        <v>233</v>
      </c>
      <c r="CL2033" s="120">
        <f t="shared" si="263"/>
        <v>1825</v>
      </c>
      <c r="CM2033" s="122">
        <f>Entries!$AY$5</f>
        <v>0.15</v>
      </c>
      <c r="CN2033" s="122">
        <f t="shared" si="265"/>
        <v>0.15384615384615385</v>
      </c>
      <c r="CO2033" s="121">
        <f t="shared" si="264"/>
        <v>0.89147945205479451</v>
      </c>
      <c r="CP2033" s="30" t="s">
        <v>5654</v>
      </c>
      <c r="CQ2033" s="96">
        <v>4</v>
      </c>
      <c r="CR2033" s="96" t="s">
        <v>95</v>
      </c>
      <c r="CS2033" s="96"/>
      <c r="CT2033" s="31"/>
      <c r="CU2033" s="30" t="s">
        <v>5655</v>
      </c>
      <c r="CV2033" s="96" t="s">
        <v>5651</v>
      </c>
      <c r="CW2033" s="96" t="s">
        <v>157</v>
      </c>
      <c r="CX2033" s="96" t="s">
        <v>5652</v>
      </c>
      <c r="CY2033" s="96" t="s">
        <v>107</v>
      </c>
      <c r="CZ2033" s="96" t="s">
        <v>755</v>
      </c>
      <c r="DA2033" s="31"/>
      <c r="DB2033" s="17" t="s">
        <v>15463</v>
      </c>
      <c r="DC2033" s="17" t="s">
        <v>15500</v>
      </c>
      <c r="DD2033" s="17">
        <v>1</v>
      </c>
      <c r="DE2033" s="17" t="s">
        <v>15500</v>
      </c>
      <c r="DF2033" s="17" t="s">
        <v>15500</v>
      </c>
      <c r="DG2033" s="23" t="s">
        <v>11174</v>
      </c>
      <c r="DH2033" s="145"/>
    </row>
    <row r="2034" spans="1:112" s="17" customFormat="1" x14ac:dyDescent="0.25">
      <c r="A2034" s="32" t="s">
        <v>7435</v>
      </c>
      <c r="B2034" s="98">
        <v>1</v>
      </c>
      <c r="C2034" s="149" t="s">
        <v>11188</v>
      </c>
      <c r="D2034" s="98" t="s">
        <v>5649</v>
      </c>
      <c r="E2034" s="98">
        <v>46174</v>
      </c>
      <c r="F2034" s="98" t="s">
        <v>7436</v>
      </c>
      <c r="G2034" s="33">
        <v>64256</v>
      </c>
      <c r="H2034" s="44">
        <v>44061</v>
      </c>
      <c r="I2034" s="98" t="s">
        <v>221</v>
      </c>
      <c r="J2034" s="98"/>
      <c r="K2034" s="98"/>
      <c r="L2034" s="98" t="s">
        <v>285</v>
      </c>
      <c r="M2034" t="s">
        <v>156</v>
      </c>
      <c r="N2034" s="98" t="s">
        <v>156</v>
      </c>
      <c r="O2034" t="s">
        <v>157</v>
      </c>
      <c r="P2034" s="96" t="str">
        <f>VLOOKUP(N2034,Entries!J:K,2,FALSE)</f>
        <v>UNITED STATES OF AMERICA</v>
      </c>
      <c r="Q2034" s="38" t="s">
        <v>5651</v>
      </c>
      <c r="R2034" s="32" t="s">
        <v>5651</v>
      </c>
      <c r="S2034" s="98" t="s">
        <v>156</v>
      </c>
      <c r="T2034" t="s">
        <v>157</v>
      </c>
      <c r="U2034" s="39" t="s">
        <v>159</v>
      </c>
      <c r="V2034" s="33" t="s">
        <v>159</v>
      </c>
      <c r="W2034" s="64">
        <f>IF(VLOOKUP(R2034,Entries!N:P,3,FALSE)=V2034,1,VLOOKUP(R2034,Entries!N:P,3,FALSE))</f>
        <v>1</v>
      </c>
      <c r="X2034"/>
      <c r="Y2034"/>
      <c r="Z2034" s="98"/>
      <c r="AA2034" s="98"/>
      <c r="AB2034" s="98"/>
      <c r="AC2034" s="99" t="s">
        <v>5652</v>
      </c>
      <c r="AD2034" s="98" t="s">
        <v>263</v>
      </c>
      <c r="AE2034" s="98" t="s">
        <v>263</v>
      </c>
      <c r="AF2034" s="98" t="s">
        <v>263</v>
      </c>
      <c r="AG2034" s="98" t="s">
        <v>11136</v>
      </c>
      <c r="AH2034" s="98"/>
      <c r="AI2034" s="98"/>
      <c r="AJ2034" s="98">
        <v>5</v>
      </c>
      <c r="AK2034" s="98" t="s">
        <v>95</v>
      </c>
      <c r="AL2034" s="98"/>
      <c r="AM2034" s="33"/>
      <c r="AN2034" s="32" t="s">
        <v>133</v>
      </c>
      <c r="AO2034" s="98" t="s">
        <v>134</v>
      </c>
      <c r="AP2034" s="33" t="s">
        <v>160</v>
      </c>
      <c r="AQ2034">
        <v>21104.336417350001</v>
      </c>
      <c r="AR2034" t="s">
        <v>14604</v>
      </c>
      <c r="AS2034" t="s">
        <v>11225</v>
      </c>
      <c r="AT2034" t="s">
        <v>14605</v>
      </c>
      <c r="AU2034">
        <v>53.055100000000003</v>
      </c>
      <c r="AV2034" s="98">
        <v>0.92598598732888904</v>
      </c>
      <c r="AW2034">
        <v>73.818899999999999</v>
      </c>
      <c r="AX2034" s="98">
        <v>1.2883825871600001</v>
      </c>
      <c r="AY2034">
        <v>6.6099999999999994E-5</v>
      </c>
      <c r="AZ2034">
        <v>79.159400000000005</v>
      </c>
      <c r="BA2034" s="98">
        <v>1.3815918764711113</v>
      </c>
      <c r="BB2034">
        <v>280.947</v>
      </c>
      <c r="BC2034" s="98">
        <v>4.9034491534666671</v>
      </c>
      <c r="BD2034">
        <v>15.06405425</v>
      </c>
      <c r="BE2034" s="96">
        <f t="shared" si="259"/>
        <v>6925.3328916609516</v>
      </c>
      <c r="BF2034" s="96">
        <f t="shared" si="260"/>
        <v>554.79065616508979</v>
      </c>
      <c r="BG2034" s="96">
        <f t="shared" si="261"/>
        <v>553.87512715681351</v>
      </c>
      <c r="BH2034">
        <v>6931.7057118892762</v>
      </c>
      <c r="BI2034">
        <v>1.2283407231870301E-3</v>
      </c>
      <c r="BJ2034">
        <v>0.92631699121921185</v>
      </c>
      <c r="BK2034">
        <v>1.288382856169459</v>
      </c>
      <c r="BL2034">
        <v>0.85684951270311061</v>
      </c>
      <c r="BM2034">
        <v>5.4281925618040523</v>
      </c>
      <c r="BN2034">
        <v>0.92598639598910681</v>
      </c>
      <c r="BO2034">
        <v>1.2883828571918039</v>
      </c>
      <c r="BP2034">
        <v>1.019236881890942E-3</v>
      </c>
      <c r="BQ2034">
        <v>0.85684951270311061</v>
      </c>
      <c r="BR2034">
        <v>6925.6136940825791</v>
      </c>
      <c r="BS2034" s="96">
        <v>561.67253498931677</v>
      </c>
      <c r="BT2034" s="96">
        <v>547.55485317584044</v>
      </c>
      <c r="BU2034">
        <v>5.4281925618040523</v>
      </c>
      <c r="BV2034" s="60" t="str">
        <f t="shared" si="262"/>
        <v>Starlink</v>
      </c>
      <c r="BW2034" s="32" t="s">
        <v>192</v>
      </c>
      <c r="BX2034" s="98">
        <v>3.3</v>
      </c>
      <c r="BY2034" s="21">
        <v>0.2</v>
      </c>
      <c r="BZ2034" s="98">
        <v>9</v>
      </c>
      <c r="CA2034" s="98">
        <v>25.52</v>
      </c>
      <c r="CB2034" s="98">
        <v>1.1950000000000001</v>
      </c>
      <c r="CC2034" s="98">
        <v>14.9102735294118</v>
      </c>
      <c r="CD2034" s="98">
        <v>0.2</v>
      </c>
      <c r="CE2034" s="98">
        <v>2.8</v>
      </c>
      <c r="CF2034" s="33">
        <v>9</v>
      </c>
      <c r="CG2034" s="32">
        <v>260</v>
      </c>
      <c r="CH2034" s="98">
        <v>260</v>
      </c>
      <c r="CI2034" s="98">
        <v>220</v>
      </c>
      <c r="CJ2034" s="96">
        <f>Population!$CG2034-Population!$CI2034</f>
        <v>40</v>
      </c>
      <c r="CK2034" s="118">
        <f>_xlfn.DAYS(Entries!$AY$2,Population!H2034)</f>
        <v>233</v>
      </c>
      <c r="CL2034" s="118">
        <f t="shared" si="263"/>
        <v>1825</v>
      </c>
      <c r="CM2034" s="117">
        <f>Entries!$AY$5</f>
        <v>0.15</v>
      </c>
      <c r="CN2034" s="117">
        <f t="shared" si="265"/>
        <v>0.15384615384615385</v>
      </c>
      <c r="CO2034" s="119">
        <f t="shared" si="264"/>
        <v>0.89147945205479451</v>
      </c>
      <c r="CP2034" s="32" t="s">
        <v>5654</v>
      </c>
      <c r="CQ2034" s="98">
        <v>4</v>
      </c>
      <c r="CR2034" s="98" t="s">
        <v>95</v>
      </c>
      <c r="CS2034" s="98"/>
      <c r="CT2034" s="33"/>
      <c r="CU2034" s="32" t="s">
        <v>5655</v>
      </c>
      <c r="CV2034" s="98" t="s">
        <v>5651</v>
      </c>
      <c r="CW2034" s="98" t="s">
        <v>157</v>
      </c>
      <c r="CX2034" s="98" t="s">
        <v>5652</v>
      </c>
      <c r="CY2034" s="98" t="s">
        <v>107</v>
      </c>
      <c r="CZ2034" s="98" t="s">
        <v>755</v>
      </c>
      <c r="DA2034" s="33"/>
      <c r="DB2034" s="17" t="s">
        <v>15463</v>
      </c>
      <c r="DC2034" s="17" t="s">
        <v>15500</v>
      </c>
      <c r="DD2034" s="17">
        <v>1</v>
      </c>
      <c r="DE2034" s="17" t="s">
        <v>15500</v>
      </c>
      <c r="DF2034" s="17" t="s">
        <v>15500</v>
      </c>
      <c r="DG2034" s="23" t="s">
        <v>11174</v>
      </c>
      <c r="DH2034" s="145"/>
    </row>
    <row r="2035" spans="1:112" s="17" customFormat="1" x14ac:dyDescent="0.25">
      <c r="A2035" s="30" t="s">
        <v>7438</v>
      </c>
      <c r="B2035" s="15">
        <v>1</v>
      </c>
      <c r="C2035" s="152" t="s">
        <v>11188</v>
      </c>
      <c r="D2035" s="15" t="s">
        <v>5649</v>
      </c>
      <c r="E2035" s="15">
        <v>46154</v>
      </c>
      <c r="F2035" s="15" t="s">
        <v>7439</v>
      </c>
      <c r="G2035" s="31">
        <v>64237</v>
      </c>
      <c r="H2035" s="43">
        <v>44061</v>
      </c>
      <c r="I2035" s="96" t="s">
        <v>221</v>
      </c>
      <c r="J2035" s="96"/>
      <c r="K2035" s="96"/>
      <c r="L2035" s="15" t="s">
        <v>285</v>
      </c>
      <c r="M2035" s="124" t="s">
        <v>156</v>
      </c>
      <c r="N2035" s="15" t="s">
        <v>156</v>
      </c>
      <c r="O2035" s="124" t="s">
        <v>157</v>
      </c>
      <c r="P2035" s="64" t="str">
        <f>VLOOKUP(N2035,Entries!J:K,2,FALSE)</f>
        <v>UNITED STATES OF AMERICA</v>
      </c>
      <c r="Q2035" s="123" t="s">
        <v>5651</v>
      </c>
      <c r="R2035" s="30" t="s">
        <v>5651</v>
      </c>
      <c r="S2035" s="15" t="s">
        <v>156</v>
      </c>
      <c r="T2035" s="124" t="s">
        <v>157</v>
      </c>
      <c r="U2035" s="125" t="s">
        <v>159</v>
      </c>
      <c r="V2035" s="31" t="s">
        <v>159</v>
      </c>
      <c r="W2035" s="64">
        <f>IF(VLOOKUP(R2035,Entries!N:P,3,FALSE)=V2035,1,VLOOKUP(R2035,Entries!N:P,3,FALSE))</f>
        <v>1</v>
      </c>
      <c r="X2035" s="124"/>
      <c r="Y2035" s="124"/>
      <c r="Z2035" s="15"/>
      <c r="AA2035" s="15"/>
      <c r="AB2035" s="96"/>
      <c r="AC2035" s="97" t="s">
        <v>5652</v>
      </c>
      <c r="AD2035" s="15" t="s">
        <v>263</v>
      </c>
      <c r="AE2035" s="15" t="s">
        <v>263</v>
      </c>
      <c r="AF2035" s="96" t="s">
        <v>263</v>
      </c>
      <c r="AG2035" s="96" t="s">
        <v>11136</v>
      </c>
      <c r="AH2035" s="96"/>
      <c r="AI2035" s="15"/>
      <c r="AJ2035" s="15">
        <v>5</v>
      </c>
      <c r="AK2035" s="15" t="s">
        <v>95</v>
      </c>
      <c r="AL2035" s="15"/>
      <c r="AM2035" s="31"/>
      <c r="AN2035" s="30" t="s">
        <v>133</v>
      </c>
      <c r="AO2035" s="15" t="s">
        <v>134</v>
      </c>
      <c r="AP2035" s="31" t="s">
        <v>160</v>
      </c>
      <c r="AQ2035">
        <v>21104.153038740002</v>
      </c>
      <c r="AR2035" t="s">
        <v>14215</v>
      </c>
      <c r="AS2035" t="s">
        <v>11225</v>
      </c>
      <c r="AT2035" t="s">
        <v>14606</v>
      </c>
      <c r="AU2035">
        <v>53.058599999999998</v>
      </c>
      <c r="AV2035" s="96">
        <v>0.92604707384000007</v>
      </c>
      <c r="AW2035">
        <v>64.6511</v>
      </c>
      <c r="AX2035" s="96">
        <v>1.1283743252844445</v>
      </c>
      <c r="AY2035">
        <v>9.8099999999999999E-5</v>
      </c>
      <c r="AZ2035">
        <v>70.443700000000007</v>
      </c>
      <c r="BA2035" s="96">
        <v>1.2294742465022224</v>
      </c>
      <c r="BB2035">
        <v>289.66579999999999</v>
      </c>
      <c r="BC2035" s="96">
        <v>5.0556208886311111</v>
      </c>
      <c r="BD2035">
        <v>15.064076200000001</v>
      </c>
      <c r="BE2035" s="96">
        <f t="shared" si="259"/>
        <v>6925.3261643497017</v>
      </c>
      <c r="BF2035" s="96">
        <f t="shared" si="260"/>
        <v>555.00553884642432</v>
      </c>
      <c r="BG2035" s="96">
        <f t="shared" si="261"/>
        <v>553.64678985297905</v>
      </c>
      <c r="BH2035">
        <v>6931.6991583278004</v>
      </c>
      <c r="BI2035">
        <v>1.262512845545126E-3</v>
      </c>
      <c r="BJ2035">
        <v>0.92637806679829782</v>
      </c>
      <c r="BK2035">
        <v>1.1283745602152311</v>
      </c>
      <c r="BL2035">
        <v>0.85896310981103963</v>
      </c>
      <c r="BM2035">
        <v>5.4261330938669152</v>
      </c>
      <c r="BN2035">
        <v>0.92604748243448665</v>
      </c>
      <c r="BO2035">
        <v>1.1283745620842709</v>
      </c>
      <c r="BP2035">
        <v>1.044606196362154E-3</v>
      </c>
      <c r="BQ2035">
        <v>0.85896310981103963</v>
      </c>
      <c r="BR2035">
        <v>6925.6064068335563</v>
      </c>
      <c r="BS2035" s="96">
        <v>561.84093819970076</v>
      </c>
      <c r="BT2035" s="96">
        <v>547.37187546741279</v>
      </c>
      <c r="BU2035">
        <v>5.4261330938669152</v>
      </c>
      <c r="BV2035" s="65" t="str">
        <f t="shared" si="262"/>
        <v>Starlink</v>
      </c>
      <c r="BW2035" s="30" t="s">
        <v>192</v>
      </c>
      <c r="BX2035" s="15">
        <v>3.3</v>
      </c>
      <c r="BY2035" s="16">
        <v>0.2</v>
      </c>
      <c r="BZ2035" s="15">
        <v>9</v>
      </c>
      <c r="CA2035" s="15">
        <v>25.52</v>
      </c>
      <c r="CB2035" s="15">
        <v>1.1950000000000001</v>
      </c>
      <c r="CC2035" s="15">
        <v>14.9102735294118</v>
      </c>
      <c r="CD2035" s="15">
        <v>0.2</v>
      </c>
      <c r="CE2035" s="15">
        <v>2.8</v>
      </c>
      <c r="CF2035" s="31">
        <v>9</v>
      </c>
      <c r="CG2035" s="30">
        <v>260</v>
      </c>
      <c r="CH2035" s="15">
        <v>260</v>
      </c>
      <c r="CI2035" s="15">
        <v>220</v>
      </c>
      <c r="CJ2035" s="98">
        <f>Population!$CG2035-Population!$CI2035</f>
        <v>40</v>
      </c>
      <c r="CK2035" s="120">
        <f>_xlfn.DAYS(Entries!$AY$2,Population!H2035)</f>
        <v>233</v>
      </c>
      <c r="CL2035" s="120">
        <f t="shared" si="263"/>
        <v>1825</v>
      </c>
      <c r="CM2035" s="122">
        <f>Entries!$AY$5</f>
        <v>0.15</v>
      </c>
      <c r="CN2035" s="122">
        <f t="shared" si="265"/>
        <v>0.15384615384615385</v>
      </c>
      <c r="CO2035" s="121">
        <f t="shared" si="264"/>
        <v>0.89147945205479451</v>
      </c>
      <c r="CP2035" s="30" t="s">
        <v>5654</v>
      </c>
      <c r="CQ2035" s="96">
        <v>4</v>
      </c>
      <c r="CR2035" s="15" t="s">
        <v>95</v>
      </c>
      <c r="CS2035" s="15"/>
      <c r="CT2035" s="31"/>
      <c r="CU2035" s="30" t="s">
        <v>5655</v>
      </c>
      <c r="CV2035" s="15" t="s">
        <v>5651</v>
      </c>
      <c r="CW2035" s="15" t="s">
        <v>157</v>
      </c>
      <c r="CX2035" s="15" t="s">
        <v>5652</v>
      </c>
      <c r="CY2035" s="15" t="s">
        <v>107</v>
      </c>
      <c r="CZ2035" s="15" t="s">
        <v>755</v>
      </c>
      <c r="DA2035" s="31"/>
      <c r="DB2035" s="17" t="s">
        <v>15463</v>
      </c>
      <c r="DC2035" s="17" t="s">
        <v>15500</v>
      </c>
      <c r="DD2035" s="17">
        <v>1</v>
      </c>
      <c r="DE2035" s="17" t="s">
        <v>15500</v>
      </c>
      <c r="DF2035" s="17" t="s">
        <v>15500</v>
      </c>
      <c r="DG2035" s="23" t="s">
        <v>11174</v>
      </c>
      <c r="DH2035" s="145"/>
    </row>
    <row r="2036" spans="1:112" s="17" customFormat="1" x14ac:dyDescent="0.25">
      <c r="A2036" s="32" t="s">
        <v>7441</v>
      </c>
      <c r="B2036" s="18">
        <v>1</v>
      </c>
      <c r="C2036" s="149" t="s">
        <v>11188</v>
      </c>
      <c r="D2036" s="18" t="s">
        <v>5649</v>
      </c>
      <c r="E2036" s="18">
        <v>46136</v>
      </c>
      <c r="F2036" s="18" t="s">
        <v>7442</v>
      </c>
      <c r="G2036" s="33">
        <v>64219</v>
      </c>
      <c r="H2036" s="44">
        <v>44061</v>
      </c>
      <c r="I2036" s="98" t="s">
        <v>221</v>
      </c>
      <c r="J2036" s="98"/>
      <c r="K2036" s="98"/>
      <c r="L2036" s="18" t="s">
        <v>285</v>
      </c>
      <c r="M2036" t="s">
        <v>156</v>
      </c>
      <c r="N2036" s="18" t="s">
        <v>156</v>
      </c>
      <c r="O2036" t="s">
        <v>157</v>
      </c>
      <c r="P2036" s="96" t="str">
        <f>VLOOKUP(N2036,Entries!J:K,2,FALSE)</f>
        <v>UNITED STATES OF AMERICA</v>
      </c>
      <c r="Q2036" s="38" t="s">
        <v>5651</v>
      </c>
      <c r="R2036" s="32" t="s">
        <v>5651</v>
      </c>
      <c r="S2036" s="18" t="s">
        <v>156</v>
      </c>
      <c r="T2036" t="s">
        <v>157</v>
      </c>
      <c r="U2036" s="39" t="s">
        <v>159</v>
      </c>
      <c r="V2036" s="33" t="s">
        <v>159</v>
      </c>
      <c r="W2036" s="64">
        <f>IF(VLOOKUP(R2036,Entries!N:P,3,FALSE)=V2036,1,VLOOKUP(R2036,Entries!N:P,3,FALSE))</f>
        <v>1</v>
      </c>
      <c r="X2036"/>
      <c r="Y2036"/>
      <c r="Z2036" s="18"/>
      <c r="AA2036" s="18"/>
      <c r="AB2036" s="98"/>
      <c r="AC2036" s="99" t="s">
        <v>5652</v>
      </c>
      <c r="AD2036" s="18" t="s">
        <v>263</v>
      </c>
      <c r="AE2036" s="18" t="s">
        <v>263</v>
      </c>
      <c r="AF2036" s="98" t="s">
        <v>263</v>
      </c>
      <c r="AG2036" s="98" t="s">
        <v>11136</v>
      </c>
      <c r="AH2036" s="98"/>
      <c r="AI2036" s="18"/>
      <c r="AJ2036" s="98">
        <v>5</v>
      </c>
      <c r="AK2036" s="18" t="s">
        <v>95</v>
      </c>
      <c r="AL2036" s="18"/>
      <c r="AM2036" s="33"/>
      <c r="AN2036" s="32" t="s">
        <v>133</v>
      </c>
      <c r="AO2036" s="18" t="s">
        <v>134</v>
      </c>
      <c r="AP2036" s="33" t="s">
        <v>160</v>
      </c>
      <c r="AQ2036">
        <v>21104.300484930001</v>
      </c>
      <c r="AR2036" t="s">
        <v>14607</v>
      </c>
      <c r="AS2036" t="s">
        <v>11225</v>
      </c>
      <c r="AT2036" t="s">
        <v>14608</v>
      </c>
      <c r="AU2036">
        <v>53.058300000000003</v>
      </c>
      <c r="AV2036" s="98">
        <v>0.92604183785333338</v>
      </c>
      <c r="AW2036">
        <v>63.982500000000002</v>
      </c>
      <c r="AX2036" s="98">
        <v>1.1167050563333334</v>
      </c>
      <c r="AY2036">
        <v>7.1299999999999998E-5</v>
      </c>
      <c r="AZ2036">
        <v>59.192900000000002</v>
      </c>
      <c r="BA2036" s="98">
        <v>1.0331107838711111</v>
      </c>
      <c r="BB2036">
        <v>300.91300000000001</v>
      </c>
      <c r="BC2036" s="98">
        <v>5.2519215194222229</v>
      </c>
      <c r="BD2036">
        <v>15.06400642</v>
      </c>
      <c r="BE2036" s="96">
        <f t="shared" si="259"/>
        <v>6925.3475508199017</v>
      </c>
      <c r="BF2036" s="96">
        <f t="shared" si="260"/>
        <v>554.84132810027586</v>
      </c>
      <c r="BG2036" s="96">
        <f t="shared" si="261"/>
        <v>553.85377353952845</v>
      </c>
      <c r="BH2036">
        <v>6931.7205543812443</v>
      </c>
      <c r="BI2036">
        <v>1.2414925943555379E-3</v>
      </c>
      <c r="BJ2036">
        <v>0.92637282972532919</v>
      </c>
      <c r="BK2036">
        <v>1.1167052884994411</v>
      </c>
      <c r="BL2036">
        <v>0.84029021697517892</v>
      </c>
      <c r="BM2036">
        <v>5.4447431700076336</v>
      </c>
      <c r="BN2036">
        <v>0.92604224647533007</v>
      </c>
      <c r="BO2036">
        <v>1.1167052907134669</v>
      </c>
      <c r="BP2036">
        <v>1.0165288768975789E-3</v>
      </c>
      <c r="BQ2036">
        <v>0.84029021697517892</v>
      </c>
      <c r="BR2036">
        <v>6925.627840827663</v>
      </c>
      <c r="BS2036" s="96">
        <v>561.66794151850991</v>
      </c>
      <c r="BT2036" s="96">
        <v>547.58774013681523</v>
      </c>
      <c r="BU2036">
        <v>5.4447431700076336</v>
      </c>
      <c r="BV2036" s="60" t="str">
        <f t="shared" si="262"/>
        <v>Starlink</v>
      </c>
      <c r="BW2036" s="32" t="s">
        <v>192</v>
      </c>
      <c r="BX2036" s="18">
        <v>3.3</v>
      </c>
      <c r="BY2036" s="21">
        <v>0.2</v>
      </c>
      <c r="BZ2036" s="18">
        <v>9</v>
      </c>
      <c r="CA2036" s="18">
        <v>25.52</v>
      </c>
      <c r="CB2036" s="18">
        <v>1.1950000000000001</v>
      </c>
      <c r="CC2036" s="18">
        <v>14.9102735294118</v>
      </c>
      <c r="CD2036" s="18">
        <v>0.2</v>
      </c>
      <c r="CE2036" s="18">
        <v>2.8</v>
      </c>
      <c r="CF2036" s="33">
        <v>9</v>
      </c>
      <c r="CG2036" s="32">
        <v>260</v>
      </c>
      <c r="CH2036" s="18">
        <v>260</v>
      </c>
      <c r="CI2036" s="18">
        <v>220</v>
      </c>
      <c r="CJ2036" s="96">
        <f>Population!$CG2036-Population!$CI2036</f>
        <v>40</v>
      </c>
      <c r="CK2036" s="118">
        <f>_xlfn.DAYS(Entries!$AY$2,Population!H2036)</f>
        <v>233</v>
      </c>
      <c r="CL2036" s="118">
        <f t="shared" si="263"/>
        <v>1825</v>
      </c>
      <c r="CM2036" s="117">
        <f>Entries!$AY$5</f>
        <v>0.15</v>
      </c>
      <c r="CN2036" s="117">
        <f t="shared" si="265"/>
        <v>0.15384615384615385</v>
      </c>
      <c r="CO2036" s="119">
        <f t="shared" si="264"/>
        <v>0.89147945205479451</v>
      </c>
      <c r="CP2036" s="32" t="s">
        <v>5654</v>
      </c>
      <c r="CQ2036" s="98">
        <v>4</v>
      </c>
      <c r="CR2036" s="18" t="s">
        <v>95</v>
      </c>
      <c r="CS2036" s="18"/>
      <c r="CT2036" s="33"/>
      <c r="CU2036" s="32" t="s">
        <v>5655</v>
      </c>
      <c r="CV2036" s="18" t="s">
        <v>5651</v>
      </c>
      <c r="CW2036" s="18" t="s">
        <v>157</v>
      </c>
      <c r="CX2036" s="18" t="s">
        <v>5652</v>
      </c>
      <c r="CY2036" s="18" t="s">
        <v>107</v>
      </c>
      <c r="CZ2036" s="18" t="s">
        <v>755</v>
      </c>
      <c r="DA2036" s="33"/>
      <c r="DB2036" s="17" t="s">
        <v>15463</v>
      </c>
      <c r="DC2036" s="17" t="s">
        <v>15500</v>
      </c>
      <c r="DD2036" s="17">
        <v>1</v>
      </c>
      <c r="DE2036" s="17" t="s">
        <v>15500</v>
      </c>
      <c r="DF2036" s="17" t="s">
        <v>15500</v>
      </c>
      <c r="DG2036" s="23" t="s">
        <v>11174</v>
      </c>
      <c r="DH2036" s="145"/>
    </row>
    <row r="2037" spans="1:112" s="17" customFormat="1" x14ac:dyDescent="0.25">
      <c r="A2037" s="30" t="s">
        <v>7444</v>
      </c>
      <c r="B2037" s="15">
        <v>1</v>
      </c>
      <c r="C2037" s="152" t="s">
        <v>11188</v>
      </c>
      <c r="D2037" s="15" t="s">
        <v>5649</v>
      </c>
      <c r="E2037" s="15">
        <v>46532</v>
      </c>
      <c r="F2037" s="15" t="s">
        <v>7445</v>
      </c>
      <c r="G2037" s="31">
        <v>64747</v>
      </c>
      <c r="H2037" s="43">
        <v>44110</v>
      </c>
      <c r="I2037" s="96" t="s">
        <v>221</v>
      </c>
      <c r="J2037" s="96"/>
      <c r="K2037" s="96"/>
      <c r="L2037" s="15" t="s">
        <v>285</v>
      </c>
      <c r="M2037" s="124" t="s">
        <v>156</v>
      </c>
      <c r="N2037" s="15" t="s">
        <v>156</v>
      </c>
      <c r="O2037" s="124" t="s">
        <v>157</v>
      </c>
      <c r="P2037" s="64" t="str">
        <f>VLOOKUP(N2037,Entries!J:K,2,FALSE)</f>
        <v>UNITED STATES OF AMERICA</v>
      </c>
      <c r="Q2037" s="123" t="s">
        <v>5651</v>
      </c>
      <c r="R2037" s="30" t="s">
        <v>5651</v>
      </c>
      <c r="S2037" s="15" t="s">
        <v>156</v>
      </c>
      <c r="T2037" s="124" t="s">
        <v>157</v>
      </c>
      <c r="U2037" s="125" t="s">
        <v>159</v>
      </c>
      <c r="V2037" s="31" t="s">
        <v>159</v>
      </c>
      <c r="W2037" s="64">
        <f>IF(VLOOKUP(R2037,Entries!N:P,3,FALSE)=V2037,1,VLOOKUP(R2037,Entries!N:P,3,FALSE))</f>
        <v>1</v>
      </c>
      <c r="X2037" s="124"/>
      <c r="Y2037" s="124"/>
      <c r="Z2037" s="15"/>
      <c r="AA2037" s="15"/>
      <c r="AB2037" s="96"/>
      <c r="AC2037" s="97" t="s">
        <v>5652</v>
      </c>
      <c r="AD2037" s="15" t="s">
        <v>263</v>
      </c>
      <c r="AE2037" s="15" t="s">
        <v>263</v>
      </c>
      <c r="AF2037" s="96" t="s">
        <v>263</v>
      </c>
      <c r="AG2037" s="96" t="s">
        <v>11136</v>
      </c>
      <c r="AH2037" s="96"/>
      <c r="AI2037" s="15"/>
      <c r="AJ2037" s="15">
        <v>5</v>
      </c>
      <c r="AK2037" s="15" t="s">
        <v>95</v>
      </c>
      <c r="AL2037" s="15"/>
      <c r="AM2037" s="31"/>
      <c r="AN2037" s="30" t="s">
        <v>133</v>
      </c>
      <c r="AO2037" s="15" t="s">
        <v>134</v>
      </c>
      <c r="AP2037" s="31" t="s">
        <v>160</v>
      </c>
      <c r="AQ2037">
        <v>21104.511487700001</v>
      </c>
      <c r="AR2037" t="s">
        <v>14609</v>
      </c>
      <c r="AS2037" t="s">
        <v>11225</v>
      </c>
      <c r="AT2037" t="s">
        <v>14610</v>
      </c>
      <c r="AU2037">
        <v>53.057600000000001</v>
      </c>
      <c r="AV2037" s="96">
        <v>0.92602962055111127</v>
      </c>
      <c r="AW2037">
        <v>293.02319999999997</v>
      </c>
      <c r="AX2037" s="96">
        <v>5.1142185607466661</v>
      </c>
      <c r="AY2037">
        <v>2.5290000000000002E-4</v>
      </c>
      <c r="AZ2037">
        <v>99.914699999999996</v>
      </c>
      <c r="BA2037" s="96">
        <v>1.7438401233466667</v>
      </c>
      <c r="BB2037">
        <v>260.21269999999998</v>
      </c>
      <c r="BC2037" s="96">
        <v>4.541567425657778</v>
      </c>
      <c r="BD2037">
        <v>15.06409891</v>
      </c>
      <c r="BE2037" s="96">
        <f t="shared" si="259"/>
        <v>6925.3192041282527</v>
      </c>
      <c r="BF2037" s="96">
        <f t="shared" si="260"/>
        <v>556.070617354977</v>
      </c>
      <c r="BG2037" s="96">
        <f t="shared" si="261"/>
        <v>552.5677909015285</v>
      </c>
      <c r="BH2037">
        <v>6931.6915854624367</v>
      </c>
      <c r="BI2037">
        <v>1.3409016798712849E-3</v>
      </c>
      <c r="BJ2037">
        <v>0.92636061770670941</v>
      </c>
      <c r="BK2037">
        <v>5.1142196239384203</v>
      </c>
      <c r="BL2037">
        <v>0.97873617033211868</v>
      </c>
      <c r="BM2037">
        <v>5.3066722746844963</v>
      </c>
      <c r="BN2037">
        <v>0.92603002904867948</v>
      </c>
      <c r="BO2037">
        <v>5.1142196271019484</v>
      </c>
      <c r="BP2037">
        <v>1.1892112906455969E-3</v>
      </c>
      <c r="BQ2037">
        <v>0.97873617033211868</v>
      </c>
      <c r="BR2037">
        <v>6925.5996054243924</v>
      </c>
      <c r="BS2037" s="96">
        <v>562.83560666965332</v>
      </c>
      <c r="BT2037" s="96">
        <v>546.36360417913056</v>
      </c>
      <c r="BU2037">
        <v>5.3066722746844963</v>
      </c>
      <c r="BV2037" s="65" t="str">
        <f t="shared" si="262"/>
        <v>Starlink</v>
      </c>
      <c r="BW2037" s="30" t="s">
        <v>192</v>
      </c>
      <c r="BX2037" s="15">
        <v>3.3</v>
      </c>
      <c r="BY2037" s="16">
        <v>0.2</v>
      </c>
      <c r="BZ2037" s="15">
        <v>9</v>
      </c>
      <c r="CA2037" s="15">
        <v>25.52</v>
      </c>
      <c r="CB2037" s="15">
        <v>1.1950000000000001</v>
      </c>
      <c r="CC2037" s="15">
        <v>14.9102735294118</v>
      </c>
      <c r="CD2037" s="15">
        <v>0.2</v>
      </c>
      <c r="CE2037" s="15">
        <v>2.8</v>
      </c>
      <c r="CF2037" s="31">
        <v>9</v>
      </c>
      <c r="CG2037" s="30">
        <v>260</v>
      </c>
      <c r="CH2037" s="15">
        <v>260</v>
      </c>
      <c r="CI2037" s="15">
        <v>220</v>
      </c>
      <c r="CJ2037" s="98">
        <f>Population!$CG2037-Population!$CI2037</f>
        <v>40</v>
      </c>
      <c r="CK2037" s="120">
        <f>_xlfn.DAYS(Entries!$AY$2,Population!H2037)</f>
        <v>184</v>
      </c>
      <c r="CL2037" s="120">
        <f t="shared" si="263"/>
        <v>1825</v>
      </c>
      <c r="CM2037" s="122">
        <f>Entries!$AY$5</f>
        <v>0.15</v>
      </c>
      <c r="CN2037" s="122">
        <f t="shared" si="265"/>
        <v>0.15384615384615385</v>
      </c>
      <c r="CO2037" s="121">
        <f t="shared" si="264"/>
        <v>0.91430136986301369</v>
      </c>
      <c r="CP2037" s="30" t="s">
        <v>5654</v>
      </c>
      <c r="CQ2037" s="96">
        <v>4</v>
      </c>
      <c r="CR2037" s="15" t="s">
        <v>95</v>
      </c>
      <c r="CS2037" s="15"/>
      <c r="CT2037" s="31"/>
      <c r="CU2037" s="30" t="s">
        <v>5655</v>
      </c>
      <c r="CV2037" s="15" t="s">
        <v>5651</v>
      </c>
      <c r="CW2037" s="15" t="s">
        <v>157</v>
      </c>
      <c r="CX2037" s="15" t="s">
        <v>5652</v>
      </c>
      <c r="CY2037" s="15" t="s">
        <v>107</v>
      </c>
      <c r="CZ2037" s="15" t="s">
        <v>755</v>
      </c>
      <c r="DA2037" s="31"/>
      <c r="DB2037" s="17" t="s">
        <v>15463</v>
      </c>
      <c r="DC2037" s="17" t="s">
        <v>15500</v>
      </c>
      <c r="DD2037" s="17">
        <v>1</v>
      </c>
      <c r="DE2037" s="17" t="s">
        <v>15500</v>
      </c>
      <c r="DF2037" s="17" t="s">
        <v>15500</v>
      </c>
      <c r="DG2037" s="23" t="s">
        <v>11174</v>
      </c>
      <c r="DH2037" s="145"/>
    </row>
    <row r="2038" spans="1:112" s="17" customFormat="1" x14ac:dyDescent="0.25">
      <c r="A2038" s="32" t="s">
        <v>7447</v>
      </c>
      <c r="B2038" s="98">
        <v>1</v>
      </c>
      <c r="C2038" s="149" t="s">
        <v>11188</v>
      </c>
      <c r="D2038" s="98" t="s">
        <v>5649</v>
      </c>
      <c r="E2038" s="98">
        <v>46351</v>
      </c>
      <c r="F2038" s="98" t="s">
        <v>7448</v>
      </c>
      <c r="G2038" s="33">
        <v>64418</v>
      </c>
      <c r="H2038" s="44">
        <v>44077</v>
      </c>
      <c r="I2038" s="98" t="s">
        <v>221</v>
      </c>
      <c r="J2038" s="98"/>
      <c r="K2038" s="98"/>
      <c r="L2038" s="98" t="s">
        <v>285</v>
      </c>
      <c r="M2038" t="s">
        <v>156</v>
      </c>
      <c r="N2038" s="98" t="s">
        <v>156</v>
      </c>
      <c r="O2038" t="s">
        <v>157</v>
      </c>
      <c r="P2038" s="96" t="str">
        <f>VLOOKUP(N2038,Entries!J:K,2,FALSE)</f>
        <v>UNITED STATES OF AMERICA</v>
      </c>
      <c r="Q2038" s="38" t="s">
        <v>5651</v>
      </c>
      <c r="R2038" s="32" t="s">
        <v>5651</v>
      </c>
      <c r="S2038" s="98" t="s">
        <v>156</v>
      </c>
      <c r="T2038" t="s">
        <v>157</v>
      </c>
      <c r="U2038" s="39" t="s">
        <v>159</v>
      </c>
      <c r="V2038" s="33" t="s">
        <v>159</v>
      </c>
      <c r="W2038" s="64">
        <f>IF(VLOOKUP(R2038,Entries!N:P,3,FALSE)=V2038,1,VLOOKUP(R2038,Entries!N:P,3,FALSE))</f>
        <v>1</v>
      </c>
      <c r="X2038"/>
      <c r="Y2038"/>
      <c r="Z2038" s="98"/>
      <c r="AA2038" s="98"/>
      <c r="AB2038" s="98"/>
      <c r="AC2038" s="99" t="s">
        <v>5652</v>
      </c>
      <c r="AD2038" s="98" t="s">
        <v>263</v>
      </c>
      <c r="AE2038" s="98" t="s">
        <v>263</v>
      </c>
      <c r="AF2038" s="98" t="s">
        <v>263</v>
      </c>
      <c r="AG2038" s="98" t="s">
        <v>11136</v>
      </c>
      <c r="AH2038" s="98"/>
      <c r="AI2038" s="98"/>
      <c r="AJ2038" s="98">
        <v>5</v>
      </c>
      <c r="AK2038" s="98" t="s">
        <v>95</v>
      </c>
      <c r="AL2038" s="98"/>
      <c r="AM2038" s="33"/>
      <c r="AN2038" s="32" t="s">
        <v>133</v>
      </c>
      <c r="AO2038" s="98" t="s">
        <v>134</v>
      </c>
      <c r="AP2038" s="33" t="s">
        <v>160</v>
      </c>
      <c r="AQ2038">
        <v>21104.391730480002</v>
      </c>
      <c r="AR2038" t="s">
        <v>14611</v>
      </c>
      <c r="AS2038" t="s">
        <v>11225</v>
      </c>
      <c r="AT2038" t="s">
        <v>14612</v>
      </c>
      <c r="AU2038">
        <v>53.0565</v>
      </c>
      <c r="AV2038" s="98">
        <v>0.92601042193333327</v>
      </c>
      <c r="AW2038">
        <v>113.5789</v>
      </c>
      <c r="AX2038" s="98">
        <v>1.9823253533822225</v>
      </c>
      <c r="AY2038">
        <v>8.1299999999999997E-5</v>
      </c>
      <c r="AZ2038">
        <v>82.768100000000004</v>
      </c>
      <c r="BA2038" s="98">
        <v>1.4445755600844448</v>
      </c>
      <c r="BB2038">
        <v>277.34010000000001</v>
      </c>
      <c r="BC2038" s="98">
        <v>4.8404968857733337</v>
      </c>
      <c r="BD2038">
        <v>15.063965509999999</v>
      </c>
      <c r="BE2038" s="96">
        <f t="shared" si="259"/>
        <v>6925.3600891669075</v>
      </c>
      <c r="BF2038" s="96">
        <f t="shared" si="260"/>
        <v>554.92312094215686</v>
      </c>
      <c r="BG2038" s="96">
        <f t="shared" si="261"/>
        <v>553.7970573916582</v>
      </c>
      <c r="BH2038">
        <v>6931.7328670634233</v>
      </c>
      <c r="BI2038">
        <v>1.23884666299383E-3</v>
      </c>
      <c r="BJ2038">
        <v>0.92634141860176389</v>
      </c>
      <c r="BK2038">
        <v>1.982325766695207</v>
      </c>
      <c r="BL2038">
        <v>0.86653364519484233</v>
      </c>
      <c r="BM2038">
        <v>5.4185398368585451</v>
      </c>
      <c r="BN2038">
        <v>0.92601083055839517</v>
      </c>
      <c r="BO2038">
        <v>1.982325767851937</v>
      </c>
      <c r="BP2038">
        <v>1.033443271275388E-3</v>
      </c>
      <c r="BQ2038">
        <v>0.86653364519484233</v>
      </c>
      <c r="BR2038">
        <v>6925.6406663666457</v>
      </c>
      <c r="BS2038" s="96">
        <v>561.79792311257279</v>
      </c>
      <c r="BT2038" s="96">
        <v>547.48340962071779</v>
      </c>
      <c r="BU2038">
        <v>5.4185398368585451</v>
      </c>
      <c r="BV2038" s="60" t="str">
        <f t="shared" si="262"/>
        <v>Starlink</v>
      </c>
      <c r="BW2038" s="32" t="s">
        <v>192</v>
      </c>
      <c r="BX2038" s="98">
        <v>3.3</v>
      </c>
      <c r="BY2038" s="21">
        <v>0.2</v>
      </c>
      <c r="BZ2038" s="98">
        <v>9</v>
      </c>
      <c r="CA2038" s="98">
        <v>25.52</v>
      </c>
      <c r="CB2038" s="98">
        <v>1.1950000000000001</v>
      </c>
      <c r="CC2038" s="98">
        <v>14.9102735294118</v>
      </c>
      <c r="CD2038" s="98">
        <v>0.2</v>
      </c>
      <c r="CE2038" s="98">
        <v>2.8</v>
      </c>
      <c r="CF2038" s="33">
        <v>9</v>
      </c>
      <c r="CG2038" s="32">
        <v>260</v>
      </c>
      <c r="CH2038" s="98">
        <v>260</v>
      </c>
      <c r="CI2038" s="98">
        <v>220</v>
      </c>
      <c r="CJ2038" s="96">
        <f>Population!$CG2038-Population!$CI2038</f>
        <v>40</v>
      </c>
      <c r="CK2038" s="118">
        <f>_xlfn.DAYS(Entries!$AY$2,Population!H2038)</f>
        <v>217</v>
      </c>
      <c r="CL2038" s="118">
        <f t="shared" si="263"/>
        <v>1825</v>
      </c>
      <c r="CM2038" s="117">
        <f>Entries!$AY$5</f>
        <v>0.15</v>
      </c>
      <c r="CN2038" s="117">
        <f t="shared" si="265"/>
        <v>0.15384615384615385</v>
      </c>
      <c r="CO2038" s="119">
        <f t="shared" si="264"/>
        <v>0.89893150684931511</v>
      </c>
      <c r="CP2038" s="32" t="s">
        <v>5654</v>
      </c>
      <c r="CQ2038" s="98">
        <v>4</v>
      </c>
      <c r="CR2038" s="98" t="s">
        <v>95</v>
      </c>
      <c r="CS2038" s="98"/>
      <c r="CT2038" s="33"/>
      <c r="CU2038" s="32" t="s">
        <v>5655</v>
      </c>
      <c r="CV2038" s="98" t="s">
        <v>5651</v>
      </c>
      <c r="CW2038" s="98" t="s">
        <v>157</v>
      </c>
      <c r="CX2038" s="98" t="s">
        <v>5652</v>
      </c>
      <c r="CY2038" s="98" t="s">
        <v>107</v>
      </c>
      <c r="CZ2038" s="98" t="s">
        <v>755</v>
      </c>
      <c r="DA2038" s="33"/>
      <c r="DB2038" s="17" t="s">
        <v>15463</v>
      </c>
      <c r="DC2038" s="17" t="s">
        <v>15500</v>
      </c>
      <c r="DD2038" s="17">
        <v>1</v>
      </c>
      <c r="DE2038" s="17" t="s">
        <v>15500</v>
      </c>
      <c r="DF2038" s="17" t="s">
        <v>15500</v>
      </c>
      <c r="DG2038" s="23" t="s">
        <v>11174</v>
      </c>
      <c r="DH2038" s="145"/>
    </row>
    <row r="2039" spans="1:112" s="17" customFormat="1" x14ac:dyDescent="0.25">
      <c r="A2039" s="30" t="s">
        <v>7450</v>
      </c>
      <c r="B2039" s="96">
        <v>1</v>
      </c>
      <c r="C2039" s="152" t="s">
        <v>11188</v>
      </c>
      <c r="D2039" s="96" t="s">
        <v>5649</v>
      </c>
      <c r="E2039" s="96">
        <v>46533</v>
      </c>
      <c r="F2039" s="96" t="s">
        <v>7451</v>
      </c>
      <c r="G2039" s="31">
        <v>64748</v>
      </c>
      <c r="H2039" s="43">
        <v>44110</v>
      </c>
      <c r="I2039" s="96" t="s">
        <v>221</v>
      </c>
      <c r="J2039" s="96"/>
      <c r="K2039" s="96"/>
      <c r="L2039" s="96" t="s">
        <v>285</v>
      </c>
      <c r="M2039" s="124" t="s">
        <v>156</v>
      </c>
      <c r="N2039" s="96" t="s">
        <v>156</v>
      </c>
      <c r="O2039" s="124" t="s">
        <v>157</v>
      </c>
      <c r="P2039" s="64" t="str">
        <f>VLOOKUP(N2039,Entries!J:K,2,FALSE)</f>
        <v>UNITED STATES OF AMERICA</v>
      </c>
      <c r="Q2039" s="123" t="s">
        <v>5651</v>
      </c>
      <c r="R2039" s="30" t="s">
        <v>5651</v>
      </c>
      <c r="S2039" s="96" t="s">
        <v>156</v>
      </c>
      <c r="T2039" s="124" t="s">
        <v>157</v>
      </c>
      <c r="U2039" s="125" t="s">
        <v>159</v>
      </c>
      <c r="V2039" s="31" t="s">
        <v>159</v>
      </c>
      <c r="W2039" s="64">
        <f>IF(VLOOKUP(R2039,Entries!N:P,3,FALSE)=V2039,1,VLOOKUP(R2039,Entries!N:P,3,FALSE))</f>
        <v>1</v>
      </c>
      <c r="X2039" s="124"/>
      <c r="Y2039" s="124"/>
      <c r="Z2039" s="96"/>
      <c r="AA2039" s="96"/>
      <c r="AB2039" s="96"/>
      <c r="AC2039" s="97" t="s">
        <v>5652</v>
      </c>
      <c r="AD2039" s="96" t="s">
        <v>263</v>
      </c>
      <c r="AE2039" s="96" t="s">
        <v>263</v>
      </c>
      <c r="AF2039" s="96" t="s">
        <v>263</v>
      </c>
      <c r="AG2039" s="96" t="s">
        <v>11136</v>
      </c>
      <c r="AH2039" s="96"/>
      <c r="AI2039" s="96"/>
      <c r="AJ2039" s="96">
        <v>5</v>
      </c>
      <c r="AK2039" s="96" t="s">
        <v>95</v>
      </c>
      <c r="AL2039" s="96"/>
      <c r="AM2039" s="31"/>
      <c r="AN2039" s="30" t="s">
        <v>133</v>
      </c>
      <c r="AO2039" s="96" t="s">
        <v>134</v>
      </c>
      <c r="AP2039" s="31" t="s">
        <v>160</v>
      </c>
      <c r="AQ2039">
        <v>21104.521620920001</v>
      </c>
      <c r="AR2039" t="s">
        <v>11435</v>
      </c>
      <c r="AS2039" t="s">
        <v>11225</v>
      </c>
      <c r="AT2039" t="s">
        <v>14613</v>
      </c>
      <c r="AU2039">
        <v>53.057499999999997</v>
      </c>
      <c r="AV2039" s="96">
        <v>0.92602787522222219</v>
      </c>
      <c r="AW2039">
        <v>292.97890000000001</v>
      </c>
      <c r="AX2039" s="96">
        <v>5.1134453800488897</v>
      </c>
      <c r="AY2039">
        <v>2.34E-4</v>
      </c>
      <c r="AZ2039">
        <v>96.821700000000007</v>
      </c>
      <c r="BA2039" s="96">
        <v>1.6898571008133334</v>
      </c>
      <c r="BB2039">
        <v>263.3039</v>
      </c>
      <c r="BC2039" s="96">
        <v>4.5955190322711115</v>
      </c>
      <c r="BD2039">
        <v>15.06393753</v>
      </c>
      <c r="BE2039" s="96">
        <f t="shared" si="259"/>
        <v>6925.3686646810984</v>
      </c>
      <c r="BF2039" s="96">
        <f t="shared" si="260"/>
        <v>555.98920094863388</v>
      </c>
      <c r="BG2039" s="96">
        <f t="shared" si="261"/>
        <v>552.74812841356288</v>
      </c>
      <c r="BH2039">
        <v>6931.74112847999</v>
      </c>
      <c r="BI2039">
        <v>1.335943220597418E-3</v>
      </c>
      <c r="BJ2039">
        <v>0.92635886795949729</v>
      </c>
      <c r="BK2039">
        <v>5.1134464449093064</v>
      </c>
      <c r="BL2039">
        <v>0.96194189979670741</v>
      </c>
      <c r="BM2039">
        <v>5.3234351617433608</v>
      </c>
      <c r="BN2039">
        <v>0.92602828373538726</v>
      </c>
      <c r="BO2039">
        <v>5.1134464462862521</v>
      </c>
      <c r="BP2039">
        <v>1.1731162718650471E-3</v>
      </c>
      <c r="BQ2039">
        <v>0.96194189979670741</v>
      </c>
      <c r="BR2039">
        <v>6925.6490802381377</v>
      </c>
      <c r="BS2039" s="96">
        <v>562.7736718673923</v>
      </c>
      <c r="BT2039" s="96">
        <v>546.52448860888308</v>
      </c>
      <c r="BU2039">
        <v>5.3234351617433608</v>
      </c>
      <c r="BV2039" s="65" t="str">
        <f t="shared" si="262"/>
        <v>Starlink</v>
      </c>
      <c r="BW2039" s="30" t="s">
        <v>192</v>
      </c>
      <c r="BX2039" s="96">
        <v>3.3</v>
      </c>
      <c r="BY2039" s="16">
        <v>0.2</v>
      </c>
      <c r="BZ2039" s="96">
        <v>9</v>
      </c>
      <c r="CA2039" s="96">
        <v>25.52</v>
      </c>
      <c r="CB2039" s="96">
        <v>1.1950000000000001</v>
      </c>
      <c r="CC2039" s="96">
        <v>14.9102735294118</v>
      </c>
      <c r="CD2039" s="96">
        <v>0.2</v>
      </c>
      <c r="CE2039" s="96">
        <v>2.8</v>
      </c>
      <c r="CF2039" s="31">
        <v>9</v>
      </c>
      <c r="CG2039" s="30">
        <v>260</v>
      </c>
      <c r="CH2039" s="96">
        <v>260</v>
      </c>
      <c r="CI2039" s="96">
        <v>220</v>
      </c>
      <c r="CJ2039" s="98">
        <f>Population!$CG2039-Population!$CI2039</f>
        <v>40</v>
      </c>
      <c r="CK2039" s="120">
        <f>_xlfn.DAYS(Entries!$AY$2,Population!H2039)</f>
        <v>184</v>
      </c>
      <c r="CL2039" s="120">
        <f t="shared" si="263"/>
        <v>1825</v>
      </c>
      <c r="CM2039" s="122">
        <f>Entries!$AY$5</f>
        <v>0.15</v>
      </c>
      <c r="CN2039" s="122">
        <f t="shared" si="265"/>
        <v>0.15384615384615385</v>
      </c>
      <c r="CO2039" s="121">
        <f t="shared" si="264"/>
        <v>0.91430136986301369</v>
      </c>
      <c r="CP2039" s="30" t="s">
        <v>5654</v>
      </c>
      <c r="CQ2039" s="96">
        <v>4</v>
      </c>
      <c r="CR2039" s="96" t="s">
        <v>95</v>
      </c>
      <c r="CS2039" s="96"/>
      <c r="CT2039" s="31"/>
      <c r="CU2039" s="30" t="s">
        <v>5655</v>
      </c>
      <c r="CV2039" s="96" t="s">
        <v>5651</v>
      </c>
      <c r="CW2039" s="96" t="s">
        <v>157</v>
      </c>
      <c r="CX2039" s="96" t="s">
        <v>5652</v>
      </c>
      <c r="CY2039" s="96" t="s">
        <v>107</v>
      </c>
      <c r="CZ2039" s="96" t="s">
        <v>755</v>
      </c>
      <c r="DA2039" s="31"/>
      <c r="DB2039" s="17" t="s">
        <v>15463</v>
      </c>
      <c r="DC2039" s="17" t="s">
        <v>15500</v>
      </c>
      <c r="DD2039" s="17">
        <v>1</v>
      </c>
      <c r="DE2039" s="17" t="s">
        <v>15500</v>
      </c>
      <c r="DF2039" s="17" t="s">
        <v>15500</v>
      </c>
      <c r="DG2039" s="23" t="s">
        <v>11174</v>
      </c>
      <c r="DH2039" s="145"/>
    </row>
    <row r="2040" spans="1:112" s="17" customFormat="1" x14ac:dyDescent="0.25">
      <c r="A2040" s="32" t="s">
        <v>7453</v>
      </c>
      <c r="B2040" s="98">
        <v>1</v>
      </c>
      <c r="C2040" s="149" t="s">
        <v>11188</v>
      </c>
      <c r="D2040" s="98" t="s">
        <v>5649</v>
      </c>
      <c r="E2040" s="98">
        <v>46552</v>
      </c>
      <c r="F2040" s="98" t="s">
        <v>7454</v>
      </c>
      <c r="G2040" s="33">
        <v>64767</v>
      </c>
      <c r="H2040" s="44">
        <v>44110</v>
      </c>
      <c r="I2040" s="98" t="s">
        <v>221</v>
      </c>
      <c r="J2040" s="98"/>
      <c r="K2040" s="98"/>
      <c r="L2040" s="98" t="s">
        <v>285</v>
      </c>
      <c r="M2040" t="s">
        <v>156</v>
      </c>
      <c r="N2040" s="98" t="s">
        <v>156</v>
      </c>
      <c r="O2040" t="s">
        <v>157</v>
      </c>
      <c r="P2040" s="96" t="str">
        <f>VLOOKUP(N2040,Entries!J:K,2,FALSE)</f>
        <v>UNITED STATES OF AMERICA</v>
      </c>
      <c r="Q2040" s="38" t="s">
        <v>5651</v>
      </c>
      <c r="R2040" s="32" t="s">
        <v>5651</v>
      </c>
      <c r="S2040" s="98" t="s">
        <v>156</v>
      </c>
      <c r="T2040" t="s">
        <v>157</v>
      </c>
      <c r="U2040" s="39" t="s">
        <v>159</v>
      </c>
      <c r="V2040" s="33" t="s">
        <v>159</v>
      </c>
      <c r="W2040" s="64">
        <f>IF(VLOOKUP(R2040,Entries!N:P,3,FALSE)=V2040,1,VLOOKUP(R2040,Entries!N:P,3,FALSE))</f>
        <v>1</v>
      </c>
      <c r="X2040"/>
      <c r="Y2040"/>
      <c r="Z2040" s="98"/>
      <c r="AA2040" s="98"/>
      <c r="AB2040" s="98"/>
      <c r="AC2040" s="99" t="s">
        <v>5652</v>
      </c>
      <c r="AD2040" s="98" t="s">
        <v>263</v>
      </c>
      <c r="AE2040" s="98" t="s">
        <v>263</v>
      </c>
      <c r="AF2040" s="98" t="s">
        <v>263</v>
      </c>
      <c r="AG2040" s="98" t="s">
        <v>11136</v>
      </c>
      <c r="AH2040" s="98"/>
      <c r="AI2040" s="98"/>
      <c r="AJ2040" s="98">
        <v>5</v>
      </c>
      <c r="AK2040" s="98" t="s">
        <v>95</v>
      </c>
      <c r="AL2040" s="98"/>
      <c r="AM2040" s="33"/>
      <c r="AN2040" s="32" t="s">
        <v>133</v>
      </c>
      <c r="AO2040" s="98" t="s">
        <v>134</v>
      </c>
      <c r="AP2040" s="33" t="s">
        <v>160</v>
      </c>
      <c r="AQ2040">
        <v>21104.433646109999</v>
      </c>
      <c r="AR2040" t="s">
        <v>12148</v>
      </c>
      <c r="AS2040" t="s">
        <v>11225</v>
      </c>
      <c r="AT2040" t="s">
        <v>14614</v>
      </c>
      <c r="AU2040">
        <v>53.057600000000001</v>
      </c>
      <c r="AV2040" s="98">
        <v>0.92602962055111127</v>
      </c>
      <c r="AW2040">
        <v>278.37889999999999</v>
      </c>
      <c r="AX2040" s="98">
        <v>4.8586273622711111</v>
      </c>
      <c r="AY2040">
        <v>1.6190000000000001E-4</v>
      </c>
      <c r="AZ2040">
        <v>84.810900000000004</v>
      </c>
      <c r="BA2040" s="98">
        <v>1.4802291386266668</v>
      </c>
      <c r="BB2040">
        <v>275.30650000000003</v>
      </c>
      <c r="BC2040" s="98">
        <v>4.8050038774888897</v>
      </c>
      <c r="BD2040">
        <v>15.063902260000001</v>
      </c>
      <c r="BE2040" s="96">
        <f t="shared" si="259"/>
        <v>6925.379474525429</v>
      </c>
      <c r="BF2040" s="96">
        <f t="shared" si="260"/>
        <v>555.50069346235432</v>
      </c>
      <c r="BG2040" s="96">
        <f t="shared" si="261"/>
        <v>553.25825558850283</v>
      </c>
      <c r="BH2040">
        <v>6931.7522725364652</v>
      </c>
      <c r="BI2040">
        <v>1.304049222736553E-3</v>
      </c>
      <c r="BJ2040">
        <v>0.92636061182395879</v>
      </c>
      <c r="BK2040">
        <v>4.8586283734842306</v>
      </c>
      <c r="BL2040">
        <v>0.90401056460938178</v>
      </c>
      <c r="BM2040">
        <v>5.3812234697634498</v>
      </c>
      <c r="BN2040">
        <v>0.92603002911531918</v>
      </c>
      <c r="BO2040">
        <v>4.8586283753232991</v>
      </c>
      <c r="BP2040">
        <v>1.107065016128058E-3</v>
      </c>
      <c r="BQ2040">
        <v>0.90401056460938178</v>
      </c>
      <c r="BR2040">
        <v>6925.6598743011491</v>
      </c>
      <c r="BS2040" s="96">
        <v>562.32703006158954</v>
      </c>
      <c r="BT2040" s="96">
        <v>546.99271854070867</v>
      </c>
      <c r="BU2040">
        <v>5.3812234697634498</v>
      </c>
      <c r="BV2040" s="60" t="str">
        <f t="shared" si="262"/>
        <v>Starlink</v>
      </c>
      <c r="BW2040" s="32" t="s">
        <v>192</v>
      </c>
      <c r="BX2040" s="98">
        <v>3.3</v>
      </c>
      <c r="BY2040" s="21">
        <v>0.2</v>
      </c>
      <c r="BZ2040" s="98">
        <v>9</v>
      </c>
      <c r="CA2040" s="98">
        <v>25.52</v>
      </c>
      <c r="CB2040" s="98">
        <v>1.1950000000000001</v>
      </c>
      <c r="CC2040" s="98">
        <v>14.9102735294118</v>
      </c>
      <c r="CD2040" s="98">
        <v>0.2</v>
      </c>
      <c r="CE2040" s="98">
        <v>2.8</v>
      </c>
      <c r="CF2040" s="33">
        <v>9</v>
      </c>
      <c r="CG2040" s="32">
        <v>260</v>
      </c>
      <c r="CH2040" s="98">
        <v>260</v>
      </c>
      <c r="CI2040" s="98">
        <v>220</v>
      </c>
      <c r="CJ2040" s="96">
        <f>Population!$CG2040-Population!$CI2040</f>
        <v>40</v>
      </c>
      <c r="CK2040" s="118">
        <f>_xlfn.DAYS(Entries!$AY$2,Population!H2040)</f>
        <v>184</v>
      </c>
      <c r="CL2040" s="118">
        <f t="shared" si="263"/>
        <v>1825</v>
      </c>
      <c r="CM2040" s="117">
        <f>Entries!$AY$5</f>
        <v>0.15</v>
      </c>
      <c r="CN2040" s="117">
        <f t="shared" si="265"/>
        <v>0.15384615384615385</v>
      </c>
      <c r="CO2040" s="119">
        <f t="shared" si="264"/>
        <v>0.91430136986301369</v>
      </c>
      <c r="CP2040" s="32" t="s">
        <v>5654</v>
      </c>
      <c r="CQ2040" s="98">
        <v>4</v>
      </c>
      <c r="CR2040" s="98" t="s">
        <v>95</v>
      </c>
      <c r="CS2040" s="98"/>
      <c r="CT2040" s="33"/>
      <c r="CU2040" s="32" t="s">
        <v>5655</v>
      </c>
      <c r="CV2040" s="98" t="s">
        <v>5651</v>
      </c>
      <c r="CW2040" s="98" t="s">
        <v>157</v>
      </c>
      <c r="CX2040" s="98" t="s">
        <v>5652</v>
      </c>
      <c r="CY2040" s="98" t="s">
        <v>107</v>
      </c>
      <c r="CZ2040" s="98" t="s">
        <v>755</v>
      </c>
      <c r="DA2040" s="33"/>
      <c r="DB2040" s="17" t="s">
        <v>15463</v>
      </c>
      <c r="DC2040" s="17" t="s">
        <v>15500</v>
      </c>
      <c r="DD2040" s="17">
        <v>1</v>
      </c>
      <c r="DE2040" s="17" t="s">
        <v>15500</v>
      </c>
      <c r="DF2040" s="17" t="s">
        <v>15500</v>
      </c>
      <c r="DG2040" s="23" t="s">
        <v>11174</v>
      </c>
      <c r="DH2040" s="145"/>
    </row>
    <row r="2041" spans="1:112" s="17" customFormat="1" x14ac:dyDescent="0.25">
      <c r="A2041" s="30" t="s">
        <v>7456</v>
      </c>
      <c r="B2041" s="96">
        <v>1</v>
      </c>
      <c r="C2041" s="152" t="s">
        <v>11188</v>
      </c>
      <c r="D2041" s="96" t="s">
        <v>5649</v>
      </c>
      <c r="E2041" s="96">
        <v>46573</v>
      </c>
      <c r="F2041" s="96" t="s">
        <v>7457</v>
      </c>
      <c r="G2041" s="31">
        <v>64788</v>
      </c>
      <c r="H2041" s="43">
        <v>44110</v>
      </c>
      <c r="I2041" s="96" t="s">
        <v>221</v>
      </c>
      <c r="J2041" s="96"/>
      <c r="K2041" s="96"/>
      <c r="L2041" s="96" t="s">
        <v>285</v>
      </c>
      <c r="M2041" s="124" t="s">
        <v>156</v>
      </c>
      <c r="N2041" s="96" t="s">
        <v>156</v>
      </c>
      <c r="O2041" s="124" t="s">
        <v>157</v>
      </c>
      <c r="P2041" s="64" t="str">
        <f>VLOOKUP(N2041,Entries!J:K,2,FALSE)</f>
        <v>UNITED STATES OF AMERICA</v>
      </c>
      <c r="Q2041" s="123" t="s">
        <v>5651</v>
      </c>
      <c r="R2041" s="30" t="s">
        <v>5651</v>
      </c>
      <c r="S2041" s="96" t="s">
        <v>156</v>
      </c>
      <c r="T2041" s="124" t="s">
        <v>157</v>
      </c>
      <c r="U2041" s="125" t="s">
        <v>159</v>
      </c>
      <c r="V2041" s="31" t="s">
        <v>159</v>
      </c>
      <c r="W2041" s="64">
        <f>IF(VLOOKUP(R2041,Entries!N:P,3,FALSE)=V2041,1,VLOOKUP(R2041,Entries!N:P,3,FALSE))</f>
        <v>1</v>
      </c>
      <c r="X2041" s="124"/>
      <c r="Y2041" s="124"/>
      <c r="Z2041" s="96"/>
      <c r="AA2041" s="96"/>
      <c r="AB2041" s="96"/>
      <c r="AC2041" s="97" t="s">
        <v>5652</v>
      </c>
      <c r="AD2041" s="96" t="s">
        <v>263</v>
      </c>
      <c r="AE2041" s="96" t="s">
        <v>263</v>
      </c>
      <c r="AF2041" s="96" t="s">
        <v>263</v>
      </c>
      <c r="AG2041" s="96" t="s">
        <v>11136</v>
      </c>
      <c r="AH2041" s="96"/>
      <c r="AI2041" s="96"/>
      <c r="AJ2041" s="96">
        <v>5</v>
      </c>
      <c r="AK2041" s="96" t="s">
        <v>95</v>
      </c>
      <c r="AL2041" s="96"/>
      <c r="AM2041" s="31"/>
      <c r="AN2041" s="30" t="s">
        <v>133</v>
      </c>
      <c r="AO2041" s="96" t="s">
        <v>134</v>
      </c>
      <c r="AP2041" s="31" t="s">
        <v>160</v>
      </c>
      <c r="AQ2041">
        <v>21104.511051739999</v>
      </c>
      <c r="AR2041" t="s">
        <v>12629</v>
      </c>
      <c r="AS2041" t="s">
        <v>11225</v>
      </c>
      <c r="AT2041" t="s">
        <v>14615</v>
      </c>
      <c r="AU2041">
        <v>53.058100000000003</v>
      </c>
      <c r="AV2041" s="96">
        <v>0.92603834719555578</v>
      </c>
      <c r="AW2041">
        <v>278.04079999999999</v>
      </c>
      <c r="AX2041" s="96">
        <v>4.8527264052977781</v>
      </c>
      <c r="AY2041">
        <v>1.673E-4</v>
      </c>
      <c r="AZ2041">
        <v>98.566500000000005</v>
      </c>
      <c r="BA2041" s="96">
        <v>1.7203095992666668</v>
      </c>
      <c r="BB2041">
        <v>261.5514</v>
      </c>
      <c r="BC2041" s="96">
        <v>4.5649321434933334</v>
      </c>
      <c r="BD2041">
        <v>15.06392928</v>
      </c>
      <c r="BE2041" s="96">
        <f t="shared" si="259"/>
        <v>6925.3711932062643</v>
      </c>
      <c r="BF2041" s="96">
        <f t="shared" si="260"/>
        <v>555.52980780688722</v>
      </c>
      <c r="BG2041" s="96">
        <f t="shared" si="261"/>
        <v>553.21257860564128</v>
      </c>
      <c r="BH2041">
        <v>6931.7436765637922</v>
      </c>
      <c r="BI2041">
        <v>1.283319102915084E-3</v>
      </c>
      <c r="BJ2041">
        <v>0.92636933760675466</v>
      </c>
      <c r="BK2041">
        <v>4.8527274154438826</v>
      </c>
      <c r="BL2041">
        <v>0.93027553664271212</v>
      </c>
      <c r="BM2041">
        <v>5.3549671592301848</v>
      </c>
      <c r="BN2041">
        <v>0.92603875573543959</v>
      </c>
      <c r="BO2041">
        <v>4.8527274171003052</v>
      </c>
      <c r="BP2041">
        <v>1.1111327879398259E-3</v>
      </c>
      <c r="BQ2041">
        <v>0.93027553664271212</v>
      </c>
      <c r="BR2041">
        <v>6925.6515132215663</v>
      </c>
      <c r="BS2041" s="96">
        <v>562.34683169575237</v>
      </c>
      <c r="BT2041" s="96">
        <v>546.95619474738032</v>
      </c>
      <c r="BU2041">
        <v>5.3549671592301848</v>
      </c>
      <c r="BV2041" s="65" t="str">
        <f t="shared" si="262"/>
        <v>Starlink</v>
      </c>
      <c r="BW2041" s="30" t="s">
        <v>192</v>
      </c>
      <c r="BX2041" s="96">
        <v>3.3</v>
      </c>
      <c r="BY2041" s="16">
        <v>0.2</v>
      </c>
      <c r="BZ2041" s="96">
        <v>9</v>
      </c>
      <c r="CA2041" s="96">
        <v>25.52</v>
      </c>
      <c r="CB2041" s="96">
        <v>1.1950000000000001</v>
      </c>
      <c r="CC2041" s="96">
        <v>14.9102735294118</v>
      </c>
      <c r="CD2041" s="96">
        <v>0.2</v>
      </c>
      <c r="CE2041" s="96">
        <v>2.8</v>
      </c>
      <c r="CF2041" s="31">
        <v>9</v>
      </c>
      <c r="CG2041" s="30">
        <v>260</v>
      </c>
      <c r="CH2041" s="96">
        <v>260</v>
      </c>
      <c r="CI2041" s="96">
        <v>220</v>
      </c>
      <c r="CJ2041" s="98">
        <f>Population!$CG2041-Population!$CI2041</f>
        <v>40</v>
      </c>
      <c r="CK2041" s="120">
        <f>_xlfn.DAYS(Entries!$AY$2,Population!H2041)</f>
        <v>184</v>
      </c>
      <c r="CL2041" s="120">
        <f t="shared" si="263"/>
        <v>1825</v>
      </c>
      <c r="CM2041" s="122">
        <f>Entries!$AY$5</f>
        <v>0.15</v>
      </c>
      <c r="CN2041" s="122">
        <f t="shared" si="265"/>
        <v>0.15384615384615385</v>
      </c>
      <c r="CO2041" s="121">
        <f t="shared" si="264"/>
        <v>0.91430136986301369</v>
      </c>
      <c r="CP2041" s="30" t="s">
        <v>5654</v>
      </c>
      <c r="CQ2041" s="96">
        <v>4</v>
      </c>
      <c r="CR2041" s="96" t="s">
        <v>95</v>
      </c>
      <c r="CS2041" s="96"/>
      <c r="CT2041" s="31"/>
      <c r="CU2041" s="30" t="s">
        <v>5655</v>
      </c>
      <c r="CV2041" s="96" t="s">
        <v>5651</v>
      </c>
      <c r="CW2041" s="96" t="s">
        <v>157</v>
      </c>
      <c r="CX2041" s="96" t="s">
        <v>5652</v>
      </c>
      <c r="CY2041" s="96" t="s">
        <v>107</v>
      </c>
      <c r="CZ2041" s="96" t="s">
        <v>755</v>
      </c>
      <c r="DA2041" s="31"/>
      <c r="DB2041" s="17" t="s">
        <v>15463</v>
      </c>
      <c r="DC2041" s="17" t="s">
        <v>15500</v>
      </c>
      <c r="DD2041" s="17">
        <v>1</v>
      </c>
      <c r="DE2041" s="17" t="s">
        <v>15500</v>
      </c>
      <c r="DF2041" s="17" t="s">
        <v>15500</v>
      </c>
      <c r="DG2041" s="23" t="s">
        <v>11174</v>
      </c>
      <c r="DH2041" s="145"/>
    </row>
    <row r="2042" spans="1:112" s="17" customFormat="1" x14ac:dyDescent="0.25">
      <c r="A2042" s="32" t="s">
        <v>7459</v>
      </c>
      <c r="B2042" s="98">
        <v>1</v>
      </c>
      <c r="C2042" s="149" t="s">
        <v>11188</v>
      </c>
      <c r="D2042" s="98" t="s">
        <v>5649</v>
      </c>
      <c r="E2042" s="98">
        <v>46366</v>
      </c>
      <c r="F2042" s="98" t="s">
        <v>7460</v>
      </c>
      <c r="G2042" s="33">
        <v>64433</v>
      </c>
      <c r="H2042" s="44">
        <v>44077</v>
      </c>
      <c r="I2042" s="98" t="s">
        <v>221</v>
      </c>
      <c r="J2042" s="98"/>
      <c r="K2042" s="98"/>
      <c r="L2042" s="98" t="s">
        <v>285</v>
      </c>
      <c r="M2042" t="s">
        <v>156</v>
      </c>
      <c r="N2042" s="98" t="s">
        <v>156</v>
      </c>
      <c r="O2042" t="s">
        <v>157</v>
      </c>
      <c r="P2042" s="96" t="str">
        <f>VLOOKUP(N2042,Entries!J:K,2,FALSE)</f>
        <v>UNITED STATES OF AMERICA</v>
      </c>
      <c r="Q2042" s="38" t="s">
        <v>5651</v>
      </c>
      <c r="R2042" s="32" t="s">
        <v>5651</v>
      </c>
      <c r="S2042" s="98" t="s">
        <v>156</v>
      </c>
      <c r="T2042" t="s">
        <v>157</v>
      </c>
      <c r="U2042" s="39" t="s">
        <v>159</v>
      </c>
      <c r="V2042" s="33" t="s">
        <v>159</v>
      </c>
      <c r="W2042" s="64">
        <f>IF(VLOOKUP(R2042,Entries!N:P,3,FALSE)=V2042,1,VLOOKUP(R2042,Entries!N:P,3,FALSE))</f>
        <v>1</v>
      </c>
      <c r="X2042"/>
      <c r="Y2042"/>
      <c r="Z2042" s="98"/>
      <c r="AA2042" s="98"/>
      <c r="AB2042" s="98"/>
      <c r="AC2042" s="99" t="s">
        <v>5652</v>
      </c>
      <c r="AD2042" s="98" t="s">
        <v>263</v>
      </c>
      <c r="AE2042" s="98" t="s">
        <v>263</v>
      </c>
      <c r="AF2042" s="98" t="s">
        <v>263</v>
      </c>
      <c r="AG2042" s="98" t="s">
        <v>11136</v>
      </c>
      <c r="AH2042" s="98"/>
      <c r="AI2042" s="98"/>
      <c r="AJ2042" s="98">
        <v>5</v>
      </c>
      <c r="AK2042" s="98" t="s">
        <v>95</v>
      </c>
      <c r="AL2042" s="98"/>
      <c r="AM2042" s="33"/>
      <c r="AN2042" s="32" t="s">
        <v>133</v>
      </c>
      <c r="AO2042" s="98" t="s">
        <v>134</v>
      </c>
      <c r="AP2042" s="33" t="s">
        <v>160</v>
      </c>
      <c r="AQ2042">
        <v>21104.366379139999</v>
      </c>
      <c r="AR2042" t="s">
        <v>6392</v>
      </c>
      <c r="AS2042" t="s">
        <v>11225</v>
      </c>
      <c r="AT2042" t="s">
        <v>14616</v>
      </c>
      <c r="AU2042">
        <v>53.058199999999999</v>
      </c>
      <c r="AV2042" s="98">
        <v>0.92604009252444441</v>
      </c>
      <c r="AW2042">
        <v>88.668999999999997</v>
      </c>
      <c r="AX2042" s="98">
        <v>1.5475656724888889</v>
      </c>
      <c r="AY2042">
        <v>1.037E-4</v>
      </c>
      <c r="AZ2042">
        <v>70.325500000000005</v>
      </c>
      <c r="BA2042" s="98">
        <v>1.2274112677555555</v>
      </c>
      <c r="BB2042">
        <v>289.78449999999998</v>
      </c>
      <c r="BC2042" s="98">
        <v>5.0576925940222219</v>
      </c>
      <c r="BD2042">
        <v>15.06405181</v>
      </c>
      <c r="BE2042" s="96">
        <f t="shared" si="259"/>
        <v>6925.3336394815169</v>
      </c>
      <c r="BF2042" s="96">
        <f t="shared" si="260"/>
        <v>555.05179657993085</v>
      </c>
      <c r="BG2042" s="96">
        <f t="shared" si="261"/>
        <v>553.61548238310206</v>
      </c>
      <c r="BH2042">
        <v>6931.7066435196093</v>
      </c>
      <c r="BI2042">
        <v>1.267810479011559E-3</v>
      </c>
      <c r="BJ2042">
        <v>0.92637108610241947</v>
      </c>
      <c r="BK2042">
        <v>1.5475659932507351</v>
      </c>
      <c r="BL2042">
        <v>0.86039937358728902</v>
      </c>
      <c r="BM2042">
        <v>5.4247055571194229</v>
      </c>
      <c r="BN2042">
        <v>0.92604050112895331</v>
      </c>
      <c r="BO2042">
        <v>1.547565996634821</v>
      </c>
      <c r="BP2042">
        <v>1.049408941447317E-3</v>
      </c>
      <c r="BQ2042">
        <v>0.86039937358728902</v>
      </c>
      <c r="BR2042">
        <v>6925.6139457297177</v>
      </c>
      <c r="BS2042" s="96">
        <v>561.8817469293781</v>
      </c>
      <c r="BT2042" s="96">
        <v>547.34614453005634</v>
      </c>
      <c r="BU2042">
        <v>5.4247055571194229</v>
      </c>
      <c r="BV2042" s="60" t="str">
        <f t="shared" si="262"/>
        <v>Starlink</v>
      </c>
      <c r="BW2042" s="32" t="s">
        <v>192</v>
      </c>
      <c r="BX2042" s="98">
        <v>3.3</v>
      </c>
      <c r="BY2042" s="21">
        <v>0.2</v>
      </c>
      <c r="BZ2042" s="98">
        <v>9</v>
      </c>
      <c r="CA2042" s="98">
        <v>25.52</v>
      </c>
      <c r="CB2042" s="98">
        <v>1.1950000000000001</v>
      </c>
      <c r="CC2042" s="98">
        <v>14.9102735294118</v>
      </c>
      <c r="CD2042" s="98">
        <v>0.2</v>
      </c>
      <c r="CE2042" s="98">
        <v>2.8</v>
      </c>
      <c r="CF2042" s="33">
        <v>9</v>
      </c>
      <c r="CG2042" s="32">
        <v>260</v>
      </c>
      <c r="CH2042" s="98">
        <v>260</v>
      </c>
      <c r="CI2042" s="98">
        <v>220</v>
      </c>
      <c r="CJ2042" s="96">
        <f>Population!$CG2042-Population!$CI2042</f>
        <v>40</v>
      </c>
      <c r="CK2042" s="118">
        <f>_xlfn.DAYS(Entries!$AY$2,Population!H2042)</f>
        <v>217</v>
      </c>
      <c r="CL2042" s="118">
        <f t="shared" si="263"/>
        <v>1825</v>
      </c>
      <c r="CM2042" s="117">
        <f>Entries!$AY$5</f>
        <v>0.15</v>
      </c>
      <c r="CN2042" s="117">
        <f t="shared" si="265"/>
        <v>0.15384615384615385</v>
      </c>
      <c r="CO2042" s="119">
        <f t="shared" si="264"/>
        <v>0.89893150684931511</v>
      </c>
      <c r="CP2042" s="32" t="s">
        <v>5654</v>
      </c>
      <c r="CQ2042" s="98">
        <v>4</v>
      </c>
      <c r="CR2042" s="98" t="s">
        <v>95</v>
      </c>
      <c r="CS2042" s="98"/>
      <c r="CT2042" s="33"/>
      <c r="CU2042" s="32" t="s">
        <v>5655</v>
      </c>
      <c r="CV2042" s="98" t="s">
        <v>5651</v>
      </c>
      <c r="CW2042" s="98" t="s">
        <v>157</v>
      </c>
      <c r="CX2042" s="98" t="s">
        <v>5652</v>
      </c>
      <c r="CY2042" s="98" t="s">
        <v>107</v>
      </c>
      <c r="CZ2042" s="98" t="s">
        <v>755</v>
      </c>
      <c r="DA2042" s="33"/>
      <c r="DB2042" s="17" t="s">
        <v>15463</v>
      </c>
      <c r="DC2042" s="17" t="s">
        <v>15500</v>
      </c>
      <c r="DD2042" s="17">
        <v>1</v>
      </c>
      <c r="DE2042" s="17" t="s">
        <v>15500</v>
      </c>
      <c r="DF2042" s="17" t="s">
        <v>15500</v>
      </c>
      <c r="DG2042" s="23" t="s">
        <v>11174</v>
      </c>
      <c r="DH2042" s="145"/>
    </row>
    <row r="2043" spans="1:112" s="17" customFormat="1" x14ac:dyDescent="0.25">
      <c r="A2043" s="30" t="s">
        <v>7462</v>
      </c>
      <c r="B2043" s="96">
        <v>1</v>
      </c>
      <c r="C2043" s="152" t="s">
        <v>11188</v>
      </c>
      <c r="D2043" s="96" t="s">
        <v>5649</v>
      </c>
      <c r="E2043" s="96">
        <v>46367</v>
      </c>
      <c r="F2043" s="96" t="s">
        <v>7463</v>
      </c>
      <c r="G2043" s="31">
        <v>64434</v>
      </c>
      <c r="H2043" s="43">
        <v>44077</v>
      </c>
      <c r="I2043" s="96" t="s">
        <v>221</v>
      </c>
      <c r="J2043" s="96"/>
      <c r="K2043" s="96"/>
      <c r="L2043" s="96" t="s">
        <v>285</v>
      </c>
      <c r="M2043" s="124" t="s">
        <v>156</v>
      </c>
      <c r="N2043" s="96" t="s">
        <v>156</v>
      </c>
      <c r="O2043" s="124" t="s">
        <v>157</v>
      </c>
      <c r="P2043" s="64" t="str">
        <f>VLOOKUP(N2043,Entries!J:K,2,FALSE)</f>
        <v>UNITED STATES OF AMERICA</v>
      </c>
      <c r="Q2043" s="123" t="s">
        <v>5651</v>
      </c>
      <c r="R2043" s="30" t="s">
        <v>5651</v>
      </c>
      <c r="S2043" s="96" t="s">
        <v>156</v>
      </c>
      <c r="T2043" s="124" t="s">
        <v>157</v>
      </c>
      <c r="U2043" s="125" t="s">
        <v>159</v>
      </c>
      <c r="V2043" s="31" t="s">
        <v>159</v>
      </c>
      <c r="W2043" s="64">
        <f>IF(VLOOKUP(R2043,Entries!N:P,3,FALSE)=V2043,1,VLOOKUP(R2043,Entries!N:P,3,FALSE))</f>
        <v>1</v>
      </c>
      <c r="X2043" s="124"/>
      <c r="Y2043" s="124"/>
      <c r="Z2043" s="96"/>
      <c r="AA2043" s="96"/>
      <c r="AB2043" s="96"/>
      <c r="AC2043" s="97" t="s">
        <v>5652</v>
      </c>
      <c r="AD2043" s="96" t="s">
        <v>263</v>
      </c>
      <c r="AE2043" s="96" t="s">
        <v>263</v>
      </c>
      <c r="AF2043" s="96" t="s">
        <v>263</v>
      </c>
      <c r="AG2043" s="96" t="s">
        <v>11136</v>
      </c>
      <c r="AH2043" s="96"/>
      <c r="AI2043" s="96"/>
      <c r="AJ2043" s="96">
        <v>5</v>
      </c>
      <c r="AK2043" s="96" t="s">
        <v>95</v>
      </c>
      <c r="AL2043" s="96"/>
      <c r="AM2043" s="31"/>
      <c r="AN2043" s="30" t="s">
        <v>133</v>
      </c>
      <c r="AO2043" s="96" t="s">
        <v>134</v>
      </c>
      <c r="AP2043" s="31" t="s">
        <v>160</v>
      </c>
      <c r="AQ2043">
        <v>21104.48570306</v>
      </c>
      <c r="AR2043" t="s">
        <v>14617</v>
      </c>
      <c r="AS2043" t="s">
        <v>11225</v>
      </c>
      <c r="AT2043" t="s">
        <v>14618</v>
      </c>
      <c r="AU2043">
        <v>53.0565</v>
      </c>
      <c r="AV2043" s="96">
        <v>0.92601042193333327</v>
      </c>
      <c r="AW2043">
        <v>133.15190000000001</v>
      </c>
      <c r="AX2043" s="96">
        <v>2.3239385768044447</v>
      </c>
      <c r="AY2043">
        <v>6.19E-5</v>
      </c>
      <c r="AZ2043">
        <v>148.0061</v>
      </c>
      <c r="BA2043" s="96">
        <v>2.5831932206177779</v>
      </c>
      <c r="BB2043">
        <v>212.0966</v>
      </c>
      <c r="BC2043" s="96">
        <v>3.701783232151111</v>
      </c>
      <c r="BD2043">
        <v>15.06390395</v>
      </c>
      <c r="BE2043" s="96">
        <f t="shared" si="259"/>
        <v>6925.3789565591451</v>
      </c>
      <c r="BF2043" s="96">
        <f t="shared" si="260"/>
        <v>554.80763751655559</v>
      </c>
      <c r="BG2043" s="96">
        <f t="shared" si="261"/>
        <v>553.95027560173457</v>
      </c>
      <c r="BH2043">
        <v>6931.7512048300023</v>
      </c>
      <c r="BI2043">
        <v>1.1618491557678541E-3</v>
      </c>
      <c r="BJ2043">
        <v>0.92634141674293857</v>
      </c>
      <c r="BK2043">
        <v>2.3239390608060639</v>
      </c>
      <c r="BL2043">
        <v>0.88101157435412636</v>
      </c>
      <c r="BM2043">
        <v>5.4039658273172444</v>
      </c>
      <c r="BN2043">
        <v>0.926010830544298</v>
      </c>
      <c r="BO2043">
        <v>2.3239390622669651</v>
      </c>
      <c r="BP2043">
        <v>9.9173908502807741E-4</v>
      </c>
      <c r="BQ2043">
        <v>0.88101157435412636</v>
      </c>
      <c r="BR2043">
        <v>6925.6595330543187</v>
      </c>
      <c r="BS2043" s="96">
        <v>561.52798030284521</v>
      </c>
      <c r="BT2043" s="96">
        <v>547.79108580579214</v>
      </c>
      <c r="BU2043">
        <v>5.4039658273172444</v>
      </c>
      <c r="BV2043" s="65" t="str">
        <f t="shared" si="262"/>
        <v>Starlink</v>
      </c>
      <c r="BW2043" s="30" t="s">
        <v>192</v>
      </c>
      <c r="BX2043" s="96">
        <v>3.3</v>
      </c>
      <c r="BY2043" s="16">
        <v>0.2</v>
      </c>
      <c r="BZ2043" s="96">
        <v>9</v>
      </c>
      <c r="CA2043" s="96">
        <v>25.52</v>
      </c>
      <c r="CB2043" s="96">
        <v>1.1950000000000001</v>
      </c>
      <c r="CC2043" s="96">
        <v>14.9102735294118</v>
      </c>
      <c r="CD2043" s="96">
        <v>0.2</v>
      </c>
      <c r="CE2043" s="96">
        <v>2.8</v>
      </c>
      <c r="CF2043" s="31">
        <v>9</v>
      </c>
      <c r="CG2043" s="30">
        <v>260</v>
      </c>
      <c r="CH2043" s="96">
        <v>260</v>
      </c>
      <c r="CI2043" s="96">
        <v>220</v>
      </c>
      <c r="CJ2043" s="98">
        <f>Population!$CG2043-Population!$CI2043</f>
        <v>40</v>
      </c>
      <c r="CK2043" s="120">
        <f>_xlfn.DAYS(Entries!$AY$2,Population!H2043)</f>
        <v>217</v>
      </c>
      <c r="CL2043" s="120">
        <f t="shared" si="263"/>
        <v>1825</v>
      </c>
      <c r="CM2043" s="122">
        <f>Entries!$AY$5</f>
        <v>0.15</v>
      </c>
      <c r="CN2043" s="122">
        <f t="shared" si="265"/>
        <v>0.15384615384615385</v>
      </c>
      <c r="CO2043" s="121">
        <f t="shared" si="264"/>
        <v>0.89893150684931511</v>
      </c>
      <c r="CP2043" s="30" t="s">
        <v>5654</v>
      </c>
      <c r="CQ2043" s="96">
        <v>4</v>
      </c>
      <c r="CR2043" s="96" t="s">
        <v>95</v>
      </c>
      <c r="CS2043" s="96"/>
      <c r="CT2043" s="31"/>
      <c r="CU2043" s="30" t="s">
        <v>5655</v>
      </c>
      <c r="CV2043" s="96" t="s">
        <v>5651</v>
      </c>
      <c r="CW2043" s="96" t="s">
        <v>157</v>
      </c>
      <c r="CX2043" s="96" t="s">
        <v>5652</v>
      </c>
      <c r="CY2043" s="96" t="s">
        <v>107</v>
      </c>
      <c r="CZ2043" s="96" t="s">
        <v>755</v>
      </c>
      <c r="DA2043" s="31"/>
      <c r="DB2043" s="17" t="s">
        <v>15463</v>
      </c>
      <c r="DC2043" s="17" t="s">
        <v>15500</v>
      </c>
      <c r="DD2043" s="17">
        <v>1</v>
      </c>
      <c r="DE2043" s="17" t="s">
        <v>15500</v>
      </c>
      <c r="DF2043" s="17" t="s">
        <v>15500</v>
      </c>
      <c r="DG2043" s="23" t="s">
        <v>11174</v>
      </c>
      <c r="DH2043" s="145"/>
    </row>
    <row r="2044" spans="1:112" s="17" customFormat="1" x14ac:dyDescent="0.25">
      <c r="A2044" s="32" t="s">
        <v>7465</v>
      </c>
      <c r="B2044" s="98">
        <v>1</v>
      </c>
      <c r="C2044" s="149" t="s">
        <v>11188</v>
      </c>
      <c r="D2044" s="98" t="s">
        <v>5649</v>
      </c>
      <c r="E2044" s="98">
        <v>46352</v>
      </c>
      <c r="F2044" s="98" t="s">
        <v>7466</v>
      </c>
      <c r="G2044" s="33">
        <v>64419</v>
      </c>
      <c r="H2044" s="44">
        <v>44077</v>
      </c>
      <c r="I2044" s="98" t="s">
        <v>221</v>
      </c>
      <c r="J2044" s="98"/>
      <c r="K2044" s="98"/>
      <c r="L2044" s="98" t="s">
        <v>285</v>
      </c>
      <c r="M2044" t="s">
        <v>156</v>
      </c>
      <c r="N2044" s="98" t="s">
        <v>156</v>
      </c>
      <c r="O2044" t="s">
        <v>157</v>
      </c>
      <c r="P2044" s="96" t="str">
        <f>VLOOKUP(N2044,Entries!J:K,2,FALSE)</f>
        <v>UNITED STATES OF AMERICA</v>
      </c>
      <c r="Q2044" s="38" t="s">
        <v>5651</v>
      </c>
      <c r="R2044" s="32" t="s">
        <v>5651</v>
      </c>
      <c r="S2044" s="98" t="s">
        <v>156</v>
      </c>
      <c r="T2044" t="s">
        <v>157</v>
      </c>
      <c r="U2044" s="39" t="s">
        <v>159</v>
      </c>
      <c r="V2044" s="33" t="s">
        <v>159</v>
      </c>
      <c r="W2044" s="64">
        <f>IF(VLOOKUP(R2044,Entries!N:P,3,FALSE)=V2044,1,VLOOKUP(R2044,Entries!N:P,3,FALSE))</f>
        <v>1</v>
      </c>
      <c r="X2044"/>
      <c r="Y2044"/>
      <c r="Z2044" s="98"/>
      <c r="AA2044" s="98"/>
      <c r="AB2044" s="98"/>
      <c r="AC2044" s="99" t="s">
        <v>5652</v>
      </c>
      <c r="AD2044" s="98" t="s">
        <v>263</v>
      </c>
      <c r="AE2044" s="98" t="s">
        <v>263</v>
      </c>
      <c r="AF2044" s="98" t="s">
        <v>263</v>
      </c>
      <c r="AG2044" s="98" t="s">
        <v>11136</v>
      </c>
      <c r="AH2044" s="98"/>
      <c r="AI2044" s="98"/>
      <c r="AJ2044" s="98">
        <v>5</v>
      </c>
      <c r="AK2044" s="98" t="s">
        <v>95</v>
      </c>
      <c r="AL2044" s="98"/>
      <c r="AM2044" s="33"/>
      <c r="AN2044" s="32" t="s">
        <v>133</v>
      </c>
      <c r="AO2044" s="98" t="s">
        <v>134</v>
      </c>
      <c r="AP2044" s="33" t="s">
        <v>160</v>
      </c>
      <c r="AQ2044">
        <v>21104.43965489</v>
      </c>
      <c r="AR2044" t="s">
        <v>14184</v>
      </c>
      <c r="AS2044" t="s">
        <v>11225</v>
      </c>
      <c r="AT2044" t="s">
        <v>14619</v>
      </c>
      <c r="AU2044">
        <v>53.057600000000001</v>
      </c>
      <c r="AV2044" s="98">
        <v>0.92602962055111127</v>
      </c>
      <c r="AW2044">
        <v>113.3648</v>
      </c>
      <c r="AX2044" s="98">
        <v>1.9785886042311114</v>
      </c>
      <c r="AY2044">
        <v>7.8499999999999997E-5</v>
      </c>
      <c r="AZ2044">
        <v>65.496600000000001</v>
      </c>
      <c r="BA2044" s="98">
        <v>1.1431310810399999</v>
      </c>
      <c r="BB2044">
        <v>294.6105</v>
      </c>
      <c r="BC2044" s="98">
        <v>5.1419221662000005</v>
      </c>
      <c r="BD2044">
        <v>15.06391279</v>
      </c>
      <c r="BE2044" s="96">
        <f t="shared" si="259"/>
        <v>6925.376247198622</v>
      </c>
      <c r="BF2044" s="96">
        <f t="shared" si="260"/>
        <v>554.91988923402732</v>
      </c>
      <c r="BG2044" s="96">
        <f t="shared" si="261"/>
        <v>553.83260516321661</v>
      </c>
      <c r="BH2044">
        <v>6931.7491921881729</v>
      </c>
      <c r="BI2044">
        <v>1.246477249719973E-3</v>
      </c>
      <c r="BJ2044">
        <v>0.92636061201642828</v>
      </c>
      <c r="BK2044">
        <v>1.97858901618236</v>
      </c>
      <c r="BL2044">
        <v>0.84810561546438545</v>
      </c>
      <c r="BM2044">
        <v>5.4369487063904867</v>
      </c>
      <c r="BN2044">
        <v>0.92603002917132637</v>
      </c>
      <c r="BO2044">
        <v>1.978589017885876</v>
      </c>
      <c r="BP2044">
        <v>1.025564000730297E-3</v>
      </c>
      <c r="BQ2044">
        <v>0.84810561546438545</v>
      </c>
      <c r="BR2044">
        <v>6925.6566479075609</v>
      </c>
      <c r="BS2044" s="96">
        <v>561.75935204707366</v>
      </c>
      <c r="BT2044" s="96">
        <v>547.55394376804816</v>
      </c>
      <c r="BU2044">
        <v>5.4369487063904867</v>
      </c>
      <c r="BV2044" s="60" t="str">
        <f t="shared" si="262"/>
        <v>Starlink</v>
      </c>
      <c r="BW2044" s="32" t="s">
        <v>192</v>
      </c>
      <c r="BX2044" s="98">
        <v>3.3</v>
      </c>
      <c r="BY2044" s="21">
        <v>0.2</v>
      </c>
      <c r="BZ2044" s="98">
        <v>9</v>
      </c>
      <c r="CA2044" s="98">
        <v>25.52</v>
      </c>
      <c r="CB2044" s="98">
        <v>1.1950000000000001</v>
      </c>
      <c r="CC2044" s="98">
        <v>14.9102735294118</v>
      </c>
      <c r="CD2044" s="98">
        <v>0.2</v>
      </c>
      <c r="CE2044" s="98">
        <v>2.8</v>
      </c>
      <c r="CF2044" s="33">
        <v>9</v>
      </c>
      <c r="CG2044" s="32">
        <v>260</v>
      </c>
      <c r="CH2044" s="98">
        <v>260</v>
      </c>
      <c r="CI2044" s="98">
        <v>220</v>
      </c>
      <c r="CJ2044" s="96">
        <f>Population!$CG2044-Population!$CI2044</f>
        <v>40</v>
      </c>
      <c r="CK2044" s="118">
        <f>_xlfn.DAYS(Entries!$AY$2,Population!H2044)</f>
        <v>217</v>
      </c>
      <c r="CL2044" s="118">
        <f t="shared" si="263"/>
        <v>1825</v>
      </c>
      <c r="CM2044" s="117">
        <f>Entries!$AY$5</f>
        <v>0.15</v>
      </c>
      <c r="CN2044" s="117">
        <f t="shared" si="265"/>
        <v>0.15384615384615385</v>
      </c>
      <c r="CO2044" s="119">
        <f t="shared" si="264"/>
        <v>0.89893150684931511</v>
      </c>
      <c r="CP2044" s="32" t="s">
        <v>5654</v>
      </c>
      <c r="CQ2044" s="98">
        <v>4</v>
      </c>
      <c r="CR2044" s="98" t="s">
        <v>95</v>
      </c>
      <c r="CS2044" s="98"/>
      <c r="CT2044" s="33"/>
      <c r="CU2044" s="32" t="s">
        <v>5655</v>
      </c>
      <c r="CV2044" s="98" t="s">
        <v>5651</v>
      </c>
      <c r="CW2044" s="98" t="s">
        <v>157</v>
      </c>
      <c r="CX2044" s="98" t="s">
        <v>5652</v>
      </c>
      <c r="CY2044" s="98" t="s">
        <v>107</v>
      </c>
      <c r="CZ2044" s="98" t="s">
        <v>755</v>
      </c>
      <c r="DA2044" s="33"/>
      <c r="DB2044" s="17" t="s">
        <v>15463</v>
      </c>
      <c r="DC2044" s="17" t="s">
        <v>15500</v>
      </c>
      <c r="DD2044" s="17">
        <v>1</v>
      </c>
      <c r="DE2044" s="17" t="s">
        <v>15500</v>
      </c>
      <c r="DF2044" s="17" t="s">
        <v>15500</v>
      </c>
      <c r="DG2044" s="23" t="s">
        <v>11174</v>
      </c>
      <c r="DH2044" s="145"/>
    </row>
    <row r="2045" spans="1:112" s="17" customFormat="1" x14ac:dyDescent="0.25">
      <c r="A2045" s="30" t="s">
        <v>7468</v>
      </c>
      <c r="B2045" s="96">
        <v>1</v>
      </c>
      <c r="C2045" s="152" t="s">
        <v>11188</v>
      </c>
      <c r="D2045" s="96" t="s">
        <v>5649</v>
      </c>
      <c r="E2045" s="96">
        <v>46326</v>
      </c>
      <c r="F2045" s="96" t="s">
        <v>7469</v>
      </c>
      <c r="G2045" s="31">
        <v>64481</v>
      </c>
      <c r="H2045" s="43">
        <v>44077</v>
      </c>
      <c r="I2045" s="96" t="s">
        <v>221</v>
      </c>
      <c r="J2045" s="96"/>
      <c r="K2045" s="96"/>
      <c r="L2045" s="96" t="s">
        <v>285</v>
      </c>
      <c r="M2045" s="124" t="s">
        <v>156</v>
      </c>
      <c r="N2045" s="96" t="s">
        <v>156</v>
      </c>
      <c r="O2045" s="124" t="s">
        <v>157</v>
      </c>
      <c r="P2045" s="64" t="str">
        <f>VLOOKUP(N2045,Entries!J:K,2,FALSE)</f>
        <v>UNITED STATES OF AMERICA</v>
      </c>
      <c r="Q2045" s="123" t="s">
        <v>5651</v>
      </c>
      <c r="R2045" s="30" t="s">
        <v>5651</v>
      </c>
      <c r="S2045" s="96" t="s">
        <v>156</v>
      </c>
      <c r="T2045" s="124" t="s">
        <v>157</v>
      </c>
      <c r="U2045" s="125" t="s">
        <v>159</v>
      </c>
      <c r="V2045" s="31" t="s">
        <v>159</v>
      </c>
      <c r="W2045" s="64">
        <f>IF(VLOOKUP(R2045,Entries!N:P,3,FALSE)=V2045,1,VLOOKUP(R2045,Entries!N:P,3,FALSE))</f>
        <v>1</v>
      </c>
      <c r="X2045" s="124"/>
      <c r="Y2045" s="124"/>
      <c r="Z2045" s="96"/>
      <c r="AA2045" s="96"/>
      <c r="AB2045" s="96"/>
      <c r="AC2045" s="97" t="s">
        <v>5652</v>
      </c>
      <c r="AD2045" s="96" t="s">
        <v>263</v>
      </c>
      <c r="AE2045" s="96" t="s">
        <v>263</v>
      </c>
      <c r="AF2045" s="96" t="s">
        <v>263</v>
      </c>
      <c r="AG2045" s="96" t="s">
        <v>11136</v>
      </c>
      <c r="AH2045" s="96"/>
      <c r="AI2045" s="96"/>
      <c r="AJ2045" s="96">
        <v>5</v>
      </c>
      <c r="AK2045" s="96" t="s">
        <v>95</v>
      </c>
      <c r="AL2045" s="96"/>
      <c r="AM2045" s="31"/>
      <c r="AN2045" s="30" t="s">
        <v>133</v>
      </c>
      <c r="AO2045" s="96" t="s">
        <v>134</v>
      </c>
      <c r="AP2045" s="31" t="s">
        <v>160</v>
      </c>
      <c r="AQ2045">
        <v>21104.455284759999</v>
      </c>
      <c r="AR2045" t="s">
        <v>12718</v>
      </c>
      <c r="AS2045" t="s">
        <v>11225</v>
      </c>
      <c r="AT2045" t="s">
        <v>14620</v>
      </c>
      <c r="AU2045">
        <v>53.056699999999999</v>
      </c>
      <c r="AV2045" s="96">
        <v>0.9260139125911111</v>
      </c>
      <c r="AW2045">
        <v>133.29429999999999</v>
      </c>
      <c r="AX2045" s="96">
        <v>2.3264239251422221</v>
      </c>
      <c r="AY2045">
        <v>5.6400000000000002E-5</v>
      </c>
      <c r="AZ2045">
        <v>145.6045</v>
      </c>
      <c r="BA2045" s="96">
        <v>2.5412774020222222</v>
      </c>
      <c r="BB2045">
        <v>214.49809999999999</v>
      </c>
      <c r="BC2045" s="96">
        <v>3.7436973054177778</v>
      </c>
      <c r="BD2045">
        <v>15.06393677</v>
      </c>
      <c r="BE2045" s="96">
        <f t="shared" si="259"/>
        <v>6925.3688976118092</v>
      </c>
      <c r="BF2045" s="96">
        <f t="shared" si="260"/>
        <v>554.75948841763511</v>
      </c>
      <c r="BG2045" s="96">
        <f t="shared" si="261"/>
        <v>553.97830680598418</v>
      </c>
      <c r="BH2045">
        <v>6931.7412037095783</v>
      </c>
      <c r="BI2045">
        <v>1.164933696641594E-3</v>
      </c>
      <c r="BJ2045">
        <v>0.92634490769673417</v>
      </c>
      <c r="BK2045">
        <v>2.3264244097744742</v>
      </c>
      <c r="BL2045">
        <v>0.87655596132386104</v>
      </c>
      <c r="BM2045">
        <v>5.4084197050689991</v>
      </c>
      <c r="BN2045">
        <v>0.92601432121011562</v>
      </c>
      <c r="BO2045">
        <v>2.326424411042078</v>
      </c>
      <c r="BP2045">
        <v>9.9060244010701912E-4</v>
      </c>
      <c r="BQ2045">
        <v>0.87655596132386104</v>
      </c>
      <c r="BR2045">
        <v>6925.6494426517474</v>
      </c>
      <c r="BS2045" s="96">
        <v>561.51000788896363</v>
      </c>
      <c r="BT2045" s="96">
        <v>547.78887741453036</v>
      </c>
      <c r="BU2045">
        <v>5.4084197050689991</v>
      </c>
      <c r="BV2045" s="65" t="str">
        <f t="shared" si="262"/>
        <v>Starlink</v>
      </c>
      <c r="BW2045" s="30" t="s">
        <v>192</v>
      </c>
      <c r="BX2045" s="96">
        <v>3.3</v>
      </c>
      <c r="BY2045" s="16">
        <v>0.2</v>
      </c>
      <c r="BZ2045" s="96">
        <v>9</v>
      </c>
      <c r="CA2045" s="96">
        <v>25.52</v>
      </c>
      <c r="CB2045" s="96">
        <v>1.1950000000000001</v>
      </c>
      <c r="CC2045" s="96">
        <v>14.9102735294118</v>
      </c>
      <c r="CD2045" s="96">
        <v>0.2</v>
      </c>
      <c r="CE2045" s="96">
        <v>2.8</v>
      </c>
      <c r="CF2045" s="31">
        <v>9</v>
      </c>
      <c r="CG2045" s="30">
        <v>260</v>
      </c>
      <c r="CH2045" s="96">
        <v>260</v>
      </c>
      <c r="CI2045" s="96">
        <v>220</v>
      </c>
      <c r="CJ2045" s="98">
        <f>Population!$CG2045-Population!$CI2045</f>
        <v>40</v>
      </c>
      <c r="CK2045" s="120">
        <f>_xlfn.DAYS(Entries!$AY$2,Population!H2045)</f>
        <v>217</v>
      </c>
      <c r="CL2045" s="120">
        <f t="shared" si="263"/>
        <v>1825</v>
      </c>
      <c r="CM2045" s="122">
        <f>Entries!$AY$5</f>
        <v>0.15</v>
      </c>
      <c r="CN2045" s="122">
        <f t="shared" si="265"/>
        <v>0.15384615384615385</v>
      </c>
      <c r="CO2045" s="121">
        <f t="shared" si="264"/>
        <v>0.89893150684931511</v>
      </c>
      <c r="CP2045" s="30" t="s">
        <v>5654</v>
      </c>
      <c r="CQ2045" s="96">
        <v>4</v>
      </c>
      <c r="CR2045" s="96" t="s">
        <v>95</v>
      </c>
      <c r="CS2045" s="96"/>
      <c r="CT2045" s="31"/>
      <c r="CU2045" s="30" t="s">
        <v>5655</v>
      </c>
      <c r="CV2045" s="96" t="s">
        <v>5651</v>
      </c>
      <c r="CW2045" s="96" t="s">
        <v>157</v>
      </c>
      <c r="CX2045" s="96" t="s">
        <v>5652</v>
      </c>
      <c r="CY2045" s="96" t="s">
        <v>107</v>
      </c>
      <c r="CZ2045" s="96" t="s">
        <v>755</v>
      </c>
      <c r="DA2045" s="31"/>
      <c r="DB2045" s="17" t="s">
        <v>15463</v>
      </c>
      <c r="DC2045" s="17" t="s">
        <v>15500</v>
      </c>
      <c r="DD2045" s="17">
        <v>1</v>
      </c>
      <c r="DE2045" s="17" t="s">
        <v>15500</v>
      </c>
      <c r="DF2045" s="17" t="s">
        <v>15500</v>
      </c>
      <c r="DG2045" s="23" t="s">
        <v>11174</v>
      </c>
      <c r="DH2045" s="145"/>
    </row>
    <row r="2046" spans="1:112" s="17" customFormat="1" x14ac:dyDescent="0.25">
      <c r="A2046" s="32" t="s">
        <v>7471</v>
      </c>
      <c r="B2046" s="98">
        <v>1</v>
      </c>
      <c r="C2046" s="149" t="s">
        <v>11188</v>
      </c>
      <c r="D2046" s="98" t="s">
        <v>5649</v>
      </c>
      <c r="E2046" s="98">
        <v>46353</v>
      </c>
      <c r="F2046" s="98" t="s">
        <v>7472</v>
      </c>
      <c r="G2046" s="33">
        <v>64420</v>
      </c>
      <c r="H2046" s="44">
        <v>44077</v>
      </c>
      <c r="I2046" s="98" t="s">
        <v>221</v>
      </c>
      <c r="J2046" s="98"/>
      <c r="K2046" s="98"/>
      <c r="L2046" s="98" t="s">
        <v>285</v>
      </c>
      <c r="M2046" t="s">
        <v>156</v>
      </c>
      <c r="N2046" s="98" t="s">
        <v>156</v>
      </c>
      <c r="O2046" t="s">
        <v>157</v>
      </c>
      <c r="P2046" s="96" t="str">
        <f>VLOOKUP(N2046,Entries!J:K,2,FALSE)</f>
        <v>UNITED STATES OF AMERICA</v>
      </c>
      <c r="Q2046" s="38" t="s">
        <v>5651</v>
      </c>
      <c r="R2046" s="32" t="s">
        <v>5651</v>
      </c>
      <c r="S2046" s="98" t="s">
        <v>156</v>
      </c>
      <c r="T2046" t="s">
        <v>157</v>
      </c>
      <c r="U2046" s="39" t="s">
        <v>159</v>
      </c>
      <c r="V2046" s="33" t="s">
        <v>159</v>
      </c>
      <c r="W2046" s="64">
        <f>IF(VLOOKUP(R2046,Entries!N:P,3,FALSE)=V2046,1,VLOOKUP(R2046,Entries!N:P,3,FALSE))</f>
        <v>1</v>
      </c>
      <c r="X2046"/>
      <c r="Y2046"/>
      <c r="Z2046" s="98"/>
      <c r="AA2046" s="98"/>
      <c r="AB2046" s="98"/>
      <c r="AC2046" s="99" t="s">
        <v>5652</v>
      </c>
      <c r="AD2046" s="98" t="s">
        <v>263</v>
      </c>
      <c r="AE2046" s="98" t="s">
        <v>263</v>
      </c>
      <c r="AF2046" s="98" t="s">
        <v>263</v>
      </c>
      <c r="AG2046" s="98" t="s">
        <v>11136</v>
      </c>
      <c r="AH2046" s="98"/>
      <c r="AI2046" s="98"/>
      <c r="AJ2046" s="98">
        <v>5</v>
      </c>
      <c r="AK2046" s="98" t="s">
        <v>95</v>
      </c>
      <c r="AL2046" s="98"/>
      <c r="AM2046" s="33"/>
      <c r="AN2046" s="32" t="s">
        <v>133</v>
      </c>
      <c r="AO2046" s="98" t="s">
        <v>134</v>
      </c>
      <c r="AP2046" s="33" t="s">
        <v>160</v>
      </c>
      <c r="AQ2046">
        <v>21104.504146340001</v>
      </c>
      <c r="AR2046" t="s">
        <v>13055</v>
      </c>
      <c r="AS2046" t="s">
        <v>11225</v>
      </c>
      <c r="AT2046" t="s">
        <v>14621</v>
      </c>
      <c r="AU2046">
        <v>53.055799999999998</v>
      </c>
      <c r="AV2046" s="98">
        <v>0.92599820463111115</v>
      </c>
      <c r="AW2046">
        <v>133.0737</v>
      </c>
      <c r="AX2046" s="98">
        <v>2.3225737296133335</v>
      </c>
      <c r="AY2046">
        <v>5.3499999999999999E-5</v>
      </c>
      <c r="AZ2046">
        <v>161.10910000000001</v>
      </c>
      <c r="BA2046" s="98">
        <v>2.8118836649288892</v>
      </c>
      <c r="BB2046">
        <v>198.99180000000001</v>
      </c>
      <c r="BC2046" s="98">
        <v>3.4730613719200005</v>
      </c>
      <c r="BD2046">
        <v>15.06394414</v>
      </c>
      <c r="BE2046" s="96">
        <f t="shared" si="259"/>
        <v>6925.3666387977619</v>
      </c>
      <c r="BF2046" s="96">
        <f t="shared" si="260"/>
        <v>554.73714591293719</v>
      </c>
      <c r="BG2046" s="96">
        <f t="shared" si="261"/>
        <v>553.99613168258566</v>
      </c>
      <c r="BH2046">
        <v>6931.7389132716589</v>
      </c>
      <c r="BI2046">
        <v>1.1511619158775231E-3</v>
      </c>
      <c r="BJ2046">
        <v>0.9263292029207667</v>
      </c>
      <c r="BK2046">
        <v>2.3225742129613201</v>
      </c>
      <c r="BL2046">
        <v>0.87118041608141961</v>
      </c>
      <c r="BM2046">
        <v>5.4137655770479309</v>
      </c>
      <c r="BN2046">
        <v>0.92599861327024102</v>
      </c>
      <c r="BO2046">
        <v>2.322574214666159</v>
      </c>
      <c r="BP2046">
        <v>9.7784129428035087E-4</v>
      </c>
      <c r="BQ2046">
        <v>0.87118041608141961</v>
      </c>
      <c r="BR2046">
        <v>6925.6473280186992</v>
      </c>
      <c r="BS2046" s="96">
        <v>561.41951196565788</v>
      </c>
      <c r="BT2046" s="96">
        <v>547.87514407174058</v>
      </c>
      <c r="BU2046">
        <v>5.4137655770479309</v>
      </c>
      <c r="BV2046" s="60" t="str">
        <f t="shared" si="262"/>
        <v>Starlink</v>
      </c>
      <c r="BW2046" s="32" t="s">
        <v>192</v>
      </c>
      <c r="BX2046" s="98">
        <v>3.3</v>
      </c>
      <c r="BY2046" s="21">
        <v>0.2</v>
      </c>
      <c r="BZ2046" s="98">
        <v>9</v>
      </c>
      <c r="CA2046" s="98">
        <v>25.52</v>
      </c>
      <c r="CB2046" s="98">
        <v>1.1950000000000001</v>
      </c>
      <c r="CC2046" s="98">
        <v>14.9102735294118</v>
      </c>
      <c r="CD2046" s="98">
        <v>0.2</v>
      </c>
      <c r="CE2046" s="98">
        <v>2.8</v>
      </c>
      <c r="CF2046" s="33">
        <v>9</v>
      </c>
      <c r="CG2046" s="32">
        <v>260</v>
      </c>
      <c r="CH2046" s="98">
        <v>260</v>
      </c>
      <c r="CI2046" s="98">
        <v>220</v>
      </c>
      <c r="CJ2046" s="96">
        <f>Population!$CG2046-Population!$CI2046</f>
        <v>40</v>
      </c>
      <c r="CK2046" s="118">
        <f>_xlfn.DAYS(Entries!$AY$2,Population!H2046)</f>
        <v>217</v>
      </c>
      <c r="CL2046" s="118">
        <f t="shared" si="263"/>
        <v>1825</v>
      </c>
      <c r="CM2046" s="117">
        <f>Entries!$AY$5</f>
        <v>0.15</v>
      </c>
      <c r="CN2046" s="117">
        <f t="shared" si="265"/>
        <v>0.15384615384615385</v>
      </c>
      <c r="CO2046" s="119">
        <f t="shared" si="264"/>
        <v>0.89893150684931511</v>
      </c>
      <c r="CP2046" s="32" t="s">
        <v>5654</v>
      </c>
      <c r="CQ2046" s="98">
        <v>4</v>
      </c>
      <c r="CR2046" s="98" t="s">
        <v>95</v>
      </c>
      <c r="CS2046" s="98"/>
      <c r="CT2046" s="33"/>
      <c r="CU2046" s="32" t="s">
        <v>5655</v>
      </c>
      <c r="CV2046" s="98" t="s">
        <v>5651</v>
      </c>
      <c r="CW2046" s="98" t="s">
        <v>157</v>
      </c>
      <c r="CX2046" s="98" t="s">
        <v>5652</v>
      </c>
      <c r="CY2046" s="98" t="s">
        <v>107</v>
      </c>
      <c r="CZ2046" s="98" t="s">
        <v>755</v>
      </c>
      <c r="DA2046" s="33"/>
      <c r="DB2046" s="17" t="s">
        <v>15463</v>
      </c>
      <c r="DC2046" s="17" t="s">
        <v>15500</v>
      </c>
      <c r="DD2046" s="17">
        <v>1</v>
      </c>
      <c r="DE2046" s="17" t="s">
        <v>15500</v>
      </c>
      <c r="DF2046" s="17" t="s">
        <v>15500</v>
      </c>
      <c r="DG2046" s="23" t="s">
        <v>11174</v>
      </c>
      <c r="DH2046" s="145"/>
    </row>
    <row r="2047" spans="1:112" s="17" customFormat="1" x14ac:dyDescent="0.25">
      <c r="A2047" s="30" t="s">
        <v>7474</v>
      </c>
      <c r="B2047" s="96">
        <v>1</v>
      </c>
      <c r="C2047" s="152" t="s">
        <v>11188</v>
      </c>
      <c r="D2047" s="96" t="s">
        <v>5649</v>
      </c>
      <c r="E2047" s="96">
        <v>46354</v>
      </c>
      <c r="F2047" s="96" t="s">
        <v>7475</v>
      </c>
      <c r="G2047" s="31">
        <v>64421</v>
      </c>
      <c r="H2047" s="43">
        <v>44077</v>
      </c>
      <c r="I2047" s="96" t="s">
        <v>221</v>
      </c>
      <c r="J2047" s="96"/>
      <c r="K2047" s="96"/>
      <c r="L2047" s="96" t="s">
        <v>285</v>
      </c>
      <c r="M2047" s="124" t="s">
        <v>156</v>
      </c>
      <c r="N2047" s="96" t="s">
        <v>156</v>
      </c>
      <c r="O2047" s="124" t="s">
        <v>157</v>
      </c>
      <c r="P2047" s="64" t="str">
        <f>VLOOKUP(N2047,Entries!J:K,2,FALSE)</f>
        <v>UNITED STATES OF AMERICA</v>
      </c>
      <c r="Q2047" s="123" t="s">
        <v>5651</v>
      </c>
      <c r="R2047" s="30" t="s">
        <v>5651</v>
      </c>
      <c r="S2047" s="96" t="s">
        <v>156</v>
      </c>
      <c r="T2047" s="124" t="s">
        <v>157</v>
      </c>
      <c r="U2047" s="125" t="s">
        <v>159</v>
      </c>
      <c r="V2047" s="31" t="s">
        <v>159</v>
      </c>
      <c r="W2047" s="64">
        <f>IF(VLOOKUP(R2047,Entries!N:P,3,FALSE)=V2047,1,VLOOKUP(R2047,Entries!N:P,3,FALSE))</f>
        <v>1</v>
      </c>
      <c r="X2047" s="124"/>
      <c r="Y2047" s="124"/>
      <c r="Z2047" s="96"/>
      <c r="AA2047" s="96"/>
      <c r="AB2047" s="96"/>
      <c r="AC2047" s="97" t="s">
        <v>5652</v>
      </c>
      <c r="AD2047" s="96" t="s">
        <v>263</v>
      </c>
      <c r="AE2047" s="96" t="s">
        <v>263</v>
      </c>
      <c r="AF2047" s="96" t="s">
        <v>263</v>
      </c>
      <c r="AG2047" s="96" t="s">
        <v>11136</v>
      </c>
      <c r="AH2047" s="96"/>
      <c r="AI2047" s="96"/>
      <c r="AJ2047" s="96">
        <v>5</v>
      </c>
      <c r="AK2047" s="96" t="s">
        <v>95</v>
      </c>
      <c r="AL2047" s="96"/>
      <c r="AM2047" s="31"/>
      <c r="AN2047" s="30" t="s">
        <v>133</v>
      </c>
      <c r="AO2047" s="96" t="s">
        <v>134</v>
      </c>
      <c r="AP2047" s="31" t="s">
        <v>160</v>
      </c>
      <c r="AQ2047">
        <v>21104.4930785</v>
      </c>
      <c r="AR2047" t="s">
        <v>13789</v>
      </c>
      <c r="AS2047" t="s">
        <v>11225</v>
      </c>
      <c r="AT2047" t="s">
        <v>14622</v>
      </c>
      <c r="AU2047">
        <v>53.055100000000003</v>
      </c>
      <c r="AV2047" s="96">
        <v>0.92598598732888904</v>
      </c>
      <c r="AW2047">
        <v>133.131</v>
      </c>
      <c r="AX2047" s="96">
        <v>2.3235738030666671</v>
      </c>
      <c r="AY2047">
        <v>7.5300000000000001E-5</v>
      </c>
      <c r="AZ2047">
        <v>153.10980000000001</v>
      </c>
      <c r="BA2047" s="96">
        <v>2.6722695711200002</v>
      </c>
      <c r="BB2047">
        <v>206.99299999999999</v>
      </c>
      <c r="BC2047" s="96">
        <v>3.6127086269777782</v>
      </c>
      <c r="BD2047">
        <v>15.06396018</v>
      </c>
      <c r="BE2047" s="96">
        <f t="shared" si="259"/>
        <v>6925.3617227420746</v>
      </c>
      <c r="BF2047" s="96">
        <f t="shared" si="260"/>
        <v>554.88320247979664</v>
      </c>
      <c r="BG2047" s="96">
        <f t="shared" si="261"/>
        <v>553.84024300435249</v>
      </c>
      <c r="BH2047">
        <v>6931.733867177436</v>
      </c>
      <c r="BI2047">
        <v>1.1535581729421171E-3</v>
      </c>
      <c r="BJ2047">
        <v>0.92631698843063004</v>
      </c>
      <c r="BK2047">
        <v>2.32357428633716</v>
      </c>
      <c r="BL2047">
        <v>0.89148798513198535</v>
      </c>
      <c r="BM2047">
        <v>5.3934911370476133</v>
      </c>
      <c r="BN2047">
        <v>0.9259863959647775</v>
      </c>
      <c r="BO2047">
        <v>2.3235742883562511</v>
      </c>
      <c r="BP2047">
        <v>9.9373056097850168E-4</v>
      </c>
      <c r="BQ2047">
        <v>0.89148798513198535</v>
      </c>
      <c r="BR2047">
        <v>6925.6425239807841</v>
      </c>
      <c r="BS2047" s="96">
        <v>561.52474661127508</v>
      </c>
      <c r="BT2047" s="96">
        <v>547.76030135029214</v>
      </c>
      <c r="BU2047">
        <v>5.3934911370476133</v>
      </c>
      <c r="BV2047" s="65" t="str">
        <f t="shared" si="262"/>
        <v>Starlink</v>
      </c>
      <c r="BW2047" s="30" t="s">
        <v>192</v>
      </c>
      <c r="BX2047" s="96">
        <v>3.3</v>
      </c>
      <c r="BY2047" s="16">
        <v>0.2</v>
      </c>
      <c r="BZ2047" s="96">
        <v>9</v>
      </c>
      <c r="CA2047" s="96">
        <v>25.52</v>
      </c>
      <c r="CB2047" s="96">
        <v>1.1950000000000001</v>
      </c>
      <c r="CC2047" s="96">
        <v>14.9102735294118</v>
      </c>
      <c r="CD2047" s="96">
        <v>0.2</v>
      </c>
      <c r="CE2047" s="96">
        <v>2.8</v>
      </c>
      <c r="CF2047" s="31">
        <v>9</v>
      </c>
      <c r="CG2047" s="30">
        <v>260</v>
      </c>
      <c r="CH2047" s="96">
        <v>260</v>
      </c>
      <c r="CI2047" s="96">
        <v>220</v>
      </c>
      <c r="CJ2047" s="98">
        <f>Population!$CG2047-Population!$CI2047</f>
        <v>40</v>
      </c>
      <c r="CK2047" s="120">
        <f>_xlfn.DAYS(Entries!$AY$2,Population!H2047)</f>
        <v>217</v>
      </c>
      <c r="CL2047" s="120">
        <f t="shared" si="263"/>
        <v>1825</v>
      </c>
      <c r="CM2047" s="122">
        <f>Entries!$AY$5</f>
        <v>0.15</v>
      </c>
      <c r="CN2047" s="122">
        <f t="shared" si="265"/>
        <v>0.15384615384615385</v>
      </c>
      <c r="CO2047" s="121">
        <f t="shared" si="264"/>
        <v>0.89893150684931511</v>
      </c>
      <c r="CP2047" s="30" t="s">
        <v>5654</v>
      </c>
      <c r="CQ2047" s="96">
        <v>4</v>
      </c>
      <c r="CR2047" s="96" t="s">
        <v>95</v>
      </c>
      <c r="CS2047" s="96"/>
      <c r="CT2047" s="31"/>
      <c r="CU2047" s="30" t="s">
        <v>5655</v>
      </c>
      <c r="CV2047" s="96" t="s">
        <v>5651</v>
      </c>
      <c r="CW2047" s="96" t="s">
        <v>157</v>
      </c>
      <c r="CX2047" s="96" t="s">
        <v>5652</v>
      </c>
      <c r="CY2047" s="96" t="s">
        <v>107</v>
      </c>
      <c r="CZ2047" s="96" t="s">
        <v>755</v>
      </c>
      <c r="DA2047" s="31"/>
      <c r="DB2047" s="17" t="s">
        <v>15463</v>
      </c>
      <c r="DC2047" s="17" t="s">
        <v>15500</v>
      </c>
      <c r="DD2047" s="17">
        <v>1</v>
      </c>
      <c r="DE2047" s="17" t="s">
        <v>15500</v>
      </c>
      <c r="DF2047" s="17" t="s">
        <v>15500</v>
      </c>
      <c r="DG2047" s="23" t="s">
        <v>11174</v>
      </c>
      <c r="DH2047" s="145"/>
    </row>
    <row r="2048" spans="1:112" s="17" customFormat="1" x14ac:dyDescent="0.25">
      <c r="A2048" s="32" t="s">
        <v>7477</v>
      </c>
      <c r="B2048" s="98">
        <v>1</v>
      </c>
      <c r="C2048" s="149" t="s">
        <v>11188</v>
      </c>
      <c r="D2048" s="98" t="s">
        <v>5649</v>
      </c>
      <c r="E2048" s="98">
        <v>46368</v>
      </c>
      <c r="F2048" s="98" t="s">
        <v>7478</v>
      </c>
      <c r="G2048" s="33">
        <v>64435</v>
      </c>
      <c r="H2048" s="44">
        <v>44077</v>
      </c>
      <c r="I2048" s="98" t="s">
        <v>221</v>
      </c>
      <c r="J2048" s="98"/>
      <c r="K2048" s="98"/>
      <c r="L2048" s="98" t="s">
        <v>285</v>
      </c>
      <c r="M2048" t="s">
        <v>156</v>
      </c>
      <c r="N2048" s="98" t="s">
        <v>156</v>
      </c>
      <c r="O2048" t="s">
        <v>157</v>
      </c>
      <c r="P2048" s="96" t="str">
        <f>VLOOKUP(N2048,Entries!J:K,2,FALSE)</f>
        <v>UNITED STATES OF AMERICA</v>
      </c>
      <c r="Q2048" s="38" t="s">
        <v>5651</v>
      </c>
      <c r="R2048" s="32" t="s">
        <v>5651</v>
      </c>
      <c r="S2048" s="98" t="s">
        <v>156</v>
      </c>
      <c r="T2048" t="s">
        <v>157</v>
      </c>
      <c r="U2048" s="39" t="s">
        <v>159</v>
      </c>
      <c r="V2048" s="33" t="s">
        <v>159</v>
      </c>
      <c r="W2048" s="64">
        <f>IF(VLOOKUP(R2048,Entries!N:P,3,FALSE)=V2048,1,VLOOKUP(R2048,Entries!N:P,3,FALSE))</f>
        <v>1</v>
      </c>
      <c r="X2048"/>
      <c r="Y2048"/>
      <c r="Z2048" s="98"/>
      <c r="AA2048" s="98"/>
      <c r="AB2048" s="98"/>
      <c r="AC2048" s="99" t="s">
        <v>5652</v>
      </c>
      <c r="AD2048" s="98" t="s">
        <v>263</v>
      </c>
      <c r="AE2048" s="98" t="s">
        <v>263</v>
      </c>
      <c r="AF2048" s="98" t="s">
        <v>263</v>
      </c>
      <c r="AG2048" s="98" t="s">
        <v>11136</v>
      </c>
      <c r="AH2048" s="98"/>
      <c r="AI2048" s="98"/>
      <c r="AJ2048" s="98">
        <v>5</v>
      </c>
      <c r="AK2048" s="98" t="s">
        <v>95</v>
      </c>
      <c r="AL2048" s="98"/>
      <c r="AM2048" s="33"/>
      <c r="AN2048" s="32" t="s">
        <v>133</v>
      </c>
      <c r="AO2048" s="98" t="s">
        <v>134</v>
      </c>
      <c r="AP2048" s="33" t="s">
        <v>160</v>
      </c>
      <c r="AQ2048">
        <v>21104.43227279</v>
      </c>
      <c r="AR2048" t="s">
        <v>11467</v>
      </c>
      <c r="AS2048" t="s">
        <v>11225</v>
      </c>
      <c r="AT2048" t="s">
        <v>14623</v>
      </c>
      <c r="AU2048">
        <v>53.058700000000002</v>
      </c>
      <c r="AV2048" s="98">
        <v>0.92604881916888893</v>
      </c>
      <c r="AW2048">
        <v>113.39100000000001</v>
      </c>
      <c r="AX2048" s="98">
        <v>1.9790458804000002</v>
      </c>
      <c r="AY2048">
        <v>8.0500000000000005E-5</v>
      </c>
      <c r="AZ2048">
        <v>93.519300000000001</v>
      </c>
      <c r="BA2048" s="98">
        <v>1.6322193595866668</v>
      </c>
      <c r="BB2048">
        <v>266.58879999999999</v>
      </c>
      <c r="BC2048" s="98">
        <v>4.6528513409422221</v>
      </c>
      <c r="BD2048">
        <v>15.06393712</v>
      </c>
      <c r="BE2048" s="96">
        <f t="shared" si="259"/>
        <v>6925.3687903410782</v>
      </c>
      <c r="BF2048" s="96">
        <f t="shared" si="260"/>
        <v>554.92628252870054</v>
      </c>
      <c r="BG2048" s="96">
        <f t="shared" si="261"/>
        <v>553.81129815345594</v>
      </c>
      <c r="BH2048">
        <v>6931.7414369154758</v>
      </c>
      <c r="BI2048">
        <v>1.228832512092939E-3</v>
      </c>
      <c r="BJ2048">
        <v>0.92637980770766004</v>
      </c>
      <c r="BK2048">
        <v>1.9790462920132921</v>
      </c>
      <c r="BL2048">
        <v>0.87582082983925136</v>
      </c>
      <c r="BM2048">
        <v>5.4092508814917446</v>
      </c>
      <c r="BN2048">
        <v>0.92604922774676668</v>
      </c>
      <c r="BO2048">
        <v>1.979046294173437</v>
      </c>
      <c r="BP2048">
        <v>1.03315822726831E-3</v>
      </c>
      <c r="BQ2048">
        <v>0.87582082983925136</v>
      </c>
      <c r="BR2048">
        <v>6925.649015105334</v>
      </c>
      <c r="BS2048" s="96">
        <v>561.80430636446181</v>
      </c>
      <c r="BT2048" s="96">
        <v>547.49372384620528</v>
      </c>
      <c r="BU2048">
        <v>5.4092508814917446</v>
      </c>
      <c r="BV2048" s="60" t="str">
        <f t="shared" si="262"/>
        <v>Starlink</v>
      </c>
      <c r="BW2048" s="32" t="s">
        <v>192</v>
      </c>
      <c r="BX2048" s="98">
        <v>3.3</v>
      </c>
      <c r="BY2048" s="21">
        <v>0.2</v>
      </c>
      <c r="BZ2048" s="98">
        <v>9</v>
      </c>
      <c r="CA2048" s="98">
        <v>25.52</v>
      </c>
      <c r="CB2048" s="98">
        <v>1.1950000000000001</v>
      </c>
      <c r="CC2048" s="98">
        <v>14.9102735294118</v>
      </c>
      <c r="CD2048" s="98">
        <v>0.2</v>
      </c>
      <c r="CE2048" s="98">
        <v>2.8</v>
      </c>
      <c r="CF2048" s="33">
        <v>9</v>
      </c>
      <c r="CG2048" s="32">
        <v>260</v>
      </c>
      <c r="CH2048" s="98">
        <v>260</v>
      </c>
      <c r="CI2048" s="98">
        <v>220</v>
      </c>
      <c r="CJ2048" s="96">
        <f>Population!$CG2048-Population!$CI2048</f>
        <v>40</v>
      </c>
      <c r="CK2048" s="118">
        <f>_xlfn.DAYS(Entries!$AY$2,Population!H2048)</f>
        <v>217</v>
      </c>
      <c r="CL2048" s="118">
        <f t="shared" si="263"/>
        <v>1825</v>
      </c>
      <c r="CM2048" s="117">
        <f>Entries!$AY$5</f>
        <v>0.15</v>
      </c>
      <c r="CN2048" s="117">
        <f t="shared" si="265"/>
        <v>0.15384615384615385</v>
      </c>
      <c r="CO2048" s="119">
        <f t="shared" si="264"/>
        <v>0.89893150684931511</v>
      </c>
      <c r="CP2048" s="32" t="s">
        <v>5654</v>
      </c>
      <c r="CQ2048" s="98">
        <v>4</v>
      </c>
      <c r="CR2048" s="98" t="s">
        <v>95</v>
      </c>
      <c r="CS2048" s="98"/>
      <c r="CT2048" s="33"/>
      <c r="CU2048" s="32" t="s">
        <v>5655</v>
      </c>
      <c r="CV2048" s="98" t="s">
        <v>5651</v>
      </c>
      <c r="CW2048" s="98" t="s">
        <v>157</v>
      </c>
      <c r="CX2048" s="98" t="s">
        <v>5652</v>
      </c>
      <c r="CY2048" s="98" t="s">
        <v>107</v>
      </c>
      <c r="CZ2048" s="98" t="s">
        <v>755</v>
      </c>
      <c r="DA2048" s="33"/>
      <c r="DB2048" s="17" t="s">
        <v>15463</v>
      </c>
      <c r="DC2048" s="17" t="s">
        <v>15500</v>
      </c>
      <c r="DD2048" s="17">
        <v>1</v>
      </c>
      <c r="DE2048" s="17" t="s">
        <v>15500</v>
      </c>
      <c r="DF2048" s="17" t="s">
        <v>15500</v>
      </c>
      <c r="DG2048" s="23" t="s">
        <v>11174</v>
      </c>
      <c r="DH2048" s="145"/>
    </row>
    <row r="2049" spans="1:112" s="17" customFormat="1" x14ac:dyDescent="0.25">
      <c r="A2049" s="30" t="s">
        <v>7480</v>
      </c>
      <c r="B2049" s="96">
        <v>1</v>
      </c>
      <c r="C2049" s="152" t="s">
        <v>11188</v>
      </c>
      <c r="D2049" s="96" t="s">
        <v>5649</v>
      </c>
      <c r="E2049" s="96">
        <v>46534</v>
      </c>
      <c r="F2049" s="96" t="s">
        <v>7481</v>
      </c>
      <c r="G2049" s="31">
        <v>64749</v>
      </c>
      <c r="H2049" s="43">
        <v>44110</v>
      </c>
      <c r="I2049" s="96" t="s">
        <v>221</v>
      </c>
      <c r="J2049" s="96"/>
      <c r="K2049" s="96"/>
      <c r="L2049" s="96" t="s">
        <v>285</v>
      </c>
      <c r="M2049" s="124" t="s">
        <v>156</v>
      </c>
      <c r="N2049" s="96" t="s">
        <v>156</v>
      </c>
      <c r="O2049" s="124" t="s">
        <v>157</v>
      </c>
      <c r="P2049" s="64" t="str">
        <f>VLOOKUP(N2049,Entries!J:K,2,FALSE)</f>
        <v>UNITED STATES OF AMERICA</v>
      </c>
      <c r="Q2049" s="123" t="s">
        <v>5651</v>
      </c>
      <c r="R2049" s="30" t="s">
        <v>5651</v>
      </c>
      <c r="S2049" s="96" t="s">
        <v>156</v>
      </c>
      <c r="T2049" s="124" t="s">
        <v>157</v>
      </c>
      <c r="U2049" s="125" t="s">
        <v>159</v>
      </c>
      <c r="V2049" s="31" t="s">
        <v>159</v>
      </c>
      <c r="W2049" s="64">
        <f>IF(VLOOKUP(R2049,Entries!N:P,3,FALSE)=V2049,1,VLOOKUP(R2049,Entries!N:P,3,FALSE))</f>
        <v>1</v>
      </c>
      <c r="X2049" s="124"/>
      <c r="Y2049" s="124"/>
      <c r="Z2049" s="96"/>
      <c r="AA2049" s="96"/>
      <c r="AB2049" s="96"/>
      <c r="AC2049" s="97" t="s">
        <v>5652</v>
      </c>
      <c r="AD2049" s="96" t="s">
        <v>263</v>
      </c>
      <c r="AE2049" s="96" t="s">
        <v>263</v>
      </c>
      <c r="AF2049" s="96" t="s">
        <v>263</v>
      </c>
      <c r="AG2049" s="96" t="s">
        <v>11136</v>
      </c>
      <c r="AH2049" s="96"/>
      <c r="AI2049" s="96"/>
      <c r="AJ2049" s="96">
        <v>5</v>
      </c>
      <c r="AK2049" s="96" t="s">
        <v>95</v>
      </c>
      <c r="AL2049" s="96"/>
      <c r="AM2049" s="31"/>
      <c r="AN2049" s="30" t="s">
        <v>133</v>
      </c>
      <c r="AO2049" s="96" t="s">
        <v>134</v>
      </c>
      <c r="AP2049" s="31" t="s">
        <v>160</v>
      </c>
      <c r="AQ2049">
        <v>21104.504142360001</v>
      </c>
      <c r="AR2049" t="s">
        <v>14624</v>
      </c>
      <c r="AS2049" t="s">
        <v>11225</v>
      </c>
      <c r="AT2049" t="s">
        <v>14625</v>
      </c>
      <c r="AU2049">
        <v>53.057400000000001</v>
      </c>
      <c r="AV2049" s="96">
        <v>0.92602612989333344</v>
      </c>
      <c r="AW2049">
        <v>293.06580000000002</v>
      </c>
      <c r="AX2049" s="96">
        <v>5.1149620708533341</v>
      </c>
      <c r="AY2049">
        <v>2.164E-4</v>
      </c>
      <c r="AZ2049">
        <v>88.057400000000001</v>
      </c>
      <c r="BA2049" s="96">
        <v>1.5368912410044446</v>
      </c>
      <c r="BB2049">
        <v>272.06630000000001</v>
      </c>
      <c r="BC2049" s="96">
        <v>4.7484517308311114</v>
      </c>
      <c r="BD2049">
        <v>15.06397527</v>
      </c>
      <c r="BE2049" s="96">
        <f t="shared" si="259"/>
        <v>6925.3570978572488</v>
      </c>
      <c r="BF2049" s="96">
        <f t="shared" si="260"/>
        <v>555.85574513322535</v>
      </c>
      <c r="BG2049" s="96">
        <f t="shared" si="261"/>
        <v>552.85845058127234</v>
      </c>
      <c r="BH2049">
        <v>6931.7298581816431</v>
      </c>
      <c r="BI2049">
        <v>1.3433933539857561E-3</v>
      </c>
      <c r="BJ2049">
        <v>0.92635712404367088</v>
      </c>
      <c r="BK2049">
        <v>5.1149631352744951</v>
      </c>
      <c r="BL2049">
        <v>0.93363530581784648</v>
      </c>
      <c r="BM2049">
        <v>5.3517086554942344</v>
      </c>
      <c r="BN2049">
        <v>0.92602653843289995</v>
      </c>
      <c r="BO2049">
        <v>5.1149631374481297</v>
      </c>
      <c r="BP2049">
        <v>1.1578788732841329E-3</v>
      </c>
      <c r="BQ2049">
        <v>0.93363530581784648</v>
      </c>
      <c r="BR2049">
        <v>6925.6375300982954</v>
      </c>
      <c r="BS2049" s="96">
        <v>562.65657947842101</v>
      </c>
      <c r="BT2049" s="96">
        <v>546.61848071817076</v>
      </c>
      <c r="BU2049">
        <v>5.3517086554942344</v>
      </c>
      <c r="BV2049" s="65" t="str">
        <f t="shared" si="262"/>
        <v>Starlink</v>
      </c>
      <c r="BW2049" s="30" t="s">
        <v>192</v>
      </c>
      <c r="BX2049" s="96">
        <v>3.3</v>
      </c>
      <c r="BY2049" s="16">
        <v>0.2</v>
      </c>
      <c r="BZ2049" s="96">
        <v>9</v>
      </c>
      <c r="CA2049" s="96">
        <v>25.52</v>
      </c>
      <c r="CB2049" s="96">
        <v>1.1950000000000001</v>
      </c>
      <c r="CC2049" s="96">
        <v>14.9102735294118</v>
      </c>
      <c r="CD2049" s="96">
        <v>0.2</v>
      </c>
      <c r="CE2049" s="96">
        <v>2.8</v>
      </c>
      <c r="CF2049" s="31">
        <v>9</v>
      </c>
      <c r="CG2049" s="30">
        <v>260</v>
      </c>
      <c r="CH2049" s="96">
        <v>260</v>
      </c>
      <c r="CI2049" s="96">
        <v>220</v>
      </c>
      <c r="CJ2049" s="98">
        <f>Population!$CG2049-Population!$CI2049</f>
        <v>40</v>
      </c>
      <c r="CK2049" s="120">
        <f>_xlfn.DAYS(Entries!$AY$2,Population!H2049)</f>
        <v>184</v>
      </c>
      <c r="CL2049" s="120">
        <f t="shared" si="263"/>
        <v>1825</v>
      </c>
      <c r="CM2049" s="122">
        <f>Entries!$AY$5</f>
        <v>0.15</v>
      </c>
      <c r="CN2049" s="122">
        <f t="shared" si="265"/>
        <v>0.15384615384615385</v>
      </c>
      <c r="CO2049" s="121">
        <f t="shared" si="264"/>
        <v>0.91430136986301369</v>
      </c>
      <c r="CP2049" s="30" t="s">
        <v>5654</v>
      </c>
      <c r="CQ2049" s="96">
        <v>4</v>
      </c>
      <c r="CR2049" s="96" t="s">
        <v>95</v>
      </c>
      <c r="CS2049" s="96"/>
      <c r="CT2049" s="31"/>
      <c r="CU2049" s="30" t="s">
        <v>5655</v>
      </c>
      <c r="CV2049" s="96" t="s">
        <v>5651</v>
      </c>
      <c r="CW2049" s="96" t="s">
        <v>157</v>
      </c>
      <c r="CX2049" s="96" t="s">
        <v>5652</v>
      </c>
      <c r="CY2049" s="96" t="s">
        <v>107</v>
      </c>
      <c r="CZ2049" s="96" t="s">
        <v>755</v>
      </c>
      <c r="DA2049" s="31"/>
      <c r="DB2049" s="17" t="s">
        <v>15463</v>
      </c>
      <c r="DC2049" s="17" t="s">
        <v>15500</v>
      </c>
      <c r="DD2049" s="17">
        <v>1</v>
      </c>
      <c r="DE2049" s="17" t="s">
        <v>15500</v>
      </c>
      <c r="DF2049" s="17" t="s">
        <v>15500</v>
      </c>
      <c r="DG2049" s="23" t="s">
        <v>11174</v>
      </c>
      <c r="DH2049" s="145"/>
    </row>
    <row r="2050" spans="1:112" s="17" customFormat="1" x14ac:dyDescent="0.25">
      <c r="A2050" s="32" t="s">
        <v>7483</v>
      </c>
      <c r="B2050" s="98">
        <v>1</v>
      </c>
      <c r="C2050" s="149" t="s">
        <v>11188</v>
      </c>
      <c r="D2050" s="98" t="s">
        <v>5649</v>
      </c>
      <c r="E2050" s="98">
        <v>46574</v>
      </c>
      <c r="F2050" s="98" t="s">
        <v>7484</v>
      </c>
      <c r="G2050" s="33">
        <v>64789</v>
      </c>
      <c r="H2050" s="44">
        <v>44110</v>
      </c>
      <c r="I2050" s="98" t="s">
        <v>221</v>
      </c>
      <c r="J2050" s="98"/>
      <c r="K2050" s="98"/>
      <c r="L2050" s="98" t="s">
        <v>285</v>
      </c>
      <c r="M2050" t="s">
        <v>156</v>
      </c>
      <c r="N2050" s="98" t="s">
        <v>156</v>
      </c>
      <c r="O2050" t="s">
        <v>157</v>
      </c>
      <c r="P2050" s="96" t="str">
        <f>VLOOKUP(N2050,Entries!J:K,2,FALSE)</f>
        <v>UNITED STATES OF AMERICA</v>
      </c>
      <c r="Q2050" s="38" t="s">
        <v>5651</v>
      </c>
      <c r="R2050" s="32" t="s">
        <v>5651</v>
      </c>
      <c r="S2050" s="98" t="s">
        <v>156</v>
      </c>
      <c r="T2050" t="s">
        <v>157</v>
      </c>
      <c r="U2050" s="39" t="s">
        <v>159</v>
      </c>
      <c r="V2050" s="33" t="s">
        <v>159</v>
      </c>
      <c r="W2050" s="64">
        <f>IF(VLOOKUP(R2050,Entries!N:P,3,FALSE)=V2050,1,VLOOKUP(R2050,Entries!N:P,3,FALSE))</f>
        <v>1</v>
      </c>
      <c r="X2050"/>
      <c r="Y2050"/>
      <c r="Z2050" s="98"/>
      <c r="AA2050" s="98"/>
      <c r="AB2050" s="98"/>
      <c r="AC2050" s="99" t="s">
        <v>5652</v>
      </c>
      <c r="AD2050" s="98" t="s">
        <v>263</v>
      </c>
      <c r="AE2050" s="98" t="s">
        <v>263</v>
      </c>
      <c r="AF2050" s="98" t="s">
        <v>263</v>
      </c>
      <c r="AG2050" s="98" t="s">
        <v>11136</v>
      </c>
      <c r="AH2050" s="98"/>
      <c r="AI2050" s="98"/>
      <c r="AJ2050" s="98">
        <v>5</v>
      </c>
      <c r="AK2050" s="98" t="s">
        <v>95</v>
      </c>
      <c r="AL2050" s="98"/>
      <c r="AM2050" s="33"/>
      <c r="AN2050" s="32" t="s">
        <v>133</v>
      </c>
      <c r="AO2050" s="98" t="s">
        <v>134</v>
      </c>
      <c r="AP2050" s="33" t="s">
        <v>160</v>
      </c>
      <c r="AQ2050">
        <v>21104.56264303</v>
      </c>
      <c r="AR2050" t="s">
        <v>11480</v>
      </c>
      <c r="AS2050" t="s">
        <v>11225</v>
      </c>
      <c r="AT2050" t="s">
        <v>14626</v>
      </c>
      <c r="AU2050">
        <v>53.055900000000001</v>
      </c>
      <c r="AV2050" s="98">
        <v>0.92599994996000012</v>
      </c>
      <c r="AW2050">
        <v>277.80829999999997</v>
      </c>
      <c r="AX2050" s="98">
        <v>4.8486685156311102</v>
      </c>
      <c r="AY2050">
        <v>1.526E-4</v>
      </c>
      <c r="AZ2050">
        <v>103.3592</v>
      </c>
      <c r="BA2050" s="98">
        <v>1.8039579769244445</v>
      </c>
      <c r="BB2050">
        <v>256.7568</v>
      </c>
      <c r="BC2050" s="98">
        <v>4.4812506045866671</v>
      </c>
      <c r="BD2050">
        <v>15.06402462</v>
      </c>
      <c r="BE2050" s="96">
        <f t="shared" si="259"/>
        <v>6925.3419727908395</v>
      </c>
      <c r="BF2050" s="96">
        <f t="shared" si="260"/>
        <v>555.39877997588792</v>
      </c>
      <c r="BG2050" s="96">
        <f t="shared" si="261"/>
        <v>553.28516560579192</v>
      </c>
      <c r="BH2050">
        <v>6931.7143979964721</v>
      </c>
      <c r="BI2050">
        <v>1.2635420533932339E-3</v>
      </c>
      <c r="BJ2050">
        <v>0.92633095043756741</v>
      </c>
      <c r="BK2050">
        <v>4.8486695255746932</v>
      </c>
      <c r="BL2050">
        <v>0.92877576783203408</v>
      </c>
      <c r="BM2050">
        <v>5.3564337557797659</v>
      </c>
      <c r="BN2050">
        <v>0.92600035854109297</v>
      </c>
      <c r="BO2050">
        <v>4.8486695265169004</v>
      </c>
      <c r="BP2050">
        <v>1.095806676648487E-3</v>
      </c>
      <c r="BQ2050">
        <v>0.92877576783203408</v>
      </c>
      <c r="BR2050">
        <v>6925.6226460225944</v>
      </c>
      <c r="BS2050" s="96">
        <v>562.21178955805317</v>
      </c>
      <c r="BT2050" s="96">
        <v>547.03350248713559</v>
      </c>
      <c r="BU2050">
        <v>5.3564337557797659</v>
      </c>
      <c r="BV2050" s="60" t="str">
        <f t="shared" si="262"/>
        <v>Starlink</v>
      </c>
      <c r="BW2050" s="32" t="s">
        <v>192</v>
      </c>
      <c r="BX2050" s="98">
        <v>3.3</v>
      </c>
      <c r="BY2050" s="21">
        <v>0.2</v>
      </c>
      <c r="BZ2050" s="98">
        <v>9</v>
      </c>
      <c r="CA2050" s="98">
        <v>25.52</v>
      </c>
      <c r="CB2050" s="98">
        <v>1.1950000000000001</v>
      </c>
      <c r="CC2050" s="98">
        <v>14.9102735294118</v>
      </c>
      <c r="CD2050" s="98">
        <v>0.2</v>
      </c>
      <c r="CE2050" s="98">
        <v>2.8</v>
      </c>
      <c r="CF2050" s="33">
        <v>9</v>
      </c>
      <c r="CG2050" s="32">
        <v>260</v>
      </c>
      <c r="CH2050" s="98">
        <v>260</v>
      </c>
      <c r="CI2050" s="98">
        <v>220</v>
      </c>
      <c r="CJ2050" s="96">
        <f>Population!$CG2050-Population!$CI2050</f>
        <v>40</v>
      </c>
      <c r="CK2050" s="118">
        <f>_xlfn.DAYS(Entries!$AY$2,Population!H2050)</f>
        <v>184</v>
      </c>
      <c r="CL2050" s="118">
        <f t="shared" si="263"/>
        <v>1825</v>
      </c>
      <c r="CM2050" s="117">
        <f>Entries!$AY$5</f>
        <v>0.15</v>
      </c>
      <c r="CN2050" s="117">
        <f t="shared" si="265"/>
        <v>0.15384615384615385</v>
      </c>
      <c r="CO2050" s="119">
        <f t="shared" si="264"/>
        <v>0.91430136986301369</v>
      </c>
      <c r="CP2050" s="32" t="s">
        <v>5654</v>
      </c>
      <c r="CQ2050" s="98">
        <v>4</v>
      </c>
      <c r="CR2050" s="98" t="s">
        <v>95</v>
      </c>
      <c r="CS2050" s="98"/>
      <c r="CT2050" s="33"/>
      <c r="CU2050" s="32" t="s">
        <v>5655</v>
      </c>
      <c r="CV2050" s="98" t="s">
        <v>5651</v>
      </c>
      <c r="CW2050" s="98" t="s">
        <v>157</v>
      </c>
      <c r="CX2050" s="98" t="s">
        <v>5652</v>
      </c>
      <c r="CY2050" s="98" t="s">
        <v>107</v>
      </c>
      <c r="CZ2050" s="98" t="s">
        <v>755</v>
      </c>
      <c r="DA2050" s="33"/>
      <c r="DB2050" s="17" t="s">
        <v>15463</v>
      </c>
      <c r="DC2050" s="17" t="s">
        <v>15500</v>
      </c>
      <c r="DD2050" s="17">
        <v>1</v>
      </c>
      <c r="DE2050" s="17" t="s">
        <v>15500</v>
      </c>
      <c r="DF2050" s="17" t="s">
        <v>15500</v>
      </c>
      <c r="DG2050" s="23" t="s">
        <v>11174</v>
      </c>
      <c r="DH2050" s="145"/>
    </row>
    <row r="2051" spans="1:112" s="17" customFormat="1" x14ac:dyDescent="0.25">
      <c r="A2051" s="30" t="s">
        <v>7486</v>
      </c>
      <c r="B2051" s="96">
        <v>1</v>
      </c>
      <c r="C2051" s="152" t="s">
        <v>11188</v>
      </c>
      <c r="D2051" s="96" t="s">
        <v>5649</v>
      </c>
      <c r="E2051" s="96">
        <v>46355</v>
      </c>
      <c r="F2051" s="96" t="s">
        <v>7487</v>
      </c>
      <c r="G2051" s="31">
        <v>64422</v>
      </c>
      <c r="H2051" s="43">
        <v>44077</v>
      </c>
      <c r="I2051" s="96" t="s">
        <v>221</v>
      </c>
      <c r="J2051" s="96"/>
      <c r="K2051" s="96"/>
      <c r="L2051" s="96" t="s">
        <v>285</v>
      </c>
      <c r="M2051" s="124" t="s">
        <v>156</v>
      </c>
      <c r="N2051" s="96" t="s">
        <v>156</v>
      </c>
      <c r="O2051" s="124" t="s">
        <v>157</v>
      </c>
      <c r="P2051" s="64" t="str">
        <f>VLOOKUP(N2051,Entries!J:K,2,FALSE)</f>
        <v>UNITED STATES OF AMERICA</v>
      </c>
      <c r="Q2051" s="123" t="s">
        <v>5651</v>
      </c>
      <c r="R2051" s="30" t="s">
        <v>5651</v>
      </c>
      <c r="S2051" s="96" t="s">
        <v>156</v>
      </c>
      <c r="T2051" s="124" t="s">
        <v>157</v>
      </c>
      <c r="U2051" s="125" t="s">
        <v>159</v>
      </c>
      <c r="V2051" s="31" t="s">
        <v>159</v>
      </c>
      <c r="W2051" s="64">
        <f>IF(VLOOKUP(R2051,Entries!N:P,3,FALSE)=V2051,1,VLOOKUP(R2051,Entries!N:P,3,FALSE))</f>
        <v>1</v>
      </c>
      <c r="X2051" s="124"/>
      <c r="Y2051" s="124"/>
      <c r="Z2051" s="96"/>
      <c r="AA2051" s="96"/>
      <c r="AB2051" s="96"/>
      <c r="AC2051" s="97" t="s">
        <v>5652</v>
      </c>
      <c r="AD2051" s="96" t="s">
        <v>263</v>
      </c>
      <c r="AE2051" s="96" t="s">
        <v>263</v>
      </c>
      <c r="AF2051" s="96" t="s">
        <v>263</v>
      </c>
      <c r="AG2051" s="96" t="s">
        <v>11136</v>
      </c>
      <c r="AH2051" s="96"/>
      <c r="AI2051" s="96"/>
      <c r="AJ2051" s="96">
        <v>5</v>
      </c>
      <c r="AK2051" s="96" t="s">
        <v>95</v>
      </c>
      <c r="AL2051" s="96"/>
      <c r="AM2051" s="31"/>
      <c r="AN2051" s="30" t="s">
        <v>133</v>
      </c>
      <c r="AO2051" s="96" t="s">
        <v>134</v>
      </c>
      <c r="AP2051" s="31" t="s">
        <v>160</v>
      </c>
      <c r="AQ2051">
        <v>21104.467279389999</v>
      </c>
      <c r="AR2051" t="s">
        <v>14627</v>
      </c>
      <c r="AS2051" t="s">
        <v>11225</v>
      </c>
      <c r="AT2051" t="s">
        <v>14628</v>
      </c>
      <c r="AU2051">
        <v>53.055700000000002</v>
      </c>
      <c r="AV2051" s="96">
        <v>0.9259964593022223</v>
      </c>
      <c r="AW2051">
        <v>133.23910000000001</v>
      </c>
      <c r="AX2051" s="96">
        <v>2.3254605035955556</v>
      </c>
      <c r="AY2051">
        <v>5.0500000000000001E-5</v>
      </c>
      <c r="AZ2051">
        <v>100.12439999999999</v>
      </c>
      <c r="BA2051" s="96">
        <v>1.7475000780266665</v>
      </c>
      <c r="BB2051">
        <v>259.98020000000002</v>
      </c>
      <c r="BC2051" s="96">
        <v>4.537509535991112</v>
      </c>
      <c r="BD2051">
        <v>15.06393461</v>
      </c>
      <c r="BE2051" s="96">
        <f t="shared" ref="BE2051:BE2114" si="266">(((((24*60*60/BD2051)^2)*3.986004418*(10^(14)))/(4*3.141592*3.141592))^(1/3))/1000</f>
        <v>6925.3695596254947</v>
      </c>
      <c r="BF2051" s="96">
        <f t="shared" ref="BF2051:BF2114" si="267">$BE2051*(1+$AY2051)-6371</f>
        <v>554.71929078825542</v>
      </c>
      <c r="BG2051" s="96">
        <f t="shared" ref="BG2051:BG2114" si="268">$BE2051*(1-$AY2051)-6371</f>
        <v>554.01982846273404</v>
      </c>
      <c r="BH2051">
        <v>6931.7421722253503</v>
      </c>
      <c r="BI2051">
        <v>1.20289050479753E-3</v>
      </c>
      <c r="BJ2051">
        <v>0.92632745768129843</v>
      </c>
      <c r="BK2051">
        <v>2.3254609874764771</v>
      </c>
      <c r="BL2051">
        <v>0.86197101177066848</v>
      </c>
      <c r="BM2051">
        <v>5.4230396161202146</v>
      </c>
      <c r="BN2051">
        <v>0.92599686794390634</v>
      </c>
      <c r="BO2051">
        <v>2.3254609894442142</v>
      </c>
      <c r="BP2051">
        <v>1.005539883523356E-3</v>
      </c>
      <c r="BQ2051">
        <v>0.86197101177066848</v>
      </c>
      <c r="BR2051">
        <v>6925.6502645857536</v>
      </c>
      <c r="BS2051" s="96">
        <v>561.61428214612897</v>
      </c>
      <c r="BT2051" s="96">
        <v>547.68624702537818</v>
      </c>
      <c r="BU2051">
        <v>5.4230396161202146</v>
      </c>
      <c r="BV2051" s="65" t="str">
        <f t="shared" si="262"/>
        <v>Starlink</v>
      </c>
      <c r="BW2051" s="30" t="s">
        <v>192</v>
      </c>
      <c r="BX2051" s="96">
        <v>3.3</v>
      </c>
      <c r="BY2051" s="16">
        <v>0.2</v>
      </c>
      <c r="BZ2051" s="96">
        <v>9</v>
      </c>
      <c r="CA2051" s="96">
        <v>25.52</v>
      </c>
      <c r="CB2051" s="96">
        <v>1.1950000000000001</v>
      </c>
      <c r="CC2051" s="96">
        <v>14.9102735294118</v>
      </c>
      <c r="CD2051" s="96">
        <v>0.2</v>
      </c>
      <c r="CE2051" s="96">
        <v>2.8</v>
      </c>
      <c r="CF2051" s="31">
        <v>9</v>
      </c>
      <c r="CG2051" s="30">
        <v>260</v>
      </c>
      <c r="CH2051" s="96">
        <v>260</v>
      </c>
      <c r="CI2051" s="96">
        <v>220</v>
      </c>
      <c r="CJ2051" s="98">
        <f>Population!$CG2051-Population!$CI2051</f>
        <v>40</v>
      </c>
      <c r="CK2051" s="120">
        <f>_xlfn.DAYS(Entries!$AY$2,Population!H2051)</f>
        <v>217</v>
      </c>
      <c r="CL2051" s="120">
        <f t="shared" si="263"/>
        <v>1825</v>
      </c>
      <c r="CM2051" s="122">
        <f>Entries!$AY$5</f>
        <v>0.15</v>
      </c>
      <c r="CN2051" s="122">
        <f t="shared" si="265"/>
        <v>0.15384615384615385</v>
      </c>
      <c r="CO2051" s="121">
        <f t="shared" si="264"/>
        <v>0.89893150684931511</v>
      </c>
      <c r="CP2051" s="30" t="s">
        <v>5654</v>
      </c>
      <c r="CQ2051" s="96">
        <v>4</v>
      </c>
      <c r="CR2051" s="96" t="s">
        <v>95</v>
      </c>
      <c r="CS2051" s="96"/>
      <c r="CT2051" s="31"/>
      <c r="CU2051" s="30" t="s">
        <v>5655</v>
      </c>
      <c r="CV2051" s="96" t="s">
        <v>5651</v>
      </c>
      <c r="CW2051" s="96" t="s">
        <v>157</v>
      </c>
      <c r="CX2051" s="96" t="s">
        <v>5652</v>
      </c>
      <c r="CY2051" s="96" t="s">
        <v>107</v>
      </c>
      <c r="CZ2051" s="96" t="s">
        <v>755</v>
      </c>
      <c r="DA2051" s="31"/>
      <c r="DB2051" s="17" t="s">
        <v>15463</v>
      </c>
      <c r="DC2051" s="17" t="s">
        <v>15500</v>
      </c>
      <c r="DD2051" s="17">
        <v>1</v>
      </c>
      <c r="DE2051" s="17" t="s">
        <v>15500</v>
      </c>
      <c r="DF2051" s="17" t="s">
        <v>15500</v>
      </c>
      <c r="DG2051" s="23" t="s">
        <v>11174</v>
      </c>
      <c r="DH2051" s="145"/>
    </row>
    <row r="2052" spans="1:112" s="17" customFormat="1" x14ac:dyDescent="0.25">
      <c r="A2052" s="32" t="s">
        <v>7489</v>
      </c>
      <c r="B2052" s="98">
        <v>1</v>
      </c>
      <c r="C2052" s="149" t="s">
        <v>11188</v>
      </c>
      <c r="D2052" s="98" t="s">
        <v>5649</v>
      </c>
      <c r="E2052" s="98">
        <v>46369</v>
      </c>
      <c r="F2052" s="98" t="s">
        <v>7490</v>
      </c>
      <c r="G2052" s="33">
        <v>64436</v>
      </c>
      <c r="H2052" s="44">
        <v>44077</v>
      </c>
      <c r="I2052" s="98" t="s">
        <v>221</v>
      </c>
      <c r="J2052" s="98"/>
      <c r="K2052" s="98"/>
      <c r="L2052" s="98" t="s">
        <v>285</v>
      </c>
      <c r="M2052" t="s">
        <v>156</v>
      </c>
      <c r="N2052" s="98" t="s">
        <v>156</v>
      </c>
      <c r="O2052" t="s">
        <v>157</v>
      </c>
      <c r="P2052" s="96" t="str">
        <f>VLOOKUP(N2052,Entries!J:K,2,FALSE)</f>
        <v>UNITED STATES OF AMERICA</v>
      </c>
      <c r="Q2052" s="38" t="s">
        <v>5651</v>
      </c>
      <c r="R2052" s="32" t="s">
        <v>5651</v>
      </c>
      <c r="S2052" s="98" t="s">
        <v>156</v>
      </c>
      <c r="T2052" t="s">
        <v>157</v>
      </c>
      <c r="U2052" s="39" t="s">
        <v>159</v>
      </c>
      <c r="V2052" s="33" t="s">
        <v>159</v>
      </c>
      <c r="W2052" s="64">
        <f>IF(VLOOKUP(R2052,Entries!N:P,3,FALSE)=V2052,1,VLOOKUP(R2052,Entries!N:P,3,FALSE))</f>
        <v>1</v>
      </c>
      <c r="X2052"/>
      <c r="Y2052"/>
      <c r="Z2052" s="98"/>
      <c r="AA2052" s="98"/>
      <c r="AB2052" s="98"/>
      <c r="AC2052" s="99" t="s">
        <v>5652</v>
      </c>
      <c r="AD2052" s="98" t="s">
        <v>263</v>
      </c>
      <c r="AE2052" s="98" t="s">
        <v>263</v>
      </c>
      <c r="AF2052" s="98" t="s">
        <v>263</v>
      </c>
      <c r="AG2052" s="98" t="s">
        <v>11136</v>
      </c>
      <c r="AH2052" s="98"/>
      <c r="AI2052" s="98"/>
      <c r="AJ2052" s="98">
        <v>5</v>
      </c>
      <c r="AK2052" s="98" t="s">
        <v>95</v>
      </c>
      <c r="AL2052" s="98"/>
      <c r="AM2052" s="33"/>
      <c r="AN2052" s="32" t="s">
        <v>133</v>
      </c>
      <c r="AO2052" s="98" t="s">
        <v>134</v>
      </c>
      <c r="AP2052" s="33" t="s">
        <v>160</v>
      </c>
      <c r="AQ2052">
        <v>21104.41753535</v>
      </c>
      <c r="AR2052" t="s">
        <v>13371</v>
      </c>
      <c r="AS2052" t="s">
        <v>11225</v>
      </c>
      <c r="AT2052" t="s">
        <v>14629</v>
      </c>
      <c r="AU2052">
        <v>53.0563</v>
      </c>
      <c r="AV2052" s="98">
        <v>0.92600693127555567</v>
      </c>
      <c r="AW2052">
        <v>113.4654</v>
      </c>
      <c r="AX2052" s="98">
        <v>1.9803444050933334</v>
      </c>
      <c r="AY2052">
        <v>8.7700000000000004E-5</v>
      </c>
      <c r="AZ2052">
        <v>88.521600000000007</v>
      </c>
      <c r="BA2052" s="98">
        <v>1.5449930577066668</v>
      </c>
      <c r="BB2052">
        <v>271.58730000000003</v>
      </c>
      <c r="BC2052" s="98">
        <v>4.7400916054533342</v>
      </c>
      <c r="BD2052">
        <v>15.06390369</v>
      </c>
      <c r="BE2052" s="96">
        <f t="shared" si="266"/>
        <v>6925.379036246256</v>
      </c>
      <c r="BF2052" s="96">
        <f t="shared" si="267"/>
        <v>554.98639198773435</v>
      </c>
      <c r="BG2052" s="96">
        <f t="shared" si="268"/>
        <v>553.77168050477667</v>
      </c>
      <c r="BH2052">
        <v>6931.751731827846</v>
      </c>
      <c r="BI2052">
        <v>1.239073508019994E-3</v>
      </c>
      <c r="BJ2052">
        <v>0.92633792680612592</v>
      </c>
      <c r="BK2052">
        <v>1.980344816477023</v>
      </c>
      <c r="BL2052">
        <v>0.87510360549888366</v>
      </c>
      <c r="BM2052">
        <v>5.4099820772951714</v>
      </c>
      <c r="BN2052">
        <v>0.92600733989715278</v>
      </c>
      <c r="BO2052">
        <v>1.980344819129664</v>
      </c>
      <c r="BP2052">
        <v>1.039749590568354E-3</v>
      </c>
      <c r="BQ2052">
        <v>0.87510360549888366</v>
      </c>
      <c r="BR2052">
        <v>6925.6596446487811</v>
      </c>
      <c r="BS2052" s="96">
        <v>561.86059642871987</v>
      </c>
      <c r="BT2052" s="96">
        <v>547.45869286884135</v>
      </c>
      <c r="BU2052">
        <v>5.4099820772951714</v>
      </c>
      <c r="BV2052" s="60" t="str">
        <f t="shared" si="262"/>
        <v>Starlink</v>
      </c>
      <c r="BW2052" s="32" t="s">
        <v>192</v>
      </c>
      <c r="BX2052" s="98">
        <v>3.3</v>
      </c>
      <c r="BY2052" s="21">
        <v>0.2</v>
      </c>
      <c r="BZ2052" s="98">
        <v>9</v>
      </c>
      <c r="CA2052" s="98">
        <v>25.52</v>
      </c>
      <c r="CB2052" s="98">
        <v>1.1950000000000001</v>
      </c>
      <c r="CC2052" s="98">
        <v>14.9102735294118</v>
      </c>
      <c r="CD2052" s="98">
        <v>0.2</v>
      </c>
      <c r="CE2052" s="98">
        <v>2.8</v>
      </c>
      <c r="CF2052" s="33">
        <v>9</v>
      </c>
      <c r="CG2052" s="32">
        <v>260</v>
      </c>
      <c r="CH2052" s="98">
        <v>260</v>
      </c>
      <c r="CI2052" s="98">
        <v>220</v>
      </c>
      <c r="CJ2052" s="96">
        <f>Population!$CG2052-Population!$CI2052</f>
        <v>40</v>
      </c>
      <c r="CK2052" s="118">
        <f>_xlfn.DAYS(Entries!$AY$2,Population!H2052)</f>
        <v>217</v>
      </c>
      <c r="CL2052" s="118">
        <f t="shared" si="263"/>
        <v>1825</v>
      </c>
      <c r="CM2052" s="117">
        <f>Entries!$AY$5</f>
        <v>0.15</v>
      </c>
      <c r="CN2052" s="117">
        <f t="shared" si="265"/>
        <v>0.15384615384615385</v>
      </c>
      <c r="CO2052" s="119">
        <f t="shared" si="264"/>
        <v>0.89893150684931511</v>
      </c>
      <c r="CP2052" s="32" t="s">
        <v>5654</v>
      </c>
      <c r="CQ2052" s="98">
        <v>4</v>
      </c>
      <c r="CR2052" s="98" t="s">
        <v>95</v>
      </c>
      <c r="CS2052" s="98"/>
      <c r="CT2052" s="33"/>
      <c r="CU2052" s="32" t="s">
        <v>5655</v>
      </c>
      <c r="CV2052" s="98" t="s">
        <v>5651</v>
      </c>
      <c r="CW2052" s="98" t="s">
        <v>157</v>
      </c>
      <c r="CX2052" s="98" t="s">
        <v>5652</v>
      </c>
      <c r="CY2052" s="98" t="s">
        <v>107</v>
      </c>
      <c r="CZ2052" s="98" t="s">
        <v>755</v>
      </c>
      <c r="DA2052" s="33"/>
      <c r="DB2052" s="17" t="s">
        <v>15463</v>
      </c>
      <c r="DC2052" s="17" t="s">
        <v>15500</v>
      </c>
      <c r="DD2052" s="17">
        <v>1</v>
      </c>
      <c r="DE2052" s="17" t="s">
        <v>15500</v>
      </c>
      <c r="DF2052" s="17" t="s">
        <v>15500</v>
      </c>
      <c r="DG2052" s="23" t="s">
        <v>11174</v>
      </c>
      <c r="DH2052" s="145"/>
    </row>
    <row r="2053" spans="1:112" s="17" customFormat="1" x14ac:dyDescent="0.25">
      <c r="A2053" s="30" t="s">
        <v>7492</v>
      </c>
      <c r="B2053" s="96">
        <v>1</v>
      </c>
      <c r="C2053" s="152" t="s">
        <v>11188</v>
      </c>
      <c r="D2053" s="96" t="s">
        <v>5649</v>
      </c>
      <c r="E2053" s="96">
        <v>46535</v>
      </c>
      <c r="F2053" s="96" t="s">
        <v>7493</v>
      </c>
      <c r="G2053" s="31">
        <v>64750</v>
      </c>
      <c r="H2053" s="43">
        <v>44110</v>
      </c>
      <c r="I2053" s="96" t="s">
        <v>221</v>
      </c>
      <c r="J2053" s="96"/>
      <c r="K2053" s="96"/>
      <c r="L2053" s="96" t="s">
        <v>285</v>
      </c>
      <c r="M2053" s="124" t="s">
        <v>156</v>
      </c>
      <c r="N2053" s="96" t="s">
        <v>156</v>
      </c>
      <c r="O2053" s="124" t="s">
        <v>157</v>
      </c>
      <c r="P2053" s="64" t="str">
        <f>VLOOKUP(N2053,Entries!J:K,2,FALSE)</f>
        <v>UNITED STATES OF AMERICA</v>
      </c>
      <c r="Q2053" s="123" t="s">
        <v>5651</v>
      </c>
      <c r="R2053" s="30" t="s">
        <v>5651</v>
      </c>
      <c r="S2053" s="96" t="s">
        <v>156</v>
      </c>
      <c r="T2053" s="124" t="s">
        <v>157</v>
      </c>
      <c r="U2053" s="125" t="s">
        <v>159</v>
      </c>
      <c r="V2053" s="31" t="s">
        <v>159</v>
      </c>
      <c r="W2053" s="64">
        <f>IF(VLOOKUP(R2053,Entries!N:P,3,FALSE)=V2053,1,VLOOKUP(R2053,Entries!N:P,3,FALSE))</f>
        <v>1</v>
      </c>
      <c r="X2053" s="124"/>
      <c r="Y2053" s="124"/>
      <c r="Z2053" s="96"/>
      <c r="AA2053" s="96"/>
      <c r="AB2053" s="96"/>
      <c r="AC2053" s="97" t="s">
        <v>5652</v>
      </c>
      <c r="AD2053" s="96" t="s">
        <v>263</v>
      </c>
      <c r="AE2053" s="96" t="s">
        <v>263</v>
      </c>
      <c r="AF2053" s="96" t="s">
        <v>263</v>
      </c>
      <c r="AG2053" s="96" t="s">
        <v>11136</v>
      </c>
      <c r="AH2053" s="96"/>
      <c r="AI2053" s="96"/>
      <c r="AJ2053" s="96">
        <v>5</v>
      </c>
      <c r="AK2053" s="96" t="s">
        <v>95</v>
      </c>
      <c r="AL2053" s="96"/>
      <c r="AM2053" s="31"/>
      <c r="AN2053" s="30" t="s">
        <v>133</v>
      </c>
      <c r="AO2053" s="96" t="s">
        <v>134</v>
      </c>
      <c r="AP2053" s="31" t="s">
        <v>160</v>
      </c>
      <c r="AQ2053">
        <v>21104.493078750002</v>
      </c>
      <c r="AR2053" t="s">
        <v>14630</v>
      </c>
      <c r="AS2053" t="s">
        <v>11225</v>
      </c>
      <c r="AT2053" t="s">
        <v>14631</v>
      </c>
      <c r="AU2053">
        <v>53.056699999999999</v>
      </c>
      <c r="AV2053" s="96">
        <v>0.9260139125911111</v>
      </c>
      <c r="AW2053">
        <v>293.1173</v>
      </c>
      <c r="AX2053" s="96">
        <v>5.115860915231111</v>
      </c>
      <c r="AY2053">
        <v>2.1100000000000001E-4</v>
      </c>
      <c r="AZ2053">
        <v>106.4432</v>
      </c>
      <c r="BA2053" s="96">
        <v>1.8577839198577781</v>
      </c>
      <c r="BB2053">
        <v>253.6789</v>
      </c>
      <c r="BC2053" s="96">
        <v>4.4275311267155555</v>
      </c>
      <c r="BD2053">
        <v>15.06393774</v>
      </c>
      <c r="BE2053" s="96">
        <f t="shared" si="266"/>
        <v>6925.3686003186758</v>
      </c>
      <c r="BF2053" s="96">
        <f t="shared" si="267"/>
        <v>555.82985309334254</v>
      </c>
      <c r="BG2053" s="96">
        <f t="shared" si="268"/>
        <v>552.9073475440091</v>
      </c>
      <c r="BH2053">
        <v>6931.7408030456509</v>
      </c>
      <c r="BI2053">
        <v>1.2931078377081051E-3</v>
      </c>
      <c r="BJ2053">
        <v>0.92634490794720348</v>
      </c>
      <c r="BK2053">
        <v>5.1158619795812559</v>
      </c>
      <c r="BL2053">
        <v>0.96892820174693006</v>
      </c>
      <c r="BM2053">
        <v>5.3163877297109314</v>
      </c>
      <c r="BN2053">
        <v>0.92601432111944615</v>
      </c>
      <c r="BO2053">
        <v>5.1158619818311086</v>
      </c>
      <c r="BP2053">
        <v>1.1465098036598589E-3</v>
      </c>
      <c r="BQ2053">
        <v>0.96892820174693006</v>
      </c>
      <c r="BR2053">
        <v>6925.6491440218297</v>
      </c>
      <c r="BS2053" s="96">
        <v>562.58946866215865</v>
      </c>
      <c r="BT2053" s="96">
        <v>546.70881938150069</v>
      </c>
      <c r="BU2053">
        <v>5.3163877297109314</v>
      </c>
      <c r="BV2053" s="65" t="str">
        <f t="shared" si="262"/>
        <v>Starlink</v>
      </c>
      <c r="BW2053" s="30" t="s">
        <v>192</v>
      </c>
      <c r="BX2053" s="96">
        <v>3.3</v>
      </c>
      <c r="BY2053" s="16">
        <v>0.2</v>
      </c>
      <c r="BZ2053" s="96">
        <v>9</v>
      </c>
      <c r="CA2053" s="96">
        <v>25.52</v>
      </c>
      <c r="CB2053" s="96">
        <v>1.1950000000000001</v>
      </c>
      <c r="CC2053" s="96">
        <v>14.9102735294118</v>
      </c>
      <c r="CD2053" s="96">
        <v>0.2</v>
      </c>
      <c r="CE2053" s="96">
        <v>2.8</v>
      </c>
      <c r="CF2053" s="31">
        <v>9</v>
      </c>
      <c r="CG2053" s="30">
        <v>260</v>
      </c>
      <c r="CH2053" s="96">
        <v>260</v>
      </c>
      <c r="CI2053" s="96">
        <v>220</v>
      </c>
      <c r="CJ2053" s="98">
        <f>Population!$CG2053-Population!$CI2053</f>
        <v>40</v>
      </c>
      <c r="CK2053" s="120">
        <f>_xlfn.DAYS(Entries!$AY$2,Population!H2053)</f>
        <v>184</v>
      </c>
      <c r="CL2053" s="120">
        <f t="shared" si="263"/>
        <v>1825</v>
      </c>
      <c r="CM2053" s="122">
        <f>Entries!$AY$5</f>
        <v>0.15</v>
      </c>
      <c r="CN2053" s="122">
        <f t="shared" si="265"/>
        <v>0.15384615384615385</v>
      </c>
      <c r="CO2053" s="121">
        <f t="shared" si="264"/>
        <v>0.91430136986301369</v>
      </c>
      <c r="CP2053" s="30" t="s">
        <v>5654</v>
      </c>
      <c r="CQ2053" s="96">
        <v>4</v>
      </c>
      <c r="CR2053" s="96" t="s">
        <v>95</v>
      </c>
      <c r="CS2053" s="96"/>
      <c r="CT2053" s="31"/>
      <c r="CU2053" s="30" t="s">
        <v>5655</v>
      </c>
      <c r="CV2053" s="96" t="s">
        <v>5651</v>
      </c>
      <c r="CW2053" s="96" t="s">
        <v>157</v>
      </c>
      <c r="CX2053" s="96" t="s">
        <v>5652</v>
      </c>
      <c r="CY2053" s="96" t="s">
        <v>107</v>
      </c>
      <c r="CZ2053" s="96" t="s">
        <v>755</v>
      </c>
      <c r="DA2053" s="31"/>
      <c r="DB2053" s="17" t="s">
        <v>15463</v>
      </c>
      <c r="DC2053" s="17" t="s">
        <v>15500</v>
      </c>
      <c r="DD2053" s="17">
        <v>1</v>
      </c>
      <c r="DE2053" s="17" t="s">
        <v>15500</v>
      </c>
      <c r="DF2053" s="17" t="s">
        <v>15500</v>
      </c>
      <c r="DG2053" s="23" t="s">
        <v>11174</v>
      </c>
      <c r="DH2053" s="145"/>
    </row>
    <row r="2054" spans="1:112" s="17" customFormat="1" x14ac:dyDescent="0.25">
      <c r="A2054" s="32" t="s">
        <v>7495</v>
      </c>
      <c r="B2054" s="98">
        <v>1</v>
      </c>
      <c r="C2054" s="149" t="s">
        <v>11188</v>
      </c>
      <c r="D2054" s="98" t="s">
        <v>5649</v>
      </c>
      <c r="E2054" s="98">
        <v>46553</v>
      </c>
      <c r="F2054" s="98" t="s">
        <v>7496</v>
      </c>
      <c r="G2054" s="33">
        <v>64768</v>
      </c>
      <c r="H2054" s="44">
        <v>44110</v>
      </c>
      <c r="I2054" s="98" t="s">
        <v>221</v>
      </c>
      <c r="J2054" s="98"/>
      <c r="K2054" s="98"/>
      <c r="L2054" s="98" t="s">
        <v>285</v>
      </c>
      <c r="M2054" t="s">
        <v>156</v>
      </c>
      <c r="N2054" s="98" t="s">
        <v>156</v>
      </c>
      <c r="O2054" t="s">
        <v>157</v>
      </c>
      <c r="P2054" s="96" t="str">
        <f>VLOOKUP(N2054,Entries!J:K,2,FALSE)</f>
        <v>UNITED STATES OF AMERICA</v>
      </c>
      <c r="Q2054" s="38" t="s">
        <v>5651</v>
      </c>
      <c r="R2054" s="32" t="s">
        <v>5651</v>
      </c>
      <c r="S2054" s="98" t="s">
        <v>156</v>
      </c>
      <c r="T2054" t="s">
        <v>157</v>
      </c>
      <c r="U2054" s="39" t="s">
        <v>159</v>
      </c>
      <c r="V2054" s="33" t="s">
        <v>159</v>
      </c>
      <c r="W2054" s="64">
        <f>IF(VLOOKUP(R2054,Entries!N:P,3,FALSE)=V2054,1,VLOOKUP(R2054,Entries!N:P,3,FALSE))</f>
        <v>1</v>
      </c>
      <c r="X2054"/>
      <c r="Y2054"/>
      <c r="Z2054" s="98"/>
      <c r="AA2054" s="98"/>
      <c r="AB2054" s="98"/>
      <c r="AC2054" s="99" t="s">
        <v>5652</v>
      </c>
      <c r="AD2054" s="98" t="s">
        <v>263</v>
      </c>
      <c r="AE2054" s="98" t="s">
        <v>263</v>
      </c>
      <c r="AF2054" s="98" t="s">
        <v>263</v>
      </c>
      <c r="AG2054" s="98" t="s">
        <v>11136</v>
      </c>
      <c r="AH2054" s="98"/>
      <c r="AI2054" s="98"/>
      <c r="AJ2054" s="98">
        <v>5</v>
      </c>
      <c r="AK2054" s="98" t="s">
        <v>95</v>
      </c>
      <c r="AL2054" s="98"/>
      <c r="AM2054" s="33"/>
      <c r="AN2054" s="32" t="s">
        <v>133</v>
      </c>
      <c r="AO2054" s="98" t="s">
        <v>134</v>
      </c>
      <c r="AP2054" s="33" t="s">
        <v>160</v>
      </c>
      <c r="AQ2054">
        <v>21104.528080790002</v>
      </c>
      <c r="AR2054" t="s">
        <v>12070</v>
      </c>
      <c r="AS2054" t="s">
        <v>11225</v>
      </c>
      <c r="AT2054" t="s">
        <v>14632</v>
      </c>
      <c r="AU2054">
        <v>53.058</v>
      </c>
      <c r="AV2054" s="98">
        <v>0.9260366018666667</v>
      </c>
      <c r="AW2054">
        <v>262.95330000000001</v>
      </c>
      <c r="AX2054" s="98">
        <v>4.5893999091866675</v>
      </c>
      <c r="AY2054">
        <v>2.421E-4</v>
      </c>
      <c r="AZ2054">
        <v>107.53440000000001</v>
      </c>
      <c r="BA2054" s="98">
        <v>1.8768289486933336</v>
      </c>
      <c r="BB2054">
        <v>252.59100000000001</v>
      </c>
      <c r="BC2054" s="98">
        <v>4.4085436937333338</v>
      </c>
      <c r="BD2054">
        <v>15.06398604</v>
      </c>
      <c r="BE2054" s="96">
        <f t="shared" si="266"/>
        <v>6925.3537969998415</v>
      </c>
      <c r="BF2054" s="96">
        <f t="shared" si="267"/>
        <v>556.0304251540947</v>
      </c>
      <c r="BG2054" s="96">
        <f t="shared" si="268"/>
        <v>552.6771688455874</v>
      </c>
      <c r="BH2054">
        <v>6931.7259066087727</v>
      </c>
      <c r="BI2054">
        <v>1.3093961050515239E-3</v>
      </c>
      <c r="BJ2054">
        <v>0.92636759436635863</v>
      </c>
      <c r="BK2054">
        <v>4.5894008644693347</v>
      </c>
      <c r="BL2054">
        <v>0.98958776903189816</v>
      </c>
      <c r="BM2054">
        <v>5.2957857286999541</v>
      </c>
      <c r="BN2054">
        <v>0.92603701035014852</v>
      </c>
      <c r="BO2054">
        <v>4.5894008663394814</v>
      </c>
      <c r="BP2054">
        <v>1.173672330912131E-3</v>
      </c>
      <c r="BQ2054">
        <v>0.98958776903189816</v>
      </c>
      <c r="BR2054">
        <v>6925.6341329608576</v>
      </c>
      <c r="BS2054" s="96">
        <v>562.76255811673491</v>
      </c>
      <c r="BT2054" s="96">
        <v>546.50570780498037</v>
      </c>
      <c r="BU2054">
        <v>5.2957857286999541</v>
      </c>
      <c r="BV2054" s="60" t="str">
        <f t="shared" si="262"/>
        <v>Starlink</v>
      </c>
      <c r="BW2054" s="32" t="s">
        <v>192</v>
      </c>
      <c r="BX2054" s="98">
        <v>3.3</v>
      </c>
      <c r="BY2054" s="21">
        <v>0.2</v>
      </c>
      <c r="BZ2054" s="98">
        <v>9</v>
      </c>
      <c r="CA2054" s="98">
        <v>25.52</v>
      </c>
      <c r="CB2054" s="98">
        <v>1.1950000000000001</v>
      </c>
      <c r="CC2054" s="98">
        <v>14.9102735294118</v>
      </c>
      <c r="CD2054" s="98">
        <v>0.2</v>
      </c>
      <c r="CE2054" s="98">
        <v>2.8</v>
      </c>
      <c r="CF2054" s="33">
        <v>9</v>
      </c>
      <c r="CG2054" s="32">
        <v>260</v>
      </c>
      <c r="CH2054" s="98">
        <v>260</v>
      </c>
      <c r="CI2054" s="98">
        <v>220</v>
      </c>
      <c r="CJ2054" s="96">
        <f>Population!$CG2054-Population!$CI2054</f>
        <v>40</v>
      </c>
      <c r="CK2054" s="118">
        <f>_xlfn.DAYS(Entries!$AY$2,Population!H2054)</f>
        <v>184</v>
      </c>
      <c r="CL2054" s="118">
        <f t="shared" si="263"/>
        <v>1825</v>
      </c>
      <c r="CM2054" s="117">
        <f>Entries!$AY$5</f>
        <v>0.15</v>
      </c>
      <c r="CN2054" s="117">
        <f t="shared" si="265"/>
        <v>0.15384615384615385</v>
      </c>
      <c r="CO2054" s="119">
        <f t="shared" si="264"/>
        <v>0.91430136986301369</v>
      </c>
      <c r="CP2054" s="32" t="s">
        <v>5654</v>
      </c>
      <c r="CQ2054" s="98">
        <v>4</v>
      </c>
      <c r="CR2054" s="98" t="s">
        <v>95</v>
      </c>
      <c r="CS2054" s="98"/>
      <c r="CT2054" s="33"/>
      <c r="CU2054" s="32" t="s">
        <v>5655</v>
      </c>
      <c r="CV2054" s="98" t="s">
        <v>5651</v>
      </c>
      <c r="CW2054" s="98" t="s">
        <v>157</v>
      </c>
      <c r="CX2054" s="98" t="s">
        <v>5652</v>
      </c>
      <c r="CY2054" s="98" t="s">
        <v>107</v>
      </c>
      <c r="CZ2054" s="98" t="s">
        <v>755</v>
      </c>
      <c r="DA2054" s="33"/>
      <c r="DB2054" s="17" t="s">
        <v>15463</v>
      </c>
      <c r="DC2054" s="17" t="s">
        <v>15500</v>
      </c>
      <c r="DD2054" s="17">
        <v>1</v>
      </c>
      <c r="DE2054" s="17" t="s">
        <v>15500</v>
      </c>
      <c r="DF2054" s="17" t="s">
        <v>15500</v>
      </c>
      <c r="DG2054" s="23" t="s">
        <v>11174</v>
      </c>
      <c r="DH2054" s="145"/>
    </row>
    <row r="2055" spans="1:112" s="17" customFormat="1" x14ac:dyDescent="0.25">
      <c r="A2055" s="30" t="s">
        <v>7498</v>
      </c>
      <c r="B2055" s="96">
        <v>1</v>
      </c>
      <c r="C2055" s="152" t="s">
        <v>11188</v>
      </c>
      <c r="D2055" s="96" t="s">
        <v>5649</v>
      </c>
      <c r="E2055" s="96">
        <v>46356</v>
      </c>
      <c r="F2055" s="96" t="s">
        <v>7499</v>
      </c>
      <c r="G2055" s="31">
        <v>64423</v>
      </c>
      <c r="H2055" s="43">
        <v>44077</v>
      </c>
      <c r="I2055" s="96" t="s">
        <v>221</v>
      </c>
      <c r="J2055" s="96"/>
      <c r="K2055" s="96"/>
      <c r="L2055" s="96" t="s">
        <v>285</v>
      </c>
      <c r="M2055" s="124" t="s">
        <v>156</v>
      </c>
      <c r="N2055" s="96" t="s">
        <v>156</v>
      </c>
      <c r="O2055" s="124" t="s">
        <v>157</v>
      </c>
      <c r="P2055" s="64" t="str">
        <f>VLOOKUP(N2055,Entries!J:K,2,FALSE)</f>
        <v>UNITED STATES OF AMERICA</v>
      </c>
      <c r="Q2055" s="123" t="s">
        <v>5651</v>
      </c>
      <c r="R2055" s="30" t="s">
        <v>5651</v>
      </c>
      <c r="S2055" s="96" t="s">
        <v>156</v>
      </c>
      <c r="T2055" s="124" t="s">
        <v>157</v>
      </c>
      <c r="U2055" s="125" t="s">
        <v>159</v>
      </c>
      <c r="V2055" s="31" t="s">
        <v>159</v>
      </c>
      <c r="W2055" s="64">
        <f>IF(VLOOKUP(R2055,Entries!N:P,3,FALSE)=V2055,1,VLOOKUP(R2055,Entries!N:P,3,FALSE))</f>
        <v>1</v>
      </c>
      <c r="X2055" s="124"/>
      <c r="Y2055" s="124"/>
      <c r="Z2055" s="96"/>
      <c r="AA2055" s="96"/>
      <c r="AB2055" s="96"/>
      <c r="AC2055" s="97" t="s">
        <v>5652</v>
      </c>
      <c r="AD2055" s="96" t="s">
        <v>263</v>
      </c>
      <c r="AE2055" s="96" t="s">
        <v>263</v>
      </c>
      <c r="AF2055" s="96" t="s">
        <v>263</v>
      </c>
      <c r="AG2055" s="96" t="s">
        <v>11136</v>
      </c>
      <c r="AH2055" s="96"/>
      <c r="AI2055" s="96"/>
      <c r="AJ2055" s="96">
        <v>5</v>
      </c>
      <c r="AK2055" s="96" t="s">
        <v>95</v>
      </c>
      <c r="AL2055" s="96"/>
      <c r="AM2055" s="31"/>
      <c r="AN2055" s="30" t="s">
        <v>133</v>
      </c>
      <c r="AO2055" s="96" t="s">
        <v>134</v>
      </c>
      <c r="AP2055" s="31" t="s">
        <v>160</v>
      </c>
      <c r="AQ2055">
        <v>21104.478325249998</v>
      </c>
      <c r="AR2055" t="s">
        <v>14633</v>
      </c>
      <c r="AS2055" t="s">
        <v>11225</v>
      </c>
      <c r="AT2055" t="s">
        <v>14634</v>
      </c>
      <c r="AU2055">
        <v>53.0565</v>
      </c>
      <c r="AV2055" s="96">
        <v>0.92601042193333327</v>
      </c>
      <c r="AW2055">
        <v>133.19130000000001</v>
      </c>
      <c r="AX2055" s="96">
        <v>2.324626236386667</v>
      </c>
      <c r="AY2055">
        <v>5.5600000000000003E-5</v>
      </c>
      <c r="AZ2055">
        <v>113.68340000000001</v>
      </c>
      <c r="BA2055" s="96">
        <v>1.9841492220711112</v>
      </c>
      <c r="BB2055">
        <v>246.4213</v>
      </c>
      <c r="BC2055" s="96">
        <v>4.3008621372755558</v>
      </c>
      <c r="BD2055">
        <v>15.06402299</v>
      </c>
      <c r="BE2055" s="96">
        <f t="shared" si="266"/>
        <v>6925.3424723611033</v>
      </c>
      <c r="BF2055" s="96">
        <f t="shared" si="267"/>
        <v>554.72752140256671</v>
      </c>
      <c r="BG2055" s="96">
        <f t="shared" si="268"/>
        <v>553.95742331963993</v>
      </c>
      <c r="BH2055">
        <v>6931.715000363939</v>
      </c>
      <c r="BI2055">
        <v>1.195098757091746E-3</v>
      </c>
      <c r="BJ2055">
        <v>0.92634142024836363</v>
      </c>
      <c r="BK2055">
        <v>2.3246267194920791</v>
      </c>
      <c r="BL2055">
        <v>0.87118666767933439</v>
      </c>
      <c r="BM2055">
        <v>5.4138256828204696</v>
      </c>
      <c r="BN2055">
        <v>0.92601083055968769</v>
      </c>
      <c r="BO2055">
        <v>2.324626721962586</v>
      </c>
      <c r="BP2055">
        <v>1.0068336088077351E-3</v>
      </c>
      <c r="BQ2055">
        <v>0.87118666767933439</v>
      </c>
      <c r="BR2055">
        <v>6925.62305038469</v>
      </c>
      <c r="BS2055" s="96">
        <v>561.59600043375121</v>
      </c>
      <c r="BT2055" s="96">
        <v>547.65010033562976</v>
      </c>
      <c r="BU2055">
        <v>5.4138256828204696</v>
      </c>
      <c r="BV2055" s="65" t="str">
        <f t="shared" si="262"/>
        <v>Starlink</v>
      </c>
      <c r="BW2055" s="30" t="s">
        <v>192</v>
      </c>
      <c r="BX2055" s="96">
        <v>3.3</v>
      </c>
      <c r="BY2055" s="16">
        <v>0.2</v>
      </c>
      <c r="BZ2055" s="96">
        <v>9</v>
      </c>
      <c r="CA2055" s="96">
        <v>25.52</v>
      </c>
      <c r="CB2055" s="96">
        <v>1.1950000000000001</v>
      </c>
      <c r="CC2055" s="96">
        <v>14.9102735294118</v>
      </c>
      <c r="CD2055" s="96">
        <v>0.2</v>
      </c>
      <c r="CE2055" s="96">
        <v>2.8</v>
      </c>
      <c r="CF2055" s="31">
        <v>9</v>
      </c>
      <c r="CG2055" s="30">
        <v>260</v>
      </c>
      <c r="CH2055" s="96">
        <v>260</v>
      </c>
      <c r="CI2055" s="96">
        <v>220</v>
      </c>
      <c r="CJ2055" s="98">
        <f>Population!$CG2055-Population!$CI2055</f>
        <v>40</v>
      </c>
      <c r="CK2055" s="120">
        <f>_xlfn.DAYS(Entries!$AY$2,Population!H2055)</f>
        <v>217</v>
      </c>
      <c r="CL2055" s="120">
        <f t="shared" si="263"/>
        <v>1825</v>
      </c>
      <c r="CM2055" s="122">
        <f>Entries!$AY$5</f>
        <v>0.15</v>
      </c>
      <c r="CN2055" s="122">
        <f t="shared" si="265"/>
        <v>0.15384615384615385</v>
      </c>
      <c r="CO2055" s="121">
        <f t="shared" si="264"/>
        <v>0.89893150684931511</v>
      </c>
      <c r="CP2055" s="30" t="s">
        <v>5654</v>
      </c>
      <c r="CQ2055" s="96">
        <v>4</v>
      </c>
      <c r="CR2055" s="96" t="s">
        <v>95</v>
      </c>
      <c r="CS2055" s="96"/>
      <c r="CT2055" s="31"/>
      <c r="CU2055" s="30" t="s">
        <v>5655</v>
      </c>
      <c r="CV2055" s="96" t="s">
        <v>5651</v>
      </c>
      <c r="CW2055" s="96" t="s">
        <v>157</v>
      </c>
      <c r="CX2055" s="96" t="s">
        <v>5652</v>
      </c>
      <c r="CY2055" s="96" t="s">
        <v>107</v>
      </c>
      <c r="CZ2055" s="96" t="s">
        <v>755</v>
      </c>
      <c r="DA2055" s="31"/>
      <c r="DB2055" s="17" t="s">
        <v>15463</v>
      </c>
      <c r="DC2055" s="17" t="s">
        <v>15500</v>
      </c>
      <c r="DD2055" s="17">
        <v>1</v>
      </c>
      <c r="DE2055" s="17" t="s">
        <v>15500</v>
      </c>
      <c r="DF2055" s="17" t="s">
        <v>15500</v>
      </c>
      <c r="DG2055" s="23" t="s">
        <v>11174</v>
      </c>
      <c r="DH2055" s="145"/>
    </row>
    <row r="2056" spans="1:112" s="17" customFormat="1" x14ac:dyDescent="0.25">
      <c r="A2056" s="32" t="s">
        <v>7501</v>
      </c>
      <c r="B2056" s="98">
        <v>1</v>
      </c>
      <c r="C2056" s="149" t="s">
        <v>11188</v>
      </c>
      <c r="D2056" s="98" t="s">
        <v>5649</v>
      </c>
      <c r="E2056" s="98">
        <v>46357</v>
      </c>
      <c r="F2056" s="98" t="s">
        <v>7502</v>
      </c>
      <c r="G2056" s="33">
        <v>64424</v>
      </c>
      <c r="H2056" s="44">
        <v>44077</v>
      </c>
      <c r="I2056" s="98" t="s">
        <v>221</v>
      </c>
      <c r="J2056" s="98"/>
      <c r="K2056" s="98"/>
      <c r="L2056" s="98" t="s">
        <v>285</v>
      </c>
      <c r="M2056" t="s">
        <v>156</v>
      </c>
      <c r="N2056" s="98" t="s">
        <v>156</v>
      </c>
      <c r="O2056" t="s">
        <v>157</v>
      </c>
      <c r="P2056" s="96" t="str">
        <f>VLOOKUP(N2056,Entries!J:K,2,FALSE)</f>
        <v>UNITED STATES OF AMERICA</v>
      </c>
      <c r="Q2056" s="38" t="s">
        <v>5651</v>
      </c>
      <c r="R2056" s="32" t="s">
        <v>5651</v>
      </c>
      <c r="S2056" s="98" t="s">
        <v>156</v>
      </c>
      <c r="T2056" t="s">
        <v>157</v>
      </c>
      <c r="U2056" s="39" t="s">
        <v>159</v>
      </c>
      <c r="V2056" s="33" t="s">
        <v>159</v>
      </c>
      <c r="W2056" s="64">
        <f>IF(VLOOKUP(R2056,Entries!N:P,3,FALSE)=V2056,1,VLOOKUP(R2056,Entries!N:P,3,FALSE))</f>
        <v>1</v>
      </c>
      <c r="X2056"/>
      <c r="Y2056"/>
      <c r="Z2056" s="98"/>
      <c r="AA2056" s="98"/>
      <c r="AB2056" s="98"/>
      <c r="AC2056" s="99" t="s">
        <v>5652</v>
      </c>
      <c r="AD2056" s="98" t="s">
        <v>263</v>
      </c>
      <c r="AE2056" s="98" t="s">
        <v>263</v>
      </c>
      <c r="AF2056" s="98" t="s">
        <v>263</v>
      </c>
      <c r="AG2056" s="98" t="s">
        <v>11136</v>
      </c>
      <c r="AH2056" s="98"/>
      <c r="AI2056" s="98"/>
      <c r="AJ2056" s="98">
        <v>5</v>
      </c>
      <c r="AK2056" s="98" t="s">
        <v>95</v>
      </c>
      <c r="AL2056" s="98"/>
      <c r="AM2056" s="33"/>
      <c r="AN2056" s="32" t="s">
        <v>133</v>
      </c>
      <c r="AO2056" s="98" t="s">
        <v>134</v>
      </c>
      <c r="AP2056" s="33" t="s">
        <v>160</v>
      </c>
      <c r="AQ2056">
        <v>21104.410145319998</v>
      </c>
      <c r="AR2056" t="s">
        <v>14635</v>
      </c>
      <c r="AS2056" t="s">
        <v>11225</v>
      </c>
      <c r="AT2056" t="s">
        <v>14636</v>
      </c>
      <c r="AU2056">
        <v>53.056399999999996</v>
      </c>
      <c r="AV2056" s="98">
        <v>0.92600867660444441</v>
      </c>
      <c r="AW2056">
        <v>113.4974</v>
      </c>
      <c r="AX2056" s="98">
        <v>1.9809029103377778</v>
      </c>
      <c r="AY2056">
        <v>6.4599999999999998E-5</v>
      </c>
      <c r="AZ2056">
        <v>85.735600000000005</v>
      </c>
      <c r="BA2056" s="98">
        <v>1.4963681948622223</v>
      </c>
      <c r="BB2056">
        <v>274.3707</v>
      </c>
      <c r="BC2056" s="98">
        <v>4.7886710897466669</v>
      </c>
      <c r="BD2056">
        <v>15.06392932</v>
      </c>
      <c r="BE2056" s="96">
        <f t="shared" si="266"/>
        <v>6925.3711809467513</v>
      </c>
      <c r="BF2056" s="96">
        <f t="shared" si="267"/>
        <v>554.81855992504006</v>
      </c>
      <c r="BG2056" s="96">
        <f t="shared" si="268"/>
        <v>553.92380196846261</v>
      </c>
      <c r="BH2056">
        <v>6931.7439039987339</v>
      </c>
      <c r="BI2056">
        <v>1.2229670267769009E-3</v>
      </c>
      <c r="BJ2056">
        <v>0.92633967252484806</v>
      </c>
      <c r="BK2056">
        <v>1.9809033227681789</v>
      </c>
      <c r="BL2056">
        <v>0.86131995921944771</v>
      </c>
      <c r="BM2056">
        <v>5.4237203571702306</v>
      </c>
      <c r="BN2056">
        <v>0.92600908523502368</v>
      </c>
      <c r="BO2056">
        <v>1.9809033245348711</v>
      </c>
      <c r="BP2056">
        <v>1.018749846226215E-3</v>
      </c>
      <c r="BQ2056">
        <v>0.86131995921944771</v>
      </c>
      <c r="BR2056">
        <v>6925.6517737986014</v>
      </c>
      <c r="BS2056" s="96">
        <v>561.70728047817465</v>
      </c>
      <c r="BT2056" s="96">
        <v>547.5962671190282</v>
      </c>
      <c r="BU2056">
        <v>5.4237203571702306</v>
      </c>
      <c r="BV2056" s="60" t="str">
        <f t="shared" si="262"/>
        <v>Starlink</v>
      </c>
      <c r="BW2056" s="32" t="s">
        <v>192</v>
      </c>
      <c r="BX2056" s="98">
        <v>3.3</v>
      </c>
      <c r="BY2056" s="21">
        <v>0.2</v>
      </c>
      <c r="BZ2056" s="98">
        <v>9</v>
      </c>
      <c r="CA2056" s="98">
        <v>25.52</v>
      </c>
      <c r="CB2056" s="98">
        <v>1.1950000000000001</v>
      </c>
      <c r="CC2056" s="98">
        <v>14.9102735294118</v>
      </c>
      <c r="CD2056" s="98">
        <v>0.2</v>
      </c>
      <c r="CE2056" s="98">
        <v>2.8</v>
      </c>
      <c r="CF2056" s="33">
        <v>9</v>
      </c>
      <c r="CG2056" s="32">
        <v>260</v>
      </c>
      <c r="CH2056" s="98">
        <v>260</v>
      </c>
      <c r="CI2056" s="98">
        <v>220</v>
      </c>
      <c r="CJ2056" s="96">
        <f>Population!$CG2056-Population!$CI2056</f>
        <v>40</v>
      </c>
      <c r="CK2056" s="118">
        <f>_xlfn.DAYS(Entries!$AY$2,Population!H2056)</f>
        <v>217</v>
      </c>
      <c r="CL2056" s="118">
        <f t="shared" si="263"/>
        <v>1825</v>
      </c>
      <c r="CM2056" s="117">
        <f>Entries!$AY$5</f>
        <v>0.15</v>
      </c>
      <c r="CN2056" s="117">
        <f t="shared" si="265"/>
        <v>0.15384615384615385</v>
      </c>
      <c r="CO2056" s="119">
        <f t="shared" si="264"/>
        <v>0.89893150684931511</v>
      </c>
      <c r="CP2056" s="32" t="s">
        <v>5654</v>
      </c>
      <c r="CQ2056" s="98">
        <v>4</v>
      </c>
      <c r="CR2056" s="98" t="s">
        <v>95</v>
      </c>
      <c r="CS2056" s="98"/>
      <c r="CT2056" s="33"/>
      <c r="CU2056" s="32" t="s">
        <v>5655</v>
      </c>
      <c r="CV2056" s="98" t="s">
        <v>5651</v>
      </c>
      <c r="CW2056" s="98" t="s">
        <v>157</v>
      </c>
      <c r="CX2056" s="98" t="s">
        <v>5652</v>
      </c>
      <c r="CY2056" s="98" t="s">
        <v>107</v>
      </c>
      <c r="CZ2056" s="98" t="s">
        <v>755</v>
      </c>
      <c r="DA2056" s="33"/>
      <c r="DB2056" s="17" t="s">
        <v>15463</v>
      </c>
      <c r="DC2056" s="17" t="s">
        <v>15500</v>
      </c>
      <c r="DD2056" s="17">
        <v>1</v>
      </c>
      <c r="DE2056" s="17" t="s">
        <v>15500</v>
      </c>
      <c r="DF2056" s="17" t="s">
        <v>15500</v>
      </c>
      <c r="DG2056" s="23" t="s">
        <v>11174</v>
      </c>
      <c r="DH2056" s="145"/>
    </row>
    <row r="2057" spans="1:112" s="17" customFormat="1" x14ac:dyDescent="0.25">
      <c r="A2057" s="30" t="s">
        <v>7504</v>
      </c>
      <c r="B2057" s="96">
        <v>1</v>
      </c>
      <c r="C2057" s="152" t="s">
        <v>11188</v>
      </c>
      <c r="D2057" s="96" t="s">
        <v>5649</v>
      </c>
      <c r="E2057" s="96">
        <v>46155</v>
      </c>
      <c r="F2057" s="96" t="s">
        <v>7505</v>
      </c>
      <c r="G2057" s="31">
        <v>64238</v>
      </c>
      <c r="H2057" s="43">
        <v>44061</v>
      </c>
      <c r="I2057" s="96" t="s">
        <v>221</v>
      </c>
      <c r="J2057" s="96"/>
      <c r="K2057" s="96"/>
      <c r="L2057" s="96" t="s">
        <v>285</v>
      </c>
      <c r="M2057" s="124" t="s">
        <v>156</v>
      </c>
      <c r="N2057" s="96" t="s">
        <v>156</v>
      </c>
      <c r="O2057" s="124" t="s">
        <v>157</v>
      </c>
      <c r="P2057" s="64" t="str">
        <f>VLOOKUP(N2057,Entries!J:K,2,FALSE)</f>
        <v>UNITED STATES OF AMERICA</v>
      </c>
      <c r="Q2057" s="123" t="s">
        <v>5651</v>
      </c>
      <c r="R2057" s="30" t="s">
        <v>5651</v>
      </c>
      <c r="S2057" s="96" t="s">
        <v>156</v>
      </c>
      <c r="T2057" s="124" t="s">
        <v>157</v>
      </c>
      <c r="U2057" s="125" t="s">
        <v>159</v>
      </c>
      <c r="V2057" s="31" t="s">
        <v>159</v>
      </c>
      <c r="W2057" s="64">
        <f>IF(VLOOKUP(R2057,Entries!N:P,3,FALSE)=V2057,1,VLOOKUP(R2057,Entries!N:P,3,FALSE))</f>
        <v>1</v>
      </c>
      <c r="X2057" s="124"/>
      <c r="Y2057" s="124"/>
      <c r="Z2057" s="96"/>
      <c r="AA2057" s="96"/>
      <c r="AB2057" s="96"/>
      <c r="AC2057" s="97" t="s">
        <v>5652</v>
      </c>
      <c r="AD2057" s="96" t="s">
        <v>263</v>
      </c>
      <c r="AE2057" s="96" t="s">
        <v>263</v>
      </c>
      <c r="AF2057" s="96" t="s">
        <v>263</v>
      </c>
      <c r="AG2057" s="96" t="s">
        <v>11136</v>
      </c>
      <c r="AH2057" s="96"/>
      <c r="AI2057" s="96"/>
      <c r="AJ2057" s="96">
        <v>5</v>
      </c>
      <c r="AK2057" s="96" t="s">
        <v>95</v>
      </c>
      <c r="AL2057" s="96"/>
      <c r="AM2057" s="31"/>
      <c r="AN2057" s="30" t="s">
        <v>133</v>
      </c>
      <c r="AO2057" s="96" t="s">
        <v>134</v>
      </c>
      <c r="AP2057" s="31" t="s">
        <v>160</v>
      </c>
      <c r="AQ2057">
        <v>21104.17792667</v>
      </c>
      <c r="AR2057" t="s">
        <v>13866</v>
      </c>
      <c r="AS2057" t="s">
        <v>11225</v>
      </c>
      <c r="AT2057" t="s">
        <v>14637</v>
      </c>
      <c r="AU2057">
        <v>53.058700000000002</v>
      </c>
      <c r="AV2057" s="96">
        <v>0.92604881916888893</v>
      </c>
      <c r="AW2057">
        <v>34.521900000000002</v>
      </c>
      <c r="AX2057" s="96">
        <v>0.60252069369333339</v>
      </c>
      <c r="AY2057">
        <v>1.5239999999999999E-4</v>
      </c>
      <c r="AZ2057">
        <v>77.408600000000007</v>
      </c>
      <c r="BA2057" s="96">
        <v>1.3510346582844446</v>
      </c>
      <c r="BB2057">
        <v>282.70740000000001</v>
      </c>
      <c r="BC2057" s="96">
        <v>4.934173923226667</v>
      </c>
      <c r="BD2057">
        <v>15.06395676</v>
      </c>
      <c r="BE2057" s="96">
        <f t="shared" si="266"/>
        <v>6925.3627709277898</v>
      </c>
      <c r="BF2057" s="96">
        <f t="shared" si="267"/>
        <v>555.41819621407922</v>
      </c>
      <c r="BG2057" s="96">
        <f t="shared" si="268"/>
        <v>553.30734564150043</v>
      </c>
      <c r="BH2057">
        <v>6931.7357356799939</v>
      </c>
      <c r="BI2057">
        <v>1.3059093301388009E-3</v>
      </c>
      <c r="BJ2057">
        <v>0.92637980837183642</v>
      </c>
      <c r="BK2057">
        <v>0.6025208199432921</v>
      </c>
      <c r="BL2057">
        <v>0.88691870830913011</v>
      </c>
      <c r="BM2057">
        <v>5.3982909258934004</v>
      </c>
      <c r="BN2057">
        <v>0.92604922773561971</v>
      </c>
      <c r="BO2057">
        <v>0.60252082128925266</v>
      </c>
      <c r="BP2057">
        <v>1.095989681423376E-3</v>
      </c>
      <c r="BQ2057">
        <v>0.88691870830913011</v>
      </c>
      <c r="BR2057">
        <v>6925.6429956113616</v>
      </c>
      <c r="BS2057" s="96">
        <v>562.23342887177296</v>
      </c>
      <c r="BT2057" s="96">
        <v>547.05256235095021</v>
      </c>
      <c r="BU2057">
        <v>5.3982909258934004</v>
      </c>
      <c r="BV2057" s="65" t="str">
        <f t="shared" si="262"/>
        <v>Starlink</v>
      </c>
      <c r="BW2057" s="30" t="s">
        <v>192</v>
      </c>
      <c r="BX2057" s="96">
        <v>3.3</v>
      </c>
      <c r="BY2057" s="16">
        <v>0.2</v>
      </c>
      <c r="BZ2057" s="96">
        <v>9</v>
      </c>
      <c r="CA2057" s="96">
        <v>25.52</v>
      </c>
      <c r="CB2057" s="96">
        <v>1.1950000000000001</v>
      </c>
      <c r="CC2057" s="96">
        <v>14.9102735294118</v>
      </c>
      <c r="CD2057" s="96">
        <v>0.2</v>
      </c>
      <c r="CE2057" s="96">
        <v>2.8</v>
      </c>
      <c r="CF2057" s="31">
        <v>9</v>
      </c>
      <c r="CG2057" s="30">
        <v>260</v>
      </c>
      <c r="CH2057" s="96">
        <v>260</v>
      </c>
      <c r="CI2057" s="96">
        <v>220</v>
      </c>
      <c r="CJ2057" s="98">
        <f>Population!$CG2057-Population!$CI2057</f>
        <v>40</v>
      </c>
      <c r="CK2057" s="120">
        <f>_xlfn.DAYS(Entries!$AY$2,Population!H2057)</f>
        <v>233</v>
      </c>
      <c r="CL2057" s="120">
        <f t="shared" si="263"/>
        <v>1825</v>
      </c>
      <c r="CM2057" s="122">
        <f>Entries!$AY$5</f>
        <v>0.15</v>
      </c>
      <c r="CN2057" s="122">
        <f t="shared" si="265"/>
        <v>0.15384615384615385</v>
      </c>
      <c r="CO2057" s="121">
        <f t="shared" si="264"/>
        <v>0.89147945205479451</v>
      </c>
      <c r="CP2057" s="30" t="s">
        <v>5654</v>
      </c>
      <c r="CQ2057" s="96">
        <v>4</v>
      </c>
      <c r="CR2057" s="96" t="s">
        <v>95</v>
      </c>
      <c r="CS2057" s="96"/>
      <c r="CT2057" s="31"/>
      <c r="CU2057" s="30" t="s">
        <v>5655</v>
      </c>
      <c r="CV2057" s="96" t="s">
        <v>5651</v>
      </c>
      <c r="CW2057" s="96" t="s">
        <v>157</v>
      </c>
      <c r="CX2057" s="96" t="s">
        <v>5652</v>
      </c>
      <c r="CY2057" s="96" t="s">
        <v>107</v>
      </c>
      <c r="CZ2057" s="96" t="s">
        <v>755</v>
      </c>
      <c r="DA2057" s="31"/>
      <c r="DB2057" s="17" t="s">
        <v>15463</v>
      </c>
      <c r="DC2057" s="17" t="s">
        <v>15500</v>
      </c>
      <c r="DD2057" s="17">
        <v>1</v>
      </c>
      <c r="DE2057" s="17" t="s">
        <v>15500</v>
      </c>
      <c r="DF2057" s="17" t="s">
        <v>15500</v>
      </c>
      <c r="DG2057" s="23" t="s">
        <v>11174</v>
      </c>
      <c r="DH2057" s="145"/>
    </row>
    <row r="2058" spans="1:112" s="17" customFormat="1" x14ac:dyDescent="0.25">
      <c r="A2058" s="32" t="s">
        <v>7507</v>
      </c>
      <c r="B2058" s="98">
        <v>1</v>
      </c>
      <c r="C2058" s="149" t="s">
        <v>11188</v>
      </c>
      <c r="D2058" s="98" t="s">
        <v>5649</v>
      </c>
      <c r="E2058" s="98">
        <v>46536</v>
      </c>
      <c r="F2058" s="98" t="s">
        <v>7508</v>
      </c>
      <c r="G2058" s="33">
        <v>64751</v>
      </c>
      <c r="H2058" s="44">
        <v>44110</v>
      </c>
      <c r="I2058" s="98" t="s">
        <v>221</v>
      </c>
      <c r="J2058" s="98"/>
      <c r="K2058" s="98"/>
      <c r="L2058" s="98" t="s">
        <v>285</v>
      </c>
      <c r="M2058" t="s">
        <v>156</v>
      </c>
      <c r="N2058" s="98" t="s">
        <v>156</v>
      </c>
      <c r="O2058" t="s">
        <v>157</v>
      </c>
      <c r="P2058" s="96" t="str">
        <f>VLOOKUP(N2058,Entries!J:K,2,FALSE)</f>
        <v>UNITED STATES OF AMERICA</v>
      </c>
      <c r="Q2058" s="38" t="s">
        <v>5651</v>
      </c>
      <c r="R2058" s="32" t="s">
        <v>5651</v>
      </c>
      <c r="S2058" s="98" t="s">
        <v>156</v>
      </c>
      <c r="T2058" t="s">
        <v>157</v>
      </c>
      <c r="U2058" s="39" t="s">
        <v>159</v>
      </c>
      <c r="V2058" s="33" t="s">
        <v>159</v>
      </c>
      <c r="W2058" s="64">
        <f>IF(VLOOKUP(R2058,Entries!N:P,3,FALSE)=V2058,1,VLOOKUP(R2058,Entries!N:P,3,FALSE))</f>
        <v>1</v>
      </c>
      <c r="X2058"/>
      <c r="Y2058"/>
      <c r="Z2058" s="98"/>
      <c r="AA2058" s="98"/>
      <c r="AB2058" s="98"/>
      <c r="AC2058" s="99" t="s">
        <v>5652</v>
      </c>
      <c r="AD2058" s="98" t="s">
        <v>263</v>
      </c>
      <c r="AE2058" s="98" t="s">
        <v>263</v>
      </c>
      <c r="AF2058" s="98" t="s">
        <v>263</v>
      </c>
      <c r="AG2058" s="98" t="s">
        <v>11136</v>
      </c>
      <c r="AH2058" s="98"/>
      <c r="AI2058" s="98"/>
      <c r="AJ2058" s="98">
        <v>5</v>
      </c>
      <c r="AK2058" s="98" t="s">
        <v>95</v>
      </c>
      <c r="AL2058" s="98"/>
      <c r="AM2058" s="33"/>
      <c r="AN2058" s="32" t="s">
        <v>133</v>
      </c>
      <c r="AO2058" s="98" t="s">
        <v>134</v>
      </c>
      <c r="AP2058" s="33" t="s">
        <v>160</v>
      </c>
      <c r="AQ2058">
        <v>21104.522571680001</v>
      </c>
      <c r="AR2058" t="s">
        <v>14638</v>
      </c>
      <c r="AS2058" t="s">
        <v>11225</v>
      </c>
      <c r="AT2058" t="s">
        <v>14639</v>
      </c>
      <c r="AU2058">
        <v>53.054499999999997</v>
      </c>
      <c r="AV2058" s="98">
        <v>0.92597551535555545</v>
      </c>
      <c r="AW2058">
        <v>292.99419999999998</v>
      </c>
      <c r="AX2058" s="98">
        <v>5.1137124153688891</v>
      </c>
      <c r="AY2058">
        <v>4.838E-4</v>
      </c>
      <c r="AZ2058">
        <v>108.706</v>
      </c>
      <c r="BA2058" s="98">
        <v>1.8972772219555556</v>
      </c>
      <c r="BB2058">
        <v>251.44550000000001</v>
      </c>
      <c r="BC2058" s="98">
        <v>4.3885509513111121</v>
      </c>
      <c r="BD2058">
        <v>15.063935150000001</v>
      </c>
      <c r="BE2058" s="96">
        <f t="shared" si="266"/>
        <v>6925.3693941220672</v>
      </c>
      <c r="BF2058" s="96">
        <f t="shared" si="267"/>
        <v>557.71988783494362</v>
      </c>
      <c r="BG2058" s="96">
        <f t="shared" si="268"/>
        <v>551.01890040919079</v>
      </c>
      <c r="BH2058">
        <v>6931.7408253061112</v>
      </c>
      <c r="BI2058">
        <v>1.467201093235079E-3</v>
      </c>
      <c r="BJ2058">
        <v>0.92630651834967248</v>
      </c>
      <c r="BK2058">
        <v>5.1137134801516027</v>
      </c>
      <c r="BL2058">
        <v>1.1219074389500701</v>
      </c>
      <c r="BM2058">
        <v>5.1639213872597924</v>
      </c>
      <c r="BN2058">
        <v>0.92597592372456516</v>
      </c>
      <c r="BO2058">
        <v>5.1137134821274319</v>
      </c>
      <c r="BP2058">
        <v>1.3942515180118569E-3</v>
      </c>
      <c r="BQ2058">
        <v>1.1219074389500701</v>
      </c>
      <c r="BR2058">
        <v>6925.6502871423882</v>
      </c>
      <c r="BS2058" s="96">
        <v>564.30638556845588</v>
      </c>
      <c r="BT2058" s="96">
        <v>544.99418871632042</v>
      </c>
      <c r="BU2058">
        <v>5.1639213872597924</v>
      </c>
      <c r="BV2058" s="60" t="str">
        <f t="shared" si="262"/>
        <v>Starlink</v>
      </c>
      <c r="BW2058" s="32" t="s">
        <v>192</v>
      </c>
      <c r="BX2058" s="98">
        <v>3.3</v>
      </c>
      <c r="BY2058" s="21">
        <v>0.2</v>
      </c>
      <c r="BZ2058" s="98">
        <v>9</v>
      </c>
      <c r="CA2058" s="98">
        <v>25.52</v>
      </c>
      <c r="CB2058" s="98">
        <v>1.1950000000000001</v>
      </c>
      <c r="CC2058" s="98">
        <v>14.9102735294118</v>
      </c>
      <c r="CD2058" s="98">
        <v>0.2</v>
      </c>
      <c r="CE2058" s="98">
        <v>2.8</v>
      </c>
      <c r="CF2058" s="33">
        <v>9</v>
      </c>
      <c r="CG2058" s="32">
        <v>260</v>
      </c>
      <c r="CH2058" s="98">
        <v>260</v>
      </c>
      <c r="CI2058" s="98">
        <v>220</v>
      </c>
      <c r="CJ2058" s="96">
        <f>Population!$CG2058-Population!$CI2058</f>
        <v>40</v>
      </c>
      <c r="CK2058" s="118">
        <f>_xlfn.DAYS(Entries!$AY$2,Population!H2058)</f>
        <v>184</v>
      </c>
      <c r="CL2058" s="118">
        <f t="shared" si="263"/>
        <v>1825</v>
      </c>
      <c r="CM2058" s="117">
        <f>Entries!$AY$5</f>
        <v>0.15</v>
      </c>
      <c r="CN2058" s="117">
        <f t="shared" si="265"/>
        <v>0.15384615384615385</v>
      </c>
      <c r="CO2058" s="119">
        <f t="shared" si="264"/>
        <v>0.91430136986301369</v>
      </c>
      <c r="CP2058" s="32" t="s">
        <v>5654</v>
      </c>
      <c r="CQ2058" s="98">
        <v>4</v>
      </c>
      <c r="CR2058" s="98" t="s">
        <v>95</v>
      </c>
      <c r="CS2058" s="98"/>
      <c r="CT2058" s="33"/>
      <c r="CU2058" s="32" t="s">
        <v>5655</v>
      </c>
      <c r="CV2058" s="98" t="s">
        <v>5651</v>
      </c>
      <c r="CW2058" s="98" t="s">
        <v>157</v>
      </c>
      <c r="CX2058" s="98" t="s">
        <v>5652</v>
      </c>
      <c r="CY2058" s="98" t="s">
        <v>107</v>
      </c>
      <c r="CZ2058" s="98" t="s">
        <v>755</v>
      </c>
      <c r="DA2058" s="33"/>
      <c r="DB2058" s="17" t="s">
        <v>15463</v>
      </c>
      <c r="DC2058" s="17" t="s">
        <v>15500</v>
      </c>
      <c r="DD2058" s="17">
        <v>1</v>
      </c>
      <c r="DE2058" s="17" t="s">
        <v>15500</v>
      </c>
      <c r="DF2058" s="17" t="s">
        <v>15500</v>
      </c>
      <c r="DG2058" s="23" t="s">
        <v>11174</v>
      </c>
      <c r="DH2058" s="145"/>
    </row>
    <row r="2059" spans="1:112" s="17" customFormat="1" x14ac:dyDescent="0.25">
      <c r="A2059" s="30" t="s">
        <v>7510</v>
      </c>
      <c r="B2059" s="96">
        <v>1</v>
      </c>
      <c r="C2059" s="152" t="s">
        <v>11188</v>
      </c>
      <c r="D2059" s="96" t="s">
        <v>5649</v>
      </c>
      <c r="E2059" s="96">
        <v>46370</v>
      </c>
      <c r="F2059" s="96" t="s">
        <v>7511</v>
      </c>
      <c r="G2059" s="31">
        <v>64437</v>
      </c>
      <c r="H2059" s="43">
        <v>44077</v>
      </c>
      <c r="I2059" s="96" t="s">
        <v>221</v>
      </c>
      <c r="J2059" s="96"/>
      <c r="K2059" s="96"/>
      <c r="L2059" s="96" t="s">
        <v>285</v>
      </c>
      <c r="M2059" s="124" t="s">
        <v>156</v>
      </c>
      <c r="N2059" s="96" t="s">
        <v>156</v>
      </c>
      <c r="O2059" s="124" t="s">
        <v>157</v>
      </c>
      <c r="P2059" s="64" t="str">
        <f>VLOOKUP(N2059,Entries!J:K,2,FALSE)</f>
        <v>UNITED STATES OF AMERICA</v>
      </c>
      <c r="Q2059" s="123" t="s">
        <v>5651</v>
      </c>
      <c r="R2059" s="30" t="s">
        <v>5651</v>
      </c>
      <c r="S2059" s="96" t="s">
        <v>156</v>
      </c>
      <c r="T2059" s="124" t="s">
        <v>157</v>
      </c>
      <c r="U2059" s="125" t="s">
        <v>159</v>
      </c>
      <c r="V2059" s="31" t="s">
        <v>159</v>
      </c>
      <c r="W2059" s="64">
        <f>IF(VLOOKUP(R2059,Entries!N:P,3,FALSE)=V2059,1,VLOOKUP(R2059,Entries!N:P,3,FALSE))</f>
        <v>1</v>
      </c>
      <c r="X2059" s="124"/>
      <c r="Y2059" s="124"/>
      <c r="Z2059" s="96"/>
      <c r="AA2059" s="96"/>
      <c r="AB2059" s="96"/>
      <c r="AC2059" s="97" t="s">
        <v>5652</v>
      </c>
      <c r="AD2059" s="96" t="s">
        <v>263</v>
      </c>
      <c r="AE2059" s="96" t="s">
        <v>263</v>
      </c>
      <c r="AF2059" s="96" t="s">
        <v>263</v>
      </c>
      <c r="AG2059" s="96" t="s">
        <v>11136</v>
      </c>
      <c r="AH2059" s="96"/>
      <c r="AI2059" s="96"/>
      <c r="AJ2059" s="96">
        <v>5</v>
      </c>
      <c r="AK2059" s="96" t="s">
        <v>95</v>
      </c>
      <c r="AL2059" s="96"/>
      <c r="AM2059" s="31"/>
      <c r="AN2059" s="30" t="s">
        <v>133</v>
      </c>
      <c r="AO2059" s="96" t="s">
        <v>134</v>
      </c>
      <c r="AP2059" s="31" t="s">
        <v>160</v>
      </c>
      <c r="AQ2059">
        <v>21104.395411239999</v>
      </c>
      <c r="AR2059" t="s">
        <v>14640</v>
      </c>
      <c r="AS2059" t="s">
        <v>11225</v>
      </c>
      <c r="AT2059" t="s">
        <v>14641</v>
      </c>
      <c r="AU2059">
        <v>53.056399999999996</v>
      </c>
      <c r="AV2059" s="96">
        <v>0.92600867660444441</v>
      </c>
      <c r="AW2059">
        <v>113.562</v>
      </c>
      <c r="AX2059" s="96">
        <v>1.9820303928</v>
      </c>
      <c r="AY2059">
        <v>1.052E-4</v>
      </c>
      <c r="AZ2059">
        <v>79.888199999999998</v>
      </c>
      <c r="BA2059" s="96">
        <v>1.3943118334133333</v>
      </c>
      <c r="BB2059">
        <v>280.2226</v>
      </c>
      <c r="BC2059" s="96">
        <v>4.8908059909955552</v>
      </c>
      <c r="BD2059">
        <v>15.0638454</v>
      </c>
      <c r="BE2059" s="96">
        <f t="shared" si="266"/>
        <v>6925.3969015421781</v>
      </c>
      <c r="BF2059" s="96">
        <f t="shared" si="267"/>
        <v>555.12545329621935</v>
      </c>
      <c r="BG2059" s="96">
        <f t="shared" si="268"/>
        <v>553.66834978813586</v>
      </c>
      <c r="BH2059">
        <v>6931.7697131811974</v>
      </c>
      <c r="BI2059">
        <v>1.2616691800397531E-3</v>
      </c>
      <c r="BJ2059">
        <v>0.92633967011712492</v>
      </c>
      <c r="BK2059">
        <v>1.9820308057124241</v>
      </c>
      <c r="BL2059">
        <v>0.87332265115948016</v>
      </c>
      <c r="BM2059">
        <v>5.411796215435654</v>
      </c>
      <c r="BN2059">
        <v>0.92600908521858949</v>
      </c>
      <c r="BO2059">
        <v>1.982030807268619</v>
      </c>
      <c r="BP2059">
        <v>1.054339083375042E-3</v>
      </c>
      <c r="BQ2059">
        <v>0.87332265115948016</v>
      </c>
      <c r="BR2059">
        <v>6925.6774930923793</v>
      </c>
      <c r="BS2059" s="96">
        <v>561.97950555219722</v>
      </c>
      <c r="BT2059" s="96">
        <v>547.37548063256145</v>
      </c>
      <c r="BU2059">
        <v>5.411796215435654</v>
      </c>
      <c r="BV2059" s="65" t="str">
        <f t="shared" ref="BV2059:BV2122" si="269">IF(AND(CR2059="Real",CQ2059=0),"no propulsion",IF(AND(BX2059&lt;0.2,BY2059&lt;0.2,BZ2059&lt;0.2),"too small",IF(OR(D2059="Starlink v0.9",D2059="Starlink v1.0"),"Starlink",IF(D2059="OneWeb","OneWeb",IF(AND(AE2059="Earth Observation",AO2059="Sunsynchron"),"sunsynchronous observation",IF(AF2059="Earth Observation","Earth Observation"))))))</f>
        <v>Starlink</v>
      </c>
      <c r="BW2059" s="30" t="s">
        <v>192</v>
      </c>
      <c r="BX2059" s="96">
        <v>3.3</v>
      </c>
      <c r="BY2059" s="16">
        <v>0.2</v>
      </c>
      <c r="BZ2059" s="96">
        <v>9</v>
      </c>
      <c r="CA2059" s="96">
        <v>25.52</v>
      </c>
      <c r="CB2059" s="96">
        <v>1.1950000000000001</v>
      </c>
      <c r="CC2059" s="96">
        <v>14.9102735294118</v>
      </c>
      <c r="CD2059" s="96">
        <v>0.2</v>
      </c>
      <c r="CE2059" s="96">
        <v>2.8</v>
      </c>
      <c r="CF2059" s="31">
        <v>9</v>
      </c>
      <c r="CG2059" s="30">
        <v>260</v>
      </c>
      <c r="CH2059" s="96">
        <v>260</v>
      </c>
      <c r="CI2059" s="96">
        <v>220</v>
      </c>
      <c r="CJ2059" s="98">
        <f>Population!$CG2059-Population!$CI2059</f>
        <v>40</v>
      </c>
      <c r="CK2059" s="120">
        <f>_xlfn.DAYS(Entries!$AY$2,Population!H2059)</f>
        <v>217</v>
      </c>
      <c r="CL2059" s="120">
        <f t="shared" ref="CL2059:CL2122" si="270">AJ2059*365</f>
        <v>1825</v>
      </c>
      <c r="CM2059" s="122">
        <f>Entries!$AY$5</f>
        <v>0.15</v>
      </c>
      <c r="CN2059" s="122">
        <f t="shared" si="265"/>
        <v>0.15384615384615385</v>
      </c>
      <c r="CO2059" s="121">
        <f t="shared" ref="CO2059:CO2122" si="271">IF(CQ2059=0,"-",MAX(0,1-(1-CM2059)/CL2059*CK2059))</f>
        <v>0.89893150684931511</v>
      </c>
      <c r="CP2059" s="30" t="s">
        <v>5654</v>
      </c>
      <c r="CQ2059" s="96">
        <v>4</v>
      </c>
      <c r="CR2059" s="96" t="s">
        <v>95</v>
      </c>
      <c r="CS2059" s="96"/>
      <c r="CT2059" s="31"/>
      <c r="CU2059" s="30" t="s">
        <v>5655</v>
      </c>
      <c r="CV2059" s="96" t="s">
        <v>5651</v>
      </c>
      <c r="CW2059" s="96" t="s">
        <v>157</v>
      </c>
      <c r="CX2059" s="96" t="s">
        <v>5652</v>
      </c>
      <c r="CY2059" s="96" t="s">
        <v>107</v>
      </c>
      <c r="CZ2059" s="96" t="s">
        <v>755</v>
      </c>
      <c r="DA2059" s="31"/>
      <c r="DB2059" s="17" t="s">
        <v>15463</v>
      </c>
      <c r="DC2059" s="17" t="s">
        <v>15500</v>
      </c>
      <c r="DD2059" s="17">
        <v>1</v>
      </c>
      <c r="DE2059" s="17" t="s">
        <v>15500</v>
      </c>
      <c r="DF2059" s="17" t="s">
        <v>15500</v>
      </c>
      <c r="DG2059" s="23" t="s">
        <v>11174</v>
      </c>
      <c r="DH2059" s="145"/>
    </row>
    <row r="2060" spans="1:112" s="17" customFormat="1" x14ac:dyDescent="0.25">
      <c r="A2060" s="32" t="s">
        <v>7513</v>
      </c>
      <c r="B2060" s="98">
        <v>1</v>
      </c>
      <c r="C2060" s="149" t="s">
        <v>11188</v>
      </c>
      <c r="D2060" s="98" t="s">
        <v>5649</v>
      </c>
      <c r="E2060" s="98">
        <v>46554</v>
      </c>
      <c r="F2060" s="98" t="s">
        <v>7514</v>
      </c>
      <c r="G2060" s="33">
        <v>64769</v>
      </c>
      <c r="H2060" s="44">
        <v>44110</v>
      </c>
      <c r="I2060" s="98" t="s">
        <v>221</v>
      </c>
      <c r="J2060" s="98"/>
      <c r="K2060" s="98"/>
      <c r="L2060" s="98" t="s">
        <v>285</v>
      </c>
      <c r="M2060" t="s">
        <v>156</v>
      </c>
      <c r="N2060" s="98" t="s">
        <v>156</v>
      </c>
      <c r="O2060" t="s">
        <v>157</v>
      </c>
      <c r="P2060" s="96" t="str">
        <f>VLOOKUP(N2060,Entries!J:K,2,FALSE)</f>
        <v>UNITED STATES OF AMERICA</v>
      </c>
      <c r="Q2060" s="38" t="s">
        <v>5651</v>
      </c>
      <c r="R2060" s="32" t="s">
        <v>5651</v>
      </c>
      <c r="S2060" s="98" t="s">
        <v>156</v>
      </c>
      <c r="T2060" t="s">
        <v>157</v>
      </c>
      <c r="U2060" s="39" t="s">
        <v>159</v>
      </c>
      <c r="V2060" s="33" t="s">
        <v>159</v>
      </c>
      <c r="W2060" s="64">
        <f>IF(VLOOKUP(R2060,Entries!N:P,3,FALSE)=V2060,1,VLOOKUP(R2060,Entries!N:P,3,FALSE))</f>
        <v>1</v>
      </c>
      <c r="X2060"/>
      <c r="Y2060"/>
      <c r="Z2060" s="98"/>
      <c r="AA2060" s="98"/>
      <c r="AB2060" s="98"/>
      <c r="AC2060" s="99" t="s">
        <v>5652</v>
      </c>
      <c r="AD2060" s="98" t="s">
        <v>263</v>
      </c>
      <c r="AE2060" s="98" t="s">
        <v>263</v>
      </c>
      <c r="AF2060" s="98" t="s">
        <v>263</v>
      </c>
      <c r="AG2060" s="98" t="s">
        <v>11136</v>
      </c>
      <c r="AH2060" s="98"/>
      <c r="AI2060" s="98"/>
      <c r="AJ2060" s="98">
        <v>5</v>
      </c>
      <c r="AK2060" s="98" t="s">
        <v>95</v>
      </c>
      <c r="AL2060" s="98"/>
      <c r="AM2060" s="33"/>
      <c r="AN2060" s="32" t="s">
        <v>133</v>
      </c>
      <c r="AO2060" s="98" t="s">
        <v>134</v>
      </c>
      <c r="AP2060" s="33" t="s">
        <v>160</v>
      </c>
      <c r="AQ2060">
        <v>21104.514734560002</v>
      </c>
      <c r="AR2060" t="s">
        <v>14642</v>
      </c>
      <c r="AS2060" t="s">
        <v>11225</v>
      </c>
      <c r="AT2060" t="s">
        <v>14643</v>
      </c>
      <c r="AU2060">
        <v>53.057499999999997</v>
      </c>
      <c r="AV2060" s="98">
        <v>0.92602787522222219</v>
      </c>
      <c r="AW2060">
        <v>278.02050000000003</v>
      </c>
      <c r="AX2060" s="98">
        <v>4.8523721035333347</v>
      </c>
      <c r="AY2060">
        <v>1.4540000000000001E-4</v>
      </c>
      <c r="AZ2060">
        <v>93.816599999999994</v>
      </c>
      <c r="BA2060" s="98">
        <v>1.6374082223733335</v>
      </c>
      <c r="BB2060">
        <v>266.2989</v>
      </c>
      <c r="BC2060" s="98">
        <v>4.647791632493333</v>
      </c>
      <c r="BD2060">
        <v>15.063952069999999</v>
      </c>
      <c r="BE2060" s="96">
        <f t="shared" si="266"/>
        <v>6925.3642083526884</v>
      </c>
      <c r="BF2060" s="96">
        <f t="shared" si="267"/>
        <v>555.37115630858352</v>
      </c>
      <c r="BG2060" s="96">
        <f t="shared" si="268"/>
        <v>553.35726039679412</v>
      </c>
      <c r="BH2060">
        <v>6931.7368217609683</v>
      </c>
      <c r="BI2060">
        <v>1.2763357487773849E-3</v>
      </c>
      <c r="BJ2060">
        <v>0.92635886826329672</v>
      </c>
      <c r="BK2060">
        <v>4.8523731126823382</v>
      </c>
      <c r="BL2060">
        <v>0.91115132778801322</v>
      </c>
      <c r="BM2060">
        <v>5.374049510141341</v>
      </c>
      <c r="BN2060">
        <v>0.92602828378983648</v>
      </c>
      <c r="BO2060">
        <v>4.852373115214097</v>
      </c>
      <c r="BP2060">
        <v>1.0921780222786729E-3</v>
      </c>
      <c r="BQ2060">
        <v>0.91115132778801322</v>
      </c>
      <c r="BR2060">
        <v>6925.6446248462153</v>
      </c>
      <c r="BS2060" s="96">
        <v>562.20866169558394</v>
      </c>
      <c r="BT2060" s="96">
        <v>547.08058799684568</v>
      </c>
      <c r="BU2060">
        <v>5.374049510141341</v>
      </c>
      <c r="BV2060" s="60" t="str">
        <f t="shared" si="269"/>
        <v>Starlink</v>
      </c>
      <c r="BW2060" s="32" t="s">
        <v>192</v>
      </c>
      <c r="BX2060" s="98">
        <v>3.3</v>
      </c>
      <c r="BY2060" s="21">
        <v>0.2</v>
      </c>
      <c r="BZ2060" s="98">
        <v>9</v>
      </c>
      <c r="CA2060" s="98">
        <v>25.52</v>
      </c>
      <c r="CB2060" s="98">
        <v>1.1950000000000001</v>
      </c>
      <c r="CC2060" s="98">
        <v>14.9102735294118</v>
      </c>
      <c r="CD2060" s="98">
        <v>0.2</v>
      </c>
      <c r="CE2060" s="98">
        <v>2.8</v>
      </c>
      <c r="CF2060" s="33">
        <v>9</v>
      </c>
      <c r="CG2060" s="32">
        <v>260</v>
      </c>
      <c r="CH2060" s="98">
        <v>260</v>
      </c>
      <c r="CI2060" s="98">
        <v>220</v>
      </c>
      <c r="CJ2060" s="96">
        <f>Population!$CG2060-Population!$CI2060</f>
        <v>40</v>
      </c>
      <c r="CK2060" s="118">
        <f>_xlfn.DAYS(Entries!$AY$2,Population!H2060)</f>
        <v>184</v>
      </c>
      <c r="CL2060" s="118">
        <f t="shared" si="270"/>
        <v>1825</v>
      </c>
      <c r="CM2060" s="117">
        <f>Entries!$AY$5</f>
        <v>0.15</v>
      </c>
      <c r="CN2060" s="117">
        <f t="shared" ref="CN2060:CN2123" si="272">CJ2060/CG2060</f>
        <v>0.15384615384615385</v>
      </c>
      <c r="CO2060" s="119">
        <f t="shared" si="271"/>
        <v>0.91430136986301369</v>
      </c>
      <c r="CP2060" s="32" t="s">
        <v>5654</v>
      </c>
      <c r="CQ2060" s="98">
        <v>4</v>
      </c>
      <c r="CR2060" s="98" t="s">
        <v>95</v>
      </c>
      <c r="CS2060" s="98"/>
      <c r="CT2060" s="33"/>
      <c r="CU2060" s="32" t="s">
        <v>5655</v>
      </c>
      <c r="CV2060" s="98" t="s">
        <v>5651</v>
      </c>
      <c r="CW2060" s="98" t="s">
        <v>157</v>
      </c>
      <c r="CX2060" s="98" t="s">
        <v>5652</v>
      </c>
      <c r="CY2060" s="98" t="s">
        <v>107</v>
      </c>
      <c r="CZ2060" s="98" t="s">
        <v>755</v>
      </c>
      <c r="DA2060" s="33"/>
      <c r="DB2060" s="17" t="s">
        <v>15463</v>
      </c>
      <c r="DC2060" s="17" t="s">
        <v>15500</v>
      </c>
      <c r="DD2060" s="17">
        <v>1</v>
      </c>
      <c r="DE2060" s="17" t="s">
        <v>15500</v>
      </c>
      <c r="DF2060" s="17" t="s">
        <v>15500</v>
      </c>
      <c r="DG2060" s="23" t="s">
        <v>11174</v>
      </c>
      <c r="DH2060" s="145"/>
    </row>
    <row r="2061" spans="1:112" s="17" customFormat="1" x14ac:dyDescent="0.25">
      <c r="A2061" s="30" t="s">
        <v>7516</v>
      </c>
      <c r="B2061" s="96">
        <v>1</v>
      </c>
      <c r="C2061" s="152" t="s">
        <v>11188</v>
      </c>
      <c r="D2061" s="96" t="s">
        <v>5649</v>
      </c>
      <c r="E2061" s="96">
        <v>46537</v>
      </c>
      <c r="F2061" s="96" t="s">
        <v>7517</v>
      </c>
      <c r="G2061" s="31">
        <v>64752</v>
      </c>
      <c r="H2061" s="43">
        <v>44110</v>
      </c>
      <c r="I2061" s="96" t="s">
        <v>221</v>
      </c>
      <c r="J2061" s="96"/>
      <c r="K2061" s="96"/>
      <c r="L2061" s="96" t="s">
        <v>285</v>
      </c>
      <c r="M2061" s="124" t="s">
        <v>156</v>
      </c>
      <c r="N2061" s="96" t="s">
        <v>156</v>
      </c>
      <c r="O2061" s="124" t="s">
        <v>157</v>
      </c>
      <c r="P2061" s="64" t="str">
        <f>VLOOKUP(N2061,Entries!J:K,2,FALSE)</f>
        <v>UNITED STATES OF AMERICA</v>
      </c>
      <c r="Q2061" s="123" t="s">
        <v>5651</v>
      </c>
      <c r="R2061" s="30" t="s">
        <v>5651</v>
      </c>
      <c r="S2061" s="96" t="s">
        <v>156</v>
      </c>
      <c r="T2061" s="124" t="s">
        <v>157</v>
      </c>
      <c r="U2061" s="125" t="s">
        <v>159</v>
      </c>
      <c r="V2061" s="31" t="s">
        <v>159</v>
      </c>
      <c r="W2061" s="64">
        <f>IF(VLOOKUP(R2061,Entries!N:P,3,FALSE)=V2061,1,VLOOKUP(R2061,Entries!N:P,3,FALSE))</f>
        <v>1</v>
      </c>
      <c r="X2061" s="124"/>
      <c r="Y2061" s="124"/>
      <c r="Z2061" s="96"/>
      <c r="AA2061" s="96"/>
      <c r="AB2061" s="96"/>
      <c r="AC2061" s="97" t="s">
        <v>5652</v>
      </c>
      <c r="AD2061" s="96" t="s">
        <v>263</v>
      </c>
      <c r="AE2061" s="96" t="s">
        <v>263</v>
      </c>
      <c r="AF2061" s="96" t="s">
        <v>263</v>
      </c>
      <c r="AG2061" s="96" t="s">
        <v>11136</v>
      </c>
      <c r="AH2061" s="96"/>
      <c r="AI2061" s="96"/>
      <c r="AJ2061" s="96">
        <v>5</v>
      </c>
      <c r="AK2061" s="96" t="s">
        <v>95</v>
      </c>
      <c r="AL2061" s="96"/>
      <c r="AM2061" s="31"/>
      <c r="AN2061" s="30" t="s">
        <v>133</v>
      </c>
      <c r="AO2061" s="96" t="s">
        <v>134</v>
      </c>
      <c r="AP2061" s="31" t="s">
        <v>160</v>
      </c>
      <c r="AQ2061">
        <v>21104.51887163</v>
      </c>
      <c r="AR2061" t="s">
        <v>13126</v>
      </c>
      <c r="AS2061" t="s">
        <v>11225</v>
      </c>
      <c r="AT2061" t="s">
        <v>14644</v>
      </c>
      <c r="AU2061">
        <v>53.057099999999998</v>
      </c>
      <c r="AV2061" s="96">
        <v>0.92602089390666675</v>
      </c>
      <c r="AW2061">
        <v>292.98779999999999</v>
      </c>
      <c r="AX2061" s="96">
        <v>5.1136007143200004</v>
      </c>
      <c r="AY2061">
        <v>2.431E-4</v>
      </c>
      <c r="AZ2061">
        <v>102.622</v>
      </c>
      <c r="BA2061" s="96">
        <v>1.7910914123555557</v>
      </c>
      <c r="BB2061">
        <v>257.50409999999999</v>
      </c>
      <c r="BC2061" s="96">
        <v>4.4942934473733338</v>
      </c>
      <c r="BD2061">
        <v>15.064027060000001</v>
      </c>
      <c r="BE2061" s="96">
        <f t="shared" si="266"/>
        <v>6925.3412249680086</v>
      </c>
      <c r="BF2061" s="96">
        <f t="shared" si="267"/>
        <v>556.02477541979897</v>
      </c>
      <c r="BG2061" s="96">
        <f t="shared" si="268"/>
        <v>552.65767451621832</v>
      </c>
      <c r="BH2061">
        <v>6931.7135076342374</v>
      </c>
      <c r="BI2061">
        <v>1.325674937513325E-3</v>
      </c>
      <c r="BJ2061">
        <v>0.92635189060047918</v>
      </c>
      <c r="BK2061">
        <v>5.1136017782879337</v>
      </c>
      <c r="BL2061">
        <v>0.97971667359880077</v>
      </c>
      <c r="BM2061">
        <v>5.3056690711545498</v>
      </c>
      <c r="BN2061">
        <v>0.92602130241305947</v>
      </c>
      <c r="BO2061">
        <v>5.1136017805445526</v>
      </c>
      <c r="BP2061">
        <v>1.178525568169641E-3</v>
      </c>
      <c r="BQ2061">
        <v>0.97971667359880077</v>
      </c>
      <c r="BR2061">
        <v>6925.6217054605249</v>
      </c>
      <c r="BS2061" s="96">
        <v>562.78372771588056</v>
      </c>
      <c r="BT2061" s="96">
        <v>546.45968320516931</v>
      </c>
      <c r="BU2061">
        <v>5.3056690711545498</v>
      </c>
      <c r="BV2061" s="65" t="str">
        <f t="shared" si="269"/>
        <v>Starlink</v>
      </c>
      <c r="BW2061" s="30" t="s">
        <v>192</v>
      </c>
      <c r="BX2061" s="96">
        <v>3.3</v>
      </c>
      <c r="BY2061" s="16">
        <v>0.2</v>
      </c>
      <c r="BZ2061" s="96">
        <v>9</v>
      </c>
      <c r="CA2061" s="96">
        <v>25.52</v>
      </c>
      <c r="CB2061" s="96">
        <v>1.1950000000000001</v>
      </c>
      <c r="CC2061" s="96">
        <v>14.9102735294118</v>
      </c>
      <c r="CD2061" s="96">
        <v>0.2</v>
      </c>
      <c r="CE2061" s="96">
        <v>2.8</v>
      </c>
      <c r="CF2061" s="31">
        <v>9</v>
      </c>
      <c r="CG2061" s="30">
        <v>260</v>
      </c>
      <c r="CH2061" s="96">
        <v>260</v>
      </c>
      <c r="CI2061" s="96">
        <v>220</v>
      </c>
      <c r="CJ2061" s="98">
        <f>Population!$CG2061-Population!$CI2061</f>
        <v>40</v>
      </c>
      <c r="CK2061" s="120">
        <f>_xlfn.DAYS(Entries!$AY$2,Population!H2061)</f>
        <v>184</v>
      </c>
      <c r="CL2061" s="120">
        <f t="shared" si="270"/>
        <v>1825</v>
      </c>
      <c r="CM2061" s="122">
        <f>Entries!$AY$5</f>
        <v>0.15</v>
      </c>
      <c r="CN2061" s="122">
        <f t="shared" si="272"/>
        <v>0.15384615384615385</v>
      </c>
      <c r="CO2061" s="121">
        <f t="shared" si="271"/>
        <v>0.91430136986301369</v>
      </c>
      <c r="CP2061" s="30" t="s">
        <v>5654</v>
      </c>
      <c r="CQ2061" s="96">
        <v>4</v>
      </c>
      <c r="CR2061" s="96" t="s">
        <v>95</v>
      </c>
      <c r="CS2061" s="96"/>
      <c r="CT2061" s="31"/>
      <c r="CU2061" s="30" t="s">
        <v>5655</v>
      </c>
      <c r="CV2061" s="96" t="s">
        <v>5651</v>
      </c>
      <c r="CW2061" s="96" t="s">
        <v>157</v>
      </c>
      <c r="CX2061" s="96" t="s">
        <v>5652</v>
      </c>
      <c r="CY2061" s="96" t="s">
        <v>107</v>
      </c>
      <c r="CZ2061" s="96" t="s">
        <v>755</v>
      </c>
      <c r="DA2061" s="31"/>
      <c r="DB2061" s="17" t="s">
        <v>15463</v>
      </c>
      <c r="DC2061" s="17" t="s">
        <v>15500</v>
      </c>
      <c r="DD2061" s="17">
        <v>1</v>
      </c>
      <c r="DE2061" s="17" t="s">
        <v>15500</v>
      </c>
      <c r="DF2061" s="17" t="s">
        <v>15500</v>
      </c>
      <c r="DG2061" s="23" t="s">
        <v>11174</v>
      </c>
      <c r="DH2061" s="145"/>
    </row>
    <row r="2062" spans="1:112" s="17" customFormat="1" x14ac:dyDescent="0.25">
      <c r="A2062" s="32" t="s">
        <v>7519</v>
      </c>
      <c r="B2062" s="98">
        <v>1</v>
      </c>
      <c r="C2062" s="149" t="s">
        <v>11188</v>
      </c>
      <c r="D2062" s="98" t="s">
        <v>5649</v>
      </c>
      <c r="E2062" s="98">
        <v>46327</v>
      </c>
      <c r="F2062" s="98" t="s">
        <v>7520</v>
      </c>
      <c r="G2062" s="33">
        <v>64482</v>
      </c>
      <c r="H2062" s="44">
        <v>44077</v>
      </c>
      <c r="I2062" s="98" t="s">
        <v>221</v>
      </c>
      <c r="J2062" s="98"/>
      <c r="K2062" s="98"/>
      <c r="L2062" s="98" t="s">
        <v>285</v>
      </c>
      <c r="M2062" t="s">
        <v>156</v>
      </c>
      <c r="N2062" s="98" t="s">
        <v>156</v>
      </c>
      <c r="O2062" t="s">
        <v>157</v>
      </c>
      <c r="P2062" s="96" t="str">
        <f>VLOOKUP(N2062,Entries!J:K,2,FALSE)</f>
        <v>UNITED STATES OF AMERICA</v>
      </c>
      <c r="Q2062" s="38" t="s">
        <v>5651</v>
      </c>
      <c r="R2062" s="32" t="s">
        <v>5651</v>
      </c>
      <c r="S2062" s="98" t="s">
        <v>156</v>
      </c>
      <c r="T2062" t="s">
        <v>157</v>
      </c>
      <c r="U2062" s="39" t="s">
        <v>159</v>
      </c>
      <c r="V2062" s="33" t="s">
        <v>159</v>
      </c>
      <c r="W2062" s="64">
        <f>IF(VLOOKUP(R2062,Entries!N:P,3,FALSE)=V2062,1,VLOOKUP(R2062,Entries!N:P,3,FALSE))</f>
        <v>1</v>
      </c>
      <c r="X2062"/>
      <c r="Y2062"/>
      <c r="Z2062" s="98"/>
      <c r="AA2062" s="98"/>
      <c r="AB2062" s="98"/>
      <c r="AC2062" s="99" t="s">
        <v>5652</v>
      </c>
      <c r="AD2062" s="98" t="s">
        <v>263</v>
      </c>
      <c r="AE2062" s="98" t="s">
        <v>263</v>
      </c>
      <c r="AF2062" s="98" t="s">
        <v>263</v>
      </c>
      <c r="AG2062" s="98" t="s">
        <v>11136</v>
      </c>
      <c r="AH2062" s="98"/>
      <c r="AI2062" s="98"/>
      <c r="AJ2062" s="98">
        <v>5</v>
      </c>
      <c r="AK2062" s="98" t="s">
        <v>95</v>
      </c>
      <c r="AL2062" s="98"/>
      <c r="AM2062" s="33"/>
      <c r="AN2062" s="32" t="s">
        <v>133</v>
      </c>
      <c r="AO2062" s="98" t="s">
        <v>134</v>
      </c>
      <c r="AP2062" s="33" t="s">
        <v>160</v>
      </c>
      <c r="AQ2062">
        <v>21104.434099300001</v>
      </c>
      <c r="AR2062" t="s">
        <v>11409</v>
      </c>
      <c r="AS2062" t="s">
        <v>11225</v>
      </c>
      <c r="AT2062" t="s">
        <v>14645</v>
      </c>
      <c r="AU2062">
        <v>53.056399999999996</v>
      </c>
      <c r="AV2062" s="98">
        <v>0.92600867660444441</v>
      </c>
      <c r="AW2062">
        <v>133.3912</v>
      </c>
      <c r="AX2062" s="98">
        <v>2.3281151488355554</v>
      </c>
      <c r="AY2062">
        <v>5.7599999999999997E-5</v>
      </c>
      <c r="AZ2062">
        <v>122.27760000000001</v>
      </c>
      <c r="BA2062" s="98">
        <v>2.1341462774400002</v>
      </c>
      <c r="BB2062">
        <v>237.82689999999999</v>
      </c>
      <c r="BC2062" s="98">
        <v>4.1508615912488889</v>
      </c>
      <c r="BD2062">
        <v>15.064023560000001</v>
      </c>
      <c r="BE2062" s="96">
        <f t="shared" si="266"/>
        <v>6925.3422976647489</v>
      </c>
      <c r="BF2062" s="96">
        <f t="shared" si="267"/>
        <v>554.74119738109493</v>
      </c>
      <c r="BG2062" s="96">
        <f t="shared" si="268"/>
        <v>553.9433979484038</v>
      </c>
      <c r="BH2062">
        <v>6931.7147571076084</v>
      </c>
      <c r="BI2062">
        <v>1.187985592654216E-3</v>
      </c>
      <c r="BJ2062">
        <v>0.92633967526546479</v>
      </c>
      <c r="BK2062">
        <v>2.3281156334307518</v>
      </c>
      <c r="BL2062">
        <v>0.87541081909529583</v>
      </c>
      <c r="BM2062">
        <v>5.4095980285403398</v>
      </c>
      <c r="BN2062">
        <v>0.92600908522910463</v>
      </c>
      <c r="BO2062">
        <v>2.3281156351400032</v>
      </c>
      <c r="BP2062">
        <v>1.0050643525524969E-3</v>
      </c>
      <c r="BQ2062">
        <v>0.87541081909529583</v>
      </c>
      <c r="BR2062">
        <v>6925.6228916714444</v>
      </c>
      <c r="BS2062" s="96">
        <v>561.5835883590853</v>
      </c>
      <c r="BT2062" s="96">
        <v>547.6621949838036</v>
      </c>
      <c r="BU2062">
        <v>5.4095980285403398</v>
      </c>
      <c r="BV2062" s="60" t="str">
        <f t="shared" si="269"/>
        <v>Starlink</v>
      </c>
      <c r="BW2062" s="32" t="s">
        <v>192</v>
      </c>
      <c r="BX2062" s="98">
        <v>3.3</v>
      </c>
      <c r="BY2062" s="21">
        <v>0.2</v>
      </c>
      <c r="BZ2062" s="98">
        <v>9</v>
      </c>
      <c r="CA2062" s="98">
        <v>25.52</v>
      </c>
      <c r="CB2062" s="98">
        <v>1.1950000000000001</v>
      </c>
      <c r="CC2062" s="98">
        <v>14.9102735294118</v>
      </c>
      <c r="CD2062" s="98">
        <v>0.2</v>
      </c>
      <c r="CE2062" s="98">
        <v>2.8</v>
      </c>
      <c r="CF2062" s="33">
        <v>9</v>
      </c>
      <c r="CG2062" s="32">
        <v>260</v>
      </c>
      <c r="CH2062" s="98">
        <v>260</v>
      </c>
      <c r="CI2062" s="98">
        <v>220</v>
      </c>
      <c r="CJ2062" s="96">
        <f>Population!$CG2062-Population!$CI2062</f>
        <v>40</v>
      </c>
      <c r="CK2062" s="118">
        <f>_xlfn.DAYS(Entries!$AY$2,Population!H2062)</f>
        <v>217</v>
      </c>
      <c r="CL2062" s="118">
        <f t="shared" si="270"/>
        <v>1825</v>
      </c>
      <c r="CM2062" s="117">
        <f>Entries!$AY$5</f>
        <v>0.15</v>
      </c>
      <c r="CN2062" s="117">
        <f t="shared" si="272"/>
        <v>0.15384615384615385</v>
      </c>
      <c r="CO2062" s="119">
        <f t="shared" si="271"/>
        <v>0.89893150684931511</v>
      </c>
      <c r="CP2062" s="32" t="s">
        <v>5654</v>
      </c>
      <c r="CQ2062" s="98">
        <v>4</v>
      </c>
      <c r="CR2062" s="98" t="s">
        <v>95</v>
      </c>
      <c r="CS2062" s="98"/>
      <c r="CT2062" s="33"/>
      <c r="CU2062" s="32" t="s">
        <v>5655</v>
      </c>
      <c r="CV2062" s="98" t="s">
        <v>5651</v>
      </c>
      <c r="CW2062" s="98" t="s">
        <v>157</v>
      </c>
      <c r="CX2062" s="98" t="s">
        <v>5652</v>
      </c>
      <c r="CY2062" s="98" t="s">
        <v>107</v>
      </c>
      <c r="CZ2062" s="98" t="s">
        <v>755</v>
      </c>
      <c r="DA2062" s="33"/>
      <c r="DB2062" s="17" t="s">
        <v>15463</v>
      </c>
      <c r="DC2062" s="17" t="s">
        <v>15500</v>
      </c>
      <c r="DD2062" s="17">
        <v>1</v>
      </c>
      <c r="DE2062" s="17" t="s">
        <v>15500</v>
      </c>
      <c r="DF2062" s="17" t="s">
        <v>15500</v>
      </c>
      <c r="DG2062" s="23" t="s">
        <v>11174</v>
      </c>
      <c r="DH2062" s="145"/>
    </row>
    <row r="2063" spans="1:112" s="17" customFormat="1" x14ac:dyDescent="0.25">
      <c r="A2063" s="30" t="s">
        <v>7522</v>
      </c>
      <c r="B2063" s="96">
        <v>1</v>
      </c>
      <c r="C2063" s="152" t="s">
        <v>11188</v>
      </c>
      <c r="D2063" s="96" t="s">
        <v>5649</v>
      </c>
      <c r="E2063" s="96">
        <v>46555</v>
      </c>
      <c r="F2063" s="96" t="s">
        <v>7523</v>
      </c>
      <c r="G2063" s="31">
        <v>64770</v>
      </c>
      <c r="H2063" s="43">
        <v>44110</v>
      </c>
      <c r="I2063" s="96" t="s">
        <v>221</v>
      </c>
      <c r="J2063" s="96"/>
      <c r="K2063" s="96"/>
      <c r="L2063" s="96" t="s">
        <v>285</v>
      </c>
      <c r="M2063" s="124" t="s">
        <v>156</v>
      </c>
      <c r="N2063" s="96" t="s">
        <v>156</v>
      </c>
      <c r="O2063" s="124" t="s">
        <v>157</v>
      </c>
      <c r="P2063" s="64" t="str">
        <f>VLOOKUP(N2063,Entries!J:K,2,FALSE)</f>
        <v>UNITED STATES OF AMERICA</v>
      </c>
      <c r="Q2063" s="123" t="s">
        <v>5651</v>
      </c>
      <c r="R2063" s="30" t="s">
        <v>5651</v>
      </c>
      <c r="S2063" s="96" t="s">
        <v>156</v>
      </c>
      <c r="T2063" s="124" t="s">
        <v>157</v>
      </c>
      <c r="U2063" s="125" t="s">
        <v>159</v>
      </c>
      <c r="V2063" s="31" t="s">
        <v>159</v>
      </c>
      <c r="W2063" s="64">
        <f>IF(VLOOKUP(R2063,Entries!N:P,3,FALSE)=V2063,1,VLOOKUP(R2063,Entries!N:P,3,FALSE))</f>
        <v>1</v>
      </c>
      <c r="X2063" s="124"/>
      <c r="Y2063" s="124"/>
      <c r="Z2063" s="96"/>
      <c r="AA2063" s="96"/>
      <c r="AB2063" s="96"/>
      <c r="AC2063" s="97" t="s">
        <v>5652</v>
      </c>
      <c r="AD2063" s="96" t="s">
        <v>263</v>
      </c>
      <c r="AE2063" s="96" t="s">
        <v>263</v>
      </c>
      <c r="AF2063" s="96" t="s">
        <v>263</v>
      </c>
      <c r="AG2063" s="96" t="s">
        <v>11136</v>
      </c>
      <c r="AH2063" s="96"/>
      <c r="AI2063" s="96"/>
      <c r="AJ2063" s="96">
        <v>5</v>
      </c>
      <c r="AK2063" s="96" t="s">
        <v>95</v>
      </c>
      <c r="AL2063" s="96"/>
      <c r="AM2063" s="31"/>
      <c r="AN2063" s="30" t="s">
        <v>133</v>
      </c>
      <c r="AO2063" s="96" t="s">
        <v>134</v>
      </c>
      <c r="AP2063" s="31" t="s">
        <v>160</v>
      </c>
      <c r="AQ2063">
        <v>21104.587960640001</v>
      </c>
      <c r="AR2063" t="s">
        <v>11286</v>
      </c>
      <c r="AS2063" t="s">
        <v>11225</v>
      </c>
      <c r="AT2063" t="s">
        <v>14646</v>
      </c>
      <c r="AU2063">
        <v>53.056800000000003</v>
      </c>
      <c r="AV2063" s="96">
        <v>0.92601565792000007</v>
      </c>
      <c r="AW2063">
        <v>252.67269999999999</v>
      </c>
      <c r="AX2063" s="96">
        <v>4.4099696274355562</v>
      </c>
      <c r="AY2063">
        <v>1.83E-4</v>
      </c>
      <c r="AZ2063">
        <v>116.9545</v>
      </c>
      <c r="BA2063" s="96">
        <v>2.0412406753555556</v>
      </c>
      <c r="BB2063">
        <v>243.16309999999999</v>
      </c>
      <c r="BC2063" s="96">
        <v>4.2439958314177781</v>
      </c>
      <c r="BD2063">
        <v>15.06403929</v>
      </c>
      <c r="BE2063" s="96">
        <f t="shared" si="266"/>
        <v>6925.3374766623983</v>
      </c>
      <c r="BF2063" s="96">
        <f t="shared" si="267"/>
        <v>555.60481342062758</v>
      </c>
      <c r="BG2063" s="96">
        <f t="shared" si="268"/>
        <v>553.07013990416908</v>
      </c>
      <c r="BH2063">
        <v>6931.7095178430181</v>
      </c>
      <c r="BI2063">
        <v>1.2475992231210859E-3</v>
      </c>
      <c r="BJ2063">
        <v>0.92634665586542453</v>
      </c>
      <c r="BK2063">
        <v>4.4099705448303466</v>
      </c>
      <c r="BL2063">
        <v>0.96645407406739992</v>
      </c>
      <c r="BM2063">
        <v>5.3187832918958993</v>
      </c>
      <c r="BN2063">
        <v>0.92601606645836709</v>
      </c>
      <c r="BO2063">
        <v>4.4099705470616266</v>
      </c>
      <c r="BP2063">
        <v>1.111812397419355E-3</v>
      </c>
      <c r="BQ2063">
        <v>0.96645407406739992</v>
      </c>
      <c r="BR2063">
        <v>6925.6180058216714</v>
      </c>
      <c r="BS2063" s="96">
        <v>562.3179937803352</v>
      </c>
      <c r="BT2063" s="96">
        <v>546.91801786300857</v>
      </c>
      <c r="BU2063">
        <v>5.3187832918958993</v>
      </c>
      <c r="BV2063" s="65" t="str">
        <f t="shared" si="269"/>
        <v>Starlink</v>
      </c>
      <c r="BW2063" s="30" t="s">
        <v>192</v>
      </c>
      <c r="BX2063" s="96">
        <v>3.3</v>
      </c>
      <c r="BY2063" s="16">
        <v>0.2</v>
      </c>
      <c r="BZ2063" s="96">
        <v>9</v>
      </c>
      <c r="CA2063" s="96">
        <v>25.52</v>
      </c>
      <c r="CB2063" s="96">
        <v>1.1950000000000001</v>
      </c>
      <c r="CC2063" s="96">
        <v>14.9102735294118</v>
      </c>
      <c r="CD2063" s="96">
        <v>0.2</v>
      </c>
      <c r="CE2063" s="96">
        <v>2.8</v>
      </c>
      <c r="CF2063" s="31">
        <v>9</v>
      </c>
      <c r="CG2063" s="30">
        <v>260</v>
      </c>
      <c r="CH2063" s="96">
        <v>260</v>
      </c>
      <c r="CI2063" s="96">
        <v>220</v>
      </c>
      <c r="CJ2063" s="98">
        <f>Population!$CG2063-Population!$CI2063</f>
        <v>40</v>
      </c>
      <c r="CK2063" s="120">
        <f>_xlfn.DAYS(Entries!$AY$2,Population!H2063)</f>
        <v>184</v>
      </c>
      <c r="CL2063" s="120">
        <f t="shared" si="270"/>
        <v>1825</v>
      </c>
      <c r="CM2063" s="122">
        <f>Entries!$AY$5</f>
        <v>0.15</v>
      </c>
      <c r="CN2063" s="122">
        <f t="shared" si="272"/>
        <v>0.15384615384615385</v>
      </c>
      <c r="CO2063" s="121">
        <f t="shared" si="271"/>
        <v>0.91430136986301369</v>
      </c>
      <c r="CP2063" s="30" t="s">
        <v>5654</v>
      </c>
      <c r="CQ2063" s="96">
        <v>4</v>
      </c>
      <c r="CR2063" s="96" t="s">
        <v>95</v>
      </c>
      <c r="CS2063" s="96"/>
      <c r="CT2063" s="31"/>
      <c r="CU2063" s="30" t="s">
        <v>5655</v>
      </c>
      <c r="CV2063" s="96" t="s">
        <v>5651</v>
      </c>
      <c r="CW2063" s="96" t="s">
        <v>157</v>
      </c>
      <c r="CX2063" s="96" t="s">
        <v>5652</v>
      </c>
      <c r="CY2063" s="96" t="s">
        <v>107</v>
      </c>
      <c r="CZ2063" s="96" t="s">
        <v>755</v>
      </c>
      <c r="DA2063" s="31"/>
      <c r="DB2063" s="17" t="s">
        <v>15463</v>
      </c>
      <c r="DC2063" s="17" t="s">
        <v>15500</v>
      </c>
      <c r="DD2063" s="17">
        <v>1</v>
      </c>
      <c r="DE2063" s="17" t="s">
        <v>15500</v>
      </c>
      <c r="DF2063" s="17" t="s">
        <v>15500</v>
      </c>
      <c r="DG2063" s="23" t="s">
        <v>11174</v>
      </c>
      <c r="DH2063" s="145"/>
    </row>
    <row r="2064" spans="1:112" s="17" customFormat="1" x14ac:dyDescent="0.25">
      <c r="A2064" s="32" t="s">
        <v>7525</v>
      </c>
      <c r="B2064" s="98">
        <v>1</v>
      </c>
      <c r="C2064" s="149" t="s">
        <v>11188</v>
      </c>
      <c r="D2064" s="98" t="s">
        <v>5649</v>
      </c>
      <c r="E2064" s="98">
        <v>46575</v>
      </c>
      <c r="F2064" s="98" t="s">
        <v>7526</v>
      </c>
      <c r="G2064" s="33">
        <v>64790</v>
      </c>
      <c r="H2064" s="44">
        <v>44110</v>
      </c>
      <c r="I2064" s="98" t="s">
        <v>221</v>
      </c>
      <c r="J2064" s="98"/>
      <c r="K2064" s="98"/>
      <c r="L2064" s="98" t="s">
        <v>285</v>
      </c>
      <c r="M2064" t="s">
        <v>156</v>
      </c>
      <c r="N2064" s="98" t="s">
        <v>156</v>
      </c>
      <c r="O2064" t="s">
        <v>157</v>
      </c>
      <c r="P2064" s="96" t="str">
        <f>VLOOKUP(N2064,Entries!J:K,2,FALSE)</f>
        <v>UNITED STATES OF AMERICA</v>
      </c>
      <c r="Q2064" s="38" t="s">
        <v>5651</v>
      </c>
      <c r="R2064" s="32" t="s">
        <v>5651</v>
      </c>
      <c r="S2064" s="98" t="s">
        <v>156</v>
      </c>
      <c r="T2064" t="s">
        <v>157</v>
      </c>
      <c r="U2064" s="39" t="s">
        <v>159</v>
      </c>
      <c r="V2064" s="33" t="s">
        <v>159</v>
      </c>
      <c r="W2064" s="64">
        <f>IF(VLOOKUP(R2064,Entries!N:P,3,FALSE)=V2064,1,VLOOKUP(R2064,Entries!N:P,3,FALSE))</f>
        <v>1</v>
      </c>
      <c r="X2064"/>
      <c r="Y2064"/>
      <c r="Z2064" s="98"/>
      <c r="AA2064" s="98"/>
      <c r="AB2064" s="98"/>
      <c r="AC2064" s="99" t="s">
        <v>5652</v>
      </c>
      <c r="AD2064" s="98" t="s">
        <v>263</v>
      </c>
      <c r="AE2064" s="98" t="s">
        <v>263</v>
      </c>
      <c r="AF2064" s="98" t="s">
        <v>263</v>
      </c>
      <c r="AG2064" s="98" t="s">
        <v>11136</v>
      </c>
      <c r="AH2064" s="98"/>
      <c r="AI2064" s="98"/>
      <c r="AJ2064" s="98">
        <v>5</v>
      </c>
      <c r="AK2064" s="98" t="s">
        <v>95</v>
      </c>
      <c r="AL2064" s="98"/>
      <c r="AM2064" s="33"/>
      <c r="AN2064" s="32" t="s">
        <v>133</v>
      </c>
      <c r="AO2064" s="98" t="s">
        <v>134</v>
      </c>
      <c r="AP2064" s="33" t="s">
        <v>160</v>
      </c>
      <c r="AQ2064">
        <v>21104.554789670001</v>
      </c>
      <c r="AR2064" t="s">
        <v>14647</v>
      </c>
      <c r="AS2064" t="s">
        <v>11225</v>
      </c>
      <c r="AT2064" t="s">
        <v>14648</v>
      </c>
      <c r="AU2064">
        <v>53.057699999999997</v>
      </c>
      <c r="AV2064" s="98">
        <v>0.92603136588000001</v>
      </c>
      <c r="AW2064">
        <v>252.8194</v>
      </c>
      <c r="AX2064" s="98">
        <v>4.4125300249155552</v>
      </c>
      <c r="AY2064">
        <v>1.9560000000000001E-4</v>
      </c>
      <c r="AZ2064">
        <v>110.77200000000001</v>
      </c>
      <c r="BA2064" s="98">
        <v>1.9333357168</v>
      </c>
      <c r="BB2064">
        <v>249.34790000000001</v>
      </c>
      <c r="BC2064" s="98">
        <v>4.3519409325377785</v>
      </c>
      <c r="BD2064">
        <v>15.06403489</v>
      </c>
      <c r="BE2064" s="96">
        <f t="shared" si="266"/>
        <v>6925.3388251936831</v>
      </c>
      <c r="BF2064" s="96">
        <f t="shared" si="267"/>
        <v>555.69342146789131</v>
      </c>
      <c r="BG2064" s="96">
        <f t="shared" si="268"/>
        <v>552.98422891947575</v>
      </c>
      <c r="BH2064">
        <v>6931.7109764312772</v>
      </c>
      <c r="BI2064">
        <v>1.2715910435368231E-3</v>
      </c>
      <c r="BJ2064">
        <v>0.92636236073687395</v>
      </c>
      <c r="BK2064">
        <v>4.4125309433660442</v>
      </c>
      <c r="BL2064">
        <v>0.96651366821280427</v>
      </c>
      <c r="BM2064">
        <v>5.3187638568166236</v>
      </c>
      <c r="BN2064">
        <v>0.92603177439872164</v>
      </c>
      <c r="BO2064">
        <v>4.4125309451537502</v>
      </c>
      <c r="BP2064">
        <v>1.129080826101905E-3</v>
      </c>
      <c r="BQ2064">
        <v>0.96651366821280427</v>
      </c>
      <c r="BR2064">
        <v>6925.6192101832139</v>
      </c>
      <c r="BS2064" s="96">
        <v>562.43879404231484</v>
      </c>
      <c r="BT2064" s="96">
        <v>546.79962632411298</v>
      </c>
      <c r="BU2064">
        <v>5.3187638568166236</v>
      </c>
      <c r="BV2064" s="60" t="str">
        <f t="shared" si="269"/>
        <v>Starlink</v>
      </c>
      <c r="BW2064" s="32" t="s">
        <v>192</v>
      </c>
      <c r="BX2064" s="98">
        <v>3.3</v>
      </c>
      <c r="BY2064" s="21">
        <v>0.2</v>
      </c>
      <c r="BZ2064" s="98">
        <v>9</v>
      </c>
      <c r="CA2064" s="98">
        <v>25.52</v>
      </c>
      <c r="CB2064" s="98">
        <v>1.1950000000000001</v>
      </c>
      <c r="CC2064" s="98">
        <v>14.9102735294118</v>
      </c>
      <c r="CD2064" s="98">
        <v>0.2</v>
      </c>
      <c r="CE2064" s="98">
        <v>2.8</v>
      </c>
      <c r="CF2064" s="33">
        <v>9</v>
      </c>
      <c r="CG2064" s="32">
        <v>260</v>
      </c>
      <c r="CH2064" s="98">
        <v>260</v>
      </c>
      <c r="CI2064" s="98">
        <v>220</v>
      </c>
      <c r="CJ2064" s="96">
        <f>Population!$CG2064-Population!$CI2064</f>
        <v>40</v>
      </c>
      <c r="CK2064" s="118">
        <f>_xlfn.DAYS(Entries!$AY$2,Population!H2064)</f>
        <v>184</v>
      </c>
      <c r="CL2064" s="118">
        <f t="shared" si="270"/>
        <v>1825</v>
      </c>
      <c r="CM2064" s="117">
        <f>Entries!$AY$5</f>
        <v>0.15</v>
      </c>
      <c r="CN2064" s="117">
        <f t="shared" si="272"/>
        <v>0.15384615384615385</v>
      </c>
      <c r="CO2064" s="119">
        <f t="shared" si="271"/>
        <v>0.91430136986301369</v>
      </c>
      <c r="CP2064" s="32" t="s">
        <v>5654</v>
      </c>
      <c r="CQ2064" s="98">
        <v>4</v>
      </c>
      <c r="CR2064" s="98" t="s">
        <v>95</v>
      </c>
      <c r="CS2064" s="98"/>
      <c r="CT2064" s="33"/>
      <c r="CU2064" s="32" t="s">
        <v>5655</v>
      </c>
      <c r="CV2064" s="98" t="s">
        <v>5651</v>
      </c>
      <c r="CW2064" s="98" t="s">
        <v>157</v>
      </c>
      <c r="CX2064" s="98" t="s">
        <v>5652</v>
      </c>
      <c r="CY2064" s="98" t="s">
        <v>107</v>
      </c>
      <c r="CZ2064" s="98" t="s">
        <v>755</v>
      </c>
      <c r="DA2064" s="33"/>
      <c r="DB2064" s="17" t="s">
        <v>15463</v>
      </c>
      <c r="DC2064" s="17" t="s">
        <v>15500</v>
      </c>
      <c r="DD2064" s="17">
        <v>1</v>
      </c>
      <c r="DE2064" s="17" t="s">
        <v>15500</v>
      </c>
      <c r="DF2064" s="17" t="s">
        <v>15500</v>
      </c>
      <c r="DG2064" s="23" t="s">
        <v>11174</v>
      </c>
      <c r="DH2064" s="145"/>
    </row>
    <row r="2065" spans="1:112" s="17" customFormat="1" x14ac:dyDescent="0.25">
      <c r="A2065" s="30" t="s">
        <v>7528</v>
      </c>
      <c r="B2065" s="96">
        <v>1</v>
      </c>
      <c r="C2065" s="152" t="s">
        <v>11188</v>
      </c>
      <c r="D2065" s="96" t="s">
        <v>5649</v>
      </c>
      <c r="E2065" s="96">
        <v>46556</v>
      </c>
      <c r="F2065" s="96" t="s">
        <v>7529</v>
      </c>
      <c r="G2065" s="31">
        <v>64771</v>
      </c>
      <c r="H2065" s="43">
        <v>44110</v>
      </c>
      <c r="I2065" s="96" t="s">
        <v>221</v>
      </c>
      <c r="J2065" s="96"/>
      <c r="K2065" s="96"/>
      <c r="L2065" s="96" t="s">
        <v>285</v>
      </c>
      <c r="M2065" s="124" t="s">
        <v>156</v>
      </c>
      <c r="N2065" s="96" t="s">
        <v>156</v>
      </c>
      <c r="O2065" s="124" t="s">
        <v>157</v>
      </c>
      <c r="P2065" s="64" t="str">
        <f>VLOOKUP(N2065,Entries!J:K,2,FALSE)</f>
        <v>UNITED STATES OF AMERICA</v>
      </c>
      <c r="Q2065" s="123" t="s">
        <v>5651</v>
      </c>
      <c r="R2065" s="30" t="s">
        <v>5651</v>
      </c>
      <c r="S2065" s="96" t="s">
        <v>156</v>
      </c>
      <c r="T2065" s="124" t="s">
        <v>157</v>
      </c>
      <c r="U2065" s="125" t="s">
        <v>159</v>
      </c>
      <c r="V2065" s="31" t="s">
        <v>159</v>
      </c>
      <c r="W2065" s="64">
        <f>IF(VLOOKUP(R2065,Entries!N:P,3,FALSE)=V2065,1,VLOOKUP(R2065,Entries!N:P,3,FALSE))</f>
        <v>1</v>
      </c>
      <c r="X2065" s="124"/>
      <c r="Y2065" s="124"/>
      <c r="Z2065" s="96"/>
      <c r="AA2065" s="96"/>
      <c r="AB2065" s="96"/>
      <c r="AC2065" s="97" t="s">
        <v>5652</v>
      </c>
      <c r="AD2065" s="96" t="s">
        <v>263</v>
      </c>
      <c r="AE2065" s="96" t="s">
        <v>263</v>
      </c>
      <c r="AF2065" s="96" t="s">
        <v>263</v>
      </c>
      <c r="AG2065" s="96" t="s">
        <v>11136</v>
      </c>
      <c r="AH2065" s="96"/>
      <c r="AI2065" s="96"/>
      <c r="AJ2065" s="96">
        <v>5</v>
      </c>
      <c r="AK2065" s="96" t="s">
        <v>95</v>
      </c>
      <c r="AL2065" s="96"/>
      <c r="AM2065" s="31"/>
      <c r="AN2065" s="30" t="s">
        <v>133</v>
      </c>
      <c r="AO2065" s="96" t="s">
        <v>134</v>
      </c>
      <c r="AP2065" s="31" t="s">
        <v>160</v>
      </c>
      <c r="AQ2065">
        <v>21104.507825690001</v>
      </c>
      <c r="AR2065" t="s">
        <v>14649</v>
      </c>
      <c r="AS2065" t="s">
        <v>11225</v>
      </c>
      <c r="AT2065" t="s">
        <v>14650</v>
      </c>
      <c r="AU2065">
        <v>53.056399999999996</v>
      </c>
      <c r="AV2065" s="96">
        <v>0.92600867660444441</v>
      </c>
      <c r="AW2065">
        <v>293.04899999999998</v>
      </c>
      <c r="AX2065" s="96">
        <v>5.1146688555999997</v>
      </c>
      <c r="AY2065">
        <v>2.7549999999999997E-4</v>
      </c>
      <c r="AZ2065">
        <v>102.002</v>
      </c>
      <c r="BA2065" s="96">
        <v>1.7802703732444445</v>
      </c>
      <c r="BB2065">
        <v>258.12779999999998</v>
      </c>
      <c r="BC2065" s="96">
        <v>4.5051790636533333</v>
      </c>
      <c r="BD2065">
        <v>15.06397795</v>
      </c>
      <c r="BE2065" s="96">
        <f t="shared" si="266"/>
        <v>6925.3562764736234</v>
      </c>
      <c r="BF2065" s="96">
        <f t="shared" si="267"/>
        <v>556.26421212779223</v>
      </c>
      <c r="BG2065" s="96">
        <f t="shared" si="268"/>
        <v>552.44834081945464</v>
      </c>
      <c r="BH2065">
        <v>6931.7285120478546</v>
      </c>
      <c r="BI2065">
        <v>1.3503106748746041E-3</v>
      </c>
      <c r="BJ2065">
        <v>0.92633967423025099</v>
      </c>
      <c r="BK2065">
        <v>5.1146699198522994</v>
      </c>
      <c r="BL2065">
        <v>0.99558821130528474</v>
      </c>
      <c r="BM2065">
        <v>5.2898620940438663</v>
      </c>
      <c r="BN2065">
        <v>0.92600908509943747</v>
      </c>
      <c r="BO2065">
        <v>5.1146699222154046</v>
      </c>
      <c r="BP2065">
        <v>1.208777903407346E-3</v>
      </c>
      <c r="BQ2065">
        <v>0.99558821130528474</v>
      </c>
      <c r="BR2065">
        <v>6925.6368680438327</v>
      </c>
      <c r="BS2065" s="96">
        <v>563.00842485694739</v>
      </c>
      <c r="BT2065" s="96">
        <v>546.265311230718</v>
      </c>
      <c r="BU2065">
        <v>5.2898620940438663</v>
      </c>
      <c r="BV2065" s="65" t="str">
        <f t="shared" si="269"/>
        <v>Starlink</v>
      </c>
      <c r="BW2065" s="30" t="s">
        <v>192</v>
      </c>
      <c r="BX2065" s="96">
        <v>3.3</v>
      </c>
      <c r="BY2065" s="16">
        <v>0.2</v>
      </c>
      <c r="BZ2065" s="96">
        <v>9</v>
      </c>
      <c r="CA2065" s="96">
        <v>25.52</v>
      </c>
      <c r="CB2065" s="96">
        <v>1.1950000000000001</v>
      </c>
      <c r="CC2065" s="96">
        <v>14.9102735294118</v>
      </c>
      <c r="CD2065" s="96">
        <v>0.2</v>
      </c>
      <c r="CE2065" s="96">
        <v>2.8</v>
      </c>
      <c r="CF2065" s="31">
        <v>9</v>
      </c>
      <c r="CG2065" s="30">
        <v>260</v>
      </c>
      <c r="CH2065" s="96">
        <v>260</v>
      </c>
      <c r="CI2065" s="96">
        <v>220</v>
      </c>
      <c r="CJ2065" s="98">
        <f>Population!$CG2065-Population!$CI2065</f>
        <v>40</v>
      </c>
      <c r="CK2065" s="120">
        <f>_xlfn.DAYS(Entries!$AY$2,Population!H2065)</f>
        <v>184</v>
      </c>
      <c r="CL2065" s="120">
        <f t="shared" si="270"/>
        <v>1825</v>
      </c>
      <c r="CM2065" s="122">
        <f>Entries!$AY$5</f>
        <v>0.15</v>
      </c>
      <c r="CN2065" s="122">
        <f t="shared" si="272"/>
        <v>0.15384615384615385</v>
      </c>
      <c r="CO2065" s="121">
        <f t="shared" si="271"/>
        <v>0.91430136986301369</v>
      </c>
      <c r="CP2065" s="30" t="s">
        <v>5654</v>
      </c>
      <c r="CQ2065" s="96">
        <v>4</v>
      </c>
      <c r="CR2065" s="96" t="s">
        <v>95</v>
      </c>
      <c r="CS2065" s="96"/>
      <c r="CT2065" s="31"/>
      <c r="CU2065" s="30" t="s">
        <v>5655</v>
      </c>
      <c r="CV2065" s="96" t="s">
        <v>5651</v>
      </c>
      <c r="CW2065" s="96" t="s">
        <v>157</v>
      </c>
      <c r="CX2065" s="96" t="s">
        <v>5652</v>
      </c>
      <c r="CY2065" s="96" t="s">
        <v>107</v>
      </c>
      <c r="CZ2065" s="96" t="s">
        <v>755</v>
      </c>
      <c r="DA2065" s="31"/>
      <c r="DB2065" s="17" t="s">
        <v>15463</v>
      </c>
      <c r="DC2065" s="17" t="s">
        <v>15500</v>
      </c>
      <c r="DD2065" s="17">
        <v>1</v>
      </c>
      <c r="DE2065" s="17" t="s">
        <v>15500</v>
      </c>
      <c r="DF2065" s="17" t="s">
        <v>15500</v>
      </c>
      <c r="DG2065" s="23" t="s">
        <v>11174</v>
      </c>
      <c r="DH2065" s="145"/>
    </row>
    <row r="2066" spans="1:112" s="17" customFormat="1" x14ac:dyDescent="0.25">
      <c r="A2066" s="32" t="s">
        <v>7531</v>
      </c>
      <c r="B2066" s="98">
        <v>1</v>
      </c>
      <c r="C2066" s="149" t="s">
        <v>11188</v>
      </c>
      <c r="D2066" s="98" t="s">
        <v>5649</v>
      </c>
      <c r="E2066" s="98">
        <v>46576</v>
      </c>
      <c r="F2066" s="98" t="s">
        <v>7532</v>
      </c>
      <c r="G2066" s="33">
        <v>64791</v>
      </c>
      <c r="H2066" s="44">
        <v>44110</v>
      </c>
      <c r="I2066" s="98" t="s">
        <v>221</v>
      </c>
      <c r="J2066" s="98"/>
      <c r="K2066" s="98"/>
      <c r="L2066" s="98" t="s">
        <v>285</v>
      </c>
      <c r="M2066" t="s">
        <v>156</v>
      </c>
      <c r="N2066" s="98" t="s">
        <v>156</v>
      </c>
      <c r="O2066" t="s">
        <v>157</v>
      </c>
      <c r="P2066" s="96" t="str">
        <f>VLOOKUP(N2066,Entries!J:K,2,FALSE)</f>
        <v>UNITED STATES OF AMERICA</v>
      </c>
      <c r="Q2066" s="38" t="s">
        <v>5651</v>
      </c>
      <c r="R2066" s="32" t="s">
        <v>5651</v>
      </c>
      <c r="S2066" s="98" t="s">
        <v>156</v>
      </c>
      <c r="T2066" t="s">
        <v>157</v>
      </c>
      <c r="U2066" s="39" t="s">
        <v>159</v>
      </c>
      <c r="V2066" s="33" t="s">
        <v>159</v>
      </c>
      <c r="W2066" s="64">
        <f>IF(VLOOKUP(R2066,Entries!N:P,3,FALSE)=V2066,1,VLOOKUP(R2066,Entries!N:P,3,FALSE))</f>
        <v>1</v>
      </c>
      <c r="X2066"/>
      <c r="Y2066"/>
      <c r="Z2066" s="98"/>
      <c r="AA2066" s="98"/>
      <c r="AB2066" s="98"/>
      <c r="AC2066" s="99" t="s">
        <v>5652</v>
      </c>
      <c r="AD2066" s="98" t="s">
        <v>263</v>
      </c>
      <c r="AE2066" s="98" t="s">
        <v>263</v>
      </c>
      <c r="AF2066" s="98" t="s">
        <v>263</v>
      </c>
      <c r="AG2066" s="98" t="s">
        <v>11136</v>
      </c>
      <c r="AH2066" s="98"/>
      <c r="AI2066" s="98"/>
      <c r="AJ2066" s="98">
        <v>5</v>
      </c>
      <c r="AK2066" s="98" t="s">
        <v>95</v>
      </c>
      <c r="AL2066" s="98"/>
      <c r="AM2066" s="33"/>
      <c r="AN2066" s="32" t="s">
        <v>133</v>
      </c>
      <c r="AO2066" s="98" t="s">
        <v>134</v>
      </c>
      <c r="AP2066" s="33" t="s">
        <v>160</v>
      </c>
      <c r="AQ2066">
        <v>21104.488924270001</v>
      </c>
      <c r="AR2066" t="s">
        <v>12942</v>
      </c>
      <c r="AS2066" t="s">
        <v>11225</v>
      </c>
      <c r="AT2066" t="s">
        <v>14651</v>
      </c>
      <c r="AU2066">
        <v>53.057899999999997</v>
      </c>
      <c r="AV2066" s="98">
        <v>0.92603485653777773</v>
      </c>
      <c r="AW2066">
        <v>278.1397</v>
      </c>
      <c r="AX2066" s="98">
        <v>4.854452535568889</v>
      </c>
      <c r="AY2066">
        <v>1.249E-4</v>
      </c>
      <c r="AZ2066">
        <v>127.85590000000001</v>
      </c>
      <c r="BA2066" s="98">
        <v>2.231505958848889</v>
      </c>
      <c r="BB2066">
        <v>232.2543</v>
      </c>
      <c r="BC2066" s="98">
        <v>4.0536013935866668</v>
      </c>
      <c r="BD2066">
        <v>15.06400434</v>
      </c>
      <c r="BE2066" s="96">
        <f t="shared" si="266"/>
        <v>6925.3481883096601</v>
      </c>
      <c r="BF2066" s="96">
        <f t="shared" si="267"/>
        <v>555.21316429838043</v>
      </c>
      <c r="BG2066" s="96">
        <f t="shared" si="268"/>
        <v>553.48321232094077</v>
      </c>
      <c r="BH2066">
        <v>6931.7202697020248</v>
      </c>
      <c r="BI2066">
        <v>1.1988067652787049E-3</v>
      </c>
      <c r="BJ2066">
        <v>0.92636584972552116</v>
      </c>
      <c r="BK2066">
        <v>4.8544535453195472</v>
      </c>
      <c r="BL2066">
        <v>0.93155054588957387</v>
      </c>
      <c r="BM2066">
        <v>5.3535576955837607</v>
      </c>
      <c r="BN2066">
        <v>0.92603526508873601</v>
      </c>
      <c r="BO2066">
        <v>4.8544535475539874</v>
      </c>
      <c r="BP2066">
        <v>1.052517298057398E-3</v>
      </c>
      <c r="BQ2066">
        <v>0.93155054588957387</v>
      </c>
      <c r="BR2066">
        <v>6925.6285415079728</v>
      </c>
      <c r="BS2066" s="96">
        <v>561.91788534782972</v>
      </c>
      <c r="BT2066" s="96">
        <v>547.33919766811505</v>
      </c>
      <c r="BU2066">
        <v>5.3535576955837607</v>
      </c>
      <c r="BV2066" s="60" t="str">
        <f t="shared" si="269"/>
        <v>Starlink</v>
      </c>
      <c r="BW2066" s="32" t="s">
        <v>192</v>
      </c>
      <c r="BX2066" s="98">
        <v>3.3</v>
      </c>
      <c r="BY2066" s="21">
        <v>0.2</v>
      </c>
      <c r="BZ2066" s="98">
        <v>9</v>
      </c>
      <c r="CA2066" s="98">
        <v>25.52</v>
      </c>
      <c r="CB2066" s="98">
        <v>1.1950000000000001</v>
      </c>
      <c r="CC2066" s="98">
        <v>14.9102735294118</v>
      </c>
      <c r="CD2066" s="98">
        <v>0.2</v>
      </c>
      <c r="CE2066" s="98">
        <v>2.8</v>
      </c>
      <c r="CF2066" s="33">
        <v>9</v>
      </c>
      <c r="CG2066" s="32">
        <v>260</v>
      </c>
      <c r="CH2066" s="98">
        <v>260</v>
      </c>
      <c r="CI2066" s="98">
        <v>220</v>
      </c>
      <c r="CJ2066" s="96">
        <f>Population!$CG2066-Population!$CI2066</f>
        <v>40</v>
      </c>
      <c r="CK2066" s="118">
        <f>_xlfn.DAYS(Entries!$AY$2,Population!H2066)</f>
        <v>184</v>
      </c>
      <c r="CL2066" s="118">
        <f t="shared" si="270"/>
        <v>1825</v>
      </c>
      <c r="CM2066" s="117">
        <f>Entries!$AY$5</f>
        <v>0.15</v>
      </c>
      <c r="CN2066" s="117">
        <f t="shared" si="272"/>
        <v>0.15384615384615385</v>
      </c>
      <c r="CO2066" s="119">
        <f t="shared" si="271"/>
        <v>0.91430136986301369</v>
      </c>
      <c r="CP2066" s="32" t="s">
        <v>5654</v>
      </c>
      <c r="CQ2066" s="98">
        <v>4</v>
      </c>
      <c r="CR2066" s="98" t="s">
        <v>95</v>
      </c>
      <c r="CS2066" s="98"/>
      <c r="CT2066" s="33"/>
      <c r="CU2066" s="32" t="s">
        <v>5655</v>
      </c>
      <c r="CV2066" s="98" t="s">
        <v>5651</v>
      </c>
      <c r="CW2066" s="98" t="s">
        <v>157</v>
      </c>
      <c r="CX2066" s="98" t="s">
        <v>5652</v>
      </c>
      <c r="CY2066" s="98" t="s">
        <v>107</v>
      </c>
      <c r="CZ2066" s="98" t="s">
        <v>755</v>
      </c>
      <c r="DA2066" s="33"/>
      <c r="DB2066" s="17" t="s">
        <v>15463</v>
      </c>
      <c r="DC2066" s="17" t="s">
        <v>15500</v>
      </c>
      <c r="DD2066" s="17">
        <v>1</v>
      </c>
      <c r="DE2066" s="17" t="s">
        <v>15500</v>
      </c>
      <c r="DF2066" s="17" t="s">
        <v>15500</v>
      </c>
      <c r="DG2066" s="23" t="s">
        <v>11174</v>
      </c>
      <c r="DH2066" s="145"/>
    </row>
    <row r="2067" spans="1:112" s="17" customFormat="1" x14ac:dyDescent="0.25">
      <c r="A2067" s="30" t="s">
        <v>7534</v>
      </c>
      <c r="B2067" s="96">
        <v>1</v>
      </c>
      <c r="C2067" s="152" t="s">
        <v>11188</v>
      </c>
      <c r="D2067" s="96" t="s">
        <v>5649</v>
      </c>
      <c r="E2067" s="96">
        <v>46538</v>
      </c>
      <c r="F2067" s="96" t="s">
        <v>7535</v>
      </c>
      <c r="G2067" s="31">
        <v>64753</v>
      </c>
      <c r="H2067" s="43">
        <v>44110</v>
      </c>
      <c r="I2067" s="96" t="s">
        <v>221</v>
      </c>
      <c r="J2067" s="96"/>
      <c r="K2067" s="96"/>
      <c r="L2067" s="96" t="s">
        <v>285</v>
      </c>
      <c r="M2067" s="124" t="s">
        <v>156</v>
      </c>
      <c r="N2067" s="96" t="s">
        <v>156</v>
      </c>
      <c r="O2067" s="124" t="s">
        <v>157</v>
      </c>
      <c r="P2067" s="64" t="str">
        <f>VLOOKUP(N2067,Entries!J:K,2,FALSE)</f>
        <v>UNITED STATES OF AMERICA</v>
      </c>
      <c r="Q2067" s="123" t="s">
        <v>5651</v>
      </c>
      <c r="R2067" s="30" t="s">
        <v>5651</v>
      </c>
      <c r="S2067" s="96" t="s">
        <v>156</v>
      </c>
      <c r="T2067" s="124" t="s">
        <v>157</v>
      </c>
      <c r="U2067" s="125" t="s">
        <v>159</v>
      </c>
      <c r="V2067" s="31" t="s">
        <v>159</v>
      </c>
      <c r="W2067" s="64">
        <f>IF(VLOOKUP(R2067,Entries!N:P,3,FALSE)=V2067,1,VLOOKUP(R2067,Entries!N:P,3,FALSE))</f>
        <v>1</v>
      </c>
      <c r="X2067" s="124"/>
      <c r="Y2067" s="124"/>
      <c r="Z2067" s="96"/>
      <c r="AA2067" s="96"/>
      <c r="AB2067" s="96"/>
      <c r="AC2067" s="97" t="s">
        <v>5652</v>
      </c>
      <c r="AD2067" s="96" t="s">
        <v>263</v>
      </c>
      <c r="AE2067" s="96" t="s">
        <v>263</v>
      </c>
      <c r="AF2067" s="96" t="s">
        <v>263</v>
      </c>
      <c r="AG2067" s="96" t="s">
        <v>11136</v>
      </c>
      <c r="AH2067" s="96"/>
      <c r="AI2067" s="96"/>
      <c r="AJ2067" s="96">
        <v>5</v>
      </c>
      <c r="AK2067" s="96" t="s">
        <v>95</v>
      </c>
      <c r="AL2067" s="96"/>
      <c r="AM2067" s="31"/>
      <c r="AN2067" s="30" t="s">
        <v>133</v>
      </c>
      <c r="AO2067" s="96" t="s">
        <v>134</v>
      </c>
      <c r="AP2067" s="31" t="s">
        <v>160</v>
      </c>
      <c r="AQ2067">
        <v>21104.496766460001</v>
      </c>
      <c r="AR2067" t="s">
        <v>14652</v>
      </c>
      <c r="AS2067" t="s">
        <v>11225</v>
      </c>
      <c r="AT2067" t="s">
        <v>14653</v>
      </c>
      <c r="AU2067">
        <v>53.057899999999997</v>
      </c>
      <c r="AV2067" s="96">
        <v>0.92603485653777773</v>
      </c>
      <c r="AW2067">
        <v>293.0976</v>
      </c>
      <c r="AX2067" s="96">
        <v>5.1155170854399996</v>
      </c>
      <c r="AY2067">
        <v>2.6229999999999998E-4</v>
      </c>
      <c r="AZ2067">
        <v>96.263300000000001</v>
      </c>
      <c r="BA2067" s="96">
        <v>1.6801111842977778</v>
      </c>
      <c r="BB2067">
        <v>263.8655</v>
      </c>
      <c r="BC2067" s="96">
        <v>4.6053207993111114</v>
      </c>
      <c r="BD2067">
        <v>15.06393366</v>
      </c>
      <c r="BE2067" s="96">
        <f t="shared" si="266"/>
        <v>6925.3698507889867</v>
      </c>
      <c r="BF2067" s="96">
        <f t="shared" si="267"/>
        <v>556.18637530084834</v>
      </c>
      <c r="BG2067" s="96">
        <f t="shared" si="268"/>
        <v>552.55332627712414</v>
      </c>
      <c r="BH2067">
        <v>6931.7423075786173</v>
      </c>
      <c r="BI2067">
        <v>1.3588768788774029E-3</v>
      </c>
      <c r="BJ2067">
        <v>0.92636584787653331</v>
      </c>
      <c r="BK2067">
        <v>5.1155181499500459</v>
      </c>
      <c r="BL2067">
        <v>0.97439809921549081</v>
      </c>
      <c r="BM2067">
        <v>5.3110348020853051</v>
      </c>
      <c r="BN2067">
        <v>0.92603526502526434</v>
      </c>
      <c r="BO2067">
        <v>5.1155181521225712</v>
      </c>
      <c r="BP2067">
        <v>1.1995868859925481E-3</v>
      </c>
      <c r="BQ2067">
        <v>0.97439809921549081</v>
      </c>
      <c r="BR2067">
        <v>6925.6502020062089</v>
      </c>
      <c r="BS2067" s="96">
        <v>562.95812116550769</v>
      </c>
      <c r="BT2067" s="96">
        <v>546.34228284691108</v>
      </c>
      <c r="BU2067">
        <v>5.3110348020853051</v>
      </c>
      <c r="BV2067" s="65" t="str">
        <f t="shared" si="269"/>
        <v>Starlink</v>
      </c>
      <c r="BW2067" s="30" t="s">
        <v>192</v>
      </c>
      <c r="BX2067" s="96">
        <v>3.3</v>
      </c>
      <c r="BY2067" s="16">
        <v>0.2</v>
      </c>
      <c r="BZ2067" s="96">
        <v>9</v>
      </c>
      <c r="CA2067" s="96">
        <v>25.52</v>
      </c>
      <c r="CB2067" s="96">
        <v>1.1950000000000001</v>
      </c>
      <c r="CC2067" s="96">
        <v>14.9102735294118</v>
      </c>
      <c r="CD2067" s="96">
        <v>0.2</v>
      </c>
      <c r="CE2067" s="96">
        <v>2.8</v>
      </c>
      <c r="CF2067" s="31">
        <v>9</v>
      </c>
      <c r="CG2067" s="30">
        <v>260</v>
      </c>
      <c r="CH2067" s="96">
        <v>260</v>
      </c>
      <c r="CI2067" s="96">
        <v>220</v>
      </c>
      <c r="CJ2067" s="98">
        <f>Population!$CG2067-Population!$CI2067</f>
        <v>40</v>
      </c>
      <c r="CK2067" s="120">
        <f>_xlfn.DAYS(Entries!$AY$2,Population!H2067)</f>
        <v>184</v>
      </c>
      <c r="CL2067" s="120">
        <f t="shared" si="270"/>
        <v>1825</v>
      </c>
      <c r="CM2067" s="122">
        <f>Entries!$AY$5</f>
        <v>0.15</v>
      </c>
      <c r="CN2067" s="122">
        <f t="shared" si="272"/>
        <v>0.15384615384615385</v>
      </c>
      <c r="CO2067" s="121">
        <f t="shared" si="271"/>
        <v>0.91430136986301369</v>
      </c>
      <c r="CP2067" s="30" t="s">
        <v>5654</v>
      </c>
      <c r="CQ2067" s="96">
        <v>4</v>
      </c>
      <c r="CR2067" s="96" t="s">
        <v>95</v>
      </c>
      <c r="CS2067" s="96"/>
      <c r="CT2067" s="31"/>
      <c r="CU2067" s="30" t="s">
        <v>5655</v>
      </c>
      <c r="CV2067" s="96" t="s">
        <v>5651</v>
      </c>
      <c r="CW2067" s="96" t="s">
        <v>157</v>
      </c>
      <c r="CX2067" s="96" t="s">
        <v>5652</v>
      </c>
      <c r="CY2067" s="96" t="s">
        <v>107</v>
      </c>
      <c r="CZ2067" s="96" t="s">
        <v>755</v>
      </c>
      <c r="DA2067" s="31"/>
      <c r="DB2067" s="17" t="s">
        <v>15463</v>
      </c>
      <c r="DC2067" s="17" t="s">
        <v>15500</v>
      </c>
      <c r="DD2067" s="17">
        <v>1</v>
      </c>
      <c r="DE2067" s="17" t="s">
        <v>15500</v>
      </c>
      <c r="DF2067" s="17" t="s">
        <v>15500</v>
      </c>
      <c r="DG2067" s="23" t="s">
        <v>11174</v>
      </c>
      <c r="DH2067" s="145"/>
    </row>
    <row r="2068" spans="1:112" s="17" customFormat="1" x14ac:dyDescent="0.25">
      <c r="A2068" s="32" t="s">
        <v>7537</v>
      </c>
      <c r="B2068" s="98">
        <v>1</v>
      </c>
      <c r="C2068" s="149" t="s">
        <v>11188</v>
      </c>
      <c r="D2068" s="98" t="s">
        <v>5649</v>
      </c>
      <c r="E2068" s="98">
        <v>46557</v>
      </c>
      <c r="F2068" s="98" t="s">
        <v>7538</v>
      </c>
      <c r="G2068" s="33">
        <v>64772</v>
      </c>
      <c r="H2068" s="44">
        <v>44110</v>
      </c>
      <c r="I2068" s="98" t="s">
        <v>221</v>
      </c>
      <c r="J2068" s="98"/>
      <c r="K2068" s="98"/>
      <c r="L2068" s="98" t="s">
        <v>285</v>
      </c>
      <c r="M2068" t="s">
        <v>156</v>
      </c>
      <c r="N2068" s="98" t="s">
        <v>156</v>
      </c>
      <c r="O2068" t="s">
        <v>157</v>
      </c>
      <c r="P2068" s="96" t="str">
        <f>VLOOKUP(N2068,Entries!J:K,2,FALSE)</f>
        <v>UNITED STATES OF AMERICA</v>
      </c>
      <c r="Q2068" s="38" t="s">
        <v>5651</v>
      </c>
      <c r="R2068" s="32" t="s">
        <v>5651</v>
      </c>
      <c r="S2068" s="98" t="s">
        <v>156</v>
      </c>
      <c r="T2068" t="s">
        <v>157</v>
      </c>
      <c r="U2068" s="39" t="s">
        <v>159</v>
      </c>
      <c r="V2068" s="33" t="s">
        <v>159</v>
      </c>
      <c r="W2068" s="64">
        <f>IF(VLOOKUP(R2068,Entries!N:P,3,FALSE)=V2068,1,VLOOKUP(R2068,Entries!N:P,3,FALSE))</f>
        <v>1</v>
      </c>
      <c r="X2068"/>
      <c r="Y2068"/>
      <c r="Z2068" s="98"/>
      <c r="AA2068" s="98"/>
      <c r="AB2068" s="98"/>
      <c r="AC2068" s="99" t="s">
        <v>5652</v>
      </c>
      <c r="AD2068" s="98" t="s">
        <v>263</v>
      </c>
      <c r="AE2068" s="98" t="s">
        <v>263</v>
      </c>
      <c r="AF2068" s="98" t="s">
        <v>263</v>
      </c>
      <c r="AG2068" s="98" t="s">
        <v>11136</v>
      </c>
      <c r="AH2068" s="98"/>
      <c r="AI2068" s="98"/>
      <c r="AJ2068" s="98">
        <v>5</v>
      </c>
      <c r="AK2068" s="98" t="s">
        <v>95</v>
      </c>
      <c r="AL2068" s="98"/>
      <c r="AM2068" s="33"/>
      <c r="AN2068" s="32" t="s">
        <v>133</v>
      </c>
      <c r="AO2068" s="98" t="s">
        <v>134</v>
      </c>
      <c r="AP2068" s="33" t="s">
        <v>160</v>
      </c>
      <c r="AQ2068">
        <v>21104.418899380002</v>
      </c>
      <c r="AR2068" t="s">
        <v>14654</v>
      </c>
      <c r="AS2068" t="s">
        <v>11225</v>
      </c>
      <c r="AT2068" t="s">
        <v>14655</v>
      </c>
      <c r="AU2068">
        <v>53.056399999999996</v>
      </c>
      <c r="AV2068" s="98">
        <v>0.92600867660444441</v>
      </c>
      <c r="AW2068">
        <v>278.4495</v>
      </c>
      <c r="AX2068" s="98">
        <v>4.8598595644666673</v>
      </c>
      <c r="AY2068">
        <v>2.2599999999999999E-4</v>
      </c>
      <c r="AZ2068">
        <v>103.02679999999999</v>
      </c>
      <c r="BA2068" s="98">
        <v>1.7981565036977776</v>
      </c>
      <c r="BB2068">
        <v>257.09730000000002</v>
      </c>
      <c r="BC2068" s="98">
        <v>4.4871934494533336</v>
      </c>
      <c r="BD2068">
        <v>15.06391382</v>
      </c>
      <c r="BE2068" s="96">
        <f t="shared" si="266"/>
        <v>6925.3759315153866</v>
      </c>
      <c r="BF2068" s="96">
        <f t="shared" si="267"/>
        <v>555.94106647590979</v>
      </c>
      <c r="BG2068" s="96">
        <f t="shared" si="268"/>
        <v>552.81079655486428</v>
      </c>
      <c r="BH2068">
        <v>6931.7481994624177</v>
      </c>
      <c r="BI2068">
        <v>1.3127730015004271E-3</v>
      </c>
      <c r="BJ2068">
        <v>0.92633967227995073</v>
      </c>
      <c r="BK2068">
        <v>4.8598605749902513</v>
      </c>
      <c r="BL2068">
        <v>0.97109308614732459</v>
      </c>
      <c r="BM2068">
        <v>5.3142577600877043</v>
      </c>
      <c r="BN2068">
        <v>0.9260090851306082</v>
      </c>
      <c r="BO2068">
        <v>4.8598605779585702</v>
      </c>
      <c r="BP2068">
        <v>1.1626056449632321E-3</v>
      </c>
      <c r="BQ2068">
        <v>0.97109308614732459</v>
      </c>
      <c r="BR2068">
        <v>6925.6565227919564</v>
      </c>
      <c r="BS2068" s="96">
        <v>562.70833016043071</v>
      </c>
      <c r="BT2068" s="96">
        <v>546.60471542348205</v>
      </c>
      <c r="BU2068">
        <v>5.3142577600877043</v>
      </c>
      <c r="BV2068" s="60" t="str">
        <f t="shared" si="269"/>
        <v>Starlink</v>
      </c>
      <c r="BW2068" s="32" t="s">
        <v>192</v>
      </c>
      <c r="BX2068" s="98">
        <v>3.3</v>
      </c>
      <c r="BY2068" s="21">
        <v>0.2</v>
      </c>
      <c r="BZ2068" s="98">
        <v>9</v>
      </c>
      <c r="CA2068" s="98">
        <v>25.52</v>
      </c>
      <c r="CB2068" s="98">
        <v>1.1950000000000001</v>
      </c>
      <c r="CC2068" s="98">
        <v>14.9102735294118</v>
      </c>
      <c r="CD2068" s="98">
        <v>0.2</v>
      </c>
      <c r="CE2068" s="98">
        <v>2.8</v>
      </c>
      <c r="CF2068" s="33">
        <v>9</v>
      </c>
      <c r="CG2068" s="32">
        <v>260</v>
      </c>
      <c r="CH2068" s="98">
        <v>260</v>
      </c>
      <c r="CI2068" s="98">
        <v>220</v>
      </c>
      <c r="CJ2068" s="96">
        <f>Population!$CG2068-Population!$CI2068</f>
        <v>40</v>
      </c>
      <c r="CK2068" s="118">
        <f>_xlfn.DAYS(Entries!$AY$2,Population!H2068)</f>
        <v>184</v>
      </c>
      <c r="CL2068" s="118">
        <f t="shared" si="270"/>
        <v>1825</v>
      </c>
      <c r="CM2068" s="117">
        <f>Entries!$AY$5</f>
        <v>0.15</v>
      </c>
      <c r="CN2068" s="117">
        <f t="shared" si="272"/>
        <v>0.15384615384615385</v>
      </c>
      <c r="CO2068" s="119">
        <f t="shared" si="271"/>
        <v>0.91430136986301369</v>
      </c>
      <c r="CP2068" s="32" t="s">
        <v>5654</v>
      </c>
      <c r="CQ2068" s="98">
        <v>4</v>
      </c>
      <c r="CR2068" s="98" t="s">
        <v>95</v>
      </c>
      <c r="CS2068" s="98"/>
      <c r="CT2068" s="33"/>
      <c r="CU2068" s="32" t="s">
        <v>5655</v>
      </c>
      <c r="CV2068" s="98" t="s">
        <v>5651</v>
      </c>
      <c r="CW2068" s="98" t="s">
        <v>157</v>
      </c>
      <c r="CX2068" s="98" t="s">
        <v>5652</v>
      </c>
      <c r="CY2068" s="98" t="s">
        <v>107</v>
      </c>
      <c r="CZ2068" s="98" t="s">
        <v>755</v>
      </c>
      <c r="DA2068" s="33"/>
      <c r="DB2068" s="17" t="s">
        <v>15463</v>
      </c>
      <c r="DC2068" s="17" t="s">
        <v>15500</v>
      </c>
      <c r="DD2068" s="17">
        <v>1</v>
      </c>
      <c r="DE2068" s="17" t="s">
        <v>15500</v>
      </c>
      <c r="DF2068" s="17" t="s">
        <v>15500</v>
      </c>
      <c r="DG2068" s="23" t="s">
        <v>11174</v>
      </c>
      <c r="DH2068" s="145"/>
    </row>
    <row r="2069" spans="1:112" s="17" customFormat="1" x14ac:dyDescent="0.25">
      <c r="A2069" s="30" t="s">
        <v>7540</v>
      </c>
      <c r="B2069" s="96">
        <v>1</v>
      </c>
      <c r="C2069" s="152" t="s">
        <v>11188</v>
      </c>
      <c r="D2069" s="96" t="s">
        <v>5649</v>
      </c>
      <c r="E2069" s="96">
        <v>46558</v>
      </c>
      <c r="F2069" s="96" t="s">
        <v>7541</v>
      </c>
      <c r="G2069" s="31">
        <v>64773</v>
      </c>
      <c r="H2069" s="43">
        <v>44110</v>
      </c>
      <c r="I2069" s="96" t="s">
        <v>221</v>
      </c>
      <c r="J2069" s="96"/>
      <c r="K2069" s="96"/>
      <c r="L2069" s="96" t="s">
        <v>285</v>
      </c>
      <c r="M2069" s="124" t="s">
        <v>156</v>
      </c>
      <c r="N2069" s="96" t="s">
        <v>156</v>
      </c>
      <c r="O2069" s="124" t="s">
        <v>157</v>
      </c>
      <c r="P2069" s="64" t="str">
        <f>VLOOKUP(N2069,Entries!J:K,2,FALSE)</f>
        <v>UNITED STATES OF AMERICA</v>
      </c>
      <c r="Q2069" s="123" t="s">
        <v>5651</v>
      </c>
      <c r="R2069" s="30" t="s">
        <v>5651</v>
      </c>
      <c r="S2069" s="96" t="s">
        <v>156</v>
      </c>
      <c r="T2069" s="124" t="s">
        <v>157</v>
      </c>
      <c r="U2069" s="125" t="s">
        <v>159</v>
      </c>
      <c r="V2069" s="31" t="s">
        <v>159</v>
      </c>
      <c r="W2069" s="64">
        <f>IF(VLOOKUP(R2069,Entries!N:P,3,FALSE)=V2069,1,VLOOKUP(R2069,Entries!N:P,3,FALSE))</f>
        <v>1</v>
      </c>
      <c r="X2069" s="124"/>
      <c r="Y2069" s="124"/>
      <c r="Z2069" s="96"/>
      <c r="AA2069" s="96"/>
      <c r="AB2069" s="96"/>
      <c r="AC2069" s="97" t="s">
        <v>5652</v>
      </c>
      <c r="AD2069" s="96" t="s">
        <v>263</v>
      </c>
      <c r="AE2069" s="96" t="s">
        <v>263</v>
      </c>
      <c r="AF2069" s="96" t="s">
        <v>263</v>
      </c>
      <c r="AG2069" s="96" t="s">
        <v>11136</v>
      </c>
      <c r="AH2069" s="96"/>
      <c r="AI2069" s="96"/>
      <c r="AJ2069" s="96">
        <v>5</v>
      </c>
      <c r="AK2069" s="96" t="s">
        <v>95</v>
      </c>
      <c r="AL2069" s="96"/>
      <c r="AM2069" s="31"/>
      <c r="AN2069" s="30" t="s">
        <v>133</v>
      </c>
      <c r="AO2069" s="96" t="s">
        <v>134</v>
      </c>
      <c r="AP2069" s="31" t="s">
        <v>160</v>
      </c>
      <c r="AQ2069">
        <v>21104.49260958</v>
      </c>
      <c r="AR2069" t="s">
        <v>11798</v>
      </c>
      <c r="AS2069" t="s">
        <v>11225</v>
      </c>
      <c r="AT2069" t="s">
        <v>14656</v>
      </c>
      <c r="AU2069">
        <v>53.057299999999998</v>
      </c>
      <c r="AV2069" s="96">
        <v>0.92602438456444447</v>
      </c>
      <c r="AW2069">
        <v>278.12</v>
      </c>
      <c r="AX2069" s="96">
        <v>4.8541087057777785</v>
      </c>
      <c r="AY2069">
        <v>1.7650000000000001E-4</v>
      </c>
      <c r="AZ2069">
        <v>109.3878</v>
      </c>
      <c r="BA2069" s="96">
        <v>1.9091768743200002</v>
      </c>
      <c r="BB2069">
        <v>250.7302</v>
      </c>
      <c r="BC2069" s="96">
        <v>4.3760666137688888</v>
      </c>
      <c r="BD2069">
        <v>15.0640491</v>
      </c>
      <c r="BE2069" s="96">
        <f t="shared" si="266"/>
        <v>6925.3344700529715</v>
      </c>
      <c r="BF2069" s="96">
        <f t="shared" si="267"/>
        <v>555.55679158693601</v>
      </c>
      <c r="BG2069" s="96">
        <f t="shared" si="268"/>
        <v>553.11214851900695</v>
      </c>
      <c r="BH2069">
        <v>6931.7067126655866</v>
      </c>
      <c r="BI2069">
        <v>1.264350749515034E-3</v>
      </c>
      <c r="BJ2069">
        <v>0.92635538114083849</v>
      </c>
      <c r="BK2069">
        <v>4.854109715824336</v>
      </c>
      <c r="BL2069">
        <v>0.95211897971209114</v>
      </c>
      <c r="BM2069">
        <v>5.3331254062386622</v>
      </c>
      <c r="BN2069">
        <v>0.92602479310527719</v>
      </c>
      <c r="BO2069">
        <v>4.8541097178397541</v>
      </c>
      <c r="BP2069">
        <v>1.1133704066176771E-3</v>
      </c>
      <c r="BQ2069">
        <v>0.95211897971209114</v>
      </c>
      <c r="BR2069">
        <v>6925.6149194107938</v>
      </c>
      <c r="BS2069" s="96">
        <v>562.32569410969609</v>
      </c>
      <c r="BT2069" s="96">
        <v>546.90414471189251</v>
      </c>
      <c r="BU2069">
        <v>5.3331254062386622</v>
      </c>
      <c r="BV2069" s="65" t="str">
        <f t="shared" si="269"/>
        <v>Starlink</v>
      </c>
      <c r="BW2069" s="30" t="s">
        <v>192</v>
      </c>
      <c r="BX2069" s="96">
        <v>3.3</v>
      </c>
      <c r="BY2069" s="16">
        <v>0.2</v>
      </c>
      <c r="BZ2069" s="96">
        <v>9</v>
      </c>
      <c r="CA2069" s="96">
        <v>25.52</v>
      </c>
      <c r="CB2069" s="96">
        <v>1.1950000000000001</v>
      </c>
      <c r="CC2069" s="96">
        <v>14.9102735294118</v>
      </c>
      <c r="CD2069" s="96">
        <v>0.2</v>
      </c>
      <c r="CE2069" s="96">
        <v>2.8</v>
      </c>
      <c r="CF2069" s="31">
        <v>9</v>
      </c>
      <c r="CG2069" s="30">
        <v>260</v>
      </c>
      <c r="CH2069" s="96">
        <v>260</v>
      </c>
      <c r="CI2069" s="96">
        <v>220</v>
      </c>
      <c r="CJ2069" s="98">
        <f>Population!$CG2069-Population!$CI2069</f>
        <v>40</v>
      </c>
      <c r="CK2069" s="120">
        <f>_xlfn.DAYS(Entries!$AY$2,Population!H2069)</f>
        <v>184</v>
      </c>
      <c r="CL2069" s="120">
        <f t="shared" si="270"/>
        <v>1825</v>
      </c>
      <c r="CM2069" s="122">
        <f>Entries!$AY$5</f>
        <v>0.15</v>
      </c>
      <c r="CN2069" s="122">
        <f t="shared" si="272"/>
        <v>0.15384615384615385</v>
      </c>
      <c r="CO2069" s="121">
        <f t="shared" si="271"/>
        <v>0.91430136986301369</v>
      </c>
      <c r="CP2069" s="30" t="s">
        <v>5654</v>
      </c>
      <c r="CQ2069" s="96">
        <v>4</v>
      </c>
      <c r="CR2069" s="96" t="s">
        <v>95</v>
      </c>
      <c r="CS2069" s="96"/>
      <c r="CT2069" s="31"/>
      <c r="CU2069" s="30" t="s">
        <v>5655</v>
      </c>
      <c r="CV2069" s="96" t="s">
        <v>5651</v>
      </c>
      <c r="CW2069" s="96" t="s">
        <v>157</v>
      </c>
      <c r="CX2069" s="96" t="s">
        <v>5652</v>
      </c>
      <c r="CY2069" s="96" t="s">
        <v>107</v>
      </c>
      <c r="CZ2069" s="96" t="s">
        <v>755</v>
      </c>
      <c r="DA2069" s="31"/>
      <c r="DB2069" s="17" t="s">
        <v>15463</v>
      </c>
      <c r="DC2069" s="17" t="s">
        <v>15500</v>
      </c>
      <c r="DD2069" s="17">
        <v>1</v>
      </c>
      <c r="DE2069" s="17" t="s">
        <v>15500</v>
      </c>
      <c r="DF2069" s="17" t="s">
        <v>15500</v>
      </c>
      <c r="DG2069" s="23" t="s">
        <v>11174</v>
      </c>
      <c r="DH2069" s="145"/>
    </row>
    <row r="2070" spans="1:112" s="17" customFormat="1" x14ac:dyDescent="0.25">
      <c r="A2070" s="32" t="s">
        <v>7543</v>
      </c>
      <c r="B2070" s="98">
        <v>1</v>
      </c>
      <c r="C2070" s="149" t="s">
        <v>11188</v>
      </c>
      <c r="D2070" s="98" t="s">
        <v>5649</v>
      </c>
      <c r="E2070" s="98">
        <v>46559</v>
      </c>
      <c r="F2070" s="98" t="s">
        <v>7544</v>
      </c>
      <c r="G2070" s="33">
        <v>64774</v>
      </c>
      <c r="H2070" s="44">
        <v>44110</v>
      </c>
      <c r="I2070" s="98" t="s">
        <v>221</v>
      </c>
      <c r="J2070" s="98"/>
      <c r="K2070" s="98"/>
      <c r="L2070" s="98" t="s">
        <v>285</v>
      </c>
      <c r="M2070" t="s">
        <v>156</v>
      </c>
      <c r="N2070" s="98" t="s">
        <v>156</v>
      </c>
      <c r="O2070" t="s">
        <v>157</v>
      </c>
      <c r="P2070" s="96" t="str">
        <f>VLOOKUP(N2070,Entries!J:K,2,FALSE)</f>
        <v>UNITED STATES OF AMERICA</v>
      </c>
      <c r="Q2070" s="38" t="s">
        <v>5651</v>
      </c>
      <c r="R2070" s="32" t="s">
        <v>5651</v>
      </c>
      <c r="S2070" s="98" t="s">
        <v>156</v>
      </c>
      <c r="T2070" t="s">
        <v>157</v>
      </c>
      <c r="U2070" s="39" t="s">
        <v>159</v>
      </c>
      <c r="V2070" s="33" t="s">
        <v>159</v>
      </c>
      <c r="W2070" s="64">
        <f>IF(VLOOKUP(R2070,Entries!N:P,3,FALSE)=V2070,1,VLOOKUP(R2070,Entries!N:P,3,FALSE))</f>
        <v>1</v>
      </c>
      <c r="X2070"/>
      <c r="Y2070"/>
      <c r="Z2070" s="98"/>
      <c r="AA2070" s="98"/>
      <c r="AB2070" s="98"/>
      <c r="AC2070" s="99" t="s">
        <v>5652</v>
      </c>
      <c r="AD2070" s="98" t="s">
        <v>263</v>
      </c>
      <c r="AE2070" s="98" t="s">
        <v>263</v>
      </c>
      <c r="AF2070" s="98" t="s">
        <v>263</v>
      </c>
      <c r="AG2070" s="98" t="s">
        <v>11136</v>
      </c>
      <c r="AH2070" s="98"/>
      <c r="AI2070" s="98"/>
      <c r="AJ2070" s="98">
        <v>5</v>
      </c>
      <c r="AK2070" s="98" t="s">
        <v>95</v>
      </c>
      <c r="AL2070" s="98"/>
      <c r="AM2070" s="33"/>
      <c r="AN2070" s="32" t="s">
        <v>133</v>
      </c>
      <c r="AO2070" s="98" t="s">
        <v>134</v>
      </c>
      <c r="AP2070" s="33" t="s">
        <v>160</v>
      </c>
      <c r="AQ2070">
        <v>21104.481091900001</v>
      </c>
      <c r="AR2070" t="s">
        <v>14657</v>
      </c>
      <c r="AS2070" t="s">
        <v>11225</v>
      </c>
      <c r="AT2070" t="s">
        <v>14658</v>
      </c>
      <c r="AU2070">
        <v>53.058300000000003</v>
      </c>
      <c r="AV2070" s="98">
        <v>0.92604183785333338</v>
      </c>
      <c r="AW2070">
        <v>263.16379999999998</v>
      </c>
      <c r="AX2070" s="98">
        <v>4.5930738264977773</v>
      </c>
      <c r="AY2070">
        <v>2.118E-4</v>
      </c>
      <c r="AZ2070">
        <v>117.17140000000001</v>
      </c>
      <c r="BA2070" s="98">
        <v>2.0450262937155559</v>
      </c>
      <c r="BB2070">
        <v>242.94909999999999</v>
      </c>
      <c r="BC2070" s="98">
        <v>4.2402608275955549</v>
      </c>
      <c r="BD2070">
        <v>15.064031809999999</v>
      </c>
      <c r="BE2070" s="96">
        <f t="shared" si="266"/>
        <v>6925.3397691659638</v>
      </c>
      <c r="BF2070" s="96">
        <f t="shared" si="267"/>
        <v>555.80655612907321</v>
      </c>
      <c r="BG2070" s="96">
        <f t="shared" si="268"/>
        <v>552.87298220285447</v>
      </c>
      <c r="BH2070">
        <v>6931.7116968966202</v>
      </c>
      <c r="BI2070">
        <v>1.2608703995048861E-3</v>
      </c>
      <c r="BJ2070">
        <v>0.92637283064024123</v>
      </c>
      <c r="BK2070">
        <v>4.5930747819207687</v>
      </c>
      <c r="BL2070">
        <v>0.98687581933131097</v>
      </c>
      <c r="BM2070">
        <v>5.2984121311475452</v>
      </c>
      <c r="BN2070">
        <v>0.92604224634371746</v>
      </c>
      <c r="BO2070">
        <v>4.5930747842980599</v>
      </c>
      <c r="BP2070">
        <v>1.1361937786297351E-3</v>
      </c>
      <c r="BQ2070">
        <v>0.98687581933131097</v>
      </c>
      <c r="BR2070">
        <v>6925.620057930154</v>
      </c>
      <c r="BS2070" s="96">
        <v>562.48890435312842</v>
      </c>
      <c r="BT2070" s="96">
        <v>546.75121150718041</v>
      </c>
      <c r="BU2070">
        <v>5.2984121311475452</v>
      </c>
      <c r="BV2070" s="60" t="str">
        <f t="shared" si="269"/>
        <v>Starlink</v>
      </c>
      <c r="BW2070" s="32" t="s">
        <v>192</v>
      </c>
      <c r="BX2070" s="98">
        <v>3.3</v>
      </c>
      <c r="BY2070" s="21">
        <v>0.2</v>
      </c>
      <c r="BZ2070" s="98">
        <v>9</v>
      </c>
      <c r="CA2070" s="98">
        <v>25.52</v>
      </c>
      <c r="CB2070" s="98">
        <v>1.1950000000000001</v>
      </c>
      <c r="CC2070" s="98">
        <v>14.9102735294118</v>
      </c>
      <c r="CD2070" s="98">
        <v>0.2</v>
      </c>
      <c r="CE2070" s="98">
        <v>2.8</v>
      </c>
      <c r="CF2070" s="33">
        <v>9</v>
      </c>
      <c r="CG2070" s="32">
        <v>260</v>
      </c>
      <c r="CH2070" s="98">
        <v>260</v>
      </c>
      <c r="CI2070" s="98">
        <v>220</v>
      </c>
      <c r="CJ2070" s="96">
        <f>Population!$CG2070-Population!$CI2070</f>
        <v>40</v>
      </c>
      <c r="CK2070" s="118">
        <f>_xlfn.DAYS(Entries!$AY$2,Population!H2070)</f>
        <v>184</v>
      </c>
      <c r="CL2070" s="118">
        <f t="shared" si="270"/>
        <v>1825</v>
      </c>
      <c r="CM2070" s="117">
        <f>Entries!$AY$5</f>
        <v>0.15</v>
      </c>
      <c r="CN2070" s="117">
        <f t="shared" si="272"/>
        <v>0.15384615384615385</v>
      </c>
      <c r="CO2070" s="119">
        <f t="shared" si="271"/>
        <v>0.91430136986301369</v>
      </c>
      <c r="CP2070" s="32" t="s">
        <v>5654</v>
      </c>
      <c r="CQ2070" s="98">
        <v>4</v>
      </c>
      <c r="CR2070" s="98" t="s">
        <v>95</v>
      </c>
      <c r="CS2070" s="98"/>
      <c r="CT2070" s="33"/>
      <c r="CU2070" s="32" t="s">
        <v>5655</v>
      </c>
      <c r="CV2070" s="98" t="s">
        <v>5651</v>
      </c>
      <c r="CW2070" s="98" t="s">
        <v>157</v>
      </c>
      <c r="CX2070" s="98" t="s">
        <v>5652</v>
      </c>
      <c r="CY2070" s="98" t="s">
        <v>107</v>
      </c>
      <c r="CZ2070" s="98" t="s">
        <v>755</v>
      </c>
      <c r="DA2070" s="33"/>
      <c r="DB2070" s="17" t="s">
        <v>15463</v>
      </c>
      <c r="DC2070" s="17" t="s">
        <v>15500</v>
      </c>
      <c r="DD2070" s="17">
        <v>1</v>
      </c>
      <c r="DE2070" s="17" t="s">
        <v>15500</v>
      </c>
      <c r="DF2070" s="17" t="s">
        <v>15500</v>
      </c>
      <c r="DG2070" s="23" t="s">
        <v>11174</v>
      </c>
      <c r="DH2070" s="145"/>
    </row>
    <row r="2071" spans="1:112" s="17" customFormat="1" x14ac:dyDescent="0.25">
      <c r="A2071" s="30" t="s">
        <v>7546</v>
      </c>
      <c r="B2071" s="96">
        <v>1</v>
      </c>
      <c r="C2071" s="152" t="s">
        <v>11188</v>
      </c>
      <c r="D2071" s="96" t="s">
        <v>5649</v>
      </c>
      <c r="E2071" s="96">
        <v>46577</v>
      </c>
      <c r="F2071" s="96" t="s">
        <v>7547</v>
      </c>
      <c r="G2071" s="31">
        <v>64792</v>
      </c>
      <c r="H2071" s="43">
        <v>44110</v>
      </c>
      <c r="I2071" s="96" t="s">
        <v>221</v>
      </c>
      <c r="J2071" s="96"/>
      <c r="K2071" s="96"/>
      <c r="L2071" s="96" t="s">
        <v>285</v>
      </c>
      <c r="M2071" s="124" t="s">
        <v>156</v>
      </c>
      <c r="N2071" s="96" t="s">
        <v>156</v>
      </c>
      <c r="O2071" s="124" t="s">
        <v>157</v>
      </c>
      <c r="P2071" s="64" t="str">
        <f>VLOOKUP(N2071,Entries!J:K,2,FALSE)</f>
        <v>UNITED STATES OF AMERICA</v>
      </c>
      <c r="Q2071" s="123" t="s">
        <v>5651</v>
      </c>
      <c r="R2071" s="30" t="s">
        <v>5651</v>
      </c>
      <c r="S2071" s="96" t="s">
        <v>156</v>
      </c>
      <c r="T2071" s="124" t="s">
        <v>157</v>
      </c>
      <c r="U2071" s="125" t="s">
        <v>159</v>
      </c>
      <c r="V2071" s="31" t="s">
        <v>159</v>
      </c>
      <c r="W2071" s="64">
        <f>IF(VLOOKUP(R2071,Entries!N:P,3,FALSE)=V2071,1,VLOOKUP(R2071,Entries!N:P,3,FALSE))</f>
        <v>1</v>
      </c>
      <c r="X2071" s="124"/>
      <c r="Y2071" s="124"/>
      <c r="Z2071" s="96"/>
      <c r="AA2071" s="96"/>
      <c r="AB2071" s="96"/>
      <c r="AC2071" s="97" t="s">
        <v>5652</v>
      </c>
      <c r="AD2071" s="96" t="s">
        <v>263</v>
      </c>
      <c r="AE2071" s="96" t="s">
        <v>263</v>
      </c>
      <c r="AF2071" s="96" t="s">
        <v>263</v>
      </c>
      <c r="AG2071" s="96" t="s">
        <v>11136</v>
      </c>
      <c r="AH2071" s="96"/>
      <c r="AI2071" s="96"/>
      <c r="AJ2071" s="96">
        <v>5</v>
      </c>
      <c r="AK2071" s="96" t="s">
        <v>95</v>
      </c>
      <c r="AL2071" s="96"/>
      <c r="AM2071" s="31"/>
      <c r="AN2071" s="30" t="s">
        <v>133</v>
      </c>
      <c r="AO2071" s="96" t="s">
        <v>134</v>
      </c>
      <c r="AP2071" s="31" t="s">
        <v>160</v>
      </c>
      <c r="AQ2071">
        <v>21104.584767470002</v>
      </c>
      <c r="AR2071" t="s">
        <v>7948</v>
      </c>
      <c r="AS2071" t="s">
        <v>11225</v>
      </c>
      <c r="AT2071" t="s">
        <v>14659</v>
      </c>
      <c r="AU2071">
        <v>53.0565</v>
      </c>
      <c r="AV2071" s="96">
        <v>0.92601042193333327</v>
      </c>
      <c r="AW2071">
        <v>277.70749999999998</v>
      </c>
      <c r="AX2071" s="96">
        <v>4.8469092241111111</v>
      </c>
      <c r="AY2071">
        <v>1.9469999999999999E-4</v>
      </c>
      <c r="AZ2071">
        <v>105.1999</v>
      </c>
      <c r="BA2071" s="96">
        <v>1.8360842457822224</v>
      </c>
      <c r="BB2071">
        <v>254.92060000000001</v>
      </c>
      <c r="BC2071" s="96">
        <v>4.449202875528889</v>
      </c>
      <c r="BD2071">
        <v>15.06395322</v>
      </c>
      <c r="BE2071" s="96">
        <f t="shared" si="266"/>
        <v>6925.3638558923494</v>
      </c>
      <c r="BF2071" s="96">
        <f t="shared" si="267"/>
        <v>555.71222423509153</v>
      </c>
      <c r="BG2071" s="96">
        <f t="shared" si="268"/>
        <v>553.01548754960731</v>
      </c>
      <c r="BH2071">
        <v>6931.7361333371518</v>
      </c>
      <c r="BI2071">
        <v>1.286174626233923E-3</v>
      </c>
      <c r="BJ2071">
        <v>0.92634141838510831</v>
      </c>
      <c r="BK2071">
        <v>4.8469102333931451</v>
      </c>
      <c r="BL2071">
        <v>0.95698419359505738</v>
      </c>
      <c r="BM2071">
        <v>5.3283038319455533</v>
      </c>
      <c r="BN2071">
        <v>0.92601083047364396</v>
      </c>
      <c r="BO2071">
        <v>4.8469102348084689</v>
      </c>
      <c r="BP2071">
        <v>1.1327195716609919E-3</v>
      </c>
      <c r="BQ2071">
        <v>0.95698419359505738</v>
      </c>
      <c r="BR2071">
        <v>6925.6444318682743</v>
      </c>
      <c r="BS2071" s="96">
        <v>562.48924486261694</v>
      </c>
      <c r="BT2071" s="96">
        <v>546.79961887393256</v>
      </c>
      <c r="BU2071">
        <v>5.3283038319455533</v>
      </c>
      <c r="BV2071" s="65" t="str">
        <f t="shared" si="269"/>
        <v>Starlink</v>
      </c>
      <c r="BW2071" s="30" t="s">
        <v>192</v>
      </c>
      <c r="BX2071" s="96">
        <v>3.3</v>
      </c>
      <c r="BY2071" s="16">
        <v>0.2</v>
      </c>
      <c r="BZ2071" s="96">
        <v>9</v>
      </c>
      <c r="CA2071" s="96">
        <v>25.52</v>
      </c>
      <c r="CB2071" s="96">
        <v>1.1950000000000001</v>
      </c>
      <c r="CC2071" s="96">
        <v>14.9102735294118</v>
      </c>
      <c r="CD2071" s="96">
        <v>0.2</v>
      </c>
      <c r="CE2071" s="96">
        <v>2.8</v>
      </c>
      <c r="CF2071" s="31">
        <v>9</v>
      </c>
      <c r="CG2071" s="30">
        <v>260</v>
      </c>
      <c r="CH2071" s="96">
        <v>260</v>
      </c>
      <c r="CI2071" s="96">
        <v>220</v>
      </c>
      <c r="CJ2071" s="98">
        <f>Population!$CG2071-Population!$CI2071</f>
        <v>40</v>
      </c>
      <c r="CK2071" s="120">
        <f>_xlfn.DAYS(Entries!$AY$2,Population!H2071)</f>
        <v>184</v>
      </c>
      <c r="CL2071" s="120">
        <f t="shared" si="270"/>
        <v>1825</v>
      </c>
      <c r="CM2071" s="122">
        <f>Entries!$AY$5</f>
        <v>0.15</v>
      </c>
      <c r="CN2071" s="122">
        <f t="shared" si="272"/>
        <v>0.15384615384615385</v>
      </c>
      <c r="CO2071" s="121">
        <f t="shared" si="271"/>
        <v>0.91430136986301369</v>
      </c>
      <c r="CP2071" s="30" t="s">
        <v>5654</v>
      </c>
      <c r="CQ2071" s="96">
        <v>4</v>
      </c>
      <c r="CR2071" s="96" t="s">
        <v>95</v>
      </c>
      <c r="CS2071" s="96"/>
      <c r="CT2071" s="31"/>
      <c r="CU2071" s="30" t="s">
        <v>5655</v>
      </c>
      <c r="CV2071" s="96" t="s">
        <v>5651</v>
      </c>
      <c r="CW2071" s="96" t="s">
        <v>157</v>
      </c>
      <c r="CX2071" s="96" t="s">
        <v>5652</v>
      </c>
      <c r="CY2071" s="96" t="s">
        <v>107</v>
      </c>
      <c r="CZ2071" s="96" t="s">
        <v>755</v>
      </c>
      <c r="DA2071" s="31"/>
      <c r="DB2071" s="17" t="s">
        <v>15463</v>
      </c>
      <c r="DC2071" s="17" t="s">
        <v>15500</v>
      </c>
      <c r="DD2071" s="17">
        <v>1</v>
      </c>
      <c r="DE2071" s="17" t="s">
        <v>15500</v>
      </c>
      <c r="DF2071" s="17" t="s">
        <v>15500</v>
      </c>
      <c r="DG2071" s="23" t="s">
        <v>11174</v>
      </c>
      <c r="DH2071" s="145"/>
    </row>
    <row r="2072" spans="1:112" s="17" customFormat="1" x14ac:dyDescent="0.25">
      <c r="A2072" s="32" t="s">
        <v>7549</v>
      </c>
      <c r="B2072" s="98">
        <v>1</v>
      </c>
      <c r="C2072" s="149" t="s">
        <v>11188</v>
      </c>
      <c r="D2072" s="98" t="s">
        <v>5649</v>
      </c>
      <c r="E2072" s="98">
        <v>46578</v>
      </c>
      <c r="F2072" s="98" t="s">
        <v>7550</v>
      </c>
      <c r="G2072" s="33">
        <v>64793</v>
      </c>
      <c r="H2072" s="44">
        <v>44110</v>
      </c>
      <c r="I2072" s="98" t="s">
        <v>221</v>
      </c>
      <c r="J2072" s="98"/>
      <c r="K2072" s="98"/>
      <c r="L2072" s="98" t="s">
        <v>285</v>
      </c>
      <c r="M2072" t="s">
        <v>156</v>
      </c>
      <c r="N2072" s="98" t="s">
        <v>156</v>
      </c>
      <c r="O2072" t="s">
        <v>157</v>
      </c>
      <c r="P2072" s="96" t="str">
        <f>VLOOKUP(N2072,Entries!J:K,2,FALSE)</f>
        <v>UNITED STATES OF AMERICA</v>
      </c>
      <c r="Q2072" s="38" t="s">
        <v>5651</v>
      </c>
      <c r="R2072" s="32" t="s">
        <v>5651</v>
      </c>
      <c r="S2072" s="98" t="s">
        <v>156</v>
      </c>
      <c r="T2072" t="s">
        <v>157</v>
      </c>
      <c r="U2072" s="39" t="s">
        <v>159</v>
      </c>
      <c r="V2072" s="33" t="s">
        <v>159</v>
      </c>
      <c r="W2072" s="64">
        <f>IF(VLOOKUP(R2072,Entries!N:P,3,FALSE)=V2072,1,VLOOKUP(R2072,Entries!N:P,3,FALSE))</f>
        <v>1</v>
      </c>
      <c r="X2072"/>
      <c r="Y2072"/>
      <c r="Z2072" s="98"/>
      <c r="AA2072" s="98"/>
      <c r="AB2072" s="98"/>
      <c r="AC2072" s="99" t="s">
        <v>5652</v>
      </c>
      <c r="AD2072" s="98" t="s">
        <v>263</v>
      </c>
      <c r="AE2072" s="98" t="s">
        <v>263</v>
      </c>
      <c r="AF2072" s="98" t="s">
        <v>263</v>
      </c>
      <c r="AG2072" s="98" t="s">
        <v>11136</v>
      </c>
      <c r="AH2072" s="98"/>
      <c r="AI2072" s="98"/>
      <c r="AJ2072" s="98">
        <v>5</v>
      </c>
      <c r="AK2072" s="98" t="s">
        <v>95</v>
      </c>
      <c r="AL2072" s="98"/>
      <c r="AM2072" s="33"/>
      <c r="AN2072" s="32" t="s">
        <v>133</v>
      </c>
      <c r="AO2072" s="98" t="s">
        <v>134</v>
      </c>
      <c r="AP2072" s="33" t="s">
        <v>160</v>
      </c>
      <c r="AQ2072">
        <v>21104.428553329999</v>
      </c>
      <c r="AR2072" t="s">
        <v>14660</v>
      </c>
      <c r="AS2072" t="s">
        <v>11225</v>
      </c>
      <c r="AT2072" t="s">
        <v>14661</v>
      </c>
      <c r="AU2072">
        <v>53.064700000000002</v>
      </c>
      <c r="AV2072" s="98">
        <v>0.9261535389022223</v>
      </c>
      <c r="AW2072">
        <v>263.38330000000002</v>
      </c>
      <c r="AX2072" s="98">
        <v>4.5969048234088898</v>
      </c>
      <c r="AY2072">
        <v>2.2169999999999999E-4</v>
      </c>
      <c r="AZ2072">
        <v>104.7109</v>
      </c>
      <c r="BA2072" s="98">
        <v>1.8275495875155554</v>
      </c>
      <c r="BB2072">
        <v>255.41249999999999</v>
      </c>
      <c r="BC2072" s="98">
        <v>4.4577881483333339</v>
      </c>
      <c r="BD2072">
        <v>15.063991850000001</v>
      </c>
      <c r="BE2072" s="96">
        <f t="shared" si="266"/>
        <v>6925.3520163160993</v>
      </c>
      <c r="BF2072" s="96">
        <f t="shared" si="267"/>
        <v>555.88736685811637</v>
      </c>
      <c r="BG2072" s="96">
        <f t="shared" si="268"/>
        <v>552.81666577408214</v>
      </c>
      <c r="BH2072">
        <v>6931.7242638589723</v>
      </c>
      <c r="BI2072">
        <v>1.3050101050658921E-3</v>
      </c>
      <c r="BJ2072">
        <v>0.92648450931093695</v>
      </c>
      <c r="BK2072">
        <v>4.5969057784600906</v>
      </c>
      <c r="BL2072">
        <v>0.97211280919676801</v>
      </c>
      <c r="BM2072">
        <v>5.3132258124334184</v>
      </c>
      <c r="BN2072">
        <v>0.92615394728645262</v>
      </c>
      <c r="BO2072">
        <v>4.5969057821553667</v>
      </c>
      <c r="BP2072">
        <v>1.1576055312391741E-3</v>
      </c>
      <c r="BQ2072">
        <v>0.97211280919676801</v>
      </c>
      <c r="BR2072">
        <v>6925.6312805348352</v>
      </c>
      <c r="BS2072" s="96">
        <v>562.64842961250542</v>
      </c>
      <c r="BT2072" s="96">
        <v>546.61413145716506</v>
      </c>
      <c r="BU2072">
        <v>5.3132258124334184</v>
      </c>
      <c r="BV2072" s="60" t="str">
        <f t="shared" si="269"/>
        <v>Starlink</v>
      </c>
      <c r="BW2072" s="32" t="s">
        <v>192</v>
      </c>
      <c r="BX2072" s="98">
        <v>3.3</v>
      </c>
      <c r="BY2072" s="21">
        <v>0.2</v>
      </c>
      <c r="BZ2072" s="98">
        <v>9</v>
      </c>
      <c r="CA2072" s="98">
        <v>25.52</v>
      </c>
      <c r="CB2072" s="98">
        <v>1.1950000000000001</v>
      </c>
      <c r="CC2072" s="98">
        <v>14.9102735294118</v>
      </c>
      <c r="CD2072" s="98">
        <v>0.2</v>
      </c>
      <c r="CE2072" s="98">
        <v>2.8</v>
      </c>
      <c r="CF2072" s="33">
        <v>9</v>
      </c>
      <c r="CG2072" s="32">
        <v>260</v>
      </c>
      <c r="CH2072" s="98">
        <v>260</v>
      </c>
      <c r="CI2072" s="98">
        <v>220</v>
      </c>
      <c r="CJ2072" s="96">
        <f>Population!$CG2072-Population!$CI2072</f>
        <v>40</v>
      </c>
      <c r="CK2072" s="118">
        <f>_xlfn.DAYS(Entries!$AY$2,Population!H2072)</f>
        <v>184</v>
      </c>
      <c r="CL2072" s="118">
        <f t="shared" si="270"/>
        <v>1825</v>
      </c>
      <c r="CM2072" s="117">
        <f>Entries!$AY$5</f>
        <v>0.15</v>
      </c>
      <c r="CN2072" s="117">
        <f t="shared" si="272"/>
        <v>0.15384615384615385</v>
      </c>
      <c r="CO2072" s="119">
        <f t="shared" si="271"/>
        <v>0.91430136986301369</v>
      </c>
      <c r="CP2072" s="32" t="s">
        <v>5654</v>
      </c>
      <c r="CQ2072" s="98">
        <v>4</v>
      </c>
      <c r="CR2072" s="98" t="s">
        <v>95</v>
      </c>
      <c r="CS2072" s="98"/>
      <c r="CT2072" s="33"/>
      <c r="CU2072" s="32" t="s">
        <v>5655</v>
      </c>
      <c r="CV2072" s="98" t="s">
        <v>5651</v>
      </c>
      <c r="CW2072" s="98" t="s">
        <v>157</v>
      </c>
      <c r="CX2072" s="98" t="s">
        <v>5652</v>
      </c>
      <c r="CY2072" s="98" t="s">
        <v>107</v>
      </c>
      <c r="CZ2072" s="98" t="s">
        <v>755</v>
      </c>
      <c r="DA2072" s="33"/>
      <c r="DB2072" s="17" t="s">
        <v>15463</v>
      </c>
      <c r="DC2072" s="17" t="s">
        <v>15500</v>
      </c>
      <c r="DD2072" s="17">
        <v>1</v>
      </c>
      <c r="DE2072" s="17" t="s">
        <v>15500</v>
      </c>
      <c r="DF2072" s="17" t="s">
        <v>15500</v>
      </c>
      <c r="DG2072" s="23" t="s">
        <v>11174</v>
      </c>
      <c r="DH2072" s="145"/>
    </row>
    <row r="2073" spans="1:112" s="17" customFormat="1" x14ac:dyDescent="0.25">
      <c r="A2073" s="30" t="s">
        <v>7552</v>
      </c>
      <c r="B2073" s="96">
        <v>1</v>
      </c>
      <c r="C2073" s="152" t="s">
        <v>11188</v>
      </c>
      <c r="D2073" s="96" t="s">
        <v>5649</v>
      </c>
      <c r="E2073" s="96">
        <v>46539</v>
      </c>
      <c r="F2073" s="96" t="s">
        <v>7553</v>
      </c>
      <c r="G2073" s="31">
        <v>64754</v>
      </c>
      <c r="H2073" s="43">
        <v>44110</v>
      </c>
      <c r="I2073" s="96" t="s">
        <v>221</v>
      </c>
      <c r="J2073" s="96"/>
      <c r="K2073" s="96"/>
      <c r="L2073" s="96" t="s">
        <v>285</v>
      </c>
      <c r="M2073" s="124" t="s">
        <v>156</v>
      </c>
      <c r="N2073" s="96" t="s">
        <v>156</v>
      </c>
      <c r="O2073" s="124" t="s">
        <v>157</v>
      </c>
      <c r="P2073" s="64" t="str">
        <f>VLOOKUP(N2073,Entries!J:K,2,FALSE)</f>
        <v>UNITED STATES OF AMERICA</v>
      </c>
      <c r="Q2073" s="123" t="s">
        <v>5651</v>
      </c>
      <c r="R2073" s="30" t="s">
        <v>5651</v>
      </c>
      <c r="S2073" s="96" t="s">
        <v>156</v>
      </c>
      <c r="T2073" s="124" t="s">
        <v>157</v>
      </c>
      <c r="U2073" s="125" t="s">
        <v>159</v>
      </c>
      <c r="V2073" s="31" t="s">
        <v>159</v>
      </c>
      <c r="W2073" s="64">
        <f>IF(VLOOKUP(R2073,Entries!N:P,3,FALSE)=V2073,1,VLOOKUP(R2073,Entries!N:P,3,FALSE))</f>
        <v>1</v>
      </c>
      <c r="X2073" s="124"/>
      <c r="Y2073" s="124"/>
      <c r="Z2073" s="96"/>
      <c r="AA2073" s="96"/>
      <c r="AB2073" s="96"/>
      <c r="AC2073" s="97" t="s">
        <v>5652</v>
      </c>
      <c r="AD2073" s="96" t="s">
        <v>263</v>
      </c>
      <c r="AE2073" s="96" t="s">
        <v>263</v>
      </c>
      <c r="AF2073" s="96" t="s">
        <v>263</v>
      </c>
      <c r="AG2073" s="96" t="s">
        <v>11136</v>
      </c>
      <c r="AH2073" s="96"/>
      <c r="AI2073" s="96"/>
      <c r="AJ2073" s="96">
        <v>5</v>
      </c>
      <c r="AK2073" s="96" t="s">
        <v>95</v>
      </c>
      <c r="AL2073" s="96"/>
      <c r="AM2073" s="31"/>
      <c r="AN2073" s="30" t="s">
        <v>133</v>
      </c>
      <c r="AO2073" s="96" t="s">
        <v>134</v>
      </c>
      <c r="AP2073" s="31" t="s">
        <v>160</v>
      </c>
      <c r="AQ2073">
        <v>21104.489402300002</v>
      </c>
      <c r="AR2073" t="s">
        <v>14590</v>
      </c>
      <c r="AS2073" t="s">
        <v>11225</v>
      </c>
      <c r="AT2073" t="s">
        <v>14662</v>
      </c>
      <c r="AU2073">
        <v>53.063699999999997</v>
      </c>
      <c r="AV2073" s="96">
        <v>0.92613608561333338</v>
      </c>
      <c r="AW2073">
        <v>293.09769999999997</v>
      </c>
      <c r="AX2073" s="96">
        <v>5.115518830768889</v>
      </c>
      <c r="AY2073">
        <v>7.5310000000000004E-4</v>
      </c>
      <c r="AZ2073">
        <v>67.074600000000004</v>
      </c>
      <c r="BA2073" s="96">
        <v>1.1706723709066669</v>
      </c>
      <c r="BB2073">
        <v>293.1037</v>
      </c>
      <c r="BC2073" s="96">
        <v>5.1156235505022227</v>
      </c>
      <c r="BD2073">
        <v>15.0640438</v>
      </c>
      <c r="BE2073" s="96">
        <f t="shared" si="266"/>
        <v>6925.3360944185133</v>
      </c>
      <c r="BF2073" s="96">
        <f t="shared" si="267"/>
        <v>559.55156503121998</v>
      </c>
      <c r="BG2073" s="96">
        <f t="shared" si="268"/>
        <v>549.12062380580664</v>
      </c>
      <c r="BH2073">
        <v>6931.7112226036361</v>
      </c>
      <c r="BI2073">
        <v>1.8982214456763299E-3</v>
      </c>
      <c r="BJ2073">
        <v>0.9264670617528078</v>
      </c>
      <c r="BK2073">
        <v>5.1155198946925537</v>
      </c>
      <c r="BL2073">
        <v>0.96222599528479758</v>
      </c>
      <c r="BM2073">
        <v>5.324071232582348</v>
      </c>
      <c r="BN2073">
        <v>0.9261364938858283</v>
      </c>
      <c r="BO2073">
        <v>5.1155198987893344</v>
      </c>
      <c r="BP2073">
        <v>1.637703607661508E-3</v>
      </c>
      <c r="BQ2073">
        <v>0.96222599528479758</v>
      </c>
      <c r="BR2073">
        <v>6925.615515905356</v>
      </c>
      <c r="BS2073" s="96">
        <v>565.95762142103104</v>
      </c>
      <c r="BT2073" s="96">
        <v>543.27341038968189</v>
      </c>
      <c r="BU2073">
        <v>5.324071232582348</v>
      </c>
      <c r="BV2073" s="65" t="str">
        <f t="shared" si="269"/>
        <v>Starlink</v>
      </c>
      <c r="BW2073" s="30" t="s">
        <v>192</v>
      </c>
      <c r="BX2073" s="96">
        <v>3.3</v>
      </c>
      <c r="BY2073" s="16">
        <v>0.2</v>
      </c>
      <c r="BZ2073" s="96">
        <v>9</v>
      </c>
      <c r="CA2073" s="96">
        <v>25.52</v>
      </c>
      <c r="CB2073" s="96">
        <v>1.1950000000000001</v>
      </c>
      <c r="CC2073" s="96">
        <v>14.9102735294118</v>
      </c>
      <c r="CD2073" s="96">
        <v>0.2</v>
      </c>
      <c r="CE2073" s="96">
        <v>2.8</v>
      </c>
      <c r="CF2073" s="31">
        <v>9</v>
      </c>
      <c r="CG2073" s="30">
        <v>260</v>
      </c>
      <c r="CH2073" s="96">
        <v>260</v>
      </c>
      <c r="CI2073" s="96">
        <v>220</v>
      </c>
      <c r="CJ2073" s="98">
        <f>Population!$CG2073-Population!$CI2073</f>
        <v>40</v>
      </c>
      <c r="CK2073" s="120">
        <f>_xlfn.DAYS(Entries!$AY$2,Population!H2073)</f>
        <v>184</v>
      </c>
      <c r="CL2073" s="120">
        <f t="shared" si="270"/>
        <v>1825</v>
      </c>
      <c r="CM2073" s="122">
        <f>Entries!$AY$5</f>
        <v>0.15</v>
      </c>
      <c r="CN2073" s="122">
        <f t="shared" si="272"/>
        <v>0.15384615384615385</v>
      </c>
      <c r="CO2073" s="121">
        <f t="shared" si="271"/>
        <v>0.91430136986301369</v>
      </c>
      <c r="CP2073" s="30" t="s">
        <v>5654</v>
      </c>
      <c r="CQ2073" s="96">
        <v>4</v>
      </c>
      <c r="CR2073" s="96" t="s">
        <v>95</v>
      </c>
      <c r="CS2073" s="96"/>
      <c r="CT2073" s="31"/>
      <c r="CU2073" s="30" t="s">
        <v>5655</v>
      </c>
      <c r="CV2073" s="96" t="s">
        <v>5651</v>
      </c>
      <c r="CW2073" s="96" t="s">
        <v>157</v>
      </c>
      <c r="CX2073" s="96" t="s">
        <v>5652</v>
      </c>
      <c r="CY2073" s="96" t="s">
        <v>107</v>
      </c>
      <c r="CZ2073" s="96" t="s">
        <v>755</v>
      </c>
      <c r="DA2073" s="31"/>
      <c r="DB2073" s="17" t="s">
        <v>15463</v>
      </c>
      <c r="DC2073" s="17" t="s">
        <v>15500</v>
      </c>
      <c r="DD2073" s="17">
        <v>1</v>
      </c>
      <c r="DE2073" s="17" t="s">
        <v>15500</v>
      </c>
      <c r="DF2073" s="17" t="s">
        <v>15500</v>
      </c>
      <c r="DG2073" s="23" t="s">
        <v>11174</v>
      </c>
      <c r="DH2073" s="145"/>
    </row>
    <row r="2074" spans="1:112" s="17" customFormat="1" x14ac:dyDescent="0.25">
      <c r="A2074" s="32" t="s">
        <v>7555</v>
      </c>
      <c r="B2074" s="98">
        <v>1</v>
      </c>
      <c r="C2074" s="149" t="s">
        <v>11188</v>
      </c>
      <c r="D2074" s="98" t="s">
        <v>5649</v>
      </c>
      <c r="E2074" s="98">
        <v>46540</v>
      </c>
      <c r="F2074" s="98" t="s">
        <v>7556</v>
      </c>
      <c r="G2074" s="33">
        <v>64755</v>
      </c>
      <c r="H2074" s="44">
        <v>44110</v>
      </c>
      <c r="I2074" s="98" t="s">
        <v>221</v>
      </c>
      <c r="J2074" s="98"/>
      <c r="K2074" s="98"/>
      <c r="L2074" s="98" t="s">
        <v>285</v>
      </c>
      <c r="M2074" t="s">
        <v>156</v>
      </c>
      <c r="N2074" s="98" t="s">
        <v>156</v>
      </c>
      <c r="O2074" t="s">
        <v>157</v>
      </c>
      <c r="P2074" s="96" t="str">
        <f>VLOOKUP(N2074,Entries!J:K,2,FALSE)</f>
        <v>UNITED STATES OF AMERICA</v>
      </c>
      <c r="Q2074" s="38" t="s">
        <v>5651</v>
      </c>
      <c r="R2074" s="32" t="s">
        <v>5651</v>
      </c>
      <c r="S2074" s="98" t="s">
        <v>156</v>
      </c>
      <c r="T2074" t="s">
        <v>157</v>
      </c>
      <c r="U2074" s="39" t="s">
        <v>159</v>
      </c>
      <c r="V2074" s="33" t="s">
        <v>159</v>
      </c>
      <c r="W2074" s="64">
        <f>IF(VLOOKUP(R2074,Entries!N:P,3,FALSE)=V2074,1,VLOOKUP(R2074,Entries!N:P,3,FALSE))</f>
        <v>1</v>
      </c>
      <c r="X2074"/>
      <c r="Y2074"/>
      <c r="Z2074" s="98"/>
      <c r="AA2074" s="98"/>
      <c r="AB2074" s="98"/>
      <c r="AC2074" s="99" t="s">
        <v>5652</v>
      </c>
      <c r="AD2074" s="98" t="s">
        <v>263</v>
      </c>
      <c r="AE2074" s="98" t="s">
        <v>263</v>
      </c>
      <c r="AF2074" s="98" t="s">
        <v>263</v>
      </c>
      <c r="AG2074" s="98" t="s">
        <v>11136</v>
      </c>
      <c r="AH2074" s="98"/>
      <c r="AI2074" s="98"/>
      <c r="AJ2074" s="98">
        <v>5</v>
      </c>
      <c r="AK2074" s="98" t="s">
        <v>95</v>
      </c>
      <c r="AL2074" s="98"/>
      <c r="AM2074" s="33"/>
      <c r="AN2074" s="32" t="s">
        <v>133</v>
      </c>
      <c r="AO2074" s="98" t="s">
        <v>134</v>
      </c>
      <c r="AP2074" s="33" t="s">
        <v>160</v>
      </c>
      <c r="AQ2074">
        <v>21104.463130069998</v>
      </c>
      <c r="AR2074" t="s">
        <v>5780</v>
      </c>
      <c r="AS2074" t="s">
        <v>11225</v>
      </c>
      <c r="AT2074" t="s">
        <v>14663</v>
      </c>
      <c r="AU2074">
        <v>53.057400000000001</v>
      </c>
      <c r="AV2074" s="98">
        <v>0.92602612989333344</v>
      </c>
      <c r="AW2074">
        <v>278.25319999999999</v>
      </c>
      <c r="AX2074" s="98">
        <v>4.8564334838577778</v>
      </c>
      <c r="AY2074">
        <v>3.0400000000000002E-4</v>
      </c>
      <c r="AZ2074">
        <v>189.80850000000001</v>
      </c>
      <c r="BA2074" s="98">
        <v>3.3127825840666669</v>
      </c>
      <c r="BB2074">
        <v>170.28450000000001</v>
      </c>
      <c r="BC2074" s="98">
        <v>2.9720245718</v>
      </c>
      <c r="BD2074">
        <v>15.06395612</v>
      </c>
      <c r="BE2074" s="96">
        <f t="shared" si="266"/>
        <v>6925.3629670795353</v>
      </c>
      <c r="BF2074" s="96">
        <f t="shared" si="267"/>
        <v>556.468277421528</v>
      </c>
      <c r="BG2074" s="96">
        <f t="shared" si="268"/>
        <v>552.25765673754358</v>
      </c>
      <c r="BH2074">
        <v>6931.7332160728793</v>
      </c>
      <c r="BI2074">
        <v>9.4922458987502201E-4</v>
      </c>
      <c r="BJ2074">
        <v>0.92635712320703867</v>
      </c>
      <c r="BK2074">
        <v>4.856434494029612</v>
      </c>
      <c r="BL2074">
        <v>1.025617910549087</v>
      </c>
      <c r="BM2074">
        <v>5.259189819495008</v>
      </c>
      <c r="BN2074">
        <v>0.9260265384358759</v>
      </c>
      <c r="BO2074">
        <v>4.8564344958422154</v>
      </c>
      <c r="BP2074">
        <v>9.6303489950637746E-4</v>
      </c>
      <c r="BQ2074">
        <v>1.025617910549087</v>
      </c>
      <c r="BR2074">
        <v>6925.6434002385049</v>
      </c>
      <c r="BS2074" s="96">
        <v>561.31303653447139</v>
      </c>
      <c r="BT2074" s="96">
        <v>547.97376394253934</v>
      </c>
      <c r="BU2074">
        <v>5.259189819495008</v>
      </c>
      <c r="BV2074" s="60" t="str">
        <f t="shared" si="269"/>
        <v>Starlink</v>
      </c>
      <c r="BW2074" s="32" t="s">
        <v>192</v>
      </c>
      <c r="BX2074" s="98">
        <v>3.3</v>
      </c>
      <c r="BY2074" s="21">
        <v>0.2</v>
      </c>
      <c r="BZ2074" s="98">
        <v>9</v>
      </c>
      <c r="CA2074" s="98">
        <v>25.52</v>
      </c>
      <c r="CB2074" s="98">
        <v>1.1950000000000001</v>
      </c>
      <c r="CC2074" s="98">
        <v>14.9102735294118</v>
      </c>
      <c r="CD2074" s="98">
        <v>0.2</v>
      </c>
      <c r="CE2074" s="98">
        <v>2.8</v>
      </c>
      <c r="CF2074" s="33">
        <v>9</v>
      </c>
      <c r="CG2074" s="32">
        <v>260</v>
      </c>
      <c r="CH2074" s="98">
        <v>260</v>
      </c>
      <c r="CI2074" s="98">
        <v>220</v>
      </c>
      <c r="CJ2074" s="96">
        <f>Population!$CG2074-Population!$CI2074</f>
        <v>40</v>
      </c>
      <c r="CK2074" s="118">
        <f>_xlfn.DAYS(Entries!$AY$2,Population!H2074)</f>
        <v>184</v>
      </c>
      <c r="CL2074" s="118">
        <f t="shared" si="270"/>
        <v>1825</v>
      </c>
      <c r="CM2074" s="117">
        <f>Entries!$AY$5</f>
        <v>0.15</v>
      </c>
      <c r="CN2074" s="117">
        <f t="shared" si="272"/>
        <v>0.15384615384615385</v>
      </c>
      <c r="CO2074" s="119">
        <f t="shared" si="271"/>
        <v>0.91430136986301369</v>
      </c>
      <c r="CP2074" s="32" t="s">
        <v>5654</v>
      </c>
      <c r="CQ2074" s="98">
        <v>4</v>
      </c>
      <c r="CR2074" s="98" t="s">
        <v>95</v>
      </c>
      <c r="CS2074" s="98"/>
      <c r="CT2074" s="33"/>
      <c r="CU2074" s="32" t="s">
        <v>5655</v>
      </c>
      <c r="CV2074" s="98" t="s">
        <v>5651</v>
      </c>
      <c r="CW2074" s="98" t="s">
        <v>157</v>
      </c>
      <c r="CX2074" s="98" t="s">
        <v>5652</v>
      </c>
      <c r="CY2074" s="98" t="s">
        <v>107</v>
      </c>
      <c r="CZ2074" s="98" t="s">
        <v>755</v>
      </c>
      <c r="DA2074" s="33"/>
      <c r="DB2074" s="17" t="s">
        <v>15463</v>
      </c>
      <c r="DC2074" s="17" t="s">
        <v>15500</v>
      </c>
      <c r="DD2074" s="17">
        <v>1</v>
      </c>
      <c r="DE2074" s="17" t="s">
        <v>15500</v>
      </c>
      <c r="DF2074" s="17" t="s">
        <v>15500</v>
      </c>
      <c r="DG2074" s="23" t="s">
        <v>11174</v>
      </c>
      <c r="DH2074" s="145"/>
    </row>
    <row r="2075" spans="1:112" s="17" customFormat="1" x14ac:dyDescent="0.25">
      <c r="A2075" s="30" t="s">
        <v>7558</v>
      </c>
      <c r="B2075" s="96">
        <v>1</v>
      </c>
      <c r="C2075" s="152" t="s">
        <v>11188</v>
      </c>
      <c r="D2075" s="96" t="s">
        <v>5649</v>
      </c>
      <c r="E2075" s="96">
        <v>46328</v>
      </c>
      <c r="F2075" s="96" t="s">
        <v>7559</v>
      </c>
      <c r="G2075" s="31">
        <v>64483</v>
      </c>
      <c r="H2075" s="43">
        <v>44077</v>
      </c>
      <c r="I2075" s="96" t="s">
        <v>221</v>
      </c>
      <c r="J2075" s="96"/>
      <c r="K2075" s="96"/>
      <c r="L2075" s="96" t="s">
        <v>285</v>
      </c>
      <c r="M2075" s="124" t="s">
        <v>156</v>
      </c>
      <c r="N2075" s="96" t="s">
        <v>156</v>
      </c>
      <c r="O2075" s="124" t="s">
        <v>157</v>
      </c>
      <c r="P2075" s="64" t="str">
        <f>VLOOKUP(N2075,Entries!J:K,2,FALSE)</f>
        <v>UNITED STATES OF AMERICA</v>
      </c>
      <c r="Q2075" s="123" t="s">
        <v>5651</v>
      </c>
      <c r="R2075" s="30" t="s">
        <v>5651</v>
      </c>
      <c r="S2075" s="96" t="s">
        <v>156</v>
      </c>
      <c r="T2075" s="124" t="s">
        <v>157</v>
      </c>
      <c r="U2075" s="125" t="s">
        <v>159</v>
      </c>
      <c r="V2075" s="31" t="s">
        <v>159</v>
      </c>
      <c r="W2075" s="64">
        <f>IF(VLOOKUP(R2075,Entries!N:P,3,FALSE)=V2075,1,VLOOKUP(R2075,Entries!N:P,3,FALSE))</f>
        <v>1</v>
      </c>
      <c r="X2075" s="124"/>
      <c r="Y2075" s="124"/>
      <c r="Z2075" s="96"/>
      <c r="AA2075" s="96"/>
      <c r="AB2075" s="96"/>
      <c r="AC2075" s="97" t="s">
        <v>5652</v>
      </c>
      <c r="AD2075" s="96" t="s">
        <v>263</v>
      </c>
      <c r="AE2075" s="96" t="s">
        <v>263</v>
      </c>
      <c r="AF2075" s="96" t="s">
        <v>263</v>
      </c>
      <c r="AG2075" s="96" t="s">
        <v>11136</v>
      </c>
      <c r="AH2075" s="96"/>
      <c r="AI2075" s="96"/>
      <c r="AJ2075" s="96">
        <v>5</v>
      </c>
      <c r="AK2075" s="96" t="s">
        <v>95</v>
      </c>
      <c r="AL2075" s="96"/>
      <c r="AM2075" s="31"/>
      <c r="AN2075" s="30" t="s">
        <v>133</v>
      </c>
      <c r="AO2075" s="96" t="s">
        <v>134</v>
      </c>
      <c r="AP2075" s="31" t="s">
        <v>160</v>
      </c>
      <c r="AQ2075">
        <v>21104.48019758</v>
      </c>
      <c r="AR2075" t="s">
        <v>14664</v>
      </c>
      <c r="AS2075" t="s">
        <v>11225</v>
      </c>
      <c r="AT2075" t="s">
        <v>14665</v>
      </c>
      <c r="AU2075">
        <v>53.055799999999998</v>
      </c>
      <c r="AV2075" s="96">
        <v>0.92599820463111115</v>
      </c>
      <c r="AW2075">
        <v>113.1848</v>
      </c>
      <c r="AX2075" s="96">
        <v>1.9754470122311112</v>
      </c>
      <c r="AY2075">
        <v>7.4499999999999995E-5</v>
      </c>
      <c r="AZ2075">
        <v>75.082899999999995</v>
      </c>
      <c r="BA2075" s="96">
        <v>1.3104435443155555</v>
      </c>
      <c r="BB2075">
        <v>285.02420000000001</v>
      </c>
      <c r="BC2075" s="96">
        <v>4.9746097029244449</v>
      </c>
      <c r="BD2075">
        <v>15.063889319999999</v>
      </c>
      <c r="BE2075" s="96">
        <f t="shared" si="266"/>
        <v>6925.3834404953295</v>
      </c>
      <c r="BF2075" s="96">
        <f t="shared" si="267"/>
        <v>554.8993815616459</v>
      </c>
      <c r="BG2075" s="96">
        <f t="shared" si="268"/>
        <v>553.86749942901315</v>
      </c>
      <c r="BH2075">
        <v>6931.756269464694</v>
      </c>
      <c r="BI2075">
        <v>1.2380888367036101E-3</v>
      </c>
      <c r="BJ2075">
        <v>0.92632920137995967</v>
      </c>
      <c r="BK2075">
        <v>1.9754474226046539</v>
      </c>
      <c r="BL2075">
        <v>0.85648396851445374</v>
      </c>
      <c r="BM2075">
        <v>5.428570330522537</v>
      </c>
      <c r="BN2075">
        <v>0.92599861327612265</v>
      </c>
      <c r="BO2075">
        <v>1.9754474252261569</v>
      </c>
      <c r="BP2075">
        <v>1.025718754245748E-3</v>
      </c>
      <c r="BQ2075">
        <v>0.85648396851445374</v>
      </c>
      <c r="BR2075">
        <v>6925.6641288971186</v>
      </c>
      <c r="BS2075" s="96">
        <v>561.76791247973506</v>
      </c>
      <c r="BT2075" s="96">
        <v>547.56034531450223</v>
      </c>
      <c r="BU2075">
        <v>5.428570330522537</v>
      </c>
      <c r="BV2075" s="65" t="str">
        <f t="shared" si="269"/>
        <v>Starlink</v>
      </c>
      <c r="BW2075" s="30" t="s">
        <v>192</v>
      </c>
      <c r="BX2075" s="96">
        <v>3.3</v>
      </c>
      <c r="BY2075" s="16">
        <v>0.2</v>
      </c>
      <c r="BZ2075" s="96">
        <v>9</v>
      </c>
      <c r="CA2075" s="96">
        <v>25.52</v>
      </c>
      <c r="CB2075" s="96">
        <v>1.1950000000000001</v>
      </c>
      <c r="CC2075" s="96">
        <v>14.9102735294118</v>
      </c>
      <c r="CD2075" s="96">
        <v>0.2</v>
      </c>
      <c r="CE2075" s="96">
        <v>2.8</v>
      </c>
      <c r="CF2075" s="31">
        <v>9</v>
      </c>
      <c r="CG2075" s="30">
        <v>260</v>
      </c>
      <c r="CH2075" s="96">
        <v>260</v>
      </c>
      <c r="CI2075" s="96">
        <v>220</v>
      </c>
      <c r="CJ2075" s="98">
        <f>Population!$CG2075-Population!$CI2075</f>
        <v>40</v>
      </c>
      <c r="CK2075" s="120">
        <f>_xlfn.DAYS(Entries!$AY$2,Population!H2075)</f>
        <v>217</v>
      </c>
      <c r="CL2075" s="120">
        <f t="shared" si="270"/>
        <v>1825</v>
      </c>
      <c r="CM2075" s="122">
        <f>Entries!$AY$5</f>
        <v>0.15</v>
      </c>
      <c r="CN2075" s="122">
        <f t="shared" si="272"/>
        <v>0.15384615384615385</v>
      </c>
      <c r="CO2075" s="121">
        <f t="shared" si="271"/>
        <v>0.89893150684931511</v>
      </c>
      <c r="CP2075" s="30" t="s">
        <v>5654</v>
      </c>
      <c r="CQ2075" s="96">
        <v>4</v>
      </c>
      <c r="CR2075" s="96" t="s">
        <v>95</v>
      </c>
      <c r="CS2075" s="96"/>
      <c r="CT2075" s="31"/>
      <c r="CU2075" s="30" t="s">
        <v>5655</v>
      </c>
      <c r="CV2075" s="96" t="s">
        <v>5651</v>
      </c>
      <c r="CW2075" s="96" t="s">
        <v>157</v>
      </c>
      <c r="CX2075" s="96" t="s">
        <v>5652</v>
      </c>
      <c r="CY2075" s="96" t="s">
        <v>107</v>
      </c>
      <c r="CZ2075" s="96" t="s">
        <v>755</v>
      </c>
      <c r="DA2075" s="31"/>
      <c r="DB2075" s="17" t="s">
        <v>15463</v>
      </c>
      <c r="DC2075" s="17" t="s">
        <v>15500</v>
      </c>
      <c r="DD2075" s="17">
        <v>1</v>
      </c>
      <c r="DE2075" s="17" t="s">
        <v>15500</v>
      </c>
      <c r="DF2075" s="17" t="s">
        <v>15500</v>
      </c>
      <c r="DG2075" s="23" t="s">
        <v>11174</v>
      </c>
      <c r="DH2075" s="145"/>
    </row>
    <row r="2076" spans="1:112" s="17" customFormat="1" x14ac:dyDescent="0.25">
      <c r="A2076" s="32" t="s">
        <v>7561</v>
      </c>
      <c r="B2076" s="98">
        <v>1</v>
      </c>
      <c r="C2076" s="149" t="s">
        <v>11188</v>
      </c>
      <c r="D2076" s="98" t="s">
        <v>5649</v>
      </c>
      <c r="E2076" s="98">
        <v>46541</v>
      </c>
      <c r="F2076" s="98" t="s">
        <v>7562</v>
      </c>
      <c r="G2076" s="33">
        <v>64756</v>
      </c>
      <c r="H2076" s="44">
        <v>44110</v>
      </c>
      <c r="I2076" s="98" t="s">
        <v>221</v>
      </c>
      <c r="J2076" s="98"/>
      <c r="K2076" s="98"/>
      <c r="L2076" s="98" t="s">
        <v>285</v>
      </c>
      <c r="M2076" t="s">
        <v>156</v>
      </c>
      <c r="N2076" s="98" t="s">
        <v>156</v>
      </c>
      <c r="O2076" t="s">
        <v>157</v>
      </c>
      <c r="P2076" s="96" t="str">
        <f>VLOOKUP(N2076,Entries!J:K,2,FALSE)</f>
        <v>UNITED STATES OF AMERICA</v>
      </c>
      <c r="Q2076" s="38" t="s">
        <v>5651</v>
      </c>
      <c r="R2076" s="32" t="s">
        <v>5651</v>
      </c>
      <c r="S2076" s="98" t="s">
        <v>156</v>
      </c>
      <c r="T2076" t="s">
        <v>157</v>
      </c>
      <c r="U2076" s="39" t="s">
        <v>159</v>
      </c>
      <c r="V2076" s="33" t="s">
        <v>159</v>
      </c>
      <c r="W2076" s="64">
        <f>IF(VLOOKUP(R2076,Entries!N:P,3,FALSE)=V2076,1,VLOOKUP(R2076,Entries!N:P,3,FALSE))</f>
        <v>1</v>
      </c>
      <c r="X2076"/>
      <c r="Y2076"/>
      <c r="Z2076" s="98"/>
      <c r="AA2076" s="98"/>
      <c r="AB2076" s="98"/>
      <c r="AC2076" s="99" t="s">
        <v>5652</v>
      </c>
      <c r="AD2076" s="98" t="s">
        <v>263</v>
      </c>
      <c r="AE2076" s="98" t="s">
        <v>263</v>
      </c>
      <c r="AF2076" s="98" t="s">
        <v>263</v>
      </c>
      <c r="AG2076" s="98" t="s">
        <v>11136</v>
      </c>
      <c r="AH2076" s="98"/>
      <c r="AI2076" s="98"/>
      <c r="AJ2076" s="98">
        <v>5</v>
      </c>
      <c r="AK2076" s="98" t="s">
        <v>95</v>
      </c>
      <c r="AL2076" s="98"/>
      <c r="AM2076" s="33"/>
      <c r="AN2076" s="32" t="s">
        <v>133</v>
      </c>
      <c r="AO2076" s="98" t="s">
        <v>134</v>
      </c>
      <c r="AP2076" s="33" t="s">
        <v>160</v>
      </c>
      <c r="AQ2076">
        <v>21104.47649537</v>
      </c>
      <c r="AR2076" t="s">
        <v>11653</v>
      </c>
      <c r="AS2076" t="s">
        <v>11225</v>
      </c>
      <c r="AT2076" t="s">
        <v>14666</v>
      </c>
      <c r="AU2076">
        <v>53.056800000000003</v>
      </c>
      <c r="AV2076" s="98">
        <v>0.92601565792000007</v>
      </c>
      <c r="AW2076">
        <v>273.19439999999997</v>
      </c>
      <c r="AX2076" s="98">
        <v>4.7681407860266667</v>
      </c>
      <c r="AY2076">
        <v>1.6880000000000001E-4</v>
      </c>
      <c r="AZ2076">
        <v>98.868899999999996</v>
      </c>
      <c r="BA2076" s="98">
        <v>1.7255874738266666</v>
      </c>
      <c r="BB2076">
        <v>261.2491</v>
      </c>
      <c r="BC2076" s="98">
        <v>4.5596560142622229</v>
      </c>
      <c r="BD2076">
        <v>15.063921000000001</v>
      </c>
      <c r="BE2076" s="96">
        <f t="shared" si="266"/>
        <v>6925.3737309283833</v>
      </c>
      <c r="BF2076" s="96">
        <f t="shared" si="267"/>
        <v>555.54273401416413</v>
      </c>
      <c r="BG2076" s="96">
        <f t="shared" si="268"/>
        <v>553.20472784260255</v>
      </c>
      <c r="BH2076">
        <v>6931.7462027404245</v>
      </c>
      <c r="BI2076">
        <v>1.2837401703642451E-3</v>
      </c>
      <c r="BJ2076">
        <v>0.92634665240304492</v>
      </c>
      <c r="BK2076">
        <v>4.7681417778099444</v>
      </c>
      <c r="BL2076">
        <v>0.93157344217311844</v>
      </c>
      <c r="BM2076">
        <v>5.3536709960129354</v>
      </c>
      <c r="BN2076">
        <v>0.92601606648047308</v>
      </c>
      <c r="BO2076">
        <v>4.7681417802535053</v>
      </c>
      <c r="BP2076">
        <v>1.1123854061693319E-3</v>
      </c>
      <c r="BQ2076">
        <v>0.93157344217311844</v>
      </c>
      <c r="BR2076">
        <v>6925.65425882823</v>
      </c>
      <c r="BS2076" s="96">
        <v>562.35825555392603</v>
      </c>
      <c r="BT2076" s="96">
        <v>546.95026210253491</v>
      </c>
      <c r="BU2076">
        <v>5.3536709960129354</v>
      </c>
      <c r="BV2076" s="60" t="str">
        <f t="shared" si="269"/>
        <v>Starlink</v>
      </c>
      <c r="BW2076" s="32" t="s">
        <v>192</v>
      </c>
      <c r="BX2076" s="98">
        <v>3.3</v>
      </c>
      <c r="BY2076" s="21">
        <v>0.2</v>
      </c>
      <c r="BZ2076" s="98">
        <v>9</v>
      </c>
      <c r="CA2076" s="98">
        <v>25.52</v>
      </c>
      <c r="CB2076" s="98">
        <v>1.1950000000000001</v>
      </c>
      <c r="CC2076" s="98">
        <v>14.9102735294118</v>
      </c>
      <c r="CD2076" s="98">
        <v>0.2</v>
      </c>
      <c r="CE2076" s="98">
        <v>2.8</v>
      </c>
      <c r="CF2076" s="33">
        <v>9</v>
      </c>
      <c r="CG2076" s="32">
        <v>260</v>
      </c>
      <c r="CH2076" s="98">
        <v>260</v>
      </c>
      <c r="CI2076" s="98">
        <v>220</v>
      </c>
      <c r="CJ2076" s="96">
        <f>Population!$CG2076-Population!$CI2076</f>
        <v>40</v>
      </c>
      <c r="CK2076" s="118">
        <f>_xlfn.DAYS(Entries!$AY$2,Population!H2076)</f>
        <v>184</v>
      </c>
      <c r="CL2076" s="118">
        <f t="shared" si="270"/>
        <v>1825</v>
      </c>
      <c r="CM2076" s="117">
        <f>Entries!$AY$5</f>
        <v>0.15</v>
      </c>
      <c r="CN2076" s="117">
        <f t="shared" si="272"/>
        <v>0.15384615384615385</v>
      </c>
      <c r="CO2076" s="119">
        <f t="shared" si="271"/>
        <v>0.91430136986301369</v>
      </c>
      <c r="CP2076" s="32" t="s">
        <v>5654</v>
      </c>
      <c r="CQ2076" s="98">
        <v>4</v>
      </c>
      <c r="CR2076" s="98" t="s">
        <v>95</v>
      </c>
      <c r="CS2076" s="98"/>
      <c r="CT2076" s="33"/>
      <c r="CU2076" s="32" t="s">
        <v>5655</v>
      </c>
      <c r="CV2076" s="98" t="s">
        <v>5651</v>
      </c>
      <c r="CW2076" s="98" t="s">
        <v>157</v>
      </c>
      <c r="CX2076" s="98" t="s">
        <v>5652</v>
      </c>
      <c r="CY2076" s="98" t="s">
        <v>107</v>
      </c>
      <c r="CZ2076" s="98" t="s">
        <v>755</v>
      </c>
      <c r="DA2076" s="33"/>
      <c r="DB2076" s="17" t="s">
        <v>15463</v>
      </c>
      <c r="DC2076" s="17" t="s">
        <v>15500</v>
      </c>
      <c r="DD2076" s="17">
        <v>1</v>
      </c>
      <c r="DE2076" s="17" t="s">
        <v>15500</v>
      </c>
      <c r="DF2076" s="17" t="s">
        <v>15500</v>
      </c>
      <c r="DG2076" s="23" t="s">
        <v>11174</v>
      </c>
      <c r="DH2076" s="145"/>
    </row>
    <row r="2077" spans="1:112" s="17" customFormat="1" x14ac:dyDescent="0.25">
      <c r="A2077" s="30" t="s">
        <v>7564</v>
      </c>
      <c r="B2077" s="96">
        <v>1</v>
      </c>
      <c r="C2077" s="152" t="s">
        <v>11188</v>
      </c>
      <c r="D2077" s="96" t="s">
        <v>5649</v>
      </c>
      <c r="E2077" s="96">
        <v>46371</v>
      </c>
      <c r="F2077" s="96" t="s">
        <v>7565</v>
      </c>
      <c r="G2077" s="31">
        <v>64438</v>
      </c>
      <c r="H2077" s="43">
        <v>44077</v>
      </c>
      <c r="I2077" s="96" t="s">
        <v>221</v>
      </c>
      <c r="J2077" s="96"/>
      <c r="K2077" s="96"/>
      <c r="L2077" s="96" t="s">
        <v>285</v>
      </c>
      <c r="M2077" s="124" t="s">
        <v>156</v>
      </c>
      <c r="N2077" s="96" t="s">
        <v>156</v>
      </c>
      <c r="O2077" s="124" t="s">
        <v>157</v>
      </c>
      <c r="P2077" s="64" t="str">
        <f>VLOOKUP(N2077,Entries!J:K,2,FALSE)</f>
        <v>UNITED STATES OF AMERICA</v>
      </c>
      <c r="Q2077" s="123" t="s">
        <v>5651</v>
      </c>
      <c r="R2077" s="30" t="s">
        <v>5651</v>
      </c>
      <c r="S2077" s="96" t="s">
        <v>156</v>
      </c>
      <c r="T2077" s="124" t="s">
        <v>157</v>
      </c>
      <c r="U2077" s="125" t="s">
        <v>159</v>
      </c>
      <c r="V2077" s="31" t="s">
        <v>159</v>
      </c>
      <c r="W2077" s="64">
        <f>IF(VLOOKUP(R2077,Entries!N:P,3,FALSE)=V2077,1,VLOOKUP(R2077,Entries!N:P,3,FALSE))</f>
        <v>1</v>
      </c>
      <c r="X2077" s="124"/>
      <c r="Y2077" s="124"/>
      <c r="Z2077" s="96"/>
      <c r="AA2077" s="96"/>
      <c r="AB2077" s="96"/>
      <c r="AC2077" s="97" t="s">
        <v>5652</v>
      </c>
      <c r="AD2077" s="96" t="s">
        <v>263</v>
      </c>
      <c r="AE2077" s="96" t="s">
        <v>263</v>
      </c>
      <c r="AF2077" s="96" t="s">
        <v>263</v>
      </c>
      <c r="AG2077" s="96" t="s">
        <v>11136</v>
      </c>
      <c r="AH2077" s="96"/>
      <c r="AI2077" s="96"/>
      <c r="AJ2077" s="96">
        <v>5</v>
      </c>
      <c r="AK2077" s="96" t="s">
        <v>95</v>
      </c>
      <c r="AL2077" s="96"/>
      <c r="AM2077" s="31"/>
      <c r="AN2077" s="30" t="s">
        <v>133</v>
      </c>
      <c r="AO2077" s="96" t="s">
        <v>134</v>
      </c>
      <c r="AP2077" s="31" t="s">
        <v>160</v>
      </c>
      <c r="AQ2077">
        <v>21104.388033750001</v>
      </c>
      <c r="AR2077" t="s">
        <v>14667</v>
      </c>
      <c r="AS2077" t="s">
        <v>11225</v>
      </c>
      <c r="AT2077" t="s">
        <v>14668</v>
      </c>
      <c r="AU2077">
        <v>53.056699999999999</v>
      </c>
      <c r="AV2077" s="96">
        <v>0.9260139125911111</v>
      </c>
      <c r="AW2077">
        <v>113.5994</v>
      </c>
      <c r="AX2077" s="96">
        <v>1.9826831458044445</v>
      </c>
      <c r="AY2077">
        <v>4.9700000000000002E-5</v>
      </c>
      <c r="AZ2077">
        <v>68.739400000000003</v>
      </c>
      <c r="BA2077" s="96">
        <v>1.199728606248889</v>
      </c>
      <c r="BB2077">
        <v>291.36470000000003</v>
      </c>
      <c r="BC2077" s="96">
        <v>5.0852722811244453</v>
      </c>
      <c r="BD2077">
        <v>15.06400603</v>
      </c>
      <c r="BE2077" s="96">
        <f t="shared" si="266"/>
        <v>6925.3476703492333</v>
      </c>
      <c r="BF2077" s="96">
        <f t="shared" si="267"/>
        <v>554.69186012844966</v>
      </c>
      <c r="BG2077" s="96">
        <f t="shared" si="268"/>
        <v>554.00348057001702</v>
      </c>
      <c r="BH2077">
        <v>6931.7205224066574</v>
      </c>
      <c r="BI2077">
        <v>1.218037090564783E-3</v>
      </c>
      <c r="BJ2077">
        <v>0.92634490974054373</v>
      </c>
      <c r="BK2077">
        <v>1.9826835568144161</v>
      </c>
      <c r="BL2077">
        <v>0.84339835882128</v>
      </c>
      <c r="BM2077">
        <v>5.4416035854927847</v>
      </c>
      <c r="BN2077">
        <v>0.92601432123165395</v>
      </c>
      <c r="BO2077">
        <v>1.982683560241282</v>
      </c>
      <c r="BP2077">
        <v>1.0025991323032251E-3</v>
      </c>
      <c r="BQ2077">
        <v>0.84339835882128</v>
      </c>
      <c r="BR2077">
        <v>6925.6282162860889</v>
      </c>
      <c r="BS2077" s="96">
        <v>561.57184512639196</v>
      </c>
      <c r="BT2077" s="96">
        <v>547.68458744578584</v>
      </c>
      <c r="BU2077">
        <v>5.4416035854927847</v>
      </c>
      <c r="BV2077" s="65" t="str">
        <f t="shared" si="269"/>
        <v>Starlink</v>
      </c>
      <c r="BW2077" s="30" t="s">
        <v>192</v>
      </c>
      <c r="BX2077" s="96">
        <v>3.3</v>
      </c>
      <c r="BY2077" s="16">
        <v>0.2</v>
      </c>
      <c r="BZ2077" s="96">
        <v>9</v>
      </c>
      <c r="CA2077" s="96">
        <v>25.52</v>
      </c>
      <c r="CB2077" s="96">
        <v>1.1950000000000001</v>
      </c>
      <c r="CC2077" s="96">
        <v>14.9102735294118</v>
      </c>
      <c r="CD2077" s="96">
        <v>0.2</v>
      </c>
      <c r="CE2077" s="96">
        <v>2.8</v>
      </c>
      <c r="CF2077" s="31">
        <v>9</v>
      </c>
      <c r="CG2077" s="30">
        <v>260</v>
      </c>
      <c r="CH2077" s="96">
        <v>260</v>
      </c>
      <c r="CI2077" s="96">
        <v>220</v>
      </c>
      <c r="CJ2077" s="98">
        <f>Population!$CG2077-Population!$CI2077</f>
        <v>40</v>
      </c>
      <c r="CK2077" s="120">
        <f>_xlfn.DAYS(Entries!$AY$2,Population!H2077)</f>
        <v>217</v>
      </c>
      <c r="CL2077" s="120">
        <f t="shared" si="270"/>
        <v>1825</v>
      </c>
      <c r="CM2077" s="122">
        <f>Entries!$AY$5</f>
        <v>0.15</v>
      </c>
      <c r="CN2077" s="122">
        <f t="shared" si="272"/>
        <v>0.15384615384615385</v>
      </c>
      <c r="CO2077" s="121">
        <f t="shared" si="271"/>
        <v>0.89893150684931511</v>
      </c>
      <c r="CP2077" s="30" t="s">
        <v>5654</v>
      </c>
      <c r="CQ2077" s="96">
        <v>4</v>
      </c>
      <c r="CR2077" s="96" t="s">
        <v>95</v>
      </c>
      <c r="CS2077" s="96"/>
      <c r="CT2077" s="31"/>
      <c r="CU2077" s="30" t="s">
        <v>5655</v>
      </c>
      <c r="CV2077" s="96" t="s">
        <v>5651</v>
      </c>
      <c r="CW2077" s="96" t="s">
        <v>157</v>
      </c>
      <c r="CX2077" s="96" t="s">
        <v>5652</v>
      </c>
      <c r="CY2077" s="96" t="s">
        <v>107</v>
      </c>
      <c r="CZ2077" s="96" t="s">
        <v>755</v>
      </c>
      <c r="DA2077" s="31"/>
      <c r="DB2077" s="17" t="s">
        <v>15463</v>
      </c>
      <c r="DC2077" s="17" t="s">
        <v>15500</v>
      </c>
      <c r="DD2077" s="17">
        <v>1</v>
      </c>
      <c r="DE2077" s="17" t="s">
        <v>15500</v>
      </c>
      <c r="DF2077" s="17" t="s">
        <v>15500</v>
      </c>
      <c r="DG2077" s="23" t="s">
        <v>11174</v>
      </c>
      <c r="DH2077" s="145"/>
    </row>
    <row r="2078" spans="1:112" s="17" customFormat="1" x14ac:dyDescent="0.25">
      <c r="A2078" s="32" t="s">
        <v>7567</v>
      </c>
      <c r="B2078" s="98">
        <v>1</v>
      </c>
      <c r="C2078" s="149" t="s">
        <v>11188</v>
      </c>
      <c r="D2078" s="98" t="s">
        <v>5649</v>
      </c>
      <c r="E2078" s="98">
        <v>46372</v>
      </c>
      <c r="F2078" s="98" t="s">
        <v>7568</v>
      </c>
      <c r="G2078" s="33">
        <v>64439</v>
      </c>
      <c r="H2078" s="44">
        <v>44077</v>
      </c>
      <c r="I2078" s="98" t="s">
        <v>221</v>
      </c>
      <c r="J2078" s="98"/>
      <c r="K2078" s="98"/>
      <c r="L2078" s="98" t="s">
        <v>285</v>
      </c>
      <c r="M2078" t="s">
        <v>156</v>
      </c>
      <c r="N2078" s="98" t="s">
        <v>156</v>
      </c>
      <c r="O2078" t="s">
        <v>157</v>
      </c>
      <c r="P2078" s="96" t="str">
        <f>VLOOKUP(N2078,Entries!J:K,2,FALSE)</f>
        <v>UNITED STATES OF AMERICA</v>
      </c>
      <c r="Q2078" s="38" t="s">
        <v>5651</v>
      </c>
      <c r="R2078" s="32" t="s">
        <v>5651</v>
      </c>
      <c r="S2078" s="98" t="s">
        <v>156</v>
      </c>
      <c r="T2078" t="s">
        <v>157</v>
      </c>
      <c r="U2078" s="39" t="s">
        <v>159</v>
      </c>
      <c r="V2078" s="33" t="s">
        <v>159</v>
      </c>
      <c r="W2078" s="64">
        <f>IF(VLOOKUP(R2078,Entries!N:P,3,FALSE)=V2078,1,VLOOKUP(R2078,Entries!N:P,3,FALSE))</f>
        <v>1</v>
      </c>
      <c r="X2078"/>
      <c r="Y2078"/>
      <c r="Z2078" s="98"/>
      <c r="AA2078" s="98"/>
      <c r="AB2078" s="98"/>
      <c r="AC2078" s="99" t="s">
        <v>5652</v>
      </c>
      <c r="AD2078" s="98" t="s">
        <v>263</v>
      </c>
      <c r="AE2078" s="98" t="s">
        <v>263</v>
      </c>
      <c r="AF2078" s="98" t="s">
        <v>263</v>
      </c>
      <c r="AG2078" s="98" t="s">
        <v>11136</v>
      </c>
      <c r="AH2078" s="98"/>
      <c r="AI2078" s="98"/>
      <c r="AJ2078" s="98">
        <v>5</v>
      </c>
      <c r="AK2078" s="98" t="s">
        <v>95</v>
      </c>
      <c r="AL2078" s="98"/>
      <c r="AM2078" s="33"/>
      <c r="AN2078" s="32" t="s">
        <v>133</v>
      </c>
      <c r="AO2078" s="98" t="s">
        <v>134</v>
      </c>
      <c r="AP2078" s="33" t="s">
        <v>160</v>
      </c>
      <c r="AQ2078">
        <v>21104.463587570001</v>
      </c>
      <c r="AR2078" t="s">
        <v>14669</v>
      </c>
      <c r="AS2078" t="s">
        <v>11225</v>
      </c>
      <c r="AT2078" t="s">
        <v>14670</v>
      </c>
      <c r="AU2078">
        <v>53.057000000000002</v>
      </c>
      <c r="AV2078" s="98">
        <v>0.92601914857777778</v>
      </c>
      <c r="AW2078">
        <v>133.25049999999999</v>
      </c>
      <c r="AX2078" s="98">
        <v>2.3256594710888887</v>
      </c>
      <c r="AY2078">
        <v>5.7200000000000001E-5</v>
      </c>
      <c r="AZ2078">
        <v>101.5685</v>
      </c>
      <c r="BA2078" s="98">
        <v>1.7727043725111113</v>
      </c>
      <c r="BB2078">
        <v>258.53680000000003</v>
      </c>
      <c r="BC2078" s="98">
        <v>4.5123174588088899</v>
      </c>
      <c r="BD2078">
        <v>15.06402012</v>
      </c>
      <c r="BE2078" s="96">
        <f t="shared" si="266"/>
        <v>6925.3433519728023</v>
      </c>
      <c r="BF2078" s="96">
        <f t="shared" si="267"/>
        <v>554.73948161253611</v>
      </c>
      <c r="BG2078" s="96">
        <f t="shared" si="268"/>
        <v>553.94722233306948</v>
      </c>
      <c r="BH2078">
        <v>6931.7159678984044</v>
      </c>
      <c r="BI2078">
        <v>1.206024493853148E-3</v>
      </c>
      <c r="BJ2078">
        <v>0.92635014515626424</v>
      </c>
      <c r="BK2078">
        <v>2.325659954617711</v>
      </c>
      <c r="BL2078">
        <v>0.8670372084248682</v>
      </c>
      <c r="BM2078">
        <v>5.4179856302929874</v>
      </c>
      <c r="BN2078">
        <v>0.92601955719987106</v>
      </c>
      <c r="BO2078">
        <v>2.32565995688288</v>
      </c>
      <c r="BP2078">
        <v>1.011253495235125E-3</v>
      </c>
      <c r="BQ2078">
        <v>0.8670372084248682</v>
      </c>
      <c r="BR2078">
        <v>6925.6238499887304</v>
      </c>
      <c r="BS2078" s="96">
        <v>561.62741131371513</v>
      </c>
      <c r="BT2078" s="96">
        <v>547.62028866374567</v>
      </c>
      <c r="BU2078">
        <v>5.4179856302929874</v>
      </c>
      <c r="BV2078" s="60" t="str">
        <f t="shared" si="269"/>
        <v>Starlink</v>
      </c>
      <c r="BW2078" s="32" t="s">
        <v>192</v>
      </c>
      <c r="BX2078" s="98">
        <v>3.3</v>
      </c>
      <c r="BY2078" s="21">
        <v>0.2</v>
      </c>
      <c r="BZ2078" s="98">
        <v>9</v>
      </c>
      <c r="CA2078" s="98">
        <v>25.52</v>
      </c>
      <c r="CB2078" s="98">
        <v>1.1950000000000001</v>
      </c>
      <c r="CC2078" s="98">
        <v>14.9102735294118</v>
      </c>
      <c r="CD2078" s="98">
        <v>0.2</v>
      </c>
      <c r="CE2078" s="98">
        <v>2.8</v>
      </c>
      <c r="CF2078" s="33">
        <v>9</v>
      </c>
      <c r="CG2078" s="32">
        <v>260</v>
      </c>
      <c r="CH2078" s="98">
        <v>260</v>
      </c>
      <c r="CI2078" s="98">
        <v>220</v>
      </c>
      <c r="CJ2078" s="96">
        <f>Population!$CG2078-Population!$CI2078</f>
        <v>40</v>
      </c>
      <c r="CK2078" s="118">
        <f>_xlfn.DAYS(Entries!$AY$2,Population!H2078)</f>
        <v>217</v>
      </c>
      <c r="CL2078" s="118">
        <f t="shared" si="270"/>
        <v>1825</v>
      </c>
      <c r="CM2078" s="117">
        <f>Entries!$AY$5</f>
        <v>0.15</v>
      </c>
      <c r="CN2078" s="117">
        <f t="shared" si="272"/>
        <v>0.15384615384615385</v>
      </c>
      <c r="CO2078" s="119">
        <f t="shared" si="271"/>
        <v>0.89893150684931511</v>
      </c>
      <c r="CP2078" s="32" t="s">
        <v>5654</v>
      </c>
      <c r="CQ2078" s="98">
        <v>4</v>
      </c>
      <c r="CR2078" s="98" t="s">
        <v>95</v>
      </c>
      <c r="CS2078" s="98"/>
      <c r="CT2078" s="33"/>
      <c r="CU2078" s="32" t="s">
        <v>5655</v>
      </c>
      <c r="CV2078" s="98" t="s">
        <v>5651</v>
      </c>
      <c r="CW2078" s="98" t="s">
        <v>157</v>
      </c>
      <c r="CX2078" s="98" t="s">
        <v>5652</v>
      </c>
      <c r="CY2078" s="98" t="s">
        <v>107</v>
      </c>
      <c r="CZ2078" s="98" t="s">
        <v>755</v>
      </c>
      <c r="DA2078" s="33"/>
      <c r="DB2078" s="17" t="s">
        <v>15463</v>
      </c>
      <c r="DC2078" s="17" t="s">
        <v>15500</v>
      </c>
      <c r="DD2078" s="17">
        <v>1</v>
      </c>
      <c r="DE2078" s="17" t="s">
        <v>15500</v>
      </c>
      <c r="DF2078" s="17" t="s">
        <v>15500</v>
      </c>
      <c r="DG2078" s="23" t="s">
        <v>11174</v>
      </c>
      <c r="DH2078" s="145"/>
    </row>
    <row r="2079" spans="1:112" s="17" customFormat="1" x14ac:dyDescent="0.25">
      <c r="A2079" s="30" t="s">
        <v>7570</v>
      </c>
      <c r="B2079" s="96">
        <v>1</v>
      </c>
      <c r="C2079" s="152" t="s">
        <v>11188</v>
      </c>
      <c r="D2079" s="96" t="s">
        <v>5649</v>
      </c>
      <c r="E2079" s="96">
        <v>46358</v>
      </c>
      <c r="F2079" s="96" t="s">
        <v>7571</v>
      </c>
      <c r="G2079" s="31">
        <v>64425</v>
      </c>
      <c r="H2079" s="43">
        <v>44077</v>
      </c>
      <c r="I2079" s="96" t="s">
        <v>221</v>
      </c>
      <c r="J2079" s="96"/>
      <c r="K2079" s="96"/>
      <c r="L2079" s="96" t="s">
        <v>285</v>
      </c>
      <c r="M2079" s="124" t="s">
        <v>156</v>
      </c>
      <c r="N2079" s="96" t="s">
        <v>156</v>
      </c>
      <c r="O2079" s="124" t="s">
        <v>157</v>
      </c>
      <c r="P2079" s="64" t="str">
        <f>VLOOKUP(N2079,Entries!J:K,2,FALSE)</f>
        <v>UNITED STATES OF AMERICA</v>
      </c>
      <c r="Q2079" s="123" t="s">
        <v>5651</v>
      </c>
      <c r="R2079" s="30" t="s">
        <v>5651</v>
      </c>
      <c r="S2079" s="96" t="s">
        <v>156</v>
      </c>
      <c r="T2079" s="124" t="s">
        <v>157</v>
      </c>
      <c r="U2079" s="125" t="s">
        <v>159</v>
      </c>
      <c r="V2079" s="31" t="s">
        <v>159</v>
      </c>
      <c r="W2079" s="64">
        <f>IF(VLOOKUP(R2079,Entries!N:P,3,FALSE)=V2079,1,VLOOKUP(R2079,Entries!N:P,3,FALSE))</f>
        <v>1</v>
      </c>
      <c r="X2079" s="124"/>
      <c r="Y2079" s="124"/>
      <c r="Z2079" s="96"/>
      <c r="AA2079" s="96"/>
      <c r="AB2079" s="96"/>
      <c r="AC2079" s="97" t="s">
        <v>5652</v>
      </c>
      <c r="AD2079" s="96" t="s">
        <v>263</v>
      </c>
      <c r="AE2079" s="96" t="s">
        <v>263</v>
      </c>
      <c r="AF2079" s="96" t="s">
        <v>263</v>
      </c>
      <c r="AG2079" s="96" t="s">
        <v>11136</v>
      </c>
      <c r="AH2079" s="96"/>
      <c r="AI2079" s="96"/>
      <c r="AJ2079" s="96">
        <v>5</v>
      </c>
      <c r="AK2079" s="96" t="s">
        <v>95</v>
      </c>
      <c r="AL2079" s="96"/>
      <c r="AM2079" s="31"/>
      <c r="AN2079" s="30" t="s">
        <v>133</v>
      </c>
      <c r="AO2079" s="96" t="s">
        <v>134</v>
      </c>
      <c r="AP2079" s="31" t="s">
        <v>160</v>
      </c>
      <c r="AQ2079">
        <v>21104.522562990001</v>
      </c>
      <c r="AR2079" t="s">
        <v>13691</v>
      </c>
      <c r="AS2079" t="s">
        <v>11225</v>
      </c>
      <c r="AT2079" t="s">
        <v>14671</v>
      </c>
      <c r="AU2079">
        <v>53.056800000000003</v>
      </c>
      <c r="AV2079" s="96">
        <v>0.92601565792000007</v>
      </c>
      <c r="AW2079">
        <v>132.99289999999999</v>
      </c>
      <c r="AX2079" s="96">
        <v>2.3211635038711114</v>
      </c>
      <c r="AY2079">
        <v>4.8399999999999997E-5</v>
      </c>
      <c r="AZ2079">
        <v>101.3747</v>
      </c>
      <c r="BA2079" s="96">
        <v>1.7693219251244445</v>
      </c>
      <c r="BB2079">
        <v>258.7296</v>
      </c>
      <c r="BC2079" s="96">
        <v>4.5156824529066668</v>
      </c>
      <c r="BD2079">
        <v>15.06404517</v>
      </c>
      <c r="BE2079" s="96">
        <f t="shared" si="266"/>
        <v>6925.3356745352476</v>
      </c>
      <c r="BF2079" s="96">
        <f t="shared" si="267"/>
        <v>554.6708607818955</v>
      </c>
      <c r="BG2079" s="96">
        <f t="shared" si="268"/>
        <v>554.00048828860054</v>
      </c>
      <c r="BH2079">
        <v>6931.7083129934053</v>
      </c>
      <c r="BI2079">
        <v>1.2007419615891941E-3</v>
      </c>
      <c r="BJ2079">
        <v>0.92634665588487508</v>
      </c>
      <c r="BK2079">
        <v>2.3211639862431941</v>
      </c>
      <c r="BL2079">
        <v>0.86117997903612076</v>
      </c>
      <c r="BM2079">
        <v>5.4238254119056997</v>
      </c>
      <c r="BN2079">
        <v>0.92601606654992452</v>
      </c>
      <c r="BO2079">
        <v>2.321163988710524</v>
      </c>
      <c r="BP2079">
        <v>1.0035119580943789E-3</v>
      </c>
      <c r="BQ2079">
        <v>0.86117997903612076</v>
      </c>
      <c r="BR2079">
        <v>6925.6162049045979</v>
      </c>
      <c r="BS2079" s="96">
        <v>561.56614358339266</v>
      </c>
      <c r="BT2079" s="96">
        <v>547.66626622580407</v>
      </c>
      <c r="BU2079">
        <v>5.4238254119056997</v>
      </c>
      <c r="BV2079" s="65" t="str">
        <f t="shared" si="269"/>
        <v>Starlink</v>
      </c>
      <c r="BW2079" s="30" t="s">
        <v>192</v>
      </c>
      <c r="BX2079" s="96">
        <v>3.3</v>
      </c>
      <c r="BY2079" s="16">
        <v>0.2</v>
      </c>
      <c r="BZ2079" s="96">
        <v>9</v>
      </c>
      <c r="CA2079" s="96">
        <v>25.52</v>
      </c>
      <c r="CB2079" s="96">
        <v>1.1950000000000001</v>
      </c>
      <c r="CC2079" s="96">
        <v>14.9102735294118</v>
      </c>
      <c r="CD2079" s="96">
        <v>0.2</v>
      </c>
      <c r="CE2079" s="96">
        <v>2.8</v>
      </c>
      <c r="CF2079" s="31">
        <v>9</v>
      </c>
      <c r="CG2079" s="30">
        <v>260</v>
      </c>
      <c r="CH2079" s="96">
        <v>260</v>
      </c>
      <c r="CI2079" s="96">
        <v>220</v>
      </c>
      <c r="CJ2079" s="98">
        <f>Population!$CG2079-Population!$CI2079</f>
        <v>40</v>
      </c>
      <c r="CK2079" s="120">
        <f>_xlfn.DAYS(Entries!$AY$2,Population!H2079)</f>
        <v>217</v>
      </c>
      <c r="CL2079" s="120">
        <f t="shared" si="270"/>
        <v>1825</v>
      </c>
      <c r="CM2079" s="122">
        <f>Entries!$AY$5</f>
        <v>0.15</v>
      </c>
      <c r="CN2079" s="122">
        <f t="shared" si="272"/>
        <v>0.15384615384615385</v>
      </c>
      <c r="CO2079" s="121">
        <f t="shared" si="271"/>
        <v>0.89893150684931511</v>
      </c>
      <c r="CP2079" s="30" t="s">
        <v>5654</v>
      </c>
      <c r="CQ2079" s="96">
        <v>4</v>
      </c>
      <c r="CR2079" s="96" t="s">
        <v>95</v>
      </c>
      <c r="CS2079" s="96"/>
      <c r="CT2079" s="31"/>
      <c r="CU2079" s="30" t="s">
        <v>5655</v>
      </c>
      <c r="CV2079" s="96" t="s">
        <v>5651</v>
      </c>
      <c r="CW2079" s="96" t="s">
        <v>157</v>
      </c>
      <c r="CX2079" s="96" t="s">
        <v>5652</v>
      </c>
      <c r="CY2079" s="96" t="s">
        <v>107</v>
      </c>
      <c r="CZ2079" s="96" t="s">
        <v>755</v>
      </c>
      <c r="DA2079" s="31"/>
      <c r="DB2079" s="17" t="s">
        <v>15463</v>
      </c>
      <c r="DC2079" s="17" t="s">
        <v>15500</v>
      </c>
      <c r="DD2079" s="17">
        <v>1</v>
      </c>
      <c r="DE2079" s="17" t="s">
        <v>15500</v>
      </c>
      <c r="DF2079" s="17" t="s">
        <v>15500</v>
      </c>
      <c r="DG2079" s="23" t="s">
        <v>11174</v>
      </c>
      <c r="DH2079" s="145"/>
    </row>
    <row r="2080" spans="1:112" s="17" customFormat="1" x14ac:dyDescent="0.25">
      <c r="A2080" s="32" t="s">
        <v>7573</v>
      </c>
      <c r="B2080" s="98">
        <v>1</v>
      </c>
      <c r="C2080" s="149" t="s">
        <v>11188</v>
      </c>
      <c r="D2080" s="98" t="s">
        <v>5649</v>
      </c>
      <c r="E2080" s="98">
        <v>46373</v>
      </c>
      <c r="F2080" s="98" t="s">
        <v>7574</v>
      </c>
      <c r="G2080" s="33">
        <v>64440</v>
      </c>
      <c r="H2080" s="44">
        <v>44077</v>
      </c>
      <c r="I2080" s="98" t="s">
        <v>221</v>
      </c>
      <c r="J2080" s="98"/>
      <c r="K2080" s="98"/>
      <c r="L2080" s="98" t="s">
        <v>285</v>
      </c>
      <c r="M2080" t="s">
        <v>156</v>
      </c>
      <c r="N2080" s="98" t="s">
        <v>156</v>
      </c>
      <c r="O2080" t="s">
        <v>157</v>
      </c>
      <c r="P2080" s="96" t="str">
        <f>VLOOKUP(N2080,Entries!J:K,2,FALSE)</f>
        <v>UNITED STATES OF AMERICA</v>
      </c>
      <c r="Q2080" s="38" t="s">
        <v>5651</v>
      </c>
      <c r="R2080" s="32" t="s">
        <v>5651</v>
      </c>
      <c r="S2080" s="98" t="s">
        <v>156</v>
      </c>
      <c r="T2080" t="s">
        <v>157</v>
      </c>
      <c r="U2080" s="39" t="s">
        <v>159</v>
      </c>
      <c r="V2080" s="33" t="s">
        <v>159</v>
      </c>
      <c r="W2080" s="64">
        <f>IF(VLOOKUP(R2080,Entries!N:P,3,FALSE)=V2080,1,VLOOKUP(R2080,Entries!N:P,3,FALSE))</f>
        <v>1</v>
      </c>
      <c r="X2080"/>
      <c r="Y2080"/>
      <c r="Z2080" s="98"/>
      <c r="AA2080" s="98"/>
      <c r="AB2080" s="98"/>
      <c r="AC2080" s="99" t="s">
        <v>5652</v>
      </c>
      <c r="AD2080" s="98" t="s">
        <v>263</v>
      </c>
      <c r="AE2080" s="98" t="s">
        <v>263</v>
      </c>
      <c r="AF2080" s="98" t="s">
        <v>263</v>
      </c>
      <c r="AG2080" s="98" t="s">
        <v>11136</v>
      </c>
      <c r="AH2080" s="98"/>
      <c r="AI2080" s="98"/>
      <c r="AJ2080" s="98">
        <v>5</v>
      </c>
      <c r="AK2080" s="98" t="s">
        <v>95</v>
      </c>
      <c r="AL2080" s="98"/>
      <c r="AM2080" s="33"/>
      <c r="AN2080" s="32" t="s">
        <v>133</v>
      </c>
      <c r="AO2080" s="98" t="s">
        <v>134</v>
      </c>
      <c r="AP2080" s="33" t="s">
        <v>160</v>
      </c>
      <c r="AQ2080">
        <v>21104.314305219999</v>
      </c>
      <c r="AR2080" t="s">
        <v>14672</v>
      </c>
      <c r="AS2080" t="s">
        <v>11225</v>
      </c>
      <c r="AT2080" t="s">
        <v>14673</v>
      </c>
      <c r="AU2080">
        <v>53.057000000000002</v>
      </c>
      <c r="AV2080" s="98">
        <v>0.92601914857777778</v>
      </c>
      <c r="AW2080">
        <v>113.9306</v>
      </c>
      <c r="AX2080" s="98">
        <v>1.9884636750844444</v>
      </c>
      <c r="AY2080">
        <v>9.7700000000000003E-5</v>
      </c>
      <c r="AZ2080">
        <v>58.967599999999997</v>
      </c>
      <c r="BA2080" s="98">
        <v>1.0291785578844446</v>
      </c>
      <c r="BB2080">
        <v>301.14080000000001</v>
      </c>
      <c r="BC2080" s="98">
        <v>5.2558973786311114</v>
      </c>
      <c r="BD2080">
        <v>15.06405361</v>
      </c>
      <c r="BE2080" s="96">
        <f t="shared" si="266"/>
        <v>6925.3330878105962</v>
      </c>
      <c r="BF2080" s="96">
        <f t="shared" si="267"/>
        <v>555.00969285327483</v>
      </c>
      <c r="BG2080" s="96">
        <f t="shared" si="268"/>
        <v>553.65648276791762</v>
      </c>
      <c r="BH2080">
        <v>6931.7062177956204</v>
      </c>
      <c r="BI2080">
        <v>1.267498941608648E-3</v>
      </c>
      <c r="BJ2080">
        <v>0.92635014617253042</v>
      </c>
      <c r="BK2080">
        <v>1.988464087577908</v>
      </c>
      <c r="BL2080">
        <v>0.84396581173856855</v>
      </c>
      <c r="BM2080">
        <v>5.441111222933154</v>
      </c>
      <c r="BN2080">
        <v>0.92601955721353313</v>
      </c>
      <c r="BO2080">
        <v>1.9884640908577791</v>
      </c>
      <c r="BP2080">
        <v>1.0373756677146931E-3</v>
      </c>
      <c r="BQ2080">
        <v>0.84396581173856855</v>
      </c>
      <c r="BR2080">
        <v>6925.6135861835719</v>
      </c>
      <c r="BS2080" s="96">
        <v>561.79804920187325</v>
      </c>
      <c r="BT2080" s="96">
        <v>547.42912316527054</v>
      </c>
      <c r="BU2080">
        <v>5.441111222933154</v>
      </c>
      <c r="BV2080" s="60" t="str">
        <f t="shared" si="269"/>
        <v>Starlink</v>
      </c>
      <c r="BW2080" s="32" t="s">
        <v>192</v>
      </c>
      <c r="BX2080" s="98">
        <v>3.3</v>
      </c>
      <c r="BY2080" s="21">
        <v>0.2</v>
      </c>
      <c r="BZ2080" s="98">
        <v>9</v>
      </c>
      <c r="CA2080" s="98">
        <v>25.52</v>
      </c>
      <c r="CB2080" s="98">
        <v>1.1950000000000001</v>
      </c>
      <c r="CC2080" s="98">
        <v>14.9102735294118</v>
      </c>
      <c r="CD2080" s="98">
        <v>0.2</v>
      </c>
      <c r="CE2080" s="98">
        <v>2.8</v>
      </c>
      <c r="CF2080" s="33">
        <v>9</v>
      </c>
      <c r="CG2080" s="32">
        <v>260</v>
      </c>
      <c r="CH2080" s="98">
        <v>260</v>
      </c>
      <c r="CI2080" s="98">
        <v>220</v>
      </c>
      <c r="CJ2080" s="96">
        <f>Population!$CG2080-Population!$CI2080</f>
        <v>40</v>
      </c>
      <c r="CK2080" s="118">
        <f>_xlfn.DAYS(Entries!$AY$2,Population!H2080)</f>
        <v>217</v>
      </c>
      <c r="CL2080" s="118">
        <f t="shared" si="270"/>
        <v>1825</v>
      </c>
      <c r="CM2080" s="117">
        <f>Entries!$AY$5</f>
        <v>0.15</v>
      </c>
      <c r="CN2080" s="117">
        <f t="shared" si="272"/>
        <v>0.15384615384615385</v>
      </c>
      <c r="CO2080" s="119">
        <f t="shared" si="271"/>
        <v>0.89893150684931511</v>
      </c>
      <c r="CP2080" s="32" t="s">
        <v>5654</v>
      </c>
      <c r="CQ2080" s="98">
        <v>4</v>
      </c>
      <c r="CR2080" s="98" t="s">
        <v>95</v>
      </c>
      <c r="CS2080" s="98"/>
      <c r="CT2080" s="33"/>
      <c r="CU2080" s="32" t="s">
        <v>5655</v>
      </c>
      <c r="CV2080" s="98" t="s">
        <v>5651</v>
      </c>
      <c r="CW2080" s="98" t="s">
        <v>157</v>
      </c>
      <c r="CX2080" s="98" t="s">
        <v>5652</v>
      </c>
      <c r="CY2080" s="98" t="s">
        <v>107</v>
      </c>
      <c r="CZ2080" s="98" t="s">
        <v>755</v>
      </c>
      <c r="DA2080" s="33"/>
      <c r="DB2080" s="17" t="s">
        <v>15463</v>
      </c>
      <c r="DC2080" s="17" t="s">
        <v>15500</v>
      </c>
      <c r="DD2080" s="17">
        <v>1</v>
      </c>
      <c r="DE2080" s="17" t="s">
        <v>15500</v>
      </c>
      <c r="DF2080" s="17" t="s">
        <v>15500</v>
      </c>
      <c r="DG2080" s="23" t="s">
        <v>11174</v>
      </c>
      <c r="DH2080" s="145"/>
    </row>
    <row r="2081" spans="1:112" s="17" customFormat="1" x14ac:dyDescent="0.25">
      <c r="A2081" s="30" t="s">
        <v>7576</v>
      </c>
      <c r="B2081" s="96">
        <v>1</v>
      </c>
      <c r="C2081" s="152" t="s">
        <v>11188</v>
      </c>
      <c r="D2081" s="96" t="s">
        <v>5649</v>
      </c>
      <c r="E2081" s="96">
        <v>46542</v>
      </c>
      <c r="F2081" s="96" t="s">
        <v>7577</v>
      </c>
      <c r="G2081" s="31">
        <v>64757</v>
      </c>
      <c r="H2081" s="43">
        <v>44110</v>
      </c>
      <c r="I2081" s="96" t="s">
        <v>221</v>
      </c>
      <c r="J2081" s="96"/>
      <c r="K2081" s="96"/>
      <c r="L2081" s="96" t="s">
        <v>285</v>
      </c>
      <c r="M2081" s="124" t="s">
        <v>156</v>
      </c>
      <c r="N2081" s="96" t="s">
        <v>156</v>
      </c>
      <c r="O2081" s="124" t="s">
        <v>157</v>
      </c>
      <c r="P2081" s="64" t="str">
        <f>VLOOKUP(N2081,Entries!J:K,2,FALSE)</f>
        <v>UNITED STATES OF AMERICA</v>
      </c>
      <c r="Q2081" s="123" t="s">
        <v>5651</v>
      </c>
      <c r="R2081" s="30" t="s">
        <v>5651</v>
      </c>
      <c r="S2081" s="96" t="s">
        <v>156</v>
      </c>
      <c r="T2081" s="124" t="s">
        <v>157</v>
      </c>
      <c r="U2081" s="125" t="s">
        <v>159</v>
      </c>
      <c r="V2081" s="31" t="s">
        <v>159</v>
      </c>
      <c r="W2081" s="64">
        <f>IF(VLOOKUP(R2081,Entries!N:P,3,FALSE)=V2081,1,VLOOKUP(R2081,Entries!N:P,3,FALSE))</f>
        <v>1</v>
      </c>
      <c r="X2081" s="124"/>
      <c r="Y2081" s="124"/>
      <c r="Z2081" s="96"/>
      <c r="AA2081" s="96"/>
      <c r="AB2081" s="96"/>
      <c r="AC2081" s="97" t="s">
        <v>5652</v>
      </c>
      <c r="AD2081" s="96" t="s">
        <v>263</v>
      </c>
      <c r="AE2081" s="96" t="s">
        <v>263</v>
      </c>
      <c r="AF2081" s="96" t="s">
        <v>263</v>
      </c>
      <c r="AG2081" s="96" t="s">
        <v>11136</v>
      </c>
      <c r="AH2081" s="96"/>
      <c r="AI2081" s="96"/>
      <c r="AJ2081" s="96">
        <v>5</v>
      </c>
      <c r="AK2081" s="96" t="s">
        <v>95</v>
      </c>
      <c r="AL2081" s="96"/>
      <c r="AM2081" s="31"/>
      <c r="AN2081" s="30" t="s">
        <v>133</v>
      </c>
      <c r="AO2081" s="96" t="s">
        <v>134</v>
      </c>
      <c r="AP2081" s="31" t="s">
        <v>160</v>
      </c>
      <c r="AQ2081">
        <v>21104.47832735</v>
      </c>
      <c r="AR2081" t="s">
        <v>11665</v>
      </c>
      <c r="AS2081" t="s">
        <v>11225</v>
      </c>
      <c r="AT2081" t="s">
        <v>14674</v>
      </c>
      <c r="AU2081">
        <v>53.057899999999997</v>
      </c>
      <c r="AV2081" s="96">
        <v>0.92603485653777773</v>
      </c>
      <c r="AW2081">
        <v>293.17899999999997</v>
      </c>
      <c r="AX2081" s="96">
        <v>5.1169377831555547</v>
      </c>
      <c r="AY2081">
        <v>2.3020000000000001E-4</v>
      </c>
      <c r="AZ2081">
        <v>99.432699999999997</v>
      </c>
      <c r="BA2081" s="96">
        <v>1.7354276381022222</v>
      </c>
      <c r="BB2081">
        <v>260.69220000000001</v>
      </c>
      <c r="BC2081" s="96">
        <v>4.5499362776800005</v>
      </c>
      <c r="BD2081">
        <v>15.064017939999999</v>
      </c>
      <c r="BE2081" s="96">
        <f t="shared" si="266"/>
        <v>6925.3440201100875</v>
      </c>
      <c r="BF2081" s="96">
        <f t="shared" si="267"/>
        <v>555.93823430351767</v>
      </c>
      <c r="BG2081" s="96">
        <f t="shared" si="268"/>
        <v>552.74980591665826</v>
      </c>
      <c r="BH2081">
        <v>6931.7164255328325</v>
      </c>
      <c r="BI2081">
        <v>1.325961615893797E-3</v>
      </c>
      <c r="BJ2081">
        <v>0.92636585029514595</v>
      </c>
      <c r="BK2081">
        <v>5.1169388472918316</v>
      </c>
      <c r="BL2081">
        <v>0.96582271348383686</v>
      </c>
      <c r="BM2081">
        <v>5.3195421148558264</v>
      </c>
      <c r="BN2081">
        <v>0.9260352650420145</v>
      </c>
      <c r="BO2081">
        <v>5.1169388500526471</v>
      </c>
      <c r="BP2081">
        <v>1.168514320740001E-3</v>
      </c>
      <c r="BQ2081">
        <v>0.96582271348383686</v>
      </c>
      <c r="BR2081">
        <v>6925.6243726090861</v>
      </c>
      <c r="BS2081" s="96">
        <v>562.71706386854657</v>
      </c>
      <c r="BT2081" s="96">
        <v>546.53168134962561</v>
      </c>
      <c r="BU2081">
        <v>5.3195421148558264</v>
      </c>
      <c r="BV2081" s="65" t="str">
        <f t="shared" si="269"/>
        <v>Starlink</v>
      </c>
      <c r="BW2081" s="30" t="s">
        <v>192</v>
      </c>
      <c r="BX2081" s="96">
        <v>3.3</v>
      </c>
      <c r="BY2081" s="16">
        <v>0.2</v>
      </c>
      <c r="BZ2081" s="96">
        <v>9</v>
      </c>
      <c r="CA2081" s="96">
        <v>25.52</v>
      </c>
      <c r="CB2081" s="96">
        <v>1.1950000000000001</v>
      </c>
      <c r="CC2081" s="96">
        <v>14.9102735294118</v>
      </c>
      <c r="CD2081" s="96">
        <v>0.2</v>
      </c>
      <c r="CE2081" s="96">
        <v>2.8</v>
      </c>
      <c r="CF2081" s="31">
        <v>9</v>
      </c>
      <c r="CG2081" s="30">
        <v>260</v>
      </c>
      <c r="CH2081" s="96">
        <v>260</v>
      </c>
      <c r="CI2081" s="96">
        <v>220</v>
      </c>
      <c r="CJ2081" s="98">
        <f>Population!$CG2081-Population!$CI2081</f>
        <v>40</v>
      </c>
      <c r="CK2081" s="120">
        <f>_xlfn.DAYS(Entries!$AY$2,Population!H2081)</f>
        <v>184</v>
      </c>
      <c r="CL2081" s="120">
        <f t="shared" si="270"/>
        <v>1825</v>
      </c>
      <c r="CM2081" s="122">
        <f>Entries!$AY$5</f>
        <v>0.15</v>
      </c>
      <c r="CN2081" s="122">
        <f t="shared" si="272"/>
        <v>0.15384615384615385</v>
      </c>
      <c r="CO2081" s="121">
        <f t="shared" si="271"/>
        <v>0.91430136986301369</v>
      </c>
      <c r="CP2081" s="30" t="s">
        <v>5654</v>
      </c>
      <c r="CQ2081" s="96">
        <v>4</v>
      </c>
      <c r="CR2081" s="96" t="s">
        <v>95</v>
      </c>
      <c r="CS2081" s="96"/>
      <c r="CT2081" s="31"/>
      <c r="CU2081" s="30" t="s">
        <v>5655</v>
      </c>
      <c r="CV2081" s="96" t="s">
        <v>5651</v>
      </c>
      <c r="CW2081" s="96" t="s">
        <v>157</v>
      </c>
      <c r="CX2081" s="96" t="s">
        <v>5652</v>
      </c>
      <c r="CY2081" s="96" t="s">
        <v>107</v>
      </c>
      <c r="CZ2081" s="96" t="s">
        <v>755</v>
      </c>
      <c r="DA2081" s="31"/>
      <c r="DB2081" s="17" t="s">
        <v>15463</v>
      </c>
      <c r="DC2081" s="17" t="s">
        <v>15500</v>
      </c>
      <c r="DD2081" s="17">
        <v>1</v>
      </c>
      <c r="DE2081" s="17" t="s">
        <v>15500</v>
      </c>
      <c r="DF2081" s="17" t="s">
        <v>15500</v>
      </c>
      <c r="DG2081" s="23" t="s">
        <v>11174</v>
      </c>
      <c r="DH2081" s="145"/>
    </row>
    <row r="2082" spans="1:112" s="17" customFormat="1" x14ac:dyDescent="0.25">
      <c r="A2082" s="32" t="s">
        <v>7579</v>
      </c>
      <c r="B2082" s="98">
        <v>1</v>
      </c>
      <c r="C2082" s="149" t="s">
        <v>11188</v>
      </c>
      <c r="D2082" s="98" t="s">
        <v>5649</v>
      </c>
      <c r="E2082" s="98">
        <v>46543</v>
      </c>
      <c r="F2082" s="98" t="s">
        <v>7580</v>
      </c>
      <c r="G2082" s="33">
        <v>64758</v>
      </c>
      <c r="H2082" s="44">
        <v>44110</v>
      </c>
      <c r="I2082" s="98" t="s">
        <v>221</v>
      </c>
      <c r="J2082" s="98"/>
      <c r="K2082" s="98"/>
      <c r="L2082" s="98" t="s">
        <v>285</v>
      </c>
      <c r="M2082" t="s">
        <v>156</v>
      </c>
      <c r="N2082" s="98" t="s">
        <v>156</v>
      </c>
      <c r="O2082" t="s">
        <v>157</v>
      </c>
      <c r="P2082" s="96" t="str">
        <f>VLOOKUP(N2082,Entries!J:K,2,FALSE)</f>
        <v>UNITED STATES OF AMERICA</v>
      </c>
      <c r="Q2082" s="38" t="s">
        <v>5651</v>
      </c>
      <c r="R2082" s="32" t="s">
        <v>5651</v>
      </c>
      <c r="S2082" s="98" t="s">
        <v>156</v>
      </c>
      <c r="T2082" t="s">
        <v>157</v>
      </c>
      <c r="U2082" s="39" t="s">
        <v>159</v>
      </c>
      <c r="V2082" s="33" t="s">
        <v>159</v>
      </c>
      <c r="W2082" s="64">
        <f>IF(VLOOKUP(R2082,Entries!N:P,3,FALSE)=V2082,1,VLOOKUP(R2082,Entries!N:P,3,FALSE))</f>
        <v>1</v>
      </c>
      <c r="X2082"/>
      <c r="Y2082"/>
      <c r="Z2082" s="98"/>
      <c r="AA2082" s="98"/>
      <c r="AB2082" s="98"/>
      <c r="AC2082" s="99" t="s">
        <v>5652</v>
      </c>
      <c r="AD2082" s="98" t="s">
        <v>263</v>
      </c>
      <c r="AE2082" s="98" t="s">
        <v>263</v>
      </c>
      <c r="AF2082" s="98" t="s">
        <v>263</v>
      </c>
      <c r="AG2082" s="98" t="s">
        <v>11136</v>
      </c>
      <c r="AH2082" s="98"/>
      <c r="AI2082" s="98"/>
      <c r="AJ2082" s="98">
        <v>5</v>
      </c>
      <c r="AK2082" s="98" t="s">
        <v>95</v>
      </c>
      <c r="AL2082" s="98"/>
      <c r="AM2082" s="33"/>
      <c r="AN2082" s="32" t="s">
        <v>133</v>
      </c>
      <c r="AO2082" s="98" t="s">
        <v>134</v>
      </c>
      <c r="AP2082" s="33" t="s">
        <v>160</v>
      </c>
      <c r="AQ2082">
        <v>21104.59628899</v>
      </c>
      <c r="AR2082" t="s">
        <v>14675</v>
      </c>
      <c r="AS2082" t="s">
        <v>11225</v>
      </c>
      <c r="AT2082" t="s">
        <v>14676</v>
      </c>
      <c r="AU2082">
        <v>53.06</v>
      </c>
      <c r="AV2082" s="98">
        <v>0.92607150844444452</v>
      </c>
      <c r="AW2082">
        <v>292.65050000000002</v>
      </c>
      <c r="AX2082" s="98">
        <v>5.1077137199777791</v>
      </c>
      <c r="AY2082">
        <v>2.2499999999999999E-4</v>
      </c>
      <c r="AZ2082">
        <v>106.8386</v>
      </c>
      <c r="BA2082" s="98">
        <v>1.8646849502844447</v>
      </c>
      <c r="BB2082">
        <v>253.285</v>
      </c>
      <c r="BC2082" s="98">
        <v>4.4206562762222221</v>
      </c>
      <c r="BD2082">
        <v>15.064018369999999</v>
      </c>
      <c r="BE2082" s="96">
        <f t="shared" si="266"/>
        <v>6925.3438883215376</v>
      </c>
      <c r="BF2082" s="96">
        <f t="shared" si="267"/>
        <v>555.90209069640969</v>
      </c>
      <c r="BG2082" s="96">
        <f t="shared" si="268"/>
        <v>552.78568594666467</v>
      </c>
      <c r="BH2082">
        <v>6931.7160702385927</v>
      </c>
      <c r="BI2082">
        <v>1.3007898046132509E-3</v>
      </c>
      <c r="BJ2082">
        <v>0.92640249523193918</v>
      </c>
      <c r="BK2082">
        <v>5.1077147827277738</v>
      </c>
      <c r="BL2082">
        <v>0.97808271036421213</v>
      </c>
      <c r="BM2082">
        <v>5.3072593884755523</v>
      </c>
      <c r="BN2082">
        <v>0.92607191690572432</v>
      </c>
      <c r="BO2082">
        <v>5.1077147848887536</v>
      </c>
      <c r="BP2082">
        <v>1.158861488762327E-3</v>
      </c>
      <c r="BQ2082">
        <v>0.97808271036421213</v>
      </c>
      <c r="BR2082">
        <v>6925.6239048133639</v>
      </c>
      <c r="BS2082" s="96">
        <v>562.6497436423042</v>
      </c>
      <c r="BT2082" s="96">
        <v>546.59806598442356</v>
      </c>
      <c r="BU2082">
        <v>5.3072593884755523</v>
      </c>
      <c r="BV2082" s="60" t="str">
        <f t="shared" si="269"/>
        <v>Starlink</v>
      </c>
      <c r="BW2082" s="32" t="s">
        <v>192</v>
      </c>
      <c r="BX2082" s="98">
        <v>3.3</v>
      </c>
      <c r="BY2082" s="21">
        <v>0.2</v>
      </c>
      <c r="BZ2082" s="98">
        <v>9</v>
      </c>
      <c r="CA2082" s="98">
        <v>25.52</v>
      </c>
      <c r="CB2082" s="98">
        <v>1.1950000000000001</v>
      </c>
      <c r="CC2082" s="98">
        <v>14.9102735294118</v>
      </c>
      <c r="CD2082" s="98">
        <v>0.2</v>
      </c>
      <c r="CE2082" s="98">
        <v>2.8</v>
      </c>
      <c r="CF2082" s="33">
        <v>9</v>
      </c>
      <c r="CG2082" s="32">
        <v>260</v>
      </c>
      <c r="CH2082" s="98">
        <v>260</v>
      </c>
      <c r="CI2082" s="98">
        <v>220</v>
      </c>
      <c r="CJ2082" s="96">
        <f>Population!$CG2082-Population!$CI2082</f>
        <v>40</v>
      </c>
      <c r="CK2082" s="118">
        <f>_xlfn.DAYS(Entries!$AY$2,Population!H2082)</f>
        <v>184</v>
      </c>
      <c r="CL2082" s="118">
        <f t="shared" si="270"/>
        <v>1825</v>
      </c>
      <c r="CM2082" s="117">
        <f>Entries!$AY$5</f>
        <v>0.15</v>
      </c>
      <c r="CN2082" s="117">
        <f t="shared" si="272"/>
        <v>0.15384615384615385</v>
      </c>
      <c r="CO2082" s="119">
        <f t="shared" si="271"/>
        <v>0.91430136986301369</v>
      </c>
      <c r="CP2082" s="32" t="s">
        <v>5654</v>
      </c>
      <c r="CQ2082" s="98">
        <v>4</v>
      </c>
      <c r="CR2082" s="98" t="s">
        <v>95</v>
      </c>
      <c r="CS2082" s="98"/>
      <c r="CT2082" s="33"/>
      <c r="CU2082" s="32" t="s">
        <v>5655</v>
      </c>
      <c r="CV2082" s="98" t="s">
        <v>5651</v>
      </c>
      <c r="CW2082" s="98" t="s">
        <v>157</v>
      </c>
      <c r="CX2082" s="98" t="s">
        <v>5652</v>
      </c>
      <c r="CY2082" s="98" t="s">
        <v>107</v>
      </c>
      <c r="CZ2082" s="98" t="s">
        <v>755</v>
      </c>
      <c r="DA2082" s="33"/>
      <c r="DB2082" s="17" t="s">
        <v>15463</v>
      </c>
      <c r="DC2082" s="17" t="s">
        <v>15500</v>
      </c>
      <c r="DD2082" s="17">
        <v>1</v>
      </c>
      <c r="DE2082" s="17" t="s">
        <v>15500</v>
      </c>
      <c r="DF2082" s="17" t="s">
        <v>15500</v>
      </c>
      <c r="DG2082" s="23" t="s">
        <v>11174</v>
      </c>
      <c r="DH2082" s="145"/>
    </row>
    <row r="2083" spans="1:112" s="17" customFormat="1" x14ac:dyDescent="0.25">
      <c r="A2083" s="30" t="s">
        <v>7582</v>
      </c>
      <c r="B2083" s="96">
        <v>1</v>
      </c>
      <c r="C2083" s="152" t="s">
        <v>11188</v>
      </c>
      <c r="D2083" s="96" t="s">
        <v>5649</v>
      </c>
      <c r="E2083" s="96">
        <v>46544</v>
      </c>
      <c r="F2083" s="96" t="s">
        <v>7583</v>
      </c>
      <c r="G2083" s="31">
        <v>64759</v>
      </c>
      <c r="H2083" s="43">
        <v>44110</v>
      </c>
      <c r="I2083" s="96" t="s">
        <v>221</v>
      </c>
      <c r="J2083" s="96"/>
      <c r="K2083" s="96"/>
      <c r="L2083" s="96" t="s">
        <v>285</v>
      </c>
      <c r="M2083" s="124" t="s">
        <v>156</v>
      </c>
      <c r="N2083" s="96" t="s">
        <v>156</v>
      </c>
      <c r="O2083" s="124" t="s">
        <v>157</v>
      </c>
      <c r="P2083" s="64" t="str">
        <f>VLOOKUP(N2083,Entries!J:K,2,FALSE)</f>
        <v>UNITED STATES OF AMERICA</v>
      </c>
      <c r="Q2083" s="123" t="s">
        <v>5651</v>
      </c>
      <c r="R2083" s="30" t="s">
        <v>5651</v>
      </c>
      <c r="S2083" s="96" t="s">
        <v>156</v>
      </c>
      <c r="T2083" s="124" t="s">
        <v>157</v>
      </c>
      <c r="U2083" s="125" t="s">
        <v>159</v>
      </c>
      <c r="V2083" s="31" t="s">
        <v>159</v>
      </c>
      <c r="W2083" s="64">
        <f>IF(VLOOKUP(R2083,Entries!N:P,3,FALSE)=V2083,1,VLOOKUP(R2083,Entries!N:P,3,FALSE))</f>
        <v>1</v>
      </c>
      <c r="X2083" s="124"/>
      <c r="Y2083" s="124"/>
      <c r="Z2083" s="96"/>
      <c r="AA2083" s="96"/>
      <c r="AB2083" s="96"/>
      <c r="AC2083" s="97" t="s">
        <v>5652</v>
      </c>
      <c r="AD2083" s="96" t="s">
        <v>263</v>
      </c>
      <c r="AE2083" s="96" t="s">
        <v>263</v>
      </c>
      <c r="AF2083" s="96" t="s">
        <v>263</v>
      </c>
      <c r="AG2083" s="96" t="s">
        <v>11136</v>
      </c>
      <c r="AH2083" s="96"/>
      <c r="AI2083" s="96"/>
      <c r="AJ2083" s="96">
        <v>5</v>
      </c>
      <c r="AK2083" s="96" t="s">
        <v>95</v>
      </c>
      <c r="AL2083" s="96"/>
      <c r="AM2083" s="31"/>
      <c r="AN2083" s="30" t="s">
        <v>133</v>
      </c>
      <c r="AO2083" s="96" t="s">
        <v>134</v>
      </c>
      <c r="AP2083" s="31" t="s">
        <v>160</v>
      </c>
      <c r="AQ2083">
        <v>21104.592134949999</v>
      </c>
      <c r="AR2083" t="s">
        <v>14677</v>
      </c>
      <c r="AS2083" t="s">
        <v>11225</v>
      </c>
      <c r="AT2083" t="s">
        <v>14678</v>
      </c>
      <c r="AU2083">
        <v>53.039400000000001</v>
      </c>
      <c r="AV2083" s="96">
        <v>0.92571197069333333</v>
      </c>
      <c r="AW2083">
        <v>277.74540000000002</v>
      </c>
      <c r="AX2083" s="96">
        <v>4.8475707037600007</v>
      </c>
      <c r="AY2083">
        <v>2.3790000000000001E-4</v>
      </c>
      <c r="AZ2083">
        <v>79.860500000000002</v>
      </c>
      <c r="BA2083" s="96">
        <v>1.3938283773111113</v>
      </c>
      <c r="BB2083">
        <v>280.26519999999999</v>
      </c>
      <c r="BC2083" s="96">
        <v>4.8915495011022223</v>
      </c>
      <c r="BD2083">
        <v>15.064731999999999</v>
      </c>
      <c r="BE2083" s="96">
        <f t="shared" si="266"/>
        <v>6925.1251800529399</v>
      </c>
      <c r="BF2083" s="96">
        <f t="shared" si="267"/>
        <v>555.7726673332736</v>
      </c>
      <c r="BG2083" s="96">
        <f t="shared" si="268"/>
        <v>552.47769277260522</v>
      </c>
      <c r="BH2083">
        <v>6931.4984322956889</v>
      </c>
      <c r="BI2083">
        <v>1.3785163983732281E-3</v>
      </c>
      <c r="BJ2083">
        <v>0.92604304667445314</v>
      </c>
      <c r="BK2083">
        <v>4.8475717121815594</v>
      </c>
      <c r="BL2083">
        <v>0.92095130867212738</v>
      </c>
      <c r="BM2083">
        <v>5.3644276084061664</v>
      </c>
      <c r="BN2083">
        <v>0.92571237958936214</v>
      </c>
      <c r="BO2083">
        <v>4.847571715410635</v>
      </c>
      <c r="BP2083">
        <v>1.1751905897561621E-3</v>
      </c>
      <c r="BQ2083">
        <v>0.92095130867212738</v>
      </c>
      <c r="BR2083">
        <v>6925.4085022747877</v>
      </c>
      <c r="BS2083" s="96">
        <v>562.54717717687799</v>
      </c>
      <c r="BT2083" s="96">
        <v>546.26982737269736</v>
      </c>
      <c r="BU2083">
        <v>5.3644276084061664</v>
      </c>
      <c r="BV2083" s="65" t="str">
        <f t="shared" si="269"/>
        <v>Starlink</v>
      </c>
      <c r="BW2083" s="30" t="s">
        <v>192</v>
      </c>
      <c r="BX2083" s="96">
        <v>3.3</v>
      </c>
      <c r="BY2083" s="16">
        <v>0.2</v>
      </c>
      <c r="BZ2083" s="96">
        <v>9</v>
      </c>
      <c r="CA2083" s="96">
        <v>25.52</v>
      </c>
      <c r="CB2083" s="96">
        <v>1.1950000000000001</v>
      </c>
      <c r="CC2083" s="96">
        <v>14.9102735294118</v>
      </c>
      <c r="CD2083" s="96">
        <v>0.2</v>
      </c>
      <c r="CE2083" s="96">
        <v>2.8</v>
      </c>
      <c r="CF2083" s="31">
        <v>9</v>
      </c>
      <c r="CG2083" s="30">
        <v>260</v>
      </c>
      <c r="CH2083" s="96">
        <v>260</v>
      </c>
      <c r="CI2083" s="96">
        <v>220</v>
      </c>
      <c r="CJ2083" s="98">
        <f>Population!$CG2083-Population!$CI2083</f>
        <v>40</v>
      </c>
      <c r="CK2083" s="120">
        <f>_xlfn.DAYS(Entries!$AY$2,Population!H2083)</f>
        <v>184</v>
      </c>
      <c r="CL2083" s="120">
        <f t="shared" si="270"/>
        <v>1825</v>
      </c>
      <c r="CM2083" s="122">
        <f>Entries!$AY$5</f>
        <v>0.15</v>
      </c>
      <c r="CN2083" s="122">
        <f t="shared" si="272"/>
        <v>0.15384615384615385</v>
      </c>
      <c r="CO2083" s="121">
        <f t="shared" si="271"/>
        <v>0.91430136986301369</v>
      </c>
      <c r="CP2083" s="30" t="s">
        <v>5654</v>
      </c>
      <c r="CQ2083" s="96">
        <v>4</v>
      </c>
      <c r="CR2083" s="96" t="s">
        <v>95</v>
      </c>
      <c r="CS2083" s="96"/>
      <c r="CT2083" s="31"/>
      <c r="CU2083" s="30" t="s">
        <v>5655</v>
      </c>
      <c r="CV2083" s="96" t="s">
        <v>5651</v>
      </c>
      <c r="CW2083" s="96" t="s">
        <v>157</v>
      </c>
      <c r="CX2083" s="96" t="s">
        <v>5652</v>
      </c>
      <c r="CY2083" s="96" t="s">
        <v>107</v>
      </c>
      <c r="CZ2083" s="96" t="s">
        <v>755</v>
      </c>
      <c r="DA2083" s="31"/>
      <c r="DB2083" s="17" t="s">
        <v>15463</v>
      </c>
      <c r="DC2083" s="17" t="s">
        <v>15500</v>
      </c>
      <c r="DD2083" s="17">
        <v>1</v>
      </c>
      <c r="DE2083" s="17" t="s">
        <v>15500</v>
      </c>
      <c r="DF2083" s="17" t="s">
        <v>15500</v>
      </c>
      <c r="DG2083" s="23" t="s">
        <v>11174</v>
      </c>
      <c r="DH2083" s="145"/>
    </row>
    <row r="2084" spans="1:112" s="17" customFormat="1" x14ac:dyDescent="0.25">
      <c r="A2084" s="32" t="s">
        <v>7585</v>
      </c>
      <c r="B2084" s="98">
        <v>1</v>
      </c>
      <c r="C2084" s="149" t="s">
        <v>11188</v>
      </c>
      <c r="D2084" s="98" t="s">
        <v>5649</v>
      </c>
      <c r="E2084" s="98">
        <v>46329</v>
      </c>
      <c r="F2084" s="98" t="s">
        <v>7586</v>
      </c>
      <c r="G2084" s="33">
        <v>64484</v>
      </c>
      <c r="H2084" s="44">
        <v>44077</v>
      </c>
      <c r="I2084" s="98" t="s">
        <v>221</v>
      </c>
      <c r="J2084" s="98"/>
      <c r="K2084" s="98"/>
      <c r="L2084" s="98" t="s">
        <v>285</v>
      </c>
      <c r="M2084" t="s">
        <v>156</v>
      </c>
      <c r="N2084" s="98" t="s">
        <v>156</v>
      </c>
      <c r="O2084" t="s">
        <v>157</v>
      </c>
      <c r="P2084" s="96" t="str">
        <f>VLOOKUP(N2084,Entries!J:K,2,FALSE)</f>
        <v>UNITED STATES OF AMERICA</v>
      </c>
      <c r="Q2084" s="38" t="s">
        <v>5651</v>
      </c>
      <c r="R2084" s="32" t="s">
        <v>5651</v>
      </c>
      <c r="S2084" s="98" t="s">
        <v>156</v>
      </c>
      <c r="T2084" t="s">
        <v>157</v>
      </c>
      <c r="U2084" s="39" t="s">
        <v>159</v>
      </c>
      <c r="V2084" s="33" t="s">
        <v>159</v>
      </c>
      <c r="W2084" s="64">
        <f>IF(VLOOKUP(R2084,Entries!N:P,3,FALSE)=V2084,1,VLOOKUP(R2084,Entries!N:P,3,FALSE))</f>
        <v>1</v>
      </c>
      <c r="X2084"/>
      <c r="Y2084"/>
      <c r="Z2084" s="98"/>
      <c r="AA2084" s="98"/>
      <c r="AB2084" s="98"/>
      <c r="AC2084" s="99" t="s">
        <v>5652</v>
      </c>
      <c r="AD2084" s="98" t="s">
        <v>263</v>
      </c>
      <c r="AE2084" s="98" t="s">
        <v>263</v>
      </c>
      <c r="AF2084" s="98" t="s">
        <v>263</v>
      </c>
      <c r="AG2084" s="98" t="s">
        <v>11136</v>
      </c>
      <c r="AH2084" s="98"/>
      <c r="AI2084" s="98"/>
      <c r="AJ2084" s="98">
        <v>5</v>
      </c>
      <c r="AK2084" s="98" t="s">
        <v>95</v>
      </c>
      <c r="AL2084" s="98"/>
      <c r="AM2084" s="33"/>
      <c r="AN2084" s="32" t="s">
        <v>133</v>
      </c>
      <c r="AO2084" s="98" t="s">
        <v>134</v>
      </c>
      <c r="AP2084" s="33" t="s">
        <v>160</v>
      </c>
      <c r="AQ2084">
        <v>21104.438687810001</v>
      </c>
      <c r="AR2084" t="s">
        <v>13139</v>
      </c>
      <c r="AS2084" t="s">
        <v>11225</v>
      </c>
      <c r="AT2084" t="s">
        <v>14679</v>
      </c>
      <c r="AU2084">
        <v>53.058199999999999</v>
      </c>
      <c r="AV2084" s="98">
        <v>0.92604009252444441</v>
      </c>
      <c r="AW2084">
        <v>113.3703</v>
      </c>
      <c r="AX2084" s="98">
        <v>1.9786845973200002</v>
      </c>
      <c r="AY2084">
        <v>6.9999999999999994E-5</v>
      </c>
      <c r="AZ2084">
        <v>61.247799999999998</v>
      </c>
      <c r="BA2084" s="98">
        <v>1.0689755472088889</v>
      </c>
      <c r="BB2084">
        <v>298.85809999999998</v>
      </c>
      <c r="BC2084" s="98">
        <v>5.2160567560844449</v>
      </c>
      <c r="BD2084">
        <v>15.06402896</v>
      </c>
      <c r="BE2084" s="96">
        <f t="shared" si="266"/>
        <v>6925.3406426470974</v>
      </c>
      <c r="BF2084" s="96">
        <f t="shared" si="267"/>
        <v>554.8254164920827</v>
      </c>
      <c r="BG2084" s="96">
        <f t="shared" si="268"/>
        <v>553.85586880211213</v>
      </c>
      <c r="BH2084">
        <v>6931.7136293532831</v>
      </c>
      <c r="BI2084">
        <v>1.239694669830688E-3</v>
      </c>
      <c r="BJ2084">
        <v>0.92637108538813406</v>
      </c>
      <c r="BK2084">
        <v>1.978685008593605</v>
      </c>
      <c r="BL2084">
        <v>0.84206769386157776</v>
      </c>
      <c r="BM2084">
        <v>5.4429656882511219</v>
      </c>
      <c r="BN2084">
        <v>0.92604050114206771</v>
      </c>
      <c r="BO2084">
        <v>1.978685010963422</v>
      </c>
      <c r="BP2084">
        <v>1.016542104991215E-3</v>
      </c>
      <c r="BQ2084">
        <v>0.84206769386157776</v>
      </c>
      <c r="BR2084">
        <v>6925.6209488321319</v>
      </c>
      <c r="BS2084" s="96">
        <v>561.66113412982941</v>
      </c>
      <c r="BT2084" s="96">
        <v>547.58076353443448</v>
      </c>
      <c r="BU2084">
        <v>5.4429656882511219</v>
      </c>
      <c r="BV2084" s="60" t="str">
        <f t="shared" si="269"/>
        <v>Starlink</v>
      </c>
      <c r="BW2084" s="32" t="s">
        <v>192</v>
      </c>
      <c r="BX2084" s="98">
        <v>3.3</v>
      </c>
      <c r="BY2084" s="21">
        <v>0.2</v>
      </c>
      <c r="BZ2084" s="98">
        <v>9</v>
      </c>
      <c r="CA2084" s="98">
        <v>25.52</v>
      </c>
      <c r="CB2084" s="98">
        <v>1.1950000000000001</v>
      </c>
      <c r="CC2084" s="98">
        <v>14.9102735294118</v>
      </c>
      <c r="CD2084" s="98">
        <v>0.2</v>
      </c>
      <c r="CE2084" s="98">
        <v>2.8</v>
      </c>
      <c r="CF2084" s="33">
        <v>9</v>
      </c>
      <c r="CG2084" s="32">
        <v>260</v>
      </c>
      <c r="CH2084" s="98">
        <v>260</v>
      </c>
      <c r="CI2084" s="98">
        <v>220</v>
      </c>
      <c r="CJ2084" s="96">
        <f>Population!$CG2084-Population!$CI2084</f>
        <v>40</v>
      </c>
      <c r="CK2084" s="118">
        <f>_xlfn.DAYS(Entries!$AY$2,Population!H2084)</f>
        <v>217</v>
      </c>
      <c r="CL2084" s="118">
        <f t="shared" si="270"/>
        <v>1825</v>
      </c>
      <c r="CM2084" s="117">
        <f>Entries!$AY$5</f>
        <v>0.15</v>
      </c>
      <c r="CN2084" s="117">
        <f t="shared" si="272"/>
        <v>0.15384615384615385</v>
      </c>
      <c r="CO2084" s="119">
        <f t="shared" si="271"/>
        <v>0.89893150684931511</v>
      </c>
      <c r="CP2084" s="32" t="s">
        <v>5654</v>
      </c>
      <c r="CQ2084" s="98">
        <v>4</v>
      </c>
      <c r="CR2084" s="98" t="s">
        <v>95</v>
      </c>
      <c r="CS2084" s="98"/>
      <c r="CT2084" s="33"/>
      <c r="CU2084" s="32" t="s">
        <v>5655</v>
      </c>
      <c r="CV2084" s="98" t="s">
        <v>5651</v>
      </c>
      <c r="CW2084" s="98" t="s">
        <v>157</v>
      </c>
      <c r="CX2084" s="98" t="s">
        <v>5652</v>
      </c>
      <c r="CY2084" s="98" t="s">
        <v>107</v>
      </c>
      <c r="CZ2084" s="98" t="s">
        <v>755</v>
      </c>
      <c r="DA2084" s="33"/>
      <c r="DB2084" s="17" t="s">
        <v>15463</v>
      </c>
      <c r="DC2084" s="17" t="s">
        <v>15500</v>
      </c>
      <c r="DD2084" s="17">
        <v>1</v>
      </c>
      <c r="DE2084" s="17" t="s">
        <v>15500</v>
      </c>
      <c r="DF2084" s="17" t="s">
        <v>15500</v>
      </c>
      <c r="DG2084" s="23" t="s">
        <v>11174</v>
      </c>
      <c r="DH2084" s="145"/>
    </row>
    <row r="2085" spans="1:112" s="17" customFormat="1" x14ac:dyDescent="0.25">
      <c r="A2085" s="30" t="s">
        <v>7589</v>
      </c>
      <c r="B2085" s="96">
        <v>1</v>
      </c>
      <c r="C2085" s="152" t="s">
        <v>11188</v>
      </c>
      <c r="D2085" s="96" t="s">
        <v>5649</v>
      </c>
      <c r="E2085" s="96">
        <v>46545</v>
      </c>
      <c r="F2085" s="96" t="s">
        <v>7590</v>
      </c>
      <c r="G2085" s="31">
        <v>64760</v>
      </c>
      <c r="H2085" s="43">
        <v>44110</v>
      </c>
      <c r="I2085" s="96" t="s">
        <v>221</v>
      </c>
      <c r="J2085" s="96"/>
      <c r="K2085" s="96"/>
      <c r="L2085" s="96" t="s">
        <v>285</v>
      </c>
      <c r="M2085" s="124" t="s">
        <v>156</v>
      </c>
      <c r="N2085" s="96" t="s">
        <v>156</v>
      </c>
      <c r="O2085" s="124" t="s">
        <v>157</v>
      </c>
      <c r="P2085" s="64" t="str">
        <f>VLOOKUP(N2085,Entries!J:K,2,FALSE)</f>
        <v>UNITED STATES OF AMERICA</v>
      </c>
      <c r="Q2085" s="123" t="s">
        <v>5651</v>
      </c>
      <c r="R2085" s="30" t="s">
        <v>5651</v>
      </c>
      <c r="S2085" s="96" t="s">
        <v>156</v>
      </c>
      <c r="T2085" s="124" t="s">
        <v>157</v>
      </c>
      <c r="U2085" s="125" t="s">
        <v>159</v>
      </c>
      <c r="V2085" s="31" t="s">
        <v>159</v>
      </c>
      <c r="W2085" s="64">
        <f>IF(VLOOKUP(R2085,Entries!N:P,3,FALSE)=V2085,1,VLOOKUP(R2085,Entries!N:P,3,FALSE))</f>
        <v>1</v>
      </c>
      <c r="X2085" s="124"/>
      <c r="Y2085" s="124"/>
      <c r="Z2085" s="96"/>
      <c r="AA2085" s="96"/>
      <c r="AB2085" s="96"/>
      <c r="AC2085" s="97" t="s">
        <v>5652</v>
      </c>
      <c r="AD2085" s="96" t="s">
        <v>263</v>
      </c>
      <c r="AE2085" s="96" t="s">
        <v>263</v>
      </c>
      <c r="AF2085" s="96" t="s">
        <v>263</v>
      </c>
      <c r="AG2085" s="96" t="s">
        <v>11136</v>
      </c>
      <c r="AH2085" s="96"/>
      <c r="AI2085" s="96"/>
      <c r="AJ2085" s="96">
        <v>5</v>
      </c>
      <c r="AK2085" s="96" t="s">
        <v>95</v>
      </c>
      <c r="AL2085" s="96"/>
      <c r="AM2085" s="31"/>
      <c r="AN2085" s="30" t="s">
        <v>133</v>
      </c>
      <c r="AO2085" s="96" t="s">
        <v>134</v>
      </c>
      <c r="AP2085" s="31" t="s">
        <v>160</v>
      </c>
      <c r="AQ2085">
        <v>21104.566790270001</v>
      </c>
      <c r="AR2085" t="s">
        <v>13053</v>
      </c>
      <c r="AS2085" t="s">
        <v>11225</v>
      </c>
      <c r="AT2085" t="s">
        <v>14680</v>
      </c>
      <c r="AU2085">
        <v>53.058999999999997</v>
      </c>
      <c r="AV2085" s="96">
        <v>0.9260540551555555</v>
      </c>
      <c r="AW2085">
        <v>292.78539999999998</v>
      </c>
      <c r="AX2085" s="96">
        <v>5.1100681686488887</v>
      </c>
      <c r="AY2085">
        <v>1.894E-4</v>
      </c>
      <c r="AZ2085">
        <v>83.075199999999995</v>
      </c>
      <c r="BA2085" s="96">
        <v>1.449935465102222</v>
      </c>
      <c r="BB2085">
        <v>277.04520000000002</v>
      </c>
      <c r="BC2085" s="96">
        <v>4.8353499108800007</v>
      </c>
      <c r="BD2085">
        <v>15.064031119999999</v>
      </c>
      <c r="BE2085" s="96">
        <f t="shared" si="266"/>
        <v>6925.3399806403231</v>
      </c>
      <c r="BF2085" s="96">
        <f t="shared" si="267"/>
        <v>555.65164003265636</v>
      </c>
      <c r="BG2085" s="96">
        <f t="shared" si="268"/>
        <v>553.02832124798988</v>
      </c>
      <c r="BH2085">
        <v>6931.71288263722</v>
      </c>
      <c r="BI2085">
        <v>1.330218193643108E-3</v>
      </c>
      <c r="BJ2085">
        <v>0.9263850455934336</v>
      </c>
      <c r="BK2085">
        <v>5.1100692311638962</v>
      </c>
      <c r="BL2085">
        <v>0.91164337924962224</v>
      </c>
      <c r="BM2085">
        <v>5.3736430191232314</v>
      </c>
      <c r="BN2085">
        <v>0.92605446369282507</v>
      </c>
      <c r="BO2085">
        <v>5.1100692340527738</v>
      </c>
      <c r="BP2085">
        <v>1.1319106857544409E-3</v>
      </c>
      <c r="BQ2085">
        <v>0.91164337924962224</v>
      </c>
      <c r="BR2085">
        <v>6925.6201578614828</v>
      </c>
      <c r="BS2085" s="96">
        <v>562.45934132364164</v>
      </c>
      <c r="BT2085" s="96">
        <v>546.78097439932299</v>
      </c>
      <c r="BU2085">
        <v>5.3736430191232314</v>
      </c>
      <c r="BV2085" s="65" t="str">
        <f t="shared" si="269"/>
        <v>Starlink</v>
      </c>
      <c r="BW2085" s="30" t="s">
        <v>192</v>
      </c>
      <c r="BX2085" s="96">
        <v>3.3</v>
      </c>
      <c r="BY2085" s="16">
        <v>0.2</v>
      </c>
      <c r="BZ2085" s="96">
        <v>9</v>
      </c>
      <c r="CA2085" s="96">
        <v>25.52</v>
      </c>
      <c r="CB2085" s="96">
        <v>1.1950000000000001</v>
      </c>
      <c r="CC2085" s="96">
        <v>14.9102735294118</v>
      </c>
      <c r="CD2085" s="96">
        <v>0.2</v>
      </c>
      <c r="CE2085" s="96">
        <v>2.8</v>
      </c>
      <c r="CF2085" s="31">
        <v>9</v>
      </c>
      <c r="CG2085" s="30">
        <v>260</v>
      </c>
      <c r="CH2085" s="96">
        <v>260</v>
      </c>
      <c r="CI2085" s="96">
        <v>220</v>
      </c>
      <c r="CJ2085" s="98">
        <f>Population!$CG2085-Population!$CI2085</f>
        <v>40</v>
      </c>
      <c r="CK2085" s="120">
        <f>_xlfn.DAYS(Entries!$AY$2,Population!H2085)</f>
        <v>184</v>
      </c>
      <c r="CL2085" s="120">
        <f t="shared" si="270"/>
        <v>1825</v>
      </c>
      <c r="CM2085" s="122">
        <f>Entries!$AY$5</f>
        <v>0.15</v>
      </c>
      <c r="CN2085" s="122">
        <f t="shared" si="272"/>
        <v>0.15384615384615385</v>
      </c>
      <c r="CO2085" s="121">
        <f t="shared" si="271"/>
        <v>0.91430136986301369</v>
      </c>
      <c r="CP2085" s="30" t="s">
        <v>5654</v>
      </c>
      <c r="CQ2085" s="96">
        <v>4</v>
      </c>
      <c r="CR2085" s="96" t="s">
        <v>95</v>
      </c>
      <c r="CS2085" s="96"/>
      <c r="CT2085" s="31"/>
      <c r="CU2085" s="30" t="s">
        <v>5655</v>
      </c>
      <c r="CV2085" s="96" t="s">
        <v>5651</v>
      </c>
      <c r="CW2085" s="96" t="s">
        <v>157</v>
      </c>
      <c r="CX2085" s="96" t="s">
        <v>5652</v>
      </c>
      <c r="CY2085" s="96" t="s">
        <v>107</v>
      </c>
      <c r="CZ2085" s="96" t="s">
        <v>755</v>
      </c>
      <c r="DA2085" s="31"/>
      <c r="DB2085" s="17" t="s">
        <v>15463</v>
      </c>
      <c r="DC2085" s="17" t="s">
        <v>15500</v>
      </c>
      <c r="DD2085" s="17">
        <v>1</v>
      </c>
      <c r="DE2085" s="17" t="s">
        <v>15500</v>
      </c>
      <c r="DF2085" s="17" t="s">
        <v>15500</v>
      </c>
      <c r="DG2085" s="23" t="s">
        <v>11174</v>
      </c>
      <c r="DH2085" s="145"/>
    </row>
    <row r="2086" spans="1:112" s="17" customFormat="1" x14ac:dyDescent="0.25">
      <c r="A2086" s="32" t="s">
        <v>7592</v>
      </c>
      <c r="B2086" s="98">
        <v>1</v>
      </c>
      <c r="C2086" s="149" t="s">
        <v>11188</v>
      </c>
      <c r="D2086" s="98" t="s">
        <v>5649</v>
      </c>
      <c r="E2086" s="98">
        <v>46546</v>
      </c>
      <c r="F2086" s="98" t="s">
        <v>7593</v>
      </c>
      <c r="G2086" s="33">
        <v>64761</v>
      </c>
      <c r="H2086" s="44">
        <v>44110</v>
      </c>
      <c r="I2086" s="98" t="s">
        <v>221</v>
      </c>
      <c r="J2086" s="98"/>
      <c r="K2086" s="98"/>
      <c r="L2086" s="98" t="s">
        <v>285</v>
      </c>
      <c r="M2086" t="s">
        <v>156</v>
      </c>
      <c r="N2086" s="98" t="s">
        <v>156</v>
      </c>
      <c r="O2086" t="s">
        <v>157</v>
      </c>
      <c r="P2086" s="96" t="str">
        <f>VLOOKUP(N2086,Entries!J:K,2,FALSE)</f>
        <v>UNITED STATES OF AMERICA</v>
      </c>
      <c r="Q2086" s="38" t="s">
        <v>5651</v>
      </c>
      <c r="R2086" s="32" t="s">
        <v>5651</v>
      </c>
      <c r="S2086" s="98" t="s">
        <v>156</v>
      </c>
      <c r="T2086" t="s">
        <v>157</v>
      </c>
      <c r="U2086" s="39" t="s">
        <v>159</v>
      </c>
      <c r="V2086" s="33" t="s">
        <v>159</v>
      </c>
      <c r="W2086" s="64">
        <f>IF(VLOOKUP(R2086,Entries!N:P,3,FALSE)=V2086,1,VLOOKUP(R2086,Entries!N:P,3,FALSE))</f>
        <v>1</v>
      </c>
      <c r="X2086"/>
      <c r="Y2086"/>
      <c r="Z2086" s="98"/>
      <c r="AA2086" s="98"/>
      <c r="AB2086" s="98"/>
      <c r="AC2086" s="99" t="s">
        <v>5652</v>
      </c>
      <c r="AD2086" s="98" t="s">
        <v>263</v>
      </c>
      <c r="AE2086" s="98" t="s">
        <v>263</v>
      </c>
      <c r="AF2086" s="98" t="s">
        <v>263</v>
      </c>
      <c r="AG2086" s="98" t="s">
        <v>11136</v>
      </c>
      <c r="AH2086" s="98"/>
      <c r="AI2086" s="98"/>
      <c r="AJ2086" s="98">
        <v>5</v>
      </c>
      <c r="AK2086" s="98" t="s">
        <v>95</v>
      </c>
      <c r="AL2086" s="98"/>
      <c r="AM2086" s="33"/>
      <c r="AN2086" s="32" t="s">
        <v>133</v>
      </c>
      <c r="AO2086" s="98" t="s">
        <v>134</v>
      </c>
      <c r="AP2086" s="33" t="s">
        <v>160</v>
      </c>
      <c r="AQ2086">
        <v>21104.552053259999</v>
      </c>
      <c r="AR2086" t="s">
        <v>13272</v>
      </c>
      <c r="AS2086" t="s">
        <v>11225</v>
      </c>
      <c r="AT2086" t="s">
        <v>14681</v>
      </c>
      <c r="AU2086">
        <v>53.058399999999999</v>
      </c>
      <c r="AV2086" s="98">
        <v>0.92604358318222224</v>
      </c>
      <c r="AW2086">
        <v>292.8494</v>
      </c>
      <c r="AX2086" s="98">
        <v>5.1111851791377783</v>
      </c>
      <c r="AY2086">
        <v>2.4049999999999999E-4</v>
      </c>
      <c r="AZ2086">
        <v>98.594999999999999</v>
      </c>
      <c r="BA2086" s="98">
        <v>1.7208070179999999</v>
      </c>
      <c r="BB2086">
        <v>261.53109999999998</v>
      </c>
      <c r="BC2086" s="98">
        <v>4.5645778417288891</v>
      </c>
      <c r="BD2086">
        <v>15.06392776</v>
      </c>
      <c r="BE2086" s="96">
        <f t="shared" si="266"/>
        <v>6925.3716590681115</v>
      </c>
      <c r="BF2086" s="96">
        <f t="shared" si="267"/>
        <v>556.03721095211768</v>
      </c>
      <c r="BG2086" s="96">
        <f t="shared" si="268"/>
        <v>552.70610718410535</v>
      </c>
      <c r="BH2086">
        <v>6931.7440539641648</v>
      </c>
      <c r="BI2086">
        <v>1.3357926985336399E-3</v>
      </c>
      <c r="BJ2086">
        <v>0.92637457265604473</v>
      </c>
      <c r="BK2086">
        <v>5.1111862416811773</v>
      </c>
      <c r="BL2086">
        <v>0.96929547865012633</v>
      </c>
      <c r="BM2086">
        <v>5.3160902928856606</v>
      </c>
      <c r="BN2086">
        <v>0.92604399167061779</v>
      </c>
      <c r="BO2086">
        <v>5.1111862448632293</v>
      </c>
      <c r="BP2086">
        <v>1.1784173190145619E-3</v>
      </c>
      <c r="BQ2086">
        <v>0.96929547865012633</v>
      </c>
      <c r="BR2086">
        <v>6925.6519303875921</v>
      </c>
      <c r="BS2086" s="96">
        <v>562.81323856782728</v>
      </c>
      <c r="BT2086" s="96">
        <v>546.49062220735686</v>
      </c>
      <c r="BU2086">
        <v>5.3160902928856606</v>
      </c>
      <c r="BV2086" s="60" t="str">
        <f t="shared" si="269"/>
        <v>Starlink</v>
      </c>
      <c r="BW2086" s="32" t="s">
        <v>192</v>
      </c>
      <c r="BX2086" s="98">
        <v>3.3</v>
      </c>
      <c r="BY2086" s="21">
        <v>0.2</v>
      </c>
      <c r="BZ2086" s="98">
        <v>9</v>
      </c>
      <c r="CA2086" s="98">
        <v>25.52</v>
      </c>
      <c r="CB2086" s="98">
        <v>1.1950000000000001</v>
      </c>
      <c r="CC2086" s="98">
        <v>14.9102735294118</v>
      </c>
      <c r="CD2086" s="98">
        <v>0.2</v>
      </c>
      <c r="CE2086" s="98">
        <v>2.8</v>
      </c>
      <c r="CF2086" s="33">
        <v>9</v>
      </c>
      <c r="CG2086" s="32">
        <v>260</v>
      </c>
      <c r="CH2086" s="98">
        <v>260</v>
      </c>
      <c r="CI2086" s="98">
        <v>220</v>
      </c>
      <c r="CJ2086" s="96">
        <f>Population!$CG2086-Population!$CI2086</f>
        <v>40</v>
      </c>
      <c r="CK2086" s="118">
        <f>_xlfn.DAYS(Entries!$AY$2,Population!H2086)</f>
        <v>184</v>
      </c>
      <c r="CL2086" s="118">
        <f t="shared" si="270"/>
        <v>1825</v>
      </c>
      <c r="CM2086" s="117">
        <f>Entries!$AY$5</f>
        <v>0.15</v>
      </c>
      <c r="CN2086" s="117">
        <f t="shared" si="272"/>
        <v>0.15384615384615385</v>
      </c>
      <c r="CO2086" s="119">
        <f t="shared" si="271"/>
        <v>0.91430136986301369</v>
      </c>
      <c r="CP2086" s="32" t="s">
        <v>5654</v>
      </c>
      <c r="CQ2086" s="98">
        <v>4</v>
      </c>
      <c r="CR2086" s="98" t="s">
        <v>95</v>
      </c>
      <c r="CS2086" s="98"/>
      <c r="CT2086" s="33"/>
      <c r="CU2086" s="32" t="s">
        <v>5655</v>
      </c>
      <c r="CV2086" s="98" t="s">
        <v>5651</v>
      </c>
      <c r="CW2086" s="98" t="s">
        <v>157</v>
      </c>
      <c r="CX2086" s="98" t="s">
        <v>5652</v>
      </c>
      <c r="CY2086" s="98" t="s">
        <v>107</v>
      </c>
      <c r="CZ2086" s="98" t="s">
        <v>755</v>
      </c>
      <c r="DA2086" s="33"/>
      <c r="DB2086" s="17" t="s">
        <v>15463</v>
      </c>
      <c r="DC2086" s="17" t="s">
        <v>15500</v>
      </c>
      <c r="DD2086" s="17">
        <v>1</v>
      </c>
      <c r="DE2086" s="17" t="s">
        <v>15500</v>
      </c>
      <c r="DF2086" s="17" t="s">
        <v>15500</v>
      </c>
      <c r="DG2086" s="23" t="s">
        <v>11174</v>
      </c>
      <c r="DH2086" s="145"/>
    </row>
    <row r="2087" spans="1:112" s="17" customFormat="1" x14ac:dyDescent="0.25">
      <c r="A2087" s="30" t="s">
        <v>7596</v>
      </c>
      <c r="B2087" s="96">
        <v>1</v>
      </c>
      <c r="C2087" s="152" t="s">
        <v>11188</v>
      </c>
      <c r="D2087" s="96" t="s">
        <v>5649</v>
      </c>
      <c r="E2087" s="96">
        <v>46547</v>
      </c>
      <c r="F2087" s="96" t="s">
        <v>7597</v>
      </c>
      <c r="G2087" s="31">
        <v>64762</v>
      </c>
      <c r="H2087" s="43">
        <v>44110</v>
      </c>
      <c r="I2087" s="96" t="s">
        <v>221</v>
      </c>
      <c r="J2087" s="96"/>
      <c r="K2087" s="96"/>
      <c r="L2087" s="96" t="s">
        <v>285</v>
      </c>
      <c r="M2087" s="124" t="s">
        <v>156</v>
      </c>
      <c r="N2087" s="96" t="s">
        <v>156</v>
      </c>
      <c r="O2087" s="124" t="s">
        <v>157</v>
      </c>
      <c r="P2087" s="64" t="str">
        <f>VLOOKUP(N2087,Entries!J:K,2,FALSE)</f>
        <v>UNITED STATES OF AMERICA</v>
      </c>
      <c r="Q2087" s="123" t="s">
        <v>5651</v>
      </c>
      <c r="R2087" s="30" t="s">
        <v>5651</v>
      </c>
      <c r="S2087" s="96" t="s">
        <v>156</v>
      </c>
      <c r="T2087" s="124" t="s">
        <v>157</v>
      </c>
      <c r="U2087" s="125" t="s">
        <v>159</v>
      </c>
      <c r="V2087" s="31" t="s">
        <v>159</v>
      </c>
      <c r="W2087" s="64">
        <f>IF(VLOOKUP(R2087,Entries!N:P,3,FALSE)=V2087,1,VLOOKUP(R2087,Entries!N:P,3,FALSE))</f>
        <v>1</v>
      </c>
      <c r="X2087" s="124"/>
      <c r="Y2087" s="124"/>
      <c r="Z2087" s="96"/>
      <c r="AA2087" s="96"/>
      <c r="AB2087" s="96"/>
      <c r="AC2087" s="97" t="s">
        <v>5652</v>
      </c>
      <c r="AD2087" s="96" t="s">
        <v>263</v>
      </c>
      <c r="AE2087" s="96" t="s">
        <v>263</v>
      </c>
      <c r="AF2087" s="96" t="s">
        <v>263</v>
      </c>
      <c r="AG2087" s="96" t="s">
        <v>11136</v>
      </c>
      <c r="AH2087" s="96"/>
      <c r="AI2087" s="96"/>
      <c r="AJ2087" s="96">
        <v>5</v>
      </c>
      <c r="AK2087" s="96" t="s">
        <v>95</v>
      </c>
      <c r="AL2087" s="96"/>
      <c r="AM2087" s="31"/>
      <c r="AN2087" s="30" t="s">
        <v>133</v>
      </c>
      <c r="AO2087" s="96" t="s">
        <v>134</v>
      </c>
      <c r="AP2087" s="31" t="s">
        <v>160</v>
      </c>
      <c r="AQ2087">
        <v>21104.51519111</v>
      </c>
      <c r="AR2087" t="s">
        <v>14682</v>
      </c>
      <c r="AS2087" t="s">
        <v>11225</v>
      </c>
      <c r="AT2087" t="s">
        <v>14683</v>
      </c>
      <c r="AU2087">
        <v>53.0578</v>
      </c>
      <c r="AV2087" s="96">
        <v>0.92603311120888887</v>
      </c>
      <c r="AW2087">
        <v>293.00630000000001</v>
      </c>
      <c r="AX2087" s="96">
        <v>5.113923600164445</v>
      </c>
      <c r="AY2087">
        <v>2.05E-4</v>
      </c>
      <c r="AZ2087">
        <v>99.909700000000001</v>
      </c>
      <c r="BA2087" s="96">
        <v>1.7437528569022223</v>
      </c>
      <c r="BB2087">
        <v>260.21230000000003</v>
      </c>
      <c r="BC2087" s="96">
        <v>4.5415604443422231</v>
      </c>
      <c r="BD2087">
        <v>15.064006020000001</v>
      </c>
      <c r="BE2087" s="96">
        <f t="shared" si="266"/>
        <v>6925.3476734140777</v>
      </c>
      <c r="BF2087" s="96">
        <f t="shared" si="267"/>
        <v>555.76736968712794</v>
      </c>
      <c r="BG2087" s="96">
        <f t="shared" si="268"/>
        <v>552.92797714102744</v>
      </c>
      <c r="BH2087">
        <v>6931.7200947780284</v>
      </c>
      <c r="BI2087">
        <v>1.306762542504994E-3</v>
      </c>
      <c r="BJ2087">
        <v>0.92636410491303911</v>
      </c>
      <c r="BK2087">
        <v>5.1139246634169284</v>
      </c>
      <c r="BL2087">
        <v>0.95333105647790717</v>
      </c>
      <c r="BM2087">
        <v>5.3319831687116226</v>
      </c>
      <c r="BN2087">
        <v>0.92603351972753312</v>
      </c>
      <c r="BO2087">
        <v>5.1139246663951399</v>
      </c>
      <c r="BP2087">
        <v>1.1451124757976649E-3</v>
      </c>
      <c r="BQ2087">
        <v>0.95333105647790717</v>
      </c>
      <c r="BR2087">
        <v>6925.6280419532131</v>
      </c>
      <c r="BS2087" s="96">
        <v>562.55866502678873</v>
      </c>
      <c r="BT2087" s="96">
        <v>546.69741887963846</v>
      </c>
      <c r="BU2087">
        <v>5.3319831687116226</v>
      </c>
      <c r="BV2087" s="65" t="str">
        <f t="shared" si="269"/>
        <v>Starlink</v>
      </c>
      <c r="BW2087" s="30" t="s">
        <v>192</v>
      </c>
      <c r="BX2087" s="96">
        <v>3.3</v>
      </c>
      <c r="BY2087" s="16">
        <v>0.2</v>
      </c>
      <c r="BZ2087" s="96">
        <v>9</v>
      </c>
      <c r="CA2087" s="96">
        <v>25.52</v>
      </c>
      <c r="CB2087" s="96">
        <v>1.1950000000000001</v>
      </c>
      <c r="CC2087" s="96">
        <v>14.9102735294118</v>
      </c>
      <c r="CD2087" s="96">
        <v>0.2</v>
      </c>
      <c r="CE2087" s="96">
        <v>2.8</v>
      </c>
      <c r="CF2087" s="31">
        <v>9</v>
      </c>
      <c r="CG2087" s="30">
        <v>260</v>
      </c>
      <c r="CH2087" s="96">
        <v>260</v>
      </c>
      <c r="CI2087" s="96">
        <v>220</v>
      </c>
      <c r="CJ2087" s="98">
        <f>Population!$CG2087-Population!$CI2087</f>
        <v>40</v>
      </c>
      <c r="CK2087" s="120">
        <f>_xlfn.DAYS(Entries!$AY$2,Population!H2087)</f>
        <v>184</v>
      </c>
      <c r="CL2087" s="120">
        <f t="shared" si="270"/>
        <v>1825</v>
      </c>
      <c r="CM2087" s="122">
        <f>Entries!$AY$5</f>
        <v>0.15</v>
      </c>
      <c r="CN2087" s="122">
        <f t="shared" si="272"/>
        <v>0.15384615384615385</v>
      </c>
      <c r="CO2087" s="121">
        <f t="shared" si="271"/>
        <v>0.91430136986301369</v>
      </c>
      <c r="CP2087" s="30" t="s">
        <v>5654</v>
      </c>
      <c r="CQ2087" s="96">
        <v>4</v>
      </c>
      <c r="CR2087" s="96" t="s">
        <v>95</v>
      </c>
      <c r="CS2087" s="96"/>
      <c r="CT2087" s="31"/>
      <c r="CU2087" s="30" t="s">
        <v>5655</v>
      </c>
      <c r="CV2087" s="96" t="s">
        <v>5651</v>
      </c>
      <c r="CW2087" s="96" t="s">
        <v>157</v>
      </c>
      <c r="CX2087" s="96" t="s">
        <v>5652</v>
      </c>
      <c r="CY2087" s="96" t="s">
        <v>107</v>
      </c>
      <c r="CZ2087" s="96" t="s">
        <v>755</v>
      </c>
      <c r="DA2087" s="31"/>
      <c r="DB2087" s="17" t="s">
        <v>15463</v>
      </c>
      <c r="DC2087" s="17" t="s">
        <v>15500</v>
      </c>
      <c r="DD2087" s="17">
        <v>1</v>
      </c>
      <c r="DE2087" s="17" t="s">
        <v>15500</v>
      </c>
      <c r="DF2087" s="17" t="s">
        <v>15500</v>
      </c>
      <c r="DG2087" s="23" t="s">
        <v>11174</v>
      </c>
      <c r="DH2087" s="145"/>
    </row>
    <row r="2088" spans="1:112" s="17" customFormat="1" x14ac:dyDescent="0.25">
      <c r="A2088" s="32" t="s">
        <v>7599</v>
      </c>
      <c r="B2088" s="98">
        <v>1</v>
      </c>
      <c r="C2088" s="149" t="s">
        <v>11188</v>
      </c>
      <c r="D2088" s="98" t="s">
        <v>5649</v>
      </c>
      <c r="E2088" s="98">
        <v>46548</v>
      </c>
      <c r="F2088" s="98" t="s">
        <v>7600</v>
      </c>
      <c r="G2088" s="33">
        <v>64763</v>
      </c>
      <c r="H2088" s="44">
        <v>44110</v>
      </c>
      <c r="I2088" s="98" t="s">
        <v>221</v>
      </c>
      <c r="J2088" s="98"/>
      <c r="K2088" s="98"/>
      <c r="L2088" s="98" t="s">
        <v>285</v>
      </c>
      <c r="M2088" t="s">
        <v>156</v>
      </c>
      <c r="N2088" s="98" t="s">
        <v>156</v>
      </c>
      <c r="O2088" t="s">
        <v>157</v>
      </c>
      <c r="P2088" s="96" t="str">
        <f>VLOOKUP(N2088,Entries!J:K,2,FALSE)</f>
        <v>UNITED STATES OF AMERICA</v>
      </c>
      <c r="Q2088" s="38" t="s">
        <v>5651</v>
      </c>
      <c r="R2088" s="32" t="s">
        <v>5651</v>
      </c>
      <c r="S2088" s="98" t="s">
        <v>156</v>
      </c>
      <c r="T2088" t="s">
        <v>157</v>
      </c>
      <c r="U2088" s="39" t="s">
        <v>159</v>
      </c>
      <c r="V2088" s="33" t="s">
        <v>159</v>
      </c>
      <c r="W2088" s="64">
        <f>IF(VLOOKUP(R2088,Entries!N:P,3,FALSE)=V2088,1,VLOOKUP(R2088,Entries!N:P,3,FALSE))</f>
        <v>1</v>
      </c>
      <c r="X2088"/>
      <c r="Y2088"/>
      <c r="Z2088" s="98"/>
      <c r="AA2088" s="98"/>
      <c r="AB2088" s="98"/>
      <c r="AC2088" s="99" t="s">
        <v>5652</v>
      </c>
      <c r="AD2088" s="98" t="s">
        <v>263</v>
      </c>
      <c r="AE2088" s="98" t="s">
        <v>263</v>
      </c>
      <c r="AF2088" s="98" t="s">
        <v>263</v>
      </c>
      <c r="AG2088" s="98" t="s">
        <v>11136</v>
      </c>
      <c r="AH2088" s="98"/>
      <c r="AI2088" s="98"/>
      <c r="AJ2088" s="98">
        <v>5</v>
      </c>
      <c r="AK2088" s="98" t="s">
        <v>95</v>
      </c>
      <c r="AL2088" s="98"/>
      <c r="AM2088" s="33"/>
      <c r="AN2088" s="32" t="s">
        <v>133</v>
      </c>
      <c r="AO2088" s="98" t="s">
        <v>134</v>
      </c>
      <c r="AP2088" s="33" t="s">
        <v>160</v>
      </c>
      <c r="AQ2088">
        <v>21104.45990559</v>
      </c>
      <c r="AR2088" t="s">
        <v>14684</v>
      </c>
      <c r="AS2088" t="s">
        <v>11225</v>
      </c>
      <c r="AT2088" t="s">
        <v>14685</v>
      </c>
      <c r="AU2088">
        <v>53.0578</v>
      </c>
      <c r="AV2088" s="98">
        <v>0.92603311120888887</v>
      </c>
      <c r="AW2088">
        <v>293.25439999999998</v>
      </c>
      <c r="AX2088" s="98">
        <v>5.1182537611377779</v>
      </c>
      <c r="AY2088">
        <v>2.1699999999999999E-4</v>
      </c>
      <c r="AZ2088">
        <v>98.956400000000002</v>
      </c>
      <c r="BA2088" s="98">
        <v>1.7271146366044445</v>
      </c>
      <c r="BB2088">
        <v>261.1671</v>
      </c>
      <c r="BC2088" s="98">
        <v>4.5582248445733331</v>
      </c>
      <c r="BD2088">
        <v>15.06395332</v>
      </c>
      <c r="BE2088" s="96">
        <f t="shared" si="266"/>
        <v>6925.3638252436231</v>
      </c>
      <c r="BF2088" s="96">
        <f t="shared" si="267"/>
        <v>555.86662919370065</v>
      </c>
      <c r="BG2088" s="96">
        <f t="shared" si="268"/>
        <v>552.86102129354549</v>
      </c>
      <c r="BH2088">
        <v>6931.736244277582</v>
      </c>
      <c r="BI2088">
        <v>1.3177655999308941E-3</v>
      </c>
      <c r="BJ2088">
        <v>0.92636410338764608</v>
      </c>
      <c r="BK2088">
        <v>5.1182548264191201</v>
      </c>
      <c r="BL2088">
        <v>0.95786315925745813</v>
      </c>
      <c r="BM2088">
        <v>5.3274772456172101</v>
      </c>
      <c r="BN2088">
        <v>0.92603351972271264</v>
      </c>
      <c r="BO2088">
        <v>5.1182548283095546</v>
      </c>
      <c r="BP2088">
        <v>1.156568970919831E-3</v>
      </c>
      <c r="BQ2088">
        <v>0.95786315925745813</v>
      </c>
      <c r="BR2088">
        <v>6925.644193091397</v>
      </c>
      <c r="BS2088" s="96">
        <v>562.65417826875819</v>
      </c>
      <c r="BT2088" s="96">
        <v>546.63420791403587</v>
      </c>
      <c r="BU2088">
        <v>5.3274772456172101</v>
      </c>
      <c r="BV2088" s="60" t="str">
        <f t="shared" si="269"/>
        <v>Starlink</v>
      </c>
      <c r="BW2088" s="32" t="s">
        <v>192</v>
      </c>
      <c r="BX2088" s="98">
        <v>3.3</v>
      </c>
      <c r="BY2088" s="21">
        <v>0.2</v>
      </c>
      <c r="BZ2088" s="98">
        <v>9</v>
      </c>
      <c r="CA2088" s="98">
        <v>25.52</v>
      </c>
      <c r="CB2088" s="98">
        <v>1.1950000000000001</v>
      </c>
      <c r="CC2088" s="98">
        <v>14.9102735294118</v>
      </c>
      <c r="CD2088" s="98">
        <v>0.2</v>
      </c>
      <c r="CE2088" s="98">
        <v>2.8</v>
      </c>
      <c r="CF2088" s="33">
        <v>9</v>
      </c>
      <c r="CG2088" s="32">
        <v>260</v>
      </c>
      <c r="CH2088" s="98">
        <v>260</v>
      </c>
      <c r="CI2088" s="98">
        <v>220</v>
      </c>
      <c r="CJ2088" s="96">
        <f>Population!$CG2088-Population!$CI2088</f>
        <v>40</v>
      </c>
      <c r="CK2088" s="118">
        <f>_xlfn.DAYS(Entries!$AY$2,Population!H2088)</f>
        <v>184</v>
      </c>
      <c r="CL2088" s="118">
        <f t="shared" si="270"/>
        <v>1825</v>
      </c>
      <c r="CM2088" s="117">
        <f>Entries!$AY$5</f>
        <v>0.15</v>
      </c>
      <c r="CN2088" s="117">
        <f t="shared" si="272"/>
        <v>0.15384615384615385</v>
      </c>
      <c r="CO2088" s="119">
        <f t="shared" si="271"/>
        <v>0.91430136986301369</v>
      </c>
      <c r="CP2088" s="32" t="s">
        <v>5654</v>
      </c>
      <c r="CQ2088" s="98">
        <v>4</v>
      </c>
      <c r="CR2088" s="98" t="s">
        <v>95</v>
      </c>
      <c r="CS2088" s="98"/>
      <c r="CT2088" s="33"/>
      <c r="CU2088" s="32" t="s">
        <v>5655</v>
      </c>
      <c r="CV2088" s="98" t="s">
        <v>5651</v>
      </c>
      <c r="CW2088" s="98" t="s">
        <v>157</v>
      </c>
      <c r="CX2088" s="98" t="s">
        <v>5652</v>
      </c>
      <c r="CY2088" s="98" t="s">
        <v>107</v>
      </c>
      <c r="CZ2088" s="98" t="s">
        <v>755</v>
      </c>
      <c r="DA2088" s="33"/>
      <c r="DB2088" s="17" t="s">
        <v>15463</v>
      </c>
      <c r="DC2088" s="17" t="s">
        <v>15500</v>
      </c>
      <c r="DD2088" s="17">
        <v>1</v>
      </c>
      <c r="DE2088" s="17" t="s">
        <v>15500</v>
      </c>
      <c r="DF2088" s="17" t="s">
        <v>15500</v>
      </c>
      <c r="DG2088" s="23" t="s">
        <v>11174</v>
      </c>
      <c r="DH2088" s="145"/>
    </row>
    <row r="2089" spans="1:112" s="17" customFormat="1" x14ac:dyDescent="0.25">
      <c r="A2089" s="30" t="s">
        <v>7602</v>
      </c>
      <c r="B2089" s="96">
        <v>1</v>
      </c>
      <c r="C2089" s="152" t="s">
        <v>11188</v>
      </c>
      <c r="D2089" s="96" t="s">
        <v>5649</v>
      </c>
      <c r="E2089" s="96">
        <v>46549</v>
      </c>
      <c r="F2089" s="96" t="s">
        <v>7603</v>
      </c>
      <c r="G2089" s="31">
        <v>64764</v>
      </c>
      <c r="H2089" s="43">
        <v>44110</v>
      </c>
      <c r="I2089" s="96" t="s">
        <v>221</v>
      </c>
      <c r="J2089" s="96"/>
      <c r="K2089" s="96"/>
      <c r="L2089" s="96" t="s">
        <v>285</v>
      </c>
      <c r="M2089" s="124" t="s">
        <v>156</v>
      </c>
      <c r="N2089" s="96" t="s">
        <v>156</v>
      </c>
      <c r="O2089" s="124" t="s">
        <v>157</v>
      </c>
      <c r="P2089" s="64" t="str">
        <f>VLOOKUP(N2089,Entries!J:K,2,FALSE)</f>
        <v>UNITED STATES OF AMERICA</v>
      </c>
      <c r="Q2089" s="123" t="s">
        <v>5651</v>
      </c>
      <c r="R2089" s="30" t="s">
        <v>5651</v>
      </c>
      <c r="S2089" s="96" t="s">
        <v>156</v>
      </c>
      <c r="T2089" s="124" t="s">
        <v>157</v>
      </c>
      <c r="U2089" s="125" t="s">
        <v>159</v>
      </c>
      <c r="V2089" s="31" t="s">
        <v>159</v>
      </c>
      <c r="W2089" s="64">
        <f>IF(VLOOKUP(R2089,Entries!N:P,3,FALSE)=V2089,1,VLOOKUP(R2089,Entries!N:P,3,FALSE))</f>
        <v>1</v>
      </c>
      <c r="X2089" s="124"/>
      <c r="Y2089" s="124"/>
      <c r="Z2089" s="96"/>
      <c r="AA2089" s="96"/>
      <c r="AB2089" s="96"/>
      <c r="AC2089" s="97" t="s">
        <v>5652</v>
      </c>
      <c r="AD2089" s="96" t="s">
        <v>263</v>
      </c>
      <c r="AE2089" s="96" t="s">
        <v>263</v>
      </c>
      <c r="AF2089" s="96" t="s">
        <v>263</v>
      </c>
      <c r="AG2089" s="96" t="s">
        <v>11136</v>
      </c>
      <c r="AH2089" s="96"/>
      <c r="AI2089" s="96"/>
      <c r="AJ2089" s="96">
        <v>5</v>
      </c>
      <c r="AK2089" s="96" t="s">
        <v>95</v>
      </c>
      <c r="AL2089" s="96"/>
      <c r="AM2089" s="31"/>
      <c r="AN2089" s="30" t="s">
        <v>133</v>
      </c>
      <c r="AO2089" s="96" t="s">
        <v>134</v>
      </c>
      <c r="AP2089" s="31" t="s">
        <v>160</v>
      </c>
      <c r="AQ2089">
        <v>21104.48844248</v>
      </c>
      <c r="AR2089" t="s">
        <v>14503</v>
      </c>
      <c r="AS2089" t="s">
        <v>11225</v>
      </c>
      <c r="AT2089" t="s">
        <v>14686</v>
      </c>
      <c r="AU2089">
        <v>53.0593</v>
      </c>
      <c r="AV2089" s="96">
        <v>0.92605929114222219</v>
      </c>
      <c r="AW2089">
        <v>293.13679999999999</v>
      </c>
      <c r="AX2089" s="96">
        <v>5.1162012543644444</v>
      </c>
      <c r="AY2089">
        <v>2.2609999999999999E-4</v>
      </c>
      <c r="AZ2089">
        <v>103.6253</v>
      </c>
      <c r="BA2089" s="96">
        <v>1.8086022970977778</v>
      </c>
      <c r="BB2089">
        <v>256.49880000000002</v>
      </c>
      <c r="BC2089" s="96">
        <v>4.4767476560533339</v>
      </c>
      <c r="BD2089">
        <v>15.06404568</v>
      </c>
      <c r="BE2089" s="96">
        <f t="shared" si="266"/>
        <v>6925.3355182283613</v>
      </c>
      <c r="BF2089" s="96">
        <f t="shared" si="267"/>
        <v>555.90133658903233</v>
      </c>
      <c r="BG2089" s="96">
        <f t="shared" si="268"/>
        <v>552.76969986769018</v>
      </c>
      <c r="BH2089">
        <v>6931.7078049318534</v>
      </c>
      <c r="BI2089">
        <v>1.3111072457514411E-3</v>
      </c>
      <c r="BJ2089">
        <v>0.92639028105730248</v>
      </c>
      <c r="BK2089">
        <v>5.1162023188892842</v>
      </c>
      <c r="BL2089">
        <v>0.97240120388723894</v>
      </c>
      <c r="BM2089">
        <v>5.3129496395205944</v>
      </c>
      <c r="BN2089">
        <v>0.92605969962096801</v>
      </c>
      <c r="BO2089">
        <v>5.1162023210765311</v>
      </c>
      <c r="BP2089">
        <v>1.162312490734282E-3</v>
      </c>
      <c r="BQ2089">
        <v>0.97240120388723894</v>
      </c>
      <c r="BR2089">
        <v>6925.615647087252</v>
      </c>
      <c r="BS2089" s="96">
        <v>562.66537665988653</v>
      </c>
      <c r="BT2089" s="96">
        <v>546.56591751461747</v>
      </c>
      <c r="BU2089">
        <v>5.3129496395205944</v>
      </c>
      <c r="BV2089" s="65" t="str">
        <f t="shared" si="269"/>
        <v>Starlink</v>
      </c>
      <c r="BW2089" s="30" t="s">
        <v>192</v>
      </c>
      <c r="BX2089" s="96">
        <v>3.3</v>
      </c>
      <c r="BY2089" s="16">
        <v>0.2</v>
      </c>
      <c r="BZ2089" s="96">
        <v>9</v>
      </c>
      <c r="CA2089" s="96">
        <v>25.52</v>
      </c>
      <c r="CB2089" s="96">
        <v>1.1950000000000001</v>
      </c>
      <c r="CC2089" s="96">
        <v>14.9102735294118</v>
      </c>
      <c r="CD2089" s="96">
        <v>0.2</v>
      </c>
      <c r="CE2089" s="96">
        <v>2.8</v>
      </c>
      <c r="CF2089" s="31">
        <v>9</v>
      </c>
      <c r="CG2089" s="30">
        <v>260</v>
      </c>
      <c r="CH2089" s="96">
        <v>260</v>
      </c>
      <c r="CI2089" s="96">
        <v>220</v>
      </c>
      <c r="CJ2089" s="98">
        <f>Population!$CG2089-Population!$CI2089</f>
        <v>40</v>
      </c>
      <c r="CK2089" s="120">
        <f>_xlfn.DAYS(Entries!$AY$2,Population!H2089)</f>
        <v>184</v>
      </c>
      <c r="CL2089" s="120">
        <f t="shared" si="270"/>
        <v>1825</v>
      </c>
      <c r="CM2089" s="122">
        <f>Entries!$AY$5</f>
        <v>0.15</v>
      </c>
      <c r="CN2089" s="122">
        <f t="shared" si="272"/>
        <v>0.15384615384615385</v>
      </c>
      <c r="CO2089" s="121">
        <f t="shared" si="271"/>
        <v>0.91430136986301369</v>
      </c>
      <c r="CP2089" s="30" t="s">
        <v>5654</v>
      </c>
      <c r="CQ2089" s="96">
        <v>4</v>
      </c>
      <c r="CR2089" s="96" t="s">
        <v>95</v>
      </c>
      <c r="CS2089" s="96"/>
      <c r="CT2089" s="31"/>
      <c r="CU2089" s="30" t="s">
        <v>5655</v>
      </c>
      <c r="CV2089" s="96" t="s">
        <v>5651</v>
      </c>
      <c r="CW2089" s="96" t="s">
        <v>157</v>
      </c>
      <c r="CX2089" s="96" t="s">
        <v>5652</v>
      </c>
      <c r="CY2089" s="96" t="s">
        <v>107</v>
      </c>
      <c r="CZ2089" s="96" t="s">
        <v>755</v>
      </c>
      <c r="DA2089" s="31"/>
      <c r="DB2089" s="17" t="s">
        <v>15463</v>
      </c>
      <c r="DC2089" s="17" t="s">
        <v>15500</v>
      </c>
      <c r="DD2089" s="17">
        <v>1</v>
      </c>
      <c r="DE2089" s="17" t="s">
        <v>15500</v>
      </c>
      <c r="DF2089" s="17" t="s">
        <v>15500</v>
      </c>
      <c r="DG2089" s="23" t="s">
        <v>11174</v>
      </c>
      <c r="DH2089" s="145"/>
    </row>
    <row r="2090" spans="1:112" s="17" customFormat="1" x14ac:dyDescent="0.25">
      <c r="A2090" s="32" t="s">
        <v>7605</v>
      </c>
      <c r="B2090" s="98">
        <v>1</v>
      </c>
      <c r="C2090" s="149" t="s">
        <v>11188</v>
      </c>
      <c r="D2090" s="98" t="s">
        <v>5649</v>
      </c>
      <c r="E2090" s="98">
        <v>46550</v>
      </c>
      <c r="F2090" s="98" t="s">
        <v>7606</v>
      </c>
      <c r="G2090" s="33">
        <v>64765</v>
      </c>
      <c r="H2090" s="44">
        <v>44110</v>
      </c>
      <c r="I2090" s="98" t="s">
        <v>221</v>
      </c>
      <c r="J2090" s="98"/>
      <c r="K2090" s="98"/>
      <c r="L2090" s="98" t="s">
        <v>285</v>
      </c>
      <c r="M2090" t="s">
        <v>156</v>
      </c>
      <c r="N2090" s="98" t="s">
        <v>156</v>
      </c>
      <c r="O2090" t="s">
        <v>157</v>
      </c>
      <c r="P2090" s="96" t="str">
        <f>VLOOKUP(N2090,Entries!J:K,2,FALSE)</f>
        <v>UNITED STATES OF AMERICA</v>
      </c>
      <c r="Q2090" s="38" t="s">
        <v>5651</v>
      </c>
      <c r="R2090" s="32" t="s">
        <v>5651</v>
      </c>
      <c r="S2090" s="98" t="s">
        <v>156</v>
      </c>
      <c r="T2090" t="s">
        <v>157</v>
      </c>
      <c r="U2090" s="39" t="s">
        <v>159</v>
      </c>
      <c r="V2090" s="33" t="s">
        <v>159</v>
      </c>
      <c r="W2090" s="64">
        <f>IF(VLOOKUP(R2090,Entries!N:P,3,FALSE)=V2090,1,VLOOKUP(R2090,Entries!N:P,3,FALSE))</f>
        <v>1</v>
      </c>
      <c r="X2090"/>
      <c r="Y2090"/>
      <c r="Z2090" s="98"/>
      <c r="AA2090" s="98"/>
      <c r="AB2090" s="98"/>
      <c r="AC2090" s="99" t="s">
        <v>5652</v>
      </c>
      <c r="AD2090" s="98" t="s">
        <v>263</v>
      </c>
      <c r="AE2090" s="98" t="s">
        <v>263</v>
      </c>
      <c r="AF2090" s="98" t="s">
        <v>263</v>
      </c>
      <c r="AG2090" s="98" t="s">
        <v>11136</v>
      </c>
      <c r="AH2090" s="98"/>
      <c r="AI2090" s="98"/>
      <c r="AJ2090" s="98">
        <v>5</v>
      </c>
      <c r="AK2090" s="98" t="s">
        <v>95</v>
      </c>
      <c r="AL2090" s="98"/>
      <c r="AM2090" s="33"/>
      <c r="AN2090" s="32" t="s">
        <v>133</v>
      </c>
      <c r="AO2090" s="98" t="s">
        <v>134</v>
      </c>
      <c r="AP2090" s="33" t="s">
        <v>160</v>
      </c>
      <c r="AQ2090">
        <v>21103.81118411</v>
      </c>
      <c r="AR2090" t="s">
        <v>14429</v>
      </c>
      <c r="AS2090" t="s">
        <v>11225</v>
      </c>
      <c r="AT2090" t="s">
        <v>14687</v>
      </c>
      <c r="AU2090">
        <v>53.058500000000002</v>
      </c>
      <c r="AV2090" s="98">
        <v>0.92604532851111121</v>
      </c>
      <c r="AW2090">
        <v>296.17349999999999</v>
      </c>
      <c r="AX2090" s="98">
        <v>5.1692016567333336</v>
      </c>
      <c r="AY2090">
        <v>2.5099999999999998E-4</v>
      </c>
      <c r="AZ2090">
        <v>99.125600000000006</v>
      </c>
      <c r="BA2090" s="98">
        <v>1.7300677330844447</v>
      </c>
      <c r="BB2090">
        <v>261.00170000000003</v>
      </c>
      <c r="BC2090" s="98">
        <v>4.5553380705911115</v>
      </c>
      <c r="BD2090">
        <v>15.06393184</v>
      </c>
      <c r="BE2090" s="96">
        <f t="shared" si="266"/>
        <v>6925.3704085969821</v>
      </c>
      <c r="BF2090" s="96">
        <f t="shared" si="267"/>
        <v>556.10867656953997</v>
      </c>
      <c r="BG2090" s="96">
        <f t="shared" si="268"/>
        <v>552.63214062442421</v>
      </c>
      <c r="BH2090">
        <v>6931.7427734251551</v>
      </c>
      <c r="BI2090">
        <v>1.341903544573315E-3</v>
      </c>
      <c r="BJ2090">
        <v>0.92637631778748397</v>
      </c>
      <c r="BK2090">
        <v>5.1692027320751226</v>
      </c>
      <c r="BL2090">
        <v>0.97590219151238922</v>
      </c>
      <c r="BM2090">
        <v>5.3095045153771494</v>
      </c>
      <c r="BN2090">
        <v>0.92604573698731019</v>
      </c>
      <c r="BO2090">
        <v>5.1692027345478113</v>
      </c>
      <c r="BP2090">
        <v>1.1878753648561001E-3</v>
      </c>
      <c r="BQ2090">
        <v>0.97590219151238922</v>
      </c>
      <c r="BR2090">
        <v>6925.6506638080718</v>
      </c>
      <c r="BS2090" s="96">
        <v>562.87747361720903</v>
      </c>
      <c r="BT2090" s="96">
        <v>546.42385399893465</v>
      </c>
      <c r="BU2090">
        <v>5.3095045153771494</v>
      </c>
      <c r="BV2090" s="60" t="str">
        <f t="shared" si="269"/>
        <v>Starlink</v>
      </c>
      <c r="BW2090" s="32" t="s">
        <v>192</v>
      </c>
      <c r="BX2090" s="98">
        <v>3.3</v>
      </c>
      <c r="BY2090" s="21">
        <v>0.2</v>
      </c>
      <c r="BZ2090" s="98">
        <v>9</v>
      </c>
      <c r="CA2090" s="98">
        <v>25.52</v>
      </c>
      <c r="CB2090" s="98">
        <v>1.1950000000000001</v>
      </c>
      <c r="CC2090" s="98">
        <v>14.9102735294118</v>
      </c>
      <c r="CD2090" s="98">
        <v>0.2</v>
      </c>
      <c r="CE2090" s="98">
        <v>2.8</v>
      </c>
      <c r="CF2090" s="33">
        <v>9</v>
      </c>
      <c r="CG2090" s="32">
        <v>260</v>
      </c>
      <c r="CH2090" s="98">
        <v>260</v>
      </c>
      <c r="CI2090" s="98">
        <v>220</v>
      </c>
      <c r="CJ2090" s="96">
        <f>Population!$CG2090-Population!$CI2090</f>
        <v>40</v>
      </c>
      <c r="CK2090" s="118">
        <f>_xlfn.DAYS(Entries!$AY$2,Population!H2090)</f>
        <v>184</v>
      </c>
      <c r="CL2090" s="118">
        <f t="shared" si="270"/>
        <v>1825</v>
      </c>
      <c r="CM2090" s="117">
        <f>Entries!$AY$5</f>
        <v>0.15</v>
      </c>
      <c r="CN2090" s="117">
        <f t="shared" si="272"/>
        <v>0.15384615384615385</v>
      </c>
      <c r="CO2090" s="119">
        <f t="shared" si="271"/>
        <v>0.91430136986301369</v>
      </c>
      <c r="CP2090" s="32" t="s">
        <v>5654</v>
      </c>
      <c r="CQ2090" s="98">
        <v>4</v>
      </c>
      <c r="CR2090" s="98" t="s">
        <v>95</v>
      </c>
      <c r="CS2090" s="98"/>
      <c r="CT2090" s="33"/>
      <c r="CU2090" s="32" t="s">
        <v>5655</v>
      </c>
      <c r="CV2090" s="98" t="s">
        <v>5651</v>
      </c>
      <c r="CW2090" s="98" t="s">
        <v>157</v>
      </c>
      <c r="CX2090" s="98" t="s">
        <v>5652</v>
      </c>
      <c r="CY2090" s="98" t="s">
        <v>107</v>
      </c>
      <c r="CZ2090" s="98" t="s">
        <v>755</v>
      </c>
      <c r="DA2090" s="33"/>
      <c r="DB2090" s="17" t="s">
        <v>15463</v>
      </c>
      <c r="DC2090" s="17" t="s">
        <v>15500</v>
      </c>
      <c r="DD2090" s="17">
        <v>1</v>
      </c>
      <c r="DE2090" s="17" t="s">
        <v>15500</v>
      </c>
      <c r="DF2090" s="17" t="s">
        <v>15500</v>
      </c>
      <c r="DG2090" s="23" t="s">
        <v>11174</v>
      </c>
      <c r="DH2090" s="145"/>
    </row>
    <row r="2091" spans="1:112" s="17" customFormat="1" x14ac:dyDescent="0.25">
      <c r="A2091" s="32" t="s">
        <v>7608</v>
      </c>
      <c r="B2091" s="18">
        <v>1</v>
      </c>
      <c r="C2091" s="149" t="s">
        <v>11188</v>
      </c>
      <c r="D2091" s="18" t="s">
        <v>5649</v>
      </c>
      <c r="E2091" s="18">
        <v>46579</v>
      </c>
      <c r="F2091" s="18" t="s">
        <v>7609</v>
      </c>
      <c r="G2091" s="33">
        <v>64794</v>
      </c>
      <c r="H2091" s="44">
        <v>44110</v>
      </c>
      <c r="I2091" s="98" t="s">
        <v>221</v>
      </c>
      <c r="J2091" s="98"/>
      <c r="K2091" s="98"/>
      <c r="L2091" s="18" t="s">
        <v>285</v>
      </c>
      <c r="M2091" t="s">
        <v>156</v>
      </c>
      <c r="N2091" s="18" t="s">
        <v>156</v>
      </c>
      <c r="O2091" t="s">
        <v>157</v>
      </c>
      <c r="P2091" s="64" t="str">
        <f>VLOOKUP(N2091,Entries!J:K,2,FALSE)</f>
        <v>UNITED STATES OF AMERICA</v>
      </c>
      <c r="Q2091" s="38" t="s">
        <v>5651</v>
      </c>
      <c r="R2091" s="32" t="s">
        <v>5651</v>
      </c>
      <c r="S2091" s="18" t="s">
        <v>156</v>
      </c>
      <c r="T2091" t="s">
        <v>157</v>
      </c>
      <c r="U2091" s="39" t="s">
        <v>159</v>
      </c>
      <c r="V2091" s="33" t="s">
        <v>159</v>
      </c>
      <c r="W2091" s="64">
        <f>IF(VLOOKUP(R2091,Entries!N:P,3,FALSE)=V2091,1,VLOOKUP(R2091,Entries!N:P,3,FALSE))</f>
        <v>1</v>
      </c>
      <c r="X2091"/>
      <c r="Y2091"/>
      <c r="Z2091" s="18"/>
      <c r="AA2091" s="18"/>
      <c r="AB2091" s="98"/>
      <c r="AC2091" s="99" t="s">
        <v>5652</v>
      </c>
      <c r="AD2091" s="18" t="s">
        <v>263</v>
      </c>
      <c r="AE2091" s="18" t="s">
        <v>263</v>
      </c>
      <c r="AF2091" s="98" t="s">
        <v>263</v>
      </c>
      <c r="AG2091" s="98" t="s">
        <v>11136</v>
      </c>
      <c r="AH2091" s="98"/>
      <c r="AI2091" s="18"/>
      <c r="AJ2091" s="18">
        <v>5</v>
      </c>
      <c r="AK2091" s="18" t="s">
        <v>95</v>
      </c>
      <c r="AL2091" s="18"/>
      <c r="AM2091" s="33"/>
      <c r="AN2091" s="32" t="s">
        <v>133</v>
      </c>
      <c r="AO2091" s="18" t="s">
        <v>134</v>
      </c>
      <c r="AP2091" s="33" t="s">
        <v>160</v>
      </c>
      <c r="AQ2091">
        <v>21104.503696510001</v>
      </c>
      <c r="AR2091" t="s">
        <v>14688</v>
      </c>
      <c r="AS2091" t="s">
        <v>11225</v>
      </c>
      <c r="AT2091" t="s">
        <v>14689</v>
      </c>
      <c r="AU2091">
        <v>53.055700000000002</v>
      </c>
      <c r="AV2091" s="98">
        <v>0.9259964593022223</v>
      </c>
      <c r="AW2091">
        <v>278.0729</v>
      </c>
      <c r="AX2091" s="98">
        <v>4.8532866558711119</v>
      </c>
      <c r="AY2091">
        <v>1.2430000000000001E-4</v>
      </c>
      <c r="AZ2091">
        <v>101.8682</v>
      </c>
      <c r="BA2091" s="98">
        <v>1.7779351231911114</v>
      </c>
      <c r="BB2091">
        <v>258.24470000000002</v>
      </c>
      <c r="BC2091" s="98">
        <v>4.5072193531244453</v>
      </c>
      <c r="BD2091">
        <v>15.063823060000001</v>
      </c>
      <c r="BE2091" s="96">
        <f t="shared" si="266"/>
        <v>6925.4037485569488</v>
      </c>
      <c r="BF2091" s="96">
        <f t="shared" si="267"/>
        <v>555.26457624289378</v>
      </c>
      <c r="BG2091" s="96">
        <f t="shared" si="268"/>
        <v>553.54292087100384</v>
      </c>
      <c r="BH2091">
        <v>6931.7761952997062</v>
      </c>
      <c r="BI2091">
        <v>1.2480661326772331E-3</v>
      </c>
      <c r="BJ2091">
        <v>0.92632745450602161</v>
      </c>
      <c r="BK2091">
        <v>4.853287666445933</v>
      </c>
      <c r="BL2091">
        <v>0.90967612453117552</v>
      </c>
      <c r="BM2091">
        <v>5.3754793174524496</v>
      </c>
      <c r="BN2091">
        <v>0.92599686789925506</v>
      </c>
      <c r="BO2091">
        <v>4.8532876676660219</v>
      </c>
      <c r="BP2091">
        <v>1.070965124720656E-3</v>
      </c>
      <c r="BQ2091">
        <v>0.90967612453117552</v>
      </c>
      <c r="BR2091">
        <v>6925.6844515722714</v>
      </c>
      <c r="BS2091" s="96">
        <v>562.10161808472549</v>
      </c>
      <c r="BT2091" s="96">
        <v>547.26728505981737</v>
      </c>
      <c r="BU2091">
        <v>5.3754793174524496</v>
      </c>
      <c r="BV2091" s="65" t="str">
        <f t="shared" si="269"/>
        <v>Starlink</v>
      </c>
      <c r="BW2091" s="32" t="s">
        <v>192</v>
      </c>
      <c r="BX2091" s="18">
        <v>3.3</v>
      </c>
      <c r="BY2091" s="21">
        <v>0.2</v>
      </c>
      <c r="BZ2091" s="18">
        <v>9</v>
      </c>
      <c r="CA2091" s="18">
        <v>25.52</v>
      </c>
      <c r="CB2091" s="18">
        <v>1.1950000000000001</v>
      </c>
      <c r="CC2091" s="18">
        <v>14.9102735294118</v>
      </c>
      <c r="CD2091" s="18">
        <v>0.2</v>
      </c>
      <c r="CE2091" s="18">
        <v>2.8</v>
      </c>
      <c r="CF2091" s="33">
        <v>9</v>
      </c>
      <c r="CG2091" s="32">
        <v>260</v>
      </c>
      <c r="CH2091" s="18">
        <v>260</v>
      </c>
      <c r="CI2091" s="18">
        <v>220</v>
      </c>
      <c r="CJ2091" s="98">
        <f>Population!$CG2091-Population!$CI2091</f>
        <v>40</v>
      </c>
      <c r="CK2091" s="120">
        <f>_xlfn.DAYS(Entries!$AY$2,Population!H2091)</f>
        <v>184</v>
      </c>
      <c r="CL2091" s="120">
        <f t="shared" si="270"/>
        <v>1825</v>
      </c>
      <c r="CM2091" s="122">
        <f>Entries!$AY$5</f>
        <v>0.15</v>
      </c>
      <c r="CN2091" s="122">
        <f t="shared" si="272"/>
        <v>0.15384615384615385</v>
      </c>
      <c r="CO2091" s="121">
        <f t="shared" si="271"/>
        <v>0.91430136986301369</v>
      </c>
      <c r="CP2091" s="32" t="s">
        <v>5654</v>
      </c>
      <c r="CQ2091" s="18">
        <v>4</v>
      </c>
      <c r="CR2091" s="18" t="s">
        <v>95</v>
      </c>
      <c r="CS2091" s="18"/>
      <c r="CT2091" s="33"/>
      <c r="CU2091" s="32" t="s">
        <v>5655</v>
      </c>
      <c r="CV2091" s="18" t="s">
        <v>5651</v>
      </c>
      <c r="CW2091" s="18" t="s">
        <v>157</v>
      </c>
      <c r="CX2091" s="18" t="s">
        <v>5652</v>
      </c>
      <c r="CY2091" s="18" t="s">
        <v>107</v>
      </c>
      <c r="CZ2091" s="18" t="s">
        <v>755</v>
      </c>
      <c r="DA2091" s="33"/>
      <c r="DB2091" s="17" t="s">
        <v>15463</v>
      </c>
      <c r="DC2091" s="17" t="s">
        <v>15500</v>
      </c>
      <c r="DD2091" s="17">
        <v>1</v>
      </c>
      <c r="DE2091" s="17" t="s">
        <v>15500</v>
      </c>
      <c r="DF2091" s="17" t="s">
        <v>15500</v>
      </c>
      <c r="DG2091" s="23" t="s">
        <v>11174</v>
      </c>
      <c r="DH2091" s="145"/>
    </row>
    <row r="2092" spans="1:112" s="17" customFormat="1" x14ac:dyDescent="0.25">
      <c r="A2092" s="30" t="s">
        <v>7611</v>
      </c>
      <c r="B2092" s="15">
        <v>1</v>
      </c>
      <c r="C2092" s="152" t="s">
        <v>11188</v>
      </c>
      <c r="D2092" s="15" t="s">
        <v>5649</v>
      </c>
      <c r="E2092" s="15">
        <v>46560</v>
      </c>
      <c r="F2092" s="15" t="s">
        <v>7612</v>
      </c>
      <c r="G2092" s="31">
        <v>64775</v>
      </c>
      <c r="H2092" s="43">
        <v>44110</v>
      </c>
      <c r="I2092" s="96" t="s">
        <v>221</v>
      </c>
      <c r="J2092" s="96"/>
      <c r="K2092" s="96"/>
      <c r="L2092" s="15" t="s">
        <v>285</v>
      </c>
      <c r="M2092" s="124" t="s">
        <v>156</v>
      </c>
      <c r="N2092" s="15" t="s">
        <v>156</v>
      </c>
      <c r="O2092" s="124" t="s">
        <v>157</v>
      </c>
      <c r="P2092" s="96" t="str">
        <f>VLOOKUP(N2092,Entries!J:K,2,FALSE)</f>
        <v>UNITED STATES OF AMERICA</v>
      </c>
      <c r="Q2092" s="123" t="s">
        <v>5651</v>
      </c>
      <c r="R2092" s="30" t="s">
        <v>5651</v>
      </c>
      <c r="S2092" s="15" t="s">
        <v>156</v>
      </c>
      <c r="T2092" s="124" t="s">
        <v>157</v>
      </c>
      <c r="U2092" s="125" t="s">
        <v>159</v>
      </c>
      <c r="V2092" s="31" t="s">
        <v>159</v>
      </c>
      <c r="W2092" s="64">
        <f>IF(VLOOKUP(R2092,Entries!N:P,3,FALSE)=V2092,1,VLOOKUP(R2092,Entries!N:P,3,FALSE))</f>
        <v>1</v>
      </c>
      <c r="X2092" s="124"/>
      <c r="Y2092" s="124"/>
      <c r="Z2092" s="15"/>
      <c r="AA2092" s="15"/>
      <c r="AB2092" s="96"/>
      <c r="AC2092" s="97" t="s">
        <v>5652</v>
      </c>
      <c r="AD2092" s="15" t="s">
        <v>263</v>
      </c>
      <c r="AE2092" s="15" t="s">
        <v>263</v>
      </c>
      <c r="AF2092" s="96" t="s">
        <v>263</v>
      </c>
      <c r="AG2092" s="96" t="s">
        <v>11136</v>
      </c>
      <c r="AH2092" s="96"/>
      <c r="AI2092" s="15"/>
      <c r="AJ2092" s="15">
        <v>5</v>
      </c>
      <c r="AK2092" s="15" t="s">
        <v>95</v>
      </c>
      <c r="AL2092" s="15"/>
      <c r="AM2092" s="31"/>
      <c r="AN2092" s="30" t="s">
        <v>133</v>
      </c>
      <c r="AO2092" s="15" t="s">
        <v>134</v>
      </c>
      <c r="AP2092" s="31" t="s">
        <v>160</v>
      </c>
      <c r="AQ2092">
        <v>21104.507354630001</v>
      </c>
      <c r="AR2092" t="s">
        <v>13853</v>
      </c>
      <c r="AS2092" t="s">
        <v>11225</v>
      </c>
      <c r="AT2092" t="s">
        <v>14690</v>
      </c>
      <c r="AU2092">
        <v>53.057000000000002</v>
      </c>
      <c r="AV2092" s="96">
        <v>0.92601914857777778</v>
      </c>
      <c r="AW2092">
        <v>278.05329999999998</v>
      </c>
      <c r="AX2092" s="96">
        <v>4.852944571408889</v>
      </c>
      <c r="AY2092">
        <v>1.5880000000000001E-4</v>
      </c>
      <c r="AZ2092">
        <v>88.443899999999999</v>
      </c>
      <c r="BA2092" s="96">
        <v>1.5436369371600001</v>
      </c>
      <c r="BB2092">
        <v>271.67320000000001</v>
      </c>
      <c r="BC2092" s="96">
        <v>4.7415908429688889</v>
      </c>
      <c r="BD2092">
        <v>15.06404025</v>
      </c>
      <c r="BE2092" s="96">
        <f t="shared" si="266"/>
        <v>6925.3371824374835</v>
      </c>
      <c r="BF2092" s="96">
        <f t="shared" si="267"/>
        <v>555.43692598205416</v>
      </c>
      <c r="BG2092" s="96">
        <f t="shared" si="268"/>
        <v>553.237438892912</v>
      </c>
      <c r="BH2092">
        <v>6931.7099349727623</v>
      </c>
      <c r="BI2092">
        <v>1.295724002815986E-3</v>
      </c>
      <c r="BJ2092">
        <v>0.92635014587742925</v>
      </c>
      <c r="BK2092">
        <v>4.8529455812117188</v>
      </c>
      <c r="BL2092">
        <v>0.90907332508221605</v>
      </c>
      <c r="BM2092">
        <v>5.3761554570862113</v>
      </c>
      <c r="BN2092">
        <v>0.92601955715810769</v>
      </c>
      <c r="BO2092">
        <v>4.8529455832423203</v>
      </c>
      <c r="BP2092">
        <v>1.104686131532983E-3</v>
      </c>
      <c r="BQ2092">
        <v>0.90907332508221605</v>
      </c>
      <c r="BR2092">
        <v>6925.6176799870136</v>
      </c>
      <c r="BS2092" s="96">
        <v>562.26831379039413</v>
      </c>
      <c r="BT2092" s="96">
        <v>546.96704618363219</v>
      </c>
      <c r="BU2092">
        <v>5.3761554570862113</v>
      </c>
      <c r="BV2092" s="60" t="str">
        <f t="shared" si="269"/>
        <v>Starlink</v>
      </c>
      <c r="BW2092" s="30" t="s">
        <v>192</v>
      </c>
      <c r="BX2092" s="15">
        <v>3.3</v>
      </c>
      <c r="BY2092" s="16">
        <v>0.2</v>
      </c>
      <c r="BZ2092" s="15">
        <v>9</v>
      </c>
      <c r="CA2092" s="15">
        <v>25.52</v>
      </c>
      <c r="CB2092" s="15">
        <v>1.1950000000000001</v>
      </c>
      <c r="CC2092" s="15">
        <v>14.9102735294118</v>
      </c>
      <c r="CD2092" s="15">
        <v>0.2</v>
      </c>
      <c r="CE2092" s="15">
        <v>2.8</v>
      </c>
      <c r="CF2092" s="31">
        <v>9</v>
      </c>
      <c r="CG2092" s="30">
        <v>260</v>
      </c>
      <c r="CH2092" s="15">
        <v>260</v>
      </c>
      <c r="CI2092" s="15">
        <v>220</v>
      </c>
      <c r="CJ2092" s="96">
        <f>Population!$CG2092-Population!$CI2092</f>
        <v>40</v>
      </c>
      <c r="CK2092" s="118">
        <f>_xlfn.DAYS(Entries!$AY$2,Population!H2092)</f>
        <v>184</v>
      </c>
      <c r="CL2092" s="118">
        <f t="shared" si="270"/>
        <v>1825</v>
      </c>
      <c r="CM2092" s="117">
        <f>Entries!$AY$5</f>
        <v>0.15</v>
      </c>
      <c r="CN2092" s="117">
        <f t="shared" si="272"/>
        <v>0.15384615384615385</v>
      </c>
      <c r="CO2092" s="119">
        <f t="shared" si="271"/>
        <v>0.91430136986301369</v>
      </c>
      <c r="CP2092" s="30" t="s">
        <v>5654</v>
      </c>
      <c r="CQ2092" s="15">
        <v>4</v>
      </c>
      <c r="CR2092" s="15" t="s">
        <v>95</v>
      </c>
      <c r="CS2092" s="15"/>
      <c r="CT2092" s="31"/>
      <c r="CU2092" s="30" t="s">
        <v>5655</v>
      </c>
      <c r="CV2092" s="15" t="s">
        <v>5651</v>
      </c>
      <c r="CW2092" s="15" t="s">
        <v>157</v>
      </c>
      <c r="CX2092" s="15" t="s">
        <v>5652</v>
      </c>
      <c r="CY2092" s="15" t="s">
        <v>107</v>
      </c>
      <c r="CZ2092" s="15" t="s">
        <v>755</v>
      </c>
      <c r="DA2092" s="31"/>
      <c r="DB2092" s="17" t="s">
        <v>15463</v>
      </c>
      <c r="DC2092" s="17" t="s">
        <v>15500</v>
      </c>
      <c r="DD2092" s="17">
        <v>1</v>
      </c>
      <c r="DE2092" s="17" t="s">
        <v>15500</v>
      </c>
      <c r="DF2092" s="17" t="s">
        <v>15500</v>
      </c>
      <c r="DG2092" s="23" t="s">
        <v>11174</v>
      </c>
      <c r="DH2092" s="145"/>
    </row>
    <row r="2093" spans="1:112" s="17" customFormat="1" x14ac:dyDescent="0.25">
      <c r="A2093" s="32" t="s">
        <v>7614</v>
      </c>
      <c r="B2093" s="18">
        <v>1</v>
      </c>
      <c r="C2093" s="149" t="s">
        <v>11188</v>
      </c>
      <c r="D2093" s="18" t="s">
        <v>5649</v>
      </c>
      <c r="E2093" s="18">
        <v>46359</v>
      </c>
      <c r="F2093" s="18" t="s">
        <v>7615</v>
      </c>
      <c r="G2093" s="33">
        <v>64426</v>
      </c>
      <c r="H2093" s="44">
        <v>44077</v>
      </c>
      <c r="I2093" s="98" t="s">
        <v>221</v>
      </c>
      <c r="J2093" s="98"/>
      <c r="K2093" s="98"/>
      <c r="L2093" s="18" t="s">
        <v>285</v>
      </c>
      <c r="M2093" t="s">
        <v>156</v>
      </c>
      <c r="N2093" s="18" t="s">
        <v>156</v>
      </c>
      <c r="O2093" t="s">
        <v>157</v>
      </c>
      <c r="P2093" s="64" t="str">
        <f>VLOOKUP(N2093,Entries!J:K,2,FALSE)</f>
        <v>UNITED STATES OF AMERICA</v>
      </c>
      <c r="Q2093" s="38" t="s">
        <v>5651</v>
      </c>
      <c r="R2093" s="32" t="s">
        <v>5651</v>
      </c>
      <c r="S2093" s="18" t="s">
        <v>156</v>
      </c>
      <c r="T2093" t="s">
        <v>157</v>
      </c>
      <c r="U2093" s="39" t="s">
        <v>159</v>
      </c>
      <c r="V2093" s="33" t="s">
        <v>159</v>
      </c>
      <c r="W2093" s="64">
        <f>IF(VLOOKUP(R2093,Entries!N:P,3,FALSE)=V2093,1,VLOOKUP(R2093,Entries!N:P,3,FALSE))</f>
        <v>1</v>
      </c>
      <c r="X2093"/>
      <c r="Y2093"/>
      <c r="Z2093" s="18"/>
      <c r="AA2093" s="18"/>
      <c r="AB2093" s="98"/>
      <c r="AC2093" s="99" t="s">
        <v>5652</v>
      </c>
      <c r="AD2093" s="18" t="s">
        <v>263</v>
      </c>
      <c r="AE2093" s="18" t="s">
        <v>263</v>
      </c>
      <c r="AF2093" s="98" t="s">
        <v>263</v>
      </c>
      <c r="AG2093" s="98" t="s">
        <v>11136</v>
      </c>
      <c r="AH2093" s="98"/>
      <c r="AI2093" s="18"/>
      <c r="AJ2093" s="18">
        <v>5</v>
      </c>
      <c r="AK2093" s="18" t="s">
        <v>95</v>
      </c>
      <c r="AL2093" s="18"/>
      <c r="AM2093" s="33"/>
      <c r="AN2093" s="32" t="s">
        <v>133</v>
      </c>
      <c r="AO2093" s="18" t="s">
        <v>134</v>
      </c>
      <c r="AP2093" s="33" t="s">
        <v>160</v>
      </c>
      <c r="AQ2093">
        <v>21104.171028879999</v>
      </c>
      <c r="AR2093" t="s">
        <v>14329</v>
      </c>
      <c r="AS2093" t="s">
        <v>11225</v>
      </c>
      <c r="AT2093" t="s">
        <v>14691</v>
      </c>
      <c r="AU2093">
        <v>53.058599999999998</v>
      </c>
      <c r="AV2093" s="98">
        <v>0.92604707384000007</v>
      </c>
      <c r="AW2093">
        <v>89.549099999999996</v>
      </c>
      <c r="AX2093" s="98">
        <v>1.5629263120400001</v>
      </c>
      <c r="AY2093">
        <v>1.3310000000000001E-4</v>
      </c>
      <c r="AZ2093">
        <v>64.952299999999994</v>
      </c>
      <c r="BA2093" s="98">
        <v>1.1336312558977777</v>
      </c>
      <c r="BB2093">
        <v>295.16039999999998</v>
      </c>
      <c r="BC2093" s="98">
        <v>5.1515197297600004</v>
      </c>
      <c r="BD2093">
        <v>15.063996619999999</v>
      </c>
      <c r="BE2093" s="96">
        <f t="shared" si="266"/>
        <v>6925.3505543786641</v>
      </c>
      <c r="BF2093" s="96">
        <f t="shared" si="267"/>
        <v>555.27231853745161</v>
      </c>
      <c r="BG2093" s="96">
        <f t="shared" si="268"/>
        <v>553.42879021987665</v>
      </c>
      <c r="BH2093">
        <v>6931.7237182284634</v>
      </c>
      <c r="BI2093">
        <v>1.299187327615059E-3</v>
      </c>
      <c r="BJ2093">
        <v>0.92637806450591165</v>
      </c>
      <c r="BK2093">
        <v>1.562926637084707</v>
      </c>
      <c r="BL2093">
        <v>0.85941335738031466</v>
      </c>
      <c r="BM2093">
        <v>5.4257387259982819</v>
      </c>
      <c r="BN2093">
        <v>0.92604748243398172</v>
      </c>
      <c r="BO2093">
        <v>1.5629266393607479</v>
      </c>
      <c r="BP2093">
        <v>1.0711752110374171E-3</v>
      </c>
      <c r="BQ2093">
        <v>0.85941335738031466</v>
      </c>
      <c r="BR2093">
        <v>6925.630795829552</v>
      </c>
      <c r="BS2093" s="96">
        <v>562.04935985884276</v>
      </c>
      <c r="BT2093" s="96">
        <v>547.21223180026209</v>
      </c>
      <c r="BU2093">
        <v>5.4257387259982819</v>
      </c>
      <c r="BV2093" s="65" t="str">
        <f t="shared" si="269"/>
        <v>Starlink</v>
      </c>
      <c r="BW2093" s="32" t="s">
        <v>192</v>
      </c>
      <c r="BX2093" s="18">
        <v>3.3</v>
      </c>
      <c r="BY2093" s="21">
        <v>0.2</v>
      </c>
      <c r="BZ2093" s="18">
        <v>9</v>
      </c>
      <c r="CA2093" s="18">
        <v>25.52</v>
      </c>
      <c r="CB2093" s="18">
        <v>1.1950000000000001</v>
      </c>
      <c r="CC2093" s="18">
        <v>14.9102735294118</v>
      </c>
      <c r="CD2093" s="18">
        <v>0.2</v>
      </c>
      <c r="CE2093" s="18">
        <v>2.8</v>
      </c>
      <c r="CF2093" s="33">
        <v>9</v>
      </c>
      <c r="CG2093" s="32">
        <v>260</v>
      </c>
      <c r="CH2093" s="18">
        <v>260</v>
      </c>
      <c r="CI2093" s="18">
        <v>220</v>
      </c>
      <c r="CJ2093" s="98">
        <f>Population!$CG2093-Population!$CI2093</f>
        <v>40</v>
      </c>
      <c r="CK2093" s="120">
        <f>_xlfn.DAYS(Entries!$AY$2,Population!H2093)</f>
        <v>217</v>
      </c>
      <c r="CL2093" s="120">
        <f t="shared" si="270"/>
        <v>1825</v>
      </c>
      <c r="CM2093" s="122">
        <f>Entries!$AY$5</f>
        <v>0.15</v>
      </c>
      <c r="CN2093" s="122">
        <f t="shared" si="272"/>
        <v>0.15384615384615385</v>
      </c>
      <c r="CO2093" s="121">
        <f t="shared" si="271"/>
        <v>0.89893150684931511</v>
      </c>
      <c r="CP2093" s="32" t="s">
        <v>5654</v>
      </c>
      <c r="CQ2093" s="18">
        <v>4</v>
      </c>
      <c r="CR2093" s="18" t="s">
        <v>95</v>
      </c>
      <c r="CS2093" s="18"/>
      <c r="CT2093" s="33"/>
      <c r="CU2093" s="32" t="s">
        <v>5655</v>
      </c>
      <c r="CV2093" s="18" t="s">
        <v>5651</v>
      </c>
      <c r="CW2093" s="18" t="s">
        <v>157</v>
      </c>
      <c r="CX2093" s="18" t="s">
        <v>5652</v>
      </c>
      <c r="CY2093" s="18" t="s">
        <v>107</v>
      </c>
      <c r="CZ2093" s="18" t="s">
        <v>755</v>
      </c>
      <c r="DA2093" s="33"/>
      <c r="DB2093" s="17" t="s">
        <v>15463</v>
      </c>
      <c r="DC2093" s="17" t="s">
        <v>15500</v>
      </c>
      <c r="DD2093" s="17">
        <v>1</v>
      </c>
      <c r="DE2093" s="17" t="s">
        <v>15500</v>
      </c>
      <c r="DF2093" s="17" t="s">
        <v>15500</v>
      </c>
      <c r="DG2093" s="23" t="s">
        <v>11174</v>
      </c>
      <c r="DH2093" s="145"/>
    </row>
    <row r="2094" spans="1:112" s="17" customFormat="1" x14ac:dyDescent="0.25">
      <c r="A2094" s="30" t="s">
        <v>7617</v>
      </c>
      <c r="B2094" s="15">
        <v>1</v>
      </c>
      <c r="C2094" s="152" t="s">
        <v>11188</v>
      </c>
      <c r="D2094" s="15" t="s">
        <v>5649</v>
      </c>
      <c r="E2094" s="15">
        <v>46580</v>
      </c>
      <c r="F2094" s="15" t="s">
        <v>7618</v>
      </c>
      <c r="G2094" s="31">
        <v>64795</v>
      </c>
      <c r="H2094" s="43">
        <v>44110</v>
      </c>
      <c r="I2094" s="96" t="s">
        <v>221</v>
      </c>
      <c r="J2094" s="96"/>
      <c r="K2094" s="96"/>
      <c r="L2094" s="15" t="s">
        <v>285</v>
      </c>
      <c r="M2094" s="124" t="s">
        <v>156</v>
      </c>
      <c r="N2094" s="15" t="s">
        <v>156</v>
      </c>
      <c r="O2094" s="124" t="s">
        <v>157</v>
      </c>
      <c r="P2094" s="96" t="str">
        <f>VLOOKUP(N2094,Entries!J:K,2,FALSE)</f>
        <v>UNITED STATES OF AMERICA</v>
      </c>
      <c r="Q2094" s="123" t="s">
        <v>5651</v>
      </c>
      <c r="R2094" s="30" t="s">
        <v>5651</v>
      </c>
      <c r="S2094" s="15" t="s">
        <v>156</v>
      </c>
      <c r="T2094" s="124" t="s">
        <v>157</v>
      </c>
      <c r="U2094" s="125" t="s">
        <v>159</v>
      </c>
      <c r="V2094" s="31" t="s">
        <v>159</v>
      </c>
      <c r="W2094" s="64">
        <f>IF(VLOOKUP(R2094,Entries!N:P,3,FALSE)=V2094,1,VLOOKUP(R2094,Entries!N:P,3,FALSE))</f>
        <v>1</v>
      </c>
      <c r="X2094" s="124"/>
      <c r="Y2094" s="124"/>
      <c r="Z2094" s="15"/>
      <c r="AA2094" s="15"/>
      <c r="AB2094" s="96"/>
      <c r="AC2094" s="97" t="s">
        <v>5652</v>
      </c>
      <c r="AD2094" s="15" t="s">
        <v>263</v>
      </c>
      <c r="AE2094" s="15" t="s">
        <v>263</v>
      </c>
      <c r="AF2094" s="96" t="s">
        <v>263</v>
      </c>
      <c r="AG2094" s="96" t="s">
        <v>11136</v>
      </c>
      <c r="AH2094" s="96"/>
      <c r="AI2094" s="15"/>
      <c r="AJ2094" s="15">
        <v>5</v>
      </c>
      <c r="AK2094" s="15" t="s">
        <v>95</v>
      </c>
      <c r="AL2094" s="15"/>
      <c r="AM2094" s="31"/>
      <c r="AN2094" s="30" t="s">
        <v>133</v>
      </c>
      <c r="AO2094" s="15" t="s">
        <v>134</v>
      </c>
      <c r="AP2094" s="31" t="s">
        <v>160</v>
      </c>
      <c r="AQ2094">
        <v>21104.48155819</v>
      </c>
      <c r="AR2094" t="s">
        <v>11416</v>
      </c>
      <c r="AS2094" t="s">
        <v>11225</v>
      </c>
      <c r="AT2094" t="s">
        <v>14692</v>
      </c>
      <c r="AU2094">
        <v>53.057699999999997</v>
      </c>
      <c r="AV2094" s="96">
        <v>0.92603136588000001</v>
      </c>
      <c r="AW2094">
        <v>278.16680000000002</v>
      </c>
      <c r="AX2094" s="96">
        <v>4.8549255196977787</v>
      </c>
      <c r="AY2094">
        <v>1.5410000000000001E-4</v>
      </c>
      <c r="AZ2094">
        <v>104.3031</v>
      </c>
      <c r="BA2094" s="96">
        <v>1.8204321363066669</v>
      </c>
      <c r="BB2094">
        <v>255.81290000000001</v>
      </c>
      <c r="BC2094" s="96">
        <v>4.4647764452044445</v>
      </c>
      <c r="BD2094">
        <v>15.064005079999999</v>
      </c>
      <c r="BE2094" s="96">
        <f t="shared" si="266"/>
        <v>6925.3479615104034</v>
      </c>
      <c r="BF2094" s="96">
        <f t="shared" si="267"/>
        <v>555.41515763127245</v>
      </c>
      <c r="BG2094" s="96">
        <f t="shared" si="268"/>
        <v>553.28076538953428</v>
      </c>
      <c r="BH2094">
        <v>6931.7203585996194</v>
      </c>
      <c r="BI2094">
        <v>1.262540666975012E-3</v>
      </c>
      <c r="BJ2094">
        <v>0.92636235981618409</v>
      </c>
      <c r="BK2094">
        <v>4.8549265294918102</v>
      </c>
      <c r="BL2094">
        <v>0.93099085489947975</v>
      </c>
      <c r="BM2094">
        <v>5.3542186625367139</v>
      </c>
      <c r="BN2094">
        <v>0.92603177442912055</v>
      </c>
      <c r="BO2094">
        <v>4.8549265318842414</v>
      </c>
      <c r="BP2094">
        <v>1.0967017543859301E-3</v>
      </c>
      <c r="BQ2094">
        <v>0.93099085489947975</v>
      </c>
      <c r="BR2094">
        <v>6925.6283464993194</v>
      </c>
      <c r="BS2094" s="96">
        <v>562.22369525715021</v>
      </c>
      <c r="BT2094" s="96">
        <v>547.03299774148854</v>
      </c>
      <c r="BU2094">
        <v>5.3542186625367139</v>
      </c>
      <c r="BV2094" s="60" t="str">
        <f t="shared" si="269"/>
        <v>Starlink</v>
      </c>
      <c r="BW2094" s="30" t="s">
        <v>192</v>
      </c>
      <c r="BX2094" s="15">
        <v>3.3</v>
      </c>
      <c r="BY2094" s="16">
        <v>0.2</v>
      </c>
      <c r="BZ2094" s="15">
        <v>9</v>
      </c>
      <c r="CA2094" s="15">
        <v>25.52</v>
      </c>
      <c r="CB2094" s="15">
        <v>1.1950000000000001</v>
      </c>
      <c r="CC2094" s="15">
        <v>14.9102735294118</v>
      </c>
      <c r="CD2094" s="15">
        <v>0.2</v>
      </c>
      <c r="CE2094" s="15">
        <v>2.8</v>
      </c>
      <c r="CF2094" s="31">
        <v>9</v>
      </c>
      <c r="CG2094" s="30">
        <v>260</v>
      </c>
      <c r="CH2094" s="15">
        <v>260</v>
      </c>
      <c r="CI2094" s="15">
        <v>220</v>
      </c>
      <c r="CJ2094" s="96">
        <f>Population!$CG2094-Population!$CI2094</f>
        <v>40</v>
      </c>
      <c r="CK2094" s="118">
        <f>_xlfn.DAYS(Entries!$AY$2,Population!H2094)</f>
        <v>184</v>
      </c>
      <c r="CL2094" s="118">
        <f t="shared" si="270"/>
        <v>1825</v>
      </c>
      <c r="CM2094" s="117">
        <f>Entries!$AY$5</f>
        <v>0.15</v>
      </c>
      <c r="CN2094" s="117">
        <f t="shared" si="272"/>
        <v>0.15384615384615385</v>
      </c>
      <c r="CO2094" s="119">
        <f t="shared" si="271"/>
        <v>0.91430136986301369</v>
      </c>
      <c r="CP2094" s="30" t="s">
        <v>5654</v>
      </c>
      <c r="CQ2094" s="15">
        <v>4</v>
      </c>
      <c r="CR2094" s="15" t="s">
        <v>95</v>
      </c>
      <c r="CS2094" s="15"/>
      <c r="CT2094" s="31"/>
      <c r="CU2094" s="30" t="s">
        <v>5655</v>
      </c>
      <c r="CV2094" s="15" t="s">
        <v>5651</v>
      </c>
      <c r="CW2094" s="15" t="s">
        <v>157</v>
      </c>
      <c r="CX2094" s="15" t="s">
        <v>5652</v>
      </c>
      <c r="CY2094" s="15" t="s">
        <v>107</v>
      </c>
      <c r="CZ2094" s="15" t="s">
        <v>755</v>
      </c>
      <c r="DA2094" s="31"/>
      <c r="DB2094" s="17" t="s">
        <v>15463</v>
      </c>
      <c r="DC2094" s="17" t="s">
        <v>15500</v>
      </c>
      <c r="DD2094" s="17">
        <v>1</v>
      </c>
      <c r="DE2094" s="17" t="s">
        <v>15500</v>
      </c>
      <c r="DF2094" s="17" t="s">
        <v>15500</v>
      </c>
      <c r="DG2094" s="23" t="s">
        <v>11174</v>
      </c>
      <c r="DH2094" s="145"/>
    </row>
    <row r="2095" spans="1:112" s="17" customFormat="1" x14ac:dyDescent="0.25">
      <c r="A2095" s="32" t="s">
        <v>7620</v>
      </c>
      <c r="B2095" s="18">
        <v>1</v>
      </c>
      <c r="C2095" s="149" t="s">
        <v>11188</v>
      </c>
      <c r="D2095" s="18" t="s">
        <v>5649</v>
      </c>
      <c r="E2095" s="18">
        <v>46561</v>
      </c>
      <c r="F2095" s="18" t="s">
        <v>7621</v>
      </c>
      <c r="G2095" s="33">
        <v>64776</v>
      </c>
      <c r="H2095" s="44">
        <v>44110</v>
      </c>
      <c r="I2095" s="98" t="s">
        <v>221</v>
      </c>
      <c r="J2095" s="98"/>
      <c r="K2095" s="98"/>
      <c r="L2095" s="18" t="s">
        <v>285</v>
      </c>
      <c r="M2095" t="s">
        <v>156</v>
      </c>
      <c r="N2095" s="18" t="s">
        <v>156</v>
      </c>
      <c r="O2095" t="s">
        <v>157</v>
      </c>
      <c r="P2095" s="64" t="str">
        <f>VLOOKUP(N2095,Entries!J:K,2,FALSE)</f>
        <v>UNITED STATES OF AMERICA</v>
      </c>
      <c r="Q2095" s="38" t="s">
        <v>5651</v>
      </c>
      <c r="R2095" s="32" t="s">
        <v>5651</v>
      </c>
      <c r="S2095" s="18" t="s">
        <v>156</v>
      </c>
      <c r="T2095" t="s">
        <v>157</v>
      </c>
      <c r="U2095" s="39" t="s">
        <v>159</v>
      </c>
      <c r="V2095" s="33" t="s">
        <v>159</v>
      </c>
      <c r="W2095" s="64">
        <f>IF(VLOOKUP(R2095,Entries!N:P,3,FALSE)=V2095,1,VLOOKUP(R2095,Entries!N:P,3,FALSE))</f>
        <v>1</v>
      </c>
      <c r="X2095"/>
      <c r="Y2095"/>
      <c r="Z2095" s="18"/>
      <c r="AA2095" s="18"/>
      <c r="AB2095" s="98"/>
      <c r="AC2095" s="99" t="s">
        <v>5652</v>
      </c>
      <c r="AD2095" s="18" t="s">
        <v>263</v>
      </c>
      <c r="AE2095" s="18" t="s">
        <v>263</v>
      </c>
      <c r="AF2095" s="98" t="s">
        <v>263</v>
      </c>
      <c r="AG2095" s="98" t="s">
        <v>11136</v>
      </c>
      <c r="AH2095" s="98"/>
      <c r="AI2095" s="18"/>
      <c r="AJ2095" s="18">
        <v>5</v>
      </c>
      <c r="AK2095" s="18" t="s">
        <v>95</v>
      </c>
      <c r="AL2095" s="18"/>
      <c r="AM2095" s="33"/>
      <c r="AN2095" s="32" t="s">
        <v>133</v>
      </c>
      <c r="AO2095" s="18" t="s">
        <v>134</v>
      </c>
      <c r="AP2095" s="33" t="s">
        <v>160</v>
      </c>
      <c r="AQ2095">
        <v>21104.588445249999</v>
      </c>
      <c r="AR2095" t="s">
        <v>11716</v>
      </c>
      <c r="AS2095" t="s">
        <v>11225</v>
      </c>
      <c r="AT2095" t="s">
        <v>14693</v>
      </c>
      <c r="AU2095">
        <v>53.057000000000002</v>
      </c>
      <c r="AV2095" s="98">
        <v>0.92601914857777778</v>
      </c>
      <c r="AW2095">
        <v>277.6925</v>
      </c>
      <c r="AX2095" s="98">
        <v>4.8466474247777773</v>
      </c>
      <c r="AY2095">
        <v>1.8239999999999999E-4</v>
      </c>
      <c r="AZ2095">
        <v>101.18510000000001</v>
      </c>
      <c r="BA2095" s="98">
        <v>1.7660127815511115</v>
      </c>
      <c r="BB2095">
        <v>258.93430000000001</v>
      </c>
      <c r="BC2095" s="98">
        <v>4.5192551411422226</v>
      </c>
      <c r="BD2095">
        <v>15.06402845</v>
      </c>
      <c r="BE2095" s="96">
        <f t="shared" si="266"/>
        <v>6925.3407989542829</v>
      </c>
      <c r="BF2095" s="96">
        <f t="shared" si="267"/>
        <v>555.60398111601171</v>
      </c>
      <c r="BG2095" s="96">
        <f t="shared" si="268"/>
        <v>553.07761679255327</v>
      </c>
      <c r="BH2095">
        <v>6931.7132251228022</v>
      </c>
      <c r="BI2095">
        <v>1.2880074446185181E-3</v>
      </c>
      <c r="BJ2095">
        <v>0.92635014556034168</v>
      </c>
      <c r="BK2095">
        <v>4.8466484329636987</v>
      </c>
      <c r="BL2095">
        <v>0.94303754567232567</v>
      </c>
      <c r="BM2095">
        <v>5.3422313083303488</v>
      </c>
      <c r="BN2095">
        <v>0.92601955712413841</v>
      </c>
      <c r="BO2095">
        <v>4.8466484353364487</v>
      </c>
      <c r="BP2095">
        <v>1.1238487994269619E-3</v>
      </c>
      <c r="BQ2095">
        <v>0.94303754567232567</v>
      </c>
      <c r="BR2095">
        <v>6925.6212959799959</v>
      </c>
      <c r="BS2095" s="96">
        <v>562.40464715876897</v>
      </c>
      <c r="BT2095" s="96">
        <v>546.83794480122287</v>
      </c>
      <c r="BU2095">
        <v>5.3422313083303488</v>
      </c>
      <c r="BV2095" s="65" t="str">
        <f t="shared" si="269"/>
        <v>Starlink</v>
      </c>
      <c r="BW2095" s="32" t="s">
        <v>192</v>
      </c>
      <c r="BX2095" s="18">
        <v>3.3</v>
      </c>
      <c r="BY2095" s="21">
        <v>0.2</v>
      </c>
      <c r="BZ2095" s="18">
        <v>9</v>
      </c>
      <c r="CA2095" s="18">
        <v>25.52</v>
      </c>
      <c r="CB2095" s="18">
        <v>1.1950000000000001</v>
      </c>
      <c r="CC2095" s="18">
        <v>14.9102735294118</v>
      </c>
      <c r="CD2095" s="18">
        <v>0.2</v>
      </c>
      <c r="CE2095" s="18">
        <v>2.8</v>
      </c>
      <c r="CF2095" s="33">
        <v>9</v>
      </c>
      <c r="CG2095" s="32">
        <v>260</v>
      </c>
      <c r="CH2095" s="18">
        <v>260</v>
      </c>
      <c r="CI2095" s="18">
        <v>220</v>
      </c>
      <c r="CJ2095" s="98">
        <f>Population!$CG2095-Population!$CI2095</f>
        <v>40</v>
      </c>
      <c r="CK2095" s="120">
        <f>_xlfn.DAYS(Entries!$AY$2,Population!H2095)</f>
        <v>184</v>
      </c>
      <c r="CL2095" s="120">
        <f t="shared" si="270"/>
        <v>1825</v>
      </c>
      <c r="CM2095" s="122">
        <f>Entries!$AY$5</f>
        <v>0.15</v>
      </c>
      <c r="CN2095" s="122">
        <f t="shared" si="272"/>
        <v>0.15384615384615385</v>
      </c>
      <c r="CO2095" s="121">
        <f t="shared" si="271"/>
        <v>0.91430136986301369</v>
      </c>
      <c r="CP2095" s="32" t="s">
        <v>5654</v>
      </c>
      <c r="CQ2095" s="18">
        <v>4</v>
      </c>
      <c r="CR2095" s="18" t="s">
        <v>95</v>
      </c>
      <c r="CS2095" s="18"/>
      <c r="CT2095" s="33"/>
      <c r="CU2095" s="32" t="s">
        <v>5655</v>
      </c>
      <c r="CV2095" s="18" t="s">
        <v>5651</v>
      </c>
      <c r="CW2095" s="18" t="s">
        <v>157</v>
      </c>
      <c r="CX2095" s="18" t="s">
        <v>5652</v>
      </c>
      <c r="CY2095" s="18" t="s">
        <v>107</v>
      </c>
      <c r="CZ2095" s="18" t="s">
        <v>755</v>
      </c>
      <c r="DA2095" s="33"/>
      <c r="DB2095" s="17" t="s">
        <v>15463</v>
      </c>
      <c r="DC2095" s="17" t="s">
        <v>15500</v>
      </c>
      <c r="DD2095" s="17">
        <v>1</v>
      </c>
      <c r="DE2095" s="17" t="s">
        <v>15500</v>
      </c>
      <c r="DF2095" s="17" t="s">
        <v>15500</v>
      </c>
      <c r="DG2095" s="23" t="s">
        <v>11174</v>
      </c>
      <c r="DH2095" s="145"/>
    </row>
    <row r="2096" spans="1:112" s="17" customFormat="1" x14ac:dyDescent="0.25">
      <c r="A2096" s="30" t="s">
        <v>7623</v>
      </c>
      <c r="B2096" s="15">
        <v>1</v>
      </c>
      <c r="C2096" s="152" t="s">
        <v>11188</v>
      </c>
      <c r="D2096" s="15" t="s">
        <v>5649</v>
      </c>
      <c r="E2096" s="15">
        <v>46330</v>
      </c>
      <c r="F2096" s="15" t="s">
        <v>7624</v>
      </c>
      <c r="G2096" s="31">
        <v>64485</v>
      </c>
      <c r="H2096" s="43">
        <v>44077</v>
      </c>
      <c r="I2096" s="96" t="s">
        <v>221</v>
      </c>
      <c r="J2096" s="96"/>
      <c r="K2096" s="96"/>
      <c r="L2096" s="15" t="s">
        <v>285</v>
      </c>
      <c r="M2096" s="124" t="s">
        <v>156</v>
      </c>
      <c r="N2096" s="15" t="s">
        <v>156</v>
      </c>
      <c r="O2096" s="124" t="s">
        <v>157</v>
      </c>
      <c r="P2096" s="96" t="str">
        <f>VLOOKUP(N2096,Entries!J:K,2,FALSE)</f>
        <v>UNITED STATES OF AMERICA</v>
      </c>
      <c r="Q2096" s="123" t="s">
        <v>5651</v>
      </c>
      <c r="R2096" s="30" t="s">
        <v>5651</v>
      </c>
      <c r="S2096" s="15" t="s">
        <v>156</v>
      </c>
      <c r="T2096" s="124" t="s">
        <v>157</v>
      </c>
      <c r="U2096" s="125" t="s">
        <v>159</v>
      </c>
      <c r="V2096" s="31" t="s">
        <v>159</v>
      </c>
      <c r="W2096" s="64">
        <f>IF(VLOOKUP(R2096,Entries!N:P,3,FALSE)=V2096,1,VLOOKUP(R2096,Entries!N:P,3,FALSE))</f>
        <v>1</v>
      </c>
      <c r="X2096" s="124"/>
      <c r="Y2096" s="124"/>
      <c r="Z2096" s="15"/>
      <c r="AA2096" s="15"/>
      <c r="AB2096" s="96"/>
      <c r="AC2096" s="97" t="s">
        <v>5652</v>
      </c>
      <c r="AD2096" s="15" t="s">
        <v>263</v>
      </c>
      <c r="AE2096" s="15" t="s">
        <v>263</v>
      </c>
      <c r="AF2096" s="96" t="s">
        <v>263</v>
      </c>
      <c r="AG2096" s="96" t="s">
        <v>11136</v>
      </c>
      <c r="AH2096" s="96"/>
      <c r="AI2096" s="15"/>
      <c r="AJ2096" s="15">
        <v>5</v>
      </c>
      <c r="AK2096" s="15" t="s">
        <v>95</v>
      </c>
      <c r="AL2096" s="15"/>
      <c r="AM2096" s="31"/>
      <c r="AN2096" s="30" t="s">
        <v>133</v>
      </c>
      <c r="AO2096" s="15" t="s">
        <v>134</v>
      </c>
      <c r="AP2096" s="31" t="s">
        <v>160</v>
      </c>
      <c r="AQ2096">
        <v>21104.435960260002</v>
      </c>
      <c r="AR2096" t="s">
        <v>14694</v>
      </c>
      <c r="AS2096" t="s">
        <v>11225</v>
      </c>
      <c r="AT2096" t="s">
        <v>14695</v>
      </c>
      <c r="AU2096">
        <v>53.057299999999998</v>
      </c>
      <c r="AV2096" s="96">
        <v>0.92602438456444447</v>
      </c>
      <c r="AW2096">
        <v>113.37860000000001</v>
      </c>
      <c r="AX2096" s="96">
        <v>1.978829459617778</v>
      </c>
      <c r="AY2096">
        <v>4.4299999999999999E-5</v>
      </c>
      <c r="AZ2096">
        <v>63.386200000000002</v>
      </c>
      <c r="BA2096" s="96">
        <v>1.106297660168889</v>
      </c>
      <c r="BB2096">
        <v>296.71719999999999</v>
      </c>
      <c r="BC2096" s="96">
        <v>5.1786910099022228</v>
      </c>
      <c r="BD2096">
        <v>15.0639418</v>
      </c>
      <c r="BE2096" s="96">
        <f t="shared" si="266"/>
        <v>6925.3673559786903</v>
      </c>
      <c r="BF2096" s="96">
        <f t="shared" si="267"/>
        <v>554.67414975256088</v>
      </c>
      <c r="BG2096" s="96">
        <f t="shared" si="268"/>
        <v>554.0605622048206</v>
      </c>
      <c r="BH2096">
        <v>6931.7402047833493</v>
      </c>
      <c r="BI2096">
        <v>1.2142443224595709E-3</v>
      </c>
      <c r="BJ2096">
        <v>0.9263553778351461</v>
      </c>
      <c r="BK2096">
        <v>1.9788298708207721</v>
      </c>
      <c r="BL2096">
        <v>0.83861139713828581</v>
      </c>
      <c r="BM2096">
        <v>5.4463783358898707</v>
      </c>
      <c r="BN2096">
        <v>0.92602479319534303</v>
      </c>
      <c r="BO2096">
        <v>1.978829873203475</v>
      </c>
      <c r="BP2096">
        <v>9.9661704744551127E-4</v>
      </c>
      <c r="BQ2096">
        <v>0.83861139713828581</v>
      </c>
      <c r="BR2096">
        <v>6925.6478051588256</v>
      </c>
      <c r="BS2096" s="96">
        <v>561.55002382605107</v>
      </c>
      <c r="BT2096" s="96">
        <v>547.74558649160099</v>
      </c>
      <c r="BU2096">
        <v>5.4463783358898707</v>
      </c>
      <c r="BV2096" s="60" t="str">
        <f t="shared" si="269"/>
        <v>Starlink</v>
      </c>
      <c r="BW2096" s="30" t="s">
        <v>192</v>
      </c>
      <c r="BX2096" s="15">
        <v>3.3</v>
      </c>
      <c r="BY2096" s="16">
        <v>0.2</v>
      </c>
      <c r="BZ2096" s="15">
        <v>9</v>
      </c>
      <c r="CA2096" s="15">
        <v>25.52</v>
      </c>
      <c r="CB2096" s="15">
        <v>1.1950000000000001</v>
      </c>
      <c r="CC2096" s="15">
        <v>14.9102735294118</v>
      </c>
      <c r="CD2096" s="15">
        <v>0.2</v>
      </c>
      <c r="CE2096" s="15">
        <v>2.8</v>
      </c>
      <c r="CF2096" s="31">
        <v>9</v>
      </c>
      <c r="CG2096" s="30">
        <v>260</v>
      </c>
      <c r="CH2096" s="15">
        <v>260</v>
      </c>
      <c r="CI2096" s="15">
        <v>220</v>
      </c>
      <c r="CJ2096" s="96">
        <f>Population!$CG2096-Population!$CI2096</f>
        <v>40</v>
      </c>
      <c r="CK2096" s="118">
        <f>_xlfn.DAYS(Entries!$AY$2,Population!H2096)</f>
        <v>217</v>
      </c>
      <c r="CL2096" s="118">
        <f t="shared" si="270"/>
        <v>1825</v>
      </c>
      <c r="CM2096" s="117">
        <f>Entries!$AY$5</f>
        <v>0.15</v>
      </c>
      <c r="CN2096" s="117">
        <f t="shared" si="272"/>
        <v>0.15384615384615385</v>
      </c>
      <c r="CO2096" s="119">
        <f t="shared" si="271"/>
        <v>0.89893150684931511</v>
      </c>
      <c r="CP2096" s="30" t="s">
        <v>5654</v>
      </c>
      <c r="CQ2096" s="15">
        <v>4</v>
      </c>
      <c r="CR2096" s="15" t="s">
        <v>95</v>
      </c>
      <c r="CS2096" s="15"/>
      <c r="CT2096" s="31"/>
      <c r="CU2096" s="30" t="s">
        <v>5655</v>
      </c>
      <c r="CV2096" s="15" t="s">
        <v>5651</v>
      </c>
      <c r="CW2096" s="15" t="s">
        <v>157</v>
      </c>
      <c r="CX2096" s="15" t="s">
        <v>5652</v>
      </c>
      <c r="CY2096" s="15" t="s">
        <v>107</v>
      </c>
      <c r="CZ2096" s="15" t="s">
        <v>755</v>
      </c>
      <c r="DA2096" s="31"/>
      <c r="DB2096" s="17" t="s">
        <v>15463</v>
      </c>
      <c r="DC2096" s="17" t="s">
        <v>15500</v>
      </c>
      <c r="DD2096" s="17">
        <v>1</v>
      </c>
      <c r="DE2096" s="17" t="s">
        <v>15500</v>
      </c>
      <c r="DF2096" s="17" t="s">
        <v>15500</v>
      </c>
      <c r="DG2096" s="23" t="s">
        <v>11174</v>
      </c>
      <c r="DH2096" s="145"/>
    </row>
    <row r="2097" spans="1:112" s="17" customFormat="1" x14ac:dyDescent="0.25">
      <c r="A2097" s="32" t="s">
        <v>7626</v>
      </c>
      <c r="B2097" s="18">
        <v>1</v>
      </c>
      <c r="C2097" s="149" t="s">
        <v>11188</v>
      </c>
      <c r="D2097" s="18" t="s">
        <v>5649</v>
      </c>
      <c r="E2097" s="18">
        <v>46374</v>
      </c>
      <c r="F2097" s="18" t="s">
        <v>7627</v>
      </c>
      <c r="G2097" s="33">
        <v>64441</v>
      </c>
      <c r="H2097" s="44">
        <v>44077</v>
      </c>
      <c r="I2097" s="98" t="s">
        <v>221</v>
      </c>
      <c r="J2097" s="98"/>
      <c r="K2097" s="98"/>
      <c r="L2097" s="18" t="s">
        <v>285</v>
      </c>
      <c r="M2097" t="s">
        <v>156</v>
      </c>
      <c r="N2097" s="18" t="s">
        <v>156</v>
      </c>
      <c r="O2097" t="s">
        <v>157</v>
      </c>
      <c r="P2097" s="64" t="str">
        <f>VLOOKUP(N2097,Entries!J:K,2,FALSE)</f>
        <v>UNITED STATES OF AMERICA</v>
      </c>
      <c r="Q2097" s="38" t="s">
        <v>5651</v>
      </c>
      <c r="R2097" s="32" t="s">
        <v>5651</v>
      </c>
      <c r="S2097" s="18" t="s">
        <v>156</v>
      </c>
      <c r="T2097" t="s">
        <v>157</v>
      </c>
      <c r="U2097" s="39" t="s">
        <v>159</v>
      </c>
      <c r="V2097" s="33" t="s">
        <v>159</v>
      </c>
      <c r="W2097" s="64">
        <f>IF(VLOOKUP(R2097,Entries!N:P,3,FALSE)=V2097,1,VLOOKUP(R2097,Entries!N:P,3,FALSE))</f>
        <v>1</v>
      </c>
      <c r="X2097"/>
      <c r="Y2097"/>
      <c r="Z2097" s="18"/>
      <c r="AA2097" s="18"/>
      <c r="AB2097" s="98"/>
      <c r="AC2097" s="99" t="s">
        <v>5652</v>
      </c>
      <c r="AD2097" s="18" t="s">
        <v>263</v>
      </c>
      <c r="AE2097" s="18" t="s">
        <v>263</v>
      </c>
      <c r="AF2097" s="98" t="s">
        <v>263</v>
      </c>
      <c r="AG2097" s="98" t="s">
        <v>11136</v>
      </c>
      <c r="AH2097" s="98"/>
      <c r="AI2097" s="18"/>
      <c r="AJ2097" s="18">
        <v>5</v>
      </c>
      <c r="AK2097" s="18" t="s">
        <v>95</v>
      </c>
      <c r="AL2097" s="18"/>
      <c r="AM2097" s="33"/>
      <c r="AN2097" s="32" t="s">
        <v>133</v>
      </c>
      <c r="AO2097" s="18" t="s">
        <v>134</v>
      </c>
      <c r="AP2097" s="33" t="s">
        <v>160</v>
      </c>
      <c r="AQ2097">
        <v>21104.250631340001</v>
      </c>
      <c r="AR2097" t="s">
        <v>14696</v>
      </c>
      <c r="AS2097" t="s">
        <v>11225</v>
      </c>
      <c r="AT2097" t="s">
        <v>14697</v>
      </c>
      <c r="AU2097">
        <v>53.061799999999998</v>
      </c>
      <c r="AV2097" s="98">
        <v>0.92610292436444441</v>
      </c>
      <c r="AW2097">
        <v>70.143799999999999</v>
      </c>
      <c r="AX2097" s="98">
        <v>1.2242400051644444</v>
      </c>
      <c r="AY2097">
        <v>8.6140000000000001E-4</v>
      </c>
      <c r="AZ2097">
        <v>332.03559999999999</v>
      </c>
      <c r="BA2097" s="98">
        <v>5.7951132481955563</v>
      </c>
      <c r="BB2097">
        <v>28.0183</v>
      </c>
      <c r="BC2097" s="98">
        <v>0.48901148407555556</v>
      </c>
      <c r="BD2097">
        <v>15.38793555</v>
      </c>
      <c r="BE2097" s="96">
        <f t="shared" si="266"/>
        <v>6827.813696339651</v>
      </c>
      <c r="BF2097" s="96">
        <f t="shared" si="267"/>
        <v>462.69517505767817</v>
      </c>
      <c r="BG2097" s="96">
        <f t="shared" si="268"/>
        <v>450.93221762162375</v>
      </c>
      <c r="BH2097">
        <v>6834.2836907804449</v>
      </c>
      <c r="BI2097">
        <v>1.6446702755067699E-3</v>
      </c>
      <c r="BJ2097">
        <v>0.92644342179340067</v>
      </c>
      <c r="BK2097">
        <v>1.22424025944829</v>
      </c>
      <c r="BL2097">
        <v>0.29089941374021488</v>
      </c>
      <c r="BM2097">
        <v>5.9932277262875058</v>
      </c>
      <c r="BN2097">
        <v>0.92610334522273807</v>
      </c>
      <c r="BO2097">
        <v>1.224240260877725</v>
      </c>
      <c r="BP2097">
        <v>9.9058627228261237E-4</v>
      </c>
      <c r="BQ2097">
        <v>0.29089941374021488</v>
      </c>
      <c r="BR2097">
        <v>6828.0974100523817</v>
      </c>
      <c r="BS2097" s="96">
        <v>463.86122961258752</v>
      </c>
      <c r="BT2097" s="96">
        <v>450.33359049217506</v>
      </c>
      <c r="BU2097">
        <v>5.9932277262875058</v>
      </c>
      <c r="BV2097" s="65" t="str">
        <f t="shared" si="269"/>
        <v>Starlink</v>
      </c>
      <c r="BW2097" s="32" t="s">
        <v>192</v>
      </c>
      <c r="BX2097" s="18">
        <v>3.3</v>
      </c>
      <c r="BY2097" s="21">
        <v>0.2</v>
      </c>
      <c r="BZ2097" s="18">
        <v>9</v>
      </c>
      <c r="CA2097" s="18">
        <v>25.52</v>
      </c>
      <c r="CB2097" s="18">
        <v>1.1950000000000001</v>
      </c>
      <c r="CC2097" s="18">
        <v>14.9102735294118</v>
      </c>
      <c r="CD2097" s="18">
        <v>0.2</v>
      </c>
      <c r="CE2097" s="18">
        <v>2.8</v>
      </c>
      <c r="CF2097" s="33">
        <v>9</v>
      </c>
      <c r="CG2097" s="32">
        <v>260</v>
      </c>
      <c r="CH2097" s="18">
        <v>260</v>
      </c>
      <c r="CI2097" s="18">
        <v>220</v>
      </c>
      <c r="CJ2097" s="98">
        <f>Population!$CG2097-Population!$CI2097</f>
        <v>40</v>
      </c>
      <c r="CK2097" s="120">
        <f>_xlfn.DAYS(Entries!$AY$2,Population!H2097)</f>
        <v>217</v>
      </c>
      <c r="CL2097" s="120">
        <f t="shared" si="270"/>
        <v>1825</v>
      </c>
      <c r="CM2097" s="122">
        <f>Entries!$AY$5</f>
        <v>0.15</v>
      </c>
      <c r="CN2097" s="122">
        <f t="shared" si="272"/>
        <v>0.15384615384615385</v>
      </c>
      <c r="CO2097" s="121">
        <f t="shared" si="271"/>
        <v>0.89893150684931511</v>
      </c>
      <c r="CP2097" s="32" t="s">
        <v>5654</v>
      </c>
      <c r="CQ2097" s="18">
        <v>4</v>
      </c>
      <c r="CR2097" s="18" t="s">
        <v>95</v>
      </c>
      <c r="CS2097" s="18"/>
      <c r="CT2097" s="33"/>
      <c r="CU2097" s="32" t="s">
        <v>5655</v>
      </c>
      <c r="CV2097" s="18" t="s">
        <v>5651</v>
      </c>
      <c r="CW2097" s="18" t="s">
        <v>157</v>
      </c>
      <c r="CX2097" s="18" t="s">
        <v>5652</v>
      </c>
      <c r="CY2097" s="18" t="s">
        <v>107</v>
      </c>
      <c r="CZ2097" s="18" t="s">
        <v>755</v>
      </c>
      <c r="DA2097" s="33"/>
      <c r="DB2097" s="17" t="s">
        <v>15463</v>
      </c>
      <c r="DC2097" s="17" t="s">
        <v>15500</v>
      </c>
      <c r="DD2097" s="17">
        <v>1</v>
      </c>
      <c r="DE2097" s="17" t="s">
        <v>15500</v>
      </c>
      <c r="DF2097" s="17" t="s">
        <v>15500</v>
      </c>
      <c r="DG2097" s="23" t="s">
        <v>11174</v>
      </c>
      <c r="DH2097" s="145"/>
    </row>
    <row r="2098" spans="1:112" s="17" customFormat="1" x14ac:dyDescent="0.25">
      <c r="A2098" s="30" t="s">
        <v>7629</v>
      </c>
      <c r="B2098" s="15">
        <v>1</v>
      </c>
      <c r="C2098" s="152" t="s">
        <v>11188</v>
      </c>
      <c r="D2098" s="15" t="s">
        <v>5649</v>
      </c>
      <c r="E2098" s="15">
        <v>46581</v>
      </c>
      <c r="F2098" s="15" t="s">
        <v>7630</v>
      </c>
      <c r="G2098" s="31">
        <v>64796</v>
      </c>
      <c r="H2098" s="43">
        <v>44110</v>
      </c>
      <c r="I2098" s="96" t="s">
        <v>221</v>
      </c>
      <c r="J2098" s="96"/>
      <c r="K2098" s="96"/>
      <c r="L2098" s="15" t="s">
        <v>285</v>
      </c>
      <c r="M2098" s="124" t="s">
        <v>156</v>
      </c>
      <c r="N2098" s="15" t="s">
        <v>156</v>
      </c>
      <c r="O2098" s="124" t="s">
        <v>157</v>
      </c>
      <c r="P2098" s="96" t="str">
        <f>VLOOKUP(N2098,Entries!J:K,2,FALSE)</f>
        <v>UNITED STATES OF AMERICA</v>
      </c>
      <c r="Q2098" s="123" t="s">
        <v>5651</v>
      </c>
      <c r="R2098" s="30" t="s">
        <v>5651</v>
      </c>
      <c r="S2098" s="15" t="s">
        <v>156</v>
      </c>
      <c r="T2098" s="124" t="s">
        <v>157</v>
      </c>
      <c r="U2098" s="125" t="s">
        <v>159</v>
      </c>
      <c r="V2098" s="31" t="s">
        <v>159</v>
      </c>
      <c r="W2098" s="64">
        <f>IF(VLOOKUP(R2098,Entries!N:P,3,FALSE)=V2098,1,VLOOKUP(R2098,Entries!N:P,3,FALSE))</f>
        <v>1</v>
      </c>
      <c r="X2098" s="124"/>
      <c r="Y2098" s="124"/>
      <c r="Z2098" s="15"/>
      <c r="AA2098" s="15"/>
      <c r="AB2098" s="96"/>
      <c r="AC2098" s="97" t="s">
        <v>5652</v>
      </c>
      <c r="AD2098" s="15" t="s">
        <v>263</v>
      </c>
      <c r="AE2098" s="15" t="s">
        <v>263</v>
      </c>
      <c r="AF2098" s="96" t="s">
        <v>263</v>
      </c>
      <c r="AG2098" s="96" t="s">
        <v>11136</v>
      </c>
      <c r="AH2098" s="96"/>
      <c r="AI2098" s="15"/>
      <c r="AJ2098" s="15">
        <v>5</v>
      </c>
      <c r="AK2098" s="15" t="s">
        <v>95</v>
      </c>
      <c r="AL2098" s="15"/>
      <c r="AM2098" s="31"/>
      <c r="AN2098" s="30" t="s">
        <v>133</v>
      </c>
      <c r="AO2098" s="15" t="s">
        <v>134</v>
      </c>
      <c r="AP2098" s="31" t="s">
        <v>160</v>
      </c>
      <c r="AQ2098">
        <v>21104.57969481</v>
      </c>
      <c r="AR2098" t="s">
        <v>14698</v>
      </c>
      <c r="AS2098" t="s">
        <v>11225</v>
      </c>
      <c r="AT2098" t="s">
        <v>14699</v>
      </c>
      <c r="AU2098">
        <v>53.051699999999997</v>
      </c>
      <c r="AV2098" s="96">
        <v>0.92592664614666664</v>
      </c>
      <c r="AW2098">
        <v>272.7518</v>
      </c>
      <c r="AX2098" s="96">
        <v>4.7604159603644449</v>
      </c>
      <c r="AY2098">
        <v>1.964E-4</v>
      </c>
      <c r="AZ2098">
        <v>103.6897</v>
      </c>
      <c r="BA2098" s="96">
        <v>1.8097262889022223</v>
      </c>
      <c r="BB2098">
        <v>256.43110000000001</v>
      </c>
      <c r="BC2098" s="96">
        <v>4.4755660683955565</v>
      </c>
      <c r="BD2098">
        <v>15.06399279</v>
      </c>
      <c r="BE2098" s="96">
        <f t="shared" si="266"/>
        <v>6925.3517282193579</v>
      </c>
      <c r="BF2098" s="96">
        <f t="shared" si="267"/>
        <v>555.71186729878082</v>
      </c>
      <c r="BG2098" s="96">
        <f t="shared" si="268"/>
        <v>552.99158913993597</v>
      </c>
      <c r="BH2098">
        <v>6931.724053271354</v>
      </c>
      <c r="BI2098">
        <v>1.2912054850371089E-3</v>
      </c>
      <c r="BJ2098">
        <v>0.92625765967702689</v>
      </c>
      <c r="BK2098">
        <v>4.7604169512322132</v>
      </c>
      <c r="BL2098">
        <v>0.95532804175739627</v>
      </c>
      <c r="BM2098">
        <v>5.3299652256345746</v>
      </c>
      <c r="BN2098">
        <v>0.92592705477525017</v>
      </c>
      <c r="BO2098">
        <v>4.7604169530121956</v>
      </c>
      <c r="BP2098">
        <v>1.135163832559638E-3</v>
      </c>
      <c r="BQ2098">
        <v>0.95532804175739627</v>
      </c>
      <c r="BR2098">
        <v>6925.6330727936684</v>
      </c>
      <c r="BS2098" s="96">
        <v>562.49480097548258</v>
      </c>
      <c r="BT2098" s="96">
        <v>546.77134461185415</v>
      </c>
      <c r="BU2098">
        <v>5.3299652256345746</v>
      </c>
      <c r="BV2098" s="60" t="str">
        <f t="shared" si="269"/>
        <v>Starlink</v>
      </c>
      <c r="BW2098" s="30" t="s">
        <v>192</v>
      </c>
      <c r="BX2098" s="15">
        <v>3.3</v>
      </c>
      <c r="BY2098" s="16">
        <v>0.2</v>
      </c>
      <c r="BZ2098" s="15">
        <v>9</v>
      </c>
      <c r="CA2098" s="15">
        <v>25.52</v>
      </c>
      <c r="CB2098" s="15">
        <v>1.1950000000000001</v>
      </c>
      <c r="CC2098" s="15">
        <v>14.9102735294118</v>
      </c>
      <c r="CD2098" s="15">
        <v>0.2</v>
      </c>
      <c r="CE2098" s="15">
        <v>2.8</v>
      </c>
      <c r="CF2098" s="31">
        <v>9</v>
      </c>
      <c r="CG2098" s="30">
        <v>260</v>
      </c>
      <c r="CH2098" s="15">
        <v>260</v>
      </c>
      <c r="CI2098" s="15">
        <v>220</v>
      </c>
      <c r="CJ2098" s="96">
        <f>Population!$CG2098-Population!$CI2098</f>
        <v>40</v>
      </c>
      <c r="CK2098" s="118">
        <f>_xlfn.DAYS(Entries!$AY$2,Population!H2098)</f>
        <v>184</v>
      </c>
      <c r="CL2098" s="118">
        <f t="shared" si="270"/>
        <v>1825</v>
      </c>
      <c r="CM2098" s="117">
        <f>Entries!$AY$5</f>
        <v>0.15</v>
      </c>
      <c r="CN2098" s="117">
        <f t="shared" si="272"/>
        <v>0.15384615384615385</v>
      </c>
      <c r="CO2098" s="119">
        <f t="shared" si="271"/>
        <v>0.91430136986301369</v>
      </c>
      <c r="CP2098" s="30" t="s">
        <v>5654</v>
      </c>
      <c r="CQ2098" s="15">
        <v>4</v>
      </c>
      <c r="CR2098" s="15" t="s">
        <v>95</v>
      </c>
      <c r="CS2098" s="15"/>
      <c r="CT2098" s="31"/>
      <c r="CU2098" s="30" t="s">
        <v>5655</v>
      </c>
      <c r="CV2098" s="15" t="s">
        <v>5651</v>
      </c>
      <c r="CW2098" s="15" t="s">
        <v>157</v>
      </c>
      <c r="CX2098" s="15" t="s">
        <v>5652</v>
      </c>
      <c r="CY2098" s="15" t="s">
        <v>107</v>
      </c>
      <c r="CZ2098" s="15" t="s">
        <v>755</v>
      </c>
      <c r="DA2098" s="31"/>
      <c r="DB2098" s="17" t="s">
        <v>15463</v>
      </c>
      <c r="DC2098" s="17" t="s">
        <v>15500</v>
      </c>
      <c r="DD2098" s="17">
        <v>1</v>
      </c>
      <c r="DE2098" s="17" t="s">
        <v>15500</v>
      </c>
      <c r="DF2098" s="17" t="s">
        <v>15500</v>
      </c>
      <c r="DG2098" s="23" t="s">
        <v>11174</v>
      </c>
      <c r="DH2098" s="145"/>
    </row>
    <row r="2099" spans="1:112" s="17" customFormat="1" x14ac:dyDescent="0.25">
      <c r="A2099" s="32" t="s">
        <v>7632</v>
      </c>
      <c r="B2099" s="18">
        <v>1</v>
      </c>
      <c r="C2099" s="149" t="s">
        <v>11188</v>
      </c>
      <c r="D2099" s="18" t="s">
        <v>5649</v>
      </c>
      <c r="E2099" s="18">
        <v>46360</v>
      </c>
      <c r="F2099" s="18" t="s">
        <v>7633</v>
      </c>
      <c r="G2099" s="33">
        <v>64427</v>
      </c>
      <c r="H2099" s="44">
        <v>44077</v>
      </c>
      <c r="I2099" s="98" t="s">
        <v>221</v>
      </c>
      <c r="J2099" s="98"/>
      <c r="K2099" s="98"/>
      <c r="L2099" s="18" t="s">
        <v>285</v>
      </c>
      <c r="M2099" t="s">
        <v>156</v>
      </c>
      <c r="N2099" s="18" t="s">
        <v>156</v>
      </c>
      <c r="O2099" t="s">
        <v>157</v>
      </c>
      <c r="P2099" s="64" t="str">
        <f>VLOOKUP(N2099,Entries!J:K,2,FALSE)</f>
        <v>UNITED STATES OF AMERICA</v>
      </c>
      <c r="Q2099" s="38" t="s">
        <v>5651</v>
      </c>
      <c r="R2099" s="32" t="s">
        <v>5651</v>
      </c>
      <c r="S2099" s="18" t="s">
        <v>156</v>
      </c>
      <c r="T2099" t="s">
        <v>157</v>
      </c>
      <c r="U2099" s="39" t="s">
        <v>159</v>
      </c>
      <c r="V2099" s="33" t="s">
        <v>159</v>
      </c>
      <c r="W2099" s="64">
        <f>IF(VLOOKUP(R2099,Entries!N:P,3,FALSE)=V2099,1,VLOOKUP(R2099,Entries!N:P,3,FALSE))</f>
        <v>1</v>
      </c>
      <c r="X2099"/>
      <c r="Y2099"/>
      <c r="Z2099" s="18"/>
      <c r="AA2099" s="18"/>
      <c r="AB2099" s="98"/>
      <c r="AC2099" s="99" t="s">
        <v>5652</v>
      </c>
      <c r="AD2099" s="18" t="s">
        <v>263</v>
      </c>
      <c r="AE2099" s="18" t="s">
        <v>263</v>
      </c>
      <c r="AF2099" s="98" t="s">
        <v>263</v>
      </c>
      <c r="AG2099" s="98" t="s">
        <v>11136</v>
      </c>
      <c r="AH2099" s="98"/>
      <c r="AI2099" s="18"/>
      <c r="AJ2099" s="18">
        <v>5</v>
      </c>
      <c r="AK2099" s="18" t="s">
        <v>95</v>
      </c>
      <c r="AL2099" s="18"/>
      <c r="AM2099" s="33"/>
      <c r="AN2099" s="32" t="s">
        <v>133</v>
      </c>
      <c r="AO2099" s="18" t="s">
        <v>134</v>
      </c>
      <c r="AP2099" s="33" t="s">
        <v>160</v>
      </c>
      <c r="AQ2099">
        <v>21104.32584809</v>
      </c>
      <c r="AR2099" t="s">
        <v>14700</v>
      </c>
      <c r="AS2099" t="s">
        <v>11225</v>
      </c>
      <c r="AT2099" t="s">
        <v>14701</v>
      </c>
      <c r="AU2099">
        <v>53.067900000000002</v>
      </c>
      <c r="AV2099" s="98">
        <v>0.92620938942666686</v>
      </c>
      <c r="AW2099">
        <v>88.818600000000004</v>
      </c>
      <c r="AX2099" s="98">
        <v>1.5501766845066669</v>
      </c>
      <c r="AY2099">
        <v>5.6499999999999998E-5</v>
      </c>
      <c r="AZ2099">
        <v>31.840699999999998</v>
      </c>
      <c r="BA2099" s="98">
        <v>0.55572493552444446</v>
      </c>
      <c r="BB2099">
        <v>328.26159999999999</v>
      </c>
      <c r="BC2099" s="98">
        <v>5.7292445359288893</v>
      </c>
      <c r="BD2099">
        <v>15.063558220000001</v>
      </c>
      <c r="BE2099" s="96">
        <f t="shared" si="266"/>
        <v>6925.4849209920994</v>
      </c>
      <c r="BF2099" s="96">
        <f t="shared" si="267"/>
        <v>554.87621089013464</v>
      </c>
      <c r="BG2099" s="96">
        <f t="shared" si="268"/>
        <v>554.09363109406331</v>
      </c>
      <c r="BH2099">
        <v>6931.8578929850901</v>
      </c>
      <c r="BI2099">
        <v>1.226033427596601E-3</v>
      </c>
      <c r="BJ2099">
        <v>0.92654033627332832</v>
      </c>
      <c r="BK2099">
        <v>1.5501770067557199</v>
      </c>
      <c r="BL2099">
        <v>0.81635565370921581</v>
      </c>
      <c r="BM2099">
        <v>5.4686149299104372</v>
      </c>
      <c r="BN2099">
        <v>0.92620979784837287</v>
      </c>
      <c r="BO2099">
        <v>1.5501770085008399</v>
      </c>
      <c r="BP2099">
        <v>9.8888303572457702E-4</v>
      </c>
      <c r="BQ2099">
        <v>0.81635565370921581</v>
      </c>
      <c r="BR2099">
        <v>6925.7636691662256</v>
      </c>
      <c r="BS2099" s="96">
        <v>561.61243936810115</v>
      </c>
      <c r="BT2099" s="96">
        <v>547.91489896434996</v>
      </c>
      <c r="BU2099">
        <v>5.4686149299104372</v>
      </c>
      <c r="BV2099" s="65" t="str">
        <f t="shared" si="269"/>
        <v>Starlink</v>
      </c>
      <c r="BW2099" s="32" t="s">
        <v>192</v>
      </c>
      <c r="BX2099" s="18">
        <v>3.3</v>
      </c>
      <c r="BY2099" s="21">
        <v>0.2</v>
      </c>
      <c r="BZ2099" s="18">
        <v>9</v>
      </c>
      <c r="CA2099" s="18">
        <v>25.52</v>
      </c>
      <c r="CB2099" s="18">
        <v>1.1950000000000001</v>
      </c>
      <c r="CC2099" s="18">
        <v>14.9102735294118</v>
      </c>
      <c r="CD2099" s="18">
        <v>0.2</v>
      </c>
      <c r="CE2099" s="18">
        <v>2.8</v>
      </c>
      <c r="CF2099" s="33">
        <v>9</v>
      </c>
      <c r="CG2099" s="32">
        <v>260</v>
      </c>
      <c r="CH2099" s="18">
        <v>260</v>
      </c>
      <c r="CI2099" s="18">
        <v>220</v>
      </c>
      <c r="CJ2099" s="98">
        <f>Population!$CG2099-Population!$CI2099</f>
        <v>40</v>
      </c>
      <c r="CK2099" s="120">
        <f>_xlfn.DAYS(Entries!$AY$2,Population!H2099)</f>
        <v>217</v>
      </c>
      <c r="CL2099" s="120">
        <f t="shared" si="270"/>
        <v>1825</v>
      </c>
      <c r="CM2099" s="122">
        <f>Entries!$AY$5</f>
        <v>0.15</v>
      </c>
      <c r="CN2099" s="122">
        <f t="shared" si="272"/>
        <v>0.15384615384615385</v>
      </c>
      <c r="CO2099" s="121">
        <f t="shared" si="271"/>
        <v>0.89893150684931511</v>
      </c>
      <c r="CP2099" s="32" t="s">
        <v>5654</v>
      </c>
      <c r="CQ2099" s="18">
        <v>4</v>
      </c>
      <c r="CR2099" s="18" t="s">
        <v>95</v>
      </c>
      <c r="CS2099" s="18"/>
      <c r="CT2099" s="33"/>
      <c r="CU2099" s="32" t="s">
        <v>5655</v>
      </c>
      <c r="CV2099" s="18" t="s">
        <v>5651</v>
      </c>
      <c r="CW2099" s="18" t="s">
        <v>157</v>
      </c>
      <c r="CX2099" s="18" t="s">
        <v>5652</v>
      </c>
      <c r="CY2099" s="18" t="s">
        <v>107</v>
      </c>
      <c r="CZ2099" s="18" t="s">
        <v>755</v>
      </c>
      <c r="DA2099" s="33"/>
      <c r="DB2099" s="17" t="s">
        <v>15463</v>
      </c>
      <c r="DC2099" s="17" t="s">
        <v>15500</v>
      </c>
      <c r="DD2099" s="17">
        <v>1</v>
      </c>
      <c r="DE2099" s="17" t="s">
        <v>15500</v>
      </c>
      <c r="DF2099" s="17" t="s">
        <v>15500</v>
      </c>
      <c r="DG2099" s="23" t="s">
        <v>11174</v>
      </c>
      <c r="DH2099" s="145"/>
    </row>
    <row r="2100" spans="1:112" s="17" customFormat="1" x14ac:dyDescent="0.25">
      <c r="A2100" s="30" t="s">
        <v>7635</v>
      </c>
      <c r="B2100" s="15">
        <v>1</v>
      </c>
      <c r="C2100" s="152" t="s">
        <v>11188</v>
      </c>
      <c r="D2100" s="15" t="s">
        <v>5649</v>
      </c>
      <c r="E2100" s="15">
        <v>46562</v>
      </c>
      <c r="F2100" s="15" t="s">
        <v>7636</v>
      </c>
      <c r="G2100" s="31">
        <v>64777</v>
      </c>
      <c r="H2100" s="43">
        <v>44110</v>
      </c>
      <c r="I2100" s="96" t="s">
        <v>221</v>
      </c>
      <c r="J2100" s="96"/>
      <c r="K2100" s="96"/>
      <c r="L2100" s="15" t="s">
        <v>285</v>
      </c>
      <c r="M2100" s="124" t="s">
        <v>156</v>
      </c>
      <c r="N2100" s="15" t="s">
        <v>156</v>
      </c>
      <c r="O2100" s="124" t="s">
        <v>157</v>
      </c>
      <c r="P2100" s="96" t="str">
        <f>VLOOKUP(N2100,Entries!J:K,2,FALSE)</f>
        <v>UNITED STATES OF AMERICA</v>
      </c>
      <c r="Q2100" s="123" t="s">
        <v>5651</v>
      </c>
      <c r="R2100" s="30" t="s">
        <v>5651</v>
      </c>
      <c r="S2100" s="15" t="s">
        <v>156</v>
      </c>
      <c r="T2100" s="124" t="s">
        <v>157</v>
      </c>
      <c r="U2100" s="125" t="s">
        <v>159</v>
      </c>
      <c r="V2100" s="31" t="s">
        <v>159</v>
      </c>
      <c r="W2100" s="64">
        <f>IF(VLOOKUP(R2100,Entries!N:P,3,FALSE)=V2100,1,VLOOKUP(R2100,Entries!N:P,3,FALSE))</f>
        <v>1</v>
      </c>
      <c r="X2100" s="124"/>
      <c r="Y2100" s="124"/>
      <c r="Z2100" s="15"/>
      <c r="AA2100" s="15"/>
      <c r="AB2100" s="96"/>
      <c r="AC2100" s="97" t="s">
        <v>5652</v>
      </c>
      <c r="AD2100" s="15" t="s">
        <v>263</v>
      </c>
      <c r="AE2100" s="15" t="s">
        <v>263</v>
      </c>
      <c r="AF2100" s="96" t="s">
        <v>263</v>
      </c>
      <c r="AG2100" s="96" t="s">
        <v>11136</v>
      </c>
      <c r="AH2100" s="96"/>
      <c r="AI2100" s="15"/>
      <c r="AJ2100" s="15">
        <v>5</v>
      </c>
      <c r="AK2100" s="15" t="s">
        <v>95</v>
      </c>
      <c r="AL2100" s="15"/>
      <c r="AM2100" s="31"/>
      <c r="AN2100" s="30" t="s">
        <v>133</v>
      </c>
      <c r="AO2100" s="15" t="s">
        <v>134</v>
      </c>
      <c r="AP2100" s="31" t="s">
        <v>160</v>
      </c>
      <c r="AQ2100">
        <v>21104.458066380001</v>
      </c>
      <c r="AR2100" t="s">
        <v>12082</v>
      </c>
      <c r="AS2100" t="s">
        <v>11225</v>
      </c>
      <c r="AT2100" t="s">
        <v>14702</v>
      </c>
      <c r="AU2100">
        <v>53.056399999999996</v>
      </c>
      <c r="AV2100" s="96">
        <v>0.92600867660444441</v>
      </c>
      <c r="AW2100">
        <v>273.27480000000003</v>
      </c>
      <c r="AX2100" s="96">
        <v>4.7695440304533339</v>
      </c>
      <c r="AY2100">
        <v>1.8980000000000001E-4</v>
      </c>
      <c r="AZ2100">
        <v>105.7169</v>
      </c>
      <c r="BA2100" s="96">
        <v>1.8451075961377776</v>
      </c>
      <c r="BB2100">
        <v>254.40299999999999</v>
      </c>
      <c r="BC2100" s="96">
        <v>4.4401690532</v>
      </c>
      <c r="BD2100">
        <v>15.06395736</v>
      </c>
      <c r="BE2100" s="96">
        <f t="shared" si="266"/>
        <v>6925.3625870355236</v>
      </c>
      <c r="BF2100" s="96">
        <f t="shared" si="267"/>
        <v>555.67702085454312</v>
      </c>
      <c r="BG2100" s="96">
        <f t="shared" si="268"/>
        <v>553.04815321650403</v>
      </c>
      <c r="BH2100">
        <v>6931.7348625213099</v>
      </c>
      <c r="BI2100">
        <v>1.2817263087824119E-3</v>
      </c>
      <c r="BJ2100">
        <v>0.92633967350194435</v>
      </c>
      <c r="BK2100">
        <v>4.7695450235566721</v>
      </c>
      <c r="BL2100">
        <v>0.95488486620726765</v>
      </c>
      <c r="BM2100">
        <v>5.3303926882651806</v>
      </c>
      <c r="BN2100">
        <v>0.92600908515262548</v>
      </c>
      <c r="BO2100">
        <v>4.7695450249593421</v>
      </c>
      <c r="BP2100">
        <v>1.1279348175877561E-3</v>
      </c>
      <c r="BQ2100">
        <v>0.95488486620726765</v>
      </c>
      <c r="BR2100">
        <v>6925.6431791660607</v>
      </c>
      <c r="BS2100" s="96">
        <v>562.45485324203037</v>
      </c>
      <c r="BT2100" s="96">
        <v>546.8315050900901</v>
      </c>
      <c r="BU2100">
        <v>5.3303926882651806</v>
      </c>
      <c r="BV2100" s="60" t="str">
        <f t="shared" si="269"/>
        <v>Starlink</v>
      </c>
      <c r="BW2100" s="30" t="s">
        <v>192</v>
      </c>
      <c r="BX2100" s="15">
        <v>3.3</v>
      </c>
      <c r="BY2100" s="16">
        <v>0.2</v>
      </c>
      <c r="BZ2100" s="15">
        <v>9</v>
      </c>
      <c r="CA2100" s="15">
        <v>25.52</v>
      </c>
      <c r="CB2100" s="15">
        <v>1.1950000000000001</v>
      </c>
      <c r="CC2100" s="15">
        <v>14.9102735294118</v>
      </c>
      <c r="CD2100" s="15">
        <v>0.2</v>
      </c>
      <c r="CE2100" s="15">
        <v>2.8</v>
      </c>
      <c r="CF2100" s="31">
        <v>9</v>
      </c>
      <c r="CG2100" s="30">
        <v>260</v>
      </c>
      <c r="CH2100" s="15">
        <v>260</v>
      </c>
      <c r="CI2100" s="15">
        <v>220</v>
      </c>
      <c r="CJ2100" s="96">
        <f>Population!$CG2100-Population!$CI2100</f>
        <v>40</v>
      </c>
      <c r="CK2100" s="118">
        <f>_xlfn.DAYS(Entries!$AY$2,Population!H2100)</f>
        <v>184</v>
      </c>
      <c r="CL2100" s="118">
        <f t="shared" si="270"/>
        <v>1825</v>
      </c>
      <c r="CM2100" s="117">
        <f>Entries!$AY$5</f>
        <v>0.15</v>
      </c>
      <c r="CN2100" s="117">
        <f t="shared" si="272"/>
        <v>0.15384615384615385</v>
      </c>
      <c r="CO2100" s="119">
        <f t="shared" si="271"/>
        <v>0.91430136986301369</v>
      </c>
      <c r="CP2100" s="30" t="s">
        <v>5654</v>
      </c>
      <c r="CQ2100" s="15">
        <v>4</v>
      </c>
      <c r="CR2100" s="15" t="s">
        <v>95</v>
      </c>
      <c r="CS2100" s="15"/>
      <c r="CT2100" s="31"/>
      <c r="CU2100" s="30" t="s">
        <v>5655</v>
      </c>
      <c r="CV2100" s="15" t="s">
        <v>5651</v>
      </c>
      <c r="CW2100" s="15" t="s">
        <v>157</v>
      </c>
      <c r="CX2100" s="15" t="s">
        <v>5652</v>
      </c>
      <c r="CY2100" s="15" t="s">
        <v>107</v>
      </c>
      <c r="CZ2100" s="15" t="s">
        <v>755</v>
      </c>
      <c r="DA2100" s="31"/>
      <c r="DB2100" s="17" t="s">
        <v>15463</v>
      </c>
      <c r="DC2100" s="17" t="s">
        <v>15500</v>
      </c>
      <c r="DD2100" s="17">
        <v>1</v>
      </c>
      <c r="DE2100" s="17" t="s">
        <v>15500</v>
      </c>
      <c r="DF2100" s="17" t="s">
        <v>15500</v>
      </c>
      <c r="DG2100" s="23" t="s">
        <v>11174</v>
      </c>
      <c r="DH2100" s="145"/>
    </row>
    <row r="2101" spans="1:112" s="17" customFormat="1" x14ac:dyDescent="0.25">
      <c r="A2101" s="32" t="s">
        <v>7638</v>
      </c>
      <c r="B2101" s="18">
        <v>1</v>
      </c>
      <c r="C2101" s="149" t="s">
        <v>11188</v>
      </c>
      <c r="D2101" s="18" t="s">
        <v>5649</v>
      </c>
      <c r="E2101" s="18">
        <v>46671</v>
      </c>
      <c r="F2101" s="18" t="s">
        <v>7639</v>
      </c>
      <c r="G2101" s="33">
        <v>64895</v>
      </c>
      <c r="H2101" s="44">
        <v>44122</v>
      </c>
      <c r="I2101" s="98" t="s">
        <v>221</v>
      </c>
      <c r="J2101" s="98"/>
      <c r="K2101" s="98"/>
      <c r="L2101" s="18" t="s">
        <v>285</v>
      </c>
      <c r="M2101" t="s">
        <v>156</v>
      </c>
      <c r="N2101" s="18" t="s">
        <v>156</v>
      </c>
      <c r="O2101" t="s">
        <v>157</v>
      </c>
      <c r="P2101" s="64" t="str">
        <f>VLOOKUP(N2101,Entries!J:K,2,FALSE)</f>
        <v>UNITED STATES OF AMERICA</v>
      </c>
      <c r="Q2101" s="38" t="s">
        <v>5651</v>
      </c>
      <c r="R2101" s="32" t="s">
        <v>5651</v>
      </c>
      <c r="S2101" s="18" t="s">
        <v>156</v>
      </c>
      <c r="T2101" t="s">
        <v>157</v>
      </c>
      <c r="U2101" s="39" t="s">
        <v>159</v>
      </c>
      <c r="V2101" s="33" t="s">
        <v>159</v>
      </c>
      <c r="W2101" s="64">
        <f>IF(VLOOKUP(R2101,Entries!N:P,3,FALSE)=V2101,1,VLOOKUP(R2101,Entries!N:P,3,FALSE))</f>
        <v>1</v>
      </c>
      <c r="X2101"/>
      <c r="Y2101"/>
      <c r="Z2101" s="18"/>
      <c r="AA2101" s="18"/>
      <c r="AB2101" s="98"/>
      <c r="AC2101" s="99" t="s">
        <v>5652</v>
      </c>
      <c r="AD2101" s="18" t="s">
        <v>263</v>
      </c>
      <c r="AE2101" s="18" t="s">
        <v>263</v>
      </c>
      <c r="AF2101" s="98" t="s">
        <v>263</v>
      </c>
      <c r="AG2101" s="98" t="s">
        <v>11136</v>
      </c>
      <c r="AH2101" s="98"/>
      <c r="AI2101" s="18"/>
      <c r="AJ2101" s="18">
        <v>5</v>
      </c>
      <c r="AK2101" s="18" t="s">
        <v>95</v>
      </c>
      <c r="AL2101" s="18"/>
      <c r="AM2101" s="33"/>
      <c r="AN2101" s="32" t="s">
        <v>133</v>
      </c>
      <c r="AO2101" s="18" t="s">
        <v>134</v>
      </c>
      <c r="AP2101" s="33" t="s">
        <v>160</v>
      </c>
      <c r="AQ2101">
        <v>21104.146570950001</v>
      </c>
      <c r="AR2101" t="s">
        <v>14703</v>
      </c>
      <c r="AS2101" t="s">
        <v>11225</v>
      </c>
      <c r="AT2101" t="s">
        <v>14704</v>
      </c>
      <c r="AU2101">
        <v>53.058100000000003</v>
      </c>
      <c r="AV2101" s="98">
        <v>0.92603834719555578</v>
      </c>
      <c r="AW2101">
        <v>4.6711999999999998</v>
      </c>
      <c r="AX2101" s="98">
        <v>8.1527803057777778E-2</v>
      </c>
      <c r="AY2101">
        <v>1.7929999999999999E-4</v>
      </c>
      <c r="AZ2101">
        <v>86.563999999999993</v>
      </c>
      <c r="BA2101" s="98">
        <v>1.5108264993777778</v>
      </c>
      <c r="BB2101">
        <v>273.55540000000002</v>
      </c>
      <c r="BC2101" s="98">
        <v>4.7744414233155563</v>
      </c>
      <c r="BD2101">
        <v>15.064008469999999</v>
      </c>
      <c r="BE2101" s="96">
        <f t="shared" si="266"/>
        <v>6925.3469225248537</v>
      </c>
      <c r="BF2101" s="96">
        <f t="shared" si="267"/>
        <v>555.58863722806291</v>
      </c>
      <c r="BG2101" s="96">
        <f t="shared" si="268"/>
        <v>553.10520782164531</v>
      </c>
      <c r="BH2101">
        <v>6931.719719218675</v>
      </c>
      <c r="BI2101">
        <v>1.3156679905054699E-3</v>
      </c>
      <c r="BJ2101">
        <v>0.92636933994344273</v>
      </c>
      <c r="BK2101">
        <v>8.1527819920622996E-2</v>
      </c>
      <c r="BL2101">
        <v>0.91468639308665645</v>
      </c>
      <c r="BM2101">
        <v>5.3705825356534804</v>
      </c>
      <c r="BN2101">
        <v>0.9260387557462354</v>
      </c>
      <c r="BO2101">
        <v>8.1527822312359777E-2</v>
      </c>
      <c r="BP2101">
        <v>1.123380307231008E-3</v>
      </c>
      <c r="BQ2101">
        <v>0.91468639308665645</v>
      </c>
      <c r="BR2101">
        <v>6925.6272434971897</v>
      </c>
      <c r="BS2101" s="96">
        <v>562.40735675775704</v>
      </c>
      <c r="BT2101" s="96">
        <v>546.84713023662243</v>
      </c>
      <c r="BU2101">
        <v>5.3705825356534804</v>
      </c>
      <c r="BV2101" s="65" t="str">
        <f t="shared" si="269"/>
        <v>Starlink</v>
      </c>
      <c r="BW2101" s="32" t="s">
        <v>192</v>
      </c>
      <c r="BX2101" s="18">
        <v>3.3</v>
      </c>
      <c r="BY2101" s="21">
        <v>0.2</v>
      </c>
      <c r="BZ2101" s="18">
        <v>9</v>
      </c>
      <c r="CA2101" s="18">
        <v>25.52</v>
      </c>
      <c r="CB2101" s="18">
        <v>1.1950000000000001</v>
      </c>
      <c r="CC2101" s="18">
        <v>14.9102735294118</v>
      </c>
      <c r="CD2101" s="18">
        <v>0.2</v>
      </c>
      <c r="CE2101" s="18">
        <v>2.8</v>
      </c>
      <c r="CF2101" s="33">
        <v>9</v>
      </c>
      <c r="CG2101" s="32">
        <v>260</v>
      </c>
      <c r="CH2101" s="18">
        <v>260</v>
      </c>
      <c r="CI2101" s="18">
        <v>220</v>
      </c>
      <c r="CJ2101" s="98">
        <f>Population!$CG2101-Population!$CI2101</f>
        <v>40</v>
      </c>
      <c r="CK2101" s="120">
        <f>_xlfn.DAYS(Entries!$AY$2,Population!H2101)</f>
        <v>172</v>
      </c>
      <c r="CL2101" s="120">
        <f t="shared" si="270"/>
        <v>1825</v>
      </c>
      <c r="CM2101" s="122">
        <f>Entries!$AY$5</f>
        <v>0.15</v>
      </c>
      <c r="CN2101" s="122">
        <f t="shared" si="272"/>
        <v>0.15384615384615385</v>
      </c>
      <c r="CO2101" s="121">
        <f t="shared" si="271"/>
        <v>0.91989041095890411</v>
      </c>
      <c r="CP2101" s="32" t="s">
        <v>5654</v>
      </c>
      <c r="CQ2101" s="18">
        <v>4</v>
      </c>
      <c r="CR2101" s="18" t="s">
        <v>95</v>
      </c>
      <c r="CS2101" s="18"/>
      <c r="CT2101" s="33"/>
      <c r="CU2101" s="32" t="s">
        <v>5655</v>
      </c>
      <c r="CV2101" s="18" t="s">
        <v>5651</v>
      </c>
      <c r="CW2101" s="18" t="s">
        <v>157</v>
      </c>
      <c r="CX2101" s="18" t="s">
        <v>5652</v>
      </c>
      <c r="CY2101" s="18" t="s">
        <v>107</v>
      </c>
      <c r="CZ2101" s="18" t="s">
        <v>755</v>
      </c>
      <c r="DA2101" s="33"/>
      <c r="DB2101" s="17" t="s">
        <v>15463</v>
      </c>
      <c r="DC2101" s="17" t="s">
        <v>15500</v>
      </c>
      <c r="DD2101" s="17">
        <v>1</v>
      </c>
      <c r="DE2101" s="17" t="s">
        <v>15500</v>
      </c>
      <c r="DF2101" s="17" t="s">
        <v>15500</v>
      </c>
      <c r="DG2101" s="23" t="s">
        <v>11174</v>
      </c>
      <c r="DH2101" s="145"/>
    </row>
    <row r="2102" spans="1:112" s="17" customFormat="1" x14ac:dyDescent="0.25">
      <c r="A2102" s="30" t="s">
        <v>7641</v>
      </c>
      <c r="B2102" s="15">
        <v>1</v>
      </c>
      <c r="C2102" s="152" t="s">
        <v>11188</v>
      </c>
      <c r="D2102" s="15" t="s">
        <v>5649</v>
      </c>
      <c r="E2102" s="15">
        <v>46672</v>
      </c>
      <c r="F2102" s="15" t="s">
        <v>7642</v>
      </c>
      <c r="G2102" s="31">
        <v>64896</v>
      </c>
      <c r="H2102" s="43">
        <v>44122</v>
      </c>
      <c r="I2102" s="96" t="s">
        <v>221</v>
      </c>
      <c r="J2102" s="96"/>
      <c r="K2102" s="96"/>
      <c r="L2102" s="15" t="s">
        <v>285</v>
      </c>
      <c r="M2102" s="124" t="s">
        <v>156</v>
      </c>
      <c r="N2102" s="15" t="s">
        <v>156</v>
      </c>
      <c r="O2102" s="124" t="s">
        <v>157</v>
      </c>
      <c r="P2102" s="96" t="str">
        <f>VLOOKUP(N2102,Entries!J:K,2,FALSE)</f>
        <v>UNITED STATES OF AMERICA</v>
      </c>
      <c r="Q2102" s="123" t="s">
        <v>5651</v>
      </c>
      <c r="R2102" s="30" t="s">
        <v>5651</v>
      </c>
      <c r="S2102" s="15" t="s">
        <v>156</v>
      </c>
      <c r="T2102" s="124" t="s">
        <v>157</v>
      </c>
      <c r="U2102" s="125" t="s">
        <v>159</v>
      </c>
      <c r="V2102" s="31" t="s">
        <v>159</v>
      </c>
      <c r="W2102" s="64">
        <f>IF(VLOOKUP(R2102,Entries!N:P,3,FALSE)=V2102,1,VLOOKUP(R2102,Entries!N:P,3,FALSE))</f>
        <v>1</v>
      </c>
      <c r="X2102" s="124"/>
      <c r="Y2102" s="124"/>
      <c r="Z2102" s="15"/>
      <c r="AA2102" s="15"/>
      <c r="AB2102" s="96"/>
      <c r="AC2102" s="97" t="s">
        <v>5652</v>
      </c>
      <c r="AD2102" s="15" t="s">
        <v>263</v>
      </c>
      <c r="AE2102" s="15" t="s">
        <v>263</v>
      </c>
      <c r="AF2102" s="96" t="s">
        <v>263</v>
      </c>
      <c r="AG2102" s="96" t="s">
        <v>11136</v>
      </c>
      <c r="AH2102" s="96"/>
      <c r="AI2102" s="15"/>
      <c r="AJ2102" s="15">
        <v>5</v>
      </c>
      <c r="AK2102" s="15" t="s">
        <v>95</v>
      </c>
      <c r="AL2102" s="15"/>
      <c r="AM2102" s="31"/>
      <c r="AN2102" s="30" t="s">
        <v>133</v>
      </c>
      <c r="AO2102" s="15" t="s">
        <v>134</v>
      </c>
      <c r="AP2102" s="31" t="s">
        <v>160</v>
      </c>
      <c r="AQ2102">
        <v>21104.12034664</v>
      </c>
      <c r="AR2102" t="s">
        <v>14705</v>
      </c>
      <c r="AS2102" t="s">
        <v>11225</v>
      </c>
      <c r="AT2102" t="s">
        <v>14706</v>
      </c>
      <c r="AU2102">
        <v>53.0595</v>
      </c>
      <c r="AV2102" s="96">
        <v>0.92606278180000001</v>
      </c>
      <c r="AW2102">
        <v>359.78449999999998</v>
      </c>
      <c r="AX2102" s="96">
        <v>6.2794228162444448</v>
      </c>
      <c r="AY2102">
        <v>1.718E-4</v>
      </c>
      <c r="AZ2102">
        <v>77.898300000000006</v>
      </c>
      <c r="BA2102" s="96">
        <v>1.3595815338533335</v>
      </c>
      <c r="BB2102">
        <v>282.2199</v>
      </c>
      <c r="BC2102" s="96">
        <v>4.9256654448933341</v>
      </c>
      <c r="BD2102">
        <v>15.06397866</v>
      </c>
      <c r="BE2102" s="96">
        <f t="shared" si="266"/>
        <v>6925.3560588682858</v>
      </c>
      <c r="BF2102" s="96">
        <f t="shared" si="267"/>
        <v>555.54583503919912</v>
      </c>
      <c r="BG2102" s="96">
        <f t="shared" si="268"/>
        <v>553.16628269737157</v>
      </c>
      <c r="BH2102">
        <v>6931.729053178964</v>
      </c>
      <c r="BI2102">
        <v>1.3226399721519881E-3</v>
      </c>
      <c r="BJ2102">
        <v>0.92639376901593418</v>
      </c>
      <c r="BK2102">
        <v>6.2794241234515624</v>
      </c>
      <c r="BL2102">
        <v>0.89448971713020209</v>
      </c>
      <c r="BM2102">
        <v>5.3907583128974101</v>
      </c>
      <c r="BN2102">
        <v>0.92606319034303253</v>
      </c>
      <c r="BO2102">
        <v>6.2794241249114036</v>
      </c>
      <c r="BP2102">
        <v>1.113770748612552E-3</v>
      </c>
      <c r="BQ2102">
        <v>0.89448971713020209</v>
      </c>
      <c r="BR2102">
        <v>6925.6361556371703</v>
      </c>
      <c r="BS2102" s="96">
        <v>562.34972660285257</v>
      </c>
      <c r="BT2102" s="96">
        <v>546.92258467148804</v>
      </c>
      <c r="BU2102">
        <v>5.3907583128974101</v>
      </c>
      <c r="BV2102" s="60" t="str">
        <f t="shared" si="269"/>
        <v>Starlink</v>
      </c>
      <c r="BW2102" s="30" t="s">
        <v>192</v>
      </c>
      <c r="BX2102" s="15">
        <v>3.3</v>
      </c>
      <c r="BY2102" s="16">
        <v>0.2</v>
      </c>
      <c r="BZ2102" s="15">
        <v>9</v>
      </c>
      <c r="CA2102" s="15">
        <v>25.52</v>
      </c>
      <c r="CB2102" s="15">
        <v>1.1950000000000001</v>
      </c>
      <c r="CC2102" s="15">
        <v>14.9102735294118</v>
      </c>
      <c r="CD2102" s="15">
        <v>0.2</v>
      </c>
      <c r="CE2102" s="15">
        <v>2.8</v>
      </c>
      <c r="CF2102" s="31">
        <v>9</v>
      </c>
      <c r="CG2102" s="30">
        <v>260</v>
      </c>
      <c r="CH2102" s="15">
        <v>260</v>
      </c>
      <c r="CI2102" s="15">
        <v>220</v>
      </c>
      <c r="CJ2102" s="96">
        <f>Population!$CG2102-Population!$CI2102</f>
        <v>40</v>
      </c>
      <c r="CK2102" s="118">
        <f>_xlfn.DAYS(Entries!$AY$2,Population!H2102)</f>
        <v>172</v>
      </c>
      <c r="CL2102" s="118">
        <f t="shared" si="270"/>
        <v>1825</v>
      </c>
      <c r="CM2102" s="117">
        <f>Entries!$AY$5</f>
        <v>0.15</v>
      </c>
      <c r="CN2102" s="117">
        <f t="shared" si="272"/>
        <v>0.15384615384615385</v>
      </c>
      <c r="CO2102" s="119">
        <f t="shared" si="271"/>
        <v>0.91989041095890411</v>
      </c>
      <c r="CP2102" s="30" t="s">
        <v>5654</v>
      </c>
      <c r="CQ2102" s="15">
        <v>4</v>
      </c>
      <c r="CR2102" s="15" t="s">
        <v>95</v>
      </c>
      <c r="CS2102" s="15"/>
      <c r="CT2102" s="31"/>
      <c r="CU2102" s="30" t="s">
        <v>5655</v>
      </c>
      <c r="CV2102" s="15" t="s">
        <v>5651</v>
      </c>
      <c r="CW2102" s="15" t="s">
        <v>157</v>
      </c>
      <c r="CX2102" s="15" t="s">
        <v>5652</v>
      </c>
      <c r="CY2102" s="15" t="s">
        <v>107</v>
      </c>
      <c r="CZ2102" s="15" t="s">
        <v>755</v>
      </c>
      <c r="DA2102" s="31"/>
      <c r="DB2102" s="17" t="s">
        <v>15463</v>
      </c>
      <c r="DC2102" s="17" t="s">
        <v>15500</v>
      </c>
      <c r="DD2102" s="17">
        <v>1</v>
      </c>
      <c r="DE2102" s="17" t="s">
        <v>15500</v>
      </c>
      <c r="DF2102" s="17" t="s">
        <v>15500</v>
      </c>
      <c r="DG2102" s="23" t="s">
        <v>11174</v>
      </c>
      <c r="DH2102" s="145"/>
    </row>
    <row r="2103" spans="1:112" s="17" customFormat="1" x14ac:dyDescent="0.25">
      <c r="A2103" s="32" t="s">
        <v>7645</v>
      </c>
      <c r="B2103" s="18">
        <v>1</v>
      </c>
      <c r="C2103" s="149" t="s">
        <v>11188</v>
      </c>
      <c r="D2103" s="18" t="s">
        <v>5649</v>
      </c>
      <c r="E2103" s="18">
        <v>46673</v>
      </c>
      <c r="F2103" s="18" t="s">
        <v>7646</v>
      </c>
      <c r="G2103" s="33">
        <v>64897</v>
      </c>
      <c r="H2103" s="44">
        <v>44122</v>
      </c>
      <c r="I2103" s="98" t="s">
        <v>221</v>
      </c>
      <c r="J2103" s="98"/>
      <c r="K2103" s="98"/>
      <c r="L2103" s="18" t="s">
        <v>285</v>
      </c>
      <c r="M2103" t="s">
        <v>156</v>
      </c>
      <c r="N2103" s="18" t="s">
        <v>156</v>
      </c>
      <c r="O2103" t="s">
        <v>157</v>
      </c>
      <c r="P2103" s="64" t="str">
        <f>VLOOKUP(N2103,Entries!J:K,2,FALSE)</f>
        <v>UNITED STATES OF AMERICA</v>
      </c>
      <c r="Q2103" s="38" t="s">
        <v>5651</v>
      </c>
      <c r="R2103" s="32" t="s">
        <v>5651</v>
      </c>
      <c r="S2103" s="18" t="s">
        <v>156</v>
      </c>
      <c r="T2103" t="s">
        <v>157</v>
      </c>
      <c r="U2103" s="39" t="s">
        <v>159</v>
      </c>
      <c r="V2103" s="33" t="s">
        <v>159</v>
      </c>
      <c r="W2103" s="64">
        <f>IF(VLOOKUP(R2103,Entries!N:P,3,FALSE)=V2103,1,VLOOKUP(R2103,Entries!N:P,3,FALSE))</f>
        <v>1</v>
      </c>
      <c r="X2103"/>
      <c r="Y2103"/>
      <c r="Z2103" s="18"/>
      <c r="AA2103" s="18"/>
      <c r="AB2103" s="98"/>
      <c r="AC2103" s="99" t="s">
        <v>5652</v>
      </c>
      <c r="AD2103" s="18" t="s">
        <v>263</v>
      </c>
      <c r="AE2103" s="18" t="s">
        <v>263</v>
      </c>
      <c r="AF2103" s="98" t="s">
        <v>263</v>
      </c>
      <c r="AG2103" s="98" t="s">
        <v>11136</v>
      </c>
      <c r="AH2103" s="98"/>
      <c r="AI2103" s="18"/>
      <c r="AJ2103" s="18">
        <v>5</v>
      </c>
      <c r="AK2103" s="18" t="s">
        <v>95</v>
      </c>
      <c r="AL2103" s="18"/>
      <c r="AM2103" s="33"/>
      <c r="AN2103" s="32" t="s">
        <v>133</v>
      </c>
      <c r="AO2103" s="18" t="s">
        <v>134</v>
      </c>
      <c r="AP2103" s="33" t="s">
        <v>160</v>
      </c>
      <c r="AQ2103">
        <v>21104.156708310002</v>
      </c>
      <c r="AR2103" t="s">
        <v>14707</v>
      </c>
      <c r="AS2103" t="s">
        <v>11225</v>
      </c>
      <c r="AT2103" t="s">
        <v>14708</v>
      </c>
      <c r="AU2103">
        <v>53.055999999999997</v>
      </c>
      <c r="AV2103" s="98">
        <v>0.92600169528888887</v>
      </c>
      <c r="AW2103">
        <v>14.645300000000001</v>
      </c>
      <c r="AX2103" s="98">
        <v>0.25560865176444447</v>
      </c>
      <c r="AY2103">
        <v>1.828E-4</v>
      </c>
      <c r="AZ2103">
        <v>78.296300000000002</v>
      </c>
      <c r="BA2103" s="98">
        <v>1.3665279428311112</v>
      </c>
      <c r="BB2103">
        <v>281.82310000000001</v>
      </c>
      <c r="BC2103" s="98">
        <v>4.9187399798622229</v>
      </c>
      <c r="BD2103">
        <v>15.06396378</v>
      </c>
      <c r="BE2103" s="96">
        <f t="shared" si="266"/>
        <v>6925.3606193891355</v>
      </c>
      <c r="BF2103" s="96">
        <f t="shared" si="267"/>
        <v>555.62657531035893</v>
      </c>
      <c r="BG2103" s="96">
        <f t="shared" si="268"/>
        <v>553.09466346791123</v>
      </c>
      <c r="BH2103">
        <v>6931.7336177553898</v>
      </c>
      <c r="BI2103">
        <v>1.3319160240519499E-3</v>
      </c>
      <c r="BJ2103">
        <v>0.9263326936950893</v>
      </c>
      <c r="BK2103">
        <v>0.25560870491924348</v>
      </c>
      <c r="BL2103">
        <v>0.89899610580476286</v>
      </c>
      <c r="BM2103">
        <v>5.386272865539846</v>
      </c>
      <c r="BN2103">
        <v>0.92600210388609172</v>
      </c>
      <c r="BO2103">
        <v>0.25560870730697072</v>
      </c>
      <c r="BP2103">
        <v>1.123932730409798E-3</v>
      </c>
      <c r="BQ2103">
        <v>0.89899610580476286</v>
      </c>
      <c r="BR2103">
        <v>6925.641275900799</v>
      </c>
      <c r="BS2103" s="96">
        <v>562.4252308098612</v>
      </c>
      <c r="BT2103" s="96">
        <v>546.85732099173674</v>
      </c>
      <c r="BU2103">
        <v>5.386272865539846</v>
      </c>
      <c r="BV2103" s="65" t="str">
        <f t="shared" si="269"/>
        <v>Starlink</v>
      </c>
      <c r="BW2103" s="32" t="s">
        <v>192</v>
      </c>
      <c r="BX2103" s="18">
        <v>3.3</v>
      </c>
      <c r="BY2103" s="21">
        <v>0.2</v>
      </c>
      <c r="BZ2103" s="18">
        <v>9</v>
      </c>
      <c r="CA2103" s="18">
        <v>25.52</v>
      </c>
      <c r="CB2103" s="18">
        <v>1.1950000000000001</v>
      </c>
      <c r="CC2103" s="18">
        <v>14.9102735294118</v>
      </c>
      <c r="CD2103" s="18">
        <v>0.2</v>
      </c>
      <c r="CE2103" s="18">
        <v>2.8</v>
      </c>
      <c r="CF2103" s="33">
        <v>9</v>
      </c>
      <c r="CG2103" s="32">
        <v>260</v>
      </c>
      <c r="CH2103" s="18">
        <v>260</v>
      </c>
      <c r="CI2103" s="18">
        <v>220</v>
      </c>
      <c r="CJ2103" s="98">
        <f>Population!$CG2103-Population!$CI2103</f>
        <v>40</v>
      </c>
      <c r="CK2103" s="120">
        <f>_xlfn.DAYS(Entries!$AY$2,Population!H2103)</f>
        <v>172</v>
      </c>
      <c r="CL2103" s="120">
        <f t="shared" si="270"/>
        <v>1825</v>
      </c>
      <c r="CM2103" s="122">
        <f>Entries!$AY$5</f>
        <v>0.15</v>
      </c>
      <c r="CN2103" s="122">
        <f t="shared" si="272"/>
        <v>0.15384615384615385</v>
      </c>
      <c r="CO2103" s="121">
        <f t="shared" si="271"/>
        <v>0.91989041095890411</v>
      </c>
      <c r="CP2103" s="32" t="s">
        <v>5654</v>
      </c>
      <c r="CQ2103" s="18">
        <v>4</v>
      </c>
      <c r="CR2103" s="18" t="s">
        <v>95</v>
      </c>
      <c r="CS2103" s="18"/>
      <c r="CT2103" s="33"/>
      <c r="CU2103" s="32" t="s">
        <v>5655</v>
      </c>
      <c r="CV2103" s="18" t="s">
        <v>5651</v>
      </c>
      <c r="CW2103" s="18" t="s">
        <v>157</v>
      </c>
      <c r="CX2103" s="18" t="s">
        <v>5652</v>
      </c>
      <c r="CY2103" s="18" t="s">
        <v>107</v>
      </c>
      <c r="CZ2103" s="18" t="s">
        <v>755</v>
      </c>
      <c r="DA2103" s="33"/>
      <c r="DB2103" s="17" t="s">
        <v>15463</v>
      </c>
      <c r="DC2103" s="17" t="s">
        <v>15500</v>
      </c>
      <c r="DD2103" s="17">
        <v>1</v>
      </c>
      <c r="DE2103" s="17" t="s">
        <v>15500</v>
      </c>
      <c r="DF2103" s="17" t="s">
        <v>15500</v>
      </c>
      <c r="DG2103" s="23" t="s">
        <v>11174</v>
      </c>
      <c r="DH2103" s="145"/>
    </row>
    <row r="2104" spans="1:112" s="17" customFormat="1" x14ac:dyDescent="0.25">
      <c r="A2104" s="30" t="s">
        <v>7648</v>
      </c>
      <c r="B2104" s="15">
        <v>1</v>
      </c>
      <c r="C2104" s="152" t="s">
        <v>11188</v>
      </c>
      <c r="D2104" s="15" t="s">
        <v>5649</v>
      </c>
      <c r="E2104" s="15">
        <v>46674</v>
      </c>
      <c r="F2104" s="15" t="s">
        <v>7649</v>
      </c>
      <c r="G2104" s="31">
        <v>64898</v>
      </c>
      <c r="H2104" s="43">
        <v>44122</v>
      </c>
      <c r="I2104" s="96" t="s">
        <v>221</v>
      </c>
      <c r="J2104" s="96"/>
      <c r="K2104" s="96"/>
      <c r="L2104" s="15" t="s">
        <v>285</v>
      </c>
      <c r="M2104" s="124" t="s">
        <v>156</v>
      </c>
      <c r="N2104" s="15" t="s">
        <v>156</v>
      </c>
      <c r="O2104" s="124" t="s">
        <v>157</v>
      </c>
      <c r="P2104" s="96" t="str">
        <f>VLOOKUP(N2104,Entries!J:K,2,FALSE)</f>
        <v>UNITED STATES OF AMERICA</v>
      </c>
      <c r="Q2104" s="123" t="s">
        <v>5651</v>
      </c>
      <c r="R2104" s="30" t="s">
        <v>5651</v>
      </c>
      <c r="S2104" s="15" t="s">
        <v>156</v>
      </c>
      <c r="T2104" s="124" t="s">
        <v>157</v>
      </c>
      <c r="U2104" s="125" t="s">
        <v>159</v>
      </c>
      <c r="V2104" s="31" t="s">
        <v>159</v>
      </c>
      <c r="W2104" s="64">
        <f>IF(VLOOKUP(R2104,Entries!N:P,3,FALSE)=V2104,1,VLOOKUP(R2104,Entries!N:P,3,FALSE))</f>
        <v>1</v>
      </c>
      <c r="X2104" s="124"/>
      <c r="Y2104" s="124"/>
      <c r="Z2104" s="15"/>
      <c r="AA2104" s="15"/>
      <c r="AB2104" s="96"/>
      <c r="AC2104" s="97" t="s">
        <v>5652</v>
      </c>
      <c r="AD2104" s="15" t="s">
        <v>263</v>
      </c>
      <c r="AE2104" s="15" t="s">
        <v>263</v>
      </c>
      <c r="AF2104" s="96" t="s">
        <v>263</v>
      </c>
      <c r="AG2104" s="96" t="s">
        <v>11136</v>
      </c>
      <c r="AH2104" s="96"/>
      <c r="AI2104" s="15"/>
      <c r="AJ2104" s="15">
        <v>5</v>
      </c>
      <c r="AK2104" s="15" t="s">
        <v>95</v>
      </c>
      <c r="AL2104" s="15"/>
      <c r="AM2104" s="31"/>
      <c r="AN2104" s="30" t="s">
        <v>133</v>
      </c>
      <c r="AO2104" s="15" t="s">
        <v>134</v>
      </c>
      <c r="AP2104" s="31" t="s">
        <v>160</v>
      </c>
      <c r="AQ2104">
        <v>21104.146140270001</v>
      </c>
      <c r="AR2104" t="s">
        <v>14709</v>
      </c>
      <c r="AS2104" t="s">
        <v>11225</v>
      </c>
      <c r="AT2104" t="s">
        <v>14710</v>
      </c>
      <c r="AU2104">
        <v>53.058</v>
      </c>
      <c r="AV2104" s="96">
        <v>0.9260366018666667</v>
      </c>
      <c r="AW2104">
        <v>359.67520000000002</v>
      </c>
      <c r="AX2104" s="96">
        <v>6.27751517176889</v>
      </c>
      <c r="AY2104">
        <v>1.7770000000000001E-4</v>
      </c>
      <c r="AZ2104">
        <v>81.700400000000002</v>
      </c>
      <c r="BA2104" s="96">
        <v>1.4259406835377777</v>
      </c>
      <c r="BB2104">
        <v>278.4187</v>
      </c>
      <c r="BC2104" s="96">
        <v>4.8593220031688888</v>
      </c>
      <c r="BD2104">
        <v>15.063959909999999</v>
      </c>
      <c r="BE2104" s="96">
        <f t="shared" si="266"/>
        <v>6925.361805493566</v>
      </c>
      <c r="BF2104" s="96">
        <f t="shared" si="267"/>
        <v>555.59244228640273</v>
      </c>
      <c r="BG2104" s="96">
        <f t="shared" si="268"/>
        <v>553.13116870073009</v>
      </c>
      <c r="BH2104">
        <v>6931.734709915906</v>
      </c>
      <c r="BI2104">
        <v>1.3223434117432731E-3</v>
      </c>
      <c r="BJ2104">
        <v>0.92636759352063236</v>
      </c>
      <c r="BK2104">
        <v>6.2775164785768993</v>
      </c>
      <c r="BL2104">
        <v>0.90430466761128681</v>
      </c>
      <c r="BM2104">
        <v>5.3809590511259451</v>
      </c>
      <c r="BN2104">
        <v>0.9260370104275385</v>
      </c>
      <c r="BO2104">
        <v>6.2775164801168666</v>
      </c>
      <c r="BP2104">
        <v>1.1207271506438259E-3</v>
      </c>
      <c r="BQ2104">
        <v>0.90430466761128681</v>
      </c>
      <c r="BR2104">
        <v>6925.6421419702574</v>
      </c>
      <c r="BS2104" s="96">
        <v>562.40389715440688</v>
      </c>
      <c r="BT2104" s="96">
        <v>546.88038678610792</v>
      </c>
      <c r="BU2104">
        <v>5.3809590511259451</v>
      </c>
      <c r="BV2104" s="60" t="str">
        <f t="shared" si="269"/>
        <v>Starlink</v>
      </c>
      <c r="BW2104" s="30" t="s">
        <v>192</v>
      </c>
      <c r="BX2104" s="15">
        <v>3.3</v>
      </c>
      <c r="BY2104" s="16">
        <v>0.2</v>
      </c>
      <c r="BZ2104" s="15">
        <v>9</v>
      </c>
      <c r="CA2104" s="15">
        <v>25.52</v>
      </c>
      <c r="CB2104" s="15">
        <v>1.1950000000000001</v>
      </c>
      <c r="CC2104" s="15">
        <v>14.9102735294118</v>
      </c>
      <c r="CD2104" s="15">
        <v>0.2</v>
      </c>
      <c r="CE2104" s="15">
        <v>2.8</v>
      </c>
      <c r="CF2104" s="31">
        <v>9</v>
      </c>
      <c r="CG2104" s="30">
        <v>260</v>
      </c>
      <c r="CH2104" s="15">
        <v>260</v>
      </c>
      <c r="CI2104" s="15">
        <v>220</v>
      </c>
      <c r="CJ2104" s="96">
        <f>Population!$CG2104-Population!$CI2104</f>
        <v>40</v>
      </c>
      <c r="CK2104" s="118">
        <f>_xlfn.DAYS(Entries!$AY$2,Population!H2104)</f>
        <v>172</v>
      </c>
      <c r="CL2104" s="118">
        <f t="shared" si="270"/>
        <v>1825</v>
      </c>
      <c r="CM2104" s="117">
        <f>Entries!$AY$5</f>
        <v>0.15</v>
      </c>
      <c r="CN2104" s="117">
        <f t="shared" si="272"/>
        <v>0.15384615384615385</v>
      </c>
      <c r="CO2104" s="119">
        <f t="shared" si="271"/>
        <v>0.91989041095890411</v>
      </c>
      <c r="CP2104" s="30" t="s">
        <v>5654</v>
      </c>
      <c r="CQ2104" s="15">
        <v>4</v>
      </c>
      <c r="CR2104" s="15" t="s">
        <v>95</v>
      </c>
      <c r="CS2104" s="15"/>
      <c r="CT2104" s="31"/>
      <c r="CU2104" s="30" t="s">
        <v>5655</v>
      </c>
      <c r="CV2104" s="15" t="s">
        <v>5651</v>
      </c>
      <c r="CW2104" s="15" t="s">
        <v>157</v>
      </c>
      <c r="CX2104" s="15" t="s">
        <v>5652</v>
      </c>
      <c r="CY2104" s="15" t="s">
        <v>107</v>
      </c>
      <c r="CZ2104" s="15" t="s">
        <v>755</v>
      </c>
      <c r="DA2104" s="31"/>
      <c r="DB2104" s="17" t="s">
        <v>15463</v>
      </c>
      <c r="DC2104" s="17" t="s">
        <v>15500</v>
      </c>
      <c r="DD2104" s="17">
        <v>1</v>
      </c>
      <c r="DE2104" s="17" t="s">
        <v>15500</v>
      </c>
      <c r="DF2104" s="17" t="s">
        <v>15500</v>
      </c>
      <c r="DG2104" s="23" t="s">
        <v>11174</v>
      </c>
      <c r="DH2104" s="145"/>
    </row>
    <row r="2105" spans="1:112" s="17" customFormat="1" x14ac:dyDescent="0.25">
      <c r="A2105" s="32" t="s">
        <v>7651</v>
      </c>
      <c r="B2105" s="18">
        <v>1</v>
      </c>
      <c r="C2105" s="149" t="s">
        <v>11188</v>
      </c>
      <c r="D2105" s="18" t="s">
        <v>5649</v>
      </c>
      <c r="E2105" s="18">
        <v>46331</v>
      </c>
      <c r="F2105" s="18" t="s">
        <v>7652</v>
      </c>
      <c r="G2105" s="33">
        <v>64486</v>
      </c>
      <c r="H2105" s="44">
        <v>44077</v>
      </c>
      <c r="I2105" s="98" t="s">
        <v>221</v>
      </c>
      <c r="J2105" s="98"/>
      <c r="K2105" s="98"/>
      <c r="L2105" s="18" t="s">
        <v>285</v>
      </c>
      <c r="M2105" t="s">
        <v>156</v>
      </c>
      <c r="N2105" s="18" t="s">
        <v>156</v>
      </c>
      <c r="O2105" t="s">
        <v>157</v>
      </c>
      <c r="P2105" s="64" t="str">
        <f>VLOOKUP(N2105,Entries!J:K,2,FALSE)</f>
        <v>UNITED STATES OF AMERICA</v>
      </c>
      <c r="Q2105" s="38" t="s">
        <v>5651</v>
      </c>
      <c r="R2105" s="32" t="s">
        <v>5651</v>
      </c>
      <c r="S2105" s="18" t="s">
        <v>156</v>
      </c>
      <c r="T2105" t="s">
        <v>157</v>
      </c>
      <c r="U2105" s="39" t="s">
        <v>159</v>
      </c>
      <c r="V2105" s="33" t="s">
        <v>159</v>
      </c>
      <c r="W2105" s="64">
        <f>IF(VLOOKUP(R2105,Entries!N:P,3,FALSE)=V2105,1,VLOOKUP(R2105,Entries!N:P,3,FALSE))</f>
        <v>1</v>
      </c>
      <c r="X2105"/>
      <c r="Y2105"/>
      <c r="Z2105" s="18"/>
      <c r="AA2105" s="18"/>
      <c r="AB2105" s="98"/>
      <c r="AC2105" s="99" t="s">
        <v>5652</v>
      </c>
      <c r="AD2105" s="18" t="s">
        <v>263</v>
      </c>
      <c r="AE2105" s="18" t="s">
        <v>263</v>
      </c>
      <c r="AF2105" s="98" t="s">
        <v>263</v>
      </c>
      <c r="AG2105" s="98" t="s">
        <v>11136</v>
      </c>
      <c r="AH2105" s="98"/>
      <c r="AI2105" s="18"/>
      <c r="AJ2105" s="18">
        <v>5</v>
      </c>
      <c r="AK2105" s="18" t="s">
        <v>95</v>
      </c>
      <c r="AL2105" s="18"/>
      <c r="AM2105" s="33"/>
      <c r="AN2105" s="32" t="s">
        <v>133</v>
      </c>
      <c r="AO2105" s="18" t="s">
        <v>134</v>
      </c>
      <c r="AP2105" s="33" t="s">
        <v>160</v>
      </c>
      <c r="AQ2105">
        <v>21104.470955500001</v>
      </c>
      <c r="AR2105" t="s">
        <v>14711</v>
      </c>
      <c r="AS2105" t="s">
        <v>11225</v>
      </c>
      <c r="AT2105" t="s">
        <v>14712</v>
      </c>
      <c r="AU2105">
        <v>53.056100000000001</v>
      </c>
      <c r="AV2105" s="98">
        <v>0.92600344061777784</v>
      </c>
      <c r="AW2105">
        <v>133.2242</v>
      </c>
      <c r="AX2105" s="98">
        <v>2.3252004495911112</v>
      </c>
      <c r="AY2105">
        <v>1.199E-4</v>
      </c>
      <c r="AZ2105">
        <v>194.67230000000001</v>
      </c>
      <c r="BA2105" s="98">
        <v>3.3976718905644452</v>
      </c>
      <c r="BB2105">
        <v>165.42310000000001</v>
      </c>
      <c r="BC2105" s="98">
        <v>2.8871771531955561</v>
      </c>
      <c r="BD2105">
        <v>15.06399478</v>
      </c>
      <c r="BE2105" s="96">
        <f t="shared" si="266"/>
        <v>6925.3511183125092</v>
      </c>
      <c r="BF2105" s="96">
        <f t="shared" si="267"/>
        <v>555.18146791159506</v>
      </c>
      <c r="BG2105" s="96">
        <f t="shared" si="268"/>
        <v>553.52076871342433</v>
      </c>
      <c r="BH2105">
        <v>6931.7228735159561</v>
      </c>
      <c r="BI2105">
        <v>1.072729822262946E-3</v>
      </c>
      <c r="BJ2105">
        <v>0.92633443934823101</v>
      </c>
      <c r="BK2105">
        <v>2.3252009328188228</v>
      </c>
      <c r="BL2105">
        <v>0.88918008201367604</v>
      </c>
      <c r="BM2105">
        <v>5.3956698261361966</v>
      </c>
      <c r="BN2105">
        <v>0.92600384924521717</v>
      </c>
      <c r="BO2105">
        <v>2.3252009350529761</v>
      </c>
      <c r="BP2105">
        <v>9.4156596421919418E-4</v>
      </c>
      <c r="BQ2105">
        <v>0.88918008201367604</v>
      </c>
      <c r="BR2105">
        <v>6925.6317602787913</v>
      </c>
      <c r="BS2105" s="96">
        <v>561.15269942498435</v>
      </c>
      <c r="BT2105" s="96">
        <v>548.11082113259727</v>
      </c>
      <c r="BU2105">
        <v>5.3956698261361966</v>
      </c>
      <c r="BV2105" s="65" t="str">
        <f t="shared" si="269"/>
        <v>Starlink</v>
      </c>
      <c r="BW2105" s="32" t="s">
        <v>192</v>
      </c>
      <c r="BX2105" s="18">
        <v>3.3</v>
      </c>
      <c r="BY2105" s="21">
        <v>0.2</v>
      </c>
      <c r="BZ2105" s="18">
        <v>9</v>
      </c>
      <c r="CA2105" s="18">
        <v>25.52</v>
      </c>
      <c r="CB2105" s="18">
        <v>1.1950000000000001</v>
      </c>
      <c r="CC2105" s="18">
        <v>14.9102735294118</v>
      </c>
      <c r="CD2105" s="18">
        <v>0.2</v>
      </c>
      <c r="CE2105" s="18">
        <v>2.8</v>
      </c>
      <c r="CF2105" s="33">
        <v>9</v>
      </c>
      <c r="CG2105" s="32">
        <v>260</v>
      </c>
      <c r="CH2105" s="18">
        <v>260</v>
      </c>
      <c r="CI2105" s="18">
        <v>220</v>
      </c>
      <c r="CJ2105" s="98">
        <f>Population!$CG2105-Population!$CI2105</f>
        <v>40</v>
      </c>
      <c r="CK2105" s="120">
        <f>_xlfn.DAYS(Entries!$AY$2,Population!H2105)</f>
        <v>217</v>
      </c>
      <c r="CL2105" s="120">
        <f t="shared" si="270"/>
        <v>1825</v>
      </c>
      <c r="CM2105" s="122">
        <f>Entries!$AY$5</f>
        <v>0.15</v>
      </c>
      <c r="CN2105" s="122">
        <f t="shared" si="272"/>
        <v>0.15384615384615385</v>
      </c>
      <c r="CO2105" s="121">
        <f t="shared" si="271"/>
        <v>0.89893150684931511</v>
      </c>
      <c r="CP2105" s="32" t="s">
        <v>5654</v>
      </c>
      <c r="CQ2105" s="18">
        <v>4</v>
      </c>
      <c r="CR2105" s="18" t="s">
        <v>95</v>
      </c>
      <c r="CS2105" s="18"/>
      <c r="CT2105" s="33"/>
      <c r="CU2105" s="32" t="s">
        <v>5655</v>
      </c>
      <c r="CV2105" s="18" t="s">
        <v>5651</v>
      </c>
      <c r="CW2105" s="18" t="s">
        <v>157</v>
      </c>
      <c r="CX2105" s="18" t="s">
        <v>5652</v>
      </c>
      <c r="CY2105" s="18" t="s">
        <v>107</v>
      </c>
      <c r="CZ2105" s="18" t="s">
        <v>755</v>
      </c>
      <c r="DA2105" s="33"/>
      <c r="DB2105" s="17" t="s">
        <v>15463</v>
      </c>
      <c r="DC2105" s="17" t="s">
        <v>15500</v>
      </c>
      <c r="DD2105" s="17">
        <v>1</v>
      </c>
      <c r="DE2105" s="17" t="s">
        <v>15500</v>
      </c>
      <c r="DF2105" s="17" t="s">
        <v>15500</v>
      </c>
      <c r="DG2105" s="23" t="s">
        <v>11174</v>
      </c>
      <c r="DH2105" s="145"/>
    </row>
    <row r="2106" spans="1:112" s="17" customFormat="1" x14ac:dyDescent="0.25">
      <c r="A2106" s="30" t="s">
        <v>7654</v>
      </c>
      <c r="B2106" s="15">
        <v>1</v>
      </c>
      <c r="C2106" s="152" t="s">
        <v>11188</v>
      </c>
      <c r="D2106" s="15" t="s">
        <v>5649</v>
      </c>
      <c r="E2106" s="15">
        <v>46675</v>
      </c>
      <c r="F2106" s="15" t="s">
        <v>7655</v>
      </c>
      <c r="G2106" s="31">
        <v>64899</v>
      </c>
      <c r="H2106" s="43">
        <v>44122</v>
      </c>
      <c r="I2106" s="96" t="s">
        <v>221</v>
      </c>
      <c r="J2106" s="96"/>
      <c r="K2106" s="96"/>
      <c r="L2106" s="15" t="s">
        <v>285</v>
      </c>
      <c r="M2106" s="124" t="s">
        <v>156</v>
      </c>
      <c r="N2106" s="15" t="s">
        <v>156</v>
      </c>
      <c r="O2106" s="124" t="s">
        <v>157</v>
      </c>
      <c r="P2106" s="96" t="str">
        <f>VLOOKUP(N2106,Entries!J:K,2,FALSE)</f>
        <v>UNITED STATES OF AMERICA</v>
      </c>
      <c r="Q2106" s="123" t="s">
        <v>5651</v>
      </c>
      <c r="R2106" s="30" t="s">
        <v>5651</v>
      </c>
      <c r="S2106" s="15" t="s">
        <v>156</v>
      </c>
      <c r="T2106" s="124" t="s">
        <v>157</v>
      </c>
      <c r="U2106" s="125" t="s">
        <v>159</v>
      </c>
      <c r="V2106" s="31" t="s">
        <v>159</v>
      </c>
      <c r="W2106" s="64">
        <f>IF(VLOOKUP(R2106,Entries!N:P,3,FALSE)=V2106,1,VLOOKUP(R2106,Entries!N:P,3,FALSE))</f>
        <v>1</v>
      </c>
      <c r="X2106" s="124"/>
      <c r="Y2106" s="124"/>
      <c r="Z2106" s="15"/>
      <c r="AA2106" s="15"/>
      <c r="AB2106" s="96"/>
      <c r="AC2106" s="97" t="s">
        <v>5652</v>
      </c>
      <c r="AD2106" s="15" t="s">
        <v>263</v>
      </c>
      <c r="AE2106" s="15" t="s">
        <v>263</v>
      </c>
      <c r="AF2106" s="96" t="s">
        <v>263</v>
      </c>
      <c r="AG2106" s="96" t="s">
        <v>11136</v>
      </c>
      <c r="AH2106" s="96"/>
      <c r="AI2106" s="15"/>
      <c r="AJ2106" s="15">
        <v>5</v>
      </c>
      <c r="AK2106" s="15" t="s">
        <v>95</v>
      </c>
      <c r="AL2106" s="15"/>
      <c r="AM2106" s="31"/>
      <c r="AN2106" s="30" t="s">
        <v>133</v>
      </c>
      <c r="AO2106" s="15" t="s">
        <v>134</v>
      </c>
      <c r="AP2106" s="31" t="s">
        <v>160</v>
      </c>
      <c r="AQ2106">
        <v>21104.142452979999</v>
      </c>
      <c r="AR2106" t="s">
        <v>14713</v>
      </c>
      <c r="AS2106" t="s">
        <v>11225</v>
      </c>
      <c r="AT2106" t="s">
        <v>14714</v>
      </c>
      <c r="AU2106">
        <v>53.058300000000003</v>
      </c>
      <c r="AV2106" s="96">
        <v>0.92604183785333338</v>
      </c>
      <c r="AW2106">
        <v>359.69159999999999</v>
      </c>
      <c r="AX2106" s="96">
        <v>6.2778014057066676</v>
      </c>
      <c r="AY2106">
        <v>1.64E-4</v>
      </c>
      <c r="AZ2106">
        <v>81.290800000000004</v>
      </c>
      <c r="BA2106" s="96">
        <v>1.4187918164088891</v>
      </c>
      <c r="BB2106">
        <v>278.82670000000002</v>
      </c>
      <c r="BC2106" s="96">
        <v>4.8664429450355566</v>
      </c>
      <c r="BD2106">
        <v>15.06396488</v>
      </c>
      <c r="BE2106" s="96">
        <f t="shared" si="266"/>
        <v>6925.3602822535922</v>
      </c>
      <c r="BF2106" s="96">
        <f t="shared" si="267"/>
        <v>555.49604133988214</v>
      </c>
      <c r="BG2106" s="96">
        <f t="shared" si="268"/>
        <v>553.22452316730232</v>
      </c>
      <c r="BH2106">
        <v>6931.7331811311578</v>
      </c>
      <c r="BI2106">
        <v>1.311064273130698E-3</v>
      </c>
      <c r="BJ2106">
        <v>0.92637282863877646</v>
      </c>
      <c r="BK2106">
        <v>6.2778027121803657</v>
      </c>
      <c r="BL2106">
        <v>0.89832194687571609</v>
      </c>
      <c r="BM2106">
        <v>5.3869138490925712</v>
      </c>
      <c r="BN2106">
        <v>0.92604224641361743</v>
      </c>
      <c r="BO2106">
        <v>6.2778027140816137</v>
      </c>
      <c r="BP2106">
        <v>1.108067161871128E-3</v>
      </c>
      <c r="BQ2106">
        <v>0.89832194687571609</v>
      </c>
      <c r="BR2106">
        <v>6925.6405708540406</v>
      </c>
      <c r="BS2106" s="96">
        <v>562.31464574552592</v>
      </c>
      <c r="BT2106" s="96">
        <v>546.96649596255429</v>
      </c>
      <c r="BU2106">
        <v>5.3869138490925712</v>
      </c>
      <c r="BV2106" s="60" t="str">
        <f t="shared" si="269"/>
        <v>Starlink</v>
      </c>
      <c r="BW2106" s="30" t="s">
        <v>192</v>
      </c>
      <c r="BX2106" s="15">
        <v>3.3</v>
      </c>
      <c r="BY2106" s="16">
        <v>0.2</v>
      </c>
      <c r="BZ2106" s="15">
        <v>9</v>
      </c>
      <c r="CA2106" s="15">
        <v>25.52</v>
      </c>
      <c r="CB2106" s="15">
        <v>1.1950000000000001</v>
      </c>
      <c r="CC2106" s="15">
        <v>14.9102735294118</v>
      </c>
      <c r="CD2106" s="15">
        <v>0.2</v>
      </c>
      <c r="CE2106" s="15">
        <v>2.8</v>
      </c>
      <c r="CF2106" s="31">
        <v>9</v>
      </c>
      <c r="CG2106" s="30">
        <v>260</v>
      </c>
      <c r="CH2106" s="15">
        <v>260</v>
      </c>
      <c r="CI2106" s="15">
        <v>220</v>
      </c>
      <c r="CJ2106" s="96">
        <f>Population!$CG2106-Population!$CI2106</f>
        <v>40</v>
      </c>
      <c r="CK2106" s="118">
        <f>_xlfn.DAYS(Entries!$AY$2,Population!H2106)</f>
        <v>172</v>
      </c>
      <c r="CL2106" s="118">
        <f t="shared" si="270"/>
        <v>1825</v>
      </c>
      <c r="CM2106" s="117">
        <f>Entries!$AY$5</f>
        <v>0.15</v>
      </c>
      <c r="CN2106" s="117">
        <f t="shared" si="272"/>
        <v>0.15384615384615385</v>
      </c>
      <c r="CO2106" s="119">
        <f t="shared" si="271"/>
        <v>0.91989041095890411</v>
      </c>
      <c r="CP2106" s="30" t="s">
        <v>5654</v>
      </c>
      <c r="CQ2106" s="15">
        <v>4</v>
      </c>
      <c r="CR2106" s="15" t="s">
        <v>95</v>
      </c>
      <c r="CS2106" s="15"/>
      <c r="CT2106" s="31"/>
      <c r="CU2106" s="30" t="s">
        <v>5655</v>
      </c>
      <c r="CV2106" s="15" t="s">
        <v>5651</v>
      </c>
      <c r="CW2106" s="15" t="s">
        <v>157</v>
      </c>
      <c r="CX2106" s="15" t="s">
        <v>5652</v>
      </c>
      <c r="CY2106" s="15" t="s">
        <v>107</v>
      </c>
      <c r="CZ2106" s="15" t="s">
        <v>755</v>
      </c>
      <c r="DA2106" s="31"/>
      <c r="DB2106" s="17" t="s">
        <v>15463</v>
      </c>
      <c r="DC2106" s="17" t="s">
        <v>15500</v>
      </c>
      <c r="DD2106" s="17">
        <v>1</v>
      </c>
      <c r="DE2106" s="17" t="s">
        <v>15500</v>
      </c>
      <c r="DF2106" s="17" t="s">
        <v>15500</v>
      </c>
      <c r="DG2106" s="23" t="s">
        <v>11174</v>
      </c>
      <c r="DH2106" s="145"/>
    </row>
    <row r="2107" spans="1:112" s="17" customFormat="1" x14ac:dyDescent="0.25">
      <c r="A2107" s="32" t="s">
        <v>7657</v>
      </c>
      <c r="B2107" s="18">
        <v>1</v>
      </c>
      <c r="C2107" s="149" t="s">
        <v>11188</v>
      </c>
      <c r="D2107" s="18" t="s">
        <v>5649</v>
      </c>
      <c r="E2107" s="18">
        <v>46332</v>
      </c>
      <c r="F2107" s="18" t="s">
        <v>7658</v>
      </c>
      <c r="G2107" s="33">
        <v>64487</v>
      </c>
      <c r="H2107" s="44">
        <v>44077</v>
      </c>
      <c r="I2107" s="98" t="s">
        <v>221</v>
      </c>
      <c r="J2107" s="98"/>
      <c r="K2107" s="98"/>
      <c r="L2107" s="18" t="s">
        <v>285</v>
      </c>
      <c r="M2107" t="s">
        <v>156</v>
      </c>
      <c r="N2107" s="18" t="s">
        <v>156</v>
      </c>
      <c r="O2107" t="s">
        <v>157</v>
      </c>
      <c r="P2107" s="64" t="str">
        <f>VLOOKUP(N2107,Entries!J:K,2,FALSE)</f>
        <v>UNITED STATES OF AMERICA</v>
      </c>
      <c r="Q2107" s="38" t="s">
        <v>5651</v>
      </c>
      <c r="R2107" s="32" t="s">
        <v>5651</v>
      </c>
      <c r="S2107" s="18" t="s">
        <v>156</v>
      </c>
      <c r="T2107" t="s">
        <v>157</v>
      </c>
      <c r="U2107" s="39" t="s">
        <v>159</v>
      </c>
      <c r="V2107" s="33" t="s">
        <v>159</v>
      </c>
      <c r="W2107" s="64">
        <f>IF(VLOOKUP(R2107,Entries!N:P,3,FALSE)=V2107,1,VLOOKUP(R2107,Entries!N:P,3,FALSE))</f>
        <v>1</v>
      </c>
      <c r="X2107"/>
      <c r="Y2107"/>
      <c r="Z2107" s="18"/>
      <c r="AA2107" s="18"/>
      <c r="AB2107" s="98"/>
      <c r="AC2107" s="99" t="s">
        <v>5652</v>
      </c>
      <c r="AD2107" s="18" t="s">
        <v>263</v>
      </c>
      <c r="AE2107" s="18" t="s">
        <v>263</v>
      </c>
      <c r="AF2107" s="98" t="s">
        <v>263</v>
      </c>
      <c r="AG2107" s="98" t="s">
        <v>11136</v>
      </c>
      <c r="AH2107" s="98"/>
      <c r="AI2107" s="18"/>
      <c r="AJ2107" s="18">
        <v>5</v>
      </c>
      <c r="AK2107" s="18" t="s">
        <v>95</v>
      </c>
      <c r="AL2107" s="18"/>
      <c r="AM2107" s="33"/>
      <c r="AN2107" s="32" t="s">
        <v>133</v>
      </c>
      <c r="AO2107" s="18" t="s">
        <v>134</v>
      </c>
      <c r="AP2107" s="33" t="s">
        <v>160</v>
      </c>
      <c r="AQ2107">
        <v>21104.548364319999</v>
      </c>
      <c r="AR2107" t="s">
        <v>14715</v>
      </c>
      <c r="AS2107" t="s">
        <v>11225</v>
      </c>
      <c r="AT2107" t="s">
        <v>13372</v>
      </c>
      <c r="AU2107">
        <v>53.056899999999999</v>
      </c>
      <c r="AV2107" s="98">
        <v>0.92601740324888893</v>
      </c>
      <c r="AW2107">
        <v>132.8767</v>
      </c>
      <c r="AX2107" s="98">
        <v>2.3191354317022221</v>
      </c>
      <c r="AY2107">
        <v>4.7899999999999999E-5</v>
      </c>
      <c r="AZ2107">
        <v>174.5067</v>
      </c>
      <c r="BA2107" s="98">
        <v>3.0457158481466666</v>
      </c>
      <c r="BB2107">
        <v>185.59280000000001</v>
      </c>
      <c r="BC2107" s="98">
        <v>3.239204754097778</v>
      </c>
      <c r="BD2107">
        <v>15.063988200000001</v>
      </c>
      <c r="BE2107" s="96">
        <f t="shared" si="266"/>
        <v>6925.3531349899276</v>
      </c>
      <c r="BF2107" s="96">
        <f t="shared" si="267"/>
        <v>554.68485940509345</v>
      </c>
      <c r="BG2107" s="96">
        <f t="shared" si="268"/>
        <v>554.02141057476183</v>
      </c>
      <c r="BH2107">
        <v>6931.7254457765957</v>
      </c>
      <c r="BI2107">
        <v>1.143356472874272E-3</v>
      </c>
      <c r="BJ2107">
        <v>0.92634839916513179</v>
      </c>
      <c r="BK2107">
        <v>2.3191359151781819</v>
      </c>
      <c r="BL2107">
        <v>0.86205567753024803</v>
      </c>
      <c r="BM2107">
        <v>5.4228658905194891</v>
      </c>
      <c r="BN2107">
        <v>0.92601781187739562</v>
      </c>
      <c r="BO2107">
        <v>2.3191359160280371</v>
      </c>
      <c r="BP2107">
        <v>9.6640716928752201E-4</v>
      </c>
      <c r="BQ2107">
        <v>0.86205567753024803</v>
      </c>
      <c r="BR2107">
        <v>6925.6336488453062</v>
      </c>
      <c r="BS2107" s="96">
        <v>561.32663085540844</v>
      </c>
      <c r="BT2107" s="96">
        <v>547.94066683520305</v>
      </c>
      <c r="BU2107">
        <v>5.4228658905194891</v>
      </c>
      <c r="BV2107" s="65" t="str">
        <f t="shared" si="269"/>
        <v>Starlink</v>
      </c>
      <c r="BW2107" s="32" t="s">
        <v>192</v>
      </c>
      <c r="BX2107" s="18">
        <v>3.3</v>
      </c>
      <c r="BY2107" s="21">
        <v>0.2</v>
      </c>
      <c r="BZ2107" s="18">
        <v>9</v>
      </c>
      <c r="CA2107" s="18">
        <v>25.52</v>
      </c>
      <c r="CB2107" s="18">
        <v>1.1950000000000001</v>
      </c>
      <c r="CC2107" s="18">
        <v>14.9102735294118</v>
      </c>
      <c r="CD2107" s="18">
        <v>0.2</v>
      </c>
      <c r="CE2107" s="18">
        <v>2.8</v>
      </c>
      <c r="CF2107" s="33">
        <v>9</v>
      </c>
      <c r="CG2107" s="32">
        <v>260</v>
      </c>
      <c r="CH2107" s="18">
        <v>260</v>
      </c>
      <c r="CI2107" s="18">
        <v>220</v>
      </c>
      <c r="CJ2107" s="98">
        <f>Population!$CG2107-Population!$CI2107</f>
        <v>40</v>
      </c>
      <c r="CK2107" s="120">
        <f>_xlfn.DAYS(Entries!$AY$2,Population!H2107)</f>
        <v>217</v>
      </c>
      <c r="CL2107" s="120">
        <f t="shared" si="270"/>
        <v>1825</v>
      </c>
      <c r="CM2107" s="122">
        <f>Entries!$AY$5</f>
        <v>0.15</v>
      </c>
      <c r="CN2107" s="122">
        <f t="shared" si="272"/>
        <v>0.15384615384615385</v>
      </c>
      <c r="CO2107" s="121">
        <f t="shared" si="271"/>
        <v>0.89893150684931511</v>
      </c>
      <c r="CP2107" s="32" t="s">
        <v>5654</v>
      </c>
      <c r="CQ2107" s="18">
        <v>4</v>
      </c>
      <c r="CR2107" s="18" t="s">
        <v>95</v>
      </c>
      <c r="CS2107" s="18"/>
      <c r="CT2107" s="33"/>
      <c r="CU2107" s="32" t="s">
        <v>5655</v>
      </c>
      <c r="CV2107" s="18" t="s">
        <v>5651</v>
      </c>
      <c r="CW2107" s="18" t="s">
        <v>157</v>
      </c>
      <c r="CX2107" s="18" t="s">
        <v>5652</v>
      </c>
      <c r="CY2107" s="18" t="s">
        <v>107</v>
      </c>
      <c r="CZ2107" s="18" t="s">
        <v>755</v>
      </c>
      <c r="DA2107" s="33"/>
      <c r="DB2107" s="17" t="s">
        <v>15463</v>
      </c>
      <c r="DC2107" s="17" t="s">
        <v>15500</v>
      </c>
      <c r="DD2107" s="17">
        <v>1</v>
      </c>
      <c r="DE2107" s="17" t="s">
        <v>15500</v>
      </c>
      <c r="DF2107" s="17" t="s">
        <v>15500</v>
      </c>
      <c r="DG2107" s="23" t="s">
        <v>11174</v>
      </c>
      <c r="DH2107" s="145"/>
    </row>
    <row r="2108" spans="1:112" s="17" customFormat="1" x14ac:dyDescent="0.25">
      <c r="A2108" s="30" t="s">
        <v>7660</v>
      </c>
      <c r="B2108" s="15">
        <v>1</v>
      </c>
      <c r="C2108" s="152" t="s">
        <v>11188</v>
      </c>
      <c r="D2108" s="15" t="s">
        <v>5649</v>
      </c>
      <c r="E2108" s="15">
        <v>46361</v>
      </c>
      <c r="F2108" s="15" t="s">
        <v>7661</v>
      </c>
      <c r="G2108" s="31">
        <v>64428</v>
      </c>
      <c r="H2108" s="43">
        <v>44077</v>
      </c>
      <c r="I2108" s="96" t="s">
        <v>221</v>
      </c>
      <c r="J2108" s="96"/>
      <c r="K2108" s="96"/>
      <c r="L2108" s="15" t="s">
        <v>285</v>
      </c>
      <c r="M2108" s="124" t="s">
        <v>156</v>
      </c>
      <c r="N2108" s="15" t="s">
        <v>156</v>
      </c>
      <c r="O2108" s="124" t="s">
        <v>157</v>
      </c>
      <c r="P2108" s="96" t="str">
        <f>VLOOKUP(N2108,Entries!J:K,2,FALSE)</f>
        <v>UNITED STATES OF AMERICA</v>
      </c>
      <c r="Q2108" s="123" t="s">
        <v>5651</v>
      </c>
      <c r="R2108" s="30" t="s">
        <v>5651</v>
      </c>
      <c r="S2108" s="15" t="s">
        <v>156</v>
      </c>
      <c r="T2108" s="124" t="s">
        <v>157</v>
      </c>
      <c r="U2108" s="125" t="s">
        <v>159</v>
      </c>
      <c r="V2108" s="31" t="s">
        <v>159</v>
      </c>
      <c r="W2108" s="64">
        <f>IF(VLOOKUP(R2108,Entries!N:P,3,FALSE)=V2108,1,VLOOKUP(R2108,Entries!N:P,3,FALSE))</f>
        <v>1</v>
      </c>
      <c r="X2108" s="124"/>
      <c r="Y2108" s="124"/>
      <c r="Z2108" s="15"/>
      <c r="AA2108" s="15"/>
      <c r="AB2108" s="96"/>
      <c r="AC2108" s="97" t="s">
        <v>5652</v>
      </c>
      <c r="AD2108" s="15" t="s">
        <v>263</v>
      </c>
      <c r="AE2108" s="15" t="s">
        <v>263</v>
      </c>
      <c r="AF2108" s="96" t="s">
        <v>263</v>
      </c>
      <c r="AG2108" s="96" t="s">
        <v>11136</v>
      </c>
      <c r="AH2108" s="96"/>
      <c r="AI2108" s="15"/>
      <c r="AJ2108" s="15">
        <v>5</v>
      </c>
      <c r="AK2108" s="15" t="s">
        <v>95</v>
      </c>
      <c r="AL2108" s="15"/>
      <c r="AM2108" s="31"/>
      <c r="AN2108" s="30" t="s">
        <v>133</v>
      </c>
      <c r="AO2108" s="15" t="s">
        <v>134</v>
      </c>
      <c r="AP2108" s="31" t="s">
        <v>160</v>
      </c>
      <c r="AQ2108">
        <v>21104.362708090001</v>
      </c>
      <c r="AR2108" t="s">
        <v>12148</v>
      </c>
      <c r="AS2108" t="s">
        <v>11225</v>
      </c>
      <c r="AT2108" t="s">
        <v>14716</v>
      </c>
      <c r="AU2108">
        <v>53.059800000000003</v>
      </c>
      <c r="AV2108" s="96">
        <v>0.9260680177866667</v>
      </c>
      <c r="AW2108">
        <v>88.691800000000001</v>
      </c>
      <c r="AX2108" s="96">
        <v>1.5479636074755556</v>
      </c>
      <c r="AY2108">
        <v>1.099E-4</v>
      </c>
      <c r="AZ2108">
        <v>59.648000000000003</v>
      </c>
      <c r="BA2108" s="96">
        <v>1.0410537756444447</v>
      </c>
      <c r="BB2108">
        <v>300.46170000000001</v>
      </c>
      <c r="BC2108" s="96">
        <v>5.2440448501466665</v>
      </c>
      <c r="BD2108">
        <v>15.063928600000001</v>
      </c>
      <c r="BE2108" s="96">
        <f t="shared" si="266"/>
        <v>6925.3714016181448</v>
      </c>
      <c r="BF2108" s="96">
        <f t="shared" si="267"/>
        <v>555.13249993518275</v>
      </c>
      <c r="BG2108" s="96">
        <f t="shared" si="268"/>
        <v>553.6103033011068</v>
      </c>
      <c r="BH2108">
        <v>6931.744539274986</v>
      </c>
      <c r="BI2108">
        <v>1.2792380929433069E-3</v>
      </c>
      <c r="BJ2108">
        <v>0.9263990024465002</v>
      </c>
      <c r="BK2108">
        <v>1.5479639286665929</v>
      </c>
      <c r="BL2108">
        <v>0.84677010615149351</v>
      </c>
      <c r="BM2108">
        <v>5.4383296232206444</v>
      </c>
      <c r="BN2108">
        <v>0.92606842636999298</v>
      </c>
      <c r="BO2108">
        <v>1.547963931623485</v>
      </c>
      <c r="BP2108">
        <v>1.0477288700025799E-3</v>
      </c>
      <c r="BQ2108">
        <v>0.84677010615149351</v>
      </c>
      <c r="BR2108">
        <v>6925.6514504237684</v>
      </c>
      <c r="BS2108" s="96">
        <v>561.90765539195309</v>
      </c>
      <c r="BT2108" s="96">
        <v>547.39524545558379</v>
      </c>
      <c r="BU2108">
        <v>5.4383296232206444</v>
      </c>
      <c r="BV2108" s="60" t="str">
        <f t="shared" si="269"/>
        <v>Starlink</v>
      </c>
      <c r="BW2108" s="30" t="s">
        <v>192</v>
      </c>
      <c r="BX2108" s="15">
        <v>3.3</v>
      </c>
      <c r="BY2108" s="16">
        <v>0.2</v>
      </c>
      <c r="BZ2108" s="15">
        <v>9</v>
      </c>
      <c r="CA2108" s="15">
        <v>25.52</v>
      </c>
      <c r="CB2108" s="15">
        <v>1.1950000000000001</v>
      </c>
      <c r="CC2108" s="15">
        <v>14.9102735294118</v>
      </c>
      <c r="CD2108" s="15">
        <v>0.2</v>
      </c>
      <c r="CE2108" s="15">
        <v>2.8</v>
      </c>
      <c r="CF2108" s="31">
        <v>9</v>
      </c>
      <c r="CG2108" s="30">
        <v>260</v>
      </c>
      <c r="CH2108" s="15">
        <v>260</v>
      </c>
      <c r="CI2108" s="15">
        <v>220</v>
      </c>
      <c r="CJ2108" s="96">
        <f>Population!$CG2108-Population!$CI2108</f>
        <v>40</v>
      </c>
      <c r="CK2108" s="118">
        <f>_xlfn.DAYS(Entries!$AY$2,Population!H2108)</f>
        <v>217</v>
      </c>
      <c r="CL2108" s="118">
        <f t="shared" si="270"/>
        <v>1825</v>
      </c>
      <c r="CM2108" s="117">
        <f>Entries!$AY$5</f>
        <v>0.15</v>
      </c>
      <c r="CN2108" s="117">
        <f t="shared" si="272"/>
        <v>0.15384615384615385</v>
      </c>
      <c r="CO2108" s="119">
        <f t="shared" si="271"/>
        <v>0.89893150684931511</v>
      </c>
      <c r="CP2108" s="30" t="s">
        <v>5654</v>
      </c>
      <c r="CQ2108" s="15">
        <v>4</v>
      </c>
      <c r="CR2108" s="15" t="s">
        <v>95</v>
      </c>
      <c r="CS2108" s="15"/>
      <c r="CT2108" s="31"/>
      <c r="CU2108" s="30" t="s">
        <v>5655</v>
      </c>
      <c r="CV2108" s="15" t="s">
        <v>5651</v>
      </c>
      <c r="CW2108" s="15" t="s">
        <v>157</v>
      </c>
      <c r="CX2108" s="15" t="s">
        <v>5652</v>
      </c>
      <c r="CY2108" s="15" t="s">
        <v>107</v>
      </c>
      <c r="CZ2108" s="15" t="s">
        <v>755</v>
      </c>
      <c r="DA2108" s="31"/>
      <c r="DB2108" s="17" t="s">
        <v>15463</v>
      </c>
      <c r="DC2108" s="17" t="s">
        <v>15500</v>
      </c>
      <c r="DD2108" s="17">
        <v>1</v>
      </c>
      <c r="DE2108" s="17" t="s">
        <v>15500</v>
      </c>
      <c r="DF2108" s="17" t="s">
        <v>15500</v>
      </c>
      <c r="DG2108" s="23" t="s">
        <v>11174</v>
      </c>
      <c r="DH2108" s="145"/>
    </row>
    <row r="2109" spans="1:112" s="17" customFormat="1" x14ac:dyDescent="0.25">
      <c r="A2109" s="32" t="s">
        <v>7663</v>
      </c>
      <c r="B2109" s="18">
        <v>1</v>
      </c>
      <c r="C2109" s="149" t="s">
        <v>11188</v>
      </c>
      <c r="D2109" s="18" t="s">
        <v>5649</v>
      </c>
      <c r="E2109" s="18">
        <v>46333</v>
      </c>
      <c r="F2109" s="18" t="s">
        <v>7664</v>
      </c>
      <c r="G2109" s="33">
        <v>64488</v>
      </c>
      <c r="H2109" s="44">
        <v>44077</v>
      </c>
      <c r="I2109" s="98" t="s">
        <v>221</v>
      </c>
      <c r="J2109" s="98"/>
      <c r="K2109" s="98"/>
      <c r="L2109" s="18" t="s">
        <v>285</v>
      </c>
      <c r="M2109" t="s">
        <v>156</v>
      </c>
      <c r="N2109" s="18" t="s">
        <v>156</v>
      </c>
      <c r="O2109" t="s">
        <v>157</v>
      </c>
      <c r="P2109" s="64" t="str">
        <f>VLOOKUP(N2109,Entries!J:K,2,FALSE)</f>
        <v>UNITED STATES OF AMERICA</v>
      </c>
      <c r="Q2109" s="38" t="s">
        <v>5651</v>
      </c>
      <c r="R2109" s="32" t="s">
        <v>5651</v>
      </c>
      <c r="S2109" s="18" t="s">
        <v>156</v>
      </c>
      <c r="T2109" t="s">
        <v>157</v>
      </c>
      <c r="U2109" s="39" t="s">
        <v>159</v>
      </c>
      <c r="V2109" s="33" t="s">
        <v>159</v>
      </c>
      <c r="W2109" s="64">
        <f>IF(VLOOKUP(R2109,Entries!N:P,3,FALSE)=V2109,1,VLOOKUP(R2109,Entries!N:P,3,FALSE))</f>
        <v>1</v>
      </c>
      <c r="X2109"/>
      <c r="Y2109"/>
      <c r="Z2109" s="18"/>
      <c r="AA2109" s="18"/>
      <c r="AB2109" s="98"/>
      <c r="AC2109" s="99" t="s">
        <v>5652</v>
      </c>
      <c r="AD2109" s="18" t="s">
        <v>263</v>
      </c>
      <c r="AE2109" s="18" t="s">
        <v>263</v>
      </c>
      <c r="AF2109" s="98" t="s">
        <v>263</v>
      </c>
      <c r="AG2109" s="98" t="s">
        <v>11136</v>
      </c>
      <c r="AH2109" s="98"/>
      <c r="AI2109" s="18"/>
      <c r="AJ2109" s="18">
        <v>5</v>
      </c>
      <c r="AK2109" s="18" t="s">
        <v>95</v>
      </c>
      <c r="AL2109" s="18"/>
      <c r="AM2109" s="33"/>
      <c r="AN2109" s="32" t="s">
        <v>133</v>
      </c>
      <c r="AO2109" s="18" t="s">
        <v>134</v>
      </c>
      <c r="AP2109" s="33" t="s">
        <v>160</v>
      </c>
      <c r="AQ2109">
        <v>21104.563120089999</v>
      </c>
      <c r="AR2109" t="s">
        <v>13866</v>
      </c>
      <c r="AS2109" t="s">
        <v>11225</v>
      </c>
      <c r="AT2109" t="s">
        <v>14717</v>
      </c>
      <c r="AU2109">
        <v>53.056399999999996</v>
      </c>
      <c r="AV2109" s="98">
        <v>0.92600867660444441</v>
      </c>
      <c r="AW2109">
        <v>132.81309999999999</v>
      </c>
      <c r="AX2109" s="98">
        <v>2.3180254025288889</v>
      </c>
      <c r="AY2109">
        <v>6.2399999999999999E-5</v>
      </c>
      <c r="AZ2109">
        <v>88.130300000000005</v>
      </c>
      <c r="BA2109" s="98">
        <v>1.5381635857644445</v>
      </c>
      <c r="BB2109">
        <v>271.97579999999999</v>
      </c>
      <c r="BC2109" s="98">
        <v>4.7468722081866668</v>
      </c>
      <c r="BD2109">
        <v>15.06392381</v>
      </c>
      <c r="BE2109" s="96">
        <f t="shared" si="266"/>
        <v>6925.3728696963444</v>
      </c>
      <c r="BF2109" s="96">
        <f t="shared" si="267"/>
        <v>554.8050129634139</v>
      </c>
      <c r="BG2109" s="96">
        <f t="shared" si="268"/>
        <v>553.94072642927495</v>
      </c>
      <c r="BH2109">
        <v>6931.745568602526</v>
      </c>
      <c r="BI2109">
        <v>1.2196047348429931E-3</v>
      </c>
      <c r="BJ2109">
        <v>0.92633967236099612</v>
      </c>
      <c r="BK2109">
        <v>2.3180258856007598</v>
      </c>
      <c r="BL2109">
        <v>0.86194489590124357</v>
      </c>
      <c r="BM2109">
        <v>5.4230919264804296</v>
      </c>
      <c r="BN2109">
        <v>0.92600908523293546</v>
      </c>
      <c r="BO2109">
        <v>2.3180258867827122</v>
      </c>
      <c r="BP2109">
        <v>1.016876296566459E-3</v>
      </c>
      <c r="BQ2109">
        <v>0.86194489590124357</v>
      </c>
      <c r="BR2109">
        <v>6925.6534624587612</v>
      </c>
      <c r="BS2109" s="96">
        <v>561.6959953029691</v>
      </c>
      <c r="BT2109" s="96">
        <v>547.61092961455324</v>
      </c>
      <c r="BU2109">
        <v>5.4230919264804296</v>
      </c>
      <c r="BV2109" s="65" t="str">
        <f t="shared" si="269"/>
        <v>Starlink</v>
      </c>
      <c r="BW2109" s="32" t="s">
        <v>192</v>
      </c>
      <c r="BX2109" s="18">
        <v>3.3</v>
      </c>
      <c r="BY2109" s="21">
        <v>0.2</v>
      </c>
      <c r="BZ2109" s="18">
        <v>9</v>
      </c>
      <c r="CA2109" s="18">
        <v>25.52</v>
      </c>
      <c r="CB2109" s="18">
        <v>1.1950000000000001</v>
      </c>
      <c r="CC2109" s="18">
        <v>14.9102735294118</v>
      </c>
      <c r="CD2109" s="18">
        <v>0.2</v>
      </c>
      <c r="CE2109" s="18">
        <v>2.8</v>
      </c>
      <c r="CF2109" s="33">
        <v>9</v>
      </c>
      <c r="CG2109" s="32">
        <v>260</v>
      </c>
      <c r="CH2109" s="18">
        <v>260</v>
      </c>
      <c r="CI2109" s="18">
        <v>220</v>
      </c>
      <c r="CJ2109" s="98">
        <f>Population!$CG2109-Population!$CI2109</f>
        <v>40</v>
      </c>
      <c r="CK2109" s="120">
        <f>_xlfn.DAYS(Entries!$AY$2,Population!H2109)</f>
        <v>217</v>
      </c>
      <c r="CL2109" s="120">
        <f t="shared" si="270"/>
        <v>1825</v>
      </c>
      <c r="CM2109" s="122">
        <f>Entries!$AY$5</f>
        <v>0.15</v>
      </c>
      <c r="CN2109" s="122">
        <f t="shared" si="272"/>
        <v>0.15384615384615385</v>
      </c>
      <c r="CO2109" s="121">
        <f t="shared" si="271"/>
        <v>0.89893150684931511</v>
      </c>
      <c r="CP2109" s="32" t="s">
        <v>5654</v>
      </c>
      <c r="CQ2109" s="18">
        <v>4</v>
      </c>
      <c r="CR2109" s="18" t="s">
        <v>95</v>
      </c>
      <c r="CS2109" s="18"/>
      <c r="CT2109" s="33"/>
      <c r="CU2109" s="32" t="s">
        <v>5655</v>
      </c>
      <c r="CV2109" s="18" t="s">
        <v>5651</v>
      </c>
      <c r="CW2109" s="18" t="s">
        <v>157</v>
      </c>
      <c r="CX2109" s="18" t="s">
        <v>5652</v>
      </c>
      <c r="CY2109" s="18" t="s">
        <v>107</v>
      </c>
      <c r="CZ2109" s="18" t="s">
        <v>755</v>
      </c>
      <c r="DA2109" s="33"/>
      <c r="DB2109" s="17" t="s">
        <v>15463</v>
      </c>
      <c r="DC2109" s="17" t="s">
        <v>15500</v>
      </c>
      <c r="DD2109" s="17">
        <v>1</v>
      </c>
      <c r="DE2109" s="17" t="s">
        <v>15500</v>
      </c>
      <c r="DF2109" s="17" t="s">
        <v>15500</v>
      </c>
      <c r="DG2109" s="23" t="s">
        <v>11174</v>
      </c>
      <c r="DH2109" s="145"/>
    </row>
    <row r="2110" spans="1:112" s="17" customFormat="1" x14ac:dyDescent="0.25">
      <c r="A2110" s="30" t="s">
        <v>7666</v>
      </c>
      <c r="B2110" s="15">
        <v>1</v>
      </c>
      <c r="C2110" s="152" t="s">
        <v>11188</v>
      </c>
      <c r="D2110" s="15" t="s">
        <v>5649</v>
      </c>
      <c r="E2110" s="15">
        <v>46375</v>
      </c>
      <c r="F2110" s="15" t="s">
        <v>7667</v>
      </c>
      <c r="G2110" s="31">
        <v>64442</v>
      </c>
      <c r="H2110" s="43">
        <v>44077</v>
      </c>
      <c r="I2110" s="96" t="s">
        <v>221</v>
      </c>
      <c r="J2110" s="96"/>
      <c r="K2110" s="96"/>
      <c r="L2110" s="15" t="s">
        <v>285</v>
      </c>
      <c r="M2110" s="124" t="s">
        <v>156</v>
      </c>
      <c r="N2110" s="15" t="s">
        <v>156</v>
      </c>
      <c r="O2110" s="124" t="s">
        <v>157</v>
      </c>
      <c r="P2110" s="96" t="str">
        <f>VLOOKUP(N2110,Entries!J:K,2,FALSE)</f>
        <v>UNITED STATES OF AMERICA</v>
      </c>
      <c r="Q2110" s="123" t="s">
        <v>5651</v>
      </c>
      <c r="R2110" s="30" t="s">
        <v>5651</v>
      </c>
      <c r="S2110" s="15" t="s">
        <v>156</v>
      </c>
      <c r="T2110" s="124" t="s">
        <v>157</v>
      </c>
      <c r="U2110" s="125" t="s">
        <v>159</v>
      </c>
      <c r="V2110" s="31" t="s">
        <v>159</v>
      </c>
      <c r="W2110" s="64">
        <f>IF(VLOOKUP(R2110,Entries!N:P,3,FALSE)=V2110,1,VLOOKUP(R2110,Entries!N:P,3,FALSE))</f>
        <v>1</v>
      </c>
      <c r="X2110" s="124"/>
      <c r="Y2110" s="124"/>
      <c r="Z2110" s="15"/>
      <c r="AA2110" s="15"/>
      <c r="AB2110" s="96"/>
      <c r="AC2110" s="97" t="s">
        <v>5652</v>
      </c>
      <c r="AD2110" s="15" t="s">
        <v>263</v>
      </c>
      <c r="AE2110" s="15" t="s">
        <v>263</v>
      </c>
      <c r="AF2110" s="96" t="s">
        <v>263</v>
      </c>
      <c r="AG2110" s="96" t="s">
        <v>11136</v>
      </c>
      <c r="AH2110" s="96"/>
      <c r="AI2110" s="15"/>
      <c r="AJ2110" s="15">
        <v>5</v>
      </c>
      <c r="AK2110" s="15" t="s">
        <v>95</v>
      </c>
      <c r="AL2110" s="15"/>
      <c r="AM2110" s="31"/>
      <c r="AN2110" s="30" t="s">
        <v>133</v>
      </c>
      <c r="AO2110" s="15" t="s">
        <v>134</v>
      </c>
      <c r="AP2110" s="31" t="s">
        <v>160</v>
      </c>
      <c r="AQ2110">
        <v>21104.427746410001</v>
      </c>
      <c r="AR2110" t="s">
        <v>14718</v>
      </c>
      <c r="AS2110" t="s">
        <v>11225</v>
      </c>
      <c r="AT2110" t="s">
        <v>14719</v>
      </c>
      <c r="AU2110">
        <v>53.0578</v>
      </c>
      <c r="AV2110" s="96">
        <v>0.92603311120888887</v>
      </c>
      <c r="AW2110">
        <v>88.425299999999993</v>
      </c>
      <c r="AX2110" s="96">
        <v>1.5433123059866665</v>
      </c>
      <c r="AY2110">
        <v>1.2459999999999999E-4</v>
      </c>
      <c r="AZ2110">
        <v>89.061899999999994</v>
      </c>
      <c r="BA2110" s="96">
        <v>1.5544230696933334</v>
      </c>
      <c r="BB2110">
        <v>271.05130000000003</v>
      </c>
      <c r="BC2110" s="96">
        <v>4.7307366426088899</v>
      </c>
      <c r="BD2110">
        <v>15.072101050000001</v>
      </c>
      <c r="BE2110" s="96">
        <f t="shared" si="266"/>
        <v>6922.8677751148853</v>
      </c>
      <c r="BF2110" s="96">
        <f t="shared" si="267"/>
        <v>552.7303644396643</v>
      </c>
      <c r="BG2110" s="96">
        <f t="shared" si="268"/>
        <v>551.00518579010532</v>
      </c>
      <c r="BH2110">
        <v>6929.2427806303867</v>
      </c>
      <c r="BI2110">
        <v>1.268105291679455E-3</v>
      </c>
      <c r="BJ2110">
        <v>0.92636434182973748</v>
      </c>
      <c r="BK2110">
        <v>1.5433126269147559</v>
      </c>
      <c r="BL2110">
        <v>0.89373770822965348</v>
      </c>
      <c r="BM2110">
        <v>5.3914230122755038</v>
      </c>
      <c r="BN2110">
        <v>0.92603352007519402</v>
      </c>
      <c r="BO2110">
        <v>1.5433126292767909</v>
      </c>
      <c r="BP2110">
        <v>1.073791239046323E-3</v>
      </c>
      <c r="BQ2110">
        <v>0.89373770822965348</v>
      </c>
      <c r="BR2110">
        <v>6923.1482443027726</v>
      </c>
      <c r="BS2110" s="96">
        <v>559.58226023412408</v>
      </c>
      <c r="BT2110" s="96">
        <v>544.714228371422</v>
      </c>
      <c r="BU2110">
        <v>5.3914230122755038</v>
      </c>
      <c r="BV2110" s="60" t="str">
        <f t="shared" si="269"/>
        <v>Starlink</v>
      </c>
      <c r="BW2110" s="30" t="s">
        <v>192</v>
      </c>
      <c r="BX2110" s="15">
        <v>3.3</v>
      </c>
      <c r="BY2110" s="16">
        <v>0.2</v>
      </c>
      <c r="BZ2110" s="15">
        <v>9</v>
      </c>
      <c r="CA2110" s="15">
        <v>25.52</v>
      </c>
      <c r="CB2110" s="15">
        <v>1.1950000000000001</v>
      </c>
      <c r="CC2110" s="15">
        <v>14.9102735294118</v>
      </c>
      <c r="CD2110" s="15">
        <v>0.2</v>
      </c>
      <c r="CE2110" s="15">
        <v>2.8</v>
      </c>
      <c r="CF2110" s="31">
        <v>9</v>
      </c>
      <c r="CG2110" s="30">
        <v>260</v>
      </c>
      <c r="CH2110" s="15">
        <v>260</v>
      </c>
      <c r="CI2110" s="15">
        <v>220</v>
      </c>
      <c r="CJ2110" s="96">
        <f>Population!$CG2110-Population!$CI2110</f>
        <v>40</v>
      </c>
      <c r="CK2110" s="118">
        <f>_xlfn.DAYS(Entries!$AY$2,Population!H2110)</f>
        <v>217</v>
      </c>
      <c r="CL2110" s="118">
        <f t="shared" si="270"/>
        <v>1825</v>
      </c>
      <c r="CM2110" s="117">
        <f>Entries!$AY$5</f>
        <v>0.15</v>
      </c>
      <c r="CN2110" s="117">
        <f t="shared" si="272"/>
        <v>0.15384615384615385</v>
      </c>
      <c r="CO2110" s="119">
        <f t="shared" si="271"/>
        <v>0.89893150684931511</v>
      </c>
      <c r="CP2110" s="30" t="s">
        <v>5654</v>
      </c>
      <c r="CQ2110" s="15">
        <v>4</v>
      </c>
      <c r="CR2110" s="15" t="s">
        <v>95</v>
      </c>
      <c r="CS2110" s="15"/>
      <c r="CT2110" s="31"/>
      <c r="CU2110" s="30" t="s">
        <v>5655</v>
      </c>
      <c r="CV2110" s="15" t="s">
        <v>5651</v>
      </c>
      <c r="CW2110" s="15" t="s">
        <v>157</v>
      </c>
      <c r="CX2110" s="15" t="s">
        <v>5652</v>
      </c>
      <c r="CY2110" s="15" t="s">
        <v>107</v>
      </c>
      <c r="CZ2110" s="15" t="s">
        <v>755</v>
      </c>
      <c r="DA2110" s="31"/>
      <c r="DB2110" s="17" t="s">
        <v>15463</v>
      </c>
      <c r="DC2110" s="17" t="s">
        <v>15500</v>
      </c>
      <c r="DD2110" s="17">
        <v>1</v>
      </c>
      <c r="DE2110" s="17" t="s">
        <v>15500</v>
      </c>
      <c r="DF2110" s="17" t="s">
        <v>15500</v>
      </c>
      <c r="DG2110" s="23" t="s">
        <v>11174</v>
      </c>
      <c r="DH2110" s="145"/>
    </row>
    <row r="2111" spans="1:112" s="17" customFormat="1" x14ac:dyDescent="0.25">
      <c r="A2111" s="32" t="s">
        <v>7669</v>
      </c>
      <c r="B2111" s="18">
        <v>1</v>
      </c>
      <c r="C2111" s="149" t="s">
        <v>11188</v>
      </c>
      <c r="D2111" s="18" t="s">
        <v>5649</v>
      </c>
      <c r="E2111" s="18">
        <v>46334</v>
      </c>
      <c r="F2111" s="18" t="s">
        <v>7670</v>
      </c>
      <c r="G2111" s="33">
        <v>64489</v>
      </c>
      <c r="H2111" s="44">
        <v>44077</v>
      </c>
      <c r="I2111" s="98" t="s">
        <v>221</v>
      </c>
      <c r="J2111" s="98"/>
      <c r="K2111" s="98"/>
      <c r="L2111" s="18" t="s">
        <v>285</v>
      </c>
      <c r="M2111" t="s">
        <v>156</v>
      </c>
      <c r="N2111" s="18" t="s">
        <v>156</v>
      </c>
      <c r="O2111" t="s">
        <v>157</v>
      </c>
      <c r="P2111" s="64" t="str">
        <f>VLOOKUP(N2111,Entries!J:K,2,FALSE)</f>
        <v>UNITED STATES OF AMERICA</v>
      </c>
      <c r="Q2111" s="38" t="s">
        <v>5651</v>
      </c>
      <c r="R2111" s="32" t="s">
        <v>5651</v>
      </c>
      <c r="S2111" s="18" t="s">
        <v>156</v>
      </c>
      <c r="T2111" t="s">
        <v>157</v>
      </c>
      <c r="U2111" s="39" t="s">
        <v>159</v>
      </c>
      <c r="V2111" s="33" t="s">
        <v>159</v>
      </c>
      <c r="W2111" s="64">
        <f>IF(VLOOKUP(R2111,Entries!N:P,3,FALSE)=V2111,1,VLOOKUP(R2111,Entries!N:P,3,FALSE))</f>
        <v>1</v>
      </c>
      <c r="X2111"/>
      <c r="Y2111"/>
      <c r="Z2111" s="18"/>
      <c r="AA2111" s="18"/>
      <c r="AB2111" s="98"/>
      <c r="AC2111" s="99" t="s">
        <v>5652</v>
      </c>
      <c r="AD2111" s="18" t="s">
        <v>263</v>
      </c>
      <c r="AE2111" s="18" t="s">
        <v>263</v>
      </c>
      <c r="AF2111" s="98" t="s">
        <v>263</v>
      </c>
      <c r="AG2111" s="98" t="s">
        <v>11136</v>
      </c>
      <c r="AH2111" s="98"/>
      <c r="AI2111" s="18"/>
      <c r="AJ2111" s="18">
        <v>5</v>
      </c>
      <c r="AK2111" s="18" t="s">
        <v>95</v>
      </c>
      <c r="AL2111" s="18"/>
      <c r="AM2111" s="33"/>
      <c r="AN2111" s="32" t="s">
        <v>133</v>
      </c>
      <c r="AO2111" s="18" t="s">
        <v>134</v>
      </c>
      <c r="AP2111" s="33" t="s">
        <v>160</v>
      </c>
      <c r="AQ2111">
        <v>21104.40551574</v>
      </c>
      <c r="AR2111" t="s">
        <v>12925</v>
      </c>
      <c r="AS2111" t="s">
        <v>11225</v>
      </c>
      <c r="AT2111" t="s">
        <v>14720</v>
      </c>
      <c r="AU2111">
        <v>53.057600000000001</v>
      </c>
      <c r="AV2111" s="98">
        <v>0.92602962055111127</v>
      </c>
      <c r="AW2111">
        <v>113.5194</v>
      </c>
      <c r="AX2111" s="98">
        <v>1.9812868826933336</v>
      </c>
      <c r="AY2111">
        <v>7.1799999999999997E-5</v>
      </c>
      <c r="AZ2111">
        <v>75.181700000000006</v>
      </c>
      <c r="BA2111" s="98">
        <v>1.3121679292577779</v>
      </c>
      <c r="BB2111">
        <v>284.92509999999999</v>
      </c>
      <c r="BC2111" s="98">
        <v>4.9728800819955561</v>
      </c>
      <c r="BD2111">
        <v>15.06398351</v>
      </c>
      <c r="BE2111" s="96">
        <f t="shared" si="266"/>
        <v>6925.3545724098249</v>
      </c>
      <c r="BF2111" s="96">
        <f t="shared" si="267"/>
        <v>554.85181286812349</v>
      </c>
      <c r="BG2111" s="96">
        <f t="shared" si="268"/>
        <v>553.85733195152625</v>
      </c>
      <c r="BH2111">
        <v>6931.7274215694151</v>
      </c>
      <c r="BI2111">
        <v>1.2356116128160229E-3</v>
      </c>
      <c r="BJ2111">
        <v>0.9263606140839552</v>
      </c>
      <c r="BK2111">
        <v>1.9812872941725059</v>
      </c>
      <c r="BL2111">
        <v>0.85564077650267956</v>
      </c>
      <c r="BM2111">
        <v>5.4294082859764634</v>
      </c>
      <c r="BN2111">
        <v>0.92603002916680177</v>
      </c>
      <c r="BO2111">
        <v>1.981287296886916</v>
      </c>
      <c r="BP2111">
        <v>1.0234012056236461E-3</v>
      </c>
      <c r="BQ2111">
        <v>0.85564077650267956</v>
      </c>
      <c r="BR2111">
        <v>6925.634973932968</v>
      </c>
      <c r="BS2111" s="96">
        <v>561.7226771149999</v>
      </c>
      <c r="BT2111" s="96">
        <v>547.54727075093615</v>
      </c>
      <c r="BU2111">
        <v>5.4294082859764634</v>
      </c>
      <c r="BV2111" s="65" t="str">
        <f t="shared" si="269"/>
        <v>Starlink</v>
      </c>
      <c r="BW2111" s="32" t="s">
        <v>192</v>
      </c>
      <c r="BX2111" s="18">
        <v>3.3</v>
      </c>
      <c r="BY2111" s="21">
        <v>0.2</v>
      </c>
      <c r="BZ2111" s="18">
        <v>9</v>
      </c>
      <c r="CA2111" s="18">
        <v>25.52</v>
      </c>
      <c r="CB2111" s="18">
        <v>1.1950000000000001</v>
      </c>
      <c r="CC2111" s="18">
        <v>14.9102735294118</v>
      </c>
      <c r="CD2111" s="18">
        <v>0.2</v>
      </c>
      <c r="CE2111" s="18">
        <v>2.8</v>
      </c>
      <c r="CF2111" s="33">
        <v>9</v>
      </c>
      <c r="CG2111" s="32">
        <v>260</v>
      </c>
      <c r="CH2111" s="18">
        <v>260</v>
      </c>
      <c r="CI2111" s="18">
        <v>220</v>
      </c>
      <c r="CJ2111" s="98">
        <f>Population!$CG2111-Population!$CI2111</f>
        <v>40</v>
      </c>
      <c r="CK2111" s="120">
        <f>_xlfn.DAYS(Entries!$AY$2,Population!H2111)</f>
        <v>217</v>
      </c>
      <c r="CL2111" s="120">
        <f t="shared" si="270"/>
        <v>1825</v>
      </c>
      <c r="CM2111" s="122">
        <f>Entries!$AY$5</f>
        <v>0.15</v>
      </c>
      <c r="CN2111" s="122">
        <f t="shared" si="272"/>
        <v>0.15384615384615385</v>
      </c>
      <c r="CO2111" s="121">
        <f t="shared" si="271"/>
        <v>0.89893150684931511</v>
      </c>
      <c r="CP2111" s="32" t="s">
        <v>5654</v>
      </c>
      <c r="CQ2111" s="18">
        <v>4</v>
      </c>
      <c r="CR2111" s="18" t="s">
        <v>95</v>
      </c>
      <c r="CS2111" s="18"/>
      <c r="CT2111" s="33"/>
      <c r="CU2111" s="32" t="s">
        <v>5655</v>
      </c>
      <c r="CV2111" s="18" t="s">
        <v>5651</v>
      </c>
      <c r="CW2111" s="18" t="s">
        <v>157</v>
      </c>
      <c r="CX2111" s="18" t="s">
        <v>5652</v>
      </c>
      <c r="CY2111" s="18" t="s">
        <v>107</v>
      </c>
      <c r="CZ2111" s="18" t="s">
        <v>755</v>
      </c>
      <c r="DA2111" s="33"/>
      <c r="DB2111" s="17" t="s">
        <v>15463</v>
      </c>
      <c r="DC2111" s="17" t="s">
        <v>15500</v>
      </c>
      <c r="DD2111" s="17">
        <v>1</v>
      </c>
      <c r="DE2111" s="17" t="s">
        <v>15500</v>
      </c>
      <c r="DF2111" s="17" t="s">
        <v>15500</v>
      </c>
      <c r="DG2111" s="23" t="s">
        <v>11174</v>
      </c>
      <c r="DH2111" s="145"/>
    </row>
    <row r="2112" spans="1:112" s="17" customFormat="1" x14ac:dyDescent="0.25">
      <c r="A2112" s="30" t="s">
        <v>7672</v>
      </c>
      <c r="B2112" s="15">
        <v>1</v>
      </c>
      <c r="C2112" s="152" t="s">
        <v>11188</v>
      </c>
      <c r="D2112" s="15" t="s">
        <v>5649</v>
      </c>
      <c r="E2112" s="15">
        <v>46362</v>
      </c>
      <c r="F2112" s="15" t="s">
        <v>7673</v>
      </c>
      <c r="G2112" s="31">
        <v>64429</v>
      </c>
      <c r="H2112" s="43">
        <v>44077</v>
      </c>
      <c r="I2112" s="96" t="s">
        <v>221</v>
      </c>
      <c r="J2112" s="96"/>
      <c r="K2112" s="96"/>
      <c r="L2112" s="15" t="s">
        <v>285</v>
      </c>
      <c r="M2112" s="124" t="s">
        <v>156</v>
      </c>
      <c r="N2112" s="15" t="s">
        <v>156</v>
      </c>
      <c r="O2112" s="124" t="s">
        <v>157</v>
      </c>
      <c r="P2112" s="96" t="str">
        <f>VLOOKUP(N2112,Entries!J:K,2,FALSE)</f>
        <v>UNITED STATES OF AMERICA</v>
      </c>
      <c r="Q2112" s="123" t="s">
        <v>5651</v>
      </c>
      <c r="R2112" s="30" t="s">
        <v>5651</v>
      </c>
      <c r="S2112" s="15" t="s">
        <v>156</v>
      </c>
      <c r="T2112" s="124" t="s">
        <v>157</v>
      </c>
      <c r="U2112" s="125" t="s">
        <v>159</v>
      </c>
      <c r="V2112" s="31" t="s">
        <v>159</v>
      </c>
      <c r="W2112" s="64">
        <f>IF(VLOOKUP(R2112,Entries!N:P,3,FALSE)=V2112,1,VLOOKUP(R2112,Entries!N:P,3,FALSE))</f>
        <v>1</v>
      </c>
      <c r="X2112" s="124"/>
      <c r="Y2112" s="124"/>
      <c r="Z2112" s="15"/>
      <c r="AA2112" s="15"/>
      <c r="AB2112" s="96"/>
      <c r="AC2112" s="97" t="s">
        <v>5652</v>
      </c>
      <c r="AD2112" s="15" t="s">
        <v>263</v>
      </c>
      <c r="AE2112" s="15" t="s">
        <v>263</v>
      </c>
      <c r="AF2112" s="96" t="s">
        <v>263</v>
      </c>
      <c r="AG2112" s="96" t="s">
        <v>11136</v>
      </c>
      <c r="AH2112" s="96"/>
      <c r="AI2112" s="15"/>
      <c r="AJ2112" s="15">
        <v>5</v>
      </c>
      <c r="AK2112" s="15" t="s">
        <v>95</v>
      </c>
      <c r="AL2112" s="15"/>
      <c r="AM2112" s="31"/>
      <c r="AN2112" s="30" t="s">
        <v>133</v>
      </c>
      <c r="AO2112" s="15" t="s">
        <v>134</v>
      </c>
      <c r="AP2112" s="31" t="s">
        <v>160</v>
      </c>
      <c r="AQ2112">
        <v>21104.340588409999</v>
      </c>
      <c r="AR2112" t="s">
        <v>14119</v>
      </c>
      <c r="AS2112" t="s">
        <v>11225</v>
      </c>
      <c r="AT2112" t="s">
        <v>14721</v>
      </c>
      <c r="AU2112">
        <v>53.058999999999997</v>
      </c>
      <c r="AV2112" s="96">
        <v>0.9260540551555555</v>
      </c>
      <c r="AW2112">
        <v>88.7911</v>
      </c>
      <c r="AX2112" s="96">
        <v>1.5496967190622222</v>
      </c>
      <c r="AY2112">
        <v>1.02E-4</v>
      </c>
      <c r="AZ2112">
        <v>59.661999999999999</v>
      </c>
      <c r="BA2112" s="96">
        <v>1.041298121688889</v>
      </c>
      <c r="BB2112">
        <v>300.447</v>
      </c>
      <c r="BC2112" s="96">
        <v>5.243788286800001</v>
      </c>
      <c r="BD2112">
        <v>15.06390156</v>
      </c>
      <c r="BE2112" s="96">
        <f t="shared" si="266"/>
        <v>6925.3796890676913</v>
      </c>
      <c r="BF2112" s="96">
        <f t="shared" si="267"/>
        <v>555.08607779597696</v>
      </c>
      <c r="BG2112" s="96">
        <f t="shared" si="268"/>
        <v>553.67330033940561</v>
      </c>
      <c r="BH2112">
        <v>6931.7527860995806</v>
      </c>
      <c r="BI2112">
        <v>1.2714806711729581E-3</v>
      </c>
      <c r="BJ2112">
        <v>0.92638504166927049</v>
      </c>
      <c r="BK2112">
        <v>1.549697041772256</v>
      </c>
      <c r="BL2112">
        <v>0.84557839775661892</v>
      </c>
      <c r="BM2112">
        <v>5.4395091110139786</v>
      </c>
      <c r="BN2112">
        <v>0.9260544637537429</v>
      </c>
      <c r="BO2112">
        <v>1.549697043549449</v>
      </c>
      <c r="BP2112">
        <v>1.041349184875272E-3</v>
      </c>
      <c r="BQ2112">
        <v>0.84557839775661892</v>
      </c>
      <c r="BR2112">
        <v>6925.6598655918569</v>
      </c>
      <c r="BS2112" s="96">
        <v>561.87189584761472</v>
      </c>
      <c r="BT2112" s="96">
        <v>547.44783533609916</v>
      </c>
      <c r="BU2112">
        <v>5.4395091110139786</v>
      </c>
      <c r="BV2112" s="60" t="str">
        <f t="shared" si="269"/>
        <v>Starlink</v>
      </c>
      <c r="BW2112" s="30" t="s">
        <v>192</v>
      </c>
      <c r="BX2112" s="15">
        <v>3.3</v>
      </c>
      <c r="BY2112" s="16">
        <v>0.2</v>
      </c>
      <c r="BZ2112" s="15">
        <v>9</v>
      </c>
      <c r="CA2112" s="15">
        <v>25.52</v>
      </c>
      <c r="CB2112" s="15">
        <v>1.1950000000000001</v>
      </c>
      <c r="CC2112" s="15">
        <v>14.9102735294118</v>
      </c>
      <c r="CD2112" s="15">
        <v>0.2</v>
      </c>
      <c r="CE2112" s="15">
        <v>2.8</v>
      </c>
      <c r="CF2112" s="31">
        <v>9</v>
      </c>
      <c r="CG2112" s="30">
        <v>260</v>
      </c>
      <c r="CH2112" s="15">
        <v>260</v>
      </c>
      <c r="CI2112" s="15">
        <v>220</v>
      </c>
      <c r="CJ2112" s="96">
        <f>Population!$CG2112-Population!$CI2112</f>
        <v>40</v>
      </c>
      <c r="CK2112" s="118">
        <f>_xlfn.DAYS(Entries!$AY$2,Population!H2112)</f>
        <v>217</v>
      </c>
      <c r="CL2112" s="118">
        <f t="shared" si="270"/>
        <v>1825</v>
      </c>
      <c r="CM2112" s="117">
        <f>Entries!$AY$5</f>
        <v>0.15</v>
      </c>
      <c r="CN2112" s="117">
        <f t="shared" si="272"/>
        <v>0.15384615384615385</v>
      </c>
      <c r="CO2112" s="119">
        <f t="shared" si="271"/>
        <v>0.89893150684931511</v>
      </c>
      <c r="CP2112" s="30" t="s">
        <v>5654</v>
      </c>
      <c r="CQ2112" s="15">
        <v>4</v>
      </c>
      <c r="CR2112" s="15" t="s">
        <v>95</v>
      </c>
      <c r="CS2112" s="15"/>
      <c r="CT2112" s="31"/>
      <c r="CU2112" s="30" t="s">
        <v>5655</v>
      </c>
      <c r="CV2112" s="15" t="s">
        <v>5651</v>
      </c>
      <c r="CW2112" s="15" t="s">
        <v>157</v>
      </c>
      <c r="CX2112" s="15" t="s">
        <v>5652</v>
      </c>
      <c r="CY2112" s="15" t="s">
        <v>107</v>
      </c>
      <c r="CZ2112" s="15" t="s">
        <v>755</v>
      </c>
      <c r="DA2112" s="31"/>
      <c r="DB2112" s="17" t="s">
        <v>15463</v>
      </c>
      <c r="DC2112" s="17" t="s">
        <v>15500</v>
      </c>
      <c r="DD2112" s="17">
        <v>1</v>
      </c>
      <c r="DE2112" s="17" t="s">
        <v>15500</v>
      </c>
      <c r="DF2112" s="17" t="s">
        <v>15500</v>
      </c>
      <c r="DG2112" s="23" t="s">
        <v>11174</v>
      </c>
      <c r="DH2112" s="145"/>
    </row>
    <row r="2113" spans="1:112" s="17" customFormat="1" x14ac:dyDescent="0.25">
      <c r="A2113" s="32" t="s">
        <v>7675</v>
      </c>
      <c r="B2113" s="18">
        <v>1</v>
      </c>
      <c r="C2113" s="149" t="s">
        <v>11188</v>
      </c>
      <c r="D2113" s="18" t="s">
        <v>5649</v>
      </c>
      <c r="E2113" s="18">
        <v>46335</v>
      </c>
      <c r="F2113" s="18" t="s">
        <v>7676</v>
      </c>
      <c r="G2113" s="33">
        <v>64490</v>
      </c>
      <c r="H2113" s="44">
        <v>44077</v>
      </c>
      <c r="I2113" s="98" t="s">
        <v>221</v>
      </c>
      <c r="J2113" s="98"/>
      <c r="K2113" s="98"/>
      <c r="L2113" s="18" t="s">
        <v>285</v>
      </c>
      <c r="M2113" t="s">
        <v>156</v>
      </c>
      <c r="N2113" s="18" t="s">
        <v>156</v>
      </c>
      <c r="O2113" t="s">
        <v>157</v>
      </c>
      <c r="P2113" s="64" t="str">
        <f>VLOOKUP(N2113,Entries!J:K,2,FALSE)</f>
        <v>UNITED STATES OF AMERICA</v>
      </c>
      <c r="Q2113" s="38" t="s">
        <v>5651</v>
      </c>
      <c r="R2113" s="32" t="s">
        <v>5651</v>
      </c>
      <c r="S2113" s="18" t="s">
        <v>156</v>
      </c>
      <c r="T2113" t="s">
        <v>157</v>
      </c>
      <c r="U2113" s="39" t="s">
        <v>159</v>
      </c>
      <c r="V2113" s="33" t="s">
        <v>159</v>
      </c>
      <c r="W2113" s="64">
        <f>IF(VLOOKUP(R2113,Entries!N:P,3,FALSE)=V2113,1,VLOOKUP(R2113,Entries!N:P,3,FALSE))</f>
        <v>1</v>
      </c>
      <c r="X2113"/>
      <c r="Y2113"/>
      <c r="Z2113" s="18"/>
      <c r="AA2113" s="18"/>
      <c r="AB2113" s="98"/>
      <c r="AC2113" s="99" t="s">
        <v>5652</v>
      </c>
      <c r="AD2113" s="18" t="s">
        <v>263</v>
      </c>
      <c r="AE2113" s="18" t="s">
        <v>263</v>
      </c>
      <c r="AF2113" s="98" t="s">
        <v>263</v>
      </c>
      <c r="AG2113" s="98" t="s">
        <v>11136</v>
      </c>
      <c r="AH2113" s="98"/>
      <c r="AI2113" s="18"/>
      <c r="AJ2113" s="18">
        <v>5</v>
      </c>
      <c r="AK2113" s="18" t="s">
        <v>95</v>
      </c>
      <c r="AL2113" s="18"/>
      <c r="AM2113" s="33"/>
      <c r="AN2113" s="32" t="s">
        <v>133</v>
      </c>
      <c r="AO2113" s="18" t="s">
        <v>134</v>
      </c>
      <c r="AP2113" s="33" t="s">
        <v>160</v>
      </c>
      <c r="AQ2113">
        <v>21104.459906610002</v>
      </c>
      <c r="AR2113" t="s">
        <v>14722</v>
      </c>
      <c r="AS2113" t="s">
        <v>11225</v>
      </c>
      <c r="AT2113" t="s">
        <v>14723</v>
      </c>
      <c r="AU2113">
        <v>53.057299999999998</v>
      </c>
      <c r="AV2113" s="98">
        <v>0.92602438456444447</v>
      </c>
      <c r="AW2113">
        <v>133.27359999999999</v>
      </c>
      <c r="AX2113" s="98">
        <v>2.3260626420622219</v>
      </c>
      <c r="AY2113">
        <v>6.5500000000000006E-5</v>
      </c>
      <c r="AZ2113">
        <v>204.10990000000001</v>
      </c>
      <c r="BA2113" s="98">
        <v>3.5623890497822224</v>
      </c>
      <c r="BB2113">
        <v>155.98599999999999</v>
      </c>
      <c r="BC2113" s="98">
        <v>2.722468720622222</v>
      </c>
      <c r="BD2113">
        <v>15.06395032</v>
      </c>
      <c r="BE2113" s="96">
        <f t="shared" si="266"/>
        <v>6925.36474470545</v>
      </c>
      <c r="BF2113" s="96">
        <f t="shared" si="267"/>
        <v>554.81835609622885</v>
      </c>
      <c r="BG2113" s="96">
        <f t="shared" si="268"/>
        <v>553.91113331467113</v>
      </c>
      <c r="BH2113">
        <v>6931.7369456171427</v>
      </c>
      <c r="BI2113">
        <v>1.1117236487250509E-3</v>
      </c>
      <c r="BJ2113">
        <v>0.92635537801034473</v>
      </c>
      <c r="BK2113">
        <v>2.3260631268238861</v>
      </c>
      <c r="BL2113">
        <v>0.85197471773025413</v>
      </c>
      <c r="BM2113">
        <v>5.4328840083237804</v>
      </c>
      <c r="BN2113">
        <v>0.92602479319297415</v>
      </c>
      <c r="BO2113">
        <v>2.3260631277762802</v>
      </c>
      <c r="BP2113">
        <v>9.3949537804380334E-4</v>
      </c>
      <c r="BQ2113">
        <v>0.85197471773025413</v>
      </c>
      <c r="BR2113">
        <v>6925.6451942634276</v>
      </c>
      <c r="BS2113" s="96">
        <v>561.15180591340868</v>
      </c>
      <c r="BT2113" s="96">
        <v>548.13858261344558</v>
      </c>
      <c r="BU2113">
        <v>5.4328840083237804</v>
      </c>
      <c r="BV2113" s="65" t="str">
        <f t="shared" si="269"/>
        <v>Starlink</v>
      </c>
      <c r="BW2113" s="32" t="s">
        <v>192</v>
      </c>
      <c r="BX2113" s="18">
        <v>3.3</v>
      </c>
      <c r="BY2113" s="21">
        <v>0.2</v>
      </c>
      <c r="BZ2113" s="18">
        <v>9</v>
      </c>
      <c r="CA2113" s="18">
        <v>25.52</v>
      </c>
      <c r="CB2113" s="18">
        <v>1.1950000000000001</v>
      </c>
      <c r="CC2113" s="18">
        <v>14.9102735294118</v>
      </c>
      <c r="CD2113" s="18">
        <v>0.2</v>
      </c>
      <c r="CE2113" s="18">
        <v>2.8</v>
      </c>
      <c r="CF2113" s="33">
        <v>9</v>
      </c>
      <c r="CG2113" s="32">
        <v>260</v>
      </c>
      <c r="CH2113" s="18">
        <v>260</v>
      </c>
      <c r="CI2113" s="18">
        <v>220</v>
      </c>
      <c r="CJ2113" s="98">
        <f>Population!$CG2113-Population!$CI2113</f>
        <v>40</v>
      </c>
      <c r="CK2113" s="120">
        <f>_xlfn.DAYS(Entries!$AY$2,Population!H2113)</f>
        <v>217</v>
      </c>
      <c r="CL2113" s="120">
        <f t="shared" si="270"/>
        <v>1825</v>
      </c>
      <c r="CM2113" s="122">
        <f>Entries!$AY$5</f>
        <v>0.15</v>
      </c>
      <c r="CN2113" s="122">
        <f t="shared" si="272"/>
        <v>0.15384615384615385</v>
      </c>
      <c r="CO2113" s="121">
        <f t="shared" si="271"/>
        <v>0.89893150684931511</v>
      </c>
      <c r="CP2113" s="32" t="s">
        <v>5654</v>
      </c>
      <c r="CQ2113" s="18">
        <v>4</v>
      </c>
      <c r="CR2113" s="18" t="s">
        <v>95</v>
      </c>
      <c r="CS2113" s="18"/>
      <c r="CT2113" s="33"/>
      <c r="CU2113" s="32" t="s">
        <v>5655</v>
      </c>
      <c r="CV2113" s="18" t="s">
        <v>5651</v>
      </c>
      <c r="CW2113" s="18" t="s">
        <v>157</v>
      </c>
      <c r="CX2113" s="18" t="s">
        <v>5652</v>
      </c>
      <c r="CY2113" s="18" t="s">
        <v>107</v>
      </c>
      <c r="CZ2113" s="18" t="s">
        <v>755</v>
      </c>
      <c r="DA2113" s="33"/>
      <c r="DB2113" s="17" t="s">
        <v>15463</v>
      </c>
      <c r="DC2113" s="17" t="s">
        <v>15500</v>
      </c>
      <c r="DD2113" s="17">
        <v>1</v>
      </c>
      <c r="DE2113" s="17" t="s">
        <v>15500</v>
      </c>
      <c r="DF2113" s="17" t="s">
        <v>15500</v>
      </c>
      <c r="DG2113" s="23" t="s">
        <v>11174</v>
      </c>
      <c r="DH2113" s="145"/>
    </row>
    <row r="2114" spans="1:112" s="17" customFormat="1" x14ac:dyDescent="0.25">
      <c r="A2114" s="30" t="s">
        <v>7678</v>
      </c>
      <c r="B2114" s="15">
        <v>1</v>
      </c>
      <c r="C2114" s="152" t="s">
        <v>11188</v>
      </c>
      <c r="D2114" s="15" t="s">
        <v>5649</v>
      </c>
      <c r="E2114" s="15">
        <v>46582</v>
      </c>
      <c r="F2114" s="15" t="s">
        <v>7679</v>
      </c>
      <c r="G2114" s="31">
        <v>64797</v>
      </c>
      <c r="H2114" s="43">
        <v>44110</v>
      </c>
      <c r="I2114" s="96" t="s">
        <v>221</v>
      </c>
      <c r="J2114" s="96"/>
      <c r="K2114" s="96"/>
      <c r="L2114" s="15" t="s">
        <v>285</v>
      </c>
      <c r="M2114" s="124" t="s">
        <v>156</v>
      </c>
      <c r="N2114" s="15" t="s">
        <v>156</v>
      </c>
      <c r="O2114" s="124" t="s">
        <v>157</v>
      </c>
      <c r="P2114" s="96" t="str">
        <f>VLOOKUP(N2114,Entries!J:K,2,FALSE)</f>
        <v>UNITED STATES OF AMERICA</v>
      </c>
      <c r="Q2114" s="123" t="s">
        <v>5651</v>
      </c>
      <c r="R2114" s="30" t="s">
        <v>5651</v>
      </c>
      <c r="S2114" s="15" t="s">
        <v>156</v>
      </c>
      <c r="T2114" s="124" t="s">
        <v>157</v>
      </c>
      <c r="U2114" s="125" t="s">
        <v>159</v>
      </c>
      <c r="V2114" s="31" t="s">
        <v>159</v>
      </c>
      <c r="W2114" s="64">
        <f>IF(VLOOKUP(R2114,Entries!N:P,3,FALSE)=V2114,1,VLOOKUP(R2114,Entries!N:P,3,FALSE))</f>
        <v>1</v>
      </c>
      <c r="X2114" s="124"/>
      <c r="Y2114" s="124"/>
      <c r="Z2114" s="15"/>
      <c r="AA2114" s="15"/>
      <c r="AB2114" s="96"/>
      <c r="AC2114" s="97" t="s">
        <v>5652</v>
      </c>
      <c r="AD2114" s="15" t="s">
        <v>263</v>
      </c>
      <c r="AE2114" s="15" t="s">
        <v>263</v>
      </c>
      <c r="AF2114" s="96" t="s">
        <v>263</v>
      </c>
      <c r="AG2114" s="96" t="s">
        <v>11136</v>
      </c>
      <c r="AH2114" s="96"/>
      <c r="AI2114" s="15"/>
      <c r="AJ2114" s="15">
        <v>5</v>
      </c>
      <c r="AK2114" s="15" t="s">
        <v>95</v>
      </c>
      <c r="AL2114" s="15"/>
      <c r="AM2114" s="31"/>
      <c r="AN2114" s="30" t="s">
        <v>133</v>
      </c>
      <c r="AO2114" s="15" t="s">
        <v>134</v>
      </c>
      <c r="AP2114" s="31" t="s">
        <v>160</v>
      </c>
      <c r="AQ2114">
        <v>21104.505052</v>
      </c>
      <c r="AR2114" t="s">
        <v>14724</v>
      </c>
      <c r="AS2114" t="s">
        <v>11225</v>
      </c>
      <c r="AT2114" t="s">
        <v>14725</v>
      </c>
      <c r="AU2114">
        <v>53.056800000000003</v>
      </c>
      <c r="AV2114" s="96">
        <v>0.92601565792000007</v>
      </c>
      <c r="AW2114">
        <v>273.06319999999999</v>
      </c>
      <c r="AX2114" s="96">
        <v>4.765850914524445</v>
      </c>
      <c r="AY2114">
        <v>1.5679999999999999E-4</v>
      </c>
      <c r="AZ2114">
        <v>98.444000000000003</v>
      </c>
      <c r="BA2114" s="96">
        <v>1.7181715713777781</v>
      </c>
      <c r="BB2114">
        <v>261.67259999999999</v>
      </c>
      <c r="BC2114" s="96">
        <v>4.5670474821066671</v>
      </c>
      <c r="BD2114">
        <v>15.06391571</v>
      </c>
      <c r="BE2114" s="96">
        <f t="shared" si="266"/>
        <v>6925.3753522520574</v>
      </c>
      <c r="BF2114" s="96">
        <f t="shared" si="267"/>
        <v>555.46125110729099</v>
      </c>
      <c r="BG2114" s="96">
        <f t="shared" si="268"/>
        <v>553.28945339682468</v>
      </c>
      <c r="BH2114">
        <v>6931.7478467271922</v>
      </c>
      <c r="BI2114">
        <v>1.2761837697855649E-3</v>
      </c>
      <c r="BJ2114">
        <v>0.92634665223224022</v>
      </c>
      <c r="BK2114">
        <v>4.7658519049528243</v>
      </c>
      <c r="BL2114">
        <v>0.92422287376864132</v>
      </c>
      <c r="BM2114">
        <v>5.3609971373666134</v>
      </c>
      <c r="BN2114">
        <v>0.92601606648679335</v>
      </c>
      <c r="BO2114">
        <v>4.7658519082362343</v>
      </c>
      <c r="BP2114">
        <v>1.101571611646303E-3</v>
      </c>
      <c r="BQ2114">
        <v>0.92422287376864132</v>
      </c>
      <c r="BR2114">
        <v>6925.6558801727269</v>
      </c>
      <c r="BS2114" s="96">
        <v>562.28498608235623</v>
      </c>
      <c r="BT2114" s="96">
        <v>547.02677426309765</v>
      </c>
      <c r="BU2114">
        <v>5.3609971373666134</v>
      </c>
      <c r="BV2114" s="60" t="str">
        <f t="shared" si="269"/>
        <v>Starlink</v>
      </c>
      <c r="BW2114" s="30" t="s">
        <v>192</v>
      </c>
      <c r="BX2114" s="15">
        <v>3.3</v>
      </c>
      <c r="BY2114" s="16">
        <v>0.2</v>
      </c>
      <c r="BZ2114" s="15">
        <v>9</v>
      </c>
      <c r="CA2114" s="15">
        <v>25.52</v>
      </c>
      <c r="CB2114" s="15">
        <v>1.1950000000000001</v>
      </c>
      <c r="CC2114" s="15">
        <v>14.9102735294118</v>
      </c>
      <c r="CD2114" s="15">
        <v>0.2</v>
      </c>
      <c r="CE2114" s="15">
        <v>2.8</v>
      </c>
      <c r="CF2114" s="31">
        <v>9</v>
      </c>
      <c r="CG2114" s="30">
        <v>260</v>
      </c>
      <c r="CH2114" s="15">
        <v>260</v>
      </c>
      <c r="CI2114" s="15">
        <v>220</v>
      </c>
      <c r="CJ2114" s="96">
        <f>Population!$CG2114-Population!$CI2114</f>
        <v>40</v>
      </c>
      <c r="CK2114" s="118">
        <f>_xlfn.DAYS(Entries!$AY$2,Population!H2114)</f>
        <v>184</v>
      </c>
      <c r="CL2114" s="118">
        <f t="shared" si="270"/>
        <v>1825</v>
      </c>
      <c r="CM2114" s="117">
        <f>Entries!$AY$5</f>
        <v>0.15</v>
      </c>
      <c r="CN2114" s="117">
        <f t="shared" si="272"/>
        <v>0.15384615384615385</v>
      </c>
      <c r="CO2114" s="119">
        <f t="shared" si="271"/>
        <v>0.91430136986301369</v>
      </c>
      <c r="CP2114" s="30" t="s">
        <v>5654</v>
      </c>
      <c r="CQ2114" s="15">
        <v>4</v>
      </c>
      <c r="CR2114" s="15" t="s">
        <v>95</v>
      </c>
      <c r="CS2114" s="15"/>
      <c r="CT2114" s="31"/>
      <c r="CU2114" s="30" t="s">
        <v>5655</v>
      </c>
      <c r="CV2114" s="15" t="s">
        <v>5651</v>
      </c>
      <c r="CW2114" s="15" t="s">
        <v>157</v>
      </c>
      <c r="CX2114" s="15" t="s">
        <v>5652</v>
      </c>
      <c r="CY2114" s="15" t="s">
        <v>107</v>
      </c>
      <c r="CZ2114" s="15" t="s">
        <v>755</v>
      </c>
      <c r="DA2114" s="31"/>
      <c r="DB2114" s="17" t="s">
        <v>15463</v>
      </c>
      <c r="DC2114" s="17" t="s">
        <v>15500</v>
      </c>
      <c r="DD2114" s="17">
        <v>1</v>
      </c>
      <c r="DE2114" s="17" t="s">
        <v>15500</v>
      </c>
      <c r="DF2114" s="17" t="s">
        <v>15500</v>
      </c>
      <c r="DG2114" s="23" t="s">
        <v>11174</v>
      </c>
      <c r="DH2114" s="145"/>
    </row>
    <row r="2115" spans="1:112" s="17" customFormat="1" x14ac:dyDescent="0.25">
      <c r="A2115" s="32" t="s">
        <v>7681</v>
      </c>
      <c r="B2115" s="18">
        <v>1</v>
      </c>
      <c r="C2115" s="149" t="s">
        <v>11188</v>
      </c>
      <c r="D2115" s="18" t="s">
        <v>5649</v>
      </c>
      <c r="E2115" s="18">
        <v>46583</v>
      </c>
      <c r="F2115" s="18" t="s">
        <v>7682</v>
      </c>
      <c r="G2115" s="33">
        <v>64798</v>
      </c>
      <c r="H2115" s="44">
        <v>44110</v>
      </c>
      <c r="I2115" s="98" t="s">
        <v>221</v>
      </c>
      <c r="J2115" s="98"/>
      <c r="K2115" s="98"/>
      <c r="L2115" s="18" t="s">
        <v>285</v>
      </c>
      <c r="M2115" t="s">
        <v>156</v>
      </c>
      <c r="N2115" s="18" t="s">
        <v>156</v>
      </c>
      <c r="O2115" t="s">
        <v>157</v>
      </c>
      <c r="P2115" s="64" t="str">
        <f>VLOOKUP(N2115,Entries!J:K,2,FALSE)</f>
        <v>UNITED STATES OF AMERICA</v>
      </c>
      <c r="Q2115" s="38" t="s">
        <v>5651</v>
      </c>
      <c r="R2115" s="32" t="s">
        <v>5651</v>
      </c>
      <c r="S2115" s="18" t="s">
        <v>156</v>
      </c>
      <c r="T2115" t="s">
        <v>157</v>
      </c>
      <c r="U2115" s="39" t="s">
        <v>159</v>
      </c>
      <c r="V2115" s="33" t="s">
        <v>159</v>
      </c>
      <c r="W2115" s="64">
        <f>IF(VLOOKUP(R2115,Entries!N:P,3,FALSE)=V2115,1,VLOOKUP(R2115,Entries!N:P,3,FALSE))</f>
        <v>1</v>
      </c>
      <c r="X2115"/>
      <c r="Y2115"/>
      <c r="Z2115" s="18"/>
      <c r="AA2115" s="18"/>
      <c r="AB2115" s="98"/>
      <c r="AC2115" s="99" t="s">
        <v>5652</v>
      </c>
      <c r="AD2115" s="18" t="s">
        <v>263</v>
      </c>
      <c r="AE2115" s="18" t="s">
        <v>263</v>
      </c>
      <c r="AF2115" s="98" t="s">
        <v>263</v>
      </c>
      <c r="AG2115" s="98" t="s">
        <v>11136</v>
      </c>
      <c r="AH2115" s="98"/>
      <c r="AI2115" s="18"/>
      <c r="AJ2115" s="18">
        <v>5</v>
      </c>
      <c r="AK2115" s="18" t="s">
        <v>95</v>
      </c>
      <c r="AL2115" s="18"/>
      <c r="AM2115" s="33"/>
      <c r="AN2115" s="32" t="s">
        <v>133</v>
      </c>
      <c r="AO2115" s="18" t="s">
        <v>134</v>
      </c>
      <c r="AP2115" s="33" t="s">
        <v>160</v>
      </c>
      <c r="AQ2115">
        <v>21104.017592619999</v>
      </c>
      <c r="AR2115" t="s">
        <v>14726</v>
      </c>
      <c r="AS2115" t="s">
        <v>11225</v>
      </c>
      <c r="AT2115" t="s">
        <v>14727</v>
      </c>
      <c r="AU2115">
        <v>53.059199999999997</v>
      </c>
      <c r="AV2115" s="98">
        <v>0.92605754581333333</v>
      </c>
      <c r="AW2115">
        <v>295.25009999999997</v>
      </c>
      <c r="AX2115" s="98">
        <v>5.1530852897733332</v>
      </c>
      <c r="AY2115">
        <v>2.5399999999999999E-4</v>
      </c>
      <c r="AZ2115">
        <v>95.435599999999994</v>
      </c>
      <c r="BA2115" s="98">
        <v>1.6656650970844444</v>
      </c>
      <c r="BB2115">
        <v>264.69220000000001</v>
      </c>
      <c r="BC2115" s="98">
        <v>4.6197494332355564</v>
      </c>
      <c r="BD2115">
        <v>15.063941549999999</v>
      </c>
      <c r="BE2115" s="96">
        <f t="shared" ref="BE2115:BE2178" si="273">(((((24*60*60/BD2115)^2)*3.986004418*(10^(14)))/(4*3.141592*3.141592))^(1/3))/1000</f>
        <v>6925.3674326005948</v>
      </c>
      <c r="BF2115" s="96">
        <f t="shared" ref="BF2115:BF2178" si="274">$BE2115*(1+$AY2115)-6371</f>
        <v>556.12647592847497</v>
      </c>
      <c r="BG2115" s="96">
        <f t="shared" ref="BG2115:BG2178" si="275">$BE2115*(1-$AY2115)-6371</f>
        <v>552.6083892727147</v>
      </c>
      <c r="BH2115">
        <v>6931.7399287393037</v>
      </c>
      <c r="BI2115">
        <v>1.3549409006469271E-3</v>
      </c>
      <c r="BJ2115">
        <v>0.92638853305828317</v>
      </c>
      <c r="BK2115">
        <v>5.1530863606796382</v>
      </c>
      <c r="BL2115">
        <v>0.96836620810221419</v>
      </c>
      <c r="BM2115">
        <v>5.3170492483425313</v>
      </c>
      <c r="BN2115">
        <v>0.92605795428657789</v>
      </c>
      <c r="BO2115">
        <v>5.1530863643378666</v>
      </c>
      <c r="BP2115">
        <v>1.192166089946744E-3</v>
      </c>
      <c r="BQ2115">
        <v>0.96836620810221419</v>
      </c>
      <c r="BR2115">
        <v>6925.6475760186568</v>
      </c>
      <c r="BS2115" s="96">
        <v>562.90409820970854</v>
      </c>
      <c r="BT2115" s="96">
        <v>546.39105382760499</v>
      </c>
      <c r="BU2115">
        <v>5.3170492483425313</v>
      </c>
      <c r="BV2115" s="65" t="str">
        <f t="shared" si="269"/>
        <v>Starlink</v>
      </c>
      <c r="BW2115" s="32" t="s">
        <v>192</v>
      </c>
      <c r="BX2115" s="18">
        <v>3.3</v>
      </c>
      <c r="BY2115" s="21">
        <v>0.2</v>
      </c>
      <c r="BZ2115" s="18">
        <v>9</v>
      </c>
      <c r="CA2115" s="18">
        <v>25.52</v>
      </c>
      <c r="CB2115" s="18">
        <v>1.1950000000000001</v>
      </c>
      <c r="CC2115" s="18">
        <v>14.9102735294118</v>
      </c>
      <c r="CD2115" s="18">
        <v>0.2</v>
      </c>
      <c r="CE2115" s="18">
        <v>2.8</v>
      </c>
      <c r="CF2115" s="33">
        <v>9</v>
      </c>
      <c r="CG2115" s="32">
        <v>260</v>
      </c>
      <c r="CH2115" s="18">
        <v>260</v>
      </c>
      <c r="CI2115" s="18">
        <v>220</v>
      </c>
      <c r="CJ2115" s="98">
        <f>Population!$CG2115-Population!$CI2115</f>
        <v>40</v>
      </c>
      <c r="CK2115" s="120">
        <f>_xlfn.DAYS(Entries!$AY$2,Population!H2115)</f>
        <v>184</v>
      </c>
      <c r="CL2115" s="120">
        <f t="shared" si="270"/>
        <v>1825</v>
      </c>
      <c r="CM2115" s="122">
        <f>Entries!$AY$5</f>
        <v>0.15</v>
      </c>
      <c r="CN2115" s="122">
        <f t="shared" si="272"/>
        <v>0.15384615384615385</v>
      </c>
      <c r="CO2115" s="121">
        <f t="shared" si="271"/>
        <v>0.91430136986301369</v>
      </c>
      <c r="CP2115" s="32" t="s">
        <v>5654</v>
      </c>
      <c r="CQ2115" s="18">
        <v>4</v>
      </c>
      <c r="CR2115" s="18" t="s">
        <v>95</v>
      </c>
      <c r="CS2115" s="18"/>
      <c r="CT2115" s="33"/>
      <c r="CU2115" s="32" t="s">
        <v>5655</v>
      </c>
      <c r="CV2115" s="18" t="s">
        <v>5651</v>
      </c>
      <c r="CW2115" s="18" t="s">
        <v>157</v>
      </c>
      <c r="CX2115" s="18" t="s">
        <v>5652</v>
      </c>
      <c r="CY2115" s="18" t="s">
        <v>107</v>
      </c>
      <c r="CZ2115" s="18" t="s">
        <v>755</v>
      </c>
      <c r="DA2115" s="33"/>
      <c r="DB2115" s="17" t="s">
        <v>15463</v>
      </c>
      <c r="DC2115" s="17" t="s">
        <v>15500</v>
      </c>
      <c r="DD2115" s="17">
        <v>1</v>
      </c>
      <c r="DE2115" s="17" t="s">
        <v>15500</v>
      </c>
      <c r="DF2115" s="17" t="s">
        <v>15500</v>
      </c>
      <c r="DG2115" s="23" t="s">
        <v>11174</v>
      </c>
      <c r="DH2115" s="145"/>
    </row>
    <row r="2116" spans="1:112" s="17" customFormat="1" x14ac:dyDescent="0.25">
      <c r="A2116" s="30" t="s">
        <v>7684</v>
      </c>
      <c r="B2116" s="15">
        <v>1</v>
      </c>
      <c r="C2116" s="152" t="s">
        <v>11188</v>
      </c>
      <c r="D2116" s="15" t="s">
        <v>5649</v>
      </c>
      <c r="E2116" s="15">
        <v>46563</v>
      </c>
      <c r="F2116" s="15" t="s">
        <v>7685</v>
      </c>
      <c r="G2116" s="31">
        <v>64778</v>
      </c>
      <c r="H2116" s="43">
        <v>44110</v>
      </c>
      <c r="I2116" s="96" t="s">
        <v>221</v>
      </c>
      <c r="J2116" s="96"/>
      <c r="K2116" s="96"/>
      <c r="L2116" s="15" t="s">
        <v>285</v>
      </c>
      <c r="M2116" s="124" t="s">
        <v>156</v>
      </c>
      <c r="N2116" s="15" t="s">
        <v>156</v>
      </c>
      <c r="O2116" s="124" t="s">
        <v>157</v>
      </c>
      <c r="P2116" s="96" t="str">
        <f>VLOOKUP(N2116,Entries!J:K,2,FALSE)</f>
        <v>UNITED STATES OF AMERICA</v>
      </c>
      <c r="Q2116" s="123" t="s">
        <v>5651</v>
      </c>
      <c r="R2116" s="30" t="s">
        <v>5651</v>
      </c>
      <c r="S2116" s="15" t="s">
        <v>156</v>
      </c>
      <c r="T2116" s="124" t="s">
        <v>157</v>
      </c>
      <c r="U2116" s="125" t="s">
        <v>159</v>
      </c>
      <c r="V2116" s="31" t="s">
        <v>159</v>
      </c>
      <c r="W2116" s="64">
        <f>IF(VLOOKUP(R2116,Entries!N:P,3,FALSE)=V2116,1,VLOOKUP(R2116,Entries!N:P,3,FALSE))</f>
        <v>1</v>
      </c>
      <c r="X2116" s="124"/>
      <c r="Y2116" s="124"/>
      <c r="Z2116" s="15"/>
      <c r="AA2116" s="15"/>
      <c r="AB2116" s="96"/>
      <c r="AC2116" s="97" t="s">
        <v>5652</v>
      </c>
      <c r="AD2116" s="15" t="s">
        <v>263</v>
      </c>
      <c r="AE2116" s="15" t="s">
        <v>263</v>
      </c>
      <c r="AF2116" s="96" t="s">
        <v>263</v>
      </c>
      <c r="AG2116" s="96" t="s">
        <v>11136</v>
      </c>
      <c r="AH2116" s="96"/>
      <c r="AI2116" s="15"/>
      <c r="AJ2116" s="15">
        <v>5</v>
      </c>
      <c r="AK2116" s="15" t="s">
        <v>95</v>
      </c>
      <c r="AL2116" s="15"/>
      <c r="AM2116" s="31"/>
      <c r="AN2116" s="30" t="s">
        <v>133</v>
      </c>
      <c r="AO2116" s="15" t="s">
        <v>134</v>
      </c>
      <c r="AP2116" s="31" t="s">
        <v>160</v>
      </c>
      <c r="AQ2116">
        <v>21104.572328009999</v>
      </c>
      <c r="AR2116" t="s">
        <v>14728</v>
      </c>
      <c r="AS2116" t="s">
        <v>11225</v>
      </c>
      <c r="AT2116" t="s">
        <v>14729</v>
      </c>
      <c r="AU2116">
        <v>53.058399999999999</v>
      </c>
      <c r="AV2116" s="96">
        <v>0.92604358318222224</v>
      </c>
      <c r="AW2116">
        <v>272.76589999999999</v>
      </c>
      <c r="AX2116" s="96">
        <v>4.7606620517377776</v>
      </c>
      <c r="AY2116">
        <v>1.917E-4</v>
      </c>
      <c r="AZ2116">
        <v>112.01779999999999</v>
      </c>
      <c r="BA2116" s="96">
        <v>1.9550790240977778</v>
      </c>
      <c r="BB2116">
        <v>248.10149999999999</v>
      </c>
      <c r="BC2116" s="96">
        <v>4.3301871532666665</v>
      </c>
      <c r="BD2116">
        <v>15.06395335</v>
      </c>
      <c r="BE2116" s="96">
        <f t="shared" si="273"/>
        <v>6925.36381604901</v>
      </c>
      <c r="BF2116" s="96">
        <f t="shared" si="274"/>
        <v>555.69140829254684</v>
      </c>
      <c r="BG2116" s="96">
        <f t="shared" si="275"/>
        <v>553.03622380547313</v>
      </c>
      <c r="BH2116">
        <v>6931.7359239393036</v>
      </c>
      <c r="BI2116">
        <v>1.2659124544953601E-3</v>
      </c>
      <c r="BJ2116">
        <v>0.92637457332268403</v>
      </c>
      <c r="BK2116">
        <v>4.7606630424867564</v>
      </c>
      <c r="BL2116">
        <v>0.96583040073363646</v>
      </c>
      <c r="BM2116">
        <v>5.3194366497649632</v>
      </c>
      <c r="BN2116">
        <v>0.92604399168803575</v>
      </c>
      <c r="BO2116">
        <v>4.76066304446275</v>
      </c>
      <c r="BP2116">
        <v>1.124499127437104E-3</v>
      </c>
      <c r="BQ2116">
        <v>0.96583040073363646</v>
      </c>
      <c r="BR2116">
        <v>6925.644088073027</v>
      </c>
      <c r="BS2116" s="96">
        <v>562.43196880700452</v>
      </c>
      <c r="BT2116" s="96">
        <v>546.85620733904943</v>
      </c>
      <c r="BU2116">
        <v>5.3194366497649632</v>
      </c>
      <c r="BV2116" s="60" t="str">
        <f t="shared" si="269"/>
        <v>Starlink</v>
      </c>
      <c r="BW2116" s="30" t="s">
        <v>192</v>
      </c>
      <c r="BX2116" s="15">
        <v>3.3</v>
      </c>
      <c r="BY2116" s="16">
        <v>0.2</v>
      </c>
      <c r="BZ2116" s="15">
        <v>9</v>
      </c>
      <c r="CA2116" s="15">
        <v>25.52</v>
      </c>
      <c r="CB2116" s="15">
        <v>1.1950000000000001</v>
      </c>
      <c r="CC2116" s="15">
        <v>14.9102735294118</v>
      </c>
      <c r="CD2116" s="15">
        <v>0.2</v>
      </c>
      <c r="CE2116" s="15">
        <v>2.8</v>
      </c>
      <c r="CF2116" s="31">
        <v>9</v>
      </c>
      <c r="CG2116" s="30">
        <v>260</v>
      </c>
      <c r="CH2116" s="15">
        <v>260</v>
      </c>
      <c r="CI2116" s="15">
        <v>220</v>
      </c>
      <c r="CJ2116" s="96">
        <f>Population!$CG2116-Population!$CI2116</f>
        <v>40</v>
      </c>
      <c r="CK2116" s="118">
        <f>_xlfn.DAYS(Entries!$AY$2,Population!H2116)</f>
        <v>184</v>
      </c>
      <c r="CL2116" s="118">
        <f t="shared" si="270"/>
        <v>1825</v>
      </c>
      <c r="CM2116" s="117">
        <f>Entries!$AY$5</f>
        <v>0.15</v>
      </c>
      <c r="CN2116" s="117">
        <f t="shared" si="272"/>
        <v>0.15384615384615385</v>
      </c>
      <c r="CO2116" s="119">
        <f t="shared" si="271"/>
        <v>0.91430136986301369</v>
      </c>
      <c r="CP2116" s="30" t="s">
        <v>5654</v>
      </c>
      <c r="CQ2116" s="15">
        <v>4</v>
      </c>
      <c r="CR2116" s="15" t="s">
        <v>95</v>
      </c>
      <c r="CS2116" s="15"/>
      <c r="CT2116" s="31"/>
      <c r="CU2116" s="30" t="s">
        <v>5655</v>
      </c>
      <c r="CV2116" s="15" t="s">
        <v>5651</v>
      </c>
      <c r="CW2116" s="15" t="s">
        <v>157</v>
      </c>
      <c r="CX2116" s="15" t="s">
        <v>5652</v>
      </c>
      <c r="CY2116" s="15" t="s">
        <v>107</v>
      </c>
      <c r="CZ2116" s="15" t="s">
        <v>755</v>
      </c>
      <c r="DA2116" s="31"/>
      <c r="DB2116" s="17" t="s">
        <v>15463</v>
      </c>
      <c r="DC2116" s="17" t="s">
        <v>15500</v>
      </c>
      <c r="DD2116" s="17">
        <v>1</v>
      </c>
      <c r="DE2116" s="17" t="s">
        <v>15500</v>
      </c>
      <c r="DF2116" s="17" t="s">
        <v>15500</v>
      </c>
      <c r="DG2116" s="23" t="s">
        <v>11174</v>
      </c>
      <c r="DH2116" s="145"/>
    </row>
    <row r="2117" spans="1:112" s="17" customFormat="1" x14ac:dyDescent="0.25">
      <c r="A2117" s="32" t="s">
        <v>7687</v>
      </c>
      <c r="B2117" s="18">
        <v>1</v>
      </c>
      <c r="C2117" s="149" t="s">
        <v>11188</v>
      </c>
      <c r="D2117" s="18" t="s">
        <v>5649</v>
      </c>
      <c r="E2117" s="18">
        <v>46676</v>
      </c>
      <c r="F2117" s="18" t="s">
        <v>7688</v>
      </c>
      <c r="G2117" s="33">
        <v>64900</v>
      </c>
      <c r="H2117" s="44">
        <v>44122</v>
      </c>
      <c r="I2117" s="98" t="s">
        <v>221</v>
      </c>
      <c r="J2117" s="98"/>
      <c r="K2117" s="98"/>
      <c r="L2117" s="18" t="s">
        <v>285</v>
      </c>
      <c r="M2117" t="s">
        <v>156</v>
      </c>
      <c r="N2117" s="18" t="s">
        <v>156</v>
      </c>
      <c r="O2117" t="s">
        <v>157</v>
      </c>
      <c r="P2117" s="64" t="str">
        <f>VLOOKUP(N2117,Entries!J:K,2,FALSE)</f>
        <v>UNITED STATES OF AMERICA</v>
      </c>
      <c r="Q2117" s="38" t="s">
        <v>5651</v>
      </c>
      <c r="R2117" s="32" t="s">
        <v>5651</v>
      </c>
      <c r="S2117" s="18" t="s">
        <v>156</v>
      </c>
      <c r="T2117" t="s">
        <v>157</v>
      </c>
      <c r="U2117" s="39" t="s">
        <v>159</v>
      </c>
      <c r="V2117" s="33" t="s">
        <v>159</v>
      </c>
      <c r="W2117" s="64">
        <f>IF(VLOOKUP(R2117,Entries!N:P,3,FALSE)=V2117,1,VLOOKUP(R2117,Entries!N:P,3,FALSE))</f>
        <v>1</v>
      </c>
      <c r="X2117"/>
      <c r="Y2117"/>
      <c r="Z2117" s="18"/>
      <c r="AA2117" s="18"/>
      <c r="AB2117" s="98"/>
      <c r="AC2117" s="99" t="s">
        <v>5652</v>
      </c>
      <c r="AD2117" s="18" t="s">
        <v>263</v>
      </c>
      <c r="AE2117" s="18" t="s">
        <v>263</v>
      </c>
      <c r="AF2117" s="98" t="s">
        <v>263</v>
      </c>
      <c r="AG2117" s="98" t="s">
        <v>11136</v>
      </c>
      <c r="AH2117" s="98"/>
      <c r="AI2117" s="18"/>
      <c r="AJ2117" s="18">
        <v>5</v>
      </c>
      <c r="AK2117" s="18" t="s">
        <v>95</v>
      </c>
      <c r="AL2117" s="18"/>
      <c r="AM2117" s="33"/>
      <c r="AN2117" s="32" t="s">
        <v>133</v>
      </c>
      <c r="AO2117" s="18" t="s">
        <v>134</v>
      </c>
      <c r="AP2117" s="33" t="s">
        <v>160</v>
      </c>
      <c r="AQ2117">
        <v>21104.36545705</v>
      </c>
      <c r="AR2117" t="s">
        <v>14730</v>
      </c>
      <c r="AS2117" t="s">
        <v>11225</v>
      </c>
      <c r="AT2117" t="s">
        <v>14731</v>
      </c>
      <c r="AU2117">
        <v>53.115900000000003</v>
      </c>
      <c r="AV2117" s="98">
        <v>0.92704714729333348</v>
      </c>
      <c r="AW2117">
        <v>338.3689</v>
      </c>
      <c r="AX2117" s="98">
        <v>5.9056501627155562</v>
      </c>
      <c r="AY2117">
        <v>7.2639999999999998E-4</v>
      </c>
      <c r="AZ2117">
        <v>333.76760000000002</v>
      </c>
      <c r="BA2117" s="98">
        <v>5.8253423445511112</v>
      </c>
      <c r="BB2117">
        <v>26.294499999999999</v>
      </c>
      <c r="BC2117" s="98">
        <v>0.45892550468888887</v>
      </c>
      <c r="BD2117">
        <v>15.063689370000001</v>
      </c>
      <c r="BE2117" s="96">
        <f t="shared" si="273"/>
        <v>6925.4447237273253</v>
      </c>
      <c r="BF2117" s="96">
        <f t="shared" si="274"/>
        <v>559.47536677464086</v>
      </c>
      <c r="BG2117" s="96">
        <f t="shared" si="275"/>
        <v>549.41408068000965</v>
      </c>
      <c r="BH2117">
        <v>6931.8226691627306</v>
      </c>
      <c r="BI2117">
        <v>1.5414496288393769E-3</v>
      </c>
      <c r="BJ2117">
        <v>0.92737793803475854</v>
      </c>
      <c r="BK2117">
        <v>5.9056513915028921</v>
      </c>
      <c r="BL2117">
        <v>0.35989791472794752</v>
      </c>
      <c r="BM2117">
        <v>5.9243721327852867</v>
      </c>
      <c r="BN2117">
        <v>0.92704755543257089</v>
      </c>
      <c r="BO2117">
        <v>5.9056513923384504</v>
      </c>
      <c r="BP2117">
        <v>9.4547719702232447E-4</v>
      </c>
      <c r="BQ2117">
        <v>0.35989791472794752</v>
      </c>
      <c r="BR2117">
        <v>6925.7158015063906</v>
      </c>
      <c r="BS2117" s="96">
        <v>561.26390786977208</v>
      </c>
      <c r="BT2117" s="96">
        <v>548.16769514300904</v>
      </c>
      <c r="BU2117">
        <v>5.9243721327852867</v>
      </c>
      <c r="BV2117" s="65" t="str">
        <f t="shared" si="269"/>
        <v>Starlink</v>
      </c>
      <c r="BW2117" s="32" t="s">
        <v>192</v>
      </c>
      <c r="BX2117" s="18">
        <v>3.3</v>
      </c>
      <c r="BY2117" s="21">
        <v>0.2</v>
      </c>
      <c r="BZ2117" s="18">
        <v>9</v>
      </c>
      <c r="CA2117" s="18">
        <v>25.52</v>
      </c>
      <c r="CB2117" s="18">
        <v>1.1950000000000001</v>
      </c>
      <c r="CC2117" s="18">
        <v>14.9102735294118</v>
      </c>
      <c r="CD2117" s="18">
        <v>0.2</v>
      </c>
      <c r="CE2117" s="18">
        <v>2.8</v>
      </c>
      <c r="CF2117" s="33">
        <v>9</v>
      </c>
      <c r="CG2117" s="32">
        <v>260</v>
      </c>
      <c r="CH2117" s="18">
        <v>260</v>
      </c>
      <c r="CI2117" s="18">
        <v>220</v>
      </c>
      <c r="CJ2117" s="98">
        <f>Population!$CG2117-Population!$CI2117</f>
        <v>40</v>
      </c>
      <c r="CK2117" s="120">
        <f>_xlfn.DAYS(Entries!$AY$2,Population!H2117)</f>
        <v>172</v>
      </c>
      <c r="CL2117" s="120">
        <f t="shared" si="270"/>
        <v>1825</v>
      </c>
      <c r="CM2117" s="122">
        <f>Entries!$AY$5</f>
        <v>0.15</v>
      </c>
      <c r="CN2117" s="122">
        <f t="shared" si="272"/>
        <v>0.15384615384615385</v>
      </c>
      <c r="CO2117" s="121">
        <f t="shared" si="271"/>
        <v>0.91989041095890411</v>
      </c>
      <c r="CP2117" s="32" t="s">
        <v>5654</v>
      </c>
      <c r="CQ2117" s="18">
        <v>4</v>
      </c>
      <c r="CR2117" s="18" t="s">
        <v>95</v>
      </c>
      <c r="CS2117" s="18"/>
      <c r="CT2117" s="33"/>
      <c r="CU2117" s="32" t="s">
        <v>5655</v>
      </c>
      <c r="CV2117" s="18" t="s">
        <v>5651</v>
      </c>
      <c r="CW2117" s="18" t="s">
        <v>157</v>
      </c>
      <c r="CX2117" s="18" t="s">
        <v>5652</v>
      </c>
      <c r="CY2117" s="18" t="s">
        <v>107</v>
      </c>
      <c r="CZ2117" s="18" t="s">
        <v>755</v>
      </c>
      <c r="DA2117" s="33"/>
      <c r="DB2117" s="17" t="s">
        <v>15463</v>
      </c>
      <c r="DC2117" s="17" t="s">
        <v>15500</v>
      </c>
      <c r="DD2117" s="17">
        <v>1</v>
      </c>
      <c r="DE2117" s="17" t="s">
        <v>15500</v>
      </c>
      <c r="DF2117" s="17" t="s">
        <v>15500</v>
      </c>
      <c r="DG2117" s="23" t="s">
        <v>11174</v>
      </c>
      <c r="DH2117" s="145"/>
    </row>
    <row r="2118" spans="1:112" s="17" customFormat="1" x14ac:dyDescent="0.25">
      <c r="A2118" s="30" t="s">
        <v>7690</v>
      </c>
      <c r="B2118" s="15">
        <v>1</v>
      </c>
      <c r="C2118" s="152" t="s">
        <v>11188</v>
      </c>
      <c r="D2118" s="15" t="s">
        <v>5649</v>
      </c>
      <c r="E2118" s="15">
        <v>46584</v>
      </c>
      <c r="F2118" s="15" t="s">
        <v>7691</v>
      </c>
      <c r="G2118" s="31">
        <v>64799</v>
      </c>
      <c r="H2118" s="43">
        <v>44110</v>
      </c>
      <c r="I2118" s="96" t="s">
        <v>221</v>
      </c>
      <c r="J2118" s="96"/>
      <c r="K2118" s="96"/>
      <c r="L2118" s="15" t="s">
        <v>285</v>
      </c>
      <c r="M2118" s="124" t="s">
        <v>156</v>
      </c>
      <c r="N2118" s="15" t="s">
        <v>156</v>
      </c>
      <c r="O2118" s="124" t="s">
        <v>157</v>
      </c>
      <c r="P2118" s="96" t="str">
        <f>VLOOKUP(N2118,Entries!J:K,2,FALSE)</f>
        <v>UNITED STATES OF AMERICA</v>
      </c>
      <c r="Q2118" s="123" t="s">
        <v>5651</v>
      </c>
      <c r="R2118" s="30" t="s">
        <v>5651</v>
      </c>
      <c r="S2118" s="15" t="s">
        <v>156</v>
      </c>
      <c r="T2118" s="124" t="s">
        <v>157</v>
      </c>
      <c r="U2118" s="125" t="s">
        <v>159</v>
      </c>
      <c r="V2118" s="31" t="s">
        <v>159</v>
      </c>
      <c r="W2118" s="64">
        <f>IF(VLOOKUP(R2118,Entries!N:P,3,FALSE)=V2118,1,VLOOKUP(R2118,Entries!N:P,3,FALSE))</f>
        <v>1</v>
      </c>
      <c r="X2118" s="124"/>
      <c r="Y2118" s="124"/>
      <c r="Z2118" s="15"/>
      <c r="AA2118" s="15"/>
      <c r="AB2118" s="96"/>
      <c r="AC2118" s="97" t="s">
        <v>5652</v>
      </c>
      <c r="AD2118" s="15" t="s">
        <v>263</v>
      </c>
      <c r="AE2118" s="15" t="s">
        <v>263</v>
      </c>
      <c r="AF2118" s="96" t="s">
        <v>263</v>
      </c>
      <c r="AG2118" s="96" t="s">
        <v>11136</v>
      </c>
      <c r="AH2118" s="96"/>
      <c r="AI2118" s="15"/>
      <c r="AJ2118" s="15">
        <v>5</v>
      </c>
      <c r="AK2118" s="15" t="s">
        <v>95</v>
      </c>
      <c r="AL2118" s="15"/>
      <c r="AM2118" s="31"/>
      <c r="AN2118" s="30" t="s">
        <v>133</v>
      </c>
      <c r="AO2118" s="15" t="s">
        <v>134</v>
      </c>
      <c r="AP2118" s="31" t="s">
        <v>160</v>
      </c>
      <c r="AQ2118">
        <v>21104.43594322</v>
      </c>
      <c r="AR2118" t="s">
        <v>13651</v>
      </c>
      <c r="AS2118" t="s">
        <v>11225</v>
      </c>
      <c r="AT2118" t="s">
        <v>14732</v>
      </c>
      <c r="AU2118">
        <v>53.058100000000003</v>
      </c>
      <c r="AV2118" s="96">
        <v>0.92603834719555578</v>
      </c>
      <c r="AW2118">
        <v>273.3759</v>
      </c>
      <c r="AX2118" s="96">
        <v>4.7713085579600003</v>
      </c>
      <c r="AY2118">
        <v>1.584E-4</v>
      </c>
      <c r="AZ2118">
        <v>107.6079</v>
      </c>
      <c r="BA2118" s="96">
        <v>1.8781117654266668</v>
      </c>
      <c r="BB2118">
        <v>252.50829999999999</v>
      </c>
      <c r="BC2118" s="96">
        <v>4.4071003067422225</v>
      </c>
      <c r="BD2118">
        <v>15.064024760000001</v>
      </c>
      <c r="BE2118" s="96">
        <f t="shared" si="273"/>
        <v>6925.3419298829685</v>
      </c>
      <c r="BF2118" s="96">
        <f t="shared" si="274"/>
        <v>555.43890404466129</v>
      </c>
      <c r="BG2118" s="96">
        <f t="shared" si="275"/>
        <v>553.24495572127489</v>
      </c>
      <c r="BH2118">
        <v>6931.7142523924886</v>
      </c>
      <c r="BI2118">
        <v>1.2580227658393959E-3</v>
      </c>
      <c r="BJ2118">
        <v>0.92636934038372576</v>
      </c>
      <c r="BK2118">
        <v>4.7713095504722478</v>
      </c>
      <c r="BL2118">
        <v>0.93806237879124132</v>
      </c>
      <c r="BM2118">
        <v>5.3471506129890809</v>
      </c>
      <c r="BN2118">
        <v>0.92603875573374317</v>
      </c>
      <c r="BO2118">
        <v>4.7713095527851639</v>
      </c>
      <c r="BP2118">
        <v>1.098614574281913E-3</v>
      </c>
      <c r="BQ2118">
        <v>0.93806237879124132</v>
      </c>
      <c r="BR2118">
        <v>6925.6222510785419</v>
      </c>
      <c r="BS2118" s="96">
        <v>562.23084061954796</v>
      </c>
      <c r="BT2118" s="96">
        <v>547.01366153753588</v>
      </c>
      <c r="BU2118">
        <v>5.3471506129890809</v>
      </c>
      <c r="BV2118" s="60" t="str">
        <f t="shared" si="269"/>
        <v>Starlink</v>
      </c>
      <c r="BW2118" s="30" t="s">
        <v>192</v>
      </c>
      <c r="BX2118" s="15">
        <v>3.3</v>
      </c>
      <c r="BY2118" s="16">
        <v>0.2</v>
      </c>
      <c r="BZ2118" s="15">
        <v>9</v>
      </c>
      <c r="CA2118" s="15">
        <v>25.52</v>
      </c>
      <c r="CB2118" s="15">
        <v>1.1950000000000001</v>
      </c>
      <c r="CC2118" s="15">
        <v>14.9102735294118</v>
      </c>
      <c r="CD2118" s="15">
        <v>0.2</v>
      </c>
      <c r="CE2118" s="15">
        <v>2.8</v>
      </c>
      <c r="CF2118" s="31">
        <v>9</v>
      </c>
      <c r="CG2118" s="30">
        <v>260</v>
      </c>
      <c r="CH2118" s="15">
        <v>260</v>
      </c>
      <c r="CI2118" s="15">
        <v>220</v>
      </c>
      <c r="CJ2118" s="96">
        <f>Population!$CG2118-Population!$CI2118</f>
        <v>40</v>
      </c>
      <c r="CK2118" s="118">
        <f>_xlfn.DAYS(Entries!$AY$2,Population!H2118)</f>
        <v>184</v>
      </c>
      <c r="CL2118" s="118">
        <f t="shared" si="270"/>
        <v>1825</v>
      </c>
      <c r="CM2118" s="117">
        <f>Entries!$AY$5</f>
        <v>0.15</v>
      </c>
      <c r="CN2118" s="117">
        <f t="shared" si="272"/>
        <v>0.15384615384615385</v>
      </c>
      <c r="CO2118" s="119">
        <f t="shared" si="271"/>
        <v>0.91430136986301369</v>
      </c>
      <c r="CP2118" s="30" t="s">
        <v>5654</v>
      </c>
      <c r="CQ2118" s="15">
        <v>4</v>
      </c>
      <c r="CR2118" s="15" t="s">
        <v>95</v>
      </c>
      <c r="CS2118" s="15"/>
      <c r="CT2118" s="31"/>
      <c r="CU2118" s="30" t="s">
        <v>5655</v>
      </c>
      <c r="CV2118" s="15" t="s">
        <v>5651</v>
      </c>
      <c r="CW2118" s="15" t="s">
        <v>157</v>
      </c>
      <c r="CX2118" s="15" t="s">
        <v>5652</v>
      </c>
      <c r="CY2118" s="15" t="s">
        <v>107</v>
      </c>
      <c r="CZ2118" s="15" t="s">
        <v>755</v>
      </c>
      <c r="DA2118" s="31"/>
      <c r="DB2118" s="17" t="s">
        <v>15463</v>
      </c>
      <c r="DC2118" s="17" t="s">
        <v>15500</v>
      </c>
      <c r="DD2118" s="17">
        <v>1</v>
      </c>
      <c r="DE2118" s="17" t="s">
        <v>15500</v>
      </c>
      <c r="DF2118" s="17" t="s">
        <v>15500</v>
      </c>
      <c r="DG2118" s="23" t="s">
        <v>11174</v>
      </c>
      <c r="DH2118" s="145"/>
    </row>
    <row r="2119" spans="1:112" s="17" customFormat="1" x14ac:dyDescent="0.25">
      <c r="A2119" s="32" t="s">
        <v>7693</v>
      </c>
      <c r="B2119" s="18">
        <v>1</v>
      </c>
      <c r="C2119" s="149" t="s">
        <v>11188</v>
      </c>
      <c r="D2119" s="18" t="s">
        <v>5649</v>
      </c>
      <c r="E2119" s="18">
        <v>46564</v>
      </c>
      <c r="F2119" s="18" t="s">
        <v>7694</v>
      </c>
      <c r="G2119" s="33">
        <v>64779</v>
      </c>
      <c r="H2119" s="44">
        <v>44110</v>
      </c>
      <c r="I2119" s="98" t="s">
        <v>221</v>
      </c>
      <c r="J2119" s="98"/>
      <c r="K2119" s="98"/>
      <c r="L2119" s="18" t="s">
        <v>285</v>
      </c>
      <c r="M2119" t="s">
        <v>156</v>
      </c>
      <c r="N2119" s="18" t="s">
        <v>156</v>
      </c>
      <c r="O2119" t="s">
        <v>157</v>
      </c>
      <c r="P2119" s="64" t="str">
        <f>VLOOKUP(N2119,Entries!J:K,2,FALSE)</f>
        <v>UNITED STATES OF AMERICA</v>
      </c>
      <c r="Q2119" s="38" t="s">
        <v>5651</v>
      </c>
      <c r="R2119" s="32" t="s">
        <v>5651</v>
      </c>
      <c r="S2119" s="18" t="s">
        <v>156</v>
      </c>
      <c r="T2119" t="s">
        <v>157</v>
      </c>
      <c r="U2119" s="39" t="s">
        <v>159</v>
      </c>
      <c r="V2119" s="33" t="s">
        <v>159</v>
      </c>
      <c r="W2119" s="64">
        <f>IF(VLOOKUP(R2119,Entries!N:P,3,FALSE)=V2119,1,VLOOKUP(R2119,Entries!N:P,3,FALSE))</f>
        <v>1</v>
      </c>
      <c r="X2119"/>
      <c r="Y2119"/>
      <c r="Z2119" s="18"/>
      <c r="AA2119" s="18"/>
      <c r="AB2119" s="98"/>
      <c r="AC2119" s="99" t="s">
        <v>5652</v>
      </c>
      <c r="AD2119" s="18" t="s">
        <v>263</v>
      </c>
      <c r="AE2119" s="18" t="s">
        <v>263</v>
      </c>
      <c r="AF2119" s="98" t="s">
        <v>263</v>
      </c>
      <c r="AG2119" s="98" t="s">
        <v>11136</v>
      </c>
      <c r="AH2119" s="98"/>
      <c r="AI2119" s="18"/>
      <c r="AJ2119" s="18">
        <v>5</v>
      </c>
      <c r="AK2119" s="18" t="s">
        <v>95</v>
      </c>
      <c r="AL2119" s="18"/>
      <c r="AM2119" s="33"/>
      <c r="AN2119" s="32" t="s">
        <v>133</v>
      </c>
      <c r="AO2119" s="18" t="s">
        <v>134</v>
      </c>
      <c r="AP2119" s="33" t="s">
        <v>160</v>
      </c>
      <c r="AQ2119">
        <v>21104.553890449999</v>
      </c>
      <c r="AR2119" t="s">
        <v>14733</v>
      </c>
      <c r="AS2119" t="s">
        <v>11225</v>
      </c>
      <c r="AT2119" t="s">
        <v>14734</v>
      </c>
      <c r="AU2119">
        <v>53.058799999999998</v>
      </c>
      <c r="AV2119" s="98">
        <v>0.92605056449777789</v>
      </c>
      <c r="AW2119">
        <v>272.83569999999997</v>
      </c>
      <c r="AX2119" s="98">
        <v>4.761880291302222</v>
      </c>
      <c r="AY2119">
        <v>1.582E-4</v>
      </c>
      <c r="AZ2119">
        <v>91.617099999999994</v>
      </c>
      <c r="BA2119" s="98">
        <v>1.5990197134622224</v>
      </c>
      <c r="BB2119">
        <v>268.49990000000003</v>
      </c>
      <c r="BC2119" s="98">
        <v>4.6862063213377789</v>
      </c>
      <c r="BD2119">
        <v>15.06410621</v>
      </c>
      <c r="BE2119" s="96">
        <f t="shared" si="273"/>
        <v>6925.3169668084684</v>
      </c>
      <c r="BF2119" s="96">
        <f t="shared" si="274"/>
        <v>555.41255195261783</v>
      </c>
      <c r="BG2119" s="96">
        <f t="shared" si="275"/>
        <v>553.22138166431887</v>
      </c>
      <c r="BH2119">
        <v>6931.6896667044666</v>
      </c>
      <c r="BI2119">
        <v>1.2898726850911089E-3</v>
      </c>
      <c r="BJ2119">
        <v>0.92638155775634523</v>
      </c>
      <c r="BK2119">
        <v>4.7618812816547251</v>
      </c>
      <c r="BL2119">
        <v>0.91417934921521349</v>
      </c>
      <c r="BM2119">
        <v>5.3710476731762578</v>
      </c>
      <c r="BN2119">
        <v>0.92605097304086192</v>
      </c>
      <c r="BO2119">
        <v>4.7618812844094318</v>
      </c>
      <c r="BP2119">
        <v>1.10419635669747E-3</v>
      </c>
      <c r="BQ2119">
        <v>0.91417934921521349</v>
      </c>
      <c r="BR2119">
        <v>6925.5971770499136</v>
      </c>
      <c r="BS2119" s="96">
        <v>562.24439622076716</v>
      </c>
      <c r="BT2119" s="96">
        <v>546.949957879061</v>
      </c>
      <c r="BU2119">
        <v>5.3710476731762578</v>
      </c>
      <c r="BV2119" s="65" t="str">
        <f t="shared" si="269"/>
        <v>Starlink</v>
      </c>
      <c r="BW2119" s="32" t="s">
        <v>192</v>
      </c>
      <c r="BX2119" s="18">
        <v>3.3</v>
      </c>
      <c r="BY2119" s="21">
        <v>0.2</v>
      </c>
      <c r="BZ2119" s="18">
        <v>9</v>
      </c>
      <c r="CA2119" s="18">
        <v>25.52</v>
      </c>
      <c r="CB2119" s="18">
        <v>1.1950000000000001</v>
      </c>
      <c r="CC2119" s="18">
        <v>14.9102735294118</v>
      </c>
      <c r="CD2119" s="18">
        <v>0.2</v>
      </c>
      <c r="CE2119" s="18">
        <v>2.8</v>
      </c>
      <c r="CF2119" s="33">
        <v>9</v>
      </c>
      <c r="CG2119" s="32">
        <v>260</v>
      </c>
      <c r="CH2119" s="18">
        <v>260</v>
      </c>
      <c r="CI2119" s="18">
        <v>220</v>
      </c>
      <c r="CJ2119" s="98">
        <f>Population!$CG2119-Population!$CI2119</f>
        <v>40</v>
      </c>
      <c r="CK2119" s="120">
        <f>_xlfn.DAYS(Entries!$AY$2,Population!H2119)</f>
        <v>184</v>
      </c>
      <c r="CL2119" s="120">
        <f t="shared" si="270"/>
        <v>1825</v>
      </c>
      <c r="CM2119" s="122">
        <f>Entries!$AY$5</f>
        <v>0.15</v>
      </c>
      <c r="CN2119" s="122">
        <f t="shared" si="272"/>
        <v>0.15384615384615385</v>
      </c>
      <c r="CO2119" s="121">
        <f t="shared" si="271"/>
        <v>0.91430136986301369</v>
      </c>
      <c r="CP2119" s="32" t="s">
        <v>5654</v>
      </c>
      <c r="CQ2119" s="18">
        <v>4</v>
      </c>
      <c r="CR2119" s="18" t="s">
        <v>95</v>
      </c>
      <c r="CS2119" s="18"/>
      <c r="CT2119" s="33"/>
      <c r="CU2119" s="32" t="s">
        <v>5655</v>
      </c>
      <c r="CV2119" s="18" t="s">
        <v>5651</v>
      </c>
      <c r="CW2119" s="18" t="s">
        <v>157</v>
      </c>
      <c r="CX2119" s="18" t="s">
        <v>5652</v>
      </c>
      <c r="CY2119" s="18" t="s">
        <v>107</v>
      </c>
      <c r="CZ2119" s="18" t="s">
        <v>755</v>
      </c>
      <c r="DA2119" s="33"/>
      <c r="DB2119" s="17" t="s">
        <v>15463</v>
      </c>
      <c r="DC2119" s="17" t="s">
        <v>15500</v>
      </c>
      <c r="DD2119" s="17">
        <v>1</v>
      </c>
      <c r="DE2119" s="17" t="s">
        <v>15500</v>
      </c>
      <c r="DF2119" s="17" t="s">
        <v>15500</v>
      </c>
      <c r="DG2119" s="23" t="s">
        <v>11174</v>
      </c>
      <c r="DH2119" s="145"/>
    </row>
    <row r="2120" spans="1:112" s="17" customFormat="1" x14ac:dyDescent="0.25">
      <c r="A2120" s="30" t="s">
        <v>7696</v>
      </c>
      <c r="B2120" s="15">
        <v>1</v>
      </c>
      <c r="C2120" s="152" t="s">
        <v>11188</v>
      </c>
      <c r="D2120" s="15" t="s">
        <v>5649</v>
      </c>
      <c r="E2120" s="15">
        <v>46325</v>
      </c>
      <c r="F2120" s="15" t="s">
        <v>7697</v>
      </c>
      <c r="G2120" s="31">
        <v>64368</v>
      </c>
      <c r="H2120" s="43">
        <v>44077</v>
      </c>
      <c r="I2120" s="96" t="s">
        <v>221</v>
      </c>
      <c r="J2120" s="96"/>
      <c r="K2120" s="96"/>
      <c r="L2120" s="15" t="s">
        <v>285</v>
      </c>
      <c r="M2120" s="124" t="s">
        <v>156</v>
      </c>
      <c r="N2120" s="15" t="s">
        <v>156</v>
      </c>
      <c r="O2120" s="124" t="s">
        <v>157</v>
      </c>
      <c r="P2120" s="96" t="str">
        <f>VLOOKUP(N2120,Entries!J:K,2,FALSE)</f>
        <v>UNITED STATES OF AMERICA</v>
      </c>
      <c r="Q2120" s="123" t="s">
        <v>5651</v>
      </c>
      <c r="R2120" s="30" t="s">
        <v>5651</v>
      </c>
      <c r="S2120" s="15" t="s">
        <v>156</v>
      </c>
      <c r="T2120" s="124" t="s">
        <v>157</v>
      </c>
      <c r="U2120" s="125" t="s">
        <v>159</v>
      </c>
      <c r="V2120" s="31" t="s">
        <v>159</v>
      </c>
      <c r="W2120" s="64">
        <f>IF(VLOOKUP(R2120,Entries!N:P,3,FALSE)=V2120,1,VLOOKUP(R2120,Entries!N:P,3,FALSE))</f>
        <v>1</v>
      </c>
      <c r="X2120" s="124"/>
      <c r="Y2120" s="124"/>
      <c r="Z2120" s="15"/>
      <c r="AA2120" s="15"/>
      <c r="AB2120" s="96"/>
      <c r="AC2120" s="97" t="s">
        <v>5652</v>
      </c>
      <c r="AD2120" s="15" t="s">
        <v>263</v>
      </c>
      <c r="AE2120" s="15" t="s">
        <v>263</v>
      </c>
      <c r="AF2120" s="96" t="s">
        <v>263</v>
      </c>
      <c r="AG2120" s="96" t="s">
        <v>11136</v>
      </c>
      <c r="AH2120" s="96"/>
      <c r="AI2120" s="15"/>
      <c r="AJ2120" s="15">
        <v>5</v>
      </c>
      <c r="AK2120" s="15" t="s">
        <v>95</v>
      </c>
      <c r="AL2120" s="15"/>
      <c r="AM2120" s="31"/>
      <c r="AN2120" s="30" t="s">
        <v>133</v>
      </c>
      <c r="AO2120" s="15" t="s">
        <v>134</v>
      </c>
      <c r="AP2120" s="31" t="s">
        <v>160</v>
      </c>
      <c r="AQ2120">
        <v>21104.347940690001</v>
      </c>
      <c r="AR2120" t="s">
        <v>12667</v>
      </c>
      <c r="AS2120" t="s">
        <v>11225</v>
      </c>
      <c r="AT2120" t="s">
        <v>14735</v>
      </c>
      <c r="AU2120">
        <v>53.054099999999998</v>
      </c>
      <c r="AV2120" s="96">
        <v>0.92596853404000001</v>
      </c>
      <c r="AW2120">
        <v>88.783900000000003</v>
      </c>
      <c r="AX2120" s="96">
        <v>1.5495710553822224</v>
      </c>
      <c r="AY2120">
        <v>6.7799999999999995E-5</v>
      </c>
      <c r="AZ2120">
        <v>77.096400000000003</v>
      </c>
      <c r="BA2120" s="96">
        <v>1.3455857414933334</v>
      </c>
      <c r="BB2120">
        <v>283.01</v>
      </c>
      <c r="BC2120" s="96">
        <v>4.9394552884444449</v>
      </c>
      <c r="BD2120">
        <v>15.06407138</v>
      </c>
      <c r="BE2120" s="96">
        <f t="shared" si="273"/>
        <v>6925.3276415984219</v>
      </c>
      <c r="BF2120" s="96">
        <f t="shared" si="274"/>
        <v>554.79717881252236</v>
      </c>
      <c r="BG2120" s="96">
        <f t="shared" si="275"/>
        <v>553.85810438432145</v>
      </c>
      <c r="BH2120">
        <v>6931.700488536937</v>
      </c>
      <c r="BI2120">
        <v>1.230998568352087E-3</v>
      </c>
      <c r="BJ2120">
        <v>0.92629954174945839</v>
      </c>
      <c r="BK2120">
        <v>1.5495713768218611</v>
      </c>
      <c r="BL2120">
        <v>0.85578989527691951</v>
      </c>
      <c r="BM2120">
        <v>5.4292521813221901</v>
      </c>
      <c r="BN2120">
        <v>0.92596894271988972</v>
      </c>
      <c r="BO2120">
        <v>1.549571379772243</v>
      </c>
      <c r="BP2120">
        <v>1.0203164737864841E-3</v>
      </c>
      <c r="BQ2120">
        <v>0.85578989527691951</v>
      </c>
      <c r="BR2120">
        <v>6925.6086042634879</v>
      </c>
      <c r="BS2120" s="96">
        <v>561.67491681341562</v>
      </c>
      <c r="BT2120" s="96">
        <v>547.54229171356019</v>
      </c>
      <c r="BU2120">
        <v>5.4292521813221901</v>
      </c>
      <c r="BV2120" s="60" t="str">
        <f t="shared" si="269"/>
        <v>Starlink</v>
      </c>
      <c r="BW2120" s="30" t="s">
        <v>192</v>
      </c>
      <c r="BX2120" s="15">
        <v>3.3</v>
      </c>
      <c r="BY2120" s="16">
        <v>0.2</v>
      </c>
      <c r="BZ2120" s="15">
        <v>9</v>
      </c>
      <c r="CA2120" s="96">
        <v>25.52</v>
      </c>
      <c r="CB2120" s="96">
        <v>1.1950000000000001</v>
      </c>
      <c r="CC2120" s="96">
        <v>14.9102735294118</v>
      </c>
      <c r="CD2120" s="15">
        <v>0.2</v>
      </c>
      <c r="CE2120" s="15">
        <v>2.8</v>
      </c>
      <c r="CF2120" s="31">
        <v>9</v>
      </c>
      <c r="CG2120" s="30">
        <v>260</v>
      </c>
      <c r="CH2120" s="15">
        <v>260</v>
      </c>
      <c r="CI2120" s="15">
        <v>220</v>
      </c>
      <c r="CJ2120" s="96">
        <f>Population!$CG2120-Population!$CI2120</f>
        <v>40</v>
      </c>
      <c r="CK2120" s="118">
        <f>_xlfn.DAYS(Entries!$AY$2,Population!H2120)</f>
        <v>217</v>
      </c>
      <c r="CL2120" s="118">
        <f t="shared" si="270"/>
        <v>1825</v>
      </c>
      <c r="CM2120" s="117">
        <f>Entries!$AY$5</f>
        <v>0.15</v>
      </c>
      <c r="CN2120" s="117">
        <f t="shared" si="272"/>
        <v>0.15384615384615385</v>
      </c>
      <c r="CO2120" s="119">
        <f t="shared" si="271"/>
        <v>0.89893150684931511</v>
      </c>
      <c r="CP2120" s="30" t="s">
        <v>5654</v>
      </c>
      <c r="CQ2120" s="15">
        <v>4</v>
      </c>
      <c r="CR2120" s="15" t="s">
        <v>95</v>
      </c>
      <c r="CS2120" s="15"/>
      <c r="CT2120" s="31"/>
      <c r="CU2120" s="30" t="s">
        <v>5655</v>
      </c>
      <c r="CV2120" s="15" t="s">
        <v>5651</v>
      </c>
      <c r="CW2120" s="15" t="s">
        <v>157</v>
      </c>
      <c r="CX2120" s="15" t="s">
        <v>5652</v>
      </c>
      <c r="CY2120" s="15" t="s">
        <v>107</v>
      </c>
      <c r="CZ2120" s="15" t="s">
        <v>755</v>
      </c>
      <c r="DA2120" s="31"/>
      <c r="DB2120" s="17" t="s">
        <v>15463</v>
      </c>
      <c r="DC2120" s="17" t="s">
        <v>15500</v>
      </c>
      <c r="DD2120" s="17">
        <v>1</v>
      </c>
      <c r="DE2120" s="17" t="s">
        <v>15500</v>
      </c>
      <c r="DF2120" s="17" t="s">
        <v>15500</v>
      </c>
      <c r="DG2120" s="23" t="s">
        <v>11174</v>
      </c>
      <c r="DH2120" s="145"/>
    </row>
    <row r="2121" spans="1:112" s="17" customFormat="1" x14ac:dyDescent="0.25">
      <c r="A2121" s="32" t="s">
        <v>7699</v>
      </c>
      <c r="B2121" s="18">
        <v>1</v>
      </c>
      <c r="C2121" s="149" t="s">
        <v>11188</v>
      </c>
      <c r="D2121" s="18" t="s">
        <v>5649</v>
      </c>
      <c r="E2121" s="18">
        <v>46565</v>
      </c>
      <c r="F2121" s="18" t="s">
        <v>7700</v>
      </c>
      <c r="G2121" s="33">
        <v>64780</v>
      </c>
      <c r="H2121" s="44">
        <v>44110</v>
      </c>
      <c r="I2121" s="98" t="s">
        <v>221</v>
      </c>
      <c r="J2121" s="98"/>
      <c r="K2121" s="98"/>
      <c r="L2121" s="18" t="s">
        <v>285</v>
      </c>
      <c r="M2121" t="s">
        <v>156</v>
      </c>
      <c r="N2121" s="18" t="s">
        <v>156</v>
      </c>
      <c r="O2121" t="s">
        <v>157</v>
      </c>
      <c r="P2121" s="64" t="str">
        <f>VLOOKUP(N2121,Entries!J:K,2,FALSE)</f>
        <v>UNITED STATES OF AMERICA</v>
      </c>
      <c r="Q2121" s="38" t="s">
        <v>5651</v>
      </c>
      <c r="R2121" s="32" t="s">
        <v>5651</v>
      </c>
      <c r="S2121" s="18" t="s">
        <v>156</v>
      </c>
      <c r="T2121" t="s">
        <v>157</v>
      </c>
      <c r="U2121" s="39" t="s">
        <v>159</v>
      </c>
      <c r="V2121" s="33" t="s">
        <v>159</v>
      </c>
      <c r="W2121" s="64">
        <f>IF(VLOOKUP(R2121,Entries!N:P,3,FALSE)=V2121,1,VLOOKUP(R2121,Entries!N:P,3,FALSE))</f>
        <v>1</v>
      </c>
      <c r="X2121"/>
      <c r="Y2121"/>
      <c r="Z2121" s="18"/>
      <c r="AA2121" s="18"/>
      <c r="AB2121" s="98"/>
      <c r="AC2121" s="99" t="s">
        <v>5652</v>
      </c>
      <c r="AD2121" s="18" t="s">
        <v>263</v>
      </c>
      <c r="AE2121" s="18" t="s">
        <v>263</v>
      </c>
      <c r="AF2121" s="98" t="s">
        <v>263</v>
      </c>
      <c r="AG2121" s="98" t="s">
        <v>11136</v>
      </c>
      <c r="AH2121" s="98"/>
      <c r="AI2121" s="18"/>
      <c r="AJ2121" s="18">
        <v>5</v>
      </c>
      <c r="AK2121" s="18" t="s">
        <v>95</v>
      </c>
      <c r="AL2121" s="18"/>
      <c r="AM2121" s="33"/>
      <c r="AN2121" s="32" t="s">
        <v>133</v>
      </c>
      <c r="AO2121" s="18" t="s">
        <v>134</v>
      </c>
      <c r="AP2121" s="33" t="s">
        <v>160</v>
      </c>
      <c r="AQ2121">
        <v>21103.8747391</v>
      </c>
      <c r="AR2121" t="s">
        <v>6539</v>
      </c>
      <c r="AS2121" t="s">
        <v>11225</v>
      </c>
      <c r="AT2121" t="s">
        <v>14736</v>
      </c>
      <c r="AU2121">
        <v>53.051200000000001</v>
      </c>
      <c r="AV2121" s="98">
        <v>0.92591791950222224</v>
      </c>
      <c r="AW2121">
        <v>275.90030000000002</v>
      </c>
      <c r="AX2121" s="98">
        <v>4.815367640431111</v>
      </c>
      <c r="AY2121">
        <v>2.053E-4</v>
      </c>
      <c r="AZ2121">
        <v>101.185</v>
      </c>
      <c r="BA2121" s="98">
        <v>1.7660110362222221</v>
      </c>
      <c r="BB2121">
        <v>258.93700000000001</v>
      </c>
      <c r="BC2121" s="98">
        <v>4.5193022650222225</v>
      </c>
      <c r="BD2121">
        <v>15.06396799</v>
      </c>
      <c r="BE2121" s="96">
        <f t="shared" si="273"/>
        <v>6925.3593290797262</v>
      </c>
      <c r="BF2121" s="96">
        <f t="shared" si="274"/>
        <v>555.78110534998632</v>
      </c>
      <c r="BG2121" s="96">
        <f t="shared" si="275"/>
        <v>552.93755280946607</v>
      </c>
      <c r="BH2121">
        <v>6931.7317015521894</v>
      </c>
      <c r="BI2121">
        <v>1.3036901578072279E-3</v>
      </c>
      <c r="BJ2121">
        <v>0.9262489339783132</v>
      </c>
      <c r="BK2121">
        <v>4.8153686425806193</v>
      </c>
      <c r="BL2121">
        <v>0.9558383111637232</v>
      </c>
      <c r="BM2121">
        <v>5.3294759075431424</v>
      </c>
      <c r="BN2121">
        <v>0.92591832813440411</v>
      </c>
      <c r="BO2121">
        <v>4.815368644607827</v>
      </c>
      <c r="BP2121">
        <v>1.144704961259837E-3</v>
      </c>
      <c r="BQ2121">
        <v>0.9558383111637232</v>
      </c>
      <c r="BR2121">
        <v>6925.6407532626326</v>
      </c>
      <c r="BS2121" s="96">
        <v>562.5685685927956</v>
      </c>
      <c r="BT2121" s="96">
        <v>546.71293793246969</v>
      </c>
      <c r="BU2121">
        <v>5.3294759075431424</v>
      </c>
      <c r="BV2121" s="65" t="str">
        <f t="shared" si="269"/>
        <v>Starlink</v>
      </c>
      <c r="BW2121" s="32" t="s">
        <v>192</v>
      </c>
      <c r="BX2121" s="18">
        <v>3.3</v>
      </c>
      <c r="BY2121" s="21">
        <v>0.2</v>
      </c>
      <c r="BZ2121" s="18">
        <v>9</v>
      </c>
      <c r="CA2121" s="98">
        <v>25.52</v>
      </c>
      <c r="CB2121" s="98">
        <v>1.1950000000000001</v>
      </c>
      <c r="CC2121" s="98">
        <v>14.9102735294118</v>
      </c>
      <c r="CD2121" s="18">
        <v>0.2</v>
      </c>
      <c r="CE2121" s="18">
        <v>2.8</v>
      </c>
      <c r="CF2121" s="33">
        <v>9</v>
      </c>
      <c r="CG2121" s="32">
        <v>260</v>
      </c>
      <c r="CH2121" s="18">
        <v>260</v>
      </c>
      <c r="CI2121" s="18">
        <v>220</v>
      </c>
      <c r="CJ2121" s="98">
        <f>Population!$CG2121-Population!$CI2121</f>
        <v>40</v>
      </c>
      <c r="CK2121" s="120">
        <f>_xlfn.DAYS(Entries!$AY$2,Population!H2121)</f>
        <v>184</v>
      </c>
      <c r="CL2121" s="120">
        <f t="shared" si="270"/>
        <v>1825</v>
      </c>
      <c r="CM2121" s="122">
        <f>Entries!$AY$5</f>
        <v>0.15</v>
      </c>
      <c r="CN2121" s="122">
        <f t="shared" si="272"/>
        <v>0.15384615384615385</v>
      </c>
      <c r="CO2121" s="121">
        <f t="shared" si="271"/>
        <v>0.91430136986301369</v>
      </c>
      <c r="CP2121" s="32" t="s">
        <v>5654</v>
      </c>
      <c r="CQ2121" s="18">
        <v>4</v>
      </c>
      <c r="CR2121" s="18" t="s">
        <v>95</v>
      </c>
      <c r="CS2121" s="18"/>
      <c r="CT2121" s="33"/>
      <c r="CU2121" s="32" t="s">
        <v>5655</v>
      </c>
      <c r="CV2121" s="18" t="s">
        <v>5651</v>
      </c>
      <c r="CW2121" s="18" t="s">
        <v>157</v>
      </c>
      <c r="CX2121" s="18" t="s">
        <v>5652</v>
      </c>
      <c r="CY2121" s="18" t="s">
        <v>107</v>
      </c>
      <c r="CZ2121" s="18" t="s">
        <v>755</v>
      </c>
      <c r="DA2121" s="33"/>
      <c r="DB2121" s="17" t="s">
        <v>15463</v>
      </c>
      <c r="DC2121" s="17" t="s">
        <v>15500</v>
      </c>
      <c r="DD2121" s="17">
        <v>1</v>
      </c>
      <c r="DE2121" s="17" t="s">
        <v>15500</v>
      </c>
      <c r="DF2121" s="17" t="s">
        <v>15500</v>
      </c>
      <c r="DG2121" s="23" t="s">
        <v>11174</v>
      </c>
      <c r="DH2121" s="145"/>
    </row>
    <row r="2122" spans="1:112" s="17" customFormat="1" x14ac:dyDescent="0.25">
      <c r="A2122" s="30" t="s">
        <v>7702</v>
      </c>
      <c r="B2122" s="15">
        <v>1</v>
      </c>
      <c r="C2122" s="152" t="s">
        <v>11188</v>
      </c>
      <c r="D2122" s="15" t="s">
        <v>5649</v>
      </c>
      <c r="E2122" s="15">
        <v>46585</v>
      </c>
      <c r="F2122" s="15" t="s">
        <v>7703</v>
      </c>
      <c r="G2122" s="31">
        <v>64800</v>
      </c>
      <c r="H2122" s="43">
        <v>44110</v>
      </c>
      <c r="I2122" s="96" t="s">
        <v>221</v>
      </c>
      <c r="J2122" s="96"/>
      <c r="K2122" s="96"/>
      <c r="L2122" s="15" t="s">
        <v>285</v>
      </c>
      <c r="M2122" s="124" t="s">
        <v>156</v>
      </c>
      <c r="N2122" s="15" t="s">
        <v>156</v>
      </c>
      <c r="O2122" s="124" t="s">
        <v>157</v>
      </c>
      <c r="P2122" s="96" t="str">
        <f>VLOOKUP(N2122,Entries!J:K,2,FALSE)</f>
        <v>UNITED STATES OF AMERICA</v>
      </c>
      <c r="Q2122" s="123" t="s">
        <v>5651</v>
      </c>
      <c r="R2122" s="30" t="s">
        <v>5651</v>
      </c>
      <c r="S2122" s="15" t="s">
        <v>156</v>
      </c>
      <c r="T2122" s="124" t="s">
        <v>157</v>
      </c>
      <c r="U2122" s="125" t="s">
        <v>159</v>
      </c>
      <c r="V2122" s="31" t="s">
        <v>159</v>
      </c>
      <c r="W2122" s="64">
        <f>IF(VLOOKUP(R2122,Entries!N:P,3,FALSE)=V2122,1,VLOOKUP(R2122,Entries!N:P,3,FALSE))</f>
        <v>1</v>
      </c>
      <c r="X2122" s="124"/>
      <c r="Y2122" s="124"/>
      <c r="Z2122" s="15"/>
      <c r="AA2122" s="15"/>
      <c r="AB2122" s="96"/>
      <c r="AC2122" s="97" t="s">
        <v>5652</v>
      </c>
      <c r="AD2122" s="15" t="s">
        <v>263</v>
      </c>
      <c r="AE2122" s="15" t="s">
        <v>263</v>
      </c>
      <c r="AF2122" s="96" t="s">
        <v>263</v>
      </c>
      <c r="AG2122" s="96" t="s">
        <v>11136</v>
      </c>
      <c r="AH2122" s="96"/>
      <c r="AI2122" s="15"/>
      <c r="AJ2122" s="15">
        <v>5</v>
      </c>
      <c r="AK2122" s="15" t="s">
        <v>95</v>
      </c>
      <c r="AL2122" s="15"/>
      <c r="AM2122" s="31"/>
      <c r="AN2122" s="30" t="s">
        <v>133</v>
      </c>
      <c r="AO2122" s="15" t="s">
        <v>134</v>
      </c>
      <c r="AP2122" s="31" t="s">
        <v>160</v>
      </c>
      <c r="AQ2122">
        <v>21104.587062009999</v>
      </c>
      <c r="AR2122" t="s">
        <v>11645</v>
      </c>
      <c r="AS2122" t="s">
        <v>11225</v>
      </c>
      <c r="AT2122" t="s">
        <v>14737</v>
      </c>
      <c r="AU2122">
        <v>53.057000000000002</v>
      </c>
      <c r="AV2122" s="96">
        <v>0.92601914857777778</v>
      </c>
      <c r="AW2122">
        <v>272.69929999999999</v>
      </c>
      <c r="AX2122" s="96">
        <v>4.7594996626977784</v>
      </c>
      <c r="AY2122">
        <v>1.8230000000000001E-4</v>
      </c>
      <c r="AZ2122">
        <v>100.8847</v>
      </c>
      <c r="BA2122" s="96">
        <v>1.7607698135688887</v>
      </c>
      <c r="BB2122">
        <v>259.23469999999998</v>
      </c>
      <c r="BC2122" s="96">
        <v>4.5244981091244449</v>
      </c>
      <c r="BD2122">
        <v>15.064008129999999</v>
      </c>
      <c r="BE2122" s="96">
        <f t="shared" si="273"/>
        <v>6925.3470267298735</v>
      </c>
      <c r="BF2122" s="96">
        <f t="shared" si="274"/>
        <v>555.60951749284686</v>
      </c>
      <c r="BG2122" s="96">
        <f t="shared" si="275"/>
        <v>553.08453596690106</v>
      </c>
      <c r="BH2122">
        <v>6931.7194549730584</v>
      </c>
      <c r="BI2122">
        <v>1.288637212705671E-3</v>
      </c>
      <c r="BJ2122">
        <v>0.92635014496549273</v>
      </c>
      <c r="BK2122">
        <v>4.7595006526164614</v>
      </c>
      <c r="BL2122">
        <v>0.94247514413707911</v>
      </c>
      <c r="BM2122">
        <v>5.3427937112547479</v>
      </c>
      <c r="BN2122">
        <v>0.92601955712396644</v>
      </c>
      <c r="BO2122">
        <v>4.7595006551378143</v>
      </c>
      <c r="BP2122">
        <v>1.1239003012995599E-3</v>
      </c>
      <c r="BQ2122">
        <v>0.94247514413707911</v>
      </c>
      <c r="BR2122">
        <v>6925.6275235104349</v>
      </c>
      <c r="BS2122" s="96">
        <v>562.41123837079613</v>
      </c>
      <c r="BT2122" s="96">
        <v>546.84380865007279</v>
      </c>
      <c r="BU2122">
        <v>5.3427937112547479</v>
      </c>
      <c r="BV2122" s="60" t="str">
        <f t="shared" si="269"/>
        <v>Starlink</v>
      </c>
      <c r="BW2122" s="30" t="s">
        <v>192</v>
      </c>
      <c r="BX2122" s="15">
        <v>3.3</v>
      </c>
      <c r="BY2122" s="16">
        <v>0.2</v>
      </c>
      <c r="BZ2122" s="15">
        <v>9</v>
      </c>
      <c r="CA2122" s="96">
        <v>25.52</v>
      </c>
      <c r="CB2122" s="96">
        <v>1.1950000000000001</v>
      </c>
      <c r="CC2122" s="96">
        <v>14.9102735294118</v>
      </c>
      <c r="CD2122" s="15">
        <v>0.2</v>
      </c>
      <c r="CE2122" s="15">
        <v>2.8</v>
      </c>
      <c r="CF2122" s="31">
        <v>9</v>
      </c>
      <c r="CG2122" s="30">
        <v>260</v>
      </c>
      <c r="CH2122" s="15">
        <v>260</v>
      </c>
      <c r="CI2122" s="15">
        <v>220</v>
      </c>
      <c r="CJ2122" s="96">
        <f>Population!$CG2122-Population!$CI2122</f>
        <v>40</v>
      </c>
      <c r="CK2122" s="118">
        <f>_xlfn.DAYS(Entries!$AY$2,Population!H2122)</f>
        <v>184</v>
      </c>
      <c r="CL2122" s="118">
        <f t="shared" si="270"/>
        <v>1825</v>
      </c>
      <c r="CM2122" s="117">
        <f>Entries!$AY$5</f>
        <v>0.15</v>
      </c>
      <c r="CN2122" s="117">
        <f t="shared" si="272"/>
        <v>0.15384615384615385</v>
      </c>
      <c r="CO2122" s="119">
        <f t="shared" si="271"/>
        <v>0.91430136986301369</v>
      </c>
      <c r="CP2122" s="30" t="s">
        <v>5654</v>
      </c>
      <c r="CQ2122" s="15">
        <v>4</v>
      </c>
      <c r="CR2122" s="15" t="s">
        <v>95</v>
      </c>
      <c r="CS2122" s="15"/>
      <c r="CT2122" s="31"/>
      <c r="CU2122" s="30" t="s">
        <v>5655</v>
      </c>
      <c r="CV2122" s="15" t="s">
        <v>5651</v>
      </c>
      <c r="CW2122" s="15" t="s">
        <v>157</v>
      </c>
      <c r="CX2122" s="15" t="s">
        <v>5652</v>
      </c>
      <c r="CY2122" s="15" t="s">
        <v>107</v>
      </c>
      <c r="CZ2122" s="15" t="s">
        <v>755</v>
      </c>
      <c r="DA2122" s="31"/>
      <c r="DB2122" s="17" t="s">
        <v>15463</v>
      </c>
      <c r="DC2122" s="17" t="s">
        <v>15500</v>
      </c>
      <c r="DD2122" s="17">
        <v>1</v>
      </c>
      <c r="DE2122" s="17" t="s">
        <v>15500</v>
      </c>
      <c r="DF2122" s="17" t="s">
        <v>15500</v>
      </c>
      <c r="DG2122" s="23" t="s">
        <v>11174</v>
      </c>
      <c r="DH2122" s="145"/>
    </row>
    <row r="2123" spans="1:112" s="17" customFormat="1" x14ac:dyDescent="0.25">
      <c r="A2123" s="32" t="s">
        <v>7705</v>
      </c>
      <c r="B2123" s="18">
        <v>1</v>
      </c>
      <c r="C2123" s="149" t="s">
        <v>11188</v>
      </c>
      <c r="D2123" s="18" t="s">
        <v>5649</v>
      </c>
      <c r="E2123" s="18">
        <v>46586</v>
      </c>
      <c r="F2123" s="18" t="s">
        <v>7706</v>
      </c>
      <c r="G2123" s="33">
        <v>64801</v>
      </c>
      <c r="H2123" s="44">
        <v>44110</v>
      </c>
      <c r="I2123" s="98" t="s">
        <v>221</v>
      </c>
      <c r="J2123" s="98"/>
      <c r="K2123" s="98"/>
      <c r="L2123" s="18" t="s">
        <v>285</v>
      </c>
      <c r="M2123" t="s">
        <v>156</v>
      </c>
      <c r="N2123" s="18" t="s">
        <v>156</v>
      </c>
      <c r="O2123" t="s">
        <v>157</v>
      </c>
      <c r="P2123" s="64" t="str">
        <f>VLOOKUP(N2123,Entries!J:K,2,FALSE)</f>
        <v>UNITED STATES OF AMERICA</v>
      </c>
      <c r="Q2123" s="38" t="s">
        <v>5651</v>
      </c>
      <c r="R2123" s="32" t="s">
        <v>5651</v>
      </c>
      <c r="S2123" s="18" t="s">
        <v>156</v>
      </c>
      <c r="T2123" t="s">
        <v>157</v>
      </c>
      <c r="U2123" s="39" t="s">
        <v>159</v>
      </c>
      <c r="V2123" s="33" t="s">
        <v>159</v>
      </c>
      <c r="W2123" s="64">
        <f>IF(VLOOKUP(R2123,Entries!N:P,3,FALSE)=V2123,1,VLOOKUP(R2123,Entries!N:P,3,FALSE))</f>
        <v>1</v>
      </c>
      <c r="X2123"/>
      <c r="Y2123"/>
      <c r="Z2123" s="18"/>
      <c r="AA2123" s="18"/>
      <c r="AB2123" s="98"/>
      <c r="AC2123" s="99" t="s">
        <v>5652</v>
      </c>
      <c r="AD2123" s="18" t="s">
        <v>263</v>
      </c>
      <c r="AE2123" s="18" t="s">
        <v>263</v>
      </c>
      <c r="AF2123" s="98" t="s">
        <v>263</v>
      </c>
      <c r="AG2123" s="98" t="s">
        <v>11136</v>
      </c>
      <c r="AH2123" s="98"/>
      <c r="AI2123" s="18"/>
      <c r="AJ2123" s="18">
        <v>5</v>
      </c>
      <c r="AK2123" s="18" t="s">
        <v>95</v>
      </c>
      <c r="AL2123" s="18"/>
      <c r="AM2123" s="33"/>
      <c r="AN2123" s="32" t="s">
        <v>133</v>
      </c>
      <c r="AO2123" s="18" t="s">
        <v>134</v>
      </c>
      <c r="AP2123" s="33" t="s">
        <v>160</v>
      </c>
      <c r="AQ2123">
        <v>21104.576013499998</v>
      </c>
      <c r="AR2123" t="s">
        <v>14738</v>
      </c>
      <c r="AS2123" t="s">
        <v>11225</v>
      </c>
      <c r="AT2123" t="s">
        <v>14739</v>
      </c>
      <c r="AU2123">
        <v>53.056600000000003</v>
      </c>
      <c r="AV2123" s="98">
        <v>0.92601216726222235</v>
      </c>
      <c r="AW2123">
        <v>272.74279999999999</v>
      </c>
      <c r="AX2123" s="98">
        <v>4.7602588807644448</v>
      </c>
      <c r="AY2123">
        <v>1.883E-4</v>
      </c>
      <c r="AZ2123">
        <v>102.34099999999999</v>
      </c>
      <c r="BA2123" s="98">
        <v>1.7861870381777778</v>
      </c>
      <c r="BB2123">
        <v>257.779</v>
      </c>
      <c r="BC2123" s="98">
        <v>4.499091356488889</v>
      </c>
      <c r="BD2123">
        <v>15.06396296</v>
      </c>
      <c r="BE2123" s="96">
        <f t="shared" si="273"/>
        <v>6925.3608707083749</v>
      </c>
      <c r="BF2123" s="96">
        <f t="shared" si="274"/>
        <v>555.66491616032908</v>
      </c>
      <c r="BG2123" s="96">
        <f t="shared" si="275"/>
        <v>553.05682525642078</v>
      </c>
      <c r="BH2123">
        <v>6931.7332388397754</v>
      </c>
      <c r="BI2123">
        <v>1.289223810288342E-3</v>
      </c>
      <c r="BJ2123">
        <v>0.92634316366135527</v>
      </c>
      <c r="BK2123">
        <v>4.7602598713446556</v>
      </c>
      <c r="BL2123">
        <v>0.94837255417648059</v>
      </c>
      <c r="BM2123">
        <v>5.3369067627441806</v>
      </c>
      <c r="BN2123">
        <v>0.92601257580893781</v>
      </c>
      <c r="BO2123">
        <v>4.7602598734497876</v>
      </c>
      <c r="BP2123">
        <v>1.1286467066577979E-3</v>
      </c>
      <c r="BQ2123">
        <v>0.94837255417648059</v>
      </c>
      <c r="BR2123">
        <v>6925.64143088523</v>
      </c>
      <c r="BS2123" s="96">
        <v>562.45803327769136</v>
      </c>
      <c r="BT2123" s="96">
        <v>546.82482849276857</v>
      </c>
      <c r="BU2123">
        <v>5.3369067627441806</v>
      </c>
      <c r="BV2123" s="65" t="str">
        <f t="shared" ref="BV2123:BV2186" si="276">IF(AND(CR2123="Real",CQ2123=0),"no propulsion",IF(AND(BX2123&lt;0.2,BY2123&lt;0.2,BZ2123&lt;0.2),"too small",IF(OR(D2123="Starlink v0.9",D2123="Starlink v1.0"),"Starlink",IF(D2123="OneWeb","OneWeb",IF(AND(AE2123="Earth Observation",AO2123="Sunsynchron"),"sunsynchronous observation",IF(AF2123="Earth Observation","Earth Observation"))))))</f>
        <v>Starlink</v>
      </c>
      <c r="BW2123" s="32" t="s">
        <v>192</v>
      </c>
      <c r="BX2123" s="18">
        <v>3.3</v>
      </c>
      <c r="BY2123" s="21">
        <v>0.2</v>
      </c>
      <c r="BZ2123" s="18">
        <v>9</v>
      </c>
      <c r="CA2123" s="98">
        <v>25.52</v>
      </c>
      <c r="CB2123" s="98">
        <v>1.1950000000000001</v>
      </c>
      <c r="CC2123" s="98">
        <v>14.9102735294118</v>
      </c>
      <c r="CD2123" s="18">
        <v>0.2</v>
      </c>
      <c r="CE2123" s="18">
        <v>2.8</v>
      </c>
      <c r="CF2123" s="33">
        <v>9</v>
      </c>
      <c r="CG2123" s="32">
        <v>260</v>
      </c>
      <c r="CH2123" s="18">
        <v>260</v>
      </c>
      <c r="CI2123" s="18">
        <v>220</v>
      </c>
      <c r="CJ2123" s="98">
        <f>Population!$CG2123-Population!$CI2123</f>
        <v>40</v>
      </c>
      <c r="CK2123" s="120">
        <f>_xlfn.DAYS(Entries!$AY$2,Population!H2123)</f>
        <v>184</v>
      </c>
      <c r="CL2123" s="120">
        <f t="shared" ref="CL2123:CL2186" si="277">AJ2123*365</f>
        <v>1825</v>
      </c>
      <c r="CM2123" s="122">
        <f>Entries!$AY$5</f>
        <v>0.15</v>
      </c>
      <c r="CN2123" s="122">
        <f t="shared" si="272"/>
        <v>0.15384615384615385</v>
      </c>
      <c r="CO2123" s="121">
        <f t="shared" ref="CO2123:CO2186" si="278">IF(CQ2123=0,"-",MAX(0,1-(1-CM2123)/CL2123*CK2123))</f>
        <v>0.91430136986301369</v>
      </c>
      <c r="CP2123" s="32" t="s">
        <v>5654</v>
      </c>
      <c r="CQ2123" s="18">
        <v>4</v>
      </c>
      <c r="CR2123" s="18" t="s">
        <v>95</v>
      </c>
      <c r="CS2123" s="18"/>
      <c r="CT2123" s="33"/>
      <c r="CU2123" s="32" t="s">
        <v>5655</v>
      </c>
      <c r="CV2123" s="18" t="s">
        <v>5651</v>
      </c>
      <c r="CW2123" s="18" t="s">
        <v>157</v>
      </c>
      <c r="CX2123" s="18" t="s">
        <v>5652</v>
      </c>
      <c r="CY2123" s="18" t="s">
        <v>107</v>
      </c>
      <c r="CZ2123" s="18" t="s">
        <v>755</v>
      </c>
      <c r="DA2123" s="33"/>
      <c r="DB2123" s="17" t="s">
        <v>15463</v>
      </c>
      <c r="DC2123" s="17" t="s">
        <v>15500</v>
      </c>
      <c r="DD2123" s="17">
        <v>1</v>
      </c>
      <c r="DE2123" s="17" t="s">
        <v>15500</v>
      </c>
      <c r="DF2123" s="17" t="s">
        <v>15500</v>
      </c>
      <c r="DG2123" s="23" t="s">
        <v>11174</v>
      </c>
      <c r="DH2123" s="145"/>
    </row>
    <row r="2124" spans="1:112" s="17" customFormat="1" x14ac:dyDescent="0.25">
      <c r="A2124" s="30" t="s">
        <v>7708</v>
      </c>
      <c r="B2124" s="15">
        <v>1</v>
      </c>
      <c r="C2124" s="152" t="s">
        <v>11188</v>
      </c>
      <c r="D2124" s="15" t="s">
        <v>5649</v>
      </c>
      <c r="E2124" s="15">
        <v>46336</v>
      </c>
      <c r="F2124" s="15" t="s">
        <v>7709</v>
      </c>
      <c r="G2124" s="31">
        <v>64403</v>
      </c>
      <c r="H2124" s="43">
        <v>44077</v>
      </c>
      <c r="I2124" s="96" t="s">
        <v>221</v>
      </c>
      <c r="J2124" s="96"/>
      <c r="K2124" s="96"/>
      <c r="L2124" s="15" t="s">
        <v>285</v>
      </c>
      <c r="M2124" s="124" t="s">
        <v>156</v>
      </c>
      <c r="N2124" s="15" t="s">
        <v>156</v>
      </c>
      <c r="O2124" s="124" t="s">
        <v>157</v>
      </c>
      <c r="P2124" s="96" t="str">
        <f>VLOOKUP(N2124,Entries!J:K,2,FALSE)</f>
        <v>UNITED STATES OF AMERICA</v>
      </c>
      <c r="Q2124" s="123" t="s">
        <v>5651</v>
      </c>
      <c r="R2124" s="30" t="s">
        <v>5651</v>
      </c>
      <c r="S2124" s="15" t="s">
        <v>156</v>
      </c>
      <c r="T2124" s="124" t="s">
        <v>157</v>
      </c>
      <c r="U2124" s="125" t="s">
        <v>159</v>
      </c>
      <c r="V2124" s="31" t="s">
        <v>159</v>
      </c>
      <c r="W2124" s="64">
        <f>IF(VLOOKUP(R2124,Entries!N:P,3,FALSE)=V2124,1,VLOOKUP(R2124,Entries!N:P,3,FALSE))</f>
        <v>1</v>
      </c>
      <c r="X2124" s="124"/>
      <c r="Y2124" s="124"/>
      <c r="Z2124" s="15"/>
      <c r="AA2124" s="15"/>
      <c r="AB2124" s="96"/>
      <c r="AC2124" s="97" t="s">
        <v>5652</v>
      </c>
      <c r="AD2124" s="15" t="s">
        <v>263</v>
      </c>
      <c r="AE2124" s="15" t="s">
        <v>263</v>
      </c>
      <c r="AF2124" s="96" t="s">
        <v>263</v>
      </c>
      <c r="AG2124" s="96" t="s">
        <v>11136</v>
      </c>
      <c r="AH2124" s="96"/>
      <c r="AI2124" s="15"/>
      <c r="AJ2124" s="15">
        <v>5</v>
      </c>
      <c r="AK2124" s="15" t="s">
        <v>95</v>
      </c>
      <c r="AL2124" s="15"/>
      <c r="AM2124" s="31"/>
      <c r="AN2124" s="30" t="s">
        <v>133</v>
      </c>
      <c r="AO2124" s="15" t="s">
        <v>134</v>
      </c>
      <c r="AP2124" s="31" t="s">
        <v>160</v>
      </c>
      <c r="AQ2124">
        <v>21104.31800938</v>
      </c>
      <c r="AR2124" t="s">
        <v>12845</v>
      </c>
      <c r="AS2124" t="s">
        <v>11225</v>
      </c>
      <c r="AT2124" t="s">
        <v>14740</v>
      </c>
      <c r="AU2124">
        <v>53.055999999999997</v>
      </c>
      <c r="AV2124" s="96">
        <v>0.92600169528888887</v>
      </c>
      <c r="AW2124">
        <v>113.91540000000001</v>
      </c>
      <c r="AX2124" s="96">
        <v>1.9881983850933336</v>
      </c>
      <c r="AY2124">
        <v>5.3699999999999997E-5</v>
      </c>
      <c r="AZ2124">
        <v>67.643100000000004</v>
      </c>
      <c r="BA2124" s="96">
        <v>1.1805945656400001</v>
      </c>
      <c r="BB2124">
        <v>292.4615</v>
      </c>
      <c r="BC2124" s="96">
        <v>5.1044150483777777</v>
      </c>
      <c r="BD2124">
        <v>15.06392314</v>
      </c>
      <c r="BE2124" s="96">
        <f t="shared" si="273"/>
        <v>6925.3730750434561</v>
      </c>
      <c r="BF2124" s="96">
        <f t="shared" si="274"/>
        <v>554.74496757758607</v>
      </c>
      <c r="BG2124" s="96">
        <f t="shared" si="275"/>
        <v>554.0011825093261</v>
      </c>
      <c r="BH2124">
        <v>6931.745923301607</v>
      </c>
      <c r="BI2124">
        <v>1.222133677934247E-3</v>
      </c>
      <c r="BJ2124">
        <v>0.92633269233733695</v>
      </c>
      <c r="BK2124">
        <v>1.9881987989594221</v>
      </c>
      <c r="BL2124">
        <v>0.84374233193294146</v>
      </c>
      <c r="BM2124">
        <v>5.4412683435675104</v>
      </c>
      <c r="BN2124">
        <v>0.926002103941855</v>
      </c>
      <c r="BO2124">
        <v>1.988198800701118</v>
      </c>
      <c r="BP2124">
        <v>1.005635520072083E-3</v>
      </c>
      <c r="BQ2124">
        <v>0.84374233193294146</v>
      </c>
      <c r="BR2124">
        <v>6925.6537320152447</v>
      </c>
      <c r="BS2124" s="96">
        <v>561.61841540787918</v>
      </c>
      <c r="BT2124" s="96">
        <v>547.68904862261024</v>
      </c>
      <c r="BU2124">
        <v>5.4412683435675104</v>
      </c>
      <c r="BV2124" s="60" t="str">
        <f t="shared" si="276"/>
        <v>Starlink</v>
      </c>
      <c r="BW2124" s="30" t="s">
        <v>192</v>
      </c>
      <c r="BX2124" s="15">
        <v>3.3</v>
      </c>
      <c r="BY2124" s="16">
        <v>0.2</v>
      </c>
      <c r="BZ2124" s="15">
        <v>9</v>
      </c>
      <c r="CA2124" s="96">
        <v>25.52</v>
      </c>
      <c r="CB2124" s="96">
        <v>1.1950000000000001</v>
      </c>
      <c r="CC2124" s="96">
        <v>14.9102735294118</v>
      </c>
      <c r="CD2124" s="15">
        <v>0.2</v>
      </c>
      <c r="CE2124" s="15">
        <v>2.8</v>
      </c>
      <c r="CF2124" s="31">
        <v>9</v>
      </c>
      <c r="CG2124" s="30">
        <v>260</v>
      </c>
      <c r="CH2124" s="15">
        <v>260</v>
      </c>
      <c r="CI2124" s="15">
        <v>220</v>
      </c>
      <c r="CJ2124" s="96">
        <f>Population!$CG2124-Population!$CI2124</f>
        <v>40</v>
      </c>
      <c r="CK2124" s="118">
        <f>_xlfn.DAYS(Entries!$AY$2,Population!H2124)</f>
        <v>217</v>
      </c>
      <c r="CL2124" s="118">
        <f t="shared" si="277"/>
        <v>1825</v>
      </c>
      <c r="CM2124" s="117">
        <f>Entries!$AY$5</f>
        <v>0.15</v>
      </c>
      <c r="CN2124" s="117">
        <f t="shared" ref="CN2124:CN2187" si="279">CJ2124/CG2124</f>
        <v>0.15384615384615385</v>
      </c>
      <c r="CO2124" s="119">
        <f t="shared" si="278"/>
        <v>0.89893150684931511</v>
      </c>
      <c r="CP2124" s="30" t="s">
        <v>5654</v>
      </c>
      <c r="CQ2124" s="15">
        <v>4</v>
      </c>
      <c r="CR2124" s="15" t="s">
        <v>95</v>
      </c>
      <c r="CS2124" s="15"/>
      <c r="CT2124" s="31"/>
      <c r="CU2124" s="30" t="s">
        <v>5655</v>
      </c>
      <c r="CV2124" s="15" t="s">
        <v>5651</v>
      </c>
      <c r="CW2124" s="15" t="s">
        <v>157</v>
      </c>
      <c r="CX2124" s="15" t="s">
        <v>5652</v>
      </c>
      <c r="CY2124" s="15" t="s">
        <v>107</v>
      </c>
      <c r="CZ2124" s="15" t="s">
        <v>755</v>
      </c>
      <c r="DA2124" s="31"/>
      <c r="DB2124" s="17" t="s">
        <v>15463</v>
      </c>
      <c r="DC2124" s="17" t="s">
        <v>15500</v>
      </c>
      <c r="DD2124" s="17">
        <v>1</v>
      </c>
      <c r="DE2124" s="17" t="s">
        <v>15500</v>
      </c>
      <c r="DF2124" s="17" t="s">
        <v>15500</v>
      </c>
      <c r="DG2124" s="23" t="s">
        <v>11174</v>
      </c>
      <c r="DH2124" s="145"/>
    </row>
    <row r="2125" spans="1:112" s="17" customFormat="1" x14ac:dyDescent="0.25">
      <c r="A2125" s="32" t="s">
        <v>7711</v>
      </c>
      <c r="B2125" s="18">
        <v>1</v>
      </c>
      <c r="C2125" s="149" t="s">
        <v>11188</v>
      </c>
      <c r="D2125" s="18" t="s">
        <v>5649</v>
      </c>
      <c r="E2125" s="18">
        <v>46363</v>
      </c>
      <c r="F2125" s="18" t="s">
        <v>7712</v>
      </c>
      <c r="G2125" s="33">
        <v>64430</v>
      </c>
      <c r="H2125" s="44">
        <v>44077</v>
      </c>
      <c r="I2125" s="98" t="s">
        <v>221</v>
      </c>
      <c r="J2125" s="98"/>
      <c r="K2125" s="98"/>
      <c r="L2125" s="18" t="s">
        <v>285</v>
      </c>
      <c r="M2125" t="s">
        <v>156</v>
      </c>
      <c r="N2125" s="18" t="s">
        <v>156</v>
      </c>
      <c r="O2125" t="s">
        <v>157</v>
      </c>
      <c r="P2125" s="64" t="str">
        <f>VLOOKUP(N2125,Entries!J:K,2,FALSE)</f>
        <v>UNITED STATES OF AMERICA</v>
      </c>
      <c r="Q2125" s="38" t="s">
        <v>5651</v>
      </c>
      <c r="R2125" s="32" t="s">
        <v>5651</v>
      </c>
      <c r="S2125" s="18" t="s">
        <v>156</v>
      </c>
      <c r="T2125" t="s">
        <v>157</v>
      </c>
      <c r="U2125" s="39" t="s">
        <v>159</v>
      </c>
      <c r="V2125" s="33" t="s">
        <v>159</v>
      </c>
      <c r="W2125" s="64">
        <f>IF(VLOOKUP(R2125,Entries!N:P,3,FALSE)=V2125,1,VLOOKUP(R2125,Entries!N:P,3,FALSE))</f>
        <v>1</v>
      </c>
      <c r="X2125"/>
      <c r="Y2125"/>
      <c r="Z2125" s="18"/>
      <c r="AA2125" s="18"/>
      <c r="AB2125" s="98"/>
      <c r="AC2125" s="99" t="s">
        <v>5652</v>
      </c>
      <c r="AD2125" s="18" t="s">
        <v>263</v>
      </c>
      <c r="AE2125" s="18" t="s">
        <v>263</v>
      </c>
      <c r="AF2125" s="98" t="s">
        <v>263</v>
      </c>
      <c r="AG2125" s="98" t="s">
        <v>11136</v>
      </c>
      <c r="AH2125" s="98"/>
      <c r="AI2125" s="18"/>
      <c r="AJ2125" s="18">
        <v>5</v>
      </c>
      <c r="AK2125" s="18" t="s">
        <v>95</v>
      </c>
      <c r="AL2125" s="18"/>
      <c r="AM2125" s="33"/>
      <c r="AN2125" s="32" t="s">
        <v>133</v>
      </c>
      <c r="AO2125" s="18" t="s">
        <v>134</v>
      </c>
      <c r="AP2125" s="33" t="s">
        <v>160</v>
      </c>
      <c r="AQ2125">
        <v>21104.333210569999</v>
      </c>
      <c r="AR2125" t="s">
        <v>14741</v>
      </c>
      <c r="AS2125" t="s">
        <v>11225</v>
      </c>
      <c r="AT2125" t="s">
        <v>14742</v>
      </c>
      <c r="AU2125">
        <v>53.063699999999997</v>
      </c>
      <c r="AV2125" s="98">
        <v>0.92613608561333338</v>
      </c>
      <c r="AW2125">
        <v>88.814099999999996</v>
      </c>
      <c r="AX2125" s="98">
        <v>1.5500981447066666</v>
      </c>
      <c r="AY2125">
        <v>1.099E-4</v>
      </c>
      <c r="AZ2125">
        <v>76.334100000000007</v>
      </c>
      <c r="BA2125" s="98">
        <v>1.3322810993733336</v>
      </c>
      <c r="BB2125">
        <v>283.77710000000002</v>
      </c>
      <c r="BC2125" s="98">
        <v>4.9528437063511115</v>
      </c>
      <c r="BD2125">
        <v>15.063920019999999</v>
      </c>
      <c r="BE2125" s="96">
        <f t="shared" si="273"/>
        <v>6925.3740312869359</v>
      </c>
      <c r="BF2125" s="96">
        <f t="shared" si="274"/>
        <v>555.13512989297396</v>
      </c>
      <c r="BG2125" s="96">
        <f t="shared" si="275"/>
        <v>553.61293268089776</v>
      </c>
      <c r="BH2125">
        <v>6931.7469265022091</v>
      </c>
      <c r="BI2125">
        <v>1.2689579855373349E-3</v>
      </c>
      <c r="BJ2125">
        <v>0.92646705709169053</v>
      </c>
      <c r="BK2125">
        <v>1.550098468078787</v>
      </c>
      <c r="BL2125">
        <v>0.87053464494066801</v>
      </c>
      <c r="BM2125">
        <v>5.4145912147381674</v>
      </c>
      <c r="BN2125">
        <v>0.92613649410400722</v>
      </c>
      <c r="BO2125">
        <v>1.550098469316916</v>
      </c>
      <c r="BP2125">
        <v>1.057505394985007E-3</v>
      </c>
      <c r="BQ2125">
        <v>0.87053464494066801</v>
      </c>
      <c r="BR2125">
        <v>6925.6534557078376</v>
      </c>
      <c r="BS2125" s="96">
        <v>561.97737160104589</v>
      </c>
      <c r="BT2125" s="96">
        <v>547.32953981462924</v>
      </c>
      <c r="BU2125">
        <v>5.4145912147381674</v>
      </c>
      <c r="BV2125" s="65" t="str">
        <f t="shared" si="276"/>
        <v>Starlink</v>
      </c>
      <c r="BW2125" s="32" t="s">
        <v>192</v>
      </c>
      <c r="BX2125" s="18">
        <v>3.3</v>
      </c>
      <c r="BY2125" s="21">
        <v>0.2</v>
      </c>
      <c r="BZ2125" s="18">
        <v>9</v>
      </c>
      <c r="CA2125" s="98">
        <v>25.52</v>
      </c>
      <c r="CB2125" s="98">
        <v>1.1950000000000001</v>
      </c>
      <c r="CC2125" s="98">
        <v>14.9102735294118</v>
      </c>
      <c r="CD2125" s="18">
        <v>0.2</v>
      </c>
      <c r="CE2125" s="18">
        <v>2.8</v>
      </c>
      <c r="CF2125" s="33">
        <v>9</v>
      </c>
      <c r="CG2125" s="32">
        <v>260</v>
      </c>
      <c r="CH2125" s="18">
        <v>260</v>
      </c>
      <c r="CI2125" s="18">
        <v>220</v>
      </c>
      <c r="CJ2125" s="98">
        <f>Population!$CG2125-Population!$CI2125</f>
        <v>40</v>
      </c>
      <c r="CK2125" s="120">
        <f>_xlfn.DAYS(Entries!$AY$2,Population!H2125)</f>
        <v>217</v>
      </c>
      <c r="CL2125" s="120">
        <f t="shared" si="277"/>
        <v>1825</v>
      </c>
      <c r="CM2125" s="122">
        <f>Entries!$AY$5</f>
        <v>0.15</v>
      </c>
      <c r="CN2125" s="122">
        <f t="shared" si="279"/>
        <v>0.15384615384615385</v>
      </c>
      <c r="CO2125" s="121">
        <f t="shared" si="278"/>
        <v>0.89893150684931511</v>
      </c>
      <c r="CP2125" s="32" t="s">
        <v>5654</v>
      </c>
      <c r="CQ2125" s="18">
        <v>4</v>
      </c>
      <c r="CR2125" s="18" t="s">
        <v>95</v>
      </c>
      <c r="CS2125" s="18"/>
      <c r="CT2125" s="33"/>
      <c r="CU2125" s="32" t="s">
        <v>5655</v>
      </c>
      <c r="CV2125" s="18" t="s">
        <v>5651</v>
      </c>
      <c r="CW2125" s="18" t="s">
        <v>157</v>
      </c>
      <c r="CX2125" s="18" t="s">
        <v>5652</v>
      </c>
      <c r="CY2125" s="18" t="s">
        <v>107</v>
      </c>
      <c r="CZ2125" s="18" t="s">
        <v>755</v>
      </c>
      <c r="DA2125" s="33"/>
      <c r="DB2125" s="17" t="s">
        <v>15463</v>
      </c>
      <c r="DC2125" s="17" t="s">
        <v>15500</v>
      </c>
      <c r="DD2125" s="17">
        <v>1</v>
      </c>
      <c r="DE2125" s="17" t="s">
        <v>15500</v>
      </c>
      <c r="DF2125" s="17" t="s">
        <v>15500</v>
      </c>
      <c r="DG2125" s="23" t="s">
        <v>11174</v>
      </c>
      <c r="DH2125" s="145"/>
    </row>
    <row r="2126" spans="1:112" s="17" customFormat="1" x14ac:dyDescent="0.25">
      <c r="A2126" s="30" t="s">
        <v>7714</v>
      </c>
      <c r="B2126" s="15">
        <v>1</v>
      </c>
      <c r="C2126" s="152" t="s">
        <v>11188</v>
      </c>
      <c r="D2126" s="15" t="s">
        <v>5649</v>
      </c>
      <c r="E2126" s="15">
        <v>46566</v>
      </c>
      <c r="F2126" s="15" t="s">
        <v>7715</v>
      </c>
      <c r="G2126" s="31">
        <v>64781</v>
      </c>
      <c r="H2126" s="43">
        <v>44110</v>
      </c>
      <c r="I2126" s="96" t="s">
        <v>221</v>
      </c>
      <c r="J2126" s="96"/>
      <c r="K2126" s="96"/>
      <c r="L2126" s="15" t="s">
        <v>285</v>
      </c>
      <c r="M2126" s="124" t="s">
        <v>156</v>
      </c>
      <c r="N2126" s="15" t="s">
        <v>156</v>
      </c>
      <c r="O2126" s="124" t="s">
        <v>157</v>
      </c>
      <c r="P2126" s="96" t="str">
        <f>VLOOKUP(N2126,Entries!J:K,2,FALSE)</f>
        <v>UNITED STATES OF AMERICA</v>
      </c>
      <c r="Q2126" s="123" t="s">
        <v>5651</v>
      </c>
      <c r="R2126" s="30" t="s">
        <v>5651</v>
      </c>
      <c r="S2126" s="15" t="s">
        <v>156</v>
      </c>
      <c r="T2126" s="124" t="s">
        <v>157</v>
      </c>
      <c r="U2126" s="125" t="s">
        <v>159</v>
      </c>
      <c r="V2126" s="31" t="s">
        <v>159</v>
      </c>
      <c r="W2126" s="64">
        <f>IF(VLOOKUP(R2126,Entries!N:P,3,FALSE)=V2126,1,VLOOKUP(R2126,Entries!N:P,3,FALSE))</f>
        <v>1</v>
      </c>
      <c r="X2126" s="124"/>
      <c r="Y2126" s="124"/>
      <c r="Z2126" s="15"/>
      <c r="AA2126" s="15"/>
      <c r="AB2126" s="96"/>
      <c r="AC2126" s="97" t="s">
        <v>5652</v>
      </c>
      <c r="AD2126" s="15" t="s">
        <v>263</v>
      </c>
      <c r="AE2126" s="15" t="s">
        <v>263</v>
      </c>
      <c r="AF2126" s="96" t="s">
        <v>263</v>
      </c>
      <c r="AG2126" s="96" t="s">
        <v>11136</v>
      </c>
      <c r="AH2126" s="96"/>
      <c r="AI2126" s="15"/>
      <c r="AJ2126" s="15">
        <v>5</v>
      </c>
      <c r="AK2126" s="15" t="s">
        <v>95</v>
      </c>
      <c r="AL2126" s="15"/>
      <c r="AM2126" s="31"/>
      <c r="AN2126" s="30" t="s">
        <v>133</v>
      </c>
      <c r="AO2126" s="15" t="s">
        <v>134</v>
      </c>
      <c r="AP2126" s="31" t="s">
        <v>160</v>
      </c>
      <c r="AQ2126">
        <v>21104.583375360002</v>
      </c>
      <c r="AR2126" t="s">
        <v>14743</v>
      </c>
      <c r="AS2126" t="s">
        <v>11225</v>
      </c>
      <c r="AT2126" t="s">
        <v>14744</v>
      </c>
      <c r="AU2126">
        <v>53.056899999999999</v>
      </c>
      <c r="AV2126" s="96">
        <v>0.92601740324888893</v>
      </c>
      <c r="AW2126">
        <v>272.71519999999998</v>
      </c>
      <c r="AX2126" s="96">
        <v>4.7597771699911116</v>
      </c>
      <c r="AY2126">
        <v>2.05E-4</v>
      </c>
      <c r="AZ2126">
        <v>108.6789</v>
      </c>
      <c r="BA2126" s="96">
        <v>1.896804237826667</v>
      </c>
      <c r="BB2126">
        <v>251.44229999999999</v>
      </c>
      <c r="BC2126" s="96">
        <v>4.3884951007866668</v>
      </c>
      <c r="BD2126">
        <v>15.064038849999999</v>
      </c>
      <c r="BE2126" s="96">
        <f t="shared" si="273"/>
        <v>6925.3376115154933</v>
      </c>
      <c r="BF2126" s="96">
        <f t="shared" si="274"/>
        <v>555.75730572585417</v>
      </c>
      <c r="BG2126" s="96">
        <f t="shared" si="275"/>
        <v>552.91791730513251</v>
      </c>
      <c r="BH2126">
        <v>6931.7097942860628</v>
      </c>
      <c r="BI2126">
        <v>1.2830233601316961E-3</v>
      </c>
      <c r="BJ2126">
        <v>0.92634840089087289</v>
      </c>
      <c r="BK2126">
        <v>4.7597781607546326</v>
      </c>
      <c r="BL2126">
        <v>0.96913171248662533</v>
      </c>
      <c r="BM2126">
        <v>5.3161685044083677</v>
      </c>
      <c r="BN2126">
        <v>0.9260178117763711</v>
      </c>
      <c r="BO2126">
        <v>4.7597781625107842</v>
      </c>
      <c r="BP2126">
        <v>1.1392942705427331E-3</v>
      </c>
      <c r="BQ2126">
        <v>0.96913171248662533</v>
      </c>
      <c r="BR2126">
        <v>6925.6181244635609</v>
      </c>
      <c r="BS2126" s="96">
        <v>562.50844151272941</v>
      </c>
      <c r="BT2126" s="96">
        <v>546.72780741439237</v>
      </c>
      <c r="BU2126">
        <v>5.3161685044083677</v>
      </c>
      <c r="BV2126" s="60" t="str">
        <f t="shared" si="276"/>
        <v>Starlink</v>
      </c>
      <c r="BW2126" s="30" t="s">
        <v>192</v>
      </c>
      <c r="BX2126" s="15">
        <v>3.3</v>
      </c>
      <c r="BY2126" s="16">
        <v>0.2</v>
      </c>
      <c r="BZ2126" s="15">
        <v>9</v>
      </c>
      <c r="CA2126" s="96">
        <v>25.52</v>
      </c>
      <c r="CB2126" s="96">
        <v>1.1950000000000001</v>
      </c>
      <c r="CC2126" s="96">
        <v>14.9102735294118</v>
      </c>
      <c r="CD2126" s="15">
        <v>0.2</v>
      </c>
      <c r="CE2126" s="15">
        <v>2.8</v>
      </c>
      <c r="CF2126" s="31">
        <v>9</v>
      </c>
      <c r="CG2126" s="30">
        <v>260</v>
      </c>
      <c r="CH2126" s="15">
        <v>260</v>
      </c>
      <c r="CI2126" s="15">
        <v>220</v>
      </c>
      <c r="CJ2126" s="96">
        <f>Population!$CG2126-Population!$CI2126</f>
        <v>40</v>
      </c>
      <c r="CK2126" s="118">
        <f>_xlfn.DAYS(Entries!$AY$2,Population!H2126)</f>
        <v>184</v>
      </c>
      <c r="CL2126" s="118">
        <f t="shared" si="277"/>
        <v>1825</v>
      </c>
      <c r="CM2126" s="117">
        <f>Entries!$AY$5</f>
        <v>0.15</v>
      </c>
      <c r="CN2126" s="117">
        <f t="shared" si="279"/>
        <v>0.15384615384615385</v>
      </c>
      <c r="CO2126" s="119">
        <f t="shared" si="278"/>
        <v>0.91430136986301369</v>
      </c>
      <c r="CP2126" s="30" t="s">
        <v>5654</v>
      </c>
      <c r="CQ2126" s="15">
        <v>4</v>
      </c>
      <c r="CR2126" s="15" t="s">
        <v>95</v>
      </c>
      <c r="CS2126" s="15"/>
      <c r="CT2126" s="31"/>
      <c r="CU2126" s="30" t="s">
        <v>5655</v>
      </c>
      <c r="CV2126" s="15" t="s">
        <v>5651</v>
      </c>
      <c r="CW2126" s="15" t="s">
        <v>157</v>
      </c>
      <c r="CX2126" s="15" t="s">
        <v>5652</v>
      </c>
      <c r="CY2126" s="15" t="s">
        <v>107</v>
      </c>
      <c r="CZ2126" s="15" t="s">
        <v>755</v>
      </c>
      <c r="DA2126" s="31"/>
      <c r="DB2126" s="17" t="s">
        <v>15463</v>
      </c>
      <c r="DC2126" s="17" t="s">
        <v>15500</v>
      </c>
      <c r="DD2126" s="17">
        <v>1</v>
      </c>
      <c r="DE2126" s="17" t="s">
        <v>15500</v>
      </c>
      <c r="DF2126" s="17" t="s">
        <v>15500</v>
      </c>
      <c r="DG2126" s="23" t="s">
        <v>11174</v>
      </c>
      <c r="DH2126" s="145"/>
    </row>
    <row r="2127" spans="1:112" s="17" customFormat="1" x14ac:dyDescent="0.25">
      <c r="A2127" s="32" t="s">
        <v>7717</v>
      </c>
      <c r="B2127" s="18">
        <v>1</v>
      </c>
      <c r="C2127" s="149" t="s">
        <v>11188</v>
      </c>
      <c r="D2127" s="18" t="s">
        <v>5649</v>
      </c>
      <c r="E2127" s="18">
        <v>46567</v>
      </c>
      <c r="F2127" s="18" t="s">
        <v>7718</v>
      </c>
      <c r="G2127" s="33">
        <v>64782</v>
      </c>
      <c r="H2127" s="44">
        <v>44110</v>
      </c>
      <c r="I2127" s="98" t="s">
        <v>221</v>
      </c>
      <c r="J2127" s="98"/>
      <c r="K2127" s="98"/>
      <c r="L2127" s="18" t="s">
        <v>285</v>
      </c>
      <c r="M2127" t="s">
        <v>156</v>
      </c>
      <c r="N2127" s="18" t="s">
        <v>156</v>
      </c>
      <c r="O2127" t="s">
        <v>157</v>
      </c>
      <c r="P2127" s="64" t="str">
        <f>VLOOKUP(N2127,Entries!J:K,2,FALSE)</f>
        <v>UNITED STATES OF AMERICA</v>
      </c>
      <c r="Q2127" s="38" t="s">
        <v>5651</v>
      </c>
      <c r="R2127" s="32" t="s">
        <v>5651</v>
      </c>
      <c r="S2127" s="18" t="s">
        <v>156</v>
      </c>
      <c r="T2127" t="s">
        <v>157</v>
      </c>
      <c r="U2127" s="39" t="s">
        <v>159</v>
      </c>
      <c r="V2127" s="33" t="s">
        <v>159</v>
      </c>
      <c r="W2127" s="64">
        <f>IF(VLOOKUP(R2127,Entries!N:P,3,FALSE)=V2127,1,VLOOKUP(R2127,Entries!N:P,3,FALSE))</f>
        <v>1</v>
      </c>
      <c r="X2127"/>
      <c r="Y2127"/>
      <c r="Z2127" s="18"/>
      <c r="AA2127" s="18"/>
      <c r="AB2127" s="98"/>
      <c r="AC2127" s="99" t="s">
        <v>5652</v>
      </c>
      <c r="AD2127" s="18" t="s">
        <v>263</v>
      </c>
      <c r="AE2127" s="18" t="s">
        <v>263</v>
      </c>
      <c r="AF2127" s="98" t="s">
        <v>263</v>
      </c>
      <c r="AG2127" s="98" t="s">
        <v>11136</v>
      </c>
      <c r="AH2127" s="98"/>
      <c r="AI2127" s="18"/>
      <c r="AJ2127" s="18">
        <v>5</v>
      </c>
      <c r="AK2127" s="18" t="s">
        <v>95</v>
      </c>
      <c r="AL2127" s="18"/>
      <c r="AM2127" s="33"/>
      <c r="AN2127" s="32" t="s">
        <v>133</v>
      </c>
      <c r="AO2127" s="18" t="s">
        <v>134</v>
      </c>
      <c r="AP2127" s="33" t="s">
        <v>160</v>
      </c>
      <c r="AQ2127">
        <v>21104.546523370002</v>
      </c>
      <c r="AR2127" t="s">
        <v>5679</v>
      </c>
      <c r="AS2127" t="s">
        <v>11225</v>
      </c>
      <c r="AT2127" t="s">
        <v>14745</v>
      </c>
      <c r="AU2127">
        <v>53.063299999999998</v>
      </c>
      <c r="AV2127" s="98">
        <v>0.92612910429777773</v>
      </c>
      <c r="AW2127">
        <v>272.85379999999998</v>
      </c>
      <c r="AX2127" s="98">
        <v>4.7621961958311108</v>
      </c>
      <c r="AY2127">
        <v>1.5870000000000001E-4</v>
      </c>
      <c r="AZ2127">
        <v>103.42529999999999</v>
      </c>
      <c r="BA2127" s="98">
        <v>1.8051116393199997</v>
      </c>
      <c r="BB2127">
        <v>256.69130000000001</v>
      </c>
      <c r="BC2127" s="98">
        <v>4.4801074141644452</v>
      </c>
      <c r="BD2127">
        <v>15.063934250000001</v>
      </c>
      <c r="BE2127" s="96">
        <f t="shared" si="273"/>
        <v>6925.3696699611382</v>
      </c>
      <c r="BF2127" s="96">
        <f t="shared" si="274"/>
        <v>555.46872612776133</v>
      </c>
      <c r="BG2127" s="96">
        <f t="shared" si="275"/>
        <v>553.27061379451607</v>
      </c>
      <c r="BH2127">
        <v>6931.742058158361</v>
      </c>
      <c r="BI2127">
        <v>1.267313274709071E-3</v>
      </c>
      <c r="BJ2127">
        <v>0.92646007758359628</v>
      </c>
      <c r="BK2127">
        <v>4.7621971865600186</v>
      </c>
      <c r="BL2127">
        <v>0.93267771732708216</v>
      </c>
      <c r="BM2127">
        <v>5.352542272991931</v>
      </c>
      <c r="BN2127">
        <v>0.92612951274339972</v>
      </c>
      <c r="BO2127">
        <v>4.7621971888568551</v>
      </c>
      <c r="BP2127">
        <v>1.1013611786974649E-3</v>
      </c>
      <c r="BQ2127">
        <v>0.93267771732708216</v>
      </c>
      <c r="BR2127">
        <v>6925.6491579929097</v>
      </c>
      <c r="BS2127" s="96">
        <v>562.2767991128012</v>
      </c>
      <c r="BT2127" s="96">
        <v>547.0215168730183</v>
      </c>
      <c r="BU2127">
        <v>5.352542272991931</v>
      </c>
      <c r="BV2127" s="65" t="str">
        <f t="shared" si="276"/>
        <v>Starlink</v>
      </c>
      <c r="BW2127" s="32" t="s">
        <v>192</v>
      </c>
      <c r="BX2127" s="18">
        <v>3.3</v>
      </c>
      <c r="BY2127" s="21">
        <v>0.2</v>
      </c>
      <c r="BZ2127" s="18">
        <v>9</v>
      </c>
      <c r="CA2127" s="98">
        <v>25.52</v>
      </c>
      <c r="CB2127" s="98">
        <v>1.1950000000000001</v>
      </c>
      <c r="CC2127" s="98">
        <v>14.9102735294118</v>
      </c>
      <c r="CD2127" s="18">
        <v>0.2</v>
      </c>
      <c r="CE2127" s="18">
        <v>2.8</v>
      </c>
      <c r="CF2127" s="33">
        <v>9</v>
      </c>
      <c r="CG2127" s="32">
        <v>260</v>
      </c>
      <c r="CH2127" s="18">
        <v>260</v>
      </c>
      <c r="CI2127" s="18">
        <v>220</v>
      </c>
      <c r="CJ2127" s="98">
        <f>Population!$CG2127-Population!$CI2127</f>
        <v>40</v>
      </c>
      <c r="CK2127" s="120">
        <f>_xlfn.DAYS(Entries!$AY$2,Population!H2127)</f>
        <v>184</v>
      </c>
      <c r="CL2127" s="120">
        <f t="shared" si="277"/>
        <v>1825</v>
      </c>
      <c r="CM2127" s="122">
        <f>Entries!$AY$5</f>
        <v>0.15</v>
      </c>
      <c r="CN2127" s="122">
        <f t="shared" si="279"/>
        <v>0.15384615384615385</v>
      </c>
      <c r="CO2127" s="121">
        <f t="shared" si="278"/>
        <v>0.91430136986301369</v>
      </c>
      <c r="CP2127" s="32" t="s">
        <v>5654</v>
      </c>
      <c r="CQ2127" s="18">
        <v>4</v>
      </c>
      <c r="CR2127" s="18" t="s">
        <v>95</v>
      </c>
      <c r="CS2127" s="18"/>
      <c r="CT2127" s="33"/>
      <c r="CU2127" s="32" t="s">
        <v>5655</v>
      </c>
      <c r="CV2127" s="18" t="s">
        <v>5651</v>
      </c>
      <c r="CW2127" s="18" t="s">
        <v>157</v>
      </c>
      <c r="CX2127" s="18" t="s">
        <v>5652</v>
      </c>
      <c r="CY2127" s="18" t="s">
        <v>107</v>
      </c>
      <c r="CZ2127" s="18" t="s">
        <v>755</v>
      </c>
      <c r="DA2127" s="33"/>
      <c r="DB2127" s="17" t="s">
        <v>15463</v>
      </c>
      <c r="DC2127" s="17" t="s">
        <v>15500</v>
      </c>
      <c r="DD2127" s="17">
        <v>1</v>
      </c>
      <c r="DE2127" s="17" t="s">
        <v>15500</v>
      </c>
      <c r="DF2127" s="17" t="s">
        <v>15500</v>
      </c>
      <c r="DG2127" s="23" t="s">
        <v>11174</v>
      </c>
      <c r="DH2127" s="145"/>
    </row>
    <row r="2128" spans="1:112" s="17" customFormat="1" x14ac:dyDescent="0.25">
      <c r="A2128" s="30" t="s">
        <v>7720</v>
      </c>
      <c r="B2128" s="15">
        <v>1</v>
      </c>
      <c r="C2128" s="152" t="s">
        <v>11188</v>
      </c>
      <c r="D2128" s="15" t="s">
        <v>5649</v>
      </c>
      <c r="E2128" s="15">
        <v>46376</v>
      </c>
      <c r="F2128" s="15" t="s">
        <v>7721</v>
      </c>
      <c r="G2128" s="31">
        <v>64443</v>
      </c>
      <c r="H2128" s="43">
        <v>44077</v>
      </c>
      <c r="I2128" s="96" t="s">
        <v>221</v>
      </c>
      <c r="J2128" s="96"/>
      <c r="K2128" s="96"/>
      <c r="L2128" s="15" t="s">
        <v>285</v>
      </c>
      <c r="M2128" s="124" t="s">
        <v>156</v>
      </c>
      <c r="N2128" s="15" t="s">
        <v>156</v>
      </c>
      <c r="O2128" s="124" t="s">
        <v>157</v>
      </c>
      <c r="P2128" s="96" t="str">
        <f>VLOOKUP(N2128,Entries!J:K,2,FALSE)</f>
        <v>UNITED STATES OF AMERICA</v>
      </c>
      <c r="Q2128" s="123" t="s">
        <v>5651</v>
      </c>
      <c r="R2128" s="30" t="s">
        <v>5651</v>
      </c>
      <c r="S2128" s="15" t="s">
        <v>156</v>
      </c>
      <c r="T2128" s="124" t="s">
        <v>157</v>
      </c>
      <c r="U2128" s="125" t="s">
        <v>159</v>
      </c>
      <c r="V2128" s="31" t="s">
        <v>159</v>
      </c>
      <c r="W2128" s="64">
        <f>IF(VLOOKUP(R2128,Entries!N:P,3,FALSE)=V2128,1,VLOOKUP(R2128,Entries!N:P,3,FALSE))</f>
        <v>1</v>
      </c>
      <c r="X2128" s="124"/>
      <c r="Y2128" s="124"/>
      <c r="Z2128" s="15"/>
      <c r="AA2128" s="15"/>
      <c r="AB2128" s="96"/>
      <c r="AC2128" s="97" t="s">
        <v>5652</v>
      </c>
      <c r="AD2128" s="15" t="s">
        <v>263</v>
      </c>
      <c r="AE2128" s="15" t="s">
        <v>263</v>
      </c>
      <c r="AF2128" s="96" t="s">
        <v>263</v>
      </c>
      <c r="AG2128" s="96" t="s">
        <v>11136</v>
      </c>
      <c r="AH2128" s="96"/>
      <c r="AI2128" s="15"/>
      <c r="AJ2128" s="15">
        <v>5</v>
      </c>
      <c r="AK2128" s="15" t="s">
        <v>95</v>
      </c>
      <c r="AL2128" s="15"/>
      <c r="AM2128" s="31"/>
      <c r="AN2128" s="30" t="s">
        <v>133</v>
      </c>
      <c r="AO2128" s="15" t="s">
        <v>134</v>
      </c>
      <c r="AP2128" s="31" t="s">
        <v>160</v>
      </c>
      <c r="AQ2128">
        <v>21104.373745389999</v>
      </c>
      <c r="AR2128" t="s">
        <v>12845</v>
      </c>
      <c r="AS2128" t="s">
        <v>11225</v>
      </c>
      <c r="AT2128" t="s">
        <v>14746</v>
      </c>
      <c r="AU2128">
        <v>53.0595</v>
      </c>
      <c r="AV2128" s="96">
        <v>0.92606278180000001</v>
      </c>
      <c r="AW2128">
        <v>88.642700000000005</v>
      </c>
      <c r="AX2128" s="96">
        <v>1.5471066509911113</v>
      </c>
      <c r="AY2128">
        <v>2.7609999999999999E-4</v>
      </c>
      <c r="AZ2128">
        <v>86.585599999999999</v>
      </c>
      <c r="BA2128" s="96">
        <v>1.5112034904177778</v>
      </c>
      <c r="BB2128">
        <v>273.54489999999998</v>
      </c>
      <c r="BC2128" s="96">
        <v>4.7742581637822221</v>
      </c>
      <c r="BD2128">
        <v>15.064087839999999</v>
      </c>
      <c r="BE2128" s="96">
        <f t="shared" si="273"/>
        <v>6925.3225968892384</v>
      </c>
      <c r="BF2128" s="96">
        <f t="shared" si="274"/>
        <v>556.23467845823961</v>
      </c>
      <c r="BG2128" s="96">
        <f t="shared" si="275"/>
        <v>552.41051532023721</v>
      </c>
      <c r="BH2128">
        <v>6931.6954650938796</v>
      </c>
      <c r="BI2128">
        <v>1.3968158477633389E-3</v>
      </c>
      <c r="BJ2128">
        <v>0.92639377236620746</v>
      </c>
      <c r="BK2128">
        <v>1.547106973131422</v>
      </c>
      <c r="BL2128">
        <v>0.95370227134098695</v>
      </c>
      <c r="BM2128">
        <v>5.3317603690355826</v>
      </c>
      <c r="BN2128">
        <v>0.92606319027580097</v>
      </c>
      <c r="BO2128">
        <v>1.547106975358159</v>
      </c>
      <c r="BP2128">
        <v>1.213271736025974E-3</v>
      </c>
      <c r="BQ2128">
        <v>0.95370227134098695</v>
      </c>
      <c r="BR2128">
        <v>6925.6026939818503</v>
      </c>
      <c r="BS2128" s="96">
        <v>563.00533198540415</v>
      </c>
      <c r="BT2128" s="96">
        <v>546.20005597829731</v>
      </c>
      <c r="BU2128">
        <v>5.3317603690355826</v>
      </c>
      <c r="BV2128" s="60" t="str">
        <f t="shared" si="276"/>
        <v>Starlink</v>
      </c>
      <c r="BW2128" s="30" t="s">
        <v>192</v>
      </c>
      <c r="BX2128" s="15">
        <v>3.3</v>
      </c>
      <c r="BY2128" s="16">
        <v>0.2</v>
      </c>
      <c r="BZ2128" s="15">
        <v>9</v>
      </c>
      <c r="CA2128" s="96">
        <v>25.52</v>
      </c>
      <c r="CB2128" s="96">
        <v>1.1950000000000001</v>
      </c>
      <c r="CC2128" s="96">
        <v>14.9102735294118</v>
      </c>
      <c r="CD2128" s="15">
        <v>0.2</v>
      </c>
      <c r="CE2128" s="15">
        <v>2.8</v>
      </c>
      <c r="CF2128" s="31">
        <v>9</v>
      </c>
      <c r="CG2128" s="30">
        <v>260</v>
      </c>
      <c r="CH2128" s="15">
        <v>260</v>
      </c>
      <c r="CI2128" s="15">
        <v>220</v>
      </c>
      <c r="CJ2128" s="96">
        <f>Population!$CG2128-Population!$CI2128</f>
        <v>40</v>
      </c>
      <c r="CK2128" s="118">
        <f>_xlfn.DAYS(Entries!$AY$2,Population!H2128)</f>
        <v>217</v>
      </c>
      <c r="CL2128" s="118">
        <f t="shared" si="277"/>
        <v>1825</v>
      </c>
      <c r="CM2128" s="117">
        <f>Entries!$AY$5</f>
        <v>0.15</v>
      </c>
      <c r="CN2128" s="117">
        <f t="shared" si="279"/>
        <v>0.15384615384615385</v>
      </c>
      <c r="CO2128" s="119">
        <f t="shared" si="278"/>
        <v>0.89893150684931511</v>
      </c>
      <c r="CP2128" s="30" t="s">
        <v>5654</v>
      </c>
      <c r="CQ2128" s="15">
        <v>4</v>
      </c>
      <c r="CR2128" s="15" t="s">
        <v>95</v>
      </c>
      <c r="CS2128" s="15"/>
      <c r="CT2128" s="31"/>
      <c r="CU2128" s="30" t="s">
        <v>5655</v>
      </c>
      <c r="CV2128" s="15" t="s">
        <v>5651</v>
      </c>
      <c r="CW2128" s="15" t="s">
        <v>157</v>
      </c>
      <c r="CX2128" s="15" t="s">
        <v>5652</v>
      </c>
      <c r="CY2128" s="15" t="s">
        <v>107</v>
      </c>
      <c r="CZ2128" s="15" t="s">
        <v>755</v>
      </c>
      <c r="DA2128" s="31"/>
      <c r="DB2128" s="17" t="s">
        <v>15463</v>
      </c>
      <c r="DC2128" s="17" t="s">
        <v>15500</v>
      </c>
      <c r="DD2128" s="17">
        <v>1</v>
      </c>
      <c r="DE2128" s="17" t="s">
        <v>15500</v>
      </c>
      <c r="DF2128" s="17" t="s">
        <v>15500</v>
      </c>
      <c r="DG2128" s="23" t="s">
        <v>11174</v>
      </c>
      <c r="DH2128" s="145"/>
    </row>
    <row r="2129" spans="1:112" s="17" customFormat="1" x14ac:dyDescent="0.25">
      <c r="A2129" s="32" t="s">
        <v>7723</v>
      </c>
      <c r="B2129" s="18">
        <v>1</v>
      </c>
      <c r="C2129" s="149" t="s">
        <v>11188</v>
      </c>
      <c r="D2129" s="18" t="s">
        <v>5649</v>
      </c>
      <c r="E2129" s="18">
        <v>46568</v>
      </c>
      <c r="F2129" s="18" t="s">
        <v>7724</v>
      </c>
      <c r="G2129" s="33">
        <v>64783</v>
      </c>
      <c r="H2129" s="44">
        <v>44110</v>
      </c>
      <c r="I2129" s="98" t="s">
        <v>221</v>
      </c>
      <c r="J2129" s="98"/>
      <c r="K2129" s="98"/>
      <c r="L2129" s="18" t="s">
        <v>285</v>
      </c>
      <c r="M2129" t="s">
        <v>156</v>
      </c>
      <c r="N2129" s="18" t="s">
        <v>156</v>
      </c>
      <c r="O2129" t="s">
        <v>157</v>
      </c>
      <c r="P2129" s="64" t="str">
        <f>VLOOKUP(N2129,Entries!J:K,2,FALSE)</f>
        <v>UNITED STATES OF AMERICA</v>
      </c>
      <c r="Q2129" s="38" t="s">
        <v>5651</v>
      </c>
      <c r="R2129" s="32" t="s">
        <v>5651</v>
      </c>
      <c r="S2129" s="18" t="s">
        <v>156</v>
      </c>
      <c r="T2129" t="s">
        <v>157</v>
      </c>
      <c r="U2129" s="39" t="s">
        <v>159</v>
      </c>
      <c r="V2129" s="33" t="s">
        <v>159</v>
      </c>
      <c r="W2129" s="64">
        <f>IF(VLOOKUP(R2129,Entries!N:P,3,FALSE)=V2129,1,VLOOKUP(R2129,Entries!N:P,3,FALSE))</f>
        <v>1</v>
      </c>
      <c r="X2129"/>
      <c r="Y2129"/>
      <c r="Z2129" s="18"/>
      <c r="AA2129" s="18"/>
      <c r="AB2129" s="98"/>
      <c r="AC2129" s="99" t="s">
        <v>5652</v>
      </c>
      <c r="AD2129" s="18" t="s">
        <v>263</v>
      </c>
      <c r="AE2129" s="18" t="s">
        <v>263</v>
      </c>
      <c r="AF2129" s="98" t="s">
        <v>263</v>
      </c>
      <c r="AG2129" s="98" t="s">
        <v>11136</v>
      </c>
      <c r="AH2129" s="98"/>
      <c r="AI2129" s="18"/>
      <c r="AJ2129" s="18">
        <v>5</v>
      </c>
      <c r="AK2129" s="18" t="s">
        <v>95</v>
      </c>
      <c r="AL2129" s="18"/>
      <c r="AM2129" s="33"/>
      <c r="AN2129" s="32" t="s">
        <v>133</v>
      </c>
      <c r="AO2129" s="18" t="s">
        <v>134</v>
      </c>
      <c r="AP2129" s="33" t="s">
        <v>160</v>
      </c>
      <c r="AQ2129">
        <v>21103.80749155</v>
      </c>
      <c r="AR2129" t="s">
        <v>7594</v>
      </c>
      <c r="AS2129" t="s">
        <v>11225</v>
      </c>
      <c r="AT2129" t="s">
        <v>14747</v>
      </c>
      <c r="AU2129">
        <v>53.056399999999996</v>
      </c>
      <c r="AV2129" s="98">
        <v>0.92600867660444441</v>
      </c>
      <c r="AW2129">
        <v>296.18209999999999</v>
      </c>
      <c r="AX2129" s="98">
        <v>5.1693517550177779</v>
      </c>
      <c r="AY2129">
        <v>2.186E-4</v>
      </c>
      <c r="AZ2129">
        <v>95.065700000000007</v>
      </c>
      <c r="BA2129" s="98">
        <v>1.6592091255244448</v>
      </c>
      <c r="BB2129">
        <v>265.05810000000002</v>
      </c>
      <c r="BC2129" s="98">
        <v>4.6261355916400007</v>
      </c>
      <c r="BD2129">
        <v>15.06396928</v>
      </c>
      <c r="BE2129" s="96">
        <f t="shared" si="273"/>
        <v>6925.3589337118683</v>
      </c>
      <c r="BF2129" s="96">
        <f t="shared" si="274"/>
        <v>555.87281717477708</v>
      </c>
      <c r="BG2129" s="96">
        <f t="shared" si="275"/>
        <v>552.84505024895952</v>
      </c>
      <c r="BH2129">
        <v>6931.7314750753567</v>
      </c>
      <c r="BI2129">
        <v>1.32890985346147E-3</v>
      </c>
      <c r="BJ2129">
        <v>0.92633967389873517</v>
      </c>
      <c r="BK2129">
        <v>5.1693528297123104</v>
      </c>
      <c r="BL2129">
        <v>0.95039515646452399</v>
      </c>
      <c r="BM2129">
        <v>5.3349505055270878</v>
      </c>
      <c r="BN2129">
        <v>0.92600908514665703</v>
      </c>
      <c r="BO2129">
        <v>5.1693528328651874</v>
      </c>
      <c r="BP2129">
        <v>1.1593769060031271E-3</v>
      </c>
      <c r="BQ2129">
        <v>0.95039515646452399</v>
      </c>
      <c r="BR2129">
        <v>6925.6395257641498</v>
      </c>
      <c r="BS2129" s="96">
        <v>562.66895228962403</v>
      </c>
      <c r="BT2129" s="96">
        <v>546.61009923867641</v>
      </c>
      <c r="BU2129">
        <v>5.3349505055270878</v>
      </c>
      <c r="BV2129" s="65" t="str">
        <f t="shared" si="276"/>
        <v>Starlink</v>
      </c>
      <c r="BW2129" s="32" t="s">
        <v>192</v>
      </c>
      <c r="BX2129" s="18">
        <v>3.3</v>
      </c>
      <c r="BY2129" s="21">
        <v>0.2</v>
      </c>
      <c r="BZ2129" s="18">
        <v>9</v>
      </c>
      <c r="CA2129" s="18">
        <v>25.52</v>
      </c>
      <c r="CB2129" s="18">
        <v>1.1950000000000001</v>
      </c>
      <c r="CC2129" s="18">
        <v>14.9102735294118</v>
      </c>
      <c r="CD2129" s="18">
        <v>0.2</v>
      </c>
      <c r="CE2129" s="18">
        <v>2.8</v>
      </c>
      <c r="CF2129" s="33">
        <v>9</v>
      </c>
      <c r="CG2129" s="32">
        <v>260</v>
      </c>
      <c r="CH2129" s="18">
        <v>260</v>
      </c>
      <c r="CI2129" s="18">
        <v>220</v>
      </c>
      <c r="CJ2129" s="98">
        <f>Population!$CG2129-Population!$CI2129</f>
        <v>40</v>
      </c>
      <c r="CK2129" s="120">
        <f>_xlfn.DAYS(Entries!$AY$2,Population!H2129)</f>
        <v>184</v>
      </c>
      <c r="CL2129" s="120">
        <f t="shared" si="277"/>
        <v>1825</v>
      </c>
      <c r="CM2129" s="122">
        <f>Entries!$AY$5</f>
        <v>0.15</v>
      </c>
      <c r="CN2129" s="122">
        <f t="shared" si="279"/>
        <v>0.15384615384615385</v>
      </c>
      <c r="CO2129" s="121">
        <f t="shared" si="278"/>
        <v>0.91430136986301369</v>
      </c>
      <c r="CP2129" s="32" t="s">
        <v>5654</v>
      </c>
      <c r="CQ2129" s="18">
        <v>4</v>
      </c>
      <c r="CR2129" s="18" t="s">
        <v>95</v>
      </c>
      <c r="CS2129" s="18"/>
      <c r="CT2129" s="33"/>
      <c r="CU2129" s="32" t="s">
        <v>5655</v>
      </c>
      <c r="CV2129" s="18" t="s">
        <v>5651</v>
      </c>
      <c r="CW2129" s="18" t="s">
        <v>157</v>
      </c>
      <c r="CX2129" s="18" t="s">
        <v>5652</v>
      </c>
      <c r="CY2129" s="18" t="s">
        <v>107</v>
      </c>
      <c r="CZ2129" s="18" t="s">
        <v>755</v>
      </c>
      <c r="DA2129" s="33"/>
      <c r="DB2129" s="17" t="s">
        <v>15463</v>
      </c>
      <c r="DC2129" s="17" t="s">
        <v>15500</v>
      </c>
      <c r="DD2129" s="17">
        <v>1</v>
      </c>
      <c r="DE2129" s="17" t="s">
        <v>15500</v>
      </c>
      <c r="DF2129" s="17" t="s">
        <v>15500</v>
      </c>
      <c r="DG2129" s="23" t="s">
        <v>11174</v>
      </c>
      <c r="DH2129" s="145"/>
    </row>
    <row r="2130" spans="1:112" s="17" customFormat="1" x14ac:dyDescent="0.25">
      <c r="A2130" s="30" t="s">
        <v>7727</v>
      </c>
      <c r="B2130" s="15">
        <v>1</v>
      </c>
      <c r="C2130" s="152" t="s">
        <v>11188</v>
      </c>
      <c r="D2130" s="15" t="s">
        <v>5649</v>
      </c>
      <c r="E2130" s="15">
        <v>46587</v>
      </c>
      <c r="F2130" s="15" t="s">
        <v>7728</v>
      </c>
      <c r="G2130" s="31">
        <v>64802</v>
      </c>
      <c r="H2130" s="43">
        <v>44110</v>
      </c>
      <c r="I2130" s="96" t="s">
        <v>221</v>
      </c>
      <c r="J2130" s="96"/>
      <c r="K2130" s="96"/>
      <c r="L2130" s="15" t="s">
        <v>285</v>
      </c>
      <c r="M2130" s="124" t="s">
        <v>156</v>
      </c>
      <c r="N2130" s="15" t="s">
        <v>156</v>
      </c>
      <c r="O2130" s="124" t="s">
        <v>157</v>
      </c>
      <c r="P2130" s="96" t="str">
        <f>VLOOKUP(N2130,Entries!J:K,2,FALSE)</f>
        <v>UNITED STATES OF AMERICA</v>
      </c>
      <c r="Q2130" s="123" t="s">
        <v>5651</v>
      </c>
      <c r="R2130" s="30" t="s">
        <v>5651</v>
      </c>
      <c r="S2130" s="15" t="s">
        <v>156</v>
      </c>
      <c r="T2130" s="124" t="s">
        <v>157</v>
      </c>
      <c r="U2130" s="125" t="s">
        <v>159</v>
      </c>
      <c r="V2130" s="31" t="s">
        <v>159</v>
      </c>
      <c r="W2130" s="64">
        <f>IF(VLOOKUP(R2130,Entries!N:P,3,FALSE)=V2130,1,VLOOKUP(R2130,Entries!N:P,3,FALSE))</f>
        <v>1</v>
      </c>
      <c r="X2130" s="124"/>
      <c r="Y2130" s="124"/>
      <c r="Z2130" s="15"/>
      <c r="AA2130" s="15"/>
      <c r="AB2130" s="96"/>
      <c r="AC2130" s="97" t="s">
        <v>5652</v>
      </c>
      <c r="AD2130" s="15" t="s">
        <v>263</v>
      </c>
      <c r="AE2130" s="15" t="s">
        <v>263</v>
      </c>
      <c r="AF2130" s="96" t="s">
        <v>263</v>
      </c>
      <c r="AG2130" s="96" t="s">
        <v>11136</v>
      </c>
      <c r="AH2130" s="96"/>
      <c r="AI2130" s="15"/>
      <c r="AJ2130" s="15">
        <v>5</v>
      </c>
      <c r="AK2130" s="15" t="s">
        <v>95</v>
      </c>
      <c r="AL2130" s="15"/>
      <c r="AM2130" s="31"/>
      <c r="AN2130" s="30" t="s">
        <v>133</v>
      </c>
      <c r="AO2130" s="15" t="s">
        <v>134</v>
      </c>
      <c r="AP2130" s="31" t="s">
        <v>160</v>
      </c>
      <c r="AQ2130">
        <v>21104.380537820001</v>
      </c>
      <c r="AR2130" t="s">
        <v>14748</v>
      </c>
      <c r="AS2130" t="s">
        <v>11225</v>
      </c>
      <c r="AT2130" t="s">
        <v>14749</v>
      </c>
      <c r="AU2130">
        <v>53.018599999999999</v>
      </c>
      <c r="AV2130" s="96">
        <v>0.92534894228444453</v>
      </c>
      <c r="AW2130">
        <v>231.50309999999999</v>
      </c>
      <c r="AX2130" s="96">
        <v>4.0404904829733335</v>
      </c>
      <c r="AY2130">
        <v>2.6509999999999999E-4</v>
      </c>
      <c r="AZ2130">
        <v>51.576500000000003</v>
      </c>
      <c r="BA2130" s="96">
        <v>0.90017955437777786</v>
      </c>
      <c r="BB2130">
        <v>308.5478</v>
      </c>
      <c r="BC2130" s="96">
        <v>5.385173889431111</v>
      </c>
      <c r="BD2130">
        <v>15.46187394</v>
      </c>
      <c r="BE2130" s="96">
        <f t="shared" si="273"/>
        <v>6806.0293268055602</v>
      </c>
      <c r="BF2130" s="96">
        <f t="shared" si="274"/>
        <v>436.83360518009613</v>
      </c>
      <c r="BG2130" s="96">
        <f t="shared" si="275"/>
        <v>433.22504843102433</v>
      </c>
      <c r="BH2130">
        <v>6812.515072644047</v>
      </c>
      <c r="BI2130">
        <v>1.4662721056116019E-3</v>
      </c>
      <c r="BJ2130">
        <v>0.92569176980555934</v>
      </c>
      <c r="BK2130">
        <v>4.0404913228336454</v>
      </c>
      <c r="BL2130">
        <v>0.83395852830112849</v>
      </c>
      <c r="BM2130">
        <v>5.4513961477064869</v>
      </c>
      <c r="BN2130">
        <v>0.92534936596428452</v>
      </c>
      <c r="BO2130">
        <v>4.0404913248780234</v>
      </c>
      <c r="BP2130">
        <v>1.180230552947293E-3</v>
      </c>
      <c r="BQ2130">
        <v>0.83395852830112849</v>
      </c>
      <c r="BR2130">
        <v>6806.3209729392947</v>
      </c>
      <c r="BS2130" s="96">
        <v>443.35400090472376</v>
      </c>
      <c r="BT2130" s="96">
        <v>427.28794497386571</v>
      </c>
      <c r="BU2130">
        <v>5.4513961477064869</v>
      </c>
      <c r="BV2130" s="60" t="str">
        <f t="shared" si="276"/>
        <v>Starlink</v>
      </c>
      <c r="BW2130" s="30" t="s">
        <v>192</v>
      </c>
      <c r="BX2130" s="15">
        <v>3.3</v>
      </c>
      <c r="BY2130" s="16">
        <v>0.2</v>
      </c>
      <c r="BZ2130" s="15">
        <v>9</v>
      </c>
      <c r="CA2130" s="15">
        <v>25.52</v>
      </c>
      <c r="CB2130" s="15">
        <v>1.1950000000000001</v>
      </c>
      <c r="CC2130" s="15">
        <v>14.9102735294118</v>
      </c>
      <c r="CD2130" s="15">
        <v>0.2</v>
      </c>
      <c r="CE2130" s="15">
        <v>2.8</v>
      </c>
      <c r="CF2130" s="31">
        <v>9</v>
      </c>
      <c r="CG2130" s="30">
        <v>260</v>
      </c>
      <c r="CH2130" s="15">
        <v>260</v>
      </c>
      <c r="CI2130" s="15">
        <v>220</v>
      </c>
      <c r="CJ2130" s="96">
        <f>Population!$CG2130-Population!$CI2130</f>
        <v>40</v>
      </c>
      <c r="CK2130" s="118">
        <f>_xlfn.DAYS(Entries!$AY$2,Population!H2130)</f>
        <v>184</v>
      </c>
      <c r="CL2130" s="118">
        <f t="shared" si="277"/>
        <v>1825</v>
      </c>
      <c r="CM2130" s="117">
        <f>Entries!$AY$5</f>
        <v>0.15</v>
      </c>
      <c r="CN2130" s="117">
        <f t="shared" si="279"/>
        <v>0.15384615384615385</v>
      </c>
      <c r="CO2130" s="119">
        <f t="shared" si="278"/>
        <v>0.91430136986301369</v>
      </c>
      <c r="CP2130" s="30" t="s">
        <v>5654</v>
      </c>
      <c r="CQ2130" s="15">
        <v>4</v>
      </c>
      <c r="CR2130" s="15" t="s">
        <v>95</v>
      </c>
      <c r="CS2130" s="15"/>
      <c r="CT2130" s="31"/>
      <c r="CU2130" s="30" t="s">
        <v>5655</v>
      </c>
      <c r="CV2130" s="15" t="s">
        <v>5651</v>
      </c>
      <c r="CW2130" s="15" t="s">
        <v>157</v>
      </c>
      <c r="CX2130" s="15" t="s">
        <v>5652</v>
      </c>
      <c r="CY2130" s="15" t="s">
        <v>107</v>
      </c>
      <c r="CZ2130" s="15" t="s">
        <v>755</v>
      </c>
      <c r="DA2130" s="31"/>
      <c r="DB2130" s="17" t="s">
        <v>15463</v>
      </c>
      <c r="DC2130" s="17" t="s">
        <v>15500</v>
      </c>
      <c r="DD2130" s="17">
        <v>1</v>
      </c>
      <c r="DE2130" s="17" t="s">
        <v>15500</v>
      </c>
      <c r="DF2130" s="17" t="s">
        <v>15500</v>
      </c>
      <c r="DG2130" s="23" t="s">
        <v>11174</v>
      </c>
      <c r="DH2130" s="145"/>
    </row>
    <row r="2131" spans="1:112" s="17" customFormat="1" x14ac:dyDescent="0.25">
      <c r="A2131" s="32" t="s">
        <v>7730</v>
      </c>
      <c r="B2131" s="18">
        <v>1</v>
      </c>
      <c r="C2131" s="149" t="s">
        <v>11188</v>
      </c>
      <c r="D2131" s="18" t="s">
        <v>5649</v>
      </c>
      <c r="E2131" s="18">
        <v>46377</v>
      </c>
      <c r="F2131" s="18" t="s">
        <v>7731</v>
      </c>
      <c r="G2131" s="33">
        <v>64444</v>
      </c>
      <c r="H2131" s="44">
        <v>44077</v>
      </c>
      <c r="I2131" s="98" t="s">
        <v>221</v>
      </c>
      <c r="J2131" s="98"/>
      <c r="K2131" s="98"/>
      <c r="L2131" s="18" t="s">
        <v>285</v>
      </c>
      <c r="M2131" t="s">
        <v>156</v>
      </c>
      <c r="N2131" s="18" t="s">
        <v>156</v>
      </c>
      <c r="O2131" t="s">
        <v>157</v>
      </c>
      <c r="P2131" s="64" t="str">
        <f>VLOOKUP(N2131,Entries!J:K,2,FALSE)</f>
        <v>UNITED STATES OF AMERICA</v>
      </c>
      <c r="Q2131" s="38" t="s">
        <v>5651</v>
      </c>
      <c r="R2131" s="32" t="s">
        <v>5651</v>
      </c>
      <c r="S2131" s="18" t="s">
        <v>156</v>
      </c>
      <c r="T2131" t="s">
        <v>157</v>
      </c>
      <c r="U2131" s="39" t="s">
        <v>159</v>
      </c>
      <c r="V2131" s="33" t="s">
        <v>159</v>
      </c>
      <c r="W2131" s="64">
        <f>IF(VLOOKUP(R2131,Entries!N:P,3,FALSE)=V2131,1,VLOOKUP(R2131,Entries!N:P,3,FALSE))</f>
        <v>1</v>
      </c>
      <c r="X2131"/>
      <c r="Y2131"/>
      <c r="Z2131" s="18"/>
      <c r="AA2131" s="18"/>
      <c r="AB2131" s="98"/>
      <c r="AC2131" s="99" t="s">
        <v>5652</v>
      </c>
      <c r="AD2131" s="18" t="s">
        <v>263</v>
      </c>
      <c r="AE2131" s="18" t="s">
        <v>263</v>
      </c>
      <c r="AF2131" s="98" t="s">
        <v>263</v>
      </c>
      <c r="AG2131" s="98" t="s">
        <v>11136</v>
      </c>
      <c r="AH2131" s="98"/>
      <c r="AI2131" s="18"/>
      <c r="AJ2131" s="18">
        <v>5</v>
      </c>
      <c r="AK2131" s="18" t="s">
        <v>95</v>
      </c>
      <c r="AL2131" s="18"/>
      <c r="AM2131" s="33"/>
      <c r="AN2131" s="32" t="s">
        <v>133</v>
      </c>
      <c r="AO2131" s="18" t="s">
        <v>134</v>
      </c>
      <c r="AP2131" s="33" t="s">
        <v>160</v>
      </c>
      <c r="AQ2131">
        <v>21104.33688794</v>
      </c>
      <c r="AR2131" t="s">
        <v>14059</v>
      </c>
      <c r="AS2131" t="s">
        <v>11225</v>
      </c>
      <c r="AT2131" t="s">
        <v>14750</v>
      </c>
      <c r="AU2131">
        <v>53.058999999999997</v>
      </c>
      <c r="AV2131" s="98">
        <v>0.9260540551555555</v>
      </c>
      <c r="AW2131">
        <v>88.806399999999996</v>
      </c>
      <c r="AX2131" s="98">
        <v>1.5499637543822224</v>
      </c>
      <c r="AY2131">
        <v>1.104E-4</v>
      </c>
      <c r="AZ2131">
        <v>65.042699999999996</v>
      </c>
      <c r="BA2131" s="98">
        <v>1.1352090332133333</v>
      </c>
      <c r="BB2131">
        <v>295.0677</v>
      </c>
      <c r="BC2131" s="98">
        <v>5.1499018098800002</v>
      </c>
      <c r="BD2131">
        <v>15.06406866</v>
      </c>
      <c r="BE2131" s="96">
        <f t="shared" si="273"/>
        <v>6925.3284752329091</v>
      </c>
      <c r="BF2131" s="96">
        <f t="shared" si="274"/>
        <v>555.09303149657535</v>
      </c>
      <c r="BG2131" s="96">
        <f t="shared" si="275"/>
        <v>553.56391896924379</v>
      </c>
      <c r="BH2131">
        <v>6931.7015793884702</v>
      </c>
      <c r="BI2131">
        <v>1.2772994215341799E-3</v>
      </c>
      <c r="BJ2131">
        <v>0.9263850465764123</v>
      </c>
      <c r="BK2131">
        <v>1.5499640773877279</v>
      </c>
      <c r="BL2131">
        <v>0.85473377182267474</v>
      </c>
      <c r="BM2131">
        <v>5.4303781601076677</v>
      </c>
      <c r="BN2131">
        <v>0.9260544637495397</v>
      </c>
      <c r="BO2131">
        <v>1.54996407895224</v>
      </c>
      <c r="BP2131">
        <v>1.0520662307743479E-3</v>
      </c>
      <c r="BQ2131">
        <v>0.85473377182267474</v>
      </c>
      <c r="BR2131">
        <v>6925.6086536744006</v>
      </c>
      <c r="BS2131" s="96">
        <v>561.89485266648899</v>
      </c>
      <c r="BT2131" s="96">
        <v>547.32245468231122</v>
      </c>
      <c r="BU2131">
        <v>5.4303781601076677</v>
      </c>
      <c r="BV2131" s="65" t="str">
        <f t="shared" si="276"/>
        <v>Starlink</v>
      </c>
      <c r="BW2131" s="32" t="s">
        <v>192</v>
      </c>
      <c r="BX2131" s="18">
        <v>3.3</v>
      </c>
      <c r="BY2131" s="21">
        <v>0.2</v>
      </c>
      <c r="BZ2131" s="18">
        <v>9</v>
      </c>
      <c r="CA2131" s="18">
        <v>25.52</v>
      </c>
      <c r="CB2131" s="18">
        <v>1.1950000000000001</v>
      </c>
      <c r="CC2131" s="18">
        <v>14.9102735294118</v>
      </c>
      <c r="CD2131" s="18">
        <v>0.2</v>
      </c>
      <c r="CE2131" s="18">
        <v>2.8</v>
      </c>
      <c r="CF2131" s="33">
        <v>9</v>
      </c>
      <c r="CG2131" s="32">
        <v>260</v>
      </c>
      <c r="CH2131" s="18">
        <v>260</v>
      </c>
      <c r="CI2131" s="18">
        <v>220</v>
      </c>
      <c r="CJ2131" s="98">
        <f>Population!$CG2131-Population!$CI2131</f>
        <v>40</v>
      </c>
      <c r="CK2131" s="120">
        <f>_xlfn.DAYS(Entries!$AY$2,Population!H2131)</f>
        <v>217</v>
      </c>
      <c r="CL2131" s="120">
        <f t="shared" si="277"/>
        <v>1825</v>
      </c>
      <c r="CM2131" s="122">
        <f>Entries!$AY$5</f>
        <v>0.15</v>
      </c>
      <c r="CN2131" s="122">
        <f t="shared" si="279"/>
        <v>0.15384615384615385</v>
      </c>
      <c r="CO2131" s="121">
        <f t="shared" si="278"/>
        <v>0.89893150684931511</v>
      </c>
      <c r="CP2131" s="32" t="s">
        <v>5654</v>
      </c>
      <c r="CQ2131" s="18">
        <v>4</v>
      </c>
      <c r="CR2131" s="18" t="s">
        <v>95</v>
      </c>
      <c r="CS2131" s="18"/>
      <c r="CT2131" s="33"/>
      <c r="CU2131" s="32" t="s">
        <v>5655</v>
      </c>
      <c r="CV2131" s="18" t="s">
        <v>5651</v>
      </c>
      <c r="CW2131" s="18" t="s">
        <v>157</v>
      </c>
      <c r="CX2131" s="18" t="s">
        <v>5652</v>
      </c>
      <c r="CY2131" s="18" t="s">
        <v>107</v>
      </c>
      <c r="CZ2131" s="18" t="s">
        <v>755</v>
      </c>
      <c r="DA2131" s="33"/>
      <c r="DB2131" s="17" t="s">
        <v>15463</v>
      </c>
      <c r="DC2131" s="17" t="s">
        <v>15500</v>
      </c>
      <c r="DD2131" s="17">
        <v>1</v>
      </c>
      <c r="DE2131" s="17" t="s">
        <v>15500</v>
      </c>
      <c r="DF2131" s="17" t="s">
        <v>15500</v>
      </c>
      <c r="DG2131" s="23" t="s">
        <v>11174</v>
      </c>
      <c r="DH2131" s="145"/>
    </row>
    <row r="2132" spans="1:112" s="17" customFormat="1" x14ac:dyDescent="0.25">
      <c r="A2132" s="30" t="s">
        <v>7733</v>
      </c>
      <c r="B2132" s="15">
        <v>1</v>
      </c>
      <c r="C2132" s="152" t="s">
        <v>11188</v>
      </c>
      <c r="D2132" s="15" t="s">
        <v>5649</v>
      </c>
      <c r="E2132" s="15">
        <v>46588</v>
      </c>
      <c r="F2132" s="15" t="s">
        <v>7734</v>
      </c>
      <c r="G2132" s="31">
        <v>64803</v>
      </c>
      <c r="H2132" s="43">
        <v>44110</v>
      </c>
      <c r="I2132" s="96" t="s">
        <v>221</v>
      </c>
      <c r="J2132" s="96"/>
      <c r="K2132" s="96"/>
      <c r="L2132" s="15" t="s">
        <v>285</v>
      </c>
      <c r="M2132" s="124" t="s">
        <v>156</v>
      </c>
      <c r="N2132" s="15" t="s">
        <v>156</v>
      </c>
      <c r="O2132" s="124" t="s">
        <v>157</v>
      </c>
      <c r="P2132" s="96" t="str">
        <f>VLOOKUP(N2132,Entries!J:K,2,FALSE)</f>
        <v>UNITED STATES OF AMERICA</v>
      </c>
      <c r="Q2132" s="123" t="s">
        <v>5651</v>
      </c>
      <c r="R2132" s="30" t="s">
        <v>5651</v>
      </c>
      <c r="S2132" s="15" t="s">
        <v>156</v>
      </c>
      <c r="T2132" s="124" t="s">
        <v>157</v>
      </c>
      <c r="U2132" s="125" t="s">
        <v>159</v>
      </c>
      <c r="V2132" s="31" t="s">
        <v>159</v>
      </c>
      <c r="W2132" s="64">
        <f>IF(VLOOKUP(R2132,Entries!N:P,3,FALSE)=V2132,1,VLOOKUP(R2132,Entries!N:P,3,FALSE))</f>
        <v>1</v>
      </c>
      <c r="X2132" s="124"/>
      <c r="Y2132" s="124"/>
      <c r="Z2132" s="15"/>
      <c r="AA2132" s="15"/>
      <c r="AB2132" s="96"/>
      <c r="AC2132" s="97" t="s">
        <v>5652</v>
      </c>
      <c r="AD2132" s="15" t="s">
        <v>263</v>
      </c>
      <c r="AE2132" s="15" t="s">
        <v>263</v>
      </c>
      <c r="AF2132" s="96" t="s">
        <v>263</v>
      </c>
      <c r="AG2132" s="96" t="s">
        <v>11136</v>
      </c>
      <c r="AH2132" s="96"/>
      <c r="AI2132" s="15"/>
      <c r="AJ2132" s="15">
        <v>5</v>
      </c>
      <c r="AK2132" s="15" t="s">
        <v>95</v>
      </c>
      <c r="AL2132" s="15"/>
      <c r="AM2132" s="31"/>
      <c r="AN2132" s="30" t="s">
        <v>133</v>
      </c>
      <c r="AO2132" s="15" t="s">
        <v>134</v>
      </c>
      <c r="AP2132" s="31" t="s">
        <v>160</v>
      </c>
      <c r="AQ2132">
        <v>21104.557582490001</v>
      </c>
      <c r="AR2132" t="s">
        <v>12318</v>
      </c>
      <c r="AS2132" t="s">
        <v>11225</v>
      </c>
      <c r="AT2132" t="s">
        <v>14751</v>
      </c>
      <c r="AU2132">
        <v>53.057400000000001</v>
      </c>
      <c r="AV2132" s="96">
        <v>0.92602612989333344</v>
      </c>
      <c r="AW2132">
        <v>272.83109999999999</v>
      </c>
      <c r="AX2132" s="96">
        <v>4.7618000061733339</v>
      </c>
      <c r="AY2132">
        <v>1.5860000000000001E-4</v>
      </c>
      <c r="AZ2132">
        <v>100.6703</v>
      </c>
      <c r="BA2132" s="96">
        <v>1.7570278284311112</v>
      </c>
      <c r="BB2132">
        <v>259.44639999999998</v>
      </c>
      <c r="BC2132" s="96">
        <v>4.5281929703822223</v>
      </c>
      <c r="BD2132">
        <v>15.06391698</v>
      </c>
      <c r="BE2132" s="96">
        <f t="shared" si="273"/>
        <v>6925.3749630117054</v>
      </c>
      <c r="BF2132" s="96">
        <f t="shared" si="274"/>
        <v>555.47332748083954</v>
      </c>
      <c r="BG2132" s="96">
        <f t="shared" si="275"/>
        <v>553.27659854257126</v>
      </c>
      <c r="BH2132">
        <v>6931.7474062937308</v>
      </c>
      <c r="BI2132">
        <v>1.2729796724372309E-3</v>
      </c>
      <c r="BJ2132">
        <v>0.92635712225374955</v>
      </c>
      <c r="BK2132">
        <v>4.7618009959219556</v>
      </c>
      <c r="BL2132">
        <v>0.92856730282799183</v>
      </c>
      <c r="BM2132">
        <v>5.3566544433280594</v>
      </c>
      <c r="BN2132">
        <v>0.92602653844631144</v>
      </c>
      <c r="BO2132">
        <v>4.7618009990118084</v>
      </c>
      <c r="BP2132">
        <v>1.1024258670176931E-3</v>
      </c>
      <c r="BQ2132">
        <v>0.92856730282799183</v>
      </c>
      <c r="BR2132">
        <v>6925.6553949138406</v>
      </c>
      <c r="BS2132" s="96">
        <v>562.29041656724348</v>
      </c>
      <c r="BT2132" s="96">
        <v>547.02037326043683</v>
      </c>
      <c r="BU2132">
        <v>5.3566544433280594</v>
      </c>
      <c r="BV2132" s="60" t="str">
        <f t="shared" si="276"/>
        <v>Starlink</v>
      </c>
      <c r="BW2132" s="30" t="s">
        <v>192</v>
      </c>
      <c r="BX2132" s="15">
        <v>3.3</v>
      </c>
      <c r="BY2132" s="16">
        <v>0.2</v>
      </c>
      <c r="BZ2132" s="15">
        <v>9</v>
      </c>
      <c r="CA2132" s="15">
        <v>25.52</v>
      </c>
      <c r="CB2132" s="15">
        <v>1.1950000000000001</v>
      </c>
      <c r="CC2132" s="15">
        <v>14.9102735294118</v>
      </c>
      <c r="CD2132" s="15">
        <v>0.2</v>
      </c>
      <c r="CE2132" s="15">
        <v>2.8</v>
      </c>
      <c r="CF2132" s="31">
        <v>9</v>
      </c>
      <c r="CG2132" s="30">
        <v>260</v>
      </c>
      <c r="CH2132" s="15">
        <v>260</v>
      </c>
      <c r="CI2132" s="15">
        <v>220</v>
      </c>
      <c r="CJ2132" s="96">
        <f>Population!$CG2132-Population!$CI2132</f>
        <v>40</v>
      </c>
      <c r="CK2132" s="118">
        <f>_xlfn.DAYS(Entries!$AY$2,Population!H2132)</f>
        <v>184</v>
      </c>
      <c r="CL2132" s="118">
        <f t="shared" si="277"/>
        <v>1825</v>
      </c>
      <c r="CM2132" s="117">
        <f>Entries!$AY$5</f>
        <v>0.15</v>
      </c>
      <c r="CN2132" s="117">
        <f t="shared" si="279"/>
        <v>0.15384615384615385</v>
      </c>
      <c r="CO2132" s="119">
        <f t="shared" si="278"/>
        <v>0.91430136986301369</v>
      </c>
      <c r="CP2132" s="30" t="s">
        <v>5654</v>
      </c>
      <c r="CQ2132" s="15">
        <v>4</v>
      </c>
      <c r="CR2132" s="15" t="s">
        <v>95</v>
      </c>
      <c r="CS2132" s="15"/>
      <c r="CT2132" s="31"/>
      <c r="CU2132" s="30" t="s">
        <v>5655</v>
      </c>
      <c r="CV2132" s="15" t="s">
        <v>5651</v>
      </c>
      <c r="CW2132" s="15" t="s">
        <v>157</v>
      </c>
      <c r="CX2132" s="15" t="s">
        <v>5652</v>
      </c>
      <c r="CY2132" s="15" t="s">
        <v>107</v>
      </c>
      <c r="CZ2132" s="15" t="s">
        <v>755</v>
      </c>
      <c r="DA2132" s="31"/>
      <c r="DB2132" s="17" t="s">
        <v>15463</v>
      </c>
      <c r="DC2132" s="17" t="s">
        <v>15500</v>
      </c>
      <c r="DD2132" s="17">
        <v>1</v>
      </c>
      <c r="DE2132" s="17" t="s">
        <v>15500</v>
      </c>
      <c r="DF2132" s="17" t="s">
        <v>15500</v>
      </c>
      <c r="DG2132" s="23" t="s">
        <v>11174</v>
      </c>
      <c r="DH2132" s="145"/>
    </row>
    <row r="2133" spans="1:112" s="17" customFormat="1" x14ac:dyDescent="0.25">
      <c r="A2133" s="32" t="s">
        <v>7736</v>
      </c>
      <c r="B2133" s="18">
        <v>1</v>
      </c>
      <c r="C2133" s="149" t="s">
        <v>11188</v>
      </c>
      <c r="D2133" s="18" t="s">
        <v>5649</v>
      </c>
      <c r="E2133" s="18">
        <v>46569</v>
      </c>
      <c r="F2133" s="18" t="s">
        <v>7737</v>
      </c>
      <c r="G2133" s="33">
        <v>64784</v>
      </c>
      <c r="H2133" s="44">
        <v>44110</v>
      </c>
      <c r="I2133" s="98" t="s">
        <v>221</v>
      </c>
      <c r="J2133" s="98"/>
      <c r="K2133" s="98"/>
      <c r="L2133" s="18" t="s">
        <v>285</v>
      </c>
      <c r="M2133" t="s">
        <v>156</v>
      </c>
      <c r="N2133" s="18" t="s">
        <v>156</v>
      </c>
      <c r="O2133" t="s">
        <v>157</v>
      </c>
      <c r="P2133" s="64" t="str">
        <f>VLOOKUP(N2133,Entries!J:K,2,FALSE)</f>
        <v>UNITED STATES OF AMERICA</v>
      </c>
      <c r="Q2133" s="38" t="s">
        <v>5651</v>
      </c>
      <c r="R2133" s="32" t="s">
        <v>5651</v>
      </c>
      <c r="S2133" s="18" t="s">
        <v>156</v>
      </c>
      <c r="T2133" t="s">
        <v>157</v>
      </c>
      <c r="U2133" s="39" t="s">
        <v>159</v>
      </c>
      <c r="V2133" s="33" t="s">
        <v>159</v>
      </c>
      <c r="W2133" s="64">
        <f>IF(VLOOKUP(R2133,Entries!N:P,3,FALSE)=V2133,1,VLOOKUP(R2133,Entries!N:P,3,FALSE))</f>
        <v>1</v>
      </c>
      <c r="X2133"/>
      <c r="Y2133"/>
      <c r="Z2133" s="18"/>
      <c r="AA2133" s="18"/>
      <c r="AB2133" s="98"/>
      <c r="AC2133" s="99" t="s">
        <v>5652</v>
      </c>
      <c r="AD2133" s="18" t="s">
        <v>263</v>
      </c>
      <c r="AE2133" s="18" t="s">
        <v>263</v>
      </c>
      <c r="AF2133" s="98" t="s">
        <v>263</v>
      </c>
      <c r="AG2133" s="98" t="s">
        <v>11136</v>
      </c>
      <c r="AH2133" s="98"/>
      <c r="AI2133" s="18"/>
      <c r="AJ2133" s="18">
        <v>5</v>
      </c>
      <c r="AK2133" s="18" t="s">
        <v>95</v>
      </c>
      <c r="AL2133" s="18"/>
      <c r="AM2133" s="33"/>
      <c r="AN2133" s="32" t="s">
        <v>133</v>
      </c>
      <c r="AO2133" s="18" t="s">
        <v>134</v>
      </c>
      <c r="AP2133" s="33" t="s">
        <v>160</v>
      </c>
      <c r="AQ2133">
        <v>21104.494919979999</v>
      </c>
      <c r="AR2133" t="s">
        <v>14269</v>
      </c>
      <c r="AS2133" t="s">
        <v>11225</v>
      </c>
      <c r="AT2133" t="s">
        <v>14752</v>
      </c>
      <c r="AU2133">
        <v>53.058</v>
      </c>
      <c r="AV2133" s="98">
        <v>0.9260366018666667</v>
      </c>
      <c r="AW2133">
        <v>273.10849999999999</v>
      </c>
      <c r="AX2133" s="98">
        <v>4.7666415485111111</v>
      </c>
      <c r="AY2133">
        <v>1.852E-4</v>
      </c>
      <c r="AZ2133">
        <v>101.14870000000001</v>
      </c>
      <c r="BA2133" s="98">
        <v>1.7653774818355557</v>
      </c>
      <c r="BB2133">
        <v>258.971</v>
      </c>
      <c r="BC2133" s="98">
        <v>4.5198956768444454</v>
      </c>
      <c r="BD2133">
        <v>15.06395193</v>
      </c>
      <c r="BE2133" s="96">
        <f t="shared" si="273"/>
        <v>6925.3642512608931</v>
      </c>
      <c r="BF2133" s="96">
        <f t="shared" si="274"/>
        <v>555.64682872022695</v>
      </c>
      <c r="BG2133" s="96">
        <f t="shared" si="275"/>
        <v>553.08167380155919</v>
      </c>
      <c r="BH2133">
        <v>6931.7366526092701</v>
      </c>
      <c r="BI2133">
        <v>1.289994578968704E-3</v>
      </c>
      <c r="BJ2133">
        <v>0.92636759329549956</v>
      </c>
      <c r="BK2133">
        <v>4.7666425397861074</v>
      </c>
      <c r="BL2133">
        <v>0.94458414360730847</v>
      </c>
      <c r="BM2133">
        <v>5.3406899446261944</v>
      </c>
      <c r="BN2133">
        <v>0.92603701039071928</v>
      </c>
      <c r="BO2133">
        <v>4.7666425425085031</v>
      </c>
      <c r="BP2133">
        <v>1.126439054260715E-3</v>
      </c>
      <c r="BQ2133">
        <v>0.94458414360730847</v>
      </c>
      <c r="BR2133">
        <v>6925.6445873009752</v>
      </c>
      <c r="BS2133" s="96">
        <v>562.44590384004005</v>
      </c>
      <c r="BT2133" s="96">
        <v>546.84327076191039</v>
      </c>
      <c r="BU2133">
        <v>5.3406899446261944</v>
      </c>
      <c r="BV2133" s="65" t="str">
        <f t="shared" si="276"/>
        <v>Starlink</v>
      </c>
      <c r="BW2133" s="32" t="s">
        <v>192</v>
      </c>
      <c r="BX2133" s="18">
        <v>3.3</v>
      </c>
      <c r="BY2133" s="21">
        <v>0.2</v>
      </c>
      <c r="BZ2133" s="18">
        <v>9</v>
      </c>
      <c r="CA2133" s="18">
        <v>25.52</v>
      </c>
      <c r="CB2133" s="18">
        <v>1.1950000000000001</v>
      </c>
      <c r="CC2133" s="18">
        <v>14.9102735294118</v>
      </c>
      <c r="CD2133" s="18">
        <v>0.2</v>
      </c>
      <c r="CE2133" s="18">
        <v>2.8</v>
      </c>
      <c r="CF2133" s="33">
        <v>9</v>
      </c>
      <c r="CG2133" s="32">
        <v>260</v>
      </c>
      <c r="CH2133" s="18">
        <v>260</v>
      </c>
      <c r="CI2133" s="18">
        <v>220</v>
      </c>
      <c r="CJ2133" s="98">
        <f>Population!$CG2133-Population!$CI2133</f>
        <v>40</v>
      </c>
      <c r="CK2133" s="120">
        <f>_xlfn.DAYS(Entries!$AY$2,Population!H2133)</f>
        <v>184</v>
      </c>
      <c r="CL2133" s="120">
        <f t="shared" si="277"/>
        <v>1825</v>
      </c>
      <c r="CM2133" s="122">
        <f>Entries!$AY$5</f>
        <v>0.15</v>
      </c>
      <c r="CN2133" s="122">
        <f t="shared" si="279"/>
        <v>0.15384615384615385</v>
      </c>
      <c r="CO2133" s="121">
        <f t="shared" si="278"/>
        <v>0.91430136986301369</v>
      </c>
      <c r="CP2133" s="32" t="s">
        <v>5654</v>
      </c>
      <c r="CQ2133" s="18">
        <v>4</v>
      </c>
      <c r="CR2133" s="18" t="s">
        <v>95</v>
      </c>
      <c r="CS2133" s="18"/>
      <c r="CT2133" s="33"/>
      <c r="CU2133" s="32" t="s">
        <v>5655</v>
      </c>
      <c r="CV2133" s="18" t="s">
        <v>5651</v>
      </c>
      <c r="CW2133" s="18" t="s">
        <v>157</v>
      </c>
      <c r="CX2133" s="18" t="s">
        <v>5652</v>
      </c>
      <c r="CY2133" s="18" t="s">
        <v>107</v>
      </c>
      <c r="CZ2133" s="18" t="s">
        <v>755</v>
      </c>
      <c r="DA2133" s="33"/>
      <c r="DB2133" s="17" t="s">
        <v>15463</v>
      </c>
      <c r="DC2133" s="17" t="s">
        <v>15500</v>
      </c>
      <c r="DD2133" s="17">
        <v>1</v>
      </c>
      <c r="DE2133" s="17" t="s">
        <v>15500</v>
      </c>
      <c r="DF2133" s="17" t="s">
        <v>15500</v>
      </c>
      <c r="DG2133" s="23" t="s">
        <v>11174</v>
      </c>
      <c r="DH2133" s="145"/>
    </row>
    <row r="2134" spans="1:112" s="17" customFormat="1" x14ac:dyDescent="0.25">
      <c r="A2134" s="30" t="s">
        <v>7739</v>
      </c>
      <c r="B2134" s="15">
        <v>1</v>
      </c>
      <c r="C2134" s="152" t="s">
        <v>11188</v>
      </c>
      <c r="D2134" s="15" t="s">
        <v>5649</v>
      </c>
      <c r="E2134" s="15">
        <v>46570</v>
      </c>
      <c r="F2134" s="15" t="s">
        <v>7740</v>
      </c>
      <c r="G2134" s="31">
        <v>64785</v>
      </c>
      <c r="H2134" s="43">
        <v>44110</v>
      </c>
      <c r="I2134" s="96" t="s">
        <v>221</v>
      </c>
      <c r="J2134" s="96"/>
      <c r="K2134" s="96"/>
      <c r="L2134" s="15" t="s">
        <v>285</v>
      </c>
      <c r="M2134" s="124" t="s">
        <v>156</v>
      </c>
      <c r="N2134" s="15" t="s">
        <v>156</v>
      </c>
      <c r="O2134" s="124" t="s">
        <v>157</v>
      </c>
      <c r="P2134" s="96" t="str">
        <f>VLOOKUP(N2134,Entries!J:K,2,FALSE)</f>
        <v>UNITED STATES OF AMERICA</v>
      </c>
      <c r="Q2134" s="123" t="s">
        <v>5651</v>
      </c>
      <c r="R2134" s="30" t="s">
        <v>5651</v>
      </c>
      <c r="S2134" s="15" t="s">
        <v>156</v>
      </c>
      <c r="T2134" s="124" t="s">
        <v>157</v>
      </c>
      <c r="U2134" s="125" t="s">
        <v>159</v>
      </c>
      <c r="V2134" s="31" t="s">
        <v>159</v>
      </c>
      <c r="W2134" s="64">
        <f>IF(VLOOKUP(R2134,Entries!N:P,3,FALSE)=V2134,1,VLOOKUP(R2134,Entries!N:P,3,FALSE))</f>
        <v>1</v>
      </c>
      <c r="X2134" s="124"/>
      <c r="Y2134" s="124"/>
      <c r="Z2134" s="15"/>
      <c r="AA2134" s="15"/>
      <c r="AB2134" s="96"/>
      <c r="AC2134" s="97" t="s">
        <v>5652</v>
      </c>
      <c r="AD2134" s="15" t="s">
        <v>263</v>
      </c>
      <c r="AE2134" s="15" t="s">
        <v>263</v>
      </c>
      <c r="AF2134" s="96" t="s">
        <v>263</v>
      </c>
      <c r="AG2134" s="96" t="s">
        <v>11136</v>
      </c>
      <c r="AH2134" s="96"/>
      <c r="AI2134" s="15"/>
      <c r="AJ2134" s="15">
        <v>5</v>
      </c>
      <c r="AK2134" s="15" t="s">
        <v>95</v>
      </c>
      <c r="AL2134" s="15"/>
      <c r="AM2134" s="31"/>
      <c r="AN2134" s="30" t="s">
        <v>133</v>
      </c>
      <c r="AO2134" s="15" t="s">
        <v>134</v>
      </c>
      <c r="AP2134" s="31" t="s">
        <v>160</v>
      </c>
      <c r="AQ2134">
        <v>21104.46911794</v>
      </c>
      <c r="AR2134" t="s">
        <v>14753</v>
      </c>
      <c r="AS2134" t="s">
        <v>11225</v>
      </c>
      <c r="AT2134" t="s">
        <v>14754</v>
      </c>
      <c r="AU2134">
        <v>53.058</v>
      </c>
      <c r="AV2134" s="96">
        <v>0.9260366018666667</v>
      </c>
      <c r="AW2134">
        <v>273.22800000000001</v>
      </c>
      <c r="AX2134" s="96">
        <v>4.7687272165333336</v>
      </c>
      <c r="AY2134">
        <v>1.3889999999999999E-4</v>
      </c>
      <c r="AZ2134">
        <v>100.72799999999999</v>
      </c>
      <c r="BA2134" s="96">
        <v>1.7580348831999999</v>
      </c>
      <c r="BB2134">
        <v>259.38650000000001</v>
      </c>
      <c r="BC2134" s="96">
        <v>4.5271475183777783</v>
      </c>
      <c r="BD2134">
        <v>15.063979789999999</v>
      </c>
      <c r="BE2134" s="96">
        <f t="shared" si="273"/>
        <v>6925.3557125387197</v>
      </c>
      <c r="BF2134" s="96">
        <f t="shared" si="274"/>
        <v>555.31764444719192</v>
      </c>
      <c r="BG2134" s="96">
        <f t="shared" si="275"/>
        <v>553.39378063024742</v>
      </c>
      <c r="BH2134">
        <v>6931.7282017967545</v>
      </c>
      <c r="BI2134">
        <v>1.259640198875229E-3</v>
      </c>
      <c r="BJ2134">
        <v>0.92636759404958235</v>
      </c>
      <c r="BK2134">
        <v>4.7687282080267366</v>
      </c>
      <c r="BL2134">
        <v>0.91712065185116942</v>
      </c>
      <c r="BM2134">
        <v>5.3680627090001218</v>
      </c>
      <c r="BN2134">
        <v>0.92603701042364828</v>
      </c>
      <c r="BO2134">
        <v>4.7687282108453148</v>
      </c>
      <c r="BP2134">
        <v>1.0845758930774141E-3</v>
      </c>
      <c r="BQ2134">
        <v>0.91712065185116942</v>
      </c>
      <c r="BR2134">
        <v>6925.6360493886041</v>
      </c>
      <c r="BS2134" s="96">
        <v>562.1474272919977</v>
      </c>
      <c r="BT2134" s="96">
        <v>547.12467148520955</v>
      </c>
      <c r="BU2134">
        <v>5.3680627090001218</v>
      </c>
      <c r="BV2134" s="60" t="str">
        <f t="shared" si="276"/>
        <v>Starlink</v>
      </c>
      <c r="BW2134" s="30" t="s">
        <v>192</v>
      </c>
      <c r="BX2134" s="15">
        <v>3.3</v>
      </c>
      <c r="BY2134" s="16">
        <v>0.2</v>
      </c>
      <c r="BZ2134" s="15">
        <v>9</v>
      </c>
      <c r="CA2134" s="15">
        <v>25.52</v>
      </c>
      <c r="CB2134" s="15">
        <v>1.1950000000000001</v>
      </c>
      <c r="CC2134" s="15">
        <v>14.9102735294118</v>
      </c>
      <c r="CD2134" s="15">
        <v>0.2</v>
      </c>
      <c r="CE2134" s="15">
        <v>2.8</v>
      </c>
      <c r="CF2134" s="31">
        <v>9</v>
      </c>
      <c r="CG2134" s="30">
        <v>260</v>
      </c>
      <c r="CH2134" s="15">
        <v>260</v>
      </c>
      <c r="CI2134" s="15">
        <v>220</v>
      </c>
      <c r="CJ2134" s="96">
        <f>Population!$CG2134-Population!$CI2134</f>
        <v>40</v>
      </c>
      <c r="CK2134" s="118">
        <f>_xlfn.DAYS(Entries!$AY$2,Population!H2134)</f>
        <v>184</v>
      </c>
      <c r="CL2134" s="118">
        <f t="shared" si="277"/>
        <v>1825</v>
      </c>
      <c r="CM2134" s="117">
        <f>Entries!$AY$5</f>
        <v>0.15</v>
      </c>
      <c r="CN2134" s="117">
        <f t="shared" si="279"/>
        <v>0.15384615384615385</v>
      </c>
      <c r="CO2134" s="119">
        <f t="shared" si="278"/>
        <v>0.91430136986301369</v>
      </c>
      <c r="CP2134" s="30" t="s">
        <v>5654</v>
      </c>
      <c r="CQ2134" s="15">
        <v>4</v>
      </c>
      <c r="CR2134" s="15" t="s">
        <v>95</v>
      </c>
      <c r="CS2134" s="15"/>
      <c r="CT2134" s="31"/>
      <c r="CU2134" s="30" t="s">
        <v>5655</v>
      </c>
      <c r="CV2134" s="15" t="s">
        <v>5651</v>
      </c>
      <c r="CW2134" s="15" t="s">
        <v>157</v>
      </c>
      <c r="CX2134" s="15" t="s">
        <v>5652</v>
      </c>
      <c r="CY2134" s="15" t="s">
        <v>107</v>
      </c>
      <c r="CZ2134" s="15" t="s">
        <v>755</v>
      </c>
      <c r="DA2134" s="31"/>
      <c r="DB2134" s="17" t="s">
        <v>15463</v>
      </c>
      <c r="DC2134" s="17" t="s">
        <v>15500</v>
      </c>
      <c r="DD2134" s="17">
        <v>1</v>
      </c>
      <c r="DE2134" s="17" t="s">
        <v>15500</v>
      </c>
      <c r="DF2134" s="17" t="s">
        <v>15500</v>
      </c>
      <c r="DG2134" s="23" t="s">
        <v>11174</v>
      </c>
      <c r="DH2134" s="145"/>
    </row>
    <row r="2135" spans="1:112" s="17" customFormat="1" x14ac:dyDescent="0.25">
      <c r="A2135" s="32" t="s">
        <v>7743</v>
      </c>
      <c r="B2135" s="18">
        <v>1</v>
      </c>
      <c r="C2135" s="149" t="s">
        <v>11188</v>
      </c>
      <c r="D2135" s="18" t="s">
        <v>5649</v>
      </c>
      <c r="E2135" s="18">
        <v>46589</v>
      </c>
      <c r="F2135" s="18" t="s">
        <v>7744</v>
      </c>
      <c r="G2135" s="33">
        <v>64805</v>
      </c>
      <c r="H2135" s="44">
        <v>44110</v>
      </c>
      <c r="I2135" s="98" t="s">
        <v>221</v>
      </c>
      <c r="J2135" s="98"/>
      <c r="K2135" s="98"/>
      <c r="L2135" s="18" t="s">
        <v>285</v>
      </c>
      <c r="M2135" t="s">
        <v>156</v>
      </c>
      <c r="N2135" s="18" t="s">
        <v>156</v>
      </c>
      <c r="O2135" t="s">
        <v>157</v>
      </c>
      <c r="P2135" s="64" t="str">
        <f>VLOOKUP(N2135,Entries!J:K,2,FALSE)</f>
        <v>UNITED STATES OF AMERICA</v>
      </c>
      <c r="Q2135" s="38" t="s">
        <v>5651</v>
      </c>
      <c r="R2135" s="32" t="s">
        <v>5651</v>
      </c>
      <c r="S2135" s="18" t="s">
        <v>156</v>
      </c>
      <c r="T2135" t="s">
        <v>157</v>
      </c>
      <c r="U2135" s="39" t="s">
        <v>159</v>
      </c>
      <c r="V2135" s="33" t="s">
        <v>159</v>
      </c>
      <c r="W2135" s="64">
        <f>IF(VLOOKUP(R2135,Entries!N:P,3,FALSE)=V2135,1,VLOOKUP(R2135,Entries!N:P,3,FALSE))</f>
        <v>1</v>
      </c>
      <c r="X2135"/>
      <c r="Y2135"/>
      <c r="Z2135" s="18"/>
      <c r="AA2135" s="18"/>
      <c r="AB2135" s="98"/>
      <c r="AC2135" s="99" t="s">
        <v>5652</v>
      </c>
      <c r="AD2135" s="18" t="s">
        <v>263</v>
      </c>
      <c r="AE2135" s="18" t="s">
        <v>263</v>
      </c>
      <c r="AF2135" s="98" t="s">
        <v>263</v>
      </c>
      <c r="AG2135" s="98" t="s">
        <v>11136</v>
      </c>
      <c r="AH2135" s="98"/>
      <c r="AI2135" s="18"/>
      <c r="AJ2135" s="18">
        <v>5</v>
      </c>
      <c r="AK2135" s="18" t="s">
        <v>95</v>
      </c>
      <c r="AL2135" s="18"/>
      <c r="AM2135" s="33"/>
      <c r="AN2135" s="32" t="s">
        <v>133</v>
      </c>
      <c r="AO2135" s="18" t="s">
        <v>134</v>
      </c>
      <c r="AP2135" s="33" t="s">
        <v>160</v>
      </c>
      <c r="AQ2135">
        <v>21104.48386068</v>
      </c>
      <c r="AR2135" t="s">
        <v>14755</v>
      </c>
      <c r="AS2135" t="s">
        <v>11225</v>
      </c>
      <c r="AT2135" t="s">
        <v>14756</v>
      </c>
      <c r="AU2135">
        <v>53.038800000000002</v>
      </c>
      <c r="AV2135" s="98">
        <v>0.92570149872000007</v>
      </c>
      <c r="AW2135">
        <v>273.23910000000001</v>
      </c>
      <c r="AX2135" s="98">
        <v>4.7689209480399999</v>
      </c>
      <c r="AY2135">
        <v>5.306E-4</v>
      </c>
      <c r="AZ2135">
        <v>104.4516</v>
      </c>
      <c r="BA2135" s="98">
        <v>1.8230239497066669</v>
      </c>
      <c r="BB2135">
        <v>255.7062</v>
      </c>
      <c r="BC2135" s="98">
        <v>4.4629141792800002</v>
      </c>
      <c r="BD2135">
        <v>15.063998610000001</v>
      </c>
      <c r="BE2135" s="96">
        <f t="shared" si="273"/>
        <v>6925.3499444720901</v>
      </c>
      <c r="BF2135" s="96">
        <f t="shared" si="274"/>
        <v>558.02453515262732</v>
      </c>
      <c r="BG2135" s="96">
        <f t="shared" si="275"/>
        <v>550.67535379155288</v>
      </c>
      <c r="BH2135">
        <v>6931.7215780938213</v>
      </c>
      <c r="BI2135">
        <v>1.5271078864315659E-3</v>
      </c>
      <c r="BJ2135">
        <v>0.92603255567930498</v>
      </c>
      <c r="BK2135">
        <v>4.7689219404653631</v>
      </c>
      <c r="BL2135">
        <v>1.124089301925435</v>
      </c>
      <c r="BM2135">
        <v>5.1618494982937504</v>
      </c>
      <c r="BN2135">
        <v>0.92570190734023594</v>
      </c>
      <c r="BO2135">
        <v>4.7689219432295458</v>
      </c>
      <c r="BP2135">
        <v>1.444528834255901E-3</v>
      </c>
      <c r="BQ2135">
        <v>1.124089301925435</v>
      </c>
      <c r="BR2135">
        <v>6925.6333502547668</v>
      </c>
      <c r="BS2135" s="96">
        <v>564.63762732469422</v>
      </c>
      <c r="BT2135" s="96">
        <v>544.6290731848394</v>
      </c>
      <c r="BU2135">
        <v>5.1618494982937504</v>
      </c>
      <c r="BV2135" s="65" t="str">
        <f t="shared" si="276"/>
        <v>Starlink</v>
      </c>
      <c r="BW2135" s="32" t="s">
        <v>192</v>
      </c>
      <c r="BX2135" s="18">
        <v>3.3</v>
      </c>
      <c r="BY2135" s="21">
        <v>0.2</v>
      </c>
      <c r="BZ2135" s="18">
        <v>9</v>
      </c>
      <c r="CA2135" s="18">
        <v>25.52</v>
      </c>
      <c r="CB2135" s="18">
        <v>1.1950000000000001</v>
      </c>
      <c r="CC2135" s="18">
        <v>14.9102735294118</v>
      </c>
      <c r="CD2135" s="18">
        <v>0.2</v>
      </c>
      <c r="CE2135" s="18">
        <v>2.8</v>
      </c>
      <c r="CF2135" s="33">
        <v>9</v>
      </c>
      <c r="CG2135" s="32">
        <v>260</v>
      </c>
      <c r="CH2135" s="18">
        <v>260</v>
      </c>
      <c r="CI2135" s="18">
        <v>220</v>
      </c>
      <c r="CJ2135" s="98">
        <f>Population!$CG2135-Population!$CI2135</f>
        <v>40</v>
      </c>
      <c r="CK2135" s="120">
        <f>_xlfn.DAYS(Entries!$AY$2,Population!H2135)</f>
        <v>184</v>
      </c>
      <c r="CL2135" s="120">
        <f t="shared" si="277"/>
        <v>1825</v>
      </c>
      <c r="CM2135" s="122">
        <f>Entries!$AY$5</f>
        <v>0.15</v>
      </c>
      <c r="CN2135" s="122">
        <f t="shared" si="279"/>
        <v>0.15384615384615385</v>
      </c>
      <c r="CO2135" s="121">
        <f t="shared" si="278"/>
        <v>0.91430136986301369</v>
      </c>
      <c r="CP2135" s="32" t="s">
        <v>5654</v>
      </c>
      <c r="CQ2135" s="18">
        <v>4</v>
      </c>
      <c r="CR2135" s="18" t="s">
        <v>95</v>
      </c>
      <c r="CS2135" s="18"/>
      <c r="CT2135" s="33"/>
      <c r="CU2135" s="32" t="s">
        <v>5655</v>
      </c>
      <c r="CV2135" s="18" t="s">
        <v>5651</v>
      </c>
      <c r="CW2135" s="18" t="s">
        <v>157</v>
      </c>
      <c r="CX2135" s="18" t="s">
        <v>5652</v>
      </c>
      <c r="CY2135" s="18" t="s">
        <v>107</v>
      </c>
      <c r="CZ2135" s="18" t="s">
        <v>755</v>
      </c>
      <c r="DA2135" s="33"/>
      <c r="DB2135" s="17" t="s">
        <v>15463</v>
      </c>
      <c r="DC2135" s="17" t="s">
        <v>15500</v>
      </c>
      <c r="DD2135" s="17">
        <v>1</v>
      </c>
      <c r="DE2135" s="17" t="s">
        <v>15500</v>
      </c>
      <c r="DF2135" s="17" t="s">
        <v>15500</v>
      </c>
      <c r="DG2135" s="23" t="s">
        <v>11174</v>
      </c>
      <c r="DH2135" s="145"/>
    </row>
    <row r="2136" spans="1:112" s="17" customFormat="1" x14ac:dyDescent="0.25">
      <c r="A2136" s="30" t="s">
        <v>7746</v>
      </c>
      <c r="B2136" s="15">
        <v>1</v>
      </c>
      <c r="C2136" s="152" t="s">
        <v>11188</v>
      </c>
      <c r="D2136" s="15" t="s">
        <v>5649</v>
      </c>
      <c r="E2136" s="15">
        <v>46337</v>
      </c>
      <c r="F2136" s="15" t="s">
        <v>7747</v>
      </c>
      <c r="G2136" s="31">
        <v>64404</v>
      </c>
      <c r="H2136" s="43">
        <v>44077</v>
      </c>
      <c r="I2136" s="96" t="s">
        <v>221</v>
      </c>
      <c r="J2136" s="96"/>
      <c r="K2136" s="96"/>
      <c r="L2136" s="15" t="s">
        <v>285</v>
      </c>
      <c r="M2136" s="124" t="s">
        <v>156</v>
      </c>
      <c r="N2136" s="15" t="s">
        <v>156</v>
      </c>
      <c r="O2136" s="124" t="s">
        <v>157</v>
      </c>
      <c r="P2136" s="96" t="str">
        <f>VLOOKUP(N2136,Entries!J:K,2,FALSE)</f>
        <v>UNITED STATES OF AMERICA</v>
      </c>
      <c r="Q2136" s="123" t="s">
        <v>5651</v>
      </c>
      <c r="R2136" s="30" t="s">
        <v>5651</v>
      </c>
      <c r="S2136" s="15" t="s">
        <v>156</v>
      </c>
      <c r="T2136" s="124" t="s">
        <v>157</v>
      </c>
      <c r="U2136" s="125" t="s">
        <v>159</v>
      </c>
      <c r="V2136" s="31" t="s">
        <v>159</v>
      </c>
      <c r="W2136" s="64">
        <f>IF(VLOOKUP(R2136,Entries!N:P,3,FALSE)=V2136,1,VLOOKUP(R2136,Entries!N:P,3,FALSE))</f>
        <v>1</v>
      </c>
      <c r="X2136" s="124"/>
      <c r="Y2136" s="124"/>
      <c r="Z2136" s="15"/>
      <c r="AA2136" s="15"/>
      <c r="AB2136" s="96"/>
      <c r="AC2136" s="97" t="s">
        <v>5652</v>
      </c>
      <c r="AD2136" s="15" t="s">
        <v>263</v>
      </c>
      <c r="AE2136" s="15" t="s">
        <v>263</v>
      </c>
      <c r="AF2136" s="96" t="s">
        <v>263</v>
      </c>
      <c r="AG2136" s="96" t="s">
        <v>11136</v>
      </c>
      <c r="AH2136" s="96"/>
      <c r="AI2136" s="15"/>
      <c r="AJ2136" s="15">
        <v>5</v>
      </c>
      <c r="AK2136" s="15" t="s">
        <v>95</v>
      </c>
      <c r="AL2136" s="15"/>
      <c r="AM2136" s="31"/>
      <c r="AN2136" s="30" t="s">
        <v>133</v>
      </c>
      <c r="AO2136" s="15" t="s">
        <v>134</v>
      </c>
      <c r="AP2136" s="31" t="s">
        <v>160</v>
      </c>
      <c r="AQ2136">
        <v>21104.399110630002</v>
      </c>
      <c r="AR2136" t="s">
        <v>11267</v>
      </c>
      <c r="AS2136" t="s">
        <v>11225</v>
      </c>
      <c r="AT2136" t="s">
        <v>14757</v>
      </c>
      <c r="AU2136">
        <v>53.056800000000003</v>
      </c>
      <c r="AV2136" s="96">
        <v>0.92601565792000007</v>
      </c>
      <c r="AW2136">
        <v>113.5497</v>
      </c>
      <c r="AX2136" s="96">
        <v>1.9818157173466668</v>
      </c>
      <c r="AY2136">
        <v>5.9599999999999999E-5</v>
      </c>
      <c r="AZ2136">
        <v>73.448800000000006</v>
      </c>
      <c r="BA2136" s="96">
        <v>1.2819231249422225</v>
      </c>
      <c r="BB2136">
        <v>286.65660000000003</v>
      </c>
      <c r="BC2136" s="96">
        <v>5.0031004517066675</v>
      </c>
      <c r="BD2136">
        <v>15.06392368</v>
      </c>
      <c r="BE2136" s="96">
        <f t="shared" si="273"/>
        <v>6925.3729095398094</v>
      </c>
      <c r="BF2136" s="96">
        <f t="shared" si="274"/>
        <v>554.78566176521781</v>
      </c>
      <c r="BG2136" s="96">
        <f t="shared" si="275"/>
        <v>553.96015731440002</v>
      </c>
      <c r="BH2136">
        <v>6931.7457301384056</v>
      </c>
      <c r="BI2136">
        <v>1.225443778841332E-3</v>
      </c>
      <c r="BJ2136">
        <v>0.9263466523397883</v>
      </c>
      <c r="BK2136">
        <v>1.98181612905731</v>
      </c>
      <c r="BL2136">
        <v>0.84990840417819957</v>
      </c>
      <c r="BM2136">
        <v>5.4351162252995504</v>
      </c>
      <c r="BN2136">
        <v>0.92601606655256252</v>
      </c>
      <c r="BO2136">
        <v>1.9818161316276259</v>
      </c>
      <c r="BP2136">
        <v>1.012297350560515E-3</v>
      </c>
      <c r="BQ2136">
        <v>0.84990840417819957</v>
      </c>
      <c r="BR2136">
        <v>6925.6534384159741</v>
      </c>
      <c r="BS2136" s="96">
        <v>561.66425904258176</v>
      </c>
      <c r="BT2136" s="96">
        <v>547.64261778936543</v>
      </c>
      <c r="BU2136">
        <v>5.4351162252995504</v>
      </c>
      <c r="BV2136" s="60" t="str">
        <f t="shared" si="276"/>
        <v>Starlink</v>
      </c>
      <c r="BW2136" s="30" t="s">
        <v>192</v>
      </c>
      <c r="BX2136" s="15">
        <v>3.3</v>
      </c>
      <c r="BY2136" s="16">
        <v>0.2</v>
      </c>
      <c r="BZ2136" s="15">
        <v>9</v>
      </c>
      <c r="CA2136" s="15">
        <v>25.52</v>
      </c>
      <c r="CB2136" s="15">
        <v>1.1950000000000001</v>
      </c>
      <c r="CC2136" s="15">
        <v>14.9102735294118</v>
      </c>
      <c r="CD2136" s="15">
        <v>0.2</v>
      </c>
      <c r="CE2136" s="15">
        <v>2.8</v>
      </c>
      <c r="CF2136" s="31">
        <v>9</v>
      </c>
      <c r="CG2136" s="30">
        <v>260</v>
      </c>
      <c r="CH2136" s="15">
        <v>260</v>
      </c>
      <c r="CI2136" s="15">
        <v>220</v>
      </c>
      <c r="CJ2136" s="96">
        <f>Population!$CG2136-Population!$CI2136</f>
        <v>40</v>
      </c>
      <c r="CK2136" s="118">
        <f>_xlfn.DAYS(Entries!$AY$2,Population!H2136)</f>
        <v>217</v>
      </c>
      <c r="CL2136" s="118">
        <f t="shared" si="277"/>
        <v>1825</v>
      </c>
      <c r="CM2136" s="117">
        <f>Entries!$AY$5</f>
        <v>0.15</v>
      </c>
      <c r="CN2136" s="117">
        <f t="shared" si="279"/>
        <v>0.15384615384615385</v>
      </c>
      <c r="CO2136" s="119">
        <f t="shared" si="278"/>
        <v>0.89893150684931511</v>
      </c>
      <c r="CP2136" s="30" t="s">
        <v>5654</v>
      </c>
      <c r="CQ2136" s="15">
        <v>4</v>
      </c>
      <c r="CR2136" s="15" t="s">
        <v>95</v>
      </c>
      <c r="CS2136" s="15"/>
      <c r="CT2136" s="31"/>
      <c r="CU2136" s="30" t="s">
        <v>5655</v>
      </c>
      <c r="CV2136" s="15" t="s">
        <v>5651</v>
      </c>
      <c r="CW2136" s="15" t="s">
        <v>157</v>
      </c>
      <c r="CX2136" s="15" t="s">
        <v>5652</v>
      </c>
      <c r="CY2136" s="15" t="s">
        <v>107</v>
      </c>
      <c r="CZ2136" s="15" t="s">
        <v>755</v>
      </c>
      <c r="DA2136" s="31"/>
      <c r="DB2136" s="17" t="s">
        <v>15463</v>
      </c>
      <c r="DC2136" s="17" t="s">
        <v>15500</v>
      </c>
      <c r="DD2136" s="17">
        <v>1</v>
      </c>
      <c r="DE2136" s="17" t="s">
        <v>15500</v>
      </c>
      <c r="DF2136" s="17" t="s">
        <v>15500</v>
      </c>
      <c r="DG2136" s="23" t="s">
        <v>11174</v>
      </c>
      <c r="DH2136" s="145"/>
    </row>
    <row r="2137" spans="1:112" s="17" customFormat="1" x14ac:dyDescent="0.25">
      <c r="A2137" s="32" t="s">
        <v>7749</v>
      </c>
      <c r="B2137" s="18">
        <v>1</v>
      </c>
      <c r="C2137" s="149" t="s">
        <v>11188</v>
      </c>
      <c r="D2137" s="18" t="s">
        <v>5649</v>
      </c>
      <c r="E2137" s="18">
        <v>46378</v>
      </c>
      <c r="F2137" s="18" t="s">
        <v>7750</v>
      </c>
      <c r="G2137" s="33">
        <v>64445</v>
      </c>
      <c r="H2137" s="44">
        <v>44077</v>
      </c>
      <c r="I2137" s="98" t="s">
        <v>221</v>
      </c>
      <c r="J2137" s="98"/>
      <c r="K2137" s="98"/>
      <c r="L2137" s="18" t="s">
        <v>285</v>
      </c>
      <c r="M2137" t="s">
        <v>156</v>
      </c>
      <c r="N2137" s="18" t="s">
        <v>156</v>
      </c>
      <c r="O2137" t="s">
        <v>157</v>
      </c>
      <c r="P2137" s="64" t="str">
        <f>VLOOKUP(N2137,Entries!J:K,2,FALSE)</f>
        <v>UNITED STATES OF AMERICA</v>
      </c>
      <c r="Q2137" s="38" t="s">
        <v>5651</v>
      </c>
      <c r="R2137" s="32" t="s">
        <v>5651</v>
      </c>
      <c r="S2137" s="18" t="s">
        <v>156</v>
      </c>
      <c r="T2137" t="s">
        <v>157</v>
      </c>
      <c r="U2137" s="39" t="s">
        <v>159</v>
      </c>
      <c r="V2137" s="33" t="s">
        <v>159</v>
      </c>
      <c r="W2137" s="64">
        <f>IF(VLOOKUP(R2137,Entries!N:P,3,FALSE)=V2137,1,VLOOKUP(R2137,Entries!N:P,3,FALSE))</f>
        <v>1</v>
      </c>
      <c r="X2137"/>
      <c r="Y2137"/>
      <c r="Z2137" s="18"/>
      <c r="AA2137" s="18"/>
      <c r="AB2137" s="98"/>
      <c r="AC2137" s="99" t="s">
        <v>5652</v>
      </c>
      <c r="AD2137" s="18" t="s">
        <v>263</v>
      </c>
      <c r="AE2137" s="18" t="s">
        <v>263</v>
      </c>
      <c r="AF2137" s="98" t="s">
        <v>263</v>
      </c>
      <c r="AG2137" s="98" t="s">
        <v>11136</v>
      </c>
      <c r="AH2137" s="98"/>
      <c r="AI2137" s="18"/>
      <c r="AJ2137" s="18">
        <v>5</v>
      </c>
      <c r="AK2137" s="18" t="s">
        <v>95</v>
      </c>
      <c r="AL2137" s="18"/>
      <c r="AM2137" s="33"/>
      <c r="AN2137" s="32" t="s">
        <v>133</v>
      </c>
      <c r="AO2137" s="18" t="s">
        <v>134</v>
      </c>
      <c r="AP2137" s="33" t="s">
        <v>160</v>
      </c>
      <c r="AQ2137">
        <v>21104.31846812</v>
      </c>
      <c r="AR2137" t="s">
        <v>12603</v>
      </c>
      <c r="AS2137" t="s">
        <v>11225</v>
      </c>
      <c r="AT2137" t="s">
        <v>14758</v>
      </c>
      <c r="AU2137">
        <v>53.057200000000002</v>
      </c>
      <c r="AV2137" s="98">
        <v>0.92602263923555561</v>
      </c>
      <c r="AW2137">
        <v>88.886799999999994</v>
      </c>
      <c r="AX2137" s="98">
        <v>1.5513669988088887</v>
      </c>
      <c r="AY2137">
        <v>1.072E-4</v>
      </c>
      <c r="AZ2137">
        <v>67.955600000000004</v>
      </c>
      <c r="BA2137" s="98">
        <v>1.1860487184177779</v>
      </c>
      <c r="BB2137">
        <v>292.15469999999999</v>
      </c>
      <c r="BC2137" s="98">
        <v>5.0990603793466667</v>
      </c>
      <c r="BD2137">
        <v>15.06391775</v>
      </c>
      <c r="BE2137" s="96">
        <f t="shared" si="273"/>
        <v>6925.37472701559</v>
      </c>
      <c r="BF2137" s="96">
        <f t="shared" si="274"/>
        <v>555.11712718632589</v>
      </c>
      <c r="BG2137" s="96">
        <f t="shared" si="275"/>
        <v>553.63232684485411</v>
      </c>
      <c r="BH2137">
        <v>6931.7477365165278</v>
      </c>
      <c r="BI2137">
        <v>1.27258051393909E-3</v>
      </c>
      <c r="BJ2137">
        <v>0.92635363220839362</v>
      </c>
      <c r="BK2137">
        <v>1.5513673218943109</v>
      </c>
      <c r="BL2137">
        <v>0.85809800672882175</v>
      </c>
      <c r="BM2137">
        <v>5.4270121695395481</v>
      </c>
      <c r="BN2137">
        <v>0.92602304785294676</v>
      </c>
      <c r="BO2137">
        <v>1.5513673236759149</v>
      </c>
      <c r="BP2137">
        <v>1.0511234064345539E-3</v>
      </c>
      <c r="BQ2137">
        <v>0.85809800672882175</v>
      </c>
      <c r="BR2137">
        <v>6925.6551915965556</v>
      </c>
      <c r="BS2137" s="96">
        <v>561.93490987333735</v>
      </c>
      <c r="BT2137" s="96">
        <v>547.37547331977385</v>
      </c>
      <c r="BU2137">
        <v>5.4270121695395481</v>
      </c>
      <c r="BV2137" s="65" t="str">
        <f t="shared" si="276"/>
        <v>Starlink</v>
      </c>
      <c r="BW2137" s="32" t="s">
        <v>192</v>
      </c>
      <c r="BX2137" s="18">
        <v>3.3</v>
      </c>
      <c r="BY2137" s="21">
        <v>0.2</v>
      </c>
      <c r="BZ2137" s="18">
        <v>9</v>
      </c>
      <c r="CA2137" s="18">
        <v>25.52</v>
      </c>
      <c r="CB2137" s="18">
        <v>1.1950000000000001</v>
      </c>
      <c r="CC2137" s="18">
        <v>14.9102735294118</v>
      </c>
      <c r="CD2137" s="18">
        <v>0.2</v>
      </c>
      <c r="CE2137" s="18">
        <v>2.8</v>
      </c>
      <c r="CF2137" s="33">
        <v>9</v>
      </c>
      <c r="CG2137" s="32">
        <v>260</v>
      </c>
      <c r="CH2137" s="18">
        <v>260</v>
      </c>
      <c r="CI2137" s="18">
        <v>220</v>
      </c>
      <c r="CJ2137" s="98">
        <f>Population!$CG2137-Population!$CI2137</f>
        <v>40</v>
      </c>
      <c r="CK2137" s="120">
        <f>_xlfn.DAYS(Entries!$AY$2,Population!H2137)</f>
        <v>217</v>
      </c>
      <c r="CL2137" s="120">
        <f t="shared" si="277"/>
        <v>1825</v>
      </c>
      <c r="CM2137" s="122">
        <f>Entries!$AY$5</f>
        <v>0.15</v>
      </c>
      <c r="CN2137" s="122">
        <f t="shared" si="279"/>
        <v>0.15384615384615385</v>
      </c>
      <c r="CO2137" s="121">
        <f t="shared" si="278"/>
        <v>0.89893150684931511</v>
      </c>
      <c r="CP2137" s="32" t="s">
        <v>5654</v>
      </c>
      <c r="CQ2137" s="18">
        <v>4</v>
      </c>
      <c r="CR2137" s="18" t="s">
        <v>95</v>
      </c>
      <c r="CS2137" s="18"/>
      <c r="CT2137" s="33"/>
      <c r="CU2137" s="32" t="s">
        <v>5655</v>
      </c>
      <c r="CV2137" s="18" t="s">
        <v>5651</v>
      </c>
      <c r="CW2137" s="18" t="s">
        <v>157</v>
      </c>
      <c r="CX2137" s="18" t="s">
        <v>5652</v>
      </c>
      <c r="CY2137" s="18" t="s">
        <v>107</v>
      </c>
      <c r="CZ2137" s="18" t="s">
        <v>755</v>
      </c>
      <c r="DA2137" s="33"/>
      <c r="DB2137" s="17" t="s">
        <v>15463</v>
      </c>
      <c r="DC2137" s="17" t="s">
        <v>15500</v>
      </c>
      <c r="DD2137" s="17">
        <v>1</v>
      </c>
      <c r="DE2137" s="17" t="s">
        <v>15500</v>
      </c>
      <c r="DF2137" s="17" t="s">
        <v>15500</v>
      </c>
      <c r="DG2137" s="23" t="s">
        <v>11174</v>
      </c>
      <c r="DH2137" s="145"/>
    </row>
    <row r="2138" spans="1:112" s="17" customFormat="1" x14ac:dyDescent="0.25">
      <c r="A2138" s="30" t="s">
        <v>7752</v>
      </c>
      <c r="B2138" s="15">
        <v>1</v>
      </c>
      <c r="C2138" s="152" t="s">
        <v>11188</v>
      </c>
      <c r="D2138" s="15" t="s">
        <v>5649</v>
      </c>
      <c r="E2138" s="15">
        <v>46338</v>
      </c>
      <c r="F2138" s="15" t="s">
        <v>7753</v>
      </c>
      <c r="G2138" s="31">
        <v>64405</v>
      </c>
      <c r="H2138" s="43">
        <v>44077</v>
      </c>
      <c r="I2138" s="96" t="s">
        <v>221</v>
      </c>
      <c r="J2138" s="96"/>
      <c r="K2138" s="96"/>
      <c r="L2138" s="15" t="s">
        <v>285</v>
      </c>
      <c r="M2138" s="124" t="s">
        <v>156</v>
      </c>
      <c r="N2138" s="15" t="s">
        <v>156</v>
      </c>
      <c r="O2138" s="124" t="s">
        <v>157</v>
      </c>
      <c r="P2138" s="96" t="str">
        <f>VLOOKUP(N2138,Entries!J:K,2,FALSE)</f>
        <v>UNITED STATES OF AMERICA</v>
      </c>
      <c r="Q2138" s="123" t="s">
        <v>5651</v>
      </c>
      <c r="R2138" s="30" t="s">
        <v>5651</v>
      </c>
      <c r="S2138" s="15" t="s">
        <v>156</v>
      </c>
      <c r="T2138" s="124" t="s">
        <v>157</v>
      </c>
      <c r="U2138" s="125" t="s">
        <v>159</v>
      </c>
      <c r="V2138" s="31" t="s">
        <v>159</v>
      </c>
      <c r="W2138" s="64">
        <f>IF(VLOOKUP(R2138,Entries!N:P,3,FALSE)=V2138,1,VLOOKUP(R2138,Entries!N:P,3,FALSE))</f>
        <v>1</v>
      </c>
      <c r="X2138" s="124"/>
      <c r="Y2138" s="124"/>
      <c r="Z2138" s="15"/>
      <c r="AA2138" s="15"/>
      <c r="AB2138" s="96"/>
      <c r="AC2138" s="97" t="s">
        <v>5652</v>
      </c>
      <c r="AD2138" s="15" t="s">
        <v>263</v>
      </c>
      <c r="AE2138" s="15" t="s">
        <v>263</v>
      </c>
      <c r="AF2138" s="96" t="s">
        <v>263</v>
      </c>
      <c r="AG2138" s="96" t="s">
        <v>11136</v>
      </c>
      <c r="AH2138" s="96"/>
      <c r="AI2138" s="15"/>
      <c r="AJ2138" s="15">
        <v>5</v>
      </c>
      <c r="AK2138" s="15" t="s">
        <v>95</v>
      </c>
      <c r="AL2138" s="15"/>
      <c r="AM2138" s="31"/>
      <c r="AN2138" s="30" t="s">
        <v>133</v>
      </c>
      <c r="AO2138" s="15" t="s">
        <v>134</v>
      </c>
      <c r="AP2138" s="31" t="s">
        <v>160</v>
      </c>
      <c r="AQ2138">
        <v>21104.44884841</v>
      </c>
      <c r="AR2138" t="s">
        <v>7643</v>
      </c>
      <c r="AS2138" t="s">
        <v>11225</v>
      </c>
      <c r="AT2138" t="s">
        <v>14759</v>
      </c>
      <c r="AU2138">
        <v>53.056899999999999</v>
      </c>
      <c r="AV2138" s="96">
        <v>0.92601740324888893</v>
      </c>
      <c r="AW2138">
        <v>133.32769999999999</v>
      </c>
      <c r="AX2138" s="96">
        <v>2.3270068649911111</v>
      </c>
      <c r="AY2138">
        <v>4.0200000000000001E-5</v>
      </c>
      <c r="AZ2138">
        <v>140.21799999999999</v>
      </c>
      <c r="BA2138" s="96">
        <v>2.4472652614222219</v>
      </c>
      <c r="BB2138">
        <v>219.88390000000001</v>
      </c>
      <c r="BC2138" s="96">
        <v>3.8376972287155562</v>
      </c>
      <c r="BD2138">
        <v>15.06391835</v>
      </c>
      <c r="BE2138" s="96">
        <f t="shared" si="273"/>
        <v>6925.3745431225389</v>
      </c>
      <c r="BF2138" s="96">
        <f t="shared" si="274"/>
        <v>554.65294317917233</v>
      </c>
      <c r="BG2138" s="96">
        <f t="shared" si="275"/>
        <v>554.09614306590538</v>
      </c>
      <c r="BH2138">
        <v>6931.7469714432154</v>
      </c>
      <c r="BI2138">
        <v>1.170334312084052E-3</v>
      </c>
      <c r="BJ2138">
        <v>0.92634839714378137</v>
      </c>
      <c r="BK2138">
        <v>2.327007349828861</v>
      </c>
      <c r="BL2138">
        <v>0.86292564804652727</v>
      </c>
      <c r="BM2138">
        <v>5.4220378283376514</v>
      </c>
      <c r="BN2138">
        <v>0.92601781186768639</v>
      </c>
      <c r="BO2138">
        <v>2.327007351066547</v>
      </c>
      <c r="BP2138">
        <v>9.8451579112101379E-4</v>
      </c>
      <c r="BQ2138">
        <v>0.86292564804652727</v>
      </c>
      <c r="BR2138">
        <v>6925.6550559326352</v>
      </c>
      <c r="BS2138" s="96">
        <v>561.47347269905822</v>
      </c>
      <c r="BT2138" s="96">
        <v>547.83663916621208</v>
      </c>
      <c r="BU2138">
        <v>5.4220378283376514</v>
      </c>
      <c r="BV2138" s="60" t="str">
        <f t="shared" si="276"/>
        <v>Starlink</v>
      </c>
      <c r="BW2138" s="30" t="s">
        <v>192</v>
      </c>
      <c r="BX2138" s="15">
        <v>3.3</v>
      </c>
      <c r="BY2138" s="16">
        <v>0.2</v>
      </c>
      <c r="BZ2138" s="15">
        <v>9</v>
      </c>
      <c r="CA2138" s="15">
        <v>25.52</v>
      </c>
      <c r="CB2138" s="15">
        <v>1.1950000000000001</v>
      </c>
      <c r="CC2138" s="15">
        <v>14.9102735294118</v>
      </c>
      <c r="CD2138" s="15">
        <v>0.2</v>
      </c>
      <c r="CE2138" s="15">
        <v>2.8</v>
      </c>
      <c r="CF2138" s="31">
        <v>9</v>
      </c>
      <c r="CG2138" s="30">
        <v>260</v>
      </c>
      <c r="CH2138" s="15">
        <v>260</v>
      </c>
      <c r="CI2138" s="15">
        <v>220</v>
      </c>
      <c r="CJ2138" s="96">
        <f>Population!$CG2138-Population!$CI2138</f>
        <v>40</v>
      </c>
      <c r="CK2138" s="118">
        <f>_xlfn.DAYS(Entries!$AY$2,Population!H2138)</f>
        <v>217</v>
      </c>
      <c r="CL2138" s="118">
        <f t="shared" si="277"/>
        <v>1825</v>
      </c>
      <c r="CM2138" s="117">
        <f>Entries!$AY$5</f>
        <v>0.15</v>
      </c>
      <c r="CN2138" s="117">
        <f t="shared" si="279"/>
        <v>0.15384615384615385</v>
      </c>
      <c r="CO2138" s="119">
        <f t="shared" si="278"/>
        <v>0.89893150684931511</v>
      </c>
      <c r="CP2138" s="30" t="s">
        <v>5654</v>
      </c>
      <c r="CQ2138" s="15">
        <v>4</v>
      </c>
      <c r="CR2138" s="15" t="s">
        <v>95</v>
      </c>
      <c r="CS2138" s="15"/>
      <c r="CT2138" s="31"/>
      <c r="CU2138" s="30" t="s">
        <v>5655</v>
      </c>
      <c r="CV2138" s="15" t="s">
        <v>5651</v>
      </c>
      <c r="CW2138" s="15" t="s">
        <v>157</v>
      </c>
      <c r="CX2138" s="15" t="s">
        <v>5652</v>
      </c>
      <c r="CY2138" s="15" t="s">
        <v>107</v>
      </c>
      <c r="CZ2138" s="15" t="s">
        <v>755</v>
      </c>
      <c r="DA2138" s="31"/>
      <c r="DB2138" s="17" t="s">
        <v>15463</v>
      </c>
      <c r="DC2138" s="17" t="s">
        <v>15500</v>
      </c>
      <c r="DD2138" s="17">
        <v>1</v>
      </c>
      <c r="DE2138" s="17" t="s">
        <v>15500</v>
      </c>
      <c r="DF2138" s="17" t="s">
        <v>15500</v>
      </c>
      <c r="DG2138" s="23" t="s">
        <v>11174</v>
      </c>
      <c r="DH2138" s="145"/>
    </row>
    <row r="2139" spans="1:112" s="17" customFormat="1" x14ac:dyDescent="0.25">
      <c r="A2139" s="32" t="s">
        <v>7755</v>
      </c>
      <c r="B2139" s="18">
        <v>1</v>
      </c>
      <c r="C2139" s="149" t="s">
        <v>11188</v>
      </c>
      <c r="D2139" s="18" t="s">
        <v>5649</v>
      </c>
      <c r="E2139" s="18">
        <v>46571</v>
      </c>
      <c r="F2139" s="18" t="s">
        <v>7756</v>
      </c>
      <c r="G2139" s="33">
        <v>64786</v>
      </c>
      <c r="H2139" s="44">
        <v>44110</v>
      </c>
      <c r="I2139" s="98" t="s">
        <v>221</v>
      </c>
      <c r="J2139" s="98"/>
      <c r="K2139" s="98"/>
      <c r="L2139" s="18" t="s">
        <v>285</v>
      </c>
      <c r="M2139" t="s">
        <v>156</v>
      </c>
      <c r="N2139" s="18" t="s">
        <v>156</v>
      </c>
      <c r="O2139" t="s">
        <v>157</v>
      </c>
      <c r="P2139" s="64" t="str">
        <f>VLOOKUP(N2139,Entries!J:K,2,FALSE)</f>
        <v>UNITED STATES OF AMERICA</v>
      </c>
      <c r="Q2139" s="38" t="s">
        <v>5651</v>
      </c>
      <c r="R2139" s="32" t="s">
        <v>5651</v>
      </c>
      <c r="S2139" s="18" t="s">
        <v>156</v>
      </c>
      <c r="T2139" t="s">
        <v>157</v>
      </c>
      <c r="U2139" s="39" t="s">
        <v>159</v>
      </c>
      <c r="V2139" s="33" t="s">
        <v>159</v>
      </c>
      <c r="W2139" s="64">
        <f>IF(VLOOKUP(R2139,Entries!N:P,3,FALSE)=V2139,1,VLOOKUP(R2139,Entries!N:P,3,FALSE))</f>
        <v>1</v>
      </c>
      <c r="X2139"/>
      <c r="Y2139"/>
      <c r="Z2139" s="18"/>
      <c r="AA2139" s="18"/>
      <c r="AB2139" s="98"/>
      <c r="AC2139" s="99" t="s">
        <v>5652</v>
      </c>
      <c r="AD2139" s="18" t="s">
        <v>263</v>
      </c>
      <c r="AE2139" s="18" t="s">
        <v>263</v>
      </c>
      <c r="AF2139" s="98" t="s">
        <v>263</v>
      </c>
      <c r="AG2139" s="98" t="s">
        <v>11136</v>
      </c>
      <c r="AH2139" s="98"/>
      <c r="AI2139" s="18"/>
      <c r="AJ2139" s="18">
        <v>5</v>
      </c>
      <c r="AK2139" s="18" t="s">
        <v>95</v>
      </c>
      <c r="AL2139" s="18"/>
      <c r="AM2139" s="33"/>
      <c r="AN2139" s="32" t="s">
        <v>133</v>
      </c>
      <c r="AO2139" s="18" t="s">
        <v>134</v>
      </c>
      <c r="AP2139" s="33" t="s">
        <v>160</v>
      </c>
      <c r="AQ2139">
        <v>21104.498608819998</v>
      </c>
      <c r="AR2139" t="s">
        <v>14760</v>
      </c>
      <c r="AS2139" t="s">
        <v>11225</v>
      </c>
      <c r="AT2139" t="s">
        <v>14761</v>
      </c>
      <c r="AU2139">
        <v>53.057699999999997</v>
      </c>
      <c r="AV2139" s="98">
        <v>0.92603136588000001</v>
      </c>
      <c r="AW2139">
        <v>273.0881</v>
      </c>
      <c r="AX2139" s="98">
        <v>4.7662855014177783</v>
      </c>
      <c r="AY2139">
        <v>1.797E-4</v>
      </c>
      <c r="AZ2139">
        <v>104.7603</v>
      </c>
      <c r="BA2139" s="98">
        <v>1.8284117799866666</v>
      </c>
      <c r="BB2139">
        <v>255.35849999999999</v>
      </c>
      <c r="BC2139" s="98">
        <v>4.4568456707333333</v>
      </c>
      <c r="BD2139">
        <v>15.06394963</v>
      </c>
      <c r="BE2139" s="96">
        <f t="shared" si="273"/>
        <v>6925.3649561817028</v>
      </c>
      <c r="BF2139" s="96">
        <f t="shared" si="274"/>
        <v>555.60944426432798</v>
      </c>
      <c r="BG2139" s="96">
        <f t="shared" si="275"/>
        <v>553.12046809907679</v>
      </c>
      <c r="BH2139">
        <v>6931.7372753608097</v>
      </c>
      <c r="BI2139">
        <v>1.2777200560727239E-3</v>
      </c>
      <c r="BJ2139">
        <v>0.92636235822632307</v>
      </c>
      <c r="BK2139">
        <v>4.7662864927329229</v>
      </c>
      <c r="BL2139">
        <v>0.94726465086092859</v>
      </c>
      <c r="BM2139">
        <v>5.3379937157931998</v>
      </c>
      <c r="BN2139">
        <v>0.92603177440929962</v>
      </c>
      <c r="BO2139">
        <v>4.7662864952382842</v>
      </c>
      <c r="BP2139">
        <v>1.1194717546671271E-3</v>
      </c>
      <c r="BQ2139">
        <v>0.94726465086092859</v>
      </c>
      <c r="BR2139">
        <v>6925.6453402358102</v>
      </c>
      <c r="BS2139" s="96">
        <v>562.39840457704668</v>
      </c>
      <c r="BT2139" s="96">
        <v>546.8922758945746</v>
      </c>
      <c r="BU2139">
        <v>5.3379937157931998</v>
      </c>
      <c r="BV2139" s="65" t="str">
        <f t="shared" si="276"/>
        <v>Starlink</v>
      </c>
      <c r="BW2139" s="32" t="s">
        <v>192</v>
      </c>
      <c r="BX2139" s="18">
        <v>3.3</v>
      </c>
      <c r="BY2139" s="21">
        <v>0.2</v>
      </c>
      <c r="BZ2139" s="18">
        <v>9</v>
      </c>
      <c r="CA2139" s="18">
        <v>25.52</v>
      </c>
      <c r="CB2139" s="18">
        <v>1.1950000000000001</v>
      </c>
      <c r="CC2139" s="18">
        <v>14.9102735294118</v>
      </c>
      <c r="CD2139" s="18">
        <v>0.2</v>
      </c>
      <c r="CE2139" s="18">
        <v>2.8</v>
      </c>
      <c r="CF2139" s="33">
        <v>9</v>
      </c>
      <c r="CG2139" s="32">
        <v>260</v>
      </c>
      <c r="CH2139" s="18">
        <v>260</v>
      </c>
      <c r="CI2139" s="18">
        <v>220</v>
      </c>
      <c r="CJ2139" s="98">
        <f>Population!$CG2139-Population!$CI2139</f>
        <v>40</v>
      </c>
      <c r="CK2139" s="120">
        <f>_xlfn.DAYS(Entries!$AY$2,Population!H2139)</f>
        <v>184</v>
      </c>
      <c r="CL2139" s="120">
        <f t="shared" si="277"/>
        <v>1825</v>
      </c>
      <c r="CM2139" s="122">
        <f>Entries!$AY$5</f>
        <v>0.15</v>
      </c>
      <c r="CN2139" s="122">
        <f t="shared" si="279"/>
        <v>0.15384615384615385</v>
      </c>
      <c r="CO2139" s="121">
        <f t="shared" si="278"/>
        <v>0.91430136986301369</v>
      </c>
      <c r="CP2139" s="32" t="s">
        <v>5654</v>
      </c>
      <c r="CQ2139" s="18">
        <v>4</v>
      </c>
      <c r="CR2139" s="18" t="s">
        <v>95</v>
      </c>
      <c r="CS2139" s="18"/>
      <c r="CT2139" s="33"/>
      <c r="CU2139" s="32" t="s">
        <v>5655</v>
      </c>
      <c r="CV2139" s="18" t="s">
        <v>5651</v>
      </c>
      <c r="CW2139" s="18" t="s">
        <v>157</v>
      </c>
      <c r="CX2139" s="18" t="s">
        <v>5652</v>
      </c>
      <c r="CY2139" s="18" t="s">
        <v>107</v>
      </c>
      <c r="CZ2139" s="18" t="s">
        <v>755</v>
      </c>
      <c r="DA2139" s="33"/>
      <c r="DB2139" s="17" t="s">
        <v>15463</v>
      </c>
      <c r="DC2139" s="17" t="s">
        <v>15500</v>
      </c>
      <c r="DD2139" s="17">
        <v>1</v>
      </c>
      <c r="DE2139" s="17" t="s">
        <v>15500</v>
      </c>
      <c r="DF2139" s="17" t="s">
        <v>15500</v>
      </c>
      <c r="DG2139" s="23" t="s">
        <v>11174</v>
      </c>
      <c r="DH2139" s="145"/>
    </row>
    <row r="2140" spans="1:112" s="17" customFormat="1" x14ac:dyDescent="0.25">
      <c r="A2140" s="30" t="s">
        <v>7758</v>
      </c>
      <c r="B2140" s="15">
        <v>1</v>
      </c>
      <c r="C2140" s="152" t="s">
        <v>11188</v>
      </c>
      <c r="D2140" s="15" t="s">
        <v>5649</v>
      </c>
      <c r="E2140" s="15">
        <v>46590</v>
      </c>
      <c r="F2140" s="15" t="s">
        <v>7759</v>
      </c>
      <c r="G2140" s="31">
        <v>64807</v>
      </c>
      <c r="H2140" s="43">
        <v>44110</v>
      </c>
      <c r="I2140" s="96" t="s">
        <v>221</v>
      </c>
      <c r="J2140" s="96"/>
      <c r="K2140" s="96"/>
      <c r="L2140" s="15" t="s">
        <v>285</v>
      </c>
      <c r="M2140" s="124" t="s">
        <v>156</v>
      </c>
      <c r="N2140" s="15" t="s">
        <v>156</v>
      </c>
      <c r="O2140" s="124" t="s">
        <v>157</v>
      </c>
      <c r="P2140" s="96" t="str">
        <f>VLOOKUP(N2140,Entries!J:K,2,FALSE)</f>
        <v>UNITED STATES OF AMERICA</v>
      </c>
      <c r="Q2140" s="123" t="s">
        <v>5651</v>
      </c>
      <c r="R2140" s="30" t="s">
        <v>5651</v>
      </c>
      <c r="S2140" s="15" t="s">
        <v>156</v>
      </c>
      <c r="T2140" s="124" t="s">
        <v>157</v>
      </c>
      <c r="U2140" s="125" t="s">
        <v>159</v>
      </c>
      <c r="V2140" s="31" t="s">
        <v>159</v>
      </c>
      <c r="W2140" s="64">
        <f>IF(VLOOKUP(R2140,Entries!N:P,3,FALSE)=V2140,1,VLOOKUP(R2140,Entries!N:P,3,FALSE))</f>
        <v>1</v>
      </c>
      <c r="X2140" s="124"/>
      <c r="Y2140" s="124"/>
      <c r="Z2140" s="15"/>
      <c r="AA2140" s="15"/>
      <c r="AB2140" s="96"/>
      <c r="AC2140" s="97" t="s">
        <v>5652</v>
      </c>
      <c r="AD2140" s="15" t="s">
        <v>263</v>
      </c>
      <c r="AE2140" s="15" t="s">
        <v>263</v>
      </c>
      <c r="AF2140" s="96" t="s">
        <v>263</v>
      </c>
      <c r="AG2140" s="96" t="s">
        <v>11136</v>
      </c>
      <c r="AH2140" s="96"/>
      <c r="AI2140" s="15"/>
      <c r="AJ2140" s="15">
        <v>5</v>
      </c>
      <c r="AK2140" s="15" t="s">
        <v>95</v>
      </c>
      <c r="AL2140" s="15"/>
      <c r="AM2140" s="31"/>
      <c r="AN2140" s="30" t="s">
        <v>133</v>
      </c>
      <c r="AO2140" s="15" t="s">
        <v>134</v>
      </c>
      <c r="AP2140" s="31" t="s">
        <v>160</v>
      </c>
      <c r="AQ2140">
        <v>21104.577738889999</v>
      </c>
      <c r="AR2140" t="s">
        <v>14762</v>
      </c>
      <c r="AS2140" t="s">
        <v>11225</v>
      </c>
      <c r="AT2140" t="s">
        <v>14763</v>
      </c>
      <c r="AU2140">
        <v>53.059899999999999</v>
      </c>
      <c r="AV2140" s="96">
        <v>0.92606976311555556</v>
      </c>
      <c r="AW2140">
        <v>233.37090000000001</v>
      </c>
      <c r="AX2140" s="96">
        <v>4.07308973596</v>
      </c>
      <c r="AY2140">
        <v>2.4130000000000001E-4</v>
      </c>
      <c r="AZ2140">
        <v>10.6105</v>
      </c>
      <c r="BA2140" s="96">
        <v>0.18518812175555557</v>
      </c>
      <c r="BB2140">
        <v>349.49579999999997</v>
      </c>
      <c r="BC2140" s="96">
        <v>6.0998511628533327</v>
      </c>
      <c r="BD2140">
        <v>15.60108486</v>
      </c>
      <c r="BE2140" s="96">
        <f t="shared" si="273"/>
        <v>6765.48136466298</v>
      </c>
      <c r="BF2140" s="96">
        <f t="shared" si="274"/>
        <v>396.11387531627406</v>
      </c>
      <c r="BG2140" s="96">
        <f t="shared" si="275"/>
        <v>392.84885400968687</v>
      </c>
      <c r="BH2140">
        <v>6772.0065812441944</v>
      </c>
      <c r="BI2140">
        <v>1.4142355875379591E-3</v>
      </c>
      <c r="BJ2140">
        <v>0.92641656626354607</v>
      </c>
      <c r="BK2140">
        <v>4.0730905835150386</v>
      </c>
      <c r="BL2140">
        <v>0.71606432449198987</v>
      </c>
      <c r="BM2140">
        <v>5.5689763633935092</v>
      </c>
      <c r="BN2140">
        <v>0.92607019128788348</v>
      </c>
      <c r="BO2140">
        <v>4.0730905848518439</v>
      </c>
      <c r="BP2140">
        <v>1.0546083459001829E-3</v>
      </c>
      <c r="BQ2140">
        <v>0.71606432449198987</v>
      </c>
      <c r="BR2140">
        <v>6765.7679908119817</v>
      </c>
      <c r="BS2140" s="96">
        <v>401.90322620151619</v>
      </c>
      <c r="BT2140" s="96">
        <v>387.63275542244719</v>
      </c>
      <c r="BU2140">
        <v>5.5689763633935092</v>
      </c>
      <c r="BV2140" s="60" t="str">
        <f t="shared" si="276"/>
        <v>Starlink</v>
      </c>
      <c r="BW2140" s="30" t="s">
        <v>192</v>
      </c>
      <c r="BX2140" s="15">
        <v>3.3</v>
      </c>
      <c r="BY2140" s="16">
        <v>0.2</v>
      </c>
      <c r="BZ2140" s="15">
        <v>9</v>
      </c>
      <c r="CA2140" s="96">
        <v>25.52</v>
      </c>
      <c r="CB2140" s="96">
        <v>1.1950000000000001</v>
      </c>
      <c r="CC2140" s="96">
        <v>14.9102735294118</v>
      </c>
      <c r="CD2140" s="15">
        <v>0.2</v>
      </c>
      <c r="CE2140" s="15">
        <v>2.8</v>
      </c>
      <c r="CF2140" s="31">
        <v>9</v>
      </c>
      <c r="CG2140" s="30">
        <v>260</v>
      </c>
      <c r="CH2140" s="15">
        <v>260</v>
      </c>
      <c r="CI2140" s="15">
        <v>220</v>
      </c>
      <c r="CJ2140" s="96">
        <f>Population!$CG2140-Population!$CI2140</f>
        <v>40</v>
      </c>
      <c r="CK2140" s="118">
        <f>_xlfn.DAYS(Entries!$AY$2,Population!H2140)</f>
        <v>184</v>
      </c>
      <c r="CL2140" s="118">
        <f t="shared" si="277"/>
        <v>1825</v>
      </c>
      <c r="CM2140" s="117">
        <f>Entries!$AY$5</f>
        <v>0.15</v>
      </c>
      <c r="CN2140" s="117">
        <f t="shared" si="279"/>
        <v>0.15384615384615385</v>
      </c>
      <c r="CO2140" s="119">
        <f t="shared" si="278"/>
        <v>0.91430136986301369</v>
      </c>
      <c r="CP2140" s="30" t="s">
        <v>5654</v>
      </c>
      <c r="CQ2140" s="15">
        <v>4</v>
      </c>
      <c r="CR2140" s="15" t="s">
        <v>95</v>
      </c>
      <c r="CS2140" s="15"/>
      <c r="CT2140" s="31"/>
      <c r="CU2140" s="30" t="s">
        <v>5655</v>
      </c>
      <c r="CV2140" s="15" t="s">
        <v>5651</v>
      </c>
      <c r="CW2140" s="15" t="s">
        <v>157</v>
      </c>
      <c r="CX2140" s="15" t="s">
        <v>5652</v>
      </c>
      <c r="CY2140" s="15" t="s">
        <v>107</v>
      </c>
      <c r="CZ2140" s="15" t="s">
        <v>755</v>
      </c>
      <c r="DA2140" s="31"/>
      <c r="DB2140" s="17" t="s">
        <v>15463</v>
      </c>
      <c r="DC2140" s="17" t="s">
        <v>15500</v>
      </c>
      <c r="DD2140" s="17">
        <v>1</v>
      </c>
      <c r="DE2140" s="17" t="s">
        <v>15500</v>
      </c>
      <c r="DF2140" s="17" t="s">
        <v>15500</v>
      </c>
      <c r="DG2140" s="23" t="s">
        <v>11174</v>
      </c>
      <c r="DH2140" s="145"/>
    </row>
    <row r="2141" spans="1:112" s="17" customFormat="1" x14ac:dyDescent="0.25">
      <c r="A2141" s="32" t="s">
        <v>7761</v>
      </c>
      <c r="B2141" s="18">
        <v>1</v>
      </c>
      <c r="C2141" s="149" t="s">
        <v>11188</v>
      </c>
      <c r="D2141" s="18" t="s">
        <v>5649</v>
      </c>
      <c r="E2141" s="18">
        <v>46591</v>
      </c>
      <c r="F2141" s="18" t="s">
        <v>7762</v>
      </c>
      <c r="G2141" s="33">
        <v>64806</v>
      </c>
      <c r="H2141" s="44">
        <v>44110</v>
      </c>
      <c r="I2141" s="98" t="s">
        <v>221</v>
      </c>
      <c r="J2141" s="98"/>
      <c r="K2141" s="98"/>
      <c r="L2141" s="18" t="s">
        <v>285</v>
      </c>
      <c r="M2141" t="s">
        <v>156</v>
      </c>
      <c r="N2141" s="18" t="s">
        <v>156</v>
      </c>
      <c r="O2141" t="s">
        <v>157</v>
      </c>
      <c r="P2141" s="64" t="str">
        <f>VLOOKUP(N2141,Entries!J:K,2,FALSE)</f>
        <v>UNITED STATES OF AMERICA</v>
      </c>
      <c r="Q2141" s="38" t="s">
        <v>5651</v>
      </c>
      <c r="R2141" s="32" t="s">
        <v>5651</v>
      </c>
      <c r="S2141" s="18" t="s">
        <v>156</v>
      </c>
      <c r="T2141" t="s">
        <v>157</v>
      </c>
      <c r="U2141" s="39" t="s">
        <v>159</v>
      </c>
      <c r="V2141" s="33" t="s">
        <v>159</v>
      </c>
      <c r="W2141" s="64">
        <f>IF(VLOOKUP(R2141,Entries!N:P,3,FALSE)=V2141,1,VLOOKUP(R2141,Entries!N:P,3,FALSE))</f>
        <v>1</v>
      </c>
      <c r="X2141"/>
      <c r="Y2141"/>
      <c r="Z2141" s="18"/>
      <c r="AA2141" s="18"/>
      <c r="AB2141" s="98"/>
      <c r="AC2141" s="99" t="s">
        <v>5652</v>
      </c>
      <c r="AD2141" s="18" t="s">
        <v>263</v>
      </c>
      <c r="AE2141" s="18" t="s">
        <v>263</v>
      </c>
      <c r="AF2141" s="98" t="s">
        <v>263</v>
      </c>
      <c r="AG2141" s="98" t="s">
        <v>11136</v>
      </c>
      <c r="AH2141" s="98"/>
      <c r="AI2141" s="18"/>
      <c r="AJ2141" s="18">
        <v>5</v>
      </c>
      <c r="AK2141" s="18" t="s">
        <v>95</v>
      </c>
      <c r="AL2141" s="18"/>
      <c r="AM2141" s="33"/>
      <c r="AN2141" s="32" t="s">
        <v>133</v>
      </c>
      <c r="AO2141" s="18" t="s">
        <v>134</v>
      </c>
      <c r="AP2141" s="33" t="s">
        <v>160</v>
      </c>
      <c r="AQ2141">
        <v>21104.472808080001</v>
      </c>
      <c r="AR2141" t="s">
        <v>14764</v>
      </c>
      <c r="AS2141" t="s">
        <v>11225</v>
      </c>
      <c r="AT2141" t="s">
        <v>14765</v>
      </c>
      <c r="AU2141">
        <v>53.066099999999999</v>
      </c>
      <c r="AV2141" s="98">
        <v>0.92617797350666664</v>
      </c>
      <c r="AW2141">
        <v>273.17160000000001</v>
      </c>
      <c r="AX2141" s="98">
        <v>4.7677428510400004</v>
      </c>
      <c r="AY2141">
        <v>2.5020000000000001E-4</v>
      </c>
      <c r="AZ2141">
        <v>102.5479</v>
      </c>
      <c r="BA2141" s="98">
        <v>1.7897981236488891</v>
      </c>
      <c r="BB2141">
        <v>257.57900000000001</v>
      </c>
      <c r="BC2141" s="98">
        <v>4.4956006987111117</v>
      </c>
      <c r="BD2141">
        <v>15.063920230000001</v>
      </c>
      <c r="BE2141" s="96">
        <f t="shared" si="273"/>
        <v>6925.3739669243905</v>
      </c>
      <c r="BF2141" s="96">
        <f t="shared" si="274"/>
        <v>556.10669549091472</v>
      </c>
      <c r="BG2141" s="96">
        <f t="shared" si="275"/>
        <v>552.64123835786631</v>
      </c>
      <c r="BH2141">
        <v>6931.7462111180193</v>
      </c>
      <c r="BI2141">
        <v>1.3308100878453651E-3</v>
      </c>
      <c r="BJ2141">
        <v>0.92650893721299998</v>
      </c>
      <c r="BK2141">
        <v>4.7677438428589998</v>
      </c>
      <c r="BL2141">
        <v>0.98355171633611549</v>
      </c>
      <c r="BM2141">
        <v>5.3018479871406168</v>
      </c>
      <c r="BN2141">
        <v>0.92617838184396029</v>
      </c>
      <c r="BO2141">
        <v>4.7677438454312959</v>
      </c>
      <c r="BP2141">
        <v>1.1852015496636591E-3</v>
      </c>
      <c r="BQ2141">
        <v>0.98355171633611549</v>
      </c>
      <c r="BR2141">
        <v>6925.6530059412762</v>
      </c>
      <c r="BS2141" s="96">
        <v>562.86130061635049</v>
      </c>
      <c r="BT2141" s="96">
        <v>546.44471126620192</v>
      </c>
      <c r="BU2141">
        <v>5.3018479871406168</v>
      </c>
      <c r="BV2141" s="65" t="str">
        <f t="shared" si="276"/>
        <v>Starlink</v>
      </c>
      <c r="BW2141" s="32" t="s">
        <v>192</v>
      </c>
      <c r="BX2141" s="18">
        <v>3.3</v>
      </c>
      <c r="BY2141" s="21">
        <v>0.2</v>
      </c>
      <c r="BZ2141" s="18">
        <v>9</v>
      </c>
      <c r="CA2141" s="98">
        <v>25.52</v>
      </c>
      <c r="CB2141" s="98">
        <v>1.1950000000000001</v>
      </c>
      <c r="CC2141" s="98">
        <v>14.9102735294118</v>
      </c>
      <c r="CD2141" s="18">
        <v>0.2</v>
      </c>
      <c r="CE2141" s="18">
        <v>2.8</v>
      </c>
      <c r="CF2141" s="33">
        <v>9</v>
      </c>
      <c r="CG2141" s="32">
        <v>260</v>
      </c>
      <c r="CH2141" s="18">
        <v>260</v>
      </c>
      <c r="CI2141" s="18">
        <v>220</v>
      </c>
      <c r="CJ2141" s="98">
        <f>Population!$CG2141-Population!$CI2141</f>
        <v>40</v>
      </c>
      <c r="CK2141" s="120">
        <f>_xlfn.DAYS(Entries!$AY$2,Population!H2141)</f>
        <v>184</v>
      </c>
      <c r="CL2141" s="120">
        <f t="shared" si="277"/>
        <v>1825</v>
      </c>
      <c r="CM2141" s="122">
        <f>Entries!$AY$5</f>
        <v>0.15</v>
      </c>
      <c r="CN2141" s="122">
        <f t="shared" si="279"/>
        <v>0.15384615384615385</v>
      </c>
      <c r="CO2141" s="121">
        <f t="shared" si="278"/>
        <v>0.91430136986301369</v>
      </c>
      <c r="CP2141" s="32" t="s">
        <v>5654</v>
      </c>
      <c r="CQ2141" s="18">
        <v>4</v>
      </c>
      <c r="CR2141" s="18" t="s">
        <v>95</v>
      </c>
      <c r="CS2141" s="18"/>
      <c r="CT2141" s="33"/>
      <c r="CU2141" s="32" t="s">
        <v>5655</v>
      </c>
      <c r="CV2141" s="18" t="s">
        <v>5651</v>
      </c>
      <c r="CW2141" s="18" t="s">
        <v>157</v>
      </c>
      <c r="CX2141" s="18" t="s">
        <v>5652</v>
      </c>
      <c r="CY2141" s="18" t="s">
        <v>107</v>
      </c>
      <c r="CZ2141" s="18" t="s">
        <v>755</v>
      </c>
      <c r="DA2141" s="33"/>
      <c r="DB2141" s="17" t="s">
        <v>15463</v>
      </c>
      <c r="DC2141" s="17" t="s">
        <v>15500</v>
      </c>
      <c r="DD2141" s="17">
        <v>1</v>
      </c>
      <c r="DE2141" s="17" t="s">
        <v>15500</v>
      </c>
      <c r="DF2141" s="17" t="s">
        <v>15500</v>
      </c>
      <c r="DG2141" s="23" t="s">
        <v>11174</v>
      </c>
      <c r="DH2141" s="145"/>
    </row>
    <row r="2142" spans="1:112" s="17" customFormat="1" x14ac:dyDescent="0.25">
      <c r="A2142" s="30" t="s">
        <v>7764</v>
      </c>
      <c r="B2142" s="15">
        <v>1</v>
      </c>
      <c r="C2142" s="152" t="s">
        <v>11188</v>
      </c>
      <c r="D2142" s="15" t="s">
        <v>5649</v>
      </c>
      <c r="E2142" s="15">
        <v>46379</v>
      </c>
      <c r="F2142" s="15" t="s">
        <v>7765</v>
      </c>
      <c r="G2142" s="31">
        <v>64446</v>
      </c>
      <c r="H2142" s="43">
        <v>44077</v>
      </c>
      <c r="I2142" s="96" t="s">
        <v>221</v>
      </c>
      <c r="J2142" s="96"/>
      <c r="K2142" s="96"/>
      <c r="L2142" s="15" t="s">
        <v>285</v>
      </c>
      <c r="M2142" s="124" t="s">
        <v>156</v>
      </c>
      <c r="N2142" s="15" t="s">
        <v>156</v>
      </c>
      <c r="O2142" s="124" t="s">
        <v>157</v>
      </c>
      <c r="P2142" s="96" t="str">
        <f>VLOOKUP(N2142,Entries!J:K,2,FALSE)</f>
        <v>UNITED STATES OF AMERICA</v>
      </c>
      <c r="Q2142" s="123" t="s">
        <v>5651</v>
      </c>
      <c r="R2142" s="30" t="s">
        <v>5651</v>
      </c>
      <c r="S2142" s="15" t="s">
        <v>156</v>
      </c>
      <c r="T2142" s="124" t="s">
        <v>157</v>
      </c>
      <c r="U2142" s="125" t="s">
        <v>159</v>
      </c>
      <c r="V2142" s="31" t="s">
        <v>159</v>
      </c>
      <c r="W2142" s="64">
        <f>IF(VLOOKUP(R2142,Entries!N:P,3,FALSE)=V2142,1,VLOOKUP(R2142,Entries!N:P,3,FALSE))</f>
        <v>1</v>
      </c>
      <c r="X2142" s="124"/>
      <c r="Y2142" s="124"/>
      <c r="Z2142" s="15"/>
      <c r="AA2142" s="15"/>
      <c r="AB2142" s="96"/>
      <c r="AC2142" s="97" t="s">
        <v>5652</v>
      </c>
      <c r="AD2142" s="15" t="s">
        <v>263</v>
      </c>
      <c r="AE2142" s="15" t="s">
        <v>263</v>
      </c>
      <c r="AF2142" s="96" t="s">
        <v>263</v>
      </c>
      <c r="AG2142" s="96" t="s">
        <v>11136</v>
      </c>
      <c r="AH2142" s="96"/>
      <c r="AI2142" s="15"/>
      <c r="AJ2142" s="15">
        <v>5</v>
      </c>
      <c r="AK2142" s="15" t="s">
        <v>95</v>
      </c>
      <c r="AL2142" s="15"/>
      <c r="AM2142" s="31"/>
      <c r="AN2142" s="30" t="s">
        <v>133</v>
      </c>
      <c r="AO2142" s="15" t="s">
        <v>134</v>
      </c>
      <c r="AP2142" s="31" t="s">
        <v>160</v>
      </c>
      <c r="AQ2142">
        <v>21104.368587180001</v>
      </c>
      <c r="AR2142" t="s">
        <v>14766</v>
      </c>
      <c r="AS2142" t="s">
        <v>11225</v>
      </c>
      <c r="AT2142" t="s">
        <v>14767</v>
      </c>
      <c r="AU2142">
        <v>53.040999999999997</v>
      </c>
      <c r="AV2142" s="96">
        <v>0.92573989595555561</v>
      </c>
      <c r="AW2142">
        <v>59.412999999999997</v>
      </c>
      <c r="AX2142" s="96">
        <v>1.0369522527555555</v>
      </c>
      <c r="AY2142">
        <v>8.3120000000000004E-4</v>
      </c>
      <c r="AZ2142">
        <v>19.757899999999999</v>
      </c>
      <c r="BA2142" s="96">
        <v>0.34484033653777779</v>
      </c>
      <c r="BB2142">
        <v>340.37569999999999</v>
      </c>
      <c r="BC2142" s="96">
        <v>5.9406754228577778</v>
      </c>
      <c r="BD2142">
        <v>15.681447759999999</v>
      </c>
      <c r="BE2142" s="96">
        <f t="shared" si="273"/>
        <v>6742.3474827037098</v>
      </c>
      <c r="BF2142" s="96">
        <f t="shared" si="274"/>
        <v>376.95172193133294</v>
      </c>
      <c r="BG2142" s="96">
        <f t="shared" si="275"/>
        <v>365.74324347608672</v>
      </c>
      <c r="BH2142">
        <v>6748.8996532834472</v>
      </c>
      <c r="BI2142">
        <v>1.995523440661476E-3</v>
      </c>
      <c r="BJ2142">
        <v>0.92608914833791445</v>
      </c>
      <c r="BK2142">
        <v>1.0369524683920861</v>
      </c>
      <c r="BL2142">
        <v>0.62514596745036377</v>
      </c>
      <c r="BM2142">
        <v>5.660372022120308</v>
      </c>
      <c r="BN2142">
        <v>0.9257403278113705</v>
      </c>
      <c r="BO2142">
        <v>1.0369524703954629</v>
      </c>
      <c r="BP2142">
        <v>1.4701393646623939E-3</v>
      </c>
      <c r="BQ2142">
        <v>0.62514596745036377</v>
      </c>
      <c r="BR2142">
        <v>6742.6381992288098</v>
      </c>
      <c r="BS2142" s="96">
        <v>381.55081706717192</v>
      </c>
      <c r="BT2142" s="96">
        <v>361.72558139044668</v>
      </c>
      <c r="BU2142">
        <v>5.660372022120308</v>
      </c>
      <c r="BV2142" s="60" t="str">
        <f t="shared" si="276"/>
        <v>Starlink</v>
      </c>
      <c r="BW2142" s="30" t="s">
        <v>192</v>
      </c>
      <c r="BX2142" s="15">
        <v>3.3</v>
      </c>
      <c r="BY2142" s="16">
        <v>0.2</v>
      </c>
      <c r="BZ2142" s="15">
        <v>9</v>
      </c>
      <c r="CA2142" s="96">
        <v>25.52</v>
      </c>
      <c r="CB2142" s="96">
        <v>1.1950000000000001</v>
      </c>
      <c r="CC2142" s="96">
        <v>14.9102735294118</v>
      </c>
      <c r="CD2142" s="15">
        <v>0.2</v>
      </c>
      <c r="CE2142" s="15">
        <v>2.8</v>
      </c>
      <c r="CF2142" s="31">
        <v>9</v>
      </c>
      <c r="CG2142" s="30">
        <v>260</v>
      </c>
      <c r="CH2142" s="15">
        <v>260</v>
      </c>
      <c r="CI2142" s="15">
        <v>220</v>
      </c>
      <c r="CJ2142" s="96">
        <f>Population!$CG2142-Population!$CI2142</f>
        <v>40</v>
      </c>
      <c r="CK2142" s="118">
        <f>_xlfn.DAYS(Entries!$AY$2,Population!H2142)</f>
        <v>217</v>
      </c>
      <c r="CL2142" s="118">
        <f t="shared" si="277"/>
        <v>1825</v>
      </c>
      <c r="CM2142" s="117">
        <f>Entries!$AY$5</f>
        <v>0.15</v>
      </c>
      <c r="CN2142" s="117">
        <f t="shared" si="279"/>
        <v>0.15384615384615385</v>
      </c>
      <c r="CO2142" s="119">
        <f t="shared" si="278"/>
        <v>0.89893150684931511</v>
      </c>
      <c r="CP2142" s="30" t="s">
        <v>5654</v>
      </c>
      <c r="CQ2142" s="15">
        <v>4</v>
      </c>
      <c r="CR2142" s="15" t="s">
        <v>95</v>
      </c>
      <c r="CS2142" s="15"/>
      <c r="CT2142" s="31"/>
      <c r="CU2142" s="30" t="s">
        <v>5655</v>
      </c>
      <c r="CV2142" s="15" t="s">
        <v>5651</v>
      </c>
      <c r="CW2142" s="15" t="s">
        <v>157</v>
      </c>
      <c r="CX2142" s="15" t="s">
        <v>5652</v>
      </c>
      <c r="CY2142" s="15" t="s">
        <v>107</v>
      </c>
      <c r="CZ2142" s="15" t="s">
        <v>755</v>
      </c>
      <c r="DA2142" s="31"/>
      <c r="DB2142" s="17" t="s">
        <v>15463</v>
      </c>
      <c r="DC2142" s="17" t="s">
        <v>15500</v>
      </c>
      <c r="DD2142" s="17">
        <v>1</v>
      </c>
      <c r="DE2142" s="17" t="s">
        <v>15500</v>
      </c>
      <c r="DF2142" s="17" t="s">
        <v>15500</v>
      </c>
      <c r="DG2142" s="23" t="s">
        <v>11174</v>
      </c>
      <c r="DH2142" s="145"/>
    </row>
    <row r="2143" spans="1:112" s="17" customFormat="1" x14ac:dyDescent="0.25">
      <c r="A2143" s="32" t="s">
        <v>7767</v>
      </c>
      <c r="B2143" s="18">
        <v>1</v>
      </c>
      <c r="C2143" s="149" t="s">
        <v>11188</v>
      </c>
      <c r="D2143" s="18" t="s">
        <v>5649</v>
      </c>
      <c r="E2143" s="18">
        <v>46339</v>
      </c>
      <c r="F2143" s="18" t="s">
        <v>7768</v>
      </c>
      <c r="G2143" s="33">
        <v>64406</v>
      </c>
      <c r="H2143" s="44">
        <v>44077</v>
      </c>
      <c r="I2143" s="98" t="s">
        <v>221</v>
      </c>
      <c r="J2143" s="98"/>
      <c r="K2143" s="98"/>
      <c r="L2143" s="18" t="s">
        <v>285</v>
      </c>
      <c r="M2143" t="s">
        <v>156</v>
      </c>
      <c r="N2143" s="18" t="s">
        <v>156</v>
      </c>
      <c r="O2143" t="s">
        <v>157</v>
      </c>
      <c r="P2143" s="64" t="str">
        <f>VLOOKUP(N2143,Entries!J:K,2,FALSE)</f>
        <v>UNITED STATES OF AMERICA</v>
      </c>
      <c r="Q2143" s="38" t="s">
        <v>5651</v>
      </c>
      <c r="R2143" s="32" t="s">
        <v>5651</v>
      </c>
      <c r="S2143" s="18" t="s">
        <v>156</v>
      </c>
      <c r="T2143" t="s">
        <v>157</v>
      </c>
      <c r="U2143" s="39" t="s">
        <v>159</v>
      </c>
      <c r="V2143" s="33" t="s">
        <v>159</v>
      </c>
      <c r="W2143" s="64">
        <f>IF(VLOOKUP(R2143,Entries!N:P,3,FALSE)=V2143,1,VLOOKUP(R2143,Entries!N:P,3,FALSE))</f>
        <v>1</v>
      </c>
      <c r="X2143"/>
      <c r="Y2143"/>
      <c r="Z2143" s="18"/>
      <c r="AA2143" s="18"/>
      <c r="AB2143" s="98"/>
      <c r="AC2143" s="99" t="s">
        <v>5652</v>
      </c>
      <c r="AD2143" s="18" t="s">
        <v>263</v>
      </c>
      <c r="AE2143" s="18" t="s">
        <v>263</v>
      </c>
      <c r="AF2143" s="98" t="s">
        <v>263</v>
      </c>
      <c r="AG2143" s="98" t="s">
        <v>11136</v>
      </c>
      <c r="AH2143" s="98"/>
      <c r="AI2143" s="18"/>
      <c r="AJ2143" s="18">
        <v>5</v>
      </c>
      <c r="AK2143" s="18" t="s">
        <v>95</v>
      </c>
      <c r="AL2143" s="18"/>
      <c r="AM2143" s="33"/>
      <c r="AN2143" s="32" t="s">
        <v>133</v>
      </c>
      <c r="AO2143" s="18" t="s">
        <v>134</v>
      </c>
      <c r="AP2143" s="33" t="s">
        <v>160</v>
      </c>
      <c r="AQ2143">
        <v>21104.287568719999</v>
      </c>
      <c r="AR2143" t="s">
        <v>14768</v>
      </c>
      <c r="AS2143" t="s">
        <v>11225</v>
      </c>
      <c r="AT2143" t="s">
        <v>14769</v>
      </c>
      <c r="AU2143">
        <v>53.058599999999998</v>
      </c>
      <c r="AV2143" s="98">
        <v>0.92604707384000007</v>
      </c>
      <c r="AW2143">
        <v>114.4499</v>
      </c>
      <c r="AX2143" s="98">
        <v>1.9975271680044446</v>
      </c>
      <c r="AY2143">
        <v>8.9400000000000005E-4</v>
      </c>
      <c r="AZ2143">
        <v>288.87959999999998</v>
      </c>
      <c r="BA2143" s="98">
        <v>5.0418991129066661</v>
      </c>
      <c r="BB2143">
        <v>71.122100000000003</v>
      </c>
      <c r="BC2143" s="98">
        <v>1.2413145576844447</v>
      </c>
      <c r="BD2143">
        <v>15.021685509999999</v>
      </c>
      <c r="BE2143" s="96">
        <f t="shared" si="273"/>
        <v>6938.3487355505949</v>
      </c>
      <c r="BF2143" s="96">
        <f t="shared" si="274"/>
        <v>573.55161932017654</v>
      </c>
      <c r="BG2143" s="96">
        <f t="shared" si="275"/>
        <v>561.14585178101333</v>
      </c>
      <c r="BH2143">
        <v>6944.7118509346001</v>
      </c>
      <c r="BI2143">
        <v>1.078351370196496E-3</v>
      </c>
      <c r="BJ2143">
        <v>0.92637682575461888</v>
      </c>
      <c r="BK2143">
        <v>1.9975275827958121</v>
      </c>
      <c r="BL2143">
        <v>1.4422510228215489E-2</v>
      </c>
      <c r="BM2143">
        <v>6.268792929382526</v>
      </c>
      <c r="BN2143">
        <v>0.9260474813218319</v>
      </c>
      <c r="BO2143">
        <v>1.997527583317503</v>
      </c>
      <c r="BP2143">
        <v>5.8175784847645806E-4</v>
      </c>
      <c r="BQ2143">
        <v>1.4422510228215489E-2</v>
      </c>
      <c r="BR2143">
        <v>6938.6284604949833</v>
      </c>
      <c r="BS2143" s="96">
        <v>571.66506205953738</v>
      </c>
      <c r="BT2143" s="96">
        <v>563.59185893042832</v>
      </c>
      <c r="BU2143">
        <v>6.268792929382526</v>
      </c>
      <c r="BV2143" s="65" t="str">
        <f t="shared" si="276"/>
        <v>Starlink</v>
      </c>
      <c r="BW2143" s="32" t="s">
        <v>192</v>
      </c>
      <c r="BX2143" s="18">
        <v>3.3</v>
      </c>
      <c r="BY2143" s="21">
        <v>0.2</v>
      </c>
      <c r="BZ2143" s="18">
        <v>9</v>
      </c>
      <c r="CA2143" s="98">
        <v>25.52</v>
      </c>
      <c r="CB2143" s="98">
        <v>1.1950000000000001</v>
      </c>
      <c r="CC2143" s="98">
        <v>14.9102735294118</v>
      </c>
      <c r="CD2143" s="18">
        <v>0.2</v>
      </c>
      <c r="CE2143" s="18">
        <v>2.8</v>
      </c>
      <c r="CF2143" s="33">
        <v>9</v>
      </c>
      <c r="CG2143" s="32">
        <v>260</v>
      </c>
      <c r="CH2143" s="18">
        <v>260</v>
      </c>
      <c r="CI2143" s="18">
        <v>220</v>
      </c>
      <c r="CJ2143" s="98">
        <f>Population!$CG2143-Population!$CI2143</f>
        <v>40</v>
      </c>
      <c r="CK2143" s="120">
        <f>_xlfn.DAYS(Entries!$AY$2,Population!H2143)</f>
        <v>217</v>
      </c>
      <c r="CL2143" s="120">
        <f t="shared" si="277"/>
        <v>1825</v>
      </c>
      <c r="CM2143" s="122">
        <f>Entries!$AY$5</f>
        <v>0.15</v>
      </c>
      <c r="CN2143" s="122">
        <f t="shared" si="279"/>
        <v>0.15384615384615385</v>
      </c>
      <c r="CO2143" s="121">
        <f t="shared" si="278"/>
        <v>0.89893150684931511</v>
      </c>
      <c r="CP2143" s="32" t="s">
        <v>5654</v>
      </c>
      <c r="CQ2143" s="18">
        <v>4</v>
      </c>
      <c r="CR2143" s="18" t="s">
        <v>95</v>
      </c>
      <c r="CS2143" s="18"/>
      <c r="CT2143" s="33"/>
      <c r="CU2143" s="32" t="s">
        <v>5655</v>
      </c>
      <c r="CV2143" s="18" t="s">
        <v>5651</v>
      </c>
      <c r="CW2143" s="18" t="s">
        <v>157</v>
      </c>
      <c r="CX2143" s="18" t="s">
        <v>5652</v>
      </c>
      <c r="CY2143" s="18" t="s">
        <v>107</v>
      </c>
      <c r="CZ2143" s="18" t="s">
        <v>755</v>
      </c>
      <c r="DA2143" s="33"/>
      <c r="DB2143" s="17" t="s">
        <v>15463</v>
      </c>
      <c r="DC2143" s="17" t="s">
        <v>15500</v>
      </c>
      <c r="DD2143" s="17">
        <v>1</v>
      </c>
      <c r="DE2143" s="17" t="s">
        <v>15500</v>
      </c>
      <c r="DF2143" s="17" t="s">
        <v>15500</v>
      </c>
      <c r="DG2143" s="23" t="s">
        <v>11174</v>
      </c>
      <c r="DH2143" s="145"/>
    </row>
    <row r="2144" spans="1:112" s="17" customFormat="1" x14ac:dyDescent="0.25">
      <c r="A2144" s="30" t="s">
        <v>7770</v>
      </c>
      <c r="B2144" s="15">
        <v>1</v>
      </c>
      <c r="C2144" s="152" t="s">
        <v>11188</v>
      </c>
      <c r="D2144" s="15" t="s">
        <v>5649</v>
      </c>
      <c r="E2144" s="15">
        <v>46380</v>
      </c>
      <c r="F2144" s="15" t="s">
        <v>7771</v>
      </c>
      <c r="G2144" s="31">
        <v>64447</v>
      </c>
      <c r="H2144" s="43">
        <v>44077</v>
      </c>
      <c r="I2144" s="96" t="s">
        <v>221</v>
      </c>
      <c r="J2144" s="96"/>
      <c r="K2144" s="96"/>
      <c r="L2144" s="15" t="s">
        <v>285</v>
      </c>
      <c r="M2144" s="124" t="s">
        <v>156</v>
      </c>
      <c r="N2144" s="15" t="s">
        <v>156</v>
      </c>
      <c r="O2144" s="124" t="s">
        <v>157</v>
      </c>
      <c r="P2144" s="96" t="str">
        <f>VLOOKUP(N2144,Entries!J:K,2,FALSE)</f>
        <v>UNITED STATES OF AMERICA</v>
      </c>
      <c r="Q2144" s="123" t="s">
        <v>5651</v>
      </c>
      <c r="R2144" s="30" t="s">
        <v>5651</v>
      </c>
      <c r="S2144" s="15" t="s">
        <v>156</v>
      </c>
      <c r="T2144" s="124" t="s">
        <v>157</v>
      </c>
      <c r="U2144" s="125" t="s">
        <v>159</v>
      </c>
      <c r="V2144" s="31" t="s">
        <v>159</v>
      </c>
      <c r="W2144" s="64">
        <f>IF(VLOOKUP(R2144,Entries!N:P,3,FALSE)=V2144,1,VLOOKUP(R2144,Entries!N:P,3,FALSE))</f>
        <v>1</v>
      </c>
      <c r="X2144" s="124"/>
      <c r="Y2144" s="124"/>
      <c r="Z2144" s="15"/>
      <c r="AA2144" s="15"/>
      <c r="AB2144" s="96"/>
      <c r="AC2144" s="97" t="s">
        <v>5652</v>
      </c>
      <c r="AD2144" s="15" t="s">
        <v>263</v>
      </c>
      <c r="AE2144" s="15" t="s">
        <v>263</v>
      </c>
      <c r="AF2144" s="96" t="s">
        <v>263</v>
      </c>
      <c r="AG2144" s="96" t="s">
        <v>11136</v>
      </c>
      <c r="AH2144" s="96"/>
      <c r="AI2144" s="15"/>
      <c r="AJ2144" s="15">
        <v>5</v>
      </c>
      <c r="AK2144" s="15" t="s">
        <v>95</v>
      </c>
      <c r="AL2144" s="15"/>
      <c r="AM2144" s="31"/>
      <c r="AN2144" s="30" t="s">
        <v>133</v>
      </c>
      <c r="AO2144" s="15" t="s">
        <v>134</v>
      </c>
      <c r="AP2144" s="31" t="s">
        <v>160</v>
      </c>
      <c r="AQ2144">
        <v>21104.406458500001</v>
      </c>
      <c r="AR2144" t="s">
        <v>14291</v>
      </c>
      <c r="AS2144" t="s">
        <v>11225</v>
      </c>
      <c r="AT2144" t="s">
        <v>14770</v>
      </c>
      <c r="AU2144">
        <v>53.056800000000003</v>
      </c>
      <c r="AV2144" s="96">
        <v>0.92601565792000007</v>
      </c>
      <c r="AW2144">
        <v>113.51609999999999</v>
      </c>
      <c r="AX2144" s="96">
        <v>1.9812292868399999</v>
      </c>
      <c r="AY2144">
        <v>7.0400000000000004E-5</v>
      </c>
      <c r="AZ2144">
        <v>86.752200000000002</v>
      </c>
      <c r="BA2144" s="96">
        <v>1.5141112083466668</v>
      </c>
      <c r="BB2144">
        <v>273.35469999999998</v>
      </c>
      <c r="BC2144" s="96">
        <v>4.7709385482355549</v>
      </c>
      <c r="BD2144">
        <v>15.063974610000001</v>
      </c>
      <c r="BE2144" s="96">
        <f t="shared" si="273"/>
        <v>6925.3573001383438</v>
      </c>
      <c r="BF2144" s="96">
        <f t="shared" si="274"/>
        <v>554.84484529227393</v>
      </c>
      <c r="BG2144" s="96">
        <f t="shared" si="275"/>
        <v>553.8697549844137</v>
      </c>
      <c r="BH2144">
        <v>6931.7300294928118</v>
      </c>
      <c r="BI2144">
        <v>1.2268977947579049E-3</v>
      </c>
      <c r="BJ2144">
        <v>0.92634665384685155</v>
      </c>
      <c r="BK2144">
        <v>1.9812296982832409</v>
      </c>
      <c r="BL2144">
        <v>0.86494426391060419</v>
      </c>
      <c r="BM2144">
        <v>5.4201065203063523</v>
      </c>
      <c r="BN2144">
        <v>0.92601606654241697</v>
      </c>
      <c r="BO2144">
        <v>1.9812297010406721</v>
      </c>
      <c r="BP2144">
        <v>1.024031512433749E-3</v>
      </c>
      <c r="BQ2144">
        <v>0.86494426391060419</v>
      </c>
      <c r="BR2144">
        <v>6925.6378295077293</v>
      </c>
      <c r="BS2144" s="96">
        <v>561.72990088884762</v>
      </c>
      <c r="BT2144" s="96">
        <v>547.54575812661005</v>
      </c>
      <c r="BU2144">
        <v>5.4201065203063523</v>
      </c>
      <c r="BV2144" s="60" t="str">
        <f t="shared" si="276"/>
        <v>Starlink</v>
      </c>
      <c r="BW2144" s="30" t="s">
        <v>192</v>
      </c>
      <c r="BX2144" s="15">
        <v>3.3</v>
      </c>
      <c r="BY2144" s="16">
        <v>0.2</v>
      </c>
      <c r="BZ2144" s="15">
        <v>9</v>
      </c>
      <c r="CA2144" s="96">
        <v>25.52</v>
      </c>
      <c r="CB2144" s="96">
        <v>1.1950000000000001</v>
      </c>
      <c r="CC2144" s="96">
        <v>14.9102735294118</v>
      </c>
      <c r="CD2144" s="15">
        <v>0.2</v>
      </c>
      <c r="CE2144" s="15">
        <v>2.8</v>
      </c>
      <c r="CF2144" s="31">
        <v>9</v>
      </c>
      <c r="CG2144" s="30">
        <v>260</v>
      </c>
      <c r="CH2144" s="15">
        <v>260</v>
      </c>
      <c r="CI2144" s="15">
        <v>220</v>
      </c>
      <c r="CJ2144" s="96">
        <f>Population!$CG2144-Population!$CI2144</f>
        <v>40</v>
      </c>
      <c r="CK2144" s="118">
        <f>_xlfn.DAYS(Entries!$AY$2,Population!H2144)</f>
        <v>217</v>
      </c>
      <c r="CL2144" s="118">
        <f t="shared" si="277"/>
        <v>1825</v>
      </c>
      <c r="CM2144" s="117">
        <f>Entries!$AY$5</f>
        <v>0.15</v>
      </c>
      <c r="CN2144" s="117">
        <f t="shared" si="279"/>
        <v>0.15384615384615385</v>
      </c>
      <c r="CO2144" s="119">
        <f t="shared" si="278"/>
        <v>0.89893150684931511</v>
      </c>
      <c r="CP2144" s="30" t="s">
        <v>5654</v>
      </c>
      <c r="CQ2144" s="15">
        <v>4</v>
      </c>
      <c r="CR2144" s="15" t="s">
        <v>95</v>
      </c>
      <c r="CS2144" s="15"/>
      <c r="CT2144" s="31"/>
      <c r="CU2144" s="30" t="s">
        <v>5655</v>
      </c>
      <c r="CV2144" s="15" t="s">
        <v>5651</v>
      </c>
      <c r="CW2144" s="15" t="s">
        <v>157</v>
      </c>
      <c r="CX2144" s="15" t="s">
        <v>5652</v>
      </c>
      <c r="CY2144" s="15" t="s">
        <v>107</v>
      </c>
      <c r="CZ2144" s="15" t="s">
        <v>755</v>
      </c>
      <c r="DA2144" s="31"/>
      <c r="DB2144" s="17" t="s">
        <v>15463</v>
      </c>
      <c r="DC2144" s="17" t="s">
        <v>15500</v>
      </c>
      <c r="DD2144" s="17">
        <v>1</v>
      </c>
      <c r="DE2144" s="17" t="s">
        <v>15500</v>
      </c>
      <c r="DF2144" s="17" t="s">
        <v>15500</v>
      </c>
      <c r="DG2144" s="23" t="s">
        <v>11174</v>
      </c>
      <c r="DH2144" s="145"/>
    </row>
    <row r="2145" spans="1:112" s="17" customFormat="1" x14ac:dyDescent="0.25">
      <c r="A2145" s="32" t="s">
        <v>7773</v>
      </c>
      <c r="B2145" s="18">
        <v>1</v>
      </c>
      <c r="C2145" s="149" t="s">
        <v>11188</v>
      </c>
      <c r="D2145" s="18" t="s">
        <v>5649</v>
      </c>
      <c r="E2145" s="18">
        <v>46340</v>
      </c>
      <c r="F2145" s="18" t="s">
        <v>7774</v>
      </c>
      <c r="G2145" s="33">
        <v>64407</v>
      </c>
      <c r="H2145" s="44">
        <v>44077</v>
      </c>
      <c r="I2145" s="98" t="s">
        <v>221</v>
      </c>
      <c r="J2145" s="98"/>
      <c r="K2145" s="98"/>
      <c r="L2145" s="18" t="s">
        <v>285</v>
      </c>
      <c r="M2145" t="s">
        <v>156</v>
      </c>
      <c r="N2145" s="18" t="s">
        <v>156</v>
      </c>
      <c r="O2145" t="s">
        <v>157</v>
      </c>
      <c r="P2145" s="64" t="str">
        <f>VLOOKUP(N2145,Entries!J:K,2,FALSE)</f>
        <v>UNITED STATES OF AMERICA</v>
      </c>
      <c r="Q2145" s="38" t="s">
        <v>5651</v>
      </c>
      <c r="R2145" s="32" t="s">
        <v>5651</v>
      </c>
      <c r="S2145" s="18" t="s">
        <v>156</v>
      </c>
      <c r="T2145" t="s">
        <v>157</v>
      </c>
      <c r="U2145" s="39" t="s">
        <v>159</v>
      </c>
      <c r="V2145" s="33" t="s">
        <v>159</v>
      </c>
      <c r="W2145" s="64">
        <f>IF(VLOOKUP(R2145,Entries!N:P,3,FALSE)=V2145,1,VLOOKUP(R2145,Entries!N:P,3,FALSE))</f>
        <v>1</v>
      </c>
      <c r="X2145"/>
      <c r="Y2145"/>
      <c r="Z2145" s="18"/>
      <c r="AA2145" s="18"/>
      <c r="AB2145" s="98"/>
      <c r="AC2145" s="99" t="s">
        <v>5652</v>
      </c>
      <c r="AD2145" s="18" t="s">
        <v>263</v>
      </c>
      <c r="AE2145" s="18" t="s">
        <v>263</v>
      </c>
      <c r="AF2145" s="98" t="s">
        <v>263</v>
      </c>
      <c r="AG2145" s="98" t="s">
        <v>11136</v>
      </c>
      <c r="AH2145" s="98"/>
      <c r="AI2145" s="18"/>
      <c r="AJ2145" s="18">
        <v>5</v>
      </c>
      <c r="AK2145" s="18" t="s">
        <v>95</v>
      </c>
      <c r="AL2145" s="18"/>
      <c r="AM2145" s="33"/>
      <c r="AN2145" s="32" t="s">
        <v>133</v>
      </c>
      <c r="AO2145" s="18" t="s">
        <v>134</v>
      </c>
      <c r="AP2145" s="33" t="s">
        <v>160</v>
      </c>
      <c r="AQ2145">
        <v>21104.355753619999</v>
      </c>
      <c r="AR2145" t="s">
        <v>7587</v>
      </c>
      <c r="AS2145" t="s">
        <v>11225</v>
      </c>
      <c r="AT2145" t="s">
        <v>14771</v>
      </c>
      <c r="AU2145">
        <v>53.055999999999997</v>
      </c>
      <c r="AV2145" s="98">
        <v>0.92600169528888887</v>
      </c>
      <c r="AW2145">
        <v>133.74459999999999</v>
      </c>
      <c r="AX2145" s="98">
        <v>2.3342831411288887</v>
      </c>
      <c r="AY2145">
        <v>5.9299999999999998E-5</v>
      </c>
      <c r="AZ2145">
        <v>100.7757</v>
      </c>
      <c r="BA2145" s="98">
        <v>1.7588674050800002</v>
      </c>
      <c r="BB2145">
        <v>259.32979999999998</v>
      </c>
      <c r="BC2145" s="98">
        <v>4.5261579168977777</v>
      </c>
      <c r="BD2145">
        <v>15.06391526</v>
      </c>
      <c r="BE2145" s="96">
        <f t="shared" si="273"/>
        <v>6925.3754901718894</v>
      </c>
      <c r="BF2145" s="96">
        <f t="shared" si="274"/>
        <v>554.78616493845675</v>
      </c>
      <c r="BG2145" s="96">
        <f t="shared" si="275"/>
        <v>553.96481540532204</v>
      </c>
      <c r="BH2145">
        <v>6931.748079519477</v>
      </c>
      <c r="BI2145">
        <v>1.207956470116651E-3</v>
      </c>
      <c r="BJ2145">
        <v>0.92633269211685576</v>
      </c>
      <c r="BK2145">
        <v>2.3342836256983781</v>
      </c>
      <c r="BL2145">
        <v>0.86796869839160862</v>
      </c>
      <c r="BM2145">
        <v>5.4170576301447708</v>
      </c>
      <c r="BN2145">
        <v>0.92600210392154425</v>
      </c>
      <c r="BO2145">
        <v>2.3342836288072499</v>
      </c>
      <c r="BP2145">
        <v>1.0132439280505191E-3</v>
      </c>
      <c r="BQ2145">
        <v>0.86796869839160862</v>
      </c>
      <c r="BR2145">
        <v>6925.656146854767</v>
      </c>
      <c r="BS2145" s="96">
        <v>561.67352589333404</v>
      </c>
      <c r="BT2145" s="96">
        <v>547.63876781620093</v>
      </c>
      <c r="BU2145">
        <v>5.4170576301447708</v>
      </c>
      <c r="BV2145" s="65" t="str">
        <f t="shared" si="276"/>
        <v>Starlink</v>
      </c>
      <c r="BW2145" s="32" t="s">
        <v>192</v>
      </c>
      <c r="BX2145" s="18">
        <v>3.3</v>
      </c>
      <c r="BY2145" s="21">
        <v>0.2</v>
      </c>
      <c r="BZ2145" s="18">
        <v>9</v>
      </c>
      <c r="CA2145" s="98">
        <v>25.52</v>
      </c>
      <c r="CB2145" s="98">
        <v>1.1950000000000001</v>
      </c>
      <c r="CC2145" s="98">
        <v>14.9102735294118</v>
      </c>
      <c r="CD2145" s="18">
        <v>0.2</v>
      </c>
      <c r="CE2145" s="18">
        <v>2.8</v>
      </c>
      <c r="CF2145" s="33">
        <v>9</v>
      </c>
      <c r="CG2145" s="32">
        <v>260</v>
      </c>
      <c r="CH2145" s="18">
        <v>260</v>
      </c>
      <c r="CI2145" s="18">
        <v>220</v>
      </c>
      <c r="CJ2145" s="98">
        <f>Population!$CG2145-Population!$CI2145</f>
        <v>40</v>
      </c>
      <c r="CK2145" s="120">
        <f>_xlfn.DAYS(Entries!$AY$2,Population!H2145)</f>
        <v>217</v>
      </c>
      <c r="CL2145" s="120">
        <f t="shared" si="277"/>
        <v>1825</v>
      </c>
      <c r="CM2145" s="122">
        <f>Entries!$AY$5</f>
        <v>0.15</v>
      </c>
      <c r="CN2145" s="122">
        <f t="shared" si="279"/>
        <v>0.15384615384615385</v>
      </c>
      <c r="CO2145" s="121">
        <f t="shared" si="278"/>
        <v>0.89893150684931511</v>
      </c>
      <c r="CP2145" s="32" t="s">
        <v>5654</v>
      </c>
      <c r="CQ2145" s="18">
        <v>4</v>
      </c>
      <c r="CR2145" s="18" t="s">
        <v>95</v>
      </c>
      <c r="CS2145" s="18"/>
      <c r="CT2145" s="33"/>
      <c r="CU2145" s="32" t="s">
        <v>5655</v>
      </c>
      <c r="CV2145" s="18" t="s">
        <v>5651</v>
      </c>
      <c r="CW2145" s="18" t="s">
        <v>157</v>
      </c>
      <c r="CX2145" s="18" t="s">
        <v>5652</v>
      </c>
      <c r="CY2145" s="18" t="s">
        <v>107</v>
      </c>
      <c r="CZ2145" s="18" t="s">
        <v>755</v>
      </c>
      <c r="DA2145" s="33"/>
      <c r="DB2145" s="17" t="s">
        <v>15463</v>
      </c>
      <c r="DC2145" s="17" t="s">
        <v>15500</v>
      </c>
      <c r="DD2145" s="17">
        <v>1</v>
      </c>
      <c r="DE2145" s="17" t="s">
        <v>15500</v>
      </c>
      <c r="DF2145" s="17" t="s">
        <v>15500</v>
      </c>
      <c r="DG2145" s="23" t="s">
        <v>11174</v>
      </c>
      <c r="DH2145" s="145"/>
    </row>
    <row r="2146" spans="1:112" s="17" customFormat="1" x14ac:dyDescent="0.25">
      <c r="A2146" s="30" t="s">
        <v>7776</v>
      </c>
      <c r="B2146" s="15">
        <v>1</v>
      </c>
      <c r="C2146" s="152" t="s">
        <v>11188</v>
      </c>
      <c r="D2146" s="15" t="s">
        <v>5649</v>
      </c>
      <c r="E2146" s="15">
        <v>46341</v>
      </c>
      <c r="F2146" s="15" t="s">
        <v>7777</v>
      </c>
      <c r="G2146" s="31">
        <v>64408</v>
      </c>
      <c r="H2146" s="43">
        <v>44077</v>
      </c>
      <c r="I2146" s="96" t="s">
        <v>221</v>
      </c>
      <c r="J2146" s="96"/>
      <c r="K2146" s="96"/>
      <c r="L2146" s="15" t="s">
        <v>285</v>
      </c>
      <c r="M2146" s="124" t="s">
        <v>156</v>
      </c>
      <c r="N2146" s="15" t="s">
        <v>156</v>
      </c>
      <c r="O2146" s="124" t="s">
        <v>157</v>
      </c>
      <c r="P2146" s="96" t="str">
        <f>VLOOKUP(N2146,Entries!J:K,2,FALSE)</f>
        <v>UNITED STATES OF AMERICA</v>
      </c>
      <c r="Q2146" s="123" t="s">
        <v>5651</v>
      </c>
      <c r="R2146" s="30" t="s">
        <v>5651</v>
      </c>
      <c r="S2146" s="15" t="s">
        <v>156</v>
      </c>
      <c r="T2146" s="124" t="s">
        <v>157</v>
      </c>
      <c r="U2146" s="125" t="s">
        <v>159</v>
      </c>
      <c r="V2146" s="31" t="s">
        <v>159</v>
      </c>
      <c r="W2146" s="64">
        <f>IF(VLOOKUP(R2146,Entries!N:P,3,FALSE)=V2146,1,VLOOKUP(R2146,Entries!N:P,3,FALSE))</f>
        <v>1</v>
      </c>
      <c r="X2146" s="124"/>
      <c r="Y2146" s="124"/>
      <c r="Z2146" s="15"/>
      <c r="AA2146" s="15"/>
      <c r="AB2146" s="96"/>
      <c r="AC2146" s="97" t="s">
        <v>5652</v>
      </c>
      <c r="AD2146" s="15" t="s">
        <v>263</v>
      </c>
      <c r="AE2146" s="15" t="s">
        <v>263</v>
      </c>
      <c r="AF2146" s="96" t="s">
        <v>263</v>
      </c>
      <c r="AG2146" s="96" t="s">
        <v>11136</v>
      </c>
      <c r="AH2146" s="96"/>
      <c r="AI2146" s="15"/>
      <c r="AJ2146" s="15">
        <v>5</v>
      </c>
      <c r="AK2146" s="15" t="s">
        <v>95</v>
      </c>
      <c r="AL2146" s="15"/>
      <c r="AM2146" s="31"/>
      <c r="AN2146" s="30" t="s">
        <v>133</v>
      </c>
      <c r="AO2146" s="15" t="s">
        <v>134</v>
      </c>
      <c r="AP2146" s="31" t="s">
        <v>160</v>
      </c>
      <c r="AQ2146">
        <v>21104.42857964</v>
      </c>
      <c r="AR2146" t="s">
        <v>11350</v>
      </c>
      <c r="AS2146" t="s">
        <v>11225</v>
      </c>
      <c r="AT2146" t="s">
        <v>14772</v>
      </c>
      <c r="AU2146">
        <v>53.057899999999997</v>
      </c>
      <c r="AV2146" s="96">
        <v>0.92603485653777773</v>
      </c>
      <c r="AW2146">
        <v>113.40770000000001</v>
      </c>
      <c r="AX2146" s="96">
        <v>1.9793373503244447</v>
      </c>
      <c r="AY2146">
        <v>3.4700000000000003E-5</v>
      </c>
      <c r="AZ2146">
        <v>90.300899999999999</v>
      </c>
      <c r="BA2146" s="96">
        <v>1.5760476946266666</v>
      </c>
      <c r="BB2146">
        <v>269.80200000000002</v>
      </c>
      <c r="BC2146" s="96">
        <v>4.7089322488000009</v>
      </c>
      <c r="BD2146">
        <v>15.06403469</v>
      </c>
      <c r="BE2146" s="96">
        <f t="shared" si="273"/>
        <v>6925.3388864905692</v>
      </c>
      <c r="BF2146" s="96">
        <f t="shared" si="274"/>
        <v>554.57919574993048</v>
      </c>
      <c r="BG2146" s="96">
        <f t="shared" si="275"/>
        <v>554.09857723120786</v>
      </c>
      <c r="BH2146">
        <v>6931.7115982623254</v>
      </c>
      <c r="BI2146">
        <v>1.1972654114511599E-3</v>
      </c>
      <c r="BJ2146">
        <v>0.92636585053157294</v>
      </c>
      <c r="BK2146">
        <v>1.9793377624663531</v>
      </c>
      <c r="BL2146">
        <v>0.84832250403962051</v>
      </c>
      <c r="BM2146">
        <v>5.4366584722722182</v>
      </c>
      <c r="BN2146">
        <v>0.92603526515896684</v>
      </c>
      <c r="BO2146">
        <v>1.979337764038646</v>
      </c>
      <c r="BP2146">
        <v>9.92051429876081E-4</v>
      </c>
      <c r="BQ2146">
        <v>0.84832250403962051</v>
      </c>
      <c r="BR2146">
        <v>6925.6192408561583</v>
      </c>
      <c r="BS2146" s="96">
        <v>561.48981132682638</v>
      </c>
      <c r="BT2146" s="96">
        <v>547.74867038548928</v>
      </c>
      <c r="BU2146">
        <v>5.4366584722722182</v>
      </c>
      <c r="BV2146" s="60" t="str">
        <f t="shared" si="276"/>
        <v>Starlink</v>
      </c>
      <c r="BW2146" s="30" t="s">
        <v>192</v>
      </c>
      <c r="BX2146" s="15">
        <v>3.3</v>
      </c>
      <c r="BY2146" s="16">
        <v>0.2</v>
      </c>
      <c r="BZ2146" s="15">
        <v>9</v>
      </c>
      <c r="CA2146" s="96">
        <v>25.52</v>
      </c>
      <c r="CB2146" s="96">
        <v>1.1950000000000001</v>
      </c>
      <c r="CC2146" s="96">
        <v>14.9102735294118</v>
      </c>
      <c r="CD2146" s="15">
        <v>0.2</v>
      </c>
      <c r="CE2146" s="15">
        <v>2.8</v>
      </c>
      <c r="CF2146" s="31">
        <v>9</v>
      </c>
      <c r="CG2146" s="30">
        <v>260</v>
      </c>
      <c r="CH2146" s="15">
        <v>260</v>
      </c>
      <c r="CI2146" s="15">
        <v>220</v>
      </c>
      <c r="CJ2146" s="96">
        <f>Population!$CG2146-Population!$CI2146</f>
        <v>40</v>
      </c>
      <c r="CK2146" s="118">
        <f>_xlfn.DAYS(Entries!$AY$2,Population!H2146)</f>
        <v>217</v>
      </c>
      <c r="CL2146" s="118">
        <f t="shared" si="277"/>
        <v>1825</v>
      </c>
      <c r="CM2146" s="117">
        <f>Entries!$AY$5</f>
        <v>0.15</v>
      </c>
      <c r="CN2146" s="117">
        <f t="shared" si="279"/>
        <v>0.15384615384615385</v>
      </c>
      <c r="CO2146" s="119">
        <f t="shared" si="278"/>
        <v>0.89893150684931511</v>
      </c>
      <c r="CP2146" s="30" t="s">
        <v>5654</v>
      </c>
      <c r="CQ2146" s="15">
        <v>4</v>
      </c>
      <c r="CR2146" s="15" t="s">
        <v>95</v>
      </c>
      <c r="CS2146" s="15"/>
      <c r="CT2146" s="31"/>
      <c r="CU2146" s="30" t="s">
        <v>5655</v>
      </c>
      <c r="CV2146" s="15" t="s">
        <v>5651</v>
      </c>
      <c r="CW2146" s="15" t="s">
        <v>157</v>
      </c>
      <c r="CX2146" s="15" t="s">
        <v>5652</v>
      </c>
      <c r="CY2146" s="15" t="s">
        <v>107</v>
      </c>
      <c r="CZ2146" s="15" t="s">
        <v>755</v>
      </c>
      <c r="DA2146" s="31"/>
      <c r="DB2146" s="17" t="s">
        <v>15463</v>
      </c>
      <c r="DC2146" s="17" t="s">
        <v>15500</v>
      </c>
      <c r="DD2146" s="17">
        <v>1</v>
      </c>
      <c r="DE2146" s="17" t="s">
        <v>15500</v>
      </c>
      <c r="DF2146" s="17" t="s">
        <v>15500</v>
      </c>
      <c r="DG2146" s="23" t="s">
        <v>11174</v>
      </c>
      <c r="DH2146" s="145"/>
    </row>
    <row r="2147" spans="1:112" s="17" customFormat="1" x14ac:dyDescent="0.25">
      <c r="A2147" s="32" t="s">
        <v>7779</v>
      </c>
      <c r="B2147" s="18">
        <v>1</v>
      </c>
      <c r="C2147" s="149" t="s">
        <v>11188</v>
      </c>
      <c r="D2147" s="18" t="s">
        <v>5649</v>
      </c>
      <c r="E2147" s="18">
        <v>46342</v>
      </c>
      <c r="F2147" s="18" t="s">
        <v>7780</v>
      </c>
      <c r="G2147" s="33">
        <v>64409</v>
      </c>
      <c r="H2147" s="44">
        <v>44077</v>
      </c>
      <c r="I2147" s="98" t="s">
        <v>221</v>
      </c>
      <c r="J2147" s="98"/>
      <c r="K2147" s="98"/>
      <c r="L2147" s="18" t="s">
        <v>285</v>
      </c>
      <c r="M2147" t="s">
        <v>156</v>
      </c>
      <c r="N2147" s="18" t="s">
        <v>156</v>
      </c>
      <c r="O2147" t="s">
        <v>157</v>
      </c>
      <c r="P2147" s="64" t="str">
        <f>VLOOKUP(N2147,Entries!J:K,2,FALSE)</f>
        <v>UNITED STATES OF AMERICA</v>
      </c>
      <c r="Q2147" s="38" t="s">
        <v>5651</v>
      </c>
      <c r="R2147" s="32" t="s">
        <v>5651</v>
      </c>
      <c r="S2147" s="18" t="s">
        <v>156</v>
      </c>
      <c r="T2147" t="s">
        <v>157</v>
      </c>
      <c r="U2147" s="39" t="s">
        <v>159</v>
      </c>
      <c r="V2147" s="33" t="s">
        <v>159</v>
      </c>
      <c r="W2147" s="64">
        <f>IF(VLOOKUP(R2147,Entries!N:P,3,FALSE)=V2147,1,VLOOKUP(R2147,Entries!N:P,3,FALSE))</f>
        <v>1</v>
      </c>
      <c r="X2147"/>
      <c r="Y2147"/>
      <c r="Z2147" s="18"/>
      <c r="AA2147" s="18"/>
      <c r="AB2147" s="98"/>
      <c r="AC2147" s="99" t="s">
        <v>5652</v>
      </c>
      <c r="AD2147" s="18" t="s">
        <v>263</v>
      </c>
      <c r="AE2147" s="18" t="s">
        <v>263</v>
      </c>
      <c r="AF2147" s="98" t="s">
        <v>263</v>
      </c>
      <c r="AG2147" s="98" t="s">
        <v>11136</v>
      </c>
      <c r="AH2147" s="98"/>
      <c r="AI2147" s="18"/>
      <c r="AJ2147" s="18">
        <v>5</v>
      </c>
      <c r="AK2147" s="18" t="s">
        <v>95</v>
      </c>
      <c r="AL2147" s="18"/>
      <c r="AM2147" s="33"/>
      <c r="AN2147" s="32" t="s">
        <v>133</v>
      </c>
      <c r="AO2147" s="18" t="s">
        <v>134</v>
      </c>
      <c r="AP2147" s="33" t="s">
        <v>160</v>
      </c>
      <c r="AQ2147">
        <v>21104.474640069999</v>
      </c>
      <c r="AR2147" t="s">
        <v>12125</v>
      </c>
      <c r="AS2147" t="s">
        <v>11225</v>
      </c>
      <c r="AT2147" t="s">
        <v>14773</v>
      </c>
      <c r="AU2147">
        <v>53.0563</v>
      </c>
      <c r="AV2147" s="98">
        <v>0.92600693127555567</v>
      </c>
      <c r="AW2147">
        <v>133.19970000000001</v>
      </c>
      <c r="AX2147" s="98">
        <v>2.3247728440133337</v>
      </c>
      <c r="AY2147">
        <v>6.7899999999999997E-5</v>
      </c>
      <c r="AZ2147">
        <v>170.3014</v>
      </c>
      <c r="BA2147" s="98">
        <v>2.9723195323822225</v>
      </c>
      <c r="BB2147">
        <v>189.7989</v>
      </c>
      <c r="BC2147" s="98">
        <v>3.3126150324933334</v>
      </c>
      <c r="BD2147">
        <v>15.064007760000001</v>
      </c>
      <c r="BE2147" s="96">
        <f t="shared" si="273"/>
        <v>6925.3471401294619</v>
      </c>
      <c r="BF2147" s="96">
        <f t="shared" si="274"/>
        <v>554.81737120027628</v>
      </c>
      <c r="BG2147" s="96">
        <f t="shared" si="275"/>
        <v>553.87690905864747</v>
      </c>
      <c r="BH2147">
        <v>6931.7192996052681</v>
      </c>
      <c r="BI2147">
        <v>1.136192180246291E-3</v>
      </c>
      <c r="BJ2147">
        <v>0.92633792976396978</v>
      </c>
      <c r="BK2147">
        <v>2.324773328836867</v>
      </c>
      <c r="BL2147">
        <v>0.87883903501859806</v>
      </c>
      <c r="BM2147">
        <v>5.4060964625596872</v>
      </c>
      <c r="BN2147">
        <v>0.9260073399017007</v>
      </c>
      <c r="BO2147">
        <v>2.324773329510855</v>
      </c>
      <c r="BP2147">
        <v>9.7361229801777984E-4</v>
      </c>
      <c r="BQ2147">
        <v>0.87883903501859806</v>
      </c>
      <c r="BR2147">
        <v>6925.6277500899296</v>
      </c>
      <c r="BS2147" s="96">
        <v>561.37062643891022</v>
      </c>
      <c r="BT2147" s="96">
        <v>547.88487374094893</v>
      </c>
      <c r="BU2147">
        <v>5.4060964625596872</v>
      </c>
      <c r="BV2147" s="65" t="str">
        <f t="shared" si="276"/>
        <v>Starlink</v>
      </c>
      <c r="BW2147" s="32" t="s">
        <v>192</v>
      </c>
      <c r="BX2147" s="18">
        <v>3.3</v>
      </c>
      <c r="BY2147" s="21">
        <v>0.2</v>
      </c>
      <c r="BZ2147" s="18">
        <v>9</v>
      </c>
      <c r="CA2147" s="98">
        <v>25.52</v>
      </c>
      <c r="CB2147" s="98">
        <v>1.1950000000000001</v>
      </c>
      <c r="CC2147" s="98">
        <v>14.9102735294118</v>
      </c>
      <c r="CD2147" s="18">
        <v>0.2</v>
      </c>
      <c r="CE2147" s="18">
        <v>2.8</v>
      </c>
      <c r="CF2147" s="33">
        <v>9</v>
      </c>
      <c r="CG2147" s="32">
        <v>260</v>
      </c>
      <c r="CH2147" s="18">
        <v>260</v>
      </c>
      <c r="CI2147" s="18">
        <v>220</v>
      </c>
      <c r="CJ2147" s="98">
        <f>Population!$CG2147-Population!$CI2147</f>
        <v>40</v>
      </c>
      <c r="CK2147" s="120">
        <f>_xlfn.DAYS(Entries!$AY$2,Population!H2147)</f>
        <v>217</v>
      </c>
      <c r="CL2147" s="120">
        <f t="shared" si="277"/>
        <v>1825</v>
      </c>
      <c r="CM2147" s="122">
        <f>Entries!$AY$5</f>
        <v>0.15</v>
      </c>
      <c r="CN2147" s="122">
        <f t="shared" si="279"/>
        <v>0.15384615384615385</v>
      </c>
      <c r="CO2147" s="121">
        <f t="shared" si="278"/>
        <v>0.89893150684931511</v>
      </c>
      <c r="CP2147" s="32" t="s">
        <v>5654</v>
      </c>
      <c r="CQ2147" s="18">
        <v>4</v>
      </c>
      <c r="CR2147" s="18" t="s">
        <v>95</v>
      </c>
      <c r="CS2147" s="18"/>
      <c r="CT2147" s="33"/>
      <c r="CU2147" s="32" t="s">
        <v>5655</v>
      </c>
      <c r="CV2147" s="18" t="s">
        <v>5651</v>
      </c>
      <c r="CW2147" s="18" t="s">
        <v>157</v>
      </c>
      <c r="CX2147" s="18" t="s">
        <v>5652</v>
      </c>
      <c r="CY2147" s="18" t="s">
        <v>107</v>
      </c>
      <c r="CZ2147" s="18" t="s">
        <v>755</v>
      </c>
      <c r="DA2147" s="33"/>
      <c r="DB2147" s="17" t="s">
        <v>15463</v>
      </c>
      <c r="DC2147" s="17" t="s">
        <v>15500</v>
      </c>
      <c r="DD2147" s="17">
        <v>1</v>
      </c>
      <c r="DE2147" s="17" t="s">
        <v>15500</v>
      </c>
      <c r="DF2147" s="17" t="s">
        <v>15500</v>
      </c>
      <c r="DG2147" s="23" t="s">
        <v>11174</v>
      </c>
      <c r="DH2147" s="145"/>
    </row>
    <row r="2148" spans="1:112" s="17" customFormat="1" x14ac:dyDescent="0.25">
      <c r="A2148" s="30" t="s">
        <v>7782</v>
      </c>
      <c r="B2148" s="15">
        <v>1</v>
      </c>
      <c r="C2148" s="152" t="s">
        <v>11188</v>
      </c>
      <c r="D2148" s="15" t="s">
        <v>5649</v>
      </c>
      <c r="E2148" s="15">
        <v>46364</v>
      </c>
      <c r="F2148" s="15" t="s">
        <v>7783</v>
      </c>
      <c r="G2148" s="31">
        <v>64431</v>
      </c>
      <c r="H2148" s="43">
        <v>44077</v>
      </c>
      <c r="I2148" s="96" t="s">
        <v>221</v>
      </c>
      <c r="J2148" s="96"/>
      <c r="K2148" s="96"/>
      <c r="L2148" s="15" t="s">
        <v>285</v>
      </c>
      <c r="M2148" s="124" t="s">
        <v>156</v>
      </c>
      <c r="N2148" s="15" t="s">
        <v>156</v>
      </c>
      <c r="O2148" s="124" t="s">
        <v>157</v>
      </c>
      <c r="P2148" s="96" t="str">
        <f>VLOOKUP(N2148,Entries!J:K,2,FALSE)</f>
        <v>UNITED STATES OF AMERICA</v>
      </c>
      <c r="Q2148" s="123" t="s">
        <v>5651</v>
      </c>
      <c r="R2148" s="30" t="s">
        <v>5651</v>
      </c>
      <c r="S2148" s="15" t="s">
        <v>156</v>
      </c>
      <c r="T2148" s="124" t="s">
        <v>157</v>
      </c>
      <c r="U2148" s="125" t="s">
        <v>159</v>
      </c>
      <c r="V2148" s="31" t="s">
        <v>159</v>
      </c>
      <c r="W2148" s="64">
        <f>IF(VLOOKUP(R2148,Entries!N:P,3,FALSE)=V2148,1,VLOOKUP(R2148,Entries!N:P,3,FALSE))</f>
        <v>1</v>
      </c>
      <c r="X2148" s="124"/>
      <c r="Y2148" s="124"/>
      <c r="Z2148" s="15"/>
      <c r="AA2148" s="15"/>
      <c r="AB2148" s="96"/>
      <c r="AC2148" s="97" t="s">
        <v>5652</v>
      </c>
      <c r="AD2148" s="15" t="s">
        <v>263</v>
      </c>
      <c r="AE2148" s="15" t="s">
        <v>263</v>
      </c>
      <c r="AF2148" s="96" t="s">
        <v>263</v>
      </c>
      <c r="AG2148" s="96" t="s">
        <v>11136</v>
      </c>
      <c r="AH2148" s="96"/>
      <c r="AI2148" s="15"/>
      <c r="AJ2148" s="15">
        <v>5</v>
      </c>
      <c r="AK2148" s="15" t="s">
        <v>95</v>
      </c>
      <c r="AL2148" s="15"/>
      <c r="AM2148" s="31"/>
      <c r="AN2148" s="30" t="s">
        <v>133</v>
      </c>
      <c r="AO2148" s="15" t="s">
        <v>134</v>
      </c>
      <c r="AP2148" s="31" t="s">
        <v>160</v>
      </c>
      <c r="AQ2148">
        <v>21104.564913630002</v>
      </c>
      <c r="AR2148" t="s">
        <v>14774</v>
      </c>
      <c r="AS2148" t="s">
        <v>11225</v>
      </c>
      <c r="AT2148" t="s">
        <v>14775</v>
      </c>
      <c r="AU2148">
        <v>53.055399999999999</v>
      </c>
      <c r="AV2148" s="96">
        <v>0.92599122331555561</v>
      </c>
      <c r="AW2148">
        <v>67.974699999999999</v>
      </c>
      <c r="AX2148" s="96">
        <v>1.1863820762355555</v>
      </c>
      <c r="AY2148">
        <v>7.425E-4</v>
      </c>
      <c r="AZ2148">
        <v>273.16449999999998</v>
      </c>
      <c r="BA2148" s="96">
        <v>4.7676189326888894</v>
      </c>
      <c r="BB2148">
        <v>86.849800000000002</v>
      </c>
      <c r="BC2148" s="96">
        <v>1.5158146493422224</v>
      </c>
      <c r="BD2148">
        <v>15.14121935</v>
      </c>
      <c r="BE2148" s="96">
        <f t="shared" si="273"/>
        <v>6901.7835356665828</v>
      </c>
      <c r="BF2148" s="96">
        <f t="shared" si="274"/>
        <v>535.90810994181629</v>
      </c>
      <c r="BG2148" s="96">
        <f t="shared" si="275"/>
        <v>525.6589613913502</v>
      </c>
      <c r="BH2148">
        <v>6908.1783149181229</v>
      </c>
      <c r="BI2148">
        <v>8.4752898634512966E-4</v>
      </c>
      <c r="BJ2148">
        <v>0.92632448681918211</v>
      </c>
      <c r="BK2148">
        <v>1.1863823234208659</v>
      </c>
      <c r="BL2148">
        <v>0.14762777503546409</v>
      </c>
      <c r="BM2148">
        <v>6.1358071427497958</v>
      </c>
      <c r="BN2148">
        <v>0.92599163490376468</v>
      </c>
      <c r="BO2148">
        <v>1.1863823293360201</v>
      </c>
      <c r="BP2148">
        <v>5.511747781787547E-4</v>
      </c>
      <c r="BQ2148">
        <v>0.14762777503546409</v>
      </c>
      <c r="BR2148">
        <v>6902.0652445337701</v>
      </c>
      <c r="BS2148" s="96">
        <v>534.86948881390163</v>
      </c>
      <c r="BT2148" s="96">
        <v>527.26100025363849</v>
      </c>
      <c r="BU2148">
        <v>6.1358071427497958</v>
      </c>
      <c r="BV2148" s="60" t="str">
        <f t="shared" si="276"/>
        <v>Starlink</v>
      </c>
      <c r="BW2148" s="30" t="s">
        <v>192</v>
      </c>
      <c r="BX2148" s="15">
        <v>3.3</v>
      </c>
      <c r="BY2148" s="16">
        <v>0.2</v>
      </c>
      <c r="BZ2148" s="15">
        <v>9</v>
      </c>
      <c r="CA2148" s="96">
        <v>25.52</v>
      </c>
      <c r="CB2148" s="96">
        <v>1.1950000000000001</v>
      </c>
      <c r="CC2148" s="96">
        <v>14.9102735294118</v>
      </c>
      <c r="CD2148" s="15">
        <v>0.2</v>
      </c>
      <c r="CE2148" s="15">
        <v>2.8</v>
      </c>
      <c r="CF2148" s="31">
        <v>9</v>
      </c>
      <c r="CG2148" s="30">
        <v>260</v>
      </c>
      <c r="CH2148" s="15">
        <v>260</v>
      </c>
      <c r="CI2148" s="15">
        <v>220</v>
      </c>
      <c r="CJ2148" s="96">
        <f>Population!$CG2148-Population!$CI2148</f>
        <v>40</v>
      </c>
      <c r="CK2148" s="118">
        <f>_xlfn.DAYS(Entries!$AY$2,Population!H2148)</f>
        <v>217</v>
      </c>
      <c r="CL2148" s="118">
        <f t="shared" si="277"/>
        <v>1825</v>
      </c>
      <c r="CM2148" s="117">
        <f>Entries!$AY$5</f>
        <v>0.15</v>
      </c>
      <c r="CN2148" s="117">
        <f t="shared" si="279"/>
        <v>0.15384615384615385</v>
      </c>
      <c r="CO2148" s="119">
        <f t="shared" si="278"/>
        <v>0.89893150684931511</v>
      </c>
      <c r="CP2148" s="30" t="s">
        <v>5654</v>
      </c>
      <c r="CQ2148" s="15">
        <v>4</v>
      </c>
      <c r="CR2148" s="15" t="s">
        <v>95</v>
      </c>
      <c r="CS2148" s="15"/>
      <c r="CT2148" s="31"/>
      <c r="CU2148" s="30" t="s">
        <v>5655</v>
      </c>
      <c r="CV2148" s="15" t="s">
        <v>5651</v>
      </c>
      <c r="CW2148" s="15" t="s">
        <v>157</v>
      </c>
      <c r="CX2148" s="15" t="s">
        <v>5652</v>
      </c>
      <c r="CY2148" s="15" t="s">
        <v>107</v>
      </c>
      <c r="CZ2148" s="15" t="s">
        <v>755</v>
      </c>
      <c r="DA2148" s="31"/>
      <c r="DB2148" s="17" t="s">
        <v>15463</v>
      </c>
      <c r="DC2148" s="17" t="s">
        <v>15500</v>
      </c>
      <c r="DD2148" s="17">
        <v>1</v>
      </c>
      <c r="DE2148" s="17" t="s">
        <v>15500</v>
      </c>
      <c r="DF2148" s="17" t="s">
        <v>15500</v>
      </c>
      <c r="DG2148" s="23" t="s">
        <v>11174</v>
      </c>
      <c r="DH2148" s="145"/>
    </row>
    <row r="2149" spans="1:112" s="17" customFormat="1" x14ac:dyDescent="0.25">
      <c r="A2149" s="32" t="s">
        <v>7785</v>
      </c>
      <c r="B2149" s="18">
        <v>1</v>
      </c>
      <c r="C2149" s="149" t="s">
        <v>11188</v>
      </c>
      <c r="D2149" s="18" t="s">
        <v>5649</v>
      </c>
      <c r="E2149" s="18">
        <v>46343</v>
      </c>
      <c r="F2149" s="18" t="s">
        <v>7786</v>
      </c>
      <c r="G2149" s="33">
        <v>64410</v>
      </c>
      <c r="H2149" s="44">
        <v>44077</v>
      </c>
      <c r="I2149" s="98" t="s">
        <v>221</v>
      </c>
      <c r="J2149" s="98"/>
      <c r="K2149" s="98"/>
      <c r="L2149" s="18" t="s">
        <v>285</v>
      </c>
      <c r="M2149" t="s">
        <v>156</v>
      </c>
      <c r="N2149" s="18" t="s">
        <v>156</v>
      </c>
      <c r="O2149" t="s">
        <v>157</v>
      </c>
      <c r="P2149" s="64" t="str">
        <f>VLOOKUP(N2149,Entries!J:K,2,FALSE)</f>
        <v>UNITED STATES OF AMERICA</v>
      </c>
      <c r="Q2149" s="38" t="s">
        <v>5651</v>
      </c>
      <c r="R2149" s="32" t="s">
        <v>5651</v>
      </c>
      <c r="S2149" s="18" t="s">
        <v>156</v>
      </c>
      <c r="T2149" t="s">
        <v>157</v>
      </c>
      <c r="U2149" s="39" t="s">
        <v>159</v>
      </c>
      <c r="V2149" s="33" t="s">
        <v>159</v>
      </c>
      <c r="W2149" s="64">
        <f>IF(VLOOKUP(R2149,Entries!N:P,3,FALSE)=V2149,1,VLOOKUP(R2149,Entries!N:P,3,FALSE))</f>
        <v>1</v>
      </c>
      <c r="X2149"/>
      <c r="Y2149"/>
      <c r="Z2149" s="18"/>
      <c r="AA2149" s="18"/>
      <c r="AB2149" s="98"/>
      <c r="AC2149" s="99" t="s">
        <v>5652</v>
      </c>
      <c r="AD2149" s="18" t="s">
        <v>263</v>
      </c>
      <c r="AE2149" s="18" t="s">
        <v>263</v>
      </c>
      <c r="AF2149" s="98" t="s">
        <v>263</v>
      </c>
      <c r="AG2149" s="98" t="s">
        <v>11136</v>
      </c>
      <c r="AH2149" s="98"/>
      <c r="AI2149" s="18"/>
      <c r="AJ2149" s="18">
        <v>5</v>
      </c>
      <c r="AK2149" s="18" t="s">
        <v>95</v>
      </c>
      <c r="AL2149" s="18"/>
      <c r="AM2149" s="33"/>
      <c r="AN2149" s="32" t="s">
        <v>133</v>
      </c>
      <c r="AO2149" s="18" t="s">
        <v>134</v>
      </c>
      <c r="AP2149" s="33" t="s">
        <v>160</v>
      </c>
      <c r="AQ2149">
        <v>21104.336430489999</v>
      </c>
      <c r="AR2149" t="s">
        <v>6801</v>
      </c>
      <c r="AS2149" t="s">
        <v>11225</v>
      </c>
      <c r="AT2149" t="s">
        <v>14776</v>
      </c>
      <c r="AU2149">
        <v>53.056100000000001</v>
      </c>
      <c r="AV2149" s="98">
        <v>0.92600344061777784</v>
      </c>
      <c r="AW2149">
        <v>113.8276</v>
      </c>
      <c r="AX2149" s="98">
        <v>1.9866659863288889</v>
      </c>
      <c r="AY2149">
        <v>8.6600000000000004E-5</v>
      </c>
      <c r="AZ2149">
        <v>64.256600000000006</v>
      </c>
      <c r="BA2149" s="98">
        <v>1.121489002817778</v>
      </c>
      <c r="BB2149">
        <v>295.85120000000001</v>
      </c>
      <c r="BC2149" s="98">
        <v>5.1635764617244444</v>
      </c>
      <c r="BD2149">
        <v>15.06390481</v>
      </c>
      <c r="BE2149" s="96">
        <f t="shared" si="273"/>
        <v>6925.3786929787129</v>
      </c>
      <c r="BF2149" s="96">
        <f t="shared" si="274"/>
        <v>554.97843077352445</v>
      </c>
      <c r="BG2149" s="96">
        <f t="shared" si="275"/>
        <v>553.77895518390051</v>
      </c>
      <c r="BH2149">
        <v>6931.7516767782554</v>
      </c>
      <c r="BI2149">
        <v>1.2547568121006941E-3</v>
      </c>
      <c r="BJ2149">
        <v>0.92633443683331662</v>
      </c>
      <c r="BK2149">
        <v>1.9866663992304621</v>
      </c>
      <c r="BL2149">
        <v>0.84852648291389876</v>
      </c>
      <c r="BM2149">
        <v>5.4365400616328889</v>
      </c>
      <c r="BN2149">
        <v>0.92600384926383883</v>
      </c>
      <c r="BO2149">
        <v>1.986666401762738</v>
      </c>
      <c r="BP2149">
        <v>1.031667930020844E-3</v>
      </c>
      <c r="BQ2149">
        <v>0.84852648291389876</v>
      </c>
      <c r="BR2149">
        <v>6925.6593335729731</v>
      </c>
      <c r="BS2149" s="96">
        <v>561.80431420166951</v>
      </c>
      <c r="BT2149" s="96">
        <v>547.51435294427665</v>
      </c>
      <c r="BU2149">
        <v>5.4365400616328889</v>
      </c>
      <c r="BV2149" s="65" t="str">
        <f t="shared" si="276"/>
        <v>Starlink</v>
      </c>
      <c r="BW2149" s="32" t="s">
        <v>192</v>
      </c>
      <c r="BX2149" s="18">
        <v>3.3</v>
      </c>
      <c r="BY2149" s="21">
        <v>0.2</v>
      </c>
      <c r="BZ2149" s="18">
        <v>9</v>
      </c>
      <c r="CA2149" s="98">
        <v>25.52</v>
      </c>
      <c r="CB2149" s="98">
        <v>1.1950000000000001</v>
      </c>
      <c r="CC2149" s="98">
        <v>14.9102735294118</v>
      </c>
      <c r="CD2149" s="18">
        <v>0.2</v>
      </c>
      <c r="CE2149" s="18">
        <v>2.8</v>
      </c>
      <c r="CF2149" s="33">
        <v>9</v>
      </c>
      <c r="CG2149" s="32">
        <v>260</v>
      </c>
      <c r="CH2149" s="18">
        <v>260</v>
      </c>
      <c r="CI2149" s="18">
        <v>220</v>
      </c>
      <c r="CJ2149" s="98">
        <f>Population!$CG2149-Population!$CI2149</f>
        <v>40</v>
      </c>
      <c r="CK2149" s="120">
        <f>_xlfn.DAYS(Entries!$AY$2,Population!H2149)</f>
        <v>217</v>
      </c>
      <c r="CL2149" s="120">
        <f t="shared" si="277"/>
        <v>1825</v>
      </c>
      <c r="CM2149" s="122">
        <f>Entries!$AY$5</f>
        <v>0.15</v>
      </c>
      <c r="CN2149" s="122">
        <f t="shared" si="279"/>
        <v>0.15384615384615385</v>
      </c>
      <c r="CO2149" s="121">
        <f t="shared" si="278"/>
        <v>0.89893150684931511</v>
      </c>
      <c r="CP2149" s="32" t="s">
        <v>5654</v>
      </c>
      <c r="CQ2149" s="18">
        <v>4</v>
      </c>
      <c r="CR2149" s="18" t="s">
        <v>95</v>
      </c>
      <c r="CS2149" s="18"/>
      <c r="CT2149" s="33"/>
      <c r="CU2149" s="32" t="s">
        <v>5655</v>
      </c>
      <c r="CV2149" s="18" t="s">
        <v>5651</v>
      </c>
      <c r="CW2149" s="18" t="s">
        <v>157</v>
      </c>
      <c r="CX2149" s="18" t="s">
        <v>5652</v>
      </c>
      <c r="CY2149" s="18" t="s">
        <v>107</v>
      </c>
      <c r="CZ2149" s="18" t="s">
        <v>755</v>
      </c>
      <c r="DA2149" s="33"/>
      <c r="DB2149" s="17" t="s">
        <v>15463</v>
      </c>
      <c r="DC2149" s="17" t="s">
        <v>15500</v>
      </c>
      <c r="DD2149" s="17">
        <v>1</v>
      </c>
      <c r="DE2149" s="17" t="s">
        <v>15500</v>
      </c>
      <c r="DF2149" s="17" t="s">
        <v>15500</v>
      </c>
      <c r="DG2149" s="23" t="s">
        <v>11174</v>
      </c>
      <c r="DH2149" s="145"/>
    </row>
    <row r="2150" spans="1:112" s="17" customFormat="1" x14ac:dyDescent="0.25">
      <c r="A2150" s="30" t="s">
        <v>7788</v>
      </c>
      <c r="B2150" s="15">
        <v>1</v>
      </c>
      <c r="C2150" s="152" t="s">
        <v>11188</v>
      </c>
      <c r="D2150" s="15" t="s">
        <v>5649</v>
      </c>
      <c r="E2150" s="15">
        <v>46344</v>
      </c>
      <c r="F2150" s="15" t="s">
        <v>7789</v>
      </c>
      <c r="G2150" s="31">
        <v>64411</v>
      </c>
      <c r="H2150" s="43">
        <v>44077</v>
      </c>
      <c r="I2150" s="96" t="s">
        <v>221</v>
      </c>
      <c r="J2150" s="96"/>
      <c r="K2150" s="96"/>
      <c r="L2150" s="15" t="s">
        <v>285</v>
      </c>
      <c r="M2150" s="124" t="s">
        <v>156</v>
      </c>
      <c r="N2150" s="15" t="s">
        <v>156</v>
      </c>
      <c r="O2150" s="124" t="s">
        <v>157</v>
      </c>
      <c r="P2150" s="96" t="str">
        <f>VLOOKUP(N2150,Entries!J:K,2,FALSE)</f>
        <v>UNITED STATES OF AMERICA</v>
      </c>
      <c r="Q2150" s="123" t="s">
        <v>5651</v>
      </c>
      <c r="R2150" s="30" t="s">
        <v>5651</v>
      </c>
      <c r="S2150" s="15" t="s">
        <v>156</v>
      </c>
      <c r="T2150" s="124" t="s">
        <v>157</v>
      </c>
      <c r="U2150" s="125" t="s">
        <v>159</v>
      </c>
      <c r="V2150" s="31" t="s">
        <v>159</v>
      </c>
      <c r="W2150" s="64">
        <f>IF(VLOOKUP(R2150,Entries!N:P,3,FALSE)=V2150,1,VLOOKUP(R2150,Entries!N:P,3,FALSE))</f>
        <v>1</v>
      </c>
      <c r="X2150" s="124"/>
      <c r="Y2150" s="124"/>
      <c r="Z2150" s="15"/>
      <c r="AA2150" s="15"/>
      <c r="AB2150" s="96"/>
      <c r="AC2150" s="97" t="s">
        <v>5652</v>
      </c>
      <c r="AD2150" s="15" t="s">
        <v>263</v>
      </c>
      <c r="AE2150" s="15" t="s">
        <v>263</v>
      </c>
      <c r="AF2150" s="96" t="s">
        <v>263</v>
      </c>
      <c r="AG2150" s="96" t="s">
        <v>11136</v>
      </c>
      <c r="AH2150" s="96"/>
      <c r="AI2150" s="15"/>
      <c r="AJ2150" s="15">
        <v>5</v>
      </c>
      <c r="AK2150" s="15" t="s">
        <v>95</v>
      </c>
      <c r="AL2150" s="15"/>
      <c r="AM2150" s="31"/>
      <c r="AN2150" s="30" t="s">
        <v>133</v>
      </c>
      <c r="AO2150" s="15" t="s">
        <v>134</v>
      </c>
      <c r="AP2150" s="31" t="s">
        <v>160</v>
      </c>
      <c r="AQ2150">
        <v>21104.288517559999</v>
      </c>
      <c r="AR2150" t="s">
        <v>14777</v>
      </c>
      <c r="AS2150" t="s">
        <v>11225</v>
      </c>
      <c r="AT2150" t="s">
        <v>14778</v>
      </c>
      <c r="AU2150">
        <v>53.056899999999999</v>
      </c>
      <c r="AV2150" s="96">
        <v>0.92601740324888893</v>
      </c>
      <c r="AW2150">
        <v>114.04730000000001</v>
      </c>
      <c r="AX2150" s="96">
        <v>1.9905004738977778</v>
      </c>
      <c r="AY2150">
        <v>6.8100000000000002E-5</v>
      </c>
      <c r="AZ2150">
        <v>78.837900000000005</v>
      </c>
      <c r="BA2150" s="96">
        <v>1.3759806440933335</v>
      </c>
      <c r="BB2150">
        <v>281.26859999999999</v>
      </c>
      <c r="BC2150" s="96">
        <v>4.909062131173334</v>
      </c>
      <c r="BD2150">
        <v>15.063926560000001</v>
      </c>
      <c r="BE2150" s="96">
        <f t="shared" si="273"/>
        <v>6925.3720268538436</v>
      </c>
      <c r="BF2150" s="96">
        <f t="shared" si="274"/>
        <v>554.8436446888727</v>
      </c>
      <c r="BG2150" s="96">
        <f t="shared" si="275"/>
        <v>553.90040901881457</v>
      </c>
      <c r="BH2150">
        <v>6931.7448175507161</v>
      </c>
      <c r="BI2150">
        <v>1.230248752559151E-3</v>
      </c>
      <c r="BJ2150">
        <v>0.92634839743307251</v>
      </c>
      <c r="BK2150">
        <v>1.9905008872682191</v>
      </c>
      <c r="BL2150">
        <v>0.8574242935902554</v>
      </c>
      <c r="BM2150">
        <v>5.427619525260841</v>
      </c>
      <c r="BN2150">
        <v>0.92601781187207366</v>
      </c>
      <c r="BO2150">
        <v>1.990500890037552</v>
      </c>
      <c r="BP2150">
        <v>1.020969262273669E-3</v>
      </c>
      <c r="BQ2150">
        <v>0.8574242935902554</v>
      </c>
      <c r="BR2150">
        <v>6925.6525396537972</v>
      </c>
      <c r="BS2150" s="96">
        <v>561.72341801797029</v>
      </c>
      <c r="BT2150" s="96">
        <v>547.5816612896233</v>
      </c>
      <c r="BU2150">
        <v>5.427619525260841</v>
      </c>
      <c r="BV2150" s="60" t="str">
        <f t="shared" si="276"/>
        <v>Starlink</v>
      </c>
      <c r="BW2150" s="30" t="s">
        <v>192</v>
      </c>
      <c r="BX2150" s="15">
        <v>3.3</v>
      </c>
      <c r="BY2150" s="16">
        <v>0.2</v>
      </c>
      <c r="BZ2150" s="15">
        <v>9</v>
      </c>
      <c r="CA2150" s="96">
        <v>25.52</v>
      </c>
      <c r="CB2150" s="96">
        <v>1.1950000000000001</v>
      </c>
      <c r="CC2150" s="96">
        <v>14.9102735294118</v>
      </c>
      <c r="CD2150" s="15">
        <v>0.2</v>
      </c>
      <c r="CE2150" s="15">
        <v>2.8</v>
      </c>
      <c r="CF2150" s="31">
        <v>9</v>
      </c>
      <c r="CG2150" s="30">
        <v>260</v>
      </c>
      <c r="CH2150" s="15">
        <v>260</v>
      </c>
      <c r="CI2150" s="15">
        <v>220</v>
      </c>
      <c r="CJ2150" s="96">
        <f>Population!$CG2150-Population!$CI2150</f>
        <v>40</v>
      </c>
      <c r="CK2150" s="118">
        <f>_xlfn.DAYS(Entries!$AY$2,Population!H2150)</f>
        <v>217</v>
      </c>
      <c r="CL2150" s="118">
        <f t="shared" si="277"/>
        <v>1825</v>
      </c>
      <c r="CM2150" s="117">
        <f>Entries!$AY$5</f>
        <v>0.15</v>
      </c>
      <c r="CN2150" s="117">
        <f t="shared" si="279"/>
        <v>0.15384615384615385</v>
      </c>
      <c r="CO2150" s="119">
        <f t="shared" si="278"/>
        <v>0.89893150684931511</v>
      </c>
      <c r="CP2150" s="30" t="s">
        <v>5654</v>
      </c>
      <c r="CQ2150" s="15">
        <v>4</v>
      </c>
      <c r="CR2150" s="15" t="s">
        <v>95</v>
      </c>
      <c r="CS2150" s="15"/>
      <c r="CT2150" s="31"/>
      <c r="CU2150" s="30" t="s">
        <v>5655</v>
      </c>
      <c r="CV2150" s="15" t="s">
        <v>5651</v>
      </c>
      <c r="CW2150" s="15" t="s">
        <v>157</v>
      </c>
      <c r="CX2150" s="15" t="s">
        <v>5652</v>
      </c>
      <c r="CY2150" s="15" t="s">
        <v>107</v>
      </c>
      <c r="CZ2150" s="15" t="s">
        <v>755</v>
      </c>
      <c r="DA2150" s="31"/>
      <c r="DB2150" s="17" t="s">
        <v>15463</v>
      </c>
      <c r="DC2150" s="17" t="s">
        <v>15500</v>
      </c>
      <c r="DD2150" s="17">
        <v>1</v>
      </c>
      <c r="DE2150" s="17" t="s">
        <v>15500</v>
      </c>
      <c r="DF2150" s="17" t="s">
        <v>15500</v>
      </c>
      <c r="DG2150" s="23" t="s">
        <v>11174</v>
      </c>
      <c r="DH2150" s="145"/>
    </row>
    <row r="2151" spans="1:112" s="17" customFormat="1" x14ac:dyDescent="0.25">
      <c r="A2151" s="32" t="s">
        <v>7791</v>
      </c>
      <c r="B2151" s="18">
        <v>1</v>
      </c>
      <c r="C2151" s="149" t="s">
        <v>11188</v>
      </c>
      <c r="D2151" s="18" t="s">
        <v>5649</v>
      </c>
      <c r="E2151" s="18">
        <v>46677</v>
      </c>
      <c r="F2151" s="18" t="s">
        <v>7792</v>
      </c>
      <c r="G2151" s="33">
        <v>64901</v>
      </c>
      <c r="H2151" s="44">
        <v>44122</v>
      </c>
      <c r="I2151" s="98" t="s">
        <v>221</v>
      </c>
      <c r="J2151" s="98"/>
      <c r="K2151" s="98"/>
      <c r="L2151" s="18" t="s">
        <v>285</v>
      </c>
      <c r="M2151" t="s">
        <v>156</v>
      </c>
      <c r="N2151" s="18" t="s">
        <v>156</v>
      </c>
      <c r="O2151" t="s">
        <v>157</v>
      </c>
      <c r="P2151" s="64" t="str">
        <f>VLOOKUP(N2151,Entries!J:K,2,FALSE)</f>
        <v>UNITED STATES OF AMERICA</v>
      </c>
      <c r="Q2151" s="38" t="s">
        <v>5651</v>
      </c>
      <c r="R2151" s="32" t="s">
        <v>5651</v>
      </c>
      <c r="S2151" s="18" t="s">
        <v>156</v>
      </c>
      <c r="T2151" t="s">
        <v>157</v>
      </c>
      <c r="U2151" s="39" t="s">
        <v>159</v>
      </c>
      <c r="V2151" s="33" t="s">
        <v>159</v>
      </c>
      <c r="W2151" s="64">
        <f>IF(VLOOKUP(R2151,Entries!N:P,3,FALSE)=V2151,1,VLOOKUP(R2151,Entries!N:P,3,FALSE))</f>
        <v>1</v>
      </c>
      <c r="X2151"/>
      <c r="Y2151"/>
      <c r="Z2151" s="18"/>
      <c r="AA2151" s="18"/>
      <c r="AB2151" s="98"/>
      <c r="AC2151" s="99" t="s">
        <v>5652</v>
      </c>
      <c r="AD2151" s="18" t="s">
        <v>263</v>
      </c>
      <c r="AE2151" s="18" t="s">
        <v>263</v>
      </c>
      <c r="AF2151" s="98" t="s">
        <v>263</v>
      </c>
      <c r="AG2151" s="98" t="s">
        <v>11136</v>
      </c>
      <c r="AH2151" s="98"/>
      <c r="AI2151" s="18"/>
      <c r="AJ2151" s="18">
        <v>5</v>
      </c>
      <c r="AK2151" s="18" t="s">
        <v>95</v>
      </c>
      <c r="AL2151" s="18"/>
      <c r="AM2151" s="33"/>
      <c r="AN2151" s="32" t="s">
        <v>133</v>
      </c>
      <c r="AO2151" s="18" t="s">
        <v>134</v>
      </c>
      <c r="AP2151" s="33" t="s">
        <v>160</v>
      </c>
      <c r="AQ2151">
        <v>21104.1387679</v>
      </c>
      <c r="AR2151" t="s">
        <v>14779</v>
      </c>
      <c r="AS2151" t="s">
        <v>11225</v>
      </c>
      <c r="AT2151" t="s">
        <v>14780</v>
      </c>
      <c r="AU2151">
        <v>53.057400000000001</v>
      </c>
      <c r="AV2151" s="98">
        <v>0.92602612989333344</v>
      </c>
      <c r="AW2151">
        <v>359.70960000000002</v>
      </c>
      <c r="AX2151" s="98">
        <v>6.2781155649066678</v>
      </c>
      <c r="AY2151">
        <v>1.828E-4</v>
      </c>
      <c r="AZ2151">
        <v>85.931399999999996</v>
      </c>
      <c r="BA2151" s="98">
        <v>1.4997855488266667</v>
      </c>
      <c r="BB2151">
        <v>274.1884</v>
      </c>
      <c r="BC2151" s="98">
        <v>4.7854893551822224</v>
      </c>
      <c r="BD2151">
        <v>15.063929160000001</v>
      </c>
      <c r="BE2151" s="96">
        <f t="shared" si="273"/>
        <v>6925.3712299848303</v>
      </c>
      <c r="BF2151" s="96">
        <f t="shared" si="274"/>
        <v>555.63718784567118</v>
      </c>
      <c r="BG2151" s="96">
        <f t="shared" si="275"/>
        <v>553.10527212398847</v>
      </c>
      <c r="BH2151">
        <v>6931.7440224024649</v>
      </c>
      <c r="BI2151">
        <v>1.3196845043497391E-3</v>
      </c>
      <c r="BJ2151">
        <v>0.9263571226460573</v>
      </c>
      <c r="BK2151">
        <v>6.2781168711709636</v>
      </c>
      <c r="BL2151">
        <v>0.9148975188424453</v>
      </c>
      <c r="BM2151">
        <v>5.3703783939933274</v>
      </c>
      <c r="BN2151">
        <v>0.92602653845233451</v>
      </c>
      <c r="BO2151">
        <v>6.2781168733928441</v>
      </c>
      <c r="BP2151">
        <v>1.126506799873089E-3</v>
      </c>
      <c r="BQ2151">
        <v>0.9148975188424453</v>
      </c>
      <c r="BR2151">
        <v>6925.6516619590629</v>
      </c>
      <c r="BS2151" s="96">
        <v>562.45345564981289</v>
      </c>
      <c r="BT2151" s="96">
        <v>546.849868268313</v>
      </c>
      <c r="BU2151">
        <v>5.3703783939933274</v>
      </c>
      <c r="BV2151" s="65" t="str">
        <f t="shared" si="276"/>
        <v>Starlink</v>
      </c>
      <c r="BW2151" s="32" t="s">
        <v>192</v>
      </c>
      <c r="BX2151" s="18">
        <v>3.3</v>
      </c>
      <c r="BY2151" s="21">
        <v>0.2</v>
      </c>
      <c r="BZ2151" s="18">
        <v>9</v>
      </c>
      <c r="CA2151" s="98">
        <v>25.52</v>
      </c>
      <c r="CB2151" s="98">
        <v>1.1950000000000001</v>
      </c>
      <c r="CC2151" s="98">
        <v>14.9102735294118</v>
      </c>
      <c r="CD2151" s="18">
        <v>0.2</v>
      </c>
      <c r="CE2151" s="18">
        <v>2.8</v>
      </c>
      <c r="CF2151" s="33">
        <v>9</v>
      </c>
      <c r="CG2151" s="32">
        <v>260</v>
      </c>
      <c r="CH2151" s="18">
        <v>260</v>
      </c>
      <c r="CI2151" s="18">
        <v>220</v>
      </c>
      <c r="CJ2151" s="98">
        <f>Population!$CG2151-Population!$CI2151</f>
        <v>40</v>
      </c>
      <c r="CK2151" s="120">
        <f>_xlfn.DAYS(Entries!$AY$2,Population!H2151)</f>
        <v>172</v>
      </c>
      <c r="CL2151" s="120">
        <f t="shared" si="277"/>
        <v>1825</v>
      </c>
      <c r="CM2151" s="122">
        <f>Entries!$AY$5</f>
        <v>0.15</v>
      </c>
      <c r="CN2151" s="122">
        <f t="shared" si="279"/>
        <v>0.15384615384615385</v>
      </c>
      <c r="CO2151" s="121">
        <f t="shared" si="278"/>
        <v>0.91989041095890411</v>
      </c>
      <c r="CP2151" s="32" t="s">
        <v>5654</v>
      </c>
      <c r="CQ2151" s="18">
        <v>4</v>
      </c>
      <c r="CR2151" s="18" t="s">
        <v>95</v>
      </c>
      <c r="CS2151" s="18"/>
      <c r="CT2151" s="33"/>
      <c r="CU2151" s="32" t="s">
        <v>5655</v>
      </c>
      <c r="CV2151" s="18" t="s">
        <v>5651</v>
      </c>
      <c r="CW2151" s="18" t="s">
        <v>157</v>
      </c>
      <c r="CX2151" s="18" t="s">
        <v>5652</v>
      </c>
      <c r="CY2151" s="18" t="s">
        <v>107</v>
      </c>
      <c r="CZ2151" s="18" t="s">
        <v>755</v>
      </c>
      <c r="DA2151" s="33"/>
      <c r="DB2151" s="17" t="s">
        <v>15463</v>
      </c>
      <c r="DC2151" s="17" t="s">
        <v>15500</v>
      </c>
      <c r="DD2151" s="17">
        <v>1</v>
      </c>
      <c r="DE2151" s="17" t="s">
        <v>15500</v>
      </c>
      <c r="DF2151" s="17" t="s">
        <v>15500</v>
      </c>
      <c r="DG2151" s="23" t="s">
        <v>11174</v>
      </c>
      <c r="DH2151" s="145"/>
    </row>
    <row r="2152" spans="1:112" s="17" customFormat="1" x14ac:dyDescent="0.25">
      <c r="A2152" s="30" t="s">
        <v>7795</v>
      </c>
      <c r="B2152" s="15">
        <v>1</v>
      </c>
      <c r="C2152" s="152" t="s">
        <v>11188</v>
      </c>
      <c r="D2152" s="15" t="s">
        <v>5649</v>
      </c>
      <c r="E2152" s="15">
        <v>46345</v>
      </c>
      <c r="F2152" s="15" t="s">
        <v>7796</v>
      </c>
      <c r="G2152" s="31">
        <v>64412</v>
      </c>
      <c r="H2152" s="43">
        <v>44077</v>
      </c>
      <c r="I2152" s="96" t="s">
        <v>221</v>
      </c>
      <c r="J2152" s="96"/>
      <c r="K2152" s="96"/>
      <c r="L2152" s="15" t="s">
        <v>285</v>
      </c>
      <c r="M2152" s="124" t="s">
        <v>156</v>
      </c>
      <c r="N2152" s="15" t="s">
        <v>156</v>
      </c>
      <c r="O2152" s="124" t="s">
        <v>157</v>
      </c>
      <c r="P2152" s="96" t="str">
        <f>VLOOKUP(N2152,Entries!J:K,2,FALSE)</f>
        <v>UNITED STATES OF AMERICA</v>
      </c>
      <c r="Q2152" s="123" t="s">
        <v>5651</v>
      </c>
      <c r="R2152" s="30" t="s">
        <v>5651</v>
      </c>
      <c r="S2152" s="15" t="s">
        <v>156</v>
      </c>
      <c r="T2152" s="124" t="s">
        <v>157</v>
      </c>
      <c r="U2152" s="125" t="s">
        <v>159</v>
      </c>
      <c r="V2152" s="31" t="s">
        <v>159</v>
      </c>
      <c r="W2152" s="64">
        <f>IF(VLOOKUP(R2152,Entries!N:P,3,FALSE)=V2152,1,VLOOKUP(R2152,Entries!N:P,3,FALSE))</f>
        <v>1</v>
      </c>
      <c r="X2152" s="124"/>
      <c r="Y2152" s="124"/>
      <c r="Z2152" s="15"/>
      <c r="AA2152" s="15"/>
      <c r="AB2152" s="96"/>
      <c r="AC2152" s="97" t="s">
        <v>5652</v>
      </c>
      <c r="AD2152" s="15" t="s">
        <v>263</v>
      </c>
      <c r="AE2152" s="15" t="s">
        <v>263</v>
      </c>
      <c r="AF2152" s="96" t="s">
        <v>263</v>
      </c>
      <c r="AG2152" s="96" t="s">
        <v>11136</v>
      </c>
      <c r="AH2152" s="96"/>
      <c r="AI2152" s="15"/>
      <c r="AJ2152" s="15">
        <v>5</v>
      </c>
      <c r="AK2152" s="15" t="s">
        <v>95</v>
      </c>
      <c r="AL2152" s="15"/>
      <c r="AM2152" s="31"/>
      <c r="AN2152" s="30" t="s">
        <v>133</v>
      </c>
      <c r="AO2152" s="15" t="s">
        <v>134</v>
      </c>
      <c r="AP2152" s="31" t="s">
        <v>160</v>
      </c>
      <c r="AQ2152">
        <v>21104.555737660001</v>
      </c>
      <c r="AR2152" t="s">
        <v>6453</v>
      </c>
      <c r="AS2152" t="s">
        <v>11225</v>
      </c>
      <c r="AT2152" t="s">
        <v>14781</v>
      </c>
      <c r="AU2152">
        <v>53.057499999999997</v>
      </c>
      <c r="AV2152" s="96">
        <v>0.92602787522222219</v>
      </c>
      <c r="AW2152">
        <v>132.8425</v>
      </c>
      <c r="AX2152" s="96">
        <v>2.3185385292222223</v>
      </c>
      <c r="AY2152">
        <v>4.32E-5</v>
      </c>
      <c r="AZ2152">
        <v>117.812</v>
      </c>
      <c r="BA2152" s="96">
        <v>2.0562068705777778</v>
      </c>
      <c r="BB2152">
        <v>242.2912</v>
      </c>
      <c r="BC2152" s="96">
        <v>4.2287783088355555</v>
      </c>
      <c r="BD2152">
        <v>15.063937749999999</v>
      </c>
      <c r="BE2152" s="96">
        <f t="shared" si="273"/>
        <v>6925.3685972537996</v>
      </c>
      <c r="BF2152" s="96">
        <f t="shared" si="274"/>
        <v>554.66777317720062</v>
      </c>
      <c r="BG2152" s="96">
        <f t="shared" si="275"/>
        <v>554.06942133039774</v>
      </c>
      <c r="BH2152">
        <v>6931.7411188781216</v>
      </c>
      <c r="BI2152">
        <v>1.1868068638051161E-3</v>
      </c>
      <c r="BJ2152">
        <v>0.92635886770924902</v>
      </c>
      <c r="BK2152">
        <v>2.318539010420483</v>
      </c>
      <c r="BL2152">
        <v>0.86290221547608237</v>
      </c>
      <c r="BM2152">
        <v>5.4220839619041739</v>
      </c>
      <c r="BN2152">
        <v>0.92602828383493452</v>
      </c>
      <c r="BO2152">
        <v>2.3185390135923551</v>
      </c>
      <c r="BP2152">
        <v>9.9540598790675465E-4</v>
      </c>
      <c r="BQ2152">
        <v>0.86290221547608237</v>
      </c>
      <c r="BR2152">
        <v>6925.6490143237752</v>
      </c>
      <c r="BS2152" s="96">
        <v>561.54284682277284</v>
      </c>
      <c r="BT2152" s="96">
        <v>547.75518182477754</v>
      </c>
      <c r="BU2152">
        <v>5.4220839619041739</v>
      </c>
      <c r="BV2152" s="60" t="str">
        <f t="shared" si="276"/>
        <v>Starlink</v>
      </c>
      <c r="BW2152" s="30" t="s">
        <v>192</v>
      </c>
      <c r="BX2152" s="15">
        <v>3.3</v>
      </c>
      <c r="BY2152" s="16">
        <v>0.2</v>
      </c>
      <c r="BZ2152" s="15">
        <v>9</v>
      </c>
      <c r="CA2152" s="96">
        <v>25.52</v>
      </c>
      <c r="CB2152" s="96">
        <v>1.1950000000000001</v>
      </c>
      <c r="CC2152" s="96">
        <v>14.9102735294118</v>
      </c>
      <c r="CD2152" s="15">
        <v>0.2</v>
      </c>
      <c r="CE2152" s="15">
        <v>2.8</v>
      </c>
      <c r="CF2152" s="31">
        <v>9</v>
      </c>
      <c r="CG2152" s="30">
        <v>260</v>
      </c>
      <c r="CH2152" s="15">
        <v>260</v>
      </c>
      <c r="CI2152" s="15">
        <v>220</v>
      </c>
      <c r="CJ2152" s="96">
        <f>Population!$CG2152-Population!$CI2152</f>
        <v>40</v>
      </c>
      <c r="CK2152" s="118">
        <f>_xlfn.DAYS(Entries!$AY$2,Population!H2152)</f>
        <v>217</v>
      </c>
      <c r="CL2152" s="118">
        <f t="shared" si="277"/>
        <v>1825</v>
      </c>
      <c r="CM2152" s="117">
        <f>Entries!$AY$5</f>
        <v>0.15</v>
      </c>
      <c r="CN2152" s="117">
        <f t="shared" si="279"/>
        <v>0.15384615384615385</v>
      </c>
      <c r="CO2152" s="119">
        <f t="shared" si="278"/>
        <v>0.89893150684931511</v>
      </c>
      <c r="CP2152" s="30" t="s">
        <v>5654</v>
      </c>
      <c r="CQ2152" s="15">
        <v>4</v>
      </c>
      <c r="CR2152" s="15" t="s">
        <v>95</v>
      </c>
      <c r="CS2152" s="15"/>
      <c r="CT2152" s="31"/>
      <c r="CU2152" s="30" t="s">
        <v>5655</v>
      </c>
      <c r="CV2152" s="15" t="s">
        <v>5651</v>
      </c>
      <c r="CW2152" s="15" t="s">
        <v>157</v>
      </c>
      <c r="CX2152" s="15" t="s">
        <v>5652</v>
      </c>
      <c r="CY2152" s="15" t="s">
        <v>107</v>
      </c>
      <c r="CZ2152" s="15" t="s">
        <v>755</v>
      </c>
      <c r="DA2152" s="31"/>
      <c r="DB2152" s="17" t="s">
        <v>15463</v>
      </c>
      <c r="DC2152" s="17" t="s">
        <v>15500</v>
      </c>
      <c r="DD2152" s="17">
        <v>1</v>
      </c>
      <c r="DE2152" s="17" t="s">
        <v>15500</v>
      </c>
      <c r="DF2152" s="17" t="s">
        <v>15500</v>
      </c>
      <c r="DG2152" s="23" t="s">
        <v>11174</v>
      </c>
      <c r="DH2152" s="145"/>
    </row>
    <row r="2153" spans="1:112" s="17" customFormat="1" x14ac:dyDescent="0.25">
      <c r="A2153" s="32" t="s">
        <v>7798</v>
      </c>
      <c r="B2153" s="18">
        <v>1</v>
      </c>
      <c r="C2153" s="149" t="s">
        <v>11188</v>
      </c>
      <c r="D2153" s="18" t="s">
        <v>5649</v>
      </c>
      <c r="E2153" s="18">
        <v>46381</v>
      </c>
      <c r="F2153" s="18" t="s">
        <v>7799</v>
      </c>
      <c r="G2153" s="33">
        <v>64448</v>
      </c>
      <c r="H2153" s="44">
        <v>44077</v>
      </c>
      <c r="I2153" s="98" t="s">
        <v>221</v>
      </c>
      <c r="J2153" s="98"/>
      <c r="K2153" s="98"/>
      <c r="L2153" s="18" t="s">
        <v>285</v>
      </c>
      <c r="M2153" t="s">
        <v>156</v>
      </c>
      <c r="N2153" s="18" t="s">
        <v>156</v>
      </c>
      <c r="O2153" t="s">
        <v>157</v>
      </c>
      <c r="P2153" s="64" t="str">
        <f>VLOOKUP(N2153,Entries!J:K,2,FALSE)</f>
        <v>UNITED STATES OF AMERICA</v>
      </c>
      <c r="Q2153" s="38" t="s">
        <v>5651</v>
      </c>
      <c r="R2153" s="32" t="s">
        <v>5651</v>
      </c>
      <c r="S2153" s="18" t="s">
        <v>156</v>
      </c>
      <c r="T2153" t="s">
        <v>157</v>
      </c>
      <c r="U2153" s="39" t="s">
        <v>159</v>
      </c>
      <c r="V2153" s="33" t="s">
        <v>159</v>
      </c>
      <c r="W2153" s="64">
        <f>IF(VLOOKUP(R2153,Entries!N:P,3,FALSE)=V2153,1,VLOOKUP(R2153,Entries!N:P,3,FALSE))</f>
        <v>1</v>
      </c>
      <c r="X2153"/>
      <c r="Y2153"/>
      <c r="Z2153" s="18"/>
      <c r="AA2153" s="18"/>
      <c r="AB2153" s="98"/>
      <c r="AC2153" s="99" t="s">
        <v>5652</v>
      </c>
      <c r="AD2153" s="18" t="s">
        <v>263</v>
      </c>
      <c r="AE2153" s="18" t="s">
        <v>263</v>
      </c>
      <c r="AF2153" s="98" t="s">
        <v>263</v>
      </c>
      <c r="AG2153" s="98" t="s">
        <v>11136</v>
      </c>
      <c r="AH2153" s="98"/>
      <c r="AI2153" s="18"/>
      <c r="AJ2153" s="18">
        <v>5</v>
      </c>
      <c r="AK2153" s="18" t="s">
        <v>95</v>
      </c>
      <c r="AL2153" s="18"/>
      <c r="AM2153" s="33"/>
      <c r="AN2153" s="32" t="s">
        <v>133</v>
      </c>
      <c r="AO2153" s="18" t="s">
        <v>134</v>
      </c>
      <c r="AP2153" s="33" t="s">
        <v>160</v>
      </c>
      <c r="AQ2153">
        <v>21104.54474886</v>
      </c>
      <c r="AR2153" t="s">
        <v>14782</v>
      </c>
      <c r="AS2153" t="s">
        <v>11225</v>
      </c>
      <c r="AT2153" t="s">
        <v>14783</v>
      </c>
      <c r="AU2153">
        <v>53.0625</v>
      </c>
      <c r="AV2153" s="98">
        <v>0.92611514166666664</v>
      </c>
      <c r="AW2153">
        <v>66.479699999999994</v>
      </c>
      <c r="AX2153" s="98">
        <v>1.1602894093466665</v>
      </c>
      <c r="AY2153">
        <v>8.5720000000000002E-4</v>
      </c>
      <c r="AZ2153">
        <v>272.58569999999997</v>
      </c>
      <c r="BA2153" s="98">
        <v>4.7575169690800001</v>
      </c>
      <c r="BB2153">
        <v>87.415899999999993</v>
      </c>
      <c r="BC2153" s="98">
        <v>1.5256949561822224</v>
      </c>
      <c r="BD2153">
        <v>15.256920490000001</v>
      </c>
      <c r="BE2153" s="96">
        <f t="shared" si="273"/>
        <v>6866.8460817040332</v>
      </c>
      <c r="BF2153" s="96">
        <f t="shared" si="274"/>
        <v>501.73234216526998</v>
      </c>
      <c r="BG2153" s="96">
        <f t="shared" si="275"/>
        <v>489.95982124279635</v>
      </c>
      <c r="BH2153">
        <v>6873.2733656138962</v>
      </c>
      <c r="BI2153">
        <v>8.4412665654738444E-4</v>
      </c>
      <c r="BJ2153">
        <v>0.92645177878385909</v>
      </c>
      <c r="BK2153">
        <v>1.1602896504991389</v>
      </c>
      <c r="BL2153">
        <v>1.675472491150954E-2</v>
      </c>
      <c r="BM2153">
        <v>6.2664585660306216</v>
      </c>
      <c r="BN2153">
        <v>0.92611555728478256</v>
      </c>
      <c r="BO2153">
        <v>1.1602896536160869</v>
      </c>
      <c r="BP2153">
        <v>5.4874546075604259E-4</v>
      </c>
      <c r="BQ2153">
        <v>1.675472491150954E-2</v>
      </c>
      <c r="BR2153">
        <v>6867.1280722261999</v>
      </c>
      <c r="BS2153" s="96">
        <v>499.89637758426397</v>
      </c>
      <c r="BT2153" s="96">
        <v>492.35976686813592</v>
      </c>
      <c r="BU2153">
        <v>6.2664585660306216</v>
      </c>
      <c r="BV2153" s="65" t="str">
        <f t="shared" si="276"/>
        <v>Starlink</v>
      </c>
      <c r="BW2153" s="32" t="s">
        <v>192</v>
      </c>
      <c r="BX2153" s="18">
        <v>3.3</v>
      </c>
      <c r="BY2153" s="21">
        <v>0.2</v>
      </c>
      <c r="BZ2153" s="18">
        <v>9</v>
      </c>
      <c r="CA2153" s="98">
        <v>25.52</v>
      </c>
      <c r="CB2153" s="98">
        <v>1.1950000000000001</v>
      </c>
      <c r="CC2153" s="98">
        <v>14.9102735294118</v>
      </c>
      <c r="CD2153" s="18">
        <v>0.2</v>
      </c>
      <c r="CE2153" s="18">
        <v>2.8</v>
      </c>
      <c r="CF2153" s="33">
        <v>9</v>
      </c>
      <c r="CG2153" s="32">
        <v>260</v>
      </c>
      <c r="CH2153" s="18">
        <v>260</v>
      </c>
      <c r="CI2153" s="18">
        <v>220</v>
      </c>
      <c r="CJ2153" s="98">
        <f>Population!$CG2153-Population!$CI2153</f>
        <v>40</v>
      </c>
      <c r="CK2153" s="120">
        <f>_xlfn.DAYS(Entries!$AY$2,Population!H2153)</f>
        <v>217</v>
      </c>
      <c r="CL2153" s="120">
        <f t="shared" si="277"/>
        <v>1825</v>
      </c>
      <c r="CM2153" s="122">
        <f>Entries!$AY$5</f>
        <v>0.15</v>
      </c>
      <c r="CN2153" s="122">
        <f t="shared" si="279"/>
        <v>0.15384615384615385</v>
      </c>
      <c r="CO2153" s="121">
        <f t="shared" si="278"/>
        <v>0.89893150684931511</v>
      </c>
      <c r="CP2153" s="32" t="s">
        <v>5654</v>
      </c>
      <c r="CQ2153" s="18">
        <v>4</v>
      </c>
      <c r="CR2153" s="18" t="s">
        <v>95</v>
      </c>
      <c r="CS2153" s="18"/>
      <c r="CT2153" s="33"/>
      <c r="CU2153" s="32" t="s">
        <v>5655</v>
      </c>
      <c r="CV2153" s="18" t="s">
        <v>5651</v>
      </c>
      <c r="CW2153" s="18" t="s">
        <v>157</v>
      </c>
      <c r="CX2153" s="18" t="s">
        <v>5652</v>
      </c>
      <c r="CY2153" s="18" t="s">
        <v>107</v>
      </c>
      <c r="CZ2153" s="18" t="s">
        <v>755</v>
      </c>
      <c r="DA2153" s="33"/>
      <c r="DB2153" s="17" t="s">
        <v>15463</v>
      </c>
      <c r="DC2153" s="17" t="s">
        <v>15500</v>
      </c>
      <c r="DD2153" s="17">
        <v>1</v>
      </c>
      <c r="DE2153" s="17" t="s">
        <v>15500</v>
      </c>
      <c r="DF2153" s="17" t="s">
        <v>15500</v>
      </c>
      <c r="DG2153" s="23" t="s">
        <v>11174</v>
      </c>
      <c r="DH2153" s="145"/>
    </row>
    <row r="2154" spans="1:112" s="17" customFormat="1" x14ac:dyDescent="0.25">
      <c r="A2154" s="30" t="s">
        <v>7801</v>
      </c>
      <c r="B2154" s="15">
        <v>1</v>
      </c>
      <c r="C2154" s="152" t="s">
        <v>11188</v>
      </c>
      <c r="D2154" s="15" t="s">
        <v>5649</v>
      </c>
      <c r="E2154" s="15">
        <v>46382</v>
      </c>
      <c r="F2154" s="15" t="s">
        <v>7802</v>
      </c>
      <c r="G2154" s="31">
        <v>64449</v>
      </c>
      <c r="H2154" s="43">
        <v>44077</v>
      </c>
      <c r="I2154" s="96" t="s">
        <v>221</v>
      </c>
      <c r="J2154" s="96"/>
      <c r="K2154" s="96"/>
      <c r="L2154" s="15" t="s">
        <v>285</v>
      </c>
      <c r="M2154" s="124" t="s">
        <v>156</v>
      </c>
      <c r="N2154" s="15" t="s">
        <v>156</v>
      </c>
      <c r="O2154" s="124" t="s">
        <v>157</v>
      </c>
      <c r="P2154" s="96" t="str">
        <f>VLOOKUP(N2154,Entries!J:K,2,FALSE)</f>
        <v>UNITED STATES OF AMERICA</v>
      </c>
      <c r="Q2154" s="123" t="s">
        <v>5651</v>
      </c>
      <c r="R2154" s="30" t="s">
        <v>5651</v>
      </c>
      <c r="S2154" s="15" t="s">
        <v>156</v>
      </c>
      <c r="T2154" s="124" t="s">
        <v>157</v>
      </c>
      <c r="U2154" s="125" t="s">
        <v>159</v>
      </c>
      <c r="V2154" s="31" t="s">
        <v>159</v>
      </c>
      <c r="W2154" s="64">
        <f>IF(VLOOKUP(R2154,Entries!N:P,3,FALSE)=V2154,1,VLOOKUP(R2154,Entries!N:P,3,FALSE))</f>
        <v>1</v>
      </c>
      <c r="X2154" s="124"/>
      <c r="Y2154" s="124"/>
      <c r="Z2154" s="15"/>
      <c r="AA2154" s="15"/>
      <c r="AB2154" s="96"/>
      <c r="AC2154" s="97" t="s">
        <v>5652</v>
      </c>
      <c r="AD2154" s="15" t="s">
        <v>263</v>
      </c>
      <c r="AE2154" s="15" t="s">
        <v>263</v>
      </c>
      <c r="AF2154" s="96" t="s">
        <v>263</v>
      </c>
      <c r="AG2154" s="96" t="s">
        <v>11136</v>
      </c>
      <c r="AH2154" s="96"/>
      <c r="AI2154" s="15"/>
      <c r="AJ2154" s="15">
        <v>5</v>
      </c>
      <c r="AK2154" s="15" t="s">
        <v>95</v>
      </c>
      <c r="AL2154" s="15"/>
      <c r="AM2154" s="31"/>
      <c r="AN2154" s="30" t="s">
        <v>133</v>
      </c>
      <c r="AO2154" s="15" t="s">
        <v>134</v>
      </c>
      <c r="AP2154" s="31" t="s">
        <v>160</v>
      </c>
      <c r="AQ2154">
        <v>21104.58753972</v>
      </c>
      <c r="AR2154" t="s">
        <v>14117</v>
      </c>
      <c r="AS2154" t="s">
        <v>11225</v>
      </c>
      <c r="AT2154" t="s">
        <v>14784</v>
      </c>
      <c r="AU2154">
        <v>53.072600000000001</v>
      </c>
      <c r="AV2154" s="96">
        <v>0.92629141988444452</v>
      </c>
      <c r="AW2154">
        <v>87.629199999999997</v>
      </c>
      <c r="AX2154" s="96">
        <v>1.5294177427022222</v>
      </c>
      <c r="AY2154">
        <v>1.249E-4</v>
      </c>
      <c r="AZ2154">
        <v>55.381100000000004</v>
      </c>
      <c r="BA2154" s="96">
        <v>0.96658233728444465</v>
      </c>
      <c r="BB2154">
        <v>304.7296</v>
      </c>
      <c r="BC2154" s="96">
        <v>5.318533741795556</v>
      </c>
      <c r="BD2154">
        <v>15.06400876</v>
      </c>
      <c r="BE2154" s="96">
        <f t="shared" si="273"/>
        <v>6925.3468336441119</v>
      </c>
      <c r="BF2154" s="96">
        <f t="shared" si="274"/>
        <v>555.21180946363438</v>
      </c>
      <c r="BG2154" s="96">
        <f t="shared" si="275"/>
        <v>553.4818578245895</v>
      </c>
      <c r="BH2154">
        <v>6931.7201223702286</v>
      </c>
      <c r="BI2154">
        <v>1.295415633954872E-3</v>
      </c>
      <c r="BJ2154">
        <v>0.92662236439655266</v>
      </c>
      <c r="BK2154">
        <v>1.5294180611157491</v>
      </c>
      <c r="BL2154">
        <v>0.84210224785689292</v>
      </c>
      <c r="BM2154">
        <v>5.4430149589559216</v>
      </c>
      <c r="BN2154">
        <v>0.92629182825035028</v>
      </c>
      <c r="BO2154">
        <v>1.5294180630294649</v>
      </c>
      <c r="BP2154">
        <v>1.056002376988426E-3</v>
      </c>
      <c r="BQ2154">
        <v>0.84210224785689292</v>
      </c>
      <c r="BR2154">
        <v>6925.6248354702757</v>
      </c>
      <c r="BS2154" s="96">
        <v>561.93831175866126</v>
      </c>
      <c r="BT2154" s="96">
        <v>547.3113591818892</v>
      </c>
      <c r="BU2154">
        <v>5.4430149589559216</v>
      </c>
      <c r="BV2154" s="60" t="str">
        <f t="shared" si="276"/>
        <v>Starlink</v>
      </c>
      <c r="BW2154" s="30" t="s">
        <v>192</v>
      </c>
      <c r="BX2154" s="15">
        <v>3.3</v>
      </c>
      <c r="BY2154" s="16">
        <v>0.2</v>
      </c>
      <c r="BZ2154" s="15">
        <v>9</v>
      </c>
      <c r="CA2154" s="96">
        <v>25.52</v>
      </c>
      <c r="CB2154" s="96">
        <v>1.1950000000000001</v>
      </c>
      <c r="CC2154" s="96">
        <v>14.9102735294118</v>
      </c>
      <c r="CD2154" s="15">
        <v>0.2</v>
      </c>
      <c r="CE2154" s="15">
        <v>2.8</v>
      </c>
      <c r="CF2154" s="31">
        <v>9</v>
      </c>
      <c r="CG2154" s="30">
        <v>260</v>
      </c>
      <c r="CH2154" s="15">
        <v>260</v>
      </c>
      <c r="CI2154" s="15">
        <v>220</v>
      </c>
      <c r="CJ2154" s="96">
        <f>Population!$CG2154-Population!$CI2154</f>
        <v>40</v>
      </c>
      <c r="CK2154" s="118">
        <f>_xlfn.DAYS(Entries!$AY$2,Population!H2154)</f>
        <v>217</v>
      </c>
      <c r="CL2154" s="118">
        <f t="shared" si="277"/>
        <v>1825</v>
      </c>
      <c r="CM2154" s="117">
        <f>Entries!$AY$5</f>
        <v>0.15</v>
      </c>
      <c r="CN2154" s="117">
        <f t="shared" si="279"/>
        <v>0.15384615384615385</v>
      </c>
      <c r="CO2154" s="119">
        <f t="shared" si="278"/>
        <v>0.89893150684931511</v>
      </c>
      <c r="CP2154" s="30" t="s">
        <v>5654</v>
      </c>
      <c r="CQ2154" s="15">
        <v>4</v>
      </c>
      <c r="CR2154" s="15" t="s">
        <v>95</v>
      </c>
      <c r="CS2154" s="15"/>
      <c r="CT2154" s="31"/>
      <c r="CU2154" s="30" t="s">
        <v>5655</v>
      </c>
      <c r="CV2154" s="15" t="s">
        <v>5651</v>
      </c>
      <c r="CW2154" s="15" t="s">
        <v>157</v>
      </c>
      <c r="CX2154" s="15" t="s">
        <v>5652</v>
      </c>
      <c r="CY2154" s="15" t="s">
        <v>107</v>
      </c>
      <c r="CZ2154" s="15" t="s">
        <v>755</v>
      </c>
      <c r="DA2154" s="31"/>
      <c r="DB2154" s="17" t="s">
        <v>15463</v>
      </c>
      <c r="DC2154" s="17" t="s">
        <v>15500</v>
      </c>
      <c r="DD2154" s="17">
        <v>1</v>
      </c>
      <c r="DE2154" s="17" t="s">
        <v>15500</v>
      </c>
      <c r="DF2154" s="17" t="s">
        <v>15500</v>
      </c>
      <c r="DG2154" s="23" t="s">
        <v>11174</v>
      </c>
      <c r="DH2154" s="145"/>
    </row>
    <row r="2155" spans="1:112" s="17" customFormat="1" x14ac:dyDescent="0.25">
      <c r="A2155" s="32" t="s">
        <v>7804</v>
      </c>
      <c r="B2155" s="18">
        <v>1</v>
      </c>
      <c r="C2155" s="149" t="s">
        <v>11188</v>
      </c>
      <c r="D2155" s="18" t="s">
        <v>5649</v>
      </c>
      <c r="E2155" s="18">
        <v>46383</v>
      </c>
      <c r="F2155" s="18" t="s">
        <v>7805</v>
      </c>
      <c r="G2155" s="33">
        <v>64450</v>
      </c>
      <c r="H2155" s="44">
        <v>44077</v>
      </c>
      <c r="I2155" s="98" t="s">
        <v>221</v>
      </c>
      <c r="J2155" s="98"/>
      <c r="K2155" s="98"/>
      <c r="L2155" s="18" t="s">
        <v>285</v>
      </c>
      <c r="M2155" t="s">
        <v>156</v>
      </c>
      <c r="N2155" s="18" t="s">
        <v>156</v>
      </c>
      <c r="O2155" t="s">
        <v>157</v>
      </c>
      <c r="P2155" s="64" t="str">
        <f>VLOOKUP(N2155,Entries!J:K,2,FALSE)</f>
        <v>UNITED STATES OF AMERICA</v>
      </c>
      <c r="Q2155" s="38" t="s">
        <v>5651</v>
      </c>
      <c r="R2155" s="32" t="s">
        <v>5651</v>
      </c>
      <c r="S2155" s="18" t="s">
        <v>156</v>
      </c>
      <c r="T2155" t="s">
        <v>157</v>
      </c>
      <c r="U2155" s="39" t="s">
        <v>159</v>
      </c>
      <c r="V2155" s="33" t="s">
        <v>159</v>
      </c>
      <c r="W2155" s="64">
        <f>IF(VLOOKUP(R2155,Entries!N:P,3,FALSE)=V2155,1,VLOOKUP(R2155,Entries!N:P,3,FALSE))</f>
        <v>1</v>
      </c>
      <c r="X2155"/>
      <c r="Y2155"/>
      <c r="Z2155" s="18"/>
      <c r="AA2155" s="18"/>
      <c r="AB2155" s="98"/>
      <c r="AC2155" s="99" t="s">
        <v>5652</v>
      </c>
      <c r="AD2155" s="18" t="s">
        <v>263</v>
      </c>
      <c r="AE2155" s="18" t="s">
        <v>263</v>
      </c>
      <c r="AF2155" s="98" t="s">
        <v>263</v>
      </c>
      <c r="AG2155" s="98" t="s">
        <v>11136</v>
      </c>
      <c r="AH2155" s="98"/>
      <c r="AI2155" s="18"/>
      <c r="AJ2155" s="18">
        <v>5</v>
      </c>
      <c r="AK2155" s="18" t="s">
        <v>95</v>
      </c>
      <c r="AL2155" s="18"/>
      <c r="AM2155" s="33"/>
      <c r="AN2155" s="32" t="s">
        <v>133</v>
      </c>
      <c r="AO2155" s="18" t="s">
        <v>134</v>
      </c>
      <c r="AP2155" s="33" t="s">
        <v>160</v>
      </c>
      <c r="AQ2155">
        <v>21104.507836780002</v>
      </c>
      <c r="AR2155" t="s">
        <v>14785</v>
      </c>
      <c r="AS2155" t="s">
        <v>11225</v>
      </c>
      <c r="AT2155" t="s">
        <v>14786</v>
      </c>
      <c r="AU2155">
        <v>53.057499999999997</v>
      </c>
      <c r="AV2155" s="98">
        <v>0.92602787522222219</v>
      </c>
      <c r="AW2155">
        <v>133.0616</v>
      </c>
      <c r="AX2155" s="98">
        <v>2.322362544817778</v>
      </c>
      <c r="AY2155">
        <v>4.4400000000000002E-5</v>
      </c>
      <c r="AZ2155">
        <v>133.83160000000001</v>
      </c>
      <c r="BA2155" s="98">
        <v>2.3358015772622225</v>
      </c>
      <c r="BB2155">
        <v>226.27099999999999</v>
      </c>
      <c r="BC2155" s="98">
        <v>3.9491731301777779</v>
      </c>
      <c r="BD2155">
        <v>15.063931220000001</v>
      </c>
      <c r="BE2155" s="96">
        <f t="shared" si="273"/>
        <v>6925.3705986195209</v>
      </c>
      <c r="BF2155" s="96">
        <f t="shared" si="274"/>
        <v>554.67808507409882</v>
      </c>
      <c r="BG2155" s="96">
        <f t="shared" si="275"/>
        <v>554.06311216494305</v>
      </c>
      <c r="BH2155">
        <v>6931.7430319717796</v>
      </c>
      <c r="BI2155">
        <v>1.175228131897373E-3</v>
      </c>
      <c r="BJ2155">
        <v>0.92635886751108021</v>
      </c>
      <c r="BK2155">
        <v>2.322363028349804</v>
      </c>
      <c r="BL2155">
        <v>0.86633220613092066</v>
      </c>
      <c r="BM2155">
        <v>5.4186434855461796</v>
      </c>
      <c r="BN2155">
        <v>0.92602828383256675</v>
      </c>
      <c r="BO2155">
        <v>2.322363029869428</v>
      </c>
      <c r="BP2155">
        <v>9.9014162999284646E-4</v>
      </c>
      <c r="BQ2155">
        <v>0.86633220613092066</v>
      </c>
      <c r="BR2155">
        <v>6925.6510156030017</v>
      </c>
      <c r="BS2155" s="96">
        <v>561.5083909883524</v>
      </c>
      <c r="BT2155" s="96">
        <v>547.79364021765105</v>
      </c>
      <c r="BU2155">
        <v>5.4186434855461796</v>
      </c>
      <c r="BV2155" s="65" t="str">
        <f t="shared" si="276"/>
        <v>Starlink</v>
      </c>
      <c r="BW2155" s="32" t="s">
        <v>192</v>
      </c>
      <c r="BX2155" s="18">
        <v>3.3</v>
      </c>
      <c r="BY2155" s="21">
        <v>0.2</v>
      </c>
      <c r="BZ2155" s="18">
        <v>9</v>
      </c>
      <c r="CA2155" s="98">
        <v>25.52</v>
      </c>
      <c r="CB2155" s="98">
        <v>1.1950000000000001</v>
      </c>
      <c r="CC2155" s="98">
        <v>14.9102735294118</v>
      </c>
      <c r="CD2155" s="18">
        <v>0.2</v>
      </c>
      <c r="CE2155" s="18">
        <v>2.8</v>
      </c>
      <c r="CF2155" s="33">
        <v>9</v>
      </c>
      <c r="CG2155" s="32">
        <v>260</v>
      </c>
      <c r="CH2155" s="18">
        <v>260</v>
      </c>
      <c r="CI2155" s="18">
        <v>220</v>
      </c>
      <c r="CJ2155" s="98">
        <f>Population!$CG2155-Population!$CI2155</f>
        <v>40</v>
      </c>
      <c r="CK2155" s="120">
        <f>_xlfn.DAYS(Entries!$AY$2,Population!H2155)</f>
        <v>217</v>
      </c>
      <c r="CL2155" s="120">
        <f t="shared" si="277"/>
        <v>1825</v>
      </c>
      <c r="CM2155" s="122">
        <f>Entries!$AY$5</f>
        <v>0.15</v>
      </c>
      <c r="CN2155" s="122">
        <f t="shared" si="279"/>
        <v>0.15384615384615385</v>
      </c>
      <c r="CO2155" s="121">
        <f t="shared" si="278"/>
        <v>0.89893150684931511</v>
      </c>
      <c r="CP2155" s="32" t="s">
        <v>5654</v>
      </c>
      <c r="CQ2155" s="18">
        <v>4</v>
      </c>
      <c r="CR2155" s="18" t="s">
        <v>95</v>
      </c>
      <c r="CS2155" s="18"/>
      <c r="CT2155" s="33"/>
      <c r="CU2155" s="32" t="s">
        <v>5655</v>
      </c>
      <c r="CV2155" s="18" t="s">
        <v>5651</v>
      </c>
      <c r="CW2155" s="18" t="s">
        <v>157</v>
      </c>
      <c r="CX2155" s="18" t="s">
        <v>5652</v>
      </c>
      <c r="CY2155" s="18" t="s">
        <v>107</v>
      </c>
      <c r="CZ2155" s="18" t="s">
        <v>755</v>
      </c>
      <c r="DA2155" s="33"/>
      <c r="DB2155" s="17" t="s">
        <v>15463</v>
      </c>
      <c r="DC2155" s="17" t="s">
        <v>15500</v>
      </c>
      <c r="DD2155" s="17">
        <v>1</v>
      </c>
      <c r="DE2155" s="17" t="s">
        <v>15500</v>
      </c>
      <c r="DF2155" s="17" t="s">
        <v>15500</v>
      </c>
      <c r="DG2155" s="23" t="s">
        <v>11174</v>
      </c>
      <c r="DH2155" s="145"/>
    </row>
    <row r="2156" spans="1:112" s="17" customFormat="1" x14ac:dyDescent="0.25">
      <c r="A2156" s="30" t="s">
        <v>7807</v>
      </c>
      <c r="B2156" s="15">
        <v>1</v>
      </c>
      <c r="C2156" s="152" t="s">
        <v>11188</v>
      </c>
      <c r="D2156" s="15" t="s">
        <v>5649</v>
      </c>
      <c r="E2156" s="15">
        <v>46384</v>
      </c>
      <c r="F2156" s="15" t="s">
        <v>7808</v>
      </c>
      <c r="G2156" s="31">
        <v>64451</v>
      </c>
      <c r="H2156" s="43">
        <v>44077</v>
      </c>
      <c r="I2156" s="96" t="s">
        <v>221</v>
      </c>
      <c r="J2156" s="96"/>
      <c r="K2156" s="96"/>
      <c r="L2156" s="15" t="s">
        <v>285</v>
      </c>
      <c r="M2156" s="124" t="s">
        <v>156</v>
      </c>
      <c r="N2156" s="15" t="s">
        <v>156</v>
      </c>
      <c r="O2156" s="124" t="s">
        <v>157</v>
      </c>
      <c r="P2156" s="96" t="str">
        <f>VLOOKUP(N2156,Entries!J:K,2,FALSE)</f>
        <v>UNITED STATES OF AMERICA</v>
      </c>
      <c r="Q2156" s="123" t="s">
        <v>5651</v>
      </c>
      <c r="R2156" s="30" t="s">
        <v>5651</v>
      </c>
      <c r="S2156" s="15" t="s">
        <v>156</v>
      </c>
      <c r="T2156" s="124" t="s">
        <v>157</v>
      </c>
      <c r="U2156" s="125" t="s">
        <v>159</v>
      </c>
      <c r="V2156" s="31" t="s">
        <v>159</v>
      </c>
      <c r="W2156" s="64">
        <f>IF(VLOOKUP(R2156,Entries!N:P,3,FALSE)=V2156,1,VLOOKUP(R2156,Entries!N:P,3,FALSE))</f>
        <v>1</v>
      </c>
      <c r="X2156" s="124"/>
      <c r="Y2156" s="124"/>
      <c r="Z2156" s="15"/>
      <c r="AA2156" s="15"/>
      <c r="AB2156" s="96"/>
      <c r="AC2156" s="97" t="s">
        <v>5652</v>
      </c>
      <c r="AD2156" s="15" t="s">
        <v>263</v>
      </c>
      <c r="AE2156" s="15" t="s">
        <v>263</v>
      </c>
      <c r="AF2156" s="96" t="s">
        <v>263</v>
      </c>
      <c r="AG2156" s="96" t="s">
        <v>11136</v>
      </c>
      <c r="AH2156" s="96"/>
      <c r="AI2156" s="15"/>
      <c r="AJ2156" s="15">
        <v>5</v>
      </c>
      <c r="AK2156" s="15" t="s">
        <v>95</v>
      </c>
      <c r="AL2156" s="15"/>
      <c r="AM2156" s="31"/>
      <c r="AN2156" s="30" t="s">
        <v>133</v>
      </c>
      <c r="AO2156" s="15" t="s">
        <v>134</v>
      </c>
      <c r="AP2156" s="31" t="s">
        <v>160</v>
      </c>
      <c r="AQ2156">
        <v>21104.445150299998</v>
      </c>
      <c r="AR2156" t="s">
        <v>14787</v>
      </c>
      <c r="AS2156" t="s">
        <v>11225</v>
      </c>
      <c r="AT2156" t="s">
        <v>14788</v>
      </c>
      <c r="AU2156">
        <v>53.056800000000003</v>
      </c>
      <c r="AV2156" s="96">
        <v>0.92601565792000007</v>
      </c>
      <c r="AW2156">
        <v>133.34389999999999</v>
      </c>
      <c r="AX2156" s="96">
        <v>2.3272896082711112</v>
      </c>
      <c r="AY2156">
        <v>4.5200000000000001E-5</v>
      </c>
      <c r="AZ2156">
        <v>173.9659</v>
      </c>
      <c r="BA2156" s="96">
        <v>3.0362771095155558</v>
      </c>
      <c r="BB2156">
        <v>186.1335</v>
      </c>
      <c r="BC2156" s="96">
        <v>3.2486417474000002</v>
      </c>
      <c r="BD2156">
        <v>15.06405414</v>
      </c>
      <c r="BE2156" s="96">
        <f t="shared" si="273"/>
        <v>6925.3329253741567</v>
      </c>
      <c r="BF2156" s="96">
        <f t="shared" si="274"/>
        <v>554.64595042238307</v>
      </c>
      <c r="BG2156" s="96">
        <f t="shared" si="275"/>
        <v>554.01990032593039</v>
      </c>
      <c r="BH2156">
        <v>6931.705276956116</v>
      </c>
      <c r="BI2156">
        <v>1.145264746189076E-3</v>
      </c>
      <c r="BJ2156">
        <v>0.92634665609853639</v>
      </c>
      <c r="BK2156">
        <v>2.327290091728329</v>
      </c>
      <c r="BL2156">
        <v>0.86033473996033494</v>
      </c>
      <c r="BM2156">
        <v>5.4245850854198006</v>
      </c>
      <c r="BN2156">
        <v>0.92601606655410873</v>
      </c>
      <c r="BO2156">
        <v>2.3272900942804582</v>
      </c>
      <c r="BP2156">
        <v>9.6642515105106383E-4</v>
      </c>
      <c r="BQ2156">
        <v>0.86033473996033494</v>
      </c>
      <c r="BR2156">
        <v>6925.6134560581831</v>
      </c>
      <c r="BS2156" s="96">
        <v>561.30654308857538</v>
      </c>
      <c r="BT2156" s="96">
        <v>547.92036902779091</v>
      </c>
      <c r="BU2156">
        <v>5.4245850854198006</v>
      </c>
      <c r="BV2156" s="60" t="str">
        <f t="shared" si="276"/>
        <v>Starlink</v>
      </c>
      <c r="BW2156" s="30" t="s">
        <v>192</v>
      </c>
      <c r="BX2156" s="15">
        <v>3.3</v>
      </c>
      <c r="BY2156" s="16">
        <v>0.2</v>
      </c>
      <c r="BZ2156" s="15">
        <v>9</v>
      </c>
      <c r="CA2156" s="96">
        <v>25.52</v>
      </c>
      <c r="CB2156" s="96">
        <v>1.1950000000000001</v>
      </c>
      <c r="CC2156" s="96">
        <v>14.9102735294118</v>
      </c>
      <c r="CD2156" s="15">
        <v>0.2</v>
      </c>
      <c r="CE2156" s="15">
        <v>2.8</v>
      </c>
      <c r="CF2156" s="31">
        <v>9</v>
      </c>
      <c r="CG2156" s="30">
        <v>260</v>
      </c>
      <c r="CH2156" s="15">
        <v>260</v>
      </c>
      <c r="CI2156" s="15">
        <v>220</v>
      </c>
      <c r="CJ2156" s="96">
        <f>Population!$CG2156-Population!$CI2156</f>
        <v>40</v>
      </c>
      <c r="CK2156" s="118">
        <f>_xlfn.DAYS(Entries!$AY$2,Population!H2156)</f>
        <v>217</v>
      </c>
      <c r="CL2156" s="118">
        <f t="shared" si="277"/>
        <v>1825</v>
      </c>
      <c r="CM2156" s="117">
        <f>Entries!$AY$5</f>
        <v>0.15</v>
      </c>
      <c r="CN2156" s="117">
        <f t="shared" si="279"/>
        <v>0.15384615384615385</v>
      </c>
      <c r="CO2156" s="119">
        <f t="shared" si="278"/>
        <v>0.89893150684931511</v>
      </c>
      <c r="CP2156" s="30" t="s">
        <v>5654</v>
      </c>
      <c r="CQ2156" s="15">
        <v>4</v>
      </c>
      <c r="CR2156" s="15" t="s">
        <v>95</v>
      </c>
      <c r="CS2156" s="15"/>
      <c r="CT2156" s="31"/>
      <c r="CU2156" s="30" t="s">
        <v>5655</v>
      </c>
      <c r="CV2156" s="15" t="s">
        <v>5651</v>
      </c>
      <c r="CW2156" s="15" t="s">
        <v>157</v>
      </c>
      <c r="CX2156" s="15" t="s">
        <v>5652</v>
      </c>
      <c r="CY2156" s="15" t="s">
        <v>107</v>
      </c>
      <c r="CZ2156" s="15" t="s">
        <v>755</v>
      </c>
      <c r="DA2156" s="31"/>
      <c r="DB2156" s="17" t="s">
        <v>15463</v>
      </c>
      <c r="DC2156" s="17" t="s">
        <v>15500</v>
      </c>
      <c r="DD2156" s="17">
        <v>1</v>
      </c>
      <c r="DE2156" s="17" t="s">
        <v>15500</v>
      </c>
      <c r="DF2156" s="17" t="s">
        <v>15500</v>
      </c>
      <c r="DG2156" s="23" t="s">
        <v>11174</v>
      </c>
      <c r="DH2156" s="145"/>
    </row>
    <row r="2157" spans="1:112" s="17" customFormat="1" x14ac:dyDescent="0.25">
      <c r="A2157" s="32" t="s">
        <v>7811</v>
      </c>
      <c r="B2157" s="18">
        <v>1</v>
      </c>
      <c r="C2157" s="149" t="s">
        <v>11188</v>
      </c>
      <c r="D2157" s="18" t="s">
        <v>5649</v>
      </c>
      <c r="E2157" s="18">
        <v>46679</v>
      </c>
      <c r="F2157" s="18" t="s">
        <v>7812</v>
      </c>
      <c r="G2157" s="33">
        <v>64902</v>
      </c>
      <c r="H2157" s="44">
        <v>44122</v>
      </c>
      <c r="I2157" s="98" t="s">
        <v>221</v>
      </c>
      <c r="J2157" s="98"/>
      <c r="K2157" s="98"/>
      <c r="L2157" s="18" t="s">
        <v>285</v>
      </c>
      <c r="M2157" t="s">
        <v>156</v>
      </c>
      <c r="N2157" s="18" t="s">
        <v>156</v>
      </c>
      <c r="O2157" t="s">
        <v>157</v>
      </c>
      <c r="P2157" s="64" t="str">
        <f>VLOOKUP(N2157,Entries!J:K,2,FALSE)</f>
        <v>UNITED STATES OF AMERICA</v>
      </c>
      <c r="Q2157" s="38" t="s">
        <v>5651</v>
      </c>
      <c r="R2157" s="32" t="s">
        <v>5651</v>
      </c>
      <c r="S2157" s="18" t="s">
        <v>156</v>
      </c>
      <c r="T2157" t="s">
        <v>157</v>
      </c>
      <c r="U2157" s="39" t="s">
        <v>159</v>
      </c>
      <c r="V2157" s="33" t="s">
        <v>159</v>
      </c>
      <c r="W2157" s="64">
        <f>IF(VLOOKUP(R2157,Entries!N:P,3,FALSE)=V2157,1,VLOOKUP(R2157,Entries!N:P,3,FALSE))</f>
        <v>1</v>
      </c>
      <c r="X2157"/>
      <c r="Y2157"/>
      <c r="Z2157" s="18"/>
      <c r="AA2157" s="18"/>
      <c r="AB2157" s="98"/>
      <c r="AC2157" s="99" t="s">
        <v>5652</v>
      </c>
      <c r="AD2157" s="18" t="s">
        <v>263</v>
      </c>
      <c r="AE2157" s="18" t="s">
        <v>263</v>
      </c>
      <c r="AF2157" s="98" t="s">
        <v>263</v>
      </c>
      <c r="AG2157" s="98" t="s">
        <v>11136</v>
      </c>
      <c r="AH2157" s="98"/>
      <c r="AI2157" s="18"/>
      <c r="AJ2157" s="18">
        <v>5</v>
      </c>
      <c r="AK2157" s="18" t="s">
        <v>95</v>
      </c>
      <c r="AL2157" s="18"/>
      <c r="AM2157" s="33"/>
      <c r="AN2157" s="32" t="s">
        <v>133</v>
      </c>
      <c r="AO2157" s="18" t="s">
        <v>134</v>
      </c>
      <c r="AP2157" s="33" t="s">
        <v>160</v>
      </c>
      <c r="AQ2157">
        <v>21104.343332339999</v>
      </c>
      <c r="AR2157" t="s">
        <v>14789</v>
      </c>
      <c r="AS2157" t="s">
        <v>11225</v>
      </c>
      <c r="AT2157" t="s">
        <v>14790</v>
      </c>
      <c r="AU2157">
        <v>53.0535</v>
      </c>
      <c r="AV2157" s="98">
        <v>0.92595806206666664</v>
      </c>
      <c r="AW2157">
        <v>338.78930000000003</v>
      </c>
      <c r="AX2157" s="98">
        <v>5.9129875253644446</v>
      </c>
      <c r="AY2157">
        <v>6.0990000000000003E-4</v>
      </c>
      <c r="AZ2157">
        <v>2.6920999999999999</v>
      </c>
      <c r="BA2157" s="98">
        <v>4.698599901777778E-2</v>
      </c>
      <c r="BB2157">
        <v>357.41</v>
      </c>
      <c r="BC2157" s="98">
        <v>6.2379799817777783</v>
      </c>
      <c r="BD2157">
        <v>15.0639378</v>
      </c>
      <c r="BE2157" s="96">
        <f t="shared" si="273"/>
        <v>6925.3685819294124</v>
      </c>
      <c r="BF2157" s="96">
        <f t="shared" si="274"/>
        <v>558.59236422753111</v>
      </c>
      <c r="BG2157" s="96">
        <f t="shared" si="275"/>
        <v>550.14479963129361</v>
      </c>
      <c r="BH2157">
        <v>6931.7462371655793</v>
      </c>
      <c r="BI2157">
        <v>1.6611378741417859E-3</v>
      </c>
      <c r="BJ2157">
        <v>0.92628906805485922</v>
      </c>
      <c r="BK2157">
        <v>5.9129887559224752</v>
      </c>
      <c r="BL2157">
        <v>0.56688739297080926</v>
      </c>
      <c r="BM2157">
        <v>5.7180806088523486</v>
      </c>
      <c r="BN2157">
        <v>0.92595847115233754</v>
      </c>
      <c r="BO2157">
        <v>5.9129887578218794</v>
      </c>
      <c r="BP2157">
        <v>1.1568547670158321E-3</v>
      </c>
      <c r="BQ2157">
        <v>0.56688739297080926</v>
      </c>
      <c r="BR2157">
        <v>6925.6496424011693</v>
      </c>
      <c r="BS2157" s="96">
        <v>562.66161320466199</v>
      </c>
      <c r="BT2157" s="96">
        <v>546.63767159767576</v>
      </c>
      <c r="BU2157">
        <v>5.7180806088523486</v>
      </c>
      <c r="BV2157" s="65" t="str">
        <f t="shared" si="276"/>
        <v>Starlink</v>
      </c>
      <c r="BW2157" s="32" t="s">
        <v>192</v>
      </c>
      <c r="BX2157" s="18">
        <v>3.3</v>
      </c>
      <c r="BY2157" s="21">
        <v>0.2</v>
      </c>
      <c r="BZ2157" s="18">
        <v>9</v>
      </c>
      <c r="CA2157" s="98">
        <v>25.52</v>
      </c>
      <c r="CB2157" s="98">
        <v>1.1950000000000001</v>
      </c>
      <c r="CC2157" s="98">
        <v>14.9102735294118</v>
      </c>
      <c r="CD2157" s="18">
        <v>0.2</v>
      </c>
      <c r="CE2157" s="18">
        <v>2.8</v>
      </c>
      <c r="CF2157" s="33">
        <v>9</v>
      </c>
      <c r="CG2157" s="32">
        <v>260</v>
      </c>
      <c r="CH2157" s="18">
        <v>260</v>
      </c>
      <c r="CI2157" s="18">
        <v>220</v>
      </c>
      <c r="CJ2157" s="98">
        <f>Population!$CG2157-Population!$CI2157</f>
        <v>40</v>
      </c>
      <c r="CK2157" s="120">
        <f>_xlfn.DAYS(Entries!$AY$2,Population!H2157)</f>
        <v>172</v>
      </c>
      <c r="CL2157" s="120">
        <f t="shared" si="277"/>
        <v>1825</v>
      </c>
      <c r="CM2157" s="122">
        <f>Entries!$AY$5</f>
        <v>0.15</v>
      </c>
      <c r="CN2157" s="122">
        <f t="shared" si="279"/>
        <v>0.15384615384615385</v>
      </c>
      <c r="CO2157" s="121">
        <f t="shared" si="278"/>
        <v>0.91989041095890411</v>
      </c>
      <c r="CP2157" s="32" t="s">
        <v>5654</v>
      </c>
      <c r="CQ2157" s="18">
        <v>4</v>
      </c>
      <c r="CR2157" s="18" t="s">
        <v>95</v>
      </c>
      <c r="CS2157" s="18"/>
      <c r="CT2157" s="33"/>
      <c r="CU2157" s="32" t="s">
        <v>5655</v>
      </c>
      <c r="CV2157" s="18" t="s">
        <v>5651</v>
      </c>
      <c r="CW2157" s="18" t="s">
        <v>157</v>
      </c>
      <c r="CX2157" s="18" t="s">
        <v>5652</v>
      </c>
      <c r="CY2157" s="18" t="s">
        <v>107</v>
      </c>
      <c r="CZ2157" s="18" t="s">
        <v>755</v>
      </c>
      <c r="DA2157" s="33"/>
      <c r="DB2157" s="17" t="s">
        <v>15463</v>
      </c>
      <c r="DC2157" s="17" t="s">
        <v>15500</v>
      </c>
      <c r="DD2157" s="17">
        <v>1</v>
      </c>
      <c r="DE2157" s="17" t="s">
        <v>15500</v>
      </c>
      <c r="DF2157" s="17" t="s">
        <v>15500</v>
      </c>
      <c r="DG2157" s="23" t="s">
        <v>11174</v>
      </c>
      <c r="DH2157" s="145"/>
    </row>
    <row r="2158" spans="1:112" s="17" customFormat="1" x14ac:dyDescent="0.25">
      <c r="A2158" s="30" t="s">
        <v>7814</v>
      </c>
      <c r="B2158" s="15">
        <v>1</v>
      </c>
      <c r="C2158" s="152" t="s">
        <v>11188</v>
      </c>
      <c r="D2158" s="15" t="s">
        <v>5649</v>
      </c>
      <c r="E2158" s="15">
        <v>46680</v>
      </c>
      <c r="F2158" s="15" t="s">
        <v>7815</v>
      </c>
      <c r="G2158" s="31">
        <v>64903</v>
      </c>
      <c r="H2158" s="43">
        <v>44122</v>
      </c>
      <c r="I2158" s="96" t="s">
        <v>221</v>
      </c>
      <c r="J2158" s="96"/>
      <c r="K2158" s="96"/>
      <c r="L2158" s="15" t="s">
        <v>285</v>
      </c>
      <c r="M2158" s="124" t="s">
        <v>156</v>
      </c>
      <c r="N2158" s="15" t="s">
        <v>156</v>
      </c>
      <c r="O2158" s="124" t="s">
        <v>157</v>
      </c>
      <c r="P2158" s="96" t="str">
        <f>VLOOKUP(N2158,Entries!J:K,2,FALSE)</f>
        <v>UNITED STATES OF AMERICA</v>
      </c>
      <c r="Q2158" s="123" t="s">
        <v>5651</v>
      </c>
      <c r="R2158" s="30" t="s">
        <v>5651</v>
      </c>
      <c r="S2158" s="15" t="s">
        <v>156</v>
      </c>
      <c r="T2158" s="124" t="s">
        <v>157</v>
      </c>
      <c r="U2158" s="125" t="s">
        <v>159</v>
      </c>
      <c r="V2158" s="31" t="s">
        <v>159</v>
      </c>
      <c r="W2158" s="64">
        <f>IF(VLOOKUP(R2158,Entries!N:P,3,FALSE)=V2158,1,VLOOKUP(R2158,Entries!N:P,3,FALSE))</f>
        <v>1</v>
      </c>
      <c r="X2158" s="124"/>
      <c r="Y2158" s="124"/>
      <c r="Z2158" s="15"/>
      <c r="AA2158" s="15"/>
      <c r="AB2158" s="96"/>
      <c r="AC2158" s="97" t="s">
        <v>5652</v>
      </c>
      <c r="AD2158" s="15" t="s">
        <v>263</v>
      </c>
      <c r="AE2158" s="15" t="s">
        <v>263</v>
      </c>
      <c r="AF2158" s="96" t="s">
        <v>263</v>
      </c>
      <c r="AG2158" s="96" t="s">
        <v>11136</v>
      </c>
      <c r="AH2158" s="96"/>
      <c r="AI2158" s="15"/>
      <c r="AJ2158" s="15">
        <v>5</v>
      </c>
      <c r="AK2158" s="15" t="s">
        <v>95</v>
      </c>
      <c r="AL2158" s="15"/>
      <c r="AM2158" s="31"/>
      <c r="AN2158" s="30" t="s">
        <v>133</v>
      </c>
      <c r="AO2158" s="15" t="s">
        <v>134</v>
      </c>
      <c r="AP2158" s="31" t="s">
        <v>160</v>
      </c>
      <c r="AQ2158">
        <v>21104.21293519</v>
      </c>
      <c r="AR2158" t="s">
        <v>11280</v>
      </c>
      <c r="AS2158" t="s">
        <v>11225</v>
      </c>
      <c r="AT2158" t="s">
        <v>14791</v>
      </c>
      <c r="AU2158">
        <v>53.055399999999999</v>
      </c>
      <c r="AV2158" s="96">
        <v>0.92599122331555561</v>
      </c>
      <c r="AW2158">
        <v>14.3911</v>
      </c>
      <c r="AX2158" s="96">
        <v>0.25117202572888886</v>
      </c>
      <c r="AY2158">
        <v>1.4219999999999999E-4</v>
      </c>
      <c r="AZ2158">
        <v>88.472800000000007</v>
      </c>
      <c r="BA2158" s="96">
        <v>1.544141337208889</v>
      </c>
      <c r="BB2158">
        <v>271.64240000000001</v>
      </c>
      <c r="BC2158" s="96">
        <v>4.7410532816711122</v>
      </c>
      <c r="BD2158">
        <v>15.06401329</v>
      </c>
      <c r="BE2158" s="96">
        <f t="shared" si="273"/>
        <v>6925.3454452658571</v>
      </c>
      <c r="BF2158" s="96">
        <f t="shared" si="274"/>
        <v>555.33022938817339</v>
      </c>
      <c r="BG2158" s="96">
        <f t="shared" si="275"/>
        <v>553.36066114354071</v>
      </c>
      <c r="BH2158">
        <v>6931.7181852643143</v>
      </c>
      <c r="BI2158">
        <v>1.2823435464146501E-3</v>
      </c>
      <c r="BJ2158">
        <v>0.92632222511041873</v>
      </c>
      <c r="BK2158">
        <v>0.25117207820899268</v>
      </c>
      <c r="BL2158">
        <v>0.9014175781041599</v>
      </c>
      <c r="BM2158">
        <v>5.3837780470216536</v>
      </c>
      <c r="BN2158">
        <v>0.92599163192879408</v>
      </c>
      <c r="BO2158">
        <v>0.25117208013867659</v>
      </c>
      <c r="BP2158">
        <v>1.089427879340457E-3</v>
      </c>
      <c r="BQ2158">
        <v>0.9014175781041599</v>
      </c>
      <c r="BR2158">
        <v>6925.6261985885176</v>
      </c>
      <c r="BS2158" s="96">
        <v>562.17116885115138</v>
      </c>
      <c r="BT2158" s="96">
        <v>547.08122832588469</v>
      </c>
      <c r="BU2158">
        <v>5.3837780470216536</v>
      </c>
      <c r="BV2158" s="60" t="str">
        <f t="shared" si="276"/>
        <v>Starlink</v>
      </c>
      <c r="BW2158" s="30" t="s">
        <v>192</v>
      </c>
      <c r="BX2158" s="15">
        <v>3.3</v>
      </c>
      <c r="BY2158" s="16">
        <v>0.2</v>
      </c>
      <c r="BZ2158" s="15">
        <v>9</v>
      </c>
      <c r="CA2158" s="96">
        <v>25.52</v>
      </c>
      <c r="CB2158" s="96">
        <v>1.1950000000000001</v>
      </c>
      <c r="CC2158" s="96">
        <v>14.9102735294118</v>
      </c>
      <c r="CD2158" s="15">
        <v>0.2</v>
      </c>
      <c r="CE2158" s="15">
        <v>2.8</v>
      </c>
      <c r="CF2158" s="31">
        <v>9</v>
      </c>
      <c r="CG2158" s="30">
        <v>260</v>
      </c>
      <c r="CH2158" s="15">
        <v>260</v>
      </c>
      <c r="CI2158" s="15">
        <v>220</v>
      </c>
      <c r="CJ2158" s="96">
        <f>Population!$CG2158-Population!$CI2158</f>
        <v>40</v>
      </c>
      <c r="CK2158" s="118">
        <f>_xlfn.DAYS(Entries!$AY$2,Population!H2158)</f>
        <v>172</v>
      </c>
      <c r="CL2158" s="118">
        <f t="shared" si="277"/>
        <v>1825</v>
      </c>
      <c r="CM2158" s="117">
        <f>Entries!$AY$5</f>
        <v>0.15</v>
      </c>
      <c r="CN2158" s="117">
        <f t="shared" si="279"/>
        <v>0.15384615384615385</v>
      </c>
      <c r="CO2158" s="119">
        <f t="shared" si="278"/>
        <v>0.91989041095890411</v>
      </c>
      <c r="CP2158" s="30" t="s">
        <v>5654</v>
      </c>
      <c r="CQ2158" s="15">
        <v>4</v>
      </c>
      <c r="CR2158" s="15" t="s">
        <v>95</v>
      </c>
      <c r="CS2158" s="15"/>
      <c r="CT2158" s="31"/>
      <c r="CU2158" s="30" t="s">
        <v>5655</v>
      </c>
      <c r="CV2158" s="15" t="s">
        <v>5651</v>
      </c>
      <c r="CW2158" s="15" t="s">
        <v>157</v>
      </c>
      <c r="CX2158" s="15" t="s">
        <v>5652</v>
      </c>
      <c r="CY2158" s="15" t="s">
        <v>107</v>
      </c>
      <c r="CZ2158" s="15" t="s">
        <v>755</v>
      </c>
      <c r="DA2158" s="31"/>
      <c r="DB2158" s="17" t="s">
        <v>15463</v>
      </c>
      <c r="DC2158" s="17" t="s">
        <v>15500</v>
      </c>
      <c r="DD2158" s="17">
        <v>1</v>
      </c>
      <c r="DE2158" s="17" t="s">
        <v>15500</v>
      </c>
      <c r="DF2158" s="17" t="s">
        <v>15500</v>
      </c>
      <c r="DG2158" s="23" t="s">
        <v>11174</v>
      </c>
      <c r="DH2158" s="145"/>
    </row>
    <row r="2159" spans="1:112" s="17" customFormat="1" x14ac:dyDescent="0.25">
      <c r="A2159" s="32" t="s">
        <v>7817</v>
      </c>
      <c r="B2159" s="18">
        <v>1</v>
      </c>
      <c r="C2159" s="149" t="s">
        <v>11188</v>
      </c>
      <c r="D2159" s="18" t="s">
        <v>5649</v>
      </c>
      <c r="E2159" s="18">
        <v>46681</v>
      </c>
      <c r="F2159" s="18" t="s">
        <v>7818</v>
      </c>
      <c r="G2159" s="33">
        <v>64904</v>
      </c>
      <c r="H2159" s="44">
        <v>44122</v>
      </c>
      <c r="I2159" s="98" t="s">
        <v>221</v>
      </c>
      <c r="J2159" s="98"/>
      <c r="K2159" s="98"/>
      <c r="L2159" s="18" t="s">
        <v>285</v>
      </c>
      <c r="M2159" t="s">
        <v>156</v>
      </c>
      <c r="N2159" s="18" t="s">
        <v>156</v>
      </c>
      <c r="O2159" t="s">
        <v>157</v>
      </c>
      <c r="P2159" s="64" t="str">
        <f>VLOOKUP(N2159,Entries!J:K,2,FALSE)</f>
        <v>UNITED STATES OF AMERICA</v>
      </c>
      <c r="Q2159" s="38" t="s">
        <v>5651</v>
      </c>
      <c r="R2159" s="32" t="s">
        <v>5651</v>
      </c>
      <c r="S2159" s="18" t="s">
        <v>156</v>
      </c>
      <c r="T2159" t="s">
        <v>157</v>
      </c>
      <c r="U2159" s="39" t="s">
        <v>159</v>
      </c>
      <c r="V2159" s="33" t="s">
        <v>159</v>
      </c>
      <c r="W2159" s="64">
        <f>IF(VLOOKUP(R2159,Entries!N:P,3,FALSE)=V2159,1,VLOOKUP(R2159,Entries!N:P,3,FALSE))</f>
        <v>1</v>
      </c>
      <c r="X2159"/>
      <c r="Y2159"/>
      <c r="Z2159" s="18"/>
      <c r="AA2159" s="18"/>
      <c r="AB2159" s="98"/>
      <c r="AC2159" s="99" t="s">
        <v>5652</v>
      </c>
      <c r="AD2159" s="18" t="s">
        <v>263</v>
      </c>
      <c r="AE2159" s="18" t="s">
        <v>263</v>
      </c>
      <c r="AF2159" s="98" t="s">
        <v>263</v>
      </c>
      <c r="AG2159" s="98" t="s">
        <v>11136</v>
      </c>
      <c r="AH2159" s="98"/>
      <c r="AI2159" s="18"/>
      <c r="AJ2159" s="18">
        <v>5</v>
      </c>
      <c r="AK2159" s="18" t="s">
        <v>95</v>
      </c>
      <c r="AL2159" s="18"/>
      <c r="AM2159" s="33"/>
      <c r="AN2159" s="32" t="s">
        <v>133</v>
      </c>
      <c r="AO2159" s="18" t="s">
        <v>134</v>
      </c>
      <c r="AP2159" s="33" t="s">
        <v>160</v>
      </c>
      <c r="AQ2159">
        <v>21104.183457020001</v>
      </c>
      <c r="AR2159" t="s">
        <v>14792</v>
      </c>
      <c r="AS2159" t="s">
        <v>11225</v>
      </c>
      <c r="AT2159" t="s">
        <v>14793</v>
      </c>
      <c r="AU2159">
        <v>53.055100000000003</v>
      </c>
      <c r="AV2159" s="98">
        <v>0.92598598732888904</v>
      </c>
      <c r="AW2159">
        <v>14.503399999999999</v>
      </c>
      <c r="AX2159" s="98">
        <v>0.25313203007111112</v>
      </c>
      <c r="AY2159">
        <v>1.4339999999999999E-4</v>
      </c>
      <c r="AZ2159">
        <v>88.201499999999996</v>
      </c>
      <c r="BA2159" s="98">
        <v>1.5394062599333334</v>
      </c>
      <c r="BB2159">
        <v>271.91379999999998</v>
      </c>
      <c r="BC2159" s="98">
        <v>4.7457901042755557</v>
      </c>
      <c r="BD2159">
        <v>15.0639354</v>
      </c>
      <c r="BE2159" s="96">
        <f t="shared" si="273"/>
        <v>6925.3693175001035</v>
      </c>
      <c r="BF2159" s="96">
        <f t="shared" si="274"/>
        <v>555.36241546023302</v>
      </c>
      <c r="BG2159" s="96">
        <f t="shared" si="275"/>
        <v>553.37621953997404</v>
      </c>
      <c r="BH2159">
        <v>6931.7420412961183</v>
      </c>
      <c r="BI2159">
        <v>1.283704142150641E-3</v>
      </c>
      <c r="BJ2159">
        <v>0.92631698783975847</v>
      </c>
      <c r="BK2159">
        <v>0.25313208246275548</v>
      </c>
      <c r="BL2159">
        <v>0.9015508997542433</v>
      </c>
      <c r="BM2159">
        <v>5.3836464709874798</v>
      </c>
      <c r="BN2159">
        <v>0.92598639594672272</v>
      </c>
      <c r="BO2159">
        <v>0.25313208494092199</v>
      </c>
      <c r="BP2159">
        <v>1.0905146492742059E-3</v>
      </c>
      <c r="BQ2159">
        <v>0.9015508997542433</v>
      </c>
      <c r="BR2159">
        <v>6925.6501179021179</v>
      </c>
      <c r="BS2159" s="96">
        <v>562.20264081143705</v>
      </c>
      <c r="BT2159" s="96">
        <v>547.09759499279789</v>
      </c>
      <c r="BU2159">
        <v>5.3836464709874798</v>
      </c>
      <c r="BV2159" s="65" t="str">
        <f t="shared" si="276"/>
        <v>Starlink</v>
      </c>
      <c r="BW2159" s="32" t="s">
        <v>192</v>
      </c>
      <c r="BX2159" s="18">
        <v>3.3</v>
      </c>
      <c r="BY2159" s="21">
        <v>0.2</v>
      </c>
      <c r="BZ2159" s="18">
        <v>9</v>
      </c>
      <c r="CA2159" s="98">
        <v>25.52</v>
      </c>
      <c r="CB2159" s="98">
        <v>1.1950000000000001</v>
      </c>
      <c r="CC2159" s="98">
        <v>14.9102735294118</v>
      </c>
      <c r="CD2159" s="18">
        <v>0.2</v>
      </c>
      <c r="CE2159" s="18">
        <v>2.8</v>
      </c>
      <c r="CF2159" s="33">
        <v>9</v>
      </c>
      <c r="CG2159" s="32">
        <v>260</v>
      </c>
      <c r="CH2159" s="18">
        <v>260</v>
      </c>
      <c r="CI2159" s="18">
        <v>220</v>
      </c>
      <c r="CJ2159" s="98">
        <f>Population!$CG2159-Population!$CI2159</f>
        <v>40</v>
      </c>
      <c r="CK2159" s="120">
        <f>_xlfn.DAYS(Entries!$AY$2,Population!H2159)</f>
        <v>172</v>
      </c>
      <c r="CL2159" s="120">
        <f t="shared" si="277"/>
        <v>1825</v>
      </c>
      <c r="CM2159" s="122">
        <f>Entries!$AY$5</f>
        <v>0.15</v>
      </c>
      <c r="CN2159" s="122">
        <f t="shared" si="279"/>
        <v>0.15384615384615385</v>
      </c>
      <c r="CO2159" s="121">
        <f t="shared" si="278"/>
        <v>0.91989041095890411</v>
      </c>
      <c r="CP2159" s="32" t="s">
        <v>5654</v>
      </c>
      <c r="CQ2159" s="18">
        <v>4</v>
      </c>
      <c r="CR2159" s="18" t="s">
        <v>95</v>
      </c>
      <c r="CS2159" s="18"/>
      <c r="CT2159" s="33"/>
      <c r="CU2159" s="32" t="s">
        <v>5655</v>
      </c>
      <c r="CV2159" s="18" t="s">
        <v>5651</v>
      </c>
      <c r="CW2159" s="18" t="s">
        <v>157</v>
      </c>
      <c r="CX2159" s="18" t="s">
        <v>5652</v>
      </c>
      <c r="CY2159" s="18" t="s">
        <v>107</v>
      </c>
      <c r="CZ2159" s="18" t="s">
        <v>755</v>
      </c>
      <c r="DA2159" s="33"/>
      <c r="DB2159" s="17" t="s">
        <v>15463</v>
      </c>
      <c r="DC2159" s="17" t="s">
        <v>15500</v>
      </c>
      <c r="DD2159" s="17">
        <v>1</v>
      </c>
      <c r="DE2159" s="17" t="s">
        <v>15500</v>
      </c>
      <c r="DF2159" s="17" t="s">
        <v>15500</v>
      </c>
      <c r="DG2159" s="23" t="s">
        <v>11174</v>
      </c>
      <c r="DH2159" s="145"/>
    </row>
    <row r="2160" spans="1:112" s="17" customFormat="1" x14ac:dyDescent="0.25">
      <c r="A2160" s="30" t="s">
        <v>7820</v>
      </c>
      <c r="B2160" s="15">
        <v>1</v>
      </c>
      <c r="C2160" s="152" t="s">
        <v>11188</v>
      </c>
      <c r="D2160" s="15" t="s">
        <v>5649</v>
      </c>
      <c r="E2160" s="15">
        <v>46682</v>
      </c>
      <c r="F2160" s="15" t="s">
        <v>7821</v>
      </c>
      <c r="G2160" s="31">
        <v>64905</v>
      </c>
      <c r="H2160" s="43">
        <v>44122</v>
      </c>
      <c r="I2160" s="96" t="s">
        <v>221</v>
      </c>
      <c r="J2160" s="96"/>
      <c r="K2160" s="96"/>
      <c r="L2160" s="15" t="s">
        <v>285</v>
      </c>
      <c r="M2160" s="124" t="s">
        <v>156</v>
      </c>
      <c r="N2160" s="15" t="s">
        <v>156</v>
      </c>
      <c r="O2160" s="124" t="s">
        <v>157</v>
      </c>
      <c r="P2160" s="96" t="str">
        <f>VLOOKUP(N2160,Entries!J:K,2,FALSE)</f>
        <v>UNITED STATES OF AMERICA</v>
      </c>
      <c r="Q2160" s="123" t="s">
        <v>5651</v>
      </c>
      <c r="R2160" s="30" t="s">
        <v>5651</v>
      </c>
      <c r="S2160" s="15" t="s">
        <v>156</v>
      </c>
      <c r="T2160" s="124" t="s">
        <v>157</v>
      </c>
      <c r="U2160" s="125" t="s">
        <v>159</v>
      </c>
      <c r="V2160" s="31" t="s">
        <v>159</v>
      </c>
      <c r="W2160" s="64">
        <f>IF(VLOOKUP(R2160,Entries!N:P,3,FALSE)=V2160,1,VLOOKUP(R2160,Entries!N:P,3,FALSE))</f>
        <v>1</v>
      </c>
      <c r="X2160" s="124"/>
      <c r="Y2160" s="124"/>
      <c r="Z2160" s="15"/>
      <c r="AA2160" s="15"/>
      <c r="AB2160" s="96"/>
      <c r="AC2160" s="97" t="s">
        <v>5652</v>
      </c>
      <c r="AD2160" s="15" t="s">
        <v>263</v>
      </c>
      <c r="AE2160" s="15" t="s">
        <v>263</v>
      </c>
      <c r="AF2160" s="96" t="s">
        <v>263</v>
      </c>
      <c r="AG2160" s="96" t="s">
        <v>11136</v>
      </c>
      <c r="AH2160" s="96"/>
      <c r="AI2160" s="15"/>
      <c r="AJ2160" s="15">
        <v>5</v>
      </c>
      <c r="AK2160" s="15" t="s">
        <v>95</v>
      </c>
      <c r="AL2160" s="15"/>
      <c r="AM2160" s="31"/>
      <c r="AN2160" s="30" t="s">
        <v>133</v>
      </c>
      <c r="AO2160" s="15" t="s">
        <v>134</v>
      </c>
      <c r="AP2160" s="31" t="s">
        <v>160</v>
      </c>
      <c r="AQ2160">
        <v>21104.142915240001</v>
      </c>
      <c r="AR2160" t="s">
        <v>14794</v>
      </c>
      <c r="AS2160" t="s">
        <v>11225</v>
      </c>
      <c r="AT2160" t="s">
        <v>14795</v>
      </c>
      <c r="AU2160">
        <v>53.056699999999999</v>
      </c>
      <c r="AV2160" s="96">
        <v>0.9260139125911111</v>
      </c>
      <c r="AW2160">
        <v>14.6972</v>
      </c>
      <c r="AX2160" s="96">
        <v>0.25651447745777778</v>
      </c>
      <c r="AY2160">
        <v>1.651E-4</v>
      </c>
      <c r="AZ2160">
        <v>69.554599999999994</v>
      </c>
      <c r="BA2160" s="96">
        <v>1.213956527351111</v>
      </c>
      <c r="BB2160">
        <v>290.56200000000001</v>
      </c>
      <c r="BC2160" s="96">
        <v>5.0712625261333342</v>
      </c>
      <c r="BD2160">
        <v>15.06395663</v>
      </c>
      <c r="BE2160" s="96">
        <f t="shared" si="273"/>
        <v>6925.3628107710983</v>
      </c>
      <c r="BF2160" s="96">
        <f t="shared" si="274"/>
        <v>555.50618817115719</v>
      </c>
      <c r="BG2160" s="96">
        <f t="shared" si="275"/>
        <v>553.21943337103949</v>
      </c>
      <c r="BH2160">
        <v>6931.7359745279336</v>
      </c>
      <c r="BI2160">
        <v>1.326073393222387E-3</v>
      </c>
      <c r="BJ2160">
        <v>0.92634490843439865</v>
      </c>
      <c r="BK2160">
        <v>0.25651453061780638</v>
      </c>
      <c r="BL2160">
        <v>0.87543739369649654</v>
      </c>
      <c r="BM2160">
        <v>5.4097827490467703</v>
      </c>
      <c r="BN2160">
        <v>0.92601432119942306</v>
      </c>
      <c r="BO2160">
        <v>0.25651453303201049</v>
      </c>
      <c r="BP2160">
        <v>1.1024260036508061E-3</v>
      </c>
      <c r="BQ2160">
        <v>0.87543739369649654</v>
      </c>
      <c r="BR2160">
        <v>6925.6433554699424</v>
      </c>
      <c r="BS2160" s="96">
        <v>562.27836479702364</v>
      </c>
      <c r="BT2160" s="96">
        <v>547.00834614286032</v>
      </c>
      <c r="BU2160">
        <v>5.4097827490467703</v>
      </c>
      <c r="BV2160" s="60" t="str">
        <f t="shared" si="276"/>
        <v>Starlink</v>
      </c>
      <c r="BW2160" s="30" t="s">
        <v>192</v>
      </c>
      <c r="BX2160" s="15">
        <v>3.3</v>
      </c>
      <c r="BY2160" s="16">
        <v>0.2</v>
      </c>
      <c r="BZ2160" s="15">
        <v>9</v>
      </c>
      <c r="CA2160" s="96">
        <v>25.52</v>
      </c>
      <c r="CB2160" s="96">
        <v>1.1950000000000001</v>
      </c>
      <c r="CC2160" s="96">
        <v>14.9102735294118</v>
      </c>
      <c r="CD2160" s="15">
        <v>0.2</v>
      </c>
      <c r="CE2160" s="15">
        <v>2.8</v>
      </c>
      <c r="CF2160" s="31">
        <v>9</v>
      </c>
      <c r="CG2160" s="30">
        <v>260</v>
      </c>
      <c r="CH2160" s="15">
        <v>260</v>
      </c>
      <c r="CI2160" s="15">
        <v>220</v>
      </c>
      <c r="CJ2160" s="96">
        <f>Population!$CG2160-Population!$CI2160</f>
        <v>40</v>
      </c>
      <c r="CK2160" s="118">
        <f>_xlfn.DAYS(Entries!$AY$2,Population!H2160)</f>
        <v>172</v>
      </c>
      <c r="CL2160" s="118">
        <f t="shared" si="277"/>
        <v>1825</v>
      </c>
      <c r="CM2160" s="117">
        <f>Entries!$AY$5</f>
        <v>0.15</v>
      </c>
      <c r="CN2160" s="117">
        <f t="shared" si="279"/>
        <v>0.15384615384615385</v>
      </c>
      <c r="CO2160" s="119">
        <f t="shared" si="278"/>
        <v>0.91989041095890411</v>
      </c>
      <c r="CP2160" s="30" t="s">
        <v>5654</v>
      </c>
      <c r="CQ2160" s="15">
        <v>4</v>
      </c>
      <c r="CR2160" s="15" t="s">
        <v>95</v>
      </c>
      <c r="CS2160" s="15"/>
      <c r="CT2160" s="31"/>
      <c r="CU2160" s="30" t="s">
        <v>5655</v>
      </c>
      <c r="CV2160" s="15" t="s">
        <v>5651</v>
      </c>
      <c r="CW2160" s="15" t="s">
        <v>157</v>
      </c>
      <c r="CX2160" s="15" t="s">
        <v>5652</v>
      </c>
      <c r="CY2160" s="15" t="s">
        <v>107</v>
      </c>
      <c r="CZ2160" s="15" t="s">
        <v>755</v>
      </c>
      <c r="DA2160" s="31"/>
      <c r="DB2160" s="17" t="s">
        <v>15463</v>
      </c>
      <c r="DC2160" s="17" t="s">
        <v>15500</v>
      </c>
      <c r="DD2160" s="17">
        <v>1</v>
      </c>
      <c r="DE2160" s="17" t="s">
        <v>15500</v>
      </c>
      <c r="DF2160" s="17" t="s">
        <v>15500</v>
      </c>
      <c r="DG2160" s="23" t="s">
        <v>11174</v>
      </c>
      <c r="DH2160" s="145"/>
    </row>
    <row r="2161" spans="1:112" s="17" customFormat="1" x14ac:dyDescent="0.25">
      <c r="A2161" s="32" t="s">
        <v>7823</v>
      </c>
      <c r="B2161" s="18">
        <v>1</v>
      </c>
      <c r="C2161" s="149" t="s">
        <v>11188</v>
      </c>
      <c r="D2161" s="18" t="s">
        <v>5649</v>
      </c>
      <c r="E2161" s="18">
        <v>47122</v>
      </c>
      <c r="F2161" s="18" t="s">
        <v>7824</v>
      </c>
      <c r="G2161" s="33">
        <v>65492</v>
      </c>
      <c r="H2161" s="44">
        <v>44159</v>
      </c>
      <c r="I2161" s="98" t="s">
        <v>221</v>
      </c>
      <c r="J2161" s="98"/>
      <c r="K2161" s="98"/>
      <c r="L2161" s="18" t="s">
        <v>285</v>
      </c>
      <c r="M2161" t="s">
        <v>156</v>
      </c>
      <c r="N2161" s="18" t="s">
        <v>156</v>
      </c>
      <c r="O2161" t="s">
        <v>157</v>
      </c>
      <c r="P2161" s="64" t="str">
        <f>VLOOKUP(N2161,Entries!J:K,2,FALSE)</f>
        <v>UNITED STATES OF AMERICA</v>
      </c>
      <c r="Q2161" s="38" t="s">
        <v>5651</v>
      </c>
      <c r="R2161" s="32" t="s">
        <v>5651</v>
      </c>
      <c r="S2161" s="18" t="s">
        <v>156</v>
      </c>
      <c r="T2161" t="s">
        <v>157</v>
      </c>
      <c r="U2161" s="39" t="s">
        <v>159</v>
      </c>
      <c r="V2161" s="33" t="s">
        <v>159</v>
      </c>
      <c r="W2161" s="64">
        <f>IF(VLOOKUP(R2161,Entries!N:P,3,FALSE)=V2161,1,VLOOKUP(R2161,Entries!N:P,3,FALSE))</f>
        <v>1</v>
      </c>
      <c r="X2161"/>
      <c r="Y2161"/>
      <c r="Z2161" s="18"/>
      <c r="AA2161" s="18"/>
      <c r="AB2161" s="98"/>
      <c r="AC2161" s="99" t="s">
        <v>5652</v>
      </c>
      <c r="AD2161" s="18" t="s">
        <v>263</v>
      </c>
      <c r="AE2161" s="18" t="s">
        <v>263</v>
      </c>
      <c r="AF2161" s="98" t="s">
        <v>263</v>
      </c>
      <c r="AG2161" s="98" t="s">
        <v>11136</v>
      </c>
      <c r="AH2161" s="98"/>
      <c r="AI2161" s="18"/>
      <c r="AJ2161" s="18">
        <v>5</v>
      </c>
      <c r="AK2161" s="18" t="s">
        <v>95</v>
      </c>
      <c r="AL2161" s="18"/>
      <c r="AM2161" s="33"/>
      <c r="AN2161" s="32" t="s">
        <v>133</v>
      </c>
      <c r="AO2161" s="18" t="s">
        <v>134</v>
      </c>
      <c r="AP2161" s="33" t="s">
        <v>160</v>
      </c>
      <c r="AQ2161">
        <v>21104.583344909999</v>
      </c>
      <c r="AR2161" t="s">
        <v>14796</v>
      </c>
      <c r="AS2161" t="s">
        <v>11225</v>
      </c>
      <c r="AT2161" t="s">
        <v>14797</v>
      </c>
      <c r="AU2161">
        <v>53.055700000000002</v>
      </c>
      <c r="AV2161" s="98">
        <v>0.9259964593022223</v>
      </c>
      <c r="AW2161">
        <v>57.725200000000001</v>
      </c>
      <c r="AX2161" s="98">
        <v>1.0074945917688891</v>
      </c>
      <c r="AY2161">
        <v>1.293E-4</v>
      </c>
      <c r="AZ2161">
        <v>53.877699999999997</v>
      </c>
      <c r="BA2161" s="98">
        <v>0.94034306276888902</v>
      </c>
      <c r="BB2161">
        <v>353.66269999999997</v>
      </c>
      <c r="BC2161" s="98">
        <v>6.1725772723244443</v>
      </c>
      <c r="BD2161">
        <v>15.064081140000001</v>
      </c>
      <c r="BE2161" s="96">
        <f t="shared" si="273"/>
        <v>6925.3246503238151</v>
      </c>
      <c r="BF2161" s="96">
        <f t="shared" si="274"/>
        <v>555.22009480110228</v>
      </c>
      <c r="BG2161" s="96">
        <f t="shared" si="275"/>
        <v>553.42920584652802</v>
      </c>
      <c r="BH2161">
        <v>6925.0756388516711</v>
      </c>
      <c r="BI2161">
        <v>1.170174895945495E-3</v>
      </c>
      <c r="BJ2161">
        <v>0.92596814270795269</v>
      </c>
      <c r="BK2161">
        <v>1.0079071775167681</v>
      </c>
      <c r="BL2161">
        <v>1.692466793538612</v>
      </c>
      <c r="BM2161">
        <v>5.420864273831584</v>
      </c>
      <c r="BN2161">
        <v>0.9259966320367341</v>
      </c>
      <c r="BO2161">
        <v>1.0074950719059781</v>
      </c>
      <c r="BP2161">
        <v>1.057579278676647E-3</v>
      </c>
      <c r="BQ2161">
        <v>1.692466793538612</v>
      </c>
      <c r="BR2161">
        <v>6925.6010077885894</v>
      </c>
      <c r="BS2161" s="96">
        <v>561.92537990680921</v>
      </c>
      <c r="BT2161" s="96">
        <v>547.27663567036961</v>
      </c>
      <c r="BU2161">
        <v>5.420864273831584</v>
      </c>
      <c r="BV2161" s="65" t="str">
        <f t="shared" si="276"/>
        <v>Starlink</v>
      </c>
      <c r="BW2161" s="32" t="s">
        <v>192</v>
      </c>
      <c r="BX2161" s="18">
        <v>3.3</v>
      </c>
      <c r="BY2161" s="21">
        <v>0.2</v>
      </c>
      <c r="BZ2161" s="18">
        <v>9</v>
      </c>
      <c r="CA2161" s="98">
        <v>25.52</v>
      </c>
      <c r="CB2161" s="98">
        <v>1.1950000000000001</v>
      </c>
      <c r="CC2161" s="98">
        <v>14.9102735294118</v>
      </c>
      <c r="CD2161" s="18">
        <v>0.2</v>
      </c>
      <c r="CE2161" s="18">
        <v>2.8</v>
      </c>
      <c r="CF2161" s="33">
        <v>9</v>
      </c>
      <c r="CG2161" s="32">
        <v>260</v>
      </c>
      <c r="CH2161" s="18">
        <v>260</v>
      </c>
      <c r="CI2161" s="18">
        <v>220</v>
      </c>
      <c r="CJ2161" s="98">
        <f>Population!$CG2161-Population!$CI2161</f>
        <v>40</v>
      </c>
      <c r="CK2161" s="120">
        <f>_xlfn.DAYS(Entries!$AY$2,Population!H2161)</f>
        <v>135</v>
      </c>
      <c r="CL2161" s="120">
        <f t="shared" si="277"/>
        <v>1825</v>
      </c>
      <c r="CM2161" s="122">
        <f>Entries!$AY$5</f>
        <v>0.15</v>
      </c>
      <c r="CN2161" s="122">
        <f t="shared" si="279"/>
        <v>0.15384615384615385</v>
      </c>
      <c r="CO2161" s="121">
        <f t="shared" si="278"/>
        <v>0.93712328767123287</v>
      </c>
      <c r="CP2161" s="32" t="s">
        <v>5654</v>
      </c>
      <c r="CQ2161" s="18">
        <v>4</v>
      </c>
      <c r="CR2161" s="18" t="s">
        <v>95</v>
      </c>
      <c r="CS2161" s="18"/>
      <c r="CT2161" s="33"/>
      <c r="CU2161" s="32" t="s">
        <v>5655</v>
      </c>
      <c r="CV2161" s="18" t="s">
        <v>5651</v>
      </c>
      <c r="CW2161" s="18" t="s">
        <v>157</v>
      </c>
      <c r="CX2161" s="18" t="s">
        <v>5652</v>
      </c>
      <c r="CY2161" s="18" t="s">
        <v>107</v>
      </c>
      <c r="CZ2161" s="18" t="s">
        <v>755</v>
      </c>
      <c r="DA2161" s="33"/>
      <c r="DB2161" s="17" t="s">
        <v>15463</v>
      </c>
      <c r="DC2161" s="17" t="s">
        <v>15500</v>
      </c>
      <c r="DD2161" s="17">
        <v>1</v>
      </c>
      <c r="DE2161" s="17" t="s">
        <v>15500</v>
      </c>
      <c r="DF2161" s="17" t="s">
        <v>15500</v>
      </c>
      <c r="DG2161" s="23" t="s">
        <v>11174</v>
      </c>
      <c r="DH2161" s="145"/>
    </row>
    <row r="2162" spans="1:112" s="17" customFormat="1" x14ac:dyDescent="0.25">
      <c r="A2162" s="30" t="s">
        <v>7826</v>
      </c>
      <c r="B2162" s="15">
        <v>1</v>
      </c>
      <c r="C2162" s="152" t="s">
        <v>11188</v>
      </c>
      <c r="D2162" s="15" t="s">
        <v>5649</v>
      </c>
      <c r="E2162" s="15">
        <v>46683</v>
      </c>
      <c r="F2162" s="15" t="s">
        <v>7827</v>
      </c>
      <c r="G2162" s="31">
        <v>64906</v>
      </c>
      <c r="H2162" s="43">
        <v>44122</v>
      </c>
      <c r="I2162" s="96" t="s">
        <v>221</v>
      </c>
      <c r="J2162" s="96"/>
      <c r="K2162" s="96"/>
      <c r="L2162" s="15" t="s">
        <v>285</v>
      </c>
      <c r="M2162" s="124" t="s">
        <v>156</v>
      </c>
      <c r="N2162" s="15" t="s">
        <v>156</v>
      </c>
      <c r="O2162" s="124" t="s">
        <v>157</v>
      </c>
      <c r="P2162" s="96" t="str">
        <f>VLOOKUP(N2162,Entries!J:K,2,FALSE)</f>
        <v>UNITED STATES OF AMERICA</v>
      </c>
      <c r="Q2162" s="123" t="s">
        <v>5651</v>
      </c>
      <c r="R2162" s="30" t="s">
        <v>5651</v>
      </c>
      <c r="S2162" s="96" t="s">
        <v>156</v>
      </c>
      <c r="T2162" s="124" t="s">
        <v>157</v>
      </c>
      <c r="U2162" s="125" t="s">
        <v>159</v>
      </c>
      <c r="V2162" s="31" t="s">
        <v>159</v>
      </c>
      <c r="W2162" s="64">
        <f>IF(VLOOKUP(R2162,Entries!N:P,3,FALSE)=V2162,1,VLOOKUP(R2162,Entries!N:P,3,FALSE))</f>
        <v>1</v>
      </c>
      <c r="X2162" s="124"/>
      <c r="Y2162" s="124"/>
      <c r="Z2162" s="15"/>
      <c r="AA2162" s="15"/>
      <c r="AB2162" s="96"/>
      <c r="AC2162" s="97" t="s">
        <v>5652</v>
      </c>
      <c r="AD2162" s="15" t="s">
        <v>263</v>
      </c>
      <c r="AE2162" s="15" t="s">
        <v>263</v>
      </c>
      <c r="AF2162" s="96" t="s">
        <v>263</v>
      </c>
      <c r="AG2162" s="96" t="s">
        <v>11136</v>
      </c>
      <c r="AH2162" s="96"/>
      <c r="AI2162" s="15"/>
      <c r="AJ2162" s="15">
        <v>5</v>
      </c>
      <c r="AK2162" s="15" t="s">
        <v>95</v>
      </c>
      <c r="AL2162" s="15"/>
      <c r="AM2162" s="31"/>
      <c r="AN2162" s="30" t="s">
        <v>133</v>
      </c>
      <c r="AO2162" s="15" t="s">
        <v>134</v>
      </c>
      <c r="AP2162" s="31" t="s">
        <v>160</v>
      </c>
      <c r="AQ2162">
        <v>21104.124480120001</v>
      </c>
      <c r="AR2162" t="s">
        <v>6691</v>
      </c>
      <c r="AS2162" t="s">
        <v>11225</v>
      </c>
      <c r="AT2162" t="s">
        <v>14798</v>
      </c>
      <c r="AU2162">
        <v>53.0473</v>
      </c>
      <c r="AV2162" s="96">
        <v>0.92584985167555567</v>
      </c>
      <c r="AW2162">
        <v>14.802099999999999</v>
      </c>
      <c r="AX2162" s="96">
        <v>0.25834532746222222</v>
      </c>
      <c r="AY2162">
        <v>1.9680000000000001E-4</v>
      </c>
      <c r="AZ2162">
        <v>76.8566</v>
      </c>
      <c r="BA2162" s="96">
        <v>1.3414004428177777</v>
      </c>
      <c r="BB2162">
        <v>283.26420000000002</v>
      </c>
      <c r="BC2162" s="96">
        <v>4.9438919144800009</v>
      </c>
      <c r="BD2162">
        <v>15.063969139999999</v>
      </c>
      <c r="BE2162" s="96">
        <f t="shared" si="273"/>
        <v>6925.3589766200039</v>
      </c>
      <c r="BF2162" s="96">
        <f t="shared" si="274"/>
        <v>555.72188726660352</v>
      </c>
      <c r="BG2162" s="96">
        <f t="shared" si="275"/>
        <v>552.99606597340517</v>
      </c>
      <c r="BH2162">
        <v>6931.7320376350863</v>
      </c>
      <c r="BI2162">
        <v>1.346598614838942E-3</v>
      </c>
      <c r="BJ2162">
        <v>0.92618087909622859</v>
      </c>
      <c r="BK2162">
        <v>0.2583453806619721</v>
      </c>
      <c r="BL2162">
        <v>0.90026067951825728</v>
      </c>
      <c r="BM2162">
        <v>5.3850327340591297</v>
      </c>
      <c r="BN2162">
        <v>0.92585026042547414</v>
      </c>
      <c r="BO2162">
        <v>0.25834538361246778</v>
      </c>
      <c r="BP2162">
        <v>1.1357845030373511E-3</v>
      </c>
      <c r="BQ2162">
        <v>0.90026067951825728</v>
      </c>
      <c r="BR2162">
        <v>6925.6410253529657</v>
      </c>
      <c r="BS2162" s="96">
        <v>562.50706110316059</v>
      </c>
      <c r="BT2162" s="96">
        <v>546.7749896027708</v>
      </c>
      <c r="BU2162">
        <v>5.3850327340591297</v>
      </c>
      <c r="BV2162" s="60" t="str">
        <f t="shared" si="276"/>
        <v>Starlink</v>
      </c>
      <c r="BW2162" s="30" t="s">
        <v>192</v>
      </c>
      <c r="BX2162" s="15">
        <v>3.3</v>
      </c>
      <c r="BY2162" s="16">
        <v>0.2</v>
      </c>
      <c r="BZ2162" s="15">
        <v>9</v>
      </c>
      <c r="CA2162" s="96">
        <v>25.52</v>
      </c>
      <c r="CB2162" s="96">
        <v>1.1950000000000001</v>
      </c>
      <c r="CC2162" s="96">
        <v>14.9102735294118</v>
      </c>
      <c r="CD2162" s="15">
        <v>0.2</v>
      </c>
      <c r="CE2162" s="15">
        <v>2.8</v>
      </c>
      <c r="CF2162" s="31">
        <v>9</v>
      </c>
      <c r="CG2162" s="30">
        <v>260</v>
      </c>
      <c r="CH2162" s="15">
        <v>260</v>
      </c>
      <c r="CI2162" s="15">
        <v>220</v>
      </c>
      <c r="CJ2162" s="96">
        <f>Population!$CG2162-Population!$CI2162</f>
        <v>40</v>
      </c>
      <c r="CK2162" s="118">
        <f>_xlfn.DAYS(Entries!$AY$2,Population!H2162)</f>
        <v>172</v>
      </c>
      <c r="CL2162" s="118">
        <f t="shared" si="277"/>
        <v>1825</v>
      </c>
      <c r="CM2162" s="117">
        <f>Entries!$AY$5</f>
        <v>0.15</v>
      </c>
      <c r="CN2162" s="117">
        <f t="shared" si="279"/>
        <v>0.15384615384615385</v>
      </c>
      <c r="CO2162" s="119">
        <f t="shared" si="278"/>
        <v>0.91989041095890411</v>
      </c>
      <c r="CP2162" s="30" t="s">
        <v>5654</v>
      </c>
      <c r="CQ2162" s="15">
        <v>4</v>
      </c>
      <c r="CR2162" s="15" t="s">
        <v>95</v>
      </c>
      <c r="CS2162" s="15"/>
      <c r="CT2162" s="31"/>
      <c r="CU2162" s="30" t="s">
        <v>5655</v>
      </c>
      <c r="CV2162" s="15" t="s">
        <v>5651</v>
      </c>
      <c r="CW2162" s="15" t="s">
        <v>157</v>
      </c>
      <c r="CX2162" s="15" t="s">
        <v>5652</v>
      </c>
      <c r="CY2162" s="15" t="s">
        <v>107</v>
      </c>
      <c r="CZ2162" s="15" t="s">
        <v>755</v>
      </c>
      <c r="DA2162" s="31"/>
      <c r="DB2162" s="17" t="s">
        <v>15463</v>
      </c>
      <c r="DC2162" s="17" t="s">
        <v>15500</v>
      </c>
      <c r="DD2162" s="17">
        <v>1</v>
      </c>
      <c r="DE2162" s="17" t="s">
        <v>15500</v>
      </c>
      <c r="DF2162" s="17" t="s">
        <v>15500</v>
      </c>
      <c r="DG2162" s="23" t="s">
        <v>11174</v>
      </c>
      <c r="DH2162" s="145"/>
    </row>
    <row r="2163" spans="1:112" s="17" customFormat="1" x14ac:dyDescent="0.25">
      <c r="A2163" s="32" t="s">
        <v>7829</v>
      </c>
      <c r="B2163" s="18">
        <v>1</v>
      </c>
      <c r="C2163" s="149" t="s">
        <v>11188</v>
      </c>
      <c r="D2163" s="18" t="s">
        <v>5649</v>
      </c>
      <c r="E2163" s="18">
        <v>47123</v>
      </c>
      <c r="F2163" s="18" t="s">
        <v>7830</v>
      </c>
      <c r="G2163" s="33">
        <v>65493</v>
      </c>
      <c r="H2163" s="44">
        <v>44159</v>
      </c>
      <c r="I2163" s="98" t="s">
        <v>221</v>
      </c>
      <c r="J2163" s="98"/>
      <c r="K2163" s="98"/>
      <c r="L2163" s="18" t="s">
        <v>285</v>
      </c>
      <c r="M2163" t="s">
        <v>156</v>
      </c>
      <c r="N2163" s="18" t="s">
        <v>156</v>
      </c>
      <c r="O2163" t="s">
        <v>157</v>
      </c>
      <c r="P2163" s="64" t="str">
        <f>VLOOKUP(N2163,Entries!J:K,2,FALSE)</f>
        <v>UNITED STATES OF AMERICA</v>
      </c>
      <c r="Q2163" s="38" t="s">
        <v>5651</v>
      </c>
      <c r="R2163" s="32" t="s">
        <v>5651</v>
      </c>
      <c r="S2163" s="18" t="s">
        <v>156</v>
      </c>
      <c r="T2163" t="s">
        <v>157</v>
      </c>
      <c r="U2163" s="39" t="s">
        <v>159</v>
      </c>
      <c r="V2163" s="33" t="s">
        <v>159</v>
      </c>
      <c r="W2163" s="64">
        <f>IF(VLOOKUP(R2163,Entries!N:P,3,FALSE)=V2163,1,VLOOKUP(R2163,Entries!N:P,3,FALSE))</f>
        <v>1</v>
      </c>
      <c r="X2163"/>
      <c r="Y2163"/>
      <c r="Z2163" s="18"/>
      <c r="AA2163" s="18"/>
      <c r="AB2163" s="98"/>
      <c r="AC2163" s="99" t="s">
        <v>5652</v>
      </c>
      <c r="AD2163" s="18" t="s">
        <v>263</v>
      </c>
      <c r="AE2163" s="18" t="s">
        <v>263</v>
      </c>
      <c r="AF2163" s="98" t="s">
        <v>263</v>
      </c>
      <c r="AG2163" s="98" t="s">
        <v>11136</v>
      </c>
      <c r="AH2163" s="98"/>
      <c r="AI2163" s="18"/>
      <c r="AJ2163" s="18">
        <v>5</v>
      </c>
      <c r="AK2163" s="18" t="s">
        <v>95</v>
      </c>
      <c r="AL2163" s="18"/>
      <c r="AM2163" s="33"/>
      <c r="AN2163" s="32" t="s">
        <v>133</v>
      </c>
      <c r="AO2163" s="18" t="s">
        <v>134</v>
      </c>
      <c r="AP2163" s="33" t="s">
        <v>160</v>
      </c>
      <c r="AQ2163">
        <v>21104.583344909999</v>
      </c>
      <c r="AR2163" t="s">
        <v>14799</v>
      </c>
      <c r="AS2163" t="s">
        <v>11225</v>
      </c>
      <c r="AT2163" t="s">
        <v>14800</v>
      </c>
      <c r="AU2163">
        <v>53.055199999999999</v>
      </c>
      <c r="AV2163" s="98">
        <v>0.92598773265777778</v>
      </c>
      <c r="AW2163">
        <v>62.484999999999999</v>
      </c>
      <c r="AX2163" s="98">
        <v>1.0905687562222224</v>
      </c>
      <c r="AY2163">
        <v>2.3949999999999999E-4</v>
      </c>
      <c r="AZ2163">
        <v>86.220500000000001</v>
      </c>
      <c r="BA2163" s="98">
        <v>1.5048312946444447</v>
      </c>
      <c r="BB2163">
        <v>329.00279999999998</v>
      </c>
      <c r="BC2163" s="98">
        <v>5.7421809136533337</v>
      </c>
      <c r="BD2163">
        <v>15.047903890000001</v>
      </c>
      <c r="BE2163" s="96">
        <f t="shared" si="273"/>
        <v>6930.287141894818</v>
      </c>
      <c r="BF2163" s="96">
        <f t="shared" si="274"/>
        <v>560.94694566530143</v>
      </c>
      <c r="BG2163" s="96">
        <f t="shared" si="275"/>
        <v>557.62733812433453</v>
      </c>
      <c r="BH2163">
        <v>6928.4485794464836</v>
      </c>
      <c r="BI2163">
        <v>1.1437066015418369E-3</v>
      </c>
      <c r="BJ2163">
        <v>0.92587328973813277</v>
      </c>
      <c r="BK2163">
        <v>1.0909566257984691</v>
      </c>
      <c r="BL2163">
        <v>1.8553956917075121</v>
      </c>
      <c r="BM2163">
        <v>5.3920026083909782</v>
      </c>
      <c r="BN2163">
        <v>0.92598784908834209</v>
      </c>
      <c r="BO2163">
        <v>1.090569237081281</v>
      </c>
      <c r="BP2163">
        <v>1.178296305794381E-3</v>
      </c>
      <c r="BQ2163">
        <v>1.8553956917075121</v>
      </c>
      <c r="BR2163">
        <v>6930.5623513800219</v>
      </c>
      <c r="BS2163" s="96">
        <v>567.72860739573116</v>
      </c>
      <c r="BT2163" s="96">
        <v>551.39609536431362</v>
      </c>
      <c r="BU2163">
        <v>5.3920026083909782</v>
      </c>
      <c r="BV2163" s="65" t="str">
        <f t="shared" si="276"/>
        <v>Starlink</v>
      </c>
      <c r="BW2163" s="32" t="s">
        <v>192</v>
      </c>
      <c r="BX2163" s="18">
        <v>3.3</v>
      </c>
      <c r="BY2163" s="21">
        <v>0.2</v>
      </c>
      <c r="BZ2163" s="18">
        <v>9</v>
      </c>
      <c r="CA2163" s="98">
        <v>25.52</v>
      </c>
      <c r="CB2163" s="98">
        <v>1.1950000000000001</v>
      </c>
      <c r="CC2163" s="98">
        <v>14.9102735294118</v>
      </c>
      <c r="CD2163" s="18">
        <v>0.2</v>
      </c>
      <c r="CE2163" s="18">
        <v>2.8</v>
      </c>
      <c r="CF2163" s="33">
        <v>9</v>
      </c>
      <c r="CG2163" s="32">
        <v>260</v>
      </c>
      <c r="CH2163" s="18">
        <v>260</v>
      </c>
      <c r="CI2163" s="18">
        <v>220</v>
      </c>
      <c r="CJ2163" s="98">
        <f>Population!$CG2163-Population!$CI2163</f>
        <v>40</v>
      </c>
      <c r="CK2163" s="120">
        <f>_xlfn.DAYS(Entries!$AY$2,Population!H2163)</f>
        <v>135</v>
      </c>
      <c r="CL2163" s="120">
        <f t="shared" si="277"/>
        <v>1825</v>
      </c>
      <c r="CM2163" s="122">
        <f>Entries!$AY$5</f>
        <v>0.15</v>
      </c>
      <c r="CN2163" s="122">
        <f t="shared" si="279"/>
        <v>0.15384615384615385</v>
      </c>
      <c r="CO2163" s="121">
        <f t="shared" si="278"/>
        <v>0.93712328767123287</v>
      </c>
      <c r="CP2163" s="32" t="s">
        <v>5654</v>
      </c>
      <c r="CQ2163" s="18">
        <v>4</v>
      </c>
      <c r="CR2163" s="18" t="s">
        <v>95</v>
      </c>
      <c r="CS2163" s="18"/>
      <c r="CT2163" s="33"/>
      <c r="CU2163" s="32" t="s">
        <v>5655</v>
      </c>
      <c r="CV2163" s="18" t="s">
        <v>5651</v>
      </c>
      <c r="CW2163" s="18" t="s">
        <v>157</v>
      </c>
      <c r="CX2163" s="18" t="s">
        <v>5652</v>
      </c>
      <c r="CY2163" s="18" t="s">
        <v>107</v>
      </c>
      <c r="CZ2163" s="18" t="s">
        <v>755</v>
      </c>
      <c r="DA2163" s="33"/>
      <c r="DB2163" s="17" t="s">
        <v>15463</v>
      </c>
      <c r="DC2163" s="17" t="s">
        <v>15500</v>
      </c>
      <c r="DD2163" s="17">
        <v>1</v>
      </c>
      <c r="DE2163" s="17" t="s">
        <v>15500</v>
      </c>
      <c r="DF2163" s="17" t="s">
        <v>15500</v>
      </c>
      <c r="DG2163" s="23" t="s">
        <v>11174</v>
      </c>
      <c r="DH2163" s="145"/>
    </row>
    <row r="2164" spans="1:112" s="17" customFormat="1" x14ac:dyDescent="0.25">
      <c r="A2164" s="30" t="s">
        <v>7832</v>
      </c>
      <c r="B2164" s="15">
        <v>1</v>
      </c>
      <c r="C2164" s="152" t="s">
        <v>11188</v>
      </c>
      <c r="D2164" s="15" t="s">
        <v>5649</v>
      </c>
      <c r="E2164" s="15">
        <v>46684</v>
      </c>
      <c r="F2164" s="15" t="s">
        <v>7833</v>
      </c>
      <c r="G2164" s="31">
        <v>64907</v>
      </c>
      <c r="H2164" s="43">
        <v>44122</v>
      </c>
      <c r="I2164" s="96" t="s">
        <v>221</v>
      </c>
      <c r="J2164" s="96"/>
      <c r="K2164" s="96"/>
      <c r="L2164" s="15" t="s">
        <v>285</v>
      </c>
      <c r="M2164" s="124" t="s">
        <v>156</v>
      </c>
      <c r="N2164" s="15" t="s">
        <v>156</v>
      </c>
      <c r="O2164" s="124" t="s">
        <v>157</v>
      </c>
      <c r="P2164" s="96" t="str">
        <f>VLOOKUP(N2164,Entries!J:K,2,FALSE)</f>
        <v>UNITED STATES OF AMERICA</v>
      </c>
      <c r="Q2164" s="123" t="s">
        <v>5651</v>
      </c>
      <c r="R2164" s="30" t="s">
        <v>5651</v>
      </c>
      <c r="S2164" s="15" t="s">
        <v>156</v>
      </c>
      <c r="T2164" s="124" t="s">
        <v>157</v>
      </c>
      <c r="U2164" s="125" t="s">
        <v>159</v>
      </c>
      <c r="V2164" s="31" t="s">
        <v>159</v>
      </c>
      <c r="W2164" s="64">
        <f>IF(VLOOKUP(R2164,Entries!N:P,3,FALSE)=V2164,1,VLOOKUP(R2164,Entries!N:P,3,FALSE))</f>
        <v>1</v>
      </c>
      <c r="X2164" s="124"/>
      <c r="Y2164" s="124"/>
      <c r="Z2164" s="15"/>
      <c r="AA2164" s="15"/>
      <c r="AB2164" s="96"/>
      <c r="AC2164" s="97" t="s">
        <v>5652</v>
      </c>
      <c r="AD2164" s="15" t="s">
        <v>263</v>
      </c>
      <c r="AE2164" s="15" t="s">
        <v>263</v>
      </c>
      <c r="AF2164" s="96" t="s">
        <v>263</v>
      </c>
      <c r="AG2164" s="96" t="s">
        <v>11136</v>
      </c>
      <c r="AH2164" s="96"/>
      <c r="AI2164" s="15"/>
      <c r="AJ2164" s="15">
        <v>5</v>
      </c>
      <c r="AK2164" s="15" t="s">
        <v>95</v>
      </c>
      <c r="AL2164" s="15"/>
      <c r="AM2164" s="31"/>
      <c r="AN2164" s="30" t="s">
        <v>133</v>
      </c>
      <c r="AO2164" s="15" t="s">
        <v>134</v>
      </c>
      <c r="AP2164" s="31" t="s">
        <v>160</v>
      </c>
      <c r="AQ2164">
        <v>21104.197741010001</v>
      </c>
      <c r="AR2164" t="s">
        <v>7362</v>
      </c>
      <c r="AS2164" t="s">
        <v>11225</v>
      </c>
      <c r="AT2164" t="s">
        <v>14801</v>
      </c>
      <c r="AU2164">
        <v>53.056699999999999</v>
      </c>
      <c r="AV2164" s="96">
        <v>0.9260139125911111</v>
      </c>
      <c r="AW2164">
        <v>359.45569999999998</v>
      </c>
      <c r="AX2164" s="96">
        <v>6.2736841748577783</v>
      </c>
      <c r="AY2164">
        <v>1.95E-4</v>
      </c>
      <c r="AZ2164">
        <v>68.953100000000006</v>
      </c>
      <c r="BA2164" s="96">
        <v>1.2034583740844447</v>
      </c>
      <c r="BB2164">
        <v>291.16669999999999</v>
      </c>
      <c r="BC2164" s="96">
        <v>5.0818165299244447</v>
      </c>
      <c r="BD2164">
        <v>15.063942089999999</v>
      </c>
      <c r="BE2164" s="96">
        <f t="shared" si="273"/>
        <v>6925.3672670972674</v>
      </c>
      <c r="BF2164" s="96">
        <f t="shared" si="274"/>
        <v>555.71771371435079</v>
      </c>
      <c r="BG2164" s="96">
        <f t="shared" si="275"/>
        <v>553.01682048018392</v>
      </c>
      <c r="BH2164">
        <v>6931.7405281766651</v>
      </c>
      <c r="BI2164">
        <v>1.3549812517961331E-3</v>
      </c>
      <c r="BJ2164">
        <v>0.9263449080469901</v>
      </c>
      <c r="BK2164">
        <v>6.273685480939883</v>
      </c>
      <c r="BL2164">
        <v>0.88134308138582218</v>
      </c>
      <c r="BM2164">
        <v>5.4039329246244554</v>
      </c>
      <c r="BN2164">
        <v>0.92601432119211746</v>
      </c>
      <c r="BO2164">
        <v>6.2736854824267638</v>
      </c>
      <c r="BP2164">
        <v>1.1282393594044E-3</v>
      </c>
      <c r="BQ2164">
        <v>0.88134308138582218</v>
      </c>
      <c r="BR2164">
        <v>6925.6478114654974</v>
      </c>
      <c r="BS2164" s="96">
        <v>562.46159991576496</v>
      </c>
      <c r="BT2164" s="96">
        <v>546.83402301522892</v>
      </c>
      <c r="BU2164">
        <v>5.4039329246244554</v>
      </c>
      <c r="BV2164" s="60" t="str">
        <f t="shared" si="276"/>
        <v>Starlink</v>
      </c>
      <c r="BW2164" s="30" t="s">
        <v>192</v>
      </c>
      <c r="BX2164" s="15">
        <v>3.3</v>
      </c>
      <c r="BY2164" s="16">
        <v>0.2</v>
      </c>
      <c r="BZ2164" s="15">
        <v>9</v>
      </c>
      <c r="CA2164" s="96">
        <v>25.52</v>
      </c>
      <c r="CB2164" s="96">
        <v>1.1950000000000001</v>
      </c>
      <c r="CC2164" s="96">
        <v>14.9102735294118</v>
      </c>
      <c r="CD2164" s="15">
        <v>0.2</v>
      </c>
      <c r="CE2164" s="15">
        <v>2.8</v>
      </c>
      <c r="CF2164" s="31">
        <v>9</v>
      </c>
      <c r="CG2164" s="30">
        <v>260</v>
      </c>
      <c r="CH2164" s="15">
        <v>260</v>
      </c>
      <c r="CI2164" s="15">
        <v>220</v>
      </c>
      <c r="CJ2164" s="96">
        <f>Population!$CG2164-Population!$CI2164</f>
        <v>40</v>
      </c>
      <c r="CK2164" s="118">
        <f>_xlfn.DAYS(Entries!$AY$2,Population!H2164)</f>
        <v>172</v>
      </c>
      <c r="CL2164" s="118">
        <f t="shared" si="277"/>
        <v>1825</v>
      </c>
      <c r="CM2164" s="117">
        <f>Entries!$AY$5</f>
        <v>0.15</v>
      </c>
      <c r="CN2164" s="117">
        <f t="shared" si="279"/>
        <v>0.15384615384615385</v>
      </c>
      <c r="CO2164" s="119">
        <f t="shared" si="278"/>
        <v>0.91989041095890411</v>
      </c>
      <c r="CP2164" s="30" t="s">
        <v>5654</v>
      </c>
      <c r="CQ2164" s="15">
        <v>4</v>
      </c>
      <c r="CR2164" s="15" t="s">
        <v>95</v>
      </c>
      <c r="CS2164" s="15"/>
      <c r="CT2164" s="31"/>
      <c r="CU2164" s="30" t="s">
        <v>5655</v>
      </c>
      <c r="CV2164" s="15" t="s">
        <v>5651</v>
      </c>
      <c r="CW2164" s="15" t="s">
        <v>157</v>
      </c>
      <c r="CX2164" s="15" t="s">
        <v>5652</v>
      </c>
      <c r="CY2164" s="15" t="s">
        <v>107</v>
      </c>
      <c r="CZ2164" s="15" t="s">
        <v>755</v>
      </c>
      <c r="DA2164" s="31"/>
      <c r="DB2164" s="17" t="s">
        <v>15463</v>
      </c>
      <c r="DC2164" s="17" t="s">
        <v>15500</v>
      </c>
      <c r="DD2164" s="17">
        <v>1</v>
      </c>
      <c r="DE2164" s="17" t="s">
        <v>15500</v>
      </c>
      <c r="DF2164" s="17" t="s">
        <v>15500</v>
      </c>
      <c r="DG2164" s="23" t="s">
        <v>11174</v>
      </c>
      <c r="DH2164" s="145"/>
    </row>
    <row r="2165" spans="1:112" s="17" customFormat="1" x14ac:dyDescent="0.25">
      <c r="A2165" s="32" t="s">
        <v>7835</v>
      </c>
      <c r="B2165" s="18">
        <v>1</v>
      </c>
      <c r="C2165" s="149" t="s">
        <v>11188</v>
      </c>
      <c r="D2165" s="18" t="s">
        <v>5649</v>
      </c>
      <c r="E2165" s="18">
        <v>46685</v>
      </c>
      <c r="F2165" s="18" t="s">
        <v>7836</v>
      </c>
      <c r="G2165" s="33">
        <v>64908</v>
      </c>
      <c r="H2165" s="44">
        <v>44122</v>
      </c>
      <c r="I2165" s="98" t="s">
        <v>221</v>
      </c>
      <c r="J2165" s="98"/>
      <c r="K2165" s="98"/>
      <c r="L2165" s="18" t="s">
        <v>285</v>
      </c>
      <c r="M2165" t="s">
        <v>156</v>
      </c>
      <c r="N2165" s="18" t="s">
        <v>156</v>
      </c>
      <c r="O2165" t="s">
        <v>157</v>
      </c>
      <c r="P2165" s="64" t="str">
        <f>VLOOKUP(N2165,Entries!J:K,2,FALSE)</f>
        <v>UNITED STATES OF AMERICA</v>
      </c>
      <c r="Q2165" s="38" t="s">
        <v>5651</v>
      </c>
      <c r="R2165" s="32" t="s">
        <v>5651</v>
      </c>
      <c r="S2165" s="18" t="s">
        <v>156</v>
      </c>
      <c r="T2165" t="s">
        <v>157</v>
      </c>
      <c r="U2165" s="39" t="s">
        <v>159</v>
      </c>
      <c r="V2165" s="33" t="s">
        <v>159</v>
      </c>
      <c r="W2165" s="64">
        <f>IF(VLOOKUP(R2165,Entries!N:P,3,FALSE)=V2165,1,VLOOKUP(R2165,Entries!N:P,3,FALSE))</f>
        <v>1</v>
      </c>
      <c r="X2165"/>
      <c r="Y2165"/>
      <c r="Z2165" s="18"/>
      <c r="AA2165" s="18"/>
      <c r="AB2165" s="98"/>
      <c r="AC2165" s="99" t="s">
        <v>5652</v>
      </c>
      <c r="AD2165" s="18" t="s">
        <v>263</v>
      </c>
      <c r="AE2165" s="18" t="s">
        <v>263</v>
      </c>
      <c r="AF2165" s="98" t="s">
        <v>263</v>
      </c>
      <c r="AG2165" s="98" t="s">
        <v>11136</v>
      </c>
      <c r="AH2165" s="98"/>
      <c r="AI2165" s="18"/>
      <c r="AJ2165" s="18">
        <v>5</v>
      </c>
      <c r="AK2165" s="18" t="s">
        <v>95</v>
      </c>
      <c r="AL2165" s="18"/>
      <c r="AM2165" s="33"/>
      <c r="AN2165" s="32" t="s">
        <v>133</v>
      </c>
      <c r="AO2165" s="18" t="s">
        <v>134</v>
      </c>
      <c r="AP2165" s="33" t="s">
        <v>160</v>
      </c>
      <c r="AQ2165">
        <v>21104.120794490002</v>
      </c>
      <c r="AR2165" t="s">
        <v>14802</v>
      </c>
      <c r="AS2165" t="s">
        <v>11225</v>
      </c>
      <c r="AT2165" t="s">
        <v>14803</v>
      </c>
      <c r="AU2165">
        <v>53.054200000000002</v>
      </c>
      <c r="AV2165" s="98">
        <v>0.92597027936888898</v>
      </c>
      <c r="AW2165">
        <v>14.7865</v>
      </c>
      <c r="AX2165" s="98">
        <v>0.25807305615555559</v>
      </c>
      <c r="AY2165">
        <v>1.5129999999999999E-4</v>
      </c>
      <c r="AZ2165">
        <v>74.007000000000005</v>
      </c>
      <c r="BA2165" s="98">
        <v>1.2916655508000001</v>
      </c>
      <c r="BB2165">
        <v>286.10849999999999</v>
      </c>
      <c r="BC2165" s="98">
        <v>4.9935343040666664</v>
      </c>
      <c r="BD2165">
        <v>15.063916320000001</v>
      </c>
      <c r="BE2165" s="96">
        <f t="shared" si="273"/>
        <v>6925.3751652940855</v>
      </c>
      <c r="BF2165" s="96">
        <f t="shared" si="274"/>
        <v>555.42297455659445</v>
      </c>
      <c r="BG2165" s="96">
        <f t="shared" si="275"/>
        <v>553.32735603157653</v>
      </c>
      <c r="BH2165">
        <v>6931.7481866694443</v>
      </c>
      <c r="BI2165">
        <v>1.308733963429777E-3</v>
      </c>
      <c r="BJ2165">
        <v>0.92630128230956732</v>
      </c>
      <c r="BK2165">
        <v>0.25807310907814912</v>
      </c>
      <c r="BL2165">
        <v>0.88024944745601796</v>
      </c>
      <c r="BM2165">
        <v>5.4049514729564958</v>
      </c>
      <c r="BN2165">
        <v>0.92597068801751758</v>
      </c>
      <c r="BO2165">
        <v>0.25807311205085431</v>
      </c>
      <c r="BP2165">
        <v>1.0931998731358559E-3</v>
      </c>
      <c r="BQ2165">
        <v>0.88024944745601796</v>
      </c>
      <c r="BR2165">
        <v>6925.6561095653979</v>
      </c>
      <c r="BS2165" s="96">
        <v>562.22723594575746</v>
      </c>
      <c r="BT2165" s="96">
        <v>547.08498318503825</v>
      </c>
      <c r="BU2165">
        <v>5.4049514729564958</v>
      </c>
      <c r="BV2165" s="65" t="str">
        <f t="shared" si="276"/>
        <v>Starlink</v>
      </c>
      <c r="BW2165" s="32" t="s">
        <v>192</v>
      </c>
      <c r="BX2165" s="18">
        <v>3.3</v>
      </c>
      <c r="BY2165" s="21">
        <v>0.2</v>
      </c>
      <c r="BZ2165" s="18">
        <v>9</v>
      </c>
      <c r="CA2165" s="18">
        <v>25.52</v>
      </c>
      <c r="CB2165" s="18">
        <v>1.1950000000000001</v>
      </c>
      <c r="CC2165" s="18">
        <v>14.9102735294118</v>
      </c>
      <c r="CD2165" s="18">
        <v>0.2</v>
      </c>
      <c r="CE2165" s="18">
        <v>2.8</v>
      </c>
      <c r="CF2165" s="33">
        <v>9</v>
      </c>
      <c r="CG2165" s="32">
        <v>260</v>
      </c>
      <c r="CH2165" s="18">
        <v>260</v>
      </c>
      <c r="CI2165" s="18">
        <v>220</v>
      </c>
      <c r="CJ2165" s="98">
        <f>Population!$CG2165-Population!$CI2165</f>
        <v>40</v>
      </c>
      <c r="CK2165" s="120">
        <f>_xlfn.DAYS(Entries!$AY$2,Population!H2165)</f>
        <v>172</v>
      </c>
      <c r="CL2165" s="120">
        <f t="shared" si="277"/>
        <v>1825</v>
      </c>
      <c r="CM2165" s="122">
        <f>Entries!$AY$5</f>
        <v>0.15</v>
      </c>
      <c r="CN2165" s="122">
        <f t="shared" si="279"/>
        <v>0.15384615384615385</v>
      </c>
      <c r="CO2165" s="121">
        <f t="shared" si="278"/>
        <v>0.91989041095890411</v>
      </c>
      <c r="CP2165" s="32" t="s">
        <v>5654</v>
      </c>
      <c r="CQ2165" s="98">
        <v>4</v>
      </c>
      <c r="CR2165" s="18" t="s">
        <v>95</v>
      </c>
      <c r="CS2165" s="18"/>
      <c r="CT2165" s="33"/>
      <c r="CU2165" s="32" t="s">
        <v>5655</v>
      </c>
      <c r="CV2165" s="18" t="s">
        <v>5651</v>
      </c>
      <c r="CW2165" s="18" t="s">
        <v>157</v>
      </c>
      <c r="CX2165" s="18" t="s">
        <v>5652</v>
      </c>
      <c r="CY2165" s="18" t="s">
        <v>107</v>
      </c>
      <c r="CZ2165" s="18" t="s">
        <v>755</v>
      </c>
      <c r="DA2165" s="33"/>
      <c r="DB2165" s="17" t="s">
        <v>15463</v>
      </c>
      <c r="DC2165" s="17" t="s">
        <v>15500</v>
      </c>
      <c r="DD2165" s="17">
        <v>1</v>
      </c>
      <c r="DE2165" s="17" t="s">
        <v>15500</v>
      </c>
      <c r="DF2165" s="17" t="s">
        <v>15500</v>
      </c>
      <c r="DG2165" s="23" t="s">
        <v>11174</v>
      </c>
      <c r="DH2165" s="145"/>
    </row>
    <row r="2166" spans="1:112" s="17" customFormat="1" x14ac:dyDescent="0.25">
      <c r="A2166" s="30" t="s">
        <v>7838</v>
      </c>
      <c r="B2166" s="96">
        <v>1</v>
      </c>
      <c r="C2166" s="152" t="s">
        <v>11188</v>
      </c>
      <c r="D2166" s="96" t="s">
        <v>5649</v>
      </c>
      <c r="E2166" s="96">
        <v>46686</v>
      </c>
      <c r="F2166" s="96" t="s">
        <v>7839</v>
      </c>
      <c r="G2166" s="31">
        <v>64909</v>
      </c>
      <c r="H2166" s="43">
        <v>44122</v>
      </c>
      <c r="I2166" s="96" t="s">
        <v>221</v>
      </c>
      <c r="J2166" s="96"/>
      <c r="K2166" s="96"/>
      <c r="L2166" s="96" t="s">
        <v>285</v>
      </c>
      <c r="M2166" s="124" t="s">
        <v>156</v>
      </c>
      <c r="N2166" s="96" t="s">
        <v>156</v>
      </c>
      <c r="O2166" s="124" t="s">
        <v>157</v>
      </c>
      <c r="P2166" s="96" t="str">
        <f>VLOOKUP(N2166,Entries!J:K,2,FALSE)</f>
        <v>UNITED STATES OF AMERICA</v>
      </c>
      <c r="Q2166" s="123" t="s">
        <v>5651</v>
      </c>
      <c r="R2166" s="30" t="s">
        <v>5651</v>
      </c>
      <c r="S2166" s="96" t="s">
        <v>156</v>
      </c>
      <c r="T2166" s="124" t="s">
        <v>157</v>
      </c>
      <c r="U2166" s="125" t="s">
        <v>159</v>
      </c>
      <c r="V2166" s="31" t="s">
        <v>159</v>
      </c>
      <c r="W2166" s="64">
        <f>IF(VLOOKUP(R2166,Entries!N:P,3,FALSE)=V2166,1,VLOOKUP(R2166,Entries!N:P,3,FALSE))</f>
        <v>1</v>
      </c>
      <c r="X2166" s="124"/>
      <c r="Y2166" s="124"/>
      <c r="Z2166" s="96"/>
      <c r="AA2166" s="96"/>
      <c r="AB2166" s="96"/>
      <c r="AC2166" s="97" t="s">
        <v>5652</v>
      </c>
      <c r="AD2166" s="96" t="s">
        <v>263</v>
      </c>
      <c r="AE2166" s="96" t="s">
        <v>263</v>
      </c>
      <c r="AF2166" s="96" t="s">
        <v>263</v>
      </c>
      <c r="AG2166" s="96" t="s">
        <v>11136</v>
      </c>
      <c r="AH2166" s="96"/>
      <c r="AI2166" s="96"/>
      <c r="AJ2166" s="96">
        <v>5</v>
      </c>
      <c r="AK2166" s="96" t="s">
        <v>95</v>
      </c>
      <c r="AL2166" s="96"/>
      <c r="AM2166" s="31"/>
      <c r="AN2166" s="30" t="s">
        <v>133</v>
      </c>
      <c r="AO2166" s="96" t="s">
        <v>134</v>
      </c>
      <c r="AP2166" s="31" t="s">
        <v>160</v>
      </c>
      <c r="AQ2166">
        <v>21104.168710310001</v>
      </c>
      <c r="AR2166" t="s">
        <v>14804</v>
      </c>
      <c r="AS2166" t="s">
        <v>11225</v>
      </c>
      <c r="AT2166" t="s">
        <v>14805</v>
      </c>
      <c r="AU2166">
        <v>53.056199999999997</v>
      </c>
      <c r="AV2166" s="96">
        <v>0.92600518594666659</v>
      </c>
      <c r="AW2166">
        <v>14.5792</v>
      </c>
      <c r="AX2166" s="96">
        <v>0.25445498936888888</v>
      </c>
      <c r="AY2166">
        <v>1.92E-4</v>
      </c>
      <c r="AZ2166">
        <v>87.696899999999999</v>
      </c>
      <c r="BA2166" s="96">
        <v>1.5305993303600001</v>
      </c>
      <c r="BB2166">
        <v>272.42399999999998</v>
      </c>
      <c r="BC2166" s="96">
        <v>4.7546947722666664</v>
      </c>
      <c r="BD2166">
        <v>15.06397907</v>
      </c>
      <c r="BE2166" s="96">
        <f t="shared" si="273"/>
        <v>6925.3559332088817</v>
      </c>
      <c r="BF2166" s="96">
        <f t="shared" si="274"/>
        <v>555.685601548058</v>
      </c>
      <c r="BG2166" s="96">
        <f t="shared" si="275"/>
        <v>553.0262648697053</v>
      </c>
      <c r="BH2166">
        <v>6931.7286968824928</v>
      </c>
      <c r="BI2166">
        <v>1.3240575223653029E-3</v>
      </c>
      <c r="BJ2166">
        <v>0.9263361841541381</v>
      </c>
      <c r="BK2166">
        <v>0.25445504260671192</v>
      </c>
      <c r="BL2166">
        <v>0.92240501193762803</v>
      </c>
      <c r="BM2166">
        <v>5.362890088209161</v>
      </c>
      <c r="BN2166">
        <v>0.92600559452105136</v>
      </c>
      <c r="BO2166">
        <v>0.25445504467095142</v>
      </c>
      <c r="BP2166">
        <v>1.1352312714129739E-3</v>
      </c>
      <c r="BQ2166">
        <v>0.92240501193762803</v>
      </c>
      <c r="BR2166">
        <v>6925.6365577204106</v>
      </c>
      <c r="BS2166" s="96">
        <v>562.49875691517627</v>
      </c>
      <c r="BT2166" s="96">
        <v>546.77435852564486</v>
      </c>
      <c r="BU2166">
        <v>5.362890088209161</v>
      </c>
      <c r="BV2166" s="60" t="str">
        <f t="shared" si="276"/>
        <v>Starlink</v>
      </c>
      <c r="BW2166" s="30" t="s">
        <v>192</v>
      </c>
      <c r="BX2166" s="96">
        <v>3.3</v>
      </c>
      <c r="BY2166" s="16">
        <v>0.2</v>
      </c>
      <c r="BZ2166" s="96">
        <v>9</v>
      </c>
      <c r="CA2166" s="96">
        <v>25.52</v>
      </c>
      <c r="CB2166" s="96">
        <v>1.1950000000000001</v>
      </c>
      <c r="CC2166" s="96">
        <v>14.9102735294118</v>
      </c>
      <c r="CD2166" s="96">
        <v>0.2</v>
      </c>
      <c r="CE2166" s="96">
        <v>2.8</v>
      </c>
      <c r="CF2166" s="31">
        <v>9</v>
      </c>
      <c r="CG2166" s="30">
        <v>260</v>
      </c>
      <c r="CH2166" s="96">
        <v>260</v>
      </c>
      <c r="CI2166" s="96">
        <v>220</v>
      </c>
      <c r="CJ2166" s="96">
        <f>Population!$CG2166-Population!$CI2166</f>
        <v>40</v>
      </c>
      <c r="CK2166" s="118">
        <f>_xlfn.DAYS(Entries!$AY$2,Population!H2166)</f>
        <v>172</v>
      </c>
      <c r="CL2166" s="118">
        <f t="shared" si="277"/>
        <v>1825</v>
      </c>
      <c r="CM2166" s="117">
        <f>Entries!$AY$5</f>
        <v>0.15</v>
      </c>
      <c r="CN2166" s="117">
        <f t="shared" si="279"/>
        <v>0.15384615384615385</v>
      </c>
      <c r="CO2166" s="119">
        <f t="shared" si="278"/>
        <v>0.91989041095890411</v>
      </c>
      <c r="CP2166" s="30" t="s">
        <v>5654</v>
      </c>
      <c r="CQ2166" s="96">
        <v>4</v>
      </c>
      <c r="CR2166" s="96" t="s">
        <v>95</v>
      </c>
      <c r="CS2166" s="96"/>
      <c r="CT2166" s="31"/>
      <c r="CU2166" s="30" t="s">
        <v>5655</v>
      </c>
      <c r="CV2166" s="96" t="s">
        <v>5651</v>
      </c>
      <c r="CW2166" s="96" t="s">
        <v>157</v>
      </c>
      <c r="CX2166" s="96" t="s">
        <v>5652</v>
      </c>
      <c r="CY2166" s="96" t="s">
        <v>107</v>
      </c>
      <c r="CZ2166" s="96" t="s">
        <v>755</v>
      </c>
      <c r="DA2166" s="31"/>
      <c r="DB2166" s="17" t="s">
        <v>15463</v>
      </c>
      <c r="DC2166" s="17" t="s">
        <v>15500</v>
      </c>
      <c r="DD2166" s="17">
        <v>1</v>
      </c>
      <c r="DE2166" s="17" t="s">
        <v>15500</v>
      </c>
      <c r="DF2166" s="17" t="s">
        <v>15500</v>
      </c>
      <c r="DG2166" s="23" t="s">
        <v>11174</v>
      </c>
      <c r="DH2166" s="145"/>
    </row>
    <row r="2167" spans="1:112" s="17" customFormat="1" x14ac:dyDescent="0.25">
      <c r="A2167" s="32" t="s">
        <v>7841</v>
      </c>
      <c r="B2167" s="18">
        <v>1</v>
      </c>
      <c r="C2167" s="149" t="s">
        <v>11188</v>
      </c>
      <c r="D2167" s="18" t="s">
        <v>5649</v>
      </c>
      <c r="E2167" s="18">
        <v>46687</v>
      </c>
      <c r="F2167" s="18" t="s">
        <v>7842</v>
      </c>
      <c r="G2167" s="33">
        <v>64910</v>
      </c>
      <c r="H2167" s="44">
        <v>44122</v>
      </c>
      <c r="I2167" s="98" t="s">
        <v>221</v>
      </c>
      <c r="J2167" s="98"/>
      <c r="K2167" s="98"/>
      <c r="L2167" s="18" t="s">
        <v>285</v>
      </c>
      <c r="M2167" t="s">
        <v>156</v>
      </c>
      <c r="N2167" s="18" t="s">
        <v>156</v>
      </c>
      <c r="O2167" t="s">
        <v>157</v>
      </c>
      <c r="P2167" s="64" t="str">
        <f>VLOOKUP(N2167,Entries!J:K,2,FALSE)</f>
        <v>UNITED STATES OF AMERICA</v>
      </c>
      <c r="Q2167" s="38" t="s">
        <v>5651</v>
      </c>
      <c r="R2167" s="32" t="s">
        <v>5651</v>
      </c>
      <c r="S2167" s="18" t="s">
        <v>156</v>
      </c>
      <c r="T2167" t="s">
        <v>157</v>
      </c>
      <c r="U2167" s="39" t="s">
        <v>159</v>
      </c>
      <c r="V2167" s="33" t="s">
        <v>159</v>
      </c>
      <c r="W2167" s="64">
        <f>IF(VLOOKUP(R2167,Entries!N:P,3,FALSE)=V2167,1,VLOOKUP(R2167,Entries!N:P,3,FALSE))</f>
        <v>1</v>
      </c>
      <c r="X2167"/>
      <c r="Y2167"/>
      <c r="Z2167" s="18"/>
      <c r="AA2167" s="18"/>
      <c r="AB2167" s="98"/>
      <c r="AC2167" s="99" t="s">
        <v>5652</v>
      </c>
      <c r="AD2167" s="18" t="s">
        <v>263</v>
      </c>
      <c r="AE2167" s="18" t="s">
        <v>263</v>
      </c>
      <c r="AF2167" s="98" t="s">
        <v>263</v>
      </c>
      <c r="AG2167" s="98" t="s">
        <v>11136</v>
      </c>
      <c r="AH2167" s="98"/>
      <c r="AI2167" s="18"/>
      <c r="AJ2167" s="18">
        <v>5</v>
      </c>
      <c r="AK2167" s="18" t="s">
        <v>95</v>
      </c>
      <c r="AL2167" s="18"/>
      <c r="AM2167" s="33"/>
      <c r="AN2167" s="32" t="s">
        <v>133</v>
      </c>
      <c r="AO2167" s="18" t="s">
        <v>134</v>
      </c>
      <c r="AP2167" s="33" t="s">
        <v>160</v>
      </c>
      <c r="AQ2167">
        <v>21104.354393279998</v>
      </c>
      <c r="AR2167" t="s">
        <v>12192</v>
      </c>
      <c r="AS2167" t="s">
        <v>11225</v>
      </c>
      <c r="AT2167" t="s">
        <v>14806</v>
      </c>
      <c r="AU2167">
        <v>53.055900000000001</v>
      </c>
      <c r="AV2167" s="98">
        <v>0.92599994996000012</v>
      </c>
      <c r="AW2167">
        <v>338.73390000000001</v>
      </c>
      <c r="AX2167" s="98">
        <v>5.912020613160001</v>
      </c>
      <c r="AY2167">
        <v>2.262E-4</v>
      </c>
      <c r="AZ2167">
        <v>89.869200000000006</v>
      </c>
      <c r="BA2167" s="98">
        <v>1.5685131098133336</v>
      </c>
      <c r="BB2167">
        <v>270.25560000000002</v>
      </c>
      <c r="BC2167" s="98">
        <v>4.7168490606400004</v>
      </c>
      <c r="BD2167">
        <v>15.063962249999999</v>
      </c>
      <c r="BE2167" s="96">
        <f t="shared" si="273"/>
        <v>6925.3610883140727</v>
      </c>
      <c r="BF2167" s="96">
        <f t="shared" si="274"/>
        <v>555.92760499224914</v>
      </c>
      <c r="BG2167" s="96">
        <f t="shared" si="275"/>
        <v>552.79457163589632</v>
      </c>
      <c r="BH2167">
        <v>6931.7337893491049</v>
      </c>
      <c r="BI2167">
        <v>1.3473619326120399E-3</v>
      </c>
      <c r="BJ2167">
        <v>0.92633094871871291</v>
      </c>
      <c r="BK2167">
        <v>5.9120218428780573</v>
      </c>
      <c r="BL2167">
        <v>0.94206680938437215</v>
      </c>
      <c r="BM2167">
        <v>5.3432963358815764</v>
      </c>
      <c r="BN2167">
        <v>0.92600035851828455</v>
      </c>
      <c r="BO2167">
        <v>5.9120218454841957</v>
      </c>
      <c r="BP2167">
        <v>1.1670416193232671E-3</v>
      </c>
      <c r="BQ2167">
        <v>0.94206680938437215</v>
      </c>
      <c r="BR2167">
        <v>6925.6417603343434</v>
      </c>
      <c r="BS2167" s="96">
        <v>562.72427250917644</v>
      </c>
      <c r="BT2167" s="96">
        <v>546.55924815951039</v>
      </c>
      <c r="BU2167">
        <v>5.3432963358815764</v>
      </c>
      <c r="BV2167" s="65" t="str">
        <f t="shared" si="276"/>
        <v>Starlink</v>
      </c>
      <c r="BW2167" s="32" t="s">
        <v>192</v>
      </c>
      <c r="BX2167" s="18">
        <v>3.3</v>
      </c>
      <c r="BY2167" s="21">
        <v>0.2</v>
      </c>
      <c r="BZ2167" s="18">
        <v>9</v>
      </c>
      <c r="CA2167" s="18">
        <v>25.52</v>
      </c>
      <c r="CB2167" s="18">
        <v>1.1950000000000001</v>
      </c>
      <c r="CC2167" s="18">
        <v>14.9102735294118</v>
      </c>
      <c r="CD2167" s="18">
        <v>0.2</v>
      </c>
      <c r="CE2167" s="18">
        <v>2.8</v>
      </c>
      <c r="CF2167" s="33">
        <v>9</v>
      </c>
      <c r="CG2167" s="32">
        <v>260</v>
      </c>
      <c r="CH2167" s="18">
        <v>260</v>
      </c>
      <c r="CI2167" s="18">
        <v>220</v>
      </c>
      <c r="CJ2167" s="98">
        <f>Population!$CG2167-Population!$CI2167</f>
        <v>40</v>
      </c>
      <c r="CK2167" s="120">
        <f>_xlfn.DAYS(Entries!$AY$2,Population!H2167)</f>
        <v>172</v>
      </c>
      <c r="CL2167" s="120">
        <f t="shared" si="277"/>
        <v>1825</v>
      </c>
      <c r="CM2167" s="122">
        <f>Entries!$AY$5</f>
        <v>0.15</v>
      </c>
      <c r="CN2167" s="122">
        <f t="shared" si="279"/>
        <v>0.15384615384615385</v>
      </c>
      <c r="CO2167" s="121">
        <f t="shared" si="278"/>
        <v>0.91989041095890411</v>
      </c>
      <c r="CP2167" s="32" t="s">
        <v>5654</v>
      </c>
      <c r="CQ2167" s="18">
        <v>4</v>
      </c>
      <c r="CR2167" s="18" t="s">
        <v>95</v>
      </c>
      <c r="CS2167" s="18"/>
      <c r="CT2167" s="33"/>
      <c r="CU2167" s="32" t="s">
        <v>5655</v>
      </c>
      <c r="CV2167" s="18" t="s">
        <v>5651</v>
      </c>
      <c r="CW2167" s="18" t="s">
        <v>157</v>
      </c>
      <c r="CX2167" s="18" t="s">
        <v>5652</v>
      </c>
      <c r="CY2167" s="18" t="s">
        <v>107</v>
      </c>
      <c r="CZ2167" s="18" t="s">
        <v>755</v>
      </c>
      <c r="DA2167" s="33"/>
      <c r="DB2167" s="17" t="s">
        <v>15463</v>
      </c>
      <c r="DC2167" s="17" t="s">
        <v>15500</v>
      </c>
      <c r="DD2167" s="17">
        <v>1</v>
      </c>
      <c r="DE2167" s="17" t="s">
        <v>15500</v>
      </c>
      <c r="DF2167" s="17" t="s">
        <v>15500</v>
      </c>
      <c r="DG2167" s="23" t="s">
        <v>11174</v>
      </c>
      <c r="DH2167" s="145"/>
    </row>
    <row r="2168" spans="1:112" s="17" customFormat="1" x14ac:dyDescent="0.25">
      <c r="A2168" s="30" t="s">
        <v>7844</v>
      </c>
      <c r="B2168" s="96">
        <v>1</v>
      </c>
      <c r="C2168" s="152" t="s">
        <v>11188</v>
      </c>
      <c r="D2168" s="96" t="s">
        <v>5649</v>
      </c>
      <c r="E2168" s="96">
        <v>47124</v>
      </c>
      <c r="F2168" s="96" t="s">
        <v>7845</v>
      </c>
      <c r="G2168" s="31">
        <v>65494</v>
      </c>
      <c r="H2168" s="43">
        <v>44159</v>
      </c>
      <c r="I2168" s="96" t="s">
        <v>221</v>
      </c>
      <c r="J2168" s="96"/>
      <c r="K2168" s="96"/>
      <c r="L2168" s="96" t="s">
        <v>285</v>
      </c>
      <c r="M2168" s="124" t="s">
        <v>156</v>
      </c>
      <c r="N2168" s="96" t="s">
        <v>156</v>
      </c>
      <c r="O2168" s="124" t="s">
        <v>157</v>
      </c>
      <c r="P2168" s="96" t="str">
        <f>VLOOKUP(N2168,Entries!J:K,2,FALSE)</f>
        <v>UNITED STATES OF AMERICA</v>
      </c>
      <c r="Q2168" s="123" t="s">
        <v>5651</v>
      </c>
      <c r="R2168" s="30" t="s">
        <v>5651</v>
      </c>
      <c r="S2168" s="96" t="s">
        <v>156</v>
      </c>
      <c r="T2168" s="124" t="s">
        <v>157</v>
      </c>
      <c r="U2168" s="125" t="s">
        <v>159</v>
      </c>
      <c r="V2168" s="31" t="s">
        <v>159</v>
      </c>
      <c r="W2168" s="64">
        <f>IF(VLOOKUP(R2168,Entries!N:P,3,FALSE)=V2168,1,VLOOKUP(R2168,Entries!N:P,3,FALSE))</f>
        <v>1</v>
      </c>
      <c r="X2168" s="124"/>
      <c r="Y2168" s="124"/>
      <c r="Z2168" s="96"/>
      <c r="AA2168" s="96"/>
      <c r="AB2168" s="96"/>
      <c r="AC2168" s="97" t="s">
        <v>5652</v>
      </c>
      <c r="AD2168" s="96" t="s">
        <v>263</v>
      </c>
      <c r="AE2168" s="96" t="s">
        <v>263</v>
      </c>
      <c r="AF2168" s="96" t="s">
        <v>263</v>
      </c>
      <c r="AG2168" s="96" t="s">
        <v>11136</v>
      </c>
      <c r="AH2168" s="96"/>
      <c r="AI2168" s="96"/>
      <c r="AJ2168" s="96">
        <v>5</v>
      </c>
      <c r="AK2168" s="96" t="s">
        <v>95</v>
      </c>
      <c r="AL2168" s="96"/>
      <c r="AM2168" s="31"/>
      <c r="AN2168" s="30" t="s">
        <v>133</v>
      </c>
      <c r="AO2168" s="96" t="s">
        <v>134</v>
      </c>
      <c r="AP2168" s="31" t="s">
        <v>160</v>
      </c>
      <c r="AQ2168">
        <v>21104.583344909999</v>
      </c>
      <c r="AR2168" t="s">
        <v>14807</v>
      </c>
      <c r="AS2168" t="s">
        <v>11225</v>
      </c>
      <c r="AT2168" t="s">
        <v>14808</v>
      </c>
      <c r="AU2168">
        <v>53.057400000000001</v>
      </c>
      <c r="AV2168" s="96">
        <v>0.92602612989333344</v>
      </c>
      <c r="AW2168">
        <v>62.706299999999999</v>
      </c>
      <c r="AX2168" s="96">
        <v>1.0944311690533333</v>
      </c>
      <c r="AY2168">
        <v>1.259E-4</v>
      </c>
      <c r="AZ2168">
        <v>57.843299999999999</v>
      </c>
      <c r="BA2168" s="96">
        <v>1.0095558251866665</v>
      </c>
      <c r="BB2168">
        <v>62.181899999999999</v>
      </c>
      <c r="BC2168" s="96">
        <v>1.0852786643600001</v>
      </c>
      <c r="BD2168">
        <v>15.06409111</v>
      </c>
      <c r="BE2168" s="96">
        <f t="shared" si="273"/>
        <v>6925.3215946910977</v>
      </c>
      <c r="BF2168" s="96">
        <f t="shared" si="274"/>
        <v>555.19349267986945</v>
      </c>
      <c r="BG2168" s="96">
        <f t="shared" si="275"/>
        <v>553.44969670232604</v>
      </c>
      <c r="BH2168">
        <v>6922.5647070240602</v>
      </c>
      <c r="BI2168">
        <v>9.4152607899791198E-4</v>
      </c>
      <c r="BJ2168">
        <v>0.92586179612579422</v>
      </c>
      <c r="BK2168">
        <v>1.0940723181580541</v>
      </c>
      <c r="BL2168">
        <v>1.084028825215535</v>
      </c>
      <c r="BM2168">
        <v>1.010449845677641</v>
      </c>
      <c r="BN2168">
        <v>0.9260262139667198</v>
      </c>
      <c r="BO2168">
        <v>1.094431163878328</v>
      </c>
      <c r="BP2168">
        <v>1.058898316176563E-3</v>
      </c>
      <c r="BQ2168">
        <v>1.084028825215535</v>
      </c>
      <c r="BR2168">
        <v>6925.5960491362539</v>
      </c>
      <c r="BS2168" s="96">
        <v>561.92955113120297</v>
      </c>
      <c r="BT2168" s="96">
        <v>547.26254714130482</v>
      </c>
      <c r="BU2168">
        <v>1.010449845677641</v>
      </c>
      <c r="BV2168" s="60" t="str">
        <f t="shared" si="276"/>
        <v>Starlink</v>
      </c>
      <c r="BW2168" s="30" t="s">
        <v>192</v>
      </c>
      <c r="BX2168" s="96">
        <v>3.3</v>
      </c>
      <c r="BY2168" s="16">
        <v>0.2</v>
      </c>
      <c r="BZ2168" s="96">
        <v>9</v>
      </c>
      <c r="CA2168" s="96">
        <v>25.52</v>
      </c>
      <c r="CB2168" s="96">
        <v>1.1950000000000001</v>
      </c>
      <c r="CC2168" s="96">
        <v>14.9102735294118</v>
      </c>
      <c r="CD2168" s="96">
        <v>0.2</v>
      </c>
      <c r="CE2168" s="96">
        <v>2.8</v>
      </c>
      <c r="CF2168" s="31">
        <v>9</v>
      </c>
      <c r="CG2168" s="30">
        <v>260</v>
      </c>
      <c r="CH2168" s="96">
        <v>260</v>
      </c>
      <c r="CI2168" s="96">
        <v>220</v>
      </c>
      <c r="CJ2168" s="96">
        <f>Population!$CG2168-Population!$CI2168</f>
        <v>40</v>
      </c>
      <c r="CK2168" s="118">
        <f>_xlfn.DAYS(Entries!$AY$2,Population!H2168)</f>
        <v>135</v>
      </c>
      <c r="CL2168" s="118">
        <f t="shared" si="277"/>
        <v>1825</v>
      </c>
      <c r="CM2168" s="117">
        <f>Entries!$AY$5</f>
        <v>0.15</v>
      </c>
      <c r="CN2168" s="117">
        <f t="shared" si="279"/>
        <v>0.15384615384615385</v>
      </c>
      <c r="CO2168" s="119">
        <f t="shared" si="278"/>
        <v>0.93712328767123287</v>
      </c>
      <c r="CP2168" s="30" t="s">
        <v>5654</v>
      </c>
      <c r="CQ2168" s="96">
        <v>4</v>
      </c>
      <c r="CR2168" s="96" t="s">
        <v>95</v>
      </c>
      <c r="CS2168" s="96"/>
      <c r="CT2168" s="31"/>
      <c r="CU2168" s="30" t="s">
        <v>5655</v>
      </c>
      <c r="CV2168" s="96" t="s">
        <v>5651</v>
      </c>
      <c r="CW2168" s="96" t="s">
        <v>157</v>
      </c>
      <c r="CX2168" s="96" t="s">
        <v>5652</v>
      </c>
      <c r="CY2168" s="96" t="s">
        <v>107</v>
      </c>
      <c r="CZ2168" s="96" t="s">
        <v>755</v>
      </c>
      <c r="DA2168" s="31"/>
      <c r="DB2168" s="17" t="s">
        <v>15463</v>
      </c>
      <c r="DC2168" s="17" t="s">
        <v>15500</v>
      </c>
      <c r="DD2168" s="17">
        <v>1</v>
      </c>
      <c r="DE2168" s="17" t="s">
        <v>15500</v>
      </c>
      <c r="DF2168" s="17" t="s">
        <v>15500</v>
      </c>
      <c r="DG2168" s="23" t="s">
        <v>11174</v>
      </c>
      <c r="DH2168" s="145"/>
    </row>
    <row r="2169" spans="1:112" s="17" customFormat="1" x14ac:dyDescent="0.25">
      <c r="A2169" s="32" t="s">
        <v>7847</v>
      </c>
      <c r="B2169" s="98">
        <v>1</v>
      </c>
      <c r="C2169" s="149" t="s">
        <v>11188</v>
      </c>
      <c r="D2169" s="98" t="s">
        <v>5649</v>
      </c>
      <c r="E2169" s="98">
        <v>46688</v>
      </c>
      <c r="F2169" s="98" t="s">
        <v>7848</v>
      </c>
      <c r="G2169" s="33">
        <v>64911</v>
      </c>
      <c r="H2169" s="44">
        <v>44122</v>
      </c>
      <c r="I2169" s="98" t="s">
        <v>221</v>
      </c>
      <c r="J2169" s="98"/>
      <c r="K2169" s="98"/>
      <c r="L2169" s="98" t="s">
        <v>285</v>
      </c>
      <c r="M2169" t="s">
        <v>156</v>
      </c>
      <c r="N2169" s="98" t="s">
        <v>156</v>
      </c>
      <c r="O2169" t="s">
        <v>157</v>
      </c>
      <c r="P2169" s="64" t="str">
        <f>VLOOKUP(N2169,Entries!J:K,2,FALSE)</f>
        <v>UNITED STATES OF AMERICA</v>
      </c>
      <c r="Q2169" s="38" t="s">
        <v>5651</v>
      </c>
      <c r="R2169" s="32" t="s">
        <v>5651</v>
      </c>
      <c r="S2169" s="98" t="s">
        <v>156</v>
      </c>
      <c r="T2169" t="s">
        <v>157</v>
      </c>
      <c r="U2169" s="39" t="s">
        <v>159</v>
      </c>
      <c r="V2169" s="33" t="s">
        <v>159</v>
      </c>
      <c r="W2169" s="64">
        <f>IF(VLOOKUP(R2169,Entries!N:P,3,FALSE)=V2169,1,VLOOKUP(R2169,Entries!N:P,3,FALSE))</f>
        <v>1</v>
      </c>
      <c r="X2169"/>
      <c r="Y2169"/>
      <c r="Z2169" s="98"/>
      <c r="AA2169" s="98"/>
      <c r="AB2169" s="98"/>
      <c r="AC2169" s="99" t="s">
        <v>5652</v>
      </c>
      <c r="AD2169" s="98" t="s">
        <v>263</v>
      </c>
      <c r="AE2169" s="98" t="s">
        <v>263</v>
      </c>
      <c r="AF2169" s="98" t="s">
        <v>263</v>
      </c>
      <c r="AG2169" s="98" t="s">
        <v>11136</v>
      </c>
      <c r="AH2169" s="98"/>
      <c r="AI2169" s="98"/>
      <c r="AJ2169" s="98">
        <v>5</v>
      </c>
      <c r="AK2169" s="98" t="s">
        <v>95</v>
      </c>
      <c r="AL2169" s="98"/>
      <c r="AM2169" s="33"/>
      <c r="AN2169" s="32" t="s">
        <v>133</v>
      </c>
      <c r="AO2169" s="98" t="s">
        <v>134</v>
      </c>
      <c r="AP2169" s="33" t="s">
        <v>160</v>
      </c>
      <c r="AQ2169">
        <v>21104.131848599998</v>
      </c>
      <c r="AR2169" t="s">
        <v>14675</v>
      </c>
      <c r="AS2169" t="s">
        <v>11225</v>
      </c>
      <c r="AT2169" t="s">
        <v>14809</v>
      </c>
      <c r="AU2169">
        <v>53.056699999999999</v>
      </c>
      <c r="AV2169" s="98">
        <v>0.9260139125911111</v>
      </c>
      <c r="AW2169">
        <v>14.747999999999999</v>
      </c>
      <c r="AX2169" s="98">
        <v>0.25740110453333337</v>
      </c>
      <c r="AY2169">
        <v>1.583E-4</v>
      </c>
      <c r="AZ2169">
        <v>70.121799999999993</v>
      </c>
      <c r="BA2169" s="98">
        <v>1.2238560328088888</v>
      </c>
      <c r="BB2169">
        <v>289.99419999999998</v>
      </c>
      <c r="BC2169" s="98">
        <v>5.0613525487022226</v>
      </c>
      <c r="BD2169">
        <v>15.06401511</v>
      </c>
      <c r="BE2169" s="96">
        <f t="shared" si="273"/>
        <v>6925.3448874628612</v>
      </c>
      <c r="BF2169" s="96">
        <f t="shared" si="274"/>
        <v>555.44116955854679</v>
      </c>
      <c r="BG2169" s="96">
        <f t="shared" si="275"/>
        <v>553.24860536717642</v>
      </c>
      <c r="BH2169">
        <v>6931.7180362339113</v>
      </c>
      <c r="BI2169">
        <v>1.3191348409238939E-3</v>
      </c>
      <c r="BJ2169">
        <v>0.92634491013844378</v>
      </c>
      <c r="BK2169">
        <v>0.25740115884977338</v>
      </c>
      <c r="BL2169">
        <v>0.87484285185565525</v>
      </c>
      <c r="BM2169">
        <v>5.4103668154336582</v>
      </c>
      <c r="BN2169">
        <v>0.92601432120153404</v>
      </c>
      <c r="BO2169">
        <v>0.25740116027729099</v>
      </c>
      <c r="BP2169">
        <v>1.096891070639324E-3</v>
      </c>
      <c r="BQ2169">
        <v>0.87484285185565525</v>
      </c>
      <c r="BR2169">
        <v>6925.6254328962686</v>
      </c>
      <c r="BS2169" s="96">
        <v>562.22208959220461</v>
      </c>
      <c r="BT2169" s="96">
        <v>547.02877620033178</v>
      </c>
      <c r="BU2169">
        <v>5.4103668154336582</v>
      </c>
      <c r="BV2169" s="65" t="str">
        <f t="shared" si="276"/>
        <v>Starlink</v>
      </c>
      <c r="BW2169" s="32" t="s">
        <v>192</v>
      </c>
      <c r="BX2169" s="98">
        <v>3.3</v>
      </c>
      <c r="BY2169" s="21">
        <v>0.2</v>
      </c>
      <c r="BZ2169" s="98">
        <v>9</v>
      </c>
      <c r="CA2169" s="98">
        <v>25.52</v>
      </c>
      <c r="CB2169" s="98">
        <v>1.1950000000000001</v>
      </c>
      <c r="CC2169" s="98">
        <v>14.9102735294118</v>
      </c>
      <c r="CD2169" s="98">
        <v>0.2</v>
      </c>
      <c r="CE2169" s="98">
        <v>2.8</v>
      </c>
      <c r="CF2169" s="33">
        <v>9</v>
      </c>
      <c r="CG2169" s="32">
        <v>260</v>
      </c>
      <c r="CH2169" s="98">
        <v>260</v>
      </c>
      <c r="CI2169" s="98">
        <v>220</v>
      </c>
      <c r="CJ2169" s="98">
        <f>Population!$CG2169-Population!$CI2169</f>
        <v>40</v>
      </c>
      <c r="CK2169" s="120">
        <f>_xlfn.DAYS(Entries!$AY$2,Population!H2169)</f>
        <v>172</v>
      </c>
      <c r="CL2169" s="120">
        <f t="shared" si="277"/>
        <v>1825</v>
      </c>
      <c r="CM2169" s="122">
        <f>Entries!$AY$5</f>
        <v>0.15</v>
      </c>
      <c r="CN2169" s="122">
        <f t="shared" si="279"/>
        <v>0.15384615384615385</v>
      </c>
      <c r="CO2169" s="121">
        <f t="shared" si="278"/>
        <v>0.91989041095890411</v>
      </c>
      <c r="CP2169" s="32" t="s">
        <v>5654</v>
      </c>
      <c r="CQ2169" s="98">
        <v>4</v>
      </c>
      <c r="CR2169" s="98" t="s">
        <v>95</v>
      </c>
      <c r="CS2169" s="98"/>
      <c r="CT2169" s="33"/>
      <c r="CU2169" s="32" t="s">
        <v>5655</v>
      </c>
      <c r="CV2169" s="98" t="s">
        <v>5651</v>
      </c>
      <c r="CW2169" s="98" t="s">
        <v>157</v>
      </c>
      <c r="CX2169" s="98" t="s">
        <v>5652</v>
      </c>
      <c r="CY2169" s="98" t="s">
        <v>107</v>
      </c>
      <c r="CZ2169" s="98" t="s">
        <v>755</v>
      </c>
      <c r="DA2169" s="33"/>
      <c r="DB2169" s="17" t="s">
        <v>15463</v>
      </c>
      <c r="DC2169" s="17" t="s">
        <v>15500</v>
      </c>
      <c r="DD2169" s="17">
        <v>1</v>
      </c>
      <c r="DE2169" s="17" t="s">
        <v>15500</v>
      </c>
      <c r="DF2169" s="17" t="s">
        <v>15500</v>
      </c>
      <c r="DG2169" s="23" t="s">
        <v>11174</v>
      </c>
      <c r="DH2169" s="145"/>
    </row>
    <row r="2170" spans="1:112" s="17" customFormat="1" x14ac:dyDescent="0.25">
      <c r="A2170" s="30" t="s">
        <v>7850</v>
      </c>
      <c r="B2170" s="15">
        <v>1</v>
      </c>
      <c r="C2170" s="152" t="s">
        <v>11188</v>
      </c>
      <c r="D2170" s="15" t="s">
        <v>5649</v>
      </c>
      <c r="E2170" s="15">
        <v>47125</v>
      </c>
      <c r="F2170" s="15" t="s">
        <v>7851</v>
      </c>
      <c r="G2170" s="31">
        <v>65495</v>
      </c>
      <c r="H2170" s="43">
        <v>44159</v>
      </c>
      <c r="I2170" s="96" t="s">
        <v>221</v>
      </c>
      <c r="J2170" s="96"/>
      <c r="K2170" s="96"/>
      <c r="L2170" s="15" t="s">
        <v>285</v>
      </c>
      <c r="M2170" s="124" t="s">
        <v>156</v>
      </c>
      <c r="N2170" s="15" t="s">
        <v>156</v>
      </c>
      <c r="O2170" s="124" t="s">
        <v>157</v>
      </c>
      <c r="P2170" s="96" t="str">
        <f>VLOOKUP(N2170,Entries!J:K,2,FALSE)</f>
        <v>UNITED STATES OF AMERICA</v>
      </c>
      <c r="Q2170" s="123" t="s">
        <v>5651</v>
      </c>
      <c r="R2170" s="30" t="s">
        <v>5651</v>
      </c>
      <c r="S2170" s="15" t="s">
        <v>156</v>
      </c>
      <c r="T2170" s="124" t="s">
        <v>157</v>
      </c>
      <c r="U2170" s="125" t="s">
        <v>159</v>
      </c>
      <c r="V2170" s="31" t="s">
        <v>159</v>
      </c>
      <c r="W2170" s="64">
        <f>IF(VLOOKUP(R2170,Entries!N:P,3,FALSE)=V2170,1,VLOOKUP(R2170,Entries!N:P,3,FALSE))</f>
        <v>1</v>
      </c>
      <c r="X2170" s="124"/>
      <c r="Y2170" s="124"/>
      <c r="Z2170" s="15"/>
      <c r="AA2170" s="15"/>
      <c r="AB2170" s="96"/>
      <c r="AC2170" s="97" t="s">
        <v>5652</v>
      </c>
      <c r="AD2170" s="15" t="s">
        <v>263</v>
      </c>
      <c r="AE2170" s="15" t="s">
        <v>263</v>
      </c>
      <c r="AF2170" s="96" t="s">
        <v>263</v>
      </c>
      <c r="AG2170" s="96" t="s">
        <v>11136</v>
      </c>
      <c r="AH2170" s="96"/>
      <c r="AI2170" s="15"/>
      <c r="AJ2170" s="96">
        <v>5</v>
      </c>
      <c r="AK2170" s="15" t="s">
        <v>95</v>
      </c>
      <c r="AL2170" s="15"/>
      <c r="AM2170" s="31"/>
      <c r="AN2170" s="30" t="s">
        <v>133</v>
      </c>
      <c r="AO2170" s="15" t="s">
        <v>134</v>
      </c>
      <c r="AP2170" s="31" t="s">
        <v>160</v>
      </c>
      <c r="AQ2170">
        <v>21104.583344909999</v>
      </c>
      <c r="AR2170" t="s">
        <v>14810</v>
      </c>
      <c r="AS2170" t="s">
        <v>11225</v>
      </c>
      <c r="AT2170" t="s">
        <v>14811</v>
      </c>
      <c r="AU2170">
        <v>53.054000000000002</v>
      </c>
      <c r="AV2170" s="96">
        <v>0.92596678871111116</v>
      </c>
      <c r="AW2170">
        <v>27.580100000000002</v>
      </c>
      <c r="AX2170" s="96">
        <v>0.48136345288444454</v>
      </c>
      <c r="AY2170">
        <v>4.5389999999999997E-4</v>
      </c>
      <c r="AZ2170">
        <v>357.46949999999998</v>
      </c>
      <c r="BA2170" s="96">
        <v>6.2390184524666665</v>
      </c>
      <c r="BB2170">
        <v>319.79450000000003</v>
      </c>
      <c r="BC2170" s="96">
        <v>5.5814657935777783</v>
      </c>
      <c r="BD2170">
        <v>15.57227054</v>
      </c>
      <c r="BE2170" s="96">
        <f t="shared" si="273"/>
        <v>6773.8245143152762</v>
      </c>
      <c r="BF2170" s="96">
        <f t="shared" si="274"/>
        <v>405.89915326232313</v>
      </c>
      <c r="BG2170" s="96">
        <f t="shared" si="275"/>
        <v>399.74987536822846</v>
      </c>
      <c r="BH2170">
        <v>6774.5692256207712</v>
      </c>
      <c r="BI2170">
        <v>6.4915751629140994E-4</v>
      </c>
      <c r="BJ2170">
        <v>0.92599298242829242</v>
      </c>
      <c r="BK2170">
        <v>0.48093212439577399</v>
      </c>
      <c r="BL2170">
        <v>1.032710037935449</v>
      </c>
      <c r="BM2170">
        <v>4.504163549612235</v>
      </c>
      <c r="BN2170">
        <v>0.9259670006689743</v>
      </c>
      <c r="BO2170">
        <v>0.48136325791933587</v>
      </c>
      <c r="BP2170">
        <v>1.0684815281946289E-3</v>
      </c>
      <c r="BQ2170">
        <v>1.032710037935449</v>
      </c>
      <c r="BR2170">
        <v>6774.1078759702305</v>
      </c>
      <c r="BS2170" s="96">
        <v>410.34588510570302</v>
      </c>
      <c r="BT2170" s="96">
        <v>395.8698668347588</v>
      </c>
      <c r="BU2170">
        <v>4.504163549612235</v>
      </c>
      <c r="BV2170" s="60" t="str">
        <f t="shared" si="276"/>
        <v>Starlink</v>
      </c>
      <c r="BW2170" s="30" t="s">
        <v>192</v>
      </c>
      <c r="BX2170" s="15">
        <v>3.3</v>
      </c>
      <c r="BY2170" s="16">
        <v>0.2</v>
      </c>
      <c r="BZ2170" s="15">
        <v>9</v>
      </c>
      <c r="CA2170" s="15">
        <v>25.52</v>
      </c>
      <c r="CB2170" s="15">
        <v>1.1950000000000001</v>
      </c>
      <c r="CC2170" s="15">
        <v>14.9102735294118</v>
      </c>
      <c r="CD2170" s="15">
        <v>0.2</v>
      </c>
      <c r="CE2170" s="15">
        <v>2.8</v>
      </c>
      <c r="CF2170" s="31">
        <v>9</v>
      </c>
      <c r="CG2170" s="30">
        <v>260</v>
      </c>
      <c r="CH2170" s="15">
        <v>260</v>
      </c>
      <c r="CI2170" s="15">
        <v>220</v>
      </c>
      <c r="CJ2170" s="96">
        <f>Population!$CG2170-Population!$CI2170</f>
        <v>40</v>
      </c>
      <c r="CK2170" s="118">
        <f>_xlfn.DAYS(Entries!$AY$2,Population!H2170)</f>
        <v>135</v>
      </c>
      <c r="CL2170" s="118">
        <f t="shared" si="277"/>
        <v>1825</v>
      </c>
      <c r="CM2170" s="117">
        <f>Entries!$AY$5</f>
        <v>0.15</v>
      </c>
      <c r="CN2170" s="117">
        <f t="shared" si="279"/>
        <v>0.15384615384615385</v>
      </c>
      <c r="CO2170" s="119">
        <f t="shared" si="278"/>
        <v>0.93712328767123287</v>
      </c>
      <c r="CP2170" s="30" t="s">
        <v>5654</v>
      </c>
      <c r="CQ2170" s="15">
        <v>4</v>
      </c>
      <c r="CR2170" s="15" t="s">
        <v>95</v>
      </c>
      <c r="CS2170" s="15"/>
      <c r="CT2170" s="31"/>
      <c r="CU2170" s="30" t="s">
        <v>5655</v>
      </c>
      <c r="CV2170" s="15" t="s">
        <v>5651</v>
      </c>
      <c r="CW2170" s="15" t="s">
        <v>157</v>
      </c>
      <c r="CX2170" s="15" t="s">
        <v>5652</v>
      </c>
      <c r="CY2170" s="15" t="s">
        <v>107</v>
      </c>
      <c r="CZ2170" s="15" t="s">
        <v>755</v>
      </c>
      <c r="DA2170" s="31"/>
      <c r="DB2170" s="17" t="s">
        <v>15463</v>
      </c>
      <c r="DC2170" s="17" t="s">
        <v>15500</v>
      </c>
      <c r="DD2170" s="17">
        <v>1</v>
      </c>
      <c r="DE2170" s="17" t="s">
        <v>15500</v>
      </c>
      <c r="DF2170" s="17" t="s">
        <v>15500</v>
      </c>
      <c r="DG2170" s="23" t="s">
        <v>11174</v>
      </c>
      <c r="DH2170" s="145"/>
    </row>
    <row r="2171" spans="1:112" s="17" customFormat="1" x14ac:dyDescent="0.25">
      <c r="A2171" s="32" t="s">
        <v>7853</v>
      </c>
      <c r="B2171" s="98">
        <v>1</v>
      </c>
      <c r="C2171" s="149" t="s">
        <v>11188</v>
      </c>
      <c r="D2171" s="98" t="s">
        <v>5649</v>
      </c>
      <c r="E2171" s="98">
        <v>46689</v>
      </c>
      <c r="F2171" s="98" t="s">
        <v>7854</v>
      </c>
      <c r="G2171" s="33">
        <v>64912</v>
      </c>
      <c r="H2171" s="44">
        <v>44122</v>
      </c>
      <c r="I2171" s="98" t="s">
        <v>221</v>
      </c>
      <c r="J2171" s="98"/>
      <c r="K2171" s="98"/>
      <c r="L2171" s="98" t="s">
        <v>285</v>
      </c>
      <c r="M2171" t="s">
        <v>156</v>
      </c>
      <c r="N2171" s="98" t="s">
        <v>156</v>
      </c>
      <c r="O2171" t="s">
        <v>157</v>
      </c>
      <c r="P2171" s="64" t="str">
        <f>VLOOKUP(N2171,Entries!J:K,2,FALSE)</f>
        <v>UNITED STATES OF AMERICA</v>
      </c>
      <c r="Q2171" s="38" t="s">
        <v>5651</v>
      </c>
      <c r="R2171" s="32" t="s">
        <v>5651</v>
      </c>
      <c r="S2171" s="98" t="s">
        <v>156</v>
      </c>
      <c r="T2171" t="s">
        <v>157</v>
      </c>
      <c r="U2171" s="39" t="s">
        <v>159</v>
      </c>
      <c r="V2171" s="33" t="s">
        <v>159</v>
      </c>
      <c r="W2171" s="64">
        <f>IF(VLOOKUP(R2171,Entries!N:P,3,FALSE)=V2171,1,VLOOKUP(R2171,Entries!N:P,3,FALSE))</f>
        <v>1</v>
      </c>
      <c r="X2171"/>
      <c r="Y2171"/>
      <c r="Z2171" s="98"/>
      <c r="AA2171" s="98"/>
      <c r="AB2171" s="98"/>
      <c r="AC2171" s="99" t="s">
        <v>5652</v>
      </c>
      <c r="AD2171" s="98" t="s">
        <v>263</v>
      </c>
      <c r="AE2171" s="98" t="s">
        <v>263</v>
      </c>
      <c r="AF2171" s="98" t="s">
        <v>263</v>
      </c>
      <c r="AG2171" s="98" t="s">
        <v>11136</v>
      </c>
      <c r="AH2171" s="98"/>
      <c r="AI2171" s="98"/>
      <c r="AJ2171" s="98">
        <v>5</v>
      </c>
      <c r="AK2171" s="98" t="s">
        <v>95</v>
      </c>
      <c r="AL2171" s="98"/>
      <c r="AM2171" s="33"/>
      <c r="AN2171" s="32" t="s">
        <v>133</v>
      </c>
      <c r="AO2171" s="98" t="s">
        <v>134</v>
      </c>
      <c r="AP2171" s="33" t="s">
        <v>160</v>
      </c>
      <c r="AQ2171">
        <v>21104.179772240001</v>
      </c>
      <c r="AR2171" t="s">
        <v>14812</v>
      </c>
      <c r="AS2171" t="s">
        <v>11225</v>
      </c>
      <c r="AT2171" t="s">
        <v>14813</v>
      </c>
      <c r="AU2171">
        <v>53.056699999999999</v>
      </c>
      <c r="AV2171" s="98">
        <v>0.9260139125911111</v>
      </c>
      <c r="AW2171">
        <v>14.526999999999999</v>
      </c>
      <c r="AX2171" s="98">
        <v>0.25354392768888889</v>
      </c>
      <c r="AY2171">
        <v>1.718E-4</v>
      </c>
      <c r="AZ2171">
        <v>75.949600000000004</v>
      </c>
      <c r="BA2171" s="98">
        <v>1.3255703097955558</v>
      </c>
      <c r="BB2171">
        <v>284.16840000000002</v>
      </c>
      <c r="BC2171" s="98">
        <v>4.9596731782933334</v>
      </c>
      <c r="BD2171">
        <v>15.06394394</v>
      </c>
      <c r="BE2171" s="96">
        <f t="shared" si="273"/>
        <v>6925.3667000952764</v>
      </c>
      <c r="BF2171" s="96">
        <f t="shared" si="274"/>
        <v>555.55647809435231</v>
      </c>
      <c r="BG2171" s="96">
        <f t="shared" si="275"/>
        <v>553.17692209619963</v>
      </c>
      <c r="BH2171">
        <v>6931.7397304351171</v>
      </c>
      <c r="BI2171">
        <v>1.325181122002183E-3</v>
      </c>
      <c r="BJ2171">
        <v>0.92634490807801673</v>
      </c>
      <c r="BK2171">
        <v>0.25354398061586558</v>
      </c>
      <c r="BL2171">
        <v>0.89047479692621068</v>
      </c>
      <c r="BM2171">
        <v>5.3947697513090906</v>
      </c>
      <c r="BN2171">
        <v>0.92601432118478677</v>
      </c>
      <c r="BO2171">
        <v>0.25354398276712781</v>
      </c>
      <c r="BP2171">
        <v>1.112733041106968E-3</v>
      </c>
      <c r="BQ2171">
        <v>0.89047479692621068</v>
      </c>
      <c r="BR2171">
        <v>6925.6472444823621</v>
      </c>
      <c r="BS2171" s="96">
        <v>562.35364100234892</v>
      </c>
      <c r="BT2171" s="96">
        <v>546.9408479623753</v>
      </c>
      <c r="BU2171">
        <v>5.3947697513090906</v>
      </c>
      <c r="BV2171" s="65" t="str">
        <f t="shared" si="276"/>
        <v>Starlink</v>
      </c>
      <c r="BW2171" s="32" t="s">
        <v>192</v>
      </c>
      <c r="BX2171" s="98">
        <v>3.3</v>
      </c>
      <c r="BY2171" s="21">
        <v>0.2</v>
      </c>
      <c r="BZ2171" s="98">
        <v>9</v>
      </c>
      <c r="CA2171" s="98">
        <v>25.52</v>
      </c>
      <c r="CB2171" s="98">
        <v>1.1950000000000001</v>
      </c>
      <c r="CC2171" s="98">
        <v>14.9102735294118</v>
      </c>
      <c r="CD2171" s="98">
        <v>0.2</v>
      </c>
      <c r="CE2171" s="98">
        <v>2.8</v>
      </c>
      <c r="CF2171" s="33">
        <v>9</v>
      </c>
      <c r="CG2171" s="32">
        <v>260</v>
      </c>
      <c r="CH2171" s="98">
        <v>260</v>
      </c>
      <c r="CI2171" s="98">
        <v>220</v>
      </c>
      <c r="CJ2171" s="98">
        <f>Population!$CG2171-Population!$CI2171</f>
        <v>40</v>
      </c>
      <c r="CK2171" s="120">
        <f>_xlfn.DAYS(Entries!$AY$2,Population!H2171)</f>
        <v>172</v>
      </c>
      <c r="CL2171" s="120">
        <f t="shared" si="277"/>
        <v>1825</v>
      </c>
      <c r="CM2171" s="122">
        <f>Entries!$AY$5</f>
        <v>0.15</v>
      </c>
      <c r="CN2171" s="122">
        <f t="shared" si="279"/>
        <v>0.15384615384615385</v>
      </c>
      <c r="CO2171" s="121">
        <f t="shared" si="278"/>
        <v>0.91989041095890411</v>
      </c>
      <c r="CP2171" s="32" t="s">
        <v>5654</v>
      </c>
      <c r="CQ2171" s="98">
        <v>4</v>
      </c>
      <c r="CR2171" s="98" t="s">
        <v>95</v>
      </c>
      <c r="CS2171" s="98"/>
      <c r="CT2171" s="33"/>
      <c r="CU2171" s="32" t="s">
        <v>5655</v>
      </c>
      <c r="CV2171" s="98" t="s">
        <v>5651</v>
      </c>
      <c r="CW2171" s="98" t="s">
        <v>157</v>
      </c>
      <c r="CX2171" s="98" t="s">
        <v>5652</v>
      </c>
      <c r="CY2171" s="98" t="s">
        <v>107</v>
      </c>
      <c r="CZ2171" s="98" t="s">
        <v>755</v>
      </c>
      <c r="DA2171" s="33"/>
      <c r="DB2171" s="17" t="s">
        <v>15463</v>
      </c>
      <c r="DC2171" s="17" t="s">
        <v>15500</v>
      </c>
      <c r="DD2171" s="17">
        <v>1</v>
      </c>
      <c r="DE2171" s="17" t="s">
        <v>15500</v>
      </c>
      <c r="DF2171" s="17" t="s">
        <v>15500</v>
      </c>
      <c r="DG2171" s="23" t="s">
        <v>11174</v>
      </c>
      <c r="DH2171" s="145"/>
    </row>
    <row r="2172" spans="1:112" s="17" customFormat="1" x14ac:dyDescent="0.25">
      <c r="A2172" s="30" t="s">
        <v>7856</v>
      </c>
      <c r="B2172" s="96">
        <v>1</v>
      </c>
      <c r="C2172" s="152" t="s">
        <v>11188</v>
      </c>
      <c r="D2172" s="96" t="s">
        <v>5649</v>
      </c>
      <c r="E2172" s="96">
        <v>46690</v>
      </c>
      <c r="F2172" s="96" t="s">
        <v>7857</v>
      </c>
      <c r="G2172" s="31">
        <v>64913</v>
      </c>
      <c r="H2172" s="43">
        <v>44122</v>
      </c>
      <c r="I2172" s="96" t="s">
        <v>221</v>
      </c>
      <c r="J2172" s="96"/>
      <c r="K2172" s="96"/>
      <c r="L2172" s="96" t="s">
        <v>285</v>
      </c>
      <c r="M2172" s="124" t="s">
        <v>156</v>
      </c>
      <c r="N2172" s="96" t="s">
        <v>156</v>
      </c>
      <c r="O2172" s="124" t="s">
        <v>157</v>
      </c>
      <c r="P2172" s="96" t="str">
        <f>VLOOKUP(N2172,Entries!J:K,2,FALSE)</f>
        <v>UNITED STATES OF AMERICA</v>
      </c>
      <c r="Q2172" s="123" t="s">
        <v>5651</v>
      </c>
      <c r="R2172" s="30" t="s">
        <v>5651</v>
      </c>
      <c r="S2172" s="96" t="s">
        <v>156</v>
      </c>
      <c r="T2172" s="124" t="s">
        <v>157</v>
      </c>
      <c r="U2172" s="125" t="s">
        <v>159</v>
      </c>
      <c r="V2172" s="31" t="s">
        <v>159</v>
      </c>
      <c r="W2172" s="64">
        <f>IF(VLOOKUP(R2172,Entries!N:P,3,FALSE)=V2172,1,VLOOKUP(R2172,Entries!N:P,3,FALSE))</f>
        <v>1</v>
      </c>
      <c r="X2172" s="124"/>
      <c r="Y2172" s="124"/>
      <c r="Z2172" s="96"/>
      <c r="AA2172" s="96"/>
      <c r="AB2172" s="96"/>
      <c r="AC2172" s="97" t="s">
        <v>5652</v>
      </c>
      <c r="AD2172" s="96" t="s">
        <v>263</v>
      </c>
      <c r="AE2172" s="96" t="s">
        <v>263</v>
      </c>
      <c r="AF2172" s="96" t="s">
        <v>263</v>
      </c>
      <c r="AG2172" s="96" t="s">
        <v>11136</v>
      </c>
      <c r="AH2172" s="96"/>
      <c r="AI2172" s="96"/>
      <c r="AJ2172" s="96">
        <v>5</v>
      </c>
      <c r="AK2172" s="96" t="s">
        <v>95</v>
      </c>
      <c r="AL2172" s="96"/>
      <c r="AM2172" s="31"/>
      <c r="AN2172" s="30" t="s">
        <v>133</v>
      </c>
      <c r="AO2172" s="96" t="s">
        <v>134</v>
      </c>
      <c r="AP2172" s="31" t="s">
        <v>160</v>
      </c>
      <c r="AQ2172">
        <v>21104.379264309999</v>
      </c>
      <c r="AR2172" t="s">
        <v>11461</v>
      </c>
      <c r="AS2172" t="s">
        <v>11225</v>
      </c>
      <c r="AT2172" t="s">
        <v>14814</v>
      </c>
      <c r="AU2172">
        <v>53.0473</v>
      </c>
      <c r="AV2172" s="96">
        <v>0.92584985167555567</v>
      </c>
      <c r="AW2172">
        <v>348.65899999999999</v>
      </c>
      <c r="AX2172" s="96">
        <v>6.0852462507111111</v>
      </c>
      <c r="AY2172">
        <v>1.9440000000000001E-4</v>
      </c>
      <c r="AZ2172">
        <v>87.835700000000003</v>
      </c>
      <c r="BA2172" s="96">
        <v>1.5330218468577781</v>
      </c>
      <c r="BB2172">
        <v>272.28539999999998</v>
      </c>
      <c r="BC2172" s="96">
        <v>4.7522757464266663</v>
      </c>
      <c r="BD2172">
        <v>15.06396324</v>
      </c>
      <c r="BE2172" s="96">
        <f t="shared" si="273"/>
        <v>6925.3607848920583</v>
      </c>
      <c r="BF2172" s="96">
        <f t="shared" si="274"/>
        <v>555.70707502864116</v>
      </c>
      <c r="BG2172" s="96">
        <f t="shared" si="275"/>
        <v>553.01449475547543</v>
      </c>
      <c r="BH2172">
        <v>6931.7335394552592</v>
      </c>
      <c r="BI2172">
        <v>1.325758857186915E-3</v>
      </c>
      <c r="BJ2172">
        <v>0.92618087892584122</v>
      </c>
      <c r="BK2172">
        <v>6.0852475160668984</v>
      </c>
      <c r="BL2172">
        <v>0.92360262470770693</v>
      </c>
      <c r="BM2172">
        <v>5.3616959634116874</v>
      </c>
      <c r="BN2172">
        <v>0.9258502604049007</v>
      </c>
      <c r="BO2172">
        <v>6.0852475190224986</v>
      </c>
      <c r="BP2172">
        <v>1.1373551624210929E-3</v>
      </c>
      <c r="BQ2172">
        <v>0.92360262470770693</v>
      </c>
      <c r="BR2172">
        <v>6925.6428333833619</v>
      </c>
      <c r="BS2172" s="96">
        <v>562.51974901299582</v>
      </c>
      <c r="BT2172" s="96">
        <v>546.7659177537289</v>
      </c>
      <c r="BU2172">
        <v>5.3616959634116874</v>
      </c>
      <c r="BV2172" s="60" t="str">
        <f t="shared" si="276"/>
        <v>Starlink</v>
      </c>
      <c r="BW2172" s="30" t="s">
        <v>192</v>
      </c>
      <c r="BX2172" s="96">
        <v>3.3</v>
      </c>
      <c r="BY2172" s="16">
        <v>0.2</v>
      </c>
      <c r="BZ2172" s="96">
        <v>9</v>
      </c>
      <c r="CA2172" s="96">
        <v>25.52</v>
      </c>
      <c r="CB2172" s="96">
        <v>1.1950000000000001</v>
      </c>
      <c r="CC2172" s="96">
        <v>14.9102735294118</v>
      </c>
      <c r="CD2172" s="96">
        <v>0.2</v>
      </c>
      <c r="CE2172" s="96">
        <v>2.8</v>
      </c>
      <c r="CF2172" s="31">
        <v>9</v>
      </c>
      <c r="CG2172" s="30">
        <v>260</v>
      </c>
      <c r="CH2172" s="96">
        <v>260</v>
      </c>
      <c r="CI2172" s="96">
        <v>220</v>
      </c>
      <c r="CJ2172" s="96">
        <f>Population!$CG2172-Population!$CI2172</f>
        <v>40</v>
      </c>
      <c r="CK2172" s="118">
        <f>_xlfn.DAYS(Entries!$AY$2,Population!H2172)</f>
        <v>172</v>
      </c>
      <c r="CL2172" s="118">
        <f t="shared" si="277"/>
        <v>1825</v>
      </c>
      <c r="CM2172" s="117">
        <f>Entries!$AY$5</f>
        <v>0.15</v>
      </c>
      <c r="CN2172" s="117">
        <f t="shared" si="279"/>
        <v>0.15384615384615385</v>
      </c>
      <c r="CO2172" s="119">
        <f t="shared" si="278"/>
        <v>0.91989041095890411</v>
      </c>
      <c r="CP2172" s="30" t="s">
        <v>5654</v>
      </c>
      <c r="CQ2172" s="96">
        <v>4</v>
      </c>
      <c r="CR2172" s="96" t="s">
        <v>95</v>
      </c>
      <c r="CS2172" s="96"/>
      <c r="CT2172" s="31"/>
      <c r="CU2172" s="30" t="s">
        <v>5655</v>
      </c>
      <c r="CV2172" s="96" t="s">
        <v>5651</v>
      </c>
      <c r="CW2172" s="96" t="s">
        <v>157</v>
      </c>
      <c r="CX2172" s="96" t="s">
        <v>5652</v>
      </c>
      <c r="CY2172" s="96" t="s">
        <v>107</v>
      </c>
      <c r="CZ2172" s="96" t="s">
        <v>755</v>
      </c>
      <c r="DA2172" s="31"/>
      <c r="DB2172" s="17" t="s">
        <v>15463</v>
      </c>
      <c r="DC2172" s="17" t="s">
        <v>15500</v>
      </c>
      <c r="DD2172" s="17">
        <v>1</v>
      </c>
      <c r="DE2172" s="17" t="s">
        <v>15500</v>
      </c>
      <c r="DF2172" s="17" t="s">
        <v>15500</v>
      </c>
      <c r="DG2172" s="23" t="s">
        <v>11174</v>
      </c>
      <c r="DH2172" s="145"/>
    </row>
    <row r="2173" spans="1:112" s="17" customFormat="1" x14ac:dyDescent="0.25">
      <c r="A2173" s="32" t="s">
        <v>7859</v>
      </c>
      <c r="B2173" s="98">
        <v>1</v>
      </c>
      <c r="C2173" s="149" t="s">
        <v>11188</v>
      </c>
      <c r="D2173" s="98" t="s">
        <v>5649</v>
      </c>
      <c r="E2173" s="98">
        <v>46691</v>
      </c>
      <c r="F2173" s="98" t="s">
        <v>7860</v>
      </c>
      <c r="G2173" s="33">
        <v>64914</v>
      </c>
      <c r="H2173" s="44">
        <v>44122</v>
      </c>
      <c r="I2173" s="98" t="s">
        <v>221</v>
      </c>
      <c r="J2173" s="98"/>
      <c r="K2173" s="98"/>
      <c r="L2173" s="98" t="s">
        <v>285</v>
      </c>
      <c r="M2173" t="s">
        <v>156</v>
      </c>
      <c r="N2173" s="98" t="s">
        <v>156</v>
      </c>
      <c r="O2173" t="s">
        <v>157</v>
      </c>
      <c r="P2173" s="64" t="str">
        <f>VLOOKUP(N2173,Entries!J:K,2,FALSE)</f>
        <v>UNITED STATES OF AMERICA</v>
      </c>
      <c r="Q2173" s="38" t="s">
        <v>5651</v>
      </c>
      <c r="R2173" s="32" t="s">
        <v>5651</v>
      </c>
      <c r="S2173" s="98" t="s">
        <v>156</v>
      </c>
      <c r="T2173" t="s">
        <v>157</v>
      </c>
      <c r="U2173" s="39" t="s">
        <v>159</v>
      </c>
      <c r="V2173" s="33" t="s">
        <v>159</v>
      </c>
      <c r="W2173" s="64">
        <f>IF(VLOOKUP(R2173,Entries!N:P,3,FALSE)=V2173,1,VLOOKUP(R2173,Entries!N:P,3,FALSE))</f>
        <v>1</v>
      </c>
      <c r="X2173"/>
      <c r="Y2173"/>
      <c r="Z2173" s="98"/>
      <c r="AA2173" s="98"/>
      <c r="AB2173" s="98"/>
      <c r="AC2173" s="99" t="s">
        <v>5652</v>
      </c>
      <c r="AD2173" s="98" t="s">
        <v>263</v>
      </c>
      <c r="AE2173" s="98" t="s">
        <v>263</v>
      </c>
      <c r="AF2173" s="98" t="s">
        <v>263</v>
      </c>
      <c r="AG2173" s="98" t="s">
        <v>11136</v>
      </c>
      <c r="AH2173" s="98"/>
      <c r="AI2173" s="98"/>
      <c r="AJ2173" s="98">
        <v>5</v>
      </c>
      <c r="AK2173" s="98" t="s">
        <v>95</v>
      </c>
      <c r="AL2173" s="98"/>
      <c r="AM2173" s="33"/>
      <c r="AN2173" s="32" t="s">
        <v>133</v>
      </c>
      <c r="AO2173" s="98" t="s">
        <v>134</v>
      </c>
      <c r="AP2173" s="33" t="s">
        <v>160</v>
      </c>
      <c r="AQ2173">
        <v>21104.112963349999</v>
      </c>
      <c r="AR2173" t="s">
        <v>7424</v>
      </c>
      <c r="AS2173" t="s">
        <v>11225</v>
      </c>
      <c r="AT2173" t="s">
        <v>14815</v>
      </c>
      <c r="AU2173">
        <v>53.052199999999999</v>
      </c>
      <c r="AV2173" s="98">
        <v>0.92593537279111104</v>
      </c>
      <c r="AW2173">
        <v>359.83440000000002</v>
      </c>
      <c r="AX2173" s="98">
        <v>6.2802937353600008</v>
      </c>
      <c r="AY2173">
        <v>1.773E-4</v>
      </c>
      <c r="AZ2173">
        <v>81.984300000000005</v>
      </c>
      <c r="BA2173" s="98">
        <v>1.4308956722533335</v>
      </c>
      <c r="BB2173">
        <v>278.13470000000001</v>
      </c>
      <c r="BC2173" s="98">
        <v>4.854365269124445</v>
      </c>
      <c r="BD2173">
        <v>15.063960270000001</v>
      </c>
      <c r="BE2173" s="96">
        <f t="shared" si="273"/>
        <v>6925.3616951582435</v>
      </c>
      <c r="BF2173" s="96">
        <f t="shared" si="274"/>
        <v>555.58956178679546</v>
      </c>
      <c r="BG2173" s="96">
        <f t="shared" si="275"/>
        <v>553.13382852969153</v>
      </c>
      <c r="BH2173">
        <v>6931.7345910097538</v>
      </c>
      <c r="BI2173">
        <v>1.3215589193388011E-3</v>
      </c>
      <c r="BJ2173">
        <v>0.92626638368966541</v>
      </c>
      <c r="BK2173">
        <v>6.2802950418566654</v>
      </c>
      <c r="BL2173">
        <v>0.90464494140709473</v>
      </c>
      <c r="BM2173">
        <v>5.3806170294391729</v>
      </c>
      <c r="BN2173">
        <v>0.92593578145267241</v>
      </c>
      <c r="BO2173">
        <v>6.2802950442695273</v>
      </c>
      <c r="BP2173">
        <v>1.120392140133829E-3</v>
      </c>
      <c r="BQ2173">
        <v>0.90464494140709473</v>
      </c>
      <c r="BR2173">
        <v>6925.6429597112074</v>
      </c>
      <c r="BS2173" s="96">
        <v>562.40239564864169</v>
      </c>
      <c r="BT2173" s="96">
        <v>546.88352377377396</v>
      </c>
      <c r="BU2173">
        <v>5.3806170294391729</v>
      </c>
      <c r="BV2173" s="65" t="str">
        <f t="shared" si="276"/>
        <v>Starlink</v>
      </c>
      <c r="BW2173" s="32" t="s">
        <v>192</v>
      </c>
      <c r="BX2173" s="98">
        <v>3.3</v>
      </c>
      <c r="BY2173" s="21">
        <v>0.2</v>
      </c>
      <c r="BZ2173" s="98">
        <v>9</v>
      </c>
      <c r="CA2173" s="98">
        <v>25.52</v>
      </c>
      <c r="CB2173" s="98">
        <v>1.1950000000000001</v>
      </c>
      <c r="CC2173" s="98">
        <v>14.9102735294118</v>
      </c>
      <c r="CD2173" s="98">
        <v>0.2</v>
      </c>
      <c r="CE2173" s="98">
        <v>2.8</v>
      </c>
      <c r="CF2173" s="33">
        <v>9</v>
      </c>
      <c r="CG2173" s="32">
        <v>260</v>
      </c>
      <c r="CH2173" s="98">
        <v>260</v>
      </c>
      <c r="CI2173" s="98">
        <v>220</v>
      </c>
      <c r="CJ2173" s="98">
        <f>Population!$CG2173-Population!$CI2173</f>
        <v>40</v>
      </c>
      <c r="CK2173" s="120">
        <f>_xlfn.DAYS(Entries!$AY$2,Population!H2173)</f>
        <v>172</v>
      </c>
      <c r="CL2173" s="120">
        <f t="shared" si="277"/>
        <v>1825</v>
      </c>
      <c r="CM2173" s="122">
        <f>Entries!$AY$5</f>
        <v>0.15</v>
      </c>
      <c r="CN2173" s="122">
        <f t="shared" si="279"/>
        <v>0.15384615384615385</v>
      </c>
      <c r="CO2173" s="121">
        <f t="shared" si="278"/>
        <v>0.91989041095890411</v>
      </c>
      <c r="CP2173" s="32" t="s">
        <v>5654</v>
      </c>
      <c r="CQ2173" s="98">
        <v>4</v>
      </c>
      <c r="CR2173" s="98" t="s">
        <v>95</v>
      </c>
      <c r="CS2173" s="98"/>
      <c r="CT2173" s="33"/>
      <c r="CU2173" s="32" t="s">
        <v>5655</v>
      </c>
      <c r="CV2173" s="98" t="s">
        <v>5651</v>
      </c>
      <c r="CW2173" s="98" t="s">
        <v>157</v>
      </c>
      <c r="CX2173" s="98" t="s">
        <v>5652</v>
      </c>
      <c r="CY2173" s="98" t="s">
        <v>107</v>
      </c>
      <c r="CZ2173" s="98" t="s">
        <v>755</v>
      </c>
      <c r="DA2173" s="33"/>
      <c r="DB2173" s="17" t="s">
        <v>15463</v>
      </c>
      <c r="DC2173" s="17" t="s">
        <v>15500</v>
      </c>
      <c r="DD2173" s="17">
        <v>1</v>
      </c>
      <c r="DE2173" s="17" t="s">
        <v>15500</v>
      </c>
      <c r="DF2173" s="17" t="s">
        <v>15500</v>
      </c>
      <c r="DG2173" s="23" t="s">
        <v>11174</v>
      </c>
      <c r="DH2173" s="145"/>
    </row>
    <row r="2174" spans="1:112" s="17" customFormat="1" x14ac:dyDescent="0.25">
      <c r="A2174" s="30" t="s">
        <v>7862</v>
      </c>
      <c r="B2174" s="96">
        <v>1</v>
      </c>
      <c r="C2174" s="152" t="s">
        <v>11188</v>
      </c>
      <c r="D2174" s="96" t="s">
        <v>5649</v>
      </c>
      <c r="E2174" s="96">
        <v>46692</v>
      </c>
      <c r="F2174" s="96" t="s">
        <v>7863</v>
      </c>
      <c r="G2174" s="31">
        <v>64915</v>
      </c>
      <c r="H2174" s="43">
        <v>44122</v>
      </c>
      <c r="I2174" s="96" t="s">
        <v>221</v>
      </c>
      <c r="J2174" s="96"/>
      <c r="K2174" s="96"/>
      <c r="L2174" s="96" t="s">
        <v>285</v>
      </c>
      <c r="M2174" s="124" t="s">
        <v>156</v>
      </c>
      <c r="N2174" s="96" t="s">
        <v>156</v>
      </c>
      <c r="O2174" s="124" t="s">
        <v>157</v>
      </c>
      <c r="P2174" s="96" t="str">
        <f>VLOOKUP(N2174,Entries!J:K,2,FALSE)</f>
        <v>UNITED STATES OF AMERICA</v>
      </c>
      <c r="Q2174" s="123" t="s">
        <v>5651</v>
      </c>
      <c r="R2174" s="30" t="s">
        <v>5651</v>
      </c>
      <c r="S2174" s="96" t="s">
        <v>156</v>
      </c>
      <c r="T2174" s="124" t="s">
        <v>157</v>
      </c>
      <c r="U2174" s="125" t="s">
        <v>159</v>
      </c>
      <c r="V2174" s="31" t="s">
        <v>159</v>
      </c>
      <c r="W2174" s="64">
        <f>IF(VLOOKUP(R2174,Entries!N:P,3,FALSE)=V2174,1,VLOOKUP(R2174,Entries!N:P,3,FALSE))</f>
        <v>1</v>
      </c>
      <c r="X2174" s="124"/>
      <c r="Y2174" s="124"/>
      <c r="Z2174" s="96"/>
      <c r="AA2174" s="96"/>
      <c r="AB2174" s="96"/>
      <c r="AC2174" s="97" t="s">
        <v>5652</v>
      </c>
      <c r="AD2174" s="96" t="s">
        <v>263</v>
      </c>
      <c r="AE2174" s="96" t="s">
        <v>263</v>
      </c>
      <c r="AF2174" s="96" t="s">
        <v>263</v>
      </c>
      <c r="AG2174" s="96" t="s">
        <v>11136</v>
      </c>
      <c r="AH2174" s="96"/>
      <c r="AI2174" s="96"/>
      <c r="AJ2174" s="96">
        <v>5</v>
      </c>
      <c r="AK2174" s="96" t="s">
        <v>95</v>
      </c>
      <c r="AL2174" s="96"/>
      <c r="AM2174" s="31"/>
      <c r="AN2174" s="30" t="s">
        <v>133</v>
      </c>
      <c r="AO2174" s="96" t="s">
        <v>134</v>
      </c>
      <c r="AP2174" s="31" t="s">
        <v>160</v>
      </c>
      <c r="AQ2174">
        <v>21104.165022320001</v>
      </c>
      <c r="AR2174" t="s">
        <v>14816</v>
      </c>
      <c r="AS2174" t="s">
        <v>11225</v>
      </c>
      <c r="AT2174" t="s">
        <v>14817</v>
      </c>
      <c r="AU2174">
        <v>53.0578</v>
      </c>
      <c r="AV2174" s="96">
        <v>0.92603311120888887</v>
      </c>
      <c r="AW2174">
        <v>14.603</v>
      </c>
      <c r="AX2174" s="96">
        <v>0.25487037764444442</v>
      </c>
      <c r="AY2174">
        <v>1.9430000000000001E-4</v>
      </c>
      <c r="AZ2174">
        <v>72.475499999999997</v>
      </c>
      <c r="BA2174" s="96">
        <v>1.2649358388666667</v>
      </c>
      <c r="BB2174">
        <v>287.64460000000003</v>
      </c>
      <c r="BC2174" s="96">
        <v>5.0203443011288895</v>
      </c>
      <c r="BD2174">
        <v>15.06398684</v>
      </c>
      <c r="BE2174" s="96">
        <f t="shared" si="273"/>
        <v>6925.3535518109684</v>
      </c>
      <c r="BF2174" s="96">
        <f t="shared" si="274"/>
        <v>555.69914800608512</v>
      </c>
      <c r="BG2174" s="96">
        <f t="shared" si="275"/>
        <v>553.00795561585164</v>
      </c>
      <c r="BH2174">
        <v>6931.7267318261884</v>
      </c>
      <c r="BI2174">
        <v>1.350234924255862E-3</v>
      </c>
      <c r="BJ2174">
        <v>0.92636410432964744</v>
      </c>
      <c r="BK2174">
        <v>0.2548704303791357</v>
      </c>
      <c r="BL2174">
        <v>0.88949524578787342</v>
      </c>
      <c r="BM2174">
        <v>5.3957859754367883</v>
      </c>
      <c r="BN2174">
        <v>0.92603351978317094</v>
      </c>
      <c r="BO2174">
        <v>0.25487043305860119</v>
      </c>
      <c r="BP2174">
        <v>1.1306446209235271E-3</v>
      </c>
      <c r="BQ2174">
        <v>0.88949524578787342</v>
      </c>
      <c r="BR2174">
        <v>6925.6339206219054</v>
      </c>
      <c r="BS2174" s="96">
        <v>562.46435136074251</v>
      </c>
      <c r="BT2174" s="96">
        <v>546.80348988306923</v>
      </c>
      <c r="BU2174">
        <v>5.3957859754367883</v>
      </c>
      <c r="BV2174" s="60" t="str">
        <f t="shared" si="276"/>
        <v>Starlink</v>
      </c>
      <c r="BW2174" s="30" t="s">
        <v>192</v>
      </c>
      <c r="BX2174" s="96">
        <v>3.3</v>
      </c>
      <c r="BY2174" s="16">
        <v>0.2</v>
      </c>
      <c r="BZ2174" s="96">
        <v>9</v>
      </c>
      <c r="CA2174" s="96">
        <v>25.52</v>
      </c>
      <c r="CB2174" s="96">
        <v>1.1950000000000001</v>
      </c>
      <c r="CC2174" s="96">
        <v>14.9102735294118</v>
      </c>
      <c r="CD2174" s="96">
        <v>0.2</v>
      </c>
      <c r="CE2174" s="96">
        <v>2.8</v>
      </c>
      <c r="CF2174" s="31">
        <v>9</v>
      </c>
      <c r="CG2174" s="30">
        <v>260</v>
      </c>
      <c r="CH2174" s="96">
        <v>260</v>
      </c>
      <c r="CI2174" s="96">
        <v>220</v>
      </c>
      <c r="CJ2174" s="96">
        <f>Population!$CG2174-Population!$CI2174</f>
        <v>40</v>
      </c>
      <c r="CK2174" s="118">
        <f>_xlfn.DAYS(Entries!$AY$2,Population!H2174)</f>
        <v>172</v>
      </c>
      <c r="CL2174" s="118">
        <f t="shared" si="277"/>
        <v>1825</v>
      </c>
      <c r="CM2174" s="117">
        <f>Entries!$AY$5</f>
        <v>0.15</v>
      </c>
      <c r="CN2174" s="117">
        <f t="shared" si="279"/>
        <v>0.15384615384615385</v>
      </c>
      <c r="CO2174" s="119">
        <f t="shared" si="278"/>
        <v>0.91989041095890411</v>
      </c>
      <c r="CP2174" s="30" t="s">
        <v>5654</v>
      </c>
      <c r="CQ2174" s="96">
        <v>4</v>
      </c>
      <c r="CR2174" s="96" t="s">
        <v>95</v>
      </c>
      <c r="CS2174" s="96"/>
      <c r="CT2174" s="31"/>
      <c r="CU2174" s="30" t="s">
        <v>5655</v>
      </c>
      <c r="CV2174" s="96" t="s">
        <v>5651</v>
      </c>
      <c r="CW2174" s="96" t="s">
        <v>157</v>
      </c>
      <c r="CX2174" s="96" t="s">
        <v>5652</v>
      </c>
      <c r="CY2174" s="96" t="s">
        <v>107</v>
      </c>
      <c r="CZ2174" s="96" t="s">
        <v>755</v>
      </c>
      <c r="DA2174" s="31"/>
      <c r="DB2174" s="17" t="s">
        <v>15463</v>
      </c>
      <c r="DC2174" s="17" t="s">
        <v>15500</v>
      </c>
      <c r="DD2174" s="17">
        <v>1</v>
      </c>
      <c r="DE2174" s="17" t="s">
        <v>15500</v>
      </c>
      <c r="DF2174" s="17" t="s">
        <v>15500</v>
      </c>
      <c r="DG2174" s="23" t="s">
        <v>11174</v>
      </c>
      <c r="DH2174" s="145"/>
    </row>
    <row r="2175" spans="1:112" s="17" customFormat="1" x14ac:dyDescent="0.25">
      <c r="A2175" s="32" t="s">
        <v>7864</v>
      </c>
      <c r="B2175" s="18">
        <v>1</v>
      </c>
      <c r="C2175" s="149" t="s">
        <v>11188</v>
      </c>
      <c r="D2175" s="18" t="s">
        <v>5649</v>
      </c>
      <c r="E2175" s="18">
        <v>46693</v>
      </c>
      <c r="F2175" s="18" t="s">
        <v>7865</v>
      </c>
      <c r="G2175" s="33">
        <v>64916</v>
      </c>
      <c r="H2175" s="44">
        <v>44122</v>
      </c>
      <c r="I2175" s="98" t="s">
        <v>221</v>
      </c>
      <c r="J2175" s="98"/>
      <c r="K2175" s="98"/>
      <c r="L2175" s="18" t="s">
        <v>285</v>
      </c>
      <c r="M2175" t="s">
        <v>156</v>
      </c>
      <c r="N2175" s="18" t="s">
        <v>156</v>
      </c>
      <c r="O2175" t="s">
        <v>157</v>
      </c>
      <c r="P2175" s="64" t="str">
        <f>VLOOKUP(N2175,Entries!J:K,2,FALSE)</f>
        <v>UNITED STATES OF AMERICA</v>
      </c>
      <c r="Q2175" s="38" t="s">
        <v>5651</v>
      </c>
      <c r="R2175" s="32" t="s">
        <v>5651</v>
      </c>
      <c r="S2175" s="18" t="s">
        <v>156</v>
      </c>
      <c r="T2175" t="s">
        <v>157</v>
      </c>
      <c r="U2175" s="39" t="s">
        <v>159</v>
      </c>
      <c r="V2175" s="33" t="s">
        <v>159</v>
      </c>
      <c r="W2175" s="64">
        <f>IF(VLOOKUP(R2175,Entries!N:P,3,FALSE)=V2175,1,VLOOKUP(R2175,Entries!N:P,3,FALSE))</f>
        <v>1</v>
      </c>
      <c r="X2175"/>
      <c r="Y2175"/>
      <c r="Z2175" s="18"/>
      <c r="AA2175" s="18"/>
      <c r="AB2175" s="98"/>
      <c r="AC2175" s="99" t="s">
        <v>5652</v>
      </c>
      <c r="AD2175" s="18" t="s">
        <v>263</v>
      </c>
      <c r="AE2175" s="18" t="s">
        <v>263</v>
      </c>
      <c r="AF2175" s="98" t="s">
        <v>263</v>
      </c>
      <c r="AG2175" s="98" t="s">
        <v>11136</v>
      </c>
      <c r="AH2175" s="98"/>
      <c r="AI2175" s="18"/>
      <c r="AJ2175" s="98">
        <v>5</v>
      </c>
      <c r="AK2175" s="18" t="s">
        <v>95</v>
      </c>
      <c r="AL2175" s="18"/>
      <c r="AM2175" s="33"/>
      <c r="AN2175" s="32" t="s">
        <v>133</v>
      </c>
      <c r="AO2175" s="18" t="s">
        <v>134</v>
      </c>
      <c r="AP2175" s="33" t="s">
        <v>160</v>
      </c>
      <c r="AQ2175">
        <v>21104.18299872</v>
      </c>
      <c r="AR2175" t="s">
        <v>11332</v>
      </c>
      <c r="AS2175" t="s">
        <v>11225</v>
      </c>
      <c r="AT2175" t="s">
        <v>14818</v>
      </c>
      <c r="AU2175">
        <v>53.049700000000001</v>
      </c>
      <c r="AV2175" s="98">
        <v>0.92589173956888893</v>
      </c>
      <c r="AW2175">
        <v>359.52839999999998</v>
      </c>
      <c r="AX2175" s="98">
        <v>6.2749530289599997</v>
      </c>
      <c r="AY2175">
        <v>1.473E-4</v>
      </c>
      <c r="AZ2175">
        <v>93.418599999999998</v>
      </c>
      <c r="BA2175" s="98">
        <v>1.6304618133955557</v>
      </c>
      <c r="BB2175">
        <v>266.69709999999998</v>
      </c>
      <c r="BC2175" s="98">
        <v>4.654741532128889</v>
      </c>
      <c r="BD2175">
        <v>15.06393448</v>
      </c>
      <c r="BE2175" s="96">
        <f t="shared" si="273"/>
        <v>6925.3695994689278</v>
      </c>
      <c r="BF2175" s="96">
        <f t="shared" si="274"/>
        <v>555.38970641093056</v>
      </c>
      <c r="BG2175" s="96">
        <f t="shared" si="275"/>
        <v>553.34949252692604</v>
      </c>
      <c r="BH2175">
        <v>6931.7422138447191</v>
      </c>
      <c r="BI2175">
        <v>1.2784358006674081E-3</v>
      </c>
      <c r="BJ2175">
        <v>0.92622275795982101</v>
      </c>
      <c r="BK2175">
        <v>6.2749543338625013</v>
      </c>
      <c r="BL2175">
        <v>0.9114220533198063</v>
      </c>
      <c r="BM2175">
        <v>5.3737822755773328</v>
      </c>
      <c r="BN2175">
        <v>0.9258921482717547</v>
      </c>
      <c r="BO2175">
        <v>6.2749543365959886</v>
      </c>
      <c r="BP2175">
        <v>1.093880118031061E-3</v>
      </c>
      <c r="BQ2175">
        <v>0.9114220533198063</v>
      </c>
      <c r="BR2175">
        <v>6925.6512638604436</v>
      </c>
      <c r="BS2175" s="96">
        <v>562.22709608239802</v>
      </c>
      <c r="BT2175" s="96">
        <v>547.07543163849004</v>
      </c>
      <c r="BU2175">
        <v>5.3737822755773328</v>
      </c>
      <c r="BV2175" s="65" t="str">
        <f t="shared" si="276"/>
        <v>Starlink</v>
      </c>
      <c r="BW2175" s="32" t="s">
        <v>192</v>
      </c>
      <c r="BX2175" s="18">
        <v>3.3</v>
      </c>
      <c r="BY2175" s="21">
        <v>0.2</v>
      </c>
      <c r="BZ2175" s="18">
        <v>9</v>
      </c>
      <c r="CA2175" s="18">
        <v>25.52</v>
      </c>
      <c r="CB2175" s="18">
        <v>1.1950000000000001</v>
      </c>
      <c r="CC2175" s="18">
        <v>14.9102735294118</v>
      </c>
      <c r="CD2175" s="18">
        <v>0.2</v>
      </c>
      <c r="CE2175" s="18">
        <v>2.8</v>
      </c>
      <c r="CF2175" s="33">
        <v>9</v>
      </c>
      <c r="CG2175" s="32">
        <v>260</v>
      </c>
      <c r="CH2175" s="18">
        <v>260</v>
      </c>
      <c r="CI2175" s="18">
        <v>220</v>
      </c>
      <c r="CJ2175" s="98">
        <f>Population!$CG2175-Population!$CI2175</f>
        <v>40</v>
      </c>
      <c r="CK2175" s="120">
        <f>_xlfn.DAYS(Entries!$AY$2,Population!H2175)</f>
        <v>172</v>
      </c>
      <c r="CL2175" s="120">
        <f t="shared" si="277"/>
        <v>1825</v>
      </c>
      <c r="CM2175" s="122">
        <f>Entries!$AY$5</f>
        <v>0.15</v>
      </c>
      <c r="CN2175" s="122">
        <f t="shared" si="279"/>
        <v>0.15384615384615385</v>
      </c>
      <c r="CO2175" s="121">
        <f t="shared" si="278"/>
        <v>0.91989041095890411</v>
      </c>
      <c r="CP2175" s="32" t="s">
        <v>5654</v>
      </c>
      <c r="CQ2175" s="18">
        <v>4</v>
      </c>
      <c r="CR2175" s="18" t="s">
        <v>95</v>
      </c>
      <c r="CS2175" s="18"/>
      <c r="CT2175" s="33"/>
      <c r="CU2175" s="32" t="s">
        <v>5655</v>
      </c>
      <c r="CV2175" s="18" t="s">
        <v>5651</v>
      </c>
      <c r="CW2175" s="18" t="s">
        <v>157</v>
      </c>
      <c r="CX2175" s="18" t="s">
        <v>5652</v>
      </c>
      <c r="CY2175" s="18" t="s">
        <v>107</v>
      </c>
      <c r="CZ2175" s="18" t="s">
        <v>755</v>
      </c>
      <c r="DA2175" s="33"/>
      <c r="DB2175" s="17" t="s">
        <v>15463</v>
      </c>
      <c r="DC2175" s="17" t="s">
        <v>15500</v>
      </c>
      <c r="DD2175" s="17">
        <v>1</v>
      </c>
      <c r="DE2175" s="17" t="s">
        <v>15500</v>
      </c>
      <c r="DF2175" s="17" t="s">
        <v>15500</v>
      </c>
      <c r="DG2175" s="23" t="s">
        <v>11174</v>
      </c>
      <c r="DH2175" s="145"/>
    </row>
    <row r="2176" spans="1:112" s="17" customFormat="1" x14ac:dyDescent="0.25">
      <c r="A2176" s="30" t="s">
        <v>7867</v>
      </c>
      <c r="B2176" s="15">
        <v>1</v>
      </c>
      <c r="C2176" s="152" t="s">
        <v>11188</v>
      </c>
      <c r="D2176" s="15" t="s">
        <v>5649</v>
      </c>
      <c r="E2176" s="15">
        <v>46694</v>
      </c>
      <c r="F2176" s="15" t="s">
        <v>7868</v>
      </c>
      <c r="G2176" s="31">
        <v>64917</v>
      </c>
      <c r="H2176" s="43">
        <v>44122</v>
      </c>
      <c r="I2176" s="96" t="s">
        <v>221</v>
      </c>
      <c r="J2176" s="96"/>
      <c r="K2176" s="96"/>
      <c r="L2176" s="15" t="s">
        <v>285</v>
      </c>
      <c r="M2176" s="124" t="s">
        <v>156</v>
      </c>
      <c r="N2176" s="15" t="s">
        <v>156</v>
      </c>
      <c r="O2176" s="124" t="s">
        <v>157</v>
      </c>
      <c r="P2176" s="96" t="str">
        <f>VLOOKUP(N2176,Entries!J:K,2,FALSE)</f>
        <v>UNITED STATES OF AMERICA</v>
      </c>
      <c r="Q2176" s="123" t="s">
        <v>5651</v>
      </c>
      <c r="R2176" s="30" t="s">
        <v>5651</v>
      </c>
      <c r="S2176" s="15" t="s">
        <v>156</v>
      </c>
      <c r="T2176" s="124" t="s">
        <v>157</v>
      </c>
      <c r="U2176" s="125" t="s">
        <v>159</v>
      </c>
      <c r="V2176" s="31" t="s">
        <v>159</v>
      </c>
      <c r="W2176" s="64">
        <f>IF(VLOOKUP(R2176,Entries!N:P,3,FALSE)=V2176,1,VLOOKUP(R2176,Entries!N:P,3,FALSE))</f>
        <v>1</v>
      </c>
      <c r="X2176" s="124"/>
      <c r="Y2176" s="124"/>
      <c r="Z2176" s="15"/>
      <c r="AA2176" s="15"/>
      <c r="AB2176" s="96"/>
      <c r="AC2176" s="97" t="s">
        <v>5652</v>
      </c>
      <c r="AD2176" s="15" t="s">
        <v>263</v>
      </c>
      <c r="AE2176" s="15" t="s">
        <v>263</v>
      </c>
      <c r="AF2176" s="96" t="s">
        <v>263</v>
      </c>
      <c r="AG2176" s="96" t="s">
        <v>11136</v>
      </c>
      <c r="AH2176" s="96"/>
      <c r="AI2176" s="15"/>
      <c r="AJ2176" s="96">
        <v>5</v>
      </c>
      <c r="AK2176" s="15" t="s">
        <v>95</v>
      </c>
      <c r="AL2176" s="15"/>
      <c r="AM2176" s="31"/>
      <c r="AN2176" s="30" t="s">
        <v>133</v>
      </c>
      <c r="AO2176" s="15" t="s">
        <v>134</v>
      </c>
      <c r="AP2176" s="31" t="s">
        <v>160</v>
      </c>
      <c r="AQ2176">
        <v>21104.3396383</v>
      </c>
      <c r="AR2176" t="s">
        <v>14819</v>
      </c>
      <c r="AS2176" t="s">
        <v>11225</v>
      </c>
      <c r="AT2176" t="s">
        <v>14820</v>
      </c>
      <c r="AU2176">
        <v>53.055199999999999</v>
      </c>
      <c r="AV2176" s="96">
        <v>0.92598773265777778</v>
      </c>
      <c r="AW2176">
        <v>338.79660000000001</v>
      </c>
      <c r="AX2176" s="96">
        <v>5.9131149343733345</v>
      </c>
      <c r="AY2176">
        <v>8.4400000000000002E-4</v>
      </c>
      <c r="AZ2176">
        <v>355.79649999999998</v>
      </c>
      <c r="BA2176" s="96">
        <v>6.2098191001555554</v>
      </c>
      <c r="BB2176">
        <v>4.2952000000000004</v>
      </c>
      <c r="BC2176" s="96">
        <v>7.4965366435555555E-2</v>
      </c>
      <c r="BD2176">
        <v>15.064014269999999</v>
      </c>
      <c r="BE2176" s="96">
        <f t="shared" si="273"/>
        <v>6925.3451449103777</v>
      </c>
      <c r="BF2176" s="96">
        <f t="shared" si="274"/>
        <v>560.19013621268277</v>
      </c>
      <c r="BG2176" s="96">
        <f t="shared" si="275"/>
        <v>548.50015360807356</v>
      </c>
      <c r="BH2176">
        <v>6931.724720122189</v>
      </c>
      <c r="BI2176">
        <v>1.8198474837359689E-3</v>
      </c>
      <c r="BJ2176">
        <v>0.92631873536951903</v>
      </c>
      <c r="BK2176">
        <v>5.9131161649869473</v>
      </c>
      <c r="BL2176">
        <v>0.45607905834113782</v>
      </c>
      <c r="BM2176">
        <v>5.8287078333926896</v>
      </c>
      <c r="BN2176">
        <v>0.92598814195154133</v>
      </c>
      <c r="BO2176">
        <v>5.9131161666582202</v>
      </c>
      <c r="BP2176">
        <v>1.2315248075525169E-3</v>
      </c>
      <c r="BQ2176">
        <v>0.45607905834113782</v>
      </c>
      <c r="BR2176">
        <v>6925.6259366445229</v>
      </c>
      <c r="BS2176" s="96">
        <v>563.15501679333011</v>
      </c>
      <c r="BT2176" s="96">
        <v>546.09685649571566</v>
      </c>
      <c r="BU2176">
        <v>5.8287078333926896</v>
      </c>
      <c r="BV2176" s="60" t="str">
        <f t="shared" si="276"/>
        <v>Starlink</v>
      </c>
      <c r="BW2176" s="30" t="s">
        <v>192</v>
      </c>
      <c r="BX2176" s="15">
        <v>3.3</v>
      </c>
      <c r="BY2176" s="16">
        <v>0.2</v>
      </c>
      <c r="BZ2176" s="15">
        <v>9</v>
      </c>
      <c r="CA2176" s="15">
        <v>25.52</v>
      </c>
      <c r="CB2176" s="15">
        <v>1.1950000000000001</v>
      </c>
      <c r="CC2176" s="15">
        <v>14.9102735294118</v>
      </c>
      <c r="CD2176" s="15">
        <v>0.2</v>
      </c>
      <c r="CE2176" s="15">
        <v>2.8</v>
      </c>
      <c r="CF2176" s="31">
        <v>9</v>
      </c>
      <c r="CG2176" s="30">
        <v>260</v>
      </c>
      <c r="CH2176" s="15">
        <v>260</v>
      </c>
      <c r="CI2176" s="15">
        <v>220</v>
      </c>
      <c r="CJ2176" s="96">
        <f>Population!$CG2176-Population!$CI2176</f>
        <v>40</v>
      </c>
      <c r="CK2176" s="118">
        <f>_xlfn.DAYS(Entries!$AY$2,Population!H2176)</f>
        <v>172</v>
      </c>
      <c r="CL2176" s="118">
        <f t="shared" si="277"/>
        <v>1825</v>
      </c>
      <c r="CM2176" s="117">
        <f>Entries!$AY$5</f>
        <v>0.15</v>
      </c>
      <c r="CN2176" s="117">
        <f t="shared" si="279"/>
        <v>0.15384615384615385</v>
      </c>
      <c r="CO2176" s="119">
        <f t="shared" si="278"/>
        <v>0.91989041095890411</v>
      </c>
      <c r="CP2176" s="30" t="s">
        <v>5654</v>
      </c>
      <c r="CQ2176" s="15">
        <v>4</v>
      </c>
      <c r="CR2176" s="15" t="s">
        <v>95</v>
      </c>
      <c r="CS2176" s="15"/>
      <c r="CT2176" s="31"/>
      <c r="CU2176" s="30" t="s">
        <v>5655</v>
      </c>
      <c r="CV2176" s="15" t="s">
        <v>5651</v>
      </c>
      <c r="CW2176" s="15" t="s">
        <v>157</v>
      </c>
      <c r="CX2176" s="15" t="s">
        <v>5652</v>
      </c>
      <c r="CY2176" s="15" t="s">
        <v>107</v>
      </c>
      <c r="CZ2176" s="15" t="s">
        <v>755</v>
      </c>
      <c r="DA2176" s="31"/>
      <c r="DB2176" s="17" t="s">
        <v>15463</v>
      </c>
      <c r="DC2176" s="17" t="s">
        <v>15500</v>
      </c>
      <c r="DD2176" s="17">
        <v>1</v>
      </c>
      <c r="DE2176" s="17" t="s">
        <v>15500</v>
      </c>
      <c r="DF2176" s="17" t="s">
        <v>15500</v>
      </c>
      <c r="DG2176" s="23" t="s">
        <v>11174</v>
      </c>
      <c r="DH2176" s="145"/>
    </row>
    <row r="2177" spans="1:112" s="17" customFormat="1" x14ac:dyDescent="0.25">
      <c r="A2177" s="32" t="s">
        <v>7871</v>
      </c>
      <c r="B2177" s="18">
        <v>1</v>
      </c>
      <c r="C2177" s="149" t="s">
        <v>11188</v>
      </c>
      <c r="D2177" s="18" t="s">
        <v>5649</v>
      </c>
      <c r="E2177" s="18">
        <v>46695</v>
      </c>
      <c r="F2177" s="18" t="s">
        <v>7872</v>
      </c>
      <c r="G2177" s="33">
        <v>64918</v>
      </c>
      <c r="H2177" s="44">
        <v>44122</v>
      </c>
      <c r="I2177" s="98" t="s">
        <v>221</v>
      </c>
      <c r="J2177" s="98"/>
      <c r="K2177" s="98"/>
      <c r="L2177" s="18" t="s">
        <v>285</v>
      </c>
      <c r="M2177" t="s">
        <v>156</v>
      </c>
      <c r="N2177" s="18" t="s">
        <v>156</v>
      </c>
      <c r="O2177" t="s">
        <v>157</v>
      </c>
      <c r="P2177" s="64" t="str">
        <f>VLOOKUP(N2177,Entries!J:K,2,FALSE)</f>
        <v>UNITED STATES OF AMERICA</v>
      </c>
      <c r="Q2177" s="38" t="s">
        <v>5651</v>
      </c>
      <c r="R2177" s="32" t="s">
        <v>5651</v>
      </c>
      <c r="S2177" s="18" t="s">
        <v>156</v>
      </c>
      <c r="T2177" t="s">
        <v>157</v>
      </c>
      <c r="U2177" s="39" t="s">
        <v>159</v>
      </c>
      <c r="V2177" s="33" t="s">
        <v>159</v>
      </c>
      <c r="W2177" s="64">
        <f>IF(VLOOKUP(R2177,Entries!N:P,3,FALSE)=V2177,1,VLOOKUP(R2177,Entries!N:P,3,FALSE))</f>
        <v>1</v>
      </c>
      <c r="X2177"/>
      <c r="Y2177"/>
      <c r="Z2177" s="18"/>
      <c r="AA2177" s="18"/>
      <c r="AB2177" s="98"/>
      <c r="AC2177" s="99" t="s">
        <v>5652</v>
      </c>
      <c r="AD2177" s="18" t="s">
        <v>263</v>
      </c>
      <c r="AE2177" s="18" t="s">
        <v>263</v>
      </c>
      <c r="AF2177" s="98" t="s">
        <v>263</v>
      </c>
      <c r="AG2177" s="98" t="s">
        <v>11136</v>
      </c>
      <c r="AH2177" s="98"/>
      <c r="AI2177" s="18"/>
      <c r="AJ2177" s="98">
        <v>5</v>
      </c>
      <c r="AK2177" s="18" t="s">
        <v>95</v>
      </c>
      <c r="AL2177" s="18"/>
      <c r="AM2177" s="33"/>
      <c r="AN2177" s="32" t="s">
        <v>133</v>
      </c>
      <c r="AO2177" s="18" t="s">
        <v>134</v>
      </c>
      <c r="AP2177" s="33" t="s">
        <v>160</v>
      </c>
      <c r="AQ2177">
        <v>21104.128170420001</v>
      </c>
      <c r="AR2177" t="s">
        <v>14821</v>
      </c>
      <c r="AS2177" t="s">
        <v>11225</v>
      </c>
      <c r="AT2177" t="s">
        <v>14822</v>
      </c>
      <c r="AU2177">
        <v>53.055700000000002</v>
      </c>
      <c r="AV2177" s="98">
        <v>0.9259964593022223</v>
      </c>
      <c r="AW2177">
        <v>14.767200000000001</v>
      </c>
      <c r="AX2177" s="98">
        <v>0.25773620768000005</v>
      </c>
      <c r="AY2177">
        <v>1.897E-4</v>
      </c>
      <c r="AZ2177">
        <v>73.614500000000007</v>
      </c>
      <c r="BA2177" s="98">
        <v>1.2848151349111112</v>
      </c>
      <c r="BB2177">
        <v>286.50529999999998</v>
      </c>
      <c r="BC2177" s="98">
        <v>5.0004597690977777</v>
      </c>
      <c r="BD2177">
        <v>15.063931569999999</v>
      </c>
      <c r="BE2177" s="96">
        <f t="shared" si="273"/>
        <v>6925.3704913487509</v>
      </c>
      <c r="BF2177" s="96">
        <f t="shared" si="274"/>
        <v>555.68423413095934</v>
      </c>
      <c r="BG2177" s="96">
        <f t="shared" si="275"/>
        <v>553.05674856654241</v>
      </c>
      <c r="BH2177">
        <v>6931.7436146213477</v>
      </c>
      <c r="BI2177">
        <v>1.3445362079135699E-3</v>
      </c>
      <c r="BJ2177">
        <v>0.92632745776547643</v>
      </c>
      <c r="BK2177">
        <v>0.25773626214785478</v>
      </c>
      <c r="BL2177">
        <v>0.89081206771416377</v>
      </c>
      <c r="BM2177">
        <v>5.3944639114823536</v>
      </c>
      <c r="BN2177">
        <v>0.92599686791321323</v>
      </c>
      <c r="BO2177">
        <v>0.25773626368395502</v>
      </c>
      <c r="BP2177">
        <v>1.1273417680838841E-3</v>
      </c>
      <c r="BQ2177">
        <v>0.89081206771416377</v>
      </c>
      <c r="BR2177">
        <v>6925.6511955594797</v>
      </c>
      <c r="BS2177" s="96">
        <v>562.45877142341396</v>
      </c>
      <c r="BT2177" s="96">
        <v>546.84361969554539</v>
      </c>
      <c r="BU2177">
        <v>5.3944639114823536</v>
      </c>
      <c r="BV2177" s="65" t="str">
        <f t="shared" si="276"/>
        <v>Starlink</v>
      </c>
      <c r="BW2177" s="32" t="s">
        <v>192</v>
      </c>
      <c r="BX2177" s="18">
        <v>3.3</v>
      </c>
      <c r="BY2177" s="21">
        <v>0.2</v>
      </c>
      <c r="BZ2177" s="18">
        <v>9</v>
      </c>
      <c r="CA2177" s="18">
        <v>25.52</v>
      </c>
      <c r="CB2177" s="18">
        <v>1.1950000000000001</v>
      </c>
      <c r="CC2177" s="18">
        <v>14.9102735294118</v>
      </c>
      <c r="CD2177" s="18">
        <v>0.2</v>
      </c>
      <c r="CE2177" s="18">
        <v>2.8</v>
      </c>
      <c r="CF2177" s="33">
        <v>9</v>
      </c>
      <c r="CG2177" s="32">
        <v>260</v>
      </c>
      <c r="CH2177" s="18">
        <v>260</v>
      </c>
      <c r="CI2177" s="18">
        <v>220</v>
      </c>
      <c r="CJ2177" s="98">
        <f>Population!$CG2177-Population!$CI2177</f>
        <v>40</v>
      </c>
      <c r="CK2177" s="120">
        <f>_xlfn.DAYS(Entries!$AY$2,Population!H2177)</f>
        <v>172</v>
      </c>
      <c r="CL2177" s="120">
        <f t="shared" si="277"/>
        <v>1825</v>
      </c>
      <c r="CM2177" s="122">
        <f>Entries!$AY$5</f>
        <v>0.15</v>
      </c>
      <c r="CN2177" s="122">
        <f t="shared" si="279"/>
        <v>0.15384615384615385</v>
      </c>
      <c r="CO2177" s="121">
        <f t="shared" si="278"/>
        <v>0.91989041095890411</v>
      </c>
      <c r="CP2177" s="32" t="s">
        <v>5654</v>
      </c>
      <c r="CQ2177" s="18">
        <v>4</v>
      </c>
      <c r="CR2177" s="18" t="s">
        <v>95</v>
      </c>
      <c r="CS2177" s="18"/>
      <c r="CT2177" s="33"/>
      <c r="CU2177" s="32" t="s">
        <v>5655</v>
      </c>
      <c r="CV2177" s="18" t="s">
        <v>5651</v>
      </c>
      <c r="CW2177" s="18" t="s">
        <v>157</v>
      </c>
      <c r="CX2177" s="18" t="s">
        <v>5652</v>
      </c>
      <c r="CY2177" s="18" t="s">
        <v>107</v>
      </c>
      <c r="CZ2177" s="18" t="s">
        <v>755</v>
      </c>
      <c r="DA2177" s="33"/>
      <c r="DB2177" s="17" t="s">
        <v>15463</v>
      </c>
      <c r="DC2177" s="17" t="s">
        <v>15500</v>
      </c>
      <c r="DD2177" s="17">
        <v>1</v>
      </c>
      <c r="DE2177" s="17" t="s">
        <v>15500</v>
      </c>
      <c r="DF2177" s="17" t="s">
        <v>15500</v>
      </c>
      <c r="DG2177" s="23" t="s">
        <v>11174</v>
      </c>
      <c r="DH2177" s="145"/>
    </row>
    <row r="2178" spans="1:112" s="17" customFormat="1" x14ac:dyDescent="0.25">
      <c r="A2178" s="30" t="s">
        <v>7874</v>
      </c>
      <c r="B2178" s="96">
        <v>1</v>
      </c>
      <c r="C2178" s="152" t="s">
        <v>11188</v>
      </c>
      <c r="D2178" s="96" t="s">
        <v>5649</v>
      </c>
      <c r="E2178" s="96">
        <v>46696</v>
      </c>
      <c r="F2178" s="96" t="s">
        <v>7875</v>
      </c>
      <c r="G2178" s="31">
        <v>64919</v>
      </c>
      <c r="H2178" s="43">
        <v>44122</v>
      </c>
      <c r="I2178" s="96" t="s">
        <v>221</v>
      </c>
      <c r="J2178" s="96"/>
      <c r="K2178" s="96"/>
      <c r="L2178" s="96" t="s">
        <v>285</v>
      </c>
      <c r="M2178" s="124" t="s">
        <v>156</v>
      </c>
      <c r="N2178" s="96" t="s">
        <v>156</v>
      </c>
      <c r="O2178" s="124" t="s">
        <v>157</v>
      </c>
      <c r="P2178" s="96" t="str">
        <f>VLOOKUP(N2178,Entries!J:K,2,FALSE)</f>
        <v>UNITED STATES OF AMERICA</v>
      </c>
      <c r="Q2178" s="123" t="s">
        <v>5651</v>
      </c>
      <c r="R2178" s="30" t="s">
        <v>5651</v>
      </c>
      <c r="S2178" s="96" t="s">
        <v>156</v>
      </c>
      <c r="T2178" s="124" t="s">
        <v>157</v>
      </c>
      <c r="U2178" s="125" t="s">
        <v>159</v>
      </c>
      <c r="V2178" s="31" t="s">
        <v>159</v>
      </c>
      <c r="W2178" s="64">
        <f>IF(VLOOKUP(R2178,Entries!N:P,3,FALSE)=V2178,1,VLOOKUP(R2178,Entries!N:P,3,FALSE))</f>
        <v>1</v>
      </c>
      <c r="X2178" s="124"/>
      <c r="Y2178" s="124"/>
      <c r="Z2178" s="96"/>
      <c r="AA2178" s="96"/>
      <c r="AB2178" s="96"/>
      <c r="AC2178" s="97" t="s">
        <v>5652</v>
      </c>
      <c r="AD2178" s="96" t="s">
        <v>263</v>
      </c>
      <c r="AE2178" s="96" t="s">
        <v>263</v>
      </c>
      <c r="AF2178" s="96" t="s">
        <v>263</v>
      </c>
      <c r="AG2178" s="96" t="s">
        <v>11136</v>
      </c>
      <c r="AH2178" s="96"/>
      <c r="AI2178" s="96"/>
      <c r="AJ2178" s="96">
        <v>5</v>
      </c>
      <c r="AK2178" s="96" t="s">
        <v>95</v>
      </c>
      <c r="AL2178" s="96"/>
      <c r="AM2178" s="31"/>
      <c r="AN2178" s="30" t="s">
        <v>133</v>
      </c>
      <c r="AO2178" s="96" t="s">
        <v>134</v>
      </c>
      <c r="AP2178" s="31" t="s">
        <v>160</v>
      </c>
      <c r="AQ2178">
        <v>21104.358079230002</v>
      </c>
      <c r="AR2178" t="s">
        <v>11716</v>
      </c>
      <c r="AS2178" t="s">
        <v>11225</v>
      </c>
      <c r="AT2178" t="s">
        <v>14823</v>
      </c>
      <c r="AU2178">
        <v>53.053800000000003</v>
      </c>
      <c r="AV2178" s="96">
        <v>0.92596329805333355</v>
      </c>
      <c r="AW2178">
        <v>338.71809999999999</v>
      </c>
      <c r="AX2178" s="96">
        <v>5.9117448511955555</v>
      </c>
      <c r="AY2178">
        <v>2.3159999999999999E-4</v>
      </c>
      <c r="AZ2178">
        <v>83.690899999999999</v>
      </c>
      <c r="BA2178" s="96">
        <v>1.4606814550711114</v>
      </c>
      <c r="BB2178">
        <v>276.43439999999998</v>
      </c>
      <c r="BC2178" s="96">
        <v>4.8246894420266671</v>
      </c>
      <c r="BD2178">
        <v>15.0639681</v>
      </c>
      <c r="BE2178" s="96">
        <f t="shared" si="273"/>
        <v>6925.3592953661828</v>
      </c>
      <c r="BF2178" s="96">
        <f t="shared" si="274"/>
        <v>555.96320857898991</v>
      </c>
      <c r="BG2178" s="96">
        <f t="shared" si="275"/>
        <v>552.75538215337565</v>
      </c>
      <c r="BH2178">
        <v>6931.7322010055659</v>
      </c>
      <c r="BI2178">
        <v>1.36538257534441E-3</v>
      </c>
      <c r="BJ2178">
        <v>0.9262943039535142</v>
      </c>
      <c r="BK2178">
        <v>5.9117460815676317</v>
      </c>
      <c r="BL2178">
        <v>0.92898684948233368</v>
      </c>
      <c r="BM2178">
        <v>5.3563850621745059</v>
      </c>
      <c r="BN2178">
        <v>0.92596370665779504</v>
      </c>
      <c r="BO2178">
        <v>5.9117460835088913</v>
      </c>
      <c r="BP2178">
        <v>1.1710019294493279E-3</v>
      </c>
      <c r="BQ2178">
        <v>0.92898684948233368</v>
      </c>
      <c r="BR2178">
        <v>6925.6403035325884</v>
      </c>
      <c r="BS2178" s="96">
        <v>562.75024169069729</v>
      </c>
      <c r="BT2178" s="96">
        <v>546.53036537447952</v>
      </c>
      <c r="BU2178">
        <v>5.3563850621745059</v>
      </c>
      <c r="BV2178" s="60" t="str">
        <f t="shared" si="276"/>
        <v>Starlink</v>
      </c>
      <c r="BW2178" s="30" t="s">
        <v>192</v>
      </c>
      <c r="BX2178" s="96">
        <v>3.3</v>
      </c>
      <c r="BY2178" s="16">
        <v>0.2</v>
      </c>
      <c r="BZ2178" s="96">
        <v>9</v>
      </c>
      <c r="CA2178" s="96">
        <v>25.52</v>
      </c>
      <c r="CB2178" s="96">
        <v>1.1950000000000001</v>
      </c>
      <c r="CC2178" s="96">
        <v>14.9102735294118</v>
      </c>
      <c r="CD2178" s="96">
        <v>0.2</v>
      </c>
      <c r="CE2178" s="96">
        <v>2.8</v>
      </c>
      <c r="CF2178" s="31">
        <v>9</v>
      </c>
      <c r="CG2178" s="30">
        <v>260</v>
      </c>
      <c r="CH2178" s="96">
        <v>260</v>
      </c>
      <c r="CI2178" s="96">
        <v>220</v>
      </c>
      <c r="CJ2178" s="96">
        <f>Population!$CG2178-Population!$CI2178</f>
        <v>40</v>
      </c>
      <c r="CK2178" s="118">
        <f>_xlfn.DAYS(Entries!$AY$2,Population!H2178)</f>
        <v>172</v>
      </c>
      <c r="CL2178" s="118">
        <f t="shared" si="277"/>
        <v>1825</v>
      </c>
      <c r="CM2178" s="117">
        <f>Entries!$AY$5</f>
        <v>0.15</v>
      </c>
      <c r="CN2178" s="117">
        <f t="shared" si="279"/>
        <v>0.15384615384615385</v>
      </c>
      <c r="CO2178" s="119">
        <f t="shared" si="278"/>
        <v>0.91989041095890411</v>
      </c>
      <c r="CP2178" s="30" t="s">
        <v>5654</v>
      </c>
      <c r="CQ2178" s="96">
        <v>4</v>
      </c>
      <c r="CR2178" s="96" t="s">
        <v>95</v>
      </c>
      <c r="CS2178" s="96"/>
      <c r="CT2178" s="31"/>
      <c r="CU2178" s="30" t="s">
        <v>5655</v>
      </c>
      <c r="CV2178" s="96" t="s">
        <v>5651</v>
      </c>
      <c r="CW2178" s="96" t="s">
        <v>157</v>
      </c>
      <c r="CX2178" s="96" t="s">
        <v>5652</v>
      </c>
      <c r="CY2178" s="96" t="s">
        <v>107</v>
      </c>
      <c r="CZ2178" s="96" t="s">
        <v>755</v>
      </c>
      <c r="DA2178" s="31"/>
      <c r="DB2178" s="17" t="s">
        <v>15463</v>
      </c>
      <c r="DC2178" s="17" t="s">
        <v>15500</v>
      </c>
      <c r="DD2178" s="17">
        <v>1</v>
      </c>
      <c r="DE2178" s="17" t="s">
        <v>15500</v>
      </c>
      <c r="DF2178" s="17" t="s">
        <v>15500</v>
      </c>
      <c r="DG2178" s="23" t="s">
        <v>11174</v>
      </c>
      <c r="DH2178" s="145"/>
    </row>
    <row r="2179" spans="1:112" s="17" customFormat="1" x14ac:dyDescent="0.25">
      <c r="A2179" s="32" t="s">
        <v>7877</v>
      </c>
      <c r="B2179" s="98">
        <v>1</v>
      </c>
      <c r="C2179" s="149" t="s">
        <v>11188</v>
      </c>
      <c r="D2179" s="98" t="s">
        <v>5649</v>
      </c>
      <c r="E2179" s="98">
        <v>46697</v>
      </c>
      <c r="F2179" s="98" t="s">
        <v>7878</v>
      </c>
      <c r="G2179" s="33">
        <v>64920</v>
      </c>
      <c r="H2179" s="44">
        <v>44122</v>
      </c>
      <c r="I2179" s="98" t="s">
        <v>221</v>
      </c>
      <c r="J2179" s="98"/>
      <c r="K2179" s="98"/>
      <c r="L2179" s="98" t="s">
        <v>285</v>
      </c>
      <c r="M2179" t="s">
        <v>156</v>
      </c>
      <c r="N2179" s="98" t="s">
        <v>156</v>
      </c>
      <c r="O2179" t="s">
        <v>157</v>
      </c>
      <c r="P2179" s="64" t="str">
        <f>VLOOKUP(N2179,Entries!J:K,2,FALSE)</f>
        <v>UNITED STATES OF AMERICA</v>
      </c>
      <c r="Q2179" s="38" t="s">
        <v>5651</v>
      </c>
      <c r="R2179" s="32" t="s">
        <v>5651</v>
      </c>
      <c r="S2179" s="98" t="s">
        <v>156</v>
      </c>
      <c r="T2179" t="s">
        <v>157</v>
      </c>
      <c r="U2179" s="39" t="s">
        <v>159</v>
      </c>
      <c r="V2179" s="33" t="s">
        <v>159</v>
      </c>
      <c r="W2179" s="64">
        <f>IF(VLOOKUP(R2179,Entries!N:P,3,FALSE)=V2179,1,VLOOKUP(R2179,Entries!N:P,3,FALSE))</f>
        <v>1</v>
      </c>
      <c r="X2179"/>
      <c r="Y2179"/>
      <c r="Z2179" s="98"/>
      <c r="AA2179" s="98"/>
      <c r="AB2179" s="98"/>
      <c r="AC2179" s="99" t="s">
        <v>5652</v>
      </c>
      <c r="AD2179" s="98" t="s">
        <v>263</v>
      </c>
      <c r="AE2179" s="98" t="s">
        <v>263</v>
      </c>
      <c r="AF2179" s="98" t="s">
        <v>263</v>
      </c>
      <c r="AG2179" s="98" t="s">
        <v>11136</v>
      </c>
      <c r="AH2179" s="98"/>
      <c r="AI2179" s="98"/>
      <c r="AJ2179" s="98">
        <v>5</v>
      </c>
      <c r="AK2179" s="98" t="s">
        <v>95</v>
      </c>
      <c r="AL2179" s="98"/>
      <c r="AM2179" s="33"/>
      <c r="AN2179" s="32" t="s">
        <v>133</v>
      </c>
      <c r="AO2179" s="98" t="s">
        <v>134</v>
      </c>
      <c r="AP2179" s="33" t="s">
        <v>160</v>
      </c>
      <c r="AQ2179">
        <v>21104.13553009</v>
      </c>
      <c r="AR2179" t="s">
        <v>14824</v>
      </c>
      <c r="AS2179" t="s">
        <v>11225</v>
      </c>
      <c r="AT2179" t="s">
        <v>14825</v>
      </c>
      <c r="AU2179">
        <v>53.056399999999996</v>
      </c>
      <c r="AV2179" s="98">
        <v>0.92600867660444441</v>
      </c>
      <c r="AW2179">
        <v>14.7279</v>
      </c>
      <c r="AX2179" s="98">
        <v>0.25705029342666669</v>
      </c>
      <c r="AY2179">
        <v>1.5440000000000001E-4</v>
      </c>
      <c r="AZ2179">
        <v>76</v>
      </c>
      <c r="BA2179" s="98">
        <v>1.3264499555555556</v>
      </c>
      <c r="BB2179">
        <v>284.11599999999999</v>
      </c>
      <c r="BC2179" s="98">
        <v>4.9587586259555554</v>
      </c>
      <c r="BD2179">
        <v>15.06401672</v>
      </c>
      <c r="BE2179" s="96">
        <f t="shared" ref="BE2179:BE2242" si="280">(((((24*60*60/BD2179)^2)*3.986004418*(10^(14)))/(4*3.141592*3.141592))^(1/3))/1000</f>
        <v>6925.3443940218585</v>
      </c>
      <c r="BF2179" s="96">
        <f t="shared" ref="BF2179:BF2242" si="281">$BE2179*(1+$AY2179)-6371</f>
        <v>555.41366719629514</v>
      </c>
      <c r="BG2179" s="96">
        <f t="shared" ref="BG2179:BG2242" si="282">$BE2179*(1-$AY2179)-6371</f>
        <v>553.27512084742193</v>
      </c>
      <c r="BH2179">
        <v>6931.7174088981355</v>
      </c>
      <c r="BI2179">
        <v>1.30936277770831E-3</v>
      </c>
      <c r="BJ2179">
        <v>0.92633967519425309</v>
      </c>
      <c r="BK2179">
        <v>0.25705034606729821</v>
      </c>
      <c r="BL2179">
        <v>0.88495775527208553</v>
      </c>
      <c r="BM2179">
        <v>5.4002518834585196</v>
      </c>
      <c r="BN2179">
        <v>0.92600908521437031</v>
      </c>
      <c r="BO2179">
        <v>0.25705034912893182</v>
      </c>
      <c r="BP2179">
        <v>1.0970852609426291E-3</v>
      </c>
      <c r="BQ2179">
        <v>0.88495775527208553</v>
      </c>
      <c r="BR2179">
        <v>6925.6249874636906</v>
      </c>
      <c r="BS2179" s="96">
        <v>562.22298856025282</v>
      </c>
      <c r="BT2179" s="96">
        <v>547.0269863671283</v>
      </c>
      <c r="BU2179">
        <v>5.4002518834585196</v>
      </c>
      <c r="BV2179" s="65" t="str">
        <f t="shared" si="276"/>
        <v>Starlink</v>
      </c>
      <c r="BW2179" s="32" t="s">
        <v>192</v>
      </c>
      <c r="BX2179" s="98">
        <v>3.3</v>
      </c>
      <c r="BY2179" s="21">
        <v>0.2</v>
      </c>
      <c r="BZ2179" s="98">
        <v>9</v>
      </c>
      <c r="CA2179" s="98">
        <v>25.52</v>
      </c>
      <c r="CB2179" s="98">
        <v>1.1950000000000001</v>
      </c>
      <c r="CC2179" s="98">
        <v>14.9102735294118</v>
      </c>
      <c r="CD2179" s="98">
        <v>0.2</v>
      </c>
      <c r="CE2179" s="98">
        <v>2.8</v>
      </c>
      <c r="CF2179" s="33">
        <v>9</v>
      </c>
      <c r="CG2179" s="32">
        <v>260</v>
      </c>
      <c r="CH2179" s="98">
        <v>260</v>
      </c>
      <c r="CI2179" s="98">
        <v>220</v>
      </c>
      <c r="CJ2179" s="98">
        <f>Population!$CG2179-Population!$CI2179</f>
        <v>40</v>
      </c>
      <c r="CK2179" s="120">
        <f>_xlfn.DAYS(Entries!$AY$2,Population!H2179)</f>
        <v>172</v>
      </c>
      <c r="CL2179" s="120">
        <f t="shared" si="277"/>
        <v>1825</v>
      </c>
      <c r="CM2179" s="122">
        <f>Entries!$AY$5</f>
        <v>0.15</v>
      </c>
      <c r="CN2179" s="122">
        <f t="shared" si="279"/>
        <v>0.15384615384615385</v>
      </c>
      <c r="CO2179" s="121">
        <f t="shared" si="278"/>
        <v>0.91989041095890411</v>
      </c>
      <c r="CP2179" s="32" t="s">
        <v>5654</v>
      </c>
      <c r="CQ2179" s="98">
        <v>4</v>
      </c>
      <c r="CR2179" s="98" t="s">
        <v>95</v>
      </c>
      <c r="CS2179" s="98"/>
      <c r="CT2179" s="33"/>
      <c r="CU2179" s="32" t="s">
        <v>5655</v>
      </c>
      <c r="CV2179" s="98" t="s">
        <v>5651</v>
      </c>
      <c r="CW2179" s="98" t="s">
        <v>157</v>
      </c>
      <c r="CX2179" s="98" t="s">
        <v>5652</v>
      </c>
      <c r="CY2179" s="98" t="s">
        <v>107</v>
      </c>
      <c r="CZ2179" s="98" t="s">
        <v>755</v>
      </c>
      <c r="DA2179" s="33"/>
      <c r="DB2179" s="17" t="s">
        <v>15463</v>
      </c>
      <c r="DC2179" s="17" t="s">
        <v>15500</v>
      </c>
      <c r="DD2179" s="17">
        <v>1</v>
      </c>
      <c r="DE2179" s="17" t="s">
        <v>15500</v>
      </c>
      <c r="DF2179" s="17" t="s">
        <v>15500</v>
      </c>
      <c r="DG2179" s="23" t="s">
        <v>11174</v>
      </c>
      <c r="DH2179" s="145"/>
    </row>
    <row r="2180" spans="1:112" s="17" customFormat="1" x14ac:dyDescent="0.25">
      <c r="A2180" s="30" t="s">
        <v>7880</v>
      </c>
      <c r="B2180" s="96">
        <v>1</v>
      </c>
      <c r="C2180" s="152" t="s">
        <v>11188</v>
      </c>
      <c r="D2180" s="96" t="s">
        <v>5649</v>
      </c>
      <c r="E2180" s="96">
        <v>46698</v>
      </c>
      <c r="F2180" s="96" t="s">
        <v>7881</v>
      </c>
      <c r="G2180" s="31">
        <v>64921</v>
      </c>
      <c r="H2180" s="43">
        <v>44122</v>
      </c>
      <c r="I2180" s="96" t="s">
        <v>221</v>
      </c>
      <c r="J2180" s="96"/>
      <c r="K2180" s="96"/>
      <c r="L2180" s="96" t="s">
        <v>285</v>
      </c>
      <c r="M2180" s="124" t="s">
        <v>156</v>
      </c>
      <c r="N2180" s="96" t="s">
        <v>156</v>
      </c>
      <c r="O2180" s="124" t="s">
        <v>157</v>
      </c>
      <c r="P2180" s="96" t="str">
        <f>VLOOKUP(N2180,Entries!J:K,2,FALSE)</f>
        <v>UNITED STATES OF AMERICA</v>
      </c>
      <c r="Q2180" s="123" t="s">
        <v>5651</v>
      </c>
      <c r="R2180" s="30" t="s">
        <v>5651</v>
      </c>
      <c r="S2180" s="96" t="s">
        <v>156</v>
      </c>
      <c r="T2180" s="124" t="s">
        <v>157</v>
      </c>
      <c r="U2180" s="125" t="s">
        <v>159</v>
      </c>
      <c r="V2180" s="31" t="s">
        <v>159</v>
      </c>
      <c r="W2180" s="64">
        <f>IF(VLOOKUP(R2180,Entries!N:P,3,FALSE)=V2180,1,VLOOKUP(R2180,Entries!N:P,3,FALSE))</f>
        <v>1</v>
      </c>
      <c r="X2180" s="124"/>
      <c r="Y2180" s="124"/>
      <c r="Z2180" s="96"/>
      <c r="AA2180" s="96"/>
      <c r="AB2180" s="96"/>
      <c r="AC2180" s="97" t="s">
        <v>5652</v>
      </c>
      <c r="AD2180" s="96" t="s">
        <v>263</v>
      </c>
      <c r="AE2180" s="96" t="s">
        <v>263</v>
      </c>
      <c r="AF2180" s="96" t="s">
        <v>263</v>
      </c>
      <c r="AG2180" s="96" t="s">
        <v>11136</v>
      </c>
      <c r="AH2180" s="96"/>
      <c r="AI2180" s="96"/>
      <c r="AJ2180" s="96">
        <v>5</v>
      </c>
      <c r="AK2180" s="96" t="s">
        <v>95</v>
      </c>
      <c r="AL2180" s="96"/>
      <c r="AM2180" s="31"/>
      <c r="AN2180" s="30" t="s">
        <v>133</v>
      </c>
      <c r="AO2180" s="96" t="s">
        <v>134</v>
      </c>
      <c r="AP2180" s="31" t="s">
        <v>160</v>
      </c>
      <c r="AQ2180">
        <v>21104.216173659999</v>
      </c>
      <c r="AR2180" t="s">
        <v>14826</v>
      </c>
      <c r="AS2180" t="s">
        <v>11225</v>
      </c>
      <c r="AT2180" t="s">
        <v>14827</v>
      </c>
      <c r="AU2180">
        <v>53.057099999999998</v>
      </c>
      <c r="AV2180" s="96">
        <v>0.92602089390666675</v>
      </c>
      <c r="AW2180">
        <v>359.35539999999997</v>
      </c>
      <c r="AX2180" s="96">
        <v>6.2719336099822218</v>
      </c>
      <c r="AY2180">
        <v>1.7330000000000001E-4</v>
      </c>
      <c r="AZ2180">
        <v>78.941900000000004</v>
      </c>
      <c r="BA2180" s="96">
        <v>1.3777957861377779</v>
      </c>
      <c r="BB2180">
        <v>281.17649999999998</v>
      </c>
      <c r="BC2180" s="96">
        <v>4.9074546832666659</v>
      </c>
      <c r="BD2180">
        <v>15.063903180000001</v>
      </c>
      <c r="BE2180" s="96">
        <f t="shared" si="280"/>
        <v>6925.3791925556006</v>
      </c>
      <c r="BF2180" s="96">
        <f t="shared" si="281"/>
        <v>555.57936076966962</v>
      </c>
      <c r="BG2180" s="96">
        <f t="shared" si="282"/>
        <v>553.17902434153075</v>
      </c>
      <c r="BH2180">
        <v>6931.7521425271852</v>
      </c>
      <c r="BI2180">
        <v>1.3225396176647149E-3</v>
      </c>
      <c r="BJ2180">
        <v>0.92635188687766745</v>
      </c>
      <c r="BK2180">
        <v>6.2719349150862653</v>
      </c>
      <c r="BL2180">
        <v>0.89708924955258751</v>
      </c>
      <c r="BM2180">
        <v>5.388162265348484</v>
      </c>
      <c r="BN2180">
        <v>0.92602130248618664</v>
      </c>
      <c r="BO2180">
        <v>6.271934917146976</v>
      </c>
      <c r="BP2180">
        <v>1.115603755884586E-3</v>
      </c>
      <c r="BQ2180">
        <v>0.89708924955258751</v>
      </c>
      <c r="BR2180">
        <v>6925.6596723815919</v>
      </c>
      <c r="BS2180" s="96">
        <v>562.3859643240794</v>
      </c>
      <c r="BT2180" s="96">
        <v>546.93338043910444</v>
      </c>
      <c r="BU2180">
        <v>5.388162265348484</v>
      </c>
      <c r="BV2180" s="60" t="str">
        <f t="shared" si="276"/>
        <v>Starlink</v>
      </c>
      <c r="BW2180" s="30" t="s">
        <v>192</v>
      </c>
      <c r="BX2180" s="96">
        <v>3.3</v>
      </c>
      <c r="BY2180" s="16">
        <v>0.2</v>
      </c>
      <c r="BZ2180" s="96">
        <v>9</v>
      </c>
      <c r="CA2180" s="96">
        <v>25.52</v>
      </c>
      <c r="CB2180" s="96">
        <v>1.1950000000000001</v>
      </c>
      <c r="CC2180" s="96">
        <v>14.9102735294118</v>
      </c>
      <c r="CD2180" s="96">
        <v>0.2</v>
      </c>
      <c r="CE2180" s="96">
        <v>2.8</v>
      </c>
      <c r="CF2180" s="31">
        <v>9</v>
      </c>
      <c r="CG2180" s="30">
        <v>260</v>
      </c>
      <c r="CH2180" s="96">
        <v>260</v>
      </c>
      <c r="CI2180" s="96">
        <v>220</v>
      </c>
      <c r="CJ2180" s="96">
        <f>Population!$CG2180-Population!$CI2180</f>
        <v>40</v>
      </c>
      <c r="CK2180" s="118">
        <f>_xlfn.DAYS(Entries!$AY$2,Population!H2180)</f>
        <v>172</v>
      </c>
      <c r="CL2180" s="118">
        <f t="shared" si="277"/>
        <v>1825</v>
      </c>
      <c r="CM2180" s="117">
        <f>Entries!$AY$5</f>
        <v>0.15</v>
      </c>
      <c r="CN2180" s="117">
        <f t="shared" si="279"/>
        <v>0.15384615384615385</v>
      </c>
      <c r="CO2180" s="119">
        <f t="shared" si="278"/>
        <v>0.91989041095890411</v>
      </c>
      <c r="CP2180" s="30" t="s">
        <v>5654</v>
      </c>
      <c r="CQ2180" s="96">
        <v>4</v>
      </c>
      <c r="CR2180" s="96" t="s">
        <v>95</v>
      </c>
      <c r="CS2180" s="96"/>
      <c r="CT2180" s="31"/>
      <c r="CU2180" s="30" t="s">
        <v>5655</v>
      </c>
      <c r="CV2180" s="96" t="s">
        <v>5651</v>
      </c>
      <c r="CW2180" s="96" t="s">
        <v>157</v>
      </c>
      <c r="CX2180" s="96" t="s">
        <v>5652</v>
      </c>
      <c r="CY2180" s="96" t="s">
        <v>107</v>
      </c>
      <c r="CZ2180" s="96" t="s">
        <v>755</v>
      </c>
      <c r="DA2180" s="31"/>
      <c r="DB2180" s="17" t="s">
        <v>15463</v>
      </c>
      <c r="DC2180" s="17" t="s">
        <v>15500</v>
      </c>
      <c r="DD2180" s="17">
        <v>1</v>
      </c>
      <c r="DE2180" s="17" t="s">
        <v>15500</v>
      </c>
      <c r="DF2180" s="17" t="s">
        <v>15500</v>
      </c>
      <c r="DG2180" s="23" t="s">
        <v>11174</v>
      </c>
      <c r="DH2180" s="145"/>
    </row>
    <row r="2181" spans="1:112" s="17" customFormat="1" x14ac:dyDescent="0.25">
      <c r="A2181" s="32" t="s">
        <v>7883</v>
      </c>
      <c r="B2181" s="18">
        <v>1</v>
      </c>
      <c r="C2181" s="149" t="s">
        <v>11188</v>
      </c>
      <c r="D2181" s="18" t="s">
        <v>5649</v>
      </c>
      <c r="E2181" s="18">
        <v>46779</v>
      </c>
      <c r="F2181" s="18" t="s">
        <v>7884</v>
      </c>
      <c r="G2181" s="33">
        <v>65057</v>
      </c>
      <c r="H2181" s="44">
        <v>44128</v>
      </c>
      <c r="I2181" s="98" t="s">
        <v>221</v>
      </c>
      <c r="J2181" s="98"/>
      <c r="K2181" s="98"/>
      <c r="L2181" s="18" t="s">
        <v>285</v>
      </c>
      <c r="M2181" t="s">
        <v>156</v>
      </c>
      <c r="N2181" s="18" t="s">
        <v>156</v>
      </c>
      <c r="O2181" t="s">
        <v>157</v>
      </c>
      <c r="P2181" s="64" t="str">
        <f>VLOOKUP(N2181,Entries!J:K,2,FALSE)</f>
        <v>UNITED STATES OF AMERICA</v>
      </c>
      <c r="Q2181" s="38" t="s">
        <v>5651</v>
      </c>
      <c r="R2181" s="32" t="s">
        <v>5651</v>
      </c>
      <c r="S2181" s="18" t="s">
        <v>156</v>
      </c>
      <c r="T2181" t="s">
        <v>157</v>
      </c>
      <c r="U2181" s="39" t="s">
        <v>159</v>
      </c>
      <c r="V2181" s="33" t="s">
        <v>159</v>
      </c>
      <c r="W2181" s="64">
        <f>IF(VLOOKUP(R2181,Entries!N:P,3,FALSE)=V2181,1,VLOOKUP(R2181,Entries!N:P,3,FALSE))</f>
        <v>1</v>
      </c>
      <c r="X2181"/>
      <c r="Y2181"/>
      <c r="Z2181" s="18"/>
      <c r="AA2181" s="18"/>
      <c r="AB2181" s="98"/>
      <c r="AC2181" s="99" t="s">
        <v>5652</v>
      </c>
      <c r="AD2181" s="18" t="s">
        <v>263</v>
      </c>
      <c r="AE2181" s="18" t="s">
        <v>263</v>
      </c>
      <c r="AF2181" s="98" t="s">
        <v>263</v>
      </c>
      <c r="AG2181" s="98" t="s">
        <v>11136</v>
      </c>
      <c r="AH2181" s="98"/>
      <c r="AI2181" s="18"/>
      <c r="AJ2181" s="98">
        <v>5</v>
      </c>
      <c r="AK2181" s="18" t="s">
        <v>95</v>
      </c>
      <c r="AL2181" s="18"/>
      <c r="AM2181" s="33"/>
      <c r="AN2181" s="32" t="s">
        <v>133</v>
      </c>
      <c r="AO2181" s="18" t="s">
        <v>134</v>
      </c>
      <c r="AP2181" s="33" t="s">
        <v>160</v>
      </c>
      <c r="AQ2181">
        <v>21104.272387630001</v>
      </c>
      <c r="AR2181" t="s">
        <v>14011</v>
      </c>
      <c r="AS2181" t="s">
        <v>11225</v>
      </c>
      <c r="AT2181" t="s">
        <v>14828</v>
      </c>
      <c r="AU2181">
        <v>53.0486</v>
      </c>
      <c r="AV2181" s="98">
        <v>0.92587254095111116</v>
      </c>
      <c r="AW2181">
        <v>69.135599999999997</v>
      </c>
      <c r="AX2181" s="98">
        <v>1.2066435993066666</v>
      </c>
      <c r="AY2181">
        <v>1.639E-4</v>
      </c>
      <c r="AZ2181">
        <v>65.304299999999998</v>
      </c>
      <c r="BA2181" s="98">
        <v>1.1397748135866668</v>
      </c>
      <c r="BB2181">
        <v>294.8116</v>
      </c>
      <c r="BC2181" s="98">
        <v>5.1454320225955561</v>
      </c>
      <c r="BD2181">
        <v>15.063940089999999</v>
      </c>
      <c r="BE2181" s="96">
        <f t="shared" si="280"/>
        <v>6925.3678800725575</v>
      </c>
      <c r="BF2181" s="96">
        <f t="shared" si="281"/>
        <v>555.50294786810173</v>
      </c>
      <c r="BG2181" s="96">
        <f t="shared" si="282"/>
        <v>553.23281227701318</v>
      </c>
      <c r="BH2181">
        <v>6931.7411255170509</v>
      </c>
      <c r="BI2181">
        <v>1.3286129854644549E-3</v>
      </c>
      <c r="BJ2181">
        <v>0.92620356315712304</v>
      </c>
      <c r="BK2181">
        <v>1.2066438497885821</v>
      </c>
      <c r="BL2181">
        <v>0.86628185139106184</v>
      </c>
      <c r="BM2181">
        <v>5.4189260926074194</v>
      </c>
      <c r="BN2181">
        <v>0.92587294970995682</v>
      </c>
      <c r="BO2181">
        <v>1.2066438526817249</v>
      </c>
      <c r="BP2181">
        <v>1.0976614452369419E-3</v>
      </c>
      <c r="BQ2181">
        <v>0.86628185139106184</v>
      </c>
      <c r="BR2181">
        <v>6925.6497208156516</v>
      </c>
      <c r="BS2181" s="96">
        <v>562.25173949740656</v>
      </c>
      <c r="BT2181" s="96">
        <v>547.04770213389656</v>
      </c>
      <c r="BU2181">
        <v>5.4189260926074194</v>
      </c>
      <c r="BV2181" s="65" t="str">
        <f t="shared" si="276"/>
        <v>Starlink</v>
      </c>
      <c r="BW2181" s="32" t="s">
        <v>192</v>
      </c>
      <c r="BX2181" s="18">
        <v>3.3</v>
      </c>
      <c r="BY2181" s="21">
        <v>0.2</v>
      </c>
      <c r="BZ2181" s="18">
        <v>9</v>
      </c>
      <c r="CA2181" s="18">
        <v>25.52</v>
      </c>
      <c r="CB2181" s="18">
        <v>1.1950000000000001</v>
      </c>
      <c r="CC2181" s="18">
        <v>14.9102735294118</v>
      </c>
      <c r="CD2181" s="18">
        <v>0.2</v>
      </c>
      <c r="CE2181" s="18">
        <v>2.8</v>
      </c>
      <c r="CF2181" s="33">
        <v>9</v>
      </c>
      <c r="CG2181" s="32">
        <v>260</v>
      </c>
      <c r="CH2181" s="18">
        <v>260</v>
      </c>
      <c r="CI2181" s="18">
        <v>220</v>
      </c>
      <c r="CJ2181" s="98">
        <f>Population!$CG2181-Population!$CI2181</f>
        <v>40</v>
      </c>
      <c r="CK2181" s="120">
        <f>_xlfn.DAYS(Entries!$AY$2,Population!H2181)</f>
        <v>166</v>
      </c>
      <c r="CL2181" s="120">
        <f t="shared" si="277"/>
        <v>1825</v>
      </c>
      <c r="CM2181" s="122">
        <f>Entries!$AY$5</f>
        <v>0.15</v>
      </c>
      <c r="CN2181" s="122">
        <f t="shared" si="279"/>
        <v>0.15384615384615385</v>
      </c>
      <c r="CO2181" s="121">
        <f t="shared" si="278"/>
        <v>0.92268493150684927</v>
      </c>
      <c r="CP2181" s="32" t="s">
        <v>5654</v>
      </c>
      <c r="CQ2181" s="98">
        <v>4</v>
      </c>
      <c r="CR2181" s="18" t="s">
        <v>95</v>
      </c>
      <c r="CS2181" s="18"/>
      <c r="CT2181" s="33"/>
      <c r="CU2181" s="32" t="s">
        <v>5655</v>
      </c>
      <c r="CV2181" s="18" t="s">
        <v>5651</v>
      </c>
      <c r="CW2181" s="18" t="s">
        <v>157</v>
      </c>
      <c r="CX2181" s="18" t="s">
        <v>5652</v>
      </c>
      <c r="CY2181" s="18" t="s">
        <v>107</v>
      </c>
      <c r="CZ2181" s="18" t="s">
        <v>755</v>
      </c>
      <c r="DA2181" s="33"/>
      <c r="DB2181" s="17" t="s">
        <v>15463</v>
      </c>
      <c r="DC2181" s="17" t="s">
        <v>15500</v>
      </c>
      <c r="DD2181" s="17">
        <v>1</v>
      </c>
      <c r="DE2181" s="17" t="s">
        <v>15500</v>
      </c>
      <c r="DF2181" s="17" t="s">
        <v>15500</v>
      </c>
      <c r="DG2181" s="23" t="s">
        <v>11174</v>
      </c>
      <c r="DH2181" s="145"/>
    </row>
    <row r="2182" spans="1:112" s="17" customFormat="1" x14ac:dyDescent="0.25">
      <c r="A2182" s="30" t="s">
        <v>7886</v>
      </c>
      <c r="B2182" s="15">
        <v>1</v>
      </c>
      <c r="C2182" s="152" t="s">
        <v>11188</v>
      </c>
      <c r="D2182" s="15" t="s">
        <v>5649</v>
      </c>
      <c r="E2182" s="15">
        <v>46699</v>
      </c>
      <c r="F2182" s="15" t="s">
        <v>7887</v>
      </c>
      <c r="G2182" s="31">
        <v>64922</v>
      </c>
      <c r="H2182" s="43">
        <v>44122</v>
      </c>
      <c r="I2182" s="96" t="s">
        <v>221</v>
      </c>
      <c r="J2182" s="96"/>
      <c r="K2182" s="96"/>
      <c r="L2182" s="15" t="s">
        <v>285</v>
      </c>
      <c r="M2182" s="124" t="s">
        <v>156</v>
      </c>
      <c r="N2182" s="15" t="s">
        <v>156</v>
      </c>
      <c r="O2182" s="124" t="s">
        <v>157</v>
      </c>
      <c r="P2182" s="96" t="str">
        <f>VLOOKUP(N2182,Entries!J:K,2,FALSE)</f>
        <v>UNITED STATES OF AMERICA</v>
      </c>
      <c r="Q2182" s="123" t="s">
        <v>5651</v>
      </c>
      <c r="R2182" s="30" t="s">
        <v>5651</v>
      </c>
      <c r="S2182" s="15" t="s">
        <v>156</v>
      </c>
      <c r="T2182" s="124" t="s">
        <v>157</v>
      </c>
      <c r="U2182" s="125" t="s">
        <v>159</v>
      </c>
      <c r="V2182" s="31" t="s">
        <v>159</v>
      </c>
      <c r="W2182" s="64">
        <f>IF(VLOOKUP(R2182,Entries!N:P,3,FALSE)=V2182,1,VLOOKUP(R2182,Entries!N:P,3,FALSE))</f>
        <v>1</v>
      </c>
      <c r="X2182" s="124"/>
      <c r="Y2182" s="124"/>
      <c r="Z2182" s="15"/>
      <c r="AA2182" s="15"/>
      <c r="AB2182" s="96"/>
      <c r="AC2182" s="97" t="s">
        <v>5652</v>
      </c>
      <c r="AD2182" s="15" t="s">
        <v>263</v>
      </c>
      <c r="AE2182" s="15" t="s">
        <v>263</v>
      </c>
      <c r="AF2182" s="96" t="s">
        <v>263</v>
      </c>
      <c r="AG2182" s="96" t="s">
        <v>11136</v>
      </c>
      <c r="AH2182" s="96"/>
      <c r="AI2182" s="15"/>
      <c r="AJ2182" s="15">
        <v>5</v>
      </c>
      <c r="AK2182" s="15" t="s">
        <v>95</v>
      </c>
      <c r="AL2182" s="15"/>
      <c r="AM2182" s="31"/>
      <c r="AN2182" s="30" t="s">
        <v>133</v>
      </c>
      <c r="AO2182" s="15" t="s">
        <v>134</v>
      </c>
      <c r="AP2182" s="31" t="s">
        <v>160</v>
      </c>
      <c r="AQ2182">
        <v>21104.219853670002</v>
      </c>
      <c r="AR2182" t="s">
        <v>12606</v>
      </c>
      <c r="AS2182" t="s">
        <v>11225</v>
      </c>
      <c r="AT2182" t="s">
        <v>12045</v>
      </c>
      <c r="AU2182">
        <v>53.056899999999999</v>
      </c>
      <c r="AV2182" s="96">
        <v>0.92601740324888893</v>
      </c>
      <c r="AW2182">
        <v>359.33609999999999</v>
      </c>
      <c r="AX2182" s="96">
        <v>6.2715967615066663</v>
      </c>
      <c r="AY2182">
        <v>1.7789999999999999E-4</v>
      </c>
      <c r="AZ2182">
        <v>80.904300000000006</v>
      </c>
      <c r="BA2182" s="96">
        <v>1.4120461202533334</v>
      </c>
      <c r="BB2182">
        <v>279.21480000000003</v>
      </c>
      <c r="BC2182" s="96">
        <v>4.8732165664533342</v>
      </c>
      <c r="BD2182">
        <v>15.063998099999999</v>
      </c>
      <c r="BE2182" s="96">
        <f t="shared" si="280"/>
        <v>6925.3501007797931</v>
      </c>
      <c r="BF2182" s="96">
        <f t="shared" si="281"/>
        <v>555.58212056272168</v>
      </c>
      <c r="BG2182" s="96">
        <f t="shared" si="282"/>
        <v>553.11808099686459</v>
      </c>
      <c r="BH2182">
        <v>6931.7230359160949</v>
      </c>
      <c r="BI2182">
        <v>1.323739360160951E-3</v>
      </c>
      <c r="BJ2182">
        <v>0.92634839966977001</v>
      </c>
      <c r="BK2182">
        <v>6.2715980673993714</v>
      </c>
      <c r="BL2182">
        <v>0.90273765599642619</v>
      </c>
      <c r="BM2182">
        <v>5.3825260670593744</v>
      </c>
      <c r="BN2182">
        <v>0.92601781183028398</v>
      </c>
      <c r="BO2182">
        <v>6.2715980685341677</v>
      </c>
      <c r="BP2182">
        <v>1.1205947574602019E-3</v>
      </c>
      <c r="BQ2182">
        <v>0.90273765599642619</v>
      </c>
      <c r="BR2182">
        <v>6925.6306137238253</v>
      </c>
      <c r="BS2182" s="96">
        <v>562.39143908166989</v>
      </c>
      <c r="BT2182" s="96">
        <v>546.86978836598064</v>
      </c>
      <c r="BU2182">
        <v>5.3825260670593744</v>
      </c>
      <c r="BV2182" s="60" t="str">
        <f t="shared" si="276"/>
        <v>Starlink</v>
      </c>
      <c r="BW2182" s="30" t="s">
        <v>192</v>
      </c>
      <c r="BX2182" s="15">
        <v>3.3</v>
      </c>
      <c r="BY2182" s="16">
        <v>0.2</v>
      </c>
      <c r="BZ2182" s="15">
        <v>9</v>
      </c>
      <c r="CA2182" s="15">
        <v>25.52</v>
      </c>
      <c r="CB2182" s="15">
        <v>1.1950000000000001</v>
      </c>
      <c r="CC2182" s="15">
        <v>14.9102735294118</v>
      </c>
      <c r="CD2182" s="15">
        <v>0.2</v>
      </c>
      <c r="CE2182" s="15">
        <v>2.8</v>
      </c>
      <c r="CF2182" s="31">
        <v>9</v>
      </c>
      <c r="CG2182" s="30">
        <v>260</v>
      </c>
      <c r="CH2182" s="15">
        <v>260</v>
      </c>
      <c r="CI2182" s="15">
        <v>220</v>
      </c>
      <c r="CJ2182" s="96">
        <f>Population!$CG2182-Population!$CI2182</f>
        <v>40</v>
      </c>
      <c r="CK2182" s="118">
        <f>_xlfn.DAYS(Entries!$AY$2,Population!H2182)</f>
        <v>172</v>
      </c>
      <c r="CL2182" s="118">
        <f t="shared" si="277"/>
        <v>1825</v>
      </c>
      <c r="CM2182" s="117">
        <f>Entries!$AY$5</f>
        <v>0.15</v>
      </c>
      <c r="CN2182" s="117">
        <f t="shared" si="279"/>
        <v>0.15384615384615385</v>
      </c>
      <c r="CO2182" s="119">
        <f t="shared" si="278"/>
        <v>0.91989041095890411</v>
      </c>
      <c r="CP2182" s="30" t="s">
        <v>5654</v>
      </c>
      <c r="CQ2182" s="96">
        <v>4</v>
      </c>
      <c r="CR2182" s="15" t="s">
        <v>95</v>
      </c>
      <c r="CS2182" s="15"/>
      <c r="CT2182" s="31"/>
      <c r="CU2182" s="30" t="s">
        <v>5655</v>
      </c>
      <c r="CV2182" s="15" t="s">
        <v>5651</v>
      </c>
      <c r="CW2182" s="15" t="s">
        <v>157</v>
      </c>
      <c r="CX2182" s="15" t="s">
        <v>5652</v>
      </c>
      <c r="CY2182" s="15" t="s">
        <v>107</v>
      </c>
      <c r="CZ2182" s="15" t="s">
        <v>755</v>
      </c>
      <c r="DA2182" s="31"/>
      <c r="DB2182" s="17" t="s">
        <v>15463</v>
      </c>
      <c r="DC2182" s="17" t="s">
        <v>15500</v>
      </c>
      <c r="DD2182" s="17">
        <v>1</v>
      </c>
      <c r="DE2182" s="17" t="s">
        <v>15500</v>
      </c>
      <c r="DF2182" s="17" t="s">
        <v>15500</v>
      </c>
      <c r="DG2182" s="23" t="s">
        <v>11174</v>
      </c>
      <c r="DH2182" s="145"/>
    </row>
    <row r="2183" spans="1:112" s="17" customFormat="1" x14ac:dyDescent="0.25">
      <c r="A2183" s="32" t="s">
        <v>7889</v>
      </c>
      <c r="B2183" s="18">
        <v>1</v>
      </c>
      <c r="C2183" s="149" t="s">
        <v>11188</v>
      </c>
      <c r="D2183" s="18" t="s">
        <v>5649</v>
      </c>
      <c r="E2183" s="18">
        <v>46700</v>
      </c>
      <c r="F2183" s="18" t="s">
        <v>7890</v>
      </c>
      <c r="G2183" s="33">
        <v>64923</v>
      </c>
      <c r="H2183" s="44">
        <v>44122</v>
      </c>
      <c r="I2183" s="98" t="s">
        <v>221</v>
      </c>
      <c r="J2183" s="98"/>
      <c r="K2183" s="98"/>
      <c r="L2183" s="18" t="s">
        <v>285</v>
      </c>
      <c r="M2183" t="s">
        <v>156</v>
      </c>
      <c r="N2183" s="18" t="s">
        <v>156</v>
      </c>
      <c r="O2183" t="s">
        <v>157</v>
      </c>
      <c r="P2183" s="64" t="str">
        <f>VLOOKUP(N2183,Entries!J:K,2,FALSE)</f>
        <v>UNITED STATES OF AMERICA</v>
      </c>
      <c r="Q2183" s="38" t="s">
        <v>5651</v>
      </c>
      <c r="R2183" s="32" t="s">
        <v>5651</v>
      </c>
      <c r="S2183" s="18" t="s">
        <v>156</v>
      </c>
      <c r="T2183" t="s">
        <v>157</v>
      </c>
      <c r="U2183" s="39" t="s">
        <v>159</v>
      </c>
      <c r="V2183" s="33" t="s">
        <v>159</v>
      </c>
      <c r="W2183" s="64">
        <f>IF(VLOOKUP(R2183,Entries!N:P,3,FALSE)=V2183,1,VLOOKUP(R2183,Entries!N:P,3,FALSE))</f>
        <v>1</v>
      </c>
      <c r="X2183"/>
      <c r="Y2183"/>
      <c r="Z2183" s="18"/>
      <c r="AA2183" s="18"/>
      <c r="AB2183" s="98"/>
      <c r="AC2183" s="99" t="s">
        <v>5652</v>
      </c>
      <c r="AD2183" s="18" t="s">
        <v>263</v>
      </c>
      <c r="AE2183" s="18" t="s">
        <v>263</v>
      </c>
      <c r="AF2183" s="98" t="s">
        <v>263</v>
      </c>
      <c r="AG2183" s="98" t="s">
        <v>11136</v>
      </c>
      <c r="AH2183" s="98"/>
      <c r="AI2183" s="18"/>
      <c r="AJ2183" s="98">
        <v>5</v>
      </c>
      <c r="AK2183" s="18" t="s">
        <v>95</v>
      </c>
      <c r="AL2183" s="18"/>
      <c r="AM2183" s="33"/>
      <c r="AN2183" s="32" t="s">
        <v>133</v>
      </c>
      <c r="AO2183" s="18" t="s">
        <v>134</v>
      </c>
      <c r="AP2183" s="33" t="s">
        <v>160</v>
      </c>
      <c r="AQ2183">
        <v>21104.157651670001</v>
      </c>
      <c r="AR2183" t="s">
        <v>5751</v>
      </c>
      <c r="AS2183" t="s">
        <v>11225</v>
      </c>
      <c r="AT2183" t="s">
        <v>14829</v>
      </c>
      <c r="AU2183">
        <v>53.056800000000003</v>
      </c>
      <c r="AV2183" s="98">
        <v>0.92601565792000007</v>
      </c>
      <c r="AW2183">
        <v>14.6332</v>
      </c>
      <c r="AX2183" s="98">
        <v>0.25539746696888893</v>
      </c>
      <c r="AY2183">
        <v>1.706E-4</v>
      </c>
      <c r="AZ2183">
        <v>69.957899999999995</v>
      </c>
      <c r="BA2183" s="98">
        <v>1.2209954387599999</v>
      </c>
      <c r="BB2183">
        <v>290.15940000000001</v>
      </c>
      <c r="BC2183" s="98">
        <v>5.0642358320266672</v>
      </c>
      <c r="BD2183">
        <v>15.06397342</v>
      </c>
      <c r="BE2183" s="96">
        <f t="shared" si="280"/>
        <v>6925.357664857298</v>
      </c>
      <c r="BF2183" s="96">
        <f t="shared" si="281"/>
        <v>555.53913087492219</v>
      </c>
      <c r="BG2183" s="96">
        <f t="shared" si="282"/>
        <v>553.17619883967291</v>
      </c>
      <c r="BH2183">
        <v>6931.7308399929861</v>
      </c>
      <c r="BI2183">
        <v>1.330866066014352E-3</v>
      </c>
      <c r="BJ2183">
        <v>0.92634665393074545</v>
      </c>
      <c r="BK2183">
        <v>0.25539752078956141</v>
      </c>
      <c r="BL2183">
        <v>0.87766268888756471</v>
      </c>
      <c r="BM2183">
        <v>5.407569671632813</v>
      </c>
      <c r="BN2183">
        <v>0.92601606652698498</v>
      </c>
      <c r="BO2183">
        <v>0.2553975224249051</v>
      </c>
      <c r="BP2183">
        <v>1.107597557664603E-3</v>
      </c>
      <c r="BQ2183">
        <v>0.87766268888756471</v>
      </c>
      <c r="BR2183">
        <v>6925.6381937628958</v>
      </c>
      <c r="BS2183" s="96">
        <v>562.30901371157688</v>
      </c>
      <c r="BT2183" s="96">
        <v>546.96737381421462</v>
      </c>
      <c r="BU2183">
        <v>5.407569671632813</v>
      </c>
      <c r="BV2183" s="65" t="str">
        <f t="shared" si="276"/>
        <v>Starlink</v>
      </c>
      <c r="BW2183" s="32" t="s">
        <v>192</v>
      </c>
      <c r="BX2183" s="18">
        <v>3.3</v>
      </c>
      <c r="BY2183" s="21">
        <v>0.2</v>
      </c>
      <c r="BZ2183" s="98">
        <v>9</v>
      </c>
      <c r="CA2183" s="98">
        <v>25.52</v>
      </c>
      <c r="CB2183" s="98">
        <v>1.1950000000000001</v>
      </c>
      <c r="CC2183" s="98">
        <v>14.9102735294118</v>
      </c>
      <c r="CD2183" s="18">
        <v>0.2</v>
      </c>
      <c r="CE2183" s="18">
        <v>2.8</v>
      </c>
      <c r="CF2183" s="33">
        <v>9</v>
      </c>
      <c r="CG2183" s="32">
        <v>260</v>
      </c>
      <c r="CH2183" s="18">
        <v>260</v>
      </c>
      <c r="CI2183" s="18">
        <v>220</v>
      </c>
      <c r="CJ2183" s="98">
        <f>Population!$CG2183-Population!$CI2183</f>
        <v>40</v>
      </c>
      <c r="CK2183" s="120">
        <f>_xlfn.DAYS(Entries!$AY$2,Population!H2183)</f>
        <v>172</v>
      </c>
      <c r="CL2183" s="120">
        <f t="shared" si="277"/>
        <v>1825</v>
      </c>
      <c r="CM2183" s="122">
        <f>Entries!$AY$5</f>
        <v>0.15</v>
      </c>
      <c r="CN2183" s="122">
        <f t="shared" si="279"/>
        <v>0.15384615384615385</v>
      </c>
      <c r="CO2183" s="121">
        <f t="shared" si="278"/>
        <v>0.91989041095890411</v>
      </c>
      <c r="CP2183" s="32" t="s">
        <v>5654</v>
      </c>
      <c r="CQ2183" s="98">
        <v>4</v>
      </c>
      <c r="CR2183" s="18" t="s">
        <v>95</v>
      </c>
      <c r="CS2183" s="18"/>
      <c r="CT2183" s="33"/>
      <c r="CU2183" s="32" t="s">
        <v>5655</v>
      </c>
      <c r="CV2183" s="18" t="s">
        <v>5651</v>
      </c>
      <c r="CW2183" s="18" t="s">
        <v>157</v>
      </c>
      <c r="CX2183" s="18" t="s">
        <v>5652</v>
      </c>
      <c r="CY2183" s="18" t="s">
        <v>107</v>
      </c>
      <c r="CZ2183" s="18" t="s">
        <v>755</v>
      </c>
      <c r="DA2183" s="33"/>
      <c r="DB2183" s="17" t="s">
        <v>15463</v>
      </c>
      <c r="DC2183" s="17" t="s">
        <v>15500</v>
      </c>
      <c r="DD2183" s="17">
        <v>1</v>
      </c>
      <c r="DE2183" s="17" t="s">
        <v>15500</v>
      </c>
      <c r="DF2183" s="17" t="s">
        <v>15500</v>
      </c>
      <c r="DG2183" s="23" t="s">
        <v>11174</v>
      </c>
      <c r="DH2183" s="145"/>
    </row>
    <row r="2184" spans="1:112" s="17" customFormat="1" x14ac:dyDescent="0.25">
      <c r="A2184" s="30" t="s">
        <v>7892</v>
      </c>
      <c r="B2184" s="15">
        <v>1</v>
      </c>
      <c r="C2184" s="152" t="s">
        <v>11188</v>
      </c>
      <c r="D2184" s="15" t="s">
        <v>5649</v>
      </c>
      <c r="E2184" s="15">
        <v>46701</v>
      </c>
      <c r="F2184" s="15" t="s">
        <v>7893</v>
      </c>
      <c r="G2184" s="31">
        <v>64924</v>
      </c>
      <c r="H2184" s="43">
        <v>44122</v>
      </c>
      <c r="I2184" s="96" t="s">
        <v>221</v>
      </c>
      <c r="J2184" s="96"/>
      <c r="K2184" s="96"/>
      <c r="L2184" s="15" t="s">
        <v>285</v>
      </c>
      <c r="M2184" s="124" t="s">
        <v>156</v>
      </c>
      <c r="N2184" s="15" t="s">
        <v>156</v>
      </c>
      <c r="O2184" s="124" t="s">
        <v>157</v>
      </c>
      <c r="P2184" s="96" t="str">
        <f>VLOOKUP(N2184,Entries!J:K,2,FALSE)</f>
        <v>UNITED STATES OF AMERICA</v>
      </c>
      <c r="Q2184" s="123" t="s">
        <v>5651</v>
      </c>
      <c r="R2184" s="30" t="s">
        <v>5651</v>
      </c>
      <c r="S2184" s="15" t="s">
        <v>156</v>
      </c>
      <c r="T2184" s="124" t="s">
        <v>157</v>
      </c>
      <c r="U2184" s="125" t="s">
        <v>159</v>
      </c>
      <c r="V2184" s="31" t="s">
        <v>159</v>
      </c>
      <c r="W2184" s="64">
        <f>IF(VLOOKUP(R2184,Entries!N:P,3,FALSE)=V2184,1,VLOOKUP(R2184,Entries!N:P,3,FALSE))</f>
        <v>1</v>
      </c>
      <c r="X2184" s="124"/>
      <c r="Y2184" s="124"/>
      <c r="Z2184" s="15"/>
      <c r="AA2184" s="15"/>
      <c r="AB2184" s="96"/>
      <c r="AC2184" s="97" t="s">
        <v>5652</v>
      </c>
      <c r="AD2184" s="15" t="s">
        <v>263</v>
      </c>
      <c r="AE2184" s="15" t="s">
        <v>263</v>
      </c>
      <c r="AF2184" s="96" t="s">
        <v>263</v>
      </c>
      <c r="AG2184" s="96" t="s">
        <v>11136</v>
      </c>
      <c r="AH2184" s="96"/>
      <c r="AI2184" s="15"/>
      <c r="AJ2184" s="96">
        <v>5</v>
      </c>
      <c r="AK2184" s="15" t="s">
        <v>95</v>
      </c>
      <c r="AL2184" s="15"/>
      <c r="AM2184" s="31"/>
      <c r="AN2184" s="30" t="s">
        <v>133</v>
      </c>
      <c r="AO2184" s="15" t="s">
        <v>134</v>
      </c>
      <c r="AP2184" s="31" t="s">
        <v>160</v>
      </c>
      <c r="AQ2184">
        <v>21104.190366880001</v>
      </c>
      <c r="AR2184" t="s">
        <v>5799</v>
      </c>
      <c r="AS2184" t="s">
        <v>11225</v>
      </c>
      <c r="AT2184" t="s">
        <v>14830</v>
      </c>
      <c r="AU2184">
        <v>53.056800000000003</v>
      </c>
      <c r="AV2184" s="96">
        <v>0.92601565792000007</v>
      </c>
      <c r="AW2184">
        <v>359.49119999999999</v>
      </c>
      <c r="AX2184" s="96">
        <v>6.2743037666133334</v>
      </c>
      <c r="AY2184">
        <v>1.8870000000000001E-4</v>
      </c>
      <c r="AZ2184">
        <v>81.086500000000001</v>
      </c>
      <c r="BA2184" s="96">
        <v>1.4152261094888889</v>
      </c>
      <c r="BB2184">
        <v>279.03379999999999</v>
      </c>
      <c r="BC2184" s="96">
        <v>4.870057521164445</v>
      </c>
      <c r="BD2184">
        <v>15.063934619999999</v>
      </c>
      <c r="BE2184" s="96">
        <f t="shared" si="280"/>
        <v>6925.3695565606286</v>
      </c>
      <c r="BF2184" s="96">
        <f t="shared" si="281"/>
        <v>555.6763737959518</v>
      </c>
      <c r="BG2184" s="96">
        <f t="shared" si="282"/>
        <v>553.0627393253053</v>
      </c>
      <c r="BH2184">
        <v>6931.7424831169237</v>
      </c>
      <c r="BI2184">
        <v>1.3328865062215531E-3</v>
      </c>
      <c r="BJ2184">
        <v>0.92634665282894058</v>
      </c>
      <c r="BK2184">
        <v>6.2743050726046699</v>
      </c>
      <c r="BL2184">
        <v>0.90708279302661088</v>
      </c>
      <c r="BM2184">
        <v>5.3782018720285594</v>
      </c>
      <c r="BN2184">
        <v>0.92601606649442969</v>
      </c>
      <c r="BO2184">
        <v>6.274305074321374</v>
      </c>
      <c r="BP2184">
        <v>1.1305655059367129E-3</v>
      </c>
      <c r="BQ2184">
        <v>0.90708279302661088</v>
      </c>
      <c r="BR2184">
        <v>6925.6500846147392</v>
      </c>
      <c r="BS2184" s="96">
        <v>562.47998570659274</v>
      </c>
      <c r="BT2184" s="96">
        <v>546.82018352288651</v>
      </c>
      <c r="BU2184">
        <v>5.3782018720285594</v>
      </c>
      <c r="BV2184" s="60" t="str">
        <f t="shared" si="276"/>
        <v>Starlink</v>
      </c>
      <c r="BW2184" s="30" t="s">
        <v>192</v>
      </c>
      <c r="BX2184" s="15">
        <v>3.3</v>
      </c>
      <c r="BY2184" s="16">
        <v>0.2</v>
      </c>
      <c r="BZ2184" s="15">
        <v>9</v>
      </c>
      <c r="CA2184" s="15">
        <v>25.52</v>
      </c>
      <c r="CB2184" s="15">
        <v>1.1950000000000001</v>
      </c>
      <c r="CC2184" s="15">
        <v>14.9102735294118</v>
      </c>
      <c r="CD2184" s="15">
        <v>0.2</v>
      </c>
      <c r="CE2184" s="15">
        <v>2.8</v>
      </c>
      <c r="CF2184" s="31">
        <v>9</v>
      </c>
      <c r="CG2184" s="30">
        <v>260</v>
      </c>
      <c r="CH2184" s="15">
        <v>260</v>
      </c>
      <c r="CI2184" s="15">
        <v>220</v>
      </c>
      <c r="CJ2184" s="96">
        <f>Population!$CG2184-Population!$CI2184</f>
        <v>40</v>
      </c>
      <c r="CK2184" s="118">
        <f>_xlfn.DAYS(Entries!$AY$2,Population!H2184)</f>
        <v>172</v>
      </c>
      <c r="CL2184" s="118">
        <f t="shared" si="277"/>
        <v>1825</v>
      </c>
      <c r="CM2184" s="117">
        <f>Entries!$AY$5</f>
        <v>0.15</v>
      </c>
      <c r="CN2184" s="117">
        <f t="shared" si="279"/>
        <v>0.15384615384615385</v>
      </c>
      <c r="CO2184" s="119">
        <f t="shared" si="278"/>
        <v>0.91989041095890411</v>
      </c>
      <c r="CP2184" s="30" t="s">
        <v>5654</v>
      </c>
      <c r="CQ2184" s="96">
        <v>4</v>
      </c>
      <c r="CR2184" s="15" t="s">
        <v>95</v>
      </c>
      <c r="CS2184" s="15"/>
      <c r="CT2184" s="31"/>
      <c r="CU2184" s="30" t="s">
        <v>5655</v>
      </c>
      <c r="CV2184" s="15" t="s">
        <v>5651</v>
      </c>
      <c r="CW2184" s="15" t="s">
        <v>157</v>
      </c>
      <c r="CX2184" s="15" t="s">
        <v>5652</v>
      </c>
      <c r="CY2184" s="15" t="s">
        <v>107</v>
      </c>
      <c r="CZ2184" s="15" t="s">
        <v>755</v>
      </c>
      <c r="DA2184" s="31"/>
      <c r="DB2184" s="17" t="s">
        <v>15463</v>
      </c>
      <c r="DC2184" s="17" t="s">
        <v>15500</v>
      </c>
      <c r="DD2184" s="17">
        <v>1</v>
      </c>
      <c r="DE2184" s="17" t="s">
        <v>15500</v>
      </c>
      <c r="DF2184" s="17" t="s">
        <v>15500</v>
      </c>
      <c r="DG2184" s="23" t="s">
        <v>11174</v>
      </c>
      <c r="DH2184" s="145"/>
    </row>
    <row r="2185" spans="1:112" s="17" customFormat="1" x14ac:dyDescent="0.25">
      <c r="A2185" s="32" t="s">
        <v>7895</v>
      </c>
      <c r="B2185" s="18">
        <v>1</v>
      </c>
      <c r="C2185" s="149" t="s">
        <v>11188</v>
      </c>
      <c r="D2185" s="18" t="s">
        <v>5649</v>
      </c>
      <c r="E2185" s="18">
        <v>46702</v>
      </c>
      <c r="F2185" s="18" t="s">
        <v>7896</v>
      </c>
      <c r="G2185" s="33">
        <v>64925</v>
      </c>
      <c r="H2185" s="44">
        <v>44122</v>
      </c>
      <c r="I2185" s="98" t="s">
        <v>221</v>
      </c>
      <c r="J2185" s="98"/>
      <c r="K2185" s="98"/>
      <c r="L2185" s="18" t="s">
        <v>285</v>
      </c>
      <c r="M2185" t="s">
        <v>156</v>
      </c>
      <c r="N2185" s="18" t="s">
        <v>156</v>
      </c>
      <c r="O2185" t="s">
        <v>157</v>
      </c>
      <c r="P2185" s="64" t="str">
        <f>VLOOKUP(N2185,Entries!J:K,2,FALSE)</f>
        <v>UNITED STATES OF AMERICA</v>
      </c>
      <c r="Q2185" s="38" t="s">
        <v>5651</v>
      </c>
      <c r="R2185" s="32" t="s">
        <v>5651</v>
      </c>
      <c r="S2185" s="18" t="s">
        <v>156</v>
      </c>
      <c r="T2185" t="s">
        <v>157</v>
      </c>
      <c r="U2185" s="39" t="s">
        <v>159</v>
      </c>
      <c r="V2185" s="33" t="s">
        <v>159</v>
      </c>
      <c r="W2185" s="64">
        <f>IF(VLOOKUP(R2185,Entries!N:P,3,FALSE)=V2185,1,VLOOKUP(R2185,Entries!N:P,3,FALSE))</f>
        <v>1</v>
      </c>
      <c r="X2185"/>
      <c r="Y2185"/>
      <c r="Z2185" s="18"/>
      <c r="AA2185" s="18"/>
      <c r="AB2185" s="98"/>
      <c r="AC2185" s="99" t="s">
        <v>5652</v>
      </c>
      <c r="AD2185" s="18" t="s">
        <v>263</v>
      </c>
      <c r="AE2185" s="18" t="s">
        <v>263</v>
      </c>
      <c r="AF2185" s="98" t="s">
        <v>263</v>
      </c>
      <c r="AG2185" s="98" t="s">
        <v>11136</v>
      </c>
      <c r="AH2185" s="98"/>
      <c r="AI2185" s="18"/>
      <c r="AJ2185" s="98">
        <v>5</v>
      </c>
      <c r="AK2185" s="18" t="s">
        <v>95</v>
      </c>
      <c r="AL2185" s="18"/>
      <c r="AM2185" s="33"/>
      <c r="AN2185" s="32" t="s">
        <v>133</v>
      </c>
      <c r="AO2185" s="18" t="s">
        <v>134</v>
      </c>
      <c r="AP2185" s="33" t="s">
        <v>160</v>
      </c>
      <c r="AQ2185">
        <v>21104.33596267</v>
      </c>
      <c r="AR2185" t="s">
        <v>14245</v>
      </c>
      <c r="AS2185" t="s">
        <v>11225</v>
      </c>
      <c r="AT2185" t="s">
        <v>14831</v>
      </c>
      <c r="AU2185">
        <v>53.055399999999999</v>
      </c>
      <c r="AV2185" s="98">
        <v>0.92599122331555561</v>
      </c>
      <c r="AW2185">
        <v>338.81389999999999</v>
      </c>
      <c r="AX2185" s="98">
        <v>5.9134168762711106</v>
      </c>
      <c r="AY2185">
        <v>6.0979999999999997E-4</v>
      </c>
      <c r="AZ2185">
        <v>2.1516000000000002</v>
      </c>
      <c r="BA2185" s="98">
        <v>3.7552496373333341E-2</v>
      </c>
      <c r="BB2185">
        <v>357.94990000000001</v>
      </c>
      <c r="BC2185" s="98">
        <v>6.2474030124488893</v>
      </c>
      <c r="BD2185">
        <v>15.06391326</v>
      </c>
      <c r="BE2185" s="96">
        <f t="shared" si="280"/>
        <v>6925.3761031489894</v>
      </c>
      <c r="BF2185" s="96">
        <f t="shared" si="281"/>
        <v>558.59919749669007</v>
      </c>
      <c r="BG2185" s="96">
        <f t="shared" si="282"/>
        <v>550.15300880128962</v>
      </c>
      <c r="BH2185">
        <v>6931.7537531225971</v>
      </c>
      <c r="BI2185">
        <v>1.6581614358779379E-3</v>
      </c>
      <c r="BJ2185">
        <v>0.9263222222781784</v>
      </c>
      <c r="BK2185">
        <v>5.9134181077358079</v>
      </c>
      <c r="BL2185">
        <v>0.56393457469250829</v>
      </c>
      <c r="BM2185">
        <v>5.72102295804899</v>
      </c>
      <c r="BN2185">
        <v>0.92599163236910043</v>
      </c>
      <c r="BO2185">
        <v>5.9134181088329338</v>
      </c>
      <c r="BP2185">
        <v>1.152545732703712E-3</v>
      </c>
      <c r="BQ2185">
        <v>0.56393457469250829</v>
      </c>
      <c r="BR2185">
        <v>6925.6568593181983</v>
      </c>
      <c r="BS2185" s="96">
        <v>562.63899557757577</v>
      </c>
      <c r="BT2185" s="96">
        <v>546.67472305882075</v>
      </c>
      <c r="BU2185">
        <v>5.72102295804899</v>
      </c>
      <c r="BV2185" s="65" t="str">
        <f t="shared" si="276"/>
        <v>Starlink</v>
      </c>
      <c r="BW2185" s="32" t="s">
        <v>192</v>
      </c>
      <c r="BX2185" s="18">
        <v>3.3</v>
      </c>
      <c r="BY2185" s="21">
        <v>0.2</v>
      </c>
      <c r="BZ2185" s="18">
        <v>9</v>
      </c>
      <c r="CA2185" s="18">
        <v>25.52</v>
      </c>
      <c r="CB2185" s="18">
        <v>1.1950000000000001</v>
      </c>
      <c r="CC2185" s="18">
        <v>14.9102735294118</v>
      </c>
      <c r="CD2185" s="18">
        <v>0.2</v>
      </c>
      <c r="CE2185" s="18">
        <v>2.8</v>
      </c>
      <c r="CF2185" s="33">
        <v>9</v>
      </c>
      <c r="CG2185" s="32">
        <v>260</v>
      </c>
      <c r="CH2185" s="18">
        <v>260</v>
      </c>
      <c r="CI2185" s="18">
        <v>220</v>
      </c>
      <c r="CJ2185" s="98">
        <f>Population!$CG2185-Population!$CI2185</f>
        <v>40</v>
      </c>
      <c r="CK2185" s="120">
        <f>_xlfn.DAYS(Entries!$AY$2,Population!H2185)</f>
        <v>172</v>
      </c>
      <c r="CL2185" s="120">
        <f t="shared" si="277"/>
        <v>1825</v>
      </c>
      <c r="CM2185" s="122">
        <f>Entries!$AY$5</f>
        <v>0.15</v>
      </c>
      <c r="CN2185" s="122">
        <f t="shared" si="279"/>
        <v>0.15384615384615385</v>
      </c>
      <c r="CO2185" s="121">
        <f t="shared" si="278"/>
        <v>0.91989041095890411</v>
      </c>
      <c r="CP2185" s="32" t="s">
        <v>5654</v>
      </c>
      <c r="CQ2185" s="18">
        <v>4</v>
      </c>
      <c r="CR2185" s="18" t="s">
        <v>95</v>
      </c>
      <c r="CS2185" s="18"/>
      <c r="CT2185" s="33"/>
      <c r="CU2185" s="32" t="s">
        <v>5655</v>
      </c>
      <c r="CV2185" s="18" t="s">
        <v>5651</v>
      </c>
      <c r="CW2185" s="18" t="s">
        <v>157</v>
      </c>
      <c r="CX2185" s="18" t="s">
        <v>5652</v>
      </c>
      <c r="CY2185" s="18" t="s">
        <v>107</v>
      </c>
      <c r="CZ2185" s="18" t="s">
        <v>755</v>
      </c>
      <c r="DA2185" s="33"/>
      <c r="DB2185" s="17" t="s">
        <v>15463</v>
      </c>
      <c r="DC2185" s="17" t="s">
        <v>15500</v>
      </c>
      <c r="DD2185" s="17">
        <v>1</v>
      </c>
      <c r="DE2185" s="17" t="s">
        <v>15500</v>
      </c>
      <c r="DF2185" s="17" t="s">
        <v>15500</v>
      </c>
      <c r="DG2185" s="23" t="s">
        <v>11174</v>
      </c>
      <c r="DH2185" s="145"/>
    </row>
    <row r="2186" spans="1:112" s="17" customFormat="1" x14ac:dyDescent="0.25">
      <c r="A2186" s="30" t="s">
        <v>7898</v>
      </c>
      <c r="B2186" s="15">
        <v>1</v>
      </c>
      <c r="C2186" s="152" t="s">
        <v>11188</v>
      </c>
      <c r="D2186" s="15" t="s">
        <v>5649</v>
      </c>
      <c r="E2186" s="15">
        <v>46703</v>
      </c>
      <c r="F2186" s="15" t="s">
        <v>7899</v>
      </c>
      <c r="G2186" s="31">
        <v>64926</v>
      </c>
      <c r="H2186" s="43">
        <v>44122</v>
      </c>
      <c r="I2186" s="96" t="s">
        <v>221</v>
      </c>
      <c r="J2186" s="96"/>
      <c r="K2186" s="96"/>
      <c r="L2186" s="15" t="s">
        <v>285</v>
      </c>
      <c r="M2186" s="124" t="s">
        <v>156</v>
      </c>
      <c r="N2186" s="15" t="s">
        <v>156</v>
      </c>
      <c r="O2186" s="124" t="s">
        <v>157</v>
      </c>
      <c r="P2186" s="96" t="str">
        <f>VLOOKUP(N2186,Entries!J:K,2,FALSE)</f>
        <v>UNITED STATES OF AMERICA</v>
      </c>
      <c r="Q2186" s="123" t="s">
        <v>5651</v>
      </c>
      <c r="R2186" s="30" t="s">
        <v>5651</v>
      </c>
      <c r="S2186" s="15" t="s">
        <v>156</v>
      </c>
      <c r="T2186" s="124" t="s">
        <v>157</v>
      </c>
      <c r="U2186" s="125" t="s">
        <v>159</v>
      </c>
      <c r="V2186" s="31" t="s">
        <v>159</v>
      </c>
      <c r="W2186" s="64">
        <f>IF(VLOOKUP(R2186,Entries!N:P,3,FALSE)=V2186,1,VLOOKUP(R2186,Entries!N:P,3,FALSE))</f>
        <v>1</v>
      </c>
      <c r="X2186" s="124"/>
      <c r="Y2186" s="124"/>
      <c r="Z2186" s="15"/>
      <c r="AA2186" s="15"/>
      <c r="AB2186" s="96"/>
      <c r="AC2186" s="97" t="s">
        <v>5652</v>
      </c>
      <c r="AD2186" s="15" t="s">
        <v>263</v>
      </c>
      <c r="AE2186" s="15" t="s">
        <v>263</v>
      </c>
      <c r="AF2186" s="96" t="s">
        <v>263</v>
      </c>
      <c r="AG2186" s="96" t="s">
        <v>11136</v>
      </c>
      <c r="AH2186" s="96"/>
      <c r="AI2186" s="15"/>
      <c r="AJ2186" s="96">
        <v>5</v>
      </c>
      <c r="AK2186" s="15" t="s">
        <v>95</v>
      </c>
      <c r="AL2186" s="15"/>
      <c r="AM2186" s="31"/>
      <c r="AN2186" s="30" t="s">
        <v>133</v>
      </c>
      <c r="AO2186" s="15" t="s">
        <v>134</v>
      </c>
      <c r="AP2186" s="31" t="s">
        <v>160</v>
      </c>
      <c r="AQ2186">
        <v>21104.101909270001</v>
      </c>
      <c r="AR2186" t="s">
        <v>14832</v>
      </c>
      <c r="AS2186" t="s">
        <v>11225</v>
      </c>
      <c r="AT2186" t="s">
        <v>14833</v>
      </c>
      <c r="AU2186">
        <v>53.057299999999998</v>
      </c>
      <c r="AV2186" s="96">
        <v>0.92602438456444447</v>
      </c>
      <c r="AW2186">
        <v>359.87270000000001</v>
      </c>
      <c r="AX2186" s="96">
        <v>6.2809621963244453</v>
      </c>
      <c r="AY2186">
        <v>1.952E-4</v>
      </c>
      <c r="AZ2186">
        <v>71.740200000000002</v>
      </c>
      <c r="BA2186" s="96">
        <v>1.2521024355466668</v>
      </c>
      <c r="BB2186">
        <v>288.38</v>
      </c>
      <c r="BC2186" s="96">
        <v>5.0331794497777773</v>
      </c>
      <c r="BD2186">
        <v>15.06390231</v>
      </c>
      <c r="BE2186" s="96">
        <f t="shared" si="280"/>
        <v>6925.3794592009699</v>
      </c>
      <c r="BF2186" s="96">
        <f t="shared" si="281"/>
        <v>555.73129327140668</v>
      </c>
      <c r="BG2186" s="96">
        <f t="shared" si="282"/>
        <v>553.02762513053403</v>
      </c>
      <c r="BH2186">
        <v>6931.7526369607367</v>
      </c>
      <c r="BI2186">
        <v>1.351973638958564E-3</v>
      </c>
      <c r="BJ2186">
        <v>0.92635537686934788</v>
      </c>
      <c r="BK2186">
        <v>6.2809635040721838</v>
      </c>
      <c r="BL2186">
        <v>0.88800670457904129</v>
      </c>
      <c r="BM2186">
        <v>5.3972762675361414</v>
      </c>
      <c r="BN2186">
        <v>0.92602479314589259</v>
      </c>
      <c r="BO2186">
        <v>6.2809635053601616</v>
      </c>
      <c r="BP2186">
        <v>1.1308401149765449E-3</v>
      </c>
      <c r="BQ2186">
        <v>0.88800670457904129</v>
      </c>
      <c r="BR2186">
        <v>6925.6599069857266</v>
      </c>
      <c r="BS2186" s="96">
        <v>562.49172103123055</v>
      </c>
      <c r="BT2186" s="96">
        <v>546.82809294022263</v>
      </c>
      <c r="BU2186">
        <v>5.3972762675361414</v>
      </c>
      <c r="BV2186" s="60" t="str">
        <f t="shared" si="276"/>
        <v>Starlink</v>
      </c>
      <c r="BW2186" s="30" t="s">
        <v>192</v>
      </c>
      <c r="BX2186" s="15">
        <v>3.3</v>
      </c>
      <c r="BY2186" s="16">
        <v>0.2</v>
      </c>
      <c r="BZ2186" s="15">
        <v>9</v>
      </c>
      <c r="CA2186" s="15">
        <v>25.52</v>
      </c>
      <c r="CB2186" s="15">
        <v>1.1950000000000001</v>
      </c>
      <c r="CC2186" s="15">
        <v>14.9102735294118</v>
      </c>
      <c r="CD2186" s="15">
        <v>0.2</v>
      </c>
      <c r="CE2186" s="15">
        <v>2.8</v>
      </c>
      <c r="CF2186" s="31">
        <v>9</v>
      </c>
      <c r="CG2186" s="30">
        <v>260</v>
      </c>
      <c r="CH2186" s="15">
        <v>260</v>
      </c>
      <c r="CI2186" s="15">
        <v>220</v>
      </c>
      <c r="CJ2186" s="96">
        <f>Population!$CG2186-Population!$CI2186</f>
        <v>40</v>
      </c>
      <c r="CK2186" s="118">
        <f>_xlfn.DAYS(Entries!$AY$2,Population!H2186)</f>
        <v>172</v>
      </c>
      <c r="CL2186" s="118">
        <f t="shared" si="277"/>
        <v>1825</v>
      </c>
      <c r="CM2186" s="117">
        <f>Entries!$AY$5</f>
        <v>0.15</v>
      </c>
      <c r="CN2186" s="117">
        <f t="shared" si="279"/>
        <v>0.15384615384615385</v>
      </c>
      <c r="CO2186" s="119">
        <f t="shared" si="278"/>
        <v>0.91989041095890411</v>
      </c>
      <c r="CP2186" s="30" t="s">
        <v>5654</v>
      </c>
      <c r="CQ2186" s="96">
        <v>4</v>
      </c>
      <c r="CR2186" s="15" t="s">
        <v>95</v>
      </c>
      <c r="CS2186" s="15"/>
      <c r="CT2186" s="31"/>
      <c r="CU2186" s="30" t="s">
        <v>5655</v>
      </c>
      <c r="CV2186" s="15" t="s">
        <v>5651</v>
      </c>
      <c r="CW2186" s="15" t="s">
        <v>157</v>
      </c>
      <c r="CX2186" s="15" t="s">
        <v>5652</v>
      </c>
      <c r="CY2186" s="15" t="s">
        <v>107</v>
      </c>
      <c r="CZ2186" s="15" t="s">
        <v>755</v>
      </c>
      <c r="DA2186" s="31"/>
      <c r="DB2186" s="17" t="s">
        <v>15463</v>
      </c>
      <c r="DC2186" s="17" t="s">
        <v>15500</v>
      </c>
      <c r="DD2186" s="17">
        <v>1</v>
      </c>
      <c r="DE2186" s="17" t="s">
        <v>15500</v>
      </c>
      <c r="DF2186" s="17" t="s">
        <v>15500</v>
      </c>
      <c r="DG2186" s="23" t="s">
        <v>11174</v>
      </c>
      <c r="DH2186" s="145"/>
    </row>
    <row r="2187" spans="1:112" s="17" customFormat="1" x14ac:dyDescent="0.25">
      <c r="A2187" s="32" t="s">
        <v>7901</v>
      </c>
      <c r="B2187" s="98">
        <v>1</v>
      </c>
      <c r="C2187" s="149" t="s">
        <v>11188</v>
      </c>
      <c r="D2187" s="98" t="s">
        <v>5649</v>
      </c>
      <c r="E2187" s="98">
        <v>46704</v>
      </c>
      <c r="F2187" s="98" t="s">
        <v>7902</v>
      </c>
      <c r="G2187" s="33">
        <v>64927</v>
      </c>
      <c r="H2187" s="44">
        <v>44122</v>
      </c>
      <c r="I2187" s="98" t="s">
        <v>221</v>
      </c>
      <c r="J2187" s="98"/>
      <c r="K2187" s="98"/>
      <c r="L2187" s="98" t="s">
        <v>285</v>
      </c>
      <c r="M2187" t="s">
        <v>156</v>
      </c>
      <c r="N2187" s="98" t="s">
        <v>156</v>
      </c>
      <c r="O2187" t="s">
        <v>157</v>
      </c>
      <c r="P2187" s="64" t="str">
        <f>VLOOKUP(N2187,Entries!J:K,2,FALSE)</f>
        <v>UNITED STATES OF AMERICA</v>
      </c>
      <c r="Q2187" s="38" t="s">
        <v>5651</v>
      </c>
      <c r="R2187" s="32" t="s">
        <v>5651</v>
      </c>
      <c r="S2187" s="98" t="s">
        <v>156</v>
      </c>
      <c r="T2187" t="s">
        <v>157</v>
      </c>
      <c r="U2187" s="39" t="s">
        <v>159</v>
      </c>
      <c r="V2187" s="33" t="s">
        <v>159</v>
      </c>
      <c r="W2187" s="64">
        <f>IF(VLOOKUP(R2187,Entries!N:P,3,FALSE)=V2187,1,VLOOKUP(R2187,Entries!N:P,3,FALSE))</f>
        <v>1</v>
      </c>
      <c r="X2187"/>
      <c r="Y2187"/>
      <c r="Z2187" s="98"/>
      <c r="AA2187" s="98"/>
      <c r="AB2187" s="98"/>
      <c r="AC2187" s="99" t="s">
        <v>5652</v>
      </c>
      <c r="AD2187" s="98" t="s">
        <v>263</v>
      </c>
      <c r="AE2187" s="98" t="s">
        <v>263</v>
      </c>
      <c r="AF2187" s="98" t="s">
        <v>263</v>
      </c>
      <c r="AG2187" s="98" t="s">
        <v>11136</v>
      </c>
      <c r="AH2187" s="98"/>
      <c r="AI2187" s="98"/>
      <c r="AJ2187" s="98">
        <v>5</v>
      </c>
      <c r="AK2187" s="98" t="s">
        <v>95</v>
      </c>
      <c r="AL2187" s="98"/>
      <c r="AM2187" s="33"/>
      <c r="AN2187" s="32" t="s">
        <v>133</v>
      </c>
      <c r="AO2187" s="98" t="s">
        <v>134</v>
      </c>
      <c r="AP2187" s="33" t="s">
        <v>160</v>
      </c>
      <c r="AQ2187">
        <v>21104.347013580002</v>
      </c>
      <c r="AR2187" t="s">
        <v>14834</v>
      </c>
      <c r="AS2187" t="s">
        <v>11225</v>
      </c>
      <c r="AT2187" t="s">
        <v>14835</v>
      </c>
      <c r="AU2187">
        <v>53.050699999999999</v>
      </c>
      <c r="AV2187" s="98">
        <v>0.92590919285777773</v>
      </c>
      <c r="AW2187">
        <v>338.79149999999998</v>
      </c>
      <c r="AX2187" s="98">
        <v>5.9130259225999993</v>
      </c>
      <c r="AY2187">
        <v>6.3940000000000004E-4</v>
      </c>
      <c r="AZ2187">
        <v>2.2187000000000001</v>
      </c>
      <c r="BA2187" s="98">
        <v>3.872361205777778E-2</v>
      </c>
      <c r="BB2187">
        <v>357.88290000000001</v>
      </c>
      <c r="BC2187" s="98">
        <v>6.2462336420933333</v>
      </c>
      <c r="BD2187">
        <v>15.06397606</v>
      </c>
      <c r="BE2187" s="96">
        <f t="shared" si="280"/>
        <v>6925.3568557329463</v>
      </c>
      <c r="BF2187" s="96">
        <f t="shared" si="281"/>
        <v>558.7849289065025</v>
      </c>
      <c r="BG2187" s="96">
        <f t="shared" si="282"/>
        <v>549.92878255939104</v>
      </c>
      <c r="BH2187">
        <v>6931.7347632914853</v>
      </c>
      <c r="BI2187">
        <v>1.6842335549882869E-3</v>
      </c>
      <c r="BJ2187">
        <v>0.92624020926833694</v>
      </c>
      <c r="BK2187">
        <v>5.9130271525053129</v>
      </c>
      <c r="BL2187">
        <v>0.5554364162486779</v>
      </c>
      <c r="BM2187">
        <v>5.7295229073935081</v>
      </c>
      <c r="BN2187">
        <v>0.92590960202005645</v>
      </c>
      <c r="BO2187">
        <v>5.9130271550509486</v>
      </c>
      <c r="BP2187">
        <v>1.169498834190868E-3</v>
      </c>
      <c r="BQ2187">
        <v>0.5554364162486779</v>
      </c>
      <c r="BR2187">
        <v>6925.638364979799</v>
      </c>
      <c r="BS2187" s="96">
        <v>562.73789097366989</v>
      </c>
      <c r="BT2187" s="96">
        <v>546.53883898592812</v>
      </c>
      <c r="BU2187">
        <v>5.7295229073935081</v>
      </c>
      <c r="BV2187" s="65" t="str">
        <f t="shared" ref="BV2187:BV2250" si="283">IF(AND(CR2187="Real",CQ2187=0),"no propulsion",IF(AND(BX2187&lt;0.2,BY2187&lt;0.2,BZ2187&lt;0.2),"too small",IF(OR(D2187="Starlink v0.9",D2187="Starlink v1.0"),"Starlink",IF(D2187="OneWeb","OneWeb",IF(AND(AE2187="Earth Observation",AO2187="Sunsynchron"),"sunsynchronous observation",IF(AF2187="Earth Observation","Earth Observation"))))))</f>
        <v>Starlink</v>
      </c>
      <c r="BW2187" s="32" t="s">
        <v>192</v>
      </c>
      <c r="BX2187" s="98">
        <v>3.3</v>
      </c>
      <c r="BY2187" s="21">
        <v>0.2</v>
      </c>
      <c r="BZ2187" s="98">
        <v>9</v>
      </c>
      <c r="CA2187" s="98">
        <v>25.52</v>
      </c>
      <c r="CB2187" s="98">
        <v>1.1950000000000001</v>
      </c>
      <c r="CC2187" s="98">
        <v>14.9102735294118</v>
      </c>
      <c r="CD2187" s="98">
        <v>0.2</v>
      </c>
      <c r="CE2187" s="98">
        <v>2.8</v>
      </c>
      <c r="CF2187" s="33">
        <v>9</v>
      </c>
      <c r="CG2187" s="32">
        <v>260</v>
      </c>
      <c r="CH2187" s="98">
        <v>260</v>
      </c>
      <c r="CI2187" s="98">
        <v>220</v>
      </c>
      <c r="CJ2187" s="98">
        <f>Population!$CG2187-Population!$CI2187</f>
        <v>40</v>
      </c>
      <c r="CK2187" s="120">
        <f>_xlfn.DAYS(Entries!$AY$2,Population!H2187)</f>
        <v>172</v>
      </c>
      <c r="CL2187" s="120">
        <f t="shared" ref="CL2187:CL2250" si="284">AJ2187*365</f>
        <v>1825</v>
      </c>
      <c r="CM2187" s="122">
        <f>Entries!$AY$5</f>
        <v>0.15</v>
      </c>
      <c r="CN2187" s="122">
        <f t="shared" si="279"/>
        <v>0.15384615384615385</v>
      </c>
      <c r="CO2187" s="121">
        <f t="shared" ref="CO2187:CO2250" si="285">IF(CQ2187=0,"-",MAX(0,1-(1-CM2187)/CL2187*CK2187))</f>
        <v>0.91989041095890411</v>
      </c>
      <c r="CP2187" s="32" t="s">
        <v>5654</v>
      </c>
      <c r="CQ2187" s="98">
        <v>4</v>
      </c>
      <c r="CR2187" s="98" t="s">
        <v>95</v>
      </c>
      <c r="CS2187" s="98"/>
      <c r="CT2187" s="33"/>
      <c r="CU2187" s="32" t="s">
        <v>5655</v>
      </c>
      <c r="CV2187" s="98" t="s">
        <v>5651</v>
      </c>
      <c r="CW2187" s="98" t="s">
        <v>157</v>
      </c>
      <c r="CX2187" s="98" t="s">
        <v>5652</v>
      </c>
      <c r="CY2187" s="98" t="s">
        <v>107</v>
      </c>
      <c r="CZ2187" s="98" t="s">
        <v>755</v>
      </c>
      <c r="DA2187" s="33"/>
      <c r="DB2187" s="17" t="s">
        <v>15463</v>
      </c>
      <c r="DC2187" s="17" t="s">
        <v>15500</v>
      </c>
      <c r="DD2187" s="17">
        <v>1</v>
      </c>
      <c r="DE2187" s="17" t="s">
        <v>15500</v>
      </c>
      <c r="DF2187" s="17" t="s">
        <v>15500</v>
      </c>
      <c r="DG2187" s="23" t="s">
        <v>11174</v>
      </c>
      <c r="DH2187" s="145"/>
    </row>
    <row r="2188" spans="1:112" s="17" customFormat="1" x14ac:dyDescent="0.25">
      <c r="A2188" s="30" t="s">
        <v>7904</v>
      </c>
      <c r="B2188" s="15">
        <v>1</v>
      </c>
      <c r="C2188" s="152" t="s">
        <v>11188</v>
      </c>
      <c r="D2188" s="15" t="s">
        <v>5649</v>
      </c>
      <c r="E2188" s="15">
        <v>46705</v>
      </c>
      <c r="F2188" s="15" t="s">
        <v>7905</v>
      </c>
      <c r="G2188" s="31">
        <v>64928</v>
      </c>
      <c r="H2188" s="43">
        <v>44122</v>
      </c>
      <c r="I2188" s="96" t="s">
        <v>221</v>
      </c>
      <c r="J2188" s="96"/>
      <c r="K2188" s="96"/>
      <c r="L2188" s="15" t="s">
        <v>285</v>
      </c>
      <c r="M2188" s="124" t="s">
        <v>156</v>
      </c>
      <c r="N2188" s="15" t="s">
        <v>156</v>
      </c>
      <c r="O2188" s="124" t="s">
        <v>157</v>
      </c>
      <c r="P2188" s="96" t="str">
        <f>VLOOKUP(N2188,Entries!J:K,2,FALSE)</f>
        <v>UNITED STATES OF AMERICA</v>
      </c>
      <c r="Q2188" s="123" t="s">
        <v>5651</v>
      </c>
      <c r="R2188" s="30" t="s">
        <v>5651</v>
      </c>
      <c r="S2188" s="15" t="s">
        <v>156</v>
      </c>
      <c r="T2188" s="124" t="s">
        <v>157</v>
      </c>
      <c r="U2188" s="125" t="s">
        <v>159</v>
      </c>
      <c r="V2188" s="31" t="s">
        <v>159</v>
      </c>
      <c r="W2188" s="64">
        <f>IF(VLOOKUP(R2188,Entries!N:P,3,FALSE)=V2188,1,VLOOKUP(R2188,Entries!N:P,3,FALSE))</f>
        <v>1</v>
      </c>
      <c r="X2188" s="124"/>
      <c r="Y2188" s="124"/>
      <c r="Z2188" s="15"/>
      <c r="AA2188" s="15"/>
      <c r="AB2188" s="96"/>
      <c r="AC2188" s="97" t="s">
        <v>5652</v>
      </c>
      <c r="AD2188" s="15" t="s">
        <v>263</v>
      </c>
      <c r="AE2188" s="15" t="s">
        <v>263</v>
      </c>
      <c r="AF2188" s="96" t="s">
        <v>263</v>
      </c>
      <c r="AG2188" s="96" t="s">
        <v>11136</v>
      </c>
      <c r="AH2188" s="96"/>
      <c r="AI2188" s="15"/>
      <c r="AJ2188" s="96">
        <v>5</v>
      </c>
      <c r="AK2188" s="15" t="s">
        <v>95</v>
      </c>
      <c r="AL2188" s="15"/>
      <c r="AM2188" s="31"/>
      <c r="AN2188" s="30" t="s">
        <v>133</v>
      </c>
      <c r="AO2188" s="15" t="s">
        <v>134</v>
      </c>
      <c r="AP2188" s="31" t="s">
        <v>160</v>
      </c>
      <c r="AQ2188">
        <v>21104.161337040001</v>
      </c>
      <c r="AR2188" t="s">
        <v>14836</v>
      </c>
      <c r="AS2188" t="s">
        <v>11225</v>
      </c>
      <c r="AT2188" t="s">
        <v>14837</v>
      </c>
      <c r="AU2188">
        <v>53.055900000000001</v>
      </c>
      <c r="AV2188" s="96">
        <v>0.92599994996000012</v>
      </c>
      <c r="AW2188">
        <v>14.6213</v>
      </c>
      <c r="AX2188" s="96">
        <v>0.25518977283111111</v>
      </c>
      <c r="AY2188">
        <v>1.6809999999999999E-4</v>
      </c>
      <c r="AZ2188">
        <v>66.185100000000006</v>
      </c>
      <c r="BA2188" s="96">
        <v>1.1551476704400001</v>
      </c>
      <c r="BB2188">
        <v>293.9314</v>
      </c>
      <c r="BC2188" s="96">
        <v>5.1300696377155557</v>
      </c>
      <c r="BD2188">
        <v>15.06398901</v>
      </c>
      <c r="BE2188" s="96">
        <f t="shared" si="280"/>
        <v>6925.3528867362438</v>
      </c>
      <c r="BF2188" s="96">
        <f t="shared" si="281"/>
        <v>555.5170385565043</v>
      </c>
      <c r="BG2188" s="96">
        <f t="shared" si="282"/>
        <v>553.18873491598333</v>
      </c>
      <c r="BH2188">
        <v>6931.7261426313626</v>
      </c>
      <c r="BI2188">
        <v>1.3319414983290799E-3</v>
      </c>
      <c r="BJ2188">
        <v>0.92633094940434046</v>
      </c>
      <c r="BK2188">
        <v>0.25518982582102528</v>
      </c>
      <c r="BL2188">
        <v>0.86910239646888565</v>
      </c>
      <c r="BM2188">
        <v>5.4161160178098937</v>
      </c>
      <c r="BN2188">
        <v>0.92600035859067231</v>
      </c>
      <c r="BO2188">
        <v>0.25518982824346548</v>
      </c>
      <c r="BP2188">
        <v>1.1021731343641391E-3</v>
      </c>
      <c r="BQ2188">
        <v>0.86910239646888565</v>
      </c>
      <c r="BR2188">
        <v>6925.6335599191516</v>
      </c>
      <c r="BS2188" s="96">
        <v>562.26680716734518</v>
      </c>
      <c r="BT2188" s="96">
        <v>547.00031267095801</v>
      </c>
      <c r="BU2188">
        <v>5.4161160178098937</v>
      </c>
      <c r="BV2188" s="60" t="str">
        <f t="shared" si="283"/>
        <v>Starlink</v>
      </c>
      <c r="BW2188" s="30" t="s">
        <v>192</v>
      </c>
      <c r="BX2188" s="15">
        <v>3.3</v>
      </c>
      <c r="BY2188" s="16">
        <v>0.2</v>
      </c>
      <c r="BZ2188" s="15">
        <v>9</v>
      </c>
      <c r="CA2188" s="15">
        <v>25.52</v>
      </c>
      <c r="CB2188" s="15">
        <v>1.1950000000000001</v>
      </c>
      <c r="CC2188" s="15">
        <v>14.9102735294118</v>
      </c>
      <c r="CD2188" s="15">
        <v>0.2</v>
      </c>
      <c r="CE2188" s="15">
        <v>2.8</v>
      </c>
      <c r="CF2188" s="31">
        <v>9</v>
      </c>
      <c r="CG2188" s="30">
        <v>260</v>
      </c>
      <c r="CH2188" s="15">
        <v>260</v>
      </c>
      <c r="CI2188" s="15">
        <v>220</v>
      </c>
      <c r="CJ2188" s="96">
        <f>Population!$CG2188-Population!$CI2188</f>
        <v>40</v>
      </c>
      <c r="CK2188" s="118">
        <f>_xlfn.DAYS(Entries!$AY$2,Population!H2188)</f>
        <v>172</v>
      </c>
      <c r="CL2188" s="118">
        <f t="shared" si="284"/>
        <v>1825</v>
      </c>
      <c r="CM2188" s="117">
        <f>Entries!$AY$5</f>
        <v>0.15</v>
      </c>
      <c r="CN2188" s="117">
        <f t="shared" ref="CN2188:CN2251" si="286">CJ2188/CG2188</f>
        <v>0.15384615384615385</v>
      </c>
      <c r="CO2188" s="119">
        <f t="shared" si="285"/>
        <v>0.91989041095890411</v>
      </c>
      <c r="CP2188" s="30" t="s">
        <v>5654</v>
      </c>
      <c r="CQ2188" s="15">
        <v>4</v>
      </c>
      <c r="CR2188" s="15" t="s">
        <v>95</v>
      </c>
      <c r="CS2188" s="15"/>
      <c r="CT2188" s="31"/>
      <c r="CU2188" s="30" t="s">
        <v>5655</v>
      </c>
      <c r="CV2188" s="15" t="s">
        <v>5651</v>
      </c>
      <c r="CW2188" s="15" t="s">
        <v>157</v>
      </c>
      <c r="CX2188" s="15" t="s">
        <v>5652</v>
      </c>
      <c r="CY2188" s="15" t="s">
        <v>107</v>
      </c>
      <c r="CZ2188" s="15" t="s">
        <v>755</v>
      </c>
      <c r="DA2188" s="31"/>
      <c r="DB2188" s="17" t="s">
        <v>15463</v>
      </c>
      <c r="DC2188" s="17" t="s">
        <v>15500</v>
      </c>
      <c r="DD2188" s="17">
        <v>1</v>
      </c>
      <c r="DE2188" s="17" t="s">
        <v>15500</v>
      </c>
      <c r="DF2188" s="17" t="s">
        <v>15500</v>
      </c>
      <c r="DG2188" s="23" t="s">
        <v>11174</v>
      </c>
      <c r="DH2188" s="145"/>
    </row>
    <row r="2189" spans="1:112" s="17" customFormat="1" x14ac:dyDescent="0.25">
      <c r="A2189" s="32" t="s">
        <v>7907</v>
      </c>
      <c r="B2189" s="18">
        <v>1</v>
      </c>
      <c r="C2189" s="149" t="s">
        <v>11188</v>
      </c>
      <c r="D2189" s="18" t="s">
        <v>5649</v>
      </c>
      <c r="E2189" s="18">
        <v>46706</v>
      </c>
      <c r="F2189" s="18" t="s">
        <v>7908</v>
      </c>
      <c r="G2189" s="33">
        <v>64929</v>
      </c>
      <c r="H2189" s="44">
        <v>44122</v>
      </c>
      <c r="I2189" s="98" t="s">
        <v>221</v>
      </c>
      <c r="J2189" s="98"/>
      <c r="K2189" s="98"/>
      <c r="L2189" s="18" t="s">
        <v>285</v>
      </c>
      <c r="M2189" t="s">
        <v>156</v>
      </c>
      <c r="N2189" s="18" t="s">
        <v>156</v>
      </c>
      <c r="O2189" t="s">
        <v>157</v>
      </c>
      <c r="P2189" s="64" t="str">
        <f>VLOOKUP(N2189,Entries!J:K,2,FALSE)</f>
        <v>UNITED STATES OF AMERICA</v>
      </c>
      <c r="Q2189" s="38" t="s">
        <v>5651</v>
      </c>
      <c r="R2189" s="32" t="s">
        <v>5651</v>
      </c>
      <c r="S2189" s="18" t="s">
        <v>156</v>
      </c>
      <c r="T2189" t="s">
        <v>157</v>
      </c>
      <c r="U2189" s="39" t="s">
        <v>159</v>
      </c>
      <c r="V2189" s="33" t="s">
        <v>159</v>
      </c>
      <c r="W2189" s="64">
        <f>IF(VLOOKUP(R2189,Entries!N:P,3,FALSE)=V2189,1,VLOOKUP(R2189,Entries!N:P,3,FALSE))</f>
        <v>1</v>
      </c>
      <c r="X2189"/>
      <c r="Y2189"/>
      <c r="Z2189" s="18"/>
      <c r="AA2189" s="18"/>
      <c r="AB2189" s="98"/>
      <c r="AC2189" s="99" t="s">
        <v>5652</v>
      </c>
      <c r="AD2189" s="18" t="s">
        <v>263</v>
      </c>
      <c r="AE2189" s="18" t="s">
        <v>263</v>
      </c>
      <c r="AF2189" s="98" t="s">
        <v>263</v>
      </c>
      <c r="AG2189" s="98" t="s">
        <v>11136</v>
      </c>
      <c r="AH2189" s="98"/>
      <c r="AI2189" s="18"/>
      <c r="AJ2189" s="98">
        <v>5</v>
      </c>
      <c r="AK2189" s="18" t="s">
        <v>95</v>
      </c>
      <c r="AL2189" s="18"/>
      <c r="AM2189" s="33"/>
      <c r="AN2189" s="32" t="s">
        <v>133</v>
      </c>
      <c r="AO2189" s="18" t="s">
        <v>134</v>
      </c>
      <c r="AP2189" s="33" t="s">
        <v>160</v>
      </c>
      <c r="AQ2189">
        <v>21104.135073490001</v>
      </c>
      <c r="AR2189" t="s">
        <v>956</v>
      </c>
      <c r="AS2189" t="s">
        <v>11225</v>
      </c>
      <c r="AT2189" t="s">
        <v>14838</v>
      </c>
      <c r="AU2189">
        <v>53.057600000000001</v>
      </c>
      <c r="AV2189" s="98">
        <v>0.92602962055111127</v>
      </c>
      <c r="AW2189">
        <v>359.7337</v>
      </c>
      <c r="AX2189" s="98">
        <v>6.2785361891688893</v>
      </c>
      <c r="AY2189">
        <v>1.707E-4</v>
      </c>
      <c r="AZ2189">
        <v>72.629599999999996</v>
      </c>
      <c r="BA2189" s="98">
        <v>1.2676253906844446</v>
      </c>
      <c r="BB2189">
        <v>287.488</v>
      </c>
      <c r="BC2189" s="98">
        <v>5.0176111160888892</v>
      </c>
      <c r="BD2189">
        <v>15.06398574</v>
      </c>
      <c r="BE2189" s="96">
        <f t="shared" si="280"/>
        <v>6925.3538889456922</v>
      </c>
      <c r="BF2189" s="96">
        <f t="shared" si="281"/>
        <v>555.53604685453502</v>
      </c>
      <c r="BG2189" s="96">
        <f t="shared" si="282"/>
        <v>553.17173103684945</v>
      </c>
      <c r="BH2189">
        <v>6931.7270065945168</v>
      </c>
      <c r="BI2189">
        <v>1.328127803534267E-3</v>
      </c>
      <c r="BJ2189">
        <v>0.92636061427189065</v>
      </c>
      <c r="BK2189">
        <v>6.2785374959857529</v>
      </c>
      <c r="BL2189">
        <v>0.88329515225225708</v>
      </c>
      <c r="BM2189">
        <v>5.401942431252035</v>
      </c>
      <c r="BN2189">
        <v>0.92603002913601595</v>
      </c>
      <c r="BO2189">
        <v>6.278537497673045</v>
      </c>
      <c r="BP2189">
        <v>1.109671021782795E-3</v>
      </c>
      <c r="BQ2189">
        <v>0.88329515225225708</v>
      </c>
      <c r="BR2189">
        <v>6925.6342898833591</v>
      </c>
      <c r="BS2189" s="96">
        <v>562.31946556230832</v>
      </c>
      <c r="BT2189" s="96">
        <v>546.94911420440985</v>
      </c>
      <c r="BU2189">
        <v>5.401942431252035</v>
      </c>
      <c r="BV2189" s="65" t="str">
        <f t="shared" si="283"/>
        <v>Starlink</v>
      </c>
      <c r="BW2189" s="32" t="s">
        <v>192</v>
      </c>
      <c r="BX2189" s="18">
        <v>3.3</v>
      </c>
      <c r="BY2189" s="21">
        <v>0.2</v>
      </c>
      <c r="BZ2189" s="18">
        <v>9</v>
      </c>
      <c r="CA2189" s="18">
        <v>25.52</v>
      </c>
      <c r="CB2189" s="18">
        <v>1.1950000000000001</v>
      </c>
      <c r="CC2189" s="18">
        <v>14.9102735294118</v>
      </c>
      <c r="CD2189" s="18">
        <v>0.2</v>
      </c>
      <c r="CE2189" s="18">
        <v>2.8</v>
      </c>
      <c r="CF2189" s="33">
        <v>9</v>
      </c>
      <c r="CG2189" s="32">
        <v>260</v>
      </c>
      <c r="CH2189" s="18">
        <v>260</v>
      </c>
      <c r="CI2189" s="18">
        <v>220</v>
      </c>
      <c r="CJ2189" s="98">
        <f>Population!$CG2189-Population!$CI2189</f>
        <v>40</v>
      </c>
      <c r="CK2189" s="120">
        <f>_xlfn.DAYS(Entries!$AY$2,Population!H2189)</f>
        <v>172</v>
      </c>
      <c r="CL2189" s="120">
        <f t="shared" si="284"/>
        <v>1825</v>
      </c>
      <c r="CM2189" s="122">
        <f>Entries!$AY$5</f>
        <v>0.15</v>
      </c>
      <c r="CN2189" s="122">
        <f t="shared" si="286"/>
        <v>0.15384615384615385</v>
      </c>
      <c r="CO2189" s="121">
        <f t="shared" si="285"/>
        <v>0.91989041095890411</v>
      </c>
      <c r="CP2189" s="32" t="s">
        <v>5654</v>
      </c>
      <c r="CQ2189" s="18">
        <v>4</v>
      </c>
      <c r="CR2189" s="18" t="s">
        <v>95</v>
      </c>
      <c r="CS2189" s="18"/>
      <c r="CT2189" s="33"/>
      <c r="CU2189" s="32" t="s">
        <v>5655</v>
      </c>
      <c r="CV2189" s="18" t="s">
        <v>5651</v>
      </c>
      <c r="CW2189" s="18" t="s">
        <v>157</v>
      </c>
      <c r="CX2189" s="18" t="s">
        <v>5652</v>
      </c>
      <c r="CY2189" s="18" t="s">
        <v>107</v>
      </c>
      <c r="CZ2189" s="18" t="s">
        <v>755</v>
      </c>
      <c r="DA2189" s="33"/>
      <c r="DB2189" s="17" t="s">
        <v>15463</v>
      </c>
      <c r="DC2189" s="17" t="s">
        <v>15500</v>
      </c>
      <c r="DD2189" s="17">
        <v>1</v>
      </c>
      <c r="DE2189" s="17" t="s">
        <v>15500</v>
      </c>
      <c r="DF2189" s="17" t="s">
        <v>15500</v>
      </c>
      <c r="DG2189" s="23" t="s">
        <v>11174</v>
      </c>
      <c r="DH2189" s="145"/>
    </row>
    <row r="2190" spans="1:112" s="17" customFormat="1" x14ac:dyDescent="0.25">
      <c r="A2190" s="30" t="s">
        <v>7910</v>
      </c>
      <c r="B2190" s="15">
        <v>1</v>
      </c>
      <c r="C2190" s="152" t="s">
        <v>11188</v>
      </c>
      <c r="D2190" s="15" t="s">
        <v>5649</v>
      </c>
      <c r="E2190" s="15">
        <v>46707</v>
      </c>
      <c r="F2190" s="15" t="s">
        <v>7911</v>
      </c>
      <c r="G2190" s="31">
        <v>64930</v>
      </c>
      <c r="H2190" s="43">
        <v>44122</v>
      </c>
      <c r="I2190" s="96" t="s">
        <v>221</v>
      </c>
      <c r="J2190" s="96"/>
      <c r="K2190" s="96"/>
      <c r="L2190" s="15" t="s">
        <v>285</v>
      </c>
      <c r="M2190" s="124" t="s">
        <v>156</v>
      </c>
      <c r="N2190" s="15" t="s">
        <v>156</v>
      </c>
      <c r="O2190" s="124" t="s">
        <v>157</v>
      </c>
      <c r="P2190" s="96" t="str">
        <f>VLOOKUP(N2190,Entries!J:K,2,FALSE)</f>
        <v>UNITED STATES OF AMERICA</v>
      </c>
      <c r="Q2190" s="123" t="s">
        <v>5651</v>
      </c>
      <c r="R2190" s="30" t="s">
        <v>5651</v>
      </c>
      <c r="S2190" s="15" t="s">
        <v>156</v>
      </c>
      <c r="T2190" s="124" t="s">
        <v>157</v>
      </c>
      <c r="U2190" s="125" t="s">
        <v>159</v>
      </c>
      <c r="V2190" s="31" t="s">
        <v>159</v>
      </c>
      <c r="W2190" s="64">
        <f>IF(VLOOKUP(R2190,Entries!N:P,3,FALSE)=V2190,1,VLOOKUP(R2190,Entries!N:P,3,FALSE))</f>
        <v>1</v>
      </c>
      <c r="X2190" s="124"/>
      <c r="Y2190" s="124"/>
      <c r="Z2190" s="15"/>
      <c r="AA2190" s="15"/>
      <c r="AB2190" s="96"/>
      <c r="AC2190" s="97" t="s">
        <v>5652</v>
      </c>
      <c r="AD2190" s="15" t="s">
        <v>263</v>
      </c>
      <c r="AE2190" s="15" t="s">
        <v>263</v>
      </c>
      <c r="AF2190" s="96" t="s">
        <v>263</v>
      </c>
      <c r="AG2190" s="96" t="s">
        <v>11136</v>
      </c>
      <c r="AH2190" s="96"/>
      <c r="AI2190" s="15"/>
      <c r="AJ2190" s="96">
        <v>5</v>
      </c>
      <c r="AK2190" s="15" t="s">
        <v>95</v>
      </c>
      <c r="AL2190" s="15"/>
      <c r="AM2190" s="31"/>
      <c r="AN2190" s="30" t="s">
        <v>133</v>
      </c>
      <c r="AO2190" s="15" t="s">
        <v>134</v>
      </c>
      <c r="AP2190" s="31" t="s">
        <v>160</v>
      </c>
      <c r="AQ2190">
        <v>21104.05951771</v>
      </c>
      <c r="AR2190" t="s">
        <v>14682</v>
      </c>
      <c r="AS2190" t="s">
        <v>11225</v>
      </c>
      <c r="AT2190" t="s">
        <v>14839</v>
      </c>
      <c r="AU2190">
        <v>53.058599999999998</v>
      </c>
      <c r="AV2190" s="96">
        <v>0.92604707384000007</v>
      </c>
      <c r="AW2190">
        <v>340.04</v>
      </c>
      <c r="AX2190" s="96">
        <v>5.9348163537777783</v>
      </c>
      <c r="AY2190">
        <v>7.293E-4</v>
      </c>
      <c r="AZ2190">
        <v>356.37279999999998</v>
      </c>
      <c r="BA2190" s="96">
        <v>6.2198774305422226</v>
      </c>
      <c r="BB2190">
        <v>3.7206999999999999</v>
      </c>
      <c r="BC2190" s="96">
        <v>6.4938451968888894E-2</v>
      </c>
      <c r="BD2190">
        <v>15.06391878</v>
      </c>
      <c r="BE2190" s="96">
        <f t="shared" si="280"/>
        <v>6925.3744113325356</v>
      </c>
      <c r="BF2190" s="96">
        <f t="shared" si="281"/>
        <v>559.42508689072019</v>
      </c>
      <c r="BG2190" s="96">
        <f t="shared" si="282"/>
        <v>549.3237357743501</v>
      </c>
      <c r="BH2190">
        <v>6931.7530303248896</v>
      </c>
      <c r="BI2190">
        <v>1.725665689899859E-3</v>
      </c>
      <c r="BJ2190">
        <v>0.92637806237673292</v>
      </c>
      <c r="BK2190">
        <v>5.9348175885670251</v>
      </c>
      <c r="BL2190">
        <v>0.49338008806522887</v>
      </c>
      <c r="BM2190">
        <v>5.7914380302518156</v>
      </c>
      <c r="BN2190">
        <v>0.92604748296435846</v>
      </c>
      <c r="BO2190">
        <v>5.934817590558171</v>
      </c>
      <c r="BP2190">
        <v>1.169040798926812E-3</v>
      </c>
      <c r="BQ2190">
        <v>0.49338008806522887</v>
      </c>
      <c r="BR2190">
        <v>6925.6546568541262</v>
      </c>
      <c r="BS2190" s="96">
        <v>562.75102970726675</v>
      </c>
      <c r="BT2190" s="96">
        <v>546.55828400098653</v>
      </c>
      <c r="BU2190">
        <v>5.7914380302518156</v>
      </c>
      <c r="BV2190" s="60" t="str">
        <f t="shared" si="283"/>
        <v>Starlink</v>
      </c>
      <c r="BW2190" s="30" t="s">
        <v>192</v>
      </c>
      <c r="BX2190" s="15">
        <v>3.3</v>
      </c>
      <c r="BY2190" s="16">
        <v>0.2</v>
      </c>
      <c r="BZ2190" s="15">
        <v>9</v>
      </c>
      <c r="CA2190" s="15">
        <v>25.52</v>
      </c>
      <c r="CB2190" s="15">
        <v>1.1950000000000001</v>
      </c>
      <c r="CC2190" s="15">
        <v>14.9102735294118</v>
      </c>
      <c r="CD2190" s="15">
        <v>0.2</v>
      </c>
      <c r="CE2190" s="15">
        <v>2.8</v>
      </c>
      <c r="CF2190" s="31">
        <v>9</v>
      </c>
      <c r="CG2190" s="30">
        <v>260</v>
      </c>
      <c r="CH2190" s="15">
        <v>260</v>
      </c>
      <c r="CI2190" s="15">
        <v>220</v>
      </c>
      <c r="CJ2190" s="96">
        <f>Population!$CG2190-Population!$CI2190</f>
        <v>40</v>
      </c>
      <c r="CK2190" s="118">
        <f>_xlfn.DAYS(Entries!$AY$2,Population!H2190)</f>
        <v>172</v>
      </c>
      <c r="CL2190" s="118">
        <f t="shared" si="284"/>
        <v>1825</v>
      </c>
      <c r="CM2190" s="117">
        <f>Entries!$AY$5</f>
        <v>0.15</v>
      </c>
      <c r="CN2190" s="117">
        <f t="shared" si="286"/>
        <v>0.15384615384615385</v>
      </c>
      <c r="CO2190" s="119">
        <f t="shared" si="285"/>
        <v>0.91989041095890411</v>
      </c>
      <c r="CP2190" s="30" t="s">
        <v>5654</v>
      </c>
      <c r="CQ2190" s="15">
        <v>4</v>
      </c>
      <c r="CR2190" s="15" t="s">
        <v>95</v>
      </c>
      <c r="CS2190" s="15"/>
      <c r="CT2190" s="31"/>
      <c r="CU2190" s="30" t="s">
        <v>5655</v>
      </c>
      <c r="CV2190" s="15" t="s">
        <v>5651</v>
      </c>
      <c r="CW2190" s="15" t="s">
        <v>157</v>
      </c>
      <c r="CX2190" s="15" t="s">
        <v>5652</v>
      </c>
      <c r="CY2190" s="15" t="s">
        <v>107</v>
      </c>
      <c r="CZ2190" s="15" t="s">
        <v>755</v>
      </c>
      <c r="DA2190" s="31"/>
      <c r="DB2190" s="17" t="s">
        <v>15463</v>
      </c>
      <c r="DC2190" s="17" t="s">
        <v>15500</v>
      </c>
      <c r="DD2190" s="17">
        <v>1</v>
      </c>
      <c r="DE2190" s="17" t="s">
        <v>15500</v>
      </c>
      <c r="DF2190" s="17" t="s">
        <v>15500</v>
      </c>
      <c r="DG2190" s="23" t="s">
        <v>11174</v>
      </c>
      <c r="DH2190" s="145"/>
    </row>
    <row r="2191" spans="1:112" s="17" customFormat="1" x14ac:dyDescent="0.25">
      <c r="A2191" s="32" t="s">
        <v>7914</v>
      </c>
      <c r="B2191" s="98">
        <v>1</v>
      </c>
      <c r="C2191" s="149" t="s">
        <v>11188</v>
      </c>
      <c r="D2191" s="98" t="s">
        <v>5649</v>
      </c>
      <c r="E2191" s="98">
        <v>46708</v>
      </c>
      <c r="F2191" s="98" t="s">
        <v>7915</v>
      </c>
      <c r="G2191" s="33">
        <v>64931</v>
      </c>
      <c r="H2191" s="44">
        <v>44122</v>
      </c>
      <c r="I2191" s="98" t="s">
        <v>221</v>
      </c>
      <c r="J2191" s="98"/>
      <c r="K2191" s="98"/>
      <c r="L2191" s="98" t="s">
        <v>285</v>
      </c>
      <c r="M2191" t="s">
        <v>156</v>
      </c>
      <c r="N2191" s="98" t="s">
        <v>156</v>
      </c>
      <c r="O2191" t="s">
        <v>157</v>
      </c>
      <c r="P2191" s="64" t="str">
        <f>VLOOKUP(N2191,Entries!J:K,2,FALSE)</f>
        <v>UNITED STATES OF AMERICA</v>
      </c>
      <c r="Q2191" s="38" t="s">
        <v>5651</v>
      </c>
      <c r="R2191" s="32" t="s">
        <v>5651</v>
      </c>
      <c r="S2191" s="98" t="s">
        <v>156</v>
      </c>
      <c r="T2191" t="s">
        <v>157</v>
      </c>
      <c r="U2191" s="39" t="s">
        <v>159</v>
      </c>
      <c r="V2191" s="33" t="s">
        <v>159</v>
      </c>
      <c r="W2191" s="64">
        <f>IF(VLOOKUP(R2191,Entries!N:P,3,FALSE)=V2191,1,VLOOKUP(R2191,Entries!N:P,3,FALSE))</f>
        <v>1</v>
      </c>
      <c r="X2191"/>
      <c r="Y2191"/>
      <c r="Z2191" s="98"/>
      <c r="AA2191" s="98"/>
      <c r="AB2191" s="98"/>
      <c r="AC2191" s="99" t="s">
        <v>5652</v>
      </c>
      <c r="AD2191" s="98" t="s">
        <v>263</v>
      </c>
      <c r="AE2191" s="98" t="s">
        <v>263</v>
      </c>
      <c r="AF2191" s="98" t="s">
        <v>263</v>
      </c>
      <c r="AG2191" s="98" t="s">
        <v>11136</v>
      </c>
      <c r="AH2191" s="98"/>
      <c r="AI2191" s="98"/>
      <c r="AJ2191" s="98">
        <v>5</v>
      </c>
      <c r="AK2191" s="98" t="s">
        <v>95</v>
      </c>
      <c r="AL2191" s="98"/>
      <c r="AM2191" s="33"/>
      <c r="AN2191" s="32" t="s">
        <v>133</v>
      </c>
      <c r="AO2191" s="98" t="s">
        <v>134</v>
      </c>
      <c r="AP2191" s="33" t="s">
        <v>160</v>
      </c>
      <c r="AQ2191">
        <v>21104.06320226</v>
      </c>
      <c r="AR2191" t="s">
        <v>14768</v>
      </c>
      <c r="AS2191" t="s">
        <v>11225</v>
      </c>
      <c r="AT2191" t="s">
        <v>14840</v>
      </c>
      <c r="AU2191">
        <v>53.055500000000002</v>
      </c>
      <c r="AV2191" s="98">
        <v>0.92599296864444447</v>
      </c>
      <c r="AW2191">
        <v>340.04239999999999</v>
      </c>
      <c r="AX2191" s="98">
        <v>5.9348582416711109</v>
      </c>
      <c r="AY2191">
        <v>6.9760000000000004E-4</v>
      </c>
      <c r="AZ2191">
        <v>357.86489999999998</v>
      </c>
      <c r="BA2191" s="98">
        <v>6.2459194828933331</v>
      </c>
      <c r="BB2191">
        <v>2.2309000000000001</v>
      </c>
      <c r="BC2191" s="98">
        <v>3.8936542182222228E-2</v>
      </c>
      <c r="BD2191">
        <v>15.06394654</v>
      </c>
      <c r="BE2191" s="96">
        <f t="shared" si="280"/>
        <v>6925.3659032277737</v>
      </c>
      <c r="BF2191" s="96">
        <f t="shared" si="281"/>
        <v>559.197038481866</v>
      </c>
      <c r="BG2191" s="96">
        <f t="shared" si="282"/>
        <v>549.53476797368239</v>
      </c>
      <c r="BH2191">
        <v>6931.7442783738479</v>
      </c>
      <c r="BI2191">
        <v>1.7084786715557531E-3</v>
      </c>
      <c r="BJ2191">
        <v>0.92632396826991759</v>
      </c>
      <c r="BK2191">
        <v>5.93485947634196</v>
      </c>
      <c r="BL2191">
        <v>0.51226012480928407</v>
      </c>
      <c r="BM2191">
        <v>5.7725980799149612</v>
      </c>
      <c r="BN2191">
        <v>0.92599337779197</v>
      </c>
      <c r="BO2191">
        <v>5.9348594785074464</v>
      </c>
      <c r="BP2191">
        <v>1.1648580867747919E-3</v>
      </c>
      <c r="BQ2191">
        <v>0.51226012480928407</v>
      </c>
      <c r="BR2191">
        <v>6925.6466448034334</v>
      </c>
      <c r="BS2191" s="96">
        <v>562.71404030377653</v>
      </c>
      <c r="BT2191" s="96">
        <v>546.57924930308945</v>
      </c>
      <c r="BU2191">
        <v>5.7725980799149612</v>
      </c>
      <c r="BV2191" s="65" t="str">
        <f t="shared" si="283"/>
        <v>Starlink</v>
      </c>
      <c r="BW2191" s="32" t="s">
        <v>192</v>
      </c>
      <c r="BX2191" s="98">
        <v>3.3</v>
      </c>
      <c r="BY2191" s="21">
        <v>0.2</v>
      </c>
      <c r="BZ2191" s="98">
        <v>9</v>
      </c>
      <c r="CA2191" s="98">
        <v>25.52</v>
      </c>
      <c r="CB2191" s="98">
        <v>1.1950000000000001</v>
      </c>
      <c r="CC2191" s="98">
        <v>14.9102735294118</v>
      </c>
      <c r="CD2191" s="98">
        <v>0.2</v>
      </c>
      <c r="CE2191" s="98">
        <v>2.8</v>
      </c>
      <c r="CF2191" s="33">
        <v>9</v>
      </c>
      <c r="CG2191" s="32">
        <v>260</v>
      </c>
      <c r="CH2191" s="98">
        <v>260</v>
      </c>
      <c r="CI2191" s="98">
        <v>220</v>
      </c>
      <c r="CJ2191" s="98">
        <f>Population!$CG2191-Population!$CI2191</f>
        <v>40</v>
      </c>
      <c r="CK2191" s="120">
        <f>_xlfn.DAYS(Entries!$AY$2,Population!H2191)</f>
        <v>172</v>
      </c>
      <c r="CL2191" s="120">
        <f t="shared" si="284"/>
        <v>1825</v>
      </c>
      <c r="CM2191" s="122">
        <f>Entries!$AY$5</f>
        <v>0.15</v>
      </c>
      <c r="CN2191" s="122">
        <f t="shared" si="286"/>
        <v>0.15384615384615385</v>
      </c>
      <c r="CO2191" s="121">
        <f t="shared" si="285"/>
        <v>0.91989041095890411</v>
      </c>
      <c r="CP2191" s="32" t="s">
        <v>5654</v>
      </c>
      <c r="CQ2191" s="98">
        <v>4</v>
      </c>
      <c r="CR2191" s="98" t="s">
        <v>95</v>
      </c>
      <c r="CS2191" s="98"/>
      <c r="CT2191" s="33"/>
      <c r="CU2191" s="32" t="s">
        <v>5655</v>
      </c>
      <c r="CV2191" s="98" t="s">
        <v>5651</v>
      </c>
      <c r="CW2191" s="98" t="s">
        <v>157</v>
      </c>
      <c r="CX2191" s="98" t="s">
        <v>5652</v>
      </c>
      <c r="CY2191" s="98" t="s">
        <v>107</v>
      </c>
      <c r="CZ2191" s="98" t="s">
        <v>755</v>
      </c>
      <c r="DA2191" s="33"/>
      <c r="DB2191" s="17" t="s">
        <v>15463</v>
      </c>
      <c r="DC2191" s="17" t="s">
        <v>15500</v>
      </c>
      <c r="DD2191" s="17">
        <v>1</v>
      </c>
      <c r="DE2191" s="17" t="s">
        <v>15500</v>
      </c>
      <c r="DF2191" s="17" t="s">
        <v>15500</v>
      </c>
      <c r="DG2191" s="23" t="s">
        <v>11174</v>
      </c>
      <c r="DH2191" s="145"/>
    </row>
    <row r="2192" spans="1:112" s="17" customFormat="1" x14ac:dyDescent="0.25">
      <c r="A2192" s="30" t="s">
        <v>7918</v>
      </c>
      <c r="B2192" s="96">
        <v>1</v>
      </c>
      <c r="C2192" s="152" t="s">
        <v>11188</v>
      </c>
      <c r="D2192" s="96" t="s">
        <v>5649</v>
      </c>
      <c r="E2192" s="96">
        <v>46709</v>
      </c>
      <c r="F2192" s="96" t="s">
        <v>7919</v>
      </c>
      <c r="G2192" s="31">
        <v>64932</v>
      </c>
      <c r="H2192" s="43">
        <v>44122</v>
      </c>
      <c r="I2192" s="96" t="s">
        <v>221</v>
      </c>
      <c r="J2192" s="96"/>
      <c r="K2192" s="96"/>
      <c r="L2192" s="96" t="s">
        <v>285</v>
      </c>
      <c r="M2192" s="124" t="s">
        <v>156</v>
      </c>
      <c r="N2192" s="96" t="s">
        <v>156</v>
      </c>
      <c r="O2192" s="124" t="s">
        <v>157</v>
      </c>
      <c r="P2192" s="96" t="str">
        <f>VLOOKUP(N2192,Entries!J:K,2,FALSE)</f>
        <v>UNITED STATES OF AMERICA</v>
      </c>
      <c r="Q2192" s="123" t="s">
        <v>5651</v>
      </c>
      <c r="R2192" s="30" t="s">
        <v>5651</v>
      </c>
      <c r="S2192" s="96" t="s">
        <v>156</v>
      </c>
      <c r="T2192" s="124" t="s">
        <v>157</v>
      </c>
      <c r="U2192" s="125" t="s">
        <v>159</v>
      </c>
      <c r="V2192" s="31" t="s">
        <v>159</v>
      </c>
      <c r="W2192" s="64">
        <f>IF(VLOOKUP(R2192,Entries!N:P,3,FALSE)=V2192,1,VLOOKUP(R2192,Entries!N:P,3,FALSE))</f>
        <v>1</v>
      </c>
      <c r="X2192" s="124"/>
      <c r="Y2192" s="124"/>
      <c r="Z2192" s="96"/>
      <c r="AA2192" s="96"/>
      <c r="AB2192" s="96"/>
      <c r="AC2192" s="97" t="s">
        <v>5652</v>
      </c>
      <c r="AD2192" s="96" t="s">
        <v>263</v>
      </c>
      <c r="AE2192" s="96" t="s">
        <v>263</v>
      </c>
      <c r="AF2192" s="96" t="s">
        <v>263</v>
      </c>
      <c r="AG2192" s="96" t="s">
        <v>11136</v>
      </c>
      <c r="AH2192" s="96"/>
      <c r="AI2192" s="96"/>
      <c r="AJ2192" s="96">
        <v>5</v>
      </c>
      <c r="AK2192" s="96" t="s">
        <v>95</v>
      </c>
      <c r="AL2192" s="96"/>
      <c r="AM2192" s="31"/>
      <c r="AN2192" s="30" t="s">
        <v>133</v>
      </c>
      <c r="AO2192" s="96" t="s">
        <v>134</v>
      </c>
      <c r="AP2192" s="31" t="s">
        <v>160</v>
      </c>
      <c r="AQ2192">
        <v>21104.123556400002</v>
      </c>
      <c r="AR2192" t="s">
        <v>6975</v>
      </c>
      <c r="AS2192" t="s">
        <v>11225</v>
      </c>
      <c r="AT2192" t="s">
        <v>14841</v>
      </c>
      <c r="AU2192">
        <v>53.055700000000002</v>
      </c>
      <c r="AV2192" s="96">
        <v>0.9259964593022223</v>
      </c>
      <c r="AW2192">
        <v>14.777799999999999</v>
      </c>
      <c r="AX2192" s="96">
        <v>0.25792121254222222</v>
      </c>
      <c r="AY2192">
        <v>1.4310000000000001E-4</v>
      </c>
      <c r="AZ2192">
        <v>77.9602</v>
      </c>
      <c r="BA2192" s="96">
        <v>1.3606618924355556</v>
      </c>
      <c r="BB2192">
        <v>282.15480000000002</v>
      </c>
      <c r="BC2192" s="96">
        <v>4.9245292357866672</v>
      </c>
      <c r="BD2192">
        <v>15.063792510000001</v>
      </c>
      <c r="BE2192" s="96">
        <f t="shared" si="280"/>
        <v>6925.4131118923606</v>
      </c>
      <c r="BF2192" s="96">
        <f t="shared" si="281"/>
        <v>555.40413850867299</v>
      </c>
      <c r="BG2192" s="96">
        <f t="shared" si="282"/>
        <v>553.42208527604907</v>
      </c>
      <c r="BH2192">
        <v>6931.7860020756807</v>
      </c>
      <c r="BI2192">
        <v>1.296961167769557E-3</v>
      </c>
      <c r="BJ2192">
        <v>0.92632745363581681</v>
      </c>
      <c r="BK2192">
        <v>0.2579212672504308</v>
      </c>
      <c r="BL2192">
        <v>0.88461485285248587</v>
      </c>
      <c r="BM2192">
        <v>5.400577325309035</v>
      </c>
      <c r="BN2192">
        <v>0.92599686791816327</v>
      </c>
      <c r="BO2192">
        <v>0.25792126842399948</v>
      </c>
      <c r="BP2192">
        <v>1.087806187219059E-3</v>
      </c>
      <c r="BQ2192">
        <v>0.88461485285248587</v>
      </c>
      <c r="BR2192">
        <v>6925.6938146318298</v>
      </c>
      <c r="BS2192" s="96">
        <v>562.22762721417075</v>
      </c>
      <c r="BT2192" s="96">
        <v>547.16000204948887</v>
      </c>
      <c r="BU2192">
        <v>5.400577325309035</v>
      </c>
      <c r="BV2192" s="60" t="str">
        <f t="shared" si="283"/>
        <v>Starlink</v>
      </c>
      <c r="BW2192" s="30" t="s">
        <v>192</v>
      </c>
      <c r="BX2192" s="96">
        <v>3.3</v>
      </c>
      <c r="BY2192" s="16">
        <v>0.2</v>
      </c>
      <c r="BZ2192" s="96">
        <v>9</v>
      </c>
      <c r="CA2192" s="96">
        <v>25.52</v>
      </c>
      <c r="CB2192" s="96">
        <v>1.1950000000000001</v>
      </c>
      <c r="CC2192" s="96">
        <v>14.9102735294118</v>
      </c>
      <c r="CD2192" s="96">
        <v>0.2</v>
      </c>
      <c r="CE2192" s="96">
        <v>2.8</v>
      </c>
      <c r="CF2192" s="31">
        <v>9</v>
      </c>
      <c r="CG2192" s="30">
        <v>260</v>
      </c>
      <c r="CH2192" s="96">
        <v>260</v>
      </c>
      <c r="CI2192" s="96">
        <v>220</v>
      </c>
      <c r="CJ2192" s="96">
        <f>Population!$CG2192-Population!$CI2192</f>
        <v>40</v>
      </c>
      <c r="CK2192" s="118">
        <f>_xlfn.DAYS(Entries!$AY$2,Population!H2192)</f>
        <v>172</v>
      </c>
      <c r="CL2192" s="118">
        <f t="shared" si="284"/>
        <v>1825</v>
      </c>
      <c r="CM2192" s="117">
        <f>Entries!$AY$5</f>
        <v>0.15</v>
      </c>
      <c r="CN2192" s="117">
        <f t="shared" si="286"/>
        <v>0.15384615384615385</v>
      </c>
      <c r="CO2192" s="119">
        <f t="shared" si="285"/>
        <v>0.91989041095890411</v>
      </c>
      <c r="CP2192" s="30" t="s">
        <v>5654</v>
      </c>
      <c r="CQ2192" s="96">
        <v>4</v>
      </c>
      <c r="CR2192" s="96" t="s">
        <v>95</v>
      </c>
      <c r="CS2192" s="96"/>
      <c r="CT2192" s="31"/>
      <c r="CU2192" s="30" t="s">
        <v>5655</v>
      </c>
      <c r="CV2192" s="96" t="s">
        <v>5651</v>
      </c>
      <c r="CW2192" s="96" t="s">
        <v>157</v>
      </c>
      <c r="CX2192" s="96" t="s">
        <v>5652</v>
      </c>
      <c r="CY2192" s="96" t="s">
        <v>107</v>
      </c>
      <c r="CZ2192" s="96" t="s">
        <v>755</v>
      </c>
      <c r="DA2192" s="31"/>
      <c r="DB2192" s="17" t="s">
        <v>15463</v>
      </c>
      <c r="DC2192" s="17" t="s">
        <v>15500</v>
      </c>
      <c r="DD2192" s="17">
        <v>1</v>
      </c>
      <c r="DE2192" s="17" t="s">
        <v>15500</v>
      </c>
      <c r="DF2192" s="17" t="s">
        <v>15500</v>
      </c>
      <c r="DG2192" s="23" t="s">
        <v>11174</v>
      </c>
      <c r="DH2192" s="145"/>
    </row>
    <row r="2193" spans="1:112" s="17" customFormat="1" x14ac:dyDescent="0.25">
      <c r="A2193" s="32" t="s">
        <v>7922</v>
      </c>
      <c r="B2193" s="18">
        <v>1</v>
      </c>
      <c r="C2193" s="149" t="s">
        <v>11188</v>
      </c>
      <c r="D2193" s="18" t="s">
        <v>5649</v>
      </c>
      <c r="E2193" s="18">
        <v>46710</v>
      </c>
      <c r="F2193" s="18" t="s">
        <v>7923</v>
      </c>
      <c r="G2193" s="33">
        <v>64933</v>
      </c>
      <c r="H2193" s="44">
        <v>44122</v>
      </c>
      <c r="I2193" s="98" t="s">
        <v>221</v>
      </c>
      <c r="J2193" s="98"/>
      <c r="K2193" s="98"/>
      <c r="L2193" s="18" t="s">
        <v>285</v>
      </c>
      <c r="M2193" t="s">
        <v>156</v>
      </c>
      <c r="N2193" s="18" t="s">
        <v>156</v>
      </c>
      <c r="O2193" t="s">
        <v>157</v>
      </c>
      <c r="P2193" s="64" t="str">
        <f>VLOOKUP(N2193,Entries!J:K,2,FALSE)</f>
        <v>UNITED STATES OF AMERICA</v>
      </c>
      <c r="Q2193" s="38" t="s">
        <v>5651</v>
      </c>
      <c r="R2193" s="32" t="s">
        <v>5651</v>
      </c>
      <c r="S2193" s="18" t="s">
        <v>156</v>
      </c>
      <c r="T2193" t="s">
        <v>157</v>
      </c>
      <c r="U2193" s="39" t="s">
        <v>159</v>
      </c>
      <c r="V2193" s="33" t="s">
        <v>159</v>
      </c>
      <c r="W2193" s="64">
        <f>IF(VLOOKUP(R2193,Entries!N:P,3,FALSE)=V2193,1,VLOOKUP(R2193,Entries!N:P,3,FALSE))</f>
        <v>1</v>
      </c>
      <c r="X2193"/>
      <c r="Y2193"/>
      <c r="Z2193" s="18"/>
      <c r="AA2193" s="18"/>
      <c r="AB2193" s="98"/>
      <c r="AC2193" s="99" t="s">
        <v>5652</v>
      </c>
      <c r="AD2193" s="18" t="s">
        <v>263</v>
      </c>
      <c r="AE2193" s="18" t="s">
        <v>263</v>
      </c>
      <c r="AF2193" s="98" t="s">
        <v>263</v>
      </c>
      <c r="AG2193" s="98" t="s">
        <v>11136</v>
      </c>
      <c r="AH2193" s="98"/>
      <c r="AI2193" s="18"/>
      <c r="AJ2193" s="98">
        <v>5</v>
      </c>
      <c r="AK2193" s="18" t="s">
        <v>95</v>
      </c>
      <c r="AL2193" s="18"/>
      <c r="AM2193" s="33"/>
      <c r="AN2193" s="32" t="s">
        <v>133</v>
      </c>
      <c r="AO2193" s="18" t="s">
        <v>134</v>
      </c>
      <c r="AP2193" s="33" t="s">
        <v>160</v>
      </c>
      <c r="AQ2193">
        <v>21104.22031461</v>
      </c>
      <c r="AR2193" t="s">
        <v>6196</v>
      </c>
      <c r="AS2193" t="s">
        <v>11225</v>
      </c>
      <c r="AT2193" t="s">
        <v>14842</v>
      </c>
      <c r="AU2193">
        <v>53.056600000000003</v>
      </c>
      <c r="AV2193" s="98">
        <v>0.92601216726222235</v>
      </c>
      <c r="AW2193">
        <v>14.351800000000001</v>
      </c>
      <c r="AX2193" s="98">
        <v>0.25048611147555555</v>
      </c>
      <c r="AY2193">
        <v>1.462E-4</v>
      </c>
      <c r="AZ2193">
        <v>72.834100000000007</v>
      </c>
      <c r="BA2193" s="98">
        <v>1.2711945882622224</v>
      </c>
      <c r="BB2193">
        <v>287.2808</v>
      </c>
      <c r="BC2193" s="98">
        <v>5.0139947946311114</v>
      </c>
      <c r="BD2193">
        <v>15.063947990000001</v>
      </c>
      <c r="BE2193" s="96">
        <f t="shared" si="280"/>
        <v>6925.365458821012</v>
      </c>
      <c r="BF2193" s="96">
        <f t="shared" si="281"/>
        <v>555.37794725109234</v>
      </c>
      <c r="BG2193" s="96">
        <f t="shared" si="282"/>
        <v>553.35297039093257</v>
      </c>
      <c r="BH2193">
        <v>6931.7385013945504</v>
      </c>
      <c r="BI2193">
        <v>1.305236093079324E-3</v>
      </c>
      <c r="BJ2193">
        <v>0.9263431631632052</v>
      </c>
      <c r="BK2193">
        <v>0.25048616363814158</v>
      </c>
      <c r="BL2193">
        <v>0.87660958108647202</v>
      </c>
      <c r="BM2193">
        <v>5.4085808723972866</v>
      </c>
      <c r="BN2193">
        <v>0.926012575873011</v>
      </c>
      <c r="BO2193">
        <v>0.25048616587791728</v>
      </c>
      <c r="BP2193">
        <v>1.0880247398319821E-3</v>
      </c>
      <c r="BQ2193">
        <v>0.87660958108647202</v>
      </c>
      <c r="BR2193">
        <v>6925.646019490041</v>
      </c>
      <c r="BS2193" s="96">
        <v>562.18129369856433</v>
      </c>
      <c r="BT2193" s="96">
        <v>547.11074528151767</v>
      </c>
      <c r="BU2193">
        <v>5.4085808723972866</v>
      </c>
      <c r="BV2193" s="65" t="str">
        <f t="shared" si="283"/>
        <v>Starlink</v>
      </c>
      <c r="BW2193" s="32" t="s">
        <v>192</v>
      </c>
      <c r="BX2193" s="18">
        <v>3.3</v>
      </c>
      <c r="BY2193" s="21">
        <v>0.2</v>
      </c>
      <c r="BZ2193" s="18">
        <v>9</v>
      </c>
      <c r="CA2193" s="18">
        <v>25.52</v>
      </c>
      <c r="CB2193" s="18">
        <v>1.1950000000000001</v>
      </c>
      <c r="CC2193" s="18">
        <v>14.9102735294118</v>
      </c>
      <c r="CD2193" s="18">
        <v>0.2</v>
      </c>
      <c r="CE2193" s="18">
        <v>2.8</v>
      </c>
      <c r="CF2193" s="33">
        <v>9</v>
      </c>
      <c r="CG2193" s="32">
        <v>260</v>
      </c>
      <c r="CH2193" s="18">
        <v>260</v>
      </c>
      <c r="CI2193" s="18">
        <v>220</v>
      </c>
      <c r="CJ2193" s="98">
        <f>Population!$CG2193-Population!$CI2193</f>
        <v>40</v>
      </c>
      <c r="CK2193" s="120">
        <f>_xlfn.DAYS(Entries!$AY$2,Population!H2193)</f>
        <v>172</v>
      </c>
      <c r="CL2193" s="120">
        <f t="shared" si="284"/>
        <v>1825</v>
      </c>
      <c r="CM2193" s="122">
        <f>Entries!$AY$5</f>
        <v>0.15</v>
      </c>
      <c r="CN2193" s="122">
        <f t="shared" si="286"/>
        <v>0.15384615384615385</v>
      </c>
      <c r="CO2193" s="121">
        <f t="shared" si="285"/>
        <v>0.91989041095890411</v>
      </c>
      <c r="CP2193" s="32" t="s">
        <v>5654</v>
      </c>
      <c r="CQ2193" s="18">
        <v>4</v>
      </c>
      <c r="CR2193" s="18" t="s">
        <v>95</v>
      </c>
      <c r="CS2193" s="18"/>
      <c r="CT2193" s="33"/>
      <c r="CU2193" s="32" t="s">
        <v>5655</v>
      </c>
      <c r="CV2193" s="18" t="s">
        <v>5651</v>
      </c>
      <c r="CW2193" s="18" t="s">
        <v>157</v>
      </c>
      <c r="CX2193" s="18" t="s">
        <v>5652</v>
      </c>
      <c r="CY2193" s="18" t="s">
        <v>107</v>
      </c>
      <c r="CZ2193" s="18" t="s">
        <v>755</v>
      </c>
      <c r="DA2193" s="33"/>
      <c r="DB2193" s="17" t="s">
        <v>15463</v>
      </c>
      <c r="DC2193" s="17" t="s">
        <v>15500</v>
      </c>
      <c r="DD2193" s="17">
        <v>1</v>
      </c>
      <c r="DE2193" s="17" t="s">
        <v>15500</v>
      </c>
      <c r="DF2193" s="17" t="s">
        <v>15500</v>
      </c>
      <c r="DG2193" s="23" t="s">
        <v>11174</v>
      </c>
      <c r="DH2193" s="145"/>
    </row>
    <row r="2194" spans="1:112" s="17" customFormat="1" x14ac:dyDescent="0.25">
      <c r="A2194" s="30" t="s">
        <v>7925</v>
      </c>
      <c r="B2194" s="15">
        <v>1</v>
      </c>
      <c r="C2194" s="152" t="s">
        <v>11188</v>
      </c>
      <c r="D2194" s="15" t="s">
        <v>5649</v>
      </c>
      <c r="E2194" s="15">
        <v>47126</v>
      </c>
      <c r="F2194" s="15" t="s">
        <v>7926</v>
      </c>
      <c r="G2194" s="31">
        <v>65496</v>
      </c>
      <c r="H2194" s="43">
        <v>44159</v>
      </c>
      <c r="I2194" s="96" t="s">
        <v>221</v>
      </c>
      <c r="J2194" s="96"/>
      <c r="K2194" s="96"/>
      <c r="L2194" s="15" t="s">
        <v>285</v>
      </c>
      <c r="M2194" s="124" t="s">
        <v>156</v>
      </c>
      <c r="N2194" s="15" t="s">
        <v>156</v>
      </c>
      <c r="O2194" s="124" t="s">
        <v>157</v>
      </c>
      <c r="P2194" s="96" t="str">
        <f>VLOOKUP(N2194,Entries!J:K,2,FALSE)</f>
        <v>UNITED STATES OF AMERICA</v>
      </c>
      <c r="Q2194" s="123" t="s">
        <v>5651</v>
      </c>
      <c r="R2194" s="30" t="s">
        <v>5651</v>
      </c>
      <c r="S2194" s="15" t="s">
        <v>156</v>
      </c>
      <c r="T2194" s="124" t="s">
        <v>157</v>
      </c>
      <c r="U2194" s="125" t="s">
        <v>159</v>
      </c>
      <c r="V2194" s="31" t="s">
        <v>159</v>
      </c>
      <c r="W2194" s="64">
        <f>IF(VLOOKUP(R2194,Entries!N:P,3,FALSE)=V2194,1,VLOOKUP(R2194,Entries!N:P,3,FALSE))</f>
        <v>1</v>
      </c>
      <c r="X2194" s="124"/>
      <c r="Y2194" s="124"/>
      <c r="Z2194" s="15"/>
      <c r="AA2194" s="15"/>
      <c r="AB2194" s="96"/>
      <c r="AC2194" s="97" t="s">
        <v>5652</v>
      </c>
      <c r="AD2194" s="15" t="s">
        <v>263</v>
      </c>
      <c r="AE2194" s="15" t="s">
        <v>263</v>
      </c>
      <c r="AF2194" s="96" t="s">
        <v>263</v>
      </c>
      <c r="AG2194" s="96" t="s">
        <v>11136</v>
      </c>
      <c r="AH2194" s="96"/>
      <c r="AI2194" s="15"/>
      <c r="AJ2194" s="96">
        <v>5</v>
      </c>
      <c r="AK2194" s="15" t="s">
        <v>95</v>
      </c>
      <c r="AL2194" s="15"/>
      <c r="AM2194" s="31"/>
      <c r="AN2194" s="30" t="s">
        <v>133</v>
      </c>
      <c r="AO2194" s="15" t="s">
        <v>134</v>
      </c>
      <c r="AP2194" s="31" t="s">
        <v>160</v>
      </c>
      <c r="AQ2194">
        <v>21104.583344909999</v>
      </c>
      <c r="AR2194" t="s">
        <v>14843</v>
      </c>
      <c r="AS2194" t="s">
        <v>11225</v>
      </c>
      <c r="AT2194" t="s">
        <v>14844</v>
      </c>
      <c r="AU2194">
        <v>53.055399999999999</v>
      </c>
      <c r="AV2194" s="96">
        <v>0.92599122331555561</v>
      </c>
      <c r="AW2194">
        <v>57.709200000000003</v>
      </c>
      <c r="AX2194" s="96">
        <v>1.0072153391466667</v>
      </c>
      <c r="AY2194">
        <v>1.359E-4</v>
      </c>
      <c r="AZ2194">
        <v>52.0413</v>
      </c>
      <c r="BA2194" s="96">
        <v>0.90829184305333333</v>
      </c>
      <c r="BB2194">
        <v>210.39070000000001</v>
      </c>
      <c r="BC2194" s="96">
        <v>3.6720096666355562</v>
      </c>
      <c r="BD2194">
        <v>15.06397576</v>
      </c>
      <c r="BE2194" s="96">
        <f t="shared" si="280"/>
        <v>6925.3569476788853</v>
      </c>
      <c r="BF2194" s="96">
        <f t="shared" si="281"/>
        <v>555.29810368807557</v>
      </c>
      <c r="BG2194" s="96">
        <f t="shared" si="282"/>
        <v>553.41579166969586</v>
      </c>
      <c r="BH2194">
        <v>6919.7611695079386</v>
      </c>
      <c r="BI2194">
        <v>1.6217384039789659E-3</v>
      </c>
      <c r="BJ2194">
        <v>0.92567206857753759</v>
      </c>
      <c r="BK2194">
        <v>1.007323554711302</v>
      </c>
      <c r="BL2194">
        <v>1.4192164352948391</v>
      </c>
      <c r="BM2194">
        <v>3.16119353426765</v>
      </c>
      <c r="BN2194">
        <v>0.92599120707270466</v>
      </c>
      <c r="BO2194">
        <v>1.0072156204635161</v>
      </c>
      <c r="BP2194">
        <v>1.0601384652787411E-3</v>
      </c>
      <c r="BQ2194">
        <v>1.4192164352948391</v>
      </c>
      <c r="BR2194">
        <v>6925.6298698263872</v>
      </c>
      <c r="BS2194" s="96">
        <v>561.97199644767261</v>
      </c>
      <c r="BT2194" s="96">
        <v>547.28774320510092</v>
      </c>
      <c r="BU2194">
        <v>3.16119353426765</v>
      </c>
      <c r="BV2194" s="60" t="str">
        <f t="shared" si="283"/>
        <v>Starlink</v>
      </c>
      <c r="BW2194" s="30" t="s">
        <v>192</v>
      </c>
      <c r="BX2194" s="15">
        <v>3.3</v>
      </c>
      <c r="BY2194" s="16">
        <v>0.2</v>
      </c>
      <c r="BZ2194" s="15">
        <v>9</v>
      </c>
      <c r="CA2194" s="15">
        <v>25.52</v>
      </c>
      <c r="CB2194" s="15">
        <v>1.1950000000000001</v>
      </c>
      <c r="CC2194" s="15">
        <v>14.9102735294118</v>
      </c>
      <c r="CD2194" s="15">
        <v>0.2</v>
      </c>
      <c r="CE2194" s="15">
        <v>2.8</v>
      </c>
      <c r="CF2194" s="31">
        <v>9</v>
      </c>
      <c r="CG2194" s="30">
        <v>260</v>
      </c>
      <c r="CH2194" s="15">
        <v>260</v>
      </c>
      <c r="CI2194" s="15">
        <v>220</v>
      </c>
      <c r="CJ2194" s="96">
        <f>Population!$CG2194-Population!$CI2194</f>
        <v>40</v>
      </c>
      <c r="CK2194" s="118">
        <f>_xlfn.DAYS(Entries!$AY$2,Population!H2194)</f>
        <v>135</v>
      </c>
      <c r="CL2194" s="118">
        <f t="shared" si="284"/>
        <v>1825</v>
      </c>
      <c r="CM2194" s="117">
        <f>Entries!$AY$5</f>
        <v>0.15</v>
      </c>
      <c r="CN2194" s="117">
        <f t="shared" si="286"/>
        <v>0.15384615384615385</v>
      </c>
      <c r="CO2194" s="119">
        <f t="shared" si="285"/>
        <v>0.93712328767123287</v>
      </c>
      <c r="CP2194" s="30" t="s">
        <v>5654</v>
      </c>
      <c r="CQ2194" s="15">
        <v>4</v>
      </c>
      <c r="CR2194" s="15" t="s">
        <v>95</v>
      </c>
      <c r="CS2194" s="15"/>
      <c r="CT2194" s="31"/>
      <c r="CU2194" s="30" t="s">
        <v>5655</v>
      </c>
      <c r="CV2194" s="15" t="s">
        <v>5651</v>
      </c>
      <c r="CW2194" s="15" t="s">
        <v>157</v>
      </c>
      <c r="CX2194" s="15" t="s">
        <v>5652</v>
      </c>
      <c r="CY2194" s="15" t="s">
        <v>107</v>
      </c>
      <c r="CZ2194" s="15" t="s">
        <v>755</v>
      </c>
      <c r="DA2194" s="31"/>
      <c r="DB2194" s="17" t="s">
        <v>15463</v>
      </c>
      <c r="DC2194" s="17" t="s">
        <v>15500</v>
      </c>
      <c r="DD2194" s="17">
        <v>1</v>
      </c>
      <c r="DE2194" s="17" t="s">
        <v>15500</v>
      </c>
      <c r="DF2194" s="17" t="s">
        <v>15500</v>
      </c>
      <c r="DG2194" s="23" t="s">
        <v>11174</v>
      </c>
      <c r="DH2194" s="145"/>
    </row>
    <row r="2195" spans="1:112" s="17" customFormat="1" x14ac:dyDescent="0.25">
      <c r="A2195" s="32" t="s">
        <v>7928</v>
      </c>
      <c r="B2195" s="98">
        <v>1</v>
      </c>
      <c r="C2195" s="149" t="s">
        <v>11188</v>
      </c>
      <c r="D2195" s="98" t="s">
        <v>5649</v>
      </c>
      <c r="E2195" s="98">
        <v>46711</v>
      </c>
      <c r="F2195" s="98" t="s">
        <v>7929</v>
      </c>
      <c r="G2195" s="33">
        <v>64934</v>
      </c>
      <c r="H2195" s="44">
        <v>44122</v>
      </c>
      <c r="I2195" s="98" t="s">
        <v>221</v>
      </c>
      <c r="J2195" s="98"/>
      <c r="K2195" s="98"/>
      <c r="L2195" s="98" t="s">
        <v>285</v>
      </c>
      <c r="M2195" t="s">
        <v>156</v>
      </c>
      <c r="N2195" s="98" t="s">
        <v>156</v>
      </c>
      <c r="O2195" t="s">
        <v>157</v>
      </c>
      <c r="P2195" s="64" t="str">
        <f>VLOOKUP(N2195,Entries!J:K,2,FALSE)</f>
        <v>UNITED STATES OF AMERICA</v>
      </c>
      <c r="Q2195" s="38" t="s">
        <v>5651</v>
      </c>
      <c r="R2195" s="32" t="s">
        <v>5651</v>
      </c>
      <c r="S2195" s="98" t="s">
        <v>156</v>
      </c>
      <c r="T2195" t="s">
        <v>157</v>
      </c>
      <c r="U2195" s="39" t="s">
        <v>159</v>
      </c>
      <c r="V2195" s="33" t="s">
        <v>159</v>
      </c>
      <c r="W2195" s="64">
        <f>IF(VLOOKUP(R2195,Entries!N:P,3,FALSE)=V2195,1,VLOOKUP(R2195,Entries!N:P,3,FALSE))</f>
        <v>1</v>
      </c>
      <c r="X2195"/>
      <c r="Y2195"/>
      <c r="Z2195" s="98"/>
      <c r="AA2195" s="98"/>
      <c r="AB2195" s="98"/>
      <c r="AC2195" s="99" t="s">
        <v>5652</v>
      </c>
      <c r="AD2195" s="98" t="s">
        <v>263</v>
      </c>
      <c r="AE2195" s="98" t="s">
        <v>263</v>
      </c>
      <c r="AF2195" s="98" t="s">
        <v>263</v>
      </c>
      <c r="AG2195" s="98" t="s">
        <v>11136</v>
      </c>
      <c r="AH2195" s="98"/>
      <c r="AI2195" s="98"/>
      <c r="AJ2195" s="98">
        <v>5</v>
      </c>
      <c r="AK2195" s="98" t="s">
        <v>95</v>
      </c>
      <c r="AL2195" s="98"/>
      <c r="AM2195" s="33"/>
      <c r="AN2195" s="32" t="s">
        <v>133</v>
      </c>
      <c r="AO2195" s="98" t="s">
        <v>134</v>
      </c>
      <c r="AP2195" s="33" t="s">
        <v>160</v>
      </c>
      <c r="AQ2195">
        <v>21104.127695539999</v>
      </c>
      <c r="AR2195" t="s">
        <v>14845</v>
      </c>
      <c r="AS2195" t="s">
        <v>11225</v>
      </c>
      <c r="AT2195" t="s">
        <v>14846</v>
      </c>
      <c r="AU2195">
        <v>53.058</v>
      </c>
      <c r="AV2195" s="98">
        <v>0.9260366018666667</v>
      </c>
      <c r="AW2195">
        <v>359.76659999999998</v>
      </c>
      <c r="AX2195" s="98">
        <v>6.2791104023733331</v>
      </c>
      <c r="AY2195">
        <v>1.8210000000000001E-4</v>
      </c>
      <c r="AZ2195">
        <v>86.886200000000002</v>
      </c>
      <c r="BA2195" s="98">
        <v>1.5164499490577779</v>
      </c>
      <c r="BB2195">
        <v>273.23349999999999</v>
      </c>
      <c r="BC2195" s="98">
        <v>4.7688232096222221</v>
      </c>
      <c r="BD2195">
        <v>15.063973020000001</v>
      </c>
      <c r="BE2195" s="96">
        <f t="shared" si="280"/>
        <v>6925.3577874519106</v>
      </c>
      <c r="BF2195" s="96">
        <f t="shared" si="281"/>
        <v>555.61889510500532</v>
      </c>
      <c r="BG2195" s="96">
        <f t="shared" si="282"/>
        <v>553.09667979881579</v>
      </c>
      <c r="BH2195">
        <v>6931.7305672287748</v>
      </c>
      <c r="BI2195">
        <v>1.317407720932853E-3</v>
      </c>
      <c r="BJ2195">
        <v>0.9263675939123488</v>
      </c>
      <c r="BK2195">
        <v>6.2791117082189549</v>
      </c>
      <c r="BL2195">
        <v>0.91652151483599076</v>
      </c>
      <c r="BM2195">
        <v>5.368752647247109</v>
      </c>
      <c r="BN2195">
        <v>0.92603701041696207</v>
      </c>
      <c r="BO2195">
        <v>6.2791117109655428</v>
      </c>
      <c r="BP2195">
        <v>1.1259986024222931E-3</v>
      </c>
      <c r="BQ2195">
        <v>0.91652151483599076</v>
      </c>
      <c r="BR2195">
        <v>6925.638123980857</v>
      </c>
      <c r="BS2195" s="96">
        <v>562.43638282934262</v>
      </c>
      <c r="BT2195" s="96">
        <v>546.83986513237232</v>
      </c>
      <c r="BU2195">
        <v>5.368752647247109</v>
      </c>
      <c r="BV2195" s="65" t="str">
        <f t="shared" si="283"/>
        <v>Starlink</v>
      </c>
      <c r="BW2195" s="32" t="s">
        <v>192</v>
      </c>
      <c r="BX2195" s="98">
        <v>3.3</v>
      </c>
      <c r="BY2195" s="21">
        <v>0.2</v>
      </c>
      <c r="BZ2195" s="98">
        <v>9</v>
      </c>
      <c r="CA2195" s="98">
        <v>25.52</v>
      </c>
      <c r="CB2195" s="98">
        <v>1.1950000000000001</v>
      </c>
      <c r="CC2195" s="98">
        <v>14.9102735294118</v>
      </c>
      <c r="CD2195" s="98">
        <v>0.2</v>
      </c>
      <c r="CE2195" s="98">
        <v>2.8</v>
      </c>
      <c r="CF2195" s="33">
        <v>9</v>
      </c>
      <c r="CG2195" s="32">
        <v>260</v>
      </c>
      <c r="CH2195" s="98">
        <v>260</v>
      </c>
      <c r="CI2195" s="98">
        <v>220</v>
      </c>
      <c r="CJ2195" s="98">
        <f>Population!$CG2195-Population!$CI2195</f>
        <v>40</v>
      </c>
      <c r="CK2195" s="120">
        <f>_xlfn.DAYS(Entries!$AY$2,Population!H2195)</f>
        <v>172</v>
      </c>
      <c r="CL2195" s="120">
        <f t="shared" si="284"/>
        <v>1825</v>
      </c>
      <c r="CM2195" s="122">
        <f>Entries!$AY$5</f>
        <v>0.15</v>
      </c>
      <c r="CN2195" s="122">
        <f t="shared" si="286"/>
        <v>0.15384615384615385</v>
      </c>
      <c r="CO2195" s="121">
        <f t="shared" si="285"/>
        <v>0.91989041095890411</v>
      </c>
      <c r="CP2195" s="32" t="s">
        <v>5654</v>
      </c>
      <c r="CQ2195" s="98">
        <v>4</v>
      </c>
      <c r="CR2195" s="98" t="s">
        <v>95</v>
      </c>
      <c r="CS2195" s="98"/>
      <c r="CT2195" s="33"/>
      <c r="CU2195" s="32" t="s">
        <v>5655</v>
      </c>
      <c r="CV2195" s="98" t="s">
        <v>5651</v>
      </c>
      <c r="CW2195" s="98" t="s">
        <v>157</v>
      </c>
      <c r="CX2195" s="98" t="s">
        <v>5652</v>
      </c>
      <c r="CY2195" s="98" t="s">
        <v>107</v>
      </c>
      <c r="CZ2195" s="98" t="s">
        <v>755</v>
      </c>
      <c r="DA2195" s="33"/>
      <c r="DB2195" s="17" t="s">
        <v>15463</v>
      </c>
      <c r="DC2195" s="17" t="s">
        <v>15500</v>
      </c>
      <c r="DD2195" s="17">
        <v>1</v>
      </c>
      <c r="DE2195" s="17" t="s">
        <v>15500</v>
      </c>
      <c r="DF2195" s="17" t="s">
        <v>15500</v>
      </c>
      <c r="DG2195" s="23" t="s">
        <v>11174</v>
      </c>
      <c r="DH2195" s="145"/>
    </row>
    <row r="2196" spans="1:112" s="17" customFormat="1" x14ac:dyDescent="0.25">
      <c r="A2196" s="30" t="s">
        <v>7931</v>
      </c>
      <c r="B2196" s="15">
        <v>1</v>
      </c>
      <c r="C2196" s="152" t="s">
        <v>11188</v>
      </c>
      <c r="D2196" s="15" t="s">
        <v>5649</v>
      </c>
      <c r="E2196" s="15">
        <v>46712</v>
      </c>
      <c r="F2196" s="15" t="s">
        <v>7932</v>
      </c>
      <c r="G2196" s="31">
        <v>64935</v>
      </c>
      <c r="H2196" s="43">
        <v>44122</v>
      </c>
      <c r="I2196" s="96" t="s">
        <v>221</v>
      </c>
      <c r="J2196" s="96"/>
      <c r="K2196" s="96"/>
      <c r="L2196" s="15" t="s">
        <v>285</v>
      </c>
      <c r="M2196" s="124" t="s">
        <v>156</v>
      </c>
      <c r="N2196" s="15" t="s">
        <v>156</v>
      </c>
      <c r="O2196" s="124" t="s">
        <v>157</v>
      </c>
      <c r="P2196" s="96" t="str">
        <f>VLOOKUP(N2196,Entries!J:K,2,FALSE)</f>
        <v>UNITED STATES OF AMERICA</v>
      </c>
      <c r="Q2196" s="123" t="s">
        <v>5651</v>
      </c>
      <c r="R2196" s="30" t="s">
        <v>5651</v>
      </c>
      <c r="S2196" s="15" t="s">
        <v>156</v>
      </c>
      <c r="T2196" s="124" t="s">
        <v>157</v>
      </c>
      <c r="U2196" s="125" t="s">
        <v>159</v>
      </c>
      <c r="V2196" s="31" t="s">
        <v>159</v>
      </c>
      <c r="W2196" s="64">
        <f>IF(VLOOKUP(R2196,Entries!N:P,3,FALSE)=V2196,1,VLOOKUP(R2196,Entries!N:P,3,FALSE))</f>
        <v>1</v>
      </c>
      <c r="X2196" s="124"/>
      <c r="Y2196" s="124"/>
      <c r="Z2196" s="15"/>
      <c r="AA2196" s="15"/>
      <c r="AB2196" s="96"/>
      <c r="AC2196" s="97" t="s">
        <v>5652</v>
      </c>
      <c r="AD2196" s="15" t="s">
        <v>263</v>
      </c>
      <c r="AE2196" s="15" t="s">
        <v>263</v>
      </c>
      <c r="AF2196" s="96" t="s">
        <v>263</v>
      </c>
      <c r="AG2196" s="96" t="s">
        <v>11136</v>
      </c>
      <c r="AH2196" s="96"/>
      <c r="AI2196" s="15"/>
      <c r="AJ2196" s="96">
        <v>5</v>
      </c>
      <c r="AK2196" s="15" t="s">
        <v>95</v>
      </c>
      <c r="AL2196" s="15"/>
      <c r="AM2196" s="31"/>
      <c r="AN2196" s="30" t="s">
        <v>133</v>
      </c>
      <c r="AO2196" s="15" t="s">
        <v>134</v>
      </c>
      <c r="AP2196" s="31" t="s">
        <v>160</v>
      </c>
      <c r="AQ2196">
        <v>21104.09359167</v>
      </c>
      <c r="AR2196" t="s">
        <v>14847</v>
      </c>
      <c r="AS2196" t="s">
        <v>11225</v>
      </c>
      <c r="AT2196" t="s">
        <v>14848</v>
      </c>
      <c r="AU2196">
        <v>53.058100000000003</v>
      </c>
      <c r="AV2196" s="96">
        <v>0.92603834719555578</v>
      </c>
      <c r="AW2196">
        <v>359.90989999999999</v>
      </c>
      <c r="AX2196" s="96">
        <v>6.2816114586711116</v>
      </c>
      <c r="AY2196">
        <v>1.952E-4</v>
      </c>
      <c r="AZ2196">
        <v>85.641599999999997</v>
      </c>
      <c r="BA2196" s="96">
        <v>1.4947275857066669</v>
      </c>
      <c r="BB2196">
        <v>274.4796</v>
      </c>
      <c r="BC2196" s="96">
        <v>4.7905717529066676</v>
      </c>
      <c r="BD2196">
        <v>15.063934659999999</v>
      </c>
      <c r="BE2196" s="96">
        <f t="shared" si="280"/>
        <v>6925.3695443011175</v>
      </c>
      <c r="BF2196" s="96">
        <f t="shared" si="281"/>
        <v>555.72137643616588</v>
      </c>
      <c r="BG2196" s="96">
        <f t="shared" si="282"/>
        <v>553.01771216606994</v>
      </c>
      <c r="BH2196">
        <v>6931.7423538904814</v>
      </c>
      <c r="BI2196">
        <v>1.330584558451521E-3</v>
      </c>
      <c r="BJ2196">
        <v>0.92636933780430619</v>
      </c>
      <c r="BK2196">
        <v>6.2816127655237253</v>
      </c>
      <c r="BL2196">
        <v>0.91943504763782424</v>
      </c>
      <c r="BM2196">
        <v>5.3658652989561881</v>
      </c>
      <c r="BN2196">
        <v>0.92603875573626226</v>
      </c>
      <c r="BO2196">
        <v>6.2816127679005378</v>
      </c>
      <c r="BP2196">
        <v>1.1378988865170161E-3</v>
      </c>
      <c r="BQ2196">
        <v>0.91943504763782424</v>
      </c>
      <c r="BR2196">
        <v>6925.6498642312918</v>
      </c>
      <c r="BS2196" s="96">
        <v>562.53055350020713</v>
      </c>
      <c r="BT2196" s="96">
        <v>546.76917496237638</v>
      </c>
      <c r="BU2196">
        <v>5.3658652989561881</v>
      </c>
      <c r="BV2196" s="60" t="str">
        <f t="shared" si="283"/>
        <v>Starlink</v>
      </c>
      <c r="BW2196" s="30" t="s">
        <v>192</v>
      </c>
      <c r="BX2196" s="15">
        <v>3.3</v>
      </c>
      <c r="BY2196" s="16">
        <v>0.2</v>
      </c>
      <c r="BZ2196" s="15">
        <v>9</v>
      </c>
      <c r="CA2196" s="15">
        <v>25.52</v>
      </c>
      <c r="CB2196" s="15">
        <v>1.1950000000000001</v>
      </c>
      <c r="CC2196" s="15">
        <v>14.9102735294118</v>
      </c>
      <c r="CD2196" s="15">
        <v>0.2</v>
      </c>
      <c r="CE2196" s="15">
        <v>2.8</v>
      </c>
      <c r="CF2196" s="31">
        <v>9</v>
      </c>
      <c r="CG2196" s="30">
        <v>260</v>
      </c>
      <c r="CH2196" s="15">
        <v>260</v>
      </c>
      <c r="CI2196" s="15">
        <v>220</v>
      </c>
      <c r="CJ2196" s="96">
        <f>Population!$CG2196-Population!$CI2196</f>
        <v>40</v>
      </c>
      <c r="CK2196" s="118">
        <f>_xlfn.DAYS(Entries!$AY$2,Population!H2196)</f>
        <v>172</v>
      </c>
      <c r="CL2196" s="118">
        <f t="shared" si="284"/>
        <v>1825</v>
      </c>
      <c r="CM2196" s="117">
        <f>Entries!$AY$5</f>
        <v>0.15</v>
      </c>
      <c r="CN2196" s="117">
        <f t="shared" si="286"/>
        <v>0.15384615384615385</v>
      </c>
      <c r="CO2196" s="119">
        <f t="shared" si="285"/>
        <v>0.91989041095890411</v>
      </c>
      <c r="CP2196" s="30" t="s">
        <v>5654</v>
      </c>
      <c r="CQ2196" s="15">
        <v>4</v>
      </c>
      <c r="CR2196" s="15" t="s">
        <v>95</v>
      </c>
      <c r="CS2196" s="15"/>
      <c r="CT2196" s="31"/>
      <c r="CU2196" s="30" t="s">
        <v>5655</v>
      </c>
      <c r="CV2196" s="15" t="s">
        <v>5651</v>
      </c>
      <c r="CW2196" s="15" t="s">
        <v>157</v>
      </c>
      <c r="CX2196" s="15" t="s">
        <v>5652</v>
      </c>
      <c r="CY2196" s="15" t="s">
        <v>107</v>
      </c>
      <c r="CZ2196" s="15" t="s">
        <v>755</v>
      </c>
      <c r="DA2196" s="31"/>
      <c r="DB2196" s="17" t="s">
        <v>15463</v>
      </c>
      <c r="DC2196" s="17" t="s">
        <v>15500</v>
      </c>
      <c r="DD2196" s="17">
        <v>1</v>
      </c>
      <c r="DE2196" s="17" t="s">
        <v>15500</v>
      </c>
      <c r="DF2196" s="17" t="s">
        <v>15500</v>
      </c>
      <c r="DG2196" s="23" t="s">
        <v>11174</v>
      </c>
      <c r="DH2196" s="145"/>
    </row>
    <row r="2197" spans="1:112" s="17" customFormat="1" x14ac:dyDescent="0.25">
      <c r="A2197" s="32" t="s">
        <v>7934</v>
      </c>
      <c r="B2197" s="18">
        <v>1</v>
      </c>
      <c r="C2197" s="149" t="s">
        <v>11188</v>
      </c>
      <c r="D2197" s="18" t="s">
        <v>5649</v>
      </c>
      <c r="E2197" s="18">
        <v>46713</v>
      </c>
      <c r="F2197" s="18" t="s">
        <v>7935</v>
      </c>
      <c r="G2197" s="33">
        <v>64936</v>
      </c>
      <c r="H2197" s="44">
        <v>44122</v>
      </c>
      <c r="I2197" s="98" t="s">
        <v>221</v>
      </c>
      <c r="J2197" s="98"/>
      <c r="K2197" s="98"/>
      <c r="L2197" s="18" t="s">
        <v>285</v>
      </c>
      <c r="M2197" t="s">
        <v>156</v>
      </c>
      <c r="N2197" s="18" t="s">
        <v>156</v>
      </c>
      <c r="O2197" t="s">
        <v>157</v>
      </c>
      <c r="P2197" s="64" t="str">
        <f>VLOOKUP(N2197,Entries!J:K,2,FALSE)</f>
        <v>UNITED STATES OF AMERICA</v>
      </c>
      <c r="Q2197" s="38" t="s">
        <v>5651</v>
      </c>
      <c r="R2197" s="32" t="s">
        <v>5651</v>
      </c>
      <c r="S2197" s="18" t="s">
        <v>156</v>
      </c>
      <c r="T2197" t="s">
        <v>157</v>
      </c>
      <c r="U2197" s="39" t="s">
        <v>159</v>
      </c>
      <c r="V2197" s="33" t="s">
        <v>159</v>
      </c>
      <c r="W2197" s="64">
        <f>IF(VLOOKUP(R2197,Entries!N:P,3,FALSE)=V2197,1,VLOOKUP(R2197,Entries!N:P,3,FALSE))</f>
        <v>1</v>
      </c>
      <c r="X2197"/>
      <c r="Y2197"/>
      <c r="Z2197" s="18"/>
      <c r="AA2197" s="18"/>
      <c r="AB2197" s="98"/>
      <c r="AC2197" s="99" t="s">
        <v>5652</v>
      </c>
      <c r="AD2197" s="18" t="s">
        <v>263</v>
      </c>
      <c r="AE2197" s="18" t="s">
        <v>263</v>
      </c>
      <c r="AF2197" s="98" t="s">
        <v>263</v>
      </c>
      <c r="AG2197" s="98" t="s">
        <v>11136</v>
      </c>
      <c r="AH2197" s="98"/>
      <c r="AI2197" s="18"/>
      <c r="AJ2197" s="18">
        <v>5</v>
      </c>
      <c r="AK2197" s="18" t="s">
        <v>95</v>
      </c>
      <c r="AL2197" s="18"/>
      <c r="AM2197" s="33"/>
      <c r="AN2197" s="32" t="s">
        <v>133</v>
      </c>
      <c r="AO2197" s="18" t="s">
        <v>134</v>
      </c>
      <c r="AP2197" s="33" t="s">
        <v>160</v>
      </c>
      <c r="AQ2197">
        <v>21104.105582050001</v>
      </c>
      <c r="AR2197" t="s">
        <v>14849</v>
      </c>
      <c r="AS2197" t="s">
        <v>11225</v>
      </c>
      <c r="AT2197" t="s">
        <v>14850</v>
      </c>
      <c r="AU2197">
        <v>53.055500000000002</v>
      </c>
      <c r="AV2197" s="98">
        <v>0.92599296864444447</v>
      </c>
      <c r="AW2197">
        <v>359.8476</v>
      </c>
      <c r="AX2197" s="98">
        <v>6.2805241187733332</v>
      </c>
      <c r="AY2197">
        <v>1.8919999999999999E-4</v>
      </c>
      <c r="AZ2197">
        <v>74.822199999999995</v>
      </c>
      <c r="BA2197" s="98">
        <v>1.3058934719022222</v>
      </c>
      <c r="BB2197">
        <v>285.29770000000002</v>
      </c>
      <c r="BC2197" s="98">
        <v>4.9793831774355564</v>
      </c>
      <c r="BD2197">
        <v>15.064037900000001</v>
      </c>
      <c r="BE2197" s="96">
        <f t="shared" si="280"/>
        <v>6925.337902675612</v>
      </c>
      <c r="BF2197" s="96">
        <f t="shared" si="281"/>
        <v>555.64817660679728</v>
      </c>
      <c r="BG2197" s="96">
        <f t="shared" si="282"/>
        <v>553.02762874442578</v>
      </c>
      <c r="BH2197">
        <v>6931.7110234765223</v>
      </c>
      <c r="BI2197">
        <v>1.342517529881058E-3</v>
      </c>
      <c r="BJ2197">
        <v>0.9263239708846952</v>
      </c>
      <c r="BK2197">
        <v>6.2805254266768218</v>
      </c>
      <c r="BL2197">
        <v>0.89339558043853728</v>
      </c>
      <c r="BM2197">
        <v>5.3918821378756139</v>
      </c>
      <c r="BN2197">
        <v>0.92599337726052711</v>
      </c>
      <c r="BO2197">
        <v>6.2805254277018348</v>
      </c>
      <c r="BP2197">
        <v>1.127710136713436E-3</v>
      </c>
      <c r="BQ2197">
        <v>0.89339558043853728</v>
      </c>
      <c r="BR2197">
        <v>6925.6186401852237</v>
      </c>
      <c r="BS2197" s="96">
        <v>562.42873052877258</v>
      </c>
      <c r="BT2197" s="96">
        <v>546.80854984167581</v>
      </c>
      <c r="BU2197">
        <v>5.3918821378756139</v>
      </c>
      <c r="BV2197" s="65" t="str">
        <f t="shared" si="283"/>
        <v>Starlink</v>
      </c>
      <c r="BW2197" s="32" t="s">
        <v>192</v>
      </c>
      <c r="BX2197" s="18">
        <v>3.3</v>
      </c>
      <c r="BY2197" s="21">
        <v>0.2</v>
      </c>
      <c r="BZ2197" s="18">
        <v>9</v>
      </c>
      <c r="CA2197" s="18">
        <v>25.52</v>
      </c>
      <c r="CB2197" s="18">
        <v>1.1950000000000001</v>
      </c>
      <c r="CC2197" s="18">
        <v>14.9102735294118</v>
      </c>
      <c r="CD2197" s="18">
        <v>0.2</v>
      </c>
      <c r="CE2197" s="18">
        <v>2.8</v>
      </c>
      <c r="CF2197" s="33">
        <v>9</v>
      </c>
      <c r="CG2197" s="32">
        <v>260</v>
      </c>
      <c r="CH2197" s="18">
        <v>260</v>
      </c>
      <c r="CI2197" s="18">
        <v>220</v>
      </c>
      <c r="CJ2197" s="98">
        <f>Population!$CG2197-Population!$CI2197</f>
        <v>40</v>
      </c>
      <c r="CK2197" s="120">
        <f>_xlfn.DAYS(Entries!$AY$2,Population!H2197)</f>
        <v>172</v>
      </c>
      <c r="CL2197" s="120">
        <f t="shared" si="284"/>
        <v>1825</v>
      </c>
      <c r="CM2197" s="122">
        <f>Entries!$AY$5</f>
        <v>0.15</v>
      </c>
      <c r="CN2197" s="122">
        <f t="shared" si="286"/>
        <v>0.15384615384615385</v>
      </c>
      <c r="CO2197" s="121">
        <f t="shared" si="285"/>
        <v>0.91989041095890411</v>
      </c>
      <c r="CP2197" s="32" t="s">
        <v>5654</v>
      </c>
      <c r="CQ2197" s="18">
        <v>4</v>
      </c>
      <c r="CR2197" s="18" t="s">
        <v>95</v>
      </c>
      <c r="CS2197" s="18"/>
      <c r="CT2197" s="33"/>
      <c r="CU2197" s="32" t="s">
        <v>5655</v>
      </c>
      <c r="CV2197" s="18" t="s">
        <v>5651</v>
      </c>
      <c r="CW2197" s="18" t="s">
        <v>157</v>
      </c>
      <c r="CX2197" s="18" t="s">
        <v>5652</v>
      </c>
      <c r="CY2197" s="18" t="s">
        <v>107</v>
      </c>
      <c r="CZ2197" s="18" t="s">
        <v>755</v>
      </c>
      <c r="DA2197" s="33"/>
      <c r="DB2197" s="17" t="s">
        <v>15463</v>
      </c>
      <c r="DC2197" s="17" t="s">
        <v>15500</v>
      </c>
      <c r="DD2197" s="17">
        <v>1</v>
      </c>
      <c r="DE2197" s="17" t="s">
        <v>15500</v>
      </c>
      <c r="DF2197" s="17" t="s">
        <v>15500</v>
      </c>
      <c r="DG2197" s="23" t="s">
        <v>11174</v>
      </c>
      <c r="DH2197" s="145"/>
    </row>
    <row r="2198" spans="1:112" s="17" customFormat="1" x14ac:dyDescent="0.25">
      <c r="A2198" s="30" t="s">
        <v>7937</v>
      </c>
      <c r="B2198" s="15">
        <v>1</v>
      </c>
      <c r="C2198" s="152" t="s">
        <v>11188</v>
      </c>
      <c r="D2198" s="15" t="s">
        <v>5649</v>
      </c>
      <c r="E2198" s="15">
        <v>46714</v>
      </c>
      <c r="F2198" s="15" t="s">
        <v>7938</v>
      </c>
      <c r="G2198" s="31">
        <v>64937</v>
      </c>
      <c r="H2198" s="43">
        <v>44122</v>
      </c>
      <c r="I2198" s="96" t="s">
        <v>221</v>
      </c>
      <c r="J2198" s="96"/>
      <c r="K2198" s="96"/>
      <c r="L2198" s="15" t="s">
        <v>285</v>
      </c>
      <c r="M2198" s="124" t="s">
        <v>156</v>
      </c>
      <c r="N2198" s="15" t="s">
        <v>156</v>
      </c>
      <c r="O2198" s="124" t="s">
        <v>157</v>
      </c>
      <c r="P2198" s="96" t="str">
        <f>VLOOKUP(N2198,Entries!J:K,2,FALSE)</f>
        <v>UNITED STATES OF AMERICA</v>
      </c>
      <c r="Q2198" s="123" t="s">
        <v>5651</v>
      </c>
      <c r="R2198" s="30" t="s">
        <v>5651</v>
      </c>
      <c r="S2198" s="15" t="s">
        <v>156</v>
      </c>
      <c r="T2198" s="124" t="s">
        <v>157</v>
      </c>
      <c r="U2198" s="125" t="s">
        <v>159</v>
      </c>
      <c r="V2198" s="31" t="s">
        <v>159</v>
      </c>
      <c r="W2198" s="64">
        <f>IF(VLOOKUP(R2198,Entries!N:P,3,FALSE)=V2198,1,VLOOKUP(R2198,Entries!N:P,3,FALSE))</f>
        <v>1</v>
      </c>
      <c r="X2198" s="124"/>
      <c r="Y2198" s="124"/>
      <c r="Z2198" s="15"/>
      <c r="AA2198" s="15"/>
      <c r="AB2198" s="96"/>
      <c r="AC2198" s="97" t="s">
        <v>5652</v>
      </c>
      <c r="AD2198" s="15" t="s">
        <v>263</v>
      </c>
      <c r="AE2198" s="15" t="s">
        <v>263</v>
      </c>
      <c r="AF2198" s="96" t="s">
        <v>263</v>
      </c>
      <c r="AG2198" s="96" t="s">
        <v>11136</v>
      </c>
      <c r="AH2198" s="96"/>
      <c r="AI2198" s="15"/>
      <c r="AJ2198" s="15">
        <v>5</v>
      </c>
      <c r="AK2198" s="15" t="s">
        <v>95</v>
      </c>
      <c r="AL2198" s="15"/>
      <c r="AM2198" s="31"/>
      <c r="AN2198" s="30" t="s">
        <v>133</v>
      </c>
      <c r="AO2198" s="15" t="s">
        <v>134</v>
      </c>
      <c r="AP2198" s="31" t="s">
        <v>160</v>
      </c>
      <c r="AQ2198">
        <v>21104.227217970001</v>
      </c>
      <c r="AR2198" t="s">
        <v>14851</v>
      </c>
      <c r="AS2198" t="s">
        <v>11225</v>
      </c>
      <c r="AT2198" t="s">
        <v>14852</v>
      </c>
      <c r="AU2198">
        <v>53.056699999999999</v>
      </c>
      <c r="AV2198" s="96">
        <v>0.9260139125911111</v>
      </c>
      <c r="AW2198">
        <v>359.30360000000002</v>
      </c>
      <c r="AX2198" s="96">
        <v>6.2710295296177785</v>
      </c>
      <c r="AY2198">
        <v>1.919E-4</v>
      </c>
      <c r="AZ2198">
        <v>85.726699999999994</v>
      </c>
      <c r="BA2198" s="96">
        <v>1.4962128605911111</v>
      </c>
      <c r="BB2198">
        <v>274.39420000000001</v>
      </c>
      <c r="BC2198" s="96">
        <v>4.7890812420355564</v>
      </c>
      <c r="BD2198">
        <v>15.06404959</v>
      </c>
      <c r="BE2198" s="96">
        <f t="shared" si="280"/>
        <v>6925.3343198758239</v>
      </c>
      <c r="BF2198" s="96">
        <f t="shared" si="281"/>
        <v>555.66329153180777</v>
      </c>
      <c r="BG2198" s="96">
        <f t="shared" si="282"/>
        <v>553.00534821984002</v>
      </c>
      <c r="BH2198">
        <v>6931.7071571875586</v>
      </c>
      <c r="BI2198">
        <v>1.3276704244482461E-3</v>
      </c>
      <c r="BJ2198">
        <v>0.92634491120425766</v>
      </c>
      <c r="BK2198">
        <v>6.2710308353643054</v>
      </c>
      <c r="BL2198">
        <v>0.91824003839916779</v>
      </c>
      <c r="BM2198">
        <v>5.367055073360933</v>
      </c>
      <c r="BN2198">
        <v>0.92601432116090709</v>
      </c>
      <c r="BO2198">
        <v>6.2710308365543304</v>
      </c>
      <c r="BP2198">
        <v>1.1348422535474359E-3</v>
      </c>
      <c r="BQ2198">
        <v>0.91824003839916779</v>
      </c>
      <c r="BR2198">
        <v>6925.6148652456941</v>
      </c>
      <c r="BS2198" s="96">
        <v>562.47434562657145</v>
      </c>
      <c r="BT2198" s="96">
        <v>546.75538486481673</v>
      </c>
      <c r="BU2198">
        <v>5.367055073360933</v>
      </c>
      <c r="BV2198" s="60" t="str">
        <f t="shared" si="283"/>
        <v>Starlink</v>
      </c>
      <c r="BW2198" s="30" t="s">
        <v>192</v>
      </c>
      <c r="BX2198" s="15">
        <v>3.3</v>
      </c>
      <c r="BY2198" s="16">
        <v>0.2</v>
      </c>
      <c r="BZ2198" s="15">
        <v>9</v>
      </c>
      <c r="CA2198" s="15">
        <v>25.52</v>
      </c>
      <c r="CB2198" s="15">
        <v>1.1950000000000001</v>
      </c>
      <c r="CC2198" s="15">
        <v>14.9102735294118</v>
      </c>
      <c r="CD2198" s="15">
        <v>0.2</v>
      </c>
      <c r="CE2198" s="15">
        <v>2.8</v>
      </c>
      <c r="CF2198" s="31">
        <v>9</v>
      </c>
      <c r="CG2198" s="30">
        <v>260</v>
      </c>
      <c r="CH2198" s="15">
        <v>260</v>
      </c>
      <c r="CI2198" s="15">
        <v>220</v>
      </c>
      <c r="CJ2198" s="96">
        <f>Population!$CG2198-Population!$CI2198</f>
        <v>40</v>
      </c>
      <c r="CK2198" s="118">
        <f>_xlfn.DAYS(Entries!$AY$2,Population!H2198)</f>
        <v>172</v>
      </c>
      <c r="CL2198" s="118">
        <f t="shared" si="284"/>
        <v>1825</v>
      </c>
      <c r="CM2198" s="117">
        <f>Entries!$AY$5</f>
        <v>0.15</v>
      </c>
      <c r="CN2198" s="117">
        <f t="shared" si="286"/>
        <v>0.15384615384615385</v>
      </c>
      <c r="CO2198" s="119">
        <f t="shared" si="285"/>
        <v>0.91989041095890411</v>
      </c>
      <c r="CP2198" s="30" t="s">
        <v>5654</v>
      </c>
      <c r="CQ2198" s="15">
        <v>4</v>
      </c>
      <c r="CR2198" s="15" t="s">
        <v>95</v>
      </c>
      <c r="CS2198" s="15"/>
      <c r="CT2198" s="31"/>
      <c r="CU2198" s="30" t="s">
        <v>5655</v>
      </c>
      <c r="CV2198" s="15" t="s">
        <v>5651</v>
      </c>
      <c r="CW2198" s="15" t="s">
        <v>157</v>
      </c>
      <c r="CX2198" s="15" t="s">
        <v>5652</v>
      </c>
      <c r="CY2198" s="15" t="s">
        <v>107</v>
      </c>
      <c r="CZ2198" s="15" t="s">
        <v>755</v>
      </c>
      <c r="DA2198" s="31"/>
      <c r="DB2198" s="17" t="s">
        <v>15463</v>
      </c>
      <c r="DC2198" s="17" t="s">
        <v>15500</v>
      </c>
      <c r="DD2198" s="17">
        <v>1</v>
      </c>
      <c r="DE2198" s="17" t="s">
        <v>15500</v>
      </c>
      <c r="DF2198" s="17" t="s">
        <v>15500</v>
      </c>
      <c r="DG2198" s="23" t="s">
        <v>11174</v>
      </c>
      <c r="DH2198" s="145"/>
    </row>
    <row r="2199" spans="1:112" s="17" customFormat="1" x14ac:dyDescent="0.25">
      <c r="A2199" s="32" t="s">
        <v>7940</v>
      </c>
      <c r="B2199" s="18">
        <v>1</v>
      </c>
      <c r="C2199" s="149" t="s">
        <v>11188</v>
      </c>
      <c r="D2199" s="18" t="s">
        <v>5649</v>
      </c>
      <c r="E2199" s="18">
        <v>46715</v>
      </c>
      <c r="F2199" s="18" t="s">
        <v>7941</v>
      </c>
      <c r="G2199" s="33">
        <v>64938</v>
      </c>
      <c r="H2199" s="44">
        <v>44122</v>
      </c>
      <c r="I2199" s="98" t="s">
        <v>221</v>
      </c>
      <c r="J2199" s="98"/>
      <c r="K2199" s="98"/>
      <c r="L2199" s="18" t="s">
        <v>285</v>
      </c>
      <c r="M2199" t="s">
        <v>156</v>
      </c>
      <c r="N2199" s="18" t="s">
        <v>156</v>
      </c>
      <c r="O2199" t="s">
        <v>157</v>
      </c>
      <c r="P2199" s="64" t="str">
        <f>VLOOKUP(N2199,Entries!J:K,2,FALSE)</f>
        <v>UNITED STATES OF AMERICA</v>
      </c>
      <c r="Q2199" s="38" t="s">
        <v>5651</v>
      </c>
      <c r="R2199" s="32" t="s">
        <v>5651</v>
      </c>
      <c r="S2199" s="18" t="s">
        <v>156</v>
      </c>
      <c r="T2199" t="s">
        <v>157</v>
      </c>
      <c r="U2199" s="39" t="s">
        <v>159</v>
      </c>
      <c r="V2199" s="33" t="s">
        <v>159</v>
      </c>
      <c r="W2199" s="64">
        <f>IF(VLOOKUP(R2199,Entries!N:P,3,FALSE)=V2199,1,VLOOKUP(R2199,Entries!N:P,3,FALSE))</f>
        <v>1</v>
      </c>
      <c r="X2199"/>
      <c r="Y2199"/>
      <c r="Z2199" s="18"/>
      <c r="AA2199" s="18"/>
      <c r="AB2199" s="98"/>
      <c r="AC2199" s="99" t="s">
        <v>5652</v>
      </c>
      <c r="AD2199" s="18" t="s">
        <v>263</v>
      </c>
      <c r="AE2199" s="18" t="s">
        <v>263</v>
      </c>
      <c r="AF2199" s="98" t="s">
        <v>263</v>
      </c>
      <c r="AG2199" s="98" t="s">
        <v>11136</v>
      </c>
      <c r="AH2199" s="98"/>
      <c r="AI2199" s="18"/>
      <c r="AJ2199" s="18">
        <v>5</v>
      </c>
      <c r="AK2199" s="18" t="s">
        <v>95</v>
      </c>
      <c r="AL2199" s="18"/>
      <c r="AM2199" s="33"/>
      <c r="AN2199" s="32" t="s">
        <v>133</v>
      </c>
      <c r="AO2199" s="18" t="s">
        <v>134</v>
      </c>
      <c r="AP2199" s="33" t="s">
        <v>160</v>
      </c>
      <c r="AQ2199">
        <v>21104.090851320001</v>
      </c>
      <c r="AR2199" t="s">
        <v>6636</v>
      </c>
      <c r="AS2199" t="s">
        <v>11225</v>
      </c>
      <c r="AT2199" t="s">
        <v>14853</v>
      </c>
      <c r="AU2199">
        <v>53.058199999999999</v>
      </c>
      <c r="AV2199" s="98">
        <v>0.92604009252444441</v>
      </c>
      <c r="AW2199">
        <v>359.92259999999999</v>
      </c>
      <c r="AX2199" s="98">
        <v>6.2818331154399996</v>
      </c>
      <c r="AY2199">
        <v>2.0340000000000001E-4</v>
      </c>
      <c r="AZ2199">
        <v>86.183999999999997</v>
      </c>
      <c r="BA2199" s="98">
        <v>1.5041942496</v>
      </c>
      <c r="BB2199">
        <v>273.93819999999999</v>
      </c>
      <c r="BC2199" s="98">
        <v>4.7811225423022226</v>
      </c>
      <c r="BD2199">
        <v>15.063978430000001</v>
      </c>
      <c r="BE2199" s="96">
        <f t="shared" si="280"/>
        <v>6925.3561293601624</v>
      </c>
      <c r="BF2199" s="96">
        <f t="shared" si="281"/>
        <v>555.76474679687362</v>
      </c>
      <c r="BG2199" s="96">
        <f t="shared" si="282"/>
        <v>552.9475119234512</v>
      </c>
      <c r="BH2199">
        <v>6931.7289409484711</v>
      </c>
      <c r="BI2199">
        <v>1.336429965131892E-3</v>
      </c>
      <c r="BJ2199">
        <v>0.92637108409456559</v>
      </c>
      <c r="BK2199">
        <v>6.2818344230147432</v>
      </c>
      <c r="BL2199">
        <v>0.92398126667404012</v>
      </c>
      <c r="BM2199">
        <v>5.3613365292425366</v>
      </c>
      <c r="BN2199">
        <v>0.92604050106021618</v>
      </c>
      <c r="BO2199">
        <v>6.281834424757176</v>
      </c>
      <c r="BP2199">
        <v>1.1455847576486279E-3</v>
      </c>
      <c r="BQ2199">
        <v>0.92398126667404012</v>
      </c>
      <c r="BR2199">
        <v>6925.6364337626237</v>
      </c>
      <c r="BS2199" s="96">
        <v>562.57033729815885</v>
      </c>
      <c r="BT2199" s="96">
        <v>546.70253022708948</v>
      </c>
      <c r="BU2199">
        <v>5.3613365292425366</v>
      </c>
      <c r="BV2199" s="65" t="str">
        <f t="shared" si="283"/>
        <v>Starlink</v>
      </c>
      <c r="BW2199" s="32" t="s">
        <v>192</v>
      </c>
      <c r="BX2199" s="18">
        <v>3.3</v>
      </c>
      <c r="BY2199" s="21">
        <v>0.2</v>
      </c>
      <c r="BZ2199" s="18">
        <v>9</v>
      </c>
      <c r="CA2199" s="18">
        <v>25.52</v>
      </c>
      <c r="CB2199" s="18">
        <v>1.1950000000000001</v>
      </c>
      <c r="CC2199" s="18">
        <v>14.9102735294118</v>
      </c>
      <c r="CD2199" s="18">
        <v>0.2</v>
      </c>
      <c r="CE2199" s="18">
        <v>2.8</v>
      </c>
      <c r="CF2199" s="33">
        <v>9</v>
      </c>
      <c r="CG2199" s="32">
        <v>260</v>
      </c>
      <c r="CH2199" s="18">
        <v>260</v>
      </c>
      <c r="CI2199" s="18">
        <v>220</v>
      </c>
      <c r="CJ2199" s="98">
        <f>Population!$CG2199-Population!$CI2199</f>
        <v>40</v>
      </c>
      <c r="CK2199" s="120">
        <f>_xlfn.DAYS(Entries!$AY$2,Population!H2199)</f>
        <v>172</v>
      </c>
      <c r="CL2199" s="120">
        <f t="shared" si="284"/>
        <v>1825</v>
      </c>
      <c r="CM2199" s="122">
        <f>Entries!$AY$5</f>
        <v>0.15</v>
      </c>
      <c r="CN2199" s="122">
        <f t="shared" si="286"/>
        <v>0.15384615384615385</v>
      </c>
      <c r="CO2199" s="121">
        <f t="shared" si="285"/>
        <v>0.91989041095890411</v>
      </c>
      <c r="CP2199" s="32" t="s">
        <v>5654</v>
      </c>
      <c r="CQ2199" s="18">
        <v>4</v>
      </c>
      <c r="CR2199" s="18" t="s">
        <v>95</v>
      </c>
      <c r="CS2199" s="18"/>
      <c r="CT2199" s="33"/>
      <c r="CU2199" s="32" t="s">
        <v>5655</v>
      </c>
      <c r="CV2199" s="18" t="s">
        <v>5651</v>
      </c>
      <c r="CW2199" s="18" t="s">
        <v>157</v>
      </c>
      <c r="CX2199" s="18" t="s">
        <v>5652</v>
      </c>
      <c r="CY2199" s="18" t="s">
        <v>107</v>
      </c>
      <c r="CZ2199" s="18" t="s">
        <v>755</v>
      </c>
      <c r="DA2199" s="33"/>
      <c r="DB2199" s="17" t="s">
        <v>15463</v>
      </c>
      <c r="DC2199" s="17" t="s">
        <v>15500</v>
      </c>
      <c r="DD2199" s="17">
        <v>1</v>
      </c>
      <c r="DE2199" s="17" t="s">
        <v>15500</v>
      </c>
      <c r="DF2199" s="17" t="s">
        <v>15500</v>
      </c>
      <c r="DG2199" s="23" t="s">
        <v>11174</v>
      </c>
      <c r="DH2199" s="145"/>
    </row>
    <row r="2200" spans="1:112" s="17" customFormat="1" x14ac:dyDescent="0.25">
      <c r="A2200" s="30" t="s">
        <v>7943</v>
      </c>
      <c r="B2200" s="96">
        <v>1</v>
      </c>
      <c r="C2200" s="152" t="s">
        <v>11188</v>
      </c>
      <c r="D2200" s="96" t="s">
        <v>5649</v>
      </c>
      <c r="E2200" s="96">
        <v>46716</v>
      </c>
      <c r="F2200" s="96" t="s">
        <v>7944</v>
      </c>
      <c r="G2200" s="31">
        <v>64940</v>
      </c>
      <c r="H2200" s="43">
        <v>44122</v>
      </c>
      <c r="I2200" s="96" t="s">
        <v>221</v>
      </c>
      <c r="J2200" s="96"/>
      <c r="K2200" s="96"/>
      <c r="L2200" s="96" t="s">
        <v>285</v>
      </c>
      <c r="M2200" s="124" t="s">
        <v>156</v>
      </c>
      <c r="N2200" s="96" t="s">
        <v>156</v>
      </c>
      <c r="O2200" s="124" t="s">
        <v>157</v>
      </c>
      <c r="P2200" s="96" t="str">
        <f>VLOOKUP(N2200,Entries!J:K,2,FALSE)</f>
        <v>UNITED STATES OF AMERICA</v>
      </c>
      <c r="Q2200" s="123" t="s">
        <v>5651</v>
      </c>
      <c r="R2200" s="30" t="s">
        <v>5651</v>
      </c>
      <c r="S2200" s="96" t="s">
        <v>156</v>
      </c>
      <c r="T2200" s="124" t="s">
        <v>157</v>
      </c>
      <c r="U2200" s="125" t="s">
        <v>159</v>
      </c>
      <c r="V2200" s="31" t="s">
        <v>159</v>
      </c>
      <c r="W2200" s="64">
        <f>IF(VLOOKUP(R2200,Entries!N:P,3,FALSE)=V2200,1,VLOOKUP(R2200,Entries!N:P,3,FALSE))</f>
        <v>1</v>
      </c>
      <c r="X2200" s="124"/>
      <c r="Y2200" s="124"/>
      <c r="Z2200" s="96"/>
      <c r="AA2200" s="96"/>
      <c r="AB2200" s="96"/>
      <c r="AC2200" s="97" t="s">
        <v>5652</v>
      </c>
      <c r="AD2200" s="96" t="s">
        <v>263</v>
      </c>
      <c r="AE2200" s="96" t="s">
        <v>263</v>
      </c>
      <c r="AF2200" s="96" t="s">
        <v>263</v>
      </c>
      <c r="AG2200" s="96" t="s">
        <v>11136</v>
      </c>
      <c r="AH2200" s="96"/>
      <c r="AI2200" s="96"/>
      <c r="AJ2200" s="96">
        <v>5</v>
      </c>
      <c r="AK2200" s="96" t="s">
        <v>95</v>
      </c>
      <c r="AL2200" s="96"/>
      <c r="AM2200" s="31"/>
      <c r="AN2200" s="30" t="s">
        <v>133</v>
      </c>
      <c r="AO2200" s="96" t="s">
        <v>134</v>
      </c>
      <c r="AP2200" s="31" t="s">
        <v>160</v>
      </c>
      <c r="AQ2200">
        <v>21104.172398229999</v>
      </c>
      <c r="AR2200" t="s">
        <v>14854</v>
      </c>
      <c r="AS2200" t="s">
        <v>11225</v>
      </c>
      <c r="AT2200" t="s">
        <v>14855</v>
      </c>
      <c r="AU2200">
        <v>53.056600000000003</v>
      </c>
      <c r="AV2200" s="96">
        <v>0.92601216726222235</v>
      </c>
      <c r="AW2200">
        <v>14.573</v>
      </c>
      <c r="AX2200" s="96">
        <v>0.2543467789777778</v>
      </c>
      <c r="AY2200">
        <v>1.7100000000000001E-4</v>
      </c>
      <c r="AZ2200">
        <v>71.719800000000006</v>
      </c>
      <c r="BA2200" s="96">
        <v>1.2517463884533335</v>
      </c>
      <c r="BB2200">
        <v>288.39769999999999</v>
      </c>
      <c r="BC2200" s="96">
        <v>5.0334883729911111</v>
      </c>
      <c r="BD2200">
        <v>15.06395346</v>
      </c>
      <c r="BE2200" s="96">
        <f t="shared" si="280"/>
        <v>6925.3637823354211</v>
      </c>
      <c r="BF2200" s="96">
        <f t="shared" si="281"/>
        <v>555.54801954219965</v>
      </c>
      <c r="BG2200" s="96">
        <f t="shared" si="282"/>
        <v>553.17954512864162</v>
      </c>
      <c r="BH2200">
        <v>6931.7369124697234</v>
      </c>
      <c r="BI2200">
        <v>1.3294043146290021E-3</v>
      </c>
      <c r="BJ2200">
        <v>0.92634316335446221</v>
      </c>
      <c r="BK2200">
        <v>0.2543468319824026</v>
      </c>
      <c r="BL2200">
        <v>0.88146574344357409</v>
      </c>
      <c r="BM2200">
        <v>5.4037700986725294</v>
      </c>
      <c r="BN2200">
        <v>0.92601257586634167</v>
      </c>
      <c r="BO2200">
        <v>0.25434683421021492</v>
      </c>
      <c r="BP2200">
        <v>1.109287701998171E-3</v>
      </c>
      <c r="BQ2200">
        <v>0.88146574344357409</v>
      </c>
      <c r="BR2200">
        <v>6925.6443429228339</v>
      </c>
      <c r="BS2200" s="96">
        <v>562.32687502085173</v>
      </c>
      <c r="BT2200" s="96">
        <v>546.96181082481689</v>
      </c>
      <c r="BU2200">
        <v>5.4037700986725294</v>
      </c>
      <c r="BV2200" s="60" t="str">
        <f t="shared" si="283"/>
        <v>Starlink</v>
      </c>
      <c r="BW2200" s="30" t="s">
        <v>192</v>
      </c>
      <c r="BX2200" s="96">
        <v>3.3</v>
      </c>
      <c r="BY2200" s="16">
        <v>0.2</v>
      </c>
      <c r="BZ2200" s="96">
        <v>9</v>
      </c>
      <c r="CA2200" s="96">
        <v>25.52</v>
      </c>
      <c r="CB2200" s="96">
        <v>1.1950000000000001</v>
      </c>
      <c r="CC2200" s="96">
        <v>14.9102735294118</v>
      </c>
      <c r="CD2200" s="96">
        <v>0.2</v>
      </c>
      <c r="CE2200" s="96">
        <v>2.8</v>
      </c>
      <c r="CF2200" s="31">
        <v>9</v>
      </c>
      <c r="CG2200" s="30">
        <v>260</v>
      </c>
      <c r="CH2200" s="96">
        <v>260</v>
      </c>
      <c r="CI2200" s="96">
        <v>220</v>
      </c>
      <c r="CJ2200" s="96">
        <f>Population!$CG2200-Population!$CI2200</f>
        <v>40</v>
      </c>
      <c r="CK2200" s="118">
        <f>_xlfn.DAYS(Entries!$AY$2,Population!H2200)</f>
        <v>172</v>
      </c>
      <c r="CL2200" s="118">
        <f t="shared" si="284"/>
        <v>1825</v>
      </c>
      <c r="CM2200" s="117">
        <f>Entries!$AY$5</f>
        <v>0.15</v>
      </c>
      <c r="CN2200" s="117">
        <f t="shared" si="286"/>
        <v>0.15384615384615385</v>
      </c>
      <c r="CO2200" s="119">
        <f t="shared" si="285"/>
        <v>0.91989041095890411</v>
      </c>
      <c r="CP2200" s="30" t="s">
        <v>5654</v>
      </c>
      <c r="CQ2200" s="96">
        <v>4</v>
      </c>
      <c r="CR2200" s="96" t="s">
        <v>95</v>
      </c>
      <c r="CS2200" s="96"/>
      <c r="CT2200" s="31"/>
      <c r="CU2200" s="30" t="s">
        <v>5655</v>
      </c>
      <c r="CV2200" s="96" t="s">
        <v>5651</v>
      </c>
      <c r="CW2200" s="96" t="s">
        <v>157</v>
      </c>
      <c r="CX2200" s="96" t="s">
        <v>5652</v>
      </c>
      <c r="CY2200" s="96" t="s">
        <v>107</v>
      </c>
      <c r="CZ2200" s="96" t="s">
        <v>755</v>
      </c>
      <c r="DA2200" s="31"/>
      <c r="DB2200" s="17" t="s">
        <v>15463</v>
      </c>
      <c r="DC2200" s="17" t="s">
        <v>15500</v>
      </c>
      <c r="DD2200" s="17">
        <v>1</v>
      </c>
      <c r="DE2200" s="17" t="s">
        <v>15500</v>
      </c>
      <c r="DF2200" s="17" t="s">
        <v>15500</v>
      </c>
      <c r="DG2200" s="23" t="s">
        <v>11174</v>
      </c>
      <c r="DH2200" s="145"/>
    </row>
    <row r="2201" spans="1:112" s="17" customFormat="1" x14ac:dyDescent="0.25">
      <c r="A2201" s="32" t="s">
        <v>7946</v>
      </c>
      <c r="B2201" s="98">
        <v>1</v>
      </c>
      <c r="C2201" s="149" t="s">
        <v>11188</v>
      </c>
      <c r="D2201" s="98" t="s">
        <v>5649</v>
      </c>
      <c r="E2201" s="98">
        <v>46717</v>
      </c>
      <c r="F2201" s="98" t="s">
        <v>7947</v>
      </c>
      <c r="G2201" s="33">
        <v>64941</v>
      </c>
      <c r="H2201" s="44">
        <v>44122</v>
      </c>
      <c r="I2201" s="98" t="s">
        <v>221</v>
      </c>
      <c r="J2201" s="98"/>
      <c r="K2201" s="98"/>
      <c r="L2201" s="98" t="s">
        <v>285</v>
      </c>
      <c r="M2201" t="s">
        <v>156</v>
      </c>
      <c r="N2201" s="98" t="s">
        <v>156</v>
      </c>
      <c r="O2201" t="s">
        <v>157</v>
      </c>
      <c r="P2201" s="64" t="str">
        <f>VLOOKUP(N2201,Entries!J:K,2,FALSE)</f>
        <v>UNITED STATES OF AMERICA</v>
      </c>
      <c r="Q2201" s="38" t="s">
        <v>5651</v>
      </c>
      <c r="R2201" s="32" t="s">
        <v>5651</v>
      </c>
      <c r="S2201" s="98" t="s">
        <v>156</v>
      </c>
      <c r="T2201" t="s">
        <v>157</v>
      </c>
      <c r="U2201" s="39" t="s">
        <v>159</v>
      </c>
      <c r="V2201" s="33" t="s">
        <v>159</v>
      </c>
      <c r="W2201" s="64">
        <f>IF(VLOOKUP(R2201,Entries!N:P,3,FALSE)=V2201,1,VLOOKUP(R2201,Entries!N:P,3,FALSE))</f>
        <v>1</v>
      </c>
      <c r="X2201"/>
      <c r="Y2201"/>
      <c r="Z2201" s="98"/>
      <c r="AA2201" s="98"/>
      <c r="AB2201" s="98"/>
      <c r="AC2201" s="99" t="s">
        <v>5652</v>
      </c>
      <c r="AD2201" s="98" t="s">
        <v>263</v>
      </c>
      <c r="AE2201" s="98" t="s">
        <v>263</v>
      </c>
      <c r="AF2201" s="98" t="s">
        <v>263</v>
      </c>
      <c r="AG2201" s="98" t="s">
        <v>11136</v>
      </c>
      <c r="AH2201" s="98"/>
      <c r="AI2201" s="98"/>
      <c r="AJ2201" s="98">
        <v>5</v>
      </c>
      <c r="AK2201" s="98" t="s">
        <v>95</v>
      </c>
      <c r="AL2201" s="98"/>
      <c r="AM2201" s="33"/>
      <c r="AN2201" s="32" t="s">
        <v>133</v>
      </c>
      <c r="AO2201" s="98" t="s">
        <v>134</v>
      </c>
      <c r="AP2201" s="33" t="s">
        <v>160</v>
      </c>
      <c r="AQ2201">
        <v>21104.10928601</v>
      </c>
      <c r="AR2201" t="s">
        <v>14856</v>
      </c>
      <c r="AS2201" t="s">
        <v>11225</v>
      </c>
      <c r="AT2201" t="s">
        <v>14857</v>
      </c>
      <c r="AU2201">
        <v>53.0563</v>
      </c>
      <c r="AV2201" s="98">
        <v>0.92600693127555567</v>
      </c>
      <c r="AW2201">
        <v>359.84010000000001</v>
      </c>
      <c r="AX2201" s="98">
        <v>6.2803932191066663</v>
      </c>
      <c r="AY2201">
        <v>1.694E-4</v>
      </c>
      <c r="AZ2201">
        <v>86.001099999999994</v>
      </c>
      <c r="BA2201" s="98">
        <v>1.5010020430622222</v>
      </c>
      <c r="BB2201">
        <v>274.11709999999999</v>
      </c>
      <c r="BC2201" s="98">
        <v>4.7842449356844448</v>
      </c>
      <c r="BD2201">
        <v>15.06398619</v>
      </c>
      <c r="BE2201" s="96">
        <f t="shared" si="280"/>
        <v>6925.3537510269425</v>
      </c>
      <c r="BF2201" s="96">
        <f t="shared" si="281"/>
        <v>555.52690595236709</v>
      </c>
      <c r="BG2201" s="96">
        <f t="shared" si="282"/>
        <v>553.18059610151886</v>
      </c>
      <c r="BH2201">
        <v>6931.7265495543143</v>
      </c>
      <c r="BI2201">
        <v>1.308416562417076E-3</v>
      </c>
      <c r="BJ2201">
        <v>0.92633792932830261</v>
      </c>
      <c r="BK2201">
        <v>6.2803945248471793</v>
      </c>
      <c r="BL2201">
        <v>0.90935361779848045</v>
      </c>
      <c r="BM2201">
        <v>5.3758943709419356</v>
      </c>
      <c r="BN2201">
        <v>0.92600733986086359</v>
      </c>
      <c r="BO2201">
        <v>6.2803945279643134</v>
      </c>
      <c r="BP2201">
        <v>1.114156888450154E-3</v>
      </c>
      <c r="BQ2201">
        <v>0.90935361779848045</v>
      </c>
      <c r="BR2201">
        <v>6925.6343597950308</v>
      </c>
      <c r="BS2201" s="96">
        <v>562.3506030238832</v>
      </c>
      <c r="BT2201" s="96">
        <v>546.91811656617756</v>
      </c>
      <c r="BU2201">
        <v>5.3758943709419356</v>
      </c>
      <c r="BV2201" s="65" t="str">
        <f t="shared" si="283"/>
        <v>Starlink</v>
      </c>
      <c r="BW2201" s="32" t="s">
        <v>192</v>
      </c>
      <c r="BX2201" s="98">
        <v>3.3</v>
      </c>
      <c r="BY2201" s="21">
        <v>0.2</v>
      </c>
      <c r="BZ2201" s="98">
        <v>9</v>
      </c>
      <c r="CA2201" s="98">
        <v>25.52</v>
      </c>
      <c r="CB2201" s="98">
        <v>1.1950000000000001</v>
      </c>
      <c r="CC2201" s="98">
        <v>14.9102735294118</v>
      </c>
      <c r="CD2201" s="98">
        <v>0.2</v>
      </c>
      <c r="CE2201" s="98">
        <v>2.8</v>
      </c>
      <c r="CF2201" s="33">
        <v>9</v>
      </c>
      <c r="CG2201" s="32">
        <v>260</v>
      </c>
      <c r="CH2201" s="98">
        <v>260</v>
      </c>
      <c r="CI2201" s="98">
        <v>220</v>
      </c>
      <c r="CJ2201" s="98">
        <f>Population!$CG2201-Population!$CI2201</f>
        <v>40</v>
      </c>
      <c r="CK2201" s="120">
        <f>_xlfn.DAYS(Entries!$AY$2,Population!H2201)</f>
        <v>172</v>
      </c>
      <c r="CL2201" s="120">
        <f t="shared" si="284"/>
        <v>1825</v>
      </c>
      <c r="CM2201" s="122">
        <f>Entries!$AY$5</f>
        <v>0.15</v>
      </c>
      <c r="CN2201" s="122">
        <f t="shared" si="286"/>
        <v>0.15384615384615385</v>
      </c>
      <c r="CO2201" s="121">
        <f t="shared" si="285"/>
        <v>0.91989041095890411</v>
      </c>
      <c r="CP2201" s="32" t="s">
        <v>5654</v>
      </c>
      <c r="CQ2201" s="98">
        <v>4</v>
      </c>
      <c r="CR2201" s="98" t="s">
        <v>95</v>
      </c>
      <c r="CS2201" s="98"/>
      <c r="CT2201" s="33"/>
      <c r="CU2201" s="32" t="s">
        <v>5655</v>
      </c>
      <c r="CV2201" s="98" t="s">
        <v>5651</v>
      </c>
      <c r="CW2201" s="98" t="s">
        <v>157</v>
      </c>
      <c r="CX2201" s="98" t="s">
        <v>5652</v>
      </c>
      <c r="CY2201" s="98" t="s">
        <v>107</v>
      </c>
      <c r="CZ2201" s="98" t="s">
        <v>755</v>
      </c>
      <c r="DA2201" s="33"/>
      <c r="DB2201" s="17" t="s">
        <v>15463</v>
      </c>
      <c r="DC2201" s="17" t="s">
        <v>15500</v>
      </c>
      <c r="DD2201" s="17">
        <v>1</v>
      </c>
      <c r="DE2201" s="17" t="s">
        <v>15500</v>
      </c>
      <c r="DF2201" s="17" t="s">
        <v>15500</v>
      </c>
      <c r="DG2201" s="23" t="s">
        <v>11174</v>
      </c>
      <c r="DH2201" s="145"/>
    </row>
    <row r="2202" spans="1:112" s="17" customFormat="1" x14ac:dyDescent="0.25">
      <c r="A2202" s="30" t="s">
        <v>7950</v>
      </c>
      <c r="B2202" s="96">
        <v>1</v>
      </c>
      <c r="C2202" s="152" t="s">
        <v>11188</v>
      </c>
      <c r="D2202" s="96" t="s">
        <v>5649</v>
      </c>
      <c r="E2202" s="96">
        <v>46718</v>
      </c>
      <c r="F2202" s="96" t="s">
        <v>7951</v>
      </c>
      <c r="G2202" s="31">
        <v>64942</v>
      </c>
      <c r="H2202" s="43">
        <v>44122</v>
      </c>
      <c r="I2202" s="96" t="s">
        <v>221</v>
      </c>
      <c r="J2202" s="96"/>
      <c r="K2202" s="96"/>
      <c r="L2202" s="96" t="s">
        <v>285</v>
      </c>
      <c r="M2202" s="124" t="s">
        <v>156</v>
      </c>
      <c r="N2202" s="96" t="s">
        <v>156</v>
      </c>
      <c r="O2202" s="124" t="s">
        <v>157</v>
      </c>
      <c r="P2202" s="96" t="str">
        <f>VLOOKUP(N2202,Entries!J:K,2,FALSE)</f>
        <v>UNITED STATES OF AMERICA</v>
      </c>
      <c r="Q2202" s="123" t="s">
        <v>5651</v>
      </c>
      <c r="R2202" s="30" t="s">
        <v>5651</v>
      </c>
      <c r="S2202" s="96" t="s">
        <v>156</v>
      </c>
      <c r="T2202" s="124" t="s">
        <v>157</v>
      </c>
      <c r="U2202" s="125" t="s">
        <v>159</v>
      </c>
      <c r="V2202" s="31" t="s">
        <v>159</v>
      </c>
      <c r="W2202" s="64">
        <f>IF(VLOOKUP(R2202,Entries!N:P,3,FALSE)=V2202,1,VLOOKUP(R2202,Entries!N:P,3,FALSE))</f>
        <v>1</v>
      </c>
      <c r="X2202" s="124"/>
      <c r="Y2202" s="124"/>
      <c r="Z2202" s="96"/>
      <c r="AA2202" s="96"/>
      <c r="AB2202" s="96"/>
      <c r="AC2202" s="97" t="s">
        <v>5652</v>
      </c>
      <c r="AD2202" s="96" t="s">
        <v>263</v>
      </c>
      <c r="AE2202" s="96" t="s">
        <v>263</v>
      </c>
      <c r="AF2202" s="96" t="s">
        <v>263</v>
      </c>
      <c r="AG2202" s="96" t="s">
        <v>11136</v>
      </c>
      <c r="AH2202" s="96"/>
      <c r="AI2202" s="96"/>
      <c r="AJ2202" s="96">
        <v>5</v>
      </c>
      <c r="AK2202" s="96" t="s">
        <v>95</v>
      </c>
      <c r="AL2202" s="96"/>
      <c r="AM2202" s="31"/>
      <c r="AN2202" s="30" t="s">
        <v>133</v>
      </c>
      <c r="AO2202" s="96" t="s">
        <v>134</v>
      </c>
      <c r="AP2202" s="31" t="s">
        <v>160</v>
      </c>
      <c r="AQ2202">
        <v>21104.150281689999</v>
      </c>
      <c r="AR2202" t="s">
        <v>7977</v>
      </c>
      <c r="AS2202" t="s">
        <v>11225</v>
      </c>
      <c r="AT2202" t="s">
        <v>14858</v>
      </c>
      <c r="AU2202">
        <v>53.056600000000003</v>
      </c>
      <c r="AV2202" s="96">
        <v>0.92601216726222235</v>
      </c>
      <c r="AW2202">
        <v>14.665100000000001</v>
      </c>
      <c r="AX2202" s="96">
        <v>0.25595422688444447</v>
      </c>
      <c r="AY2202">
        <v>1.8110000000000001E-4</v>
      </c>
      <c r="AZ2202">
        <v>73.644199999999998</v>
      </c>
      <c r="BA2202" s="96">
        <v>1.2853334975911113</v>
      </c>
      <c r="BB2202">
        <v>286.47460000000001</v>
      </c>
      <c r="BC2202" s="96">
        <v>4.9999239531288895</v>
      </c>
      <c r="BD2202">
        <v>15.063947819999999</v>
      </c>
      <c r="BE2202" s="96">
        <f t="shared" si="280"/>
        <v>6925.3655109238762</v>
      </c>
      <c r="BF2202" s="96">
        <f t="shared" si="281"/>
        <v>555.61969461790522</v>
      </c>
      <c r="BG2202" s="96">
        <f t="shared" si="282"/>
        <v>553.11132722984712</v>
      </c>
      <c r="BH2202">
        <v>6931.7386182265791</v>
      </c>
      <c r="BI2202">
        <v>1.3365590679314001E-3</v>
      </c>
      <c r="BJ2202">
        <v>0.92634316320470822</v>
      </c>
      <c r="BK2202">
        <v>0.25595428012460192</v>
      </c>
      <c r="BL2202">
        <v>0.88841726712658686</v>
      </c>
      <c r="BM2202">
        <v>5.3968412564113288</v>
      </c>
      <c r="BN2202">
        <v>0.92601257586033592</v>
      </c>
      <c r="BO2202">
        <v>0.25595428248924101</v>
      </c>
      <c r="BP2202">
        <v>1.1196577873646509E-3</v>
      </c>
      <c r="BQ2202">
        <v>0.88841726712658686</v>
      </c>
      <c r="BR2202">
        <v>6925.6460713671713</v>
      </c>
      <c r="BS2202" s="96">
        <v>562.40042492350949</v>
      </c>
      <c r="BT2202" s="96">
        <v>546.89171781083314</v>
      </c>
      <c r="BU2202">
        <v>5.3968412564113288</v>
      </c>
      <c r="BV2202" s="60" t="str">
        <f t="shared" si="283"/>
        <v>Starlink</v>
      </c>
      <c r="BW2202" s="30" t="s">
        <v>192</v>
      </c>
      <c r="BX2202" s="96">
        <v>3.3</v>
      </c>
      <c r="BY2202" s="16">
        <v>0.2</v>
      </c>
      <c r="BZ2202" s="96">
        <v>9</v>
      </c>
      <c r="CA2202" s="96">
        <v>25.52</v>
      </c>
      <c r="CB2202" s="96">
        <v>1.1950000000000001</v>
      </c>
      <c r="CC2202" s="96">
        <v>14.9102735294118</v>
      </c>
      <c r="CD2202" s="96">
        <v>0.2</v>
      </c>
      <c r="CE2202" s="96">
        <v>2.8</v>
      </c>
      <c r="CF2202" s="31">
        <v>9</v>
      </c>
      <c r="CG2202" s="30">
        <v>260</v>
      </c>
      <c r="CH2202" s="96">
        <v>260</v>
      </c>
      <c r="CI2202" s="96">
        <v>220</v>
      </c>
      <c r="CJ2202" s="96">
        <f>Population!$CG2202-Population!$CI2202</f>
        <v>40</v>
      </c>
      <c r="CK2202" s="118">
        <f>_xlfn.DAYS(Entries!$AY$2,Population!H2202)</f>
        <v>172</v>
      </c>
      <c r="CL2202" s="118">
        <f t="shared" si="284"/>
        <v>1825</v>
      </c>
      <c r="CM2202" s="117">
        <f>Entries!$AY$5</f>
        <v>0.15</v>
      </c>
      <c r="CN2202" s="117">
        <f t="shared" si="286"/>
        <v>0.15384615384615385</v>
      </c>
      <c r="CO2202" s="119">
        <f t="shared" si="285"/>
        <v>0.91989041095890411</v>
      </c>
      <c r="CP2202" s="30" t="s">
        <v>5654</v>
      </c>
      <c r="CQ2202" s="96">
        <v>4</v>
      </c>
      <c r="CR2202" s="96" t="s">
        <v>95</v>
      </c>
      <c r="CS2202" s="96"/>
      <c r="CT2202" s="31"/>
      <c r="CU2202" s="30" t="s">
        <v>5655</v>
      </c>
      <c r="CV2202" s="96" t="s">
        <v>5651</v>
      </c>
      <c r="CW2202" s="96" t="s">
        <v>157</v>
      </c>
      <c r="CX2202" s="96" t="s">
        <v>5652</v>
      </c>
      <c r="CY2202" s="96" t="s">
        <v>107</v>
      </c>
      <c r="CZ2202" s="96" t="s">
        <v>755</v>
      </c>
      <c r="DA2202" s="31"/>
      <c r="DB2202" s="17" t="s">
        <v>15463</v>
      </c>
      <c r="DC2202" s="17" t="s">
        <v>15500</v>
      </c>
      <c r="DD2202" s="17">
        <v>1</v>
      </c>
      <c r="DE2202" s="17" t="s">
        <v>15500</v>
      </c>
      <c r="DF2202" s="17" t="s">
        <v>15500</v>
      </c>
      <c r="DG2202" s="23" t="s">
        <v>11174</v>
      </c>
      <c r="DH2202" s="145"/>
    </row>
    <row r="2203" spans="1:112" s="17" customFormat="1" x14ac:dyDescent="0.25">
      <c r="A2203" s="32" t="s">
        <v>7954</v>
      </c>
      <c r="B2203" s="98">
        <v>1</v>
      </c>
      <c r="C2203" s="149" t="s">
        <v>11188</v>
      </c>
      <c r="D2203" s="98" t="s">
        <v>5649</v>
      </c>
      <c r="E2203" s="98">
        <v>46719</v>
      </c>
      <c r="F2203" s="98" t="s">
        <v>7955</v>
      </c>
      <c r="G2203" s="33">
        <v>64894</v>
      </c>
      <c r="H2203" s="44">
        <v>44122</v>
      </c>
      <c r="I2203" s="98" t="s">
        <v>221</v>
      </c>
      <c r="J2203" s="98"/>
      <c r="K2203" s="98"/>
      <c r="L2203" s="98" t="s">
        <v>285</v>
      </c>
      <c r="M2203" t="s">
        <v>156</v>
      </c>
      <c r="N2203" s="98" t="s">
        <v>156</v>
      </c>
      <c r="O2203" t="s">
        <v>157</v>
      </c>
      <c r="P2203" s="64" t="str">
        <f>VLOOKUP(N2203,Entries!J:K,2,FALSE)</f>
        <v>UNITED STATES OF AMERICA</v>
      </c>
      <c r="Q2203" s="38" t="s">
        <v>5651</v>
      </c>
      <c r="R2203" s="32" t="s">
        <v>5651</v>
      </c>
      <c r="S2203" s="98" t="s">
        <v>156</v>
      </c>
      <c r="T2203" t="s">
        <v>157</v>
      </c>
      <c r="U2203" s="39" t="s">
        <v>159</v>
      </c>
      <c r="V2203" s="33" t="s">
        <v>159</v>
      </c>
      <c r="W2203" s="64">
        <f>IF(VLOOKUP(R2203,Entries!N:P,3,FALSE)=V2203,1,VLOOKUP(R2203,Entries!N:P,3,FALSE))</f>
        <v>1</v>
      </c>
      <c r="X2203"/>
      <c r="Y2203"/>
      <c r="Z2203" s="98"/>
      <c r="AA2203" s="98"/>
      <c r="AB2203" s="98"/>
      <c r="AC2203" s="99" t="s">
        <v>5652</v>
      </c>
      <c r="AD2203" s="98" t="s">
        <v>263</v>
      </c>
      <c r="AE2203" s="98" t="s">
        <v>263</v>
      </c>
      <c r="AF2203" s="98" t="s">
        <v>263</v>
      </c>
      <c r="AG2203" s="98" t="s">
        <v>11136</v>
      </c>
      <c r="AH2203" s="98"/>
      <c r="AI2203" s="98"/>
      <c r="AJ2203" s="98">
        <v>5</v>
      </c>
      <c r="AK2203" s="98" t="s">
        <v>95</v>
      </c>
      <c r="AL2203" s="98"/>
      <c r="AM2203" s="33"/>
      <c r="AN2203" s="32" t="s">
        <v>133</v>
      </c>
      <c r="AO2203" s="98" t="s">
        <v>134</v>
      </c>
      <c r="AP2203" s="33" t="s">
        <v>160</v>
      </c>
      <c r="AQ2203">
        <v>21104.066885920001</v>
      </c>
      <c r="AR2203" t="s">
        <v>12086</v>
      </c>
      <c r="AS2203" t="s">
        <v>11225</v>
      </c>
      <c r="AT2203" t="s">
        <v>14859</v>
      </c>
      <c r="AU2203">
        <v>53.054200000000002</v>
      </c>
      <c r="AV2203" s="98">
        <v>0.92597027936888898</v>
      </c>
      <c r="AW2203">
        <v>340.01929999999999</v>
      </c>
      <c r="AX2203" s="98">
        <v>5.9344550706977781</v>
      </c>
      <c r="AY2203">
        <v>6.1950000000000004E-4</v>
      </c>
      <c r="AZ2203">
        <v>359.99270000000001</v>
      </c>
      <c r="BA2203" s="98">
        <v>6.2830565909911114</v>
      </c>
      <c r="BB2203">
        <v>0.1061</v>
      </c>
      <c r="BC2203" s="98">
        <v>1.8517939511111111E-3</v>
      </c>
      <c r="BD2203">
        <v>15.063956060000001</v>
      </c>
      <c r="BE2203" s="96">
        <f t="shared" si="280"/>
        <v>6925.3629854687715</v>
      </c>
      <c r="BF2203" s="96">
        <f t="shared" si="281"/>
        <v>558.65324783826964</v>
      </c>
      <c r="BG2203" s="96">
        <f t="shared" si="282"/>
        <v>550.07272309927339</v>
      </c>
      <c r="BH2203">
        <v>6931.7407293968108</v>
      </c>
      <c r="BI2203">
        <v>1.6546375958131289E-3</v>
      </c>
      <c r="BJ2203">
        <v>0.92630128354566621</v>
      </c>
      <c r="BK2203">
        <v>5.9344563055900563</v>
      </c>
      <c r="BL2203">
        <v>0.54890762928289838</v>
      </c>
      <c r="BM2203">
        <v>5.7360028019984011</v>
      </c>
      <c r="BN2203">
        <v>0.92597068846544839</v>
      </c>
      <c r="BO2203">
        <v>5.9344563074985777</v>
      </c>
      <c r="BP2203">
        <v>1.1404087237257539E-3</v>
      </c>
      <c r="BQ2203">
        <v>0.54890762928289838</v>
      </c>
      <c r="BR2203">
        <v>6925.6439344550336</v>
      </c>
      <c r="BS2203" s="96">
        <v>562.5419992153038</v>
      </c>
      <c r="BT2203" s="96">
        <v>546.7458696947624</v>
      </c>
      <c r="BU2203">
        <v>5.7360028019984011</v>
      </c>
      <c r="BV2203" s="65" t="str">
        <f t="shared" si="283"/>
        <v>Starlink</v>
      </c>
      <c r="BW2203" s="32" t="s">
        <v>192</v>
      </c>
      <c r="BX2203" s="98">
        <v>3.3</v>
      </c>
      <c r="BY2203" s="21">
        <v>0.2</v>
      </c>
      <c r="BZ2203" s="98">
        <v>9</v>
      </c>
      <c r="CA2203" s="98">
        <v>25.52</v>
      </c>
      <c r="CB2203" s="98">
        <v>1.1950000000000001</v>
      </c>
      <c r="CC2203" s="98">
        <v>14.9102735294118</v>
      </c>
      <c r="CD2203" s="98">
        <v>0.2</v>
      </c>
      <c r="CE2203" s="98">
        <v>2.8</v>
      </c>
      <c r="CF2203" s="33">
        <v>9</v>
      </c>
      <c r="CG2203" s="32">
        <v>260</v>
      </c>
      <c r="CH2203" s="98">
        <v>260</v>
      </c>
      <c r="CI2203" s="98">
        <v>220</v>
      </c>
      <c r="CJ2203" s="98">
        <f>Population!$CG2203-Population!$CI2203</f>
        <v>40</v>
      </c>
      <c r="CK2203" s="120">
        <f>_xlfn.DAYS(Entries!$AY$2,Population!H2203)</f>
        <v>172</v>
      </c>
      <c r="CL2203" s="120">
        <f t="shared" si="284"/>
        <v>1825</v>
      </c>
      <c r="CM2203" s="122">
        <f>Entries!$AY$5</f>
        <v>0.15</v>
      </c>
      <c r="CN2203" s="122">
        <f t="shared" si="286"/>
        <v>0.15384615384615385</v>
      </c>
      <c r="CO2203" s="121">
        <f t="shared" si="285"/>
        <v>0.91989041095890411</v>
      </c>
      <c r="CP2203" s="32" t="s">
        <v>5654</v>
      </c>
      <c r="CQ2203" s="98">
        <v>4</v>
      </c>
      <c r="CR2203" s="98" t="s">
        <v>95</v>
      </c>
      <c r="CS2203" s="98"/>
      <c r="CT2203" s="33"/>
      <c r="CU2203" s="32" t="s">
        <v>5655</v>
      </c>
      <c r="CV2203" s="98" t="s">
        <v>5651</v>
      </c>
      <c r="CW2203" s="98" t="s">
        <v>157</v>
      </c>
      <c r="CX2203" s="98" t="s">
        <v>5652</v>
      </c>
      <c r="CY2203" s="98" t="s">
        <v>107</v>
      </c>
      <c r="CZ2203" s="98" t="s">
        <v>755</v>
      </c>
      <c r="DA2203" s="33"/>
      <c r="DB2203" s="17" t="s">
        <v>15463</v>
      </c>
      <c r="DC2203" s="17" t="s">
        <v>15500</v>
      </c>
      <c r="DD2203" s="17">
        <v>1</v>
      </c>
      <c r="DE2203" s="17" t="s">
        <v>15500</v>
      </c>
      <c r="DF2203" s="17" t="s">
        <v>15500</v>
      </c>
      <c r="DG2203" s="23" t="s">
        <v>11174</v>
      </c>
      <c r="DH2203" s="145"/>
    </row>
    <row r="2204" spans="1:112" s="17" customFormat="1" x14ac:dyDescent="0.25">
      <c r="A2204" s="30" t="s">
        <v>7957</v>
      </c>
      <c r="B2204" s="96">
        <v>1</v>
      </c>
      <c r="C2204" s="152" t="s">
        <v>11188</v>
      </c>
      <c r="D2204" s="96" t="s">
        <v>5649</v>
      </c>
      <c r="E2204" s="96">
        <v>46720</v>
      </c>
      <c r="F2204" s="96" t="s">
        <v>7958</v>
      </c>
      <c r="G2204" s="31">
        <v>64943</v>
      </c>
      <c r="H2204" s="43">
        <v>44122</v>
      </c>
      <c r="I2204" s="96" t="s">
        <v>221</v>
      </c>
      <c r="J2204" s="96"/>
      <c r="K2204" s="96"/>
      <c r="L2204" s="96" t="s">
        <v>285</v>
      </c>
      <c r="M2204" s="124" t="s">
        <v>156</v>
      </c>
      <c r="N2204" s="96" t="s">
        <v>156</v>
      </c>
      <c r="O2204" s="124" t="s">
        <v>157</v>
      </c>
      <c r="P2204" s="96" t="str">
        <f>VLOOKUP(N2204,Entries!J:K,2,FALSE)</f>
        <v>UNITED STATES OF AMERICA</v>
      </c>
      <c r="Q2204" s="123" t="s">
        <v>5651</v>
      </c>
      <c r="R2204" s="30" t="s">
        <v>5651</v>
      </c>
      <c r="S2204" s="96" t="s">
        <v>156</v>
      </c>
      <c r="T2204" s="124" t="s">
        <v>157</v>
      </c>
      <c r="U2204" s="125" t="s">
        <v>159</v>
      </c>
      <c r="V2204" s="31" t="s">
        <v>159</v>
      </c>
      <c r="W2204" s="64">
        <f>IF(VLOOKUP(R2204,Entries!N:P,3,FALSE)=V2204,1,VLOOKUP(R2204,Entries!N:P,3,FALSE))</f>
        <v>1</v>
      </c>
      <c r="X2204" s="124"/>
      <c r="Y2204" s="124"/>
      <c r="Z2204" s="96"/>
      <c r="AA2204" s="96"/>
      <c r="AB2204" s="96"/>
      <c r="AC2204" s="97" t="s">
        <v>5652</v>
      </c>
      <c r="AD2204" s="96" t="s">
        <v>263</v>
      </c>
      <c r="AE2204" s="96" t="s">
        <v>263</v>
      </c>
      <c r="AF2204" s="96" t="s">
        <v>263</v>
      </c>
      <c r="AG2204" s="96" t="s">
        <v>11136</v>
      </c>
      <c r="AH2204" s="96"/>
      <c r="AI2204" s="96"/>
      <c r="AJ2204" s="96">
        <v>5</v>
      </c>
      <c r="AK2204" s="96" t="s">
        <v>95</v>
      </c>
      <c r="AL2204" s="96"/>
      <c r="AM2204" s="31"/>
      <c r="AN2204" s="30" t="s">
        <v>133</v>
      </c>
      <c r="AO2204" s="96" t="s">
        <v>134</v>
      </c>
      <c r="AP2204" s="31" t="s">
        <v>160</v>
      </c>
      <c r="AQ2204">
        <v>21104.36176819</v>
      </c>
      <c r="AR2204" t="s">
        <v>14860</v>
      </c>
      <c r="AS2204" t="s">
        <v>11225</v>
      </c>
      <c r="AT2204" t="s">
        <v>14861</v>
      </c>
      <c r="AU2204">
        <v>53.042499999999997</v>
      </c>
      <c r="AV2204" s="96">
        <v>0.92576607588888893</v>
      </c>
      <c r="AW2204">
        <v>338.76479999999998</v>
      </c>
      <c r="AX2204" s="96">
        <v>5.9125599197866663</v>
      </c>
      <c r="AY2204">
        <v>2.5260000000000001E-4</v>
      </c>
      <c r="AZ2204">
        <v>91.899500000000003</v>
      </c>
      <c r="BA2204" s="96">
        <v>1.6039485222444445</v>
      </c>
      <c r="BB2204">
        <v>268.22829999999999</v>
      </c>
      <c r="BC2204" s="96">
        <v>4.6814660080755557</v>
      </c>
      <c r="BD2204">
        <v>15.063904989999999</v>
      </c>
      <c r="BE2204" s="96">
        <f t="shared" si="280"/>
        <v>6925.378637810707</v>
      </c>
      <c r="BF2204" s="96">
        <f t="shared" si="281"/>
        <v>556.12798845461839</v>
      </c>
      <c r="BG2204" s="96">
        <f t="shared" si="282"/>
        <v>552.62928716679562</v>
      </c>
      <c r="BH2204">
        <v>6931.751248501545</v>
      </c>
      <c r="BI2204">
        <v>1.363559744850217E-3</v>
      </c>
      <c r="BJ2204">
        <v>0.92609711741559475</v>
      </c>
      <c r="BK2204">
        <v>5.9125611497125856</v>
      </c>
      <c r="BL2204">
        <v>0.95848698908814567</v>
      </c>
      <c r="BM2204">
        <v>5.3269284930835674</v>
      </c>
      <c r="BN2204">
        <v>0.92576648466280498</v>
      </c>
      <c r="BO2204">
        <v>5.9125611523409036</v>
      </c>
      <c r="BP2204">
        <v>1.191385831040328E-3</v>
      </c>
      <c r="BQ2204">
        <v>0.95848698908814567</v>
      </c>
      <c r="BR2204">
        <v>6925.6614532164649</v>
      </c>
      <c r="BS2204" s="96">
        <v>562.91258814240973</v>
      </c>
      <c r="BT2204" s="96">
        <v>546.41031829052099</v>
      </c>
      <c r="BU2204">
        <v>5.3269284930835674</v>
      </c>
      <c r="BV2204" s="60" t="str">
        <f t="shared" si="283"/>
        <v>Starlink</v>
      </c>
      <c r="BW2204" s="30" t="s">
        <v>192</v>
      </c>
      <c r="BX2204" s="96">
        <v>3.3</v>
      </c>
      <c r="BY2204" s="16">
        <v>0.2</v>
      </c>
      <c r="BZ2204" s="96">
        <v>9</v>
      </c>
      <c r="CA2204" s="96">
        <v>25.52</v>
      </c>
      <c r="CB2204" s="96">
        <v>1.1950000000000001</v>
      </c>
      <c r="CC2204" s="96">
        <v>14.9102735294118</v>
      </c>
      <c r="CD2204" s="96">
        <v>0.2</v>
      </c>
      <c r="CE2204" s="96">
        <v>2.8</v>
      </c>
      <c r="CF2204" s="31">
        <v>9</v>
      </c>
      <c r="CG2204" s="30">
        <v>260</v>
      </c>
      <c r="CH2204" s="96">
        <v>260</v>
      </c>
      <c r="CI2204" s="96">
        <v>220</v>
      </c>
      <c r="CJ2204" s="96">
        <f>Population!$CG2204-Population!$CI2204</f>
        <v>40</v>
      </c>
      <c r="CK2204" s="118">
        <f>_xlfn.DAYS(Entries!$AY$2,Population!H2204)</f>
        <v>172</v>
      </c>
      <c r="CL2204" s="118">
        <f t="shared" si="284"/>
        <v>1825</v>
      </c>
      <c r="CM2204" s="117">
        <f>Entries!$AY$5</f>
        <v>0.15</v>
      </c>
      <c r="CN2204" s="117">
        <f t="shared" si="286"/>
        <v>0.15384615384615385</v>
      </c>
      <c r="CO2204" s="119">
        <f t="shared" si="285"/>
        <v>0.91989041095890411</v>
      </c>
      <c r="CP2204" s="30" t="s">
        <v>5654</v>
      </c>
      <c r="CQ2204" s="96">
        <v>4</v>
      </c>
      <c r="CR2204" s="96" t="s">
        <v>95</v>
      </c>
      <c r="CS2204" s="96"/>
      <c r="CT2204" s="31"/>
      <c r="CU2204" s="30" t="s">
        <v>5655</v>
      </c>
      <c r="CV2204" s="96" t="s">
        <v>5651</v>
      </c>
      <c r="CW2204" s="96" t="s">
        <v>157</v>
      </c>
      <c r="CX2204" s="96" t="s">
        <v>5652</v>
      </c>
      <c r="CY2204" s="96" t="s">
        <v>107</v>
      </c>
      <c r="CZ2204" s="96" t="s">
        <v>755</v>
      </c>
      <c r="DA2204" s="31"/>
      <c r="DB2204" s="17" t="s">
        <v>15463</v>
      </c>
      <c r="DC2204" s="17" t="s">
        <v>15500</v>
      </c>
      <c r="DD2204" s="17">
        <v>1</v>
      </c>
      <c r="DE2204" s="17" t="s">
        <v>15500</v>
      </c>
      <c r="DF2204" s="17" t="s">
        <v>15500</v>
      </c>
      <c r="DG2204" s="23" t="s">
        <v>11174</v>
      </c>
      <c r="DH2204" s="145"/>
    </row>
    <row r="2205" spans="1:112" s="17" customFormat="1" x14ac:dyDescent="0.25">
      <c r="A2205" s="32" t="s">
        <v>7960</v>
      </c>
      <c r="B2205" s="98">
        <v>1</v>
      </c>
      <c r="C2205" s="149" t="s">
        <v>11188</v>
      </c>
      <c r="D2205" s="98" t="s">
        <v>5649</v>
      </c>
      <c r="E2205" s="98">
        <v>46721</v>
      </c>
      <c r="F2205" s="98" t="s">
        <v>7961</v>
      </c>
      <c r="G2205" s="33">
        <v>64944</v>
      </c>
      <c r="H2205" s="44">
        <v>44122</v>
      </c>
      <c r="I2205" s="98" t="s">
        <v>221</v>
      </c>
      <c r="J2205" s="98"/>
      <c r="K2205" s="98"/>
      <c r="L2205" s="98" t="s">
        <v>285</v>
      </c>
      <c r="M2205" t="s">
        <v>156</v>
      </c>
      <c r="N2205" s="98" t="s">
        <v>156</v>
      </c>
      <c r="O2205" t="s">
        <v>157</v>
      </c>
      <c r="P2205" s="64" t="str">
        <f>VLOOKUP(N2205,Entries!J:K,2,FALSE)</f>
        <v>UNITED STATES OF AMERICA</v>
      </c>
      <c r="Q2205" s="38" t="s">
        <v>5651</v>
      </c>
      <c r="R2205" s="32" t="s">
        <v>5651</v>
      </c>
      <c r="S2205" s="98" t="s">
        <v>156</v>
      </c>
      <c r="T2205" t="s">
        <v>157</v>
      </c>
      <c r="U2205" s="39" t="s">
        <v>159</v>
      </c>
      <c r="V2205" s="33" t="s">
        <v>159</v>
      </c>
      <c r="W2205" s="64">
        <f>IF(VLOOKUP(R2205,Entries!N:P,3,FALSE)=V2205,1,VLOOKUP(R2205,Entries!N:P,3,FALSE))</f>
        <v>1</v>
      </c>
      <c r="X2205"/>
      <c r="Y2205"/>
      <c r="Z2205" s="98"/>
      <c r="AA2205" s="98"/>
      <c r="AB2205" s="98"/>
      <c r="AC2205" s="99" t="s">
        <v>5652</v>
      </c>
      <c r="AD2205" s="98" t="s">
        <v>263</v>
      </c>
      <c r="AE2205" s="98" t="s">
        <v>263</v>
      </c>
      <c r="AF2205" s="98" t="s">
        <v>263</v>
      </c>
      <c r="AG2205" s="98" t="s">
        <v>11136</v>
      </c>
      <c r="AH2205" s="98"/>
      <c r="AI2205" s="98"/>
      <c r="AJ2205" s="98">
        <v>5</v>
      </c>
      <c r="AK2205" s="98" t="s">
        <v>95</v>
      </c>
      <c r="AL2205" s="98"/>
      <c r="AM2205" s="33"/>
      <c r="AN2205" s="32" t="s">
        <v>133</v>
      </c>
      <c r="AO2205" s="98" t="s">
        <v>134</v>
      </c>
      <c r="AP2205" s="33" t="s">
        <v>160</v>
      </c>
      <c r="AQ2205">
        <v>21103.995719809998</v>
      </c>
      <c r="AR2205" t="s">
        <v>14862</v>
      </c>
      <c r="AS2205" t="s">
        <v>14863</v>
      </c>
      <c r="AT2205" t="s">
        <v>14864</v>
      </c>
      <c r="AU2205">
        <v>53.039099999999998</v>
      </c>
      <c r="AV2205" s="98">
        <v>0.92570673470666665</v>
      </c>
      <c r="AW2205">
        <v>303.90449999999998</v>
      </c>
      <c r="AX2205" s="98">
        <v>5.3041330331333336</v>
      </c>
      <c r="AY2205">
        <v>2.4640000000000003E-4</v>
      </c>
      <c r="AZ2205">
        <v>175.19489999999999</v>
      </c>
      <c r="BA2205" s="98">
        <v>3.0577272015600001</v>
      </c>
      <c r="BB2205">
        <v>184.91069999999999</v>
      </c>
      <c r="BC2205" s="98">
        <v>3.2272998657466667</v>
      </c>
      <c r="BD2205">
        <v>16.062124359999999</v>
      </c>
      <c r="BE2205" s="96">
        <f t="shared" si="280"/>
        <v>6635.3919083492538</v>
      </c>
      <c r="BF2205" s="96">
        <f t="shared" si="281"/>
        <v>266.02686891547091</v>
      </c>
      <c r="BG2205" s="96">
        <f t="shared" si="282"/>
        <v>262.75694778303659</v>
      </c>
      <c r="BH2205">
        <v>6642.0409211358055</v>
      </c>
      <c r="BI2205">
        <v>1.1092220387861559E-3</v>
      </c>
      <c r="BJ2205">
        <v>0.9260673358612278</v>
      </c>
      <c r="BK2205">
        <v>5.3041341365732322</v>
      </c>
      <c r="BL2205">
        <v>0.98068477804625309</v>
      </c>
      <c r="BM2205">
        <v>5.3043428740487082</v>
      </c>
      <c r="BN2205">
        <v>0.92570718062866797</v>
      </c>
      <c r="BO2205">
        <v>5.3041341386196894</v>
      </c>
      <c r="BP2205">
        <v>1.0589383001300601E-3</v>
      </c>
      <c r="BQ2205">
        <v>0.98068477804625309</v>
      </c>
      <c r="BR2205">
        <v>6635.6876282821167</v>
      </c>
      <c r="BS2205" s="96">
        <v>271.71441205940391</v>
      </c>
      <c r="BT2205" s="96">
        <v>257.66084450482958</v>
      </c>
      <c r="BU2205">
        <v>5.3043428740487082</v>
      </c>
      <c r="BV2205" s="65" t="str">
        <f t="shared" si="283"/>
        <v>Starlink</v>
      </c>
      <c r="BW2205" s="32" t="s">
        <v>192</v>
      </c>
      <c r="BX2205" s="98">
        <v>3.3</v>
      </c>
      <c r="BY2205" s="21">
        <v>0.2</v>
      </c>
      <c r="BZ2205" s="98">
        <v>9</v>
      </c>
      <c r="CA2205" s="98">
        <v>25.52</v>
      </c>
      <c r="CB2205" s="98">
        <v>1.1950000000000001</v>
      </c>
      <c r="CC2205" s="98">
        <v>14.9102735294118</v>
      </c>
      <c r="CD2205" s="98">
        <v>0.2</v>
      </c>
      <c r="CE2205" s="98">
        <v>2.8</v>
      </c>
      <c r="CF2205" s="33">
        <v>9</v>
      </c>
      <c r="CG2205" s="32">
        <v>260</v>
      </c>
      <c r="CH2205" s="98">
        <v>260</v>
      </c>
      <c r="CI2205" s="98">
        <v>220</v>
      </c>
      <c r="CJ2205" s="98">
        <f>Population!$CG2205-Population!$CI2205</f>
        <v>40</v>
      </c>
      <c r="CK2205" s="120">
        <f>_xlfn.DAYS(Entries!$AY$2,Population!H2205)</f>
        <v>172</v>
      </c>
      <c r="CL2205" s="120">
        <f t="shared" si="284"/>
        <v>1825</v>
      </c>
      <c r="CM2205" s="122">
        <f>Entries!$AY$5</f>
        <v>0.15</v>
      </c>
      <c r="CN2205" s="122">
        <f t="shared" si="286"/>
        <v>0.15384615384615385</v>
      </c>
      <c r="CO2205" s="121">
        <f t="shared" si="285"/>
        <v>0.91989041095890411</v>
      </c>
      <c r="CP2205" s="32" t="s">
        <v>5654</v>
      </c>
      <c r="CQ2205" s="98">
        <v>4</v>
      </c>
      <c r="CR2205" s="98" t="s">
        <v>95</v>
      </c>
      <c r="CS2205" s="98"/>
      <c r="CT2205" s="33"/>
      <c r="CU2205" s="32" t="s">
        <v>5655</v>
      </c>
      <c r="CV2205" s="98" t="s">
        <v>5651</v>
      </c>
      <c r="CW2205" s="98" t="s">
        <v>157</v>
      </c>
      <c r="CX2205" s="98" t="s">
        <v>5652</v>
      </c>
      <c r="CY2205" s="98" t="s">
        <v>107</v>
      </c>
      <c r="CZ2205" s="98" t="s">
        <v>755</v>
      </c>
      <c r="DA2205" s="33"/>
      <c r="DB2205" s="17" t="s">
        <v>15463</v>
      </c>
      <c r="DC2205" s="17" t="s">
        <v>15500</v>
      </c>
      <c r="DD2205" s="17">
        <v>1</v>
      </c>
      <c r="DE2205" s="17" t="s">
        <v>15500</v>
      </c>
      <c r="DF2205" s="17" t="s">
        <v>15500</v>
      </c>
      <c r="DG2205" s="23" t="s">
        <v>11174</v>
      </c>
      <c r="DH2205" s="145"/>
    </row>
    <row r="2206" spans="1:112" s="17" customFormat="1" x14ac:dyDescent="0.25">
      <c r="A2206" s="30" t="s">
        <v>7963</v>
      </c>
      <c r="B2206" s="96">
        <v>1</v>
      </c>
      <c r="C2206" s="152" t="s">
        <v>11188</v>
      </c>
      <c r="D2206" s="96" t="s">
        <v>5649</v>
      </c>
      <c r="E2206" s="96">
        <v>46722</v>
      </c>
      <c r="F2206" s="96" t="s">
        <v>7964</v>
      </c>
      <c r="G2206" s="31">
        <v>64945</v>
      </c>
      <c r="H2206" s="43">
        <v>44122</v>
      </c>
      <c r="I2206" s="96" t="s">
        <v>221</v>
      </c>
      <c r="J2206" s="96"/>
      <c r="K2206" s="96"/>
      <c r="L2206" s="96" t="s">
        <v>285</v>
      </c>
      <c r="M2206" s="124" t="s">
        <v>156</v>
      </c>
      <c r="N2206" s="96" t="s">
        <v>156</v>
      </c>
      <c r="O2206" s="124" t="s">
        <v>157</v>
      </c>
      <c r="P2206" s="96" t="str">
        <f>VLOOKUP(N2206,Entries!J:K,2,FALSE)</f>
        <v>UNITED STATES OF AMERICA</v>
      </c>
      <c r="Q2206" s="123" t="s">
        <v>5651</v>
      </c>
      <c r="R2206" s="30" t="s">
        <v>5651</v>
      </c>
      <c r="S2206" s="96" t="s">
        <v>156</v>
      </c>
      <c r="T2206" s="124" t="s">
        <v>157</v>
      </c>
      <c r="U2206" s="125" t="s">
        <v>159</v>
      </c>
      <c r="V2206" s="31" t="s">
        <v>159</v>
      </c>
      <c r="W2206" s="64">
        <f>IF(VLOOKUP(R2206,Entries!N:P,3,FALSE)=V2206,1,VLOOKUP(R2206,Entries!N:P,3,FALSE))</f>
        <v>1</v>
      </c>
      <c r="X2206" s="124"/>
      <c r="Y2206" s="124"/>
      <c r="Z2206" s="96"/>
      <c r="AA2206" s="96"/>
      <c r="AB2206" s="96"/>
      <c r="AC2206" s="97" t="s">
        <v>5652</v>
      </c>
      <c r="AD2206" s="96" t="s">
        <v>263</v>
      </c>
      <c r="AE2206" s="96" t="s">
        <v>263</v>
      </c>
      <c r="AF2206" s="96" t="s">
        <v>263</v>
      </c>
      <c r="AG2206" s="96" t="s">
        <v>11136</v>
      </c>
      <c r="AH2206" s="96"/>
      <c r="AI2206" s="96"/>
      <c r="AJ2206" s="96">
        <v>5</v>
      </c>
      <c r="AK2206" s="96" t="s">
        <v>95</v>
      </c>
      <c r="AL2206" s="96"/>
      <c r="AM2206" s="31"/>
      <c r="AN2206" s="30" t="s">
        <v>133</v>
      </c>
      <c r="AO2206" s="96" t="s">
        <v>134</v>
      </c>
      <c r="AP2206" s="31" t="s">
        <v>160</v>
      </c>
      <c r="AQ2206">
        <v>21104.176089929999</v>
      </c>
      <c r="AR2206" t="s">
        <v>13849</v>
      </c>
      <c r="AS2206" t="s">
        <v>11225</v>
      </c>
      <c r="AT2206" t="s">
        <v>14865</v>
      </c>
      <c r="AU2206">
        <v>53.056399999999996</v>
      </c>
      <c r="AV2206" s="96">
        <v>0.92600867660444441</v>
      </c>
      <c r="AW2206">
        <v>14.5375</v>
      </c>
      <c r="AX2206" s="96">
        <v>0.25372718722222221</v>
      </c>
      <c r="AY2206">
        <v>1.7420000000000001E-4</v>
      </c>
      <c r="AZ2206">
        <v>78.228399999999993</v>
      </c>
      <c r="BA2206" s="96">
        <v>1.3653428645155556</v>
      </c>
      <c r="BB2206">
        <v>281.89010000000002</v>
      </c>
      <c r="BC2206" s="96">
        <v>4.919909350217778</v>
      </c>
      <c r="BD2206">
        <v>15.063915440000001</v>
      </c>
      <c r="BE2206" s="96">
        <f t="shared" si="280"/>
        <v>6925.3754350039462</v>
      </c>
      <c r="BF2206" s="96">
        <f t="shared" si="281"/>
        <v>555.58183540472419</v>
      </c>
      <c r="BG2206" s="96">
        <f t="shared" si="282"/>
        <v>553.16903460316826</v>
      </c>
      <c r="BH2206">
        <v>6931.7484070644186</v>
      </c>
      <c r="BI2206">
        <v>1.324332407203407E-3</v>
      </c>
      <c r="BJ2206">
        <v>0.92633967225696878</v>
      </c>
      <c r="BK2206">
        <v>0.25372724098540012</v>
      </c>
      <c r="BL2206">
        <v>0.89593637979683416</v>
      </c>
      <c r="BM2206">
        <v>5.3893168846907713</v>
      </c>
      <c r="BN2206">
        <v>0.92600908519818437</v>
      </c>
      <c r="BO2206">
        <v>0.25372724236288502</v>
      </c>
      <c r="BP2206">
        <v>1.1160872819911049E-3</v>
      </c>
      <c r="BQ2206">
        <v>0.89593637979683416</v>
      </c>
      <c r="BR2206">
        <v>6925.6560270056443</v>
      </c>
      <c r="BS2206" s="96">
        <v>562.38566361683024</v>
      </c>
      <c r="BT2206" s="96">
        <v>546.92639039445839</v>
      </c>
      <c r="BU2206">
        <v>5.3893168846907713</v>
      </c>
      <c r="BV2206" s="60" t="str">
        <f t="shared" si="283"/>
        <v>Starlink</v>
      </c>
      <c r="BW2206" s="30" t="s">
        <v>192</v>
      </c>
      <c r="BX2206" s="96">
        <v>3.3</v>
      </c>
      <c r="BY2206" s="16">
        <v>0.2</v>
      </c>
      <c r="BZ2206" s="96">
        <v>9</v>
      </c>
      <c r="CA2206" s="96">
        <v>25.52</v>
      </c>
      <c r="CB2206" s="96">
        <v>1.1950000000000001</v>
      </c>
      <c r="CC2206" s="96">
        <v>14.9102735294118</v>
      </c>
      <c r="CD2206" s="96">
        <v>0.2</v>
      </c>
      <c r="CE2206" s="96">
        <v>2.8</v>
      </c>
      <c r="CF2206" s="31">
        <v>9</v>
      </c>
      <c r="CG2206" s="30">
        <v>260</v>
      </c>
      <c r="CH2206" s="96">
        <v>260</v>
      </c>
      <c r="CI2206" s="96">
        <v>220</v>
      </c>
      <c r="CJ2206" s="96">
        <f>Population!$CG2206-Population!$CI2206</f>
        <v>40</v>
      </c>
      <c r="CK2206" s="118">
        <f>_xlfn.DAYS(Entries!$AY$2,Population!H2206)</f>
        <v>172</v>
      </c>
      <c r="CL2206" s="118">
        <f t="shared" si="284"/>
        <v>1825</v>
      </c>
      <c r="CM2206" s="117">
        <f>Entries!$AY$5</f>
        <v>0.15</v>
      </c>
      <c r="CN2206" s="117">
        <f t="shared" si="286"/>
        <v>0.15384615384615385</v>
      </c>
      <c r="CO2206" s="119">
        <f t="shared" si="285"/>
        <v>0.91989041095890411</v>
      </c>
      <c r="CP2206" s="30" t="s">
        <v>5654</v>
      </c>
      <c r="CQ2206" s="96">
        <v>4</v>
      </c>
      <c r="CR2206" s="96" t="s">
        <v>95</v>
      </c>
      <c r="CS2206" s="96"/>
      <c r="CT2206" s="31"/>
      <c r="CU2206" s="30" t="s">
        <v>5655</v>
      </c>
      <c r="CV2206" s="96" t="s">
        <v>5651</v>
      </c>
      <c r="CW2206" s="96" t="s">
        <v>157</v>
      </c>
      <c r="CX2206" s="96" t="s">
        <v>5652</v>
      </c>
      <c r="CY2206" s="96" t="s">
        <v>107</v>
      </c>
      <c r="CZ2206" s="96" t="s">
        <v>755</v>
      </c>
      <c r="DA2206" s="31"/>
      <c r="DB2206" s="17" t="s">
        <v>15463</v>
      </c>
      <c r="DC2206" s="17" t="s">
        <v>15500</v>
      </c>
      <c r="DD2206" s="17">
        <v>1</v>
      </c>
      <c r="DE2206" s="17" t="s">
        <v>15500</v>
      </c>
      <c r="DF2206" s="17" t="s">
        <v>15500</v>
      </c>
      <c r="DG2206" s="23" t="s">
        <v>11174</v>
      </c>
      <c r="DH2206" s="145"/>
    </row>
    <row r="2207" spans="1:112" s="17" customFormat="1" x14ac:dyDescent="0.25">
      <c r="A2207" s="32" t="s">
        <v>7966</v>
      </c>
      <c r="B2207" s="98">
        <v>1</v>
      </c>
      <c r="C2207" s="149" t="s">
        <v>11188</v>
      </c>
      <c r="D2207" s="98" t="s">
        <v>5649</v>
      </c>
      <c r="E2207" s="98">
        <v>46723</v>
      </c>
      <c r="F2207" s="98" t="s">
        <v>7967</v>
      </c>
      <c r="G2207" s="33">
        <v>64946</v>
      </c>
      <c r="H2207" s="44">
        <v>44122</v>
      </c>
      <c r="I2207" s="98" t="s">
        <v>221</v>
      </c>
      <c r="J2207" s="98"/>
      <c r="K2207" s="98"/>
      <c r="L2207" s="98" t="s">
        <v>285</v>
      </c>
      <c r="M2207" t="s">
        <v>156</v>
      </c>
      <c r="N2207" s="98" t="s">
        <v>156</v>
      </c>
      <c r="O2207" t="s">
        <v>157</v>
      </c>
      <c r="P2207" s="64" t="str">
        <f>VLOOKUP(N2207,Entries!J:K,2,FALSE)</f>
        <v>UNITED STATES OF AMERICA</v>
      </c>
      <c r="Q2207" s="38" t="s">
        <v>5651</v>
      </c>
      <c r="R2207" s="32" t="s">
        <v>5651</v>
      </c>
      <c r="S2207" s="98" t="s">
        <v>156</v>
      </c>
      <c r="T2207" t="s">
        <v>157</v>
      </c>
      <c r="U2207" s="39" t="s">
        <v>159</v>
      </c>
      <c r="V2207" s="33" t="s">
        <v>159</v>
      </c>
      <c r="W2207" s="64">
        <f>IF(VLOOKUP(R2207,Entries!N:P,3,FALSE)=V2207,1,VLOOKUP(R2207,Entries!N:P,3,FALSE))</f>
        <v>1</v>
      </c>
      <c r="X2207"/>
      <c r="Y2207"/>
      <c r="Z2207" s="98"/>
      <c r="AA2207" s="98"/>
      <c r="AB2207" s="98"/>
      <c r="AC2207" s="99" t="s">
        <v>5652</v>
      </c>
      <c r="AD2207" s="98" t="s">
        <v>263</v>
      </c>
      <c r="AE2207" s="98" t="s">
        <v>263</v>
      </c>
      <c r="AF2207" s="98" t="s">
        <v>263</v>
      </c>
      <c r="AG2207" s="98" t="s">
        <v>11136</v>
      </c>
      <c r="AH2207" s="98"/>
      <c r="AI2207" s="98"/>
      <c r="AJ2207" s="98">
        <v>5</v>
      </c>
      <c r="AK2207" s="98" t="s">
        <v>95</v>
      </c>
      <c r="AL2207" s="98"/>
      <c r="AM2207" s="33"/>
      <c r="AN2207" s="32" t="s">
        <v>133</v>
      </c>
      <c r="AO2207" s="98" t="s">
        <v>134</v>
      </c>
      <c r="AP2207" s="33" t="s">
        <v>160</v>
      </c>
      <c r="AQ2207">
        <v>21104.33458191</v>
      </c>
      <c r="AR2207" t="s">
        <v>12368</v>
      </c>
      <c r="AS2207" t="s">
        <v>11225</v>
      </c>
      <c r="AT2207" t="s">
        <v>14866</v>
      </c>
      <c r="AU2207">
        <v>53.054499999999997</v>
      </c>
      <c r="AV2207" s="98">
        <v>0.92597551535555545</v>
      </c>
      <c r="AW2207">
        <v>333.81869999999998</v>
      </c>
      <c r="AX2207" s="98">
        <v>5.826234207613334</v>
      </c>
      <c r="AY2207">
        <v>2.0049999999999999E-4</v>
      </c>
      <c r="AZ2207">
        <v>90.387100000000004</v>
      </c>
      <c r="BA2207" s="98">
        <v>1.5775521681288891</v>
      </c>
      <c r="BB2207">
        <v>269.73469999999998</v>
      </c>
      <c r="BC2207" s="98">
        <v>4.7077576424577776</v>
      </c>
      <c r="BD2207">
        <v>15.0639264</v>
      </c>
      <c r="BE2207" s="96">
        <f t="shared" si="280"/>
        <v>6925.3720758919517</v>
      </c>
      <c r="BF2207" s="96">
        <f t="shared" si="281"/>
        <v>555.76061299316825</v>
      </c>
      <c r="BG2207" s="96">
        <f t="shared" si="282"/>
        <v>552.98353879073511</v>
      </c>
      <c r="BH2207">
        <v>6931.7447506645231</v>
      </c>
      <c r="BI2207">
        <v>1.32552967306835E-3</v>
      </c>
      <c r="BJ2207">
        <v>0.92630651767088679</v>
      </c>
      <c r="BK2207">
        <v>5.8262354187195653</v>
      </c>
      <c r="BL2207">
        <v>0.9317791822626541</v>
      </c>
      <c r="BM2207">
        <v>5.3535316071438768</v>
      </c>
      <c r="BN2207">
        <v>0.92597592394788641</v>
      </c>
      <c r="BO2207">
        <v>5.8262354220198409</v>
      </c>
      <c r="BP2207">
        <v>1.1431794701343911E-3</v>
      </c>
      <c r="BQ2207">
        <v>0.9317791822626541</v>
      </c>
      <c r="BR2207">
        <v>6925.6529716550576</v>
      </c>
      <c r="BS2207" s="96">
        <v>562.57023594952898</v>
      </c>
      <c r="BT2207" s="96">
        <v>546.73570736058628</v>
      </c>
      <c r="BU2207">
        <v>5.3535316071438768</v>
      </c>
      <c r="BV2207" s="65" t="str">
        <f t="shared" si="283"/>
        <v>Starlink</v>
      </c>
      <c r="BW2207" s="32" t="s">
        <v>192</v>
      </c>
      <c r="BX2207" s="98">
        <v>3.3</v>
      </c>
      <c r="BY2207" s="21">
        <v>0.2</v>
      </c>
      <c r="BZ2207" s="98">
        <v>9</v>
      </c>
      <c r="CA2207" s="98">
        <v>25.52</v>
      </c>
      <c r="CB2207" s="98">
        <v>1.1950000000000001</v>
      </c>
      <c r="CC2207" s="98">
        <v>14.9102735294118</v>
      </c>
      <c r="CD2207" s="98">
        <v>0.2</v>
      </c>
      <c r="CE2207" s="98">
        <v>2.8</v>
      </c>
      <c r="CF2207" s="33">
        <v>9</v>
      </c>
      <c r="CG2207" s="32">
        <v>260</v>
      </c>
      <c r="CH2207" s="98">
        <v>260</v>
      </c>
      <c r="CI2207" s="98">
        <v>220</v>
      </c>
      <c r="CJ2207" s="98">
        <f>Population!$CG2207-Population!$CI2207</f>
        <v>40</v>
      </c>
      <c r="CK2207" s="120">
        <f>_xlfn.DAYS(Entries!$AY$2,Population!H2207)</f>
        <v>172</v>
      </c>
      <c r="CL2207" s="120">
        <f t="shared" si="284"/>
        <v>1825</v>
      </c>
      <c r="CM2207" s="122">
        <f>Entries!$AY$5</f>
        <v>0.15</v>
      </c>
      <c r="CN2207" s="122">
        <f t="shared" si="286"/>
        <v>0.15384615384615385</v>
      </c>
      <c r="CO2207" s="121">
        <f t="shared" si="285"/>
        <v>0.91989041095890411</v>
      </c>
      <c r="CP2207" s="32" t="s">
        <v>5654</v>
      </c>
      <c r="CQ2207" s="98">
        <v>4</v>
      </c>
      <c r="CR2207" s="98" t="s">
        <v>95</v>
      </c>
      <c r="CS2207" s="98"/>
      <c r="CT2207" s="33"/>
      <c r="CU2207" s="32" t="s">
        <v>5655</v>
      </c>
      <c r="CV2207" s="98" t="s">
        <v>5651</v>
      </c>
      <c r="CW2207" s="98" t="s">
        <v>157</v>
      </c>
      <c r="CX2207" s="98" t="s">
        <v>5652</v>
      </c>
      <c r="CY2207" s="98" t="s">
        <v>107</v>
      </c>
      <c r="CZ2207" s="98" t="s">
        <v>755</v>
      </c>
      <c r="DA2207" s="33"/>
      <c r="DB2207" s="17" t="s">
        <v>15463</v>
      </c>
      <c r="DC2207" s="17" t="s">
        <v>15500</v>
      </c>
      <c r="DD2207" s="17">
        <v>1</v>
      </c>
      <c r="DE2207" s="17" t="s">
        <v>15500</v>
      </c>
      <c r="DF2207" s="17" t="s">
        <v>15500</v>
      </c>
      <c r="DG2207" s="23" t="s">
        <v>11174</v>
      </c>
      <c r="DH2207" s="145"/>
    </row>
    <row r="2208" spans="1:112" s="17" customFormat="1" x14ac:dyDescent="0.25">
      <c r="A2208" s="30" t="s">
        <v>7969</v>
      </c>
      <c r="B2208" s="96">
        <v>1</v>
      </c>
      <c r="C2208" s="152" t="s">
        <v>11188</v>
      </c>
      <c r="D2208" s="96" t="s">
        <v>5649</v>
      </c>
      <c r="E2208" s="96">
        <v>46724</v>
      </c>
      <c r="F2208" s="96" t="s">
        <v>7970</v>
      </c>
      <c r="G2208" s="31">
        <v>64947</v>
      </c>
      <c r="H2208" s="43">
        <v>44122</v>
      </c>
      <c r="I2208" s="96" t="s">
        <v>221</v>
      </c>
      <c r="J2208" s="96"/>
      <c r="K2208" s="96"/>
      <c r="L2208" s="96" t="s">
        <v>285</v>
      </c>
      <c r="M2208" s="124" t="s">
        <v>156</v>
      </c>
      <c r="N2208" s="96" t="s">
        <v>156</v>
      </c>
      <c r="O2208" s="124" t="s">
        <v>157</v>
      </c>
      <c r="P2208" s="96" t="str">
        <f>VLOOKUP(N2208,Entries!J:K,2,FALSE)</f>
        <v>UNITED STATES OF AMERICA</v>
      </c>
      <c r="Q2208" s="123" t="s">
        <v>5651</v>
      </c>
      <c r="R2208" s="30" t="s">
        <v>5651</v>
      </c>
      <c r="S2208" s="96" t="s">
        <v>156</v>
      </c>
      <c r="T2208" s="124" t="s">
        <v>157</v>
      </c>
      <c r="U2208" s="125" t="s">
        <v>159</v>
      </c>
      <c r="V2208" s="31" t="s">
        <v>159</v>
      </c>
      <c r="W2208" s="64">
        <f>IF(VLOOKUP(R2208,Entries!N:P,3,FALSE)=V2208,1,VLOOKUP(R2208,Entries!N:P,3,FALSE))</f>
        <v>1</v>
      </c>
      <c r="X2208" s="124"/>
      <c r="Y2208" s="124"/>
      <c r="Z2208" s="96"/>
      <c r="AA2208" s="96"/>
      <c r="AB2208" s="96"/>
      <c r="AC2208" s="97" t="s">
        <v>5652</v>
      </c>
      <c r="AD2208" s="96" t="s">
        <v>263</v>
      </c>
      <c r="AE2208" s="96" t="s">
        <v>263</v>
      </c>
      <c r="AF2208" s="96" t="s">
        <v>263</v>
      </c>
      <c r="AG2208" s="96" t="s">
        <v>11136</v>
      </c>
      <c r="AH2208" s="96"/>
      <c r="AI2208" s="96"/>
      <c r="AJ2208" s="96">
        <v>5</v>
      </c>
      <c r="AK2208" s="96" t="s">
        <v>95</v>
      </c>
      <c r="AL2208" s="96"/>
      <c r="AM2208" s="31"/>
      <c r="AN2208" s="30" t="s">
        <v>133</v>
      </c>
      <c r="AO2208" s="96" t="s">
        <v>134</v>
      </c>
      <c r="AP2208" s="31" t="s">
        <v>160</v>
      </c>
      <c r="AQ2208">
        <v>21104.350706280002</v>
      </c>
      <c r="AR2208" t="s">
        <v>14867</v>
      </c>
      <c r="AS2208" t="s">
        <v>11225</v>
      </c>
      <c r="AT2208" t="s">
        <v>14868</v>
      </c>
      <c r="AU2208">
        <v>53.047800000000002</v>
      </c>
      <c r="AV2208" s="96">
        <v>0.92585857832000018</v>
      </c>
      <c r="AW2208">
        <v>338.8032</v>
      </c>
      <c r="AX2208" s="96">
        <v>5.9132301260800002</v>
      </c>
      <c r="AY2208">
        <v>8.3060000000000002E-4</v>
      </c>
      <c r="AZ2208">
        <v>357.36919999999998</v>
      </c>
      <c r="BA2208" s="96">
        <v>6.2372678875911109</v>
      </c>
      <c r="BB2208">
        <v>2.7250999999999999</v>
      </c>
      <c r="BC2208" s="96">
        <v>4.756195755111111E-2</v>
      </c>
      <c r="BD2208">
        <v>15.06386114</v>
      </c>
      <c r="BE2208" s="96">
        <f t="shared" si="280"/>
        <v>6925.3920773798964</v>
      </c>
      <c r="BF2208" s="96">
        <f t="shared" si="281"/>
        <v>560.1443080393683</v>
      </c>
      <c r="BG2208" s="96">
        <f t="shared" si="282"/>
        <v>548.63984672042443</v>
      </c>
      <c r="BH2208">
        <v>6931.7715090074316</v>
      </c>
      <c r="BI2208">
        <v>1.819771461886086E-3</v>
      </c>
      <c r="BJ2208">
        <v>0.9261896010902263</v>
      </c>
      <c r="BK2208">
        <v>5.9132313551202236</v>
      </c>
      <c r="BL2208">
        <v>0.47063253016040918</v>
      </c>
      <c r="BM2208">
        <v>5.8141997114916713</v>
      </c>
      <c r="BN2208">
        <v>0.92585898772091857</v>
      </c>
      <c r="BO2208">
        <v>5.9132313585060423</v>
      </c>
      <c r="BP2208">
        <v>1.2391102358674619E-3</v>
      </c>
      <c r="BQ2208">
        <v>0.47063253016040918</v>
      </c>
      <c r="BR2208">
        <v>6925.674051177245</v>
      </c>
      <c r="BS2208" s="96">
        <v>563.2557247843406</v>
      </c>
      <c r="BT2208" s="96">
        <v>546.09237757014944</v>
      </c>
      <c r="BU2208">
        <v>5.8141997114916713</v>
      </c>
      <c r="BV2208" s="60" t="str">
        <f t="shared" si="283"/>
        <v>Starlink</v>
      </c>
      <c r="BW2208" s="30" t="s">
        <v>192</v>
      </c>
      <c r="BX2208" s="96">
        <v>3.3</v>
      </c>
      <c r="BY2208" s="16">
        <v>0.2</v>
      </c>
      <c r="BZ2208" s="96">
        <v>9</v>
      </c>
      <c r="CA2208" s="96">
        <v>25.52</v>
      </c>
      <c r="CB2208" s="96">
        <v>1.1950000000000001</v>
      </c>
      <c r="CC2208" s="96">
        <v>14.9102735294118</v>
      </c>
      <c r="CD2208" s="96">
        <v>0.2</v>
      </c>
      <c r="CE2208" s="96">
        <v>2.8</v>
      </c>
      <c r="CF2208" s="31">
        <v>9</v>
      </c>
      <c r="CG2208" s="30">
        <v>260</v>
      </c>
      <c r="CH2208" s="96">
        <v>260</v>
      </c>
      <c r="CI2208" s="96">
        <v>220</v>
      </c>
      <c r="CJ2208" s="96">
        <f>Population!$CG2208-Population!$CI2208</f>
        <v>40</v>
      </c>
      <c r="CK2208" s="118">
        <f>_xlfn.DAYS(Entries!$AY$2,Population!H2208)</f>
        <v>172</v>
      </c>
      <c r="CL2208" s="118">
        <f t="shared" si="284"/>
        <v>1825</v>
      </c>
      <c r="CM2208" s="117">
        <f>Entries!$AY$5</f>
        <v>0.15</v>
      </c>
      <c r="CN2208" s="117">
        <f t="shared" si="286"/>
        <v>0.15384615384615385</v>
      </c>
      <c r="CO2208" s="119">
        <f t="shared" si="285"/>
        <v>0.91989041095890411</v>
      </c>
      <c r="CP2208" s="30" t="s">
        <v>5654</v>
      </c>
      <c r="CQ2208" s="96">
        <v>4</v>
      </c>
      <c r="CR2208" s="96" t="s">
        <v>95</v>
      </c>
      <c r="CS2208" s="96"/>
      <c r="CT2208" s="31"/>
      <c r="CU2208" s="30" t="s">
        <v>5655</v>
      </c>
      <c r="CV2208" s="96" t="s">
        <v>5651</v>
      </c>
      <c r="CW2208" s="96" t="s">
        <v>157</v>
      </c>
      <c r="CX2208" s="96" t="s">
        <v>5652</v>
      </c>
      <c r="CY2208" s="96" t="s">
        <v>107</v>
      </c>
      <c r="CZ2208" s="96" t="s">
        <v>755</v>
      </c>
      <c r="DA2208" s="31"/>
      <c r="DB2208" s="17" t="s">
        <v>15463</v>
      </c>
      <c r="DC2208" s="17" t="s">
        <v>15500</v>
      </c>
      <c r="DD2208" s="17">
        <v>1</v>
      </c>
      <c r="DE2208" s="17" t="s">
        <v>15500</v>
      </c>
      <c r="DF2208" s="17" t="s">
        <v>15500</v>
      </c>
      <c r="DG2208" s="23" t="s">
        <v>11174</v>
      </c>
      <c r="DH2208" s="145"/>
    </row>
    <row r="2209" spans="1:112" s="17" customFormat="1" x14ac:dyDescent="0.25">
      <c r="A2209" s="32" t="s">
        <v>7972</v>
      </c>
      <c r="B2209" s="98">
        <v>1</v>
      </c>
      <c r="C2209" s="149" t="s">
        <v>11188</v>
      </c>
      <c r="D2209" s="98" t="s">
        <v>5649</v>
      </c>
      <c r="E2209" s="98">
        <v>46725</v>
      </c>
      <c r="F2209" s="98" t="s">
        <v>7973</v>
      </c>
      <c r="G2209" s="33">
        <v>64948</v>
      </c>
      <c r="H2209" s="44">
        <v>44122</v>
      </c>
      <c r="I2209" s="98" t="s">
        <v>221</v>
      </c>
      <c r="J2209" s="98"/>
      <c r="K2209" s="98"/>
      <c r="L2209" s="98" t="s">
        <v>285</v>
      </c>
      <c r="M2209" t="s">
        <v>156</v>
      </c>
      <c r="N2209" s="98" t="s">
        <v>156</v>
      </c>
      <c r="O2209" t="s">
        <v>157</v>
      </c>
      <c r="P2209" s="64" t="str">
        <f>VLOOKUP(N2209,Entries!J:K,2,FALSE)</f>
        <v>UNITED STATES OF AMERICA</v>
      </c>
      <c r="Q2209" s="38" t="s">
        <v>5651</v>
      </c>
      <c r="R2209" s="32" t="s">
        <v>5651</v>
      </c>
      <c r="S2209" s="98" t="s">
        <v>156</v>
      </c>
      <c r="T2209" t="s">
        <v>157</v>
      </c>
      <c r="U2209" s="39" t="s">
        <v>159</v>
      </c>
      <c r="V2209" s="33" t="s">
        <v>159</v>
      </c>
      <c r="W2209" s="64">
        <f>IF(VLOOKUP(R2209,Entries!N:P,3,FALSE)=V2209,1,VLOOKUP(R2209,Entries!N:P,3,FALSE))</f>
        <v>1</v>
      </c>
      <c r="X2209"/>
      <c r="Y2209"/>
      <c r="Z2209" s="98"/>
      <c r="AA2209" s="98"/>
      <c r="AB2209" s="98"/>
      <c r="AC2209" s="99" t="s">
        <v>5652</v>
      </c>
      <c r="AD2209" s="98" t="s">
        <v>263</v>
      </c>
      <c r="AE2209" s="98" t="s">
        <v>263</v>
      </c>
      <c r="AF2209" s="98" t="s">
        <v>263</v>
      </c>
      <c r="AG2209" s="98" t="s">
        <v>11136</v>
      </c>
      <c r="AH2209" s="98"/>
      <c r="AI2209" s="98"/>
      <c r="AJ2209" s="98">
        <v>5</v>
      </c>
      <c r="AK2209" s="98" t="s">
        <v>95</v>
      </c>
      <c r="AL2209" s="98"/>
      <c r="AM2209" s="33"/>
      <c r="AN2209" s="32" t="s">
        <v>133</v>
      </c>
      <c r="AO2209" s="98" t="s">
        <v>134</v>
      </c>
      <c r="AP2209" s="33" t="s">
        <v>160</v>
      </c>
      <c r="AQ2209">
        <v>21104.139225030001</v>
      </c>
      <c r="AR2209" t="s">
        <v>14869</v>
      </c>
      <c r="AS2209" t="s">
        <v>11225</v>
      </c>
      <c r="AT2209" t="s">
        <v>14870</v>
      </c>
      <c r="AU2209">
        <v>53.055999999999997</v>
      </c>
      <c r="AV2209" s="98">
        <v>0.92600169528888887</v>
      </c>
      <c r="AW2209">
        <v>14.7105</v>
      </c>
      <c r="AX2209" s="98">
        <v>0.2567466062</v>
      </c>
      <c r="AY2209">
        <v>1.6220000000000001E-4</v>
      </c>
      <c r="AZ2209">
        <v>77.874399999999994</v>
      </c>
      <c r="BA2209" s="98">
        <v>1.3591644002488887</v>
      </c>
      <c r="BB2209">
        <v>282.24270000000001</v>
      </c>
      <c r="BC2209" s="98">
        <v>4.9260633798800004</v>
      </c>
      <c r="BD2209">
        <v>15.06398579</v>
      </c>
      <c r="BE2209" s="96">
        <f t="shared" si="280"/>
        <v>6925.353873621375</v>
      </c>
      <c r="BF2209" s="96">
        <f t="shared" si="281"/>
        <v>555.47716601967568</v>
      </c>
      <c r="BG2209" s="96">
        <f t="shared" si="282"/>
        <v>553.23058122307339</v>
      </c>
      <c r="BH2209">
        <v>6931.7268531836853</v>
      </c>
      <c r="BI2209">
        <v>1.314096766507944E-3</v>
      </c>
      <c r="BJ2209">
        <v>0.92633269431147625</v>
      </c>
      <c r="BK2209">
        <v>0.25674666015592468</v>
      </c>
      <c r="BL2209">
        <v>0.89111426518933423</v>
      </c>
      <c r="BM2209">
        <v>5.3941145655194296</v>
      </c>
      <c r="BN2209">
        <v>0.92600210389691417</v>
      </c>
      <c r="BO2209">
        <v>0.25674666193357298</v>
      </c>
      <c r="BP2209">
        <v>1.105039656328895E-3</v>
      </c>
      <c r="BQ2209">
        <v>0.89111426518933423</v>
      </c>
      <c r="BR2209">
        <v>6925.6345305741397</v>
      </c>
      <c r="BS2209" s="96">
        <v>562.2876313756642</v>
      </c>
      <c r="BT2209" s="96">
        <v>546.98142977261432</v>
      </c>
      <c r="BU2209">
        <v>5.3941145655194296</v>
      </c>
      <c r="BV2209" s="65" t="str">
        <f t="shared" si="283"/>
        <v>Starlink</v>
      </c>
      <c r="BW2209" s="32" t="s">
        <v>192</v>
      </c>
      <c r="BX2209" s="98">
        <v>3.3</v>
      </c>
      <c r="BY2209" s="21">
        <v>0.2</v>
      </c>
      <c r="BZ2209" s="98">
        <v>9</v>
      </c>
      <c r="CA2209" s="98">
        <v>25.52</v>
      </c>
      <c r="CB2209" s="98">
        <v>1.1950000000000001</v>
      </c>
      <c r="CC2209" s="98">
        <v>14.9102735294118</v>
      </c>
      <c r="CD2209" s="98">
        <v>0.2</v>
      </c>
      <c r="CE2209" s="98">
        <v>2.8</v>
      </c>
      <c r="CF2209" s="33">
        <v>9</v>
      </c>
      <c r="CG2209" s="32">
        <v>260</v>
      </c>
      <c r="CH2209" s="98">
        <v>260</v>
      </c>
      <c r="CI2209" s="98">
        <v>220</v>
      </c>
      <c r="CJ2209" s="98">
        <f>Population!$CG2209-Population!$CI2209</f>
        <v>40</v>
      </c>
      <c r="CK2209" s="120">
        <f>_xlfn.DAYS(Entries!$AY$2,Population!H2209)</f>
        <v>172</v>
      </c>
      <c r="CL2209" s="120">
        <f t="shared" si="284"/>
        <v>1825</v>
      </c>
      <c r="CM2209" s="122">
        <f>Entries!$AY$5</f>
        <v>0.15</v>
      </c>
      <c r="CN2209" s="122">
        <f t="shared" si="286"/>
        <v>0.15384615384615385</v>
      </c>
      <c r="CO2209" s="121">
        <f t="shared" si="285"/>
        <v>0.91989041095890411</v>
      </c>
      <c r="CP2209" s="32" t="s">
        <v>5654</v>
      </c>
      <c r="CQ2209" s="98">
        <v>4</v>
      </c>
      <c r="CR2209" s="98" t="s">
        <v>95</v>
      </c>
      <c r="CS2209" s="98"/>
      <c r="CT2209" s="33"/>
      <c r="CU2209" s="32" t="s">
        <v>5655</v>
      </c>
      <c r="CV2209" s="98" t="s">
        <v>5651</v>
      </c>
      <c r="CW2209" s="98" t="s">
        <v>157</v>
      </c>
      <c r="CX2209" s="98" t="s">
        <v>5652</v>
      </c>
      <c r="CY2209" s="98" t="s">
        <v>107</v>
      </c>
      <c r="CZ2209" s="98" t="s">
        <v>755</v>
      </c>
      <c r="DA2209" s="33"/>
      <c r="DB2209" s="17" t="s">
        <v>15463</v>
      </c>
      <c r="DC2209" s="17" t="s">
        <v>15500</v>
      </c>
      <c r="DD2209" s="17">
        <v>1</v>
      </c>
      <c r="DE2209" s="17" t="s">
        <v>15500</v>
      </c>
      <c r="DF2209" s="17" t="s">
        <v>15500</v>
      </c>
      <c r="DG2209" s="23" t="s">
        <v>11174</v>
      </c>
      <c r="DH2209" s="145"/>
    </row>
    <row r="2210" spans="1:112" s="17" customFormat="1" x14ac:dyDescent="0.25">
      <c r="A2210" s="30" t="s">
        <v>7975</v>
      </c>
      <c r="B2210" s="96">
        <v>1</v>
      </c>
      <c r="C2210" s="152" t="s">
        <v>11188</v>
      </c>
      <c r="D2210" s="96" t="s">
        <v>5649</v>
      </c>
      <c r="E2210" s="96">
        <v>46726</v>
      </c>
      <c r="F2210" s="96" t="s">
        <v>7976</v>
      </c>
      <c r="G2210" s="31">
        <v>64949</v>
      </c>
      <c r="H2210" s="43">
        <v>44122</v>
      </c>
      <c r="I2210" s="96" t="s">
        <v>221</v>
      </c>
      <c r="J2210" s="96"/>
      <c r="K2210" s="96"/>
      <c r="L2210" s="96" t="s">
        <v>285</v>
      </c>
      <c r="M2210" s="124" t="s">
        <v>156</v>
      </c>
      <c r="N2210" s="96" t="s">
        <v>156</v>
      </c>
      <c r="O2210" s="124" t="s">
        <v>157</v>
      </c>
      <c r="P2210" s="96" t="str">
        <f>VLOOKUP(N2210,Entries!J:K,2,FALSE)</f>
        <v>UNITED STATES OF AMERICA</v>
      </c>
      <c r="Q2210" s="123" t="s">
        <v>5651</v>
      </c>
      <c r="R2210" s="30" t="s">
        <v>5651</v>
      </c>
      <c r="S2210" s="96" t="s">
        <v>156</v>
      </c>
      <c r="T2210" s="124" t="s">
        <v>157</v>
      </c>
      <c r="U2210" s="125" t="s">
        <v>159</v>
      </c>
      <c r="V2210" s="31" t="s">
        <v>159</v>
      </c>
      <c r="W2210" s="64">
        <f>IF(VLOOKUP(R2210,Entries!N:P,3,FALSE)=V2210,1,VLOOKUP(R2210,Entries!N:P,3,FALSE))</f>
        <v>1</v>
      </c>
      <c r="X2210" s="124"/>
      <c r="Y2210" s="124"/>
      <c r="Z2210" s="96"/>
      <c r="AA2210" s="96"/>
      <c r="AB2210" s="96"/>
      <c r="AC2210" s="97" t="s">
        <v>5652</v>
      </c>
      <c r="AD2210" s="96" t="s">
        <v>263</v>
      </c>
      <c r="AE2210" s="96" t="s">
        <v>263</v>
      </c>
      <c r="AF2210" s="96" t="s">
        <v>263</v>
      </c>
      <c r="AG2210" s="96" t="s">
        <v>11136</v>
      </c>
      <c r="AH2210" s="96"/>
      <c r="AI2210" s="96"/>
      <c r="AJ2210" s="96">
        <v>5</v>
      </c>
      <c r="AK2210" s="96" t="s">
        <v>95</v>
      </c>
      <c r="AL2210" s="96"/>
      <c r="AM2210" s="31"/>
      <c r="AN2210" s="30" t="s">
        <v>133</v>
      </c>
      <c r="AO2210" s="96" t="s">
        <v>134</v>
      </c>
      <c r="AP2210" s="31" t="s">
        <v>160</v>
      </c>
      <c r="AQ2210">
        <v>21104.09824196</v>
      </c>
      <c r="AR2210" t="s">
        <v>14871</v>
      </c>
      <c r="AS2210" t="s">
        <v>11225</v>
      </c>
      <c r="AT2210" t="s">
        <v>14872</v>
      </c>
      <c r="AU2210">
        <v>53.050600000000003</v>
      </c>
      <c r="AV2210" s="96">
        <v>0.92590744752888898</v>
      </c>
      <c r="AW2210">
        <v>359.91930000000002</v>
      </c>
      <c r="AX2210" s="96">
        <v>6.2817755195866676</v>
      </c>
      <c r="AY2210">
        <v>1.2181E-3</v>
      </c>
      <c r="AZ2210">
        <v>65.064499999999995</v>
      </c>
      <c r="BA2210" s="96">
        <v>1.135589514911111</v>
      </c>
      <c r="BB2210">
        <v>295.16079999999999</v>
      </c>
      <c r="BC2210" s="96">
        <v>5.1515267110755554</v>
      </c>
      <c r="BD2210">
        <v>15.0639673</v>
      </c>
      <c r="BE2210" s="96">
        <f t="shared" si="280"/>
        <v>6925.359540555567</v>
      </c>
      <c r="BF2210" s="96">
        <f t="shared" si="281"/>
        <v>562.79532101191762</v>
      </c>
      <c r="BG2210" s="96">
        <f t="shared" si="282"/>
        <v>545.92376009921645</v>
      </c>
      <c r="BH2210">
        <v>6931.7364576279451</v>
      </c>
      <c r="BI2210">
        <v>2.362050050771817E-3</v>
      </c>
      <c r="BJ2210">
        <v>0.92623846595870729</v>
      </c>
      <c r="BK2210">
        <v>6.2817768260757729</v>
      </c>
      <c r="BL2210">
        <v>0.98512524027372272</v>
      </c>
      <c r="BM2210">
        <v>5.3019925218866426</v>
      </c>
      <c r="BN2210">
        <v>0.92590785581383972</v>
      </c>
      <c r="BO2210">
        <v>6.2817768316301237</v>
      </c>
      <c r="BP2210">
        <v>2.0751141150792038E-3</v>
      </c>
      <c r="BQ2210">
        <v>1.317108962087657</v>
      </c>
      <c r="BR2210">
        <v>6925.6410530906469</v>
      </c>
      <c r="BS2210" s="96">
        <v>569.01254859588698</v>
      </c>
      <c r="BT2210" s="96">
        <v>540.2695575854068</v>
      </c>
      <c r="BU2210">
        <v>5.3019925218866426</v>
      </c>
      <c r="BV2210" s="60" t="str">
        <f t="shared" si="283"/>
        <v>Starlink</v>
      </c>
      <c r="BW2210" s="30" t="s">
        <v>192</v>
      </c>
      <c r="BX2210" s="96">
        <v>3.3</v>
      </c>
      <c r="BY2210" s="16">
        <v>0.2</v>
      </c>
      <c r="BZ2210" s="96">
        <v>9</v>
      </c>
      <c r="CA2210" s="96">
        <v>25.52</v>
      </c>
      <c r="CB2210" s="96">
        <v>1.1950000000000001</v>
      </c>
      <c r="CC2210" s="96">
        <v>14.9102735294118</v>
      </c>
      <c r="CD2210" s="96">
        <v>0.2</v>
      </c>
      <c r="CE2210" s="96">
        <v>2.8</v>
      </c>
      <c r="CF2210" s="31">
        <v>9</v>
      </c>
      <c r="CG2210" s="30">
        <v>260</v>
      </c>
      <c r="CH2210" s="96">
        <v>260</v>
      </c>
      <c r="CI2210" s="96">
        <v>220</v>
      </c>
      <c r="CJ2210" s="96">
        <f>Population!$CG2210-Population!$CI2210</f>
        <v>40</v>
      </c>
      <c r="CK2210" s="118">
        <f>_xlfn.DAYS(Entries!$AY$2,Population!H2210)</f>
        <v>172</v>
      </c>
      <c r="CL2210" s="118">
        <f t="shared" si="284"/>
        <v>1825</v>
      </c>
      <c r="CM2210" s="117">
        <f>Entries!$AY$5</f>
        <v>0.15</v>
      </c>
      <c r="CN2210" s="117">
        <f t="shared" si="286"/>
        <v>0.15384615384615385</v>
      </c>
      <c r="CO2210" s="119">
        <f t="shared" si="285"/>
        <v>0.91989041095890411</v>
      </c>
      <c r="CP2210" s="30" t="s">
        <v>5654</v>
      </c>
      <c r="CQ2210" s="96">
        <v>4</v>
      </c>
      <c r="CR2210" s="96" t="s">
        <v>95</v>
      </c>
      <c r="CS2210" s="96"/>
      <c r="CT2210" s="31"/>
      <c r="CU2210" s="30" t="s">
        <v>5655</v>
      </c>
      <c r="CV2210" s="96" t="s">
        <v>5651</v>
      </c>
      <c r="CW2210" s="96" t="s">
        <v>157</v>
      </c>
      <c r="CX2210" s="96" t="s">
        <v>5652</v>
      </c>
      <c r="CY2210" s="96" t="s">
        <v>107</v>
      </c>
      <c r="CZ2210" s="96" t="s">
        <v>755</v>
      </c>
      <c r="DA2210" s="31"/>
      <c r="DB2210" s="17" t="s">
        <v>15463</v>
      </c>
      <c r="DC2210" s="17" t="s">
        <v>15500</v>
      </c>
      <c r="DD2210" s="17">
        <v>1</v>
      </c>
      <c r="DE2210" s="17" t="s">
        <v>15500</v>
      </c>
      <c r="DF2210" s="17" t="s">
        <v>15500</v>
      </c>
      <c r="DG2210" s="23" t="s">
        <v>11174</v>
      </c>
      <c r="DH2210" s="145"/>
    </row>
    <row r="2211" spans="1:112" s="17" customFormat="1" x14ac:dyDescent="0.25">
      <c r="A2211" s="32" t="s">
        <v>7979</v>
      </c>
      <c r="B2211" s="98">
        <v>1</v>
      </c>
      <c r="C2211" s="149" t="s">
        <v>11188</v>
      </c>
      <c r="D2211" s="98" t="s">
        <v>5649</v>
      </c>
      <c r="E2211" s="98">
        <v>46727</v>
      </c>
      <c r="F2211" s="98" t="s">
        <v>7980</v>
      </c>
      <c r="G2211" s="33">
        <v>64950</v>
      </c>
      <c r="H2211" s="44">
        <v>44122</v>
      </c>
      <c r="I2211" s="98" t="s">
        <v>221</v>
      </c>
      <c r="J2211" s="98"/>
      <c r="K2211" s="98"/>
      <c r="L2211" s="98" t="s">
        <v>285</v>
      </c>
      <c r="M2211" t="s">
        <v>156</v>
      </c>
      <c r="N2211" s="98" t="s">
        <v>156</v>
      </c>
      <c r="O2211" t="s">
        <v>157</v>
      </c>
      <c r="P2211" s="64" t="str">
        <f>VLOOKUP(N2211,Entries!J:K,2,FALSE)</f>
        <v>UNITED STATES OF AMERICA</v>
      </c>
      <c r="Q2211" s="38" t="s">
        <v>5651</v>
      </c>
      <c r="R2211" s="32" t="s">
        <v>5651</v>
      </c>
      <c r="S2211" s="98" t="s">
        <v>156</v>
      </c>
      <c r="T2211" t="s">
        <v>157</v>
      </c>
      <c r="U2211" s="39" t="s">
        <v>159</v>
      </c>
      <c r="V2211" s="33" t="s">
        <v>159</v>
      </c>
      <c r="W2211" s="64">
        <f>IF(VLOOKUP(R2211,Entries!N:P,3,FALSE)=V2211,1,VLOOKUP(R2211,Entries!N:P,3,FALSE))</f>
        <v>1</v>
      </c>
      <c r="X2211"/>
      <c r="Y2211"/>
      <c r="Z2211" s="98"/>
      <c r="AA2211" s="98"/>
      <c r="AB2211" s="98"/>
      <c r="AC2211" s="99" t="s">
        <v>5652</v>
      </c>
      <c r="AD2211" s="98" t="s">
        <v>263</v>
      </c>
      <c r="AE2211" s="98" t="s">
        <v>263</v>
      </c>
      <c r="AF2211" s="98" t="s">
        <v>263</v>
      </c>
      <c r="AG2211" s="98" t="s">
        <v>11136</v>
      </c>
      <c r="AH2211" s="98"/>
      <c r="AI2211" s="98"/>
      <c r="AJ2211" s="98">
        <v>5</v>
      </c>
      <c r="AK2211" s="98" t="s">
        <v>95</v>
      </c>
      <c r="AL2211" s="98"/>
      <c r="AM2211" s="33"/>
      <c r="AN2211" s="32" t="s">
        <v>133</v>
      </c>
      <c r="AO2211" s="98" t="s">
        <v>134</v>
      </c>
      <c r="AP2211" s="33" t="s">
        <v>160</v>
      </c>
      <c r="AQ2211">
        <v>21104.054451399999</v>
      </c>
      <c r="AR2211" t="s">
        <v>12849</v>
      </c>
      <c r="AS2211" t="s">
        <v>11225</v>
      </c>
      <c r="AT2211" t="s">
        <v>14873</v>
      </c>
      <c r="AU2211">
        <v>53.058500000000002</v>
      </c>
      <c r="AV2211" s="98">
        <v>0.92604532851111121</v>
      </c>
      <c r="AW2211">
        <v>335.08659999999998</v>
      </c>
      <c r="AX2211" s="98">
        <v>5.8483632325955552</v>
      </c>
      <c r="AY2211">
        <v>1.9990000000000001E-4</v>
      </c>
      <c r="AZ2211">
        <v>82.157600000000002</v>
      </c>
      <c r="BA2211" s="98">
        <v>1.4339203272177778</v>
      </c>
      <c r="BB2211">
        <v>277.964</v>
      </c>
      <c r="BC2211" s="98">
        <v>4.8513859927111112</v>
      </c>
      <c r="BD2211">
        <v>15.0639685</v>
      </c>
      <c r="BE2211" s="96">
        <f t="shared" si="280"/>
        <v>6925.359172771482</v>
      </c>
      <c r="BF2211" s="96">
        <f t="shared" si="281"/>
        <v>555.74355207011831</v>
      </c>
      <c r="BG2211" s="96">
        <f t="shared" si="282"/>
        <v>552.97479347284479</v>
      </c>
      <c r="BH2211">
        <v>6931.7320934805111</v>
      </c>
      <c r="BI2211">
        <v>1.3408558997039259E-3</v>
      </c>
      <c r="BJ2211">
        <v>0.92637631878867877</v>
      </c>
      <c r="BK2211">
        <v>5.8483644494955227</v>
      </c>
      <c r="BL2211">
        <v>0.91359469802002069</v>
      </c>
      <c r="BM2211">
        <v>5.3717126491902576</v>
      </c>
      <c r="BN2211">
        <v>0.92604573705050075</v>
      </c>
      <c r="BO2211">
        <v>5.848364451645911</v>
      </c>
      <c r="BP2211">
        <v>1.1412561608429861E-3</v>
      </c>
      <c r="BQ2211">
        <v>0.91359469802002069</v>
      </c>
      <c r="BR2211">
        <v>6925.6394291362794</v>
      </c>
      <c r="BS2211" s="96">
        <v>562.5433578025586</v>
      </c>
      <c r="BT2211" s="96">
        <v>546.73550047000026</v>
      </c>
      <c r="BU2211">
        <v>5.3717126491902576</v>
      </c>
      <c r="BV2211" s="65" t="str">
        <f t="shared" si="283"/>
        <v>Starlink</v>
      </c>
      <c r="BW2211" s="32" t="s">
        <v>192</v>
      </c>
      <c r="BX2211" s="98">
        <v>3.3</v>
      </c>
      <c r="BY2211" s="21">
        <v>0.2</v>
      </c>
      <c r="BZ2211" s="98">
        <v>9</v>
      </c>
      <c r="CA2211" s="98">
        <v>25.52</v>
      </c>
      <c r="CB2211" s="98">
        <v>1.1950000000000001</v>
      </c>
      <c r="CC2211" s="98">
        <v>14.9102735294118</v>
      </c>
      <c r="CD2211" s="98">
        <v>0.2</v>
      </c>
      <c r="CE2211" s="98">
        <v>2.8</v>
      </c>
      <c r="CF2211" s="33">
        <v>9</v>
      </c>
      <c r="CG2211" s="32">
        <v>260</v>
      </c>
      <c r="CH2211" s="98">
        <v>260</v>
      </c>
      <c r="CI2211" s="98">
        <v>220</v>
      </c>
      <c r="CJ2211" s="98">
        <f>Population!$CG2211-Population!$CI2211</f>
        <v>40</v>
      </c>
      <c r="CK2211" s="120">
        <f>_xlfn.DAYS(Entries!$AY$2,Population!H2211)</f>
        <v>172</v>
      </c>
      <c r="CL2211" s="120">
        <f t="shared" si="284"/>
        <v>1825</v>
      </c>
      <c r="CM2211" s="122">
        <f>Entries!$AY$5</f>
        <v>0.15</v>
      </c>
      <c r="CN2211" s="122">
        <f t="shared" si="286"/>
        <v>0.15384615384615385</v>
      </c>
      <c r="CO2211" s="121">
        <f t="shared" si="285"/>
        <v>0.91989041095890411</v>
      </c>
      <c r="CP2211" s="32" t="s">
        <v>5654</v>
      </c>
      <c r="CQ2211" s="98">
        <v>4</v>
      </c>
      <c r="CR2211" s="98" t="s">
        <v>95</v>
      </c>
      <c r="CS2211" s="98"/>
      <c r="CT2211" s="33"/>
      <c r="CU2211" s="32" t="s">
        <v>5655</v>
      </c>
      <c r="CV2211" s="98" t="s">
        <v>5651</v>
      </c>
      <c r="CW2211" s="98" t="s">
        <v>157</v>
      </c>
      <c r="CX2211" s="98" t="s">
        <v>5652</v>
      </c>
      <c r="CY2211" s="98" t="s">
        <v>107</v>
      </c>
      <c r="CZ2211" s="98" t="s">
        <v>755</v>
      </c>
      <c r="DA2211" s="33"/>
      <c r="DB2211" s="17" t="s">
        <v>15463</v>
      </c>
      <c r="DC2211" s="17" t="s">
        <v>15500</v>
      </c>
      <c r="DD2211" s="17">
        <v>1</v>
      </c>
      <c r="DE2211" s="17" t="s">
        <v>15500</v>
      </c>
      <c r="DF2211" s="17" t="s">
        <v>15500</v>
      </c>
      <c r="DG2211" s="23" t="s">
        <v>11174</v>
      </c>
      <c r="DH2211" s="145"/>
    </row>
    <row r="2212" spans="1:112" s="17" customFormat="1" x14ac:dyDescent="0.25">
      <c r="A2212" s="30" t="s">
        <v>7982</v>
      </c>
      <c r="B2212" s="96">
        <v>1</v>
      </c>
      <c r="C2212" s="152" t="s">
        <v>11188</v>
      </c>
      <c r="D2212" s="96" t="s">
        <v>5649</v>
      </c>
      <c r="E2212" s="96">
        <v>46728</v>
      </c>
      <c r="F2212" s="96" t="s">
        <v>7983</v>
      </c>
      <c r="G2212" s="31">
        <v>64951</v>
      </c>
      <c r="H2212" s="43">
        <v>44122</v>
      </c>
      <c r="I2212" s="96" t="s">
        <v>221</v>
      </c>
      <c r="J2212" s="96"/>
      <c r="K2212" s="96"/>
      <c r="L2212" s="96" t="s">
        <v>285</v>
      </c>
      <c r="M2212" s="124" t="s">
        <v>156</v>
      </c>
      <c r="N2212" s="96" t="s">
        <v>156</v>
      </c>
      <c r="O2212" s="124" t="s">
        <v>157</v>
      </c>
      <c r="P2212" s="96" t="str">
        <f>VLOOKUP(N2212,Entries!J:K,2,FALSE)</f>
        <v>UNITED STATES OF AMERICA</v>
      </c>
      <c r="Q2212" s="123" t="s">
        <v>5651</v>
      </c>
      <c r="R2212" s="30" t="s">
        <v>5651</v>
      </c>
      <c r="S2212" s="96" t="s">
        <v>156</v>
      </c>
      <c r="T2212" s="124" t="s">
        <v>157</v>
      </c>
      <c r="U2212" s="125" t="s">
        <v>159</v>
      </c>
      <c r="V2212" s="31" t="s">
        <v>159</v>
      </c>
      <c r="W2212" s="64">
        <f>IF(VLOOKUP(R2212,Entries!N:P,3,FALSE)=V2212,1,VLOOKUP(R2212,Entries!N:P,3,FALSE))</f>
        <v>1</v>
      </c>
      <c r="X2212" s="124"/>
      <c r="Y2212" s="124"/>
      <c r="Z2212" s="96"/>
      <c r="AA2212" s="96"/>
      <c r="AB2212" s="96"/>
      <c r="AC2212" s="97" t="s">
        <v>5652</v>
      </c>
      <c r="AD2212" s="96" t="s">
        <v>263</v>
      </c>
      <c r="AE2212" s="96" t="s">
        <v>263</v>
      </c>
      <c r="AF2212" s="96" t="s">
        <v>263</v>
      </c>
      <c r="AG2212" s="96" t="s">
        <v>11136</v>
      </c>
      <c r="AH2212" s="96"/>
      <c r="AI2212" s="96"/>
      <c r="AJ2212" s="96">
        <v>5</v>
      </c>
      <c r="AK2212" s="96" t="s">
        <v>95</v>
      </c>
      <c r="AL2212" s="96"/>
      <c r="AM2212" s="31"/>
      <c r="AN2212" s="30" t="s">
        <v>133</v>
      </c>
      <c r="AO2212" s="96" t="s">
        <v>134</v>
      </c>
      <c r="AP2212" s="31" t="s">
        <v>160</v>
      </c>
      <c r="AQ2212">
        <v>21104.375582339999</v>
      </c>
      <c r="AR2212" t="s">
        <v>14232</v>
      </c>
      <c r="AS2212" t="s">
        <v>11225</v>
      </c>
      <c r="AT2212" t="s">
        <v>14874</v>
      </c>
      <c r="AU2212">
        <v>53.049399999999999</v>
      </c>
      <c r="AV2212" s="96">
        <v>0.92588650358222224</v>
      </c>
      <c r="AW2212">
        <v>348.67759999999998</v>
      </c>
      <c r="AX2212" s="96">
        <v>6.0855708818844443</v>
      </c>
      <c r="AY2212">
        <v>2.3379999999999999E-4</v>
      </c>
      <c r="AZ2212">
        <v>86.627099999999999</v>
      </c>
      <c r="BA2212" s="96">
        <v>1.5119278019066669</v>
      </c>
      <c r="BB2212">
        <v>273.49849999999998</v>
      </c>
      <c r="BC2212" s="96">
        <v>4.7734483311777778</v>
      </c>
      <c r="BD2212">
        <v>15.06394263</v>
      </c>
      <c r="BE2212" s="96">
        <f t="shared" si="280"/>
        <v>6925.367101593969</v>
      </c>
      <c r="BF2212" s="96">
        <f t="shared" si="281"/>
        <v>555.98625242232174</v>
      </c>
      <c r="BG2212" s="96">
        <f t="shared" si="282"/>
        <v>552.74795076561622</v>
      </c>
      <c r="BH2212">
        <v>6931.739903974476</v>
      </c>
      <c r="BI2212">
        <v>1.360985359087705E-3</v>
      </c>
      <c r="BJ2212">
        <v>0.92621752332642315</v>
      </c>
      <c r="BK2212">
        <v>6.0855721475129103</v>
      </c>
      <c r="BL2212">
        <v>0.93721740982488266</v>
      </c>
      <c r="BM2212">
        <v>5.3481597168015664</v>
      </c>
      <c r="BN2212">
        <v>0.92588691225362052</v>
      </c>
      <c r="BO2212">
        <v>6.0855721503314477</v>
      </c>
      <c r="BP2212">
        <v>1.1737349987122191E-3</v>
      </c>
      <c r="BQ2212">
        <v>0.93721740982488266</v>
      </c>
      <c r="BR2212">
        <v>6925.6488134312731</v>
      </c>
      <c r="BS2212" s="96">
        <v>562.7776898323873</v>
      </c>
      <c r="BT2212" s="96">
        <v>546.51993703015887</v>
      </c>
      <c r="BU2212">
        <v>5.3481597168015664</v>
      </c>
      <c r="BV2212" s="60" t="str">
        <f t="shared" si="283"/>
        <v>Starlink</v>
      </c>
      <c r="BW2212" s="30" t="s">
        <v>192</v>
      </c>
      <c r="BX2212" s="96">
        <v>3.3</v>
      </c>
      <c r="BY2212" s="16">
        <v>0.2</v>
      </c>
      <c r="BZ2212" s="96">
        <v>9</v>
      </c>
      <c r="CA2212" s="96">
        <v>25.52</v>
      </c>
      <c r="CB2212" s="96">
        <v>1.1950000000000001</v>
      </c>
      <c r="CC2212" s="96">
        <v>14.9102735294118</v>
      </c>
      <c r="CD2212" s="96">
        <v>0.2</v>
      </c>
      <c r="CE2212" s="96">
        <v>2.8</v>
      </c>
      <c r="CF2212" s="31">
        <v>9</v>
      </c>
      <c r="CG2212" s="30">
        <v>260</v>
      </c>
      <c r="CH2212" s="96">
        <v>260</v>
      </c>
      <c r="CI2212" s="96">
        <v>220</v>
      </c>
      <c r="CJ2212" s="96">
        <f>Population!$CG2212-Population!$CI2212</f>
        <v>40</v>
      </c>
      <c r="CK2212" s="118">
        <f>_xlfn.DAYS(Entries!$AY$2,Population!H2212)</f>
        <v>172</v>
      </c>
      <c r="CL2212" s="118">
        <f t="shared" si="284"/>
        <v>1825</v>
      </c>
      <c r="CM2212" s="117">
        <f>Entries!$AY$5</f>
        <v>0.15</v>
      </c>
      <c r="CN2212" s="117">
        <f t="shared" si="286"/>
        <v>0.15384615384615385</v>
      </c>
      <c r="CO2212" s="119">
        <f t="shared" si="285"/>
        <v>0.91989041095890411</v>
      </c>
      <c r="CP2212" s="30" t="s">
        <v>5654</v>
      </c>
      <c r="CQ2212" s="96">
        <v>4</v>
      </c>
      <c r="CR2212" s="96" t="s">
        <v>95</v>
      </c>
      <c r="CS2212" s="96"/>
      <c r="CT2212" s="31"/>
      <c r="CU2212" s="30" t="s">
        <v>5655</v>
      </c>
      <c r="CV2212" s="96" t="s">
        <v>5651</v>
      </c>
      <c r="CW2212" s="96" t="s">
        <v>157</v>
      </c>
      <c r="CX2212" s="96" t="s">
        <v>5652</v>
      </c>
      <c r="CY2212" s="96" t="s">
        <v>107</v>
      </c>
      <c r="CZ2212" s="96" t="s">
        <v>755</v>
      </c>
      <c r="DA2212" s="31"/>
      <c r="DB2212" s="17" t="s">
        <v>15463</v>
      </c>
      <c r="DC2212" s="17" t="s">
        <v>15500</v>
      </c>
      <c r="DD2212" s="17">
        <v>1</v>
      </c>
      <c r="DE2212" s="17" t="s">
        <v>15500</v>
      </c>
      <c r="DF2212" s="17" t="s">
        <v>15500</v>
      </c>
      <c r="DG2212" s="23" t="s">
        <v>11174</v>
      </c>
      <c r="DH2212" s="145"/>
    </row>
    <row r="2213" spans="1:112" s="17" customFormat="1" x14ac:dyDescent="0.25">
      <c r="A2213" s="32" t="s">
        <v>7985</v>
      </c>
      <c r="B2213" s="98">
        <v>1</v>
      </c>
      <c r="C2213" s="149" t="s">
        <v>11188</v>
      </c>
      <c r="D2213" s="98" t="s">
        <v>5649</v>
      </c>
      <c r="E2213" s="98">
        <v>46780</v>
      </c>
      <c r="F2213" s="98" t="s">
        <v>7986</v>
      </c>
      <c r="G2213" s="33">
        <v>65058</v>
      </c>
      <c r="H2213" s="44">
        <v>44128</v>
      </c>
      <c r="I2213" s="98" t="s">
        <v>221</v>
      </c>
      <c r="J2213" s="98"/>
      <c r="K2213" s="98"/>
      <c r="L2213" s="98" t="s">
        <v>285</v>
      </c>
      <c r="M2213" t="s">
        <v>156</v>
      </c>
      <c r="N2213" s="98" t="s">
        <v>156</v>
      </c>
      <c r="O2213" t="s">
        <v>157</v>
      </c>
      <c r="P2213" s="64" t="str">
        <f>VLOOKUP(N2213,Entries!J:K,2,FALSE)</f>
        <v>UNITED STATES OF AMERICA</v>
      </c>
      <c r="Q2213" s="38" t="s">
        <v>5651</v>
      </c>
      <c r="R2213" s="32" t="s">
        <v>5651</v>
      </c>
      <c r="S2213" s="98" t="s">
        <v>156</v>
      </c>
      <c r="T2213" t="s">
        <v>157</v>
      </c>
      <c r="U2213" s="39" t="s">
        <v>159</v>
      </c>
      <c r="V2213" s="33" t="s">
        <v>159</v>
      </c>
      <c r="W2213" s="64">
        <f>IF(VLOOKUP(R2213,Entries!N:P,3,FALSE)=V2213,1,VLOOKUP(R2213,Entries!N:P,3,FALSE))</f>
        <v>1</v>
      </c>
      <c r="X2213"/>
      <c r="Y2213"/>
      <c r="Z2213" s="98"/>
      <c r="AA2213" s="98"/>
      <c r="AB2213" s="98"/>
      <c r="AC2213" s="99" t="s">
        <v>5652</v>
      </c>
      <c r="AD2213" s="98" t="s">
        <v>263</v>
      </c>
      <c r="AE2213" s="98" t="s">
        <v>263</v>
      </c>
      <c r="AF2213" s="98" t="s">
        <v>263</v>
      </c>
      <c r="AG2213" s="98" t="s">
        <v>11136</v>
      </c>
      <c r="AH2213" s="98"/>
      <c r="AI2213" s="98"/>
      <c r="AJ2213" s="98">
        <v>5</v>
      </c>
      <c r="AK2213" s="98" t="s">
        <v>95</v>
      </c>
      <c r="AL2213" s="98"/>
      <c r="AM2213" s="33"/>
      <c r="AN2213" s="32" t="s">
        <v>133</v>
      </c>
      <c r="AO2213" s="98" t="s">
        <v>134</v>
      </c>
      <c r="AP2213" s="33" t="s">
        <v>160</v>
      </c>
      <c r="AQ2213">
        <v>21104.261326650001</v>
      </c>
      <c r="AR2213" t="s">
        <v>14875</v>
      </c>
      <c r="AS2213" t="s">
        <v>11225</v>
      </c>
      <c r="AT2213" t="s">
        <v>14876</v>
      </c>
      <c r="AU2213">
        <v>53.053800000000003</v>
      </c>
      <c r="AV2213" s="98">
        <v>0.92596329805333355</v>
      </c>
      <c r="AW2213">
        <v>69.164000000000001</v>
      </c>
      <c r="AX2213" s="98">
        <v>1.2071392727111112</v>
      </c>
      <c r="AY2213">
        <v>1.571E-4</v>
      </c>
      <c r="AZ2213">
        <v>66.557500000000005</v>
      </c>
      <c r="BA2213" s="98">
        <v>1.1616472752222224</v>
      </c>
      <c r="BB2213">
        <v>293.55790000000002</v>
      </c>
      <c r="BC2213" s="98">
        <v>5.123550834315556</v>
      </c>
      <c r="BD2213">
        <v>15.063968539999999</v>
      </c>
      <c r="BE2213" s="96">
        <f t="shared" si="280"/>
        <v>6925.3591605120264</v>
      </c>
      <c r="BF2213" s="96">
        <f t="shared" si="281"/>
        <v>555.44713443614273</v>
      </c>
      <c r="BG2213" s="96">
        <f t="shared" si="282"/>
        <v>553.27118658791005</v>
      </c>
      <c r="BH2213">
        <v>6931.732366168515</v>
      </c>
      <c r="BI2213">
        <v>1.3210960747883449E-3</v>
      </c>
      <c r="BJ2213">
        <v>0.92629430384895439</v>
      </c>
      <c r="BK2213">
        <v>1.207139523865334</v>
      </c>
      <c r="BL2213">
        <v>0.86746269918865138</v>
      </c>
      <c r="BM2213">
        <v>5.4177365107436461</v>
      </c>
      <c r="BN2213">
        <v>0.92596370672361805</v>
      </c>
      <c r="BO2213">
        <v>1.2071395261461699</v>
      </c>
      <c r="BP2213">
        <v>1.0929911173107661E-3</v>
      </c>
      <c r="BQ2213">
        <v>0.86746269918865138</v>
      </c>
      <c r="BR2213">
        <v>6925.6401695540699</v>
      </c>
      <c r="BS2213" s="96">
        <v>562.20983274108312</v>
      </c>
      <c r="BT2213" s="96">
        <v>547.07050636705662</v>
      </c>
      <c r="BU2213">
        <v>5.4177365107436461</v>
      </c>
      <c r="BV2213" s="65" t="str">
        <f t="shared" si="283"/>
        <v>Starlink</v>
      </c>
      <c r="BW2213" s="32" t="s">
        <v>192</v>
      </c>
      <c r="BX2213" s="98">
        <v>3.3</v>
      </c>
      <c r="BY2213" s="21">
        <v>0.2</v>
      </c>
      <c r="BZ2213" s="98">
        <v>9</v>
      </c>
      <c r="CA2213" s="98">
        <v>25.52</v>
      </c>
      <c r="CB2213" s="98">
        <v>1.1950000000000001</v>
      </c>
      <c r="CC2213" s="98">
        <v>14.9102735294118</v>
      </c>
      <c r="CD2213" s="98">
        <v>0.2</v>
      </c>
      <c r="CE2213" s="98">
        <v>2.8</v>
      </c>
      <c r="CF2213" s="33">
        <v>9</v>
      </c>
      <c r="CG2213" s="32">
        <v>260</v>
      </c>
      <c r="CH2213" s="98">
        <v>260</v>
      </c>
      <c r="CI2213" s="98">
        <v>220</v>
      </c>
      <c r="CJ2213" s="98">
        <f>Population!$CG2213-Population!$CI2213</f>
        <v>40</v>
      </c>
      <c r="CK2213" s="120">
        <f>_xlfn.DAYS(Entries!$AY$2,Population!H2213)</f>
        <v>166</v>
      </c>
      <c r="CL2213" s="120">
        <f t="shared" si="284"/>
        <v>1825</v>
      </c>
      <c r="CM2213" s="122">
        <f>Entries!$AY$5</f>
        <v>0.15</v>
      </c>
      <c r="CN2213" s="122">
        <f t="shared" si="286"/>
        <v>0.15384615384615385</v>
      </c>
      <c r="CO2213" s="121">
        <f t="shared" si="285"/>
        <v>0.92268493150684927</v>
      </c>
      <c r="CP2213" s="32" t="s">
        <v>5654</v>
      </c>
      <c r="CQ2213" s="98">
        <v>4</v>
      </c>
      <c r="CR2213" s="98" t="s">
        <v>95</v>
      </c>
      <c r="CS2213" s="98"/>
      <c r="CT2213" s="33"/>
      <c r="CU2213" s="32" t="s">
        <v>5655</v>
      </c>
      <c r="CV2213" s="98" t="s">
        <v>5651</v>
      </c>
      <c r="CW2213" s="98" t="s">
        <v>157</v>
      </c>
      <c r="CX2213" s="98" t="s">
        <v>5652</v>
      </c>
      <c r="CY2213" s="98" t="s">
        <v>107</v>
      </c>
      <c r="CZ2213" s="98" t="s">
        <v>755</v>
      </c>
      <c r="DA2213" s="33"/>
      <c r="DB2213" s="17" t="s">
        <v>15463</v>
      </c>
      <c r="DC2213" s="17" t="s">
        <v>15500</v>
      </c>
      <c r="DD2213" s="17">
        <v>1</v>
      </c>
      <c r="DE2213" s="17" t="s">
        <v>15500</v>
      </c>
      <c r="DF2213" s="17" t="s">
        <v>15500</v>
      </c>
      <c r="DG2213" s="23" t="s">
        <v>11174</v>
      </c>
      <c r="DH2213" s="145"/>
    </row>
    <row r="2214" spans="1:112" s="17" customFormat="1" x14ac:dyDescent="0.25">
      <c r="A2214" s="30" t="s">
        <v>7988</v>
      </c>
      <c r="B2214" s="15">
        <v>1</v>
      </c>
      <c r="C2214" s="152" t="s">
        <v>11188</v>
      </c>
      <c r="D2214" s="15" t="s">
        <v>5649</v>
      </c>
      <c r="E2214" s="15">
        <v>46759</v>
      </c>
      <c r="F2214" s="15" t="s">
        <v>7989</v>
      </c>
      <c r="G2214" s="31">
        <v>65037</v>
      </c>
      <c r="H2214" s="43">
        <v>44128</v>
      </c>
      <c r="I2214" s="96" t="s">
        <v>221</v>
      </c>
      <c r="J2214" s="96"/>
      <c r="K2214" s="96"/>
      <c r="L2214" s="15" t="s">
        <v>285</v>
      </c>
      <c r="M2214" s="124" t="s">
        <v>156</v>
      </c>
      <c r="N2214" s="15" t="s">
        <v>156</v>
      </c>
      <c r="O2214" s="124" t="s">
        <v>157</v>
      </c>
      <c r="P2214" s="96" t="str">
        <f>VLOOKUP(N2214,Entries!J:K,2,FALSE)</f>
        <v>UNITED STATES OF AMERICA</v>
      </c>
      <c r="Q2214" s="123" t="s">
        <v>5651</v>
      </c>
      <c r="R2214" s="30" t="s">
        <v>5651</v>
      </c>
      <c r="S2214" s="15" t="s">
        <v>156</v>
      </c>
      <c r="T2214" s="124" t="s">
        <v>157</v>
      </c>
      <c r="U2214" s="125" t="s">
        <v>159</v>
      </c>
      <c r="V2214" s="31" t="s">
        <v>159</v>
      </c>
      <c r="W2214" s="64">
        <f>IF(VLOOKUP(R2214,Entries!N:P,3,FALSE)=V2214,1,VLOOKUP(R2214,Entries!N:P,3,FALSE))</f>
        <v>1</v>
      </c>
      <c r="X2214" s="124"/>
      <c r="Y2214" s="124"/>
      <c r="Z2214" s="15"/>
      <c r="AA2214" s="15"/>
      <c r="AB2214" s="96"/>
      <c r="AC2214" s="97" t="s">
        <v>5652</v>
      </c>
      <c r="AD2214" s="15" t="s">
        <v>263</v>
      </c>
      <c r="AE2214" s="15" t="s">
        <v>263</v>
      </c>
      <c r="AF2214" s="96" t="s">
        <v>263</v>
      </c>
      <c r="AG2214" s="96" t="s">
        <v>11136</v>
      </c>
      <c r="AH2214" s="96"/>
      <c r="AI2214" s="15"/>
      <c r="AJ2214" s="96">
        <v>5</v>
      </c>
      <c r="AK2214" s="15" t="s">
        <v>95</v>
      </c>
      <c r="AL2214" s="15"/>
      <c r="AM2214" s="31"/>
      <c r="AN2214" s="30" t="s">
        <v>133</v>
      </c>
      <c r="AO2214" s="15" t="s">
        <v>134</v>
      </c>
      <c r="AP2214" s="31" t="s">
        <v>160</v>
      </c>
      <c r="AQ2214">
        <v>21104.3493351</v>
      </c>
      <c r="AR2214" t="s">
        <v>14877</v>
      </c>
      <c r="AS2214" t="s">
        <v>11225</v>
      </c>
      <c r="AT2214" t="s">
        <v>14878</v>
      </c>
      <c r="AU2214">
        <v>53.052300000000002</v>
      </c>
      <c r="AV2214" s="96">
        <v>0.92593711812000012</v>
      </c>
      <c r="AW2214">
        <v>93.763300000000001</v>
      </c>
      <c r="AX2214" s="96">
        <v>1.6364779620755558</v>
      </c>
      <c r="AY2214">
        <v>6.19E-5</v>
      </c>
      <c r="AZ2214">
        <v>73.761300000000006</v>
      </c>
      <c r="BA2214" s="96">
        <v>1.2873772777200001</v>
      </c>
      <c r="BB2214">
        <v>286.34440000000001</v>
      </c>
      <c r="BC2214" s="96">
        <v>4.9976515349155557</v>
      </c>
      <c r="BD2214">
        <v>15.063969719999999</v>
      </c>
      <c r="BE2214" s="96">
        <f t="shared" si="280"/>
        <v>6925.3587988577437</v>
      </c>
      <c r="BF2214" s="96">
        <f t="shared" si="281"/>
        <v>554.78747856739301</v>
      </c>
      <c r="BG2214" s="96">
        <f t="shared" si="282"/>
        <v>553.93011914809449</v>
      </c>
      <c r="BH2214">
        <v>6931.7316343591674</v>
      </c>
      <c r="BI2214">
        <v>1.2274030643216109E-3</v>
      </c>
      <c r="BJ2214">
        <v>0.92626812881283882</v>
      </c>
      <c r="BK2214">
        <v>1.6364783025497109</v>
      </c>
      <c r="BL2214">
        <v>0.85087269659062958</v>
      </c>
      <c r="BM2214">
        <v>5.4341571691330506</v>
      </c>
      <c r="BN2214">
        <v>0.92593752683134478</v>
      </c>
      <c r="BO2214">
        <v>1.6364783045297311</v>
      </c>
      <c r="BP2214">
        <v>1.014326151400056E-3</v>
      </c>
      <c r="BQ2214">
        <v>0.85087269659062958</v>
      </c>
      <c r="BR2214">
        <v>6925.6400483424677</v>
      </c>
      <c r="BS2214" s="96">
        <v>561.66490615868406</v>
      </c>
      <c r="BT2214" s="96">
        <v>547.61519052625044</v>
      </c>
      <c r="BU2214">
        <v>5.4341571691330506</v>
      </c>
      <c r="BV2214" s="60" t="str">
        <f t="shared" si="283"/>
        <v>Starlink</v>
      </c>
      <c r="BW2214" s="30" t="s">
        <v>192</v>
      </c>
      <c r="BX2214" s="15">
        <v>3.3</v>
      </c>
      <c r="BY2214" s="16">
        <v>0.2</v>
      </c>
      <c r="BZ2214" s="15">
        <v>9</v>
      </c>
      <c r="CA2214" s="15">
        <v>25.52</v>
      </c>
      <c r="CB2214" s="15">
        <v>1.1950000000000001</v>
      </c>
      <c r="CC2214" s="15">
        <v>14.9102735294118</v>
      </c>
      <c r="CD2214" s="15">
        <v>0.2</v>
      </c>
      <c r="CE2214" s="15">
        <v>2.8</v>
      </c>
      <c r="CF2214" s="31">
        <v>9</v>
      </c>
      <c r="CG2214" s="30">
        <v>260</v>
      </c>
      <c r="CH2214" s="15">
        <v>260</v>
      </c>
      <c r="CI2214" s="15">
        <v>220</v>
      </c>
      <c r="CJ2214" s="96">
        <f>Population!$CG2214-Population!$CI2214</f>
        <v>40</v>
      </c>
      <c r="CK2214" s="118">
        <f>_xlfn.DAYS(Entries!$AY$2,Population!H2214)</f>
        <v>166</v>
      </c>
      <c r="CL2214" s="118">
        <f t="shared" si="284"/>
        <v>1825</v>
      </c>
      <c r="CM2214" s="117">
        <f>Entries!$AY$5</f>
        <v>0.15</v>
      </c>
      <c r="CN2214" s="117">
        <f t="shared" si="286"/>
        <v>0.15384615384615385</v>
      </c>
      <c r="CO2214" s="119">
        <f t="shared" si="285"/>
        <v>0.92268493150684927</v>
      </c>
      <c r="CP2214" s="30" t="s">
        <v>5654</v>
      </c>
      <c r="CQ2214" s="15">
        <v>4</v>
      </c>
      <c r="CR2214" s="15" t="s">
        <v>95</v>
      </c>
      <c r="CS2214" s="15"/>
      <c r="CT2214" s="31"/>
      <c r="CU2214" s="30" t="s">
        <v>5655</v>
      </c>
      <c r="CV2214" s="15" t="s">
        <v>5651</v>
      </c>
      <c r="CW2214" s="15" t="s">
        <v>157</v>
      </c>
      <c r="CX2214" s="15" t="s">
        <v>5652</v>
      </c>
      <c r="CY2214" s="15" t="s">
        <v>107</v>
      </c>
      <c r="CZ2214" s="15" t="s">
        <v>755</v>
      </c>
      <c r="DA2214" s="31"/>
      <c r="DB2214" s="17" t="s">
        <v>15463</v>
      </c>
      <c r="DC2214" s="17" t="s">
        <v>15500</v>
      </c>
      <c r="DD2214" s="17">
        <v>1</v>
      </c>
      <c r="DE2214" s="17" t="s">
        <v>15500</v>
      </c>
      <c r="DF2214" s="17" t="s">
        <v>15500</v>
      </c>
      <c r="DG2214" s="23" t="s">
        <v>11174</v>
      </c>
      <c r="DH2214" s="145"/>
    </row>
    <row r="2215" spans="1:112" s="17" customFormat="1" x14ac:dyDescent="0.25">
      <c r="A2215" s="32" t="s">
        <v>7991</v>
      </c>
      <c r="B2215" s="98">
        <v>1</v>
      </c>
      <c r="C2215" s="149" t="s">
        <v>11188</v>
      </c>
      <c r="D2215" s="98" t="s">
        <v>5649</v>
      </c>
      <c r="E2215" s="98">
        <v>46781</v>
      </c>
      <c r="F2215" s="98" t="s">
        <v>7992</v>
      </c>
      <c r="G2215" s="33">
        <v>65059</v>
      </c>
      <c r="H2215" s="44">
        <v>44128</v>
      </c>
      <c r="I2215" s="98" t="s">
        <v>221</v>
      </c>
      <c r="J2215" s="98"/>
      <c r="K2215" s="98"/>
      <c r="L2215" s="98" t="s">
        <v>285</v>
      </c>
      <c r="M2215" t="s">
        <v>156</v>
      </c>
      <c r="N2215" s="98" t="s">
        <v>156</v>
      </c>
      <c r="O2215" t="s">
        <v>157</v>
      </c>
      <c r="P2215" s="64" t="str">
        <f>VLOOKUP(N2215,Entries!J:K,2,FALSE)</f>
        <v>UNITED STATES OF AMERICA</v>
      </c>
      <c r="Q2215" s="38" t="s">
        <v>5651</v>
      </c>
      <c r="R2215" s="32" t="s">
        <v>5651</v>
      </c>
      <c r="S2215" s="98" t="s">
        <v>156</v>
      </c>
      <c r="T2215" t="s">
        <v>157</v>
      </c>
      <c r="U2215" s="39" t="s">
        <v>159</v>
      </c>
      <c r="V2215" s="33" t="s">
        <v>159</v>
      </c>
      <c r="W2215" s="64">
        <f>IF(VLOOKUP(R2215,Entries!N:P,3,FALSE)=V2215,1,VLOOKUP(R2215,Entries!N:P,3,FALSE))</f>
        <v>1</v>
      </c>
      <c r="X2215"/>
      <c r="Y2215"/>
      <c r="Z2215" s="98"/>
      <c r="AA2215" s="98"/>
      <c r="AB2215" s="98"/>
      <c r="AC2215" s="99" t="s">
        <v>5652</v>
      </c>
      <c r="AD2215" s="98" t="s">
        <v>263</v>
      </c>
      <c r="AE2215" s="98" t="s">
        <v>263</v>
      </c>
      <c r="AF2215" s="98" t="s">
        <v>263</v>
      </c>
      <c r="AG2215" s="98" t="s">
        <v>11136</v>
      </c>
      <c r="AH2215" s="98"/>
      <c r="AI2215" s="98"/>
      <c r="AJ2215" s="98">
        <v>5</v>
      </c>
      <c r="AK2215" s="98" t="s">
        <v>95</v>
      </c>
      <c r="AL2215" s="98"/>
      <c r="AM2215" s="33"/>
      <c r="AN2215" s="32" t="s">
        <v>133</v>
      </c>
      <c r="AO2215" s="98" t="s">
        <v>134</v>
      </c>
      <c r="AP2215" s="33" t="s">
        <v>160</v>
      </c>
      <c r="AQ2215">
        <v>21104.34518181</v>
      </c>
      <c r="AR2215" t="s">
        <v>13973</v>
      </c>
      <c r="AS2215" t="s">
        <v>11225</v>
      </c>
      <c r="AT2215" t="s">
        <v>14879</v>
      </c>
      <c r="AU2215">
        <v>53.058799999999998</v>
      </c>
      <c r="AV2215" s="98">
        <v>0.92605056449777789</v>
      </c>
      <c r="AW2215">
        <v>78.770099999999999</v>
      </c>
      <c r="AX2215" s="98">
        <v>1.3747973111066667</v>
      </c>
      <c r="AY2215">
        <v>5.38E-5</v>
      </c>
      <c r="AZ2215">
        <v>61.043300000000002</v>
      </c>
      <c r="BA2215" s="98">
        <v>1.0654063496311112</v>
      </c>
      <c r="BB2215">
        <v>299.06099999999998</v>
      </c>
      <c r="BC2215" s="98">
        <v>5.2195980284000001</v>
      </c>
      <c r="BD2215">
        <v>15.064003059999999</v>
      </c>
      <c r="BE2215" s="96">
        <f t="shared" si="280"/>
        <v>6925.3485806111121</v>
      </c>
      <c r="BF2215" s="96">
        <f t="shared" si="281"/>
        <v>554.72116436474971</v>
      </c>
      <c r="BG2215" s="96">
        <f t="shared" si="282"/>
        <v>553.97599685747537</v>
      </c>
      <c r="BH2215">
        <v>6931.7214976863734</v>
      </c>
      <c r="BI2215">
        <v>1.22395050150175E-3</v>
      </c>
      <c r="BJ2215">
        <v>0.92638155459493254</v>
      </c>
      <c r="BK2215">
        <v>1.3747975972668429</v>
      </c>
      <c r="BL2215">
        <v>0.8389451926314716</v>
      </c>
      <c r="BM2215">
        <v>5.4460602567881198</v>
      </c>
      <c r="BN2215">
        <v>0.92605097310345408</v>
      </c>
      <c r="BO2215">
        <v>1.3747975990576089</v>
      </c>
      <c r="BP2215">
        <v>1.0034725501247229E-3</v>
      </c>
      <c r="BQ2215">
        <v>0.8389451926314716</v>
      </c>
      <c r="BR2215">
        <v>6925.6287904868004</v>
      </c>
      <c r="BS2215" s="96">
        <v>561.57846887040705</v>
      </c>
      <c r="BT2215" s="96">
        <v>547.6791121031938</v>
      </c>
      <c r="BU2215">
        <v>5.4460602567881198</v>
      </c>
      <c r="BV2215" s="65" t="str">
        <f t="shared" si="283"/>
        <v>Starlink</v>
      </c>
      <c r="BW2215" s="32" t="s">
        <v>192</v>
      </c>
      <c r="BX2215" s="98">
        <v>3.3</v>
      </c>
      <c r="BY2215" s="21">
        <v>0.2</v>
      </c>
      <c r="BZ2215" s="98">
        <v>9</v>
      </c>
      <c r="CA2215" s="98">
        <v>25.52</v>
      </c>
      <c r="CB2215" s="98">
        <v>1.1950000000000001</v>
      </c>
      <c r="CC2215" s="98">
        <v>14.9102735294118</v>
      </c>
      <c r="CD2215" s="98">
        <v>0.2</v>
      </c>
      <c r="CE2215" s="98">
        <v>2.8</v>
      </c>
      <c r="CF2215" s="33">
        <v>9</v>
      </c>
      <c r="CG2215" s="32">
        <v>260</v>
      </c>
      <c r="CH2215" s="98">
        <v>260</v>
      </c>
      <c r="CI2215" s="98">
        <v>220</v>
      </c>
      <c r="CJ2215" s="98">
        <f>Population!$CG2215-Population!$CI2215</f>
        <v>40</v>
      </c>
      <c r="CK2215" s="120">
        <f>_xlfn.DAYS(Entries!$AY$2,Population!H2215)</f>
        <v>166</v>
      </c>
      <c r="CL2215" s="120">
        <f t="shared" si="284"/>
        <v>1825</v>
      </c>
      <c r="CM2215" s="122">
        <f>Entries!$AY$5</f>
        <v>0.15</v>
      </c>
      <c r="CN2215" s="122">
        <f t="shared" si="286"/>
        <v>0.15384615384615385</v>
      </c>
      <c r="CO2215" s="121">
        <f t="shared" si="285"/>
        <v>0.92268493150684927</v>
      </c>
      <c r="CP2215" s="32" t="s">
        <v>5654</v>
      </c>
      <c r="CQ2215" s="98">
        <v>4</v>
      </c>
      <c r="CR2215" s="98" t="s">
        <v>95</v>
      </c>
      <c r="CS2215" s="98"/>
      <c r="CT2215" s="33"/>
      <c r="CU2215" s="32" t="s">
        <v>5655</v>
      </c>
      <c r="CV2215" s="98" t="s">
        <v>5651</v>
      </c>
      <c r="CW2215" s="98" t="s">
        <v>157</v>
      </c>
      <c r="CX2215" s="98" t="s">
        <v>5652</v>
      </c>
      <c r="CY2215" s="98" t="s">
        <v>107</v>
      </c>
      <c r="CZ2215" s="98" t="s">
        <v>755</v>
      </c>
      <c r="DA2215" s="33"/>
      <c r="DB2215" s="17" t="s">
        <v>15463</v>
      </c>
      <c r="DC2215" s="17" t="s">
        <v>15500</v>
      </c>
      <c r="DD2215" s="17">
        <v>1</v>
      </c>
      <c r="DE2215" s="17" t="s">
        <v>15500</v>
      </c>
      <c r="DF2215" s="17" t="s">
        <v>15500</v>
      </c>
      <c r="DG2215" s="23" t="s">
        <v>11174</v>
      </c>
      <c r="DH2215" s="145"/>
    </row>
    <row r="2216" spans="1:112" s="17" customFormat="1" x14ac:dyDescent="0.25">
      <c r="A2216" s="30" t="s">
        <v>7994</v>
      </c>
      <c r="B2216" s="96">
        <v>1</v>
      </c>
      <c r="C2216" s="152" t="s">
        <v>11188</v>
      </c>
      <c r="D2216" s="96" t="s">
        <v>5649</v>
      </c>
      <c r="E2216" s="96">
        <v>46782</v>
      </c>
      <c r="F2216" s="96" t="s">
        <v>7995</v>
      </c>
      <c r="G2216" s="31">
        <v>65060</v>
      </c>
      <c r="H2216" s="43">
        <v>44128</v>
      </c>
      <c r="I2216" s="96" t="s">
        <v>221</v>
      </c>
      <c r="J2216" s="96"/>
      <c r="K2216" s="96"/>
      <c r="L2216" s="96" t="s">
        <v>285</v>
      </c>
      <c r="M2216" s="124" t="s">
        <v>156</v>
      </c>
      <c r="N2216" s="96" t="s">
        <v>156</v>
      </c>
      <c r="O2216" s="124" t="s">
        <v>157</v>
      </c>
      <c r="P2216" s="96" t="str">
        <f>VLOOKUP(N2216,Entries!J:K,2,FALSE)</f>
        <v>UNITED STATES OF AMERICA</v>
      </c>
      <c r="Q2216" s="123" t="s">
        <v>5651</v>
      </c>
      <c r="R2216" s="30" t="s">
        <v>5651</v>
      </c>
      <c r="S2216" s="96" t="s">
        <v>156</v>
      </c>
      <c r="T2216" s="124" t="s">
        <v>157</v>
      </c>
      <c r="U2216" s="125" t="s">
        <v>159</v>
      </c>
      <c r="V2216" s="31" t="s">
        <v>159</v>
      </c>
      <c r="W2216" s="64">
        <f>IF(VLOOKUP(R2216,Entries!N:P,3,FALSE)=V2216,1,VLOOKUP(R2216,Entries!N:P,3,FALSE))</f>
        <v>1</v>
      </c>
      <c r="X2216" s="124"/>
      <c r="Y2216" s="124"/>
      <c r="Z2216" s="96"/>
      <c r="AA2216" s="96"/>
      <c r="AB2216" s="96"/>
      <c r="AC2216" s="97" t="s">
        <v>5652</v>
      </c>
      <c r="AD2216" s="96" t="s">
        <v>263</v>
      </c>
      <c r="AE2216" s="96" t="s">
        <v>263</v>
      </c>
      <c r="AF2216" s="96" t="s">
        <v>263</v>
      </c>
      <c r="AG2216" s="96" t="s">
        <v>11136</v>
      </c>
      <c r="AH2216" s="96"/>
      <c r="AI2216" s="96"/>
      <c r="AJ2216" s="96">
        <v>5</v>
      </c>
      <c r="AK2216" s="96" t="s">
        <v>95</v>
      </c>
      <c r="AL2216" s="96"/>
      <c r="AM2216" s="31"/>
      <c r="AN2216" s="30" t="s">
        <v>133</v>
      </c>
      <c r="AO2216" s="96" t="s">
        <v>134</v>
      </c>
      <c r="AP2216" s="31" t="s">
        <v>160</v>
      </c>
      <c r="AQ2216">
        <v>21104.117563610002</v>
      </c>
      <c r="AR2216" t="s">
        <v>14880</v>
      </c>
      <c r="AS2216" t="s">
        <v>11225</v>
      </c>
      <c r="AT2216" t="s">
        <v>14881</v>
      </c>
      <c r="AU2216">
        <v>53.057200000000002</v>
      </c>
      <c r="AV2216" s="96">
        <v>0.92602263923555561</v>
      </c>
      <c r="AW2216">
        <v>69.798400000000001</v>
      </c>
      <c r="AX2216" s="96">
        <v>1.2182116391822222</v>
      </c>
      <c r="AY2216">
        <v>1.7039999999999999E-4</v>
      </c>
      <c r="AZ2216">
        <v>73.518000000000001</v>
      </c>
      <c r="BA2216" s="96">
        <v>1.2831308925333336</v>
      </c>
      <c r="BB2216">
        <v>286.59960000000001</v>
      </c>
      <c r="BC2216" s="96">
        <v>5.0021056142400004</v>
      </c>
      <c r="BD2216">
        <v>15.06404822</v>
      </c>
      <c r="BE2216" s="96">
        <f t="shared" si="280"/>
        <v>6925.3347397588732</v>
      </c>
      <c r="BF2216" s="96">
        <f t="shared" si="281"/>
        <v>555.51481679852805</v>
      </c>
      <c r="BG2216" s="96">
        <f t="shared" si="282"/>
        <v>553.15466271921832</v>
      </c>
      <c r="BH2216">
        <v>6931.7078536043391</v>
      </c>
      <c r="BI2216">
        <v>1.326845873844421E-3</v>
      </c>
      <c r="BJ2216">
        <v>0.92635363611297061</v>
      </c>
      <c r="BK2216">
        <v>1.2182118924254179</v>
      </c>
      <c r="BL2216">
        <v>0.8850432107479772</v>
      </c>
      <c r="BM2216">
        <v>5.4001943675546276</v>
      </c>
      <c r="BN2216">
        <v>0.9260230478306426</v>
      </c>
      <c r="BO2216">
        <v>1.218211894901668</v>
      </c>
      <c r="BP2216">
        <v>1.1099960012709059E-3</v>
      </c>
      <c r="BQ2216">
        <v>0.8850432107479772</v>
      </c>
      <c r="BR2216">
        <v>6925.6152055048406</v>
      </c>
      <c r="BS2216" s="96">
        <v>562.30261068929121</v>
      </c>
      <c r="BT2216" s="96">
        <v>546.927800320389</v>
      </c>
      <c r="BU2216">
        <v>5.4001943675546276</v>
      </c>
      <c r="BV2216" s="60" t="str">
        <f t="shared" si="283"/>
        <v>Starlink</v>
      </c>
      <c r="BW2216" s="30" t="s">
        <v>192</v>
      </c>
      <c r="BX2216" s="96">
        <v>3.3</v>
      </c>
      <c r="BY2216" s="16">
        <v>0.2</v>
      </c>
      <c r="BZ2216" s="96">
        <v>9</v>
      </c>
      <c r="CA2216" s="96">
        <v>25.52</v>
      </c>
      <c r="CB2216" s="96">
        <v>1.1950000000000001</v>
      </c>
      <c r="CC2216" s="96">
        <v>14.9102735294118</v>
      </c>
      <c r="CD2216" s="96">
        <v>0.2</v>
      </c>
      <c r="CE2216" s="96">
        <v>2.8</v>
      </c>
      <c r="CF2216" s="31">
        <v>9</v>
      </c>
      <c r="CG2216" s="30">
        <v>260</v>
      </c>
      <c r="CH2216" s="96">
        <v>260</v>
      </c>
      <c r="CI2216" s="96">
        <v>220</v>
      </c>
      <c r="CJ2216" s="96">
        <f>Population!$CG2216-Population!$CI2216</f>
        <v>40</v>
      </c>
      <c r="CK2216" s="118">
        <f>_xlfn.DAYS(Entries!$AY$2,Population!H2216)</f>
        <v>166</v>
      </c>
      <c r="CL2216" s="118">
        <f t="shared" si="284"/>
        <v>1825</v>
      </c>
      <c r="CM2216" s="117">
        <f>Entries!$AY$5</f>
        <v>0.15</v>
      </c>
      <c r="CN2216" s="117">
        <f t="shared" si="286"/>
        <v>0.15384615384615385</v>
      </c>
      <c r="CO2216" s="119">
        <f t="shared" si="285"/>
        <v>0.92268493150684927</v>
      </c>
      <c r="CP2216" s="30" t="s">
        <v>5654</v>
      </c>
      <c r="CQ2216" s="96">
        <v>4</v>
      </c>
      <c r="CR2216" s="96" t="s">
        <v>95</v>
      </c>
      <c r="CS2216" s="96"/>
      <c r="CT2216" s="31"/>
      <c r="CU2216" s="30" t="s">
        <v>5655</v>
      </c>
      <c r="CV2216" s="96" t="s">
        <v>5651</v>
      </c>
      <c r="CW2216" s="96" t="s">
        <v>157</v>
      </c>
      <c r="CX2216" s="96" t="s">
        <v>5652</v>
      </c>
      <c r="CY2216" s="96" t="s">
        <v>107</v>
      </c>
      <c r="CZ2216" s="96" t="s">
        <v>755</v>
      </c>
      <c r="DA2216" s="31"/>
      <c r="DB2216" s="17" t="s">
        <v>15463</v>
      </c>
      <c r="DC2216" s="17" t="s">
        <v>15500</v>
      </c>
      <c r="DD2216" s="17">
        <v>1</v>
      </c>
      <c r="DE2216" s="17" t="s">
        <v>15500</v>
      </c>
      <c r="DF2216" s="17" t="s">
        <v>15500</v>
      </c>
      <c r="DG2216" s="23" t="s">
        <v>11174</v>
      </c>
      <c r="DH2216" s="145"/>
    </row>
    <row r="2217" spans="1:112" s="17" customFormat="1" x14ac:dyDescent="0.25">
      <c r="A2217" s="32" t="s">
        <v>7997</v>
      </c>
      <c r="B2217" s="98">
        <v>1</v>
      </c>
      <c r="C2217" s="149" t="s">
        <v>11188</v>
      </c>
      <c r="D2217" s="98" t="s">
        <v>5649</v>
      </c>
      <c r="E2217" s="98">
        <v>47127</v>
      </c>
      <c r="F2217" s="98" t="s">
        <v>7998</v>
      </c>
      <c r="G2217" s="33">
        <v>65497</v>
      </c>
      <c r="H2217" s="44">
        <v>44159</v>
      </c>
      <c r="I2217" s="98" t="s">
        <v>221</v>
      </c>
      <c r="J2217" s="98"/>
      <c r="K2217" s="98"/>
      <c r="L2217" s="98" t="s">
        <v>285</v>
      </c>
      <c r="M2217" t="s">
        <v>156</v>
      </c>
      <c r="N2217" s="98" t="s">
        <v>156</v>
      </c>
      <c r="O2217" t="s">
        <v>157</v>
      </c>
      <c r="P2217" s="64" t="str">
        <f>VLOOKUP(N2217,Entries!J:K,2,FALSE)</f>
        <v>UNITED STATES OF AMERICA</v>
      </c>
      <c r="Q2217" s="38" t="s">
        <v>5651</v>
      </c>
      <c r="R2217" s="32" t="s">
        <v>5651</v>
      </c>
      <c r="S2217" s="98" t="s">
        <v>156</v>
      </c>
      <c r="T2217" t="s">
        <v>157</v>
      </c>
      <c r="U2217" s="39" t="s">
        <v>159</v>
      </c>
      <c r="V2217" s="33" t="s">
        <v>159</v>
      </c>
      <c r="W2217" s="64">
        <f>IF(VLOOKUP(R2217,Entries!N:P,3,FALSE)=V2217,1,VLOOKUP(R2217,Entries!N:P,3,FALSE))</f>
        <v>1</v>
      </c>
      <c r="X2217"/>
      <c r="Y2217"/>
      <c r="Z2217" s="98"/>
      <c r="AA2217" s="98"/>
      <c r="AB2217" s="98"/>
      <c r="AC2217" s="99" t="s">
        <v>5652</v>
      </c>
      <c r="AD2217" s="98" t="s">
        <v>263</v>
      </c>
      <c r="AE2217" s="98" t="s">
        <v>263</v>
      </c>
      <c r="AF2217" s="98" t="s">
        <v>263</v>
      </c>
      <c r="AG2217" s="98" t="s">
        <v>11136</v>
      </c>
      <c r="AH2217" s="98"/>
      <c r="AI2217" s="98"/>
      <c r="AJ2217" s="98">
        <v>5</v>
      </c>
      <c r="AK2217" s="98" t="s">
        <v>95</v>
      </c>
      <c r="AL2217" s="98"/>
      <c r="AM2217" s="33"/>
      <c r="AN2217" s="32" t="s">
        <v>133</v>
      </c>
      <c r="AO2217" s="98" t="s">
        <v>134</v>
      </c>
      <c r="AP2217" s="33" t="s">
        <v>160</v>
      </c>
      <c r="AQ2217">
        <v>21104.583344909999</v>
      </c>
      <c r="AR2217" t="s">
        <v>14882</v>
      </c>
      <c r="AS2217" t="s">
        <v>11225</v>
      </c>
      <c r="AT2217" t="s">
        <v>14883</v>
      </c>
      <c r="AU2217">
        <v>53.056399999999996</v>
      </c>
      <c r="AV2217" s="98">
        <v>0.92600867660444441</v>
      </c>
      <c r="AW2217">
        <v>34.0961</v>
      </c>
      <c r="AX2217" s="98">
        <v>0.59508908328444454</v>
      </c>
      <c r="AY2217">
        <v>9.9979999999999991E-4</v>
      </c>
      <c r="AZ2217">
        <v>7.5617000000000001</v>
      </c>
      <c r="BA2217" s="98">
        <v>0.13197653459111111</v>
      </c>
      <c r="BB2217">
        <v>302.55070000000001</v>
      </c>
      <c r="BC2217" s="98">
        <v>5.2805047706355559</v>
      </c>
      <c r="BD2217">
        <v>15.349777980000001</v>
      </c>
      <c r="BE2217" s="96">
        <f t="shared" si="280"/>
        <v>6839.1243900695499</v>
      </c>
      <c r="BF2217" s="96">
        <f t="shared" si="281"/>
        <v>474.96214663474166</v>
      </c>
      <c r="BG2217" s="96">
        <f t="shared" si="282"/>
        <v>461.28663350435818</v>
      </c>
      <c r="BH2217">
        <v>6838.3146401861559</v>
      </c>
      <c r="BI2217">
        <v>1.128293241831331E-3</v>
      </c>
      <c r="BJ2217">
        <v>0.92594940159576955</v>
      </c>
      <c r="BK2217">
        <v>0.59467137135925252</v>
      </c>
      <c r="BL2217">
        <v>0.88120020025730084</v>
      </c>
      <c r="BM2217">
        <v>4.5308687703295201</v>
      </c>
      <c r="BN2217">
        <v>0.92600883220620744</v>
      </c>
      <c r="BO2217">
        <v>0.59508892674159208</v>
      </c>
      <c r="BP2217">
        <v>1.471692219881532E-3</v>
      </c>
      <c r="BQ2217">
        <v>0.88120020025730084</v>
      </c>
      <c r="BR2217">
        <v>6839.4037123146381</v>
      </c>
      <c r="BS2217" s="96">
        <v>478.46920954668076</v>
      </c>
      <c r="BT2217" s="96">
        <v>458.33821508259553</v>
      </c>
      <c r="BU2217">
        <v>4.5308687703295201</v>
      </c>
      <c r="BV2217" s="65" t="str">
        <f t="shared" si="283"/>
        <v>Starlink</v>
      </c>
      <c r="BW2217" s="32" t="s">
        <v>192</v>
      </c>
      <c r="BX2217" s="98">
        <v>3.3</v>
      </c>
      <c r="BY2217" s="21">
        <v>0.2</v>
      </c>
      <c r="BZ2217" s="98">
        <v>9</v>
      </c>
      <c r="CA2217" s="98">
        <v>25.52</v>
      </c>
      <c r="CB2217" s="98">
        <v>1.1950000000000001</v>
      </c>
      <c r="CC2217" s="98">
        <v>14.9102735294118</v>
      </c>
      <c r="CD2217" s="98">
        <v>0.2</v>
      </c>
      <c r="CE2217" s="98">
        <v>2.8</v>
      </c>
      <c r="CF2217" s="33">
        <v>9</v>
      </c>
      <c r="CG2217" s="32">
        <v>260</v>
      </c>
      <c r="CH2217" s="98">
        <v>260</v>
      </c>
      <c r="CI2217" s="98">
        <v>220</v>
      </c>
      <c r="CJ2217" s="98">
        <f>Population!$CG2217-Population!$CI2217</f>
        <v>40</v>
      </c>
      <c r="CK2217" s="120">
        <f>_xlfn.DAYS(Entries!$AY$2,Population!H2217)</f>
        <v>135</v>
      </c>
      <c r="CL2217" s="120">
        <f t="shared" si="284"/>
        <v>1825</v>
      </c>
      <c r="CM2217" s="122">
        <f>Entries!$AY$5</f>
        <v>0.15</v>
      </c>
      <c r="CN2217" s="122">
        <f t="shared" si="286"/>
        <v>0.15384615384615385</v>
      </c>
      <c r="CO2217" s="121">
        <f t="shared" si="285"/>
        <v>0.93712328767123287</v>
      </c>
      <c r="CP2217" s="32" t="s">
        <v>5654</v>
      </c>
      <c r="CQ2217" s="98">
        <v>4</v>
      </c>
      <c r="CR2217" s="98" t="s">
        <v>95</v>
      </c>
      <c r="CS2217" s="98"/>
      <c r="CT2217" s="33"/>
      <c r="CU2217" s="32" t="s">
        <v>5655</v>
      </c>
      <c r="CV2217" s="98" t="s">
        <v>5651</v>
      </c>
      <c r="CW2217" s="98" t="s">
        <v>157</v>
      </c>
      <c r="CX2217" s="98" t="s">
        <v>5652</v>
      </c>
      <c r="CY2217" s="98" t="s">
        <v>107</v>
      </c>
      <c r="CZ2217" s="98" t="s">
        <v>755</v>
      </c>
      <c r="DA2217" s="33"/>
      <c r="DB2217" s="17" t="s">
        <v>15463</v>
      </c>
      <c r="DC2217" s="17" t="s">
        <v>15500</v>
      </c>
      <c r="DD2217" s="17">
        <v>1</v>
      </c>
      <c r="DE2217" s="17" t="s">
        <v>15500</v>
      </c>
      <c r="DF2217" s="17" t="s">
        <v>15500</v>
      </c>
      <c r="DG2217" s="23" t="s">
        <v>11174</v>
      </c>
      <c r="DH2217" s="145"/>
    </row>
    <row r="2218" spans="1:112" s="17" customFormat="1" x14ac:dyDescent="0.25">
      <c r="A2218" s="30" t="s">
        <v>8000</v>
      </c>
      <c r="B2218" s="15">
        <v>1</v>
      </c>
      <c r="C2218" s="152" t="s">
        <v>11188</v>
      </c>
      <c r="D2218" s="15" t="s">
        <v>5649</v>
      </c>
      <c r="E2218" s="15">
        <v>47128</v>
      </c>
      <c r="F2218" s="15" t="s">
        <v>8001</v>
      </c>
      <c r="G2218" s="31">
        <v>65498</v>
      </c>
      <c r="H2218" s="43">
        <v>44159</v>
      </c>
      <c r="I2218" s="96" t="s">
        <v>221</v>
      </c>
      <c r="J2218" s="96"/>
      <c r="K2218" s="96"/>
      <c r="L2218" s="15" t="s">
        <v>285</v>
      </c>
      <c r="M2218" s="124" t="s">
        <v>156</v>
      </c>
      <c r="N2218" s="15" t="s">
        <v>156</v>
      </c>
      <c r="O2218" s="124" t="s">
        <v>157</v>
      </c>
      <c r="P2218" s="96" t="str">
        <f>VLOOKUP(N2218,Entries!J:K,2,FALSE)</f>
        <v>UNITED STATES OF AMERICA</v>
      </c>
      <c r="Q2218" s="123" t="s">
        <v>5651</v>
      </c>
      <c r="R2218" s="30" t="s">
        <v>5651</v>
      </c>
      <c r="S2218" s="15" t="s">
        <v>156</v>
      </c>
      <c r="T2218" s="124" t="s">
        <v>157</v>
      </c>
      <c r="U2218" s="125" t="s">
        <v>159</v>
      </c>
      <c r="V2218" s="31" t="s">
        <v>159</v>
      </c>
      <c r="W2218" s="64">
        <f>IF(VLOOKUP(R2218,Entries!N:P,3,FALSE)=V2218,1,VLOOKUP(R2218,Entries!N:P,3,FALSE))</f>
        <v>1</v>
      </c>
      <c r="X2218" s="124"/>
      <c r="Y2218" s="124"/>
      <c r="Z2218" s="15"/>
      <c r="AA2218" s="15"/>
      <c r="AB2218" s="96"/>
      <c r="AC2218" s="97" t="s">
        <v>5652</v>
      </c>
      <c r="AD2218" s="15" t="s">
        <v>263</v>
      </c>
      <c r="AE2218" s="15" t="s">
        <v>263</v>
      </c>
      <c r="AF2218" s="96" t="s">
        <v>263</v>
      </c>
      <c r="AG2218" s="96" t="s">
        <v>11136</v>
      </c>
      <c r="AH2218" s="96"/>
      <c r="AI2218" s="15"/>
      <c r="AJ2218" s="15">
        <v>5</v>
      </c>
      <c r="AK2218" s="15" t="s">
        <v>95</v>
      </c>
      <c r="AL2218" s="15"/>
      <c r="AM2218" s="31"/>
      <c r="AN2218" s="30" t="s">
        <v>133</v>
      </c>
      <c r="AO2218" s="15" t="s">
        <v>134</v>
      </c>
      <c r="AP2218" s="31" t="s">
        <v>160</v>
      </c>
      <c r="AQ2218">
        <v>21104.583344909999</v>
      </c>
      <c r="AR2218" t="s">
        <v>14884</v>
      </c>
      <c r="AS2218" t="s">
        <v>11225</v>
      </c>
      <c r="AT2218" t="s">
        <v>14885</v>
      </c>
      <c r="AU2218">
        <v>53.032699999999998</v>
      </c>
      <c r="AV2218" s="96">
        <v>0.92559503365777784</v>
      </c>
      <c r="AW2218">
        <v>37.854399999999998</v>
      </c>
      <c r="AX2218" s="96">
        <v>0.66068377891555552</v>
      </c>
      <c r="AY2218">
        <v>6.6909999999999995E-4</v>
      </c>
      <c r="AZ2218">
        <v>286.29239999999999</v>
      </c>
      <c r="BA2218" s="96">
        <v>4.9967439638933335</v>
      </c>
      <c r="BB2218">
        <v>206.04</v>
      </c>
      <c r="BC2218" s="96">
        <v>3.5960756426666669</v>
      </c>
      <c r="BD2218">
        <v>15.064026849999999</v>
      </c>
      <c r="BE2218" s="96">
        <f t="shared" si="280"/>
        <v>6925.3412893298073</v>
      </c>
      <c r="BF2218" s="96">
        <f t="shared" si="281"/>
        <v>558.97503518649864</v>
      </c>
      <c r="BG2218" s="96">
        <f t="shared" si="282"/>
        <v>549.70754347311686</v>
      </c>
      <c r="BH2218">
        <v>6925.0610698863456</v>
      </c>
      <c r="BI2218">
        <v>5.7982610095794781E-4</v>
      </c>
      <c r="BJ2218">
        <v>0.92556483867093609</v>
      </c>
      <c r="BK2218">
        <v>0.66027153263272897</v>
      </c>
      <c r="BL2218">
        <v>0.78881638168423285</v>
      </c>
      <c r="BM2218">
        <v>1.5204114115840841</v>
      </c>
      <c r="BN2218">
        <v>0.92559520591467281</v>
      </c>
      <c r="BO2218">
        <v>0.66068364639654897</v>
      </c>
      <c r="BP2218">
        <v>5.8240212959196594E-4</v>
      </c>
      <c r="BQ2218">
        <v>0.78881638168423285</v>
      </c>
      <c r="BR2218">
        <v>6925.6213131962641</v>
      </c>
      <c r="BS2218" s="96">
        <v>558.6548097978166</v>
      </c>
      <c r="BT2218" s="96">
        <v>550.58781659471151</v>
      </c>
      <c r="BU2218">
        <v>1.5204114115840841</v>
      </c>
      <c r="BV2218" s="60" t="str">
        <f t="shared" si="283"/>
        <v>Starlink</v>
      </c>
      <c r="BW2218" s="30" t="s">
        <v>192</v>
      </c>
      <c r="BX2218" s="15">
        <v>3.3</v>
      </c>
      <c r="BY2218" s="16">
        <v>0.2</v>
      </c>
      <c r="BZ2218" s="15">
        <v>9</v>
      </c>
      <c r="CA2218" s="15">
        <v>25.52</v>
      </c>
      <c r="CB2218" s="15">
        <v>1.1950000000000001</v>
      </c>
      <c r="CC2218" s="15">
        <v>14.9102735294118</v>
      </c>
      <c r="CD2218" s="15">
        <v>0.2</v>
      </c>
      <c r="CE2218" s="15">
        <v>2.8</v>
      </c>
      <c r="CF2218" s="31">
        <v>9</v>
      </c>
      <c r="CG2218" s="30">
        <v>260</v>
      </c>
      <c r="CH2218" s="15">
        <v>260</v>
      </c>
      <c r="CI2218" s="15">
        <v>220</v>
      </c>
      <c r="CJ2218" s="96">
        <f>Population!$CG2218-Population!$CI2218</f>
        <v>40</v>
      </c>
      <c r="CK2218" s="118">
        <f>_xlfn.DAYS(Entries!$AY$2,Population!H2218)</f>
        <v>135</v>
      </c>
      <c r="CL2218" s="118">
        <f t="shared" si="284"/>
        <v>1825</v>
      </c>
      <c r="CM2218" s="117">
        <f>Entries!$AY$5</f>
        <v>0.15</v>
      </c>
      <c r="CN2218" s="117">
        <f t="shared" si="286"/>
        <v>0.15384615384615385</v>
      </c>
      <c r="CO2218" s="119">
        <f t="shared" si="285"/>
        <v>0.93712328767123287</v>
      </c>
      <c r="CP2218" s="30" t="s">
        <v>5654</v>
      </c>
      <c r="CQ2218" s="15">
        <v>4</v>
      </c>
      <c r="CR2218" s="15" t="s">
        <v>95</v>
      </c>
      <c r="CS2218" s="15"/>
      <c r="CT2218" s="31"/>
      <c r="CU2218" s="30" t="s">
        <v>5655</v>
      </c>
      <c r="CV2218" s="15" t="s">
        <v>5651</v>
      </c>
      <c r="CW2218" s="15" t="s">
        <v>157</v>
      </c>
      <c r="CX2218" s="15" t="s">
        <v>5652</v>
      </c>
      <c r="CY2218" s="15" t="s">
        <v>107</v>
      </c>
      <c r="CZ2218" s="15" t="s">
        <v>755</v>
      </c>
      <c r="DA2218" s="31"/>
      <c r="DB2218" s="17" t="s">
        <v>15463</v>
      </c>
      <c r="DC2218" s="17" t="s">
        <v>15500</v>
      </c>
      <c r="DD2218" s="17">
        <v>1</v>
      </c>
      <c r="DE2218" s="17" t="s">
        <v>15500</v>
      </c>
      <c r="DF2218" s="17" t="s">
        <v>15500</v>
      </c>
      <c r="DG2218" s="23" t="s">
        <v>11174</v>
      </c>
      <c r="DH2218" s="145"/>
    </row>
    <row r="2219" spans="1:112" s="17" customFormat="1" x14ac:dyDescent="0.25">
      <c r="A2219" s="32" t="s">
        <v>8003</v>
      </c>
      <c r="B2219" s="18">
        <v>1</v>
      </c>
      <c r="C2219" s="149" t="s">
        <v>11188</v>
      </c>
      <c r="D2219" s="18" t="s">
        <v>5649</v>
      </c>
      <c r="E2219" s="18">
        <v>47129</v>
      </c>
      <c r="F2219" s="18" t="s">
        <v>8004</v>
      </c>
      <c r="G2219" s="33">
        <v>65499</v>
      </c>
      <c r="H2219" s="44">
        <v>44159</v>
      </c>
      <c r="I2219" s="98" t="s">
        <v>221</v>
      </c>
      <c r="J2219" s="98"/>
      <c r="K2219" s="98"/>
      <c r="L2219" s="18" t="s">
        <v>285</v>
      </c>
      <c r="M2219" t="s">
        <v>156</v>
      </c>
      <c r="N2219" s="18" t="s">
        <v>156</v>
      </c>
      <c r="O2219" t="s">
        <v>157</v>
      </c>
      <c r="P2219" s="64" t="str">
        <f>VLOOKUP(N2219,Entries!J:K,2,FALSE)</f>
        <v>UNITED STATES OF AMERICA</v>
      </c>
      <c r="Q2219" s="38" t="s">
        <v>5651</v>
      </c>
      <c r="R2219" s="32" t="s">
        <v>5651</v>
      </c>
      <c r="S2219" s="18" t="s">
        <v>156</v>
      </c>
      <c r="T2219" t="s">
        <v>157</v>
      </c>
      <c r="U2219" s="39" t="s">
        <v>159</v>
      </c>
      <c r="V2219" s="33" t="s">
        <v>159</v>
      </c>
      <c r="W2219" s="64">
        <f>IF(VLOOKUP(R2219,Entries!N:P,3,FALSE)=V2219,1,VLOOKUP(R2219,Entries!N:P,3,FALSE))</f>
        <v>1</v>
      </c>
      <c r="X2219"/>
      <c r="Y2219"/>
      <c r="Z2219" s="18"/>
      <c r="AA2219" s="18"/>
      <c r="AB2219" s="98"/>
      <c r="AC2219" s="99" t="s">
        <v>5652</v>
      </c>
      <c r="AD2219" s="18" t="s">
        <v>263</v>
      </c>
      <c r="AE2219" s="18" t="s">
        <v>263</v>
      </c>
      <c r="AF2219" s="98" t="s">
        <v>263</v>
      </c>
      <c r="AG2219" s="98" t="s">
        <v>11136</v>
      </c>
      <c r="AH2219" s="98"/>
      <c r="AI2219" s="18"/>
      <c r="AJ2219" s="98">
        <v>5</v>
      </c>
      <c r="AK2219" s="18" t="s">
        <v>95</v>
      </c>
      <c r="AL2219" s="18"/>
      <c r="AM2219" s="33"/>
      <c r="AN2219" s="32" t="s">
        <v>133</v>
      </c>
      <c r="AO2219" s="18" t="s">
        <v>134</v>
      </c>
      <c r="AP2219" s="33" t="s">
        <v>160</v>
      </c>
      <c r="AQ2219">
        <v>21104.583344909999</v>
      </c>
      <c r="AR2219" t="s">
        <v>14886</v>
      </c>
      <c r="AS2219" t="s">
        <v>11225</v>
      </c>
      <c r="AT2219" t="s">
        <v>14887</v>
      </c>
      <c r="AU2219">
        <v>53.063299999999998</v>
      </c>
      <c r="AV2219" s="98">
        <v>0.92612910429777773</v>
      </c>
      <c r="AW2219">
        <v>47.680399999999999</v>
      </c>
      <c r="AX2219" s="98">
        <v>0.83217979553777788</v>
      </c>
      <c r="AY2219">
        <v>2.229E-4</v>
      </c>
      <c r="AZ2219">
        <v>66.331599999999995</v>
      </c>
      <c r="BA2219" s="98">
        <v>1.1577045772622221</v>
      </c>
      <c r="BB2219">
        <v>271.1173</v>
      </c>
      <c r="BC2219" s="98">
        <v>4.7318885596755562</v>
      </c>
      <c r="BD2219">
        <v>15.06395968</v>
      </c>
      <c r="BE2219" s="96">
        <f t="shared" si="280"/>
        <v>6925.3618759855754</v>
      </c>
      <c r="BF2219" s="96">
        <f t="shared" si="281"/>
        <v>555.90553914773227</v>
      </c>
      <c r="BG2219" s="96">
        <f t="shared" si="282"/>
        <v>552.81821282341843</v>
      </c>
      <c r="BH2219">
        <v>6929.9167576920054</v>
      </c>
      <c r="BI2219">
        <v>8.4716716665059937E-4</v>
      </c>
      <c r="BJ2219">
        <v>0.92636181971793141</v>
      </c>
      <c r="BK2219">
        <v>0.83188563008604877</v>
      </c>
      <c r="BL2219">
        <v>0.88181685883754712</v>
      </c>
      <c r="BM2219">
        <v>5.0074848404579821</v>
      </c>
      <c r="BN2219">
        <v>0.92612944987003754</v>
      </c>
      <c r="BO2219">
        <v>0.8321797788727523</v>
      </c>
      <c r="BP2219">
        <v>1.1503816609839291E-3</v>
      </c>
      <c r="BQ2219">
        <v>0.88181685883754712</v>
      </c>
      <c r="BR2219">
        <v>6925.6402065502107</v>
      </c>
      <c r="BS2219" s="96">
        <v>562.60733603439894</v>
      </c>
      <c r="BT2219" s="96">
        <v>546.67307706602242</v>
      </c>
      <c r="BU2219">
        <v>5.0074848404579821</v>
      </c>
      <c r="BV2219" s="65" t="str">
        <f t="shared" si="283"/>
        <v>Starlink</v>
      </c>
      <c r="BW2219" s="32" t="s">
        <v>192</v>
      </c>
      <c r="BX2219" s="18">
        <v>3.3</v>
      </c>
      <c r="BY2219" s="21">
        <v>0.2</v>
      </c>
      <c r="BZ2219" s="18">
        <v>9</v>
      </c>
      <c r="CA2219" s="18">
        <v>25.52</v>
      </c>
      <c r="CB2219" s="18">
        <v>1.1950000000000001</v>
      </c>
      <c r="CC2219" s="18">
        <v>14.9102735294118</v>
      </c>
      <c r="CD2219" s="18">
        <v>0.2</v>
      </c>
      <c r="CE2219" s="18">
        <v>2.8</v>
      </c>
      <c r="CF2219" s="33">
        <v>9</v>
      </c>
      <c r="CG2219" s="32">
        <v>260</v>
      </c>
      <c r="CH2219" s="18">
        <v>260</v>
      </c>
      <c r="CI2219" s="18">
        <v>220</v>
      </c>
      <c r="CJ2219" s="98">
        <f>Population!$CG2219-Population!$CI2219</f>
        <v>40</v>
      </c>
      <c r="CK2219" s="120">
        <f>_xlfn.DAYS(Entries!$AY$2,Population!H2219)</f>
        <v>135</v>
      </c>
      <c r="CL2219" s="120">
        <f t="shared" si="284"/>
        <v>1825</v>
      </c>
      <c r="CM2219" s="122">
        <f>Entries!$AY$5</f>
        <v>0.15</v>
      </c>
      <c r="CN2219" s="122">
        <f t="shared" si="286"/>
        <v>0.15384615384615385</v>
      </c>
      <c r="CO2219" s="121">
        <f t="shared" si="285"/>
        <v>0.93712328767123287</v>
      </c>
      <c r="CP2219" s="32" t="s">
        <v>5654</v>
      </c>
      <c r="CQ2219" s="98">
        <v>4</v>
      </c>
      <c r="CR2219" s="18" t="s">
        <v>95</v>
      </c>
      <c r="CS2219" s="18"/>
      <c r="CT2219" s="33"/>
      <c r="CU2219" s="32" t="s">
        <v>5655</v>
      </c>
      <c r="CV2219" s="18" t="s">
        <v>5651</v>
      </c>
      <c r="CW2219" s="18" t="s">
        <v>157</v>
      </c>
      <c r="CX2219" s="18" t="s">
        <v>5652</v>
      </c>
      <c r="CY2219" s="18" t="s">
        <v>107</v>
      </c>
      <c r="CZ2219" s="18" t="s">
        <v>755</v>
      </c>
      <c r="DA2219" s="33"/>
      <c r="DB2219" s="17" t="s">
        <v>15463</v>
      </c>
      <c r="DC2219" s="17" t="s">
        <v>15500</v>
      </c>
      <c r="DD2219" s="17">
        <v>1</v>
      </c>
      <c r="DE2219" s="17" t="s">
        <v>15500</v>
      </c>
      <c r="DF2219" s="17" t="s">
        <v>15500</v>
      </c>
      <c r="DG2219" s="23" t="s">
        <v>11174</v>
      </c>
      <c r="DH2219" s="145"/>
    </row>
    <row r="2220" spans="1:112" s="17" customFormat="1" x14ac:dyDescent="0.25">
      <c r="A2220" s="30" t="s">
        <v>8006</v>
      </c>
      <c r="B2220" s="15">
        <v>1</v>
      </c>
      <c r="C2220" s="152" t="s">
        <v>11188</v>
      </c>
      <c r="D2220" s="15" t="s">
        <v>5649</v>
      </c>
      <c r="E2220" s="15">
        <v>47130</v>
      </c>
      <c r="F2220" s="15" t="s">
        <v>8007</v>
      </c>
      <c r="G2220" s="31">
        <v>65500</v>
      </c>
      <c r="H2220" s="43">
        <v>44159</v>
      </c>
      <c r="I2220" s="96" t="s">
        <v>221</v>
      </c>
      <c r="J2220" s="96"/>
      <c r="K2220" s="96"/>
      <c r="L2220" s="15" t="s">
        <v>285</v>
      </c>
      <c r="M2220" s="124" t="s">
        <v>156</v>
      </c>
      <c r="N2220" s="15" t="s">
        <v>156</v>
      </c>
      <c r="O2220" s="124" t="s">
        <v>157</v>
      </c>
      <c r="P2220" s="96" t="str">
        <f>VLOOKUP(N2220,Entries!J:K,2,FALSE)</f>
        <v>UNITED STATES OF AMERICA</v>
      </c>
      <c r="Q2220" s="123" t="s">
        <v>5651</v>
      </c>
      <c r="R2220" s="30" t="s">
        <v>5651</v>
      </c>
      <c r="S2220" s="15" t="s">
        <v>156</v>
      </c>
      <c r="T2220" s="124" t="s">
        <v>157</v>
      </c>
      <c r="U2220" s="125" t="s">
        <v>159</v>
      </c>
      <c r="V2220" s="31" t="s">
        <v>159</v>
      </c>
      <c r="W2220" s="64">
        <f>IF(VLOOKUP(R2220,Entries!N:P,3,FALSE)=V2220,1,VLOOKUP(R2220,Entries!N:P,3,FALSE))</f>
        <v>1</v>
      </c>
      <c r="X2220" s="124"/>
      <c r="Y2220" s="124"/>
      <c r="Z2220" s="15"/>
      <c r="AA2220" s="15"/>
      <c r="AB2220" s="96"/>
      <c r="AC2220" s="97" t="s">
        <v>5652</v>
      </c>
      <c r="AD2220" s="15" t="s">
        <v>263</v>
      </c>
      <c r="AE2220" s="15" t="s">
        <v>263</v>
      </c>
      <c r="AF2220" s="96" t="s">
        <v>263</v>
      </c>
      <c r="AG2220" s="96" t="s">
        <v>11136</v>
      </c>
      <c r="AH2220" s="96"/>
      <c r="AI2220" s="15"/>
      <c r="AJ2220" s="96">
        <v>5</v>
      </c>
      <c r="AK2220" s="15" t="s">
        <v>95</v>
      </c>
      <c r="AL2220" s="15"/>
      <c r="AM2220" s="31"/>
      <c r="AN2220" s="30" t="s">
        <v>133</v>
      </c>
      <c r="AO2220" s="15" t="s">
        <v>134</v>
      </c>
      <c r="AP2220" s="31" t="s">
        <v>160</v>
      </c>
      <c r="AQ2220">
        <v>21104.583344909999</v>
      </c>
      <c r="AR2220" t="s">
        <v>14888</v>
      </c>
      <c r="AS2220" t="s">
        <v>11225</v>
      </c>
      <c r="AT2220" t="s">
        <v>14889</v>
      </c>
      <c r="AU2220">
        <v>53.055599999999998</v>
      </c>
      <c r="AV2220" s="96">
        <v>0.92599471397333333</v>
      </c>
      <c r="AW2220">
        <v>67.726100000000002</v>
      </c>
      <c r="AX2220" s="96">
        <v>1.1820431886177778</v>
      </c>
      <c r="AY2220">
        <v>6.6099999999999994E-5</v>
      </c>
      <c r="AZ2220">
        <v>67.413300000000007</v>
      </c>
      <c r="BA2220" s="96">
        <v>1.1765837998533335</v>
      </c>
      <c r="BB2220">
        <v>1.84E-2</v>
      </c>
      <c r="BC2220" s="96">
        <v>3.2114051555555558E-4</v>
      </c>
      <c r="BD2220">
        <v>15.06402134</v>
      </c>
      <c r="BE2220" s="96">
        <f t="shared" si="280"/>
        <v>6925.3429780611741</v>
      </c>
      <c r="BF2220" s="96">
        <f t="shared" si="281"/>
        <v>554.80074323202371</v>
      </c>
      <c r="BG2220" s="96">
        <f t="shared" si="282"/>
        <v>553.88521289032451</v>
      </c>
      <c r="BH2220">
        <v>6921.3230385534507</v>
      </c>
      <c r="BI2220">
        <v>6.7464107620001149E-4</v>
      </c>
      <c r="BJ2220">
        <v>0.92576185910560582</v>
      </c>
      <c r="BK2220">
        <v>1.182337200393786</v>
      </c>
      <c r="BL2220">
        <v>2.1034659492127799</v>
      </c>
      <c r="BM2220">
        <v>5.3569160834486986</v>
      </c>
      <c r="BN2220">
        <v>0.92599475371097961</v>
      </c>
      <c r="BO2220">
        <v>1.182043627528941</v>
      </c>
      <c r="BP2220">
        <v>1.0160561286243889E-3</v>
      </c>
      <c r="BQ2220">
        <v>2.1034659492127799</v>
      </c>
      <c r="BR2220">
        <v>6925.6169061593218</v>
      </c>
      <c r="BS2220" s="96">
        <v>561.65372166132966</v>
      </c>
      <c r="BT2220" s="96">
        <v>547.58009065731403</v>
      </c>
      <c r="BU2220">
        <v>5.3569160834486986</v>
      </c>
      <c r="BV2220" s="60" t="str">
        <f t="shared" si="283"/>
        <v>Starlink</v>
      </c>
      <c r="BW2220" s="30" t="s">
        <v>192</v>
      </c>
      <c r="BX2220" s="15">
        <v>3.3</v>
      </c>
      <c r="BY2220" s="16">
        <v>0.2</v>
      </c>
      <c r="BZ2220" s="15">
        <v>9</v>
      </c>
      <c r="CA2220" s="15">
        <v>25.52</v>
      </c>
      <c r="CB2220" s="15">
        <v>1.1950000000000001</v>
      </c>
      <c r="CC2220" s="15">
        <v>14.9102735294118</v>
      </c>
      <c r="CD2220" s="15">
        <v>0.2</v>
      </c>
      <c r="CE2220" s="15">
        <v>2.8</v>
      </c>
      <c r="CF2220" s="31">
        <v>9</v>
      </c>
      <c r="CG2220" s="30">
        <v>260</v>
      </c>
      <c r="CH2220" s="15">
        <v>260</v>
      </c>
      <c r="CI2220" s="15">
        <v>220</v>
      </c>
      <c r="CJ2220" s="96">
        <f>Population!$CG2220-Population!$CI2220</f>
        <v>40</v>
      </c>
      <c r="CK2220" s="118">
        <f>_xlfn.DAYS(Entries!$AY$2,Population!H2220)</f>
        <v>135</v>
      </c>
      <c r="CL2220" s="118">
        <f t="shared" si="284"/>
        <v>1825</v>
      </c>
      <c r="CM2220" s="117">
        <f>Entries!$AY$5</f>
        <v>0.15</v>
      </c>
      <c r="CN2220" s="117">
        <f t="shared" si="286"/>
        <v>0.15384615384615385</v>
      </c>
      <c r="CO2220" s="119">
        <f t="shared" si="285"/>
        <v>0.93712328767123287</v>
      </c>
      <c r="CP2220" s="30" t="s">
        <v>5654</v>
      </c>
      <c r="CQ2220" s="96">
        <v>4</v>
      </c>
      <c r="CR2220" s="15" t="s">
        <v>95</v>
      </c>
      <c r="CS2220" s="15"/>
      <c r="CT2220" s="31"/>
      <c r="CU2220" s="30" t="s">
        <v>5655</v>
      </c>
      <c r="CV2220" s="15" t="s">
        <v>5651</v>
      </c>
      <c r="CW2220" s="15" t="s">
        <v>157</v>
      </c>
      <c r="CX2220" s="15" t="s">
        <v>5652</v>
      </c>
      <c r="CY2220" s="15" t="s">
        <v>107</v>
      </c>
      <c r="CZ2220" s="15" t="s">
        <v>755</v>
      </c>
      <c r="DA2220" s="31"/>
      <c r="DB2220" s="17" t="s">
        <v>15463</v>
      </c>
      <c r="DC2220" s="17" t="s">
        <v>15500</v>
      </c>
      <c r="DD2220" s="17">
        <v>1</v>
      </c>
      <c r="DE2220" s="17" t="s">
        <v>15500</v>
      </c>
      <c r="DF2220" s="17" t="s">
        <v>15500</v>
      </c>
      <c r="DG2220" s="23" t="s">
        <v>11174</v>
      </c>
      <c r="DH2220" s="145"/>
    </row>
    <row r="2221" spans="1:112" s="17" customFormat="1" x14ac:dyDescent="0.25">
      <c r="A2221" s="32" t="s">
        <v>8009</v>
      </c>
      <c r="B2221" s="18">
        <v>1</v>
      </c>
      <c r="C2221" s="149" t="s">
        <v>11188</v>
      </c>
      <c r="D2221" s="18" t="s">
        <v>5649</v>
      </c>
      <c r="E2221" s="18">
        <v>47131</v>
      </c>
      <c r="F2221" s="18" t="s">
        <v>8010</v>
      </c>
      <c r="G2221" s="33">
        <v>65501</v>
      </c>
      <c r="H2221" s="44">
        <v>44159</v>
      </c>
      <c r="I2221" s="98" t="s">
        <v>221</v>
      </c>
      <c r="J2221" s="98"/>
      <c r="K2221" s="98"/>
      <c r="L2221" s="18" t="s">
        <v>285</v>
      </c>
      <c r="M2221" t="s">
        <v>156</v>
      </c>
      <c r="N2221" s="18" t="s">
        <v>156</v>
      </c>
      <c r="O2221" t="s">
        <v>157</v>
      </c>
      <c r="P2221" s="64" t="str">
        <f>VLOOKUP(N2221,Entries!J:K,2,FALSE)</f>
        <v>UNITED STATES OF AMERICA</v>
      </c>
      <c r="Q2221" s="38" t="s">
        <v>5651</v>
      </c>
      <c r="R2221" s="32" t="s">
        <v>5651</v>
      </c>
      <c r="S2221" s="18" t="s">
        <v>156</v>
      </c>
      <c r="T2221" t="s">
        <v>157</v>
      </c>
      <c r="U2221" s="39" t="s">
        <v>159</v>
      </c>
      <c r="V2221" s="33" t="s">
        <v>159</v>
      </c>
      <c r="W2221" s="64">
        <f>IF(VLOOKUP(R2221,Entries!N:P,3,FALSE)=V2221,1,VLOOKUP(R2221,Entries!N:P,3,FALSE))</f>
        <v>1</v>
      </c>
      <c r="X2221"/>
      <c r="Y2221"/>
      <c r="Z2221" s="18"/>
      <c r="AA2221" s="18"/>
      <c r="AB2221" s="98"/>
      <c r="AC2221" s="99" t="s">
        <v>5652</v>
      </c>
      <c r="AD2221" s="18" t="s">
        <v>263</v>
      </c>
      <c r="AE2221" s="18" t="s">
        <v>263</v>
      </c>
      <c r="AF2221" s="98" t="s">
        <v>263</v>
      </c>
      <c r="AG2221" s="98" t="s">
        <v>11136</v>
      </c>
      <c r="AH2221" s="98"/>
      <c r="AI2221" s="18"/>
      <c r="AJ2221" s="98">
        <v>5</v>
      </c>
      <c r="AK2221" s="18" t="s">
        <v>95</v>
      </c>
      <c r="AL2221" s="18"/>
      <c r="AM2221" s="33"/>
      <c r="AN2221" s="32" t="s">
        <v>133</v>
      </c>
      <c r="AO2221" s="18" t="s">
        <v>134</v>
      </c>
      <c r="AP2221" s="33" t="s">
        <v>160</v>
      </c>
      <c r="AQ2221">
        <v>21104.583344909999</v>
      </c>
      <c r="AR2221" t="s">
        <v>14890</v>
      </c>
      <c r="AS2221" t="s">
        <v>11225</v>
      </c>
      <c r="AT2221" t="s">
        <v>14891</v>
      </c>
      <c r="AU2221">
        <v>53.056800000000003</v>
      </c>
      <c r="AV2221" s="98">
        <v>0.92601565792000007</v>
      </c>
      <c r="AW2221">
        <v>41.015300000000003</v>
      </c>
      <c r="AX2221" s="98">
        <v>0.71585187976444453</v>
      </c>
      <c r="AY2221">
        <v>1.1029E-3</v>
      </c>
      <c r="AZ2221">
        <v>10.874700000000001</v>
      </c>
      <c r="BA2221" s="98">
        <v>0.18979928068000002</v>
      </c>
      <c r="BB2221">
        <v>2.9969999999999999</v>
      </c>
      <c r="BC2221" s="98">
        <v>5.23075068E-2</v>
      </c>
      <c r="BD2221">
        <v>15.17660493</v>
      </c>
      <c r="BE2221" s="96">
        <f t="shared" si="280"/>
        <v>6891.0512883322936</v>
      </c>
      <c r="BF2221" s="96">
        <f t="shared" si="281"/>
        <v>527.65142879819541</v>
      </c>
      <c r="BG2221" s="96">
        <f t="shared" si="282"/>
        <v>512.45114786639169</v>
      </c>
      <c r="BH2221">
        <v>6896.7705205800594</v>
      </c>
      <c r="BI2221">
        <v>2.224935219081463E-3</v>
      </c>
      <c r="BJ2221">
        <v>0.92631203485089764</v>
      </c>
      <c r="BK2221">
        <v>0.71604546632900723</v>
      </c>
      <c r="BL2221">
        <v>0.66865001480500363</v>
      </c>
      <c r="BM2221">
        <v>5.8568354800589226</v>
      </c>
      <c r="BN2221">
        <v>0.92601604562270423</v>
      </c>
      <c r="BO2221">
        <v>0.71585215855496132</v>
      </c>
      <c r="BP2221">
        <v>1.579443809881999E-3</v>
      </c>
      <c r="BQ2221">
        <v>0.66865001480500363</v>
      </c>
      <c r="BR2221">
        <v>6891.3327396243867</v>
      </c>
      <c r="BS2221" s="96">
        <v>531.21721246182369</v>
      </c>
      <c r="BT2221" s="96">
        <v>509.44826678694972</v>
      </c>
      <c r="BU2221">
        <v>5.8568354800589226</v>
      </c>
      <c r="BV2221" s="65" t="str">
        <f t="shared" si="283"/>
        <v>Starlink</v>
      </c>
      <c r="BW2221" s="32" t="s">
        <v>192</v>
      </c>
      <c r="BX2221" s="18">
        <v>3.3</v>
      </c>
      <c r="BY2221" s="21">
        <v>0.2</v>
      </c>
      <c r="BZ2221" s="18">
        <v>9</v>
      </c>
      <c r="CA2221" s="18">
        <v>25.52</v>
      </c>
      <c r="CB2221" s="18">
        <v>1.1950000000000001</v>
      </c>
      <c r="CC2221" s="18">
        <v>14.9102735294118</v>
      </c>
      <c r="CD2221" s="18">
        <v>0.2</v>
      </c>
      <c r="CE2221" s="18">
        <v>2.8</v>
      </c>
      <c r="CF2221" s="33">
        <v>9</v>
      </c>
      <c r="CG2221" s="32">
        <v>260</v>
      </c>
      <c r="CH2221" s="18">
        <v>260</v>
      </c>
      <c r="CI2221" s="18">
        <v>220</v>
      </c>
      <c r="CJ2221" s="98">
        <f>Population!$CG2221-Population!$CI2221</f>
        <v>40</v>
      </c>
      <c r="CK2221" s="120">
        <f>_xlfn.DAYS(Entries!$AY$2,Population!H2221)</f>
        <v>135</v>
      </c>
      <c r="CL2221" s="120">
        <f t="shared" si="284"/>
        <v>1825</v>
      </c>
      <c r="CM2221" s="122">
        <f>Entries!$AY$5</f>
        <v>0.15</v>
      </c>
      <c r="CN2221" s="122">
        <f t="shared" si="286"/>
        <v>0.15384615384615385</v>
      </c>
      <c r="CO2221" s="121">
        <f t="shared" si="285"/>
        <v>0.93712328767123287</v>
      </c>
      <c r="CP2221" s="32" t="s">
        <v>5654</v>
      </c>
      <c r="CQ2221" s="98">
        <v>4</v>
      </c>
      <c r="CR2221" s="18" t="s">
        <v>95</v>
      </c>
      <c r="CS2221" s="18"/>
      <c r="CT2221" s="33"/>
      <c r="CU2221" s="32" t="s">
        <v>5655</v>
      </c>
      <c r="CV2221" s="18" t="s">
        <v>5651</v>
      </c>
      <c r="CW2221" s="18" t="s">
        <v>157</v>
      </c>
      <c r="CX2221" s="18" t="s">
        <v>5652</v>
      </c>
      <c r="CY2221" s="18" t="s">
        <v>107</v>
      </c>
      <c r="CZ2221" s="18" t="s">
        <v>755</v>
      </c>
      <c r="DA2221" s="33"/>
      <c r="DB2221" s="17" t="s">
        <v>15463</v>
      </c>
      <c r="DC2221" s="17" t="s">
        <v>15500</v>
      </c>
      <c r="DD2221" s="17">
        <v>1</v>
      </c>
      <c r="DE2221" s="17" t="s">
        <v>15500</v>
      </c>
      <c r="DF2221" s="17" t="s">
        <v>15500</v>
      </c>
      <c r="DG2221" s="23" t="s">
        <v>11174</v>
      </c>
      <c r="DH2221" s="145"/>
    </row>
    <row r="2222" spans="1:112" s="17" customFormat="1" x14ac:dyDescent="0.25">
      <c r="A2222" s="30" t="s">
        <v>8012</v>
      </c>
      <c r="B2222" s="15">
        <v>1</v>
      </c>
      <c r="C2222" s="152" t="s">
        <v>11188</v>
      </c>
      <c r="D2222" s="15" t="s">
        <v>5649</v>
      </c>
      <c r="E2222" s="15">
        <v>46729</v>
      </c>
      <c r="F2222" s="15" t="s">
        <v>8013</v>
      </c>
      <c r="G2222" s="31">
        <v>64952</v>
      </c>
      <c r="H2222" s="43">
        <v>44122</v>
      </c>
      <c r="I2222" s="96" t="s">
        <v>221</v>
      </c>
      <c r="J2222" s="96"/>
      <c r="K2222" s="96"/>
      <c r="L2222" s="15" t="s">
        <v>285</v>
      </c>
      <c r="M2222" s="124" t="s">
        <v>156</v>
      </c>
      <c r="N2222" s="15" t="s">
        <v>156</v>
      </c>
      <c r="O2222" s="124" t="s">
        <v>157</v>
      </c>
      <c r="P2222" s="96" t="str">
        <f>VLOOKUP(N2222,Entries!J:K,2,FALSE)</f>
        <v>UNITED STATES OF AMERICA</v>
      </c>
      <c r="Q2222" s="123" t="s">
        <v>5651</v>
      </c>
      <c r="R2222" s="30" t="s">
        <v>5651</v>
      </c>
      <c r="S2222" s="15" t="s">
        <v>156</v>
      </c>
      <c r="T2222" s="124" t="s">
        <v>157</v>
      </c>
      <c r="U2222" s="125" t="s">
        <v>159</v>
      </c>
      <c r="V2222" s="31" t="s">
        <v>159</v>
      </c>
      <c r="W2222" s="64">
        <f>IF(VLOOKUP(R2222,Entries!N:P,3,FALSE)=V2222,1,VLOOKUP(R2222,Entries!N:P,3,FALSE))</f>
        <v>1</v>
      </c>
      <c r="X2222" s="124"/>
      <c r="Y2222" s="124"/>
      <c r="Z2222" s="15"/>
      <c r="AA2222" s="15"/>
      <c r="AB2222" s="96"/>
      <c r="AC2222" s="97" t="s">
        <v>5652</v>
      </c>
      <c r="AD2222" s="15" t="s">
        <v>263</v>
      </c>
      <c r="AE2222" s="15" t="s">
        <v>263</v>
      </c>
      <c r="AF2222" s="96" t="s">
        <v>263</v>
      </c>
      <c r="AG2222" s="96" t="s">
        <v>11136</v>
      </c>
      <c r="AH2222" s="96"/>
      <c r="AI2222" s="15"/>
      <c r="AJ2222" s="96">
        <v>5</v>
      </c>
      <c r="AK2222" s="15" t="s">
        <v>95</v>
      </c>
      <c r="AL2222" s="15"/>
      <c r="AM2222" s="31"/>
      <c r="AN2222" s="30" t="s">
        <v>133</v>
      </c>
      <c r="AO2222" s="15" t="s">
        <v>134</v>
      </c>
      <c r="AP2222" s="31" t="s">
        <v>160</v>
      </c>
      <c r="AQ2222">
        <v>21104.21031934</v>
      </c>
      <c r="AR2222" t="s">
        <v>14892</v>
      </c>
      <c r="AS2222" t="s">
        <v>11225</v>
      </c>
      <c r="AT2222" t="s">
        <v>14893</v>
      </c>
      <c r="AU2222">
        <v>53.054000000000002</v>
      </c>
      <c r="AV2222" s="96">
        <v>0.92596678871111116</v>
      </c>
      <c r="AW2222">
        <v>320.18830000000003</v>
      </c>
      <c r="AX2222" s="96">
        <v>5.5883388987422231</v>
      </c>
      <c r="AY2222">
        <v>2.4149999999999999E-4</v>
      </c>
      <c r="AZ2222">
        <v>190.9761</v>
      </c>
      <c r="BA2222" s="96">
        <v>3.3331610441733335</v>
      </c>
      <c r="BB2222">
        <v>169.12020000000001</v>
      </c>
      <c r="BC2222" s="96">
        <v>2.9517037075466672</v>
      </c>
      <c r="BD2222">
        <v>15.67548225</v>
      </c>
      <c r="BE2222" s="96">
        <f t="shared" si="280"/>
        <v>6744.0579666293906</v>
      </c>
      <c r="BF2222" s="96">
        <f t="shared" si="281"/>
        <v>374.68665662833155</v>
      </c>
      <c r="BG2222" s="96">
        <f t="shared" si="282"/>
        <v>371.42927663044975</v>
      </c>
      <c r="BH2222">
        <v>6750.5999338987631</v>
      </c>
      <c r="BI2222">
        <v>1.0315579060787871E-3</v>
      </c>
      <c r="BJ2222">
        <v>0.92631581781173022</v>
      </c>
      <c r="BK2222">
        <v>5.588340061014204</v>
      </c>
      <c r="BL2222">
        <v>0.95256199571222122</v>
      </c>
      <c r="BM2222">
        <v>5.3323033978117982</v>
      </c>
      <c r="BN2222">
        <v>0.92596721945870863</v>
      </c>
      <c r="BO2222">
        <v>5.5883400487117081</v>
      </c>
      <c r="BP2222">
        <v>9.7920470839681756E-4</v>
      </c>
      <c r="BQ2222">
        <v>0.95256199571222122</v>
      </c>
      <c r="BR2222">
        <v>6744.3464602190497</v>
      </c>
      <c r="BS2222" s="96">
        <v>379.95055602795492</v>
      </c>
      <c r="BT2222" s="96">
        <v>366.74236441014364</v>
      </c>
      <c r="BU2222">
        <v>5.3323033978117982</v>
      </c>
      <c r="BV2222" s="60" t="str">
        <f t="shared" si="283"/>
        <v>Starlink</v>
      </c>
      <c r="BW2222" s="30" t="s">
        <v>192</v>
      </c>
      <c r="BX2222" s="15">
        <v>3.3</v>
      </c>
      <c r="BY2222" s="16">
        <v>0.2</v>
      </c>
      <c r="BZ2222" s="15">
        <v>9</v>
      </c>
      <c r="CA2222" s="15">
        <v>25.52</v>
      </c>
      <c r="CB2222" s="15">
        <v>1.1950000000000001</v>
      </c>
      <c r="CC2222" s="15">
        <v>14.9102735294118</v>
      </c>
      <c r="CD2222" s="15">
        <v>0.2</v>
      </c>
      <c r="CE2222" s="15">
        <v>2.8</v>
      </c>
      <c r="CF2222" s="31">
        <v>9</v>
      </c>
      <c r="CG2222" s="30">
        <v>260</v>
      </c>
      <c r="CH2222" s="15">
        <v>260</v>
      </c>
      <c r="CI2222" s="15">
        <v>220</v>
      </c>
      <c r="CJ2222" s="96">
        <f>Population!$CG2222-Population!$CI2222</f>
        <v>40</v>
      </c>
      <c r="CK2222" s="118">
        <f>_xlfn.DAYS(Entries!$AY$2,Population!H2222)</f>
        <v>172</v>
      </c>
      <c r="CL2222" s="118">
        <f t="shared" si="284"/>
        <v>1825</v>
      </c>
      <c r="CM2222" s="117">
        <f>Entries!$AY$5</f>
        <v>0.15</v>
      </c>
      <c r="CN2222" s="117">
        <f t="shared" si="286"/>
        <v>0.15384615384615385</v>
      </c>
      <c r="CO2222" s="119">
        <f t="shared" si="285"/>
        <v>0.91989041095890411</v>
      </c>
      <c r="CP2222" s="30" t="s">
        <v>5654</v>
      </c>
      <c r="CQ2222" s="96">
        <v>4</v>
      </c>
      <c r="CR2222" s="15" t="s">
        <v>95</v>
      </c>
      <c r="CS2222" s="15"/>
      <c r="CT2222" s="31"/>
      <c r="CU2222" s="30" t="s">
        <v>5655</v>
      </c>
      <c r="CV2222" s="15" t="s">
        <v>5651</v>
      </c>
      <c r="CW2222" s="15" t="s">
        <v>157</v>
      </c>
      <c r="CX2222" s="15" t="s">
        <v>5652</v>
      </c>
      <c r="CY2222" s="15" t="s">
        <v>107</v>
      </c>
      <c r="CZ2222" s="15" t="s">
        <v>755</v>
      </c>
      <c r="DA2222" s="31"/>
      <c r="DB2222" s="17" t="s">
        <v>15463</v>
      </c>
      <c r="DC2222" s="17" t="s">
        <v>15500</v>
      </c>
      <c r="DD2222" s="17">
        <v>1</v>
      </c>
      <c r="DE2222" s="17" t="s">
        <v>15500</v>
      </c>
      <c r="DF2222" s="17" t="s">
        <v>15500</v>
      </c>
      <c r="DG2222" s="23" t="s">
        <v>11174</v>
      </c>
      <c r="DH2222" s="145"/>
    </row>
    <row r="2223" spans="1:112" s="17" customFormat="1" x14ac:dyDescent="0.25">
      <c r="A2223" s="32" t="s">
        <v>8015</v>
      </c>
      <c r="B2223" s="18">
        <v>1</v>
      </c>
      <c r="C2223" s="149" t="s">
        <v>11188</v>
      </c>
      <c r="D2223" s="18" t="s">
        <v>5649</v>
      </c>
      <c r="E2223" s="18">
        <v>47132</v>
      </c>
      <c r="F2223" s="18" t="s">
        <v>8016</v>
      </c>
      <c r="G2223" s="33">
        <v>65502</v>
      </c>
      <c r="H2223" s="44">
        <v>44159</v>
      </c>
      <c r="I2223" s="98" t="s">
        <v>221</v>
      </c>
      <c r="J2223" s="98"/>
      <c r="K2223" s="98"/>
      <c r="L2223" s="18" t="s">
        <v>285</v>
      </c>
      <c r="M2223" t="s">
        <v>156</v>
      </c>
      <c r="N2223" s="18" t="s">
        <v>156</v>
      </c>
      <c r="O2223" t="s">
        <v>157</v>
      </c>
      <c r="P2223" s="64" t="str">
        <f>VLOOKUP(N2223,Entries!J:K,2,FALSE)</f>
        <v>UNITED STATES OF AMERICA</v>
      </c>
      <c r="Q2223" s="38" t="s">
        <v>5651</v>
      </c>
      <c r="R2223" s="32" t="s">
        <v>5651</v>
      </c>
      <c r="S2223" s="18" t="s">
        <v>156</v>
      </c>
      <c r="T2223" t="s">
        <v>157</v>
      </c>
      <c r="U2223" s="39" t="s">
        <v>159</v>
      </c>
      <c r="V2223" s="33" t="s">
        <v>159</v>
      </c>
      <c r="W2223" s="64">
        <f>IF(VLOOKUP(R2223,Entries!N:P,3,FALSE)=V2223,1,VLOOKUP(R2223,Entries!N:P,3,FALSE))</f>
        <v>1</v>
      </c>
      <c r="X2223"/>
      <c r="Y2223"/>
      <c r="Z2223" s="18"/>
      <c r="AA2223" s="18"/>
      <c r="AB2223" s="98"/>
      <c r="AC2223" s="99" t="s">
        <v>5652</v>
      </c>
      <c r="AD2223" s="18" t="s">
        <v>263</v>
      </c>
      <c r="AE2223" s="18" t="s">
        <v>263</v>
      </c>
      <c r="AF2223" s="98" t="s">
        <v>263</v>
      </c>
      <c r="AG2223" s="98" t="s">
        <v>11136</v>
      </c>
      <c r="AH2223" s="98"/>
      <c r="AI2223" s="18"/>
      <c r="AJ2223" s="98">
        <v>5</v>
      </c>
      <c r="AK2223" s="18" t="s">
        <v>95</v>
      </c>
      <c r="AL2223" s="18"/>
      <c r="AM2223" s="33"/>
      <c r="AN2223" s="32" t="s">
        <v>133</v>
      </c>
      <c r="AO2223" s="18" t="s">
        <v>134</v>
      </c>
      <c r="AP2223" s="33" t="s">
        <v>160</v>
      </c>
      <c r="AQ2223">
        <v>21104.583344909999</v>
      </c>
      <c r="AR2223" t="s">
        <v>14894</v>
      </c>
      <c r="AS2223" t="s">
        <v>11225</v>
      </c>
      <c r="AT2223" t="s">
        <v>14895</v>
      </c>
      <c r="AU2223">
        <v>53.055999999999997</v>
      </c>
      <c r="AV2223" s="98">
        <v>0.92600169528888887</v>
      </c>
      <c r="AW2223">
        <v>25.391500000000001</v>
      </c>
      <c r="AX2223" s="98">
        <v>0.44316518482222228</v>
      </c>
      <c r="AY2223">
        <v>8.1979999999999998E-4</v>
      </c>
      <c r="AZ2223">
        <v>297.4298</v>
      </c>
      <c r="BA2223" s="98">
        <v>5.1911282235644443</v>
      </c>
      <c r="BB2223">
        <v>31.3506</v>
      </c>
      <c r="BC2223" s="98">
        <v>0.54717107864000003</v>
      </c>
      <c r="BD2223">
        <v>15.60956515</v>
      </c>
      <c r="BE2223" s="96">
        <f t="shared" si="280"/>
        <v>6763.0307971391358</v>
      </c>
      <c r="BF2223" s="96">
        <f t="shared" si="281"/>
        <v>397.57512978662999</v>
      </c>
      <c r="BG2223" s="96">
        <f t="shared" si="282"/>
        <v>386.48646449164062</v>
      </c>
      <c r="BH2223">
        <v>6766.1918588829676</v>
      </c>
      <c r="BI2223">
        <v>6.6048322757255304E-4</v>
      </c>
      <c r="BJ2223">
        <v>0.92616197841474057</v>
      </c>
      <c r="BK2223">
        <v>0.44278025010272237</v>
      </c>
      <c r="BL2223">
        <v>5.8236460026148329</v>
      </c>
      <c r="BM2223">
        <v>6.1974581392158132</v>
      </c>
      <c r="BN2223">
        <v>0.92600199749549705</v>
      </c>
      <c r="BO2223">
        <v>0.44316501210611697</v>
      </c>
      <c r="BP2223">
        <v>6.541186521537432E-4</v>
      </c>
      <c r="BQ2223">
        <v>5.8236460026148329</v>
      </c>
      <c r="BR2223">
        <v>6763.3158931953849</v>
      </c>
      <c r="BS2223" s="96">
        <v>396.7399042715324</v>
      </c>
      <c r="BT2223" s="96">
        <v>387.89188211923829</v>
      </c>
      <c r="BU2223">
        <v>6.1974581392158132</v>
      </c>
      <c r="BV2223" s="65" t="str">
        <f t="shared" si="283"/>
        <v>Starlink</v>
      </c>
      <c r="BW2223" s="32" t="s">
        <v>192</v>
      </c>
      <c r="BX2223" s="18">
        <v>3.3</v>
      </c>
      <c r="BY2223" s="21">
        <v>0.2</v>
      </c>
      <c r="BZ2223" s="18">
        <v>9</v>
      </c>
      <c r="CA2223" s="18">
        <v>25.52</v>
      </c>
      <c r="CB2223" s="18">
        <v>1.1950000000000001</v>
      </c>
      <c r="CC2223" s="18">
        <v>14.9102735294118</v>
      </c>
      <c r="CD2223" s="18">
        <v>0.2</v>
      </c>
      <c r="CE2223" s="18">
        <v>2.8</v>
      </c>
      <c r="CF2223" s="33">
        <v>9</v>
      </c>
      <c r="CG2223" s="32">
        <v>260</v>
      </c>
      <c r="CH2223" s="18">
        <v>260</v>
      </c>
      <c r="CI2223" s="18">
        <v>220</v>
      </c>
      <c r="CJ2223" s="98">
        <f>Population!$CG2223-Population!$CI2223</f>
        <v>40</v>
      </c>
      <c r="CK2223" s="120">
        <f>_xlfn.DAYS(Entries!$AY$2,Population!H2223)</f>
        <v>135</v>
      </c>
      <c r="CL2223" s="120">
        <f t="shared" si="284"/>
        <v>1825</v>
      </c>
      <c r="CM2223" s="122">
        <f>Entries!$AY$5</f>
        <v>0.15</v>
      </c>
      <c r="CN2223" s="122">
        <f t="shared" si="286"/>
        <v>0.15384615384615385</v>
      </c>
      <c r="CO2223" s="121">
        <f t="shared" si="285"/>
        <v>0.93712328767123287</v>
      </c>
      <c r="CP2223" s="32" t="s">
        <v>5654</v>
      </c>
      <c r="CQ2223" s="98">
        <v>4</v>
      </c>
      <c r="CR2223" s="18" t="s">
        <v>95</v>
      </c>
      <c r="CS2223" s="18"/>
      <c r="CT2223" s="33"/>
      <c r="CU2223" s="32" t="s">
        <v>5655</v>
      </c>
      <c r="CV2223" s="18" t="s">
        <v>5651</v>
      </c>
      <c r="CW2223" s="18" t="s">
        <v>157</v>
      </c>
      <c r="CX2223" s="18" t="s">
        <v>5652</v>
      </c>
      <c r="CY2223" s="18" t="s">
        <v>107</v>
      </c>
      <c r="CZ2223" s="18" t="s">
        <v>755</v>
      </c>
      <c r="DA2223" s="33"/>
      <c r="DB2223" s="17" t="s">
        <v>15463</v>
      </c>
      <c r="DC2223" s="17" t="s">
        <v>15500</v>
      </c>
      <c r="DD2223" s="17">
        <v>1</v>
      </c>
      <c r="DE2223" s="17" t="s">
        <v>15500</v>
      </c>
      <c r="DF2223" s="17" t="s">
        <v>15500</v>
      </c>
      <c r="DG2223" s="23" t="s">
        <v>11174</v>
      </c>
      <c r="DH2223" s="145"/>
    </row>
    <row r="2224" spans="1:112" s="17" customFormat="1" x14ac:dyDescent="0.25">
      <c r="A2224" s="30" t="s">
        <v>8018</v>
      </c>
      <c r="B2224" s="15">
        <v>1</v>
      </c>
      <c r="C2224" s="152" t="s">
        <v>11188</v>
      </c>
      <c r="D2224" s="15" t="s">
        <v>5649</v>
      </c>
      <c r="E2224" s="15">
        <v>47133</v>
      </c>
      <c r="F2224" s="15" t="s">
        <v>8019</v>
      </c>
      <c r="G2224" s="31">
        <v>65503</v>
      </c>
      <c r="H2224" s="43">
        <v>44159</v>
      </c>
      <c r="I2224" s="96" t="s">
        <v>221</v>
      </c>
      <c r="J2224" s="96"/>
      <c r="K2224" s="96"/>
      <c r="L2224" s="15" t="s">
        <v>285</v>
      </c>
      <c r="M2224" s="124" t="s">
        <v>156</v>
      </c>
      <c r="N2224" s="15" t="s">
        <v>156</v>
      </c>
      <c r="O2224" s="124" t="s">
        <v>157</v>
      </c>
      <c r="P2224" s="96" t="str">
        <f>VLOOKUP(N2224,Entries!J:K,2,FALSE)</f>
        <v>UNITED STATES OF AMERICA</v>
      </c>
      <c r="Q2224" s="123" t="s">
        <v>5651</v>
      </c>
      <c r="R2224" s="30" t="s">
        <v>5651</v>
      </c>
      <c r="S2224" s="15" t="s">
        <v>156</v>
      </c>
      <c r="T2224" s="124" t="s">
        <v>157</v>
      </c>
      <c r="U2224" s="125" t="s">
        <v>159</v>
      </c>
      <c r="V2224" s="31" t="s">
        <v>159</v>
      </c>
      <c r="W2224" s="64">
        <f>IF(VLOOKUP(R2224,Entries!N:P,3,FALSE)=V2224,1,VLOOKUP(R2224,Entries!N:P,3,FALSE))</f>
        <v>1</v>
      </c>
      <c r="X2224" s="124"/>
      <c r="Y2224" s="124"/>
      <c r="Z2224" s="15"/>
      <c r="AA2224" s="15"/>
      <c r="AB2224" s="96"/>
      <c r="AC2224" s="97" t="s">
        <v>5652</v>
      </c>
      <c r="AD2224" s="15" t="s">
        <v>263</v>
      </c>
      <c r="AE2224" s="15" t="s">
        <v>263</v>
      </c>
      <c r="AF2224" s="96" t="s">
        <v>263</v>
      </c>
      <c r="AG2224" s="96" t="s">
        <v>11136</v>
      </c>
      <c r="AH2224" s="96"/>
      <c r="AI2224" s="15"/>
      <c r="AJ2224" s="96">
        <v>5</v>
      </c>
      <c r="AK2224" s="15" t="s">
        <v>95</v>
      </c>
      <c r="AL2224" s="15"/>
      <c r="AM2224" s="31"/>
      <c r="AN2224" s="30" t="s">
        <v>133</v>
      </c>
      <c r="AO2224" s="15" t="s">
        <v>134</v>
      </c>
      <c r="AP2224" s="31" t="s">
        <v>160</v>
      </c>
      <c r="AQ2224">
        <v>21104.583344909999</v>
      </c>
      <c r="AR2224" t="s">
        <v>14896</v>
      </c>
      <c r="AS2224" t="s">
        <v>11225</v>
      </c>
      <c r="AT2224" t="s">
        <v>14897</v>
      </c>
      <c r="AU2224">
        <v>53.0535</v>
      </c>
      <c r="AV2224" s="96">
        <v>0.92595806206666664</v>
      </c>
      <c r="AW2224">
        <v>47.732700000000001</v>
      </c>
      <c r="AX2224" s="96">
        <v>0.83309260254666673</v>
      </c>
      <c r="AY2224">
        <v>1.9249999999999999E-4</v>
      </c>
      <c r="AZ2224">
        <v>74.691800000000001</v>
      </c>
      <c r="BA2224" s="96">
        <v>1.3036175630311111</v>
      </c>
      <c r="BB2224">
        <v>7.8669000000000002</v>
      </c>
      <c r="BC2224" s="96">
        <v>0.13730327836</v>
      </c>
      <c r="BD2224">
        <v>15.063911060000001</v>
      </c>
      <c r="BE2224" s="96">
        <f t="shared" si="280"/>
        <v>6925.3767774239441</v>
      </c>
      <c r="BF2224" s="96">
        <f t="shared" si="281"/>
        <v>555.70991245359801</v>
      </c>
      <c r="BG2224" s="96">
        <f t="shared" si="282"/>
        <v>553.04364239429015</v>
      </c>
      <c r="BH2224">
        <v>6919.7598047044421</v>
      </c>
      <c r="BI2224">
        <v>4.2782737838812431E-4</v>
      </c>
      <c r="BJ2224">
        <v>0.92563856865405958</v>
      </c>
      <c r="BK2224">
        <v>0.83319922643264688</v>
      </c>
      <c r="BL2224">
        <v>1.8263813859429641</v>
      </c>
      <c r="BM2224">
        <v>5.897830739199807</v>
      </c>
      <c r="BN2224">
        <v>0.92595804532147197</v>
      </c>
      <c r="BO2224">
        <v>0.83309284569322606</v>
      </c>
      <c r="BP2224">
        <v>1.130873256431213E-3</v>
      </c>
      <c r="BQ2224">
        <v>1.8263813859429641</v>
      </c>
      <c r="BR2224">
        <v>6925.6500037380783</v>
      </c>
      <c r="BS2224" s="96">
        <v>562.48203611070858</v>
      </c>
      <c r="BT2224" s="96">
        <v>546.8179713654481</v>
      </c>
      <c r="BU2224">
        <v>5.897830739199807</v>
      </c>
      <c r="BV2224" s="60" t="str">
        <f t="shared" si="283"/>
        <v>Starlink</v>
      </c>
      <c r="BW2224" s="30" t="s">
        <v>192</v>
      </c>
      <c r="BX2224" s="15">
        <v>3.3</v>
      </c>
      <c r="BY2224" s="16">
        <v>0.2</v>
      </c>
      <c r="BZ2224" s="15">
        <v>9</v>
      </c>
      <c r="CA2224" s="15">
        <v>25.52</v>
      </c>
      <c r="CB2224" s="15">
        <v>1.1950000000000001</v>
      </c>
      <c r="CC2224" s="15">
        <v>14.9102735294118</v>
      </c>
      <c r="CD2224" s="15">
        <v>0.2</v>
      </c>
      <c r="CE2224" s="15">
        <v>2.8</v>
      </c>
      <c r="CF2224" s="31">
        <v>9</v>
      </c>
      <c r="CG2224" s="30">
        <v>260</v>
      </c>
      <c r="CH2224" s="15">
        <v>260</v>
      </c>
      <c r="CI2224" s="15">
        <v>220</v>
      </c>
      <c r="CJ2224" s="96">
        <f>Population!$CG2224-Population!$CI2224</f>
        <v>40</v>
      </c>
      <c r="CK2224" s="118">
        <f>_xlfn.DAYS(Entries!$AY$2,Population!H2224)</f>
        <v>135</v>
      </c>
      <c r="CL2224" s="118">
        <f t="shared" si="284"/>
        <v>1825</v>
      </c>
      <c r="CM2224" s="117">
        <f>Entries!$AY$5</f>
        <v>0.15</v>
      </c>
      <c r="CN2224" s="117">
        <f t="shared" si="286"/>
        <v>0.15384615384615385</v>
      </c>
      <c r="CO2224" s="119">
        <f t="shared" si="285"/>
        <v>0.93712328767123287</v>
      </c>
      <c r="CP2224" s="30" t="s">
        <v>5654</v>
      </c>
      <c r="CQ2224" s="15">
        <v>4</v>
      </c>
      <c r="CR2224" s="15" t="s">
        <v>95</v>
      </c>
      <c r="CS2224" s="15"/>
      <c r="CT2224" s="31"/>
      <c r="CU2224" s="30" t="s">
        <v>5655</v>
      </c>
      <c r="CV2224" s="15" t="s">
        <v>5651</v>
      </c>
      <c r="CW2224" s="15" t="s">
        <v>157</v>
      </c>
      <c r="CX2224" s="15" t="s">
        <v>5652</v>
      </c>
      <c r="CY2224" s="15" t="s">
        <v>107</v>
      </c>
      <c r="CZ2224" s="15" t="s">
        <v>755</v>
      </c>
      <c r="DA2224" s="31"/>
      <c r="DB2224" s="17" t="s">
        <v>15463</v>
      </c>
      <c r="DC2224" s="17" t="s">
        <v>15500</v>
      </c>
      <c r="DD2224" s="17">
        <v>1</v>
      </c>
      <c r="DE2224" s="17" t="s">
        <v>15500</v>
      </c>
      <c r="DF2224" s="17" t="s">
        <v>15500</v>
      </c>
      <c r="DG2224" s="23" t="s">
        <v>11174</v>
      </c>
      <c r="DH2224" s="145"/>
    </row>
    <row r="2225" spans="1:112" s="17" customFormat="1" x14ac:dyDescent="0.25">
      <c r="A2225" s="32" t="s">
        <v>8021</v>
      </c>
      <c r="B2225" s="18">
        <v>1</v>
      </c>
      <c r="C2225" s="149" t="s">
        <v>11188</v>
      </c>
      <c r="D2225" s="18" t="s">
        <v>5649</v>
      </c>
      <c r="E2225" s="18">
        <v>47134</v>
      </c>
      <c r="F2225" s="18" t="s">
        <v>8022</v>
      </c>
      <c r="G2225" s="33">
        <v>65504</v>
      </c>
      <c r="H2225" s="44">
        <v>44159</v>
      </c>
      <c r="I2225" s="98" t="s">
        <v>221</v>
      </c>
      <c r="J2225" s="98"/>
      <c r="K2225" s="98"/>
      <c r="L2225" s="18" t="s">
        <v>285</v>
      </c>
      <c r="M2225" t="s">
        <v>156</v>
      </c>
      <c r="N2225" s="18" t="s">
        <v>156</v>
      </c>
      <c r="O2225" t="s">
        <v>157</v>
      </c>
      <c r="P2225" s="64" t="str">
        <f>VLOOKUP(N2225,Entries!J:K,2,FALSE)</f>
        <v>UNITED STATES OF AMERICA</v>
      </c>
      <c r="Q2225" s="38" t="s">
        <v>5651</v>
      </c>
      <c r="R2225" s="32" t="s">
        <v>5651</v>
      </c>
      <c r="S2225" s="18" t="s">
        <v>156</v>
      </c>
      <c r="T2225" t="s">
        <v>157</v>
      </c>
      <c r="U2225" s="39" t="s">
        <v>159</v>
      </c>
      <c r="V2225" s="33" t="s">
        <v>159</v>
      </c>
      <c r="W2225" s="64">
        <f>IF(VLOOKUP(R2225,Entries!N:P,3,FALSE)=V2225,1,VLOOKUP(R2225,Entries!N:P,3,FALSE))</f>
        <v>1</v>
      </c>
      <c r="X2225"/>
      <c r="Y2225"/>
      <c r="Z2225" s="18"/>
      <c r="AA2225" s="18"/>
      <c r="AB2225" s="98"/>
      <c r="AC2225" s="99" t="s">
        <v>5652</v>
      </c>
      <c r="AD2225" s="18" t="s">
        <v>263</v>
      </c>
      <c r="AE2225" s="18" t="s">
        <v>263</v>
      </c>
      <c r="AF2225" s="98" t="s">
        <v>263</v>
      </c>
      <c r="AG2225" s="98" t="s">
        <v>11136</v>
      </c>
      <c r="AH2225" s="98"/>
      <c r="AI2225" s="18"/>
      <c r="AJ2225" s="18">
        <v>5</v>
      </c>
      <c r="AK2225" s="18" t="s">
        <v>95</v>
      </c>
      <c r="AL2225" s="18"/>
      <c r="AM2225" s="33"/>
      <c r="AN2225" s="32" t="s">
        <v>133</v>
      </c>
      <c r="AO2225" s="18" t="s">
        <v>134</v>
      </c>
      <c r="AP2225" s="33" t="s">
        <v>160</v>
      </c>
      <c r="AQ2225">
        <v>21104.583344909999</v>
      </c>
      <c r="AR2225" t="s">
        <v>14898</v>
      </c>
      <c r="AS2225" t="s">
        <v>11225</v>
      </c>
      <c r="AT2225" t="s">
        <v>14899</v>
      </c>
      <c r="AU2225">
        <v>53.055599999999998</v>
      </c>
      <c r="AV2225" s="98">
        <v>0.92599471397333333</v>
      </c>
      <c r="AW2225">
        <v>57.409500000000001</v>
      </c>
      <c r="AX2225" s="98">
        <v>1.0019845884666667</v>
      </c>
      <c r="AY2225">
        <v>5.197E-4</v>
      </c>
      <c r="AZ2225">
        <v>69.551699999999997</v>
      </c>
      <c r="BA2225" s="98">
        <v>1.2139059128133334</v>
      </c>
      <c r="BB2225">
        <v>245.8699</v>
      </c>
      <c r="BC2225" s="98">
        <v>4.2912383937822227</v>
      </c>
      <c r="BD2225">
        <v>15.023420120000001</v>
      </c>
      <c r="BE2225" s="96">
        <f t="shared" si="280"/>
        <v>6937.8146556222046</v>
      </c>
      <c r="BF2225" s="96">
        <f t="shared" si="281"/>
        <v>570.4202378987311</v>
      </c>
      <c r="BG2225" s="96">
        <f t="shared" si="282"/>
        <v>563.20907334567801</v>
      </c>
      <c r="BH2225">
        <v>6938.1469870026422</v>
      </c>
      <c r="BI2225">
        <v>1.0945884664142821E-3</v>
      </c>
      <c r="BJ2225">
        <v>0.92599832472742682</v>
      </c>
      <c r="BK2225">
        <v>1.001572390179327</v>
      </c>
      <c r="BL2225">
        <v>1.550021801512723</v>
      </c>
      <c r="BM2225">
        <v>3.9547139651261092</v>
      </c>
      <c r="BN2225">
        <v>0.92599491041320614</v>
      </c>
      <c r="BO2225">
        <v>1.001984529597836</v>
      </c>
      <c r="BP2225">
        <v>1.4227641287064389E-3</v>
      </c>
      <c r="BQ2225">
        <v>1.550021801512723</v>
      </c>
      <c r="BR2225">
        <v>6938.0909853366766</v>
      </c>
      <c r="BS2225" s="96">
        <v>576.96225231231438</v>
      </c>
      <c r="BT2225" s="96">
        <v>557.21971836103785</v>
      </c>
      <c r="BU2225">
        <v>3.9547139651261092</v>
      </c>
      <c r="BV2225" s="65" t="str">
        <f t="shared" si="283"/>
        <v>Starlink</v>
      </c>
      <c r="BW2225" s="32" t="s">
        <v>192</v>
      </c>
      <c r="BX2225" s="18">
        <v>3.3</v>
      </c>
      <c r="BY2225" s="21">
        <v>0.2</v>
      </c>
      <c r="BZ2225" s="18">
        <v>9</v>
      </c>
      <c r="CA2225" s="18">
        <v>25.52</v>
      </c>
      <c r="CB2225" s="18">
        <v>1.1950000000000001</v>
      </c>
      <c r="CC2225" s="18">
        <v>14.9102735294118</v>
      </c>
      <c r="CD2225" s="18">
        <v>0.2</v>
      </c>
      <c r="CE2225" s="18">
        <v>2.8</v>
      </c>
      <c r="CF2225" s="33">
        <v>9</v>
      </c>
      <c r="CG2225" s="32">
        <v>260</v>
      </c>
      <c r="CH2225" s="18">
        <v>260</v>
      </c>
      <c r="CI2225" s="18">
        <v>220</v>
      </c>
      <c r="CJ2225" s="98">
        <f>Population!$CG2225-Population!$CI2225</f>
        <v>40</v>
      </c>
      <c r="CK2225" s="120">
        <f>_xlfn.DAYS(Entries!$AY$2,Population!H2225)</f>
        <v>135</v>
      </c>
      <c r="CL2225" s="120">
        <f t="shared" si="284"/>
        <v>1825</v>
      </c>
      <c r="CM2225" s="122">
        <f>Entries!$AY$5</f>
        <v>0.15</v>
      </c>
      <c r="CN2225" s="122">
        <f t="shared" si="286"/>
        <v>0.15384615384615385</v>
      </c>
      <c r="CO2225" s="121">
        <f t="shared" si="285"/>
        <v>0.93712328767123287</v>
      </c>
      <c r="CP2225" s="32" t="s">
        <v>5654</v>
      </c>
      <c r="CQ2225" s="98">
        <v>4</v>
      </c>
      <c r="CR2225" s="18" t="s">
        <v>95</v>
      </c>
      <c r="CS2225" s="18"/>
      <c r="CT2225" s="33"/>
      <c r="CU2225" s="32" t="s">
        <v>5655</v>
      </c>
      <c r="CV2225" s="18" t="s">
        <v>5651</v>
      </c>
      <c r="CW2225" s="18" t="s">
        <v>157</v>
      </c>
      <c r="CX2225" s="18" t="s">
        <v>5652</v>
      </c>
      <c r="CY2225" s="18" t="s">
        <v>107</v>
      </c>
      <c r="CZ2225" s="18" t="s">
        <v>755</v>
      </c>
      <c r="DA2225" s="33"/>
      <c r="DB2225" s="17" t="s">
        <v>15463</v>
      </c>
      <c r="DC2225" s="17" t="s">
        <v>15500</v>
      </c>
      <c r="DD2225" s="17">
        <v>1</v>
      </c>
      <c r="DE2225" s="17" t="s">
        <v>15500</v>
      </c>
      <c r="DF2225" s="17" t="s">
        <v>15500</v>
      </c>
      <c r="DG2225" s="23" t="s">
        <v>11174</v>
      </c>
      <c r="DH2225" s="145"/>
    </row>
    <row r="2226" spans="1:112" s="17" customFormat="1" x14ac:dyDescent="0.25">
      <c r="A2226" s="30" t="s">
        <v>8024</v>
      </c>
      <c r="B2226" s="15">
        <v>1</v>
      </c>
      <c r="C2226" s="152" t="s">
        <v>11188</v>
      </c>
      <c r="D2226" s="15" t="s">
        <v>5649</v>
      </c>
      <c r="E2226" s="15">
        <v>47135</v>
      </c>
      <c r="F2226" s="15" t="s">
        <v>8025</v>
      </c>
      <c r="G2226" s="31">
        <v>65505</v>
      </c>
      <c r="H2226" s="43">
        <v>44159</v>
      </c>
      <c r="I2226" s="96" t="s">
        <v>221</v>
      </c>
      <c r="J2226" s="96"/>
      <c r="K2226" s="96"/>
      <c r="L2226" s="15" t="s">
        <v>285</v>
      </c>
      <c r="M2226" s="124" t="s">
        <v>156</v>
      </c>
      <c r="N2226" s="15" t="s">
        <v>156</v>
      </c>
      <c r="O2226" s="124" t="s">
        <v>157</v>
      </c>
      <c r="P2226" s="96" t="str">
        <f>VLOOKUP(N2226,Entries!J:K,2,FALSE)</f>
        <v>UNITED STATES OF AMERICA</v>
      </c>
      <c r="Q2226" s="123" t="s">
        <v>5651</v>
      </c>
      <c r="R2226" s="30" t="s">
        <v>5651</v>
      </c>
      <c r="S2226" s="15" t="s">
        <v>156</v>
      </c>
      <c r="T2226" s="124" t="s">
        <v>157</v>
      </c>
      <c r="U2226" s="125" t="s">
        <v>159</v>
      </c>
      <c r="V2226" s="31" t="s">
        <v>159</v>
      </c>
      <c r="W2226" s="64">
        <f>IF(VLOOKUP(R2226,Entries!N:P,3,FALSE)=V2226,1,VLOOKUP(R2226,Entries!N:P,3,FALSE))</f>
        <v>1</v>
      </c>
      <c r="X2226" s="124"/>
      <c r="Y2226" s="124"/>
      <c r="Z2226" s="15"/>
      <c r="AA2226" s="15"/>
      <c r="AB2226" s="96"/>
      <c r="AC2226" s="97" t="s">
        <v>5652</v>
      </c>
      <c r="AD2226" s="15" t="s">
        <v>263</v>
      </c>
      <c r="AE2226" s="15" t="s">
        <v>263</v>
      </c>
      <c r="AF2226" s="96" t="s">
        <v>263</v>
      </c>
      <c r="AG2226" s="96" t="s">
        <v>11136</v>
      </c>
      <c r="AH2226" s="96"/>
      <c r="AI2226" s="15"/>
      <c r="AJ2226" s="96">
        <v>5</v>
      </c>
      <c r="AK2226" s="15" t="s">
        <v>95</v>
      </c>
      <c r="AL2226" s="15"/>
      <c r="AM2226" s="31"/>
      <c r="AN2226" s="30" t="s">
        <v>133</v>
      </c>
      <c r="AO2226" s="15" t="s">
        <v>134</v>
      </c>
      <c r="AP2226" s="31" t="s">
        <v>160</v>
      </c>
      <c r="AQ2226">
        <v>21104.583344909999</v>
      </c>
      <c r="AR2226" t="s">
        <v>14900</v>
      </c>
      <c r="AS2226" t="s">
        <v>11225</v>
      </c>
      <c r="AT2226" t="s">
        <v>14901</v>
      </c>
      <c r="AU2226">
        <v>53.051900000000003</v>
      </c>
      <c r="AV2226" s="96">
        <v>0.92593013680444458</v>
      </c>
      <c r="AW2226">
        <v>47.723999999999997</v>
      </c>
      <c r="AX2226" s="96">
        <v>0.8329407589333333</v>
      </c>
      <c r="AY2226">
        <v>2.1550000000000001E-4</v>
      </c>
      <c r="AZ2226">
        <v>67.471100000000007</v>
      </c>
      <c r="BA2226" s="96">
        <v>1.1775925999511114</v>
      </c>
      <c r="BB2226">
        <v>349.97879999999998</v>
      </c>
      <c r="BC2226" s="96">
        <v>6.1082811013866669</v>
      </c>
      <c r="BD2226">
        <v>15.06388435</v>
      </c>
      <c r="BE2226" s="96">
        <f t="shared" si="280"/>
        <v>6925.3849637480371</v>
      </c>
      <c r="BF2226" s="96">
        <f t="shared" si="281"/>
        <v>555.87738420772439</v>
      </c>
      <c r="BG2226" s="96">
        <f t="shared" si="282"/>
        <v>552.89254328834886</v>
      </c>
      <c r="BH2226">
        <v>6923.1051576654154</v>
      </c>
      <c r="BI2226">
        <v>1.0333118704142291E-3</v>
      </c>
      <c r="BJ2226">
        <v>0.92579164787361312</v>
      </c>
      <c r="BK2226">
        <v>0.83331674903217179</v>
      </c>
      <c r="BL2226">
        <v>1.840638062499071</v>
      </c>
      <c r="BM2226">
        <v>5.4456100026399223</v>
      </c>
      <c r="BN2226">
        <v>0.92593023764610061</v>
      </c>
      <c r="BO2226">
        <v>0.83294117800338296</v>
      </c>
      <c r="BP2226">
        <v>1.144770624003776E-3</v>
      </c>
      <c r="BQ2226">
        <v>1.840638062499071</v>
      </c>
      <c r="BR2226">
        <v>6925.6606047084433</v>
      </c>
      <c r="BS2226" s="96">
        <v>562.58889752053346</v>
      </c>
      <c r="BT2226" s="96">
        <v>546.73231189635317</v>
      </c>
      <c r="BU2226">
        <v>5.4456100026399223</v>
      </c>
      <c r="BV2226" s="60" t="str">
        <f t="shared" si="283"/>
        <v>Starlink</v>
      </c>
      <c r="BW2226" s="30" t="s">
        <v>192</v>
      </c>
      <c r="BX2226" s="15">
        <v>3.3</v>
      </c>
      <c r="BY2226" s="16">
        <v>0.2</v>
      </c>
      <c r="BZ2226" s="15">
        <v>9</v>
      </c>
      <c r="CA2226" s="15">
        <v>25.52</v>
      </c>
      <c r="CB2226" s="15">
        <v>1.1950000000000001</v>
      </c>
      <c r="CC2226" s="15">
        <v>14.9102735294118</v>
      </c>
      <c r="CD2226" s="15">
        <v>0.2</v>
      </c>
      <c r="CE2226" s="15">
        <v>2.8</v>
      </c>
      <c r="CF2226" s="31">
        <v>9</v>
      </c>
      <c r="CG2226" s="30">
        <v>260</v>
      </c>
      <c r="CH2226" s="15">
        <v>260</v>
      </c>
      <c r="CI2226" s="15">
        <v>220</v>
      </c>
      <c r="CJ2226" s="96">
        <f>Population!$CG2226-Population!$CI2226</f>
        <v>40</v>
      </c>
      <c r="CK2226" s="118">
        <f>_xlfn.DAYS(Entries!$AY$2,Population!H2226)</f>
        <v>135</v>
      </c>
      <c r="CL2226" s="118">
        <f t="shared" si="284"/>
        <v>1825</v>
      </c>
      <c r="CM2226" s="117">
        <f>Entries!$AY$5</f>
        <v>0.15</v>
      </c>
      <c r="CN2226" s="117">
        <f t="shared" si="286"/>
        <v>0.15384615384615385</v>
      </c>
      <c r="CO2226" s="119">
        <f t="shared" si="285"/>
        <v>0.93712328767123287</v>
      </c>
      <c r="CP2226" s="30" t="s">
        <v>5654</v>
      </c>
      <c r="CQ2226" s="96">
        <v>4</v>
      </c>
      <c r="CR2226" s="15" t="s">
        <v>95</v>
      </c>
      <c r="CS2226" s="15"/>
      <c r="CT2226" s="31"/>
      <c r="CU2226" s="30" t="s">
        <v>5655</v>
      </c>
      <c r="CV2226" s="15" t="s">
        <v>5651</v>
      </c>
      <c r="CW2226" s="15" t="s">
        <v>157</v>
      </c>
      <c r="CX2226" s="15" t="s">
        <v>5652</v>
      </c>
      <c r="CY2226" s="15" t="s">
        <v>107</v>
      </c>
      <c r="CZ2226" s="15" t="s">
        <v>755</v>
      </c>
      <c r="DA2226" s="31"/>
      <c r="DB2226" s="17" t="s">
        <v>15463</v>
      </c>
      <c r="DC2226" s="17" t="s">
        <v>15500</v>
      </c>
      <c r="DD2226" s="17">
        <v>1</v>
      </c>
      <c r="DE2226" s="17" t="s">
        <v>15500</v>
      </c>
      <c r="DF2226" s="17" t="s">
        <v>15500</v>
      </c>
      <c r="DG2226" s="23" t="s">
        <v>11174</v>
      </c>
      <c r="DH2226" s="145"/>
    </row>
    <row r="2227" spans="1:112" s="17" customFormat="1" x14ac:dyDescent="0.25">
      <c r="A2227" s="32" t="s">
        <v>8027</v>
      </c>
      <c r="B2227" s="98">
        <v>1</v>
      </c>
      <c r="C2227" s="149" t="s">
        <v>11188</v>
      </c>
      <c r="D2227" s="98" t="s">
        <v>5649</v>
      </c>
      <c r="E2227" s="98">
        <v>47136</v>
      </c>
      <c r="F2227" s="98" t="s">
        <v>8028</v>
      </c>
      <c r="G2227" s="33">
        <v>65506</v>
      </c>
      <c r="H2227" s="44">
        <v>44159</v>
      </c>
      <c r="I2227" s="98" t="s">
        <v>221</v>
      </c>
      <c r="J2227" s="98"/>
      <c r="K2227" s="98"/>
      <c r="L2227" s="98" t="s">
        <v>285</v>
      </c>
      <c r="M2227" t="s">
        <v>156</v>
      </c>
      <c r="N2227" s="98" t="s">
        <v>156</v>
      </c>
      <c r="O2227" t="s">
        <v>157</v>
      </c>
      <c r="P2227" s="64" t="str">
        <f>VLOOKUP(N2227,Entries!J:K,2,FALSE)</f>
        <v>UNITED STATES OF AMERICA</v>
      </c>
      <c r="Q2227" s="38" t="s">
        <v>5651</v>
      </c>
      <c r="R2227" s="32" t="s">
        <v>5651</v>
      </c>
      <c r="S2227" s="98" t="s">
        <v>156</v>
      </c>
      <c r="T2227" t="s">
        <v>157</v>
      </c>
      <c r="U2227" s="39" t="s">
        <v>159</v>
      </c>
      <c r="V2227" s="33" t="s">
        <v>159</v>
      </c>
      <c r="W2227" s="64">
        <f>IF(VLOOKUP(R2227,Entries!N:P,3,FALSE)=V2227,1,VLOOKUP(R2227,Entries!N:P,3,FALSE))</f>
        <v>1</v>
      </c>
      <c r="X2227"/>
      <c r="Y2227"/>
      <c r="Z2227" s="98"/>
      <c r="AA2227" s="98"/>
      <c r="AB2227" s="98"/>
      <c r="AC2227" s="99" t="s">
        <v>5652</v>
      </c>
      <c r="AD2227" s="98" t="s">
        <v>263</v>
      </c>
      <c r="AE2227" s="98" t="s">
        <v>263</v>
      </c>
      <c r="AF2227" s="98" t="s">
        <v>263</v>
      </c>
      <c r="AG2227" s="98" t="s">
        <v>11136</v>
      </c>
      <c r="AH2227" s="98"/>
      <c r="AI2227" s="98"/>
      <c r="AJ2227" s="98">
        <v>5</v>
      </c>
      <c r="AK2227" s="98" t="s">
        <v>95</v>
      </c>
      <c r="AL2227" s="98"/>
      <c r="AM2227" s="33"/>
      <c r="AN2227" s="32" t="s">
        <v>133</v>
      </c>
      <c r="AO2227" s="98" t="s">
        <v>134</v>
      </c>
      <c r="AP2227" s="33" t="s">
        <v>160</v>
      </c>
      <c r="AQ2227">
        <v>21104.583344909999</v>
      </c>
      <c r="AR2227" t="s">
        <v>14902</v>
      </c>
      <c r="AS2227" t="s">
        <v>11225</v>
      </c>
      <c r="AT2227" t="s">
        <v>14903</v>
      </c>
      <c r="AU2227">
        <v>53.055300000000003</v>
      </c>
      <c r="AV2227" s="98">
        <v>0.92598947798666664</v>
      </c>
      <c r="AW2227">
        <v>57.7224</v>
      </c>
      <c r="AX2227" s="98">
        <v>1.0074457225600002</v>
      </c>
      <c r="AY2227">
        <v>1.6540000000000001E-4</v>
      </c>
      <c r="AZ2227">
        <v>65.802199999999999</v>
      </c>
      <c r="BA2227" s="98">
        <v>1.1484648061244445</v>
      </c>
      <c r="BB2227">
        <v>356.60649999999998</v>
      </c>
      <c r="BC2227" s="98">
        <v>6.2239562641555555</v>
      </c>
      <c r="BD2227">
        <v>15.06403244</v>
      </c>
      <c r="BE2227" s="96">
        <f t="shared" si="280"/>
        <v>6925.3395760806998</v>
      </c>
      <c r="BF2227" s="96">
        <f t="shared" si="281"/>
        <v>555.48502724658374</v>
      </c>
      <c r="BG2227" s="96">
        <f t="shared" si="282"/>
        <v>553.1941249148158</v>
      </c>
      <c r="BH2227">
        <v>6922.1416630643034</v>
      </c>
      <c r="BI2227">
        <v>8.6568790802869636E-4</v>
      </c>
      <c r="BJ2227">
        <v>0.92580123594539421</v>
      </c>
      <c r="BK2227">
        <v>1.0077861360771441</v>
      </c>
      <c r="BL2227">
        <v>1.939617044332568</v>
      </c>
      <c r="BM2227">
        <v>5.4331431971255846</v>
      </c>
      <c r="BN2227">
        <v>0.92598954657608323</v>
      </c>
      <c r="BO2227">
        <v>1.00744615510839</v>
      </c>
      <c r="BP2227">
        <v>1.0996124797866161E-3</v>
      </c>
      <c r="BQ2227">
        <v>1.939617044332568</v>
      </c>
      <c r="BR2227">
        <v>6925.6140827391218</v>
      </c>
      <c r="BS2227" s="96">
        <v>562.2295744146877</v>
      </c>
      <c r="BT2227" s="96">
        <v>546.99859106355598</v>
      </c>
      <c r="BU2227">
        <v>5.4331431971255846</v>
      </c>
      <c r="BV2227" s="65" t="str">
        <f t="shared" si="283"/>
        <v>Starlink</v>
      </c>
      <c r="BW2227" s="32" t="s">
        <v>192</v>
      </c>
      <c r="BX2227" s="98">
        <v>3.3</v>
      </c>
      <c r="BY2227" s="21">
        <v>0.2</v>
      </c>
      <c r="BZ2227" s="98">
        <v>9</v>
      </c>
      <c r="CA2227" s="98">
        <v>25.52</v>
      </c>
      <c r="CB2227" s="98">
        <v>1.1950000000000001</v>
      </c>
      <c r="CC2227" s="98">
        <v>14.9102735294118</v>
      </c>
      <c r="CD2227" s="98">
        <v>0.2</v>
      </c>
      <c r="CE2227" s="98">
        <v>2.8</v>
      </c>
      <c r="CF2227" s="33">
        <v>9</v>
      </c>
      <c r="CG2227" s="32">
        <v>260</v>
      </c>
      <c r="CH2227" s="98">
        <v>260</v>
      </c>
      <c r="CI2227" s="98">
        <v>220</v>
      </c>
      <c r="CJ2227" s="98">
        <f>Population!$CG2227-Population!$CI2227</f>
        <v>40</v>
      </c>
      <c r="CK2227" s="120">
        <f>_xlfn.DAYS(Entries!$AY$2,Population!H2227)</f>
        <v>135</v>
      </c>
      <c r="CL2227" s="120">
        <f t="shared" si="284"/>
        <v>1825</v>
      </c>
      <c r="CM2227" s="122">
        <f>Entries!$AY$5</f>
        <v>0.15</v>
      </c>
      <c r="CN2227" s="122">
        <f t="shared" si="286"/>
        <v>0.15384615384615385</v>
      </c>
      <c r="CO2227" s="121">
        <f t="shared" si="285"/>
        <v>0.93712328767123287</v>
      </c>
      <c r="CP2227" s="32" t="s">
        <v>5654</v>
      </c>
      <c r="CQ2227" s="98">
        <v>4</v>
      </c>
      <c r="CR2227" s="98" t="s">
        <v>95</v>
      </c>
      <c r="CS2227" s="98"/>
      <c r="CT2227" s="33"/>
      <c r="CU2227" s="32" t="s">
        <v>5655</v>
      </c>
      <c r="CV2227" s="98" t="s">
        <v>5651</v>
      </c>
      <c r="CW2227" s="98" t="s">
        <v>157</v>
      </c>
      <c r="CX2227" s="98" t="s">
        <v>5652</v>
      </c>
      <c r="CY2227" s="98" t="s">
        <v>107</v>
      </c>
      <c r="CZ2227" s="98" t="s">
        <v>755</v>
      </c>
      <c r="DA2227" s="33"/>
      <c r="DB2227" s="17" t="s">
        <v>15463</v>
      </c>
      <c r="DC2227" s="17" t="s">
        <v>15500</v>
      </c>
      <c r="DD2227" s="17">
        <v>1</v>
      </c>
      <c r="DE2227" s="17" t="s">
        <v>15500</v>
      </c>
      <c r="DF2227" s="17" t="s">
        <v>15500</v>
      </c>
      <c r="DG2227" s="23" t="s">
        <v>11174</v>
      </c>
      <c r="DH2227" s="145"/>
    </row>
    <row r="2228" spans="1:112" s="17" customFormat="1" x14ac:dyDescent="0.25">
      <c r="A2228" s="30" t="s">
        <v>8030</v>
      </c>
      <c r="B2228" s="96">
        <v>1</v>
      </c>
      <c r="C2228" s="152" t="s">
        <v>11188</v>
      </c>
      <c r="D2228" s="96" t="s">
        <v>5649</v>
      </c>
      <c r="E2228" s="96">
        <v>46739</v>
      </c>
      <c r="F2228" s="96" t="s">
        <v>8031</v>
      </c>
      <c r="G2228" s="31">
        <v>65017</v>
      </c>
      <c r="H2228" s="43">
        <v>44128</v>
      </c>
      <c r="I2228" s="96" t="s">
        <v>221</v>
      </c>
      <c r="J2228" s="96"/>
      <c r="K2228" s="96"/>
      <c r="L2228" s="96" t="s">
        <v>285</v>
      </c>
      <c r="M2228" s="124" t="s">
        <v>156</v>
      </c>
      <c r="N2228" s="96" t="s">
        <v>156</v>
      </c>
      <c r="O2228" s="124" t="s">
        <v>157</v>
      </c>
      <c r="P2228" s="96" t="str">
        <f>VLOOKUP(N2228,Entries!J:K,2,FALSE)</f>
        <v>UNITED STATES OF AMERICA</v>
      </c>
      <c r="Q2228" s="123" t="s">
        <v>5651</v>
      </c>
      <c r="R2228" s="30" t="s">
        <v>5651</v>
      </c>
      <c r="S2228" s="96" t="s">
        <v>156</v>
      </c>
      <c r="T2228" s="124" t="s">
        <v>157</v>
      </c>
      <c r="U2228" s="125" t="s">
        <v>159</v>
      </c>
      <c r="V2228" s="31" t="s">
        <v>159</v>
      </c>
      <c r="W2228" s="64">
        <f>IF(VLOOKUP(R2228,Entries!N:P,3,FALSE)=V2228,1,VLOOKUP(R2228,Entries!N:P,3,FALSE))</f>
        <v>1</v>
      </c>
      <c r="X2228" s="124"/>
      <c r="Y2228" s="124"/>
      <c r="Z2228" s="96"/>
      <c r="AA2228" s="96"/>
      <c r="AB2228" s="96"/>
      <c r="AC2228" s="97" t="s">
        <v>5652</v>
      </c>
      <c r="AD2228" s="96" t="s">
        <v>263</v>
      </c>
      <c r="AE2228" s="96" t="s">
        <v>263</v>
      </c>
      <c r="AF2228" s="96" t="s">
        <v>263</v>
      </c>
      <c r="AG2228" s="96" t="s">
        <v>11136</v>
      </c>
      <c r="AH2228" s="96"/>
      <c r="AI2228" s="96"/>
      <c r="AJ2228" s="96">
        <v>5</v>
      </c>
      <c r="AK2228" s="96" t="s">
        <v>95</v>
      </c>
      <c r="AL2228" s="96"/>
      <c r="AM2228" s="31"/>
      <c r="AN2228" s="30" t="s">
        <v>133</v>
      </c>
      <c r="AO2228" s="96" t="s">
        <v>134</v>
      </c>
      <c r="AP2228" s="31" t="s">
        <v>160</v>
      </c>
      <c r="AQ2228">
        <v>21104.319812829999</v>
      </c>
      <c r="AR2228" t="s">
        <v>14904</v>
      </c>
      <c r="AS2228" t="s">
        <v>11225</v>
      </c>
      <c r="AT2228" t="s">
        <v>14905</v>
      </c>
      <c r="AU2228">
        <v>53.060299999999998</v>
      </c>
      <c r="AV2228" s="96">
        <v>0.9260767444311111</v>
      </c>
      <c r="AW2228">
        <v>68.216800000000006</v>
      </c>
      <c r="AX2228" s="96">
        <v>1.1906075174755557</v>
      </c>
      <c r="AY2228">
        <v>2.9819999999999998E-4</v>
      </c>
      <c r="AZ2228">
        <v>181.4479</v>
      </c>
      <c r="BA2228" s="96">
        <v>3.1668626169822227</v>
      </c>
      <c r="BB2228">
        <v>178.65280000000001</v>
      </c>
      <c r="BC2228" s="96">
        <v>3.1180789292088895</v>
      </c>
      <c r="BD2228">
        <v>15.64616736</v>
      </c>
      <c r="BE2228" s="96">
        <f t="shared" si="280"/>
        <v>6752.4791826470473</v>
      </c>
      <c r="BF2228" s="96">
        <f t="shared" si="281"/>
        <v>383.49277193931266</v>
      </c>
      <c r="BG2228" s="96">
        <f t="shared" si="282"/>
        <v>379.46559335478196</v>
      </c>
      <c r="BH2228">
        <v>6759.0124851944493</v>
      </c>
      <c r="BI2228">
        <v>1.0280316616503281E-3</v>
      </c>
      <c r="BJ2228">
        <v>0.92642488214614016</v>
      </c>
      <c r="BK2228">
        <v>1.1906077663667729</v>
      </c>
      <c r="BL2228">
        <v>1.0238398914621289</v>
      </c>
      <c r="BM2228">
        <v>5.2611021861301417</v>
      </c>
      <c r="BN2228">
        <v>0.92607717401066025</v>
      </c>
      <c r="BO2228">
        <v>1.190607764092467</v>
      </c>
      <c r="BP2228">
        <v>1.0278159840755E-3</v>
      </c>
      <c r="BQ2228">
        <v>1.0238398914621289</v>
      </c>
      <c r="BR2228">
        <v>6752.7662920863968</v>
      </c>
      <c r="BS2228" s="96">
        <v>388.70689321813006</v>
      </c>
      <c r="BT2228" s="96">
        <v>374.82569095466351</v>
      </c>
      <c r="BU2228">
        <v>5.2611021861301417</v>
      </c>
      <c r="BV2228" s="60" t="str">
        <f t="shared" si="283"/>
        <v>Starlink</v>
      </c>
      <c r="BW2228" s="30" t="s">
        <v>192</v>
      </c>
      <c r="BX2228" s="96">
        <v>3.3</v>
      </c>
      <c r="BY2228" s="16">
        <v>0.2</v>
      </c>
      <c r="BZ2228" s="96">
        <v>9</v>
      </c>
      <c r="CA2228" s="96">
        <v>25.52</v>
      </c>
      <c r="CB2228" s="96">
        <v>1.1950000000000001</v>
      </c>
      <c r="CC2228" s="96">
        <v>14.9102735294118</v>
      </c>
      <c r="CD2228" s="96">
        <v>0.2</v>
      </c>
      <c r="CE2228" s="96">
        <v>2.8</v>
      </c>
      <c r="CF2228" s="31">
        <v>9</v>
      </c>
      <c r="CG2228" s="30">
        <v>260</v>
      </c>
      <c r="CH2228" s="96">
        <v>260</v>
      </c>
      <c r="CI2228" s="96">
        <v>220</v>
      </c>
      <c r="CJ2228" s="96">
        <f>Population!$CG2228-Population!$CI2228</f>
        <v>40</v>
      </c>
      <c r="CK2228" s="118">
        <f>_xlfn.DAYS(Entries!$AY$2,Population!H2228)</f>
        <v>166</v>
      </c>
      <c r="CL2228" s="118">
        <f t="shared" si="284"/>
        <v>1825</v>
      </c>
      <c r="CM2228" s="117">
        <f>Entries!$AY$5</f>
        <v>0.15</v>
      </c>
      <c r="CN2228" s="117">
        <f t="shared" si="286"/>
        <v>0.15384615384615385</v>
      </c>
      <c r="CO2228" s="119">
        <f t="shared" si="285"/>
        <v>0.92268493150684927</v>
      </c>
      <c r="CP2228" s="30" t="s">
        <v>5654</v>
      </c>
      <c r="CQ2228" s="96">
        <v>4</v>
      </c>
      <c r="CR2228" s="96" t="s">
        <v>95</v>
      </c>
      <c r="CS2228" s="96"/>
      <c r="CT2228" s="31"/>
      <c r="CU2228" s="30" t="s">
        <v>5655</v>
      </c>
      <c r="CV2228" s="96" t="s">
        <v>5651</v>
      </c>
      <c r="CW2228" s="96" t="s">
        <v>157</v>
      </c>
      <c r="CX2228" s="96" t="s">
        <v>5652</v>
      </c>
      <c r="CY2228" s="96" t="s">
        <v>107</v>
      </c>
      <c r="CZ2228" s="96" t="s">
        <v>755</v>
      </c>
      <c r="DA2228" s="31"/>
      <c r="DB2228" s="17" t="s">
        <v>15463</v>
      </c>
      <c r="DC2228" s="17" t="s">
        <v>15500</v>
      </c>
      <c r="DD2228" s="17">
        <v>1</v>
      </c>
      <c r="DE2228" s="17" t="s">
        <v>15500</v>
      </c>
      <c r="DF2228" s="17" t="s">
        <v>15500</v>
      </c>
      <c r="DG2228" s="23" t="s">
        <v>11174</v>
      </c>
      <c r="DH2228" s="145"/>
    </row>
    <row r="2229" spans="1:112" s="17" customFormat="1" x14ac:dyDescent="0.25">
      <c r="A2229" s="32" t="s">
        <v>8033</v>
      </c>
      <c r="B2229" s="98">
        <v>1</v>
      </c>
      <c r="C2229" s="149" t="s">
        <v>11188</v>
      </c>
      <c r="D2229" s="98" t="s">
        <v>5649</v>
      </c>
      <c r="E2229" s="98">
        <v>46740</v>
      </c>
      <c r="F2229" s="98" t="s">
        <v>8034</v>
      </c>
      <c r="G2229" s="33">
        <v>65018</v>
      </c>
      <c r="H2229" s="44">
        <v>44128</v>
      </c>
      <c r="I2229" s="98" t="s">
        <v>221</v>
      </c>
      <c r="J2229" s="98"/>
      <c r="K2229" s="98"/>
      <c r="L2229" s="98" t="s">
        <v>285</v>
      </c>
      <c r="M2229" t="s">
        <v>156</v>
      </c>
      <c r="N2229" s="98" t="s">
        <v>156</v>
      </c>
      <c r="O2229" t="s">
        <v>157</v>
      </c>
      <c r="P2229" s="64" t="str">
        <f>VLOOKUP(N2229,Entries!J:K,2,FALSE)</f>
        <v>UNITED STATES OF AMERICA</v>
      </c>
      <c r="Q2229" s="38" t="s">
        <v>5651</v>
      </c>
      <c r="R2229" s="32" t="s">
        <v>5651</v>
      </c>
      <c r="S2229" s="98" t="s">
        <v>156</v>
      </c>
      <c r="T2229" t="s">
        <v>157</v>
      </c>
      <c r="U2229" s="39" t="s">
        <v>159</v>
      </c>
      <c r="V2229" s="33" t="s">
        <v>159</v>
      </c>
      <c r="W2229" s="64">
        <f>IF(VLOOKUP(R2229,Entries!N:P,3,FALSE)=V2229,1,VLOOKUP(R2229,Entries!N:P,3,FALSE))</f>
        <v>1</v>
      </c>
      <c r="X2229"/>
      <c r="Y2229"/>
      <c r="Z2229" s="98"/>
      <c r="AA2229" s="98"/>
      <c r="AB2229" s="98"/>
      <c r="AC2229" s="99" t="s">
        <v>5652</v>
      </c>
      <c r="AD2229" s="98" t="s">
        <v>263</v>
      </c>
      <c r="AE2229" s="98" t="s">
        <v>263</v>
      </c>
      <c r="AF2229" s="98" t="s">
        <v>263</v>
      </c>
      <c r="AG2229" s="98" t="s">
        <v>11136</v>
      </c>
      <c r="AH2229" s="98"/>
      <c r="AI2229" s="98"/>
      <c r="AJ2229" s="98">
        <v>5</v>
      </c>
      <c r="AK2229" s="98" t="s">
        <v>95</v>
      </c>
      <c r="AL2229" s="98"/>
      <c r="AM2229" s="33"/>
      <c r="AN2229" s="32" t="s">
        <v>133</v>
      </c>
      <c r="AO2229" s="98" t="s">
        <v>134</v>
      </c>
      <c r="AP2229" s="33" t="s">
        <v>160</v>
      </c>
      <c r="AQ2229">
        <v>21104.411961049998</v>
      </c>
      <c r="AR2229" t="s">
        <v>13246</v>
      </c>
      <c r="AS2229" t="s">
        <v>11225</v>
      </c>
      <c r="AT2229" t="s">
        <v>14906</v>
      </c>
      <c r="AU2229">
        <v>53.051600000000001</v>
      </c>
      <c r="AV2229" s="98">
        <v>0.9259249008177779</v>
      </c>
      <c r="AW2229">
        <v>83.489800000000002</v>
      </c>
      <c r="AX2229" s="98">
        <v>1.4571715986755556</v>
      </c>
      <c r="AY2229">
        <v>3.4199999999999998E-5</v>
      </c>
      <c r="AZ2229">
        <v>159.6388</v>
      </c>
      <c r="BA2229" s="98">
        <v>2.7862220942755558</v>
      </c>
      <c r="BB2229">
        <v>200.4614</v>
      </c>
      <c r="BC2229" s="98">
        <v>3.4987107252711112</v>
      </c>
      <c r="BD2229">
        <v>15.06401526</v>
      </c>
      <c r="BE2229" s="96">
        <f t="shared" si="280"/>
        <v>6925.3448414901059</v>
      </c>
      <c r="BF2229" s="96">
        <f t="shared" si="281"/>
        <v>554.58168828368434</v>
      </c>
      <c r="BG2229" s="96">
        <f t="shared" si="282"/>
        <v>554.10799469652738</v>
      </c>
      <c r="BH2229">
        <v>6931.717286358602</v>
      </c>
      <c r="BI2229">
        <v>1.159107989771933E-3</v>
      </c>
      <c r="BJ2229">
        <v>0.92625591510846084</v>
      </c>
      <c r="BK2229">
        <v>1.4571719009647599</v>
      </c>
      <c r="BL2229">
        <v>0.85584393930645131</v>
      </c>
      <c r="BM2229">
        <v>5.4290898670478436</v>
      </c>
      <c r="BN2229">
        <v>0.92592530954657226</v>
      </c>
      <c r="BO2229">
        <v>1.4571719037011039</v>
      </c>
      <c r="BP2229">
        <v>9.7219038843829873E-4</v>
      </c>
      <c r="BQ2229">
        <v>0.85584393930645131</v>
      </c>
      <c r="BR2229">
        <v>6925.6262038109498</v>
      </c>
      <c r="BS2229" s="96">
        <v>561.35923104021185</v>
      </c>
      <c r="BT2229" s="96">
        <v>547.89317658168784</v>
      </c>
      <c r="BU2229">
        <v>5.4290898670478436</v>
      </c>
      <c r="BV2229" s="65" t="str">
        <f t="shared" si="283"/>
        <v>Starlink</v>
      </c>
      <c r="BW2229" s="32" t="s">
        <v>192</v>
      </c>
      <c r="BX2229" s="98">
        <v>3.3</v>
      </c>
      <c r="BY2229" s="21">
        <v>0.2</v>
      </c>
      <c r="BZ2229" s="98">
        <v>9</v>
      </c>
      <c r="CA2229" s="98">
        <v>25.52</v>
      </c>
      <c r="CB2229" s="98">
        <v>1.1950000000000001</v>
      </c>
      <c r="CC2229" s="98">
        <v>14.9102735294118</v>
      </c>
      <c r="CD2229" s="98">
        <v>0.2</v>
      </c>
      <c r="CE2229" s="98">
        <v>2.8</v>
      </c>
      <c r="CF2229" s="33">
        <v>9</v>
      </c>
      <c r="CG2229" s="32">
        <v>260</v>
      </c>
      <c r="CH2229" s="98">
        <v>260</v>
      </c>
      <c r="CI2229" s="98">
        <v>220</v>
      </c>
      <c r="CJ2229" s="98">
        <f>Population!$CG2229-Population!$CI2229</f>
        <v>40</v>
      </c>
      <c r="CK2229" s="120">
        <f>_xlfn.DAYS(Entries!$AY$2,Population!H2229)</f>
        <v>166</v>
      </c>
      <c r="CL2229" s="120">
        <f t="shared" si="284"/>
        <v>1825</v>
      </c>
      <c r="CM2229" s="122">
        <f>Entries!$AY$5</f>
        <v>0.15</v>
      </c>
      <c r="CN2229" s="122">
        <f t="shared" si="286"/>
        <v>0.15384615384615385</v>
      </c>
      <c r="CO2229" s="121">
        <f t="shared" si="285"/>
        <v>0.92268493150684927</v>
      </c>
      <c r="CP2229" s="32" t="s">
        <v>5654</v>
      </c>
      <c r="CQ2229" s="98">
        <v>4</v>
      </c>
      <c r="CR2229" s="98" t="s">
        <v>95</v>
      </c>
      <c r="CS2229" s="98"/>
      <c r="CT2229" s="33"/>
      <c r="CU2229" s="32" t="s">
        <v>5655</v>
      </c>
      <c r="CV2229" s="98" t="s">
        <v>5651</v>
      </c>
      <c r="CW2229" s="98" t="s">
        <v>157</v>
      </c>
      <c r="CX2229" s="98" t="s">
        <v>5652</v>
      </c>
      <c r="CY2229" s="98" t="s">
        <v>107</v>
      </c>
      <c r="CZ2229" s="98" t="s">
        <v>755</v>
      </c>
      <c r="DA2229" s="33"/>
      <c r="DB2229" s="17" t="s">
        <v>15463</v>
      </c>
      <c r="DC2229" s="17" t="s">
        <v>15500</v>
      </c>
      <c r="DD2229" s="17">
        <v>1</v>
      </c>
      <c r="DE2229" s="17" t="s">
        <v>15500</v>
      </c>
      <c r="DF2229" s="17" t="s">
        <v>15500</v>
      </c>
      <c r="DG2229" s="23" t="s">
        <v>11174</v>
      </c>
      <c r="DH2229" s="145"/>
    </row>
    <row r="2230" spans="1:112" s="17" customFormat="1" x14ac:dyDescent="0.25">
      <c r="A2230" s="30" t="s">
        <v>8036</v>
      </c>
      <c r="B2230" s="96">
        <v>1</v>
      </c>
      <c r="C2230" s="152" t="s">
        <v>11188</v>
      </c>
      <c r="D2230" s="96" t="s">
        <v>5649</v>
      </c>
      <c r="E2230" s="96">
        <v>47137</v>
      </c>
      <c r="F2230" s="96" t="s">
        <v>8037</v>
      </c>
      <c r="G2230" s="31">
        <v>65507</v>
      </c>
      <c r="H2230" s="43">
        <v>44159</v>
      </c>
      <c r="I2230" s="96" t="s">
        <v>221</v>
      </c>
      <c r="J2230" s="96"/>
      <c r="K2230" s="96"/>
      <c r="L2230" s="96" t="s">
        <v>285</v>
      </c>
      <c r="M2230" s="124" t="s">
        <v>156</v>
      </c>
      <c r="N2230" s="96" t="s">
        <v>156</v>
      </c>
      <c r="O2230" s="124" t="s">
        <v>157</v>
      </c>
      <c r="P2230" s="96" t="str">
        <f>VLOOKUP(N2230,Entries!J:K,2,FALSE)</f>
        <v>UNITED STATES OF AMERICA</v>
      </c>
      <c r="Q2230" s="123" t="s">
        <v>5651</v>
      </c>
      <c r="R2230" s="30" t="s">
        <v>5651</v>
      </c>
      <c r="S2230" s="96" t="s">
        <v>156</v>
      </c>
      <c r="T2230" s="124" t="s">
        <v>157</v>
      </c>
      <c r="U2230" s="125" t="s">
        <v>159</v>
      </c>
      <c r="V2230" s="31" t="s">
        <v>159</v>
      </c>
      <c r="W2230" s="64">
        <f>IF(VLOOKUP(R2230,Entries!N:P,3,FALSE)=V2230,1,VLOOKUP(R2230,Entries!N:P,3,FALSE))</f>
        <v>1</v>
      </c>
      <c r="X2230" s="124"/>
      <c r="Y2230" s="124"/>
      <c r="Z2230" s="96"/>
      <c r="AA2230" s="96"/>
      <c r="AB2230" s="96"/>
      <c r="AC2230" s="97" t="s">
        <v>5652</v>
      </c>
      <c r="AD2230" s="96" t="s">
        <v>263</v>
      </c>
      <c r="AE2230" s="96" t="s">
        <v>263</v>
      </c>
      <c r="AF2230" s="96" t="s">
        <v>263</v>
      </c>
      <c r="AG2230" s="96" t="s">
        <v>11136</v>
      </c>
      <c r="AH2230" s="96"/>
      <c r="AI2230" s="96"/>
      <c r="AJ2230" s="96">
        <v>5</v>
      </c>
      <c r="AK2230" s="96" t="s">
        <v>95</v>
      </c>
      <c r="AL2230" s="96"/>
      <c r="AM2230" s="31"/>
      <c r="AN2230" s="30" t="s">
        <v>133</v>
      </c>
      <c r="AO2230" s="96" t="s">
        <v>134</v>
      </c>
      <c r="AP2230" s="31" t="s">
        <v>160</v>
      </c>
      <c r="AQ2230">
        <v>21104.583344909999</v>
      </c>
      <c r="AR2230" t="s">
        <v>14907</v>
      </c>
      <c r="AS2230" t="s">
        <v>11225</v>
      </c>
      <c r="AT2230" t="s">
        <v>14908</v>
      </c>
      <c r="AU2230">
        <v>53.053899999999999</v>
      </c>
      <c r="AV2230" s="96">
        <v>0.92596504338222219</v>
      </c>
      <c r="AW2230">
        <v>47.706800000000001</v>
      </c>
      <c r="AX2230" s="96">
        <v>0.83264056236444439</v>
      </c>
      <c r="AY2230">
        <v>1.8210000000000001E-4</v>
      </c>
      <c r="AZ2230">
        <v>73.045599999999993</v>
      </c>
      <c r="BA2230" s="96">
        <v>1.2748859588622221</v>
      </c>
      <c r="BB2230">
        <v>84.388000000000005</v>
      </c>
      <c r="BC2230" s="96">
        <v>1.4728481427555558</v>
      </c>
      <c r="BD2230">
        <v>15.06386084</v>
      </c>
      <c r="BE2230" s="96">
        <f t="shared" si="280"/>
        <v>6925.3921693269931</v>
      </c>
      <c r="BF2230" s="96">
        <f t="shared" si="281"/>
        <v>555.65328324102757</v>
      </c>
      <c r="BG2230" s="96">
        <f t="shared" si="282"/>
        <v>553.13105541295863</v>
      </c>
      <c r="BH2230">
        <v>6929.9893641301396</v>
      </c>
      <c r="BI2230">
        <v>1.504285894508562E-3</v>
      </c>
      <c r="BJ2230">
        <v>0.92619952701406705</v>
      </c>
      <c r="BK2230">
        <v>0.8323485138566773</v>
      </c>
      <c r="BL2230">
        <v>1.841340244176332</v>
      </c>
      <c r="BM2230">
        <v>0.90610475832074178</v>
      </c>
      <c r="BN2230">
        <v>0.9259653876916718</v>
      </c>
      <c r="BO2230">
        <v>0.83264054343534721</v>
      </c>
      <c r="BP2230">
        <v>1.119752326462861E-3</v>
      </c>
      <c r="BQ2230">
        <v>1.841340244176332</v>
      </c>
      <c r="BR2230">
        <v>6925.6719713970397</v>
      </c>
      <c r="BS2230" s="96">
        <v>562.42700869932924</v>
      </c>
      <c r="BT2230" s="96">
        <v>546.91693409474919</v>
      </c>
      <c r="BU2230">
        <v>0.90610475832074178</v>
      </c>
      <c r="BV2230" s="60" t="str">
        <f t="shared" si="283"/>
        <v>Starlink</v>
      </c>
      <c r="BW2230" s="30" t="s">
        <v>192</v>
      </c>
      <c r="BX2230" s="96">
        <v>3.3</v>
      </c>
      <c r="BY2230" s="16">
        <v>0.2</v>
      </c>
      <c r="BZ2230" s="96">
        <v>9</v>
      </c>
      <c r="CA2230" s="96">
        <v>25.52</v>
      </c>
      <c r="CB2230" s="96">
        <v>1.1950000000000001</v>
      </c>
      <c r="CC2230" s="96">
        <v>14.9102735294118</v>
      </c>
      <c r="CD2230" s="96">
        <v>0.2</v>
      </c>
      <c r="CE2230" s="96">
        <v>2.8</v>
      </c>
      <c r="CF2230" s="31">
        <v>9</v>
      </c>
      <c r="CG2230" s="30">
        <v>260</v>
      </c>
      <c r="CH2230" s="96">
        <v>260</v>
      </c>
      <c r="CI2230" s="96">
        <v>220</v>
      </c>
      <c r="CJ2230" s="96">
        <f>Population!$CG2230-Population!$CI2230</f>
        <v>40</v>
      </c>
      <c r="CK2230" s="118">
        <f>_xlfn.DAYS(Entries!$AY$2,Population!H2230)</f>
        <v>135</v>
      </c>
      <c r="CL2230" s="118">
        <f t="shared" si="284"/>
        <v>1825</v>
      </c>
      <c r="CM2230" s="117">
        <f>Entries!$AY$5</f>
        <v>0.15</v>
      </c>
      <c r="CN2230" s="117">
        <f t="shared" si="286"/>
        <v>0.15384615384615385</v>
      </c>
      <c r="CO2230" s="119">
        <f t="shared" si="285"/>
        <v>0.93712328767123287</v>
      </c>
      <c r="CP2230" s="30" t="s">
        <v>5654</v>
      </c>
      <c r="CQ2230" s="96">
        <v>4</v>
      </c>
      <c r="CR2230" s="96" t="s">
        <v>95</v>
      </c>
      <c r="CS2230" s="96"/>
      <c r="CT2230" s="31"/>
      <c r="CU2230" s="30" t="s">
        <v>5655</v>
      </c>
      <c r="CV2230" s="96" t="s">
        <v>5651</v>
      </c>
      <c r="CW2230" s="96" t="s">
        <v>157</v>
      </c>
      <c r="CX2230" s="96" t="s">
        <v>5652</v>
      </c>
      <c r="CY2230" s="96" t="s">
        <v>107</v>
      </c>
      <c r="CZ2230" s="96" t="s">
        <v>755</v>
      </c>
      <c r="DA2230" s="31"/>
      <c r="DB2230" s="17" t="s">
        <v>15463</v>
      </c>
      <c r="DC2230" s="17" t="s">
        <v>15500</v>
      </c>
      <c r="DD2230" s="17">
        <v>1</v>
      </c>
      <c r="DE2230" s="17" t="s">
        <v>15500</v>
      </c>
      <c r="DF2230" s="17" t="s">
        <v>15500</v>
      </c>
      <c r="DG2230" s="23" t="s">
        <v>11174</v>
      </c>
      <c r="DH2230" s="145"/>
    </row>
    <row r="2231" spans="1:112" s="17" customFormat="1" x14ac:dyDescent="0.25">
      <c r="A2231" s="32" t="s">
        <v>8039</v>
      </c>
      <c r="B2231" s="98">
        <v>1</v>
      </c>
      <c r="C2231" s="149" t="s">
        <v>11188</v>
      </c>
      <c r="D2231" s="98" t="s">
        <v>5649</v>
      </c>
      <c r="E2231" s="98">
        <v>47138</v>
      </c>
      <c r="F2231" s="98" t="s">
        <v>8040</v>
      </c>
      <c r="G2231" s="33">
        <v>65508</v>
      </c>
      <c r="H2231" s="44">
        <v>44159</v>
      </c>
      <c r="I2231" s="98" t="s">
        <v>221</v>
      </c>
      <c r="J2231" s="98"/>
      <c r="K2231" s="98"/>
      <c r="L2231" s="98" t="s">
        <v>285</v>
      </c>
      <c r="M2231" t="s">
        <v>156</v>
      </c>
      <c r="N2231" s="98" t="s">
        <v>156</v>
      </c>
      <c r="O2231" t="s">
        <v>157</v>
      </c>
      <c r="P2231" s="64" t="str">
        <f>VLOOKUP(N2231,Entries!J:K,2,FALSE)</f>
        <v>UNITED STATES OF AMERICA</v>
      </c>
      <c r="Q2231" s="38" t="s">
        <v>5651</v>
      </c>
      <c r="R2231" s="32" t="s">
        <v>5651</v>
      </c>
      <c r="S2231" s="98" t="s">
        <v>156</v>
      </c>
      <c r="T2231" t="s">
        <v>157</v>
      </c>
      <c r="U2231" s="39" t="s">
        <v>159</v>
      </c>
      <c r="V2231" s="33" t="s">
        <v>159</v>
      </c>
      <c r="W2231" s="64">
        <f>IF(VLOOKUP(R2231,Entries!N:P,3,FALSE)=V2231,1,VLOOKUP(R2231,Entries!N:P,3,FALSE))</f>
        <v>1</v>
      </c>
      <c r="X2231"/>
      <c r="Y2231"/>
      <c r="Z2231" s="98"/>
      <c r="AA2231" s="98"/>
      <c r="AB2231" s="98"/>
      <c r="AC2231" s="99" t="s">
        <v>5652</v>
      </c>
      <c r="AD2231" s="98" t="s">
        <v>263</v>
      </c>
      <c r="AE2231" s="98" t="s">
        <v>263</v>
      </c>
      <c r="AF2231" s="98" t="s">
        <v>263</v>
      </c>
      <c r="AG2231" s="98" t="s">
        <v>11136</v>
      </c>
      <c r="AH2231" s="98"/>
      <c r="AI2231" s="98"/>
      <c r="AJ2231" s="98">
        <v>5</v>
      </c>
      <c r="AK2231" s="98" t="s">
        <v>95</v>
      </c>
      <c r="AL2231" s="98"/>
      <c r="AM2231" s="33"/>
      <c r="AN2231" s="32" t="s">
        <v>133</v>
      </c>
      <c r="AO2231" s="98" t="s">
        <v>134</v>
      </c>
      <c r="AP2231" s="33" t="s">
        <v>160</v>
      </c>
      <c r="AQ2231">
        <v>21104.583344909999</v>
      </c>
      <c r="AR2231" t="s">
        <v>14909</v>
      </c>
      <c r="AS2231" t="s">
        <v>11225</v>
      </c>
      <c r="AT2231" t="s">
        <v>14910</v>
      </c>
      <c r="AU2231">
        <v>53.055700000000002</v>
      </c>
      <c r="AV2231" s="98">
        <v>0.9259964593022223</v>
      </c>
      <c r="AW2231">
        <v>52.7254</v>
      </c>
      <c r="AX2231" s="98">
        <v>0.92023163798222229</v>
      </c>
      <c r="AY2231">
        <v>1.852E-4</v>
      </c>
      <c r="AZ2231">
        <v>56.549799999999998</v>
      </c>
      <c r="BA2231" s="98">
        <v>0.98697999600888886</v>
      </c>
      <c r="BB2231">
        <v>278.46850000000001</v>
      </c>
      <c r="BC2231" s="98">
        <v>4.8601911769555555</v>
      </c>
      <c r="BD2231">
        <v>15.06407697</v>
      </c>
      <c r="BE2231" s="96">
        <f t="shared" si="280"/>
        <v>6925.3259283577463</v>
      </c>
      <c r="BF2231" s="96">
        <f t="shared" si="281"/>
        <v>555.60849871967821</v>
      </c>
      <c r="BG2231" s="96">
        <f t="shared" si="282"/>
        <v>553.0433579958144</v>
      </c>
      <c r="BH2231">
        <v>6929.4991638543142</v>
      </c>
      <c r="BI2231">
        <v>7.6352999286620666E-4</v>
      </c>
      <c r="BJ2231">
        <v>0.92620847515649862</v>
      </c>
      <c r="BK2231">
        <v>0.91991389599154083</v>
      </c>
      <c r="BL2231">
        <v>0.88288746628761938</v>
      </c>
      <c r="BM2231">
        <v>4.9639690718052982</v>
      </c>
      <c r="BN2231">
        <v>0.92599679148163538</v>
      </c>
      <c r="BO2231">
        <v>0.92023162384565271</v>
      </c>
      <c r="BP2231">
        <v>1.1057298414745001E-3</v>
      </c>
      <c r="BQ2231">
        <v>0.88288746628761938</v>
      </c>
      <c r="BR2231">
        <v>6925.6052271491171</v>
      </c>
      <c r="BS2231" s="96">
        <v>562.26307551904756</v>
      </c>
      <c r="BT2231" s="96">
        <v>546.94737877918669</v>
      </c>
      <c r="BU2231">
        <v>4.9639690718052982</v>
      </c>
      <c r="BV2231" s="65" t="str">
        <f t="shared" si="283"/>
        <v>Starlink</v>
      </c>
      <c r="BW2231" s="32" t="s">
        <v>192</v>
      </c>
      <c r="BX2231" s="98">
        <v>3.3</v>
      </c>
      <c r="BY2231" s="21">
        <v>0.2</v>
      </c>
      <c r="BZ2231" s="98">
        <v>9</v>
      </c>
      <c r="CA2231" s="98">
        <v>25.52</v>
      </c>
      <c r="CB2231" s="98">
        <v>1.1950000000000001</v>
      </c>
      <c r="CC2231" s="98">
        <v>14.9102735294118</v>
      </c>
      <c r="CD2231" s="98">
        <v>0.2</v>
      </c>
      <c r="CE2231" s="98">
        <v>2.8</v>
      </c>
      <c r="CF2231" s="33">
        <v>9</v>
      </c>
      <c r="CG2231" s="32">
        <v>260</v>
      </c>
      <c r="CH2231" s="98">
        <v>260</v>
      </c>
      <c r="CI2231" s="98">
        <v>220</v>
      </c>
      <c r="CJ2231" s="98">
        <f>Population!$CG2231-Population!$CI2231</f>
        <v>40</v>
      </c>
      <c r="CK2231" s="120">
        <f>_xlfn.DAYS(Entries!$AY$2,Population!H2231)</f>
        <v>135</v>
      </c>
      <c r="CL2231" s="120">
        <f t="shared" si="284"/>
        <v>1825</v>
      </c>
      <c r="CM2231" s="122">
        <f>Entries!$AY$5</f>
        <v>0.15</v>
      </c>
      <c r="CN2231" s="122">
        <f t="shared" si="286"/>
        <v>0.15384615384615385</v>
      </c>
      <c r="CO2231" s="121">
        <f t="shared" si="285"/>
        <v>0.93712328767123287</v>
      </c>
      <c r="CP2231" s="32" t="s">
        <v>5654</v>
      </c>
      <c r="CQ2231" s="98">
        <v>4</v>
      </c>
      <c r="CR2231" s="98" t="s">
        <v>95</v>
      </c>
      <c r="CS2231" s="98"/>
      <c r="CT2231" s="33"/>
      <c r="CU2231" s="32" t="s">
        <v>5655</v>
      </c>
      <c r="CV2231" s="98" t="s">
        <v>5651</v>
      </c>
      <c r="CW2231" s="98" t="s">
        <v>157</v>
      </c>
      <c r="CX2231" s="98" t="s">
        <v>5652</v>
      </c>
      <c r="CY2231" s="98" t="s">
        <v>107</v>
      </c>
      <c r="CZ2231" s="98" t="s">
        <v>755</v>
      </c>
      <c r="DA2231" s="33"/>
      <c r="DB2231" s="17" t="s">
        <v>15463</v>
      </c>
      <c r="DC2231" s="17" t="s">
        <v>15500</v>
      </c>
      <c r="DD2231" s="17">
        <v>1</v>
      </c>
      <c r="DE2231" s="17" t="s">
        <v>15500</v>
      </c>
      <c r="DF2231" s="17" t="s">
        <v>15500</v>
      </c>
      <c r="DG2231" s="23" t="s">
        <v>11174</v>
      </c>
      <c r="DH2231" s="145"/>
    </row>
    <row r="2232" spans="1:112" s="17" customFormat="1" x14ac:dyDescent="0.25">
      <c r="A2232" s="30" t="s">
        <v>8042</v>
      </c>
      <c r="B2232" s="96">
        <v>1</v>
      </c>
      <c r="C2232" s="152" t="s">
        <v>11188</v>
      </c>
      <c r="D2232" s="96" t="s">
        <v>5649</v>
      </c>
      <c r="E2232" s="96">
        <v>46783</v>
      </c>
      <c r="F2232" s="96" t="s">
        <v>8043</v>
      </c>
      <c r="G2232" s="31">
        <v>65061</v>
      </c>
      <c r="H2232" s="43">
        <v>44128</v>
      </c>
      <c r="I2232" s="96" t="s">
        <v>221</v>
      </c>
      <c r="J2232" s="96"/>
      <c r="K2232" s="96"/>
      <c r="L2232" s="96" t="s">
        <v>285</v>
      </c>
      <c r="M2232" s="124" t="s">
        <v>156</v>
      </c>
      <c r="N2232" s="96" t="s">
        <v>156</v>
      </c>
      <c r="O2232" s="124" t="s">
        <v>157</v>
      </c>
      <c r="P2232" s="96" t="str">
        <f>VLOOKUP(N2232,Entries!J:K,2,FALSE)</f>
        <v>UNITED STATES OF AMERICA</v>
      </c>
      <c r="Q2232" s="123" t="s">
        <v>5651</v>
      </c>
      <c r="R2232" s="30" t="s">
        <v>5651</v>
      </c>
      <c r="S2232" s="96" t="s">
        <v>156</v>
      </c>
      <c r="T2232" s="124" t="s">
        <v>157</v>
      </c>
      <c r="U2232" s="125" t="s">
        <v>159</v>
      </c>
      <c r="V2232" s="31" t="s">
        <v>159</v>
      </c>
      <c r="W2232" s="64">
        <f>IF(VLOOKUP(R2232,Entries!N:P,3,FALSE)=V2232,1,VLOOKUP(R2232,Entries!N:P,3,FALSE))</f>
        <v>1</v>
      </c>
      <c r="X2232" s="124"/>
      <c r="Y2232" s="124"/>
      <c r="Z2232" s="96"/>
      <c r="AA2232" s="96"/>
      <c r="AB2232" s="96"/>
      <c r="AC2232" s="97" t="s">
        <v>5652</v>
      </c>
      <c r="AD2232" s="96" t="s">
        <v>263</v>
      </c>
      <c r="AE2232" s="96" t="s">
        <v>263</v>
      </c>
      <c r="AF2232" s="96" t="s">
        <v>263</v>
      </c>
      <c r="AG2232" s="96" t="s">
        <v>11136</v>
      </c>
      <c r="AH2232" s="96"/>
      <c r="AI2232" s="96"/>
      <c r="AJ2232" s="96">
        <v>5</v>
      </c>
      <c r="AK2232" s="96" t="s">
        <v>95</v>
      </c>
      <c r="AL2232" s="96"/>
      <c r="AM2232" s="31"/>
      <c r="AN2232" s="30" t="s">
        <v>133</v>
      </c>
      <c r="AO2232" s="96" t="s">
        <v>134</v>
      </c>
      <c r="AP2232" s="31" t="s">
        <v>160</v>
      </c>
      <c r="AQ2232">
        <v>21104.331356580002</v>
      </c>
      <c r="AR2232" t="s">
        <v>14911</v>
      </c>
      <c r="AS2232" t="s">
        <v>11225</v>
      </c>
      <c r="AT2232" t="s">
        <v>14912</v>
      </c>
      <c r="AU2232">
        <v>53.051000000000002</v>
      </c>
      <c r="AV2232" s="96">
        <v>0.92591442884444441</v>
      </c>
      <c r="AW2232">
        <v>68.852599999999995</v>
      </c>
      <c r="AX2232" s="96">
        <v>1.2017043185511112</v>
      </c>
      <c r="AY2232">
        <v>1.5459999999999999E-4</v>
      </c>
      <c r="AZ2232">
        <v>68.243499999999997</v>
      </c>
      <c r="BA2232" s="96">
        <v>1.1910735202888889</v>
      </c>
      <c r="BB2232">
        <v>291.87180000000001</v>
      </c>
      <c r="BC2232" s="96">
        <v>5.0941228439200001</v>
      </c>
      <c r="BD2232">
        <v>15.063996639999999</v>
      </c>
      <c r="BE2232" s="96">
        <f t="shared" si="280"/>
        <v>6925.3505482489627</v>
      </c>
      <c r="BF2232" s="96">
        <f t="shared" si="281"/>
        <v>555.42120744372096</v>
      </c>
      <c r="BG2232" s="96">
        <f t="shared" si="282"/>
        <v>553.27988905420352</v>
      </c>
      <c r="BH2232">
        <v>6931.7237189177858</v>
      </c>
      <c r="BI2232">
        <v>1.3173293065763399E-3</v>
      </c>
      <c r="BJ2232">
        <v>0.92624544474423076</v>
      </c>
      <c r="BK2232">
        <v>1.201704568070133</v>
      </c>
      <c r="BL2232">
        <v>0.87016133058839285</v>
      </c>
      <c r="BM2232">
        <v>5.4150361251490233</v>
      </c>
      <c r="BN2232">
        <v>0.92591483756201209</v>
      </c>
      <c r="BO2232">
        <v>1.2017045708515881</v>
      </c>
      <c r="BP2232">
        <v>1.092178250436743E-3</v>
      </c>
      <c r="BQ2232">
        <v>0.87016133058839285</v>
      </c>
      <c r="BR2232">
        <v>6925.6320056689428</v>
      </c>
      <c r="BS2232" s="96">
        <v>562.19603031606312</v>
      </c>
      <c r="BT2232" s="96">
        <v>547.06798102182256</v>
      </c>
      <c r="BU2232">
        <v>5.4150361251490233</v>
      </c>
      <c r="BV2232" s="60" t="str">
        <f t="shared" si="283"/>
        <v>Starlink</v>
      </c>
      <c r="BW2232" s="30" t="s">
        <v>192</v>
      </c>
      <c r="BX2232" s="96">
        <v>3.3</v>
      </c>
      <c r="BY2232" s="16">
        <v>0.2</v>
      </c>
      <c r="BZ2232" s="96">
        <v>9</v>
      </c>
      <c r="CA2232" s="96">
        <v>25.52</v>
      </c>
      <c r="CB2232" s="96">
        <v>1.1950000000000001</v>
      </c>
      <c r="CC2232" s="96">
        <v>14.9102735294118</v>
      </c>
      <c r="CD2232" s="96">
        <v>0.2</v>
      </c>
      <c r="CE2232" s="96">
        <v>2.8</v>
      </c>
      <c r="CF2232" s="31">
        <v>9</v>
      </c>
      <c r="CG2232" s="30">
        <v>260</v>
      </c>
      <c r="CH2232" s="96">
        <v>260</v>
      </c>
      <c r="CI2232" s="96">
        <v>220</v>
      </c>
      <c r="CJ2232" s="96">
        <f>Population!$CG2232-Population!$CI2232</f>
        <v>40</v>
      </c>
      <c r="CK2232" s="118">
        <f>_xlfn.DAYS(Entries!$AY$2,Population!H2232)</f>
        <v>166</v>
      </c>
      <c r="CL2232" s="118">
        <f t="shared" si="284"/>
        <v>1825</v>
      </c>
      <c r="CM2232" s="117">
        <f>Entries!$AY$5</f>
        <v>0.15</v>
      </c>
      <c r="CN2232" s="117">
        <f t="shared" si="286"/>
        <v>0.15384615384615385</v>
      </c>
      <c r="CO2232" s="119">
        <f t="shared" si="285"/>
        <v>0.92268493150684927</v>
      </c>
      <c r="CP2232" s="30" t="s">
        <v>5654</v>
      </c>
      <c r="CQ2232" s="96">
        <v>4</v>
      </c>
      <c r="CR2232" s="96" t="s">
        <v>95</v>
      </c>
      <c r="CS2232" s="96"/>
      <c r="CT2232" s="31"/>
      <c r="CU2232" s="30" t="s">
        <v>5655</v>
      </c>
      <c r="CV2232" s="96" t="s">
        <v>5651</v>
      </c>
      <c r="CW2232" s="96" t="s">
        <v>157</v>
      </c>
      <c r="CX2232" s="96" t="s">
        <v>5652</v>
      </c>
      <c r="CY2232" s="96" t="s">
        <v>107</v>
      </c>
      <c r="CZ2232" s="96" t="s">
        <v>755</v>
      </c>
      <c r="DA2232" s="31"/>
      <c r="DB2232" s="17" t="s">
        <v>15463</v>
      </c>
      <c r="DC2232" s="17" t="s">
        <v>15500</v>
      </c>
      <c r="DD2232" s="17">
        <v>1</v>
      </c>
      <c r="DE2232" s="17" t="s">
        <v>15500</v>
      </c>
      <c r="DF2232" s="17" t="s">
        <v>15500</v>
      </c>
      <c r="DG2232" s="23" t="s">
        <v>11174</v>
      </c>
      <c r="DH2232" s="145"/>
    </row>
    <row r="2233" spans="1:112" s="17" customFormat="1" x14ac:dyDescent="0.25">
      <c r="A2233" s="32" t="s">
        <v>8045</v>
      </c>
      <c r="B2233" s="18">
        <v>1</v>
      </c>
      <c r="C2233" s="149" t="s">
        <v>11188</v>
      </c>
      <c r="D2233" s="18" t="s">
        <v>5649</v>
      </c>
      <c r="E2233" s="18">
        <v>47139</v>
      </c>
      <c r="F2233" s="18" t="s">
        <v>8046</v>
      </c>
      <c r="G2233" s="33">
        <v>65509</v>
      </c>
      <c r="H2233" s="44">
        <v>44159</v>
      </c>
      <c r="I2233" s="98" t="s">
        <v>221</v>
      </c>
      <c r="J2233" s="98"/>
      <c r="K2233" s="98"/>
      <c r="L2233" s="18" t="s">
        <v>285</v>
      </c>
      <c r="M2233" t="s">
        <v>156</v>
      </c>
      <c r="N2233" s="18" t="s">
        <v>156</v>
      </c>
      <c r="O2233" t="s">
        <v>157</v>
      </c>
      <c r="P2233" s="64" t="str">
        <f>VLOOKUP(N2233,Entries!J:K,2,FALSE)</f>
        <v>UNITED STATES OF AMERICA</v>
      </c>
      <c r="Q2233" s="38" t="s">
        <v>5651</v>
      </c>
      <c r="R2233" s="32" t="s">
        <v>5651</v>
      </c>
      <c r="S2233" s="18" t="s">
        <v>156</v>
      </c>
      <c r="T2233" t="s">
        <v>157</v>
      </c>
      <c r="U2233" s="39" t="s">
        <v>159</v>
      </c>
      <c r="V2233" s="33" t="s">
        <v>159</v>
      </c>
      <c r="W2233" s="64">
        <f>IF(VLOOKUP(R2233,Entries!N:P,3,FALSE)=V2233,1,VLOOKUP(R2233,Entries!N:P,3,FALSE))</f>
        <v>1</v>
      </c>
      <c r="X2233"/>
      <c r="Y2233"/>
      <c r="Z2233" s="18"/>
      <c r="AA2233" s="18"/>
      <c r="AB2233" s="98"/>
      <c r="AC2233" s="99" t="s">
        <v>5652</v>
      </c>
      <c r="AD2233" s="18" t="s">
        <v>263</v>
      </c>
      <c r="AE2233" s="18" t="s">
        <v>263</v>
      </c>
      <c r="AF2233" s="98" t="s">
        <v>263</v>
      </c>
      <c r="AG2233" s="98" t="s">
        <v>11136</v>
      </c>
      <c r="AH2233" s="98"/>
      <c r="AI2233" s="18"/>
      <c r="AJ2233" s="18">
        <v>5</v>
      </c>
      <c r="AK2233" s="18" t="s">
        <v>95</v>
      </c>
      <c r="AL2233" s="18"/>
      <c r="AM2233" s="33"/>
      <c r="AN2233" s="32" t="s">
        <v>133</v>
      </c>
      <c r="AO2233" s="18" t="s">
        <v>134</v>
      </c>
      <c r="AP2233" s="33" t="s">
        <v>160</v>
      </c>
      <c r="AQ2233">
        <v>21104.583344909999</v>
      </c>
      <c r="AR2233" t="s">
        <v>14913</v>
      </c>
      <c r="AS2233" t="s">
        <v>11225</v>
      </c>
      <c r="AT2233" t="s">
        <v>14914</v>
      </c>
      <c r="AU2233">
        <v>53.048299999999998</v>
      </c>
      <c r="AV2233" s="98">
        <v>0.92586730496444447</v>
      </c>
      <c r="AW2233">
        <v>62.731900000000003</v>
      </c>
      <c r="AX2233" s="98">
        <v>1.0948779732488891</v>
      </c>
      <c r="AY2233">
        <v>8.7800000000000006E-5</v>
      </c>
      <c r="AZ2233">
        <v>202.92250000000001</v>
      </c>
      <c r="BA2233" s="98">
        <v>3.5416650145555559</v>
      </c>
      <c r="BB2233">
        <v>157.01820000000001</v>
      </c>
      <c r="BC2233" s="98">
        <v>2.7404840054133337</v>
      </c>
      <c r="BD2233">
        <v>15.06423101</v>
      </c>
      <c r="BE2233" s="96">
        <f t="shared" si="280"/>
        <v>6925.2787181141266</v>
      </c>
      <c r="BF2233" s="96">
        <f t="shared" si="281"/>
        <v>554.88675758557656</v>
      </c>
      <c r="BG2233" s="96">
        <f t="shared" si="282"/>
        <v>553.67067864267665</v>
      </c>
      <c r="BH2233">
        <v>6931.6506999417061</v>
      </c>
      <c r="BI2233">
        <v>1.0894976780809671E-3</v>
      </c>
      <c r="BJ2233">
        <v>0.92619833166482923</v>
      </c>
      <c r="BK2233">
        <v>1.0948759718637431</v>
      </c>
      <c r="BL2233">
        <v>0.85964482628272165</v>
      </c>
      <c r="BM2233">
        <v>5.4225029039200923</v>
      </c>
      <c r="BN2233">
        <v>0.92586771382186983</v>
      </c>
      <c r="BO2233">
        <v>1.094878202574872</v>
      </c>
      <c r="BP2233">
        <v>9.3450208739944058E-4</v>
      </c>
      <c r="BQ2233">
        <v>0.85964482628272165</v>
      </c>
      <c r="BR2233">
        <v>6925.5606123294247</v>
      </c>
      <c r="BS2233" s="96">
        <v>561.0325631780579</v>
      </c>
      <c r="BT2233" s="96">
        <v>548.08866148079142</v>
      </c>
      <c r="BU2233">
        <v>5.4225029039200923</v>
      </c>
      <c r="BV2233" s="65" t="str">
        <f t="shared" si="283"/>
        <v>Starlink</v>
      </c>
      <c r="BW2233" s="32" t="s">
        <v>192</v>
      </c>
      <c r="BX2233" s="18">
        <v>3.3</v>
      </c>
      <c r="BY2233" s="21">
        <v>0.2</v>
      </c>
      <c r="BZ2233" s="18">
        <v>9</v>
      </c>
      <c r="CA2233" s="18">
        <v>25.52</v>
      </c>
      <c r="CB2233" s="18">
        <v>1.1950000000000001</v>
      </c>
      <c r="CC2233" s="18">
        <v>14.9102735294118</v>
      </c>
      <c r="CD2233" s="18">
        <v>0.2</v>
      </c>
      <c r="CE2233" s="18">
        <v>2.8</v>
      </c>
      <c r="CF2233" s="33">
        <v>9</v>
      </c>
      <c r="CG2233" s="32">
        <v>260</v>
      </c>
      <c r="CH2233" s="18">
        <v>260</v>
      </c>
      <c r="CI2233" s="18">
        <v>220</v>
      </c>
      <c r="CJ2233" s="98">
        <f>Population!$CG2233-Population!$CI2233</f>
        <v>40</v>
      </c>
      <c r="CK2233" s="120">
        <f>_xlfn.DAYS(Entries!$AY$2,Population!H2233)</f>
        <v>135</v>
      </c>
      <c r="CL2233" s="120">
        <f t="shared" si="284"/>
        <v>1825</v>
      </c>
      <c r="CM2233" s="122">
        <f>Entries!$AY$5</f>
        <v>0.15</v>
      </c>
      <c r="CN2233" s="122">
        <f t="shared" si="286"/>
        <v>0.15384615384615385</v>
      </c>
      <c r="CO2233" s="121">
        <f t="shared" si="285"/>
        <v>0.93712328767123287</v>
      </c>
      <c r="CP2233" s="32" t="s">
        <v>5654</v>
      </c>
      <c r="CQ2233" s="98">
        <v>4</v>
      </c>
      <c r="CR2233" s="18" t="s">
        <v>95</v>
      </c>
      <c r="CS2233" s="18"/>
      <c r="CT2233" s="33"/>
      <c r="CU2233" s="32" t="s">
        <v>5655</v>
      </c>
      <c r="CV2233" s="18" t="s">
        <v>5651</v>
      </c>
      <c r="CW2233" s="18" t="s">
        <v>157</v>
      </c>
      <c r="CX2233" s="18" t="s">
        <v>5652</v>
      </c>
      <c r="CY2233" s="18" t="s">
        <v>107</v>
      </c>
      <c r="CZ2233" s="18" t="s">
        <v>755</v>
      </c>
      <c r="DA2233" s="33"/>
      <c r="DB2233" s="17" t="s">
        <v>15463</v>
      </c>
      <c r="DC2233" s="17" t="s">
        <v>15500</v>
      </c>
      <c r="DD2233" s="17">
        <v>1</v>
      </c>
      <c r="DE2233" s="17" t="s">
        <v>15500</v>
      </c>
      <c r="DF2233" s="17" t="s">
        <v>15500</v>
      </c>
      <c r="DG2233" s="23" t="s">
        <v>11174</v>
      </c>
      <c r="DH2233" s="145"/>
    </row>
    <row r="2234" spans="1:112" s="17" customFormat="1" x14ac:dyDescent="0.25">
      <c r="A2234" s="30" t="s">
        <v>8048</v>
      </c>
      <c r="B2234" s="15">
        <v>1</v>
      </c>
      <c r="C2234" s="152" t="s">
        <v>11188</v>
      </c>
      <c r="D2234" s="15" t="s">
        <v>5649</v>
      </c>
      <c r="E2234" s="15">
        <v>47140</v>
      </c>
      <c r="F2234" s="15" t="s">
        <v>8049</v>
      </c>
      <c r="G2234" s="31">
        <v>65510</v>
      </c>
      <c r="H2234" s="43">
        <v>44159</v>
      </c>
      <c r="I2234" s="96" t="s">
        <v>221</v>
      </c>
      <c r="J2234" s="96"/>
      <c r="K2234" s="96"/>
      <c r="L2234" s="15" t="s">
        <v>285</v>
      </c>
      <c r="M2234" s="124" t="s">
        <v>156</v>
      </c>
      <c r="N2234" s="15" t="s">
        <v>156</v>
      </c>
      <c r="O2234" s="124" t="s">
        <v>157</v>
      </c>
      <c r="P2234" s="96" t="str">
        <f>VLOOKUP(N2234,Entries!J:K,2,FALSE)</f>
        <v>UNITED STATES OF AMERICA</v>
      </c>
      <c r="Q2234" s="123" t="s">
        <v>5651</v>
      </c>
      <c r="R2234" s="30" t="s">
        <v>5651</v>
      </c>
      <c r="S2234" s="15" t="s">
        <v>156</v>
      </c>
      <c r="T2234" s="124" t="s">
        <v>157</v>
      </c>
      <c r="U2234" s="125" t="s">
        <v>159</v>
      </c>
      <c r="V2234" s="31" t="s">
        <v>159</v>
      </c>
      <c r="W2234" s="64">
        <f>IF(VLOOKUP(R2234,Entries!N:P,3,FALSE)=V2234,1,VLOOKUP(R2234,Entries!N:P,3,FALSE))</f>
        <v>1</v>
      </c>
      <c r="X2234" s="124"/>
      <c r="Y2234" s="124"/>
      <c r="Z2234" s="15"/>
      <c r="AA2234" s="15"/>
      <c r="AB2234" s="96"/>
      <c r="AC2234" s="97" t="s">
        <v>5652</v>
      </c>
      <c r="AD2234" s="15" t="s">
        <v>263</v>
      </c>
      <c r="AE2234" s="15" t="s">
        <v>263</v>
      </c>
      <c r="AF2234" s="96" t="s">
        <v>263</v>
      </c>
      <c r="AG2234" s="96" t="s">
        <v>11136</v>
      </c>
      <c r="AH2234" s="96"/>
      <c r="AI2234" s="15"/>
      <c r="AJ2234" s="96">
        <v>5</v>
      </c>
      <c r="AK2234" s="15" t="s">
        <v>95</v>
      </c>
      <c r="AL2234" s="15"/>
      <c r="AM2234" s="31"/>
      <c r="AN2234" s="30" t="s">
        <v>133</v>
      </c>
      <c r="AO2234" s="15" t="s">
        <v>134</v>
      </c>
      <c r="AP2234" s="31" t="s">
        <v>160</v>
      </c>
      <c r="AQ2234">
        <v>21104.583344909999</v>
      </c>
      <c r="AR2234" t="s">
        <v>14915</v>
      </c>
      <c r="AS2234" t="s">
        <v>11225</v>
      </c>
      <c r="AT2234" t="s">
        <v>14916</v>
      </c>
      <c r="AU2234">
        <v>53.055500000000002</v>
      </c>
      <c r="AV2234" s="96">
        <v>0.92599296864444447</v>
      </c>
      <c r="AW2234">
        <v>57.419600000000003</v>
      </c>
      <c r="AX2234" s="96">
        <v>1.0021608666844446</v>
      </c>
      <c r="AY2234">
        <v>2.1499999999999999E-4</v>
      </c>
      <c r="AZ2234">
        <v>62.341500000000003</v>
      </c>
      <c r="BA2234" s="96">
        <v>1.0880642092666668</v>
      </c>
      <c r="BB2234">
        <v>297.72230000000002</v>
      </c>
      <c r="BC2234" s="96">
        <v>5.1962333105644447</v>
      </c>
      <c r="BD2234">
        <v>15.047700819999999</v>
      </c>
      <c r="BE2234" s="96">
        <f t="shared" si="280"/>
        <v>6930.3494916301215</v>
      </c>
      <c r="BF2234" s="96">
        <f t="shared" si="281"/>
        <v>560.83951677082223</v>
      </c>
      <c r="BG2234" s="96">
        <f t="shared" si="282"/>
        <v>557.85946648942172</v>
      </c>
      <c r="BH2234">
        <v>6936.7183865442676</v>
      </c>
      <c r="BI2234">
        <v>1.3783002492891881E-3</v>
      </c>
      <c r="BJ2234">
        <v>0.92632349201817255</v>
      </c>
      <c r="BK2234">
        <v>1.0021602551226281</v>
      </c>
      <c r="BL2234">
        <v>0.86827296202183912</v>
      </c>
      <c r="BM2234">
        <v>5.4160248906926238</v>
      </c>
      <c r="BN2234">
        <v>0.9259933767170434</v>
      </c>
      <c r="BO2234">
        <v>1.002161078108692</v>
      </c>
      <c r="BP2234">
        <v>1.1375995561064411E-3</v>
      </c>
      <c r="BQ2234">
        <v>0.86827296202183912</v>
      </c>
      <c r="BR2234">
        <v>6930.6300276821748</v>
      </c>
      <c r="BS2234" s="96">
        <v>567.51430932520452</v>
      </c>
      <c r="BT2234" s="96">
        <v>551.74574603914516</v>
      </c>
      <c r="BU2234">
        <v>5.4160248906926238</v>
      </c>
      <c r="BV2234" s="60" t="str">
        <f t="shared" si="283"/>
        <v>Starlink</v>
      </c>
      <c r="BW2234" s="30" t="s">
        <v>192</v>
      </c>
      <c r="BX2234" s="15">
        <v>3.3</v>
      </c>
      <c r="BY2234" s="16">
        <v>0.2</v>
      </c>
      <c r="BZ2234" s="15">
        <v>9</v>
      </c>
      <c r="CA2234" s="15">
        <v>25.52</v>
      </c>
      <c r="CB2234" s="15">
        <v>1.1950000000000001</v>
      </c>
      <c r="CC2234" s="15">
        <v>14.9102735294118</v>
      </c>
      <c r="CD2234" s="15">
        <v>0.2</v>
      </c>
      <c r="CE2234" s="15">
        <v>2.8</v>
      </c>
      <c r="CF2234" s="31">
        <v>9</v>
      </c>
      <c r="CG2234" s="30">
        <v>260</v>
      </c>
      <c r="CH2234" s="15">
        <v>260</v>
      </c>
      <c r="CI2234" s="15">
        <v>220</v>
      </c>
      <c r="CJ2234" s="96">
        <f>Population!$CG2234-Population!$CI2234</f>
        <v>40</v>
      </c>
      <c r="CK2234" s="118">
        <f>_xlfn.DAYS(Entries!$AY$2,Population!H2234)</f>
        <v>135</v>
      </c>
      <c r="CL2234" s="118">
        <f t="shared" si="284"/>
        <v>1825</v>
      </c>
      <c r="CM2234" s="117">
        <f>Entries!$AY$5</f>
        <v>0.15</v>
      </c>
      <c r="CN2234" s="117">
        <f t="shared" si="286"/>
        <v>0.15384615384615385</v>
      </c>
      <c r="CO2234" s="119">
        <f t="shared" si="285"/>
        <v>0.93712328767123287</v>
      </c>
      <c r="CP2234" s="30" t="s">
        <v>5654</v>
      </c>
      <c r="CQ2234" s="15">
        <v>4</v>
      </c>
      <c r="CR2234" s="15" t="s">
        <v>95</v>
      </c>
      <c r="CS2234" s="15"/>
      <c r="CT2234" s="31"/>
      <c r="CU2234" s="30" t="s">
        <v>5655</v>
      </c>
      <c r="CV2234" s="15" t="s">
        <v>5651</v>
      </c>
      <c r="CW2234" s="15" t="s">
        <v>157</v>
      </c>
      <c r="CX2234" s="15" t="s">
        <v>5652</v>
      </c>
      <c r="CY2234" s="15" t="s">
        <v>107</v>
      </c>
      <c r="CZ2234" s="15" t="s">
        <v>755</v>
      </c>
      <c r="DA2234" s="31"/>
      <c r="DB2234" s="17" t="s">
        <v>15463</v>
      </c>
      <c r="DC2234" s="17" t="s">
        <v>15500</v>
      </c>
      <c r="DD2234" s="17">
        <v>1</v>
      </c>
      <c r="DE2234" s="17" t="s">
        <v>15500</v>
      </c>
      <c r="DF2234" s="17" t="s">
        <v>15500</v>
      </c>
      <c r="DG2234" s="23" t="s">
        <v>11174</v>
      </c>
      <c r="DH2234" s="145"/>
    </row>
    <row r="2235" spans="1:112" s="17" customFormat="1" x14ac:dyDescent="0.25">
      <c r="A2235" s="32" t="s">
        <v>8051</v>
      </c>
      <c r="B2235" s="98">
        <v>1</v>
      </c>
      <c r="C2235" s="149" t="s">
        <v>11188</v>
      </c>
      <c r="D2235" s="98" t="s">
        <v>5649</v>
      </c>
      <c r="E2235" s="98">
        <v>47141</v>
      </c>
      <c r="F2235" s="98" t="s">
        <v>8052</v>
      </c>
      <c r="G2235" s="33">
        <v>65555</v>
      </c>
      <c r="H2235" s="44">
        <v>44159</v>
      </c>
      <c r="I2235" s="98" t="s">
        <v>221</v>
      </c>
      <c r="J2235" s="98"/>
      <c r="K2235" s="98"/>
      <c r="L2235" s="98" t="s">
        <v>285</v>
      </c>
      <c r="M2235" t="s">
        <v>156</v>
      </c>
      <c r="N2235" s="98" t="s">
        <v>156</v>
      </c>
      <c r="O2235" t="s">
        <v>157</v>
      </c>
      <c r="P2235" s="64" t="str">
        <f>VLOOKUP(N2235,Entries!J:K,2,FALSE)</f>
        <v>UNITED STATES OF AMERICA</v>
      </c>
      <c r="Q2235" s="38" t="s">
        <v>5651</v>
      </c>
      <c r="R2235" s="32" t="s">
        <v>5651</v>
      </c>
      <c r="S2235" s="98" t="s">
        <v>156</v>
      </c>
      <c r="T2235" t="s">
        <v>157</v>
      </c>
      <c r="U2235" s="39" t="s">
        <v>159</v>
      </c>
      <c r="V2235" s="33" t="s">
        <v>159</v>
      </c>
      <c r="W2235" s="64">
        <f>IF(VLOOKUP(R2235,Entries!N:P,3,FALSE)=V2235,1,VLOOKUP(R2235,Entries!N:P,3,FALSE))</f>
        <v>1</v>
      </c>
      <c r="X2235"/>
      <c r="Y2235"/>
      <c r="Z2235" s="98"/>
      <c r="AA2235" s="98"/>
      <c r="AB2235" s="98"/>
      <c r="AC2235" s="99" t="s">
        <v>5652</v>
      </c>
      <c r="AD2235" s="98" t="s">
        <v>263</v>
      </c>
      <c r="AE2235" s="98" t="s">
        <v>263</v>
      </c>
      <c r="AF2235" s="98" t="s">
        <v>263</v>
      </c>
      <c r="AG2235" s="98" t="s">
        <v>11136</v>
      </c>
      <c r="AH2235" s="98"/>
      <c r="AI2235" s="98"/>
      <c r="AJ2235" s="98">
        <v>5</v>
      </c>
      <c r="AK2235" s="98" t="s">
        <v>95</v>
      </c>
      <c r="AL2235" s="98"/>
      <c r="AM2235" s="33"/>
      <c r="AN2235" s="32" t="s">
        <v>133</v>
      </c>
      <c r="AO2235" s="98" t="s">
        <v>134</v>
      </c>
      <c r="AP2235" s="33" t="s">
        <v>160</v>
      </c>
      <c r="AQ2235">
        <v>21104.583344909999</v>
      </c>
      <c r="AR2235" t="s">
        <v>14917</v>
      </c>
      <c r="AS2235" t="s">
        <v>11225</v>
      </c>
      <c r="AT2235" t="s">
        <v>14918</v>
      </c>
      <c r="AU2235">
        <v>53.057400000000001</v>
      </c>
      <c r="AV2235" s="98">
        <v>0.92602612989333344</v>
      </c>
      <c r="AW2235">
        <v>47.721299999999999</v>
      </c>
      <c r="AX2235" s="98">
        <v>0.83289363505333336</v>
      </c>
      <c r="AY2235">
        <v>1.9890000000000001E-4</v>
      </c>
      <c r="AZ2235">
        <v>75.643000000000001</v>
      </c>
      <c r="BA2235" s="98">
        <v>1.3202191314222225</v>
      </c>
      <c r="BB2235">
        <v>186.94390000000001</v>
      </c>
      <c r="BC2235" s="98">
        <v>3.2627858927155557</v>
      </c>
      <c r="BD2235">
        <v>15.063864369999999</v>
      </c>
      <c r="BE2235" s="96">
        <f t="shared" si="280"/>
        <v>6925.3910874162411</v>
      </c>
      <c r="BF2235" s="96">
        <f t="shared" si="281"/>
        <v>555.76854770352838</v>
      </c>
      <c r="BG2235" s="96">
        <f t="shared" si="282"/>
        <v>553.01362712895389</v>
      </c>
      <c r="BH2235">
        <v>6919.786545091195</v>
      </c>
      <c r="BI2235">
        <v>1.703148096428686E-3</v>
      </c>
      <c r="BJ2235">
        <v>0.92570650825192313</v>
      </c>
      <c r="BK2235">
        <v>0.83299957864396235</v>
      </c>
      <c r="BL2235">
        <v>1.4486901086542661</v>
      </c>
      <c r="BM2235">
        <v>3.1344211210891659</v>
      </c>
      <c r="BN2235">
        <v>0.92602611340398255</v>
      </c>
      <c r="BO2235">
        <v>0.83289387809728033</v>
      </c>
      <c r="BP2235">
        <v>1.136476576222276E-3</v>
      </c>
      <c r="BQ2235">
        <v>1.4486901086542661</v>
      </c>
      <c r="BR2235">
        <v>6925.663683407769</v>
      </c>
      <c r="BS2235" s="96">
        <v>562.53453795875521</v>
      </c>
      <c r="BT2235" s="96">
        <v>546.79282885678276</v>
      </c>
      <c r="BU2235">
        <v>3.1344211210891659</v>
      </c>
      <c r="BV2235" s="65" t="str">
        <f t="shared" si="283"/>
        <v>Starlink</v>
      </c>
      <c r="BW2235" s="32" t="s">
        <v>192</v>
      </c>
      <c r="BX2235" s="98">
        <v>3.3</v>
      </c>
      <c r="BY2235" s="21">
        <v>0.2</v>
      </c>
      <c r="BZ2235" s="98">
        <v>9</v>
      </c>
      <c r="CA2235" s="98">
        <v>25.52</v>
      </c>
      <c r="CB2235" s="98">
        <v>1.1950000000000001</v>
      </c>
      <c r="CC2235" s="98">
        <v>14.9102735294118</v>
      </c>
      <c r="CD2235" s="98">
        <v>0.2</v>
      </c>
      <c r="CE2235" s="98">
        <v>2.8</v>
      </c>
      <c r="CF2235" s="33">
        <v>9</v>
      </c>
      <c r="CG2235" s="32">
        <v>260</v>
      </c>
      <c r="CH2235" s="98">
        <v>260</v>
      </c>
      <c r="CI2235" s="98">
        <v>220</v>
      </c>
      <c r="CJ2235" s="98">
        <f>Population!$CG2235-Population!$CI2235</f>
        <v>40</v>
      </c>
      <c r="CK2235" s="120">
        <f>_xlfn.DAYS(Entries!$AY$2,Population!H2235)</f>
        <v>135</v>
      </c>
      <c r="CL2235" s="120">
        <f t="shared" si="284"/>
        <v>1825</v>
      </c>
      <c r="CM2235" s="122">
        <f>Entries!$AY$5</f>
        <v>0.15</v>
      </c>
      <c r="CN2235" s="122">
        <f t="shared" si="286"/>
        <v>0.15384615384615385</v>
      </c>
      <c r="CO2235" s="121">
        <f t="shared" si="285"/>
        <v>0.93712328767123287</v>
      </c>
      <c r="CP2235" s="32" t="s">
        <v>5654</v>
      </c>
      <c r="CQ2235" s="98">
        <v>4</v>
      </c>
      <c r="CR2235" s="98" t="s">
        <v>95</v>
      </c>
      <c r="CS2235" s="98"/>
      <c r="CT2235" s="33"/>
      <c r="CU2235" s="32" t="s">
        <v>5655</v>
      </c>
      <c r="CV2235" s="98" t="s">
        <v>5651</v>
      </c>
      <c r="CW2235" s="98" t="s">
        <v>157</v>
      </c>
      <c r="CX2235" s="98" t="s">
        <v>5652</v>
      </c>
      <c r="CY2235" s="98" t="s">
        <v>107</v>
      </c>
      <c r="CZ2235" s="98" t="s">
        <v>755</v>
      </c>
      <c r="DA2235" s="33"/>
      <c r="DB2235" s="17" t="s">
        <v>15463</v>
      </c>
      <c r="DC2235" s="17" t="s">
        <v>15500</v>
      </c>
      <c r="DD2235" s="17">
        <v>1</v>
      </c>
      <c r="DE2235" s="17" t="s">
        <v>15500</v>
      </c>
      <c r="DF2235" s="17" t="s">
        <v>15500</v>
      </c>
      <c r="DG2235" s="23" t="s">
        <v>11174</v>
      </c>
      <c r="DH2235" s="145"/>
    </row>
    <row r="2236" spans="1:112" s="17" customFormat="1" x14ac:dyDescent="0.25">
      <c r="A2236" s="30" t="s">
        <v>8054</v>
      </c>
      <c r="B2236" s="96">
        <v>1</v>
      </c>
      <c r="C2236" s="152" t="s">
        <v>11188</v>
      </c>
      <c r="D2236" s="96" t="s">
        <v>5649</v>
      </c>
      <c r="E2236" s="96">
        <v>47142</v>
      </c>
      <c r="F2236" s="96" t="s">
        <v>8055</v>
      </c>
      <c r="G2236" s="31">
        <v>65511</v>
      </c>
      <c r="H2236" s="43">
        <v>44159</v>
      </c>
      <c r="I2236" s="96" t="s">
        <v>221</v>
      </c>
      <c r="J2236" s="96"/>
      <c r="K2236" s="96"/>
      <c r="L2236" s="96" t="s">
        <v>285</v>
      </c>
      <c r="M2236" s="124" t="s">
        <v>156</v>
      </c>
      <c r="N2236" s="96" t="s">
        <v>156</v>
      </c>
      <c r="O2236" s="124" t="s">
        <v>157</v>
      </c>
      <c r="P2236" s="96" t="str">
        <f>VLOOKUP(N2236,Entries!J:K,2,FALSE)</f>
        <v>UNITED STATES OF AMERICA</v>
      </c>
      <c r="Q2236" s="123" t="s">
        <v>5651</v>
      </c>
      <c r="R2236" s="30" t="s">
        <v>5651</v>
      </c>
      <c r="S2236" s="96" t="s">
        <v>156</v>
      </c>
      <c r="T2236" s="124" t="s">
        <v>157</v>
      </c>
      <c r="U2236" s="125" t="s">
        <v>159</v>
      </c>
      <c r="V2236" s="31" t="s">
        <v>159</v>
      </c>
      <c r="W2236" s="64">
        <f>IF(VLOOKUP(R2236,Entries!N:P,3,FALSE)=V2236,1,VLOOKUP(R2236,Entries!N:P,3,FALSE))</f>
        <v>1</v>
      </c>
      <c r="X2236" s="124"/>
      <c r="Y2236" s="124"/>
      <c r="Z2236" s="96"/>
      <c r="AA2236" s="96"/>
      <c r="AB2236" s="96"/>
      <c r="AC2236" s="97" t="s">
        <v>5652</v>
      </c>
      <c r="AD2236" s="96" t="s">
        <v>263</v>
      </c>
      <c r="AE2236" s="96" t="s">
        <v>263</v>
      </c>
      <c r="AF2236" s="96" t="s">
        <v>263</v>
      </c>
      <c r="AG2236" s="96" t="s">
        <v>11136</v>
      </c>
      <c r="AH2236" s="96"/>
      <c r="AI2236" s="96"/>
      <c r="AJ2236" s="96">
        <v>5</v>
      </c>
      <c r="AK2236" s="96" t="s">
        <v>95</v>
      </c>
      <c r="AL2236" s="96"/>
      <c r="AM2236" s="31"/>
      <c r="AN2236" s="30" t="s">
        <v>133</v>
      </c>
      <c r="AO2236" s="96" t="s">
        <v>134</v>
      </c>
      <c r="AP2236" s="31" t="s">
        <v>160</v>
      </c>
      <c r="AQ2236">
        <v>21104.583344909999</v>
      </c>
      <c r="AR2236" t="s">
        <v>14919</v>
      </c>
      <c r="AS2236" t="s">
        <v>11225</v>
      </c>
      <c r="AT2236" t="s">
        <v>14920</v>
      </c>
      <c r="AU2236">
        <v>53.054600000000001</v>
      </c>
      <c r="AV2236" s="96">
        <v>0.92597726068444453</v>
      </c>
      <c r="AW2236">
        <v>67.719899999999996</v>
      </c>
      <c r="AX2236" s="96">
        <v>1.1819349782266666</v>
      </c>
      <c r="AY2236">
        <v>7.1600000000000006E-5</v>
      </c>
      <c r="AZ2236">
        <v>70.048699999999997</v>
      </c>
      <c r="BA2236" s="96">
        <v>1.2225801973911112</v>
      </c>
      <c r="BB2236">
        <v>57.371000000000002</v>
      </c>
      <c r="BC2236" s="96">
        <v>1.0013126368444445</v>
      </c>
      <c r="BD2236">
        <v>15.06403244</v>
      </c>
      <c r="BE2236" s="96">
        <f t="shared" si="280"/>
        <v>6925.3395760806998</v>
      </c>
      <c r="BF2236" s="96">
        <f t="shared" si="281"/>
        <v>554.8354303943479</v>
      </c>
      <c r="BG2236" s="96">
        <f t="shared" si="282"/>
        <v>553.84372176705256</v>
      </c>
      <c r="BH2236">
        <v>6924.0352922537513</v>
      </c>
      <c r="BI2236">
        <v>1.051102343054416E-3</v>
      </c>
      <c r="BJ2236">
        <v>0.92589168521252263</v>
      </c>
      <c r="BK2236">
        <v>1.181535453010814</v>
      </c>
      <c r="BL2236">
        <v>1.252458111470818</v>
      </c>
      <c r="BM2236">
        <v>0.9710385922962651</v>
      </c>
      <c r="BN2236">
        <v>0.92597739613717478</v>
      </c>
      <c r="BO2236">
        <v>1.181934964571878</v>
      </c>
      <c r="BP2236">
        <v>1.021205835447221E-3</v>
      </c>
      <c r="BQ2236">
        <v>1.252458111470818</v>
      </c>
      <c r="BR2236">
        <v>6925.61542145368</v>
      </c>
      <c r="BS2236" s="96">
        <v>561.68790033613186</v>
      </c>
      <c r="BT2236" s="96">
        <v>547.5429425712282</v>
      </c>
      <c r="BU2236">
        <v>0.9710385922962651</v>
      </c>
      <c r="BV2236" s="60" t="str">
        <f t="shared" si="283"/>
        <v>Starlink</v>
      </c>
      <c r="BW2236" s="30" t="s">
        <v>192</v>
      </c>
      <c r="BX2236" s="96">
        <v>3.3</v>
      </c>
      <c r="BY2236" s="16">
        <v>0.2</v>
      </c>
      <c r="BZ2236" s="96">
        <v>9</v>
      </c>
      <c r="CA2236" s="96">
        <v>25.52</v>
      </c>
      <c r="CB2236" s="96">
        <v>1.1950000000000001</v>
      </c>
      <c r="CC2236" s="96">
        <v>14.9102735294118</v>
      </c>
      <c r="CD2236" s="96">
        <v>0.2</v>
      </c>
      <c r="CE2236" s="96">
        <v>2.8</v>
      </c>
      <c r="CF2236" s="31">
        <v>9</v>
      </c>
      <c r="CG2236" s="30">
        <v>260</v>
      </c>
      <c r="CH2236" s="96">
        <v>260</v>
      </c>
      <c r="CI2236" s="96">
        <v>220</v>
      </c>
      <c r="CJ2236" s="96">
        <f>Population!$CG2236-Population!$CI2236</f>
        <v>40</v>
      </c>
      <c r="CK2236" s="118">
        <f>_xlfn.DAYS(Entries!$AY$2,Population!H2236)</f>
        <v>135</v>
      </c>
      <c r="CL2236" s="118">
        <f t="shared" si="284"/>
        <v>1825</v>
      </c>
      <c r="CM2236" s="117">
        <f>Entries!$AY$5</f>
        <v>0.15</v>
      </c>
      <c r="CN2236" s="117">
        <f t="shared" si="286"/>
        <v>0.15384615384615385</v>
      </c>
      <c r="CO2236" s="119">
        <f t="shared" si="285"/>
        <v>0.93712328767123287</v>
      </c>
      <c r="CP2236" s="30" t="s">
        <v>5654</v>
      </c>
      <c r="CQ2236" s="96">
        <v>4</v>
      </c>
      <c r="CR2236" s="96" t="s">
        <v>95</v>
      </c>
      <c r="CS2236" s="96"/>
      <c r="CT2236" s="31"/>
      <c r="CU2236" s="30" t="s">
        <v>5655</v>
      </c>
      <c r="CV2236" s="96" t="s">
        <v>5651</v>
      </c>
      <c r="CW2236" s="96" t="s">
        <v>157</v>
      </c>
      <c r="CX2236" s="96" t="s">
        <v>5652</v>
      </c>
      <c r="CY2236" s="96" t="s">
        <v>107</v>
      </c>
      <c r="CZ2236" s="96" t="s">
        <v>755</v>
      </c>
      <c r="DA2236" s="31"/>
      <c r="DB2236" s="17" t="s">
        <v>15463</v>
      </c>
      <c r="DC2236" s="17" t="s">
        <v>15500</v>
      </c>
      <c r="DD2236" s="17">
        <v>1</v>
      </c>
      <c r="DE2236" s="17" t="s">
        <v>15500</v>
      </c>
      <c r="DF2236" s="17" t="s">
        <v>15500</v>
      </c>
      <c r="DG2236" s="23" t="s">
        <v>11174</v>
      </c>
      <c r="DH2236" s="145"/>
    </row>
    <row r="2237" spans="1:112" s="17" customFormat="1" x14ac:dyDescent="0.25">
      <c r="A2237" s="32" t="s">
        <v>8057</v>
      </c>
      <c r="B2237" s="98">
        <v>1</v>
      </c>
      <c r="C2237" s="149" t="s">
        <v>11188</v>
      </c>
      <c r="D2237" s="98" t="s">
        <v>5649</v>
      </c>
      <c r="E2237" s="98">
        <v>47143</v>
      </c>
      <c r="F2237" s="98" t="s">
        <v>8058</v>
      </c>
      <c r="G2237" s="33">
        <v>65512</v>
      </c>
      <c r="H2237" s="44">
        <v>44159</v>
      </c>
      <c r="I2237" s="98" t="s">
        <v>221</v>
      </c>
      <c r="J2237" s="98"/>
      <c r="K2237" s="98"/>
      <c r="L2237" s="98" t="s">
        <v>285</v>
      </c>
      <c r="M2237" t="s">
        <v>156</v>
      </c>
      <c r="N2237" s="98" t="s">
        <v>156</v>
      </c>
      <c r="O2237" t="s">
        <v>157</v>
      </c>
      <c r="P2237" s="64" t="str">
        <f>VLOOKUP(N2237,Entries!J:K,2,FALSE)</f>
        <v>UNITED STATES OF AMERICA</v>
      </c>
      <c r="Q2237" s="38" t="s">
        <v>5651</v>
      </c>
      <c r="R2237" s="32" t="s">
        <v>5651</v>
      </c>
      <c r="S2237" s="98" t="s">
        <v>156</v>
      </c>
      <c r="T2237" t="s">
        <v>157</v>
      </c>
      <c r="U2237" s="39" t="s">
        <v>159</v>
      </c>
      <c r="V2237" s="33" t="s">
        <v>159</v>
      </c>
      <c r="W2237" s="64">
        <f>IF(VLOOKUP(R2237,Entries!N:P,3,FALSE)=V2237,1,VLOOKUP(R2237,Entries!N:P,3,FALSE))</f>
        <v>1</v>
      </c>
      <c r="X2237"/>
      <c r="Y2237"/>
      <c r="Z2237" s="98"/>
      <c r="AA2237" s="98"/>
      <c r="AB2237" s="98"/>
      <c r="AC2237" s="99" t="s">
        <v>5652</v>
      </c>
      <c r="AD2237" s="98" t="s">
        <v>263</v>
      </c>
      <c r="AE2237" s="98" t="s">
        <v>263</v>
      </c>
      <c r="AF2237" s="98" t="s">
        <v>263</v>
      </c>
      <c r="AG2237" s="98" t="s">
        <v>11136</v>
      </c>
      <c r="AH2237" s="98"/>
      <c r="AI2237" s="98"/>
      <c r="AJ2237" s="98">
        <v>5</v>
      </c>
      <c r="AK2237" s="98" t="s">
        <v>95</v>
      </c>
      <c r="AL2237" s="98"/>
      <c r="AM2237" s="33"/>
      <c r="AN2237" s="32" t="s">
        <v>133</v>
      </c>
      <c r="AO2237" s="98" t="s">
        <v>134</v>
      </c>
      <c r="AP2237" s="33" t="s">
        <v>160</v>
      </c>
      <c r="AQ2237">
        <v>21104.583344909999</v>
      </c>
      <c r="AR2237" t="s">
        <v>14921</v>
      </c>
      <c r="AS2237" t="s">
        <v>11225</v>
      </c>
      <c r="AT2237" t="s">
        <v>14922</v>
      </c>
      <c r="AU2237">
        <v>53.0503</v>
      </c>
      <c r="AV2237" s="98">
        <v>0.9259022115422223</v>
      </c>
      <c r="AW2237">
        <v>47.747700000000002</v>
      </c>
      <c r="AX2237" s="98">
        <v>0.8333544018800001</v>
      </c>
      <c r="AY2237">
        <v>1.9660000000000001E-4</v>
      </c>
      <c r="AZ2237">
        <v>66.941599999999994</v>
      </c>
      <c r="BA2237" s="98">
        <v>1.1683510834844444</v>
      </c>
      <c r="BB2237">
        <v>330.43549999999999</v>
      </c>
      <c r="BC2237" s="98">
        <v>5.7671862406444445</v>
      </c>
      <c r="BD2237">
        <v>15.06406464</v>
      </c>
      <c r="BE2237" s="96">
        <f t="shared" si="280"/>
        <v>6925.3297072960986</v>
      </c>
      <c r="BF2237" s="96">
        <f t="shared" si="281"/>
        <v>555.69122711655291</v>
      </c>
      <c r="BG2237" s="96">
        <f t="shared" si="282"/>
        <v>552.9681874756443</v>
      </c>
      <c r="BH2237">
        <v>6927.2302257009478</v>
      </c>
      <c r="BI2237">
        <v>1.42664241856399E-3</v>
      </c>
      <c r="BJ2237">
        <v>0.92599039852325116</v>
      </c>
      <c r="BK2237">
        <v>0.83375363064510521</v>
      </c>
      <c r="BL2237">
        <v>1.495144998376388</v>
      </c>
      <c r="BM2237">
        <v>5.440789539803335</v>
      </c>
      <c r="BN2237">
        <v>0.92590246013029487</v>
      </c>
      <c r="BO2237">
        <v>0.83335483719014392</v>
      </c>
      <c r="BP2237">
        <v>1.1273063659553691E-3</v>
      </c>
      <c r="BQ2237">
        <v>1.495144998376388</v>
      </c>
      <c r="BR2237">
        <v>6925.608323087069</v>
      </c>
      <c r="BS2237" s="96">
        <v>562.41560543779815</v>
      </c>
      <c r="BT2237" s="96">
        <v>546.80104073633993</v>
      </c>
      <c r="BU2237">
        <v>5.440789539803335</v>
      </c>
      <c r="BV2237" s="65" t="str">
        <f t="shared" si="283"/>
        <v>Starlink</v>
      </c>
      <c r="BW2237" s="32" t="s">
        <v>192</v>
      </c>
      <c r="BX2237" s="98">
        <v>3.3</v>
      </c>
      <c r="BY2237" s="21">
        <v>0.2</v>
      </c>
      <c r="BZ2237" s="98">
        <v>9</v>
      </c>
      <c r="CA2237" s="98">
        <v>25.52</v>
      </c>
      <c r="CB2237" s="98">
        <v>1.1950000000000001</v>
      </c>
      <c r="CC2237" s="98">
        <v>14.9102735294118</v>
      </c>
      <c r="CD2237" s="98">
        <v>0.2</v>
      </c>
      <c r="CE2237" s="98">
        <v>2.8</v>
      </c>
      <c r="CF2237" s="33">
        <v>9</v>
      </c>
      <c r="CG2237" s="32">
        <v>260</v>
      </c>
      <c r="CH2237" s="98">
        <v>260</v>
      </c>
      <c r="CI2237" s="98">
        <v>220</v>
      </c>
      <c r="CJ2237" s="98">
        <f>Population!$CG2237-Population!$CI2237</f>
        <v>40</v>
      </c>
      <c r="CK2237" s="120">
        <f>_xlfn.DAYS(Entries!$AY$2,Population!H2237)</f>
        <v>135</v>
      </c>
      <c r="CL2237" s="120">
        <f t="shared" si="284"/>
        <v>1825</v>
      </c>
      <c r="CM2237" s="122">
        <f>Entries!$AY$5</f>
        <v>0.15</v>
      </c>
      <c r="CN2237" s="122">
        <f t="shared" si="286"/>
        <v>0.15384615384615385</v>
      </c>
      <c r="CO2237" s="121">
        <f t="shared" si="285"/>
        <v>0.93712328767123287</v>
      </c>
      <c r="CP2237" s="32" t="s">
        <v>5654</v>
      </c>
      <c r="CQ2237" s="98">
        <v>4</v>
      </c>
      <c r="CR2237" s="98" t="s">
        <v>95</v>
      </c>
      <c r="CS2237" s="98"/>
      <c r="CT2237" s="33"/>
      <c r="CU2237" s="32" t="s">
        <v>5655</v>
      </c>
      <c r="CV2237" s="98" t="s">
        <v>5651</v>
      </c>
      <c r="CW2237" s="98" t="s">
        <v>157</v>
      </c>
      <c r="CX2237" s="98" t="s">
        <v>5652</v>
      </c>
      <c r="CY2237" s="98" t="s">
        <v>107</v>
      </c>
      <c r="CZ2237" s="98" t="s">
        <v>755</v>
      </c>
      <c r="DA2237" s="33"/>
      <c r="DB2237" s="17" t="s">
        <v>15463</v>
      </c>
      <c r="DC2237" s="17" t="s">
        <v>15500</v>
      </c>
      <c r="DD2237" s="17">
        <v>1</v>
      </c>
      <c r="DE2237" s="17" t="s">
        <v>15500</v>
      </c>
      <c r="DF2237" s="17" t="s">
        <v>15500</v>
      </c>
      <c r="DG2237" s="23" t="s">
        <v>11174</v>
      </c>
      <c r="DH2237" s="145"/>
    </row>
    <row r="2238" spans="1:112" s="17" customFormat="1" x14ac:dyDescent="0.25">
      <c r="A2238" s="30" t="s">
        <v>8060</v>
      </c>
      <c r="B2238" s="15">
        <v>1</v>
      </c>
      <c r="C2238" s="152" t="s">
        <v>11188</v>
      </c>
      <c r="D2238" s="15" t="s">
        <v>5649</v>
      </c>
      <c r="E2238" s="15">
        <v>47144</v>
      </c>
      <c r="F2238" s="15" t="s">
        <v>8061</v>
      </c>
      <c r="G2238" s="31">
        <v>65513</v>
      </c>
      <c r="H2238" s="43">
        <v>44159</v>
      </c>
      <c r="I2238" s="96" t="s">
        <v>221</v>
      </c>
      <c r="J2238" s="96"/>
      <c r="K2238" s="96"/>
      <c r="L2238" s="15" t="s">
        <v>285</v>
      </c>
      <c r="M2238" s="124" t="s">
        <v>156</v>
      </c>
      <c r="N2238" s="15" t="s">
        <v>156</v>
      </c>
      <c r="O2238" s="124" t="s">
        <v>157</v>
      </c>
      <c r="P2238" s="96" t="str">
        <f>VLOOKUP(N2238,Entries!J:K,2,FALSE)</f>
        <v>UNITED STATES OF AMERICA</v>
      </c>
      <c r="Q2238" s="123" t="s">
        <v>5651</v>
      </c>
      <c r="R2238" s="30" t="s">
        <v>5651</v>
      </c>
      <c r="S2238" s="15" t="s">
        <v>156</v>
      </c>
      <c r="T2238" s="124" t="s">
        <v>157</v>
      </c>
      <c r="U2238" s="125" t="s">
        <v>159</v>
      </c>
      <c r="V2238" s="31" t="s">
        <v>159</v>
      </c>
      <c r="W2238" s="64">
        <f>IF(VLOOKUP(R2238,Entries!N:P,3,FALSE)=V2238,1,VLOOKUP(R2238,Entries!N:P,3,FALSE))</f>
        <v>1</v>
      </c>
      <c r="X2238" s="124"/>
      <c r="Y2238" s="124"/>
      <c r="Z2238" s="15"/>
      <c r="AA2238" s="15"/>
      <c r="AB2238" s="96"/>
      <c r="AC2238" s="97" t="s">
        <v>5652</v>
      </c>
      <c r="AD2238" s="15" t="s">
        <v>263</v>
      </c>
      <c r="AE2238" s="15" t="s">
        <v>263</v>
      </c>
      <c r="AF2238" s="96" t="s">
        <v>263</v>
      </c>
      <c r="AG2238" s="96" t="s">
        <v>11136</v>
      </c>
      <c r="AH2238" s="96"/>
      <c r="AI2238" s="15"/>
      <c r="AJ2238" s="15">
        <v>5</v>
      </c>
      <c r="AK2238" s="15" t="s">
        <v>95</v>
      </c>
      <c r="AL2238" s="15"/>
      <c r="AM2238" s="31"/>
      <c r="AN2238" s="30" t="s">
        <v>133</v>
      </c>
      <c r="AO2238" s="15" t="s">
        <v>134</v>
      </c>
      <c r="AP2238" s="31" t="s">
        <v>160</v>
      </c>
      <c r="AQ2238">
        <v>21104.583344909999</v>
      </c>
      <c r="AR2238" t="s">
        <v>14923</v>
      </c>
      <c r="AS2238" t="s">
        <v>11225</v>
      </c>
      <c r="AT2238" t="s">
        <v>14924</v>
      </c>
      <c r="AU2238">
        <v>53.054099999999998</v>
      </c>
      <c r="AV2238" s="96">
        <v>0.92596853404000001</v>
      </c>
      <c r="AW2238">
        <v>37.709699999999998</v>
      </c>
      <c r="AX2238" s="96">
        <v>0.65815828801333331</v>
      </c>
      <c r="AY2238">
        <v>1.595E-4</v>
      </c>
      <c r="AZ2238">
        <v>67.669899999999998</v>
      </c>
      <c r="BA2238" s="96">
        <v>1.1810623137822223</v>
      </c>
      <c r="BB2238">
        <v>44.757199999999997</v>
      </c>
      <c r="BC2238" s="96">
        <v>0.7811603414577778</v>
      </c>
      <c r="BD2238">
        <v>15.063875299999999</v>
      </c>
      <c r="BE2238" s="96">
        <f t="shared" si="280"/>
        <v>6925.3877374799577</v>
      </c>
      <c r="BF2238" s="96">
        <f t="shared" si="281"/>
        <v>555.49233682408612</v>
      </c>
      <c r="BG2238" s="96">
        <f t="shared" si="282"/>
        <v>553.28313813583009</v>
      </c>
      <c r="BH2238">
        <v>6921.3489117497375</v>
      </c>
      <c r="BI2238">
        <v>7.9018755706808136E-4</v>
      </c>
      <c r="BJ2238">
        <v>0.92573462757341674</v>
      </c>
      <c r="BK2238">
        <v>0.6578659638006239</v>
      </c>
      <c r="BL2238">
        <v>0.99873709670455102</v>
      </c>
      <c r="BM2238">
        <v>0.96319590785894016</v>
      </c>
      <c r="BN2238">
        <v>0.92596857280064637</v>
      </c>
      <c r="BO2238">
        <v>0.65815823411946706</v>
      </c>
      <c r="BP2238">
        <v>1.096144262177007E-3</v>
      </c>
      <c r="BQ2238">
        <v>0.99873709670455102</v>
      </c>
      <c r="BR2238">
        <v>6925.6618858544034</v>
      </c>
      <c r="BS2238" s="96">
        <v>562.25341039236082</v>
      </c>
      <c r="BT2238" s="96">
        <v>547.070361316446</v>
      </c>
      <c r="BU2238">
        <v>0.96319590785894016</v>
      </c>
      <c r="BV2238" s="60" t="str">
        <f t="shared" si="283"/>
        <v>Starlink</v>
      </c>
      <c r="BW2238" s="30" t="s">
        <v>192</v>
      </c>
      <c r="BX2238" s="15">
        <v>3.3</v>
      </c>
      <c r="BY2238" s="16">
        <v>0.2</v>
      </c>
      <c r="BZ2238" s="15">
        <v>9</v>
      </c>
      <c r="CA2238" s="15">
        <v>25.52</v>
      </c>
      <c r="CB2238" s="15">
        <v>1.1950000000000001</v>
      </c>
      <c r="CC2238" s="15">
        <v>14.9102735294118</v>
      </c>
      <c r="CD2238" s="15">
        <v>0.2</v>
      </c>
      <c r="CE2238" s="15">
        <v>2.8</v>
      </c>
      <c r="CF2238" s="31">
        <v>9</v>
      </c>
      <c r="CG2238" s="30">
        <v>260</v>
      </c>
      <c r="CH2238" s="15">
        <v>260</v>
      </c>
      <c r="CI2238" s="15">
        <v>220</v>
      </c>
      <c r="CJ2238" s="96">
        <f>Population!$CG2238-Population!$CI2238</f>
        <v>40</v>
      </c>
      <c r="CK2238" s="118">
        <f>_xlfn.DAYS(Entries!$AY$2,Population!H2238)</f>
        <v>135</v>
      </c>
      <c r="CL2238" s="118">
        <f t="shared" si="284"/>
        <v>1825</v>
      </c>
      <c r="CM2238" s="117">
        <f>Entries!$AY$5</f>
        <v>0.15</v>
      </c>
      <c r="CN2238" s="117">
        <f t="shared" si="286"/>
        <v>0.15384615384615385</v>
      </c>
      <c r="CO2238" s="119">
        <f t="shared" si="285"/>
        <v>0.93712328767123287</v>
      </c>
      <c r="CP2238" s="30" t="s">
        <v>5654</v>
      </c>
      <c r="CQ2238" s="15">
        <v>4</v>
      </c>
      <c r="CR2238" s="15" t="s">
        <v>95</v>
      </c>
      <c r="CS2238" s="15"/>
      <c r="CT2238" s="31"/>
      <c r="CU2238" s="30" t="s">
        <v>5655</v>
      </c>
      <c r="CV2238" s="15" t="s">
        <v>5651</v>
      </c>
      <c r="CW2238" s="15" t="s">
        <v>157</v>
      </c>
      <c r="CX2238" s="15" t="s">
        <v>5652</v>
      </c>
      <c r="CY2238" s="15" t="s">
        <v>107</v>
      </c>
      <c r="CZ2238" s="15" t="s">
        <v>755</v>
      </c>
      <c r="DA2238" s="31"/>
      <c r="DB2238" s="17" t="s">
        <v>15463</v>
      </c>
      <c r="DC2238" s="17" t="s">
        <v>15500</v>
      </c>
      <c r="DD2238" s="17">
        <v>1</v>
      </c>
      <c r="DE2238" s="17" t="s">
        <v>15500</v>
      </c>
      <c r="DF2238" s="17" t="s">
        <v>15500</v>
      </c>
      <c r="DG2238" s="23" t="s">
        <v>11174</v>
      </c>
      <c r="DH2238" s="145"/>
    </row>
    <row r="2239" spans="1:112" s="17" customFormat="1" x14ac:dyDescent="0.25">
      <c r="A2239" s="32" t="s">
        <v>8063</v>
      </c>
      <c r="B2239" s="18">
        <v>1</v>
      </c>
      <c r="C2239" s="149" t="s">
        <v>11188</v>
      </c>
      <c r="D2239" s="18" t="s">
        <v>5649</v>
      </c>
      <c r="E2239" s="18">
        <v>47145</v>
      </c>
      <c r="F2239" s="18" t="s">
        <v>8064</v>
      </c>
      <c r="G2239" s="33">
        <v>65514</v>
      </c>
      <c r="H2239" s="44">
        <v>44159</v>
      </c>
      <c r="I2239" s="98" t="s">
        <v>221</v>
      </c>
      <c r="J2239" s="98"/>
      <c r="K2239" s="98"/>
      <c r="L2239" s="18" t="s">
        <v>285</v>
      </c>
      <c r="M2239" t="s">
        <v>156</v>
      </c>
      <c r="N2239" s="18" t="s">
        <v>156</v>
      </c>
      <c r="O2239" t="s">
        <v>157</v>
      </c>
      <c r="P2239" s="64" t="str">
        <f>VLOOKUP(N2239,Entries!J:K,2,FALSE)</f>
        <v>UNITED STATES OF AMERICA</v>
      </c>
      <c r="Q2239" s="38" t="s">
        <v>5651</v>
      </c>
      <c r="R2239" s="32" t="s">
        <v>5651</v>
      </c>
      <c r="S2239" s="18" t="s">
        <v>156</v>
      </c>
      <c r="T2239" t="s">
        <v>157</v>
      </c>
      <c r="U2239" s="39" t="s">
        <v>159</v>
      </c>
      <c r="V2239" s="33" t="s">
        <v>159</v>
      </c>
      <c r="W2239" s="64">
        <f>IF(VLOOKUP(R2239,Entries!N:P,3,FALSE)=V2239,1,VLOOKUP(R2239,Entries!N:P,3,FALSE))</f>
        <v>1</v>
      </c>
      <c r="X2239"/>
      <c r="Y2239"/>
      <c r="Z2239" s="18"/>
      <c r="AA2239" s="18"/>
      <c r="AB2239" s="98"/>
      <c r="AC2239" s="99" t="s">
        <v>5652</v>
      </c>
      <c r="AD2239" s="18" t="s">
        <v>263</v>
      </c>
      <c r="AE2239" s="18" t="s">
        <v>263</v>
      </c>
      <c r="AF2239" s="98" t="s">
        <v>263</v>
      </c>
      <c r="AG2239" s="98" t="s">
        <v>11136</v>
      </c>
      <c r="AH2239" s="98"/>
      <c r="AI2239" s="18"/>
      <c r="AJ2239" s="18">
        <v>5</v>
      </c>
      <c r="AK2239" s="18" t="s">
        <v>95</v>
      </c>
      <c r="AL2239" s="18"/>
      <c r="AM2239" s="33"/>
      <c r="AN2239" s="32" t="s">
        <v>133</v>
      </c>
      <c r="AO2239" s="18" t="s">
        <v>134</v>
      </c>
      <c r="AP2239" s="33" t="s">
        <v>160</v>
      </c>
      <c r="AQ2239">
        <v>21104.583344909999</v>
      </c>
      <c r="AR2239" t="s">
        <v>14925</v>
      </c>
      <c r="AS2239" t="s">
        <v>11225</v>
      </c>
      <c r="AT2239" t="s">
        <v>14926</v>
      </c>
      <c r="AU2239">
        <v>53.036000000000001</v>
      </c>
      <c r="AV2239" s="98">
        <v>0.92565262951111116</v>
      </c>
      <c r="AW2239">
        <v>37.835299999999997</v>
      </c>
      <c r="AX2239" s="98">
        <v>0.66035042109777775</v>
      </c>
      <c r="AY2239">
        <v>7.2380000000000003E-4</v>
      </c>
      <c r="AZ2239">
        <v>283.45819999999998</v>
      </c>
      <c r="BA2239" s="98">
        <v>4.9472778525244445</v>
      </c>
      <c r="BB2239">
        <v>228.9401</v>
      </c>
      <c r="BC2239" s="98">
        <v>3.9957577035511114</v>
      </c>
      <c r="BD2239">
        <v>15.063961300000001</v>
      </c>
      <c r="BE2239" s="96">
        <f t="shared" si="280"/>
        <v>6925.3613794766679</v>
      </c>
      <c r="BF2239" s="96">
        <f t="shared" si="281"/>
        <v>559.37395604313315</v>
      </c>
      <c r="BG2239" s="96">
        <f t="shared" si="282"/>
        <v>549.34880291020272</v>
      </c>
      <c r="BH2239">
        <v>6929.1206365337839</v>
      </c>
      <c r="BI2239">
        <v>6.1066132342853707E-4</v>
      </c>
      <c r="BJ2239">
        <v>0.92584187662391237</v>
      </c>
      <c r="BK2239">
        <v>0.66001071383854648</v>
      </c>
      <c r="BL2239">
        <v>1.8086956742573581</v>
      </c>
      <c r="BM2239">
        <v>0.85081990454146639</v>
      </c>
      <c r="BN2239">
        <v>0.92565294552979216</v>
      </c>
      <c r="BO2239">
        <v>0.66035033572895208</v>
      </c>
      <c r="BP2239">
        <v>5.6624147352444989E-4</v>
      </c>
      <c r="BQ2239">
        <v>1.8086956742573581</v>
      </c>
      <c r="BR2239">
        <v>6925.6435223012804</v>
      </c>
      <c r="BS2239" s="96">
        <v>558.56510889445235</v>
      </c>
      <c r="BT2239" s="96">
        <v>550.72193570810759</v>
      </c>
      <c r="BU2239">
        <v>0.85081990454146639</v>
      </c>
      <c r="BV2239" s="65" t="str">
        <f t="shared" si="283"/>
        <v>Starlink</v>
      </c>
      <c r="BW2239" s="32" t="s">
        <v>192</v>
      </c>
      <c r="BX2239" s="18">
        <v>3.3</v>
      </c>
      <c r="BY2239" s="21">
        <v>0.2</v>
      </c>
      <c r="BZ2239" s="18">
        <v>9</v>
      </c>
      <c r="CA2239" s="18">
        <v>25.52</v>
      </c>
      <c r="CB2239" s="18">
        <v>1.1950000000000001</v>
      </c>
      <c r="CC2239" s="18">
        <v>14.9102735294118</v>
      </c>
      <c r="CD2239" s="18">
        <v>0.2</v>
      </c>
      <c r="CE2239" s="18">
        <v>2.8</v>
      </c>
      <c r="CF2239" s="33">
        <v>9</v>
      </c>
      <c r="CG2239" s="32">
        <v>260</v>
      </c>
      <c r="CH2239" s="18">
        <v>260</v>
      </c>
      <c r="CI2239" s="18">
        <v>220</v>
      </c>
      <c r="CJ2239" s="98">
        <f>Population!$CG2239-Population!$CI2239</f>
        <v>40</v>
      </c>
      <c r="CK2239" s="120">
        <f>_xlfn.DAYS(Entries!$AY$2,Population!H2239)</f>
        <v>135</v>
      </c>
      <c r="CL2239" s="120">
        <f t="shared" si="284"/>
        <v>1825</v>
      </c>
      <c r="CM2239" s="122">
        <f>Entries!$AY$5</f>
        <v>0.15</v>
      </c>
      <c r="CN2239" s="122">
        <f t="shared" si="286"/>
        <v>0.15384615384615385</v>
      </c>
      <c r="CO2239" s="121">
        <f t="shared" si="285"/>
        <v>0.93712328767123287</v>
      </c>
      <c r="CP2239" s="32" t="s">
        <v>5654</v>
      </c>
      <c r="CQ2239" s="18">
        <v>4</v>
      </c>
      <c r="CR2239" s="18" t="s">
        <v>95</v>
      </c>
      <c r="CS2239" s="18"/>
      <c r="CT2239" s="33"/>
      <c r="CU2239" s="32" t="s">
        <v>5655</v>
      </c>
      <c r="CV2239" s="18" t="s">
        <v>5651</v>
      </c>
      <c r="CW2239" s="18" t="s">
        <v>157</v>
      </c>
      <c r="CX2239" s="18" t="s">
        <v>5652</v>
      </c>
      <c r="CY2239" s="18" t="s">
        <v>107</v>
      </c>
      <c r="CZ2239" s="18" t="s">
        <v>755</v>
      </c>
      <c r="DA2239" s="33"/>
      <c r="DB2239" s="17" t="s">
        <v>15463</v>
      </c>
      <c r="DC2239" s="17" t="s">
        <v>15500</v>
      </c>
      <c r="DD2239" s="17">
        <v>1</v>
      </c>
      <c r="DE2239" s="17" t="s">
        <v>15500</v>
      </c>
      <c r="DF2239" s="17" t="s">
        <v>15500</v>
      </c>
      <c r="DG2239" s="23" t="s">
        <v>11174</v>
      </c>
      <c r="DH2239" s="145"/>
    </row>
    <row r="2240" spans="1:112" s="17" customFormat="1" x14ac:dyDescent="0.25">
      <c r="A2240" s="30" t="s">
        <v>8066</v>
      </c>
      <c r="B2240" s="15">
        <v>1</v>
      </c>
      <c r="C2240" s="152" t="s">
        <v>11188</v>
      </c>
      <c r="D2240" s="15" t="s">
        <v>5649</v>
      </c>
      <c r="E2240" s="15">
        <v>47146</v>
      </c>
      <c r="F2240" s="15" t="s">
        <v>8067</v>
      </c>
      <c r="G2240" s="31">
        <v>65515</v>
      </c>
      <c r="H2240" s="43">
        <v>44159</v>
      </c>
      <c r="I2240" s="96" t="s">
        <v>221</v>
      </c>
      <c r="J2240" s="96"/>
      <c r="K2240" s="96"/>
      <c r="L2240" s="15" t="s">
        <v>285</v>
      </c>
      <c r="M2240" s="124" t="s">
        <v>156</v>
      </c>
      <c r="N2240" s="15" t="s">
        <v>156</v>
      </c>
      <c r="O2240" s="124" t="s">
        <v>157</v>
      </c>
      <c r="P2240" s="96" t="str">
        <f>VLOOKUP(N2240,Entries!J:K,2,FALSE)</f>
        <v>UNITED STATES OF AMERICA</v>
      </c>
      <c r="Q2240" s="123" t="s">
        <v>5651</v>
      </c>
      <c r="R2240" s="30" t="s">
        <v>5651</v>
      </c>
      <c r="S2240" s="15" t="s">
        <v>156</v>
      </c>
      <c r="T2240" s="124" t="s">
        <v>157</v>
      </c>
      <c r="U2240" s="125" t="s">
        <v>159</v>
      </c>
      <c r="V2240" s="31" t="s">
        <v>159</v>
      </c>
      <c r="W2240" s="64">
        <f>IF(VLOOKUP(R2240,Entries!N:P,3,FALSE)=V2240,1,VLOOKUP(R2240,Entries!N:P,3,FALSE))</f>
        <v>1</v>
      </c>
      <c r="X2240" s="124"/>
      <c r="Y2240" s="124"/>
      <c r="Z2240" s="15"/>
      <c r="AA2240" s="15"/>
      <c r="AB2240" s="96"/>
      <c r="AC2240" s="97" t="s">
        <v>5652</v>
      </c>
      <c r="AD2240" s="15" t="s">
        <v>263</v>
      </c>
      <c r="AE2240" s="15" t="s">
        <v>263</v>
      </c>
      <c r="AF2240" s="96" t="s">
        <v>263</v>
      </c>
      <c r="AG2240" s="96" t="s">
        <v>11136</v>
      </c>
      <c r="AH2240" s="96"/>
      <c r="AI2240" s="15"/>
      <c r="AJ2240" s="15">
        <v>5</v>
      </c>
      <c r="AK2240" s="15" t="s">
        <v>95</v>
      </c>
      <c r="AL2240" s="15"/>
      <c r="AM2240" s="31"/>
      <c r="AN2240" s="30" t="s">
        <v>133</v>
      </c>
      <c r="AO2240" s="15" t="s">
        <v>134</v>
      </c>
      <c r="AP2240" s="31" t="s">
        <v>160</v>
      </c>
      <c r="AQ2240">
        <v>21104.583344909999</v>
      </c>
      <c r="AR2240" t="s">
        <v>14927</v>
      </c>
      <c r="AS2240" t="s">
        <v>11225</v>
      </c>
      <c r="AT2240" t="s">
        <v>14928</v>
      </c>
      <c r="AU2240">
        <v>53.050899999999999</v>
      </c>
      <c r="AV2240" s="96">
        <v>0.92591268351555556</v>
      </c>
      <c r="AW2240">
        <v>67.718500000000006</v>
      </c>
      <c r="AX2240" s="96">
        <v>1.1819105436222224</v>
      </c>
      <c r="AY2240">
        <v>8.0699999999999996E-5</v>
      </c>
      <c r="AZ2240">
        <v>46.603900000000003</v>
      </c>
      <c r="BA2240" s="96">
        <v>0.81339133004888897</v>
      </c>
      <c r="BB2240">
        <v>305.93459999999999</v>
      </c>
      <c r="BC2240" s="96">
        <v>5.3395649549066668</v>
      </c>
      <c r="BD2240">
        <v>15.064253799999999</v>
      </c>
      <c r="BE2240" s="96">
        <f t="shared" si="280"/>
        <v>6925.2717334937142</v>
      </c>
      <c r="BF2240" s="96">
        <f t="shared" si="281"/>
        <v>554.8306029226078</v>
      </c>
      <c r="BG2240" s="96">
        <f t="shared" si="282"/>
        <v>553.71286406482068</v>
      </c>
      <c r="BH2240">
        <v>6931.4313508812866</v>
      </c>
      <c r="BI2240">
        <v>1.0971386271481031E-3</v>
      </c>
      <c r="BJ2240">
        <v>0.92623223316130809</v>
      </c>
      <c r="BK2240">
        <v>1.1818027113493419</v>
      </c>
      <c r="BL2240">
        <v>0.74668799025854227</v>
      </c>
      <c r="BM2240">
        <v>5.4061621222439173</v>
      </c>
      <c r="BN2240">
        <v>0.92591308530915561</v>
      </c>
      <c r="BO2240">
        <v>1.1819107223830201</v>
      </c>
      <c r="BP2240">
        <v>1.0151952311963921E-3</v>
      </c>
      <c r="BQ2240">
        <v>0.74668799025854227</v>
      </c>
      <c r="BR2240">
        <v>6925.5530826672493</v>
      </c>
      <c r="BS2240" s="96">
        <v>561.58387113017034</v>
      </c>
      <c r="BT2240" s="96">
        <v>547.52229420432832</v>
      </c>
      <c r="BU2240">
        <v>5.4061621222439173</v>
      </c>
      <c r="BV2240" s="60" t="str">
        <f t="shared" si="283"/>
        <v>Starlink</v>
      </c>
      <c r="BW2240" s="30" t="s">
        <v>192</v>
      </c>
      <c r="BX2240" s="15">
        <v>3.3</v>
      </c>
      <c r="BY2240" s="16">
        <v>0.2</v>
      </c>
      <c r="BZ2240" s="15">
        <v>9</v>
      </c>
      <c r="CA2240" s="15">
        <v>25.52</v>
      </c>
      <c r="CB2240" s="15">
        <v>1.1950000000000001</v>
      </c>
      <c r="CC2240" s="15">
        <v>14.9102735294118</v>
      </c>
      <c r="CD2240" s="15">
        <v>0.2</v>
      </c>
      <c r="CE2240" s="15">
        <v>2.8</v>
      </c>
      <c r="CF2240" s="31">
        <v>9</v>
      </c>
      <c r="CG2240" s="30">
        <v>260</v>
      </c>
      <c r="CH2240" s="15">
        <v>260</v>
      </c>
      <c r="CI2240" s="15">
        <v>220</v>
      </c>
      <c r="CJ2240" s="96">
        <f>Population!$CG2240-Population!$CI2240</f>
        <v>40</v>
      </c>
      <c r="CK2240" s="118">
        <f>_xlfn.DAYS(Entries!$AY$2,Population!H2240)</f>
        <v>135</v>
      </c>
      <c r="CL2240" s="118">
        <f t="shared" si="284"/>
        <v>1825</v>
      </c>
      <c r="CM2240" s="117">
        <f>Entries!$AY$5</f>
        <v>0.15</v>
      </c>
      <c r="CN2240" s="117">
        <f t="shared" si="286"/>
        <v>0.15384615384615385</v>
      </c>
      <c r="CO2240" s="119">
        <f t="shared" si="285"/>
        <v>0.93712328767123287</v>
      </c>
      <c r="CP2240" s="30" t="s">
        <v>5654</v>
      </c>
      <c r="CQ2240" s="15">
        <v>4</v>
      </c>
      <c r="CR2240" s="15" t="s">
        <v>95</v>
      </c>
      <c r="CS2240" s="15"/>
      <c r="CT2240" s="31"/>
      <c r="CU2240" s="30" t="s">
        <v>5655</v>
      </c>
      <c r="CV2240" s="15" t="s">
        <v>5651</v>
      </c>
      <c r="CW2240" s="15" t="s">
        <v>157</v>
      </c>
      <c r="CX2240" s="15" t="s">
        <v>5652</v>
      </c>
      <c r="CY2240" s="15" t="s">
        <v>107</v>
      </c>
      <c r="CZ2240" s="15" t="s">
        <v>755</v>
      </c>
      <c r="DA2240" s="31"/>
      <c r="DB2240" s="17" t="s">
        <v>15463</v>
      </c>
      <c r="DC2240" s="17" t="s">
        <v>15500</v>
      </c>
      <c r="DD2240" s="17">
        <v>1</v>
      </c>
      <c r="DE2240" s="17" t="s">
        <v>15500</v>
      </c>
      <c r="DF2240" s="17" t="s">
        <v>15500</v>
      </c>
      <c r="DG2240" s="23" t="s">
        <v>11174</v>
      </c>
      <c r="DH2240" s="145"/>
    </row>
    <row r="2241" spans="1:112" s="17" customFormat="1" x14ac:dyDescent="0.25">
      <c r="A2241" s="32" t="s">
        <v>8069</v>
      </c>
      <c r="B2241" s="18">
        <v>1</v>
      </c>
      <c r="C2241" s="149" t="s">
        <v>11188</v>
      </c>
      <c r="D2241" s="18" t="s">
        <v>5649</v>
      </c>
      <c r="E2241" s="18">
        <v>47147</v>
      </c>
      <c r="F2241" s="18" t="s">
        <v>8070</v>
      </c>
      <c r="G2241" s="33">
        <v>65516</v>
      </c>
      <c r="H2241" s="44">
        <v>44159</v>
      </c>
      <c r="I2241" s="98" t="s">
        <v>221</v>
      </c>
      <c r="J2241" s="98"/>
      <c r="K2241" s="98"/>
      <c r="L2241" s="18" t="s">
        <v>285</v>
      </c>
      <c r="M2241" t="s">
        <v>156</v>
      </c>
      <c r="N2241" s="18" t="s">
        <v>156</v>
      </c>
      <c r="O2241" t="s">
        <v>157</v>
      </c>
      <c r="P2241" s="64" t="str">
        <f>VLOOKUP(N2241,Entries!J:K,2,FALSE)</f>
        <v>UNITED STATES OF AMERICA</v>
      </c>
      <c r="Q2241" s="38" t="s">
        <v>5651</v>
      </c>
      <c r="R2241" s="32" t="s">
        <v>5651</v>
      </c>
      <c r="S2241" s="18" t="s">
        <v>156</v>
      </c>
      <c r="T2241" t="s">
        <v>157</v>
      </c>
      <c r="U2241" s="39" t="s">
        <v>159</v>
      </c>
      <c r="V2241" s="33" t="s">
        <v>159</v>
      </c>
      <c r="W2241" s="64">
        <f>IF(VLOOKUP(R2241,Entries!N:P,3,FALSE)=V2241,1,VLOOKUP(R2241,Entries!N:P,3,FALSE))</f>
        <v>1</v>
      </c>
      <c r="X2241"/>
      <c r="Y2241"/>
      <c r="Z2241" s="18"/>
      <c r="AA2241" s="18"/>
      <c r="AB2241" s="98"/>
      <c r="AC2241" s="99" t="s">
        <v>5652</v>
      </c>
      <c r="AD2241" s="18" t="s">
        <v>263</v>
      </c>
      <c r="AE2241" s="18" t="s">
        <v>263</v>
      </c>
      <c r="AF2241" s="98" t="s">
        <v>263</v>
      </c>
      <c r="AG2241" s="98" t="s">
        <v>11136</v>
      </c>
      <c r="AH2241" s="98"/>
      <c r="AI2241" s="18"/>
      <c r="AJ2241" s="18">
        <v>5</v>
      </c>
      <c r="AK2241" s="18" t="s">
        <v>95</v>
      </c>
      <c r="AL2241" s="18"/>
      <c r="AM2241" s="33"/>
      <c r="AN2241" s="32" t="s">
        <v>133</v>
      </c>
      <c r="AO2241" s="18" t="s">
        <v>134</v>
      </c>
      <c r="AP2241" s="33" t="s">
        <v>160</v>
      </c>
      <c r="AQ2241">
        <v>21104.583344909999</v>
      </c>
      <c r="AR2241" t="s">
        <v>14929</v>
      </c>
      <c r="AS2241" t="s">
        <v>11225</v>
      </c>
      <c r="AT2241" t="s">
        <v>14930</v>
      </c>
      <c r="AU2241">
        <v>53.055999999999997</v>
      </c>
      <c r="AV2241" s="98">
        <v>0.92600169528888887</v>
      </c>
      <c r="AW2241">
        <v>57.698900000000002</v>
      </c>
      <c r="AX2241" s="98">
        <v>1.0070355702711111</v>
      </c>
      <c r="AY2241">
        <v>1.326E-4</v>
      </c>
      <c r="AZ2241">
        <v>53.7926</v>
      </c>
      <c r="BA2241" s="98">
        <v>0.93885778788444452</v>
      </c>
      <c r="BB2241">
        <v>288.63010000000003</v>
      </c>
      <c r="BC2241" s="98">
        <v>5.0375445173288895</v>
      </c>
      <c r="BD2241">
        <v>15.06403257</v>
      </c>
      <c r="BE2241" s="96">
        <f t="shared" si="280"/>
        <v>6925.3395362377096</v>
      </c>
      <c r="BF2241" s="96">
        <f t="shared" si="281"/>
        <v>555.25783626021439</v>
      </c>
      <c r="BG2241" s="96">
        <f t="shared" si="282"/>
        <v>553.42123621520386</v>
      </c>
      <c r="BH2241">
        <v>6930.5820692378038</v>
      </c>
      <c r="BI2241">
        <v>8.9246638717140254E-4</v>
      </c>
      <c r="BJ2241">
        <v>0.92627163248192934</v>
      </c>
      <c r="BK2241">
        <v>1.0067961742797009</v>
      </c>
      <c r="BL2241">
        <v>0.75130555380726127</v>
      </c>
      <c r="BM2241">
        <v>5.2248599041548074</v>
      </c>
      <c r="BN2241">
        <v>0.92600206500402582</v>
      </c>
      <c r="BO2241">
        <v>1.0070356260088931</v>
      </c>
      <c r="BP2241">
        <v>1.060488989229891E-3</v>
      </c>
      <c r="BQ2241">
        <v>0.75130555380726127</v>
      </c>
      <c r="BR2241">
        <v>6925.6194781642407</v>
      </c>
      <c r="BS2241" s="96">
        <v>561.96402136442975</v>
      </c>
      <c r="BT2241" s="96">
        <v>547.27493496405077</v>
      </c>
      <c r="BU2241">
        <v>5.2248599041548074</v>
      </c>
      <c r="BV2241" s="65" t="str">
        <f t="shared" si="283"/>
        <v>Starlink</v>
      </c>
      <c r="BW2241" s="32" t="s">
        <v>192</v>
      </c>
      <c r="BX2241" s="18">
        <v>3.3</v>
      </c>
      <c r="BY2241" s="21">
        <v>0.2</v>
      </c>
      <c r="BZ2241" s="18">
        <v>9</v>
      </c>
      <c r="CA2241" s="18">
        <v>25.52</v>
      </c>
      <c r="CB2241" s="18">
        <v>1.1950000000000001</v>
      </c>
      <c r="CC2241" s="18">
        <v>14.9102735294118</v>
      </c>
      <c r="CD2241" s="18">
        <v>0.2</v>
      </c>
      <c r="CE2241" s="18">
        <v>2.8</v>
      </c>
      <c r="CF2241" s="33">
        <v>9</v>
      </c>
      <c r="CG2241" s="32">
        <v>260</v>
      </c>
      <c r="CH2241" s="18">
        <v>260</v>
      </c>
      <c r="CI2241" s="18">
        <v>220</v>
      </c>
      <c r="CJ2241" s="98">
        <f>Population!$CG2241-Population!$CI2241</f>
        <v>40</v>
      </c>
      <c r="CK2241" s="120">
        <f>_xlfn.DAYS(Entries!$AY$2,Population!H2241)</f>
        <v>135</v>
      </c>
      <c r="CL2241" s="120">
        <f t="shared" si="284"/>
        <v>1825</v>
      </c>
      <c r="CM2241" s="122">
        <f>Entries!$AY$5</f>
        <v>0.15</v>
      </c>
      <c r="CN2241" s="122">
        <f t="shared" si="286"/>
        <v>0.15384615384615385</v>
      </c>
      <c r="CO2241" s="121">
        <f t="shared" si="285"/>
        <v>0.93712328767123287</v>
      </c>
      <c r="CP2241" s="32" t="s">
        <v>5654</v>
      </c>
      <c r="CQ2241" s="18">
        <v>4</v>
      </c>
      <c r="CR2241" s="18" t="s">
        <v>95</v>
      </c>
      <c r="CS2241" s="18"/>
      <c r="CT2241" s="33"/>
      <c r="CU2241" s="32" t="s">
        <v>5655</v>
      </c>
      <c r="CV2241" s="18" t="s">
        <v>5651</v>
      </c>
      <c r="CW2241" s="18" t="s">
        <v>157</v>
      </c>
      <c r="CX2241" s="18" t="s">
        <v>5652</v>
      </c>
      <c r="CY2241" s="18" t="s">
        <v>107</v>
      </c>
      <c r="CZ2241" s="18" t="s">
        <v>755</v>
      </c>
      <c r="DA2241" s="33"/>
      <c r="DB2241" s="17" t="s">
        <v>15463</v>
      </c>
      <c r="DC2241" s="17" t="s">
        <v>15500</v>
      </c>
      <c r="DD2241" s="17">
        <v>1</v>
      </c>
      <c r="DE2241" s="17" t="s">
        <v>15500</v>
      </c>
      <c r="DF2241" s="17" t="s">
        <v>15500</v>
      </c>
      <c r="DG2241" s="23" t="s">
        <v>11174</v>
      </c>
      <c r="DH2241" s="145"/>
    </row>
    <row r="2242" spans="1:112" s="17" customFormat="1" x14ac:dyDescent="0.25">
      <c r="A2242" s="30" t="s">
        <v>8072</v>
      </c>
      <c r="B2242" s="15">
        <v>1</v>
      </c>
      <c r="C2242" s="152" t="s">
        <v>11188</v>
      </c>
      <c r="D2242" s="15" t="s">
        <v>5649</v>
      </c>
      <c r="E2242" s="15">
        <v>47148</v>
      </c>
      <c r="F2242" s="15" t="s">
        <v>8073</v>
      </c>
      <c r="G2242" s="31">
        <v>65517</v>
      </c>
      <c r="H2242" s="43">
        <v>44159</v>
      </c>
      <c r="I2242" s="96" t="s">
        <v>221</v>
      </c>
      <c r="J2242" s="96"/>
      <c r="K2242" s="96"/>
      <c r="L2242" s="15" t="s">
        <v>285</v>
      </c>
      <c r="M2242" s="124" t="s">
        <v>156</v>
      </c>
      <c r="N2242" s="15" t="s">
        <v>156</v>
      </c>
      <c r="O2242" s="124" t="s">
        <v>157</v>
      </c>
      <c r="P2242" s="96" t="str">
        <f>VLOOKUP(N2242,Entries!J:K,2,FALSE)</f>
        <v>UNITED STATES OF AMERICA</v>
      </c>
      <c r="Q2242" s="123" t="s">
        <v>5651</v>
      </c>
      <c r="R2242" s="30" t="s">
        <v>5651</v>
      </c>
      <c r="S2242" s="15" t="s">
        <v>156</v>
      </c>
      <c r="T2242" s="124" t="s">
        <v>157</v>
      </c>
      <c r="U2242" s="125" t="s">
        <v>159</v>
      </c>
      <c r="V2242" s="31" t="s">
        <v>159</v>
      </c>
      <c r="W2242" s="64">
        <f>IF(VLOOKUP(R2242,Entries!N:P,3,FALSE)=V2242,1,VLOOKUP(R2242,Entries!N:P,3,FALSE))</f>
        <v>1</v>
      </c>
      <c r="X2242" s="124"/>
      <c r="Y2242" s="124"/>
      <c r="Z2242" s="15"/>
      <c r="AA2242" s="15"/>
      <c r="AB2242" s="96"/>
      <c r="AC2242" s="97" t="s">
        <v>5652</v>
      </c>
      <c r="AD2242" s="15" t="s">
        <v>263</v>
      </c>
      <c r="AE2242" s="15" t="s">
        <v>263</v>
      </c>
      <c r="AF2242" s="96" t="s">
        <v>263</v>
      </c>
      <c r="AG2242" s="96" t="s">
        <v>11136</v>
      </c>
      <c r="AH2242" s="96"/>
      <c r="AI2242" s="15"/>
      <c r="AJ2242" s="15">
        <v>5</v>
      </c>
      <c r="AK2242" s="15" t="s">
        <v>95</v>
      </c>
      <c r="AL2242" s="15"/>
      <c r="AM2242" s="31"/>
      <c r="AN2242" s="30" t="s">
        <v>133</v>
      </c>
      <c r="AO2242" s="15" t="s">
        <v>134</v>
      </c>
      <c r="AP2242" s="31" t="s">
        <v>160</v>
      </c>
      <c r="AQ2242">
        <v>21104.583344909999</v>
      </c>
      <c r="AR2242" t="s">
        <v>14931</v>
      </c>
      <c r="AS2242" t="s">
        <v>11225</v>
      </c>
      <c r="AT2242" t="s">
        <v>14932</v>
      </c>
      <c r="AU2242">
        <v>53.051600000000001</v>
      </c>
      <c r="AV2242" s="96">
        <v>0.9259249008177779</v>
      </c>
      <c r="AW2242">
        <v>47.721299999999999</v>
      </c>
      <c r="AX2242" s="96">
        <v>0.83289363505333336</v>
      </c>
      <c r="AY2242">
        <v>2.175E-4</v>
      </c>
      <c r="AZ2242">
        <v>70.375399999999999</v>
      </c>
      <c r="BA2242" s="96">
        <v>1.2282821868711111</v>
      </c>
      <c r="BB2242">
        <v>47.049799999999998</v>
      </c>
      <c r="BC2242" s="96">
        <v>0.82117375156444439</v>
      </c>
      <c r="BD2242">
        <v>15.064056649999999</v>
      </c>
      <c r="BE2242" s="96">
        <f t="shared" si="280"/>
        <v>6925.3321560999366</v>
      </c>
      <c r="BF2242" s="96">
        <f t="shared" si="281"/>
        <v>555.83841584388847</v>
      </c>
      <c r="BG2242" s="96">
        <f t="shared" si="282"/>
        <v>552.8258963559847</v>
      </c>
      <c r="BH2242">
        <v>6922.109685174004</v>
      </c>
      <c r="BI2242">
        <v>9.6968442320000429E-4</v>
      </c>
      <c r="BJ2242">
        <v>0.92573523773443878</v>
      </c>
      <c r="BK2242">
        <v>0.83255480712698848</v>
      </c>
      <c r="BL2242">
        <v>1.084798576748266</v>
      </c>
      <c r="BM2242">
        <v>0.96432167612586039</v>
      </c>
      <c r="BN2242">
        <v>0.92592496817893843</v>
      </c>
      <c r="BO2242">
        <v>0.83289358771419597</v>
      </c>
      <c r="BP2242">
        <v>1.1495085066946221E-3</v>
      </c>
      <c r="BQ2242">
        <v>1.084798576748266</v>
      </c>
      <c r="BR2242">
        <v>6925.6072315506772</v>
      </c>
      <c r="BS2242" s="96">
        <v>562.56827597736992</v>
      </c>
      <c r="BT2242" s="96">
        <v>546.64618712398442</v>
      </c>
      <c r="BU2242">
        <v>0.96432167612586039</v>
      </c>
      <c r="BV2242" s="60" t="str">
        <f t="shared" si="283"/>
        <v>Starlink</v>
      </c>
      <c r="BW2242" s="30" t="s">
        <v>192</v>
      </c>
      <c r="BX2242" s="15">
        <v>3.3</v>
      </c>
      <c r="BY2242" s="16">
        <v>0.2</v>
      </c>
      <c r="BZ2242" s="15">
        <v>9</v>
      </c>
      <c r="CA2242" s="15">
        <v>25.52</v>
      </c>
      <c r="CB2242" s="15">
        <v>1.1950000000000001</v>
      </c>
      <c r="CC2242" s="15">
        <v>14.9102735294118</v>
      </c>
      <c r="CD2242" s="15">
        <v>0.2</v>
      </c>
      <c r="CE2242" s="15">
        <v>2.8</v>
      </c>
      <c r="CF2242" s="31">
        <v>9</v>
      </c>
      <c r="CG2242" s="30">
        <v>260</v>
      </c>
      <c r="CH2242" s="15">
        <v>260</v>
      </c>
      <c r="CI2242" s="15">
        <v>220</v>
      </c>
      <c r="CJ2242" s="96">
        <f>Population!$CG2242-Population!$CI2242</f>
        <v>40</v>
      </c>
      <c r="CK2242" s="118">
        <f>_xlfn.DAYS(Entries!$AY$2,Population!H2242)</f>
        <v>135</v>
      </c>
      <c r="CL2242" s="118">
        <f t="shared" si="284"/>
        <v>1825</v>
      </c>
      <c r="CM2242" s="117">
        <f>Entries!$AY$5</f>
        <v>0.15</v>
      </c>
      <c r="CN2242" s="117">
        <f t="shared" si="286"/>
        <v>0.15384615384615385</v>
      </c>
      <c r="CO2242" s="119">
        <f t="shared" si="285"/>
        <v>0.93712328767123287</v>
      </c>
      <c r="CP2242" s="30" t="s">
        <v>5654</v>
      </c>
      <c r="CQ2242" s="15">
        <v>4</v>
      </c>
      <c r="CR2242" s="15" t="s">
        <v>95</v>
      </c>
      <c r="CS2242" s="15"/>
      <c r="CT2242" s="31"/>
      <c r="CU2242" s="30" t="s">
        <v>5655</v>
      </c>
      <c r="CV2242" s="15" t="s">
        <v>5651</v>
      </c>
      <c r="CW2242" s="15" t="s">
        <v>157</v>
      </c>
      <c r="CX2242" s="15" t="s">
        <v>5652</v>
      </c>
      <c r="CY2242" s="15" t="s">
        <v>107</v>
      </c>
      <c r="CZ2242" s="15" t="s">
        <v>755</v>
      </c>
      <c r="DA2242" s="31"/>
      <c r="DB2242" s="17" t="s">
        <v>15463</v>
      </c>
      <c r="DC2242" s="17" t="s">
        <v>15500</v>
      </c>
      <c r="DD2242" s="17">
        <v>1</v>
      </c>
      <c r="DE2242" s="17" t="s">
        <v>15500</v>
      </c>
      <c r="DF2242" s="17" t="s">
        <v>15500</v>
      </c>
      <c r="DG2242" s="23" t="s">
        <v>11174</v>
      </c>
      <c r="DH2242" s="145"/>
    </row>
    <row r="2243" spans="1:112" s="17" customFormat="1" x14ac:dyDescent="0.25">
      <c r="A2243" s="32" t="s">
        <v>8075</v>
      </c>
      <c r="B2243" s="98">
        <v>1</v>
      </c>
      <c r="C2243" s="149" t="s">
        <v>11188</v>
      </c>
      <c r="D2243" s="98" t="s">
        <v>5649</v>
      </c>
      <c r="E2243" s="98">
        <v>47149</v>
      </c>
      <c r="F2243" s="98" t="s">
        <v>8076</v>
      </c>
      <c r="G2243" s="33">
        <v>65518</v>
      </c>
      <c r="H2243" s="44">
        <v>44159</v>
      </c>
      <c r="I2243" s="98" t="s">
        <v>221</v>
      </c>
      <c r="J2243" s="98"/>
      <c r="K2243" s="98"/>
      <c r="L2243" s="98" t="s">
        <v>285</v>
      </c>
      <c r="M2243" t="s">
        <v>156</v>
      </c>
      <c r="N2243" s="98" t="s">
        <v>156</v>
      </c>
      <c r="O2243" t="s">
        <v>157</v>
      </c>
      <c r="P2243" s="64" t="str">
        <f>VLOOKUP(N2243,Entries!J:K,2,FALSE)</f>
        <v>UNITED STATES OF AMERICA</v>
      </c>
      <c r="Q2243" s="38" t="s">
        <v>5651</v>
      </c>
      <c r="R2243" s="32" t="s">
        <v>5651</v>
      </c>
      <c r="S2243" s="98" t="s">
        <v>156</v>
      </c>
      <c r="T2243" t="s">
        <v>157</v>
      </c>
      <c r="U2243" s="39" t="s">
        <v>159</v>
      </c>
      <c r="V2243" s="33" t="s">
        <v>159</v>
      </c>
      <c r="W2243" s="64">
        <f>IF(VLOOKUP(R2243,Entries!N:P,3,FALSE)=V2243,1,VLOOKUP(R2243,Entries!N:P,3,FALSE))</f>
        <v>1</v>
      </c>
      <c r="X2243"/>
      <c r="Y2243"/>
      <c r="Z2243" s="98"/>
      <c r="AA2243" s="98"/>
      <c r="AB2243" s="98"/>
      <c r="AC2243" s="99" t="s">
        <v>5652</v>
      </c>
      <c r="AD2243" s="98" t="s">
        <v>263</v>
      </c>
      <c r="AE2243" s="98" t="s">
        <v>263</v>
      </c>
      <c r="AF2243" s="98" t="s">
        <v>263</v>
      </c>
      <c r="AG2243" s="98" t="s">
        <v>11136</v>
      </c>
      <c r="AH2243" s="98"/>
      <c r="AI2243" s="98"/>
      <c r="AJ2243" s="98">
        <v>5</v>
      </c>
      <c r="AK2243" s="98" t="s">
        <v>95</v>
      </c>
      <c r="AL2243" s="98"/>
      <c r="AM2243" s="33"/>
      <c r="AN2243" s="32" t="s">
        <v>133</v>
      </c>
      <c r="AO2243" s="98" t="s">
        <v>134</v>
      </c>
      <c r="AP2243" s="33" t="s">
        <v>160</v>
      </c>
      <c r="AQ2243">
        <v>21104.583344909999</v>
      </c>
      <c r="AR2243" t="s">
        <v>14933</v>
      </c>
      <c r="AS2243" t="s">
        <v>11225</v>
      </c>
      <c r="AT2243" t="s">
        <v>14934</v>
      </c>
      <c r="AU2243">
        <v>53.055300000000003</v>
      </c>
      <c r="AV2243" s="98">
        <v>0.92598947798666664</v>
      </c>
      <c r="AW2243">
        <v>57.706499999999998</v>
      </c>
      <c r="AX2243" s="98">
        <v>1.0071682152666666</v>
      </c>
      <c r="AY2243">
        <v>1.941E-4</v>
      </c>
      <c r="AZ2243">
        <v>65.151200000000003</v>
      </c>
      <c r="BA2243" s="98">
        <v>1.1371027150577779</v>
      </c>
      <c r="BB2243">
        <v>257.28699999999998</v>
      </c>
      <c r="BC2243" s="98">
        <v>4.4905043383555547</v>
      </c>
      <c r="BD2243">
        <v>15.063977469999999</v>
      </c>
      <c r="BE2243" s="96">
        <f t="shared" ref="BE2243:BE2306" si="287">(((((24*60*60/BD2243)^2)*3.986004418*(10^(14)))/(4*3.141592*3.141592))^(1/3))/1000</f>
        <v>6925.3564235870881</v>
      </c>
      <c r="BF2243" s="96">
        <f t="shared" ref="BF2243:BF2306" si="288">$BE2243*(1+$AY2243)-6371</f>
        <v>555.70063526890681</v>
      </c>
      <c r="BG2243" s="96">
        <f t="shared" ref="BG2243:BG2306" si="289">$BE2243*(1-$AY2243)-6371</f>
        <v>553.01221190527031</v>
      </c>
      <c r="BH2243">
        <v>6927.1702057537523</v>
      </c>
      <c r="BI2243">
        <v>6.7307776426773634E-4</v>
      </c>
      <c r="BJ2243">
        <v>0.92607348396810607</v>
      </c>
      <c r="BK2243">
        <v>1.0067680136909409</v>
      </c>
      <c r="BL2243">
        <v>1.419297348243248</v>
      </c>
      <c r="BM2243">
        <v>4.2079130552627824</v>
      </c>
      <c r="BN2243">
        <v>0.92598972667326629</v>
      </c>
      <c r="BO2243">
        <v>1.00716816475713</v>
      </c>
      <c r="BP2243">
        <v>1.123850689337012E-3</v>
      </c>
      <c r="BQ2243">
        <v>1.419297348243248</v>
      </c>
      <c r="BR2243">
        <v>6925.6342455858439</v>
      </c>
      <c r="BS2243" s="96">
        <v>562.41762440684124</v>
      </c>
      <c r="BT2243" s="96">
        <v>546.85086676484661</v>
      </c>
      <c r="BU2243">
        <v>4.2079130552627824</v>
      </c>
      <c r="BV2243" s="65" t="str">
        <f t="shared" si="283"/>
        <v>Starlink</v>
      </c>
      <c r="BW2243" s="32" t="s">
        <v>192</v>
      </c>
      <c r="BX2243" s="98">
        <v>3.3</v>
      </c>
      <c r="BY2243" s="21">
        <v>0.2</v>
      </c>
      <c r="BZ2243" s="98">
        <v>9</v>
      </c>
      <c r="CA2243" s="98">
        <v>25.52</v>
      </c>
      <c r="CB2243" s="98">
        <v>1.1950000000000001</v>
      </c>
      <c r="CC2243" s="98">
        <v>14.9102735294118</v>
      </c>
      <c r="CD2243" s="98">
        <v>0.2</v>
      </c>
      <c r="CE2243" s="98">
        <v>2.8</v>
      </c>
      <c r="CF2243" s="33">
        <v>9</v>
      </c>
      <c r="CG2243" s="32">
        <v>260</v>
      </c>
      <c r="CH2243" s="98">
        <v>260</v>
      </c>
      <c r="CI2243" s="98">
        <v>220</v>
      </c>
      <c r="CJ2243" s="98">
        <f>Population!$CG2243-Population!$CI2243</f>
        <v>40</v>
      </c>
      <c r="CK2243" s="120">
        <f>_xlfn.DAYS(Entries!$AY$2,Population!H2243)</f>
        <v>135</v>
      </c>
      <c r="CL2243" s="120">
        <f t="shared" si="284"/>
        <v>1825</v>
      </c>
      <c r="CM2243" s="122">
        <f>Entries!$AY$5</f>
        <v>0.15</v>
      </c>
      <c r="CN2243" s="122">
        <f t="shared" si="286"/>
        <v>0.15384615384615385</v>
      </c>
      <c r="CO2243" s="121">
        <f t="shared" si="285"/>
        <v>0.93712328767123287</v>
      </c>
      <c r="CP2243" s="32" t="s">
        <v>5654</v>
      </c>
      <c r="CQ2243" s="98">
        <v>4</v>
      </c>
      <c r="CR2243" s="98" t="s">
        <v>95</v>
      </c>
      <c r="CS2243" s="98"/>
      <c r="CT2243" s="33"/>
      <c r="CU2243" s="32" t="s">
        <v>5655</v>
      </c>
      <c r="CV2243" s="98" t="s">
        <v>5651</v>
      </c>
      <c r="CW2243" s="98" t="s">
        <v>157</v>
      </c>
      <c r="CX2243" s="98" t="s">
        <v>5652</v>
      </c>
      <c r="CY2243" s="98" t="s">
        <v>107</v>
      </c>
      <c r="CZ2243" s="98" t="s">
        <v>755</v>
      </c>
      <c r="DA2243" s="33"/>
      <c r="DB2243" s="17" t="s">
        <v>15463</v>
      </c>
      <c r="DC2243" s="17" t="s">
        <v>15500</v>
      </c>
      <c r="DD2243" s="17">
        <v>1</v>
      </c>
      <c r="DE2243" s="17" t="s">
        <v>15500</v>
      </c>
      <c r="DF2243" s="17" t="s">
        <v>15500</v>
      </c>
      <c r="DG2243" s="23" t="s">
        <v>11174</v>
      </c>
      <c r="DH2243" s="145"/>
    </row>
    <row r="2244" spans="1:112" s="17" customFormat="1" x14ac:dyDescent="0.25">
      <c r="A2244" s="30" t="s">
        <v>8078</v>
      </c>
      <c r="B2244" s="15">
        <v>1</v>
      </c>
      <c r="C2244" s="152" t="s">
        <v>11188</v>
      </c>
      <c r="D2244" s="15" t="s">
        <v>5649</v>
      </c>
      <c r="E2244" s="15">
        <v>47150</v>
      </c>
      <c r="F2244" s="15" t="s">
        <v>8079</v>
      </c>
      <c r="G2244" s="31">
        <v>65519</v>
      </c>
      <c r="H2244" s="43">
        <v>44159</v>
      </c>
      <c r="I2244" s="96" t="s">
        <v>221</v>
      </c>
      <c r="J2244" s="96"/>
      <c r="K2244" s="96"/>
      <c r="L2244" s="15" t="s">
        <v>285</v>
      </c>
      <c r="M2244" s="124" t="s">
        <v>156</v>
      </c>
      <c r="N2244" s="15" t="s">
        <v>156</v>
      </c>
      <c r="O2244" s="124" t="s">
        <v>157</v>
      </c>
      <c r="P2244" s="96" t="str">
        <f>VLOOKUP(N2244,Entries!J:K,2,FALSE)</f>
        <v>UNITED STATES OF AMERICA</v>
      </c>
      <c r="Q2244" s="123" t="s">
        <v>5651</v>
      </c>
      <c r="R2244" s="30" t="s">
        <v>5651</v>
      </c>
      <c r="S2244" s="15" t="s">
        <v>156</v>
      </c>
      <c r="T2244" s="124" t="s">
        <v>157</v>
      </c>
      <c r="U2244" s="125" t="s">
        <v>159</v>
      </c>
      <c r="V2244" s="31" t="s">
        <v>159</v>
      </c>
      <c r="W2244" s="64">
        <f>IF(VLOOKUP(R2244,Entries!N:P,3,FALSE)=V2244,1,VLOOKUP(R2244,Entries!N:P,3,FALSE))</f>
        <v>1</v>
      </c>
      <c r="X2244" s="124"/>
      <c r="Y2244" s="124"/>
      <c r="Z2244" s="15"/>
      <c r="AA2244" s="15"/>
      <c r="AB2244" s="96"/>
      <c r="AC2244" s="97" t="s">
        <v>5652</v>
      </c>
      <c r="AD2244" s="15" t="s">
        <v>263</v>
      </c>
      <c r="AE2244" s="15" t="s">
        <v>263</v>
      </c>
      <c r="AF2244" s="96" t="s">
        <v>263</v>
      </c>
      <c r="AG2244" s="96" t="s">
        <v>11136</v>
      </c>
      <c r="AH2244" s="96"/>
      <c r="AI2244" s="15"/>
      <c r="AJ2244" s="96">
        <v>5</v>
      </c>
      <c r="AK2244" s="15" t="s">
        <v>95</v>
      </c>
      <c r="AL2244" s="15"/>
      <c r="AM2244" s="31"/>
      <c r="AN2244" s="30" t="s">
        <v>133</v>
      </c>
      <c r="AO2244" s="15" t="s">
        <v>134</v>
      </c>
      <c r="AP2244" s="31" t="s">
        <v>160</v>
      </c>
      <c r="AQ2244">
        <v>21104.583344909999</v>
      </c>
      <c r="AR2244" t="s">
        <v>14935</v>
      </c>
      <c r="AS2244" t="s">
        <v>11225</v>
      </c>
      <c r="AT2244" t="s">
        <v>14936</v>
      </c>
      <c r="AU2244">
        <v>53.064599999999999</v>
      </c>
      <c r="AV2244" s="96">
        <v>0.92615179357333344</v>
      </c>
      <c r="AW2244">
        <v>47.671799999999998</v>
      </c>
      <c r="AX2244" s="96">
        <v>0.83202969725333342</v>
      </c>
      <c r="AY2244">
        <v>2.353E-4</v>
      </c>
      <c r="AZ2244">
        <v>68.336100000000002</v>
      </c>
      <c r="BA2244" s="96">
        <v>1.1926896948400001</v>
      </c>
      <c r="BB2244">
        <v>289.06299999999999</v>
      </c>
      <c r="BC2244" s="96">
        <v>5.0451000460888888</v>
      </c>
      <c r="BD2244">
        <v>15.06402909</v>
      </c>
      <c r="BE2244" s="96">
        <f t="shared" si="287"/>
        <v>6925.3406028040881</v>
      </c>
      <c r="BF2244" s="96">
        <f t="shared" si="288"/>
        <v>555.97013544792753</v>
      </c>
      <c r="BG2244" s="96">
        <f t="shared" si="289"/>
        <v>552.7110701602478</v>
      </c>
      <c r="BH2244">
        <v>6931.6855856351294</v>
      </c>
      <c r="BI2244">
        <v>1.34035551808575E-3</v>
      </c>
      <c r="BJ2244">
        <v>0.9264812699062247</v>
      </c>
      <c r="BK2244">
        <v>0.83199056337099242</v>
      </c>
      <c r="BL2244">
        <v>0.8613701052012237</v>
      </c>
      <c r="BM2244">
        <v>5.3763816860028291</v>
      </c>
      <c r="BN2244">
        <v>0.92615220122979702</v>
      </c>
      <c r="BO2244">
        <v>0.83202984757344567</v>
      </c>
      <c r="BP2244">
        <v>1.1634645100124239E-3</v>
      </c>
      <c r="BQ2244">
        <v>0.8613701052012237</v>
      </c>
      <c r="BR2244">
        <v>6925.6198696975516</v>
      </c>
      <c r="BS2244" s="96">
        <v>562.67758262578172</v>
      </c>
      <c r="BT2244" s="96">
        <v>546.56215676932243</v>
      </c>
      <c r="BU2244">
        <v>5.3763816860028291</v>
      </c>
      <c r="BV2244" s="60" t="str">
        <f t="shared" si="283"/>
        <v>Starlink</v>
      </c>
      <c r="BW2244" s="30" t="s">
        <v>192</v>
      </c>
      <c r="BX2244" s="15">
        <v>3.3</v>
      </c>
      <c r="BY2244" s="16">
        <v>0.2</v>
      </c>
      <c r="BZ2244" s="15">
        <v>9</v>
      </c>
      <c r="CA2244" s="15">
        <v>25.52</v>
      </c>
      <c r="CB2244" s="15">
        <v>1.1950000000000001</v>
      </c>
      <c r="CC2244" s="15">
        <v>14.9102735294118</v>
      </c>
      <c r="CD2244" s="15">
        <v>0.2</v>
      </c>
      <c r="CE2244" s="15">
        <v>2.8</v>
      </c>
      <c r="CF2244" s="31">
        <v>9</v>
      </c>
      <c r="CG2244" s="30">
        <v>260</v>
      </c>
      <c r="CH2244" s="15">
        <v>260</v>
      </c>
      <c r="CI2244" s="15">
        <v>220</v>
      </c>
      <c r="CJ2244" s="96">
        <f>Population!$CG2244-Population!$CI2244</f>
        <v>40</v>
      </c>
      <c r="CK2244" s="118">
        <f>_xlfn.DAYS(Entries!$AY$2,Population!H2244)</f>
        <v>135</v>
      </c>
      <c r="CL2244" s="118">
        <f t="shared" si="284"/>
        <v>1825</v>
      </c>
      <c r="CM2244" s="117">
        <f>Entries!$AY$5</f>
        <v>0.15</v>
      </c>
      <c r="CN2244" s="117">
        <f t="shared" si="286"/>
        <v>0.15384615384615385</v>
      </c>
      <c r="CO2244" s="119">
        <f t="shared" si="285"/>
        <v>0.93712328767123287</v>
      </c>
      <c r="CP2244" s="30" t="s">
        <v>5654</v>
      </c>
      <c r="CQ2244" s="15">
        <v>4</v>
      </c>
      <c r="CR2244" s="15" t="s">
        <v>95</v>
      </c>
      <c r="CS2244" s="15"/>
      <c r="CT2244" s="31"/>
      <c r="CU2244" s="30" t="s">
        <v>5655</v>
      </c>
      <c r="CV2244" s="15" t="s">
        <v>5651</v>
      </c>
      <c r="CW2244" s="15" t="s">
        <v>157</v>
      </c>
      <c r="CX2244" s="15" t="s">
        <v>5652</v>
      </c>
      <c r="CY2244" s="15" t="s">
        <v>107</v>
      </c>
      <c r="CZ2244" s="15" t="s">
        <v>755</v>
      </c>
      <c r="DA2244" s="31"/>
      <c r="DB2244" s="17" t="s">
        <v>15463</v>
      </c>
      <c r="DC2244" s="17" t="s">
        <v>15500</v>
      </c>
      <c r="DD2244" s="17">
        <v>1</v>
      </c>
      <c r="DE2244" s="17" t="s">
        <v>15500</v>
      </c>
      <c r="DF2244" s="17" t="s">
        <v>15500</v>
      </c>
      <c r="DG2244" s="23" t="s">
        <v>11174</v>
      </c>
      <c r="DH2244" s="145"/>
    </row>
    <row r="2245" spans="1:112" s="17" customFormat="1" x14ac:dyDescent="0.25">
      <c r="A2245" s="32" t="s">
        <v>8081</v>
      </c>
      <c r="B2245" s="18">
        <v>1</v>
      </c>
      <c r="C2245" s="149" t="s">
        <v>11188</v>
      </c>
      <c r="D2245" s="18" t="s">
        <v>5649</v>
      </c>
      <c r="E2245" s="18">
        <v>47151</v>
      </c>
      <c r="F2245" s="18" t="s">
        <v>8082</v>
      </c>
      <c r="G2245" s="33">
        <v>65520</v>
      </c>
      <c r="H2245" s="44">
        <v>44159</v>
      </c>
      <c r="I2245" s="98" t="s">
        <v>221</v>
      </c>
      <c r="J2245" s="98"/>
      <c r="K2245" s="98"/>
      <c r="L2245" s="18" t="s">
        <v>285</v>
      </c>
      <c r="M2245" t="s">
        <v>156</v>
      </c>
      <c r="N2245" s="18" t="s">
        <v>156</v>
      </c>
      <c r="O2245" t="s">
        <v>157</v>
      </c>
      <c r="P2245" s="64" t="str">
        <f>VLOOKUP(N2245,Entries!J:K,2,FALSE)</f>
        <v>UNITED STATES OF AMERICA</v>
      </c>
      <c r="Q2245" s="38" t="s">
        <v>5651</v>
      </c>
      <c r="R2245" s="32" t="s">
        <v>5651</v>
      </c>
      <c r="S2245" s="18" t="s">
        <v>156</v>
      </c>
      <c r="T2245" t="s">
        <v>157</v>
      </c>
      <c r="U2245" s="39" t="s">
        <v>159</v>
      </c>
      <c r="V2245" s="33" t="s">
        <v>159</v>
      </c>
      <c r="W2245" s="64">
        <f>IF(VLOOKUP(R2245,Entries!N:P,3,FALSE)=V2245,1,VLOOKUP(R2245,Entries!N:P,3,FALSE))</f>
        <v>1</v>
      </c>
      <c r="X2245"/>
      <c r="Y2245"/>
      <c r="Z2245" s="18"/>
      <c r="AA2245" s="18"/>
      <c r="AB2245" s="98"/>
      <c r="AC2245" s="99" t="s">
        <v>5652</v>
      </c>
      <c r="AD2245" s="18" t="s">
        <v>263</v>
      </c>
      <c r="AE2245" s="18" t="s">
        <v>263</v>
      </c>
      <c r="AF2245" s="98" t="s">
        <v>263</v>
      </c>
      <c r="AG2245" s="98" t="s">
        <v>11136</v>
      </c>
      <c r="AH2245" s="98"/>
      <c r="AI2245" s="18"/>
      <c r="AJ2245" s="98">
        <v>5</v>
      </c>
      <c r="AK2245" s="18" t="s">
        <v>95</v>
      </c>
      <c r="AL2245" s="18"/>
      <c r="AM2245" s="33"/>
      <c r="AN2245" s="32" t="s">
        <v>133</v>
      </c>
      <c r="AO2245" s="18" t="s">
        <v>134</v>
      </c>
      <c r="AP2245" s="33" t="s">
        <v>160</v>
      </c>
      <c r="AQ2245">
        <v>21104.583344909999</v>
      </c>
      <c r="AR2245" t="s">
        <v>14937</v>
      </c>
      <c r="AS2245" t="s">
        <v>11225</v>
      </c>
      <c r="AT2245" t="s">
        <v>14938</v>
      </c>
      <c r="AU2245">
        <v>53.048000000000002</v>
      </c>
      <c r="AV2245" s="98">
        <v>0.9258620689777779</v>
      </c>
      <c r="AW2245">
        <v>57.731999999999999</v>
      </c>
      <c r="AX2245" s="98">
        <v>1.0076132741333335</v>
      </c>
      <c r="AY2245">
        <v>1.3889999999999999E-4</v>
      </c>
      <c r="AZ2245">
        <v>63.843499999999999</v>
      </c>
      <c r="BA2245" s="98">
        <v>1.1142790491777779</v>
      </c>
      <c r="BB2245">
        <v>298.59339999999997</v>
      </c>
      <c r="BC2245" s="98">
        <v>5.2114368705155556</v>
      </c>
      <c r="BD2245">
        <v>15.063941440000001</v>
      </c>
      <c r="BE2245" s="96">
        <f t="shared" si="287"/>
        <v>6925.3674663142265</v>
      </c>
      <c r="BF2245" s="96">
        <f t="shared" si="288"/>
        <v>555.32939985529811</v>
      </c>
      <c r="BG2245" s="96">
        <f t="shared" si="289"/>
        <v>553.40553277315485</v>
      </c>
      <c r="BH2245">
        <v>6931.7212296808848</v>
      </c>
      <c r="BI2245">
        <v>1.345639204811984E-3</v>
      </c>
      <c r="BJ2245">
        <v>0.92619200507520327</v>
      </c>
      <c r="BK2245">
        <v>1.0076470323036271</v>
      </c>
      <c r="BL2245">
        <v>0.88782211291107682</v>
      </c>
      <c r="BM2245">
        <v>5.4379282026023601</v>
      </c>
      <c r="BN2245">
        <v>0.92586247691208756</v>
      </c>
      <c r="BO2245">
        <v>1.0076135089779159</v>
      </c>
      <c r="BP2245">
        <v>1.0752268157636581E-3</v>
      </c>
      <c r="BQ2245">
        <v>0.88782211291107682</v>
      </c>
      <c r="BR2245">
        <v>6925.6493873043091</v>
      </c>
      <c r="BS2245" s="96">
        <v>562.09603124211571</v>
      </c>
      <c r="BT2245" s="96">
        <v>547.20274336650255</v>
      </c>
      <c r="BU2245">
        <v>5.4379282026023601</v>
      </c>
      <c r="BV2245" s="65" t="str">
        <f t="shared" si="283"/>
        <v>Starlink</v>
      </c>
      <c r="BW2245" s="32" t="s">
        <v>192</v>
      </c>
      <c r="BX2245" s="18">
        <v>3.3</v>
      </c>
      <c r="BY2245" s="21">
        <v>0.2</v>
      </c>
      <c r="BZ2245" s="18">
        <v>9</v>
      </c>
      <c r="CA2245" s="18">
        <v>25.52</v>
      </c>
      <c r="CB2245" s="18">
        <v>1.1950000000000001</v>
      </c>
      <c r="CC2245" s="18">
        <v>14.9102735294118</v>
      </c>
      <c r="CD2245" s="18">
        <v>0.2</v>
      </c>
      <c r="CE2245" s="18">
        <v>2.8</v>
      </c>
      <c r="CF2245" s="33">
        <v>9</v>
      </c>
      <c r="CG2245" s="32">
        <v>260</v>
      </c>
      <c r="CH2245" s="18">
        <v>260</v>
      </c>
      <c r="CI2245" s="18">
        <v>220</v>
      </c>
      <c r="CJ2245" s="98">
        <f>Population!$CG2245-Population!$CI2245</f>
        <v>40</v>
      </c>
      <c r="CK2245" s="120">
        <f>_xlfn.DAYS(Entries!$AY$2,Population!H2245)</f>
        <v>135</v>
      </c>
      <c r="CL2245" s="120">
        <f t="shared" si="284"/>
        <v>1825</v>
      </c>
      <c r="CM2245" s="122">
        <f>Entries!$AY$5</f>
        <v>0.15</v>
      </c>
      <c r="CN2245" s="122">
        <f t="shared" si="286"/>
        <v>0.15384615384615385</v>
      </c>
      <c r="CO2245" s="121">
        <f t="shared" si="285"/>
        <v>0.93712328767123287</v>
      </c>
      <c r="CP2245" s="32" t="s">
        <v>5654</v>
      </c>
      <c r="CQ2245" s="18">
        <v>4</v>
      </c>
      <c r="CR2245" s="18" t="s">
        <v>95</v>
      </c>
      <c r="CS2245" s="18"/>
      <c r="CT2245" s="33"/>
      <c r="CU2245" s="32" t="s">
        <v>5655</v>
      </c>
      <c r="CV2245" s="18" t="s">
        <v>5651</v>
      </c>
      <c r="CW2245" s="18" t="s">
        <v>157</v>
      </c>
      <c r="CX2245" s="18" t="s">
        <v>5652</v>
      </c>
      <c r="CY2245" s="18" t="s">
        <v>107</v>
      </c>
      <c r="CZ2245" s="18" t="s">
        <v>755</v>
      </c>
      <c r="DA2245" s="33"/>
      <c r="DB2245" s="17" t="s">
        <v>15463</v>
      </c>
      <c r="DC2245" s="17" t="s">
        <v>15500</v>
      </c>
      <c r="DD2245" s="17">
        <v>1</v>
      </c>
      <c r="DE2245" s="17" t="s">
        <v>15500</v>
      </c>
      <c r="DF2245" s="17" t="s">
        <v>15500</v>
      </c>
      <c r="DG2245" s="23" t="s">
        <v>11174</v>
      </c>
      <c r="DH2245" s="145"/>
    </row>
    <row r="2246" spans="1:112" s="17" customFormat="1" x14ac:dyDescent="0.25">
      <c r="A2246" s="30" t="s">
        <v>8084</v>
      </c>
      <c r="B2246" s="15">
        <v>1</v>
      </c>
      <c r="C2246" s="152" t="s">
        <v>11188</v>
      </c>
      <c r="D2246" s="15" t="s">
        <v>5649</v>
      </c>
      <c r="E2246" s="15">
        <v>46741</v>
      </c>
      <c r="F2246" s="15" t="s">
        <v>8085</v>
      </c>
      <c r="G2246" s="31">
        <v>65019</v>
      </c>
      <c r="H2246" s="43">
        <v>44128</v>
      </c>
      <c r="I2246" s="96" t="s">
        <v>221</v>
      </c>
      <c r="J2246" s="96"/>
      <c r="K2246" s="96"/>
      <c r="L2246" s="15" t="s">
        <v>285</v>
      </c>
      <c r="M2246" s="124" t="s">
        <v>156</v>
      </c>
      <c r="N2246" s="15" t="s">
        <v>156</v>
      </c>
      <c r="O2246" s="124" t="s">
        <v>157</v>
      </c>
      <c r="P2246" s="96" t="str">
        <f>VLOOKUP(N2246,Entries!J:K,2,FALSE)</f>
        <v>UNITED STATES OF AMERICA</v>
      </c>
      <c r="Q2246" s="123" t="s">
        <v>5651</v>
      </c>
      <c r="R2246" s="30" t="s">
        <v>5651</v>
      </c>
      <c r="S2246" s="15" t="s">
        <v>156</v>
      </c>
      <c r="T2246" s="124" t="s">
        <v>157</v>
      </c>
      <c r="U2246" s="125" t="s">
        <v>159</v>
      </c>
      <c r="V2246" s="31" t="s">
        <v>159</v>
      </c>
      <c r="W2246" s="64">
        <f>IF(VLOOKUP(R2246,Entries!N:P,3,FALSE)=V2246,1,VLOOKUP(R2246,Entries!N:P,3,FALSE))</f>
        <v>1</v>
      </c>
      <c r="X2246" s="124"/>
      <c r="Y2246" s="124"/>
      <c r="Z2246" s="15"/>
      <c r="AA2246" s="15"/>
      <c r="AB2246" s="96"/>
      <c r="AC2246" s="97" t="s">
        <v>5652</v>
      </c>
      <c r="AD2246" s="15" t="s">
        <v>263</v>
      </c>
      <c r="AE2246" s="15" t="s">
        <v>263</v>
      </c>
      <c r="AF2246" s="96" t="s">
        <v>263</v>
      </c>
      <c r="AG2246" s="96" t="s">
        <v>11136</v>
      </c>
      <c r="AH2246" s="96"/>
      <c r="AI2246" s="15"/>
      <c r="AJ2246" s="15">
        <v>5</v>
      </c>
      <c r="AK2246" s="15" t="s">
        <v>95</v>
      </c>
      <c r="AL2246" s="15"/>
      <c r="AM2246" s="31"/>
      <c r="AN2246" s="30" t="s">
        <v>133</v>
      </c>
      <c r="AO2246" s="15" t="s">
        <v>134</v>
      </c>
      <c r="AP2246" s="31" t="s">
        <v>160</v>
      </c>
      <c r="AQ2246">
        <v>21104.36361534</v>
      </c>
      <c r="AR2246" t="s">
        <v>13851</v>
      </c>
      <c r="AS2246" t="s">
        <v>11225</v>
      </c>
      <c r="AT2246" t="s">
        <v>14939</v>
      </c>
      <c r="AU2246">
        <v>53.0563</v>
      </c>
      <c r="AV2246" s="96">
        <v>0.92600693127555567</v>
      </c>
      <c r="AW2246">
        <v>78.707300000000004</v>
      </c>
      <c r="AX2246" s="96">
        <v>1.3737012445644445</v>
      </c>
      <c r="AY2246">
        <v>7.6100000000000007E-5</v>
      </c>
      <c r="AZ2246">
        <v>73.467500000000001</v>
      </c>
      <c r="BA2246" s="96">
        <v>1.2822495014444446</v>
      </c>
      <c r="BB2246">
        <v>286.63979999999998</v>
      </c>
      <c r="BC2246" s="96">
        <v>5.0028072364533331</v>
      </c>
      <c r="BD2246">
        <v>15.06394422</v>
      </c>
      <c r="BE2246" s="96">
        <f t="shared" si="287"/>
        <v>6925.3666142787506</v>
      </c>
      <c r="BF2246" s="96">
        <f t="shared" si="288"/>
        <v>554.89363467809744</v>
      </c>
      <c r="BG2246" s="96">
        <f t="shared" si="289"/>
        <v>553.83959387940376</v>
      </c>
      <c r="BH2246">
        <v>6931.7394790528479</v>
      </c>
      <c r="BI2246">
        <v>1.240446671552818E-3</v>
      </c>
      <c r="BJ2246">
        <v>0.92633792797469028</v>
      </c>
      <c r="BK2246">
        <v>1.373701531034295</v>
      </c>
      <c r="BL2246">
        <v>0.85549207515563952</v>
      </c>
      <c r="BM2246">
        <v>5.4295657195490996</v>
      </c>
      <c r="BN2246">
        <v>0.92600733991236339</v>
      </c>
      <c r="BO2246">
        <v>1.3737015323471879</v>
      </c>
      <c r="BP2246">
        <v>1.026642489956116E-3</v>
      </c>
      <c r="BQ2246">
        <v>0.85549207515563952</v>
      </c>
      <c r="BR2246">
        <v>6925.6472233171762</v>
      </c>
      <c r="BS2246" s="96">
        <v>561.75738702707986</v>
      </c>
      <c r="BT2246" s="96">
        <v>547.53705960727257</v>
      </c>
      <c r="BU2246">
        <v>5.4295657195490996</v>
      </c>
      <c r="BV2246" s="60" t="str">
        <f t="shared" si="283"/>
        <v>Starlink</v>
      </c>
      <c r="BW2246" s="30" t="s">
        <v>192</v>
      </c>
      <c r="BX2246" s="15">
        <v>3.3</v>
      </c>
      <c r="BY2246" s="16">
        <v>0.2</v>
      </c>
      <c r="BZ2246" s="15">
        <v>9</v>
      </c>
      <c r="CA2246" s="15">
        <v>25.52</v>
      </c>
      <c r="CB2246" s="15">
        <v>1.1950000000000001</v>
      </c>
      <c r="CC2246" s="15">
        <v>14.9102735294118</v>
      </c>
      <c r="CD2246" s="15">
        <v>0.2</v>
      </c>
      <c r="CE2246" s="15">
        <v>2.8</v>
      </c>
      <c r="CF2246" s="31">
        <v>9</v>
      </c>
      <c r="CG2246" s="30">
        <v>260</v>
      </c>
      <c r="CH2246" s="15">
        <v>260</v>
      </c>
      <c r="CI2246" s="15">
        <v>220</v>
      </c>
      <c r="CJ2246" s="96">
        <f>Population!$CG2246-Population!$CI2246</f>
        <v>40</v>
      </c>
      <c r="CK2246" s="118">
        <f>_xlfn.DAYS(Entries!$AY$2,Population!H2246)</f>
        <v>166</v>
      </c>
      <c r="CL2246" s="118">
        <f t="shared" si="284"/>
        <v>1825</v>
      </c>
      <c r="CM2246" s="117">
        <f>Entries!$AY$5</f>
        <v>0.15</v>
      </c>
      <c r="CN2246" s="117">
        <f t="shared" si="286"/>
        <v>0.15384615384615385</v>
      </c>
      <c r="CO2246" s="119">
        <f t="shared" si="285"/>
        <v>0.92268493150684927</v>
      </c>
      <c r="CP2246" s="30" t="s">
        <v>5654</v>
      </c>
      <c r="CQ2246" s="15">
        <v>4</v>
      </c>
      <c r="CR2246" s="15" t="s">
        <v>95</v>
      </c>
      <c r="CS2246" s="15"/>
      <c r="CT2246" s="31"/>
      <c r="CU2246" s="30" t="s">
        <v>5655</v>
      </c>
      <c r="CV2246" s="15" t="s">
        <v>5651</v>
      </c>
      <c r="CW2246" s="15" t="s">
        <v>157</v>
      </c>
      <c r="CX2246" s="15" t="s">
        <v>5652</v>
      </c>
      <c r="CY2246" s="15" t="s">
        <v>107</v>
      </c>
      <c r="CZ2246" s="15" t="s">
        <v>755</v>
      </c>
      <c r="DA2246" s="31"/>
      <c r="DB2246" s="17" t="s">
        <v>15463</v>
      </c>
      <c r="DC2246" s="17" t="s">
        <v>15500</v>
      </c>
      <c r="DD2246" s="17">
        <v>1</v>
      </c>
      <c r="DE2246" s="17" t="s">
        <v>15500</v>
      </c>
      <c r="DF2246" s="17" t="s">
        <v>15500</v>
      </c>
      <c r="DG2246" s="23" t="s">
        <v>11174</v>
      </c>
      <c r="DH2246" s="145"/>
    </row>
    <row r="2247" spans="1:112" s="17" customFormat="1" x14ac:dyDescent="0.25">
      <c r="A2247" s="32" t="s">
        <v>8087</v>
      </c>
      <c r="B2247" s="98">
        <v>1</v>
      </c>
      <c r="C2247" s="149" t="s">
        <v>11188</v>
      </c>
      <c r="D2247" s="98" t="s">
        <v>5649</v>
      </c>
      <c r="E2247" s="98">
        <v>47152</v>
      </c>
      <c r="F2247" s="98" t="s">
        <v>8088</v>
      </c>
      <c r="G2247" s="33">
        <v>65521</v>
      </c>
      <c r="H2247" s="44">
        <v>44159</v>
      </c>
      <c r="I2247" s="98" t="s">
        <v>221</v>
      </c>
      <c r="J2247" s="98"/>
      <c r="K2247" s="98"/>
      <c r="L2247" s="98" t="s">
        <v>285</v>
      </c>
      <c r="M2247" t="s">
        <v>156</v>
      </c>
      <c r="N2247" s="98" t="s">
        <v>156</v>
      </c>
      <c r="O2247" t="s">
        <v>157</v>
      </c>
      <c r="P2247" s="64" t="str">
        <f>VLOOKUP(N2247,Entries!J:K,2,FALSE)</f>
        <v>UNITED STATES OF AMERICA</v>
      </c>
      <c r="Q2247" s="38" t="s">
        <v>5651</v>
      </c>
      <c r="R2247" s="32" t="s">
        <v>5651</v>
      </c>
      <c r="S2247" s="98" t="s">
        <v>156</v>
      </c>
      <c r="T2247" t="s">
        <v>157</v>
      </c>
      <c r="U2247" s="39" t="s">
        <v>159</v>
      </c>
      <c r="V2247" s="33" t="s">
        <v>159</v>
      </c>
      <c r="W2247" s="64">
        <f>IF(VLOOKUP(R2247,Entries!N:P,3,FALSE)=V2247,1,VLOOKUP(R2247,Entries!N:P,3,FALSE))</f>
        <v>1</v>
      </c>
      <c r="X2247"/>
      <c r="Y2247"/>
      <c r="Z2247" s="98"/>
      <c r="AA2247" s="98"/>
      <c r="AB2247" s="98"/>
      <c r="AC2247" s="99" t="s">
        <v>5652</v>
      </c>
      <c r="AD2247" s="98" t="s">
        <v>263</v>
      </c>
      <c r="AE2247" s="98" t="s">
        <v>263</v>
      </c>
      <c r="AF2247" s="98" t="s">
        <v>263</v>
      </c>
      <c r="AG2247" s="98" t="s">
        <v>11136</v>
      </c>
      <c r="AH2247" s="98"/>
      <c r="AI2247" s="98"/>
      <c r="AJ2247" s="98">
        <v>5</v>
      </c>
      <c r="AK2247" s="98" t="s">
        <v>95</v>
      </c>
      <c r="AL2247" s="98"/>
      <c r="AM2247" s="33"/>
      <c r="AN2247" s="32" t="s">
        <v>133</v>
      </c>
      <c r="AO2247" s="98" t="s">
        <v>134</v>
      </c>
      <c r="AP2247" s="33" t="s">
        <v>160</v>
      </c>
      <c r="AQ2247">
        <v>21104.583344909999</v>
      </c>
      <c r="AR2247" t="s">
        <v>14940</v>
      </c>
      <c r="AS2247" t="s">
        <v>11225</v>
      </c>
      <c r="AT2247" t="s">
        <v>14941</v>
      </c>
      <c r="AU2247">
        <v>53.054699999999997</v>
      </c>
      <c r="AV2247" s="98">
        <v>0.92597900601333327</v>
      </c>
      <c r="AW2247">
        <v>57.728499999999997</v>
      </c>
      <c r="AX2247" s="98">
        <v>1.0075521876222222</v>
      </c>
      <c r="AY2247">
        <v>1.6689999999999999E-4</v>
      </c>
      <c r="AZ2247">
        <v>70.1113</v>
      </c>
      <c r="BA2247" s="98">
        <v>1.2236727732755557</v>
      </c>
      <c r="BB2247">
        <v>12.3461</v>
      </c>
      <c r="BC2247" s="98">
        <v>0.21548004995111111</v>
      </c>
      <c r="BD2247">
        <v>15.06396747</v>
      </c>
      <c r="BE2247" s="96">
        <f t="shared" si="287"/>
        <v>6925.3594884528211</v>
      </c>
      <c r="BF2247" s="96">
        <f t="shared" si="288"/>
        <v>555.5153309514435</v>
      </c>
      <c r="BG2247" s="96">
        <f t="shared" si="289"/>
        <v>553.20364595419869</v>
      </c>
      <c r="BH2247">
        <v>6919.7478626692227</v>
      </c>
      <c r="BI2247">
        <v>4.0004940132901449E-4</v>
      </c>
      <c r="BJ2247">
        <v>0.92565981501660966</v>
      </c>
      <c r="BK2247">
        <v>1.007660246576066</v>
      </c>
      <c r="BL2247">
        <v>1.8343714775332871</v>
      </c>
      <c r="BM2247">
        <v>5.888074040291154</v>
      </c>
      <c r="BN2247">
        <v>0.92597898952264368</v>
      </c>
      <c r="BO2247">
        <v>1.007552468586302</v>
      </c>
      <c r="BP2247">
        <v>1.1047316242166511E-3</v>
      </c>
      <c r="BQ2247">
        <v>1.8343714775332871</v>
      </c>
      <c r="BR2247">
        <v>6925.6325280284836</v>
      </c>
      <c r="BS2247" s="96">
        <v>562.28349329990124</v>
      </c>
      <c r="BT2247" s="96">
        <v>546.98156275706697</v>
      </c>
      <c r="BU2247">
        <v>5.888074040291154</v>
      </c>
      <c r="BV2247" s="65" t="str">
        <f t="shared" si="283"/>
        <v>Starlink</v>
      </c>
      <c r="BW2247" s="32" t="s">
        <v>192</v>
      </c>
      <c r="BX2247" s="98">
        <v>3.3</v>
      </c>
      <c r="BY2247" s="21">
        <v>0.2</v>
      </c>
      <c r="BZ2247" s="98">
        <v>9</v>
      </c>
      <c r="CA2247" s="98">
        <v>25.52</v>
      </c>
      <c r="CB2247" s="98">
        <v>1.1950000000000001</v>
      </c>
      <c r="CC2247" s="98">
        <v>14.9102735294118</v>
      </c>
      <c r="CD2247" s="98">
        <v>0.2</v>
      </c>
      <c r="CE2247" s="98">
        <v>2.8</v>
      </c>
      <c r="CF2247" s="33">
        <v>9</v>
      </c>
      <c r="CG2247" s="32">
        <v>260</v>
      </c>
      <c r="CH2247" s="98">
        <v>260</v>
      </c>
      <c r="CI2247" s="98">
        <v>220</v>
      </c>
      <c r="CJ2247" s="98">
        <f>Population!$CG2247-Population!$CI2247</f>
        <v>40</v>
      </c>
      <c r="CK2247" s="120">
        <f>_xlfn.DAYS(Entries!$AY$2,Population!H2247)</f>
        <v>135</v>
      </c>
      <c r="CL2247" s="120">
        <f t="shared" si="284"/>
        <v>1825</v>
      </c>
      <c r="CM2247" s="122">
        <f>Entries!$AY$5</f>
        <v>0.15</v>
      </c>
      <c r="CN2247" s="122">
        <f t="shared" si="286"/>
        <v>0.15384615384615385</v>
      </c>
      <c r="CO2247" s="121">
        <f t="shared" si="285"/>
        <v>0.93712328767123287</v>
      </c>
      <c r="CP2247" s="32" t="s">
        <v>5654</v>
      </c>
      <c r="CQ2247" s="98">
        <v>4</v>
      </c>
      <c r="CR2247" s="98" t="s">
        <v>95</v>
      </c>
      <c r="CS2247" s="98"/>
      <c r="CT2247" s="33"/>
      <c r="CU2247" s="32" t="s">
        <v>5655</v>
      </c>
      <c r="CV2247" s="98" t="s">
        <v>5651</v>
      </c>
      <c r="CW2247" s="98" t="s">
        <v>157</v>
      </c>
      <c r="CX2247" s="98" t="s">
        <v>5652</v>
      </c>
      <c r="CY2247" s="98" t="s">
        <v>107</v>
      </c>
      <c r="CZ2247" s="98" t="s">
        <v>755</v>
      </c>
      <c r="DA2247" s="33"/>
      <c r="DB2247" s="17" t="s">
        <v>15463</v>
      </c>
      <c r="DC2247" s="17" t="s">
        <v>15500</v>
      </c>
      <c r="DD2247" s="17">
        <v>1</v>
      </c>
      <c r="DE2247" s="17" t="s">
        <v>15500</v>
      </c>
      <c r="DF2247" s="17" t="s">
        <v>15500</v>
      </c>
      <c r="DG2247" s="23" t="s">
        <v>11174</v>
      </c>
      <c r="DH2247" s="145"/>
    </row>
    <row r="2248" spans="1:112" s="17" customFormat="1" x14ac:dyDescent="0.25">
      <c r="A2248" s="30" t="s">
        <v>8090</v>
      </c>
      <c r="B2248" s="96">
        <v>1</v>
      </c>
      <c r="C2248" s="152" t="s">
        <v>11188</v>
      </c>
      <c r="D2248" s="96" t="s">
        <v>5649</v>
      </c>
      <c r="E2248" s="96">
        <v>47153</v>
      </c>
      <c r="F2248" s="96" t="s">
        <v>8091</v>
      </c>
      <c r="G2248" s="31">
        <v>65522</v>
      </c>
      <c r="H2248" s="43">
        <v>44159</v>
      </c>
      <c r="I2248" s="96" t="s">
        <v>221</v>
      </c>
      <c r="J2248" s="96"/>
      <c r="K2248" s="96"/>
      <c r="L2248" s="96" t="s">
        <v>285</v>
      </c>
      <c r="M2248" s="124" t="s">
        <v>156</v>
      </c>
      <c r="N2248" s="96" t="s">
        <v>156</v>
      </c>
      <c r="O2248" s="124" t="s">
        <v>157</v>
      </c>
      <c r="P2248" s="96" t="str">
        <f>VLOOKUP(N2248,Entries!J:K,2,FALSE)</f>
        <v>UNITED STATES OF AMERICA</v>
      </c>
      <c r="Q2248" s="123" t="s">
        <v>5651</v>
      </c>
      <c r="R2248" s="30" t="s">
        <v>5651</v>
      </c>
      <c r="S2248" s="96" t="s">
        <v>156</v>
      </c>
      <c r="T2248" s="124" t="s">
        <v>157</v>
      </c>
      <c r="U2248" s="125" t="s">
        <v>159</v>
      </c>
      <c r="V2248" s="31" t="s">
        <v>159</v>
      </c>
      <c r="W2248" s="64">
        <f>IF(VLOOKUP(R2248,Entries!N:P,3,FALSE)=V2248,1,VLOOKUP(R2248,Entries!N:P,3,FALSE))</f>
        <v>1</v>
      </c>
      <c r="X2248" s="124"/>
      <c r="Y2248" s="124"/>
      <c r="Z2248" s="96"/>
      <c r="AA2248" s="96"/>
      <c r="AB2248" s="96"/>
      <c r="AC2248" s="97" t="s">
        <v>5652</v>
      </c>
      <c r="AD2248" s="96" t="s">
        <v>263</v>
      </c>
      <c r="AE2248" s="96" t="s">
        <v>263</v>
      </c>
      <c r="AF2248" s="96" t="s">
        <v>263</v>
      </c>
      <c r="AG2248" s="96" t="s">
        <v>11136</v>
      </c>
      <c r="AH2248" s="96"/>
      <c r="AI2248" s="96"/>
      <c r="AJ2248" s="96">
        <v>5</v>
      </c>
      <c r="AK2248" s="96" t="s">
        <v>95</v>
      </c>
      <c r="AL2248" s="96"/>
      <c r="AM2248" s="31"/>
      <c r="AN2248" s="30" t="s">
        <v>133</v>
      </c>
      <c r="AO2248" s="96" t="s">
        <v>134</v>
      </c>
      <c r="AP2248" s="31" t="s">
        <v>160</v>
      </c>
      <c r="AQ2248">
        <v>21104.583344909999</v>
      </c>
      <c r="AR2248" t="s">
        <v>14942</v>
      </c>
      <c r="AS2248" t="s">
        <v>11225</v>
      </c>
      <c r="AT2248" t="s">
        <v>14943</v>
      </c>
      <c r="AU2248">
        <v>53.055399999999999</v>
      </c>
      <c r="AV2248" s="96">
        <v>0.92599122331555561</v>
      </c>
      <c r="AW2248">
        <v>62.704599999999999</v>
      </c>
      <c r="AX2248" s="96">
        <v>1.0944014984622221</v>
      </c>
      <c r="AY2248">
        <v>1.206E-4</v>
      </c>
      <c r="AZ2248">
        <v>56.800199999999997</v>
      </c>
      <c r="BA2248" s="96">
        <v>0.99135029954666676</v>
      </c>
      <c r="BB2248">
        <v>163.1867</v>
      </c>
      <c r="BC2248" s="96">
        <v>2.8481446179244445</v>
      </c>
      <c r="BD2248">
        <v>15.0642247</v>
      </c>
      <c r="BE2248" s="96">
        <f t="shared" si="287"/>
        <v>6925.2806519897749</v>
      </c>
      <c r="BF2248" s="96">
        <f t="shared" si="288"/>
        <v>555.11584083640537</v>
      </c>
      <c r="BG2248" s="96">
        <f t="shared" si="289"/>
        <v>553.44546314314448</v>
      </c>
      <c r="BH2248">
        <v>6926.5954800148156</v>
      </c>
      <c r="BI2248">
        <v>6.3407854876621167E-4</v>
      </c>
      <c r="BJ2248">
        <v>0.92604810376961977</v>
      </c>
      <c r="BK2248">
        <v>1.094809527946905</v>
      </c>
      <c r="BL2248">
        <v>1.3946500828081361</v>
      </c>
      <c r="BM2248">
        <v>2.4452510512413279</v>
      </c>
      <c r="BN2248">
        <v>0.92599145395483806</v>
      </c>
      <c r="BO2248">
        <v>1.0944019936988321</v>
      </c>
      <c r="BP2248">
        <v>1.053706007007737E-3</v>
      </c>
      <c r="BQ2248">
        <v>1.3946500828081361</v>
      </c>
      <c r="BR2248">
        <v>6925.5581294847416</v>
      </c>
      <c r="BS2248" s="96">
        <v>561.85563168766112</v>
      </c>
      <c r="BT2248" s="96">
        <v>547.26062728182205</v>
      </c>
      <c r="BU2248">
        <v>2.4452510512413279</v>
      </c>
      <c r="BV2248" s="60" t="str">
        <f t="shared" si="283"/>
        <v>Starlink</v>
      </c>
      <c r="BW2248" s="30" t="s">
        <v>192</v>
      </c>
      <c r="BX2248" s="96">
        <v>3.3</v>
      </c>
      <c r="BY2248" s="16">
        <v>0.2</v>
      </c>
      <c r="BZ2248" s="96">
        <v>9</v>
      </c>
      <c r="CA2248" s="96">
        <v>25.52</v>
      </c>
      <c r="CB2248" s="96">
        <v>1.1950000000000001</v>
      </c>
      <c r="CC2248" s="96">
        <v>14.9102735294118</v>
      </c>
      <c r="CD2248" s="96">
        <v>0.2</v>
      </c>
      <c r="CE2248" s="96">
        <v>2.8</v>
      </c>
      <c r="CF2248" s="31">
        <v>9</v>
      </c>
      <c r="CG2248" s="30">
        <v>260</v>
      </c>
      <c r="CH2248" s="96">
        <v>260</v>
      </c>
      <c r="CI2248" s="96">
        <v>220</v>
      </c>
      <c r="CJ2248" s="96">
        <f>Population!$CG2248-Population!$CI2248</f>
        <v>40</v>
      </c>
      <c r="CK2248" s="118">
        <f>_xlfn.DAYS(Entries!$AY$2,Population!H2248)</f>
        <v>135</v>
      </c>
      <c r="CL2248" s="118">
        <f t="shared" si="284"/>
        <v>1825</v>
      </c>
      <c r="CM2248" s="117">
        <f>Entries!$AY$5</f>
        <v>0.15</v>
      </c>
      <c r="CN2248" s="117">
        <f t="shared" si="286"/>
        <v>0.15384615384615385</v>
      </c>
      <c r="CO2248" s="119">
        <f t="shared" si="285"/>
        <v>0.93712328767123287</v>
      </c>
      <c r="CP2248" s="30" t="s">
        <v>5654</v>
      </c>
      <c r="CQ2248" s="96">
        <v>4</v>
      </c>
      <c r="CR2248" s="96" t="s">
        <v>95</v>
      </c>
      <c r="CS2248" s="96"/>
      <c r="CT2248" s="31"/>
      <c r="CU2248" s="30" t="s">
        <v>5655</v>
      </c>
      <c r="CV2248" s="96" t="s">
        <v>5651</v>
      </c>
      <c r="CW2248" s="96" t="s">
        <v>157</v>
      </c>
      <c r="CX2248" s="96" t="s">
        <v>5652</v>
      </c>
      <c r="CY2248" s="96" t="s">
        <v>107</v>
      </c>
      <c r="CZ2248" s="96" t="s">
        <v>755</v>
      </c>
      <c r="DA2248" s="31"/>
      <c r="DB2248" s="17" t="s">
        <v>15463</v>
      </c>
      <c r="DC2248" s="17" t="s">
        <v>15500</v>
      </c>
      <c r="DD2248" s="17">
        <v>1</v>
      </c>
      <c r="DE2248" s="17" t="s">
        <v>15500</v>
      </c>
      <c r="DF2248" s="17" t="s">
        <v>15500</v>
      </c>
      <c r="DG2248" s="23" t="s">
        <v>11174</v>
      </c>
      <c r="DH2248" s="145"/>
    </row>
    <row r="2249" spans="1:112" s="17" customFormat="1" x14ac:dyDescent="0.25">
      <c r="A2249" s="32" t="s">
        <v>8093</v>
      </c>
      <c r="B2249" s="98">
        <v>1</v>
      </c>
      <c r="C2249" s="149" t="s">
        <v>11188</v>
      </c>
      <c r="D2249" s="98" t="s">
        <v>5649</v>
      </c>
      <c r="E2249" s="98">
        <v>47154</v>
      </c>
      <c r="F2249" s="98" t="s">
        <v>8094</v>
      </c>
      <c r="G2249" s="33">
        <v>65523</v>
      </c>
      <c r="H2249" s="44">
        <v>44159</v>
      </c>
      <c r="I2249" s="98" t="s">
        <v>221</v>
      </c>
      <c r="J2249" s="98"/>
      <c r="K2249" s="98"/>
      <c r="L2249" s="98" t="s">
        <v>285</v>
      </c>
      <c r="M2249" t="s">
        <v>156</v>
      </c>
      <c r="N2249" s="98" t="s">
        <v>156</v>
      </c>
      <c r="O2249" t="s">
        <v>157</v>
      </c>
      <c r="P2249" s="64" t="str">
        <f>VLOOKUP(N2249,Entries!J:K,2,FALSE)</f>
        <v>UNITED STATES OF AMERICA</v>
      </c>
      <c r="Q2249" s="38" t="s">
        <v>5651</v>
      </c>
      <c r="R2249" s="32" t="s">
        <v>5651</v>
      </c>
      <c r="S2249" s="98" t="s">
        <v>156</v>
      </c>
      <c r="T2249" t="s">
        <v>157</v>
      </c>
      <c r="U2249" s="39" t="s">
        <v>159</v>
      </c>
      <c r="V2249" s="33" t="s">
        <v>159</v>
      </c>
      <c r="W2249" s="64">
        <f>IF(VLOOKUP(R2249,Entries!N:P,3,FALSE)=V2249,1,VLOOKUP(R2249,Entries!N:P,3,FALSE))</f>
        <v>1</v>
      </c>
      <c r="X2249"/>
      <c r="Y2249"/>
      <c r="Z2249" s="98"/>
      <c r="AA2249" s="98"/>
      <c r="AB2249" s="98"/>
      <c r="AC2249" s="99" t="s">
        <v>5652</v>
      </c>
      <c r="AD2249" s="98" t="s">
        <v>263</v>
      </c>
      <c r="AE2249" s="98" t="s">
        <v>263</v>
      </c>
      <c r="AF2249" s="98" t="s">
        <v>263</v>
      </c>
      <c r="AG2249" s="98" t="s">
        <v>11136</v>
      </c>
      <c r="AH2249" s="98"/>
      <c r="AI2249" s="98"/>
      <c r="AJ2249" s="98">
        <v>5</v>
      </c>
      <c r="AK2249" s="98" t="s">
        <v>95</v>
      </c>
      <c r="AL2249" s="98"/>
      <c r="AM2249" s="33"/>
      <c r="AN2249" s="32" t="s">
        <v>133</v>
      </c>
      <c r="AO2249" s="98" t="s">
        <v>134</v>
      </c>
      <c r="AP2249" s="33" t="s">
        <v>160</v>
      </c>
      <c r="AQ2249">
        <v>21104.583344909999</v>
      </c>
      <c r="AR2249" t="s">
        <v>14944</v>
      </c>
      <c r="AS2249" t="s">
        <v>11225</v>
      </c>
      <c r="AT2249" t="s">
        <v>14945</v>
      </c>
      <c r="AU2249">
        <v>53.055999999999997</v>
      </c>
      <c r="AV2249" s="98">
        <v>0.92600169528888887</v>
      </c>
      <c r="AW2249">
        <v>47.717799999999997</v>
      </c>
      <c r="AX2249" s="98">
        <v>0.83283254854222222</v>
      </c>
      <c r="AY2249">
        <v>2.131E-4</v>
      </c>
      <c r="AZ2249">
        <v>67.986000000000004</v>
      </c>
      <c r="BA2249" s="98">
        <v>1.1865792984000001</v>
      </c>
      <c r="BB2249">
        <v>169.44470000000001</v>
      </c>
      <c r="BC2249" s="98">
        <v>2.9573672997911116</v>
      </c>
      <c r="BD2249">
        <v>15.06391728</v>
      </c>
      <c r="BE2249" s="96">
        <f t="shared" si="287"/>
        <v>6925.3748710651571</v>
      </c>
      <c r="BF2249" s="96">
        <f t="shared" si="288"/>
        <v>555.85066845018173</v>
      </c>
      <c r="BG2249" s="96">
        <f t="shared" si="289"/>
        <v>552.89907368013337</v>
      </c>
      <c r="BH2249">
        <v>6923.0783013348673</v>
      </c>
      <c r="BI2249">
        <v>1.211505651778232E-3</v>
      </c>
      <c r="BJ2249">
        <v>0.92586220587024115</v>
      </c>
      <c r="BK2249">
        <v>0.83320792037549829</v>
      </c>
      <c r="BL2249">
        <v>1.199932777891481</v>
      </c>
      <c r="BM2249">
        <v>2.9443877977262072</v>
      </c>
      <c r="BN2249">
        <v>0.92600179720536457</v>
      </c>
      <c r="BO2249">
        <v>0.83283296787879935</v>
      </c>
      <c r="BP2249">
        <v>1.1430219461316311E-3</v>
      </c>
      <c r="BQ2249">
        <v>1.199932777891481</v>
      </c>
      <c r="BR2249">
        <v>6925.6498747608466</v>
      </c>
      <c r="BS2249" s="96">
        <v>562.56604455892284</v>
      </c>
      <c r="BT2249" s="96">
        <v>546.7337049627713</v>
      </c>
      <c r="BU2249">
        <v>2.9443877977262072</v>
      </c>
      <c r="BV2249" s="65" t="str">
        <f t="shared" si="283"/>
        <v>Starlink</v>
      </c>
      <c r="BW2249" s="32" t="s">
        <v>192</v>
      </c>
      <c r="BX2249" s="98">
        <v>3.3</v>
      </c>
      <c r="BY2249" s="21">
        <v>0.2</v>
      </c>
      <c r="BZ2249" s="98">
        <v>9</v>
      </c>
      <c r="CA2249" s="98">
        <v>25.52</v>
      </c>
      <c r="CB2249" s="98">
        <v>1.1950000000000001</v>
      </c>
      <c r="CC2249" s="98">
        <v>14.9102735294118</v>
      </c>
      <c r="CD2249" s="98">
        <v>0.2</v>
      </c>
      <c r="CE2249" s="98">
        <v>2.8</v>
      </c>
      <c r="CF2249" s="33">
        <v>9</v>
      </c>
      <c r="CG2249" s="32">
        <v>260</v>
      </c>
      <c r="CH2249" s="98">
        <v>260</v>
      </c>
      <c r="CI2249" s="98">
        <v>220</v>
      </c>
      <c r="CJ2249" s="98">
        <f>Population!$CG2249-Population!$CI2249</f>
        <v>40</v>
      </c>
      <c r="CK2249" s="120">
        <f>_xlfn.DAYS(Entries!$AY$2,Population!H2249)</f>
        <v>135</v>
      </c>
      <c r="CL2249" s="120">
        <f t="shared" si="284"/>
        <v>1825</v>
      </c>
      <c r="CM2249" s="122">
        <f>Entries!$AY$5</f>
        <v>0.15</v>
      </c>
      <c r="CN2249" s="122">
        <f t="shared" si="286"/>
        <v>0.15384615384615385</v>
      </c>
      <c r="CO2249" s="121">
        <f t="shared" si="285"/>
        <v>0.93712328767123287</v>
      </c>
      <c r="CP2249" s="32" t="s">
        <v>5654</v>
      </c>
      <c r="CQ2249" s="98">
        <v>4</v>
      </c>
      <c r="CR2249" s="98" t="s">
        <v>95</v>
      </c>
      <c r="CS2249" s="98"/>
      <c r="CT2249" s="33"/>
      <c r="CU2249" s="32" t="s">
        <v>5655</v>
      </c>
      <c r="CV2249" s="98" t="s">
        <v>5651</v>
      </c>
      <c r="CW2249" s="98" t="s">
        <v>157</v>
      </c>
      <c r="CX2249" s="98" t="s">
        <v>5652</v>
      </c>
      <c r="CY2249" s="98" t="s">
        <v>107</v>
      </c>
      <c r="CZ2249" s="98" t="s">
        <v>755</v>
      </c>
      <c r="DA2249" s="33"/>
      <c r="DB2249" s="17" t="s">
        <v>15463</v>
      </c>
      <c r="DC2249" s="17" t="s">
        <v>15500</v>
      </c>
      <c r="DD2249" s="17">
        <v>1</v>
      </c>
      <c r="DE2249" s="17" t="s">
        <v>15500</v>
      </c>
      <c r="DF2249" s="17" t="s">
        <v>15500</v>
      </c>
      <c r="DG2249" s="23" t="s">
        <v>11174</v>
      </c>
      <c r="DH2249" s="145"/>
    </row>
    <row r="2250" spans="1:112" s="17" customFormat="1" x14ac:dyDescent="0.25">
      <c r="A2250" s="30" t="s">
        <v>8096</v>
      </c>
      <c r="B2250" s="96">
        <v>1</v>
      </c>
      <c r="C2250" s="152" t="s">
        <v>11188</v>
      </c>
      <c r="D2250" s="96" t="s">
        <v>5649</v>
      </c>
      <c r="E2250" s="96">
        <v>47155</v>
      </c>
      <c r="F2250" s="96" t="s">
        <v>8097</v>
      </c>
      <c r="G2250" s="31">
        <v>65524</v>
      </c>
      <c r="H2250" s="43">
        <v>44159</v>
      </c>
      <c r="I2250" s="96" t="s">
        <v>221</v>
      </c>
      <c r="J2250" s="96"/>
      <c r="K2250" s="96"/>
      <c r="L2250" s="96" t="s">
        <v>285</v>
      </c>
      <c r="M2250" s="124" t="s">
        <v>156</v>
      </c>
      <c r="N2250" s="96" t="s">
        <v>156</v>
      </c>
      <c r="O2250" s="124" t="s">
        <v>157</v>
      </c>
      <c r="P2250" s="96" t="str">
        <f>VLOOKUP(N2250,Entries!J:K,2,FALSE)</f>
        <v>UNITED STATES OF AMERICA</v>
      </c>
      <c r="Q2250" s="123" t="s">
        <v>5651</v>
      </c>
      <c r="R2250" s="30" t="s">
        <v>5651</v>
      </c>
      <c r="S2250" s="96" t="s">
        <v>156</v>
      </c>
      <c r="T2250" s="124" t="s">
        <v>157</v>
      </c>
      <c r="U2250" s="125" t="s">
        <v>159</v>
      </c>
      <c r="V2250" s="31" t="s">
        <v>159</v>
      </c>
      <c r="W2250" s="64">
        <f>IF(VLOOKUP(R2250,Entries!N:P,3,FALSE)=V2250,1,VLOOKUP(R2250,Entries!N:P,3,FALSE))</f>
        <v>1</v>
      </c>
      <c r="X2250" s="124"/>
      <c r="Y2250" s="124"/>
      <c r="Z2250" s="96"/>
      <c r="AA2250" s="96"/>
      <c r="AB2250" s="96"/>
      <c r="AC2250" s="97" t="s">
        <v>5652</v>
      </c>
      <c r="AD2250" s="96" t="s">
        <v>263</v>
      </c>
      <c r="AE2250" s="96" t="s">
        <v>263</v>
      </c>
      <c r="AF2250" s="96" t="s">
        <v>263</v>
      </c>
      <c r="AG2250" s="96" t="s">
        <v>11136</v>
      </c>
      <c r="AH2250" s="96"/>
      <c r="AI2250" s="96"/>
      <c r="AJ2250" s="96">
        <v>5</v>
      </c>
      <c r="AK2250" s="96" t="s">
        <v>95</v>
      </c>
      <c r="AL2250" s="96"/>
      <c r="AM2250" s="31"/>
      <c r="AN2250" s="30" t="s">
        <v>133</v>
      </c>
      <c r="AO2250" s="96" t="s">
        <v>134</v>
      </c>
      <c r="AP2250" s="31" t="s">
        <v>160</v>
      </c>
      <c r="AQ2250">
        <v>21104.583344909999</v>
      </c>
      <c r="AR2250" t="s">
        <v>14946</v>
      </c>
      <c r="AS2250" t="s">
        <v>11225</v>
      </c>
      <c r="AT2250" t="s">
        <v>14947</v>
      </c>
      <c r="AU2250">
        <v>53.055100000000003</v>
      </c>
      <c r="AV2250" s="96">
        <v>0.92598598732888904</v>
      </c>
      <c r="AW2250">
        <v>67.724599999999995</v>
      </c>
      <c r="AX2250" s="96">
        <v>1.1820170086844444</v>
      </c>
      <c r="AY2250">
        <v>9.6000000000000002E-5</v>
      </c>
      <c r="AZ2250">
        <v>52.9407</v>
      </c>
      <c r="BA2250" s="96">
        <v>0.92398933108000014</v>
      </c>
      <c r="BB2250">
        <v>354.48540000000003</v>
      </c>
      <c r="BC2250" s="96">
        <v>6.1869360930933341</v>
      </c>
      <c r="BD2250">
        <v>15.06406999</v>
      </c>
      <c r="BE2250" s="96">
        <f t="shared" si="287"/>
        <v>6925.3280676101322</v>
      </c>
      <c r="BF2250" s="96">
        <f t="shared" si="288"/>
        <v>554.99289910462358</v>
      </c>
      <c r="BG2250" s="96">
        <f t="shared" si="289"/>
        <v>553.66323611564167</v>
      </c>
      <c r="BH2250">
        <v>6925.1033223562099</v>
      </c>
      <c r="BI2250">
        <v>1.147283487472264E-3</v>
      </c>
      <c r="BJ2250">
        <v>0.92595898077809469</v>
      </c>
      <c r="BK2250">
        <v>1.182429774543396</v>
      </c>
      <c r="BL2250">
        <v>1.709039054062786</v>
      </c>
      <c r="BM2250">
        <v>5.4022972064122188</v>
      </c>
      <c r="BN2250">
        <v>0.92598616102080233</v>
      </c>
      <c r="BO2250">
        <v>1.1820175256772361</v>
      </c>
      <c r="BP2250">
        <v>1.0310819428864749E-3</v>
      </c>
      <c r="BQ2250">
        <v>1.709039054062786</v>
      </c>
      <c r="BR2250">
        <v>6925.6045383860392</v>
      </c>
      <c r="BS2250" s="96">
        <v>561.74540416914169</v>
      </c>
      <c r="BT2250" s="96">
        <v>547.46367260293664</v>
      </c>
      <c r="BU2250">
        <v>5.4022972064122188</v>
      </c>
      <c r="BV2250" s="60" t="str">
        <f t="shared" si="283"/>
        <v>Starlink</v>
      </c>
      <c r="BW2250" s="30" t="s">
        <v>192</v>
      </c>
      <c r="BX2250" s="96">
        <v>3.3</v>
      </c>
      <c r="BY2250" s="16">
        <v>0.2</v>
      </c>
      <c r="BZ2250" s="96">
        <v>9</v>
      </c>
      <c r="CA2250" s="96">
        <v>25.52</v>
      </c>
      <c r="CB2250" s="96">
        <v>1.1950000000000001</v>
      </c>
      <c r="CC2250" s="96">
        <v>14.9102735294118</v>
      </c>
      <c r="CD2250" s="96">
        <v>0.2</v>
      </c>
      <c r="CE2250" s="96">
        <v>2.8</v>
      </c>
      <c r="CF2250" s="31">
        <v>9</v>
      </c>
      <c r="CG2250" s="30">
        <v>260</v>
      </c>
      <c r="CH2250" s="96">
        <v>260</v>
      </c>
      <c r="CI2250" s="96">
        <v>220</v>
      </c>
      <c r="CJ2250" s="96">
        <f>Population!$CG2250-Population!$CI2250</f>
        <v>40</v>
      </c>
      <c r="CK2250" s="118">
        <f>_xlfn.DAYS(Entries!$AY$2,Population!H2250)</f>
        <v>135</v>
      </c>
      <c r="CL2250" s="118">
        <f t="shared" si="284"/>
        <v>1825</v>
      </c>
      <c r="CM2250" s="117">
        <f>Entries!$AY$5</f>
        <v>0.15</v>
      </c>
      <c r="CN2250" s="117">
        <f t="shared" si="286"/>
        <v>0.15384615384615385</v>
      </c>
      <c r="CO2250" s="119">
        <f t="shared" si="285"/>
        <v>0.93712328767123287</v>
      </c>
      <c r="CP2250" s="30" t="s">
        <v>5654</v>
      </c>
      <c r="CQ2250" s="96">
        <v>4</v>
      </c>
      <c r="CR2250" s="96" t="s">
        <v>95</v>
      </c>
      <c r="CS2250" s="96"/>
      <c r="CT2250" s="31"/>
      <c r="CU2250" s="30" t="s">
        <v>5655</v>
      </c>
      <c r="CV2250" s="96" t="s">
        <v>5651</v>
      </c>
      <c r="CW2250" s="96" t="s">
        <v>157</v>
      </c>
      <c r="CX2250" s="96" t="s">
        <v>5652</v>
      </c>
      <c r="CY2250" s="96" t="s">
        <v>107</v>
      </c>
      <c r="CZ2250" s="96" t="s">
        <v>755</v>
      </c>
      <c r="DA2250" s="31"/>
      <c r="DB2250" s="17" t="s">
        <v>15463</v>
      </c>
      <c r="DC2250" s="17" t="s">
        <v>15500</v>
      </c>
      <c r="DD2250" s="17">
        <v>1</v>
      </c>
      <c r="DE2250" s="17" t="s">
        <v>15500</v>
      </c>
      <c r="DF2250" s="17" t="s">
        <v>15500</v>
      </c>
      <c r="DG2250" s="23" t="s">
        <v>11174</v>
      </c>
      <c r="DH2250" s="145"/>
    </row>
    <row r="2251" spans="1:112" s="17" customFormat="1" x14ac:dyDescent="0.25">
      <c r="A2251" s="32" t="s">
        <v>8099</v>
      </c>
      <c r="B2251" s="98">
        <v>1</v>
      </c>
      <c r="C2251" s="149" t="s">
        <v>11188</v>
      </c>
      <c r="D2251" s="98" t="s">
        <v>5649</v>
      </c>
      <c r="E2251" s="98">
        <v>47156</v>
      </c>
      <c r="F2251" s="98" t="s">
        <v>8100</v>
      </c>
      <c r="G2251" s="33">
        <v>65525</v>
      </c>
      <c r="H2251" s="44">
        <v>44159</v>
      </c>
      <c r="I2251" s="98" t="s">
        <v>221</v>
      </c>
      <c r="J2251" s="98"/>
      <c r="K2251" s="98"/>
      <c r="L2251" s="98" t="s">
        <v>285</v>
      </c>
      <c r="M2251" t="s">
        <v>156</v>
      </c>
      <c r="N2251" s="98" t="s">
        <v>156</v>
      </c>
      <c r="O2251" t="s">
        <v>157</v>
      </c>
      <c r="P2251" s="64" t="str">
        <f>VLOOKUP(N2251,Entries!J:K,2,FALSE)</f>
        <v>UNITED STATES OF AMERICA</v>
      </c>
      <c r="Q2251" s="38" t="s">
        <v>5651</v>
      </c>
      <c r="R2251" s="32" t="s">
        <v>5651</v>
      </c>
      <c r="S2251" s="98" t="s">
        <v>156</v>
      </c>
      <c r="T2251" t="s">
        <v>157</v>
      </c>
      <c r="U2251" s="39" t="s">
        <v>159</v>
      </c>
      <c r="V2251" s="33" t="s">
        <v>159</v>
      </c>
      <c r="W2251" s="64">
        <f>IF(VLOOKUP(R2251,Entries!N:P,3,FALSE)=V2251,1,VLOOKUP(R2251,Entries!N:P,3,FALSE))</f>
        <v>1</v>
      </c>
      <c r="X2251"/>
      <c r="Y2251"/>
      <c r="Z2251" s="98"/>
      <c r="AA2251" s="98"/>
      <c r="AB2251" s="98"/>
      <c r="AC2251" s="99" t="s">
        <v>5652</v>
      </c>
      <c r="AD2251" s="98" t="s">
        <v>263</v>
      </c>
      <c r="AE2251" s="98" t="s">
        <v>263</v>
      </c>
      <c r="AF2251" s="98" t="s">
        <v>263</v>
      </c>
      <c r="AG2251" s="98" t="s">
        <v>11136</v>
      </c>
      <c r="AH2251" s="98"/>
      <c r="AI2251" s="98"/>
      <c r="AJ2251" s="98">
        <v>5</v>
      </c>
      <c r="AK2251" s="98" t="s">
        <v>95</v>
      </c>
      <c r="AL2251" s="98"/>
      <c r="AM2251" s="33"/>
      <c r="AN2251" s="32" t="s">
        <v>133</v>
      </c>
      <c r="AO2251" s="98" t="s">
        <v>134</v>
      </c>
      <c r="AP2251" s="33" t="s">
        <v>160</v>
      </c>
      <c r="AQ2251">
        <v>21104.583344909999</v>
      </c>
      <c r="AR2251" t="s">
        <v>14948</v>
      </c>
      <c r="AS2251" t="s">
        <v>11225</v>
      </c>
      <c r="AT2251" t="s">
        <v>14949</v>
      </c>
      <c r="AU2251">
        <v>53.0548</v>
      </c>
      <c r="AV2251" s="98">
        <v>0.92598075134222235</v>
      </c>
      <c r="AW2251">
        <v>34.405799999999999</v>
      </c>
      <c r="AX2251" s="98">
        <v>0.60049436685333335</v>
      </c>
      <c r="AY2251">
        <v>1.0092E-3</v>
      </c>
      <c r="AZ2251">
        <v>7.6383000000000001</v>
      </c>
      <c r="BA2251" s="98">
        <v>0.13331345652000001</v>
      </c>
      <c r="BB2251">
        <v>139.4264</v>
      </c>
      <c r="BC2251" s="98">
        <v>2.4334492379377779</v>
      </c>
      <c r="BD2251">
        <v>15.335735420000001</v>
      </c>
      <c r="BE2251" s="96">
        <f t="shared" si="287"/>
        <v>6843.2986997757071</v>
      </c>
      <c r="BF2251" s="96">
        <f t="shared" si="288"/>
        <v>479.20495682352066</v>
      </c>
      <c r="BG2251" s="96">
        <f t="shared" si="289"/>
        <v>465.39244272789347</v>
      </c>
      <c r="BH2251">
        <v>6846.1333055088653</v>
      </c>
      <c r="BI2251">
        <v>1.664004884819287E-3</v>
      </c>
      <c r="BJ2251">
        <v>0.9261211580161266</v>
      </c>
      <c r="BK2251">
        <v>0.60010859298488173</v>
      </c>
      <c r="BL2251">
        <v>1.0440966968447241</v>
      </c>
      <c r="BM2251">
        <v>1.5222851544432181</v>
      </c>
      <c r="BN2251">
        <v>0.92598103489168793</v>
      </c>
      <c r="BO2251">
        <v>0.60049423379904998</v>
      </c>
      <c r="BP2251">
        <v>1.479268995465208E-3</v>
      </c>
      <c r="BQ2251">
        <v>1.0440966968447241</v>
      </c>
      <c r="BR2251">
        <v>6843.5804400839461</v>
      </c>
      <c r="BS2251" s="96">
        <v>482.70393644693468</v>
      </c>
      <c r="BT2251" s="96">
        <v>462.4569437209575</v>
      </c>
      <c r="BU2251">
        <v>1.5222851544432181</v>
      </c>
      <c r="BV2251" s="65" t="str">
        <f t="shared" ref="BV2251:BV2314" si="290">IF(AND(CR2251="Real",CQ2251=0),"no propulsion",IF(AND(BX2251&lt;0.2,BY2251&lt;0.2,BZ2251&lt;0.2),"too small",IF(OR(D2251="Starlink v0.9",D2251="Starlink v1.0"),"Starlink",IF(D2251="OneWeb","OneWeb",IF(AND(AE2251="Earth Observation",AO2251="Sunsynchron"),"sunsynchronous observation",IF(AF2251="Earth Observation","Earth Observation"))))))</f>
        <v>Starlink</v>
      </c>
      <c r="BW2251" s="32" t="s">
        <v>192</v>
      </c>
      <c r="BX2251" s="98">
        <v>3.3</v>
      </c>
      <c r="BY2251" s="21">
        <v>0.2</v>
      </c>
      <c r="BZ2251" s="98">
        <v>9</v>
      </c>
      <c r="CA2251" s="98">
        <v>25.52</v>
      </c>
      <c r="CB2251" s="98">
        <v>1.1950000000000001</v>
      </c>
      <c r="CC2251" s="98">
        <v>14.9102735294118</v>
      </c>
      <c r="CD2251" s="98">
        <v>0.2</v>
      </c>
      <c r="CE2251" s="98">
        <v>2.8</v>
      </c>
      <c r="CF2251" s="33">
        <v>9</v>
      </c>
      <c r="CG2251" s="32">
        <v>260</v>
      </c>
      <c r="CH2251" s="98">
        <v>260</v>
      </c>
      <c r="CI2251" s="98">
        <v>220</v>
      </c>
      <c r="CJ2251" s="98">
        <f>Population!$CG2251-Population!$CI2251</f>
        <v>40</v>
      </c>
      <c r="CK2251" s="120">
        <f>_xlfn.DAYS(Entries!$AY$2,Population!H2251)</f>
        <v>135</v>
      </c>
      <c r="CL2251" s="120">
        <f t="shared" ref="CL2251:CL2314" si="291">AJ2251*365</f>
        <v>1825</v>
      </c>
      <c r="CM2251" s="122">
        <f>Entries!$AY$5</f>
        <v>0.15</v>
      </c>
      <c r="CN2251" s="122">
        <f t="shared" si="286"/>
        <v>0.15384615384615385</v>
      </c>
      <c r="CO2251" s="121">
        <f t="shared" ref="CO2251:CO2314" si="292">IF(CQ2251=0,"-",MAX(0,1-(1-CM2251)/CL2251*CK2251))</f>
        <v>0.93712328767123287</v>
      </c>
      <c r="CP2251" s="32" t="s">
        <v>5654</v>
      </c>
      <c r="CQ2251" s="98">
        <v>4</v>
      </c>
      <c r="CR2251" s="98" t="s">
        <v>95</v>
      </c>
      <c r="CS2251" s="98"/>
      <c r="CT2251" s="33"/>
      <c r="CU2251" s="32" t="s">
        <v>5655</v>
      </c>
      <c r="CV2251" s="98" t="s">
        <v>5651</v>
      </c>
      <c r="CW2251" s="98" t="s">
        <v>157</v>
      </c>
      <c r="CX2251" s="98" t="s">
        <v>5652</v>
      </c>
      <c r="CY2251" s="98" t="s">
        <v>107</v>
      </c>
      <c r="CZ2251" s="98" t="s">
        <v>755</v>
      </c>
      <c r="DA2251" s="33"/>
      <c r="DB2251" s="17" t="s">
        <v>15463</v>
      </c>
      <c r="DC2251" s="17" t="s">
        <v>15500</v>
      </c>
      <c r="DD2251" s="17">
        <v>1</v>
      </c>
      <c r="DE2251" s="17" t="s">
        <v>15500</v>
      </c>
      <c r="DF2251" s="17" t="s">
        <v>15500</v>
      </c>
      <c r="DG2251" s="23" t="s">
        <v>11174</v>
      </c>
      <c r="DH2251" s="145"/>
    </row>
    <row r="2252" spans="1:112" s="17" customFormat="1" x14ac:dyDescent="0.25">
      <c r="A2252" s="30" t="s">
        <v>8102</v>
      </c>
      <c r="B2252" s="15">
        <v>1</v>
      </c>
      <c r="C2252" s="152" t="s">
        <v>11188</v>
      </c>
      <c r="D2252" s="15" t="s">
        <v>5649</v>
      </c>
      <c r="E2252" s="15">
        <v>47157</v>
      </c>
      <c r="F2252" s="15" t="s">
        <v>8103</v>
      </c>
      <c r="G2252" s="31">
        <v>65526</v>
      </c>
      <c r="H2252" s="43">
        <v>44159</v>
      </c>
      <c r="I2252" s="96" t="s">
        <v>221</v>
      </c>
      <c r="J2252" s="96"/>
      <c r="K2252" s="96"/>
      <c r="L2252" s="15" t="s">
        <v>285</v>
      </c>
      <c r="M2252" s="124" t="s">
        <v>156</v>
      </c>
      <c r="N2252" s="15" t="s">
        <v>156</v>
      </c>
      <c r="O2252" s="124" t="s">
        <v>157</v>
      </c>
      <c r="P2252" s="96" t="str">
        <f>VLOOKUP(N2252,Entries!J:K,2,FALSE)</f>
        <v>UNITED STATES OF AMERICA</v>
      </c>
      <c r="Q2252" s="123" t="s">
        <v>5651</v>
      </c>
      <c r="R2252" s="30" t="s">
        <v>5651</v>
      </c>
      <c r="S2252" s="15" t="s">
        <v>156</v>
      </c>
      <c r="T2252" s="124" t="s">
        <v>157</v>
      </c>
      <c r="U2252" s="125" t="s">
        <v>159</v>
      </c>
      <c r="V2252" s="31" t="s">
        <v>159</v>
      </c>
      <c r="W2252" s="64">
        <f>IF(VLOOKUP(R2252,Entries!N:P,3,FALSE)=V2252,1,VLOOKUP(R2252,Entries!N:P,3,FALSE))</f>
        <v>1</v>
      </c>
      <c r="X2252" s="124"/>
      <c r="Y2252" s="124"/>
      <c r="Z2252" s="15"/>
      <c r="AA2252" s="15"/>
      <c r="AB2252" s="96"/>
      <c r="AC2252" s="97" t="s">
        <v>5652</v>
      </c>
      <c r="AD2252" s="15" t="s">
        <v>263</v>
      </c>
      <c r="AE2252" s="15" t="s">
        <v>263</v>
      </c>
      <c r="AF2252" s="96" t="s">
        <v>263</v>
      </c>
      <c r="AG2252" s="96" t="s">
        <v>11136</v>
      </c>
      <c r="AH2252" s="96"/>
      <c r="AI2252" s="15"/>
      <c r="AJ2252" s="96">
        <v>5</v>
      </c>
      <c r="AK2252" s="15" t="s">
        <v>95</v>
      </c>
      <c r="AL2252" s="15"/>
      <c r="AM2252" s="31"/>
      <c r="AN2252" s="30" t="s">
        <v>133</v>
      </c>
      <c r="AO2252" s="15" t="s">
        <v>134</v>
      </c>
      <c r="AP2252" s="31" t="s">
        <v>160</v>
      </c>
      <c r="AQ2252">
        <v>21104.583344909999</v>
      </c>
      <c r="AR2252" t="s">
        <v>14950</v>
      </c>
      <c r="AS2252" t="s">
        <v>11225</v>
      </c>
      <c r="AT2252" t="s">
        <v>14951</v>
      </c>
      <c r="AU2252">
        <v>53.057400000000001</v>
      </c>
      <c r="AV2252" s="96">
        <v>0.92602612989333344</v>
      </c>
      <c r="AW2252">
        <v>57.720999999999997</v>
      </c>
      <c r="AX2252" s="96">
        <v>1.0074212879555555</v>
      </c>
      <c r="AY2252">
        <v>1.5980000000000001E-4</v>
      </c>
      <c r="AZ2252">
        <v>68.895200000000003</v>
      </c>
      <c r="BA2252" s="96">
        <v>1.2024478286577778</v>
      </c>
      <c r="BB2252">
        <v>133.51240000000001</v>
      </c>
      <c r="BC2252" s="96">
        <v>2.3302304874488895</v>
      </c>
      <c r="BD2252">
        <v>15.06404071</v>
      </c>
      <c r="BE2252" s="96">
        <f t="shared" si="287"/>
        <v>6925.3370414547071</v>
      </c>
      <c r="BF2252" s="96">
        <f t="shared" si="288"/>
        <v>555.44371031393166</v>
      </c>
      <c r="BG2252" s="96">
        <f t="shared" si="289"/>
        <v>553.23037259548255</v>
      </c>
      <c r="BH2252">
        <v>6929.9154003483518</v>
      </c>
      <c r="BI2252">
        <v>7.1873208345400058E-4</v>
      </c>
      <c r="BJ2252">
        <v>0.92626013569865917</v>
      </c>
      <c r="BK2252">
        <v>1.0077142931112151</v>
      </c>
      <c r="BL2252">
        <v>2.1540519947861121</v>
      </c>
      <c r="BM2252">
        <v>1.3789182733454619</v>
      </c>
      <c r="BN2252">
        <v>0.92602647617675449</v>
      </c>
      <c r="BO2252">
        <v>1.0074216885053</v>
      </c>
      <c r="BP2252">
        <v>1.097277530249179E-3</v>
      </c>
      <c r="BQ2252">
        <v>2.1540519947861121</v>
      </c>
      <c r="BR2252">
        <v>6925.6163295681563</v>
      </c>
      <c r="BS2252" s="96">
        <v>562.21565274971817</v>
      </c>
      <c r="BT2252" s="96">
        <v>547.0170063865944</v>
      </c>
      <c r="BU2252">
        <v>1.3789182733454619</v>
      </c>
      <c r="BV2252" s="60" t="str">
        <f t="shared" si="290"/>
        <v>Starlink</v>
      </c>
      <c r="BW2252" s="30" t="s">
        <v>192</v>
      </c>
      <c r="BX2252" s="15">
        <v>3.3</v>
      </c>
      <c r="BY2252" s="16">
        <v>0.2</v>
      </c>
      <c r="BZ2252" s="15">
        <v>9</v>
      </c>
      <c r="CA2252" s="15">
        <v>25.52</v>
      </c>
      <c r="CB2252" s="15">
        <v>1.1950000000000001</v>
      </c>
      <c r="CC2252" s="15">
        <v>14.9102735294118</v>
      </c>
      <c r="CD2252" s="15">
        <v>0.2</v>
      </c>
      <c r="CE2252" s="15">
        <v>2.8</v>
      </c>
      <c r="CF2252" s="31">
        <v>9</v>
      </c>
      <c r="CG2252" s="30">
        <v>260</v>
      </c>
      <c r="CH2252" s="15">
        <v>260</v>
      </c>
      <c r="CI2252" s="15">
        <v>220</v>
      </c>
      <c r="CJ2252" s="96">
        <f>Population!$CG2252-Population!$CI2252</f>
        <v>40</v>
      </c>
      <c r="CK2252" s="118">
        <f>_xlfn.DAYS(Entries!$AY$2,Population!H2252)</f>
        <v>135</v>
      </c>
      <c r="CL2252" s="118">
        <f t="shared" si="291"/>
        <v>1825</v>
      </c>
      <c r="CM2252" s="117">
        <f>Entries!$AY$5</f>
        <v>0.15</v>
      </c>
      <c r="CN2252" s="117">
        <f t="shared" ref="CN2252:CN2315" si="293">CJ2252/CG2252</f>
        <v>0.15384615384615385</v>
      </c>
      <c r="CO2252" s="119">
        <f t="shared" si="292"/>
        <v>0.93712328767123287</v>
      </c>
      <c r="CP2252" s="30" t="s">
        <v>5654</v>
      </c>
      <c r="CQ2252" s="15">
        <v>4</v>
      </c>
      <c r="CR2252" s="15" t="s">
        <v>95</v>
      </c>
      <c r="CS2252" s="15"/>
      <c r="CT2252" s="31"/>
      <c r="CU2252" s="30" t="s">
        <v>5655</v>
      </c>
      <c r="CV2252" s="15" t="s">
        <v>5651</v>
      </c>
      <c r="CW2252" s="15" t="s">
        <v>157</v>
      </c>
      <c r="CX2252" s="15" t="s">
        <v>5652</v>
      </c>
      <c r="CY2252" s="15" t="s">
        <v>107</v>
      </c>
      <c r="CZ2252" s="15" t="s">
        <v>755</v>
      </c>
      <c r="DA2252" s="31"/>
      <c r="DB2252" s="17" t="s">
        <v>15463</v>
      </c>
      <c r="DC2252" s="17" t="s">
        <v>15500</v>
      </c>
      <c r="DD2252" s="17">
        <v>1</v>
      </c>
      <c r="DE2252" s="17" t="s">
        <v>15500</v>
      </c>
      <c r="DF2252" s="17" t="s">
        <v>15500</v>
      </c>
      <c r="DG2252" s="23" t="s">
        <v>11174</v>
      </c>
      <c r="DH2252" s="145"/>
    </row>
    <row r="2253" spans="1:112" s="17" customFormat="1" x14ac:dyDescent="0.25">
      <c r="A2253" s="32" t="s">
        <v>8105</v>
      </c>
      <c r="B2253" s="98">
        <v>1</v>
      </c>
      <c r="C2253" s="149" t="s">
        <v>11188</v>
      </c>
      <c r="D2253" s="98" t="s">
        <v>5649</v>
      </c>
      <c r="E2253" s="98">
        <v>46742</v>
      </c>
      <c r="F2253" s="98" t="s">
        <v>8106</v>
      </c>
      <c r="G2253" s="33">
        <v>65020</v>
      </c>
      <c r="H2253" s="44">
        <v>44128</v>
      </c>
      <c r="I2253" s="98" t="s">
        <v>221</v>
      </c>
      <c r="J2253" s="98"/>
      <c r="K2253" s="98"/>
      <c r="L2253" s="98" t="s">
        <v>285</v>
      </c>
      <c r="M2253" t="s">
        <v>156</v>
      </c>
      <c r="N2253" s="98" t="s">
        <v>156</v>
      </c>
      <c r="O2253" t="s">
        <v>157</v>
      </c>
      <c r="P2253" s="64" t="str">
        <f>VLOOKUP(N2253,Entries!J:K,2,FALSE)</f>
        <v>UNITED STATES OF AMERICA</v>
      </c>
      <c r="Q2253" s="38" t="s">
        <v>5651</v>
      </c>
      <c r="R2253" s="32" t="s">
        <v>5651</v>
      </c>
      <c r="S2253" s="98" t="s">
        <v>156</v>
      </c>
      <c r="T2253" t="s">
        <v>157</v>
      </c>
      <c r="U2253" s="39" t="s">
        <v>159</v>
      </c>
      <c r="V2253" s="33" t="s">
        <v>159</v>
      </c>
      <c r="W2253" s="64">
        <f>IF(VLOOKUP(R2253,Entries!N:P,3,FALSE)=V2253,1,VLOOKUP(R2253,Entries!N:P,3,FALSE))</f>
        <v>1</v>
      </c>
      <c r="X2253"/>
      <c r="Y2253"/>
      <c r="Z2253" s="98"/>
      <c r="AA2253" s="98"/>
      <c r="AB2253" s="98"/>
      <c r="AC2253" s="99" t="s">
        <v>5652</v>
      </c>
      <c r="AD2253" s="98" t="s">
        <v>263</v>
      </c>
      <c r="AE2253" s="98" t="s">
        <v>263</v>
      </c>
      <c r="AF2253" s="98" t="s">
        <v>263</v>
      </c>
      <c r="AG2253" s="98" t="s">
        <v>11136</v>
      </c>
      <c r="AH2253" s="98"/>
      <c r="AI2253" s="98"/>
      <c r="AJ2253" s="98">
        <v>5</v>
      </c>
      <c r="AK2253" s="98" t="s">
        <v>95</v>
      </c>
      <c r="AL2253" s="98"/>
      <c r="AM2253" s="33"/>
      <c r="AN2253" s="32" t="s">
        <v>133</v>
      </c>
      <c r="AO2253" s="98" t="s">
        <v>134</v>
      </c>
      <c r="AP2253" s="33" t="s">
        <v>160</v>
      </c>
      <c r="AQ2253">
        <v>21104.334138620001</v>
      </c>
      <c r="AR2253" t="s">
        <v>14952</v>
      </c>
      <c r="AS2253" t="s">
        <v>11225</v>
      </c>
      <c r="AT2253" t="s">
        <v>14953</v>
      </c>
      <c r="AU2253">
        <v>53.0548</v>
      </c>
      <c r="AV2253" s="98">
        <v>0.92598075134222235</v>
      </c>
      <c r="AW2253">
        <v>78.823999999999998</v>
      </c>
      <c r="AX2253" s="98">
        <v>1.3757380433777777</v>
      </c>
      <c r="AY2253">
        <v>7.6600000000000005E-5</v>
      </c>
      <c r="AZ2253">
        <v>48.307299999999998</v>
      </c>
      <c r="BA2253" s="98">
        <v>0.84312126234222229</v>
      </c>
      <c r="BB2253">
        <v>311.79809999999998</v>
      </c>
      <c r="BC2253" s="98">
        <v>5.4419023143066658</v>
      </c>
      <c r="BD2253">
        <v>15.063919609999999</v>
      </c>
      <c r="BE2253" s="96">
        <f t="shared" si="287"/>
        <v>6925.374156947174</v>
      </c>
      <c r="BF2253" s="96">
        <f t="shared" si="288"/>
        <v>554.90464060759678</v>
      </c>
      <c r="BG2253" s="96">
        <f t="shared" si="289"/>
        <v>553.84367328675216</v>
      </c>
      <c r="BH2253">
        <v>6931.7472529259476</v>
      </c>
      <c r="BI2253">
        <v>1.248186937905264E-3</v>
      </c>
      <c r="BJ2253">
        <v>0.9263117522775719</v>
      </c>
      <c r="BK2253">
        <v>1.3757383290062479</v>
      </c>
      <c r="BL2253">
        <v>0.82946256126342588</v>
      </c>
      <c r="BM2253">
        <v>5.4555621231112834</v>
      </c>
      <c r="BN2253">
        <v>0.92598116002375974</v>
      </c>
      <c r="BO2253">
        <v>1.375738331568737</v>
      </c>
      <c r="BP2253">
        <v>1.0134546468949721E-3</v>
      </c>
      <c r="BQ2253">
        <v>0.82946256126342588</v>
      </c>
      <c r="BR2253">
        <v>6925.6550058804778</v>
      </c>
      <c r="BS2253" s="96">
        <v>561.67384312897866</v>
      </c>
      <c r="BT2253" s="96">
        <v>547.63616863197694</v>
      </c>
      <c r="BU2253">
        <v>5.4555621231112834</v>
      </c>
      <c r="BV2253" s="65" t="str">
        <f t="shared" si="290"/>
        <v>Starlink</v>
      </c>
      <c r="BW2253" s="32" t="s">
        <v>192</v>
      </c>
      <c r="BX2253" s="98">
        <v>3.3</v>
      </c>
      <c r="BY2253" s="21">
        <v>0.2</v>
      </c>
      <c r="BZ2253" s="98">
        <v>9</v>
      </c>
      <c r="CA2253" s="98">
        <v>25.52</v>
      </c>
      <c r="CB2253" s="98">
        <v>1.1950000000000001</v>
      </c>
      <c r="CC2253" s="98">
        <v>14.9102735294118</v>
      </c>
      <c r="CD2253" s="98">
        <v>0.2</v>
      </c>
      <c r="CE2253" s="98">
        <v>2.8</v>
      </c>
      <c r="CF2253" s="33">
        <v>9</v>
      </c>
      <c r="CG2253" s="32">
        <v>260</v>
      </c>
      <c r="CH2253" s="98">
        <v>260</v>
      </c>
      <c r="CI2253" s="98">
        <v>220</v>
      </c>
      <c r="CJ2253" s="98">
        <f>Population!$CG2253-Population!$CI2253</f>
        <v>40</v>
      </c>
      <c r="CK2253" s="120">
        <f>_xlfn.DAYS(Entries!$AY$2,Population!H2253)</f>
        <v>166</v>
      </c>
      <c r="CL2253" s="120">
        <f t="shared" si="291"/>
        <v>1825</v>
      </c>
      <c r="CM2253" s="122">
        <f>Entries!$AY$5</f>
        <v>0.15</v>
      </c>
      <c r="CN2253" s="122">
        <f t="shared" si="293"/>
        <v>0.15384615384615385</v>
      </c>
      <c r="CO2253" s="121">
        <f t="shared" si="292"/>
        <v>0.92268493150684927</v>
      </c>
      <c r="CP2253" s="32" t="s">
        <v>5654</v>
      </c>
      <c r="CQ2253" s="98">
        <v>4</v>
      </c>
      <c r="CR2253" s="98" t="s">
        <v>95</v>
      </c>
      <c r="CS2253" s="98"/>
      <c r="CT2253" s="33"/>
      <c r="CU2253" s="32" t="s">
        <v>5655</v>
      </c>
      <c r="CV2253" s="98" t="s">
        <v>5651</v>
      </c>
      <c r="CW2253" s="98" t="s">
        <v>157</v>
      </c>
      <c r="CX2253" s="98" t="s">
        <v>5652</v>
      </c>
      <c r="CY2253" s="98" t="s">
        <v>107</v>
      </c>
      <c r="CZ2253" s="98" t="s">
        <v>755</v>
      </c>
      <c r="DA2253" s="33"/>
      <c r="DB2253" s="17" t="s">
        <v>15463</v>
      </c>
      <c r="DC2253" s="17" t="s">
        <v>15500</v>
      </c>
      <c r="DD2253" s="17">
        <v>1</v>
      </c>
      <c r="DE2253" s="17" t="s">
        <v>15500</v>
      </c>
      <c r="DF2253" s="17" t="s">
        <v>15500</v>
      </c>
      <c r="DG2253" s="23" t="s">
        <v>11174</v>
      </c>
      <c r="DH2253" s="145"/>
    </row>
    <row r="2254" spans="1:112" s="17" customFormat="1" x14ac:dyDescent="0.25">
      <c r="A2254" s="30" t="s">
        <v>8108</v>
      </c>
      <c r="B2254" s="96">
        <v>1</v>
      </c>
      <c r="C2254" s="152" t="s">
        <v>11188</v>
      </c>
      <c r="D2254" s="96" t="s">
        <v>5649</v>
      </c>
      <c r="E2254" s="96">
        <v>47158</v>
      </c>
      <c r="F2254" s="96" t="s">
        <v>8109</v>
      </c>
      <c r="G2254" s="31">
        <v>65527</v>
      </c>
      <c r="H2254" s="43">
        <v>44159</v>
      </c>
      <c r="I2254" s="96" t="s">
        <v>221</v>
      </c>
      <c r="J2254" s="96"/>
      <c r="K2254" s="96"/>
      <c r="L2254" s="96" t="s">
        <v>285</v>
      </c>
      <c r="M2254" s="124" t="s">
        <v>156</v>
      </c>
      <c r="N2254" s="96" t="s">
        <v>156</v>
      </c>
      <c r="O2254" s="124" t="s">
        <v>157</v>
      </c>
      <c r="P2254" s="96" t="str">
        <f>VLOOKUP(N2254,Entries!J:K,2,FALSE)</f>
        <v>UNITED STATES OF AMERICA</v>
      </c>
      <c r="Q2254" s="123" t="s">
        <v>5651</v>
      </c>
      <c r="R2254" s="30" t="s">
        <v>5651</v>
      </c>
      <c r="S2254" s="96" t="s">
        <v>156</v>
      </c>
      <c r="T2254" s="124" t="s">
        <v>157</v>
      </c>
      <c r="U2254" s="125" t="s">
        <v>159</v>
      </c>
      <c r="V2254" s="31" t="s">
        <v>159</v>
      </c>
      <c r="W2254" s="64">
        <f>IF(VLOOKUP(R2254,Entries!N:P,3,FALSE)=V2254,1,VLOOKUP(R2254,Entries!N:P,3,FALSE))</f>
        <v>1</v>
      </c>
      <c r="X2254" s="124"/>
      <c r="Y2254" s="124"/>
      <c r="Z2254" s="96"/>
      <c r="AA2254" s="96"/>
      <c r="AB2254" s="96"/>
      <c r="AC2254" s="97" t="s">
        <v>5652</v>
      </c>
      <c r="AD2254" s="96" t="s">
        <v>263</v>
      </c>
      <c r="AE2254" s="96" t="s">
        <v>263</v>
      </c>
      <c r="AF2254" s="96" t="s">
        <v>263</v>
      </c>
      <c r="AG2254" s="96" t="s">
        <v>11136</v>
      </c>
      <c r="AH2254" s="96"/>
      <c r="AI2254" s="96"/>
      <c r="AJ2254" s="96">
        <v>5</v>
      </c>
      <c r="AK2254" s="96" t="s">
        <v>95</v>
      </c>
      <c r="AL2254" s="96"/>
      <c r="AM2254" s="31"/>
      <c r="AN2254" s="30" t="s">
        <v>133</v>
      </c>
      <c r="AO2254" s="96" t="s">
        <v>134</v>
      </c>
      <c r="AP2254" s="31" t="s">
        <v>160</v>
      </c>
      <c r="AQ2254">
        <v>21104.583344909999</v>
      </c>
      <c r="AR2254" t="s">
        <v>14954</v>
      </c>
      <c r="AS2254" t="s">
        <v>11225</v>
      </c>
      <c r="AT2254" t="s">
        <v>14955</v>
      </c>
      <c r="AU2254">
        <v>53.043300000000002</v>
      </c>
      <c r="AV2254" s="96">
        <v>0.92578003852000013</v>
      </c>
      <c r="AW2254">
        <v>47.754899999999999</v>
      </c>
      <c r="AX2254" s="96">
        <v>0.83348006555999998</v>
      </c>
      <c r="AY2254">
        <v>1.9799999999999999E-4</v>
      </c>
      <c r="AZ2254">
        <v>74.962599999999995</v>
      </c>
      <c r="BA2254" s="96">
        <v>1.3083439136622224</v>
      </c>
      <c r="BB2254">
        <v>2.4889000000000001</v>
      </c>
      <c r="BC2254" s="96">
        <v>4.3439490715555557E-2</v>
      </c>
      <c r="BD2254">
        <v>15.063860330000001</v>
      </c>
      <c r="BE2254" s="96">
        <f t="shared" si="287"/>
        <v>6925.3923256370763</v>
      </c>
      <c r="BF2254" s="96">
        <f t="shared" si="288"/>
        <v>555.76355331755167</v>
      </c>
      <c r="BG2254" s="96">
        <f t="shared" si="289"/>
        <v>553.02109795659999</v>
      </c>
      <c r="BH2254">
        <v>6920.1508376290494</v>
      </c>
      <c r="BI2254">
        <v>5.3077398469741032E-4</v>
      </c>
      <c r="BJ2254">
        <v>0.92548072156465566</v>
      </c>
      <c r="BK2254">
        <v>0.83365611786230165</v>
      </c>
      <c r="BL2254">
        <v>1.96043147223055</v>
      </c>
      <c r="BM2254">
        <v>5.6747119036404623</v>
      </c>
      <c r="BN2254">
        <v>0.92578003465656511</v>
      </c>
      <c r="BO2254">
        <v>0.83348035412017707</v>
      </c>
      <c r="BP2254">
        <v>1.135880052813951E-3</v>
      </c>
      <c r="BQ2254">
        <v>1.96043147223055</v>
      </c>
      <c r="BR2254">
        <v>6925.6674195417136</v>
      </c>
      <c r="BS2254" s="96">
        <v>562.53414701599377</v>
      </c>
      <c r="BT2254" s="96">
        <v>546.80069206743246</v>
      </c>
      <c r="BU2254">
        <v>5.6747119036404623</v>
      </c>
      <c r="BV2254" s="60" t="str">
        <f t="shared" si="290"/>
        <v>Starlink</v>
      </c>
      <c r="BW2254" s="30" t="s">
        <v>192</v>
      </c>
      <c r="BX2254" s="96">
        <v>3.3</v>
      </c>
      <c r="BY2254" s="16">
        <v>0.2</v>
      </c>
      <c r="BZ2254" s="96">
        <v>9</v>
      </c>
      <c r="CA2254" s="96">
        <v>25.52</v>
      </c>
      <c r="CB2254" s="96">
        <v>1.1950000000000001</v>
      </c>
      <c r="CC2254" s="96">
        <v>14.9102735294118</v>
      </c>
      <c r="CD2254" s="96">
        <v>0.2</v>
      </c>
      <c r="CE2254" s="96">
        <v>2.8</v>
      </c>
      <c r="CF2254" s="31">
        <v>9</v>
      </c>
      <c r="CG2254" s="30">
        <v>260</v>
      </c>
      <c r="CH2254" s="96">
        <v>260</v>
      </c>
      <c r="CI2254" s="96">
        <v>220</v>
      </c>
      <c r="CJ2254" s="96">
        <f>Population!$CG2254-Population!$CI2254</f>
        <v>40</v>
      </c>
      <c r="CK2254" s="118">
        <f>_xlfn.DAYS(Entries!$AY$2,Population!H2254)</f>
        <v>135</v>
      </c>
      <c r="CL2254" s="118">
        <f t="shared" si="291"/>
        <v>1825</v>
      </c>
      <c r="CM2254" s="117">
        <f>Entries!$AY$5</f>
        <v>0.15</v>
      </c>
      <c r="CN2254" s="117">
        <f t="shared" si="293"/>
        <v>0.15384615384615385</v>
      </c>
      <c r="CO2254" s="119">
        <f t="shared" si="292"/>
        <v>0.93712328767123287</v>
      </c>
      <c r="CP2254" s="30" t="s">
        <v>5654</v>
      </c>
      <c r="CQ2254" s="96">
        <v>4</v>
      </c>
      <c r="CR2254" s="96" t="s">
        <v>95</v>
      </c>
      <c r="CS2254" s="96"/>
      <c r="CT2254" s="31"/>
      <c r="CU2254" s="30" t="s">
        <v>5655</v>
      </c>
      <c r="CV2254" s="96" t="s">
        <v>5651</v>
      </c>
      <c r="CW2254" s="96" t="s">
        <v>157</v>
      </c>
      <c r="CX2254" s="96" t="s">
        <v>5652</v>
      </c>
      <c r="CY2254" s="96" t="s">
        <v>107</v>
      </c>
      <c r="CZ2254" s="96" t="s">
        <v>755</v>
      </c>
      <c r="DA2254" s="31"/>
      <c r="DB2254" s="17" t="s">
        <v>15463</v>
      </c>
      <c r="DC2254" s="17" t="s">
        <v>15500</v>
      </c>
      <c r="DD2254" s="17">
        <v>1</v>
      </c>
      <c r="DE2254" s="17" t="s">
        <v>15500</v>
      </c>
      <c r="DF2254" s="17" t="s">
        <v>15500</v>
      </c>
      <c r="DG2254" s="23" t="s">
        <v>11174</v>
      </c>
      <c r="DH2254" s="145"/>
    </row>
    <row r="2255" spans="1:112" s="17" customFormat="1" x14ac:dyDescent="0.25">
      <c r="A2255" s="32" t="s">
        <v>8111</v>
      </c>
      <c r="B2255" s="18">
        <v>1</v>
      </c>
      <c r="C2255" s="149" t="s">
        <v>11188</v>
      </c>
      <c r="D2255" s="18" t="s">
        <v>5649</v>
      </c>
      <c r="E2255" s="18">
        <v>47159</v>
      </c>
      <c r="F2255" s="18" t="s">
        <v>8112</v>
      </c>
      <c r="G2255" s="33">
        <v>65528</v>
      </c>
      <c r="H2255" s="44">
        <v>44159</v>
      </c>
      <c r="I2255" s="98" t="s">
        <v>221</v>
      </c>
      <c r="J2255" s="98"/>
      <c r="K2255" s="98"/>
      <c r="L2255" s="18" t="s">
        <v>285</v>
      </c>
      <c r="M2255" t="s">
        <v>156</v>
      </c>
      <c r="N2255" s="18" t="s">
        <v>156</v>
      </c>
      <c r="O2255" t="s">
        <v>157</v>
      </c>
      <c r="P2255" s="64" t="str">
        <f>VLOOKUP(N2255,Entries!J:K,2,FALSE)</f>
        <v>UNITED STATES OF AMERICA</v>
      </c>
      <c r="Q2255" s="38" t="s">
        <v>5651</v>
      </c>
      <c r="R2255" s="32" t="s">
        <v>5651</v>
      </c>
      <c r="S2255" s="18" t="s">
        <v>156</v>
      </c>
      <c r="T2255" t="s">
        <v>157</v>
      </c>
      <c r="U2255" s="39" t="s">
        <v>159</v>
      </c>
      <c r="V2255" s="33" t="s">
        <v>159</v>
      </c>
      <c r="W2255" s="64">
        <f>IF(VLOOKUP(R2255,Entries!N:P,3,FALSE)=V2255,1,VLOOKUP(R2255,Entries!N:P,3,FALSE))</f>
        <v>1</v>
      </c>
      <c r="X2255"/>
      <c r="Y2255"/>
      <c r="Z2255" s="18"/>
      <c r="AA2255" s="18"/>
      <c r="AB2255" s="98"/>
      <c r="AC2255" s="99" t="s">
        <v>5652</v>
      </c>
      <c r="AD2255" s="18" t="s">
        <v>263</v>
      </c>
      <c r="AE2255" s="18" t="s">
        <v>263</v>
      </c>
      <c r="AF2255" s="98" t="s">
        <v>263</v>
      </c>
      <c r="AG2255" s="98" t="s">
        <v>11136</v>
      </c>
      <c r="AH2255" s="98"/>
      <c r="AI2255" s="18"/>
      <c r="AJ2255" s="98">
        <v>5</v>
      </c>
      <c r="AK2255" s="18" t="s">
        <v>95</v>
      </c>
      <c r="AL2255" s="18"/>
      <c r="AM2255" s="33"/>
      <c r="AN2255" s="32" t="s">
        <v>133</v>
      </c>
      <c r="AO2255" s="18" t="s">
        <v>134</v>
      </c>
      <c r="AP2255" s="33" t="s">
        <v>160</v>
      </c>
      <c r="AQ2255">
        <v>21104.583344909999</v>
      </c>
      <c r="AR2255" t="s">
        <v>14956</v>
      </c>
      <c r="AS2255" t="s">
        <v>11225</v>
      </c>
      <c r="AT2255" t="s">
        <v>14957</v>
      </c>
      <c r="AU2255">
        <v>53.055100000000003</v>
      </c>
      <c r="AV2255" s="98">
        <v>0.92598598732888904</v>
      </c>
      <c r="AW2255">
        <v>57.726999999999997</v>
      </c>
      <c r="AX2255" s="98">
        <v>1.007526007688889</v>
      </c>
      <c r="AY2255">
        <v>1.4569999999999999E-4</v>
      </c>
      <c r="AZ2255">
        <v>56.178699999999999</v>
      </c>
      <c r="BA2255" s="98">
        <v>0.98050308050222224</v>
      </c>
      <c r="BB2255">
        <v>46.233600000000003</v>
      </c>
      <c r="BC2255" s="98">
        <v>0.80692837717333343</v>
      </c>
      <c r="BD2255">
        <v>15.06402375</v>
      </c>
      <c r="BE2255" s="96">
        <f t="shared" si="287"/>
        <v>6925.3422394326344</v>
      </c>
      <c r="BF2255" s="96">
        <f t="shared" si="288"/>
        <v>555.35126179691997</v>
      </c>
      <c r="BG2255" s="96">
        <f t="shared" si="289"/>
        <v>553.33321706834886</v>
      </c>
      <c r="BH2255">
        <v>6920.0869256904753</v>
      </c>
      <c r="BI2255">
        <v>5.3414043919414146E-4</v>
      </c>
      <c r="BJ2255">
        <v>0.92568609926649648</v>
      </c>
      <c r="BK2255">
        <v>1.007351999116685</v>
      </c>
      <c r="BL2255">
        <v>0.89965848786796798</v>
      </c>
      <c r="BM2255">
        <v>0.8876005970801123</v>
      </c>
      <c r="BN2255">
        <v>0.9259859833360149</v>
      </c>
      <c r="BO2255">
        <v>1.007526105004299</v>
      </c>
      <c r="BP2255">
        <v>1.0733179672988611E-3</v>
      </c>
      <c r="BQ2255">
        <v>0.89965848786796798</v>
      </c>
      <c r="BR2255">
        <v>6925.6154442474472</v>
      </c>
      <c r="BS2255" s="96">
        <v>562.0488317383597</v>
      </c>
      <c r="BT2255" s="96">
        <v>547.18205675653462</v>
      </c>
      <c r="BU2255">
        <v>0.8876005970801123</v>
      </c>
      <c r="BV2255" s="65" t="str">
        <f t="shared" si="290"/>
        <v>Starlink</v>
      </c>
      <c r="BW2255" s="32" t="s">
        <v>192</v>
      </c>
      <c r="BX2255" s="18">
        <v>3.3</v>
      </c>
      <c r="BY2255" s="21">
        <v>0.2</v>
      </c>
      <c r="BZ2255" s="18">
        <v>9</v>
      </c>
      <c r="CA2255" s="18">
        <v>25.52</v>
      </c>
      <c r="CB2255" s="18">
        <v>1.1950000000000001</v>
      </c>
      <c r="CC2255" s="18">
        <v>14.9102735294118</v>
      </c>
      <c r="CD2255" s="18">
        <v>0.2</v>
      </c>
      <c r="CE2255" s="18">
        <v>2.8</v>
      </c>
      <c r="CF2255" s="33">
        <v>9</v>
      </c>
      <c r="CG2255" s="32">
        <v>260</v>
      </c>
      <c r="CH2255" s="18">
        <v>260</v>
      </c>
      <c r="CI2255" s="18">
        <v>220</v>
      </c>
      <c r="CJ2255" s="98">
        <f>Population!$CG2255-Population!$CI2255</f>
        <v>40</v>
      </c>
      <c r="CK2255" s="120">
        <f>_xlfn.DAYS(Entries!$AY$2,Population!H2255)</f>
        <v>135</v>
      </c>
      <c r="CL2255" s="120">
        <f t="shared" si="291"/>
        <v>1825</v>
      </c>
      <c r="CM2255" s="122">
        <f>Entries!$AY$5</f>
        <v>0.15</v>
      </c>
      <c r="CN2255" s="122">
        <f t="shared" si="293"/>
        <v>0.15384615384615385</v>
      </c>
      <c r="CO2255" s="121">
        <f t="shared" si="292"/>
        <v>0.93712328767123287</v>
      </c>
      <c r="CP2255" s="32" t="s">
        <v>5654</v>
      </c>
      <c r="CQ2255" s="18">
        <v>4</v>
      </c>
      <c r="CR2255" s="18" t="s">
        <v>95</v>
      </c>
      <c r="CS2255" s="18"/>
      <c r="CT2255" s="33"/>
      <c r="CU2255" s="32" t="s">
        <v>5655</v>
      </c>
      <c r="CV2255" s="18" t="s">
        <v>5651</v>
      </c>
      <c r="CW2255" s="18" t="s">
        <v>157</v>
      </c>
      <c r="CX2255" s="18" t="s">
        <v>5652</v>
      </c>
      <c r="CY2255" s="18" t="s">
        <v>107</v>
      </c>
      <c r="CZ2255" s="18" t="s">
        <v>755</v>
      </c>
      <c r="DA2255" s="33"/>
      <c r="DB2255" s="17" t="s">
        <v>15463</v>
      </c>
      <c r="DC2255" s="17" t="s">
        <v>15500</v>
      </c>
      <c r="DD2255" s="17">
        <v>1</v>
      </c>
      <c r="DE2255" s="17" t="s">
        <v>15500</v>
      </c>
      <c r="DF2255" s="17" t="s">
        <v>15500</v>
      </c>
      <c r="DG2255" s="23" t="s">
        <v>11174</v>
      </c>
      <c r="DH2255" s="145"/>
    </row>
    <row r="2256" spans="1:112" s="17" customFormat="1" x14ac:dyDescent="0.25">
      <c r="A2256" s="30" t="s">
        <v>8114</v>
      </c>
      <c r="B2256" s="15">
        <v>1</v>
      </c>
      <c r="C2256" s="152" t="s">
        <v>11188</v>
      </c>
      <c r="D2256" s="15" t="s">
        <v>5649</v>
      </c>
      <c r="E2256" s="15">
        <v>47160</v>
      </c>
      <c r="F2256" s="15" t="s">
        <v>8115</v>
      </c>
      <c r="G2256" s="31">
        <v>65529</v>
      </c>
      <c r="H2256" s="43">
        <v>44159</v>
      </c>
      <c r="I2256" s="96" t="s">
        <v>221</v>
      </c>
      <c r="J2256" s="96"/>
      <c r="K2256" s="96"/>
      <c r="L2256" s="15" t="s">
        <v>285</v>
      </c>
      <c r="M2256" s="124" t="s">
        <v>156</v>
      </c>
      <c r="N2256" s="15" t="s">
        <v>156</v>
      </c>
      <c r="O2256" s="124" t="s">
        <v>157</v>
      </c>
      <c r="P2256" s="96" t="str">
        <f>VLOOKUP(N2256,Entries!J:K,2,FALSE)</f>
        <v>UNITED STATES OF AMERICA</v>
      </c>
      <c r="Q2256" s="123" t="s">
        <v>5651</v>
      </c>
      <c r="R2256" s="30" t="s">
        <v>5651</v>
      </c>
      <c r="S2256" s="15" t="s">
        <v>156</v>
      </c>
      <c r="T2256" s="124" t="s">
        <v>157</v>
      </c>
      <c r="U2256" s="125" t="s">
        <v>159</v>
      </c>
      <c r="V2256" s="31" t="s">
        <v>159</v>
      </c>
      <c r="W2256" s="64">
        <f>IF(VLOOKUP(R2256,Entries!N:P,3,FALSE)=V2256,1,VLOOKUP(R2256,Entries!N:P,3,FALSE))</f>
        <v>1</v>
      </c>
      <c r="X2256" s="124"/>
      <c r="Y2256" s="124"/>
      <c r="Z2256" s="15"/>
      <c r="AA2256" s="15"/>
      <c r="AB2256" s="96"/>
      <c r="AC2256" s="97" t="s">
        <v>5652</v>
      </c>
      <c r="AD2256" s="15" t="s">
        <v>263</v>
      </c>
      <c r="AE2256" s="15" t="s">
        <v>263</v>
      </c>
      <c r="AF2256" s="96" t="s">
        <v>263</v>
      </c>
      <c r="AG2256" s="96" t="s">
        <v>11136</v>
      </c>
      <c r="AH2256" s="96"/>
      <c r="AI2256" s="15"/>
      <c r="AJ2256" s="15">
        <v>5</v>
      </c>
      <c r="AK2256" s="15" t="s">
        <v>95</v>
      </c>
      <c r="AL2256" s="15"/>
      <c r="AM2256" s="31"/>
      <c r="AN2256" s="30" t="s">
        <v>133</v>
      </c>
      <c r="AO2256" s="15" t="s">
        <v>134</v>
      </c>
      <c r="AP2256" s="31" t="s">
        <v>160</v>
      </c>
      <c r="AQ2256">
        <v>21104.666678239999</v>
      </c>
      <c r="AR2256" t="s">
        <v>14958</v>
      </c>
      <c r="AS2256" t="s">
        <v>11225</v>
      </c>
      <c r="AT2256" t="s">
        <v>14959</v>
      </c>
      <c r="AU2256">
        <v>53.057499999999997</v>
      </c>
      <c r="AV2256" s="96">
        <v>0.92602787522222219</v>
      </c>
      <c r="AW2256">
        <v>47.3429</v>
      </c>
      <c r="AX2256" s="96">
        <v>0.82628931053777788</v>
      </c>
      <c r="AY2256">
        <v>2.03E-4</v>
      </c>
      <c r="AZ2256">
        <v>78.991399999999999</v>
      </c>
      <c r="BA2256" s="96">
        <v>1.3786597239377778</v>
      </c>
      <c r="BB2256">
        <v>230.61770000000001</v>
      </c>
      <c r="BC2256" s="96">
        <v>4.025037340991112</v>
      </c>
      <c r="BD2256">
        <v>15.063652790000001</v>
      </c>
      <c r="BE2256" s="96">
        <f t="shared" si="287"/>
        <v>6925.4559353800432</v>
      </c>
      <c r="BF2256" s="96">
        <f t="shared" si="288"/>
        <v>555.86180293492544</v>
      </c>
      <c r="BG2256" s="96">
        <f t="shared" si="289"/>
        <v>553.05006782516102</v>
      </c>
      <c r="BH2256">
        <v>6924.5715761134634</v>
      </c>
      <c r="BI2256">
        <v>9.6999733545520322E-4</v>
      </c>
      <c r="BJ2256">
        <v>0.92596526897417974</v>
      </c>
      <c r="BK2256">
        <v>0.82588312593785584</v>
      </c>
      <c r="BL2256">
        <v>1.8152882395277039</v>
      </c>
      <c r="BM2256">
        <v>3.58800603701693</v>
      </c>
      <c r="BN2256">
        <v>0.9260280277781654</v>
      </c>
      <c r="BO2256">
        <v>0.82628921507308528</v>
      </c>
      <c r="BP2256">
        <v>1.14242275834493E-3</v>
      </c>
      <c r="BQ2256">
        <v>1.8152882395277039</v>
      </c>
      <c r="BR2256">
        <v>6925.7316308568206</v>
      </c>
      <c r="BS2256" s="96">
        <v>562.64374429010149</v>
      </c>
      <c r="BT2256" s="96">
        <v>546.81951742353976</v>
      </c>
      <c r="BU2256">
        <v>3.58800603701693</v>
      </c>
      <c r="BV2256" s="60" t="str">
        <f t="shared" si="290"/>
        <v>Starlink</v>
      </c>
      <c r="BW2256" s="30" t="s">
        <v>192</v>
      </c>
      <c r="BX2256" s="15">
        <v>3.3</v>
      </c>
      <c r="BY2256" s="16">
        <v>0.2</v>
      </c>
      <c r="BZ2256" s="15">
        <v>9</v>
      </c>
      <c r="CA2256" s="96">
        <v>25.52</v>
      </c>
      <c r="CB2256" s="96">
        <v>1.1950000000000001</v>
      </c>
      <c r="CC2256" s="96">
        <v>14.9102735294118</v>
      </c>
      <c r="CD2256" s="15">
        <v>0.2</v>
      </c>
      <c r="CE2256" s="15">
        <v>2.8</v>
      </c>
      <c r="CF2256" s="31">
        <v>9</v>
      </c>
      <c r="CG2256" s="30">
        <v>260</v>
      </c>
      <c r="CH2256" s="15">
        <v>260</v>
      </c>
      <c r="CI2256" s="15">
        <v>220</v>
      </c>
      <c r="CJ2256" s="96">
        <f>Population!$CG2256-Population!$CI2256</f>
        <v>40</v>
      </c>
      <c r="CK2256" s="118">
        <f>_xlfn.DAYS(Entries!$AY$2,Population!H2256)</f>
        <v>135</v>
      </c>
      <c r="CL2256" s="118">
        <f t="shared" si="291"/>
        <v>1825</v>
      </c>
      <c r="CM2256" s="117">
        <f>Entries!$AY$5</f>
        <v>0.15</v>
      </c>
      <c r="CN2256" s="117">
        <f t="shared" si="293"/>
        <v>0.15384615384615385</v>
      </c>
      <c r="CO2256" s="119">
        <f t="shared" si="292"/>
        <v>0.93712328767123287</v>
      </c>
      <c r="CP2256" s="30" t="s">
        <v>5654</v>
      </c>
      <c r="CQ2256" s="15">
        <v>4</v>
      </c>
      <c r="CR2256" s="15" t="s">
        <v>95</v>
      </c>
      <c r="CS2256" s="15"/>
      <c r="CT2256" s="31"/>
      <c r="CU2256" s="30" t="s">
        <v>5655</v>
      </c>
      <c r="CV2256" s="15" t="s">
        <v>5651</v>
      </c>
      <c r="CW2256" s="15" t="s">
        <v>157</v>
      </c>
      <c r="CX2256" s="15" t="s">
        <v>5652</v>
      </c>
      <c r="CY2256" s="15" t="s">
        <v>107</v>
      </c>
      <c r="CZ2256" s="15" t="s">
        <v>755</v>
      </c>
      <c r="DA2256" s="31"/>
      <c r="DB2256" s="17" t="s">
        <v>15463</v>
      </c>
      <c r="DC2256" s="17" t="s">
        <v>15500</v>
      </c>
      <c r="DD2256" s="17">
        <v>1</v>
      </c>
      <c r="DE2256" s="17" t="s">
        <v>15500</v>
      </c>
      <c r="DF2256" s="17" t="s">
        <v>15500</v>
      </c>
      <c r="DG2256" s="23" t="s">
        <v>11174</v>
      </c>
      <c r="DH2256" s="145"/>
    </row>
    <row r="2257" spans="1:112" s="17" customFormat="1" x14ac:dyDescent="0.25">
      <c r="A2257" s="32" t="s">
        <v>8117</v>
      </c>
      <c r="B2257" s="18">
        <v>1</v>
      </c>
      <c r="C2257" s="149" t="s">
        <v>11188</v>
      </c>
      <c r="D2257" s="18" t="s">
        <v>5649</v>
      </c>
      <c r="E2257" s="18">
        <v>47161</v>
      </c>
      <c r="F2257" s="18" t="s">
        <v>8118</v>
      </c>
      <c r="G2257" s="33">
        <v>65530</v>
      </c>
      <c r="H2257" s="44">
        <v>44159</v>
      </c>
      <c r="I2257" s="98" t="s">
        <v>221</v>
      </c>
      <c r="J2257" s="98"/>
      <c r="K2257" s="98"/>
      <c r="L2257" s="18" t="s">
        <v>285</v>
      </c>
      <c r="M2257" t="s">
        <v>156</v>
      </c>
      <c r="N2257" s="18" t="s">
        <v>156</v>
      </c>
      <c r="O2257" t="s">
        <v>157</v>
      </c>
      <c r="P2257" s="64" t="str">
        <f>VLOOKUP(N2257,Entries!J:K,2,FALSE)</f>
        <v>UNITED STATES OF AMERICA</v>
      </c>
      <c r="Q2257" s="38" t="s">
        <v>5651</v>
      </c>
      <c r="R2257" s="32" t="s">
        <v>5651</v>
      </c>
      <c r="S2257" s="18" t="s">
        <v>156</v>
      </c>
      <c r="T2257" t="s">
        <v>157</v>
      </c>
      <c r="U2257" s="39" t="s">
        <v>159</v>
      </c>
      <c r="V2257" s="33" t="s">
        <v>159</v>
      </c>
      <c r="W2257" s="64">
        <f>IF(VLOOKUP(R2257,Entries!N:P,3,FALSE)=V2257,1,VLOOKUP(R2257,Entries!N:P,3,FALSE))</f>
        <v>1</v>
      </c>
      <c r="X2257"/>
      <c r="Y2257"/>
      <c r="Z2257" s="18"/>
      <c r="AA2257" s="18"/>
      <c r="AB2257" s="98"/>
      <c r="AC2257" s="99" t="s">
        <v>5652</v>
      </c>
      <c r="AD2257" s="18" t="s">
        <v>263</v>
      </c>
      <c r="AE2257" s="18" t="s">
        <v>263</v>
      </c>
      <c r="AF2257" s="98" t="s">
        <v>263</v>
      </c>
      <c r="AG2257" s="98" t="s">
        <v>11136</v>
      </c>
      <c r="AH2257" s="98"/>
      <c r="AI2257" s="18"/>
      <c r="AJ2257" s="98">
        <v>5</v>
      </c>
      <c r="AK2257" s="18" t="s">
        <v>95</v>
      </c>
      <c r="AL2257" s="18"/>
      <c r="AM2257" s="33"/>
      <c r="AN2257" s="32" t="s">
        <v>133</v>
      </c>
      <c r="AO2257" s="18" t="s">
        <v>134</v>
      </c>
      <c r="AP2257" s="33" t="s">
        <v>160</v>
      </c>
      <c r="AQ2257">
        <v>21104.583344909999</v>
      </c>
      <c r="AR2257" t="s">
        <v>14960</v>
      </c>
      <c r="AS2257" t="s">
        <v>11225</v>
      </c>
      <c r="AT2257" t="s">
        <v>14961</v>
      </c>
      <c r="AU2257">
        <v>53.056899999999999</v>
      </c>
      <c r="AV2257" s="98">
        <v>0.92601740324888893</v>
      </c>
      <c r="AW2257">
        <v>47.722200000000001</v>
      </c>
      <c r="AX2257" s="98">
        <v>0.83290934301333341</v>
      </c>
      <c r="AY2257">
        <v>2.1800000000000001E-4</v>
      </c>
      <c r="AZ2257">
        <v>67.066500000000005</v>
      </c>
      <c r="BA2257" s="98">
        <v>1.1705309992666668</v>
      </c>
      <c r="BB2257">
        <v>190.374</v>
      </c>
      <c r="BC2257" s="98">
        <v>3.3226524189333335</v>
      </c>
      <c r="BD2257">
        <v>15.06411881</v>
      </c>
      <c r="BE2257" s="96">
        <f t="shared" si="287"/>
        <v>6925.313105137463</v>
      </c>
      <c r="BF2257" s="96">
        <f t="shared" si="288"/>
        <v>555.8228233943837</v>
      </c>
      <c r="BG2257" s="96">
        <f t="shared" si="289"/>
        <v>552.80338688054235</v>
      </c>
      <c r="BH2257">
        <v>6920.0798389291549</v>
      </c>
      <c r="BI2257">
        <v>1.6620797446455799E-3</v>
      </c>
      <c r="BJ2257">
        <v>0.92571799040184399</v>
      </c>
      <c r="BK2257">
        <v>0.83308499699537431</v>
      </c>
      <c r="BL2257">
        <v>1.366109429411281</v>
      </c>
      <c r="BM2257">
        <v>3.12724954201662</v>
      </c>
      <c r="BN2257">
        <v>0.92601740001745381</v>
      </c>
      <c r="BO2257">
        <v>0.8329096318219017</v>
      </c>
      <c r="BP2257">
        <v>1.1460743281876511E-3</v>
      </c>
      <c r="BQ2257">
        <v>1.366109429411281</v>
      </c>
      <c r="BR2257">
        <v>6925.5860285485251</v>
      </c>
      <c r="BS2257" s="96">
        <v>562.52326490349969</v>
      </c>
      <c r="BT2257" s="96">
        <v>546.64879219355043</v>
      </c>
      <c r="BU2257">
        <v>3.12724954201662</v>
      </c>
      <c r="BV2257" s="65" t="str">
        <f t="shared" si="290"/>
        <v>Starlink</v>
      </c>
      <c r="BW2257" s="32" t="s">
        <v>192</v>
      </c>
      <c r="BX2257" s="18">
        <v>3.3</v>
      </c>
      <c r="BY2257" s="21">
        <v>0.2</v>
      </c>
      <c r="BZ2257" s="18">
        <v>9</v>
      </c>
      <c r="CA2257" s="18">
        <v>25.52</v>
      </c>
      <c r="CB2257" s="18">
        <v>1.1950000000000001</v>
      </c>
      <c r="CC2257" s="18">
        <v>14.9102735294118</v>
      </c>
      <c r="CD2257" s="18">
        <v>0.2</v>
      </c>
      <c r="CE2257" s="18">
        <v>2.8</v>
      </c>
      <c r="CF2257" s="33">
        <v>9</v>
      </c>
      <c r="CG2257" s="32">
        <v>260</v>
      </c>
      <c r="CH2257" s="18">
        <v>260</v>
      </c>
      <c r="CI2257" s="18">
        <v>220</v>
      </c>
      <c r="CJ2257" s="98">
        <f>Population!$CG2257-Population!$CI2257</f>
        <v>40</v>
      </c>
      <c r="CK2257" s="120">
        <f>_xlfn.DAYS(Entries!$AY$2,Population!H2257)</f>
        <v>135</v>
      </c>
      <c r="CL2257" s="120">
        <f t="shared" si="291"/>
        <v>1825</v>
      </c>
      <c r="CM2257" s="122">
        <f>Entries!$AY$5</f>
        <v>0.15</v>
      </c>
      <c r="CN2257" s="122">
        <f t="shared" si="293"/>
        <v>0.15384615384615385</v>
      </c>
      <c r="CO2257" s="121">
        <f t="shared" si="292"/>
        <v>0.93712328767123287</v>
      </c>
      <c r="CP2257" s="32" t="s">
        <v>5654</v>
      </c>
      <c r="CQ2257" s="18">
        <v>4</v>
      </c>
      <c r="CR2257" s="18" t="s">
        <v>95</v>
      </c>
      <c r="CS2257" s="18"/>
      <c r="CT2257" s="33"/>
      <c r="CU2257" s="32" t="s">
        <v>5655</v>
      </c>
      <c r="CV2257" s="18" t="s">
        <v>5651</v>
      </c>
      <c r="CW2257" s="18" t="s">
        <v>157</v>
      </c>
      <c r="CX2257" s="18" t="s">
        <v>5652</v>
      </c>
      <c r="CY2257" s="18" t="s">
        <v>107</v>
      </c>
      <c r="CZ2257" s="18" t="s">
        <v>755</v>
      </c>
      <c r="DA2257" s="33"/>
      <c r="DB2257" s="17" t="s">
        <v>15463</v>
      </c>
      <c r="DC2257" s="17" t="s">
        <v>15500</v>
      </c>
      <c r="DD2257" s="17">
        <v>1</v>
      </c>
      <c r="DE2257" s="17" t="s">
        <v>15500</v>
      </c>
      <c r="DF2257" s="17" t="s">
        <v>15500</v>
      </c>
      <c r="DG2257" s="23" t="s">
        <v>11174</v>
      </c>
      <c r="DH2257" s="145"/>
    </row>
    <row r="2258" spans="1:112" s="17" customFormat="1" x14ac:dyDescent="0.25">
      <c r="A2258" s="30" t="s">
        <v>8120</v>
      </c>
      <c r="B2258" s="15">
        <v>1</v>
      </c>
      <c r="C2258" s="152" t="s">
        <v>11188</v>
      </c>
      <c r="D2258" s="15" t="s">
        <v>5649</v>
      </c>
      <c r="E2258" s="15">
        <v>47162</v>
      </c>
      <c r="F2258" s="15" t="s">
        <v>8121</v>
      </c>
      <c r="G2258" s="31">
        <v>65531</v>
      </c>
      <c r="H2258" s="43">
        <v>44159</v>
      </c>
      <c r="I2258" s="96" t="s">
        <v>221</v>
      </c>
      <c r="J2258" s="96"/>
      <c r="K2258" s="96"/>
      <c r="L2258" s="15" t="s">
        <v>285</v>
      </c>
      <c r="M2258" s="124" t="s">
        <v>156</v>
      </c>
      <c r="N2258" s="15" t="s">
        <v>156</v>
      </c>
      <c r="O2258" s="124" t="s">
        <v>157</v>
      </c>
      <c r="P2258" s="96" t="str">
        <f>VLOOKUP(N2258,Entries!J:K,2,FALSE)</f>
        <v>UNITED STATES OF AMERICA</v>
      </c>
      <c r="Q2258" s="123" t="s">
        <v>5651</v>
      </c>
      <c r="R2258" s="30" t="s">
        <v>5651</v>
      </c>
      <c r="S2258" s="15" t="s">
        <v>156</v>
      </c>
      <c r="T2258" s="124" t="s">
        <v>157</v>
      </c>
      <c r="U2258" s="125" t="s">
        <v>159</v>
      </c>
      <c r="V2258" s="31" t="s">
        <v>159</v>
      </c>
      <c r="W2258" s="64">
        <f>IF(VLOOKUP(R2258,Entries!N:P,3,FALSE)=V2258,1,VLOOKUP(R2258,Entries!N:P,3,FALSE))</f>
        <v>1</v>
      </c>
      <c r="X2258" s="124"/>
      <c r="Y2258" s="124"/>
      <c r="Z2258" s="15"/>
      <c r="AA2258" s="15"/>
      <c r="AB2258" s="96"/>
      <c r="AC2258" s="97" t="s">
        <v>5652</v>
      </c>
      <c r="AD2258" s="15" t="s">
        <v>263</v>
      </c>
      <c r="AE2258" s="15" t="s">
        <v>263</v>
      </c>
      <c r="AF2258" s="96" t="s">
        <v>263</v>
      </c>
      <c r="AG2258" s="96" t="s">
        <v>11136</v>
      </c>
      <c r="AH2258" s="96"/>
      <c r="AI2258" s="15"/>
      <c r="AJ2258" s="96">
        <v>5</v>
      </c>
      <c r="AK2258" s="15" t="s">
        <v>95</v>
      </c>
      <c r="AL2258" s="15"/>
      <c r="AM2258" s="31"/>
      <c r="AN2258" s="30" t="s">
        <v>133</v>
      </c>
      <c r="AO2258" s="15" t="s">
        <v>134</v>
      </c>
      <c r="AP2258" s="31" t="s">
        <v>160</v>
      </c>
      <c r="AQ2258">
        <v>21104.583344909999</v>
      </c>
      <c r="AR2258" t="s">
        <v>14962</v>
      </c>
      <c r="AS2258" t="s">
        <v>11225</v>
      </c>
      <c r="AT2258" t="s">
        <v>14963</v>
      </c>
      <c r="AU2258">
        <v>53.054499999999997</v>
      </c>
      <c r="AV2258" s="96">
        <v>0.92597551535555545</v>
      </c>
      <c r="AW2258">
        <v>57.704300000000003</v>
      </c>
      <c r="AX2258" s="96">
        <v>1.0071298180311112</v>
      </c>
      <c r="AY2258">
        <v>1.4770000000000001E-4</v>
      </c>
      <c r="AZ2258">
        <v>68.254499999999993</v>
      </c>
      <c r="BA2258" s="96">
        <v>1.1912655064666666</v>
      </c>
      <c r="BB2258">
        <v>214.2192</v>
      </c>
      <c r="BC2258" s="96">
        <v>3.7388295831466674</v>
      </c>
      <c r="BD2258">
        <v>15.06393089</v>
      </c>
      <c r="BE2258" s="96">
        <f t="shared" si="287"/>
        <v>6925.3706997605595</v>
      </c>
      <c r="BF2258" s="96">
        <f t="shared" si="288"/>
        <v>555.39357701291465</v>
      </c>
      <c r="BG2258" s="96">
        <f t="shared" si="289"/>
        <v>553.34782250820535</v>
      </c>
      <c r="BH2258">
        <v>6920.128403493004</v>
      </c>
      <c r="BI2258">
        <v>1.5776460392830519E-3</v>
      </c>
      <c r="BJ2258">
        <v>0.92567561433845069</v>
      </c>
      <c r="BK2258">
        <v>1.0069558450422951</v>
      </c>
      <c r="BL2258">
        <v>1.6956901368614199</v>
      </c>
      <c r="BM2258">
        <v>3.2342329464585382</v>
      </c>
      <c r="BN2258">
        <v>0.92597551186457472</v>
      </c>
      <c r="BO2258">
        <v>1.0071299143819299</v>
      </c>
      <c r="BP2258">
        <v>1.08582417168215E-3</v>
      </c>
      <c r="BQ2258">
        <v>1.6956901368614199</v>
      </c>
      <c r="BR2258">
        <v>6925.6439999033792</v>
      </c>
      <c r="BS2258" s="96">
        <v>562.16403156294018</v>
      </c>
      <c r="BT2258" s="96">
        <v>547.12396824381904</v>
      </c>
      <c r="BU2258">
        <v>3.2342329464585382</v>
      </c>
      <c r="BV2258" s="60" t="str">
        <f t="shared" si="290"/>
        <v>Starlink</v>
      </c>
      <c r="BW2258" s="30" t="s">
        <v>192</v>
      </c>
      <c r="BX2258" s="15">
        <v>3.3</v>
      </c>
      <c r="BY2258" s="16">
        <v>0.2</v>
      </c>
      <c r="BZ2258" s="15">
        <v>9</v>
      </c>
      <c r="CA2258" s="15">
        <v>25.52</v>
      </c>
      <c r="CB2258" s="15">
        <v>1.1950000000000001</v>
      </c>
      <c r="CC2258" s="15">
        <v>14.9102735294118</v>
      </c>
      <c r="CD2258" s="15">
        <v>0.2</v>
      </c>
      <c r="CE2258" s="15">
        <v>2.8</v>
      </c>
      <c r="CF2258" s="31">
        <v>9</v>
      </c>
      <c r="CG2258" s="30">
        <v>260</v>
      </c>
      <c r="CH2258" s="15">
        <v>260</v>
      </c>
      <c r="CI2258" s="15">
        <v>220</v>
      </c>
      <c r="CJ2258" s="96">
        <f>Population!$CG2258-Population!$CI2258</f>
        <v>40</v>
      </c>
      <c r="CK2258" s="118">
        <f>_xlfn.DAYS(Entries!$AY$2,Population!H2258)</f>
        <v>135</v>
      </c>
      <c r="CL2258" s="118">
        <f t="shared" si="291"/>
        <v>1825</v>
      </c>
      <c r="CM2258" s="117">
        <f>Entries!$AY$5</f>
        <v>0.15</v>
      </c>
      <c r="CN2258" s="117">
        <f t="shared" si="293"/>
        <v>0.15384615384615385</v>
      </c>
      <c r="CO2258" s="119">
        <f t="shared" si="292"/>
        <v>0.93712328767123287</v>
      </c>
      <c r="CP2258" s="30" t="s">
        <v>5654</v>
      </c>
      <c r="CQ2258" s="15">
        <v>4</v>
      </c>
      <c r="CR2258" s="15" t="s">
        <v>95</v>
      </c>
      <c r="CS2258" s="15"/>
      <c r="CT2258" s="31"/>
      <c r="CU2258" s="30" t="s">
        <v>5655</v>
      </c>
      <c r="CV2258" s="15" t="s">
        <v>5651</v>
      </c>
      <c r="CW2258" s="15" t="s">
        <v>157</v>
      </c>
      <c r="CX2258" s="15" t="s">
        <v>5652</v>
      </c>
      <c r="CY2258" s="15" t="s">
        <v>107</v>
      </c>
      <c r="CZ2258" s="15" t="s">
        <v>755</v>
      </c>
      <c r="DA2258" s="31"/>
      <c r="DB2258" s="17" t="s">
        <v>15463</v>
      </c>
      <c r="DC2258" s="17" t="s">
        <v>15500</v>
      </c>
      <c r="DD2258" s="17">
        <v>1</v>
      </c>
      <c r="DE2258" s="17" t="s">
        <v>15500</v>
      </c>
      <c r="DF2258" s="17" t="s">
        <v>15500</v>
      </c>
      <c r="DG2258" s="23" t="s">
        <v>11174</v>
      </c>
      <c r="DH2258" s="145"/>
    </row>
    <row r="2259" spans="1:112" s="17" customFormat="1" x14ac:dyDescent="0.25">
      <c r="A2259" s="32" t="s">
        <v>8123</v>
      </c>
      <c r="B2259" s="18">
        <v>1</v>
      </c>
      <c r="C2259" s="149" t="s">
        <v>11188</v>
      </c>
      <c r="D2259" s="18" t="s">
        <v>5649</v>
      </c>
      <c r="E2259" s="18">
        <v>47163</v>
      </c>
      <c r="F2259" s="18" t="s">
        <v>8124</v>
      </c>
      <c r="G2259" s="33">
        <v>65556</v>
      </c>
      <c r="H2259" s="44">
        <v>44159</v>
      </c>
      <c r="I2259" s="98" t="s">
        <v>221</v>
      </c>
      <c r="J2259" s="98"/>
      <c r="K2259" s="98"/>
      <c r="L2259" s="18" t="s">
        <v>285</v>
      </c>
      <c r="M2259" t="s">
        <v>156</v>
      </c>
      <c r="N2259" s="18" t="s">
        <v>156</v>
      </c>
      <c r="O2259" t="s">
        <v>157</v>
      </c>
      <c r="P2259" s="64" t="str">
        <f>VLOOKUP(N2259,Entries!J:K,2,FALSE)</f>
        <v>UNITED STATES OF AMERICA</v>
      </c>
      <c r="Q2259" s="38" t="s">
        <v>5651</v>
      </c>
      <c r="R2259" s="32" t="s">
        <v>5651</v>
      </c>
      <c r="S2259" s="18" t="s">
        <v>156</v>
      </c>
      <c r="T2259" t="s">
        <v>157</v>
      </c>
      <c r="U2259" s="39" t="s">
        <v>159</v>
      </c>
      <c r="V2259" s="33" t="s">
        <v>159</v>
      </c>
      <c r="W2259" s="64">
        <f>IF(VLOOKUP(R2259,Entries!N:P,3,FALSE)=V2259,1,VLOOKUP(R2259,Entries!N:P,3,FALSE))</f>
        <v>1</v>
      </c>
      <c r="X2259"/>
      <c r="Y2259"/>
      <c r="Z2259" s="18"/>
      <c r="AA2259" s="18"/>
      <c r="AB2259" s="98"/>
      <c r="AC2259" s="99" t="s">
        <v>5652</v>
      </c>
      <c r="AD2259" s="18" t="s">
        <v>263</v>
      </c>
      <c r="AE2259" s="18" t="s">
        <v>263</v>
      </c>
      <c r="AF2259" s="98" t="s">
        <v>263</v>
      </c>
      <c r="AG2259" s="98" t="s">
        <v>11136</v>
      </c>
      <c r="AH2259" s="98"/>
      <c r="AI2259" s="18"/>
      <c r="AJ2259" s="98">
        <v>5</v>
      </c>
      <c r="AK2259" s="18" t="s">
        <v>95</v>
      </c>
      <c r="AL2259" s="18"/>
      <c r="AM2259" s="33"/>
      <c r="AN2259" s="32" t="s">
        <v>133</v>
      </c>
      <c r="AO2259" s="18" t="s">
        <v>134</v>
      </c>
      <c r="AP2259" s="33" t="s">
        <v>160</v>
      </c>
      <c r="AQ2259">
        <v>21104.583344909999</v>
      </c>
      <c r="AR2259" t="s">
        <v>14964</v>
      </c>
      <c r="AS2259" t="s">
        <v>11225</v>
      </c>
      <c r="AT2259" t="s">
        <v>14965</v>
      </c>
      <c r="AU2259">
        <v>53.055599999999998</v>
      </c>
      <c r="AV2259" s="98">
        <v>0.92599471397333333</v>
      </c>
      <c r="AW2259">
        <v>67.725700000000003</v>
      </c>
      <c r="AX2259" s="98">
        <v>1.1820362073022224</v>
      </c>
      <c r="AY2259">
        <v>7.7799999999999994E-5</v>
      </c>
      <c r="AZ2259">
        <v>57.025199999999998</v>
      </c>
      <c r="BA2259" s="98">
        <v>0.99527728954666672</v>
      </c>
      <c r="BB2259">
        <v>115.5155</v>
      </c>
      <c r="BC2259" s="98">
        <v>2.0161253926444447</v>
      </c>
      <c r="BD2259">
        <v>15.06402145</v>
      </c>
      <c r="BE2259" s="96">
        <f t="shared" si="287"/>
        <v>6925.3429443478462</v>
      </c>
      <c r="BF2259" s="96">
        <f t="shared" si="288"/>
        <v>554.88173602891584</v>
      </c>
      <c r="BG2259" s="96">
        <f t="shared" si="289"/>
        <v>553.80415266677574</v>
      </c>
      <c r="BH2259">
        <v>6931.5172660475191</v>
      </c>
      <c r="BI2259">
        <v>1.3097471784683931E-3</v>
      </c>
      <c r="BJ2259">
        <v>0.92631487781484101</v>
      </c>
      <c r="BK2259">
        <v>1.181931374599795</v>
      </c>
      <c r="BL2259">
        <v>2.1434399731091061</v>
      </c>
      <c r="BM2259">
        <v>0.86785936097004723</v>
      </c>
      <c r="BN2259">
        <v>0.92599511520104172</v>
      </c>
      <c r="BO2259">
        <v>1.1820363840910191</v>
      </c>
      <c r="BP2259">
        <v>1.0200661207109369E-3</v>
      </c>
      <c r="BQ2259">
        <v>2.1434399731091061</v>
      </c>
      <c r="BR2259">
        <v>6925.6235279305474</v>
      </c>
      <c r="BS2259" s="96">
        <v>561.68812185618754</v>
      </c>
      <c r="BT2259" s="96">
        <v>547.55893400490731</v>
      </c>
      <c r="BU2259">
        <v>0.86785936097004723</v>
      </c>
      <c r="BV2259" s="65" t="str">
        <f t="shared" si="290"/>
        <v>Starlink</v>
      </c>
      <c r="BW2259" s="32" t="s">
        <v>192</v>
      </c>
      <c r="BX2259" s="18">
        <v>3.3</v>
      </c>
      <c r="BY2259" s="21">
        <v>0.2</v>
      </c>
      <c r="BZ2259" s="18">
        <v>9</v>
      </c>
      <c r="CA2259" s="18">
        <v>25.52</v>
      </c>
      <c r="CB2259" s="18">
        <v>1.1950000000000001</v>
      </c>
      <c r="CC2259" s="18">
        <v>14.9102735294118</v>
      </c>
      <c r="CD2259" s="18">
        <v>0.2</v>
      </c>
      <c r="CE2259" s="18">
        <v>2.8</v>
      </c>
      <c r="CF2259" s="33">
        <v>9</v>
      </c>
      <c r="CG2259" s="32">
        <v>260</v>
      </c>
      <c r="CH2259" s="18">
        <v>260</v>
      </c>
      <c r="CI2259" s="18">
        <v>220</v>
      </c>
      <c r="CJ2259" s="98">
        <f>Population!$CG2259-Population!$CI2259</f>
        <v>40</v>
      </c>
      <c r="CK2259" s="120">
        <f>_xlfn.DAYS(Entries!$AY$2,Population!H2259)</f>
        <v>135</v>
      </c>
      <c r="CL2259" s="120">
        <f t="shared" si="291"/>
        <v>1825</v>
      </c>
      <c r="CM2259" s="122">
        <f>Entries!$AY$5</f>
        <v>0.15</v>
      </c>
      <c r="CN2259" s="122">
        <f t="shared" si="293"/>
        <v>0.15384615384615385</v>
      </c>
      <c r="CO2259" s="121">
        <f t="shared" si="292"/>
        <v>0.93712328767123287</v>
      </c>
      <c r="CP2259" s="32" t="s">
        <v>5654</v>
      </c>
      <c r="CQ2259" s="18">
        <v>4</v>
      </c>
      <c r="CR2259" s="18" t="s">
        <v>95</v>
      </c>
      <c r="CS2259" s="18"/>
      <c r="CT2259" s="33"/>
      <c r="CU2259" s="32" t="s">
        <v>5655</v>
      </c>
      <c r="CV2259" s="18" t="s">
        <v>5651</v>
      </c>
      <c r="CW2259" s="18" t="s">
        <v>157</v>
      </c>
      <c r="CX2259" s="18" t="s">
        <v>5652</v>
      </c>
      <c r="CY2259" s="18" t="s">
        <v>107</v>
      </c>
      <c r="CZ2259" s="18" t="s">
        <v>755</v>
      </c>
      <c r="DA2259" s="33"/>
      <c r="DB2259" s="17" t="s">
        <v>15463</v>
      </c>
      <c r="DC2259" s="17" t="s">
        <v>15500</v>
      </c>
      <c r="DD2259" s="17">
        <v>1</v>
      </c>
      <c r="DE2259" s="17" t="s">
        <v>15500</v>
      </c>
      <c r="DF2259" s="17" t="s">
        <v>15500</v>
      </c>
      <c r="DG2259" s="23" t="s">
        <v>11174</v>
      </c>
      <c r="DH2259" s="145"/>
    </row>
    <row r="2260" spans="1:112" s="17" customFormat="1" x14ac:dyDescent="0.25">
      <c r="A2260" s="30" t="s">
        <v>8126</v>
      </c>
      <c r="B2260" s="15">
        <v>1</v>
      </c>
      <c r="C2260" s="152" t="s">
        <v>11188</v>
      </c>
      <c r="D2260" s="15" t="s">
        <v>5649</v>
      </c>
      <c r="E2260" s="15">
        <v>47164</v>
      </c>
      <c r="F2260" s="15" t="s">
        <v>8127</v>
      </c>
      <c r="G2260" s="31">
        <v>65532</v>
      </c>
      <c r="H2260" s="43">
        <v>44159</v>
      </c>
      <c r="I2260" s="96" t="s">
        <v>221</v>
      </c>
      <c r="J2260" s="96"/>
      <c r="K2260" s="96"/>
      <c r="L2260" s="15" t="s">
        <v>285</v>
      </c>
      <c r="M2260" s="124" t="s">
        <v>156</v>
      </c>
      <c r="N2260" s="15" t="s">
        <v>156</v>
      </c>
      <c r="O2260" s="124" t="s">
        <v>157</v>
      </c>
      <c r="P2260" s="96" t="str">
        <f>VLOOKUP(N2260,Entries!J:K,2,FALSE)</f>
        <v>UNITED STATES OF AMERICA</v>
      </c>
      <c r="Q2260" s="123" t="s">
        <v>5651</v>
      </c>
      <c r="R2260" s="30" t="s">
        <v>5651</v>
      </c>
      <c r="S2260" s="15" t="s">
        <v>156</v>
      </c>
      <c r="T2260" s="124" t="s">
        <v>157</v>
      </c>
      <c r="U2260" s="125" t="s">
        <v>159</v>
      </c>
      <c r="V2260" s="31" t="s">
        <v>159</v>
      </c>
      <c r="W2260" s="64">
        <f>IF(VLOOKUP(R2260,Entries!N:P,3,FALSE)=V2260,1,VLOOKUP(R2260,Entries!N:P,3,FALSE))</f>
        <v>1</v>
      </c>
      <c r="X2260" s="124"/>
      <c r="Y2260" s="124"/>
      <c r="Z2260" s="15"/>
      <c r="AA2260" s="15"/>
      <c r="AB2260" s="96"/>
      <c r="AC2260" s="97" t="s">
        <v>5652</v>
      </c>
      <c r="AD2260" s="15" t="s">
        <v>263</v>
      </c>
      <c r="AE2260" s="15" t="s">
        <v>263</v>
      </c>
      <c r="AF2260" s="96" t="s">
        <v>263</v>
      </c>
      <c r="AG2260" s="96" t="s">
        <v>11136</v>
      </c>
      <c r="AH2260" s="96"/>
      <c r="AI2260" s="15"/>
      <c r="AJ2260" s="96">
        <v>5</v>
      </c>
      <c r="AK2260" s="15" t="s">
        <v>95</v>
      </c>
      <c r="AL2260" s="15"/>
      <c r="AM2260" s="31"/>
      <c r="AN2260" s="30" t="s">
        <v>133</v>
      </c>
      <c r="AO2260" s="15" t="s">
        <v>134</v>
      </c>
      <c r="AP2260" s="31" t="s">
        <v>160</v>
      </c>
      <c r="AQ2260">
        <v>21104.583344909999</v>
      </c>
      <c r="AR2260" t="s">
        <v>14966</v>
      </c>
      <c r="AS2260" t="s">
        <v>11225</v>
      </c>
      <c r="AT2260" t="s">
        <v>14967</v>
      </c>
      <c r="AU2260">
        <v>53.053199999999997</v>
      </c>
      <c r="AV2260" s="96">
        <v>0.92595282607999996</v>
      </c>
      <c r="AW2260">
        <v>37.705500000000001</v>
      </c>
      <c r="AX2260" s="96">
        <v>0.65808498420000006</v>
      </c>
      <c r="AY2260">
        <v>1.7450000000000001E-4</v>
      </c>
      <c r="AZ2260">
        <v>70.103800000000007</v>
      </c>
      <c r="BA2260" s="96">
        <v>1.223541873608889</v>
      </c>
      <c r="BB2260">
        <v>102.3432</v>
      </c>
      <c r="BC2260" s="96">
        <v>1.7862254354133336</v>
      </c>
      <c r="BD2260">
        <v>15.06394555</v>
      </c>
      <c r="BE2260" s="96">
        <f t="shared" si="287"/>
        <v>6925.3662066503712</v>
      </c>
      <c r="BF2260" s="96">
        <f t="shared" si="288"/>
        <v>555.57468305343173</v>
      </c>
      <c r="BG2260" s="96">
        <f t="shared" si="289"/>
        <v>553.15773024731061</v>
      </c>
      <c r="BH2260">
        <v>6931.5361428018396</v>
      </c>
      <c r="BI2260">
        <v>1.386387010193377E-3</v>
      </c>
      <c r="BJ2260">
        <v>0.92627275320458435</v>
      </c>
      <c r="BK2260">
        <v>0.65797888847386476</v>
      </c>
      <c r="BL2260">
        <v>2.0932340783346408</v>
      </c>
      <c r="BM2260">
        <v>0.91642881737324522</v>
      </c>
      <c r="BN2260">
        <v>0.92595322699024563</v>
      </c>
      <c r="BO2260">
        <v>0.65808504916031807</v>
      </c>
      <c r="BP2260">
        <v>1.1111298648629939E-3</v>
      </c>
      <c r="BQ2260">
        <v>2.0932340783346408</v>
      </c>
      <c r="BR2260">
        <v>6925.6471675242828</v>
      </c>
      <c r="BS2260" s="96">
        <v>562.34246092562262</v>
      </c>
      <c r="BT2260" s="96">
        <v>546.95187412294308</v>
      </c>
      <c r="BU2260">
        <v>0.91642881737324522</v>
      </c>
      <c r="BV2260" s="60" t="str">
        <f t="shared" si="290"/>
        <v>Starlink</v>
      </c>
      <c r="BW2260" s="30" t="s">
        <v>192</v>
      </c>
      <c r="BX2260" s="15">
        <v>3.3</v>
      </c>
      <c r="BY2260" s="16">
        <v>0.2</v>
      </c>
      <c r="BZ2260" s="15">
        <v>9</v>
      </c>
      <c r="CA2260" s="15">
        <v>25.52</v>
      </c>
      <c r="CB2260" s="15">
        <v>1.1950000000000001</v>
      </c>
      <c r="CC2260" s="15">
        <v>14.9102735294118</v>
      </c>
      <c r="CD2260" s="15">
        <v>0.2</v>
      </c>
      <c r="CE2260" s="15">
        <v>2.8</v>
      </c>
      <c r="CF2260" s="31">
        <v>9</v>
      </c>
      <c r="CG2260" s="30">
        <v>260</v>
      </c>
      <c r="CH2260" s="15">
        <v>260</v>
      </c>
      <c r="CI2260" s="15">
        <v>220</v>
      </c>
      <c r="CJ2260" s="96">
        <f>Population!$CG2260-Population!$CI2260</f>
        <v>40</v>
      </c>
      <c r="CK2260" s="118">
        <f>_xlfn.DAYS(Entries!$AY$2,Population!H2260)</f>
        <v>135</v>
      </c>
      <c r="CL2260" s="118">
        <f t="shared" si="291"/>
        <v>1825</v>
      </c>
      <c r="CM2260" s="117">
        <f>Entries!$AY$5</f>
        <v>0.15</v>
      </c>
      <c r="CN2260" s="117">
        <f t="shared" si="293"/>
        <v>0.15384615384615385</v>
      </c>
      <c r="CO2260" s="119">
        <f t="shared" si="292"/>
        <v>0.93712328767123287</v>
      </c>
      <c r="CP2260" s="30" t="s">
        <v>5654</v>
      </c>
      <c r="CQ2260" s="15">
        <v>4</v>
      </c>
      <c r="CR2260" s="15" t="s">
        <v>95</v>
      </c>
      <c r="CS2260" s="15"/>
      <c r="CT2260" s="31"/>
      <c r="CU2260" s="30" t="s">
        <v>5655</v>
      </c>
      <c r="CV2260" s="15" t="s">
        <v>5651</v>
      </c>
      <c r="CW2260" s="15" t="s">
        <v>157</v>
      </c>
      <c r="CX2260" s="15" t="s">
        <v>5652</v>
      </c>
      <c r="CY2260" s="15" t="s">
        <v>107</v>
      </c>
      <c r="CZ2260" s="15" t="s">
        <v>755</v>
      </c>
      <c r="DA2260" s="31"/>
      <c r="DB2260" s="17" t="s">
        <v>15463</v>
      </c>
      <c r="DC2260" s="17" t="s">
        <v>15500</v>
      </c>
      <c r="DD2260" s="17">
        <v>1</v>
      </c>
      <c r="DE2260" s="17" t="s">
        <v>15500</v>
      </c>
      <c r="DF2260" s="17" t="s">
        <v>15500</v>
      </c>
      <c r="DG2260" s="23" t="s">
        <v>11174</v>
      </c>
      <c r="DH2260" s="145"/>
    </row>
    <row r="2261" spans="1:112" s="17" customFormat="1" x14ac:dyDescent="0.25">
      <c r="A2261" s="32" t="s">
        <v>8129</v>
      </c>
      <c r="B2261" s="18">
        <v>1</v>
      </c>
      <c r="C2261" s="149" t="s">
        <v>11188</v>
      </c>
      <c r="D2261" s="18" t="s">
        <v>5649</v>
      </c>
      <c r="E2261" s="18">
        <v>47165</v>
      </c>
      <c r="F2261" s="18" t="s">
        <v>8130</v>
      </c>
      <c r="G2261" s="33">
        <v>65533</v>
      </c>
      <c r="H2261" s="44">
        <v>44159</v>
      </c>
      <c r="I2261" s="98" t="s">
        <v>221</v>
      </c>
      <c r="J2261" s="98"/>
      <c r="K2261" s="98"/>
      <c r="L2261" s="18" t="s">
        <v>285</v>
      </c>
      <c r="M2261" t="s">
        <v>156</v>
      </c>
      <c r="N2261" s="18" t="s">
        <v>156</v>
      </c>
      <c r="O2261" t="s">
        <v>157</v>
      </c>
      <c r="P2261" s="64" t="str">
        <f>VLOOKUP(N2261,Entries!J:K,2,FALSE)</f>
        <v>UNITED STATES OF AMERICA</v>
      </c>
      <c r="Q2261" s="38" t="s">
        <v>5651</v>
      </c>
      <c r="R2261" s="32" t="s">
        <v>5651</v>
      </c>
      <c r="S2261" s="18" t="s">
        <v>156</v>
      </c>
      <c r="T2261" t="s">
        <v>157</v>
      </c>
      <c r="U2261" s="39" t="s">
        <v>159</v>
      </c>
      <c r="V2261" s="33" t="s">
        <v>159</v>
      </c>
      <c r="W2261" s="64">
        <f>IF(VLOOKUP(R2261,Entries!N:P,3,FALSE)=V2261,1,VLOOKUP(R2261,Entries!N:P,3,FALSE))</f>
        <v>1</v>
      </c>
      <c r="X2261"/>
      <c r="Y2261"/>
      <c r="Z2261" s="18"/>
      <c r="AA2261" s="18"/>
      <c r="AB2261" s="98"/>
      <c r="AC2261" s="99" t="s">
        <v>5652</v>
      </c>
      <c r="AD2261" s="18" t="s">
        <v>263</v>
      </c>
      <c r="AE2261" s="18" t="s">
        <v>263</v>
      </c>
      <c r="AF2261" s="98" t="s">
        <v>263</v>
      </c>
      <c r="AG2261" s="98" t="s">
        <v>11136</v>
      </c>
      <c r="AH2261" s="98"/>
      <c r="AI2261" s="18"/>
      <c r="AJ2261" s="98">
        <v>5</v>
      </c>
      <c r="AK2261" s="18" t="s">
        <v>95</v>
      </c>
      <c r="AL2261" s="18"/>
      <c r="AM2261" s="33"/>
      <c r="AN2261" s="32" t="s">
        <v>133</v>
      </c>
      <c r="AO2261" s="18" t="s">
        <v>134</v>
      </c>
      <c r="AP2261" s="33" t="s">
        <v>160</v>
      </c>
      <c r="AQ2261">
        <v>21104.583344909999</v>
      </c>
      <c r="AR2261" t="s">
        <v>14968</v>
      </c>
      <c r="AS2261" t="s">
        <v>11225</v>
      </c>
      <c r="AT2261" t="s">
        <v>14969</v>
      </c>
      <c r="AU2261">
        <v>53.0563</v>
      </c>
      <c r="AV2261" s="98">
        <v>0.92600693127555567</v>
      </c>
      <c r="AW2261">
        <v>57.712800000000001</v>
      </c>
      <c r="AX2261" s="98">
        <v>1.0072781709866667</v>
      </c>
      <c r="AY2261">
        <v>1.6670000000000001E-4</v>
      </c>
      <c r="AZ2261">
        <v>78.216899999999995</v>
      </c>
      <c r="BA2261" s="98">
        <v>1.3651421516933333</v>
      </c>
      <c r="BB2261">
        <v>64.194699999999997</v>
      </c>
      <c r="BC2261" s="98">
        <v>1.1204086442355556</v>
      </c>
      <c r="BD2261">
        <v>15.064112570000001</v>
      </c>
      <c r="BE2261" s="96">
        <f t="shared" si="287"/>
        <v>6925.3150175833789</v>
      </c>
      <c r="BF2261" s="96">
        <f t="shared" si="288"/>
        <v>555.46946759681032</v>
      </c>
      <c r="BG2261" s="96">
        <f t="shared" si="289"/>
        <v>553.1605675699484</v>
      </c>
      <c r="BH2261">
        <v>6927.1726185722837</v>
      </c>
      <c r="BI2261">
        <v>1.4023621852650081E-3</v>
      </c>
      <c r="BJ2261">
        <v>0.92609282437144869</v>
      </c>
      <c r="BK2261">
        <v>1.006878599746281</v>
      </c>
      <c r="BL2261">
        <v>1.5642976295843689</v>
      </c>
      <c r="BM2261">
        <v>0.92085711473680432</v>
      </c>
      <c r="BN2261">
        <v>0.92600717827227053</v>
      </c>
      <c r="BO2261">
        <v>1.007278119767641</v>
      </c>
      <c r="BP2261">
        <v>1.108756066124335E-3</v>
      </c>
      <c r="BQ2261">
        <v>1.5642976295843689</v>
      </c>
      <c r="BR2261">
        <v>6925.5926450724364</v>
      </c>
      <c r="BS2261" s="96">
        <v>562.2714379291665</v>
      </c>
      <c r="BT2261" s="96">
        <v>546.91385221570636</v>
      </c>
      <c r="BU2261">
        <v>0.92085711473680432</v>
      </c>
      <c r="BV2261" s="65" t="str">
        <f t="shared" si="290"/>
        <v>Starlink</v>
      </c>
      <c r="BW2261" s="32" t="s">
        <v>192</v>
      </c>
      <c r="BX2261" s="18">
        <v>3.3</v>
      </c>
      <c r="BY2261" s="21">
        <v>0.2</v>
      </c>
      <c r="BZ2261" s="18">
        <v>9</v>
      </c>
      <c r="CA2261" s="18">
        <v>25.52</v>
      </c>
      <c r="CB2261" s="18">
        <v>1.1950000000000001</v>
      </c>
      <c r="CC2261" s="18">
        <v>14.9102735294118</v>
      </c>
      <c r="CD2261" s="18">
        <v>0.2</v>
      </c>
      <c r="CE2261" s="18">
        <v>2.8</v>
      </c>
      <c r="CF2261" s="33">
        <v>9</v>
      </c>
      <c r="CG2261" s="32">
        <v>260</v>
      </c>
      <c r="CH2261" s="18">
        <v>260</v>
      </c>
      <c r="CI2261" s="18">
        <v>220</v>
      </c>
      <c r="CJ2261" s="98">
        <f>Population!$CG2261-Population!$CI2261</f>
        <v>40</v>
      </c>
      <c r="CK2261" s="120">
        <f>_xlfn.DAYS(Entries!$AY$2,Population!H2261)</f>
        <v>135</v>
      </c>
      <c r="CL2261" s="120">
        <f t="shared" si="291"/>
        <v>1825</v>
      </c>
      <c r="CM2261" s="122">
        <f>Entries!$AY$5</f>
        <v>0.15</v>
      </c>
      <c r="CN2261" s="122">
        <f t="shared" si="293"/>
        <v>0.15384615384615385</v>
      </c>
      <c r="CO2261" s="121">
        <f t="shared" si="292"/>
        <v>0.93712328767123287</v>
      </c>
      <c r="CP2261" s="32" t="s">
        <v>5654</v>
      </c>
      <c r="CQ2261" s="18">
        <v>4</v>
      </c>
      <c r="CR2261" s="18" t="s">
        <v>95</v>
      </c>
      <c r="CS2261" s="18"/>
      <c r="CT2261" s="33"/>
      <c r="CU2261" s="32" t="s">
        <v>5655</v>
      </c>
      <c r="CV2261" s="18" t="s">
        <v>5651</v>
      </c>
      <c r="CW2261" s="18" t="s">
        <v>157</v>
      </c>
      <c r="CX2261" s="18" t="s">
        <v>5652</v>
      </c>
      <c r="CY2261" s="18" t="s">
        <v>107</v>
      </c>
      <c r="CZ2261" s="18" t="s">
        <v>755</v>
      </c>
      <c r="DA2261" s="33"/>
      <c r="DB2261" s="17" t="s">
        <v>15463</v>
      </c>
      <c r="DC2261" s="17" t="s">
        <v>15500</v>
      </c>
      <c r="DD2261" s="17">
        <v>1</v>
      </c>
      <c r="DE2261" s="17" t="s">
        <v>15500</v>
      </c>
      <c r="DF2261" s="17" t="s">
        <v>15500</v>
      </c>
      <c r="DG2261" s="23" t="s">
        <v>11174</v>
      </c>
      <c r="DH2261" s="145"/>
    </row>
    <row r="2262" spans="1:112" s="17" customFormat="1" x14ac:dyDescent="0.25">
      <c r="A2262" s="30" t="s">
        <v>8132</v>
      </c>
      <c r="B2262" s="15">
        <v>1</v>
      </c>
      <c r="C2262" s="152" t="s">
        <v>11188</v>
      </c>
      <c r="D2262" s="15" t="s">
        <v>5649</v>
      </c>
      <c r="E2262" s="15">
        <v>47166</v>
      </c>
      <c r="F2262" s="15" t="s">
        <v>8133</v>
      </c>
      <c r="G2262" s="31">
        <v>65534</v>
      </c>
      <c r="H2262" s="43">
        <v>44159</v>
      </c>
      <c r="I2262" s="96" t="s">
        <v>221</v>
      </c>
      <c r="J2262" s="96"/>
      <c r="K2262" s="96"/>
      <c r="L2262" s="15" t="s">
        <v>285</v>
      </c>
      <c r="M2262" s="124" t="s">
        <v>156</v>
      </c>
      <c r="N2262" s="15" t="s">
        <v>156</v>
      </c>
      <c r="O2262" s="124" t="s">
        <v>157</v>
      </c>
      <c r="P2262" s="96" t="str">
        <f>VLOOKUP(N2262,Entries!J:K,2,FALSE)</f>
        <v>UNITED STATES OF AMERICA</v>
      </c>
      <c r="Q2262" s="123" t="s">
        <v>5651</v>
      </c>
      <c r="R2262" s="30" t="s">
        <v>5651</v>
      </c>
      <c r="S2262" s="15" t="s">
        <v>156</v>
      </c>
      <c r="T2262" s="124" t="s">
        <v>157</v>
      </c>
      <c r="U2262" s="125" t="s">
        <v>159</v>
      </c>
      <c r="V2262" s="31" t="s">
        <v>159</v>
      </c>
      <c r="W2262" s="64">
        <f>IF(VLOOKUP(R2262,Entries!N:P,3,FALSE)=V2262,1,VLOOKUP(R2262,Entries!N:P,3,FALSE))</f>
        <v>1</v>
      </c>
      <c r="X2262" s="124"/>
      <c r="Y2262" s="124"/>
      <c r="Z2262" s="15"/>
      <c r="AA2262" s="15"/>
      <c r="AB2262" s="96"/>
      <c r="AC2262" s="97" t="s">
        <v>5652</v>
      </c>
      <c r="AD2262" s="15" t="s">
        <v>263</v>
      </c>
      <c r="AE2262" s="15" t="s">
        <v>263</v>
      </c>
      <c r="AF2262" s="96" t="s">
        <v>263</v>
      </c>
      <c r="AG2262" s="96" t="s">
        <v>11136</v>
      </c>
      <c r="AH2262" s="96"/>
      <c r="AI2262" s="15"/>
      <c r="AJ2262" s="96">
        <v>5</v>
      </c>
      <c r="AK2262" s="15" t="s">
        <v>95</v>
      </c>
      <c r="AL2262" s="15"/>
      <c r="AM2262" s="31"/>
      <c r="AN2262" s="30" t="s">
        <v>133</v>
      </c>
      <c r="AO2262" s="15" t="s">
        <v>134</v>
      </c>
      <c r="AP2262" s="31" t="s">
        <v>160</v>
      </c>
      <c r="AQ2262">
        <v>21104.583344909999</v>
      </c>
      <c r="AR2262" t="s">
        <v>14970</v>
      </c>
      <c r="AS2262" t="s">
        <v>11225</v>
      </c>
      <c r="AT2262" t="s">
        <v>14971</v>
      </c>
      <c r="AU2262">
        <v>53.046999999999997</v>
      </c>
      <c r="AV2262" s="96">
        <v>0.92584461568888898</v>
      </c>
      <c r="AW2262">
        <v>50.436500000000002</v>
      </c>
      <c r="AX2262" s="96">
        <v>0.88028280504444456</v>
      </c>
      <c r="AY2262">
        <v>2.0110000000000001E-4</v>
      </c>
      <c r="AZ2262">
        <v>67.060699999999997</v>
      </c>
      <c r="BA2262" s="96">
        <v>1.1704297701911111</v>
      </c>
      <c r="BB2262">
        <v>178.4717</v>
      </c>
      <c r="BC2262" s="96">
        <v>3.1149181385911113</v>
      </c>
      <c r="BD2262">
        <v>15.25840395</v>
      </c>
      <c r="BE2262" s="96">
        <f t="shared" si="287"/>
        <v>6866.4009999164809</v>
      </c>
      <c r="BF2262" s="96">
        <f t="shared" si="288"/>
        <v>496.7818331575636</v>
      </c>
      <c r="BG2262" s="96">
        <f t="shared" si="289"/>
        <v>494.02016667539829</v>
      </c>
      <c r="BH2262">
        <v>6862.6422190212024</v>
      </c>
      <c r="BI2262">
        <v>1.4308316254931319E-3</v>
      </c>
      <c r="BJ2262">
        <v>0.92562335964545917</v>
      </c>
      <c r="BK2262">
        <v>0.88060010537444089</v>
      </c>
      <c r="BL2262">
        <v>1.2427007827438441</v>
      </c>
      <c r="BM2262">
        <v>3.042963139756639</v>
      </c>
      <c r="BN2262">
        <v>0.92584466162419921</v>
      </c>
      <c r="BO2262">
        <v>0.88028319960217172</v>
      </c>
      <c r="BP2262">
        <v>1.140888373713739E-3</v>
      </c>
      <c r="BQ2262">
        <v>1.2427007827438441</v>
      </c>
      <c r="BR2262">
        <v>6866.6787511008297</v>
      </c>
      <c r="BS2262" s="96">
        <v>503.51286505398821</v>
      </c>
      <c r="BT2262" s="96">
        <v>487.84463714767116</v>
      </c>
      <c r="BU2262">
        <v>3.042963139756639</v>
      </c>
      <c r="BV2262" s="60" t="str">
        <f t="shared" si="290"/>
        <v>Starlink</v>
      </c>
      <c r="BW2262" s="30" t="s">
        <v>192</v>
      </c>
      <c r="BX2262" s="15">
        <v>3.3</v>
      </c>
      <c r="BY2262" s="16">
        <v>0.2</v>
      </c>
      <c r="BZ2262" s="15">
        <v>9</v>
      </c>
      <c r="CA2262" s="15">
        <v>25.52</v>
      </c>
      <c r="CB2262" s="15">
        <v>1.1950000000000001</v>
      </c>
      <c r="CC2262" s="15">
        <v>14.9102735294118</v>
      </c>
      <c r="CD2262" s="15">
        <v>0.2</v>
      </c>
      <c r="CE2262" s="15">
        <v>2.8</v>
      </c>
      <c r="CF2262" s="31">
        <v>9</v>
      </c>
      <c r="CG2262" s="30">
        <v>260</v>
      </c>
      <c r="CH2262" s="15">
        <v>260</v>
      </c>
      <c r="CI2262" s="15">
        <v>220</v>
      </c>
      <c r="CJ2262" s="96">
        <f>Population!$CG2262-Population!$CI2262</f>
        <v>40</v>
      </c>
      <c r="CK2262" s="118">
        <f>_xlfn.DAYS(Entries!$AY$2,Population!H2262)</f>
        <v>135</v>
      </c>
      <c r="CL2262" s="118">
        <f t="shared" si="291"/>
        <v>1825</v>
      </c>
      <c r="CM2262" s="117">
        <f>Entries!$AY$5</f>
        <v>0.15</v>
      </c>
      <c r="CN2262" s="117">
        <f t="shared" si="293"/>
        <v>0.15384615384615385</v>
      </c>
      <c r="CO2262" s="119">
        <f t="shared" si="292"/>
        <v>0.93712328767123287</v>
      </c>
      <c r="CP2262" s="30" t="s">
        <v>5654</v>
      </c>
      <c r="CQ2262" s="15">
        <v>4</v>
      </c>
      <c r="CR2262" s="15" t="s">
        <v>95</v>
      </c>
      <c r="CS2262" s="15"/>
      <c r="CT2262" s="31"/>
      <c r="CU2262" s="30" t="s">
        <v>5655</v>
      </c>
      <c r="CV2262" s="15" t="s">
        <v>5651</v>
      </c>
      <c r="CW2262" s="15" t="s">
        <v>157</v>
      </c>
      <c r="CX2262" s="15" t="s">
        <v>5652</v>
      </c>
      <c r="CY2262" s="15" t="s">
        <v>107</v>
      </c>
      <c r="CZ2262" s="15" t="s">
        <v>755</v>
      </c>
      <c r="DA2262" s="31"/>
      <c r="DB2262" s="17" t="s">
        <v>15463</v>
      </c>
      <c r="DC2262" s="17" t="s">
        <v>15500</v>
      </c>
      <c r="DD2262" s="17">
        <v>1</v>
      </c>
      <c r="DE2262" s="17" t="s">
        <v>15500</v>
      </c>
      <c r="DF2262" s="17" t="s">
        <v>15500</v>
      </c>
      <c r="DG2262" s="23" t="s">
        <v>11174</v>
      </c>
      <c r="DH2262" s="145"/>
    </row>
    <row r="2263" spans="1:112" s="17" customFormat="1" x14ac:dyDescent="0.25">
      <c r="A2263" s="32" t="s">
        <v>8135</v>
      </c>
      <c r="B2263" s="18">
        <v>1</v>
      </c>
      <c r="C2263" s="149" t="s">
        <v>11188</v>
      </c>
      <c r="D2263" s="18" t="s">
        <v>5649</v>
      </c>
      <c r="E2263" s="18">
        <v>46784</v>
      </c>
      <c r="F2263" s="18" t="s">
        <v>8136</v>
      </c>
      <c r="G2263" s="33">
        <v>65062</v>
      </c>
      <c r="H2263" s="44">
        <v>44128</v>
      </c>
      <c r="I2263" s="98" t="s">
        <v>221</v>
      </c>
      <c r="J2263" s="98"/>
      <c r="K2263" s="98"/>
      <c r="L2263" s="18" t="s">
        <v>285</v>
      </c>
      <c r="M2263" t="s">
        <v>156</v>
      </c>
      <c r="N2263" s="18" t="s">
        <v>156</v>
      </c>
      <c r="O2263" t="s">
        <v>157</v>
      </c>
      <c r="P2263" s="64" t="str">
        <f>VLOOKUP(N2263,Entries!J:K,2,FALSE)</f>
        <v>UNITED STATES OF AMERICA</v>
      </c>
      <c r="Q2263" s="38" t="s">
        <v>5651</v>
      </c>
      <c r="R2263" s="32" t="s">
        <v>5651</v>
      </c>
      <c r="S2263" s="18" t="s">
        <v>156</v>
      </c>
      <c r="T2263" t="s">
        <v>157</v>
      </c>
      <c r="U2263" s="39" t="s">
        <v>159</v>
      </c>
      <c r="V2263" s="33" t="s">
        <v>159</v>
      </c>
      <c r="W2263" s="64">
        <f>IF(VLOOKUP(R2263,Entries!N:P,3,FALSE)=V2263,1,VLOOKUP(R2263,Entries!N:P,3,FALSE))</f>
        <v>1</v>
      </c>
      <c r="X2263"/>
      <c r="Y2263"/>
      <c r="Z2263" s="18"/>
      <c r="AA2263" s="18"/>
      <c r="AB2263" s="98"/>
      <c r="AC2263" s="99" t="s">
        <v>5652</v>
      </c>
      <c r="AD2263" s="18" t="s">
        <v>263</v>
      </c>
      <c r="AE2263" s="18" t="s">
        <v>263</v>
      </c>
      <c r="AF2263" s="98" t="s">
        <v>263</v>
      </c>
      <c r="AG2263" s="98" t="s">
        <v>11136</v>
      </c>
      <c r="AH2263" s="98"/>
      <c r="AI2263" s="18"/>
      <c r="AJ2263" s="98">
        <v>5</v>
      </c>
      <c r="AK2263" s="18" t="s">
        <v>95</v>
      </c>
      <c r="AL2263" s="18"/>
      <c r="AM2263" s="33"/>
      <c r="AN2263" s="32" t="s">
        <v>133</v>
      </c>
      <c r="AO2263" s="18" t="s">
        <v>134</v>
      </c>
      <c r="AP2263" s="33" t="s">
        <v>160</v>
      </c>
      <c r="AQ2263">
        <v>21104.136005870001</v>
      </c>
      <c r="AR2263" t="s">
        <v>14972</v>
      </c>
      <c r="AS2263" t="s">
        <v>11225</v>
      </c>
      <c r="AT2263" t="s">
        <v>14973</v>
      </c>
      <c r="AU2263">
        <v>53.050899999999999</v>
      </c>
      <c r="AV2263" s="98">
        <v>0.92591268351555556</v>
      </c>
      <c r="AW2263">
        <v>69.737899999999996</v>
      </c>
      <c r="AX2263" s="98">
        <v>1.2171557152044445</v>
      </c>
      <c r="AY2263">
        <v>1.4640000000000001E-4</v>
      </c>
      <c r="AZ2263">
        <v>69.327699999999993</v>
      </c>
      <c r="BA2263" s="98">
        <v>1.2099963761022221</v>
      </c>
      <c r="BB2263">
        <v>290.78680000000003</v>
      </c>
      <c r="BC2263" s="98">
        <v>5.0751860254755563</v>
      </c>
      <c r="BD2263">
        <v>15.063919110000001</v>
      </c>
      <c r="BE2263" s="96">
        <f t="shared" si="287"/>
        <v>6925.374310191356</v>
      </c>
      <c r="BF2263" s="96">
        <f t="shared" si="288"/>
        <v>555.38818499036825</v>
      </c>
      <c r="BG2263" s="96">
        <f t="shared" si="289"/>
        <v>553.36043539234379</v>
      </c>
      <c r="BH2263">
        <v>6931.7474129958327</v>
      </c>
      <c r="BI2263">
        <v>1.308639746374373E-3</v>
      </c>
      <c r="BJ2263">
        <v>0.92624369746758717</v>
      </c>
      <c r="BK2263">
        <v>1.2171559673206509</v>
      </c>
      <c r="BL2263">
        <v>0.87018633127994904</v>
      </c>
      <c r="BM2263">
        <v>5.4149971541351452</v>
      </c>
      <c r="BN2263">
        <v>0.92591309223306328</v>
      </c>
      <c r="BO2263">
        <v>1.217155970582839</v>
      </c>
      <c r="BP2263">
        <v>1.085822755448359E-3</v>
      </c>
      <c r="BQ2263">
        <v>0.87018633127994904</v>
      </c>
      <c r="BR2263">
        <v>6925.6557826921489</v>
      </c>
      <c r="BS2263" s="96">
        <v>562.17581733739917</v>
      </c>
      <c r="BT2263" s="96">
        <v>547.13574804689961</v>
      </c>
      <c r="BU2263">
        <v>5.4149971541351452</v>
      </c>
      <c r="BV2263" s="65" t="str">
        <f t="shared" si="290"/>
        <v>Starlink</v>
      </c>
      <c r="BW2263" s="32" t="s">
        <v>192</v>
      </c>
      <c r="BX2263" s="18">
        <v>3.3</v>
      </c>
      <c r="BY2263" s="21">
        <v>0.2</v>
      </c>
      <c r="BZ2263" s="18">
        <v>9</v>
      </c>
      <c r="CA2263" s="18">
        <v>25.52</v>
      </c>
      <c r="CB2263" s="18">
        <v>1.1950000000000001</v>
      </c>
      <c r="CC2263" s="18">
        <v>14.9102735294118</v>
      </c>
      <c r="CD2263" s="18">
        <v>0.2</v>
      </c>
      <c r="CE2263" s="18">
        <v>2.8</v>
      </c>
      <c r="CF2263" s="33">
        <v>9</v>
      </c>
      <c r="CG2263" s="32">
        <v>260</v>
      </c>
      <c r="CH2263" s="18">
        <v>260</v>
      </c>
      <c r="CI2263" s="18">
        <v>220</v>
      </c>
      <c r="CJ2263" s="98">
        <f>Population!$CG2263-Population!$CI2263</f>
        <v>40</v>
      </c>
      <c r="CK2263" s="120">
        <f>_xlfn.DAYS(Entries!$AY$2,Population!H2263)</f>
        <v>166</v>
      </c>
      <c r="CL2263" s="120">
        <f t="shared" si="291"/>
        <v>1825</v>
      </c>
      <c r="CM2263" s="122">
        <f>Entries!$AY$5</f>
        <v>0.15</v>
      </c>
      <c r="CN2263" s="122">
        <f t="shared" si="293"/>
        <v>0.15384615384615385</v>
      </c>
      <c r="CO2263" s="121">
        <f t="shared" si="292"/>
        <v>0.92268493150684927</v>
      </c>
      <c r="CP2263" s="32" t="s">
        <v>5654</v>
      </c>
      <c r="CQ2263" s="18">
        <v>4</v>
      </c>
      <c r="CR2263" s="18" t="s">
        <v>95</v>
      </c>
      <c r="CS2263" s="18"/>
      <c r="CT2263" s="33"/>
      <c r="CU2263" s="32" t="s">
        <v>5655</v>
      </c>
      <c r="CV2263" s="18" t="s">
        <v>5651</v>
      </c>
      <c r="CW2263" s="18" t="s">
        <v>157</v>
      </c>
      <c r="CX2263" s="18" t="s">
        <v>5652</v>
      </c>
      <c r="CY2263" s="18" t="s">
        <v>107</v>
      </c>
      <c r="CZ2263" s="18" t="s">
        <v>755</v>
      </c>
      <c r="DA2263" s="33"/>
      <c r="DB2263" s="17" t="s">
        <v>15463</v>
      </c>
      <c r="DC2263" s="17" t="s">
        <v>15500</v>
      </c>
      <c r="DD2263" s="17">
        <v>1</v>
      </c>
      <c r="DE2263" s="17" t="s">
        <v>15500</v>
      </c>
      <c r="DF2263" s="17" t="s">
        <v>15500</v>
      </c>
      <c r="DG2263" s="23" t="s">
        <v>11174</v>
      </c>
      <c r="DH2263" s="145"/>
    </row>
    <row r="2264" spans="1:112" s="17" customFormat="1" x14ac:dyDescent="0.25">
      <c r="A2264" s="30" t="s">
        <v>8138</v>
      </c>
      <c r="B2264" s="15">
        <v>1</v>
      </c>
      <c r="C2264" s="152" t="s">
        <v>11188</v>
      </c>
      <c r="D2264" s="15" t="s">
        <v>5649</v>
      </c>
      <c r="E2264" s="15">
        <v>46785</v>
      </c>
      <c r="F2264" s="15" t="s">
        <v>8139</v>
      </c>
      <c r="G2264" s="31">
        <v>65063</v>
      </c>
      <c r="H2264" s="43">
        <v>44128</v>
      </c>
      <c r="I2264" s="96" t="s">
        <v>221</v>
      </c>
      <c r="J2264" s="96"/>
      <c r="K2264" s="96"/>
      <c r="L2264" s="15" t="s">
        <v>285</v>
      </c>
      <c r="M2264" s="124" t="s">
        <v>156</v>
      </c>
      <c r="N2264" s="15" t="s">
        <v>156</v>
      </c>
      <c r="O2264" s="124" t="s">
        <v>157</v>
      </c>
      <c r="P2264" s="96" t="str">
        <f>VLOOKUP(N2264,Entries!J:K,2,FALSE)</f>
        <v>UNITED STATES OF AMERICA</v>
      </c>
      <c r="Q2264" s="123" t="s">
        <v>5651</v>
      </c>
      <c r="R2264" s="30" t="s">
        <v>5651</v>
      </c>
      <c r="S2264" s="15" t="s">
        <v>156</v>
      </c>
      <c r="T2264" s="124" t="s">
        <v>157</v>
      </c>
      <c r="U2264" s="125" t="s">
        <v>159</v>
      </c>
      <c r="V2264" s="31" t="s">
        <v>159</v>
      </c>
      <c r="W2264" s="64">
        <f>IF(VLOOKUP(R2264,Entries!N:P,3,FALSE)=V2264,1,VLOOKUP(R2264,Entries!N:P,3,FALSE))</f>
        <v>1</v>
      </c>
      <c r="X2264" s="124"/>
      <c r="Y2264" s="124"/>
      <c r="Z2264" s="15"/>
      <c r="AA2264" s="15"/>
      <c r="AB2264" s="96"/>
      <c r="AC2264" s="97" t="s">
        <v>5652</v>
      </c>
      <c r="AD2264" s="15" t="s">
        <v>263</v>
      </c>
      <c r="AE2264" s="15" t="s">
        <v>263</v>
      </c>
      <c r="AF2264" s="96" t="s">
        <v>263</v>
      </c>
      <c r="AG2264" s="96" t="s">
        <v>11136</v>
      </c>
      <c r="AH2264" s="96"/>
      <c r="AI2264" s="15"/>
      <c r="AJ2264" s="96">
        <v>5</v>
      </c>
      <c r="AK2264" s="15" t="s">
        <v>95</v>
      </c>
      <c r="AL2264" s="15"/>
      <c r="AM2264" s="31"/>
      <c r="AN2264" s="30" t="s">
        <v>133</v>
      </c>
      <c r="AO2264" s="15" t="s">
        <v>134</v>
      </c>
      <c r="AP2264" s="31" t="s">
        <v>160</v>
      </c>
      <c r="AQ2264">
        <v>21104.320299769999</v>
      </c>
      <c r="AR2264" t="s">
        <v>12082</v>
      </c>
      <c r="AS2264" t="s">
        <v>11225</v>
      </c>
      <c r="AT2264" t="s">
        <v>14974</v>
      </c>
      <c r="AU2264">
        <v>53.056199999999997</v>
      </c>
      <c r="AV2264" s="96">
        <v>0.92600518594666659</v>
      </c>
      <c r="AW2264">
        <v>68.886399999999995</v>
      </c>
      <c r="AX2264" s="96">
        <v>1.2022942397155556</v>
      </c>
      <c r="AY2264">
        <v>9.4149999999999995E-4</v>
      </c>
      <c r="AZ2264">
        <v>16.879100000000001</v>
      </c>
      <c r="BA2264" s="96">
        <v>0.2945958084844445</v>
      </c>
      <c r="BB2264">
        <v>343.25099999999998</v>
      </c>
      <c r="BC2264" s="96">
        <v>5.9908588643999998</v>
      </c>
      <c r="BD2264">
        <v>15.06391264</v>
      </c>
      <c r="BE2264" s="96">
        <f t="shared" si="287"/>
        <v>6925.3762931719048</v>
      </c>
      <c r="BF2264" s="96">
        <f t="shared" si="288"/>
        <v>560.89653495192579</v>
      </c>
      <c r="BG2264" s="96">
        <f t="shared" si="289"/>
        <v>547.85605139188283</v>
      </c>
      <c r="BH2264">
        <v>6931.756331548102</v>
      </c>
      <c r="BI2264">
        <v>2.0393445437749771E-3</v>
      </c>
      <c r="BJ2264">
        <v>0.9263361828643526</v>
      </c>
      <c r="BK2264">
        <v>1.2022944905586079</v>
      </c>
      <c r="BL2264">
        <v>0.5913542286529323</v>
      </c>
      <c r="BM2264">
        <v>5.6941028631241393</v>
      </c>
      <c r="BN2264">
        <v>0.92600559510872282</v>
      </c>
      <c r="BO2264">
        <v>1.2022944929590811</v>
      </c>
      <c r="BP2264">
        <v>1.50626969250548E-3</v>
      </c>
      <c r="BQ2264">
        <v>0.5913542286529323</v>
      </c>
      <c r="BR2264">
        <v>6925.6569215703648</v>
      </c>
      <c r="BS2264" s="96">
        <v>565.08882869201716</v>
      </c>
      <c r="BT2264" s="96">
        <v>544.2250144487125</v>
      </c>
      <c r="BU2264">
        <v>5.6941028631241393</v>
      </c>
      <c r="BV2264" s="60" t="str">
        <f t="shared" si="290"/>
        <v>Starlink</v>
      </c>
      <c r="BW2264" s="30" t="s">
        <v>192</v>
      </c>
      <c r="BX2264" s="15">
        <v>3.3</v>
      </c>
      <c r="BY2264" s="16">
        <v>0.2</v>
      </c>
      <c r="BZ2264" s="15">
        <v>9</v>
      </c>
      <c r="CA2264" s="15">
        <v>25.52</v>
      </c>
      <c r="CB2264" s="15">
        <v>1.1950000000000001</v>
      </c>
      <c r="CC2264" s="15">
        <v>14.9102735294118</v>
      </c>
      <c r="CD2264" s="15">
        <v>0.2</v>
      </c>
      <c r="CE2264" s="15">
        <v>2.8</v>
      </c>
      <c r="CF2264" s="31">
        <v>9</v>
      </c>
      <c r="CG2264" s="30">
        <v>260</v>
      </c>
      <c r="CH2264" s="15">
        <v>260</v>
      </c>
      <c r="CI2264" s="15">
        <v>220</v>
      </c>
      <c r="CJ2264" s="96">
        <f>Population!$CG2264-Population!$CI2264</f>
        <v>40</v>
      </c>
      <c r="CK2264" s="118">
        <f>_xlfn.DAYS(Entries!$AY$2,Population!H2264)</f>
        <v>166</v>
      </c>
      <c r="CL2264" s="118">
        <f t="shared" si="291"/>
        <v>1825</v>
      </c>
      <c r="CM2264" s="117">
        <f>Entries!$AY$5</f>
        <v>0.15</v>
      </c>
      <c r="CN2264" s="117">
        <f t="shared" si="293"/>
        <v>0.15384615384615385</v>
      </c>
      <c r="CO2264" s="119">
        <f t="shared" si="292"/>
        <v>0.92268493150684927</v>
      </c>
      <c r="CP2264" s="30" t="s">
        <v>5654</v>
      </c>
      <c r="CQ2264" s="15">
        <v>4</v>
      </c>
      <c r="CR2264" s="15" t="s">
        <v>95</v>
      </c>
      <c r="CS2264" s="15"/>
      <c r="CT2264" s="31"/>
      <c r="CU2264" s="30" t="s">
        <v>5655</v>
      </c>
      <c r="CV2264" s="15" t="s">
        <v>5651</v>
      </c>
      <c r="CW2264" s="15" t="s">
        <v>157</v>
      </c>
      <c r="CX2264" s="15" t="s">
        <v>5652</v>
      </c>
      <c r="CY2264" s="15" t="s">
        <v>107</v>
      </c>
      <c r="CZ2264" s="15" t="s">
        <v>755</v>
      </c>
      <c r="DA2264" s="31"/>
      <c r="DB2264" s="17" t="s">
        <v>15463</v>
      </c>
      <c r="DC2264" s="17" t="s">
        <v>15500</v>
      </c>
      <c r="DD2264" s="17">
        <v>1</v>
      </c>
      <c r="DE2264" s="17" t="s">
        <v>15500</v>
      </c>
      <c r="DF2264" s="17" t="s">
        <v>15500</v>
      </c>
      <c r="DG2264" s="23" t="s">
        <v>11174</v>
      </c>
      <c r="DH2264" s="145"/>
    </row>
    <row r="2265" spans="1:112" s="17" customFormat="1" x14ac:dyDescent="0.25">
      <c r="A2265" s="32" t="s">
        <v>8141</v>
      </c>
      <c r="B2265" s="18">
        <v>1</v>
      </c>
      <c r="C2265" s="149" t="s">
        <v>11188</v>
      </c>
      <c r="D2265" s="18" t="s">
        <v>5649</v>
      </c>
      <c r="E2265" s="18">
        <v>47167</v>
      </c>
      <c r="F2265" s="18" t="s">
        <v>8142</v>
      </c>
      <c r="G2265" s="33">
        <v>65535</v>
      </c>
      <c r="H2265" s="44">
        <v>44159</v>
      </c>
      <c r="I2265" s="98" t="s">
        <v>221</v>
      </c>
      <c r="J2265" s="98"/>
      <c r="K2265" s="98"/>
      <c r="L2265" s="18" t="s">
        <v>285</v>
      </c>
      <c r="M2265" t="s">
        <v>156</v>
      </c>
      <c r="N2265" s="18" t="s">
        <v>156</v>
      </c>
      <c r="O2265" t="s">
        <v>157</v>
      </c>
      <c r="P2265" s="64" t="str">
        <f>VLOOKUP(N2265,Entries!J:K,2,FALSE)</f>
        <v>UNITED STATES OF AMERICA</v>
      </c>
      <c r="Q2265" s="38" t="s">
        <v>5651</v>
      </c>
      <c r="R2265" s="32" t="s">
        <v>5651</v>
      </c>
      <c r="S2265" s="18" t="s">
        <v>156</v>
      </c>
      <c r="T2265" t="s">
        <v>157</v>
      </c>
      <c r="U2265" s="39" t="s">
        <v>159</v>
      </c>
      <c r="V2265" s="33" t="s">
        <v>159</v>
      </c>
      <c r="W2265" s="64">
        <f>IF(VLOOKUP(R2265,Entries!N:P,3,FALSE)=V2265,1,VLOOKUP(R2265,Entries!N:P,3,FALSE))</f>
        <v>1</v>
      </c>
      <c r="X2265"/>
      <c r="Y2265"/>
      <c r="Z2265" s="18"/>
      <c r="AA2265" s="18"/>
      <c r="AB2265" s="98"/>
      <c r="AC2265" s="99" t="s">
        <v>5652</v>
      </c>
      <c r="AD2265" s="18" t="s">
        <v>263</v>
      </c>
      <c r="AE2265" s="18" t="s">
        <v>263</v>
      </c>
      <c r="AF2265" s="98" t="s">
        <v>263</v>
      </c>
      <c r="AG2265" s="98" t="s">
        <v>11136</v>
      </c>
      <c r="AH2265" s="98"/>
      <c r="AI2265" s="18"/>
      <c r="AJ2265" s="98">
        <v>5</v>
      </c>
      <c r="AK2265" s="18" t="s">
        <v>95</v>
      </c>
      <c r="AL2265" s="18"/>
      <c r="AM2265" s="33"/>
      <c r="AN2265" s="32" t="s">
        <v>133</v>
      </c>
      <c r="AO2265" s="18" t="s">
        <v>134</v>
      </c>
      <c r="AP2265" s="33" t="s">
        <v>160</v>
      </c>
      <c r="AQ2265">
        <v>21104.583344909999</v>
      </c>
      <c r="AR2265" t="s">
        <v>14975</v>
      </c>
      <c r="AS2265" t="s">
        <v>11225</v>
      </c>
      <c r="AT2265" t="s">
        <v>14976</v>
      </c>
      <c r="AU2265">
        <v>53.055199999999999</v>
      </c>
      <c r="AV2265" s="98">
        <v>0.92598773265777778</v>
      </c>
      <c r="AW2265">
        <v>57.722900000000003</v>
      </c>
      <c r="AX2265" s="98">
        <v>1.0074544492044444</v>
      </c>
      <c r="AY2265">
        <v>9.7190000000000004E-4</v>
      </c>
      <c r="AZ2265">
        <v>88.983400000000003</v>
      </c>
      <c r="BA2265" s="98">
        <v>1.5530529865155558</v>
      </c>
      <c r="BB2265">
        <v>133.4033</v>
      </c>
      <c r="BC2265" s="98">
        <v>2.3283263336311113</v>
      </c>
      <c r="BD2265">
        <v>15.064164829999999</v>
      </c>
      <c r="BE2265" s="96">
        <f t="shared" si="287"/>
        <v>6925.2990008896249</v>
      </c>
      <c r="BF2265" s="96">
        <f t="shared" si="288"/>
        <v>561.02969898858919</v>
      </c>
      <c r="BG2265" s="96">
        <f t="shared" si="289"/>
        <v>547.5683027906598</v>
      </c>
      <c r="BH2265">
        <v>6926.0895101519563</v>
      </c>
      <c r="BI2265">
        <v>1.542485807370608E-3</v>
      </c>
      <c r="BJ2265">
        <v>0.92601629276186825</v>
      </c>
      <c r="BK2265">
        <v>1.007867060134547</v>
      </c>
      <c r="BL2265">
        <v>1.489335491729717</v>
      </c>
      <c r="BM2265">
        <v>2.3924548507734009</v>
      </c>
      <c r="BN2265">
        <v>0.92598794544739216</v>
      </c>
      <c r="BO2265">
        <v>1.007454928750946</v>
      </c>
      <c r="BP2265">
        <v>1.881344130213912E-3</v>
      </c>
      <c r="BQ2265">
        <v>1.561355512710684</v>
      </c>
      <c r="BR2265">
        <v>6925.5761830974652</v>
      </c>
      <c r="BS2265" s="96">
        <v>567.60557519788472</v>
      </c>
      <c r="BT2265" s="96">
        <v>541.54679099704572</v>
      </c>
      <c r="BU2265">
        <v>2.3924548507734009</v>
      </c>
      <c r="BV2265" s="65" t="str">
        <f t="shared" si="290"/>
        <v>Starlink</v>
      </c>
      <c r="BW2265" s="32" t="s">
        <v>192</v>
      </c>
      <c r="BX2265" s="18">
        <v>3.3</v>
      </c>
      <c r="BY2265" s="21">
        <v>0.2</v>
      </c>
      <c r="BZ2265" s="18">
        <v>9</v>
      </c>
      <c r="CA2265" s="18">
        <v>25.52</v>
      </c>
      <c r="CB2265" s="18">
        <v>1.1950000000000001</v>
      </c>
      <c r="CC2265" s="18">
        <v>14.9102735294118</v>
      </c>
      <c r="CD2265" s="18">
        <v>0.2</v>
      </c>
      <c r="CE2265" s="18">
        <v>2.8</v>
      </c>
      <c r="CF2265" s="33">
        <v>9</v>
      </c>
      <c r="CG2265" s="32">
        <v>260</v>
      </c>
      <c r="CH2265" s="18">
        <v>260</v>
      </c>
      <c r="CI2265" s="18">
        <v>220</v>
      </c>
      <c r="CJ2265" s="98">
        <f>Population!$CG2265-Population!$CI2265</f>
        <v>40</v>
      </c>
      <c r="CK2265" s="120">
        <f>_xlfn.DAYS(Entries!$AY$2,Population!H2265)</f>
        <v>135</v>
      </c>
      <c r="CL2265" s="120">
        <f t="shared" si="291"/>
        <v>1825</v>
      </c>
      <c r="CM2265" s="122">
        <f>Entries!$AY$5</f>
        <v>0.15</v>
      </c>
      <c r="CN2265" s="122">
        <f t="shared" si="293"/>
        <v>0.15384615384615385</v>
      </c>
      <c r="CO2265" s="121">
        <f t="shared" si="292"/>
        <v>0.93712328767123287</v>
      </c>
      <c r="CP2265" s="32" t="s">
        <v>5654</v>
      </c>
      <c r="CQ2265" s="18">
        <v>4</v>
      </c>
      <c r="CR2265" s="18" t="s">
        <v>95</v>
      </c>
      <c r="CS2265" s="18"/>
      <c r="CT2265" s="33"/>
      <c r="CU2265" s="32" t="s">
        <v>5655</v>
      </c>
      <c r="CV2265" s="18" t="s">
        <v>5651</v>
      </c>
      <c r="CW2265" s="18" t="s">
        <v>157</v>
      </c>
      <c r="CX2265" s="18" t="s">
        <v>5652</v>
      </c>
      <c r="CY2265" s="18" t="s">
        <v>107</v>
      </c>
      <c r="CZ2265" s="18" t="s">
        <v>755</v>
      </c>
      <c r="DA2265" s="33"/>
      <c r="DB2265" s="17" t="s">
        <v>15463</v>
      </c>
      <c r="DC2265" s="17" t="s">
        <v>15500</v>
      </c>
      <c r="DD2265" s="17">
        <v>1</v>
      </c>
      <c r="DE2265" s="17" t="s">
        <v>15500</v>
      </c>
      <c r="DF2265" s="17" t="s">
        <v>15500</v>
      </c>
      <c r="DG2265" s="23" t="s">
        <v>11174</v>
      </c>
      <c r="DH2265" s="145"/>
    </row>
    <row r="2266" spans="1:112" s="17" customFormat="1" x14ac:dyDescent="0.25">
      <c r="A2266" s="30" t="s">
        <v>8144</v>
      </c>
      <c r="B2266" s="96">
        <v>1</v>
      </c>
      <c r="C2266" s="152" t="s">
        <v>11188</v>
      </c>
      <c r="D2266" s="96" t="s">
        <v>5649</v>
      </c>
      <c r="E2266" s="96">
        <v>47168</v>
      </c>
      <c r="F2266" s="96" t="s">
        <v>8145</v>
      </c>
      <c r="G2266" s="31">
        <v>65536</v>
      </c>
      <c r="H2266" s="43">
        <v>44159</v>
      </c>
      <c r="I2266" s="96" t="s">
        <v>221</v>
      </c>
      <c r="J2266" s="96"/>
      <c r="K2266" s="96"/>
      <c r="L2266" s="96" t="s">
        <v>285</v>
      </c>
      <c r="M2266" s="124" t="s">
        <v>156</v>
      </c>
      <c r="N2266" s="96" t="s">
        <v>156</v>
      </c>
      <c r="O2266" s="124" t="s">
        <v>157</v>
      </c>
      <c r="P2266" s="96" t="str">
        <f>VLOOKUP(N2266,Entries!J:K,2,FALSE)</f>
        <v>UNITED STATES OF AMERICA</v>
      </c>
      <c r="Q2266" s="123" t="s">
        <v>5651</v>
      </c>
      <c r="R2266" s="30" t="s">
        <v>5651</v>
      </c>
      <c r="S2266" s="96" t="s">
        <v>156</v>
      </c>
      <c r="T2266" s="124" t="s">
        <v>157</v>
      </c>
      <c r="U2266" s="125" t="s">
        <v>159</v>
      </c>
      <c r="V2266" s="31" t="s">
        <v>159</v>
      </c>
      <c r="W2266" s="64">
        <f>IF(VLOOKUP(R2266,Entries!N:P,3,FALSE)=V2266,1,VLOOKUP(R2266,Entries!N:P,3,FALSE))</f>
        <v>1</v>
      </c>
      <c r="X2266" s="124"/>
      <c r="Y2266" s="124"/>
      <c r="Z2266" s="96"/>
      <c r="AA2266" s="96"/>
      <c r="AB2266" s="96"/>
      <c r="AC2266" s="97" t="s">
        <v>5652</v>
      </c>
      <c r="AD2266" s="96" t="s">
        <v>263</v>
      </c>
      <c r="AE2266" s="96" t="s">
        <v>263</v>
      </c>
      <c r="AF2266" s="96" t="s">
        <v>263</v>
      </c>
      <c r="AG2266" s="96" t="s">
        <v>11136</v>
      </c>
      <c r="AH2266" s="96"/>
      <c r="AI2266" s="96"/>
      <c r="AJ2266" s="96">
        <v>5</v>
      </c>
      <c r="AK2266" s="96" t="s">
        <v>95</v>
      </c>
      <c r="AL2266" s="96"/>
      <c r="AM2266" s="31"/>
      <c r="AN2266" s="30" t="s">
        <v>133</v>
      </c>
      <c r="AO2266" s="96" t="s">
        <v>134</v>
      </c>
      <c r="AP2266" s="31" t="s">
        <v>160</v>
      </c>
      <c r="AQ2266">
        <v>21104.583344909999</v>
      </c>
      <c r="AR2266" t="s">
        <v>14977</v>
      </c>
      <c r="AS2266" t="s">
        <v>11225</v>
      </c>
      <c r="AT2266" t="s">
        <v>14978</v>
      </c>
      <c r="AU2266">
        <v>53.056100000000001</v>
      </c>
      <c r="AV2266" s="96">
        <v>0.92600344061777784</v>
      </c>
      <c r="AW2266">
        <v>57.7149</v>
      </c>
      <c r="AX2266" s="96">
        <v>1.0073148228933335</v>
      </c>
      <c r="AY2266">
        <v>1.493E-4</v>
      </c>
      <c r="AZ2266">
        <v>71.200400000000002</v>
      </c>
      <c r="BA2266" s="96">
        <v>1.2426811502044446</v>
      </c>
      <c r="BB2266">
        <v>171.2278</v>
      </c>
      <c r="BC2266" s="96">
        <v>2.9884882592088893</v>
      </c>
      <c r="BD2266">
        <v>15.06396316</v>
      </c>
      <c r="BE2266" s="96">
        <f t="shared" si="287"/>
        <v>6925.3608094109986</v>
      </c>
      <c r="BF2266" s="96">
        <f t="shared" si="288"/>
        <v>555.3947657798426</v>
      </c>
      <c r="BG2266" s="96">
        <f t="shared" si="289"/>
        <v>553.32685304215374</v>
      </c>
      <c r="BH2266">
        <v>6922.1484319752308</v>
      </c>
      <c r="BI2266">
        <v>1.2869535306554501E-3</v>
      </c>
      <c r="BJ2266">
        <v>0.92581411314022832</v>
      </c>
      <c r="BK2266">
        <v>1.0076542803874871</v>
      </c>
      <c r="BL2266">
        <v>1.2314323515459911</v>
      </c>
      <c r="BM2266">
        <v>3.0000752520605731</v>
      </c>
      <c r="BN2266">
        <v>0.92600350978764545</v>
      </c>
      <c r="BO2266">
        <v>1.0073152557414531</v>
      </c>
      <c r="BP2266">
        <v>1.089387001989343E-3</v>
      </c>
      <c r="BQ2266">
        <v>1.2314323515459911</v>
      </c>
      <c r="BR2266">
        <v>6925.6351942157316</v>
      </c>
      <c r="BS2266" s="96">
        <v>562.17989117682919</v>
      </c>
      <c r="BT2266" s="96">
        <v>547.09049725463319</v>
      </c>
      <c r="BU2266">
        <v>3.0000752520605731</v>
      </c>
      <c r="BV2266" s="60" t="str">
        <f t="shared" si="290"/>
        <v>Starlink</v>
      </c>
      <c r="BW2266" s="30" t="s">
        <v>192</v>
      </c>
      <c r="BX2266" s="96">
        <v>3.3</v>
      </c>
      <c r="BY2266" s="16">
        <v>0.2</v>
      </c>
      <c r="BZ2266" s="96">
        <v>9</v>
      </c>
      <c r="CA2266" s="96">
        <v>25.52</v>
      </c>
      <c r="CB2266" s="96">
        <v>1.1950000000000001</v>
      </c>
      <c r="CC2266" s="96">
        <v>14.9102735294118</v>
      </c>
      <c r="CD2266" s="96">
        <v>0.2</v>
      </c>
      <c r="CE2266" s="96">
        <v>2.8</v>
      </c>
      <c r="CF2266" s="31">
        <v>9</v>
      </c>
      <c r="CG2266" s="30">
        <v>260</v>
      </c>
      <c r="CH2266" s="96">
        <v>260</v>
      </c>
      <c r="CI2266" s="96">
        <v>220</v>
      </c>
      <c r="CJ2266" s="96">
        <f>Population!$CG2266-Population!$CI2266</f>
        <v>40</v>
      </c>
      <c r="CK2266" s="118">
        <f>_xlfn.DAYS(Entries!$AY$2,Population!H2266)</f>
        <v>135</v>
      </c>
      <c r="CL2266" s="118">
        <f t="shared" si="291"/>
        <v>1825</v>
      </c>
      <c r="CM2266" s="117">
        <f>Entries!$AY$5</f>
        <v>0.15</v>
      </c>
      <c r="CN2266" s="117">
        <f t="shared" si="293"/>
        <v>0.15384615384615385</v>
      </c>
      <c r="CO2266" s="119">
        <f t="shared" si="292"/>
        <v>0.93712328767123287</v>
      </c>
      <c r="CP2266" s="30" t="s">
        <v>5654</v>
      </c>
      <c r="CQ2266" s="96">
        <v>4</v>
      </c>
      <c r="CR2266" s="96" t="s">
        <v>95</v>
      </c>
      <c r="CS2266" s="96"/>
      <c r="CT2266" s="31"/>
      <c r="CU2266" s="30" t="s">
        <v>5655</v>
      </c>
      <c r="CV2266" s="96" t="s">
        <v>5651</v>
      </c>
      <c r="CW2266" s="96" t="s">
        <v>157</v>
      </c>
      <c r="CX2266" s="96" t="s">
        <v>5652</v>
      </c>
      <c r="CY2266" s="96" t="s">
        <v>107</v>
      </c>
      <c r="CZ2266" s="96" t="s">
        <v>755</v>
      </c>
      <c r="DA2266" s="31"/>
      <c r="DB2266" s="17" t="s">
        <v>15463</v>
      </c>
      <c r="DC2266" s="17" t="s">
        <v>15500</v>
      </c>
      <c r="DD2266" s="17">
        <v>1</v>
      </c>
      <c r="DE2266" s="17" t="s">
        <v>15500</v>
      </c>
      <c r="DF2266" s="17" t="s">
        <v>15500</v>
      </c>
      <c r="DG2266" s="23" t="s">
        <v>11174</v>
      </c>
      <c r="DH2266" s="145"/>
    </row>
    <row r="2267" spans="1:112" s="17" customFormat="1" x14ac:dyDescent="0.25">
      <c r="A2267" s="32" t="s">
        <v>8147</v>
      </c>
      <c r="B2267" s="18">
        <v>1</v>
      </c>
      <c r="C2267" s="149" t="s">
        <v>11188</v>
      </c>
      <c r="D2267" s="18" t="s">
        <v>5649</v>
      </c>
      <c r="E2267" s="18">
        <v>47169</v>
      </c>
      <c r="F2267" s="18" t="s">
        <v>8148</v>
      </c>
      <c r="G2267" s="33">
        <v>65537</v>
      </c>
      <c r="H2267" s="44">
        <v>44159</v>
      </c>
      <c r="I2267" s="98" t="s">
        <v>221</v>
      </c>
      <c r="J2267" s="98"/>
      <c r="K2267" s="98"/>
      <c r="L2267" s="18" t="s">
        <v>285</v>
      </c>
      <c r="M2267" t="s">
        <v>156</v>
      </c>
      <c r="N2267" s="18" t="s">
        <v>156</v>
      </c>
      <c r="O2267" t="s">
        <v>157</v>
      </c>
      <c r="P2267" s="64" t="str">
        <f>VLOOKUP(N2267,Entries!J:K,2,FALSE)</f>
        <v>UNITED STATES OF AMERICA</v>
      </c>
      <c r="Q2267" s="38" t="s">
        <v>5651</v>
      </c>
      <c r="R2267" s="32" t="s">
        <v>5651</v>
      </c>
      <c r="S2267" s="18" t="s">
        <v>156</v>
      </c>
      <c r="T2267" t="s">
        <v>157</v>
      </c>
      <c r="U2267" s="39" t="s">
        <v>159</v>
      </c>
      <c r="V2267" s="33" t="s">
        <v>159</v>
      </c>
      <c r="W2267" s="64">
        <f>IF(VLOOKUP(R2267,Entries!N:P,3,FALSE)=V2267,1,VLOOKUP(R2267,Entries!N:P,3,FALSE))</f>
        <v>1</v>
      </c>
      <c r="X2267"/>
      <c r="Y2267"/>
      <c r="Z2267" s="18"/>
      <c r="AA2267" s="18"/>
      <c r="AB2267" s="98"/>
      <c r="AC2267" s="99" t="s">
        <v>5652</v>
      </c>
      <c r="AD2267" s="18" t="s">
        <v>263</v>
      </c>
      <c r="AE2267" s="18" t="s">
        <v>263</v>
      </c>
      <c r="AF2267" s="98" t="s">
        <v>263</v>
      </c>
      <c r="AG2267" s="98" t="s">
        <v>11136</v>
      </c>
      <c r="AH2267" s="98"/>
      <c r="AI2267" s="18"/>
      <c r="AJ2267" s="98">
        <v>5</v>
      </c>
      <c r="AK2267" s="18" t="s">
        <v>95</v>
      </c>
      <c r="AL2267" s="18"/>
      <c r="AM2267" s="33"/>
      <c r="AN2267" s="32" t="s">
        <v>133</v>
      </c>
      <c r="AO2267" s="18" t="s">
        <v>134</v>
      </c>
      <c r="AP2267" s="33" t="s">
        <v>160</v>
      </c>
      <c r="AQ2267">
        <v>21104.583344909999</v>
      </c>
      <c r="AR2267" t="s">
        <v>14979</v>
      </c>
      <c r="AS2267" t="s">
        <v>11225</v>
      </c>
      <c r="AT2267" t="s">
        <v>14980</v>
      </c>
      <c r="AU2267">
        <v>53.056199999999997</v>
      </c>
      <c r="AV2267" s="98">
        <v>0.92600518594666659</v>
      </c>
      <c r="AW2267">
        <v>39.976399999999998</v>
      </c>
      <c r="AX2267" s="98">
        <v>0.69771965793777779</v>
      </c>
      <c r="AY2267">
        <v>4.327E-4</v>
      </c>
      <c r="AZ2267">
        <v>29.285699999999999</v>
      </c>
      <c r="BA2267" s="98">
        <v>0.51113178241333335</v>
      </c>
      <c r="BB2267">
        <v>285.61470000000003</v>
      </c>
      <c r="BC2267" s="98">
        <v>4.9849158700133342</v>
      </c>
      <c r="BD2267">
        <v>15.198864459999999</v>
      </c>
      <c r="BE2267" s="96">
        <f t="shared" si="287"/>
        <v>6884.3214421942093</v>
      </c>
      <c r="BF2267" s="96">
        <f t="shared" si="288"/>
        <v>516.30028808224688</v>
      </c>
      <c r="BG2267" s="96">
        <f t="shared" si="289"/>
        <v>510.3425963061718</v>
      </c>
      <c r="BH2267">
        <v>6884.5463982951705</v>
      </c>
      <c r="BI2267">
        <v>8.5748479192581024E-4</v>
      </c>
      <c r="BJ2267">
        <v>0.92600283740561551</v>
      </c>
      <c r="BK2267">
        <v>0.69730095872833431</v>
      </c>
      <c r="BL2267">
        <v>1.3301138786130411</v>
      </c>
      <c r="BM2267">
        <v>4.1655192801279286</v>
      </c>
      <c r="BN2267">
        <v>0.92600537857999932</v>
      </c>
      <c r="BO2267">
        <v>0.69771952650601621</v>
      </c>
      <c r="BP2267">
        <v>1.219429130567496E-3</v>
      </c>
      <c r="BQ2267">
        <v>1.3301138786130411</v>
      </c>
      <c r="BR2267">
        <v>6884.5996867132217</v>
      </c>
      <c r="BS2267" s="96">
        <v>521.99496812349662</v>
      </c>
      <c r="BT2267" s="96">
        <v>505.20440530294763</v>
      </c>
      <c r="BU2267">
        <v>4.1655192801279286</v>
      </c>
      <c r="BV2267" s="65" t="str">
        <f t="shared" si="290"/>
        <v>Starlink</v>
      </c>
      <c r="BW2267" s="32" t="s">
        <v>192</v>
      </c>
      <c r="BX2267" s="18">
        <v>3.3</v>
      </c>
      <c r="BY2267" s="21">
        <v>0.2</v>
      </c>
      <c r="BZ2267" s="18">
        <v>9</v>
      </c>
      <c r="CA2267" s="18">
        <v>25.52</v>
      </c>
      <c r="CB2267" s="18">
        <v>1.1950000000000001</v>
      </c>
      <c r="CC2267" s="18">
        <v>14.9102735294118</v>
      </c>
      <c r="CD2267" s="18">
        <v>0.2</v>
      </c>
      <c r="CE2267" s="18">
        <v>2.8</v>
      </c>
      <c r="CF2267" s="33">
        <v>9</v>
      </c>
      <c r="CG2267" s="32">
        <v>260</v>
      </c>
      <c r="CH2267" s="18">
        <v>260</v>
      </c>
      <c r="CI2267" s="18">
        <v>220</v>
      </c>
      <c r="CJ2267" s="98">
        <f>Population!$CG2267-Population!$CI2267</f>
        <v>40</v>
      </c>
      <c r="CK2267" s="120">
        <f>_xlfn.DAYS(Entries!$AY$2,Population!H2267)</f>
        <v>135</v>
      </c>
      <c r="CL2267" s="120">
        <f t="shared" si="291"/>
        <v>1825</v>
      </c>
      <c r="CM2267" s="122">
        <f>Entries!$AY$5</f>
        <v>0.15</v>
      </c>
      <c r="CN2267" s="122">
        <f t="shared" si="293"/>
        <v>0.15384615384615385</v>
      </c>
      <c r="CO2267" s="121">
        <f t="shared" si="292"/>
        <v>0.93712328767123287</v>
      </c>
      <c r="CP2267" s="32" t="s">
        <v>5654</v>
      </c>
      <c r="CQ2267" s="18">
        <v>4</v>
      </c>
      <c r="CR2267" s="18" t="s">
        <v>95</v>
      </c>
      <c r="CS2267" s="18"/>
      <c r="CT2267" s="33"/>
      <c r="CU2267" s="32" t="s">
        <v>5655</v>
      </c>
      <c r="CV2267" s="18" t="s">
        <v>5651</v>
      </c>
      <c r="CW2267" s="18" t="s">
        <v>157</v>
      </c>
      <c r="CX2267" s="18" t="s">
        <v>5652</v>
      </c>
      <c r="CY2267" s="18" t="s">
        <v>107</v>
      </c>
      <c r="CZ2267" s="18" t="s">
        <v>755</v>
      </c>
      <c r="DA2267" s="33"/>
      <c r="DB2267" s="17" t="s">
        <v>15463</v>
      </c>
      <c r="DC2267" s="17" t="s">
        <v>15500</v>
      </c>
      <c r="DD2267" s="17">
        <v>1</v>
      </c>
      <c r="DE2267" s="17" t="s">
        <v>15500</v>
      </c>
      <c r="DF2267" s="17" t="s">
        <v>15500</v>
      </c>
      <c r="DG2267" s="23" t="s">
        <v>11174</v>
      </c>
      <c r="DH2267" s="145"/>
    </row>
    <row r="2268" spans="1:112" s="17" customFormat="1" x14ac:dyDescent="0.25">
      <c r="A2268" s="30" t="s">
        <v>8150</v>
      </c>
      <c r="B2268" s="15">
        <v>1</v>
      </c>
      <c r="C2268" s="152" t="s">
        <v>11188</v>
      </c>
      <c r="D2268" s="15" t="s">
        <v>5649</v>
      </c>
      <c r="E2268" s="15">
        <v>47170</v>
      </c>
      <c r="F2268" s="15" t="s">
        <v>8151</v>
      </c>
      <c r="G2268" s="31">
        <v>65538</v>
      </c>
      <c r="H2268" s="43">
        <v>44159</v>
      </c>
      <c r="I2268" s="96" t="s">
        <v>221</v>
      </c>
      <c r="J2268" s="96"/>
      <c r="K2268" s="96"/>
      <c r="L2268" s="15" t="s">
        <v>285</v>
      </c>
      <c r="M2268" s="124" t="s">
        <v>156</v>
      </c>
      <c r="N2268" s="15" t="s">
        <v>156</v>
      </c>
      <c r="O2268" s="124" t="s">
        <v>157</v>
      </c>
      <c r="P2268" s="96" t="str">
        <f>VLOOKUP(N2268,Entries!J:K,2,FALSE)</f>
        <v>UNITED STATES OF AMERICA</v>
      </c>
      <c r="Q2268" s="123" t="s">
        <v>5651</v>
      </c>
      <c r="R2268" s="30" t="s">
        <v>5651</v>
      </c>
      <c r="S2268" s="15" t="s">
        <v>156</v>
      </c>
      <c r="T2268" s="124" t="s">
        <v>157</v>
      </c>
      <c r="U2268" s="125" t="s">
        <v>159</v>
      </c>
      <c r="V2268" s="31" t="s">
        <v>159</v>
      </c>
      <c r="W2268" s="64">
        <f>IF(VLOOKUP(R2268,Entries!N:P,3,FALSE)=V2268,1,VLOOKUP(R2268,Entries!N:P,3,FALSE))</f>
        <v>1</v>
      </c>
      <c r="X2268" s="124"/>
      <c r="Y2268" s="124"/>
      <c r="Z2268" s="15"/>
      <c r="AA2268" s="15"/>
      <c r="AB2268" s="96"/>
      <c r="AC2268" s="97" t="s">
        <v>5652</v>
      </c>
      <c r="AD2268" s="15" t="s">
        <v>263</v>
      </c>
      <c r="AE2268" s="15" t="s">
        <v>263</v>
      </c>
      <c r="AF2268" s="96" t="s">
        <v>263</v>
      </c>
      <c r="AG2268" s="96" t="s">
        <v>11136</v>
      </c>
      <c r="AH2268" s="96"/>
      <c r="AI2268" s="15"/>
      <c r="AJ2268" s="96">
        <v>5</v>
      </c>
      <c r="AK2268" s="15" t="s">
        <v>95</v>
      </c>
      <c r="AL2268" s="15"/>
      <c r="AM2268" s="31"/>
      <c r="AN2268" s="30" t="s">
        <v>133</v>
      </c>
      <c r="AO2268" s="15" t="s">
        <v>134</v>
      </c>
      <c r="AP2268" s="31" t="s">
        <v>160</v>
      </c>
      <c r="AQ2268">
        <v>21104.583344909999</v>
      </c>
      <c r="AR2268" t="s">
        <v>14981</v>
      </c>
      <c r="AS2268" t="s">
        <v>11225</v>
      </c>
      <c r="AT2268" t="s">
        <v>14982</v>
      </c>
      <c r="AU2268">
        <v>53.055399999999999</v>
      </c>
      <c r="AV2268" s="96">
        <v>0.92599122331555561</v>
      </c>
      <c r="AW2268">
        <v>57.707000000000001</v>
      </c>
      <c r="AX2268" s="96">
        <v>1.0071769419111112</v>
      </c>
      <c r="AY2268">
        <v>1.539E-4</v>
      </c>
      <c r="AZ2268">
        <v>68.523300000000006</v>
      </c>
      <c r="BA2268" s="96">
        <v>1.1959569505200003</v>
      </c>
      <c r="BB2268">
        <v>233.91909999999999</v>
      </c>
      <c r="BC2268" s="96">
        <v>4.0826576289288887</v>
      </c>
      <c r="BD2268">
        <v>15.063986010000001</v>
      </c>
      <c r="BE2268" s="96">
        <f t="shared" si="287"/>
        <v>6925.3538061944291</v>
      </c>
      <c r="BF2268" s="96">
        <f t="shared" si="288"/>
        <v>555.41961814520164</v>
      </c>
      <c r="BG2268" s="96">
        <f t="shared" si="289"/>
        <v>553.2879942436557</v>
      </c>
      <c r="BH2268">
        <v>6923.0304236016191</v>
      </c>
      <c r="BI2268">
        <v>1.1206296869336831E-3</v>
      </c>
      <c r="BJ2268">
        <v>0.92585030521879452</v>
      </c>
      <c r="BK2268">
        <v>1.006802782370452</v>
      </c>
      <c r="BL2268">
        <v>1.845403598061671</v>
      </c>
      <c r="BM2268">
        <v>3.4328400778626791</v>
      </c>
      <c r="BN2268">
        <v>0.92599132446933763</v>
      </c>
      <c r="BO2268">
        <v>1.0071769074351999</v>
      </c>
      <c r="BP2268">
        <v>1.0918043144012839E-3</v>
      </c>
      <c r="BQ2268">
        <v>1.845403598061671</v>
      </c>
      <c r="BR2268">
        <v>6925.6288918326291</v>
      </c>
      <c r="BS2268" s="96">
        <v>562.19032333667383</v>
      </c>
      <c r="BT2268" s="96">
        <v>547.06746032858427</v>
      </c>
      <c r="BU2268">
        <v>3.4328400778626791</v>
      </c>
      <c r="BV2268" s="60" t="str">
        <f t="shared" si="290"/>
        <v>Starlink</v>
      </c>
      <c r="BW2268" s="30" t="s">
        <v>192</v>
      </c>
      <c r="BX2268" s="15">
        <v>3.3</v>
      </c>
      <c r="BY2268" s="16">
        <v>0.2</v>
      </c>
      <c r="BZ2268" s="15">
        <v>9</v>
      </c>
      <c r="CA2268" s="15">
        <v>25.52</v>
      </c>
      <c r="CB2268" s="15">
        <v>1.1950000000000001</v>
      </c>
      <c r="CC2268" s="15">
        <v>14.9102735294118</v>
      </c>
      <c r="CD2268" s="15">
        <v>0.2</v>
      </c>
      <c r="CE2268" s="15">
        <v>2.8</v>
      </c>
      <c r="CF2268" s="31">
        <v>9</v>
      </c>
      <c r="CG2268" s="30">
        <v>260</v>
      </c>
      <c r="CH2268" s="15">
        <v>260</v>
      </c>
      <c r="CI2268" s="15">
        <v>220</v>
      </c>
      <c r="CJ2268" s="96">
        <f>Population!$CG2268-Population!$CI2268</f>
        <v>40</v>
      </c>
      <c r="CK2268" s="118">
        <f>_xlfn.DAYS(Entries!$AY$2,Population!H2268)</f>
        <v>135</v>
      </c>
      <c r="CL2268" s="118">
        <f t="shared" si="291"/>
        <v>1825</v>
      </c>
      <c r="CM2268" s="117">
        <f>Entries!$AY$5</f>
        <v>0.15</v>
      </c>
      <c r="CN2268" s="117">
        <f t="shared" si="293"/>
        <v>0.15384615384615385</v>
      </c>
      <c r="CO2268" s="119">
        <f t="shared" si="292"/>
        <v>0.93712328767123287</v>
      </c>
      <c r="CP2268" s="30" t="s">
        <v>5654</v>
      </c>
      <c r="CQ2268" s="15">
        <v>4</v>
      </c>
      <c r="CR2268" s="15" t="s">
        <v>95</v>
      </c>
      <c r="CS2268" s="15"/>
      <c r="CT2268" s="31"/>
      <c r="CU2268" s="30" t="s">
        <v>5655</v>
      </c>
      <c r="CV2268" s="15" t="s">
        <v>5651</v>
      </c>
      <c r="CW2268" s="15" t="s">
        <v>157</v>
      </c>
      <c r="CX2268" s="15" t="s">
        <v>5652</v>
      </c>
      <c r="CY2268" s="15" t="s">
        <v>107</v>
      </c>
      <c r="CZ2268" s="15" t="s">
        <v>755</v>
      </c>
      <c r="DA2268" s="31"/>
      <c r="DB2268" s="17" t="s">
        <v>15463</v>
      </c>
      <c r="DC2268" s="17" t="s">
        <v>15500</v>
      </c>
      <c r="DD2268" s="17">
        <v>1</v>
      </c>
      <c r="DE2268" s="17" t="s">
        <v>15500</v>
      </c>
      <c r="DF2268" s="17" t="s">
        <v>15500</v>
      </c>
      <c r="DG2268" s="23" t="s">
        <v>11174</v>
      </c>
      <c r="DH2268" s="145"/>
    </row>
    <row r="2269" spans="1:112" s="17" customFormat="1" x14ac:dyDescent="0.25">
      <c r="A2269" s="32" t="s">
        <v>8153</v>
      </c>
      <c r="B2269" s="98">
        <v>1</v>
      </c>
      <c r="C2269" s="149" t="s">
        <v>11188</v>
      </c>
      <c r="D2269" s="98" t="s">
        <v>5649</v>
      </c>
      <c r="E2269" s="98">
        <v>47171</v>
      </c>
      <c r="F2269" s="98" t="s">
        <v>8154</v>
      </c>
      <c r="G2269" s="33">
        <v>65539</v>
      </c>
      <c r="H2269" s="44">
        <v>44159</v>
      </c>
      <c r="I2269" s="98" t="s">
        <v>221</v>
      </c>
      <c r="J2269" s="98"/>
      <c r="K2269" s="98"/>
      <c r="L2269" s="98" t="s">
        <v>285</v>
      </c>
      <c r="M2269" t="s">
        <v>156</v>
      </c>
      <c r="N2269" s="98" t="s">
        <v>156</v>
      </c>
      <c r="O2269" t="s">
        <v>157</v>
      </c>
      <c r="P2269" s="64" t="str">
        <f>VLOOKUP(N2269,Entries!J:K,2,FALSE)</f>
        <v>UNITED STATES OF AMERICA</v>
      </c>
      <c r="Q2269" s="38" t="s">
        <v>5651</v>
      </c>
      <c r="R2269" s="32" t="s">
        <v>5651</v>
      </c>
      <c r="S2269" s="98" t="s">
        <v>156</v>
      </c>
      <c r="T2269" t="s">
        <v>157</v>
      </c>
      <c r="U2269" s="39" t="s">
        <v>159</v>
      </c>
      <c r="V2269" s="33" t="s">
        <v>159</v>
      </c>
      <c r="W2269" s="64">
        <f>IF(VLOOKUP(R2269,Entries!N:P,3,FALSE)=V2269,1,VLOOKUP(R2269,Entries!N:P,3,FALSE))</f>
        <v>1</v>
      </c>
      <c r="X2269"/>
      <c r="Y2269"/>
      <c r="Z2269" s="98"/>
      <c r="AA2269" s="98"/>
      <c r="AB2269" s="98"/>
      <c r="AC2269" s="99" t="s">
        <v>5652</v>
      </c>
      <c r="AD2269" s="98" t="s">
        <v>263</v>
      </c>
      <c r="AE2269" s="98" t="s">
        <v>263</v>
      </c>
      <c r="AF2269" s="98" t="s">
        <v>263</v>
      </c>
      <c r="AG2269" s="98" t="s">
        <v>11136</v>
      </c>
      <c r="AH2269" s="98"/>
      <c r="AI2269" s="98"/>
      <c r="AJ2269" s="98">
        <v>5</v>
      </c>
      <c r="AK2269" s="98" t="s">
        <v>95</v>
      </c>
      <c r="AL2269" s="98"/>
      <c r="AM2269" s="33"/>
      <c r="AN2269" s="32" t="s">
        <v>133</v>
      </c>
      <c r="AO2269" s="98" t="s">
        <v>134</v>
      </c>
      <c r="AP2269" s="33" t="s">
        <v>160</v>
      </c>
      <c r="AQ2269">
        <v>21104.583344909999</v>
      </c>
      <c r="AR2269" t="s">
        <v>14983</v>
      </c>
      <c r="AS2269" t="s">
        <v>11225</v>
      </c>
      <c r="AT2269" t="s">
        <v>14984</v>
      </c>
      <c r="AU2269">
        <v>53.055599999999998</v>
      </c>
      <c r="AV2269" s="98">
        <v>0.92599471397333333</v>
      </c>
      <c r="AW2269">
        <v>47.706000000000003</v>
      </c>
      <c r="AX2269" s="98">
        <v>0.83262659973333342</v>
      </c>
      <c r="AY2269">
        <v>1.953E-4</v>
      </c>
      <c r="AZ2269">
        <v>65.685299999999998</v>
      </c>
      <c r="BA2269" s="98">
        <v>1.1464245166533333</v>
      </c>
      <c r="BB2269">
        <v>131.755</v>
      </c>
      <c r="BC2269" s="98">
        <v>2.2995580775555555</v>
      </c>
      <c r="BD2269">
        <v>15.06402928</v>
      </c>
      <c r="BE2269" s="96">
        <f t="shared" si="287"/>
        <v>6925.3405445720146</v>
      </c>
      <c r="BF2269" s="96">
        <f t="shared" si="288"/>
        <v>555.6930635803692</v>
      </c>
      <c r="BG2269" s="96">
        <f t="shared" si="289"/>
        <v>552.9880255636599</v>
      </c>
      <c r="BH2269">
        <v>6930.5984612316206</v>
      </c>
      <c r="BI2269">
        <v>8.4359671197229195E-4</v>
      </c>
      <c r="BJ2269">
        <v>0.92626554929118987</v>
      </c>
      <c r="BK2269">
        <v>0.83286479176245265</v>
      </c>
      <c r="BL2269">
        <v>2.2001003626325888</v>
      </c>
      <c r="BM2269">
        <v>1.246119760343134</v>
      </c>
      <c r="BN2269">
        <v>0.92599508416992526</v>
      </c>
      <c r="BO2269">
        <v>0.83262692718051745</v>
      </c>
      <c r="BP2269">
        <v>1.125322270638901E-3</v>
      </c>
      <c r="BQ2269">
        <v>2.2001003626325888</v>
      </c>
      <c r="BR2269">
        <v>6925.6205606538279</v>
      </c>
      <c r="BS2269" s="96">
        <v>562.41411570872606</v>
      </c>
      <c r="BT2269" s="96">
        <v>546.82700559892965</v>
      </c>
      <c r="BU2269">
        <v>1.246119760343134</v>
      </c>
      <c r="BV2269" s="65" t="str">
        <f t="shared" si="290"/>
        <v>Starlink</v>
      </c>
      <c r="BW2269" s="32" t="s">
        <v>192</v>
      </c>
      <c r="BX2269" s="98">
        <v>3.3</v>
      </c>
      <c r="BY2269" s="21">
        <v>0.2</v>
      </c>
      <c r="BZ2269" s="98">
        <v>9</v>
      </c>
      <c r="CA2269" s="98">
        <v>25.52</v>
      </c>
      <c r="CB2269" s="98">
        <v>1.1950000000000001</v>
      </c>
      <c r="CC2269" s="98">
        <v>14.9102735294118</v>
      </c>
      <c r="CD2269" s="98">
        <v>0.2</v>
      </c>
      <c r="CE2269" s="98">
        <v>2.8</v>
      </c>
      <c r="CF2269" s="33">
        <v>9</v>
      </c>
      <c r="CG2269" s="32">
        <v>260</v>
      </c>
      <c r="CH2269" s="98">
        <v>260</v>
      </c>
      <c r="CI2269" s="98">
        <v>220</v>
      </c>
      <c r="CJ2269" s="98">
        <f>Population!$CG2269-Population!$CI2269</f>
        <v>40</v>
      </c>
      <c r="CK2269" s="120">
        <f>_xlfn.DAYS(Entries!$AY$2,Population!H2269)</f>
        <v>135</v>
      </c>
      <c r="CL2269" s="120">
        <f t="shared" si="291"/>
        <v>1825</v>
      </c>
      <c r="CM2269" s="122">
        <f>Entries!$AY$5</f>
        <v>0.15</v>
      </c>
      <c r="CN2269" s="122">
        <f t="shared" si="293"/>
        <v>0.15384615384615385</v>
      </c>
      <c r="CO2269" s="121">
        <f t="shared" si="292"/>
        <v>0.93712328767123287</v>
      </c>
      <c r="CP2269" s="32" t="s">
        <v>5654</v>
      </c>
      <c r="CQ2269" s="98">
        <v>4</v>
      </c>
      <c r="CR2269" s="98" t="s">
        <v>95</v>
      </c>
      <c r="CS2269" s="98"/>
      <c r="CT2269" s="33"/>
      <c r="CU2269" s="32" t="s">
        <v>5655</v>
      </c>
      <c r="CV2269" s="98" t="s">
        <v>5651</v>
      </c>
      <c r="CW2269" s="98" t="s">
        <v>157</v>
      </c>
      <c r="CX2269" s="98" t="s">
        <v>5652</v>
      </c>
      <c r="CY2269" s="98" t="s">
        <v>107</v>
      </c>
      <c r="CZ2269" s="98" t="s">
        <v>755</v>
      </c>
      <c r="DA2269" s="33"/>
      <c r="DB2269" s="17" t="s">
        <v>15463</v>
      </c>
      <c r="DC2269" s="17" t="s">
        <v>15500</v>
      </c>
      <c r="DD2269" s="17">
        <v>1</v>
      </c>
      <c r="DE2269" s="17" t="s">
        <v>15500</v>
      </c>
      <c r="DF2269" s="17" t="s">
        <v>15500</v>
      </c>
      <c r="DG2269" s="23" t="s">
        <v>11174</v>
      </c>
      <c r="DH2269" s="145"/>
    </row>
    <row r="2270" spans="1:112" s="17" customFormat="1" x14ac:dyDescent="0.25">
      <c r="A2270" s="30" t="s">
        <v>8156</v>
      </c>
      <c r="B2270" s="96">
        <v>1</v>
      </c>
      <c r="C2270" s="152" t="s">
        <v>11188</v>
      </c>
      <c r="D2270" s="96" t="s">
        <v>5649</v>
      </c>
      <c r="E2270" s="96">
        <v>47172</v>
      </c>
      <c r="F2270" s="96" t="s">
        <v>8157</v>
      </c>
      <c r="G2270" s="31">
        <v>65540</v>
      </c>
      <c r="H2270" s="43">
        <v>44159</v>
      </c>
      <c r="I2270" s="96" t="s">
        <v>221</v>
      </c>
      <c r="J2270" s="96"/>
      <c r="K2270" s="96"/>
      <c r="L2270" s="96" t="s">
        <v>285</v>
      </c>
      <c r="M2270" s="124" t="s">
        <v>156</v>
      </c>
      <c r="N2270" s="96" t="s">
        <v>156</v>
      </c>
      <c r="O2270" s="124" t="s">
        <v>157</v>
      </c>
      <c r="P2270" s="96" t="str">
        <f>VLOOKUP(N2270,Entries!J:K,2,FALSE)</f>
        <v>UNITED STATES OF AMERICA</v>
      </c>
      <c r="Q2270" s="123" t="s">
        <v>5651</v>
      </c>
      <c r="R2270" s="30" t="s">
        <v>5651</v>
      </c>
      <c r="S2270" s="96" t="s">
        <v>156</v>
      </c>
      <c r="T2270" s="124" t="s">
        <v>157</v>
      </c>
      <c r="U2270" s="125" t="s">
        <v>159</v>
      </c>
      <c r="V2270" s="31" t="s">
        <v>159</v>
      </c>
      <c r="W2270" s="64">
        <f>IF(VLOOKUP(R2270,Entries!N:P,3,FALSE)=V2270,1,VLOOKUP(R2270,Entries!N:P,3,FALSE))</f>
        <v>1</v>
      </c>
      <c r="X2270" s="124"/>
      <c r="Y2270" s="124"/>
      <c r="Z2270" s="96"/>
      <c r="AA2270" s="96"/>
      <c r="AB2270" s="96"/>
      <c r="AC2270" s="97" t="s">
        <v>5652</v>
      </c>
      <c r="AD2270" s="96" t="s">
        <v>263</v>
      </c>
      <c r="AE2270" s="96" t="s">
        <v>263</v>
      </c>
      <c r="AF2270" s="96" t="s">
        <v>263</v>
      </c>
      <c r="AG2270" s="96" t="s">
        <v>11136</v>
      </c>
      <c r="AH2270" s="96"/>
      <c r="AI2270" s="96"/>
      <c r="AJ2270" s="96">
        <v>5</v>
      </c>
      <c r="AK2270" s="96" t="s">
        <v>95</v>
      </c>
      <c r="AL2270" s="96"/>
      <c r="AM2270" s="31"/>
      <c r="AN2270" s="30" t="s">
        <v>133</v>
      </c>
      <c r="AO2270" s="96" t="s">
        <v>134</v>
      </c>
      <c r="AP2270" s="31" t="s">
        <v>160</v>
      </c>
      <c r="AQ2270">
        <v>21104.583344909999</v>
      </c>
      <c r="AR2270" t="s">
        <v>14985</v>
      </c>
      <c r="AS2270" t="s">
        <v>11225</v>
      </c>
      <c r="AT2270" t="s">
        <v>14986</v>
      </c>
      <c r="AU2270">
        <v>53.056600000000003</v>
      </c>
      <c r="AV2270" s="96">
        <v>0.92601216726222235</v>
      </c>
      <c r="AW2270">
        <v>62.783200000000001</v>
      </c>
      <c r="AX2270" s="96">
        <v>1.095773326968889</v>
      </c>
      <c r="AY2270">
        <v>3.0479999999999998E-4</v>
      </c>
      <c r="AZ2270">
        <v>108.358</v>
      </c>
      <c r="BA2270" s="96">
        <v>1.8912034774222222</v>
      </c>
      <c r="BB2270">
        <v>63.347799999999999</v>
      </c>
      <c r="BC2270" s="96">
        <v>1.1056274538755557</v>
      </c>
      <c r="BD2270">
        <v>15.05928909</v>
      </c>
      <c r="BE2270" s="96">
        <f t="shared" si="287"/>
        <v>6926.7937210961463</v>
      </c>
      <c r="BF2270" s="96">
        <f t="shared" si="288"/>
        <v>557.90500782233721</v>
      </c>
      <c r="BG2270" s="96">
        <f t="shared" si="289"/>
        <v>553.68243436995635</v>
      </c>
      <c r="BH2270">
        <v>6932.9222318815318</v>
      </c>
      <c r="BI2270">
        <v>1.582833144988415E-3</v>
      </c>
      <c r="BJ2270">
        <v>0.92632968693251083</v>
      </c>
      <c r="BK2270">
        <v>1.095657224667129</v>
      </c>
      <c r="BL2270">
        <v>2.1291660481454668</v>
      </c>
      <c r="BM2270">
        <v>0.86755020729309817</v>
      </c>
      <c r="BN2270">
        <v>0.92601256639184248</v>
      </c>
      <c r="BO2270">
        <v>1.0957734776971031</v>
      </c>
      <c r="BP2270">
        <v>1.2290621012254351E-3</v>
      </c>
      <c r="BQ2270">
        <v>2.1291660481454668</v>
      </c>
      <c r="BR2270">
        <v>6927.074050561193</v>
      </c>
      <c r="BS2270" s="96">
        <v>564.5878547491202</v>
      </c>
      <c r="BT2270" s="96">
        <v>547.56024637326573</v>
      </c>
      <c r="BU2270">
        <v>0.86755020729309817</v>
      </c>
      <c r="BV2270" s="60" t="str">
        <f t="shared" si="290"/>
        <v>Starlink</v>
      </c>
      <c r="BW2270" s="30" t="s">
        <v>192</v>
      </c>
      <c r="BX2270" s="96">
        <v>3.3</v>
      </c>
      <c r="BY2270" s="16">
        <v>0.2</v>
      </c>
      <c r="BZ2270" s="96">
        <v>9</v>
      </c>
      <c r="CA2270" s="96">
        <v>25.52</v>
      </c>
      <c r="CB2270" s="96">
        <v>1.1950000000000001</v>
      </c>
      <c r="CC2270" s="96">
        <v>14.9102735294118</v>
      </c>
      <c r="CD2270" s="96">
        <v>0.2</v>
      </c>
      <c r="CE2270" s="96">
        <v>2.8</v>
      </c>
      <c r="CF2270" s="31">
        <v>9</v>
      </c>
      <c r="CG2270" s="30">
        <v>260</v>
      </c>
      <c r="CH2270" s="96">
        <v>260</v>
      </c>
      <c r="CI2270" s="96">
        <v>220</v>
      </c>
      <c r="CJ2270" s="96">
        <f>Population!$CG2270-Population!$CI2270</f>
        <v>40</v>
      </c>
      <c r="CK2270" s="118">
        <f>_xlfn.DAYS(Entries!$AY$2,Population!H2270)</f>
        <v>135</v>
      </c>
      <c r="CL2270" s="118">
        <f t="shared" si="291"/>
        <v>1825</v>
      </c>
      <c r="CM2270" s="117">
        <f>Entries!$AY$5</f>
        <v>0.15</v>
      </c>
      <c r="CN2270" s="117">
        <f t="shared" si="293"/>
        <v>0.15384615384615385</v>
      </c>
      <c r="CO2270" s="119">
        <f t="shared" si="292"/>
        <v>0.93712328767123287</v>
      </c>
      <c r="CP2270" s="30" t="s">
        <v>5654</v>
      </c>
      <c r="CQ2270" s="96">
        <v>4</v>
      </c>
      <c r="CR2270" s="96" t="s">
        <v>95</v>
      </c>
      <c r="CS2270" s="96"/>
      <c r="CT2270" s="31"/>
      <c r="CU2270" s="30" t="s">
        <v>5655</v>
      </c>
      <c r="CV2270" s="96" t="s">
        <v>5651</v>
      </c>
      <c r="CW2270" s="96" t="s">
        <v>157</v>
      </c>
      <c r="CX2270" s="96" t="s">
        <v>5652</v>
      </c>
      <c r="CY2270" s="96" t="s">
        <v>107</v>
      </c>
      <c r="CZ2270" s="96" t="s">
        <v>755</v>
      </c>
      <c r="DA2270" s="31"/>
      <c r="DB2270" s="17" t="s">
        <v>15463</v>
      </c>
      <c r="DC2270" s="17" t="s">
        <v>15500</v>
      </c>
      <c r="DD2270" s="17">
        <v>1</v>
      </c>
      <c r="DE2270" s="17" t="s">
        <v>15500</v>
      </c>
      <c r="DF2270" s="17" t="s">
        <v>15500</v>
      </c>
      <c r="DG2270" s="23" t="s">
        <v>11174</v>
      </c>
      <c r="DH2270" s="145"/>
    </row>
    <row r="2271" spans="1:112" s="17" customFormat="1" x14ac:dyDescent="0.25">
      <c r="A2271" s="32" t="s">
        <v>8159</v>
      </c>
      <c r="B2271" s="98">
        <v>1</v>
      </c>
      <c r="C2271" s="149" t="s">
        <v>11188</v>
      </c>
      <c r="D2271" s="98" t="s">
        <v>5649</v>
      </c>
      <c r="E2271" s="98">
        <v>47173</v>
      </c>
      <c r="F2271" s="98" t="s">
        <v>8160</v>
      </c>
      <c r="G2271" s="33">
        <v>65541</v>
      </c>
      <c r="H2271" s="44">
        <v>44159</v>
      </c>
      <c r="I2271" s="98" t="s">
        <v>221</v>
      </c>
      <c r="J2271" s="98"/>
      <c r="K2271" s="98"/>
      <c r="L2271" s="98" t="s">
        <v>285</v>
      </c>
      <c r="M2271" t="s">
        <v>156</v>
      </c>
      <c r="N2271" s="98" t="s">
        <v>156</v>
      </c>
      <c r="O2271" t="s">
        <v>157</v>
      </c>
      <c r="P2271" s="64" t="str">
        <f>VLOOKUP(N2271,Entries!J:K,2,FALSE)</f>
        <v>UNITED STATES OF AMERICA</v>
      </c>
      <c r="Q2271" s="38" t="s">
        <v>5651</v>
      </c>
      <c r="R2271" s="32" t="s">
        <v>5651</v>
      </c>
      <c r="S2271" s="98" t="s">
        <v>156</v>
      </c>
      <c r="T2271" t="s">
        <v>157</v>
      </c>
      <c r="U2271" s="39" t="s">
        <v>159</v>
      </c>
      <c r="V2271" s="33" t="s">
        <v>159</v>
      </c>
      <c r="W2271" s="64">
        <f>IF(VLOOKUP(R2271,Entries!N:P,3,FALSE)=V2271,1,VLOOKUP(R2271,Entries!N:P,3,FALSE))</f>
        <v>1</v>
      </c>
      <c r="X2271"/>
      <c r="Y2271"/>
      <c r="Z2271" s="98"/>
      <c r="AA2271" s="98"/>
      <c r="AB2271" s="98"/>
      <c r="AC2271" s="99" t="s">
        <v>5652</v>
      </c>
      <c r="AD2271" s="98" t="s">
        <v>263</v>
      </c>
      <c r="AE2271" s="98" t="s">
        <v>263</v>
      </c>
      <c r="AF2271" s="98" t="s">
        <v>263</v>
      </c>
      <c r="AG2271" s="98" t="s">
        <v>11136</v>
      </c>
      <c r="AH2271" s="98"/>
      <c r="AI2271" s="98"/>
      <c r="AJ2271" s="98">
        <v>5</v>
      </c>
      <c r="AK2271" s="98" t="s">
        <v>95</v>
      </c>
      <c r="AL2271" s="98"/>
      <c r="AM2271" s="33"/>
      <c r="AN2271" s="32" t="s">
        <v>133</v>
      </c>
      <c r="AO2271" s="98" t="s">
        <v>134</v>
      </c>
      <c r="AP2271" s="33" t="s">
        <v>160</v>
      </c>
      <c r="AQ2271">
        <v>21104.583344909999</v>
      </c>
      <c r="AR2271" t="s">
        <v>14987</v>
      </c>
      <c r="AS2271" t="s">
        <v>11225</v>
      </c>
      <c r="AT2271" t="s">
        <v>14988</v>
      </c>
      <c r="AU2271">
        <v>53.056899999999999</v>
      </c>
      <c r="AV2271" s="98">
        <v>0.92601740324888893</v>
      </c>
      <c r="AW2271">
        <v>57.718699999999998</v>
      </c>
      <c r="AX2271" s="98">
        <v>1.0073811453911112</v>
      </c>
      <c r="AY2271">
        <v>1.2750000000000001E-4</v>
      </c>
      <c r="AZ2271">
        <v>63.119900000000001</v>
      </c>
      <c r="BA2271" s="98">
        <v>1.1016498493377778</v>
      </c>
      <c r="BB2271">
        <v>164.41659999999999</v>
      </c>
      <c r="BC2271" s="98">
        <v>2.869610417928889</v>
      </c>
      <c r="BD2271">
        <v>15.063979679999999</v>
      </c>
      <c r="BE2271" s="96">
        <f t="shared" si="287"/>
        <v>6925.3557462522213</v>
      </c>
      <c r="BF2271" s="96">
        <f t="shared" si="288"/>
        <v>555.23872910986847</v>
      </c>
      <c r="BG2271" s="96">
        <f t="shared" si="289"/>
        <v>553.47276339457403</v>
      </c>
      <c r="BH2271">
        <v>6925.0740566142322</v>
      </c>
      <c r="BI2271">
        <v>8.3378136451305279E-4</v>
      </c>
      <c r="BJ2271">
        <v>0.92598753235368603</v>
      </c>
      <c r="BK2271">
        <v>1.0077935430488161</v>
      </c>
      <c r="BL2271">
        <v>1.2297117795432091</v>
      </c>
      <c r="BM2271">
        <v>2.7419591446984048</v>
      </c>
      <c r="BN2271">
        <v>0.92601757708141541</v>
      </c>
      <c r="BO2271">
        <v>1.007381625486427</v>
      </c>
      <c r="BP2271">
        <v>1.064826732553354E-3</v>
      </c>
      <c r="BQ2271">
        <v>1.2297117795432091</v>
      </c>
      <c r="BR2271">
        <v>6925.6319333766314</v>
      </c>
      <c r="BS2271" s="96">
        <v>562.00653139911537</v>
      </c>
      <c r="BT2271" s="96">
        <v>547.25733535414656</v>
      </c>
      <c r="BU2271">
        <v>2.7419591446984048</v>
      </c>
      <c r="BV2271" s="65" t="str">
        <f t="shared" si="290"/>
        <v>Starlink</v>
      </c>
      <c r="BW2271" s="32" t="s">
        <v>192</v>
      </c>
      <c r="BX2271" s="98">
        <v>3.3</v>
      </c>
      <c r="BY2271" s="21">
        <v>0.2</v>
      </c>
      <c r="BZ2271" s="98">
        <v>9</v>
      </c>
      <c r="CA2271" s="98">
        <v>25.52</v>
      </c>
      <c r="CB2271" s="98">
        <v>1.1950000000000001</v>
      </c>
      <c r="CC2271" s="98">
        <v>14.9102735294118</v>
      </c>
      <c r="CD2271" s="98">
        <v>0.2</v>
      </c>
      <c r="CE2271" s="98">
        <v>2.8</v>
      </c>
      <c r="CF2271" s="33">
        <v>9</v>
      </c>
      <c r="CG2271" s="32">
        <v>260</v>
      </c>
      <c r="CH2271" s="98">
        <v>260</v>
      </c>
      <c r="CI2271" s="98">
        <v>220</v>
      </c>
      <c r="CJ2271" s="98">
        <f>Population!$CG2271-Population!$CI2271</f>
        <v>40</v>
      </c>
      <c r="CK2271" s="120">
        <f>_xlfn.DAYS(Entries!$AY$2,Population!H2271)</f>
        <v>135</v>
      </c>
      <c r="CL2271" s="120">
        <f t="shared" si="291"/>
        <v>1825</v>
      </c>
      <c r="CM2271" s="122">
        <f>Entries!$AY$5</f>
        <v>0.15</v>
      </c>
      <c r="CN2271" s="122">
        <f t="shared" si="293"/>
        <v>0.15384615384615385</v>
      </c>
      <c r="CO2271" s="121">
        <f t="shared" si="292"/>
        <v>0.93712328767123287</v>
      </c>
      <c r="CP2271" s="32" t="s">
        <v>5654</v>
      </c>
      <c r="CQ2271" s="98">
        <v>4</v>
      </c>
      <c r="CR2271" s="98" t="s">
        <v>95</v>
      </c>
      <c r="CS2271" s="98"/>
      <c r="CT2271" s="33"/>
      <c r="CU2271" s="32" t="s">
        <v>5655</v>
      </c>
      <c r="CV2271" s="98" t="s">
        <v>5651</v>
      </c>
      <c r="CW2271" s="98" t="s">
        <v>157</v>
      </c>
      <c r="CX2271" s="98" t="s">
        <v>5652</v>
      </c>
      <c r="CY2271" s="98" t="s">
        <v>107</v>
      </c>
      <c r="CZ2271" s="98" t="s">
        <v>755</v>
      </c>
      <c r="DA2271" s="33"/>
      <c r="DB2271" s="17" t="s">
        <v>15463</v>
      </c>
      <c r="DC2271" s="17" t="s">
        <v>15500</v>
      </c>
      <c r="DD2271" s="17">
        <v>1</v>
      </c>
      <c r="DE2271" s="17" t="s">
        <v>15500</v>
      </c>
      <c r="DF2271" s="17" t="s">
        <v>15500</v>
      </c>
      <c r="DG2271" s="23" t="s">
        <v>11174</v>
      </c>
      <c r="DH2271" s="145"/>
    </row>
    <row r="2272" spans="1:112" s="17" customFormat="1" x14ac:dyDescent="0.25">
      <c r="A2272" s="30" t="s">
        <v>8162</v>
      </c>
      <c r="B2272" s="96">
        <v>1</v>
      </c>
      <c r="C2272" s="152" t="s">
        <v>11188</v>
      </c>
      <c r="D2272" s="96" t="s">
        <v>5649</v>
      </c>
      <c r="E2272" s="96">
        <v>47174</v>
      </c>
      <c r="F2272" s="96" t="s">
        <v>8163</v>
      </c>
      <c r="G2272" s="31">
        <v>65542</v>
      </c>
      <c r="H2272" s="43">
        <v>44159</v>
      </c>
      <c r="I2272" s="96" t="s">
        <v>221</v>
      </c>
      <c r="J2272" s="96"/>
      <c r="K2272" s="96"/>
      <c r="L2272" s="96" t="s">
        <v>285</v>
      </c>
      <c r="M2272" s="124" t="s">
        <v>156</v>
      </c>
      <c r="N2272" s="96" t="s">
        <v>156</v>
      </c>
      <c r="O2272" s="124" t="s">
        <v>157</v>
      </c>
      <c r="P2272" s="96" t="str">
        <f>VLOOKUP(N2272,Entries!J:K,2,FALSE)</f>
        <v>UNITED STATES OF AMERICA</v>
      </c>
      <c r="Q2272" s="123" t="s">
        <v>5651</v>
      </c>
      <c r="R2272" s="30" t="s">
        <v>5651</v>
      </c>
      <c r="S2272" s="96" t="s">
        <v>156</v>
      </c>
      <c r="T2272" s="124" t="s">
        <v>157</v>
      </c>
      <c r="U2272" s="125" t="s">
        <v>159</v>
      </c>
      <c r="V2272" s="31" t="s">
        <v>159</v>
      </c>
      <c r="W2272" s="64">
        <f>IF(VLOOKUP(R2272,Entries!N:P,3,FALSE)=V2272,1,VLOOKUP(R2272,Entries!N:P,3,FALSE))</f>
        <v>1</v>
      </c>
      <c r="X2272" s="124"/>
      <c r="Y2272" s="124"/>
      <c r="Z2272" s="96"/>
      <c r="AA2272" s="96"/>
      <c r="AB2272" s="96"/>
      <c r="AC2272" s="97" t="s">
        <v>5652</v>
      </c>
      <c r="AD2272" s="96" t="s">
        <v>263</v>
      </c>
      <c r="AE2272" s="96" t="s">
        <v>263</v>
      </c>
      <c r="AF2272" s="96" t="s">
        <v>263</v>
      </c>
      <c r="AG2272" s="96" t="s">
        <v>11136</v>
      </c>
      <c r="AH2272" s="96"/>
      <c r="AI2272" s="96"/>
      <c r="AJ2272" s="96">
        <v>5</v>
      </c>
      <c r="AK2272" s="96" t="s">
        <v>95</v>
      </c>
      <c r="AL2272" s="96"/>
      <c r="AM2272" s="31"/>
      <c r="AN2272" s="30" t="s">
        <v>133</v>
      </c>
      <c r="AO2272" s="96" t="s">
        <v>134</v>
      </c>
      <c r="AP2272" s="31" t="s">
        <v>160</v>
      </c>
      <c r="AQ2272">
        <v>21104.583344909999</v>
      </c>
      <c r="AR2272" t="s">
        <v>14989</v>
      </c>
      <c r="AS2272" t="s">
        <v>11225</v>
      </c>
      <c r="AT2272" t="s">
        <v>14990</v>
      </c>
      <c r="AU2272">
        <v>53.057099999999998</v>
      </c>
      <c r="AV2272" s="96">
        <v>0.92602089390666675</v>
      </c>
      <c r="AW2272">
        <v>57.721400000000003</v>
      </c>
      <c r="AX2272" s="96">
        <v>1.0074282692711112</v>
      </c>
      <c r="AY2272">
        <v>1.526E-4</v>
      </c>
      <c r="AZ2272">
        <v>66.7898</v>
      </c>
      <c r="BA2272" s="96">
        <v>1.165701674231111</v>
      </c>
      <c r="BB2272">
        <v>115.6164</v>
      </c>
      <c r="BC2272" s="96">
        <v>2.0178864294933332</v>
      </c>
      <c r="BD2272">
        <v>15.064095030000001</v>
      </c>
      <c r="BE2272" s="96">
        <f t="shared" si="287"/>
        <v>6925.3203932797805</v>
      </c>
      <c r="BF2272" s="96">
        <f t="shared" si="288"/>
        <v>555.37719717179516</v>
      </c>
      <c r="BG2272" s="96">
        <f t="shared" si="289"/>
        <v>553.26358938776684</v>
      </c>
      <c r="BH2272">
        <v>6931.6683080362227</v>
      </c>
      <c r="BI2272">
        <v>1.190926899827845E-3</v>
      </c>
      <c r="BJ2272">
        <v>0.92635061264981156</v>
      </c>
      <c r="BK2272">
        <v>1.0074648518380609</v>
      </c>
      <c r="BL2272">
        <v>2.227408721917143</v>
      </c>
      <c r="BM2272">
        <v>0.95621656884200468</v>
      </c>
      <c r="BN2272">
        <v>0.92602130178090247</v>
      </c>
      <c r="BO2272">
        <v>1.0074285015056099</v>
      </c>
      <c r="BP2272">
        <v>1.089227140480655E-3</v>
      </c>
      <c r="BQ2272">
        <v>2.227408721917143</v>
      </c>
      <c r="BR2272">
        <v>6925.6008632273897</v>
      </c>
      <c r="BS2272" s="96">
        <v>562.14441565175366</v>
      </c>
      <c r="BT2272" s="96">
        <v>547.05731080302576</v>
      </c>
      <c r="BU2272">
        <v>0.95621656884200468</v>
      </c>
      <c r="BV2272" s="60" t="str">
        <f t="shared" si="290"/>
        <v>Starlink</v>
      </c>
      <c r="BW2272" s="30" t="s">
        <v>192</v>
      </c>
      <c r="BX2272" s="96">
        <v>3.3</v>
      </c>
      <c r="BY2272" s="16">
        <v>0.2</v>
      </c>
      <c r="BZ2272" s="96">
        <v>9</v>
      </c>
      <c r="CA2272" s="96">
        <v>25.52</v>
      </c>
      <c r="CB2272" s="96">
        <v>1.1950000000000001</v>
      </c>
      <c r="CC2272" s="96">
        <v>14.9102735294118</v>
      </c>
      <c r="CD2272" s="96">
        <v>0.2</v>
      </c>
      <c r="CE2272" s="96">
        <v>2.8</v>
      </c>
      <c r="CF2272" s="31">
        <v>9</v>
      </c>
      <c r="CG2272" s="30">
        <v>260</v>
      </c>
      <c r="CH2272" s="96">
        <v>260</v>
      </c>
      <c r="CI2272" s="96">
        <v>220</v>
      </c>
      <c r="CJ2272" s="96">
        <f>Population!$CG2272-Population!$CI2272</f>
        <v>40</v>
      </c>
      <c r="CK2272" s="118">
        <f>_xlfn.DAYS(Entries!$AY$2,Population!H2272)</f>
        <v>135</v>
      </c>
      <c r="CL2272" s="118">
        <f t="shared" si="291"/>
        <v>1825</v>
      </c>
      <c r="CM2272" s="117">
        <f>Entries!$AY$5</f>
        <v>0.15</v>
      </c>
      <c r="CN2272" s="117">
        <f t="shared" si="293"/>
        <v>0.15384615384615385</v>
      </c>
      <c r="CO2272" s="119">
        <f t="shared" si="292"/>
        <v>0.93712328767123287</v>
      </c>
      <c r="CP2272" s="30" t="s">
        <v>5654</v>
      </c>
      <c r="CQ2272" s="96">
        <v>4</v>
      </c>
      <c r="CR2272" s="96" t="s">
        <v>95</v>
      </c>
      <c r="CS2272" s="96"/>
      <c r="CT2272" s="31"/>
      <c r="CU2272" s="30" t="s">
        <v>5655</v>
      </c>
      <c r="CV2272" s="96" t="s">
        <v>5651</v>
      </c>
      <c r="CW2272" s="96" t="s">
        <v>157</v>
      </c>
      <c r="CX2272" s="96" t="s">
        <v>5652</v>
      </c>
      <c r="CY2272" s="96" t="s">
        <v>107</v>
      </c>
      <c r="CZ2272" s="96" t="s">
        <v>755</v>
      </c>
      <c r="DA2272" s="31"/>
      <c r="DB2272" s="17" t="s">
        <v>15463</v>
      </c>
      <c r="DC2272" s="17" t="s">
        <v>15500</v>
      </c>
      <c r="DD2272" s="17">
        <v>1</v>
      </c>
      <c r="DE2272" s="17" t="s">
        <v>15500</v>
      </c>
      <c r="DF2272" s="17" t="s">
        <v>15500</v>
      </c>
      <c r="DG2272" s="23" t="s">
        <v>11174</v>
      </c>
      <c r="DH2272" s="145"/>
    </row>
    <row r="2273" spans="1:112" s="17" customFormat="1" x14ac:dyDescent="0.25">
      <c r="A2273" s="32" t="s">
        <v>8165</v>
      </c>
      <c r="B2273" s="18">
        <v>1</v>
      </c>
      <c r="C2273" s="149" t="s">
        <v>11188</v>
      </c>
      <c r="D2273" s="18" t="s">
        <v>5649</v>
      </c>
      <c r="E2273" s="18">
        <v>46743</v>
      </c>
      <c r="F2273" s="18" t="s">
        <v>8166</v>
      </c>
      <c r="G2273" s="33">
        <v>65021</v>
      </c>
      <c r="H2273" s="44">
        <v>44128</v>
      </c>
      <c r="I2273" s="98" t="s">
        <v>221</v>
      </c>
      <c r="J2273" s="98"/>
      <c r="K2273" s="98"/>
      <c r="L2273" s="18" t="s">
        <v>285</v>
      </c>
      <c r="M2273" t="s">
        <v>156</v>
      </c>
      <c r="N2273" s="18" t="s">
        <v>156</v>
      </c>
      <c r="O2273" t="s">
        <v>157</v>
      </c>
      <c r="P2273" s="64" t="str">
        <f>VLOOKUP(N2273,Entries!J:K,2,FALSE)</f>
        <v>UNITED STATES OF AMERICA</v>
      </c>
      <c r="Q2273" s="38" t="s">
        <v>5651</v>
      </c>
      <c r="R2273" s="32" t="s">
        <v>5651</v>
      </c>
      <c r="S2273" s="18" t="s">
        <v>156</v>
      </c>
      <c r="T2273" t="s">
        <v>157</v>
      </c>
      <c r="U2273" s="39" t="s">
        <v>159</v>
      </c>
      <c r="V2273" s="33" t="s">
        <v>159</v>
      </c>
      <c r="W2273" s="64">
        <f>IF(VLOOKUP(R2273,Entries!N:P,3,FALSE)=V2273,1,VLOOKUP(R2273,Entries!N:P,3,FALSE))</f>
        <v>1</v>
      </c>
      <c r="X2273"/>
      <c r="Y2273"/>
      <c r="Z2273" s="18"/>
      <c r="AA2273" s="18"/>
      <c r="AB2273" s="98"/>
      <c r="AC2273" s="99" t="s">
        <v>5652</v>
      </c>
      <c r="AD2273" s="18" t="s">
        <v>263</v>
      </c>
      <c r="AE2273" s="18" t="s">
        <v>263</v>
      </c>
      <c r="AF2273" s="98" t="s">
        <v>263</v>
      </c>
      <c r="AG2273" s="98" t="s">
        <v>11136</v>
      </c>
      <c r="AH2273" s="98"/>
      <c r="AI2273" s="18"/>
      <c r="AJ2273" s="98">
        <v>5</v>
      </c>
      <c r="AK2273" s="18" t="s">
        <v>95</v>
      </c>
      <c r="AL2273" s="18"/>
      <c r="AM2273" s="33"/>
      <c r="AN2273" s="32" t="s">
        <v>133</v>
      </c>
      <c r="AO2273" s="18" t="s">
        <v>134</v>
      </c>
      <c r="AP2273" s="33" t="s">
        <v>160</v>
      </c>
      <c r="AQ2273">
        <v>21104.289902159999</v>
      </c>
      <c r="AR2273" t="s">
        <v>14991</v>
      </c>
      <c r="AS2273" t="s">
        <v>11225</v>
      </c>
      <c r="AT2273" t="s">
        <v>14992</v>
      </c>
      <c r="AU2273">
        <v>53.055900000000001</v>
      </c>
      <c r="AV2273" s="98">
        <v>0.92599994996000012</v>
      </c>
      <c r="AW2273">
        <v>79.034599999999998</v>
      </c>
      <c r="AX2273" s="98">
        <v>1.3794137060177778</v>
      </c>
      <c r="AY2273">
        <v>7.8220000000000004E-4</v>
      </c>
      <c r="AZ2273">
        <v>155.0787</v>
      </c>
      <c r="BA2273" s="98">
        <v>2.7066333516133336</v>
      </c>
      <c r="BB2273">
        <v>205.0581</v>
      </c>
      <c r="BC2273" s="98">
        <v>3.5789382583066667</v>
      </c>
      <c r="BD2273">
        <v>15.06389701</v>
      </c>
      <c r="BE2273" s="96">
        <f t="shared" si="287"/>
        <v>6925.3810835928971</v>
      </c>
      <c r="BF2273" s="96">
        <f t="shared" si="288"/>
        <v>559.798116676483</v>
      </c>
      <c r="BG2273" s="96">
        <f t="shared" si="289"/>
        <v>548.96405050931116</v>
      </c>
      <c r="BH2273">
        <v>6931.7479901668248</v>
      </c>
      <c r="BI2273">
        <v>1.195994299904809E-3</v>
      </c>
      <c r="BJ2273">
        <v>0.92633094729762544</v>
      </c>
      <c r="BK2273">
        <v>1.37941399294167</v>
      </c>
      <c r="BL2273">
        <v>1.5018855265987969</v>
      </c>
      <c r="BM2273">
        <v>4.7836858776109477</v>
      </c>
      <c r="BN2273">
        <v>0.92600035823206106</v>
      </c>
      <c r="BO2273">
        <v>1.3794139951312809</v>
      </c>
      <c r="BP2273">
        <v>1.447774991463662E-3</v>
      </c>
      <c r="BQ2273">
        <v>1.5018855265987969</v>
      </c>
      <c r="BR2273">
        <v>6925.6617525711717</v>
      </c>
      <c r="BS2273" s="96">
        <v>564.6885524558802</v>
      </c>
      <c r="BT2273" s="96">
        <v>544.63495268646329</v>
      </c>
      <c r="BU2273">
        <v>4.7836858776109477</v>
      </c>
      <c r="BV2273" s="65" t="str">
        <f t="shared" si="290"/>
        <v>Starlink</v>
      </c>
      <c r="BW2273" s="32" t="s">
        <v>192</v>
      </c>
      <c r="BX2273" s="18">
        <v>3.3</v>
      </c>
      <c r="BY2273" s="21">
        <v>0.2</v>
      </c>
      <c r="BZ2273" s="18">
        <v>9</v>
      </c>
      <c r="CA2273" s="18">
        <v>25.52</v>
      </c>
      <c r="CB2273" s="18">
        <v>1.1950000000000001</v>
      </c>
      <c r="CC2273" s="18">
        <v>14.9102735294118</v>
      </c>
      <c r="CD2273" s="18">
        <v>0.2</v>
      </c>
      <c r="CE2273" s="18">
        <v>2.8</v>
      </c>
      <c r="CF2273" s="33">
        <v>9</v>
      </c>
      <c r="CG2273" s="32">
        <v>260</v>
      </c>
      <c r="CH2273" s="18">
        <v>260</v>
      </c>
      <c r="CI2273" s="18">
        <v>220</v>
      </c>
      <c r="CJ2273" s="98">
        <f>Population!$CG2273-Population!$CI2273</f>
        <v>40</v>
      </c>
      <c r="CK2273" s="120">
        <f>_xlfn.DAYS(Entries!$AY$2,Population!H2273)</f>
        <v>166</v>
      </c>
      <c r="CL2273" s="120">
        <f t="shared" si="291"/>
        <v>1825</v>
      </c>
      <c r="CM2273" s="122">
        <f>Entries!$AY$5</f>
        <v>0.15</v>
      </c>
      <c r="CN2273" s="122">
        <f t="shared" si="293"/>
        <v>0.15384615384615385</v>
      </c>
      <c r="CO2273" s="121">
        <f t="shared" si="292"/>
        <v>0.92268493150684927</v>
      </c>
      <c r="CP2273" s="32" t="s">
        <v>5654</v>
      </c>
      <c r="CQ2273" s="98">
        <v>4</v>
      </c>
      <c r="CR2273" s="18" t="s">
        <v>95</v>
      </c>
      <c r="CS2273" s="18"/>
      <c r="CT2273" s="33"/>
      <c r="CU2273" s="32" t="s">
        <v>5655</v>
      </c>
      <c r="CV2273" s="18" t="s">
        <v>5651</v>
      </c>
      <c r="CW2273" s="18" t="s">
        <v>157</v>
      </c>
      <c r="CX2273" s="18" t="s">
        <v>5652</v>
      </c>
      <c r="CY2273" s="18" t="s">
        <v>107</v>
      </c>
      <c r="CZ2273" s="18" t="s">
        <v>755</v>
      </c>
      <c r="DA2273" s="33"/>
      <c r="DB2273" s="17" t="s">
        <v>15463</v>
      </c>
      <c r="DC2273" s="17" t="s">
        <v>15500</v>
      </c>
      <c r="DD2273" s="17">
        <v>1</v>
      </c>
      <c r="DE2273" s="17" t="s">
        <v>15500</v>
      </c>
      <c r="DF2273" s="17" t="s">
        <v>15500</v>
      </c>
      <c r="DG2273" s="23" t="s">
        <v>11174</v>
      </c>
      <c r="DH2273" s="145"/>
    </row>
    <row r="2274" spans="1:112" s="17" customFormat="1" x14ac:dyDescent="0.25">
      <c r="A2274" s="30" t="s">
        <v>8168</v>
      </c>
      <c r="B2274" s="15">
        <v>1</v>
      </c>
      <c r="C2274" s="152" t="s">
        <v>11188</v>
      </c>
      <c r="D2274" s="15" t="s">
        <v>5649</v>
      </c>
      <c r="E2274" s="15">
        <v>46786</v>
      </c>
      <c r="F2274" s="15" t="s">
        <v>8169</v>
      </c>
      <c r="G2274" s="31">
        <v>65064</v>
      </c>
      <c r="H2274" s="43">
        <v>44128</v>
      </c>
      <c r="I2274" s="96" t="s">
        <v>221</v>
      </c>
      <c r="J2274" s="96"/>
      <c r="K2274" s="96"/>
      <c r="L2274" s="15" t="s">
        <v>285</v>
      </c>
      <c r="M2274" s="124" t="s">
        <v>156</v>
      </c>
      <c r="N2274" s="15" t="s">
        <v>156</v>
      </c>
      <c r="O2274" s="124" t="s">
        <v>157</v>
      </c>
      <c r="P2274" s="96" t="str">
        <f>VLOOKUP(N2274,Entries!J:K,2,FALSE)</f>
        <v>UNITED STATES OF AMERICA</v>
      </c>
      <c r="Q2274" s="123" t="s">
        <v>5651</v>
      </c>
      <c r="R2274" s="30" t="s">
        <v>5651</v>
      </c>
      <c r="S2274" s="15" t="s">
        <v>156</v>
      </c>
      <c r="T2274" s="124" t="s">
        <v>157</v>
      </c>
      <c r="U2274" s="125" t="s">
        <v>159</v>
      </c>
      <c r="V2274" s="31" t="s">
        <v>159</v>
      </c>
      <c r="W2274" s="64">
        <f>IF(VLOOKUP(R2274,Entries!N:P,3,FALSE)=V2274,1,VLOOKUP(R2274,Entries!N:P,3,FALSE))</f>
        <v>1</v>
      </c>
      <c r="X2274" s="124"/>
      <c r="Y2274" s="124"/>
      <c r="Z2274" s="15"/>
      <c r="AA2274" s="15"/>
      <c r="AB2274" s="96"/>
      <c r="AC2274" s="97" t="s">
        <v>5652</v>
      </c>
      <c r="AD2274" s="15" t="s">
        <v>263</v>
      </c>
      <c r="AE2274" s="15" t="s">
        <v>263</v>
      </c>
      <c r="AF2274" s="96" t="s">
        <v>263</v>
      </c>
      <c r="AG2274" s="96" t="s">
        <v>11136</v>
      </c>
      <c r="AH2274" s="96"/>
      <c r="AI2274" s="15"/>
      <c r="AJ2274" s="15">
        <v>5</v>
      </c>
      <c r="AK2274" s="15" t="s">
        <v>95</v>
      </c>
      <c r="AL2274" s="15"/>
      <c r="AM2274" s="31"/>
      <c r="AN2274" s="30" t="s">
        <v>133</v>
      </c>
      <c r="AO2274" s="15" t="s">
        <v>134</v>
      </c>
      <c r="AP2274" s="31" t="s">
        <v>160</v>
      </c>
      <c r="AQ2274">
        <v>21104.226108049999</v>
      </c>
      <c r="AR2274" t="s">
        <v>14993</v>
      </c>
      <c r="AS2274" t="s">
        <v>11225</v>
      </c>
      <c r="AT2274" t="s">
        <v>14994</v>
      </c>
      <c r="AU2274">
        <v>53.0563</v>
      </c>
      <c r="AV2274" s="96">
        <v>0.92600693127555567</v>
      </c>
      <c r="AW2274">
        <v>53.674700000000001</v>
      </c>
      <c r="AX2274" s="96">
        <v>0.93680004512444448</v>
      </c>
      <c r="AY2274">
        <v>2.3039999999999999E-4</v>
      </c>
      <c r="AZ2274">
        <v>38.476700000000001</v>
      </c>
      <c r="BA2274" s="96">
        <v>0.67154496059111124</v>
      </c>
      <c r="BB2274">
        <v>321.64</v>
      </c>
      <c r="BC2274" s="96">
        <v>5.613675838222222</v>
      </c>
      <c r="BD2274">
        <v>15.38782264</v>
      </c>
      <c r="BE2274" s="96">
        <f t="shared" si="287"/>
        <v>6827.8470962351266</v>
      </c>
      <c r="BF2274" s="96">
        <f t="shared" si="288"/>
        <v>458.42023220609917</v>
      </c>
      <c r="BG2274" s="96">
        <f t="shared" si="289"/>
        <v>455.27396026415408</v>
      </c>
      <c r="BH2274">
        <v>6834.3122603034508</v>
      </c>
      <c r="BI2274">
        <v>1.424383046820138E-3</v>
      </c>
      <c r="BJ2274">
        <v>0.92634744433007932</v>
      </c>
      <c r="BK2274">
        <v>0.93680023996622208</v>
      </c>
      <c r="BL2274">
        <v>0.7973728007301446</v>
      </c>
      <c r="BM2274">
        <v>5.4878492809741886</v>
      </c>
      <c r="BN2274">
        <v>0.92600735157973579</v>
      </c>
      <c r="BO2274">
        <v>0.93680024244373783</v>
      </c>
      <c r="BP2274">
        <v>1.121099863700918E-3</v>
      </c>
      <c r="BQ2274">
        <v>0.7973728007301446</v>
      </c>
      <c r="BR2274">
        <v>6828.1316941154901</v>
      </c>
      <c r="BS2274" s="96">
        <v>464.78671162709543</v>
      </c>
      <c r="BT2274" s="96">
        <v>449.47667660388561</v>
      </c>
      <c r="BU2274">
        <v>5.4878492809741886</v>
      </c>
      <c r="BV2274" s="60" t="str">
        <f t="shared" si="290"/>
        <v>Starlink</v>
      </c>
      <c r="BW2274" s="30" t="s">
        <v>192</v>
      </c>
      <c r="BX2274" s="15">
        <v>3.3</v>
      </c>
      <c r="BY2274" s="16">
        <v>0.2</v>
      </c>
      <c r="BZ2274" s="15">
        <v>9</v>
      </c>
      <c r="CA2274" s="15">
        <v>25.52</v>
      </c>
      <c r="CB2274" s="15">
        <v>1.1950000000000001</v>
      </c>
      <c r="CC2274" s="15">
        <v>14.9102735294118</v>
      </c>
      <c r="CD2274" s="15">
        <v>0.2</v>
      </c>
      <c r="CE2274" s="15">
        <v>2.8</v>
      </c>
      <c r="CF2274" s="31">
        <v>9</v>
      </c>
      <c r="CG2274" s="30">
        <v>260</v>
      </c>
      <c r="CH2274" s="15">
        <v>260</v>
      </c>
      <c r="CI2274" s="15">
        <v>220</v>
      </c>
      <c r="CJ2274" s="96">
        <f>Population!$CG2274-Population!$CI2274</f>
        <v>40</v>
      </c>
      <c r="CK2274" s="118">
        <f>_xlfn.DAYS(Entries!$AY$2,Population!H2274)</f>
        <v>166</v>
      </c>
      <c r="CL2274" s="118">
        <f t="shared" si="291"/>
        <v>1825</v>
      </c>
      <c r="CM2274" s="117">
        <f>Entries!$AY$5</f>
        <v>0.15</v>
      </c>
      <c r="CN2274" s="117">
        <f t="shared" si="293"/>
        <v>0.15384615384615385</v>
      </c>
      <c r="CO2274" s="119">
        <f t="shared" si="292"/>
        <v>0.92268493150684927</v>
      </c>
      <c r="CP2274" s="30" t="s">
        <v>5654</v>
      </c>
      <c r="CQ2274" s="96">
        <v>4</v>
      </c>
      <c r="CR2274" s="15" t="s">
        <v>95</v>
      </c>
      <c r="CS2274" s="15"/>
      <c r="CT2274" s="31"/>
      <c r="CU2274" s="30" t="s">
        <v>5655</v>
      </c>
      <c r="CV2274" s="15" t="s">
        <v>5651</v>
      </c>
      <c r="CW2274" s="15" t="s">
        <v>157</v>
      </c>
      <c r="CX2274" s="15" t="s">
        <v>5652</v>
      </c>
      <c r="CY2274" s="15" t="s">
        <v>107</v>
      </c>
      <c r="CZ2274" s="15" t="s">
        <v>755</v>
      </c>
      <c r="DA2274" s="31"/>
      <c r="DB2274" s="17" t="s">
        <v>15463</v>
      </c>
      <c r="DC2274" s="17" t="s">
        <v>15500</v>
      </c>
      <c r="DD2274" s="17">
        <v>1</v>
      </c>
      <c r="DE2274" s="17" t="s">
        <v>15500</v>
      </c>
      <c r="DF2274" s="17" t="s">
        <v>15500</v>
      </c>
      <c r="DG2274" s="23" t="s">
        <v>11174</v>
      </c>
      <c r="DH2274" s="145"/>
    </row>
    <row r="2275" spans="1:112" s="17" customFormat="1" x14ac:dyDescent="0.25">
      <c r="A2275" s="32" t="s">
        <v>8171</v>
      </c>
      <c r="B2275" s="18">
        <v>1</v>
      </c>
      <c r="C2275" s="149" t="s">
        <v>11188</v>
      </c>
      <c r="D2275" s="18" t="s">
        <v>5649</v>
      </c>
      <c r="E2275" s="18">
        <v>46744</v>
      </c>
      <c r="F2275" s="18" t="s">
        <v>8172</v>
      </c>
      <c r="G2275" s="33">
        <v>65022</v>
      </c>
      <c r="H2275" s="44">
        <v>44128</v>
      </c>
      <c r="I2275" s="98" t="s">
        <v>221</v>
      </c>
      <c r="J2275" s="98"/>
      <c r="K2275" s="98"/>
      <c r="L2275" s="18" t="s">
        <v>285</v>
      </c>
      <c r="M2275" t="s">
        <v>156</v>
      </c>
      <c r="N2275" s="18" t="s">
        <v>156</v>
      </c>
      <c r="O2275" t="s">
        <v>157</v>
      </c>
      <c r="P2275" s="64" t="str">
        <f>VLOOKUP(N2275,Entries!J:K,2,FALSE)</f>
        <v>UNITED STATES OF AMERICA</v>
      </c>
      <c r="Q2275" s="38" t="s">
        <v>5651</v>
      </c>
      <c r="R2275" s="32" t="s">
        <v>5651</v>
      </c>
      <c r="S2275" s="18" t="s">
        <v>156</v>
      </c>
      <c r="T2275" t="s">
        <v>157</v>
      </c>
      <c r="U2275" s="39" t="s">
        <v>159</v>
      </c>
      <c r="V2275" s="33" t="s">
        <v>159</v>
      </c>
      <c r="W2275" s="64">
        <f>IF(VLOOKUP(R2275,Entries!N:P,3,FALSE)=V2275,1,VLOOKUP(R2275,Entries!N:P,3,FALSE))</f>
        <v>1</v>
      </c>
      <c r="X2275"/>
      <c r="Y2275"/>
      <c r="Z2275" s="18"/>
      <c r="AA2275" s="18"/>
      <c r="AB2275" s="98"/>
      <c r="AC2275" s="99" t="s">
        <v>5652</v>
      </c>
      <c r="AD2275" s="18" t="s">
        <v>263</v>
      </c>
      <c r="AE2275" s="18" t="s">
        <v>263</v>
      </c>
      <c r="AF2275" s="98" t="s">
        <v>263</v>
      </c>
      <c r="AG2275" s="98" t="s">
        <v>11136</v>
      </c>
      <c r="AH2275" s="98"/>
      <c r="AI2275" s="18"/>
      <c r="AJ2275" s="98">
        <v>5</v>
      </c>
      <c r="AK2275" s="18" t="s">
        <v>95</v>
      </c>
      <c r="AL2275" s="18"/>
      <c r="AM2275" s="33"/>
      <c r="AN2275" s="32" t="s">
        <v>133</v>
      </c>
      <c r="AO2275" s="18" t="s">
        <v>134</v>
      </c>
      <c r="AP2275" s="33" t="s">
        <v>160</v>
      </c>
      <c r="AQ2275">
        <v>21104.308313639998</v>
      </c>
      <c r="AR2275" t="s">
        <v>13237</v>
      </c>
      <c r="AS2275" t="s">
        <v>11225</v>
      </c>
      <c r="AT2275" t="s">
        <v>14995</v>
      </c>
      <c r="AU2275">
        <v>53.057600000000001</v>
      </c>
      <c r="AV2275" s="98">
        <v>0.92602962055111127</v>
      </c>
      <c r="AW2275">
        <v>78.959999999999994</v>
      </c>
      <c r="AX2275" s="98">
        <v>1.3781116906666666</v>
      </c>
      <c r="AY2275">
        <v>5.8699999999999997E-5</v>
      </c>
      <c r="AZ2275">
        <v>84.554000000000002</v>
      </c>
      <c r="BA2275" s="98">
        <v>1.4757453887111114</v>
      </c>
      <c r="BB2275">
        <v>275.55160000000001</v>
      </c>
      <c r="BC2275" s="98">
        <v>4.8092816785955552</v>
      </c>
      <c r="BD2275">
        <v>15.06407327</v>
      </c>
      <c r="BE2275" s="96">
        <f t="shared" si="287"/>
        <v>6925.3270623452099</v>
      </c>
      <c r="BF2275" s="96">
        <f t="shared" si="288"/>
        <v>554.73357904377008</v>
      </c>
      <c r="BG2275" s="96">
        <f t="shared" si="289"/>
        <v>553.92054564665068</v>
      </c>
      <c r="BH2275">
        <v>6931.6998323214084</v>
      </c>
      <c r="BI2275">
        <v>1.218940377933459E-3</v>
      </c>
      <c r="BJ2275">
        <v>0.92636061669823333</v>
      </c>
      <c r="BK2275">
        <v>1.378111977457247</v>
      </c>
      <c r="BL2275">
        <v>0.85765679588260768</v>
      </c>
      <c r="BM2275">
        <v>5.4273713060875961</v>
      </c>
      <c r="BN2275">
        <v>0.92603002916819854</v>
      </c>
      <c r="BO2275">
        <v>1.378111979364127</v>
      </c>
      <c r="BP2275">
        <v>1.013364829196972E-3</v>
      </c>
      <c r="BQ2275">
        <v>0.85765679588260768</v>
      </c>
      <c r="BR2275">
        <v>6925.6074649941984</v>
      </c>
      <c r="BS2275" s="96">
        <v>561.62563202004731</v>
      </c>
      <c r="BT2275" s="96">
        <v>547.58929796834946</v>
      </c>
      <c r="BU2275">
        <v>5.4273713060875961</v>
      </c>
      <c r="BV2275" s="65" t="str">
        <f t="shared" si="290"/>
        <v>Starlink</v>
      </c>
      <c r="BW2275" s="32" t="s">
        <v>192</v>
      </c>
      <c r="BX2275" s="18">
        <v>3.3</v>
      </c>
      <c r="BY2275" s="21">
        <v>0.2</v>
      </c>
      <c r="BZ2275" s="18">
        <v>9</v>
      </c>
      <c r="CA2275" s="18">
        <v>25.52</v>
      </c>
      <c r="CB2275" s="18">
        <v>1.1950000000000001</v>
      </c>
      <c r="CC2275" s="18">
        <v>14.9102735294118</v>
      </c>
      <c r="CD2275" s="18">
        <v>0.2</v>
      </c>
      <c r="CE2275" s="18">
        <v>2.8</v>
      </c>
      <c r="CF2275" s="33">
        <v>9</v>
      </c>
      <c r="CG2275" s="32">
        <v>260</v>
      </c>
      <c r="CH2275" s="18">
        <v>260</v>
      </c>
      <c r="CI2275" s="18">
        <v>220</v>
      </c>
      <c r="CJ2275" s="98">
        <f>Population!$CG2275-Population!$CI2275</f>
        <v>40</v>
      </c>
      <c r="CK2275" s="120">
        <f>_xlfn.DAYS(Entries!$AY$2,Population!H2275)</f>
        <v>166</v>
      </c>
      <c r="CL2275" s="120">
        <f t="shared" si="291"/>
        <v>1825</v>
      </c>
      <c r="CM2275" s="122">
        <f>Entries!$AY$5</f>
        <v>0.15</v>
      </c>
      <c r="CN2275" s="122">
        <f t="shared" si="293"/>
        <v>0.15384615384615385</v>
      </c>
      <c r="CO2275" s="121">
        <f t="shared" si="292"/>
        <v>0.92268493150684927</v>
      </c>
      <c r="CP2275" s="32" t="s">
        <v>5654</v>
      </c>
      <c r="CQ2275" s="98">
        <v>4</v>
      </c>
      <c r="CR2275" s="18" t="s">
        <v>95</v>
      </c>
      <c r="CS2275" s="18"/>
      <c r="CT2275" s="33"/>
      <c r="CU2275" s="32" t="s">
        <v>5655</v>
      </c>
      <c r="CV2275" s="18" t="s">
        <v>5651</v>
      </c>
      <c r="CW2275" s="18" t="s">
        <v>157</v>
      </c>
      <c r="CX2275" s="18" t="s">
        <v>5652</v>
      </c>
      <c r="CY2275" s="18" t="s">
        <v>107</v>
      </c>
      <c r="CZ2275" s="18" t="s">
        <v>755</v>
      </c>
      <c r="DA2275" s="33"/>
      <c r="DB2275" s="17" t="s">
        <v>15463</v>
      </c>
      <c r="DC2275" s="17" t="s">
        <v>15500</v>
      </c>
      <c r="DD2275" s="17">
        <v>1</v>
      </c>
      <c r="DE2275" s="17" t="s">
        <v>15500</v>
      </c>
      <c r="DF2275" s="17" t="s">
        <v>15500</v>
      </c>
      <c r="DG2275" s="23" t="s">
        <v>11174</v>
      </c>
      <c r="DH2275" s="145"/>
    </row>
    <row r="2276" spans="1:112" s="17" customFormat="1" x14ac:dyDescent="0.25">
      <c r="A2276" s="30" t="s">
        <v>8174</v>
      </c>
      <c r="B2276" s="15">
        <v>1</v>
      </c>
      <c r="C2276" s="152" t="s">
        <v>11188</v>
      </c>
      <c r="D2276" s="15" t="s">
        <v>5649</v>
      </c>
      <c r="E2276" s="15">
        <v>47175</v>
      </c>
      <c r="F2276" s="15" t="s">
        <v>8175</v>
      </c>
      <c r="G2276" s="31">
        <v>65543</v>
      </c>
      <c r="H2276" s="43">
        <v>44159</v>
      </c>
      <c r="I2276" s="96" t="s">
        <v>221</v>
      </c>
      <c r="J2276" s="96"/>
      <c r="K2276" s="96"/>
      <c r="L2276" s="15" t="s">
        <v>285</v>
      </c>
      <c r="M2276" s="124" t="s">
        <v>156</v>
      </c>
      <c r="N2276" s="15" t="s">
        <v>156</v>
      </c>
      <c r="O2276" s="124" t="s">
        <v>157</v>
      </c>
      <c r="P2276" s="96" t="str">
        <f>VLOOKUP(N2276,Entries!J:K,2,FALSE)</f>
        <v>UNITED STATES OF AMERICA</v>
      </c>
      <c r="Q2276" s="123" t="s">
        <v>5651</v>
      </c>
      <c r="R2276" s="30" t="s">
        <v>5651</v>
      </c>
      <c r="S2276" s="15" t="s">
        <v>156</v>
      </c>
      <c r="T2276" s="124" t="s">
        <v>157</v>
      </c>
      <c r="U2276" s="125" t="s">
        <v>159</v>
      </c>
      <c r="V2276" s="31" t="s">
        <v>159</v>
      </c>
      <c r="W2276" s="64">
        <f>IF(VLOOKUP(R2276,Entries!N:P,3,FALSE)=V2276,1,VLOOKUP(R2276,Entries!N:P,3,FALSE))</f>
        <v>1</v>
      </c>
      <c r="X2276" s="124"/>
      <c r="Y2276" s="124"/>
      <c r="Z2276" s="15"/>
      <c r="AA2276" s="15"/>
      <c r="AB2276" s="96"/>
      <c r="AC2276" s="97" t="s">
        <v>5652</v>
      </c>
      <c r="AD2276" s="15" t="s">
        <v>263</v>
      </c>
      <c r="AE2276" s="15" t="s">
        <v>263</v>
      </c>
      <c r="AF2276" s="96" t="s">
        <v>263</v>
      </c>
      <c r="AG2276" s="96" t="s">
        <v>11136</v>
      </c>
      <c r="AH2276" s="96"/>
      <c r="AI2276" s="15"/>
      <c r="AJ2276" s="96">
        <v>5</v>
      </c>
      <c r="AK2276" s="15" t="s">
        <v>95</v>
      </c>
      <c r="AL2276" s="15"/>
      <c r="AM2276" s="31"/>
      <c r="AN2276" s="30" t="s">
        <v>133</v>
      </c>
      <c r="AO2276" s="15" t="s">
        <v>134</v>
      </c>
      <c r="AP2276" s="31" t="s">
        <v>160</v>
      </c>
      <c r="AQ2276">
        <v>21104.583344909999</v>
      </c>
      <c r="AR2276" t="s">
        <v>14996</v>
      </c>
      <c r="AS2276" t="s">
        <v>11225</v>
      </c>
      <c r="AT2276" t="s">
        <v>14997</v>
      </c>
      <c r="AU2276">
        <v>53.0533</v>
      </c>
      <c r="AV2276" s="96">
        <v>0.92595457140888904</v>
      </c>
      <c r="AW2276">
        <v>37.7057</v>
      </c>
      <c r="AX2276" s="96">
        <v>0.65808847485777777</v>
      </c>
      <c r="AY2276">
        <v>1.8100000000000001E-4</v>
      </c>
      <c r="AZ2276">
        <v>72.450500000000005</v>
      </c>
      <c r="BA2276" s="96">
        <v>1.2644995066444447</v>
      </c>
      <c r="BB2276">
        <v>120.003</v>
      </c>
      <c r="BC2276" s="96">
        <v>2.0944470265333335</v>
      </c>
      <c r="BD2276">
        <v>15.063942369999999</v>
      </c>
      <c r="BE2276" s="96">
        <f t="shared" si="287"/>
        <v>6925.367181280747</v>
      </c>
      <c r="BF2276" s="96">
        <f t="shared" si="288"/>
        <v>555.6206727405588</v>
      </c>
      <c r="BG2276" s="96">
        <f t="shared" si="289"/>
        <v>553.11368982093518</v>
      </c>
      <c r="BH2276">
        <v>6931.1581764231414</v>
      </c>
      <c r="BI2276">
        <v>9.8083200831695179E-4</v>
      </c>
      <c r="BJ2276">
        <v>0.92625425076376999</v>
      </c>
      <c r="BK2276">
        <v>0.65826443778532195</v>
      </c>
      <c r="BL2276">
        <v>2.2596193498885309</v>
      </c>
      <c r="BM2276">
        <v>1.0995028425831499</v>
      </c>
      <c r="BN2276">
        <v>0.9259549602755589</v>
      </c>
      <c r="BO2276">
        <v>0.65808872437344812</v>
      </c>
      <c r="BP2276">
        <v>1.118888675141859E-3</v>
      </c>
      <c r="BQ2276">
        <v>2.2596193498885309</v>
      </c>
      <c r="BR2276">
        <v>6925.6479071552249</v>
      </c>
      <c r="BS2276" s="96">
        <v>562.39693616656041</v>
      </c>
      <c r="BT2276" s="96">
        <v>546.89887814388931</v>
      </c>
      <c r="BU2276">
        <v>1.0995028425831499</v>
      </c>
      <c r="BV2276" s="60" t="str">
        <f t="shared" si="290"/>
        <v>Starlink</v>
      </c>
      <c r="BW2276" s="30" t="s">
        <v>192</v>
      </c>
      <c r="BX2276" s="15">
        <v>3.3</v>
      </c>
      <c r="BY2276" s="16">
        <v>0.2</v>
      </c>
      <c r="BZ2276" s="15">
        <v>9</v>
      </c>
      <c r="CA2276" s="15">
        <v>25.52</v>
      </c>
      <c r="CB2276" s="15">
        <v>1.1950000000000001</v>
      </c>
      <c r="CC2276" s="15">
        <v>14.9102735294118</v>
      </c>
      <c r="CD2276" s="15">
        <v>0.2</v>
      </c>
      <c r="CE2276" s="15">
        <v>2.8</v>
      </c>
      <c r="CF2276" s="31">
        <v>9</v>
      </c>
      <c r="CG2276" s="30">
        <v>260</v>
      </c>
      <c r="CH2276" s="15">
        <v>260</v>
      </c>
      <c r="CI2276" s="15">
        <v>220</v>
      </c>
      <c r="CJ2276" s="96">
        <f>Population!$CG2276-Population!$CI2276</f>
        <v>40</v>
      </c>
      <c r="CK2276" s="118">
        <f>_xlfn.DAYS(Entries!$AY$2,Population!H2276)</f>
        <v>135</v>
      </c>
      <c r="CL2276" s="118">
        <f t="shared" si="291"/>
        <v>1825</v>
      </c>
      <c r="CM2276" s="117">
        <f>Entries!$AY$5</f>
        <v>0.15</v>
      </c>
      <c r="CN2276" s="117">
        <f t="shared" si="293"/>
        <v>0.15384615384615385</v>
      </c>
      <c r="CO2276" s="119">
        <f t="shared" si="292"/>
        <v>0.93712328767123287</v>
      </c>
      <c r="CP2276" s="30" t="s">
        <v>5654</v>
      </c>
      <c r="CQ2276" s="96">
        <v>4</v>
      </c>
      <c r="CR2276" s="15" t="s">
        <v>95</v>
      </c>
      <c r="CS2276" s="15"/>
      <c r="CT2276" s="31"/>
      <c r="CU2276" s="30" t="s">
        <v>5655</v>
      </c>
      <c r="CV2276" s="15" t="s">
        <v>5651</v>
      </c>
      <c r="CW2276" s="15" t="s">
        <v>157</v>
      </c>
      <c r="CX2276" s="15" t="s">
        <v>5652</v>
      </c>
      <c r="CY2276" s="15" t="s">
        <v>107</v>
      </c>
      <c r="CZ2276" s="15" t="s">
        <v>755</v>
      </c>
      <c r="DA2276" s="31"/>
      <c r="DB2276" s="17" t="s">
        <v>15463</v>
      </c>
      <c r="DC2276" s="17" t="s">
        <v>15500</v>
      </c>
      <c r="DD2276" s="17">
        <v>1</v>
      </c>
      <c r="DE2276" s="17" t="s">
        <v>15500</v>
      </c>
      <c r="DF2276" s="17" t="s">
        <v>15500</v>
      </c>
      <c r="DG2276" s="23" t="s">
        <v>11174</v>
      </c>
      <c r="DH2276" s="145"/>
    </row>
    <row r="2277" spans="1:112" s="17" customFormat="1" x14ac:dyDescent="0.25">
      <c r="A2277" s="32" t="s">
        <v>8177</v>
      </c>
      <c r="B2277" s="18">
        <v>1</v>
      </c>
      <c r="C2277" s="149" t="s">
        <v>11188</v>
      </c>
      <c r="D2277" s="18" t="s">
        <v>5649</v>
      </c>
      <c r="E2277" s="18">
        <v>46760</v>
      </c>
      <c r="F2277" s="18" t="s">
        <v>8178</v>
      </c>
      <c r="G2277" s="33">
        <v>65038</v>
      </c>
      <c r="H2277" s="44">
        <v>44128</v>
      </c>
      <c r="I2277" s="98" t="s">
        <v>221</v>
      </c>
      <c r="J2277" s="98"/>
      <c r="K2277" s="98"/>
      <c r="L2277" s="18" t="s">
        <v>285</v>
      </c>
      <c r="M2277" t="s">
        <v>156</v>
      </c>
      <c r="N2277" s="18" t="s">
        <v>156</v>
      </c>
      <c r="O2277" t="s">
        <v>157</v>
      </c>
      <c r="P2277" s="64" t="str">
        <f>VLOOKUP(N2277,Entries!J:K,2,FALSE)</f>
        <v>UNITED STATES OF AMERICA</v>
      </c>
      <c r="Q2277" s="38" t="s">
        <v>5651</v>
      </c>
      <c r="R2277" s="32" t="s">
        <v>5651</v>
      </c>
      <c r="S2277" s="18" t="s">
        <v>156</v>
      </c>
      <c r="T2277" t="s">
        <v>157</v>
      </c>
      <c r="U2277" s="39" t="s">
        <v>159</v>
      </c>
      <c r="V2277" s="33" t="s">
        <v>159</v>
      </c>
      <c r="W2277" s="64">
        <f>IF(VLOOKUP(R2277,Entries!N:P,3,FALSE)=V2277,1,VLOOKUP(R2277,Entries!N:P,3,FALSE))</f>
        <v>1</v>
      </c>
      <c r="X2277"/>
      <c r="Y2277"/>
      <c r="Z2277" s="18"/>
      <c r="AA2277" s="18"/>
      <c r="AB2277" s="98"/>
      <c r="AC2277" s="99" t="s">
        <v>5652</v>
      </c>
      <c r="AD2277" s="18" t="s">
        <v>263</v>
      </c>
      <c r="AE2277" s="18" t="s">
        <v>263</v>
      </c>
      <c r="AF2277" s="98" t="s">
        <v>263</v>
      </c>
      <c r="AG2277" s="98" t="s">
        <v>11136</v>
      </c>
      <c r="AH2277" s="98"/>
      <c r="AI2277" s="18"/>
      <c r="AJ2277" s="98">
        <v>5</v>
      </c>
      <c r="AK2277" s="18" t="s">
        <v>95</v>
      </c>
      <c r="AL2277" s="18"/>
      <c r="AM2277" s="33"/>
      <c r="AN2277" s="32" t="s">
        <v>133</v>
      </c>
      <c r="AO2277" s="18" t="s">
        <v>134</v>
      </c>
      <c r="AP2277" s="33" t="s">
        <v>160</v>
      </c>
      <c r="AQ2277">
        <v>21104.3603826</v>
      </c>
      <c r="AR2277" t="s">
        <v>14998</v>
      </c>
      <c r="AS2277" t="s">
        <v>11225</v>
      </c>
      <c r="AT2277" t="s">
        <v>14999</v>
      </c>
      <c r="AU2277">
        <v>53.056699999999999</v>
      </c>
      <c r="AV2277" s="98">
        <v>0.9260139125911111</v>
      </c>
      <c r="AW2277">
        <v>93.725499999999997</v>
      </c>
      <c r="AX2277" s="98">
        <v>1.6358182277555557</v>
      </c>
      <c r="AY2277">
        <v>3.1699999999999998E-5</v>
      </c>
      <c r="AZ2277">
        <v>67.986699999999999</v>
      </c>
      <c r="BA2277" s="98">
        <v>1.1865915157022222</v>
      </c>
      <c r="BB2277">
        <v>292.11559999999997</v>
      </c>
      <c r="BC2277" s="98">
        <v>5.0983779557511104</v>
      </c>
      <c r="BD2277">
        <v>15.0639433</v>
      </c>
      <c r="BE2277" s="96">
        <f t="shared" si="287"/>
        <v>6925.3668962473048</v>
      </c>
      <c r="BF2277" s="96">
        <f t="shared" si="288"/>
        <v>554.58643037791626</v>
      </c>
      <c r="BG2277" s="96">
        <f t="shared" si="289"/>
        <v>554.14736211669424</v>
      </c>
      <c r="BH2277">
        <v>6931.7396802620806</v>
      </c>
      <c r="BI2277">
        <v>1.201320251388632E-3</v>
      </c>
      <c r="BJ2277">
        <v>0.92634490788365531</v>
      </c>
      <c r="BK2277">
        <v>1.635818568611644</v>
      </c>
      <c r="BL2277">
        <v>0.83784588883397426</v>
      </c>
      <c r="BM2277">
        <v>5.4471246367934727</v>
      </c>
      <c r="BN2277">
        <v>0.92601432123842642</v>
      </c>
      <c r="BO2277">
        <v>1.6358185700452139</v>
      </c>
      <c r="BP2277">
        <v>9.8736025019004387E-4</v>
      </c>
      <c r="BQ2277">
        <v>0.83784588883397426</v>
      </c>
      <c r="BR2277">
        <v>6925.6474415767689</v>
      </c>
      <c r="BS2277" s="96">
        <v>561.48555056741134</v>
      </c>
      <c r="BT2277" s="96">
        <v>547.80933258612549</v>
      </c>
      <c r="BU2277">
        <v>5.4471246367934727</v>
      </c>
      <c r="BV2277" s="65" t="str">
        <f t="shared" si="290"/>
        <v>Starlink</v>
      </c>
      <c r="BW2277" s="32" t="s">
        <v>192</v>
      </c>
      <c r="BX2277" s="18">
        <v>3.3</v>
      </c>
      <c r="BY2277" s="21">
        <v>0.2</v>
      </c>
      <c r="BZ2277" s="18">
        <v>9</v>
      </c>
      <c r="CA2277" s="18">
        <v>25.52</v>
      </c>
      <c r="CB2277" s="18">
        <v>1.1950000000000001</v>
      </c>
      <c r="CC2277" s="18">
        <v>14.9102735294118</v>
      </c>
      <c r="CD2277" s="18">
        <v>0.2</v>
      </c>
      <c r="CE2277" s="18">
        <v>2.8</v>
      </c>
      <c r="CF2277" s="33">
        <v>9</v>
      </c>
      <c r="CG2277" s="32">
        <v>260</v>
      </c>
      <c r="CH2277" s="18">
        <v>260</v>
      </c>
      <c r="CI2277" s="18">
        <v>220</v>
      </c>
      <c r="CJ2277" s="98">
        <f>Population!$CG2277-Population!$CI2277</f>
        <v>40</v>
      </c>
      <c r="CK2277" s="120">
        <f>_xlfn.DAYS(Entries!$AY$2,Population!H2277)</f>
        <v>166</v>
      </c>
      <c r="CL2277" s="120">
        <f t="shared" si="291"/>
        <v>1825</v>
      </c>
      <c r="CM2277" s="122">
        <f>Entries!$AY$5</f>
        <v>0.15</v>
      </c>
      <c r="CN2277" s="122">
        <f t="shared" si="293"/>
        <v>0.15384615384615385</v>
      </c>
      <c r="CO2277" s="121">
        <f t="shared" si="292"/>
        <v>0.92268493150684927</v>
      </c>
      <c r="CP2277" s="32" t="s">
        <v>5654</v>
      </c>
      <c r="CQ2277" s="98">
        <v>4</v>
      </c>
      <c r="CR2277" s="18" t="s">
        <v>95</v>
      </c>
      <c r="CS2277" s="18"/>
      <c r="CT2277" s="33"/>
      <c r="CU2277" s="32" t="s">
        <v>5655</v>
      </c>
      <c r="CV2277" s="18" t="s">
        <v>5651</v>
      </c>
      <c r="CW2277" s="18" t="s">
        <v>157</v>
      </c>
      <c r="CX2277" s="18" t="s">
        <v>5652</v>
      </c>
      <c r="CY2277" s="18" t="s">
        <v>107</v>
      </c>
      <c r="CZ2277" s="18" t="s">
        <v>755</v>
      </c>
      <c r="DA2277" s="33"/>
      <c r="DB2277" s="17" t="s">
        <v>15463</v>
      </c>
      <c r="DC2277" s="17" t="s">
        <v>15500</v>
      </c>
      <c r="DD2277" s="17">
        <v>1</v>
      </c>
      <c r="DE2277" s="17" t="s">
        <v>15500</v>
      </c>
      <c r="DF2277" s="17" t="s">
        <v>15500</v>
      </c>
      <c r="DG2277" s="23" t="s">
        <v>11174</v>
      </c>
      <c r="DH2277" s="145"/>
    </row>
    <row r="2278" spans="1:112" s="17" customFormat="1" x14ac:dyDescent="0.25">
      <c r="A2278" s="30" t="s">
        <v>8180</v>
      </c>
      <c r="B2278" s="15">
        <v>1</v>
      </c>
      <c r="C2278" s="152" t="s">
        <v>11188</v>
      </c>
      <c r="D2278" s="15" t="s">
        <v>5649</v>
      </c>
      <c r="E2278" s="15">
        <v>46761</v>
      </c>
      <c r="F2278" s="15" t="s">
        <v>8181</v>
      </c>
      <c r="G2278" s="31">
        <v>65039</v>
      </c>
      <c r="H2278" s="43">
        <v>44128</v>
      </c>
      <c r="I2278" s="96" t="s">
        <v>221</v>
      </c>
      <c r="J2278" s="96"/>
      <c r="K2278" s="96"/>
      <c r="L2278" s="15" t="s">
        <v>285</v>
      </c>
      <c r="M2278" s="124" t="s">
        <v>156</v>
      </c>
      <c r="N2278" s="15" t="s">
        <v>156</v>
      </c>
      <c r="O2278" s="124" t="s">
        <v>157</v>
      </c>
      <c r="P2278" s="96" t="str">
        <f>VLOOKUP(N2278,Entries!J:K,2,FALSE)</f>
        <v>UNITED STATES OF AMERICA</v>
      </c>
      <c r="Q2278" s="123" t="s">
        <v>5651</v>
      </c>
      <c r="R2278" s="30" t="s">
        <v>5651</v>
      </c>
      <c r="S2278" s="15" t="s">
        <v>156</v>
      </c>
      <c r="T2278" s="124" t="s">
        <v>157</v>
      </c>
      <c r="U2278" s="125" t="s">
        <v>159</v>
      </c>
      <c r="V2278" s="31" t="s">
        <v>159</v>
      </c>
      <c r="W2278" s="64">
        <f>IF(VLOOKUP(R2278,Entries!N:P,3,FALSE)=V2278,1,VLOOKUP(R2278,Entries!N:P,3,FALSE))</f>
        <v>1</v>
      </c>
      <c r="X2278" s="124"/>
      <c r="Y2278" s="124"/>
      <c r="Z2278" s="15"/>
      <c r="AA2278" s="15"/>
      <c r="AB2278" s="96"/>
      <c r="AC2278" s="97" t="s">
        <v>5652</v>
      </c>
      <c r="AD2278" s="15" t="s">
        <v>263</v>
      </c>
      <c r="AE2278" s="15" t="s">
        <v>263</v>
      </c>
      <c r="AF2278" s="96" t="s">
        <v>263</v>
      </c>
      <c r="AG2278" s="96" t="s">
        <v>11136</v>
      </c>
      <c r="AH2278" s="96"/>
      <c r="AI2278" s="15"/>
      <c r="AJ2278" s="96">
        <v>5</v>
      </c>
      <c r="AK2278" s="15" t="s">
        <v>95</v>
      </c>
      <c r="AL2278" s="15"/>
      <c r="AM2278" s="31"/>
      <c r="AN2278" s="30" t="s">
        <v>133</v>
      </c>
      <c r="AO2278" s="15" t="s">
        <v>134</v>
      </c>
      <c r="AP2278" s="31" t="s">
        <v>160</v>
      </c>
      <c r="AQ2278">
        <v>21104.356691770001</v>
      </c>
      <c r="AR2278" t="s">
        <v>15000</v>
      </c>
      <c r="AS2278" t="s">
        <v>11225</v>
      </c>
      <c r="AT2278" t="s">
        <v>15001</v>
      </c>
      <c r="AU2278">
        <v>53.057000000000002</v>
      </c>
      <c r="AV2278" s="96">
        <v>0.92601914857777778</v>
      </c>
      <c r="AW2278">
        <v>93.745500000000007</v>
      </c>
      <c r="AX2278" s="96">
        <v>1.6361672935333333</v>
      </c>
      <c r="AY2278">
        <v>8.3300000000000005E-5</v>
      </c>
      <c r="AZ2278">
        <v>65.081800000000001</v>
      </c>
      <c r="BA2278" s="96">
        <v>1.1358914568088889</v>
      </c>
      <c r="BB2278">
        <v>295.02569999999997</v>
      </c>
      <c r="BC2278" s="96">
        <v>5.1491687717466661</v>
      </c>
      <c r="BD2278">
        <v>15.0640768</v>
      </c>
      <c r="BE2278" s="96">
        <f t="shared" si="287"/>
        <v>6925.3259804598711</v>
      </c>
      <c r="BF2278" s="96">
        <f t="shared" si="288"/>
        <v>554.90286011404351</v>
      </c>
      <c r="BG2278" s="96">
        <f t="shared" si="289"/>
        <v>553.74910080569862</v>
      </c>
      <c r="BH2278">
        <v>6931.6989923353995</v>
      </c>
      <c r="BI2278">
        <v>1.251257137694617E-3</v>
      </c>
      <c r="BJ2278">
        <v>0.92635014684042438</v>
      </c>
      <c r="BK2278">
        <v>1.6361676332185511</v>
      </c>
      <c r="BL2278">
        <v>0.84874638333600594</v>
      </c>
      <c r="BM2278">
        <v>5.4363149216357112</v>
      </c>
      <c r="BN2278">
        <v>0.92601955721434892</v>
      </c>
      <c r="BO2278">
        <v>1.636167635985736</v>
      </c>
      <c r="BP2278">
        <v>1.0293665308004781E-3</v>
      </c>
      <c r="BQ2278">
        <v>0.84874638333600594</v>
      </c>
      <c r="BR2278">
        <v>6925.6064791902809</v>
      </c>
      <c r="BS2278" s="96">
        <v>561.73546670545511</v>
      </c>
      <c r="BT2278" s="96">
        <v>547.47749167510756</v>
      </c>
      <c r="BU2278">
        <v>5.4363149216357112</v>
      </c>
      <c r="BV2278" s="60" t="str">
        <f t="shared" si="290"/>
        <v>Starlink</v>
      </c>
      <c r="BW2278" s="30" t="s">
        <v>192</v>
      </c>
      <c r="BX2278" s="15">
        <v>3.3</v>
      </c>
      <c r="BY2278" s="16">
        <v>0.2</v>
      </c>
      <c r="BZ2278" s="15">
        <v>9</v>
      </c>
      <c r="CA2278" s="15">
        <v>25.52</v>
      </c>
      <c r="CB2278" s="15">
        <v>1.1950000000000001</v>
      </c>
      <c r="CC2278" s="15">
        <v>14.9102735294118</v>
      </c>
      <c r="CD2278" s="15">
        <v>0.2</v>
      </c>
      <c r="CE2278" s="15">
        <v>2.8</v>
      </c>
      <c r="CF2278" s="31">
        <v>9</v>
      </c>
      <c r="CG2278" s="30">
        <v>260</v>
      </c>
      <c r="CH2278" s="15">
        <v>260</v>
      </c>
      <c r="CI2278" s="15">
        <v>220</v>
      </c>
      <c r="CJ2278" s="96">
        <f>Population!$CG2278-Population!$CI2278</f>
        <v>40</v>
      </c>
      <c r="CK2278" s="118">
        <f>_xlfn.DAYS(Entries!$AY$2,Population!H2278)</f>
        <v>166</v>
      </c>
      <c r="CL2278" s="118">
        <f t="shared" si="291"/>
        <v>1825</v>
      </c>
      <c r="CM2278" s="117">
        <f>Entries!$AY$5</f>
        <v>0.15</v>
      </c>
      <c r="CN2278" s="117">
        <f t="shared" si="293"/>
        <v>0.15384615384615385</v>
      </c>
      <c r="CO2278" s="119">
        <f t="shared" si="292"/>
        <v>0.92268493150684927</v>
      </c>
      <c r="CP2278" s="30" t="s">
        <v>5654</v>
      </c>
      <c r="CQ2278" s="96">
        <v>4</v>
      </c>
      <c r="CR2278" s="15" t="s">
        <v>95</v>
      </c>
      <c r="CS2278" s="15"/>
      <c r="CT2278" s="31"/>
      <c r="CU2278" s="30" t="s">
        <v>5655</v>
      </c>
      <c r="CV2278" s="15" t="s">
        <v>5651</v>
      </c>
      <c r="CW2278" s="15" t="s">
        <v>157</v>
      </c>
      <c r="CX2278" s="15" t="s">
        <v>5652</v>
      </c>
      <c r="CY2278" s="15" t="s">
        <v>107</v>
      </c>
      <c r="CZ2278" s="15" t="s">
        <v>755</v>
      </c>
      <c r="DA2278" s="31"/>
      <c r="DB2278" s="17" t="s">
        <v>15463</v>
      </c>
      <c r="DC2278" s="17" t="s">
        <v>15500</v>
      </c>
      <c r="DD2278" s="17">
        <v>1</v>
      </c>
      <c r="DE2278" s="17" t="s">
        <v>15500</v>
      </c>
      <c r="DF2278" s="17" t="s">
        <v>15500</v>
      </c>
      <c r="DG2278" s="23" t="s">
        <v>11174</v>
      </c>
      <c r="DH2278" s="145"/>
    </row>
    <row r="2279" spans="1:112" s="17" customFormat="1" x14ac:dyDescent="0.25">
      <c r="A2279" s="32" t="s">
        <v>8183</v>
      </c>
      <c r="B2279" s="18">
        <v>1</v>
      </c>
      <c r="C2279" s="149" t="s">
        <v>11188</v>
      </c>
      <c r="D2279" s="18" t="s">
        <v>5649</v>
      </c>
      <c r="E2279" s="18">
        <v>46745</v>
      </c>
      <c r="F2279" s="18" t="s">
        <v>8184</v>
      </c>
      <c r="G2279" s="33">
        <v>65023</v>
      </c>
      <c r="H2279" s="44">
        <v>44128</v>
      </c>
      <c r="I2279" s="98" t="s">
        <v>221</v>
      </c>
      <c r="J2279" s="98"/>
      <c r="K2279" s="98"/>
      <c r="L2279" s="18" t="s">
        <v>285</v>
      </c>
      <c r="M2279" t="s">
        <v>156</v>
      </c>
      <c r="N2279" s="18" t="s">
        <v>156</v>
      </c>
      <c r="O2279" t="s">
        <v>157</v>
      </c>
      <c r="P2279" s="64" t="str">
        <f>VLOOKUP(N2279,Entries!J:K,2,FALSE)</f>
        <v>UNITED STATES OF AMERICA</v>
      </c>
      <c r="Q2279" s="38" t="s">
        <v>5651</v>
      </c>
      <c r="R2279" s="32" t="s">
        <v>5651</v>
      </c>
      <c r="S2279" s="18" t="s">
        <v>156</v>
      </c>
      <c r="T2279" t="s">
        <v>157</v>
      </c>
      <c r="U2279" s="39" t="s">
        <v>159</v>
      </c>
      <c r="V2279" s="33" t="s">
        <v>159</v>
      </c>
      <c r="W2279" s="64">
        <f>IF(VLOOKUP(R2279,Entries!N:P,3,FALSE)=V2279,1,VLOOKUP(R2279,Entries!N:P,3,FALSE))</f>
        <v>1</v>
      </c>
      <c r="X2279"/>
      <c r="Y2279"/>
      <c r="Z2279" s="18"/>
      <c r="AA2279" s="18"/>
      <c r="AB2279" s="98"/>
      <c r="AC2279" s="99" t="s">
        <v>5652</v>
      </c>
      <c r="AD2279" s="18" t="s">
        <v>263</v>
      </c>
      <c r="AE2279" s="18" t="s">
        <v>263</v>
      </c>
      <c r="AF2279" s="98" t="s">
        <v>263</v>
      </c>
      <c r="AG2279" s="98" t="s">
        <v>11136</v>
      </c>
      <c r="AH2279" s="98"/>
      <c r="AI2279" s="18"/>
      <c r="AJ2279" s="98">
        <v>5</v>
      </c>
      <c r="AK2279" s="18" t="s">
        <v>95</v>
      </c>
      <c r="AL2279" s="18"/>
      <c r="AM2279" s="33"/>
      <c r="AN2279" s="32" t="s">
        <v>133</v>
      </c>
      <c r="AO2279" s="18" t="s">
        <v>134</v>
      </c>
      <c r="AP2279" s="33" t="s">
        <v>160</v>
      </c>
      <c r="AQ2279">
        <v>21104.197732379998</v>
      </c>
      <c r="AR2279" t="s">
        <v>15002</v>
      </c>
      <c r="AS2279" t="s">
        <v>11225</v>
      </c>
      <c r="AT2279" t="s">
        <v>15003</v>
      </c>
      <c r="AU2279">
        <v>53.054900000000004</v>
      </c>
      <c r="AV2279" s="98">
        <v>0.92598249667111121</v>
      </c>
      <c r="AW2279">
        <v>79.434399999999997</v>
      </c>
      <c r="AX2279" s="98">
        <v>1.3863915309155554</v>
      </c>
      <c r="AY2279">
        <v>5.6700000000000003E-5</v>
      </c>
      <c r="AZ2279">
        <v>81.586399999999998</v>
      </c>
      <c r="BA2279" s="98">
        <v>1.4239510086044445</v>
      </c>
      <c r="BB2279">
        <v>278.51889999999997</v>
      </c>
      <c r="BC2279" s="98">
        <v>4.8610708227155559</v>
      </c>
      <c r="BD2279">
        <v>15.06409041</v>
      </c>
      <c r="BE2279" s="96">
        <f t="shared" si="287"/>
        <v>6925.3218092288971</v>
      </c>
      <c r="BF2279" s="96">
        <f t="shared" si="288"/>
        <v>554.7144749754807</v>
      </c>
      <c r="BG2279" s="96">
        <f t="shared" si="289"/>
        <v>553.92914348231352</v>
      </c>
      <c r="BH2279">
        <v>6931.6946056962606</v>
      </c>
      <c r="BI2279">
        <v>1.218959256154857E-3</v>
      </c>
      <c r="BJ2279">
        <v>0.9263135022725435</v>
      </c>
      <c r="BK2279">
        <v>1.3863918190335289</v>
      </c>
      <c r="BL2279">
        <v>0.85466337056076591</v>
      </c>
      <c r="BM2279">
        <v>5.4303595000521119</v>
      </c>
      <c r="BN2279">
        <v>0.92598290533864946</v>
      </c>
      <c r="BO2279">
        <v>1.3863918212805999</v>
      </c>
      <c r="BP2279">
        <v>1.0112379202817841E-3</v>
      </c>
      <c r="BQ2279">
        <v>0.85466337056076591</v>
      </c>
      <c r="BR2279">
        <v>6925.6026441578178</v>
      </c>
      <c r="BS2279" s="96">
        <v>561.60607617239384</v>
      </c>
      <c r="BT2279" s="96">
        <v>547.59921214324186</v>
      </c>
      <c r="BU2279">
        <v>5.4303595000521119</v>
      </c>
      <c r="BV2279" s="65" t="str">
        <f t="shared" si="290"/>
        <v>Starlink</v>
      </c>
      <c r="BW2279" s="32" t="s">
        <v>192</v>
      </c>
      <c r="BX2279" s="18">
        <v>3.3</v>
      </c>
      <c r="BY2279" s="21">
        <v>0.2</v>
      </c>
      <c r="BZ2279" s="18">
        <v>9</v>
      </c>
      <c r="CA2279" s="18">
        <v>25.52</v>
      </c>
      <c r="CB2279" s="18">
        <v>1.1950000000000001</v>
      </c>
      <c r="CC2279" s="18">
        <v>14.9102735294118</v>
      </c>
      <c r="CD2279" s="18">
        <v>0.2</v>
      </c>
      <c r="CE2279" s="18">
        <v>2.8</v>
      </c>
      <c r="CF2279" s="33">
        <v>9</v>
      </c>
      <c r="CG2279" s="32">
        <v>260</v>
      </c>
      <c r="CH2279" s="18">
        <v>260</v>
      </c>
      <c r="CI2279" s="18">
        <v>220</v>
      </c>
      <c r="CJ2279" s="98">
        <f>Population!$CG2279-Population!$CI2279</f>
        <v>40</v>
      </c>
      <c r="CK2279" s="120">
        <f>_xlfn.DAYS(Entries!$AY$2,Population!H2279)</f>
        <v>166</v>
      </c>
      <c r="CL2279" s="120">
        <f t="shared" si="291"/>
        <v>1825</v>
      </c>
      <c r="CM2279" s="122">
        <f>Entries!$AY$5</f>
        <v>0.15</v>
      </c>
      <c r="CN2279" s="122">
        <f t="shared" si="293"/>
        <v>0.15384615384615385</v>
      </c>
      <c r="CO2279" s="121">
        <f t="shared" si="292"/>
        <v>0.92268493150684927</v>
      </c>
      <c r="CP2279" s="32" t="s">
        <v>5654</v>
      </c>
      <c r="CQ2279" s="98">
        <v>4</v>
      </c>
      <c r="CR2279" s="18" t="s">
        <v>95</v>
      </c>
      <c r="CS2279" s="18"/>
      <c r="CT2279" s="33"/>
      <c r="CU2279" s="32" t="s">
        <v>5655</v>
      </c>
      <c r="CV2279" s="18" t="s">
        <v>5651</v>
      </c>
      <c r="CW2279" s="18" t="s">
        <v>157</v>
      </c>
      <c r="CX2279" s="18" t="s">
        <v>5652</v>
      </c>
      <c r="CY2279" s="18" t="s">
        <v>107</v>
      </c>
      <c r="CZ2279" s="18" t="s">
        <v>755</v>
      </c>
      <c r="DA2279" s="33"/>
      <c r="DB2279" s="17" t="s">
        <v>15463</v>
      </c>
      <c r="DC2279" s="17" t="s">
        <v>15500</v>
      </c>
      <c r="DD2279" s="17">
        <v>1</v>
      </c>
      <c r="DE2279" s="17" t="s">
        <v>15500</v>
      </c>
      <c r="DF2279" s="17" t="s">
        <v>15500</v>
      </c>
      <c r="DG2279" s="23" t="s">
        <v>11174</v>
      </c>
      <c r="DH2279" s="145"/>
    </row>
    <row r="2280" spans="1:112" s="17" customFormat="1" x14ac:dyDescent="0.25">
      <c r="A2280" s="30" t="s">
        <v>8187</v>
      </c>
      <c r="B2280" s="15">
        <v>1</v>
      </c>
      <c r="C2280" s="152" t="s">
        <v>11188</v>
      </c>
      <c r="D2280" s="15" t="s">
        <v>5649</v>
      </c>
      <c r="E2280" s="15">
        <v>46787</v>
      </c>
      <c r="F2280" s="15" t="s">
        <v>8188</v>
      </c>
      <c r="G2280" s="31">
        <v>65065</v>
      </c>
      <c r="H2280" s="43">
        <v>44128</v>
      </c>
      <c r="I2280" s="96" t="s">
        <v>221</v>
      </c>
      <c r="J2280" s="96"/>
      <c r="K2280" s="96"/>
      <c r="L2280" s="15" t="s">
        <v>285</v>
      </c>
      <c r="M2280" s="124" t="s">
        <v>156</v>
      </c>
      <c r="N2280" s="15" t="s">
        <v>156</v>
      </c>
      <c r="O2280" s="124" t="s">
        <v>157</v>
      </c>
      <c r="P2280" s="96" t="str">
        <f>VLOOKUP(N2280,Entries!J:K,2,FALSE)</f>
        <v>UNITED STATES OF AMERICA</v>
      </c>
      <c r="Q2280" s="123" t="s">
        <v>5651</v>
      </c>
      <c r="R2280" s="30" t="s">
        <v>5651</v>
      </c>
      <c r="S2280" s="15" t="s">
        <v>156</v>
      </c>
      <c r="T2280" s="124" t="s">
        <v>157</v>
      </c>
      <c r="U2280" s="125" t="s">
        <v>159</v>
      </c>
      <c r="V2280" s="31" t="s">
        <v>159</v>
      </c>
      <c r="W2280" s="64">
        <f>IF(VLOOKUP(R2280,Entries!N:P,3,FALSE)=V2280,1,VLOOKUP(R2280,Entries!N:P,3,FALSE))</f>
        <v>1</v>
      </c>
      <c r="X2280" s="124"/>
      <c r="Y2280" s="124"/>
      <c r="Z2280" s="15"/>
      <c r="AA2280" s="15"/>
      <c r="AB2280" s="96"/>
      <c r="AC2280" s="97" t="s">
        <v>5652</v>
      </c>
      <c r="AD2280" s="15" t="s">
        <v>263</v>
      </c>
      <c r="AE2280" s="15" t="s">
        <v>263</v>
      </c>
      <c r="AF2280" s="96" t="s">
        <v>263</v>
      </c>
      <c r="AG2280" s="96" t="s">
        <v>11136</v>
      </c>
      <c r="AH2280" s="96"/>
      <c r="AI2280" s="15"/>
      <c r="AJ2280" s="96">
        <v>5</v>
      </c>
      <c r="AK2280" s="15" t="s">
        <v>95</v>
      </c>
      <c r="AL2280" s="15"/>
      <c r="AM2280" s="31"/>
      <c r="AN2280" s="30" t="s">
        <v>133</v>
      </c>
      <c r="AO2280" s="15" t="s">
        <v>134</v>
      </c>
      <c r="AP2280" s="31" t="s">
        <v>160</v>
      </c>
      <c r="AQ2280">
        <v>21104.324032349999</v>
      </c>
      <c r="AR2280" t="s">
        <v>15004</v>
      </c>
      <c r="AS2280" t="s">
        <v>11225</v>
      </c>
      <c r="AT2280" t="s">
        <v>15005</v>
      </c>
      <c r="AU2280">
        <v>53.054299999999998</v>
      </c>
      <c r="AV2280" s="96">
        <v>0.92597202469777784</v>
      </c>
      <c r="AW2280">
        <v>53.578699999999998</v>
      </c>
      <c r="AX2280" s="96">
        <v>0.93512452939111101</v>
      </c>
      <c r="AY2280">
        <v>7.7579999999999999E-4</v>
      </c>
      <c r="AZ2280">
        <v>276.59710000000001</v>
      </c>
      <c r="BA2280" s="96">
        <v>4.8275290921288896</v>
      </c>
      <c r="BB2280">
        <v>83.414599999999993</v>
      </c>
      <c r="BC2280" s="96">
        <v>1.455859111351111</v>
      </c>
      <c r="BD2280">
        <v>15.32114561</v>
      </c>
      <c r="BE2280" s="96">
        <f t="shared" si="287"/>
        <v>6847.6424388559235</v>
      </c>
      <c r="BF2280" s="96">
        <f t="shared" si="288"/>
        <v>481.95483985998817</v>
      </c>
      <c r="BG2280" s="96">
        <f t="shared" si="289"/>
        <v>471.33003785185883</v>
      </c>
      <c r="BH2280">
        <v>6854.0881552748824</v>
      </c>
      <c r="BI2280">
        <v>9.0491494002870845E-4</v>
      </c>
      <c r="BJ2280">
        <v>0.92631057920839377</v>
      </c>
      <c r="BK2280">
        <v>0.93512472399612845</v>
      </c>
      <c r="BL2280">
        <v>0.1131730796746917</v>
      </c>
      <c r="BM2280">
        <v>6.1702165449895432</v>
      </c>
      <c r="BN2280">
        <v>0.92597244280846458</v>
      </c>
      <c r="BO2280">
        <v>0.93512472723670237</v>
      </c>
      <c r="BP2280">
        <v>5.6015893438706691E-4</v>
      </c>
      <c r="BQ2280">
        <v>0.1131730796746917</v>
      </c>
      <c r="BR2280">
        <v>6847.9265438985794</v>
      </c>
      <c r="BS2280" s="96">
        <v>480.76247113417048</v>
      </c>
      <c r="BT2280" s="96">
        <v>473.0906166629884</v>
      </c>
      <c r="BU2280">
        <v>6.1702165449895432</v>
      </c>
      <c r="BV2280" s="60" t="str">
        <f t="shared" si="290"/>
        <v>Starlink</v>
      </c>
      <c r="BW2280" s="30" t="s">
        <v>192</v>
      </c>
      <c r="BX2280" s="15">
        <v>3.3</v>
      </c>
      <c r="BY2280" s="16">
        <v>0.2</v>
      </c>
      <c r="BZ2280" s="15">
        <v>9</v>
      </c>
      <c r="CA2280" s="15">
        <v>25.52</v>
      </c>
      <c r="CB2280" s="15">
        <v>1.1950000000000001</v>
      </c>
      <c r="CC2280" s="15">
        <v>14.9102735294118</v>
      </c>
      <c r="CD2280" s="15">
        <v>0.2</v>
      </c>
      <c r="CE2280" s="15">
        <v>2.8</v>
      </c>
      <c r="CF2280" s="31">
        <v>9</v>
      </c>
      <c r="CG2280" s="30">
        <v>260</v>
      </c>
      <c r="CH2280" s="15">
        <v>260</v>
      </c>
      <c r="CI2280" s="15">
        <v>220</v>
      </c>
      <c r="CJ2280" s="96">
        <f>Population!$CG2280-Population!$CI2280</f>
        <v>40</v>
      </c>
      <c r="CK2280" s="118">
        <f>_xlfn.DAYS(Entries!$AY$2,Population!H2280)</f>
        <v>166</v>
      </c>
      <c r="CL2280" s="118">
        <f t="shared" si="291"/>
        <v>1825</v>
      </c>
      <c r="CM2280" s="117">
        <f>Entries!$AY$5</f>
        <v>0.15</v>
      </c>
      <c r="CN2280" s="117">
        <f t="shared" si="293"/>
        <v>0.15384615384615385</v>
      </c>
      <c r="CO2280" s="119">
        <f t="shared" si="292"/>
        <v>0.92268493150684927</v>
      </c>
      <c r="CP2280" s="30" t="s">
        <v>5654</v>
      </c>
      <c r="CQ2280" s="96">
        <v>4</v>
      </c>
      <c r="CR2280" s="15" t="s">
        <v>95</v>
      </c>
      <c r="CS2280" s="15"/>
      <c r="CT2280" s="31"/>
      <c r="CU2280" s="30" t="s">
        <v>5655</v>
      </c>
      <c r="CV2280" s="15" t="s">
        <v>5651</v>
      </c>
      <c r="CW2280" s="15" t="s">
        <v>157</v>
      </c>
      <c r="CX2280" s="15" t="s">
        <v>5652</v>
      </c>
      <c r="CY2280" s="15" t="s">
        <v>107</v>
      </c>
      <c r="CZ2280" s="15" t="s">
        <v>755</v>
      </c>
      <c r="DA2280" s="31"/>
      <c r="DB2280" s="17" t="s">
        <v>15463</v>
      </c>
      <c r="DC2280" s="17" t="s">
        <v>15500</v>
      </c>
      <c r="DD2280" s="17">
        <v>1</v>
      </c>
      <c r="DE2280" s="17" t="s">
        <v>15500</v>
      </c>
      <c r="DF2280" s="17" t="s">
        <v>15500</v>
      </c>
      <c r="DG2280" s="23" t="s">
        <v>11174</v>
      </c>
      <c r="DH2280" s="145"/>
    </row>
    <row r="2281" spans="1:112" s="17" customFormat="1" x14ac:dyDescent="0.25">
      <c r="A2281" s="32" t="s">
        <v>8190</v>
      </c>
      <c r="B2281" s="98">
        <v>1</v>
      </c>
      <c r="C2281" s="149" t="s">
        <v>11188</v>
      </c>
      <c r="D2281" s="98" t="s">
        <v>5649</v>
      </c>
      <c r="E2281" s="98">
        <v>47176</v>
      </c>
      <c r="F2281" s="98" t="s">
        <v>8191</v>
      </c>
      <c r="G2281" s="33">
        <v>65544</v>
      </c>
      <c r="H2281" s="44">
        <v>44159</v>
      </c>
      <c r="I2281" s="98" t="s">
        <v>221</v>
      </c>
      <c r="J2281" s="98"/>
      <c r="K2281" s="98"/>
      <c r="L2281" s="98" t="s">
        <v>285</v>
      </c>
      <c r="M2281" t="s">
        <v>156</v>
      </c>
      <c r="N2281" s="98" t="s">
        <v>156</v>
      </c>
      <c r="O2281" t="s">
        <v>157</v>
      </c>
      <c r="P2281" s="64" t="str">
        <f>VLOOKUP(N2281,Entries!J:K,2,FALSE)</f>
        <v>UNITED STATES OF AMERICA</v>
      </c>
      <c r="Q2281" s="38" t="s">
        <v>5651</v>
      </c>
      <c r="R2281" s="32" t="s">
        <v>5651</v>
      </c>
      <c r="S2281" s="98" t="s">
        <v>156</v>
      </c>
      <c r="T2281" t="s">
        <v>157</v>
      </c>
      <c r="U2281" s="39" t="s">
        <v>159</v>
      </c>
      <c r="V2281" s="33" t="s">
        <v>159</v>
      </c>
      <c r="W2281" s="64">
        <f>IF(VLOOKUP(R2281,Entries!N:P,3,FALSE)=V2281,1,VLOOKUP(R2281,Entries!N:P,3,FALSE))</f>
        <v>1</v>
      </c>
      <c r="X2281"/>
      <c r="Y2281"/>
      <c r="Z2281" s="98"/>
      <c r="AA2281" s="98"/>
      <c r="AB2281" s="98"/>
      <c r="AC2281" s="99" t="s">
        <v>5652</v>
      </c>
      <c r="AD2281" s="98" t="s">
        <v>263</v>
      </c>
      <c r="AE2281" s="98" t="s">
        <v>263</v>
      </c>
      <c r="AF2281" s="98" t="s">
        <v>263</v>
      </c>
      <c r="AG2281" s="98" t="s">
        <v>11136</v>
      </c>
      <c r="AH2281" s="98"/>
      <c r="AI2281" s="98"/>
      <c r="AJ2281" s="98">
        <v>5</v>
      </c>
      <c r="AK2281" s="98" t="s">
        <v>95</v>
      </c>
      <c r="AL2281" s="98"/>
      <c r="AM2281" s="33"/>
      <c r="AN2281" s="32" t="s">
        <v>133</v>
      </c>
      <c r="AO2281" s="98" t="s">
        <v>134</v>
      </c>
      <c r="AP2281" s="33" t="s">
        <v>160</v>
      </c>
      <c r="AQ2281">
        <v>21104.719685659999</v>
      </c>
      <c r="AR2281" t="s">
        <v>15006</v>
      </c>
      <c r="AS2281" t="s">
        <v>15007</v>
      </c>
      <c r="AT2281" t="s">
        <v>15008</v>
      </c>
      <c r="AU2281">
        <v>53.043799999999997</v>
      </c>
      <c r="AV2281" s="98">
        <v>0.92578876516444442</v>
      </c>
      <c r="AW2281">
        <v>16.627199999999998</v>
      </c>
      <c r="AX2281" s="98">
        <v>0.29019932501333334</v>
      </c>
      <c r="AY2281">
        <v>9.2630000000000002E-4</v>
      </c>
      <c r="AZ2281">
        <v>244.79750000000001</v>
      </c>
      <c r="BA2281" s="98">
        <v>4.2725214867777783</v>
      </c>
      <c r="BB2281">
        <v>115.2548</v>
      </c>
      <c r="BC2281" s="98">
        <v>2.0115753202311111</v>
      </c>
      <c r="BD2281">
        <v>16.062210360000002</v>
      </c>
      <c r="BE2281" s="96">
        <f t="shared" si="287"/>
        <v>6635.3682235968317</v>
      </c>
      <c r="BF2281" s="96">
        <f t="shared" si="288"/>
        <v>270.51456518234863</v>
      </c>
      <c r="BG2281" s="96">
        <f t="shared" si="289"/>
        <v>258.22188201131394</v>
      </c>
      <c r="BH2281">
        <v>6642.0159791473252</v>
      </c>
      <c r="BI2281">
        <v>4.7252831709510142E-4</v>
      </c>
      <c r="BJ2281">
        <v>0.92614935096066275</v>
      </c>
      <c r="BK2281">
        <v>0.29020009483049752</v>
      </c>
      <c r="BL2281">
        <v>0.1352042645245832</v>
      </c>
      <c r="BM2281">
        <v>6.1488938665276471</v>
      </c>
      <c r="BN2281">
        <v>0.92578921181100082</v>
      </c>
      <c r="BO2281">
        <v>0.2901993187405974</v>
      </c>
      <c r="BP2281">
        <v>6.6796724977939725E-4</v>
      </c>
      <c r="BQ2281">
        <v>0.1352042645245832</v>
      </c>
      <c r="BR2281">
        <v>6635.6629225655206</v>
      </c>
      <c r="BS2281" s="96">
        <v>269.09532807836968</v>
      </c>
      <c r="BT2281" s="96">
        <v>260.23051705267153</v>
      </c>
      <c r="BU2281">
        <v>6.1488938665276471</v>
      </c>
      <c r="BV2281" s="65" t="str">
        <f t="shared" si="290"/>
        <v>Starlink</v>
      </c>
      <c r="BW2281" s="32" t="s">
        <v>192</v>
      </c>
      <c r="BX2281" s="98">
        <v>3.3</v>
      </c>
      <c r="BY2281" s="21">
        <v>0.2</v>
      </c>
      <c r="BZ2281" s="98">
        <v>9</v>
      </c>
      <c r="CA2281" s="98">
        <v>25.52</v>
      </c>
      <c r="CB2281" s="98">
        <v>1.1950000000000001</v>
      </c>
      <c r="CC2281" s="98">
        <v>14.9102735294118</v>
      </c>
      <c r="CD2281" s="98">
        <v>0.2</v>
      </c>
      <c r="CE2281" s="98">
        <v>2.8</v>
      </c>
      <c r="CF2281" s="33">
        <v>9</v>
      </c>
      <c r="CG2281" s="32">
        <v>260</v>
      </c>
      <c r="CH2281" s="98">
        <v>260</v>
      </c>
      <c r="CI2281" s="98">
        <v>220</v>
      </c>
      <c r="CJ2281" s="98">
        <f>Population!$CG2281-Population!$CI2281</f>
        <v>40</v>
      </c>
      <c r="CK2281" s="120">
        <f>_xlfn.DAYS(Entries!$AY$2,Population!H2281)</f>
        <v>135</v>
      </c>
      <c r="CL2281" s="120">
        <f t="shared" si="291"/>
        <v>1825</v>
      </c>
      <c r="CM2281" s="122">
        <f>Entries!$AY$5</f>
        <v>0.15</v>
      </c>
      <c r="CN2281" s="122">
        <f t="shared" si="293"/>
        <v>0.15384615384615385</v>
      </c>
      <c r="CO2281" s="121">
        <f t="shared" si="292"/>
        <v>0.93712328767123287</v>
      </c>
      <c r="CP2281" s="32" t="s">
        <v>5654</v>
      </c>
      <c r="CQ2281" s="98">
        <v>4</v>
      </c>
      <c r="CR2281" s="98" t="s">
        <v>95</v>
      </c>
      <c r="CS2281" s="98"/>
      <c r="CT2281" s="33"/>
      <c r="CU2281" s="32" t="s">
        <v>5655</v>
      </c>
      <c r="CV2281" s="98" t="s">
        <v>5651</v>
      </c>
      <c r="CW2281" s="98" t="s">
        <v>157</v>
      </c>
      <c r="CX2281" s="98" t="s">
        <v>5652</v>
      </c>
      <c r="CY2281" s="98" t="s">
        <v>107</v>
      </c>
      <c r="CZ2281" s="98" t="s">
        <v>755</v>
      </c>
      <c r="DA2281" s="33"/>
      <c r="DB2281" s="17" t="s">
        <v>15463</v>
      </c>
      <c r="DC2281" s="17" t="s">
        <v>15500</v>
      </c>
      <c r="DD2281" s="17">
        <v>1</v>
      </c>
      <c r="DE2281" s="17" t="s">
        <v>15500</v>
      </c>
      <c r="DF2281" s="17" t="s">
        <v>15500</v>
      </c>
      <c r="DG2281" s="23" t="s">
        <v>11174</v>
      </c>
      <c r="DH2281" s="145"/>
    </row>
    <row r="2282" spans="1:112" s="17" customFormat="1" x14ac:dyDescent="0.25">
      <c r="A2282" s="30" t="s">
        <v>8193</v>
      </c>
      <c r="B2282" s="96">
        <v>1</v>
      </c>
      <c r="C2282" s="152" t="s">
        <v>11188</v>
      </c>
      <c r="D2282" s="96" t="s">
        <v>5649</v>
      </c>
      <c r="E2282" s="96">
        <v>46762</v>
      </c>
      <c r="F2282" s="96" t="s">
        <v>8194</v>
      </c>
      <c r="G2282" s="31">
        <v>65040</v>
      </c>
      <c r="H2282" s="43">
        <v>44128</v>
      </c>
      <c r="I2282" s="96" t="s">
        <v>221</v>
      </c>
      <c r="J2282" s="96"/>
      <c r="K2282" s="96"/>
      <c r="L2282" s="96" t="s">
        <v>285</v>
      </c>
      <c r="M2282" s="124" t="s">
        <v>156</v>
      </c>
      <c r="N2282" s="96" t="s">
        <v>156</v>
      </c>
      <c r="O2282" s="124" t="s">
        <v>157</v>
      </c>
      <c r="P2282" s="96" t="str">
        <f>VLOOKUP(N2282,Entries!J:K,2,FALSE)</f>
        <v>UNITED STATES OF AMERICA</v>
      </c>
      <c r="Q2282" s="123" t="s">
        <v>5651</v>
      </c>
      <c r="R2282" s="30" t="s">
        <v>5651</v>
      </c>
      <c r="S2282" s="96" t="s">
        <v>156</v>
      </c>
      <c r="T2282" s="124" t="s">
        <v>157</v>
      </c>
      <c r="U2282" s="125" t="s">
        <v>159</v>
      </c>
      <c r="V2282" s="31" t="s">
        <v>159</v>
      </c>
      <c r="W2282" s="64">
        <f>IF(VLOOKUP(R2282,Entries!N:P,3,FALSE)=V2282,1,VLOOKUP(R2282,Entries!N:P,3,FALSE))</f>
        <v>1</v>
      </c>
      <c r="X2282" s="124"/>
      <c r="Y2282" s="124"/>
      <c r="Z2282" s="96"/>
      <c r="AA2282" s="96"/>
      <c r="AB2282" s="96"/>
      <c r="AC2282" s="97" t="s">
        <v>5652</v>
      </c>
      <c r="AD2282" s="96" t="s">
        <v>263</v>
      </c>
      <c r="AE2282" s="96" t="s">
        <v>263</v>
      </c>
      <c r="AF2282" s="96" t="s">
        <v>263</v>
      </c>
      <c r="AG2282" s="96" t="s">
        <v>11136</v>
      </c>
      <c r="AH2282" s="96"/>
      <c r="AI2282" s="96"/>
      <c r="AJ2282" s="96">
        <v>5</v>
      </c>
      <c r="AK2282" s="96" t="s">
        <v>95</v>
      </c>
      <c r="AL2282" s="96"/>
      <c r="AM2282" s="31"/>
      <c r="AN2282" s="30" t="s">
        <v>133</v>
      </c>
      <c r="AO2282" s="96" t="s">
        <v>134</v>
      </c>
      <c r="AP2282" s="31" t="s">
        <v>160</v>
      </c>
      <c r="AQ2282">
        <v>21104.249801620001</v>
      </c>
      <c r="AR2282" t="s">
        <v>15009</v>
      </c>
      <c r="AS2282" t="s">
        <v>11225</v>
      </c>
      <c r="AT2282" t="s">
        <v>15010</v>
      </c>
      <c r="AU2282">
        <v>53.055300000000003</v>
      </c>
      <c r="AV2282" s="96">
        <v>0.92598947798666664</v>
      </c>
      <c r="AW2282">
        <v>94.204899999999995</v>
      </c>
      <c r="AX2282" s="96">
        <v>1.6441853344488888</v>
      </c>
      <c r="AY2282">
        <v>1.116E-4</v>
      </c>
      <c r="AZ2282">
        <v>81.342299999999994</v>
      </c>
      <c r="BA2282" s="96">
        <v>1.4196906607866666</v>
      </c>
      <c r="BB2282">
        <v>278.76920000000001</v>
      </c>
      <c r="BC2282" s="96">
        <v>4.8654393809244452</v>
      </c>
      <c r="BD2282">
        <v>15.063948359999999</v>
      </c>
      <c r="BE2282" s="96">
        <f t="shared" si="287"/>
        <v>6925.3653454206806</v>
      </c>
      <c r="BF2282" s="96">
        <f t="shared" si="288"/>
        <v>555.13821619323062</v>
      </c>
      <c r="BG2282" s="96">
        <f t="shared" si="289"/>
        <v>553.59247464813143</v>
      </c>
      <c r="BH2282">
        <v>6931.7381723931912</v>
      </c>
      <c r="BI2282">
        <v>1.2658012977643711E-3</v>
      </c>
      <c r="BJ2282">
        <v>0.92632047817066498</v>
      </c>
      <c r="BK2282">
        <v>1.6441856760022531</v>
      </c>
      <c r="BL2282">
        <v>0.87774751560725139</v>
      </c>
      <c r="BM2282">
        <v>5.4073835624041457</v>
      </c>
      <c r="BN2282">
        <v>0.92598988662095838</v>
      </c>
      <c r="BO2282">
        <v>1.6441856787124549</v>
      </c>
      <c r="BP2282">
        <v>1.060473786190044E-3</v>
      </c>
      <c r="BQ2282">
        <v>0.87774751560725139</v>
      </c>
      <c r="BR2282">
        <v>6925.6461142242779</v>
      </c>
      <c r="BS2282" s="96">
        <v>561.9905803808424</v>
      </c>
      <c r="BT2282" s="96">
        <v>547.30164806771427</v>
      </c>
      <c r="BU2282">
        <v>5.4073835624041457</v>
      </c>
      <c r="BV2282" s="60" t="str">
        <f t="shared" si="290"/>
        <v>Starlink</v>
      </c>
      <c r="BW2282" s="30" t="s">
        <v>192</v>
      </c>
      <c r="BX2282" s="96">
        <v>3.3</v>
      </c>
      <c r="BY2282" s="16">
        <v>0.2</v>
      </c>
      <c r="BZ2282" s="96">
        <v>9</v>
      </c>
      <c r="CA2282" s="96">
        <v>25.52</v>
      </c>
      <c r="CB2282" s="96">
        <v>1.1950000000000001</v>
      </c>
      <c r="CC2282" s="96">
        <v>14.9102735294118</v>
      </c>
      <c r="CD2282" s="96">
        <v>0.2</v>
      </c>
      <c r="CE2282" s="96">
        <v>2.8</v>
      </c>
      <c r="CF2282" s="31">
        <v>9</v>
      </c>
      <c r="CG2282" s="30">
        <v>260</v>
      </c>
      <c r="CH2282" s="96">
        <v>260</v>
      </c>
      <c r="CI2282" s="96">
        <v>220</v>
      </c>
      <c r="CJ2282" s="96">
        <f>Population!$CG2282-Population!$CI2282</f>
        <v>40</v>
      </c>
      <c r="CK2282" s="118">
        <f>_xlfn.DAYS(Entries!$AY$2,Population!H2282)</f>
        <v>166</v>
      </c>
      <c r="CL2282" s="118">
        <f t="shared" si="291"/>
        <v>1825</v>
      </c>
      <c r="CM2282" s="117">
        <f>Entries!$AY$5</f>
        <v>0.15</v>
      </c>
      <c r="CN2282" s="117">
        <f t="shared" si="293"/>
        <v>0.15384615384615385</v>
      </c>
      <c r="CO2282" s="119">
        <f t="shared" si="292"/>
        <v>0.92268493150684927</v>
      </c>
      <c r="CP2282" s="30" t="s">
        <v>5654</v>
      </c>
      <c r="CQ2282" s="96">
        <v>4</v>
      </c>
      <c r="CR2282" s="96" t="s">
        <v>95</v>
      </c>
      <c r="CS2282" s="96"/>
      <c r="CT2282" s="31"/>
      <c r="CU2282" s="30" t="s">
        <v>5655</v>
      </c>
      <c r="CV2282" s="96" t="s">
        <v>5651</v>
      </c>
      <c r="CW2282" s="96" t="s">
        <v>157</v>
      </c>
      <c r="CX2282" s="96" t="s">
        <v>5652</v>
      </c>
      <c r="CY2282" s="96" t="s">
        <v>107</v>
      </c>
      <c r="CZ2282" s="96" t="s">
        <v>755</v>
      </c>
      <c r="DA2282" s="31"/>
      <c r="DB2282" s="17" t="s">
        <v>15463</v>
      </c>
      <c r="DC2282" s="17" t="s">
        <v>15500</v>
      </c>
      <c r="DD2282" s="17">
        <v>1</v>
      </c>
      <c r="DE2282" s="17" t="s">
        <v>15500</v>
      </c>
      <c r="DF2282" s="17" t="s">
        <v>15500</v>
      </c>
      <c r="DG2282" s="23" t="s">
        <v>11174</v>
      </c>
      <c r="DH2282" s="145"/>
    </row>
    <row r="2283" spans="1:112" s="17" customFormat="1" x14ac:dyDescent="0.25">
      <c r="A2283" s="32" t="s">
        <v>8196</v>
      </c>
      <c r="B2283" s="98">
        <v>1</v>
      </c>
      <c r="C2283" s="149" t="s">
        <v>11188</v>
      </c>
      <c r="D2283" s="98" t="s">
        <v>5649</v>
      </c>
      <c r="E2283" s="98">
        <v>46763</v>
      </c>
      <c r="F2283" s="98" t="s">
        <v>8197</v>
      </c>
      <c r="G2283" s="33">
        <v>65041</v>
      </c>
      <c r="H2283" s="44">
        <v>44128</v>
      </c>
      <c r="I2283" s="98" t="s">
        <v>221</v>
      </c>
      <c r="J2283" s="98"/>
      <c r="K2283" s="98"/>
      <c r="L2283" s="98" t="s">
        <v>285</v>
      </c>
      <c r="M2283" t="s">
        <v>156</v>
      </c>
      <c r="N2283" s="98" t="s">
        <v>156</v>
      </c>
      <c r="O2283" t="s">
        <v>157</v>
      </c>
      <c r="P2283" s="64" t="str">
        <f>VLOOKUP(N2283,Entries!J:K,2,FALSE)</f>
        <v>UNITED STATES OF AMERICA</v>
      </c>
      <c r="Q2283" s="38" t="s">
        <v>5651</v>
      </c>
      <c r="R2283" s="32" t="s">
        <v>5651</v>
      </c>
      <c r="S2283" s="98" t="s">
        <v>156</v>
      </c>
      <c r="T2283" t="s">
        <v>157</v>
      </c>
      <c r="U2283" s="39" t="s">
        <v>159</v>
      </c>
      <c r="V2283" s="33" t="s">
        <v>159</v>
      </c>
      <c r="W2283" s="64">
        <f>IF(VLOOKUP(R2283,Entries!N:P,3,FALSE)=V2283,1,VLOOKUP(R2283,Entries!N:P,3,FALSE))</f>
        <v>1</v>
      </c>
      <c r="X2283"/>
      <c r="Y2283"/>
      <c r="Z2283" s="98"/>
      <c r="AA2283" s="98"/>
      <c r="AB2283" s="98"/>
      <c r="AC2283" s="99" t="s">
        <v>5652</v>
      </c>
      <c r="AD2283" s="98" t="s">
        <v>263</v>
      </c>
      <c r="AE2283" s="98" t="s">
        <v>263</v>
      </c>
      <c r="AF2283" s="98" t="s">
        <v>263</v>
      </c>
      <c r="AG2283" s="98" t="s">
        <v>11136</v>
      </c>
      <c r="AH2283" s="98"/>
      <c r="AI2283" s="98"/>
      <c r="AJ2283" s="98">
        <v>5</v>
      </c>
      <c r="AK2283" s="98" t="s">
        <v>95</v>
      </c>
      <c r="AL2283" s="98"/>
      <c r="AM2283" s="33"/>
      <c r="AN2283" s="32" t="s">
        <v>133</v>
      </c>
      <c r="AO2283" s="98" t="s">
        <v>134</v>
      </c>
      <c r="AP2283" s="33" t="s">
        <v>160</v>
      </c>
      <c r="AQ2283">
        <v>21104.2387485</v>
      </c>
      <c r="AR2283" t="s">
        <v>14243</v>
      </c>
      <c r="AS2283" t="s">
        <v>11225</v>
      </c>
      <c r="AT2283" t="s">
        <v>15011</v>
      </c>
      <c r="AU2283">
        <v>53.054699999999997</v>
      </c>
      <c r="AV2283" s="98">
        <v>0.92597900601333327</v>
      </c>
      <c r="AW2283">
        <v>94.25</v>
      </c>
      <c r="AX2283" s="98">
        <v>1.6449724777777779</v>
      </c>
      <c r="AY2283">
        <v>2.4000000000000001E-5</v>
      </c>
      <c r="AZ2283">
        <v>80.067099999999996</v>
      </c>
      <c r="BA2283" s="98">
        <v>1.3974342267955555</v>
      </c>
      <c r="BB2283">
        <v>280.03449999999998</v>
      </c>
      <c r="BC2283" s="98">
        <v>4.8875230273555559</v>
      </c>
      <c r="BD2283">
        <v>15.064027279999999</v>
      </c>
      <c r="BE2283" s="96">
        <f t="shared" si="287"/>
        <v>6925.3411575413711</v>
      </c>
      <c r="BF2283" s="96">
        <f t="shared" si="288"/>
        <v>554.5073657291523</v>
      </c>
      <c r="BG2283" s="96">
        <f t="shared" si="289"/>
        <v>554.17494935358991</v>
      </c>
      <c r="BH2283">
        <v>6931.7139016347392</v>
      </c>
      <c r="BI2283">
        <v>1.1918755018870989E-3</v>
      </c>
      <c r="BJ2283">
        <v>0.9263100103908628</v>
      </c>
      <c r="BK2283">
        <v>1.6449728199557121</v>
      </c>
      <c r="BL2283">
        <v>0.83941179557268719</v>
      </c>
      <c r="BM2283">
        <v>5.4455465013210329</v>
      </c>
      <c r="BN2283">
        <v>0.92597941469683287</v>
      </c>
      <c r="BO2283">
        <v>1.644972821882424</v>
      </c>
      <c r="BP2283">
        <v>9.8214006855936505E-4</v>
      </c>
      <c r="BQ2283">
        <v>0.83941179557268719</v>
      </c>
      <c r="BR2283">
        <v>6925.6220239437071</v>
      </c>
      <c r="BS2283" s="96">
        <v>561.42395483311975</v>
      </c>
      <c r="BT2283" s="96">
        <v>547.82009305429528</v>
      </c>
      <c r="BU2283">
        <v>5.4455465013210329</v>
      </c>
      <c r="BV2283" s="65" t="str">
        <f t="shared" si="290"/>
        <v>Starlink</v>
      </c>
      <c r="BW2283" s="32" t="s">
        <v>192</v>
      </c>
      <c r="BX2283" s="98">
        <v>3.3</v>
      </c>
      <c r="BY2283" s="21">
        <v>0.2</v>
      </c>
      <c r="BZ2283" s="98">
        <v>9</v>
      </c>
      <c r="CA2283" s="98">
        <v>25.52</v>
      </c>
      <c r="CB2283" s="98">
        <v>1.1950000000000001</v>
      </c>
      <c r="CC2283" s="98">
        <v>14.9102735294118</v>
      </c>
      <c r="CD2283" s="98">
        <v>0.2</v>
      </c>
      <c r="CE2283" s="98">
        <v>2.8</v>
      </c>
      <c r="CF2283" s="33">
        <v>9</v>
      </c>
      <c r="CG2283" s="32">
        <v>260</v>
      </c>
      <c r="CH2283" s="98">
        <v>260</v>
      </c>
      <c r="CI2283" s="98">
        <v>220</v>
      </c>
      <c r="CJ2283" s="98">
        <f>Population!$CG2283-Population!$CI2283</f>
        <v>40</v>
      </c>
      <c r="CK2283" s="120">
        <f>_xlfn.DAYS(Entries!$AY$2,Population!H2283)</f>
        <v>166</v>
      </c>
      <c r="CL2283" s="120">
        <f t="shared" si="291"/>
        <v>1825</v>
      </c>
      <c r="CM2283" s="122">
        <f>Entries!$AY$5</f>
        <v>0.15</v>
      </c>
      <c r="CN2283" s="122">
        <f t="shared" si="293"/>
        <v>0.15384615384615385</v>
      </c>
      <c r="CO2283" s="121">
        <f t="shared" si="292"/>
        <v>0.92268493150684927</v>
      </c>
      <c r="CP2283" s="32" t="s">
        <v>5654</v>
      </c>
      <c r="CQ2283" s="98">
        <v>4</v>
      </c>
      <c r="CR2283" s="98" t="s">
        <v>95</v>
      </c>
      <c r="CS2283" s="98"/>
      <c r="CT2283" s="33"/>
      <c r="CU2283" s="32" t="s">
        <v>5655</v>
      </c>
      <c r="CV2283" s="98" t="s">
        <v>5651</v>
      </c>
      <c r="CW2283" s="98" t="s">
        <v>157</v>
      </c>
      <c r="CX2283" s="98" t="s">
        <v>5652</v>
      </c>
      <c r="CY2283" s="98" t="s">
        <v>107</v>
      </c>
      <c r="CZ2283" s="98" t="s">
        <v>755</v>
      </c>
      <c r="DA2283" s="33"/>
      <c r="DB2283" s="17" t="s">
        <v>15463</v>
      </c>
      <c r="DC2283" s="17" t="s">
        <v>15500</v>
      </c>
      <c r="DD2283" s="17">
        <v>1</v>
      </c>
      <c r="DE2283" s="17" t="s">
        <v>15500</v>
      </c>
      <c r="DF2283" s="17" t="s">
        <v>15500</v>
      </c>
      <c r="DG2283" s="23" t="s">
        <v>11174</v>
      </c>
      <c r="DH2283" s="145"/>
    </row>
    <row r="2284" spans="1:112" s="17" customFormat="1" x14ac:dyDescent="0.25">
      <c r="A2284" s="30" t="s">
        <v>8199</v>
      </c>
      <c r="B2284" s="96">
        <v>1</v>
      </c>
      <c r="C2284" s="152" t="s">
        <v>11188</v>
      </c>
      <c r="D2284" s="96" t="s">
        <v>5649</v>
      </c>
      <c r="E2284" s="96">
        <v>46764</v>
      </c>
      <c r="F2284" s="96" t="s">
        <v>8200</v>
      </c>
      <c r="G2284" s="31">
        <v>65042</v>
      </c>
      <c r="H2284" s="43">
        <v>44128</v>
      </c>
      <c r="I2284" s="96" t="s">
        <v>221</v>
      </c>
      <c r="J2284" s="96"/>
      <c r="K2284" s="96"/>
      <c r="L2284" s="96" t="s">
        <v>285</v>
      </c>
      <c r="M2284" s="124" t="s">
        <v>156</v>
      </c>
      <c r="N2284" s="96" t="s">
        <v>156</v>
      </c>
      <c r="O2284" s="124" t="s">
        <v>157</v>
      </c>
      <c r="P2284" s="96" t="str">
        <f>VLOOKUP(N2284,Entries!J:K,2,FALSE)</f>
        <v>UNITED STATES OF AMERICA</v>
      </c>
      <c r="Q2284" s="123" t="s">
        <v>5651</v>
      </c>
      <c r="R2284" s="30" t="s">
        <v>5651</v>
      </c>
      <c r="S2284" s="96" t="s">
        <v>156</v>
      </c>
      <c r="T2284" s="124" t="s">
        <v>157</v>
      </c>
      <c r="U2284" s="125" t="s">
        <v>159</v>
      </c>
      <c r="V2284" s="31" t="s">
        <v>159</v>
      </c>
      <c r="W2284" s="64">
        <f>IF(VLOOKUP(R2284,Entries!N:P,3,FALSE)=V2284,1,VLOOKUP(R2284,Entries!N:P,3,FALSE))</f>
        <v>1</v>
      </c>
      <c r="X2284" s="124"/>
      <c r="Y2284" s="124"/>
      <c r="Z2284" s="96"/>
      <c r="AA2284" s="96"/>
      <c r="AB2284" s="96"/>
      <c r="AC2284" s="97" t="s">
        <v>5652</v>
      </c>
      <c r="AD2284" s="96" t="s">
        <v>263</v>
      </c>
      <c r="AE2284" s="96" t="s">
        <v>263</v>
      </c>
      <c r="AF2284" s="96" t="s">
        <v>263</v>
      </c>
      <c r="AG2284" s="96" t="s">
        <v>11136</v>
      </c>
      <c r="AH2284" s="96"/>
      <c r="AI2284" s="96"/>
      <c r="AJ2284" s="96">
        <v>5</v>
      </c>
      <c r="AK2284" s="96" t="s">
        <v>95</v>
      </c>
      <c r="AL2284" s="96"/>
      <c r="AM2284" s="31"/>
      <c r="AN2284" s="30" t="s">
        <v>133</v>
      </c>
      <c r="AO2284" s="96" t="s">
        <v>134</v>
      </c>
      <c r="AP2284" s="31" t="s">
        <v>160</v>
      </c>
      <c r="AQ2284">
        <v>21104.3530063</v>
      </c>
      <c r="AR2284" t="s">
        <v>14672</v>
      </c>
      <c r="AS2284" t="s">
        <v>11225</v>
      </c>
      <c r="AT2284" t="s">
        <v>15012</v>
      </c>
      <c r="AU2284">
        <v>53.057200000000002</v>
      </c>
      <c r="AV2284" s="96">
        <v>0.92602263923555561</v>
      </c>
      <c r="AW2284">
        <v>93.760499999999993</v>
      </c>
      <c r="AX2284" s="96">
        <v>1.6364290928666665</v>
      </c>
      <c r="AY2284">
        <v>4.49E-5</v>
      </c>
      <c r="AZ2284">
        <v>54.108199999999997</v>
      </c>
      <c r="BA2284" s="96">
        <v>0.94436604585777784</v>
      </c>
      <c r="BB2284">
        <v>305.9948</v>
      </c>
      <c r="BC2284" s="96">
        <v>5.3406156428977782</v>
      </c>
      <c r="BD2284">
        <v>15.064065899999999</v>
      </c>
      <c r="BE2284" s="96">
        <f t="shared" si="287"/>
        <v>6925.3293211269856</v>
      </c>
      <c r="BF2284" s="96">
        <f t="shared" si="288"/>
        <v>554.6402684135046</v>
      </c>
      <c r="BG2284" s="96">
        <f t="shared" si="289"/>
        <v>554.01837384046667</v>
      </c>
      <c r="BH2284">
        <v>6931.7022576247273</v>
      </c>
      <c r="BI2284">
        <v>1.216200225485453E-3</v>
      </c>
      <c r="BJ2284">
        <v>0.92635363646766034</v>
      </c>
      <c r="BK2284">
        <v>1.6364294324162301</v>
      </c>
      <c r="BL2284">
        <v>0.83286757641215114</v>
      </c>
      <c r="BM2284">
        <v>5.4521151863491628</v>
      </c>
      <c r="BN2284">
        <v>0.92602304787904799</v>
      </c>
      <c r="BO2284">
        <v>1.636429435250256</v>
      </c>
      <c r="BP2284">
        <v>9.9387948992987686E-4</v>
      </c>
      <c r="BQ2284">
        <v>0.83286757641215114</v>
      </c>
      <c r="BR2284">
        <v>6925.6097879167546</v>
      </c>
      <c r="BS2284" s="96">
        <v>561.49300944022252</v>
      </c>
      <c r="BT2284" s="96">
        <v>547.7265663932867</v>
      </c>
      <c r="BU2284">
        <v>5.4521151863491628</v>
      </c>
      <c r="BV2284" s="60" t="str">
        <f t="shared" si="290"/>
        <v>Starlink</v>
      </c>
      <c r="BW2284" s="30" t="s">
        <v>192</v>
      </c>
      <c r="BX2284" s="96">
        <v>3.3</v>
      </c>
      <c r="BY2284" s="16">
        <v>0.2</v>
      </c>
      <c r="BZ2284" s="96">
        <v>9</v>
      </c>
      <c r="CA2284" s="96">
        <v>25.52</v>
      </c>
      <c r="CB2284" s="96">
        <v>1.1950000000000001</v>
      </c>
      <c r="CC2284" s="96">
        <v>14.9102735294118</v>
      </c>
      <c r="CD2284" s="96">
        <v>0.2</v>
      </c>
      <c r="CE2284" s="96">
        <v>2.8</v>
      </c>
      <c r="CF2284" s="31">
        <v>9</v>
      </c>
      <c r="CG2284" s="30">
        <v>260</v>
      </c>
      <c r="CH2284" s="96">
        <v>260</v>
      </c>
      <c r="CI2284" s="96">
        <v>220</v>
      </c>
      <c r="CJ2284" s="96">
        <f>Population!$CG2284-Population!$CI2284</f>
        <v>40</v>
      </c>
      <c r="CK2284" s="118">
        <f>_xlfn.DAYS(Entries!$AY$2,Population!H2284)</f>
        <v>166</v>
      </c>
      <c r="CL2284" s="118">
        <f t="shared" si="291"/>
        <v>1825</v>
      </c>
      <c r="CM2284" s="117">
        <f>Entries!$AY$5</f>
        <v>0.15</v>
      </c>
      <c r="CN2284" s="117">
        <f t="shared" si="293"/>
        <v>0.15384615384615385</v>
      </c>
      <c r="CO2284" s="119">
        <f t="shared" si="292"/>
        <v>0.92268493150684927</v>
      </c>
      <c r="CP2284" s="30" t="s">
        <v>5654</v>
      </c>
      <c r="CQ2284" s="96">
        <v>4</v>
      </c>
      <c r="CR2284" s="96" t="s">
        <v>95</v>
      </c>
      <c r="CS2284" s="96"/>
      <c r="CT2284" s="31"/>
      <c r="CU2284" s="30" t="s">
        <v>5655</v>
      </c>
      <c r="CV2284" s="96" t="s">
        <v>5651</v>
      </c>
      <c r="CW2284" s="96" t="s">
        <v>157</v>
      </c>
      <c r="CX2284" s="96" t="s">
        <v>5652</v>
      </c>
      <c r="CY2284" s="96" t="s">
        <v>107</v>
      </c>
      <c r="CZ2284" s="96" t="s">
        <v>755</v>
      </c>
      <c r="DA2284" s="31"/>
      <c r="DB2284" s="17" t="s">
        <v>15463</v>
      </c>
      <c r="DC2284" s="17" t="s">
        <v>15500</v>
      </c>
      <c r="DD2284" s="17">
        <v>1</v>
      </c>
      <c r="DE2284" s="17" t="s">
        <v>15500</v>
      </c>
      <c r="DF2284" s="17" t="s">
        <v>15500</v>
      </c>
      <c r="DG2284" s="23" t="s">
        <v>11174</v>
      </c>
      <c r="DH2284" s="145"/>
    </row>
    <row r="2285" spans="1:112" s="17" customFormat="1" x14ac:dyDescent="0.25">
      <c r="A2285" s="32" t="s">
        <v>8202</v>
      </c>
      <c r="B2285" s="98">
        <v>1</v>
      </c>
      <c r="C2285" s="149" t="s">
        <v>11188</v>
      </c>
      <c r="D2285" s="98" t="s">
        <v>5649</v>
      </c>
      <c r="E2285" s="98">
        <v>46746</v>
      </c>
      <c r="F2285" s="98" t="s">
        <v>8203</v>
      </c>
      <c r="G2285" s="33">
        <v>65024</v>
      </c>
      <c r="H2285" s="44">
        <v>44128</v>
      </c>
      <c r="I2285" s="98" t="s">
        <v>221</v>
      </c>
      <c r="J2285" s="98"/>
      <c r="K2285" s="98"/>
      <c r="L2285" s="98" t="s">
        <v>285</v>
      </c>
      <c r="M2285" t="s">
        <v>156</v>
      </c>
      <c r="N2285" s="98" t="s">
        <v>156</v>
      </c>
      <c r="O2285" t="s">
        <v>157</v>
      </c>
      <c r="P2285" s="64" t="str">
        <f>VLOOKUP(N2285,Entries!J:K,2,FALSE)</f>
        <v>UNITED STATES OF AMERICA</v>
      </c>
      <c r="Q2285" s="38" t="s">
        <v>5651</v>
      </c>
      <c r="R2285" s="32" t="s">
        <v>5651</v>
      </c>
      <c r="S2285" s="98" t="s">
        <v>156</v>
      </c>
      <c r="T2285" t="s">
        <v>157</v>
      </c>
      <c r="U2285" s="39" t="s">
        <v>159</v>
      </c>
      <c r="V2285" s="33" t="s">
        <v>159</v>
      </c>
      <c r="W2285" s="64">
        <f>IF(VLOOKUP(R2285,Entries!N:P,3,FALSE)=V2285,1,VLOOKUP(R2285,Entries!N:P,3,FALSE))</f>
        <v>1</v>
      </c>
      <c r="X2285"/>
      <c r="Y2285"/>
      <c r="Z2285" s="98"/>
      <c r="AA2285" s="98"/>
      <c r="AB2285" s="98"/>
      <c r="AC2285" s="99" t="s">
        <v>5652</v>
      </c>
      <c r="AD2285" s="98" t="s">
        <v>263</v>
      </c>
      <c r="AE2285" s="98" t="s">
        <v>263</v>
      </c>
      <c r="AF2285" s="98" t="s">
        <v>263</v>
      </c>
      <c r="AG2285" s="98" t="s">
        <v>11136</v>
      </c>
      <c r="AH2285" s="98"/>
      <c r="AI2285" s="98"/>
      <c r="AJ2285" s="98">
        <v>5</v>
      </c>
      <c r="AK2285" s="98" t="s">
        <v>95</v>
      </c>
      <c r="AL2285" s="98"/>
      <c r="AM2285" s="33"/>
      <c r="AN2285" s="32" t="s">
        <v>133</v>
      </c>
      <c r="AO2285" s="98" t="s">
        <v>134</v>
      </c>
      <c r="AP2285" s="33" t="s">
        <v>160</v>
      </c>
      <c r="AQ2285">
        <v>21104.323064730001</v>
      </c>
      <c r="AR2285" t="s">
        <v>13237</v>
      </c>
      <c r="AS2285" t="s">
        <v>11225</v>
      </c>
      <c r="AT2285" t="s">
        <v>11374</v>
      </c>
      <c r="AU2285">
        <v>53.055</v>
      </c>
      <c r="AV2285" s="98">
        <v>0.92598424199999996</v>
      </c>
      <c r="AW2285">
        <v>78.874499999999998</v>
      </c>
      <c r="AX2285" s="98">
        <v>1.3766194344666667</v>
      </c>
      <c r="AY2285">
        <v>5.13E-5</v>
      </c>
      <c r="AZ2285">
        <v>72.163399999999996</v>
      </c>
      <c r="BA2285" s="98">
        <v>1.2594886674044443</v>
      </c>
      <c r="BB2285">
        <v>287.94110000000001</v>
      </c>
      <c r="BC2285" s="98">
        <v>5.0255192012844452</v>
      </c>
      <c r="BD2285">
        <v>15.064047110000001</v>
      </c>
      <c r="BE2285" s="96">
        <f t="shared" si="287"/>
        <v>6925.3350799561404</v>
      </c>
      <c r="BF2285" s="96">
        <f t="shared" si="288"/>
        <v>554.69034964574166</v>
      </c>
      <c r="BG2285" s="96">
        <f t="shared" si="289"/>
        <v>553.97981026653906</v>
      </c>
      <c r="BH2285">
        <v>6931.707924545296</v>
      </c>
      <c r="BI2285">
        <v>1.218395139578197E-3</v>
      </c>
      <c r="BJ2285">
        <v>0.92631524599338677</v>
      </c>
      <c r="BK2285">
        <v>1.3766197210248079</v>
      </c>
      <c r="BL2285">
        <v>0.84616192292824932</v>
      </c>
      <c r="BM2285">
        <v>5.4388469997530438</v>
      </c>
      <c r="BN2285">
        <v>0.92598465067183189</v>
      </c>
      <c r="BO2285">
        <v>1.3766197228211501</v>
      </c>
      <c r="BP2285">
        <v>1.0048043262487359E-3</v>
      </c>
      <c r="BQ2285">
        <v>0.84616192292824932</v>
      </c>
      <c r="BR2285">
        <v>6925.6158984396279</v>
      </c>
      <c r="BS2285" s="96">
        <v>561.57478725631699</v>
      </c>
      <c r="BT2285" s="96">
        <v>547.65700962293886</v>
      </c>
      <c r="BU2285">
        <v>5.4388469997530438</v>
      </c>
      <c r="BV2285" s="65" t="str">
        <f t="shared" si="290"/>
        <v>Starlink</v>
      </c>
      <c r="BW2285" s="32" t="s">
        <v>192</v>
      </c>
      <c r="BX2285" s="98">
        <v>3.3</v>
      </c>
      <c r="BY2285" s="21">
        <v>0.2</v>
      </c>
      <c r="BZ2285" s="98">
        <v>9</v>
      </c>
      <c r="CA2285" s="98">
        <v>25.52</v>
      </c>
      <c r="CB2285" s="98">
        <v>1.1950000000000001</v>
      </c>
      <c r="CC2285" s="98">
        <v>14.9102735294118</v>
      </c>
      <c r="CD2285" s="98">
        <v>0.2</v>
      </c>
      <c r="CE2285" s="98">
        <v>2.8</v>
      </c>
      <c r="CF2285" s="33">
        <v>9</v>
      </c>
      <c r="CG2285" s="32">
        <v>260</v>
      </c>
      <c r="CH2285" s="98">
        <v>260</v>
      </c>
      <c r="CI2285" s="98">
        <v>220</v>
      </c>
      <c r="CJ2285" s="98">
        <f>Population!$CG2285-Population!$CI2285</f>
        <v>40</v>
      </c>
      <c r="CK2285" s="120">
        <f>_xlfn.DAYS(Entries!$AY$2,Population!H2285)</f>
        <v>166</v>
      </c>
      <c r="CL2285" s="120">
        <f t="shared" si="291"/>
        <v>1825</v>
      </c>
      <c r="CM2285" s="122">
        <f>Entries!$AY$5</f>
        <v>0.15</v>
      </c>
      <c r="CN2285" s="122">
        <f t="shared" si="293"/>
        <v>0.15384615384615385</v>
      </c>
      <c r="CO2285" s="121">
        <f t="shared" si="292"/>
        <v>0.92268493150684927</v>
      </c>
      <c r="CP2285" s="32" t="s">
        <v>5654</v>
      </c>
      <c r="CQ2285" s="98">
        <v>4</v>
      </c>
      <c r="CR2285" s="98" t="s">
        <v>95</v>
      </c>
      <c r="CS2285" s="98"/>
      <c r="CT2285" s="33"/>
      <c r="CU2285" s="32" t="s">
        <v>5655</v>
      </c>
      <c r="CV2285" s="98" t="s">
        <v>5651</v>
      </c>
      <c r="CW2285" s="98" t="s">
        <v>157</v>
      </c>
      <c r="CX2285" s="98" t="s">
        <v>5652</v>
      </c>
      <c r="CY2285" s="98" t="s">
        <v>107</v>
      </c>
      <c r="CZ2285" s="98" t="s">
        <v>755</v>
      </c>
      <c r="DA2285" s="33"/>
      <c r="DB2285" s="17" t="s">
        <v>15463</v>
      </c>
      <c r="DC2285" s="17" t="s">
        <v>15500</v>
      </c>
      <c r="DD2285" s="17">
        <v>1</v>
      </c>
      <c r="DE2285" s="17" t="s">
        <v>15500</v>
      </c>
      <c r="DF2285" s="17" t="s">
        <v>15500</v>
      </c>
      <c r="DG2285" s="23" t="s">
        <v>11174</v>
      </c>
      <c r="DH2285" s="145"/>
    </row>
    <row r="2286" spans="1:112" s="17" customFormat="1" x14ac:dyDescent="0.25">
      <c r="A2286" s="30" t="s">
        <v>8205</v>
      </c>
      <c r="B2286" s="96">
        <v>1</v>
      </c>
      <c r="C2286" s="152" t="s">
        <v>11188</v>
      </c>
      <c r="D2286" s="96" t="s">
        <v>5649</v>
      </c>
      <c r="E2286" s="96">
        <v>46765</v>
      </c>
      <c r="F2286" s="96" t="s">
        <v>8206</v>
      </c>
      <c r="G2286" s="31">
        <v>65043</v>
      </c>
      <c r="H2286" s="43">
        <v>44128</v>
      </c>
      <c r="I2286" s="96" t="s">
        <v>221</v>
      </c>
      <c r="J2286" s="96"/>
      <c r="K2286" s="96"/>
      <c r="L2286" s="96" t="s">
        <v>285</v>
      </c>
      <c r="M2286" s="124" t="s">
        <v>156</v>
      </c>
      <c r="N2286" s="96" t="s">
        <v>156</v>
      </c>
      <c r="O2286" s="124" t="s">
        <v>157</v>
      </c>
      <c r="P2286" s="96" t="str">
        <f>VLOOKUP(N2286,Entries!J:K,2,FALSE)</f>
        <v>UNITED STATES OF AMERICA</v>
      </c>
      <c r="Q2286" s="123" t="s">
        <v>5651</v>
      </c>
      <c r="R2286" s="30" t="s">
        <v>5651</v>
      </c>
      <c r="S2286" s="96" t="s">
        <v>156</v>
      </c>
      <c r="T2286" s="124" t="s">
        <v>157</v>
      </c>
      <c r="U2286" s="125" t="s">
        <v>159</v>
      </c>
      <c r="V2286" s="31" t="s">
        <v>159</v>
      </c>
      <c r="W2286" s="64">
        <f>IF(VLOOKUP(R2286,Entries!N:P,3,FALSE)=V2286,1,VLOOKUP(R2286,Entries!N:P,3,FALSE))</f>
        <v>1</v>
      </c>
      <c r="X2286" s="124"/>
      <c r="Y2286" s="124"/>
      <c r="Z2286" s="96"/>
      <c r="AA2286" s="96"/>
      <c r="AB2286" s="96"/>
      <c r="AC2286" s="97" t="s">
        <v>5652</v>
      </c>
      <c r="AD2286" s="96" t="s">
        <v>263</v>
      </c>
      <c r="AE2286" s="96" t="s">
        <v>263</v>
      </c>
      <c r="AF2286" s="96" t="s">
        <v>263</v>
      </c>
      <c r="AG2286" s="96" t="s">
        <v>11136</v>
      </c>
      <c r="AH2286" s="96"/>
      <c r="AI2286" s="96"/>
      <c r="AJ2286" s="96">
        <v>5</v>
      </c>
      <c r="AK2286" s="96" t="s">
        <v>95</v>
      </c>
      <c r="AL2286" s="96"/>
      <c r="AM2286" s="31"/>
      <c r="AN2286" s="30" t="s">
        <v>133</v>
      </c>
      <c r="AO2286" s="96" t="s">
        <v>134</v>
      </c>
      <c r="AP2286" s="31" t="s">
        <v>160</v>
      </c>
      <c r="AQ2286">
        <v>21104.275614130001</v>
      </c>
      <c r="AR2286" t="s">
        <v>12518</v>
      </c>
      <c r="AS2286" t="s">
        <v>11225</v>
      </c>
      <c r="AT2286" t="s">
        <v>15013</v>
      </c>
      <c r="AU2286">
        <v>53.052199999999999</v>
      </c>
      <c r="AV2286" s="96">
        <v>0.92593537279111104</v>
      </c>
      <c r="AW2286">
        <v>94.0959</v>
      </c>
      <c r="AX2286" s="96">
        <v>1.64228292596</v>
      </c>
      <c r="AY2286">
        <v>1.02E-4</v>
      </c>
      <c r="AZ2286">
        <v>66.339699999999993</v>
      </c>
      <c r="BA2286" s="96">
        <v>1.1578459489022221</v>
      </c>
      <c r="BB2286">
        <v>293.76990000000001</v>
      </c>
      <c r="BC2286" s="96">
        <v>5.1272509315600008</v>
      </c>
      <c r="BD2286">
        <v>15.06386586</v>
      </c>
      <c r="BE2286" s="96">
        <f t="shared" si="287"/>
        <v>6925.3906307458301</v>
      </c>
      <c r="BF2286" s="96">
        <f t="shared" si="288"/>
        <v>555.09702059016672</v>
      </c>
      <c r="BG2286" s="96">
        <f t="shared" si="289"/>
        <v>553.68424090149347</v>
      </c>
      <c r="BH2286">
        <v>6931.7636302281808</v>
      </c>
      <c r="BI2286">
        <v>1.268554947592482E-3</v>
      </c>
      <c r="BJ2286">
        <v>0.92626638081772006</v>
      </c>
      <c r="BK2286">
        <v>1.6422832677744259</v>
      </c>
      <c r="BL2286">
        <v>0.85454526712475354</v>
      </c>
      <c r="BM2286">
        <v>5.4305526943981546</v>
      </c>
      <c r="BN2286">
        <v>0.92593578150046729</v>
      </c>
      <c r="BO2286">
        <v>1.642283269724947</v>
      </c>
      <c r="BP2286">
        <v>1.045701161232497E-3</v>
      </c>
      <c r="BQ2286">
        <v>0.85454526712475354</v>
      </c>
      <c r="BR2286">
        <v>6925.6718948616672</v>
      </c>
      <c r="BS2286" s="96">
        <v>561.91407800443994</v>
      </c>
      <c r="BT2286" s="96">
        <v>547.42971171889531</v>
      </c>
      <c r="BU2286">
        <v>5.4305526943981546</v>
      </c>
      <c r="BV2286" s="60" t="str">
        <f t="shared" si="290"/>
        <v>Starlink</v>
      </c>
      <c r="BW2286" s="30" t="s">
        <v>192</v>
      </c>
      <c r="BX2286" s="96">
        <v>3.3</v>
      </c>
      <c r="BY2286" s="16">
        <v>0.2</v>
      </c>
      <c r="BZ2286" s="96">
        <v>9</v>
      </c>
      <c r="CA2286" s="96">
        <v>25.52</v>
      </c>
      <c r="CB2286" s="96">
        <v>1.1950000000000001</v>
      </c>
      <c r="CC2286" s="96">
        <v>14.9102735294118</v>
      </c>
      <c r="CD2286" s="96">
        <v>0.2</v>
      </c>
      <c r="CE2286" s="96">
        <v>2.8</v>
      </c>
      <c r="CF2286" s="31">
        <v>9</v>
      </c>
      <c r="CG2286" s="30">
        <v>260</v>
      </c>
      <c r="CH2286" s="96">
        <v>260</v>
      </c>
      <c r="CI2286" s="96">
        <v>220</v>
      </c>
      <c r="CJ2286" s="96">
        <f>Population!$CG2286-Population!$CI2286</f>
        <v>40</v>
      </c>
      <c r="CK2286" s="118">
        <f>_xlfn.DAYS(Entries!$AY$2,Population!H2286)</f>
        <v>166</v>
      </c>
      <c r="CL2286" s="118">
        <f t="shared" si="291"/>
        <v>1825</v>
      </c>
      <c r="CM2286" s="117">
        <f>Entries!$AY$5</f>
        <v>0.15</v>
      </c>
      <c r="CN2286" s="117">
        <f t="shared" si="293"/>
        <v>0.15384615384615385</v>
      </c>
      <c r="CO2286" s="119">
        <f t="shared" si="292"/>
        <v>0.92268493150684927</v>
      </c>
      <c r="CP2286" s="30" t="s">
        <v>5654</v>
      </c>
      <c r="CQ2286" s="96">
        <v>4</v>
      </c>
      <c r="CR2286" s="96" t="s">
        <v>95</v>
      </c>
      <c r="CS2286" s="96"/>
      <c r="CT2286" s="31"/>
      <c r="CU2286" s="30" t="s">
        <v>5655</v>
      </c>
      <c r="CV2286" s="96" t="s">
        <v>5651</v>
      </c>
      <c r="CW2286" s="96" t="s">
        <v>157</v>
      </c>
      <c r="CX2286" s="96" t="s">
        <v>5652</v>
      </c>
      <c r="CY2286" s="96" t="s">
        <v>107</v>
      </c>
      <c r="CZ2286" s="96" t="s">
        <v>755</v>
      </c>
      <c r="DA2286" s="31"/>
      <c r="DB2286" s="17" t="s">
        <v>15463</v>
      </c>
      <c r="DC2286" s="17" t="s">
        <v>15500</v>
      </c>
      <c r="DD2286" s="17">
        <v>1</v>
      </c>
      <c r="DE2286" s="17" t="s">
        <v>15500</v>
      </c>
      <c r="DF2286" s="17" t="s">
        <v>15500</v>
      </c>
      <c r="DG2286" s="23" t="s">
        <v>11174</v>
      </c>
      <c r="DH2286" s="145"/>
    </row>
    <row r="2287" spans="1:112" s="17" customFormat="1" x14ac:dyDescent="0.25">
      <c r="A2287" s="32" t="s">
        <v>8208</v>
      </c>
      <c r="B2287" s="98">
        <v>1</v>
      </c>
      <c r="C2287" s="149" t="s">
        <v>11188</v>
      </c>
      <c r="D2287" s="98" t="s">
        <v>5649</v>
      </c>
      <c r="E2287" s="98">
        <v>47177</v>
      </c>
      <c r="F2287" s="98" t="s">
        <v>8209</v>
      </c>
      <c r="G2287" s="33">
        <v>65545</v>
      </c>
      <c r="H2287" s="44">
        <v>44159</v>
      </c>
      <c r="I2287" s="98" t="s">
        <v>221</v>
      </c>
      <c r="J2287" s="98"/>
      <c r="K2287" s="98"/>
      <c r="L2287" s="98" t="s">
        <v>285</v>
      </c>
      <c r="M2287" t="s">
        <v>156</v>
      </c>
      <c r="N2287" s="98" t="s">
        <v>156</v>
      </c>
      <c r="O2287" t="s">
        <v>157</v>
      </c>
      <c r="P2287" s="64" t="str">
        <f>VLOOKUP(N2287,Entries!J:K,2,FALSE)</f>
        <v>UNITED STATES OF AMERICA</v>
      </c>
      <c r="Q2287" s="38" t="s">
        <v>5651</v>
      </c>
      <c r="R2287" s="32" t="s">
        <v>5651</v>
      </c>
      <c r="S2287" s="98" t="s">
        <v>156</v>
      </c>
      <c r="T2287" t="s">
        <v>157</v>
      </c>
      <c r="U2287" s="39" t="s">
        <v>159</v>
      </c>
      <c r="V2287" s="33" t="s">
        <v>159</v>
      </c>
      <c r="W2287" s="64">
        <f>IF(VLOOKUP(R2287,Entries!N:P,3,FALSE)=V2287,1,VLOOKUP(R2287,Entries!N:P,3,FALSE))</f>
        <v>1</v>
      </c>
      <c r="X2287"/>
      <c r="Y2287"/>
      <c r="Z2287" s="98"/>
      <c r="AA2287" s="98"/>
      <c r="AB2287" s="98"/>
      <c r="AC2287" s="99" t="s">
        <v>5652</v>
      </c>
      <c r="AD2287" s="98" t="s">
        <v>263</v>
      </c>
      <c r="AE2287" s="98" t="s">
        <v>263</v>
      </c>
      <c r="AF2287" s="98" t="s">
        <v>263</v>
      </c>
      <c r="AG2287" s="98" t="s">
        <v>11136</v>
      </c>
      <c r="AH2287" s="98"/>
      <c r="AI2287" s="98"/>
      <c r="AJ2287" s="98">
        <v>5</v>
      </c>
      <c r="AK2287" s="98" t="s">
        <v>95</v>
      </c>
      <c r="AL2287" s="98"/>
      <c r="AM2287" s="33"/>
      <c r="AN2287" s="32" t="s">
        <v>133</v>
      </c>
      <c r="AO2287" s="98" t="s">
        <v>134</v>
      </c>
      <c r="AP2287" s="33" t="s">
        <v>160</v>
      </c>
      <c r="AQ2287">
        <v>21104.583344909999</v>
      </c>
      <c r="AR2287" t="s">
        <v>15014</v>
      </c>
      <c r="AS2287" t="s">
        <v>11225</v>
      </c>
      <c r="AT2287" t="s">
        <v>15015</v>
      </c>
      <c r="AU2287">
        <v>53.055700000000002</v>
      </c>
      <c r="AV2287" s="98">
        <v>0.9259964593022223</v>
      </c>
      <c r="AW2287">
        <v>47.722700000000003</v>
      </c>
      <c r="AX2287" s="98">
        <v>0.83291806965777793</v>
      </c>
      <c r="AY2287">
        <v>2.4240000000000001E-4</v>
      </c>
      <c r="AZ2287">
        <v>64.885999999999996</v>
      </c>
      <c r="BA2287" s="98">
        <v>1.1324741028444443</v>
      </c>
      <c r="BB2287">
        <v>212.49449999999999</v>
      </c>
      <c r="BC2287" s="98">
        <v>3.7087278958000001</v>
      </c>
      <c r="BD2287">
        <v>15.06410574</v>
      </c>
      <c r="BE2287" s="96">
        <f t="shared" si="287"/>
        <v>6925.317110855025</v>
      </c>
      <c r="BF2287" s="96">
        <f t="shared" si="288"/>
        <v>555.99580772269655</v>
      </c>
      <c r="BG2287" s="96">
        <f t="shared" si="289"/>
        <v>552.63841398735349</v>
      </c>
      <c r="BH2287">
        <v>6919.7102296070698</v>
      </c>
      <c r="BI2287">
        <v>1.7185575389176691E-3</v>
      </c>
      <c r="BJ2287">
        <v>0.92567667772163753</v>
      </c>
      <c r="BK2287">
        <v>0.832813167363047</v>
      </c>
      <c r="BL2287">
        <v>1.6023955192728769</v>
      </c>
      <c r="BM2287">
        <v>3.2387032068610222</v>
      </c>
      <c r="BN2287">
        <v>0.92599644273992654</v>
      </c>
      <c r="BO2287">
        <v>0.8329181742999997</v>
      </c>
      <c r="BP2287">
        <v>1.1648220443322751E-3</v>
      </c>
      <c r="BQ2287">
        <v>1.6023955192728769</v>
      </c>
      <c r="BR2287">
        <v>6925.5899802162421</v>
      </c>
      <c r="BS2287" s="96">
        <v>562.65706009520545</v>
      </c>
      <c r="BT2287" s="96">
        <v>546.52290033727877</v>
      </c>
      <c r="BU2287">
        <v>3.2387032068610222</v>
      </c>
      <c r="BV2287" s="65" t="str">
        <f t="shared" si="290"/>
        <v>Starlink</v>
      </c>
      <c r="BW2287" s="32" t="s">
        <v>192</v>
      </c>
      <c r="BX2287" s="98">
        <v>3.3</v>
      </c>
      <c r="BY2287" s="21">
        <v>0.2</v>
      </c>
      <c r="BZ2287" s="98">
        <v>9</v>
      </c>
      <c r="CA2287" s="98">
        <v>25.52</v>
      </c>
      <c r="CB2287" s="98">
        <v>1.1950000000000001</v>
      </c>
      <c r="CC2287" s="98">
        <v>14.9102735294118</v>
      </c>
      <c r="CD2287" s="98">
        <v>0.2</v>
      </c>
      <c r="CE2287" s="98">
        <v>2.8</v>
      </c>
      <c r="CF2287" s="33">
        <v>9</v>
      </c>
      <c r="CG2287" s="32">
        <v>260</v>
      </c>
      <c r="CH2287" s="98">
        <v>260</v>
      </c>
      <c r="CI2287" s="98">
        <v>220</v>
      </c>
      <c r="CJ2287" s="98">
        <f>Population!$CG2287-Population!$CI2287</f>
        <v>40</v>
      </c>
      <c r="CK2287" s="120">
        <f>_xlfn.DAYS(Entries!$AY$2,Population!H2287)</f>
        <v>135</v>
      </c>
      <c r="CL2287" s="120">
        <f t="shared" si="291"/>
        <v>1825</v>
      </c>
      <c r="CM2287" s="122">
        <f>Entries!$AY$5</f>
        <v>0.15</v>
      </c>
      <c r="CN2287" s="122">
        <f t="shared" si="293"/>
        <v>0.15384615384615385</v>
      </c>
      <c r="CO2287" s="121">
        <f t="shared" si="292"/>
        <v>0.93712328767123287</v>
      </c>
      <c r="CP2287" s="32" t="s">
        <v>5654</v>
      </c>
      <c r="CQ2287" s="98">
        <v>4</v>
      </c>
      <c r="CR2287" s="98" t="s">
        <v>95</v>
      </c>
      <c r="CS2287" s="98"/>
      <c r="CT2287" s="33"/>
      <c r="CU2287" s="32" t="s">
        <v>5655</v>
      </c>
      <c r="CV2287" s="98" t="s">
        <v>5651</v>
      </c>
      <c r="CW2287" s="98" t="s">
        <v>157</v>
      </c>
      <c r="CX2287" s="98" t="s">
        <v>5652</v>
      </c>
      <c r="CY2287" s="98" t="s">
        <v>107</v>
      </c>
      <c r="CZ2287" s="98" t="s">
        <v>755</v>
      </c>
      <c r="DA2287" s="33"/>
      <c r="DB2287" s="17" t="s">
        <v>15463</v>
      </c>
      <c r="DC2287" s="17" t="s">
        <v>15500</v>
      </c>
      <c r="DD2287" s="17">
        <v>1</v>
      </c>
      <c r="DE2287" s="17" t="s">
        <v>15500</v>
      </c>
      <c r="DF2287" s="17" t="s">
        <v>15500</v>
      </c>
      <c r="DG2287" s="23" t="s">
        <v>11174</v>
      </c>
      <c r="DH2287" s="145"/>
    </row>
    <row r="2288" spans="1:112" s="17" customFormat="1" x14ac:dyDescent="0.25">
      <c r="A2288" s="30" t="s">
        <v>8211</v>
      </c>
      <c r="B2288" s="96">
        <v>1</v>
      </c>
      <c r="C2288" s="152" t="s">
        <v>11188</v>
      </c>
      <c r="D2288" s="96" t="s">
        <v>5649</v>
      </c>
      <c r="E2288" s="96">
        <v>46747</v>
      </c>
      <c r="F2288" s="96" t="s">
        <v>8212</v>
      </c>
      <c r="G2288" s="31">
        <v>65025</v>
      </c>
      <c r="H2288" s="43">
        <v>44128</v>
      </c>
      <c r="I2288" s="96" t="s">
        <v>221</v>
      </c>
      <c r="J2288" s="96"/>
      <c r="K2288" s="96"/>
      <c r="L2288" s="96" t="s">
        <v>285</v>
      </c>
      <c r="M2288" s="124" t="s">
        <v>156</v>
      </c>
      <c r="N2288" s="96" t="s">
        <v>156</v>
      </c>
      <c r="O2288" s="124" t="s">
        <v>157</v>
      </c>
      <c r="P2288" s="96" t="str">
        <f>VLOOKUP(N2288,Entries!J:K,2,FALSE)</f>
        <v>UNITED STATES OF AMERICA</v>
      </c>
      <c r="Q2288" s="123" t="s">
        <v>5651</v>
      </c>
      <c r="R2288" s="30" t="s">
        <v>5651</v>
      </c>
      <c r="S2288" s="96" t="s">
        <v>156</v>
      </c>
      <c r="T2288" s="124" t="s">
        <v>157</v>
      </c>
      <c r="U2288" s="125" t="s">
        <v>159</v>
      </c>
      <c r="V2288" s="31" t="s">
        <v>159</v>
      </c>
      <c r="W2288" s="64">
        <f>IF(VLOOKUP(R2288,Entries!N:P,3,FALSE)=V2288,1,VLOOKUP(R2288,Entries!N:P,3,FALSE))</f>
        <v>1</v>
      </c>
      <c r="X2288" s="124"/>
      <c r="Y2288" s="124"/>
      <c r="Z2288" s="96"/>
      <c r="AA2288" s="96"/>
      <c r="AB2288" s="96"/>
      <c r="AC2288" s="97" t="s">
        <v>5652</v>
      </c>
      <c r="AD2288" s="96" t="s">
        <v>263</v>
      </c>
      <c r="AE2288" s="96" t="s">
        <v>263</v>
      </c>
      <c r="AF2288" s="96" t="s">
        <v>263</v>
      </c>
      <c r="AG2288" s="96" t="s">
        <v>11136</v>
      </c>
      <c r="AH2288" s="96"/>
      <c r="AI2288" s="96"/>
      <c r="AJ2288" s="96">
        <v>5</v>
      </c>
      <c r="AK2288" s="96" t="s">
        <v>95</v>
      </c>
      <c r="AL2288" s="96"/>
      <c r="AM2288" s="31"/>
      <c r="AN2288" s="30" t="s">
        <v>133</v>
      </c>
      <c r="AO2288" s="96" t="s">
        <v>134</v>
      </c>
      <c r="AP2288" s="31" t="s">
        <v>160</v>
      </c>
      <c r="AQ2288">
        <v>21104.304634740001</v>
      </c>
      <c r="AR2288" t="s">
        <v>15016</v>
      </c>
      <c r="AS2288" t="s">
        <v>11225</v>
      </c>
      <c r="AT2288" t="s">
        <v>15017</v>
      </c>
      <c r="AU2288">
        <v>53.056100000000001</v>
      </c>
      <c r="AV2288" s="96">
        <v>0.92600344061777784</v>
      </c>
      <c r="AW2288">
        <v>78.977199999999996</v>
      </c>
      <c r="AX2288" s="96">
        <v>1.3784118872355555</v>
      </c>
      <c r="AY2288">
        <v>7.2600000000000003E-5</v>
      </c>
      <c r="AZ2288">
        <v>69.034300000000002</v>
      </c>
      <c r="BA2288" s="96">
        <v>1.2048755811422223</v>
      </c>
      <c r="BB2288">
        <v>291.07240000000002</v>
      </c>
      <c r="BC2288" s="96">
        <v>5.0801706847822228</v>
      </c>
      <c r="BD2288">
        <v>15.063955760000001</v>
      </c>
      <c r="BE2288" s="96">
        <f t="shared" si="287"/>
        <v>6925.3630774149033</v>
      </c>
      <c r="BF2288" s="96">
        <f t="shared" si="288"/>
        <v>554.8658587743239</v>
      </c>
      <c r="BG2288" s="96">
        <f t="shared" si="289"/>
        <v>553.86029605548265</v>
      </c>
      <c r="BH2288">
        <v>6931.7359805209371</v>
      </c>
      <c r="BI2288">
        <v>1.2394035001571119E-3</v>
      </c>
      <c r="BJ2288">
        <v>0.92633443831188655</v>
      </c>
      <c r="BK2288">
        <v>1.378412174573971</v>
      </c>
      <c r="BL2288">
        <v>0.85012367165753666</v>
      </c>
      <c r="BM2288">
        <v>5.4349236595280672</v>
      </c>
      <c r="BN2288">
        <v>0.92600384926182866</v>
      </c>
      <c r="BO2288">
        <v>1.378412176014058</v>
      </c>
      <c r="BP2288">
        <v>1.022084517646453E-3</v>
      </c>
      <c r="BQ2288">
        <v>0.85012367165753666</v>
      </c>
      <c r="BR2288">
        <v>6925.6437186272706</v>
      </c>
      <c r="BS2288" s="96">
        <v>561.7223118468155</v>
      </c>
      <c r="BT2288" s="96">
        <v>547.56512540772655</v>
      </c>
      <c r="BU2288">
        <v>5.4349236595280672</v>
      </c>
      <c r="BV2288" s="60" t="str">
        <f t="shared" si="290"/>
        <v>Starlink</v>
      </c>
      <c r="BW2288" s="30" t="s">
        <v>192</v>
      </c>
      <c r="BX2288" s="96">
        <v>3.3</v>
      </c>
      <c r="BY2288" s="16">
        <v>0.2</v>
      </c>
      <c r="BZ2288" s="96">
        <v>9</v>
      </c>
      <c r="CA2288" s="96">
        <v>25.52</v>
      </c>
      <c r="CB2288" s="96">
        <v>1.1950000000000001</v>
      </c>
      <c r="CC2288" s="96">
        <v>14.9102735294118</v>
      </c>
      <c r="CD2288" s="96">
        <v>0.2</v>
      </c>
      <c r="CE2288" s="96">
        <v>2.8</v>
      </c>
      <c r="CF2288" s="31">
        <v>9</v>
      </c>
      <c r="CG2288" s="30">
        <v>260</v>
      </c>
      <c r="CH2288" s="96">
        <v>260</v>
      </c>
      <c r="CI2288" s="96">
        <v>220</v>
      </c>
      <c r="CJ2288" s="96">
        <f>Population!$CG2288-Population!$CI2288</f>
        <v>40</v>
      </c>
      <c r="CK2288" s="118">
        <f>_xlfn.DAYS(Entries!$AY$2,Population!H2288)</f>
        <v>166</v>
      </c>
      <c r="CL2288" s="118">
        <f t="shared" si="291"/>
        <v>1825</v>
      </c>
      <c r="CM2288" s="117">
        <f>Entries!$AY$5</f>
        <v>0.15</v>
      </c>
      <c r="CN2288" s="117">
        <f t="shared" si="293"/>
        <v>0.15384615384615385</v>
      </c>
      <c r="CO2288" s="119">
        <f t="shared" si="292"/>
        <v>0.92268493150684927</v>
      </c>
      <c r="CP2288" s="30" t="s">
        <v>5654</v>
      </c>
      <c r="CQ2288" s="96">
        <v>4</v>
      </c>
      <c r="CR2288" s="96" t="s">
        <v>95</v>
      </c>
      <c r="CS2288" s="96"/>
      <c r="CT2288" s="31"/>
      <c r="CU2288" s="30" t="s">
        <v>5655</v>
      </c>
      <c r="CV2288" s="96" t="s">
        <v>5651</v>
      </c>
      <c r="CW2288" s="96" t="s">
        <v>157</v>
      </c>
      <c r="CX2288" s="96" t="s">
        <v>5652</v>
      </c>
      <c r="CY2288" s="96" t="s">
        <v>107</v>
      </c>
      <c r="CZ2288" s="96" t="s">
        <v>755</v>
      </c>
      <c r="DA2288" s="31"/>
      <c r="DB2288" s="17" t="s">
        <v>15463</v>
      </c>
      <c r="DC2288" s="17" t="s">
        <v>15500</v>
      </c>
      <c r="DD2288" s="17">
        <v>1</v>
      </c>
      <c r="DE2288" s="17" t="s">
        <v>15500</v>
      </c>
      <c r="DF2288" s="17" t="s">
        <v>15500</v>
      </c>
      <c r="DG2288" s="23" t="s">
        <v>11174</v>
      </c>
      <c r="DH2288" s="145"/>
    </row>
    <row r="2289" spans="1:112" s="17" customFormat="1" x14ac:dyDescent="0.25">
      <c r="A2289" s="32" t="s">
        <v>8214</v>
      </c>
      <c r="B2289" s="98">
        <v>1</v>
      </c>
      <c r="C2289" s="149" t="s">
        <v>11188</v>
      </c>
      <c r="D2289" s="98" t="s">
        <v>5649</v>
      </c>
      <c r="E2289" s="98">
        <v>46748</v>
      </c>
      <c r="F2289" s="98" t="s">
        <v>8215</v>
      </c>
      <c r="G2289" s="33">
        <v>65026</v>
      </c>
      <c r="H2289" s="44">
        <v>44128</v>
      </c>
      <c r="I2289" s="98" t="s">
        <v>221</v>
      </c>
      <c r="J2289" s="98"/>
      <c r="K2289" s="98"/>
      <c r="L2289" s="98" t="s">
        <v>285</v>
      </c>
      <c r="M2289" t="s">
        <v>156</v>
      </c>
      <c r="N2289" s="98" t="s">
        <v>156</v>
      </c>
      <c r="O2289" t="s">
        <v>157</v>
      </c>
      <c r="P2289" s="64" t="str">
        <f>VLOOKUP(N2289,Entries!J:K,2,FALSE)</f>
        <v>UNITED STATES OF AMERICA</v>
      </c>
      <c r="Q2289" s="38" t="s">
        <v>5651</v>
      </c>
      <c r="R2289" s="32" t="s">
        <v>5651</v>
      </c>
      <c r="S2289" s="98" t="s">
        <v>156</v>
      </c>
      <c r="T2289" t="s">
        <v>157</v>
      </c>
      <c r="U2289" s="39" t="s">
        <v>159</v>
      </c>
      <c r="V2289" s="33" t="s">
        <v>159</v>
      </c>
      <c r="W2289" s="64">
        <f>IF(VLOOKUP(R2289,Entries!N:P,3,FALSE)=V2289,1,VLOOKUP(R2289,Entries!N:P,3,FALSE))</f>
        <v>1</v>
      </c>
      <c r="X2289"/>
      <c r="Y2289"/>
      <c r="Z2289" s="98"/>
      <c r="AA2289" s="98"/>
      <c r="AB2289" s="98"/>
      <c r="AC2289" s="99" t="s">
        <v>5652</v>
      </c>
      <c r="AD2289" s="98" t="s">
        <v>263</v>
      </c>
      <c r="AE2289" s="98" t="s">
        <v>263</v>
      </c>
      <c r="AF2289" s="98" t="s">
        <v>263</v>
      </c>
      <c r="AG2289" s="98" t="s">
        <v>11136</v>
      </c>
      <c r="AH2289" s="98"/>
      <c r="AI2289" s="98"/>
      <c r="AJ2289" s="98">
        <v>5</v>
      </c>
      <c r="AK2289" s="98" t="s">
        <v>95</v>
      </c>
      <c r="AL2289" s="98"/>
      <c r="AM2289" s="33"/>
      <c r="AN2289" s="32" t="s">
        <v>133</v>
      </c>
      <c r="AO2289" s="98" t="s">
        <v>134</v>
      </c>
      <c r="AP2289" s="33" t="s">
        <v>160</v>
      </c>
      <c r="AQ2289">
        <v>21104.311999959999</v>
      </c>
      <c r="AR2289" t="s">
        <v>14707</v>
      </c>
      <c r="AS2289" t="s">
        <v>11225</v>
      </c>
      <c r="AT2289" t="s">
        <v>15018</v>
      </c>
      <c r="AU2289">
        <v>53.0565</v>
      </c>
      <c r="AV2289" s="98">
        <v>0.92601042193333327</v>
      </c>
      <c r="AW2289">
        <v>78.936800000000005</v>
      </c>
      <c r="AX2289" s="98">
        <v>1.3777067743644447</v>
      </c>
      <c r="AY2289">
        <v>4.5580000000000002E-4</v>
      </c>
      <c r="AZ2289">
        <v>148.20259999999999</v>
      </c>
      <c r="BA2289" s="98">
        <v>2.5866227918844444</v>
      </c>
      <c r="BB2289">
        <v>211.9239</v>
      </c>
      <c r="BC2289" s="98">
        <v>3.69876904916</v>
      </c>
      <c r="BD2289">
        <v>15.063963559999999</v>
      </c>
      <c r="BE2289" s="96">
        <f t="shared" si="287"/>
        <v>6925.360686816246</v>
      </c>
      <c r="BF2289" s="96">
        <f t="shared" si="288"/>
        <v>557.51726621729631</v>
      </c>
      <c r="BG2289" s="96">
        <f t="shared" si="289"/>
        <v>551.20410741519481</v>
      </c>
      <c r="BH2289">
        <v>6931.7302291449496</v>
      </c>
      <c r="BI2289">
        <v>1.175450479756857E-3</v>
      </c>
      <c r="BJ2289">
        <v>0.92634141885990962</v>
      </c>
      <c r="BK2289">
        <v>1.3777070611156821</v>
      </c>
      <c r="BL2289">
        <v>1.219583501088082</v>
      </c>
      <c r="BM2289">
        <v>5.0658086829791458</v>
      </c>
      <c r="BN2289">
        <v>0.92601083031803211</v>
      </c>
      <c r="BO2289">
        <v>1.377707063216983</v>
      </c>
      <c r="BP2289">
        <v>1.2415915019171021E-3</v>
      </c>
      <c r="BQ2289">
        <v>1.219583501088082</v>
      </c>
      <c r="BR2289">
        <v>6925.6412616378429</v>
      </c>
      <c r="BS2289" s="96">
        <v>563.24007897361844</v>
      </c>
      <c r="BT2289" s="96">
        <v>546.04244430206745</v>
      </c>
      <c r="BU2289">
        <v>5.0658086829791458</v>
      </c>
      <c r="BV2289" s="65" t="str">
        <f t="shared" si="290"/>
        <v>Starlink</v>
      </c>
      <c r="BW2289" s="32" t="s">
        <v>192</v>
      </c>
      <c r="BX2289" s="98">
        <v>3.3</v>
      </c>
      <c r="BY2289" s="21">
        <v>0.2</v>
      </c>
      <c r="BZ2289" s="98">
        <v>9</v>
      </c>
      <c r="CA2289" s="98">
        <v>25.52</v>
      </c>
      <c r="CB2289" s="98">
        <v>1.1950000000000001</v>
      </c>
      <c r="CC2289" s="98">
        <v>14.9102735294118</v>
      </c>
      <c r="CD2289" s="98">
        <v>0.2</v>
      </c>
      <c r="CE2289" s="98">
        <v>2.8</v>
      </c>
      <c r="CF2289" s="33">
        <v>9</v>
      </c>
      <c r="CG2289" s="32">
        <v>260</v>
      </c>
      <c r="CH2289" s="98">
        <v>260</v>
      </c>
      <c r="CI2289" s="98">
        <v>220</v>
      </c>
      <c r="CJ2289" s="98">
        <f>Population!$CG2289-Population!$CI2289</f>
        <v>40</v>
      </c>
      <c r="CK2289" s="120">
        <f>_xlfn.DAYS(Entries!$AY$2,Population!H2289)</f>
        <v>166</v>
      </c>
      <c r="CL2289" s="120">
        <f t="shared" si="291"/>
        <v>1825</v>
      </c>
      <c r="CM2289" s="122">
        <f>Entries!$AY$5</f>
        <v>0.15</v>
      </c>
      <c r="CN2289" s="122">
        <f t="shared" si="293"/>
        <v>0.15384615384615385</v>
      </c>
      <c r="CO2289" s="121">
        <f t="shared" si="292"/>
        <v>0.92268493150684927</v>
      </c>
      <c r="CP2289" s="32" t="s">
        <v>5654</v>
      </c>
      <c r="CQ2289" s="98">
        <v>4</v>
      </c>
      <c r="CR2289" s="98" t="s">
        <v>95</v>
      </c>
      <c r="CS2289" s="98"/>
      <c r="CT2289" s="33"/>
      <c r="CU2289" s="32" t="s">
        <v>5655</v>
      </c>
      <c r="CV2289" s="98" t="s">
        <v>5651</v>
      </c>
      <c r="CW2289" s="98" t="s">
        <v>157</v>
      </c>
      <c r="CX2289" s="98" t="s">
        <v>5652</v>
      </c>
      <c r="CY2289" s="98" t="s">
        <v>107</v>
      </c>
      <c r="CZ2289" s="98" t="s">
        <v>755</v>
      </c>
      <c r="DA2289" s="33"/>
      <c r="DB2289" s="17" t="s">
        <v>15463</v>
      </c>
      <c r="DC2289" s="17" t="s">
        <v>15500</v>
      </c>
      <c r="DD2289" s="17">
        <v>1</v>
      </c>
      <c r="DE2289" s="17" t="s">
        <v>15500</v>
      </c>
      <c r="DF2289" s="17" t="s">
        <v>15500</v>
      </c>
      <c r="DG2289" s="23" t="s">
        <v>11174</v>
      </c>
      <c r="DH2289" s="145"/>
    </row>
    <row r="2290" spans="1:112" s="17" customFormat="1" x14ac:dyDescent="0.25">
      <c r="A2290" s="30" t="s">
        <v>8217</v>
      </c>
      <c r="B2290" s="96">
        <v>1</v>
      </c>
      <c r="C2290" s="152" t="s">
        <v>11188</v>
      </c>
      <c r="D2290" s="96" t="s">
        <v>5649</v>
      </c>
      <c r="E2290" s="96">
        <v>46749</v>
      </c>
      <c r="F2290" s="96" t="s">
        <v>8218</v>
      </c>
      <c r="G2290" s="31">
        <v>65027</v>
      </c>
      <c r="H2290" s="43">
        <v>44128</v>
      </c>
      <c r="I2290" s="96" t="s">
        <v>221</v>
      </c>
      <c r="J2290" s="96"/>
      <c r="K2290" s="96"/>
      <c r="L2290" s="96" t="s">
        <v>285</v>
      </c>
      <c r="M2290" s="124" t="s">
        <v>156</v>
      </c>
      <c r="N2290" s="96" t="s">
        <v>156</v>
      </c>
      <c r="O2290" s="124" t="s">
        <v>157</v>
      </c>
      <c r="P2290" s="96" t="str">
        <f>VLOOKUP(N2290,Entries!J:K,2,FALSE)</f>
        <v>UNITED STATES OF AMERICA</v>
      </c>
      <c r="Q2290" s="123" t="s">
        <v>5651</v>
      </c>
      <c r="R2290" s="30" t="s">
        <v>5651</v>
      </c>
      <c r="S2290" s="96" t="s">
        <v>156</v>
      </c>
      <c r="T2290" s="124" t="s">
        <v>157</v>
      </c>
      <c r="U2290" s="125" t="s">
        <v>159</v>
      </c>
      <c r="V2290" s="31" t="s">
        <v>159</v>
      </c>
      <c r="W2290" s="64">
        <f>IF(VLOOKUP(R2290,Entries!N:P,3,FALSE)=V2290,1,VLOOKUP(R2290,Entries!N:P,3,FALSE))</f>
        <v>1</v>
      </c>
      <c r="X2290" s="124"/>
      <c r="Y2290" s="124"/>
      <c r="Z2290" s="96"/>
      <c r="AA2290" s="96"/>
      <c r="AB2290" s="96"/>
      <c r="AC2290" s="97" t="s">
        <v>5652</v>
      </c>
      <c r="AD2290" s="96" t="s">
        <v>263</v>
      </c>
      <c r="AE2290" s="96" t="s">
        <v>263</v>
      </c>
      <c r="AF2290" s="96" t="s">
        <v>263</v>
      </c>
      <c r="AG2290" s="96" t="s">
        <v>11136</v>
      </c>
      <c r="AH2290" s="96"/>
      <c r="AI2290" s="96"/>
      <c r="AJ2290" s="96">
        <v>5</v>
      </c>
      <c r="AK2290" s="96" t="s">
        <v>95</v>
      </c>
      <c r="AL2290" s="96"/>
      <c r="AM2290" s="31"/>
      <c r="AN2290" s="30" t="s">
        <v>133</v>
      </c>
      <c r="AO2290" s="96" t="s">
        <v>134</v>
      </c>
      <c r="AP2290" s="31" t="s">
        <v>160</v>
      </c>
      <c r="AQ2290">
        <v>21104.319378619999</v>
      </c>
      <c r="AR2290" t="s">
        <v>15019</v>
      </c>
      <c r="AS2290" t="s">
        <v>11225</v>
      </c>
      <c r="AT2290" t="s">
        <v>15020</v>
      </c>
      <c r="AU2290">
        <v>53.055</v>
      </c>
      <c r="AV2290" s="96">
        <v>0.92598424199999996</v>
      </c>
      <c r="AW2290">
        <v>78.895399999999995</v>
      </c>
      <c r="AX2290" s="96">
        <v>1.3769842082044443</v>
      </c>
      <c r="AY2290">
        <v>7.9800000000000002E-5</v>
      </c>
      <c r="AZ2290">
        <v>67.329800000000006</v>
      </c>
      <c r="BA2290" s="96">
        <v>1.1751264502311114</v>
      </c>
      <c r="BB2290">
        <v>292.77760000000001</v>
      </c>
      <c r="BC2290" s="96">
        <v>5.1099320329955562</v>
      </c>
      <c r="BD2290">
        <v>15.063987450000001</v>
      </c>
      <c r="BE2290" s="96">
        <f t="shared" si="287"/>
        <v>6925.3533648544708</v>
      </c>
      <c r="BF2290" s="96">
        <f t="shared" si="288"/>
        <v>554.90600805298618</v>
      </c>
      <c r="BG2290" s="96">
        <f t="shared" si="289"/>
        <v>553.80072165595539</v>
      </c>
      <c r="BH2290">
        <v>6931.7263157834186</v>
      </c>
      <c r="BI2290">
        <v>1.24695399421642E-3</v>
      </c>
      <c r="BJ2290">
        <v>0.92631524427744172</v>
      </c>
      <c r="BK2290">
        <v>1.3769844957197821</v>
      </c>
      <c r="BL2290">
        <v>0.85031809725662699</v>
      </c>
      <c r="BM2290">
        <v>5.4347414576083706</v>
      </c>
      <c r="BN2290">
        <v>0.92598465066394087</v>
      </c>
      <c r="BO2290">
        <v>1.376984496714214</v>
      </c>
      <c r="BP2290">
        <v>1.0274773557385011E-3</v>
      </c>
      <c r="BQ2290">
        <v>0.85031809725662699</v>
      </c>
      <c r="BR2290">
        <v>6925.6341824464162</v>
      </c>
      <c r="BS2290" s="96">
        <v>561.75011474300936</v>
      </c>
      <c r="BT2290" s="96">
        <v>547.51825014982387</v>
      </c>
      <c r="BU2290">
        <v>5.4347414576083706</v>
      </c>
      <c r="BV2290" s="60" t="str">
        <f t="shared" si="290"/>
        <v>Starlink</v>
      </c>
      <c r="BW2290" s="30" t="s">
        <v>192</v>
      </c>
      <c r="BX2290" s="96">
        <v>3.3</v>
      </c>
      <c r="BY2290" s="16">
        <v>0.2</v>
      </c>
      <c r="BZ2290" s="96">
        <v>9</v>
      </c>
      <c r="CA2290" s="96">
        <v>25.52</v>
      </c>
      <c r="CB2290" s="96">
        <v>1.1950000000000001</v>
      </c>
      <c r="CC2290" s="96">
        <v>14.9102735294118</v>
      </c>
      <c r="CD2290" s="96">
        <v>0.2</v>
      </c>
      <c r="CE2290" s="96">
        <v>2.8</v>
      </c>
      <c r="CF2290" s="31">
        <v>9</v>
      </c>
      <c r="CG2290" s="30">
        <v>260</v>
      </c>
      <c r="CH2290" s="96">
        <v>260</v>
      </c>
      <c r="CI2290" s="96">
        <v>220</v>
      </c>
      <c r="CJ2290" s="96">
        <f>Population!$CG2290-Population!$CI2290</f>
        <v>40</v>
      </c>
      <c r="CK2290" s="118">
        <f>_xlfn.DAYS(Entries!$AY$2,Population!H2290)</f>
        <v>166</v>
      </c>
      <c r="CL2290" s="118">
        <f t="shared" si="291"/>
        <v>1825</v>
      </c>
      <c r="CM2290" s="117">
        <f>Entries!$AY$5</f>
        <v>0.15</v>
      </c>
      <c r="CN2290" s="117">
        <f t="shared" si="293"/>
        <v>0.15384615384615385</v>
      </c>
      <c r="CO2290" s="119">
        <f t="shared" si="292"/>
        <v>0.92268493150684927</v>
      </c>
      <c r="CP2290" s="30" t="s">
        <v>5654</v>
      </c>
      <c r="CQ2290" s="96">
        <v>4</v>
      </c>
      <c r="CR2290" s="96" t="s">
        <v>95</v>
      </c>
      <c r="CS2290" s="96"/>
      <c r="CT2290" s="31"/>
      <c r="CU2290" s="30" t="s">
        <v>5655</v>
      </c>
      <c r="CV2290" s="96" t="s">
        <v>5651</v>
      </c>
      <c r="CW2290" s="96" t="s">
        <v>157</v>
      </c>
      <c r="CX2290" s="96" t="s">
        <v>5652</v>
      </c>
      <c r="CY2290" s="96" t="s">
        <v>107</v>
      </c>
      <c r="CZ2290" s="96" t="s">
        <v>755</v>
      </c>
      <c r="DA2290" s="31"/>
      <c r="DB2290" s="17" t="s">
        <v>15463</v>
      </c>
      <c r="DC2290" s="17" t="s">
        <v>15500</v>
      </c>
      <c r="DD2290" s="17">
        <v>1</v>
      </c>
      <c r="DE2290" s="17" t="s">
        <v>15500</v>
      </c>
      <c r="DF2290" s="17" t="s">
        <v>15500</v>
      </c>
      <c r="DG2290" s="23" t="s">
        <v>11174</v>
      </c>
      <c r="DH2290" s="145"/>
    </row>
    <row r="2291" spans="1:112" s="17" customFormat="1" x14ac:dyDescent="0.25">
      <c r="A2291" s="32" t="s">
        <v>8220</v>
      </c>
      <c r="B2291" s="98">
        <v>1</v>
      </c>
      <c r="C2291" s="149" t="s">
        <v>11188</v>
      </c>
      <c r="D2291" s="98" t="s">
        <v>5649</v>
      </c>
      <c r="E2291" s="98">
        <v>47178</v>
      </c>
      <c r="F2291" s="98" t="s">
        <v>8221</v>
      </c>
      <c r="G2291" s="33">
        <v>65546</v>
      </c>
      <c r="H2291" s="44">
        <v>44159</v>
      </c>
      <c r="I2291" s="98" t="s">
        <v>221</v>
      </c>
      <c r="J2291" s="98"/>
      <c r="K2291" s="98"/>
      <c r="L2291" s="98" t="s">
        <v>285</v>
      </c>
      <c r="M2291" t="s">
        <v>156</v>
      </c>
      <c r="N2291" s="98" t="s">
        <v>156</v>
      </c>
      <c r="O2291" t="s">
        <v>157</v>
      </c>
      <c r="P2291" s="64" t="str">
        <f>VLOOKUP(N2291,Entries!J:K,2,FALSE)</f>
        <v>UNITED STATES OF AMERICA</v>
      </c>
      <c r="Q2291" s="38" t="s">
        <v>5651</v>
      </c>
      <c r="R2291" s="32" t="s">
        <v>5651</v>
      </c>
      <c r="S2291" s="98" t="s">
        <v>156</v>
      </c>
      <c r="T2291" t="s">
        <v>157</v>
      </c>
      <c r="U2291" s="39" t="s">
        <v>159</v>
      </c>
      <c r="V2291" s="33" t="s">
        <v>159</v>
      </c>
      <c r="W2291" s="64">
        <f>IF(VLOOKUP(R2291,Entries!N:P,3,FALSE)=V2291,1,VLOOKUP(R2291,Entries!N:P,3,FALSE))</f>
        <v>1</v>
      </c>
      <c r="X2291"/>
      <c r="Y2291"/>
      <c r="Z2291" s="98"/>
      <c r="AA2291" s="98"/>
      <c r="AB2291" s="98"/>
      <c r="AC2291" s="99" t="s">
        <v>5652</v>
      </c>
      <c r="AD2291" s="98" t="s">
        <v>263</v>
      </c>
      <c r="AE2291" s="98" t="s">
        <v>263</v>
      </c>
      <c r="AF2291" s="98" t="s">
        <v>263</v>
      </c>
      <c r="AG2291" s="98" t="s">
        <v>11136</v>
      </c>
      <c r="AH2291" s="98"/>
      <c r="AI2291" s="98"/>
      <c r="AJ2291" s="98">
        <v>5</v>
      </c>
      <c r="AK2291" s="98" t="s">
        <v>95</v>
      </c>
      <c r="AL2291" s="98"/>
      <c r="AM2291" s="33"/>
      <c r="AN2291" s="32" t="s">
        <v>133</v>
      </c>
      <c r="AO2291" s="98" t="s">
        <v>134</v>
      </c>
      <c r="AP2291" s="33" t="s">
        <v>160</v>
      </c>
      <c r="AQ2291">
        <v>21104.583344909999</v>
      </c>
      <c r="AR2291" t="s">
        <v>15021</v>
      </c>
      <c r="AS2291" t="s">
        <v>11225</v>
      </c>
      <c r="AT2291" t="s">
        <v>15022</v>
      </c>
      <c r="AU2291">
        <v>53.051900000000003</v>
      </c>
      <c r="AV2291" s="98">
        <v>0.92593013680444458</v>
      </c>
      <c r="AW2291">
        <v>57.721499999999999</v>
      </c>
      <c r="AX2291" s="98">
        <v>1.0074300146000001</v>
      </c>
      <c r="AY2291">
        <v>1.6569999999999999E-4</v>
      </c>
      <c r="AZ2291">
        <v>69.758300000000006</v>
      </c>
      <c r="BA2291" s="98">
        <v>1.217511762297778</v>
      </c>
      <c r="BB2291">
        <v>312.67079999999999</v>
      </c>
      <c r="BC2291" s="98">
        <v>5.4571337995200002</v>
      </c>
      <c r="BD2291">
        <v>15.06394622</v>
      </c>
      <c r="BE2291" s="96">
        <f t="shared" si="287"/>
        <v>6925.3660013037579</v>
      </c>
      <c r="BF2291" s="96">
        <f t="shared" si="288"/>
        <v>555.51353445017321</v>
      </c>
      <c r="BG2291" s="96">
        <f t="shared" si="289"/>
        <v>553.2184681573417</v>
      </c>
      <c r="BH2291">
        <v>6929.9832579830681</v>
      </c>
      <c r="BI2291">
        <v>1.5200548006691649E-3</v>
      </c>
      <c r="BJ2291">
        <v>0.92616568900448848</v>
      </c>
      <c r="BK2291">
        <v>1.007721122289823</v>
      </c>
      <c r="BL2291">
        <v>1.2244518947909231</v>
      </c>
      <c r="BM2291">
        <v>5.4504835222815338</v>
      </c>
      <c r="BN2291">
        <v>0.92593048195103655</v>
      </c>
      <c r="BO2291">
        <v>1.007430416949503</v>
      </c>
      <c r="BP2291">
        <v>1.10292311113163E-3</v>
      </c>
      <c r="BQ2291">
        <v>1.2244518947909231</v>
      </c>
      <c r="BR2291">
        <v>6925.6461395094666</v>
      </c>
      <c r="BS2291" s="96">
        <v>562.28459469625159</v>
      </c>
      <c r="BT2291" s="96">
        <v>547.00768432268251</v>
      </c>
      <c r="BU2291">
        <v>5.4504835222815338</v>
      </c>
      <c r="BV2291" s="65" t="str">
        <f t="shared" si="290"/>
        <v>Starlink</v>
      </c>
      <c r="BW2291" s="32" t="s">
        <v>192</v>
      </c>
      <c r="BX2291" s="98">
        <v>3.3</v>
      </c>
      <c r="BY2291" s="21">
        <v>0.2</v>
      </c>
      <c r="BZ2291" s="98">
        <v>9</v>
      </c>
      <c r="CA2291" s="98">
        <v>25.52</v>
      </c>
      <c r="CB2291" s="98">
        <v>1.1950000000000001</v>
      </c>
      <c r="CC2291" s="98">
        <v>14.9102735294118</v>
      </c>
      <c r="CD2291" s="98">
        <v>0.2</v>
      </c>
      <c r="CE2291" s="98">
        <v>2.8</v>
      </c>
      <c r="CF2291" s="33">
        <v>9</v>
      </c>
      <c r="CG2291" s="32">
        <v>260</v>
      </c>
      <c r="CH2291" s="98">
        <v>260</v>
      </c>
      <c r="CI2291" s="98">
        <v>220</v>
      </c>
      <c r="CJ2291" s="98">
        <f>Population!$CG2291-Population!$CI2291</f>
        <v>40</v>
      </c>
      <c r="CK2291" s="120">
        <f>_xlfn.DAYS(Entries!$AY$2,Population!H2291)</f>
        <v>135</v>
      </c>
      <c r="CL2291" s="120">
        <f t="shared" si="291"/>
        <v>1825</v>
      </c>
      <c r="CM2291" s="122">
        <f>Entries!$AY$5</f>
        <v>0.15</v>
      </c>
      <c r="CN2291" s="122">
        <f t="shared" si="293"/>
        <v>0.15384615384615385</v>
      </c>
      <c r="CO2291" s="121">
        <f t="shared" si="292"/>
        <v>0.93712328767123287</v>
      </c>
      <c r="CP2291" s="32" t="s">
        <v>5654</v>
      </c>
      <c r="CQ2291" s="98">
        <v>4</v>
      </c>
      <c r="CR2291" s="98" t="s">
        <v>95</v>
      </c>
      <c r="CS2291" s="98"/>
      <c r="CT2291" s="33"/>
      <c r="CU2291" s="32" t="s">
        <v>5655</v>
      </c>
      <c r="CV2291" s="98" t="s">
        <v>5651</v>
      </c>
      <c r="CW2291" s="98" t="s">
        <v>157</v>
      </c>
      <c r="CX2291" s="98" t="s">
        <v>5652</v>
      </c>
      <c r="CY2291" s="98" t="s">
        <v>107</v>
      </c>
      <c r="CZ2291" s="98" t="s">
        <v>755</v>
      </c>
      <c r="DA2291" s="33"/>
      <c r="DB2291" s="17" t="s">
        <v>15463</v>
      </c>
      <c r="DC2291" s="17" t="s">
        <v>15500</v>
      </c>
      <c r="DD2291" s="17">
        <v>1</v>
      </c>
      <c r="DE2291" s="17" t="s">
        <v>15500</v>
      </c>
      <c r="DF2291" s="17" t="s">
        <v>15500</v>
      </c>
      <c r="DG2291" s="23" t="s">
        <v>11174</v>
      </c>
      <c r="DH2291" s="145"/>
    </row>
    <row r="2292" spans="1:112" s="17" customFormat="1" x14ac:dyDescent="0.25">
      <c r="A2292" s="30" t="s">
        <v>8223</v>
      </c>
      <c r="B2292" s="96">
        <v>1</v>
      </c>
      <c r="C2292" s="152" t="s">
        <v>11188</v>
      </c>
      <c r="D2292" s="96" t="s">
        <v>5649</v>
      </c>
      <c r="E2292" s="96">
        <v>47179</v>
      </c>
      <c r="F2292" s="96" t="s">
        <v>8224</v>
      </c>
      <c r="G2292" s="31">
        <v>65547</v>
      </c>
      <c r="H2292" s="43">
        <v>44159</v>
      </c>
      <c r="I2292" s="96" t="s">
        <v>221</v>
      </c>
      <c r="J2292" s="96"/>
      <c r="K2292" s="96"/>
      <c r="L2292" s="96" t="s">
        <v>285</v>
      </c>
      <c r="M2292" s="124" t="s">
        <v>156</v>
      </c>
      <c r="N2292" s="96" t="s">
        <v>156</v>
      </c>
      <c r="O2292" s="124" t="s">
        <v>157</v>
      </c>
      <c r="P2292" s="96" t="str">
        <f>VLOOKUP(N2292,Entries!J:K,2,FALSE)</f>
        <v>UNITED STATES OF AMERICA</v>
      </c>
      <c r="Q2292" s="123" t="s">
        <v>5651</v>
      </c>
      <c r="R2292" s="30" t="s">
        <v>5651</v>
      </c>
      <c r="S2292" s="96" t="s">
        <v>156</v>
      </c>
      <c r="T2292" s="124" t="s">
        <v>157</v>
      </c>
      <c r="U2292" s="125" t="s">
        <v>159</v>
      </c>
      <c r="V2292" s="31" t="s">
        <v>159</v>
      </c>
      <c r="W2292" s="64">
        <f>IF(VLOOKUP(R2292,Entries!N:P,3,FALSE)=V2292,1,VLOOKUP(R2292,Entries!N:P,3,FALSE))</f>
        <v>1</v>
      </c>
      <c r="X2292" s="124"/>
      <c r="Y2292" s="124"/>
      <c r="Z2292" s="96"/>
      <c r="AA2292" s="96"/>
      <c r="AB2292" s="96"/>
      <c r="AC2292" s="97" t="s">
        <v>5652</v>
      </c>
      <c r="AD2292" s="96" t="s">
        <v>263</v>
      </c>
      <c r="AE2292" s="96" t="s">
        <v>263</v>
      </c>
      <c r="AF2292" s="96" t="s">
        <v>263</v>
      </c>
      <c r="AG2292" s="96" t="s">
        <v>11136</v>
      </c>
      <c r="AH2292" s="96"/>
      <c r="AI2292" s="96"/>
      <c r="AJ2292" s="96">
        <v>5</v>
      </c>
      <c r="AK2292" s="96" t="s">
        <v>95</v>
      </c>
      <c r="AL2292" s="96"/>
      <c r="AM2292" s="31"/>
      <c r="AN2292" s="30" t="s">
        <v>133</v>
      </c>
      <c r="AO2292" s="96" t="s">
        <v>134</v>
      </c>
      <c r="AP2292" s="31" t="s">
        <v>160</v>
      </c>
      <c r="AQ2292">
        <v>21104.583344909999</v>
      </c>
      <c r="AR2292" t="s">
        <v>15023</v>
      </c>
      <c r="AS2292" t="s">
        <v>11225</v>
      </c>
      <c r="AT2292" t="s">
        <v>15024</v>
      </c>
      <c r="AU2292">
        <v>53.055199999999999</v>
      </c>
      <c r="AV2292" s="96">
        <v>0.92598773265777778</v>
      </c>
      <c r="AW2292">
        <v>67.724599999999995</v>
      </c>
      <c r="AX2292" s="96">
        <v>1.1820170086844444</v>
      </c>
      <c r="AY2292">
        <v>6.7500000000000001E-5</v>
      </c>
      <c r="AZ2292">
        <v>65.767799999999994</v>
      </c>
      <c r="BA2292" s="96">
        <v>1.1478644129866666</v>
      </c>
      <c r="BB2292">
        <v>21.667000000000002</v>
      </c>
      <c r="BC2292" s="96">
        <v>0.37816041035555564</v>
      </c>
      <c r="BD2292">
        <v>15.0642292</v>
      </c>
      <c r="BE2292" s="96">
        <f t="shared" si="287"/>
        <v>6925.2792728390214</v>
      </c>
      <c r="BF2292" s="96">
        <f t="shared" si="288"/>
        <v>554.74672918993838</v>
      </c>
      <c r="BG2292" s="96">
        <f t="shared" si="289"/>
        <v>553.81181648810434</v>
      </c>
      <c r="BH2292">
        <v>6919.4821256754049</v>
      </c>
      <c r="BI2292">
        <v>2.5624265699700731E-4</v>
      </c>
      <c r="BJ2292">
        <v>0.92565843622310606</v>
      </c>
      <c r="BK2292">
        <v>1.182054291612773</v>
      </c>
      <c r="BL2292">
        <v>1.682536861502393</v>
      </c>
      <c r="BM2292">
        <v>6.1267103793958224</v>
      </c>
      <c r="BN2292">
        <v>0.92598770977018285</v>
      </c>
      <c r="BO2292">
        <v>1.1820172803362681</v>
      </c>
      <c r="BP2292">
        <v>1.0166708635866589E-3</v>
      </c>
      <c r="BQ2292">
        <v>1.682536861502393</v>
      </c>
      <c r="BR2292">
        <v>6925.5521172117624</v>
      </c>
      <c r="BS2292" s="96">
        <v>561.59312426358156</v>
      </c>
      <c r="BT2292" s="96">
        <v>547.51111015994229</v>
      </c>
      <c r="BU2292">
        <v>6.1267103793958224</v>
      </c>
      <c r="BV2292" s="60" t="str">
        <f t="shared" si="290"/>
        <v>Starlink</v>
      </c>
      <c r="BW2292" s="30" t="s">
        <v>192</v>
      </c>
      <c r="BX2292" s="96">
        <v>3.3</v>
      </c>
      <c r="BY2292" s="16">
        <v>0.2</v>
      </c>
      <c r="BZ2292" s="96">
        <v>9</v>
      </c>
      <c r="CA2292" s="96">
        <v>25.52</v>
      </c>
      <c r="CB2292" s="96">
        <v>1.1950000000000001</v>
      </c>
      <c r="CC2292" s="96">
        <v>14.9102735294118</v>
      </c>
      <c r="CD2292" s="96">
        <v>0.2</v>
      </c>
      <c r="CE2292" s="96">
        <v>2.8</v>
      </c>
      <c r="CF2292" s="31">
        <v>9</v>
      </c>
      <c r="CG2292" s="30">
        <v>260</v>
      </c>
      <c r="CH2292" s="96">
        <v>260</v>
      </c>
      <c r="CI2292" s="96">
        <v>220</v>
      </c>
      <c r="CJ2292" s="96">
        <f>Population!$CG2292-Population!$CI2292</f>
        <v>40</v>
      </c>
      <c r="CK2292" s="118">
        <f>_xlfn.DAYS(Entries!$AY$2,Population!H2292)</f>
        <v>135</v>
      </c>
      <c r="CL2292" s="118">
        <f t="shared" si="291"/>
        <v>1825</v>
      </c>
      <c r="CM2292" s="117">
        <f>Entries!$AY$5</f>
        <v>0.15</v>
      </c>
      <c r="CN2292" s="117">
        <f t="shared" si="293"/>
        <v>0.15384615384615385</v>
      </c>
      <c r="CO2292" s="119">
        <f t="shared" si="292"/>
        <v>0.93712328767123287</v>
      </c>
      <c r="CP2292" s="30" t="s">
        <v>5654</v>
      </c>
      <c r="CQ2292" s="96">
        <v>4</v>
      </c>
      <c r="CR2292" s="96" t="s">
        <v>95</v>
      </c>
      <c r="CS2292" s="96"/>
      <c r="CT2292" s="31"/>
      <c r="CU2292" s="30" t="s">
        <v>5655</v>
      </c>
      <c r="CV2292" s="96" t="s">
        <v>5651</v>
      </c>
      <c r="CW2292" s="96" t="s">
        <v>157</v>
      </c>
      <c r="CX2292" s="96" t="s">
        <v>5652</v>
      </c>
      <c r="CY2292" s="96" t="s">
        <v>107</v>
      </c>
      <c r="CZ2292" s="96" t="s">
        <v>755</v>
      </c>
      <c r="DA2292" s="31"/>
      <c r="DB2292" s="17" t="s">
        <v>15463</v>
      </c>
      <c r="DC2292" s="17" t="s">
        <v>15500</v>
      </c>
      <c r="DD2292" s="17">
        <v>1</v>
      </c>
      <c r="DE2292" s="17" t="s">
        <v>15500</v>
      </c>
      <c r="DF2292" s="17" t="s">
        <v>15500</v>
      </c>
      <c r="DG2292" s="23" t="s">
        <v>11174</v>
      </c>
      <c r="DH2292" s="145"/>
    </row>
    <row r="2293" spans="1:112" s="17" customFormat="1" x14ac:dyDescent="0.25">
      <c r="A2293" s="32" t="s">
        <v>8226</v>
      </c>
      <c r="B2293" s="98">
        <v>1</v>
      </c>
      <c r="C2293" s="149" t="s">
        <v>11188</v>
      </c>
      <c r="D2293" s="98" t="s">
        <v>5649</v>
      </c>
      <c r="E2293" s="98">
        <v>47180</v>
      </c>
      <c r="F2293" s="98" t="s">
        <v>8227</v>
      </c>
      <c r="G2293" s="33">
        <v>65548</v>
      </c>
      <c r="H2293" s="44">
        <v>44159</v>
      </c>
      <c r="I2293" s="98" t="s">
        <v>221</v>
      </c>
      <c r="J2293" s="98"/>
      <c r="K2293" s="98"/>
      <c r="L2293" s="98" t="s">
        <v>285</v>
      </c>
      <c r="M2293" t="s">
        <v>156</v>
      </c>
      <c r="N2293" s="98" t="s">
        <v>156</v>
      </c>
      <c r="O2293" t="s">
        <v>157</v>
      </c>
      <c r="P2293" s="64" t="str">
        <f>VLOOKUP(N2293,Entries!J:K,2,FALSE)</f>
        <v>UNITED STATES OF AMERICA</v>
      </c>
      <c r="Q2293" s="38" t="s">
        <v>5651</v>
      </c>
      <c r="R2293" s="32" t="s">
        <v>5651</v>
      </c>
      <c r="S2293" s="98" t="s">
        <v>156</v>
      </c>
      <c r="T2293" t="s">
        <v>157</v>
      </c>
      <c r="U2293" s="39" t="s">
        <v>159</v>
      </c>
      <c r="V2293" s="33" t="s">
        <v>159</v>
      </c>
      <c r="W2293" s="64">
        <f>IF(VLOOKUP(R2293,Entries!N:P,3,FALSE)=V2293,1,VLOOKUP(R2293,Entries!N:P,3,FALSE))</f>
        <v>1</v>
      </c>
      <c r="X2293"/>
      <c r="Y2293"/>
      <c r="Z2293" s="98"/>
      <c r="AA2293" s="98"/>
      <c r="AB2293" s="98"/>
      <c r="AC2293" s="99" t="s">
        <v>5652</v>
      </c>
      <c r="AD2293" s="98" t="s">
        <v>263</v>
      </c>
      <c r="AE2293" s="98" t="s">
        <v>263</v>
      </c>
      <c r="AF2293" s="98" t="s">
        <v>263</v>
      </c>
      <c r="AG2293" s="98" t="s">
        <v>11136</v>
      </c>
      <c r="AH2293" s="98"/>
      <c r="AI2293" s="98"/>
      <c r="AJ2293" s="98">
        <v>5</v>
      </c>
      <c r="AK2293" s="98" t="s">
        <v>95</v>
      </c>
      <c r="AL2293" s="98"/>
      <c r="AM2293" s="33"/>
      <c r="AN2293" s="32" t="s">
        <v>133</v>
      </c>
      <c r="AO2293" s="98" t="s">
        <v>134</v>
      </c>
      <c r="AP2293" s="33" t="s">
        <v>160</v>
      </c>
      <c r="AQ2293">
        <v>21104.583344909999</v>
      </c>
      <c r="AR2293" t="s">
        <v>15025</v>
      </c>
      <c r="AS2293" t="s">
        <v>11225</v>
      </c>
      <c r="AT2293" t="s">
        <v>15026</v>
      </c>
      <c r="AU2293">
        <v>53.0548</v>
      </c>
      <c r="AV2293" s="98">
        <v>0.92598075134222235</v>
      </c>
      <c r="AW2293">
        <v>67.727099999999993</v>
      </c>
      <c r="AX2293" s="98">
        <v>1.1820606419066666</v>
      </c>
      <c r="AY2293">
        <v>8.3800000000000004E-5</v>
      </c>
      <c r="AZ2293">
        <v>47.875999999999998</v>
      </c>
      <c r="BA2293" s="98">
        <v>0.83559365884444436</v>
      </c>
      <c r="BB2293">
        <v>59.593600000000002</v>
      </c>
      <c r="BC2293" s="98">
        <v>1.040104316728889</v>
      </c>
      <c r="BD2293">
        <v>15.064026500000001</v>
      </c>
      <c r="BE2293" s="96">
        <f t="shared" si="287"/>
        <v>6925.3413965994596</v>
      </c>
      <c r="BF2293" s="96">
        <f t="shared" si="288"/>
        <v>554.92174020849507</v>
      </c>
      <c r="BG2293" s="96">
        <f t="shared" si="289"/>
        <v>553.76105299042501</v>
      </c>
      <c r="BH2293">
        <v>6920.6237433075676</v>
      </c>
      <c r="BI2293">
        <v>5.9549556455539953E-4</v>
      </c>
      <c r="BJ2293">
        <v>0.92571000958835248</v>
      </c>
      <c r="BK2293">
        <v>1.181823381411615</v>
      </c>
      <c r="BL2293">
        <v>0.87980672175453711</v>
      </c>
      <c r="BM2293">
        <v>0.99565606252044303</v>
      </c>
      <c r="BN2293">
        <v>0.92598076646583927</v>
      </c>
      <c r="BO2293">
        <v>1.182060735026466</v>
      </c>
      <c r="BP2293">
        <v>1.0181053841678629E-3</v>
      </c>
      <c r="BQ2293">
        <v>0.87980672175453711</v>
      </c>
      <c r="BR2293">
        <v>6925.6149991519314</v>
      </c>
      <c r="BS2293" s="96">
        <v>561.66600507124167</v>
      </c>
      <c r="BT2293" s="96">
        <v>547.56399323262121</v>
      </c>
      <c r="BU2293">
        <v>0.99565606252044303</v>
      </c>
      <c r="BV2293" s="65" t="str">
        <f t="shared" si="290"/>
        <v>Starlink</v>
      </c>
      <c r="BW2293" s="32" t="s">
        <v>192</v>
      </c>
      <c r="BX2293" s="98">
        <v>3.3</v>
      </c>
      <c r="BY2293" s="21">
        <v>0.2</v>
      </c>
      <c r="BZ2293" s="98">
        <v>9</v>
      </c>
      <c r="CA2293" s="98">
        <v>25.52</v>
      </c>
      <c r="CB2293" s="98">
        <v>1.1950000000000001</v>
      </c>
      <c r="CC2293" s="98">
        <v>14.9102735294118</v>
      </c>
      <c r="CD2293" s="98">
        <v>0.2</v>
      </c>
      <c r="CE2293" s="98">
        <v>2.8</v>
      </c>
      <c r="CF2293" s="33">
        <v>9</v>
      </c>
      <c r="CG2293" s="32">
        <v>260</v>
      </c>
      <c r="CH2293" s="98">
        <v>260</v>
      </c>
      <c r="CI2293" s="98">
        <v>220</v>
      </c>
      <c r="CJ2293" s="98">
        <f>Population!$CG2293-Population!$CI2293</f>
        <v>40</v>
      </c>
      <c r="CK2293" s="120">
        <f>_xlfn.DAYS(Entries!$AY$2,Population!H2293)</f>
        <v>135</v>
      </c>
      <c r="CL2293" s="120">
        <f t="shared" si="291"/>
        <v>1825</v>
      </c>
      <c r="CM2293" s="122">
        <f>Entries!$AY$5</f>
        <v>0.15</v>
      </c>
      <c r="CN2293" s="122">
        <f t="shared" si="293"/>
        <v>0.15384615384615385</v>
      </c>
      <c r="CO2293" s="121">
        <f t="shared" si="292"/>
        <v>0.93712328767123287</v>
      </c>
      <c r="CP2293" s="32" t="s">
        <v>5654</v>
      </c>
      <c r="CQ2293" s="98">
        <v>4</v>
      </c>
      <c r="CR2293" s="98" t="s">
        <v>95</v>
      </c>
      <c r="CS2293" s="98"/>
      <c r="CT2293" s="33"/>
      <c r="CU2293" s="32" t="s">
        <v>5655</v>
      </c>
      <c r="CV2293" s="98" t="s">
        <v>5651</v>
      </c>
      <c r="CW2293" s="98" t="s">
        <v>157</v>
      </c>
      <c r="CX2293" s="98" t="s">
        <v>5652</v>
      </c>
      <c r="CY2293" s="98" t="s">
        <v>107</v>
      </c>
      <c r="CZ2293" s="98" t="s">
        <v>755</v>
      </c>
      <c r="DA2293" s="33"/>
      <c r="DB2293" s="17" t="s">
        <v>15463</v>
      </c>
      <c r="DC2293" s="17" t="s">
        <v>15500</v>
      </c>
      <c r="DD2293" s="17">
        <v>1</v>
      </c>
      <c r="DE2293" s="17" t="s">
        <v>15500</v>
      </c>
      <c r="DF2293" s="17" t="s">
        <v>15500</v>
      </c>
      <c r="DG2293" s="23" t="s">
        <v>11174</v>
      </c>
      <c r="DH2293" s="145"/>
    </row>
    <row r="2294" spans="1:112" s="17" customFormat="1" x14ac:dyDescent="0.25">
      <c r="A2294" s="30" t="s">
        <v>8229</v>
      </c>
      <c r="B2294" s="96">
        <v>1</v>
      </c>
      <c r="C2294" s="152" t="s">
        <v>11188</v>
      </c>
      <c r="D2294" s="96" t="s">
        <v>5649</v>
      </c>
      <c r="E2294" s="96">
        <v>46766</v>
      </c>
      <c r="F2294" s="96" t="s">
        <v>8230</v>
      </c>
      <c r="G2294" s="31">
        <v>65044</v>
      </c>
      <c r="H2294" s="43">
        <v>44128</v>
      </c>
      <c r="I2294" s="96" t="s">
        <v>221</v>
      </c>
      <c r="J2294" s="96"/>
      <c r="K2294" s="96"/>
      <c r="L2294" s="96" t="s">
        <v>285</v>
      </c>
      <c r="M2294" s="124" t="s">
        <v>156</v>
      </c>
      <c r="N2294" s="96" t="s">
        <v>156</v>
      </c>
      <c r="O2294" s="124" t="s">
        <v>157</v>
      </c>
      <c r="P2294" s="96" t="str">
        <f>VLOOKUP(N2294,Entries!J:K,2,FALSE)</f>
        <v>UNITED STATES OF AMERICA</v>
      </c>
      <c r="Q2294" s="123" t="s">
        <v>5651</v>
      </c>
      <c r="R2294" s="30" t="s">
        <v>5651</v>
      </c>
      <c r="S2294" s="96" t="s">
        <v>156</v>
      </c>
      <c r="T2294" s="124" t="s">
        <v>157</v>
      </c>
      <c r="U2294" s="125" t="s">
        <v>159</v>
      </c>
      <c r="V2294" s="31" t="s">
        <v>159</v>
      </c>
      <c r="W2294" s="64">
        <f>IF(VLOOKUP(R2294,Entries!N:P,3,FALSE)=V2294,1,VLOOKUP(R2294,Entries!N:P,3,FALSE))</f>
        <v>1</v>
      </c>
      <c r="X2294" s="124"/>
      <c r="Y2294" s="124"/>
      <c r="Z2294" s="96"/>
      <c r="AA2294" s="96"/>
      <c r="AB2294" s="96"/>
      <c r="AC2294" s="97" t="s">
        <v>5652</v>
      </c>
      <c r="AD2294" s="96" t="s">
        <v>263</v>
      </c>
      <c r="AE2294" s="96" t="s">
        <v>263</v>
      </c>
      <c r="AF2294" s="96" t="s">
        <v>263</v>
      </c>
      <c r="AG2294" s="96" t="s">
        <v>11136</v>
      </c>
      <c r="AH2294" s="96"/>
      <c r="AI2294" s="96"/>
      <c r="AJ2294" s="96">
        <v>5</v>
      </c>
      <c r="AK2294" s="96" t="s">
        <v>95</v>
      </c>
      <c r="AL2294" s="96"/>
      <c r="AM2294" s="31"/>
      <c r="AN2294" s="30" t="s">
        <v>133</v>
      </c>
      <c r="AO2294" s="96" t="s">
        <v>134</v>
      </c>
      <c r="AP2294" s="31" t="s">
        <v>160</v>
      </c>
      <c r="AQ2294">
        <v>21104.334587739999</v>
      </c>
      <c r="AR2294" t="s">
        <v>14390</v>
      </c>
      <c r="AS2294" t="s">
        <v>11225</v>
      </c>
      <c r="AT2294" t="s">
        <v>15027</v>
      </c>
      <c r="AU2294">
        <v>53.0548</v>
      </c>
      <c r="AV2294" s="96">
        <v>0.92598075134222235</v>
      </c>
      <c r="AW2294">
        <v>93.842799999999997</v>
      </c>
      <c r="AX2294" s="96">
        <v>1.6378654985422223</v>
      </c>
      <c r="AY2294">
        <v>9.8599999999999998E-5</v>
      </c>
      <c r="AZ2294">
        <v>73.747200000000007</v>
      </c>
      <c r="BA2294" s="96">
        <v>1.2871311863466668</v>
      </c>
      <c r="BB2294">
        <v>286.36259999999999</v>
      </c>
      <c r="BC2294" s="96">
        <v>4.997969184773333</v>
      </c>
      <c r="BD2294">
        <v>15.06389135</v>
      </c>
      <c r="BE2294" s="96">
        <f t="shared" si="287"/>
        <v>6925.3828183219221</v>
      </c>
      <c r="BF2294" s="96">
        <f t="shared" si="288"/>
        <v>555.06566106780883</v>
      </c>
      <c r="BG2294" s="96">
        <f t="shared" si="289"/>
        <v>553.69997557603619</v>
      </c>
      <c r="BH2294">
        <v>6931.7557168087924</v>
      </c>
      <c r="BI2294">
        <v>1.2607726776234049E-3</v>
      </c>
      <c r="BJ2294">
        <v>0.92631175149549871</v>
      </c>
      <c r="BK2294">
        <v>1.637865840200792</v>
      </c>
      <c r="BL2294">
        <v>0.86320905622495125</v>
      </c>
      <c r="BM2294">
        <v>5.4218923748530568</v>
      </c>
      <c r="BN2294">
        <v>0.92598115999559449</v>
      </c>
      <c r="BO2294">
        <v>1.637865841372264</v>
      </c>
      <c r="BP2294">
        <v>1.04642029027439E-3</v>
      </c>
      <c r="BQ2294">
        <v>0.86320905622495125</v>
      </c>
      <c r="BR2294">
        <v>6925.6636665804681</v>
      </c>
      <c r="BS2294" s="96">
        <v>561.91082156479479</v>
      </c>
      <c r="BT2294" s="96">
        <v>547.4165115961423</v>
      </c>
      <c r="BU2294">
        <v>5.4218923748530568</v>
      </c>
      <c r="BV2294" s="60" t="str">
        <f t="shared" si="290"/>
        <v>Starlink</v>
      </c>
      <c r="BW2294" s="30" t="s">
        <v>192</v>
      </c>
      <c r="BX2294" s="96">
        <v>3.3</v>
      </c>
      <c r="BY2294" s="16">
        <v>0.2</v>
      </c>
      <c r="BZ2294" s="96">
        <v>9</v>
      </c>
      <c r="CA2294" s="96">
        <v>25.52</v>
      </c>
      <c r="CB2294" s="96">
        <v>1.1950000000000001</v>
      </c>
      <c r="CC2294" s="96">
        <v>14.9102735294118</v>
      </c>
      <c r="CD2294" s="96">
        <v>0.2</v>
      </c>
      <c r="CE2294" s="96">
        <v>2.8</v>
      </c>
      <c r="CF2294" s="31">
        <v>9</v>
      </c>
      <c r="CG2294" s="30">
        <v>260</v>
      </c>
      <c r="CH2294" s="96">
        <v>260</v>
      </c>
      <c r="CI2294" s="96">
        <v>220</v>
      </c>
      <c r="CJ2294" s="96">
        <f>Population!$CG2294-Population!$CI2294</f>
        <v>40</v>
      </c>
      <c r="CK2294" s="118">
        <f>_xlfn.DAYS(Entries!$AY$2,Population!H2294)</f>
        <v>166</v>
      </c>
      <c r="CL2294" s="118">
        <f t="shared" si="291"/>
        <v>1825</v>
      </c>
      <c r="CM2294" s="117">
        <f>Entries!$AY$5</f>
        <v>0.15</v>
      </c>
      <c r="CN2294" s="117">
        <f t="shared" si="293"/>
        <v>0.15384615384615385</v>
      </c>
      <c r="CO2294" s="119">
        <f t="shared" si="292"/>
        <v>0.92268493150684927</v>
      </c>
      <c r="CP2294" s="30" t="s">
        <v>5654</v>
      </c>
      <c r="CQ2294" s="96">
        <v>4</v>
      </c>
      <c r="CR2294" s="96" t="s">
        <v>95</v>
      </c>
      <c r="CS2294" s="96"/>
      <c r="CT2294" s="31"/>
      <c r="CU2294" s="30" t="s">
        <v>5655</v>
      </c>
      <c r="CV2294" s="96" t="s">
        <v>5651</v>
      </c>
      <c r="CW2294" s="96" t="s">
        <v>157</v>
      </c>
      <c r="CX2294" s="96" t="s">
        <v>5652</v>
      </c>
      <c r="CY2294" s="96" t="s">
        <v>107</v>
      </c>
      <c r="CZ2294" s="96" t="s">
        <v>755</v>
      </c>
      <c r="DA2294" s="31"/>
      <c r="DB2294" s="17" t="s">
        <v>15463</v>
      </c>
      <c r="DC2294" s="17" t="s">
        <v>15500</v>
      </c>
      <c r="DD2294" s="17">
        <v>1</v>
      </c>
      <c r="DE2294" s="17" t="s">
        <v>15500</v>
      </c>
      <c r="DF2294" s="17" t="s">
        <v>15500</v>
      </c>
      <c r="DG2294" s="23" t="s">
        <v>11174</v>
      </c>
      <c r="DH2294" s="145"/>
    </row>
    <row r="2295" spans="1:112" s="17" customFormat="1" x14ac:dyDescent="0.25">
      <c r="A2295" s="32" t="s">
        <v>8232</v>
      </c>
      <c r="B2295" s="98">
        <v>1</v>
      </c>
      <c r="C2295" s="149" t="s">
        <v>11188</v>
      </c>
      <c r="D2295" s="98" t="s">
        <v>5649</v>
      </c>
      <c r="E2295" s="98">
        <v>46767</v>
      </c>
      <c r="F2295" s="98" t="s">
        <v>8233</v>
      </c>
      <c r="G2295" s="33">
        <v>65045</v>
      </c>
      <c r="H2295" s="44">
        <v>44128</v>
      </c>
      <c r="I2295" s="98" t="s">
        <v>221</v>
      </c>
      <c r="J2295" s="98"/>
      <c r="K2295" s="98"/>
      <c r="L2295" s="98" t="s">
        <v>285</v>
      </c>
      <c r="M2295" t="s">
        <v>156</v>
      </c>
      <c r="N2295" s="98" t="s">
        <v>156</v>
      </c>
      <c r="O2295" t="s">
        <v>157</v>
      </c>
      <c r="P2295" s="64" t="str">
        <f>VLOOKUP(N2295,Entries!J:K,2,FALSE)</f>
        <v>UNITED STATES OF AMERICA</v>
      </c>
      <c r="Q2295" s="38" t="s">
        <v>5651</v>
      </c>
      <c r="R2295" s="32" t="s">
        <v>5651</v>
      </c>
      <c r="S2295" s="98" t="s">
        <v>156</v>
      </c>
      <c r="T2295" t="s">
        <v>157</v>
      </c>
      <c r="U2295" s="39" t="s">
        <v>159</v>
      </c>
      <c r="V2295" s="33" t="s">
        <v>159</v>
      </c>
      <c r="W2295" s="64">
        <f>IF(VLOOKUP(R2295,Entries!N:P,3,FALSE)=V2295,1,VLOOKUP(R2295,Entries!N:P,3,FALSE))</f>
        <v>1</v>
      </c>
      <c r="X2295"/>
      <c r="Y2295"/>
      <c r="Z2295" s="98"/>
      <c r="AA2295" s="98"/>
      <c r="AB2295" s="98"/>
      <c r="AC2295" s="99" t="s">
        <v>5652</v>
      </c>
      <c r="AD2295" s="98" t="s">
        <v>263</v>
      </c>
      <c r="AE2295" s="98" t="s">
        <v>263</v>
      </c>
      <c r="AF2295" s="98" t="s">
        <v>263</v>
      </c>
      <c r="AG2295" s="98" t="s">
        <v>11136</v>
      </c>
      <c r="AH2295" s="98"/>
      <c r="AI2295" s="98"/>
      <c r="AJ2295" s="98">
        <v>5</v>
      </c>
      <c r="AK2295" s="98" t="s">
        <v>95</v>
      </c>
      <c r="AL2295" s="98"/>
      <c r="AM2295" s="33"/>
      <c r="AN2295" s="32" t="s">
        <v>133</v>
      </c>
      <c r="AO2295" s="98" t="s">
        <v>134</v>
      </c>
      <c r="AP2295" s="33" t="s">
        <v>160</v>
      </c>
      <c r="AQ2295">
        <v>21104.430418709999</v>
      </c>
      <c r="AR2295" t="s">
        <v>15028</v>
      </c>
      <c r="AS2295" t="s">
        <v>11225</v>
      </c>
      <c r="AT2295" t="s">
        <v>15029</v>
      </c>
      <c r="AU2295">
        <v>53.055</v>
      </c>
      <c r="AV2295" s="98">
        <v>0.92598424199999996</v>
      </c>
      <c r="AW2295">
        <v>93.411699999999996</v>
      </c>
      <c r="AX2295" s="98">
        <v>1.6303413857022222</v>
      </c>
      <c r="AY2295">
        <v>8.3499999999999997E-5</v>
      </c>
      <c r="AZ2295">
        <v>59.139200000000002</v>
      </c>
      <c r="BA2295" s="98">
        <v>1.0321735422577778</v>
      </c>
      <c r="BB2295">
        <v>300.96789999999999</v>
      </c>
      <c r="BC2295" s="98">
        <v>5.252879704982222</v>
      </c>
      <c r="BD2295">
        <v>15.064054110000001</v>
      </c>
      <c r="BE2295" s="96">
        <f t="shared" si="287"/>
        <v>6925.3329345686916</v>
      </c>
      <c r="BF2295" s="96">
        <f t="shared" si="288"/>
        <v>554.91119986872764</v>
      </c>
      <c r="BG2295" s="96">
        <f t="shared" si="289"/>
        <v>553.75466926865465</v>
      </c>
      <c r="BH2295">
        <v>6931.7060026508043</v>
      </c>
      <c r="BI2295">
        <v>1.2534974493402309E-3</v>
      </c>
      <c r="BJ2295">
        <v>0.92631524622729333</v>
      </c>
      <c r="BK2295">
        <v>1.630341724858154</v>
      </c>
      <c r="BL2295">
        <v>0.84204459703200152</v>
      </c>
      <c r="BM2295">
        <v>5.4430097409257892</v>
      </c>
      <c r="BN2295">
        <v>0.92598465067510172</v>
      </c>
      <c r="BO2295">
        <v>1.6303417269096621</v>
      </c>
      <c r="BP2295">
        <v>1.0261396199192771E-3</v>
      </c>
      <c r="BQ2295">
        <v>0.84204459703200152</v>
      </c>
      <c r="BR2295">
        <v>6925.6137530783553</v>
      </c>
      <c r="BS2295" s="96">
        <v>561.72039974264771</v>
      </c>
      <c r="BT2295" s="96">
        <v>547.50710641406386</v>
      </c>
      <c r="BU2295">
        <v>5.4430097409257892</v>
      </c>
      <c r="BV2295" s="65" t="str">
        <f t="shared" si="290"/>
        <v>Starlink</v>
      </c>
      <c r="BW2295" s="32" t="s">
        <v>192</v>
      </c>
      <c r="BX2295" s="98">
        <v>3.3</v>
      </c>
      <c r="BY2295" s="21">
        <v>0.2</v>
      </c>
      <c r="BZ2295" s="98">
        <v>9</v>
      </c>
      <c r="CA2295" s="98">
        <v>25.52</v>
      </c>
      <c r="CB2295" s="98">
        <v>1.1950000000000001</v>
      </c>
      <c r="CC2295" s="98">
        <v>14.9102735294118</v>
      </c>
      <c r="CD2295" s="98">
        <v>0.2</v>
      </c>
      <c r="CE2295" s="98">
        <v>2.8</v>
      </c>
      <c r="CF2295" s="33">
        <v>9</v>
      </c>
      <c r="CG2295" s="32">
        <v>260</v>
      </c>
      <c r="CH2295" s="98">
        <v>260</v>
      </c>
      <c r="CI2295" s="98">
        <v>220</v>
      </c>
      <c r="CJ2295" s="98">
        <f>Population!$CG2295-Population!$CI2295</f>
        <v>40</v>
      </c>
      <c r="CK2295" s="120">
        <f>_xlfn.DAYS(Entries!$AY$2,Population!H2295)</f>
        <v>166</v>
      </c>
      <c r="CL2295" s="120">
        <f t="shared" si="291"/>
        <v>1825</v>
      </c>
      <c r="CM2295" s="122">
        <f>Entries!$AY$5</f>
        <v>0.15</v>
      </c>
      <c r="CN2295" s="122">
        <f t="shared" si="293"/>
        <v>0.15384615384615385</v>
      </c>
      <c r="CO2295" s="121">
        <f t="shared" si="292"/>
        <v>0.92268493150684927</v>
      </c>
      <c r="CP2295" s="32" t="s">
        <v>5654</v>
      </c>
      <c r="CQ2295" s="98">
        <v>4</v>
      </c>
      <c r="CR2295" s="98" t="s">
        <v>95</v>
      </c>
      <c r="CS2295" s="98"/>
      <c r="CT2295" s="33"/>
      <c r="CU2295" s="32" t="s">
        <v>5655</v>
      </c>
      <c r="CV2295" s="98" t="s">
        <v>5651</v>
      </c>
      <c r="CW2295" s="98" t="s">
        <v>157</v>
      </c>
      <c r="CX2295" s="98" t="s">
        <v>5652</v>
      </c>
      <c r="CY2295" s="98" t="s">
        <v>107</v>
      </c>
      <c r="CZ2295" s="98" t="s">
        <v>755</v>
      </c>
      <c r="DA2295" s="33"/>
      <c r="DB2295" s="17" t="s">
        <v>15463</v>
      </c>
      <c r="DC2295" s="17" t="s">
        <v>15500</v>
      </c>
      <c r="DD2295" s="17">
        <v>1</v>
      </c>
      <c r="DE2295" s="17" t="s">
        <v>15500</v>
      </c>
      <c r="DF2295" s="17" t="s">
        <v>15500</v>
      </c>
      <c r="DG2295" s="23" t="s">
        <v>11174</v>
      </c>
      <c r="DH2295" s="145"/>
    </row>
    <row r="2296" spans="1:112" s="17" customFormat="1" x14ac:dyDescent="0.25">
      <c r="A2296" s="30" t="s">
        <v>8235</v>
      </c>
      <c r="B2296" s="15">
        <v>1</v>
      </c>
      <c r="C2296" s="152" t="s">
        <v>11188</v>
      </c>
      <c r="D2296" s="15" t="s">
        <v>5649</v>
      </c>
      <c r="E2296" s="15">
        <v>46768</v>
      </c>
      <c r="F2296" s="15" t="s">
        <v>8236</v>
      </c>
      <c r="G2296" s="31">
        <v>65046</v>
      </c>
      <c r="H2296" s="43">
        <v>44128</v>
      </c>
      <c r="I2296" s="96" t="s">
        <v>221</v>
      </c>
      <c r="J2296" s="96"/>
      <c r="K2296" s="96"/>
      <c r="L2296" s="15" t="s">
        <v>285</v>
      </c>
      <c r="M2296" s="124" t="s">
        <v>156</v>
      </c>
      <c r="N2296" s="15" t="s">
        <v>156</v>
      </c>
      <c r="O2296" s="124" t="s">
        <v>157</v>
      </c>
      <c r="P2296" s="96" t="str">
        <f>VLOOKUP(N2296,Entries!J:K,2,FALSE)</f>
        <v>UNITED STATES OF AMERICA</v>
      </c>
      <c r="Q2296" s="123" t="s">
        <v>5651</v>
      </c>
      <c r="R2296" s="30" t="s">
        <v>5651</v>
      </c>
      <c r="S2296" s="15" t="s">
        <v>156</v>
      </c>
      <c r="T2296" s="124" t="s">
        <v>157</v>
      </c>
      <c r="U2296" s="125" t="s">
        <v>159</v>
      </c>
      <c r="V2296" s="31" t="s">
        <v>159</v>
      </c>
      <c r="W2296" s="64">
        <f>IF(VLOOKUP(R2296,Entries!N:P,3,FALSE)=V2296,1,VLOOKUP(R2296,Entries!N:P,3,FALSE))</f>
        <v>1</v>
      </c>
      <c r="X2296" s="124"/>
      <c r="Y2296" s="124"/>
      <c r="Z2296" s="15"/>
      <c r="AA2296" s="15"/>
      <c r="AB2296" s="96"/>
      <c r="AC2296" s="97" t="s">
        <v>5652</v>
      </c>
      <c r="AD2296" s="15" t="s">
        <v>263</v>
      </c>
      <c r="AE2296" s="15" t="s">
        <v>263</v>
      </c>
      <c r="AF2296" s="96" t="s">
        <v>263</v>
      </c>
      <c r="AG2296" s="96" t="s">
        <v>11136</v>
      </c>
      <c r="AH2296" s="96"/>
      <c r="AI2296" s="15"/>
      <c r="AJ2296" s="96">
        <v>5</v>
      </c>
      <c r="AK2296" s="15" t="s">
        <v>95</v>
      </c>
      <c r="AL2296" s="15"/>
      <c r="AM2296" s="31"/>
      <c r="AN2296" s="30" t="s">
        <v>133</v>
      </c>
      <c r="AO2296" s="15" t="s">
        <v>134</v>
      </c>
      <c r="AP2296" s="31" t="s">
        <v>160</v>
      </c>
      <c r="AQ2296">
        <v>21104.434101399998</v>
      </c>
      <c r="AR2296" t="s">
        <v>7313</v>
      </c>
      <c r="AS2296" t="s">
        <v>11225</v>
      </c>
      <c r="AT2296" t="s">
        <v>15030</v>
      </c>
      <c r="AU2296">
        <v>53.054900000000004</v>
      </c>
      <c r="AV2296" s="96">
        <v>0.92598249667111121</v>
      </c>
      <c r="AW2296">
        <v>93.375799999999998</v>
      </c>
      <c r="AX2296" s="96">
        <v>1.6297148126311112</v>
      </c>
      <c r="AY2296">
        <v>8.7800000000000006E-5</v>
      </c>
      <c r="AZ2296">
        <v>59.223500000000001</v>
      </c>
      <c r="BA2296" s="96">
        <v>1.0336448545111112</v>
      </c>
      <c r="BB2296">
        <v>300.88400000000001</v>
      </c>
      <c r="BC2296" s="96">
        <v>5.2514153740444449</v>
      </c>
      <c r="BD2296">
        <v>15.06393125</v>
      </c>
      <c r="BE2296" s="96">
        <f t="shared" si="287"/>
        <v>6925.3705894248978</v>
      </c>
      <c r="BF2296" s="96">
        <f t="shared" si="288"/>
        <v>554.97863696264903</v>
      </c>
      <c r="BG2296" s="96">
        <f t="shared" si="289"/>
        <v>553.76254188714665</v>
      </c>
      <c r="BH2296">
        <v>6931.7436399994313</v>
      </c>
      <c r="BI2296">
        <v>1.257687786737032E-3</v>
      </c>
      <c r="BJ2296">
        <v>0.92631349763768522</v>
      </c>
      <c r="BK2296">
        <v>1.6297151512301551</v>
      </c>
      <c r="BL2296">
        <v>0.8427928898032343</v>
      </c>
      <c r="BM2296">
        <v>5.4422684312886984</v>
      </c>
      <c r="BN2296">
        <v>0.92598290534627337</v>
      </c>
      <c r="BO2296">
        <v>1.6297151538245209</v>
      </c>
      <c r="BP2296">
        <v>1.029623665229893E-3</v>
      </c>
      <c r="BQ2296">
        <v>0.8427928898032343</v>
      </c>
      <c r="BR2296">
        <v>6925.6514224460734</v>
      </c>
      <c r="BS2296" s="96">
        <v>561.78223704775701</v>
      </c>
      <c r="BT2296" s="96">
        <v>547.52060784438981</v>
      </c>
      <c r="BU2296">
        <v>5.4422684312886984</v>
      </c>
      <c r="BV2296" s="60" t="str">
        <f t="shared" si="290"/>
        <v>Starlink</v>
      </c>
      <c r="BW2296" s="30" t="s">
        <v>192</v>
      </c>
      <c r="BX2296" s="15">
        <v>3.3</v>
      </c>
      <c r="BY2296" s="16">
        <v>0.2</v>
      </c>
      <c r="BZ2296" s="15">
        <v>9</v>
      </c>
      <c r="CA2296" s="15">
        <v>25.52</v>
      </c>
      <c r="CB2296" s="15">
        <v>1.1950000000000001</v>
      </c>
      <c r="CC2296" s="15">
        <v>14.9102735294118</v>
      </c>
      <c r="CD2296" s="15">
        <v>0.2</v>
      </c>
      <c r="CE2296" s="15">
        <v>2.8</v>
      </c>
      <c r="CF2296" s="31">
        <v>9</v>
      </c>
      <c r="CG2296" s="30">
        <v>260</v>
      </c>
      <c r="CH2296" s="15">
        <v>260</v>
      </c>
      <c r="CI2296" s="15">
        <v>220</v>
      </c>
      <c r="CJ2296" s="96">
        <f>Population!$CG2296-Population!$CI2296</f>
        <v>40</v>
      </c>
      <c r="CK2296" s="118">
        <f>_xlfn.DAYS(Entries!$AY$2,Population!H2296)</f>
        <v>166</v>
      </c>
      <c r="CL2296" s="118">
        <f t="shared" si="291"/>
        <v>1825</v>
      </c>
      <c r="CM2296" s="117">
        <f>Entries!$AY$5</f>
        <v>0.15</v>
      </c>
      <c r="CN2296" s="117">
        <f t="shared" si="293"/>
        <v>0.15384615384615385</v>
      </c>
      <c r="CO2296" s="119">
        <f t="shared" si="292"/>
        <v>0.92268493150684927</v>
      </c>
      <c r="CP2296" s="30" t="s">
        <v>5654</v>
      </c>
      <c r="CQ2296" s="15">
        <v>4</v>
      </c>
      <c r="CR2296" s="15" t="s">
        <v>95</v>
      </c>
      <c r="CS2296" s="15"/>
      <c r="CT2296" s="31"/>
      <c r="CU2296" s="30" t="s">
        <v>5655</v>
      </c>
      <c r="CV2296" s="15" t="s">
        <v>5651</v>
      </c>
      <c r="CW2296" s="15" t="s">
        <v>157</v>
      </c>
      <c r="CX2296" s="15" t="s">
        <v>5652</v>
      </c>
      <c r="CY2296" s="15" t="s">
        <v>107</v>
      </c>
      <c r="CZ2296" s="15" t="s">
        <v>755</v>
      </c>
      <c r="DA2296" s="31"/>
      <c r="DB2296" s="17" t="s">
        <v>15463</v>
      </c>
      <c r="DC2296" s="17" t="s">
        <v>15500</v>
      </c>
      <c r="DD2296" s="17">
        <v>1</v>
      </c>
      <c r="DE2296" s="17" t="s">
        <v>15500</v>
      </c>
      <c r="DF2296" s="17" t="s">
        <v>15500</v>
      </c>
      <c r="DG2296" s="23" t="s">
        <v>11174</v>
      </c>
      <c r="DH2296" s="145"/>
    </row>
    <row r="2297" spans="1:112" s="17" customFormat="1" x14ac:dyDescent="0.25">
      <c r="A2297" s="32" t="s">
        <v>8238</v>
      </c>
      <c r="B2297" s="98">
        <v>1</v>
      </c>
      <c r="C2297" s="149" t="s">
        <v>11188</v>
      </c>
      <c r="D2297" s="98" t="s">
        <v>5649</v>
      </c>
      <c r="E2297" s="98">
        <v>46769</v>
      </c>
      <c r="F2297" s="98" t="s">
        <v>8239</v>
      </c>
      <c r="G2297" s="33">
        <v>65047</v>
      </c>
      <c r="H2297" s="44">
        <v>44128</v>
      </c>
      <c r="I2297" s="98" t="s">
        <v>221</v>
      </c>
      <c r="J2297" s="98"/>
      <c r="K2297" s="98"/>
      <c r="L2297" s="98" t="s">
        <v>285</v>
      </c>
      <c r="M2297" t="s">
        <v>156</v>
      </c>
      <c r="N2297" s="98" t="s">
        <v>156</v>
      </c>
      <c r="O2297" t="s">
        <v>157</v>
      </c>
      <c r="P2297" s="64" t="str">
        <f>VLOOKUP(N2297,Entries!J:K,2,FALSE)</f>
        <v>UNITED STATES OF AMERICA</v>
      </c>
      <c r="Q2297" s="38" t="s">
        <v>5651</v>
      </c>
      <c r="R2297" s="32" t="s">
        <v>5651</v>
      </c>
      <c r="S2297" s="98" t="s">
        <v>156</v>
      </c>
      <c r="T2297" t="s">
        <v>157</v>
      </c>
      <c r="U2297" s="39" t="s">
        <v>159</v>
      </c>
      <c r="V2297" s="33" t="s">
        <v>159</v>
      </c>
      <c r="W2297" s="64">
        <f>IF(VLOOKUP(R2297,Entries!N:P,3,FALSE)=V2297,1,VLOOKUP(R2297,Entries!N:P,3,FALSE))</f>
        <v>1</v>
      </c>
      <c r="X2297"/>
      <c r="Y2297"/>
      <c r="Z2297" s="98"/>
      <c r="AA2297" s="98"/>
      <c r="AB2297" s="98"/>
      <c r="AC2297" s="99" t="s">
        <v>5652</v>
      </c>
      <c r="AD2297" s="98" t="s">
        <v>263</v>
      </c>
      <c r="AE2297" s="98" t="s">
        <v>263</v>
      </c>
      <c r="AF2297" s="98" t="s">
        <v>263</v>
      </c>
      <c r="AG2297" s="98" t="s">
        <v>11136</v>
      </c>
      <c r="AH2297" s="98"/>
      <c r="AI2297" s="98"/>
      <c r="AJ2297" s="98">
        <v>5</v>
      </c>
      <c r="AK2297" s="98" t="s">
        <v>95</v>
      </c>
      <c r="AL2297" s="98"/>
      <c r="AM2297" s="33"/>
      <c r="AN2297" s="32" t="s">
        <v>133</v>
      </c>
      <c r="AO2297" s="98" t="s">
        <v>134</v>
      </c>
      <c r="AP2297" s="33" t="s">
        <v>160</v>
      </c>
      <c r="AQ2297">
        <v>21104.38619999</v>
      </c>
      <c r="AR2297" t="s">
        <v>15031</v>
      </c>
      <c r="AS2297" t="s">
        <v>11225</v>
      </c>
      <c r="AT2297" t="s">
        <v>15032</v>
      </c>
      <c r="AU2297">
        <v>53.055500000000002</v>
      </c>
      <c r="AV2297" s="98">
        <v>0.92599296864444447</v>
      </c>
      <c r="AW2297">
        <v>93.600099999999998</v>
      </c>
      <c r="AX2297" s="98">
        <v>1.6336295853288889</v>
      </c>
      <c r="AY2297">
        <v>6.6299999999999999E-5</v>
      </c>
      <c r="AZ2297">
        <v>57.458199999999998</v>
      </c>
      <c r="BA2297" s="98">
        <v>1.0028345636355556</v>
      </c>
      <c r="BB2297">
        <v>302.64710000000002</v>
      </c>
      <c r="BC2297" s="98">
        <v>5.2821872676844448</v>
      </c>
      <c r="BD2297">
        <v>15.063957439999999</v>
      </c>
      <c r="BE2297" s="96">
        <f t="shared" si="287"/>
        <v>6925.3625625165632</v>
      </c>
      <c r="BF2297" s="96">
        <f t="shared" si="288"/>
        <v>554.82171405445843</v>
      </c>
      <c r="BG2297" s="96">
        <f t="shared" si="289"/>
        <v>553.90341097866894</v>
      </c>
      <c r="BH2297">
        <v>6931.735544680575</v>
      </c>
      <c r="BI2297">
        <v>1.236943348334062E-3</v>
      </c>
      <c r="BJ2297">
        <v>0.9263239683635085</v>
      </c>
      <c r="BK2297">
        <v>1.633629925277686</v>
      </c>
      <c r="BL2297">
        <v>0.83787549071907952</v>
      </c>
      <c r="BM2297">
        <v>5.4471474246736689</v>
      </c>
      <c r="BN2297">
        <v>0.92599337730839926</v>
      </c>
      <c r="BO2297">
        <v>1.633629927202606</v>
      </c>
      <c r="BP2297">
        <v>1.011645321583228E-3</v>
      </c>
      <c r="BQ2297">
        <v>0.83787549071907952</v>
      </c>
      <c r="BR2297">
        <v>6925.643299863088</v>
      </c>
      <c r="BS2297" s="96">
        <v>561.64959450634797</v>
      </c>
      <c r="BT2297" s="96">
        <v>547.63700521982719</v>
      </c>
      <c r="BU2297">
        <v>5.4471474246736689</v>
      </c>
      <c r="BV2297" s="65" t="str">
        <f t="shared" si="290"/>
        <v>Starlink</v>
      </c>
      <c r="BW2297" s="32" t="s">
        <v>192</v>
      </c>
      <c r="BX2297" s="98">
        <v>3.3</v>
      </c>
      <c r="BY2297" s="21">
        <v>0.2</v>
      </c>
      <c r="BZ2297" s="98">
        <v>9</v>
      </c>
      <c r="CA2297" s="98">
        <v>25.52</v>
      </c>
      <c r="CB2297" s="98">
        <v>1.1950000000000001</v>
      </c>
      <c r="CC2297" s="98">
        <v>14.9102735294118</v>
      </c>
      <c r="CD2297" s="98">
        <v>0.2</v>
      </c>
      <c r="CE2297" s="98">
        <v>2.8</v>
      </c>
      <c r="CF2297" s="33">
        <v>9</v>
      </c>
      <c r="CG2297" s="32">
        <v>260</v>
      </c>
      <c r="CH2297" s="98">
        <v>260</v>
      </c>
      <c r="CI2297" s="98">
        <v>220</v>
      </c>
      <c r="CJ2297" s="98">
        <f>Population!$CG2297-Population!$CI2297</f>
        <v>40</v>
      </c>
      <c r="CK2297" s="120">
        <f>_xlfn.DAYS(Entries!$AY$2,Population!H2297)</f>
        <v>166</v>
      </c>
      <c r="CL2297" s="120">
        <f t="shared" si="291"/>
        <v>1825</v>
      </c>
      <c r="CM2297" s="122">
        <f>Entries!$AY$5</f>
        <v>0.15</v>
      </c>
      <c r="CN2297" s="122">
        <f t="shared" si="293"/>
        <v>0.15384615384615385</v>
      </c>
      <c r="CO2297" s="121">
        <f t="shared" si="292"/>
        <v>0.92268493150684927</v>
      </c>
      <c r="CP2297" s="32" t="s">
        <v>5654</v>
      </c>
      <c r="CQ2297" s="98">
        <v>4</v>
      </c>
      <c r="CR2297" s="98" t="s">
        <v>95</v>
      </c>
      <c r="CS2297" s="98"/>
      <c r="CT2297" s="33"/>
      <c r="CU2297" s="32" t="s">
        <v>5655</v>
      </c>
      <c r="CV2297" s="98" t="s">
        <v>5651</v>
      </c>
      <c r="CW2297" s="98" t="s">
        <v>157</v>
      </c>
      <c r="CX2297" s="98" t="s">
        <v>5652</v>
      </c>
      <c r="CY2297" s="98" t="s">
        <v>107</v>
      </c>
      <c r="CZ2297" s="98" t="s">
        <v>755</v>
      </c>
      <c r="DA2297" s="33"/>
      <c r="DB2297" s="17" t="s">
        <v>15463</v>
      </c>
      <c r="DC2297" s="17" t="s">
        <v>15500</v>
      </c>
      <c r="DD2297" s="17">
        <v>1</v>
      </c>
      <c r="DE2297" s="17" t="s">
        <v>15500</v>
      </c>
      <c r="DF2297" s="17" t="s">
        <v>15500</v>
      </c>
      <c r="DG2297" s="23" t="s">
        <v>11174</v>
      </c>
      <c r="DH2297" s="145"/>
    </row>
    <row r="2298" spans="1:112" s="17" customFormat="1" x14ac:dyDescent="0.25">
      <c r="A2298" s="30" t="s">
        <v>8241</v>
      </c>
      <c r="B2298" s="15">
        <v>1</v>
      </c>
      <c r="C2298" s="152" t="s">
        <v>11188</v>
      </c>
      <c r="D2298" s="15" t="s">
        <v>5649</v>
      </c>
      <c r="E2298" s="15">
        <v>46751</v>
      </c>
      <c r="F2298" s="15" t="s">
        <v>8242</v>
      </c>
      <c r="G2298" s="31">
        <v>65029</v>
      </c>
      <c r="H2298" s="43">
        <v>44128</v>
      </c>
      <c r="I2298" s="96" t="s">
        <v>221</v>
      </c>
      <c r="J2298" s="96"/>
      <c r="K2298" s="96"/>
      <c r="L2298" s="15" t="s">
        <v>285</v>
      </c>
      <c r="M2298" s="124" t="s">
        <v>156</v>
      </c>
      <c r="N2298" s="15" t="s">
        <v>156</v>
      </c>
      <c r="O2298" s="124" t="s">
        <v>157</v>
      </c>
      <c r="P2298" s="96" t="str">
        <f>VLOOKUP(N2298,Entries!J:K,2,FALSE)</f>
        <v>UNITED STATES OF AMERICA</v>
      </c>
      <c r="Q2298" s="123" t="s">
        <v>5651</v>
      </c>
      <c r="R2298" s="30" t="s">
        <v>5651</v>
      </c>
      <c r="S2298" s="15" t="s">
        <v>156</v>
      </c>
      <c r="T2298" s="124" t="s">
        <v>157</v>
      </c>
      <c r="U2298" s="125" t="s">
        <v>159</v>
      </c>
      <c r="V2298" s="31" t="s">
        <v>159</v>
      </c>
      <c r="W2298" s="64">
        <f>IF(VLOOKUP(R2298,Entries!N:P,3,FALSE)=V2298,1,VLOOKUP(R2298,Entries!N:P,3,FALSE))</f>
        <v>1</v>
      </c>
      <c r="X2298" s="124"/>
      <c r="Y2298" s="124"/>
      <c r="Z2298" s="15"/>
      <c r="AA2298" s="15"/>
      <c r="AB2298" s="96"/>
      <c r="AC2298" s="97" t="s">
        <v>5652</v>
      </c>
      <c r="AD2298" s="15" t="s">
        <v>263</v>
      </c>
      <c r="AE2298" s="15" t="s">
        <v>263</v>
      </c>
      <c r="AF2298" s="96" t="s">
        <v>263</v>
      </c>
      <c r="AG2298" s="96" t="s">
        <v>11136</v>
      </c>
      <c r="AH2298" s="96"/>
      <c r="AI2298" s="15"/>
      <c r="AJ2298" s="96">
        <v>5</v>
      </c>
      <c r="AK2298" s="15" t="s">
        <v>95</v>
      </c>
      <c r="AL2298" s="15"/>
      <c r="AM2298" s="31"/>
      <c r="AN2298" s="30" t="s">
        <v>133</v>
      </c>
      <c r="AO2298" s="15" t="s">
        <v>134</v>
      </c>
      <c r="AP2298" s="31" t="s">
        <v>160</v>
      </c>
      <c r="AQ2298">
        <v>21104.315690970001</v>
      </c>
      <c r="AR2298" t="s">
        <v>14089</v>
      </c>
      <c r="AS2298" t="s">
        <v>11225</v>
      </c>
      <c r="AT2298" t="s">
        <v>15033</v>
      </c>
      <c r="AU2298">
        <v>53.056399999999996</v>
      </c>
      <c r="AV2298" s="96">
        <v>0.92600867660444441</v>
      </c>
      <c r="AW2298">
        <v>78.9178</v>
      </c>
      <c r="AX2298" s="96">
        <v>1.3773751618755556</v>
      </c>
      <c r="AY2298">
        <v>4.6E-5</v>
      </c>
      <c r="AZ2298">
        <v>46.068199999999997</v>
      </c>
      <c r="BA2298" s="96">
        <v>0.80404160319111118</v>
      </c>
      <c r="BB2298">
        <v>314.03449999999998</v>
      </c>
      <c r="BC2298" s="96">
        <v>5.4809348495777774</v>
      </c>
      <c r="BD2298">
        <v>15.063996080000001</v>
      </c>
      <c r="BE2298" s="96">
        <f t="shared" si="287"/>
        <v>6925.3507198809884</v>
      </c>
      <c r="BF2298" s="96">
        <f t="shared" si="288"/>
        <v>554.66928601410291</v>
      </c>
      <c r="BG2298" s="96">
        <f t="shared" si="289"/>
        <v>554.03215374787396</v>
      </c>
      <c r="BH2298">
        <v>6931.7236820793569</v>
      </c>
      <c r="BI2298">
        <v>1.217573834719674E-3</v>
      </c>
      <c r="BJ2298">
        <v>0.92633967444233356</v>
      </c>
      <c r="BK2298">
        <v>1.377375448604955</v>
      </c>
      <c r="BL2298">
        <v>0.82766388768658172</v>
      </c>
      <c r="BM2298">
        <v>5.4573136501709936</v>
      </c>
      <c r="BN2298">
        <v>0.92600908526588699</v>
      </c>
      <c r="BO2298">
        <v>1.3773754503478539</v>
      </c>
      <c r="BP2298">
        <v>9.9112349740919955E-4</v>
      </c>
      <c r="BQ2298">
        <v>0.82766388768658172</v>
      </c>
      <c r="BR2298">
        <v>6925.6313139056683</v>
      </c>
      <c r="BS2298" s="96">
        <v>561.49546983527307</v>
      </c>
      <c r="BT2298" s="96">
        <v>547.76715797606357</v>
      </c>
      <c r="BU2298">
        <v>5.4573136501709936</v>
      </c>
      <c r="BV2298" s="60" t="str">
        <f t="shared" si="290"/>
        <v>Starlink</v>
      </c>
      <c r="BW2298" s="30" t="s">
        <v>192</v>
      </c>
      <c r="BX2298" s="15">
        <v>3.3</v>
      </c>
      <c r="BY2298" s="16">
        <v>0.2</v>
      </c>
      <c r="BZ2298" s="15">
        <v>9</v>
      </c>
      <c r="CA2298" s="15">
        <v>25.52</v>
      </c>
      <c r="CB2298" s="15">
        <v>1.1950000000000001</v>
      </c>
      <c r="CC2298" s="15">
        <v>14.9102735294118</v>
      </c>
      <c r="CD2298" s="15">
        <v>0.2</v>
      </c>
      <c r="CE2298" s="15">
        <v>2.8</v>
      </c>
      <c r="CF2298" s="31">
        <v>9</v>
      </c>
      <c r="CG2298" s="30">
        <v>260</v>
      </c>
      <c r="CH2298" s="15">
        <v>260</v>
      </c>
      <c r="CI2298" s="15">
        <v>220</v>
      </c>
      <c r="CJ2298" s="96">
        <f>Population!$CG2298-Population!$CI2298</f>
        <v>40</v>
      </c>
      <c r="CK2298" s="118">
        <f>_xlfn.DAYS(Entries!$AY$2,Population!H2298)</f>
        <v>166</v>
      </c>
      <c r="CL2298" s="118">
        <f t="shared" si="291"/>
        <v>1825</v>
      </c>
      <c r="CM2298" s="117">
        <f>Entries!$AY$5</f>
        <v>0.15</v>
      </c>
      <c r="CN2298" s="117">
        <f t="shared" si="293"/>
        <v>0.15384615384615385</v>
      </c>
      <c r="CO2298" s="119">
        <f t="shared" si="292"/>
        <v>0.92268493150684927</v>
      </c>
      <c r="CP2298" s="30" t="s">
        <v>5654</v>
      </c>
      <c r="CQ2298" s="15">
        <v>4</v>
      </c>
      <c r="CR2298" s="15" t="s">
        <v>95</v>
      </c>
      <c r="CS2298" s="15"/>
      <c r="CT2298" s="31"/>
      <c r="CU2298" s="30" t="s">
        <v>5655</v>
      </c>
      <c r="CV2298" s="15" t="s">
        <v>5651</v>
      </c>
      <c r="CW2298" s="15" t="s">
        <v>157</v>
      </c>
      <c r="CX2298" s="15" t="s">
        <v>5652</v>
      </c>
      <c r="CY2298" s="15" t="s">
        <v>107</v>
      </c>
      <c r="CZ2298" s="15" t="s">
        <v>755</v>
      </c>
      <c r="DA2298" s="31"/>
      <c r="DB2298" s="17" t="s">
        <v>15463</v>
      </c>
      <c r="DC2298" s="17" t="s">
        <v>15500</v>
      </c>
      <c r="DD2298" s="17">
        <v>1</v>
      </c>
      <c r="DE2298" s="17" t="s">
        <v>15500</v>
      </c>
      <c r="DF2298" s="17" t="s">
        <v>15500</v>
      </c>
      <c r="DG2298" s="23" t="s">
        <v>11174</v>
      </c>
      <c r="DH2298" s="145"/>
    </row>
    <row r="2299" spans="1:112" s="17" customFormat="1" x14ac:dyDescent="0.25">
      <c r="A2299" s="32" t="s">
        <v>8244</v>
      </c>
      <c r="B2299" s="18">
        <v>1</v>
      </c>
      <c r="C2299" s="149" t="s">
        <v>11188</v>
      </c>
      <c r="D2299" s="18" t="s">
        <v>5649</v>
      </c>
      <c r="E2299" s="18">
        <v>46752</v>
      </c>
      <c r="F2299" s="18" t="s">
        <v>8245</v>
      </c>
      <c r="G2299" s="33">
        <v>65030</v>
      </c>
      <c r="H2299" s="44">
        <v>44128</v>
      </c>
      <c r="I2299" s="98" t="s">
        <v>221</v>
      </c>
      <c r="J2299" s="98"/>
      <c r="K2299" s="98"/>
      <c r="L2299" s="18" t="s">
        <v>285</v>
      </c>
      <c r="M2299" t="s">
        <v>156</v>
      </c>
      <c r="N2299" s="18" t="s">
        <v>156</v>
      </c>
      <c r="O2299" t="s">
        <v>157</v>
      </c>
      <c r="P2299" s="64" t="str">
        <f>VLOOKUP(N2299,Entries!J:K,2,FALSE)</f>
        <v>UNITED STATES OF AMERICA</v>
      </c>
      <c r="Q2299" s="38" t="s">
        <v>5651</v>
      </c>
      <c r="R2299" s="32" t="s">
        <v>5651</v>
      </c>
      <c r="S2299" s="18" t="s">
        <v>156</v>
      </c>
      <c r="T2299" t="s">
        <v>157</v>
      </c>
      <c r="U2299" s="39" t="s">
        <v>159</v>
      </c>
      <c r="V2299" s="33" t="s">
        <v>159</v>
      </c>
      <c r="W2299" s="64">
        <f>IF(VLOOKUP(R2299,Entries!N:P,3,FALSE)=V2299,1,VLOOKUP(R2299,Entries!N:P,3,FALSE))</f>
        <v>1</v>
      </c>
      <c r="X2299"/>
      <c r="Y2299"/>
      <c r="Z2299" s="18"/>
      <c r="AA2299" s="18"/>
      <c r="AB2299" s="98"/>
      <c r="AC2299" s="99" t="s">
        <v>5652</v>
      </c>
      <c r="AD2299" s="18" t="s">
        <v>263</v>
      </c>
      <c r="AE2299" s="18" t="s">
        <v>263</v>
      </c>
      <c r="AF2299" s="98" t="s">
        <v>263</v>
      </c>
      <c r="AG2299" s="98" t="s">
        <v>11136</v>
      </c>
      <c r="AH2299" s="98"/>
      <c r="AI2299" s="18"/>
      <c r="AJ2299" s="18">
        <v>5</v>
      </c>
      <c r="AK2299" s="18" t="s">
        <v>95</v>
      </c>
      <c r="AL2299" s="18"/>
      <c r="AM2299" s="33"/>
      <c r="AN2299" s="32" t="s">
        <v>133</v>
      </c>
      <c r="AO2299" s="18" t="s">
        <v>134</v>
      </c>
      <c r="AP2299" s="33" t="s">
        <v>160</v>
      </c>
      <c r="AQ2299">
        <v>21104.326756220002</v>
      </c>
      <c r="AR2299" t="s">
        <v>15034</v>
      </c>
      <c r="AS2299" t="s">
        <v>11225</v>
      </c>
      <c r="AT2299" t="s">
        <v>15035</v>
      </c>
      <c r="AU2299">
        <v>53.056100000000001</v>
      </c>
      <c r="AV2299" s="98">
        <v>0.92600344061777784</v>
      </c>
      <c r="AW2299">
        <v>78.867900000000006</v>
      </c>
      <c r="AX2299" s="98">
        <v>1.3765042427600003</v>
      </c>
      <c r="AY2299">
        <v>4.8840000000000005E-4</v>
      </c>
      <c r="AZ2299">
        <v>131.84880000000001</v>
      </c>
      <c r="BA2299" s="98">
        <v>2.3011951960533339</v>
      </c>
      <c r="BB2299">
        <v>228.29179999999999</v>
      </c>
      <c r="BC2299" s="98">
        <v>3.9844427363644446</v>
      </c>
      <c r="BD2299">
        <v>15.063954730000001</v>
      </c>
      <c r="BE2299" s="96">
        <f t="shared" si="287"/>
        <v>6925.3633930966662</v>
      </c>
      <c r="BF2299" s="96">
        <f t="shared" si="288"/>
        <v>557.74574057785503</v>
      </c>
      <c r="BG2299" s="96">
        <f t="shared" si="289"/>
        <v>550.98104561547734</v>
      </c>
      <c r="BH2299">
        <v>6931.7334372216392</v>
      </c>
      <c r="BI2299">
        <v>1.3128624348386401E-3</v>
      </c>
      <c r="BJ2299">
        <v>0.92633443877410249</v>
      </c>
      <c r="BK2299">
        <v>1.376504528395698</v>
      </c>
      <c r="BL2299">
        <v>1.207963835192891</v>
      </c>
      <c r="BM2299">
        <v>5.0776745011987927</v>
      </c>
      <c r="BN2299">
        <v>0.9260038489559389</v>
      </c>
      <c r="BO2299">
        <v>1.376504531720258</v>
      </c>
      <c r="BP2299">
        <v>1.3361747747121929E-3</v>
      </c>
      <c r="BQ2299">
        <v>1.207963835192891</v>
      </c>
      <c r="BR2299">
        <v>6925.6440308228093</v>
      </c>
      <c r="BS2299" s="96">
        <v>563.89790167543106</v>
      </c>
      <c r="BT2299" s="96">
        <v>545.39015997018851</v>
      </c>
      <c r="BU2299">
        <v>5.0776745011987927</v>
      </c>
      <c r="BV2299" s="65" t="str">
        <f t="shared" si="290"/>
        <v>Starlink</v>
      </c>
      <c r="BW2299" s="32" t="s">
        <v>192</v>
      </c>
      <c r="BX2299" s="18">
        <v>3.3</v>
      </c>
      <c r="BY2299" s="21">
        <v>0.2</v>
      </c>
      <c r="BZ2299" s="18">
        <v>9</v>
      </c>
      <c r="CA2299" s="18">
        <v>25.52</v>
      </c>
      <c r="CB2299" s="18">
        <v>1.1950000000000001</v>
      </c>
      <c r="CC2299" s="18">
        <v>14.9102735294118</v>
      </c>
      <c r="CD2299" s="18">
        <v>0.2</v>
      </c>
      <c r="CE2299" s="18">
        <v>2.8</v>
      </c>
      <c r="CF2299" s="33">
        <v>9</v>
      </c>
      <c r="CG2299" s="32">
        <v>260</v>
      </c>
      <c r="CH2299" s="18">
        <v>260</v>
      </c>
      <c r="CI2299" s="18">
        <v>220</v>
      </c>
      <c r="CJ2299" s="98">
        <f>Population!$CG2299-Population!$CI2299</f>
        <v>40</v>
      </c>
      <c r="CK2299" s="120">
        <f>_xlfn.DAYS(Entries!$AY$2,Population!H2299)</f>
        <v>166</v>
      </c>
      <c r="CL2299" s="120">
        <f t="shared" si="291"/>
        <v>1825</v>
      </c>
      <c r="CM2299" s="122">
        <f>Entries!$AY$5</f>
        <v>0.15</v>
      </c>
      <c r="CN2299" s="122">
        <f t="shared" si="293"/>
        <v>0.15384615384615385</v>
      </c>
      <c r="CO2299" s="121">
        <f t="shared" si="292"/>
        <v>0.92268493150684927</v>
      </c>
      <c r="CP2299" s="32" t="s">
        <v>5654</v>
      </c>
      <c r="CQ2299" s="18">
        <v>4</v>
      </c>
      <c r="CR2299" s="18" t="s">
        <v>95</v>
      </c>
      <c r="CS2299" s="18"/>
      <c r="CT2299" s="33"/>
      <c r="CU2299" s="32" t="s">
        <v>5655</v>
      </c>
      <c r="CV2299" s="18" t="s">
        <v>5651</v>
      </c>
      <c r="CW2299" s="18" t="s">
        <v>157</v>
      </c>
      <c r="CX2299" s="18" t="s">
        <v>5652</v>
      </c>
      <c r="CY2299" s="18" t="s">
        <v>107</v>
      </c>
      <c r="CZ2299" s="18" t="s">
        <v>755</v>
      </c>
      <c r="DA2299" s="33"/>
      <c r="DB2299" s="17" t="s">
        <v>15463</v>
      </c>
      <c r="DC2299" s="17" t="s">
        <v>15500</v>
      </c>
      <c r="DD2299" s="17">
        <v>1</v>
      </c>
      <c r="DE2299" s="17" t="s">
        <v>15500</v>
      </c>
      <c r="DF2299" s="17" t="s">
        <v>15500</v>
      </c>
      <c r="DG2299" s="23" t="s">
        <v>11174</v>
      </c>
      <c r="DH2299" s="145"/>
    </row>
    <row r="2300" spans="1:112" s="17" customFormat="1" x14ac:dyDescent="0.25">
      <c r="A2300" s="30" t="s">
        <v>8247</v>
      </c>
      <c r="B2300" s="15">
        <v>1</v>
      </c>
      <c r="C2300" s="152" t="s">
        <v>11188</v>
      </c>
      <c r="D2300" s="15" t="s">
        <v>5649</v>
      </c>
      <c r="E2300" s="15">
        <v>46753</v>
      </c>
      <c r="F2300" s="15" t="s">
        <v>8248</v>
      </c>
      <c r="G2300" s="31">
        <v>65031</v>
      </c>
      <c r="H2300" s="43">
        <v>44128</v>
      </c>
      <c r="I2300" s="96" t="s">
        <v>221</v>
      </c>
      <c r="J2300" s="96"/>
      <c r="K2300" s="96"/>
      <c r="L2300" s="15" t="s">
        <v>285</v>
      </c>
      <c r="M2300" s="124" t="s">
        <v>156</v>
      </c>
      <c r="N2300" s="15" t="s">
        <v>156</v>
      </c>
      <c r="O2300" s="124" t="s">
        <v>157</v>
      </c>
      <c r="P2300" s="96" t="str">
        <f>VLOOKUP(N2300,Entries!J:K,2,FALSE)</f>
        <v>UNITED STATES OF AMERICA</v>
      </c>
      <c r="Q2300" s="123" t="s">
        <v>5651</v>
      </c>
      <c r="R2300" s="30" t="s">
        <v>5651</v>
      </c>
      <c r="S2300" s="15" t="s">
        <v>156</v>
      </c>
      <c r="T2300" s="124" t="s">
        <v>157</v>
      </c>
      <c r="U2300" s="125" t="s">
        <v>159</v>
      </c>
      <c r="V2300" s="31" t="s">
        <v>159</v>
      </c>
      <c r="W2300" s="64">
        <f>IF(VLOOKUP(R2300,Entries!N:P,3,FALSE)=V2300,1,VLOOKUP(R2300,Entries!N:P,3,FALSE))</f>
        <v>1</v>
      </c>
      <c r="X2300" s="124"/>
      <c r="Y2300" s="124"/>
      <c r="Z2300" s="15"/>
      <c r="AA2300" s="15"/>
      <c r="AB2300" s="96"/>
      <c r="AC2300" s="97" t="s">
        <v>5652</v>
      </c>
      <c r="AD2300" s="15" t="s">
        <v>263</v>
      </c>
      <c r="AE2300" s="15" t="s">
        <v>263</v>
      </c>
      <c r="AF2300" s="96" t="s">
        <v>263</v>
      </c>
      <c r="AG2300" s="96" t="s">
        <v>11136</v>
      </c>
      <c r="AH2300" s="96"/>
      <c r="AI2300" s="15"/>
      <c r="AJ2300" s="96">
        <v>5</v>
      </c>
      <c r="AK2300" s="15" t="s">
        <v>95</v>
      </c>
      <c r="AL2300" s="15"/>
      <c r="AM2300" s="31"/>
      <c r="AN2300" s="30" t="s">
        <v>133</v>
      </c>
      <c r="AO2300" s="15" t="s">
        <v>134</v>
      </c>
      <c r="AP2300" s="31" t="s">
        <v>160</v>
      </c>
      <c r="AQ2300">
        <v>21104.293581680002</v>
      </c>
      <c r="AR2300" t="s">
        <v>15036</v>
      </c>
      <c r="AS2300" t="s">
        <v>11225</v>
      </c>
      <c r="AT2300" t="s">
        <v>15037</v>
      </c>
      <c r="AU2300">
        <v>53.0563</v>
      </c>
      <c r="AV2300" s="96">
        <v>0.92600693127555567</v>
      </c>
      <c r="AW2300">
        <v>79.022099999999995</v>
      </c>
      <c r="AX2300" s="96">
        <v>1.3791955399066667</v>
      </c>
      <c r="AY2300">
        <v>6.6299999999999999E-5</v>
      </c>
      <c r="AZ2300">
        <v>66.812799999999996</v>
      </c>
      <c r="BA2300" s="96">
        <v>1.1661030998755555</v>
      </c>
      <c r="BB2300">
        <v>293.29300000000001</v>
      </c>
      <c r="BC2300" s="96">
        <v>5.1189274580888888</v>
      </c>
      <c r="BD2300">
        <v>15.063980470000001</v>
      </c>
      <c r="BE2300" s="96">
        <f t="shared" si="287"/>
        <v>6925.3555041280388</v>
      </c>
      <c r="BF2300" s="96">
        <f t="shared" si="288"/>
        <v>554.81465519796257</v>
      </c>
      <c r="BG2300" s="96">
        <f t="shared" si="289"/>
        <v>553.89635305811498</v>
      </c>
      <c r="BH2300">
        <v>6931.7284151034337</v>
      </c>
      <c r="BI2300">
        <v>1.2343475822121769E-3</v>
      </c>
      <c r="BJ2300">
        <v>0.92633792902137169</v>
      </c>
      <c r="BK2300">
        <v>1.379195825738919</v>
      </c>
      <c r="BL2300">
        <v>0.84638377359826944</v>
      </c>
      <c r="BM2300">
        <v>5.4386478502770359</v>
      </c>
      <c r="BN2300">
        <v>0.92600733991940032</v>
      </c>
      <c r="BO2300">
        <v>1.37919582883625</v>
      </c>
      <c r="BP2300">
        <v>1.0159161619380699E-3</v>
      </c>
      <c r="BQ2300">
        <v>0.84638377359826944</v>
      </c>
      <c r="BR2300">
        <v>6925.6361136792202</v>
      </c>
      <c r="BS2300" s="96">
        <v>561.67197933880925</v>
      </c>
      <c r="BT2300" s="96">
        <v>547.60024801963118</v>
      </c>
      <c r="BU2300">
        <v>5.4386478502770359</v>
      </c>
      <c r="BV2300" s="60" t="str">
        <f t="shared" si="290"/>
        <v>Starlink</v>
      </c>
      <c r="BW2300" s="30" t="s">
        <v>192</v>
      </c>
      <c r="BX2300" s="15">
        <v>3.3</v>
      </c>
      <c r="BY2300" s="16">
        <v>0.2</v>
      </c>
      <c r="BZ2300" s="15">
        <v>9</v>
      </c>
      <c r="CA2300" s="15">
        <v>25.52</v>
      </c>
      <c r="CB2300" s="15">
        <v>1.1950000000000001</v>
      </c>
      <c r="CC2300" s="15">
        <v>14.9102735294118</v>
      </c>
      <c r="CD2300" s="15">
        <v>0.2</v>
      </c>
      <c r="CE2300" s="15">
        <v>2.8</v>
      </c>
      <c r="CF2300" s="31">
        <v>9</v>
      </c>
      <c r="CG2300" s="30">
        <v>260</v>
      </c>
      <c r="CH2300" s="15">
        <v>260</v>
      </c>
      <c r="CI2300" s="15">
        <v>220</v>
      </c>
      <c r="CJ2300" s="96">
        <f>Population!$CG2300-Population!$CI2300</f>
        <v>40</v>
      </c>
      <c r="CK2300" s="118">
        <f>_xlfn.DAYS(Entries!$AY$2,Population!H2300)</f>
        <v>166</v>
      </c>
      <c r="CL2300" s="118">
        <f t="shared" si="291"/>
        <v>1825</v>
      </c>
      <c r="CM2300" s="117">
        <f>Entries!$AY$5</f>
        <v>0.15</v>
      </c>
      <c r="CN2300" s="117">
        <f t="shared" si="293"/>
        <v>0.15384615384615385</v>
      </c>
      <c r="CO2300" s="119">
        <f t="shared" si="292"/>
        <v>0.92268493150684927</v>
      </c>
      <c r="CP2300" s="30" t="s">
        <v>5654</v>
      </c>
      <c r="CQ2300" s="96">
        <v>4</v>
      </c>
      <c r="CR2300" s="15" t="s">
        <v>95</v>
      </c>
      <c r="CS2300" s="15"/>
      <c r="CT2300" s="31"/>
      <c r="CU2300" s="30" t="s">
        <v>5655</v>
      </c>
      <c r="CV2300" s="15" t="s">
        <v>5651</v>
      </c>
      <c r="CW2300" s="15" t="s">
        <v>157</v>
      </c>
      <c r="CX2300" s="15" t="s">
        <v>5652</v>
      </c>
      <c r="CY2300" s="15" t="s">
        <v>107</v>
      </c>
      <c r="CZ2300" s="15" t="s">
        <v>755</v>
      </c>
      <c r="DA2300" s="31"/>
      <c r="DB2300" s="17" t="s">
        <v>15463</v>
      </c>
      <c r="DC2300" s="17" t="s">
        <v>15500</v>
      </c>
      <c r="DD2300" s="17">
        <v>1</v>
      </c>
      <c r="DE2300" s="17" t="s">
        <v>15500</v>
      </c>
      <c r="DF2300" s="17" t="s">
        <v>15500</v>
      </c>
      <c r="DG2300" s="23" t="s">
        <v>11174</v>
      </c>
      <c r="DH2300" s="145"/>
    </row>
    <row r="2301" spans="1:112" s="17" customFormat="1" x14ac:dyDescent="0.25">
      <c r="A2301" s="32" t="s">
        <v>8250</v>
      </c>
      <c r="B2301" s="18">
        <v>1</v>
      </c>
      <c r="C2301" s="149" t="s">
        <v>11188</v>
      </c>
      <c r="D2301" s="18" t="s">
        <v>5649</v>
      </c>
      <c r="E2301" s="18">
        <v>46754</v>
      </c>
      <c r="F2301" s="18" t="s">
        <v>8251</v>
      </c>
      <c r="G2301" s="33">
        <v>65032</v>
      </c>
      <c r="H2301" s="44">
        <v>44128</v>
      </c>
      <c r="I2301" s="98" t="s">
        <v>221</v>
      </c>
      <c r="J2301" s="98"/>
      <c r="K2301" s="98"/>
      <c r="L2301" s="18" t="s">
        <v>285</v>
      </c>
      <c r="M2301" t="s">
        <v>156</v>
      </c>
      <c r="N2301" s="18" t="s">
        <v>156</v>
      </c>
      <c r="O2301" t="s">
        <v>157</v>
      </c>
      <c r="P2301" s="64" t="str">
        <f>VLOOKUP(N2301,Entries!J:K,2,FALSE)</f>
        <v>UNITED STATES OF AMERICA</v>
      </c>
      <c r="Q2301" s="38" t="s">
        <v>5651</v>
      </c>
      <c r="R2301" s="32" t="s">
        <v>5651</v>
      </c>
      <c r="S2301" s="18" t="s">
        <v>156</v>
      </c>
      <c r="T2301" t="s">
        <v>157</v>
      </c>
      <c r="U2301" s="39" t="s">
        <v>159</v>
      </c>
      <c r="V2301" s="33" t="s">
        <v>159</v>
      </c>
      <c r="W2301" s="64">
        <f>IF(VLOOKUP(R2301,Entries!N:P,3,FALSE)=V2301,1,VLOOKUP(R2301,Entries!N:P,3,FALSE))</f>
        <v>1</v>
      </c>
      <c r="X2301"/>
      <c r="Y2301"/>
      <c r="Z2301" s="18"/>
      <c r="AA2301" s="18"/>
      <c r="AB2301" s="98"/>
      <c r="AC2301" s="99" t="s">
        <v>5652</v>
      </c>
      <c r="AD2301" s="18" t="s">
        <v>263</v>
      </c>
      <c r="AE2301" s="18" t="s">
        <v>263</v>
      </c>
      <c r="AF2301" s="98" t="s">
        <v>263</v>
      </c>
      <c r="AG2301" s="98" t="s">
        <v>11136</v>
      </c>
      <c r="AH2301" s="98"/>
      <c r="AI2301" s="18"/>
      <c r="AJ2301" s="98">
        <v>5</v>
      </c>
      <c r="AK2301" s="18" t="s">
        <v>95</v>
      </c>
      <c r="AL2301" s="18"/>
      <c r="AM2301" s="33"/>
      <c r="AN2301" s="32" t="s">
        <v>133</v>
      </c>
      <c r="AO2301" s="18" t="s">
        <v>134</v>
      </c>
      <c r="AP2301" s="33" t="s">
        <v>160</v>
      </c>
      <c r="AQ2301">
        <v>21104.300950500001</v>
      </c>
      <c r="AR2301" t="s">
        <v>13215</v>
      </c>
      <c r="AS2301" t="s">
        <v>11225</v>
      </c>
      <c r="AT2301" t="s">
        <v>15038</v>
      </c>
      <c r="AU2301">
        <v>53.055799999999998</v>
      </c>
      <c r="AV2301" s="98">
        <v>0.92599820463111115</v>
      </c>
      <c r="AW2301">
        <v>78.986400000000003</v>
      </c>
      <c r="AX2301" s="98">
        <v>1.3785724574933336</v>
      </c>
      <c r="AY2301">
        <v>5.7399999999999999E-5</v>
      </c>
      <c r="AZ2301">
        <v>59.680799999999998</v>
      </c>
      <c r="BA2301" s="98">
        <v>1.0416262435199999</v>
      </c>
      <c r="BB2301">
        <v>300.42380000000003</v>
      </c>
      <c r="BC2301" s="98">
        <v>5.2433833704977779</v>
      </c>
      <c r="BD2301">
        <v>15.063881179999999</v>
      </c>
      <c r="BE2301" s="96">
        <f t="shared" si="287"/>
        <v>6925.3859353201178</v>
      </c>
      <c r="BF2301" s="96">
        <f t="shared" si="288"/>
        <v>554.78345247280504</v>
      </c>
      <c r="BG2301" s="96">
        <f t="shared" si="289"/>
        <v>553.98841816743061</v>
      </c>
      <c r="BH2301">
        <v>6931.7588414071179</v>
      </c>
      <c r="BI2301">
        <v>1.2277472662203599E-3</v>
      </c>
      <c r="BJ2301">
        <v>0.92632920111451933</v>
      </c>
      <c r="BK2301">
        <v>1.3785727447471361</v>
      </c>
      <c r="BL2301">
        <v>0.83847392700991119</v>
      </c>
      <c r="BM2301">
        <v>5.4465367625747181</v>
      </c>
      <c r="BN2301">
        <v>0.92599861328795263</v>
      </c>
      <c r="BO2301">
        <v>1.37857274625517</v>
      </c>
      <c r="BP2301">
        <v>1.0057355713417029E-3</v>
      </c>
      <c r="BQ2301">
        <v>0.83847392700991119</v>
      </c>
      <c r="BR2301">
        <v>6925.6666237642439</v>
      </c>
      <c r="BS2301" s="96">
        <v>561.63201304301765</v>
      </c>
      <c r="BT2301" s="96">
        <v>547.7012344854702</v>
      </c>
      <c r="BU2301">
        <v>5.4465367625747181</v>
      </c>
      <c r="BV2301" s="65" t="str">
        <f t="shared" si="290"/>
        <v>Starlink</v>
      </c>
      <c r="BW2301" s="32" t="s">
        <v>192</v>
      </c>
      <c r="BX2301" s="18">
        <v>3.3</v>
      </c>
      <c r="BY2301" s="21">
        <v>0.2</v>
      </c>
      <c r="BZ2301" s="18">
        <v>9</v>
      </c>
      <c r="CA2301" s="18">
        <v>25.52</v>
      </c>
      <c r="CB2301" s="18">
        <v>1.1950000000000001</v>
      </c>
      <c r="CC2301" s="18">
        <v>14.9102735294118</v>
      </c>
      <c r="CD2301" s="18">
        <v>0.2</v>
      </c>
      <c r="CE2301" s="18">
        <v>2.8</v>
      </c>
      <c r="CF2301" s="33">
        <v>9</v>
      </c>
      <c r="CG2301" s="32">
        <v>260</v>
      </c>
      <c r="CH2301" s="18">
        <v>260</v>
      </c>
      <c r="CI2301" s="18">
        <v>220</v>
      </c>
      <c r="CJ2301" s="98">
        <f>Population!$CG2301-Population!$CI2301</f>
        <v>40</v>
      </c>
      <c r="CK2301" s="120">
        <f>_xlfn.DAYS(Entries!$AY$2,Population!H2301)</f>
        <v>166</v>
      </c>
      <c r="CL2301" s="120">
        <f t="shared" si="291"/>
        <v>1825</v>
      </c>
      <c r="CM2301" s="122">
        <f>Entries!$AY$5</f>
        <v>0.15</v>
      </c>
      <c r="CN2301" s="122">
        <f t="shared" si="293"/>
        <v>0.15384615384615385</v>
      </c>
      <c r="CO2301" s="121">
        <f t="shared" si="292"/>
        <v>0.92268493150684927</v>
      </c>
      <c r="CP2301" s="32" t="s">
        <v>5654</v>
      </c>
      <c r="CQ2301" s="18">
        <v>4</v>
      </c>
      <c r="CR2301" s="18" t="s">
        <v>95</v>
      </c>
      <c r="CS2301" s="18"/>
      <c r="CT2301" s="33"/>
      <c r="CU2301" s="32" t="s">
        <v>5655</v>
      </c>
      <c r="CV2301" s="18" t="s">
        <v>5651</v>
      </c>
      <c r="CW2301" s="18" t="s">
        <v>157</v>
      </c>
      <c r="CX2301" s="18" t="s">
        <v>5652</v>
      </c>
      <c r="CY2301" s="18" t="s">
        <v>107</v>
      </c>
      <c r="CZ2301" s="18" t="s">
        <v>755</v>
      </c>
      <c r="DA2301" s="33"/>
      <c r="DB2301" s="17" t="s">
        <v>15463</v>
      </c>
      <c r="DC2301" s="17" t="s">
        <v>15500</v>
      </c>
      <c r="DD2301" s="17">
        <v>1</v>
      </c>
      <c r="DE2301" s="17" t="s">
        <v>15500</v>
      </c>
      <c r="DF2301" s="17" t="s">
        <v>15500</v>
      </c>
      <c r="DG2301" s="23" t="s">
        <v>11174</v>
      </c>
      <c r="DH2301" s="145"/>
    </row>
    <row r="2302" spans="1:112" s="17" customFormat="1" x14ac:dyDescent="0.25">
      <c r="A2302" s="30" t="s">
        <v>8253</v>
      </c>
      <c r="B2302" s="96">
        <v>1</v>
      </c>
      <c r="C2302" s="152" t="s">
        <v>11188</v>
      </c>
      <c r="D2302" s="96" t="s">
        <v>5649</v>
      </c>
      <c r="E2302" s="96">
        <v>46755</v>
      </c>
      <c r="F2302" s="96" t="s">
        <v>8254</v>
      </c>
      <c r="G2302" s="31">
        <v>65033</v>
      </c>
      <c r="H2302" s="43">
        <v>44128</v>
      </c>
      <c r="I2302" s="96" t="s">
        <v>221</v>
      </c>
      <c r="J2302" s="96"/>
      <c r="K2302" s="96"/>
      <c r="L2302" s="96" t="s">
        <v>285</v>
      </c>
      <c r="M2302" s="124" t="s">
        <v>156</v>
      </c>
      <c r="N2302" s="96" t="s">
        <v>156</v>
      </c>
      <c r="O2302" s="124" t="s">
        <v>157</v>
      </c>
      <c r="P2302" s="96" t="str">
        <f>VLOOKUP(N2302,Entries!J:K,2,FALSE)</f>
        <v>UNITED STATES OF AMERICA</v>
      </c>
      <c r="Q2302" s="123" t="s">
        <v>5651</v>
      </c>
      <c r="R2302" s="30" t="s">
        <v>5651</v>
      </c>
      <c r="S2302" s="96" t="s">
        <v>156</v>
      </c>
      <c r="T2302" s="124" t="s">
        <v>157</v>
      </c>
      <c r="U2302" s="125" t="s">
        <v>159</v>
      </c>
      <c r="V2302" s="31" t="s">
        <v>159</v>
      </c>
      <c r="W2302" s="64">
        <f>IF(VLOOKUP(R2302,Entries!N:P,3,FALSE)=V2302,1,VLOOKUP(R2302,Entries!N:P,3,FALSE))</f>
        <v>1</v>
      </c>
      <c r="X2302" s="124"/>
      <c r="Y2302" s="124"/>
      <c r="Z2302" s="96"/>
      <c r="AA2302" s="96"/>
      <c r="AB2302" s="96"/>
      <c r="AC2302" s="97" t="s">
        <v>5652</v>
      </c>
      <c r="AD2302" s="96" t="s">
        <v>263</v>
      </c>
      <c r="AE2302" s="96" t="s">
        <v>263</v>
      </c>
      <c r="AF2302" s="96" t="s">
        <v>263</v>
      </c>
      <c r="AG2302" s="96" t="s">
        <v>11136</v>
      </c>
      <c r="AH2302" s="96"/>
      <c r="AI2302" s="96"/>
      <c r="AJ2302" s="96">
        <v>5</v>
      </c>
      <c r="AK2302" s="96" t="s">
        <v>95</v>
      </c>
      <c r="AL2302" s="96"/>
      <c r="AM2302" s="31"/>
      <c r="AN2302" s="30" t="s">
        <v>133</v>
      </c>
      <c r="AO2302" s="96" t="s">
        <v>134</v>
      </c>
      <c r="AP2302" s="31" t="s">
        <v>160</v>
      </c>
      <c r="AQ2302">
        <v>21104.312442409999</v>
      </c>
      <c r="AR2302" t="s">
        <v>12393</v>
      </c>
      <c r="AS2302" t="s">
        <v>11225</v>
      </c>
      <c r="AT2302" t="s">
        <v>15039</v>
      </c>
      <c r="AU2302">
        <v>53.054900000000004</v>
      </c>
      <c r="AV2302" s="96">
        <v>0.92598249667111121</v>
      </c>
      <c r="AW2302">
        <v>83.933300000000003</v>
      </c>
      <c r="AX2302" s="96">
        <v>1.4649121322977781</v>
      </c>
      <c r="AY2302">
        <v>2.8900000000000001E-5</v>
      </c>
      <c r="AZ2302">
        <v>84.330799999999996</v>
      </c>
      <c r="BA2302" s="96">
        <v>1.4718498146311112</v>
      </c>
      <c r="BB2302">
        <v>275.77140000000003</v>
      </c>
      <c r="BC2302" s="96">
        <v>4.8131179114933342</v>
      </c>
      <c r="BD2302">
        <v>15.06406413</v>
      </c>
      <c r="BE2302" s="96">
        <f t="shared" si="287"/>
        <v>6925.3298636026557</v>
      </c>
      <c r="BF2302" s="96">
        <f t="shared" si="288"/>
        <v>554.53000563571368</v>
      </c>
      <c r="BG2302" s="96">
        <f t="shared" si="289"/>
        <v>554.12972156959768</v>
      </c>
      <c r="BH2302">
        <v>6931.7026077550336</v>
      </c>
      <c r="BI2302">
        <v>1.194838770888586E-3</v>
      </c>
      <c r="BJ2302">
        <v>0.92631350147032421</v>
      </c>
      <c r="BK2302">
        <v>1.4649124372007101</v>
      </c>
      <c r="BL2302">
        <v>0.84307731529181296</v>
      </c>
      <c r="BM2302">
        <v>5.4418914501208029</v>
      </c>
      <c r="BN2302">
        <v>0.92598290535127614</v>
      </c>
      <c r="BO2302">
        <v>1.464912438979318</v>
      </c>
      <c r="BP2302">
        <v>9.8670847043346496E-4</v>
      </c>
      <c r="BQ2302">
        <v>0.84307731529181296</v>
      </c>
      <c r="BR2302">
        <v>6925.6106984482822</v>
      </c>
      <c r="BS2302" s="96">
        <v>561.44425718736511</v>
      </c>
      <c r="BT2302" s="96">
        <v>547.77713970919831</v>
      </c>
      <c r="BU2302">
        <v>5.4418914501208029</v>
      </c>
      <c r="BV2302" s="60" t="str">
        <f t="shared" si="290"/>
        <v>Starlink</v>
      </c>
      <c r="BW2302" s="30" t="s">
        <v>192</v>
      </c>
      <c r="BX2302" s="96">
        <v>3.3</v>
      </c>
      <c r="BY2302" s="16">
        <v>0.2</v>
      </c>
      <c r="BZ2302" s="96">
        <v>9</v>
      </c>
      <c r="CA2302" s="96">
        <v>25.52</v>
      </c>
      <c r="CB2302" s="96">
        <v>1.1950000000000001</v>
      </c>
      <c r="CC2302" s="96">
        <v>14.9102735294118</v>
      </c>
      <c r="CD2302" s="96">
        <v>0.2</v>
      </c>
      <c r="CE2302" s="96">
        <v>2.8</v>
      </c>
      <c r="CF2302" s="31">
        <v>9</v>
      </c>
      <c r="CG2302" s="30">
        <v>260</v>
      </c>
      <c r="CH2302" s="96">
        <v>260</v>
      </c>
      <c r="CI2302" s="96">
        <v>220</v>
      </c>
      <c r="CJ2302" s="96">
        <f>Population!$CG2302-Population!$CI2302</f>
        <v>40</v>
      </c>
      <c r="CK2302" s="118">
        <f>_xlfn.DAYS(Entries!$AY$2,Population!H2302)</f>
        <v>166</v>
      </c>
      <c r="CL2302" s="118">
        <f t="shared" si="291"/>
        <v>1825</v>
      </c>
      <c r="CM2302" s="117">
        <f>Entries!$AY$5</f>
        <v>0.15</v>
      </c>
      <c r="CN2302" s="117">
        <f t="shared" si="293"/>
        <v>0.15384615384615385</v>
      </c>
      <c r="CO2302" s="119">
        <f t="shared" si="292"/>
        <v>0.92268493150684927</v>
      </c>
      <c r="CP2302" s="30" t="s">
        <v>5654</v>
      </c>
      <c r="CQ2302" s="96">
        <v>4</v>
      </c>
      <c r="CR2302" s="96" t="s">
        <v>95</v>
      </c>
      <c r="CS2302" s="96"/>
      <c r="CT2302" s="31"/>
      <c r="CU2302" s="30" t="s">
        <v>5655</v>
      </c>
      <c r="CV2302" s="96" t="s">
        <v>5651</v>
      </c>
      <c r="CW2302" s="96" t="s">
        <v>157</v>
      </c>
      <c r="CX2302" s="96" t="s">
        <v>5652</v>
      </c>
      <c r="CY2302" s="96" t="s">
        <v>107</v>
      </c>
      <c r="CZ2302" s="96" t="s">
        <v>755</v>
      </c>
      <c r="DA2302" s="31"/>
      <c r="DB2302" s="17" t="s">
        <v>15463</v>
      </c>
      <c r="DC2302" s="17" t="s">
        <v>15500</v>
      </c>
      <c r="DD2302" s="17">
        <v>1</v>
      </c>
      <c r="DE2302" s="17" t="s">
        <v>15500</v>
      </c>
      <c r="DF2302" s="17" t="s">
        <v>15500</v>
      </c>
      <c r="DG2302" s="23" t="s">
        <v>11174</v>
      </c>
      <c r="DH2302" s="145"/>
    </row>
    <row r="2303" spans="1:112" s="17" customFormat="1" x14ac:dyDescent="0.25">
      <c r="A2303" s="32" t="s">
        <v>8256</v>
      </c>
      <c r="B2303" s="18">
        <v>1</v>
      </c>
      <c r="C2303" s="149" t="s">
        <v>11188</v>
      </c>
      <c r="D2303" s="18" t="s">
        <v>5649</v>
      </c>
      <c r="E2303" s="18">
        <v>46756</v>
      </c>
      <c r="F2303" s="18" t="s">
        <v>8257</v>
      </c>
      <c r="G2303" s="33">
        <v>65034</v>
      </c>
      <c r="H2303" s="44">
        <v>44128</v>
      </c>
      <c r="I2303" s="98" t="s">
        <v>221</v>
      </c>
      <c r="J2303" s="98"/>
      <c r="K2303" s="98"/>
      <c r="L2303" s="18" t="s">
        <v>285</v>
      </c>
      <c r="M2303" t="s">
        <v>156</v>
      </c>
      <c r="N2303" s="18" t="s">
        <v>156</v>
      </c>
      <c r="O2303" t="s">
        <v>157</v>
      </c>
      <c r="P2303" s="64" t="str">
        <f>VLOOKUP(N2303,Entries!J:K,2,FALSE)</f>
        <v>UNITED STATES OF AMERICA</v>
      </c>
      <c r="Q2303" s="38" t="s">
        <v>5651</v>
      </c>
      <c r="R2303" s="32" t="s">
        <v>5651</v>
      </c>
      <c r="S2303" s="18" t="s">
        <v>156</v>
      </c>
      <c r="T2303" t="s">
        <v>157</v>
      </c>
      <c r="U2303" s="39" t="s">
        <v>159</v>
      </c>
      <c r="V2303" s="33" t="s">
        <v>159</v>
      </c>
      <c r="W2303" s="64">
        <f>IF(VLOOKUP(R2303,Entries!N:P,3,FALSE)=V2303,1,VLOOKUP(R2303,Entries!N:P,3,FALSE))</f>
        <v>1</v>
      </c>
      <c r="X2303"/>
      <c r="Y2303"/>
      <c r="Z2303" s="18"/>
      <c r="AA2303" s="18"/>
      <c r="AB2303" s="98"/>
      <c r="AC2303" s="99" t="s">
        <v>5652</v>
      </c>
      <c r="AD2303" s="18" t="s">
        <v>263</v>
      </c>
      <c r="AE2303" s="18" t="s">
        <v>263</v>
      </c>
      <c r="AF2303" s="98" t="s">
        <v>263</v>
      </c>
      <c r="AG2303" s="98" t="s">
        <v>11136</v>
      </c>
      <c r="AH2303" s="98"/>
      <c r="AI2303" s="18"/>
      <c r="AJ2303" s="98">
        <v>5</v>
      </c>
      <c r="AK2303" s="18" t="s">
        <v>95</v>
      </c>
      <c r="AL2303" s="18"/>
      <c r="AM2303" s="33"/>
      <c r="AN2303" s="32" t="s">
        <v>133</v>
      </c>
      <c r="AO2303" s="18" t="s">
        <v>134</v>
      </c>
      <c r="AP2303" s="33" t="s">
        <v>160</v>
      </c>
      <c r="AQ2303">
        <v>21104.364041780002</v>
      </c>
      <c r="AR2303" t="s">
        <v>12552</v>
      </c>
      <c r="AS2303" t="s">
        <v>11225</v>
      </c>
      <c r="AT2303" t="s">
        <v>15040</v>
      </c>
      <c r="AU2303">
        <v>53.055999999999997</v>
      </c>
      <c r="AV2303" s="98">
        <v>0.92600169528888887</v>
      </c>
      <c r="AW2303">
        <v>83.706599999999995</v>
      </c>
      <c r="AX2303" s="98">
        <v>1.4609554717066666</v>
      </c>
      <c r="AY2303">
        <v>8.25E-5</v>
      </c>
      <c r="AZ2303">
        <v>73.880200000000002</v>
      </c>
      <c r="BA2303" s="98">
        <v>1.2894524737688888</v>
      </c>
      <c r="BB2303">
        <v>286.22770000000003</v>
      </c>
      <c r="BC2303" s="98">
        <v>4.9956147361022225</v>
      </c>
      <c r="BD2303">
        <v>15.06406174</v>
      </c>
      <c r="BE2303" s="96">
        <f t="shared" si="287"/>
        <v>6925.330596098248</v>
      </c>
      <c r="BF2303" s="96">
        <f t="shared" si="288"/>
        <v>554.90193587242629</v>
      </c>
      <c r="BG2303" s="96">
        <f t="shared" si="289"/>
        <v>553.75925632406961</v>
      </c>
      <c r="BH2303">
        <v>6931.7035042451434</v>
      </c>
      <c r="BI2303">
        <v>1.246038128691737E-3</v>
      </c>
      <c r="BJ2303">
        <v>0.92633269643164295</v>
      </c>
      <c r="BK2303">
        <v>1.460955774564993</v>
      </c>
      <c r="BL2303">
        <v>0.85804404313196925</v>
      </c>
      <c r="BM2303">
        <v>5.4270242218760432</v>
      </c>
      <c r="BN2303">
        <v>0.92600210393424054</v>
      </c>
      <c r="BO2303">
        <v>1.460955777687009</v>
      </c>
      <c r="BP2303">
        <v>1.032374471188636E-3</v>
      </c>
      <c r="BQ2303">
        <v>0.85804404313196925</v>
      </c>
      <c r="BR2303">
        <v>6925.6112545741362</v>
      </c>
      <c r="BS2303" s="96">
        <v>561.76107883073564</v>
      </c>
      <c r="BT2303" s="96">
        <v>547.46143031753672</v>
      </c>
      <c r="BU2303">
        <v>5.4270242218760432</v>
      </c>
      <c r="BV2303" s="65" t="str">
        <f t="shared" si="290"/>
        <v>Starlink</v>
      </c>
      <c r="BW2303" s="32" t="s">
        <v>192</v>
      </c>
      <c r="BX2303" s="18">
        <v>3.3</v>
      </c>
      <c r="BY2303" s="21">
        <v>0.2</v>
      </c>
      <c r="BZ2303" s="18">
        <v>9</v>
      </c>
      <c r="CA2303" s="18">
        <v>25.52</v>
      </c>
      <c r="CB2303" s="18">
        <v>1.1950000000000001</v>
      </c>
      <c r="CC2303" s="18">
        <v>14.9102735294118</v>
      </c>
      <c r="CD2303" s="18">
        <v>0.2</v>
      </c>
      <c r="CE2303" s="18">
        <v>2.8</v>
      </c>
      <c r="CF2303" s="33">
        <v>9</v>
      </c>
      <c r="CG2303" s="32">
        <v>260</v>
      </c>
      <c r="CH2303" s="18">
        <v>260</v>
      </c>
      <c r="CI2303" s="18">
        <v>220</v>
      </c>
      <c r="CJ2303" s="98">
        <f>Population!$CG2303-Population!$CI2303</f>
        <v>40</v>
      </c>
      <c r="CK2303" s="120">
        <f>_xlfn.DAYS(Entries!$AY$2,Population!H2303)</f>
        <v>166</v>
      </c>
      <c r="CL2303" s="120">
        <f t="shared" si="291"/>
        <v>1825</v>
      </c>
      <c r="CM2303" s="122">
        <f>Entries!$AY$5</f>
        <v>0.15</v>
      </c>
      <c r="CN2303" s="122">
        <f t="shared" si="293"/>
        <v>0.15384615384615385</v>
      </c>
      <c r="CO2303" s="121">
        <f t="shared" si="292"/>
        <v>0.92268493150684927</v>
      </c>
      <c r="CP2303" s="32" t="s">
        <v>5654</v>
      </c>
      <c r="CQ2303" s="18">
        <v>4</v>
      </c>
      <c r="CR2303" s="18" t="s">
        <v>95</v>
      </c>
      <c r="CS2303" s="18"/>
      <c r="CT2303" s="33"/>
      <c r="CU2303" s="32" t="s">
        <v>5655</v>
      </c>
      <c r="CV2303" s="18" t="s">
        <v>5651</v>
      </c>
      <c r="CW2303" s="18" t="s">
        <v>157</v>
      </c>
      <c r="CX2303" s="18" t="s">
        <v>5652</v>
      </c>
      <c r="CY2303" s="18" t="s">
        <v>107</v>
      </c>
      <c r="CZ2303" s="18" t="s">
        <v>755</v>
      </c>
      <c r="DA2303" s="33"/>
      <c r="DB2303" s="17" t="s">
        <v>15463</v>
      </c>
      <c r="DC2303" s="17" t="s">
        <v>15500</v>
      </c>
      <c r="DD2303" s="17">
        <v>1</v>
      </c>
      <c r="DE2303" s="17" t="s">
        <v>15500</v>
      </c>
      <c r="DF2303" s="17" t="s">
        <v>15500</v>
      </c>
      <c r="DG2303" s="23" t="s">
        <v>11174</v>
      </c>
      <c r="DH2303" s="145"/>
    </row>
    <row r="2304" spans="1:112" s="17" customFormat="1" x14ac:dyDescent="0.25">
      <c r="A2304" s="30" t="s">
        <v>8259</v>
      </c>
      <c r="B2304" s="15">
        <v>1</v>
      </c>
      <c r="C2304" s="152" t="s">
        <v>11188</v>
      </c>
      <c r="D2304" s="15" t="s">
        <v>5649</v>
      </c>
      <c r="E2304" s="15">
        <v>46757</v>
      </c>
      <c r="F2304" s="15" t="s">
        <v>8260</v>
      </c>
      <c r="G2304" s="31">
        <v>65035</v>
      </c>
      <c r="H2304" s="43">
        <v>44128</v>
      </c>
      <c r="I2304" s="96" t="s">
        <v>221</v>
      </c>
      <c r="J2304" s="96"/>
      <c r="K2304" s="96"/>
      <c r="L2304" s="15" t="s">
        <v>285</v>
      </c>
      <c r="M2304" s="124" t="s">
        <v>156</v>
      </c>
      <c r="N2304" s="15" t="s">
        <v>156</v>
      </c>
      <c r="O2304" s="124" t="s">
        <v>157</v>
      </c>
      <c r="P2304" s="96" t="str">
        <f>VLOOKUP(N2304,Entries!J:K,2,FALSE)</f>
        <v>UNITED STATES OF AMERICA</v>
      </c>
      <c r="Q2304" s="123" t="s">
        <v>5651</v>
      </c>
      <c r="R2304" s="30" t="s">
        <v>5651</v>
      </c>
      <c r="S2304" s="15" t="s">
        <v>156</v>
      </c>
      <c r="T2304" s="124" t="s">
        <v>157</v>
      </c>
      <c r="U2304" s="125" t="s">
        <v>159</v>
      </c>
      <c r="V2304" s="31" t="s">
        <v>159</v>
      </c>
      <c r="W2304" s="64">
        <f>IF(VLOOKUP(R2304,Entries!N:P,3,FALSE)=V2304,1,VLOOKUP(R2304,Entries!N:P,3,FALSE))</f>
        <v>1</v>
      </c>
      <c r="X2304" s="124"/>
      <c r="Y2304" s="124"/>
      <c r="Z2304" s="15"/>
      <c r="AA2304" s="15"/>
      <c r="AB2304" s="96"/>
      <c r="AC2304" s="97" t="s">
        <v>5652</v>
      </c>
      <c r="AD2304" s="15" t="s">
        <v>263</v>
      </c>
      <c r="AE2304" s="15" t="s">
        <v>263</v>
      </c>
      <c r="AF2304" s="96" t="s">
        <v>263</v>
      </c>
      <c r="AG2304" s="96" t="s">
        <v>11136</v>
      </c>
      <c r="AH2304" s="96"/>
      <c r="AI2304" s="15"/>
      <c r="AJ2304" s="15">
        <v>5</v>
      </c>
      <c r="AK2304" s="15" t="s">
        <v>95</v>
      </c>
      <c r="AL2304" s="15"/>
      <c r="AM2304" s="31"/>
      <c r="AN2304" s="30" t="s">
        <v>133</v>
      </c>
      <c r="AO2304" s="15" t="s">
        <v>134</v>
      </c>
      <c r="AP2304" s="31" t="s">
        <v>160</v>
      </c>
      <c r="AQ2304">
        <v>21104.327182019999</v>
      </c>
      <c r="AR2304" t="s">
        <v>14408</v>
      </c>
      <c r="AS2304" t="s">
        <v>11225</v>
      </c>
      <c r="AT2304" t="s">
        <v>15041</v>
      </c>
      <c r="AU2304">
        <v>53.054900000000004</v>
      </c>
      <c r="AV2304" s="96">
        <v>0.92598249667111121</v>
      </c>
      <c r="AW2304">
        <v>83.875699999999995</v>
      </c>
      <c r="AX2304" s="96">
        <v>1.4639068228577776</v>
      </c>
      <c r="AY2304">
        <v>1.9199999999999999E-5</v>
      </c>
      <c r="AZ2304">
        <v>42.677799999999998</v>
      </c>
      <c r="BA2304" s="96">
        <v>0.74486797254222226</v>
      </c>
      <c r="BB2304">
        <v>317.42259999999999</v>
      </c>
      <c r="BC2304" s="96">
        <v>5.5400683376622224</v>
      </c>
      <c r="BD2304">
        <v>15.064074590000001</v>
      </c>
      <c r="BE2304" s="96">
        <f t="shared" si="287"/>
        <v>6925.326657787461</v>
      </c>
      <c r="BF2304" s="96">
        <f t="shared" si="288"/>
        <v>554.45962405929095</v>
      </c>
      <c r="BG2304" s="96">
        <f t="shared" si="289"/>
        <v>554.19369151563114</v>
      </c>
      <c r="BH2304">
        <v>6931.6994963492534</v>
      </c>
      <c r="BI2304">
        <v>1.1907206501039929E-3</v>
      </c>
      <c r="BJ2304">
        <v>0.92631350175828708</v>
      </c>
      <c r="BK2304">
        <v>1.463907127636928</v>
      </c>
      <c r="BL2304">
        <v>0.82721484358992747</v>
      </c>
      <c r="BM2304">
        <v>5.4577225290274232</v>
      </c>
      <c r="BN2304">
        <v>0.9259829053596943</v>
      </c>
      <c r="BO2304">
        <v>1.463907129275793</v>
      </c>
      <c r="BP2304">
        <v>9.7277580745936656E-4</v>
      </c>
      <c r="BQ2304">
        <v>0.82721484358992747</v>
      </c>
      <c r="BR2304">
        <v>6925.6074928381158</v>
      </c>
      <c r="BS2304" s="96">
        <v>561.34455625910778</v>
      </c>
      <c r="BT2304" s="96">
        <v>547.87042941712389</v>
      </c>
      <c r="BU2304">
        <v>5.4577225290274232</v>
      </c>
      <c r="BV2304" s="60" t="str">
        <f t="shared" si="290"/>
        <v>Starlink</v>
      </c>
      <c r="BW2304" s="30" t="s">
        <v>192</v>
      </c>
      <c r="BX2304" s="15">
        <v>3.3</v>
      </c>
      <c r="BY2304" s="16">
        <v>0.2</v>
      </c>
      <c r="BZ2304" s="15">
        <v>9</v>
      </c>
      <c r="CA2304" s="15">
        <v>25.52</v>
      </c>
      <c r="CB2304" s="15">
        <v>1.1950000000000001</v>
      </c>
      <c r="CC2304" s="15">
        <v>14.9102735294118</v>
      </c>
      <c r="CD2304" s="15">
        <v>0.2</v>
      </c>
      <c r="CE2304" s="15">
        <v>2.8</v>
      </c>
      <c r="CF2304" s="31">
        <v>9</v>
      </c>
      <c r="CG2304" s="30">
        <v>260</v>
      </c>
      <c r="CH2304" s="15">
        <v>260</v>
      </c>
      <c r="CI2304" s="15">
        <v>220</v>
      </c>
      <c r="CJ2304" s="96">
        <f>Population!$CG2304-Population!$CI2304</f>
        <v>40</v>
      </c>
      <c r="CK2304" s="118">
        <f>_xlfn.DAYS(Entries!$AY$2,Population!H2304)</f>
        <v>166</v>
      </c>
      <c r="CL2304" s="118">
        <f t="shared" si="291"/>
        <v>1825</v>
      </c>
      <c r="CM2304" s="117">
        <f>Entries!$AY$5</f>
        <v>0.15</v>
      </c>
      <c r="CN2304" s="117">
        <f t="shared" si="293"/>
        <v>0.15384615384615385</v>
      </c>
      <c r="CO2304" s="119">
        <f t="shared" si="292"/>
        <v>0.92268493150684927</v>
      </c>
      <c r="CP2304" s="30" t="s">
        <v>5654</v>
      </c>
      <c r="CQ2304" s="96">
        <v>4</v>
      </c>
      <c r="CR2304" s="15" t="s">
        <v>95</v>
      </c>
      <c r="CS2304" s="15"/>
      <c r="CT2304" s="31"/>
      <c r="CU2304" s="30" t="s">
        <v>5655</v>
      </c>
      <c r="CV2304" s="15" t="s">
        <v>5651</v>
      </c>
      <c r="CW2304" s="15" t="s">
        <v>157</v>
      </c>
      <c r="CX2304" s="15" t="s">
        <v>5652</v>
      </c>
      <c r="CY2304" s="15" t="s">
        <v>107</v>
      </c>
      <c r="CZ2304" s="15" t="s">
        <v>755</v>
      </c>
      <c r="DA2304" s="31"/>
      <c r="DB2304" s="17" t="s">
        <v>15463</v>
      </c>
      <c r="DC2304" s="17" t="s">
        <v>15500</v>
      </c>
      <c r="DD2304" s="17">
        <v>1</v>
      </c>
      <c r="DE2304" s="17" t="s">
        <v>15500</v>
      </c>
      <c r="DF2304" s="17" t="s">
        <v>15500</v>
      </c>
      <c r="DG2304" s="23" t="s">
        <v>11174</v>
      </c>
      <c r="DH2304" s="145"/>
    </row>
    <row r="2305" spans="1:112" s="17" customFormat="1" x14ac:dyDescent="0.25">
      <c r="A2305" s="32" t="s">
        <v>8262</v>
      </c>
      <c r="B2305" s="18">
        <v>1</v>
      </c>
      <c r="C2305" s="149" t="s">
        <v>11188</v>
      </c>
      <c r="D2305" s="18" t="s">
        <v>5649</v>
      </c>
      <c r="E2305" s="18">
        <v>47181</v>
      </c>
      <c r="F2305" s="18" t="s">
        <v>8263</v>
      </c>
      <c r="G2305" s="33">
        <v>65549</v>
      </c>
      <c r="H2305" s="44">
        <v>44159</v>
      </c>
      <c r="I2305" s="98" t="s">
        <v>221</v>
      </c>
      <c r="J2305" s="98"/>
      <c r="K2305" s="98"/>
      <c r="L2305" s="18" t="s">
        <v>285</v>
      </c>
      <c r="M2305" t="s">
        <v>156</v>
      </c>
      <c r="N2305" s="18" t="s">
        <v>156</v>
      </c>
      <c r="O2305" t="s">
        <v>157</v>
      </c>
      <c r="P2305" s="64" t="str">
        <f>VLOOKUP(N2305,Entries!J:K,2,FALSE)</f>
        <v>UNITED STATES OF AMERICA</v>
      </c>
      <c r="Q2305" s="38" t="s">
        <v>5651</v>
      </c>
      <c r="R2305" s="32" t="s">
        <v>5651</v>
      </c>
      <c r="S2305" s="18" t="s">
        <v>156</v>
      </c>
      <c r="T2305" t="s">
        <v>157</v>
      </c>
      <c r="U2305" s="39" t="s">
        <v>159</v>
      </c>
      <c r="V2305" s="33" t="s">
        <v>159</v>
      </c>
      <c r="W2305" s="64">
        <f>IF(VLOOKUP(R2305,Entries!N:P,3,FALSE)=V2305,1,VLOOKUP(R2305,Entries!N:P,3,FALSE))</f>
        <v>1</v>
      </c>
      <c r="X2305"/>
      <c r="Y2305"/>
      <c r="Z2305" s="18"/>
      <c r="AA2305" s="18"/>
      <c r="AB2305" s="98"/>
      <c r="AC2305" s="99" t="s">
        <v>5652</v>
      </c>
      <c r="AD2305" s="18" t="s">
        <v>263</v>
      </c>
      <c r="AE2305" s="18" t="s">
        <v>263</v>
      </c>
      <c r="AF2305" s="98" t="s">
        <v>263</v>
      </c>
      <c r="AG2305" s="98" t="s">
        <v>11136</v>
      </c>
      <c r="AH2305" s="98"/>
      <c r="AI2305" s="18"/>
      <c r="AJ2305" s="18">
        <v>5</v>
      </c>
      <c r="AK2305" s="18" t="s">
        <v>95</v>
      </c>
      <c r="AL2305" s="18"/>
      <c r="AM2305" s="33"/>
      <c r="AN2305" s="32" t="s">
        <v>133</v>
      </c>
      <c r="AO2305" s="18" t="s">
        <v>134</v>
      </c>
      <c r="AP2305" s="33" t="s">
        <v>160</v>
      </c>
      <c r="AQ2305">
        <v>21104.583344909999</v>
      </c>
      <c r="AR2305" t="s">
        <v>15042</v>
      </c>
      <c r="AS2305" t="s">
        <v>11225</v>
      </c>
      <c r="AT2305" t="s">
        <v>15043</v>
      </c>
      <c r="AU2305">
        <v>53.055199999999999</v>
      </c>
      <c r="AV2305" s="98">
        <v>0.92598773265777778</v>
      </c>
      <c r="AW2305">
        <v>37.707599999999999</v>
      </c>
      <c r="AX2305" s="98">
        <v>0.65812163610666663</v>
      </c>
      <c r="AY2305">
        <v>1.6559999999999999E-4</v>
      </c>
      <c r="AZ2305">
        <v>69.887900000000002</v>
      </c>
      <c r="BA2305" s="98">
        <v>1.2197737085377778</v>
      </c>
      <c r="BB2305">
        <v>162.49010000000001</v>
      </c>
      <c r="BC2305" s="98">
        <v>2.8359866568844447</v>
      </c>
      <c r="BD2305">
        <v>15.064046660000001</v>
      </c>
      <c r="BE2305" s="96">
        <f t="shared" si="287"/>
        <v>6925.3352178739769</v>
      </c>
      <c r="BF2305" s="96">
        <f t="shared" si="288"/>
        <v>555.48205338605749</v>
      </c>
      <c r="BG2305" s="96">
        <f t="shared" si="289"/>
        <v>553.18838236189731</v>
      </c>
      <c r="BH2305">
        <v>6924.043734947315</v>
      </c>
      <c r="BI2305">
        <v>1.0148140102816791E-3</v>
      </c>
      <c r="BJ2305">
        <v>0.92590292977351873</v>
      </c>
      <c r="BK2305">
        <v>0.65852179734449467</v>
      </c>
      <c r="BL2305">
        <v>1.2072694405572419</v>
      </c>
      <c r="BM2305">
        <v>2.8488894663991609</v>
      </c>
      <c r="BN2305">
        <v>0.92598787049321329</v>
      </c>
      <c r="BO2305">
        <v>0.65812203444192596</v>
      </c>
      <c r="BP2305">
        <v>1.103059336302153E-3</v>
      </c>
      <c r="BQ2305">
        <v>1.2072694405572419</v>
      </c>
      <c r="BR2305">
        <v>6925.6110129508634</v>
      </c>
      <c r="BS2305" s="96">
        <v>562.25037283829624</v>
      </c>
      <c r="BT2305" s="96">
        <v>546.97165306343049</v>
      </c>
      <c r="BU2305">
        <v>2.8488894663991609</v>
      </c>
      <c r="BV2305" s="65" t="str">
        <f t="shared" si="290"/>
        <v>Starlink</v>
      </c>
      <c r="BW2305" s="32" t="s">
        <v>192</v>
      </c>
      <c r="BX2305" s="18">
        <v>3.3</v>
      </c>
      <c r="BY2305" s="21">
        <v>0.2</v>
      </c>
      <c r="BZ2305" s="18">
        <v>9</v>
      </c>
      <c r="CA2305" s="18">
        <v>25.52</v>
      </c>
      <c r="CB2305" s="18">
        <v>1.1950000000000001</v>
      </c>
      <c r="CC2305" s="18">
        <v>14.9102735294118</v>
      </c>
      <c r="CD2305" s="18">
        <v>0.2</v>
      </c>
      <c r="CE2305" s="18">
        <v>2.8</v>
      </c>
      <c r="CF2305" s="33">
        <v>9</v>
      </c>
      <c r="CG2305" s="32">
        <v>260</v>
      </c>
      <c r="CH2305" s="18">
        <v>260</v>
      </c>
      <c r="CI2305" s="18">
        <v>220</v>
      </c>
      <c r="CJ2305" s="98">
        <f>Population!$CG2305-Population!$CI2305</f>
        <v>40</v>
      </c>
      <c r="CK2305" s="120">
        <f>_xlfn.DAYS(Entries!$AY$2,Population!H2305)</f>
        <v>135</v>
      </c>
      <c r="CL2305" s="120">
        <f t="shared" si="291"/>
        <v>1825</v>
      </c>
      <c r="CM2305" s="122">
        <f>Entries!$AY$5</f>
        <v>0.15</v>
      </c>
      <c r="CN2305" s="122">
        <f t="shared" si="293"/>
        <v>0.15384615384615385</v>
      </c>
      <c r="CO2305" s="121">
        <f t="shared" si="292"/>
        <v>0.93712328767123287</v>
      </c>
      <c r="CP2305" s="32" t="s">
        <v>5654</v>
      </c>
      <c r="CQ2305" s="98">
        <v>4</v>
      </c>
      <c r="CR2305" s="18" t="s">
        <v>95</v>
      </c>
      <c r="CS2305" s="18"/>
      <c r="CT2305" s="33"/>
      <c r="CU2305" s="32" t="s">
        <v>5655</v>
      </c>
      <c r="CV2305" s="18" t="s">
        <v>5651</v>
      </c>
      <c r="CW2305" s="18" t="s">
        <v>157</v>
      </c>
      <c r="CX2305" s="18" t="s">
        <v>5652</v>
      </c>
      <c r="CY2305" s="18" t="s">
        <v>107</v>
      </c>
      <c r="CZ2305" s="18" t="s">
        <v>755</v>
      </c>
      <c r="DA2305" s="33"/>
      <c r="DB2305" s="17" t="s">
        <v>15463</v>
      </c>
      <c r="DC2305" s="17" t="s">
        <v>15500</v>
      </c>
      <c r="DD2305" s="17">
        <v>1</v>
      </c>
      <c r="DE2305" s="17" t="s">
        <v>15500</v>
      </c>
      <c r="DF2305" s="17" t="s">
        <v>15500</v>
      </c>
      <c r="DG2305" s="23" t="s">
        <v>11174</v>
      </c>
      <c r="DH2305" s="145"/>
    </row>
    <row r="2306" spans="1:112" s="17" customFormat="1" x14ac:dyDescent="0.25">
      <c r="A2306" s="30" t="s">
        <v>8265</v>
      </c>
      <c r="B2306" s="15">
        <v>1</v>
      </c>
      <c r="C2306" s="152" t="s">
        <v>11188</v>
      </c>
      <c r="D2306" s="15" t="s">
        <v>5649</v>
      </c>
      <c r="E2306" s="15">
        <v>46758</v>
      </c>
      <c r="F2306" s="15" t="s">
        <v>8266</v>
      </c>
      <c r="G2306" s="31">
        <v>65036</v>
      </c>
      <c r="H2306" s="43">
        <v>44128</v>
      </c>
      <c r="I2306" s="96" t="s">
        <v>221</v>
      </c>
      <c r="J2306" s="96"/>
      <c r="K2306" s="96"/>
      <c r="L2306" s="15" t="s">
        <v>285</v>
      </c>
      <c r="M2306" s="124" t="s">
        <v>156</v>
      </c>
      <c r="N2306" s="15" t="s">
        <v>156</v>
      </c>
      <c r="O2306" s="124" t="s">
        <v>157</v>
      </c>
      <c r="P2306" s="96" t="str">
        <f>VLOOKUP(N2306,Entries!J:K,2,FALSE)</f>
        <v>UNITED STATES OF AMERICA</v>
      </c>
      <c r="Q2306" s="123" t="s">
        <v>5651</v>
      </c>
      <c r="R2306" s="30" t="s">
        <v>5651</v>
      </c>
      <c r="S2306" s="15" t="s">
        <v>156</v>
      </c>
      <c r="T2306" s="124" t="s">
        <v>157</v>
      </c>
      <c r="U2306" s="125" t="s">
        <v>159</v>
      </c>
      <c r="V2306" s="31" t="s">
        <v>159</v>
      </c>
      <c r="W2306" s="64">
        <f>IF(VLOOKUP(R2306,Entries!N:P,3,FALSE)=V2306,1,VLOOKUP(R2306,Entries!N:P,3,FALSE))</f>
        <v>1</v>
      </c>
      <c r="X2306" s="124"/>
      <c r="Y2306" s="124"/>
      <c r="Z2306" s="15"/>
      <c r="AA2306" s="15"/>
      <c r="AB2306" s="96"/>
      <c r="AC2306" s="97" t="s">
        <v>5652</v>
      </c>
      <c r="AD2306" s="15" t="s">
        <v>263</v>
      </c>
      <c r="AE2306" s="15" t="s">
        <v>263</v>
      </c>
      <c r="AF2306" s="96" t="s">
        <v>263</v>
      </c>
      <c r="AG2306" s="96" t="s">
        <v>11136</v>
      </c>
      <c r="AH2306" s="96"/>
      <c r="AI2306" s="15"/>
      <c r="AJ2306" s="96">
        <v>5</v>
      </c>
      <c r="AK2306" s="15" t="s">
        <v>95</v>
      </c>
      <c r="AL2306" s="15"/>
      <c r="AM2306" s="31"/>
      <c r="AN2306" s="30" t="s">
        <v>133</v>
      </c>
      <c r="AO2306" s="15" t="s">
        <v>134</v>
      </c>
      <c r="AP2306" s="31" t="s">
        <v>160</v>
      </c>
      <c r="AQ2306">
        <v>21104.420304470001</v>
      </c>
      <c r="AR2306" t="s">
        <v>14104</v>
      </c>
      <c r="AS2306" t="s">
        <v>11225</v>
      </c>
      <c r="AT2306" t="s">
        <v>15044</v>
      </c>
      <c r="AU2306">
        <v>53.058999999999997</v>
      </c>
      <c r="AV2306" s="96">
        <v>0.9260540551555555</v>
      </c>
      <c r="AW2306">
        <v>83.448099999999997</v>
      </c>
      <c r="AX2306" s="96">
        <v>1.456443796528889</v>
      </c>
      <c r="AY2306">
        <v>2.0400000000000001E-5</v>
      </c>
      <c r="AZ2306">
        <v>72.183199999999999</v>
      </c>
      <c r="BA2306" s="96">
        <v>1.2598342425244446</v>
      </c>
      <c r="BB2306">
        <v>287.91800000000001</v>
      </c>
      <c r="BC2306" s="96">
        <v>5.0251160303111115</v>
      </c>
      <c r="BD2306">
        <v>15.064005229999999</v>
      </c>
      <c r="BE2306" s="96">
        <f t="shared" si="287"/>
        <v>6925.3479155375917</v>
      </c>
      <c r="BF2306" s="96">
        <f t="shared" si="288"/>
        <v>554.48919263506832</v>
      </c>
      <c r="BG2306" s="96">
        <f t="shared" si="289"/>
        <v>554.20663844011415</v>
      </c>
      <c r="BH2306">
        <v>6931.7206712696607</v>
      </c>
      <c r="BI2306">
        <v>1.190138424774405E-3</v>
      </c>
      <c r="BJ2306">
        <v>0.92638504461945481</v>
      </c>
      <c r="BK2306">
        <v>1.4564441006154609</v>
      </c>
      <c r="BL2306">
        <v>0.83579872893486962</v>
      </c>
      <c r="BM2306">
        <v>5.4491525926204876</v>
      </c>
      <c r="BN2306">
        <v>0.92605446376259948</v>
      </c>
      <c r="BO2306">
        <v>1.4564441013891249</v>
      </c>
      <c r="BP2306">
        <v>9.7843650185536354E-4</v>
      </c>
      <c r="BQ2306">
        <v>0.83579872893486962</v>
      </c>
      <c r="BR2306">
        <v>6925.6280935944569</v>
      </c>
      <c r="BS2306" s="96">
        <v>561.40438091950546</v>
      </c>
      <c r="BT2306" s="96">
        <v>547.85180626940928</v>
      </c>
      <c r="BU2306">
        <v>5.4491525926204876</v>
      </c>
      <c r="BV2306" s="60" t="str">
        <f t="shared" si="290"/>
        <v>Starlink</v>
      </c>
      <c r="BW2306" s="30" t="s">
        <v>192</v>
      </c>
      <c r="BX2306" s="15">
        <v>3.3</v>
      </c>
      <c r="BY2306" s="16">
        <v>0.2</v>
      </c>
      <c r="BZ2306" s="15">
        <v>9</v>
      </c>
      <c r="CA2306" s="15">
        <v>25.52</v>
      </c>
      <c r="CB2306" s="15">
        <v>1.1950000000000001</v>
      </c>
      <c r="CC2306" s="15">
        <v>14.9102735294118</v>
      </c>
      <c r="CD2306" s="15">
        <v>0.2</v>
      </c>
      <c r="CE2306" s="15">
        <v>2.8</v>
      </c>
      <c r="CF2306" s="31">
        <v>9</v>
      </c>
      <c r="CG2306" s="30">
        <v>260</v>
      </c>
      <c r="CH2306" s="15">
        <v>260</v>
      </c>
      <c r="CI2306" s="15">
        <v>220</v>
      </c>
      <c r="CJ2306" s="96">
        <f>Population!$CG2306-Population!$CI2306</f>
        <v>40</v>
      </c>
      <c r="CK2306" s="118">
        <f>_xlfn.DAYS(Entries!$AY$2,Population!H2306)</f>
        <v>166</v>
      </c>
      <c r="CL2306" s="118">
        <f t="shared" si="291"/>
        <v>1825</v>
      </c>
      <c r="CM2306" s="117">
        <f>Entries!$AY$5</f>
        <v>0.15</v>
      </c>
      <c r="CN2306" s="117">
        <f t="shared" si="293"/>
        <v>0.15384615384615385</v>
      </c>
      <c r="CO2306" s="119">
        <f t="shared" si="292"/>
        <v>0.92268493150684927</v>
      </c>
      <c r="CP2306" s="30" t="s">
        <v>5654</v>
      </c>
      <c r="CQ2306" s="96">
        <v>4</v>
      </c>
      <c r="CR2306" s="15" t="s">
        <v>95</v>
      </c>
      <c r="CS2306" s="15"/>
      <c r="CT2306" s="31"/>
      <c r="CU2306" s="30" t="s">
        <v>5655</v>
      </c>
      <c r="CV2306" s="15" t="s">
        <v>5651</v>
      </c>
      <c r="CW2306" s="15" t="s">
        <v>157</v>
      </c>
      <c r="CX2306" s="15" t="s">
        <v>5652</v>
      </c>
      <c r="CY2306" s="15" t="s">
        <v>107</v>
      </c>
      <c r="CZ2306" s="15" t="s">
        <v>755</v>
      </c>
      <c r="DA2306" s="31"/>
      <c r="DB2306" s="17" t="s">
        <v>15463</v>
      </c>
      <c r="DC2306" s="17" t="s">
        <v>15500</v>
      </c>
      <c r="DD2306" s="17">
        <v>1</v>
      </c>
      <c r="DE2306" s="17" t="s">
        <v>15500</v>
      </c>
      <c r="DF2306" s="17" t="s">
        <v>15500</v>
      </c>
      <c r="DG2306" s="23" t="s">
        <v>11174</v>
      </c>
      <c r="DH2306" s="145"/>
    </row>
    <row r="2307" spans="1:112" s="17" customFormat="1" x14ac:dyDescent="0.25">
      <c r="A2307" s="32" t="s">
        <v>8268</v>
      </c>
      <c r="B2307" s="18">
        <v>1</v>
      </c>
      <c r="C2307" s="149" t="s">
        <v>11188</v>
      </c>
      <c r="D2307" s="18" t="s">
        <v>5649</v>
      </c>
      <c r="E2307" s="18">
        <v>46788</v>
      </c>
      <c r="F2307" s="18" t="s">
        <v>8269</v>
      </c>
      <c r="G2307" s="33">
        <v>65066</v>
      </c>
      <c r="H2307" s="44">
        <v>44128</v>
      </c>
      <c r="I2307" s="98" t="s">
        <v>221</v>
      </c>
      <c r="J2307" s="98"/>
      <c r="K2307" s="98"/>
      <c r="L2307" s="18" t="s">
        <v>285</v>
      </c>
      <c r="M2307" t="s">
        <v>156</v>
      </c>
      <c r="N2307" s="18" t="s">
        <v>156</v>
      </c>
      <c r="O2307" t="s">
        <v>157</v>
      </c>
      <c r="P2307" s="64" t="str">
        <f>VLOOKUP(N2307,Entries!J:K,2,FALSE)</f>
        <v>UNITED STATES OF AMERICA</v>
      </c>
      <c r="Q2307" s="38" t="s">
        <v>5651</v>
      </c>
      <c r="R2307" s="32" t="s">
        <v>5651</v>
      </c>
      <c r="S2307" s="18" t="s">
        <v>156</v>
      </c>
      <c r="T2307" t="s">
        <v>157</v>
      </c>
      <c r="U2307" s="39" t="s">
        <v>159</v>
      </c>
      <c r="V2307" s="33" t="s">
        <v>159</v>
      </c>
      <c r="W2307" s="64">
        <f>IF(VLOOKUP(R2307,Entries!N:P,3,FALSE)=V2307,1,VLOOKUP(R2307,Entries!N:P,3,FALSE))</f>
        <v>1</v>
      </c>
      <c r="X2307"/>
      <c r="Y2307"/>
      <c r="Z2307" s="18"/>
      <c r="AA2307" s="18"/>
      <c r="AB2307" s="98"/>
      <c r="AC2307" s="99" t="s">
        <v>5652</v>
      </c>
      <c r="AD2307" s="18" t="s">
        <v>263</v>
      </c>
      <c r="AE2307" s="18" t="s">
        <v>263</v>
      </c>
      <c r="AF2307" s="98" t="s">
        <v>263</v>
      </c>
      <c r="AG2307" s="98" t="s">
        <v>11136</v>
      </c>
      <c r="AH2307" s="98"/>
      <c r="AI2307" s="18"/>
      <c r="AJ2307" s="98">
        <v>5</v>
      </c>
      <c r="AK2307" s="18" t="s">
        <v>95</v>
      </c>
      <c r="AL2307" s="18"/>
      <c r="AM2307" s="33"/>
      <c r="AN2307" s="32" t="s">
        <v>133</v>
      </c>
      <c r="AO2307" s="18" t="s">
        <v>134</v>
      </c>
      <c r="AP2307" s="33" t="s">
        <v>160</v>
      </c>
      <c r="AQ2307">
        <v>21104.2268301</v>
      </c>
      <c r="AR2307" t="s">
        <v>15045</v>
      </c>
      <c r="AS2307" t="s">
        <v>11225</v>
      </c>
      <c r="AT2307" t="s">
        <v>15046</v>
      </c>
      <c r="AU2307">
        <v>53.054900000000004</v>
      </c>
      <c r="AV2307" s="98">
        <v>0.92598249667111121</v>
      </c>
      <c r="AW2307">
        <v>53.677199999999999</v>
      </c>
      <c r="AX2307" s="98">
        <v>0.9368436783466666</v>
      </c>
      <c r="AY2307">
        <v>2.1689999999999999E-4</v>
      </c>
      <c r="AZ2307">
        <v>44.5717</v>
      </c>
      <c r="BA2307" s="98">
        <v>0.77792275636888886</v>
      </c>
      <c r="BB2307">
        <v>315.54599999999999</v>
      </c>
      <c r="BC2307" s="98">
        <v>5.5073154957333337</v>
      </c>
      <c r="BD2307">
        <v>15.38781638</v>
      </c>
      <c r="BE2307" s="96">
        <f t="shared" ref="BE2307:BE2370" si="294">(((((24*60*60/BD2307)^2)*3.986004418*(10^(14)))/(4*3.141592*3.141592))^(1/3))/1000</f>
        <v>6827.8489480170274</v>
      </c>
      <c r="BF2307" s="96">
        <f t="shared" ref="BF2307:BF2370" si="295">$BE2307*(1+$AY2307)-6371</f>
        <v>458.32990845385302</v>
      </c>
      <c r="BG2307" s="96">
        <f t="shared" ref="BG2307:BG2370" si="296">$BE2307*(1-$AY2307)-6371</f>
        <v>455.36798758020268</v>
      </c>
      <c r="BH2307">
        <v>6834.3138963427436</v>
      </c>
      <c r="BI2307">
        <v>1.4128806017878739E-3</v>
      </c>
      <c r="BJ2307">
        <v>0.92632301432366027</v>
      </c>
      <c r="BK2307">
        <v>0.93684387291876248</v>
      </c>
      <c r="BL2307">
        <v>0.81483863920371891</v>
      </c>
      <c r="BM2307">
        <v>5.4704008502042134</v>
      </c>
      <c r="BN2307">
        <v>0.92598291697997737</v>
      </c>
      <c r="BO2307">
        <v>0.93684387575273753</v>
      </c>
      <c r="BP2307">
        <v>1.1253109660425079E-3</v>
      </c>
      <c r="BQ2307">
        <v>0.81483863920371891</v>
      </c>
      <c r="BR2307">
        <v>6828.1337728279277</v>
      </c>
      <c r="BS2307" s="96">
        <v>464.81754664009623</v>
      </c>
      <c r="BT2307" s="96">
        <v>449.4499990157592</v>
      </c>
      <c r="BU2307">
        <v>5.4704008502042134</v>
      </c>
      <c r="BV2307" s="65" t="str">
        <f t="shared" si="290"/>
        <v>Starlink</v>
      </c>
      <c r="BW2307" s="32" t="s">
        <v>192</v>
      </c>
      <c r="BX2307" s="18">
        <v>3.3</v>
      </c>
      <c r="BY2307" s="21">
        <v>0.2</v>
      </c>
      <c r="BZ2307" s="18">
        <v>9</v>
      </c>
      <c r="CA2307" s="18">
        <v>25.52</v>
      </c>
      <c r="CB2307" s="18">
        <v>1.1950000000000001</v>
      </c>
      <c r="CC2307" s="18">
        <v>14.9102735294118</v>
      </c>
      <c r="CD2307" s="18">
        <v>0.2</v>
      </c>
      <c r="CE2307" s="18">
        <v>2.8</v>
      </c>
      <c r="CF2307" s="33">
        <v>9</v>
      </c>
      <c r="CG2307" s="32">
        <v>260</v>
      </c>
      <c r="CH2307" s="18">
        <v>260</v>
      </c>
      <c r="CI2307" s="18">
        <v>220</v>
      </c>
      <c r="CJ2307" s="98">
        <f>Population!$CG2307-Population!$CI2307</f>
        <v>40</v>
      </c>
      <c r="CK2307" s="120">
        <f>_xlfn.DAYS(Entries!$AY$2,Population!H2307)</f>
        <v>166</v>
      </c>
      <c r="CL2307" s="120">
        <f t="shared" si="291"/>
        <v>1825</v>
      </c>
      <c r="CM2307" s="122">
        <f>Entries!$AY$5</f>
        <v>0.15</v>
      </c>
      <c r="CN2307" s="122">
        <f t="shared" si="293"/>
        <v>0.15384615384615385</v>
      </c>
      <c r="CO2307" s="121">
        <f t="shared" si="292"/>
        <v>0.92268493150684927</v>
      </c>
      <c r="CP2307" s="32" t="s">
        <v>5654</v>
      </c>
      <c r="CQ2307" s="18">
        <v>4</v>
      </c>
      <c r="CR2307" s="18" t="s">
        <v>95</v>
      </c>
      <c r="CS2307" s="18"/>
      <c r="CT2307" s="33"/>
      <c r="CU2307" s="32" t="s">
        <v>5655</v>
      </c>
      <c r="CV2307" s="18" t="s">
        <v>5651</v>
      </c>
      <c r="CW2307" s="18" t="s">
        <v>157</v>
      </c>
      <c r="CX2307" s="18" t="s">
        <v>5652</v>
      </c>
      <c r="CY2307" s="18" t="s">
        <v>107</v>
      </c>
      <c r="CZ2307" s="18" t="s">
        <v>755</v>
      </c>
      <c r="DA2307" s="33"/>
      <c r="DB2307" s="17" t="s">
        <v>15463</v>
      </c>
      <c r="DC2307" s="17" t="s">
        <v>15500</v>
      </c>
      <c r="DD2307" s="17">
        <v>1</v>
      </c>
      <c r="DE2307" s="17" t="s">
        <v>15500</v>
      </c>
      <c r="DF2307" s="17" t="s">
        <v>15500</v>
      </c>
      <c r="DG2307" s="23" t="s">
        <v>11174</v>
      </c>
      <c r="DH2307" s="145"/>
    </row>
    <row r="2308" spans="1:112" s="17" customFormat="1" x14ac:dyDescent="0.25">
      <c r="A2308" s="30" t="s">
        <v>8271</v>
      </c>
      <c r="B2308" s="96">
        <v>1</v>
      </c>
      <c r="C2308" s="152" t="s">
        <v>11188</v>
      </c>
      <c r="D2308" s="96" t="s">
        <v>5649</v>
      </c>
      <c r="E2308" s="96">
        <v>46789</v>
      </c>
      <c r="F2308" s="96" t="s">
        <v>8272</v>
      </c>
      <c r="G2308" s="31">
        <v>65067</v>
      </c>
      <c r="H2308" s="43">
        <v>44128</v>
      </c>
      <c r="I2308" s="96" t="s">
        <v>221</v>
      </c>
      <c r="J2308" s="96"/>
      <c r="K2308" s="96"/>
      <c r="L2308" s="96" t="s">
        <v>285</v>
      </c>
      <c r="M2308" s="124" t="s">
        <v>156</v>
      </c>
      <c r="N2308" s="96" t="s">
        <v>156</v>
      </c>
      <c r="O2308" s="124" t="s">
        <v>157</v>
      </c>
      <c r="P2308" s="96" t="str">
        <f>VLOOKUP(N2308,Entries!J:K,2,FALSE)</f>
        <v>UNITED STATES OF AMERICA</v>
      </c>
      <c r="Q2308" s="123" t="s">
        <v>5651</v>
      </c>
      <c r="R2308" s="30" t="s">
        <v>5651</v>
      </c>
      <c r="S2308" s="96" t="s">
        <v>156</v>
      </c>
      <c r="T2308" s="124" t="s">
        <v>157</v>
      </c>
      <c r="U2308" s="125" t="s">
        <v>159</v>
      </c>
      <c r="V2308" s="31" t="s">
        <v>159</v>
      </c>
      <c r="W2308" s="64">
        <f>IF(VLOOKUP(R2308,Entries!N:P,3,FALSE)=V2308,1,VLOOKUP(R2308,Entries!N:P,3,FALSE))</f>
        <v>1</v>
      </c>
      <c r="X2308" s="124"/>
      <c r="Y2308" s="124"/>
      <c r="Z2308" s="96"/>
      <c r="AA2308" s="96"/>
      <c r="AB2308" s="96"/>
      <c r="AC2308" s="97" t="s">
        <v>5652</v>
      </c>
      <c r="AD2308" s="96" t="s">
        <v>263</v>
      </c>
      <c r="AE2308" s="96" t="s">
        <v>263</v>
      </c>
      <c r="AF2308" s="96" t="s">
        <v>263</v>
      </c>
      <c r="AG2308" s="96" t="s">
        <v>11136</v>
      </c>
      <c r="AH2308" s="96"/>
      <c r="AI2308" s="96"/>
      <c r="AJ2308" s="96">
        <v>5</v>
      </c>
      <c r="AK2308" s="96" t="s">
        <v>95</v>
      </c>
      <c r="AL2308" s="96"/>
      <c r="AM2308" s="31"/>
      <c r="AN2308" s="30" t="s">
        <v>133</v>
      </c>
      <c r="AO2308" s="96" t="s">
        <v>134</v>
      </c>
      <c r="AP2308" s="31" t="s">
        <v>160</v>
      </c>
      <c r="AQ2308">
        <v>21104.358988100001</v>
      </c>
      <c r="AR2308" t="s">
        <v>11463</v>
      </c>
      <c r="AS2308" t="s">
        <v>11225</v>
      </c>
      <c r="AT2308" t="s">
        <v>15047</v>
      </c>
      <c r="AU2308">
        <v>53.055900000000001</v>
      </c>
      <c r="AV2308" s="96">
        <v>0.92599994996000012</v>
      </c>
      <c r="AW2308">
        <v>78.7256</v>
      </c>
      <c r="AX2308" s="96">
        <v>1.3740206397511112</v>
      </c>
      <c r="AY2308">
        <v>7.7799999999999994E-5</v>
      </c>
      <c r="AZ2308">
        <v>74.639399999999995</v>
      </c>
      <c r="BA2308" s="96">
        <v>1.3027030106933333</v>
      </c>
      <c r="BB2308">
        <v>285.46809999999999</v>
      </c>
      <c r="BC2308" s="96">
        <v>4.982357217862222</v>
      </c>
      <c r="BD2308">
        <v>15.063955460000001</v>
      </c>
      <c r="BE2308" s="96">
        <f t="shared" si="294"/>
        <v>6925.3631693610478</v>
      </c>
      <c r="BF2308" s="96">
        <f t="shared" si="295"/>
        <v>554.90196261562323</v>
      </c>
      <c r="BG2308" s="96">
        <f t="shared" si="296"/>
        <v>553.82437610647139</v>
      </c>
      <c r="BH2308">
        <v>6931.7360287356832</v>
      </c>
      <c r="BI2308">
        <v>1.241323910658205E-3</v>
      </c>
      <c r="BJ2308">
        <v>0.92633094831742591</v>
      </c>
      <c r="BK2308">
        <v>1.374020925759226</v>
      </c>
      <c r="BL2308">
        <v>0.85721416583393106</v>
      </c>
      <c r="BM2308">
        <v>5.4278471166621829</v>
      </c>
      <c r="BN2308">
        <v>0.9260003586045823</v>
      </c>
      <c r="BO2308">
        <v>1.3740209276219779</v>
      </c>
      <c r="BP2308">
        <v>1.028489421674334E-3</v>
      </c>
      <c r="BQ2308">
        <v>0.85721416583393106</v>
      </c>
      <c r="BR2308">
        <v>6925.6438425558417</v>
      </c>
      <c r="BS2308" s="96">
        <v>561.76679398619399</v>
      </c>
      <c r="BT2308" s="96">
        <v>547.52089112548947</v>
      </c>
      <c r="BU2308">
        <v>5.4278471166621829</v>
      </c>
      <c r="BV2308" s="60" t="str">
        <f t="shared" si="290"/>
        <v>Starlink</v>
      </c>
      <c r="BW2308" s="30" t="s">
        <v>192</v>
      </c>
      <c r="BX2308" s="96">
        <v>3.3</v>
      </c>
      <c r="BY2308" s="16">
        <v>0.2</v>
      </c>
      <c r="BZ2308" s="96">
        <v>9</v>
      </c>
      <c r="CA2308" s="96">
        <v>25.52</v>
      </c>
      <c r="CB2308" s="96">
        <v>1.1950000000000001</v>
      </c>
      <c r="CC2308" s="96">
        <v>14.9102735294118</v>
      </c>
      <c r="CD2308" s="96">
        <v>0.2</v>
      </c>
      <c r="CE2308" s="96">
        <v>2.8</v>
      </c>
      <c r="CF2308" s="31">
        <v>9</v>
      </c>
      <c r="CG2308" s="30">
        <v>260</v>
      </c>
      <c r="CH2308" s="96">
        <v>260</v>
      </c>
      <c r="CI2308" s="96">
        <v>220</v>
      </c>
      <c r="CJ2308" s="96">
        <f>Population!$CG2308-Population!$CI2308</f>
        <v>40</v>
      </c>
      <c r="CK2308" s="118">
        <f>_xlfn.DAYS(Entries!$AY$2,Population!H2308)</f>
        <v>166</v>
      </c>
      <c r="CL2308" s="118">
        <f t="shared" si="291"/>
        <v>1825</v>
      </c>
      <c r="CM2308" s="117">
        <f>Entries!$AY$5</f>
        <v>0.15</v>
      </c>
      <c r="CN2308" s="117">
        <f t="shared" si="293"/>
        <v>0.15384615384615385</v>
      </c>
      <c r="CO2308" s="119">
        <f t="shared" si="292"/>
        <v>0.92268493150684927</v>
      </c>
      <c r="CP2308" s="30" t="s">
        <v>5654</v>
      </c>
      <c r="CQ2308" s="96">
        <v>4</v>
      </c>
      <c r="CR2308" s="96" t="s">
        <v>95</v>
      </c>
      <c r="CS2308" s="96"/>
      <c r="CT2308" s="31"/>
      <c r="CU2308" s="30" t="s">
        <v>5655</v>
      </c>
      <c r="CV2308" s="96" t="s">
        <v>5651</v>
      </c>
      <c r="CW2308" s="96" t="s">
        <v>157</v>
      </c>
      <c r="CX2308" s="96" t="s">
        <v>5652</v>
      </c>
      <c r="CY2308" s="96" t="s">
        <v>107</v>
      </c>
      <c r="CZ2308" s="96" t="s">
        <v>755</v>
      </c>
      <c r="DA2308" s="31"/>
      <c r="DB2308" s="17" t="s">
        <v>15463</v>
      </c>
      <c r="DC2308" s="17" t="s">
        <v>15500</v>
      </c>
      <c r="DD2308" s="17">
        <v>1</v>
      </c>
      <c r="DE2308" s="17" t="s">
        <v>15500</v>
      </c>
      <c r="DF2308" s="17" t="s">
        <v>15500</v>
      </c>
      <c r="DG2308" s="23" t="s">
        <v>11174</v>
      </c>
      <c r="DH2308" s="145"/>
    </row>
    <row r="2309" spans="1:112" s="17" customFormat="1" x14ac:dyDescent="0.25">
      <c r="A2309" s="32" t="s">
        <v>8274</v>
      </c>
      <c r="B2309" s="98">
        <v>1</v>
      </c>
      <c r="C2309" s="149" t="s">
        <v>11188</v>
      </c>
      <c r="D2309" s="98" t="s">
        <v>5649</v>
      </c>
      <c r="E2309" s="98">
        <v>46790</v>
      </c>
      <c r="F2309" s="98" t="s">
        <v>8275</v>
      </c>
      <c r="G2309" s="33">
        <v>65068</v>
      </c>
      <c r="H2309" s="44">
        <v>44128</v>
      </c>
      <c r="I2309" s="98" t="s">
        <v>221</v>
      </c>
      <c r="J2309" s="98"/>
      <c r="K2309" s="98"/>
      <c r="L2309" s="98" t="s">
        <v>285</v>
      </c>
      <c r="M2309" t="s">
        <v>156</v>
      </c>
      <c r="N2309" s="98" t="s">
        <v>156</v>
      </c>
      <c r="O2309" t="s">
        <v>157</v>
      </c>
      <c r="P2309" s="64" t="str">
        <f>VLOOKUP(N2309,Entries!J:K,2,FALSE)</f>
        <v>UNITED STATES OF AMERICA</v>
      </c>
      <c r="Q2309" s="38" t="s">
        <v>5651</v>
      </c>
      <c r="R2309" s="32" t="s">
        <v>5651</v>
      </c>
      <c r="S2309" s="98" t="s">
        <v>156</v>
      </c>
      <c r="T2309" t="s">
        <v>157</v>
      </c>
      <c r="U2309" s="39" t="s">
        <v>159</v>
      </c>
      <c r="V2309" s="33" t="s">
        <v>159</v>
      </c>
      <c r="W2309" s="64">
        <f>IF(VLOOKUP(R2309,Entries!N:P,3,FALSE)=V2309,1,VLOOKUP(R2309,Entries!N:P,3,FALSE))</f>
        <v>1</v>
      </c>
      <c r="X2309"/>
      <c r="Y2309"/>
      <c r="Z2309" s="98"/>
      <c r="AA2309" s="98"/>
      <c r="AB2309" s="98"/>
      <c r="AC2309" s="99" t="s">
        <v>5652</v>
      </c>
      <c r="AD2309" s="98" t="s">
        <v>263</v>
      </c>
      <c r="AE2309" s="98" t="s">
        <v>263</v>
      </c>
      <c r="AF2309" s="98" t="s">
        <v>263</v>
      </c>
      <c r="AG2309" s="98" t="s">
        <v>11136</v>
      </c>
      <c r="AH2309" s="98"/>
      <c r="AI2309" s="98"/>
      <c r="AJ2309" s="98">
        <v>5</v>
      </c>
      <c r="AK2309" s="98" t="s">
        <v>95</v>
      </c>
      <c r="AL2309" s="98"/>
      <c r="AM2309" s="33"/>
      <c r="AN2309" s="32" t="s">
        <v>133</v>
      </c>
      <c r="AO2309" s="98" t="s">
        <v>134</v>
      </c>
      <c r="AP2309" s="33" t="s">
        <v>160</v>
      </c>
      <c r="AQ2309">
        <v>21104.337810010002</v>
      </c>
      <c r="AR2309" t="s">
        <v>15048</v>
      </c>
      <c r="AS2309" t="s">
        <v>11225</v>
      </c>
      <c r="AT2309" t="s">
        <v>15049</v>
      </c>
      <c r="AU2309">
        <v>53.052999999999997</v>
      </c>
      <c r="AV2309" s="98">
        <v>0.92594933542222235</v>
      </c>
      <c r="AW2309">
        <v>78.816999999999993</v>
      </c>
      <c r="AX2309" s="98">
        <v>1.3756158703555554</v>
      </c>
      <c r="AY2309">
        <v>7.6600000000000005E-5</v>
      </c>
      <c r="AZ2309">
        <v>51.754800000000003</v>
      </c>
      <c r="BA2309" s="98">
        <v>0.9032914757866668</v>
      </c>
      <c r="BB2309">
        <v>308.351</v>
      </c>
      <c r="BC2309" s="98">
        <v>5.381739082177778</v>
      </c>
      <c r="BD2309">
        <v>15.064015339999999</v>
      </c>
      <c r="BE2309" s="96">
        <f t="shared" si="294"/>
        <v>6925.3448169712838</v>
      </c>
      <c r="BF2309" s="96">
        <f t="shared" si="295"/>
        <v>554.87529838426417</v>
      </c>
      <c r="BG2309" s="96">
        <f t="shared" si="296"/>
        <v>553.81433555830426</v>
      </c>
      <c r="BH2309">
        <v>6931.7179108814507</v>
      </c>
      <c r="BI2309">
        <v>1.24800608829554E-3</v>
      </c>
      <c r="BJ2309">
        <v>0.92628034513222823</v>
      </c>
      <c r="BK2309">
        <v>1.3756161568560339</v>
      </c>
      <c r="BL2309">
        <v>0.83312422609131043</v>
      </c>
      <c r="BM2309">
        <v>5.4519074337931466</v>
      </c>
      <c r="BN2309">
        <v>0.92594974413863584</v>
      </c>
      <c r="BO2309">
        <v>1.3756161585270581</v>
      </c>
      <c r="BP2309">
        <v>1.015934026348636E-3</v>
      </c>
      <c r="BQ2309">
        <v>0.83312422609131043</v>
      </c>
      <c r="BR2309">
        <v>6925.6259551383391</v>
      </c>
      <c r="BS2309" s="96">
        <v>561.6619341999276</v>
      </c>
      <c r="BT2309" s="96">
        <v>547.58997607675155</v>
      </c>
      <c r="BU2309">
        <v>5.4519074337931466</v>
      </c>
      <c r="BV2309" s="65" t="str">
        <f t="shared" si="290"/>
        <v>Starlink</v>
      </c>
      <c r="BW2309" s="32" t="s">
        <v>192</v>
      </c>
      <c r="BX2309" s="98">
        <v>3.3</v>
      </c>
      <c r="BY2309" s="21">
        <v>0.2</v>
      </c>
      <c r="BZ2309" s="98">
        <v>9</v>
      </c>
      <c r="CA2309" s="98">
        <v>25.52</v>
      </c>
      <c r="CB2309" s="98">
        <v>1.1950000000000001</v>
      </c>
      <c r="CC2309" s="98">
        <v>14.9102735294118</v>
      </c>
      <c r="CD2309" s="98">
        <v>0.2</v>
      </c>
      <c r="CE2309" s="98">
        <v>2.8</v>
      </c>
      <c r="CF2309" s="33">
        <v>9</v>
      </c>
      <c r="CG2309" s="32">
        <v>260</v>
      </c>
      <c r="CH2309" s="98">
        <v>260</v>
      </c>
      <c r="CI2309" s="98">
        <v>220</v>
      </c>
      <c r="CJ2309" s="98">
        <f>Population!$CG2309-Population!$CI2309</f>
        <v>40</v>
      </c>
      <c r="CK2309" s="120">
        <f>_xlfn.DAYS(Entries!$AY$2,Population!H2309)</f>
        <v>166</v>
      </c>
      <c r="CL2309" s="120">
        <f t="shared" si="291"/>
        <v>1825</v>
      </c>
      <c r="CM2309" s="122">
        <f>Entries!$AY$5</f>
        <v>0.15</v>
      </c>
      <c r="CN2309" s="122">
        <f t="shared" si="293"/>
        <v>0.15384615384615385</v>
      </c>
      <c r="CO2309" s="121">
        <f t="shared" si="292"/>
        <v>0.92268493150684927</v>
      </c>
      <c r="CP2309" s="32" t="s">
        <v>5654</v>
      </c>
      <c r="CQ2309" s="98">
        <v>4</v>
      </c>
      <c r="CR2309" s="98" t="s">
        <v>95</v>
      </c>
      <c r="CS2309" s="98"/>
      <c r="CT2309" s="33"/>
      <c r="CU2309" s="32" t="s">
        <v>5655</v>
      </c>
      <c r="CV2309" s="98" t="s">
        <v>5651</v>
      </c>
      <c r="CW2309" s="98" t="s">
        <v>157</v>
      </c>
      <c r="CX2309" s="98" t="s">
        <v>5652</v>
      </c>
      <c r="CY2309" s="98" t="s">
        <v>107</v>
      </c>
      <c r="CZ2309" s="98" t="s">
        <v>755</v>
      </c>
      <c r="DA2309" s="33"/>
      <c r="DB2309" s="17" t="s">
        <v>15463</v>
      </c>
      <c r="DC2309" s="17" t="s">
        <v>15500</v>
      </c>
      <c r="DD2309" s="17">
        <v>1</v>
      </c>
      <c r="DE2309" s="17" t="s">
        <v>15500</v>
      </c>
      <c r="DF2309" s="17" t="s">
        <v>15500</v>
      </c>
      <c r="DG2309" s="23" t="s">
        <v>11174</v>
      </c>
      <c r="DH2309" s="145"/>
    </row>
    <row r="2310" spans="1:112" s="17" customFormat="1" x14ac:dyDescent="0.25">
      <c r="A2310" s="30" t="s">
        <v>8277</v>
      </c>
      <c r="B2310" s="96">
        <v>1</v>
      </c>
      <c r="C2310" s="152" t="s">
        <v>11188</v>
      </c>
      <c r="D2310" s="96" t="s">
        <v>5649</v>
      </c>
      <c r="E2310" s="96">
        <v>46770</v>
      </c>
      <c r="F2310" s="96" t="s">
        <v>8278</v>
      </c>
      <c r="G2310" s="31">
        <v>65048</v>
      </c>
      <c r="H2310" s="43">
        <v>44128</v>
      </c>
      <c r="I2310" s="96" t="s">
        <v>221</v>
      </c>
      <c r="J2310" s="96"/>
      <c r="K2310" s="96"/>
      <c r="L2310" s="96" t="s">
        <v>285</v>
      </c>
      <c r="M2310" s="124" t="s">
        <v>156</v>
      </c>
      <c r="N2310" s="96" t="s">
        <v>156</v>
      </c>
      <c r="O2310" s="124" t="s">
        <v>157</v>
      </c>
      <c r="P2310" s="96" t="str">
        <f>VLOOKUP(N2310,Entries!J:K,2,FALSE)</f>
        <v>UNITED STATES OF AMERICA</v>
      </c>
      <c r="Q2310" s="123" t="s">
        <v>5651</v>
      </c>
      <c r="R2310" s="30" t="s">
        <v>5651</v>
      </c>
      <c r="S2310" s="96" t="s">
        <v>156</v>
      </c>
      <c r="T2310" s="124" t="s">
        <v>157</v>
      </c>
      <c r="U2310" s="125" t="s">
        <v>159</v>
      </c>
      <c r="V2310" s="31" t="s">
        <v>159</v>
      </c>
      <c r="W2310" s="64">
        <f>IF(VLOOKUP(R2310,Entries!N:P,3,FALSE)=V2310,1,VLOOKUP(R2310,Entries!N:P,3,FALSE))</f>
        <v>1</v>
      </c>
      <c r="X2310" s="124"/>
      <c r="Y2310" s="124"/>
      <c r="Z2310" s="96"/>
      <c r="AA2310" s="96"/>
      <c r="AB2310" s="96"/>
      <c r="AC2310" s="97" t="s">
        <v>5652</v>
      </c>
      <c r="AD2310" s="96" t="s">
        <v>263</v>
      </c>
      <c r="AE2310" s="96" t="s">
        <v>263</v>
      </c>
      <c r="AF2310" s="96" t="s">
        <v>263</v>
      </c>
      <c r="AG2310" s="96" t="s">
        <v>11136</v>
      </c>
      <c r="AH2310" s="96"/>
      <c r="AI2310" s="96"/>
      <c r="AJ2310" s="96">
        <v>5</v>
      </c>
      <c r="AK2310" s="96" t="s">
        <v>95</v>
      </c>
      <c r="AL2310" s="96"/>
      <c r="AM2310" s="31"/>
      <c r="AN2310" s="30" t="s">
        <v>133</v>
      </c>
      <c r="AO2310" s="96" t="s">
        <v>134</v>
      </c>
      <c r="AP2310" s="31" t="s">
        <v>160</v>
      </c>
      <c r="AQ2310">
        <v>21104.388938029999</v>
      </c>
      <c r="AR2310" t="s">
        <v>14198</v>
      </c>
      <c r="AS2310" t="s">
        <v>11225</v>
      </c>
      <c r="AT2310" t="s">
        <v>15050</v>
      </c>
      <c r="AU2310">
        <v>53.056199999999997</v>
      </c>
      <c r="AV2310" s="96">
        <v>0.92600518594666659</v>
      </c>
      <c r="AW2310">
        <v>93.596699999999998</v>
      </c>
      <c r="AX2310" s="96">
        <v>1.6335702441466666</v>
      </c>
      <c r="AY2310">
        <v>3.4199999999999998E-5</v>
      </c>
      <c r="AZ2310">
        <v>63.829900000000002</v>
      </c>
      <c r="BA2310" s="96">
        <v>1.114041684448889</v>
      </c>
      <c r="BB2310">
        <v>296.27249999999998</v>
      </c>
      <c r="BC2310" s="96">
        <v>5.1709295323333331</v>
      </c>
      <c r="BD2310">
        <v>15.06399188</v>
      </c>
      <c r="BE2310" s="96">
        <f t="shared" si="294"/>
        <v>6925.3520071215389</v>
      </c>
      <c r="BF2310" s="96">
        <f t="shared" si="295"/>
        <v>554.58885416018256</v>
      </c>
      <c r="BG2310" s="96">
        <f t="shared" si="296"/>
        <v>554.11516008289527</v>
      </c>
      <c r="BH2310">
        <v>6931.7248308490061</v>
      </c>
      <c r="BI2310">
        <v>1.2044379325490649E-3</v>
      </c>
      <c r="BJ2310">
        <v>0.92633618432153952</v>
      </c>
      <c r="BK2310">
        <v>1.633570583833228</v>
      </c>
      <c r="BL2310">
        <v>0.8365855544011912</v>
      </c>
      <c r="BM2310">
        <v>5.4483867206209107</v>
      </c>
      <c r="BN2310">
        <v>0.92600559460083864</v>
      </c>
      <c r="BO2310">
        <v>1.633570585889214</v>
      </c>
      <c r="BP2310">
        <v>9.8855411664024347E-4</v>
      </c>
      <c r="BQ2310">
        <v>0.8365855544011912</v>
      </c>
      <c r="BR2310">
        <v>6925.6326329864933</v>
      </c>
      <c r="BS2310" s="96">
        <v>561.47899563617102</v>
      </c>
      <c r="BT2310" s="96">
        <v>547.78627033681641</v>
      </c>
      <c r="BU2310">
        <v>5.4483867206209107</v>
      </c>
      <c r="BV2310" s="60" t="str">
        <f t="shared" si="290"/>
        <v>Starlink</v>
      </c>
      <c r="BW2310" s="30" t="s">
        <v>192</v>
      </c>
      <c r="BX2310" s="96">
        <v>3.3</v>
      </c>
      <c r="BY2310" s="16">
        <v>0.2</v>
      </c>
      <c r="BZ2310" s="96">
        <v>9</v>
      </c>
      <c r="CA2310" s="96">
        <v>25.52</v>
      </c>
      <c r="CB2310" s="96">
        <v>1.1950000000000001</v>
      </c>
      <c r="CC2310" s="96">
        <v>14.9102735294118</v>
      </c>
      <c r="CD2310" s="96">
        <v>0.2</v>
      </c>
      <c r="CE2310" s="96">
        <v>2.8</v>
      </c>
      <c r="CF2310" s="31">
        <v>9</v>
      </c>
      <c r="CG2310" s="30">
        <v>260</v>
      </c>
      <c r="CH2310" s="96">
        <v>260</v>
      </c>
      <c r="CI2310" s="96">
        <v>220</v>
      </c>
      <c r="CJ2310" s="96">
        <f>Population!$CG2310-Population!$CI2310</f>
        <v>40</v>
      </c>
      <c r="CK2310" s="118">
        <f>_xlfn.DAYS(Entries!$AY$2,Population!H2310)</f>
        <v>166</v>
      </c>
      <c r="CL2310" s="118">
        <f t="shared" si="291"/>
        <v>1825</v>
      </c>
      <c r="CM2310" s="117">
        <f>Entries!$AY$5</f>
        <v>0.15</v>
      </c>
      <c r="CN2310" s="117">
        <f t="shared" si="293"/>
        <v>0.15384615384615385</v>
      </c>
      <c r="CO2310" s="119">
        <f t="shared" si="292"/>
        <v>0.92268493150684927</v>
      </c>
      <c r="CP2310" s="30" t="s">
        <v>5654</v>
      </c>
      <c r="CQ2310" s="96">
        <v>4</v>
      </c>
      <c r="CR2310" s="96" t="s">
        <v>95</v>
      </c>
      <c r="CS2310" s="96"/>
      <c r="CT2310" s="31"/>
      <c r="CU2310" s="30" t="s">
        <v>5655</v>
      </c>
      <c r="CV2310" s="96" t="s">
        <v>5651</v>
      </c>
      <c r="CW2310" s="96" t="s">
        <v>157</v>
      </c>
      <c r="CX2310" s="96" t="s">
        <v>5652</v>
      </c>
      <c r="CY2310" s="96" t="s">
        <v>107</v>
      </c>
      <c r="CZ2310" s="96" t="s">
        <v>755</v>
      </c>
      <c r="DA2310" s="31"/>
      <c r="DB2310" s="17" t="s">
        <v>15463</v>
      </c>
      <c r="DC2310" s="17" t="s">
        <v>15500</v>
      </c>
      <c r="DD2310" s="17">
        <v>1</v>
      </c>
      <c r="DE2310" s="17" t="s">
        <v>15500</v>
      </c>
      <c r="DF2310" s="17" t="s">
        <v>15500</v>
      </c>
      <c r="DG2310" s="23" t="s">
        <v>11174</v>
      </c>
      <c r="DH2310" s="145"/>
    </row>
    <row r="2311" spans="1:112" s="17" customFormat="1" x14ac:dyDescent="0.25">
      <c r="A2311" s="32" t="s">
        <v>8280</v>
      </c>
      <c r="B2311" s="98">
        <v>1</v>
      </c>
      <c r="C2311" s="149" t="s">
        <v>11188</v>
      </c>
      <c r="D2311" s="98" t="s">
        <v>5649</v>
      </c>
      <c r="E2311" s="98">
        <v>46791</v>
      </c>
      <c r="F2311" s="98" t="s">
        <v>8281</v>
      </c>
      <c r="G2311" s="33">
        <v>65069</v>
      </c>
      <c r="H2311" s="44">
        <v>44128</v>
      </c>
      <c r="I2311" s="98" t="s">
        <v>221</v>
      </c>
      <c r="J2311" s="98"/>
      <c r="K2311" s="98"/>
      <c r="L2311" s="98" t="s">
        <v>285</v>
      </c>
      <c r="M2311" t="s">
        <v>156</v>
      </c>
      <c r="N2311" s="98" t="s">
        <v>156</v>
      </c>
      <c r="O2311" t="s">
        <v>157</v>
      </c>
      <c r="P2311" s="64" t="str">
        <f>VLOOKUP(N2311,Entries!J:K,2,FALSE)</f>
        <v>UNITED STATES OF AMERICA</v>
      </c>
      <c r="Q2311" s="38" t="s">
        <v>5651</v>
      </c>
      <c r="R2311" s="32" t="s">
        <v>5651</v>
      </c>
      <c r="S2311" s="98" t="s">
        <v>156</v>
      </c>
      <c r="T2311" t="s">
        <v>157</v>
      </c>
      <c r="U2311" s="39" t="s">
        <v>159</v>
      </c>
      <c r="V2311" s="33" t="s">
        <v>159</v>
      </c>
      <c r="W2311" s="64">
        <f>IF(VLOOKUP(R2311,Entries!N:P,3,FALSE)=V2311,1,VLOOKUP(R2311,Entries!N:P,3,FALSE))</f>
        <v>1</v>
      </c>
      <c r="X2311"/>
      <c r="Y2311"/>
      <c r="Z2311" s="98"/>
      <c r="AA2311" s="98"/>
      <c r="AB2311" s="98"/>
      <c r="AC2311" s="99" t="s">
        <v>5652</v>
      </c>
      <c r="AD2311" s="98" t="s">
        <v>263</v>
      </c>
      <c r="AE2311" s="98" t="s">
        <v>263</v>
      </c>
      <c r="AF2311" s="98" t="s">
        <v>263</v>
      </c>
      <c r="AG2311" s="98" t="s">
        <v>11136</v>
      </c>
      <c r="AH2311" s="98"/>
      <c r="AI2311" s="98"/>
      <c r="AJ2311" s="98">
        <v>5</v>
      </c>
      <c r="AK2311" s="98" t="s">
        <v>95</v>
      </c>
      <c r="AL2311" s="98"/>
      <c r="AM2311" s="33"/>
      <c r="AN2311" s="32" t="s">
        <v>133</v>
      </c>
      <c r="AO2311" s="98" t="s">
        <v>134</v>
      </c>
      <c r="AP2311" s="33" t="s">
        <v>160</v>
      </c>
      <c r="AQ2311">
        <v>21104.153514869999</v>
      </c>
      <c r="AR2311" t="s">
        <v>14768</v>
      </c>
      <c r="AS2311" t="s">
        <v>11225</v>
      </c>
      <c r="AT2311" t="s">
        <v>12265</v>
      </c>
      <c r="AU2311">
        <v>53.0578</v>
      </c>
      <c r="AV2311" s="98">
        <v>0.92603311120888887</v>
      </c>
      <c r="AW2311">
        <v>79.645300000000006</v>
      </c>
      <c r="AX2311" s="98">
        <v>1.3900724295422224</v>
      </c>
      <c r="AY2311">
        <v>8.0500000000000005E-5</v>
      </c>
      <c r="AZ2311">
        <v>46.714399999999998</v>
      </c>
      <c r="BA2311" s="98">
        <v>0.81531991847111118</v>
      </c>
      <c r="BB2311">
        <v>313.39120000000003</v>
      </c>
      <c r="BC2311" s="98">
        <v>5.469707148835556</v>
      </c>
      <c r="BD2311">
        <v>15.064024119999999</v>
      </c>
      <c r="BE2311" s="96">
        <f t="shared" si="294"/>
        <v>6925.3421260332379</v>
      </c>
      <c r="BF2311" s="96">
        <f t="shared" si="295"/>
        <v>554.89961607438272</v>
      </c>
      <c r="BG2311" s="96">
        <f t="shared" si="296"/>
        <v>553.78463599209226</v>
      </c>
      <c r="BH2311">
        <v>6931.715286693724</v>
      </c>
      <c r="BI2311">
        <v>1.252091543971035E-3</v>
      </c>
      <c r="BJ2311">
        <v>0.92636410525574842</v>
      </c>
      <c r="BK2311">
        <v>1.390072718671354</v>
      </c>
      <c r="BL2311">
        <v>0.82776131475347614</v>
      </c>
      <c r="BM2311">
        <v>5.4572668673522653</v>
      </c>
      <c r="BN2311">
        <v>0.92603351984568105</v>
      </c>
      <c r="BO2311">
        <v>1.3900727207475569</v>
      </c>
      <c r="BP2311">
        <v>1.014972189220964E-3</v>
      </c>
      <c r="BQ2311">
        <v>0.82776131475347614</v>
      </c>
      <c r="BR2311">
        <v>6925.622496270481</v>
      </c>
      <c r="BS2311" s="96">
        <v>561.65181049723833</v>
      </c>
      <c r="BT2311" s="96">
        <v>547.59318204372357</v>
      </c>
      <c r="BU2311">
        <v>5.4572668673522653</v>
      </c>
      <c r="BV2311" s="65" t="str">
        <f t="shared" si="290"/>
        <v>Starlink</v>
      </c>
      <c r="BW2311" s="32" t="s">
        <v>192</v>
      </c>
      <c r="BX2311" s="98">
        <v>3.3</v>
      </c>
      <c r="BY2311" s="21">
        <v>0.2</v>
      </c>
      <c r="BZ2311" s="98">
        <v>9</v>
      </c>
      <c r="CA2311" s="98">
        <v>25.52</v>
      </c>
      <c r="CB2311" s="98">
        <v>1.1950000000000001</v>
      </c>
      <c r="CC2311" s="98">
        <v>14.9102735294118</v>
      </c>
      <c r="CD2311" s="98">
        <v>0.2</v>
      </c>
      <c r="CE2311" s="98">
        <v>2.8</v>
      </c>
      <c r="CF2311" s="33">
        <v>9</v>
      </c>
      <c r="CG2311" s="32">
        <v>260</v>
      </c>
      <c r="CH2311" s="98">
        <v>260</v>
      </c>
      <c r="CI2311" s="98">
        <v>220</v>
      </c>
      <c r="CJ2311" s="98">
        <f>Population!$CG2311-Population!$CI2311</f>
        <v>40</v>
      </c>
      <c r="CK2311" s="120">
        <f>_xlfn.DAYS(Entries!$AY$2,Population!H2311)</f>
        <v>166</v>
      </c>
      <c r="CL2311" s="120">
        <f t="shared" si="291"/>
        <v>1825</v>
      </c>
      <c r="CM2311" s="122">
        <f>Entries!$AY$5</f>
        <v>0.15</v>
      </c>
      <c r="CN2311" s="122">
        <f t="shared" si="293"/>
        <v>0.15384615384615385</v>
      </c>
      <c r="CO2311" s="121">
        <f t="shared" si="292"/>
        <v>0.92268493150684927</v>
      </c>
      <c r="CP2311" s="32" t="s">
        <v>5654</v>
      </c>
      <c r="CQ2311" s="98">
        <v>4</v>
      </c>
      <c r="CR2311" s="98" t="s">
        <v>95</v>
      </c>
      <c r="CS2311" s="98"/>
      <c r="CT2311" s="33"/>
      <c r="CU2311" s="32" t="s">
        <v>5655</v>
      </c>
      <c r="CV2311" s="98" t="s">
        <v>5651</v>
      </c>
      <c r="CW2311" s="98" t="s">
        <v>157</v>
      </c>
      <c r="CX2311" s="98" t="s">
        <v>5652</v>
      </c>
      <c r="CY2311" s="98" t="s">
        <v>107</v>
      </c>
      <c r="CZ2311" s="98" t="s">
        <v>755</v>
      </c>
      <c r="DA2311" s="33"/>
      <c r="DB2311" s="17" t="s">
        <v>15463</v>
      </c>
      <c r="DC2311" s="17" t="s">
        <v>15500</v>
      </c>
      <c r="DD2311" s="17">
        <v>1</v>
      </c>
      <c r="DE2311" s="17" t="s">
        <v>15500</v>
      </c>
      <c r="DF2311" s="17" t="s">
        <v>15500</v>
      </c>
      <c r="DG2311" s="23" t="s">
        <v>11174</v>
      </c>
      <c r="DH2311" s="145"/>
    </row>
    <row r="2312" spans="1:112" s="17" customFormat="1" x14ac:dyDescent="0.25">
      <c r="A2312" s="30" t="s">
        <v>8283</v>
      </c>
      <c r="B2312" s="96">
        <v>1</v>
      </c>
      <c r="C2312" s="152" t="s">
        <v>11188</v>
      </c>
      <c r="D2312" s="96" t="s">
        <v>5649</v>
      </c>
      <c r="E2312" s="96">
        <v>46792</v>
      </c>
      <c r="F2312" s="96" t="s">
        <v>8284</v>
      </c>
      <c r="G2312" s="31">
        <v>65070</v>
      </c>
      <c r="H2312" s="43">
        <v>44128</v>
      </c>
      <c r="I2312" s="96" t="s">
        <v>221</v>
      </c>
      <c r="J2312" s="96"/>
      <c r="K2312" s="96"/>
      <c r="L2312" s="96" t="s">
        <v>285</v>
      </c>
      <c r="M2312" s="124" t="s">
        <v>156</v>
      </c>
      <c r="N2312" s="96" t="s">
        <v>156</v>
      </c>
      <c r="O2312" s="124" t="s">
        <v>157</v>
      </c>
      <c r="P2312" s="96" t="str">
        <f>VLOOKUP(N2312,Entries!J:K,2,FALSE)</f>
        <v>UNITED STATES OF AMERICA</v>
      </c>
      <c r="Q2312" s="123" t="s">
        <v>5651</v>
      </c>
      <c r="R2312" s="30" t="s">
        <v>5651</v>
      </c>
      <c r="S2312" s="96" t="s">
        <v>156</v>
      </c>
      <c r="T2312" s="124" t="s">
        <v>157</v>
      </c>
      <c r="U2312" s="125" t="s">
        <v>159</v>
      </c>
      <c r="V2312" s="31" t="s">
        <v>159</v>
      </c>
      <c r="W2312" s="64">
        <f>IF(VLOOKUP(R2312,Entries!N:P,3,FALSE)=V2312,1,VLOOKUP(R2312,Entries!N:P,3,FALSE))</f>
        <v>1</v>
      </c>
      <c r="X2312" s="124"/>
      <c r="Y2312" s="124"/>
      <c r="Z2312" s="96"/>
      <c r="AA2312" s="96"/>
      <c r="AB2312" s="96"/>
      <c r="AC2312" s="97" t="s">
        <v>5652</v>
      </c>
      <c r="AD2312" s="96" t="s">
        <v>263</v>
      </c>
      <c r="AE2312" s="96" t="s">
        <v>263</v>
      </c>
      <c r="AF2312" s="96" t="s">
        <v>263</v>
      </c>
      <c r="AG2312" s="96" t="s">
        <v>11136</v>
      </c>
      <c r="AH2312" s="96"/>
      <c r="AI2312" s="96"/>
      <c r="AJ2312" s="96">
        <v>5</v>
      </c>
      <c r="AK2312" s="96" t="s">
        <v>95</v>
      </c>
      <c r="AL2312" s="96"/>
      <c r="AM2312" s="31"/>
      <c r="AN2312" s="30" t="s">
        <v>133</v>
      </c>
      <c r="AO2312" s="96" t="s">
        <v>134</v>
      </c>
      <c r="AP2312" s="31" t="s">
        <v>160</v>
      </c>
      <c r="AQ2312">
        <v>21104.31292411</v>
      </c>
      <c r="AR2312" t="s">
        <v>15051</v>
      </c>
      <c r="AS2312" t="s">
        <v>11225</v>
      </c>
      <c r="AT2312" t="s">
        <v>15052</v>
      </c>
      <c r="AU2312">
        <v>53.0563</v>
      </c>
      <c r="AV2312" s="96">
        <v>0.92600693127555567</v>
      </c>
      <c r="AW2312">
        <v>68.918999999999997</v>
      </c>
      <c r="AX2312" s="96">
        <v>1.2028632169333333</v>
      </c>
      <c r="AY2312">
        <v>1.4899999999999999E-4</v>
      </c>
      <c r="AZ2312">
        <v>69.036600000000007</v>
      </c>
      <c r="BA2312" s="96">
        <v>1.204915723706667</v>
      </c>
      <c r="BB2312">
        <v>291.07819999999998</v>
      </c>
      <c r="BC2312" s="96">
        <v>5.0802719138577777</v>
      </c>
      <c r="BD2312">
        <v>15.06406829</v>
      </c>
      <c r="BE2312" s="96">
        <f t="shared" si="294"/>
        <v>6925.3285886317381</v>
      </c>
      <c r="BF2312" s="96">
        <f t="shared" si="295"/>
        <v>555.36046259144405</v>
      </c>
      <c r="BG2312" s="96">
        <f t="shared" si="296"/>
        <v>553.29671467203207</v>
      </c>
      <c r="BH2312">
        <v>6931.7017478499502</v>
      </c>
      <c r="BI2312">
        <v>1.311347960164003E-3</v>
      </c>
      <c r="BJ2312">
        <v>0.92633793169362866</v>
      </c>
      <c r="BK2312">
        <v>1.202863466722103</v>
      </c>
      <c r="BL2312">
        <v>0.87037841403473448</v>
      </c>
      <c r="BM2312">
        <v>5.4148103102078222</v>
      </c>
      <c r="BN2312">
        <v>0.92600733990236239</v>
      </c>
      <c r="BO2312">
        <v>1.202863469405778</v>
      </c>
      <c r="BP2312">
        <v>1.0879548026244011E-3</v>
      </c>
      <c r="BQ2312">
        <v>0.87037841403473448</v>
      </c>
      <c r="BR2312">
        <v>6925.6091988528724</v>
      </c>
      <c r="BS2312" s="96">
        <v>562.14394864186397</v>
      </c>
      <c r="BT2312" s="96">
        <v>547.07444906388082</v>
      </c>
      <c r="BU2312">
        <v>5.4148103102078222</v>
      </c>
      <c r="BV2312" s="60" t="str">
        <f t="shared" si="290"/>
        <v>Starlink</v>
      </c>
      <c r="BW2312" s="30" t="s">
        <v>192</v>
      </c>
      <c r="BX2312" s="96">
        <v>3.3</v>
      </c>
      <c r="BY2312" s="16">
        <v>0.2</v>
      </c>
      <c r="BZ2312" s="96">
        <v>9</v>
      </c>
      <c r="CA2312" s="96">
        <v>25.52</v>
      </c>
      <c r="CB2312" s="96">
        <v>1.1950000000000001</v>
      </c>
      <c r="CC2312" s="96">
        <v>14.9102735294118</v>
      </c>
      <c r="CD2312" s="96">
        <v>0.2</v>
      </c>
      <c r="CE2312" s="96">
        <v>2.8</v>
      </c>
      <c r="CF2312" s="31">
        <v>9</v>
      </c>
      <c r="CG2312" s="30">
        <v>260</v>
      </c>
      <c r="CH2312" s="96">
        <v>260</v>
      </c>
      <c r="CI2312" s="96">
        <v>220</v>
      </c>
      <c r="CJ2312" s="96">
        <f>Population!$CG2312-Population!$CI2312</f>
        <v>40</v>
      </c>
      <c r="CK2312" s="118">
        <f>_xlfn.DAYS(Entries!$AY$2,Population!H2312)</f>
        <v>166</v>
      </c>
      <c r="CL2312" s="118">
        <f t="shared" si="291"/>
        <v>1825</v>
      </c>
      <c r="CM2312" s="117">
        <f>Entries!$AY$5</f>
        <v>0.15</v>
      </c>
      <c r="CN2312" s="117">
        <f t="shared" si="293"/>
        <v>0.15384615384615385</v>
      </c>
      <c r="CO2312" s="119">
        <f t="shared" si="292"/>
        <v>0.92268493150684927</v>
      </c>
      <c r="CP2312" s="30" t="s">
        <v>5654</v>
      </c>
      <c r="CQ2312" s="96">
        <v>4</v>
      </c>
      <c r="CR2312" s="96" t="s">
        <v>95</v>
      </c>
      <c r="CS2312" s="96"/>
      <c r="CT2312" s="31"/>
      <c r="CU2312" s="30" t="s">
        <v>5655</v>
      </c>
      <c r="CV2312" s="96" t="s">
        <v>5651</v>
      </c>
      <c r="CW2312" s="96" t="s">
        <v>157</v>
      </c>
      <c r="CX2312" s="96" t="s">
        <v>5652</v>
      </c>
      <c r="CY2312" s="96" t="s">
        <v>107</v>
      </c>
      <c r="CZ2312" s="96" t="s">
        <v>755</v>
      </c>
      <c r="DA2312" s="31"/>
      <c r="DB2312" s="17" t="s">
        <v>15463</v>
      </c>
      <c r="DC2312" s="17" t="s">
        <v>15500</v>
      </c>
      <c r="DD2312" s="17">
        <v>1</v>
      </c>
      <c r="DE2312" s="17" t="s">
        <v>15500</v>
      </c>
      <c r="DF2312" s="17" t="s">
        <v>15500</v>
      </c>
      <c r="DG2312" s="23" t="s">
        <v>11174</v>
      </c>
      <c r="DH2312" s="145"/>
    </row>
    <row r="2313" spans="1:112" s="17" customFormat="1" x14ac:dyDescent="0.25">
      <c r="A2313" s="32" t="s">
        <v>8286</v>
      </c>
      <c r="B2313" s="18">
        <v>1</v>
      </c>
      <c r="C2313" s="149" t="s">
        <v>11188</v>
      </c>
      <c r="D2313" s="18" t="s">
        <v>5649</v>
      </c>
      <c r="E2313" s="18">
        <v>46771</v>
      </c>
      <c r="F2313" s="18" t="s">
        <v>8287</v>
      </c>
      <c r="G2313" s="33">
        <v>65049</v>
      </c>
      <c r="H2313" s="44">
        <v>44128</v>
      </c>
      <c r="I2313" s="98" t="s">
        <v>221</v>
      </c>
      <c r="J2313" s="98"/>
      <c r="K2313" s="98"/>
      <c r="L2313" s="18" t="s">
        <v>285</v>
      </c>
      <c r="M2313" t="s">
        <v>156</v>
      </c>
      <c r="N2313" s="18" t="s">
        <v>156</v>
      </c>
      <c r="O2313" t="s">
        <v>157</v>
      </c>
      <c r="P2313" s="64" t="str">
        <f>VLOOKUP(N2313,Entries!J:K,2,FALSE)</f>
        <v>UNITED STATES OF AMERICA</v>
      </c>
      <c r="Q2313" s="38" t="s">
        <v>5651</v>
      </c>
      <c r="R2313" s="32" t="s">
        <v>5651</v>
      </c>
      <c r="S2313" s="18" t="s">
        <v>156</v>
      </c>
      <c r="T2313" t="s">
        <v>157</v>
      </c>
      <c r="U2313" s="39" t="s">
        <v>159</v>
      </c>
      <c r="V2313" s="33" t="s">
        <v>159</v>
      </c>
      <c r="W2313" s="64">
        <f>IF(VLOOKUP(R2313,Entries!N:P,3,FALSE)=V2313,1,VLOOKUP(R2313,Entries!N:P,3,FALSE))</f>
        <v>1</v>
      </c>
      <c r="X2313"/>
      <c r="Y2313"/>
      <c r="Z2313" s="18"/>
      <c r="AA2313" s="18"/>
      <c r="AB2313" s="98"/>
      <c r="AC2313" s="99" t="s">
        <v>5652</v>
      </c>
      <c r="AD2313" s="18" t="s">
        <v>263</v>
      </c>
      <c r="AE2313" s="18" t="s">
        <v>263</v>
      </c>
      <c r="AF2313" s="98" t="s">
        <v>263</v>
      </c>
      <c r="AG2313" s="98" t="s">
        <v>11136</v>
      </c>
      <c r="AH2313" s="98"/>
      <c r="AI2313" s="18"/>
      <c r="AJ2313" s="98">
        <v>5</v>
      </c>
      <c r="AK2313" s="18" t="s">
        <v>95</v>
      </c>
      <c r="AL2313" s="18"/>
      <c r="AM2313" s="33"/>
      <c r="AN2313" s="32" t="s">
        <v>133</v>
      </c>
      <c r="AO2313" s="18" t="s">
        <v>134</v>
      </c>
      <c r="AP2313" s="33" t="s">
        <v>160</v>
      </c>
      <c r="AQ2313">
        <v>21104.445159710001</v>
      </c>
      <c r="AR2313" t="s">
        <v>12368</v>
      </c>
      <c r="AS2313" t="s">
        <v>11225</v>
      </c>
      <c r="AT2313" t="s">
        <v>15053</v>
      </c>
      <c r="AU2313">
        <v>53.055900000000001</v>
      </c>
      <c r="AV2313" s="98">
        <v>0.92599994996000012</v>
      </c>
      <c r="AW2313">
        <v>93.335599999999999</v>
      </c>
      <c r="AX2313" s="98">
        <v>1.6290131904177778</v>
      </c>
      <c r="AY2313">
        <v>7.7700000000000005E-5</v>
      </c>
      <c r="AZ2313">
        <v>64.1447</v>
      </c>
      <c r="BA2313" s="98">
        <v>1.1195359797911111</v>
      </c>
      <c r="BB2313">
        <v>295.9622</v>
      </c>
      <c r="BC2313" s="98">
        <v>5.1655137767911112</v>
      </c>
      <c r="BD2313">
        <v>15.064016949999999</v>
      </c>
      <c r="BE2313" s="96">
        <f t="shared" si="294"/>
        <v>6925.3443235302866</v>
      </c>
      <c r="BF2313" s="96">
        <f t="shared" si="295"/>
        <v>554.88242278422513</v>
      </c>
      <c r="BG2313" s="96">
        <f t="shared" si="296"/>
        <v>553.80622427634898</v>
      </c>
      <c r="BH2313">
        <v>6931.7173083425896</v>
      </c>
      <c r="BI2313">
        <v>1.246235633780831E-3</v>
      </c>
      <c r="BJ2313">
        <v>0.92633095011189259</v>
      </c>
      <c r="BK2313">
        <v>1.6290135292774599</v>
      </c>
      <c r="BL2313">
        <v>0.84647740487351786</v>
      </c>
      <c r="BM2313">
        <v>5.4385734284990477</v>
      </c>
      <c r="BN2313">
        <v>0.92600035861334673</v>
      </c>
      <c r="BO2313">
        <v>1.629013531325638</v>
      </c>
      <c r="BP2313">
        <v>1.024229825295336E-3</v>
      </c>
      <c r="BQ2313">
        <v>0.84647740487351786</v>
      </c>
      <c r="BR2313">
        <v>6925.6249975321534</v>
      </c>
      <c r="BS2313" s="96">
        <v>561.71842921343705</v>
      </c>
      <c r="BT2313" s="96">
        <v>547.53156585086981</v>
      </c>
      <c r="BU2313">
        <v>5.4385734284990477</v>
      </c>
      <c r="BV2313" s="65" t="str">
        <f t="shared" si="290"/>
        <v>Starlink</v>
      </c>
      <c r="BW2313" s="32" t="s">
        <v>192</v>
      </c>
      <c r="BX2313" s="18">
        <v>3.3</v>
      </c>
      <c r="BY2313" s="21">
        <v>0.2</v>
      </c>
      <c r="BZ2313" s="18">
        <v>9</v>
      </c>
      <c r="CA2313" s="18">
        <v>25.52</v>
      </c>
      <c r="CB2313" s="18">
        <v>1.1950000000000001</v>
      </c>
      <c r="CC2313" s="18">
        <v>14.9102735294118</v>
      </c>
      <c r="CD2313" s="18">
        <v>0.2</v>
      </c>
      <c r="CE2313" s="18">
        <v>2.8</v>
      </c>
      <c r="CF2313" s="33">
        <v>9</v>
      </c>
      <c r="CG2313" s="32">
        <v>260</v>
      </c>
      <c r="CH2313" s="18">
        <v>260</v>
      </c>
      <c r="CI2313" s="18">
        <v>220</v>
      </c>
      <c r="CJ2313" s="98">
        <f>Population!$CG2313-Population!$CI2313</f>
        <v>40</v>
      </c>
      <c r="CK2313" s="120">
        <f>_xlfn.DAYS(Entries!$AY$2,Population!H2313)</f>
        <v>166</v>
      </c>
      <c r="CL2313" s="120">
        <f t="shared" si="291"/>
        <v>1825</v>
      </c>
      <c r="CM2313" s="122">
        <f>Entries!$AY$5</f>
        <v>0.15</v>
      </c>
      <c r="CN2313" s="122">
        <f t="shared" si="293"/>
        <v>0.15384615384615385</v>
      </c>
      <c r="CO2313" s="121">
        <f t="shared" si="292"/>
        <v>0.92268493150684927</v>
      </c>
      <c r="CP2313" s="32" t="s">
        <v>5654</v>
      </c>
      <c r="CQ2313" s="98">
        <v>4</v>
      </c>
      <c r="CR2313" s="18" t="s">
        <v>95</v>
      </c>
      <c r="CS2313" s="18"/>
      <c r="CT2313" s="33"/>
      <c r="CU2313" s="32" t="s">
        <v>5655</v>
      </c>
      <c r="CV2313" s="18" t="s">
        <v>5651</v>
      </c>
      <c r="CW2313" s="18" t="s">
        <v>157</v>
      </c>
      <c r="CX2313" s="18" t="s">
        <v>5652</v>
      </c>
      <c r="CY2313" s="18" t="s">
        <v>107</v>
      </c>
      <c r="CZ2313" s="18" t="s">
        <v>755</v>
      </c>
      <c r="DA2313" s="33"/>
      <c r="DB2313" s="17" t="s">
        <v>15463</v>
      </c>
      <c r="DC2313" s="17" t="s">
        <v>15500</v>
      </c>
      <c r="DD2313" s="17">
        <v>1</v>
      </c>
      <c r="DE2313" s="17" t="s">
        <v>15500</v>
      </c>
      <c r="DF2313" s="17" t="s">
        <v>15500</v>
      </c>
      <c r="DG2313" s="23" t="s">
        <v>11174</v>
      </c>
      <c r="DH2313" s="145"/>
    </row>
    <row r="2314" spans="1:112" s="17" customFormat="1" x14ac:dyDescent="0.25">
      <c r="A2314" s="30" t="s">
        <v>8289</v>
      </c>
      <c r="B2314" s="15">
        <v>1</v>
      </c>
      <c r="C2314" s="152" t="s">
        <v>11188</v>
      </c>
      <c r="D2314" s="15" t="s">
        <v>5649</v>
      </c>
      <c r="E2314" s="15">
        <v>46772</v>
      </c>
      <c r="F2314" s="15" t="s">
        <v>8290</v>
      </c>
      <c r="G2314" s="31">
        <v>65050</v>
      </c>
      <c r="H2314" s="43">
        <v>44128</v>
      </c>
      <c r="I2314" s="96" t="s">
        <v>221</v>
      </c>
      <c r="J2314" s="96"/>
      <c r="K2314" s="96"/>
      <c r="L2314" s="15" t="s">
        <v>285</v>
      </c>
      <c r="M2314" s="124" t="s">
        <v>156</v>
      </c>
      <c r="N2314" s="15" t="s">
        <v>156</v>
      </c>
      <c r="O2314" s="124" t="s">
        <v>157</v>
      </c>
      <c r="P2314" s="96" t="str">
        <f>VLOOKUP(N2314,Entries!J:K,2,FALSE)</f>
        <v>UNITED STATES OF AMERICA</v>
      </c>
      <c r="Q2314" s="123" t="s">
        <v>5651</v>
      </c>
      <c r="R2314" s="30" t="s">
        <v>5651</v>
      </c>
      <c r="S2314" s="15" t="s">
        <v>156</v>
      </c>
      <c r="T2314" s="124" t="s">
        <v>157</v>
      </c>
      <c r="U2314" s="125" t="s">
        <v>159</v>
      </c>
      <c r="V2314" s="31" t="s">
        <v>159</v>
      </c>
      <c r="W2314" s="64">
        <f>IF(VLOOKUP(R2314,Entries!N:P,3,FALSE)=V2314,1,VLOOKUP(R2314,Entries!N:P,3,FALSE))</f>
        <v>1</v>
      </c>
      <c r="X2314" s="124"/>
      <c r="Y2314" s="124"/>
      <c r="Z2314" s="15"/>
      <c r="AA2314" s="15"/>
      <c r="AB2314" s="96"/>
      <c r="AC2314" s="97" t="s">
        <v>5652</v>
      </c>
      <c r="AD2314" s="15" t="s">
        <v>263</v>
      </c>
      <c r="AE2314" s="15" t="s">
        <v>263</v>
      </c>
      <c r="AF2314" s="96" t="s">
        <v>263</v>
      </c>
      <c r="AG2314" s="96" t="s">
        <v>11136</v>
      </c>
      <c r="AH2314" s="96"/>
      <c r="AI2314" s="15"/>
      <c r="AJ2314" s="15">
        <v>5</v>
      </c>
      <c r="AK2314" s="15" t="s">
        <v>95</v>
      </c>
      <c r="AL2314" s="15"/>
      <c r="AM2314" s="31"/>
      <c r="AN2314" s="30" t="s">
        <v>133</v>
      </c>
      <c r="AO2314" s="15" t="s">
        <v>134</v>
      </c>
      <c r="AP2314" s="31" t="s">
        <v>160</v>
      </c>
      <c r="AQ2314">
        <v>21104.37512434</v>
      </c>
      <c r="AR2314" t="s">
        <v>15054</v>
      </c>
      <c r="AS2314" t="s">
        <v>11225</v>
      </c>
      <c r="AT2314" t="s">
        <v>15055</v>
      </c>
      <c r="AU2314">
        <v>53.0563</v>
      </c>
      <c r="AV2314" s="96">
        <v>0.92600693127555567</v>
      </c>
      <c r="AW2314">
        <v>93.653800000000004</v>
      </c>
      <c r="AX2314" s="96">
        <v>1.6345668269422222</v>
      </c>
      <c r="AY2314">
        <v>8.0500000000000005E-5</v>
      </c>
      <c r="AZ2314">
        <v>64.828100000000006</v>
      </c>
      <c r="BA2314" s="96">
        <v>1.1314635574177778</v>
      </c>
      <c r="BB2314">
        <v>295.27910000000003</v>
      </c>
      <c r="BC2314" s="96">
        <v>5.1535914351511121</v>
      </c>
      <c r="BD2314">
        <v>15.063958660000001</v>
      </c>
      <c r="BE2314" s="96">
        <f t="shared" si="294"/>
        <v>6925.3621886023357</v>
      </c>
      <c r="BF2314" s="96">
        <f t="shared" si="295"/>
        <v>554.91968025851747</v>
      </c>
      <c r="BG2314" s="96">
        <f t="shared" si="296"/>
        <v>553.80469694615294</v>
      </c>
      <c r="BH2314">
        <v>6931.7351600008442</v>
      </c>
      <c r="BI2314">
        <v>1.2486639224934381E-3</v>
      </c>
      <c r="BJ2314">
        <v>0.92633792839780515</v>
      </c>
      <c r="BK2314">
        <v>1.6345671664324539</v>
      </c>
      <c r="BL2314">
        <v>0.84782887679924768</v>
      </c>
      <c r="BM2314">
        <v>5.437227191734114</v>
      </c>
      <c r="BN2314">
        <v>0.92600733992423467</v>
      </c>
      <c r="BO2314">
        <v>1.6345671691121071</v>
      </c>
      <c r="BP2314">
        <v>1.026903845476641E-3</v>
      </c>
      <c r="BQ2314">
        <v>0.84782887679924768</v>
      </c>
      <c r="BR2314">
        <v>6925.6427979483506</v>
      </c>
      <c r="BS2314" s="96">
        <v>561.75476716996127</v>
      </c>
      <c r="BT2314" s="96">
        <v>547.53082872673986</v>
      </c>
      <c r="BU2314">
        <v>5.437227191734114</v>
      </c>
      <c r="BV2314" s="60" t="str">
        <f t="shared" si="290"/>
        <v>Starlink</v>
      </c>
      <c r="BW2314" s="30" t="s">
        <v>192</v>
      </c>
      <c r="BX2314" s="15">
        <v>3.3</v>
      </c>
      <c r="BY2314" s="16">
        <v>0.2</v>
      </c>
      <c r="BZ2314" s="15">
        <v>9</v>
      </c>
      <c r="CA2314" s="15">
        <v>25.52</v>
      </c>
      <c r="CB2314" s="15">
        <v>1.1950000000000001</v>
      </c>
      <c r="CC2314" s="15">
        <v>14.9102735294118</v>
      </c>
      <c r="CD2314" s="15">
        <v>0.2</v>
      </c>
      <c r="CE2314" s="15">
        <v>2.8</v>
      </c>
      <c r="CF2314" s="31">
        <v>9</v>
      </c>
      <c r="CG2314" s="30">
        <v>260</v>
      </c>
      <c r="CH2314" s="15">
        <v>260</v>
      </c>
      <c r="CI2314" s="15">
        <v>220</v>
      </c>
      <c r="CJ2314" s="96">
        <f>Population!$CG2314-Population!$CI2314</f>
        <v>40</v>
      </c>
      <c r="CK2314" s="118">
        <f>_xlfn.DAYS(Entries!$AY$2,Population!H2314)</f>
        <v>166</v>
      </c>
      <c r="CL2314" s="118">
        <f t="shared" si="291"/>
        <v>1825</v>
      </c>
      <c r="CM2314" s="117">
        <f>Entries!$AY$5</f>
        <v>0.15</v>
      </c>
      <c r="CN2314" s="117">
        <f t="shared" si="293"/>
        <v>0.15384615384615385</v>
      </c>
      <c r="CO2314" s="119">
        <f t="shared" si="292"/>
        <v>0.92268493150684927</v>
      </c>
      <c r="CP2314" s="30" t="s">
        <v>5654</v>
      </c>
      <c r="CQ2314" s="15">
        <v>4</v>
      </c>
      <c r="CR2314" s="15" t="s">
        <v>95</v>
      </c>
      <c r="CS2314" s="15"/>
      <c r="CT2314" s="31"/>
      <c r="CU2314" s="30" t="s">
        <v>5655</v>
      </c>
      <c r="CV2314" s="15" t="s">
        <v>5651</v>
      </c>
      <c r="CW2314" s="15" t="s">
        <v>157</v>
      </c>
      <c r="CX2314" s="15" t="s">
        <v>5652</v>
      </c>
      <c r="CY2314" s="15" t="s">
        <v>107</v>
      </c>
      <c r="CZ2314" s="15" t="s">
        <v>755</v>
      </c>
      <c r="DA2314" s="31"/>
      <c r="DB2314" s="17" t="s">
        <v>15463</v>
      </c>
      <c r="DC2314" s="17" t="s">
        <v>15500</v>
      </c>
      <c r="DD2314" s="17">
        <v>1</v>
      </c>
      <c r="DE2314" s="17" t="s">
        <v>15500</v>
      </c>
      <c r="DF2314" s="17" t="s">
        <v>15500</v>
      </c>
      <c r="DG2314" s="23" t="s">
        <v>11174</v>
      </c>
      <c r="DH2314" s="145"/>
    </row>
    <row r="2315" spans="1:112" s="17" customFormat="1" x14ac:dyDescent="0.25">
      <c r="A2315" s="32" t="s">
        <v>8292</v>
      </c>
      <c r="B2315" s="98">
        <v>1</v>
      </c>
      <c r="C2315" s="149" t="s">
        <v>11188</v>
      </c>
      <c r="D2315" s="98" t="s">
        <v>5649</v>
      </c>
      <c r="E2315" s="98">
        <v>46773</v>
      </c>
      <c r="F2315" s="98" t="s">
        <v>8293</v>
      </c>
      <c r="G2315" s="33">
        <v>65051</v>
      </c>
      <c r="H2315" s="44">
        <v>44128</v>
      </c>
      <c r="I2315" s="98" t="s">
        <v>221</v>
      </c>
      <c r="J2315" s="98"/>
      <c r="K2315" s="98"/>
      <c r="L2315" s="98" t="s">
        <v>285</v>
      </c>
      <c r="M2315" t="s">
        <v>156</v>
      </c>
      <c r="N2315" s="98" t="s">
        <v>156</v>
      </c>
      <c r="O2315" t="s">
        <v>157</v>
      </c>
      <c r="P2315" s="64" t="str">
        <f>VLOOKUP(N2315,Entries!J:K,2,FALSE)</f>
        <v>UNITED STATES OF AMERICA</v>
      </c>
      <c r="Q2315" s="38" t="s">
        <v>5651</v>
      </c>
      <c r="R2315" s="32" t="s">
        <v>5651</v>
      </c>
      <c r="S2315" s="98" t="s">
        <v>156</v>
      </c>
      <c r="T2315" t="s">
        <v>157</v>
      </c>
      <c r="U2315" s="39" t="s">
        <v>159</v>
      </c>
      <c r="V2315" s="33" t="s">
        <v>159</v>
      </c>
      <c r="W2315" s="64">
        <f>IF(VLOOKUP(R2315,Entries!N:P,3,FALSE)=V2315,1,VLOOKUP(R2315,Entries!N:P,3,FALSE))</f>
        <v>1</v>
      </c>
      <c r="X2315"/>
      <c r="Y2315"/>
      <c r="Z2315" s="98"/>
      <c r="AA2315" s="98"/>
      <c r="AB2315" s="98"/>
      <c r="AC2315" s="99" t="s">
        <v>5652</v>
      </c>
      <c r="AD2315" s="98" t="s">
        <v>263</v>
      </c>
      <c r="AE2315" s="98" t="s">
        <v>263</v>
      </c>
      <c r="AF2315" s="98" t="s">
        <v>263</v>
      </c>
      <c r="AG2315" s="98" t="s">
        <v>11136</v>
      </c>
      <c r="AH2315" s="98"/>
      <c r="AI2315" s="98"/>
      <c r="AJ2315" s="98">
        <v>5</v>
      </c>
      <c r="AK2315" s="98" t="s">
        <v>95</v>
      </c>
      <c r="AL2315" s="98"/>
      <c r="AM2315" s="33"/>
      <c r="AN2315" s="32" t="s">
        <v>133</v>
      </c>
      <c r="AO2315" s="98" t="s">
        <v>134</v>
      </c>
      <c r="AP2315" s="33" t="s">
        <v>160</v>
      </c>
      <c r="AQ2315">
        <v>21104.338274999998</v>
      </c>
      <c r="AR2315" t="s">
        <v>12845</v>
      </c>
      <c r="AS2315" t="s">
        <v>11225</v>
      </c>
      <c r="AT2315" t="s">
        <v>14740</v>
      </c>
      <c r="AU2315">
        <v>53.054900000000004</v>
      </c>
      <c r="AV2315" s="98">
        <v>0.92598249667111121</v>
      </c>
      <c r="AW2315">
        <v>93.828299999999999</v>
      </c>
      <c r="AX2315" s="98">
        <v>1.6376124258533336</v>
      </c>
      <c r="AY2315">
        <v>4.74E-5</v>
      </c>
      <c r="AZ2315">
        <v>71.468599999999995</v>
      </c>
      <c r="BA2315" s="98">
        <v>1.2473621222844444</v>
      </c>
      <c r="BB2315">
        <v>288.6354</v>
      </c>
      <c r="BC2315" s="98">
        <v>5.03763701976</v>
      </c>
      <c r="BD2315">
        <v>15.064019439999999</v>
      </c>
      <c r="BE2315" s="96">
        <f t="shared" si="294"/>
        <v>6925.3435603825892</v>
      </c>
      <c r="BF2315" s="96">
        <f t="shared" si="295"/>
        <v>554.67182166735074</v>
      </c>
      <c r="BG2315" s="96">
        <f t="shared" si="296"/>
        <v>554.01529909782676</v>
      </c>
      <c r="BH2315">
        <v>6931.7163917723065</v>
      </c>
      <c r="BI2315">
        <v>1.2150487763320759E-3</v>
      </c>
      <c r="BJ2315">
        <v>0.92631350018129399</v>
      </c>
      <c r="BK2315">
        <v>1.6376127659309629</v>
      </c>
      <c r="BL2315">
        <v>0.84443583382080223</v>
      </c>
      <c r="BM2315">
        <v>5.4405643615801624</v>
      </c>
      <c r="BN2315">
        <v>0.92598290534513195</v>
      </c>
      <c r="BO2315">
        <v>1.6376127684925841</v>
      </c>
      <c r="BP2315">
        <v>1.001297934966204E-3</v>
      </c>
      <c r="BQ2315">
        <v>0.84443583382080223</v>
      </c>
      <c r="BR2315">
        <v>6925.6243945512069</v>
      </c>
      <c r="BS2315" s="96">
        <v>561.55900795582329</v>
      </c>
      <c r="BT2315" s="96">
        <v>547.68978114659149</v>
      </c>
      <c r="BU2315">
        <v>5.4405643615801624</v>
      </c>
      <c r="BV2315" s="65" t="str">
        <f t="shared" ref="BV2315:BV2333" si="297">IF(AND(CR2315="Real",CQ2315=0),"no propulsion",IF(AND(BX2315&lt;0.2,BY2315&lt;0.2,BZ2315&lt;0.2),"too small",IF(OR(D2315="Starlink v0.9",D2315="Starlink v1.0"),"Starlink",IF(D2315="OneWeb","OneWeb",IF(AND(AE2315="Earth Observation",AO2315="Sunsynchron"),"sunsynchronous observation",IF(AF2315="Earth Observation","Earth Observation"))))))</f>
        <v>Starlink</v>
      </c>
      <c r="BW2315" s="32" t="s">
        <v>192</v>
      </c>
      <c r="BX2315" s="98">
        <v>3.3</v>
      </c>
      <c r="BY2315" s="21">
        <v>0.2</v>
      </c>
      <c r="BZ2315" s="98">
        <v>9</v>
      </c>
      <c r="CA2315" s="98">
        <v>25.52</v>
      </c>
      <c r="CB2315" s="98">
        <v>1.1950000000000001</v>
      </c>
      <c r="CC2315" s="98">
        <v>14.9102735294118</v>
      </c>
      <c r="CD2315" s="98">
        <v>0.2</v>
      </c>
      <c r="CE2315" s="98">
        <v>2.8</v>
      </c>
      <c r="CF2315" s="33">
        <v>9</v>
      </c>
      <c r="CG2315" s="32">
        <v>260</v>
      </c>
      <c r="CH2315" s="98">
        <v>260</v>
      </c>
      <c r="CI2315" s="98">
        <v>220</v>
      </c>
      <c r="CJ2315" s="98">
        <f>Population!$CG2315-Population!$CI2315</f>
        <v>40</v>
      </c>
      <c r="CK2315" s="120">
        <f>_xlfn.DAYS(Entries!$AY$2,Population!H2315)</f>
        <v>166</v>
      </c>
      <c r="CL2315" s="120">
        <f t="shared" ref="CL2315:CL2333" si="298">AJ2315*365</f>
        <v>1825</v>
      </c>
      <c r="CM2315" s="122">
        <f>Entries!$AY$5</f>
        <v>0.15</v>
      </c>
      <c r="CN2315" s="122">
        <f t="shared" si="293"/>
        <v>0.15384615384615385</v>
      </c>
      <c r="CO2315" s="121">
        <f t="shared" ref="CO2315:CO2333" si="299">IF(CQ2315=0,"-",MAX(0,1-(1-CM2315)/CL2315*CK2315))</f>
        <v>0.92268493150684927</v>
      </c>
      <c r="CP2315" s="32" t="s">
        <v>5654</v>
      </c>
      <c r="CQ2315" s="98">
        <v>4</v>
      </c>
      <c r="CR2315" s="98" t="s">
        <v>95</v>
      </c>
      <c r="CS2315" s="98"/>
      <c r="CT2315" s="33"/>
      <c r="CU2315" s="32" t="s">
        <v>5655</v>
      </c>
      <c r="CV2315" s="98" t="s">
        <v>5651</v>
      </c>
      <c r="CW2315" s="98" t="s">
        <v>157</v>
      </c>
      <c r="CX2315" s="98" t="s">
        <v>5652</v>
      </c>
      <c r="CY2315" s="98" t="s">
        <v>107</v>
      </c>
      <c r="CZ2315" s="98" t="s">
        <v>755</v>
      </c>
      <c r="DA2315" s="33"/>
      <c r="DB2315" s="17" t="s">
        <v>15463</v>
      </c>
      <c r="DC2315" s="17" t="s">
        <v>15500</v>
      </c>
      <c r="DD2315" s="17">
        <v>1</v>
      </c>
      <c r="DE2315" s="17" t="s">
        <v>15500</v>
      </c>
      <c r="DF2315" s="17" t="s">
        <v>15500</v>
      </c>
      <c r="DG2315" s="23" t="s">
        <v>11174</v>
      </c>
      <c r="DH2315" s="145"/>
    </row>
    <row r="2316" spans="1:112" s="17" customFormat="1" x14ac:dyDescent="0.25">
      <c r="A2316" s="30" t="s">
        <v>8295</v>
      </c>
      <c r="B2316" s="15">
        <v>1</v>
      </c>
      <c r="C2316" s="152" t="s">
        <v>11188</v>
      </c>
      <c r="D2316" s="15" t="s">
        <v>5649</v>
      </c>
      <c r="E2316" s="15">
        <v>46774</v>
      </c>
      <c r="F2316" s="15" t="s">
        <v>8296</v>
      </c>
      <c r="G2316" s="31">
        <v>65052</v>
      </c>
      <c r="H2316" s="43">
        <v>44128</v>
      </c>
      <c r="I2316" s="96" t="s">
        <v>221</v>
      </c>
      <c r="J2316" s="96"/>
      <c r="K2316" s="96"/>
      <c r="L2316" s="15" t="s">
        <v>285</v>
      </c>
      <c r="M2316" s="124" t="s">
        <v>156</v>
      </c>
      <c r="N2316" s="15" t="s">
        <v>156</v>
      </c>
      <c r="O2316" s="124" t="s">
        <v>157</v>
      </c>
      <c r="P2316" s="96" t="str">
        <f>VLOOKUP(N2316,Entries!J:K,2,FALSE)</f>
        <v>UNITED STATES OF AMERICA</v>
      </c>
      <c r="Q2316" s="123" t="s">
        <v>5651</v>
      </c>
      <c r="R2316" s="30" t="s">
        <v>5651</v>
      </c>
      <c r="S2316" s="15" t="s">
        <v>156</v>
      </c>
      <c r="T2316" s="124" t="s">
        <v>157</v>
      </c>
      <c r="U2316" s="125" t="s">
        <v>159</v>
      </c>
      <c r="V2316" s="31" t="s">
        <v>159</v>
      </c>
      <c r="W2316" s="64">
        <f>IF(VLOOKUP(R2316,Entries!N:P,3,FALSE)=V2316,1,VLOOKUP(R2316,Entries!N:P,3,FALSE))</f>
        <v>1</v>
      </c>
      <c r="X2316" s="124"/>
      <c r="Y2316" s="124"/>
      <c r="Z2316" s="15"/>
      <c r="AA2316" s="15"/>
      <c r="AB2316" s="96"/>
      <c r="AC2316" s="97" t="s">
        <v>5652</v>
      </c>
      <c r="AD2316" s="15" t="s">
        <v>263</v>
      </c>
      <c r="AE2316" s="15" t="s">
        <v>263</v>
      </c>
      <c r="AF2316" s="96" t="s">
        <v>263</v>
      </c>
      <c r="AG2316" s="96" t="s">
        <v>11136</v>
      </c>
      <c r="AH2316" s="96"/>
      <c r="AI2316" s="15"/>
      <c r="AJ2316" s="15">
        <v>5</v>
      </c>
      <c r="AK2316" s="15" t="s">
        <v>95</v>
      </c>
      <c r="AL2316" s="15"/>
      <c r="AM2316" s="31"/>
      <c r="AN2316" s="30" t="s">
        <v>133</v>
      </c>
      <c r="AO2316" s="15" t="s">
        <v>134</v>
      </c>
      <c r="AP2316" s="31" t="s">
        <v>160</v>
      </c>
      <c r="AQ2316">
        <v>21104.395848759999</v>
      </c>
      <c r="AR2316" t="s">
        <v>15056</v>
      </c>
      <c r="AS2316" t="s">
        <v>11225</v>
      </c>
      <c r="AT2316" t="s">
        <v>15057</v>
      </c>
      <c r="AU2316">
        <v>53.053400000000003</v>
      </c>
      <c r="AV2316" s="96">
        <v>0.9259563167377779</v>
      </c>
      <c r="AW2316">
        <v>93.5488</v>
      </c>
      <c r="AX2316" s="96">
        <v>1.6327342316088891</v>
      </c>
      <c r="AY2316">
        <v>7.7700000000000005E-5</v>
      </c>
      <c r="AZ2316">
        <v>65.631600000000006</v>
      </c>
      <c r="BA2316" s="96">
        <v>1.1454872750400003</v>
      </c>
      <c r="BB2316">
        <v>294.47539999999998</v>
      </c>
      <c r="BC2316" s="96">
        <v>5.1395642268711113</v>
      </c>
      <c r="BD2316">
        <v>15.06549015</v>
      </c>
      <c r="BE2316" s="96">
        <f t="shared" si="294"/>
        <v>6924.8928465260187</v>
      </c>
      <c r="BF2316" s="96">
        <f t="shared" si="295"/>
        <v>554.43091070019454</v>
      </c>
      <c r="BG2316" s="96">
        <f t="shared" si="296"/>
        <v>553.35478235184382</v>
      </c>
      <c r="BH2316">
        <v>6931.2662313073188</v>
      </c>
      <c r="BI2316">
        <v>1.2457827720149209E-3</v>
      </c>
      <c r="BJ2316">
        <v>0.92628736831499647</v>
      </c>
      <c r="BK2316">
        <v>1.6327345712200569</v>
      </c>
      <c r="BL2316">
        <v>0.84796038720318923</v>
      </c>
      <c r="BM2316">
        <v>5.4370921881072443</v>
      </c>
      <c r="BN2316">
        <v>0.92595672548265606</v>
      </c>
      <c r="BO2316">
        <v>1.632734573208694</v>
      </c>
      <c r="BP2316">
        <v>1.0249786692735311E-3</v>
      </c>
      <c r="BQ2316">
        <v>0.84796038720318923</v>
      </c>
      <c r="BR2316">
        <v>6925.1739387254011</v>
      </c>
      <c r="BS2316" s="96">
        <v>561.27209429360391</v>
      </c>
      <c r="BT2316" s="96">
        <v>547.0757831571982</v>
      </c>
      <c r="BU2316">
        <v>5.4370921881072443</v>
      </c>
      <c r="BV2316" s="60" t="str">
        <f t="shared" si="297"/>
        <v>Starlink</v>
      </c>
      <c r="BW2316" s="30" t="s">
        <v>192</v>
      </c>
      <c r="BX2316" s="15">
        <v>3.3</v>
      </c>
      <c r="BY2316" s="16">
        <v>0.2</v>
      </c>
      <c r="BZ2316" s="15">
        <v>9</v>
      </c>
      <c r="CA2316" s="15">
        <v>25.52</v>
      </c>
      <c r="CB2316" s="15">
        <v>1.1950000000000001</v>
      </c>
      <c r="CC2316" s="15">
        <v>14.9102735294118</v>
      </c>
      <c r="CD2316" s="15">
        <v>0.2</v>
      </c>
      <c r="CE2316" s="15">
        <v>2.8</v>
      </c>
      <c r="CF2316" s="31">
        <v>9</v>
      </c>
      <c r="CG2316" s="30">
        <v>260</v>
      </c>
      <c r="CH2316" s="15">
        <v>260</v>
      </c>
      <c r="CI2316" s="15">
        <v>220</v>
      </c>
      <c r="CJ2316" s="96">
        <f>Population!$CG2316-Population!$CI2316</f>
        <v>40</v>
      </c>
      <c r="CK2316" s="118">
        <f>_xlfn.DAYS(Entries!$AY$2,Population!H2316)</f>
        <v>166</v>
      </c>
      <c r="CL2316" s="118">
        <f t="shared" si="298"/>
        <v>1825</v>
      </c>
      <c r="CM2316" s="117">
        <f>Entries!$AY$5</f>
        <v>0.15</v>
      </c>
      <c r="CN2316" s="117">
        <f t="shared" ref="CN2316:CN2381" si="300">CJ2316/CG2316</f>
        <v>0.15384615384615385</v>
      </c>
      <c r="CO2316" s="119">
        <f t="shared" si="299"/>
        <v>0.92268493150684927</v>
      </c>
      <c r="CP2316" s="30" t="s">
        <v>5654</v>
      </c>
      <c r="CQ2316" s="15">
        <v>4</v>
      </c>
      <c r="CR2316" s="15" t="s">
        <v>95</v>
      </c>
      <c r="CS2316" s="15"/>
      <c r="CT2316" s="31"/>
      <c r="CU2316" s="30" t="s">
        <v>5655</v>
      </c>
      <c r="CV2316" s="15" t="s">
        <v>5651</v>
      </c>
      <c r="CW2316" s="15" t="s">
        <v>157</v>
      </c>
      <c r="CX2316" s="15" t="s">
        <v>5652</v>
      </c>
      <c r="CY2316" s="15" t="s">
        <v>107</v>
      </c>
      <c r="CZ2316" s="15" t="s">
        <v>755</v>
      </c>
      <c r="DA2316" s="31"/>
      <c r="DB2316" s="17" t="s">
        <v>15463</v>
      </c>
      <c r="DC2316" s="17" t="s">
        <v>15500</v>
      </c>
      <c r="DD2316" s="17">
        <v>1</v>
      </c>
      <c r="DE2316" s="17" t="s">
        <v>15500</v>
      </c>
      <c r="DF2316" s="17" t="s">
        <v>15500</v>
      </c>
      <c r="DG2316" s="23" t="s">
        <v>11174</v>
      </c>
      <c r="DH2316" s="145"/>
    </row>
    <row r="2317" spans="1:112" s="17" customFormat="1" x14ac:dyDescent="0.25">
      <c r="A2317" s="32" t="s">
        <v>8298</v>
      </c>
      <c r="B2317" s="18">
        <v>1</v>
      </c>
      <c r="C2317" s="149" t="s">
        <v>11188</v>
      </c>
      <c r="D2317" s="18" t="s">
        <v>5649</v>
      </c>
      <c r="E2317" s="18">
        <v>46793</v>
      </c>
      <c r="F2317" s="18" t="s">
        <v>8299</v>
      </c>
      <c r="G2317" s="33">
        <v>65071</v>
      </c>
      <c r="H2317" s="44">
        <v>44128</v>
      </c>
      <c r="I2317" s="98" t="s">
        <v>221</v>
      </c>
      <c r="J2317" s="98"/>
      <c r="K2317" s="98"/>
      <c r="L2317" s="18" t="s">
        <v>285</v>
      </c>
      <c r="M2317" t="s">
        <v>156</v>
      </c>
      <c r="N2317" s="18" t="s">
        <v>156</v>
      </c>
      <c r="O2317" t="s">
        <v>157</v>
      </c>
      <c r="P2317" s="64" t="str">
        <f>VLOOKUP(N2317,Entries!J:K,2,FALSE)</f>
        <v>UNITED STATES OF AMERICA</v>
      </c>
      <c r="Q2317" s="38" t="s">
        <v>5651</v>
      </c>
      <c r="R2317" s="32" t="s">
        <v>5651</v>
      </c>
      <c r="S2317" s="18" t="s">
        <v>156</v>
      </c>
      <c r="T2317" t="s">
        <v>157</v>
      </c>
      <c r="U2317" s="39" t="s">
        <v>159</v>
      </c>
      <c r="V2317" s="33" t="s">
        <v>159</v>
      </c>
      <c r="W2317" s="64">
        <f>IF(VLOOKUP(R2317,Entries!N:P,3,FALSE)=V2317,1,VLOOKUP(R2317,Entries!N:P,3,FALSE))</f>
        <v>1</v>
      </c>
      <c r="X2317"/>
      <c r="Y2317"/>
      <c r="Z2317" s="18"/>
      <c r="AA2317" s="18"/>
      <c r="AB2317" s="98"/>
      <c r="AC2317" s="99" t="s">
        <v>5652</v>
      </c>
      <c r="AD2317" s="18" t="s">
        <v>263</v>
      </c>
      <c r="AE2317" s="18" t="s">
        <v>263</v>
      </c>
      <c r="AF2317" s="98" t="s">
        <v>263</v>
      </c>
      <c r="AG2317" s="98" t="s">
        <v>11136</v>
      </c>
      <c r="AH2317" s="98"/>
      <c r="AI2317" s="18"/>
      <c r="AJ2317" s="18">
        <v>5</v>
      </c>
      <c r="AK2317" s="18" t="s">
        <v>95</v>
      </c>
      <c r="AL2317" s="18"/>
      <c r="AM2317" s="33"/>
      <c r="AN2317" s="32" t="s">
        <v>133</v>
      </c>
      <c r="AO2317" s="18" t="s">
        <v>134</v>
      </c>
      <c r="AP2317" s="33" t="s">
        <v>160</v>
      </c>
      <c r="AQ2317">
        <v>21104.40783837</v>
      </c>
      <c r="AR2317" t="s">
        <v>15058</v>
      </c>
      <c r="AS2317" t="s">
        <v>11225</v>
      </c>
      <c r="AT2317" t="s">
        <v>15059</v>
      </c>
      <c r="AU2317">
        <v>53.051900000000003</v>
      </c>
      <c r="AV2317" s="98">
        <v>0.92593013680444458</v>
      </c>
      <c r="AW2317">
        <v>78.507400000000004</v>
      </c>
      <c r="AX2317" s="98">
        <v>1.3702123321155557</v>
      </c>
      <c r="AY2317">
        <v>8.2299999999999995E-5</v>
      </c>
      <c r="AZ2317">
        <v>73.124399999999994</v>
      </c>
      <c r="BA2317" s="98">
        <v>1.2762612780266667</v>
      </c>
      <c r="BB2317">
        <v>286.98349999999999</v>
      </c>
      <c r="BC2317" s="98">
        <v>5.008805931844444</v>
      </c>
      <c r="BD2317">
        <v>15.06393903</v>
      </c>
      <c r="BE2317" s="96">
        <f t="shared" si="294"/>
        <v>6925.3682049495028</v>
      </c>
      <c r="BF2317" s="96">
        <f t="shared" si="295"/>
        <v>554.93816275277095</v>
      </c>
      <c r="BG2317" s="96">
        <f t="shared" si="296"/>
        <v>553.79824714623555</v>
      </c>
      <c r="BH2317">
        <v>6931.7410857736777</v>
      </c>
      <c r="BI2317">
        <v>1.24630231193016E-3</v>
      </c>
      <c r="BJ2317">
        <v>0.92626114794875436</v>
      </c>
      <c r="BK2317">
        <v>1.3702126170111151</v>
      </c>
      <c r="BL2317">
        <v>0.85712391814308586</v>
      </c>
      <c r="BM2317">
        <v>5.4279443493612609</v>
      </c>
      <c r="BN2317">
        <v>0.92593054551800846</v>
      </c>
      <c r="BO2317">
        <v>1.3702126192847319</v>
      </c>
      <c r="BP2317">
        <v>1.031903430005328E-3</v>
      </c>
      <c r="BQ2317">
        <v>0.85712391814308586</v>
      </c>
      <c r="BR2317">
        <v>6925.6495179772464</v>
      </c>
      <c r="BS2317" s="96">
        <v>561.79611946986097</v>
      </c>
      <c r="BT2317" s="96">
        <v>547.50291648463099</v>
      </c>
      <c r="BU2317">
        <v>5.4279443493612609</v>
      </c>
      <c r="BV2317" s="65" t="str">
        <f t="shared" si="297"/>
        <v>Starlink</v>
      </c>
      <c r="BW2317" s="32" t="s">
        <v>192</v>
      </c>
      <c r="BX2317" s="18">
        <v>3.3</v>
      </c>
      <c r="BY2317" s="21">
        <v>0.2</v>
      </c>
      <c r="BZ2317" s="18">
        <v>9</v>
      </c>
      <c r="CA2317" s="18">
        <v>25.52</v>
      </c>
      <c r="CB2317" s="18">
        <v>1.1950000000000001</v>
      </c>
      <c r="CC2317" s="18">
        <v>14.9102735294118</v>
      </c>
      <c r="CD2317" s="18">
        <v>0.2</v>
      </c>
      <c r="CE2317" s="18">
        <v>2.8</v>
      </c>
      <c r="CF2317" s="33">
        <v>9</v>
      </c>
      <c r="CG2317" s="32">
        <v>260</v>
      </c>
      <c r="CH2317" s="18">
        <v>260</v>
      </c>
      <c r="CI2317" s="18">
        <v>220</v>
      </c>
      <c r="CJ2317" s="98">
        <f>Population!$CG2317-Population!$CI2317</f>
        <v>40</v>
      </c>
      <c r="CK2317" s="120">
        <f>_xlfn.DAYS(Entries!$AY$2,Population!H2317)</f>
        <v>166</v>
      </c>
      <c r="CL2317" s="120">
        <f t="shared" si="298"/>
        <v>1825</v>
      </c>
      <c r="CM2317" s="122">
        <f>Entries!$AY$5</f>
        <v>0.15</v>
      </c>
      <c r="CN2317" s="122">
        <f t="shared" si="300"/>
        <v>0.15384615384615385</v>
      </c>
      <c r="CO2317" s="121">
        <f t="shared" si="299"/>
        <v>0.92268493150684927</v>
      </c>
      <c r="CP2317" s="32" t="s">
        <v>5654</v>
      </c>
      <c r="CQ2317" s="98">
        <v>4</v>
      </c>
      <c r="CR2317" s="18" t="s">
        <v>95</v>
      </c>
      <c r="CS2317" s="18"/>
      <c r="CT2317" s="33"/>
      <c r="CU2317" s="32" t="s">
        <v>5655</v>
      </c>
      <c r="CV2317" s="18" t="s">
        <v>5651</v>
      </c>
      <c r="CW2317" s="18" t="s">
        <v>157</v>
      </c>
      <c r="CX2317" s="18" t="s">
        <v>5652</v>
      </c>
      <c r="CY2317" s="18" t="s">
        <v>107</v>
      </c>
      <c r="CZ2317" s="18" t="s">
        <v>755</v>
      </c>
      <c r="DA2317" s="33"/>
      <c r="DB2317" s="17" t="s">
        <v>15463</v>
      </c>
      <c r="DC2317" s="17" t="s">
        <v>15500</v>
      </c>
      <c r="DD2317" s="17">
        <v>1</v>
      </c>
      <c r="DE2317" s="17" t="s">
        <v>15500</v>
      </c>
      <c r="DF2317" s="17" t="s">
        <v>15500</v>
      </c>
      <c r="DG2317" s="23" t="s">
        <v>11174</v>
      </c>
      <c r="DH2317" s="145"/>
    </row>
    <row r="2318" spans="1:112" s="17" customFormat="1" x14ac:dyDescent="0.25">
      <c r="A2318" s="30" t="s">
        <v>8301</v>
      </c>
      <c r="B2318" s="15">
        <v>1</v>
      </c>
      <c r="C2318" s="152" t="s">
        <v>11188</v>
      </c>
      <c r="D2318" s="15" t="s">
        <v>5649</v>
      </c>
      <c r="E2318" s="15">
        <v>46794</v>
      </c>
      <c r="F2318" s="15" t="s">
        <v>8302</v>
      </c>
      <c r="G2318" s="31">
        <v>65072</v>
      </c>
      <c r="H2318" s="43">
        <v>44128</v>
      </c>
      <c r="I2318" s="96" t="s">
        <v>221</v>
      </c>
      <c r="J2318" s="96"/>
      <c r="K2318" s="96"/>
      <c r="L2318" s="15" t="s">
        <v>285</v>
      </c>
      <c r="M2318" s="124" t="s">
        <v>156</v>
      </c>
      <c r="N2318" s="15" t="s">
        <v>156</v>
      </c>
      <c r="O2318" s="124" t="s">
        <v>157</v>
      </c>
      <c r="P2318" s="96" t="str">
        <f>VLOOKUP(N2318,Entries!J:K,2,FALSE)</f>
        <v>UNITED STATES OF AMERICA</v>
      </c>
      <c r="Q2318" s="123" t="s">
        <v>5651</v>
      </c>
      <c r="R2318" s="30" t="s">
        <v>5651</v>
      </c>
      <c r="S2318" s="15" t="s">
        <v>156</v>
      </c>
      <c r="T2318" s="124" t="s">
        <v>157</v>
      </c>
      <c r="U2318" s="125" t="s">
        <v>159</v>
      </c>
      <c r="V2318" s="31" t="s">
        <v>159</v>
      </c>
      <c r="W2318" s="64">
        <f>IF(VLOOKUP(R2318,Entries!N:P,3,FALSE)=V2318,1,VLOOKUP(R2318,Entries!N:P,3,FALSE))</f>
        <v>1</v>
      </c>
      <c r="X2318" s="124"/>
      <c r="Y2318" s="124"/>
      <c r="Z2318" s="15"/>
      <c r="AA2318" s="15"/>
      <c r="AB2318" s="96"/>
      <c r="AC2318" s="97" t="s">
        <v>5652</v>
      </c>
      <c r="AD2318" s="15" t="s">
        <v>263</v>
      </c>
      <c r="AE2318" s="15" t="s">
        <v>263</v>
      </c>
      <c r="AF2318" s="96" t="s">
        <v>263</v>
      </c>
      <c r="AG2318" s="96" t="s">
        <v>11136</v>
      </c>
      <c r="AH2318" s="96"/>
      <c r="AI2318" s="15"/>
      <c r="AJ2318" s="96">
        <v>5</v>
      </c>
      <c r="AK2318" s="15" t="s">
        <v>95</v>
      </c>
      <c r="AL2318" s="15"/>
      <c r="AM2318" s="31"/>
      <c r="AN2318" s="30" t="s">
        <v>133</v>
      </c>
      <c r="AO2318" s="15" t="s">
        <v>134</v>
      </c>
      <c r="AP2318" s="31" t="s">
        <v>160</v>
      </c>
      <c r="AQ2318">
        <v>21104.348879130001</v>
      </c>
      <c r="AR2318" t="s">
        <v>15060</v>
      </c>
      <c r="AS2318" t="s">
        <v>11225</v>
      </c>
      <c r="AT2318" t="s">
        <v>15061</v>
      </c>
      <c r="AU2318">
        <v>53.057699999999997</v>
      </c>
      <c r="AV2318" s="96">
        <v>0.92603136588000001</v>
      </c>
      <c r="AW2318">
        <v>78.7761</v>
      </c>
      <c r="AX2318" s="96">
        <v>1.3749020308400002</v>
      </c>
      <c r="AY2318">
        <v>6.2799999999999995E-5</v>
      </c>
      <c r="AZ2318">
        <v>56.414499999999997</v>
      </c>
      <c r="BA2318" s="96">
        <v>0.9846185660222222</v>
      </c>
      <c r="BB2318">
        <v>303.69040000000001</v>
      </c>
      <c r="BC2318" s="96">
        <v>5.3003962839822227</v>
      </c>
      <c r="BD2318">
        <v>15.063919670000001</v>
      </c>
      <c r="BE2318" s="96">
        <f t="shared" si="294"/>
        <v>6925.3741385578705</v>
      </c>
      <c r="BF2318" s="96">
        <f t="shared" si="295"/>
        <v>554.80905205377258</v>
      </c>
      <c r="BG2318" s="96">
        <f t="shared" si="296"/>
        <v>553.9392250619685</v>
      </c>
      <c r="BH2318">
        <v>6931.7471028860155</v>
      </c>
      <c r="BI2318">
        <v>1.233661482820976E-3</v>
      </c>
      <c r="BJ2318">
        <v>0.92636235719171989</v>
      </c>
      <c r="BK2318">
        <v>1.3749023170596351</v>
      </c>
      <c r="BL2318">
        <v>0.83652765192964573</v>
      </c>
      <c r="BM2318">
        <v>5.4484882819294711</v>
      </c>
      <c r="BN2318">
        <v>0.92603177450716634</v>
      </c>
      <c r="BO2318">
        <v>1.374902318862238</v>
      </c>
      <c r="BP2318">
        <v>1.0084237382458909E-3</v>
      </c>
      <c r="BQ2318">
        <v>0.83652765192964573</v>
      </c>
      <c r="BR2318">
        <v>6925.6545234677924</v>
      </c>
      <c r="BS2318" s="96">
        <v>561.63851789214732</v>
      </c>
      <c r="BT2318" s="96">
        <v>547.67052904343745</v>
      </c>
      <c r="BU2318">
        <v>5.4484882819294711</v>
      </c>
      <c r="BV2318" s="60" t="str">
        <f t="shared" si="297"/>
        <v>Starlink</v>
      </c>
      <c r="BW2318" s="30" t="s">
        <v>192</v>
      </c>
      <c r="BX2318" s="15">
        <v>3.3</v>
      </c>
      <c r="BY2318" s="16">
        <v>0.2</v>
      </c>
      <c r="BZ2318" s="15">
        <v>9</v>
      </c>
      <c r="CA2318" s="15">
        <v>25.52</v>
      </c>
      <c r="CB2318" s="15">
        <v>1.1950000000000001</v>
      </c>
      <c r="CC2318" s="15">
        <v>14.9102735294118</v>
      </c>
      <c r="CD2318" s="15">
        <v>0.2</v>
      </c>
      <c r="CE2318" s="15">
        <v>2.8</v>
      </c>
      <c r="CF2318" s="31">
        <v>9</v>
      </c>
      <c r="CG2318" s="30">
        <v>260</v>
      </c>
      <c r="CH2318" s="15">
        <v>260</v>
      </c>
      <c r="CI2318" s="15">
        <v>220</v>
      </c>
      <c r="CJ2318" s="96">
        <f>Population!$CG2318-Population!$CI2318</f>
        <v>40</v>
      </c>
      <c r="CK2318" s="118">
        <f>_xlfn.DAYS(Entries!$AY$2,Population!H2318)</f>
        <v>166</v>
      </c>
      <c r="CL2318" s="118">
        <f t="shared" si="298"/>
        <v>1825</v>
      </c>
      <c r="CM2318" s="117">
        <f>Entries!$AY$5</f>
        <v>0.15</v>
      </c>
      <c r="CN2318" s="117">
        <f t="shared" si="300"/>
        <v>0.15384615384615385</v>
      </c>
      <c r="CO2318" s="119">
        <f t="shared" si="299"/>
        <v>0.92268493150684927</v>
      </c>
      <c r="CP2318" s="30" t="s">
        <v>5654</v>
      </c>
      <c r="CQ2318" s="15">
        <v>4</v>
      </c>
      <c r="CR2318" s="15" t="s">
        <v>95</v>
      </c>
      <c r="CS2318" s="15"/>
      <c r="CT2318" s="31"/>
      <c r="CU2318" s="30" t="s">
        <v>5655</v>
      </c>
      <c r="CV2318" s="15" t="s">
        <v>5651</v>
      </c>
      <c r="CW2318" s="15" t="s">
        <v>157</v>
      </c>
      <c r="CX2318" s="15" t="s">
        <v>5652</v>
      </c>
      <c r="CY2318" s="15" t="s">
        <v>107</v>
      </c>
      <c r="CZ2318" s="15" t="s">
        <v>755</v>
      </c>
      <c r="DA2318" s="31"/>
      <c r="DB2318" s="17" t="s">
        <v>15463</v>
      </c>
      <c r="DC2318" s="17" t="s">
        <v>15500</v>
      </c>
      <c r="DD2318" s="17">
        <v>1</v>
      </c>
      <c r="DE2318" s="17" t="s">
        <v>15500</v>
      </c>
      <c r="DF2318" s="17" t="s">
        <v>15500</v>
      </c>
      <c r="DG2318" s="23" t="s">
        <v>11174</v>
      </c>
      <c r="DH2318" s="145"/>
    </row>
    <row r="2319" spans="1:112" s="17" customFormat="1" x14ac:dyDescent="0.25">
      <c r="A2319" s="32" t="s">
        <v>8304</v>
      </c>
      <c r="B2319" s="98">
        <v>1</v>
      </c>
      <c r="C2319" s="149" t="s">
        <v>11188</v>
      </c>
      <c r="D2319" s="98" t="s">
        <v>5649</v>
      </c>
      <c r="E2319" s="98">
        <v>46795</v>
      </c>
      <c r="F2319" s="98" t="s">
        <v>8305</v>
      </c>
      <c r="G2319" s="33">
        <v>65073</v>
      </c>
      <c r="H2319" s="44">
        <v>44128</v>
      </c>
      <c r="I2319" s="98" t="s">
        <v>221</v>
      </c>
      <c r="J2319" s="98"/>
      <c r="K2319" s="98"/>
      <c r="L2319" s="98" t="s">
        <v>285</v>
      </c>
      <c r="M2319" t="s">
        <v>156</v>
      </c>
      <c r="N2319" s="98" t="s">
        <v>156</v>
      </c>
      <c r="O2319" t="s">
        <v>157</v>
      </c>
      <c r="P2319" s="64" t="str">
        <f>VLOOKUP(N2319,Entries!J:K,2,FALSE)</f>
        <v>UNITED STATES OF AMERICA</v>
      </c>
      <c r="Q2319" s="38" t="s">
        <v>5651</v>
      </c>
      <c r="R2319" s="32" t="s">
        <v>5651</v>
      </c>
      <c r="S2319" s="98" t="s">
        <v>156</v>
      </c>
      <c r="T2319" t="s">
        <v>157</v>
      </c>
      <c r="U2319" s="39" t="s">
        <v>159</v>
      </c>
      <c r="V2319" s="33" t="s">
        <v>159</v>
      </c>
      <c r="W2319" s="64">
        <f>IF(VLOOKUP(R2319,Entries!N:P,3,FALSE)=V2319,1,VLOOKUP(R2319,Entries!N:P,3,FALSE))</f>
        <v>1</v>
      </c>
      <c r="X2319"/>
      <c r="Y2319"/>
      <c r="Z2319" s="98"/>
      <c r="AA2319" s="98"/>
      <c r="AB2319" s="98"/>
      <c r="AC2319" s="99" t="s">
        <v>5652</v>
      </c>
      <c r="AD2319" s="98" t="s">
        <v>263</v>
      </c>
      <c r="AE2319" s="98" t="s">
        <v>263</v>
      </c>
      <c r="AF2319" s="98" t="s">
        <v>263</v>
      </c>
      <c r="AG2319" s="98" t="s">
        <v>11136</v>
      </c>
      <c r="AH2319" s="98"/>
      <c r="AI2319" s="98"/>
      <c r="AJ2319" s="98">
        <v>5</v>
      </c>
      <c r="AK2319" s="98" t="s">
        <v>95</v>
      </c>
      <c r="AL2319" s="98"/>
      <c r="AM2319" s="33"/>
      <c r="AN2319" s="32" t="s">
        <v>133</v>
      </c>
      <c r="AO2319" s="98" t="s">
        <v>134</v>
      </c>
      <c r="AP2319" s="33" t="s">
        <v>160</v>
      </c>
      <c r="AQ2319">
        <v>21104.511211090001</v>
      </c>
      <c r="AR2319" t="s">
        <v>15062</v>
      </c>
      <c r="AS2319" t="s">
        <v>11225</v>
      </c>
      <c r="AT2319" t="s">
        <v>15063</v>
      </c>
      <c r="AU2319">
        <v>53.057000000000002</v>
      </c>
      <c r="AV2319" s="98">
        <v>0.92601914857777778</v>
      </c>
      <c r="AW2319">
        <v>52.608400000000003</v>
      </c>
      <c r="AX2319" s="98">
        <v>0.91818960318222231</v>
      </c>
      <c r="AY2319">
        <v>7.582E-4</v>
      </c>
      <c r="AZ2319">
        <v>283.1558</v>
      </c>
      <c r="BA2319" s="98">
        <v>4.9419999779644446</v>
      </c>
      <c r="BB2319">
        <v>76.8596</v>
      </c>
      <c r="BC2319" s="98">
        <v>1.3414528026844446</v>
      </c>
      <c r="BD2319">
        <v>15.326058959999999</v>
      </c>
      <c r="BE2319" s="96">
        <f t="shared" si="294"/>
        <v>6846.1788461601845</v>
      </c>
      <c r="BF2319" s="96">
        <f t="shared" si="295"/>
        <v>480.36961896134289</v>
      </c>
      <c r="BG2319" s="96">
        <f t="shared" si="296"/>
        <v>469.98807335902529</v>
      </c>
      <c r="BH2319">
        <v>6852.6266289196456</v>
      </c>
      <c r="BI2319">
        <v>9.9208564862348324E-4</v>
      </c>
      <c r="BJ2319">
        <v>0.92635783862195409</v>
      </c>
      <c r="BK2319">
        <v>0.91818979390433786</v>
      </c>
      <c r="BL2319">
        <v>0.13628418274344811</v>
      </c>
      <c r="BM2319">
        <v>6.1471701451891372</v>
      </c>
      <c r="BN2319">
        <v>0.92601956684749143</v>
      </c>
      <c r="BO2319">
        <v>0.91818979897843478</v>
      </c>
      <c r="BP2319">
        <v>5.7570568889052582E-4</v>
      </c>
      <c r="BQ2319">
        <v>0.13628418274344811</v>
      </c>
      <c r="BR2319">
        <v>6846.4625743876932</v>
      </c>
      <c r="BS2319" s="96">
        <v>479.40412184054367</v>
      </c>
      <c r="BT2319" s="96">
        <v>471.52102693484176</v>
      </c>
      <c r="BU2319">
        <v>6.1471701451891372</v>
      </c>
      <c r="BV2319" s="65" t="str">
        <f t="shared" si="297"/>
        <v>Starlink</v>
      </c>
      <c r="BW2319" s="32" t="s">
        <v>192</v>
      </c>
      <c r="BX2319" s="98">
        <v>3.3</v>
      </c>
      <c r="BY2319" s="21">
        <v>0.2</v>
      </c>
      <c r="BZ2319" s="98">
        <v>9</v>
      </c>
      <c r="CA2319" s="98">
        <v>25.52</v>
      </c>
      <c r="CB2319" s="98">
        <v>1.1950000000000001</v>
      </c>
      <c r="CC2319" s="98">
        <v>14.9102735294118</v>
      </c>
      <c r="CD2319" s="98">
        <v>0.2</v>
      </c>
      <c r="CE2319" s="98">
        <v>2.8</v>
      </c>
      <c r="CF2319" s="33">
        <v>9</v>
      </c>
      <c r="CG2319" s="32">
        <v>260</v>
      </c>
      <c r="CH2319" s="98">
        <v>260</v>
      </c>
      <c r="CI2319" s="98">
        <v>220</v>
      </c>
      <c r="CJ2319" s="98">
        <f>Population!$CG2319-Population!$CI2319</f>
        <v>40</v>
      </c>
      <c r="CK2319" s="120">
        <f>_xlfn.DAYS(Entries!$AY$2,Population!H2319)</f>
        <v>166</v>
      </c>
      <c r="CL2319" s="120">
        <f t="shared" si="298"/>
        <v>1825</v>
      </c>
      <c r="CM2319" s="122">
        <f>Entries!$AY$5</f>
        <v>0.15</v>
      </c>
      <c r="CN2319" s="122">
        <f t="shared" si="300"/>
        <v>0.15384615384615385</v>
      </c>
      <c r="CO2319" s="121">
        <f t="shared" si="299"/>
        <v>0.92268493150684927</v>
      </c>
      <c r="CP2319" s="32" t="s">
        <v>5654</v>
      </c>
      <c r="CQ2319" s="98">
        <v>4</v>
      </c>
      <c r="CR2319" s="98" t="s">
        <v>95</v>
      </c>
      <c r="CS2319" s="98"/>
      <c r="CT2319" s="33"/>
      <c r="CU2319" s="32" t="s">
        <v>5655</v>
      </c>
      <c r="CV2319" s="98" t="s">
        <v>5651</v>
      </c>
      <c r="CW2319" s="98" t="s">
        <v>157</v>
      </c>
      <c r="CX2319" s="98" t="s">
        <v>5652</v>
      </c>
      <c r="CY2319" s="98" t="s">
        <v>107</v>
      </c>
      <c r="CZ2319" s="98" t="s">
        <v>755</v>
      </c>
      <c r="DA2319" s="33"/>
      <c r="DB2319" s="17" t="s">
        <v>15463</v>
      </c>
      <c r="DC2319" s="17" t="s">
        <v>15500</v>
      </c>
      <c r="DD2319" s="17">
        <v>1</v>
      </c>
      <c r="DE2319" s="17" t="s">
        <v>15500</v>
      </c>
      <c r="DF2319" s="17" t="s">
        <v>15500</v>
      </c>
      <c r="DG2319" s="23" t="s">
        <v>11174</v>
      </c>
      <c r="DH2319" s="145"/>
    </row>
    <row r="2320" spans="1:112" s="17" customFormat="1" x14ac:dyDescent="0.25">
      <c r="A2320" s="30" t="s">
        <v>8307</v>
      </c>
      <c r="B2320" s="96">
        <v>1</v>
      </c>
      <c r="C2320" s="152" t="s">
        <v>11188</v>
      </c>
      <c r="D2320" s="96" t="s">
        <v>5649</v>
      </c>
      <c r="E2320" s="96">
        <v>46796</v>
      </c>
      <c r="F2320" s="96" t="s">
        <v>8308</v>
      </c>
      <c r="G2320" s="31">
        <v>65074</v>
      </c>
      <c r="H2320" s="43">
        <v>44128</v>
      </c>
      <c r="I2320" s="96" t="s">
        <v>221</v>
      </c>
      <c r="J2320" s="96"/>
      <c r="K2320" s="96"/>
      <c r="L2320" s="96" t="s">
        <v>285</v>
      </c>
      <c r="M2320" s="124" t="s">
        <v>156</v>
      </c>
      <c r="N2320" s="96" t="s">
        <v>156</v>
      </c>
      <c r="O2320" s="124" t="s">
        <v>157</v>
      </c>
      <c r="P2320" s="96" t="str">
        <f>VLOOKUP(N2320,Entries!J:K,2,FALSE)</f>
        <v>UNITED STATES OF AMERICA</v>
      </c>
      <c r="Q2320" s="123" t="s">
        <v>5651</v>
      </c>
      <c r="R2320" s="30" t="s">
        <v>5651</v>
      </c>
      <c r="S2320" s="96" t="s">
        <v>156</v>
      </c>
      <c r="T2320" s="124" t="s">
        <v>157</v>
      </c>
      <c r="U2320" s="125" t="s">
        <v>159</v>
      </c>
      <c r="V2320" s="31" t="s">
        <v>159</v>
      </c>
      <c r="W2320" s="64">
        <f>IF(VLOOKUP(R2320,Entries!N:P,3,FALSE)=V2320,1,VLOOKUP(R2320,Entries!N:P,3,FALSE))</f>
        <v>1</v>
      </c>
      <c r="X2320" s="124"/>
      <c r="Y2320" s="124"/>
      <c r="Z2320" s="96"/>
      <c r="AA2320" s="96"/>
      <c r="AB2320" s="96"/>
      <c r="AC2320" s="97" t="s">
        <v>5652</v>
      </c>
      <c r="AD2320" s="96" t="s">
        <v>263</v>
      </c>
      <c r="AE2320" s="96" t="s">
        <v>263</v>
      </c>
      <c r="AF2320" s="96" t="s">
        <v>263</v>
      </c>
      <c r="AG2320" s="96" t="s">
        <v>11136</v>
      </c>
      <c r="AH2320" s="96"/>
      <c r="AI2320" s="96"/>
      <c r="AJ2320" s="96">
        <v>5</v>
      </c>
      <c r="AK2320" s="96" t="s">
        <v>95</v>
      </c>
      <c r="AL2320" s="96"/>
      <c r="AM2320" s="31"/>
      <c r="AN2320" s="30" t="s">
        <v>133</v>
      </c>
      <c r="AO2320" s="96" t="s">
        <v>134</v>
      </c>
      <c r="AP2320" s="31" t="s">
        <v>160</v>
      </c>
      <c r="AQ2320">
        <v>21104.323985660001</v>
      </c>
      <c r="AR2320" t="s">
        <v>15064</v>
      </c>
      <c r="AS2320" t="s">
        <v>11225</v>
      </c>
      <c r="AT2320" t="s">
        <v>15065</v>
      </c>
      <c r="AU2320">
        <v>53.055599999999998</v>
      </c>
      <c r="AV2320" s="96">
        <v>0.92599471397333333</v>
      </c>
      <c r="AW2320">
        <v>68.870599999999996</v>
      </c>
      <c r="AX2320" s="96">
        <v>1.2020184777511111</v>
      </c>
      <c r="AY2320">
        <v>1.538E-4</v>
      </c>
      <c r="AZ2320">
        <v>68.545400000000001</v>
      </c>
      <c r="BA2320" s="96">
        <v>1.1963426682044445</v>
      </c>
      <c r="BB2320">
        <v>291.56990000000002</v>
      </c>
      <c r="BC2320" s="96">
        <v>5.0888536960044446</v>
      </c>
      <c r="BD2320">
        <v>15.06402808</v>
      </c>
      <c r="BE2320" s="96">
        <f t="shared" si="294"/>
        <v>6925.3409123536221</v>
      </c>
      <c r="BF2320" s="96">
        <f t="shared" si="295"/>
        <v>555.40602978594234</v>
      </c>
      <c r="BG2320" s="96">
        <f t="shared" si="296"/>
        <v>553.27579492130189</v>
      </c>
      <c r="BH2320">
        <v>6931.7140842242352</v>
      </c>
      <c r="BI2320">
        <v>1.316309913672423E-3</v>
      </c>
      <c r="BJ2320">
        <v>0.92632571554133269</v>
      </c>
      <c r="BK2320">
        <v>1.2020187279805901</v>
      </c>
      <c r="BL2320">
        <v>0.87061984331364195</v>
      </c>
      <c r="BM2320">
        <v>5.4145776117015503</v>
      </c>
      <c r="BN2320">
        <v>0.92599512261113237</v>
      </c>
      <c r="BO2320">
        <v>1.2020187300922409</v>
      </c>
      <c r="BP2320">
        <v>1.091765857907848E-3</v>
      </c>
      <c r="BQ2320">
        <v>0.87061984331364195</v>
      </c>
      <c r="BR2320">
        <v>6925.6216340804312</v>
      </c>
      <c r="BS2320" s="96">
        <v>562.18279132530915</v>
      </c>
      <c r="BT2320" s="96">
        <v>547.06047683555425</v>
      </c>
      <c r="BU2320">
        <v>5.4145776117015503</v>
      </c>
      <c r="BV2320" s="60" t="str">
        <f t="shared" si="297"/>
        <v>Starlink</v>
      </c>
      <c r="BW2320" s="30" t="s">
        <v>192</v>
      </c>
      <c r="BX2320" s="96">
        <v>3.3</v>
      </c>
      <c r="BY2320" s="16">
        <v>0.2</v>
      </c>
      <c r="BZ2320" s="96">
        <v>9</v>
      </c>
      <c r="CA2320" s="96">
        <v>25.52</v>
      </c>
      <c r="CB2320" s="96">
        <v>1.1950000000000001</v>
      </c>
      <c r="CC2320" s="96">
        <v>14.9102735294118</v>
      </c>
      <c r="CD2320" s="96">
        <v>0.2</v>
      </c>
      <c r="CE2320" s="96">
        <v>2.8</v>
      </c>
      <c r="CF2320" s="31">
        <v>9</v>
      </c>
      <c r="CG2320" s="30">
        <v>260</v>
      </c>
      <c r="CH2320" s="96">
        <v>260</v>
      </c>
      <c r="CI2320" s="96">
        <v>220</v>
      </c>
      <c r="CJ2320" s="96">
        <f>Population!$CG2320-Population!$CI2320</f>
        <v>40</v>
      </c>
      <c r="CK2320" s="118">
        <f>_xlfn.DAYS(Entries!$AY$2,Population!H2320)</f>
        <v>166</v>
      </c>
      <c r="CL2320" s="118">
        <f t="shared" si="298"/>
        <v>1825</v>
      </c>
      <c r="CM2320" s="117">
        <f>Entries!$AY$5</f>
        <v>0.15</v>
      </c>
      <c r="CN2320" s="117">
        <f t="shared" si="300"/>
        <v>0.15384615384615385</v>
      </c>
      <c r="CO2320" s="119">
        <f t="shared" si="299"/>
        <v>0.92268493150684927</v>
      </c>
      <c r="CP2320" s="30" t="s">
        <v>5654</v>
      </c>
      <c r="CQ2320" s="96">
        <v>4</v>
      </c>
      <c r="CR2320" s="96" t="s">
        <v>95</v>
      </c>
      <c r="CS2320" s="96"/>
      <c r="CT2320" s="31"/>
      <c r="CU2320" s="30" t="s">
        <v>5655</v>
      </c>
      <c r="CV2320" s="96" t="s">
        <v>5651</v>
      </c>
      <c r="CW2320" s="96" t="s">
        <v>157</v>
      </c>
      <c r="CX2320" s="96" t="s">
        <v>5652</v>
      </c>
      <c r="CY2320" s="96" t="s">
        <v>107</v>
      </c>
      <c r="CZ2320" s="96" t="s">
        <v>755</v>
      </c>
      <c r="DA2320" s="31"/>
      <c r="DB2320" s="17" t="s">
        <v>15463</v>
      </c>
      <c r="DC2320" s="17" t="s">
        <v>15500</v>
      </c>
      <c r="DD2320" s="17">
        <v>1</v>
      </c>
      <c r="DE2320" s="17" t="s">
        <v>15500</v>
      </c>
      <c r="DF2320" s="17" t="s">
        <v>15500</v>
      </c>
      <c r="DG2320" s="23" t="s">
        <v>11174</v>
      </c>
      <c r="DH2320" s="145"/>
    </row>
    <row r="2321" spans="1:112" s="17" customFormat="1" x14ac:dyDescent="0.25">
      <c r="A2321" s="32" t="s">
        <v>8310</v>
      </c>
      <c r="B2321" s="98">
        <v>1</v>
      </c>
      <c r="C2321" s="149" t="s">
        <v>11188</v>
      </c>
      <c r="D2321" s="98" t="s">
        <v>5649</v>
      </c>
      <c r="E2321" s="98">
        <v>46775</v>
      </c>
      <c r="F2321" s="98" t="s">
        <v>8311</v>
      </c>
      <c r="G2321" s="33">
        <v>65053</v>
      </c>
      <c r="H2321" s="44">
        <v>44128</v>
      </c>
      <c r="I2321" s="98" t="s">
        <v>221</v>
      </c>
      <c r="J2321" s="98"/>
      <c r="K2321" s="98"/>
      <c r="L2321" s="98" t="s">
        <v>285</v>
      </c>
      <c r="M2321" t="s">
        <v>156</v>
      </c>
      <c r="N2321" s="98" t="s">
        <v>156</v>
      </c>
      <c r="O2321" t="s">
        <v>157</v>
      </c>
      <c r="P2321" s="64" t="str">
        <f>VLOOKUP(N2321,Entries!J:K,2,FALSE)</f>
        <v>UNITED STATES OF AMERICA</v>
      </c>
      <c r="Q2321" s="38" t="s">
        <v>5651</v>
      </c>
      <c r="R2321" s="32" t="s">
        <v>5651</v>
      </c>
      <c r="S2321" s="98" t="s">
        <v>156</v>
      </c>
      <c r="T2321" t="s">
        <v>157</v>
      </c>
      <c r="U2321" s="39" t="s">
        <v>159</v>
      </c>
      <c r="V2321" s="33" t="s">
        <v>159</v>
      </c>
      <c r="W2321" s="64">
        <f>IF(VLOOKUP(R2321,Entries!N:P,3,FALSE)=V2321,1,VLOOKUP(R2321,Entries!N:P,3,FALSE))</f>
        <v>1</v>
      </c>
      <c r="X2321"/>
      <c r="Y2321"/>
      <c r="Z2321" s="98"/>
      <c r="AA2321" s="98"/>
      <c r="AB2321" s="98"/>
      <c r="AC2321" s="99" t="s">
        <v>5652</v>
      </c>
      <c r="AD2321" s="98" t="s">
        <v>263</v>
      </c>
      <c r="AE2321" s="98" t="s">
        <v>263</v>
      </c>
      <c r="AF2321" s="98" t="s">
        <v>263</v>
      </c>
      <c r="AG2321" s="98" t="s">
        <v>11136</v>
      </c>
      <c r="AH2321" s="98"/>
      <c r="AI2321" s="98"/>
      <c r="AJ2321" s="98">
        <v>5</v>
      </c>
      <c r="AK2321" s="98" t="s">
        <v>95</v>
      </c>
      <c r="AL2321" s="98"/>
      <c r="AM2321" s="33"/>
      <c r="AN2321" s="32" t="s">
        <v>133</v>
      </c>
      <c r="AO2321" s="98" t="s">
        <v>134</v>
      </c>
      <c r="AP2321" s="33" t="s">
        <v>160</v>
      </c>
      <c r="AQ2321">
        <v>21104.345651150001</v>
      </c>
      <c r="AR2321" t="s">
        <v>15066</v>
      </c>
      <c r="AS2321" t="s">
        <v>11225</v>
      </c>
      <c r="AT2321" t="s">
        <v>15067</v>
      </c>
      <c r="AU2321">
        <v>53.053600000000003</v>
      </c>
      <c r="AV2321" s="98">
        <v>0.92595980739555572</v>
      </c>
      <c r="AW2321">
        <v>93.777299999999997</v>
      </c>
      <c r="AX2321" s="98">
        <v>1.6367223081200002</v>
      </c>
      <c r="AY2321">
        <v>6.5500000000000006E-5</v>
      </c>
      <c r="AZ2321">
        <v>78.779700000000005</v>
      </c>
      <c r="BA2321" s="98">
        <v>1.3749648626800002</v>
      </c>
      <c r="BB2321">
        <v>281.32659999999998</v>
      </c>
      <c r="BC2321" s="98">
        <v>4.910074421928889</v>
      </c>
      <c r="BD2321">
        <v>15.063987239999999</v>
      </c>
      <c r="BE2321" s="96">
        <f t="shared" si="294"/>
        <v>6925.3534292165414</v>
      </c>
      <c r="BF2321" s="96">
        <f t="shared" si="295"/>
        <v>554.80703986615572</v>
      </c>
      <c r="BG2321" s="96">
        <f t="shared" si="296"/>
        <v>553.89981856692702</v>
      </c>
      <c r="BH2321">
        <v>6931.7262328101306</v>
      </c>
      <c r="BI2321">
        <v>1.228034511074533E-3</v>
      </c>
      <c r="BJ2321">
        <v>0.92629081429711346</v>
      </c>
      <c r="BK2321">
        <v>1.6367226493010281</v>
      </c>
      <c r="BL2321">
        <v>0.85627603025822852</v>
      </c>
      <c r="BM2321">
        <v>5.4287642992791749</v>
      </c>
      <c r="BN2321">
        <v>0.9259602160803595</v>
      </c>
      <c r="BO2321">
        <v>1.636722650617773</v>
      </c>
      <c r="BP2321">
        <v>1.0186170064306751E-3</v>
      </c>
      <c r="BQ2321">
        <v>0.85627603025822852</v>
      </c>
      <c r="BR2321">
        <v>6925.6344708435181</v>
      </c>
      <c r="BS2321" s="96">
        <v>561.68903989584123</v>
      </c>
      <c r="BT2321" s="96">
        <v>547.57990179119406</v>
      </c>
      <c r="BU2321">
        <v>5.4287642992791749</v>
      </c>
      <c r="BV2321" s="65" t="str">
        <f t="shared" si="297"/>
        <v>Starlink</v>
      </c>
      <c r="BW2321" s="32" t="s">
        <v>192</v>
      </c>
      <c r="BX2321" s="98">
        <v>3.3</v>
      </c>
      <c r="BY2321" s="21">
        <v>0.2</v>
      </c>
      <c r="BZ2321" s="98">
        <v>9</v>
      </c>
      <c r="CA2321" s="98">
        <v>25.52</v>
      </c>
      <c r="CB2321" s="98">
        <v>1.1950000000000001</v>
      </c>
      <c r="CC2321" s="98">
        <v>14.9102735294118</v>
      </c>
      <c r="CD2321" s="98">
        <v>0.2</v>
      </c>
      <c r="CE2321" s="98">
        <v>2.8</v>
      </c>
      <c r="CF2321" s="33">
        <v>9</v>
      </c>
      <c r="CG2321" s="32">
        <v>260</v>
      </c>
      <c r="CH2321" s="98">
        <v>260</v>
      </c>
      <c r="CI2321" s="98">
        <v>220</v>
      </c>
      <c r="CJ2321" s="98">
        <f>Population!$CG2321-Population!$CI2321</f>
        <v>40</v>
      </c>
      <c r="CK2321" s="120">
        <f>_xlfn.DAYS(Entries!$AY$2,Population!H2321)</f>
        <v>166</v>
      </c>
      <c r="CL2321" s="120">
        <f t="shared" si="298"/>
        <v>1825</v>
      </c>
      <c r="CM2321" s="122">
        <f>Entries!$AY$5</f>
        <v>0.15</v>
      </c>
      <c r="CN2321" s="122">
        <f t="shared" si="300"/>
        <v>0.15384615384615385</v>
      </c>
      <c r="CO2321" s="121">
        <f t="shared" si="299"/>
        <v>0.92268493150684927</v>
      </c>
      <c r="CP2321" s="32" t="s">
        <v>5654</v>
      </c>
      <c r="CQ2321" s="98">
        <v>4</v>
      </c>
      <c r="CR2321" s="98" t="s">
        <v>95</v>
      </c>
      <c r="CS2321" s="98"/>
      <c r="CT2321" s="33"/>
      <c r="CU2321" s="32" t="s">
        <v>5655</v>
      </c>
      <c r="CV2321" s="98" t="s">
        <v>5651</v>
      </c>
      <c r="CW2321" s="98" t="s">
        <v>157</v>
      </c>
      <c r="CX2321" s="98" t="s">
        <v>5652</v>
      </c>
      <c r="CY2321" s="98" t="s">
        <v>107</v>
      </c>
      <c r="CZ2321" s="98" t="s">
        <v>755</v>
      </c>
      <c r="DA2321" s="33"/>
      <c r="DB2321" s="17" t="s">
        <v>15463</v>
      </c>
      <c r="DC2321" s="17" t="s">
        <v>15500</v>
      </c>
      <c r="DD2321" s="17">
        <v>1</v>
      </c>
      <c r="DE2321" s="17" t="s">
        <v>15500</v>
      </c>
      <c r="DF2321" s="17" t="s">
        <v>15500</v>
      </c>
      <c r="DG2321" s="23" t="s">
        <v>11174</v>
      </c>
      <c r="DH2321" s="145"/>
    </row>
    <row r="2322" spans="1:112" s="17" customFormat="1" x14ac:dyDescent="0.25">
      <c r="A2322" s="30" t="s">
        <v>8313</v>
      </c>
      <c r="B2322" s="96">
        <v>1</v>
      </c>
      <c r="C2322" s="152" t="s">
        <v>11188</v>
      </c>
      <c r="D2322" s="96" t="s">
        <v>5649</v>
      </c>
      <c r="E2322" s="96">
        <v>46776</v>
      </c>
      <c r="F2322" s="96" t="s">
        <v>8314</v>
      </c>
      <c r="G2322" s="31">
        <v>65054</v>
      </c>
      <c r="H2322" s="43">
        <v>44128</v>
      </c>
      <c r="I2322" s="96" t="s">
        <v>221</v>
      </c>
      <c r="J2322" s="96"/>
      <c r="K2322" s="96"/>
      <c r="L2322" s="96" t="s">
        <v>285</v>
      </c>
      <c r="M2322" s="124" t="s">
        <v>156</v>
      </c>
      <c r="N2322" s="96" t="s">
        <v>156</v>
      </c>
      <c r="O2322" s="124" t="s">
        <v>157</v>
      </c>
      <c r="P2322" s="96" t="str">
        <f>VLOOKUP(N2322,Entries!J:K,2,FALSE)</f>
        <v>UNITED STATES OF AMERICA</v>
      </c>
      <c r="Q2322" s="123" t="s">
        <v>5651</v>
      </c>
      <c r="R2322" s="30" t="s">
        <v>5651</v>
      </c>
      <c r="S2322" s="96" t="s">
        <v>156</v>
      </c>
      <c r="T2322" s="124" t="s">
        <v>157</v>
      </c>
      <c r="U2322" s="125" t="s">
        <v>159</v>
      </c>
      <c r="V2322" s="31" t="s">
        <v>159</v>
      </c>
      <c r="W2322" s="64">
        <f>IF(VLOOKUP(R2322,Entries!N:P,3,FALSE)=V2322,1,VLOOKUP(R2322,Entries!N:P,3,FALSE))</f>
        <v>1</v>
      </c>
      <c r="X2322" s="124"/>
      <c r="Y2322" s="124"/>
      <c r="Z2322" s="96"/>
      <c r="AA2322" s="96"/>
      <c r="AB2322" s="96"/>
      <c r="AC2322" s="97" t="s">
        <v>5652</v>
      </c>
      <c r="AD2322" s="96" t="s">
        <v>263</v>
      </c>
      <c r="AE2322" s="96" t="s">
        <v>263</v>
      </c>
      <c r="AF2322" s="96" t="s">
        <v>263</v>
      </c>
      <c r="AG2322" s="96" t="s">
        <v>11136</v>
      </c>
      <c r="AH2322" s="96"/>
      <c r="AI2322" s="96"/>
      <c r="AJ2322" s="96">
        <v>5</v>
      </c>
      <c r="AK2322" s="96" t="s">
        <v>95</v>
      </c>
      <c r="AL2322" s="96"/>
      <c r="AM2322" s="31"/>
      <c r="AN2322" s="30" t="s">
        <v>133</v>
      </c>
      <c r="AO2322" s="96" t="s">
        <v>134</v>
      </c>
      <c r="AP2322" s="31" t="s">
        <v>160</v>
      </c>
      <c r="AQ2322">
        <v>21104.25717447</v>
      </c>
      <c r="AR2322" t="s">
        <v>6309</v>
      </c>
      <c r="AS2322" t="s">
        <v>11225</v>
      </c>
      <c r="AT2322" t="s">
        <v>15068</v>
      </c>
      <c r="AU2322">
        <v>53.056100000000001</v>
      </c>
      <c r="AV2322" s="96">
        <v>0.92600344061777784</v>
      </c>
      <c r="AW2322">
        <v>94.186899999999994</v>
      </c>
      <c r="AX2322" s="96">
        <v>1.643871175248889</v>
      </c>
      <c r="AY2322">
        <v>4.6900000000000002E-5</v>
      </c>
      <c r="AZ2322">
        <v>108.5975</v>
      </c>
      <c r="BA2322" s="96">
        <v>1.8953835401111112</v>
      </c>
      <c r="BB2322">
        <v>251.50649999999999</v>
      </c>
      <c r="BC2322" s="96">
        <v>4.3896156019333334</v>
      </c>
      <c r="BD2322">
        <v>15.063927769999999</v>
      </c>
      <c r="BE2322" s="96">
        <f t="shared" si="294"/>
        <v>6925.3716560032444</v>
      </c>
      <c r="BF2322" s="96">
        <f t="shared" si="295"/>
        <v>554.69645593391124</v>
      </c>
      <c r="BG2322" s="96">
        <f t="shared" si="296"/>
        <v>554.04685607257852</v>
      </c>
      <c r="BH2322">
        <v>6931.744217085241</v>
      </c>
      <c r="BI2322">
        <v>1.1949345894472941E-3</v>
      </c>
      <c r="BJ2322">
        <v>0.92633443746371169</v>
      </c>
      <c r="BK2322">
        <v>1.643871517351251</v>
      </c>
      <c r="BL2322">
        <v>0.86297297902712677</v>
      </c>
      <c r="BM2322">
        <v>5.4220271686950259</v>
      </c>
      <c r="BN2322">
        <v>0.92600384925426971</v>
      </c>
      <c r="BO2322">
        <v>1.643871519261118</v>
      </c>
      <c r="BP2322">
        <v>1.000890879998E-3</v>
      </c>
      <c r="BQ2322">
        <v>0.86297297902712677</v>
      </c>
      <c r="BR2322">
        <v>6925.6522969378757</v>
      </c>
      <c r="BS2322" s="96">
        <v>561.58411915991837</v>
      </c>
      <c r="BT2322" s="96">
        <v>547.72047471583301</v>
      </c>
      <c r="BU2322">
        <v>5.4220271686950259</v>
      </c>
      <c r="BV2322" s="60" t="str">
        <f t="shared" si="297"/>
        <v>Starlink</v>
      </c>
      <c r="BW2322" s="30" t="s">
        <v>192</v>
      </c>
      <c r="BX2322" s="96">
        <v>3.3</v>
      </c>
      <c r="BY2322" s="16">
        <v>0.2</v>
      </c>
      <c r="BZ2322" s="96">
        <v>9</v>
      </c>
      <c r="CA2322" s="96">
        <v>25.52</v>
      </c>
      <c r="CB2322" s="96">
        <v>1.1950000000000001</v>
      </c>
      <c r="CC2322" s="96">
        <v>14.9102735294118</v>
      </c>
      <c r="CD2322" s="96">
        <v>0.2</v>
      </c>
      <c r="CE2322" s="96">
        <v>2.8</v>
      </c>
      <c r="CF2322" s="31">
        <v>9</v>
      </c>
      <c r="CG2322" s="30">
        <v>260</v>
      </c>
      <c r="CH2322" s="96">
        <v>260</v>
      </c>
      <c r="CI2322" s="96">
        <v>220</v>
      </c>
      <c r="CJ2322" s="96">
        <f>Population!$CG2322-Population!$CI2322</f>
        <v>40</v>
      </c>
      <c r="CK2322" s="118">
        <f>_xlfn.DAYS(Entries!$AY$2,Population!H2322)</f>
        <v>166</v>
      </c>
      <c r="CL2322" s="118">
        <f t="shared" si="298"/>
        <v>1825</v>
      </c>
      <c r="CM2322" s="117">
        <f>Entries!$AY$5</f>
        <v>0.15</v>
      </c>
      <c r="CN2322" s="117">
        <f t="shared" si="300"/>
        <v>0.15384615384615385</v>
      </c>
      <c r="CO2322" s="119">
        <f t="shared" si="299"/>
        <v>0.92268493150684927</v>
      </c>
      <c r="CP2322" s="30" t="s">
        <v>5654</v>
      </c>
      <c r="CQ2322" s="96">
        <v>4</v>
      </c>
      <c r="CR2322" s="96" t="s">
        <v>95</v>
      </c>
      <c r="CS2322" s="96"/>
      <c r="CT2322" s="31"/>
      <c r="CU2322" s="30" t="s">
        <v>5655</v>
      </c>
      <c r="CV2322" s="96" t="s">
        <v>5651</v>
      </c>
      <c r="CW2322" s="96" t="s">
        <v>157</v>
      </c>
      <c r="CX2322" s="96" t="s">
        <v>5652</v>
      </c>
      <c r="CY2322" s="96" t="s">
        <v>107</v>
      </c>
      <c r="CZ2322" s="96" t="s">
        <v>755</v>
      </c>
      <c r="DA2322" s="31"/>
      <c r="DB2322" s="17" t="s">
        <v>15463</v>
      </c>
      <c r="DC2322" s="17" t="s">
        <v>15500</v>
      </c>
      <c r="DD2322" s="17">
        <v>1</v>
      </c>
      <c r="DE2322" s="17" t="s">
        <v>15500</v>
      </c>
      <c r="DF2322" s="17" t="s">
        <v>15500</v>
      </c>
      <c r="DG2322" s="23" t="s">
        <v>11174</v>
      </c>
      <c r="DH2322" s="145"/>
    </row>
    <row r="2323" spans="1:112" s="17" customFormat="1" x14ac:dyDescent="0.25">
      <c r="A2323" s="32" t="s">
        <v>8316</v>
      </c>
      <c r="B2323" s="98">
        <v>1</v>
      </c>
      <c r="C2323" s="149" t="s">
        <v>11188</v>
      </c>
      <c r="D2323" s="98" t="s">
        <v>5649</v>
      </c>
      <c r="E2323" s="98">
        <v>46797</v>
      </c>
      <c r="F2323" s="98" t="s">
        <v>8317</v>
      </c>
      <c r="G2323" s="33">
        <v>65075</v>
      </c>
      <c r="H2323" s="44">
        <v>44128</v>
      </c>
      <c r="I2323" s="98" t="s">
        <v>221</v>
      </c>
      <c r="J2323" s="98"/>
      <c r="K2323" s="98"/>
      <c r="L2323" s="98" t="s">
        <v>285</v>
      </c>
      <c r="M2323" t="s">
        <v>156</v>
      </c>
      <c r="N2323" s="98" t="s">
        <v>156</v>
      </c>
      <c r="O2323" t="s">
        <v>157</v>
      </c>
      <c r="P2323" s="64" t="str">
        <f>VLOOKUP(N2323,Entries!J:K,2,FALSE)</f>
        <v>UNITED STATES OF AMERICA</v>
      </c>
      <c r="Q2323" s="38" t="s">
        <v>5651</v>
      </c>
      <c r="R2323" s="32" t="s">
        <v>5651</v>
      </c>
      <c r="S2323" s="98" t="s">
        <v>156</v>
      </c>
      <c r="T2323" t="s">
        <v>157</v>
      </c>
      <c r="U2323" s="39" t="s">
        <v>159</v>
      </c>
      <c r="V2323" s="33" t="s">
        <v>159</v>
      </c>
      <c r="W2323" s="64">
        <f>IF(VLOOKUP(R2323,Entries!N:P,3,FALSE)=V2323,1,VLOOKUP(R2323,Entries!N:P,3,FALSE))</f>
        <v>1</v>
      </c>
      <c r="X2323"/>
      <c r="Y2323"/>
      <c r="Z2323" s="98"/>
      <c r="AA2323" s="98"/>
      <c r="AB2323" s="98"/>
      <c r="AC2323" s="99" t="s">
        <v>5652</v>
      </c>
      <c r="AD2323" s="98" t="s">
        <v>263</v>
      </c>
      <c r="AE2323" s="98" t="s">
        <v>263</v>
      </c>
      <c r="AF2323" s="98" t="s">
        <v>263</v>
      </c>
      <c r="AG2323" s="98" t="s">
        <v>11136</v>
      </c>
      <c r="AH2323" s="98"/>
      <c r="AI2323" s="98"/>
      <c r="AJ2323" s="98">
        <v>5</v>
      </c>
      <c r="AK2323" s="98" t="s">
        <v>95</v>
      </c>
      <c r="AL2323" s="98"/>
      <c r="AM2323" s="33"/>
      <c r="AN2323" s="32" t="s">
        <v>133</v>
      </c>
      <c r="AO2323" s="98" t="s">
        <v>134</v>
      </c>
      <c r="AP2323" s="33" t="s">
        <v>160</v>
      </c>
      <c r="AQ2323">
        <v>21104.380323360001</v>
      </c>
      <c r="AR2323" t="s">
        <v>15069</v>
      </c>
      <c r="AS2323" t="s">
        <v>11225</v>
      </c>
      <c r="AT2323" t="s">
        <v>15070</v>
      </c>
      <c r="AU2323">
        <v>53.055</v>
      </c>
      <c r="AV2323" s="98">
        <v>0.92598424199999996</v>
      </c>
      <c r="AW2323">
        <v>53.212000000000003</v>
      </c>
      <c r="AX2323" s="98">
        <v>0.9287244083555557</v>
      </c>
      <c r="AY2323">
        <v>7.7899999999999996E-4</v>
      </c>
      <c r="AZ2323">
        <v>268.88780000000003</v>
      </c>
      <c r="BA2323" s="98">
        <v>4.6929764520977786</v>
      </c>
      <c r="BB2323">
        <v>91.123000000000005</v>
      </c>
      <c r="BC2323" s="98">
        <v>1.5903960434222224</v>
      </c>
      <c r="BD2323">
        <v>15.32751916</v>
      </c>
      <c r="BE2323" s="96">
        <f t="shared" si="294"/>
        <v>6845.7440313246261</v>
      </c>
      <c r="BF2323" s="96">
        <f t="shared" si="295"/>
        <v>480.07686592502887</v>
      </c>
      <c r="BG2323" s="96">
        <f t="shared" si="296"/>
        <v>469.41119672422428</v>
      </c>
      <c r="BH2323">
        <v>6852.1906750668222</v>
      </c>
      <c r="BI2323">
        <v>8.0085406776902199E-4</v>
      </c>
      <c r="BJ2323">
        <v>0.92632298180385642</v>
      </c>
      <c r="BK2323">
        <v>0.92872460161700043</v>
      </c>
      <c r="BL2323">
        <v>0.1179600897179329</v>
      </c>
      <c r="BM2323">
        <v>6.1654136587912296</v>
      </c>
      <c r="BN2323">
        <v>0.92598466026861881</v>
      </c>
      <c r="BO2323">
        <v>0.92872460628032349</v>
      </c>
      <c r="BP2323">
        <v>5.5583003937244259E-4</v>
      </c>
      <c r="BQ2323">
        <v>0.1179600897179329</v>
      </c>
      <c r="BR2323">
        <v>6846.028100646311</v>
      </c>
      <c r="BS2323" s="96">
        <v>478.83332871503808</v>
      </c>
      <c r="BT2323" s="96">
        <v>471.22287257758398</v>
      </c>
      <c r="BU2323">
        <v>6.1654136587912296</v>
      </c>
      <c r="BV2323" s="65" t="str">
        <f t="shared" si="297"/>
        <v>Starlink</v>
      </c>
      <c r="BW2323" s="32" t="s">
        <v>192</v>
      </c>
      <c r="BX2323" s="98">
        <v>3.3</v>
      </c>
      <c r="BY2323" s="21">
        <v>0.2</v>
      </c>
      <c r="BZ2323" s="98">
        <v>9</v>
      </c>
      <c r="CA2323" s="98">
        <v>25.52</v>
      </c>
      <c r="CB2323" s="98">
        <v>1.1950000000000001</v>
      </c>
      <c r="CC2323" s="98">
        <v>14.9102735294118</v>
      </c>
      <c r="CD2323" s="98">
        <v>0.2</v>
      </c>
      <c r="CE2323" s="98">
        <v>2.8</v>
      </c>
      <c r="CF2323" s="33">
        <v>9</v>
      </c>
      <c r="CG2323" s="32">
        <v>260</v>
      </c>
      <c r="CH2323" s="98">
        <v>260</v>
      </c>
      <c r="CI2323" s="98">
        <v>220</v>
      </c>
      <c r="CJ2323" s="98">
        <f>Population!$CG2323-Population!$CI2323</f>
        <v>40</v>
      </c>
      <c r="CK2323" s="120">
        <f>_xlfn.DAYS(Entries!$AY$2,Population!H2323)</f>
        <v>166</v>
      </c>
      <c r="CL2323" s="120">
        <f t="shared" si="298"/>
        <v>1825</v>
      </c>
      <c r="CM2323" s="122">
        <f>Entries!$AY$5</f>
        <v>0.15</v>
      </c>
      <c r="CN2323" s="122">
        <f t="shared" si="300"/>
        <v>0.15384615384615385</v>
      </c>
      <c r="CO2323" s="121">
        <f t="shared" si="299"/>
        <v>0.92268493150684927</v>
      </c>
      <c r="CP2323" s="32" t="s">
        <v>5654</v>
      </c>
      <c r="CQ2323" s="98">
        <v>4</v>
      </c>
      <c r="CR2323" s="98" t="s">
        <v>95</v>
      </c>
      <c r="CS2323" s="98"/>
      <c r="CT2323" s="33"/>
      <c r="CU2323" s="32" t="s">
        <v>5655</v>
      </c>
      <c r="CV2323" s="98" t="s">
        <v>5651</v>
      </c>
      <c r="CW2323" s="98" t="s">
        <v>157</v>
      </c>
      <c r="CX2323" s="98" t="s">
        <v>5652</v>
      </c>
      <c r="CY2323" s="98" t="s">
        <v>107</v>
      </c>
      <c r="CZ2323" s="98" t="s">
        <v>755</v>
      </c>
      <c r="DA2323" s="33"/>
      <c r="DB2323" s="17" t="s">
        <v>15463</v>
      </c>
      <c r="DC2323" s="17" t="s">
        <v>15500</v>
      </c>
      <c r="DD2323" s="17">
        <v>1</v>
      </c>
      <c r="DE2323" s="17" t="s">
        <v>15500</v>
      </c>
      <c r="DF2323" s="17" t="s">
        <v>15500</v>
      </c>
      <c r="DG2323" s="23" t="s">
        <v>11174</v>
      </c>
      <c r="DH2323" s="145"/>
    </row>
    <row r="2324" spans="1:112" s="17" customFormat="1" x14ac:dyDescent="0.25">
      <c r="A2324" s="30" t="s">
        <v>8319</v>
      </c>
      <c r="B2324" s="15">
        <v>1</v>
      </c>
      <c r="C2324" s="152" t="s">
        <v>11188</v>
      </c>
      <c r="D2324" s="15" t="s">
        <v>5649</v>
      </c>
      <c r="E2324" s="15">
        <v>46798</v>
      </c>
      <c r="F2324" s="15" t="s">
        <v>8320</v>
      </c>
      <c r="G2324" s="31">
        <v>65076</v>
      </c>
      <c r="H2324" s="43">
        <v>44128</v>
      </c>
      <c r="I2324" s="96" t="s">
        <v>221</v>
      </c>
      <c r="J2324" s="96"/>
      <c r="K2324" s="96"/>
      <c r="L2324" s="15" t="s">
        <v>285</v>
      </c>
      <c r="M2324" s="124" t="s">
        <v>156</v>
      </c>
      <c r="N2324" s="15" t="s">
        <v>156</v>
      </c>
      <c r="O2324" s="124" t="s">
        <v>157</v>
      </c>
      <c r="P2324" s="96" t="str">
        <f>VLOOKUP(N2324,Entries!J:K,2,FALSE)</f>
        <v>UNITED STATES OF AMERICA</v>
      </c>
      <c r="Q2324" s="123" t="s">
        <v>5651</v>
      </c>
      <c r="R2324" s="30" t="s">
        <v>5651</v>
      </c>
      <c r="S2324" s="15" t="s">
        <v>156</v>
      </c>
      <c r="T2324" s="124" t="s">
        <v>157</v>
      </c>
      <c r="U2324" s="125" t="s">
        <v>159</v>
      </c>
      <c r="V2324" s="31" t="s">
        <v>159</v>
      </c>
      <c r="W2324" s="64">
        <f>IF(VLOOKUP(R2324,Entries!N:P,3,FALSE)=V2324,1,VLOOKUP(R2324,Entries!N:P,3,FALSE))</f>
        <v>1</v>
      </c>
      <c r="X2324" s="124"/>
      <c r="Y2324" s="124"/>
      <c r="Z2324" s="15"/>
      <c r="AA2324" s="15"/>
      <c r="AB2324" s="96"/>
      <c r="AC2324" s="97" t="s">
        <v>5652</v>
      </c>
      <c r="AD2324" s="15" t="s">
        <v>263</v>
      </c>
      <c r="AE2324" s="15" t="s">
        <v>263</v>
      </c>
      <c r="AF2324" s="96" t="s">
        <v>263</v>
      </c>
      <c r="AG2324" s="96" t="s">
        <v>11136</v>
      </c>
      <c r="AH2324" s="96"/>
      <c r="AI2324" s="15"/>
      <c r="AJ2324" s="96">
        <v>5</v>
      </c>
      <c r="AK2324" s="15" t="s">
        <v>95</v>
      </c>
      <c r="AL2324" s="15"/>
      <c r="AM2324" s="31"/>
      <c r="AN2324" s="30" t="s">
        <v>133</v>
      </c>
      <c r="AO2324" s="15" t="s">
        <v>134</v>
      </c>
      <c r="AP2324" s="31" t="s">
        <v>160</v>
      </c>
      <c r="AQ2324">
        <v>21104.355755289998</v>
      </c>
      <c r="AR2324" t="s">
        <v>11997</v>
      </c>
      <c r="AS2324" t="s">
        <v>11225</v>
      </c>
      <c r="AT2324" t="s">
        <v>15071</v>
      </c>
      <c r="AU2324">
        <v>53.055999999999997</v>
      </c>
      <c r="AV2324" s="96">
        <v>0.92600169528888887</v>
      </c>
      <c r="AW2324">
        <v>93.739000000000004</v>
      </c>
      <c r="AX2324" s="96">
        <v>1.6360538471555555</v>
      </c>
      <c r="AY2324">
        <v>3.5899999999999998E-5</v>
      </c>
      <c r="AZ2324">
        <v>73.9876</v>
      </c>
      <c r="BA2324" s="96">
        <v>1.2913269569955557</v>
      </c>
      <c r="BB2324">
        <v>286.11529999999999</v>
      </c>
      <c r="BC2324" s="96">
        <v>4.993652986431111</v>
      </c>
      <c r="BD2324">
        <v>15.06405296</v>
      </c>
      <c r="BE2324" s="96">
        <f t="shared" si="294"/>
        <v>6925.3332870250824</v>
      </c>
      <c r="BF2324" s="96">
        <f t="shared" si="295"/>
        <v>554.58190649008702</v>
      </c>
      <c r="BG2324" s="96">
        <f t="shared" si="296"/>
        <v>554.08466756007874</v>
      </c>
      <c r="BH2324">
        <v>6931.7060858024133</v>
      </c>
      <c r="BI2324">
        <v>1.203821061918787E-3</v>
      </c>
      <c r="BJ2324">
        <v>0.92633269611982927</v>
      </c>
      <c r="BK2324">
        <v>1.636054188257164</v>
      </c>
      <c r="BL2324">
        <v>0.84190053961708089</v>
      </c>
      <c r="BM2324">
        <v>5.4430804533805066</v>
      </c>
      <c r="BN2324">
        <v>0.92600210394580973</v>
      </c>
      <c r="BO2324">
        <v>1.6360541894560421</v>
      </c>
      <c r="BP2324">
        <v>9.9190321077220625E-4</v>
      </c>
      <c r="BQ2324">
        <v>0.84190053961708089</v>
      </c>
      <c r="BR2324">
        <v>6925.6139456216706</v>
      </c>
      <c r="BS2324" s="96">
        <v>561.48348433090086</v>
      </c>
      <c r="BT2324" s="96">
        <v>547.74440691243944</v>
      </c>
      <c r="BU2324">
        <v>5.4430804533805066</v>
      </c>
      <c r="BV2324" s="60" t="str">
        <f t="shared" si="297"/>
        <v>Starlink</v>
      </c>
      <c r="BW2324" s="30" t="s">
        <v>192</v>
      </c>
      <c r="BX2324" s="15">
        <v>3.3</v>
      </c>
      <c r="BY2324" s="16">
        <v>0.2</v>
      </c>
      <c r="BZ2324" s="15">
        <v>9</v>
      </c>
      <c r="CA2324" s="15">
        <v>25.52</v>
      </c>
      <c r="CB2324" s="15">
        <v>1.1950000000000001</v>
      </c>
      <c r="CC2324" s="15">
        <v>14.9102735294118</v>
      </c>
      <c r="CD2324" s="15">
        <v>0.2</v>
      </c>
      <c r="CE2324" s="15">
        <v>2.8</v>
      </c>
      <c r="CF2324" s="31">
        <v>9</v>
      </c>
      <c r="CG2324" s="30">
        <v>260</v>
      </c>
      <c r="CH2324" s="15">
        <v>260</v>
      </c>
      <c r="CI2324" s="15">
        <v>220</v>
      </c>
      <c r="CJ2324" s="96">
        <f>Population!$CG2324-Population!$CI2324</f>
        <v>40</v>
      </c>
      <c r="CK2324" s="118">
        <f>_xlfn.DAYS(Entries!$AY$2,Population!H2324)</f>
        <v>166</v>
      </c>
      <c r="CL2324" s="118">
        <f t="shared" si="298"/>
        <v>1825</v>
      </c>
      <c r="CM2324" s="117">
        <f>Entries!$AY$5</f>
        <v>0.15</v>
      </c>
      <c r="CN2324" s="117">
        <f t="shared" si="300"/>
        <v>0.15384615384615385</v>
      </c>
      <c r="CO2324" s="119">
        <f t="shared" si="299"/>
        <v>0.92268493150684927</v>
      </c>
      <c r="CP2324" s="30" t="s">
        <v>5654</v>
      </c>
      <c r="CQ2324" s="96">
        <v>4</v>
      </c>
      <c r="CR2324" s="15" t="s">
        <v>95</v>
      </c>
      <c r="CS2324" s="15"/>
      <c r="CT2324" s="31"/>
      <c r="CU2324" s="30" t="s">
        <v>5655</v>
      </c>
      <c r="CV2324" s="15" t="s">
        <v>5651</v>
      </c>
      <c r="CW2324" s="15" t="s">
        <v>157</v>
      </c>
      <c r="CX2324" s="15" t="s">
        <v>5652</v>
      </c>
      <c r="CY2324" s="15" t="s">
        <v>107</v>
      </c>
      <c r="CZ2324" s="15" t="s">
        <v>755</v>
      </c>
      <c r="DA2324" s="31"/>
      <c r="DB2324" s="17" t="s">
        <v>15463</v>
      </c>
      <c r="DC2324" s="17" t="s">
        <v>15500</v>
      </c>
      <c r="DD2324" s="17">
        <v>1</v>
      </c>
      <c r="DE2324" s="17" t="s">
        <v>15500</v>
      </c>
      <c r="DF2324" s="17" t="s">
        <v>15500</v>
      </c>
      <c r="DG2324" s="23" t="s">
        <v>11174</v>
      </c>
      <c r="DH2324" s="145"/>
    </row>
    <row r="2325" spans="1:112" s="17" customFormat="1" x14ac:dyDescent="0.25">
      <c r="A2325" s="32" t="s">
        <v>8322</v>
      </c>
      <c r="B2325" s="18">
        <v>1</v>
      </c>
      <c r="C2325" s="149" t="s">
        <v>11188</v>
      </c>
      <c r="D2325" s="18" t="s">
        <v>5649</v>
      </c>
      <c r="E2325" s="18">
        <v>46777</v>
      </c>
      <c r="F2325" s="18" t="s">
        <v>8323</v>
      </c>
      <c r="G2325" s="33">
        <v>65055</v>
      </c>
      <c r="H2325" s="44">
        <v>44128</v>
      </c>
      <c r="I2325" s="98" t="s">
        <v>221</v>
      </c>
      <c r="J2325" s="98"/>
      <c r="K2325" s="98"/>
      <c r="L2325" s="18" t="s">
        <v>285</v>
      </c>
      <c r="M2325" t="s">
        <v>156</v>
      </c>
      <c r="N2325" s="18" t="s">
        <v>156</v>
      </c>
      <c r="O2325" t="s">
        <v>157</v>
      </c>
      <c r="P2325" s="64" t="str">
        <f>VLOOKUP(N2325,Entries!J:K,2,FALSE)</f>
        <v>UNITED STATES OF AMERICA</v>
      </c>
      <c r="Q2325" s="38" t="s">
        <v>5651</v>
      </c>
      <c r="R2325" s="32" t="s">
        <v>5651</v>
      </c>
      <c r="S2325" s="18" t="s">
        <v>156</v>
      </c>
      <c r="T2325" t="s">
        <v>157</v>
      </c>
      <c r="U2325" s="39" t="s">
        <v>159</v>
      </c>
      <c r="V2325" s="33" t="s">
        <v>159</v>
      </c>
      <c r="W2325" s="64">
        <f>IF(VLOOKUP(R2325,Entries!N:P,3,FALSE)=V2325,1,VLOOKUP(R2325,Entries!N:P,3,FALSE))</f>
        <v>1</v>
      </c>
      <c r="X2325"/>
      <c r="Y2325"/>
      <c r="Z2325" s="18"/>
      <c r="AA2325" s="18"/>
      <c r="AB2325" s="98"/>
      <c r="AC2325" s="99" t="s">
        <v>5652</v>
      </c>
      <c r="AD2325" s="18" t="s">
        <v>263</v>
      </c>
      <c r="AE2325" s="18" t="s">
        <v>263</v>
      </c>
      <c r="AF2325" s="98" t="s">
        <v>263</v>
      </c>
      <c r="AG2325" s="98" t="s">
        <v>11136</v>
      </c>
      <c r="AH2325" s="98"/>
      <c r="AI2325" s="18"/>
      <c r="AJ2325" s="18">
        <v>5</v>
      </c>
      <c r="AK2325" s="18" t="s">
        <v>95</v>
      </c>
      <c r="AL2325" s="18"/>
      <c r="AM2325" s="33"/>
      <c r="AN2325" s="32" t="s">
        <v>133</v>
      </c>
      <c r="AO2325" s="18" t="s">
        <v>134</v>
      </c>
      <c r="AP2325" s="33" t="s">
        <v>160</v>
      </c>
      <c r="AQ2325">
        <v>21104.39355873</v>
      </c>
      <c r="AR2325" t="s">
        <v>15072</v>
      </c>
      <c r="AS2325" t="s">
        <v>11225</v>
      </c>
      <c r="AT2325" t="s">
        <v>15073</v>
      </c>
      <c r="AU2325">
        <v>53.054400000000001</v>
      </c>
      <c r="AV2325" s="98">
        <v>0.9259737700266667</v>
      </c>
      <c r="AW2325">
        <v>93.570599999999999</v>
      </c>
      <c r="AX2325" s="98">
        <v>1.6331147133066666</v>
      </c>
      <c r="AY2325">
        <v>3.346E-4</v>
      </c>
      <c r="AZ2325">
        <v>256.53300000000002</v>
      </c>
      <c r="BA2325" s="98">
        <v>4.4773445585333338</v>
      </c>
      <c r="BB2325">
        <v>103.5286</v>
      </c>
      <c r="BC2325" s="98">
        <v>1.8069145640622222</v>
      </c>
      <c r="BD2325">
        <v>15.063885409999999</v>
      </c>
      <c r="BE2325" s="96">
        <f t="shared" si="294"/>
        <v>6925.3846388691118</v>
      </c>
      <c r="BF2325" s="96">
        <f t="shared" si="295"/>
        <v>556.70187256927693</v>
      </c>
      <c r="BG2325" s="96">
        <f t="shared" si="296"/>
        <v>552.06740516894661</v>
      </c>
      <c r="BH2325">
        <v>6931.756668549715</v>
      </c>
      <c r="BI2325">
        <v>8.938854275609443E-4</v>
      </c>
      <c r="BJ2325">
        <v>0.92630477092039742</v>
      </c>
      <c r="BK2325">
        <v>1.6331150528229299</v>
      </c>
      <c r="BL2325">
        <v>0.64562762721372546</v>
      </c>
      <c r="BM2325">
        <v>5.6386325118170726</v>
      </c>
      <c r="BN2325">
        <v>0.92597417879789701</v>
      </c>
      <c r="BO2325">
        <v>1.633115054075793</v>
      </c>
      <c r="BP2325">
        <v>7.0871531380514296E-4</v>
      </c>
      <c r="BQ2325">
        <v>0.64562762721372546</v>
      </c>
      <c r="BR2325">
        <v>6925.6655532537015</v>
      </c>
      <c r="BS2325" s="96">
        <v>559.5738784895857</v>
      </c>
      <c r="BT2325" s="96">
        <v>549.75722801781831</v>
      </c>
      <c r="BU2325">
        <v>5.6386325118170726</v>
      </c>
      <c r="BV2325" s="65" t="str">
        <f t="shared" si="297"/>
        <v>Starlink</v>
      </c>
      <c r="BW2325" s="32" t="s">
        <v>192</v>
      </c>
      <c r="BX2325" s="18">
        <v>3.3</v>
      </c>
      <c r="BY2325" s="21">
        <v>0.2</v>
      </c>
      <c r="BZ2325" s="18">
        <v>9</v>
      </c>
      <c r="CA2325" s="18">
        <v>25.52</v>
      </c>
      <c r="CB2325" s="18">
        <v>1.1950000000000001</v>
      </c>
      <c r="CC2325" s="18">
        <v>14.9102735294118</v>
      </c>
      <c r="CD2325" s="18">
        <v>0.2</v>
      </c>
      <c r="CE2325" s="18">
        <v>2.8</v>
      </c>
      <c r="CF2325" s="33">
        <v>9</v>
      </c>
      <c r="CG2325" s="32">
        <v>260</v>
      </c>
      <c r="CH2325" s="18">
        <v>260</v>
      </c>
      <c r="CI2325" s="18">
        <v>220</v>
      </c>
      <c r="CJ2325" s="98">
        <f>Population!$CG2325-Population!$CI2325</f>
        <v>40</v>
      </c>
      <c r="CK2325" s="120">
        <f>_xlfn.DAYS(Entries!$AY$2,Population!H2325)</f>
        <v>166</v>
      </c>
      <c r="CL2325" s="120">
        <f t="shared" si="298"/>
        <v>1825</v>
      </c>
      <c r="CM2325" s="122">
        <f>Entries!$AY$5</f>
        <v>0.15</v>
      </c>
      <c r="CN2325" s="122">
        <f t="shared" si="300"/>
        <v>0.15384615384615385</v>
      </c>
      <c r="CO2325" s="121">
        <f t="shared" si="299"/>
        <v>0.92268493150684927</v>
      </c>
      <c r="CP2325" s="32" t="s">
        <v>5654</v>
      </c>
      <c r="CQ2325" s="18">
        <v>4</v>
      </c>
      <c r="CR2325" s="18" t="s">
        <v>95</v>
      </c>
      <c r="CS2325" s="18"/>
      <c r="CT2325" s="33"/>
      <c r="CU2325" s="32" t="s">
        <v>5655</v>
      </c>
      <c r="CV2325" s="18" t="s">
        <v>5651</v>
      </c>
      <c r="CW2325" s="18" t="s">
        <v>157</v>
      </c>
      <c r="CX2325" s="18" t="s">
        <v>5652</v>
      </c>
      <c r="CY2325" s="18" t="s">
        <v>107</v>
      </c>
      <c r="CZ2325" s="18" t="s">
        <v>755</v>
      </c>
      <c r="DA2325" s="33"/>
      <c r="DB2325" s="17" t="s">
        <v>15463</v>
      </c>
      <c r="DC2325" s="17" t="s">
        <v>15500</v>
      </c>
      <c r="DD2325" s="17">
        <v>1</v>
      </c>
      <c r="DE2325" s="17" t="s">
        <v>15500</v>
      </c>
      <c r="DF2325" s="17" t="s">
        <v>15500</v>
      </c>
      <c r="DG2325" s="23" t="s">
        <v>11174</v>
      </c>
      <c r="DH2325" s="145"/>
    </row>
    <row r="2326" spans="1:112" s="17" customFormat="1" x14ac:dyDescent="0.25">
      <c r="A2326" s="30" t="s">
        <v>8325</v>
      </c>
      <c r="B2326" s="15">
        <v>1</v>
      </c>
      <c r="C2326" s="96" t="s">
        <v>15461</v>
      </c>
      <c r="D2326" s="15" t="s">
        <v>8326</v>
      </c>
      <c r="E2326" s="15">
        <v>44240</v>
      </c>
      <c r="F2326" s="15" t="s">
        <v>8327</v>
      </c>
      <c r="G2326" s="31">
        <v>59317</v>
      </c>
      <c r="H2326" s="43">
        <v>43609</v>
      </c>
      <c r="I2326" s="96" t="s">
        <v>221</v>
      </c>
      <c r="J2326" s="96"/>
      <c r="K2326" s="96"/>
      <c r="L2326" s="15" t="s">
        <v>285</v>
      </c>
      <c r="M2326" s="124" t="s">
        <v>156</v>
      </c>
      <c r="N2326" s="15" t="s">
        <v>156</v>
      </c>
      <c r="O2326" s="124" t="s">
        <v>157</v>
      </c>
      <c r="P2326" s="96" t="str">
        <f>VLOOKUP(N2326,Entries!J:K,2,FALSE)</f>
        <v>UNITED STATES OF AMERICA</v>
      </c>
      <c r="Q2326" s="123" t="s">
        <v>5651</v>
      </c>
      <c r="R2326" s="30" t="s">
        <v>5651</v>
      </c>
      <c r="S2326" s="15" t="s">
        <v>156</v>
      </c>
      <c r="T2326" s="124" t="s">
        <v>157</v>
      </c>
      <c r="U2326" s="125" t="s">
        <v>159</v>
      </c>
      <c r="V2326" s="31" t="s">
        <v>159</v>
      </c>
      <c r="W2326" s="64">
        <f>IF(VLOOKUP(R2326,Entries!N:P,3,FALSE)=V2326,1,VLOOKUP(R2326,Entries!N:P,3,FALSE))</f>
        <v>1</v>
      </c>
      <c r="X2326" s="124"/>
      <c r="Y2326" s="124"/>
      <c r="Z2326" s="15"/>
      <c r="AA2326" s="15"/>
      <c r="AB2326" s="96"/>
      <c r="AC2326" s="15" t="s">
        <v>5652</v>
      </c>
      <c r="AD2326" s="15" t="s">
        <v>263</v>
      </c>
      <c r="AE2326" s="15" t="s">
        <v>263</v>
      </c>
      <c r="AF2326" s="96" t="s">
        <v>263</v>
      </c>
      <c r="AG2326" s="96" t="s">
        <v>11136</v>
      </c>
      <c r="AH2326" s="96"/>
      <c r="AI2326" s="15"/>
      <c r="AJ2326" s="96">
        <v>5</v>
      </c>
      <c r="AK2326" s="15" t="s">
        <v>95</v>
      </c>
      <c r="AL2326" s="15"/>
      <c r="AM2326" s="31"/>
      <c r="AN2326" s="30" t="s">
        <v>133</v>
      </c>
      <c r="AO2326" s="15" t="s">
        <v>134</v>
      </c>
      <c r="AP2326" s="31" t="s">
        <v>160</v>
      </c>
      <c r="AQ2326">
        <v>21100.419453930001</v>
      </c>
      <c r="AR2326" t="s">
        <v>15074</v>
      </c>
      <c r="AS2326" t="s">
        <v>15075</v>
      </c>
      <c r="AT2326" t="s">
        <v>15076</v>
      </c>
      <c r="AU2326">
        <v>52.9634</v>
      </c>
      <c r="AV2326" s="96">
        <v>0.92438552073777791</v>
      </c>
      <c r="AW2326">
        <v>161.24029999999999</v>
      </c>
      <c r="AX2326" s="96">
        <v>2.8141735364311113</v>
      </c>
      <c r="AY2326">
        <v>4.8430000000000001E-4</v>
      </c>
      <c r="AZ2326">
        <v>7.8567999999999998</v>
      </c>
      <c r="BA2326" s="96">
        <v>0.13712700014222223</v>
      </c>
      <c r="BB2326">
        <v>353.8836</v>
      </c>
      <c r="BC2326" s="96">
        <v>6.1764327038400006</v>
      </c>
      <c r="BD2326">
        <v>16.415618460000001</v>
      </c>
      <c r="BE2326" s="96">
        <f t="shared" si="294"/>
        <v>6539.7889818487247</v>
      </c>
      <c r="BF2326" s="96">
        <f t="shared" si="295"/>
        <v>171.95620165263426</v>
      </c>
      <c r="BG2326" s="96">
        <f t="shared" si="296"/>
        <v>165.62176204481511</v>
      </c>
      <c r="BH2326">
        <v>6546.5314585894675</v>
      </c>
      <c r="BI2326">
        <v>1.707780945234127E-3</v>
      </c>
      <c r="BJ2326">
        <v>0.92475641432948719</v>
      </c>
      <c r="BK2326">
        <v>2.8142005718844829</v>
      </c>
      <c r="BL2326">
        <v>0.64256167211258486</v>
      </c>
      <c r="BM2326">
        <v>5.6710258516434351</v>
      </c>
      <c r="BN2326">
        <v>0.92438598142070383</v>
      </c>
      <c r="BO2326">
        <v>2.8141732626761038</v>
      </c>
      <c r="BP2326">
        <v>1.1869373584204529E-3</v>
      </c>
      <c r="BQ2326">
        <v>0.64256167211258486</v>
      </c>
      <c r="BR2326">
        <v>6540.1019643894488</v>
      </c>
      <c r="BS2326" s="96">
        <v>176.86465573886107</v>
      </c>
      <c r="BT2326" s="96">
        <v>161.33927304003555</v>
      </c>
      <c r="BU2326">
        <v>5.6710258516434351</v>
      </c>
      <c r="BV2326" s="60" t="str">
        <f t="shared" si="297"/>
        <v>Starlink</v>
      </c>
      <c r="BW2326" s="30" t="s">
        <v>192</v>
      </c>
      <c r="BX2326" s="15">
        <v>3.3</v>
      </c>
      <c r="BY2326" s="16">
        <v>0.2</v>
      </c>
      <c r="BZ2326" s="15">
        <v>9</v>
      </c>
      <c r="CA2326" s="15">
        <v>25.52</v>
      </c>
      <c r="CB2326" s="15">
        <v>1.1950000000000001</v>
      </c>
      <c r="CC2326" s="15">
        <v>14.9102735294118</v>
      </c>
      <c r="CD2326" s="15">
        <v>0.2</v>
      </c>
      <c r="CE2326" s="15">
        <v>2.8</v>
      </c>
      <c r="CF2326" s="31">
        <v>9</v>
      </c>
      <c r="CG2326" s="30">
        <v>227</v>
      </c>
      <c r="CH2326" s="15">
        <v>227</v>
      </c>
      <c r="CI2326" s="15">
        <v>210</v>
      </c>
      <c r="CJ2326" s="96">
        <f>Population!$CG2326-Population!$CI2326</f>
        <v>17</v>
      </c>
      <c r="CK2326" s="118">
        <f>_xlfn.DAYS(Entries!$AY$2,Population!H2326)</f>
        <v>685</v>
      </c>
      <c r="CL2326" s="118">
        <f t="shared" si="298"/>
        <v>1825</v>
      </c>
      <c r="CM2326" s="117">
        <f>Entries!$AY$5</f>
        <v>0.15</v>
      </c>
      <c r="CN2326" s="117">
        <f t="shared" si="300"/>
        <v>7.4889867841409691E-2</v>
      </c>
      <c r="CO2326" s="119">
        <f t="shared" si="299"/>
        <v>0.68095890410958904</v>
      </c>
      <c r="CP2326" s="30" t="s">
        <v>5654</v>
      </c>
      <c r="CQ2326" s="15">
        <v>4</v>
      </c>
      <c r="CR2326" s="15" t="s">
        <v>95</v>
      </c>
      <c r="CS2326" s="15"/>
      <c r="CT2326" s="31"/>
      <c r="CU2326" s="30" t="s">
        <v>5655</v>
      </c>
      <c r="CV2326" s="15" t="s">
        <v>5651</v>
      </c>
      <c r="CW2326" s="15" t="s">
        <v>157</v>
      </c>
      <c r="CX2326" s="15" t="s">
        <v>5652</v>
      </c>
      <c r="CY2326" s="15" t="s">
        <v>107</v>
      </c>
      <c r="CZ2326" s="15" t="s">
        <v>755</v>
      </c>
      <c r="DA2326" s="31"/>
      <c r="DB2326" s="17" t="s">
        <v>15463</v>
      </c>
      <c r="DC2326" s="17" t="s">
        <v>15500</v>
      </c>
      <c r="DD2326" s="17">
        <v>1</v>
      </c>
      <c r="DE2326" s="17" t="s">
        <v>15500</v>
      </c>
      <c r="DF2326" s="17" t="s">
        <v>15500</v>
      </c>
      <c r="DG2326" s="23" t="s">
        <v>11174</v>
      </c>
      <c r="DH2326" s="145"/>
    </row>
    <row r="2327" spans="1:112" s="17" customFormat="1" x14ac:dyDescent="0.25">
      <c r="A2327" s="32" t="s">
        <v>8329</v>
      </c>
      <c r="B2327" s="18">
        <v>1</v>
      </c>
      <c r="C2327" s="98" t="s">
        <v>15461</v>
      </c>
      <c r="D2327" s="18" t="s">
        <v>8326</v>
      </c>
      <c r="E2327" s="18">
        <v>44257</v>
      </c>
      <c r="F2327" s="18" t="s">
        <v>8330</v>
      </c>
      <c r="G2327" s="33">
        <v>59334</v>
      </c>
      <c r="H2327" s="44">
        <v>43609</v>
      </c>
      <c r="I2327" s="98" t="s">
        <v>221</v>
      </c>
      <c r="J2327" s="98"/>
      <c r="K2327" s="98"/>
      <c r="L2327" s="18" t="s">
        <v>285</v>
      </c>
      <c r="M2327" t="s">
        <v>156</v>
      </c>
      <c r="N2327" s="18" t="s">
        <v>156</v>
      </c>
      <c r="O2327" t="s">
        <v>157</v>
      </c>
      <c r="P2327" s="64" t="str">
        <f>VLOOKUP(N2327,Entries!J:K,2,FALSE)</f>
        <v>UNITED STATES OF AMERICA</v>
      </c>
      <c r="Q2327" s="38" t="s">
        <v>5651</v>
      </c>
      <c r="R2327" s="32" t="s">
        <v>5651</v>
      </c>
      <c r="S2327" s="18" t="s">
        <v>156</v>
      </c>
      <c r="T2327" t="s">
        <v>157</v>
      </c>
      <c r="U2327" s="39" t="s">
        <v>159</v>
      </c>
      <c r="V2327" s="33" t="s">
        <v>159</v>
      </c>
      <c r="W2327" s="64">
        <f>IF(VLOOKUP(R2327,Entries!N:P,3,FALSE)=V2327,1,VLOOKUP(R2327,Entries!N:P,3,FALSE))</f>
        <v>1</v>
      </c>
      <c r="X2327"/>
      <c r="Y2327"/>
      <c r="Z2327" s="18"/>
      <c r="AA2327" s="18"/>
      <c r="AB2327" s="98"/>
      <c r="AC2327" s="18" t="s">
        <v>5652</v>
      </c>
      <c r="AD2327" s="18" t="s">
        <v>263</v>
      </c>
      <c r="AE2327" s="18" t="s">
        <v>263</v>
      </c>
      <c r="AF2327" s="98" t="s">
        <v>263</v>
      </c>
      <c r="AG2327" s="98" t="s">
        <v>11136</v>
      </c>
      <c r="AH2327" s="98"/>
      <c r="AI2327" s="18"/>
      <c r="AJ2327" s="98">
        <v>5</v>
      </c>
      <c r="AK2327" s="18" t="s">
        <v>95</v>
      </c>
      <c r="AL2327" s="18"/>
      <c r="AM2327" s="33"/>
      <c r="AN2327" s="32" t="s">
        <v>133</v>
      </c>
      <c r="AO2327" s="18" t="s">
        <v>134</v>
      </c>
      <c r="AP2327" s="33" t="s">
        <v>160</v>
      </c>
      <c r="AQ2327">
        <v>21104.48749612</v>
      </c>
      <c r="AR2327" t="s">
        <v>15077</v>
      </c>
      <c r="AS2327" t="s">
        <v>11225</v>
      </c>
      <c r="AT2327" t="s">
        <v>15078</v>
      </c>
      <c r="AU2327">
        <v>53.000500000000002</v>
      </c>
      <c r="AV2327" s="98">
        <v>0.92503303775555568</v>
      </c>
      <c r="AW2327">
        <v>183.2073</v>
      </c>
      <c r="AX2327" s="98">
        <v>3.1975699334533334</v>
      </c>
      <c r="AY2327">
        <v>1.796E-4</v>
      </c>
      <c r="AZ2327">
        <v>61.419699999999999</v>
      </c>
      <c r="BA2327" s="98">
        <v>1.0719757675688888</v>
      </c>
      <c r="BB2327">
        <v>298.6986</v>
      </c>
      <c r="BC2327" s="98">
        <v>5.2132729565066667</v>
      </c>
      <c r="BD2327">
        <v>15.404200400000001</v>
      </c>
      <c r="BE2327" s="96">
        <f t="shared" si="294"/>
        <v>6823.00665605635</v>
      </c>
      <c r="BF2327" s="96">
        <f t="shared" si="295"/>
        <v>453.23206805177779</v>
      </c>
      <c r="BG2327" s="96">
        <f t="shared" si="296"/>
        <v>450.78124406092229</v>
      </c>
      <c r="BH2327">
        <v>6829.475612078324</v>
      </c>
      <c r="BI2327">
        <v>1.372186081458253E-3</v>
      </c>
      <c r="BJ2327">
        <v>0.92537422381530987</v>
      </c>
      <c r="BK2327">
        <v>3.1975705977378088</v>
      </c>
      <c r="BL2327">
        <v>0.85290527080455447</v>
      </c>
      <c r="BM2327">
        <v>5.4323445725071737</v>
      </c>
      <c r="BN2327">
        <v>0.92503345964587735</v>
      </c>
      <c r="BO2327">
        <v>3.197570600360871</v>
      </c>
      <c r="BP2327">
        <v>1.1231244152023151E-3</v>
      </c>
      <c r="BQ2327">
        <v>0.85290527080455447</v>
      </c>
      <c r="BR2327">
        <v>6823.3005199259578</v>
      </c>
      <c r="BS2327" s="96">
        <v>459.96393533214996</v>
      </c>
      <c r="BT2327" s="96">
        <v>444.63710451976567</v>
      </c>
      <c r="BU2327">
        <v>5.4323445725071737</v>
      </c>
      <c r="BV2327" s="65" t="str">
        <f t="shared" si="297"/>
        <v>Starlink</v>
      </c>
      <c r="BW2327" s="32" t="s">
        <v>192</v>
      </c>
      <c r="BX2327" s="18">
        <v>3.3</v>
      </c>
      <c r="BY2327" s="21">
        <v>0.2</v>
      </c>
      <c r="BZ2327" s="18">
        <v>9</v>
      </c>
      <c r="CA2327" s="18">
        <v>25.52</v>
      </c>
      <c r="CB2327" s="18">
        <v>1.1950000000000001</v>
      </c>
      <c r="CC2327" s="18">
        <v>14.9102735294118</v>
      </c>
      <c r="CD2327" s="18">
        <v>0.2</v>
      </c>
      <c r="CE2327" s="18">
        <v>2.8</v>
      </c>
      <c r="CF2327" s="33">
        <v>9</v>
      </c>
      <c r="CG2327" s="32">
        <v>227</v>
      </c>
      <c r="CH2327" s="18">
        <v>227</v>
      </c>
      <c r="CI2327" s="18">
        <v>210</v>
      </c>
      <c r="CJ2327" s="98">
        <f>Population!$CG2327-Population!$CI2327</f>
        <v>17</v>
      </c>
      <c r="CK2327" s="120">
        <f>_xlfn.DAYS(Entries!$AY$2,Population!H2327)</f>
        <v>685</v>
      </c>
      <c r="CL2327" s="120">
        <f t="shared" si="298"/>
        <v>1825</v>
      </c>
      <c r="CM2327" s="122">
        <f>Entries!$AY$5</f>
        <v>0.15</v>
      </c>
      <c r="CN2327" s="122">
        <f t="shared" si="300"/>
        <v>7.4889867841409691E-2</v>
      </c>
      <c r="CO2327" s="121">
        <f t="shared" si="299"/>
        <v>0.68095890410958904</v>
      </c>
      <c r="CP2327" s="32" t="s">
        <v>5654</v>
      </c>
      <c r="CQ2327" s="98">
        <v>4</v>
      </c>
      <c r="CR2327" s="18" t="s">
        <v>95</v>
      </c>
      <c r="CS2327" s="18"/>
      <c r="CT2327" s="33"/>
      <c r="CU2327" s="32" t="s">
        <v>5655</v>
      </c>
      <c r="CV2327" s="18" t="s">
        <v>5651</v>
      </c>
      <c r="CW2327" s="18" t="s">
        <v>157</v>
      </c>
      <c r="CX2327" s="18" t="s">
        <v>5652</v>
      </c>
      <c r="CY2327" s="18" t="s">
        <v>107</v>
      </c>
      <c r="CZ2327" s="18" t="s">
        <v>755</v>
      </c>
      <c r="DA2327" s="33"/>
      <c r="DB2327" s="17" t="s">
        <v>15463</v>
      </c>
      <c r="DC2327" s="17" t="s">
        <v>15500</v>
      </c>
      <c r="DD2327" s="17">
        <v>1</v>
      </c>
      <c r="DE2327" s="17" t="s">
        <v>15500</v>
      </c>
      <c r="DF2327" s="17" t="s">
        <v>15500</v>
      </c>
      <c r="DG2327" s="23" t="s">
        <v>11174</v>
      </c>
      <c r="DH2327" s="145"/>
    </row>
    <row r="2328" spans="1:112" s="17" customFormat="1" x14ac:dyDescent="0.25">
      <c r="A2328" s="30" t="s">
        <v>8332</v>
      </c>
      <c r="B2328" s="15">
        <v>1</v>
      </c>
      <c r="C2328" s="96" t="s">
        <v>15461</v>
      </c>
      <c r="D2328" s="15" t="s">
        <v>8326</v>
      </c>
      <c r="E2328" s="15">
        <v>44289</v>
      </c>
      <c r="F2328" s="15" t="s">
        <v>8333</v>
      </c>
      <c r="G2328" s="31">
        <v>59354</v>
      </c>
      <c r="H2328" s="43">
        <v>43609</v>
      </c>
      <c r="I2328" s="96" t="s">
        <v>221</v>
      </c>
      <c r="J2328" s="96"/>
      <c r="K2328" s="96"/>
      <c r="L2328" s="15" t="s">
        <v>285</v>
      </c>
      <c r="M2328" s="124" t="s">
        <v>156</v>
      </c>
      <c r="N2328" s="15" t="s">
        <v>156</v>
      </c>
      <c r="O2328" s="124" t="s">
        <v>157</v>
      </c>
      <c r="P2328" s="96" t="str">
        <f>VLOOKUP(N2328,Entries!J:K,2,FALSE)</f>
        <v>UNITED STATES OF AMERICA</v>
      </c>
      <c r="Q2328" s="123" t="s">
        <v>5651</v>
      </c>
      <c r="R2328" s="30" t="s">
        <v>5651</v>
      </c>
      <c r="S2328" s="15" t="s">
        <v>156</v>
      </c>
      <c r="T2328" s="124" t="s">
        <v>157</v>
      </c>
      <c r="U2328" s="125" t="s">
        <v>159</v>
      </c>
      <c r="V2328" s="31" t="s">
        <v>159</v>
      </c>
      <c r="W2328" s="64">
        <f>IF(VLOOKUP(R2328,Entries!N:P,3,FALSE)=V2328,1,VLOOKUP(R2328,Entries!N:P,3,FALSE))</f>
        <v>1</v>
      </c>
      <c r="X2328" s="124"/>
      <c r="Y2328" s="124"/>
      <c r="Z2328" s="15"/>
      <c r="AA2328" s="15"/>
      <c r="AB2328" s="96"/>
      <c r="AC2328" s="15" t="s">
        <v>5652</v>
      </c>
      <c r="AD2328" s="15" t="s">
        <v>263</v>
      </c>
      <c r="AE2328" s="15" t="s">
        <v>263</v>
      </c>
      <c r="AF2328" s="96" t="s">
        <v>263</v>
      </c>
      <c r="AG2328" s="96" t="s">
        <v>11136</v>
      </c>
      <c r="AH2328" s="96"/>
      <c r="AI2328" s="15"/>
      <c r="AJ2328" s="96">
        <v>5</v>
      </c>
      <c r="AK2328" s="15" t="s">
        <v>95</v>
      </c>
      <c r="AL2328" s="15"/>
      <c r="AM2328" s="31"/>
      <c r="AN2328" s="30" t="s">
        <v>133</v>
      </c>
      <c r="AO2328" s="15" t="s">
        <v>134</v>
      </c>
      <c r="AP2328" s="31" t="s">
        <v>160</v>
      </c>
      <c r="AQ2328">
        <v>21104.664014940001</v>
      </c>
      <c r="AR2328" t="s">
        <v>15079</v>
      </c>
      <c r="AS2328" t="s">
        <v>15080</v>
      </c>
      <c r="AT2328" t="s">
        <v>15081</v>
      </c>
      <c r="AU2328">
        <v>52.994700000000002</v>
      </c>
      <c r="AV2328" s="96">
        <v>0.92493180868000013</v>
      </c>
      <c r="AW2328">
        <v>222.11580000000001</v>
      </c>
      <c r="AX2328" s="96">
        <v>3.8766512241866673</v>
      </c>
      <c r="AY2328">
        <v>8.7259999999999996E-4</v>
      </c>
      <c r="AZ2328">
        <v>353.43349999999998</v>
      </c>
      <c r="BA2328" s="96">
        <v>6.1685769785111111</v>
      </c>
      <c r="BB2328">
        <v>6.6829999999999998</v>
      </c>
      <c r="BC2328" s="96">
        <v>0.11664032964444444</v>
      </c>
      <c r="BD2328">
        <v>16.00575967</v>
      </c>
      <c r="BE2328" s="96">
        <f t="shared" si="294"/>
        <v>6650.9605806698555</v>
      </c>
      <c r="BF2328" s="96">
        <f t="shared" si="295"/>
        <v>285.76420887254699</v>
      </c>
      <c r="BG2328" s="96">
        <f t="shared" si="296"/>
        <v>274.15695246716314</v>
      </c>
      <c r="BH2328">
        <v>6657.6034608777418</v>
      </c>
      <c r="BI2328">
        <v>1.902608917878031E-3</v>
      </c>
      <c r="BJ2328">
        <v>0.92529088370874657</v>
      </c>
      <c r="BK2328">
        <v>3.8766524264576701</v>
      </c>
      <c r="BL2328">
        <v>0.4334856971493698</v>
      </c>
      <c r="BM2328">
        <v>5.8517345018547822</v>
      </c>
      <c r="BN2328">
        <v>0.9249322538697401</v>
      </c>
      <c r="BO2328">
        <v>3.876651976920984</v>
      </c>
      <c r="BP2328">
        <v>1.251480583227007E-3</v>
      </c>
      <c r="BQ2328">
        <v>0.4334856971493698</v>
      </c>
      <c r="BR2328">
        <v>6651.2628344577706</v>
      </c>
      <c r="BS2328" s="96">
        <v>288.58676074903451</v>
      </c>
      <c r="BT2328" s="96">
        <v>271.93890816650764</v>
      </c>
      <c r="BU2328">
        <v>5.8517345018547822</v>
      </c>
      <c r="BV2328" s="60" t="str">
        <f t="shared" si="297"/>
        <v>Starlink</v>
      </c>
      <c r="BW2328" s="30" t="s">
        <v>192</v>
      </c>
      <c r="BX2328" s="15">
        <v>3.3</v>
      </c>
      <c r="BY2328" s="16">
        <v>0.2</v>
      </c>
      <c r="BZ2328" s="15">
        <v>9</v>
      </c>
      <c r="CA2328" s="15">
        <v>25.52</v>
      </c>
      <c r="CB2328" s="15">
        <v>1.1950000000000001</v>
      </c>
      <c r="CC2328" s="15">
        <v>14.9102735294118</v>
      </c>
      <c r="CD2328" s="15">
        <v>0.2</v>
      </c>
      <c r="CE2328" s="15">
        <v>2.8</v>
      </c>
      <c r="CF2328" s="31">
        <v>9</v>
      </c>
      <c r="CG2328" s="30">
        <v>227</v>
      </c>
      <c r="CH2328" s="15">
        <v>227</v>
      </c>
      <c r="CI2328" s="15">
        <v>210</v>
      </c>
      <c r="CJ2328" s="96">
        <f>Population!$CG2328-Population!$CI2328</f>
        <v>17</v>
      </c>
      <c r="CK2328" s="118">
        <f>_xlfn.DAYS(Entries!$AY$2,Population!H2328)</f>
        <v>685</v>
      </c>
      <c r="CL2328" s="118">
        <f t="shared" si="298"/>
        <v>1825</v>
      </c>
      <c r="CM2328" s="117">
        <f>Entries!$AY$5</f>
        <v>0.15</v>
      </c>
      <c r="CN2328" s="117">
        <f t="shared" si="300"/>
        <v>7.4889867841409691E-2</v>
      </c>
      <c r="CO2328" s="119">
        <f t="shared" si="299"/>
        <v>0.68095890410958904</v>
      </c>
      <c r="CP2328" s="30" t="s">
        <v>5654</v>
      </c>
      <c r="CQ2328" s="96">
        <v>4</v>
      </c>
      <c r="CR2328" s="15" t="s">
        <v>95</v>
      </c>
      <c r="CS2328" s="15"/>
      <c r="CT2328" s="31"/>
      <c r="CU2328" s="30" t="s">
        <v>5655</v>
      </c>
      <c r="CV2328" s="15" t="s">
        <v>5651</v>
      </c>
      <c r="CW2328" s="15" t="s">
        <v>157</v>
      </c>
      <c r="CX2328" s="15" t="s">
        <v>5652</v>
      </c>
      <c r="CY2328" s="15" t="s">
        <v>107</v>
      </c>
      <c r="CZ2328" s="15" t="s">
        <v>755</v>
      </c>
      <c r="DA2328" s="31"/>
      <c r="DB2328" s="17" t="s">
        <v>15463</v>
      </c>
      <c r="DC2328" s="17" t="s">
        <v>15500</v>
      </c>
      <c r="DD2328" s="17">
        <v>1</v>
      </c>
      <c r="DE2328" s="17" t="s">
        <v>15500</v>
      </c>
      <c r="DF2328" s="17" t="s">
        <v>15500</v>
      </c>
      <c r="DG2328" s="23" t="s">
        <v>11174</v>
      </c>
      <c r="DH2328" s="145"/>
    </row>
    <row r="2329" spans="1:112" s="17" customFormat="1" x14ac:dyDescent="0.25">
      <c r="A2329" s="30" t="s">
        <v>8335</v>
      </c>
      <c r="B2329" s="96">
        <v>1</v>
      </c>
      <c r="C2329" s="152" t="s">
        <v>15461</v>
      </c>
      <c r="D2329" s="96" t="s">
        <v>8326</v>
      </c>
      <c r="E2329" s="96">
        <v>44249</v>
      </c>
      <c r="F2329" s="96" t="s">
        <v>8336</v>
      </c>
      <c r="G2329" s="31">
        <v>59326</v>
      </c>
      <c r="H2329" s="43">
        <v>43609</v>
      </c>
      <c r="I2329" s="96" t="s">
        <v>221</v>
      </c>
      <c r="J2329" s="96"/>
      <c r="K2329" s="96"/>
      <c r="L2329" s="96" t="s">
        <v>285</v>
      </c>
      <c r="M2329" s="124" t="s">
        <v>156</v>
      </c>
      <c r="N2329" s="96" t="s">
        <v>156</v>
      </c>
      <c r="O2329" s="124" t="s">
        <v>157</v>
      </c>
      <c r="P2329" s="64" t="str">
        <f>VLOOKUP(N2329,Entries!J:K,2,FALSE)</f>
        <v>UNITED STATES OF AMERICA</v>
      </c>
      <c r="Q2329" s="123" t="s">
        <v>5651</v>
      </c>
      <c r="R2329" s="30" t="s">
        <v>5651</v>
      </c>
      <c r="S2329" s="96" t="s">
        <v>156</v>
      </c>
      <c r="T2329" s="124" t="s">
        <v>157</v>
      </c>
      <c r="U2329" s="125" t="s">
        <v>159</v>
      </c>
      <c r="V2329" s="31" t="s">
        <v>159</v>
      </c>
      <c r="W2329" s="64">
        <f>IF(VLOOKUP(R2329,Entries!N:P,3,FALSE)=V2329,1,VLOOKUP(R2329,Entries!N:P,3,FALSE))</f>
        <v>1</v>
      </c>
      <c r="X2329" s="124"/>
      <c r="Y2329" s="124"/>
      <c r="Z2329" s="96"/>
      <c r="AA2329" s="96"/>
      <c r="AB2329" s="96"/>
      <c r="AC2329" s="96" t="s">
        <v>5652</v>
      </c>
      <c r="AD2329" s="96" t="s">
        <v>263</v>
      </c>
      <c r="AE2329" s="96" t="s">
        <v>263</v>
      </c>
      <c r="AF2329" s="96" t="s">
        <v>263</v>
      </c>
      <c r="AG2329" s="96" t="s">
        <v>11136</v>
      </c>
      <c r="AH2329" s="96"/>
      <c r="AI2329" s="96"/>
      <c r="AJ2329" s="96">
        <v>5</v>
      </c>
      <c r="AK2329" s="96" t="s">
        <v>95</v>
      </c>
      <c r="AL2329" s="96"/>
      <c r="AM2329" s="31"/>
      <c r="AN2329" s="30" t="s">
        <v>133</v>
      </c>
      <c r="AO2329" s="96" t="s">
        <v>134</v>
      </c>
      <c r="AP2329" s="31" t="s">
        <v>160</v>
      </c>
      <c r="AQ2329">
        <v>21104.543204149999</v>
      </c>
      <c r="AR2329" t="s">
        <v>15082</v>
      </c>
      <c r="AS2329" t="s">
        <v>11225</v>
      </c>
      <c r="AT2329" t="s">
        <v>15083</v>
      </c>
      <c r="AU2329">
        <v>52.993099999999998</v>
      </c>
      <c r="AV2329" s="96">
        <v>0.92490388341777785</v>
      </c>
      <c r="AW2329">
        <v>256.90690000000001</v>
      </c>
      <c r="AX2329" s="96">
        <v>4.4838703432488893</v>
      </c>
      <c r="AY2329">
        <v>5.7959999999999999E-4</v>
      </c>
      <c r="AZ2329">
        <v>200.5428</v>
      </c>
      <c r="BA2329" s="96">
        <v>3.5001314229866667</v>
      </c>
      <c r="BB2329">
        <v>159.5334</v>
      </c>
      <c r="BC2329" s="96">
        <v>2.7843825176266668</v>
      </c>
      <c r="BD2329">
        <v>15.208040710000001</v>
      </c>
      <c r="BE2329" s="96">
        <f t="shared" si="294"/>
        <v>6881.5519156272758</v>
      </c>
      <c r="BF2329" s="96">
        <f t="shared" si="295"/>
        <v>514.54046311757338</v>
      </c>
      <c r="BG2329" s="96">
        <f t="shared" si="296"/>
        <v>506.56336813697817</v>
      </c>
      <c r="BH2329">
        <v>6887.9607042651496</v>
      </c>
      <c r="BI2329">
        <v>7.1379652974278235E-4</v>
      </c>
      <c r="BJ2329">
        <v>0.92523931702107021</v>
      </c>
      <c r="BK2329">
        <v>4.4838712758126498</v>
      </c>
      <c r="BL2329">
        <v>1.197818256107259</v>
      </c>
      <c r="BM2329">
        <v>5.0866959002201444</v>
      </c>
      <c r="BN2329">
        <v>0.92490429822847564</v>
      </c>
      <c r="BO2329">
        <v>4.4838712769243134</v>
      </c>
      <c r="BP2329">
        <v>9.5857471144709873E-4</v>
      </c>
      <c r="BQ2329">
        <v>1.197818256107259</v>
      </c>
      <c r="BR2329">
        <v>6881.8444824595217</v>
      </c>
      <c r="BS2329" s="96">
        <v>517.44124454851953</v>
      </c>
      <c r="BT2329" s="96">
        <v>504.24772037052389</v>
      </c>
      <c r="BU2329">
        <v>5.0866959002201444</v>
      </c>
      <c r="BV2329" s="65" t="str">
        <f t="shared" si="297"/>
        <v>Starlink</v>
      </c>
      <c r="BW2329" s="30" t="s">
        <v>192</v>
      </c>
      <c r="BX2329" s="96">
        <v>3.3</v>
      </c>
      <c r="BY2329" s="16">
        <v>0.2</v>
      </c>
      <c r="BZ2329" s="96">
        <v>9</v>
      </c>
      <c r="CA2329" s="96">
        <v>25.52</v>
      </c>
      <c r="CB2329" s="96">
        <v>1.1950000000000001</v>
      </c>
      <c r="CC2329" s="96">
        <v>14.9102735294118</v>
      </c>
      <c r="CD2329" s="96">
        <v>0.2</v>
      </c>
      <c r="CE2329" s="96">
        <v>2.8</v>
      </c>
      <c r="CF2329" s="31">
        <v>9</v>
      </c>
      <c r="CG2329" s="30">
        <v>227</v>
      </c>
      <c r="CH2329" s="96">
        <v>227</v>
      </c>
      <c r="CI2329" s="96">
        <v>210</v>
      </c>
      <c r="CJ2329" s="98">
        <f>Population!$CG2329-Population!$CI2329</f>
        <v>17</v>
      </c>
      <c r="CK2329" s="120">
        <f>_xlfn.DAYS(Entries!$AY$2,Population!H2329)</f>
        <v>685</v>
      </c>
      <c r="CL2329" s="120">
        <f t="shared" si="298"/>
        <v>1825</v>
      </c>
      <c r="CM2329" s="122">
        <f>Entries!$AY$5</f>
        <v>0.15</v>
      </c>
      <c r="CN2329" s="122">
        <f t="shared" si="300"/>
        <v>7.4889867841409691E-2</v>
      </c>
      <c r="CO2329" s="121">
        <f t="shared" si="299"/>
        <v>0.68095890410958904</v>
      </c>
      <c r="CP2329" s="30" t="s">
        <v>5654</v>
      </c>
      <c r="CQ2329" s="96">
        <v>4</v>
      </c>
      <c r="CR2329" s="96" t="s">
        <v>95</v>
      </c>
      <c r="CS2329" s="96"/>
      <c r="CT2329" s="31"/>
      <c r="CU2329" s="30" t="s">
        <v>5655</v>
      </c>
      <c r="CV2329" s="96" t="s">
        <v>5651</v>
      </c>
      <c r="CW2329" s="96" t="s">
        <v>157</v>
      </c>
      <c r="CX2329" s="96" t="s">
        <v>5652</v>
      </c>
      <c r="CY2329" s="96" t="s">
        <v>107</v>
      </c>
      <c r="CZ2329" s="96" t="s">
        <v>755</v>
      </c>
      <c r="DA2329" s="31"/>
      <c r="DB2329" s="17" t="s">
        <v>15463</v>
      </c>
      <c r="DC2329" s="17" t="s">
        <v>15500</v>
      </c>
      <c r="DD2329" s="17">
        <v>1</v>
      </c>
      <c r="DE2329" s="17" t="s">
        <v>15500</v>
      </c>
      <c r="DF2329" s="17" t="s">
        <v>15500</v>
      </c>
      <c r="DG2329" s="23" t="s">
        <v>11174</v>
      </c>
      <c r="DH2329" s="145"/>
    </row>
    <row r="2330" spans="1:112" s="17" customFormat="1" x14ac:dyDescent="0.25">
      <c r="A2330" s="32" t="s">
        <v>8338</v>
      </c>
      <c r="B2330" s="98">
        <v>1</v>
      </c>
      <c r="C2330" s="64" t="s">
        <v>15461</v>
      </c>
      <c r="D2330" s="98" t="s">
        <v>8326</v>
      </c>
      <c r="E2330" s="98">
        <v>44275</v>
      </c>
      <c r="F2330" s="98" t="s">
        <v>8339</v>
      </c>
      <c r="G2330" s="33">
        <v>59352</v>
      </c>
      <c r="H2330" s="44">
        <v>43609</v>
      </c>
      <c r="I2330" s="98" t="s">
        <v>221</v>
      </c>
      <c r="J2330" s="98"/>
      <c r="K2330" s="98"/>
      <c r="L2330" s="98" t="s">
        <v>285</v>
      </c>
      <c r="M2330" t="s">
        <v>156</v>
      </c>
      <c r="N2330" s="98" t="s">
        <v>156</v>
      </c>
      <c r="O2330" t="s">
        <v>157</v>
      </c>
      <c r="P2330" s="96" t="str">
        <f>VLOOKUP(N2330,Entries!J:K,2,FALSE)</f>
        <v>UNITED STATES OF AMERICA</v>
      </c>
      <c r="Q2330" s="38" t="s">
        <v>5651</v>
      </c>
      <c r="R2330" s="32" t="s">
        <v>5651</v>
      </c>
      <c r="S2330" s="98" t="s">
        <v>156</v>
      </c>
      <c r="T2330" t="s">
        <v>157</v>
      </c>
      <c r="U2330" s="39" t="s">
        <v>159</v>
      </c>
      <c r="V2330" s="33" t="s">
        <v>159</v>
      </c>
      <c r="W2330" s="64">
        <f>IF(VLOOKUP(R2330,Entries!N:P,3,FALSE)=V2330,1,VLOOKUP(R2330,Entries!N:P,3,FALSE))</f>
        <v>1</v>
      </c>
      <c r="X2330"/>
      <c r="Y2330"/>
      <c r="Z2330" s="98"/>
      <c r="AA2330" s="98"/>
      <c r="AB2330" s="98"/>
      <c r="AC2330" s="98" t="s">
        <v>5652</v>
      </c>
      <c r="AD2330" s="98" t="s">
        <v>263</v>
      </c>
      <c r="AE2330" s="98" t="s">
        <v>263</v>
      </c>
      <c r="AF2330" s="98" t="s">
        <v>263</v>
      </c>
      <c r="AG2330" s="98" t="s">
        <v>11136</v>
      </c>
      <c r="AH2330" s="98"/>
      <c r="AI2330" s="98"/>
      <c r="AJ2330" s="98">
        <v>5</v>
      </c>
      <c r="AK2330" s="98" t="s">
        <v>95</v>
      </c>
      <c r="AL2330" s="98"/>
      <c r="AM2330" s="33"/>
      <c r="AN2330" s="32" t="s">
        <v>133</v>
      </c>
      <c r="AO2330" s="98" t="s">
        <v>134</v>
      </c>
      <c r="AP2330" s="33" t="s">
        <v>160</v>
      </c>
      <c r="AQ2330">
        <v>21104.52858332</v>
      </c>
      <c r="AR2330" t="s">
        <v>15084</v>
      </c>
      <c r="AS2330" t="s">
        <v>11225</v>
      </c>
      <c r="AT2330" t="s">
        <v>15085</v>
      </c>
      <c r="AU2330">
        <v>52.991399999999999</v>
      </c>
      <c r="AV2330" s="98">
        <v>0.92487421282666671</v>
      </c>
      <c r="AW2330">
        <v>194.67099999999999</v>
      </c>
      <c r="AX2330" s="98">
        <v>3.3976492012888886</v>
      </c>
      <c r="AY2330">
        <v>1.3650000000000001E-4</v>
      </c>
      <c r="AZ2330">
        <v>50.992400000000004</v>
      </c>
      <c r="BA2330" s="98">
        <v>0.8899850883377779</v>
      </c>
      <c r="BB2330">
        <v>309.12150000000003</v>
      </c>
      <c r="BC2330" s="98">
        <v>5.3951868412666677</v>
      </c>
      <c r="BD2330">
        <v>15.732000449999999</v>
      </c>
      <c r="BE2330" s="96">
        <f t="shared" si="294"/>
        <v>6727.8959784956724</v>
      </c>
      <c r="BF2330" s="96">
        <f t="shared" si="295"/>
        <v>357.81433629673666</v>
      </c>
      <c r="BG2330" s="96">
        <f t="shared" si="296"/>
        <v>355.97762069460805</v>
      </c>
      <c r="BH2330">
        <v>6734.4563562624598</v>
      </c>
      <c r="BI2330">
        <v>1.3585990531297231E-3</v>
      </c>
      <c r="BJ2330">
        <v>0.92522513899106829</v>
      </c>
      <c r="BK2330">
        <v>3.3976499088942251</v>
      </c>
      <c r="BL2330">
        <v>0.82087171270614312</v>
      </c>
      <c r="BM2330">
        <v>5.4643013428363396</v>
      </c>
      <c r="BN2330">
        <v>0.92487464701813749</v>
      </c>
      <c r="BO2330">
        <v>3.3976498939719408</v>
      </c>
      <c r="BP2330">
        <v>1.089760287087585E-3</v>
      </c>
      <c r="BQ2330">
        <v>0.82087171270614312</v>
      </c>
      <c r="BR2330">
        <v>6728.1954757280664</v>
      </c>
      <c r="BS2330" s="96">
        <v>364.52759596127726</v>
      </c>
      <c r="BT2330" s="96">
        <v>349.86335549485557</v>
      </c>
      <c r="BU2330">
        <v>5.4643013428363396</v>
      </c>
      <c r="BV2330" s="60" t="str">
        <f t="shared" si="297"/>
        <v>Starlink</v>
      </c>
      <c r="BW2330" s="32" t="s">
        <v>192</v>
      </c>
      <c r="BX2330" s="98">
        <v>3.3</v>
      </c>
      <c r="BY2330" s="21">
        <v>0.2</v>
      </c>
      <c r="BZ2330" s="98">
        <v>9</v>
      </c>
      <c r="CA2330" s="98">
        <v>25.52</v>
      </c>
      <c r="CB2330" s="98">
        <v>1.1950000000000001</v>
      </c>
      <c r="CC2330" s="98">
        <v>14.9102735294118</v>
      </c>
      <c r="CD2330" s="98">
        <v>0.2</v>
      </c>
      <c r="CE2330" s="98">
        <v>2.8</v>
      </c>
      <c r="CF2330" s="33">
        <v>9</v>
      </c>
      <c r="CG2330" s="32">
        <v>227</v>
      </c>
      <c r="CH2330" s="98">
        <v>227</v>
      </c>
      <c r="CI2330" s="98">
        <v>210</v>
      </c>
      <c r="CJ2330" s="96">
        <f>Population!$CG2330-Population!$CI2330</f>
        <v>17</v>
      </c>
      <c r="CK2330" s="118">
        <f>_xlfn.DAYS(Entries!$AY$2,Population!H2330)</f>
        <v>685</v>
      </c>
      <c r="CL2330" s="118">
        <f t="shared" si="298"/>
        <v>1825</v>
      </c>
      <c r="CM2330" s="117">
        <f>Entries!$AY$5</f>
        <v>0.15</v>
      </c>
      <c r="CN2330" s="117">
        <f t="shared" si="300"/>
        <v>7.4889867841409691E-2</v>
      </c>
      <c r="CO2330" s="119">
        <f t="shared" si="299"/>
        <v>0.68095890410958904</v>
      </c>
      <c r="CP2330" s="32" t="s">
        <v>5654</v>
      </c>
      <c r="CQ2330" s="98">
        <v>4</v>
      </c>
      <c r="CR2330" s="98" t="s">
        <v>95</v>
      </c>
      <c r="CS2330" s="98"/>
      <c r="CT2330" s="33"/>
      <c r="CU2330" s="32" t="s">
        <v>5655</v>
      </c>
      <c r="CV2330" s="98" t="s">
        <v>5651</v>
      </c>
      <c r="CW2330" s="98" t="s">
        <v>157</v>
      </c>
      <c r="CX2330" s="98" t="s">
        <v>5652</v>
      </c>
      <c r="CY2330" s="98" t="s">
        <v>107</v>
      </c>
      <c r="CZ2330" s="98" t="s">
        <v>755</v>
      </c>
      <c r="DA2330" s="33"/>
      <c r="DB2330" s="17" t="s">
        <v>15463</v>
      </c>
      <c r="DC2330" s="17" t="s">
        <v>15500</v>
      </c>
      <c r="DD2330" s="17">
        <v>1</v>
      </c>
      <c r="DE2330" s="17" t="s">
        <v>15500</v>
      </c>
      <c r="DF2330" s="17" t="s">
        <v>15500</v>
      </c>
      <c r="DG2330" s="23" t="s">
        <v>11174</v>
      </c>
      <c r="DH2330" s="145"/>
    </row>
    <row r="2331" spans="1:112" s="17" customFormat="1" x14ac:dyDescent="0.25">
      <c r="A2331" s="30" t="s">
        <v>8341</v>
      </c>
      <c r="B2331" s="96">
        <v>1</v>
      </c>
      <c r="C2331" s="152" t="s">
        <v>15461</v>
      </c>
      <c r="D2331" s="96" t="s">
        <v>8326</v>
      </c>
      <c r="E2331" s="96">
        <v>44279</v>
      </c>
      <c r="F2331" s="96" t="s">
        <v>8342</v>
      </c>
      <c r="G2331" s="31">
        <v>59369</v>
      </c>
      <c r="H2331" s="43">
        <v>43609</v>
      </c>
      <c r="I2331" s="96" t="s">
        <v>221</v>
      </c>
      <c r="J2331" s="96"/>
      <c r="K2331" s="96"/>
      <c r="L2331" s="96" t="s">
        <v>285</v>
      </c>
      <c r="M2331" s="124" t="s">
        <v>156</v>
      </c>
      <c r="N2331" s="96" t="s">
        <v>156</v>
      </c>
      <c r="O2331" s="124" t="s">
        <v>157</v>
      </c>
      <c r="P2331" s="64" t="str">
        <f>VLOOKUP(N2331,Entries!J:K,2,FALSE)</f>
        <v>UNITED STATES OF AMERICA</v>
      </c>
      <c r="Q2331" s="123" t="s">
        <v>5651</v>
      </c>
      <c r="R2331" s="30" t="s">
        <v>5651</v>
      </c>
      <c r="S2331" s="96" t="s">
        <v>156</v>
      </c>
      <c r="T2331" s="124" t="s">
        <v>157</v>
      </c>
      <c r="U2331" s="125" t="s">
        <v>159</v>
      </c>
      <c r="V2331" s="31" t="s">
        <v>159</v>
      </c>
      <c r="W2331" s="64">
        <f>IF(VLOOKUP(R2331,Entries!N:P,3,FALSE)=V2331,1,VLOOKUP(R2331,Entries!N:P,3,FALSE))</f>
        <v>1</v>
      </c>
      <c r="X2331" s="124"/>
      <c r="Y2331" s="124"/>
      <c r="Z2331" s="96"/>
      <c r="AA2331" s="96"/>
      <c r="AB2331" s="96"/>
      <c r="AC2331" s="96" t="s">
        <v>5652</v>
      </c>
      <c r="AD2331" s="96" t="s">
        <v>263</v>
      </c>
      <c r="AE2331" s="96" t="s">
        <v>263</v>
      </c>
      <c r="AF2331" s="96" t="s">
        <v>263</v>
      </c>
      <c r="AG2331" s="96" t="s">
        <v>11136</v>
      </c>
      <c r="AH2331" s="96"/>
      <c r="AI2331" s="96"/>
      <c r="AJ2331" s="96">
        <v>5</v>
      </c>
      <c r="AK2331" s="96" t="s">
        <v>95</v>
      </c>
      <c r="AL2331" s="96"/>
      <c r="AM2331" s="31"/>
      <c r="AN2331" s="30" t="s">
        <v>133</v>
      </c>
      <c r="AO2331" s="96" t="s">
        <v>134</v>
      </c>
      <c r="AP2331" s="31" t="s">
        <v>160</v>
      </c>
      <c r="AQ2331">
        <v>21104.567358519998</v>
      </c>
      <c r="AR2331" t="s">
        <v>15086</v>
      </c>
      <c r="AS2331" t="s">
        <v>11225</v>
      </c>
      <c r="AT2331" t="s">
        <v>15087</v>
      </c>
      <c r="AU2331">
        <v>52.994300000000003</v>
      </c>
      <c r="AV2331" s="96">
        <v>0.92492482736444448</v>
      </c>
      <c r="AW2331">
        <v>186.2285</v>
      </c>
      <c r="AX2331" s="96">
        <v>3.2502998098444444</v>
      </c>
      <c r="AY2331">
        <v>6.3829999999999996E-4</v>
      </c>
      <c r="AZ2331">
        <v>15.1998</v>
      </c>
      <c r="BA2331" s="96">
        <v>0.26528650045333335</v>
      </c>
      <c r="BB2331">
        <v>344.92099999999999</v>
      </c>
      <c r="BC2331" s="96">
        <v>6.0200058568444446</v>
      </c>
      <c r="BD2331">
        <v>15.74830592</v>
      </c>
      <c r="BE2331" s="96">
        <f t="shared" si="294"/>
        <v>6723.2512272545291</v>
      </c>
      <c r="BF2331" s="96">
        <f t="shared" si="295"/>
        <v>356.5426785128866</v>
      </c>
      <c r="BG2331" s="96">
        <f t="shared" si="296"/>
        <v>347.95977599617254</v>
      </c>
      <c r="BH2331">
        <v>6729.8205865123264</v>
      </c>
      <c r="BI2331">
        <v>1.799740140684427E-3</v>
      </c>
      <c r="BJ2331">
        <v>0.92527622848914226</v>
      </c>
      <c r="BK2331">
        <v>3.250300485294535</v>
      </c>
      <c r="BL2331">
        <v>0.62710994103048501</v>
      </c>
      <c r="BM2331">
        <v>5.6581844034800222</v>
      </c>
      <c r="BN2331">
        <v>0.92492526259283836</v>
      </c>
      <c r="BO2331">
        <v>3.250300485661374</v>
      </c>
      <c r="BP2331">
        <v>1.298266553061536E-3</v>
      </c>
      <c r="BQ2331">
        <v>0.62710994103048501</v>
      </c>
      <c r="BR2331">
        <v>6723.5504685210362</v>
      </c>
      <c r="BS2331" s="96">
        <v>361.27942921213889</v>
      </c>
      <c r="BT2331" s="96">
        <v>343.82150782993449</v>
      </c>
      <c r="BU2331">
        <v>5.6581844034800222</v>
      </c>
      <c r="BV2331" s="65" t="str">
        <f t="shared" si="297"/>
        <v>Starlink</v>
      </c>
      <c r="BW2331" s="30" t="s">
        <v>192</v>
      </c>
      <c r="BX2331" s="96">
        <v>3.3</v>
      </c>
      <c r="BY2331" s="16">
        <v>0.2</v>
      </c>
      <c r="BZ2331" s="96">
        <v>9</v>
      </c>
      <c r="CA2331" s="96">
        <v>25.52</v>
      </c>
      <c r="CB2331" s="96">
        <v>1.1950000000000001</v>
      </c>
      <c r="CC2331" s="96">
        <v>14.9102735294118</v>
      </c>
      <c r="CD2331" s="96">
        <v>0.2</v>
      </c>
      <c r="CE2331" s="96">
        <v>2.8</v>
      </c>
      <c r="CF2331" s="31">
        <v>9</v>
      </c>
      <c r="CG2331" s="30">
        <v>227</v>
      </c>
      <c r="CH2331" s="96">
        <v>227</v>
      </c>
      <c r="CI2331" s="96">
        <v>210</v>
      </c>
      <c r="CJ2331" s="98">
        <f>Population!$CG2331-Population!$CI2331</f>
        <v>17</v>
      </c>
      <c r="CK2331" s="120">
        <f>_xlfn.DAYS(Entries!$AY$2,Population!H2331)</f>
        <v>685</v>
      </c>
      <c r="CL2331" s="120">
        <f t="shared" si="298"/>
        <v>1825</v>
      </c>
      <c r="CM2331" s="122">
        <f>Entries!$AY$5</f>
        <v>0.15</v>
      </c>
      <c r="CN2331" s="122">
        <f t="shared" si="300"/>
        <v>7.4889867841409691E-2</v>
      </c>
      <c r="CO2331" s="121">
        <f t="shared" si="299"/>
        <v>0.68095890410958904</v>
      </c>
      <c r="CP2331" s="30" t="s">
        <v>5654</v>
      </c>
      <c r="CQ2331" s="96">
        <v>4</v>
      </c>
      <c r="CR2331" s="96" t="s">
        <v>95</v>
      </c>
      <c r="CS2331" s="96"/>
      <c r="CT2331" s="31"/>
      <c r="CU2331" s="30" t="s">
        <v>5655</v>
      </c>
      <c r="CV2331" s="96" t="s">
        <v>5651</v>
      </c>
      <c r="CW2331" s="96" t="s">
        <v>157</v>
      </c>
      <c r="CX2331" s="96" t="s">
        <v>5652</v>
      </c>
      <c r="CY2331" s="96" t="s">
        <v>107</v>
      </c>
      <c r="CZ2331" s="96" t="s">
        <v>755</v>
      </c>
      <c r="DA2331" s="31"/>
      <c r="DB2331" s="17" t="s">
        <v>15463</v>
      </c>
      <c r="DC2331" s="17" t="s">
        <v>15500</v>
      </c>
      <c r="DD2331" s="17">
        <v>1</v>
      </c>
      <c r="DE2331" s="17" t="s">
        <v>15500</v>
      </c>
      <c r="DF2331" s="17" t="s">
        <v>15500</v>
      </c>
      <c r="DG2331" s="23" t="s">
        <v>11174</v>
      </c>
      <c r="DH2331" s="145"/>
    </row>
    <row r="2332" spans="1:112" s="17" customFormat="1" x14ac:dyDescent="0.25">
      <c r="A2332" s="32" t="s">
        <v>8344</v>
      </c>
      <c r="B2332" s="18">
        <v>1</v>
      </c>
      <c r="C2332" s="64" t="s">
        <v>15461</v>
      </c>
      <c r="D2332" s="18" t="s">
        <v>8326</v>
      </c>
      <c r="E2332" s="18">
        <v>44281</v>
      </c>
      <c r="F2332" s="18" t="s">
        <v>8345</v>
      </c>
      <c r="G2332" s="33">
        <v>59371</v>
      </c>
      <c r="H2332" s="44">
        <v>43609</v>
      </c>
      <c r="I2332" s="98" t="s">
        <v>221</v>
      </c>
      <c r="J2332" s="98"/>
      <c r="K2332" s="98"/>
      <c r="L2332" s="18" t="s">
        <v>285</v>
      </c>
      <c r="M2332" t="s">
        <v>156</v>
      </c>
      <c r="N2332" s="18" t="s">
        <v>156</v>
      </c>
      <c r="O2332" t="s">
        <v>157</v>
      </c>
      <c r="P2332" s="96" t="str">
        <f>VLOOKUP(N2332,Entries!J:K,2,FALSE)</f>
        <v>UNITED STATES OF AMERICA</v>
      </c>
      <c r="Q2332" s="38" t="s">
        <v>5651</v>
      </c>
      <c r="R2332" s="32" t="s">
        <v>5651</v>
      </c>
      <c r="S2332" s="18" t="s">
        <v>156</v>
      </c>
      <c r="T2332" t="s">
        <v>157</v>
      </c>
      <c r="U2332" s="39" t="s">
        <v>159</v>
      </c>
      <c r="V2332" s="33" t="s">
        <v>159</v>
      </c>
      <c r="W2332" s="64">
        <f>IF(VLOOKUP(R2332,Entries!N:P,3,FALSE)=V2332,1,VLOOKUP(R2332,Entries!N:P,3,FALSE))</f>
        <v>1</v>
      </c>
      <c r="X2332"/>
      <c r="Y2332"/>
      <c r="Z2332" s="18"/>
      <c r="AA2332" s="18"/>
      <c r="AB2332" s="98"/>
      <c r="AC2332" s="18" t="s">
        <v>5652</v>
      </c>
      <c r="AD2332" s="18" t="s">
        <v>263</v>
      </c>
      <c r="AE2332" s="18" t="s">
        <v>263</v>
      </c>
      <c r="AF2332" s="98" t="s">
        <v>263</v>
      </c>
      <c r="AG2332" s="98" t="s">
        <v>11136</v>
      </c>
      <c r="AH2332" s="98"/>
      <c r="AI2332" s="18"/>
      <c r="AJ2332" s="98">
        <v>5</v>
      </c>
      <c r="AK2332" s="18" t="s">
        <v>95</v>
      </c>
      <c r="AL2332" s="18"/>
      <c r="AM2332" s="33"/>
      <c r="AN2332" s="32" t="s">
        <v>133</v>
      </c>
      <c r="AO2332" s="18" t="s">
        <v>134</v>
      </c>
      <c r="AP2332" s="33" t="s">
        <v>160</v>
      </c>
      <c r="AQ2332">
        <v>21104.544019329998</v>
      </c>
      <c r="AR2332" t="s">
        <v>15088</v>
      </c>
      <c r="AS2332" t="s">
        <v>11225</v>
      </c>
      <c r="AT2332" t="s">
        <v>15089</v>
      </c>
      <c r="AU2332">
        <v>52.998100000000001</v>
      </c>
      <c r="AV2332" s="98">
        <v>0.9249911498622222</v>
      </c>
      <c r="AW2332">
        <v>219.9836</v>
      </c>
      <c r="AX2332" s="98">
        <v>3.839437321617778</v>
      </c>
      <c r="AY2332">
        <v>2.3809999999999999E-4</v>
      </c>
      <c r="AZ2332">
        <v>42.1967</v>
      </c>
      <c r="BA2332" s="98">
        <v>0.73647119525777782</v>
      </c>
      <c r="BB2332">
        <v>317.92239999999998</v>
      </c>
      <c r="BC2332" s="98">
        <v>5.5487914914488892</v>
      </c>
      <c r="BD2332">
        <v>15.51728424</v>
      </c>
      <c r="BE2332" s="96">
        <f t="shared" si="294"/>
        <v>6789.8173435811887</v>
      </c>
      <c r="BF2332" s="96">
        <f t="shared" si="295"/>
        <v>420.43399909069558</v>
      </c>
      <c r="BG2332" s="96">
        <f t="shared" si="296"/>
        <v>417.20068807168172</v>
      </c>
      <c r="BH2332">
        <v>6796.3186615489913</v>
      </c>
      <c r="BI2332">
        <v>1.4435707855774489E-3</v>
      </c>
      <c r="BJ2332">
        <v>0.92533568566387348</v>
      </c>
      <c r="BK2332">
        <v>3.839438120577499</v>
      </c>
      <c r="BL2332">
        <v>0.8044248761331968</v>
      </c>
      <c r="BM2332">
        <v>5.4808390754923364</v>
      </c>
      <c r="BN2332">
        <v>0.9249915760191143</v>
      </c>
      <c r="BO2332">
        <v>3.8394381214722868</v>
      </c>
      <c r="BP2332">
        <v>1.1409163730957961E-3</v>
      </c>
      <c r="BQ2332">
        <v>0.8044248761331968</v>
      </c>
      <c r="BR2332">
        <v>6790.1130322244671</v>
      </c>
      <c r="BS2332" s="96">
        <v>426.85998335810291</v>
      </c>
      <c r="BT2332" s="96">
        <v>411.36608109083136</v>
      </c>
      <c r="BU2332">
        <v>5.4808390754923364</v>
      </c>
      <c r="BV2332" s="60" t="str">
        <f t="shared" si="297"/>
        <v>Starlink</v>
      </c>
      <c r="BW2332" s="32" t="s">
        <v>192</v>
      </c>
      <c r="BX2332" s="18">
        <v>3.3</v>
      </c>
      <c r="BY2332" s="21">
        <v>0.2</v>
      </c>
      <c r="BZ2332" s="18">
        <v>9</v>
      </c>
      <c r="CA2332" s="18">
        <v>25.52</v>
      </c>
      <c r="CB2332" s="18">
        <v>1.1950000000000001</v>
      </c>
      <c r="CC2332" s="18">
        <v>14.9102735294118</v>
      </c>
      <c r="CD2332" s="18">
        <v>0.2</v>
      </c>
      <c r="CE2332" s="18">
        <v>2.8</v>
      </c>
      <c r="CF2332" s="33">
        <v>9</v>
      </c>
      <c r="CG2332" s="32">
        <v>227</v>
      </c>
      <c r="CH2332" s="18">
        <v>227</v>
      </c>
      <c r="CI2332" s="18">
        <v>210</v>
      </c>
      <c r="CJ2332" s="96">
        <f>Population!$CG2332-Population!$CI2332</f>
        <v>17</v>
      </c>
      <c r="CK2332" s="118">
        <f>_xlfn.DAYS(Entries!$AY$2,Population!H2332)</f>
        <v>685</v>
      </c>
      <c r="CL2332" s="118">
        <f t="shared" si="298"/>
        <v>1825</v>
      </c>
      <c r="CM2332" s="117">
        <f>Entries!$AY$5</f>
        <v>0.15</v>
      </c>
      <c r="CN2332" s="117">
        <f t="shared" si="300"/>
        <v>7.4889867841409691E-2</v>
      </c>
      <c r="CO2332" s="119">
        <f t="shared" si="299"/>
        <v>0.68095890410958904</v>
      </c>
      <c r="CP2332" s="32" t="s">
        <v>5654</v>
      </c>
      <c r="CQ2332" s="18">
        <v>4</v>
      </c>
      <c r="CR2332" s="18" t="s">
        <v>95</v>
      </c>
      <c r="CS2332" s="18"/>
      <c r="CT2332" s="33"/>
      <c r="CU2332" s="32" t="s">
        <v>5655</v>
      </c>
      <c r="CV2332" s="18" t="s">
        <v>5651</v>
      </c>
      <c r="CW2332" s="18" t="s">
        <v>157</v>
      </c>
      <c r="CX2332" s="18" t="s">
        <v>5652</v>
      </c>
      <c r="CY2332" s="18" t="s">
        <v>107</v>
      </c>
      <c r="CZ2332" s="18" t="s">
        <v>755</v>
      </c>
      <c r="DA2332" s="33"/>
      <c r="DB2332" s="17" t="s">
        <v>15463</v>
      </c>
      <c r="DC2332" s="17" t="s">
        <v>15500</v>
      </c>
      <c r="DD2332" s="17">
        <v>1</v>
      </c>
      <c r="DE2332" s="17" t="s">
        <v>15500</v>
      </c>
      <c r="DF2332" s="17" t="s">
        <v>15500</v>
      </c>
      <c r="DG2332" s="23" t="s">
        <v>11174</v>
      </c>
      <c r="DH2332" s="145"/>
    </row>
    <row r="2333" spans="1:112" s="17" customFormat="1" x14ac:dyDescent="0.25">
      <c r="A2333" s="30" t="s">
        <v>8347</v>
      </c>
      <c r="B2333" s="15">
        <v>1</v>
      </c>
      <c r="C2333" s="152" t="s">
        <v>15461</v>
      </c>
      <c r="D2333" s="15" t="s">
        <v>8326</v>
      </c>
      <c r="E2333" s="15">
        <v>44252</v>
      </c>
      <c r="F2333" s="15" t="s">
        <v>8348</v>
      </c>
      <c r="G2333" s="31">
        <v>59329</v>
      </c>
      <c r="H2333" s="43">
        <v>43609</v>
      </c>
      <c r="I2333" s="96" t="s">
        <v>221</v>
      </c>
      <c r="J2333" s="96"/>
      <c r="K2333" s="96"/>
      <c r="L2333" s="15" t="s">
        <v>285</v>
      </c>
      <c r="M2333" s="124" t="s">
        <v>156</v>
      </c>
      <c r="N2333" s="15" t="s">
        <v>156</v>
      </c>
      <c r="O2333" s="124" t="s">
        <v>157</v>
      </c>
      <c r="P2333" s="64" t="str">
        <f>VLOOKUP(N2333,Entries!J:K,2,FALSE)</f>
        <v>UNITED STATES OF AMERICA</v>
      </c>
      <c r="Q2333" s="123" t="s">
        <v>5651</v>
      </c>
      <c r="R2333" s="30" t="s">
        <v>5651</v>
      </c>
      <c r="S2333" s="15" t="s">
        <v>156</v>
      </c>
      <c r="T2333" s="124" t="s">
        <v>157</v>
      </c>
      <c r="U2333" s="125" t="s">
        <v>159</v>
      </c>
      <c r="V2333" s="31" t="s">
        <v>159</v>
      </c>
      <c r="W2333" s="64">
        <f>IF(VLOOKUP(R2333,Entries!N:P,3,FALSE)=V2333,1,VLOOKUP(R2333,Entries!N:P,3,FALSE))</f>
        <v>1</v>
      </c>
      <c r="X2333" s="124"/>
      <c r="Y2333" s="124"/>
      <c r="Z2333" s="15"/>
      <c r="AA2333" s="15"/>
      <c r="AB2333" s="96"/>
      <c r="AC2333" s="15" t="s">
        <v>5652</v>
      </c>
      <c r="AD2333" s="15" t="s">
        <v>263</v>
      </c>
      <c r="AE2333" s="15" t="s">
        <v>263</v>
      </c>
      <c r="AF2333" s="96" t="s">
        <v>263</v>
      </c>
      <c r="AG2333" s="96" t="s">
        <v>11136</v>
      </c>
      <c r="AH2333" s="96"/>
      <c r="AI2333" s="15"/>
      <c r="AJ2333" s="96">
        <v>5</v>
      </c>
      <c r="AK2333" s="15" t="s">
        <v>95</v>
      </c>
      <c r="AL2333" s="15"/>
      <c r="AM2333" s="31"/>
      <c r="AN2333" s="30" t="s">
        <v>133</v>
      </c>
      <c r="AO2333" s="15" t="s">
        <v>134</v>
      </c>
      <c r="AP2333" s="31" t="s">
        <v>160</v>
      </c>
      <c r="AQ2333">
        <v>21104.486084749999</v>
      </c>
      <c r="AR2333" t="s">
        <v>15090</v>
      </c>
      <c r="AS2333" t="s">
        <v>11225</v>
      </c>
      <c r="AT2333" t="s">
        <v>15091</v>
      </c>
      <c r="AU2333">
        <v>52.997399999999999</v>
      </c>
      <c r="AV2333" s="96">
        <v>0.92497893256000008</v>
      </c>
      <c r="AW2333">
        <v>282.5915</v>
      </c>
      <c r="AX2333" s="96">
        <v>4.9321510870444447</v>
      </c>
      <c r="AY2333">
        <v>2.5139999999999999E-4</v>
      </c>
      <c r="AZ2333">
        <v>83.519000000000005</v>
      </c>
      <c r="BA2333" s="96">
        <v>1.4576812347111112</v>
      </c>
      <c r="BB2333">
        <v>276.60899999999998</v>
      </c>
      <c r="BC2333" s="96">
        <v>4.8277367862666667</v>
      </c>
      <c r="BD2333">
        <v>15.172276119999999</v>
      </c>
      <c r="BE2333" s="96">
        <f t="shared" si="294"/>
        <v>6892.3619523003545</v>
      </c>
      <c r="BF2333" s="96">
        <f t="shared" si="295"/>
        <v>523.09469209516283</v>
      </c>
      <c r="BG2333" s="96">
        <f t="shared" si="296"/>
        <v>519.62921250554609</v>
      </c>
      <c r="BH2333">
        <v>6898.7653688459532</v>
      </c>
      <c r="BI2333">
        <v>1.390714589155063E-3</v>
      </c>
      <c r="BJ2333">
        <v>0.92531330153247393</v>
      </c>
      <c r="BK2333">
        <v>4.9321521144320526</v>
      </c>
      <c r="BL2333">
        <v>0.93236744013622008</v>
      </c>
      <c r="BM2333">
        <v>5.3530515878508584</v>
      </c>
      <c r="BN2333">
        <v>0.92497934601400722</v>
      </c>
      <c r="BO2333">
        <v>4.9321521154912213</v>
      </c>
      <c r="BP2333">
        <v>1.1939690852397239E-3</v>
      </c>
      <c r="BQ2333">
        <v>0.93236744013622008</v>
      </c>
      <c r="BR2333">
        <v>6892.6533688536556</v>
      </c>
      <c r="BS2333" s="96">
        <v>529.8829838913407</v>
      </c>
      <c r="BT2333" s="96">
        <v>513.42375381597049</v>
      </c>
      <c r="BU2333">
        <v>5.3530515878508584</v>
      </c>
      <c r="BV2333" s="65" t="str">
        <f t="shared" si="297"/>
        <v>Starlink</v>
      </c>
      <c r="BW2333" s="30" t="s">
        <v>192</v>
      </c>
      <c r="BX2333" s="15">
        <v>3.3</v>
      </c>
      <c r="BY2333" s="16">
        <v>0.2</v>
      </c>
      <c r="BZ2333" s="15">
        <v>9</v>
      </c>
      <c r="CA2333" s="15">
        <v>25.52</v>
      </c>
      <c r="CB2333" s="15">
        <v>1.1950000000000001</v>
      </c>
      <c r="CC2333" s="15">
        <v>14.9102735294118</v>
      </c>
      <c r="CD2333" s="15">
        <v>0.2</v>
      </c>
      <c r="CE2333" s="15">
        <v>2.8</v>
      </c>
      <c r="CF2333" s="31">
        <v>9</v>
      </c>
      <c r="CG2333" s="30">
        <v>227</v>
      </c>
      <c r="CH2333" s="15">
        <v>227</v>
      </c>
      <c r="CI2333" s="15">
        <v>210</v>
      </c>
      <c r="CJ2333" s="98">
        <f>Population!$CG2333-Population!$CI2333</f>
        <v>17</v>
      </c>
      <c r="CK2333" s="120">
        <f>_xlfn.DAYS(Entries!$AY$2,Population!H2333)</f>
        <v>685</v>
      </c>
      <c r="CL2333" s="120">
        <f t="shared" si="298"/>
        <v>1825</v>
      </c>
      <c r="CM2333" s="122">
        <f>Entries!$AY$5</f>
        <v>0.15</v>
      </c>
      <c r="CN2333" s="122">
        <f t="shared" si="300"/>
        <v>7.4889867841409691E-2</v>
      </c>
      <c r="CO2333" s="121">
        <f t="shared" si="299"/>
        <v>0.68095890410958904</v>
      </c>
      <c r="CP2333" s="30" t="s">
        <v>5654</v>
      </c>
      <c r="CQ2333" s="15">
        <v>4</v>
      </c>
      <c r="CR2333" s="15" t="s">
        <v>95</v>
      </c>
      <c r="CS2333" s="15"/>
      <c r="CT2333" s="31"/>
      <c r="CU2333" s="30" t="s">
        <v>5655</v>
      </c>
      <c r="CV2333" s="15" t="s">
        <v>5651</v>
      </c>
      <c r="CW2333" s="15" t="s">
        <v>157</v>
      </c>
      <c r="CX2333" s="15" t="s">
        <v>5652</v>
      </c>
      <c r="CY2333" s="15" t="s">
        <v>107</v>
      </c>
      <c r="CZ2333" s="15" t="s">
        <v>755</v>
      </c>
      <c r="DA2333" s="31"/>
      <c r="DB2333" s="17" t="s">
        <v>15463</v>
      </c>
      <c r="DC2333" s="17" t="s">
        <v>15500</v>
      </c>
      <c r="DD2333" s="17">
        <v>1</v>
      </c>
      <c r="DE2333" s="17" t="s">
        <v>15500</v>
      </c>
      <c r="DF2333" s="17" t="s">
        <v>15500</v>
      </c>
      <c r="DG2333" s="23" t="s">
        <v>11174</v>
      </c>
      <c r="DH2333" s="145"/>
    </row>
    <row r="2334" spans="1:112" s="17" customFormat="1" x14ac:dyDescent="0.25">
      <c r="A2334" s="30" t="s">
        <v>11204</v>
      </c>
      <c r="B2334" s="96"/>
      <c r="C2334" s="136" t="s">
        <v>11188</v>
      </c>
      <c r="D2334" s="96"/>
      <c r="E2334">
        <v>44286</v>
      </c>
      <c r="F2334" s="96" t="s">
        <v>11205</v>
      </c>
      <c r="G2334" s="31">
        <v>59376</v>
      </c>
      <c r="H2334" s="43"/>
      <c r="I2334" s="96"/>
      <c r="J2334" s="96"/>
      <c r="K2334" s="96"/>
      <c r="L2334" s="96"/>
      <c r="M2334" s="124"/>
      <c r="N2334" s="96"/>
      <c r="O2334" s="124"/>
      <c r="P2334" s="64"/>
      <c r="Q2334" s="123"/>
      <c r="R2334" s="30"/>
      <c r="S2334" s="96"/>
      <c r="T2334" s="124"/>
      <c r="U2334" s="125"/>
      <c r="V2334" s="31"/>
      <c r="W2334" s="64"/>
      <c r="X2334" s="124"/>
      <c r="Y2334" s="124"/>
      <c r="Z2334" s="96"/>
      <c r="AA2334" s="96"/>
      <c r="AB2334" s="96"/>
      <c r="AC2334" s="96"/>
      <c r="AD2334" s="96"/>
      <c r="AE2334" s="96"/>
      <c r="AF2334" s="96"/>
      <c r="AG2334" s="96"/>
      <c r="AH2334" s="96"/>
      <c r="AI2334" s="96"/>
      <c r="AJ2334" s="96"/>
      <c r="AK2334" s="96"/>
      <c r="AL2334" s="96"/>
      <c r="AM2334" s="31"/>
      <c r="AN2334" s="30"/>
      <c r="AO2334" s="96"/>
      <c r="AP2334" s="31"/>
      <c r="AQ2334">
        <v>21087.408954160001</v>
      </c>
      <c r="AR2334" t="s">
        <v>15092</v>
      </c>
      <c r="AS2334" t="s">
        <v>15093</v>
      </c>
      <c r="AT2334" t="s">
        <v>15094</v>
      </c>
      <c r="AU2334">
        <v>52.985999999999997</v>
      </c>
      <c r="AV2334" s="96"/>
      <c r="AW2334">
        <v>191.93129999999999</v>
      </c>
      <c r="AX2334" s="96"/>
      <c r="AY2334">
        <v>6.6E-4</v>
      </c>
      <c r="AZ2334">
        <v>344.84219999999999</v>
      </c>
      <c r="BA2334" s="96"/>
      <c r="BB2334">
        <v>15.2425</v>
      </c>
      <c r="BC2334" s="96"/>
      <c r="BD2334">
        <v>16.39813578</v>
      </c>
      <c r="BE2334" s="96">
        <f t="shared" si="294"/>
        <v>6544.4363691447397</v>
      </c>
      <c r="BF2334" s="96">
        <f t="shared" si="295"/>
        <v>177.75569714837638</v>
      </c>
      <c r="BG2334" s="96">
        <f t="shared" si="296"/>
        <v>169.11704114110398</v>
      </c>
      <c r="BH2334">
        <v>6551.1853778558752</v>
      </c>
      <c r="BI2334">
        <v>1.695219281403584E-3</v>
      </c>
      <c r="BJ2334">
        <v>0.92515084909801226</v>
      </c>
      <c r="BK2334">
        <v>3.349833123000471</v>
      </c>
      <c r="BL2334">
        <v>0.45186846999268793</v>
      </c>
      <c r="BM2334">
        <v>5.8327959654871906</v>
      </c>
      <c r="BN2334">
        <v>0.92478043123497899</v>
      </c>
      <c r="BO2334">
        <v>3.3498322731184569</v>
      </c>
      <c r="BP2334">
        <v>1.083049813430549E-3</v>
      </c>
      <c r="BQ2334">
        <v>0.45186846999268793</v>
      </c>
      <c r="BR2334">
        <v>6544.7454328064114</v>
      </c>
      <c r="BS2334" s="96"/>
      <c r="BT2334" s="96"/>
      <c r="BU2334">
        <v>5.8327959654871906</v>
      </c>
      <c r="BV2334" s="65"/>
      <c r="BW2334" s="30"/>
      <c r="BX2334" s="96"/>
      <c r="BY2334" s="16"/>
      <c r="BZ2334" s="96"/>
      <c r="CA2334" s="96"/>
      <c r="CB2334" s="96"/>
      <c r="CC2334" s="96"/>
      <c r="CD2334" s="96"/>
      <c r="CE2334" s="96"/>
      <c r="CF2334" s="31"/>
      <c r="CG2334" s="30"/>
      <c r="CH2334" s="96"/>
      <c r="CI2334" s="96"/>
      <c r="CJ2334" s="98"/>
      <c r="CK2334" s="120"/>
      <c r="CL2334" s="120"/>
      <c r="CM2334" s="122"/>
      <c r="CN2334" s="122"/>
      <c r="CO2334" s="121"/>
      <c r="CP2334" s="30"/>
      <c r="CQ2334" s="96">
        <v>0</v>
      </c>
      <c r="CR2334" s="96"/>
      <c r="CS2334" s="96"/>
      <c r="CT2334" s="31"/>
      <c r="CU2334" s="30"/>
      <c r="CV2334" s="96"/>
      <c r="CW2334" s="96"/>
      <c r="CX2334" s="96"/>
      <c r="CY2334" s="96"/>
      <c r="CZ2334" s="96"/>
      <c r="DA2334" s="31"/>
      <c r="DB2334" s="17" t="s">
        <v>15462</v>
      </c>
      <c r="DC2334" s="17" t="s">
        <v>15500</v>
      </c>
      <c r="DD2334" s="17" t="s">
        <v>15500</v>
      </c>
      <c r="DE2334" s="17" t="s">
        <v>15500</v>
      </c>
      <c r="DF2334" s="17" t="s">
        <v>15500</v>
      </c>
      <c r="DG2334" s="23" t="s">
        <v>11172</v>
      </c>
      <c r="DH2334" s="145"/>
    </row>
    <row r="2335" spans="1:112" s="17" customFormat="1" x14ac:dyDescent="0.25">
      <c r="A2335" s="30" t="s">
        <v>8350</v>
      </c>
      <c r="B2335" s="96">
        <v>1</v>
      </c>
      <c r="C2335" s="96" t="s">
        <v>15461</v>
      </c>
      <c r="D2335" s="96" t="s">
        <v>8326</v>
      </c>
      <c r="E2335" s="96">
        <v>44287</v>
      </c>
      <c r="F2335" s="96" t="s">
        <v>8351</v>
      </c>
      <c r="G2335" s="31">
        <v>59377</v>
      </c>
      <c r="H2335" s="43">
        <v>43609</v>
      </c>
      <c r="I2335" s="96" t="s">
        <v>221</v>
      </c>
      <c r="J2335" s="96"/>
      <c r="K2335" s="96"/>
      <c r="L2335" s="96" t="s">
        <v>285</v>
      </c>
      <c r="M2335" s="124" t="s">
        <v>156</v>
      </c>
      <c r="N2335" s="96" t="s">
        <v>156</v>
      </c>
      <c r="O2335" s="124" t="s">
        <v>157</v>
      </c>
      <c r="P2335" s="96" t="str">
        <f>VLOOKUP(N2335,Entries!J:K,2,FALSE)</f>
        <v>UNITED STATES OF AMERICA</v>
      </c>
      <c r="Q2335" s="123" t="s">
        <v>5651</v>
      </c>
      <c r="R2335" s="30" t="s">
        <v>5651</v>
      </c>
      <c r="S2335" s="96" t="s">
        <v>156</v>
      </c>
      <c r="T2335" s="124" t="s">
        <v>157</v>
      </c>
      <c r="U2335" s="125" t="s">
        <v>159</v>
      </c>
      <c r="V2335" s="31" t="s">
        <v>159</v>
      </c>
      <c r="W2335" s="64">
        <f>IF(VLOOKUP(R2335,Entries!N:P,3,FALSE)=V2335,1,VLOOKUP(R2335,Entries!N:P,3,FALSE))</f>
        <v>1</v>
      </c>
      <c r="X2335" s="124"/>
      <c r="Y2335" s="124"/>
      <c r="Z2335" s="96"/>
      <c r="AA2335" s="96"/>
      <c r="AB2335" s="96"/>
      <c r="AC2335" s="96" t="s">
        <v>5652</v>
      </c>
      <c r="AD2335" s="96" t="s">
        <v>263</v>
      </c>
      <c r="AE2335" s="96" t="s">
        <v>263</v>
      </c>
      <c r="AF2335" s="96" t="s">
        <v>263</v>
      </c>
      <c r="AG2335" s="96" t="s">
        <v>11136</v>
      </c>
      <c r="AH2335" s="96"/>
      <c r="AI2335" s="96"/>
      <c r="AJ2335" s="96">
        <v>5</v>
      </c>
      <c r="AK2335" s="96" t="s">
        <v>95</v>
      </c>
      <c r="AL2335" s="96"/>
      <c r="AM2335" s="31"/>
      <c r="AN2335" s="30" t="s">
        <v>133</v>
      </c>
      <c r="AO2335" s="96" t="s">
        <v>134</v>
      </c>
      <c r="AP2335" s="31" t="s">
        <v>160</v>
      </c>
      <c r="AQ2335">
        <v>21104.576219499999</v>
      </c>
      <c r="AR2335" t="s">
        <v>15095</v>
      </c>
      <c r="AS2335" t="s">
        <v>11225</v>
      </c>
      <c r="AT2335" t="s">
        <v>15096</v>
      </c>
      <c r="AU2335">
        <v>52.9953</v>
      </c>
      <c r="AV2335" s="96">
        <v>0.92494228065333328</v>
      </c>
      <c r="AW2335">
        <v>209.32220000000001</v>
      </c>
      <c r="AX2335" s="96">
        <v>3.653360827457778</v>
      </c>
      <c r="AY2335">
        <v>3.4430000000000002E-4</v>
      </c>
      <c r="AZ2335">
        <v>22.9437</v>
      </c>
      <c r="BA2335" s="96">
        <v>0.40044302428000006</v>
      </c>
      <c r="BB2335">
        <v>337.17250000000001</v>
      </c>
      <c r="BC2335" s="96">
        <v>5.8847690478888897</v>
      </c>
      <c r="BD2335">
        <v>15.53389497</v>
      </c>
      <c r="BE2335" s="96">
        <f t="shared" si="294"/>
        <v>6784.9761481272571</v>
      </c>
      <c r="BF2335" s="96">
        <f t="shared" si="295"/>
        <v>416.31221541505784</v>
      </c>
      <c r="BG2335" s="96">
        <f t="shared" si="296"/>
        <v>411.64008083945737</v>
      </c>
      <c r="BH2335">
        <v>6791.4832716202582</v>
      </c>
      <c r="BI2335">
        <v>1.5285883983335311E-3</v>
      </c>
      <c r="BJ2335">
        <v>0.92528731759512051</v>
      </c>
      <c r="BK2335">
        <v>3.653361587751923</v>
      </c>
      <c r="BL2335">
        <v>0.72605659216930263</v>
      </c>
      <c r="BM2335">
        <v>5.5591569848822813</v>
      </c>
      <c r="BN2335">
        <v>0.92494270758608654</v>
      </c>
      <c r="BO2335">
        <v>3.6533615882196928</v>
      </c>
      <c r="BP2335">
        <v>1.148647534002827E-3</v>
      </c>
      <c r="BQ2335">
        <v>0.72605659216930263</v>
      </c>
      <c r="BR2335">
        <v>6785.2725057438638</v>
      </c>
      <c r="BS2335" s="96">
        <v>422.06639227512369</v>
      </c>
      <c r="BT2335" s="96">
        <v>406.47861921260392</v>
      </c>
      <c r="BU2335">
        <v>5.5591569848822813</v>
      </c>
      <c r="BV2335" s="60" t="str">
        <f t="shared" ref="BV2335:BV2371" si="301">IF(AND(CR2335="Real",CQ2335=0),"no propulsion",IF(AND(BX2335&lt;0.2,BY2335&lt;0.2,BZ2335&lt;0.2),"too small",IF(OR(D2335="Starlink v0.9",D2335="Starlink v1.0"),"Starlink",IF(D2335="OneWeb","OneWeb",IF(AND(AE2335="Earth Observation",AO2335="Sunsynchron"),"sunsynchronous observation",IF(AF2335="Earth Observation","Earth Observation"))))))</f>
        <v>Starlink</v>
      </c>
      <c r="BW2335" s="30" t="s">
        <v>192</v>
      </c>
      <c r="BX2335" s="96">
        <v>3.3</v>
      </c>
      <c r="BY2335" s="16">
        <v>0.2</v>
      </c>
      <c r="BZ2335" s="96">
        <v>9</v>
      </c>
      <c r="CA2335" s="96">
        <v>25.52</v>
      </c>
      <c r="CB2335" s="96">
        <v>1.1950000000000001</v>
      </c>
      <c r="CC2335" s="96">
        <v>14.9102735294118</v>
      </c>
      <c r="CD2335" s="96">
        <v>0.2</v>
      </c>
      <c r="CE2335" s="96">
        <v>2.8</v>
      </c>
      <c r="CF2335" s="31">
        <v>9</v>
      </c>
      <c r="CG2335" s="30">
        <v>227</v>
      </c>
      <c r="CH2335" s="96">
        <v>227</v>
      </c>
      <c r="CI2335" s="96">
        <v>210</v>
      </c>
      <c r="CJ2335" s="96">
        <f>Population!$CG2335-Population!$CI2335</f>
        <v>17</v>
      </c>
      <c r="CK2335" s="118">
        <f>_xlfn.DAYS(Entries!$AY$2,Population!H2335)</f>
        <v>685</v>
      </c>
      <c r="CL2335" s="118">
        <f t="shared" ref="CL2335:CL2371" si="302">AJ2335*365</f>
        <v>1825</v>
      </c>
      <c r="CM2335" s="117">
        <f>Entries!$AY$5</f>
        <v>0.15</v>
      </c>
      <c r="CN2335" s="117">
        <f t="shared" si="300"/>
        <v>7.4889867841409691E-2</v>
      </c>
      <c r="CO2335" s="119">
        <f t="shared" ref="CO2335:CO2371" si="303">IF(CQ2335=0,"-",MAX(0,1-(1-CM2335)/CL2335*CK2335))</f>
        <v>0.68095890410958904</v>
      </c>
      <c r="CP2335" s="30" t="s">
        <v>5654</v>
      </c>
      <c r="CQ2335" s="96">
        <v>4</v>
      </c>
      <c r="CR2335" s="96" t="s">
        <v>95</v>
      </c>
      <c r="CS2335" s="96"/>
      <c r="CT2335" s="31"/>
      <c r="CU2335" s="30" t="s">
        <v>5655</v>
      </c>
      <c r="CV2335" s="96" t="s">
        <v>5651</v>
      </c>
      <c r="CW2335" s="96" t="s">
        <v>157</v>
      </c>
      <c r="CX2335" s="96" t="s">
        <v>5652</v>
      </c>
      <c r="CY2335" s="96" t="s">
        <v>107</v>
      </c>
      <c r="CZ2335" s="96" t="s">
        <v>755</v>
      </c>
      <c r="DA2335" s="31"/>
      <c r="DB2335" s="17" t="s">
        <v>15463</v>
      </c>
      <c r="DC2335" s="17" t="s">
        <v>15500</v>
      </c>
      <c r="DD2335" s="17">
        <v>1</v>
      </c>
      <c r="DE2335" s="17" t="s">
        <v>15500</v>
      </c>
      <c r="DF2335" s="17" t="s">
        <v>15500</v>
      </c>
      <c r="DG2335" s="23" t="s">
        <v>11174</v>
      </c>
      <c r="DH2335" s="145"/>
    </row>
    <row r="2336" spans="1:112" s="17" customFormat="1" x14ac:dyDescent="0.25">
      <c r="A2336" s="32" t="s">
        <v>8353</v>
      </c>
      <c r="B2336" s="98">
        <v>0</v>
      </c>
      <c r="C2336" s="98" t="s">
        <v>15461</v>
      </c>
      <c r="D2336" s="98"/>
      <c r="E2336" s="98">
        <v>33498</v>
      </c>
      <c r="F2336" s="98" t="s">
        <v>8354</v>
      </c>
      <c r="G2336" s="33">
        <v>33495</v>
      </c>
      <c r="H2336" s="44">
        <v>39836</v>
      </c>
      <c r="I2336" s="98" t="s">
        <v>335</v>
      </c>
      <c r="J2336" s="98"/>
      <c r="K2336" s="98"/>
      <c r="L2336" s="98" t="s">
        <v>336</v>
      </c>
      <c r="M2336" t="s">
        <v>308</v>
      </c>
      <c r="N2336" s="98" t="s">
        <v>308</v>
      </c>
      <c r="O2336" t="s">
        <v>310</v>
      </c>
      <c r="P2336" s="64" t="str">
        <f>VLOOKUP(N2336,Entries!J:K,2,FALSE)</f>
        <v>JAPAN</v>
      </c>
      <c r="Q2336" s="38" t="s">
        <v>3008</v>
      </c>
      <c r="R2336" s="32" t="s">
        <v>3008</v>
      </c>
      <c r="S2336" s="98" t="s">
        <v>308</v>
      </c>
      <c r="T2336" t="s">
        <v>310</v>
      </c>
      <c r="U2336" s="39" t="s">
        <v>92</v>
      </c>
      <c r="V2336" s="33" t="s">
        <v>92</v>
      </c>
      <c r="W2336" s="64">
        <f>IF(VLOOKUP(R2336,Entries!N:P,3,FALSE)=V2336,1,VLOOKUP(R2336,Entries!N:P,3,FALSE))</f>
        <v>1</v>
      </c>
      <c r="X2336"/>
      <c r="Y2336"/>
      <c r="Z2336" s="98"/>
      <c r="AA2336" s="98"/>
      <c r="AB2336" s="98"/>
      <c r="AC2336" s="98" t="s">
        <v>93</v>
      </c>
      <c r="AD2336" s="98" t="s">
        <v>117</v>
      </c>
      <c r="AE2336" s="98" t="s">
        <v>117</v>
      </c>
      <c r="AF2336" s="98" t="s">
        <v>117</v>
      </c>
      <c r="AG2336" s="98"/>
      <c r="AH2336" s="98"/>
      <c r="AI2336" s="98"/>
      <c r="AJ2336" s="19">
        <v>1</v>
      </c>
      <c r="AK2336" s="98" t="s">
        <v>118</v>
      </c>
      <c r="AL2336" s="98"/>
      <c r="AM2336" s="33"/>
      <c r="AN2336" s="32" t="s">
        <v>125</v>
      </c>
      <c r="AO2336" s="98" t="s">
        <v>97</v>
      </c>
      <c r="AP2336" s="33" t="s">
        <v>98</v>
      </c>
      <c r="AQ2336">
        <v>21104.546933850001</v>
      </c>
      <c r="AR2336" t="s">
        <v>15097</v>
      </c>
      <c r="AS2336" t="s">
        <v>11225</v>
      </c>
      <c r="AT2336" t="s">
        <v>15098</v>
      </c>
      <c r="AU2336">
        <v>98.222999999999999</v>
      </c>
      <c r="AV2336" s="98">
        <v>1.7143143945333335</v>
      </c>
      <c r="AW2336">
        <v>343.21140000000003</v>
      </c>
      <c r="AX2336" s="98">
        <v>5.9901677141600009</v>
      </c>
      <c r="AY2336">
        <v>1.0571999999999999E-3</v>
      </c>
      <c r="AZ2336">
        <v>184.83510000000001</v>
      </c>
      <c r="BA2336" s="98">
        <v>3.225980397106667</v>
      </c>
      <c r="BB2336">
        <v>175.27600000000001</v>
      </c>
      <c r="BC2336" s="98">
        <v>3.0591426632888892</v>
      </c>
      <c r="BD2336">
        <v>14.79317281</v>
      </c>
      <c r="BE2336" s="96">
        <f t="shared" si="294"/>
        <v>7009.6179478178192</v>
      </c>
      <c r="BF2336" s="96">
        <f t="shared" si="295"/>
        <v>646.02851591225226</v>
      </c>
      <c r="BG2336" s="96">
        <f t="shared" si="296"/>
        <v>631.20737972338611</v>
      </c>
      <c r="BH2336">
        <v>7015.9025313641696</v>
      </c>
      <c r="BI2336">
        <v>1.1320269239896629E-3</v>
      </c>
      <c r="BJ2336">
        <v>1.7142195090772141</v>
      </c>
      <c r="BK2336">
        <v>5.9901689600897017</v>
      </c>
      <c r="BL2336">
        <v>2.1159958674397701</v>
      </c>
      <c r="BM2336">
        <v>4.1691276186652182</v>
      </c>
      <c r="BN2336">
        <v>1.7143147989794529</v>
      </c>
      <c r="BO2336">
        <v>5.990168960894545</v>
      </c>
      <c r="BP2336">
        <v>1.6437021116731279E-3</v>
      </c>
      <c r="BQ2336">
        <v>2.1159958674397701</v>
      </c>
      <c r="BR2336">
        <v>7006.677254950263</v>
      </c>
      <c r="BS2336" s="96">
        <v>647.19414515003609</v>
      </c>
      <c r="BT2336" s="96">
        <v>624.16036475048986</v>
      </c>
      <c r="BU2336">
        <v>4.1691276186652182</v>
      </c>
      <c r="BV2336" s="65" t="str">
        <f t="shared" si="301"/>
        <v>no propulsion</v>
      </c>
      <c r="BW2336" s="32" t="s">
        <v>8356</v>
      </c>
      <c r="BX2336" s="98">
        <v>0.2</v>
      </c>
      <c r="BY2336" s="98">
        <v>0.2</v>
      </c>
      <c r="BZ2336" s="98">
        <v>1</v>
      </c>
      <c r="CA2336" s="98">
        <v>6.93E-2</v>
      </c>
      <c r="CB2336" s="98">
        <v>0.04</v>
      </c>
      <c r="CC2336" s="98">
        <v>0.06</v>
      </c>
      <c r="CD2336" s="98">
        <v>0.253</v>
      </c>
      <c r="CE2336" s="98">
        <v>0.16</v>
      </c>
      <c r="CF2336" s="33">
        <v>1</v>
      </c>
      <c r="CG2336" s="32">
        <v>4</v>
      </c>
      <c r="CH2336" s="98">
        <v>7</v>
      </c>
      <c r="CI2336" s="98">
        <v>4</v>
      </c>
      <c r="CJ2336" s="98">
        <f>Population!$CG2336-Population!$CI2336</f>
        <v>0</v>
      </c>
      <c r="CK2336" s="120">
        <f>_xlfn.DAYS(Entries!$AY$2,Population!H2336)</f>
        <v>4458</v>
      </c>
      <c r="CL2336" s="120">
        <f t="shared" si="302"/>
        <v>365</v>
      </c>
      <c r="CM2336" s="122">
        <f>Entries!$AY$5</f>
        <v>0.15</v>
      </c>
      <c r="CN2336" s="122">
        <f t="shared" si="300"/>
        <v>0</v>
      </c>
      <c r="CO2336" s="121" t="str">
        <f t="shared" si="303"/>
        <v>-</v>
      </c>
      <c r="CP2336" s="32" t="s">
        <v>103</v>
      </c>
      <c r="CQ2336" s="98">
        <v>0</v>
      </c>
      <c r="CR2336" s="98" t="s">
        <v>95</v>
      </c>
      <c r="CS2336" s="98"/>
      <c r="CT2336" s="33"/>
      <c r="CU2336" s="32" t="s">
        <v>8357</v>
      </c>
      <c r="CV2336" s="98"/>
      <c r="CW2336" s="98"/>
      <c r="CX2336" s="98" t="s">
        <v>8358</v>
      </c>
      <c r="CY2336" s="98" t="s">
        <v>107</v>
      </c>
      <c r="CZ2336" s="98" t="s">
        <v>163</v>
      </c>
      <c r="DA2336" s="33"/>
      <c r="DB2336" s="17" t="s">
        <v>15462</v>
      </c>
      <c r="DC2336" s="17" t="s">
        <v>15500</v>
      </c>
      <c r="DD2336" s="17" t="s">
        <v>15500</v>
      </c>
      <c r="DE2336" s="17" t="s">
        <v>15500</v>
      </c>
      <c r="DF2336" s="17" t="s">
        <v>15500</v>
      </c>
      <c r="DG2336" s="23" t="s">
        <v>11171</v>
      </c>
      <c r="DH2336" s="145"/>
    </row>
    <row r="2337" spans="1:112" s="17" customFormat="1" x14ac:dyDescent="0.25">
      <c r="A2337" s="30" t="s">
        <v>8359</v>
      </c>
      <c r="B2337" s="96">
        <v>0</v>
      </c>
      <c r="C2337" s="96" t="s">
        <v>15461</v>
      </c>
      <c r="D2337" s="96"/>
      <c r="E2337" s="96">
        <v>43679</v>
      </c>
      <c r="F2337" s="96" t="s">
        <v>8360</v>
      </c>
      <c r="G2337" s="31">
        <v>57194</v>
      </c>
      <c r="H2337" s="43">
        <v>43402</v>
      </c>
      <c r="I2337" s="96" t="s">
        <v>335</v>
      </c>
      <c r="J2337" s="96"/>
      <c r="K2337" s="96"/>
      <c r="L2337" s="96" t="s">
        <v>336</v>
      </c>
      <c r="M2337" s="124" t="s">
        <v>308</v>
      </c>
      <c r="N2337" s="96" t="s">
        <v>308</v>
      </c>
      <c r="O2337" s="124" t="s">
        <v>123</v>
      </c>
      <c r="P2337" s="96" t="str">
        <f>VLOOKUP(N2337,Entries!J:K,2,FALSE)</f>
        <v>JAPAN</v>
      </c>
      <c r="Q2337" s="123" t="s">
        <v>8361</v>
      </c>
      <c r="R2337" s="30" t="s">
        <v>8361</v>
      </c>
      <c r="S2337" s="96" t="s">
        <v>308</v>
      </c>
      <c r="T2337" s="124" t="s">
        <v>310</v>
      </c>
      <c r="U2337" s="125" t="s">
        <v>92</v>
      </c>
      <c r="V2337" s="31" t="s">
        <v>92</v>
      </c>
      <c r="W2337" s="64">
        <f>IF(VLOOKUP(R2337,Entries!N:P,3,FALSE)=V2337,1,VLOOKUP(R2337,Entries!N:P,3,FALSE))</f>
        <v>1</v>
      </c>
      <c r="X2337" s="124"/>
      <c r="Y2337" s="124"/>
      <c r="Z2337" s="96"/>
      <c r="AA2337" s="96"/>
      <c r="AB2337" s="96"/>
      <c r="AC2337" s="96" t="s">
        <v>93</v>
      </c>
      <c r="AD2337" s="96" t="s">
        <v>817</v>
      </c>
      <c r="AE2337" s="96" t="s">
        <v>144</v>
      </c>
      <c r="AF2337" s="96" t="s">
        <v>817</v>
      </c>
      <c r="AG2337" s="96"/>
      <c r="AH2337" s="96"/>
      <c r="AI2337" s="96"/>
      <c r="AJ2337" s="19">
        <v>2</v>
      </c>
      <c r="AK2337" s="96" t="s">
        <v>118</v>
      </c>
      <c r="AL2337" s="96"/>
      <c r="AM2337" s="31"/>
      <c r="AN2337" s="30" t="s">
        <v>125</v>
      </c>
      <c r="AO2337" s="96" t="s">
        <v>97</v>
      </c>
      <c r="AP2337" s="31" t="s">
        <v>98</v>
      </c>
      <c r="AQ2337">
        <v>21104.336963049998</v>
      </c>
      <c r="AR2337" t="s">
        <v>15099</v>
      </c>
      <c r="AS2337" t="s">
        <v>11225</v>
      </c>
      <c r="AT2337" t="s">
        <v>15100</v>
      </c>
      <c r="AU2337">
        <v>97.917500000000004</v>
      </c>
      <c r="AV2337" s="96">
        <v>1.7089824147777781</v>
      </c>
      <c r="AW2337">
        <v>230.43770000000001</v>
      </c>
      <c r="AX2337" s="96">
        <v>4.0218957489911116</v>
      </c>
      <c r="AY2337">
        <v>7.6959999999999995E-4</v>
      </c>
      <c r="AZ2337">
        <v>269.14109999999999</v>
      </c>
      <c r="BA2337" s="96">
        <v>4.6973973701733334</v>
      </c>
      <c r="BB2337">
        <v>90.892600000000002</v>
      </c>
      <c r="BC2337" s="96">
        <v>1.5863748056622224</v>
      </c>
      <c r="BD2337">
        <v>14.92459142</v>
      </c>
      <c r="BE2337" s="96">
        <f t="shared" si="294"/>
        <v>6968.408489319434</v>
      </c>
      <c r="BF2337" s="96">
        <f t="shared" si="295"/>
        <v>602.77137649281394</v>
      </c>
      <c r="BG2337" s="96">
        <f t="shared" si="296"/>
        <v>592.04560214605317</v>
      </c>
      <c r="BH2337">
        <v>6974.743113959209</v>
      </c>
      <c r="BI2337">
        <v>5.461159146492395E-4</v>
      </c>
      <c r="BJ2337">
        <v>1.708889884405552</v>
      </c>
      <c r="BK2337">
        <v>4.0218965856654556</v>
      </c>
      <c r="BL2337">
        <v>0.56873744287451411</v>
      </c>
      <c r="BM2337">
        <v>5.7150362094407754</v>
      </c>
      <c r="BN2337">
        <v>1.7089828182407329</v>
      </c>
      <c r="BO2337">
        <v>4.0218965857819393</v>
      </c>
      <c r="BP2337">
        <v>9.6313861523355051E-4</v>
      </c>
      <c r="BQ2337">
        <v>0.56873744287451411</v>
      </c>
      <c r="BR2337">
        <v>6965.4361862325441</v>
      </c>
      <c r="BS2337" s="96">
        <v>601.14486679545007</v>
      </c>
      <c r="BT2337" s="96">
        <v>587.72750566963805</v>
      </c>
      <c r="BU2337">
        <v>5.7150362094407754</v>
      </c>
      <c r="BV2337" s="60" t="str">
        <f t="shared" si="301"/>
        <v>no propulsion</v>
      </c>
      <c r="BW2337" s="30" t="s">
        <v>104</v>
      </c>
      <c r="BX2337" s="96">
        <v>0.1</v>
      </c>
      <c r="BY2337" s="96">
        <v>0.1</v>
      </c>
      <c r="BZ2337" s="96">
        <v>0.1</v>
      </c>
      <c r="CA2337" s="96">
        <v>1.7299999999999999E-2</v>
      </c>
      <c r="CB2337" s="96">
        <v>0.01</v>
      </c>
      <c r="CC2337" s="96">
        <v>1.4999999999999999E-2</v>
      </c>
      <c r="CD2337" s="96">
        <v>0.1</v>
      </c>
      <c r="CE2337" s="96">
        <v>0.1</v>
      </c>
      <c r="CF2337" s="31">
        <v>0.1</v>
      </c>
      <c r="CG2337" s="30">
        <v>1.4</v>
      </c>
      <c r="CH2337" s="96">
        <v>1.4</v>
      </c>
      <c r="CI2337" s="96">
        <v>1.4</v>
      </c>
      <c r="CJ2337" s="96">
        <f>Population!$CG2337-Population!$CI2337</f>
        <v>0</v>
      </c>
      <c r="CK2337" s="118">
        <f>_xlfn.DAYS(Entries!$AY$2,Population!H2337)</f>
        <v>892</v>
      </c>
      <c r="CL2337" s="118">
        <f t="shared" si="302"/>
        <v>730</v>
      </c>
      <c r="CM2337" s="117">
        <f>Entries!$AY$5</f>
        <v>0.15</v>
      </c>
      <c r="CN2337" s="117">
        <f t="shared" si="300"/>
        <v>0</v>
      </c>
      <c r="CO2337" s="119" t="str">
        <f t="shared" si="303"/>
        <v>-</v>
      </c>
      <c r="CP2337" s="30" t="s">
        <v>103</v>
      </c>
      <c r="CQ2337" s="96">
        <v>0</v>
      </c>
      <c r="CR2337" s="96" t="s">
        <v>95</v>
      </c>
      <c r="CS2337" s="96"/>
      <c r="CT2337" s="31"/>
      <c r="CU2337" s="30" t="s">
        <v>8363</v>
      </c>
      <c r="CV2337" s="96"/>
      <c r="CW2337" s="96"/>
      <c r="CX2337" s="96" t="s">
        <v>120</v>
      </c>
      <c r="CY2337" s="96" t="s">
        <v>107</v>
      </c>
      <c r="CZ2337" s="96" t="s">
        <v>108</v>
      </c>
      <c r="DA2337" s="31"/>
      <c r="DB2337" s="17" t="s">
        <v>15462</v>
      </c>
      <c r="DC2337" s="17" t="s">
        <v>15500</v>
      </c>
      <c r="DD2337" s="17" t="s">
        <v>15500</v>
      </c>
      <c r="DE2337" s="17" t="s">
        <v>15500</v>
      </c>
      <c r="DF2337" s="17" t="s">
        <v>15500</v>
      </c>
      <c r="DG2337" s="23" t="s">
        <v>11171</v>
      </c>
      <c r="DH2337" s="145"/>
    </row>
    <row r="2338" spans="1:112" s="17" customFormat="1" x14ac:dyDescent="0.25">
      <c r="A2338" s="32" t="s">
        <v>8364</v>
      </c>
      <c r="B2338" s="98">
        <v>0</v>
      </c>
      <c r="C2338" s="98" t="s">
        <v>15461</v>
      </c>
      <c r="D2338" s="98"/>
      <c r="E2338" s="98">
        <v>43640</v>
      </c>
      <c r="F2338" s="98" t="s">
        <v>8365</v>
      </c>
      <c r="G2338" s="33">
        <v>56940</v>
      </c>
      <c r="H2338" s="44">
        <v>43365</v>
      </c>
      <c r="I2338" s="98" t="s">
        <v>271</v>
      </c>
      <c r="J2338" s="98"/>
      <c r="K2338" s="98"/>
      <c r="L2338" s="98" t="s">
        <v>123</v>
      </c>
      <c r="M2338" t="s">
        <v>308</v>
      </c>
      <c r="N2338" s="98" t="s">
        <v>308</v>
      </c>
      <c r="O2338" t="s">
        <v>123</v>
      </c>
      <c r="P2338" s="64" t="str">
        <f>VLOOKUP(N2338,Entries!J:K,2,FALSE)</f>
        <v>JAPAN</v>
      </c>
      <c r="Q2338" s="38" t="s">
        <v>8361</v>
      </c>
      <c r="R2338" s="32" t="s">
        <v>8361</v>
      </c>
      <c r="S2338" s="98" t="s">
        <v>308</v>
      </c>
      <c r="T2338" t="s">
        <v>310</v>
      </c>
      <c r="U2338" s="39" t="s">
        <v>92</v>
      </c>
      <c r="V2338" s="33" t="s">
        <v>92</v>
      </c>
      <c r="W2338" s="64">
        <f>IF(VLOOKUP(R2338,Entries!N:P,3,FALSE)=V2338,1,VLOOKUP(R2338,Entries!N:P,3,FALSE))</f>
        <v>1</v>
      </c>
      <c r="X2338"/>
      <c r="Y2338"/>
      <c r="Z2338" s="98"/>
      <c r="AA2338" s="98"/>
      <c r="AB2338" s="98"/>
      <c r="AC2338" s="98" t="s">
        <v>93</v>
      </c>
      <c r="AD2338" s="98" t="s">
        <v>117</v>
      </c>
      <c r="AE2338" s="98" t="s">
        <v>117</v>
      </c>
      <c r="AF2338" s="98" t="s">
        <v>117</v>
      </c>
      <c r="AG2338" s="98"/>
      <c r="AH2338" s="98"/>
      <c r="AI2338" s="98"/>
      <c r="AJ2338" s="19">
        <v>7</v>
      </c>
      <c r="AK2338" s="98" t="s">
        <v>118</v>
      </c>
      <c r="AL2338" s="98"/>
      <c r="AM2338" s="33"/>
      <c r="AN2338" s="32" t="s">
        <v>133</v>
      </c>
      <c r="AO2338" s="98" t="s">
        <v>134</v>
      </c>
      <c r="AP2338" s="33" t="s">
        <v>98</v>
      </c>
      <c r="AQ2338">
        <v>21104.371938100001</v>
      </c>
      <c r="AR2338" t="s">
        <v>15101</v>
      </c>
      <c r="AS2338" t="s">
        <v>11225</v>
      </c>
      <c r="AT2338" t="s">
        <v>15102</v>
      </c>
      <c r="AU2338">
        <v>51.627899999999997</v>
      </c>
      <c r="AV2338" s="98">
        <v>0.90107665342666665</v>
      </c>
      <c r="AW2338">
        <v>205.8937</v>
      </c>
      <c r="AX2338" s="98">
        <v>3.5935222265022224</v>
      </c>
      <c r="AY2338">
        <v>3.8709999999999998E-4</v>
      </c>
      <c r="AZ2338">
        <v>7.4753999999999996</v>
      </c>
      <c r="BA2338" s="98">
        <v>0.13047031575999998</v>
      </c>
      <c r="BB2338">
        <v>352.63069999999999</v>
      </c>
      <c r="BC2338" s="98">
        <v>6.1545654781911114</v>
      </c>
      <c r="BD2338">
        <v>15.86720482</v>
      </c>
      <c r="BE2338" s="96">
        <f t="shared" si="294"/>
        <v>6689.6225835580253</v>
      </c>
      <c r="BF2338" s="96">
        <f t="shared" si="295"/>
        <v>321.21213646012075</v>
      </c>
      <c r="BG2338" s="96">
        <f t="shared" si="296"/>
        <v>316.03303065592991</v>
      </c>
      <c r="BH2338">
        <v>6696.2225914071723</v>
      </c>
      <c r="BI2338">
        <v>1.561282088726519E-3</v>
      </c>
      <c r="BJ2338">
        <v>0.90143600725551631</v>
      </c>
      <c r="BK2338">
        <v>3.5935229736129739</v>
      </c>
      <c r="BL2338">
        <v>0.63584079028251794</v>
      </c>
      <c r="BM2338">
        <v>5.6491965742995438</v>
      </c>
      <c r="BN2338">
        <v>0.90107712181872934</v>
      </c>
      <c r="BO2338">
        <v>3.593522973085975</v>
      </c>
      <c r="BP2338">
        <v>1.0975660133483039E-3</v>
      </c>
      <c r="BQ2338">
        <v>0.63584079028251794</v>
      </c>
      <c r="BR2338">
        <v>6690.1512600753631</v>
      </c>
      <c r="BS2338" s="96">
        <v>326.49414272258127</v>
      </c>
      <c r="BT2338" s="96">
        <v>311.80837742814492</v>
      </c>
      <c r="BU2338">
        <v>5.6491965742995438</v>
      </c>
      <c r="BV2338" s="65" t="str">
        <f t="shared" si="301"/>
        <v>too small</v>
      </c>
      <c r="BW2338" s="32" t="s">
        <v>104</v>
      </c>
      <c r="BX2338" s="98">
        <v>0.1</v>
      </c>
      <c r="BY2338" s="98">
        <v>0.1</v>
      </c>
      <c r="BZ2338" s="98">
        <v>0.1</v>
      </c>
      <c r="CA2338" s="98">
        <v>1.7299999999999999E-2</v>
      </c>
      <c r="CB2338" s="98">
        <v>0.01</v>
      </c>
      <c r="CC2338" s="98">
        <v>1.4999999999999999E-2</v>
      </c>
      <c r="CD2338" s="98">
        <v>0.1</v>
      </c>
      <c r="CE2338" s="98">
        <v>0.1</v>
      </c>
      <c r="CF2338" s="33">
        <v>0.1</v>
      </c>
      <c r="CG2338" s="32">
        <v>1</v>
      </c>
      <c r="CH2338" s="98">
        <v>3</v>
      </c>
      <c r="CI2338" s="98">
        <v>1</v>
      </c>
      <c r="CJ2338" s="98">
        <f>Population!$CG2338-Population!$CI2338</f>
        <v>0</v>
      </c>
      <c r="CK2338" s="120">
        <f>_xlfn.DAYS(Entries!$AY$2,Population!H2338)</f>
        <v>929</v>
      </c>
      <c r="CL2338" s="120">
        <f t="shared" si="302"/>
        <v>2555</v>
      </c>
      <c r="CM2338" s="122">
        <f>Entries!$AY$5</f>
        <v>0.15</v>
      </c>
      <c r="CN2338" s="122">
        <f t="shared" si="300"/>
        <v>0</v>
      </c>
      <c r="CO2338" s="121" t="str">
        <f t="shared" si="303"/>
        <v>-</v>
      </c>
      <c r="CP2338" s="32"/>
      <c r="CQ2338" s="19">
        <v>0</v>
      </c>
      <c r="CR2338" s="98" t="s">
        <v>118</v>
      </c>
      <c r="CS2338" s="98"/>
      <c r="CT2338" s="33"/>
      <c r="CU2338" s="32" t="s">
        <v>8363</v>
      </c>
      <c r="CV2338" s="98"/>
      <c r="CW2338" s="98"/>
      <c r="CX2338" s="98" t="s">
        <v>120</v>
      </c>
      <c r="CY2338" s="98" t="s">
        <v>107</v>
      </c>
      <c r="CZ2338" s="98" t="s">
        <v>108</v>
      </c>
      <c r="DA2338" s="33"/>
      <c r="DB2338" s="17" t="s">
        <v>15462</v>
      </c>
      <c r="DC2338" s="17" t="s">
        <v>15500</v>
      </c>
      <c r="DD2338" s="17" t="s">
        <v>15500</v>
      </c>
      <c r="DE2338" s="17" t="s">
        <v>15500</v>
      </c>
      <c r="DF2338" s="17" t="s">
        <v>15500</v>
      </c>
      <c r="DG2338" s="23" t="s">
        <v>11172</v>
      </c>
      <c r="DH2338" s="145"/>
    </row>
    <row r="2339" spans="1:112" s="17" customFormat="1" x14ac:dyDescent="0.25">
      <c r="A2339" s="30" t="s">
        <v>8367</v>
      </c>
      <c r="B2339" s="96">
        <v>0</v>
      </c>
      <c r="C2339" s="96" t="s">
        <v>15461</v>
      </c>
      <c r="D2339" s="96"/>
      <c r="E2339" s="96">
        <v>22824</v>
      </c>
      <c r="F2339" s="96" t="s">
        <v>8368</v>
      </c>
      <c r="G2339" s="31">
        <v>22821</v>
      </c>
      <c r="H2339" s="43">
        <v>34238</v>
      </c>
      <c r="I2339" s="96" t="s">
        <v>111</v>
      </c>
      <c r="J2339" s="96"/>
      <c r="K2339" s="96"/>
      <c r="L2339" s="96" t="s">
        <v>123</v>
      </c>
      <c r="M2339" s="124" t="s">
        <v>391</v>
      </c>
      <c r="N2339" s="96" t="s">
        <v>391</v>
      </c>
      <c r="O2339" s="124" t="s">
        <v>11123</v>
      </c>
      <c r="P2339" s="96" t="str">
        <f>VLOOKUP(N2339,Entries!J:K,2,FALSE)</f>
        <v>FRANCE</v>
      </c>
      <c r="Q2339" s="123" t="s">
        <v>392</v>
      </c>
      <c r="R2339" s="30" t="s">
        <v>11070</v>
      </c>
      <c r="S2339" s="96" t="s">
        <v>391</v>
      </c>
      <c r="T2339" s="124" t="s">
        <v>649</v>
      </c>
      <c r="U2339" s="125" t="s">
        <v>141</v>
      </c>
      <c r="V2339" s="31" t="s">
        <v>141</v>
      </c>
      <c r="W2339" s="64">
        <f>IF(VLOOKUP(R2339,Entries!N:P,3,FALSE)=V2339,1,VLOOKUP(R2339,Entries!N:P,3,FALSE))</f>
        <v>1</v>
      </c>
      <c r="X2339" s="124"/>
      <c r="Y2339" s="124"/>
      <c r="Z2339" s="96"/>
      <c r="AA2339" s="96"/>
      <c r="AB2339" s="96"/>
      <c r="AC2339" s="96" t="s">
        <v>93</v>
      </c>
      <c r="AD2339" s="96" t="s">
        <v>5645</v>
      </c>
      <c r="AE2339" s="96" t="s">
        <v>94</v>
      </c>
      <c r="AF2339" s="96" t="s">
        <v>94</v>
      </c>
      <c r="AG2339" s="96"/>
      <c r="AH2339" s="96"/>
      <c r="AI2339" s="96"/>
      <c r="AJ2339" s="19">
        <v>5</v>
      </c>
      <c r="AK2339" s="96" t="s">
        <v>118</v>
      </c>
      <c r="AL2339" s="96"/>
      <c r="AM2339" s="31"/>
      <c r="AN2339" s="30" t="s">
        <v>125</v>
      </c>
      <c r="AO2339" s="96" t="s">
        <v>97</v>
      </c>
      <c r="AP2339" s="31" t="s">
        <v>98</v>
      </c>
      <c r="AQ2339">
        <v>21104.563160689999</v>
      </c>
      <c r="AR2339" t="s">
        <v>15103</v>
      </c>
      <c r="AS2339" t="s">
        <v>11225</v>
      </c>
      <c r="AT2339" t="s">
        <v>15104</v>
      </c>
      <c r="AU2339">
        <v>98.978399999999993</v>
      </c>
      <c r="AV2339" s="96">
        <v>1.7274986089600002</v>
      </c>
      <c r="AW2339">
        <v>109.18129999999999</v>
      </c>
      <c r="AX2339" s="96">
        <v>1.9055727701644445</v>
      </c>
      <c r="AY2339">
        <v>5.7379999999999996E-4</v>
      </c>
      <c r="AZ2339">
        <v>324.274</v>
      </c>
      <c r="BA2339" s="96">
        <v>5.6596478011555558</v>
      </c>
      <c r="BB2339">
        <v>198.3383</v>
      </c>
      <c r="BC2339" s="96">
        <v>3.4616556476311113</v>
      </c>
      <c r="BD2339">
        <v>14.27383903</v>
      </c>
      <c r="BE2339" s="96">
        <f t="shared" si="294"/>
        <v>7178.6267294341724</v>
      </c>
      <c r="BF2339" s="96">
        <f t="shared" si="295"/>
        <v>811.74582545152134</v>
      </c>
      <c r="BG2339" s="96">
        <f t="shared" si="296"/>
        <v>803.50763341682341</v>
      </c>
      <c r="BH2339">
        <v>7183.1864090406998</v>
      </c>
      <c r="BI2339">
        <v>1.03921390140657E-3</v>
      </c>
      <c r="BJ2339">
        <v>1.727417564722749</v>
      </c>
      <c r="BK2339">
        <v>1.905630002013273</v>
      </c>
      <c r="BL2339">
        <v>1.2940192880753669</v>
      </c>
      <c r="BM2339">
        <v>1.5435765363542979</v>
      </c>
      <c r="BN2339">
        <v>1.727499005847835</v>
      </c>
      <c r="BO2339">
        <v>1.9055731400523379</v>
      </c>
      <c r="BP2339">
        <v>1.1747661453836531E-3</v>
      </c>
      <c r="BQ2339">
        <v>1.2940192880753669</v>
      </c>
      <c r="BR2339">
        <v>7175.7923775880217</v>
      </c>
      <c r="BS2339" s="96">
        <v>813.22225553951375</v>
      </c>
      <c r="BT2339" s="96">
        <v>796.36249963652881</v>
      </c>
      <c r="BU2339">
        <v>1.5435765363542979</v>
      </c>
      <c r="BV2339" s="60" t="str">
        <f t="shared" si="301"/>
        <v>no propulsion</v>
      </c>
      <c r="BW2339" s="30" t="s">
        <v>686</v>
      </c>
      <c r="BX2339" s="96">
        <v>0.24</v>
      </c>
      <c r="BY2339" s="96">
        <v>0.24</v>
      </c>
      <c r="BZ2339" s="96">
        <v>0.24</v>
      </c>
      <c r="CA2339" s="96">
        <v>4.5199999999999997E-2</v>
      </c>
      <c r="CB2339" s="96">
        <v>4.5199999999999997E-2</v>
      </c>
      <c r="CC2339" s="96">
        <v>4.5199999999999997E-2</v>
      </c>
      <c r="CD2339" s="96">
        <v>0.2</v>
      </c>
      <c r="CE2339" s="96">
        <v>0.2</v>
      </c>
      <c r="CF2339" s="31">
        <v>0.2</v>
      </c>
      <c r="CG2339" s="30">
        <v>48</v>
      </c>
      <c r="CH2339" s="96">
        <v>48</v>
      </c>
      <c r="CI2339" s="96">
        <v>48</v>
      </c>
      <c r="CJ2339" s="96">
        <f>Population!$CG2339-Population!$CI2339</f>
        <v>0</v>
      </c>
      <c r="CK2339" s="118">
        <f>_xlfn.DAYS(Entries!$AY$2,Population!H2339)</f>
        <v>10056</v>
      </c>
      <c r="CL2339" s="118">
        <f t="shared" si="302"/>
        <v>1825</v>
      </c>
      <c r="CM2339" s="117">
        <f>Entries!$AY$5</f>
        <v>0.15</v>
      </c>
      <c r="CN2339" s="117">
        <f t="shared" si="300"/>
        <v>0</v>
      </c>
      <c r="CO2339" s="119" t="str">
        <f t="shared" si="303"/>
        <v>-</v>
      </c>
      <c r="CP2339" s="30" t="s">
        <v>103</v>
      </c>
      <c r="CQ2339" s="96">
        <v>0</v>
      </c>
      <c r="CR2339" s="96" t="s">
        <v>95</v>
      </c>
      <c r="CS2339" s="96"/>
      <c r="CT2339" s="31"/>
      <c r="CU2339" s="30" t="s">
        <v>1462</v>
      </c>
      <c r="CV2339" s="96"/>
      <c r="CW2339" s="96"/>
      <c r="CX2339" s="96" t="s">
        <v>5647</v>
      </c>
      <c r="CY2339" s="96" t="s">
        <v>107</v>
      </c>
      <c r="CZ2339" s="96" t="s">
        <v>103</v>
      </c>
      <c r="DA2339" s="31"/>
      <c r="DB2339" s="17" t="s">
        <v>15462</v>
      </c>
      <c r="DC2339" s="17" t="s">
        <v>15500</v>
      </c>
      <c r="DD2339" s="17" t="s">
        <v>15500</v>
      </c>
      <c r="DE2339" s="17" t="s">
        <v>15500</v>
      </c>
      <c r="DF2339" s="17" t="s">
        <v>15500</v>
      </c>
      <c r="DG2339" s="23" t="s">
        <v>11171</v>
      </c>
      <c r="DH2339" s="145"/>
    </row>
    <row r="2340" spans="1:112" s="17" customFormat="1" x14ac:dyDescent="0.25">
      <c r="A2340" s="32" t="s">
        <v>8370</v>
      </c>
      <c r="B2340" s="98">
        <v>0</v>
      </c>
      <c r="C2340" s="98" t="s">
        <v>15461</v>
      </c>
      <c r="D2340" s="98"/>
      <c r="E2340" s="98">
        <v>43852</v>
      </c>
      <c r="F2340" s="98" t="s">
        <v>8371</v>
      </c>
      <c r="G2340" s="33">
        <v>57605</v>
      </c>
      <c r="H2340" s="44">
        <v>43450</v>
      </c>
      <c r="I2340" s="98" t="s">
        <v>128</v>
      </c>
      <c r="J2340" s="98"/>
      <c r="K2340" s="98"/>
      <c r="L2340" s="98" t="s">
        <v>129</v>
      </c>
      <c r="M2340" t="s">
        <v>156</v>
      </c>
      <c r="N2340" s="98" t="s">
        <v>156</v>
      </c>
      <c r="O2340" t="s">
        <v>11127</v>
      </c>
      <c r="P2340" s="64" t="str">
        <f>VLOOKUP(N2340,Entries!J:K,2,FALSE)</f>
        <v>UNITED STATES OF AMERICA</v>
      </c>
      <c r="Q2340" s="38" t="s">
        <v>8372</v>
      </c>
      <c r="R2340" s="32" t="s">
        <v>8372</v>
      </c>
      <c r="S2340" s="98" t="s">
        <v>156</v>
      </c>
      <c r="T2340" t="s">
        <v>157</v>
      </c>
      <c r="U2340" s="39" t="s">
        <v>92</v>
      </c>
      <c r="V2340" s="33" t="s">
        <v>92</v>
      </c>
      <c r="W2340" s="64">
        <f>IF(VLOOKUP(R2340,Entries!N:P,3,FALSE)=V2340,1,VLOOKUP(R2340,Entries!N:P,3,FALSE))</f>
        <v>1</v>
      </c>
      <c r="X2340"/>
      <c r="Y2340"/>
      <c r="Z2340" s="98"/>
      <c r="AA2340" s="98"/>
      <c r="AB2340" s="98"/>
      <c r="AC2340" s="98" t="s">
        <v>93</v>
      </c>
      <c r="AD2340" s="98" t="s">
        <v>117</v>
      </c>
      <c r="AE2340" s="98" t="s">
        <v>117</v>
      </c>
      <c r="AF2340" s="98" t="s">
        <v>117</v>
      </c>
      <c r="AG2340" s="98"/>
      <c r="AH2340" s="98"/>
      <c r="AI2340" s="98"/>
      <c r="AJ2340" s="19">
        <v>4</v>
      </c>
      <c r="AK2340" s="98" t="s">
        <v>118</v>
      </c>
      <c r="AL2340" s="98"/>
      <c r="AM2340" s="33"/>
      <c r="AN2340" s="32" t="s">
        <v>168</v>
      </c>
      <c r="AO2340" s="98" t="s">
        <v>169</v>
      </c>
      <c r="AP2340" s="33" t="s">
        <v>169</v>
      </c>
      <c r="AQ2340">
        <v>21104.137796409999</v>
      </c>
      <c r="AR2340" t="s">
        <v>15105</v>
      </c>
      <c r="AS2340" t="s">
        <v>11225</v>
      </c>
      <c r="AT2340" t="s">
        <v>15106</v>
      </c>
      <c r="AU2340">
        <v>85.033500000000004</v>
      </c>
      <c r="AV2340" s="98">
        <v>1.4841142407333334</v>
      </c>
      <c r="AW2340">
        <v>337.17149999999998</v>
      </c>
      <c r="AX2340" s="98">
        <v>5.8847515945999991</v>
      </c>
      <c r="AY2340">
        <v>1.6408E-3</v>
      </c>
      <c r="AZ2340">
        <v>63.5321</v>
      </c>
      <c r="BA2340" s="98">
        <v>1.1088440950177778</v>
      </c>
      <c r="BB2340">
        <v>296.76010000000002</v>
      </c>
      <c r="BC2340" s="98">
        <v>5.1794397559955563</v>
      </c>
      <c r="BD2340">
        <v>15.222186580000001</v>
      </c>
      <c r="BE2340" s="96">
        <f t="shared" si="294"/>
        <v>6877.287936791643</v>
      </c>
      <c r="BF2340" s="96">
        <f t="shared" si="295"/>
        <v>517.57219083833115</v>
      </c>
      <c r="BG2340" s="96">
        <f t="shared" si="296"/>
        <v>495.00368274495486</v>
      </c>
      <c r="BH2340">
        <v>6883.7161214152829</v>
      </c>
      <c r="BI2340">
        <v>2.824678833093688E-3</v>
      </c>
      <c r="BJ2340">
        <v>1.4841748387790039</v>
      </c>
      <c r="BK2340">
        <v>5.8847528187160689</v>
      </c>
      <c r="BL2340">
        <v>1.129802025667533</v>
      </c>
      <c r="BM2340">
        <v>5.1584861126621604</v>
      </c>
      <c r="BN2340">
        <v>1.4841145146507371</v>
      </c>
      <c r="BO2340">
        <v>5.8847528182625064</v>
      </c>
      <c r="BP2340">
        <v>2.7457600160548309E-3</v>
      </c>
      <c r="BQ2340">
        <v>1.129802025667533</v>
      </c>
      <c r="BR2340">
        <v>6874.1653882768851</v>
      </c>
      <c r="BS2340" s="96">
        <v>522.04019674376286</v>
      </c>
      <c r="BT2340" s="96">
        <v>484.29057981000642</v>
      </c>
      <c r="BU2340">
        <v>5.1584861126621604</v>
      </c>
      <c r="BV2340" s="65" t="str">
        <f t="shared" si="301"/>
        <v>no propulsion</v>
      </c>
      <c r="BW2340" s="32" t="s">
        <v>170</v>
      </c>
      <c r="BX2340" s="98">
        <v>0.1</v>
      </c>
      <c r="BY2340" s="98">
        <v>0.3</v>
      </c>
      <c r="BZ2340" s="98">
        <v>0.3</v>
      </c>
      <c r="CA2340" s="98">
        <v>4.36E-2</v>
      </c>
      <c r="CB2340" s="98">
        <v>0.01</v>
      </c>
      <c r="CC2340" s="98">
        <v>3.5000000000000003E-2</v>
      </c>
      <c r="CD2340" s="98">
        <v>0.3</v>
      </c>
      <c r="CE2340" s="98">
        <v>0.1</v>
      </c>
      <c r="CF2340" s="33">
        <v>0.3</v>
      </c>
      <c r="CG2340" s="32">
        <v>3.01</v>
      </c>
      <c r="CH2340" s="98">
        <v>3.01</v>
      </c>
      <c r="CI2340" s="98">
        <v>3.01</v>
      </c>
      <c r="CJ2340" s="98">
        <f>Population!$CG2340-Population!$CI2340</f>
        <v>0</v>
      </c>
      <c r="CK2340" s="120">
        <f>_xlfn.DAYS(Entries!$AY$2,Population!H2340)</f>
        <v>844</v>
      </c>
      <c r="CL2340" s="120">
        <f t="shared" si="302"/>
        <v>1460</v>
      </c>
      <c r="CM2340" s="122">
        <f>Entries!$AY$5</f>
        <v>0.15</v>
      </c>
      <c r="CN2340" s="122">
        <f t="shared" si="300"/>
        <v>0</v>
      </c>
      <c r="CO2340" s="121" t="str">
        <f t="shared" si="303"/>
        <v>-</v>
      </c>
      <c r="CP2340" s="32" t="s">
        <v>103</v>
      </c>
      <c r="CQ2340" s="98">
        <v>0</v>
      </c>
      <c r="CR2340" s="98" t="s">
        <v>95</v>
      </c>
      <c r="CS2340" s="98"/>
      <c r="CT2340" s="33"/>
      <c r="CU2340" s="32" t="s">
        <v>8374</v>
      </c>
      <c r="CV2340" s="98" t="s">
        <v>8372</v>
      </c>
      <c r="CW2340" s="98" t="s">
        <v>157</v>
      </c>
      <c r="CX2340" s="98" t="s">
        <v>106</v>
      </c>
      <c r="CY2340" s="98" t="s">
        <v>107</v>
      </c>
      <c r="CZ2340" s="98" t="s">
        <v>108</v>
      </c>
      <c r="DA2340" s="33"/>
      <c r="DB2340" s="17" t="s">
        <v>15462</v>
      </c>
      <c r="DC2340" s="17" t="s">
        <v>15500</v>
      </c>
      <c r="DD2340" s="17" t="s">
        <v>15500</v>
      </c>
      <c r="DE2340" s="17" t="s">
        <v>15500</v>
      </c>
      <c r="DF2340" s="17" t="s">
        <v>15500</v>
      </c>
      <c r="DG2340" s="23" t="s">
        <v>11171</v>
      </c>
      <c r="DH2340" s="145"/>
    </row>
    <row r="2341" spans="1:112" s="17" customFormat="1" x14ac:dyDescent="0.25">
      <c r="A2341" s="30" t="s">
        <v>8375</v>
      </c>
      <c r="B2341" s="15">
        <v>0</v>
      </c>
      <c r="C2341" s="96" t="s">
        <v>15461</v>
      </c>
      <c r="D2341" s="15"/>
      <c r="E2341" s="15">
        <v>39380</v>
      </c>
      <c r="F2341" s="15" t="s">
        <v>8376</v>
      </c>
      <c r="G2341" s="31">
        <v>39377</v>
      </c>
      <c r="H2341" s="43">
        <v>41598</v>
      </c>
      <c r="I2341" s="96" t="s">
        <v>154</v>
      </c>
      <c r="J2341" s="96"/>
      <c r="K2341" s="96"/>
      <c r="L2341" s="15" t="s">
        <v>8377</v>
      </c>
      <c r="M2341" s="124" t="s">
        <v>156</v>
      </c>
      <c r="N2341" s="15" t="s">
        <v>156</v>
      </c>
      <c r="O2341" s="124" t="s">
        <v>157</v>
      </c>
      <c r="P2341" s="96" t="str">
        <f>VLOOKUP(N2341,Entries!J:K,2,FALSE)</f>
        <v>UNITED STATES OF AMERICA</v>
      </c>
      <c r="Q2341" s="123" t="s">
        <v>3945</v>
      </c>
      <c r="R2341" s="30" t="s">
        <v>3945</v>
      </c>
      <c r="S2341" s="15" t="s">
        <v>156</v>
      </c>
      <c r="T2341" s="124" t="s">
        <v>157</v>
      </c>
      <c r="U2341" s="125" t="s">
        <v>180</v>
      </c>
      <c r="V2341" s="31" t="s">
        <v>180</v>
      </c>
      <c r="W2341" s="64">
        <f>IF(VLOOKUP(R2341,Entries!N:P,3,FALSE)=V2341,1,VLOOKUP(R2341,Entries!N:P,3,FALSE))</f>
        <v>1</v>
      </c>
      <c r="X2341" s="124"/>
      <c r="Y2341" s="124"/>
      <c r="Z2341" s="15"/>
      <c r="AA2341" s="15"/>
      <c r="AB2341" s="96"/>
      <c r="AC2341" s="15" t="s">
        <v>239</v>
      </c>
      <c r="AD2341" s="15" t="s">
        <v>117</v>
      </c>
      <c r="AE2341" s="15" t="s">
        <v>180</v>
      </c>
      <c r="AF2341" s="96" t="s">
        <v>94</v>
      </c>
      <c r="AG2341" s="96" t="s">
        <v>11112</v>
      </c>
      <c r="AH2341" s="96"/>
      <c r="AI2341" s="15"/>
      <c r="AJ2341" s="96">
        <v>1</v>
      </c>
      <c r="AK2341" s="15" t="s">
        <v>95</v>
      </c>
      <c r="AL2341" s="15"/>
      <c r="AM2341" s="31"/>
      <c r="AN2341" s="30" t="s">
        <v>133</v>
      </c>
      <c r="AO2341" s="15" t="s">
        <v>134</v>
      </c>
      <c r="AP2341" s="31" t="s">
        <v>160</v>
      </c>
      <c r="AQ2341">
        <v>21104.420206760002</v>
      </c>
      <c r="AR2341" t="s">
        <v>15107</v>
      </c>
      <c r="AS2341" t="s">
        <v>11225</v>
      </c>
      <c r="AT2341" t="s">
        <v>15108</v>
      </c>
      <c r="AU2341">
        <v>40.499699999999997</v>
      </c>
      <c r="AV2341" s="96">
        <v>0.70685296401333331</v>
      </c>
      <c r="AW2341">
        <v>87.698099999999997</v>
      </c>
      <c r="AX2341" s="96">
        <v>1.5306202743066668</v>
      </c>
      <c r="AY2341">
        <v>1.995E-4</v>
      </c>
      <c r="AZ2341">
        <v>14.8847</v>
      </c>
      <c r="BA2341" s="96">
        <v>0.25978696912444443</v>
      </c>
      <c r="BB2341">
        <v>345.20260000000002</v>
      </c>
      <c r="BC2341" s="96">
        <v>6.0249207029955567</v>
      </c>
      <c r="BD2341">
        <v>15.38487158</v>
      </c>
      <c r="BE2341" s="96">
        <f t="shared" si="294"/>
        <v>6828.7201938639882</v>
      </c>
      <c r="BF2341" s="96">
        <f t="shared" si="295"/>
        <v>459.08252354266369</v>
      </c>
      <c r="BG2341" s="96">
        <f t="shared" si="296"/>
        <v>456.35786418531188</v>
      </c>
      <c r="BH2341">
        <v>6835.1807027520636</v>
      </c>
      <c r="BI2341">
        <v>1.431203023969034E-3</v>
      </c>
      <c r="BJ2341">
        <v>0.70720267991893215</v>
      </c>
      <c r="BK2341">
        <v>1.53062059237675</v>
      </c>
      <c r="BL2341">
        <v>0.56184937578477168</v>
      </c>
      <c r="BM2341">
        <v>5.7228591608095494</v>
      </c>
      <c r="BN2341">
        <v>0.70685361391419987</v>
      </c>
      <c r="BO2341">
        <v>1.530620597534879</v>
      </c>
      <c r="BP2341">
        <v>9.4842697078344131E-4</v>
      </c>
      <c r="BQ2341">
        <v>0.56184937578477168</v>
      </c>
      <c r="BR2341">
        <v>6831.1025947591124</v>
      </c>
      <c r="BS2341" s="96">
        <v>466.58139670017044</v>
      </c>
      <c r="BT2341" s="96">
        <v>453.62379281805443</v>
      </c>
      <c r="BU2341">
        <v>5.7228591608095494</v>
      </c>
      <c r="BV2341" s="60" t="str">
        <f t="shared" si="301"/>
        <v>Earth Observation</v>
      </c>
      <c r="BW2341" s="30" t="s">
        <v>338</v>
      </c>
      <c r="BX2341" s="15">
        <v>0.6</v>
      </c>
      <c r="BY2341" s="15">
        <v>1</v>
      </c>
      <c r="BZ2341" s="15">
        <v>3</v>
      </c>
      <c r="CA2341" s="15">
        <v>2.0739999999999998</v>
      </c>
      <c r="CB2341" s="15">
        <v>0.36</v>
      </c>
      <c r="CC2341" s="15">
        <v>1.1752</v>
      </c>
      <c r="CD2341" s="15">
        <v>1</v>
      </c>
      <c r="CE2341" s="15">
        <v>0.6</v>
      </c>
      <c r="CF2341" s="31">
        <v>3</v>
      </c>
      <c r="CG2341" s="30">
        <v>135</v>
      </c>
      <c r="CH2341" s="15">
        <v>135</v>
      </c>
      <c r="CI2341" s="15">
        <v>135</v>
      </c>
      <c r="CJ2341" s="96">
        <f>Population!$CG2341-Population!$CI2341</f>
        <v>0</v>
      </c>
      <c r="CK2341" s="118">
        <f>_xlfn.DAYS(Entries!$AY$2,Population!H2341)</f>
        <v>2696</v>
      </c>
      <c r="CL2341" s="118">
        <f t="shared" si="302"/>
        <v>365</v>
      </c>
      <c r="CM2341" s="117">
        <f>Entries!$AY$5</f>
        <v>0.15</v>
      </c>
      <c r="CN2341" s="117">
        <f t="shared" si="300"/>
        <v>0</v>
      </c>
      <c r="CO2341" s="119">
        <f t="shared" si="303"/>
        <v>0</v>
      </c>
      <c r="CP2341" s="30"/>
      <c r="CQ2341" s="19">
        <v>3</v>
      </c>
      <c r="CR2341" s="15" t="s">
        <v>118</v>
      </c>
      <c r="CS2341" s="15"/>
      <c r="CT2341" s="31"/>
      <c r="CU2341" s="30" t="s">
        <v>8379</v>
      </c>
      <c r="CV2341" s="15" t="s">
        <v>3942</v>
      </c>
      <c r="CW2341" s="15" t="s">
        <v>157</v>
      </c>
      <c r="CX2341" s="15" t="s">
        <v>8380</v>
      </c>
      <c r="CY2341" s="15" t="s">
        <v>107</v>
      </c>
      <c r="CZ2341" s="15" t="s">
        <v>1479</v>
      </c>
      <c r="DA2341" s="31"/>
      <c r="DB2341" s="17" t="s">
        <v>15463</v>
      </c>
      <c r="DC2341" s="17" t="s">
        <v>15500</v>
      </c>
      <c r="DD2341" s="17">
        <v>1</v>
      </c>
      <c r="DE2341" s="17">
        <v>1</v>
      </c>
      <c r="DF2341" s="17" t="s">
        <v>15500</v>
      </c>
      <c r="DG2341" s="23" t="s">
        <v>11181</v>
      </c>
      <c r="DH2341" s="145"/>
    </row>
    <row r="2342" spans="1:112" s="17" customFormat="1" x14ac:dyDescent="0.25">
      <c r="A2342" s="32" t="s">
        <v>8381</v>
      </c>
      <c r="B2342" s="98">
        <v>0</v>
      </c>
      <c r="C2342" s="98" t="s">
        <v>15461</v>
      </c>
      <c r="D2342" s="98"/>
      <c r="E2342" s="98">
        <v>45043</v>
      </c>
      <c r="F2342" s="98" t="s">
        <v>8382</v>
      </c>
      <c r="G2342" s="33">
        <v>62310</v>
      </c>
      <c r="H2342" s="44">
        <v>43771</v>
      </c>
      <c r="I2342" s="98" t="s">
        <v>271</v>
      </c>
      <c r="J2342" s="98"/>
      <c r="K2342" s="98"/>
      <c r="L2342" s="98" t="s">
        <v>8383</v>
      </c>
      <c r="M2342" t="s">
        <v>156</v>
      </c>
      <c r="N2342" s="98" t="s">
        <v>156</v>
      </c>
      <c r="O2342" t="s">
        <v>11124</v>
      </c>
      <c r="P2342" s="64" t="str">
        <f>VLOOKUP(N2342,Entries!J:K,2,FALSE)</f>
        <v>UNITED STATES OF AMERICA</v>
      </c>
      <c r="Q2342" s="38" t="s">
        <v>3945</v>
      </c>
      <c r="R2342" s="32" t="s">
        <v>3945</v>
      </c>
      <c r="S2342" s="98" t="s">
        <v>156</v>
      </c>
      <c r="T2342" t="s">
        <v>157</v>
      </c>
      <c r="U2342" s="39" t="s">
        <v>180</v>
      </c>
      <c r="V2342" s="33" t="s">
        <v>180</v>
      </c>
      <c r="W2342" s="64">
        <f>IF(VLOOKUP(R2342,Entries!N:P,3,FALSE)=V2342,1,VLOOKUP(R2342,Entries!N:P,3,FALSE))</f>
        <v>1</v>
      </c>
      <c r="X2342"/>
      <c r="Y2342"/>
      <c r="Z2342" s="98"/>
      <c r="AA2342" s="98"/>
      <c r="AB2342" s="98"/>
      <c r="AC2342" s="98" t="s">
        <v>93</v>
      </c>
      <c r="AD2342" s="98" t="s">
        <v>117</v>
      </c>
      <c r="AE2342" s="98" t="s">
        <v>180</v>
      </c>
      <c r="AF2342" s="98" t="s">
        <v>94</v>
      </c>
      <c r="AG2342" s="98" t="s">
        <v>11112</v>
      </c>
      <c r="AH2342" s="98"/>
      <c r="AI2342" s="98"/>
      <c r="AJ2342" s="98">
        <v>1</v>
      </c>
      <c r="AK2342" s="98" t="s">
        <v>95</v>
      </c>
      <c r="AL2342" s="98"/>
      <c r="AM2342" s="33"/>
      <c r="AN2342" s="32" t="s">
        <v>133</v>
      </c>
      <c r="AO2342" s="98" t="s">
        <v>134</v>
      </c>
      <c r="AP2342" s="33" t="s">
        <v>160</v>
      </c>
      <c r="AQ2342">
        <v>21104.009572409999</v>
      </c>
      <c r="AR2342" t="s">
        <v>15109</v>
      </c>
      <c r="AS2342" t="s">
        <v>11225</v>
      </c>
      <c r="AT2342" t="s">
        <v>15110</v>
      </c>
      <c r="AU2342">
        <v>51.6404</v>
      </c>
      <c r="AV2342" s="98">
        <v>0.9012948195377779</v>
      </c>
      <c r="AW2342">
        <v>294.77749999999997</v>
      </c>
      <c r="AX2342" s="98">
        <v>5.1448368654444447</v>
      </c>
      <c r="AY2342">
        <v>5.2079999999999997E-4</v>
      </c>
      <c r="AZ2342">
        <v>42.646099999999997</v>
      </c>
      <c r="BA2342" s="98">
        <v>0.74431470328444438</v>
      </c>
      <c r="BB2342">
        <v>317.49329999999998</v>
      </c>
      <c r="BC2342" s="98">
        <v>5.5413022851866662</v>
      </c>
      <c r="BD2342">
        <v>15.533478479999999</v>
      </c>
      <c r="BE2342" s="96">
        <f t="shared" si="294"/>
        <v>6785.0974286286682</v>
      </c>
      <c r="BF2342" s="96">
        <f t="shared" si="295"/>
        <v>417.63110736949875</v>
      </c>
      <c r="BG2342" s="96">
        <f t="shared" si="296"/>
        <v>410.56374988783864</v>
      </c>
      <c r="BH2342">
        <v>6791.6045997297051</v>
      </c>
      <c r="BI2342">
        <v>1.7313403301775119E-3</v>
      </c>
      <c r="BJ2342">
        <v>0.90164410290815378</v>
      </c>
      <c r="BK2342">
        <v>5.1448379360105161</v>
      </c>
      <c r="BL2342">
        <v>0.77996644372299473</v>
      </c>
      <c r="BM2342">
        <v>5.5056520045706261</v>
      </c>
      <c r="BN2342">
        <v>0.90129527305029566</v>
      </c>
      <c r="BO2342">
        <v>5.1448379391943924</v>
      </c>
      <c r="BP2342">
        <v>1.347212086265164E-3</v>
      </c>
      <c r="BQ2342">
        <v>0.77996644372299473</v>
      </c>
      <c r="BR2342">
        <v>6785.6165965862056</v>
      </c>
      <c r="BS2342" s="96">
        <v>423.75826127788787</v>
      </c>
      <c r="BT2342" s="96">
        <v>405.47493189452325</v>
      </c>
      <c r="BU2342">
        <v>5.5056520045706261</v>
      </c>
      <c r="BV2342" s="65" t="str">
        <f t="shared" si="301"/>
        <v>Earth Observation</v>
      </c>
      <c r="BW2342" s="32" t="s">
        <v>104</v>
      </c>
      <c r="BX2342" s="98">
        <v>0.2</v>
      </c>
      <c r="BY2342" s="98">
        <v>0.5</v>
      </c>
      <c r="BZ2342" s="98">
        <v>0.5</v>
      </c>
      <c r="CA2342" s="98">
        <v>0.14699999999999999</v>
      </c>
      <c r="CB2342" s="98">
        <v>0.04</v>
      </c>
      <c r="CC2342" s="98">
        <v>0.12</v>
      </c>
      <c r="CD2342" s="98">
        <v>0.5</v>
      </c>
      <c r="CE2342" s="98">
        <v>0.2</v>
      </c>
      <c r="CF2342" s="33">
        <v>0.5</v>
      </c>
      <c r="CG2342" s="32">
        <v>50</v>
      </c>
      <c r="CH2342" s="98">
        <v>50</v>
      </c>
      <c r="CI2342" s="98">
        <v>50</v>
      </c>
      <c r="CJ2342" s="98">
        <f>Population!$CG2342-Population!$CI2342</f>
        <v>0</v>
      </c>
      <c r="CK2342" s="120">
        <f>_xlfn.DAYS(Entries!$AY$2,Population!H2342)</f>
        <v>523</v>
      </c>
      <c r="CL2342" s="120">
        <f t="shared" si="302"/>
        <v>365</v>
      </c>
      <c r="CM2342" s="122">
        <f>Entries!$AY$5</f>
        <v>0.15</v>
      </c>
      <c r="CN2342" s="122">
        <f t="shared" si="300"/>
        <v>0</v>
      </c>
      <c r="CO2342" s="121" t="str">
        <f t="shared" si="303"/>
        <v>-</v>
      </c>
      <c r="CP2342" s="32"/>
      <c r="CQ2342" s="19">
        <v>0</v>
      </c>
      <c r="CR2342" s="98" t="s">
        <v>118</v>
      </c>
      <c r="CS2342" s="98"/>
      <c r="CT2342" s="33"/>
      <c r="CU2342" s="32" t="s">
        <v>8385</v>
      </c>
      <c r="CV2342" s="98" t="s">
        <v>8386</v>
      </c>
      <c r="CW2342" s="98" t="s">
        <v>157</v>
      </c>
      <c r="CX2342" s="98" t="s">
        <v>107</v>
      </c>
      <c r="CY2342" s="98" t="s">
        <v>107</v>
      </c>
      <c r="CZ2342" s="98" t="s">
        <v>755</v>
      </c>
      <c r="DA2342" s="33"/>
      <c r="DB2342" s="17" t="s">
        <v>15462</v>
      </c>
      <c r="DC2342" s="17" t="s">
        <v>15500</v>
      </c>
      <c r="DD2342" s="17" t="s">
        <v>15500</v>
      </c>
      <c r="DE2342" s="17" t="s">
        <v>15500</v>
      </c>
      <c r="DF2342" s="17" t="s">
        <v>15500</v>
      </c>
      <c r="DG2342" s="23" t="s">
        <v>11172</v>
      </c>
      <c r="DH2342" s="145"/>
    </row>
    <row r="2343" spans="1:112" s="17" customFormat="1" x14ac:dyDescent="0.25">
      <c r="A2343" s="30" t="s">
        <v>8387</v>
      </c>
      <c r="B2343" s="96">
        <v>0</v>
      </c>
      <c r="C2343" s="96" t="s">
        <v>15461</v>
      </c>
      <c r="D2343" s="96"/>
      <c r="E2343" s="96">
        <v>43762</v>
      </c>
      <c r="F2343" s="96" t="s">
        <v>8388</v>
      </c>
      <c r="G2343" s="31">
        <v>57496</v>
      </c>
      <c r="H2343" s="43">
        <v>43437</v>
      </c>
      <c r="I2343" s="96" t="s">
        <v>190</v>
      </c>
      <c r="J2343" s="96"/>
      <c r="K2343" s="96"/>
      <c r="L2343" s="96" t="s">
        <v>285</v>
      </c>
      <c r="M2343" s="124" t="s">
        <v>156</v>
      </c>
      <c r="N2343" s="96" t="s">
        <v>156</v>
      </c>
      <c r="O2343" s="124" t="s">
        <v>11127</v>
      </c>
      <c r="P2343" s="96" t="str">
        <f>VLOOKUP(N2343,Entries!J:K,2,FALSE)</f>
        <v>UNITED STATES OF AMERICA</v>
      </c>
      <c r="Q2343" s="123" t="s">
        <v>3945</v>
      </c>
      <c r="R2343" s="30" t="s">
        <v>3945</v>
      </c>
      <c r="S2343" s="96" t="s">
        <v>156</v>
      </c>
      <c r="T2343" s="124" t="s">
        <v>157</v>
      </c>
      <c r="U2343" s="125" t="s">
        <v>180</v>
      </c>
      <c r="V2343" s="31" t="s">
        <v>180</v>
      </c>
      <c r="W2343" s="64">
        <f>IF(VLOOKUP(R2343,Entries!N:P,3,FALSE)=V2343,1,VLOOKUP(R2343,Entries!N:P,3,FALSE))</f>
        <v>1</v>
      </c>
      <c r="X2343" s="124"/>
      <c r="Y2343" s="124"/>
      <c r="Z2343" s="96"/>
      <c r="AA2343" s="96"/>
      <c r="AB2343" s="96"/>
      <c r="AC2343" s="96" t="s">
        <v>239</v>
      </c>
      <c r="AD2343" s="96" t="s">
        <v>117</v>
      </c>
      <c r="AE2343" s="96" t="s">
        <v>180</v>
      </c>
      <c r="AF2343" s="96" t="s">
        <v>94</v>
      </c>
      <c r="AG2343" s="96" t="s">
        <v>11112</v>
      </c>
      <c r="AH2343" s="96"/>
      <c r="AI2343" s="96"/>
      <c r="AJ2343" s="19">
        <v>8</v>
      </c>
      <c r="AK2343" s="96" t="s">
        <v>118</v>
      </c>
      <c r="AL2343" s="96"/>
      <c r="AM2343" s="31"/>
      <c r="AN2343" s="30" t="s">
        <v>96</v>
      </c>
      <c r="AO2343" s="96" t="s">
        <v>97</v>
      </c>
      <c r="AP2343" s="31" t="s">
        <v>97</v>
      </c>
      <c r="AQ2343">
        <v>21104.552847890001</v>
      </c>
      <c r="AR2343" t="s">
        <v>13973</v>
      </c>
      <c r="AS2343" t="s">
        <v>11225</v>
      </c>
      <c r="AT2343" t="s">
        <v>15111</v>
      </c>
      <c r="AU2343">
        <v>97.671199999999999</v>
      </c>
      <c r="AV2343" s="96">
        <v>1.7046836697244445</v>
      </c>
      <c r="AW2343">
        <v>177.57669999999999</v>
      </c>
      <c r="AX2343" s="96">
        <v>3.0992974450355555</v>
      </c>
      <c r="AY2343">
        <v>1.2551999999999999E-3</v>
      </c>
      <c r="AZ2343">
        <v>263.93</v>
      </c>
      <c r="BA2343" s="96">
        <v>4.6064465364444445</v>
      </c>
      <c r="BB2343">
        <v>96.049099999999996</v>
      </c>
      <c r="BC2343" s="96">
        <v>1.6763726898177778</v>
      </c>
      <c r="BD2343">
        <v>14.96224818</v>
      </c>
      <c r="BE2343" s="96">
        <f t="shared" si="294"/>
        <v>6956.7115893694008</v>
      </c>
      <c r="BF2343" s="96">
        <f t="shared" si="295"/>
        <v>594.44365375637699</v>
      </c>
      <c r="BG2343" s="96">
        <f t="shared" si="296"/>
        <v>576.97952498242466</v>
      </c>
      <c r="BH2343">
        <v>6963.0553448501041</v>
      </c>
      <c r="BI2343">
        <v>3.8527943340232318E-4</v>
      </c>
      <c r="BJ2343">
        <v>1.7045936537654429</v>
      </c>
      <c r="BK2343">
        <v>3.099298089883872</v>
      </c>
      <c r="BL2343">
        <v>5.789928294724036</v>
      </c>
      <c r="BM2343">
        <v>0.49289193186574648</v>
      </c>
      <c r="BN2343">
        <v>1.704684071514565</v>
      </c>
      <c r="BO2343">
        <v>3.0992980896704601</v>
      </c>
      <c r="BP2343">
        <v>9.5156031803873126E-4</v>
      </c>
      <c r="BQ2343">
        <v>5.789928294724036</v>
      </c>
      <c r="BR2343">
        <v>6953.7232498373387</v>
      </c>
      <c r="BS2343" s="96">
        <v>589.34013694450732</v>
      </c>
      <c r="BT2343" s="96">
        <v>576.10636273017008</v>
      </c>
      <c r="BU2343">
        <v>0.49289193186574648</v>
      </c>
      <c r="BV2343" s="60" t="str">
        <f t="shared" si="301"/>
        <v>Earth Observation</v>
      </c>
      <c r="BW2343" s="30" t="s">
        <v>8390</v>
      </c>
      <c r="BX2343" s="96">
        <v>0.4</v>
      </c>
      <c r="BY2343" s="96">
        <v>1</v>
      </c>
      <c r="BZ2343" s="96">
        <v>2</v>
      </c>
      <c r="CA2343" s="96">
        <v>0.92800000000000005</v>
      </c>
      <c r="CB2343" s="96">
        <v>0.11310000000000001</v>
      </c>
      <c r="CC2343" s="96">
        <v>0.54079999999999995</v>
      </c>
      <c r="CD2343" s="96">
        <v>1</v>
      </c>
      <c r="CE2343" s="96">
        <v>0.4</v>
      </c>
      <c r="CF2343" s="31">
        <v>2</v>
      </c>
      <c r="CG2343" s="30">
        <v>110</v>
      </c>
      <c r="CH2343" s="96">
        <v>110</v>
      </c>
      <c r="CI2343" s="96">
        <v>100</v>
      </c>
      <c r="CJ2343" s="96">
        <f>Population!$CG2343-Population!$CI2343</f>
        <v>10</v>
      </c>
      <c r="CK2343" s="118">
        <f>_xlfn.DAYS(Entries!$AY$2,Population!H2343)</f>
        <v>857</v>
      </c>
      <c r="CL2343" s="118">
        <f t="shared" si="302"/>
        <v>2920</v>
      </c>
      <c r="CM2343" s="117">
        <f>Entries!$AY$5</f>
        <v>0.15</v>
      </c>
      <c r="CN2343" s="117">
        <f t="shared" si="300"/>
        <v>9.0909090909090912E-2</v>
      </c>
      <c r="CO2343" s="119">
        <f t="shared" si="303"/>
        <v>0.75053082191780818</v>
      </c>
      <c r="CP2343" s="30"/>
      <c r="CQ2343" s="19">
        <v>2</v>
      </c>
      <c r="CR2343" s="96" t="s">
        <v>118</v>
      </c>
      <c r="CS2343" s="96"/>
      <c r="CT2343" s="31"/>
      <c r="CU2343" s="30" t="s">
        <v>4403</v>
      </c>
      <c r="CV2343" s="96" t="s">
        <v>8391</v>
      </c>
      <c r="CW2343" s="96" t="s">
        <v>157</v>
      </c>
      <c r="CX2343" s="96" t="s">
        <v>8392</v>
      </c>
      <c r="CY2343" s="96" t="s">
        <v>107</v>
      </c>
      <c r="CZ2343" s="96" t="s">
        <v>151</v>
      </c>
      <c r="DA2343" s="31"/>
      <c r="DB2343" s="17" t="s">
        <v>15463</v>
      </c>
      <c r="DC2343" s="17" t="s">
        <v>15500</v>
      </c>
      <c r="DD2343" s="17">
        <v>1</v>
      </c>
      <c r="DE2343" s="17">
        <v>1</v>
      </c>
      <c r="DF2343" s="17">
        <v>10</v>
      </c>
      <c r="DG2343" s="23" t="s">
        <v>11182</v>
      </c>
      <c r="DH2343" s="145" t="s">
        <v>11186</v>
      </c>
    </row>
    <row r="2344" spans="1:112" s="17" customFormat="1" x14ac:dyDescent="0.25">
      <c r="A2344" s="32" t="s">
        <v>8393</v>
      </c>
      <c r="B2344" s="98">
        <v>0</v>
      </c>
      <c r="C2344" s="98" t="s">
        <v>15461</v>
      </c>
      <c r="D2344" s="98"/>
      <c r="E2344" s="98">
        <v>39090</v>
      </c>
      <c r="F2344" s="98" t="s">
        <v>8394</v>
      </c>
      <c r="G2344" s="33">
        <v>39087</v>
      </c>
      <c r="H2344" s="44">
        <v>41330</v>
      </c>
      <c r="I2344" s="98" t="s">
        <v>87</v>
      </c>
      <c r="J2344" s="98"/>
      <c r="K2344" s="98"/>
      <c r="L2344" s="98" t="s">
        <v>88</v>
      </c>
      <c r="M2344" t="s">
        <v>352</v>
      </c>
      <c r="N2344" s="98" t="s">
        <v>352</v>
      </c>
      <c r="O2344" t="s">
        <v>707</v>
      </c>
      <c r="P2344" s="64" t="str">
        <f>VLOOKUP(N2344,Entries!J:K,2,FALSE)</f>
        <v>UNITED KINGDOM</v>
      </c>
      <c r="Q2344" s="38" t="s">
        <v>351</v>
      </c>
      <c r="R2344" s="32" t="s">
        <v>351</v>
      </c>
      <c r="S2344" s="98" t="s">
        <v>352</v>
      </c>
      <c r="T2344" t="s">
        <v>707</v>
      </c>
      <c r="U2344" s="39" t="s">
        <v>159</v>
      </c>
      <c r="V2344" s="33" t="s">
        <v>159</v>
      </c>
      <c r="W2344" s="64">
        <f>IF(VLOOKUP(R2344,Entries!N:P,3,FALSE)=V2344,1,VLOOKUP(R2344,Entries!N:P,3,FALSE))</f>
        <v>1</v>
      </c>
      <c r="X2344"/>
      <c r="Y2344"/>
      <c r="Z2344" s="98"/>
      <c r="AA2344" s="98"/>
      <c r="AB2344" s="98"/>
      <c r="AC2344" s="98" t="s">
        <v>93</v>
      </c>
      <c r="AD2344" s="98" t="s">
        <v>117</v>
      </c>
      <c r="AE2344" s="98" t="s">
        <v>117</v>
      </c>
      <c r="AF2344" s="98" t="s">
        <v>117</v>
      </c>
      <c r="AG2344" s="98"/>
      <c r="AH2344" s="98"/>
      <c r="AI2344" s="98"/>
      <c r="AJ2344" s="19">
        <v>0.25</v>
      </c>
      <c r="AK2344" s="98" t="s">
        <v>118</v>
      </c>
      <c r="AL2344" s="98"/>
      <c r="AM2344" s="33"/>
      <c r="AN2344" s="32" t="s">
        <v>125</v>
      </c>
      <c r="AO2344" s="98" t="s">
        <v>97</v>
      </c>
      <c r="AP2344" s="33" t="s">
        <v>97</v>
      </c>
      <c r="AQ2344">
        <v>21104.544768160002</v>
      </c>
      <c r="AR2344" t="s">
        <v>11545</v>
      </c>
      <c r="AS2344" t="s">
        <v>11225</v>
      </c>
      <c r="AT2344" t="s">
        <v>15112</v>
      </c>
      <c r="AU2344">
        <v>98.433300000000003</v>
      </c>
      <c r="AV2344" s="98">
        <v>1.7179848211866666</v>
      </c>
      <c r="AW2344">
        <v>308.23739999999998</v>
      </c>
      <c r="AX2344" s="98">
        <v>5.3797563885600006</v>
      </c>
      <c r="AY2344">
        <v>1.0317E-3</v>
      </c>
      <c r="AZ2344">
        <v>106.66840000000001</v>
      </c>
      <c r="BA2344" s="98">
        <v>1.8617144005155559</v>
      </c>
      <c r="BB2344">
        <v>253.5635</v>
      </c>
      <c r="BC2344" s="98">
        <v>4.4255170171777785</v>
      </c>
      <c r="BD2344">
        <v>14.351748110000001</v>
      </c>
      <c r="BE2344" s="96">
        <f t="shared" si="294"/>
        <v>7152.6235119234516</v>
      </c>
      <c r="BF2344" s="96">
        <f t="shared" si="295"/>
        <v>789.00287360070251</v>
      </c>
      <c r="BG2344" s="96">
        <f t="shared" si="296"/>
        <v>774.24415024620066</v>
      </c>
      <c r="BH2344">
        <v>7158.7916939346369</v>
      </c>
      <c r="BI2344">
        <v>2.0301414319177898E-3</v>
      </c>
      <c r="BJ2344">
        <v>1.717891437566702</v>
      </c>
      <c r="BK2344">
        <v>5.3797575077772652</v>
      </c>
      <c r="BL2344">
        <v>1.495006743901601</v>
      </c>
      <c r="BM2344">
        <v>4.7922267711290809</v>
      </c>
      <c r="BN2344">
        <v>1.7179852234911721</v>
      </c>
      <c r="BO2344">
        <v>5.3797575086788054</v>
      </c>
      <c r="BP2344">
        <v>2.137552273012449E-3</v>
      </c>
      <c r="BQ2344">
        <v>1.495006743901601</v>
      </c>
      <c r="BR2344">
        <v>7149.7516705352436</v>
      </c>
      <c r="BS2344" s="96">
        <v>794.03463847007151</v>
      </c>
      <c r="BT2344" s="96">
        <v>763.46870260041578</v>
      </c>
      <c r="BU2344">
        <v>4.7922267711290809</v>
      </c>
      <c r="BV2344" s="65" t="b">
        <f t="shared" si="301"/>
        <v>0</v>
      </c>
      <c r="BW2344" s="32" t="s">
        <v>104</v>
      </c>
      <c r="BX2344" s="98">
        <v>0.1</v>
      </c>
      <c r="BY2344" s="98">
        <v>0.3</v>
      </c>
      <c r="BZ2344" s="98">
        <v>0.3</v>
      </c>
      <c r="CA2344" s="98">
        <v>4.36E-2</v>
      </c>
      <c r="CB2344" s="98">
        <v>0.01</v>
      </c>
      <c r="CC2344" s="98">
        <v>3.5000000000000003E-2</v>
      </c>
      <c r="CD2344" s="98">
        <v>0.3</v>
      </c>
      <c r="CE2344" s="98">
        <v>0.1</v>
      </c>
      <c r="CF2344" s="33">
        <v>0.3</v>
      </c>
      <c r="CG2344" s="32">
        <v>6</v>
      </c>
      <c r="CH2344" s="98">
        <v>6</v>
      </c>
      <c r="CI2344" s="98">
        <v>6</v>
      </c>
      <c r="CJ2344" s="98">
        <f>Population!$CG2344-Population!$CI2344</f>
        <v>0</v>
      </c>
      <c r="CK2344" s="120">
        <f>_xlfn.DAYS(Entries!$AY$2,Population!H2344)</f>
        <v>2964</v>
      </c>
      <c r="CL2344" s="120">
        <f t="shared" si="302"/>
        <v>91.25</v>
      </c>
      <c r="CM2344" s="122">
        <f>Entries!$AY$5</f>
        <v>0.15</v>
      </c>
      <c r="CN2344" s="122">
        <f t="shared" si="300"/>
        <v>0</v>
      </c>
      <c r="CO2344" s="121">
        <f t="shared" si="303"/>
        <v>0</v>
      </c>
      <c r="CP2344" s="32" t="s">
        <v>8396</v>
      </c>
      <c r="CQ2344" s="98">
        <v>4</v>
      </c>
      <c r="CR2344" s="98" t="s">
        <v>95</v>
      </c>
      <c r="CS2344" s="98"/>
      <c r="CT2344" s="33"/>
      <c r="CU2344" s="32" t="s">
        <v>350</v>
      </c>
      <c r="CV2344" s="98" t="s">
        <v>8397</v>
      </c>
      <c r="CW2344" s="98" t="s">
        <v>352</v>
      </c>
      <c r="CX2344" s="98" t="s">
        <v>106</v>
      </c>
      <c r="CY2344" s="98" t="s">
        <v>107</v>
      </c>
      <c r="CZ2344" s="98" t="s">
        <v>108</v>
      </c>
      <c r="DA2344" s="33"/>
      <c r="DB2344" s="17" t="s">
        <v>15463</v>
      </c>
      <c r="DC2344" s="17">
        <v>10</v>
      </c>
      <c r="DD2344" s="17" t="s">
        <v>15500</v>
      </c>
      <c r="DE2344" s="17" t="s">
        <v>15500</v>
      </c>
      <c r="DF2344" s="17" t="s">
        <v>15500</v>
      </c>
      <c r="DG2344" s="23" t="s">
        <v>11180</v>
      </c>
      <c r="DH2344" s="145"/>
    </row>
    <row r="2345" spans="1:112" s="17" customFormat="1" x14ac:dyDescent="0.25">
      <c r="A2345" s="30" t="s">
        <v>8398</v>
      </c>
      <c r="B2345" s="96">
        <v>0</v>
      </c>
      <c r="C2345" s="96" t="s">
        <v>15461</v>
      </c>
      <c r="D2345" s="96"/>
      <c r="E2345" s="96">
        <v>37153</v>
      </c>
      <c r="F2345" s="96" t="s">
        <v>8399</v>
      </c>
      <c r="G2345" s="31">
        <v>37150</v>
      </c>
      <c r="H2345" s="43">
        <v>40429</v>
      </c>
      <c r="I2345" s="96" t="s">
        <v>574</v>
      </c>
      <c r="J2345" s="96"/>
      <c r="K2345" s="96"/>
      <c r="L2345" s="96" t="s">
        <v>948</v>
      </c>
      <c r="M2345" s="124" t="s">
        <v>277</v>
      </c>
      <c r="N2345" s="96" t="s">
        <v>277</v>
      </c>
      <c r="O2345" s="124" t="s">
        <v>278</v>
      </c>
      <c r="P2345" s="96" t="str">
        <f>VLOOKUP(N2345,Entries!J:K,2,FALSE)</f>
        <v>COMMONWEALTH OF INDEPENDENT STATES</v>
      </c>
      <c r="Q2345" s="123" t="s">
        <v>2209</v>
      </c>
      <c r="R2345" s="30" t="s">
        <v>2209</v>
      </c>
      <c r="S2345" s="96" t="s">
        <v>277</v>
      </c>
      <c r="T2345" s="124" t="s">
        <v>278</v>
      </c>
      <c r="U2345" s="125" t="s">
        <v>180</v>
      </c>
      <c r="V2345" s="106" t="s">
        <v>159</v>
      </c>
      <c r="W2345" s="64">
        <f>IF(VLOOKUP(R2345,Entries!N:P,3,FALSE)=V2345,1,VLOOKUP(R2345,Entries!N:P,3,FALSE))</f>
        <v>1</v>
      </c>
      <c r="X2345" s="124"/>
      <c r="Y2345" s="124"/>
      <c r="Z2345" s="96"/>
      <c r="AA2345" s="96"/>
      <c r="AB2345" s="96"/>
      <c r="AC2345" s="96" t="s">
        <v>239</v>
      </c>
      <c r="AD2345" s="96" t="s">
        <v>8400</v>
      </c>
      <c r="AE2345" s="96" t="s">
        <v>180</v>
      </c>
      <c r="AF2345" s="96" t="s">
        <v>94</v>
      </c>
      <c r="AG2345" s="96" t="s">
        <v>11112</v>
      </c>
      <c r="AH2345" s="96"/>
      <c r="AI2345" s="96"/>
      <c r="AJ2345" s="96">
        <v>7</v>
      </c>
      <c r="AK2345" s="96" t="s">
        <v>95</v>
      </c>
      <c r="AL2345" s="96"/>
      <c r="AM2345" s="31"/>
      <c r="AN2345" s="30" t="s">
        <v>191</v>
      </c>
      <c r="AO2345" s="96" t="s">
        <v>134</v>
      </c>
      <c r="AP2345" s="31" t="s">
        <v>169</v>
      </c>
      <c r="AQ2345">
        <v>21104.55407681</v>
      </c>
      <c r="AR2345" t="s">
        <v>2217</v>
      </c>
      <c r="AS2345" t="s">
        <v>11225</v>
      </c>
      <c r="AT2345" t="s">
        <v>15113</v>
      </c>
      <c r="AU2345">
        <v>82.460999999999999</v>
      </c>
      <c r="AV2345" s="96">
        <v>1.4392156550666666</v>
      </c>
      <c r="AW2345">
        <v>175.45849999999999</v>
      </c>
      <c r="AX2345" s="96">
        <v>3.0623278885111112</v>
      </c>
      <c r="AY2345">
        <v>6.7250000000000003E-4</v>
      </c>
      <c r="AZ2345">
        <v>217.0044</v>
      </c>
      <c r="BA2345" s="96">
        <v>3.7874404833600006</v>
      </c>
      <c r="BB2345">
        <v>143.0575</v>
      </c>
      <c r="BC2345" s="96">
        <v>2.4968238752222223</v>
      </c>
      <c r="BD2345">
        <v>12.40740237</v>
      </c>
      <c r="BE2345" s="96">
        <f t="shared" si="294"/>
        <v>7881.6048460647544</v>
      </c>
      <c r="BF2345" s="96">
        <f t="shared" si="295"/>
        <v>1515.9052253237332</v>
      </c>
      <c r="BG2345" s="96">
        <f t="shared" si="296"/>
        <v>1505.3044668057764</v>
      </c>
      <c r="BH2345">
        <v>7887.200167898528</v>
      </c>
      <c r="BI2345">
        <v>5.6275283029963224E-4</v>
      </c>
      <c r="BJ2345">
        <v>1.4392851619442111</v>
      </c>
      <c r="BK2345">
        <v>3.062328526541227</v>
      </c>
      <c r="BL2345">
        <v>1.877412998653077</v>
      </c>
      <c r="BM2345">
        <v>4.4068521270929848</v>
      </c>
      <c r="BN2345">
        <v>1.4392159278187719</v>
      </c>
      <c r="BO2345">
        <v>3.062328525483875</v>
      </c>
      <c r="BP2345">
        <v>1.0222993459219989E-3</v>
      </c>
      <c r="BQ2345">
        <v>1.877412998653077</v>
      </c>
      <c r="BR2345">
        <v>7878.9640389540764</v>
      </c>
      <c r="BS2345" s="96">
        <v>1516.018698737641</v>
      </c>
      <c r="BT2345" s="96">
        <v>1499.9093791705109</v>
      </c>
      <c r="BU2345">
        <v>4.4068521270929848</v>
      </c>
      <c r="BV2345" s="60" t="str">
        <f t="shared" si="301"/>
        <v>Earth Observation</v>
      </c>
      <c r="BW2345" s="30" t="s">
        <v>909</v>
      </c>
      <c r="BX2345" s="96">
        <v>0.8</v>
      </c>
      <c r="BY2345" s="96">
        <v>1.6</v>
      </c>
      <c r="BZ2345" s="96">
        <v>7</v>
      </c>
      <c r="CA2345" s="96">
        <v>2.0667</v>
      </c>
      <c r="CB2345" s="96">
        <v>0.50270000000000004</v>
      </c>
      <c r="CC2345" s="96">
        <v>1.5832999999999999</v>
      </c>
      <c r="CD2345" s="96">
        <v>1.6</v>
      </c>
      <c r="CE2345" s="96">
        <v>0.8</v>
      </c>
      <c r="CF2345" s="31">
        <v>7</v>
      </c>
      <c r="CG2345" s="30">
        <v>225</v>
      </c>
      <c r="CH2345" s="96">
        <v>225</v>
      </c>
      <c r="CI2345" s="96">
        <v>225</v>
      </c>
      <c r="CJ2345" s="96">
        <f>Population!$CG2345-Population!$CI2345</f>
        <v>0</v>
      </c>
      <c r="CK2345" s="118">
        <f>_xlfn.DAYS(Entries!$AY$2,Population!H2345)</f>
        <v>3865</v>
      </c>
      <c r="CL2345" s="118">
        <f t="shared" si="302"/>
        <v>2555</v>
      </c>
      <c r="CM2345" s="117">
        <f>Entries!$AY$5</f>
        <v>0.15</v>
      </c>
      <c r="CN2345" s="117">
        <f t="shared" si="300"/>
        <v>0</v>
      </c>
      <c r="CO2345" s="119">
        <f t="shared" si="303"/>
        <v>0</v>
      </c>
      <c r="CP2345" s="30"/>
      <c r="CQ2345" s="19">
        <v>1</v>
      </c>
      <c r="CR2345" s="96" t="s">
        <v>118</v>
      </c>
      <c r="CS2345" s="96"/>
      <c r="CT2345" s="31"/>
      <c r="CU2345" s="30" t="s">
        <v>949</v>
      </c>
      <c r="CV2345" s="96" t="s">
        <v>1025</v>
      </c>
      <c r="CW2345" s="96" t="s">
        <v>278</v>
      </c>
      <c r="CX2345" s="96" t="s">
        <v>912</v>
      </c>
      <c r="CY2345" s="96" t="s">
        <v>107</v>
      </c>
      <c r="CZ2345" s="96" t="s">
        <v>108</v>
      </c>
      <c r="DA2345" s="31">
        <v>120</v>
      </c>
      <c r="DB2345" s="17" t="s">
        <v>15463</v>
      </c>
      <c r="DC2345" s="17" t="s">
        <v>15500</v>
      </c>
      <c r="DD2345" s="17">
        <v>1</v>
      </c>
      <c r="DE2345" s="17">
        <v>1</v>
      </c>
      <c r="DF2345" s="17" t="s">
        <v>15500</v>
      </c>
      <c r="DG2345" s="23" t="s">
        <v>11181</v>
      </c>
      <c r="DH2345" s="145"/>
    </row>
    <row r="2346" spans="1:112" s="17" customFormat="1" x14ac:dyDescent="0.25">
      <c r="A2346" s="32" t="s">
        <v>8402</v>
      </c>
      <c r="B2346" s="98">
        <v>0</v>
      </c>
      <c r="C2346" s="98" t="s">
        <v>15461</v>
      </c>
      <c r="D2346" s="98" t="s">
        <v>8403</v>
      </c>
      <c r="E2346" s="98">
        <v>47253</v>
      </c>
      <c r="F2346" s="98" t="s">
        <v>8404</v>
      </c>
      <c r="G2346" s="33">
        <v>65613</v>
      </c>
      <c r="H2346" s="44">
        <v>44180</v>
      </c>
      <c r="I2346" s="99" t="s">
        <v>128</v>
      </c>
      <c r="J2346" s="99"/>
      <c r="K2346" s="99"/>
      <c r="L2346" s="98" t="s">
        <v>298</v>
      </c>
      <c r="M2346" t="s">
        <v>299</v>
      </c>
      <c r="N2346" s="98" t="s">
        <v>299</v>
      </c>
      <c r="O2346" t="s">
        <v>11126</v>
      </c>
      <c r="P2346" s="64" t="str">
        <f>VLOOKUP(N2346,Entries!J:K,2,FALSE)</f>
        <v>NEW ZEALAND</v>
      </c>
      <c r="Q2346" s="38" t="s">
        <v>8405</v>
      </c>
      <c r="R2346" s="32" t="s">
        <v>8405</v>
      </c>
      <c r="S2346" s="98" t="s">
        <v>308</v>
      </c>
      <c r="T2346" t="s">
        <v>310</v>
      </c>
      <c r="U2346" s="39" t="s">
        <v>159</v>
      </c>
      <c r="V2346" s="33" t="s">
        <v>159</v>
      </c>
      <c r="W2346" s="64">
        <f>IF(VLOOKUP(R2346,Entries!N:P,3,FALSE)=V2346,1,VLOOKUP(R2346,Entries!N:P,3,FALSE))</f>
        <v>1</v>
      </c>
      <c r="X2346"/>
      <c r="Y2346"/>
      <c r="Z2346" s="98"/>
      <c r="AA2346" s="98"/>
      <c r="AB2346" s="98"/>
      <c r="AC2346" s="98" t="s">
        <v>239</v>
      </c>
      <c r="AD2346" s="98" t="s">
        <v>1377</v>
      </c>
      <c r="AE2346" s="98" t="s">
        <v>94</v>
      </c>
      <c r="AF2346" s="98" t="s">
        <v>94</v>
      </c>
      <c r="AG2346" s="98"/>
      <c r="AH2346" s="98"/>
      <c r="AI2346" s="98"/>
      <c r="AJ2346" s="19">
        <v>0.16600000000000001</v>
      </c>
      <c r="AK2346" s="98" t="s">
        <v>118</v>
      </c>
      <c r="AL2346" s="98"/>
      <c r="AM2346" s="33"/>
      <c r="AN2346" s="32" t="s">
        <v>96</v>
      </c>
      <c r="AO2346" s="98" t="s">
        <v>97</v>
      </c>
      <c r="AP2346" s="33" t="s">
        <v>97</v>
      </c>
      <c r="AQ2346">
        <v>21104.605246560001</v>
      </c>
      <c r="AR2346" t="s">
        <v>15114</v>
      </c>
      <c r="AS2346" t="s">
        <v>11225</v>
      </c>
      <c r="AT2346" t="s">
        <v>15115</v>
      </c>
      <c r="AU2346">
        <v>97.366</v>
      </c>
      <c r="AV2346" s="98">
        <v>1.6993569259555557</v>
      </c>
      <c r="AW2346">
        <v>359.62729999999999</v>
      </c>
      <c r="AX2346" s="98">
        <v>6.2766791592311115</v>
      </c>
      <c r="AY2346">
        <v>1.2152E-3</v>
      </c>
      <c r="AZ2346">
        <v>235.43969999999999</v>
      </c>
      <c r="BA2346" s="98">
        <v>4.1091971000133327</v>
      </c>
      <c r="BB2346">
        <v>212.02709999999999</v>
      </c>
      <c r="BC2346" s="98">
        <v>3.7005702285733335</v>
      </c>
      <c r="BD2346">
        <v>15.21171079</v>
      </c>
      <c r="BE2346" s="96">
        <f t="shared" si="294"/>
        <v>6880.4450113446437</v>
      </c>
      <c r="BF2346" s="96">
        <f t="shared" si="295"/>
        <v>517.80612812242998</v>
      </c>
      <c r="BG2346" s="96">
        <f t="shared" si="296"/>
        <v>501.08389456685745</v>
      </c>
      <c r="BH2346">
        <v>6868.0207420868273</v>
      </c>
      <c r="BI2346">
        <v>1.9035218464739389E-3</v>
      </c>
      <c r="BJ2346">
        <v>1.699445705321059</v>
      </c>
      <c r="BK2346">
        <v>6.2766723112578786</v>
      </c>
      <c r="BL2346">
        <v>4.2712966801109724</v>
      </c>
      <c r="BM2346">
        <v>3.5385650311623</v>
      </c>
      <c r="BN2346">
        <v>1.699357231796401</v>
      </c>
      <c r="BO2346">
        <v>6.2766804691612874</v>
      </c>
      <c r="BP2346">
        <v>1.1435761372626449E-3</v>
      </c>
      <c r="BQ2346">
        <v>4.2712966801109724</v>
      </c>
      <c r="BR2346">
        <v>6877.4202315793927</v>
      </c>
      <c r="BS2346" s="96">
        <v>514.28508524215431</v>
      </c>
      <c r="BT2346" s="96">
        <v>498.55537791663119</v>
      </c>
      <c r="BU2346">
        <v>3.5385650311623</v>
      </c>
      <c r="BV2346" s="65" t="str">
        <f t="shared" si="301"/>
        <v>sunsynchronous observation</v>
      </c>
      <c r="BW2346" s="32" t="s">
        <v>379</v>
      </c>
      <c r="BX2346" s="98">
        <v>0.5</v>
      </c>
      <c r="BY2346" s="98">
        <v>0.7</v>
      </c>
      <c r="BZ2346" s="21">
        <v>4.7</v>
      </c>
      <c r="CA2346" s="21">
        <v>2.2351000000000001</v>
      </c>
      <c r="CB2346" s="21">
        <v>0.25</v>
      </c>
      <c r="CC2346" s="21">
        <v>1.0517000000000001</v>
      </c>
      <c r="CD2346" s="98">
        <v>0.7</v>
      </c>
      <c r="CE2346" s="98">
        <v>0.5</v>
      </c>
      <c r="CF2346" s="33">
        <v>4.7</v>
      </c>
      <c r="CG2346" s="32">
        <v>150</v>
      </c>
      <c r="CH2346" s="98">
        <v>150</v>
      </c>
      <c r="CI2346" s="98">
        <v>150</v>
      </c>
      <c r="CJ2346" s="98">
        <f>Population!$CG2346-Population!$CI2346</f>
        <v>0</v>
      </c>
      <c r="CK2346" s="120">
        <f>_xlfn.DAYS(Entries!$AY$2,Population!H2346)</f>
        <v>114</v>
      </c>
      <c r="CL2346" s="120">
        <f t="shared" si="302"/>
        <v>60.59</v>
      </c>
      <c r="CM2346" s="122">
        <f>Entries!$AY$5</f>
        <v>0.15</v>
      </c>
      <c r="CN2346" s="122">
        <f t="shared" si="300"/>
        <v>0</v>
      </c>
      <c r="CO2346" s="121">
        <f t="shared" si="303"/>
        <v>0</v>
      </c>
      <c r="CP2346" s="32"/>
      <c r="CQ2346" s="19">
        <v>2</v>
      </c>
      <c r="CR2346" s="98" t="s">
        <v>118</v>
      </c>
      <c r="CS2346" s="98"/>
      <c r="CT2346" s="33"/>
      <c r="CU2346" s="32" t="s">
        <v>8407</v>
      </c>
      <c r="CV2346" s="98" t="s">
        <v>8407</v>
      </c>
      <c r="CW2346" s="98" t="s">
        <v>797</v>
      </c>
      <c r="CX2346" s="98" t="s">
        <v>8403</v>
      </c>
      <c r="CY2346" s="98" t="s">
        <v>107</v>
      </c>
      <c r="CZ2346" s="98" t="s">
        <v>151</v>
      </c>
      <c r="DA2346" s="33"/>
      <c r="DB2346" s="17" t="s">
        <v>15463</v>
      </c>
      <c r="DC2346" s="17" t="s">
        <v>15500</v>
      </c>
      <c r="DD2346" s="17">
        <v>1</v>
      </c>
      <c r="DE2346" s="17">
        <v>1</v>
      </c>
      <c r="DF2346" s="17">
        <v>10</v>
      </c>
      <c r="DG2346" s="23" t="s">
        <v>11182</v>
      </c>
      <c r="DH2346" s="145"/>
    </row>
    <row r="2347" spans="1:112" s="17" customFormat="1" x14ac:dyDescent="0.25">
      <c r="A2347" s="30" t="s">
        <v>8408</v>
      </c>
      <c r="B2347" s="96">
        <v>0</v>
      </c>
      <c r="C2347" s="96" t="s">
        <v>15461</v>
      </c>
      <c r="D2347" s="96"/>
      <c r="E2347" s="96">
        <v>39422</v>
      </c>
      <c r="F2347" s="96" t="s">
        <v>8409</v>
      </c>
      <c r="G2347" s="31">
        <v>39419</v>
      </c>
      <c r="H2347" s="43">
        <v>41599</v>
      </c>
      <c r="I2347" s="96" t="s">
        <v>207</v>
      </c>
      <c r="J2347" s="96"/>
      <c r="K2347" s="96"/>
      <c r="L2347" s="96" t="s">
        <v>123</v>
      </c>
      <c r="M2347" s="124" t="s">
        <v>3031</v>
      </c>
      <c r="N2347" s="96" t="s">
        <v>3031</v>
      </c>
      <c r="O2347" s="124" t="s">
        <v>123</v>
      </c>
      <c r="P2347" s="96" t="str">
        <f>VLOOKUP(N2347,Entries!J:K,2,FALSE)</f>
        <v>SOUTH KOREA</v>
      </c>
      <c r="Q2347" s="123" t="s">
        <v>3821</v>
      </c>
      <c r="R2347" s="30" t="s">
        <v>3821</v>
      </c>
      <c r="S2347" s="96" t="s">
        <v>3031</v>
      </c>
      <c r="T2347" s="124" t="s">
        <v>1198</v>
      </c>
      <c r="U2347" s="125" t="s">
        <v>92</v>
      </c>
      <c r="V2347" s="31" t="s">
        <v>92</v>
      </c>
      <c r="W2347" s="64">
        <f>IF(VLOOKUP(R2347,Entries!N:P,3,FALSE)=V2347,1,VLOOKUP(R2347,Entries!N:P,3,FALSE))</f>
        <v>1</v>
      </c>
      <c r="X2347" s="124"/>
      <c r="Y2347" s="124"/>
      <c r="Z2347" s="96"/>
      <c r="AA2347" s="96"/>
      <c r="AB2347" s="96"/>
      <c r="AC2347" s="96" t="s">
        <v>239</v>
      </c>
      <c r="AD2347" s="96" t="s">
        <v>8410</v>
      </c>
      <c r="AE2347" s="96" t="s">
        <v>117</v>
      </c>
      <c r="AF2347" s="96" t="s">
        <v>117</v>
      </c>
      <c r="AG2347" s="96"/>
      <c r="AH2347" s="96"/>
      <c r="AI2347" s="96"/>
      <c r="AJ2347" s="96">
        <v>2</v>
      </c>
      <c r="AK2347" s="96" t="s">
        <v>95</v>
      </c>
      <c r="AL2347" s="96"/>
      <c r="AM2347" s="31"/>
      <c r="AN2347" s="30" t="s">
        <v>125</v>
      </c>
      <c r="AO2347" s="96" t="s">
        <v>97</v>
      </c>
      <c r="AP2347" s="31" t="s">
        <v>98</v>
      </c>
      <c r="AQ2347">
        <v>21104.526109319999</v>
      </c>
      <c r="AR2347" t="s">
        <v>15116</v>
      </c>
      <c r="AS2347" t="s">
        <v>11225</v>
      </c>
      <c r="AT2347" t="s">
        <v>15117</v>
      </c>
      <c r="AU2347">
        <v>97.484700000000004</v>
      </c>
      <c r="AV2347" s="96">
        <v>1.7014286313466669</v>
      </c>
      <c r="AW2347">
        <v>127.7889</v>
      </c>
      <c r="AX2347" s="96">
        <v>2.2303365884933335</v>
      </c>
      <c r="AY2347">
        <v>2.1356999999999999E-3</v>
      </c>
      <c r="AZ2347">
        <v>271.6121</v>
      </c>
      <c r="BA2347" s="96">
        <v>4.7405244470177781</v>
      </c>
      <c r="BB2347">
        <v>88.266000000000005</v>
      </c>
      <c r="BC2347" s="96">
        <v>1.5405319970666669</v>
      </c>
      <c r="BD2347">
        <v>14.899378</v>
      </c>
      <c r="BE2347" s="96">
        <f t="shared" si="294"/>
        <v>6976.2677835494032</v>
      </c>
      <c r="BF2347" s="96">
        <f t="shared" si="295"/>
        <v>620.16699865472947</v>
      </c>
      <c r="BG2347" s="96">
        <f t="shared" si="296"/>
        <v>590.36856844407703</v>
      </c>
      <c r="BH2347">
        <v>6982.5961699999852</v>
      </c>
      <c r="BI2347">
        <v>1.195599113440745E-3</v>
      </c>
      <c r="BJ2347">
        <v>1.7013412548722411</v>
      </c>
      <c r="BK2347">
        <v>2.2303370497619759</v>
      </c>
      <c r="BL2347">
        <v>5.1706919336923596</v>
      </c>
      <c r="BM2347">
        <v>1.1103652553125021</v>
      </c>
      <c r="BN2347">
        <v>1.701429031131547</v>
      </c>
      <c r="BO2347">
        <v>2.2303370519583079</v>
      </c>
      <c r="BP2347">
        <v>1.3761766589839789E-3</v>
      </c>
      <c r="BQ2347">
        <v>5.1706919336923596</v>
      </c>
      <c r="BR2347">
        <v>6973.2797668768508</v>
      </c>
      <c r="BS2347" s="96">
        <v>611.87623172859185</v>
      </c>
      <c r="BT2347" s="96">
        <v>592.6833020251097</v>
      </c>
      <c r="BU2347">
        <v>1.1103652553125021</v>
      </c>
      <c r="BV2347" s="60" t="b">
        <f t="shared" si="301"/>
        <v>0</v>
      </c>
      <c r="BW2347" s="30" t="s">
        <v>2195</v>
      </c>
      <c r="BX2347" s="96">
        <v>0.6</v>
      </c>
      <c r="BY2347" s="96">
        <v>0.9</v>
      </c>
      <c r="BZ2347" s="96">
        <v>1.8</v>
      </c>
      <c r="CA2347" s="96">
        <v>1.4205000000000001</v>
      </c>
      <c r="CB2347" s="96">
        <v>0.36</v>
      </c>
      <c r="CC2347" s="96">
        <v>0.91920000000000002</v>
      </c>
      <c r="CD2347" s="96">
        <v>0.9</v>
      </c>
      <c r="CE2347" s="96">
        <v>0.6</v>
      </c>
      <c r="CF2347" s="31">
        <v>1.8</v>
      </c>
      <c r="CG2347" s="30">
        <v>170</v>
      </c>
      <c r="CH2347" s="96">
        <v>170</v>
      </c>
      <c r="CI2347" s="96">
        <v>170</v>
      </c>
      <c r="CJ2347" s="96">
        <f>Population!$CG2347-Population!$CI2347</f>
        <v>0</v>
      </c>
      <c r="CK2347" s="118">
        <f>_xlfn.DAYS(Entries!$AY$2,Population!H2347)</f>
        <v>2695</v>
      </c>
      <c r="CL2347" s="118">
        <f t="shared" si="302"/>
        <v>730</v>
      </c>
      <c r="CM2347" s="117">
        <f>Entries!$AY$5</f>
        <v>0.15</v>
      </c>
      <c r="CN2347" s="117">
        <f t="shared" si="300"/>
        <v>0</v>
      </c>
      <c r="CO2347" s="119">
        <f t="shared" si="303"/>
        <v>0</v>
      </c>
      <c r="CP2347" s="30"/>
      <c r="CQ2347" s="19">
        <v>4</v>
      </c>
      <c r="CR2347" s="96" t="s">
        <v>118</v>
      </c>
      <c r="CS2347" s="96"/>
      <c r="CT2347" s="31"/>
      <c r="CU2347" s="30" t="s">
        <v>1308</v>
      </c>
      <c r="CV2347" s="96"/>
      <c r="CW2347" s="96"/>
      <c r="CX2347" s="96" t="s">
        <v>8412</v>
      </c>
      <c r="CY2347" s="96" t="s">
        <v>107</v>
      </c>
      <c r="CZ2347" s="96" t="s">
        <v>163</v>
      </c>
      <c r="DA2347" s="31"/>
      <c r="DB2347" s="17" t="s">
        <v>15463</v>
      </c>
      <c r="DC2347" s="17">
        <v>10</v>
      </c>
      <c r="DD2347" s="17" t="s">
        <v>15500</v>
      </c>
      <c r="DE2347" s="17" t="s">
        <v>15500</v>
      </c>
      <c r="DF2347" s="17" t="s">
        <v>15500</v>
      </c>
      <c r="DG2347" s="23" t="s">
        <v>11180</v>
      </c>
      <c r="DH2347" s="145"/>
    </row>
    <row r="2348" spans="1:112" s="17" customFormat="1" x14ac:dyDescent="0.25">
      <c r="A2348" s="32" t="s">
        <v>8413</v>
      </c>
      <c r="B2348" s="98">
        <v>0</v>
      </c>
      <c r="C2348" s="98" t="s">
        <v>15461</v>
      </c>
      <c r="D2348" s="98"/>
      <c r="E2348" s="98">
        <v>42788</v>
      </c>
      <c r="F2348" s="98" t="s">
        <v>8414</v>
      </c>
      <c r="G2348" s="33">
        <v>46930</v>
      </c>
      <c r="H2348" s="44">
        <v>42909</v>
      </c>
      <c r="I2348" s="98" t="s">
        <v>87</v>
      </c>
      <c r="J2348" s="98"/>
      <c r="K2348" s="98"/>
      <c r="L2348" s="98" t="s">
        <v>88</v>
      </c>
      <c r="M2348" t="s">
        <v>5636</v>
      </c>
      <c r="N2348" s="98" t="s">
        <v>5636</v>
      </c>
      <c r="O2348" t="s">
        <v>123</v>
      </c>
      <c r="P2348" s="64" t="str">
        <f>VLOOKUP(N2348,Entries!J:K,2,FALSE)</f>
        <v>CHILE</v>
      </c>
      <c r="Q2348" s="38" t="s">
        <v>8415</v>
      </c>
      <c r="R2348" s="32" t="s">
        <v>8415</v>
      </c>
      <c r="S2348" s="98" t="s">
        <v>5636</v>
      </c>
      <c r="T2348" t="s">
        <v>5637</v>
      </c>
      <c r="U2348" s="39" t="s">
        <v>92</v>
      </c>
      <c r="V2348" s="33" t="s">
        <v>92</v>
      </c>
      <c r="W2348" s="64">
        <f>IF(VLOOKUP(R2348,Entries!N:P,3,FALSE)=V2348,1,VLOOKUP(R2348,Entries!N:P,3,FALSE))</f>
        <v>1</v>
      </c>
      <c r="X2348"/>
      <c r="Y2348"/>
      <c r="Z2348" s="98"/>
      <c r="AA2348" s="98"/>
      <c r="AB2348" s="98"/>
      <c r="AC2348" s="98" t="s">
        <v>93</v>
      </c>
      <c r="AD2348" s="98" t="s">
        <v>3066</v>
      </c>
      <c r="AE2348" s="98" t="s">
        <v>117</v>
      </c>
      <c r="AF2348" s="98" t="s">
        <v>117</v>
      </c>
      <c r="AG2348" s="98"/>
      <c r="AH2348" s="98"/>
      <c r="AI2348" s="98"/>
      <c r="AJ2348" s="19">
        <v>0.16600000000000001</v>
      </c>
      <c r="AK2348" s="98" t="s">
        <v>118</v>
      </c>
      <c r="AL2348" s="98"/>
      <c r="AM2348" s="33"/>
      <c r="AN2348" s="32" t="s">
        <v>96</v>
      </c>
      <c r="AO2348" s="98" t="s">
        <v>97</v>
      </c>
      <c r="AP2348" s="33" t="s">
        <v>98</v>
      </c>
      <c r="AQ2348">
        <v>21104.398937679998</v>
      </c>
      <c r="AR2348" t="s">
        <v>15118</v>
      </c>
      <c r="AS2348" t="s">
        <v>11225</v>
      </c>
      <c r="AT2348" t="s">
        <v>15119</v>
      </c>
      <c r="AU2348">
        <v>97.258899999999997</v>
      </c>
      <c r="AV2348" s="98">
        <v>1.6974876787155555</v>
      </c>
      <c r="AW2348">
        <v>156.43190000000001</v>
      </c>
      <c r="AX2348" s="98">
        <v>2.7302511421377784</v>
      </c>
      <c r="AY2348">
        <v>1.2237000000000001E-3</v>
      </c>
      <c r="AZ2348">
        <v>49.939900000000002</v>
      </c>
      <c r="BA2348" s="98">
        <v>0.87161550178222236</v>
      </c>
      <c r="BB2348">
        <v>310.29109999999997</v>
      </c>
      <c r="BC2348" s="98">
        <v>5.415600207951111</v>
      </c>
      <c r="BD2348">
        <v>15.24925636</v>
      </c>
      <c r="BE2348" s="96">
        <f t="shared" si="294"/>
        <v>6869.1466963430257</v>
      </c>
      <c r="BF2348" s="96">
        <f t="shared" si="295"/>
        <v>506.55247115533984</v>
      </c>
      <c r="BG2348" s="96">
        <f t="shared" si="296"/>
        <v>489.74092153071069</v>
      </c>
      <c r="BH2348">
        <v>6875.5830917196672</v>
      </c>
      <c r="BI2348">
        <v>2.3853109062077428E-3</v>
      </c>
      <c r="BJ2348">
        <v>1.69740021086576</v>
      </c>
      <c r="BK2348">
        <v>2.7302517099503758</v>
      </c>
      <c r="BL2348">
        <v>1.008816417453422</v>
      </c>
      <c r="BM2348">
        <v>5.2784030781728397</v>
      </c>
      <c r="BN2348">
        <v>1.6974880800082199</v>
      </c>
      <c r="BO2348">
        <v>2.730251710804326</v>
      </c>
      <c r="BP2348">
        <v>2.282810928106917E-3</v>
      </c>
      <c r="BQ2348">
        <v>1.008816417453422</v>
      </c>
      <c r="BR2348">
        <v>6866.1021868951902</v>
      </c>
      <c r="BS2348" s="96">
        <v>510.7762000009343</v>
      </c>
      <c r="BT2348" s="96">
        <v>479.4281737894471</v>
      </c>
      <c r="BU2348">
        <v>5.2784030781728397</v>
      </c>
      <c r="BV2348" s="65" t="str">
        <f t="shared" si="301"/>
        <v>no propulsion</v>
      </c>
      <c r="BW2348" s="32" t="s">
        <v>104</v>
      </c>
      <c r="BX2348" s="98">
        <v>0.1</v>
      </c>
      <c r="BY2348" s="98">
        <v>0.1</v>
      </c>
      <c r="BZ2348" s="98">
        <v>0.1</v>
      </c>
      <c r="CA2348" s="98">
        <v>1.7299999999999999E-2</v>
      </c>
      <c r="CB2348" s="98">
        <v>0.01</v>
      </c>
      <c r="CC2348" s="98">
        <v>1.4999999999999999E-2</v>
      </c>
      <c r="CD2348" s="98">
        <v>0.1</v>
      </c>
      <c r="CE2348" s="98">
        <v>0.1</v>
      </c>
      <c r="CF2348" s="33">
        <v>0.1</v>
      </c>
      <c r="CG2348" s="32">
        <v>1</v>
      </c>
      <c r="CH2348" s="98">
        <v>1</v>
      </c>
      <c r="CI2348" s="98">
        <v>1</v>
      </c>
      <c r="CJ2348" s="98">
        <f>Population!$CG2348-Population!$CI2348</f>
        <v>0</v>
      </c>
      <c r="CK2348" s="120">
        <f>_xlfn.DAYS(Entries!$AY$2,Population!H2348)</f>
        <v>1385</v>
      </c>
      <c r="CL2348" s="120">
        <f t="shared" si="302"/>
        <v>60.59</v>
      </c>
      <c r="CM2348" s="122">
        <f>Entries!$AY$5</f>
        <v>0.15</v>
      </c>
      <c r="CN2348" s="122">
        <f t="shared" si="300"/>
        <v>0</v>
      </c>
      <c r="CO2348" s="121" t="str">
        <f t="shared" si="303"/>
        <v>-</v>
      </c>
      <c r="CP2348" s="32" t="s">
        <v>103</v>
      </c>
      <c r="CQ2348" s="98">
        <v>0</v>
      </c>
      <c r="CR2348" s="98" t="s">
        <v>95</v>
      </c>
      <c r="CS2348" s="98"/>
      <c r="CT2348" s="33"/>
      <c r="CU2348" s="32" t="s">
        <v>8417</v>
      </c>
      <c r="CV2348" s="98"/>
      <c r="CW2348" s="98"/>
      <c r="CX2348" s="98" t="s">
        <v>120</v>
      </c>
      <c r="CY2348" s="98" t="s">
        <v>107</v>
      </c>
      <c r="CZ2348" s="98" t="s">
        <v>108</v>
      </c>
      <c r="DA2348" s="33"/>
      <c r="DB2348" s="17" t="s">
        <v>15462</v>
      </c>
      <c r="DC2348" s="17" t="s">
        <v>15500</v>
      </c>
      <c r="DD2348" s="17" t="s">
        <v>15500</v>
      </c>
      <c r="DE2348" s="17" t="s">
        <v>15500</v>
      </c>
      <c r="DF2348" s="17" t="s">
        <v>15500</v>
      </c>
      <c r="DG2348" s="23" t="s">
        <v>11171</v>
      </c>
      <c r="DH2348" s="145"/>
    </row>
    <row r="2349" spans="1:112" s="17" customFormat="1" x14ac:dyDescent="0.25">
      <c r="A2349" s="30" t="s">
        <v>8418</v>
      </c>
      <c r="B2349" s="96">
        <v>0</v>
      </c>
      <c r="C2349" s="96" t="s">
        <v>15461</v>
      </c>
      <c r="D2349" s="96"/>
      <c r="E2349" s="96">
        <v>43804</v>
      </c>
      <c r="F2349" s="96" t="s">
        <v>8419</v>
      </c>
      <c r="G2349" s="31">
        <v>57568</v>
      </c>
      <c r="H2349" s="43">
        <v>43437</v>
      </c>
      <c r="I2349" s="96" t="s">
        <v>190</v>
      </c>
      <c r="J2349" s="96"/>
      <c r="K2349" s="96"/>
      <c r="L2349" s="96" t="s">
        <v>285</v>
      </c>
      <c r="M2349" s="124" t="s">
        <v>89</v>
      </c>
      <c r="N2349" s="96" t="s">
        <v>89</v>
      </c>
      <c r="O2349" s="124" t="s">
        <v>90</v>
      </c>
      <c r="P2349" s="96" t="str">
        <f>VLOOKUP(N2349,Entries!J:K,2,FALSE)</f>
        <v>FINLAND</v>
      </c>
      <c r="Q2349" s="123" t="s">
        <v>8420</v>
      </c>
      <c r="R2349" s="30" t="s">
        <v>91</v>
      </c>
      <c r="S2349" s="96" t="s">
        <v>89</v>
      </c>
      <c r="T2349" s="124" t="s">
        <v>90</v>
      </c>
      <c r="U2349" s="125" t="s">
        <v>92</v>
      </c>
      <c r="V2349" s="31" t="s">
        <v>92</v>
      </c>
      <c r="W2349" s="64">
        <f>IF(VLOOKUP(R2349,Entries!N:P,3,FALSE)=V2349,1,VLOOKUP(R2349,Entries!N:P,3,FALSE))</f>
        <v>1</v>
      </c>
      <c r="X2349" s="124"/>
      <c r="Y2349" s="124"/>
      <c r="Z2349" s="96"/>
      <c r="AA2349" s="96"/>
      <c r="AB2349" s="96"/>
      <c r="AC2349" s="96" t="s">
        <v>93</v>
      </c>
      <c r="AD2349" s="96" t="s">
        <v>8421</v>
      </c>
      <c r="AE2349" s="96" t="s">
        <v>117</v>
      </c>
      <c r="AF2349" s="96" t="s">
        <v>117</v>
      </c>
      <c r="AG2349" s="96"/>
      <c r="AH2349" s="96"/>
      <c r="AI2349" s="96"/>
      <c r="AJ2349" s="96">
        <v>2</v>
      </c>
      <c r="AK2349" s="96" t="s">
        <v>95</v>
      </c>
      <c r="AL2349" s="96"/>
      <c r="AM2349" s="31"/>
      <c r="AN2349" s="30" t="s">
        <v>96</v>
      </c>
      <c r="AO2349" s="96" t="s">
        <v>97</v>
      </c>
      <c r="AP2349" s="31" t="s">
        <v>97</v>
      </c>
      <c r="AQ2349">
        <v>21104.453655559999</v>
      </c>
      <c r="AR2349" t="s">
        <v>15120</v>
      </c>
      <c r="AS2349" t="s">
        <v>11225</v>
      </c>
      <c r="AT2349" t="s">
        <v>15121</v>
      </c>
      <c r="AU2349">
        <v>97.666600000000003</v>
      </c>
      <c r="AV2349" s="96">
        <v>1.7046033845955557</v>
      </c>
      <c r="AW2349">
        <v>176.4075</v>
      </c>
      <c r="AX2349" s="96">
        <v>3.0788910596666668</v>
      </c>
      <c r="AY2349">
        <v>1.3738999999999999E-3</v>
      </c>
      <c r="AZ2349">
        <v>263.94940000000003</v>
      </c>
      <c r="BA2349" s="96">
        <v>4.6067851302488894</v>
      </c>
      <c r="BB2349">
        <v>96.016199999999998</v>
      </c>
      <c r="BC2349" s="96">
        <v>1.6757984766133336</v>
      </c>
      <c r="BD2349">
        <v>14.95766354</v>
      </c>
      <c r="BE2349" s="96">
        <f t="shared" si="294"/>
        <v>6958.1330408353442</v>
      </c>
      <c r="BF2349" s="96">
        <f t="shared" si="295"/>
        <v>596.69281982014763</v>
      </c>
      <c r="BG2349" s="96">
        <f t="shared" si="296"/>
        <v>577.57326185053989</v>
      </c>
      <c r="BH2349">
        <v>6964.4753498803757</v>
      </c>
      <c r="BI2349">
        <v>4.4433367032822711E-4</v>
      </c>
      <c r="BJ2349">
        <v>1.704513458423047</v>
      </c>
      <c r="BK2349">
        <v>3.07889170009254</v>
      </c>
      <c r="BL2349">
        <v>5.5395599973484124</v>
      </c>
      <c r="BM2349">
        <v>0.74302451936687464</v>
      </c>
      <c r="BN2349">
        <v>1.7046037863074539</v>
      </c>
      <c r="BO2349">
        <v>3.078891699991495</v>
      </c>
      <c r="BP2349">
        <v>9.7724662004436825E-4</v>
      </c>
      <c r="BQ2349">
        <v>5.5395599973484124</v>
      </c>
      <c r="BR2349">
        <v>6955.1451116364778</v>
      </c>
      <c r="BS2349" s="96">
        <v>590.94200368874317</v>
      </c>
      <c r="BT2349" s="96">
        <v>577.34821958421253</v>
      </c>
      <c r="BU2349">
        <v>0.74302451936687464</v>
      </c>
      <c r="BV2349" s="60" t="str">
        <f t="shared" si="301"/>
        <v>no propulsion</v>
      </c>
      <c r="BW2349" s="30" t="s">
        <v>104</v>
      </c>
      <c r="BX2349" s="96">
        <v>0.1</v>
      </c>
      <c r="BY2349" s="96">
        <v>0.1</v>
      </c>
      <c r="BZ2349" s="96">
        <v>0.1</v>
      </c>
      <c r="CA2349" s="96">
        <v>1.7299999999999999E-2</v>
      </c>
      <c r="CB2349" s="96">
        <v>0.01</v>
      </c>
      <c r="CC2349" s="96">
        <v>1.4999999999999999E-2</v>
      </c>
      <c r="CD2349" s="96">
        <v>0.1</v>
      </c>
      <c r="CE2349" s="96">
        <v>0.1</v>
      </c>
      <c r="CF2349" s="31">
        <v>0.1</v>
      </c>
      <c r="CG2349" s="30">
        <v>1</v>
      </c>
      <c r="CH2349" s="96">
        <v>1</v>
      </c>
      <c r="CI2349" s="96">
        <v>1</v>
      </c>
      <c r="CJ2349" s="96">
        <f>Population!$CG2349-Population!$CI2349</f>
        <v>0</v>
      </c>
      <c r="CK2349" s="118">
        <f>_xlfn.DAYS(Entries!$AY$2,Population!H2349)</f>
        <v>857</v>
      </c>
      <c r="CL2349" s="118">
        <f t="shared" si="302"/>
        <v>730</v>
      </c>
      <c r="CM2349" s="117">
        <f>Entries!$AY$5</f>
        <v>0.15</v>
      </c>
      <c r="CN2349" s="117">
        <f t="shared" si="300"/>
        <v>0</v>
      </c>
      <c r="CO2349" s="119" t="str">
        <f t="shared" si="303"/>
        <v>-</v>
      </c>
      <c r="CP2349" s="30" t="s">
        <v>103</v>
      </c>
      <c r="CQ2349" s="96">
        <v>0</v>
      </c>
      <c r="CR2349" s="96" t="s">
        <v>95</v>
      </c>
      <c r="CS2349" s="96"/>
      <c r="CT2349" s="31"/>
      <c r="CU2349" s="30" t="s">
        <v>105</v>
      </c>
      <c r="CV2349" s="96" t="s">
        <v>8420</v>
      </c>
      <c r="CW2349" s="96" t="s">
        <v>90</v>
      </c>
      <c r="CX2349" s="96" t="s">
        <v>120</v>
      </c>
      <c r="CY2349" s="96" t="s">
        <v>107</v>
      </c>
      <c r="CZ2349" s="96" t="s">
        <v>108</v>
      </c>
      <c r="DA2349" s="31"/>
      <c r="DB2349" s="17" t="s">
        <v>15462</v>
      </c>
      <c r="DC2349" s="17" t="s">
        <v>15500</v>
      </c>
      <c r="DD2349" s="17" t="s">
        <v>15500</v>
      </c>
      <c r="DE2349" s="17" t="s">
        <v>15500</v>
      </c>
      <c r="DF2349" s="17" t="s">
        <v>15500</v>
      </c>
      <c r="DG2349" s="23" t="s">
        <v>11171</v>
      </c>
      <c r="DH2349" s="145"/>
    </row>
    <row r="2350" spans="1:112" s="17" customFormat="1" x14ac:dyDescent="0.25">
      <c r="A2350" s="32" t="s">
        <v>8423</v>
      </c>
      <c r="B2350" s="18">
        <v>0</v>
      </c>
      <c r="C2350" s="98" t="s">
        <v>15461</v>
      </c>
      <c r="D2350" s="18" t="s">
        <v>8424</v>
      </c>
      <c r="E2350" s="18">
        <v>41907</v>
      </c>
      <c r="F2350" s="18" t="s">
        <v>8425</v>
      </c>
      <c r="G2350" s="33">
        <v>44298</v>
      </c>
      <c r="H2350" s="44">
        <v>42732</v>
      </c>
      <c r="I2350" s="98" t="s">
        <v>619</v>
      </c>
      <c r="J2350" s="98"/>
      <c r="K2350" s="98"/>
      <c r="L2350" s="18" t="s">
        <v>839</v>
      </c>
      <c r="M2350" t="s">
        <v>326</v>
      </c>
      <c r="N2350" s="18" t="s">
        <v>326</v>
      </c>
      <c r="O2350" t="s">
        <v>576</v>
      </c>
      <c r="P2350" s="64" t="str">
        <f>VLOOKUP(N2350,Entries!J:K,2,FALSE)</f>
        <v>PEOPLES REPUBLIC OF CHINA</v>
      </c>
      <c r="Q2350" s="38" t="s">
        <v>8426</v>
      </c>
      <c r="R2350" s="32" t="s">
        <v>8426</v>
      </c>
      <c r="S2350" s="18" t="s">
        <v>326</v>
      </c>
      <c r="T2350" t="s">
        <v>576</v>
      </c>
      <c r="U2350" s="39" t="s">
        <v>159</v>
      </c>
      <c r="V2350" s="33" t="s">
        <v>159</v>
      </c>
      <c r="W2350" s="64">
        <f>IF(VLOOKUP(R2350,Entries!N:P,3,FALSE)=V2350,1,VLOOKUP(R2350,Entries!N:P,3,FALSE))</f>
        <v>1</v>
      </c>
      <c r="X2350"/>
      <c r="Y2350"/>
      <c r="Z2350" s="18"/>
      <c r="AA2350" s="18"/>
      <c r="AB2350" s="98"/>
      <c r="AC2350" s="18" t="s">
        <v>239</v>
      </c>
      <c r="AD2350" s="18" t="s">
        <v>329</v>
      </c>
      <c r="AE2350" s="18" t="s">
        <v>94</v>
      </c>
      <c r="AF2350" s="98" t="s">
        <v>94</v>
      </c>
      <c r="AG2350" s="98" t="s">
        <v>650</v>
      </c>
      <c r="AH2350" s="98"/>
      <c r="AI2350" s="18"/>
      <c r="AJ2350" s="98">
        <v>8</v>
      </c>
      <c r="AK2350" s="18" t="s">
        <v>95</v>
      </c>
      <c r="AL2350" s="18"/>
      <c r="AM2350" s="33"/>
      <c r="AN2350" s="32" t="s">
        <v>96</v>
      </c>
      <c r="AO2350" s="18" t="s">
        <v>97</v>
      </c>
      <c r="AP2350" s="33" t="s">
        <v>97</v>
      </c>
      <c r="AQ2350">
        <v>21104.557590140001</v>
      </c>
      <c r="AR2350" t="s">
        <v>11255</v>
      </c>
      <c r="AS2350" t="s">
        <v>11225</v>
      </c>
      <c r="AT2350" t="s">
        <v>15122</v>
      </c>
      <c r="AU2350">
        <v>97.502099999999999</v>
      </c>
      <c r="AV2350" s="98">
        <v>1.7017323185733333</v>
      </c>
      <c r="AW2350">
        <v>191.81739999999999</v>
      </c>
      <c r="AX2350" s="98">
        <v>3.3478444961155556</v>
      </c>
      <c r="AY2350">
        <v>1.3227E-3</v>
      </c>
      <c r="AZ2350">
        <v>272.66539999999998</v>
      </c>
      <c r="BA2350" s="98">
        <v>4.758907996204444</v>
      </c>
      <c r="BB2350">
        <v>183.62440000000001</v>
      </c>
      <c r="BC2350" s="98">
        <v>3.2048497002488894</v>
      </c>
      <c r="BD2350">
        <v>15.15330941</v>
      </c>
      <c r="BE2350" s="96">
        <f t="shared" si="294"/>
        <v>6898.1119910750294</v>
      </c>
      <c r="BF2350" s="96">
        <f t="shared" si="295"/>
        <v>536.23612380562463</v>
      </c>
      <c r="BG2350" s="96">
        <f t="shared" si="296"/>
        <v>517.98785834443424</v>
      </c>
      <c r="BH2350">
        <v>6885.9210129787143</v>
      </c>
      <c r="BI2350">
        <v>2.0245883344116788E-3</v>
      </c>
      <c r="BJ2350">
        <v>1.701820446021906</v>
      </c>
      <c r="BK2350">
        <v>3.3478649613225548</v>
      </c>
      <c r="BL2350">
        <v>4.8881065771381031</v>
      </c>
      <c r="BM2350">
        <v>3.07543198650355</v>
      </c>
      <c r="BN2350">
        <v>1.7017326258361021</v>
      </c>
      <c r="BO2350">
        <v>3.347845182098296</v>
      </c>
      <c r="BP2350">
        <v>9.7366916777999121E-4</v>
      </c>
      <c r="BQ2350">
        <v>4.8881065771381031</v>
      </c>
      <c r="BR2350">
        <v>6895.1006373218324</v>
      </c>
      <c r="BS2350" s="96">
        <v>530.81418422113256</v>
      </c>
      <c r="BT2350" s="96">
        <v>517.38709042253231</v>
      </c>
      <c r="BU2350">
        <v>3.07543198650355</v>
      </c>
      <c r="BV2350" s="65" t="str">
        <f t="shared" si="301"/>
        <v>sunsynchronous observation</v>
      </c>
      <c r="BW2350" s="32" t="s">
        <v>338</v>
      </c>
      <c r="BX2350" s="18">
        <v>1.5</v>
      </c>
      <c r="BY2350" s="18">
        <v>2</v>
      </c>
      <c r="BZ2350" s="18">
        <v>4</v>
      </c>
      <c r="CA2350" s="98">
        <v>7.8025000000000002</v>
      </c>
      <c r="CB2350" s="18">
        <v>2.25</v>
      </c>
      <c r="CC2350" s="98">
        <v>5.1413000000000002</v>
      </c>
      <c r="CD2350" s="18">
        <v>2</v>
      </c>
      <c r="CE2350" s="18">
        <v>1.5</v>
      </c>
      <c r="CF2350" s="33">
        <v>4</v>
      </c>
      <c r="CG2350" s="32">
        <v>600</v>
      </c>
      <c r="CH2350" s="18">
        <v>600</v>
      </c>
      <c r="CI2350" s="18">
        <v>560</v>
      </c>
      <c r="CJ2350" s="98">
        <f>Population!$CG2350-Population!$CI2350</f>
        <v>40</v>
      </c>
      <c r="CK2350" s="120">
        <f>_xlfn.DAYS(Entries!$AY$2,Population!H2350)</f>
        <v>1562</v>
      </c>
      <c r="CL2350" s="120">
        <f t="shared" si="302"/>
        <v>2920</v>
      </c>
      <c r="CM2350" s="122">
        <f>Entries!$AY$5</f>
        <v>0.15</v>
      </c>
      <c r="CN2350" s="122">
        <f t="shared" si="300"/>
        <v>6.6666666666666666E-2</v>
      </c>
      <c r="CO2350" s="121">
        <f t="shared" si="303"/>
        <v>0.54530821917808225</v>
      </c>
      <c r="CP2350" s="32"/>
      <c r="CQ2350" s="19">
        <v>2</v>
      </c>
      <c r="CR2350" s="18" t="s">
        <v>118</v>
      </c>
      <c r="CS2350" s="18"/>
      <c r="CT2350" s="33"/>
      <c r="CU2350" s="32" t="s">
        <v>806</v>
      </c>
      <c r="CV2350" s="18" t="s">
        <v>2393</v>
      </c>
      <c r="CW2350" s="18" t="s">
        <v>576</v>
      </c>
      <c r="CX2350" s="18" t="s">
        <v>8428</v>
      </c>
      <c r="CY2350" s="18" t="s">
        <v>107</v>
      </c>
      <c r="CZ2350" s="18" t="s">
        <v>151</v>
      </c>
      <c r="DA2350" s="33"/>
      <c r="DB2350" s="17" t="s">
        <v>15463</v>
      </c>
      <c r="DC2350" s="17" t="s">
        <v>15500</v>
      </c>
      <c r="DD2350" s="17">
        <v>1</v>
      </c>
      <c r="DE2350" s="17">
        <v>1</v>
      </c>
      <c r="DF2350" s="17">
        <v>10</v>
      </c>
      <c r="DG2350" s="23" t="s">
        <v>11182</v>
      </c>
      <c r="DH2350" s="145"/>
    </row>
    <row r="2351" spans="1:112" s="17" customFormat="1" x14ac:dyDescent="0.25">
      <c r="A2351" s="30" t="s">
        <v>8429</v>
      </c>
      <c r="B2351" s="96">
        <v>0</v>
      </c>
      <c r="C2351" s="96" t="s">
        <v>15461</v>
      </c>
      <c r="D2351" s="96" t="s">
        <v>8424</v>
      </c>
      <c r="E2351" s="96">
        <v>41908</v>
      </c>
      <c r="F2351" s="96" t="s">
        <v>8430</v>
      </c>
      <c r="G2351" s="31">
        <v>44299</v>
      </c>
      <c r="H2351" s="43">
        <v>42732</v>
      </c>
      <c r="I2351" s="96" t="s">
        <v>619</v>
      </c>
      <c r="J2351" s="96"/>
      <c r="K2351" s="96"/>
      <c r="L2351" s="96" t="s">
        <v>839</v>
      </c>
      <c r="M2351" s="124" t="s">
        <v>326</v>
      </c>
      <c r="N2351" s="96" t="s">
        <v>326</v>
      </c>
      <c r="O2351" s="124" t="s">
        <v>576</v>
      </c>
      <c r="P2351" s="96" t="str">
        <f>VLOOKUP(N2351,Entries!J:K,2,FALSE)</f>
        <v>PEOPLES REPUBLIC OF CHINA</v>
      </c>
      <c r="Q2351" s="123" t="s">
        <v>8426</v>
      </c>
      <c r="R2351" s="30" t="s">
        <v>8426</v>
      </c>
      <c r="S2351" s="96" t="s">
        <v>326</v>
      </c>
      <c r="T2351" s="124" t="s">
        <v>576</v>
      </c>
      <c r="U2351" s="125" t="s">
        <v>159</v>
      </c>
      <c r="V2351" s="31" t="s">
        <v>159</v>
      </c>
      <c r="W2351" s="64">
        <f>IF(VLOOKUP(R2351,Entries!N:P,3,FALSE)=V2351,1,VLOOKUP(R2351,Entries!N:P,3,FALSE))</f>
        <v>1</v>
      </c>
      <c r="X2351" s="124"/>
      <c r="Y2351" s="124"/>
      <c r="Z2351" s="96"/>
      <c r="AA2351" s="96"/>
      <c r="AB2351" s="96"/>
      <c r="AC2351" s="96" t="s">
        <v>239</v>
      </c>
      <c r="AD2351" s="96" t="s">
        <v>329</v>
      </c>
      <c r="AE2351" s="96" t="s">
        <v>94</v>
      </c>
      <c r="AF2351" s="96" t="s">
        <v>94</v>
      </c>
      <c r="AG2351" s="96" t="s">
        <v>650</v>
      </c>
      <c r="AH2351" s="96"/>
      <c r="AI2351" s="96"/>
      <c r="AJ2351" s="96">
        <v>8</v>
      </c>
      <c r="AK2351" s="96" t="s">
        <v>95</v>
      </c>
      <c r="AL2351" s="96"/>
      <c r="AM2351" s="31"/>
      <c r="AN2351" s="30" t="s">
        <v>96</v>
      </c>
      <c r="AO2351" s="96" t="s">
        <v>97</v>
      </c>
      <c r="AP2351" s="31" t="s">
        <v>97</v>
      </c>
      <c r="AQ2351">
        <v>21104.53302046</v>
      </c>
      <c r="AR2351" t="s">
        <v>15123</v>
      </c>
      <c r="AS2351" t="s">
        <v>11225</v>
      </c>
      <c r="AT2351" t="s">
        <v>15124</v>
      </c>
      <c r="AU2351">
        <v>97.415899999999993</v>
      </c>
      <c r="AV2351" s="96">
        <v>1.700227845071111</v>
      </c>
      <c r="AW2351">
        <v>178.9717</v>
      </c>
      <c r="AX2351" s="96">
        <v>3.1236447830355556</v>
      </c>
      <c r="AY2351">
        <v>1.209E-3</v>
      </c>
      <c r="AZ2351">
        <v>267.90300000000002</v>
      </c>
      <c r="BA2351" s="96">
        <v>4.6757884532</v>
      </c>
      <c r="BB2351">
        <v>200.12540000000001</v>
      </c>
      <c r="BC2351" s="96">
        <v>3.4928464202044451</v>
      </c>
      <c r="BD2351">
        <v>15.15304562</v>
      </c>
      <c r="BE2351" s="96">
        <f t="shared" si="294"/>
        <v>6898.1920474865037</v>
      </c>
      <c r="BF2351" s="96">
        <f t="shared" si="295"/>
        <v>535.53196167191527</v>
      </c>
      <c r="BG2351" s="96">
        <f t="shared" si="296"/>
        <v>518.85213330109218</v>
      </c>
      <c r="BH2351">
        <v>6887.5631316491754</v>
      </c>
      <c r="BI2351">
        <v>1.702344450404396E-3</v>
      </c>
      <c r="BJ2351">
        <v>1.700300104583937</v>
      </c>
      <c r="BK2351">
        <v>3.1236981892029871</v>
      </c>
      <c r="BL2351">
        <v>5.1355585132201744</v>
      </c>
      <c r="BM2351">
        <v>3.0324816301214952</v>
      </c>
      <c r="BN2351">
        <v>1.7002281603949589</v>
      </c>
      <c r="BO2351">
        <v>3.1236454046482751</v>
      </c>
      <c r="BP2351">
        <v>9.5610639989454746E-4</v>
      </c>
      <c r="BQ2351">
        <v>5.1355585132201744</v>
      </c>
      <c r="BR2351">
        <v>6895.1761942002368</v>
      </c>
      <c r="BS2351" s="96">
        <v>530.76871628791287</v>
      </c>
      <c r="BT2351" s="96">
        <v>517.58367211256154</v>
      </c>
      <c r="BU2351">
        <v>3.0324816301214952</v>
      </c>
      <c r="BV2351" s="60" t="str">
        <f t="shared" si="301"/>
        <v>sunsynchronous observation</v>
      </c>
      <c r="BW2351" s="30" t="s">
        <v>338</v>
      </c>
      <c r="BX2351" s="96">
        <v>1.5</v>
      </c>
      <c r="BY2351" s="96">
        <v>2</v>
      </c>
      <c r="BZ2351" s="96">
        <v>4</v>
      </c>
      <c r="CA2351" s="96">
        <v>7.8025000000000002</v>
      </c>
      <c r="CB2351" s="96">
        <v>2.25</v>
      </c>
      <c r="CC2351" s="96">
        <v>5.1413000000000002</v>
      </c>
      <c r="CD2351" s="96">
        <v>2</v>
      </c>
      <c r="CE2351" s="96">
        <v>1.5</v>
      </c>
      <c r="CF2351" s="31">
        <v>4</v>
      </c>
      <c r="CG2351" s="30">
        <v>600</v>
      </c>
      <c r="CH2351" s="96">
        <v>600</v>
      </c>
      <c r="CI2351" s="96">
        <v>560</v>
      </c>
      <c r="CJ2351" s="96">
        <f>Population!$CG2351-Population!$CI2351</f>
        <v>40</v>
      </c>
      <c r="CK2351" s="118">
        <f>_xlfn.DAYS(Entries!$AY$2,Population!H2351)</f>
        <v>1562</v>
      </c>
      <c r="CL2351" s="118">
        <f t="shared" si="302"/>
        <v>2920</v>
      </c>
      <c r="CM2351" s="117">
        <f>Entries!$AY$5</f>
        <v>0.15</v>
      </c>
      <c r="CN2351" s="117">
        <f t="shared" si="300"/>
        <v>6.6666666666666666E-2</v>
      </c>
      <c r="CO2351" s="119">
        <f t="shared" si="303"/>
        <v>0.54530821917808225</v>
      </c>
      <c r="CP2351" s="30"/>
      <c r="CQ2351" s="19">
        <v>2</v>
      </c>
      <c r="CR2351" s="96" t="s">
        <v>118</v>
      </c>
      <c r="CS2351" s="96"/>
      <c r="CT2351" s="31"/>
      <c r="CU2351" s="30" t="s">
        <v>806</v>
      </c>
      <c r="CV2351" s="96" t="s">
        <v>2393</v>
      </c>
      <c r="CW2351" s="96" t="s">
        <v>576</v>
      </c>
      <c r="CX2351" s="96" t="s">
        <v>8428</v>
      </c>
      <c r="CY2351" s="96" t="s">
        <v>107</v>
      </c>
      <c r="CZ2351" s="96" t="s">
        <v>151</v>
      </c>
      <c r="DA2351" s="31"/>
      <c r="DB2351" s="17" t="s">
        <v>15463</v>
      </c>
      <c r="DC2351" s="17" t="s">
        <v>15500</v>
      </c>
      <c r="DD2351" s="17">
        <v>1</v>
      </c>
      <c r="DE2351" s="17">
        <v>1</v>
      </c>
      <c r="DF2351" s="17">
        <v>10</v>
      </c>
      <c r="DG2351" s="23" t="s">
        <v>11182</v>
      </c>
      <c r="DH2351" s="145"/>
    </row>
    <row r="2352" spans="1:112" s="17" customFormat="1" x14ac:dyDescent="0.25">
      <c r="A2352" s="32" t="s">
        <v>8432</v>
      </c>
      <c r="B2352" s="98">
        <v>0</v>
      </c>
      <c r="C2352" s="98" t="s">
        <v>15461</v>
      </c>
      <c r="D2352" s="98" t="s">
        <v>8424</v>
      </c>
      <c r="E2352" s="98">
        <v>43099</v>
      </c>
      <c r="F2352" s="98" t="s">
        <v>8433</v>
      </c>
      <c r="G2352" s="33">
        <v>47742</v>
      </c>
      <c r="H2352" s="44">
        <v>43109</v>
      </c>
      <c r="I2352" s="98" t="s">
        <v>619</v>
      </c>
      <c r="J2352" s="98"/>
      <c r="K2352" s="98"/>
      <c r="L2352" s="98" t="s">
        <v>839</v>
      </c>
      <c r="M2352" t="s">
        <v>326</v>
      </c>
      <c r="N2352" s="98" t="s">
        <v>326</v>
      </c>
      <c r="O2352" t="s">
        <v>576</v>
      </c>
      <c r="P2352" s="64" t="str">
        <f>VLOOKUP(N2352,Entries!J:K,2,FALSE)</f>
        <v>PEOPLES REPUBLIC OF CHINA</v>
      </c>
      <c r="Q2352" s="38" t="s">
        <v>8426</v>
      </c>
      <c r="R2352" s="32" t="s">
        <v>8426</v>
      </c>
      <c r="S2352" s="98" t="s">
        <v>326</v>
      </c>
      <c r="T2352" t="s">
        <v>576</v>
      </c>
      <c r="U2352" s="39" t="s">
        <v>159</v>
      </c>
      <c r="V2352" s="33" t="s">
        <v>159</v>
      </c>
      <c r="W2352" s="64">
        <f>IF(VLOOKUP(R2352,Entries!N:P,3,FALSE)=V2352,1,VLOOKUP(R2352,Entries!N:P,3,FALSE))</f>
        <v>1</v>
      </c>
      <c r="X2352"/>
      <c r="Y2352"/>
      <c r="Z2352" s="98"/>
      <c r="AA2352" s="98"/>
      <c r="AB2352" s="98"/>
      <c r="AC2352" s="98" t="s">
        <v>239</v>
      </c>
      <c r="AD2352" s="98" t="s">
        <v>329</v>
      </c>
      <c r="AE2352" s="98" t="s">
        <v>94</v>
      </c>
      <c r="AF2352" s="98" t="s">
        <v>94</v>
      </c>
      <c r="AG2352" s="98" t="s">
        <v>650</v>
      </c>
      <c r="AH2352" s="98"/>
      <c r="AI2352" s="98"/>
      <c r="AJ2352" s="98">
        <v>8</v>
      </c>
      <c r="AK2352" s="98" t="s">
        <v>95</v>
      </c>
      <c r="AL2352" s="98"/>
      <c r="AM2352" s="33"/>
      <c r="AN2352" s="32" t="s">
        <v>96</v>
      </c>
      <c r="AO2352" s="98" t="s">
        <v>97</v>
      </c>
      <c r="AP2352" s="33" t="s">
        <v>97</v>
      </c>
      <c r="AQ2352">
        <v>21104.515861079999</v>
      </c>
      <c r="AR2352" t="s">
        <v>13803</v>
      </c>
      <c r="AS2352" t="s">
        <v>11225</v>
      </c>
      <c r="AT2352" t="s">
        <v>15125</v>
      </c>
      <c r="AU2352">
        <v>97.476299999999995</v>
      </c>
      <c r="AV2352" s="98">
        <v>1.7012820237199999</v>
      </c>
      <c r="AW2352">
        <v>185.32830000000001</v>
      </c>
      <c r="AX2352" s="98">
        <v>3.2345883591866671</v>
      </c>
      <c r="AY2352">
        <v>7.224E-4</v>
      </c>
      <c r="AZ2352">
        <v>141.46039999999999</v>
      </c>
      <c r="BA2352" s="98">
        <v>2.4689492275377778</v>
      </c>
      <c r="BB2352">
        <v>313.59890000000001</v>
      </c>
      <c r="BC2352" s="98">
        <v>5.4733321969377782</v>
      </c>
      <c r="BD2352">
        <v>15.153637890000001</v>
      </c>
      <c r="BE2352" s="96">
        <f t="shared" si="294"/>
        <v>6898.0123054404958</v>
      </c>
      <c r="BF2352" s="96">
        <f t="shared" si="295"/>
        <v>531.99542952994489</v>
      </c>
      <c r="BG2352" s="96">
        <f t="shared" si="296"/>
        <v>522.02918135104574</v>
      </c>
      <c r="BH2352">
        <v>6885.7135743895797</v>
      </c>
      <c r="BI2352">
        <v>4.0833785073972372E-4</v>
      </c>
      <c r="BJ2352">
        <v>1.7013706463156031</v>
      </c>
      <c r="BK2352">
        <v>3.2346047620030491</v>
      </c>
      <c r="BL2352">
        <v>3.7691967231310701</v>
      </c>
      <c r="BM2352">
        <v>4.1729099641706053</v>
      </c>
      <c r="BN2352">
        <v>1.701282330484817</v>
      </c>
      <c r="BO2352">
        <v>3.2345890236050212</v>
      </c>
      <c r="BP2352">
        <v>1.797139893397925E-3</v>
      </c>
      <c r="BQ2352">
        <v>3.7691967231310701</v>
      </c>
      <c r="BR2352">
        <v>6894.9998747557211</v>
      </c>
      <c r="BS2352" s="96">
        <v>536.39115409561873</v>
      </c>
      <c r="BT2352" s="96">
        <v>511.60859541582431</v>
      </c>
      <c r="BU2352">
        <v>4.1729099641706053</v>
      </c>
      <c r="BV2352" s="65" t="str">
        <f t="shared" si="301"/>
        <v>sunsynchronous observation</v>
      </c>
      <c r="BW2352" s="32" t="s">
        <v>338</v>
      </c>
      <c r="BX2352" s="98">
        <v>1.5</v>
      </c>
      <c r="BY2352" s="98">
        <v>2</v>
      </c>
      <c r="BZ2352" s="98">
        <v>4</v>
      </c>
      <c r="CA2352" s="98">
        <v>7.8025000000000002</v>
      </c>
      <c r="CB2352" s="98">
        <v>2.25</v>
      </c>
      <c r="CC2352" s="98">
        <v>5.1413000000000002</v>
      </c>
      <c r="CD2352" s="98">
        <v>2</v>
      </c>
      <c r="CE2352" s="98">
        <v>1.5</v>
      </c>
      <c r="CF2352" s="33">
        <v>4</v>
      </c>
      <c r="CG2352" s="32">
        <v>600</v>
      </c>
      <c r="CH2352" s="98">
        <v>600</v>
      </c>
      <c r="CI2352" s="98">
        <v>560</v>
      </c>
      <c r="CJ2352" s="98">
        <f>Population!$CG2352-Population!$CI2352</f>
        <v>40</v>
      </c>
      <c r="CK2352" s="120">
        <f>_xlfn.DAYS(Entries!$AY$2,Population!H2352)</f>
        <v>1185</v>
      </c>
      <c r="CL2352" s="120">
        <f t="shared" si="302"/>
        <v>2920</v>
      </c>
      <c r="CM2352" s="122">
        <f>Entries!$AY$5</f>
        <v>0.15</v>
      </c>
      <c r="CN2352" s="122">
        <f t="shared" si="300"/>
        <v>6.6666666666666666E-2</v>
      </c>
      <c r="CO2352" s="121">
        <f t="shared" si="303"/>
        <v>0.65505136986301371</v>
      </c>
      <c r="CP2352" s="32"/>
      <c r="CQ2352" s="19">
        <v>2</v>
      </c>
      <c r="CR2352" s="98" t="s">
        <v>118</v>
      </c>
      <c r="CS2352" s="98"/>
      <c r="CT2352" s="33"/>
      <c r="CU2352" s="32" t="s">
        <v>806</v>
      </c>
      <c r="CV2352" s="98" t="s">
        <v>2393</v>
      </c>
      <c r="CW2352" s="98" t="s">
        <v>576</v>
      </c>
      <c r="CX2352" s="98" t="s">
        <v>8428</v>
      </c>
      <c r="CY2352" s="98" t="s">
        <v>107</v>
      </c>
      <c r="CZ2352" s="98" t="s">
        <v>151</v>
      </c>
      <c r="DA2352" s="33"/>
      <c r="DB2352" s="17" t="s">
        <v>15463</v>
      </c>
      <c r="DC2352" s="17" t="s">
        <v>15500</v>
      </c>
      <c r="DD2352" s="17">
        <v>1</v>
      </c>
      <c r="DE2352" s="17">
        <v>1</v>
      </c>
      <c r="DF2352" s="17">
        <v>10</v>
      </c>
      <c r="DG2352" s="23" t="s">
        <v>11182</v>
      </c>
      <c r="DH2352" s="145"/>
    </row>
    <row r="2353" spans="1:112" s="17" customFormat="1" x14ac:dyDescent="0.25">
      <c r="A2353" s="30" t="s">
        <v>8435</v>
      </c>
      <c r="B2353" s="96">
        <v>0</v>
      </c>
      <c r="C2353" s="96" t="s">
        <v>15461</v>
      </c>
      <c r="D2353" s="96" t="s">
        <v>8424</v>
      </c>
      <c r="E2353" s="96">
        <v>43100</v>
      </c>
      <c r="F2353" s="96" t="s">
        <v>8436</v>
      </c>
      <c r="G2353" s="31">
        <v>47743</v>
      </c>
      <c r="H2353" s="43">
        <v>43109</v>
      </c>
      <c r="I2353" s="96" t="s">
        <v>619</v>
      </c>
      <c r="J2353" s="96"/>
      <c r="K2353" s="96"/>
      <c r="L2353" s="96" t="s">
        <v>839</v>
      </c>
      <c r="M2353" s="124" t="s">
        <v>326</v>
      </c>
      <c r="N2353" s="96" t="s">
        <v>326</v>
      </c>
      <c r="O2353" s="124" t="s">
        <v>576</v>
      </c>
      <c r="P2353" s="96" t="str">
        <f>VLOOKUP(N2353,Entries!J:K,2,FALSE)</f>
        <v>PEOPLES REPUBLIC OF CHINA</v>
      </c>
      <c r="Q2353" s="123" t="s">
        <v>8426</v>
      </c>
      <c r="R2353" s="30" t="s">
        <v>8426</v>
      </c>
      <c r="S2353" s="96" t="s">
        <v>326</v>
      </c>
      <c r="T2353" s="124" t="s">
        <v>576</v>
      </c>
      <c r="U2353" s="125" t="s">
        <v>159</v>
      </c>
      <c r="V2353" s="31" t="s">
        <v>159</v>
      </c>
      <c r="W2353" s="64">
        <f>IF(VLOOKUP(R2353,Entries!N:P,3,FALSE)=V2353,1,VLOOKUP(R2353,Entries!N:P,3,FALSE))</f>
        <v>1</v>
      </c>
      <c r="X2353" s="124"/>
      <c r="Y2353" s="124"/>
      <c r="Z2353" s="96"/>
      <c r="AA2353" s="96"/>
      <c r="AB2353" s="96"/>
      <c r="AC2353" s="96" t="s">
        <v>239</v>
      </c>
      <c r="AD2353" s="96" t="s">
        <v>329</v>
      </c>
      <c r="AE2353" s="96" t="s">
        <v>94</v>
      </c>
      <c r="AF2353" s="96" t="s">
        <v>94</v>
      </c>
      <c r="AG2353" s="96" t="s">
        <v>650</v>
      </c>
      <c r="AH2353" s="96"/>
      <c r="AI2353" s="96"/>
      <c r="AJ2353" s="96">
        <v>8</v>
      </c>
      <c r="AK2353" s="96" t="s">
        <v>95</v>
      </c>
      <c r="AL2353" s="96"/>
      <c r="AM2353" s="31"/>
      <c r="AN2353" s="30" t="s">
        <v>96</v>
      </c>
      <c r="AO2353" s="96" t="s">
        <v>97</v>
      </c>
      <c r="AP2353" s="31" t="s">
        <v>97</v>
      </c>
      <c r="AQ2353">
        <v>21104.548012849998</v>
      </c>
      <c r="AR2353" t="s">
        <v>15126</v>
      </c>
      <c r="AS2353" t="s">
        <v>11225</v>
      </c>
      <c r="AT2353" t="s">
        <v>15127</v>
      </c>
      <c r="AU2353">
        <v>97.4773</v>
      </c>
      <c r="AV2353" s="96">
        <v>1.7012994770088889</v>
      </c>
      <c r="AW2353">
        <v>185.52760000000001</v>
      </c>
      <c r="AX2353" s="96">
        <v>3.2380667996622226</v>
      </c>
      <c r="AY2353">
        <v>1.3143E-3</v>
      </c>
      <c r="AZ2353">
        <v>143.52170000000001</v>
      </c>
      <c r="BA2353" s="96">
        <v>2.5049256919244449</v>
      </c>
      <c r="BB2353">
        <v>324.45490000000001</v>
      </c>
      <c r="BC2353" s="96">
        <v>5.6628051011155565</v>
      </c>
      <c r="BD2353">
        <v>15.15329144</v>
      </c>
      <c r="BE2353" s="96">
        <f t="shared" si="294"/>
        <v>6898.1174446338109</v>
      </c>
      <c r="BF2353" s="96">
        <f t="shared" si="295"/>
        <v>536.18364039129301</v>
      </c>
      <c r="BG2353" s="96">
        <f t="shared" si="296"/>
        <v>518.05124887632883</v>
      </c>
      <c r="BH2353">
        <v>6887.4517864583777</v>
      </c>
      <c r="BI2353">
        <v>5.3801561400154869E-4</v>
      </c>
      <c r="BJ2353">
        <v>1.7013724897571441</v>
      </c>
      <c r="BK2353">
        <v>3.2381204304555848</v>
      </c>
      <c r="BL2353">
        <v>2.1995909510176181</v>
      </c>
      <c r="BM2353">
        <v>5.9675478686121046</v>
      </c>
      <c r="BN2353">
        <v>1.7012997922003861</v>
      </c>
      <c r="BO2353">
        <v>3.2380674449567248</v>
      </c>
      <c r="BP2353">
        <v>2.2624114396558271E-3</v>
      </c>
      <c r="BQ2353">
        <v>2.1995909510176181</v>
      </c>
      <c r="BR2353">
        <v>6895.1042329239544</v>
      </c>
      <c r="BS2353" s="96">
        <v>539.70379561814116</v>
      </c>
      <c r="BT2353" s="96">
        <v>508.50467022976864</v>
      </c>
      <c r="BU2353">
        <v>5.9675478686121046</v>
      </c>
      <c r="BV2353" s="60" t="str">
        <f t="shared" si="301"/>
        <v>sunsynchronous observation</v>
      </c>
      <c r="BW2353" s="30" t="s">
        <v>338</v>
      </c>
      <c r="BX2353" s="96">
        <v>1.5</v>
      </c>
      <c r="BY2353" s="96">
        <v>2</v>
      </c>
      <c r="BZ2353" s="96">
        <v>4</v>
      </c>
      <c r="CA2353" s="96">
        <v>7.8025000000000002</v>
      </c>
      <c r="CB2353" s="96">
        <v>2.25</v>
      </c>
      <c r="CC2353" s="96">
        <v>5.1413000000000002</v>
      </c>
      <c r="CD2353" s="96">
        <v>2</v>
      </c>
      <c r="CE2353" s="96">
        <v>1.5</v>
      </c>
      <c r="CF2353" s="31">
        <v>4</v>
      </c>
      <c r="CG2353" s="30">
        <v>600</v>
      </c>
      <c r="CH2353" s="96">
        <v>600</v>
      </c>
      <c r="CI2353" s="96">
        <v>560</v>
      </c>
      <c r="CJ2353" s="96">
        <f>Population!$CG2353-Population!$CI2353</f>
        <v>40</v>
      </c>
      <c r="CK2353" s="118">
        <f>_xlfn.DAYS(Entries!$AY$2,Population!H2353)</f>
        <v>1185</v>
      </c>
      <c r="CL2353" s="118">
        <f t="shared" si="302"/>
        <v>2920</v>
      </c>
      <c r="CM2353" s="117">
        <f>Entries!$AY$5</f>
        <v>0.15</v>
      </c>
      <c r="CN2353" s="117">
        <f t="shared" si="300"/>
        <v>6.6666666666666666E-2</v>
      </c>
      <c r="CO2353" s="119">
        <f t="shared" si="303"/>
        <v>0.65505136986301371</v>
      </c>
      <c r="CP2353" s="30"/>
      <c r="CQ2353" s="19">
        <v>2</v>
      </c>
      <c r="CR2353" s="96" t="s">
        <v>118</v>
      </c>
      <c r="CS2353" s="96"/>
      <c r="CT2353" s="31"/>
      <c r="CU2353" s="30" t="s">
        <v>806</v>
      </c>
      <c r="CV2353" s="96" t="s">
        <v>2393</v>
      </c>
      <c r="CW2353" s="96" t="s">
        <v>576</v>
      </c>
      <c r="CX2353" s="96" t="s">
        <v>8428</v>
      </c>
      <c r="CY2353" s="96" t="s">
        <v>107</v>
      </c>
      <c r="CZ2353" s="96" t="s">
        <v>151</v>
      </c>
      <c r="DA2353" s="31"/>
      <c r="DB2353" s="17" t="s">
        <v>15463</v>
      </c>
      <c r="DC2353" s="17" t="s">
        <v>15500</v>
      </c>
      <c r="DD2353" s="17">
        <v>1</v>
      </c>
      <c r="DE2353" s="17">
        <v>1</v>
      </c>
      <c r="DF2353" s="17">
        <v>10</v>
      </c>
      <c r="DG2353" s="23" t="s">
        <v>11182</v>
      </c>
      <c r="DH2353" s="145"/>
    </row>
    <row r="2354" spans="1:112" s="17" customFormat="1" x14ac:dyDescent="0.25">
      <c r="A2354" s="32" t="s">
        <v>8438</v>
      </c>
      <c r="B2354" s="98">
        <v>0</v>
      </c>
      <c r="C2354" s="98" t="s">
        <v>15461</v>
      </c>
      <c r="D2354" s="98"/>
      <c r="E2354" s="98">
        <v>2909</v>
      </c>
      <c r="F2354" s="98" t="s">
        <v>8439</v>
      </c>
      <c r="G2354" s="33">
        <v>2909</v>
      </c>
      <c r="H2354" s="44">
        <v>24623</v>
      </c>
      <c r="I2354" s="98" t="s">
        <v>190</v>
      </c>
      <c r="J2354" s="98"/>
      <c r="K2354" s="98"/>
      <c r="L2354" s="98" t="s">
        <v>123</v>
      </c>
      <c r="M2354" t="s">
        <v>156</v>
      </c>
      <c r="N2354" s="98" t="s">
        <v>156</v>
      </c>
      <c r="O2354" t="s">
        <v>11123</v>
      </c>
      <c r="P2354" s="64" t="str">
        <f>VLOOKUP(N2354,Entries!J:K,2,FALSE)</f>
        <v>UNITED STATES OF AMERICA</v>
      </c>
      <c r="Q2354" s="38" t="s">
        <v>1482</v>
      </c>
      <c r="R2354" s="32" t="s">
        <v>1482</v>
      </c>
      <c r="S2354" s="98" t="s">
        <v>156</v>
      </c>
      <c r="T2354" t="s">
        <v>157</v>
      </c>
      <c r="U2354" s="39" t="s">
        <v>180</v>
      </c>
      <c r="V2354" s="33" t="s">
        <v>180</v>
      </c>
      <c r="W2354" s="64">
        <f>IF(VLOOKUP(R2354,Entries!N:P,3,FALSE)=V2354,1,VLOOKUP(R2354,Entries!N:P,3,FALSE))</f>
        <v>1</v>
      </c>
      <c r="X2354"/>
      <c r="Y2354"/>
      <c r="Z2354" s="98"/>
      <c r="AA2354" s="98"/>
      <c r="AB2354" s="98"/>
      <c r="AC2354" s="98" t="s">
        <v>93</v>
      </c>
      <c r="AD2354" s="98" t="s">
        <v>771</v>
      </c>
      <c r="AE2354" s="98" t="s">
        <v>180</v>
      </c>
      <c r="AF2354" s="98" t="s">
        <v>94</v>
      </c>
      <c r="AG2354" s="98" t="s">
        <v>11112</v>
      </c>
      <c r="AH2354" s="98"/>
      <c r="AI2354" s="98"/>
      <c r="AJ2354" s="19">
        <v>1</v>
      </c>
      <c r="AK2354" s="98" t="s">
        <v>118</v>
      </c>
      <c r="AL2354" s="98"/>
      <c r="AM2354" s="33"/>
      <c r="AN2354" s="32" t="s">
        <v>191</v>
      </c>
      <c r="AO2354" s="98" t="s">
        <v>134</v>
      </c>
      <c r="AP2354" s="33" t="s">
        <v>98</v>
      </c>
      <c r="AQ2354">
        <v>21104.528127000001</v>
      </c>
      <c r="AR2354" t="s">
        <v>13693</v>
      </c>
      <c r="AS2354" t="s">
        <v>11225</v>
      </c>
      <c r="AT2354" t="s">
        <v>15128</v>
      </c>
      <c r="AU2354">
        <v>69.947699999999998</v>
      </c>
      <c r="AV2354" s="98">
        <v>1.2208174152133333</v>
      </c>
      <c r="AW2354">
        <v>223.81479999999999</v>
      </c>
      <c r="AX2354" s="98">
        <v>3.9063043620088891</v>
      </c>
      <c r="AY2354">
        <v>6.2180000000000004E-4</v>
      </c>
      <c r="AZ2354">
        <v>267.4196</v>
      </c>
      <c r="BA2354" s="98">
        <v>4.6673515333511117</v>
      </c>
      <c r="BB2354">
        <v>92.623199999999997</v>
      </c>
      <c r="BC2354" s="98">
        <v>1.6165794674133334</v>
      </c>
      <c r="BD2354">
        <v>14.622603079999999</v>
      </c>
      <c r="BE2354" s="96">
        <f t="shared" si="294"/>
        <v>7064.0230421022015</v>
      </c>
      <c r="BF2354" s="96">
        <f t="shared" si="295"/>
        <v>697.41545162978036</v>
      </c>
      <c r="BG2354" s="96">
        <f t="shared" si="296"/>
        <v>688.63063257462272</v>
      </c>
      <c r="BH2354">
        <v>7070.2718069125594</v>
      </c>
      <c r="BI2354">
        <v>6.3897610488278874E-4</v>
      </c>
      <c r="BJ2354">
        <v>1.221030997079493</v>
      </c>
      <c r="BK2354">
        <v>3.906305174551302</v>
      </c>
      <c r="BL2354">
        <v>0.62495917777771692</v>
      </c>
      <c r="BM2354">
        <v>5.6589732121438114</v>
      </c>
      <c r="BN2354">
        <v>1.2208176321383231</v>
      </c>
      <c r="BO2354">
        <v>3.9063051745897681</v>
      </c>
      <c r="BP2354">
        <v>8.3513510719744881E-4</v>
      </c>
      <c r="BQ2354">
        <v>0.62495917777771692</v>
      </c>
      <c r="BR2354">
        <v>7062.0159957453016</v>
      </c>
      <c r="BS2354" s="96">
        <v>696.9137332309374</v>
      </c>
      <c r="BT2354" s="96">
        <v>685.1182582596648</v>
      </c>
      <c r="BU2354">
        <v>5.6589732121438114</v>
      </c>
      <c r="BV2354" s="65" t="str">
        <f t="shared" si="301"/>
        <v>Earth Observation</v>
      </c>
      <c r="BW2354" s="32" t="s">
        <v>104</v>
      </c>
      <c r="BX2354" s="98">
        <v>0.2</v>
      </c>
      <c r="BY2354" s="98">
        <v>0.2</v>
      </c>
      <c r="BZ2354" s="98">
        <v>0.2</v>
      </c>
      <c r="CA2354" s="98">
        <v>6.93E-2</v>
      </c>
      <c r="CB2354" s="98">
        <v>0.04</v>
      </c>
      <c r="CC2354" s="98">
        <v>0.06</v>
      </c>
      <c r="CD2354" s="98">
        <v>0.2</v>
      </c>
      <c r="CE2354" s="98">
        <v>0.2</v>
      </c>
      <c r="CF2354" s="33">
        <v>0.2</v>
      </c>
      <c r="CG2354" s="32">
        <v>5</v>
      </c>
      <c r="CH2354" s="98">
        <v>5</v>
      </c>
      <c r="CI2354" s="98">
        <v>5</v>
      </c>
      <c r="CJ2354" s="98">
        <f>Population!$CG2354-Population!$CI2354</f>
        <v>0</v>
      </c>
      <c r="CK2354" s="120">
        <f>_xlfn.DAYS(Entries!$AY$2,Population!H2354)</f>
        <v>19671</v>
      </c>
      <c r="CL2354" s="120">
        <f t="shared" si="302"/>
        <v>365</v>
      </c>
      <c r="CM2354" s="122">
        <f>Entries!$AY$5</f>
        <v>0.15</v>
      </c>
      <c r="CN2354" s="122">
        <f t="shared" si="300"/>
        <v>0</v>
      </c>
      <c r="CO2354" s="121" t="str">
        <f t="shared" si="303"/>
        <v>-</v>
      </c>
      <c r="CP2354" s="32"/>
      <c r="CQ2354" s="19">
        <v>0</v>
      </c>
      <c r="CR2354" s="98" t="s">
        <v>118</v>
      </c>
      <c r="CS2354" s="98"/>
      <c r="CT2354" s="33"/>
      <c r="CU2354" s="32" t="s">
        <v>687</v>
      </c>
      <c r="CV2354" s="98"/>
      <c r="CW2354" s="98"/>
      <c r="CX2354" s="98" t="s">
        <v>8441</v>
      </c>
      <c r="CY2354" s="98" t="s">
        <v>107</v>
      </c>
      <c r="CZ2354" s="98" t="s">
        <v>716</v>
      </c>
      <c r="DA2354" s="33"/>
      <c r="DB2354" s="17" t="s">
        <v>15462</v>
      </c>
      <c r="DC2354" s="17" t="s">
        <v>15500</v>
      </c>
      <c r="DD2354" s="17" t="s">
        <v>15500</v>
      </c>
      <c r="DE2354" s="17" t="s">
        <v>15500</v>
      </c>
      <c r="DF2354" s="17" t="s">
        <v>15500</v>
      </c>
      <c r="DG2354" s="23" t="s">
        <v>11172</v>
      </c>
      <c r="DH2354" s="145"/>
    </row>
    <row r="2355" spans="1:112" s="17" customFormat="1" x14ac:dyDescent="0.25">
      <c r="A2355" s="30" t="s">
        <v>8442</v>
      </c>
      <c r="B2355" s="15">
        <v>0</v>
      </c>
      <c r="C2355" s="96" t="s">
        <v>15461</v>
      </c>
      <c r="D2355" s="15"/>
      <c r="E2355" s="15">
        <v>2872</v>
      </c>
      <c r="F2355" s="15" t="s">
        <v>8443</v>
      </c>
      <c r="G2355" s="31">
        <v>2872</v>
      </c>
      <c r="H2355" s="43">
        <v>24623</v>
      </c>
      <c r="I2355" s="96" t="s">
        <v>190</v>
      </c>
      <c r="J2355" s="96"/>
      <c r="K2355" s="96"/>
      <c r="L2355" s="15" t="s">
        <v>123</v>
      </c>
      <c r="M2355" s="124" t="s">
        <v>156</v>
      </c>
      <c r="N2355" s="15" t="s">
        <v>156</v>
      </c>
      <c r="O2355" s="124" t="s">
        <v>11123</v>
      </c>
      <c r="P2355" s="96" t="str">
        <f>VLOOKUP(N2355,Entries!J:K,2,FALSE)</f>
        <v>UNITED STATES OF AMERICA</v>
      </c>
      <c r="Q2355" s="123" t="s">
        <v>1482</v>
      </c>
      <c r="R2355" s="30" t="s">
        <v>1482</v>
      </c>
      <c r="S2355" s="15" t="s">
        <v>156</v>
      </c>
      <c r="T2355" s="124" t="s">
        <v>157</v>
      </c>
      <c r="U2355" s="125" t="s">
        <v>180</v>
      </c>
      <c r="V2355" s="31" t="s">
        <v>180</v>
      </c>
      <c r="W2355" s="64">
        <f>IF(VLOOKUP(R2355,Entries!N:P,3,FALSE)=V2355,1,VLOOKUP(R2355,Entries!N:P,3,FALSE))</f>
        <v>1</v>
      </c>
      <c r="X2355" s="124"/>
      <c r="Y2355" s="124"/>
      <c r="Z2355" s="15"/>
      <c r="AA2355" s="15"/>
      <c r="AB2355" s="96"/>
      <c r="AC2355" s="15" t="s">
        <v>93</v>
      </c>
      <c r="AD2355" s="15" t="s">
        <v>771</v>
      </c>
      <c r="AE2355" s="15" t="s">
        <v>180</v>
      </c>
      <c r="AF2355" s="96" t="s">
        <v>94</v>
      </c>
      <c r="AG2355" s="96" t="s">
        <v>11112</v>
      </c>
      <c r="AH2355" s="96"/>
      <c r="AI2355" s="15"/>
      <c r="AJ2355" s="19">
        <v>1</v>
      </c>
      <c r="AK2355" s="15" t="s">
        <v>118</v>
      </c>
      <c r="AL2355" s="15"/>
      <c r="AM2355" s="31"/>
      <c r="AN2355" s="30" t="s">
        <v>191</v>
      </c>
      <c r="AO2355" s="15" t="s">
        <v>134</v>
      </c>
      <c r="AP2355" s="31" t="s">
        <v>98</v>
      </c>
      <c r="AQ2355">
        <v>21104.394868179999</v>
      </c>
      <c r="AR2355" t="s">
        <v>15129</v>
      </c>
      <c r="AS2355" t="s">
        <v>11225</v>
      </c>
      <c r="AT2355" t="s">
        <v>15130</v>
      </c>
      <c r="AU2355">
        <v>69.972200000000001</v>
      </c>
      <c r="AV2355" s="96">
        <v>1.2212450207911112</v>
      </c>
      <c r="AW2355">
        <v>107.15219999999999</v>
      </c>
      <c r="AX2355" s="96">
        <v>1.8701583016799999</v>
      </c>
      <c r="AY2355">
        <v>4.2430000000000001E-4</v>
      </c>
      <c r="AZ2355">
        <v>43.346699999999998</v>
      </c>
      <c r="BA2355" s="96">
        <v>0.75654247747999992</v>
      </c>
      <c r="BB2355">
        <v>316.79730000000001</v>
      </c>
      <c r="BC2355" s="96">
        <v>5.5291547961200003</v>
      </c>
      <c r="BD2355">
        <v>13.98846093</v>
      </c>
      <c r="BE2355" s="96">
        <f t="shared" si="294"/>
        <v>7275.931674148319</v>
      </c>
      <c r="BF2355" s="96">
        <f t="shared" si="295"/>
        <v>908.01885195765954</v>
      </c>
      <c r="BG2355" s="96">
        <f t="shared" si="296"/>
        <v>901.84449633897748</v>
      </c>
      <c r="BH2355">
        <v>7282.0021424220777</v>
      </c>
      <c r="BI2355">
        <v>1.5034621139092381E-3</v>
      </c>
      <c r="BJ2355">
        <v>1.2214461474289939</v>
      </c>
      <c r="BK2355">
        <v>1.870158690747133</v>
      </c>
      <c r="BL2355">
        <v>0.99116493238165548</v>
      </c>
      <c r="BM2355">
        <v>5.2945345888202899</v>
      </c>
      <c r="BN2355">
        <v>1.2212452427128011</v>
      </c>
      <c r="BO2355">
        <v>1.870158690510582</v>
      </c>
      <c r="BP2355">
        <v>1.4052901829004439E-3</v>
      </c>
      <c r="BQ2355">
        <v>0.99116493238165548</v>
      </c>
      <c r="BR2355">
        <v>7273.980883078435</v>
      </c>
      <c r="BS2355" s="96">
        <v>913.2029370040309</v>
      </c>
      <c r="BT2355" s="96">
        <v>892.7588291528391</v>
      </c>
      <c r="BU2355">
        <v>5.2945345888202899</v>
      </c>
      <c r="BV2355" s="60" t="str">
        <f t="shared" si="301"/>
        <v>Earth Observation</v>
      </c>
      <c r="BW2355" s="30" t="s">
        <v>686</v>
      </c>
      <c r="BX2355" s="15">
        <v>0.4</v>
      </c>
      <c r="BY2355" s="15">
        <v>0.4</v>
      </c>
      <c r="BZ2355" s="15">
        <v>0.4</v>
      </c>
      <c r="CA2355" s="15">
        <v>0.12570000000000001</v>
      </c>
      <c r="CB2355" s="15">
        <v>0.12570000000000001</v>
      </c>
      <c r="CC2355" s="15">
        <v>0.12570000000000001</v>
      </c>
      <c r="CD2355" s="15">
        <v>0.4</v>
      </c>
      <c r="CE2355" s="15">
        <v>0.4</v>
      </c>
      <c r="CF2355" s="31">
        <v>0.4</v>
      </c>
      <c r="CG2355" s="30">
        <v>3</v>
      </c>
      <c r="CH2355" s="15">
        <v>3</v>
      </c>
      <c r="CI2355" s="15">
        <v>3</v>
      </c>
      <c r="CJ2355" s="96">
        <f>Population!$CG2355-Population!$CI2355</f>
        <v>0</v>
      </c>
      <c r="CK2355" s="118">
        <f>_xlfn.DAYS(Entries!$AY$2,Population!H2355)</f>
        <v>19671</v>
      </c>
      <c r="CL2355" s="118">
        <f t="shared" si="302"/>
        <v>365</v>
      </c>
      <c r="CM2355" s="117">
        <f>Entries!$AY$5</f>
        <v>0.15</v>
      </c>
      <c r="CN2355" s="117">
        <f t="shared" si="300"/>
        <v>0</v>
      </c>
      <c r="CO2355" s="119" t="str">
        <f t="shared" si="303"/>
        <v>-</v>
      </c>
      <c r="CP2355" s="30"/>
      <c r="CQ2355" s="19">
        <v>0</v>
      </c>
      <c r="CR2355" s="15" t="s">
        <v>118</v>
      </c>
      <c r="CS2355" s="15"/>
      <c r="CT2355" s="31"/>
      <c r="CU2355" s="30" t="s">
        <v>687</v>
      </c>
      <c r="CV2355" s="15"/>
      <c r="CW2355" s="15"/>
      <c r="CX2355" s="15" t="s">
        <v>688</v>
      </c>
      <c r="CY2355" s="15" t="s">
        <v>107</v>
      </c>
      <c r="CZ2355" s="15" t="s">
        <v>716</v>
      </c>
      <c r="DA2355" s="31"/>
      <c r="DB2355" s="17" t="s">
        <v>15462</v>
      </c>
      <c r="DC2355" s="17" t="s">
        <v>15500</v>
      </c>
      <c r="DD2355" s="17" t="s">
        <v>15500</v>
      </c>
      <c r="DE2355" s="17" t="s">
        <v>15500</v>
      </c>
      <c r="DF2355" s="17" t="s">
        <v>15500</v>
      </c>
      <c r="DG2355" s="23" t="s">
        <v>11172</v>
      </c>
      <c r="DH2355" s="145"/>
    </row>
    <row r="2356" spans="1:112" s="17" customFormat="1" x14ac:dyDescent="0.25">
      <c r="A2356" s="32" t="s">
        <v>8445</v>
      </c>
      <c r="B2356" s="18">
        <v>0</v>
      </c>
      <c r="C2356" s="98" t="s">
        <v>15461</v>
      </c>
      <c r="D2356" s="18"/>
      <c r="E2356" s="18">
        <v>43614</v>
      </c>
      <c r="F2356" s="18" t="s">
        <v>8446</v>
      </c>
      <c r="G2356" s="33">
        <v>56421</v>
      </c>
      <c r="H2356" s="44">
        <v>43358</v>
      </c>
      <c r="I2356" s="98" t="s">
        <v>190</v>
      </c>
      <c r="J2356" s="98"/>
      <c r="K2356" s="98"/>
      <c r="L2356" s="18" t="s">
        <v>400</v>
      </c>
      <c r="M2356" t="s">
        <v>156</v>
      </c>
      <c r="N2356" s="18" t="s">
        <v>156</v>
      </c>
      <c r="O2356" t="s">
        <v>123</v>
      </c>
      <c r="P2356" s="64" t="str">
        <f>VLOOKUP(N2356,Entries!J:K,2,FALSE)</f>
        <v>UNITED STATES OF AMERICA</v>
      </c>
      <c r="Q2356" s="38" t="s">
        <v>8447</v>
      </c>
      <c r="R2356" s="32" t="s">
        <v>8447</v>
      </c>
      <c r="S2356" s="18" t="s">
        <v>156</v>
      </c>
      <c r="T2356" t="s">
        <v>157</v>
      </c>
      <c r="U2356" s="39" t="s">
        <v>92</v>
      </c>
      <c r="V2356" s="33" t="s">
        <v>92</v>
      </c>
      <c r="W2356" s="64">
        <f>IF(VLOOKUP(R2356,Entries!N:P,3,FALSE)=V2356,1,VLOOKUP(R2356,Entries!N:P,3,FALSE))</f>
        <v>1</v>
      </c>
      <c r="X2356"/>
      <c r="Y2356"/>
      <c r="Z2356" s="18"/>
      <c r="AA2356" s="18"/>
      <c r="AB2356" s="98"/>
      <c r="AC2356" s="18" t="s">
        <v>93</v>
      </c>
      <c r="AD2356" s="18" t="s">
        <v>117</v>
      </c>
      <c r="AE2356" s="18" t="s">
        <v>117</v>
      </c>
      <c r="AF2356" s="98" t="s">
        <v>117</v>
      </c>
      <c r="AG2356" s="98"/>
      <c r="AH2356" s="98"/>
      <c r="AI2356" s="18"/>
      <c r="AJ2356" s="19">
        <v>1</v>
      </c>
      <c r="AK2356" s="18" t="s">
        <v>118</v>
      </c>
      <c r="AL2356" s="18"/>
      <c r="AM2356" s="33"/>
      <c r="AN2356" s="32" t="s">
        <v>168</v>
      </c>
      <c r="AO2356" s="18" t="s">
        <v>169</v>
      </c>
      <c r="AP2356" s="33" t="s">
        <v>98</v>
      </c>
      <c r="AQ2356">
        <v>21104.48691277</v>
      </c>
      <c r="AR2356" t="s">
        <v>15131</v>
      </c>
      <c r="AS2356" t="s">
        <v>11225</v>
      </c>
      <c r="AT2356" t="s">
        <v>15132</v>
      </c>
      <c r="AU2356">
        <v>93.0244</v>
      </c>
      <c r="AV2356" s="98">
        <v>1.6235817269155557</v>
      </c>
      <c r="AW2356">
        <v>279.39049999999997</v>
      </c>
      <c r="AX2356" s="98">
        <v>4.8762831093111112</v>
      </c>
      <c r="AY2356">
        <v>1.1845E-3</v>
      </c>
      <c r="AZ2356">
        <v>247.75749999999999</v>
      </c>
      <c r="BA2356" s="98">
        <v>4.3241832218888892</v>
      </c>
      <c r="BB2356">
        <v>112.24250000000001</v>
      </c>
      <c r="BC2356" s="98">
        <v>1.9590007781111114</v>
      </c>
      <c r="BD2356">
        <v>15.415204210000001</v>
      </c>
      <c r="BE2356" s="96">
        <f t="shared" si="294"/>
        <v>6819.7592991851561</v>
      </c>
      <c r="BF2356" s="96">
        <f t="shared" si="295"/>
        <v>456.83730407504027</v>
      </c>
      <c r="BG2356" s="96">
        <f t="shared" si="296"/>
        <v>440.68129429527107</v>
      </c>
      <c r="BH2356">
        <v>6826.2263158184769</v>
      </c>
      <c r="BI2356">
        <v>2.81869592261052E-5</v>
      </c>
      <c r="BJ2356">
        <v>1.623544610330325</v>
      </c>
      <c r="BK2356">
        <v>4.8762841237312733</v>
      </c>
      <c r="BL2356">
        <v>6.2559670392861344</v>
      </c>
      <c r="BM2356">
        <v>2.721755962868732E-2</v>
      </c>
      <c r="BN2356">
        <v>1.6235820871406079</v>
      </c>
      <c r="BO2356">
        <v>4.8762841237738046</v>
      </c>
      <c r="BP2356">
        <v>1.0637828265226341E-3</v>
      </c>
      <c r="BQ2356">
        <v>6.2559670392861344</v>
      </c>
      <c r="BR2356">
        <v>6816.5644411571056</v>
      </c>
      <c r="BS2356" s="96">
        <v>452.81578534549317</v>
      </c>
      <c r="BT2356" s="96">
        <v>438.31309696871813</v>
      </c>
      <c r="BU2356">
        <v>2.721755962868732E-2</v>
      </c>
      <c r="BV2356" s="65" t="str">
        <f t="shared" si="301"/>
        <v>no propulsion</v>
      </c>
      <c r="BW2356" s="32" t="s">
        <v>104</v>
      </c>
      <c r="BX2356" s="18">
        <v>0.1</v>
      </c>
      <c r="BY2356" s="18">
        <v>0.2</v>
      </c>
      <c r="BZ2356" s="18">
        <v>0.2</v>
      </c>
      <c r="CA2356" s="18">
        <v>0.03</v>
      </c>
      <c r="CB2356" s="18">
        <v>0.01</v>
      </c>
      <c r="CC2356" s="18">
        <v>2.5000000000000001E-2</v>
      </c>
      <c r="CD2356" s="18">
        <v>0.2</v>
      </c>
      <c r="CE2356" s="18">
        <v>0.1</v>
      </c>
      <c r="CF2356" s="33">
        <v>0.2</v>
      </c>
      <c r="CG2356" s="32">
        <v>3</v>
      </c>
      <c r="CH2356" s="18">
        <v>3</v>
      </c>
      <c r="CI2356" s="18">
        <v>3</v>
      </c>
      <c r="CJ2356" s="98">
        <f>Population!$CG2356-Population!$CI2356</f>
        <v>0</v>
      </c>
      <c r="CK2356" s="120">
        <f>_xlfn.DAYS(Entries!$AY$2,Population!H2356)</f>
        <v>936</v>
      </c>
      <c r="CL2356" s="120">
        <f t="shared" si="302"/>
        <v>365</v>
      </c>
      <c r="CM2356" s="122">
        <f>Entries!$AY$5</f>
        <v>0.15</v>
      </c>
      <c r="CN2356" s="122">
        <f t="shared" si="300"/>
        <v>0</v>
      </c>
      <c r="CO2356" s="121" t="str">
        <f t="shared" si="303"/>
        <v>-</v>
      </c>
      <c r="CP2356" s="32" t="s">
        <v>103</v>
      </c>
      <c r="CQ2356" s="98">
        <v>0</v>
      </c>
      <c r="CR2356" s="18" t="s">
        <v>95</v>
      </c>
      <c r="CS2356" s="18"/>
      <c r="CT2356" s="33"/>
      <c r="CU2356" s="32" t="s">
        <v>8449</v>
      </c>
      <c r="CV2356" s="18"/>
      <c r="CW2356" s="18"/>
      <c r="CX2356" s="18" t="s">
        <v>295</v>
      </c>
      <c r="CY2356" s="18" t="s">
        <v>107</v>
      </c>
      <c r="CZ2356" s="18" t="s">
        <v>108</v>
      </c>
      <c r="DA2356" s="33"/>
      <c r="DB2356" s="17" t="s">
        <v>15462</v>
      </c>
      <c r="DC2356" s="17" t="s">
        <v>15500</v>
      </c>
      <c r="DD2356" s="17" t="s">
        <v>15500</v>
      </c>
      <c r="DE2356" s="17" t="s">
        <v>15500</v>
      </c>
      <c r="DF2356" s="17" t="s">
        <v>15500</v>
      </c>
      <c r="DG2356" s="23" t="s">
        <v>11171</v>
      </c>
      <c r="DH2356" s="145"/>
    </row>
    <row r="2357" spans="1:112" s="17" customFormat="1" x14ac:dyDescent="0.25">
      <c r="A2357" s="30" t="s">
        <v>8450</v>
      </c>
      <c r="B2357" s="15">
        <v>0</v>
      </c>
      <c r="C2357" s="96" t="s">
        <v>15461</v>
      </c>
      <c r="D2357" s="15"/>
      <c r="E2357" s="15">
        <v>45115</v>
      </c>
      <c r="F2357" s="15" t="s">
        <v>8451</v>
      </c>
      <c r="G2357" s="31">
        <v>62316</v>
      </c>
      <c r="H2357" s="43">
        <v>43771</v>
      </c>
      <c r="I2357" s="96" t="s">
        <v>154</v>
      </c>
      <c r="J2357" s="96"/>
      <c r="K2357" s="96"/>
      <c r="L2357" s="15" t="s">
        <v>155</v>
      </c>
      <c r="M2357" s="124" t="s">
        <v>156</v>
      </c>
      <c r="N2357" s="15" t="s">
        <v>156</v>
      </c>
      <c r="O2357" s="124" t="s">
        <v>11124</v>
      </c>
      <c r="P2357" s="96" t="str">
        <f>VLOOKUP(N2357,Entries!J:K,2,FALSE)</f>
        <v>UNITED STATES OF AMERICA</v>
      </c>
      <c r="Q2357" s="123" t="s">
        <v>826</v>
      </c>
      <c r="R2357" s="30" t="s">
        <v>826</v>
      </c>
      <c r="S2357" s="15" t="s">
        <v>156</v>
      </c>
      <c r="T2357" s="124" t="s">
        <v>157</v>
      </c>
      <c r="U2357" s="125" t="s">
        <v>92</v>
      </c>
      <c r="V2357" s="31" t="s">
        <v>92</v>
      </c>
      <c r="W2357" s="64">
        <f>IF(VLOOKUP(R2357,Entries!N:P,3,FALSE)=V2357,1,VLOOKUP(R2357,Entries!N:P,3,FALSE))</f>
        <v>1</v>
      </c>
      <c r="X2357" s="124"/>
      <c r="Y2357" s="124"/>
      <c r="Z2357" s="15"/>
      <c r="AA2357" s="15"/>
      <c r="AB2357" s="96"/>
      <c r="AC2357" s="15" t="s">
        <v>93</v>
      </c>
      <c r="AD2357" s="15" t="s">
        <v>117</v>
      </c>
      <c r="AE2357" s="15" t="s">
        <v>117</v>
      </c>
      <c r="AF2357" s="96" t="s">
        <v>117</v>
      </c>
      <c r="AG2357" s="96"/>
      <c r="AH2357" s="96"/>
      <c r="AI2357" s="15"/>
      <c r="AJ2357" s="19">
        <v>5</v>
      </c>
      <c r="AK2357" s="15" t="s">
        <v>118</v>
      </c>
      <c r="AL2357" s="15"/>
      <c r="AM2357" s="31"/>
      <c r="AN2357" s="30" t="s">
        <v>133</v>
      </c>
      <c r="AO2357" s="15" t="s">
        <v>134</v>
      </c>
      <c r="AP2357" s="31" t="s">
        <v>160</v>
      </c>
      <c r="AQ2357">
        <v>21104.360000339999</v>
      </c>
      <c r="AR2357" t="s">
        <v>15133</v>
      </c>
      <c r="AS2357" t="s">
        <v>11225</v>
      </c>
      <c r="AT2357" t="s">
        <v>15134</v>
      </c>
      <c r="AU2357">
        <v>51.637799999999999</v>
      </c>
      <c r="AV2357" s="96">
        <v>0.90124944098666659</v>
      </c>
      <c r="AW2357">
        <v>334.03530000000001</v>
      </c>
      <c r="AX2357" s="96">
        <v>5.8300145899866669</v>
      </c>
      <c r="AY2357">
        <v>7.8689999999999999E-4</v>
      </c>
      <c r="AZ2357">
        <v>81.5959</v>
      </c>
      <c r="BA2357" s="96">
        <v>1.424116814848889</v>
      </c>
      <c r="BB2357">
        <v>278.59199999999998</v>
      </c>
      <c r="BC2357" s="96">
        <v>4.8623466581333332</v>
      </c>
      <c r="BD2357">
        <v>15.483077189999999</v>
      </c>
      <c r="BE2357" s="96">
        <f t="shared" si="294"/>
        <v>6799.814244490025</v>
      </c>
      <c r="BF2357" s="96">
        <f t="shared" si="295"/>
        <v>434.16501831901405</v>
      </c>
      <c r="BG2357" s="96">
        <f t="shared" si="296"/>
        <v>423.4634706610359</v>
      </c>
      <c r="BH2357">
        <v>6806.3052061872186</v>
      </c>
      <c r="BI2357">
        <v>1.90115852191753E-3</v>
      </c>
      <c r="BJ2357">
        <v>0.90159722326186864</v>
      </c>
      <c r="BK2357">
        <v>5.8300158014892478</v>
      </c>
      <c r="BL2357">
        <v>1.041991238395741</v>
      </c>
      <c r="BM2357">
        <v>5.2444730948790577</v>
      </c>
      <c r="BN2357">
        <v>0.90124989187347271</v>
      </c>
      <c r="BO2357">
        <v>5.8300158060991212</v>
      </c>
      <c r="BP2357">
        <v>1.7006189090740551E-3</v>
      </c>
      <c r="BQ2357">
        <v>1.502274698089745</v>
      </c>
      <c r="BR2357">
        <v>6800.332711961848</v>
      </c>
      <c r="BS2357" s="96">
        <v>440.89748635980504</v>
      </c>
      <c r="BT2357" s="96">
        <v>417.76793756389088</v>
      </c>
      <c r="BU2357">
        <v>5.2444730948790577</v>
      </c>
      <c r="BV2357" s="60" t="b">
        <f t="shared" si="301"/>
        <v>0</v>
      </c>
      <c r="BW2357" s="30" t="s">
        <v>8453</v>
      </c>
      <c r="BX2357" s="15">
        <v>0.1</v>
      </c>
      <c r="BY2357" s="15">
        <v>0.3</v>
      </c>
      <c r="BZ2357" s="15">
        <v>5.7</v>
      </c>
      <c r="CA2357" s="15">
        <v>4.36E-2</v>
      </c>
      <c r="CB2357" s="15">
        <v>0.01</v>
      </c>
      <c r="CC2357" s="15">
        <v>3.5000000000000003E-2</v>
      </c>
      <c r="CD2357" s="15">
        <v>0.3</v>
      </c>
      <c r="CE2357" s="15">
        <v>0.1</v>
      </c>
      <c r="CF2357" s="31">
        <v>5.7</v>
      </c>
      <c r="CG2357" s="30">
        <v>4</v>
      </c>
      <c r="CH2357" s="15">
        <v>4</v>
      </c>
      <c r="CI2357" s="15">
        <v>4</v>
      </c>
      <c r="CJ2357" s="96">
        <f>Population!$CG2357-Population!$CI2357</f>
        <v>0</v>
      </c>
      <c r="CK2357" s="118">
        <f>_xlfn.DAYS(Entries!$AY$2,Population!H2357)</f>
        <v>523</v>
      </c>
      <c r="CL2357" s="118">
        <f t="shared" si="302"/>
        <v>1825</v>
      </c>
      <c r="CM2357" s="117">
        <f>Entries!$AY$5</f>
        <v>0.15</v>
      </c>
      <c r="CN2357" s="117">
        <f t="shared" si="300"/>
        <v>0</v>
      </c>
      <c r="CO2357" s="119" t="str">
        <f t="shared" si="303"/>
        <v>-</v>
      </c>
      <c r="CP2357" s="30"/>
      <c r="CQ2357" s="19">
        <v>0</v>
      </c>
      <c r="CR2357" s="15" t="s">
        <v>118</v>
      </c>
      <c r="CS2357" s="15"/>
      <c r="CT2357" s="31"/>
      <c r="CU2357" s="30" t="s">
        <v>828</v>
      </c>
      <c r="CV2357" s="15" t="s">
        <v>826</v>
      </c>
      <c r="CW2357" s="15" t="s">
        <v>157</v>
      </c>
      <c r="CX2357" s="15" t="s">
        <v>106</v>
      </c>
      <c r="CY2357" s="15" t="s">
        <v>107</v>
      </c>
      <c r="CZ2357" s="15" t="s">
        <v>108</v>
      </c>
      <c r="DA2357" s="31"/>
      <c r="DB2357" s="17" t="s">
        <v>15462</v>
      </c>
      <c r="DC2357" s="17" t="s">
        <v>15500</v>
      </c>
      <c r="DD2357" s="17" t="s">
        <v>15500</v>
      </c>
      <c r="DE2357" s="17" t="s">
        <v>15500</v>
      </c>
      <c r="DF2357" s="17" t="s">
        <v>15500</v>
      </c>
      <c r="DG2357" s="23" t="s">
        <v>11172</v>
      </c>
      <c r="DH2357" s="145"/>
    </row>
    <row r="2358" spans="1:112" s="17" customFormat="1" x14ac:dyDescent="0.25">
      <c r="A2358" s="32" t="s">
        <v>8454</v>
      </c>
      <c r="B2358" s="18">
        <v>0</v>
      </c>
      <c r="C2358" s="98" t="s">
        <v>15461</v>
      </c>
      <c r="D2358" s="18"/>
      <c r="E2358" s="18">
        <v>39452</v>
      </c>
      <c r="F2358" s="18" t="s">
        <v>8455</v>
      </c>
      <c r="G2358" s="33">
        <v>39449</v>
      </c>
      <c r="H2358" s="44">
        <v>41600</v>
      </c>
      <c r="I2358" s="98" t="s">
        <v>574</v>
      </c>
      <c r="J2358" s="98"/>
      <c r="K2358" s="98"/>
      <c r="L2358" s="18" t="s">
        <v>948</v>
      </c>
      <c r="M2358" t="s">
        <v>139</v>
      </c>
      <c r="N2358" s="18" t="s">
        <v>139</v>
      </c>
      <c r="O2358" t="s">
        <v>139</v>
      </c>
      <c r="P2358" s="64" t="str">
        <f>VLOOKUP(N2358,Entries!J:K,2,FALSE)</f>
        <v>EUROPEAN SPACE AGENCY</v>
      </c>
      <c r="Q2358" s="38" t="s">
        <v>140</v>
      </c>
      <c r="R2358" s="32" t="s">
        <v>140</v>
      </c>
      <c r="S2358" s="18" t="s">
        <v>139</v>
      </c>
      <c r="T2358" t="s">
        <v>139</v>
      </c>
      <c r="U2358" s="39" t="s">
        <v>141</v>
      </c>
      <c r="V2358" s="33" t="s">
        <v>141</v>
      </c>
      <c r="W2358" s="64">
        <f>IF(VLOOKUP(R2358,Entries!N:P,3,FALSE)=V2358,1,VLOOKUP(R2358,Entries!N:P,3,FALSE))</f>
        <v>1</v>
      </c>
      <c r="X2358"/>
      <c r="Y2358"/>
      <c r="Z2358" s="18"/>
      <c r="AA2358" s="18"/>
      <c r="AB2358" s="98"/>
      <c r="AC2358" s="18" t="s">
        <v>239</v>
      </c>
      <c r="AD2358" s="18" t="s">
        <v>143</v>
      </c>
      <c r="AE2358" s="18" t="s">
        <v>144</v>
      </c>
      <c r="AF2358" s="98" t="s">
        <v>94</v>
      </c>
      <c r="AG2358" s="98" t="s">
        <v>2487</v>
      </c>
      <c r="AH2358" s="98"/>
      <c r="AI2358" s="18"/>
      <c r="AJ2358" s="98">
        <v>4</v>
      </c>
      <c r="AK2358" s="18" t="s">
        <v>95</v>
      </c>
      <c r="AL2358" s="18"/>
      <c r="AM2358" s="33"/>
      <c r="AN2358" s="32" t="s">
        <v>168</v>
      </c>
      <c r="AO2358" s="18" t="s">
        <v>169</v>
      </c>
      <c r="AP2358" s="33" t="s">
        <v>169</v>
      </c>
      <c r="AQ2358">
        <v>21104.520763069999</v>
      </c>
      <c r="AR2358" t="s">
        <v>15135</v>
      </c>
      <c r="AS2358" t="s">
        <v>11225</v>
      </c>
      <c r="AT2358" t="s">
        <v>15136</v>
      </c>
      <c r="AU2358">
        <v>87.366200000000006</v>
      </c>
      <c r="AV2358" s="98">
        <v>1.5248275277244447</v>
      </c>
      <c r="AW2358">
        <v>21.058199999999999</v>
      </c>
      <c r="AX2358" s="98">
        <v>0.36753484807999998</v>
      </c>
      <c r="AY2358">
        <v>2.332E-4</v>
      </c>
      <c r="AZ2358">
        <v>79.839799999999997</v>
      </c>
      <c r="BA2358" s="98">
        <v>1.3934670942311111</v>
      </c>
      <c r="BB2358">
        <v>280.31229999999999</v>
      </c>
      <c r="BC2358" s="98">
        <v>4.892371551008889</v>
      </c>
      <c r="BD2358">
        <v>15.454499390000001</v>
      </c>
      <c r="BE2358" s="96">
        <f t="shared" si="294"/>
        <v>6808.1942804735218</v>
      </c>
      <c r="BF2358" s="96">
        <f t="shared" si="295"/>
        <v>438.78195137972853</v>
      </c>
      <c r="BG2358" s="96">
        <f t="shared" si="296"/>
        <v>435.60660956731499</v>
      </c>
      <c r="BH2358">
        <v>6814.6786670968413</v>
      </c>
      <c r="BI2358">
        <v>1.426193106193415E-3</v>
      </c>
      <c r="BJ2358">
        <v>1.5248605879810291</v>
      </c>
      <c r="BK2358">
        <v>0.36753492454742709</v>
      </c>
      <c r="BL2358">
        <v>1.1981603269684939</v>
      </c>
      <c r="BM2358">
        <v>5.0876806350224459</v>
      </c>
      <c r="BN2358">
        <v>1.524827825098106</v>
      </c>
      <c r="BO2358">
        <v>0.36753492432389578</v>
      </c>
      <c r="BP2358">
        <v>1.600496415227271E-3</v>
      </c>
      <c r="BQ2358">
        <v>1.1981603269684939</v>
      </c>
      <c r="BR2358">
        <v>6804.987427259347</v>
      </c>
      <c r="BS2358" s="96">
        <v>444.87878524234202</v>
      </c>
      <c r="BT2358" s="96">
        <v>423.09606927635195</v>
      </c>
      <c r="BU2358">
        <v>5.0876806350224459</v>
      </c>
      <c r="BV2358" s="65" t="str">
        <f t="shared" si="301"/>
        <v>Earth Observation</v>
      </c>
      <c r="BW2358" s="32" t="s">
        <v>8457</v>
      </c>
      <c r="BX2358" s="18">
        <v>1.5</v>
      </c>
      <c r="BY2358" s="18">
        <v>5</v>
      </c>
      <c r="BZ2358" s="18">
        <v>9.1</v>
      </c>
      <c r="CA2358" s="18">
        <v>3.8527</v>
      </c>
      <c r="CB2358" s="18">
        <v>0.87380000000000002</v>
      </c>
      <c r="CC2358" s="18">
        <v>2.6475</v>
      </c>
      <c r="CD2358" s="18">
        <v>5</v>
      </c>
      <c r="CE2358" s="18">
        <v>1.5</v>
      </c>
      <c r="CF2358" s="33">
        <v>9.3000000000000007</v>
      </c>
      <c r="CG2358" s="32">
        <v>473</v>
      </c>
      <c r="CH2358" s="18">
        <v>473</v>
      </c>
      <c r="CI2358" s="18">
        <v>367</v>
      </c>
      <c r="CJ2358" s="98">
        <f>Population!$CG2358-Population!$CI2358</f>
        <v>106</v>
      </c>
      <c r="CK2358" s="120">
        <f>_xlfn.DAYS(Entries!$AY$2,Population!H2358)</f>
        <v>2694</v>
      </c>
      <c r="CL2358" s="120">
        <f t="shared" si="302"/>
        <v>1460</v>
      </c>
      <c r="CM2358" s="122">
        <f>Entries!$AY$5</f>
        <v>0.15</v>
      </c>
      <c r="CN2358" s="122">
        <f t="shared" si="300"/>
        <v>0.22410147991543342</v>
      </c>
      <c r="CO2358" s="121">
        <f t="shared" si="303"/>
        <v>0</v>
      </c>
      <c r="CP2358" s="32"/>
      <c r="CQ2358" s="19">
        <v>4</v>
      </c>
      <c r="CR2358" s="18" t="s">
        <v>118</v>
      </c>
      <c r="CS2358" s="18"/>
      <c r="CT2358" s="33"/>
      <c r="CU2358" s="32" t="s">
        <v>8458</v>
      </c>
      <c r="CV2358" s="18" t="s">
        <v>4686</v>
      </c>
      <c r="CW2358" s="18" t="s">
        <v>649</v>
      </c>
      <c r="CX2358" s="18" t="s">
        <v>1115</v>
      </c>
      <c r="CY2358" s="18" t="s">
        <v>2274</v>
      </c>
      <c r="CZ2358" s="18" t="s">
        <v>108</v>
      </c>
      <c r="DA2358" s="33">
        <v>608</v>
      </c>
      <c r="DB2358" s="17" t="s">
        <v>15463</v>
      </c>
      <c r="DC2358" s="17" t="s">
        <v>15500</v>
      </c>
      <c r="DD2358" s="17">
        <v>1</v>
      </c>
      <c r="DE2358" s="17">
        <v>1</v>
      </c>
      <c r="DF2358" s="17" t="s">
        <v>15500</v>
      </c>
      <c r="DG2358" s="23" t="s">
        <v>11181</v>
      </c>
      <c r="DH2358" s="145" t="s">
        <v>11186</v>
      </c>
    </row>
    <row r="2359" spans="1:112" s="17" customFormat="1" x14ac:dyDescent="0.25">
      <c r="A2359" s="30" t="s">
        <v>8459</v>
      </c>
      <c r="B2359" s="96">
        <v>0</v>
      </c>
      <c r="C2359" s="96" t="s">
        <v>15461</v>
      </c>
      <c r="D2359" s="96"/>
      <c r="E2359" s="96">
        <v>39451</v>
      </c>
      <c r="F2359" s="96" t="s">
        <v>8460</v>
      </c>
      <c r="G2359" s="31">
        <v>39448</v>
      </c>
      <c r="H2359" s="43">
        <v>41600</v>
      </c>
      <c r="I2359" s="96" t="s">
        <v>574</v>
      </c>
      <c r="J2359" s="96"/>
      <c r="K2359" s="96"/>
      <c r="L2359" s="96" t="s">
        <v>948</v>
      </c>
      <c r="M2359" s="124" t="s">
        <v>139</v>
      </c>
      <c r="N2359" s="96" t="s">
        <v>139</v>
      </c>
      <c r="O2359" s="124" t="s">
        <v>139</v>
      </c>
      <c r="P2359" s="96" t="str">
        <f>VLOOKUP(N2359,Entries!J:K,2,FALSE)</f>
        <v>EUROPEAN SPACE AGENCY</v>
      </c>
      <c r="Q2359" s="123" t="s">
        <v>140</v>
      </c>
      <c r="R2359" s="30" t="s">
        <v>140</v>
      </c>
      <c r="S2359" s="96" t="s">
        <v>139</v>
      </c>
      <c r="T2359" s="124" t="s">
        <v>139</v>
      </c>
      <c r="U2359" s="125" t="s">
        <v>141</v>
      </c>
      <c r="V2359" s="31" t="s">
        <v>141</v>
      </c>
      <c r="W2359" s="64">
        <f>IF(VLOOKUP(R2359,Entries!N:P,3,FALSE)=V2359,1,VLOOKUP(R2359,Entries!N:P,3,FALSE))</f>
        <v>1</v>
      </c>
      <c r="X2359" s="124"/>
      <c r="Y2359" s="124"/>
      <c r="Z2359" s="96"/>
      <c r="AA2359" s="96"/>
      <c r="AB2359" s="96"/>
      <c r="AC2359" s="96" t="s">
        <v>239</v>
      </c>
      <c r="AD2359" s="96" t="s">
        <v>143</v>
      </c>
      <c r="AE2359" s="96" t="s">
        <v>144</v>
      </c>
      <c r="AF2359" s="96" t="s">
        <v>94</v>
      </c>
      <c r="AG2359" s="96" t="s">
        <v>2487</v>
      </c>
      <c r="AH2359" s="96"/>
      <c r="AI2359" s="96"/>
      <c r="AJ2359" s="96">
        <v>4</v>
      </c>
      <c r="AK2359" s="96" t="s">
        <v>95</v>
      </c>
      <c r="AL2359" s="96"/>
      <c r="AM2359" s="31"/>
      <c r="AN2359" s="30" t="s">
        <v>168</v>
      </c>
      <c r="AO2359" s="96" t="s">
        <v>169</v>
      </c>
      <c r="AP2359" s="31" t="s">
        <v>169</v>
      </c>
      <c r="AQ2359">
        <v>21104.55780459</v>
      </c>
      <c r="AR2359" t="s">
        <v>12072</v>
      </c>
      <c r="AS2359" t="s">
        <v>11225</v>
      </c>
      <c r="AT2359" t="s">
        <v>15137</v>
      </c>
      <c r="AU2359">
        <v>87.761099999999999</v>
      </c>
      <c r="AV2359" s="96">
        <v>1.5317198315066669</v>
      </c>
      <c r="AW2359">
        <v>189.74539999999999</v>
      </c>
      <c r="AX2359" s="96">
        <v>3.3116812815377776</v>
      </c>
      <c r="AY2359">
        <v>3.6539999999999999E-4</v>
      </c>
      <c r="AZ2359">
        <v>108.81319999999999</v>
      </c>
      <c r="BA2359" s="96">
        <v>1.8991482145244445</v>
      </c>
      <c r="BB2359">
        <v>251.351</v>
      </c>
      <c r="BC2359" s="96">
        <v>4.3869016155111114</v>
      </c>
      <c r="BD2359">
        <v>15.21981085</v>
      </c>
      <c r="BE2359" s="96">
        <f t="shared" si="294"/>
        <v>6878.0035897608659</v>
      </c>
      <c r="BF2359" s="96">
        <f t="shared" si="295"/>
        <v>509.51681227256449</v>
      </c>
      <c r="BG2359" s="96">
        <f t="shared" si="296"/>
        <v>504.49036724916732</v>
      </c>
      <c r="BH2359">
        <v>6884.4201241209093</v>
      </c>
      <c r="BI2359">
        <v>1.475944946535438E-3</v>
      </c>
      <c r="BJ2359">
        <v>1.531747431925135</v>
      </c>
      <c r="BK2359">
        <v>3.3116819704939431</v>
      </c>
      <c r="BL2359">
        <v>1.3314529718592349</v>
      </c>
      <c r="BM2359">
        <v>4.9545989641450641</v>
      </c>
      <c r="BN2359">
        <v>1.531720133961858</v>
      </c>
      <c r="BO2359">
        <v>3.311681970310794</v>
      </c>
      <c r="BP2359">
        <v>1.6667603273896249E-3</v>
      </c>
      <c r="BQ2359">
        <v>1.3314529718592349</v>
      </c>
      <c r="BR2359">
        <v>6874.8238120286123</v>
      </c>
      <c r="BS2359" s="96">
        <v>515.28249561629582</v>
      </c>
      <c r="BT2359" s="96">
        <v>492.36512844092886</v>
      </c>
      <c r="BU2359">
        <v>4.9545989641450641</v>
      </c>
      <c r="BV2359" s="60" t="str">
        <f t="shared" si="301"/>
        <v>Earth Observation</v>
      </c>
      <c r="BW2359" s="30" t="s">
        <v>8457</v>
      </c>
      <c r="BX2359" s="96">
        <v>1.5</v>
      </c>
      <c r="BY2359" s="96">
        <v>5</v>
      </c>
      <c r="BZ2359" s="96">
        <v>9.1</v>
      </c>
      <c r="CA2359" s="96">
        <v>3.8527</v>
      </c>
      <c r="CB2359" s="96">
        <v>0.87380000000000002</v>
      </c>
      <c r="CC2359" s="96">
        <v>2.6475</v>
      </c>
      <c r="CD2359" s="96">
        <v>5</v>
      </c>
      <c r="CE2359" s="96">
        <v>1.5</v>
      </c>
      <c r="CF2359" s="31">
        <v>9.3000000000000007</v>
      </c>
      <c r="CG2359" s="30">
        <v>473</v>
      </c>
      <c r="CH2359" s="96">
        <v>473</v>
      </c>
      <c r="CI2359" s="96">
        <v>367</v>
      </c>
      <c r="CJ2359" s="96">
        <f>Population!$CG2359-Population!$CI2359</f>
        <v>106</v>
      </c>
      <c r="CK2359" s="118">
        <f>_xlfn.DAYS(Entries!$AY$2,Population!H2359)</f>
        <v>2694</v>
      </c>
      <c r="CL2359" s="118">
        <f t="shared" si="302"/>
        <v>1460</v>
      </c>
      <c r="CM2359" s="117">
        <f>Entries!$AY$5</f>
        <v>0.15</v>
      </c>
      <c r="CN2359" s="117">
        <f t="shared" si="300"/>
        <v>0.22410147991543342</v>
      </c>
      <c r="CO2359" s="119">
        <f t="shared" si="303"/>
        <v>0</v>
      </c>
      <c r="CP2359" s="30"/>
      <c r="CQ2359" s="19">
        <v>1</v>
      </c>
      <c r="CR2359" s="96" t="s">
        <v>118</v>
      </c>
      <c r="CS2359" s="96"/>
      <c r="CT2359" s="31"/>
      <c r="CU2359" s="30" t="s">
        <v>8458</v>
      </c>
      <c r="CV2359" s="96" t="s">
        <v>4686</v>
      </c>
      <c r="CW2359" s="96" t="s">
        <v>649</v>
      </c>
      <c r="CX2359" s="96" t="s">
        <v>1115</v>
      </c>
      <c r="CY2359" s="96" t="s">
        <v>2274</v>
      </c>
      <c r="CZ2359" s="96" t="s">
        <v>108</v>
      </c>
      <c r="DA2359" s="31">
        <v>608</v>
      </c>
      <c r="DB2359" s="17" t="s">
        <v>15463</v>
      </c>
      <c r="DC2359" s="17" t="s">
        <v>15500</v>
      </c>
      <c r="DD2359" s="17">
        <v>1</v>
      </c>
      <c r="DE2359" s="17">
        <v>1</v>
      </c>
      <c r="DF2359" s="17" t="s">
        <v>15500</v>
      </c>
      <c r="DG2359" s="23" t="s">
        <v>11181</v>
      </c>
      <c r="DH2359" s="145" t="s">
        <v>11186</v>
      </c>
    </row>
    <row r="2360" spans="1:112" s="17" customFormat="1" x14ac:dyDescent="0.25">
      <c r="A2360" s="32" t="s">
        <v>8462</v>
      </c>
      <c r="B2360" s="98">
        <v>0</v>
      </c>
      <c r="C2360" s="98" t="s">
        <v>15461</v>
      </c>
      <c r="D2360" s="98"/>
      <c r="E2360" s="98">
        <v>39453</v>
      </c>
      <c r="F2360" s="98" t="s">
        <v>8463</v>
      </c>
      <c r="G2360" s="33">
        <v>39450</v>
      </c>
      <c r="H2360" s="44">
        <v>41600</v>
      </c>
      <c r="I2360" s="98" t="s">
        <v>574</v>
      </c>
      <c r="J2360" s="98"/>
      <c r="K2360" s="98"/>
      <c r="L2360" s="98" t="s">
        <v>948</v>
      </c>
      <c r="M2360" t="s">
        <v>139</v>
      </c>
      <c r="N2360" s="98" t="s">
        <v>139</v>
      </c>
      <c r="O2360" t="s">
        <v>139</v>
      </c>
      <c r="P2360" s="64" t="str">
        <f>VLOOKUP(N2360,Entries!J:K,2,FALSE)</f>
        <v>EUROPEAN SPACE AGENCY</v>
      </c>
      <c r="Q2360" s="38" t="s">
        <v>140</v>
      </c>
      <c r="R2360" s="32" t="s">
        <v>140</v>
      </c>
      <c r="S2360" s="98" t="s">
        <v>139</v>
      </c>
      <c r="T2360" t="s">
        <v>139</v>
      </c>
      <c r="U2360" s="39" t="s">
        <v>141</v>
      </c>
      <c r="V2360" s="33" t="s">
        <v>141</v>
      </c>
      <c r="W2360" s="64">
        <f>IF(VLOOKUP(R2360,Entries!N:P,3,FALSE)=V2360,1,VLOOKUP(R2360,Entries!N:P,3,FALSE))</f>
        <v>1</v>
      </c>
      <c r="X2360"/>
      <c r="Y2360"/>
      <c r="Z2360" s="98"/>
      <c r="AA2360" s="98"/>
      <c r="AB2360" s="98"/>
      <c r="AC2360" s="98" t="s">
        <v>239</v>
      </c>
      <c r="AD2360" s="98" t="s">
        <v>143</v>
      </c>
      <c r="AE2360" s="98" t="s">
        <v>144</v>
      </c>
      <c r="AF2360" s="98" t="s">
        <v>94</v>
      </c>
      <c r="AG2360" s="98" t="s">
        <v>2487</v>
      </c>
      <c r="AH2360" s="98"/>
      <c r="AI2360" s="98"/>
      <c r="AJ2360" s="98">
        <v>4</v>
      </c>
      <c r="AK2360" s="98" t="s">
        <v>95</v>
      </c>
      <c r="AL2360" s="98"/>
      <c r="AM2360" s="33"/>
      <c r="AN2360" s="32" t="s">
        <v>168</v>
      </c>
      <c r="AO2360" s="98" t="s">
        <v>169</v>
      </c>
      <c r="AP2360" s="33" t="s">
        <v>169</v>
      </c>
      <c r="AQ2360">
        <v>21104.52069243</v>
      </c>
      <c r="AR2360" t="s">
        <v>15138</v>
      </c>
      <c r="AS2360" t="s">
        <v>11225</v>
      </c>
      <c r="AT2360" t="s">
        <v>15139</v>
      </c>
      <c r="AU2360">
        <v>87.351399999999998</v>
      </c>
      <c r="AV2360" s="98">
        <v>1.5245692190488889</v>
      </c>
      <c r="AW2360">
        <v>21.402799999999999</v>
      </c>
      <c r="AX2360" s="98">
        <v>0.37354925143111112</v>
      </c>
      <c r="AY2360">
        <v>2.3250000000000001E-4</v>
      </c>
      <c r="AZ2360">
        <v>79.956500000000005</v>
      </c>
      <c r="BA2360" s="98">
        <v>1.3955038930444448</v>
      </c>
      <c r="BB2360">
        <v>280.19549999999998</v>
      </c>
      <c r="BC2360" s="98">
        <v>4.8903330068666673</v>
      </c>
      <c r="BD2360">
        <v>15.45450067</v>
      </c>
      <c r="BE2360" s="96">
        <f t="shared" si="294"/>
        <v>6808.1939045533009</v>
      </c>
      <c r="BF2360" s="96">
        <f t="shared" si="295"/>
        <v>438.77680963610965</v>
      </c>
      <c r="BG2360" s="96">
        <f t="shared" si="296"/>
        <v>435.61099947049206</v>
      </c>
      <c r="BH2360">
        <v>6814.6782838938134</v>
      </c>
      <c r="BI2360">
        <v>1.42540881581497E-3</v>
      </c>
      <c r="BJ2360">
        <v>1.5246024627214549</v>
      </c>
      <c r="BK2360">
        <v>0.37354932911623151</v>
      </c>
      <c r="BL2360">
        <v>1.1983728394056909</v>
      </c>
      <c r="BM2360">
        <v>5.0874663746521556</v>
      </c>
      <c r="BN2360">
        <v>1.524569516260265</v>
      </c>
      <c r="BO2360">
        <v>0.37354932892441151</v>
      </c>
      <c r="BP2360">
        <v>1.6000209531774881E-3</v>
      </c>
      <c r="BQ2360">
        <v>1.1983728394056909</v>
      </c>
      <c r="BR2360">
        <v>6804.9872827802837</v>
      </c>
      <c r="BS2360" s="96">
        <v>444.87540501883814</v>
      </c>
      <c r="BT2360" s="96">
        <v>423.09916054172936</v>
      </c>
      <c r="BU2360">
        <v>5.0874663746521556</v>
      </c>
      <c r="BV2360" s="65" t="str">
        <f t="shared" si="301"/>
        <v>Earth Observation</v>
      </c>
      <c r="BW2360" s="32" t="s">
        <v>8457</v>
      </c>
      <c r="BX2360" s="98">
        <v>1.5</v>
      </c>
      <c r="BY2360" s="98">
        <v>5</v>
      </c>
      <c r="BZ2360" s="98">
        <v>9.1</v>
      </c>
      <c r="CA2360" s="98">
        <v>3.8527</v>
      </c>
      <c r="CB2360" s="98">
        <v>0.87380000000000002</v>
      </c>
      <c r="CC2360" s="98">
        <v>2.6475</v>
      </c>
      <c r="CD2360" s="98">
        <v>5</v>
      </c>
      <c r="CE2360" s="98">
        <v>1.5</v>
      </c>
      <c r="CF2360" s="33">
        <v>9.3000000000000007</v>
      </c>
      <c r="CG2360" s="32">
        <v>473</v>
      </c>
      <c r="CH2360" s="98">
        <v>473</v>
      </c>
      <c r="CI2360" s="98">
        <v>367</v>
      </c>
      <c r="CJ2360" s="98">
        <f>Population!$CG2360-Population!$CI2360</f>
        <v>106</v>
      </c>
      <c r="CK2360" s="120">
        <f>_xlfn.DAYS(Entries!$AY$2,Population!H2360)</f>
        <v>2694</v>
      </c>
      <c r="CL2360" s="120">
        <f t="shared" si="302"/>
        <v>1460</v>
      </c>
      <c r="CM2360" s="122">
        <f>Entries!$AY$5</f>
        <v>0.15</v>
      </c>
      <c r="CN2360" s="122">
        <f t="shared" si="300"/>
        <v>0.22410147991543342</v>
      </c>
      <c r="CO2360" s="121">
        <f t="shared" si="303"/>
        <v>0</v>
      </c>
      <c r="CP2360" s="32"/>
      <c r="CQ2360" s="19">
        <v>4</v>
      </c>
      <c r="CR2360" s="98" t="s">
        <v>118</v>
      </c>
      <c r="CS2360" s="98"/>
      <c r="CT2360" s="33"/>
      <c r="CU2360" s="32" t="s">
        <v>8458</v>
      </c>
      <c r="CV2360" s="98" t="s">
        <v>4686</v>
      </c>
      <c r="CW2360" s="98" t="s">
        <v>649</v>
      </c>
      <c r="CX2360" s="98" t="s">
        <v>1115</v>
      </c>
      <c r="CY2360" s="98" t="s">
        <v>2274</v>
      </c>
      <c r="CZ2360" s="98" t="s">
        <v>108</v>
      </c>
      <c r="DA2360" s="33">
        <v>608</v>
      </c>
      <c r="DB2360" s="17" t="s">
        <v>15463</v>
      </c>
      <c r="DC2360" s="17" t="s">
        <v>15500</v>
      </c>
      <c r="DD2360" s="17">
        <v>1</v>
      </c>
      <c r="DE2360" s="17">
        <v>1</v>
      </c>
      <c r="DF2360" s="17" t="s">
        <v>15500</v>
      </c>
      <c r="DG2360" s="23" t="s">
        <v>11181</v>
      </c>
      <c r="DH2360" s="145" t="s">
        <v>11186</v>
      </c>
    </row>
    <row r="2361" spans="1:112" s="17" customFormat="1" x14ac:dyDescent="0.25">
      <c r="A2361" s="30" t="s">
        <v>8465</v>
      </c>
      <c r="B2361" s="96">
        <v>0</v>
      </c>
      <c r="C2361" s="96" t="s">
        <v>15461</v>
      </c>
      <c r="D2361" s="96"/>
      <c r="E2361" s="96">
        <v>25560</v>
      </c>
      <c r="F2361" s="96" t="s">
        <v>8466</v>
      </c>
      <c r="G2361" s="31">
        <v>25557</v>
      </c>
      <c r="H2361" s="43">
        <v>36135</v>
      </c>
      <c r="I2361" s="96" t="s">
        <v>249</v>
      </c>
      <c r="J2361" s="96"/>
      <c r="K2361" s="96"/>
      <c r="L2361" s="96" t="s">
        <v>123</v>
      </c>
      <c r="M2361" s="124" t="s">
        <v>156</v>
      </c>
      <c r="N2361" s="96" t="s">
        <v>156</v>
      </c>
      <c r="O2361" s="124" t="s">
        <v>11123</v>
      </c>
      <c r="P2361" s="96" t="str">
        <f>VLOOKUP(N2361,Entries!J:K,2,FALSE)</f>
        <v>UNITED STATES OF AMERICA</v>
      </c>
      <c r="Q2361" s="123" t="s">
        <v>1216</v>
      </c>
      <c r="R2361" s="30" t="s">
        <v>1216</v>
      </c>
      <c r="S2361" s="96" t="s">
        <v>156</v>
      </c>
      <c r="T2361" s="124" t="s">
        <v>157</v>
      </c>
      <c r="U2361" s="125" t="s">
        <v>141</v>
      </c>
      <c r="V2361" s="31" t="s">
        <v>141</v>
      </c>
      <c r="W2361" s="64">
        <f>IF(VLOOKUP(R2361,Entries!N:P,3,FALSE)=V2361,1,VLOOKUP(R2361,Entries!N:P,3,FALSE))</f>
        <v>1</v>
      </c>
      <c r="X2361" s="124"/>
      <c r="Y2361" s="124"/>
      <c r="Z2361" s="96"/>
      <c r="AA2361" s="96"/>
      <c r="AB2361" s="96"/>
      <c r="AC2361" s="96" t="s">
        <v>239</v>
      </c>
      <c r="AD2361" s="96" t="s">
        <v>8467</v>
      </c>
      <c r="AE2361" s="96" t="s">
        <v>144</v>
      </c>
      <c r="AF2361" s="96" t="s">
        <v>817</v>
      </c>
      <c r="AG2361" s="96"/>
      <c r="AH2361" s="96"/>
      <c r="AI2361" s="96"/>
      <c r="AJ2361" s="19">
        <v>2</v>
      </c>
      <c r="AK2361" s="96" t="s">
        <v>118</v>
      </c>
      <c r="AL2361" s="96"/>
      <c r="AM2361" s="31"/>
      <c r="AN2361" s="30" t="s">
        <v>191</v>
      </c>
      <c r="AO2361" s="96" t="s">
        <v>134</v>
      </c>
      <c r="AP2361" s="31" t="s">
        <v>98</v>
      </c>
      <c r="AQ2361">
        <v>21104.08549917</v>
      </c>
      <c r="AR2361" t="s">
        <v>11526</v>
      </c>
      <c r="AS2361" t="s">
        <v>11225</v>
      </c>
      <c r="AT2361" t="s">
        <v>15140</v>
      </c>
      <c r="AU2361">
        <v>69.900099999999995</v>
      </c>
      <c r="AV2361" s="96">
        <v>1.2199866386622222</v>
      </c>
      <c r="AW2361">
        <v>347.16419999999999</v>
      </c>
      <c r="AX2361" s="96">
        <v>6.0591570744799998</v>
      </c>
      <c r="AY2361">
        <v>1.083E-3</v>
      </c>
      <c r="AZ2361">
        <v>253.04750000000001</v>
      </c>
      <c r="BA2361" s="96">
        <v>4.416511120111112</v>
      </c>
      <c r="BB2361">
        <v>106.9494</v>
      </c>
      <c r="BC2361" s="96">
        <v>1.8666187746933336</v>
      </c>
      <c r="BD2361">
        <v>14.9404243</v>
      </c>
      <c r="BE2361" s="96">
        <f t="shared" si="294"/>
        <v>6963.4845117440691</v>
      </c>
      <c r="BF2361" s="96">
        <f t="shared" si="295"/>
        <v>600.0259654702877</v>
      </c>
      <c r="BG2361" s="96">
        <f t="shared" si="296"/>
        <v>584.94305801785049</v>
      </c>
      <c r="BH2361">
        <v>6969.8202632741159</v>
      </c>
      <c r="BI2361">
        <v>2.4801307982656121E-4</v>
      </c>
      <c r="BJ2361">
        <v>1.220206860979125</v>
      </c>
      <c r="BK2361">
        <v>6.0591583348238309</v>
      </c>
      <c r="BL2361">
        <v>6.1737021525439646</v>
      </c>
      <c r="BM2361">
        <v>0.1094284795311118</v>
      </c>
      <c r="BN2361">
        <v>1.219986852990915</v>
      </c>
      <c r="BO2361">
        <v>6.0591583351574032</v>
      </c>
      <c r="BP2361">
        <v>8.3002521748317532E-4</v>
      </c>
      <c r="BQ2361">
        <v>6.1737021525439646</v>
      </c>
      <c r="BR2361">
        <v>6961.453441871573</v>
      </c>
      <c r="BS2361" s="96">
        <v>596.23162377866083</v>
      </c>
      <c r="BT2361" s="96">
        <v>584.67525996448421</v>
      </c>
      <c r="BU2361">
        <v>0.1094284795311118</v>
      </c>
      <c r="BV2361" s="60" t="b">
        <f t="shared" si="301"/>
        <v>0</v>
      </c>
      <c r="BW2361" s="30" t="s">
        <v>8469</v>
      </c>
      <c r="BX2361" s="96">
        <v>1.2</v>
      </c>
      <c r="BY2361" s="96">
        <v>1.7</v>
      </c>
      <c r="BZ2361" s="96">
        <v>4.5</v>
      </c>
      <c r="CA2361" s="96">
        <v>6.3925999999999998</v>
      </c>
      <c r="CB2361" s="96">
        <v>1.44</v>
      </c>
      <c r="CC2361" s="96">
        <v>3.8334000000000001</v>
      </c>
      <c r="CD2361" s="96">
        <v>1.7</v>
      </c>
      <c r="CE2361" s="96">
        <v>1</v>
      </c>
      <c r="CF2361" s="31">
        <v>2</v>
      </c>
      <c r="CG2361" s="30">
        <v>282</v>
      </c>
      <c r="CH2361" s="96">
        <v>282</v>
      </c>
      <c r="CI2361" s="96">
        <v>282</v>
      </c>
      <c r="CJ2361" s="96">
        <f>Population!$CG2361-Population!$CI2361</f>
        <v>0</v>
      </c>
      <c r="CK2361" s="118">
        <f>_xlfn.DAYS(Entries!$AY$2,Population!H2361)</f>
        <v>8159</v>
      </c>
      <c r="CL2361" s="118">
        <f t="shared" si="302"/>
        <v>730</v>
      </c>
      <c r="CM2361" s="117">
        <f>Entries!$AY$5</f>
        <v>0.15</v>
      </c>
      <c r="CN2361" s="117">
        <f t="shared" si="300"/>
        <v>0</v>
      </c>
      <c r="CO2361" s="119">
        <f t="shared" si="303"/>
        <v>0</v>
      </c>
      <c r="CP2361" s="30"/>
      <c r="CQ2361" s="19">
        <v>2</v>
      </c>
      <c r="CR2361" s="96" t="s">
        <v>118</v>
      </c>
      <c r="CS2361" s="96"/>
      <c r="CT2361" s="31"/>
      <c r="CU2361" s="30" t="s">
        <v>1215</v>
      </c>
      <c r="CV2361" s="96"/>
      <c r="CW2361" s="96"/>
      <c r="CX2361" s="96" t="s">
        <v>2764</v>
      </c>
      <c r="CY2361" s="96" t="s">
        <v>107</v>
      </c>
      <c r="CZ2361" s="96" t="s">
        <v>151</v>
      </c>
      <c r="DA2361" s="31"/>
      <c r="DB2361" s="17" t="s">
        <v>15463</v>
      </c>
      <c r="DC2361" s="17">
        <v>10</v>
      </c>
      <c r="DD2361" s="17" t="s">
        <v>15500</v>
      </c>
      <c r="DE2361" s="17" t="s">
        <v>15500</v>
      </c>
      <c r="DF2361" s="17" t="s">
        <v>15500</v>
      </c>
      <c r="DG2361" s="23" t="s">
        <v>11180</v>
      </c>
      <c r="DH2361" s="145"/>
    </row>
    <row r="2362" spans="1:112" s="17" customFormat="1" x14ac:dyDescent="0.25">
      <c r="A2362" s="32" t="s">
        <v>8470</v>
      </c>
      <c r="B2362" s="98">
        <v>0</v>
      </c>
      <c r="C2362" s="98" t="s">
        <v>15461</v>
      </c>
      <c r="D2362" s="98"/>
      <c r="E2362" s="98">
        <v>41607</v>
      </c>
      <c r="F2362" s="98" t="s">
        <v>8471</v>
      </c>
      <c r="G2362" s="33">
        <v>41604</v>
      </c>
      <c r="H2362" s="44">
        <v>42543</v>
      </c>
      <c r="I2362" s="98" t="s">
        <v>87</v>
      </c>
      <c r="J2362" s="98"/>
      <c r="K2362" s="98"/>
      <c r="L2362" s="98" t="s">
        <v>317</v>
      </c>
      <c r="M2362" t="s">
        <v>507</v>
      </c>
      <c r="N2362" s="98" t="s">
        <v>507</v>
      </c>
      <c r="O2362" t="s">
        <v>11123</v>
      </c>
      <c r="P2362" s="64" t="str">
        <f>VLOOKUP(N2362,Entries!J:K,2,FALSE)</f>
        <v>INDIA</v>
      </c>
      <c r="Q2362" s="38" t="s">
        <v>8472</v>
      </c>
      <c r="R2362" s="32" t="s">
        <v>8472</v>
      </c>
      <c r="S2362" s="98" t="s">
        <v>507</v>
      </c>
      <c r="T2362" t="s">
        <v>509</v>
      </c>
      <c r="U2362" s="39" t="s">
        <v>92</v>
      </c>
      <c r="V2362" s="33" t="s">
        <v>92</v>
      </c>
      <c r="W2362" s="64">
        <f>IF(VLOOKUP(R2362,Entries!N:P,3,FALSE)=V2362,1,VLOOKUP(R2362,Entries!N:P,3,FALSE))</f>
        <v>1</v>
      </c>
      <c r="X2362"/>
      <c r="Y2362"/>
      <c r="Z2362" s="98"/>
      <c r="AA2362" s="98"/>
      <c r="AB2362" s="98"/>
      <c r="AC2362" s="98" t="s">
        <v>93</v>
      </c>
      <c r="AD2362" s="98" t="s">
        <v>117</v>
      </c>
      <c r="AE2362" s="98" t="s">
        <v>117</v>
      </c>
      <c r="AF2362" s="98" t="s">
        <v>117</v>
      </c>
      <c r="AG2362" s="98"/>
      <c r="AH2362" s="98"/>
      <c r="AI2362" s="98"/>
      <c r="AJ2362" s="19">
        <v>1</v>
      </c>
      <c r="AK2362" s="98" t="s">
        <v>118</v>
      </c>
      <c r="AL2362" s="98"/>
      <c r="AM2362" s="33"/>
      <c r="AN2362" s="32" t="s">
        <v>96</v>
      </c>
      <c r="AO2362" s="98" t="s">
        <v>97</v>
      </c>
      <c r="AP2362" s="33" t="s">
        <v>97</v>
      </c>
      <c r="AQ2362">
        <v>21104.092174860001</v>
      </c>
      <c r="AR2362" t="s">
        <v>15141</v>
      </c>
      <c r="AS2362" t="s">
        <v>11225</v>
      </c>
      <c r="AT2362" t="s">
        <v>15142</v>
      </c>
      <c r="AU2362">
        <v>97.274299999999997</v>
      </c>
      <c r="AV2362" s="98">
        <v>1.6977564593644445</v>
      </c>
      <c r="AW2362">
        <v>161.84970000000001</v>
      </c>
      <c r="AX2362" s="98">
        <v>2.8248095706800003</v>
      </c>
      <c r="AY2362">
        <v>1.2178E-3</v>
      </c>
      <c r="AZ2362">
        <v>197.76609999999999</v>
      </c>
      <c r="BA2362" s="98">
        <v>3.4516688757288887</v>
      </c>
      <c r="BB2362">
        <v>162.31530000000001</v>
      </c>
      <c r="BC2362" s="98">
        <v>2.8329358219866667</v>
      </c>
      <c r="BD2362">
        <v>15.25517258</v>
      </c>
      <c r="BE2362" s="96">
        <f t="shared" si="294"/>
        <v>6867.3705988659694</v>
      </c>
      <c r="BF2362" s="96">
        <f t="shared" si="295"/>
        <v>504.73368278126873</v>
      </c>
      <c r="BG2362" s="96">
        <f t="shared" si="296"/>
        <v>488.00751495067016</v>
      </c>
      <c r="BH2362">
        <v>6873.783934236676</v>
      </c>
      <c r="BI2362">
        <v>9.815383110373607E-4</v>
      </c>
      <c r="BJ2362">
        <v>1.6976687642228241</v>
      </c>
      <c r="BK2362">
        <v>2.8248101584525949</v>
      </c>
      <c r="BL2362">
        <v>2.3335075932484468</v>
      </c>
      <c r="BM2362">
        <v>3.9510971788110529</v>
      </c>
      <c r="BN2362">
        <v>1.6977568602730839</v>
      </c>
      <c r="BO2362">
        <v>2.824810158747209</v>
      </c>
      <c r="BP2362">
        <v>1.620124168260968E-3</v>
      </c>
      <c r="BQ2362">
        <v>2.3335075932484468</v>
      </c>
      <c r="BR2362">
        <v>6864.3259611992826</v>
      </c>
      <c r="BS2362" s="96">
        <v>504.44702158784276</v>
      </c>
      <c r="BT2362" s="96">
        <v>482.20490081072239</v>
      </c>
      <c r="BU2362">
        <v>3.9510971788110529</v>
      </c>
      <c r="BV2362" s="65" t="str">
        <f t="shared" si="301"/>
        <v>no propulsion</v>
      </c>
      <c r="BW2362" s="32" t="s">
        <v>104</v>
      </c>
      <c r="BX2362" s="98">
        <v>0.1</v>
      </c>
      <c r="BY2362" s="98">
        <v>0.1</v>
      </c>
      <c r="BZ2362" s="98">
        <v>0.1</v>
      </c>
      <c r="CA2362" s="98">
        <v>1.7299999999999999E-2</v>
      </c>
      <c r="CB2362" s="98">
        <v>0.01</v>
      </c>
      <c r="CC2362" s="98">
        <v>1.4999999999999999E-2</v>
      </c>
      <c r="CD2362" s="98">
        <v>0.1</v>
      </c>
      <c r="CE2362" s="98">
        <v>0.1</v>
      </c>
      <c r="CF2362" s="33">
        <v>0.1</v>
      </c>
      <c r="CG2362" s="32">
        <v>1</v>
      </c>
      <c r="CH2362" s="98">
        <v>1</v>
      </c>
      <c r="CI2362" s="98">
        <v>1</v>
      </c>
      <c r="CJ2362" s="98">
        <f>Population!$CG2362-Population!$CI2362</f>
        <v>0</v>
      </c>
      <c r="CK2362" s="120">
        <f>_xlfn.DAYS(Entries!$AY$2,Population!H2362)</f>
        <v>1751</v>
      </c>
      <c r="CL2362" s="120">
        <f t="shared" si="302"/>
        <v>365</v>
      </c>
      <c r="CM2362" s="122">
        <f>Entries!$AY$5</f>
        <v>0.15</v>
      </c>
      <c r="CN2362" s="122">
        <f t="shared" si="300"/>
        <v>0</v>
      </c>
      <c r="CO2362" s="121" t="str">
        <f t="shared" si="303"/>
        <v>-</v>
      </c>
      <c r="CP2362" s="32" t="s">
        <v>103</v>
      </c>
      <c r="CQ2362" s="98">
        <v>0</v>
      </c>
      <c r="CR2362" s="98" t="s">
        <v>95</v>
      </c>
      <c r="CS2362" s="98"/>
      <c r="CT2362" s="33"/>
      <c r="CU2362" s="32" t="s">
        <v>8474</v>
      </c>
      <c r="CV2362" s="98" t="s">
        <v>8472</v>
      </c>
      <c r="CW2362" s="98" t="s">
        <v>509</v>
      </c>
      <c r="CX2362" s="98" t="s">
        <v>120</v>
      </c>
      <c r="CY2362" s="98" t="s">
        <v>107</v>
      </c>
      <c r="CZ2362" s="98" t="s">
        <v>108</v>
      </c>
      <c r="DA2362" s="33"/>
      <c r="DB2362" s="17" t="s">
        <v>15462</v>
      </c>
      <c r="DC2362" s="17" t="s">
        <v>15500</v>
      </c>
      <c r="DD2362" s="17" t="s">
        <v>15500</v>
      </c>
      <c r="DE2362" s="17" t="s">
        <v>15500</v>
      </c>
      <c r="DF2362" s="17" t="s">
        <v>15500</v>
      </c>
      <c r="DG2362" s="23" t="s">
        <v>11171</v>
      </c>
      <c r="DH2362" s="145"/>
    </row>
    <row r="2363" spans="1:112" s="17" customFormat="1" x14ac:dyDescent="0.25">
      <c r="A2363" s="32" t="s">
        <v>8475</v>
      </c>
      <c r="B2363" s="98">
        <v>0</v>
      </c>
      <c r="C2363" s="64" t="s">
        <v>15461</v>
      </c>
      <c r="D2363" s="98"/>
      <c r="E2363" s="98">
        <v>28485</v>
      </c>
      <c r="F2363" s="98" t="s">
        <v>8476</v>
      </c>
      <c r="G2363" s="33">
        <v>28482</v>
      </c>
      <c r="H2363" s="44">
        <v>38311</v>
      </c>
      <c r="I2363" s="98" t="s">
        <v>221</v>
      </c>
      <c r="J2363" s="98"/>
      <c r="K2363" s="98"/>
      <c r="L2363" s="98" t="s">
        <v>8477</v>
      </c>
      <c r="M2363" t="s">
        <v>156</v>
      </c>
      <c r="N2363" s="98" t="s">
        <v>156</v>
      </c>
      <c r="O2363" t="s">
        <v>157</v>
      </c>
      <c r="P2363" s="96" t="str">
        <f>VLOOKUP(N2363,Entries!J:K,2,FALSE)</f>
        <v>UNITED STATES OF AMERICA</v>
      </c>
      <c r="Q2363" s="38" t="s">
        <v>456</v>
      </c>
      <c r="R2363" s="32" t="s">
        <v>456</v>
      </c>
      <c r="S2363" s="98" t="s">
        <v>156</v>
      </c>
      <c r="T2363" t="s">
        <v>157</v>
      </c>
      <c r="U2363" s="39" t="s">
        <v>141</v>
      </c>
      <c r="V2363" s="33" t="s">
        <v>141</v>
      </c>
      <c r="W2363" s="64">
        <f>IF(VLOOKUP(R2363,Entries!N:P,3,FALSE)=V2363,1,VLOOKUP(R2363,Entries!N:P,3,FALSE))</f>
        <v>1</v>
      </c>
      <c r="X2363"/>
      <c r="Y2363"/>
      <c r="Z2363" s="98"/>
      <c r="AA2363" s="98"/>
      <c r="AB2363" s="98"/>
      <c r="AC2363" s="98" t="s">
        <v>142</v>
      </c>
      <c r="AD2363" s="98" t="s">
        <v>8478</v>
      </c>
      <c r="AE2363" s="98" t="s">
        <v>144</v>
      </c>
      <c r="AF2363" s="98" t="s">
        <v>817</v>
      </c>
      <c r="AG2363" s="98"/>
      <c r="AH2363" s="98"/>
      <c r="AI2363" s="98"/>
      <c r="AJ2363" s="98">
        <v>2</v>
      </c>
      <c r="AK2363" s="98" t="s">
        <v>95</v>
      </c>
      <c r="AL2363" s="98"/>
      <c r="AM2363" s="33"/>
      <c r="AN2363" s="32" t="s">
        <v>241</v>
      </c>
      <c r="AO2363" s="98" t="s">
        <v>242</v>
      </c>
      <c r="AP2363" s="33" t="s">
        <v>160</v>
      </c>
      <c r="AQ2363">
        <v>21104.250397380001</v>
      </c>
      <c r="AR2363" t="s">
        <v>15143</v>
      </c>
      <c r="AS2363" t="s">
        <v>11225</v>
      </c>
      <c r="AT2363" t="s">
        <v>15144</v>
      </c>
      <c r="AU2363">
        <v>20.557099999999998</v>
      </c>
      <c r="AV2363" s="98">
        <v>0.35878900501777777</v>
      </c>
      <c r="AW2363">
        <v>78.703400000000002</v>
      </c>
      <c r="AX2363" s="98">
        <v>1.3736331767377779</v>
      </c>
      <c r="AY2363">
        <v>1.0797000000000001E-3</v>
      </c>
      <c r="AZ2363">
        <v>262.21559999999999</v>
      </c>
      <c r="BA2363" s="98">
        <v>4.5765246179733339</v>
      </c>
      <c r="BB2363">
        <v>97.705200000000005</v>
      </c>
      <c r="BC2363" s="98">
        <v>1.7052770815466667</v>
      </c>
      <c r="BD2363">
        <v>15.04939738</v>
      </c>
      <c r="BE2363" s="96">
        <f t="shared" si="294"/>
        <v>6929.8286302577562</v>
      </c>
      <c r="BF2363" s="96">
        <f t="shared" si="295"/>
        <v>566.31076622984529</v>
      </c>
      <c r="BG2363" s="96">
        <f t="shared" si="296"/>
        <v>551.34649428566718</v>
      </c>
      <c r="BH2363">
        <v>6936.1864053776007</v>
      </c>
      <c r="BI2363">
        <v>1.3112504474609679E-3</v>
      </c>
      <c r="BJ2363">
        <v>0.35901488580165919</v>
      </c>
      <c r="BK2363">
        <v>1.373633462403218</v>
      </c>
      <c r="BL2363">
        <v>5.7280145523682027</v>
      </c>
      <c r="BM2363">
        <v>0.55378953352332427</v>
      </c>
      <c r="BN2363">
        <v>0.35878962767361788</v>
      </c>
      <c r="BO2363">
        <v>1.3736334518199469</v>
      </c>
      <c r="BP2363">
        <v>1.2259497829668171E-3</v>
      </c>
      <c r="BQ2363">
        <v>5.7280145523682027</v>
      </c>
      <c r="BR2363">
        <v>6935.0130987281264</v>
      </c>
      <c r="BS2363" s="96">
        <v>572.51507653138378</v>
      </c>
      <c r="BT2363" s="96">
        <v>555.51112092486801</v>
      </c>
      <c r="BU2363">
        <v>0.55378953352332427</v>
      </c>
      <c r="BV2363" s="60" t="b">
        <f t="shared" si="301"/>
        <v>0</v>
      </c>
      <c r="BW2363" s="32" t="s">
        <v>253</v>
      </c>
      <c r="BX2363" s="98">
        <v>1.7</v>
      </c>
      <c r="BY2363" s="98">
        <v>2.4</v>
      </c>
      <c r="BZ2363" s="98">
        <v>5.5</v>
      </c>
      <c r="CA2363" s="98">
        <v>9.8370999999999995</v>
      </c>
      <c r="CB2363" s="98">
        <v>2.2698</v>
      </c>
      <c r="CC2363" s="98">
        <v>6.0837000000000003</v>
      </c>
      <c r="CD2363" s="98">
        <v>2.4</v>
      </c>
      <c r="CE2363" s="98">
        <v>1.7</v>
      </c>
      <c r="CF2363" s="33">
        <v>5.5</v>
      </c>
      <c r="CG2363" s="32">
        <v>1470</v>
      </c>
      <c r="CH2363" s="98">
        <v>1470</v>
      </c>
      <c r="CI2363" s="98">
        <v>1470</v>
      </c>
      <c r="CJ2363" s="96">
        <f>Population!$CG2363-Population!$CI2363</f>
        <v>0</v>
      </c>
      <c r="CK2363" s="118">
        <f>_xlfn.DAYS(Entries!$AY$2,Population!H2363)</f>
        <v>5983</v>
      </c>
      <c r="CL2363" s="118">
        <f t="shared" si="302"/>
        <v>730</v>
      </c>
      <c r="CM2363" s="117">
        <f>Entries!$AY$5</f>
        <v>0.15</v>
      </c>
      <c r="CN2363" s="117">
        <f t="shared" si="300"/>
        <v>0</v>
      </c>
      <c r="CO2363" s="119">
        <f t="shared" si="303"/>
        <v>0</v>
      </c>
      <c r="CP2363" s="32"/>
      <c r="CQ2363" s="19">
        <v>4</v>
      </c>
      <c r="CR2363" s="98" t="s">
        <v>118</v>
      </c>
      <c r="CS2363" s="98"/>
      <c r="CT2363" s="33"/>
      <c r="CU2363" s="32" t="s">
        <v>2036</v>
      </c>
      <c r="CV2363" s="98" t="s">
        <v>8480</v>
      </c>
      <c r="CW2363" s="98" t="s">
        <v>157</v>
      </c>
      <c r="CX2363" s="98" t="s">
        <v>887</v>
      </c>
      <c r="CY2363" s="98" t="s">
        <v>107</v>
      </c>
      <c r="CZ2363" s="98" t="s">
        <v>151</v>
      </c>
      <c r="DA2363" s="33">
        <v>1040</v>
      </c>
      <c r="DB2363" s="17" t="s">
        <v>15463</v>
      </c>
      <c r="DC2363" s="17" t="s">
        <v>15500</v>
      </c>
      <c r="DD2363" s="17">
        <v>1</v>
      </c>
      <c r="DE2363" s="17" t="s">
        <v>15500</v>
      </c>
      <c r="DF2363" s="17" t="s">
        <v>15500</v>
      </c>
      <c r="DG2363" s="23" t="s">
        <v>11175</v>
      </c>
      <c r="DH2363" s="145"/>
    </row>
    <row r="2364" spans="1:112" s="17" customFormat="1" x14ac:dyDescent="0.25">
      <c r="A2364" s="30" t="s">
        <v>8481</v>
      </c>
      <c r="B2364" s="96">
        <v>0</v>
      </c>
      <c r="C2364" s="152" t="s">
        <v>15461</v>
      </c>
      <c r="D2364" s="96"/>
      <c r="E2364" s="96">
        <v>35932</v>
      </c>
      <c r="F2364" s="96" t="s">
        <v>8482</v>
      </c>
      <c r="G2364" s="31">
        <v>35929</v>
      </c>
      <c r="H2364" s="43">
        <v>40079</v>
      </c>
      <c r="I2364" s="96" t="s">
        <v>87</v>
      </c>
      <c r="J2364" s="96"/>
      <c r="K2364" s="96"/>
      <c r="L2364" s="96" t="s">
        <v>88</v>
      </c>
      <c r="M2364" s="124" t="s">
        <v>498</v>
      </c>
      <c r="N2364" s="96" t="s">
        <v>498</v>
      </c>
      <c r="O2364" s="124" t="s">
        <v>11123</v>
      </c>
      <c r="P2364" s="64" t="str">
        <f>VLOOKUP(N2364,Entries!J:K,2,FALSE)</f>
        <v>SWITZERLAND</v>
      </c>
      <c r="Q2364" s="123" t="s">
        <v>8483</v>
      </c>
      <c r="R2364" s="30" t="s">
        <v>8483</v>
      </c>
      <c r="S2364" s="96" t="s">
        <v>498</v>
      </c>
      <c r="T2364" s="124" t="s">
        <v>500</v>
      </c>
      <c r="U2364" s="125" t="s">
        <v>92</v>
      </c>
      <c r="V2364" s="31" t="s">
        <v>92</v>
      </c>
      <c r="W2364" s="64">
        <f>IF(VLOOKUP(R2364,Entries!N:P,3,FALSE)=V2364,1,VLOOKUP(R2364,Entries!N:P,3,FALSE))</f>
        <v>1</v>
      </c>
      <c r="X2364" s="124"/>
      <c r="Y2364" s="124"/>
      <c r="Z2364" s="96"/>
      <c r="AA2364" s="96"/>
      <c r="AB2364" s="96"/>
      <c r="AC2364" s="96" t="s">
        <v>93</v>
      </c>
      <c r="AD2364" s="96" t="s">
        <v>117</v>
      </c>
      <c r="AE2364" s="96" t="s">
        <v>117</v>
      </c>
      <c r="AF2364" s="96" t="s">
        <v>117</v>
      </c>
      <c r="AG2364" s="96"/>
      <c r="AH2364" s="96"/>
      <c r="AI2364" s="96"/>
      <c r="AJ2364" s="96">
        <v>1</v>
      </c>
      <c r="AK2364" s="96" t="s">
        <v>95</v>
      </c>
      <c r="AL2364" s="96"/>
      <c r="AM2364" s="31"/>
      <c r="AN2364" s="30" t="s">
        <v>125</v>
      </c>
      <c r="AO2364" s="96" t="s">
        <v>97</v>
      </c>
      <c r="AP2364" s="31" t="s">
        <v>97</v>
      </c>
      <c r="AQ2364">
        <v>21104.535964750001</v>
      </c>
      <c r="AR2364" t="s">
        <v>13643</v>
      </c>
      <c r="AS2364" t="s">
        <v>11225</v>
      </c>
      <c r="AT2364" t="s">
        <v>14004</v>
      </c>
      <c r="AU2364">
        <v>98.606999999999999</v>
      </c>
      <c r="AV2364" s="96">
        <v>1.7210164574666666</v>
      </c>
      <c r="AW2364">
        <v>302.53149999999999</v>
      </c>
      <c r="AX2364" s="96">
        <v>5.2801696674888889</v>
      </c>
      <c r="AY2364">
        <v>6.4079999999999996E-4</v>
      </c>
      <c r="AZ2364">
        <v>286.9427</v>
      </c>
      <c r="BA2364" s="96">
        <v>5.0080938376577784</v>
      </c>
      <c r="BB2364">
        <v>73.106800000000007</v>
      </c>
      <c r="BC2364" s="96">
        <v>1.2759541001422223</v>
      </c>
      <c r="BD2364">
        <v>14.56513095</v>
      </c>
      <c r="BE2364" s="96">
        <f t="shared" si="294"/>
        <v>7082.5933259500753</v>
      </c>
      <c r="BF2364" s="96">
        <f t="shared" si="295"/>
        <v>716.13185175334365</v>
      </c>
      <c r="BG2364" s="96">
        <f t="shared" si="296"/>
        <v>707.05480014680688</v>
      </c>
      <c r="BH2364">
        <v>7088.8282671232191</v>
      </c>
      <c r="BI2364">
        <v>7.774753721651531E-4</v>
      </c>
      <c r="BJ2364">
        <v>1.7209193008305279</v>
      </c>
      <c r="BK2364">
        <v>5.2801707657214489</v>
      </c>
      <c r="BL2364">
        <v>0.588735785720364</v>
      </c>
      <c r="BM2364">
        <v>5.6953139792686818</v>
      </c>
      <c r="BN2364">
        <v>1.721016862838074</v>
      </c>
      <c r="BO2364">
        <v>5.2801707661089594</v>
      </c>
      <c r="BP2364">
        <v>9.9544471349269879E-4</v>
      </c>
      <c r="BQ2364">
        <v>0.588735785720364</v>
      </c>
      <c r="BR2364">
        <v>7079.7012298992531</v>
      </c>
      <c r="BS2364" s="96">
        <v>715.74868106166468</v>
      </c>
      <c r="BT2364" s="96">
        <v>701.65377873684247</v>
      </c>
      <c r="BU2364">
        <v>5.6953139792686818</v>
      </c>
      <c r="BV2364" s="65" t="str">
        <f t="shared" si="301"/>
        <v>no propulsion</v>
      </c>
      <c r="BW2364" s="30" t="s">
        <v>104</v>
      </c>
      <c r="BX2364" s="96">
        <v>0.1</v>
      </c>
      <c r="BY2364" s="96">
        <v>0.1</v>
      </c>
      <c r="BZ2364" s="96">
        <v>0.1</v>
      </c>
      <c r="CA2364" s="96">
        <v>1.7299999999999999E-2</v>
      </c>
      <c r="CB2364" s="96">
        <v>0.01</v>
      </c>
      <c r="CC2364" s="96">
        <v>1.4999999999999999E-2</v>
      </c>
      <c r="CD2364" s="96">
        <v>0.1</v>
      </c>
      <c r="CE2364" s="96">
        <v>0.1</v>
      </c>
      <c r="CF2364" s="31">
        <v>0.1</v>
      </c>
      <c r="CG2364" s="30">
        <v>1</v>
      </c>
      <c r="CH2364" s="96">
        <v>1</v>
      </c>
      <c r="CI2364" s="96">
        <v>1</v>
      </c>
      <c r="CJ2364" s="98">
        <f>Population!$CG2364-Population!$CI2364</f>
        <v>0</v>
      </c>
      <c r="CK2364" s="120">
        <f>_xlfn.DAYS(Entries!$AY$2,Population!H2364)</f>
        <v>4215</v>
      </c>
      <c r="CL2364" s="120">
        <f t="shared" si="302"/>
        <v>365</v>
      </c>
      <c r="CM2364" s="122">
        <f>Entries!$AY$5</f>
        <v>0.15</v>
      </c>
      <c r="CN2364" s="122">
        <f t="shared" si="300"/>
        <v>0</v>
      </c>
      <c r="CO2364" s="121" t="str">
        <f t="shared" si="303"/>
        <v>-</v>
      </c>
      <c r="CP2364" s="30" t="s">
        <v>103</v>
      </c>
      <c r="CQ2364" s="96">
        <v>0</v>
      </c>
      <c r="CR2364" s="96" t="s">
        <v>95</v>
      </c>
      <c r="CS2364" s="96"/>
      <c r="CT2364" s="31"/>
      <c r="CU2364" s="30" t="s">
        <v>8485</v>
      </c>
      <c r="CV2364" s="96" t="s">
        <v>8483</v>
      </c>
      <c r="CW2364" s="96" t="s">
        <v>500</v>
      </c>
      <c r="CX2364" s="96" t="s">
        <v>120</v>
      </c>
      <c r="CY2364" s="96" t="s">
        <v>107</v>
      </c>
      <c r="CZ2364" s="96" t="s">
        <v>108</v>
      </c>
      <c r="DA2364" s="31"/>
      <c r="DB2364" s="17" t="s">
        <v>15462</v>
      </c>
      <c r="DC2364" s="17" t="s">
        <v>15500</v>
      </c>
      <c r="DD2364" s="17" t="s">
        <v>15500</v>
      </c>
      <c r="DE2364" s="17" t="s">
        <v>15500</v>
      </c>
      <c r="DF2364" s="17" t="s">
        <v>15500</v>
      </c>
      <c r="DG2364" s="23" t="s">
        <v>11171</v>
      </c>
      <c r="DH2364" s="145"/>
    </row>
    <row r="2365" spans="1:112" s="17" customFormat="1" x14ac:dyDescent="0.25">
      <c r="A2365" s="32" t="s">
        <v>8486</v>
      </c>
      <c r="B2365" s="18">
        <v>0</v>
      </c>
      <c r="C2365" s="64" t="s">
        <v>15461</v>
      </c>
      <c r="D2365" s="18"/>
      <c r="E2365" s="18">
        <v>37818</v>
      </c>
      <c r="F2365" s="18" t="s">
        <v>8487</v>
      </c>
      <c r="G2365" s="33">
        <v>37815</v>
      </c>
      <c r="H2365" s="44">
        <v>40813</v>
      </c>
      <c r="I2365" s="98" t="s">
        <v>4608</v>
      </c>
      <c r="J2365" s="98"/>
      <c r="K2365" s="98"/>
      <c r="L2365" s="18" t="s">
        <v>4532</v>
      </c>
      <c r="M2365" t="s">
        <v>156</v>
      </c>
      <c r="N2365" s="18" t="s">
        <v>156</v>
      </c>
      <c r="O2365" t="s">
        <v>157</v>
      </c>
      <c r="P2365" s="96" t="str">
        <f>VLOOKUP(N2365,Entries!J:K,2,FALSE)</f>
        <v>UNITED STATES OF AMERICA</v>
      </c>
      <c r="Q2365" s="38" t="s">
        <v>683</v>
      </c>
      <c r="R2365" s="32" t="s">
        <v>683</v>
      </c>
      <c r="S2365" s="18" t="s">
        <v>156</v>
      </c>
      <c r="T2365" t="s">
        <v>157</v>
      </c>
      <c r="U2365" s="39" t="s">
        <v>180</v>
      </c>
      <c r="V2365" s="33" t="s">
        <v>180</v>
      </c>
      <c r="W2365" s="64">
        <f>IF(VLOOKUP(R2365,Entries!N:P,3,FALSE)=V2365,1,VLOOKUP(R2365,Entries!N:P,3,FALSE))</f>
        <v>1</v>
      </c>
      <c r="X2365"/>
      <c r="Y2365"/>
      <c r="Z2365" s="18"/>
      <c r="AA2365" s="18"/>
      <c r="AB2365" s="98"/>
      <c r="AC2365" s="18" t="s">
        <v>239</v>
      </c>
      <c r="AD2365" s="18" t="s">
        <v>627</v>
      </c>
      <c r="AE2365" s="18" t="s">
        <v>180</v>
      </c>
      <c r="AF2365" s="98" t="s">
        <v>263</v>
      </c>
      <c r="AG2365" s="98"/>
      <c r="AH2365" s="98"/>
      <c r="AI2365" s="18"/>
      <c r="AJ2365" s="19">
        <v>15</v>
      </c>
      <c r="AK2365" s="18" t="s">
        <v>118</v>
      </c>
      <c r="AL2365" s="18"/>
      <c r="AM2365" s="33"/>
      <c r="AN2365" s="32" t="s">
        <v>1448</v>
      </c>
      <c r="AO2365" s="18" t="s">
        <v>1449</v>
      </c>
      <c r="AP2365" s="33" t="s">
        <v>98</v>
      </c>
      <c r="AQ2365">
        <v>21104.056479129998</v>
      </c>
      <c r="AR2365" t="s">
        <v>15145</v>
      </c>
      <c r="AS2365" t="s">
        <v>11225</v>
      </c>
      <c r="AT2365" t="s">
        <v>15146</v>
      </c>
      <c r="AU2365">
        <v>63.090499999999999</v>
      </c>
      <c r="AV2365" s="98">
        <v>1.1011367226444444</v>
      </c>
      <c r="AW2365">
        <v>302.82990000000001</v>
      </c>
      <c r="AX2365" s="98">
        <v>5.2853777288933337</v>
      </c>
      <c r="AY2365">
        <v>0.46335690000000002</v>
      </c>
      <c r="AZ2365">
        <v>230.50569999999999</v>
      </c>
      <c r="BA2365" s="98">
        <v>4.0230825726355555</v>
      </c>
      <c r="BB2365">
        <v>330.09629999999999</v>
      </c>
      <c r="BC2365" s="98">
        <v>5.7612660850533324</v>
      </c>
      <c r="BD2365">
        <v>6.0282999799999999</v>
      </c>
      <c r="BE2365" s="96">
        <f t="shared" si="294"/>
        <v>12752.793611349087</v>
      </c>
      <c r="BF2365" s="96">
        <f t="shared" si="295"/>
        <v>12290.888525443603</v>
      </c>
      <c r="BG2365" s="96">
        <f t="shared" si="296"/>
        <v>472.69869725457011</v>
      </c>
      <c r="BH2365">
        <v>12756.451928347989</v>
      </c>
      <c r="BI2365">
        <v>0.46304484862276157</v>
      </c>
      <c r="BJ2365">
        <v>1.101054663446428</v>
      </c>
      <c r="BK2365">
        <v>5.2852523854285236</v>
      </c>
      <c r="BL2365">
        <v>4.0220930868371338</v>
      </c>
      <c r="BM2365">
        <v>5.7617951299597179</v>
      </c>
      <c r="BN2365">
        <v>1.100965335683515</v>
      </c>
      <c r="BO2365">
        <v>5.285391245411371</v>
      </c>
      <c r="BP2365">
        <v>0.46309087462121651</v>
      </c>
      <c r="BQ2365">
        <v>4.0225426236995672</v>
      </c>
      <c r="BR2365">
        <v>12752.359977462491</v>
      </c>
      <c r="BS2365" s="96">
        <v>12286.861512910193</v>
      </c>
      <c r="BT2365" s="96">
        <v>475.85844201478812</v>
      </c>
      <c r="BU2365">
        <v>5.7617951299597179</v>
      </c>
      <c r="BV2365" s="60" t="b">
        <f t="shared" si="301"/>
        <v>0</v>
      </c>
      <c r="BW2365" s="32" t="s">
        <v>8489</v>
      </c>
      <c r="BX2365" s="18">
        <v>1</v>
      </c>
      <c r="BY2365" s="18">
        <v>3</v>
      </c>
      <c r="BZ2365" s="18">
        <v>10</v>
      </c>
      <c r="CA2365" s="98">
        <v>11.5595</v>
      </c>
      <c r="CB2365" s="98">
        <v>1</v>
      </c>
      <c r="CC2365" s="98">
        <v>5.9352999999999998</v>
      </c>
      <c r="CD2365" s="18">
        <v>3</v>
      </c>
      <c r="CE2365" s="18">
        <v>1</v>
      </c>
      <c r="CF2365" s="33">
        <v>10</v>
      </c>
      <c r="CG2365" s="32">
        <v>460</v>
      </c>
      <c r="CH2365" s="18">
        <v>460</v>
      </c>
      <c r="CI2365" s="18">
        <v>420</v>
      </c>
      <c r="CJ2365" s="96">
        <f>Population!$CG2365-Population!$CI2365</f>
        <v>40</v>
      </c>
      <c r="CK2365" s="118">
        <f>_xlfn.DAYS(Entries!$AY$2,Population!H2365)</f>
        <v>3481</v>
      </c>
      <c r="CL2365" s="118">
        <f t="shared" si="302"/>
        <v>5475</v>
      </c>
      <c r="CM2365" s="117">
        <f>Entries!$AY$5</f>
        <v>0.15</v>
      </c>
      <c r="CN2365" s="117">
        <f t="shared" si="300"/>
        <v>8.6956521739130432E-2</v>
      </c>
      <c r="CO2365" s="119">
        <f t="shared" si="303"/>
        <v>0.45957077625570775</v>
      </c>
      <c r="CP2365" s="32"/>
      <c r="CQ2365" s="19">
        <v>2</v>
      </c>
      <c r="CR2365" s="18" t="s">
        <v>118</v>
      </c>
      <c r="CS2365" s="18"/>
      <c r="CT2365" s="33"/>
      <c r="CU2365" s="32" t="s">
        <v>8490</v>
      </c>
      <c r="CV2365" s="18" t="s">
        <v>8491</v>
      </c>
      <c r="CW2365" s="18" t="s">
        <v>157</v>
      </c>
      <c r="CX2365" s="18" t="s">
        <v>8492</v>
      </c>
      <c r="CY2365" s="18" t="s">
        <v>107</v>
      </c>
      <c r="CZ2365" s="18" t="s">
        <v>151</v>
      </c>
      <c r="DA2365" s="33">
        <v>1000</v>
      </c>
      <c r="DB2365" s="17" t="s">
        <v>15463</v>
      </c>
      <c r="DC2365" s="17" t="s">
        <v>15500</v>
      </c>
      <c r="DD2365" s="17">
        <v>1</v>
      </c>
      <c r="DE2365" s="17" t="s">
        <v>15500</v>
      </c>
      <c r="DF2365" s="17" t="s">
        <v>15500</v>
      </c>
      <c r="DG2365" s="23" t="s">
        <v>11179</v>
      </c>
      <c r="DH2365" s="145" t="s">
        <v>11186</v>
      </c>
    </row>
    <row r="2366" spans="1:112" s="17" customFormat="1" x14ac:dyDescent="0.25">
      <c r="A2366" s="30" t="s">
        <v>8493</v>
      </c>
      <c r="B2366" s="96">
        <v>0</v>
      </c>
      <c r="C2366" s="152" t="s">
        <v>15461</v>
      </c>
      <c r="D2366" s="96"/>
      <c r="E2366" s="96">
        <v>46839</v>
      </c>
      <c r="F2366" s="96" t="s">
        <v>8494</v>
      </c>
      <c r="G2366" s="31">
        <v>65147</v>
      </c>
      <c r="H2366" s="43">
        <v>44141</v>
      </c>
      <c r="I2366" s="97" t="s">
        <v>619</v>
      </c>
      <c r="J2366" s="97"/>
      <c r="K2366" s="97"/>
      <c r="L2366" s="96" t="s">
        <v>325</v>
      </c>
      <c r="M2366" s="124" t="s">
        <v>326</v>
      </c>
      <c r="N2366" s="96" t="s">
        <v>326</v>
      </c>
      <c r="O2366" s="124" t="s">
        <v>11126</v>
      </c>
      <c r="P2366" s="64" t="str">
        <f>VLOOKUP(N2366,Entries!J:K,2,FALSE)</f>
        <v>PEOPLES REPUBLIC OF CHINA</v>
      </c>
      <c r="Q2366" s="123" t="s">
        <v>763</v>
      </c>
      <c r="R2366" s="30" t="s">
        <v>763</v>
      </c>
      <c r="S2366" s="96" t="s">
        <v>326</v>
      </c>
      <c r="T2366" s="124" t="s">
        <v>328</v>
      </c>
      <c r="U2366" s="125" t="s">
        <v>92</v>
      </c>
      <c r="V2366" s="31" t="s">
        <v>92</v>
      </c>
      <c r="W2366" s="64" t="str">
        <f>IF(VLOOKUP(R2366,Entries!N:P,3,FALSE)=V2366,1,VLOOKUP(R2366,Entries!N:P,3,FALSE))</f>
        <v>Government</v>
      </c>
      <c r="X2366" s="124"/>
      <c r="Y2366" s="124"/>
      <c r="Z2366" s="96"/>
      <c r="AA2366" s="96"/>
      <c r="AB2366" s="96"/>
      <c r="AC2366" s="96" t="s">
        <v>93</v>
      </c>
      <c r="AD2366" s="96" t="s">
        <v>8495</v>
      </c>
      <c r="AE2366" s="96" t="s">
        <v>117</v>
      </c>
      <c r="AF2366" s="96" t="s">
        <v>117</v>
      </c>
      <c r="AG2366" s="96"/>
      <c r="AH2366" s="96"/>
      <c r="AI2366" s="96"/>
      <c r="AJ2366" s="19">
        <v>1</v>
      </c>
      <c r="AK2366" s="96" t="s">
        <v>118</v>
      </c>
      <c r="AL2366" s="96"/>
      <c r="AM2366" s="31"/>
      <c r="AN2366" s="30" t="s">
        <v>96</v>
      </c>
      <c r="AO2366" s="96" t="s">
        <v>97</v>
      </c>
      <c r="AP2366" s="31" t="s">
        <v>97</v>
      </c>
      <c r="AQ2366">
        <v>21104.567553460001</v>
      </c>
      <c r="AR2366" t="s">
        <v>15147</v>
      </c>
      <c r="AS2366" t="s">
        <v>11225</v>
      </c>
      <c r="AT2366" t="s">
        <v>15148</v>
      </c>
      <c r="AU2366">
        <v>97.244</v>
      </c>
      <c r="AV2366" s="96">
        <v>1.6972276247111113</v>
      </c>
      <c r="AW2366">
        <v>179.69839999999999</v>
      </c>
      <c r="AX2366" s="96">
        <v>3.1363280880711115</v>
      </c>
      <c r="AY2366">
        <v>8.9309999999999997E-4</v>
      </c>
      <c r="AZ2366">
        <v>80.2607</v>
      </c>
      <c r="BA2366" s="96">
        <v>1.4008131835244444</v>
      </c>
      <c r="BB2366">
        <v>26.988600000000002</v>
      </c>
      <c r="BC2366" s="96">
        <v>0.4710398325066667</v>
      </c>
      <c r="BD2366">
        <v>15.33238931</v>
      </c>
      <c r="BE2366" s="96">
        <f t="shared" si="294"/>
        <v>6844.2943087855274</v>
      </c>
      <c r="BF2366" s="96">
        <f t="shared" si="295"/>
        <v>479.40694803270435</v>
      </c>
      <c r="BG2366" s="96">
        <f t="shared" si="296"/>
        <v>467.18166953835134</v>
      </c>
      <c r="BH2366">
        <v>6833.4199755517757</v>
      </c>
      <c r="BI2366">
        <v>1.0138572343362589E-3</v>
      </c>
      <c r="BJ2366">
        <v>1.6973005890661359</v>
      </c>
      <c r="BK2366">
        <v>3.136379358525728</v>
      </c>
      <c r="BL2366">
        <v>0.5088774460005645</v>
      </c>
      <c r="BM2366">
        <v>1.362389440286716</v>
      </c>
      <c r="BN2366">
        <v>1.6972279379079589</v>
      </c>
      <c r="BO2366">
        <v>3.1363287129448878</v>
      </c>
      <c r="BP2366">
        <v>2.0920389217712189E-3</v>
      </c>
      <c r="BQ2366">
        <v>0.5088774460005645</v>
      </c>
      <c r="BR2366">
        <v>6841.247582621756</v>
      </c>
      <c r="BS2366" s="96">
        <v>484.55973883807292</v>
      </c>
      <c r="BT2366" s="96">
        <v>455.93542640543819</v>
      </c>
      <c r="BU2366">
        <v>1.362389440286716</v>
      </c>
      <c r="BV2366" s="65" t="str">
        <f t="shared" si="301"/>
        <v>no propulsion</v>
      </c>
      <c r="BW2366" s="30" t="s">
        <v>104</v>
      </c>
      <c r="BX2366" s="96">
        <v>0.2</v>
      </c>
      <c r="BY2366" s="96">
        <v>0.3</v>
      </c>
      <c r="BZ2366" s="96">
        <v>0.2</v>
      </c>
      <c r="CA2366" s="16">
        <v>9.3799999999999994E-2</v>
      </c>
      <c r="CB2366" s="16">
        <v>0.04</v>
      </c>
      <c r="CC2366" s="16">
        <v>0.08</v>
      </c>
      <c r="CD2366" s="96">
        <v>0.3</v>
      </c>
      <c r="CE2366" s="96">
        <v>0.2</v>
      </c>
      <c r="CF2366" s="31">
        <v>0.2</v>
      </c>
      <c r="CG2366" s="30">
        <v>30</v>
      </c>
      <c r="CH2366" s="96">
        <v>30</v>
      </c>
      <c r="CI2366" s="96">
        <v>30</v>
      </c>
      <c r="CJ2366" s="98">
        <f>Population!$CG2366-Population!$CI2366</f>
        <v>0</v>
      </c>
      <c r="CK2366" s="120">
        <f>_xlfn.DAYS(Entries!$AY$2,Population!H2366)</f>
        <v>153</v>
      </c>
      <c r="CL2366" s="120">
        <f t="shared" si="302"/>
        <v>365</v>
      </c>
      <c r="CM2366" s="122">
        <f>Entries!$AY$5</f>
        <v>0.15</v>
      </c>
      <c r="CN2366" s="122">
        <f t="shared" si="300"/>
        <v>0</v>
      </c>
      <c r="CO2366" s="121" t="str">
        <f t="shared" si="303"/>
        <v>-</v>
      </c>
      <c r="CP2366" s="30" t="s">
        <v>103</v>
      </c>
      <c r="CQ2366" s="96">
        <v>0</v>
      </c>
      <c r="CR2366" s="96" t="s">
        <v>95</v>
      </c>
      <c r="CS2366" s="96"/>
      <c r="CT2366" s="31"/>
      <c r="CU2366" s="30" t="s">
        <v>1950</v>
      </c>
      <c r="CV2366" s="96" t="s">
        <v>1950</v>
      </c>
      <c r="CW2366" s="96" t="s">
        <v>571</v>
      </c>
      <c r="CX2366" s="96" t="s">
        <v>8497</v>
      </c>
      <c r="CY2366" s="96" t="s">
        <v>107</v>
      </c>
      <c r="CZ2366" s="96" t="s">
        <v>108</v>
      </c>
      <c r="DA2366" s="31"/>
      <c r="DB2366" s="17" t="s">
        <v>15462</v>
      </c>
      <c r="DC2366" s="17" t="s">
        <v>15500</v>
      </c>
      <c r="DD2366" s="17" t="s">
        <v>15500</v>
      </c>
      <c r="DE2366" s="17" t="s">
        <v>15500</v>
      </c>
      <c r="DF2366" s="17" t="s">
        <v>15500</v>
      </c>
      <c r="DG2366" s="23" t="s">
        <v>11171</v>
      </c>
      <c r="DH2366" s="145"/>
    </row>
    <row r="2367" spans="1:112" s="17" customFormat="1" x14ac:dyDescent="0.25">
      <c r="A2367" s="32" t="s">
        <v>8498</v>
      </c>
      <c r="B2367" s="98">
        <v>0</v>
      </c>
      <c r="C2367" s="64" t="s">
        <v>15461</v>
      </c>
      <c r="D2367" s="98"/>
      <c r="E2367" s="98">
        <v>36605</v>
      </c>
      <c r="F2367" s="98" t="s">
        <v>8499</v>
      </c>
      <c r="G2367" s="33">
        <v>36602</v>
      </c>
      <c r="H2367" s="44">
        <v>40350</v>
      </c>
      <c r="I2367" s="98" t="s">
        <v>271</v>
      </c>
      <c r="J2367" s="98"/>
      <c r="K2367" s="98"/>
      <c r="L2367" s="98" t="s">
        <v>208</v>
      </c>
      <c r="M2367" t="s">
        <v>552</v>
      </c>
      <c r="N2367" s="98" t="s">
        <v>552</v>
      </c>
      <c r="O2367" t="s">
        <v>554</v>
      </c>
      <c r="P2367" s="96" t="str">
        <f>VLOOKUP(N2367,Entries!J:K,2,FALSE)</f>
        <v>GERMANY</v>
      </c>
      <c r="Q2367" s="38" t="s">
        <v>597</v>
      </c>
      <c r="R2367" s="32" t="s">
        <v>597</v>
      </c>
      <c r="S2367" s="98" t="s">
        <v>552</v>
      </c>
      <c r="T2367" t="s">
        <v>554</v>
      </c>
      <c r="U2367" s="39" t="s">
        <v>141</v>
      </c>
      <c r="V2367" s="33" t="s">
        <v>141</v>
      </c>
      <c r="W2367" s="64">
        <f>IF(VLOOKUP(R2367,Entries!N:P,3,FALSE)=V2367,1,VLOOKUP(R2367,Entries!N:P,3,FALSE))</f>
        <v>1</v>
      </c>
      <c r="X2367"/>
      <c r="Y2367"/>
      <c r="Z2367" s="98"/>
      <c r="AA2367" s="98"/>
      <c r="AB2367" s="98"/>
      <c r="AC2367" s="98" t="s">
        <v>142</v>
      </c>
      <c r="AD2367" s="98" t="s">
        <v>4601</v>
      </c>
      <c r="AE2367" s="98" t="s">
        <v>94</v>
      </c>
      <c r="AF2367" s="98" t="s">
        <v>94</v>
      </c>
      <c r="AG2367" s="98"/>
      <c r="AH2367" s="98"/>
      <c r="AI2367" s="98"/>
      <c r="AJ2367" s="98">
        <v>5</v>
      </c>
      <c r="AK2367" s="98" t="s">
        <v>95</v>
      </c>
      <c r="AL2367" s="98"/>
      <c r="AM2367" s="33"/>
      <c r="AN2367" s="32" t="s">
        <v>96</v>
      </c>
      <c r="AO2367" s="98" t="s">
        <v>97</v>
      </c>
      <c r="AP2367" s="33" t="s">
        <v>97</v>
      </c>
      <c r="AQ2367">
        <v>21104.51926329</v>
      </c>
      <c r="AR2367" t="s">
        <v>9018</v>
      </c>
      <c r="AS2367" t="s">
        <v>11225</v>
      </c>
      <c r="AT2367" t="s">
        <v>15149</v>
      </c>
      <c r="AU2367">
        <v>97.4452</v>
      </c>
      <c r="AV2367" s="98">
        <v>1.7007392264355556</v>
      </c>
      <c r="AW2367">
        <v>113.23090000000001</v>
      </c>
      <c r="AX2367" s="98">
        <v>1.9762516088488891</v>
      </c>
      <c r="AY2367">
        <v>1.861E-4</v>
      </c>
      <c r="AZ2367">
        <v>79.909199999999998</v>
      </c>
      <c r="BA2367" s="98">
        <v>1.3946783524799999</v>
      </c>
      <c r="BB2367">
        <v>42.997500000000002</v>
      </c>
      <c r="BC2367" s="98">
        <v>0.75044778900000009</v>
      </c>
      <c r="BD2367">
        <v>15.19150614</v>
      </c>
      <c r="BE2367" s="96">
        <f t="shared" si="294"/>
        <v>6886.5443050275153</v>
      </c>
      <c r="BF2367" s="96">
        <f t="shared" si="295"/>
        <v>516.82589092268154</v>
      </c>
      <c r="BG2367" s="96">
        <f t="shared" si="296"/>
        <v>514.26271913234996</v>
      </c>
      <c r="BH2367">
        <v>6879.6771654836148</v>
      </c>
      <c r="BI2367">
        <v>1.1339986153148069E-3</v>
      </c>
      <c r="BJ2367">
        <v>1.7007760444031459</v>
      </c>
      <c r="BK2367">
        <v>1.976334526356387</v>
      </c>
      <c r="BL2367">
        <v>0.49942621569983953</v>
      </c>
      <c r="BM2367">
        <v>1.644771421523368</v>
      </c>
      <c r="BN2367">
        <v>1.700739560479483</v>
      </c>
      <c r="BO2367">
        <v>1.9762519756852921</v>
      </c>
      <c r="BP2367">
        <v>1.520932587324855E-3</v>
      </c>
      <c r="BQ2367">
        <v>0.49942621569983953</v>
      </c>
      <c r="BR2367">
        <v>6883.5226384972912</v>
      </c>
      <c r="BS2367" s="96">
        <v>522.99201239376998</v>
      </c>
      <c r="BT2367" s="96">
        <v>502.05326460081233</v>
      </c>
      <c r="BU2367">
        <v>1.644771421523368</v>
      </c>
      <c r="BV2367" s="60" t="str">
        <f t="shared" si="301"/>
        <v>sunsynchronous observation</v>
      </c>
      <c r="BW2367" s="32" t="s">
        <v>1023</v>
      </c>
      <c r="BX2367" s="98">
        <v>2.2999999999999998</v>
      </c>
      <c r="BY2367" s="98">
        <v>5.2</v>
      </c>
      <c r="BZ2367" s="98">
        <v>5.2</v>
      </c>
      <c r="CA2367" s="98">
        <v>12.4438</v>
      </c>
      <c r="CB2367" s="98">
        <v>3.4359999999999999</v>
      </c>
      <c r="CC2367" s="98">
        <v>10.688000000000001</v>
      </c>
      <c r="CD2367" s="98">
        <v>5.2</v>
      </c>
      <c r="CE2367" s="98">
        <v>2.2999999999999998</v>
      </c>
      <c r="CF2367" s="33">
        <v>5.2</v>
      </c>
      <c r="CG2367" s="32">
        <v>1341</v>
      </c>
      <c r="CH2367" s="98">
        <v>1341</v>
      </c>
      <c r="CI2367" s="98">
        <v>1221</v>
      </c>
      <c r="CJ2367" s="96">
        <f>Population!$CG2367-Population!$CI2367</f>
        <v>120</v>
      </c>
      <c r="CK2367" s="118">
        <f>_xlfn.DAYS(Entries!$AY$2,Population!H2367)</f>
        <v>3944</v>
      </c>
      <c r="CL2367" s="118">
        <f t="shared" si="302"/>
        <v>1825</v>
      </c>
      <c r="CM2367" s="117">
        <f>Entries!$AY$5</f>
        <v>0.15</v>
      </c>
      <c r="CN2367" s="117">
        <f t="shared" si="300"/>
        <v>8.9485458612975396E-2</v>
      </c>
      <c r="CO2367" s="119">
        <f t="shared" si="303"/>
        <v>0</v>
      </c>
      <c r="CP2367" s="32"/>
      <c r="CQ2367" s="19">
        <v>2</v>
      </c>
      <c r="CR2367" s="98" t="s">
        <v>118</v>
      </c>
      <c r="CS2367" s="98"/>
      <c r="CT2367" s="33"/>
      <c r="CU2367" s="32" t="s">
        <v>1114</v>
      </c>
      <c r="CV2367" s="98" t="s">
        <v>358</v>
      </c>
      <c r="CW2367" s="98" t="s">
        <v>148</v>
      </c>
      <c r="CX2367" s="98" t="s">
        <v>8501</v>
      </c>
      <c r="CY2367" s="98" t="s">
        <v>150</v>
      </c>
      <c r="CZ2367" s="98" t="s">
        <v>108</v>
      </c>
      <c r="DA2367" s="33"/>
      <c r="DB2367" s="17" t="s">
        <v>15463</v>
      </c>
      <c r="DC2367" s="17" t="s">
        <v>15500</v>
      </c>
      <c r="DD2367" s="17">
        <v>1</v>
      </c>
      <c r="DE2367" s="17">
        <v>1</v>
      </c>
      <c r="DF2367" s="17">
        <v>10</v>
      </c>
      <c r="DG2367" s="23" t="s">
        <v>11177</v>
      </c>
      <c r="DH2367" s="145"/>
    </row>
    <row r="2368" spans="1:112" s="17" customFormat="1" x14ac:dyDescent="0.25">
      <c r="A2368" s="30" t="s">
        <v>8502</v>
      </c>
      <c r="B2368" s="96">
        <v>0</v>
      </c>
      <c r="C2368" s="152" t="s">
        <v>15461</v>
      </c>
      <c r="D2368" s="96"/>
      <c r="E2368" s="96">
        <v>41898</v>
      </c>
      <c r="F2368" s="96" t="s">
        <v>8503</v>
      </c>
      <c r="G2368" s="31">
        <v>44269</v>
      </c>
      <c r="H2368" s="43">
        <v>42725</v>
      </c>
      <c r="I2368" s="96" t="s">
        <v>784</v>
      </c>
      <c r="J2368" s="96"/>
      <c r="K2368" s="96"/>
      <c r="L2368" s="96" t="s">
        <v>839</v>
      </c>
      <c r="M2368" s="124" t="s">
        <v>326</v>
      </c>
      <c r="N2368" s="96" t="s">
        <v>326</v>
      </c>
      <c r="O2368" s="124" t="s">
        <v>576</v>
      </c>
      <c r="P2368" s="64" t="str">
        <f>VLOOKUP(N2368,Entries!J:K,2,FALSE)</f>
        <v>PEOPLES REPUBLIC OF CHINA</v>
      </c>
      <c r="Q2368" s="123" t="s">
        <v>1505</v>
      </c>
      <c r="R2368" s="30" t="s">
        <v>1505</v>
      </c>
      <c r="S2368" s="96" t="s">
        <v>326</v>
      </c>
      <c r="T2368" s="124" t="s">
        <v>576</v>
      </c>
      <c r="U2368" s="125" t="s">
        <v>141</v>
      </c>
      <c r="V2368" s="31" t="s">
        <v>141</v>
      </c>
      <c r="W2368" s="64">
        <f>IF(VLOOKUP(R2368,Entries!N:P,3,FALSE)=V2368,1,VLOOKUP(R2368,Entries!N:P,3,FALSE))</f>
        <v>1</v>
      </c>
      <c r="X2368" s="124"/>
      <c r="Y2368" s="124"/>
      <c r="Z2368" s="96"/>
      <c r="AA2368" s="96"/>
      <c r="AB2368" s="96"/>
      <c r="AC2368" s="96" t="s">
        <v>239</v>
      </c>
      <c r="AD2368" s="96" t="s">
        <v>143</v>
      </c>
      <c r="AE2368" s="96" t="s">
        <v>144</v>
      </c>
      <c r="AF2368" s="96" t="s">
        <v>94</v>
      </c>
      <c r="AG2368" s="96" t="s">
        <v>2487</v>
      </c>
      <c r="AH2368" s="96"/>
      <c r="AI2368" s="96"/>
      <c r="AJ2368" s="96">
        <v>3</v>
      </c>
      <c r="AK2368" s="96" t="s">
        <v>95</v>
      </c>
      <c r="AL2368" s="96"/>
      <c r="AM2368" s="31"/>
      <c r="AN2368" s="30" t="s">
        <v>125</v>
      </c>
      <c r="AO2368" s="96" t="s">
        <v>97</v>
      </c>
      <c r="AP2368" s="31" t="s">
        <v>97</v>
      </c>
      <c r="AQ2368">
        <v>21104.51829471</v>
      </c>
      <c r="AR2368" t="s">
        <v>11350</v>
      </c>
      <c r="AS2368" t="s">
        <v>11225</v>
      </c>
      <c r="AT2368" t="s">
        <v>15150</v>
      </c>
      <c r="AU2368">
        <v>98.319699999999997</v>
      </c>
      <c r="AV2368" s="96">
        <v>1.7160021275688888</v>
      </c>
      <c r="AW2368">
        <v>50.908700000000003</v>
      </c>
      <c r="AX2368" s="96">
        <v>0.88852424805777797</v>
      </c>
      <c r="AY2368">
        <v>2.2254000000000002E-3</v>
      </c>
      <c r="AZ2368">
        <v>28.790700000000001</v>
      </c>
      <c r="BA2368" s="96">
        <v>0.50249240441333343</v>
      </c>
      <c r="BB2368">
        <v>331.45030000000003</v>
      </c>
      <c r="BC2368" s="96">
        <v>5.7848978382088898</v>
      </c>
      <c r="BD2368">
        <v>14.56846925</v>
      </c>
      <c r="BE2368" s="96">
        <f t="shared" si="294"/>
        <v>7081.5113214298663</v>
      </c>
      <c r="BF2368" s="96">
        <f t="shared" si="295"/>
        <v>726.27051672457583</v>
      </c>
      <c r="BG2368" s="96">
        <f t="shared" si="296"/>
        <v>694.75212613515578</v>
      </c>
      <c r="BH2368">
        <v>7087.7689623829392</v>
      </c>
      <c r="BI2368">
        <v>3.2094206592032689E-3</v>
      </c>
      <c r="BJ2368">
        <v>1.715908100484548</v>
      </c>
      <c r="BK2368">
        <v>0.88852443658663682</v>
      </c>
      <c r="BL2368">
        <v>0.72094226272881357</v>
      </c>
      <c r="BM2368">
        <v>5.5664532406505849</v>
      </c>
      <c r="BN2368">
        <v>1.7160025311405811</v>
      </c>
      <c r="BO2368">
        <v>0.88852443319409558</v>
      </c>
      <c r="BP2368">
        <v>2.9728098663389128E-3</v>
      </c>
      <c r="BQ2368">
        <v>0.80257305026682857</v>
      </c>
      <c r="BR2368">
        <v>7078.6051493133173</v>
      </c>
      <c r="BS2368" s="96">
        <v>728.64849654111276</v>
      </c>
      <c r="BT2368" s="96">
        <v>686.56180208552087</v>
      </c>
      <c r="BU2368">
        <v>5.5664532406505849</v>
      </c>
      <c r="BV2368" s="65" t="str">
        <f t="shared" si="301"/>
        <v>Earth Observation</v>
      </c>
      <c r="BW2368" s="30" t="s">
        <v>338</v>
      </c>
      <c r="BX2368" s="96">
        <v>1.5</v>
      </c>
      <c r="BY2368" s="96">
        <v>1.8</v>
      </c>
      <c r="BZ2368" s="96">
        <v>10</v>
      </c>
      <c r="CA2368" s="96">
        <v>14.632400000000001</v>
      </c>
      <c r="CB2368" s="96">
        <v>2.25</v>
      </c>
      <c r="CC2368" s="96">
        <v>7.2613000000000003</v>
      </c>
      <c r="CD2368" s="96">
        <v>1.8</v>
      </c>
      <c r="CE2368" s="96">
        <v>1.5</v>
      </c>
      <c r="CF2368" s="31">
        <v>10</v>
      </c>
      <c r="CG2368" s="30">
        <v>620</v>
      </c>
      <c r="CH2368" s="96">
        <v>620</v>
      </c>
      <c r="CI2368" s="96">
        <v>600</v>
      </c>
      <c r="CJ2368" s="98">
        <f>Population!$CG2368-Population!$CI2368</f>
        <v>20</v>
      </c>
      <c r="CK2368" s="120">
        <f>_xlfn.DAYS(Entries!$AY$2,Population!H2368)</f>
        <v>1569</v>
      </c>
      <c r="CL2368" s="120">
        <f t="shared" si="302"/>
        <v>1095</v>
      </c>
      <c r="CM2368" s="122">
        <f>Entries!$AY$5</f>
        <v>0.15</v>
      </c>
      <c r="CN2368" s="122">
        <f t="shared" si="300"/>
        <v>3.2258064516129031E-2</v>
      </c>
      <c r="CO2368" s="121">
        <f t="shared" si="303"/>
        <v>0</v>
      </c>
      <c r="CP2368" s="30"/>
      <c r="CQ2368" s="19">
        <v>2</v>
      </c>
      <c r="CR2368" s="96" t="s">
        <v>118</v>
      </c>
      <c r="CS2368" s="96"/>
      <c r="CT2368" s="31"/>
      <c r="CU2368" s="30" t="s">
        <v>834</v>
      </c>
      <c r="CV2368" s="96" t="s">
        <v>5576</v>
      </c>
      <c r="CW2368" s="96" t="s">
        <v>576</v>
      </c>
      <c r="CX2368" s="96" t="s">
        <v>8505</v>
      </c>
      <c r="CY2368" s="96" t="s">
        <v>107</v>
      </c>
      <c r="CZ2368" s="96" t="s">
        <v>151</v>
      </c>
      <c r="DA2368" s="31"/>
      <c r="DB2368" s="17" t="s">
        <v>15463</v>
      </c>
      <c r="DC2368" s="17" t="s">
        <v>15500</v>
      </c>
      <c r="DD2368" s="17">
        <v>1</v>
      </c>
      <c r="DE2368" s="17">
        <v>1</v>
      </c>
      <c r="DF2368" s="17">
        <v>10</v>
      </c>
      <c r="DG2368" s="23" t="s">
        <v>11182</v>
      </c>
      <c r="DH2368" s="145"/>
    </row>
    <row r="2369" spans="1:112" s="17" customFormat="1" x14ac:dyDescent="0.25">
      <c r="A2369" s="32" t="s">
        <v>8506</v>
      </c>
      <c r="B2369" s="98">
        <v>0</v>
      </c>
      <c r="C2369" s="64" t="s">
        <v>15461</v>
      </c>
      <c r="D2369" s="98"/>
      <c r="E2369" s="98">
        <v>28220</v>
      </c>
      <c r="F2369" s="98" t="s">
        <v>8507</v>
      </c>
      <c r="G2369" s="33">
        <v>28217</v>
      </c>
      <c r="H2369" s="44">
        <v>38095</v>
      </c>
      <c r="I2369" s="98" t="s">
        <v>8508</v>
      </c>
      <c r="J2369" s="98"/>
      <c r="K2369" s="98"/>
      <c r="L2369" s="98" t="s">
        <v>805</v>
      </c>
      <c r="M2369" t="s">
        <v>326</v>
      </c>
      <c r="N2369" s="98" t="s">
        <v>326</v>
      </c>
      <c r="O2369" t="s">
        <v>576</v>
      </c>
      <c r="P2369" s="96" t="str">
        <f>VLOOKUP(N2369,Entries!J:K,2,FALSE)</f>
        <v>PEOPLES REPUBLIC OF CHINA</v>
      </c>
      <c r="Q2369" s="38" t="s">
        <v>763</v>
      </c>
      <c r="R2369" s="32" t="s">
        <v>763</v>
      </c>
      <c r="S2369" s="98" t="s">
        <v>326</v>
      </c>
      <c r="T2369" t="s">
        <v>576</v>
      </c>
      <c r="U2369" s="39" t="s">
        <v>141</v>
      </c>
      <c r="V2369" s="33" t="s">
        <v>141</v>
      </c>
      <c r="W2369" s="64">
        <f>IF(VLOOKUP(R2369,Entries!N:P,3,FALSE)=V2369,1,VLOOKUP(R2369,Entries!N:P,3,FALSE))</f>
        <v>1</v>
      </c>
      <c r="X2369"/>
      <c r="Y2369"/>
      <c r="Z2369" s="98"/>
      <c r="AA2369" s="98"/>
      <c r="AB2369" s="98"/>
      <c r="AC2369" s="98" t="s">
        <v>239</v>
      </c>
      <c r="AD2369" s="98" t="s">
        <v>329</v>
      </c>
      <c r="AE2369" s="98" t="s">
        <v>94</v>
      </c>
      <c r="AF2369" s="98" t="s">
        <v>94</v>
      </c>
      <c r="AG2369" s="98"/>
      <c r="AH2369" s="98"/>
      <c r="AI2369" s="98"/>
      <c r="AJ2369" s="19">
        <v>14</v>
      </c>
      <c r="AK2369" s="98" t="s">
        <v>118</v>
      </c>
      <c r="AL2369" s="98"/>
      <c r="AM2369" s="33"/>
      <c r="AN2369" s="32" t="s">
        <v>125</v>
      </c>
      <c r="AO2369" s="98" t="s">
        <v>97</v>
      </c>
      <c r="AP2369" s="33" t="s">
        <v>97</v>
      </c>
      <c r="AQ2369">
        <v>21104.576579</v>
      </c>
      <c r="AR2369" t="s">
        <v>15151</v>
      </c>
      <c r="AS2369" t="s">
        <v>11225</v>
      </c>
      <c r="AT2369" t="s">
        <v>15152</v>
      </c>
      <c r="AU2369">
        <v>97.8917</v>
      </c>
      <c r="AV2369" s="98">
        <v>1.7085321199244443</v>
      </c>
      <c r="AW2369">
        <v>83.015000000000001</v>
      </c>
      <c r="AX2369" s="98">
        <v>1.4488847771111113</v>
      </c>
      <c r="AY2369">
        <v>1.2549E-3</v>
      </c>
      <c r="AZ2369">
        <v>333.4436</v>
      </c>
      <c r="BA2369" s="98">
        <v>5.8196874789511108</v>
      </c>
      <c r="BB2369">
        <v>26.6142</v>
      </c>
      <c r="BC2369" s="98">
        <v>0.46450532114666671</v>
      </c>
      <c r="BD2369">
        <v>15.003433830000001</v>
      </c>
      <c r="BE2369" s="96">
        <f t="shared" si="294"/>
        <v>6943.9745969632868</v>
      </c>
      <c r="BF2369" s="96">
        <f t="shared" si="295"/>
        <v>581.6885906850157</v>
      </c>
      <c r="BG2369" s="96">
        <f t="shared" si="296"/>
        <v>564.26060324155787</v>
      </c>
      <c r="BH2369">
        <v>6950.3457034720604</v>
      </c>
      <c r="BI2369">
        <v>1.676972115201261E-3</v>
      </c>
      <c r="BJ2369">
        <v>1.708439230819099</v>
      </c>
      <c r="BK2369">
        <v>1.4488850787629499</v>
      </c>
      <c r="BL2369">
        <v>0.306856040150989</v>
      </c>
      <c r="BM2369">
        <v>5.9773399918985159</v>
      </c>
      <c r="BN2369">
        <v>1.7085325240210789</v>
      </c>
      <c r="BO2369">
        <v>1.448885078611428</v>
      </c>
      <c r="BP2369">
        <v>1.508974313015567E-3</v>
      </c>
      <c r="BQ2369">
        <v>0.306856040150989</v>
      </c>
      <c r="BR2369">
        <v>6940.990612531632</v>
      </c>
      <c r="BS2369" s="96">
        <v>580.46438907282482</v>
      </c>
      <c r="BT2369" s="96">
        <v>559.51683599044009</v>
      </c>
      <c r="BU2369">
        <v>5.9773399918985159</v>
      </c>
      <c r="BV2369" s="60" t="str">
        <f t="shared" si="301"/>
        <v>sunsynchronous observation</v>
      </c>
      <c r="BW2369" s="32" t="s">
        <v>338</v>
      </c>
      <c r="BX2369" s="98">
        <v>1</v>
      </c>
      <c r="BY2369" s="98">
        <v>1</v>
      </c>
      <c r="BZ2369" s="98">
        <v>3</v>
      </c>
      <c r="CA2369" s="98">
        <v>3.3321999999999998</v>
      </c>
      <c r="CB2369" s="98">
        <v>1</v>
      </c>
      <c r="CC2369" s="98">
        <v>2.0427</v>
      </c>
      <c r="CD2369" s="98">
        <v>1</v>
      </c>
      <c r="CE2369" s="98">
        <v>1</v>
      </c>
      <c r="CF2369" s="33">
        <v>3</v>
      </c>
      <c r="CG2369" s="32">
        <v>204</v>
      </c>
      <c r="CH2369" s="98">
        <v>204</v>
      </c>
      <c r="CI2369" s="98">
        <v>204</v>
      </c>
      <c r="CJ2369" s="96">
        <f>Population!$CG2369-Population!$CI2369</f>
        <v>0</v>
      </c>
      <c r="CK2369" s="118">
        <f>_xlfn.DAYS(Entries!$AY$2,Population!H2369)</f>
        <v>6199</v>
      </c>
      <c r="CL2369" s="118">
        <f t="shared" si="302"/>
        <v>5110</v>
      </c>
      <c r="CM2369" s="117">
        <f>Entries!$AY$5</f>
        <v>0.15</v>
      </c>
      <c r="CN2369" s="117">
        <f t="shared" si="300"/>
        <v>0</v>
      </c>
      <c r="CO2369" s="119">
        <f t="shared" si="303"/>
        <v>0</v>
      </c>
      <c r="CP2369" s="32"/>
      <c r="CQ2369" s="19">
        <v>2</v>
      </c>
      <c r="CR2369" s="98" t="s">
        <v>118</v>
      </c>
      <c r="CS2369" s="98"/>
      <c r="CT2369" s="33"/>
      <c r="CU2369" s="32" t="s">
        <v>5169</v>
      </c>
      <c r="CV2369" s="98" t="s">
        <v>8510</v>
      </c>
      <c r="CW2369" s="98" t="s">
        <v>576</v>
      </c>
      <c r="CX2369" s="98" t="s">
        <v>4592</v>
      </c>
      <c r="CY2369" s="98" t="s">
        <v>107</v>
      </c>
      <c r="CZ2369" s="98" t="s">
        <v>537</v>
      </c>
      <c r="DA2369" s="33"/>
      <c r="DB2369" s="17" t="s">
        <v>15463</v>
      </c>
      <c r="DC2369" s="17" t="s">
        <v>15500</v>
      </c>
      <c r="DD2369" s="17">
        <v>1</v>
      </c>
      <c r="DE2369" s="17">
        <v>1</v>
      </c>
      <c r="DF2369" s="17">
        <v>10</v>
      </c>
      <c r="DG2369" s="23" t="s">
        <v>11182</v>
      </c>
      <c r="DH2369" s="145"/>
    </row>
    <row r="2370" spans="1:112" s="17" customFormat="1" x14ac:dyDescent="0.25">
      <c r="A2370" s="30" t="s">
        <v>8511</v>
      </c>
      <c r="B2370" s="96">
        <v>0</v>
      </c>
      <c r="C2370" s="152" t="s">
        <v>15461</v>
      </c>
      <c r="D2370" s="96"/>
      <c r="E2370" s="96">
        <v>46319</v>
      </c>
      <c r="F2370" s="96" t="s">
        <v>8512</v>
      </c>
      <c r="G2370" s="31">
        <v>64531</v>
      </c>
      <c r="H2370" s="43">
        <v>44077</v>
      </c>
      <c r="I2370" s="97" t="s">
        <v>111</v>
      </c>
      <c r="J2370" s="97"/>
      <c r="K2370" s="97"/>
      <c r="L2370" s="96" t="s">
        <v>138</v>
      </c>
      <c r="M2370" s="124" t="s">
        <v>139</v>
      </c>
      <c r="N2370" s="96" t="s">
        <v>139</v>
      </c>
      <c r="O2370" s="124" t="s">
        <v>11126</v>
      </c>
      <c r="P2370" s="64" t="str">
        <f>VLOOKUP(N2370,Entries!J:K,2,FALSE)</f>
        <v>EUROPEAN SPACE AGENCY</v>
      </c>
      <c r="Q2370" s="123" t="s">
        <v>377</v>
      </c>
      <c r="R2370" s="30" t="s">
        <v>377</v>
      </c>
      <c r="S2370" s="96" t="s">
        <v>382</v>
      </c>
      <c r="T2370" s="124" t="s">
        <v>267</v>
      </c>
      <c r="U2370" s="125" t="s">
        <v>159</v>
      </c>
      <c r="V2370" s="31" t="s">
        <v>159</v>
      </c>
      <c r="W2370" s="64">
        <f>IF(VLOOKUP(R2370,Entries!N:P,3,FALSE)=V2370,1,VLOOKUP(R2370,Entries!N:P,3,FALSE))</f>
        <v>1</v>
      </c>
      <c r="X2370" s="124"/>
      <c r="Y2370" s="124"/>
      <c r="Z2370" s="96"/>
      <c r="AA2370" s="96"/>
      <c r="AB2370" s="96"/>
      <c r="AC2370" s="96" t="s">
        <v>93</v>
      </c>
      <c r="AD2370" s="96" t="s">
        <v>378</v>
      </c>
      <c r="AE2370" s="96" t="s">
        <v>263</v>
      </c>
      <c r="AF2370" s="96" t="s">
        <v>263</v>
      </c>
      <c r="AG2370" s="96" t="s">
        <v>11135</v>
      </c>
      <c r="AH2370" s="96"/>
      <c r="AI2370" s="96"/>
      <c r="AJ2370" s="19">
        <v>0.5</v>
      </c>
      <c r="AK2370" s="96" t="s">
        <v>118</v>
      </c>
      <c r="AL2370" s="96"/>
      <c r="AM2370" s="31"/>
      <c r="AN2370" s="30" t="s">
        <v>96</v>
      </c>
      <c r="AO2370" s="96" t="s">
        <v>97</v>
      </c>
      <c r="AP2370" s="31" t="s">
        <v>97</v>
      </c>
      <c r="AQ2370">
        <v>21104.42754076</v>
      </c>
      <c r="AR2370" t="s">
        <v>14215</v>
      </c>
      <c r="AS2370" t="s">
        <v>11225</v>
      </c>
      <c r="AT2370" t="s">
        <v>15153</v>
      </c>
      <c r="AU2370">
        <v>97.491600000000005</v>
      </c>
      <c r="AV2370" s="96">
        <v>1.7015490590400002</v>
      </c>
      <c r="AW2370">
        <v>179.44579999999999</v>
      </c>
      <c r="AX2370" s="96">
        <v>3.1319193872977777</v>
      </c>
      <c r="AY2370">
        <v>2.7829999999999999E-4</v>
      </c>
      <c r="AZ2370">
        <v>162.7353</v>
      </c>
      <c r="BA2370" s="96">
        <v>2.8402662033200001</v>
      </c>
      <c r="BB2370">
        <v>197.3972</v>
      </c>
      <c r="BC2370" s="96">
        <v>3.4452303574577781</v>
      </c>
      <c r="BD2370">
        <v>15.113683249999999</v>
      </c>
      <c r="BE2370" s="96">
        <f t="shared" si="294"/>
        <v>6910.1640447284872</v>
      </c>
      <c r="BF2370" s="96">
        <f t="shared" si="295"/>
        <v>541.08714338213485</v>
      </c>
      <c r="BG2370" s="96">
        <f t="shared" si="296"/>
        <v>537.24094607483948</v>
      </c>
      <c r="BH2370">
        <v>6916.5489017531172</v>
      </c>
      <c r="BI2370">
        <v>1.176098646169989E-3</v>
      </c>
      <c r="BJ2370">
        <v>1.7014599140153179</v>
      </c>
      <c r="BK2370">
        <v>3.131920038957535</v>
      </c>
      <c r="BL2370">
        <v>1.389733264595681</v>
      </c>
      <c r="BM2370">
        <v>4.895764964374302</v>
      </c>
      <c r="BN2370">
        <v>1.701549460791397</v>
      </c>
      <c r="BO2370">
        <v>3.1319200393773579</v>
      </c>
      <c r="BP2370">
        <v>1.465051464118388E-3</v>
      </c>
      <c r="BQ2370">
        <v>1.389733264595681</v>
      </c>
      <c r="BR2370">
        <v>6907.1476180034388</v>
      </c>
      <c r="BS2370" s="96">
        <v>546.26694473407588</v>
      </c>
      <c r="BT2370" s="96">
        <v>526.02829127280165</v>
      </c>
      <c r="BU2370">
        <v>4.895764964374302</v>
      </c>
      <c r="BV2370" s="65" t="str">
        <f t="shared" si="301"/>
        <v>no propulsion</v>
      </c>
      <c r="BW2370" s="30" t="s">
        <v>4797</v>
      </c>
      <c r="BX2370" s="96">
        <v>0.2</v>
      </c>
      <c r="BY2370" s="96">
        <v>0.3</v>
      </c>
      <c r="BZ2370" s="96">
        <v>0.7</v>
      </c>
      <c r="CA2370" s="16">
        <v>0.25419999999999998</v>
      </c>
      <c r="CB2370" s="16">
        <v>0.04</v>
      </c>
      <c r="CC2370" s="16">
        <v>0.13880000000000001</v>
      </c>
      <c r="CD2370" s="96">
        <v>0.3</v>
      </c>
      <c r="CE2370" s="96">
        <v>0.2</v>
      </c>
      <c r="CF2370" s="31">
        <v>0.7</v>
      </c>
      <c r="CG2370" s="30">
        <v>15</v>
      </c>
      <c r="CH2370" s="96">
        <v>15</v>
      </c>
      <c r="CI2370" s="96">
        <v>15</v>
      </c>
      <c r="CJ2370" s="98">
        <f>Population!$CG2370-Population!$CI2370</f>
        <v>0</v>
      </c>
      <c r="CK2370" s="120">
        <f>_xlfn.DAYS(Entries!$AY$2,Population!H2370)</f>
        <v>217</v>
      </c>
      <c r="CL2370" s="120">
        <f t="shared" si="302"/>
        <v>182.5</v>
      </c>
      <c r="CM2370" s="122">
        <f>Entries!$AY$5</f>
        <v>0.15</v>
      </c>
      <c r="CN2370" s="122">
        <f t="shared" si="300"/>
        <v>0</v>
      </c>
      <c r="CO2370" s="121" t="str">
        <f t="shared" si="303"/>
        <v>-</v>
      </c>
      <c r="CP2370" s="30" t="s">
        <v>103</v>
      </c>
      <c r="CQ2370" s="96">
        <v>0</v>
      </c>
      <c r="CR2370" s="96" t="s">
        <v>95</v>
      </c>
      <c r="CS2370" s="96"/>
      <c r="CT2370" s="31"/>
      <c r="CU2370" s="30" t="s">
        <v>2988</v>
      </c>
      <c r="CV2370" s="96" t="s">
        <v>381</v>
      </c>
      <c r="CW2370" s="96" t="s">
        <v>382</v>
      </c>
      <c r="CX2370" s="96" t="s">
        <v>292</v>
      </c>
      <c r="CY2370" s="96" t="s">
        <v>107</v>
      </c>
      <c r="CZ2370" s="96" t="s">
        <v>108</v>
      </c>
      <c r="DA2370" s="31"/>
      <c r="DB2370" s="17" t="s">
        <v>15462</v>
      </c>
      <c r="DC2370" s="17" t="s">
        <v>15500</v>
      </c>
      <c r="DD2370" s="17" t="s">
        <v>15500</v>
      </c>
      <c r="DE2370" s="17" t="s">
        <v>15500</v>
      </c>
      <c r="DF2370" s="17" t="s">
        <v>15500</v>
      </c>
      <c r="DG2370" s="23" t="s">
        <v>11171</v>
      </c>
      <c r="DH2370" s="145"/>
    </row>
    <row r="2371" spans="1:112" s="17" customFormat="1" x14ac:dyDescent="0.25">
      <c r="A2371" s="32" t="s">
        <v>8514</v>
      </c>
      <c r="B2371" s="98">
        <v>0</v>
      </c>
      <c r="C2371" s="64" t="s">
        <v>15461</v>
      </c>
      <c r="D2371" s="98"/>
      <c r="E2371" s="98">
        <v>44530</v>
      </c>
      <c r="F2371" s="98" t="s">
        <v>8515</v>
      </c>
      <c r="G2371" s="33">
        <v>60946</v>
      </c>
      <c r="H2371" s="44">
        <v>43720</v>
      </c>
      <c r="I2371" s="98" t="s">
        <v>619</v>
      </c>
      <c r="J2371" s="98"/>
      <c r="K2371" s="98"/>
      <c r="L2371" s="98" t="s">
        <v>123</v>
      </c>
      <c r="M2371" t="s">
        <v>326</v>
      </c>
      <c r="N2371" s="98" t="s">
        <v>326</v>
      </c>
      <c r="O2371" t="s">
        <v>123</v>
      </c>
      <c r="P2371" s="96" t="str">
        <f>VLOOKUP(N2371,Entries!J:K,2,FALSE)</f>
        <v>PEOPLES REPUBLIC OF CHINA</v>
      </c>
      <c r="Q2371" s="38" t="s">
        <v>8516</v>
      </c>
      <c r="R2371" s="32" t="s">
        <v>8516</v>
      </c>
      <c r="S2371" s="98" t="s">
        <v>326</v>
      </c>
      <c r="T2371" t="s">
        <v>576</v>
      </c>
      <c r="U2371" s="39" t="s">
        <v>159</v>
      </c>
      <c r="V2371" s="33" t="s">
        <v>159</v>
      </c>
      <c r="W2371" s="64">
        <f>IF(VLOOKUP(R2371,Entries!N:P,3,FALSE)=V2371,1,VLOOKUP(R2371,Entries!N:P,3,FALSE))</f>
        <v>1</v>
      </c>
      <c r="X2371"/>
      <c r="Y2371"/>
      <c r="Z2371" s="98"/>
      <c r="AA2371" s="98"/>
      <c r="AB2371" s="98"/>
      <c r="AC2371" s="98" t="s">
        <v>93</v>
      </c>
      <c r="AD2371" s="98" t="s">
        <v>117</v>
      </c>
      <c r="AE2371" s="98" t="s">
        <v>117</v>
      </c>
      <c r="AF2371" s="98" t="s">
        <v>117</v>
      </c>
      <c r="AG2371" s="98"/>
      <c r="AH2371" s="98"/>
      <c r="AI2371" s="98"/>
      <c r="AJ2371" s="19">
        <v>3</v>
      </c>
      <c r="AK2371" s="98" t="s">
        <v>118</v>
      </c>
      <c r="AL2371" s="98"/>
      <c r="AM2371" s="33"/>
      <c r="AN2371" s="32" t="s">
        <v>125</v>
      </c>
      <c r="AO2371" s="98" t="s">
        <v>97</v>
      </c>
      <c r="AP2371" s="33" t="s">
        <v>98</v>
      </c>
      <c r="AQ2371">
        <v>21104.30600887</v>
      </c>
      <c r="AR2371" t="s">
        <v>12671</v>
      </c>
      <c r="AS2371" t="s">
        <v>11225</v>
      </c>
      <c r="AT2371" t="s">
        <v>15154</v>
      </c>
      <c r="AU2371">
        <v>98.550299999999993</v>
      </c>
      <c r="AV2371" s="98">
        <v>1.7200268559866667</v>
      </c>
      <c r="AW2371">
        <v>194.11349999999999</v>
      </c>
      <c r="AX2371" s="98">
        <v>3.3879189927333333</v>
      </c>
      <c r="AY2371">
        <v>1.2546E-3</v>
      </c>
      <c r="AZ2371">
        <v>341.8888</v>
      </c>
      <c r="BA2371" s="98">
        <v>5.9670839942755558</v>
      </c>
      <c r="BB2371">
        <v>18.1859</v>
      </c>
      <c r="BC2371" s="98">
        <v>0.31740376640444445</v>
      </c>
      <c r="BD2371">
        <v>14.45986903</v>
      </c>
      <c r="BE2371" s="96">
        <f t="shared" ref="BE2371:BE2434" si="304">(((((24*60*60/BD2371)^2)*3.986004418*(10^(14)))/(4*3.141592*3.141592))^(1/3))/1000</f>
        <v>7116.9240086757</v>
      </c>
      <c r="BF2371" s="96">
        <f t="shared" ref="BF2371:BF2434" si="305">$BE2371*(1+$AY2371)-6371</f>
        <v>754.85290153698406</v>
      </c>
      <c r="BG2371" s="96">
        <f t="shared" ref="BG2371:BG2434" si="306">$BE2371*(1-$AY2371)-6371</f>
        <v>736.99511581441584</v>
      </c>
      <c r="BH2371">
        <v>7123.1411297058521</v>
      </c>
      <c r="BI2371">
        <v>1.7721561966373761E-3</v>
      </c>
      <c r="BJ2371">
        <v>1.7199312551727259</v>
      </c>
      <c r="BK2371">
        <v>3.3879196961192202</v>
      </c>
      <c r="BL2371">
        <v>0.37553773360396753</v>
      </c>
      <c r="BM2371">
        <v>5.9089533775841456</v>
      </c>
      <c r="BN2371">
        <v>1.7200272600133539</v>
      </c>
      <c r="BO2371">
        <v>3.387919697674413</v>
      </c>
      <c r="BP2371">
        <v>1.5832769575845459E-3</v>
      </c>
      <c r="BQ2371">
        <v>0.37553773360396753</v>
      </c>
      <c r="BR2371">
        <v>7114.0432258280734</v>
      </c>
      <c r="BS2371" s="96">
        <v>754.30672654278715</v>
      </c>
      <c r="BT2371" s="96">
        <v>731.77972511335975</v>
      </c>
      <c r="BU2371">
        <v>5.9089533775841456</v>
      </c>
      <c r="BV2371" s="60" t="b">
        <f t="shared" si="301"/>
        <v>0</v>
      </c>
      <c r="BW2371" s="32" t="s">
        <v>8517</v>
      </c>
      <c r="BX2371" s="98">
        <v>0.1</v>
      </c>
      <c r="BY2371" s="98">
        <v>0.3</v>
      </c>
      <c r="BZ2371" s="98">
        <v>1</v>
      </c>
      <c r="CA2371" s="98">
        <v>4.36E-2</v>
      </c>
      <c r="CB2371" s="98">
        <v>0.01</v>
      </c>
      <c r="CC2371" s="98">
        <v>3.5000000000000003E-2</v>
      </c>
      <c r="CD2371" s="98">
        <v>0.3</v>
      </c>
      <c r="CE2371" s="98">
        <v>0.1</v>
      </c>
      <c r="CF2371" s="33">
        <v>1</v>
      </c>
      <c r="CG2371" s="32">
        <v>4</v>
      </c>
      <c r="CH2371" s="98">
        <v>4</v>
      </c>
      <c r="CI2371" s="98">
        <v>4</v>
      </c>
      <c r="CJ2371" s="96">
        <f>Population!$CG2371-Population!$CI2371</f>
        <v>0</v>
      </c>
      <c r="CK2371" s="118">
        <f>_xlfn.DAYS(Entries!$AY$2,Population!H2371)</f>
        <v>574</v>
      </c>
      <c r="CL2371" s="118">
        <f t="shared" si="302"/>
        <v>1095</v>
      </c>
      <c r="CM2371" s="117">
        <f>Entries!$AY$5</f>
        <v>0.15</v>
      </c>
      <c r="CN2371" s="117">
        <f t="shared" si="300"/>
        <v>0</v>
      </c>
      <c r="CO2371" s="119" t="str">
        <f t="shared" si="303"/>
        <v>-</v>
      </c>
      <c r="CP2371" s="32"/>
      <c r="CQ2371" s="19">
        <v>0</v>
      </c>
      <c r="CR2371" s="98" t="s">
        <v>118</v>
      </c>
      <c r="CS2371" s="98"/>
      <c r="CT2371" s="33"/>
      <c r="CU2371" s="32" t="s">
        <v>8518</v>
      </c>
      <c r="CV2371" s="98"/>
      <c r="CW2371" s="98"/>
      <c r="CX2371" s="98" t="s">
        <v>106</v>
      </c>
      <c r="CY2371" s="98" t="s">
        <v>107</v>
      </c>
      <c r="CZ2371" s="98" t="s">
        <v>108</v>
      </c>
      <c r="DA2371" s="33"/>
      <c r="DB2371" s="17" t="s">
        <v>15462</v>
      </c>
      <c r="DC2371" s="17" t="s">
        <v>15500</v>
      </c>
      <c r="DD2371" s="17" t="s">
        <v>15500</v>
      </c>
      <c r="DE2371" s="17" t="s">
        <v>15500</v>
      </c>
      <c r="DF2371" s="17" t="s">
        <v>15500</v>
      </c>
      <c r="DG2371" s="23" t="s">
        <v>11172</v>
      </c>
      <c r="DH2371" s="145"/>
    </row>
    <row r="2372" spans="1:112" s="17" customFormat="1" x14ac:dyDescent="0.25">
      <c r="A2372" s="20" t="s">
        <v>11206</v>
      </c>
      <c r="B2372" s="98"/>
      <c r="C2372" s="135" t="s">
        <v>11188</v>
      </c>
      <c r="D2372" s="98"/>
      <c r="E2372">
        <v>44482</v>
      </c>
      <c r="F2372" s="98" t="s">
        <v>11207</v>
      </c>
      <c r="G2372" s="33">
        <v>60331</v>
      </c>
      <c r="H2372" s="44"/>
      <c r="I2372" s="98"/>
      <c r="J2372" s="98"/>
      <c r="K2372" s="98"/>
      <c r="L2372" s="98"/>
      <c r="M2372"/>
      <c r="N2372" s="98"/>
      <c r="O2372"/>
      <c r="P2372" s="96"/>
      <c r="Q2372" s="38"/>
      <c r="R2372" s="32"/>
      <c r="S2372" s="98"/>
      <c r="T2372"/>
      <c r="U2372" s="39"/>
      <c r="V2372" s="33"/>
      <c r="W2372" s="64"/>
      <c r="X2372"/>
      <c r="Y2372"/>
      <c r="Z2372" s="98"/>
      <c r="AA2372" s="98"/>
      <c r="AB2372" s="98"/>
      <c r="AC2372" s="98"/>
      <c r="AD2372" s="98"/>
      <c r="AE2372" s="98"/>
      <c r="AF2372" s="98"/>
      <c r="AG2372" s="98"/>
      <c r="AH2372" s="98"/>
      <c r="AI2372" s="98"/>
      <c r="AJ2372" s="19"/>
      <c r="AK2372" s="98"/>
      <c r="AL2372" s="98"/>
      <c r="AM2372" s="33"/>
      <c r="AN2372" s="32"/>
      <c r="AO2372" s="98"/>
      <c r="AP2372" s="33"/>
      <c r="AQ2372">
        <v>21097.916720810001</v>
      </c>
      <c r="AR2372" t="s">
        <v>12820</v>
      </c>
      <c r="AS2372" t="s">
        <v>11225</v>
      </c>
      <c r="AT2372" t="s">
        <v>15155</v>
      </c>
      <c r="AU2372">
        <v>26.507899999999999</v>
      </c>
      <c r="AV2372" s="98"/>
      <c r="AW2372">
        <v>63.1631</v>
      </c>
      <c r="AX2372" s="98"/>
      <c r="AY2372">
        <v>0.72269969999999994</v>
      </c>
      <c r="AZ2372">
        <v>216.95920000000001</v>
      </c>
      <c r="BA2372" s="98"/>
      <c r="BB2372">
        <v>59.820500000000003</v>
      </c>
      <c r="BC2372" s="98"/>
      <c r="BD2372">
        <v>2.3523656399999999</v>
      </c>
      <c r="BE2372" s="96">
        <f t="shared" si="304"/>
        <v>23881.706137287329</v>
      </c>
      <c r="BF2372" s="96">
        <f t="shared" si="305"/>
        <v>34770.007998193039</v>
      </c>
      <c r="BG2372" s="96">
        <f t="shared" si="306"/>
        <v>251.40427638161873</v>
      </c>
      <c r="BH2372">
        <v>23881.02634048041</v>
      </c>
      <c r="BI2372">
        <v>0.72144064535551544</v>
      </c>
      <c r="BJ2372">
        <v>0.46208691569537957</v>
      </c>
      <c r="BK2372">
        <v>1.101297501694277</v>
      </c>
      <c r="BL2372">
        <v>3.787119060430745</v>
      </c>
      <c r="BM2372">
        <v>1.04503304973494</v>
      </c>
      <c r="BN2372">
        <v>0.46199838398957782</v>
      </c>
      <c r="BO2372">
        <v>1.1013916304281131</v>
      </c>
      <c r="BP2372">
        <v>0.72141900635459932</v>
      </c>
      <c r="BQ2372">
        <v>3.786882739439271</v>
      </c>
      <c r="BR2372">
        <v>23879.637015628319</v>
      </c>
      <c r="BS2372" s="96"/>
      <c r="BT2372" s="96"/>
      <c r="BU2372">
        <v>1.04503304973494</v>
      </c>
      <c r="BV2372" s="60"/>
      <c r="BW2372" s="32"/>
      <c r="BX2372" s="98"/>
      <c r="BY2372" s="98"/>
      <c r="BZ2372" s="98"/>
      <c r="CA2372" s="98"/>
      <c r="CB2372" s="98"/>
      <c r="CC2372" s="98"/>
      <c r="CD2372" s="98"/>
      <c r="CE2372" s="98"/>
      <c r="CF2372" s="33"/>
      <c r="CG2372" s="32"/>
      <c r="CH2372" s="98"/>
      <c r="CI2372" s="98"/>
      <c r="CJ2372" s="96"/>
      <c r="CK2372" s="118"/>
      <c r="CL2372" s="118"/>
      <c r="CM2372" s="117"/>
      <c r="CN2372" s="117"/>
      <c r="CO2372" s="119"/>
      <c r="CP2372" s="32"/>
      <c r="CQ2372" s="19">
        <v>0</v>
      </c>
      <c r="CR2372" s="98"/>
      <c r="CS2372" s="98"/>
      <c r="CT2372" s="33"/>
      <c r="CU2372" s="32"/>
      <c r="CV2372" s="98"/>
      <c r="CW2372" s="98"/>
      <c r="CX2372" s="98"/>
      <c r="CY2372" s="98"/>
      <c r="CZ2372" s="98"/>
      <c r="DA2372" s="33"/>
      <c r="DB2372" s="17" t="s">
        <v>15462</v>
      </c>
      <c r="DC2372" s="17" t="s">
        <v>15500</v>
      </c>
      <c r="DD2372" s="17" t="s">
        <v>15500</v>
      </c>
      <c r="DE2372" s="17" t="s">
        <v>15500</v>
      </c>
      <c r="DF2372" s="17" t="s">
        <v>15500</v>
      </c>
      <c r="DG2372" s="23" t="s">
        <v>11172</v>
      </c>
      <c r="DH2372" s="145"/>
    </row>
    <row r="2373" spans="1:112" s="17" customFormat="1" x14ac:dyDescent="0.25">
      <c r="A2373" s="32" t="s">
        <v>8519</v>
      </c>
      <c r="B2373" s="18">
        <v>0</v>
      </c>
      <c r="C2373" s="98" t="s">
        <v>15461</v>
      </c>
      <c r="D2373" s="18"/>
      <c r="E2373" s="18">
        <v>40076</v>
      </c>
      <c r="F2373" s="18" t="s">
        <v>8520</v>
      </c>
      <c r="G2373" s="33">
        <v>40073</v>
      </c>
      <c r="H2373" s="44">
        <v>41828</v>
      </c>
      <c r="I2373" s="98" t="s">
        <v>271</v>
      </c>
      <c r="J2373" s="98"/>
      <c r="K2373" s="98"/>
      <c r="L2373" s="18" t="s">
        <v>272</v>
      </c>
      <c r="M2373" t="s">
        <v>352</v>
      </c>
      <c r="N2373" s="18" t="s">
        <v>352</v>
      </c>
      <c r="O2373" t="s">
        <v>123</v>
      </c>
      <c r="P2373" s="64" t="str">
        <f>VLOOKUP(N2373,Entries!J:K,2,FALSE)</f>
        <v>UNITED KINGDOM</v>
      </c>
      <c r="Q2373" s="38" t="s">
        <v>351</v>
      </c>
      <c r="R2373" s="32" t="s">
        <v>351</v>
      </c>
      <c r="S2373" s="18" t="s">
        <v>352</v>
      </c>
      <c r="T2373" t="s">
        <v>707</v>
      </c>
      <c r="U2373" s="39" t="s">
        <v>141</v>
      </c>
      <c r="V2373" s="103" t="s">
        <v>159</v>
      </c>
      <c r="W2373" s="64">
        <f>IF(VLOOKUP(R2373,Entries!N:P,3,FALSE)=V2373,1,VLOOKUP(R2373,Entries!N:P,3,FALSE))</f>
        <v>1</v>
      </c>
      <c r="X2373"/>
      <c r="Y2373"/>
      <c r="Z2373" s="18"/>
      <c r="AA2373" s="18"/>
      <c r="AB2373" s="98"/>
      <c r="AC2373" s="18" t="s">
        <v>239</v>
      </c>
      <c r="AD2373" s="18" t="s">
        <v>117</v>
      </c>
      <c r="AE2373" s="18" t="s">
        <v>117</v>
      </c>
      <c r="AF2373" s="98" t="s">
        <v>117</v>
      </c>
      <c r="AG2373" s="98"/>
      <c r="AH2373" s="98"/>
      <c r="AI2373" s="18"/>
      <c r="AJ2373" s="19">
        <v>15</v>
      </c>
      <c r="AK2373" s="18" t="s">
        <v>118</v>
      </c>
      <c r="AL2373" s="18"/>
      <c r="AM2373" s="33"/>
      <c r="AN2373" s="32" t="s">
        <v>125</v>
      </c>
      <c r="AO2373" s="18" t="s">
        <v>97</v>
      </c>
      <c r="AP2373" s="33" t="s">
        <v>98</v>
      </c>
      <c r="AQ2373">
        <v>21104.570151219999</v>
      </c>
      <c r="AR2373" t="s">
        <v>12524</v>
      </c>
      <c r="AS2373" t="s">
        <v>11225</v>
      </c>
      <c r="AT2373" t="s">
        <v>15156</v>
      </c>
      <c r="AU2373">
        <v>98.443299999999994</v>
      </c>
      <c r="AV2373" s="98">
        <v>1.7181593540755553</v>
      </c>
      <c r="AW2373">
        <v>308.3252</v>
      </c>
      <c r="AX2373" s="98">
        <v>5.3812887873244453</v>
      </c>
      <c r="AY2373">
        <v>7.4439999999999999E-4</v>
      </c>
      <c r="AZ2373">
        <v>23.807200000000002</v>
      </c>
      <c r="BA2373" s="98">
        <v>0.41551393923555563</v>
      </c>
      <c r="BB2373">
        <v>336.34840000000003</v>
      </c>
      <c r="BC2373" s="98">
        <v>5.8703857925155569</v>
      </c>
      <c r="BD2373">
        <v>14.847036689999999</v>
      </c>
      <c r="BE2373" s="96">
        <f t="shared" si="304"/>
        <v>6992.6541189222562</v>
      </c>
      <c r="BF2373" s="96">
        <f t="shared" si="305"/>
        <v>626.85945064838234</v>
      </c>
      <c r="BG2373" s="96">
        <f t="shared" si="306"/>
        <v>616.44878719613098</v>
      </c>
      <c r="BH2373">
        <v>6998.9754100743021</v>
      </c>
      <c r="BI2373">
        <v>1.7824907228418199E-3</v>
      </c>
      <c r="BJ2373">
        <v>1.718061516254429</v>
      </c>
      <c r="BK2373">
        <v>5.3812899067873348</v>
      </c>
      <c r="BL2373">
        <v>0.86767377765143527</v>
      </c>
      <c r="BM2373">
        <v>5.4182290589183868</v>
      </c>
      <c r="BN2373">
        <v>1.718159761114733</v>
      </c>
      <c r="BO2373">
        <v>5.3812899073043994</v>
      </c>
      <c r="BP2373">
        <v>1.6987480795509549E-3</v>
      </c>
      <c r="BQ2373">
        <v>0.86767377765143527</v>
      </c>
      <c r="BR2373">
        <v>6989.7166916396482</v>
      </c>
      <c r="BS2373" s="96">
        <v>630.59045944617628</v>
      </c>
      <c r="BT2373" s="96">
        <v>606.84292383312004</v>
      </c>
      <c r="BU2373">
        <v>5.4182290589183868</v>
      </c>
      <c r="BV2373" s="65" t="b">
        <f t="shared" ref="BV2373:BV2404" si="307">IF(AND(CR2373="Real",CQ2373=0),"no propulsion",IF(AND(BX2373&lt;0.2,BY2373&lt;0.2,BZ2373&lt;0.2),"too small",IF(OR(D2373="Starlink v0.9",D2373="Starlink v1.0"),"Starlink",IF(D2373="OneWeb","OneWeb",IF(AND(AE2373="Earth Observation",AO2373="Sunsynchron"),"sunsynchronous observation",IF(AF2373="Earth Observation","Earth Observation"))))))</f>
        <v>0</v>
      </c>
      <c r="BW2373" s="32" t="s">
        <v>104</v>
      </c>
      <c r="BX2373" s="18">
        <v>1</v>
      </c>
      <c r="BY2373" s="18">
        <v>1</v>
      </c>
      <c r="BZ2373" s="18">
        <v>1</v>
      </c>
      <c r="CA2373" s="18">
        <v>1.7321</v>
      </c>
      <c r="CB2373" s="18">
        <v>1</v>
      </c>
      <c r="CC2373" s="18">
        <v>1.5</v>
      </c>
      <c r="CD2373" s="18">
        <v>1</v>
      </c>
      <c r="CE2373" s="18">
        <v>1</v>
      </c>
      <c r="CF2373" s="33">
        <v>1</v>
      </c>
      <c r="CG2373" s="32">
        <v>157</v>
      </c>
      <c r="CH2373" s="18">
        <v>157</v>
      </c>
      <c r="CI2373" s="18">
        <v>157</v>
      </c>
      <c r="CJ2373" s="98">
        <f>Population!$CG2373-Population!$CI2373</f>
        <v>0</v>
      </c>
      <c r="CK2373" s="120">
        <f>_xlfn.DAYS(Entries!$AY$2,Population!H2373)</f>
        <v>2466</v>
      </c>
      <c r="CL2373" s="120">
        <f t="shared" ref="CL2373:CL2404" si="308">AJ2373*365</f>
        <v>5475</v>
      </c>
      <c r="CM2373" s="122">
        <f>Entries!$AY$5</f>
        <v>0.15</v>
      </c>
      <c r="CN2373" s="122">
        <f t="shared" si="300"/>
        <v>0</v>
      </c>
      <c r="CO2373" s="121">
        <f t="shared" ref="CO2373:CO2404" si="309">IF(CQ2373=0,"-",MAX(0,1-(1-CM2373)/CL2373*CK2373))</f>
        <v>0.61715068493150693</v>
      </c>
      <c r="CP2373" s="32"/>
      <c r="CQ2373" s="19">
        <v>4</v>
      </c>
      <c r="CR2373" s="18" t="s">
        <v>118</v>
      </c>
      <c r="CS2373" s="18"/>
      <c r="CT2373" s="33"/>
      <c r="CU2373" s="32" t="s">
        <v>350</v>
      </c>
      <c r="CV2373" s="18"/>
      <c r="CW2373" s="18"/>
      <c r="CX2373" s="18" t="s">
        <v>579</v>
      </c>
      <c r="CY2373" s="18" t="s">
        <v>150</v>
      </c>
      <c r="CZ2373" s="18" t="s">
        <v>108</v>
      </c>
      <c r="DA2373" s="33"/>
      <c r="DB2373" s="17" t="s">
        <v>15463</v>
      </c>
      <c r="DC2373" s="17">
        <v>10</v>
      </c>
      <c r="DD2373" s="17" t="s">
        <v>15500</v>
      </c>
      <c r="DE2373" s="17" t="s">
        <v>15500</v>
      </c>
      <c r="DF2373" s="17" t="s">
        <v>15500</v>
      </c>
      <c r="DG2373" s="23" t="s">
        <v>11180</v>
      </c>
      <c r="DH2373" s="145"/>
    </row>
    <row r="2374" spans="1:112" s="17" customFormat="1" x14ac:dyDescent="0.25">
      <c r="A2374" s="30" t="s">
        <v>8522</v>
      </c>
      <c r="B2374" s="15">
        <v>0</v>
      </c>
      <c r="C2374" s="96" t="s">
        <v>15461</v>
      </c>
      <c r="D2374" s="15"/>
      <c r="E2374" s="15">
        <v>46932</v>
      </c>
      <c r="F2374" s="15" t="s">
        <v>8523</v>
      </c>
      <c r="G2374" s="31">
        <v>65235</v>
      </c>
      <c r="H2374" s="43">
        <v>44155</v>
      </c>
      <c r="I2374" s="97" t="s">
        <v>128</v>
      </c>
      <c r="J2374" s="97"/>
      <c r="K2374" s="97"/>
      <c r="L2374" s="15" t="s">
        <v>298</v>
      </c>
      <c r="M2374" s="124" t="s">
        <v>299</v>
      </c>
      <c r="N2374" s="15" t="s">
        <v>299</v>
      </c>
      <c r="O2374" s="124" t="s">
        <v>11126</v>
      </c>
      <c r="P2374" s="96" t="str">
        <f>VLOOKUP(N2374,Entries!J:K,2,FALSE)</f>
        <v>NEW ZEALAND</v>
      </c>
      <c r="Q2374" s="123" t="s">
        <v>8524</v>
      </c>
      <c r="R2374" s="30" t="s">
        <v>11027</v>
      </c>
      <c r="S2374" s="15" t="s">
        <v>299</v>
      </c>
      <c r="T2374" s="124" t="s">
        <v>157</v>
      </c>
      <c r="U2374" s="125" t="s">
        <v>92</v>
      </c>
      <c r="V2374" s="31" t="s">
        <v>92</v>
      </c>
      <c r="W2374" s="64">
        <f>IF(VLOOKUP(R2374,Entries!N:P,3,FALSE)=V2374,1,VLOOKUP(R2374,Entries!N:P,3,FALSE))</f>
        <v>1</v>
      </c>
      <c r="X2374" s="124"/>
      <c r="Y2374" s="124"/>
      <c r="Z2374" s="15"/>
      <c r="AA2374" s="15"/>
      <c r="AB2374" s="96"/>
      <c r="AC2374" s="15" t="s">
        <v>93</v>
      </c>
      <c r="AD2374" s="15" t="s">
        <v>8525</v>
      </c>
      <c r="AE2374" s="15" t="s">
        <v>144</v>
      </c>
      <c r="AF2374" s="96" t="s">
        <v>94</v>
      </c>
      <c r="AG2374" s="96" t="s">
        <v>2487</v>
      </c>
      <c r="AH2374" s="96"/>
      <c r="AI2374" s="15"/>
      <c r="AJ2374" s="15">
        <v>1</v>
      </c>
      <c r="AK2374" s="15" t="s">
        <v>95</v>
      </c>
      <c r="AL2374" s="15"/>
      <c r="AM2374" s="31"/>
      <c r="AN2374" s="30" t="s">
        <v>96</v>
      </c>
      <c r="AO2374" s="15" t="s">
        <v>97</v>
      </c>
      <c r="AP2374" s="31" t="s">
        <v>97</v>
      </c>
      <c r="AQ2374">
        <v>21104.3557802</v>
      </c>
      <c r="AR2374" t="s">
        <v>15157</v>
      </c>
      <c r="AS2374" t="s">
        <v>11225</v>
      </c>
      <c r="AT2374" t="s">
        <v>15158</v>
      </c>
      <c r="AU2374">
        <v>97.378</v>
      </c>
      <c r="AV2374" s="96">
        <v>1.6995663654222224</v>
      </c>
      <c r="AW2374">
        <v>241.95</v>
      </c>
      <c r="AX2374" s="96">
        <v>4.2228232466666666</v>
      </c>
      <c r="AY2374">
        <v>1.6927999999999999E-3</v>
      </c>
      <c r="AZ2374">
        <v>141.05260000000001</v>
      </c>
      <c r="BA2374" s="96">
        <v>2.4618317763288893</v>
      </c>
      <c r="BB2374">
        <v>271.37290000000002</v>
      </c>
      <c r="BC2374" s="96">
        <v>4.736349620315556</v>
      </c>
      <c r="BD2374">
        <v>15.217045110000001</v>
      </c>
      <c r="BE2374" s="96">
        <f t="shared" si="304"/>
        <v>6878.8369619570922</v>
      </c>
      <c r="BF2374" s="96">
        <f t="shared" si="305"/>
        <v>519.48145716629369</v>
      </c>
      <c r="BG2374" s="96">
        <f t="shared" si="306"/>
        <v>496.19246674789065</v>
      </c>
      <c r="BH2374">
        <v>6873.4793731485042</v>
      </c>
      <c r="BI2374">
        <v>2.7983642973923701E-3</v>
      </c>
      <c r="BJ2374">
        <v>1.699588714134499</v>
      </c>
      <c r="BK2374">
        <v>4.2227371878921982</v>
      </c>
      <c r="BL2374">
        <v>2.5032637837828609</v>
      </c>
      <c r="BM2374">
        <v>4.6959072095539147</v>
      </c>
      <c r="BN2374">
        <v>1.6995667063054991</v>
      </c>
      <c r="BO2374">
        <v>4.2228241723407267</v>
      </c>
      <c r="BP2374">
        <v>2.623785288245758E-3</v>
      </c>
      <c r="BQ2374">
        <v>2.5032637837828609</v>
      </c>
      <c r="BR2374">
        <v>6875.8083224621923</v>
      </c>
      <c r="BS2374" s="96">
        <v>522.84896718346681</v>
      </c>
      <c r="BT2374" s="96">
        <v>486.76767774091786</v>
      </c>
      <c r="BU2374">
        <v>4.6959072095539147</v>
      </c>
      <c r="BV2374" s="60" t="str">
        <f t="shared" si="307"/>
        <v>no propulsion</v>
      </c>
      <c r="BW2374" s="30" t="s">
        <v>104</v>
      </c>
      <c r="BX2374" s="15">
        <v>0.1</v>
      </c>
      <c r="BY2374" s="15">
        <v>0.1</v>
      </c>
      <c r="BZ2374" s="15">
        <v>0.1</v>
      </c>
      <c r="CA2374" s="15">
        <v>1.7299999999999999E-2</v>
      </c>
      <c r="CB2374" s="15">
        <v>0.01</v>
      </c>
      <c r="CC2374" s="15">
        <v>1.4999999999999999E-2</v>
      </c>
      <c r="CD2374" s="15">
        <v>0.1</v>
      </c>
      <c r="CE2374" s="15">
        <v>0.1</v>
      </c>
      <c r="CF2374" s="31">
        <v>0.1</v>
      </c>
      <c r="CG2374" s="30">
        <v>1</v>
      </c>
      <c r="CH2374" s="15">
        <v>1</v>
      </c>
      <c r="CI2374" s="15">
        <v>1</v>
      </c>
      <c r="CJ2374" s="96">
        <f>Population!$CG2374-Population!$CI2374</f>
        <v>0</v>
      </c>
      <c r="CK2374" s="118">
        <f>_xlfn.DAYS(Entries!$AY$2,Population!H2374)</f>
        <v>139</v>
      </c>
      <c r="CL2374" s="118">
        <f t="shared" si="308"/>
        <v>365</v>
      </c>
      <c r="CM2374" s="117">
        <f>Entries!$AY$5</f>
        <v>0.15</v>
      </c>
      <c r="CN2374" s="117">
        <f t="shared" si="300"/>
        <v>0</v>
      </c>
      <c r="CO2374" s="119" t="str">
        <f t="shared" si="309"/>
        <v>-</v>
      </c>
      <c r="CP2374" s="30" t="s">
        <v>103</v>
      </c>
      <c r="CQ2374" s="96">
        <v>0</v>
      </c>
      <c r="CR2374" s="15" t="s">
        <v>95</v>
      </c>
      <c r="CS2374" s="15"/>
      <c r="CT2374" s="31"/>
      <c r="CU2374" s="30" t="s">
        <v>8527</v>
      </c>
      <c r="CV2374" s="15" t="s">
        <v>8527</v>
      </c>
      <c r="CW2374" s="15" t="s">
        <v>299</v>
      </c>
      <c r="CX2374" s="15" t="s">
        <v>120</v>
      </c>
      <c r="CY2374" s="15" t="s">
        <v>107</v>
      </c>
      <c r="CZ2374" s="15" t="s">
        <v>108</v>
      </c>
      <c r="DA2374" s="31"/>
      <c r="DB2374" s="17" t="s">
        <v>15462</v>
      </c>
      <c r="DC2374" s="17" t="s">
        <v>15500</v>
      </c>
      <c r="DD2374" s="17" t="s">
        <v>15500</v>
      </c>
      <c r="DE2374" s="17" t="s">
        <v>15500</v>
      </c>
      <c r="DF2374" s="17" t="s">
        <v>15500</v>
      </c>
      <c r="DG2374" s="23" t="s">
        <v>11171</v>
      </c>
      <c r="DH2374" s="145"/>
    </row>
    <row r="2375" spans="1:112" s="17" customFormat="1" x14ac:dyDescent="0.25">
      <c r="A2375" s="30" t="s">
        <v>8528</v>
      </c>
      <c r="B2375" s="96">
        <v>0</v>
      </c>
      <c r="C2375" s="148" t="s">
        <v>15461</v>
      </c>
      <c r="D2375" s="96"/>
      <c r="E2375" s="96">
        <v>42829</v>
      </c>
      <c r="F2375" s="96" t="s">
        <v>8529</v>
      </c>
      <c r="G2375" s="31">
        <v>46996</v>
      </c>
      <c r="H2375" s="43">
        <v>42930</v>
      </c>
      <c r="I2375" s="96" t="s">
        <v>271</v>
      </c>
      <c r="J2375" s="96"/>
      <c r="K2375" s="96"/>
      <c r="L2375" s="96" t="s">
        <v>112</v>
      </c>
      <c r="M2375" s="124" t="s">
        <v>552</v>
      </c>
      <c r="N2375" s="96" t="s">
        <v>552</v>
      </c>
      <c r="O2375" s="124" t="s">
        <v>554</v>
      </c>
      <c r="P2375" s="64" t="str">
        <f>VLOOKUP(N2375,Entries!J:K,2,FALSE)</f>
        <v>GERMANY</v>
      </c>
      <c r="Q2375" s="123" t="s">
        <v>553</v>
      </c>
      <c r="R2375" s="32" t="s">
        <v>10992</v>
      </c>
      <c r="S2375" s="96" t="s">
        <v>552</v>
      </c>
      <c r="T2375" s="124" t="s">
        <v>554</v>
      </c>
      <c r="U2375" s="125" t="s">
        <v>92</v>
      </c>
      <c r="V2375" s="31" t="s">
        <v>92</v>
      </c>
      <c r="W2375" s="64">
        <f>IF(VLOOKUP(R2375,Entries!N:P,3,FALSE)=V2375,1,VLOOKUP(R2375,Entries!N:P,3,FALSE))</f>
        <v>1</v>
      </c>
      <c r="X2375" s="124"/>
      <c r="Y2375" s="124"/>
      <c r="Z2375" s="96"/>
      <c r="AA2375" s="96"/>
      <c r="AB2375" s="96"/>
      <c r="AC2375" s="96" t="s">
        <v>93</v>
      </c>
      <c r="AD2375" s="96" t="s">
        <v>117</v>
      </c>
      <c r="AE2375" s="96" t="s">
        <v>117</v>
      </c>
      <c r="AF2375" s="96" t="s">
        <v>117</v>
      </c>
      <c r="AG2375" s="96"/>
      <c r="AH2375" s="96"/>
      <c r="AI2375" s="96"/>
      <c r="AJ2375" s="96">
        <v>1</v>
      </c>
      <c r="AK2375" s="96" t="s">
        <v>95</v>
      </c>
      <c r="AL2375" s="96"/>
      <c r="AM2375" s="31"/>
      <c r="AN2375" s="30" t="s">
        <v>96</v>
      </c>
      <c r="AO2375" s="96" t="s">
        <v>97</v>
      </c>
      <c r="AP2375" s="31" t="s">
        <v>97</v>
      </c>
      <c r="AQ2375">
        <v>21104.576483239998</v>
      </c>
      <c r="AR2375" t="s">
        <v>15159</v>
      </c>
      <c r="AS2375" t="s">
        <v>11225</v>
      </c>
      <c r="AT2375" t="s">
        <v>15160</v>
      </c>
      <c r="AU2375">
        <v>97.4786</v>
      </c>
      <c r="AV2375" s="96">
        <v>1.7013221662844444</v>
      </c>
      <c r="AW2375">
        <v>337.47430000000003</v>
      </c>
      <c r="AX2375" s="96">
        <v>5.8900364504755567</v>
      </c>
      <c r="AY2375">
        <v>1.4362999999999999E-3</v>
      </c>
      <c r="AZ2375">
        <v>7.1134000000000004</v>
      </c>
      <c r="BA2375" s="96">
        <v>0.12415222518222223</v>
      </c>
      <c r="BB2375">
        <v>353.02859999999998</v>
      </c>
      <c r="BC2375" s="96">
        <v>6.1615101418399991</v>
      </c>
      <c r="BD2375">
        <v>14.91252792</v>
      </c>
      <c r="BE2375" s="96">
        <f t="shared" si="304"/>
        <v>6972.1660488012922</v>
      </c>
      <c r="BF2375" s="96">
        <f t="shared" si="305"/>
        <v>611.18017089718523</v>
      </c>
      <c r="BG2375" s="96">
        <f t="shared" si="306"/>
        <v>591.15192670539909</v>
      </c>
      <c r="BH2375">
        <v>6978.5152458742687</v>
      </c>
      <c r="BI2375">
        <v>2.2670650156293281E-3</v>
      </c>
      <c r="BJ2375">
        <v>1.7012347559634069</v>
      </c>
      <c r="BK2375">
        <v>5.8900376759687436</v>
      </c>
      <c r="BL2375">
        <v>0.58013544240875248</v>
      </c>
      <c r="BM2375">
        <v>5.705531065040347</v>
      </c>
      <c r="BN2375">
        <v>1.701322566226771</v>
      </c>
      <c r="BO2375">
        <v>5.8900376761008513</v>
      </c>
      <c r="BP2375">
        <v>2.057167342232661E-3</v>
      </c>
      <c r="BQ2375">
        <v>0.58013544240875248</v>
      </c>
      <c r="BR2375">
        <v>6969.176032254155</v>
      </c>
      <c r="BS2375" s="96">
        <v>612.51279358997908</v>
      </c>
      <c r="BT2375" s="96">
        <v>583.83927091833084</v>
      </c>
      <c r="BU2375">
        <v>5.705531065040347</v>
      </c>
      <c r="BV2375" s="65" t="str">
        <f t="shared" si="307"/>
        <v>no propulsion</v>
      </c>
      <c r="BW2375" s="30" t="s">
        <v>3787</v>
      </c>
      <c r="BX2375" s="96">
        <v>0.45</v>
      </c>
      <c r="BY2375" s="96">
        <v>0.3</v>
      </c>
      <c r="BZ2375" s="96">
        <v>0.45</v>
      </c>
      <c r="CA2375" s="96">
        <v>0.1968</v>
      </c>
      <c r="CB2375" s="96">
        <v>0.12470000000000001</v>
      </c>
      <c r="CC2375" s="96">
        <v>0.1749</v>
      </c>
      <c r="CD2375" s="96">
        <v>0.3</v>
      </c>
      <c r="CE2375" s="96">
        <v>0.45</v>
      </c>
      <c r="CF2375" s="31">
        <v>0.45</v>
      </c>
      <c r="CG2375" s="30">
        <v>18</v>
      </c>
      <c r="CH2375" s="96">
        <v>18</v>
      </c>
      <c r="CI2375" s="96">
        <v>18</v>
      </c>
      <c r="CJ2375" s="98">
        <f>Population!$CG2375-Population!$CI2375</f>
        <v>0</v>
      </c>
      <c r="CK2375" s="120">
        <f>_xlfn.DAYS(Entries!$AY$2,Population!H2375)</f>
        <v>1364</v>
      </c>
      <c r="CL2375" s="120">
        <f t="shared" si="308"/>
        <v>365</v>
      </c>
      <c r="CM2375" s="122">
        <f>Entries!$AY$5</f>
        <v>0.15</v>
      </c>
      <c r="CN2375" s="122">
        <f t="shared" si="300"/>
        <v>0</v>
      </c>
      <c r="CO2375" s="121" t="str">
        <f t="shared" si="309"/>
        <v>-</v>
      </c>
      <c r="CP2375" s="30" t="s">
        <v>103</v>
      </c>
      <c r="CQ2375" s="96">
        <v>0</v>
      </c>
      <c r="CR2375" s="96" t="s">
        <v>95</v>
      </c>
      <c r="CS2375" s="96"/>
      <c r="CT2375" s="31"/>
      <c r="CU2375" s="30" t="s">
        <v>555</v>
      </c>
      <c r="CV2375" s="96" t="s">
        <v>553</v>
      </c>
      <c r="CW2375" s="96" t="s">
        <v>554</v>
      </c>
      <c r="CX2375" s="96" t="s">
        <v>8531</v>
      </c>
      <c r="CY2375" s="96" t="s">
        <v>107</v>
      </c>
      <c r="CZ2375" s="96" t="s">
        <v>108</v>
      </c>
      <c r="DA2375" s="31"/>
      <c r="DB2375" s="17" t="s">
        <v>15462</v>
      </c>
      <c r="DC2375" s="17" t="s">
        <v>15500</v>
      </c>
      <c r="DD2375" s="17" t="s">
        <v>15500</v>
      </c>
      <c r="DE2375" s="17" t="s">
        <v>15500</v>
      </c>
      <c r="DF2375" s="17" t="s">
        <v>15500</v>
      </c>
      <c r="DG2375" s="23" t="s">
        <v>11171</v>
      </c>
      <c r="DH2375" s="145"/>
    </row>
    <row r="2376" spans="1:112" s="17" customFormat="1" x14ac:dyDescent="0.25">
      <c r="A2376" s="32" t="s">
        <v>8532</v>
      </c>
      <c r="B2376" s="18">
        <v>0</v>
      </c>
      <c r="C2376" s="149" t="s">
        <v>15461</v>
      </c>
      <c r="D2376" s="18"/>
      <c r="E2376" s="18">
        <v>25397</v>
      </c>
      <c r="F2376" s="18" t="s">
        <v>8533</v>
      </c>
      <c r="G2376" s="33">
        <v>25394</v>
      </c>
      <c r="H2376" s="44">
        <v>35986</v>
      </c>
      <c r="I2376" s="98" t="s">
        <v>271</v>
      </c>
      <c r="J2376" s="98"/>
      <c r="K2376" s="98"/>
      <c r="L2376" s="18" t="s">
        <v>123</v>
      </c>
      <c r="M2376" t="s">
        <v>582</v>
      </c>
      <c r="N2376" s="18" t="s">
        <v>582</v>
      </c>
      <c r="O2376" t="s">
        <v>11123</v>
      </c>
      <c r="P2376" s="96" t="str">
        <f>VLOOKUP(N2376,Entries!J:K,2,FALSE)</f>
        <v>ISRAEL</v>
      </c>
      <c r="Q2376" s="38" t="s">
        <v>8534</v>
      </c>
      <c r="R2376" s="32" t="s">
        <v>8534</v>
      </c>
      <c r="S2376" s="18" t="s">
        <v>582</v>
      </c>
      <c r="T2376" t="s">
        <v>584</v>
      </c>
      <c r="U2376" s="39" t="s">
        <v>92</v>
      </c>
      <c r="V2376" s="33" t="s">
        <v>92</v>
      </c>
      <c r="W2376" s="64">
        <f>IF(VLOOKUP(R2376,Entries!N:P,3,FALSE)=V2376,1,VLOOKUP(R2376,Entries!N:P,3,FALSE))</f>
        <v>1</v>
      </c>
      <c r="X2376"/>
      <c r="Y2376"/>
      <c r="Z2376" s="18"/>
      <c r="AA2376" s="18"/>
      <c r="AB2376" s="98"/>
      <c r="AC2376" s="18" t="s">
        <v>93</v>
      </c>
      <c r="AD2376" s="18" t="s">
        <v>1939</v>
      </c>
      <c r="AE2376" s="18" t="s">
        <v>263</v>
      </c>
      <c r="AF2376" s="98" t="s">
        <v>263</v>
      </c>
      <c r="AG2376" s="98" t="s">
        <v>11156</v>
      </c>
      <c r="AH2376" s="98"/>
      <c r="AI2376" s="18"/>
      <c r="AJ2376" s="98">
        <v>1</v>
      </c>
      <c r="AK2376" s="18" t="s">
        <v>95</v>
      </c>
      <c r="AL2376" s="18"/>
      <c r="AM2376" s="33"/>
      <c r="AN2376" s="32" t="s">
        <v>125</v>
      </c>
      <c r="AO2376" s="18" t="s">
        <v>97</v>
      </c>
      <c r="AP2376" s="33" t="s">
        <v>98</v>
      </c>
      <c r="AQ2376">
        <v>21104.452182599998</v>
      </c>
      <c r="AR2376" t="s">
        <v>1904</v>
      </c>
      <c r="AS2376" t="s">
        <v>11225</v>
      </c>
      <c r="AT2376" t="s">
        <v>15161</v>
      </c>
      <c r="AU2376">
        <v>98.765699999999995</v>
      </c>
      <c r="AV2376" s="98">
        <v>1.7237862944133333</v>
      </c>
      <c r="AW2376">
        <v>50.1995</v>
      </c>
      <c r="AX2376" s="98">
        <v>0.87614637557777775</v>
      </c>
      <c r="AY2376">
        <v>1.7099999999999999E-5</v>
      </c>
      <c r="AZ2376">
        <v>279.7294</v>
      </c>
      <c r="BA2376" s="98">
        <v>4.882198028915556</v>
      </c>
      <c r="BB2376">
        <v>80.386499999999998</v>
      </c>
      <c r="BC2376" s="98">
        <v>1.4030088072666667</v>
      </c>
      <c r="BD2376">
        <v>14.237054499999999</v>
      </c>
      <c r="BE2376" s="96">
        <f t="shared" si="304"/>
        <v>7190.9864409748034</v>
      </c>
      <c r="BF2376" s="96">
        <f t="shared" si="305"/>
        <v>820.10940684294383</v>
      </c>
      <c r="BG2376" s="96">
        <f t="shared" si="306"/>
        <v>819.86347510666292</v>
      </c>
      <c r="BH2376">
        <v>7197.1252420018982</v>
      </c>
      <c r="BI2376">
        <v>1.107374104024923E-3</v>
      </c>
      <c r="BJ2376">
        <v>1.7236903684075251</v>
      </c>
      <c r="BK2376">
        <v>0.87614655784610829</v>
      </c>
      <c r="BL2376">
        <v>1.152797100570272</v>
      </c>
      <c r="BM2376">
        <v>5.1324116340491202</v>
      </c>
      <c r="BN2376">
        <v>1.723786697858805</v>
      </c>
      <c r="BO2376">
        <v>0.87614655821666332</v>
      </c>
      <c r="BP2376">
        <v>1.288919561719368E-3</v>
      </c>
      <c r="BQ2376">
        <v>1.152797100570272</v>
      </c>
      <c r="BR2376">
        <v>7188.145804323095</v>
      </c>
      <c r="BS2376" s="96">
        <v>826.41074606277834</v>
      </c>
      <c r="BT2376" s="96">
        <v>807.88086258341173</v>
      </c>
      <c r="BU2376">
        <v>5.1324116340491202</v>
      </c>
      <c r="BV2376" s="60" t="str">
        <f t="shared" si="307"/>
        <v>no propulsion</v>
      </c>
      <c r="BW2376" s="32" t="s">
        <v>1455</v>
      </c>
      <c r="BX2376" s="18">
        <v>0.5</v>
      </c>
      <c r="BY2376" s="18">
        <v>0.5</v>
      </c>
      <c r="BZ2376" s="18">
        <v>0.5</v>
      </c>
      <c r="CA2376" s="18">
        <v>0.433</v>
      </c>
      <c r="CB2376" s="18">
        <v>0.25</v>
      </c>
      <c r="CC2376" s="18">
        <v>0.375</v>
      </c>
      <c r="CD2376" s="18">
        <v>0.5</v>
      </c>
      <c r="CE2376" s="18">
        <v>0.5</v>
      </c>
      <c r="CF2376" s="33">
        <v>0.5</v>
      </c>
      <c r="CG2376" s="32">
        <v>50</v>
      </c>
      <c r="CH2376" s="18">
        <v>50</v>
      </c>
      <c r="CI2376" s="18">
        <v>50</v>
      </c>
      <c r="CJ2376" s="96">
        <f>Population!$CG2376-Population!$CI2376</f>
        <v>0</v>
      </c>
      <c r="CK2376" s="118">
        <f>_xlfn.DAYS(Entries!$AY$2,Population!H2376)</f>
        <v>8308</v>
      </c>
      <c r="CL2376" s="118">
        <f t="shared" si="308"/>
        <v>365</v>
      </c>
      <c r="CM2376" s="117">
        <f>Entries!$AY$5</f>
        <v>0.15</v>
      </c>
      <c r="CN2376" s="117">
        <f t="shared" si="300"/>
        <v>0</v>
      </c>
      <c r="CO2376" s="119" t="str">
        <f t="shared" si="309"/>
        <v>-</v>
      </c>
      <c r="CP2376" s="32" t="s">
        <v>103</v>
      </c>
      <c r="CQ2376" s="98">
        <v>0</v>
      </c>
      <c r="CR2376" s="18" t="s">
        <v>95</v>
      </c>
      <c r="CS2376" s="18"/>
      <c r="CT2376" s="33"/>
      <c r="CU2376" s="32" t="s">
        <v>8536</v>
      </c>
      <c r="CV2376" s="18"/>
      <c r="CW2376" s="18"/>
      <c r="CX2376" s="18" t="s">
        <v>8537</v>
      </c>
      <c r="CY2376" s="18" t="s">
        <v>107</v>
      </c>
      <c r="CZ2376" s="18" t="s">
        <v>108</v>
      </c>
      <c r="DA2376" s="33"/>
      <c r="DB2376" s="17" t="s">
        <v>15462</v>
      </c>
      <c r="DC2376" s="17" t="s">
        <v>15500</v>
      </c>
      <c r="DD2376" s="17" t="s">
        <v>15500</v>
      </c>
      <c r="DE2376" s="17" t="s">
        <v>15500</v>
      </c>
      <c r="DF2376" s="17" t="s">
        <v>15500</v>
      </c>
      <c r="DG2376" s="23" t="s">
        <v>11171</v>
      </c>
      <c r="DH2376" s="145"/>
    </row>
    <row r="2377" spans="1:112" s="17" customFormat="1" x14ac:dyDescent="0.25">
      <c r="A2377" s="30" t="s">
        <v>8538</v>
      </c>
      <c r="B2377" s="96">
        <v>0</v>
      </c>
      <c r="C2377" s="148" t="s">
        <v>15461</v>
      </c>
      <c r="D2377" s="96"/>
      <c r="E2377" s="96">
        <v>41169</v>
      </c>
      <c r="F2377" s="96" t="s">
        <v>8539</v>
      </c>
      <c r="G2377" s="31">
        <v>41166</v>
      </c>
      <c r="H2377" s="43">
        <v>42354</v>
      </c>
      <c r="I2377" s="96" t="s">
        <v>87</v>
      </c>
      <c r="J2377" s="96"/>
      <c r="K2377" s="96"/>
      <c r="L2377" s="96" t="s">
        <v>8540</v>
      </c>
      <c r="M2377" s="124" t="s">
        <v>527</v>
      </c>
      <c r="N2377" s="96" t="s">
        <v>527</v>
      </c>
      <c r="O2377" s="124" t="s">
        <v>11123</v>
      </c>
      <c r="P2377" s="64" t="str">
        <f>VLOOKUP(N2377,Entries!J:K,2,FALSE)</f>
        <v>SINGAPORE</v>
      </c>
      <c r="Q2377" s="123" t="s">
        <v>8541</v>
      </c>
      <c r="R2377" s="30" t="s">
        <v>8541</v>
      </c>
      <c r="S2377" s="96" t="s">
        <v>527</v>
      </c>
      <c r="T2377" s="124" t="s">
        <v>529</v>
      </c>
      <c r="U2377" s="125" t="s">
        <v>159</v>
      </c>
      <c r="V2377" s="31" t="s">
        <v>159</v>
      </c>
      <c r="W2377" s="64">
        <f>IF(VLOOKUP(R2377,Entries!N:P,3,FALSE)=V2377,1,VLOOKUP(R2377,Entries!N:P,3,FALSE))</f>
        <v>1</v>
      </c>
      <c r="X2377" s="124"/>
      <c r="Y2377" s="124"/>
      <c r="Z2377" s="96"/>
      <c r="AA2377" s="96"/>
      <c r="AB2377" s="96"/>
      <c r="AC2377" s="96" t="s">
        <v>239</v>
      </c>
      <c r="AD2377" s="96" t="s">
        <v>94</v>
      </c>
      <c r="AE2377" s="96" t="s">
        <v>94</v>
      </c>
      <c r="AF2377" s="96" t="s">
        <v>94</v>
      </c>
      <c r="AG2377" s="96"/>
      <c r="AH2377" s="96"/>
      <c r="AI2377" s="96"/>
      <c r="AJ2377" s="96">
        <v>5</v>
      </c>
      <c r="AK2377" s="96" t="s">
        <v>95</v>
      </c>
      <c r="AL2377" s="96"/>
      <c r="AM2377" s="31"/>
      <c r="AN2377" s="30" t="s">
        <v>241</v>
      </c>
      <c r="AO2377" s="96" t="s">
        <v>242</v>
      </c>
      <c r="AP2377" s="31" t="s">
        <v>242</v>
      </c>
      <c r="AQ2377">
        <v>21104.215405039999</v>
      </c>
      <c r="AR2377" t="s">
        <v>15162</v>
      </c>
      <c r="AS2377" t="s">
        <v>11225</v>
      </c>
      <c r="AT2377" t="s">
        <v>15163</v>
      </c>
      <c r="AU2377">
        <v>14.9787</v>
      </c>
      <c r="AV2377" s="96">
        <v>0.26142757828000002</v>
      </c>
      <c r="AW2377">
        <v>74.507400000000004</v>
      </c>
      <c r="AX2377" s="96">
        <v>1.30039917656</v>
      </c>
      <c r="AY2377">
        <v>9.7280000000000001E-4</v>
      </c>
      <c r="AZ2377">
        <v>239.8802</v>
      </c>
      <c r="BA2377" s="96">
        <v>4.1866984293244442</v>
      </c>
      <c r="BB2377">
        <v>120.0561</v>
      </c>
      <c r="BC2377" s="96">
        <v>2.0953737961733334</v>
      </c>
      <c r="BD2377">
        <v>15.10974362</v>
      </c>
      <c r="BE2377" s="96">
        <f t="shared" si="304"/>
        <v>6911.3651375412155</v>
      </c>
      <c r="BF2377" s="96">
        <f t="shared" si="305"/>
        <v>547.08851354701528</v>
      </c>
      <c r="BG2377" s="96">
        <f t="shared" si="306"/>
        <v>533.64176153541575</v>
      </c>
      <c r="BH2377">
        <v>6917.7378682725657</v>
      </c>
      <c r="BI2377">
        <v>1.0032519071688181E-3</v>
      </c>
      <c r="BJ2377">
        <v>0.26160000012711337</v>
      </c>
      <c r="BK2377">
        <v>1.30039946360507</v>
      </c>
      <c r="BL2377">
        <v>5.6885609904887913</v>
      </c>
      <c r="BM2377">
        <v>0.59351331618477632</v>
      </c>
      <c r="BN2377">
        <v>0.2614280865534942</v>
      </c>
      <c r="BO2377">
        <v>1.3003994375830641</v>
      </c>
      <c r="BP2377">
        <v>1.3554875404370669E-3</v>
      </c>
      <c r="BQ2377">
        <v>5.6885609904887913</v>
      </c>
      <c r="BR2377">
        <v>6917.1008855987038</v>
      </c>
      <c r="BS2377" s="96">
        <v>555.4769296650793</v>
      </c>
      <c r="BT2377" s="96">
        <v>536.72484153232926</v>
      </c>
      <c r="BU2377">
        <v>0.59351331618477632</v>
      </c>
      <c r="BV2377" s="65" t="str">
        <f t="shared" si="307"/>
        <v>Earth Observation</v>
      </c>
      <c r="BW2377" s="30" t="s">
        <v>8543</v>
      </c>
      <c r="BX2377" s="96">
        <v>1.6</v>
      </c>
      <c r="BY2377" s="96">
        <v>2</v>
      </c>
      <c r="BZ2377" s="96">
        <v>4</v>
      </c>
      <c r="CA2377" s="96">
        <v>9.7506000000000004</v>
      </c>
      <c r="CB2377" s="96">
        <v>1.6628000000000001</v>
      </c>
      <c r="CC2377" s="96">
        <v>5.3125</v>
      </c>
      <c r="CD2377" s="96">
        <v>2</v>
      </c>
      <c r="CE2377" s="96">
        <v>1.6</v>
      </c>
      <c r="CF2377" s="31">
        <v>4</v>
      </c>
      <c r="CG2377" s="30">
        <v>400</v>
      </c>
      <c r="CH2377" s="96">
        <v>400</v>
      </c>
      <c r="CI2377" s="96">
        <v>400</v>
      </c>
      <c r="CJ2377" s="98">
        <f>Population!$CG2377-Population!$CI2377</f>
        <v>0</v>
      </c>
      <c r="CK2377" s="120">
        <f>_xlfn.DAYS(Entries!$AY$2,Population!H2377)</f>
        <v>1940</v>
      </c>
      <c r="CL2377" s="120">
        <f t="shared" si="308"/>
        <v>1825</v>
      </c>
      <c r="CM2377" s="122">
        <f>Entries!$AY$5</f>
        <v>0.15</v>
      </c>
      <c r="CN2377" s="122">
        <f t="shared" si="300"/>
        <v>0</v>
      </c>
      <c r="CO2377" s="121">
        <f t="shared" si="309"/>
        <v>9.6438356164383565E-2</v>
      </c>
      <c r="CP2377" s="30"/>
      <c r="CQ2377" s="19">
        <v>1</v>
      </c>
      <c r="CR2377" s="96" t="s">
        <v>118</v>
      </c>
      <c r="CS2377" s="96"/>
      <c r="CT2377" s="31"/>
      <c r="CU2377" s="30" t="s">
        <v>8544</v>
      </c>
      <c r="CV2377" s="96" t="s">
        <v>8545</v>
      </c>
      <c r="CW2377" s="96" t="s">
        <v>529</v>
      </c>
      <c r="CX2377" s="96" t="s">
        <v>8546</v>
      </c>
      <c r="CY2377" s="96" t="s">
        <v>107</v>
      </c>
      <c r="CZ2377" s="96" t="s">
        <v>537</v>
      </c>
      <c r="DA2377" s="31"/>
      <c r="DB2377" s="17" t="s">
        <v>15463</v>
      </c>
      <c r="DC2377" s="17" t="s">
        <v>15500</v>
      </c>
      <c r="DD2377" s="17">
        <v>1</v>
      </c>
      <c r="DE2377" s="17">
        <v>1</v>
      </c>
      <c r="DF2377" s="17" t="s">
        <v>15500</v>
      </c>
      <c r="DG2377" s="23" t="s">
        <v>11181</v>
      </c>
      <c r="DH2377" s="145"/>
    </row>
    <row r="2378" spans="1:112" s="17" customFormat="1" x14ac:dyDescent="0.25">
      <c r="A2378" s="30" t="s">
        <v>8547</v>
      </c>
      <c r="B2378" s="15">
        <v>0</v>
      </c>
      <c r="C2378" s="96" t="s">
        <v>15461</v>
      </c>
      <c r="D2378" s="15"/>
      <c r="E2378" s="15">
        <v>43547</v>
      </c>
      <c r="F2378" s="15" t="s">
        <v>8548</v>
      </c>
      <c r="G2378" s="31">
        <v>56205</v>
      </c>
      <c r="H2378" s="43">
        <v>43241</v>
      </c>
      <c r="I2378" s="96" t="s">
        <v>271</v>
      </c>
      <c r="J2378" s="96"/>
      <c r="K2378" s="96"/>
      <c r="L2378" s="15" t="s">
        <v>155</v>
      </c>
      <c r="M2378" s="124" t="s">
        <v>156</v>
      </c>
      <c r="N2378" s="15" t="s">
        <v>156</v>
      </c>
      <c r="O2378" s="124" t="s">
        <v>11123</v>
      </c>
      <c r="P2378" s="96" t="str">
        <f>VLOOKUP(N2378,Entries!J:K,2,FALSE)</f>
        <v>UNITED STATES OF AMERICA</v>
      </c>
      <c r="Q2378" s="123" t="s">
        <v>8549</v>
      </c>
      <c r="R2378" s="30" t="s">
        <v>8549</v>
      </c>
      <c r="S2378" s="15" t="s">
        <v>156</v>
      </c>
      <c r="T2378" s="124" t="s">
        <v>157</v>
      </c>
      <c r="U2378" s="125" t="s">
        <v>92</v>
      </c>
      <c r="V2378" s="31" t="s">
        <v>92</v>
      </c>
      <c r="W2378" s="64">
        <f>IF(VLOOKUP(R2378,Entries!N:P,3,FALSE)=V2378,1,VLOOKUP(R2378,Entries!N:P,3,FALSE))</f>
        <v>1</v>
      </c>
      <c r="X2378" s="124"/>
      <c r="Y2378" s="124"/>
      <c r="Z2378" s="15"/>
      <c r="AA2378" s="15"/>
      <c r="AB2378" s="96"/>
      <c r="AC2378" s="15" t="s">
        <v>93</v>
      </c>
      <c r="AD2378" s="15" t="s">
        <v>117</v>
      </c>
      <c r="AE2378" s="15" t="s">
        <v>117</v>
      </c>
      <c r="AF2378" s="96" t="s">
        <v>117</v>
      </c>
      <c r="AG2378" s="96"/>
      <c r="AH2378" s="96"/>
      <c r="AI2378" s="15"/>
      <c r="AJ2378" s="19">
        <v>1</v>
      </c>
      <c r="AK2378" s="15" t="s">
        <v>118</v>
      </c>
      <c r="AL2378" s="15"/>
      <c r="AM2378" s="31"/>
      <c r="AN2378" s="30" t="s">
        <v>133</v>
      </c>
      <c r="AO2378" s="15" t="s">
        <v>134</v>
      </c>
      <c r="AP2378" s="31" t="s">
        <v>160</v>
      </c>
      <c r="AQ2378">
        <v>21104.516057209999</v>
      </c>
      <c r="AR2378" t="s">
        <v>15164</v>
      </c>
      <c r="AS2378" t="s">
        <v>11225</v>
      </c>
      <c r="AT2378" t="s">
        <v>15165</v>
      </c>
      <c r="AU2378">
        <v>51.632899999999999</v>
      </c>
      <c r="AV2378" s="96">
        <v>0.90116391987111122</v>
      </c>
      <c r="AW2378">
        <v>216.80779999999999</v>
      </c>
      <c r="AX2378" s="96">
        <v>3.7840091667644447</v>
      </c>
      <c r="AY2378">
        <v>5.2999999999999998E-4</v>
      </c>
      <c r="AZ2378">
        <v>355.03919999999999</v>
      </c>
      <c r="BA2378" s="96">
        <v>6.1966017244799998</v>
      </c>
      <c r="BB2378">
        <v>5.056</v>
      </c>
      <c r="BC2378" s="96">
        <v>8.8243828622222228E-2</v>
      </c>
      <c r="BD2378">
        <v>15.87842663</v>
      </c>
      <c r="BE2378" s="96">
        <f t="shared" si="304"/>
        <v>6686.4703602929421</v>
      </c>
      <c r="BF2378" s="96">
        <f t="shared" si="305"/>
        <v>319.01418958389695</v>
      </c>
      <c r="BG2378" s="96">
        <f t="shared" si="306"/>
        <v>311.9265310019864</v>
      </c>
      <c r="BH2378">
        <v>6693.0746518786054</v>
      </c>
      <c r="BI2378">
        <v>1.629241959272668E-3</v>
      </c>
      <c r="BJ2378">
        <v>0.90152359766869561</v>
      </c>
      <c r="BK2378">
        <v>3.7840099549369559</v>
      </c>
      <c r="BL2378">
        <v>0.53554189920952067</v>
      </c>
      <c r="BM2378">
        <v>5.7493055022830992</v>
      </c>
      <c r="BN2378">
        <v>0.90116438885021166</v>
      </c>
      <c r="BO2378">
        <v>3.78400995434736</v>
      </c>
      <c r="BP2378">
        <v>1.0795456583488901E-3</v>
      </c>
      <c r="BQ2378">
        <v>0.53554189920952067</v>
      </c>
      <c r="BR2378">
        <v>6686.9984494422533</v>
      </c>
      <c r="BS2378" s="96">
        <v>323.21736958573365</v>
      </c>
      <c r="BT2378" s="96">
        <v>308.7795292987721</v>
      </c>
      <c r="BU2378">
        <v>5.7493055022830992</v>
      </c>
      <c r="BV2378" s="60" t="b">
        <f t="shared" si="307"/>
        <v>0</v>
      </c>
      <c r="BW2378" s="30" t="s">
        <v>379</v>
      </c>
      <c r="BX2378" s="15">
        <v>0.2</v>
      </c>
      <c r="BY2378" s="15">
        <v>0.3</v>
      </c>
      <c r="BZ2378" s="15">
        <v>1</v>
      </c>
      <c r="CA2378" s="15">
        <v>0.22209999999999999</v>
      </c>
      <c r="CB2378" s="15">
        <v>0.04</v>
      </c>
      <c r="CC2378" s="15">
        <v>0.12640000000000001</v>
      </c>
      <c r="CD2378" s="15">
        <v>0.3</v>
      </c>
      <c r="CE2378" s="15">
        <v>0.2</v>
      </c>
      <c r="CF2378" s="31">
        <v>1</v>
      </c>
      <c r="CG2378" s="30">
        <v>11.1</v>
      </c>
      <c r="CH2378" s="15">
        <v>11.1</v>
      </c>
      <c r="CI2378" s="15">
        <v>11.1</v>
      </c>
      <c r="CJ2378" s="96">
        <f>Population!$CG2378-Population!$CI2378</f>
        <v>0</v>
      </c>
      <c r="CK2378" s="118">
        <f>_xlfn.DAYS(Entries!$AY$2,Population!H2378)</f>
        <v>1053</v>
      </c>
      <c r="CL2378" s="118">
        <f t="shared" si="308"/>
        <v>365</v>
      </c>
      <c r="CM2378" s="117">
        <f>Entries!$AY$5</f>
        <v>0.15</v>
      </c>
      <c r="CN2378" s="117">
        <f t="shared" si="300"/>
        <v>0</v>
      </c>
      <c r="CO2378" s="119" t="str">
        <f t="shared" si="309"/>
        <v>-</v>
      </c>
      <c r="CP2378" s="30"/>
      <c r="CQ2378" s="19">
        <v>0</v>
      </c>
      <c r="CR2378" s="15" t="s">
        <v>118</v>
      </c>
      <c r="CS2378" s="15"/>
      <c r="CT2378" s="31"/>
      <c r="CU2378" s="30" t="s">
        <v>1128</v>
      </c>
      <c r="CV2378" s="15" t="s">
        <v>8551</v>
      </c>
      <c r="CW2378" s="15" t="s">
        <v>157</v>
      </c>
      <c r="CX2378" s="15" t="s">
        <v>292</v>
      </c>
      <c r="CY2378" s="15" t="s">
        <v>107</v>
      </c>
      <c r="CZ2378" s="15" t="s">
        <v>108</v>
      </c>
      <c r="DA2378" s="31"/>
      <c r="DB2378" s="17" t="s">
        <v>15462</v>
      </c>
      <c r="DC2378" s="17" t="s">
        <v>15500</v>
      </c>
      <c r="DD2378" s="17" t="s">
        <v>15500</v>
      </c>
      <c r="DE2378" s="17" t="s">
        <v>15500</v>
      </c>
      <c r="DF2378" s="17" t="s">
        <v>15500</v>
      </c>
      <c r="DG2378" s="23" t="s">
        <v>11172</v>
      </c>
      <c r="DH2378" s="145"/>
    </row>
    <row r="2379" spans="1:112" s="17" customFormat="1" x14ac:dyDescent="0.25">
      <c r="A2379" s="32" t="s">
        <v>8552</v>
      </c>
      <c r="B2379" s="98">
        <v>0</v>
      </c>
      <c r="C2379" s="98" t="s">
        <v>15461</v>
      </c>
      <c r="D2379" s="98"/>
      <c r="E2379" s="98">
        <v>1512</v>
      </c>
      <c r="F2379" s="98" t="s">
        <v>8553</v>
      </c>
      <c r="G2379" s="33">
        <v>1512</v>
      </c>
      <c r="H2379" s="44">
        <v>23967</v>
      </c>
      <c r="I2379" s="98" t="s">
        <v>190</v>
      </c>
      <c r="J2379" s="98"/>
      <c r="K2379" s="98"/>
      <c r="L2379" s="98" t="s">
        <v>123</v>
      </c>
      <c r="M2379" t="s">
        <v>156</v>
      </c>
      <c r="N2379" s="98" t="s">
        <v>156</v>
      </c>
      <c r="O2379" t="s">
        <v>11123</v>
      </c>
      <c r="P2379" s="64" t="str">
        <f>VLOOKUP(N2379,Entries!J:K,2,FALSE)</f>
        <v>UNITED STATES OF AMERICA</v>
      </c>
      <c r="Q2379" s="38" t="s">
        <v>683</v>
      </c>
      <c r="R2379" s="32" t="s">
        <v>683</v>
      </c>
      <c r="S2379" s="98" t="s">
        <v>156</v>
      </c>
      <c r="T2379" t="s">
        <v>157</v>
      </c>
      <c r="U2379" s="39" t="s">
        <v>180</v>
      </c>
      <c r="V2379" s="33" t="s">
        <v>180</v>
      </c>
      <c r="W2379" s="64">
        <f>IF(VLOOKUP(R2379,Entries!N:P,3,FALSE)=V2379,1,VLOOKUP(R2379,Entries!N:P,3,FALSE))</f>
        <v>1</v>
      </c>
      <c r="X2379"/>
      <c r="Y2379"/>
      <c r="Z2379" s="98"/>
      <c r="AA2379" s="98"/>
      <c r="AB2379" s="98"/>
      <c r="AC2379" s="98" t="s">
        <v>93</v>
      </c>
      <c r="AD2379" s="98" t="s">
        <v>771</v>
      </c>
      <c r="AE2379" s="98" t="s">
        <v>180</v>
      </c>
      <c r="AF2379" s="98" t="s">
        <v>94</v>
      </c>
      <c r="AG2379" s="98" t="s">
        <v>11112</v>
      </c>
      <c r="AH2379" s="98"/>
      <c r="AI2379" s="98"/>
      <c r="AJ2379" s="19">
        <v>1</v>
      </c>
      <c r="AK2379" s="98" t="s">
        <v>118</v>
      </c>
      <c r="AL2379" s="98"/>
      <c r="AM2379" s="33"/>
      <c r="AN2379" s="32" t="s">
        <v>685</v>
      </c>
      <c r="AO2379" s="98" t="s">
        <v>169</v>
      </c>
      <c r="AP2379" s="33" t="s">
        <v>98</v>
      </c>
      <c r="AQ2379">
        <v>21104.39968785</v>
      </c>
      <c r="AR2379" t="s">
        <v>11547</v>
      </c>
      <c r="AS2379" t="s">
        <v>11225</v>
      </c>
      <c r="AT2379" t="s">
        <v>15166</v>
      </c>
      <c r="AU2379">
        <v>89.893900000000002</v>
      </c>
      <c r="AV2379" s="98">
        <v>1.568944206048889</v>
      </c>
      <c r="AW2379">
        <v>222.6892</v>
      </c>
      <c r="AX2379" s="98">
        <v>3.8866589400355558</v>
      </c>
      <c r="AY2379">
        <v>7.0911000000000004E-3</v>
      </c>
      <c r="AZ2379">
        <v>154.0222</v>
      </c>
      <c r="BA2379" s="98">
        <v>2.6881939519022224</v>
      </c>
      <c r="BB2379">
        <v>278.33519999999999</v>
      </c>
      <c r="BC2379" s="98">
        <v>4.8578646535466667</v>
      </c>
      <c r="BD2379">
        <v>13.33435695</v>
      </c>
      <c r="BE2379" s="96">
        <f t="shared" si="304"/>
        <v>7511.9700968682009</v>
      </c>
      <c r="BF2379" s="96">
        <f t="shared" si="305"/>
        <v>1194.2382280221027</v>
      </c>
      <c r="BG2379" s="96">
        <f t="shared" si="306"/>
        <v>1087.7019657142991</v>
      </c>
      <c r="BH2379">
        <v>7502.0365056326546</v>
      </c>
      <c r="BI2379">
        <v>7.5944331043752396E-3</v>
      </c>
      <c r="BJ2379">
        <v>1.568943665637079</v>
      </c>
      <c r="BK2379">
        <v>3.8866604010611199</v>
      </c>
      <c r="BL2379">
        <v>2.7525027385254521</v>
      </c>
      <c r="BM2379">
        <v>4.794084097815599</v>
      </c>
      <c r="BN2379">
        <v>1.5689445329213649</v>
      </c>
      <c r="BO2379">
        <v>3.8866597483019292</v>
      </c>
      <c r="BP2379">
        <v>7.6200409241945974E-3</v>
      </c>
      <c r="BQ2379">
        <v>2.572238524571751</v>
      </c>
      <c r="BR2379">
        <v>7509.0549135593401</v>
      </c>
      <c r="BS2379" s="96">
        <v>1195.274219302687</v>
      </c>
      <c r="BT2379" s="96">
        <v>1080.8356078159941</v>
      </c>
      <c r="BU2379">
        <v>4.794084097815599</v>
      </c>
      <c r="BV2379" s="65" t="str">
        <f t="shared" si="307"/>
        <v>Earth Observation</v>
      </c>
      <c r="BW2379" s="32" t="s">
        <v>686</v>
      </c>
      <c r="BX2379" s="98">
        <v>0.36</v>
      </c>
      <c r="BY2379" s="98">
        <v>0.36</v>
      </c>
      <c r="BZ2379" s="98">
        <v>0.36</v>
      </c>
      <c r="CA2379" s="98">
        <v>0.1018</v>
      </c>
      <c r="CB2379" s="98">
        <v>0.1018</v>
      </c>
      <c r="CC2379" s="98">
        <v>0.1018</v>
      </c>
      <c r="CD2379" s="98">
        <v>0.4</v>
      </c>
      <c r="CE2379" s="98">
        <v>0.4</v>
      </c>
      <c r="CF2379" s="33">
        <v>0.4</v>
      </c>
      <c r="CG2379" s="32">
        <v>9</v>
      </c>
      <c r="CH2379" s="98">
        <v>9</v>
      </c>
      <c r="CI2379" s="98">
        <v>9</v>
      </c>
      <c r="CJ2379" s="98">
        <f>Population!$CG2379-Population!$CI2379</f>
        <v>0</v>
      </c>
      <c r="CK2379" s="120">
        <f>_xlfn.DAYS(Entries!$AY$2,Population!H2379)</f>
        <v>20327</v>
      </c>
      <c r="CL2379" s="120">
        <f t="shared" si="308"/>
        <v>365</v>
      </c>
      <c r="CM2379" s="122">
        <f>Entries!$AY$5</f>
        <v>0.15</v>
      </c>
      <c r="CN2379" s="122">
        <f t="shared" si="300"/>
        <v>0</v>
      </c>
      <c r="CO2379" s="121" t="str">
        <f t="shared" si="309"/>
        <v>-</v>
      </c>
      <c r="CP2379" s="32"/>
      <c r="CQ2379" s="19">
        <v>0</v>
      </c>
      <c r="CR2379" s="98" t="s">
        <v>118</v>
      </c>
      <c r="CS2379" s="98"/>
      <c r="CT2379" s="33"/>
      <c r="CU2379" s="32" t="s">
        <v>687</v>
      </c>
      <c r="CV2379" s="98"/>
      <c r="CW2379" s="98"/>
      <c r="CX2379" s="98" t="s">
        <v>688</v>
      </c>
      <c r="CY2379" s="98" t="s">
        <v>107</v>
      </c>
      <c r="CZ2379" s="98"/>
      <c r="DA2379" s="33"/>
      <c r="DB2379" s="17" t="s">
        <v>15462</v>
      </c>
      <c r="DC2379" s="17" t="s">
        <v>15500</v>
      </c>
      <c r="DD2379" s="17" t="s">
        <v>15500</v>
      </c>
      <c r="DE2379" s="17" t="s">
        <v>15500</v>
      </c>
      <c r="DF2379" s="17" t="s">
        <v>15500</v>
      </c>
      <c r="DG2379" s="23" t="s">
        <v>11172</v>
      </c>
      <c r="DH2379" s="145"/>
    </row>
    <row r="2380" spans="1:112" s="17" customFormat="1" x14ac:dyDescent="0.25">
      <c r="A2380" s="30" t="s">
        <v>8555</v>
      </c>
      <c r="B2380" s="96">
        <v>0</v>
      </c>
      <c r="C2380" s="96" t="s">
        <v>15461</v>
      </c>
      <c r="D2380" s="96"/>
      <c r="E2380" s="96">
        <v>43677</v>
      </c>
      <c r="F2380" s="96" t="s">
        <v>8556</v>
      </c>
      <c r="G2380" s="31">
        <v>57183</v>
      </c>
      <c r="H2380" s="43">
        <v>43402</v>
      </c>
      <c r="I2380" s="96" t="s">
        <v>335</v>
      </c>
      <c r="J2380" s="96"/>
      <c r="K2380" s="96"/>
      <c r="L2380" s="96" t="s">
        <v>336</v>
      </c>
      <c r="M2380" s="124" t="s">
        <v>308</v>
      </c>
      <c r="N2380" s="96" t="s">
        <v>308</v>
      </c>
      <c r="O2380" s="124" t="s">
        <v>11123</v>
      </c>
      <c r="P2380" s="96" t="str">
        <f>VLOOKUP(N2380,Entries!J:K,2,FALSE)</f>
        <v>JAPAN</v>
      </c>
      <c r="Q2380" s="123" t="s">
        <v>415</v>
      </c>
      <c r="R2380" s="30" t="s">
        <v>415</v>
      </c>
      <c r="S2380" s="96" t="s">
        <v>308</v>
      </c>
      <c r="T2380" s="124" t="s">
        <v>310</v>
      </c>
      <c r="U2380" s="125" t="s">
        <v>92</v>
      </c>
      <c r="V2380" s="31" t="s">
        <v>92</v>
      </c>
      <c r="W2380" s="64">
        <f>IF(VLOOKUP(R2380,Entries!N:P,3,FALSE)=V2380,1,VLOOKUP(R2380,Entries!N:P,3,FALSE))</f>
        <v>1</v>
      </c>
      <c r="X2380" s="124"/>
      <c r="Y2380" s="124"/>
      <c r="Z2380" s="96"/>
      <c r="AA2380" s="96"/>
      <c r="AB2380" s="96"/>
      <c r="AC2380" s="96" t="s">
        <v>93</v>
      </c>
      <c r="AD2380" s="96" t="s">
        <v>117</v>
      </c>
      <c r="AE2380" s="96" t="s">
        <v>117</v>
      </c>
      <c r="AF2380" s="96" t="s">
        <v>117</v>
      </c>
      <c r="AG2380" s="96"/>
      <c r="AH2380" s="96"/>
      <c r="AI2380" s="96"/>
      <c r="AJ2380" s="96">
        <v>1</v>
      </c>
      <c r="AK2380" s="96" t="s">
        <v>95</v>
      </c>
      <c r="AL2380" s="96"/>
      <c r="AM2380" s="31"/>
      <c r="AN2380" s="30" t="s">
        <v>125</v>
      </c>
      <c r="AO2380" s="96" t="s">
        <v>97</v>
      </c>
      <c r="AP2380" s="31" t="s">
        <v>98</v>
      </c>
      <c r="AQ2380">
        <v>21104.341523939998</v>
      </c>
      <c r="AR2380" t="s">
        <v>15167</v>
      </c>
      <c r="AS2380" t="s">
        <v>11225</v>
      </c>
      <c r="AT2380" t="s">
        <v>15168</v>
      </c>
      <c r="AU2380">
        <v>97.91</v>
      </c>
      <c r="AV2380" s="96">
        <v>1.7088515151111112</v>
      </c>
      <c r="AW2380">
        <v>227.2527</v>
      </c>
      <c r="AX2380" s="96">
        <v>3.9663070238800002</v>
      </c>
      <c r="AY2380">
        <v>1.4727E-3</v>
      </c>
      <c r="AZ2380">
        <v>243.7664</v>
      </c>
      <c r="BA2380" s="96">
        <v>4.2545254006044448</v>
      </c>
      <c r="BB2380">
        <v>116.20399999999999</v>
      </c>
      <c r="BC2380" s="96">
        <v>2.0281419820444446</v>
      </c>
      <c r="BD2380">
        <v>14.90434591</v>
      </c>
      <c r="BE2380" s="96">
        <f t="shared" si="304"/>
        <v>6974.7174797514617</v>
      </c>
      <c r="BF2380" s="96">
        <f t="shared" si="305"/>
        <v>613.98914618389244</v>
      </c>
      <c r="BG2380" s="96">
        <f t="shared" si="306"/>
        <v>593.44581331903191</v>
      </c>
      <c r="BH2380">
        <v>6981.0384350345576</v>
      </c>
      <c r="BI2380">
        <v>3.1565028844037532E-4</v>
      </c>
      <c r="BJ2380">
        <v>1.708759238319379</v>
      </c>
      <c r="BK2380">
        <v>3.9663078490958461</v>
      </c>
      <c r="BL2380">
        <v>4.1021996092926063</v>
      </c>
      <c r="BM2380">
        <v>2.1804679901928039</v>
      </c>
      <c r="BN2380">
        <v>1.7088519181958961</v>
      </c>
      <c r="BO2380">
        <v>3.9663078488293348</v>
      </c>
      <c r="BP2380">
        <v>1.129188786934061E-3</v>
      </c>
      <c r="BQ2380">
        <v>4.1021996092926063</v>
      </c>
      <c r="BR2380">
        <v>6971.7475443071608</v>
      </c>
      <c r="BS2380" s="96">
        <v>608.61996345952684</v>
      </c>
      <c r="BT2380" s="96">
        <v>592.87512515479466</v>
      </c>
      <c r="BU2380">
        <v>2.1804679901928039</v>
      </c>
      <c r="BV2380" s="60" t="str">
        <f t="shared" si="307"/>
        <v>no propulsion</v>
      </c>
      <c r="BW2380" s="30" t="s">
        <v>8558</v>
      </c>
      <c r="BX2380" s="96">
        <v>0.5</v>
      </c>
      <c r="BY2380" s="96">
        <v>0.5</v>
      </c>
      <c r="BZ2380" s="96">
        <v>0.5</v>
      </c>
      <c r="CA2380" s="96">
        <v>0.31790000000000002</v>
      </c>
      <c r="CB2380" s="96">
        <v>0.1963</v>
      </c>
      <c r="CC2380" s="96">
        <v>0.29449999999999998</v>
      </c>
      <c r="CD2380" s="96">
        <v>0.5</v>
      </c>
      <c r="CE2380" s="96">
        <v>0.5</v>
      </c>
      <c r="CF2380" s="31">
        <v>0.5</v>
      </c>
      <c r="CG2380" s="30">
        <v>22.3</v>
      </c>
      <c r="CH2380" s="96">
        <v>22.3</v>
      </c>
      <c r="CI2380" s="96">
        <v>22.3</v>
      </c>
      <c r="CJ2380" s="96">
        <f>Population!$CG2380-Population!$CI2380</f>
        <v>0</v>
      </c>
      <c r="CK2380" s="118">
        <f>_xlfn.DAYS(Entries!$AY$2,Population!H2380)</f>
        <v>892</v>
      </c>
      <c r="CL2380" s="118">
        <f t="shared" si="308"/>
        <v>365</v>
      </c>
      <c r="CM2380" s="117">
        <f>Entries!$AY$5</f>
        <v>0.15</v>
      </c>
      <c r="CN2380" s="117">
        <f t="shared" si="300"/>
        <v>0</v>
      </c>
      <c r="CO2380" s="119" t="str">
        <f t="shared" si="309"/>
        <v>-</v>
      </c>
      <c r="CP2380" s="30" t="s">
        <v>103</v>
      </c>
      <c r="CQ2380" s="96">
        <v>0</v>
      </c>
      <c r="CR2380" s="96" t="s">
        <v>95</v>
      </c>
      <c r="CS2380" s="96"/>
      <c r="CT2380" s="31"/>
      <c r="CU2380" s="30" t="s">
        <v>417</v>
      </c>
      <c r="CV2380" s="96" t="s">
        <v>8559</v>
      </c>
      <c r="CW2380" s="96" t="s">
        <v>310</v>
      </c>
      <c r="CX2380" s="96" t="s">
        <v>8560</v>
      </c>
      <c r="CY2380" s="96" t="s">
        <v>107</v>
      </c>
      <c r="CZ2380" s="96" t="s">
        <v>108</v>
      </c>
      <c r="DA2380" s="31"/>
      <c r="DB2380" s="17" t="s">
        <v>15462</v>
      </c>
      <c r="DC2380" s="17" t="s">
        <v>15500</v>
      </c>
      <c r="DD2380" s="17" t="s">
        <v>15500</v>
      </c>
      <c r="DE2380" s="17" t="s">
        <v>15500</v>
      </c>
      <c r="DF2380" s="17" t="s">
        <v>15500</v>
      </c>
      <c r="DG2380" s="23" t="s">
        <v>11171</v>
      </c>
      <c r="DH2380" s="145"/>
    </row>
    <row r="2381" spans="1:112" s="17" customFormat="1" x14ac:dyDescent="0.25">
      <c r="A2381" s="32" t="s">
        <v>8561</v>
      </c>
      <c r="B2381" s="98">
        <v>0</v>
      </c>
      <c r="C2381" s="98" t="s">
        <v>15461</v>
      </c>
      <c r="D2381" s="98"/>
      <c r="E2381" s="98">
        <v>25994</v>
      </c>
      <c r="F2381" s="98" t="s">
        <v>8562</v>
      </c>
      <c r="G2381" s="33">
        <v>25991</v>
      </c>
      <c r="H2381" s="44">
        <v>36512</v>
      </c>
      <c r="I2381" s="98" t="s">
        <v>190</v>
      </c>
      <c r="J2381" s="98"/>
      <c r="K2381" s="98"/>
      <c r="L2381" s="98" t="s">
        <v>8563</v>
      </c>
      <c r="M2381" t="s">
        <v>156</v>
      </c>
      <c r="N2381" s="98" t="s">
        <v>156</v>
      </c>
      <c r="O2381" t="s">
        <v>157</v>
      </c>
      <c r="P2381" s="64" t="str">
        <f>VLOOKUP(N2381,Entries!J:K,2,FALSE)</f>
        <v>UNITED STATES OF AMERICA</v>
      </c>
      <c r="Q2381" s="38" t="s">
        <v>456</v>
      </c>
      <c r="R2381" s="32" t="s">
        <v>456</v>
      </c>
      <c r="S2381" s="95" t="s">
        <v>156</v>
      </c>
      <c r="T2381" t="s">
        <v>8564</v>
      </c>
      <c r="U2381" s="39" t="s">
        <v>141</v>
      </c>
      <c r="V2381" s="33" t="s">
        <v>141</v>
      </c>
      <c r="W2381" s="64">
        <f>IF(VLOOKUP(R2381,Entries!N:P,3,FALSE)=V2381,1,VLOOKUP(R2381,Entries!N:P,3,FALSE))</f>
        <v>1</v>
      </c>
      <c r="X2381"/>
      <c r="Y2381"/>
      <c r="Z2381" s="98"/>
      <c r="AA2381" s="98"/>
      <c r="AB2381" s="98"/>
      <c r="AC2381" s="98" t="s">
        <v>142</v>
      </c>
      <c r="AD2381" s="98" t="s">
        <v>329</v>
      </c>
      <c r="AE2381" s="98" t="s">
        <v>94</v>
      </c>
      <c r="AF2381" s="98" t="s">
        <v>94</v>
      </c>
      <c r="AG2381" s="64" t="s">
        <v>2487</v>
      </c>
      <c r="AH2381" s="98"/>
      <c r="AI2381" s="98"/>
      <c r="AJ2381" s="98">
        <v>6</v>
      </c>
      <c r="AK2381" s="98" t="s">
        <v>95</v>
      </c>
      <c r="AL2381" s="98"/>
      <c r="AM2381" s="33"/>
      <c r="AN2381" s="32" t="s">
        <v>125</v>
      </c>
      <c r="AO2381" s="98" t="s">
        <v>97</v>
      </c>
      <c r="AP2381" s="33" t="s">
        <v>97</v>
      </c>
      <c r="AQ2381">
        <v>21104.584576590001</v>
      </c>
      <c r="AR2381" t="s">
        <v>12123</v>
      </c>
      <c r="AS2381" t="s">
        <v>11225</v>
      </c>
      <c r="AT2381" t="s">
        <v>15169</v>
      </c>
      <c r="AU2381">
        <v>98.179000000000002</v>
      </c>
      <c r="AV2381" s="98">
        <v>1.7135464498222224</v>
      </c>
      <c r="AW2381">
        <v>180.16749999999999</v>
      </c>
      <c r="AX2381" s="98">
        <v>3.1445154258888888</v>
      </c>
      <c r="AY2381">
        <v>1.2669999999999999E-4</v>
      </c>
      <c r="AZ2381">
        <v>99.815700000000007</v>
      </c>
      <c r="BA2381" s="98">
        <v>1.7421122477466668</v>
      </c>
      <c r="BB2381">
        <v>29.396799999999999</v>
      </c>
      <c r="BC2381" s="98">
        <v>0.51307084280888893</v>
      </c>
      <c r="BD2381">
        <v>14.57122962</v>
      </c>
      <c r="BE2381" s="96">
        <f t="shared" si="304"/>
        <v>7080.616946731695</v>
      </c>
      <c r="BF2381" s="96">
        <f t="shared" si="305"/>
        <v>710.51406089884586</v>
      </c>
      <c r="BG2381" s="96">
        <f t="shared" si="306"/>
        <v>708.71983256454405</v>
      </c>
      <c r="BH2381">
        <v>7075.8978502235568</v>
      </c>
      <c r="BI2381">
        <v>1.150178737248443E-3</v>
      </c>
      <c r="BJ2381">
        <v>1.713565173970115</v>
      </c>
      <c r="BK2381">
        <v>3.1446080348652532</v>
      </c>
      <c r="BL2381">
        <v>0.76271000268239586</v>
      </c>
      <c r="BM2381">
        <v>1.491536141605885</v>
      </c>
      <c r="BN2381">
        <v>1.713546797101515</v>
      </c>
      <c r="BO2381">
        <v>3.1445160348599019</v>
      </c>
      <c r="BP2381">
        <v>1.4197465604669261E-3</v>
      </c>
      <c r="BQ2381">
        <v>0.76271000268239586</v>
      </c>
      <c r="BR2381">
        <v>7077.7092705915566</v>
      </c>
      <c r="BS2381" s="96">
        <v>716.75782398446336</v>
      </c>
      <c r="BT2381" s="96">
        <v>696.66071719864885</v>
      </c>
      <c r="BU2381">
        <v>1.491536141605885</v>
      </c>
      <c r="BV2381" s="65" t="str">
        <f t="shared" si="307"/>
        <v>sunsynchronous observation</v>
      </c>
      <c r="BW2381" s="32" t="s">
        <v>356</v>
      </c>
      <c r="BX2381" s="98">
        <v>3.5</v>
      </c>
      <c r="BY2381" s="98">
        <v>6.8</v>
      </c>
      <c r="BZ2381" s="98">
        <v>10</v>
      </c>
      <c r="CA2381" s="98">
        <v>44.778300000000002</v>
      </c>
      <c r="CB2381" s="98">
        <v>12.25</v>
      </c>
      <c r="CC2381" s="98">
        <v>32.931699999999999</v>
      </c>
      <c r="CD2381" s="98">
        <v>6.8</v>
      </c>
      <c r="CE2381" s="98">
        <v>3.5</v>
      </c>
      <c r="CF2381" s="33">
        <v>10</v>
      </c>
      <c r="CG2381" s="32">
        <v>5190</v>
      </c>
      <c r="CH2381" s="98">
        <v>5190</v>
      </c>
      <c r="CI2381" s="98">
        <v>4854</v>
      </c>
      <c r="CJ2381" s="98">
        <f>Population!$CG2381-Population!$CI2381</f>
        <v>336</v>
      </c>
      <c r="CK2381" s="120">
        <f>_xlfn.DAYS(Entries!$AY$2,Population!H2381)</f>
        <v>7782</v>
      </c>
      <c r="CL2381" s="120">
        <f t="shared" si="308"/>
        <v>2190</v>
      </c>
      <c r="CM2381" s="122">
        <f>Entries!$AY$5</f>
        <v>0.15</v>
      </c>
      <c r="CN2381" s="122">
        <f t="shared" si="300"/>
        <v>6.4739884393063579E-2</v>
      </c>
      <c r="CO2381" s="121">
        <f t="shared" si="309"/>
        <v>0</v>
      </c>
      <c r="CP2381" s="32"/>
      <c r="CQ2381" s="19">
        <v>4</v>
      </c>
      <c r="CR2381" s="98" t="s">
        <v>118</v>
      </c>
      <c r="CS2381" s="98"/>
      <c r="CT2381" s="33"/>
      <c r="CU2381" s="32" t="s">
        <v>3103</v>
      </c>
      <c r="CV2381" s="98" t="s">
        <v>8566</v>
      </c>
      <c r="CW2381" s="98" t="s">
        <v>157</v>
      </c>
      <c r="CX2381" s="98" t="s">
        <v>8567</v>
      </c>
      <c r="CY2381" s="98" t="s">
        <v>150</v>
      </c>
      <c r="CZ2381" s="98" t="s">
        <v>257</v>
      </c>
      <c r="DA2381" s="33">
        <v>2530</v>
      </c>
      <c r="DB2381" s="17" t="s">
        <v>15463</v>
      </c>
      <c r="DC2381" s="17" t="s">
        <v>15500</v>
      </c>
      <c r="DD2381" s="17">
        <v>1</v>
      </c>
      <c r="DE2381" s="17">
        <v>1</v>
      </c>
      <c r="DF2381" s="17">
        <v>10</v>
      </c>
      <c r="DG2381" s="23" t="s">
        <v>11177</v>
      </c>
      <c r="DH2381" s="145"/>
    </row>
    <row r="2382" spans="1:112" s="17" customFormat="1" x14ac:dyDescent="0.25">
      <c r="A2382" s="30" t="s">
        <v>8568</v>
      </c>
      <c r="B2382" s="96">
        <v>0</v>
      </c>
      <c r="C2382" s="96" t="s">
        <v>15461</v>
      </c>
      <c r="D2382" s="96"/>
      <c r="E2382" s="96">
        <v>31698</v>
      </c>
      <c r="F2382" s="96" t="s">
        <v>8569</v>
      </c>
      <c r="G2382" s="31">
        <v>31695</v>
      </c>
      <c r="H2382" s="43">
        <v>39248</v>
      </c>
      <c r="I2382" s="96" t="s">
        <v>271</v>
      </c>
      <c r="J2382" s="96"/>
      <c r="K2382" s="96"/>
      <c r="L2382" s="96" t="s">
        <v>208</v>
      </c>
      <c r="M2382" s="124" t="s">
        <v>552</v>
      </c>
      <c r="N2382" s="96" t="s">
        <v>552</v>
      </c>
      <c r="O2382" s="124" t="s">
        <v>554</v>
      </c>
      <c r="P2382" s="96" t="str">
        <f>VLOOKUP(N2382,Entries!J:K,2,FALSE)</f>
        <v>GERMANY</v>
      </c>
      <c r="Q2382" s="123" t="s">
        <v>597</v>
      </c>
      <c r="R2382" s="30" t="s">
        <v>597</v>
      </c>
      <c r="S2382" s="96" t="s">
        <v>552</v>
      </c>
      <c r="T2382" s="124" t="s">
        <v>554</v>
      </c>
      <c r="U2382" s="125" t="s">
        <v>141</v>
      </c>
      <c r="V2382" s="31" t="s">
        <v>141</v>
      </c>
      <c r="W2382" s="64">
        <f>IF(VLOOKUP(R2382,Entries!N:P,3,FALSE)=V2382,1,VLOOKUP(R2382,Entries!N:P,3,FALSE))</f>
        <v>1</v>
      </c>
      <c r="X2382" s="124"/>
      <c r="Y2382" s="124"/>
      <c r="Z2382" s="96"/>
      <c r="AA2382" s="96"/>
      <c r="AB2382" s="96"/>
      <c r="AC2382" s="96" t="s">
        <v>142</v>
      </c>
      <c r="AD2382" s="96" t="s">
        <v>4601</v>
      </c>
      <c r="AE2382" s="96" t="s">
        <v>94</v>
      </c>
      <c r="AF2382" s="96" t="s">
        <v>94</v>
      </c>
      <c r="AG2382" s="96"/>
      <c r="AH2382" s="96"/>
      <c r="AI2382" s="96"/>
      <c r="AJ2382" s="96">
        <v>5</v>
      </c>
      <c r="AK2382" s="96" t="s">
        <v>95</v>
      </c>
      <c r="AL2382" s="96"/>
      <c r="AM2382" s="31"/>
      <c r="AN2382" s="30" t="s">
        <v>125</v>
      </c>
      <c r="AO2382" s="96" t="s">
        <v>97</v>
      </c>
      <c r="AP2382" s="31" t="s">
        <v>97</v>
      </c>
      <c r="AQ2382">
        <v>21104.04081825</v>
      </c>
      <c r="AR2382" t="s">
        <v>15170</v>
      </c>
      <c r="AS2382" t="s">
        <v>11225</v>
      </c>
      <c r="AT2382" t="s">
        <v>15171</v>
      </c>
      <c r="AU2382">
        <v>97.445599999999999</v>
      </c>
      <c r="AV2382" s="96">
        <v>1.7007462077511113</v>
      </c>
      <c r="AW2382">
        <v>112.75920000000001</v>
      </c>
      <c r="AX2382" s="96">
        <v>1.9680188924800004</v>
      </c>
      <c r="AY2382">
        <v>1.9149999999999999E-4</v>
      </c>
      <c r="AZ2382">
        <v>77.348399999999998</v>
      </c>
      <c r="BA2382" s="96">
        <v>1.3499839702933334</v>
      </c>
      <c r="BB2382">
        <v>310.63060000000002</v>
      </c>
      <c r="BC2382" s="96">
        <v>5.4215255995288896</v>
      </c>
      <c r="BD2382">
        <v>15.19147132</v>
      </c>
      <c r="BE2382" s="96">
        <f t="shared" si="304"/>
        <v>6886.5548280100465</v>
      </c>
      <c r="BF2382" s="96">
        <f t="shared" si="305"/>
        <v>516.87360325960981</v>
      </c>
      <c r="BG2382" s="96">
        <f t="shared" si="306"/>
        <v>514.23605276048238</v>
      </c>
      <c r="BH2382">
        <v>6888.8509345504926</v>
      </c>
      <c r="BI2382">
        <v>1.597364351263718E-3</v>
      </c>
      <c r="BJ2382">
        <v>1.7006960928729311</v>
      </c>
      <c r="BK2382">
        <v>1.9679446703594909</v>
      </c>
      <c r="BL2382">
        <v>1.6649522864987369</v>
      </c>
      <c r="BM2382">
        <v>5.1073992903712186</v>
      </c>
      <c r="BN2382">
        <v>1.700746588499833</v>
      </c>
      <c r="BO2382">
        <v>1.9680193423250401</v>
      </c>
      <c r="BP2382">
        <v>1.5243164484832559E-3</v>
      </c>
      <c r="BQ2382">
        <v>1.6649522864987369</v>
      </c>
      <c r="BR2382">
        <v>6883.5282729802284</v>
      </c>
      <c r="BS2382" s="96">
        <v>523.02094835033222</v>
      </c>
      <c r="BT2382" s="96">
        <v>502.03559761012457</v>
      </c>
      <c r="BU2382">
        <v>5.1073992903712186</v>
      </c>
      <c r="BV2382" s="60" t="str">
        <f t="shared" si="307"/>
        <v>sunsynchronous observation</v>
      </c>
      <c r="BW2382" s="30" t="s">
        <v>1023</v>
      </c>
      <c r="BX2382" s="96">
        <v>2.2999999999999998</v>
      </c>
      <c r="BY2382" s="96">
        <v>5.2</v>
      </c>
      <c r="BZ2382" s="96">
        <v>5.2</v>
      </c>
      <c r="CA2382" s="96">
        <v>12.4438</v>
      </c>
      <c r="CB2382" s="96">
        <v>3.4359999999999999</v>
      </c>
      <c r="CC2382" s="96">
        <v>10.688000000000001</v>
      </c>
      <c r="CD2382" s="96">
        <v>5.2</v>
      </c>
      <c r="CE2382" s="96">
        <v>2.2999999999999998</v>
      </c>
      <c r="CF2382" s="31">
        <v>5.2</v>
      </c>
      <c r="CG2382" s="30">
        <v>1346</v>
      </c>
      <c r="CH2382" s="96">
        <v>1346</v>
      </c>
      <c r="CI2382" s="96">
        <v>1300</v>
      </c>
      <c r="CJ2382" s="96">
        <f>Population!$CG2382-Population!$CI2382</f>
        <v>46</v>
      </c>
      <c r="CK2382" s="118">
        <f>_xlfn.DAYS(Entries!$AY$2,Population!H2382)</f>
        <v>5046</v>
      </c>
      <c r="CL2382" s="118">
        <f t="shared" si="308"/>
        <v>1825</v>
      </c>
      <c r="CM2382" s="117">
        <f>Entries!$AY$5</f>
        <v>0.15</v>
      </c>
      <c r="CN2382" s="117">
        <f t="shared" ref="CN2382:CN2445" si="310">CJ2382/CG2382</f>
        <v>3.4175334323922731E-2</v>
      </c>
      <c r="CO2382" s="119">
        <f t="shared" si="309"/>
        <v>0</v>
      </c>
      <c r="CP2382" s="30"/>
      <c r="CQ2382" s="19">
        <v>4</v>
      </c>
      <c r="CR2382" s="96" t="s">
        <v>118</v>
      </c>
      <c r="CS2382" s="96"/>
      <c r="CT2382" s="31"/>
      <c r="CU2382" s="30" t="s">
        <v>1114</v>
      </c>
      <c r="CV2382" s="96" t="s">
        <v>358</v>
      </c>
      <c r="CW2382" s="96" t="s">
        <v>148</v>
      </c>
      <c r="CX2382" s="96" t="s">
        <v>8501</v>
      </c>
      <c r="CY2382" s="96" t="s">
        <v>150</v>
      </c>
      <c r="CZ2382" s="96" t="s">
        <v>108</v>
      </c>
      <c r="DA2382" s="31"/>
      <c r="DB2382" s="17" t="s">
        <v>15463</v>
      </c>
      <c r="DC2382" s="17" t="s">
        <v>15500</v>
      </c>
      <c r="DD2382" s="17">
        <v>1</v>
      </c>
      <c r="DE2382" s="17">
        <v>1</v>
      </c>
      <c r="DF2382" s="17">
        <v>10</v>
      </c>
      <c r="DG2382" s="23" t="s">
        <v>11177</v>
      </c>
      <c r="DH2382" s="145"/>
    </row>
    <row r="2383" spans="1:112" s="17" customFormat="1" x14ac:dyDescent="0.25">
      <c r="A2383" s="32" t="s">
        <v>8571</v>
      </c>
      <c r="B2383" s="98">
        <v>0</v>
      </c>
      <c r="C2383" s="98" t="s">
        <v>15461</v>
      </c>
      <c r="D2383" s="98"/>
      <c r="E2383" s="98">
        <v>38710</v>
      </c>
      <c r="F2383" s="98" t="s">
        <v>8572</v>
      </c>
      <c r="G2383" s="33">
        <v>38707</v>
      </c>
      <c r="H2383" s="44">
        <v>41112</v>
      </c>
      <c r="I2383" s="98" t="s">
        <v>271</v>
      </c>
      <c r="J2383" s="98"/>
      <c r="K2383" s="98"/>
      <c r="L2383" s="98" t="s">
        <v>603</v>
      </c>
      <c r="M2383" t="s">
        <v>552</v>
      </c>
      <c r="N2383" s="98" t="s">
        <v>552</v>
      </c>
      <c r="O2383" t="s">
        <v>554</v>
      </c>
      <c r="P2383" s="64" t="str">
        <f>VLOOKUP(N2383,Entries!J:K,2,FALSE)</f>
        <v>GERMANY</v>
      </c>
      <c r="Q2383" s="38" t="s">
        <v>597</v>
      </c>
      <c r="R2383" s="32" t="s">
        <v>597</v>
      </c>
      <c r="S2383" s="98" t="s">
        <v>552</v>
      </c>
      <c r="T2383" t="s">
        <v>554</v>
      </c>
      <c r="U2383" s="39" t="s">
        <v>159</v>
      </c>
      <c r="V2383" s="33" t="s">
        <v>141</v>
      </c>
      <c r="W2383" s="64">
        <f>IF(VLOOKUP(R2383,Entries!N:P,3,FALSE)=V2383,1,VLOOKUP(R2383,Entries!N:P,3,FALSE))</f>
        <v>1</v>
      </c>
      <c r="X2383"/>
      <c r="Y2383"/>
      <c r="Z2383" s="98"/>
      <c r="AA2383" s="98"/>
      <c r="AB2383" s="98"/>
      <c r="AC2383" s="98" t="s">
        <v>239</v>
      </c>
      <c r="AD2383" s="98" t="s">
        <v>117</v>
      </c>
      <c r="AE2383" s="98" t="s">
        <v>117</v>
      </c>
      <c r="AF2383" s="98" t="s">
        <v>117</v>
      </c>
      <c r="AG2383" s="98"/>
      <c r="AH2383" s="98"/>
      <c r="AI2383" s="98"/>
      <c r="AJ2383" s="98">
        <v>1</v>
      </c>
      <c r="AK2383" s="98" t="s">
        <v>95</v>
      </c>
      <c r="AL2383" s="98"/>
      <c r="AM2383" s="33"/>
      <c r="AN2383" s="32" t="s">
        <v>96</v>
      </c>
      <c r="AO2383" s="98" t="s">
        <v>97</v>
      </c>
      <c r="AP2383" s="33" t="s">
        <v>97</v>
      </c>
      <c r="AQ2383">
        <v>21104.524635199999</v>
      </c>
      <c r="AR2383" t="s">
        <v>15172</v>
      </c>
      <c r="AS2383" t="s">
        <v>11225</v>
      </c>
      <c r="AT2383" t="s">
        <v>15173</v>
      </c>
      <c r="AU2383">
        <v>97.562299999999993</v>
      </c>
      <c r="AV2383" s="98">
        <v>1.7027830065644445</v>
      </c>
      <c r="AW2383">
        <v>154.7688</v>
      </c>
      <c r="AX2383" s="98">
        <v>2.7012245773866668</v>
      </c>
      <c r="AY2383">
        <v>2.8210000000000003E-4</v>
      </c>
      <c r="AZ2383">
        <v>135.22579999999999</v>
      </c>
      <c r="BA2383" s="98">
        <v>2.3601349526311113</v>
      </c>
      <c r="BB2383">
        <v>224.92230000000001</v>
      </c>
      <c r="BC2383" s="98">
        <v>3.9256338794533336</v>
      </c>
      <c r="BD2383">
        <v>15.53897991</v>
      </c>
      <c r="BE2383" s="96">
        <f t="shared" si="304"/>
        <v>6783.4958674065438</v>
      </c>
      <c r="BF2383" s="96">
        <f t="shared" si="305"/>
        <v>414.40949159073898</v>
      </c>
      <c r="BG2383" s="96">
        <f t="shared" si="306"/>
        <v>410.58224322234855</v>
      </c>
      <c r="BH2383">
        <v>6790.000810187873</v>
      </c>
      <c r="BI2383">
        <v>1.3263440985901509E-3</v>
      </c>
      <c r="BJ2383">
        <v>1.7026896289914371</v>
      </c>
      <c r="BK2383">
        <v>2.7012251393556421</v>
      </c>
      <c r="BL2383">
        <v>1.346007638436266</v>
      </c>
      <c r="BM2383">
        <v>4.9397630707818889</v>
      </c>
      <c r="BN2383">
        <v>1.7027834129946959</v>
      </c>
      <c r="BO2383">
        <v>2.7012251400047789</v>
      </c>
      <c r="BP2383">
        <v>1.573105064500907E-3</v>
      </c>
      <c r="BQ2383">
        <v>1.346007638436266</v>
      </c>
      <c r="BR2383">
        <v>6780.4259588021159</v>
      </c>
      <c r="BS2383" s="96">
        <v>420.09228121738124</v>
      </c>
      <c r="BT2383" s="96">
        <v>398.75963638685062</v>
      </c>
      <c r="BU2383">
        <v>4.9397630707818889</v>
      </c>
      <c r="BV2383" s="65" t="b">
        <f t="shared" si="307"/>
        <v>0</v>
      </c>
      <c r="BW2383" s="32" t="s">
        <v>512</v>
      </c>
      <c r="BX2383" s="98">
        <v>0.6</v>
      </c>
      <c r="BY2383" s="98">
        <v>0.7</v>
      </c>
      <c r="BZ2383" s="98">
        <v>1.8</v>
      </c>
      <c r="CA2383" s="98">
        <v>1.2707999999999999</v>
      </c>
      <c r="CB2383" s="98">
        <v>0.36</v>
      </c>
      <c r="CC2383" s="98">
        <v>0.79920000000000002</v>
      </c>
      <c r="CD2383" s="98">
        <v>0.7</v>
      </c>
      <c r="CE2383" s="98">
        <v>0.6</v>
      </c>
      <c r="CF2383" s="33">
        <v>1.8</v>
      </c>
      <c r="CG2383" s="32">
        <v>117</v>
      </c>
      <c r="CH2383" s="98">
        <v>117</v>
      </c>
      <c r="CI2383" s="98">
        <v>117</v>
      </c>
      <c r="CJ2383" s="98">
        <f>Population!$CG2383-Population!$CI2383</f>
        <v>0</v>
      </c>
      <c r="CK2383" s="120">
        <f>_xlfn.DAYS(Entries!$AY$2,Population!H2383)</f>
        <v>3182</v>
      </c>
      <c r="CL2383" s="120">
        <f t="shared" si="308"/>
        <v>365</v>
      </c>
      <c r="CM2383" s="122">
        <f>Entries!$AY$5</f>
        <v>0.15</v>
      </c>
      <c r="CN2383" s="122">
        <f t="shared" si="310"/>
        <v>0</v>
      </c>
      <c r="CO2383" s="121">
        <f t="shared" si="309"/>
        <v>0</v>
      </c>
      <c r="CP2383" s="32"/>
      <c r="CQ2383" s="19">
        <v>4</v>
      </c>
      <c r="CR2383" s="98" t="s">
        <v>118</v>
      </c>
      <c r="CS2383" s="98"/>
      <c r="CT2383" s="33"/>
      <c r="CU2383" s="32" t="s">
        <v>599</v>
      </c>
      <c r="CV2383" s="98" t="s">
        <v>8574</v>
      </c>
      <c r="CW2383" s="98" t="s">
        <v>554</v>
      </c>
      <c r="CX2383" s="98" t="s">
        <v>600</v>
      </c>
      <c r="CY2383" s="98" t="s">
        <v>107</v>
      </c>
      <c r="CZ2383" s="98" t="s">
        <v>163</v>
      </c>
      <c r="DA2383" s="33">
        <v>20</v>
      </c>
      <c r="DB2383" s="17" t="s">
        <v>15463</v>
      </c>
      <c r="DC2383" s="17">
        <v>10</v>
      </c>
      <c r="DD2383" s="17" t="s">
        <v>15500</v>
      </c>
      <c r="DE2383" s="17" t="s">
        <v>15500</v>
      </c>
      <c r="DF2383" s="17" t="s">
        <v>15500</v>
      </c>
      <c r="DG2383" s="23" t="s">
        <v>11180</v>
      </c>
      <c r="DH2383" s="145"/>
    </row>
    <row r="2384" spans="1:112" s="17" customFormat="1" x14ac:dyDescent="0.25">
      <c r="A2384" s="30" t="s">
        <v>8575</v>
      </c>
      <c r="B2384" s="96">
        <v>0</v>
      </c>
      <c r="C2384" s="96" t="s">
        <v>15461</v>
      </c>
      <c r="D2384" s="96"/>
      <c r="E2384" s="96">
        <v>43796</v>
      </c>
      <c r="F2384" s="96" t="s">
        <v>8576</v>
      </c>
      <c r="G2384" s="31">
        <v>57542</v>
      </c>
      <c r="H2384" s="43">
        <v>43437</v>
      </c>
      <c r="I2384" s="96" t="s">
        <v>190</v>
      </c>
      <c r="J2384" s="96"/>
      <c r="K2384" s="96"/>
      <c r="L2384" s="96" t="s">
        <v>285</v>
      </c>
      <c r="M2384" s="124" t="s">
        <v>156</v>
      </c>
      <c r="N2384" s="96" t="s">
        <v>156</v>
      </c>
      <c r="O2384" s="124" t="s">
        <v>11127</v>
      </c>
      <c r="P2384" s="96" t="str">
        <f>VLOOKUP(N2384,Entries!J:K,2,FALSE)</f>
        <v>UNITED STATES OF AMERICA</v>
      </c>
      <c r="Q2384" s="123" t="s">
        <v>427</v>
      </c>
      <c r="R2384" s="30" t="s">
        <v>427</v>
      </c>
      <c r="S2384" s="96" t="s">
        <v>156</v>
      </c>
      <c r="T2384" s="124" t="s">
        <v>157</v>
      </c>
      <c r="U2384" s="125" t="s">
        <v>159</v>
      </c>
      <c r="V2384" s="31" t="s">
        <v>159</v>
      </c>
      <c r="W2384" s="64">
        <f>IF(VLOOKUP(R2384,Entries!N:P,3,FALSE)=V2384,1,VLOOKUP(R2384,Entries!N:P,3,FALSE))</f>
        <v>1</v>
      </c>
      <c r="X2384" s="124"/>
      <c r="Y2384" s="124"/>
      <c r="Z2384" s="96"/>
      <c r="AA2384" s="96"/>
      <c r="AB2384" s="96"/>
      <c r="AC2384" s="96" t="s">
        <v>93</v>
      </c>
      <c r="AD2384" s="96" t="s">
        <v>117</v>
      </c>
      <c r="AE2384" s="96" t="s">
        <v>117</v>
      </c>
      <c r="AF2384" s="96" t="s">
        <v>117</v>
      </c>
      <c r="AG2384" s="96"/>
      <c r="AH2384" s="96"/>
      <c r="AI2384" s="96"/>
      <c r="AJ2384" s="19">
        <v>4</v>
      </c>
      <c r="AK2384" s="96" t="s">
        <v>118</v>
      </c>
      <c r="AL2384" s="96"/>
      <c r="AM2384" s="31"/>
      <c r="AN2384" s="30" t="s">
        <v>96</v>
      </c>
      <c r="AO2384" s="96" t="s">
        <v>97</v>
      </c>
      <c r="AP2384" s="31" t="s">
        <v>97</v>
      </c>
      <c r="AQ2384">
        <v>21104.439844339999</v>
      </c>
      <c r="AR2384" t="s">
        <v>9036</v>
      </c>
      <c r="AS2384" t="s">
        <v>11225</v>
      </c>
      <c r="AT2384" t="s">
        <v>15174</v>
      </c>
      <c r="AU2384">
        <v>97.670199999999994</v>
      </c>
      <c r="AV2384" s="96">
        <v>1.7046662164355555</v>
      </c>
      <c r="AW2384">
        <v>177.2637</v>
      </c>
      <c r="AX2384" s="96">
        <v>3.0938345656133333</v>
      </c>
      <c r="AY2384">
        <v>1.3623000000000001E-3</v>
      </c>
      <c r="AZ2384">
        <v>246.33920000000001</v>
      </c>
      <c r="BA2384" s="96">
        <v>4.2994292222577783</v>
      </c>
      <c r="BB2384">
        <v>113.64</v>
      </c>
      <c r="BC2384" s="96">
        <v>1.9833917493333335</v>
      </c>
      <c r="BD2384">
        <v>14.96254321</v>
      </c>
      <c r="BE2384" s="96">
        <f t="shared" si="304"/>
        <v>6956.6201412184555</v>
      </c>
      <c r="BF2384" s="96">
        <f t="shared" si="305"/>
        <v>595.09714483683729</v>
      </c>
      <c r="BG2384" s="96">
        <f t="shared" si="306"/>
        <v>576.14313760007371</v>
      </c>
      <c r="BH2384">
        <v>6962.9588243706194</v>
      </c>
      <c r="BI2384">
        <v>1.9690683732143319E-4</v>
      </c>
      <c r="BJ2384">
        <v>1.704576209540889</v>
      </c>
      <c r="BK2384">
        <v>3.0938352092397658</v>
      </c>
      <c r="BL2384">
        <v>4.3211733949318933</v>
      </c>
      <c r="BM2384">
        <v>1.9616479841691701</v>
      </c>
      <c r="BN2384">
        <v>1.70466661813903</v>
      </c>
      <c r="BO2384">
        <v>3.0938352090914858</v>
      </c>
      <c r="BP2384">
        <v>1.0653398674614E-3</v>
      </c>
      <c r="BQ2384">
        <v>4.3211733949318933</v>
      </c>
      <c r="BR2384">
        <v>6953.6317244945276</v>
      </c>
      <c r="BS2384" s="96">
        <v>590.0397055942758</v>
      </c>
      <c r="BT2384" s="96">
        <v>575.22374339477938</v>
      </c>
      <c r="BU2384">
        <v>1.9616479841691701</v>
      </c>
      <c r="BV2384" s="60" t="str">
        <f t="shared" si="307"/>
        <v>no propulsion</v>
      </c>
      <c r="BW2384" s="30" t="s">
        <v>104</v>
      </c>
      <c r="BX2384" s="96">
        <v>0.1</v>
      </c>
      <c r="BY2384" s="96">
        <v>0.3</v>
      </c>
      <c r="BZ2384" s="96">
        <v>0.3</v>
      </c>
      <c r="CA2384" s="96">
        <v>4.36E-2</v>
      </c>
      <c r="CB2384" s="96">
        <v>0.01</v>
      </c>
      <c r="CC2384" s="96">
        <v>3.5000000000000003E-2</v>
      </c>
      <c r="CD2384" s="96">
        <v>0.3</v>
      </c>
      <c r="CE2384" s="96">
        <v>0.1</v>
      </c>
      <c r="CF2384" s="31">
        <v>0.3</v>
      </c>
      <c r="CG2384" s="30">
        <v>5</v>
      </c>
      <c r="CH2384" s="96">
        <v>5</v>
      </c>
      <c r="CI2384" s="96">
        <v>5</v>
      </c>
      <c r="CJ2384" s="96">
        <f>Population!$CG2384-Population!$CI2384</f>
        <v>0</v>
      </c>
      <c r="CK2384" s="118">
        <f>_xlfn.DAYS(Entries!$AY$2,Population!H2384)</f>
        <v>857</v>
      </c>
      <c r="CL2384" s="118">
        <f t="shared" si="308"/>
        <v>1460</v>
      </c>
      <c r="CM2384" s="117">
        <f>Entries!$AY$5</f>
        <v>0.15</v>
      </c>
      <c r="CN2384" s="117">
        <f t="shared" si="310"/>
        <v>0</v>
      </c>
      <c r="CO2384" s="119" t="str">
        <f t="shared" si="309"/>
        <v>-</v>
      </c>
      <c r="CP2384" s="30" t="s">
        <v>103</v>
      </c>
      <c r="CQ2384" s="96">
        <v>0</v>
      </c>
      <c r="CR2384" s="96" t="s">
        <v>95</v>
      </c>
      <c r="CS2384" s="96"/>
      <c r="CT2384" s="31"/>
      <c r="CU2384" s="30" t="s">
        <v>422</v>
      </c>
      <c r="CV2384" s="96" t="s">
        <v>8578</v>
      </c>
      <c r="CW2384" s="96" t="s">
        <v>157</v>
      </c>
      <c r="CX2384" s="96" t="s">
        <v>106</v>
      </c>
      <c r="CY2384" s="96" t="s">
        <v>107</v>
      </c>
      <c r="CZ2384" s="96" t="s">
        <v>108</v>
      </c>
      <c r="DA2384" s="31"/>
      <c r="DB2384" s="17" t="s">
        <v>15462</v>
      </c>
      <c r="DC2384" s="17" t="s">
        <v>15500</v>
      </c>
      <c r="DD2384" s="17" t="s">
        <v>15500</v>
      </c>
      <c r="DE2384" s="17" t="s">
        <v>15500</v>
      </c>
      <c r="DF2384" s="17" t="s">
        <v>15500</v>
      </c>
      <c r="DG2384" s="23" t="s">
        <v>11171</v>
      </c>
      <c r="DH2384" s="145"/>
    </row>
    <row r="2385" spans="1:112" s="17" customFormat="1" x14ac:dyDescent="0.25">
      <c r="A2385" s="34" t="s">
        <v>8579</v>
      </c>
      <c r="B2385" s="100">
        <v>0</v>
      </c>
      <c r="C2385" s="98" t="s">
        <v>15461</v>
      </c>
      <c r="D2385" s="100"/>
      <c r="E2385" s="100">
        <v>30580</v>
      </c>
      <c r="F2385" s="100" t="s">
        <v>8580</v>
      </c>
      <c r="G2385" s="35">
        <v>30577</v>
      </c>
      <c r="H2385" s="45">
        <v>39130</v>
      </c>
      <c r="I2385" s="100" t="s">
        <v>221</v>
      </c>
      <c r="J2385" s="100"/>
      <c r="K2385" s="100"/>
      <c r="L2385" s="100" t="s">
        <v>400</v>
      </c>
      <c r="M2385" s="126" t="s">
        <v>156</v>
      </c>
      <c r="N2385" s="100" t="s">
        <v>156</v>
      </c>
      <c r="O2385" s="126" t="s">
        <v>157</v>
      </c>
      <c r="P2385" s="64" t="str">
        <f>VLOOKUP(N2385,Entries!J:K,2,FALSE)</f>
        <v>UNITED STATES OF AMERICA</v>
      </c>
      <c r="Q2385" s="38" t="s">
        <v>456</v>
      </c>
      <c r="R2385" s="32" t="s">
        <v>456</v>
      </c>
      <c r="S2385" s="98" t="s">
        <v>156</v>
      </c>
      <c r="T2385" t="s">
        <v>157</v>
      </c>
      <c r="U2385" s="35" t="s">
        <v>92</v>
      </c>
      <c r="V2385" s="35" t="s">
        <v>141</v>
      </c>
      <c r="W2385" s="64">
        <f>IF(VLOOKUP(R2385,Entries!N:P,3,FALSE)=V2385,1,VLOOKUP(R2385,Entries!N:P,3,FALSE))</f>
        <v>1</v>
      </c>
      <c r="X2385"/>
      <c r="Y2385"/>
      <c r="Z2385" s="98"/>
      <c r="AA2385" s="98"/>
      <c r="AB2385" s="100"/>
      <c r="AC2385" s="98" t="s">
        <v>239</v>
      </c>
      <c r="AD2385" s="100" t="s">
        <v>2487</v>
      </c>
      <c r="AE2385" s="98" t="s">
        <v>144</v>
      </c>
      <c r="AF2385" s="98" t="s">
        <v>94</v>
      </c>
      <c r="AG2385" s="98" t="s">
        <v>2487</v>
      </c>
      <c r="AH2385" s="98"/>
      <c r="AI2385" s="98"/>
      <c r="AJ2385" s="100">
        <v>2</v>
      </c>
      <c r="AK2385" s="98" t="s">
        <v>95</v>
      </c>
      <c r="AL2385" s="98"/>
      <c r="AM2385" s="33"/>
      <c r="AN2385" s="34" t="s">
        <v>8581</v>
      </c>
      <c r="AO2385" s="100" t="s">
        <v>8581</v>
      </c>
      <c r="AP2385" s="33" t="s">
        <v>98</v>
      </c>
      <c r="AQ2385">
        <v>21104.227089150001</v>
      </c>
      <c r="AR2385" t="s">
        <v>11359</v>
      </c>
      <c r="AS2385" t="s">
        <v>11225</v>
      </c>
      <c r="AT2385" t="s">
        <v>11225</v>
      </c>
      <c r="AU2385">
        <v>16.3674</v>
      </c>
      <c r="AV2385" s="100">
        <v>0.28566496056000001</v>
      </c>
      <c r="AW2385">
        <v>22.199000000000002</v>
      </c>
      <c r="AX2385" s="100">
        <v>0.38744556004444453</v>
      </c>
      <c r="AY2385">
        <v>0.83916440000000003</v>
      </c>
      <c r="AZ2385">
        <v>85.743799999999993</v>
      </c>
      <c r="BA2385" s="100">
        <v>1.4965113118311113</v>
      </c>
      <c r="BB2385">
        <v>353.44009999999997</v>
      </c>
      <c r="BC2385" s="100">
        <v>6.1686921702177777</v>
      </c>
      <c r="BD2385">
        <v>0.87835406999999999</v>
      </c>
      <c r="BE2385" s="96">
        <f t="shared" si="304"/>
        <v>46056.276407710735</v>
      </c>
      <c r="BF2385" s="96">
        <f t="shared" si="305"/>
        <v>78334.063965621477</v>
      </c>
      <c r="BG2385" s="96">
        <f t="shared" si="306"/>
        <v>1036.4888497999991</v>
      </c>
      <c r="BH2385">
        <v>46025.919473274531</v>
      </c>
      <c r="BI2385">
        <v>0.83645899166702675</v>
      </c>
      <c r="BJ2385">
        <v>0.28555115864124192</v>
      </c>
      <c r="BK2385">
        <v>0.38204256873018322</v>
      </c>
      <c r="BL2385">
        <v>1.500608562211915</v>
      </c>
      <c r="BM2385">
        <v>6.1724995716990367</v>
      </c>
      <c r="BN2385">
        <v>0.28547629217462012</v>
      </c>
      <c r="BO2385">
        <v>0.38206403402013878</v>
      </c>
      <c r="BP2385">
        <v>0.83649778561270671</v>
      </c>
      <c r="BQ2385">
        <v>1.500519806683577</v>
      </c>
      <c r="BR2385">
        <v>46050.687773466823</v>
      </c>
      <c r="BS2385" s="96">
        <v>78200.986121913971</v>
      </c>
      <c r="BT2385" s="96">
        <v>1158.3894250196781</v>
      </c>
      <c r="BU2385">
        <v>6.1724995716990367</v>
      </c>
      <c r="BV2385" s="65" t="str">
        <f t="shared" si="307"/>
        <v>Earth Observation</v>
      </c>
      <c r="BW2385" s="34" t="s">
        <v>8582</v>
      </c>
      <c r="BX2385" s="100">
        <v>0.8</v>
      </c>
      <c r="BY2385" s="100">
        <v>0.5</v>
      </c>
      <c r="BZ2385" s="100">
        <v>49.6</v>
      </c>
      <c r="CA2385" s="100">
        <v>0.85419999999999996</v>
      </c>
      <c r="CB2385" s="100">
        <v>0.4</v>
      </c>
      <c r="CC2385" s="100">
        <v>0.72</v>
      </c>
      <c r="CD2385" s="100">
        <v>0.5</v>
      </c>
      <c r="CE2385" s="100">
        <v>0.8</v>
      </c>
      <c r="CF2385" s="35">
        <v>49.6</v>
      </c>
      <c r="CG2385" s="34">
        <v>125</v>
      </c>
      <c r="CH2385" s="100">
        <v>125</v>
      </c>
      <c r="CI2385" s="100">
        <v>76</v>
      </c>
      <c r="CJ2385" s="98">
        <f>Population!$CG2385-Population!$CI2385</f>
        <v>49</v>
      </c>
      <c r="CK2385" s="120">
        <f>_xlfn.DAYS(Entries!$AY$2,Population!H2385)</f>
        <v>5164</v>
      </c>
      <c r="CL2385" s="120">
        <f t="shared" si="308"/>
        <v>730</v>
      </c>
      <c r="CM2385" s="122">
        <f>Entries!$AY$5</f>
        <v>0.15</v>
      </c>
      <c r="CN2385" s="122">
        <f t="shared" si="310"/>
        <v>0.39200000000000002</v>
      </c>
      <c r="CO2385" s="121">
        <f t="shared" si="309"/>
        <v>0</v>
      </c>
      <c r="CP2385" s="34"/>
      <c r="CQ2385" s="27">
        <v>2</v>
      </c>
      <c r="CR2385" s="98" t="s">
        <v>118</v>
      </c>
      <c r="CS2385" s="98"/>
      <c r="CT2385" s="33"/>
      <c r="CU2385" s="34" t="s">
        <v>8583</v>
      </c>
      <c r="CV2385" s="100" t="s">
        <v>8584</v>
      </c>
      <c r="CW2385" s="100" t="s">
        <v>157</v>
      </c>
      <c r="CX2385" s="100" t="s">
        <v>8585</v>
      </c>
      <c r="CY2385" s="100" t="s">
        <v>107</v>
      </c>
      <c r="CZ2385" s="100" t="s">
        <v>108</v>
      </c>
      <c r="DA2385" s="35">
        <v>40</v>
      </c>
      <c r="DB2385" s="17" t="s">
        <v>15463</v>
      </c>
      <c r="DC2385" s="17" t="s">
        <v>15500</v>
      </c>
      <c r="DD2385" s="17">
        <v>1</v>
      </c>
      <c r="DE2385" s="17">
        <v>1</v>
      </c>
      <c r="DF2385" s="17" t="s">
        <v>15500</v>
      </c>
      <c r="DG2385" s="23" t="s">
        <v>11181</v>
      </c>
      <c r="DH2385" s="145" t="s">
        <v>11186</v>
      </c>
    </row>
    <row r="2386" spans="1:112" s="17" customFormat="1" x14ac:dyDescent="0.25">
      <c r="A2386" s="36" t="s">
        <v>8586</v>
      </c>
      <c r="B2386" s="101">
        <v>0</v>
      </c>
      <c r="C2386" s="96" t="s">
        <v>15461</v>
      </c>
      <c r="D2386" s="101"/>
      <c r="E2386" s="101">
        <v>30797</v>
      </c>
      <c r="F2386" s="101" t="s">
        <v>8587</v>
      </c>
      <c r="G2386" s="37">
        <v>30794</v>
      </c>
      <c r="H2386" s="46">
        <v>39130</v>
      </c>
      <c r="I2386" s="101" t="s">
        <v>221</v>
      </c>
      <c r="J2386" s="101"/>
      <c r="K2386" s="101"/>
      <c r="L2386" s="101" t="s">
        <v>400</v>
      </c>
      <c r="M2386" s="127" t="s">
        <v>156</v>
      </c>
      <c r="N2386" s="101" t="s">
        <v>156</v>
      </c>
      <c r="O2386" s="127" t="s">
        <v>157</v>
      </c>
      <c r="P2386" s="96" t="str">
        <f>VLOOKUP(N2386,Entries!J:K,2,FALSE)</f>
        <v>UNITED STATES OF AMERICA</v>
      </c>
      <c r="Q2386" s="123" t="s">
        <v>456</v>
      </c>
      <c r="R2386" s="30" t="s">
        <v>456</v>
      </c>
      <c r="S2386" s="101" t="s">
        <v>156</v>
      </c>
      <c r="T2386" s="127" t="s">
        <v>157</v>
      </c>
      <c r="U2386" s="37" t="s">
        <v>92</v>
      </c>
      <c r="V2386" s="37" t="s">
        <v>141</v>
      </c>
      <c r="W2386" s="64">
        <f>IF(VLOOKUP(R2386,Entries!N:P,3,FALSE)=V2386,1,VLOOKUP(R2386,Entries!N:P,3,FALSE))</f>
        <v>1</v>
      </c>
      <c r="X2386" s="124"/>
      <c r="Y2386" s="124"/>
      <c r="Z2386" s="96"/>
      <c r="AA2386" s="96"/>
      <c r="AB2386" s="101"/>
      <c r="AC2386" s="96" t="s">
        <v>239</v>
      </c>
      <c r="AD2386" s="101" t="s">
        <v>2487</v>
      </c>
      <c r="AE2386" s="96" t="s">
        <v>144</v>
      </c>
      <c r="AF2386" s="96" t="s">
        <v>94</v>
      </c>
      <c r="AG2386" s="96" t="s">
        <v>2487</v>
      </c>
      <c r="AH2386" s="96"/>
      <c r="AI2386" s="96"/>
      <c r="AJ2386" s="101">
        <v>2</v>
      </c>
      <c r="AK2386" s="96" t="s">
        <v>95</v>
      </c>
      <c r="AL2386" s="96"/>
      <c r="AM2386" s="31"/>
      <c r="AN2386" s="36" t="s">
        <v>8581</v>
      </c>
      <c r="AO2386" s="101" t="s">
        <v>8581</v>
      </c>
      <c r="AP2386" s="31" t="s">
        <v>98</v>
      </c>
      <c r="AQ2386">
        <v>21104.40205941</v>
      </c>
      <c r="AR2386" t="s">
        <v>15175</v>
      </c>
      <c r="AS2386" t="s">
        <v>11225</v>
      </c>
      <c r="AT2386" t="s">
        <v>11225</v>
      </c>
      <c r="AU2386">
        <v>13.718</v>
      </c>
      <c r="AV2386" s="101">
        <v>0.2394242169777778</v>
      </c>
      <c r="AW2386">
        <v>7.4287999999999998</v>
      </c>
      <c r="AX2386" s="101">
        <v>0.12965699249777779</v>
      </c>
      <c r="AY2386">
        <v>0.83652700000000002</v>
      </c>
      <c r="AZ2386">
        <v>102.44580000000001</v>
      </c>
      <c r="BA2386" s="101">
        <v>1.7880161428533334</v>
      </c>
      <c r="BB2386">
        <v>54.598199999999999</v>
      </c>
      <c r="BC2386" s="101">
        <v>0.95291815741333341</v>
      </c>
      <c r="BD2386">
        <v>0.87837677000000003</v>
      </c>
      <c r="BE2386" s="96">
        <f t="shared" si="304"/>
        <v>46055.482912243846</v>
      </c>
      <c r="BF2386" s="96">
        <f t="shared" si="305"/>
        <v>78211.137866374454</v>
      </c>
      <c r="BG2386" s="96">
        <f t="shared" si="306"/>
        <v>1157.8279581132374</v>
      </c>
      <c r="BH2386">
        <v>46051.353321883631</v>
      </c>
      <c r="BI2386">
        <v>0.83378471341992044</v>
      </c>
      <c r="BJ2386">
        <v>0.2395204120788057</v>
      </c>
      <c r="BK2386">
        <v>0.1253513126485592</v>
      </c>
      <c r="BL2386">
        <v>1.7913281000729899</v>
      </c>
      <c r="BM2386">
        <v>0.95598022422232265</v>
      </c>
      <c r="BN2386">
        <v>0.23953228110888161</v>
      </c>
      <c r="BO2386">
        <v>0.1252366546261573</v>
      </c>
      <c r="BP2386">
        <v>0.83376952270575622</v>
      </c>
      <c r="BQ2386">
        <v>1.7914004457497941</v>
      </c>
      <c r="BR2386">
        <v>46049.925589981642</v>
      </c>
      <c r="BS2386" s="96">
        <v>78073.950069776227</v>
      </c>
      <c r="BT2386" s="96">
        <v>1283.9011101870592</v>
      </c>
      <c r="BU2386">
        <v>0.95598022422232265</v>
      </c>
      <c r="BV2386" s="60" t="str">
        <f t="shared" si="307"/>
        <v>Earth Observation</v>
      </c>
      <c r="BW2386" s="36" t="s">
        <v>8582</v>
      </c>
      <c r="BX2386" s="101">
        <v>0.8</v>
      </c>
      <c r="BY2386" s="101">
        <v>0.5</v>
      </c>
      <c r="BZ2386" s="101">
        <v>49.6</v>
      </c>
      <c r="CA2386" s="101">
        <v>0.85419999999999996</v>
      </c>
      <c r="CB2386" s="101">
        <v>0.4</v>
      </c>
      <c r="CC2386" s="101">
        <v>0.72</v>
      </c>
      <c r="CD2386" s="101">
        <v>0.5</v>
      </c>
      <c r="CE2386" s="101">
        <v>0.8</v>
      </c>
      <c r="CF2386" s="37">
        <v>49.6</v>
      </c>
      <c r="CG2386" s="36">
        <v>125</v>
      </c>
      <c r="CH2386" s="101">
        <v>125</v>
      </c>
      <c r="CI2386" s="101">
        <v>76</v>
      </c>
      <c r="CJ2386" s="96">
        <f>Population!$CG2386-Population!$CI2386</f>
        <v>49</v>
      </c>
      <c r="CK2386" s="118">
        <f>_xlfn.DAYS(Entries!$AY$2,Population!H2386)</f>
        <v>5164</v>
      </c>
      <c r="CL2386" s="118">
        <f t="shared" si="308"/>
        <v>730</v>
      </c>
      <c r="CM2386" s="117">
        <f>Entries!$AY$5</f>
        <v>0.15</v>
      </c>
      <c r="CN2386" s="117">
        <f t="shared" si="310"/>
        <v>0.39200000000000002</v>
      </c>
      <c r="CO2386" s="119">
        <f t="shared" si="309"/>
        <v>0</v>
      </c>
      <c r="CP2386" s="36"/>
      <c r="CQ2386" s="27">
        <v>2</v>
      </c>
      <c r="CR2386" s="96" t="s">
        <v>118</v>
      </c>
      <c r="CS2386" s="96"/>
      <c r="CT2386" s="31"/>
      <c r="CU2386" s="36" t="s">
        <v>8583</v>
      </c>
      <c r="CV2386" s="101" t="s">
        <v>8584</v>
      </c>
      <c r="CW2386" s="101" t="s">
        <v>157</v>
      </c>
      <c r="CX2386" s="101" t="s">
        <v>8585</v>
      </c>
      <c r="CY2386" s="101" t="s">
        <v>107</v>
      </c>
      <c r="CZ2386" s="96" t="s">
        <v>108</v>
      </c>
      <c r="DA2386" s="37">
        <v>40</v>
      </c>
      <c r="DB2386" s="17" t="s">
        <v>15463</v>
      </c>
      <c r="DC2386" s="17" t="s">
        <v>15500</v>
      </c>
      <c r="DD2386" s="17">
        <v>1</v>
      </c>
      <c r="DE2386" s="17">
        <v>1</v>
      </c>
      <c r="DF2386" s="17" t="s">
        <v>15500</v>
      </c>
      <c r="DG2386" s="23" t="s">
        <v>11181</v>
      </c>
      <c r="DH2386" s="145" t="s">
        <v>11186</v>
      </c>
    </row>
    <row r="2387" spans="1:112" s="17" customFormat="1" x14ac:dyDescent="0.25">
      <c r="A2387" s="34" t="s">
        <v>8589</v>
      </c>
      <c r="B2387" s="100">
        <v>0</v>
      </c>
      <c r="C2387" s="98" t="s">
        <v>15461</v>
      </c>
      <c r="D2387" s="100"/>
      <c r="E2387" s="100">
        <v>30798</v>
      </c>
      <c r="F2387" s="100" t="s">
        <v>8590</v>
      </c>
      <c r="G2387" s="35">
        <v>30795</v>
      </c>
      <c r="H2387" s="45">
        <v>39130</v>
      </c>
      <c r="I2387" s="100" t="s">
        <v>221</v>
      </c>
      <c r="J2387" s="100"/>
      <c r="K2387" s="100"/>
      <c r="L2387" s="100" t="s">
        <v>400</v>
      </c>
      <c r="M2387" s="126" t="s">
        <v>156</v>
      </c>
      <c r="N2387" s="100" t="s">
        <v>156</v>
      </c>
      <c r="O2387" s="126" t="s">
        <v>157</v>
      </c>
      <c r="P2387" s="64" t="str">
        <f>VLOOKUP(N2387,Entries!J:K,2,FALSE)</f>
        <v>UNITED STATES OF AMERICA</v>
      </c>
      <c r="Q2387" s="38" t="s">
        <v>456</v>
      </c>
      <c r="R2387" s="32" t="s">
        <v>456</v>
      </c>
      <c r="S2387" s="98" t="s">
        <v>156</v>
      </c>
      <c r="T2387" t="s">
        <v>157</v>
      </c>
      <c r="U2387" s="35" t="s">
        <v>92</v>
      </c>
      <c r="V2387" s="35" t="s">
        <v>141</v>
      </c>
      <c r="W2387" s="64">
        <f>IF(VLOOKUP(R2387,Entries!N:P,3,FALSE)=V2387,1,VLOOKUP(R2387,Entries!N:P,3,FALSE))</f>
        <v>1</v>
      </c>
      <c r="X2387"/>
      <c r="Y2387"/>
      <c r="Z2387" s="98"/>
      <c r="AA2387" s="98"/>
      <c r="AB2387" s="100"/>
      <c r="AC2387" s="98" t="s">
        <v>239</v>
      </c>
      <c r="AD2387" s="100" t="s">
        <v>2487</v>
      </c>
      <c r="AE2387" s="98" t="s">
        <v>144</v>
      </c>
      <c r="AF2387" s="98" t="s">
        <v>94</v>
      </c>
      <c r="AG2387" s="98" t="s">
        <v>2487</v>
      </c>
      <c r="AH2387" s="98"/>
      <c r="AI2387" s="98"/>
      <c r="AJ2387" s="100">
        <v>2</v>
      </c>
      <c r="AK2387" s="98" t="s">
        <v>95</v>
      </c>
      <c r="AL2387" s="98"/>
      <c r="AM2387" s="33"/>
      <c r="AN2387" s="34" t="s">
        <v>8581</v>
      </c>
      <c r="AO2387" s="100" t="s">
        <v>8581</v>
      </c>
      <c r="AP2387" s="33" t="s">
        <v>98</v>
      </c>
      <c r="AQ2387">
        <v>21104.255271909999</v>
      </c>
      <c r="AR2387" t="s">
        <v>15176</v>
      </c>
      <c r="AS2387" t="s">
        <v>11225</v>
      </c>
      <c r="AT2387" t="s">
        <v>11225</v>
      </c>
      <c r="AU2387">
        <v>13.3977</v>
      </c>
      <c r="AV2387" s="100">
        <v>0.23383392854666668</v>
      </c>
      <c r="AW2387">
        <v>19.1294</v>
      </c>
      <c r="AX2387" s="100">
        <v>0.33387094447111115</v>
      </c>
      <c r="AY2387">
        <v>0.83551509999999996</v>
      </c>
      <c r="AZ2387">
        <v>93.584400000000002</v>
      </c>
      <c r="BA2387" s="100">
        <v>1.6333555686933336</v>
      </c>
      <c r="BB2387">
        <v>351.98989999999998</v>
      </c>
      <c r="BC2387" s="100">
        <v>6.1433814106711111</v>
      </c>
      <c r="BD2387">
        <v>0.87841782999999996</v>
      </c>
      <c r="BE2387" s="96">
        <f t="shared" si="304"/>
        <v>46054.047716071764</v>
      </c>
      <c r="BF2387" s="96">
        <f t="shared" si="305"/>
        <v>78161.899998970228</v>
      </c>
      <c r="BG2387" s="96">
        <f t="shared" si="306"/>
        <v>1204.1954331732941</v>
      </c>
      <c r="BH2387">
        <v>46027.478541724282</v>
      </c>
      <c r="BI2387">
        <v>0.83267674506800171</v>
      </c>
      <c r="BJ2387">
        <v>0.23386315495140411</v>
      </c>
      <c r="BK2387">
        <v>0.32787332477892911</v>
      </c>
      <c r="BL2387">
        <v>1.6386842489274329</v>
      </c>
      <c r="BM2387">
        <v>6.1452018335526368</v>
      </c>
      <c r="BN2387">
        <v>0.23380327520060401</v>
      </c>
      <c r="BO2387">
        <v>0.32787029201686529</v>
      </c>
      <c r="BP2387">
        <v>0.83270259522179946</v>
      </c>
      <c r="BQ2387">
        <v>1.63862295612038</v>
      </c>
      <c r="BR2387">
        <v>46048.538876829567</v>
      </c>
      <c r="BS2387" s="96">
        <v>78022.276705737473</v>
      </c>
      <c r="BT2387" s="96">
        <v>1332.80104792166</v>
      </c>
      <c r="BU2387">
        <v>6.1452018335526368</v>
      </c>
      <c r="BV2387" s="65" t="str">
        <f t="shared" si="307"/>
        <v>Earth Observation</v>
      </c>
      <c r="BW2387" s="34" t="s">
        <v>8582</v>
      </c>
      <c r="BX2387" s="100">
        <v>0.8</v>
      </c>
      <c r="BY2387" s="100">
        <v>0.5</v>
      </c>
      <c r="BZ2387" s="100">
        <v>49.6</v>
      </c>
      <c r="CA2387" s="100">
        <v>0.85419999999999996</v>
      </c>
      <c r="CB2387" s="100">
        <v>0.4</v>
      </c>
      <c r="CC2387" s="100">
        <v>0.72</v>
      </c>
      <c r="CD2387" s="100">
        <v>0.5</v>
      </c>
      <c r="CE2387" s="100">
        <v>0.8</v>
      </c>
      <c r="CF2387" s="35">
        <v>49.6</v>
      </c>
      <c r="CG2387" s="34">
        <v>125</v>
      </c>
      <c r="CH2387" s="100">
        <v>125</v>
      </c>
      <c r="CI2387" s="100">
        <v>76</v>
      </c>
      <c r="CJ2387" s="98">
        <f>Population!$CG2387-Population!$CI2387</f>
        <v>49</v>
      </c>
      <c r="CK2387" s="120">
        <f>_xlfn.DAYS(Entries!$AY$2,Population!H2387)</f>
        <v>5164</v>
      </c>
      <c r="CL2387" s="120">
        <f t="shared" si="308"/>
        <v>730</v>
      </c>
      <c r="CM2387" s="122">
        <f>Entries!$AY$5</f>
        <v>0.15</v>
      </c>
      <c r="CN2387" s="122">
        <f t="shared" si="310"/>
        <v>0.39200000000000002</v>
      </c>
      <c r="CO2387" s="121">
        <f t="shared" si="309"/>
        <v>0</v>
      </c>
      <c r="CP2387" s="34"/>
      <c r="CQ2387" s="27">
        <v>2</v>
      </c>
      <c r="CR2387" s="98" t="s">
        <v>118</v>
      </c>
      <c r="CS2387" s="98"/>
      <c r="CT2387" s="33"/>
      <c r="CU2387" s="34" t="s">
        <v>8583</v>
      </c>
      <c r="CV2387" s="100" t="s">
        <v>8584</v>
      </c>
      <c r="CW2387" s="100" t="s">
        <v>157</v>
      </c>
      <c r="CX2387" s="100" t="s">
        <v>8585</v>
      </c>
      <c r="CY2387" s="100" t="s">
        <v>107</v>
      </c>
      <c r="CZ2387" s="98" t="s">
        <v>108</v>
      </c>
      <c r="DA2387" s="35">
        <v>40</v>
      </c>
      <c r="DB2387" s="17" t="s">
        <v>15463</v>
      </c>
      <c r="DC2387" s="17" t="s">
        <v>15500</v>
      </c>
      <c r="DD2387" s="17">
        <v>1</v>
      </c>
      <c r="DE2387" s="17">
        <v>1</v>
      </c>
      <c r="DF2387" s="17" t="s">
        <v>15500</v>
      </c>
      <c r="DG2387" s="23" t="s">
        <v>11181</v>
      </c>
      <c r="DH2387" s="145" t="s">
        <v>11186</v>
      </c>
    </row>
    <row r="2388" spans="1:112" s="17" customFormat="1" x14ac:dyDescent="0.25">
      <c r="A2388" s="30" t="s">
        <v>8591</v>
      </c>
      <c r="B2388" s="15">
        <v>0</v>
      </c>
      <c r="C2388" s="96" t="s">
        <v>15461</v>
      </c>
      <c r="D2388" s="15"/>
      <c r="E2388" s="15">
        <v>33396</v>
      </c>
      <c r="F2388" s="15" t="s">
        <v>8592</v>
      </c>
      <c r="G2388" s="31">
        <v>33393</v>
      </c>
      <c r="H2388" s="43">
        <v>39722</v>
      </c>
      <c r="I2388" s="96" t="s">
        <v>207</v>
      </c>
      <c r="J2388" s="96"/>
      <c r="K2388" s="96"/>
      <c r="L2388" s="15" t="s">
        <v>208</v>
      </c>
      <c r="M2388" s="124" t="s">
        <v>2806</v>
      </c>
      <c r="N2388" s="15" t="s">
        <v>2806</v>
      </c>
      <c r="O2388" s="124" t="s">
        <v>2808</v>
      </c>
      <c r="P2388" s="96" t="str">
        <f>VLOOKUP(N2388,Entries!J:K,2,FALSE)</f>
        <v>THAILAND</v>
      </c>
      <c r="Q2388" s="123" t="s">
        <v>8593</v>
      </c>
      <c r="R2388" s="30" t="s">
        <v>8593</v>
      </c>
      <c r="S2388" s="15" t="s">
        <v>2806</v>
      </c>
      <c r="T2388" s="124" t="s">
        <v>2808</v>
      </c>
      <c r="U2388" s="125" t="s">
        <v>141</v>
      </c>
      <c r="V2388" s="31" t="s">
        <v>141</v>
      </c>
      <c r="W2388" s="64">
        <f>IF(VLOOKUP(R2388,Entries!N:P,3,FALSE)=V2388,1,VLOOKUP(R2388,Entries!N:P,3,FALSE))</f>
        <v>1</v>
      </c>
      <c r="X2388" s="124"/>
      <c r="Y2388" s="124"/>
      <c r="Z2388" s="15"/>
      <c r="AA2388" s="15"/>
      <c r="AB2388" s="96"/>
      <c r="AC2388" s="15" t="s">
        <v>239</v>
      </c>
      <c r="AD2388" s="15" t="s">
        <v>329</v>
      </c>
      <c r="AE2388" s="15" t="s">
        <v>94</v>
      </c>
      <c r="AF2388" s="96" t="s">
        <v>94</v>
      </c>
      <c r="AG2388" s="96"/>
      <c r="AH2388" s="96"/>
      <c r="AI2388" s="15"/>
      <c r="AJ2388" s="96">
        <v>7</v>
      </c>
      <c r="AK2388" s="15" t="s">
        <v>95</v>
      </c>
      <c r="AL2388" s="15"/>
      <c r="AM2388" s="31"/>
      <c r="AN2388" s="30" t="s">
        <v>125</v>
      </c>
      <c r="AO2388" s="15" t="s">
        <v>97</v>
      </c>
      <c r="AP2388" s="31" t="s">
        <v>97</v>
      </c>
      <c r="AQ2388">
        <v>21104.467061989999</v>
      </c>
      <c r="AR2388" t="s">
        <v>15177</v>
      </c>
      <c r="AS2388" t="s">
        <v>11225</v>
      </c>
      <c r="AT2388" t="s">
        <v>11625</v>
      </c>
      <c r="AU2388">
        <v>98.695300000000003</v>
      </c>
      <c r="AV2388" s="96">
        <v>1.7225575828755555</v>
      </c>
      <c r="AW2388">
        <v>173.1414</v>
      </c>
      <c r="AX2388" s="96">
        <v>3.0218868728266672</v>
      </c>
      <c r="AY2388">
        <v>1.1620000000000001E-4</v>
      </c>
      <c r="AZ2388">
        <v>102.7162</v>
      </c>
      <c r="BA2388" s="96">
        <v>1.792735512168889</v>
      </c>
      <c r="BB2388">
        <v>314.01190000000003</v>
      </c>
      <c r="BC2388" s="96">
        <v>5.4805404052488891</v>
      </c>
      <c r="BD2388">
        <v>14.200493030000001</v>
      </c>
      <c r="BE2388" s="96">
        <f t="shared" si="304"/>
        <v>7203.3240569848094</v>
      </c>
      <c r="BF2388" s="96">
        <f t="shared" si="305"/>
        <v>833.16108324023025</v>
      </c>
      <c r="BG2388" s="96">
        <f t="shared" si="306"/>
        <v>831.4870307293877</v>
      </c>
      <c r="BH2388">
        <v>7196.9402017304974</v>
      </c>
      <c r="BI2388">
        <v>1.030960271645047E-3</v>
      </c>
      <c r="BJ2388">
        <v>1.7225956123084729</v>
      </c>
      <c r="BK2388">
        <v>3.0217990462872151</v>
      </c>
      <c r="BL2388">
        <v>2.6223249275873921</v>
      </c>
      <c r="BM2388">
        <v>4.6517971910345928</v>
      </c>
      <c r="BN2388">
        <v>1.7225579236373281</v>
      </c>
      <c r="BO2388">
        <v>3.021887542477133</v>
      </c>
      <c r="BP2388">
        <v>1.375146797578893E-3</v>
      </c>
      <c r="BQ2388">
        <v>2.6223249275873921</v>
      </c>
      <c r="BR2388">
        <v>7200.4907462510646</v>
      </c>
      <c r="BS2388" s="96">
        <v>839.3924780417683</v>
      </c>
      <c r="BT2388" s="96">
        <v>819.58901446036089</v>
      </c>
      <c r="BU2388">
        <v>4.6517971910345928</v>
      </c>
      <c r="BV2388" s="60" t="str">
        <f t="shared" si="307"/>
        <v>sunsynchronous observation</v>
      </c>
      <c r="BW2388" s="30" t="s">
        <v>243</v>
      </c>
      <c r="BX2388" s="15">
        <v>2.1</v>
      </c>
      <c r="BY2388" s="15">
        <v>2.4</v>
      </c>
      <c r="BZ2388" s="15">
        <v>3</v>
      </c>
      <c r="CA2388" s="15">
        <v>6.8052000000000001</v>
      </c>
      <c r="CB2388" s="15">
        <v>2.8643999999999998</v>
      </c>
      <c r="CC2388" s="15">
        <v>5.5557999999999996</v>
      </c>
      <c r="CD2388" s="15">
        <v>2.4</v>
      </c>
      <c r="CE2388" s="15">
        <v>2.1</v>
      </c>
      <c r="CF2388" s="31">
        <v>3</v>
      </c>
      <c r="CG2388" s="30">
        <v>750</v>
      </c>
      <c r="CH2388" s="15">
        <v>750</v>
      </c>
      <c r="CI2388" s="15">
        <v>670</v>
      </c>
      <c r="CJ2388" s="96">
        <f>Population!$CG2388-Population!$CI2388</f>
        <v>80</v>
      </c>
      <c r="CK2388" s="118">
        <f>_xlfn.DAYS(Entries!$AY$2,Population!H2388)</f>
        <v>4572</v>
      </c>
      <c r="CL2388" s="118">
        <f t="shared" si="308"/>
        <v>2555</v>
      </c>
      <c r="CM2388" s="117">
        <f>Entries!$AY$5</f>
        <v>0.15</v>
      </c>
      <c r="CN2388" s="117">
        <f t="shared" si="310"/>
        <v>0.10666666666666667</v>
      </c>
      <c r="CO2388" s="119">
        <f t="shared" si="309"/>
        <v>0</v>
      </c>
      <c r="CP2388" s="30" t="s">
        <v>2964</v>
      </c>
      <c r="CQ2388" s="15">
        <v>2</v>
      </c>
      <c r="CR2388" s="15" t="s">
        <v>95</v>
      </c>
      <c r="CS2388" s="15"/>
      <c r="CT2388" s="31"/>
      <c r="CU2388" s="30" t="s">
        <v>357</v>
      </c>
      <c r="CV2388" s="15" t="s">
        <v>358</v>
      </c>
      <c r="CW2388" s="15" t="s">
        <v>649</v>
      </c>
      <c r="CX2388" s="15" t="s">
        <v>2966</v>
      </c>
      <c r="CY2388" s="15" t="s">
        <v>107</v>
      </c>
      <c r="CZ2388" s="15" t="s">
        <v>867</v>
      </c>
      <c r="DA2388" s="31">
        <v>840</v>
      </c>
      <c r="DB2388" s="17" t="s">
        <v>15463</v>
      </c>
      <c r="DC2388" s="17" t="s">
        <v>15500</v>
      </c>
      <c r="DD2388" s="17">
        <v>1</v>
      </c>
      <c r="DE2388" s="17">
        <v>1</v>
      </c>
      <c r="DF2388" s="17">
        <v>10</v>
      </c>
      <c r="DG2388" s="23" t="s">
        <v>11182</v>
      </c>
      <c r="DH2388" s="145"/>
    </row>
    <row r="2389" spans="1:112" s="17" customFormat="1" x14ac:dyDescent="0.25">
      <c r="A2389" s="32" t="s">
        <v>8594</v>
      </c>
      <c r="B2389" s="98">
        <v>0</v>
      </c>
      <c r="C2389" s="98" t="s">
        <v>15461</v>
      </c>
      <c r="D2389" s="98"/>
      <c r="E2389" s="98">
        <v>36985</v>
      </c>
      <c r="F2389" s="98" t="s">
        <v>8595</v>
      </c>
      <c r="G2389" s="33">
        <v>36982</v>
      </c>
      <c r="H2389" s="44">
        <v>40414</v>
      </c>
      <c r="I2389" s="98" t="s">
        <v>784</v>
      </c>
      <c r="J2389" s="98"/>
      <c r="K2389" s="98"/>
      <c r="L2389" s="98" t="s">
        <v>839</v>
      </c>
      <c r="M2389" t="s">
        <v>326</v>
      </c>
      <c r="N2389" s="98" t="s">
        <v>326</v>
      </c>
      <c r="O2389" t="s">
        <v>576</v>
      </c>
      <c r="P2389" s="64" t="str">
        <f>VLOOKUP(N2389,Entries!J:K,2,FALSE)</f>
        <v>PEOPLES REPUBLIC OF CHINA</v>
      </c>
      <c r="Q2389" s="38" t="s">
        <v>2393</v>
      </c>
      <c r="R2389" s="32" t="s">
        <v>2393</v>
      </c>
      <c r="S2389" s="98" t="s">
        <v>326</v>
      </c>
      <c r="T2389" t="s">
        <v>576</v>
      </c>
      <c r="U2389" s="39" t="s">
        <v>141</v>
      </c>
      <c r="V2389" s="33" t="s">
        <v>141</v>
      </c>
      <c r="W2389" s="64">
        <f>IF(VLOOKUP(R2389,Entries!N:P,3,FALSE)=V2389,1,VLOOKUP(R2389,Entries!N:P,3,FALSE))</f>
        <v>1</v>
      </c>
      <c r="X2389"/>
      <c r="Y2389"/>
      <c r="Z2389" s="98"/>
      <c r="AA2389" s="98"/>
      <c r="AB2389" s="98"/>
      <c r="AC2389" s="98" t="s">
        <v>239</v>
      </c>
      <c r="AD2389" s="98" t="s">
        <v>329</v>
      </c>
      <c r="AE2389" s="98" t="s">
        <v>94</v>
      </c>
      <c r="AF2389" s="98" t="s">
        <v>94</v>
      </c>
      <c r="AG2389" s="98"/>
      <c r="AH2389" s="98"/>
      <c r="AI2389" s="98"/>
      <c r="AJ2389" s="19">
        <v>6</v>
      </c>
      <c r="AK2389" s="98" t="s">
        <v>118</v>
      </c>
      <c r="AL2389" s="98"/>
      <c r="AM2389" s="33"/>
      <c r="AN2389" s="32" t="s">
        <v>96</v>
      </c>
      <c r="AO2389" s="98" t="s">
        <v>97</v>
      </c>
      <c r="AP2389" s="33" t="s">
        <v>97</v>
      </c>
      <c r="AQ2389">
        <v>21104.565047119999</v>
      </c>
      <c r="AR2389" t="s">
        <v>15178</v>
      </c>
      <c r="AS2389" t="s">
        <v>11225</v>
      </c>
      <c r="AT2389" t="s">
        <v>15179</v>
      </c>
      <c r="AU2389">
        <v>97.712900000000005</v>
      </c>
      <c r="AV2389" s="98">
        <v>1.7054114718711111</v>
      </c>
      <c r="AW2389">
        <v>303.81670000000003</v>
      </c>
      <c r="AX2389" s="98">
        <v>5.3026006343688898</v>
      </c>
      <c r="AY2389">
        <v>3.1362999999999999E-3</v>
      </c>
      <c r="AZ2389">
        <v>7.2992999999999997</v>
      </c>
      <c r="BA2389" s="98">
        <v>0.12739679158666667</v>
      </c>
      <c r="BB2389">
        <v>54.780900000000003</v>
      </c>
      <c r="BC2389" s="98">
        <v>0.95610687329333344</v>
      </c>
      <c r="BD2389">
        <v>15.25327991</v>
      </c>
      <c r="BE2389" s="96">
        <f t="shared" si="304"/>
        <v>6867.9386689293779</v>
      </c>
      <c r="BF2389" s="96">
        <f t="shared" si="305"/>
        <v>518.47858497674133</v>
      </c>
      <c r="BG2389" s="96">
        <f t="shared" si="306"/>
        <v>475.39875288201438</v>
      </c>
      <c r="BH2389">
        <v>6859.5199283324346</v>
      </c>
      <c r="BI2389">
        <v>2.220882326129874E-3</v>
      </c>
      <c r="BJ2389">
        <v>1.7054648053347961</v>
      </c>
      <c r="BK2389">
        <v>5.3025243375467994</v>
      </c>
      <c r="BL2389">
        <v>0.22298230369704269</v>
      </c>
      <c r="BM2389">
        <v>0.86136162101623992</v>
      </c>
      <c r="BN2389">
        <v>1.705411798368232</v>
      </c>
      <c r="BO2389">
        <v>5.3026017793199012</v>
      </c>
      <c r="BP2389">
        <v>3.5540412511797731E-3</v>
      </c>
      <c r="BQ2389">
        <v>0.42959134191070641</v>
      </c>
      <c r="BR2389">
        <v>6864.9213541949357</v>
      </c>
      <c r="BS2389" s="96">
        <v>518.31956787385025</v>
      </c>
      <c r="BT2389" s="96">
        <v>469.52314051602207</v>
      </c>
      <c r="BU2389">
        <v>0.86136162101623992</v>
      </c>
      <c r="BV2389" s="65" t="str">
        <f t="shared" si="307"/>
        <v>sunsynchronous observation</v>
      </c>
      <c r="BW2389" s="32" t="s">
        <v>338</v>
      </c>
      <c r="BX2389" s="98">
        <v>1</v>
      </c>
      <c r="BY2389" s="98">
        <v>1</v>
      </c>
      <c r="BZ2389" s="98">
        <v>3</v>
      </c>
      <c r="CA2389" s="98">
        <v>3.3323</v>
      </c>
      <c r="CB2389" s="98">
        <v>1</v>
      </c>
      <c r="CC2389" s="98">
        <v>2.0453000000000001</v>
      </c>
      <c r="CD2389" s="98">
        <v>1</v>
      </c>
      <c r="CE2389" s="98">
        <v>1</v>
      </c>
      <c r="CF2389" s="33">
        <v>3</v>
      </c>
      <c r="CG2389" s="32">
        <v>1000</v>
      </c>
      <c r="CH2389" s="98">
        <v>1000</v>
      </c>
      <c r="CI2389" s="98">
        <v>1000</v>
      </c>
      <c r="CJ2389" s="98">
        <f>Population!$CG2389-Population!$CI2389</f>
        <v>0</v>
      </c>
      <c r="CK2389" s="120">
        <f>_xlfn.DAYS(Entries!$AY$2,Population!H2389)</f>
        <v>3880</v>
      </c>
      <c r="CL2389" s="120">
        <f t="shared" si="308"/>
        <v>2190</v>
      </c>
      <c r="CM2389" s="122">
        <f>Entries!$AY$5</f>
        <v>0.15</v>
      </c>
      <c r="CN2389" s="122">
        <f t="shared" si="310"/>
        <v>0</v>
      </c>
      <c r="CO2389" s="121">
        <f t="shared" si="309"/>
        <v>0</v>
      </c>
      <c r="CP2389" s="32"/>
      <c r="CQ2389" s="19">
        <v>2</v>
      </c>
      <c r="CR2389" s="98" t="s">
        <v>118</v>
      </c>
      <c r="CS2389" s="98"/>
      <c r="CT2389" s="33"/>
      <c r="CU2389" s="32" t="s">
        <v>806</v>
      </c>
      <c r="CV2389" s="98" t="s">
        <v>8597</v>
      </c>
      <c r="CW2389" s="98" t="s">
        <v>576</v>
      </c>
      <c r="CX2389" s="98" t="s">
        <v>809</v>
      </c>
      <c r="CY2389" s="98" t="s">
        <v>107</v>
      </c>
      <c r="CZ2389" s="98" t="s">
        <v>151</v>
      </c>
      <c r="DA2389" s="33"/>
      <c r="DB2389" s="17" t="s">
        <v>15463</v>
      </c>
      <c r="DC2389" s="17" t="s">
        <v>15500</v>
      </c>
      <c r="DD2389" s="17">
        <v>1</v>
      </c>
      <c r="DE2389" s="17">
        <v>1</v>
      </c>
      <c r="DF2389" s="17">
        <v>10</v>
      </c>
      <c r="DG2389" s="23" t="s">
        <v>11182</v>
      </c>
      <c r="DH2389" s="145"/>
    </row>
    <row r="2390" spans="1:112" s="17" customFormat="1" x14ac:dyDescent="0.25">
      <c r="A2390" s="30" t="s">
        <v>8598</v>
      </c>
      <c r="B2390" s="96">
        <v>0</v>
      </c>
      <c r="C2390" s="96" t="s">
        <v>15461</v>
      </c>
      <c r="D2390" s="96"/>
      <c r="E2390" s="96">
        <v>38256</v>
      </c>
      <c r="F2390" s="96" t="s">
        <v>8599</v>
      </c>
      <c r="G2390" s="31">
        <v>38253</v>
      </c>
      <c r="H2390" s="43">
        <v>41035</v>
      </c>
      <c r="I2390" s="96" t="s">
        <v>784</v>
      </c>
      <c r="J2390" s="96"/>
      <c r="K2390" s="96"/>
      <c r="L2390" s="96" t="s">
        <v>839</v>
      </c>
      <c r="M2390" s="124" t="s">
        <v>326</v>
      </c>
      <c r="N2390" s="96" t="s">
        <v>326</v>
      </c>
      <c r="O2390" s="124" t="s">
        <v>576</v>
      </c>
      <c r="P2390" s="96" t="str">
        <f>VLOOKUP(N2390,Entries!J:K,2,FALSE)</f>
        <v>PEOPLES REPUBLIC OF CHINA</v>
      </c>
      <c r="Q2390" s="123" t="s">
        <v>2393</v>
      </c>
      <c r="R2390" s="30" t="s">
        <v>2393</v>
      </c>
      <c r="S2390" s="96" t="s">
        <v>326</v>
      </c>
      <c r="T2390" s="124" t="s">
        <v>576</v>
      </c>
      <c r="U2390" s="125" t="s">
        <v>141</v>
      </c>
      <c r="V2390" s="31" t="s">
        <v>141</v>
      </c>
      <c r="W2390" s="64">
        <f>IF(VLOOKUP(R2390,Entries!N:P,3,FALSE)=V2390,1,VLOOKUP(R2390,Entries!N:P,3,FALSE))</f>
        <v>1</v>
      </c>
      <c r="X2390" s="124"/>
      <c r="Y2390" s="124"/>
      <c r="Z2390" s="96"/>
      <c r="AA2390" s="96"/>
      <c r="AB2390" s="96"/>
      <c r="AC2390" s="96" t="s">
        <v>239</v>
      </c>
      <c r="AD2390" s="96" t="s">
        <v>329</v>
      </c>
      <c r="AE2390" s="96" t="s">
        <v>94</v>
      </c>
      <c r="AF2390" s="96" t="s">
        <v>94</v>
      </c>
      <c r="AG2390" s="96"/>
      <c r="AH2390" s="96"/>
      <c r="AI2390" s="96"/>
      <c r="AJ2390" s="19">
        <v>7</v>
      </c>
      <c r="AK2390" s="96" t="s">
        <v>118</v>
      </c>
      <c r="AL2390" s="96"/>
      <c r="AM2390" s="31"/>
      <c r="AN2390" s="30" t="s">
        <v>96</v>
      </c>
      <c r="AO2390" s="96" t="s">
        <v>97</v>
      </c>
      <c r="AP2390" s="31" t="s">
        <v>97</v>
      </c>
      <c r="AQ2390">
        <v>21104.13806361</v>
      </c>
      <c r="AR2390" t="s">
        <v>15180</v>
      </c>
      <c r="AS2390" t="s">
        <v>11225</v>
      </c>
      <c r="AT2390" t="s">
        <v>15181</v>
      </c>
      <c r="AU2390">
        <v>97.448700000000002</v>
      </c>
      <c r="AV2390" s="96">
        <v>1.7008003129466667</v>
      </c>
      <c r="AW2390">
        <v>230.8168</v>
      </c>
      <c r="AX2390" s="96">
        <v>4.0285122908088891</v>
      </c>
      <c r="AY2390">
        <v>1.6417999999999999E-3</v>
      </c>
      <c r="AZ2390">
        <v>4.6844000000000001</v>
      </c>
      <c r="BA2390" s="96">
        <v>8.1758186471111119E-2</v>
      </c>
      <c r="BB2390">
        <v>72.638900000000007</v>
      </c>
      <c r="BC2390" s="96">
        <v>1.2677877062711111</v>
      </c>
      <c r="BD2390">
        <v>15.23296691</v>
      </c>
      <c r="BE2390" s="96">
        <f t="shared" si="304"/>
        <v>6874.0428617572888</v>
      </c>
      <c r="BF2390" s="96">
        <f t="shared" si="305"/>
        <v>514.32866532772186</v>
      </c>
      <c r="BG2390" s="96">
        <f t="shared" si="306"/>
        <v>491.75705818685583</v>
      </c>
      <c r="BH2390">
        <v>6862.44005970737</v>
      </c>
      <c r="BI2390">
        <v>1.150912151601136E-3</v>
      </c>
      <c r="BJ2390">
        <v>1.700882146000998</v>
      </c>
      <c r="BK2390">
        <v>4.0284747278923234</v>
      </c>
      <c r="BL2390">
        <v>5.9231516819986654</v>
      </c>
      <c r="BM2390">
        <v>1.7100121228374441</v>
      </c>
      <c r="BN2390">
        <v>1.700800622876754</v>
      </c>
      <c r="BO2390">
        <v>4.0285131501793581</v>
      </c>
      <c r="BP2390">
        <v>2.2057397933193139E-3</v>
      </c>
      <c r="BQ2390">
        <v>5.9231516819986654</v>
      </c>
      <c r="BR2390">
        <v>6871.0183620125563</v>
      </c>
      <c r="BS2390" s="96">
        <v>515.17404063427512</v>
      </c>
      <c r="BT2390" s="96">
        <v>484.86268339083745</v>
      </c>
      <c r="BU2390">
        <v>1.7100121228374441</v>
      </c>
      <c r="BV2390" s="60" t="str">
        <f t="shared" si="307"/>
        <v>sunsynchronous observation</v>
      </c>
      <c r="BW2390" s="30" t="s">
        <v>338</v>
      </c>
      <c r="BX2390" s="96">
        <v>1</v>
      </c>
      <c r="BY2390" s="96">
        <v>1</v>
      </c>
      <c r="BZ2390" s="96">
        <v>3</v>
      </c>
      <c r="CA2390" s="96">
        <v>3.3323</v>
      </c>
      <c r="CB2390" s="96">
        <v>1</v>
      </c>
      <c r="CC2390" s="96">
        <v>2.0453000000000001</v>
      </c>
      <c r="CD2390" s="96">
        <v>1</v>
      </c>
      <c r="CE2390" s="96">
        <v>1</v>
      </c>
      <c r="CF2390" s="31">
        <v>3</v>
      </c>
      <c r="CG2390" s="30">
        <v>1000</v>
      </c>
      <c r="CH2390" s="96">
        <v>1000</v>
      </c>
      <c r="CI2390" s="96">
        <v>1000</v>
      </c>
      <c r="CJ2390" s="96">
        <f>Population!$CG2390-Population!$CI2390</f>
        <v>0</v>
      </c>
      <c r="CK2390" s="118">
        <f>_xlfn.DAYS(Entries!$AY$2,Population!H2390)</f>
        <v>3259</v>
      </c>
      <c r="CL2390" s="118">
        <f t="shared" si="308"/>
        <v>2555</v>
      </c>
      <c r="CM2390" s="117">
        <f>Entries!$AY$5</f>
        <v>0.15</v>
      </c>
      <c r="CN2390" s="117">
        <f t="shared" si="310"/>
        <v>0</v>
      </c>
      <c r="CO2390" s="119">
        <f t="shared" si="309"/>
        <v>0</v>
      </c>
      <c r="CP2390" s="30"/>
      <c r="CQ2390" s="19">
        <v>2</v>
      </c>
      <c r="CR2390" s="96" t="s">
        <v>118</v>
      </c>
      <c r="CS2390" s="96"/>
      <c r="CT2390" s="31"/>
      <c r="CU2390" s="30" t="s">
        <v>806</v>
      </c>
      <c r="CV2390" s="96" t="s">
        <v>3850</v>
      </c>
      <c r="CW2390" s="96" t="s">
        <v>576</v>
      </c>
      <c r="CX2390" s="96" t="s">
        <v>809</v>
      </c>
      <c r="CY2390" s="96" t="s">
        <v>107</v>
      </c>
      <c r="CZ2390" s="96" t="s">
        <v>151</v>
      </c>
      <c r="DA2390" s="31"/>
      <c r="DB2390" s="17" t="s">
        <v>15463</v>
      </c>
      <c r="DC2390" s="17" t="s">
        <v>15500</v>
      </c>
      <c r="DD2390" s="17">
        <v>1</v>
      </c>
      <c r="DE2390" s="17">
        <v>1</v>
      </c>
      <c r="DF2390" s="17">
        <v>10</v>
      </c>
      <c r="DG2390" s="23" t="s">
        <v>11182</v>
      </c>
      <c r="DH2390" s="145"/>
    </row>
    <row r="2391" spans="1:112" s="17" customFormat="1" x14ac:dyDescent="0.25">
      <c r="A2391" s="32" t="s">
        <v>8601</v>
      </c>
      <c r="B2391" s="98">
        <v>0</v>
      </c>
      <c r="C2391" s="98" t="s">
        <v>15461</v>
      </c>
      <c r="D2391" s="98"/>
      <c r="E2391" s="98">
        <v>40988</v>
      </c>
      <c r="F2391" s="98" t="s">
        <v>8602</v>
      </c>
      <c r="G2391" s="33">
        <v>40985</v>
      </c>
      <c r="H2391" s="44">
        <v>42303</v>
      </c>
      <c r="I2391" s="98" t="s">
        <v>784</v>
      </c>
      <c r="J2391" s="98"/>
      <c r="K2391" s="98"/>
      <c r="L2391" s="98" t="s">
        <v>839</v>
      </c>
      <c r="M2391" t="s">
        <v>326</v>
      </c>
      <c r="N2391" s="98" t="s">
        <v>326</v>
      </c>
      <c r="O2391" t="s">
        <v>576</v>
      </c>
      <c r="P2391" s="64" t="str">
        <f>VLOOKUP(N2391,Entries!J:K,2,FALSE)</f>
        <v>PEOPLES REPUBLIC OF CHINA</v>
      </c>
      <c r="Q2391" s="38" t="s">
        <v>2393</v>
      </c>
      <c r="R2391" s="32" t="s">
        <v>2393</v>
      </c>
      <c r="S2391" s="98" t="s">
        <v>326</v>
      </c>
      <c r="T2391" t="s">
        <v>576</v>
      </c>
      <c r="U2391" s="39" t="s">
        <v>141</v>
      </c>
      <c r="V2391" s="33" t="s">
        <v>141</v>
      </c>
      <c r="W2391" s="64">
        <f>IF(VLOOKUP(R2391,Entries!N:P,3,FALSE)=V2391,1,VLOOKUP(R2391,Entries!N:P,3,FALSE))</f>
        <v>1</v>
      </c>
      <c r="X2391"/>
      <c r="Y2391"/>
      <c r="Z2391" s="98"/>
      <c r="AA2391" s="98"/>
      <c r="AB2391" s="98"/>
      <c r="AC2391" s="98" t="s">
        <v>239</v>
      </c>
      <c r="AD2391" s="98" t="s">
        <v>329</v>
      </c>
      <c r="AE2391" s="98" t="s">
        <v>94</v>
      </c>
      <c r="AF2391" s="98" t="s">
        <v>94</v>
      </c>
      <c r="AG2391" s="98"/>
      <c r="AH2391" s="98"/>
      <c r="AI2391" s="98"/>
      <c r="AJ2391" s="19">
        <v>1</v>
      </c>
      <c r="AK2391" s="98" t="s">
        <v>118</v>
      </c>
      <c r="AL2391" s="98"/>
      <c r="AM2391" s="33"/>
      <c r="AN2391" s="32" t="s">
        <v>96</v>
      </c>
      <c r="AO2391" s="98" t="s">
        <v>97</v>
      </c>
      <c r="AP2391" s="33" t="s">
        <v>97</v>
      </c>
      <c r="AQ2391">
        <v>21104.435119500002</v>
      </c>
      <c r="AR2391" t="s">
        <v>15182</v>
      </c>
      <c r="AS2391" t="s">
        <v>11225</v>
      </c>
      <c r="AT2391" t="s">
        <v>15183</v>
      </c>
      <c r="AU2391">
        <v>97.35</v>
      </c>
      <c r="AV2391" s="98">
        <v>1.6990776733333333</v>
      </c>
      <c r="AW2391">
        <v>227.35480000000001</v>
      </c>
      <c r="AX2391" s="98">
        <v>3.9680890046755559</v>
      </c>
      <c r="AY2391">
        <v>1.0112999999999999E-3</v>
      </c>
      <c r="AZ2391">
        <v>118.4186</v>
      </c>
      <c r="BA2391" s="98">
        <v>2.0667940356177779</v>
      </c>
      <c r="BB2391">
        <v>326.6576</v>
      </c>
      <c r="BC2391" s="98">
        <v>5.7012494605511117</v>
      </c>
      <c r="BD2391">
        <v>15.23386788</v>
      </c>
      <c r="BE2391" s="96">
        <f t="shared" si="304"/>
        <v>6873.7718267408491</v>
      </c>
      <c r="BF2391" s="96">
        <f t="shared" si="305"/>
        <v>509.72327218923238</v>
      </c>
      <c r="BG2391" s="96">
        <f t="shared" si="306"/>
        <v>495.82038129246575</v>
      </c>
      <c r="BH2391">
        <v>6861.4151788625259</v>
      </c>
      <c r="BI2391">
        <v>7.4096764385340151E-4</v>
      </c>
      <c r="BJ2391">
        <v>1.699165458086765</v>
      </c>
      <c r="BK2391">
        <v>3.9680742912868552</v>
      </c>
      <c r="BL2391">
        <v>2.8833920823197272</v>
      </c>
      <c r="BM2391">
        <v>4.884830298855408</v>
      </c>
      <c r="BN2391">
        <v>1.69907797949379</v>
      </c>
      <c r="BO2391">
        <v>3.9680898385011671</v>
      </c>
      <c r="BP2391">
        <v>2.1457013185576849E-3</v>
      </c>
      <c r="BQ2391">
        <v>2.8833920823197272</v>
      </c>
      <c r="BR2391">
        <v>6870.743419086185</v>
      </c>
      <c r="BS2391" s="96">
        <v>514.4859822999897</v>
      </c>
      <c r="BT2391" s="96">
        <v>485.00085587238027</v>
      </c>
      <c r="BU2391">
        <v>4.884830298855408</v>
      </c>
      <c r="BV2391" s="65" t="str">
        <f t="shared" si="307"/>
        <v>sunsynchronous observation</v>
      </c>
      <c r="BW2391" s="32" t="s">
        <v>338</v>
      </c>
      <c r="BX2391" s="98">
        <v>1</v>
      </c>
      <c r="BY2391" s="98">
        <v>1</v>
      </c>
      <c r="BZ2391" s="98">
        <v>3</v>
      </c>
      <c r="CA2391" s="98">
        <v>3.3323</v>
      </c>
      <c r="CB2391" s="98">
        <v>1</v>
      </c>
      <c r="CC2391" s="98">
        <v>2.0453000000000001</v>
      </c>
      <c r="CD2391" s="98">
        <v>1</v>
      </c>
      <c r="CE2391" s="98">
        <v>1</v>
      </c>
      <c r="CF2391" s="33">
        <v>3</v>
      </c>
      <c r="CG2391" s="32">
        <v>1000</v>
      </c>
      <c r="CH2391" s="98">
        <v>1000</v>
      </c>
      <c r="CI2391" s="98">
        <v>1000</v>
      </c>
      <c r="CJ2391" s="98">
        <f>Population!$CG2391-Population!$CI2391</f>
        <v>0</v>
      </c>
      <c r="CK2391" s="120">
        <f>_xlfn.DAYS(Entries!$AY$2,Population!H2391)</f>
        <v>1991</v>
      </c>
      <c r="CL2391" s="120">
        <f t="shared" si="308"/>
        <v>365</v>
      </c>
      <c r="CM2391" s="122">
        <f>Entries!$AY$5</f>
        <v>0.15</v>
      </c>
      <c r="CN2391" s="122">
        <f t="shared" si="310"/>
        <v>0</v>
      </c>
      <c r="CO2391" s="121">
        <f t="shared" si="309"/>
        <v>0</v>
      </c>
      <c r="CP2391" s="32"/>
      <c r="CQ2391" s="19">
        <v>2</v>
      </c>
      <c r="CR2391" s="98" t="s">
        <v>118</v>
      </c>
      <c r="CS2391" s="98"/>
      <c r="CT2391" s="33"/>
      <c r="CU2391" s="32" t="s">
        <v>806</v>
      </c>
      <c r="CV2391" s="98" t="s">
        <v>8604</v>
      </c>
      <c r="CW2391" s="98" t="s">
        <v>576</v>
      </c>
      <c r="CX2391" s="98" t="s">
        <v>809</v>
      </c>
      <c r="CY2391" s="98" t="s">
        <v>107</v>
      </c>
      <c r="CZ2391" s="98" t="s">
        <v>151</v>
      </c>
      <c r="DA2391" s="33"/>
      <c r="DB2391" s="17" t="s">
        <v>15463</v>
      </c>
      <c r="DC2391" s="17" t="s">
        <v>15500</v>
      </c>
      <c r="DD2391" s="17">
        <v>1</v>
      </c>
      <c r="DE2391" s="17">
        <v>1</v>
      </c>
      <c r="DF2391" s="17">
        <v>10</v>
      </c>
      <c r="DG2391" s="23" t="s">
        <v>11182</v>
      </c>
      <c r="DH2391" s="145"/>
    </row>
    <row r="2392" spans="1:112" s="17" customFormat="1" x14ac:dyDescent="0.25">
      <c r="A2392" s="30" t="s">
        <v>8605</v>
      </c>
      <c r="B2392" s="96">
        <v>0</v>
      </c>
      <c r="C2392" s="96" t="s">
        <v>15461</v>
      </c>
      <c r="D2392" s="96"/>
      <c r="E2392" s="96">
        <v>44207</v>
      </c>
      <c r="F2392" s="96" t="s">
        <v>8606</v>
      </c>
      <c r="G2392" s="31">
        <v>59094</v>
      </c>
      <c r="H2392" s="43">
        <v>43584</v>
      </c>
      <c r="I2392" s="96" t="s">
        <v>619</v>
      </c>
      <c r="J2392" s="96"/>
      <c r="K2392" s="96"/>
      <c r="L2392" s="96" t="s">
        <v>620</v>
      </c>
      <c r="M2392" s="124" t="s">
        <v>326</v>
      </c>
      <c r="N2392" s="96" t="s">
        <v>326</v>
      </c>
      <c r="O2392" s="124" t="s">
        <v>576</v>
      </c>
      <c r="P2392" s="96" t="str">
        <f>VLOOKUP(N2392,Entries!J:K,2,FALSE)</f>
        <v>PEOPLES REPUBLIC OF CHINA</v>
      </c>
      <c r="Q2392" s="123" t="s">
        <v>2393</v>
      </c>
      <c r="R2392" s="30" t="s">
        <v>2393</v>
      </c>
      <c r="S2392" s="96" t="s">
        <v>326</v>
      </c>
      <c r="T2392" s="124" t="s">
        <v>576</v>
      </c>
      <c r="U2392" s="125" t="s">
        <v>141</v>
      </c>
      <c r="V2392" s="31" t="s">
        <v>141</v>
      </c>
      <c r="W2392" s="64">
        <f>IF(VLOOKUP(R2392,Entries!N:P,3,FALSE)=V2392,1,VLOOKUP(R2392,Entries!N:P,3,FALSE))</f>
        <v>1</v>
      </c>
      <c r="X2392" s="124"/>
      <c r="Y2392" s="124"/>
      <c r="Z2392" s="96"/>
      <c r="AA2392" s="96"/>
      <c r="AB2392" s="96"/>
      <c r="AC2392" s="96" t="s">
        <v>239</v>
      </c>
      <c r="AD2392" s="96" t="s">
        <v>329</v>
      </c>
      <c r="AE2392" s="96" t="s">
        <v>94</v>
      </c>
      <c r="AF2392" s="96" t="s">
        <v>94</v>
      </c>
      <c r="AG2392" s="96"/>
      <c r="AH2392" s="96"/>
      <c r="AI2392" s="96"/>
      <c r="AJ2392" s="19">
        <v>15</v>
      </c>
      <c r="AK2392" s="96" t="s">
        <v>118</v>
      </c>
      <c r="AL2392" s="96"/>
      <c r="AM2392" s="31"/>
      <c r="AN2392" s="30" t="s">
        <v>96</v>
      </c>
      <c r="AO2392" s="96" t="s">
        <v>97</v>
      </c>
      <c r="AP2392" s="31" t="s">
        <v>97</v>
      </c>
      <c r="AQ2392">
        <v>21103.739309500001</v>
      </c>
      <c r="AR2392" t="s">
        <v>11760</v>
      </c>
      <c r="AS2392" t="s">
        <v>11225</v>
      </c>
      <c r="AT2392" t="s">
        <v>15184</v>
      </c>
      <c r="AU2392">
        <v>97.456599999999995</v>
      </c>
      <c r="AV2392" s="96">
        <v>1.700938193928889</v>
      </c>
      <c r="AW2392">
        <v>110.13290000000001</v>
      </c>
      <c r="AX2392" s="96">
        <v>1.9221813198711115</v>
      </c>
      <c r="AY2392">
        <v>1.818E-4</v>
      </c>
      <c r="AZ2392">
        <v>97.568899999999999</v>
      </c>
      <c r="BA2392" s="96">
        <v>1.7028981982711113</v>
      </c>
      <c r="BB2392">
        <v>317.37540000000001</v>
      </c>
      <c r="BC2392" s="96">
        <v>5.5392445424266672</v>
      </c>
      <c r="BD2392">
        <v>15.16764362</v>
      </c>
      <c r="BE2392" s="96">
        <f t="shared" si="304"/>
        <v>6893.7652571458284</v>
      </c>
      <c r="BF2392" s="96">
        <f t="shared" si="305"/>
        <v>524.01854366957741</v>
      </c>
      <c r="BG2392" s="96">
        <f t="shared" si="306"/>
        <v>521.51197062207939</v>
      </c>
      <c r="BH2392">
        <v>6887.5631498980001</v>
      </c>
      <c r="BI2392">
        <v>1.1720660161197169E-3</v>
      </c>
      <c r="BJ2392">
        <v>1.7009687501684649</v>
      </c>
      <c r="BK2392">
        <v>1.9220967349165989</v>
      </c>
      <c r="BL2392">
        <v>2.554303168110645</v>
      </c>
      <c r="BM2392">
        <v>4.6887964068193453</v>
      </c>
      <c r="BN2392">
        <v>1.700938531413265</v>
      </c>
      <c r="BO2392">
        <v>1.922181765302263</v>
      </c>
      <c r="BP2392">
        <v>1.516529611294683E-3</v>
      </c>
      <c r="BQ2392">
        <v>2.554303168110645</v>
      </c>
      <c r="BR2392">
        <v>6890.7468940949511</v>
      </c>
      <c r="BS2392" s="96">
        <v>530.19691580378276</v>
      </c>
      <c r="BT2392" s="96">
        <v>509.2968723861195</v>
      </c>
      <c r="BU2392">
        <v>4.6887964068193453</v>
      </c>
      <c r="BV2392" s="60" t="str">
        <f t="shared" si="307"/>
        <v>sunsynchronous observation</v>
      </c>
      <c r="BW2392" s="30" t="s">
        <v>338</v>
      </c>
      <c r="BX2392" s="96">
        <v>1</v>
      </c>
      <c r="BY2392" s="96">
        <v>1</v>
      </c>
      <c r="BZ2392" s="96">
        <v>3</v>
      </c>
      <c r="CA2392" s="96">
        <v>3.3323</v>
      </c>
      <c r="CB2392" s="96">
        <v>1</v>
      </c>
      <c r="CC2392" s="96">
        <v>2.0453000000000001</v>
      </c>
      <c r="CD2392" s="96">
        <v>1</v>
      </c>
      <c r="CE2392" s="96">
        <v>1</v>
      </c>
      <c r="CF2392" s="31">
        <v>3</v>
      </c>
      <c r="CG2392" s="30">
        <v>1000</v>
      </c>
      <c r="CH2392" s="96">
        <v>1000</v>
      </c>
      <c r="CI2392" s="96">
        <v>1000</v>
      </c>
      <c r="CJ2392" s="96">
        <f>Population!$CG2392-Population!$CI2392</f>
        <v>0</v>
      </c>
      <c r="CK2392" s="118">
        <f>_xlfn.DAYS(Entries!$AY$2,Population!H2392)</f>
        <v>710</v>
      </c>
      <c r="CL2392" s="118">
        <f t="shared" si="308"/>
        <v>5475</v>
      </c>
      <c r="CM2392" s="117">
        <f>Entries!$AY$5</f>
        <v>0.15</v>
      </c>
      <c r="CN2392" s="117">
        <f t="shared" si="310"/>
        <v>0</v>
      </c>
      <c r="CO2392" s="119">
        <f t="shared" si="309"/>
        <v>0.8897716894977169</v>
      </c>
      <c r="CP2392" s="30"/>
      <c r="CQ2392" s="19">
        <v>2</v>
      </c>
      <c r="CR2392" s="96" t="s">
        <v>118</v>
      </c>
      <c r="CS2392" s="96"/>
      <c r="CT2392" s="31"/>
      <c r="CU2392" s="30" t="s">
        <v>806</v>
      </c>
      <c r="CV2392" s="96" t="s">
        <v>3850</v>
      </c>
      <c r="CW2392" s="96" t="s">
        <v>576</v>
      </c>
      <c r="CX2392" s="96" t="s">
        <v>809</v>
      </c>
      <c r="CY2392" s="96" t="s">
        <v>107</v>
      </c>
      <c r="CZ2392" s="96" t="s">
        <v>1998</v>
      </c>
      <c r="DA2392" s="31"/>
      <c r="DB2392" s="17" t="s">
        <v>15463</v>
      </c>
      <c r="DC2392" s="17" t="s">
        <v>15500</v>
      </c>
      <c r="DD2392" s="17">
        <v>1</v>
      </c>
      <c r="DE2392" s="17">
        <v>1</v>
      </c>
      <c r="DF2392" s="17">
        <v>10</v>
      </c>
      <c r="DG2392" s="23" t="s">
        <v>11182</v>
      </c>
      <c r="DH2392" s="145"/>
    </row>
    <row r="2393" spans="1:112" s="17" customFormat="1" x14ac:dyDescent="0.25">
      <c r="A2393" s="32" t="s">
        <v>8608</v>
      </c>
      <c r="B2393" s="18">
        <v>0</v>
      </c>
      <c r="C2393" s="98" t="s">
        <v>15461</v>
      </c>
      <c r="D2393" s="18"/>
      <c r="E2393" s="18">
        <v>44209</v>
      </c>
      <c r="F2393" s="18" t="s">
        <v>8609</v>
      </c>
      <c r="G2393" s="33">
        <v>59088</v>
      </c>
      <c r="H2393" s="44">
        <v>43584</v>
      </c>
      <c r="I2393" s="98" t="s">
        <v>619</v>
      </c>
      <c r="J2393" s="98"/>
      <c r="K2393" s="98"/>
      <c r="L2393" s="18" t="s">
        <v>620</v>
      </c>
      <c r="M2393" t="s">
        <v>326</v>
      </c>
      <c r="N2393" s="18" t="s">
        <v>326</v>
      </c>
      <c r="O2393" t="s">
        <v>576</v>
      </c>
      <c r="P2393" s="64" t="str">
        <f>VLOOKUP(N2393,Entries!J:K,2,FALSE)</f>
        <v>PEOPLES REPUBLIC OF CHINA</v>
      </c>
      <c r="Q2393" s="38" t="s">
        <v>2393</v>
      </c>
      <c r="R2393" s="32" t="s">
        <v>2393</v>
      </c>
      <c r="S2393" s="18" t="s">
        <v>326</v>
      </c>
      <c r="T2393" t="s">
        <v>576</v>
      </c>
      <c r="U2393" s="39" t="s">
        <v>141</v>
      </c>
      <c r="V2393" s="33" t="s">
        <v>141</v>
      </c>
      <c r="W2393" s="64">
        <f>IF(VLOOKUP(R2393,Entries!N:P,3,FALSE)=V2393,1,VLOOKUP(R2393,Entries!N:P,3,FALSE))</f>
        <v>1</v>
      </c>
      <c r="X2393"/>
      <c r="Y2393"/>
      <c r="Z2393" s="18"/>
      <c r="AA2393" s="98"/>
      <c r="AB2393" s="98"/>
      <c r="AC2393" s="18" t="s">
        <v>239</v>
      </c>
      <c r="AD2393" s="18" t="s">
        <v>329</v>
      </c>
      <c r="AE2393" s="18" t="s">
        <v>94</v>
      </c>
      <c r="AF2393" s="98" t="s">
        <v>94</v>
      </c>
      <c r="AG2393" s="98"/>
      <c r="AH2393" s="98"/>
      <c r="AI2393" s="18"/>
      <c r="AJ2393" s="19">
        <v>1</v>
      </c>
      <c r="AK2393" s="18" t="s">
        <v>118</v>
      </c>
      <c r="AL2393" s="18"/>
      <c r="AM2393" s="33"/>
      <c r="AN2393" s="32" t="s">
        <v>96</v>
      </c>
      <c r="AO2393" s="18" t="s">
        <v>97</v>
      </c>
      <c r="AP2393" s="33" t="s">
        <v>98</v>
      </c>
      <c r="AQ2393">
        <v>21104.61086904</v>
      </c>
      <c r="AR2393" t="s">
        <v>13919</v>
      </c>
      <c r="AS2393" t="s">
        <v>11225</v>
      </c>
      <c r="AT2393" t="s">
        <v>15185</v>
      </c>
      <c r="AU2393">
        <v>97.455299999999994</v>
      </c>
      <c r="AV2393" s="98">
        <v>1.7009155046533333</v>
      </c>
      <c r="AW2393">
        <v>110.9905</v>
      </c>
      <c r="AX2393" s="98">
        <v>1.9371492604222222</v>
      </c>
      <c r="AY2393">
        <v>1.8029999999999999E-4</v>
      </c>
      <c r="AZ2393">
        <v>102.5635</v>
      </c>
      <c r="BA2393" s="98">
        <v>1.7900703949555559</v>
      </c>
      <c r="BB2393">
        <v>28.384</v>
      </c>
      <c r="BC2393" s="98">
        <v>0.4953941518222223</v>
      </c>
      <c r="BD2393">
        <v>15.167630389999999</v>
      </c>
      <c r="BE2393" s="96">
        <f t="shared" si="304"/>
        <v>6893.7692658801752</v>
      </c>
      <c r="BF2393" s="96">
        <f t="shared" si="305"/>
        <v>524.01221247881313</v>
      </c>
      <c r="BG2393" s="96">
        <f t="shared" si="306"/>
        <v>521.52631928153733</v>
      </c>
      <c r="BH2393">
        <v>6889.4483254607576</v>
      </c>
      <c r="BI2393">
        <v>1.2534530384877419E-3</v>
      </c>
      <c r="BJ2393">
        <v>1.700928196156245</v>
      </c>
      <c r="BK2393">
        <v>1.9372390645851909</v>
      </c>
      <c r="BL2393">
        <v>0.83902276819411714</v>
      </c>
      <c r="BM2393">
        <v>1.445437047533823</v>
      </c>
      <c r="BN2393">
        <v>1.700915851691754</v>
      </c>
      <c r="BO2393">
        <v>1.9371496154704351</v>
      </c>
      <c r="BP2393">
        <v>1.513986094784558E-3</v>
      </c>
      <c r="BQ2393">
        <v>0.83902276819411714</v>
      </c>
      <c r="BR2393">
        <v>6890.7498454652396</v>
      </c>
      <c r="BS2393" s="96">
        <v>530.18234491391286</v>
      </c>
      <c r="BT2393" s="96">
        <v>509.31734601656626</v>
      </c>
      <c r="BU2393">
        <v>1.445437047533823</v>
      </c>
      <c r="BV2393" s="65" t="str">
        <f t="shared" si="307"/>
        <v>sunsynchronous observation</v>
      </c>
      <c r="BW2393" s="32" t="s">
        <v>338</v>
      </c>
      <c r="BX2393" s="18">
        <v>1</v>
      </c>
      <c r="BY2393" s="18">
        <v>1</v>
      </c>
      <c r="BZ2393" s="18">
        <v>3</v>
      </c>
      <c r="CA2393" s="18">
        <v>3.3323</v>
      </c>
      <c r="CB2393" s="18">
        <v>1</v>
      </c>
      <c r="CC2393" s="18">
        <v>2.0453000000000001</v>
      </c>
      <c r="CD2393" s="18">
        <v>1</v>
      </c>
      <c r="CE2393" s="18">
        <v>1</v>
      </c>
      <c r="CF2393" s="33">
        <v>3</v>
      </c>
      <c r="CG2393" s="32">
        <v>1000</v>
      </c>
      <c r="CH2393" s="18">
        <v>1000</v>
      </c>
      <c r="CI2393" s="18">
        <v>1000</v>
      </c>
      <c r="CJ2393" s="98">
        <f>Population!$CG2393-Population!$CI2393</f>
        <v>0</v>
      </c>
      <c r="CK2393" s="120">
        <f>_xlfn.DAYS(Entries!$AY$2,Population!H2393)</f>
        <v>710</v>
      </c>
      <c r="CL2393" s="120">
        <f t="shared" si="308"/>
        <v>365</v>
      </c>
      <c r="CM2393" s="122">
        <f>Entries!$AY$5</f>
        <v>0.15</v>
      </c>
      <c r="CN2393" s="122">
        <f t="shared" si="310"/>
        <v>0</v>
      </c>
      <c r="CO2393" s="121">
        <f t="shared" si="309"/>
        <v>0</v>
      </c>
      <c r="CP2393" s="32"/>
      <c r="CQ2393" s="19">
        <v>4</v>
      </c>
      <c r="CR2393" s="18" t="s">
        <v>118</v>
      </c>
      <c r="CS2393" s="18"/>
      <c r="CT2393" s="33"/>
      <c r="CU2393" s="32" t="s">
        <v>806</v>
      </c>
      <c r="CV2393" s="18"/>
      <c r="CW2393" s="18"/>
      <c r="CX2393" s="18" t="s">
        <v>809</v>
      </c>
      <c r="CY2393" s="18" t="s">
        <v>107</v>
      </c>
      <c r="CZ2393" s="18" t="s">
        <v>1998</v>
      </c>
      <c r="DA2393" s="33"/>
      <c r="DB2393" s="17" t="s">
        <v>15463</v>
      </c>
      <c r="DC2393" s="17" t="s">
        <v>15500</v>
      </c>
      <c r="DD2393" s="17">
        <v>1</v>
      </c>
      <c r="DE2393" s="17">
        <v>1</v>
      </c>
      <c r="DF2393" s="17">
        <v>10</v>
      </c>
      <c r="DG2393" s="23" t="s">
        <v>11182</v>
      </c>
      <c r="DH2393" s="145"/>
    </row>
    <row r="2394" spans="1:112" s="17" customFormat="1" x14ac:dyDescent="0.25">
      <c r="A2394" s="30" t="s">
        <v>8611</v>
      </c>
      <c r="B2394" s="15">
        <v>0</v>
      </c>
      <c r="C2394" s="96" t="s">
        <v>15461</v>
      </c>
      <c r="D2394" s="15"/>
      <c r="E2394" s="15">
        <v>43712</v>
      </c>
      <c r="F2394" s="15" t="s">
        <v>8612</v>
      </c>
      <c r="G2394" s="31">
        <v>57353</v>
      </c>
      <c r="H2394" s="43">
        <v>43423</v>
      </c>
      <c r="I2394" s="96" t="s">
        <v>784</v>
      </c>
      <c r="J2394" s="96"/>
      <c r="K2394" s="96"/>
      <c r="L2394" s="15" t="s">
        <v>839</v>
      </c>
      <c r="M2394" s="124" t="s">
        <v>326</v>
      </c>
      <c r="N2394" s="15" t="s">
        <v>326</v>
      </c>
      <c r="O2394" s="124" t="s">
        <v>576</v>
      </c>
      <c r="P2394" s="96" t="str">
        <f>VLOOKUP(N2394,Entries!J:K,2,FALSE)</f>
        <v>PEOPLES REPUBLIC OF CHINA</v>
      </c>
      <c r="Q2394" s="123" t="s">
        <v>832</v>
      </c>
      <c r="R2394" s="30" t="s">
        <v>832</v>
      </c>
      <c r="S2394" s="15" t="s">
        <v>326</v>
      </c>
      <c r="T2394" s="124" t="s">
        <v>576</v>
      </c>
      <c r="U2394" s="125" t="s">
        <v>141</v>
      </c>
      <c r="V2394" s="106" t="s">
        <v>92</v>
      </c>
      <c r="W2394" s="64">
        <f>IF(VLOOKUP(R2394,Entries!N:P,3,FALSE)=V2394,1,VLOOKUP(R2394,Entries!N:P,3,FALSE))</f>
        <v>1</v>
      </c>
      <c r="X2394" s="124"/>
      <c r="Y2394" s="124" t="s">
        <v>763</v>
      </c>
      <c r="Z2394" s="15" t="s">
        <v>763</v>
      </c>
      <c r="AA2394" s="15" t="s">
        <v>326</v>
      </c>
      <c r="AB2394" s="105" t="s">
        <v>92</v>
      </c>
      <c r="AC2394" s="15" t="s">
        <v>93</v>
      </c>
      <c r="AD2394" s="15" t="s">
        <v>117</v>
      </c>
      <c r="AE2394" s="15" t="s">
        <v>117</v>
      </c>
      <c r="AF2394" s="96" t="s">
        <v>117</v>
      </c>
      <c r="AG2394" s="96"/>
      <c r="AH2394" s="96"/>
      <c r="AI2394" s="15"/>
      <c r="AJ2394" s="19">
        <v>1</v>
      </c>
      <c r="AK2394" s="15" t="s">
        <v>118</v>
      </c>
      <c r="AL2394" s="15"/>
      <c r="AM2394" s="31"/>
      <c r="AN2394" s="30" t="s">
        <v>96</v>
      </c>
      <c r="AO2394" s="15" t="s">
        <v>97</v>
      </c>
      <c r="AP2394" s="31" t="s">
        <v>97</v>
      </c>
      <c r="AQ2394">
        <v>21104.545700430001</v>
      </c>
      <c r="AR2394" t="s">
        <v>12772</v>
      </c>
      <c r="AS2394" t="s">
        <v>11225</v>
      </c>
      <c r="AT2394" t="s">
        <v>15186</v>
      </c>
      <c r="AU2394">
        <v>97.404300000000006</v>
      </c>
      <c r="AV2394" s="96">
        <v>1.7000253869200002</v>
      </c>
      <c r="AW2394">
        <v>114.4335</v>
      </c>
      <c r="AX2394" s="96">
        <v>1.9972409340666666</v>
      </c>
      <c r="AY2394">
        <v>1.4993999999999999E-3</v>
      </c>
      <c r="AZ2394">
        <v>65.373500000000007</v>
      </c>
      <c r="BA2394" s="96">
        <v>1.1409825811777778</v>
      </c>
      <c r="BB2394">
        <v>52.689700000000002</v>
      </c>
      <c r="BC2394" s="96">
        <v>0.91960855556888899</v>
      </c>
      <c r="BD2394">
        <v>15.24625941</v>
      </c>
      <c r="BE2394" s="96">
        <f t="shared" si="304"/>
        <v>6870.0468434654867</v>
      </c>
      <c r="BF2394" s="96">
        <f t="shared" si="305"/>
        <v>509.34779170257843</v>
      </c>
      <c r="BG2394" s="96">
        <f t="shared" si="306"/>
        <v>488.74589522839415</v>
      </c>
      <c r="BH2394">
        <v>6861.7931042342088</v>
      </c>
      <c r="BI2394">
        <v>2.16259896572324E-3</v>
      </c>
      <c r="BJ2394">
        <v>1.7000751264190099</v>
      </c>
      <c r="BK2394">
        <v>1.9973166398305759</v>
      </c>
      <c r="BL2394">
        <v>0.75438571788238074</v>
      </c>
      <c r="BM2394">
        <v>1.305353258338467</v>
      </c>
      <c r="BN2394">
        <v>1.7000257135122769</v>
      </c>
      <c r="BO2394">
        <v>1.997241308891859</v>
      </c>
      <c r="BP2394">
        <v>2.612848608140162E-3</v>
      </c>
      <c r="BQ2394">
        <v>0.75438571788238074</v>
      </c>
      <c r="BR2394">
        <v>6867.0169633133828</v>
      </c>
      <c r="BS2394" s="96">
        <v>513.95943902805175</v>
      </c>
      <c r="BT2394" s="96">
        <v>478.07448759871477</v>
      </c>
      <c r="BU2394">
        <v>1.305353258338467</v>
      </c>
      <c r="BV2394" s="60" t="b">
        <f t="shared" si="307"/>
        <v>0</v>
      </c>
      <c r="BW2394" s="30" t="s">
        <v>170</v>
      </c>
      <c r="BX2394" s="15">
        <v>0.1</v>
      </c>
      <c r="BY2394" s="15">
        <v>0.3</v>
      </c>
      <c r="BZ2394" s="15">
        <v>0.5</v>
      </c>
      <c r="CA2394" s="15">
        <v>7.5899999999999995E-2</v>
      </c>
      <c r="CB2394" s="15">
        <v>0.01</v>
      </c>
      <c r="CC2394" s="15">
        <v>4.7500000000000001E-2</v>
      </c>
      <c r="CD2394" s="15">
        <v>0.3</v>
      </c>
      <c r="CE2394" s="15">
        <v>0.1</v>
      </c>
      <c r="CF2394" s="31">
        <v>0.5</v>
      </c>
      <c r="CG2394" s="30">
        <v>10</v>
      </c>
      <c r="CH2394" s="15">
        <v>10</v>
      </c>
      <c r="CI2394" s="15">
        <v>10</v>
      </c>
      <c r="CJ2394" s="96">
        <f>Population!$CG2394-Population!$CI2394</f>
        <v>0</v>
      </c>
      <c r="CK2394" s="118">
        <f>_xlfn.DAYS(Entries!$AY$2,Population!H2394)</f>
        <v>871</v>
      </c>
      <c r="CL2394" s="118">
        <f t="shared" si="308"/>
        <v>365</v>
      </c>
      <c r="CM2394" s="117">
        <f>Entries!$AY$5</f>
        <v>0.15</v>
      </c>
      <c r="CN2394" s="117">
        <f t="shared" si="310"/>
        <v>0</v>
      </c>
      <c r="CO2394" s="119" t="str">
        <f t="shared" si="309"/>
        <v>-</v>
      </c>
      <c r="CP2394" s="30"/>
      <c r="CQ2394" s="19">
        <v>0</v>
      </c>
      <c r="CR2394" s="15" t="s">
        <v>118</v>
      </c>
      <c r="CS2394" s="15"/>
      <c r="CT2394" s="31"/>
      <c r="CU2394" s="30" t="s">
        <v>2396</v>
      </c>
      <c r="CV2394" s="15" t="s">
        <v>8614</v>
      </c>
      <c r="CW2394" s="15" t="s">
        <v>576</v>
      </c>
      <c r="CX2394" s="15" t="s">
        <v>8615</v>
      </c>
      <c r="CY2394" s="15" t="s">
        <v>107</v>
      </c>
      <c r="CZ2394" s="15"/>
      <c r="DA2394" s="31"/>
      <c r="DB2394" s="17" t="s">
        <v>15462</v>
      </c>
      <c r="DC2394" s="17" t="s">
        <v>15500</v>
      </c>
      <c r="DD2394" s="17" t="s">
        <v>15500</v>
      </c>
      <c r="DE2394" s="17" t="s">
        <v>15500</v>
      </c>
      <c r="DF2394" s="17" t="s">
        <v>15500</v>
      </c>
      <c r="DG2394" s="23" t="s">
        <v>11172</v>
      </c>
      <c r="DH2394" s="145"/>
    </row>
    <row r="2395" spans="1:112" s="17" customFormat="1" x14ac:dyDescent="0.25">
      <c r="A2395" s="32" t="s">
        <v>8616</v>
      </c>
      <c r="B2395" s="18">
        <v>0</v>
      </c>
      <c r="C2395" s="98" t="s">
        <v>15461</v>
      </c>
      <c r="D2395" s="18"/>
      <c r="E2395" s="18">
        <v>43714</v>
      </c>
      <c r="F2395" s="18" t="s">
        <v>8617</v>
      </c>
      <c r="G2395" s="33">
        <v>57354</v>
      </c>
      <c r="H2395" s="44">
        <v>43423</v>
      </c>
      <c r="I2395" s="98" t="s">
        <v>784</v>
      </c>
      <c r="J2395" s="98"/>
      <c r="K2395" s="98"/>
      <c r="L2395" s="18" t="s">
        <v>839</v>
      </c>
      <c r="M2395" t="s">
        <v>326</v>
      </c>
      <c r="N2395" s="18" t="s">
        <v>326</v>
      </c>
      <c r="O2395" t="s">
        <v>576</v>
      </c>
      <c r="P2395" s="64" t="str">
        <f>VLOOKUP(N2395,Entries!J:K,2,FALSE)</f>
        <v>PEOPLES REPUBLIC OF CHINA</v>
      </c>
      <c r="Q2395" s="38" t="s">
        <v>832</v>
      </c>
      <c r="R2395" s="32" t="s">
        <v>832</v>
      </c>
      <c r="S2395" s="18" t="s">
        <v>326</v>
      </c>
      <c r="T2395" t="s">
        <v>576</v>
      </c>
      <c r="U2395" s="39" t="s">
        <v>141</v>
      </c>
      <c r="V2395" s="103" t="s">
        <v>92</v>
      </c>
      <c r="W2395" s="64">
        <f>IF(VLOOKUP(R2395,Entries!N:P,3,FALSE)=V2395,1,VLOOKUP(R2395,Entries!N:P,3,FALSE))</f>
        <v>1</v>
      </c>
      <c r="X2395"/>
      <c r="Y2395" t="s">
        <v>763</v>
      </c>
      <c r="Z2395" s="18" t="s">
        <v>763</v>
      </c>
      <c r="AA2395" s="64" t="s">
        <v>326</v>
      </c>
      <c r="AB2395" s="95" t="s">
        <v>92</v>
      </c>
      <c r="AC2395" s="18" t="s">
        <v>93</v>
      </c>
      <c r="AD2395" s="18" t="s">
        <v>117</v>
      </c>
      <c r="AE2395" s="18" t="s">
        <v>117</v>
      </c>
      <c r="AF2395" s="98" t="s">
        <v>117</v>
      </c>
      <c r="AG2395" s="98"/>
      <c r="AH2395" s="98"/>
      <c r="AI2395" s="18"/>
      <c r="AJ2395" s="19">
        <v>1</v>
      </c>
      <c r="AK2395" s="18" t="s">
        <v>118</v>
      </c>
      <c r="AL2395" s="18"/>
      <c r="AM2395" s="33"/>
      <c r="AN2395" s="32" t="s">
        <v>96</v>
      </c>
      <c r="AO2395" s="18" t="s">
        <v>97</v>
      </c>
      <c r="AP2395" s="33" t="s">
        <v>98</v>
      </c>
      <c r="AQ2395">
        <v>21104.56758648</v>
      </c>
      <c r="AR2395" t="s">
        <v>14145</v>
      </c>
      <c r="AS2395" t="s">
        <v>11225</v>
      </c>
      <c r="AT2395" t="s">
        <v>15187</v>
      </c>
      <c r="AU2395">
        <v>97.405500000000004</v>
      </c>
      <c r="AV2395" s="98">
        <v>1.7000463308666667</v>
      </c>
      <c r="AW2395">
        <v>114.3015</v>
      </c>
      <c r="AX2395" s="98">
        <v>1.9949370999333336</v>
      </c>
      <c r="AY2395">
        <v>1.4473999999999999E-3</v>
      </c>
      <c r="AZ2395">
        <v>68.048500000000004</v>
      </c>
      <c r="BA2395" s="98">
        <v>1.1876701289555558</v>
      </c>
      <c r="BB2395">
        <v>84.245199999999997</v>
      </c>
      <c r="BC2395" s="98">
        <v>1.4703558131022223</v>
      </c>
      <c r="BD2395">
        <v>15.24167948</v>
      </c>
      <c r="BE2395" s="96">
        <f t="shared" si="304"/>
        <v>6871.4230154339248</v>
      </c>
      <c r="BF2395" s="96">
        <f t="shared" si="305"/>
        <v>510.36871310646347</v>
      </c>
      <c r="BG2395" s="96">
        <f t="shared" si="306"/>
        <v>490.47731776138608</v>
      </c>
      <c r="BH2395">
        <v>6873.8448270158488</v>
      </c>
      <c r="BI2395">
        <v>2.8466469143688029E-3</v>
      </c>
      <c r="BJ2395">
        <v>1.699995176476319</v>
      </c>
      <c r="BK2395">
        <v>1.995011318453241</v>
      </c>
      <c r="BL2395">
        <v>1.315773557888213</v>
      </c>
      <c r="BM2395">
        <v>1.3414167496676019</v>
      </c>
      <c r="BN2395">
        <v>1.700046711979333</v>
      </c>
      <c r="BO2395">
        <v>1.994937474215241</v>
      </c>
      <c r="BP2395">
        <v>2.5740653554489549E-3</v>
      </c>
      <c r="BQ2395">
        <v>1.315773557888213</v>
      </c>
      <c r="BR2395">
        <v>6868.388048079114</v>
      </c>
      <c r="BS2395" s="96">
        <v>515.06772780145366</v>
      </c>
      <c r="BT2395" s="96">
        <v>479.70836835677437</v>
      </c>
      <c r="BU2395">
        <v>1.3414167496676019</v>
      </c>
      <c r="BV2395" s="65" t="b">
        <f t="shared" si="307"/>
        <v>0</v>
      </c>
      <c r="BW2395" s="32" t="s">
        <v>170</v>
      </c>
      <c r="BX2395" s="18">
        <v>0.1</v>
      </c>
      <c r="BY2395" s="18">
        <v>0.3</v>
      </c>
      <c r="BZ2395" s="18">
        <v>0.5</v>
      </c>
      <c r="CA2395" s="18">
        <v>7.5899999999999995E-2</v>
      </c>
      <c r="CB2395" s="18">
        <v>0.01</v>
      </c>
      <c r="CC2395" s="18">
        <v>4.7500000000000001E-2</v>
      </c>
      <c r="CD2395" s="18">
        <v>0.3</v>
      </c>
      <c r="CE2395" s="18">
        <v>0.1</v>
      </c>
      <c r="CF2395" s="33">
        <v>0.5</v>
      </c>
      <c r="CG2395" s="32">
        <v>10</v>
      </c>
      <c r="CH2395" s="18">
        <v>10</v>
      </c>
      <c r="CI2395" s="18">
        <v>10</v>
      </c>
      <c r="CJ2395" s="98">
        <f>Population!$CG2395-Population!$CI2395</f>
        <v>0</v>
      </c>
      <c r="CK2395" s="120">
        <f>_xlfn.DAYS(Entries!$AY$2,Population!H2395)</f>
        <v>871</v>
      </c>
      <c r="CL2395" s="120">
        <f t="shared" si="308"/>
        <v>365</v>
      </c>
      <c r="CM2395" s="122">
        <f>Entries!$AY$5</f>
        <v>0.15</v>
      </c>
      <c r="CN2395" s="122">
        <f t="shared" si="310"/>
        <v>0</v>
      </c>
      <c r="CO2395" s="121" t="str">
        <f t="shared" si="309"/>
        <v>-</v>
      </c>
      <c r="CP2395" s="32"/>
      <c r="CQ2395" s="19">
        <v>0</v>
      </c>
      <c r="CR2395" s="18" t="s">
        <v>118</v>
      </c>
      <c r="CS2395" s="18"/>
      <c r="CT2395" s="33"/>
      <c r="CU2395" s="32" t="s">
        <v>2396</v>
      </c>
      <c r="CV2395" s="18"/>
      <c r="CW2395" s="18"/>
      <c r="CX2395" s="18" t="s">
        <v>8615</v>
      </c>
      <c r="CY2395" s="18" t="s">
        <v>107</v>
      </c>
      <c r="CZ2395" s="18"/>
      <c r="DA2395" s="33"/>
      <c r="DB2395" s="17" t="s">
        <v>15462</v>
      </c>
      <c r="DC2395" s="17" t="s">
        <v>15500</v>
      </c>
      <c r="DD2395" s="17" t="s">
        <v>15500</v>
      </c>
      <c r="DE2395" s="17" t="s">
        <v>15500</v>
      </c>
      <c r="DF2395" s="17" t="s">
        <v>15500</v>
      </c>
      <c r="DG2395" s="23" t="s">
        <v>11172</v>
      </c>
      <c r="DH2395" s="145"/>
    </row>
    <row r="2396" spans="1:112" s="17" customFormat="1" x14ac:dyDescent="0.25">
      <c r="A2396" s="30" t="s">
        <v>8619</v>
      </c>
      <c r="B2396" s="96">
        <v>0</v>
      </c>
      <c r="C2396" s="96" t="s">
        <v>15461</v>
      </c>
      <c r="D2396" s="96" t="s">
        <v>8620</v>
      </c>
      <c r="E2396" s="96">
        <v>47296</v>
      </c>
      <c r="F2396" s="96" t="s">
        <v>8621</v>
      </c>
      <c r="G2396" s="31">
        <v>65664</v>
      </c>
      <c r="H2396" s="43">
        <v>44187</v>
      </c>
      <c r="I2396" s="97" t="s">
        <v>9538</v>
      </c>
      <c r="J2396" s="97"/>
      <c r="K2396" s="97"/>
      <c r="L2396" s="96" t="s">
        <v>1413</v>
      </c>
      <c r="M2396" s="124" t="s">
        <v>326</v>
      </c>
      <c r="N2396" s="96" t="s">
        <v>326</v>
      </c>
      <c r="O2396" s="124" t="s">
        <v>11126</v>
      </c>
      <c r="P2396" s="96" t="str">
        <f>VLOOKUP(N2396,Entries!J:K,2,FALSE)</f>
        <v>PEOPLES REPUBLIC OF CHINA</v>
      </c>
      <c r="Q2396" s="123" t="s">
        <v>8622</v>
      </c>
      <c r="R2396" s="30" t="s">
        <v>8622</v>
      </c>
      <c r="S2396" s="96" t="s">
        <v>326</v>
      </c>
      <c r="T2396" s="124" t="s">
        <v>576</v>
      </c>
      <c r="U2396" s="125" t="s">
        <v>159</v>
      </c>
      <c r="V2396" s="31" t="s">
        <v>159</v>
      </c>
      <c r="W2396" s="64">
        <f>IF(VLOOKUP(R2396,Entries!N:P,3,FALSE)=V2396,1,VLOOKUP(R2396,Entries!N:P,3,FALSE))</f>
        <v>1</v>
      </c>
      <c r="X2396" s="124"/>
      <c r="Y2396" s="124"/>
      <c r="Z2396" s="96"/>
      <c r="AA2396" s="96"/>
      <c r="AB2396" s="96"/>
      <c r="AC2396" s="96" t="s">
        <v>93</v>
      </c>
      <c r="AD2396" s="96" t="s">
        <v>378</v>
      </c>
      <c r="AE2396" s="96" t="s">
        <v>263</v>
      </c>
      <c r="AF2396" s="96" t="s">
        <v>263</v>
      </c>
      <c r="AG2396" s="96" t="s">
        <v>11135</v>
      </c>
      <c r="AH2396" s="96"/>
      <c r="AI2396" s="96"/>
      <c r="AJ2396" s="19">
        <v>3</v>
      </c>
      <c r="AK2396" s="96" t="s">
        <v>118</v>
      </c>
      <c r="AL2396" s="96"/>
      <c r="AM2396" s="31"/>
      <c r="AN2396" s="30" t="s">
        <v>96</v>
      </c>
      <c r="AO2396" s="96" t="s">
        <v>97</v>
      </c>
      <c r="AP2396" s="31" t="s">
        <v>97</v>
      </c>
      <c r="AQ2396">
        <v>21104.503233880001</v>
      </c>
      <c r="AR2396" t="s">
        <v>15188</v>
      </c>
      <c r="AS2396" t="s">
        <v>11225</v>
      </c>
      <c r="AT2396" t="s">
        <v>15189</v>
      </c>
      <c r="AU2396">
        <v>97.429900000000004</v>
      </c>
      <c r="AV2396" s="96">
        <v>1.7004721911155558</v>
      </c>
      <c r="AW2396">
        <v>203.01900000000001</v>
      </c>
      <c r="AX2396" s="96">
        <v>3.5433492569333338</v>
      </c>
      <c r="AY2396">
        <v>8.6870000000000003E-4</v>
      </c>
      <c r="AZ2396">
        <v>142.63849999999999</v>
      </c>
      <c r="BA2396" s="96">
        <v>2.4895109471777777</v>
      </c>
      <c r="BB2396">
        <v>313.23309999999998</v>
      </c>
      <c r="BC2396" s="96">
        <v>5.4669477838622225</v>
      </c>
      <c r="BD2396">
        <v>15.189889109999999</v>
      </c>
      <c r="BE2396" s="96">
        <f t="shared" si="304"/>
        <v>6887.0330314907242</v>
      </c>
      <c r="BF2396" s="96">
        <f t="shared" si="305"/>
        <v>522.01579708518057</v>
      </c>
      <c r="BG2396" s="96">
        <f t="shared" si="306"/>
        <v>510.05026589626777</v>
      </c>
      <c r="BH2396">
        <v>6874.7588594606787</v>
      </c>
      <c r="BI2396">
        <v>4.4671879492919059E-4</v>
      </c>
      <c r="BJ2396">
        <v>1.7005600889862551</v>
      </c>
      <c r="BK2396">
        <v>3.5433681534854928</v>
      </c>
      <c r="BL2396">
        <v>3.4994196743254742</v>
      </c>
      <c r="BM2396">
        <v>4.456835737670211</v>
      </c>
      <c r="BN2396">
        <v>1.7004724978659109</v>
      </c>
      <c r="BO2396">
        <v>3.543349984223088</v>
      </c>
      <c r="BP2396">
        <v>1.9022393558919819E-3</v>
      </c>
      <c r="BQ2396">
        <v>3.4994196743254742</v>
      </c>
      <c r="BR2396">
        <v>6884.0137964447704</v>
      </c>
      <c r="BS2396" s="96">
        <v>526.10883841487157</v>
      </c>
      <c r="BT2396" s="96">
        <v>499.9187544746701</v>
      </c>
      <c r="BU2396">
        <v>4.456835737670211</v>
      </c>
      <c r="BV2396" s="60" t="b">
        <f t="shared" si="307"/>
        <v>0</v>
      </c>
      <c r="BW2396" s="30" t="s">
        <v>104</v>
      </c>
      <c r="BX2396" s="96">
        <v>0.3</v>
      </c>
      <c r="BY2396" s="96">
        <v>0.3</v>
      </c>
      <c r="BZ2396" s="96">
        <v>0.5</v>
      </c>
      <c r="CA2396" s="16">
        <v>0.23039999999999999</v>
      </c>
      <c r="CB2396" s="96">
        <v>0.09</v>
      </c>
      <c r="CC2396" s="16">
        <v>0.19500000000000001</v>
      </c>
      <c r="CD2396" s="96">
        <v>0.5</v>
      </c>
      <c r="CE2396" s="96">
        <v>0.3</v>
      </c>
      <c r="CF2396" s="31">
        <v>0.5</v>
      </c>
      <c r="CG2396" s="30">
        <v>40</v>
      </c>
      <c r="CH2396" s="96">
        <v>40</v>
      </c>
      <c r="CI2396" s="96">
        <v>40</v>
      </c>
      <c r="CJ2396" s="96">
        <f>Population!$CG2396-Population!$CI2396</f>
        <v>0</v>
      </c>
      <c r="CK2396" s="118">
        <f>_xlfn.DAYS(Entries!$AY$2,Population!H2396)</f>
        <v>107</v>
      </c>
      <c r="CL2396" s="118">
        <f t="shared" si="308"/>
        <v>1095</v>
      </c>
      <c r="CM2396" s="117">
        <f>Entries!$AY$5</f>
        <v>0.15</v>
      </c>
      <c r="CN2396" s="117">
        <f t="shared" si="310"/>
        <v>0</v>
      </c>
      <c r="CO2396" s="119" t="str">
        <f t="shared" si="309"/>
        <v>-</v>
      </c>
      <c r="CP2396" s="30"/>
      <c r="CQ2396" s="19">
        <v>0</v>
      </c>
      <c r="CR2396" s="96" t="s">
        <v>118</v>
      </c>
      <c r="CS2396" s="96"/>
      <c r="CT2396" s="31"/>
      <c r="CU2396" s="30" t="s">
        <v>8518</v>
      </c>
      <c r="CV2396" s="96" t="s">
        <v>8624</v>
      </c>
      <c r="CW2396" s="96" t="s">
        <v>571</v>
      </c>
      <c r="CX2396" s="96" t="s">
        <v>8625</v>
      </c>
      <c r="CY2396" s="96" t="s">
        <v>107</v>
      </c>
      <c r="CZ2396" s="96" t="s">
        <v>755</v>
      </c>
      <c r="DA2396" s="31"/>
      <c r="DB2396" s="17" t="s">
        <v>15462</v>
      </c>
      <c r="DC2396" s="17" t="s">
        <v>15500</v>
      </c>
      <c r="DD2396" s="17" t="s">
        <v>15500</v>
      </c>
      <c r="DE2396" s="17" t="s">
        <v>15500</v>
      </c>
      <c r="DF2396" s="17" t="s">
        <v>15500</v>
      </c>
      <c r="DG2396" s="23" t="s">
        <v>11172</v>
      </c>
      <c r="DH2396" s="145"/>
    </row>
    <row r="2397" spans="1:112" s="17" customFormat="1" x14ac:dyDescent="0.25">
      <c r="A2397" s="32" t="s">
        <v>8626</v>
      </c>
      <c r="B2397" s="98">
        <v>0</v>
      </c>
      <c r="C2397" s="98" t="s">
        <v>15461</v>
      </c>
      <c r="D2397" s="98"/>
      <c r="E2397" s="98">
        <v>46904</v>
      </c>
      <c r="F2397" s="98" t="s">
        <v>8627</v>
      </c>
      <c r="G2397" s="33">
        <v>65191</v>
      </c>
      <c r="H2397" s="44">
        <v>44142</v>
      </c>
      <c r="I2397" s="99" t="s">
        <v>619</v>
      </c>
      <c r="J2397" s="99"/>
      <c r="K2397" s="99"/>
      <c r="L2397" s="98" t="s">
        <v>8628</v>
      </c>
      <c r="M2397" t="s">
        <v>326</v>
      </c>
      <c r="N2397" s="98" t="s">
        <v>326</v>
      </c>
      <c r="O2397" t="s">
        <v>11126</v>
      </c>
      <c r="P2397" s="64" t="str">
        <f>VLOOKUP(N2397,Entries!J:K,2,FALSE)</f>
        <v>PEOPLES REPUBLIC OF CHINA</v>
      </c>
      <c r="Q2397" s="38" t="s">
        <v>8622</v>
      </c>
      <c r="R2397" s="32" t="s">
        <v>8622</v>
      </c>
      <c r="S2397" s="98" t="s">
        <v>326</v>
      </c>
      <c r="T2397" t="s">
        <v>576</v>
      </c>
      <c r="U2397" s="39" t="s">
        <v>159</v>
      </c>
      <c r="V2397" s="33" t="s">
        <v>159</v>
      </c>
      <c r="W2397" s="64">
        <f>IF(VLOOKUP(R2397,Entries!N:P,3,FALSE)=V2397,1,VLOOKUP(R2397,Entries!N:P,3,FALSE))</f>
        <v>1</v>
      </c>
      <c r="X2397"/>
      <c r="Y2397"/>
      <c r="Z2397" s="98"/>
      <c r="AA2397" s="98"/>
      <c r="AB2397" s="98"/>
      <c r="AC2397" s="98" t="s">
        <v>93</v>
      </c>
      <c r="AD2397" s="98" t="s">
        <v>378</v>
      </c>
      <c r="AE2397" s="98" t="s">
        <v>263</v>
      </c>
      <c r="AF2397" s="98" t="s">
        <v>263</v>
      </c>
      <c r="AG2397" s="98" t="s">
        <v>11135</v>
      </c>
      <c r="AH2397" s="98"/>
      <c r="AI2397" s="98"/>
      <c r="AJ2397" s="19">
        <v>0.5</v>
      </c>
      <c r="AK2397" s="98" t="s">
        <v>118</v>
      </c>
      <c r="AL2397" s="98"/>
      <c r="AM2397" s="33"/>
      <c r="AN2397" s="32" t="s">
        <v>96</v>
      </c>
      <c r="AO2397" s="98" t="s">
        <v>97</v>
      </c>
      <c r="AP2397" s="33" t="s">
        <v>97</v>
      </c>
      <c r="AQ2397">
        <v>21104.59720086</v>
      </c>
      <c r="AR2397" t="s">
        <v>15190</v>
      </c>
      <c r="AS2397" t="s">
        <v>11225</v>
      </c>
      <c r="AT2397" t="s">
        <v>15191</v>
      </c>
      <c r="AU2397">
        <v>97.416700000000006</v>
      </c>
      <c r="AV2397" s="98">
        <v>1.7002418077022223</v>
      </c>
      <c r="AW2397">
        <v>226.38509999999999</v>
      </c>
      <c r="AX2397" s="98">
        <v>3.9511645504400001</v>
      </c>
      <c r="AY2397">
        <v>1.4557999999999999E-3</v>
      </c>
      <c r="AZ2397">
        <v>97.497900000000001</v>
      </c>
      <c r="BA2397" s="98">
        <v>1.7016590147600001</v>
      </c>
      <c r="BB2397">
        <v>319.51100000000002</v>
      </c>
      <c r="BC2397" s="98">
        <v>5.5765177861777788</v>
      </c>
      <c r="BD2397">
        <v>15.248771959999999</v>
      </c>
      <c r="BE2397" s="96">
        <f t="shared" si="304"/>
        <v>6869.2921680374775</v>
      </c>
      <c r="BF2397" s="96">
        <f t="shared" si="305"/>
        <v>508.29248357570668</v>
      </c>
      <c r="BG2397" s="96">
        <f t="shared" si="306"/>
        <v>488.29185249924831</v>
      </c>
      <c r="BH2397">
        <v>6862.4599091276832</v>
      </c>
      <c r="BI2397">
        <v>2.1496258935274509E-3</v>
      </c>
      <c r="BJ2397">
        <v>1.7002781602361139</v>
      </c>
      <c r="BK2397">
        <v>3.9510825373474008</v>
      </c>
      <c r="BL2397">
        <v>2.139265353869344</v>
      </c>
      <c r="BM2397">
        <v>5.1398494697948411</v>
      </c>
      <c r="BN2397">
        <v>1.7002421416678599</v>
      </c>
      <c r="BO2397">
        <v>3.9511654173008788</v>
      </c>
      <c r="BP2397">
        <v>2.616613367305242E-3</v>
      </c>
      <c r="BQ2397">
        <v>2.139265353869344</v>
      </c>
      <c r="BR2397">
        <v>6866.2617146370276</v>
      </c>
      <c r="BS2397" s="96">
        <v>513.22806682296414</v>
      </c>
      <c r="BT2397" s="96">
        <v>477.29536245109193</v>
      </c>
      <c r="BU2397">
        <v>5.1398494697948411</v>
      </c>
      <c r="BV2397" s="65" t="b">
        <f t="shared" si="307"/>
        <v>0</v>
      </c>
      <c r="BW2397" s="32" t="s">
        <v>104</v>
      </c>
      <c r="BX2397" s="98">
        <v>0.3</v>
      </c>
      <c r="BY2397" s="98">
        <v>0.5</v>
      </c>
      <c r="BZ2397" s="98">
        <v>0.5</v>
      </c>
      <c r="CA2397" s="21">
        <v>0.23039999999999999</v>
      </c>
      <c r="CB2397" s="21">
        <v>0.09</v>
      </c>
      <c r="CC2397" s="21">
        <v>0.19500000000000001</v>
      </c>
      <c r="CD2397" s="98">
        <v>0.5</v>
      </c>
      <c r="CE2397" s="98">
        <v>0.3</v>
      </c>
      <c r="CF2397" s="33">
        <v>0.5</v>
      </c>
      <c r="CG2397" s="32">
        <v>40</v>
      </c>
      <c r="CH2397" s="98">
        <v>40</v>
      </c>
      <c r="CI2397" s="98">
        <v>40</v>
      </c>
      <c r="CJ2397" s="98">
        <f>Population!$CG2397-Population!$CI2397</f>
        <v>0</v>
      </c>
      <c r="CK2397" s="120">
        <f>_xlfn.DAYS(Entries!$AY$2,Population!H2397)</f>
        <v>152</v>
      </c>
      <c r="CL2397" s="120">
        <f t="shared" si="308"/>
        <v>182.5</v>
      </c>
      <c r="CM2397" s="122">
        <f>Entries!$AY$5</f>
        <v>0.15</v>
      </c>
      <c r="CN2397" s="122">
        <f t="shared" si="310"/>
        <v>0</v>
      </c>
      <c r="CO2397" s="121" t="str">
        <f t="shared" si="309"/>
        <v>-</v>
      </c>
      <c r="CP2397" s="32"/>
      <c r="CQ2397" s="19">
        <v>0</v>
      </c>
      <c r="CR2397" s="98" t="s">
        <v>118</v>
      </c>
      <c r="CS2397" s="98"/>
      <c r="CT2397" s="33"/>
      <c r="CU2397" s="32" t="s">
        <v>8518</v>
      </c>
      <c r="CV2397" s="98" t="s">
        <v>8624</v>
      </c>
      <c r="CW2397" s="98" t="s">
        <v>571</v>
      </c>
      <c r="CX2397" s="98" t="s">
        <v>8625</v>
      </c>
      <c r="CY2397" s="98" t="s">
        <v>107</v>
      </c>
      <c r="CZ2397" s="98" t="s">
        <v>755</v>
      </c>
      <c r="DA2397" s="33"/>
      <c r="DB2397" s="17" t="s">
        <v>15462</v>
      </c>
      <c r="DC2397" s="17" t="s">
        <v>15500</v>
      </c>
      <c r="DD2397" s="17" t="s">
        <v>15500</v>
      </c>
      <c r="DE2397" s="17" t="s">
        <v>15500</v>
      </c>
      <c r="DF2397" s="17" t="s">
        <v>15500</v>
      </c>
      <c r="DG2397" s="23" t="s">
        <v>11172</v>
      </c>
      <c r="DH2397" s="145"/>
    </row>
    <row r="2398" spans="1:112" s="17" customFormat="1" x14ac:dyDescent="0.25">
      <c r="A2398" s="30" t="s">
        <v>8630</v>
      </c>
      <c r="B2398" s="15">
        <v>0</v>
      </c>
      <c r="C2398" s="96" t="s">
        <v>15461</v>
      </c>
      <c r="D2398" s="15"/>
      <c r="E2398" s="15">
        <v>45019</v>
      </c>
      <c r="F2398" s="15" t="s">
        <v>8631</v>
      </c>
      <c r="G2398" s="31">
        <v>62237</v>
      </c>
      <c r="H2398" s="43">
        <v>43845</v>
      </c>
      <c r="I2398" s="96" t="s">
        <v>619</v>
      </c>
      <c r="J2398" s="96"/>
      <c r="K2398" s="96"/>
      <c r="L2398" s="15" t="s">
        <v>839</v>
      </c>
      <c r="M2398" s="124" t="s">
        <v>326</v>
      </c>
      <c r="N2398" s="15" t="s">
        <v>326</v>
      </c>
      <c r="O2398" s="124" t="s">
        <v>11124</v>
      </c>
      <c r="P2398" s="96" t="str">
        <f>VLOOKUP(N2398,Entries!J:K,2,FALSE)</f>
        <v>PEOPLES REPUBLIC OF CHINA</v>
      </c>
      <c r="Q2398" s="123" t="s">
        <v>8622</v>
      </c>
      <c r="R2398" s="30" t="s">
        <v>8622</v>
      </c>
      <c r="S2398" s="15" t="s">
        <v>326</v>
      </c>
      <c r="T2398" s="124" t="s">
        <v>576</v>
      </c>
      <c r="U2398" s="125" t="s">
        <v>159</v>
      </c>
      <c r="V2398" s="31" t="s">
        <v>159</v>
      </c>
      <c r="W2398" s="64">
        <f>IF(VLOOKUP(R2398,Entries!N:P,3,FALSE)=V2398,1,VLOOKUP(R2398,Entries!N:P,3,FALSE))</f>
        <v>1</v>
      </c>
      <c r="X2398" s="124"/>
      <c r="Y2398" s="124"/>
      <c r="Z2398" s="15"/>
      <c r="AA2398" s="15"/>
      <c r="AB2398" s="96"/>
      <c r="AC2398" s="15" t="s">
        <v>93</v>
      </c>
      <c r="AD2398" s="15" t="s">
        <v>263</v>
      </c>
      <c r="AE2398" s="15" t="s">
        <v>263</v>
      </c>
      <c r="AF2398" s="96" t="s">
        <v>263</v>
      </c>
      <c r="AG2398" s="96"/>
      <c r="AH2398" s="96"/>
      <c r="AI2398" s="15"/>
      <c r="AJ2398" s="19">
        <v>1</v>
      </c>
      <c r="AK2398" s="15" t="s">
        <v>118</v>
      </c>
      <c r="AL2398" s="15"/>
      <c r="AM2398" s="31"/>
      <c r="AN2398" s="30" t="s">
        <v>96</v>
      </c>
      <c r="AO2398" s="15" t="s">
        <v>97</v>
      </c>
      <c r="AP2398" s="31" t="s">
        <v>97</v>
      </c>
      <c r="AQ2398">
        <v>21104.580531920001</v>
      </c>
      <c r="AR2398" t="s">
        <v>15192</v>
      </c>
      <c r="AS2398" t="s">
        <v>11225</v>
      </c>
      <c r="AT2398" t="s">
        <v>15193</v>
      </c>
      <c r="AU2398">
        <v>97.275800000000004</v>
      </c>
      <c r="AV2398" s="96">
        <v>1.697782639297778</v>
      </c>
      <c r="AW2398">
        <v>170.54419999999999</v>
      </c>
      <c r="AX2398" s="96">
        <v>2.9765571909244444</v>
      </c>
      <c r="AY2398">
        <v>1.4905999999999999E-3</v>
      </c>
      <c r="AZ2398">
        <v>99.888099999999994</v>
      </c>
      <c r="BA2398" s="96">
        <v>1.743375865862222</v>
      </c>
      <c r="BB2398">
        <v>36.747399999999999</v>
      </c>
      <c r="BC2398" s="96">
        <v>0.64136298811555559</v>
      </c>
      <c r="BD2398">
        <v>15.28423759</v>
      </c>
      <c r="BE2398" s="96">
        <f t="shared" si="304"/>
        <v>6858.6616916870762</v>
      </c>
      <c r="BF2398" s="96">
        <f t="shared" si="305"/>
        <v>497.88521280470468</v>
      </c>
      <c r="BG2398" s="96">
        <f t="shared" si="306"/>
        <v>477.43817056944772</v>
      </c>
      <c r="BH2398">
        <v>6856.2286742483866</v>
      </c>
      <c r="BI2398">
        <v>2.5282679988405969E-3</v>
      </c>
      <c r="BJ2398">
        <v>1.6977773616784679</v>
      </c>
      <c r="BK2398">
        <v>2.976646636604229</v>
      </c>
      <c r="BL2398">
        <v>1.374899875354064</v>
      </c>
      <c r="BM2398">
        <v>1.0088143963593339</v>
      </c>
      <c r="BN2398">
        <v>1.697782995308613</v>
      </c>
      <c r="BO2398">
        <v>2.9765577615538059</v>
      </c>
      <c r="BP2398">
        <v>2.6496000454007381E-3</v>
      </c>
      <c r="BQ2398">
        <v>1.374899875354064</v>
      </c>
      <c r="BR2398">
        <v>6855.6181539309946</v>
      </c>
      <c r="BS2398" s="96">
        <v>502.78280010290109</v>
      </c>
      <c r="BT2398" s="96">
        <v>466.45350775908901</v>
      </c>
      <c r="BU2398">
        <v>1.0088143963593339</v>
      </c>
      <c r="BV2398" s="60" t="b">
        <f t="shared" si="307"/>
        <v>0</v>
      </c>
      <c r="BW2398" s="30" t="s">
        <v>104</v>
      </c>
      <c r="BX2398" s="15">
        <v>0.3</v>
      </c>
      <c r="BY2398" s="15">
        <v>0.5</v>
      </c>
      <c r="BZ2398" s="15">
        <v>0.5</v>
      </c>
      <c r="CA2398" s="15">
        <v>0.23039999999999999</v>
      </c>
      <c r="CB2398" s="15">
        <v>0.09</v>
      </c>
      <c r="CC2398" s="15">
        <v>0.19500000000000001</v>
      </c>
      <c r="CD2398" s="15">
        <v>0.5</v>
      </c>
      <c r="CE2398" s="15">
        <v>0.3</v>
      </c>
      <c r="CF2398" s="31">
        <v>0.5</v>
      </c>
      <c r="CG2398" s="30">
        <v>40</v>
      </c>
      <c r="CH2398" s="15">
        <v>40</v>
      </c>
      <c r="CI2398" s="15">
        <v>40</v>
      </c>
      <c r="CJ2398" s="96">
        <f>Population!$CG2398-Population!$CI2398</f>
        <v>0</v>
      </c>
      <c r="CK2398" s="118">
        <f>_xlfn.DAYS(Entries!$AY$2,Population!H2398)</f>
        <v>449</v>
      </c>
      <c r="CL2398" s="118">
        <f t="shared" si="308"/>
        <v>365</v>
      </c>
      <c r="CM2398" s="117">
        <f>Entries!$AY$5</f>
        <v>0.15</v>
      </c>
      <c r="CN2398" s="117">
        <f t="shared" si="310"/>
        <v>0</v>
      </c>
      <c r="CO2398" s="119" t="str">
        <f t="shared" si="309"/>
        <v>-</v>
      </c>
      <c r="CP2398" s="30"/>
      <c r="CQ2398" s="19">
        <v>0</v>
      </c>
      <c r="CR2398" s="15" t="s">
        <v>118</v>
      </c>
      <c r="CS2398" s="15"/>
      <c r="CT2398" s="31"/>
      <c r="CU2398" s="30" t="s">
        <v>8518</v>
      </c>
      <c r="CV2398" s="15" t="s">
        <v>8622</v>
      </c>
      <c r="CW2398" s="15" t="s">
        <v>576</v>
      </c>
      <c r="CX2398" s="15" t="s">
        <v>8625</v>
      </c>
      <c r="CY2398" s="15" t="s">
        <v>107</v>
      </c>
      <c r="CZ2398" s="15" t="s">
        <v>163</v>
      </c>
      <c r="DA2398" s="31"/>
      <c r="DB2398" s="17" t="s">
        <v>15462</v>
      </c>
      <c r="DC2398" s="17" t="s">
        <v>15500</v>
      </c>
      <c r="DD2398" s="17" t="s">
        <v>15500</v>
      </c>
      <c r="DE2398" s="17" t="s">
        <v>15500</v>
      </c>
      <c r="DF2398" s="17" t="s">
        <v>15500</v>
      </c>
      <c r="DG2398" s="23" t="s">
        <v>11172</v>
      </c>
      <c r="DH2398" s="145"/>
    </row>
    <row r="2399" spans="1:112" s="17" customFormat="1" x14ac:dyDescent="0.25">
      <c r="A2399" s="32" t="s">
        <v>8633</v>
      </c>
      <c r="B2399" s="98">
        <v>0</v>
      </c>
      <c r="C2399" s="98" t="s">
        <v>15461</v>
      </c>
      <c r="D2399" s="98"/>
      <c r="E2399" s="98">
        <v>46810</v>
      </c>
      <c r="F2399" s="98" t="s">
        <v>8634</v>
      </c>
      <c r="G2399" s="33">
        <v>64963</v>
      </c>
      <c r="H2399" s="44">
        <v>44130</v>
      </c>
      <c r="I2399" s="99" t="s">
        <v>8508</v>
      </c>
      <c r="J2399" s="99"/>
      <c r="K2399" s="99"/>
      <c r="L2399" s="98" t="s">
        <v>8635</v>
      </c>
      <c r="M2399" t="s">
        <v>326</v>
      </c>
      <c r="N2399" s="98" t="s">
        <v>326</v>
      </c>
      <c r="O2399" t="s">
        <v>11126</v>
      </c>
      <c r="P2399" s="64" t="str">
        <f>VLOOKUP(N2399,Entries!J:K,2,FALSE)</f>
        <v>PEOPLES REPUBLIC OF CHINA</v>
      </c>
      <c r="Q2399" s="38" t="s">
        <v>8622</v>
      </c>
      <c r="R2399" s="32" t="s">
        <v>8622</v>
      </c>
      <c r="S2399" s="98" t="s">
        <v>326</v>
      </c>
      <c r="T2399" t="s">
        <v>576</v>
      </c>
      <c r="U2399" s="39" t="s">
        <v>159</v>
      </c>
      <c r="V2399" s="33" t="s">
        <v>159</v>
      </c>
      <c r="W2399" s="64">
        <f>IF(VLOOKUP(R2399,Entries!N:P,3,FALSE)=V2399,1,VLOOKUP(R2399,Entries!N:P,3,FALSE))</f>
        <v>1</v>
      </c>
      <c r="X2399"/>
      <c r="Y2399"/>
      <c r="Z2399" s="98"/>
      <c r="AA2399" s="98"/>
      <c r="AB2399" s="98"/>
      <c r="AC2399" s="98" t="s">
        <v>93</v>
      </c>
      <c r="AD2399" s="98" t="s">
        <v>378</v>
      </c>
      <c r="AE2399" s="98" t="s">
        <v>263</v>
      </c>
      <c r="AF2399" s="98" t="s">
        <v>263</v>
      </c>
      <c r="AG2399" s="98" t="s">
        <v>11135</v>
      </c>
      <c r="AH2399" s="98"/>
      <c r="AI2399" s="98"/>
      <c r="AJ2399" s="19">
        <v>1</v>
      </c>
      <c r="AK2399" s="98" t="s">
        <v>118</v>
      </c>
      <c r="AL2399" s="98"/>
      <c r="AM2399" s="33"/>
      <c r="AN2399" s="32" t="s">
        <v>133</v>
      </c>
      <c r="AO2399" s="98" t="s">
        <v>134</v>
      </c>
      <c r="AP2399" s="33" t="s">
        <v>160</v>
      </c>
      <c r="AQ2399">
        <v>21103.984837510001</v>
      </c>
      <c r="AR2399" t="s">
        <v>12874</v>
      </c>
      <c r="AS2399" t="s">
        <v>11225</v>
      </c>
      <c r="AT2399" t="s">
        <v>15194</v>
      </c>
      <c r="AU2399">
        <v>35.005699999999997</v>
      </c>
      <c r="AV2399" s="98">
        <v>0.61096459485777777</v>
      </c>
      <c r="AW2399">
        <v>306.7475</v>
      </c>
      <c r="AX2399" s="98">
        <v>5.3537527334444448</v>
      </c>
      <c r="AY2399">
        <v>1.5265999999999999E-3</v>
      </c>
      <c r="AZ2399">
        <v>326.87849999999997</v>
      </c>
      <c r="BA2399" s="98">
        <v>5.7051048920666672</v>
      </c>
      <c r="BB2399">
        <v>33.095700000000001</v>
      </c>
      <c r="BC2399" s="98">
        <v>0.57762881308000003</v>
      </c>
      <c r="BD2399">
        <v>14.91454036</v>
      </c>
      <c r="BE2399" s="96">
        <f t="shared" si="304"/>
        <v>6971.5388585533028</v>
      </c>
      <c r="BF2399" s="96">
        <f t="shared" si="305"/>
        <v>611.18160977477055</v>
      </c>
      <c r="BG2399" s="96">
        <f t="shared" si="306"/>
        <v>589.89610733183508</v>
      </c>
      <c r="BH2399">
        <v>6977.8696247811486</v>
      </c>
      <c r="BI2399">
        <v>2.3487402955266151E-3</v>
      </c>
      <c r="BJ2399">
        <v>0.61128376979394072</v>
      </c>
      <c r="BK2399">
        <v>5.3537538349252047</v>
      </c>
      <c r="BL2399">
        <v>6.1897554637662751</v>
      </c>
      <c r="BM2399">
        <v>9.2981334877015182E-2</v>
      </c>
      <c r="BN2399">
        <v>0.61096526628684555</v>
      </c>
      <c r="BO2399">
        <v>5.3537538443364543</v>
      </c>
      <c r="BP2399">
        <v>1.384770963815005E-3</v>
      </c>
      <c r="BQ2399">
        <v>6.1897554637662751</v>
      </c>
      <c r="BR2399">
        <v>6974.7491142581257</v>
      </c>
      <c r="BS2399" s="96">
        <v>613.40754431144524</v>
      </c>
      <c r="BT2399" s="96">
        <v>594.09068420480708</v>
      </c>
      <c r="BU2399">
        <v>9.2981334877015182E-2</v>
      </c>
      <c r="BV2399" s="65" t="b">
        <f t="shared" si="307"/>
        <v>0</v>
      </c>
      <c r="BW2399" s="32" t="s">
        <v>104</v>
      </c>
      <c r="BX2399" s="98">
        <v>0.3</v>
      </c>
      <c r="BY2399" s="98">
        <v>0.5</v>
      </c>
      <c r="BZ2399" s="98">
        <v>0.5</v>
      </c>
      <c r="CA2399" s="21">
        <v>0.23039999999999999</v>
      </c>
      <c r="CB2399" s="21">
        <v>0.09</v>
      </c>
      <c r="CC2399" s="21">
        <v>0.19500000000000001</v>
      </c>
      <c r="CD2399" s="98">
        <v>0.5</v>
      </c>
      <c r="CE2399" s="98">
        <v>0.3</v>
      </c>
      <c r="CF2399" s="33">
        <v>0.5</v>
      </c>
      <c r="CG2399" s="32">
        <v>40</v>
      </c>
      <c r="CH2399" s="98">
        <v>40</v>
      </c>
      <c r="CI2399" s="98">
        <v>40</v>
      </c>
      <c r="CJ2399" s="98">
        <f>Population!$CG2399-Population!$CI2399</f>
        <v>0</v>
      </c>
      <c r="CK2399" s="120">
        <f>_xlfn.DAYS(Entries!$AY$2,Population!H2399)</f>
        <v>164</v>
      </c>
      <c r="CL2399" s="120">
        <f t="shared" si="308"/>
        <v>365</v>
      </c>
      <c r="CM2399" s="122">
        <f>Entries!$AY$5</f>
        <v>0.15</v>
      </c>
      <c r="CN2399" s="122">
        <f t="shared" si="310"/>
        <v>0</v>
      </c>
      <c r="CO2399" s="121" t="str">
        <f t="shared" si="309"/>
        <v>-</v>
      </c>
      <c r="CP2399" s="32"/>
      <c r="CQ2399" s="19">
        <v>0</v>
      </c>
      <c r="CR2399" s="98" t="s">
        <v>118</v>
      </c>
      <c r="CS2399" s="98"/>
      <c r="CT2399" s="33"/>
      <c r="CU2399" s="32" t="s">
        <v>8518</v>
      </c>
      <c r="CV2399" s="98" t="s">
        <v>8624</v>
      </c>
      <c r="CW2399" s="98" t="s">
        <v>571</v>
      </c>
      <c r="CX2399" s="98" t="s">
        <v>8625</v>
      </c>
      <c r="CY2399" s="98" t="s">
        <v>107</v>
      </c>
      <c r="CZ2399" s="98" t="s">
        <v>163</v>
      </c>
      <c r="DA2399" s="33"/>
      <c r="DB2399" s="17" t="s">
        <v>15462</v>
      </c>
      <c r="DC2399" s="17" t="s">
        <v>15500</v>
      </c>
      <c r="DD2399" s="17" t="s">
        <v>15500</v>
      </c>
      <c r="DE2399" s="17" t="s">
        <v>15500</v>
      </c>
      <c r="DF2399" s="17" t="s">
        <v>15500</v>
      </c>
      <c r="DG2399" s="23" t="s">
        <v>11172</v>
      </c>
      <c r="DH2399" s="145"/>
    </row>
    <row r="2400" spans="1:112" s="17" customFormat="1" x14ac:dyDescent="0.25">
      <c r="A2400" s="30" t="s">
        <v>8637</v>
      </c>
      <c r="B2400" s="15">
        <v>0</v>
      </c>
      <c r="C2400" s="96" t="s">
        <v>15461</v>
      </c>
      <c r="D2400" s="15"/>
      <c r="E2400" s="15">
        <v>40144</v>
      </c>
      <c r="F2400" s="15" t="s">
        <v>8638</v>
      </c>
      <c r="G2400" s="31">
        <v>40141</v>
      </c>
      <c r="H2400" s="43">
        <v>41890</v>
      </c>
      <c r="I2400" s="96" t="s">
        <v>619</v>
      </c>
      <c r="J2400" s="96"/>
      <c r="K2400" s="96"/>
      <c r="L2400" s="15" t="s">
        <v>620</v>
      </c>
      <c r="M2400" s="124" t="s">
        <v>326</v>
      </c>
      <c r="N2400" s="15" t="s">
        <v>326</v>
      </c>
      <c r="O2400" s="124" t="s">
        <v>11123</v>
      </c>
      <c r="P2400" s="96" t="str">
        <f>VLOOKUP(N2400,Entries!J:K,2,FALSE)</f>
        <v>PEOPLES REPUBLIC OF CHINA</v>
      </c>
      <c r="Q2400" s="123" t="s">
        <v>1324</v>
      </c>
      <c r="R2400" s="30" t="s">
        <v>1324</v>
      </c>
      <c r="S2400" s="15" t="s">
        <v>326</v>
      </c>
      <c r="T2400" s="124" t="s">
        <v>576</v>
      </c>
      <c r="U2400" s="125" t="s">
        <v>141</v>
      </c>
      <c r="V2400" s="31" t="s">
        <v>141</v>
      </c>
      <c r="W2400" s="64" t="str">
        <f>IF(VLOOKUP(R2400,Entries!N:P,3,FALSE)=V2400,1,VLOOKUP(R2400,Entries!N:P,3,FALSE))</f>
        <v>Military</v>
      </c>
      <c r="X2400" s="124"/>
      <c r="Y2400" s="124"/>
      <c r="Z2400" s="15"/>
      <c r="AA2400" s="15"/>
      <c r="AB2400" s="96"/>
      <c r="AC2400" s="15" t="s">
        <v>239</v>
      </c>
      <c r="AD2400" s="15" t="s">
        <v>117</v>
      </c>
      <c r="AE2400" s="15" t="s">
        <v>117</v>
      </c>
      <c r="AF2400" s="96" t="s">
        <v>117</v>
      </c>
      <c r="AG2400" s="96"/>
      <c r="AH2400" s="96"/>
      <c r="AI2400" s="15"/>
      <c r="AJ2400" s="19">
        <v>7.5</v>
      </c>
      <c r="AK2400" s="15" t="s">
        <v>118</v>
      </c>
      <c r="AL2400" s="15"/>
      <c r="AM2400" s="31"/>
      <c r="AN2400" s="30" t="s">
        <v>96</v>
      </c>
      <c r="AO2400" s="15" t="s">
        <v>97</v>
      </c>
      <c r="AP2400" s="31" t="s">
        <v>97</v>
      </c>
      <c r="AQ2400">
        <v>21104.522715070001</v>
      </c>
      <c r="AR2400" t="s">
        <v>11750</v>
      </c>
      <c r="AS2400" t="s">
        <v>11225</v>
      </c>
      <c r="AT2400" t="s">
        <v>15195</v>
      </c>
      <c r="AU2400">
        <v>97.224299999999999</v>
      </c>
      <c r="AV2400" s="96">
        <v>1.6968837949200002</v>
      </c>
      <c r="AW2400">
        <v>188.02379999999999</v>
      </c>
      <c r="AX2400" s="96">
        <v>3.2816336993866666</v>
      </c>
      <c r="AY2400">
        <v>1.0199E-3</v>
      </c>
      <c r="AZ2400">
        <v>310.88979999999998</v>
      </c>
      <c r="BA2400" s="96">
        <v>5.4260494920088886</v>
      </c>
      <c r="BB2400">
        <v>144.8339</v>
      </c>
      <c r="BC2400" s="96">
        <v>2.5278278976044448</v>
      </c>
      <c r="BD2400">
        <v>15.35404261</v>
      </c>
      <c r="BE2400" s="96">
        <f t="shared" si="304"/>
        <v>6837.8579403087351</v>
      </c>
      <c r="BF2400" s="96">
        <f t="shared" si="305"/>
        <v>473.83187162205559</v>
      </c>
      <c r="BG2400" s="96">
        <f t="shared" si="306"/>
        <v>459.88400899541466</v>
      </c>
      <c r="BH2400">
        <v>6825.4968967627101</v>
      </c>
      <c r="BI2400">
        <v>1.7508371162337139E-3</v>
      </c>
      <c r="BJ2400">
        <v>1.696970557190763</v>
      </c>
      <c r="BK2400">
        <v>3.2816522724025501</v>
      </c>
      <c r="BL2400">
        <v>5.2810248823568537</v>
      </c>
      <c r="BM2400">
        <v>2.672646340854353</v>
      </c>
      <c r="BN2400">
        <v>1.696884100398357</v>
      </c>
      <c r="BO2400">
        <v>3.2816343725728818</v>
      </c>
      <c r="BP2400">
        <v>1.18530452315052E-3</v>
      </c>
      <c r="BQ2400">
        <v>5.2810248823568537</v>
      </c>
      <c r="BR2400">
        <v>6834.808305751103</v>
      </c>
      <c r="BS2400" s="96">
        <v>471.90963495077631</v>
      </c>
      <c r="BT2400" s="96">
        <v>455.70697655142976</v>
      </c>
      <c r="BU2400">
        <v>2.672646340854353</v>
      </c>
      <c r="BV2400" s="60" t="b">
        <f t="shared" si="307"/>
        <v>0</v>
      </c>
      <c r="BW2400" s="30" t="s">
        <v>104</v>
      </c>
      <c r="BX2400" s="15">
        <v>0.51500000000000001</v>
      </c>
      <c r="BY2400" s="15">
        <v>0.68500000000000005</v>
      </c>
      <c r="BZ2400" s="15">
        <v>0.68500000000000005</v>
      </c>
      <c r="CA2400" s="15">
        <v>0.56499999999999995</v>
      </c>
      <c r="CB2400" s="15">
        <v>0.26519999999999999</v>
      </c>
      <c r="CC2400" s="15">
        <v>0.4854</v>
      </c>
      <c r="CD2400" s="15">
        <v>0.68500000000000005</v>
      </c>
      <c r="CE2400" s="15">
        <v>0.51500000000000001</v>
      </c>
      <c r="CF2400" s="31">
        <v>0.68500000000000005</v>
      </c>
      <c r="CG2400" s="30">
        <v>67</v>
      </c>
      <c r="CH2400" s="15">
        <v>67</v>
      </c>
      <c r="CI2400" s="15">
        <v>67</v>
      </c>
      <c r="CJ2400" s="96">
        <f>Population!$CG2400-Population!$CI2400</f>
        <v>0</v>
      </c>
      <c r="CK2400" s="118">
        <f>_xlfn.DAYS(Entries!$AY$2,Population!H2400)</f>
        <v>2404</v>
      </c>
      <c r="CL2400" s="118">
        <f t="shared" si="308"/>
        <v>2737.5</v>
      </c>
      <c r="CM2400" s="117">
        <f>Entries!$AY$5</f>
        <v>0.15</v>
      </c>
      <c r="CN2400" s="117">
        <f t="shared" si="310"/>
        <v>0</v>
      </c>
      <c r="CO2400" s="119" t="str">
        <f t="shared" si="309"/>
        <v>-</v>
      </c>
      <c r="CP2400" s="30"/>
      <c r="CQ2400" s="19">
        <v>0</v>
      </c>
      <c r="CR2400" s="15" t="s">
        <v>118</v>
      </c>
      <c r="CS2400" s="15"/>
      <c r="CT2400" s="31"/>
      <c r="CU2400" s="30" t="s">
        <v>3961</v>
      </c>
      <c r="CV2400" s="15" t="s">
        <v>3967</v>
      </c>
      <c r="CW2400" s="15" t="s">
        <v>576</v>
      </c>
      <c r="CX2400" s="15" t="s">
        <v>8640</v>
      </c>
      <c r="CY2400" s="15" t="s">
        <v>107</v>
      </c>
      <c r="CZ2400" s="15" t="s">
        <v>108</v>
      </c>
      <c r="DA2400" s="31"/>
      <c r="DB2400" s="17" t="s">
        <v>15462</v>
      </c>
      <c r="DC2400" s="17" t="s">
        <v>15500</v>
      </c>
      <c r="DD2400" s="17" t="s">
        <v>15500</v>
      </c>
      <c r="DE2400" s="17" t="s">
        <v>15500</v>
      </c>
      <c r="DF2400" s="17" t="s">
        <v>15500</v>
      </c>
      <c r="DG2400" s="23" t="s">
        <v>11172</v>
      </c>
      <c r="DH2400" s="145"/>
    </row>
    <row r="2401" spans="1:112" s="17" customFormat="1" x14ac:dyDescent="0.25">
      <c r="A2401" s="32" t="s">
        <v>8641</v>
      </c>
      <c r="B2401" s="18">
        <v>0</v>
      </c>
      <c r="C2401" s="98" t="s">
        <v>15461</v>
      </c>
      <c r="D2401" s="18"/>
      <c r="E2401" s="18">
        <v>46233</v>
      </c>
      <c r="F2401" s="18" t="s">
        <v>8642</v>
      </c>
      <c r="G2401" s="33">
        <v>64198</v>
      </c>
      <c r="H2401" s="44">
        <v>44066</v>
      </c>
      <c r="I2401" s="99" t="s">
        <v>784</v>
      </c>
      <c r="J2401" s="99"/>
      <c r="K2401" s="99"/>
      <c r="L2401" s="18" t="s">
        <v>1323</v>
      </c>
      <c r="M2401" t="s">
        <v>326</v>
      </c>
      <c r="N2401" s="18" t="s">
        <v>326</v>
      </c>
      <c r="O2401" t="s">
        <v>11126</v>
      </c>
      <c r="P2401" s="64" t="str">
        <f>VLOOKUP(N2401,Entries!J:K,2,FALSE)</f>
        <v>PEOPLES REPUBLIC OF CHINA</v>
      </c>
      <c r="Q2401" s="38" t="s">
        <v>1324</v>
      </c>
      <c r="R2401" s="32" t="s">
        <v>1324</v>
      </c>
      <c r="S2401" s="18" t="s">
        <v>326</v>
      </c>
      <c r="T2401" t="s">
        <v>576</v>
      </c>
      <c r="U2401" s="39" t="s">
        <v>180</v>
      </c>
      <c r="V2401" s="33" t="s">
        <v>180</v>
      </c>
      <c r="W2401" s="64">
        <f>IF(VLOOKUP(R2401,Entries!N:P,3,FALSE)=V2401,1,VLOOKUP(R2401,Entries!N:P,3,FALSE))</f>
        <v>1</v>
      </c>
      <c r="X2401"/>
      <c r="Y2401"/>
      <c r="Z2401" s="18"/>
      <c r="AA2401" s="18"/>
      <c r="AB2401" s="98"/>
      <c r="AC2401" s="18" t="s">
        <v>93</v>
      </c>
      <c r="AD2401" s="18" t="s">
        <v>117</v>
      </c>
      <c r="AE2401" s="18" t="s">
        <v>180</v>
      </c>
      <c r="AF2401" s="98" t="s">
        <v>94</v>
      </c>
      <c r="AG2401" s="98" t="s">
        <v>11112</v>
      </c>
      <c r="AH2401" s="98"/>
      <c r="AI2401" s="18"/>
      <c r="AJ2401" s="19">
        <v>0.25</v>
      </c>
      <c r="AK2401" s="18" t="s">
        <v>118</v>
      </c>
      <c r="AL2401" s="18"/>
      <c r="AM2401" s="33"/>
      <c r="AN2401" s="32" t="s">
        <v>96</v>
      </c>
      <c r="AO2401" s="18" t="s">
        <v>97</v>
      </c>
      <c r="AP2401" s="33" t="s">
        <v>97</v>
      </c>
      <c r="AQ2401">
        <v>21104.613121480001</v>
      </c>
      <c r="AR2401" t="s">
        <v>14369</v>
      </c>
      <c r="AS2401" t="s">
        <v>11225</v>
      </c>
      <c r="AT2401" t="s">
        <v>15196</v>
      </c>
      <c r="AU2401">
        <v>97.467500000000001</v>
      </c>
      <c r="AV2401" s="98">
        <v>1.7011284347777778</v>
      </c>
      <c r="AW2401">
        <v>157.79910000000001</v>
      </c>
      <c r="AX2401" s="98">
        <v>2.7541132787066669</v>
      </c>
      <c r="AY2401">
        <v>1.6544999999999999E-3</v>
      </c>
      <c r="AZ2401">
        <v>161.63249999999999</v>
      </c>
      <c r="BA2401" s="98">
        <v>2.8210187163333336</v>
      </c>
      <c r="BB2401">
        <v>349.60849999999999</v>
      </c>
      <c r="BC2401" s="98">
        <v>6.1018181485111107</v>
      </c>
      <c r="BD2401">
        <v>15.2437436</v>
      </c>
      <c r="BE2401" s="96">
        <f t="shared" si="304"/>
        <v>6870.8027057883291</v>
      </c>
      <c r="BF2401" s="96">
        <f t="shared" si="305"/>
        <v>511.17044886505482</v>
      </c>
      <c r="BG2401" s="96">
        <f t="shared" si="306"/>
        <v>488.43496271160257</v>
      </c>
      <c r="BH2401">
        <v>6872.8833178016284</v>
      </c>
      <c r="BI2401">
        <v>2.3445027176342099E-3</v>
      </c>
      <c r="BJ2401">
        <v>1.701080126949619</v>
      </c>
      <c r="BK2401">
        <v>2.754190502356376</v>
      </c>
      <c r="BL2401">
        <v>2.1823012926557381</v>
      </c>
      <c r="BM2401">
        <v>0.45649046697661882</v>
      </c>
      <c r="BN2401">
        <v>1.7011288149480071</v>
      </c>
      <c r="BO2401">
        <v>2.7541138102527181</v>
      </c>
      <c r="BP2401">
        <v>2.3847972314625559E-3</v>
      </c>
      <c r="BQ2401">
        <v>2.1823012926557381</v>
      </c>
      <c r="BR2401">
        <v>6867.7702612184148</v>
      </c>
      <c r="BS2401" s="96">
        <v>513.14850072368972</v>
      </c>
      <c r="BT2401" s="96">
        <v>480.39202171313991</v>
      </c>
      <c r="BU2401">
        <v>0.45649046697661882</v>
      </c>
      <c r="BV2401" s="65" t="str">
        <f t="shared" si="307"/>
        <v>Earth Observation</v>
      </c>
      <c r="BW2401" s="32" t="s">
        <v>104</v>
      </c>
      <c r="BX2401" s="18">
        <v>0.5</v>
      </c>
      <c r="BY2401" s="18">
        <v>0.7</v>
      </c>
      <c r="BZ2401" s="18">
        <v>0.7</v>
      </c>
      <c r="CA2401" s="21">
        <v>0.55449999999999999</v>
      </c>
      <c r="CB2401" s="21">
        <v>0.25</v>
      </c>
      <c r="CC2401" s="21">
        <v>0.47499999999999998</v>
      </c>
      <c r="CD2401" s="18">
        <v>0.7</v>
      </c>
      <c r="CE2401" s="18">
        <v>0.5</v>
      </c>
      <c r="CF2401" s="33">
        <v>0.7</v>
      </c>
      <c r="CG2401" s="32">
        <v>20</v>
      </c>
      <c r="CH2401" s="18">
        <v>20</v>
      </c>
      <c r="CI2401" s="18">
        <v>20</v>
      </c>
      <c r="CJ2401" s="98">
        <f>Population!$CG2401-Population!$CI2401</f>
        <v>0</v>
      </c>
      <c r="CK2401" s="120">
        <f>_xlfn.DAYS(Entries!$AY$2,Population!H2401)</f>
        <v>228</v>
      </c>
      <c r="CL2401" s="120">
        <f t="shared" si="308"/>
        <v>91.25</v>
      </c>
      <c r="CM2401" s="122">
        <f>Entries!$AY$5</f>
        <v>0.15</v>
      </c>
      <c r="CN2401" s="122">
        <f t="shared" si="310"/>
        <v>0</v>
      </c>
      <c r="CO2401" s="121" t="str">
        <f t="shared" si="309"/>
        <v>-</v>
      </c>
      <c r="CP2401" s="32"/>
      <c r="CQ2401" s="19">
        <v>0</v>
      </c>
      <c r="CR2401" s="18" t="s">
        <v>118</v>
      </c>
      <c r="CS2401" s="18"/>
      <c r="CT2401" s="33"/>
      <c r="CU2401" s="32" t="s">
        <v>3961</v>
      </c>
      <c r="CV2401" s="18" t="s">
        <v>3961</v>
      </c>
      <c r="CW2401" s="18" t="s">
        <v>571</v>
      </c>
      <c r="CX2401" s="18" t="s">
        <v>8640</v>
      </c>
      <c r="CY2401" s="18" t="s">
        <v>107</v>
      </c>
      <c r="CZ2401" s="18" t="s">
        <v>108</v>
      </c>
      <c r="DA2401" s="33"/>
      <c r="DB2401" s="17" t="s">
        <v>15462</v>
      </c>
      <c r="DC2401" s="17" t="s">
        <v>15500</v>
      </c>
      <c r="DD2401" s="17" t="s">
        <v>15500</v>
      </c>
      <c r="DE2401" s="17" t="s">
        <v>15500</v>
      </c>
      <c r="DF2401" s="17" t="s">
        <v>15500</v>
      </c>
      <c r="DG2401" s="23" t="s">
        <v>11172</v>
      </c>
      <c r="DH2401" s="145"/>
    </row>
    <row r="2402" spans="1:112" s="17" customFormat="1" x14ac:dyDescent="0.25">
      <c r="A2402" s="30" t="s">
        <v>8644</v>
      </c>
      <c r="B2402" s="15">
        <v>0</v>
      </c>
      <c r="C2402" s="96" t="s">
        <v>15461</v>
      </c>
      <c r="D2402" s="15"/>
      <c r="E2402" s="15">
        <v>40928</v>
      </c>
      <c r="F2402" s="15" t="s">
        <v>8645</v>
      </c>
      <c r="G2402" s="31">
        <v>40925</v>
      </c>
      <c r="H2402" s="43">
        <v>42272</v>
      </c>
      <c r="I2402" s="96" t="s">
        <v>784</v>
      </c>
      <c r="J2402" s="96"/>
      <c r="K2402" s="96"/>
      <c r="L2402" s="15" t="s">
        <v>2400</v>
      </c>
      <c r="M2402" s="124" t="s">
        <v>326</v>
      </c>
      <c r="N2402" s="15" t="s">
        <v>326</v>
      </c>
      <c r="O2402" s="124" t="s">
        <v>11123</v>
      </c>
      <c r="P2402" s="96" t="str">
        <f>VLOOKUP(N2402,Entries!J:K,2,FALSE)</f>
        <v>PEOPLES REPUBLIC OF CHINA</v>
      </c>
      <c r="Q2402" s="123" t="s">
        <v>5576</v>
      </c>
      <c r="R2402" s="30" t="s">
        <v>5576</v>
      </c>
      <c r="S2402" s="15" t="s">
        <v>326</v>
      </c>
      <c r="T2402" s="124" t="s">
        <v>576</v>
      </c>
      <c r="U2402" s="125" t="s">
        <v>92</v>
      </c>
      <c r="V2402" s="31" t="s">
        <v>141</v>
      </c>
      <c r="W2402" s="64">
        <f>IF(VLOOKUP(R2402,Entries!N:P,3,FALSE)=V2402,1,VLOOKUP(R2402,Entries!N:P,3,FALSE))</f>
        <v>1</v>
      </c>
      <c r="X2402" s="124"/>
      <c r="Y2402" s="124"/>
      <c r="Z2402" s="15"/>
      <c r="AA2402" s="15"/>
      <c r="AB2402" s="96"/>
      <c r="AC2402" s="15" t="s">
        <v>93</v>
      </c>
      <c r="AD2402" s="15" t="s">
        <v>117</v>
      </c>
      <c r="AE2402" s="15" t="s">
        <v>117</v>
      </c>
      <c r="AF2402" s="96" t="s">
        <v>117</v>
      </c>
      <c r="AG2402" s="96"/>
      <c r="AH2402" s="96"/>
      <c r="AI2402" s="15"/>
      <c r="AJ2402" s="19">
        <v>1</v>
      </c>
      <c r="AK2402" s="15" t="s">
        <v>118</v>
      </c>
      <c r="AL2402" s="15"/>
      <c r="AM2402" s="31"/>
      <c r="AN2402" s="30" t="s">
        <v>96</v>
      </c>
      <c r="AO2402" s="15" t="s">
        <v>97</v>
      </c>
      <c r="AP2402" s="31" t="s">
        <v>97</v>
      </c>
      <c r="AQ2402">
        <v>21104.570553829999</v>
      </c>
      <c r="AR2402" t="s">
        <v>15197</v>
      </c>
      <c r="AS2402" t="s">
        <v>11225</v>
      </c>
      <c r="AT2402" t="s">
        <v>15198</v>
      </c>
      <c r="AU2402">
        <v>97.082400000000007</v>
      </c>
      <c r="AV2402" s="96">
        <v>1.694407173226667</v>
      </c>
      <c r="AW2402">
        <v>131.01730000000001</v>
      </c>
      <c r="AX2402" s="96">
        <v>2.2866827863422223</v>
      </c>
      <c r="AY2402">
        <v>1.0474E-3</v>
      </c>
      <c r="AZ2402">
        <v>155.57589999999999</v>
      </c>
      <c r="BA2402" s="96">
        <v>2.715311126848889</v>
      </c>
      <c r="BB2402">
        <v>325.74380000000002</v>
      </c>
      <c r="BC2402" s="96">
        <v>5.6853006451644452</v>
      </c>
      <c r="BD2402">
        <v>15.451646739999999</v>
      </c>
      <c r="BE2402" s="96">
        <f t="shared" si="304"/>
        <v>6809.0321975447896</v>
      </c>
      <c r="BF2402" s="96">
        <f t="shared" si="305"/>
        <v>445.16397786849848</v>
      </c>
      <c r="BG2402" s="96">
        <f t="shared" si="306"/>
        <v>430.90041722108072</v>
      </c>
      <c r="BH2402">
        <v>6801.5542461693694</v>
      </c>
      <c r="BI2402">
        <v>7.0065485382208507E-4</v>
      </c>
      <c r="BJ2402">
        <v>1.694447632926678</v>
      </c>
      <c r="BK2402">
        <v>2.2867613450168438</v>
      </c>
      <c r="BL2402">
        <v>1.5221236042131681</v>
      </c>
      <c r="BM2402">
        <v>0.59437798264467834</v>
      </c>
      <c r="BN2402">
        <v>1.6944075034215089</v>
      </c>
      <c r="BO2402">
        <v>2.2866832185546411</v>
      </c>
      <c r="BP2402">
        <v>1.9675779191294139E-3</v>
      </c>
      <c r="BQ2402">
        <v>1.5221236042131681</v>
      </c>
      <c r="BR2402">
        <v>6805.9610334758681</v>
      </c>
      <c r="BS2402" s="96">
        <v>448.3522921237909</v>
      </c>
      <c r="BT2402" s="96">
        <v>421.56977482794628</v>
      </c>
      <c r="BU2402">
        <v>0.59437798264467834</v>
      </c>
      <c r="BV2402" s="60" t="b">
        <f t="shared" si="307"/>
        <v>0</v>
      </c>
      <c r="BW2402" s="30" t="s">
        <v>104</v>
      </c>
      <c r="BX2402" s="15">
        <v>0.114</v>
      </c>
      <c r="BY2402" s="15">
        <v>0.23899999999999999</v>
      </c>
      <c r="BZ2402" s="15">
        <v>0.23899999999999999</v>
      </c>
      <c r="CA2402" s="15">
        <v>4.07E-2</v>
      </c>
      <c r="CB2402" s="15">
        <v>1.2999999999999999E-2</v>
      </c>
      <c r="CC2402" s="15">
        <v>3.3700000000000001E-2</v>
      </c>
      <c r="CD2402" s="15">
        <v>0.23899999999999999</v>
      </c>
      <c r="CE2402" s="15">
        <v>0.114</v>
      </c>
      <c r="CF2402" s="31">
        <v>0.23899999999999999</v>
      </c>
      <c r="CG2402" s="30">
        <v>1.7</v>
      </c>
      <c r="CH2402" s="15">
        <v>1.7</v>
      </c>
      <c r="CI2402" s="15">
        <v>1.7</v>
      </c>
      <c r="CJ2402" s="96">
        <f>Population!$CG2402-Population!$CI2402</f>
        <v>0</v>
      </c>
      <c r="CK2402" s="118">
        <f>_xlfn.DAYS(Entries!$AY$2,Population!H2402)</f>
        <v>2022</v>
      </c>
      <c r="CL2402" s="118">
        <f t="shared" si="308"/>
        <v>365</v>
      </c>
      <c r="CM2402" s="117">
        <f>Entries!$AY$5</f>
        <v>0.15</v>
      </c>
      <c r="CN2402" s="117">
        <f t="shared" si="310"/>
        <v>0</v>
      </c>
      <c r="CO2402" s="119">
        <f t="shared" si="309"/>
        <v>0</v>
      </c>
      <c r="CP2402" s="30" t="s">
        <v>8647</v>
      </c>
      <c r="CQ2402" s="15">
        <v>3</v>
      </c>
      <c r="CR2402" s="15" t="s">
        <v>95</v>
      </c>
      <c r="CS2402" s="15"/>
      <c r="CT2402" s="31"/>
      <c r="CU2402" s="30" t="s">
        <v>8648</v>
      </c>
      <c r="CV2402" s="15" t="s">
        <v>8649</v>
      </c>
      <c r="CW2402" s="15" t="s">
        <v>576</v>
      </c>
      <c r="CX2402" s="15" t="s">
        <v>295</v>
      </c>
      <c r="CY2402" s="15" t="s">
        <v>107</v>
      </c>
      <c r="CZ2402" s="15" t="s">
        <v>108</v>
      </c>
      <c r="DA2402" s="31"/>
      <c r="DB2402" s="17" t="s">
        <v>15463</v>
      </c>
      <c r="DC2402" s="17">
        <v>10</v>
      </c>
      <c r="DD2402" s="17" t="s">
        <v>15500</v>
      </c>
      <c r="DE2402" s="17" t="s">
        <v>15500</v>
      </c>
      <c r="DF2402" s="17" t="s">
        <v>15500</v>
      </c>
      <c r="DG2402" s="23" t="s">
        <v>11180</v>
      </c>
      <c r="DH2402" s="145"/>
    </row>
    <row r="2403" spans="1:112" s="17" customFormat="1" x14ac:dyDescent="0.25">
      <c r="A2403" s="30" t="s">
        <v>8650</v>
      </c>
      <c r="B2403" s="15">
        <v>0</v>
      </c>
      <c r="C2403" s="152" t="s">
        <v>15461</v>
      </c>
      <c r="D2403" s="15"/>
      <c r="E2403" s="15">
        <v>43710</v>
      </c>
      <c r="F2403" s="15" t="s">
        <v>8651</v>
      </c>
      <c r="G2403" s="31">
        <v>57352</v>
      </c>
      <c r="H2403" s="43">
        <v>43423</v>
      </c>
      <c r="I2403" s="96" t="s">
        <v>784</v>
      </c>
      <c r="J2403" s="96"/>
      <c r="K2403" s="96"/>
      <c r="L2403" s="15" t="s">
        <v>839</v>
      </c>
      <c r="M2403" s="124" t="s">
        <v>326</v>
      </c>
      <c r="N2403" s="15" t="s">
        <v>326</v>
      </c>
      <c r="O2403" s="124" t="s">
        <v>576</v>
      </c>
      <c r="P2403" s="64" t="str">
        <f>VLOOKUP(N2403,Entries!J:K,2,FALSE)</f>
        <v>PEOPLES REPUBLIC OF CHINA</v>
      </c>
      <c r="Q2403" s="123" t="s">
        <v>763</v>
      </c>
      <c r="R2403" s="30" t="s">
        <v>763</v>
      </c>
      <c r="S2403" s="15" t="s">
        <v>326</v>
      </c>
      <c r="T2403" s="124" t="s">
        <v>576</v>
      </c>
      <c r="U2403" s="125" t="s">
        <v>141</v>
      </c>
      <c r="V2403" s="31" t="s">
        <v>141</v>
      </c>
      <c r="W2403" s="64">
        <f>IF(VLOOKUP(R2403,Entries!N:P,3,FALSE)=V2403,1,VLOOKUP(R2403,Entries!N:P,3,FALSE))</f>
        <v>1</v>
      </c>
      <c r="X2403" s="124"/>
      <c r="Y2403" s="124"/>
      <c r="Z2403" s="15"/>
      <c r="AA2403" s="15"/>
      <c r="AB2403" s="96"/>
      <c r="AC2403" s="15" t="s">
        <v>93</v>
      </c>
      <c r="AD2403" s="15" t="s">
        <v>117</v>
      </c>
      <c r="AE2403" s="15" t="s">
        <v>117</v>
      </c>
      <c r="AF2403" s="96" t="s">
        <v>117</v>
      </c>
      <c r="AG2403" s="96"/>
      <c r="AH2403" s="96"/>
      <c r="AI2403" s="15"/>
      <c r="AJ2403" s="19">
        <v>1</v>
      </c>
      <c r="AK2403" s="15" t="s">
        <v>118</v>
      </c>
      <c r="AL2403" s="15"/>
      <c r="AM2403" s="31"/>
      <c r="AN2403" s="30" t="s">
        <v>96</v>
      </c>
      <c r="AO2403" s="15" t="s">
        <v>97</v>
      </c>
      <c r="AP2403" s="31" t="s">
        <v>97</v>
      </c>
      <c r="AQ2403">
        <v>21104.579760820001</v>
      </c>
      <c r="AR2403" t="s">
        <v>13945</v>
      </c>
      <c r="AS2403" t="s">
        <v>11225</v>
      </c>
      <c r="AT2403" t="s">
        <v>15199</v>
      </c>
      <c r="AU2403">
        <v>97.405299999999997</v>
      </c>
      <c r="AV2403" s="96">
        <v>1.700042840208889</v>
      </c>
      <c r="AW2403">
        <v>114.2501</v>
      </c>
      <c r="AX2403" s="96">
        <v>1.9940400008844446</v>
      </c>
      <c r="AY2403">
        <v>1.5681E-3</v>
      </c>
      <c r="AZ2403">
        <v>68.403400000000005</v>
      </c>
      <c r="BA2403" s="96">
        <v>1.1938643011822223</v>
      </c>
      <c r="BB2403">
        <v>84.224000000000004</v>
      </c>
      <c r="BC2403" s="96">
        <v>1.469985803377778</v>
      </c>
      <c r="BD2403">
        <v>15.23992868</v>
      </c>
      <c r="BE2403" s="96">
        <f t="shared" si="304"/>
        <v>6871.9492758616643</v>
      </c>
      <c r="BF2403" s="96">
        <f t="shared" si="305"/>
        <v>511.72517952114322</v>
      </c>
      <c r="BG2403" s="96">
        <f t="shared" si="306"/>
        <v>490.17337220218633</v>
      </c>
      <c r="BH2403">
        <v>6874.4651109155293</v>
      </c>
      <c r="BI2403">
        <v>2.967327957738697E-3</v>
      </c>
      <c r="BJ2403">
        <v>1.6999908104564061</v>
      </c>
      <c r="BK2403">
        <v>1.994113570115758</v>
      </c>
      <c r="BL2403">
        <v>1.3185353910369131</v>
      </c>
      <c r="BM2403">
        <v>1.344486369718211</v>
      </c>
      <c r="BN2403">
        <v>1.7000432217879</v>
      </c>
      <c r="BO2403">
        <v>1.9940403752704841</v>
      </c>
      <c r="BP2403">
        <v>2.6898909181297449E-3</v>
      </c>
      <c r="BQ2403">
        <v>1.3185353910369131</v>
      </c>
      <c r="BR2403">
        <v>6868.9144879014848</v>
      </c>
      <c r="BS2403" s="96">
        <v>516.39111859990044</v>
      </c>
      <c r="BT2403" s="96">
        <v>479.43785720306823</v>
      </c>
      <c r="BU2403">
        <v>1.344486369718211</v>
      </c>
      <c r="BV2403" s="65" t="b">
        <f t="shared" si="307"/>
        <v>0</v>
      </c>
      <c r="BW2403" s="30" t="s">
        <v>170</v>
      </c>
      <c r="BX2403" s="15">
        <v>0.2</v>
      </c>
      <c r="BY2403" s="15">
        <v>0.5</v>
      </c>
      <c r="BZ2403" s="15">
        <v>0.5</v>
      </c>
      <c r="CA2403" s="15">
        <v>0.14699999999999999</v>
      </c>
      <c r="CB2403" s="15">
        <v>0.04</v>
      </c>
      <c r="CC2403" s="15">
        <v>0.12</v>
      </c>
      <c r="CD2403" s="15">
        <v>0.5</v>
      </c>
      <c r="CE2403" s="15">
        <v>0.2</v>
      </c>
      <c r="CF2403" s="31">
        <v>0.5</v>
      </c>
      <c r="CG2403" s="30">
        <v>27</v>
      </c>
      <c r="CH2403" s="15">
        <v>27</v>
      </c>
      <c r="CI2403" s="15">
        <v>27</v>
      </c>
      <c r="CJ2403" s="98">
        <f>Population!$CG2403-Population!$CI2403</f>
        <v>0</v>
      </c>
      <c r="CK2403" s="120">
        <f>_xlfn.DAYS(Entries!$AY$2,Population!H2403)</f>
        <v>871</v>
      </c>
      <c r="CL2403" s="120">
        <f t="shared" si="308"/>
        <v>365</v>
      </c>
      <c r="CM2403" s="122">
        <f>Entries!$AY$5</f>
        <v>0.15</v>
      </c>
      <c r="CN2403" s="122">
        <f t="shared" si="310"/>
        <v>0</v>
      </c>
      <c r="CO2403" s="121" t="str">
        <f t="shared" si="309"/>
        <v>-</v>
      </c>
      <c r="CP2403" s="30"/>
      <c r="CQ2403" s="19">
        <v>0</v>
      </c>
      <c r="CR2403" s="15" t="s">
        <v>118</v>
      </c>
      <c r="CS2403" s="15"/>
      <c r="CT2403" s="31"/>
      <c r="CU2403" s="30" t="s">
        <v>787</v>
      </c>
      <c r="CV2403" s="15" t="s">
        <v>763</v>
      </c>
      <c r="CW2403" s="15" t="s">
        <v>576</v>
      </c>
      <c r="CX2403" s="15" t="s">
        <v>8653</v>
      </c>
      <c r="CY2403" s="15" t="s">
        <v>107</v>
      </c>
      <c r="CZ2403" s="15"/>
      <c r="DA2403" s="31"/>
      <c r="DB2403" s="17" t="s">
        <v>15462</v>
      </c>
      <c r="DC2403" s="17" t="s">
        <v>15500</v>
      </c>
      <c r="DD2403" s="17" t="s">
        <v>15500</v>
      </c>
      <c r="DE2403" s="17" t="s">
        <v>15500</v>
      </c>
      <c r="DF2403" s="17" t="s">
        <v>15500</v>
      </c>
      <c r="DG2403" s="23" t="s">
        <v>11172</v>
      </c>
      <c r="DH2403" s="145"/>
    </row>
    <row r="2404" spans="1:112" s="17" customFormat="1" x14ac:dyDescent="0.25">
      <c r="A2404" s="32" t="s">
        <v>8654</v>
      </c>
      <c r="B2404" s="18">
        <v>0</v>
      </c>
      <c r="C2404" s="149" t="s">
        <v>15461</v>
      </c>
      <c r="D2404" s="18"/>
      <c r="E2404" s="18">
        <v>40043</v>
      </c>
      <c r="F2404" s="18" t="s">
        <v>8655</v>
      </c>
      <c r="G2404" s="33">
        <v>40040</v>
      </c>
      <c r="H2404" s="44">
        <v>41809</v>
      </c>
      <c r="I2404" s="98" t="s">
        <v>207</v>
      </c>
      <c r="J2404" s="98"/>
      <c r="K2404" s="98"/>
      <c r="L2404" s="18" t="s">
        <v>208</v>
      </c>
      <c r="M2404" t="s">
        <v>8656</v>
      </c>
      <c r="N2404" s="18" t="s">
        <v>8656</v>
      </c>
      <c r="O2404" t="s">
        <v>8657</v>
      </c>
      <c r="P2404" s="96" t="str">
        <f>VLOOKUP(N2404,Entries!J:K,2,FALSE)</f>
        <v>IRAQ</v>
      </c>
      <c r="Q2404" s="38" t="s">
        <v>8658</v>
      </c>
      <c r="R2404" s="32" t="s">
        <v>8658</v>
      </c>
      <c r="S2404" s="18" t="s">
        <v>8656</v>
      </c>
      <c r="T2404" t="s">
        <v>8657</v>
      </c>
      <c r="U2404" s="39" t="s">
        <v>92</v>
      </c>
      <c r="V2404" s="33" t="s">
        <v>92</v>
      </c>
      <c r="W2404" s="64">
        <f>IF(VLOOKUP(R2404,Entries!N:P,3,FALSE)=V2404,1,VLOOKUP(R2404,Entries!N:P,3,FALSE))</f>
        <v>1</v>
      </c>
      <c r="X2404"/>
      <c r="Y2404"/>
      <c r="Z2404" s="18"/>
      <c r="AA2404" s="18"/>
      <c r="AB2404" s="98"/>
      <c r="AC2404" s="18" t="s">
        <v>93</v>
      </c>
      <c r="AD2404" s="18" t="s">
        <v>329</v>
      </c>
      <c r="AE2404" s="18" t="s">
        <v>94</v>
      </c>
      <c r="AF2404" s="98" t="s">
        <v>94</v>
      </c>
      <c r="AG2404" s="98"/>
      <c r="AH2404" s="98"/>
      <c r="AI2404" s="18"/>
      <c r="AJ2404" s="19">
        <v>1</v>
      </c>
      <c r="AK2404" s="18" t="s">
        <v>118</v>
      </c>
      <c r="AL2404" s="18"/>
      <c r="AM2404" s="33"/>
      <c r="AN2404" s="32" t="s">
        <v>125</v>
      </c>
      <c r="AO2404" s="18" t="s">
        <v>97</v>
      </c>
      <c r="AP2404" s="33" t="s">
        <v>97</v>
      </c>
      <c r="AQ2404">
        <v>21104.532751769999</v>
      </c>
      <c r="AR2404" t="s">
        <v>11290</v>
      </c>
      <c r="AS2404" t="s">
        <v>11225</v>
      </c>
      <c r="AT2404" t="s">
        <v>15200</v>
      </c>
      <c r="AU2404">
        <v>97.679199999999994</v>
      </c>
      <c r="AV2404" s="98">
        <v>1.7048232960355556</v>
      </c>
      <c r="AW2404">
        <v>311.68630000000002</v>
      </c>
      <c r="AX2404" s="98">
        <v>5.439951036608889</v>
      </c>
      <c r="AY2404">
        <v>6.1263999999999997E-3</v>
      </c>
      <c r="AZ2404">
        <v>104.7146</v>
      </c>
      <c r="BA2404" s="98">
        <v>1.8276141646844448</v>
      </c>
      <c r="BB2404">
        <v>256.08640000000003</v>
      </c>
      <c r="BC2404" s="98">
        <v>4.4695499197155568</v>
      </c>
      <c r="BD2404">
        <v>14.7450805</v>
      </c>
      <c r="BE2404" s="96">
        <f t="shared" si="304"/>
        <v>7024.8513102533025</v>
      </c>
      <c r="BF2404" s="96">
        <f t="shared" si="305"/>
        <v>696.88835932043912</v>
      </c>
      <c r="BG2404" s="96">
        <f t="shared" si="306"/>
        <v>610.81426118616673</v>
      </c>
      <c r="BH2404">
        <v>7031.1172057778376</v>
      </c>
      <c r="BI2404">
        <v>7.0708299563924893E-3</v>
      </c>
      <c r="BJ2404">
        <v>1.704734926968394</v>
      </c>
      <c r="BK2404">
        <v>5.439952168416311</v>
      </c>
      <c r="BL2404">
        <v>1.726223972979287</v>
      </c>
      <c r="BM2404">
        <v>4.5709435645000891</v>
      </c>
      <c r="BN2404">
        <v>1.7048236987334919</v>
      </c>
      <c r="BO2404">
        <v>5.439952172804591</v>
      </c>
      <c r="BP2404">
        <v>7.1869510712480288E-3</v>
      </c>
      <c r="BQ2404">
        <v>1.791627937044002</v>
      </c>
      <c r="BR2404">
        <v>7021.892559861144</v>
      </c>
      <c r="BS2404" s="96">
        <v>701.35855811642705</v>
      </c>
      <c r="BT2404" s="96">
        <v>600.42656160586193</v>
      </c>
      <c r="BU2404">
        <v>4.5709435645000891</v>
      </c>
      <c r="BV2404" s="60" t="str">
        <f t="shared" si="307"/>
        <v>no propulsion</v>
      </c>
      <c r="BW2404" s="32" t="s">
        <v>104</v>
      </c>
      <c r="BX2404" s="18">
        <v>0.1</v>
      </c>
      <c r="BY2404" s="18">
        <v>0.3</v>
      </c>
      <c r="BZ2404" s="18">
        <v>0.3</v>
      </c>
      <c r="CA2404" s="18">
        <v>4.36E-2</v>
      </c>
      <c r="CB2404" s="18">
        <v>0.01</v>
      </c>
      <c r="CC2404" s="18">
        <v>3.5000000000000003E-2</v>
      </c>
      <c r="CD2404" s="18">
        <v>0.3</v>
      </c>
      <c r="CE2404" s="18">
        <v>0.1</v>
      </c>
      <c r="CF2404" s="33">
        <v>0.3</v>
      </c>
      <c r="CG2404" s="32">
        <v>3.6</v>
      </c>
      <c r="CH2404" s="18">
        <v>3.6</v>
      </c>
      <c r="CI2404" s="18">
        <v>3.6</v>
      </c>
      <c r="CJ2404" s="96">
        <f>Population!$CG2404-Population!$CI2404</f>
        <v>0</v>
      </c>
      <c r="CK2404" s="118">
        <f>_xlfn.DAYS(Entries!$AY$2,Population!H2404)</f>
        <v>2485</v>
      </c>
      <c r="CL2404" s="118">
        <f t="shared" si="308"/>
        <v>365</v>
      </c>
      <c r="CM2404" s="117">
        <f>Entries!$AY$5</f>
        <v>0.15</v>
      </c>
      <c r="CN2404" s="117">
        <f t="shared" si="310"/>
        <v>0</v>
      </c>
      <c r="CO2404" s="119" t="str">
        <f t="shared" si="309"/>
        <v>-</v>
      </c>
      <c r="CP2404" s="32" t="s">
        <v>103</v>
      </c>
      <c r="CQ2404" s="98">
        <v>0</v>
      </c>
      <c r="CR2404" s="18" t="s">
        <v>95</v>
      </c>
      <c r="CS2404" s="18"/>
      <c r="CT2404" s="33"/>
      <c r="CU2404" s="32" t="s">
        <v>8660</v>
      </c>
      <c r="CV2404" s="18" t="s">
        <v>8658</v>
      </c>
      <c r="CW2404" s="18" t="s">
        <v>238</v>
      </c>
      <c r="CX2404" s="18" t="s">
        <v>106</v>
      </c>
      <c r="CY2404" s="18" t="s">
        <v>107</v>
      </c>
      <c r="CZ2404" s="18" t="s">
        <v>108</v>
      </c>
      <c r="DA2404" s="33"/>
      <c r="DB2404" s="17" t="s">
        <v>15462</v>
      </c>
      <c r="DC2404" s="17" t="s">
        <v>15500</v>
      </c>
      <c r="DD2404" s="17" t="s">
        <v>15500</v>
      </c>
      <c r="DE2404" s="17" t="s">
        <v>15500</v>
      </c>
      <c r="DF2404" s="17" t="s">
        <v>15500</v>
      </c>
      <c r="DG2404" s="23" t="s">
        <v>11171</v>
      </c>
      <c r="DH2404" s="145"/>
    </row>
    <row r="2405" spans="1:112" s="17" customFormat="1" x14ac:dyDescent="0.25">
      <c r="A2405" s="30" t="s">
        <v>8661</v>
      </c>
      <c r="B2405" s="96">
        <v>0</v>
      </c>
      <c r="C2405" s="152" t="s">
        <v>15461</v>
      </c>
      <c r="D2405" s="96"/>
      <c r="E2405" s="96">
        <v>26998</v>
      </c>
      <c r="F2405" s="96" t="s">
        <v>8662</v>
      </c>
      <c r="G2405" s="31">
        <v>26995</v>
      </c>
      <c r="H2405" s="43">
        <v>37232</v>
      </c>
      <c r="I2405" s="96" t="s">
        <v>190</v>
      </c>
      <c r="J2405" s="96"/>
      <c r="K2405" s="96"/>
      <c r="L2405" s="96" t="s">
        <v>400</v>
      </c>
      <c r="M2405" s="124" t="s">
        <v>156</v>
      </c>
      <c r="N2405" s="96" t="s">
        <v>156</v>
      </c>
      <c r="O2405" s="124" t="s">
        <v>157</v>
      </c>
      <c r="P2405" s="64" t="str">
        <f>VLOOKUP(N2405,Entries!J:K,2,FALSE)</f>
        <v>UNITED STATES OF AMERICA</v>
      </c>
      <c r="Q2405" s="123" t="s">
        <v>456</v>
      </c>
      <c r="R2405" s="30" t="s">
        <v>456</v>
      </c>
      <c r="S2405" s="96" t="s">
        <v>156</v>
      </c>
      <c r="T2405" s="124" t="s">
        <v>157</v>
      </c>
      <c r="U2405" s="125" t="s">
        <v>141</v>
      </c>
      <c r="V2405" s="31" t="s">
        <v>141</v>
      </c>
      <c r="W2405" s="64">
        <f>IF(VLOOKUP(R2405,Entries!N:P,3,FALSE)=V2405,1,VLOOKUP(R2405,Entries!N:P,3,FALSE))</f>
        <v>1</v>
      </c>
      <c r="X2405" s="124"/>
      <c r="Y2405" s="124"/>
      <c r="Z2405" s="96"/>
      <c r="AA2405" s="96"/>
      <c r="AB2405" s="96"/>
      <c r="AC2405" s="96" t="s">
        <v>239</v>
      </c>
      <c r="AD2405" s="96" t="s">
        <v>1442</v>
      </c>
      <c r="AE2405" s="96" t="s">
        <v>144</v>
      </c>
      <c r="AF2405" s="96" t="s">
        <v>94</v>
      </c>
      <c r="AG2405" s="96" t="s">
        <v>2487</v>
      </c>
      <c r="AH2405" s="96"/>
      <c r="AI2405" s="96"/>
      <c r="AJ2405" s="96">
        <v>2</v>
      </c>
      <c r="AK2405" s="96" t="s">
        <v>95</v>
      </c>
      <c r="AL2405" s="96"/>
      <c r="AM2405" s="31"/>
      <c r="AN2405" s="30" t="s">
        <v>191</v>
      </c>
      <c r="AO2405" s="96" t="s">
        <v>134</v>
      </c>
      <c r="AP2405" s="31" t="s">
        <v>169</v>
      </c>
      <c r="AQ2405">
        <v>21104.35052887</v>
      </c>
      <c r="AR2405" t="s">
        <v>12430</v>
      </c>
      <c r="AS2405" t="s">
        <v>11225</v>
      </c>
      <c r="AT2405" t="s">
        <v>15201</v>
      </c>
      <c r="AU2405">
        <v>74.073400000000007</v>
      </c>
      <c r="AV2405" s="96">
        <v>1.2928244491822223</v>
      </c>
      <c r="AW2405">
        <v>54.156199999999998</v>
      </c>
      <c r="AX2405" s="96">
        <v>0.94520380372444446</v>
      </c>
      <c r="AY2405">
        <v>7.5500000000000006E-5</v>
      </c>
      <c r="AZ2405">
        <v>305.16539999999998</v>
      </c>
      <c r="BA2405" s="96">
        <v>5.3261398850933332</v>
      </c>
      <c r="BB2405">
        <v>54.945599999999999</v>
      </c>
      <c r="BC2405" s="96">
        <v>0.95898142997333335</v>
      </c>
      <c r="BD2405">
        <v>14.88289748</v>
      </c>
      <c r="BE2405" s="96">
        <f t="shared" si="304"/>
        <v>6981.416929283474</v>
      </c>
      <c r="BF2405" s="96">
        <f t="shared" si="305"/>
        <v>610.94402626163446</v>
      </c>
      <c r="BG2405" s="96">
        <f t="shared" si="306"/>
        <v>609.88983230531267</v>
      </c>
      <c r="BH2405">
        <v>6987.7404937626497</v>
      </c>
      <c r="BI2405">
        <v>1.121722244437501E-3</v>
      </c>
      <c r="BJ2405">
        <v>1.2930036692128639</v>
      </c>
      <c r="BK2405">
        <v>0.94520400036475605</v>
      </c>
      <c r="BL2405">
        <v>1.0434677426118331</v>
      </c>
      <c r="BM2405">
        <v>5.2416554162254707</v>
      </c>
      <c r="BN2405">
        <v>1.292824660190945</v>
      </c>
      <c r="BO2405">
        <v>0.94520399992504611</v>
      </c>
      <c r="BP2405">
        <v>1.238360323752654E-3</v>
      </c>
      <c r="BQ2405">
        <v>1.0434677426118331</v>
      </c>
      <c r="BR2405">
        <v>6978.9849314027761</v>
      </c>
      <c r="BS2405" s="96">
        <v>616.62742944189267</v>
      </c>
      <c r="BT2405" s="96">
        <v>599.34243336365944</v>
      </c>
      <c r="BU2405">
        <v>5.2416554162254707</v>
      </c>
      <c r="BV2405" s="65" t="str">
        <f t="shared" ref="BV2405:BV2436" si="311">IF(AND(CR2405="Real",CQ2405=0),"no propulsion",IF(AND(BX2405&lt;0.2,BY2405&lt;0.2,BZ2405&lt;0.2),"too small",IF(OR(D2405="Starlink v0.9",D2405="Starlink v1.0"),"Starlink",IF(D2405="OneWeb","OneWeb",IF(AND(AE2405="Earth Observation",AO2405="Sunsynchron"),"sunsynchronous observation",IF(AF2405="Earth Observation","Earth Observation"))))))</f>
        <v>Earth Observation</v>
      </c>
      <c r="BW2405" s="30" t="s">
        <v>338</v>
      </c>
      <c r="BX2405" s="96">
        <v>1.6</v>
      </c>
      <c r="BY2405" s="96">
        <v>2.7</v>
      </c>
      <c r="BZ2405" s="96">
        <v>11.7</v>
      </c>
      <c r="CA2405" s="96">
        <v>19.552499999999998</v>
      </c>
      <c r="CB2405" s="96">
        <v>2.56</v>
      </c>
      <c r="CC2405" s="96">
        <v>9.9514999999999993</v>
      </c>
      <c r="CD2405" s="96">
        <v>2.7</v>
      </c>
      <c r="CE2405" s="96">
        <v>1.6</v>
      </c>
      <c r="CF2405" s="31">
        <v>11.7</v>
      </c>
      <c r="CG2405" s="30">
        <v>587</v>
      </c>
      <c r="CH2405" s="96">
        <v>587</v>
      </c>
      <c r="CI2405" s="96">
        <v>587</v>
      </c>
      <c r="CJ2405" s="98">
        <f>Population!$CG2405-Population!$CI2405</f>
        <v>0</v>
      </c>
      <c r="CK2405" s="120">
        <f>_xlfn.DAYS(Entries!$AY$2,Population!H2405)</f>
        <v>7062</v>
      </c>
      <c r="CL2405" s="120">
        <f t="shared" ref="CL2405:CL2436" si="312">AJ2405*365</f>
        <v>730</v>
      </c>
      <c r="CM2405" s="122">
        <f>Entries!$AY$5</f>
        <v>0.15</v>
      </c>
      <c r="CN2405" s="122">
        <f t="shared" si="310"/>
        <v>0</v>
      </c>
      <c r="CO2405" s="121">
        <f t="shared" ref="CO2405:CO2436" si="313">IF(CQ2405=0,"-",MAX(0,1-(1-CM2405)/CL2405*CK2405))</f>
        <v>0</v>
      </c>
      <c r="CP2405" s="30"/>
      <c r="CQ2405" s="19">
        <v>4</v>
      </c>
      <c r="CR2405" s="96" t="s">
        <v>118</v>
      </c>
      <c r="CS2405" s="96"/>
      <c r="CT2405" s="31"/>
      <c r="CU2405" s="30" t="s">
        <v>8664</v>
      </c>
      <c r="CV2405" s="96" t="s">
        <v>8665</v>
      </c>
      <c r="CW2405" s="96" t="s">
        <v>157</v>
      </c>
      <c r="CX2405" s="96" t="s">
        <v>8661</v>
      </c>
      <c r="CY2405" s="96" t="s">
        <v>107</v>
      </c>
      <c r="CZ2405" s="96" t="s">
        <v>151</v>
      </c>
      <c r="DA2405" s="31">
        <v>406</v>
      </c>
      <c r="DB2405" s="17" t="s">
        <v>15463</v>
      </c>
      <c r="DC2405" s="17" t="s">
        <v>15500</v>
      </c>
      <c r="DD2405" s="17">
        <v>1</v>
      </c>
      <c r="DE2405" s="17">
        <v>1</v>
      </c>
      <c r="DF2405" s="17" t="s">
        <v>15500</v>
      </c>
      <c r="DG2405" s="23" t="s">
        <v>11181</v>
      </c>
      <c r="DH2405" s="145"/>
    </row>
    <row r="2406" spans="1:112" s="17" customFormat="1" x14ac:dyDescent="0.25">
      <c r="A2406" s="32" t="s">
        <v>8666</v>
      </c>
      <c r="B2406" s="98">
        <v>0</v>
      </c>
      <c r="C2406" s="149" t="s">
        <v>15461</v>
      </c>
      <c r="D2406" s="98"/>
      <c r="E2406" s="98">
        <v>11060</v>
      </c>
      <c r="F2406" s="98" t="s">
        <v>8667</v>
      </c>
      <c r="G2406" s="33">
        <v>11057</v>
      </c>
      <c r="H2406" s="44">
        <v>28776</v>
      </c>
      <c r="I2406" s="98" t="s">
        <v>190</v>
      </c>
      <c r="J2406" s="98"/>
      <c r="K2406" s="98"/>
      <c r="L2406" s="98" t="s">
        <v>123</v>
      </c>
      <c r="M2406" t="s">
        <v>156</v>
      </c>
      <c r="N2406" s="98" t="s">
        <v>156</v>
      </c>
      <c r="O2406" t="s">
        <v>11123</v>
      </c>
      <c r="P2406" s="96" t="str">
        <f>VLOOKUP(N2406,Entries!J:K,2,FALSE)</f>
        <v>UNITED STATES OF AMERICA</v>
      </c>
      <c r="Q2406" s="38" t="s">
        <v>3882</v>
      </c>
      <c r="R2406" s="32" t="s">
        <v>3882</v>
      </c>
      <c r="S2406" s="98" t="s">
        <v>156</v>
      </c>
      <c r="T2406" t="s">
        <v>157</v>
      </c>
      <c r="U2406" s="39" t="s">
        <v>141</v>
      </c>
      <c r="V2406" s="33" t="s">
        <v>141</v>
      </c>
      <c r="W2406" s="64">
        <f>IF(VLOOKUP(R2406,Entries!N:P,3,FALSE)=V2406,1,VLOOKUP(R2406,Entries!N:P,3,FALSE))</f>
        <v>1</v>
      </c>
      <c r="X2406"/>
      <c r="Y2406"/>
      <c r="Z2406" s="98"/>
      <c r="AA2406" s="98"/>
      <c r="AB2406" s="98"/>
      <c r="AC2406" s="98" t="s">
        <v>239</v>
      </c>
      <c r="AD2406" s="98" t="s">
        <v>329</v>
      </c>
      <c r="AE2406" s="98" t="s">
        <v>94</v>
      </c>
      <c r="AF2406" s="98" t="s">
        <v>94</v>
      </c>
      <c r="AG2406" s="98"/>
      <c r="AH2406" s="98"/>
      <c r="AI2406" s="98"/>
      <c r="AJ2406" s="19">
        <v>1</v>
      </c>
      <c r="AK2406" s="98" t="s">
        <v>118</v>
      </c>
      <c r="AL2406" s="98"/>
      <c r="AM2406" s="33"/>
      <c r="AN2406" s="32" t="s">
        <v>125</v>
      </c>
      <c r="AO2406" s="98" t="s">
        <v>97</v>
      </c>
      <c r="AP2406" s="33" t="s">
        <v>98</v>
      </c>
      <c r="AQ2406">
        <v>21104.152331000001</v>
      </c>
      <c r="AR2406" t="s">
        <v>11549</v>
      </c>
      <c r="AS2406" t="s">
        <v>11225</v>
      </c>
      <c r="AT2406" t="s">
        <v>15202</v>
      </c>
      <c r="AU2406">
        <v>98.694500000000005</v>
      </c>
      <c r="AV2406" s="98">
        <v>1.7225436202444446</v>
      </c>
      <c r="AW2406">
        <v>162.82140000000001</v>
      </c>
      <c r="AX2406" s="98">
        <v>2.8417689314933336</v>
      </c>
      <c r="AY2406">
        <v>9.5419999999999999E-4</v>
      </c>
      <c r="AZ2406">
        <v>301.07350000000002</v>
      </c>
      <c r="BA2406" s="98">
        <v>5.2547227722888898</v>
      </c>
      <c r="BB2406">
        <v>58.950400000000002</v>
      </c>
      <c r="BC2406" s="98">
        <v>1.0288783613155557</v>
      </c>
      <c r="BD2406">
        <v>14.18303923</v>
      </c>
      <c r="BE2406" s="96">
        <f t="shared" si="304"/>
        <v>7209.2325040617079</v>
      </c>
      <c r="BF2406" s="96">
        <f t="shared" si="305"/>
        <v>845.11155371708355</v>
      </c>
      <c r="BG2406" s="96">
        <f t="shared" si="306"/>
        <v>831.35345440633228</v>
      </c>
      <c r="BH2406">
        <v>7215.3616120902598</v>
      </c>
      <c r="BI2406">
        <v>9.6000921025663009E-4</v>
      </c>
      <c r="BJ2406">
        <v>1.722448935156359</v>
      </c>
      <c r="BK2406">
        <v>2.8417695225492712</v>
      </c>
      <c r="BL2406">
        <v>0.21914328355814799</v>
      </c>
      <c r="BM2406">
        <v>6.064459947203229</v>
      </c>
      <c r="BN2406">
        <v>1.7225440226789219</v>
      </c>
      <c r="BO2406">
        <v>2.841769522711183</v>
      </c>
      <c r="BP2406">
        <v>9.865192099664541E-4</v>
      </c>
      <c r="BQ2406">
        <v>0.21914328355814799</v>
      </c>
      <c r="BR2406">
        <v>7206.3956599450503</v>
      </c>
      <c r="BS2406" s="96">
        <v>842.50490769820499</v>
      </c>
      <c r="BT2406" s="96">
        <v>828.28641219189558</v>
      </c>
      <c r="BU2406">
        <v>6.064459947203229</v>
      </c>
      <c r="BV2406" s="60" t="str">
        <f t="shared" si="311"/>
        <v>sunsynchronous observation</v>
      </c>
      <c r="BW2406" s="32" t="s">
        <v>356</v>
      </c>
      <c r="BX2406" s="98">
        <v>1.88</v>
      </c>
      <c r="BY2406" s="98">
        <v>3.71</v>
      </c>
      <c r="BZ2406" s="98">
        <v>3.71</v>
      </c>
      <c r="CA2406" s="98">
        <v>7.5068999999999999</v>
      </c>
      <c r="CB2406" s="98">
        <v>2.7759</v>
      </c>
      <c r="CC2406" s="98">
        <v>6.8659999999999997</v>
      </c>
      <c r="CD2406" s="98">
        <v>3.7</v>
      </c>
      <c r="CE2406" s="98">
        <v>1.9</v>
      </c>
      <c r="CF2406" s="33">
        <v>4.9000000000000004</v>
      </c>
      <c r="CG2406" s="32">
        <v>675</v>
      </c>
      <c r="CH2406" s="98">
        <v>675</v>
      </c>
      <c r="CI2406" s="98">
        <v>675</v>
      </c>
      <c r="CJ2406" s="96">
        <f>Population!$CG2406-Population!$CI2406</f>
        <v>0</v>
      </c>
      <c r="CK2406" s="118">
        <f>_xlfn.DAYS(Entries!$AY$2,Population!H2406)</f>
        <v>15518</v>
      </c>
      <c r="CL2406" s="118">
        <f t="shared" si="312"/>
        <v>365</v>
      </c>
      <c r="CM2406" s="117">
        <f>Entries!$AY$5</f>
        <v>0.15</v>
      </c>
      <c r="CN2406" s="117">
        <f t="shared" si="310"/>
        <v>0</v>
      </c>
      <c r="CO2406" s="119">
        <f t="shared" si="313"/>
        <v>0</v>
      </c>
      <c r="CP2406" s="32"/>
      <c r="CQ2406" s="19">
        <v>1</v>
      </c>
      <c r="CR2406" s="98" t="s">
        <v>118</v>
      </c>
      <c r="CS2406" s="98"/>
      <c r="CT2406" s="33"/>
      <c r="CU2406" s="32" t="s">
        <v>1274</v>
      </c>
      <c r="CV2406" s="98"/>
      <c r="CW2406" s="98"/>
      <c r="CX2406" s="98" t="s">
        <v>3902</v>
      </c>
      <c r="CY2406" s="98" t="s">
        <v>3903</v>
      </c>
      <c r="CZ2406" s="98"/>
      <c r="DA2406" s="33"/>
      <c r="DB2406" s="17" t="s">
        <v>15463</v>
      </c>
      <c r="DC2406" s="17" t="s">
        <v>15500</v>
      </c>
      <c r="DD2406" s="17">
        <v>1</v>
      </c>
      <c r="DE2406" s="17">
        <v>1</v>
      </c>
      <c r="DF2406" s="17">
        <v>10</v>
      </c>
      <c r="DG2406" s="23" t="s">
        <v>11182</v>
      </c>
      <c r="DH2406" s="145"/>
    </row>
    <row r="2407" spans="1:112" s="17" customFormat="1" x14ac:dyDescent="0.25">
      <c r="A2407" s="30" t="s">
        <v>8669</v>
      </c>
      <c r="B2407" s="15">
        <v>0</v>
      </c>
      <c r="C2407" s="152" t="s">
        <v>15461</v>
      </c>
      <c r="D2407" s="15"/>
      <c r="E2407" s="15">
        <v>36799</v>
      </c>
      <c r="F2407" s="15" t="s">
        <v>8670</v>
      </c>
      <c r="G2407" s="31">
        <v>36796</v>
      </c>
      <c r="H2407" s="43">
        <v>40371</v>
      </c>
      <c r="I2407" s="96" t="s">
        <v>87</v>
      </c>
      <c r="J2407" s="96"/>
      <c r="K2407" s="96"/>
      <c r="L2407" s="15" t="s">
        <v>123</v>
      </c>
      <c r="M2407" s="124" t="s">
        <v>498</v>
      </c>
      <c r="N2407" s="15" t="s">
        <v>498</v>
      </c>
      <c r="O2407" s="124" t="s">
        <v>123</v>
      </c>
      <c r="P2407" s="64" t="str">
        <f>VLOOKUP(N2407,Entries!J:K,2,FALSE)</f>
        <v>SWITZERLAND</v>
      </c>
      <c r="Q2407" s="123" t="s">
        <v>8671</v>
      </c>
      <c r="R2407" s="30" t="s">
        <v>8671</v>
      </c>
      <c r="S2407" s="15" t="s">
        <v>498</v>
      </c>
      <c r="T2407" s="124" t="s">
        <v>500</v>
      </c>
      <c r="U2407" s="125" t="s">
        <v>92</v>
      </c>
      <c r="V2407" s="31" t="s">
        <v>92</v>
      </c>
      <c r="W2407" s="64">
        <f>IF(VLOOKUP(R2407,Entries!N:P,3,FALSE)=V2407,1,VLOOKUP(R2407,Entries!N:P,3,FALSE))</f>
        <v>1</v>
      </c>
      <c r="X2407" s="124"/>
      <c r="Y2407" s="124"/>
      <c r="Z2407" s="15"/>
      <c r="AA2407" s="15"/>
      <c r="AB2407" s="96"/>
      <c r="AC2407" s="15" t="s">
        <v>93</v>
      </c>
      <c r="AD2407" s="15" t="s">
        <v>3066</v>
      </c>
      <c r="AE2407" s="15" t="s">
        <v>117</v>
      </c>
      <c r="AF2407" s="96" t="s">
        <v>117</v>
      </c>
      <c r="AG2407" s="96"/>
      <c r="AH2407" s="96"/>
      <c r="AI2407" s="15"/>
      <c r="AJ2407" s="96">
        <v>2.5</v>
      </c>
      <c r="AK2407" s="15" t="s">
        <v>95</v>
      </c>
      <c r="AL2407" s="15"/>
      <c r="AM2407" s="31"/>
      <c r="AN2407" s="30" t="s">
        <v>125</v>
      </c>
      <c r="AO2407" s="15" t="s">
        <v>97</v>
      </c>
      <c r="AP2407" s="31" t="s">
        <v>98</v>
      </c>
      <c r="AQ2407">
        <v>21104.458884930002</v>
      </c>
      <c r="AR2407" t="s">
        <v>12733</v>
      </c>
      <c r="AS2407" t="s">
        <v>11225</v>
      </c>
      <c r="AT2407" t="s">
        <v>15203</v>
      </c>
      <c r="AU2407">
        <v>98.207099999999997</v>
      </c>
      <c r="AV2407" s="96">
        <v>1.7140368872400003</v>
      </c>
      <c r="AW2407">
        <v>292.68220000000002</v>
      </c>
      <c r="AX2407" s="96">
        <v>5.1082669892355561</v>
      </c>
      <c r="AY2407">
        <v>1.3393000000000001E-3</v>
      </c>
      <c r="AZ2407">
        <v>66.403300000000002</v>
      </c>
      <c r="BA2407" s="96">
        <v>1.1589559780755556</v>
      </c>
      <c r="BB2407">
        <v>293.85890000000001</v>
      </c>
      <c r="BC2407" s="96">
        <v>5.1288042742711113</v>
      </c>
      <c r="BD2407">
        <v>14.91673183</v>
      </c>
      <c r="BE2407" s="96">
        <f t="shared" si="304"/>
        <v>6970.856032826684</v>
      </c>
      <c r="BF2407" s="96">
        <f t="shared" si="305"/>
        <v>609.19210031144848</v>
      </c>
      <c r="BG2407" s="96">
        <f t="shared" si="306"/>
        <v>590.51996534191858</v>
      </c>
      <c r="BH2407">
        <v>6977.1953805585244</v>
      </c>
      <c r="BI2407">
        <v>2.5036225496554401E-3</v>
      </c>
      <c r="BJ2407">
        <v>1.7139411190751901</v>
      </c>
      <c r="BK2407">
        <v>5.1082680520540604</v>
      </c>
      <c r="BL2407">
        <v>1.155835442788526</v>
      </c>
      <c r="BM2407">
        <v>5.1319283067849124</v>
      </c>
      <c r="BN2407">
        <v>1.714037293354649</v>
      </c>
      <c r="BO2407">
        <v>5.1082680528096596</v>
      </c>
      <c r="BP2407">
        <v>2.4427514910097289E-3</v>
      </c>
      <c r="BQ2407">
        <v>1.155835442788526</v>
      </c>
      <c r="BR2407">
        <v>6967.8981462944848</v>
      </c>
      <c r="BS2407" s="96">
        <v>613.91898988054982</v>
      </c>
      <c r="BT2407" s="96">
        <v>579.87730270841985</v>
      </c>
      <c r="BU2407">
        <v>5.1319283067849124</v>
      </c>
      <c r="BV2407" s="65" t="str">
        <f t="shared" si="311"/>
        <v>no propulsion</v>
      </c>
      <c r="BW2407" s="30" t="s">
        <v>1455</v>
      </c>
      <c r="BX2407" s="15">
        <v>0.1</v>
      </c>
      <c r="BY2407" s="15">
        <v>0.1</v>
      </c>
      <c r="BZ2407" s="15">
        <v>0.1</v>
      </c>
      <c r="CA2407" s="15">
        <v>1.7299999999999999E-2</v>
      </c>
      <c r="CB2407" s="15">
        <v>0.01</v>
      </c>
      <c r="CC2407" s="15">
        <v>1.4999999999999999E-2</v>
      </c>
      <c r="CD2407" s="15">
        <v>0.1</v>
      </c>
      <c r="CE2407" s="15">
        <v>0.1</v>
      </c>
      <c r="CF2407" s="31">
        <v>0.1</v>
      </c>
      <c r="CG2407" s="30">
        <v>1</v>
      </c>
      <c r="CH2407" s="15">
        <v>1</v>
      </c>
      <c r="CI2407" s="15">
        <v>1</v>
      </c>
      <c r="CJ2407" s="98">
        <f>Population!$CG2407-Population!$CI2407</f>
        <v>0</v>
      </c>
      <c r="CK2407" s="120">
        <f>_xlfn.DAYS(Entries!$AY$2,Population!H2407)</f>
        <v>3923</v>
      </c>
      <c r="CL2407" s="120">
        <f t="shared" si="312"/>
        <v>912.5</v>
      </c>
      <c r="CM2407" s="122">
        <f>Entries!$AY$5</f>
        <v>0.15</v>
      </c>
      <c r="CN2407" s="122">
        <f t="shared" si="310"/>
        <v>0</v>
      </c>
      <c r="CO2407" s="121" t="str">
        <f t="shared" si="313"/>
        <v>-</v>
      </c>
      <c r="CP2407" s="30" t="s">
        <v>103</v>
      </c>
      <c r="CQ2407" s="15">
        <v>0</v>
      </c>
      <c r="CR2407" s="15" t="s">
        <v>95</v>
      </c>
      <c r="CS2407" s="15"/>
      <c r="CT2407" s="31"/>
      <c r="CU2407" s="30" t="s">
        <v>8673</v>
      </c>
      <c r="CV2407" s="15"/>
      <c r="CW2407" s="15"/>
      <c r="CX2407" s="15" t="s">
        <v>120</v>
      </c>
      <c r="CY2407" s="15" t="s">
        <v>107</v>
      </c>
      <c r="CZ2407" s="15" t="s">
        <v>108</v>
      </c>
      <c r="DA2407" s="31"/>
      <c r="DB2407" s="17" t="s">
        <v>15462</v>
      </c>
      <c r="DC2407" s="17" t="s">
        <v>15500</v>
      </c>
      <c r="DD2407" s="17" t="s">
        <v>15500</v>
      </c>
      <c r="DE2407" s="17" t="s">
        <v>15500</v>
      </c>
      <c r="DF2407" s="17" t="s">
        <v>15500</v>
      </c>
      <c r="DG2407" s="23" t="s">
        <v>11171</v>
      </c>
      <c r="DH2407" s="145"/>
    </row>
    <row r="2408" spans="1:112" s="17" customFormat="1" x14ac:dyDescent="0.25">
      <c r="A2408" s="32" t="s">
        <v>8674</v>
      </c>
      <c r="B2408" s="18">
        <v>0</v>
      </c>
      <c r="C2408" s="149" t="s">
        <v>15461</v>
      </c>
      <c r="D2408" s="18"/>
      <c r="E2408" s="18">
        <v>42061</v>
      </c>
      <c r="F2408" s="18" t="s">
        <v>8675</v>
      </c>
      <c r="G2408" s="33">
        <v>44946</v>
      </c>
      <c r="H2408" s="44">
        <v>42796</v>
      </c>
      <c r="I2408" s="98" t="s">
        <v>784</v>
      </c>
      <c r="J2408" s="98"/>
      <c r="K2408" s="98"/>
      <c r="L2408" s="18" t="s">
        <v>8676</v>
      </c>
      <c r="M2408" t="s">
        <v>326</v>
      </c>
      <c r="N2408" s="18" t="s">
        <v>326</v>
      </c>
      <c r="O2408" t="s">
        <v>576</v>
      </c>
      <c r="P2408" s="96" t="str">
        <f>VLOOKUP(N2408,Entries!J:K,2,FALSE)</f>
        <v>PEOPLES REPUBLIC OF CHINA</v>
      </c>
      <c r="Q2408" s="38" t="s">
        <v>2401</v>
      </c>
      <c r="R2408" s="32" t="s">
        <v>2401</v>
      </c>
      <c r="S2408" s="18" t="s">
        <v>326</v>
      </c>
      <c r="T2408" t="s">
        <v>576</v>
      </c>
      <c r="U2408" s="39" t="s">
        <v>141</v>
      </c>
      <c r="V2408" s="103" t="s">
        <v>180</v>
      </c>
      <c r="W2408" s="64">
        <f>IF(VLOOKUP(R2408,Entries!N:P,3,FALSE)=V2408,1,VLOOKUP(R2408,Entries!N:P,3,FALSE))</f>
        <v>1</v>
      </c>
      <c r="X2408"/>
      <c r="Y2408"/>
      <c r="Z2408" s="18"/>
      <c r="AA2408" s="18"/>
      <c r="AB2408" s="98"/>
      <c r="AC2408" s="18" t="s">
        <v>239</v>
      </c>
      <c r="AD2408" s="18" t="s">
        <v>123</v>
      </c>
      <c r="AE2408" s="18" t="s">
        <v>123</v>
      </c>
      <c r="AF2408" s="98" t="s">
        <v>123</v>
      </c>
      <c r="AG2408" s="98"/>
      <c r="AH2408" s="98"/>
      <c r="AI2408" s="18"/>
      <c r="AJ2408" s="19">
        <v>15</v>
      </c>
      <c r="AK2408" s="18" t="s">
        <v>118</v>
      </c>
      <c r="AL2408" s="18"/>
      <c r="AM2408" s="33"/>
      <c r="AN2408" s="32" t="s">
        <v>96</v>
      </c>
      <c r="AO2408" s="18" t="s">
        <v>97</v>
      </c>
      <c r="AP2408" s="33" t="s">
        <v>97</v>
      </c>
      <c r="AQ2408">
        <v>21104.708381600001</v>
      </c>
      <c r="AR2408" t="s">
        <v>15204</v>
      </c>
      <c r="AS2408" t="s">
        <v>11225</v>
      </c>
      <c r="AT2408" t="s">
        <v>15205</v>
      </c>
      <c r="AU2408">
        <v>97.154399999999995</v>
      </c>
      <c r="AV2408" s="98">
        <v>1.6956638100266668</v>
      </c>
      <c r="AW2408">
        <v>102.2351</v>
      </c>
      <c r="AX2408" s="98">
        <v>1.7843387348844446</v>
      </c>
      <c r="AY2408">
        <v>3.5645999999999998E-3</v>
      </c>
      <c r="AZ2408">
        <v>347.73989999999998</v>
      </c>
      <c r="BA2408" s="98">
        <v>6.0692049328933333</v>
      </c>
      <c r="BB2408">
        <v>12.298400000000001</v>
      </c>
      <c r="BC2408" s="98">
        <v>0.21464752807111115</v>
      </c>
      <c r="BD2408">
        <v>15.55225929</v>
      </c>
      <c r="BE2408" s="96">
        <f t="shared" si="304"/>
        <v>6779.6339014656833</v>
      </c>
      <c r="BF2408" s="96">
        <f t="shared" si="305"/>
        <v>432.80058447084775</v>
      </c>
      <c r="BG2408" s="96">
        <f t="shared" si="306"/>
        <v>384.46721846051878</v>
      </c>
      <c r="BH2408">
        <v>6786.1900756455216</v>
      </c>
      <c r="BI2408">
        <v>3.9966614042171314E-3</v>
      </c>
      <c r="BJ2408">
        <v>1.695575274481496</v>
      </c>
      <c r="BK2408">
        <v>1.784339106241803</v>
      </c>
      <c r="BL2408">
        <v>8.4751456114582902E-2</v>
      </c>
      <c r="BM2408">
        <v>6.1991077165092099</v>
      </c>
      <c r="BN2408">
        <v>1.695664212593665</v>
      </c>
      <c r="BO2408">
        <v>1.784339106092413</v>
      </c>
      <c r="BP2408">
        <v>3.6255066201483529E-3</v>
      </c>
      <c r="BQ2408">
        <v>9.3236562178859089E-2</v>
      </c>
      <c r="BR2408">
        <v>6776.5446139893174</v>
      </c>
      <c r="BS2408" s="96">
        <v>430.113021349066</v>
      </c>
      <c r="BT2408" s="96">
        <v>380.97620662956797</v>
      </c>
      <c r="BU2408">
        <v>6.1991077165092099</v>
      </c>
      <c r="BV2408" s="60" t="b">
        <f t="shared" si="311"/>
        <v>0</v>
      </c>
      <c r="BW2408" s="32" t="s">
        <v>104</v>
      </c>
      <c r="BX2408" s="18">
        <v>1</v>
      </c>
      <c r="BY2408" s="18">
        <v>2</v>
      </c>
      <c r="BZ2408" s="18">
        <v>2</v>
      </c>
      <c r="CA2408" s="18">
        <v>3</v>
      </c>
      <c r="CB2408" s="18">
        <v>1</v>
      </c>
      <c r="CC2408" s="18">
        <v>2.5</v>
      </c>
      <c r="CD2408" s="18">
        <v>2</v>
      </c>
      <c r="CE2408" s="18">
        <v>1</v>
      </c>
      <c r="CF2408" s="33">
        <v>2</v>
      </c>
      <c r="CG2408" s="32">
        <v>300</v>
      </c>
      <c r="CH2408" s="18">
        <v>300</v>
      </c>
      <c r="CI2408" s="18">
        <v>300</v>
      </c>
      <c r="CJ2408" s="96">
        <f>Population!$CG2408-Population!$CI2408</f>
        <v>0</v>
      </c>
      <c r="CK2408" s="118">
        <f>_xlfn.DAYS(Entries!$AY$2,Population!H2408)</f>
        <v>1498</v>
      </c>
      <c r="CL2408" s="118">
        <f t="shared" si="312"/>
        <v>5475</v>
      </c>
      <c r="CM2408" s="117">
        <f>Entries!$AY$5</f>
        <v>0.15</v>
      </c>
      <c r="CN2408" s="117">
        <f t="shared" si="310"/>
        <v>0</v>
      </c>
      <c r="CO2408" s="119">
        <f t="shared" si="313"/>
        <v>0.76743378995433797</v>
      </c>
      <c r="CP2408" s="32"/>
      <c r="CQ2408" s="19">
        <v>1</v>
      </c>
      <c r="CR2408" s="18" t="s">
        <v>118</v>
      </c>
      <c r="CS2408" s="18"/>
      <c r="CT2408" s="33"/>
      <c r="CU2408" s="32" t="s">
        <v>8678</v>
      </c>
      <c r="CV2408" s="18" t="s">
        <v>8679</v>
      </c>
      <c r="CW2408" s="18" t="s">
        <v>576</v>
      </c>
      <c r="CX2408" s="18" t="s">
        <v>8674</v>
      </c>
      <c r="CY2408" s="18" t="s">
        <v>107</v>
      </c>
      <c r="CZ2408" s="18"/>
      <c r="DA2408" s="33"/>
      <c r="DB2408" s="17" t="s">
        <v>15463</v>
      </c>
      <c r="DC2408" s="17">
        <v>10</v>
      </c>
      <c r="DD2408" s="17" t="s">
        <v>15500</v>
      </c>
      <c r="DE2408" s="17" t="s">
        <v>15500</v>
      </c>
      <c r="DF2408" s="17" t="s">
        <v>15500</v>
      </c>
      <c r="DG2408" s="23" t="s">
        <v>11180</v>
      </c>
      <c r="DH2408" s="145"/>
    </row>
    <row r="2409" spans="1:112" s="17" customFormat="1" x14ac:dyDescent="0.25">
      <c r="A2409" s="30" t="s">
        <v>8680</v>
      </c>
      <c r="B2409" s="15">
        <v>0</v>
      </c>
      <c r="C2409" s="152" t="s">
        <v>15461</v>
      </c>
      <c r="D2409" s="15"/>
      <c r="E2409" s="15">
        <v>46280</v>
      </c>
      <c r="F2409" s="15" t="s">
        <v>8681</v>
      </c>
      <c r="G2409" s="31">
        <v>64492</v>
      </c>
      <c r="H2409" s="43">
        <v>44077</v>
      </c>
      <c r="I2409" s="96" t="s">
        <v>111</v>
      </c>
      <c r="J2409" s="96"/>
      <c r="K2409" s="96"/>
      <c r="L2409" s="15" t="s">
        <v>138</v>
      </c>
      <c r="M2409" s="124" t="s">
        <v>139</v>
      </c>
      <c r="N2409" s="15" t="s">
        <v>139</v>
      </c>
      <c r="O2409" s="124" t="s">
        <v>11126</v>
      </c>
      <c r="P2409" s="64" t="str">
        <f>VLOOKUP(N2409,Entries!J:K,2,FALSE)</f>
        <v>EUROPEAN SPACE AGENCY</v>
      </c>
      <c r="Q2409" s="123" t="s">
        <v>8682</v>
      </c>
      <c r="R2409" s="30" t="s">
        <v>8682</v>
      </c>
      <c r="S2409" s="15" t="s">
        <v>11062</v>
      </c>
      <c r="T2409" s="124" t="s">
        <v>3785</v>
      </c>
      <c r="U2409" s="125" t="s">
        <v>92</v>
      </c>
      <c r="V2409" s="31" t="s">
        <v>92</v>
      </c>
      <c r="W2409" s="64">
        <f>IF(VLOOKUP(R2409,Entries!N:P,3,FALSE)=V2409,1,VLOOKUP(R2409,Entries!N:P,3,FALSE))</f>
        <v>1</v>
      </c>
      <c r="X2409" s="124"/>
      <c r="Y2409" s="124"/>
      <c r="Z2409" s="15"/>
      <c r="AA2409" s="15"/>
      <c r="AB2409" s="96"/>
      <c r="AC2409" s="15" t="s">
        <v>93</v>
      </c>
      <c r="AD2409" s="15" t="s">
        <v>8683</v>
      </c>
      <c r="AE2409" s="15" t="s">
        <v>117</v>
      </c>
      <c r="AF2409" s="96" t="s">
        <v>117</v>
      </c>
      <c r="AG2409" s="96"/>
      <c r="AH2409" s="96"/>
      <c r="AI2409" s="15"/>
      <c r="AJ2409" s="96">
        <v>6</v>
      </c>
      <c r="AK2409" s="15" t="s">
        <v>95</v>
      </c>
      <c r="AL2409" s="15"/>
      <c r="AM2409" s="31"/>
      <c r="AN2409" s="30" t="s">
        <v>96</v>
      </c>
      <c r="AO2409" s="15" t="s">
        <v>97</v>
      </c>
      <c r="AP2409" s="31" t="s">
        <v>97</v>
      </c>
      <c r="AQ2409">
        <v>21104.208349119999</v>
      </c>
      <c r="AR2409" t="s">
        <v>12545</v>
      </c>
      <c r="AS2409" t="s">
        <v>11225</v>
      </c>
      <c r="AT2409" t="s">
        <v>15206</v>
      </c>
      <c r="AU2409">
        <v>97.490899999999996</v>
      </c>
      <c r="AV2409" s="96">
        <v>1.7015368417377779</v>
      </c>
      <c r="AW2409">
        <v>178.80779999999999</v>
      </c>
      <c r="AX2409" s="96">
        <v>3.1207841889866668</v>
      </c>
      <c r="AY2409">
        <v>2.633E-4</v>
      </c>
      <c r="AZ2409">
        <v>316.97669999999999</v>
      </c>
      <c r="BA2409" s="96">
        <v>5.5322859161466669</v>
      </c>
      <c r="BB2409">
        <v>43.125599999999999</v>
      </c>
      <c r="BC2409" s="96">
        <v>0.75268355530666675</v>
      </c>
      <c r="BD2409">
        <v>15.101508340000001</v>
      </c>
      <c r="BE2409" s="96">
        <f t="shared" si="304"/>
        <v>6913.877551267673</v>
      </c>
      <c r="BF2409" s="96">
        <f t="shared" si="305"/>
        <v>544.69797522692261</v>
      </c>
      <c r="BG2409" s="96">
        <f t="shared" si="306"/>
        <v>541.05712730842424</v>
      </c>
      <c r="BH2409">
        <v>6920.2647181286693</v>
      </c>
      <c r="BI2409">
        <v>1.1171186307162169E-3</v>
      </c>
      <c r="BJ2409">
        <v>1.701447801174105</v>
      </c>
      <c r="BK2409">
        <v>3.1207848383420229</v>
      </c>
      <c r="BL2409">
        <v>0.92756188438991993</v>
      </c>
      <c r="BM2409">
        <v>5.3574097483031977</v>
      </c>
      <c r="BN2409">
        <v>1.701537243406257</v>
      </c>
      <c r="BO2409">
        <v>3.1207848385616539</v>
      </c>
      <c r="BP2409">
        <v>1.2860621116054739E-3</v>
      </c>
      <c r="BQ2409">
        <v>0.92756188438991993</v>
      </c>
      <c r="BR2409">
        <v>6910.8627157959263</v>
      </c>
      <c r="BS2409" s="96">
        <v>548.75051449321836</v>
      </c>
      <c r="BT2409" s="96">
        <v>530.97491709863425</v>
      </c>
      <c r="BU2409">
        <v>5.3574097483031977</v>
      </c>
      <c r="BV2409" s="65" t="str">
        <f t="shared" si="311"/>
        <v>no propulsion</v>
      </c>
      <c r="BW2409" s="30" t="s">
        <v>170</v>
      </c>
      <c r="BX2409" s="15">
        <v>0.1</v>
      </c>
      <c r="BY2409" s="15">
        <v>0.3</v>
      </c>
      <c r="BZ2409" s="15">
        <v>0.3</v>
      </c>
      <c r="CA2409" s="16">
        <v>4.36E-2</v>
      </c>
      <c r="CB2409" s="16">
        <v>0.01</v>
      </c>
      <c r="CC2409" s="16">
        <v>3.5000000000000003E-2</v>
      </c>
      <c r="CD2409" s="15">
        <v>0.3</v>
      </c>
      <c r="CE2409" s="15">
        <v>0.1</v>
      </c>
      <c r="CF2409" s="31">
        <v>0.3</v>
      </c>
      <c r="CG2409" s="30">
        <v>4</v>
      </c>
      <c r="CH2409" s="15">
        <v>4</v>
      </c>
      <c r="CI2409" s="15">
        <v>4</v>
      </c>
      <c r="CJ2409" s="98">
        <f>Population!$CG2409-Population!$CI2409</f>
        <v>0</v>
      </c>
      <c r="CK2409" s="120">
        <f>_xlfn.DAYS(Entries!$AY$2,Population!H2409)</f>
        <v>217</v>
      </c>
      <c r="CL2409" s="120">
        <f t="shared" si="312"/>
        <v>2190</v>
      </c>
      <c r="CM2409" s="122">
        <f>Entries!$AY$5</f>
        <v>0.15</v>
      </c>
      <c r="CN2409" s="122">
        <f t="shared" si="310"/>
        <v>0</v>
      </c>
      <c r="CO2409" s="121" t="str">
        <f t="shared" si="313"/>
        <v>-</v>
      </c>
      <c r="CP2409" s="30" t="s">
        <v>103</v>
      </c>
      <c r="CQ2409" s="15">
        <v>0</v>
      </c>
      <c r="CR2409" s="15" t="s">
        <v>95</v>
      </c>
      <c r="CS2409" s="15"/>
      <c r="CT2409" s="31"/>
      <c r="CU2409" s="30" t="s">
        <v>8684</v>
      </c>
      <c r="CV2409" s="15" t="s">
        <v>8684</v>
      </c>
      <c r="CW2409" s="15" t="s">
        <v>3789</v>
      </c>
      <c r="CX2409" s="15" t="s">
        <v>106</v>
      </c>
      <c r="CY2409" s="15" t="s">
        <v>107</v>
      </c>
      <c r="CZ2409" s="15" t="s">
        <v>1130</v>
      </c>
      <c r="DA2409" s="31"/>
      <c r="DB2409" s="17" t="s">
        <v>15462</v>
      </c>
      <c r="DC2409" s="17" t="s">
        <v>15500</v>
      </c>
      <c r="DD2409" s="17" t="s">
        <v>15500</v>
      </c>
      <c r="DE2409" s="17" t="s">
        <v>15500</v>
      </c>
      <c r="DF2409" s="17" t="s">
        <v>15500</v>
      </c>
      <c r="DG2409" s="23" t="s">
        <v>11171</v>
      </c>
      <c r="DH2409" s="145"/>
    </row>
    <row r="2410" spans="1:112" s="17" customFormat="1" x14ac:dyDescent="0.25">
      <c r="A2410" s="32" t="s">
        <v>8685</v>
      </c>
      <c r="B2410" s="18">
        <v>0</v>
      </c>
      <c r="C2410" s="149" t="s">
        <v>15461</v>
      </c>
      <c r="D2410" s="18"/>
      <c r="E2410" s="18">
        <v>39427</v>
      </c>
      <c r="F2410" s="18" t="s">
        <v>8686</v>
      </c>
      <c r="G2410" s="33">
        <v>39424</v>
      </c>
      <c r="H2410" s="44">
        <v>41599</v>
      </c>
      <c r="I2410" s="98" t="s">
        <v>207</v>
      </c>
      <c r="J2410" s="98"/>
      <c r="K2410" s="98"/>
      <c r="L2410" s="18" t="s">
        <v>123</v>
      </c>
      <c r="M2410" t="s">
        <v>352</v>
      </c>
      <c r="N2410" s="18" t="s">
        <v>352</v>
      </c>
      <c r="O2410" t="s">
        <v>123</v>
      </c>
      <c r="P2410" s="96" t="str">
        <f>VLOOKUP(N2410,Entries!J:K,2,FALSE)</f>
        <v>UNITED KINGDOM</v>
      </c>
      <c r="Q2410" s="38" t="s">
        <v>8687</v>
      </c>
      <c r="R2410" s="32" t="s">
        <v>8687</v>
      </c>
      <c r="S2410" s="18" t="s">
        <v>352</v>
      </c>
      <c r="T2410" t="s">
        <v>707</v>
      </c>
      <c r="U2410" s="39" t="s">
        <v>159</v>
      </c>
      <c r="V2410" s="33" t="s">
        <v>159</v>
      </c>
      <c r="W2410" s="64">
        <f>IF(VLOOKUP(R2410,Entries!N:P,3,FALSE)=V2410,1,VLOOKUP(R2410,Entries!N:P,3,FALSE))</f>
        <v>1</v>
      </c>
      <c r="X2410"/>
      <c r="Y2410"/>
      <c r="Z2410" s="18"/>
      <c r="AA2410" s="18"/>
      <c r="AB2410" s="98"/>
      <c r="AC2410" s="18" t="s">
        <v>93</v>
      </c>
      <c r="AD2410" s="18" t="s">
        <v>117</v>
      </c>
      <c r="AE2410" s="18" t="s">
        <v>117</v>
      </c>
      <c r="AF2410" s="98" t="s">
        <v>117</v>
      </c>
      <c r="AG2410" s="98"/>
      <c r="AH2410" s="98"/>
      <c r="AI2410" s="18"/>
      <c r="AJ2410" s="98">
        <v>0.25</v>
      </c>
      <c r="AK2410" s="18" t="s">
        <v>95</v>
      </c>
      <c r="AL2410" s="18"/>
      <c r="AM2410" s="33"/>
      <c r="AN2410" s="32" t="s">
        <v>125</v>
      </c>
      <c r="AO2410" s="18" t="s">
        <v>97</v>
      </c>
      <c r="AP2410" s="33" t="s">
        <v>98</v>
      </c>
      <c r="AQ2410">
        <v>21104.458928529999</v>
      </c>
      <c r="AR2410" t="s">
        <v>15207</v>
      </c>
      <c r="AS2410" t="s">
        <v>11225</v>
      </c>
      <c r="AT2410" t="s">
        <v>15208</v>
      </c>
      <c r="AU2410">
        <v>97.769400000000005</v>
      </c>
      <c r="AV2410" s="98">
        <v>1.7063975826933335</v>
      </c>
      <c r="AW2410">
        <v>55.420499999999997</v>
      </c>
      <c r="AX2410" s="98">
        <v>0.96726999686666659</v>
      </c>
      <c r="AY2410">
        <v>1.1289499999999999E-2</v>
      </c>
      <c r="AZ2410">
        <v>194.8964</v>
      </c>
      <c r="BA2410" s="98">
        <v>3.4015831726044445</v>
      </c>
      <c r="BB2410">
        <v>164.89080000000001</v>
      </c>
      <c r="BC2410" s="98">
        <v>2.8778867675200002</v>
      </c>
      <c r="BD2410">
        <v>14.681970979999999</v>
      </c>
      <c r="BE2410" s="96">
        <f t="shared" si="304"/>
        <v>7044.9675009302628</v>
      </c>
      <c r="BF2410" s="96">
        <f t="shared" si="305"/>
        <v>753.50166153201462</v>
      </c>
      <c r="BG2410" s="96">
        <f t="shared" si="306"/>
        <v>594.43334032851089</v>
      </c>
      <c r="BH2410">
        <v>7051.102242869606</v>
      </c>
      <c r="BI2410">
        <v>1.0623164636107831E-2</v>
      </c>
      <c r="BJ2410">
        <v>1.706308696877145</v>
      </c>
      <c r="BK2410">
        <v>0.967270197982664</v>
      </c>
      <c r="BL2410">
        <v>3.3167319760733029</v>
      </c>
      <c r="BM2410">
        <v>2.9627226844156511</v>
      </c>
      <c r="BN2410">
        <v>1.706397973438061</v>
      </c>
      <c r="BO2410">
        <v>0.96727019449137264</v>
      </c>
      <c r="BP2410">
        <v>1.1104825944497789E-2</v>
      </c>
      <c r="BQ2410">
        <v>3.3091306377324612</v>
      </c>
      <c r="BR2410">
        <v>7042.0222430904214</v>
      </c>
      <c r="BS2410" s="96">
        <v>749.22267439722145</v>
      </c>
      <c r="BT2410" s="96">
        <v>592.82181178362043</v>
      </c>
      <c r="BU2410">
        <v>2.9627226844156511</v>
      </c>
      <c r="BV2410" s="60" t="str">
        <f t="shared" si="311"/>
        <v>no propulsion</v>
      </c>
      <c r="BW2410" s="32" t="s">
        <v>104</v>
      </c>
      <c r="BX2410" s="18">
        <v>0.1</v>
      </c>
      <c r="BY2410" s="18">
        <v>0.3</v>
      </c>
      <c r="BZ2410" s="18">
        <v>0.3</v>
      </c>
      <c r="CA2410" s="18">
        <v>4.36E-2</v>
      </c>
      <c r="CB2410" s="18">
        <v>0.01</v>
      </c>
      <c r="CC2410" s="18">
        <v>3.5000000000000003E-2</v>
      </c>
      <c r="CD2410" s="18">
        <v>0.3</v>
      </c>
      <c r="CE2410" s="18">
        <v>0.1</v>
      </c>
      <c r="CF2410" s="33">
        <v>0.3</v>
      </c>
      <c r="CG2410" s="32">
        <v>2.5</v>
      </c>
      <c r="CH2410" s="18">
        <v>2.5</v>
      </c>
      <c r="CI2410" s="18">
        <v>2.5</v>
      </c>
      <c r="CJ2410" s="96">
        <f>Population!$CG2410-Population!$CI2410</f>
        <v>0</v>
      </c>
      <c r="CK2410" s="118">
        <f>_xlfn.DAYS(Entries!$AY$2,Population!H2410)</f>
        <v>2695</v>
      </c>
      <c r="CL2410" s="118">
        <f t="shared" si="312"/>
        <v>91.25</v>
      </c>
      <c r="CM2410" s="117">
        <f>Entries!$AY$5</f>
        <v>0.15</v>
      </c>
      <c r="CN2410" s="117">
        <f t="shared" si="310"/>
        <v>0</v>
      </c>
      <c r="CO2410" s="119" t="str">
        <f t="shared" si="313"/>
        <v>-</v>
      </c>
      <c r="CP2410" s="32" t="s">
        <v>103</v>
      </c>
      <c r="CQ2410" s="18">
        <v>0</v>
      </c>
      <c r="CR2410" s="18" t="s">
        <v>95</v>
      </c>
      <c r="CS2410" s="18"/>
      <c r="CT2410" s="33"/>
      <c r="CU2410" s="32" t="s">
        <v>1940</v>
      </c>
      <c r="CV2410" s="18"/>
      <c r="CW2410" s="18"/>
      <c r="CX2410" s="18" t="s">
        <v>106</v>
      </c>
      <c r="CY2410" s="18" t="s">
        <v>107</v>
      </c>
      <c r="CZ2410" s="18" t="s">
        <v>108</v>
      </c>
      <c r="DA2410" s="33"/>
      <c r="DB2410" s="17" t="s">
        <v>15462</v>
      </c>
      <c r="DC2410" s="17" t="s">
        <v>15500</v>
      </c>
      <c r="DD2410" s="17" t="s">
        <v>15500</v>
      </c>
      <c r="DE2410" s="17" t="s">
        <v>15500</v>
      </c>
      <c r="DF2410" s="17" t="s">
        <v>15500</v>
      </c>
      <c r="DG2410" s="23" t="s">
        <v>11171</v>
      </c>
      <c r="DH2410" s="145"/>
    </row>
    <row r="2411" spans="1:112" s="17" customFormat="1" x14ac:dyDescent="0.25">
      <c r="A2411" s="30" t="s">
        <v>8689</v>
      </c>
      <c r="B2411" s="96">
        <v>0</v>
      </c>
      <c r="C2411" s="152" t="s">
        <v>15461</v>
      </c>
      <c r="D2411" s="96"/>
      <c r="E2411" s="96">
        <v>46026</v>
      </c>
      <c r="F2411" s="96" t="s">
        <v>8690</v>
      </c>
      <c r="G2411" s="31">
        <v>63956</v>
      </c>
      <c r="H2411" s="43">
        <v>44049</v>
      </c>
      <c r="I2411" s="96" t="s">
        <v>784</v>
      </c>
      <c r="J2411" s="96"/>
      <c r="K2411" s="96"/>
      <c r="L2411" s="96" t="s">
        <v>839</v>
      </c>
      <c r="M2411" s="124" t="s">
        <v>326</v>
      </c>
      <c r="N2411" s="96" t="s">
        <v>326</v>
      </c>
      <c r="O2411" s="124" t="s">
        <v>11126</v>
      </c>
      <c r="P2411" s="64" t="str">
        <f>VLOOKUP(N2411,Entries!J:K,2,FALSE)</f>
        <v>PEOPLES REPUBLIC OF CHINA</v>
      </c>
      <c r="Q2411" s="123" t="s">
        <v>8691</v>
      </c>
      <c r="R2411" s="30" t="s">
        <v>8691</v>
      </c>
      <c r="S2411" s="96" t="s">
        <v>326</v>
      </c>
      <c r="T2411" s="124" t="s">
        <v>576</v>
      </c>
      <c r="U2411" s="125" t="s">
        <v>92</v>
      </c>
      <c r="V2411" s="31" t="s">
        <v>92</v>
      </c>
      <c r="W2411" s="64">
        <f>IF(VLOOKUP(R2411,Entries!N:P,3,FALSE)=V2411,1,VLOOKUP(R2411,Entries!N:P,3,FALSE))</f>
        <v>1</v>
      </c>
      <c r="X2411" s="124"/>
      <c r="Y2411" s="124"/>
      <c r="Z2411" s="96"/>
      <c r="AA2411" s="96"/>
      <c r="AB2411" s="96"/>
      <c r="AC2411" s="96" t="s">
        <v>93</v>
      </c>
      <c r="AD2411" s="96" t="s">
        <v>8692</v>
      </c>
      <c r="AE2411" s="96" t="s">
        <v>144</v>
      </c>
      <c r="AF2411" s="96" t="s">
        <v>94</v>
      </c>
      <c r="AG2411" s="96" t="s">
        <v>2487</v>
      </c>
      <c r="AH2411" s="96"/>
      <c r="AI2411" s="96"/>
      <c r="AJ2411" s="19">
        <v>1</v>
      </c>
      <c r="AK2411" s="96" t="s">
        <v>118</v>
      </c>
      <c r="AL2411" s="96"/>
      <c r="AM2411" s="31"/>
      <c r="AN2411" s="30" t="s">
        <v>2009</v>
      </c>
      <c r="AO2411" s="96" t="s">
        <v>169</v>
      </c>
      <c r="AP2411" s="31" t="s">
        <v>98</v>
      </c>
      <c r="AQ2411">
        <v>21104.606274540001</v>
      </c>
      <c r="AR2411" t="s">
        <v>12811</v>
      </c>
      <c r="AS2411" t="s">
        <v>11225</v>
      </c>
      <c r="AT2411" t="s">
        <v>15209</v>
      </c>
      <c r="AU2411">
        <v>97.441500000000005</v>
      </c>
      <c r="AV2411" s="96">
        <v>1.7006746492666669</v>
      </c>
      <c r="AW2411">
        <v>180.82230000000001</v>
      </c>
      <c r="AX2411" s="96">
        <v>3.1559438394533337</v>
      </c>
      <c r="AY2411">
        <v>1.8580999999999999E-3</v>
      </c>
      <c r="AZ2411">
        <v>104.1465</v>
      </c>
      <c r="BA2411" s="96">
        <v>1.8176989512666668</v>
      </c>
      <c r="BB2411">
        <v>31.909300000000002</v>
      </c>
      <c r="BC2411" s="96">
        <v>0.55692223114222228</v>
      </c>
      <c r="BD2411">
        <v>15.24592584</v>
      </c>
      <c r="BE2411" s="96">
        <f t="shared" si="304"/>
        <v>6870.1470509216942</v>
      </c>
      <c r="BF2411" s="96">
        <f t="shared" si="305"/>
        <v>511.91247115701208</v>
      </c>
      <c r="BG2411" s="96">
        <f t="shared" si="306"/>
        <v>486.38163068637641</v>
      </c>
      <c r="BH2411">
        <v>6867.5371408062811</v>
      </c>
      <c r="BI2411">
        <v>2.8060958633619069E-3</v>
      </c>
      <c r="BJ2411">
        <v>1.7006710542179579</v>
      </c>
      <c r="BK2411">
        <v>3.1560351277951262</v>
      </c>
      <c r="BL2411">
        <v>1.46150790345119</v>
      </c>
      <c r="BM2411">
        <v>0.91209220219013099</v>
      </c>
      <c r="BN2411">
        <v>1.7006750050141199</v>
      </c>
      <c r="BO2411">
        <v>3.1559444468901741</v>
      </c>
      <c r="BP2411">
        <v>2.992336131769652E-3</v>
      </c>
      <c r="BQ2411">
        <v>1.7362330511104589</v>
      </c>
      <c r="BR2411">
        <v>6867.1157821587503</v>
      </c>
      <c r="BS2411" s="96">
        <v>516.66450083474956</v>
      </c>
      <c r="BT2411" s="96">
        <v>475.56706348275111</v>
      </c>
      <c r="BU2411">
        <v>0.91209220219013099</v>
      </c>
      <c r="BV2411" s="65" t="str">
        <f t="shared" si="311"/>
        <v>no propulsion</v>
      </c>
      <c r="BW2411" s="30" t="s">
        <v>104</v>
      </c>
      <c r="BX2411" s="96">
        <v>0.2</v>
      </c>
      <c r="BY2411" s="96">
        <v>0.3</v>
      </c>
      <c r="BZ2411" s="96">
        <v>0.3</v>
      </c>
      <c r="CA2411" s="96">
        <v>9.3799999999999994E-2</v>
      </c>
      <c r="CB2411" s="96">
        <v>0.04</v>
      </c>
      <c r="CC2411" s="96">
        <v>0.08</v>
      </c>
      <c r="CD2411" s="96">
        <v>0.3</v>
      </c>
      <c r="CE2411" s="96">
        <v>0.2</v>
      </c>
      <c r="CF2411" s="31">
        <v>0.3</v>
      </c>
      <c r="CG2411" s="30">
        <v>10</v>
      </c>
      <c r="CH2411" s="96">
        <v>10</v>
      </c>
      <c r="CI2411" s="96">
        <v>10</v>
      </c>
      <c r="CJ2411" s="98">
        <f>Population!$CG2411-Population!$CI2411</f>
        <v>0</v>
      </c>
      <c r="CK2411" s="120">
        <f>_xlfn.DAYS(Entries!$AY$2,Population!H2411)</f>
        <v>245</v>
      </c>
      <c r="CL2411" s="120">
        <f t="shared" si="312"/>
        <v>365</v>
      </c>
      <c r="CM2411" s="122">
        <f>Entries!$AY$5</f>
        <v>0.15</v>
      </c>
      <c r="CN2411" s="122">
        <f t="shared" si="310"/>
        <v>0</v>
      </c>
      <c r="CO2411" s="121" t="str">
        <f t="shared" si="313"/>
        <v>-</v>
      </c>
      <c r="CP2411" s="30" t="s">
        <v>103</v>
      </c>
      <c r="CQ2411" s="96">
        <v>0</v>
      </c>
      <c r="CR2411" s="96" t="s">
        <v>95</v>
      </c>
      <c r="CS2411" s="96"/>
      <c r="CT2411" s="31"/>
      <c r="CU2411" s="30" t="s">
        <v>3478</v>
      </c>
      <c r="CV2411" s="96"/>
      <c r="CW2411" s="96"/>
      <c r="CX2411" s="96" t="s">
        <v>8694</v>
      </c>
      <c r="CY2411" s="96" t="s">
        <v>107</v>
      </c>
      <c r="CZ2411" s="96" t="s">
        <v>108</v>
      </c>
      <c r="DA2411" s="31"/>
      <c r="DB2411" s="17" t="s">
        <v>15462</v>
      </c>
      <c r="DC2411" s="17" t="s">
        <v>15500</v>
      </c>
      <c r="DD2411" s="17" t="s">
        <v>15500</v>
      </c>
      <c r="DE2411" s="17" t="s">
        <v>15500</v>
      </c>
      <c r="DF2411" s="17" t="s">
        <v>15500</v>
      </c>
      <c r="DG2411" s="23" t="s">
        <v>11171</v>
      </c>
      <c r="DH2411" s="145"/>
    </row>
    <row r="2412" spans="1:112" s="17" customFormat="1" x14ac:dyDescent="0.25">
      <c r="A2412" s="32" t="s">
        <v>3563</v>
      </c>
      <c r="B2412" s="98">
        <v>0</v>
      </c>
      <c r="C2412" s="149" t="s">
        <v>15461</v>
      </c>
      <c r="D2412" s="98"/>
      <c r="E2412" s="98">
        <v>25757</v>
      </c>
      <c r="F2412" s="98" t="s">
        <v>8695</v>
      </c>
      <c r="G2412" s="33">
        <v>25754</v>
      </c>
      <c r="H2412" s="44">
        <v>36306</v>
      </c>
      <c r="I2412" s="98" t="s">
        <v>87</v>
      </c>
      <c r="J2412" s="98"/>
      <c r="K2412" s="98"/>
      <c r="L2412" s="98" t="s">
        <v>8696</v>
      </c>
      <c r="M2412" t="s">
        <v>552</v>
      </c>
      <c r="N2412" s="98" t="s">
        <v>552</v>
      </c>
      <c r="O2412" t="s">
        <v>11123</v>
      </c>
      <c r="P2412" s="96" t="str">
        <f>VLOOKUP(N2412,Entries!J:K,2,FALSE)</f>
        <v>GERMANY</v>
      </c>
      <c r="Q2412" s="38" t="s">
        <v>597</v>
      </c>
      <c r="R2412" s="32" t="s">
        <v>597</v>
      </c>
      <c r="S2412" s="98" t="s">
        <v>552</v>
      </c>
      <c r="T2412" t="s">
        <v>554</v>
      </c>
      <c r="U2412" s="39" t="s">
        <v>141</v>
      </c>
      <c r="V2412" s="33" t="s">
        <v>141</v>
      </c>
      <c r="W2412" s="64">
        <f>IF(VLOOKUP(R2412,Entries!N:P,3,FALSE)=V2412,1,VLOOKUP(R2412,Entries!N:P,3,FALSE))</f>
        <v>1</v>
      </c>
      <c r="X2412"/>
      <c r="Y2412"/>
      <c r="Z2412" s="98"/>
      <c r="AA2412" s="98"/>
      <c r="AB2412" s="98"/>
      <c r="AC2412" s="98" t="s">
        <v>93</v>
      </c>
      <c r="AD2412" s="98" t="s">
        <v>329</v>
      </c>
      <c r="AE2412" s="98" t="s">
        <v>94</v>
      </c>
      <c r="AF2412" s="98" t="s">
        <v>94</v>
      </c>
      <c r="AG2412" s="98"/>
      <c r="AH2412" s="98"/>
      <c r="AI2412" s="98"/>
      <c r="AJ2412" s="98">
        <v>1</v>
      </c>
      <c r="AK2412" s="98" t="s">
        <v>95</v>
      </c>
      <c r="AL2412" s="98"/>
      <c r="AM2412" s="33"/>
      <c r="AN2412" s="32" t="s">
        <v>125</v>
      </c>
      <c r="AO2412" s="98" t="s">
        <v>97</v>
      </c>
      <c r="AP2412" s="33" t="s">
        <v>97</v>
      </c>
      <c r="AQ2412">
        <v>21104.624236930002</v>
      </c>
      <c r="AR2412" t="s">
        <v>3628</v>
      </c>
      <c r="AS2412" t="s">
        <v>11225</v>
      </c>
      <c r="AT2412" t="s">
        <v>15210</v>
      </c>
      <c r="AU2412">
        <v>98.448700000000002</v>
      </c>
      <c r="AV2412" s="98">
        <v>1.7182536018355556</v>
      </c>
      <c r="AW2412">
        <v>39.168100000000003</v>
      </c>
      <c r="AX2412" s="98">
        <v>0.68361216452888895</v>
      </c>
      <c r="AY2412">
        <v>1.428E-3</v>
      </c>
      <c r="AZ2412">
        <v>352.59070000000003</v>
      </c>
      <c r="BA2412" s="98">
        <v>6.1538673466355567</v>
      </c>
      <c r="BB2412">
        <v>7.5073999999999996</v>
      </c>
      <c r="BC2412" s="98">
        <v>0.13102882100444443</v>
      </c>
      <c r="BD2412">
        <v>14.514398010000001</v>
      </c>
      <c r="BE2412" s="96">
        <f t="shared" si="304"/>
        <v>7099.0878339574192</v>
      </c>
      <c r="BF2412" s="96">
        <f t="shared" si="305"/>
        <v>738.22533138431027</v>
      </c>
      <c r="BG2412" s="96">
        <f t="shared" si="306"/>
        <v>717.95033653052815</v>
      </c>
      <c r="BH2412">
        <v>7105.3233247618464</v>
      </c>
      <c r="BI2412">
        <v>2.0617639986102161E-3</v>
      </c>
      <c r="BJ2412">
        <v>1.718158629522373</v>
      </c>
      <c r="BK2412">
        <v>0.683612306877182</v>
      </c>
      <c r="BL2412">
        <v>0.42966103504367498</v>
      </c>
      <c r="BM2412">
        <v>5.855238912612589</v>
      </c>
      <c r="BN2412">
        <v>1.7182540056457141</v>
      </c>
      <c r="BO2412">
        <v>0.68361230688467656</v>
      </c>
      <c r="BP2412">
        <v>1.8421786917509229E-3</v>
      </c>
      <c r="BQ2412">
        <v>0.42966103504367498</v>
      </c>
      <c r="BR2412">
        <v>7096.1949383857818</v>
      </c>
      <c r="BS2412" s="96">
        <v>738.26739749378612</v>
      </c>
      <c r="BT2412" s="96">
        <v>712.12247927777662</v>
      </c>
      <c r="BU2412">
        <v>5.855238912612589</v>
      </c>
      <c r="BV2412" s="60" t="str">
        <f t="shared" si="311"/>
        <v>no propulsion</v>
      </c>
      <c r="BW2412" s="32" t="s">
        <v>104</v>
      </c>
      <c r="BX2412" s="98">
        <v>0.4</v>
      </c>
      <c r="BY2412" s="98">
        <v>0.6</v>
      </c>
      <c r="BZ2412" s="98">
        <v>0.6</v>
      </c>
      <c r="CA2412" s="98">
        <v>0.37519999999999998</v>
      </c>
      <c r="CB2412" s="98">
        <v>0.16</v>
      </c>
      <c r="CC2412" s="98">
        <v>0.32</v>
      </c>
      <c r="CD2412" s="98">
        <v>0.3</v>
      </c>
      <c r="CE2412" s="98">
        <v>0.3</v>
      </c>
      <c r="CF2412" s="33">
        <v>0.3</v>
      </c>
      <c r="CG2412" s="32">
        <v>45</v>
      </c>
      <c r="CH2412" s="98">
        <v>45</v>
      </c>
      <c r="CI2412" s="98">
        <v>45</v>
      </c>
      <c r="CJ2412" s="96">
        <f>Population!$CG2412-Population!$CI2412</f>
        <v>0</v>
      </c>
      <c r="CK2412" s="118">
        <f>_xlfn.DAYS(Entries!$AY$2,Population!H2412)</f>
        <v>7988</v>
      </c>
      <c r="CL2412" s="118">
        <f t="shared" si="312"/>
        <v>365</v>
      </c>
      <c r="CM2412" s="117">
        <f>Entries!$AY$5</f>
        <v>0.15</v>
      </c>
      <c r="CN2412" s="117">
        <f t="shared" si="310"/>
        <v>0</v>
      </c>
      <c r="CO2412" s="119" t="str">
        <f t="shared" si="313"/>
        <v>-</v>
      </c>
      <c r="CP2412" s="32" t="s">
        <v>103</v>
      </c>
      <c r="CQ2412" s="98">
        <v>0</v>
      </c>
      <c r="CR2412" s="98" t="s">
        <v>95</v>
      </c>
      <c r="CS2412" s="98"/>
      <c r="CT2412" s="33"/>
      <c r="CU2412" s="32" t="s">
        <v>555</v>
      </c>
      <c r="CV2412" s="98" t="s">
        <v>8698</v>
      </c>
      <c r="CW2412" s="98" t="s">
        <v>554</v>
      </c>
      <c r="CX2412" s="98" t="s">
        <v>3563</v>
      </c>
      <c r="CY2412" s="98" t="s">
        <v>107</v>
      </c>
      <c r="CZ2412" s="98" t="s">
        <v>108</v>
      </c>
      <c r="DA2412" s="33">
        <v>120</v>
      </c>
      <c r="DB2412" s="17" t="s">
        <v>15462</v>
      </c>
      <c r="DC2412" s="17" t="s">
        <v>15500</v>
      </c>
      <c r="DD2412" s="17" t="s">
        <v>15500</v>
      </c>
      <c r="DE2412" s="17" t="s">
        <v>15500</v>
      </c>
      <c r="DF2412" s="17" t="s">
        <v>15500</v>
      </c>
      <c r="DG2412" s="23" t="s">
        <v>11171</v>
      </c>
      <c r="DH2412" s="145"/>
    </row>
    <row r="2413" spans="1:112" s="17" customFormat="1" x14ac:dyDescent="0.25">
      <c r="A2413" s="30" t="s">
        <v>8699</v>
      </c>
      <c r="B2413" s="96">
        <v>0</v>
      </c>
      <c r="C2413" s="152" t="s">
        <v>15461</v>
      </c>
      <c r="D2413" s="96"/>
      <c r="E2413" s="96">
        <v>42795</v>
      </c>
      <c r="F2413" s="96" t="s">
        <v>8700</v>
      </c>
      <c r="G2413" s="31">
        <v>46915</v>
      </c>
      <c r="H2413" s="43">
        <v>42909</v>
      </c>
      <c r="I2413" s="96" t="s">
        <v>87</v>
      </c>
      <c r="J2413" s="96"/>
      <c r="K2413" s="96"/>
      <c r="L2413" s="96" t="s">
        <v>88</v>
      </c>
      <c r="M2413" s="124" t="s">
        <v>156</v>
      </c>
      <c r="N2413" s="96" t="s">
        <v>156</v>
      </c>
      <c r="O2413" s="124" t="s">
        <v>11123</v>
      </c>
      <c r="P2413" s="64" t="str">
        <f>VLOOKUP(N2413,Entries!J:K,2,FALSE)</f>
        <v>UNITED STATES OF AMERICA</v>
      </c>
      <c r="Q2413" s="123" t="s">
        <v>3733</v>
      </c>
      <c r="R2413" s="30" t="s">
        <v>3733</v>
      </c>
      <c r="S2413" s="96" t="s">
        <v>156</v>
      </c>
      <c r="T2413" s="124" t="s">
        <v>157</v>
      </c>
      <c r="U2413" s="125" t="s">
        <v>159</v>
      </c>
      <c r="V2413" s="31" t="s">
        <v>159</v>
      </c>
      <c r="W2413" s="64">
        <f>IF(VLOOKUP(R2413,Entries!N:P,3,FALSE)=V2413,1,VLOOKUP(R2413,Entries!N:P,3,FALSE))</f>
        <v>1</v>
      </c>
      <c r="X2413" s="124"/>
      <c r="Y2413" s="124"/>
      <c r="Z2413" s="96"/>
      <c r="AA2413" s="96"/>
      <c r="AB2413" s="96"/>
      <c r="AC2413" s="96" t="s">
        <v>93</v>
      </c>
      <c r="AD2413" s="96" t="s">
        <v>117</v>
      </c>
      <c r="AE2413" s="96" t="s">
        <v>117</v>
      </c>
      <c r="AF2413" s="96" t="s">
        <v>117</v>
      </c>
      <c r="AG2413" s="96"/>
      <c r="AH2413" s="96"/>
      <c r="AI2413" s="96"/>
      <c r="AJ2413" s="19">
        <v>1</v>
      </c>
      <c r="AK2413" s="96" t="s">
        <v>118</v>
      </c>
      <c r="AL2413" s="96"/>
      <c r="AM2413" s="31"/>
      <c r="AN2413" s="30" t="s">
        <v>96</v>
      </c>
      <c r="AO2413" s="96" t="s">
        <v>97</v>
      </c>
      <c r="AP2413" s="31" t="s">
        <v>97</v>
      </c>
      <c r="AQ2413">
        <v>21104.400971110001</v>
      </c>
      <c r="AR2413" t="s">
        <v>15211</v>
      </c>
      <c r="AS2413" t="s">
        <v>11225</v>
      </c>
      <c r="AT2413" t="s">
        <v>15212</v>
      </c>
      <c r="AU2413">
        <v>97.240600000000001</v>
      </c>
      <c r="AV2413" s="96">
        <v>1.697168283528889</v>
      </c>
      <c r="AW2413">
        <v>154.64570000000001</v>
      </c>
      <c r="AX2413" s="96">
        <v>2.6990760775244445</v>
      </c>
      <c r="AY2413">
        <v>6.5269999999999998E-4</v>
      </c>
      <c r="AZ2413">
        <v>172.2201</v>
      </c>
      <c r="BA2413" s="96">
        <v>3.0058071577733334</v>
      </c>
      <c r="BB2413">
        <v>187.91409999999999</v>
      </c>
      <c r="BC2413" s="96">
        <v>3.2797190735955555</v>
      </c>
      <c r="BD2413">
        <v>15.26519903</v>
      </c>
      <c r="BE2413" s="96">
        <f t="shared" si="304"/>
        <v>6864.3631967538022</v>
      </c>
      <c r="BF2413" s="96">
        <f t="shared" si="305"/>
        <v>497.84356661232414</v>
      </c>
      <c r="BG2413" s="96">
        <f t="shared" si="306"/>
        <v>488.88282689528114</v>
      </c>
      <c r="BH2413">
        <v>6870.7858369529886</v>
      </c>
      <c r="BI2413">
        <v>1.1819041006188289E-3</v>
      </c>
      <c r="BJ2413">
        <v>1.6970809105150719</v>
      </c>
      <c r="BK2413">
        <v>2.6990766388936249</v>
      </c>
      <c r="BL2413">
        <v>1.7102065743149331</v>
      </c>
      <c r="BM2413">
        <v>4.5753207880468523</v>
      </c>
      <c r="BN2413">
        <v>1.697168684428644</v>
      </c>
      <c r="BO2413">
        <v>2.6990766396383101</v>
      </c>
      <c r="BP2413">
        <v>1.583560945079263E-3</v>
      </c>
      <c r="BQ2413">
        <v>1.7102065743149331</v>
      </c>
      <c r="BR2413">
        <v>6861.3157855490672</v>
      </c>
      <c r="BS2413" s="96">
        <v>501.18109725891827</v>
      </c>
      <c r="BT2413" s="96">
        <v>479.4504738392161</v>
      </c>
      <c r="BU2413">
        <v>4.5753207880468523</v>
      </c>
      <c r="BV2413" s="65" t="b">
        <f t="shared" si="311"/>
        <v>0</v>
      </c>
      <c r="BW2413" s="30" t="s">
        <v>104</v>
      </c>
      <c r="BX2413" s="96">
        <v>0.1</v>
      </c>
      <c r="BY2413" s="96">
        <v>0.3</v>
      </c>
      <c r="BZ2413" s="96">
        <v>0.3</v>
      </c>
      <c r="CA2413" s="96">
        <v>4.36E-2</v>
      </c>
      <c r="CB2413" s="96">
        <v>0.01</v>
      </c>
      <c r="CC2413" s="96">
        <v>3.5000000000000003E-2</v>
      </c>
      <c r="CD2413" s="96">
        <v>0.3</v>
      </c>
      <c r="CE2413" s="96">
        <v>0.1</v>
      </c>
      <c r="CF2413" s="31">
        <v>0.3</v>
      </c>
      <c r="CG2413" s="30">
        <v>4</v>
      </c>
      <c r="CH2413" s="96">
        <v>4</v>
      </c>
      <c r="CI2413" s="96">
        <v>4</v>
      </c>
      <c r="CJ2413" s="98">
        <f>Population!$CG2413-Population!$CI2413</f>
        <v>0</v>
      </c>
      <c r="CK2413" s="120">
        <f>_xlfn.DAYS(Entries!$AY$2,Population!H2413)</f>
        <v>1385</v>
      </c>
      <c r="CL2413" s="120">
        <f t="shared" si="312"/>
        <v>365</v>
      </c>
      <c r="CM2413" s="122">
        <f>Entries!$AY$5</f>
        <v>0.15</v>
      </c>
      <c r="CN2413" s="122">
        <f t="shared" si="310"/>
        <v>0</v>
      </c>
      <c r="CO2413" s="121">
        <f t="shared" si="313"/>
        <v>0</v>
      </c>
      <c r="CP2413" s="30" t="s">
        <v>8702</v>
      </c>
      <c r="CQ2413" s="96">
        <v>4</v>
      </c>
      <c r="CR2413" s="96" t="s">
        <v>95</v>
      </c>
      <c r="CS2413" s="96"/>
      <c r="CT2413" s="31"/>
      <c r="CU2413" s="30" t="s">
        <v>853</v>
      </c>
      <c r="CV2413" s="96" t="s">
        <v>3733</v>
      </c>
      <c r="CW2413" s="96" t="s">
        <v>157</v>
      </c>
      <c r="CX2413" s="96" t="s">
        <v>106</v>
      </c>
      <c r="CY2413" s="96" t="s">
        <v>107</v>
      </c>
      <c r="CZ2413" s="96" t="s">
        <v>163</v>
      </c>
      <c r="DA2413" s="31"/>
      <c r="DB2413" s="17" t="s">
        <v>15463</v>
      </c>
      <c r="DC2413" s="17">
        <v>10</v>
      </c>
      <c r="DD2413" s="17" t="s">
        <v>15500</v>
      </c>
      <c r="DE2413" s="17" t="s">
        <v>15500</v>
      </c>
      <c r="DF2413" s="17" t="s">
        <v>15500</v>
      </c>
      <c r="DG2413" s="23" t="s">
        <v>11180</v>
      </c>
      <c r="DH2413" s="145"/>
    </row>
    <row r="2414" spans="1:112" s="17" customFormat="1" x14ac:dyDescent="0.25">
      <c r="A2414" s="32" t="s">
        <v>8703</v>
      </c>
      <c r="B2414" s="18">
        <v>0</v>
      </c>
      <c r="C2414" s="149" t="s">
        <v>15461</v>
      </c>
      <c r="D2414" s="18"/>
      <c r="E2414" s="18">
        <v>44852</v>
      </c>
      <c r="F2414" s="18" t="s">
        <v>8704</v>
      </c>
      <c r="G2414" s="33">
        <v>61955</v>
      </c>
      <c r="H2414" s="44">
        <v>43810</v>
      </c>
      <c r="I2414" s="98" t="s">
        <v>87</v>
      </c>
      <c r="J2414" s="98"/>
      <c r="K2414" s="98"/>
      <c r="L2414" s="18" t="s">
        <v>88</v>
      </c>
      <c r="M2414" t="s">
        <v>156</v>
      </c>
      <c r="N2414" s="18" t="s">
        <v>156</v>
      </c>
      <c r="O2414" t="s">
        <v>11124</v>
      </c>
      <c r="P2414" s="96" t="str">
        <f>VLOOKUP(N2414,Entries!J:K,2,FALSE)</f>
        <v>UNITED STATES OF AMERICA</v>
      </c>
      <c r="Q2414" s="38" t="s">
        <v>8705</v>
      </c>
      <c r="R2414" s="32" t="s">
        <v>8705</v>
      </c>
      <c r="S2414" s="18" t="s">
        <v>582</v>
      </c>
      <c r="T2414" t="s">
        <v>584</v>
      </c>
      <c r="U2414" s="39" t="s">
        <v>159</v>
      </c>
      <c r="V2414" s="33" t="s">
        <v>159</v>
      </c>
      <c r="W2414" s="64">
        <f>IF(VLOOKUP(R2414,Entries!N:P,3,FALSE)=V2414,1,VLOOKUP(R2414,Entries!N:P,3,FALSE))</f>
        <v>1</v>
      </c>
      <c r="X2414"/>
      <c r="Y2414"/>
      <c r="Z2414" s="18"/>
      <c r="AA2414" s="18"/>
      <c r="AB2414" s="98"/>
      <c r="AC2414" s="18" t="s">
        <v>93</v>
      </c>
      <c r="AD2414" s="18" t="s">
        <v>117</v>
      </c>
      <c r="AE2414" s="18" t="s">
        <v>117</v>
      </c>
      <c r="AF2414" s="98" t="s">
        <v>117</v>
      </c>
      <c r="AG2414" s="98"/>
      <c r="AH2414" s="98"/>
      <c r="AI2414" s="18"/>
      <c r="AJ2414" s="19">
        <v>3</v>
      </c>
      <c r="AK2414" s="18" t="s">
        <v>118</v>
      </c>
      <c r="AL2414" s="18"/>
      <c r="AM2414" s="33"/>
      <c r="AN2414" s="32" t="s">
        <v>133</v>
      </c>
      <c r="AO2414" s="18" t="s">
        <v>134</v>
      </c>
      <c r="AP2414" s="33" t="s">
        <v>160</v>
      </c>
      <c r="AQ2414">
        <v>21104.405495880001</v>
      </c>
      <c r="AR2414" t="s">
        <v>15213</v>
      </c>
      <c r="AS2414" t="s">
        <v>11225</v>
      </c>
      <c r="AT2414" t="s">
        <v>15214</v>
      </c>
      <c r="AU2414">
        <v>36.964599999999997</v>
      </c>
      <c r="AV2414" s="98">
        <v>0.64515384246222218</v>
      </c>
      <c r="AW2414">
        <v>116.6991</v>
      </c>
      <c r="AX2414" s="98">
        <v>2.0367831053733334</v>
      </c>
      <c r="AY2414">
        <v>6.0179999999999999E-4</v>
      </c>
      <c r="AZ2414">
        <v>4.5803000000000003</v>
      </c>
      <c r="BA2414" s="98">
        <v>7.9941299097777793E-2</v>
      </c>
      <c r="BB2414">
        <v>355.49930000000001</v>
      </c>
      <c r="BC2414" s="98">
        <v>6.2046319826977774</v>
      </c>
      <c r="BD2414">
        <v>15.00163442</v>
      </c>
      <c r="BE2414" s="96">
        <f t="shared" si="304"/>
        <v>6944.5298612409961</v>
      </c>
      <c r="BF2414" s="96">
        <f t="shared" si="305"/>
        <v>577.70907931149122</v>
      </c>
      <c r="BG2414" s="96">
        <f t="shared" si="306"/>
        <v>569.35064317050092</v>
      </c>
      <c r="BH2414">
        <v>6950.8833057308511</v>
      </c>
      <c r="BI2414">
        <v>1.7804888655872E-3</v>
      </c>
      <c r="BJ2414">
        <v>0.64548277711805646</v>
      </c>
      <c r="BK2414">
        <v>2.0367835290688379</v>
      </c>
      <c r="BL2414">
        <v>0.40132295758332531</v>
      </c>
      <c r="BM2414">
        <v>5.8832516481196064</v>
      </c>
      <c r="BN2414">
        <v>0.6451545036468227</v>
      </c>
      <c r="BO2414">
        <v>2.036783534295898</v>
      </c>
      <c r="BP2414">
        <v>1.064724298488565E-3</v>
      </c>
      <c r="BQ2414">
        <v>0.40132295758332531</v>
      </c>
      <c r="BR2414">
        <v>6947.4440820507616</v>
      </c>
      <c r="BS2414" s="96">
        <v>583.8411945773114</v>
      </c>
      <c r="BT2414" s="96">
        <v>569.04696952421182</v>
      </c>
      <c r="BU2414">
        <v>5.8832516481196064</v>
      </c>
      <c r="BV2414" s="60" t="b">
        <f t="shared" si="311"/>
        <v>0</v>
      </c>
      <c r="BW2414" s="32" t="s">
        <v>170</v>
      </c>
      <c r="BX2414" s="18">
        <v>0.1</v>
      </c>
      <c r="BY2414" s="18">
        <v>0.3</v>
      </c>
      <c r="BZ2414" s="18">
        <v>0.3</v>
      </c>
      <c r="CA2414" s="18">
        <v>4.36E-2</v>
      </c>
      <c r="CB2414" s="18">
        <v>0.01</v>
      </c>
      <c r="CC2414" s="18">
        <v>3.5000000000000003E-2</v>
      </c>
      <c r="CD2414" s="18">
        <v>0.3</v>
      </c>
      <c r="CE2414" s="18">
        <v>0.1</v>
      </c>
      <c r="CF2414" s="33">
        <v>0.3</v>
      </c>
      <c r="CG2414" s="32">
        <v>4</v>
      </c>
      <c r="CH2414" s="18">
        <v>4</v>
      </c>
      <c r="CI2414" s="18">
        <v>4</v>
      </c>
      <c r="CJ2414" s="96">
        <f>Population!$CG2414-Population!$CI2414</f>
        <v>0</v>
      </c>
      <c r="CK2414" s="118">
        <f>_xlfn.DAYS(Entries!$AY$2,Population!H2414)</f>
        <v>484</v>
      </c>
      <c r="CL2414" s="118">
        <f t="shared" si="312"/>
        <v>1095</v>
      </c>
      <c r="CM2414" s="117">
        <f>Entries!$AY$5</f>
        <v>0.15</v>
      </c>
      <c r="CN2414" s="117">
        <f t="shared" si="310"/>
        <v>0</v>
      </c>
      <c r="CO2414" s="119" t="str">
        <f t="shared" si="313"/>
        <v>-</v>
      </c>
      <c r="CP2414" s="32"/>
      <c r="CQ2414" s="19">
        <v>0</v>
      </c>
      <c r="CR2414" s="18" t="s">
        <v>118</v>
      </c>
      <c r="CS2414" s="18"/>
      <c r="CT2414" s="33"/>
      <c r="CU2414" s="32" t="s">
        <v>8707</v>
      </c>
      <c r="CV2414" s="18" t="s">
        <v>8705</v>
      </c>
      <c r="CW2414" s="18" t="s">
        <v>584</v>
      </c>
      <c r="CX2414" s="18" t="s">
        <v>106</v>
      </c>
      <c r="CY2414" s="18" t="s">
        <v>107</v>
      </c>
      <c r="CZ2414" s="18" t="s">
        <v>163</v>
      </c>
      <c r="DA2414" s="33"/>
      <c r="DB2414" s="17" t="s">
        <v>15462</v>
      </c>
      <c r="DC2414" s="17" t="s">
        <v>15500</v>
      </c>
      <c r="DD2414" s="17" t="s">
        <v>15500</v>
      </c>
      <c r="DE2414" s="17" t="s">
        <v>15500</v>
      </c>
      <c r="DF2414" s="17" t="s">
        <v>15500</v>
      </c>
      <c r="DG2414" s="23" t="s">
        <v>11172</v>
      </c>
      <c r="DH2414" s="145"/>
    </row>
    <row r="2415" spans="1:112" s="17" customFormat="1" x14ac:dyDescent="0.25">
      <c r="A2415" s="30" t="s">
        <v>8708</v>
      </c>
      <c r="B2415" s="15">
        <v>0</v>
      </c>
      <c r="C2415" s="152" t="s">
        <v>15461</v>
      </c>
      <c r="D2415" s="15"/>
      <c r="E2415" s="15">
        <v>44853</v>
      </c>
      <c r="F2415" s="15" t="s">
        <v>8709</v>
      </c>
      <c r="G2415" s="31">
        <v>61949</v>
      </c>
      <c r="H2415" s="43">
        <v>43810</v>
      </c>
      <c r="I2415" s="96" t="s">
        <v>87</v>
      </c>
      <c r="J2415" s="96"/>
      <c r="K2415" s="96"/>
      <c r="L2415" s="15" t="s">
        <v>88</v>
      </c>
      <c r="M2415" s="124" t="s">
        <v>156</v>
      </c>
      <c r="N2415" s="15" t="s">
        <v>156</v>
      </c>
      <c r="O2415" s="124" t="s">
        <v>11126</v>
      </c>
      <c r="P2415" s="64" t="str">
        <f>VLOOKUP(N2415,Entries!J:K,2,FALSE)</f>
        <v>UNITED STATES OF AMERICA</v>
      </c>
      <c r="Q2415" s="123" t="s">
        <v>8705</v>
      </c>
      <c r="R2415" s="30" t="s">
        <v>8705</v>
      </c>
      <c r="S2415" s="15" t="s">
        <v>582</v>
      </c>
      <c r="T2415" s="124" t="s">
        <v>584</v>
      </c>
      <c r="U2415" s="125" t="s">
        <v>159</v>
      </c>
      <c r="V2415" s="31" t="s">
        <v>159</v>
      </c>
      <c r="W2415" s="64">
        <f>IF(VLOOKUP(R2415,Entries!N:P,3,FALSE)=V2415,1,VLOOKUP(R2415,Entries!N:P,3,FALSE))</f>
        <v>1</v>
      </c>
      <c r="X2415" s="124"/>
      <c r="Y2415" s="124"/>
      <c r="Z2415" s="15"/>
      <c r="AA2415" s="15"/>
      <c r="AB2415" s="96"/>
      <c r="AC2415" s="15" t="s">
        <v>93</v>
      </c>
      <c r="AD2415" s="15" t="s">
        <v>117</v>
      </c>
      <c r="AE2415" s="15" t="s">
        <v>117</v>
      </c>
      <c r="AF2415" s="96" t="s">
        <v>117</v>
      </c>
      <c r="AG2415" s="96"/>
      <c r="AH2415" s="96"/>
      <c r="AI2415" s="15"/>
      <c r="AJ2415" s="19">
        <v>1</v>
      </c>
      <c r="AK2415" s="15" t="s">
        <v>118</v>
      </c>
      <c r="AL2415" s="15"/>
      <c r="AM2415" s="31"/>
      <c r="AN2415" s="30" t="s">
        <v>133</v>
      </c>
      <c r="AO2415" s="15" t="s">
        <v>134</v>
      </c>
      <c r="AP2415" s="31" t="s">
        <v>98</v>
      </c>
      <c r="AQ2415">
        <v>21104.479140489999</v>
      </c>
      <c r="AR2415" t="s">
        <v>15215</v>
      </c>
      <c r="AS2415" t="s">
        <v>11225</v>
      </c>
      <c r="AT2415" t="s">
        <v>15216</v>
      </c>
      <c r="AU2415">
        <v>36.964599999999997</v>
      </c>
      <c r="AV2415" s="96">
        <v>0.64515384246222218</v>
      </c>
      <c r="AW2415">
        <v>117.2791</v>
      </c>
      <c r="AX2415" s="96">
        <v>2.046906012928889</v>
      </c>
      <c r="AY2415">
        <v>6.087E-4</v>
      </c>
      <c r="AZ2415">
        <v>354.29070000000002</v>
      </c>
      <c r="BA2415" s="96">
        <v>6.1835379377466682</v>
      </c>
      <c r="BB2415">
        <v>5.7765000000000004</v>
      </c>
      <c r="BC2415" s="96">
        <v>0.10081892326666668</v>
      </c>
      <c r="BD2415">
        <v>14.99964675</v>
      </c>
      <c r="BE2415" s="96">
        <f t="shared" si="304"/>
        <v>6945.1433480809756</v>
      </c>
      <c r="BF2415" s="96">
        <f t="shared" si="305"/>
        <v>578.37085683695204</v>
      </c>
      <c r="BG2415" s="96">
        <f t="shared" si="306"/>
        <v>569.91583932499816</v>
      </c>
      <c r="BH2415">
        <v>6951.4962593725004</v>
      </c>
      <c r="BI2415">
        <v>1.746195414897668E-3</v>
      </c>
      <c r="BJ2415">
        <v>0.64548271899416954</v>
      </c>
      <c r="BK2415">
        <v>2.046906439640543</v>
      </c>
      <c r="BL2415">
        <v>0.34273224873354302</v>
      </c>
      <c r="BM2415">
        <v>5.9416260587882386</v>
      </c>
      <c r="BN2415">
        <v>0.64515450351395343</v>
      </c>
      <c r="BO2415">
        <v>2.046906443067412</v>
      </c>
      <c r="BP2415">
        <v>1.0011202343490251E-3</v>
      </c>
      <c r="BQ2415">
        <v>0.34273224873354302</v>
      </c>
      <c r="BR2415">
        <v>6948.0573135229452</v>
      </c>
      <c r="BS2415" s="96">
        <v>584.0131542889294</v>
      </c>
      <c r="BT2415" s="96">
        <v>570.10147275695999</v>
      </c>
      <c r="BU2415">
        <v>5.9416260587882386</v>
      </c>
      <c r="BV2415" s="65" t="b">
        <f t="shared" si="311"/>
        <v>0</v>
      </c>
      <c r="BW2415" s="30" t="s">
        <v>170</v>
      </c>
      <c r="BX2415" s="15">
        <v>0.1</v>
      </c>
      <c r="BY2415" s="15">
        <v>0.3</v>
      </c>
      <c r="BZ2415" s="15">
        <v>1.5</v>
      </c>
      <c r="CA2415" s="15">
        <v>0.1565</v>
      </c>
      <c r="CB2415" s="15">
        <v>0.01</v>
      </c>
      <c r="CC2415" s="15">
        <v>7.7499999999999999E-2</v>
      </c>
      <c r="CD2415" s="15">
        <v>0.3</v>
      </c>
      <c r="CE2415" s="15">
        <v>0.1</v>
      </c>
      <c r="CF2415" s="31">
        <v>1.5</v>
      </c>
      <c r="CG2415" s="30">
        <v>11</v>
      </c>
      <c r="CH2415" s="15">
        <v>11</v>
      </c>
      <c r="CI2415" s="15">
        <v>11</v>
      </c>
      <c r="CJ2415" s="98">
        <f>Population!$CG2415-Population!$CI2415</f>
        <v>0</v>
      </c>
      <c r="CK2415" s="120">
        <f>_xlfn.DAYS(Entries!$AY$2,Population!H2415)</f>
        <v>484</v>
      </c>
      <c r="CL2415" s="120">
        <f t="shared" si="312"/>
        <v>365</v>
      </c>
      <c r="CM2415" s="122">
        <f>Entries!$AY$5</f>
        <v>0.15</v>
      </c>
      <c r="CN2415" s="122">
        <f t="shared" si="310"/>
        <v>0</v>
      </c>
      <c r="CO2415" s="121" t="str">
        <f t="shared" si="313"/>
        <v>-</v>
      </c>
      <c r="CP2415" s="30"/>
      <c r="CQ2415" s="19">
        <v>0</v>
      </c>
      <c r="CR2415" s="15" t="s">
        <v>118</v>
      </c>
      <c r="CS2415" s="15"/>
      <c r="CT2415" s="31"/>
      <c r="CU2415" s="30" t="s">
        <v>853</v>
      </c>
      <c r="CV2415" s="15"/>
      <c r="CW2415" s="15"/>
      <c r="CX2415" s="15" t="s">
        <v>292</v>
      </c>
      <c r="CY2415" s="15" t="s">
        <v>107</v>
      </c>
      <c r="CZ2415" s="15" t="s">
        <v>163</v>
      </c>
      <c r="DA2415" s="31"/>
      <c r="DB2415" s="17" t="s">
        <v>15462</v>
      </c>
      <c r="DC2415" s="17" t="s">
        <v>15500</v>
      </c>
      <c r="DD2415" s="17" t="s">
        <v>15500</v>
      </c>
      <c r="DE2415" s="17" t="s">
        <v>15500</v>
      </c>
      <c r="DF2415" s="17" t="s">
        <v>15500</v>
      </c>
      <c r="DG2415" s="23" t="s">
        <v>11172</v>
      </c>
      <c r="DH2415" s="145"/>
    </row>
    <row r="2416" spans="1:112" s="17" customFormat="1" x14ac:dyDescent="0.25">
      <c r="A2416" s="32" t="s">
        <v>8711</v>
      </c>
      <c r="B2416" s="18">
        <v>0</v>
      </c>
      <c r="C2416" s="149" t="s">
        <v>15461</v>
      </c>
      <c r="D2416" s="18"/>
      <c r="E2416" s="18">
        <v>46295</v>
      </c>
      <c r="F2416" s="18" t="s">
        <v>8712</v>
      </c>
      <c r="G2416" s="33">
        <v>64507</v>
      </c>
      <c r="H2416" s="44">
        <v>44077</v>
      </c>
      <c r="I2416" s="99" t="s">
        <v>111</v>
      </c>
      <c r="J2416" s="99"/>
      <c r="K2416" s="99"/>
      <c r="L2416" s="18" t="s">
        <v>138</v>
      </c>
      <c r="M2416" t="s">
        <v>139</v>
      </c>
      <c r="N2416" s="18" t="s">
        <v>139</v>
      </c>
      <c r="O2416" t="s">
        <v>11126</v>
      </c>
      <c r="P2416" s="96" t="str">
        <f>VLOOKUP(N2416,Entries!J:K,2,FALSE)</f>
        <v>EUROPEAN SPACE AGENCY</v>
      </c>
      <c r="Q2416" s="38" t="s">
        <v>3733</v>
      </c>
      <c r="R2416" s="32" t="s">
        <v>3733</v>
      </c>
      <c r="S2416" s="18" t="s">
        <v>156</v>
      </c>
      <c r="T2416" t="s">
        <v>157</v>
      </c>
      <c r="U2416" s="39" t="s">
        <v>141</v>
      </c>
      <c r="V2416" s="103" t="s">
        <v>159</v>
      </c>
      <c r="W2416" s="64">
        <f>IF(VLOOKUP(R2416,Entries!N:P,3,FALSE)=V2416,1,VLOOKUP(R2416,Entries!N:P,3,FALSE))</f>
        <v>1</v>
      </c>
      <c r="X2416"/>
      <c r="Y2416"/>
      <c r="Z2416" s="18"/>
      <c r="AA2416" s="18"/>
      <c r="AB2416" s="98"/>
      <c r="AC2416" s="18" t="s">
        <v>93</v>
      </c>
      <c r="AD2416" s="18" t="s">
        <v>123</v>
      </c>
      <c r="AE2416" s="18" t="s">
        <v>123</v>
      </c>
      <c r="AF2416" s="98" t="s">
        <v>123</v>
      </c>
      <c r="AG2416" s="98"/>
      <c r="AH2416" s="98"/>
      <c r="AI2416" s="18"/>
      <c r="AJ2416" s="19">
        <v>1</v>
      </c>
      <c r="AK2416" s="18" t="s">
        <v>118</v>
      </c>
      <c r="AL2416" s="18"/>
      <c r="AM2416" s="33"/>
      <c r="AN2416" s="32" t="s">
        <v>96</v>
      </c>
      <c r="AO2416" s="18" t="s">
        <v>97</v>
      </c>
      <c r="AP2416" s="33" t="s">
        <v>97</v>
      </c>
      <c r="AQ2416">
        <v>21104.440519920001</v>
      </c>
      <c r="AR2416" t="s">
        <v>11679</v>
      </c>
      <c r="AS2416" t="s">
        <v>11225</v>
      </c>
      <c r="AT2416" t="s">
        <v>15217</v>
      </c>
      <c r="AU2416">
        <v>97.492800000000003</v>
      </c>
      <c r="AV2416" s="98">
        <v>1.7015700029866669</v>
      </c>
      <c r="AW2416">
        <v>179.2833</v>
      </c>
      <c r="AX2416" s="98">
        <v>3.1290832278533331</v>
      </c>
      <c r="AY2416">
        <v>1.8679999999999999E-4</v>
      </c>
      <c r="AZ2416">
        <v>256.01400000000001</v>
      </c>
      <c r="BA2416" s="98">
        <v>4.468286301600001</v>
      </c>
      <c r="BB2416">
        <v>104.0882</v>
      </c>
      <c r="BC2416" s="98">
        <v>1.8166814245244445</v>
      </c>
      <c r="BD2416">
        <v>15.10994605</v>
      </c>
      <c r="BE2416" s="96">
        <f t="shared" si="304"/>
        <v>6911.3034090715746</v>
      </c>
      <c r="BF2416" s="96">
        <f t="shared" si="305"/>
        <v>541.59444054838968</v>
      </c>
      <c r="BG2416" s="96">
        <f t="shared" si="306"/>
        <v>539.01237759475953</v>
      </c>
      <c r="BH2416">
        <v>6917.6899682559924</v>
      </c>
      <c r="BI2416">
        <v>9.919083570086916E-4</v>
      </c>
      <c r="BJ2416">
        <v>1.701480873605975</v>
      </c>
      <c r="BK2416">
        <v>3.129083878930019</v>
      </c>
      <c r="BL2416">
        <v>1.119623990503031</v>
      </c>
      <c r="BM2416">
        <v>5.1653455524770244</v>
      </c>
      <c r="BN2416">
        <v>1.7015704047159119</v>
      </c>
      <c r="BO2416">
        <v>3.1290838791915259</v>
      </c>
      <c r="BP2416">
        <v>1.274101555512569E-3</v>
      </c>
      <c r="BQ2416">
        <v>1.119623990503031</v>
      </c>
      <c r="BR2416">
        <v>6908.287528923066</v>
      </c>
      <c r="BS2416" s="96">
        <v>546.08938880959522</v>
      </c>
      <c r="BT2416" s="96">
        <v>528.48566903653682</v>
      </c>
      <c r="BU2416">
        <v>5.1653455524770244</v>
      </c>
      <c r="BV2416" s="60" t="b">
        <f t="shared" si="311"/>
        <v>0</v>
      </c>
      <c r="BW2416" s="32" t="s">
        <v>104</v>
      </c>
      <c r="BX2416" s="18">
        <v>0.2</v>
      </c>
      <c r="BY2416" s="18">
        <v>0.3</v>
      </c>
      <c r="BZ2416" s="18">
        <v>0.3</v>
      </c>
      <c r="CA2416" s="21">
        <v>9.3799999999999994E-2</v>
      </c>
      <c r="CB2416" s="21">
        <v>0.04</v>
      </c>
      <c r="CC2416" s="21">
        <v>0.08</v>
      </c>
      <c r="CD2416" s="18">
        <v>0.3</v>
      </c>
      <c r="CE2416" s="18">
        <v>0.2</v>
      </c>
      <c r="CF2416" s="33">
        <v>0.3</v>
      </c>
      <c r="CG2416" s="32">
        <v>10</v>
      </c>
      <c r="CH2416" s="18">
        <v>10</v>
      </c>
      <c r="CI2416" s="18">
        <v>10</v>
      </c>
      <c r="CJ2416" s="96">
        <f>Population!$CG2416-Population!$CI2416</f>
        <v>0</v>
      </c>
      <c r="CK2416" s="118">
        <f>_xlfn.DAYS(Entries!$AY$2,Population!H2416)</f>
        <v>217</v>
      </c>
      <c r="CL2416" s="118">
        <f t="shared" si="312"/>
        <v>365</v>
      </c>
      <c r="CM2416" s="117">
        <f>Entries!$AY$5</f>
        <v>0.15</v>
      </c>
      <c r="CN2416" s="117">
        <f t="shared" si="310"/>
        <v>0</v>
      </c>
      <c r="CO2416" s="119" t="str">
        <f t="shared" si="313"/>
        <v>-</v>
      </c>
      <c r="CP2416" s="32"/>
      <c r="CQ2416" s="19">
        <v>0</v>
      </c>
      <c r="CR2416" s="18" t="s">
        <v>118</v>
      </c>
      <c r="CS2416" s="18"/>
      <c r="CT2416" s="33"/>
      <c r="CU2416" s="32" t="s">
        <v>853</v>
      </c>
      <c r="CV2416" s="18" t="s">
        <v>853</v>
      </c>
      <c r="CW2416" s="18" t="s">
        <v>156</v>
      </c>
      <c r="CX2416" s="18" t="s">
        <v>292</v>
      </c>
      <c r="CY2416" s="18" t="s">
        <v>107</v>
      </c>
      <c r="CZ2416" s="18" t="s">
        <v>108</v>
      </c>
      <c r="DA2416" s="33"/>
      <c r="DB2416" s="17" t="s">
        <v>15462</v>
      </c>
      <c r="DC2416" s="17" t="s">
        <v>15500</v>
      </c>
      <c r="DD2416" s="17" t="s">
        <v>15500</v>
      </c>
      <c r="DE2416" s="17" t="s">
        <v>15500</v>
      </c>
      <c r="DF2416" s="17" t="s">
        <v>15500</v>
      </c>
      <c r="DG2416" s="23" t="s">
        <v>11172</v>
      </c>
      <c r="DH2416" s="145"/>
    </row>
    <row r="2417" spans="1:112" s="17" customFormat="1" x14ac:dyDescent="0.25">
      <c r="A2417" s="30" t="s">
        <v>8714</v>
      </c>
      <c r="B2417" s="15">
        <v>0</v>
      </c>
      <c r="C2417" s="152" t="s">
        <v>15461</v>
      </c>
      <c r="D2417" s="15"/>
      <c r="E2417" s="15">
        <v>46267</v>
      </c>
      <c r="F2417" s="15" t="s">
        <v>8715</v>
      </c>
      <c r="G2417" s="31">
        <v>64314</v>
      </c>
      <c r="H2417" s="43">
        <v>44073</v>
      </c>
      <c r="I2417" s="96" t="s">
        <v>9639</v>
      </c>
      <c r="J2417" s="96"/>
      <c r="K2417" s="96"/>
      <c r="L2417" s="15" t="s">
        <v>2174</v>
      </c>
      <c r="M2417" s="124" t="s">
        <v>156</v>
      </c>
      <c r="N2417" s="15" t="s">
        <v>156</v>
      </c>
      <c r="O2417" s="124" t="s">
        <v>11126</v>
      </c>
      <c r="P2417" s="64" t="str">
        <f>VLOOKUP(N2417,Entries!J:K,2,FALSE)</f>
        <v>UNITED STATES OF AMERICA</v>
      </c>
      <c r="Q2417" s="123" t="s">
        <v>3733</v>
      </c>
      <c r="R2417" s="30" t="s">
        <v>3733</v>
      </c>
      <c r="S2417" s="15" t="s">
        <v>156</v>
      </c>
      <c r="T2417" s="124" t="s">
        <v>157</v>
      </c>
      <c r="U2417" s="125" t="s">
        <v>159</v>
      </c>
      <c r="V2417" s="31" t="s">
        <v>159</v>
      </c>
      <c r="W2417" s="64">
        <f>IF(VLOOKUP(R2417,Entries!N:P,3,FALSE)=V2417,1,VLOOKUP(R2417,Entries!N:P,3,FALSE))</f>
        <v>1</v>
      </c>
      <c r="X2417" s="124"/>
      <c r="Y2417" s="124"/>
      <c r="Z2417" s="15"/>
      <c r="AA2417" s="15"/>
      <c r="AB2417" s="96"/>
      <c r="AC2417" s="15" t="s">
        <v>93</v>
      </c>
      <c r="AD2417" s="15" t="s">
        <v>123</v>
      </c>
      <c r="AE2417" s="15" t="s">
        <v>123</v>
      </c>
      <c r="AF2417" s="96" t="s">
        <v>123</v>
      </c>
      <c r="AG2417" s="96"/>
      <c r="AH2417" s="96"/>
      <c r="AI2417" s="15"/>
      <c r="AJ2417" s="19">
        <v>1</v>
      </c>
      <c r="AK2417" s="15" t="s">
        <v>118</v>
      </c>
      <c r="AL2417" s="15"/>
      <c r="AM2417" s="31"/>
      <c r="AN2417" s="30" t="s">
        <v>125</v>
      </c>
      <c r="AO2417" s="15" t="s">
        <v>97</v>
      </c>
      <c r="AP2417" s="31" t="s">
        <v>97</v>
      </c>
      <c r="AQ2417">
        <v>21104.52336024</v>
      </c>
      <c r="AR2417" t="s">
        <v>13524</v>
      </c>
      <c r="AS2417" t="s">
        <v>11225</v>
      </c>
      <c r="AT2417" t="s">
        <v>15218</v>
      </c>
      <c r="AU2417">
        <v>97.8733</v>
      </c>
      <c r="AV2417" s="96">
        <v>1.7082109794088891</v>
      </c>
      <c r="AW2417">
        <v>292.7978</v>
      </c>
      <c r="AX2417" s="96">
        <v>5.1102845894311111</v>
      </c>
      <c r="AY2417">
        <v>7.6769999999999996E-4</v>
      </c>
      <c r="AZ2417">
        <v>120.8387</v>
      </c>
      <c r="BA2417" s="96">
        <v>2.1090327400577777</v>
      </c>
      <c r="BB2417">
        <v>239.35849999999999</v>
      </c>
      <c r="BC2417" s="96">
        <v>4.1775930485111115</v>
      </c>
      <c r="BD2417">
        <v>14.88437791</v>
      </c>
      <c r="BE2417" s="96">
        <f t="shared" si="304"/>
        <v>6980.9539978141429</v>
      </c>
      <c r="BF2417" s="96">
        <f t="shared" si="305"/>
        <v>615.31327619826425</v>
      </c>
      <c r="BG2417" s="96">
        <f t="shared" si="306"/>
        <v>604.59471943002063</v>
      </c>
      <c r="BH2417">
        <v>6987.2725795825572</v>
      </c>
      <c r="BI2417">
        <v>1.7236108278567239E-3</v>
      </c>
      <c r="BJ2417">
        <v>1.70811928566782</v>
      </c>
      <c r="BK2417">
        <v>5.1102856528518377</v>
      </c>
      <c r="BL2417">
        <v>1.5267750125115811</v>
      </c>
      <c r="BM2417">
        <v>4.7598526016819687</v>
      </c>
      <c r="BN2417">
        <v>1.708211382266182</v>
      </c>
      <c r="BO2417">
        <v>5.1102856534020864</v>
      </c>
      <c r="BP2417">
        <v>1.8987272821529321E-3</v>
      </c>
      <c r="BQ2417">
        <v>1.5267750125115811</v>
      </c>
      <c r="BR2417">
        <v>6977.9850891077431</v>
      </c>
      <c r="BS2417" s="96">
        <v>620.23437977088815</v>
      </c>
      <c r="BT2417" s="96">
        <v>593.735798444598</v>
      </c>
      <c r="BU2417">
        <v>4.7598526016819687</v>
      </c>
      <c r="BV2417" s="65" t="b">
        <f t="shared" si="311"/>
        <v>0</v>
      </c>
      <c r="BW2417" s="30" t="s">
        <v>170</v>
      </c>
      <c r="BX2417" s="15">
        <v>0.1</v>
      </c>
      <c r="BY2417" s="15">
        <v>0.3</v>
      </c>
      <c r="BZ2417" s="15">
        <v>1.5</v>
      </c>
      <c r="CA2417" s="16">
        <v>0.1565</v>
      </c>
      <c r="CB2417" s="16">
        <v>0.01</v>
      </c>
      <c r="CC2417" s="16">
        <v>7.7499999999999999E-2</v>
      </c>
      <c r="CD2417" s="15">
        <v>0.3</v>
      </c>
      <c r="CE2417" s="15">
        <v>0.1</v>
      </c>
      <c r="CF2417" s="31">
        <v>1.5</v>
      </c>
      <c r="CG2417" s="30">
        <v>11</v>
      </c>
      <c r="CH2417" s="15">
        <v>11</v>
      </c>
      <c r="CI2417" s="15">
        <v>11</v>
      </c>
      <c r="CJ2417" s="98">
        <f>Population!$CG2417-Population!$CI2417</f>
        <v>0</v>
      </c>
      <c r="CK2417" s="120">
        <f>_xlfn.DAYS(Entries!$AY$2,Population!H2417)</f>
        <v>221</v>
      </c>
      <c r="CL2417" s="120">
        <f t="shared" si="312"/>
        <v>365</v>
      </c>
      <c r="CM2417" s="122">
        <f>Entries!$AY$5</f>
        <v>0.15</v>
      </c>
      <c r="CN2417" s="122">
        <f t="shared" si="310"/>
        <v>0</v>
      </c>
      <c r="CO2417" s="121" t="str">
        <f t="shared" si="313"/>
        <v>-</v>
      </c>
      <c r="CP2417" s="30"/>
      <c r="CQ2417" s="19">
        <v>0</v>
      </c>
      <c r="CR2417" s="15" t="s">
        <v>118</v>
      </c>
      <c r="CS2417" s="15"/>
      <c r="CT2417" s="31"/>
      <c r="CU2417" s="30" t="s">
        <v>853</v>
      </c>
      <c r="CV2417" s="15" t="s">
        <v>853</v>
      </c>
      <c r="CW2417" s="15" t="s">
        <v>156</v>
      </c>
      <c r="CX2417" s="15" t="s">
        <v>8717</v>
      </c>
      <c r="CY2417" s="15" t="s">
        <v>107</v>
      </c>
      <c r="CZ2417" s="15" t="s">
        <v>108</v>
      </c>
      <c r="DA2417" s="31"/>
      <c r="DB2417" s="17" t="s">
        <v>15462</v>
      </c>
      <c r="DC2417" s="17" t="s">
        <v>15500</v>
      </c>
      <c r="DD2417" s="17" t="s">
        <v>15500</v>
      </c>
      <c r="DE2417" s="17" t="s">
        <v>15500</v>
      </c>
      <c r="DF2417" s="17" t="s">
        <v>15500</v>
      </c>
      <c r="DG2417" s="23" t="s">
        <v>11172</v>
      </c>
      <c r="DH2417" s="145"/>
    </row>
    <row r="2418" spans="1:112" s="17" customFormat="1" x14ac:dyDescent="0.25">
      <c r="A2418" s="32" t="s">
        <v>8718</v>
      </c>
      <c r="B2418" s="18">
        <v>0</v>
      </c>
      <c r="C2418" s="149" t="s">
        <v>15461</v>
      </c>
      <c r="D2418" s="18"/>
      <c r="E2418" s="18">
        <v>43144</v>
      </c>
      <c r="F2418" s="18" t="s">
        <v>8719</v>
      </c>
      <c r="G2418" s="33">
        <v>47789</v>
      </c>
      <c r="H2418" s="44">
        <v>43112</v>
      </c>
      <c r="I2418" s="98" t="s">
        <v>87</v>
      </c>
      <c r="J2418" s="98"/>
      <c r="K2418" s="98"/>
      <c r="L2418" s="18" t="s">
        <v>88</v>
      </c>
      <c r="M2418" t="s">
        <v>156</v>
      </c>
      <c r="N2418" s="18" t="s">
        <v>156</v>
      </c>
      <c r="O2418" t="s">
        <v>11123</v>
      </c>
      <c r="P2418" s="96" t="str">
        <f>VLOOKUP(N2418,Entries!J:K,2,FALSE)</f>
        <v>UNITED STATES OF AMERICA</v>
      </c>
      <c r="Q2418" s="38" t="s">
        <v>3733</v>
      </c>
      <c r="R2418" s="32" t="s">
        <v>3733</v>
      </c>
      <c r="S2418" s="18" t="s">
        <v>156</v>
      </c>
      <c r="T2418" t="s">
        <v>157</v>
      </c>
      <c r="U2418" s="39" t="s">
        <v>159</v>
      </c>
      <c r="V2418" s="33" t="s">
        <v>159</v>
      </c>
      <c r="W2418" s="64">
        <f>IF(VLOOKUP(R2418,Entries!N:P,3,FALSE)=V2418,1,VLOOKUP(R2418,Entries!N:P,3,FALSE))</f>
        <v>1</v>
      </c>
      <c r="X2418"/>
      <c r="Y2418"/>
      <c r="Z2418" s="18"/>
      <c r="AA2418" s="18"/>
      <c r="AB2418" s="98"/>
      <c r="AC2418" s="18" t="s">
        <v>93</v>
      </c>
      <c r="AD2418" s="18" t="s">
        <v>123</v>
      </c>
      <c r="AE2418" s="18" t="s">
        <v>123</v>
      </c>
      <c r="AF2418" s="98" t="s">
        <v>123</v>
      </c>
      <c r="AG2418" s="98"/>
      <c r="AH2418" s="98"/>
      <c r="AI2418" s="18"/>
      <c r="AJ2418" s="19">
        <v>1</v>
      </c>
      <c r="AK2418" s="18" t="s">
        <v>118</v>
      </c>
      <c r="AL2418" s="18"/>
      <c r="AM2418" s="33"/>
      <c r="AN2418" s="32" t="s">
        <v>96</v>
      </c>
      <c r="AO2418" s="18" t="s">
        <v>97</v>
      </c>
      <c r="AP2418" s="33" t="s">
        <v>97</v>
      </c>
      <c r="AQ2418">
        <v>21104.429091850001</v>
      </c>
      <c r="AR2418" t="s">
        <v>15219</v>
      </c>
      <c r="AS2418" t="s">
        <v>11225</v>
      </c>
      <c r="AT2418" t="s">
        <v>15220</v>
      </c>
      <c r="AU2418">
        <v>97.416700000000006</v>
      </c>
      <c r="AV2418" s="98">
        <v>1.7002418077022223</v>
      </c>
      <c r="AW2418">
        <v>181.97630000000001</v>
      </c>
      <c r="AX2418" s="98">
        <v>3.1760849348311115</v>
      </c>
      <c r="AY2418">
        <v>8.9939999999999996E-4</v>
      </c>
      <c r="AZ2418">
        <v>86.628</v>
      </c>
      <c r="BA2418" s="98">
        <v>1.5119435098666669</v>
      </c>
      <c r="BB2418">
        <v>273.59879999999998</v>
      </c>
      <c r="BC2418" s="98">
        <v>4.7751988960533334</v>
      </c>
      <c r="BD2418">
        <v>15.27485341</v>
      </c>
      <c r="BE2418" s="96">
        <f t="shared" si="304"/>
        <v>6861.4705054355036</v>
      </c>
      <c r="BF2418" s="96">
        <f t="shared" si="305"/>
        <v>496.64171200809233</v>
      </c>
      <c r="BG2418" s="96">
        <f t="shared" si="306"/>
        <v>484.29929886291484</v>
      </c>
      <c r="BH2418">
        <v>6867.9047754409276</v>
      </c>
      <c r="BI2418">
        <v>2.052098292440332E-3</v>
      </c>
      <c r="BJ2418">
        <v>1.7001522730234531</v>
      </c>
      <c r="BK2418">
        <v>3.1760855955325309</v>
      </c>
      <c r="BL2418">
        <v>1.3058858741210511</v>
      </c>
      <c r="BM2418">
        <v>4.981259215532793</v>
      </c>
      <c r="BN2418">
        <v>1.700242210529064</v>
      </c>
      <c r="BO2418">
        <v>3.1760855964589521</v>
      </c>
      <c r="BP2418">
        <v>2.0988079253029652E-3</v>
      </c>
      <c r="BQ2418">
        <v>1.3058858741210511</v>
      </c>
      <c r="BR2418">
        <v>6858.4293161376836</v>
      </c>
      <c r="BS2418" s="96">
        <v>501.82384194152382</v>
      </c>
      <c r="BT2418" s="96">
        <v>473.03479033384428</v>
      </c>
      <c r="BU2418">
        <v>4.981259215532793</v>
      </c>
      <c r="BV2418" s="60" t="b">
        <f t="shared" si="311"/>
        <v>0</v>
      </c>
      <c r="BW2418" s="32" t="s">
        <v>104</v>
      </c>
      <c r="BX2418" s="18">
        <v>0.1</v>
      </c>
      <c r="BY2418" s="18">
        <v>0.3</v>
      </c>
      <c r="BZ2418" s="18">
        <v>0.3</v>
      </c>
      <c r="CA2418" s="18">
        <v>4.36E-2</v>
      </c>
      <c r="CB2418" s="18">
        <v>0.01</v>
      </c>
      <c r="CC2418" s="18">
        <v>3.5000000000000003E-2</v>
      </c>
      <c r="CD2418" s="18">
        <v>0.3</v>
      </c>
      <c r="CE2418" s="18">
        <v>0.1</v>
      </c>
      <c r="CF2418" s="33">
        <v>0.3</v>
      </c>
      <c r="CG2418" s="32">
        <v>4</v>
      </c>
      <c r="CH2418" s="18">
        <v>4</v>
      </c>
      <c r="CI2418" s="18">
        <v>4</v>
      </c>
      <c r="CJ2418" s="96">
        <f>Population!$CG2418-Population!$CI2418</f>
        <v>0</v>
      </c>
      <c r="CK2418" s="118">
        <f>_xlfn.DAYS(Entries!$AY$2,Population!H2418)</f>
        <v>1182</v>
      </c>
      <c r="CL2418" s="118">
        <f t="shared" si="312"/>
        <v>365</v>
      </c>
      <c r="CM2418" s="117">
        <f>Entries!$AY$5</f>
        <v>0.15</v>
      </c>
      <c r="CN2418" s="117">
        <f t="shared" si="310"/>
        <v>0</v>
      </c>
      <c r="CO2418" s="119" t="str">
        <f t="shared" si="313"/>
        <v>-</v>
      </c>
      <c r="CP2418" s="32"/>
      <c r="CQ2418" s="19">
        <v>0</v>
      </c>
      <c r="CR2418" s="18" t="s">
        <v>118</v>
      </c>
      <c r="CS2418" s="18"/>
      <c r="CT2418" s="33"/>
      <c r="CU2418" s="32" t="s">
        <v>853</v>
      </c>
      <c r="CV2418" s="18" t="s">
        <v>3733</v>
      </c>
      <c r="CW2418" s="18" t="s">
        <v>157</v>
      </c>
      <c r="CX2418" s="18" t="s">
        <v>106</v>
      </c>
      <c r="CY2418" s="18" t="s">
        <v>107</v>
      </c>
      <c r="CZ2418" s="18"/>
      <c r="DA2418" s="33"/>
      <c r="DB2418" s="17" t="s">
        <v>15462</v>
      </c>
      <c r="DC2418" s="17" t="s">
        <v>15500</v>
      </c>
      <c r="DD2418" s="17" t="s">
        <v>15500</v>
      </c>
      <c r="DE2418" s="17" t="s">
        <v>15500</v>
      </c>
      <c r="DF2418" s="17" t="s">
        <v>15500</v>
      </c>
      <c r="DG2418" s="23" t="s">
        <v>11172</v>
      </c>
      <c r="DH2418" s="145"/>
    </row>
    <row r="2419" spans="1:112" s="17" customFormat="1" x14ac:dyDescent="0.25">
      <c r="A2419" s="30" t="s">
        <v>8721</v>
      </c>
      <c r="B2419" s="15">
        <v>0</v>
      </c>
      <c r="C2419" s="152" t="s">
        <v>15461</v>
      </c>
      <c r="D2419" s="15"/>
      <c r="E2419" s="15">
        <v>42765</v>
      </c>
      <c r="F2419" s="15" t="s">
        <v>8722</v>
      </c>
      <c r="G2419" s="31">
        <v>46932</v>
      </c>
      <c r="H2419" s="43">
        <v>42909</v>
      </c>
      <c r="I2419" s="96" t="s">
        <v>87</v>
      </c>
      <c r="J2419" s="96"/>
      <c r="K2419" s="96"/>
      <c r="L2419" s="15" t="s">
        <v>88</v>
      </c>
      <c r="M2419" s="124" t="s">
        <v>352</v>
      </c>
      <c r="N2419" s="15" t="s">
        <v>352</v>
      </c>
      <c r="O2419" s="124" t="s">
        <v>123</v>
      </c>
      <c r="P2419" s="64" t="str">
        <f>VLOOKUP(N2419,Entries!J:K,2,FALSE)</f>
        <v>UNITED KINGDOM</v>
      </c>
      <c r="Q2419" s="123" t="s">
        <v>8723</v>
      </c>
      <c r="R2419" s="30" t="s">
        <v>8723</v>
      </c>
      <c r="S2419" s="15" t="s">
        <v>352</v>
      </c>
      <c r="T2419" s="124" t="s">
        <v>707</v>
      </c>
      <c r="U2419" s="125" t="s">
        <v>92</v>
      </c>
      <c r="V2419" s="31" t="s">
        <v>92</v>
      </c>
      <c r="W2419" s="64">
        <f>IF(VLOOKUP(R2419,Entries!N:P,3,FALSE)=V2419,1,VLOOKUP(R2419,Entries!N:P,3,FALSE))</f>
        <v>1</v>
      </c>
      <c r="X2419" s="124"/>
      <c r="Y2419" s="124"/>
      <c r="Z2419" s="15"/>
      <c r="AA2419" s="15"/>
      <c r="AB2419" s="96"/>
      <c r="AC2419" s="15" t="s">
        <v>93</v>
      </c>
      <c r="AD2419" s="15" t="s">
        <v>3965</v>
      </c>
      <c r="AE2419" s="15" t="s">
        <v>117</v>
      </c>
      <c r="AF2419" s="96" t="s">
        <v>117</v>
      </c>
      <c r="AG2419" s="96"/>
      <c r="AH2419" s="96"/>
      <c r="AI2419" s="15"/>
      <c r="AJ2419" s="15">
        <v>0.25</v>
      </c>
      <c r="AK2419" s="15" t="s">
        <v>95</v>
      </c>
      <c r="AL2419" s="15"/>
      <c r="AM2419" s="31"/>
      <c r="AN2419" s="30" t="s">
        <v>96</v>
      </c>
      <c r="AO2419" s="15" t="s">
        <v>97</v>
      </c>
      <c r="AP2419" s="31" t="s">
        <v>98</v>
      </c>
      <c r="AQ2419">
        <v>21104.40527775</v>
      </c>
      <c r="AR2419" t="s">
        <v>15221</v>
      </c>
      <c r="AS2419" t="s">
        <v>11225</v>
      </c>
      <c r="AT2419" t="s">
        <v>15222</v>
      </c>
      <c r="AU2419">
        <v>97.257099999999994</v>
      </c>
      <c r="AV2419" s="96">
        <v>1.6974562627955556</v>
      </c>
      <c r="AW2419">
        <v>155.97409999999999</v>
      </c>
      <c r="AX2419" s="96">
        <v>2.7222610264844445</v>
      </c>
      <c r="AY2419">
        <v>1.2197E-3</v>
      </c>
      <c r="AZ2419">
        <v>50.8521</v>
      </c>
      <c r="BA2419" s="96">
        <v>0.88753639190666667</v>
      </c>
      <c r="BB2419">
        <v>309.37990000000002</v>
      </c>
      <c r="BC2419" s="96">
        <v>5.3996967711155559</v>
      </c>
      <c r="BD2419">
        <v>15.245921239999999</v>
      </c>
      <c r="BE2419" s="96">
        <f t="shared" si="304"/>
        <v>6870.1484328289926</v>
      </c>
      <c r="BF2419" s="96">
        <f t="shared" si="305"/>
        <v>507.52795287251411</v>
      </c>
      <c r="BG2419" s="96">
        <f t="shared" si="306"/>
        <v>490.768912785471</v>
      </c>
      <c r="BH2419">
        <v>6876.5836680114871</v>
      </c>
      <c r="BI2419">
        <v>2.383718618051295E-3</v>
      </c>
      <c r="BJ2419">
        <v>1.697368841869819</v>
      </c>
      <c r="BK2419">
        <v>2.7222615928019889</v>
      </c>
      <c r="BL2419">
        <v>1.0171507253397289</v>
      </c>
      <c r="BM2419">
        <v>5.270086201537322</v>
      </c>
      <c r="BN2419">
        <v>1.6974566640422999</v>
      </c>
      <c r="BO2419">
        <v>2.722261593497084</v>
      </c>
      <c r="BP2419">
        <v>2.2842645000244761E-3</v>
      </c>
      <c r="BQ2419">
        <v>1.0171507253397289</v>
      </c>
      <c r="BR2419">
        <v>6867.1042937003549</v>
      </c>
      <c r="BS2419" s="96">
        <v>511.79057625642054</v>
      </c>
      <c r="BT2419" s="96">
        <v>480.41801114428927</v>
      </c>
      <c r="BU2419">
        <v>5.270086201537322</v>
      </c>
      <c r="BV2419" s="65" t="str">
        <f t="shared" si="311"/>
        <v>no propulsion</v>
      </c>
      <c r="BW2419" s="30" t="s">
        <v>104</v>
      </c>
      <c r="BX2419" s="15">
        <v>0.1</v>
      </c>
      <c r="BY2419" s="15">
        <v>0.2</v>
      </c>
      <c r="BZ2419" s="15">
        <v>0.2</v>
      </c>
      <c r="CA2419" s="15">
        <v>0.03</v>
      </c>
      <c r="CB2419" s="15">
        <v>0.01</v>
      </c>
      <c r="CC2419" s="15">
        <v>2.5000000000000001E-2</v>
      </c>
      <c r="CD2419" s="15">
        <v>0.2</v>
      </c>
      <c r="CE2419" s="15">
        <v>0.1</v>
      </c>
      <c r="CF2419" s="31">
        <v>0.2</v>
      </c>
      <c r="CG2419" s="30">
        <v>2</v>
      </c>
      <c r="CH2419" s="15">
        <v>2</v>
      </c>
      <c r="CI2419" s="15">
        <v>2</v>
      </c>
      <c r="CJ2419" s="98">
        <f>Population!$CG2419-Population!$CI2419</f>
        <v>0</v>
      </c>
      <c r="CK2419" s="120">
        <f>_xlfn.DAYS(Entries!$AY$2,Population!H2419)</f>
        <v>1385</v>
      </c>
      <c r="CL2419" s="120">
        <f t="shared" si="312"/>
        <v>91.25</v>
      </c>
      <c r="CM2419" s="122">
        <f>Entries!$AY$5</f>
        <v>0.15</v>
      </c>
      <c r="CN2419" s="122">
        <f t="shared" si="310"/>
        <v>0</v>
      </c>
      <c r="CO2419" s="121" t="str">
        <f t="shared" si="313"/>
        <v>-</v>
      </c>
      <c r="CP2419" s="30" t="s">
        <v>103</v>
      </c>
      <c r="CQ2419" s="15">
        <v>0</v>
      </c>
      <c r="CR2419" s="15" t="s">
        <v>95</v>
      </c>
      <c r="CS2419" s="15"/>
      <c r="CT2419" s="31"/>
      <c r="CU2419" s="30" t="s">
        <v>8725</v>
      </c>
      <c r="CV2419" s="15"/>
      <c r="CW2419" s="15"/>
      <c r="CX2419" s="15" t="s">
        <v>295</v>
      </c>
      <c r="CY2419" s="15" t="s">
        <v>107</v>
      </c>
      <c r="CZ2419" s="15" t="s">
        <v>108</v>
      </c>
      <c r="DA2419" s="31"/>
      <c r="DB2419" s="17" t="s">
        <v>15462</v>
      </c>
      <c r="DC2419" s="17" t="s">
        <v>15500</v>
      </c>
      <c r="DD2419" s="17" t="s">
        <v>15500</v>
      </c>
      <c r="DE2419" s="17" t="s">
        <v>15500</v>
      </c>
      <c r="DF2419" s="17" t="s">
        <v>15500</v>
      </c>
      <c r="DG2419" s="23" t="s">
        <v>11171</v>
      </c>
      <c r="DH2419" s="145"/>
    </row>
    <row r="2420" spans="1:112" s="17" customFormat="1" x14ac:dyDescent="0.25">
      <c r="A2420" s="32" t="s">
        <v>8726</v>
      </c>
      <c r="B2420" s="18">
        <v>0</v>
      </c>
      <c r="C2420" s="149" t="s">
        <v>15461</v>
      </c>
      <c r="D2420" s="18"/>
      <c r="E2420" s="18">
        <v>44331</v>
      </c>
      <c r="F2420" s="18" t="s">
        <v>8727</v>
      </c>
      <c r="G2420" s="33">
        <v>59709</v>
      </c>
      <c r="H2420" s="44">
        <v>43572</v>
      </c>
      <c r="I2420" s="98" t="s">
        <v>271</v>
      </c>
      <c r="J2420" s="98"/>
      <c r="K2420" s="98"/>
      <c r="L2420" s="18" t="s">
        <v>448</v>
      </c>
      <c r="M2420" t="s">
        <v>308</v>
      </c>
      <c r="N2420" s="18" t="s">
        <v>308</v>
      </c>
      <c r="O2420" t="s">
        <v>11127</v>
      </c>
      <c r="P2420" s="96" t="str">
        <f>VLOOKUP(N2420,Entries!J:K,2,FALSE)</f>
        <v>JAPAN</v>
      </c>
      <c r="Q2420" s="38" t="s">
        <v>415</v>
      </c>
      <c r="R2420" s="32" t="s">
        <v>415</v>
      </c>
      <c r="S2420" s="18" t="s">
        <v>308</v>
      </c>
      <c r="T2420" t="s">
        <v>310</v>
      </c>
      <c r="U2420" s="39" t="s">
        <v>92</v>
      </c>
      <c r="V2420" s="33" t="s">
        <v>92</v>
      </c>
      <c r="W2420" s="64">
        <f>IF(VLOOKUP(R2420,Entries!N:P,3,FALSE)=V2420,1,VLOOKUP(R2420,Entries!N:P,3,FALSE))</f>
        <v>1</v>
      </c>
      <c r="X2420"/>
      <c r="Y2420"/>
      <c r="Z2420" s="18"/>
      <c r="AA2420" s="18"/>
      <c r="AB2420" s="98"/>
      <c r="AC2420" s="18" t="s">
        <v>93</v>
      </c>
      <c r="AD2420" s="18" t="s">
        <v>117</v>
      </c>
      <c r="AE2420" s="18" t="s">
        <v>117</v>
      </c>
      <c r="AF2420" s="98" t="s">
        <v>117</v>
      </c>
      <c r="AG2420" s="98"/>
      <c r="AH2420" s="98"/>
      <c r="AI2420" s="18"/>
      <c r="AJ2420" s="18">
        <v>0.5</v>
      </c>
      <c r="AK2420" s="18" t="s">
        <v>95</v>
      </c>
      <c r="AL2420" s="18"/>
      <c r="AM2420" s="33"/>
      <c r="AN2420" s="32" t="s">
        <v>133</v>
      </c>
      <c r="AO2420" s="18" t="s">
        <v>134</v>
      </c>
      <c r="AP2420" s="33" t="s">
        <v>160</v>
      </c>
      <c r="AQ2420">
        <v>21104.43062323</v>
      </c>
      <c r="AR2420" t="s">
        <v>15223</v>
      </c>
      <c r="AS2420" t="s">
        <v>11225</v>
      </c>
      <c r="AT2420" t="s">
        <v>15224</v>
      </c>
      <c r="AU2420">
        <v>51.632399999999997</v>
      </c>
      <c r="AV2420" s="98">
        <v>0.90115519322666671</v>
      </c>
      <c r="AW2420">
        <v>253.93940000000001</v>
      </c>
      <c r="AX2420" s="98">
        <v>4.4320777084711116</v>
      </c>
      <c r="AY2420">
        <v>3.391E-4</v>
      </c>
      <c r="AZ2420">
        <v>31.852799999999998</v>
      </c>
      <c r="BA2420" s="98">
        <v>0.55593612031999995</v>
      </c>
      <c r="BB2420">
        <v>328.26749999999998</v>
      </c>
      <c r="BC2420" s="98">
        <v>5.7293475103333336</v>
      </c>
      <c r="BD2420">
        <v>15.712795509999999</v>
      </c>
      <c r="BE2420" s="96">
        <f t="shared" si="304"/>
        <v>6733.3769693189397</v>
      </c>
      <c r="BF2420" s="96">
        <f t="shared" si="305"/>
        <v>364.66025744923536</v>
      </c>
      <c r="BG2420" s="96">
        <f t="shared" si="306"/>
        <v>360.09368118864313</v>
      </c>
      <c r="BH2420">
        <v>6739.9333320999767</v>
      </c>
      <c r="BI2420">
        <v>1.556630102562863E-3</v>
      </c>
      <c r="BJ2420">
        <v>0.90150988220369188</v>
      </c>
      <c r="BK2420">
        <v>4.4320786315712972</v>
      </c>
      <c r="BL2420">
        <v>0.7404905830576366</v>
      </c>
      <c r="BM2420">
        <v>5.5447944150530084</v>
      </c>
      <c r="BN2420">
        <v>0.90115565463373715</v>
      </c>
      <c r="BO2420">
        <v>4.4320786318648437</v>
      </c>
      <c r="BP2420">
        <v>1.174505094978105E-3</v>
      </c>
      <c r="BQ2420">
        <v>0.7404905830576366</v>
      </c>
      <c r="BR2420">
        <v>6733.901458012755</v>
      </c>
      <c r="BS2420" s="96">
        <v>370.81045958427148</v>
      </c>
      <c r="BT2420" s="96">
        <v>354.99245644123857</v>
      </c>
      <c r="BU2420">
        <v>5.5447944150530084</v>
      </c>
      <c r="BV2420" s="60" t="str">
        <f t="shared" si="311"/>
        <v>no propulsion</v>
      </c>
      <c r="BW2420" s="32" t="s">
        <v>104</v>
      </c>
      <c r="BX2420" s="18">
        <v>0.1</v>
      </c>
      <c r="BY2420" s="18">
        <v>0.1</v>
      </c>
      <c r="BZ2420" s="18">
        <v>0.1</v>
      </c>
      <c r="CA2420" s="18">
        <v>1.7299999999999999E-2</v>
      </c>
      <c r="CB2420" s="18">
        <v>0.01</v>
      </c>
      <c r="CC2420" s="18">
        <v>1.4999999999999999E-2</v>
      </c>
      <c r="CD2420" s="18">
        <v>0.1</v>
      </c>
      <c r="CE2420" s="18">
        <v>0.1</v>
      </c>
      <c r="CF2420" s="33">
        <v>0.1</v>
      </c>
      <c r="CG2420" s="32">
        <v>1</v>
      </c>
      <c r="CH2420" s="18">
        <v>1</v>
      </c>
      <c r="CI2420" s="18">
        <v>1</v>
      </c>
      <c r="CJ2420" s="96">
        <f>Population!$CG2420-Population!$CI2420</f>
        <v>0</v>
      </c>
      <c r="CK2420" s="118">
        <f>_xlfn.DAYS(Entries!$AY$2,Population!H2420)</f>
        <v>722</v>
      </c>
      <c r="CL2420" s="118">
        <f t="shared" si="312"/>
        <v>182.5</v>
      </c>
      <c r="CM2420" s="117">
        <f>Entries!$AY$5</f>
        <v>0.15</v>
      </c>
      <c r="CN2420" s="117">
        <f t="shared" si="310"/>
        <v>0</v>
      </c>
      <c r="CO2420" s="119" t="str">
        <f t="shared" si="313"/>
        <v>-</v>
      </c>
      <c r="CP2420" s="32" t="s">
        <v>103</v>
      </c>
      <c r="CQ2420" s="18">
        <v>0</v>
      </c>
      <c r="CR2420" s="18" t="s">
        <v>95</v>
      </c>
      <c r="CS2420" s="18"/>
      <c r="CT2420" s="33"/>
      <c r="CU2420" s="32" t="s">
        <v>417</v>
      </c>
      <c r="CV2420" s="18" t="s">
        <v>415</v>
      </c>
      <c r="CW2420" s="18" t="s">
        <v>310</v>
      </c>
      <c r="CX2420" s="18" t="s">
        <v>120</v>
      </c>
      <c r="CY2420" s="18" t="s">
        <v>107</v>
      </c>
      <c r="CZ2420" s="18" t="s">
        <v>108</v>
      </c>
      <c r="DA2420" s="33"/>
      <c r="DB2420" s="17" t="s">
        <v>15462</v>
      </c>
      <c r="DC2420" s="17" t="s">
        <v>15500</v>
      </c>
      <c r="DD2420" s="17" t="s">
        <v>15500</v>
      </c>
      <c r="DE2420" s="17" t="s">
        <v>15500</v>
      </c>
      <c r="DF2420" s="17" t="s">
        <v>15500</v>
      </c>
      <c r="DG2420" s="23" t="s">
        <v>11171</v>
      </c>
      <c r="DH2420" s="145"/>
    </row>
    <row r="2421" spans="1:112" s="17" customFormat="1" x14ac:dyDescent="0.25">
      <c r="A2421" s="30" t="s">
        <v>8729</v>
      </c>
      <c r="B2421" s="15">
        <v>0</v>
      </c>
      <c r="C2421" s="152" t="s">
        <v>15461</v>
      </c>
      <c r="D2421" s="15"/>
      <c r="E2421" s="15">
        <v>40074</v>
      </c>
      <c r="F2421" s="15" t="s">
        <v>8730</v>
      </c>
      <c r="G2421" s="31">
        <v>40071</v>
      </c>
      <c r="H2421" s="43">
        <v>41828</v>
      </c>
      <c r="I2421" s="96" t="s">
        <v>271</v>
      </c>
      <c r="J2421" s="96"/>
      <c r="K2421" s="96"/>
      <c r="L2421" s="15" t="s">
        <v>272</v>
      </c>
      <c r="M2421" s="124" t="s">
        <v>352</v>
      </c>
      <c r="N2421" s="15" t="s">
        <v>352</v>
      </c>
      <c r="O2421" s="124" t="s">
        <v>707</v>
      </c>
      <c r="P2421" s="64" t="str">
        <f>VLOOKUP(N2421,Entries!J:K,2,FALSE)</f>
        <v>UNITED KINGDOM</v>
      </c>
      <c r="Q2421" s="123" t="s">
        <v>8731</v>
      </c>
      <c r="R2421" s="30" t="s">
        <v>8731</v>
      </c>
      <c r="S2421" s="15" t="s">
        <v>352</v>
      </c>
      <c r="T2421" s="124" t="s">
        <v>707</v>
      </c>
      <c r="U2421" s="125" t="s">
        <v>141</v>
      </c>
      <c r="V2421" s="31" t="s">
        <v>141</v>
      </c>
      <c r="W2421" s="64">
        <f>IF(VLOOKUP(R2421,Entries!N:P,3,FALSE)=V2421,1,VLOOKUP(R2421,Entries!N:P,3,FALSE))</f>
        <v>1</v>
      </c>
      <c r="X2421" s="124"/>
      <c r="Y2421" s="124"/>
      <c r="Z2421" s="15"/>
      <c r="AA2421" s="15"/>
      <c r="AB2421" s="96"/>
      <c r="AC2421" s="15" t="s">
        <v>93</v>
      </c>
      <c r="AD2421" s="15" t="s">
        <v>117</v>
      </c>
      <c r="AE2421" s="15" t="s">
        <v>117</v>
      </c>
      <c r="AF2421" s="96" t="s">
        <v>117</v>
      </c>
      <c r="AG2421" s="96"/>
      <c r="AH2421" s="96"/>
      <c r="AI2421" s="15"/>
      <c r="AJ2421" s="19">
        <v>1</v>
      </c>
      <c r="AK2421" s="15" t="s">
        <v>118</v>
      </c>
      <c r="AL2421" s="15"/>
      <c r="AM2421" s="31"/>
      <c r="AN2421" s="30" t="s">
        <v>125</v>
      </c>
      <c r="AO2421" s="15" t="s">
        <v>97</v>
      </c>
      <c r="AP2421" s="31" t="s">
        <v>97</v>
      </c>
      <c r="AQ2421">
        <v>21104.48223904</v>
      </c>
      <c r="AR2421" t="s">
        <v>13407</v>
      </c>
      <c r="AS2421" t="s">
        <v>11225</v>
      </c>
      <c r="AT2421" t="s">
        <v>15225</v>
      </c>
      <c r="AU2421">
        <v>98.437600000000003</v>
      </c>
      <c r="AV2421" s="96">
        <v>1.718059870328889</v>
      </c>
      <c r="AW2421">
        <v>316.57830000000001</v>
      </c>
      <c r="AX2421" s="96">
        <v>5.5253325258533339</v>
      </c>
      <c r="AY2421">
        <v>3.4509999999999999E-4</v>
      </c>
      <c r="AZ2421">
        <v>224.005</v>
      </c>
      <c r="BA2421" s="96">
        <v>3.9096239775555559</v>
      </c>
      <c r="BB2421">
        <v>136.0891</v>
      </c>
      <c r="BC2421" s="96">
        <v>2.3752023769288888</v>
      </c>
      <c r="BD2421">
        <v>14.845066259999999</v>
      </c>
      <c r="BE2421" s="96">
        <f t="shared" si="304"/>
        <v>6993.2728758174853</v>
      </c>
      <c r="BF2421" s="96">
        <f t="shared" si="305"/>
        <v>624.68625428693031</v>
      </c>
      <c r="BG2421" s="96">
        <f t="shared" si="306"/>
        <v>619.85949734804126</v>
      </c>
      <c r="BH2421">
        <v>6999.582080189386</v>
      </c>
      <c r="BI2421">
        <v>8.486651600736842E-4</v>
      </c>
      <c r="BJ2421">
        <v>1.71796211453023</v>
      </c>
      <c r="BK2421">
        <v>5.5253336744419288</v>
      </c>
      <c r="BL2421">
        <v>1.3059191926509</v>
      </c>
      <c r="BM2421">
        <v>4.9789086356845216</v>
      </c>
      <c r="BN2421">
        <v>1.718060277103596</v>
      </c>
      <c r="BO2421">
        <v>5.5253336757093674</v>
      </c>
      <c r="BP2421">
        <v>1.2273582690215769E-3</v>
      </c>
      <c r="BQ2421">
        <v>1.3059191926509</v>
      </c>
      <c r="BR2421">
        <v>6990.3354352903516</v>
      </c>
      <c r="BS2421" s="96">
        <v>627.91508129009071</v>
      </c>
      <c r="BT2421" s="96">
        <v>610.75578929061339</v>
      </c>
      <c r="BU2421">
        <v>4.9789086356845216</v>
      </c>
      <c r="BV2421" s="65" t="str">
        <f t="shared" si="311"/>
        <v>no propulsion</v>
      </c>
      <c r="BW2421" s="30" t="s">
        <v>8733</v>
      </c>
      <c r="BX2421" s="15">
        <v>0.1</v>
      </c>
      <c r="BY2421" s="15">
        <v>0.3</v>
      </c>
      <c r="BZ2421" s="15">
        <v>0.4</v>
      </c>
      <c r="CA2421" s="15">
        <v>5.1700000000000003E-2</v>
      </c>
      <c r="CB2421" s="15">
        <v>0.01</v>
      </c>
      <c r="CC2421" s="15">
        <v>3.8300000000000001E-2</v>
      </c>
      <c r="CD2421" s="15">
        <v>0.3</v>
      </c>
      <c r="CE2421" s="15">
        <v>0.1</v>
      </c>
      <c r="CF2421" s="31">
        <v>0.4</v>
      </c>
      <c r="CG2421" s="30">
        <v>4</v>
      </c>
      <c r="CH2421" s="15">
        <v>4</v>
      </c>
      <c r="CI2421" s="15">
        <v>4</v>
      </c>
      <c r="CJ2421" s="98">
        <f>Population!$CG2421-Population!$CI2421</f>
        <v>0</v>
      </c>
      <c r="CK2421" s="120">
        <f>_xlfn.DAYS(Entries!$AY$2,Population!H2421)</f>
        <v>2466</v>
      </c>
      <c r="CL2421" s="120">
        <f t="shared" si="312"/>
        <v>365</v>
      </c>
      <c r="CM2421" s="122">
        <f>Entries!$AY$5</f>
        <v>0.15</v>
      </c>
      <c r="CN2421" s="122">
        <f t="shared" si="310"/>
        <v>0</v>
      </c>
      <c r="CO2421" s="121" t="str">
        <f t="shared" si="313"/>
        <v>-</v>
      </c>
      <c r="CP2421" s="30" t="s">
        <v>103</v>
      </c>
      <c r="CQ2421" s="15">
        <v>0</v>
      </c>
      <c r="CR2421" s="15" t="s">
        <v>95</v>
      </c>
      <c r="CS2421" s="15"/>
      <c r="CT2421" s="31"/>
      <c r="CU2421" s="30" t="s">
        <v>2988</v>
      </c>
      <c r="CV2421" s="15" t="s">
        <v>2989</v>
      </c>
      <c r="CW2421" s="15" t="s">
        <v>352</v>
      </c>
      <c r="CX2421" s="15" t="s">
        <v>106</v>
      </c>
      <c r="CY2421" s="15" t="s">
        <v>107</v>
      </c>
      <c r="CZ2421" s="15" t="s">
        <v>108</v>
      </c>
      <c r="DA2421" s="31"/>
      <c r="DB2421" s="17" t="s">
        <v>15462</v>
      </c>
      <c r="DC2421" s="17" t="s">
        <v>15500</v>
      </c>
      <c r="DD2421" s="17" t="s">
        <v>15500</v>
      </c>
      <c r="DE2421" s="17" t="s">
        <v>15500</v>
      </c>
      <c r="DF2421" s="17" t="s">
        <v>15500</v>
      </c>
      <c r="DG2421" s="23" t="s">
        <v>11171</v>
      </c>
      <c r="DH2421" s="145"/>
    </row>
    <row r="2422" spans="1:112" s="17" customFormat="1" x14ac:dyDescent="0.25">
      <c r="A2422" s="32" t="s">
        <v>8734</v>
      </c>
      <c r="B2422" s="18">
        <v>0</v>
      </c>
      <c r="C2422" s="149" t="s">
        <v>15461</v>
      </c>
      <c r="D2422" s="18"/>
      <c r="E2422" s="18">
        <v>45605</v>
      </c>
      <c r="F2422" s="18" t="s">
        <v>8735</v>
      </c>
      <c r="G2422" s="33">
        <v>63260</v>
      </c>
      <c r="H2422" s="44">
        <v>43876</v>
      </c>
      <c r="I2422" s="98" t="s">
        <v>154</v>
      </c>
      <c r="J2422" s="98"/>
      <c r="K2422" s="98"/>
      <c r="L2422" s="18" t="s">
        <v>123</v>
      </c>
      <c r="M2422" t="s">
        <v>156</v>
      </c>
      <c r="N2422" s="18" t="s">
        <v>156</v>
      </c>
      <c r="O2422" t="s">
        <v>123</v>
      </c>
      <c r="P2422" s="96" t="str">
        <f>VLOOKUP(N2422,Entries!J:K,2,FALSE)</f>
        <v>UNITED STATES OF AMERICA</v>
      </c>
      <c r="Q2422" s="38" t="s">
        <v>8736</v>
      </c>
      <c r="R2422" s="32" t="s">
        <v>8736</v>
      </c>
      <c r="S2422" s="18" t="s">
        <v>156</v>
      </c>
      <c r="T2422" t="s">
        <v>157</v>
      </c>
      <c r="U2422" s="39" t="s">
        <v>159</v>
      </c>
      <c r="V2422" s="33" t="s">
        <v>159</v>
      </c>
      <c r="W2422" s="64">
        <f>IF(VLOOKUP(R2422,Entries!N:P,3,FALSE)=V2422,1,VLOOKUP(R2422,Entries!N:P,3,FALSE))</f>
        <v>1</v>
      </c>
      <c r="X2422"/>
      <c r="Y2422"/>
      <c r="Z2422" s="18"/>
      <c r="AA2422" s="18"/>
      <c r="AB2422" s="98"/>
      <c r="AC2422" s="18" t="s">
        <v>93</v>
      </c>
      <c r="AD2422" s="18" t="s">
        <v>4698</v>
      </c>
      <c r="AE2422" s="18" t="s">
        <v>263</v>
      </c>
      <c r="AF2422" s="98" t="s">
        <v>263</v>
      </c>
      <c r="AG2422" s="98"/>
      <c r="AH2422" s="98"/>
      <c r="AI2422" s="18"/>
      <c r="AJ2422" s="19">
        <v>1</v>
      </c>
      <c r="AK2422" s="18" t="s">
        <v>118</v>
      </c>
      <c r="AL2422" s="18"/>
      <c r="AM2422" s="33"/>
      <c r="AN2422" s="32" t="s">
        <v>133</v>
      </c>
      <c r="AO2422" s="18" t="s">
        <v>134</v>
      </c>
      <c r="AP2422" s="33" t="s">
        <v>98</v>
      </c>
      <c r="AQ2422">
        <v>21104.058451100002</v>
      </c>
      <c r="AR2422" t="s">
        <v>14669</v>
      </c>
      <c r="AS2422" t="s">
        <v>11225</v>
      </c>
      <c r="AT2422" t="s">
        <v>15226</v>
      </c>
      <c r="AU2422">
        <v>51.650100000000002</v>
      </c>
      <c r="AV2422" s="98">
        <v>0.90146411644000013</v>
      </c>
      <c r="AW2422">
        <v>351.358</v>
      </c>
      <c r="AX2422" s="98">
        <v>6.1323526774222223</v>
      </c>
      <c r="AY2422">
        <v>7.852E-4</v>
      </c>
      <c r="AZ2422">
        <v>102.56180000000001</v>
      </c>
      <c r="BA2422" s="98">
        <v>1.7900407243644445</v>
      </c>
      <c r="BB2422">
        <v>257.62400000000002</v>
      </c>
      <c r="BC2422" s="98">
        <v>4.4963860967111122</v>
      </c>
      <c r="BD2422">
        <v>15.2889541</v>
      </c>
      <c r="BE2422" s="96">
        <f t="shared" si="304"/>
        <v>6857.2510606436917</v>
      </c>
      <c r="BF2422" s="96">
        <f t="shared" si="305"/>
        <v>491.63537417650878</v>
      </c>
      <c r="BG2422" s="96">
        <f t="shared" si="306"/>
        <v>480.8667471108738</v>
      </c>
      <c r="BH2422">
        <v>6863.6854140409014</v>
      </c>
      <c r="BI2422">
        <v>1.751090053041046E-3</v>
      </c>
      <c r="BJ2422">
        <v>0.90180606654788142</v>
      </c>
      <c r="BK2422">
        <v>6.1323539522260306</v>
      </c>
      <c r="BL2422">
        <v>1.1849319915126439</v>
      </c>
      <c r="BM2422">
        <v>5.101495247126838</v>
      </c>
      <c r="BN2422">
        <v>0.9014645588154534</v>
      </c>
      <c r="BO2422">
        <v>6.1323539575294177</v>
      </c>
      <c r="BP2422">
        <v>1.685377990279967E-3</v>
      </c>
      <c r="BQ2422">
        <v>1.6744723716821941</v>
      </c>
      <c r="BR2422">
        <v>6857.7631780511738</v>
      </c>
      <c r="BS2422" s="96">
        <v>498.32110117401317</v>
      </c>
      <c r="BT2422" s="96">
        <v>475.20525492833349</v>
      </c>
      <c r="BU2422">
        <v>5.101495247126838</v>
      </c>
      <c r="BV2422" s="60" t="b">
        <f t="shared" si="311"/>
        <v>0</v>
      </c>
      <c r="BW2422" s="32" t="s">
        <v>104</v>
      </c>
      <c r="BX2422" s="18">
        <v>0.2</v>
      </c>
      <c r="BY2422" s="18">
        <v>0.3</v>
      </c>
      <c r="BZ2422" s="18">
        <v>0.3</v>
      </c>
      <c r="CA2422" s="18">
        <v>9.3799999999999994E-2</v>
      </c>
      <c r="CB2422" s="18">
        <v>0.04</v>
      </c>
      <c r="CC2422" s="18">
        <v>0.08</v>
      </c>
      <c r="CD2422" s="18">
        <v>0.3</v>
      </c>
      <c r="CE2422" s="18">
        <v>0.2</v>
      </c>
      <c r="CF2422" s="33">
        <v>0.3</v>
      </c>
      <c r="CG2422" s="32">
        <v>8</v>
      </c>
      <c r="CH2422" s="18">
        <v>8</v>
      </c>
      <c r="CI2422" s="18">
        <v>8</v>
      </c>
      <c r="CJ2422" s="96">
        <f>Population!$CG2422-Population!$CI2422</f>
        <v>0</v>
      </c>
      <c r="CK2422" s="118">
        <f>_xlfn.DAYS(Entries!$AY$2,Population!H2422)</f>
        <v>418</v>
      </c>
      <c r="CL2422" s="118">
        <f t="shared" si="312"/>
        <v>365</v>
      </c>
      <c r="CM2422" s="117">
        <f>Entries!$AY$5</f>
        <v>0.15</v>
      </c>
      <c r="CN2422" s="117">
        <f t="shared" si="310"/>
        <v>0</v>
      </c>
      <c r="CO2422" s="119" t="str">
        <f t="shared" si="313"/>
        <v>-</v>
      </c>
      <c r="CP2422" s="32"/>
      <c r="CQ2422" s="19">
        <v>0</v>
      </c>
      <c r="CR2422" s="18" t="s">
        <v>118</v>
      </c>
      <c r="CS2422" s="18"/>
      <c r="CT2422" s="33"/>
      <c r="CU2422" s="32" t="s">
        <v>8738</v>
      </c>
      <c r="CV2422" s="18"/>
      <c r="CW2422" s="18"/>
      <c r="CX2422" s="18" t="s">
        <v>106</v>
      </c>
      <c r="CY2422" s="18" t="s">
        <v>107</v>
      </c>
      <c r="CZ2422" s="18" t="s">
        <v>2290</v>
      </c>
      <c r="DA2422" s="33"/>
      <c r="DB2422" s="17" t="s">
        <v>15462</v>
      </c>
      <c r="DC2422" s="17" t="s">
        <v>15500</v>
      </c>
      <c r="DD2422" s="17" t="s">
        <v>15500</v>
      </c>
      <c r="DE2422" s="17" t="s">
        <v>15500</v>
      </c>
      <c r="DF2422" s="17" t="s">
        <v>15500</v>
      </c>
      <c r="DG2422" s="23" t="s">
        <v>11172</v>
      </c>
      <c r="DH2422" s="145"/>
    </row>
    <row r="2423" spans="1:112" s="17" customFormat="1" x14ac:dyDescent="0.25">
      <c r="A2423" s="30" t="s">
        <v>8739</v>
      </c>
      <c r="B2423" s="15">
        <v>0</v>
      </c>
      <c r="C2423" s="152" t="s">
        <v>15461</v>
      </c>
      <c r="D2423" s="15"/>
      <c r="E2423" s="15">
        <v>39767</v>
      </c>
      <c r="F2423" s="15" t="s">
        <v>8740</v>
      </c>
      <c r="G2423" s="31">
        <v>39764</v>
      </c>
      <c r="H2423" s="43">
        <v>41783</v>
      </c>
      <c r="I2423" s="96" t="s">
        <v>335</v>
      </c>
      <c r="J2423" s="96"/>
      <c r="K2423" s="96"/>
      <c r="L2423" s="15" t="s">
        <v>336</v>
      </c>
      <c r="M2423" s="124" t="s">
        <v>308</v>
      </c>
      <c r="N2423" s="15" t="s">
        <v>308</v>
      </c>
      <c r="O2423" s="124" t="s">
        <v>310</v>
      </c>
      <c r="P2423" s="64" t="str">
        <f>VLOOKUP(N2423,Entries!J:K,2,FALSE)</f>
        <v>JAPAN</v>
      </c>
      <c r="Q2423" s="123" t="s">
        <v>8741</v>
      </c>
      <c r="R2423" s="30" t="s">
        <v>8741</v>
      </c>
      <c r="S2423" s="15" t="s">
        <v>308</v>
      </c>
      <c r="T2423" s="124" t="s">
        <v>310</v>
      </c>
      <c r="U2423" s="125" t="s">
        <v>92</v>
      </c>
      <c r="V2423" s="31" t="s">
        <v>92</v>
      </c>
      <c r="W2423" s="64">
        <f>IF(VLOOKUP(R2423,Entries!N:P,3,FALSE)=V2423,1,VLOOKUP(R2423,Entries!N:P,3,FALSE))</f>
        <v>1</v>
      </c>
      <c r="X2423" s="124"/>
      <c r="Y2423" s="124"/>
      <c r="Z2423" s="15"/>
      <c r="AA2423" s="15"/>
      <c r="AB2423" s="96"/>
      <c r="AC2423" s="15" t="s">
        <v>93</v>
      </c>
      <c r="AD2423" s="15" t="s">
        <v>329</v>
      </c>
      <c r="AE2423" s="15" t="s">
        <v>94</v>
      </c>
      <c r="AF2423" s="96" t="s">
        <v>94</v>
      </c>
      <c r="AG2423" s="96"/>
      <c r="AH2423" s="96"/>
      <c r="AI2423" s="15"/>
      <c r="AJ2423" s="19">
        <v>1</v>
      </c>
      <c r="AK2423" s="15" t="s">
        <v>118</v>
      </c>
      <c r="AL2423" s="15"/>
      <c r="AM2423" s="31"/>
      <c r="AN2423" s="30" t="s">
        <v>125</v>
      </c>
      <c r="AO2423" s="15" t="s">
        <v>97</v>
      </c>
      <c r="AP2423" s="31" t="s">
        <v>97</v>
      </c>
      <c r="AQ2423">
        <v>21104.491776989998</v>
      </c>
      <c r="AR2423" t="s">
        <v>13235</v>
      </c>
      <c r="AS2423" t="s">
        <v>11225</v>
      </c>
      <c r="AT2423" t="s">
        <v>15227</v>
      </c>
      <c r="AU2423">
        <v>97.843000000000004</v>
      </c>
      <c r="AV2423" s="96">
        <v>1.7076821447555557</v>
      </c>
      <c r="AW2423">
        <v>199.4357</v>
      </c>
      <c r="AX2423" s="96">
        <v>3.4808088868577776</v>
      </c>
      <c r="AY2423">
        <v>7.1330000000000005E-4</v>
      </c>
      <c r="AZ2423">
        <v>59.009</v>
      </c>
      <c r="BA2423" s="96">
        <v>1.0299011240444444</v>
      </c>
      <c r="BB2423">
        <v>301.18239999999997</v>
      </c>
      <c r="BC2423" s="96">
        <v>5.2566234354488888</v>
      </c>
      <c r="BD2423">
        <v>14.83984261</v>
      </c>
      <c r="BE2423" s="96">
        <f t="shared" si="304"/>
        <v>6994.9138755695276</v>
      </c>
      <c r="BF2423" s="96">
        <f t="shared" si="305"/>
        <v>628.90334763697047</v>
      </c>
      <c r="BG2423" s="96">
        <f t="shared" si="306"/>
        <v>618.92440350208381</v>
      </c>
      <c r="BH2423">
        <v>7001.2292713306761</v>
      </c>
      <c r="BI2423">
        <v>1.8692887454946419E-3</v>
      </c>
      <c r="BJ2423">
        <v>1.707591162212476</v>
      </c>
      <c r="BK2423">
        <v>3.4808096110449358</v>
      </c>
      <c r="BL2423">
        <v>1.107432736739312</v>
      </c>
      <c r="BM2423">
        <v>5.1790946975957333</v>
      </c>
      <c r="BN2423">
        <v>1.7076825470602399</v>
      </c>
      <c r="BO2423">
        <v>3.480809611610463</v>
      </c>
      <c r="BP2423">
        <v>1.8501133834798119E-3</v>
      </c>
      <c r="BQ2423">
        <v>1.107432736739312</v>
      </c>
      <c r="BR2423">
        <v>6991.9495580950706</v>
      </c>
      <c r="BS2423" s="96">
        <v>633.88545754911866</v>
      </c>
      <c r="BT2423" s="96">
        <v>608.01365864102263</v>
      </c>
      <c r="BU2423">
        <v>5.1790946975957333</v>
      </c>
      <c r="BV2423" s="65" t="str">
        <f t="shared" si="311"/>
        <v>sunsynchronous observation</v>
      </c>
      <c r="BW2423" s="30" t="s">
        <v>379</v>
      </c>
      <c r="BX2423" s="15">
        <v>0.5</v>
      </c>
      <c r="BY2423" s="15">
        <v>0.5</v>
      </c>
      <c r="BZ2423" s="15">
        <v>1</v>
      </c>
      <c r="CA2423" s="15">
        <v>0.63319999999999999</v>
      </c>
      <c r="CB2423" s="15">
        <v>0.25</v>
      </c>
      <c r="CC2423" s="15">
        <v>0.44600000000000001</v>
      </c>
      <c r="CD2423" s="15">
        <v>0.5</v>
      </c>
      <c r="CE2423" s="15">
        <v>0.5</v>
      </c>
      <c r="CF2423" s="31">
        <v>1</v>
      </c>
      <c r="CG2423" s="30">
        <v>50</v>
      </c>
      <c r="CH2423" s="15">
        <v>50</v>
      </c>
      <c r="CI2423" s="15">
        <v>50</v>
      </c>
      <c r="CJ2423" s="98">
        <f>Population!$CG2423-Population!$CI2423</f>
        <v>0</v>
      </c>
      <c r="CK2423" s="120">
        <f>_xlfn.DAYS(Entries!$AY$2,Population!H2423)</f>
        <v>2511</v>
      </c>
      <c r="CL2423" s="120">
        <f t="shared" si="312"/>
        <v>365</v>
      </c>
      <c r="CM2423" s="122">
        <f>Entries!$AY$5</f>
        <v>0.15</v>
      </c>
      <c r="CN2423" s="122">
        <f t="shared" si="310"/>
        <v>0</v>
      </c>
      <c r="CO2423" s="121">
        <f t="shared" si="313"/>
        <v>0</v>
      </c>
      <c r="CP2423" s="30" t="s">
        <v>5403</v>
      </c>
      <c r="CQ2423" s="15">
        <v>2</v>
      </c>
      <c r="CR2423" s="15" t="s">
        <v>95</v>
      </c>
      <c r="CS2423" s="15"/>
      <c r="CT2423" s="31"/>
      <c r="CU2423" s="30" t="s">
        <v>8743</v>
      </c>
      <c r="CV2423" s="15" t="s">
        <v>8744</v>
      </c>
      <c r="CW2423" s="15" t="s">
        <v>310</v>
      </c>
      <c r="CX2423" s="15" t="s">
        <v>107</v>
      </c>
      <c r="CY2423" s="15" t="s">
        <v>107</v>
      </c>
      <c r="CZ2423" s="15" t="s">
        <v>108</v>
      </c>
      <c r="DA2423" s="31">
        <v>140</v>
      </c>
      <c r="DB2423" s="17" t="s">
        <v>15463</v>
      </c>
      <c r="DC2423" s="17" t="s">
        <v>15500</v>
      </c>
      <c r="DD2423" s="17">
        <v>1</v>
      </c>
      <c r="DE2423" s="17">
        <v>1</v>
      </c>
      <c r="DF2423" s="17">
        <v>10</v>
      </c>
      <c r="DG2423" s="23" t="s">
        <v>11182</v>
      </c>
      <c r="DH2423" s="145"/>
    </row>
    <row r="2424" spans="1:112" s="17" customFormat="1" x14ac:dyDescent="0.25">
      <c r="A2424" s="32" t="s">
        <v>8745</v>
      </c>
      <c r="B2424" s="18">
        <v>0</v>
      </c>
      <c r="C2424" s="149" t="s">
        <v>15461</v>
      </c>
      <c r="D2424" s="18"/>
      <c r="E2424" s="18">
        <v>40012</v>
      </c>
      <c r="F2424" s="18" t="s">
        <v>8746</v>
      </c>
      <c r="G2424" s="33">
        <v>40009</v>
      </c>
      <c r="H2424" s="44">
        <v>41809</v>
      </c>
      <c r="I2424" s="98" t="s">
        <v>207</v>
      </c>
      <c r="J2424" s="98"/>
      <c r="K2424" s="98"/>
      <c r="L2424" s="18" t="s">
        <v>123</v>
      </c>
      <c r="M2424" t="s">
        <v>236</v>
      </c>
      <c r="N2424" s="18" t="s">
        <v>236</v>
      </c>
      <c r="O2424" t="s">
        <v>123</v>
      </c>
      <c r="P2424" s="96" t="str">
        <f>VLOOKUP(N2424,Entries!J:K,2,FALSE)</f>
        <v>ITALY</v>
      </c>
      <c r="Q2424" s="38" t="s">
        <v>8747</v>
      </c>
      <c r="R2424" s="32" t="s">
        <v>8747</v>
      </c>
      <c r="S2424" s="18" t="s">
        <v>236</v>
      </c>
      <c r="T2424" t="s">
        <v>238</v>
      </c>
      <c r="U2424" s="39" t="s">
        <v>159</v>
      </c>
      <c r="V2424" s="33" t="s">
        <v>159</v>
      </c>
      <c r="W2424" s="64">
        <f>IF(VLOOKUP(R2424,Entries!N:P,3,FALSE)=V2424,1,VLOOKUP(R2424,Entries!N:P,3,FALSE))</f>
        <v>1</v>
      </c>
      <c r="X2424"/>
      <c r="Y2424"/>
      <c r="Z2424" s="18"/>
      <c r="AA2424" s="18"/>
      <c r="AB2424" s="98"/>
      <c r="AC2424" s="18" t="s">
        <v>93</v>
      </c>
      <c r="AD2424" s="18" t="s">
        <v>8748</v>
      </c>
      <c r="AE2424" s="18" t="s">
        <v>117</v>
      </c>
      <c r="AF2424" s="98" t="s">
        <v>117</v>
      </c>
      <c r="AG2424" s="98"/>
      <c r="AH2424" s="98"/>
      <c r="AI2424" s="18"/>
      <c r="AJ2424" s="19">
        <v>0.16600000000000001</v>
      </c>
      <c r="AK2424" s="18" t="s">
        <v>118</v>
      </c>
      <c r="AL2424" s="18"/>
      <c r="AM2424" s="33"/>
      <c r="AN2424" s="32" t="s">
        <v>125</v>
      </c>
      <c r="AO2424" s="18" t="s">
        <v>97</v>
      </c>
      <c r="AP2424" s="33" t="s">
        <v>98</v>
      </c>
      <c r="AQ2424">
        <v>21104.5669848</v>
      </c>
      <c r="AR2424" t="s">
        <v>15228</v>
      </c>
      <c r="AS2424" t="s">
        <v>11225</v>
      </c>
      <c r="AT2424" t="s">
        <v>15229</v>
      </c>
      <c r="AU2424">
        <v>97.682000000000002</v>
      </c>
      <c r="AV2424" s="98">
        <v>1.7048721652444445</v>
      </c>
      <c r="AW2424">
        <v>310.32670000000002</v>
      </c>
      <c r="AX2424" s="98">
        <v>5.4162215450355564</v>
      </c>
      <c r="AY2424">
        <v>5.9553000000000002E-3</v>
      </c>
      <c r="AZ2424">
        <v>106.5416</v>
      </c>
      <c r="BA2424" s="98">
        <v>1.8595013234844446</v>
      </c>
      <c r="BB2424">
        <v>254.2347</v>
      </c>
      <c r="BC2424" s="98">
        <v>4.4372316646800005</v>
      </c>
      <c r="BD2424">
        <v>14.74279059</v>
      </c>
      <c r="BE2424" s="96">
        <f t="shared" si="304"/>
        <v>7025.5787103459679</v>
      </c>
      <c r="BF2424" s="96">
        <f t="shared" si="305"/>
        <v>696.41813923969221</v>
      </c>
      <c r="BG2424" s="96">
        <f t="shared" si="306"/>
        <v>612.73928145224454</v>
      </c>
      <c r="BH2424">
        <v>7031.8421774257749</v>
      </c>
      <c r="BI2424">
        <v>6.8802968533047083E-3</v>
      </c>
      <c r="BJ2424">
        <v>1.704783783460825</v>
      </c>
      <c r="BK2424">
        <v>5.416222671672692</v>
      </c>
      <c r="BL2424">
        <v>1.751158557713417</v>
      </c>
      <c r="BM2424">
        <v>4.5455775528311673</v>
      </c>
      <c r="BN2424">
        <v>1.7048725676993211</v>
      </c>
      <c r="BO2424">
        <v>5.4162226762804124</v>
      </c>
      <c r="BP2424">
        <v>7.0088145898515404E-3</v>
      </c>
      <c r="BQ2424">
        <v>1.8181817904639519</v>
      </c>
      <c r="BR2424">
        <v>7022.620393396589</v>
      </c>
      <c r="BS2424" s="96">
        <v>700.84063766881536</v>
      </c>
      <c r="BT2424" s="96">
        <v>602.40014912436163</v>
      </c>
      <c r="BU2424">
        <v>4.5455775528311673</v>
      </c>
      <c r="BV2424" s="60" t="str">
        <f t="shared" si="311"/>
        <v>no propulsion</v>
      </c>
      <c r="BW2424" s="32" t="s">
        <v>585</v>
      </c>
      <c r="BX2424" s="18">
        <v>0.3</v>
      </c>
      <c r="BY2424" s="18">
        <v>0.3</v>
      </c>
      <c r="BZ2424" s="18">
        <v>0.9</v>
      </c>
      <c r="CA2424" s="18">
        <v>0.44429999999999997</v>
      </c>
      <c r="CB2424" s="18">
        <v>0.09</v>
      </c>
      <c r="CC2424" s="18">
        <v>0.2382</v>
      </c>
      <c r="CD2424" s="18">
        <v>0.3</v>
      </c>
      <c r="CE2424" s="18">
        <v>0.3</v>
      </c>
      <c r="CF2424" s="33">
        <v>0.9</v>
      </c>
      <c r="CG2424" s="32">
        <v>19</v>
      </c>
      <c r="CH2424" s="18">
        <v>26</v>
      </c>
      <c r="CI2424" s="18">
        <v>19</v>
      </c>
      <c r="CJ2424" s="96">
        <f>Population!$CG2424-Population!$CI2424</f>
        <v>0</v>
      </c>
      <c r="CK2424" s="118">
        <f>_xlfn.DAYS(Entries!$AY$2,Population!H2424)</f>
        <v>2485</v>
      </c>
      <c r="CL2424" s="118">
        <f t="shared" si="312"/>
        <v>60.59</v>
      </c>
      <c r="CM2424" s="117">
        <f>Entries!$AY$5</f>
        <v>0.15</v>
      </c>
      <c r="CN2424" s="117">
        <f t="shared" si="310"/>
        <v>0</v>
      </c>
      <c r="CO2424" s="119" t="str">
        <f t="shared" si="313"/>
        <v>-</v>
      </c>
      <c r="CP2424" s="32" t="s">
        <v>103</v>
      </c>
      <c r="CQ2424" s="18">
        <v>0</v>
      </c>
      <c r="CR2424" s="18" t="s">
        <v>95</v>
      </c>
      <c r="CS2424" s="18"/>
      <c r="CT2424" s="33"/>
      <c r="CU2424" s="32" t="s">
        <v>8750</v>
      </c>
      <c r="CV2424" s="18"/>
      <c r="CW2424" s="18"/>
      <c r="CX2424" s="18" t="s">
        <v>8751</v>
      </c>
      <c r="CY2424" s="18" t="s">
        <v>107</v>
      </c>
      <c r="CZ2424" s="18" t="s">
        <v>108</v>
      </c>
      <c r="DA2424" s="33"/>
      <c r="DB2424" s="17" t="s">
        <v>15462</v>
      </c>
      <c r="DC2424" s="17" t="s">
        <v>15500</v>
      </c>
      <c r="DD2424" s="17" t="s">
        <v>15500</v>
      </c>
      <c r="DE2424" s="17" t="s">
        <v>15500</v>
      </c>
      <c r="DF2424" s="17" t="s">
        <v>15500</v>
      </c>
      <c r="DG2424" s="23" t="s">
        <v>11171</v>
      </c>
      <c r="DH2424" s="145"/>
    </row>
    <row r="2425" spans="1:112" s="17" customFormat="1" x14ac:dyDescent="0.25">
      <c r="A2425" s="30" t="s">
        <v>8752</v>
      </c>
      <c r="B2425" s="15">
        <v>0</v>
      </c>
      <c r="C2425" s="152" t="s">
        <v>15461</v>
      </c>
      <c r="D2425" s="15"/>
      <c r="E2425" s="15">
        <v>44031</v>
      </c>
      <c r="F2425" s="15" t="s">
        <v>8753</v>
      </c>
      <c r="G2425" s="31">
        <v>58250</v>
      </c>
      <c r="H2425" s="43">
        <v>43439</v>
      </c>
      <c r="I2425" s="96" t="s">
        <v>271</v>
      </c>
      <c r="J2425" s="96"/>
      <c r="K2425" s="96"/>
      <c r="L2425" s="15" t="s">
        <v>155</v>
      </c>
      <c r="M2425" s="124" t="s">
        <v>156</v>
      </c>
      <c r="N2425" s="15" t="s">
        <v>156</v>
      </c>
      <c r="O2425" s="124" t="s">
        <v>11127</v>
      </c>
      <c r="P2425" s="64" t="str">
        <f>VLOOKUP(N2425,Entries!J:K,2,FALSE)</f>
        <v>UNITED STATES OF AMERICA</v>
      </c>
      <c r="Q2425" s="123" t="s">
        <v>11011</v>
      </c>
      <c r="R2425" s="30" t="s">
        <v>11011</v>
      </c>
      <c r="S2425" s="15" t="s">
        <v>156</v>
      </c>
      <c r="T2425" s="124" t="s">
        <v>157</v>
      </c>
      <c r="U2425" s="125" t="s">
        <v>92</v>
      </c>
      <c r="V2425" s="31" t="s">
        <v>92</v>
      </c>
      <c r="W2425" s="64">
        <f>IF(VLOOKUP(R2425,Entries!N:P,3,FALSE)=V2425,1,VLOOKUP(R2425,Entries!N:P,3,FALSE))</f>
        <v>1</v>
      </c>
      <c r="X2425" s="124"/>
      <c r="Y2425" s="38" t="s">
        <v>456</v>
      </c>
      <c r="Z2425" s="15" t="s">
        <v>456</v>
      </c>
      <c r="AA2425" s="15" t="s">
        <v>156</v>
      </c>
      <c r="AB2425" s="105" t="s">
        <v>141</v>
      </c>
      <c r="AC2425" s="15" t="s">
        <v>93</v>
      </c>
      <c r="AD2425" s="15" t="s">
        <v>8755</v>
      </c>
      <c r="AE2425" s="15" t="s">
        <v>144</v>
      </c>
      <c r="AF2425" s="96" t="s">
        <v>94</v>
      </c>
      <c r="AG2425" s="96" t="s">
        <v>2487</v>
      </c>
      <c r="AH2425" s="96"/>
      <c r="AI2425" s="15"/>
      <c r="AJ2425" s="19">
        <v>5</v>
      </c>
      <c r="AK2425" s="15" t="s">
        <v>118</v>
      </c>
      <c r="AL2425" s="15"/>
      <c r="AM2425" s="31"/>
      <c r="AN2425" s="30" t="s">
        <v>133</v>
      </c>
      <c r="AO2425" s="15" t="s">
        <v>134</v>
      </c>
      <c r="AP2425" s="31" t="s">
        <v>160</v>
      </c>
      <c r="AQ2425">
        <v>21104.54230207</v>
      </c>
      <c r="AR2425" t="s">
        <v>15230</v>
      </c>
      <c r="AS2425" t="s">
        <v>11225</v>
      </c>
      <c r="AT2425" t="s">
        <v>15231</v>
      </c>
      <c r="AU2425">
        <v>51.636699999999998</v>
      </c>
      <c r="AV2425" s="96">
        <v>0.90123024236888893</v>
      </c>
      <c r="AW2425">
        <v>234.40889999999999</v>
      </c>
      <c r="AX2425" s="96">
        <v>4.0912062498266666</v>
      </c>
      <c r="AY2425">
        <v>3.5800000000000003E-5</v>
      </c>
      <c r="AZ2425">
        <v>83.713800000000006</v>
      </c>
      <c r="BA2425" s="96">
        <v>1.4610811353866668</v>
      </c>
      <c r="BB2425">
        <v>276.39019999999999</v>
      </c>
      <c r="BC2425" s="96">
        <v>4.8239180066577783</v>
      </c>
      <c r="BD2425">
        <v>15.7351527</v>
      </c>
      <c r="BE2425" s="96">
        <f t="shared" si="304"/>
        <v>6726.9974079014528</v>
      </c>
      <c r="BF2425" s="96">
        <f t="shared" si="305"/>
        <v>356.23823440865544</v>
      </c>
      <c r="BG2425" s="96">
        <f t="shared" si="306"/>
        <v>355.75658139425013</v>
      </c>
      <c r="BH2425">
        <v>6733.5576891288692</v>
      </c>
      <c r="BI2425">
        <v>1.2547634504811471E-3</v>
      </c>
      <c r="BJ2425">
        <v>0.90158559120988679</v>
      </c>
      <c r="BK2425">
        <v>4.0912071016361686</v>
      </c>
      <c r="BL2425">
        <v>0.80863003441622672</v>
      </c>
      <c r="BM2425">
        <v>5.4763700644306637</v>
      </c>
      <c r="BN2425">
        <v>0.90123070452196241</v>
      </c>
      <c r="BO2425">
        <v>4.0912071017804497</v>
      </c>
      <c r="BP2425">
        <v>1.011141963768088E-3</v>
      </c>
      <c r="BQ2425">
        <v>0.80863003441622672</v>
      </c>
      <c r="BR2425">
        <v>6727.5216762607351</v>
      </c>
      <c r="BS2425" s="96">
        <v>363.32415573976232</v>
      </c>
      <c r="BT2425" s="96">
        <v>349.71919678170889</v>
      </c>
      <c r="BU2425">
        <v>5.4763700644306637</v>
      </c>
      <c r="BV2425" s="65" t="str">
        <f t="shared" si="311"/>
        <v>no propulsion</v>
      </c>
      <c r="BW2425" s="30" t="s">
        <v>104</v>
      </c>
      <c r="BX2425" s="15">
        <v>0.1</v>
      </c>
      <c r="BY2425" s="15">
        <v>0.1</v>
      </c>
      <c r="BZ2425" s="15">
        <v>0.1</v>
      </c>
      <c r="CA2425" s="15">
        <v>1.7299999999999999E-2</v>
      </c>
      <c r="CB2425" s="15">
        <v>0.01</v>
      </c>
      <c r="CC2425" s="15">
        <v>1.4999999999999999E-2</v>
      </c>
      <c r="CD2425" s="15">
        <v>0.1</v>
      </c>
      <c r="CE2425" s="15">
        <v>0.1</v>
      </c>
      <c r="CF2425" s="31">
        <v>0.1</v>
      </c>
      <c r="CG2425" s="30">
        <v>1</v>
      </c>
      <c r="CH2425" s="15">
        <v>1</v>
      </c>
      <c r="CI2425" s="15">
        <v>1</v>
      </c>
      <c r="CJ2425" s="98">
        <f>Population!$CG2425-Population!$CI2425</f>
        <v>0</v>
      </c>
      <c r="CK2425" s="120">
        <f>_xlfn.DAYS(Entries!$AY$2,Population!H2425)</f>
        <v>855</v>
      </c>
      <c r="CL2425" s="120">
        <f t="shared" si="312"/>
        <v>1825</v>
      </c>
      <c r="CM2425" s="122">
        <f>Entries!$AY$5</f>
        <v>0.15</v>
      </c>
      <c r="CN2425" s="122">
        <f t="shared" si="310"/>
        <v>0</v>
      </c>
      <c r="CO2425" s="121" t="str">
        <f t="shared" si="313"/>
        <v>-</v>
      </c>
      <c r="CP2425" s="30" t="s">
        <v>103</v>
      </c>
      <c r="CQ2425" s="15">
        <v>0</v>
      </c>
      <c r="CR2425" s="15" t="s">
        <v>95</v>
      </c>
      <c r="CS2425" s="15"/>
      <c r="CT2425" s="31"/>
      <c r="CU2425" s="30" t="s">
        <v>8757</v>
      </c>
      <c r="CV2425" s="15" t="s">
        <v>8754</v>
      </c>
      <c r="CW2425" s="15" t="s">
        <v>157</v>
      </c>
      <c r="CX2425" s="15" t="s">
        <v>120</v>
      </c>
      <c r="CY2425" s="15" t="s">
        <v>107</v>
      </c>
      <c r="CZ2425" s="15" t="s">
        <v>108</v>
      </c>
      <c r="DA2425" s="31"/>
      <c r="DB2425" s="17" t="s">
        <v>15462</v>
      </c>
      <c r="DC2425" s="17" t="s">
        <v>15500</v>
      </c>
      <c r="DD2425" s="17" t="s">
        <v>15500</v>
      </c>
      <c r="DE2425" s="17" t="s">
        <v>15500</v>
      </c>
      <c r="DF2425" s="17" t="s">
        <v>15500</v>
      </c>
      <c r="DG2425" s="23" t="s">
        <v>11171</v>
      </c>
      <c r="DH2425" s="145"/>
    </row>
    <row r="2426" spans="1:112" s="17" customFormat="1" x14ac:dyDescent="0.25">
      <c r="A2426" s="32" t="s">
        <v>8758</v>
      </c>
      <c r="B2426" s="18">
        <v>0</v>
      </c>
      <c r="C2426" s="149" t="s">
        <v>15461</v>
      </c>
      <c r="D2426" s="18"/>
      <c r="E2426" s="18">
        <v>46276</v>
      </c>
      <c r="F2426" s="18" t="s">
        <v>8759</v>
      </c>
      <c r="G2426" s="33">
        <v>64322</v>
      </c>
      <c r="H2426" s="44">
        <v>44077</v>
      </c>
      <c r="I2426" s="98" t="s">
        <v>111</v>
      </c>
      <c r="J2426" s="98"/>
      <c r="K2426" s="98"/>
      <c r="L2426" s="18" t="s">
        <v>138</v>
      </c>
      <c r="M2426" t="s">
        <v>139</v>
      </c>
      <c r="N2426" s="18" t="s">
        <v>139</v>
      </c>
      <c r="O2426" t="s">
        <v>11126</v>
      </c>
      <c r="P2426" s="96" t="str">
        <f>VLOOKUP(N2426,Entries!J:K,2,FALSE)</f>
        <v>EUROPEAN SPACE AGENCY</v>
      </c>
      <c r="Q2426" s="38" t="s">
        <v>8760</v>
      </c>
      <c r="R2426" s="32" t="s">
        <v>11065</v>
      </c>
      <c r="S2426" s="18" t="s">
        <v>286</v>
      </c>
      <c r="T2426" t="s">
        <v>288</v>
      </c>
      <c r="U2426" s="39" t="s">
        <v>92</v>
      </c>
      <c r="V2426" s="33" t="s">
        <v>92</v>
      </c>
      <c r="W2426" s="64">
        <f>IF(VLOOKUP(R2426,Entries!N:P,3,FALSE)=V2426,1,VLOOKUP(R2426,Entries!N:P,3,FALSE))</f>
        <v>1</v>
      </c>
      <c r="X2426"/>
      <c r="Y2426"/>
      <c r="Z2426" s="18"/>
      <c r="AA2426" s="18"/>
      <c r="AB2426" s="98"/>
      <c r="AC2426" s="18" t="s">
        <v>93</v>
      </c>
      <c r="AD2426" s="18" t="s">
        <v>117</v>
      </c>
      <c r="AE2426" s="18" t="s">
        <v>117</v>
      </c>
      <c r="AF2426" s="98" t="s">
        <v>117</v>
      </c>
      <c r="AG2426" s="98"/>
      <c r="AH2426" s="98"/>
      <c r="AI2426" s="18"/>
      <c r="AJ2426" s="18">
        <v>2</v>
      </c>
      <c r="AK2426" s="18" t="s">
        <v>95</v>
      </c>
      <c r="AL2426" s="18"/>
      <c r="AM2426" s="33"/>
      <c r="AN2426" s="32" t="s">
        <v>96</v>
      </c>
      <c r="AO2426" s="18" t="s">
        <v>97</v>
      </c>
      <c r="AP2426" s="33" t="s">
        <v>97</v>
      </c>
      <c r="AQ2426">
        <v>21104.278995569999</v>
      </c>
      <c r="AR2426" t="s">
        <v>15232</v>
      </c>
      <c r="AS2426" t="s">
        <v>11225</v>
      </c>
      <c r="AT2426" t="s">
        <v>15233</v>
      </c>
      <c r="AU2426">
        <v>97.4358</v>
      </c>
      <c r="AV2426" s="98">
        <v>1.7005751655199999</v>
      </c>
      <c r="AW2426">
        <v>179.33869999999999</v>
      </c>
      <c r="AX2426" s="98">
        <v>3.130050140057778</v>
      </c>
      <c r="AY2426">
        <v>1.2540000000000001E-4</v>
      </c>
      <c r="AZ2426">
        <v>149.06620000000001</v>
      </c>
      <c r="BA2426" s="98">
        <v>2.6016954521688893</v>
      </c>
      <c r="BB2426">
        <v>211.06450000000001</v>
      </c>
      <c r="BC2426" s="98">
        <v>3.6837696926888888</v>
      </c>
      <c r="BD2426">
        <v>15.163707580000001</v>
      </c>
      <c r="BE2426" s="96">
        <f t="shared" si="304"/>
        <v>6894.9581475577152</v>
      </c>
      <c r="BF2426" s="96">
        <f t="shared" si="305"/>
        <v>524.82277530941883</v>
      </c>
      <c r="BG2426" s="96">
        <f t="shared" si="306"/>
        <v>523.0935198060115</v>
      </c>
      <c r="BH2426">
        <v>6901.3590747669068</v>
      </c>
      <c r="BI2426">
        <v>1.200347884738544E-3</v>
      </c>
      <c r="BJ2426">
        <v>1.7004862791115021</v>
      </c>
      <c r="BK2426">
        <v>3.1300507912665432</v>
      </c>
      <c r="BL2426">
        <v>1.255669405070641</v>
      </c>
      <c r="BM2426">
        <v>5.0297976312259998</v>
      </c>
      <c r="BN2426">
        <v>1.700575567282004</v>
      </c>
      <c r="BO2426">
        <v>3.130050791711247</v>
      </c>
      <c r="BP2426">
        <v>1.440380933328446E-3</v>
      </c>
      <c r="BQ2426">
        <v>1.255669405070641</v>
      </c>
      <c r="BR2426">
        <v>6891.9326195836247</v>
      </c>
      <c r="BS2426" s="96">
        <v>530.85962792265764</v>
      </c>
      <c r="BT2426" s="96">
        <v>511.00561124459182</v>
      </c>
      <c r="BU2426">
        <v>5.0297976312259998</v>
      </c>
      <c r="BV2426" s="60" t="b">
        <f t="shared" si="311"/>
        <v>0</v>
      </c>
      <c r="BW2426" s="32" t="s">
        <v>104</v>
      </c>
      <c r="BX2426" s="18">
        <v>0.5</v>
      </c>
      <c r="BY2426" s="18">
        <v>0.6</v>
      </c>
      <c r="BZ2426" s="18">
        <v>0.6</v>
      </c>
      <c r="CA2426" s="21">
        <v>0.4924</v>
      </c>
      <c r="CB2426" s="21">
        <v>0.25</v>
      </c>
      <c r="CC2426" s="21">
        <v>0.42499999999999999</v>
      </c>
      <c r="CD2426" s="18">
        <v>0.6</v>
      </c>
      <c r="CE2426" s="18">
        <v>0.5</v>
      </c>
      <c r="CF2426" s="33">
        <v>0.6</v>
      </c>
      <c r="CG2426" s="32">
        <v>45</v>
      </c>
      <c r="CH2426" s="18">
        <v>45</v>
      </c>
      <c r="CI2426" s="18">
        <v>45</v>
      </c>
      <c r="CJ2426" s="96">
        <f>Population!$CG2426-Population!$CI2426</f>
        <v>0</v>
      </c>
      <c r="CK2426" s="118">
        <f>_xlfn.DAYS(Entries!$AY$2,Population!H2426)</f>
        <v>217</v>
      </c>
      <c r="CL2426" s="118">
        <f t="shared" si="312"/>
        <v>730</v>
      </c>
      <c r="CM2426" s="117">
        <f>Entries!$AY$5</f>
        <v>0.15</v>
      </c>
      <c r="CN2426" s="117">
        <f t="shared" si="310"/>
        <v>0</v>
      </c>
      <c r="CO2426" s="119" t="str">
        <f t="shared" si="313"/>
        <v>-</v>
      </c>
      <c r="CP2426" s="32"/>
      <c r="CQ2426" s="19">
        <v>0</v>
      </c>
      <c r="CR2426" s="18" t="s">
        <v>118</v>
      </c>
      <c r="CS2426" s="18"/>
      <c r="CT2426" s="33"/>
      <c r="CU2426" s="32" t="s">
        <v>8762</v>
      </c>
      <c r="CV2426" s="18" t="s">
        <v>8762</v>
      </c>
      <c r="CW2426" s="18" t="s">
        <v>1934</v>
      </c>
      <c r="CX2426" s="18" t="s">
        <v>8763</v>
      </c>
      <c r="CY2426" s="18" t="s">
        <v>107</v>
      </c>
      <c r="CZ2426" s="18" t="s">
        <v>108</v>
      </c>
      <c r="DA2426" s="33"/>
      <c r="DB2426" s="17" t="s">
        <v>15462</v>
      </c>
      <c r="DC2426" s="17" t="s">
        <v>15500</v>
      </c>
      <c r="DD2426" s="17" t="s">
        <v>15500</v>
      </c>
      <c r="DE2426" s="17" t="s">
        <v>15500</v>
      </c>
      <c r="DF2426" s="17" t="s">
        <v>15500</v>
      </c>
      <c r="DG2426" s="23" t="s">
        <v>11172</v>
      </c>
      <c r="DH2426" s="145"/>
    </row>
    <row r="2427" spans="1:112" s="17" customFormat="1" x14ac:dyDescent="0.25">
      <c r="A2427" s="30" t="s">
        <v>8764</v>
      </c>
      <c r="B2427" s="15">
        <v>0</v>
      </c>
      <c r="C2427" s="152" t="s">
        <v>15461</v>
      </c>
      <c r="D2427" s="15"/>
      <c r="E2427" s="15">
        <v>42776</v>
      </c>
      <c r="F2427" s="15" t="s">
        <v>8765</v>
      </c>
      <c r="G2427" s="31">
        <v>46919</v>
      </c>
      <c r="H2427" s="43">
        <v>42909</v>
      </c>
      <c r="I2427" s="96" t="s">
        <v>87</v>
      </c>
      <c r="J2427" s="96"/>
      <c r="K2427" s="96"/>
      <c r="L2427" s="15" t="s">
        <v>88</v>
      </c>
      <c r="M2427" s="124" t="s">
        <v>236</v>
      </c>
      <c r="N2427" s="15" t="s">
        <v>236</v>
      </c>
      <c r="O2427" s="124" t="s">
        <v>547</v>
      </c>
      <c r="P2427" s="64" t="str">
        <f>VLOOKUP(N2427,Entries!J:K,2,FALSE)</f>
        <v>ITALY</v>
      </c>
      <c r="Q2427" s="123" t="s">
        <v>8766</v>
      </c>
      <c r="R2427" s="30" t="s">
        <v>8766</v>
      </c>
      <c r="S2427" s="15" t="s">
        <v>236</v>
      </c>
      <c r="T2427" s="124" t="s">
        <v>238</v>
      </c>
      <c r="U2427" s="125" t="s">
        <v>92</v>
      </c>
      <c r="V2427" s="31" t="s">
        <v>92</v>
      </c>
      <c r="W2427" s="64">
        <f>IF(VLOOKUP(R2427,Entries!N:P,3,FALSE)=V2427,1,VLOOKUP(R2427,Entries!N:P,3,FALSE))</f>
        <v>1</v>
      </c>
      <c r="X2427" s="124"/>
      <c r="Y2427" s="124"/>
      <c r="Z2427" s="15"/>
      <c r="AA2427" s="15"/>
      <c r="AB2427" s="96"/>
      <c r="AC2427" s="15" t="s">
        <v>93</v>
      </c>
      <c r="AD2427" s="15" t="s">
        <v>4801</v>
      </c>
      <c r="AE2427" s="15" t="s">
        <v>117</v>
      </c>
      <c r="AF2427" s="96" t="s">
        <v>117</v>
      </c>
      <c r="AG2427" s="96"/>
      <c r="AH2427" s="96"/>
      <c r="AI2427" s="15"/>
      <c r="AJ2427" s="15">
        <v>0.5</v>
      </c>
      <c r="AK2427" s="15" t="s">
        <v>95</v>
      </c>
      <c r="AL2427" s="15"/>
      <c r="AM2427" s="31"/>
      <c r="AN2427" s="30" t="s">
        <v>96</v>
      </c>
      <c r="AO2427" s="15" t="s">
        <v>97</v>
      </c>
      <c r="AP2427" s="31" t="s">
        <v>97</v>
      </c>
      <c r="AQ2427">
        <v>21104.356572280001</v>
      </c>
      <c r="AR2427" t="s">
        <v>14576</v>
      </c>
      <c r="AS2427" t="s">
        <v>11225</v>
      </c>
      <c r="AT2427" t="s">
        <v>15234</v>
      </c>
      <c r="AU2427">
        <v>97.256100000000004</v>
      </c>
      <c r="AV2427" s="96">
        <v>1.6974388095066668</v>
      </c>
      <c r="AW2427">
        <v>153.24610000000001</v>
      </c>
      <c r="AX2427" s="96">
        <v>2.6746484543955558</v>
      </c>
      <c r="AY2427">
        <v>1.4545000000000001E-3</v>
      </c>
      <c r="AZ2427">
        <v>46.014000000000003</v>
      </c>
      <c r="BA2427" s="96">
        <v>0.80309563493333336</v>
      </c>
      <c r="BB2427">
        <v>314.22930000000002</v>
      </c>
      <c r="BC2427" s="96">
        <v>5.4843347502533337</v>
      </c>
      <c r="BD2427">
        <v>15.22759578</v>
      </c>
      <c r="BE2427" s="96">
        <f t="shared" si="304"/>
        <v>6875.6591907870989</v>
      </c>
      <c r="BF2427" s="96">
        <f t="shared" si="305"/>
        <v>514.65983708009844</v>
      </c>
      <c r="BG2427" s="96">
        <f t="shared" si="306"/>
        <v>494.65854449409926</v>
      </c>
      <c r="BH2427">
        <v>6882.0923254853733</v>
      </c>
      <c r="BI2427">
        <v>2.59901778377778E-3</v>
      </c>
      <c r="BJ2427">
        <v>1.6973515410128901</v>
      </c>
      <c r="BK2427">
        <v>2.674649010997447</v>
      </c>
      <c r="BL2427">
        <v>0.95889884013839322</v>
      </c>
      <c r="BM2427">
        <v>5.3285357198898398</v>
      </c>
      <c r="BN2427">
        <v>1.697439210612699</v>
      </c>
      <c r="BO2427">
        <v>2.6746490114655441</v>
      </c>
      <c r="BP2427">
        <v>2.4641613677469239E-3</v>
      </c>
      <c r="BQ2427">
        <v>0.95889884013839322</v>
      </c>
      <c r="BR2427">
        <v>6872.6174644653693</v>
      </c>
      <c r="BS2427" s="96">
        <v>518.55270291660781</v>
      </c>
      <c r="BT2427" s="96">
        <v>484.68222601413072</v>
      </c>
      <c r="BU2427">
        <v>5.3285357198898398</v>
      </c>
      <c r="BV2427" s="65" t="b">
        <f t="shared" si="311"/>
        <v>0</v>
      </c>
      <c r="BW2427" s="30" t="s">
        <v>585</v>
      </c>
      <c r="BX2427" s="15">
        <v>0.1</v>
      </c>
      <c r="BY2427" s="15">
        <v>0.3</v>
      </c>
      <c r="BZ2427" s="15">
        <v>0.5</v>
      </c>
      <c r="CA2427" s="15">
        <v>0.1082</v>
      </c>
      <c r="CB2427" s="15">
        <v>0.01</v>
      </c>
      <c r="CC2427" s="15">
        <v>6.0100000000000001E-2</v>
      </c>
      <c r="CD2427" s="15">
        <v>0.3</v>
      </c>
      <c r="CE2427" s="15">
        <v>0.1</v>
      </c>
      <c r="CF2427" s="31">
        <v>0.5</v>
      </c>
      <c r="CG2427" s="30">
        <v>4</v>
      </c>
      <c r="CH2427" s="15">
        <v>4</v>
      </c>
      <c r="CI2427" s="15">
        <v>4</v>
      </c>
      <c r="CJ2427" s="98">
        <f>Population!$CG2427-Population!$CI2427</f>
        <v>0</v>
      </c>
      <c r="CK2427" s="120">
        <f>_xlfn.DAYS(Entries!$AY$2,Population!H2427)</f>
        <v>1385</v>
      </c>
      <c r="CL2427" s="120">
        <f t="shared" si="312"/>
        <v>182.5</v>
      </c>
      <c r="CM2427" s="122">
        <f>Entries!$AY$5</f>
        <v>0.15</v>
      </c>
      <c r="CN2427" s="122">
        <f t="shared" si="310"/>
        <v>0</v>
      </c>
      <c r="CO2427" s="121">
        <f t="shared" si="313"/>
        <v>0</v>
      </c>
      <c r="CP2427" s="30" t="s">
        <v>8768</v>
      </c>
      <c r="CQ2427" s="15">
        <v>4</v>
      </c>
      <c r="CR2427" s="15" t="s">
        <v>95</v>
      </c>
      <c r="CS2427" s="15"/>
      <c r="CT2427" s="31"/>
      <c r="CU2427" s="30" t="s">
        <v>8660</v>
      </c>
      <c r="CV2427" s="15" t="s">
        <v>8769</v>
      </c>
      <c r="CW2427" s="15" t="s">
        <v>238</v>
      </c>
      <c r="CX2427" s="15" t="s">
        <v>106</v>
      </c>
      <c r="CY2427" s="15" t="s">
        <v>107</v>
      </c>
      <c r="CZ2427" s="15" t="s">
        <v>108</v>
      </c>
      <c r="DA2427" s="31"/>
      <c r="DB2427" s="17" t="s">
        <v>15463</v>
      </c>
      <c r="DC2427" s="17">
        <v>10</v>
      </c>
      <c r="DD2427" s="17" t="s">
        <v>15500</v>
      </c>
      <c r="DE2427" s="17" t="s">
        <v>15500</v>
      </c>
      <c r="DF2427" s="17" t="s">
        <v>15500</v>
      </c>
      <c r="DG2427" s="23" t="s">
        <v>11180</v>
      </c>
      <c r="DH2427" s="145"/>
    </row>
    <row r="2428" spans="1:112" s="17" customFormat="1" x14ac:dyDescent="0.25">
      <c r="A2428" s="32" t="s">
        <v>8770</v>
      </c>
      <c r="B2428" s="18">
        <v>0</v>
      </c>
      <c r="C2428" s="149" t="s">
        <v>15461</v>
      </c>
      <c r="D2428" s="18"/>
      <c r="E2428" s="18">
        <v>39446</v>
      </c>
      <c r="F2428" s="18" t="s">
        <v>8771</v>
      </c>
      <c r="G2428" s="33">
        <v>39443</v>
      </c>
      <c r="H2428" s="44">
        <v>41599</v>
      </c>
      <c r="I2428" s="18" t="s">
        <v>207</v>
      </c>
      <c r="J2428" s="98"/>
      <c r="K2428" s="98"/>
      <c r="L2428" s="18" t="s">
        <v>208</v>
      </c>
      <c r="M2428" t="s">
        <v>552</v>
      </c>
      <c r="N2428" s="18" t="s">
        <v>552</v>
      </c>
      <c r="O2428" t="s">
        <v>554</v>
      </c>
      <c r="P2428" s="96" t="str">
        <f>VLOOKUP(N2428,Entries!J:K,2,FALSE)</f>
        <v>GERMANY</v>
      </c>
      <c r="Q2428" s="38" t="s">
        <v>8772</v>
      </c>
      <c r="R2428" s="32" t="s">
        <v>8772</v>
      </c>
      <c r="S2428" s="18" t="s">
        <v>552</v>
      </c>
      <c r="T2428" t="s">
        <v>554</v>
      </c>
      <c r="U2428" s="39" t="s">
        <v>92</v>
      </c>
      <c r="V2428" s="33" t="s">
        <v>92</v>
      </c>
      <c r="W2428" s="64">
        <f>IF(VLOOKUP(R2428,Entries!N:P,3,FALSE)=V2428,1,VLOOKUP(R2428,Entries!N:P,3,FALSE))</f>
        <v>1</v>
      </c>
      <c r="X2428"/>
      <c r="Y2428"/>
      <c r="Z2428" s="18"/>
      <c r="AA2428" s="18"/>
      <c r="AB2428" s="98"/>
      <c r="AC2428" s="18" t="s">
        <v>93</v>
      </c>
      <c r="AD2428" s="18" t="s">
        <v>117</v>
      </c>
      <c r="AE2428" s="18" t="s">
        <v>117</v>
      </c>
      <c r="AF2428" s="98" t="s">
        <v>117</v>
      </c>
      <c r="AG2428" s="98"/>
      <c r="AH2428" s="98"/>
      <c r="AI2428" s="18"/>
      <c r="AJ2428" s="19">
        <v>1</v>
      </c>
      <c r="AK2428" s="18" t="s">
        <v>118</v>
      </c>
      <c r="AL2428" s="18"/>
      <c r="AM2428" s="33"/>
      <c r="AN2428" s="32" t="s">
        <v>125</v>
      </c>
      <c r="AO2428" s="18" t="s">
        <v>97</v>
      </c>
      <c r="AP2428" s="33" t="s">
        <v>97</v>
      </c>
      <c r="AQ2428">
        <v>21104.481243810002</v>
      </c>
      <c r="AR2428" t="s">
        <v>13343</v>
      </c>
      <c r="AS2428" t="s">
        <v>11225</v>
      </c>
      <c r="AT2428" t="s">
        <v>15235</v>
      </c>
      <c r="AU2428">
        <v>97.632300000000001</v>
      </c>
      <c r="AV2428" s="98">
        <v>1.7040047367866669</v>
      </c>
      <c r="AW2428">
        <v>84.002399999999994</v>
      </c>
      <c r="AX2428" s="98">
        <v>1.4661181545599999</v>
      </c>
      <c r="AY2428">
        <v>7.0946999999999998E-3</v>
      </c>
      <c r="AZ2428">
        <v>48.755000000000003</v>
      </c>
      <c r="BA2428" s="98">
        <v>0.85093509977777793</v>
      </c>
      <c r="BB2428">
        <v>311.97460000000001</v>
      </c>
      <c r="BC2428" s="98">
        <v>5.4449828197955554</v>
      </c>
      <c r="BD2428">
        <v>14.78739279</v>
      </c>
      <c r="BE2428" s="96">
        <f t="shared" si="304"/>
        <v>7011.4444177725209</v>
      </c>
      <c r="BF2428" s="96">
        <f t="shared" si="305"/>
        <v>690.18851248329065</v>
      </c>
      <c r="BG2428" s="96">
        <f t="shared" si="306"/>
        <v>590.70032306175017</v>
      </c>
      <c r="BH2428">
        <v>7017.7997712198567</v>
      </c>
      <c r="BI2428">
        <v>8.2102506779237906E-3</v>
      </c>
      <c r="BJ2428">
        <v>1.7039165565041119</v>
      </c>
      <c r="BK2428">
        <v>1.4661184593873851</v>
      </c>
      <c r="BL2428">
        <v>0.89318991134961734</v>
      </c>
      <c r="BM2428">
        <v>5.4027399554007172</v>
      </c>
      <c r="BN2428">
        <v>1.7040051385788579</v>
      </c>
      <c r="BO2428">
        <v>1.466118458303602</v>
      </c>
      <c r="BP2428">
        <v>7.9606868523692878E-3</v>
      </c>
      <c r="BQ2428">
        <v>0.93618400523803014</v>
      </c>
      <c r="BR2428">
        <v>7008.4780528115198</v>
      </c>
      <c r="BS2428" s="96">
        <v>693.27035190165589</v>
      </c>
      <c r="BT2428" s="96">
        <v>581.68575372138457</v>
      </c>
      <c r="BU2428">
        <v>5.4027399554007172</v>
      </c>
      <c r="BV2428" s="60" t="str">
        <f t="shared" si="311"/>
        <v>no propulsion</v>
      </c>
      <c r="BW2428" s="32" t="s">
        <v>104</v>
      </c>
      <c r="BX2428" s="18">
        <v>0.1</v>
      </c>
      <c r="BY2428" s="18">
        <v>0.1</v>
      </c>
      <c r="BZ2428" s="18">
        <v>0.1</v>
      </c>
      <c r="CA2428" s="18">
        <v>1.7299999999999999E-2</v>
      </c>
      <c r="CB2428" s="18">
        <v>0.01</v>
      </c>
      <c r="CC2428" s="18">
        <v>1.4999999999999999E-2</v>
      </c>
      <c r="CD2428" s="18">
        <v>0.1</v>
      </c>
      <c r="CE2428" s="18">
        <v>0.1</v>
      </c>
      <c r="CF2428" s="33">
        <v>0.1</v>
      </c>
      <c r="CG2428" s="32">
        <v>1</v>
      </c>
      <c r="CH2428" s="18">
        <v>1</v>
      </c>
      <c r="CI2428" s="18">
        <v>1</v>
      </c>
      <c r="CJ2428" s="96">
        <f>Population!$CG2428-Population!$CI2428</f>
        <v>0</v>
      </c>
      <c r="CK2428" s="118">
        <f>_xlfn.DAYS(Entries!$AY$2,Population!H2428)</f>
        <v>2695</v>
      </c>
      <c r="CL2428" s="118">
        <f t="shared" si="312"/>
        <v>365</v>
      </c>
      <c r="CM2428" s="117">
        <f>Entries!$AY$5</f>
        <v>0.15</v>
      </c>
      <c r="CN2428" s="117">
        <f t="shared" si="310"/>
        <v>0</v>
      </c>
      <c r="CO2428" s="119" t="str">
        <f t="shared" si="313"/>
        <v>-</v>
      </c>
      <c r="CP2428" s="32" t="s">
        <v>103</v>
      </c>
      <c r="CQ2428" s="18">
        <v>0</v>
      </c>
      <c r="CR2428" s="18" t="s">
        <v>95</v>
      </c>
      <c r="CS2428" s="18"/>
      <c r="CT2428" s="33"/>
      <c r="CU2428" s="32" t="s">
        <v>8774</v>
      </c>
      <c r="CV2428" s="18" t="s">
        <v>8772</v>
      </c>
      <c r="CW2428" s="18" t="s">
        <v>554</v>
      </c>
      <c r="CX2428" s="18" t="s">
        <v>120</v>
      </c>
      <c r="CY2428" s="18" t="s">
        <v>107</v>
      </c>
      <c r="CZ2428" s="18" t="s">
        <v>108</v>
      </c>
      <c r="DA2428" s="33"/>
      <c r="DB2428" s="17" t="s">
        <v>15462</v>
      </c>
      <c r="DC2428" s="17" t="s">
        <v>15500</v>
      </c>
      <c r="DD2428" s="17" t="s">
        <v>15500</v>
      </c>
      <c r="DE2428" s="17" t="s">
        <v>15500</v>
      </c>
      <c r="DF2428" s="17" t="s">
        <v>15500</v>
      </c>
      <c r="DG2428" s="23" t="s">
        <v>11171</v>
      </c>
      <c r="DH2428" s="145"/>
    </row>
    <row r="2429" spans="1:112" s="17" customFormat="1" x14ac:dyDescent="0.25">
      <c r="A2429" s="30" t="s">
        <v>8775</v>
      </c>
      <c r="B2429" s="15">
        <v>0</v>
      </c>
      <c r="C2429" s="152" t="s">
        <v>15461</v>
      </c>
      <c r="D2429" s="15"/>
      <c r="E2429" s="15">
        <v>43880</v>
      </c>
      <c r="F2429" s="15" t="s">
        <v>8776</v>
      </c>
      <c r="G2429" s="31">
        <v>57657</v>
      </c>
      <c r="H2429" s="43">
        <v>43461</v>
      </c>
      <c r="I2429" s="15" t="s">
        <v>276</v>
      </c>
      <c r="J2429" s="96"/>
      <c r="K2429" s="96"/>
      <c r="L2429" s="15" t="s">
        <v>112</v>
      </c>
      <c r="M2429" s="124" t="s">
        <v>552</v>
      </c>
      <c r="N2429" s="15" t="s">
        <v>552</v>
      </c>
      <c r="O2429" s="124" t="s">
        <v>554</v>
      </c>
      <c r="P2429" s="64" t="str">
        <f>VLOOKUP(N2429,Entries!J:K,2,FALSE)</f>
        <v>GERMANY</v>
      </c>
      <c r="Q2429" s="123" t="s">
        <v>8772</v>
      </c>
      <c r="R2429" s="30" t="s">
        <v>8772</v>
      </c>
      <c r="S2429" s="15" t="s">
        <v>552</v>
      </c>
      <c r="T2429" s="124" t="s">
        <v>554</v>
      </c>
      <c r="U2429" s="125" t="s">
        <v>92</v>
      </c>
      <c r="V2429" s="31" t="s">
        <v>92</v>
      </c>
      <c r="W2429" s="64">
        <f>IF(VLOOKUP(R2429,Entries!N:P,3,FALSE)=V2429,1,VLOOKUP(R2429,Entries!N:P,3,FALSE))</f>
        <v>1</v>
      </c>
      <c r="X2429" s="124"/>
      <c r="Y2429" s="124"/>
      <c r="Z2429" s="15"/>
      <c r="AA2429" s="15"/>
      <c r="AB2429" s="96"/>
      <c r="AC2429" s="15" t="s">
        <v>93</v>
      </c>
      <c r="AD2429" s="15" t="s">
        <v>117</v>
      </c>
      <c r="AE2429" s="15" t="s">
        <v>117</v>
      </c>
      <c r="AF2429" s="96" t="s">
        <v>117</v>
      </c>
      <c r="AG2429" s="96"/>
      <c r="AH2429" s="96"/>
      <c r="AI2429" s="15"/>
      <c r="AJ2429" s="19">
        <v>1</v>
      </c>
      <c r="AK2429" s="15" t="s">
        <v>118</v>
      </c>
      <c r="AL2429" s="15"/>
      <c r="AM2429" s="31"/>
      <c r="AN2429" s="30" t="s">
        <v>96</v>
      </c>
      <c r="AO2429" s="15" t="s">
        <v>97</v>
      </c>
      <c r="AP2429" s="31" t="s">
        <v>97</v>
      </c>
      <c r="AQ2429">
        <v>21104.27538847</v>
      </c>
      <c r="AR2429" t="s">
        <v>15236</v>
      </c>
      <c r="AS2429" t="s">
        <v>11225</v>
      </c>
      <c r="AT2429" t="s">
        <v>15237</v>
      </c>
      <c r="AU2429">
        <v>97.690100000000001</v>
      </c>
      <c r="AV2429" s="96">
        <v>1.7050135368844446</v>
      </c>
      <c r="AW2429">
        <v>13.093</v>
      </c>
      <c r="AX2429" s="96">
        <v>0.22851591142222225</v>
      </c>
      <c r="AY2429">
        <v>1.1333000000000001E-3</v>
      </c>
      <c r="AZ2429">
        <v>324.7423</v>
      </c>
      <c r="BA2429" s="96">
        <v>5.6678211763422226</v>
      </c>
      <c r="BB2429">
        <v>35.3048</v>
      </c>
      <c r="BC2429" s="96">
        <v>0.6161848735644444</v>
      </c>
      <c r="BD2429">
        <v>14.96794749</v>
      </c>
      <c r="BE2429" s="96">
        <f t="shared" si="304"/>
        <v>6954.9455501925868</v>
      </c>
      <c r="BF2429" s="96">
        <f t="shared" si="305"/>
        <v>591.82758998462032</v>
      </c>
      <c r="BG2429" s="96">
        <f t="shared" si="306"/>
        <v>576.06351040055324</v>
      </c>
      <c r="BH2429">
        <v>6961.304146382693</v>
      </c>
      <c r="BI2429">
        <v>1.4584222307003161E-3</v>
      </c>
      <c r="BJ2429">
        <v>1.7049232575036961</v>
      </c>
      <c r="BK2429">
        <v>0.22851595892782919</v>
      </c>
      <c r="BL2429">
        <v>0.28650628574605441</v>
      </c>
      <c r="BM2429">
        <v>5.9975026604701931</v>
      </c>
      <c r="BN2429">
        <v>1.705013938994294</v>
      </c>
      <c r="BO2429">
        <v>0.2285159590235179</v>
      </c>
      <c r="BP2429">
        <v>1.3404123842698081E-3</v>
      </c>
      <c r="BQ2429">
        <v>0.28650628574605441</v>
      </c>
      <c r="BR2429">
        <v>6951.9572846862657</v>
      </c>
      <c r="BS2429" s="96">
        <v>590.27577432557337</v>
      </c>
      <c r="BT2429" s="96">
        <v>571.63879504695706</v>
      </c>
      <c r="BU2429">
        <v>5.9975026604701931</v>
      </c>
      <c r="BV2429" s="65" t="str">
        <f t="shared" si="311"/>
        <v>too small</v>
      </c>
      <c r="BW2429" s="30" t="s">
        <v>104</v>
      </c>
      <c r="BX2429" s="15">
        <v>0.1</v>
      </c>
      <c r="BY2429" s="15">
        <v>0.1</v>
      </c>
      <c r="BZ2429" s="15">
        <v>0.1</v>
      </c>
      <c r="CA2429" s="15">
        <v>1.7299999999999999E-2</v>
      </c>
      <c r="CB2429" s="15">
        <v>0.01</v>
      </c>
      <c r="CC2429" s="15">
        <v>1.4999999999999999E-2</v>
      </c>
      <c r="CD2429" s="15">
        <v>0.1</v>
      </c>
      <c r="CE2429" s="15">
        <v>0.1</v>
      </c>
      <c r="CF2429" s="31">
        <v>0.1</v>
      </c>
      <c r="CG2429" s="30">
        <v>1</v>
      </c>
      <c r="CH2429" s="15">
        <v>1</v>
      </c>
      <c r="CI2429" s="15">
        <v>1</v>
      </c>
      <c r="CJ2429" s="98">
        <f>Population!$CG2429-Population!$CI2429</f>
        <v>0</v>
      </c>
      <c r="CK2429" s="120">
        <f>_xlfn.DAYS(Entries!$AY$2,Population!H2429)</f>
        <v>833</v>
      </c>
      <c r="CL2429" s="120">
        <f t="shared" si="312"/>
        <v>365</v>
      </c>
      <c r="CM2429" s="122">
        <f>Entries!$AY$5</f>
        <v>0.15</v>
      </c>
      <c r="CN2429" s="122">
        <f t="shared" si="310"/>
        <v>0</v>
      </c>
      <c r="CO2429" s="121">
        <f t="shared" si="313"/>
        <v>0</v>
      </c>
      <c r="CP2429" s="30" t="s">
        <v>8778</v>
      </c>
      <c r="CQ2429" s="15">
        <v>4</v>
      </c>
      <c r="CR2429" s="15" t="s">
        <v>95</v>
      </c>
      <c r="CS2429" s="15"/>
      <c r="CT2429" s="31"/>
      <c r="CU2429" s="30" t="s">
        <v>8774</v>
      </c>
      <c r="CV2429" s="15" t="s">
        <v>8772</v>
      </c>
      <c r="CW2429" s="15" t="s">
        <v>554</v>
      </c>
      <c r="CX2429" s="15" t="s">
        <v>120</v>
      </c>
      <c r="CY2429" s="15" t="s">
        <v>107</v>
      </c>
      <c r="CZ2429" s="15" t="s">
        <v>108</v>
      </c>
      <c r="DA2429" s="31"/>
      <c r="DB2429" s="17" t="s">
        <v>15463</v>
      </c>
      <c r="DC2429" s="17">
        <v>10</v>
      </c>
      <c r="DD2429" s="17" t="s">
        <v>15500</v>
      </c>
      <c r="DE2429" s="17" t="s">
        <v>15500</v>
      </c>
      <c r="DF2429" s="17" t="s">
        <v>15500</v>
      </c>
      <c r="DG2429" s="23" t="s">
        <v>11180</v>
      </c>
      <c r="DH2429" s="145"/>
    </row>
    <row r="2430" spans="1:112" s="17" customFormat="1" x14ac:dyDescent="0.25">
      <c r="A2430" s="32" t="s">
        <v>8779</v>
      </c>
      <c r="B2430" s="18">
        <v>0</v>
      </c>
      <c r="C2430" s="149" t="s">
        <v>15461</v>
      </c>
      <c r="D2430" s="18"/>
      <c r="E2430" s="18">
        <v>44428</v>
      </c>
      <c r="F2430" s="18" t="s">
        <v>8780</v>
      </c>
      <c r="G2430" s="33">
        <v>60043</v>
      </c>
      <c r="H2430" s="44">
        <v>43572</v>
      </c>
      <c r="I2430" s="18" t="s">
        <v>271</v>
      </c>
      <c r="J2430" s="98"/>
      <c r="K2430" s="98"/>
      <c r="L2430" s="18" t="s">
        <v>155</v>
      </c>
      <c r="M2430" t="s">
        <v>156</v>
      </c>
      <c r="N2430" s="18" t="s">
        <v>156</v>
      </c>
      <c r="O2430" t="s">
        <v>123</v>
      </c>
      <c r="P2430" s="96" t="str">
        <f>VLOOKUP(N2430,Entries!J:K,2,FALSE)</f>
        <v>UNITED STATES OF AMERICA</v>
      </c>
      <c r="Q2430" s="38" t="s">
        <v>8781</v>
      </c>
      <c r="R2430" s="32" t="s">
        <v>8781</v>
      </c>
      <c r="S2430" s="18" t="s">
        <v>156</v>
      </c>
      <c r="T2430" t="s">
        <v>157</v>
      </c>
      <c r="U2430" s="39" t="s">
        <v>92</v>
      </c>
      <c r="V2430" s="33" t="s">
        <v>92</v>
      </c>
      <c r="W2430" s="64">
        <f>IF(VLOOKUP(R2430,Entries!N:P,3,FALSE)=V2430,1,VLOOKUP(R2430,Entries!N:P,3,FALSE))</f>
        <v>1</v>
      </c>
      <c r="X2430"/>
      <c r="Y2430"/>
      <c r="Z2430" s="18"/>
      <c r="AA2430" s="18"/>
      <c r="AB2430" s="98"/>
      <c r="AC2430" s="18" t="s">
        <v>93</v>
      </c>
      <c r="AD2430" s="18" t="s">
        <v>117</v>
      </c>
      <c r="AE2430" s="18" t="s">
        <v>117</v>
      </c>
      <c r="AF2430" s="98" t="s">
        <v>117</v>
      </c>
      <c r="AG2430" s="98"/>
      <c r="AH2430" s="98"/>
      <c r="AI2430" s="18"/>
      <c r="AJ2430" s="19">
        <v>5</v>
      </c>
      <c r="AK2430" s="18" t="s">
        <v>118</v>
      </c>
      <c r="AL2430" s="18"/>
      <c r="AM2430" s="33"/>
      <c r="AN2430" s="32" t="s">
        <v>133</v>
      </c>
      <c r="AO2430" s="18" t="s">
        <v>134</v>
      </c>
      <c r="AP2430" s="33" t="s">
        <v>98</v>
      </c>
      <c r="AQ2430">
        <v>21104.545774679998</v>
      </c>
      <c r="AR2430" t="s">
        <v>15238</v>
      </c>
      <c r="AS2430" t="s">
        <v>11225</v>
      </c>
      <c r="AT2430" t="s">
        <v>15239</v>
      </c>
      <c r="AU2430">
        <v>51.635899999999999</v>
      </c>
      <c r="AV2430" s="98">
        <v>0.90121627973777785</v>
      </c>
      <c r="AW2430">
        <v>257.11369999999999</v>
      </c>
      <c r="AX2430" s="98">
        <v>4.4874796833911113</v>
      </c>
      <c r="AY2430">
        <v>2.3220000000000001E-4</v>
      </c>
      <c r="AZ2430">
        <v>346.62959999999998</v>
      </c>
      <c r="BA2430" s="98">
        <v>6.0498265462400003</v>
      </c>
      <c r="BB2430">
        <v>13.463900000000001</v>
      </c>
      <c r="BC2430" s="98">
        <v>0.23498933627111115</v>
      </c>
      <c r="BD2430">
        <v>15.69707326</v>
      </c>
      <c r="BE2430" s="96">
        <f t="shared" si="304"/>
        <v>6737.8723369114732</v>
      </c>
      <c r="BF2430" s="96">
        <f t="shared" si="305"/>
        <v>368.43687086810314</v>
      </c>
      <c r="BG2430" s="96">
        <f t="shared" si="306"/>
        <v>365.30780295484237</v>
      </c>
      <c r="BH2430">
        <v>6744.4238217914462</v>
      </c>
      <c r="BI2430">
        <v>1.3586620668159851E-3</v>
      </c>
      <c r="BJ2430">
        <v>0.90157048545623686</v>
      </c>
      <c r="BK2430">
        <v>4.4874806165277787</v>
      </c>
      <c r="BL2430">
        <v>0.64505301968672324</v>
      </c>
      <c r="BM2430">
        <v>5.6397642191741477</v>
      </c>
      <c r="BN2430">
        <v>0.90121674047496347</v>
      </c>
      <c r="BO2430">
        <v>4.487480617727738</v>
      </c>
      <c r="BP2430">
        <v>9.5697535382465023E-4</v>
      </c>
      <c r="BQ2430">
        <v>0.64505301968672324</v>
      </c>
      <c r="BR2430">
        <v>6738.3958945247423</v>
      </c>
      <c r="BS2430" s="96">
        <v>373.84437332011476</v>
      </c>
      <c r="BT2430" s="96">
        <v>360.94741572936891</v>
      </c>
      <c r="BU2430">
        <v>5.6397642191741477</v>
      </c>
      <c r="BV2430" s="60" t="b">
        <f t="shared" si="311"/>
        <v>0</v>
      </c>
      <c r="BW2430" s="32" t="s">
        <v>8783</v>
      </c>
      <c r="BX2430" s="18">
        <v>0.1</v>
      </c>
      <c r="BY2430" s="18">
        <v>0.1</v>
      </c>
      <c r="BZ2430" s="18">
        <v>0.3</v>
      </c>
      <c r="CA2430" s="18">
        <v>1.7299999999999999E-2</v>
      </c>
      <c r="CB2430" s="18">
        <v>0.01</v>
      </c>
      <c r="CC2430" s="18">
        <v>1.4999999999999999E-2</v>
      </c>
      <c r="CD2430" s="18">
        <v>0.1</v>
      </c>
      <c r="CE2430" s="18">
        <v>0.1</v>
      </c>
      <c r="CF2430" s="33">
        <v>0.3</v>
      </c>
      <c r="CG2430" s="32">
        <v>1.2210000000000001</v>
      </c>
      <c r="CH2430" s="18">
        <v>1</v>
      </c>
      <c r="CI2430" s="18">
        <v>1</v>
      </c>
      <c r="CJ2430" s="96">
        <f>Population!$CG2430-Population!$CI2430</f>
        <v>0.22100000000000009</v>
      </c>
      <c r="CK2430" s="118">
        <f>_xlfn.DAYS(Entries!$AY$2,Population!H2430)</f>
        <v>722</v>
      </c>
      <c r="CL2430" s="118">
        <f t="shared" si="312"/>
        <v>1825</v>
      </c>
      <c r="CM2430" s="117">
        <f>Entries!$AY$5</f>
        <v>0.15</v>
      </c>
      <c r="CN2430" s="117">
        <f t="shared" si="310"/>
        <v>0.18099918099918105</v>
      </c>
      <c r="CO2430" s="119" t="str">
        <f t="shared" si="313"/>
        <v>-</v>
      </c>
      <c r="CP2430" s="32"/>
      <c r="CQ2430" s="19">
        <v>0</v>
      </c>
      <c r="CR2430" s="18" t="s">
        <v>118</v>
      </c>
      <c r="CS2430" s="18"/>
      <c r="CT2430" s="33"/>
      <c r="CU2430" s="32" t="s">
        <v>8784</v>
      </c>
      <c r="CV2430" s="18"/>
      <c r="CW2430" s="18"/>
      <c r="CX2430" s="18" t="s">
        <v>120</v>
      </c>
      <c r="CY2430" s="18" t="s">
        <v>107</v>
      </c>
      <c r="CZ2430" s="18" t="s">
        <v>108</v>
      </c>
      <c r="DA2430" s="33"/>
      <c r="DB2430" s="17" t="s">
        <v>15462</v>
      </c>
      <c r="DC2430" s="17" t="s">
        <v>15500</v>
      </c>
      <c r="DD2430" s="17" t="s">
        <v>15500</v>
      </c>
      <c r="DE2430" s="17" t="s">
        <v>15500</v>
      </c>
      <c r="DF2430" s="17" t="s">
        <v>15500</v>
      </c>
      <c r="DG2430" s="23" t="s">
        <v>11185</v>
      </c>
      <c r="DH2430" s="145"/>
    </row>
    <row r="2431" spans="1:112" s="17" customFormat="1" x14ac:dyDescent="0.25">
      <c r="A2431" s="30" t="s">
        <v>8785</v>
      </c>
      <c r="B2431" s="15">
        <v>0</v>
      </c>
      <c r="C2431" s="152" t="s">
        <v>15461</v>
      </c>
      <c r="D2431" s="15"/>
      <c r="E2431" s="15">
        <v>44431</v>
      </c>
      <c r="F2431" s="15" t="s">
        <v>8786</v>
      </c>
      <c r="G2431" s="31">
        <v>60046</v>
      </c>
      <c r="H2431" s="43">
        <v>43572</v>
      </c>
      <c r="I2431" s="15" t="s">
        <v>271</v>
      </c>
      <c r="J2431" s="96"/>
      <c r="K2431" s="96"/>
      <c r="L2431" s="15" t="s">
        <v>155</v>
      </c>
      <c r="M2431" s="124" t="s">
        <v>156</v>
      </c>
      <c r="N2431" s="15" t="s">
        <v>156</v>
      </c>
      <c r="O2431" s="124" t="s">
        <v>123</v>
      </c>
      <c r="P2431" s="64" t="str">
        <f>VLOOKUP(N2431,Entries!J:K,2,FALSE)</f>
        <v>UNITED STATES OF AMERICA</v>
      </c>
      <c r="Q2431" s="123" t="s">
        <v>8781</v>
      </c>
      <c r="R2431" s="30" t="s">
        <v>8781</v>
      </c>
      <c r="S2431" s="15" t="s">
        <v>156</v>
      </c>
      <c r="T2431" s="124" t="s">
        <v>157</v>
      </c>
      <c r="U2431" s="125" t="s">
        <v>92</v>
      </c>
      <c r="V2431" s="31" t="s">
        <v>92</v>
      </c>
      <c r="W2431" s="64">
        <f>IF(VLOOKUP(R2431,Entries!N:P,3,FALSE)=V2431,1,VLOOKUP(R2431,Entries!N:P,3,FALSE))</f>
        <v>1</v>
      </c>
      <c r="X2431" s="124"/>
      <c r="Y2431" s="124"/>
      <c r="Z2431" s="15"/>
      <c r="AA2431" s="15"/>
      <c r="AB2431" s="96"/>
      <c r="AC2431" s="15" t="s">
        <v>93</v>
      </c>
      <c r="AD2431" s="15" t="s">
        <v>117</v>
      </c>
      <c r="AE2431" s="15" t="s">
        <v>117</v>
      </c>
      <c r="AF2431" s="96" t="s">
        <v>117</v>
      </c>
      <c r="AG2431" s="96"/>
      <c r="AH2431" s="96"/>
      <c r="AI2431" s="15"/>
      <c r="AJ2431" s="19">
        <v>1</v>
      </c>
      <c r="AK2431" s="15" t="s">
        <v>118</v>
      </c>
      <c r="AL2431" s="15"/>
      <c r="AM2431" s="31"/>
      <c r="AN2431" s="30" t="s">
        <v>133</v>
      </c>
      <c r="AO2431" s="15" t="s">
        <v>134</v>
      </c>
      <c r="AP2431" s="31" t="s">
        <v>98</v>
      </c>
      <c r="AQ2431">
        <v>21104.582798529998</v>
      </c>
      <c r="AR2431" t="s">
        <v>15240</v>
      </c>
      <c r="AS2431" t="s">
        <v>11225</v>
      </c>
      <c r="AT2431" t="s">
        <v>15241</v>
      </c>
      <c r="AU2431">
        <v>51.633099999999999</v>
      </c>
      <c r="AV2431" s="96">
        <v>0.90116741052888893</v>
      </c>
      <c r="AW2431">
        <v>256.53410000000002</v>
      </c>
      <c r="AX2431" s="96">
        <v>4.477363757151112</v>
      </c>
      <c r="AY2431">
        <v>2.429E-4</v>
      </c>
      <c r="AZ2431">
        <v>348.26830000000001</v>
      </c>
      <c r="BA2431" s="96">
        <v>6.078427250742223</v>
      </c>
      <c r="BB2431">
        <v>11.825699999999999</v>
      </c>
      <c r="BC2431" s="96">
        <v>0.20639735841333334</v>
      </c>
      <c r="BD2431">
        <v>15.70078567</v>
      </c>
      <c r="BE2431" s="96">
        <f t="shared" si="304"/>
        <v>6736.810193440414</v>
      </c>
      <c r="BF2431" s="96">
        <f t="shared" si="305"/>
        <v>367.44656463640058</v>
      </c>
      <c r="BG2431" s="96">
        <f t="shared" si="306"/>
        <v>364.17382224442736</v>
      </c>
      <c r="BH2431">
        <v>6743.3628064315981</v>
      </c>
      <c r="BI2431">
        <v>1.3710996067106841E-3</v>
      </c>
      <c r="BJ2431">
        <v>0.90152173598230068</v>
      </c>
      <c r="BK2431">
        <v>4.4773646881309874</v>
      </c>
      <c r="BL2431">
        <v>0.64225750682191929</v>
      </c>
      <c r="BM2431">
        <v>5.6425684762743078</v>
      </c>
      <c r="BN2431">
        <v>0.90116787149623012</v>
      </c>
      <c r="BO2431">
        <v>4.4773646893772439</v>
      </c>
      <c r="BP2431">
        <v>9.635327755656999E-4</v>
      </c>
      <c r="BQ2431">
        <v>0.64225750682191929</v>
      </c>
      <c r="BR2431">
        <v>6737.3343002213778</v>
      </c>
      <c r="BS2431" s="96">
        <v>372.82594263958435</v>
      </c>
      <c r="BT2431" s="96">
        <v>359.84265780317128</v>
      </c>
      <c r="BU2431">
        <v>5.6425684762743078</v>
      </c>
      <c r="BV2431" s="65" t="str">
        <f t="shared" si="311"/>
        <v>too small</v>
      </c>
      <c r="BW2431" s="30" t="s">
        <v>104</v>
      </c>
      <c r="BX2431" s="15">
        <v>0.1</v>
      </c>
      <c r="BY2431" s="15">
        <v>0.1</v>
      </c>
      <c r="BZ2431" s="15">
        <v>0.1</v>
      </c>
      <c r="CA2431" s="15">
        <v>1.7299999999999999E-2</v>
      </c>
      <c r="CB2431" s="15">
        <v>0.01</v>
      </c>
      <c r="CC2431" s="15">
        <v>1.4999999999999999E-2</v>
      </c>
      <c r="CD2431" s="15">
        <v>0.1</v>
      </c>
      <c r="CE2431" s="15">
        <v>0.1</v>
      </c>
      <c r="CF2431" s="31">
        <v>0.1</v>
      </c>
      <c r="CG2431" s="30">
        <v>1.31</v>
      </c>
      <c r="CH2431" s="15">
        <v>1</v>
      </c>
      <c r="CI2431" s="15">
        <v>1</v>
      </c>
      <c r="CJ2431" s="98">
        <f>Population!$CG2431-Population!$CI2431</f>
        <v>0.31000000000000005</v>
      </c>
      <c r="CK2431" s="120">
        <f>_xlfn.DAYS(Entries!$AY$2,Population!H2431)</f>
        <v>722</v>
      </c>
      <c r="CL2431" s="120">
        <f t="shared" si="312"/>
        <v>365</v>
      </c>
      <c r="CM2431" s="122">
        <f>Entries!$AY$5</f>
        <v>0.15</v>
      </c>
      <c r="CN2431" s="122">
        <f t="shared" si="310"/>
        <v>0.23664122137404583</v>
      </c>
      <c r="CO2431" s="121" t="str">
        <f t="shared" si="313"/>
        <v>-</v>
      </c>
      <c r="CP2431" s="30"/>
      <c r="CQ2431" s="19">
        <v>0</v>
      </c>
      <c r="CR2431" s="15" t="s">
        <v>118</v>
      </c>
      <c r="CS2431" s="15"/>
      <c r="CT2431" s="31"/>
      <c r="CU2431" s="30" t="s">
        <v>8788</v>
      </c>
      <c r="CV2431" s="15"/>
      <c r="CW2431" s="15"/>
      <c r="CX2431" s="15" t="s">
        <v>120</v>
      </c>
      <c r="CY2431" s="15" t="s">
        <v>107</v>
      </c>
      <c r="CZ2431" s="15" t="s">
        <v>108</v>
      </c>
      <c r="DA2431" s="31"/>
      <c r="DB2431" s="17" t="s">
        <v>15462</v>
      </c>
      <c r="DC2431" s="17" t="s">
        <v>15500</v>
      </c>
      <c r="DD2431" s="17" t="s">
        <v>15500</v>
      </c>
      <c r="DE2431" s="17" t="s">
        <v>15500</v>
      </c>
      <c r="DF2431" s="17" t="s">
        <v>15500</v>
      </c>
      <c r="DG2431" s="23" t="s">
        <v>11173</v>
      </c>
      <c r="DH2431" s="145"/>
    </row>
    <row r="2432" spans="1:112" s="17" customFormat="1" x14ac:dyDescent="0.25">
      <c r="A2432" s="32" t="s">
        <v>8789</v>
      </c>
      <c r="B2432" s="18">
        <v>0</v>
      </c>
      <c r="C2432" s="149" t="s">
        <v>15461</v>
      </c>
      <c r="D2432" s="18"/>
      <c r="E2432" s="18">
        <v>44430</v>
      </c>
      <c r="F2432" s="18" t="s">
        <v>8790</v>
      </c>
      <c r="G2432" s="33">
        <v>60045</v>
      </c>
      <c r="H2432" s="44">
        <v>43572</v>
      </c>
      <c r="I2432" s="18" t="s">
        <v>271</v>
      </c>
      <c r="J2432" s="98"/>
      <c r="K2432" s="98"/>
      <c r="L2432" s="18" t="s">
        <v>155</v>
      </c>
      <c r="M2432" t="s">
        <v>156</v>
      </c>
      <c r="N2432" s="18" t="s">
        <v>156</v>
      </c>
      <c r="O2432" t="s">
        <v>123</v>
      </c>
      <c r="P2432" s="96" t="str">
        <f>VLOOKUP(N2432,Entries!J:K,2,FALSE)</f>
        <v>UNITED STATES OF AMERICA</v>
      </c>
      <c r="Q2432" s="38" t="s">
        <v>8781</v>
      </c>
      <c r="R2432" s="32" t="s">
        <v>8781</v>
      </c>
      <c r="S2432" s="18" t="s">
        <v>156</v>
      </c>
      <c r="T2432" t="s">
        <v>157</v>
      </c>
      <c r="U2432" s="39" t="s">
        <v>92</v>
      </c>
      <c r="V2432" s="33" t="s">
        <v>92</v>
      </c>
      <c r="W2432" s="64">
        <f>IF(VLOOKUP(R2432,Entries!N:P,3,FALSE)=V2432,1,VLOOKUP(R2432,Entries!N:P,3,FALSE))</f>
        <v>1</v>
      </c>
      <c r="X2432"/>
      <c r="Y2432"/>
      <c r="Z2432" s="18"/>
      <c r="AA2432" s="18"/>
      <c r="AB2432" s="98"/>
      <c r="AC2432" s="18" t="s">
        <v>93</v>
      </c>
      <c r="AD2432" s="18" t="s">
        <v>117</v>
      </c>
      <c r="AE2432" s="18" t="s">
        <v>117</v>
      </c>
      <c r="AF2432" s="98" t="s">
        <v>117</v>
      </c>
      <c r="AG2432" s="98"/>
      <c r="AH2432" s="98"/>
      <c r="AI2432" s="18"/>
      <c r="AJ2432" s="19">
        <v>1</v>
      </c>
      <c r="AK2432" s="18" t="s">
        <v>118</v>
      </c>
      <c r="AL2432" s="18"/>
      <c r="AM2432" s="33"/>
      <c r="AN2432" s="32" t="s">
        <v>133</v>
      </c>
      <c r="AO2432" s="18" t="s">
        <v>134</v>
      </c>
      <c r="AP2432" s="33" t="s">
        <v>98</v>
      </c>
      <c r="AQ2432">
        <v>21104.562646139999</v>
      </c>
      <c r="AR2432" t="s">
        <v>15242</v>
      </c>
      <c r="AS2432" t="s">
        <v>15243</v>
      </c>
      <c r="AT2432" t="s">
        <v>15244</v>
      </c>
      <c r="AU2432">
        <v>51.6267</v>
      </c>
      <c r="AV2432" s="98">
        <v>0.90105570948000002</v>
      </c>
      <c r="AW2432">
        <v>240.47919999999999</v>
      </c>
      <c r="AX2432" s="98">
        <v>4.1971529493688893</v>
      </c>
      <c r="AY2432">
        <v>6.9280000000000003E-4</v>
      </c>
      <c r="AZ2432">
        <v>320.65429999999998</v>
      </c>
      <c r="BA2432" s="98">
        <v>5.5964721313644441</v>
      </c>
      <c r="BB2432">
        <v>39.395800000000001</v>
      </c>
      <c r="BC2432" s="98">
        <v>0.68758627840888897</v>
      </c>
      <c r="BD2432">
        <v>15.899310209999999</v>
      </c>
      <c r="BE2432" s="96">
        <f t="shared" si="304"/>
        <v>6680.614004538148</v>
      </c>
      <c r="BF2432" s="96">
        <f t="shared" si="305"/>
        <v>314.24233392049155</v>
      </c>
      <c r="BG2432" s="96">
        <f t="shared" si="306"/>
        <v>304.98567515580362</v>
      </c>
      <c r="BH2432">
        <v>6687.2241399479744</v>
      </c>
      <c r="BI2432">
        <v>1.477116900657188E-3</v>
      </c>
      <c r="BJ2432">
        <v>0.90141603560744543</v>
      </c>
      <c r="BK2432">
        <v>4.1971538216393904</v>
      </c>
      <c r="BL2432">
        <v>0.30142155725640052</v>
      </c>
      <c r="BM2432">
        <v>5.9826388689853651</v>
      </c>
      <c r="BN2432">
        <v>0.90105617971181096</v>
      </c>
      <c r="BO2432">
        <v>4.1971538154945884</v>
      </c>
      <c r="BP2432">
        <v>8.2784917272973131E-4</v>
      </c>
      <c r="BQ2432">
        <v>0.30142155725640052</v>
      </c>
      <c r="BR2432">
        <v>6681.1435992128527</v>
      </c>
      <c r="BS2432" s="96">
        <v>315.67457841435044</v>
      </c>
      <c r="BT2432" s="96">
        <v>304.61262001135583</v>
      </c>
      <c r="BU2432">
        <v>5.9826388689853651</v>
      </c>
      <c r="BV2432" s="60" t="str">
        <f t="shared" si="311"/>
        <v>too small</v>
      </c>
      <c r="BW2432" s="32" t="s">
        <v>104</v>
      </c>
      <c r="BX2432" s="18">
        <v>0.1</v>
      </c>
      <c r="BY2432" s="18">
        <v>0.1</v>
      </c>
      <c r="BZ2432" s="18">
        <v>0.1</v>
      </c>
      <c r="CA2432" s="18">
        <v>1.7299999999999999E-2</v>
      </c>
      <c r="CB2432" s="18">
        <v>0.01</v>
      </c>
      <c r="CC2432" s="18">
        <v>1.4999999999999999E-2</v>
      </c>
      <c r="CD2432" s="18">
        <v>0.1</v>
      </c>
      <c r="CE2432" s="18">
        <v>0.1</v>
      </c>
      <c r="CF2432" s="33">
        <v>0.1</v>
      </c>
      <c r="CG2432" s="32">
        <v>1.1299999999999999</v>
      </c>
      <c r="CH2432" s="18">
        <v>1</v>
      </c>
      <c r="CI2432" s="18">
        <v>1</v>
      </c>
      <c r="CJ2432" s="96">
        <f>Population!$CG2432-Population!$CI2432</f>
        <v>0.12999999999999989</v>
      </c>
      <c r="CK2432" s="118">
        <f>_xlfn.DAYS(Entries!$AY$2,Population!H2432)</f>
        <v>722</v>
      </c>
      <c r="CL2432" s="118">
        <f t="shared" si="312"/>
        <v>365</v>
      </c>
      <c r="CM2432" s="117">
        <f>Entries!$AY$5</f>
        <v>0.15</v>
      </c>
      <c r="CN2432" s="117">
        <f t="shared" si="310"/>
        <v>0.11504424778761053</v>
      </c>
      <c r="CO2432" s="119" t="str">
        <f t="shared" si="313"/>
        <v>-</v>
      </c>
      <c r="CP2432" s="32"/>
      <c r="CQ2432" s="19">
        <v>0</v>
      </c>
      <c r="CR2432" s="18" t="s">
        <v>118</v>
      </c>
      <c r="CS2432" s="18"/>
      <c r="CT2432" s="33"/>
      <c r="CU2432" s="32" t="s">
        <v>8792</v>
      </c>
      <c r="CV2432" s="18"/>
      <c r="CW2432" s="18"/>
      <c r="CX2432" s="18" t="s">
        <v>120</v>
      </c>
      <c r="CY2432" s="18" t="s">
        <v>107</v>
      </c>
      <c r="CZ2432" s="18" t="s">
        <v>108</v>
      </c>
      <c r="DA2432" s="33"/>
      <c r="DB2432" s="17" t="s">
        <v>15462</v>
      </c>
      <c r="DC2432" s="17" t="s">
        <v>15500</v>
      </c>
      <c r="DD2432" s="17" t="s">
        <v>15500</v>
      </c>
      <c r="DE2432" s="17" t="s">
        <v>15500</v>
      </c>
      <c r="DF2432" s="17" t="s">
        <v>15500</v>
      </c>
      <c r="DG2432" s="23" t="s">
        <v>11173</v>
      </c>
      <c r="DH2432" s="145"/>
    </row>
    <row r="2433" spans="1:112" s="17" customFormat="1" x14ac:dyDescent="0.25">
      <c r="A2433" s="30" t="s">
        <v>8793</v>
      </c>
      <c r="B2433" s="15">
        <v>0</v>
      </c>
      <c r="C2433" s="152" t="s">
        <v>15461</v>
      </c>
      <c r="D2433" s="15"/>
      <c r="E2433" s="15">
        <v>44392</v>
      </c>
      <c r="F2433" s="15" t="s">
        <v>8794</v>
      </c>
      <c r="G2433" s="31">
        <v>59922</v>
      </c>
      <c r="H2433" s="43">
        <v>43651</v>
      </c>
      <c r="I2433" s="15" t="s">
        <v>276</v>
      </c>
      <c r="J2433" s="96"/>
      <c r="K2433" s="96"/>
      <c r="L2433" s="15" t="s">
        <v>365</v>
      </c>
      <c r="M2433" s="124" t="s">
        <v>277</v>
      </c>
      <c r="N2433" s="15" t="s">
        <v>277</v>
      </c>
      <c r="O2433" s="124" t="s">
        <v>278</v>
      </c>
      <c r="P2433" s="64" t="str">
        <f>VLOOKUP(N2433,Entries!J:K,2,FALSE)</f>
        <v>COMMONWEALTH OF INDEPENDENT STATES</v>
      </c>
      <c r="Q2433" s="123" t="s">
        <v>366</v>
      </c>
      <c r="R2433" s="30" t="s">
        <v>11021</v>
      </c>
      <c r="S2433" s="15" t="s">
        <v>277</v>
      </c>
      <c r="T2433" s="124" t="s">
        <v>278</v>
      </c>
      <c r="U2433" s="125" t="s">
        <v>92</v>
      </c>
      <c r="V2433" s="31" t="s">
        <v>92</v>
      </c>
      <c r="W2433" s="64">
        <f>IF(VLOOKUP(R2433,Entries!N:P,3,FALSE)=V2433,1,VLOOKUP(R2433,Entries!N:P,3,FALSE))</f>
        <v>1</v>
      </c>
      <c r="X2433" s="124"/>
      <c r="Y2433" s="124"/>
      <c r="Z2433" s="15"/>
      <c r="AA2433" s="15"/>
      <c r="AB2433" s="96"/>
      <c r="AC2433" s="15" t="s">
        <v>93</v>
      </c>
      <c r="AD2433" s="15" t="s">
        <v>117</v>
      </c>
      <c r="AE2433" s="15" t="s">
        <v>117</v>
      </c>
      <c r="AF2433" s="96" t="s">
        <v>117</v>
      </c>
      <c r="AG2433" s="96"/>
      <c r="AH2433" s="96"/>
      <c r="AI2433" s="15"/>
      <c r="AJ2433" s="19">
        <v>0.25</v>
      </c>
      <c r="AK2433" s="15" t="s">
        <v>118</v>
      </c>
      <c r="AL2433" s="15"/>
      <c r="AM2433" s="31"/>
      <c r="AN2433" s="30" t="s">
        <v>96</v>
      </c>
      <c r="AO2433" s="15" t="s">
        <v>97</v>
      </c>
      <c r="AP2433" s="31" t="s">
        <v>97</v>
      </c>
      <c r="AQ2433">
        <v>21104.492099350002</v>
      </c>
      <c r="AR2433" t="s">
        <v>15245</v>
      </c>
      <c r="AS2433" t="s">
        <v>11225</v>
      </c>
      <c r="AT2433" t="s">
        <v>15246</v>
      </c>
      <c r="AU2433">
        <v>97.580600000000004</v>
      </c>
      <c r="AV2433" s="96">
        <v>1.7031024017511114</v>
      </c>
      <c r="AW2433">
        <v>69.399000000000001</v>
      </c>
      <c r="AX2433" s="96">
        <v>1.2112407956</v>
      </c>
      <c r="AY2433">
        <v>2.1340999999999999E-3</v>
      </c>
      <c r="AZ2433">
        <v>168.5395</v>
      </c>
      <c r="BA2433" s="96">
        <v>2.9415685826888889</v>
      </c>
      <c r="BB2433">
        <v>336.50020000000001</v>
      </c>
      <c r="BC2433" s="96">
        <v>5.8730352017688894</v>
      </c>
      <c r="BD2433">
        <v>15.13518047</v>
      </c>
      <c r="BE2433" s="96">
        <f t="shared" si="304"/>
        <v>6903.6192706947286</v>
      </c>
      <c r="BF2433" s="96">
        <f t="shared" si="305"/>
        <v>547.35228458031725</v>
      </c>
      <c r="BG2433" s="96">
        <f t="shared" si="306"/>
        <v>517.88625680913901</v>
      </c>
      <c r="BH2433">
        <v>6903.843325444157</v>
      </c>
      <c r="BI2433">
        <v>2.3525818114087551E-3</v>
      </c>
      <c r="BJ2433">
        <v>1.7030716036955269</v>
      </c>
      <c r="BK2433">
        <v>1.2113269918818219</v>
      </c>
      <c r="BL2433">
        <v>2.3361071101619051</v>
      </c>
      <c r="BM2433">
        <v>0.19436254706511219</v>
      </c>
      <c r="BN2433">
        <v>1.7031027726810071</v>
      </c>
      <c r="BO2433">
        <v>1.2112410019668609</v>
      </c>
      <c r="BP2433">
        <v>2.705437926835435E-3</v>
      </c>
      <c r="BQ2433">
        <v>2.5500589207687789</v>
      </c>
      <c r="BR2433">
        <v>6900.6071766588257</v>
      </c>
      <c r="BS2433" s="96">
        <v>548.27634103275068</v>
      </c>
      <c r="BT2433" s="96">
        <v>510.93801228490065</v>
      </c>
      <c r="BU2433">
        <v>0.19436254706511219</v>
      </c>
      <c r="BV2433" s="65" t="str">
        <f t="shared" si="311"/>
        <v>no propulsion</v>
      </c>
      <c r="BW2433" s="30" t="s">
        <v>104</v>
      </c>
      <c r="BX2433" s="15">
        <v>0.1</v>
      </c>
      <c r="BY2433" s="15">
        <v>0.3</v>
      </c>
      <c r="BZ2433" s="15">
        <v>0.3</v>
      </c>
      <c r="CA2433" s="15">
        <v>4.36E-2</v>
      </c>
      <c r="CB2433" s="15">
        <v>0.01</v>
      </c>
      <c r="CC2433" s="15">
        <v>3.5000000000000003E-2</v>
      </c>
      <c r="CD2433" s="15">
        <v>0.3</v>
      </c>
      <c r="CE2433" s="15">
        <v>0.1</v>
      </c>
      <c r="CF2433" s="31">
        <v>0.3</v>
      </c>
      <c r="CG2433" s="30">
        <v>3</v>
      </c>
      <c r="CH2433" s="15">
        <v>3</v>
      </c>
      <c r="CI2433" s="15">
        <v>3</v>
      </c>
      <c r="CJ2433" s="98">
        <f>Population!$CG2433-Population!$CI2433</f>
        <v>0</v>
      </c>
      <c r="CK2433" s="120">
        <f>_xlfn.DAYS(Entries!$AY$2,Population!H2433)</f>
        <v>643</v>
      </c>
      <c r="CL2433" s="120">
        <f t="shared" si="312"/>
        <v>91.25</v>
      </c>
      <c r="CM2433" s="122">
        <f>Entries!$AY$5</f>
        <v>0.15</v>
      </c>
      <c r="CN2433" s="122">
        <f t="shared" si="310"/>
        <v>0</v>
      </c>
      <c r="CO2433" s="121" t="str">
        <f t="shared" si="313"/>
        <v>-</v>
      </c>
      <c r="CP2433" s="30" t="s">
        <v>103</v>
      </c>
      <c r="CQ2433" s="15">
        <v>0</v>
      </c>
      <c r="CR2433" s="15" t="s">
        <v>95</v>
      </c>
      <c r="CS2433" s="15"/>
      <c r="CT2433" s="31"/>
      <c r="CU2433" s="30" t="s">
        <v>367</v>
      </c>
      <c r="CV2433" s="15" t="s">
        <v>366</v>
      </c>
      <c r="CW2433" s="15" t="s">
        <v>278</v>
      </c>
      <c r="CX2433" s="15" t="s">
        <v>106</v>
      </c>
      <c r="CY2433" s="15" t="s">
        <v>107</v>
      </c>
      <c r="CZ2433" s="15" t="s">
        <v>108</v>
      </c>
      <c r="DA2433" s="31"/>
      <c r="DB2433" s="17" t="s">
        <v>15462</v>
      </c>
      <c r="DC2433" s="17" t="s">
        <v>15500</v>
      </c>
      <c r="DD2433" s="17" t="s">
        <v>15500</v>
      </c>
      <c r="DE2433" s="17" t="s">
        <v>15500</v>
      </c>
      <c r="DF2433" s="17" t="s">
        <v>15500</v>
      </c>
      <c r="DG2433" s="23" t="s">
        <v>11171</v>
      </c>
      <c r="DH2433" s="145"/>
    </row>
    <row r="2434" spans="1:112" s="17" customFormat="1" x14ac:dyDescent="0.25">
      <c r="A2434" s="32" t="s">
        <v>8796</v>
      </c>
      <c r="B2434" s="18">
        <v>0</v>
      </c>
      <c r="C2434" s="149" t="s">
        <v>15461</v>
      </c>
      <c r="D2434" s="18"/>
      <c r="E2434" s="18">
        <v>41171</v>
      </c>
      <c r="F2434" s="18" t="s">
        <v>8797</v>
      </c>
      <c r="G2434" s="33">
        <v>41168</v>
      </c>
      <c r="H2434" s="44">
        <v>42354</v>
      </c>
      <c r="I2434" s="18" t="s">
        <v>87</v>
      </c>
      <c r="J2434" s="98"/>
      <c r="K2434" s="98"/>
      <c r="L2434" s="18" t="s">
        <v>526</v>
      </c>
      <c r="M2434" t="s">
        <v>527</v>
      </c>
      <c r="N2434" s="18" t="s">
        <v>527</v>
      </c>
      <c r="O2434" t="s">
        <v>11123</v>
      </c>
      <c r="P2434" s="96" t="str">
        <f>VLOOKUP(N2434,Entries!J:K,2,FALSE)</f>
        <v>SINGAPORE</v>
      </c>
      <c r="Q2434" s="38" t="s">
        <v>1945</v>
      </c>
      <c r="R2434" s="32" t="s">
        <v>1945</v>
      </c>
      <c r="S2434" s="18" t="s">
        <v>527</v>
      </c>
      <c r="T2434" t="s">
        <v>529</v>
      </c>
      <c r="U2434" s="39" t="s">
        <v>92</v>
      </c>
      <c r="V2434" s="33" t="s">
        <v>92</v>
      </c>
      <c r="W2434" s="64">
        <f>IF(VLOOKUP(R2434,Entries!N:P,3,FALSE)=V2434,1,VLOOKUP(R2434,Entries!N:P,3,FALSE))</f>
        <v>1</v>
      </c>
      <c r="X2434"/>
      <c r="Y2434"/>
      <c r="Z2434" s="18"/>
      <c r="AA2434" s="18"/>
      <c r="AB2434" s="98"/>
      <c r="AC2434" s="18" t="s">
        <v>93</v>
      </c>
      <c r="AD2434" s="18" t="s">
        <v>117</v>
      </c>
      <c r="AE2434" s="18" t="s">
        <v>117</v>
      </c>
      <c r="AF2434" s="98" t="s">
        <v>117</v>
      </c>
      <c r="AG2434" s="98"/>
      <c r="AH2434" s="98"/>
      <c r="AI2434" s="18"/>
      <c r="AJ2434" s="19">
        <v>1</v>
      </c>
      <c r="AK2434" s="18" t="s">
        <v>118</v>
      </c>
      <c r="AL2434" s="18"/>
      <c r="AM2434" s="33"/>
      <c r="AN2434" s="32" t="s">
        <v>241</v>
      </c>
      <c r="AO2434" s="18" t="s">
        <v>242</v>
      </c>
      <c r="AP2434" s="33" t="s">
        <v>242</v>
      </c>
      <c r="AQ2434">
        <v>21104.072122770001</v>
      </c>
      <c r="AR2434" t="s">
        <v>13345</v>
      </c>
      <c r="AS2434" t="s">
        <v>11225</v>
      </c>
      <c r="AT2434" t="s">
        <v>15247</v>
      </c>
      <c r="AU2434">
        <v>14.991899999999999</v>
      </c>
      <c r="AV2434" s="98">
        <v>0.26165796169333333</v>
      </c>
      <c r="AW2434">
        <v>60.286000000000001</v>
      </c>
      <c r="AX2434" s="98">
        <v>1.0521889739555557</v>
      </c>
      <c r="AY2434">
        <v>8.5879999999999995E-4</v>
      </c>
      <c r="AZ2434">
        <v>259.73379999999997</v>
      </c>
      <c r="BA2434" s="98">
        <v>4.5332090456088885</v>
      </c>
      <c r="BB2434">
        <v>100.20140000000001</v>
      </c>
      <c r="BC2434" s="98">
        <v>1.7488439812711114</v>
      </c>
      <c r="BD2434">
        <v>15.123949120000001</v>
      </c>
      <c r="BE2434" s="96">
        <f t="shared" si="304"/>
        <v>6907.036692519946</v>
      </c>
      <c r="BF2434" s="96">
        <f t="shared" si="305"/>
        <v>541.96845563148236</v>
      </c>
      <c r="BG2434" s="96">
        <f t="shared" si="306"/>
        <v>530.10492940840959</v>
      </c>
      <c r="BH2434">
        <v>6913.4136872371109</v>
      </c>
      <c r="BI2434">
        <v>1.2969380530321989E-3</v>
      </c>
      <c r="BJ2434">
        <v>0.26183073726702921</v>
      </c>
      <c r="BK2434">
        <v>1.052189192138262</v>
      </c>
      <c r="BL2434">
        <v>5.8322445172669326</v>
      </c>
      <c r="BM2434">
        <v>0.44981079880372149</v>
      </c>
      <c r="BN2434">
        <v>0.26165847178924262</v>
      </c>
      <c r="BO2434">
        <v>1.052189182995221</v>
      </c>
      <c r="BP2434">
        <v>1.310178093913706E-3</v>
      </c>
      <c r="BQ2434">
        <v>5.8322445172669326</v>
      </c>
      <c r="BR2434">
        <v>6912.7749262082743</v>
      </c>
      <c r="BS2434" s="96">
        <v>550.83189248474901</v>
      </c>
      <c r="BT2434" s="96">
        <v>532.71795993179967</v>
      </c>
      <c r="BU2434">
        <v>0.44981079880372149</v>
      </c>
      <c r="BV2434" s="60" t="str">
        <f t="shared" si="311"/>
        <v>no propulsion</v>
      </c>
      <c r="BW2434" s="32" t="s">
        <v>379</v>
      </c>
      <c r="BX2434" s="18">
        <v>0.1</v>
      </c>
      <c r="BY2434" s="18">
        <v>0.3</v>
      </c>
      <c r="BZ2434" s="18">
        <v>0.6</v>
      </c>
      <c r="CA2434" s="18">
        <v>8.3900000000000002E-2</v>
      </c>
      <c r="CB2434" s="18">
        <v>0.01</v>
      </c>
      <c r="CC2434" s="18">
        <v>5.0500000000000003E-2</v>
      </c>
      <c r="CD2434" s="18">
        <v>0.3</v>
      </c>
      <c r="CE2434" s="18">
        <v>0.1</v>
      </c>
      <c r="CF2434" s="33">
        <v>0.6</v>
      </c>
      <c r="CG2434" s="32">
        <v>13</v>
      </c>
      <c r="CH2434" s="18">
        <v>13</v>
      </c>
      <c r="CI2434" s="18">
        <v>13</v>
      </c>
      <c r="CJ2434" s="96">
        <f>Population!$CG2434-Population!$CI2434</f>
        <v>0</v>
      </c>
      <c r="CK2434" s="118">
        <f>_xlfn.DAYS(Entries!$AY$2,Population!H2434)</f>
        <v>1940</v>
      </c>
      <c r="CL2434" s="118">
        <f t="shared" si="312"/>
        <v>365</v>
      </c>
      <c r="CM2434" s="117">
        <f>Entries!$AY$5</f>
        <v>0.15</v>
      </c>
      <c r="CN2434" s="117">
        <f t="shared" si="310"/>
        <v>0</v>
      </c>
      <c r="CO2434" s="119" t="str">
        <f t="shared" si="313"/>
        <v>-</v>
      </c>
      <c r="CP2434" s="32" t="s">
        <v>103</v>
      </c>
      <c r="CQ2434" s="18">
        <v>0</v>
      </c>
      <c r="CR2434" s="18" t="s">
        <v>95</v>
      </c>
      <c r="CS2434" s="18"/>
      <c r="CT2434" s="33"/>
      <c r="CU2434" s="32" t="s">
        <v>8799</v>
      </c>
      <c r="CV2434" s="18" t="s">
        <v>1945</v>
      </c>
      <c r="CW2434" s="18" t="s">
        <v>529</v>
      </c>
      <c r="CX2434" s="18" t="s">
        <v>292</v>
      </c>
      <c r="CY2434" s="18" t="s">
        <v>107</v>
      </c>
      <c r="CZ2434" s="18" t="s">
        <v>163</v>
      </c>
      <c r="DA2434" s="33"/>
      <c r="DB2434" s="17" t="s">
        <v>15462</v>
      </c>
      <c r="DC2434" s="17" t="s">
        <v>15500</v>
      </c>
      <c r="DD2434" s="17" t="s">
        <v>15500</v>
      </c>
      <c r="DE2434" s="17" t="s">
        <v>15500</v>
      </c>
      <c r="DF2434" s="17" t="s">
        <v>15500</v>
      </c>
      <c r="DG2434" s="23" t="s">
        <v>11171</v>
      </c>
      <c r="DH2434" s="145"/>
    </row>
    <row r="2435" spans="1:112" s="17" customFormat="1" x14ac:dyDescent="0.25">
      <c r="A2435" s="30" t="s">
        <v>8800</v>
      </c>
      <c r="B2435" s="15">
        <v>0</v>
      </c>
      <c r="C2435" s="152" t="s">
        <v>15461</v>
      </c>
      <c r="D2435" s="15"/>
      <c r="E2435" s="15">
        <v>41166</v>
      </c>
      <c r="F2435" s="15" t="s">
        <v>8801</v>
      </c>
      <c r="G2435" s="31">
        <v>41163</v>
      </c>
      <c r="H2435" s="43">
        <v>42354</v>
      </c>
      <c r="I2435" s="15" t="s">
        <v>87</v>
      </c>
      <c r="J2435" s="96"/>
      <c r="K2435" s="96"/>
      <c r="L2435" s="15" t="s">
        <v>526</v>
      </c>
      <c r="M2435" s="124" t="s">
        <v>527</v>
      </c>
      <c r="N2435" s="15" t="s">
        <v>527</v>
      </c>
      <c r="O2435" s="124" t="s">
        <v>11123</v>
      </c>
      <c r="P2435" s="64" t="str">
        <f>VLOOKUP(N2435,Entries!J:K,2,FALSE)</f>
        <v>SINGAPORE</v>
      </c>
      <c r="Q2435" s="123" t="s">
        <v>1945</v>
      </c>
      <c r="R2435" s="30" t="s">
        <v>1945</v>
      </c>
      <c r="S2435" s="15" t="s">
        <v>527</v>
      </c>
      <c r="T2435" s="124" t="s">
        <v>529</v>
      </c>
      <c r="U2435" s="125" t="s">
        <v>92</v>
      </c>
      <c r="V2435" s="31" t="s">
        <v>92</v>
      </c>
      <c r="W2435" s="64">
        <f>IF(VLOOKUP(R2435,Entries!N:P,3,FALSE)=V2435,1,VLOOKUP(R2435,Entries!N:P,3,FALSE))</f>
        <v>1</v>
      </c>
      <c r="X2435" s="124"/>
      <c r="Y2435" s="124"/>
      <c r="Z2435" s="15"/>
      <c r="AA2435" s="15"/>
      <c r="AB2435" s="96"/>
      <c r="AC2435" s="15" t="s">
        <v>239</v>
      </c>
      <c r="AD2435" s="15" t="s">
        <v>117</v>
      </c>
      <c r="AE2435" s="15" t="s">
        <v>117</v>
      </c>
      <c r="AF2435" s="96" t="s">
        <v>117</v>
      </c>
      <c r="AG2435" s="96"/>
      <c r="AH2435" s="96"/>
      <c r="AI2435" s="15"/>
      <c r="AJ2435" s="19">
        <v>15</v>
      </c>
      <c r="AK2435" s="15" t="s">
        <v>118</v>
      </c>
      <c r="AL2435" s="15"/>
      <c r="AM2435" s="31"/>
      <c r="AN2435" s="30" t="s">
        <v>241</v>
      </c>
      <c r="AO2435" s="15" t="s">
        <v>242</v>
      </c>
      <c r="AP2435" s="31" t="s">
        <v>242</v>
      </c>
      <c r="AQ2435">
        <v>21104.20719573</v>
      </c>
      <c r="AR2435" t="s">
        <v>15248</v>
      </c>
      <c r="AS2435" t="s">
        <v>11225</v>
      </c>
      <c r="AT2435" t="s">
        <v>15249</v>
      </c>
      <c r="AU2435">
        <v>14.9832</v>
      </c>
      <c r="AV2435" s="96">
        <v>0.26150611808000002</v>
      </c>
      <c r="AW2435">
        <v>81.212100000000007</v>
      </c>
      <c r="AX2435" s="96">
        <v>1.4174182425733335</v>
      </c>
      <c r="AY2435">
        <v>1.1203000000000001E-3</v>
      </c>
      <c r="AZ2435">
        <v>230.1918</v>
      </c>
      <c r="BA2435" s="96">
        <v>4.0176039852533334</v>
      </c>
      <c r="BB2435">
        <v>129.74160000000001</v>
      </c>
      <c r="BC2435" s="96">
        <v>2.2644176257066668</v>
      </c>
      <c r="BD2435">
        <v>15.102941420000001</v>
      </c>
      <c r="BE2435" s="96">
        <f t="shared" ref="BE2435:BE2498" si="314">(((((24*60*60/BD2435)^2)*3.986004418*(10^(14)))/(4*3.141592*3.141592))^(1/3))/1000</f>
        <v>6913.44018408799</v>
      </c>
      <c r="BF2435" s="96">
        <f t="shared" ref="BF2435:BF2498" si="315">$BE2435*(1+$AY2435)-6371</f>
        <v>550.1853111262235</v>
      </c>
      <c r="BG2435" s="96">
        <f t="shared" ref="BG2435:BG2498" si="316">$BE2435*(1-$AY2435)-6371</f>
        <v>534.69505704975654</v>
      </c>
      <c r="BH2435">
        <v>6919.810816209414</v>
      </c>
      <c r="BI2435">
        <v>8.3636189848310951E-4</v>
      </c>
      <c r="BJ2435">
        <v>0.26167848372721791</v>
      </c>
      <c r="BK2435">
        <v>1.4174185376862189</v>
      </c>
      <c r="BL2435">
        <v>5.5148950476545888</v>
      </c>
      <c r="BM2435">
        <v>0.76712856671240481</v>
      </c>
      <c r="BN2435">
        <v>0.26150662570298211</v>
      </c>
      <c r="BO2435">
        <v>1.4174185277536371</v>
      </c>
      <c r="BP2435">
        <v>1.4209475269387551E-3</v>
      </c>
      <c r="BQ2435">
        <v>5.5148950476545888</v>
      </c>
      <c r="BR2435">
        <v>6919.1738424247997</v>
      </c>
      <c r="BS2435" s="96">
        <v>558.00562538465147</v>
      </c>
      <c r="BT2435" s="96">
        <v>538.34205946494694</v>
      </c>
      <c r="BU2435">
        <v>0.76712856671240481</v>
      </c>
      <c r="BV2435" s="65" t="str">
        <f t="shared" si="311"/>
        <v>no propulsion</v>
      </c>
      <c r="BW2435" s="30" t="s">
        <v>379</v>
      </c>
      <c r="BX2435" s="15">
        <v>0.4</v>
      </c>
      <c r="BY2435" s="15">
        <v>0.5</v>
      </c>
      <c r="BZ2435" s="15">
        <v>1</v>
      </c>
      <c r="CA2435" s="15">
        <v>0.51719999999999999</v>
      </c>
      <c r="CB2435" s="15">
        <v>0.16</v>
      </c>
      <c r="CC2435" s="15">
        <v>0.34810000000000002</v>
      </c>
      <c r="CD2435" s="15">
        <v>0.5</v>
      </c>
      <c r="CE2435" s="15">
        <v>0.4</v>
      </c>
      <c r="CF2435" s="31">
        <v>1</v>
      </c>
      <c r="CG2435" s="30">
        <v>123</v>
      </c>
      <c r="CH2435" s="15">
        <v>123</v>
      </c>
      <c r="CI2435" s="15">
        <v>123</v>
      </c>
      <c r="CJ2435" s="98">
        <f>Population!$CG2435-Population!$CI2435</f>
        <v>0</v>
      </c>
      <c r="CK2435" s="120">
        <f>_xlfn.DAYS(Entries!$AY$2,Population!H2435)</f>
        <v>1940</v>
      </c>
      <c r="CL2435" s="120">
        <f t="shared" si="312"/>
        <v>5475</v>
      </c>
      <c r="CM2435" s="122">
        <f>Entries!$AY$5</f>
        <v>0.15</v>
      </c>
      <c r="CN2435" s="122">
        <f t="shared" si="310"/>
        <v>0</v>
      </c>
      <c r="CO2435" s="121" t="str">
        <f t="shared" si="313"/>
        <v>-</v>
      </c>
      <c r="CP2435" s="30" t="s">
        <v>103</v>
      </c>
      <c r="CQ2435" s="15">
        <v>0</v>
      </c>
      <c r="CR2435" s="15" t="s">
        <v>95</v>
      </c>
      <c r="CS2435" s="15"/>
      <c r="CT2435" s="31"/>
      <c r="CU2435" s="30" t="s">
        <v>8799</v>
      </c>
      <c r="CV2435" s="15" t="s">
        <v>1945</v>
      </c>
      <c r="CW2435" s="15" t="s">
        <v>529</v>
      </c>
      <c r="CX2435" s="15" t="s">
        <v>8803</v>
      </c>
      <c r="CY2435" s="15" t="s">
        <v>107</v>
      </c>
      <c r="CZ2435" s="15" t="s">
        <v>163</v>
      </c>
      <c r="DA2435" s="31"/>
      <c r="DB2435" s="17" t="s">
        <v>15462</v>
      </c>
      <c r="DC2435" s="17" t="s">
        <v>15500</v>
      </c>
      <c r="DD2435" s="17" t="s">
        <v>15500</v>
      </c>
      <c r="DE2435" s="17" t="s">
        <v>15500</v>
      </c>
      <c r="DF2435" s="17" t="s">
        <v>15500</v>
      </c>
      <c r="DG2435" s="23" t="s">
        <v>11171</v>
      </c>
      <c r="DH2435" s="145"/>
    </row>
    <row r="2436" spans="1:112" s="17" customFormat="1" x14ac:dyDescent="0.25">
      <c r="A2436" s="32" t="s">
        <v>8804</v>
      </c>
      <c r="B2436" s="18">
        <v>0</v>
      </c>
      <c r="C2436" s="149" t="s">
        <v>15461</v>
      </c>
      <c r="D2436" s="18"/>
      <c r="E2436" s="18">
        <v>42901</v>
      </c>
      <c r="F2436" s="18" t="s">
        <v>8805</v>
      </c>
      <c r="G2436" s="33">
        <v>47089</v>
      </c>
      <c r="H2436" s="44">
        <v>42949</v>
      </c>
      <c r="I2436" s="18" t="s">
        <v>111</v>
      </c>
      <c r="J2436" s="98"/>
      <c r="K2436" s="98"/>
      <c r="L2436" s="18" t="s">
        <v>138</v>
      </c>
      <c r="M2436" t="s">
        <v>582</v>
      </c>
      <c r="N2436" s="18" t="s">
        <v>582</v>
      </c>
      <c r="O2436" t="s">
        <v>584</v>
      </c>
      <c r="P2436" s="96" t="str">
        <f>VLOOKUP(N2436,Entries!J:K,2,FALSE)</f>
        <v>ISRAEL</v>
      </c>
      <c r="Q2436" s="38" t="s">
        <v>392</v>
      </c>
      <c r="R2436" s="32" t="s">
        <v>11070</v>
      </c>
      <c r="S2436" s="18" t="s">
        <v>391</v>
      </c>
      <c r="T2436" t="s">
        <v>649</v>
      </c>
      <c r="U2436" s="39" t="s">
        <v>141</v>
      </c>
      <c r="V2436" s="33" t="s">
        <v>141</v>
      </c>
      <c r="W2436" s="64">
        <f>IF(VLOOKUP(R2436,Entries!N:P,3,FALSE)=V2436,1,VLOOKUP(R2436,Entries!N:P,3,FALSE))</f>
        <v>1</v>
      </c>
      <c r="X2436"/>
      <c r="Y2436"/>
      <c r="Z2436" s="18"/>
      <c r="AA2436" s="18"/>
      <c r="AB2436" s="98"/>
      <c r="AC2436" s="18" t="s">
        <v>239</v>
      </c>
      <c r="AD2436" s="18" t="s">
        <v>329</v>
      </c>
      <c r="AE2436" s="18" t="s">
        <v>94</v>
      </c>
      <c r="AF2436" s="98" t="s">
        <v>94</v>
      </c>
      <c r="AG2436" s="98"/>
      <c r="AH2436" s="98"/>
      <c r="AI2436" s="18"/>
      <c r="AJ2436" s="18">
        <v>4.5</v>
      </c>
      <c r="AK2436" s="18" t="s">
        <v>95</v>
      </c>
      <c r="AL2436" s="18"/>
      <c r="AM2436" s="33"/>
      <c r="AN2436" s="32" t="s">
        <v>125</v>
      </c>
      <c r="AO2436" s="18" t="s">
        <v>97</v>
      </c>
      <c r="AP2436" s="33" t="s">
        <v>97</v>
      </c>
      <c r="AQ2436">
        <v>21104.511951690001</v>
      </c>
      <c r="AR2436" t="s">
        <v>15250</v>
      </c>
      <c r="AS2436" t="s">
        <v>11225</v>
      </c>
      <c r="AT2436" t="s">
        <v>15251</v>
      </c>
      <c r="AU2436">
        <v>98.061199999999999</v>
      </c>
      <c r="AV2436" s="98">
        <v>1.7114904523911112</v>
      </c>
      <c r="AW2436">
        <v>180.0838</v>
      </c>
      <c r="AX2436" s="98">
        <v>3.1430545856088892</v>
      </c>
      <c r="AY2436">
        <v>2.6627E-3</v>
      </c>
      <c r="AZ2436">
        <v>352.84750000000003</v>
      </c>
      <c r="BA2436" s="98">
        <v>6.1583493512222223</v>
      </c>
      <c r="BB2436">
        <v>7.2595999999999998</v>
      </c>
      <c r="BC2436" s="98">
        <v>0.12670389601777776</v>
      </c>
      <c r="BD2436">
        <v>14.762719410000001</v>
      </c>
      <c r="BE2436" s="96">
        <f t="shared" si="314"/>
        <v>7019.2545361528282</v>
      </c>
      <c r="BF2436" s="96">
        <f t="shared" si="315"/>
        <v>666.94470520624145</v>
      </c>
      <c r="BG2436" s="96">
        <f t="shared" si="316"/>
        <v>629.56436709941408</v>
      </c>
      <c r="BH2436">
        <v>7025.5762165223568</v>
      </c>
      <c r="BI2436">
        <v>3.193688238479651E-3</v>
      </c>
      <c r="BJ2436">
        <v>1.7113976454996409</v>
      </c>
      <c r="BK2436">
        <v>3.1430551584976798</v>
      </c>
      <c r="BL2436">
        <v>0.22896930174393809</v>
      </c>
      <c r="BM2436">
        <v>6.056090262874994</v>
      </c>
      <c r="BN2436">
        <v>1.711490855420585</v>
      </c>
      <c r="BO2436">
        <v>3.143055242865429</v>
      </c>
      <c r="BP2436">
        <v>2.8708039873394792E-3</v>
      </c>
      <c r="BQ2436">
        <v>0.2536087310402767</v>
      </c>
      <c r="BR2436">
        <v>7016.3104359907193</v>
      </c>
      <c r="BS2436" s="96">
        <v>665.45288796677323</v>
      </c>
      <c r="BT2436" s="96">
        <v>625.16798401466531</v>
      </c>
      <c r="BU2436">
        <v>6.056090262874994</v>
      </c>
      <c r="BV2436" s="60" t="str">
        <f t="shared" si="311"/>
        <v>sunsynchronous observation</v>
      </c>
      <c r="BW2436" s="32" t="s">
        <v>379</v>
      </c>
      <c r="BX2436" s="18">
        <v>1.2</v>
      </c>
      <c r="BY2436" s="18">
        <v>1.7</v>
      </c>
      <c r="BZ2436" s="18">
        <v>4.5</v>
      </c>
      <c r="CA2436" s="18">
        <v>6.3925999999999998</v>
      </c>
      <c r="CB2436" s="18">
        <v>1.44</v>
      </c>
      <c r="CC2436" s="18">
        <v>3.8334000000000001</v>
      </c>
      <c r="CD2436" s="18">
        <v>1.7</v>
      </c>
      <c r="CE2436" s="18">
        <v>1.2</v>
      </c>
      <c r="CF2436" s="33">
        <v>4.5</v>
      </c>
      <c r="CG2436" s="32">
        <v>264</v>
      </c>
      <c r="CH2436" s="18">
        <v>264</v>
      </c>
      <c r="CI2436" s="18">
        <v>250</v>
      </c>
      <c r="CJ2436" s="96">
        <f>Population!$CG2436-Population!$CI2436</f>
        <v>14</v>
      </c>
      <c r="CK2436" s="118">
        <f>_xlfn.DAYS(Entries!$AY$2,Population!H2436)</f>
        <v>1345</v>
      </c>
      <c r="CL2436" s="118">
        <f t="shared" si="312"/>
        <v>1642.5</v>
      </c>
      <c r="CM2436" s="117">
        <f>Entries!$AY$5</f>
        <v>0.15</v>
      </c>
      <c r="CN2436" s="117">
        <f t="shared" si="310"/>
        <v>5.3030303030303032E-2</v>
      </c>
      <c r="CO2436" s="119">
        <f t="shared" si="313"/>
        <v>0.30395738203957379</v>
      </c>
      <c r="CP2436" s="32"/>
      <c r="CQ2436" s="19">
        <v>1</v>
      </c>
      <c r="CR2436" s="18" t="s">
        <v>118</v>
      </c>
      <c r="CS2436" s="18"/>
      <c r="CT2436" s="33"/>
      <c r="CU2436" s="32" t="s">
        <v>1387</v>
      </c>
      <c r="CV2436" s="18" t="s">
        <v>8807</v>
      </c>
      <c r="CW2436" s="18" t="s">
        <v>584</v>
      </c>
      <c r="CX2436" s="18" t="s">
        <v>8808</v>
      </c>
      <c r="CY2436" s="18" t="s">
        <v>8809</v>
      </c>
      <c r="CZ2436" s="18" t="s">
        <v>163</v>
      </c>
      <c r="DA2436" s="33"/>
      <c r="DB2436" s="17" t="s">
        <v>15463</v>
      </c>
      <c r="DC2436" s="17" t="s">
        <v>15500</v>
      </c>
      <c r="DD2436" s="17">
        <v>1</v>
      </c>
      <c r="DE2436" s="17">
        <v>1</v>
      </c>
      <c r="DF2436" s="17">
        <v>10</v>
      </c>
      <c r="DG2436" s="23" t="s">
        <v>11182</v>
      </c>
      <c r="DH2436" s="145" t="s">
        <v>11186</v>
      </c>
    </row>
    <row r="2437" spans="1:112" s="17" customFormat="1" x14ac:dyDescent="0.25">
      <c r="A2437" s="30" t="s">
        <v>8810</v>
      </c>
      <c r="B2437" s="15">
        <v>0</v>
      </c>
      <c r="C2437" s="152" t="s">
        <v>15461</v>
      </c>
      <c r="D2437" s="15" t="s">
        <v>323</v>
      </c>
      <c r="E2437" s="15">
        <v>46836</v>
      </c>
      <c r="F2437" s="15" t="s">
        <v>8811</v>
      </c>
      <c r="G2437" s="31">
        <v>65144</v>
      </c>
      <c r="H2437" s="43">
        <v>44141</v>
      </c>
      <c r="I2437" s="97" t="s">
        <v>619</v>
      </c>
      <c r="J2437" s="97"/>
      <c r="K2437" s="97"/>
      <c r="L2437" s="15" t="s">
        <v>325</v>
      </c>
      <c r="M2437" s="124" t="s">
        <v>326</v>
      </c>
      <c r="N2437" s="15" t="s">
        <v>326</v>
      </c>
      <c r="O2437" s="124" t="s">
        <v>11126</v>
      </c>
      <c r="P2437" s="64" t="str">
        <f>VLOOKUP(N2437,Entries!J:K,2,FALSE)</f>
        <v>PEOPLES REPUBLIC OF CHINA</v>
      </c>
      <c r="Q2437" s="123" t="s">
        <v>327</v>
      </c>
      <c r="R2437" s="30" t="s">
        <v>327</v>
      </c>
      <c r="S2437" s="15" t="s">
        <v>667</v>
      </c>
      <c r="T2437" s="124" t="s">
        <v>328</v>
      </c>
      <c r="U2437" s="125" t="s">
        <v>159</v>
      </c>
      <c r="V2437" s="31" t="s">
        <v>159</v>
      </c>
      <c r="W2437" s="64">
        <f>IF(VLOOKUP(R2437,Entries!N:P,3,FALSE)=V2437,1,VLOOKUP(R2437,Entries!N:P,3,FALSE))</f>
        <v>1</v>
      </c>
      <c r="X2437" s="124"/>
      <c r="Y2437" s="124"/>
      <c r="Z2437" s="15"/>
      <c r="AA2437" s="15"/>
      <c r="AB2437" s="96"/>
      <c r="AC2437" s="15" t="s">
        <v>93</v>
      </c>
      <c r="AD2437" s="15" t="s">
        <v>329</v>
      </c>
      <c r="AE2437" s="15" t="s">
        <v>94</v>
      </c>
      <c r="AF2437" s="96" t="s">
        <v>94</v>
      </c>
      <c r="AG2437" s="96" t="s">
        <v>650</v>
      </c>
      <c r="AH2437" s="96" t="s">
        <v>11158</v>
      </c>
      <c r="AI2437" s="15"/>
      <c r="AJ2437" s="15">
        <v>4</v>
      </c>
      <c r="AK2437" s="15" t="s">
        <v>95</v>
      </c>
      <c r="AL2437" s="15"/>
      <c r="AM2437" s="31"/>
      <c r="AN2437" s="30" t="s">
        <v>96</v>
      </c>
      <c r="AO2437" s="15" t="s">
        <v>97</v>
      </c>
      <c r="AP2437" s="31" t="s">
        <v>97</v>
      </c>
      <c r="AQ2437">
        <v>21104.563481220001</v>
      </c>
      <c r="AR2437" t="s">
        <v>15252</v>
      </c>
      <c r="AS2437" t="s">
        <v>11225</v>
      </c>
      <c r="AT2437" t="s">
        <v>15253</v>
      </c>
      <c r="AU2437">
        <v>97.246200000000002</v>
      </c>
      <c r="AV2437" s="96">
        <v>1.6972660219466666</v>
      </c>
      <c r="AW2437">
        <v>179.6189</v>
      </c>
      <c r="AX2437" s="96">
        <v>3.1349405516044446</v>
      </c>
      <c r="AY2437">
        <v>1.1264999999999999E-3</v>
      </c>
      <c r="AZ2437">
        <v>76.372200000000007</v>
      </c>
      <c r="BA2437" s="96">
        <v>1.3329460696800002</v>
      </c>
      <c r="BB2437">
        <v>30.867999999999999</v>
      </c>
      <c r="BC2437" s="96">
        <v>0.53874812142222217</v>
      </c>
      <c r="BD2437">
        <v>15.321897890000001</v>
      </c>
      <c r="BE2437" s="96">
        <f t="shared" si="314"/>
        <v>6847.4182983634482</v>
      </c>
      <c r="BF2437" s="96">
        <f t="shared" si="315"/>
        <v>484.13191507655483</v>
      </c>
      <c r="BG2437" s="96">
        <f t="shared" si="316"/>
        <v>468.70468165034163</v>
      </c>
      <c r="BH2437">
        <v>6836.5499629847172</v>
      </c>
      <c r="BI2437">
        <v>1.225724894089726E-3</v>
      </c>
      <c r="BJ2437">
        <v>1.697338922908848</v>
      </c>
      <c r="BK2437">
        <v>3.1349918183100649</v>
      </c>
      <c r="BL2437">
        <v>0.61760937601784227</v>
      </c>
      <c r="BM2437">
        <v>1.2534989253828019</v>
      </c>
      <c r="BN2437">
        <v>1.6972663352214139</v>
      </c>
      <c r="BO2437">
        <v>3.134941176235043</v>
      </c>
      <c r="BP2437">
        <v>2.2998430598113111E-3</v>
      </c>
      <c r="BQ2437">
        <v>0.61760937601784227</v>
      </c>
      <c r="BR2437">
        <v>6844.3730588180206</v>
      </c>
      <c r="BS2437" s="96">
        <v>489.11404269610284</v>
      </c>
      <c r="BT2437" s="96">
        <v>457.63207493993832</v>
      </c>
      <c r="BU2437">
        <v>1.2534989253828019</v>
      </c>
      <c r="BV2437" s="65" t="str">
        <f t="shared" ref="BV2437:BV2468" si="317">IF(AND(CR2437="Real",CQ2437=0),"no propulsion",IF(AND(BX2437&lt;0.2,BY2437&lt;0.2,BZ2437&lt;0.2),"too small",IF(OR(D2437="Starlink v0.9",D2437="Starlink v1.0"),"Starlink",IF(D2437="OneWeb","OneWeb",IF(AND(AE2437="Earth Observation",AO2437="Sunsynchron"),"sunsynchronous observation",IF(AF2437="Earth Observation","Earth Observation"))))))</f>
        <v>no propulsion</v>
      </c>
      <c r="BW2437" s="30" t="s">
        <v>104</v>
      </c>
      <c r="BX2437" s="15">
        <v>0.4</v>
      </c>
      <c r="BY2437" s="15">
        <v>0.75</v>
      </c>
      <c r="BZ2437" s="15">
        <v>0.75</v>
      </c>
      <c r="CA2437" s="16">
        <v>0.45340000000000003</v>
      </c>
      <c r="CB2437" s="16">
        <v>0.16</v>
      </c>
      <c r="CC2437" s="16">
        <v>0.38</v>
      </c>
      <c r="CD2437" s="15">
        <v>0.75</v>
      </c>
      <c r="CE2437" s="15">
        <v>0.4</v>
      </c>
      <c r="CF2437" s="31">
        <v>0.75</v>
      </c>
      <c r="CG2437" s="30">
        <v>44</v>
      </c>
      <c r="CH2437" s="15">
        <v>37</v>
      </c>
      <c r="CI2437" s="15">
        <v>44</v>
      </c>
      <c r="CJ2437" s="98">
        <f>Population!$CG2437-Population!$CI2437</f>
        <v>0</v>
      </c>
      <c r="CK2437" s="120">
        <f>_xlfn.DAYS(Entries!$AY$2,Population!H2437)</f>
        <v>153</v>
      </c>
      <c r="CL2437" s="120">
        <f t="shared" ref="CL2437:CL2468" si="318">AJ2437*365</f>
        <v>1460</v>
      </c>
      <c r="CM2437" s="122">
        <f>Entries!$AY$5</f>
        <v>0.15</v>
      </c>
      <c r="CN2437" s="122">
        <f t="shared" si="310"/>
        <v>0</v>
      </c>
      <c r="CO2437" s="121" t="str">
        <f t="shared" ref="CO2437:CO2468" si="319">IF(CQ2437=0,"-",MAX(0,1-(1-CM2437)/CL2437*CK2437))</f>
        <v>-</v>
      </c>
      <c r="CP2437" s="30" t="s">
        <v>103</v>
      </c>
      <c r="CQ2437" s="15">
        <v>0</v>
      </c>
      <c r="CR2437" s="15" t="s">
        <v>95</v>
      </c>
      <c r="CS2437" s="15"/>
      <c r="CT2437" s="31"/>
      <c r="CU2437" s="30" t="s">
        <v>330</v>
      </c>
      <c r="CV2437" s="15" t="s">
        <v>330</v>
      </c>
      <c r="CW2437" s="15" t="s">
        <v>331</v>
      </c>
      <c r="CX2437" s="15" t="s">
        <v>332</v>
      </c>
      <c r="CY2437" s="15" t="s">
        <v>107</v>
      </c>
      <c r="CZ2437" s="15" t="s">
        <v>108</v>
      </c>
      <c r="DA2437" s="31"/>
      <c r="DB2437" s="17" t="s">
        <v>15462</v>
      </c>
      <c r="DC2437" s="17" t="s">
        <v>15500</v>
      </c>
      <c r="DD2437" s="17" t="s">
        <v>15500</v>
      </c>
      <c r="DE2437" s="17" t="s">
        <v>15500</v>
      </c>
      <c r="DF2437" s="17" t="s">
        <v>15500</v>
      </c>
      <c r="DG2437" s="23" t="s">
        <v>11171</v>
      </c>
      <c r="DH2437" s="145"/>
    </row>
    <row r="2438" spans="1:112" s="17" customFormat="1" x14ac:dyDescent="0.25">
      <c r="A2438" s="32" t="s">
        <v>8813</v>
      </c>
      <c r="B2438" s="18">
        <v>0</v>
      </c>
      <c r="C2438" s="149" t="s">
        <v>15461</v>
      </c>
      <c r="D2438" s="18"/>
      <c r="E2438" s="18">
        <v>39160</v>
      </c>
      <c r="F2438" s="18" t="s">
        <v>8814</v>
      </c>
      <c r="G2438" s="33">
        <v>39157</v>
      </c>
      <c r="H2438" s="44">
        <v>41401</v>
      </c>
      <c r="I2438" s="18" t="s">
        <v>111</v>
      </c>
      <c r="J2438" s="98"/>
      <c r="K2438" s="98"/>
      <c r="L2438" s="18" t="s">
        <v>138</v>
      </c>
      <c r="M2438" t="s">
        <v>8815</v>
      </c>
      <c r="N2438" s="18" t="s">
        <v>8815</v>
      </c>
      <c r="O2438" t="s">
        <v>11123</v>
      </c>
      <c r="P2438" s="96" t="str">
        <f>VLOOKUP(N2438,Entries!J:K,2,FALSE)</f>
        <v>VIETNAM</v>
      </c>
      <c r="Q2438" s="38" t="s">
        <v>8816</v>
      </c>
      <c r="R2438" s="32" t="s">
        <v>8816</v>
      </c>
      <c r="S2438" s="18" t="s">
        <v>8815</v>
      </c>
      <c r="T2438" t="s">
        <v>3643</v>
      </c>
      <c r="U2438" s="39" t="s">
        <v>141</v>
      </c>
      <c r="V2438" s="33" t="s">
        <v>141</v>
      </c>
      <c r="W2438" s="64" t="str">
        <f>IF(VLOOKUP(R2438,Entries!N:P,3,FALSE)=V2438,1,VLOOKUP(R2438,Entries!N:P,3,FALSE))</f>
        <v>Civil</v>
      </c>
      <c r="X2438"/>
      <c r="Y2438"/>
      <c r="Z2438" s="18"/>
      <c r="AA2438" s="18"/>
      <c r="AB2438" s="98"/>
      <c r="AC2438" s="18" t="s">
        <v>239</v>
      </c>
      <c r="AD2438" s="18" t="s">
        <v>329</v>
      </c>
      <c r="AE2438" s="18" t="s">
        <v>94</v>
      </c>
      <c r="AF2438" s="98" t="s">
        <v>94</v>
      </c>
      <c r="AG2438" s="98"/>
      <c r="AH2438" s="98"/>
      <c r="AI2438" s="18"/>
      <c r="AJ2438" s="18">
        <v>5</v>
      </c>
      <c r="AK2438" s="18" t="s">
        <v>95</v>
      </c>
      <c r="AL2438" s="18"/>
      <c r="AM2438" s="33"/>
      <c r="AN2438" s="32" t="s">
        <v>125</v>
      </c>
      <c r="AO2438" s="18" t="s">
        <v>97</v>
      </c>
      <c r="AP2438" s="33" t="s">
        <v>97</v>
      </c>
      <c r="AQ2438">
        <v>21104.530009990001</v>
      </c>
      <c r="AR2438" t="s">
        <v>11731</v>
      </c>
      <c r="AS2438" t="s">
        <v>11225</v>
      </c>
      <c r="AT2438" t="s">
        <v>15254</v>
      </c>
      <c r="AU2438">
        <v>98.116600000000005</v>
      </c>
      <c r="AV2438" s="98">
        <v>1.7124573645955559</v>
      </c>
      <c r="AW2438">
        <v>182.82</v>
      </c>
      <c r="AX2438" s="98">
        <v>3.1908102746666671</v>
      </c>
      <c r="AY2438">
        <v>1.1620000000000001E-4</v>
      </c>
      <c r="AZ2438">
        <v>86.523099999999999</v>
      </c>
      <c r="BA2438" s="98">
        <v>1.5101126598622221</v>
      </c>
      <c r="BB2438">
        <v>273.61070000000001</v>
      </c>
      <c r="BC2438" s="98">
        <v>4.7754065901911114</v>
      </c>
      <c r="BD2438">
        <v>14.629662679999999</v>
      </c>
      <c r="BE2438" s="96">
        <f t="shared" si="314"/>
        <v>7061.7503449671722</v>
      </c>
      <c r="BF2438" s="96">
        <f t="shared" si="315"/>
        <v>691.57092035725691</v>
      </c>
      <c r="BG2438" s="96">
        <f t="shared" si="316"/>
        <v>689.92976957708652</v>
      </c>
      <c r="BH2438">
        <v>7068.0015157266398</v>
      </c>
      <c r="BI2438">
        <v>1.255764502699832E-3</v>
      </c>
      <c r="BJ2438">
        <v>1.712365062284104</v>
      </c>
      <c r="BK2438">
        <v>3.190810937448993</v>
      </c>
      <c r="BL2438">
        <v>1.18955515593411</v>
      </c>
      <c r="BM2438">
        <v>5.095966133397912</v>
      </c>
      <c r="BN2438">
        <v>1.7124577669598759</v>
      </c>
      <c r="BO2438">
        <v>3.190810938940142</v>
      </c>
      <c r="BP2438">
        <v>1.4193531746003469E-3</v>
      </c>
      <c r="BQ2438">
        <v>1.18955515593411</v>
      </c>
      <c r="BR2438">
        <v>7058.8265549587932</v>
      </c>
      <c r="BS2438" s="96">
        <v>697.84552283852645</v>
      </c>
      <c r="BT2438" s="96">
        <v>677.80758707905898</v>
      </c>
      <c r="BU2438">
        <v>5.095966133397912</v>
      </c>
      <c r="BV2438" s="60" t="str">
        <f t="shared" si="317"/>
        <v>sunsynchronous observation</v>
      </c>
      <c r="BW2438" s="32" t="s">
        <v>362</v>
      </c>
      <c r="BX2438" s="18">
        <v>0.6</v>
      </c>
      <c r="BY2438" s="18">
        <v>1.2</v>
      </c>
      <c r="BZ2438" s="18">
        <v>2</v>
      </c>
      <c r="CA2438" s="18">
        <v>1.4641</v>
      </c>
      <c r="CB2438" s="18">
        <v>0.36</v>
      </c>
      <c r="CC2438" s="18">
        <v>1.0323</v>
      </c>
      <c r="CD2438" s="18">
        <v>1.2</v>
      </c>
      <c r="CE2438" s="18">
        <v>0.6</v>
      </c>
      <c r="CF2438" s="33">
        <v>2</v>
      </c>
      <c r="CG2438" s="32">
        <v>115</v>
      </c>
      <c r="CH2438" s="18">
        <v>115</v>
      </c>
      <c r="CI2438" s="18">
        <v>115</v>
      </c>
      <c r="CJ2438" s="96">
        <f>Population!$CG2438-Population!$CI2438</f>
        <v>0</v>
      </c>
      <c r="CK2438" s="118">
        <f>_xlfn.DAYS(Entries!$AY$2,Population!H2438)</f>
        <v>2893</v>
      </c>
      <c r="CL2438" s="118">
        <f t="shared" si="318"/>
        <v>1825</v>
      </c>
      <c r="CM2438" s="117">
        <f>Entries!$AY$5</f>
        <v>0.15</v>
      </c>
      <c r="CN2438" s="117">
        <f t="shared" si="310"/>
        <v>0</v>
      </c>
      <c r="CO2438" s="119">
        <f t="shared" si="319"/>
        <v>0</v>
      </c>
      <c r="CP2438" s="32" t="s">
        <v>8818</v>
      </c>
      <c r="CQ2438" s="18">
        <v>2</v>
      </c>
      <c r="CR2438" s="18" t="s">
        <v>95</v>
      </c>
      <c r="CS2438" s="18"/>
      <c r="CT2438" s="33"/>
      <c r="CU2438" s="32" t="s">
        <v>357</v>
      </c>
      <c r="CV2438" s="18" t="s">
        <v>358</v>
      </c>
      <c r="CW2438" s="18" t="s">
        <v>649</v>
      </c>
      <c r="CX2438" s="18" t="s">
        <v>8819</v>
      </c>
      <c r="CY2438" s="18" t="s">
        <v>150</v>
      </c>
      <c r="CZ2438" s="18" t="s">
        <v>257</v>
      </c>
      <c r="DA2438" s="33"/>
      <c r="DB2438" s="17" t="s">
        <v>15463</v>
      </c>
      <c r="DC2438" s="17" t="s">
        <v>15500</v>
      </c>
      <c r="DD2438" s="17">
        <v>1</v>
      </c>
      <c r="DE2438" s="17">
        <v>1</v>
      </c>
      <c r="DF2438" s="17">
        <v>10</v>
      </c>
      <c r="DG2438" s="23" t="s">
        <v>11182</v>
      </c>
      <c r="DH2438" s="145" t="s">
        <v>11186</v>
      </c>
    </row>
    <row r="2439" spans="1:112" s="17" customFormat="1" x14ac:dyDescent="0.25">
      <c r="A2439" s="30" t="s">
        <v>8820</v>
      </c>
      <c r="B2439" s="15">
        <v>0</v>
      </c>
      <c r="C2439" s="152" t="s">
        <v>15461</v>
      </c>
      <c r="D2439" s="15"/>
      <c r="E2439" s="15">
        <v>45120</v>
      </c>
      <c r="F2439" s="15" t="s">
        <v>8821</v>
      </c>
      <c r="G2439" s="31">
        <v>62426</v>
      </c>
      <c r="H2439" s="43">
        <v>43771</v>
      </c>
      <c r="I2439" s="15" t="s">
        <v>154</v>
      </c>
      <c r="J2439" s="96"/>
      <c r="K2439" s="96"/>
      <c r="L2439" s="15" t="s">
        <v>8822</v>
      </c>
      <c r="M2439" s="124" t="s">
        <v>156</v>
      </c>
      <c r="N2439" s="15" t="s">
        <v>156</v>
      </c>
      <c r="O2439" s="124" t="s">
        <v>11124</v>
      </c>
      <c r="P2439" s="64" t="str">
        <f>VLOOKUP(N2439,Entries!J:K,2,FALSE)</f>
        <v>UNITED STATES OF AMERICA</v>
      </c>
      <c r="Q2439" s="123" t="s">
        <v>1436</v>
      </c>
      <c r="R2439" s="30" t="s">
        <v>1436</v>
      </c>
      <c r="S2439" s="15" t="s">
        <v>156</v>
      </c>
      <c r="T2439" s="124" t="s">
        <v>157</v>
      </c>
      <c r="U2439" s="125" t="s">
        <v>180</v>
      </c>
      <c r="V2439" s="31" t="s">
        <v>180</v>
      </c>
      <c r="W2439" s="64">
        <f>IF(VLOOKUP(R2439,Entries!N:P,3,FALSE)=V2439,1,VLOOKUP(R2439,Entries!N:P,3,FALSE))</f>
        <v>1</v>
      </c>
      <c r="X2439" s="124"/>
      <c r="Y2439" s="124"/>
      <c r="Z2439" s="15"/>
      <c r="AA2439" s="15"/>
      <c r="AB2439" s="96"/>
      <c r="AC2439" s="15" t="s">
        <v>93</v>
      </c>
      <c r="AD2439" s="15" t="s">
        <v>117</v>
      </c>
      <c r="AE2439" s="15" t="s">
        <v>180</v>
      </c>
      <c r="AF2439" s="96" t="s">
        <v>94</v>
      </c>
      <c r="AG2439" s="96" t="s">
        <v>11112</v>
      </c>
      <c r="AH2439" s="96"/>
      <c r="AI2439" s="15"/>
      <c r="AJ2439" s="19">
        <v>2</v>
      </c>
      <c r="AK2439" s="15" t="s">
        <v>118</v>
      </c>
      <c r="AL2439" s="15"/>
      <c r="AM2439" s="31"/>
      <c r="AN2439" s="30" t="s">
        <v>133</v>
      </c>
      <c r="AO2439" s="15" t="s">
        <v>134</v>
      </c>
      <c r="AP2439" s="31" t="s">
        <v>160</v>
      </c>
      <c r="AQ2439">
        <v>21104.28147279</v>
      </c>
      <c r="AR2439" t="s">
        <v>15255</v>
      </c>
      <c r="AS2439" t="s">
        <v>11225</v>
      </c>
      <c r="AT2439" t="s">
        <v>15256</v>
      </c>
      <c r="AU2439">
        <v>51.642299999999999</v>
      </c>
      <c r="AV2439" s="96">
        <v>0.90132798078666665</v>
      </c>
      <c r="AW2439">
        <v>345.38319999999999</v>
      </c>
      <c r="AX2439" s="96">
        <v>6.0280727669688883</v>
      </c>
      <c r="AY2439">
        <v>1.1048E-3</v>
      </c>
      <c r="AZ2439">
        <v>62.290300000000002</v>
      </c>
      <c r="BA2439" s="96">
        <v>1.0871706008755557</v>
      </c>
      <c r="BB2439">
        <v>297.92</v>
      </c>
      <c r="BC2439" s="96">
        <v>5.199683825777778</v>
      </c>
      <c r="BD2439">
        <v>15.372879559999999</v>
      </c>
      <c r="BE2439" s="96">
        <f t="shared" si="314"/>
        <v>6832.2710144610628</v>
      </c>
      <c r="BF2439" s="96">
        <f t="shared" si="315"/>
        <v>468.81930747783917</v>
      </c>
      <c r="BG2439" s="96">
        <f t="shared" si="316"/>
        <v>453.72272144428644</v>
      </c>
      <c r="BH2439">
        <v>6838.7343360448931</v>
      </c>
      <c r="BI2439">
        <v>2.2797582598755588E-3</v>
      </c>
      <c r="BJ2439">
        <v>0.90167245685216979</v>
      </c>
      <c r="BK2439">
        <v>6.0280740210260939</v>
      </c>
      <c r="BL2439">
        <v>0.93712551202962591</v>
      </c>
      <c r="BM2439">
        <v>5.3497303514542498</v>
      </c>
      <c r="BN2439">
        <v>0.90132842707458771</v>
      </c>
      <c r="BO2439">
        <v>6.0280740265756014</v>
      </c>
      <c r="BP2439">
        <v>1.95361831945195E-3</v>
      </c>
      <c r="BQ2439">
        <v>1.3015116632402319</v>
      </c>
      <c r="BR2439">
        <v>6832.7862825079728</v>
      </c>
      <c r="BS2439" s="96">
        <v>475.13493896238015</v>
      </c>
      <c r="BT2439" s="96">
        <v>448.43762605356551</v>
      </c>
      <c r="BU2439">
        <v>5.3497303514542498</v>
      </c>
      <c r="BV2439" s="65" t="str">
        <f t="shared" si="317"/>
        <v>no propulsion</v>
      </c>
      <c r="BW2439" s="30" t="s">
        <v>104</v>
      </c>
      <c r="BX2439" s="15">
        <v>0.2</v>
      </c>
      <c r="BY2439" s="15">
        <v>0.3</v>
      </c>
      <c r="BZ2439" s="15">
        <v>0.3</v>
      </c>
      <c r="CA2439" s="15">
        <v>9.3799999999999994E-2</v>
      </c>
      <c r="CB2439" s="15">
        <v>0.04</v>
      </c>
      <c r="CC2439" s="15">
        <v>0.08</v>
      </c>
      <c r="CD2439" s="15">
        <v>0.3</v>
      </c>
      <c r="CE2439" s="15">
        <v>0.2</v>
      </c>
      <c r="CF2439" s="31">
        <v>0.3</v>
      </c>
      <c r="CG2439" s="30">
        <v>8</v>
      </c>
      <c r="CH2439" s="15">
        <v>8</v>
      </c>
      <c r="CI2439" s="15">
        <v>8</v>
      </c>
      <c r="CJ2439" s="98">
        <f>Population!$CG2439-Population!$CI2439</f>
        <v>0</v>
      </c>
      <c r="CK2439" s="120">
        <f>_xlfn.DAYS(Entries!$AY$2,Population!H2439)</f>
        <v>523</v>
      </c>
      <c r="CL2439" s="120">
        <f t="shared" si="318"/>
        <v>730</v>
      </c>
      <c r="CM2439" s="122">
        <f>Entries!$AY$5</f>
        <v>0.15</v>
      </c>
      <c r="CN2439" s="122">
        <f t="shared" si="310"/>
        <v>0</v>
      </c>
      <c r="CO2439" s="121" t="str">
        <f t="shared" si="319"/>
        <v>-</v>
      </c>
      <c r="CP2439" s="30" t="s">
        <v>103</v>
      </c>
      <c r="CQ2439" s="15">
        <v>0</v>
      </c>
      <c r="CR2439" s="15" t="s">
        <v>95</v>
      </c>
      <c r="CS2439" s="15"/>
      <c r="CT2439" s="31"/>
      <c r="CU2439" s="30" t="s">
        <v>5572</v>
      </c>
      <c r="CV2439" s="15" t="s">
        <v>8824</v>
      </c>
      <c r="CW2439" s="15" t="s">
        <v>157</v>
      </c>
      <c r="CX2439" s="15" t="s">
        <v>292</v>
      </c>
      <c r="CY2439" s="15" t="s">
        <v>107</v>
      </c>
      <c r="CZ2439" s="15" t="s">
        <v>108</v>
      </c>
      <c r="DA2439" s="31"/>
      <c r="DB2439" s="17" t="s">
        <v>15462</v>
      </c>
      <c r="DC2439" s="17" t="s">
        <v>15500</v>
      </c>
      <c r="DD2439" s="17" t="s">
        <v>15500</v>
      </c>
      <c r="DE2439" s="17" t="s">
        <v>15500</v>
      </c>
      <c r="DF2439" s="17" t="s">
        <v>15500</v>
      </c>
      <c r="DG2439" s="23" t="s">
        <v>11171</v>
      </c>
      <c r="DH2439" s="145"/>
    </row>
    <row r="2440" spans="1:112" s="17" customFormat="1" x14ac:dyDescent="0.25">
      <c r="A2440" s="32" t="s">
        <v>8825</v>
      </c>
      <c r="B2440" s="18">
        <v>0</v>
      </c>
      <c r="C2440" s="149" t="s">
        <v>15461</v>
      </c>
      <c r="D2440" s="18"/>
      <c r="E2440" s="18">
        <v>38782</v>
      </c>
      <c r="F2440" s="18" t="s">
        <v>8826</v>
      </c>
      <c r="G2440" s="33">
        <v>38779</v>
      </c>
      <c r="H2440" s="44">
        <v>41181</v>
      </c>
      <c r="I2440" s="18" t="s">
        <v>784</v>
      </c>
      <c r="J2440" s="98"/>
      <c r="K2440" s="98"/>
      <c r="L2440" s="18" t="s">
        <v>839</v>
      </c>
      <c r="M2440" t="s">
        <v>8827</v>
      </c>
      <c r="N2440" s="18" t="s">
        <v>8827</v>
      </c>
      <c r="O2440" t="s">
        <v>8828</v>
      </c>
      <c r="P2440" s="96" t="str">
        <f>VLOOKUP(N2440,Entries!J:K,2,FALSE)</f>
        <v>VENEZUELA</v>
      </c>
      <c r="Q2440" s="38" t="s">
        <v>8829</v>
      </c>
      <c r="R2440" s="32" t="s">
        <v>8829</v>
      </c>
      <c r="S2440" s="18" t="s">
        <v>8827</v>
      </c>
      <c r="T2440" t="s">
        <v>8828</v>
      </c>
      <c r="U2440" s="39" t="s">
        <v>141</v>
      </c>
      <c r="V2440" s="33" t="s">
        <v>141</v>
      </c>
      <c r="W2440" s="64">
        <f>IF(VLOOKUP(R2440,Entries!N:P,3,FALSE)=V2440,1,VLOOKUP(R2440,Entries!N:P,3,FALSE))</f>
        <v>1</v>
      </c>
      <c r="X2440"/>
      <c r="Y2440"/>
      <c r="Z2440" s="18"/>
      <c r="AA2440" s="18"/>
      <c r="AB2440" s="98"/>
      <c r="AC2440" s="18" t="s">
        <v>239</v>
      </c>
      <c r="AD2440" s="18" t="s">
        <v>329</v>
      </c>
      <c r="AE2440" s="18" t="s">
        <v>94</v>
      </c>
      <c r="AF2440" s="98" t="s">
        <v>94</v>
      </c>
      <c r="AG2440" s="98"/>
      <c r="AH2440" s="98"/>
      <c r="AI2440" s="18"/>
      <c r="AJ2440" s="18">
        <v>5</v>
      </c>
      <c r="AK2440" s="18" t="s">
        <v>95</v>
      </c>
      <c r="AL2440" s="18"/>
      <c r="AM2440" s="33"/>
      <c r="AN2440" s="32" t="s">
        <v>125</v>
      </c>
      <c r="AO2440" s="18" t="s">
        <v>97</v>
      </c>
      <c r="AP2440" s="33" t="s">
        <v>97</v>
      </c>
      <c r="AQ2440">
        <v>21104.550081279998</v>
      </c>
      <c r="AR2440" t="s">
        <v>12437</v>
      </c>
      <c r="AS2440" t="s">
        <v>11225</v>
      </c>
      <c r="AT2440" t="s">
        <v>15257</v>
      </c>
      <c r="AU2440">
        <v>97.718800000000002</v>
      </c>
      <c r="AV2440" s="98">
        <v>1.7055144462755556</v>
      </c>
      <c r="AW2440">
        <v>158.5087</v>
      </c>
      <c r="AX2440" s="98">
        <v>2.7664981325022224</v>
      </c>
      <c r="AY2440">
        <v>1.5678000000000001E-3</v>
      </c>
      <c r="AZ2440">
        <v>267.08800000000002</v>
      </c>
      <c r="BA2440" s="98">
        <v>4.6615640227555559</v>
      </c>
      <c r="BB2440">
        <v>92.853899999999996</v>
      </c>
      <c r="BC2440" s="98">
        <v>1.62060594116</v>
      </c>
      <c r="BD2440">
        <v>14.760646660000001</v>
      </c>
      <c r="BE2440" s="96">
        <f t="shared" si="314"/>
        <v>7019.9116356095738</v>
      </c>
      <c r="BF2440" s="96">
        <f t="shared" si="315"/>
        <v>659.91745307188194</v>
      </c>
      <c r="BG2440" s="96">
        <f t="shared" si="316"/>
        <v>637.90581814726465</v>
      </c>
      <c r="BH2440">
        <v>7026.1989417305504</v>
      </c>
      <c r="BI2440">
        <v>6.3852216781689524E-4</v>
      </c>
      <c r="BJ2440">
        <v>1.705425514412573</v>
      </c>
      <c r="BK2440">
        <v>2.7664987071202991</v>
      </c>
      <c r="BL2440">
        <v>5.3581000316052201</v>
      </c>
      <c r="BM2440">
        <v>0.92407081887248677</v>
      </c>
      <c r="BN2440">
        <v>1.705514846636234</v>
      </c>
      <c r="BO2440">
        <v>2.7664987077512122</v>
      </c>
      <c r="BP2440">
        <v>1.0389609883807471E-3</v>
      </c>
      <c r="BQ2440">
        <v>5.3581000316052201</v>
      </c>
      <c r="BR2440">
        <v>7016.952419889486</v>
      </c>
      <c r="BS2440" s="96">
        <v>653.24275971107545</v>
      </c>
      <c r="BT2440" s="96">
        <v>638.66208006789657</v>
      </c>
      <c r="BU2440">
        <v>0.92407081887248677</v>
      </c>
      <c r="BV2440" s="60" t="str">
        <f t="shared" si="317"/>
        <v>sunsynchronous observation</v>
      </c>
      <c r="BW2440" s="32" t="s">
        <v>170</v>
      </c>
      <c r="BX2440" s="18">
        <v>1.5</v>
      </c>
      <c r="BY2440" s="18">
        <v>1.9</v>
      </c>
      <c r="BZ2440" s="18">
        <v>4</v>
      </c>
      <c r="CA2440" s="18">
        <v>7.6162000000000001</v>
      </c>
      <c r="CB2440" s="18">
        <v>2.25</v>
      </c>
      <c r="CC2440" s="18">
        <v>4.9912999999999998</v>
      </c>
      <c r="CD2440" s="18">
        <v>1.9</v>
      </c>
      <c r="CE2440" s="18">
        <v>1.5</v>
      </c>
      <c r="CF2440" s="33">
        <v>4</v>
      </c>
      <c r="CG2440" s="32">
        <v>880</v>
      </c>
      <c r="CH2440" s="18">
        <v>880</v>
      </c>
      <c r="CI2440" s="18">
        <v>880</v>
      </c>
      <c r="CJ2440" s="96">
        <f>Population!$CG2440-Population!$CI2440</f>
        <v>0</v>
      </c>
      <c r="CK2440" s="118">
        <f>_xlfn.DAYS(Entries!$AY$2,Population!H2440)</f>
        <v>3113</v>
      </c>
      <c r="CL2440" s="118">
        <f t="shared" si="318"/>
        <v>1825</v>
      </c>
      <c r="CM2440" s="117">
        <f>Entries!$AY$5</f>
        <v>0.15</v>
      </c>
      <c r="CN2440" s="117">
        <f t="shared" si="310"/>
        <v>0</v>
      </c>
      <c r="CO2440" s="119">
        <f t="shared" si="319"/>
        <v>0</v>
      </c>
      <c r="CP2440" s="32"/>
      <c r="CQ2440" s="19">
        <v>2</v>
      </c>
      <c r="CR2440" s="18" t="s">
        <v>118</v>
      </c>
      <c r="CS2440" s="18"/>
      <c r="CT2440" s="33"/>
      <c r="CU2440" s="32" t="s">
        <v>806</v>
      </c>
      <c r="CV2440" s="18" t="s">
        <v>763</v>
      </c>
      <c r="CW2440" s="18" t="s">
        <v>576</v>
      </c>
      <c r="CX2440" s="18" t="s">
        <v>809</v>
      </c>
      <c r="CY2440" s="18" t="s">
        <v>150</v>
      </c>
      <c r="CZ2440" s="18" t="s">
        <v>151</v>
      </c>
      <c r="DA2440" s="33"/>
      <c r="DB2440" s="17" t="s">
        <v>15463</v>
      </c>
      <c r="DC2440" s="17" t="s">
        <v>15500</v>
      </c>
      <c r="DD2440" s="17">
        <v>1</v>
      </c>
      <c r="DE2440" s="17">
        <v>1</v>
      </c>
      <c r="DF2440" s="17">
        <v>10</v>
      </c>
      <c r="DG2440" s="23" t="s">
        <v>11182</v>
      </c>
      <c r="DH2440" s="145"/>
    </row>
    <row r="2441" spans="1:112" s="17" customFormat="1" x14ac:dyDescent="0.25">
      <c r="A2441" s="30" t="s">
        <v>8831</v>
      </c>
      <c r="B2441" s="15">
        <v>0</v>
      </c>
      <c r="C2441" s="152" t="s">
        <v>15461</v>
      </c>
      <c r="D2441" s="15"/>
      <c r="E2441" s="15">
        <v>42954</v>
      </c>
      <c r="F2441" s="15" t="s">
        <v>8832</v>
      </c>
      <c r="G2441" s="31">
        <v>47367</v>
      </c>
      <c r="H2441" s="43">
        <v>43017</v>
      </c>
      <c r="I2441" s="15" t="s">
        <v>784</v>
      </c>
      <c r="J2441" s="96"/>
      <c r="K2441" s="96"/>
      <c r="L2441" s="15" t="s">
        <v>839</v>
      </c>
      <c r="M2441" s="124" t="s">
        <v>8827</v>
      </c>
      <c r="N2441" s="15" t="s">
        <v>8827</v>
      </c>
      <c r="O2441" s="124" t="s">
        <v>11123</v>
      </c>
      <c r="P2441" s="64" t="str">
        <f>VLOOKUP(N2441,Entries!J:K,2,FALSE)</f>
        <v>VENEZUELA</v>
      </c>
      <c r="Q2441" s="123" t="s">
        <v>8829</v>
      </c>
      <c r="R2441" s="30" t="s">
        <v>8829</v>
      </c>
      <c r="S2441" s="15" t="s">
        <v>8827</v>
      </c>
      <c r="T2441" s="124" t="s">
        <v>8828</v>
      </c>
      <c r="U2441" s="125" t="s">
        <v>141</v>
      </c>
      <c r="V2441" s="31" t="s">
        <v>141</v>
      </c>
      <c r="W2441" s="64">
        <f>IF(VLOOKUP(R2441,Entries!N:P,3,FALSE)=V2441,1,VLOOKUP(R2441,Entries!N:P,3,FALSE))</f>
        <v>1</v>
      </c>
      <c r="X2441" s="124"/>
      <c r="Y2441" s="124"/>
      <c r="Z2441" s="15"/>
      <c r="AA2441" s="15"/>
      <c r="AB2441" s="96"/>
      <c r="AC2441" s="15" t="s">
        <v>239</v>
      </c>
      <c r="AD2441" s="15" t="s">
        <v>329</v>
      </c>
      <c r="AE2441" s="15" t="s">
        <v>94</v>
      </c>
      <c r="AF2441" s="96" t="s">
        <v>94</v>
      </c>
      <c r="AG2441" s="96"/>
      <c r="AH2441" s="96"/>
      <c r="AI2441" s="15"/>
      <c r="AJ2441" s="15">
        <v>5</v>
      </c>
      <c r="AK2441" s="15" t="s">
        <v>95</v>
      </c>
      <c r="AL2441" s="15"/>
      <c r="AM2441" s="31"/>
      <c r="AN2441" s="30" t="s">
        <v>125</v>
      </c>
      <c r="AO2441" s="15" t="s">
        <v>97</v>
      </c>
      <c r="AP2441" s="31" t="s">
        <v>97</v>
      </c>
      <c r="AQ2441">
        <v>21104.609017760002</v>
      </c>
      <c r="AR2441" t="s">
        <v>12389</v>
      </c>
      <c r="AS2441" t="s">
        <v>11225</v>
      </c>
      <c r="AT2441" t="s">
        <v>15258</v>
      </c>
      <c r="AU2441">
        <v>97.894400000000005</v>
      </c>
      <c r="AV2441" s="96">
        <v>1.7085792438044447</v>
      </c>
      <c r="AW2441">
        <v>180.01949999999999</v>
      </c>
      <c r="AX2441" s="96">
        <v>3.1419323391333331</v>
      </c>
      <c r="AY2441">
        <v>2.0349999999999999E-3</v>
      </c>
      <c r="AZ2441">
        <v>110.61660000000001</v>
      </c>
      <c r="BA2441" s="96">
        <v>1.9306234757066669</v>
      </c>
      <c r="BB2441">
        <v>249.7234</v>
      </c>
      <c r="BC2441" s="96">
        <v>4.3584946425155557</v>
      </c>
      <c r="BD2441">
        <v>14.761621209999999</v>
      </c>
      <c r="BE2441" s="96">
        <f t="shared" si="314"/>
        <v>7019.6026663771427</v>
      </c>
      <c r="BF2441" s="96">
        <f t="shared" si="315"/>
        <v>662.88755780322026</v>
      </c>
      <c r="BG2441" s="96">
        <f t="shared" si="316"/>
        <v>634.31777495106508</v>
      </c>
      <c r="BH2441">
        <v>7025.8826300261126</v>
      </c>
      <c r="BI2441">
        <v>2.9731201758623278E-3</v>
      </c>
      <c r="BJ2441">
        <v>1.7084883229363901</v>
      </c>
      <c r="BK2441">
        <v>3.1419329911179812</v>
      </c>
      <c r="BL2441">
        <v>1.6558442134942</v>
      </c>
      <c r="BM2441">
        <v>4.6332760556233268</v>
      </c>
      <c r="BN2441">
        <v>1.708579646002848</v>
      </c>
      <c r="BO2441">
        <v>3.1419329943399412</v>
      </c>
      <c r="BP2441">
        <v>3.1131210776183089E-3</v>
      </c>
      <c r="BQ2441">
        <v>1.819111547526316</v>
      </c>
      <c r="BR2441">
        <v>7016.6511536599828</v>
      </c>
      <c r="BS2441" s="96">
        <v>667.49483826073629</v>
      </c>
      <c r="BT2441" s="96">
        <v>623.80746905922933</v>
      </c>
      <c r="BU2441">
        <v>4.6332760556233268</v>
      </c>
      <c r="BV2441" s="65" t="str">
        <f t="shared" si="317"/>
        <v>sunsynchronous observation</v>
      </c>
      <c r="BW2441" s="30" t="s">
        <v>170</v>
      </c>
      <c r="BX2441" s="15">
        <v>1.8</v>
      </c>
      <c r="BY2441" s="15">
        <v>2.1</v>
      </c>
      <c r="BZ2441" s="15">
        <v>7.9</v>
      </c>
      <c r="CA2441" s="15">
        <v>15.0352</v>
      </c>
      <c r="CB2441" s="15">
        <v>3.24</v>
      </c>
      <c r="CC2441" s="15">
        <v>8.3579000000000008</v>
      </c>
      <c r="CD2441" s="15">
        <v>2.1</v>
      </c>
      <c r="CE2441" s="15">
        <v>1.8</v>
      </c>
      <c r="CF2441" s="31">
        <v>7.9</v>
      </c>
      <c r="CG2441" s="30">
        <v>942</v>
      </c>
      <c r="CH2441" s="15">
        <v>942</v>
      </c>
      <c r="CI2441" s="15">
        <v>900</v>
      </c>
      <c r="CJ2441" s="98">
        <f>Population!$CG2441-Population!$CI2441</f>
        <v>42</v>
      </c>
      <c r="CK2441" s="120">
        <f>_xlfn.DAYS(Entries!$AY$2,Population!H2441)</f>
        <v>1277</v>
      </c>
      <c r="CL2441" s="120">
        <f t="shared" si="318"/>
        <v>1825</v>
      </c>
      <c r="CM2441" s="122">
        <f>Entries!$AY$5</f>
        <v>0.15</v>
      </c>
      <c r="CN2441" s="122">
        <f t="shared" si="310"/>
        <v>4.4585987261146494E-2</v>
      </c>
      <c r="CO2441" s="121">
        <f t="shared" si="319"/>
        <v>0.40523287671232877</v>
      </c>
      <c r="CP2441" s="30"/>
      <c r="CQ2441" s="19">
        <v>2</v>
      </c>
      <c r="CR2441" s="15" t="s">
        <v>118</v>
      </c>
      <c r="CS2441" s="15"/>
      <c r="CT2441" s="31"/>
      <c r="CU2441" s="30" t="s">
        <v>806</v>
      </c>
      <c r="CV2441" s="15" t="s">
        <v>763</v>
      </c>
      <c r="CW2441" s="15" t="s">
        <v>576</v>
      </c>
      <c r="CX2441" s="15" t="s">
        <v>809</v>
      </c>
      <c r="CY2441" s="15" t="s">
        <v>150</v>
      </c>
      <c r="CZ2441" s="15" t="s">
        <v>151</v>
      </c>
      <c r="DA2441" s="31"/>
      <c r="DB2441" s="17" t="s">
        <v>15463</v>
      </c>
      <c r="DC2441" s="17" t="s">
        <v>15500</v>
      </c>
      <c r="DD2441" s="17">
        <v>1</v>
      </c>
      <c r="DE2441" s="17">
        <v>1</v>
      </c>
      <c r="DF2441" s="17">
        <v>10</v>
      </c>
      <c r="DG2441" s="23" t="s">
        <v>11182</v>
      </c>
      <c r="DH2441" s="145"/>
    </row>
    <row r="2442" spans="1:112" s="17" customFormat="1" x14ac:dyDescent="0.25">
      <c r="A2442" s="32" t="s">
        <v>8834</v>
      </c>
      <c r="B2442" s="18">
        <v>0</v>
      </c>
      <c r="C2442" s="149" t="s">
        <v>15461</v>
      </c>
      <c r="D2442" s="18"/>
      <c r="E2442" s="18">
        <v>42790</v>
      </c>
      <c r="F2442" s="18" t="s">
        <v>8835</v>
      </c>
      <c r="G2442" s="33">
        <v>46933</v>
      </c>
      <c r="H2442" s="44">
        <v>42909</v>
      </c>
      <c r="I2442" s="18" t="s">
        <v>87</v>
      </c>
      <c r="J2442" s="98"/>
      <c r="K2442" s="98"/>
      <c r="L2442" s="18" t="s">
        <v>88</v>
      </c>
      <c r="M2442" t="s">
        <v>5279</v>
      </c>
      <c r="N2442" s="18" t="s">
        <v>5279</v>
      </c>
      <c r="O2442" t="s">
        <v>547</v>
      </c>
      <c r="P2442" s="96" t="str">
        <f>VLOOKUP(N2442,Entries!J:K,2,FALSE)</f>
        <v>CZECH REPUBLIC</v>
      </c>
      <c r="Q2442" s="38" t="s">
        <v>8836</v>
      </c>
      <c r="R2442" s="32" t="s">
        <v>8836</v>
      </c>
      <c r="S2442" s="18" t="s">
        <v>5279</v>
      </c>
      <c r="T2442" t="s">
        <v>2784</v>
      </c>
      <c r="U2442" s="39" t="s">
        <v>141</v>
      </c>
      <c r="V2442" s="33" t="s">
        <v>141</v>
      </c>
      <c r="W2442" s="64">
        <f>IF(VLOOKUP(R2442,Entries!N:P,3,FALSE)=V2442,1,VLOOKUP(R2442,Entries!N:P,3,FALSE))</f>
        <v>1</v>
      </c>
      <c r="X2442"/>
      <c r="Y2442"/>
      <c r="Z2442" s="18"/>
      <c r="AA2442" s="18"/>
      <c r="AB2442" s="98"/>
      <c r="AC2442" s="18" t="s">
        <v>93</v>
      </c>
      <c r="AD2442" s="18" t="s">
        <v>4801</v>
      </c>
      <c r="AE2442" s="18" t="s">
        <v>117</v>
      </c>
      <c r="AF2442" s="98" t="s">
        <v>117</v>
      </c>
      <c r="AG2442" s="98"/>
      <c r="AH2442" s="98"/>
      <c r="AI2442" s="18"/>
      <c r="AJ2442" s="19">
        <v>1</v>
      </c>
      <c r="AK2442" s="18" t="s">
        <v>118</v>
      </c>
      <c r="AL2442" s="18"/>
      <c r="AM2442" s="33"/>
      <c r="AN2442" s="32" t="s">
        <v>96</v>
      </c>
      <c r="AO2442" s="18" t="s">
        <v>97</v>
      </c>
      <c r="AP2442" s="33" t="s">
        <v>97</v>
      </c>
      <c r="AQ2442">
        <v>21104.183603540001</v>
      </c>
      <c r="AR2442" t="s">
        <v>15259</v>
      </c>
      <c r="AS2442" t="s">
        <v>11225</v>
      </c>
      <c r="AT2442" t="s">
        <v>15260</v>
      </c>
      <c r="AU2442">
        <v>97.260900000000007</v>
      </c>
      <c r="AV2442" s="98">
        <v>1.6975225852933336</v>
      </c>
      <c r="AW2442">
        <v>157.50479999999999</v>
      </c>
      <c r="AX2442" s="98">
        <v>2.7489767757866668</v>
      </c>
      <c r="AY2442">
        <v>1.1410000000000001E-3</v>
      </c>
      <c r="AZ2442">
        <v>48.354199999999999</v>
      </c>
      <c r="BA2442" s="98">
        <v>0.84393982159111114</v>
      </c>
      <c r="BB2442">
        <v>311.86720000000003</v>
      </c>
      <c r="BC2442" s="98">
        <v>5.4431083365688897</v>
      </c>
      <c r="BD2442">
        <v>15.259664900000001</v>
      </c>
      <c r="BE2442" s="96">
        <f t="shared" si="314"/>
        <v>6866.0227343978222</v>
      </c>
      <c r="BF2442" s="96">
        <f t="shared" si="315"/>
        <v>502.85686633777095</v>
      </c>
      <c r="BG2442" s="96">
        <f t="shared" si="316"/>
        <v>487.18860245787437</v>
      </c>
      <c r="BH2442">
        <v>6872.4616771067531</v>
      </c>
      <c r="BI2442">
        <v>2.2993079486001559E-3</v>
      </c>
      <c r="BJ2442">
        <v>1.6974350138165</v>
      </c>
      <c r="BK2442">
        <v>2.7489773476456421</v>
      </c>
      <c r="BL2442">
        <v>1.0001058648188399</v>
      </c>
      <c r="BM2442">
        <v>5.2869459813991604</v>
      </c>
      <c r="BN2442">
        <v>1.6975229866761421</v>
      </c>
      <c r="BO2442">
        <v>2.748977348338232</v>
      </c>
      <c r="BP2442">
        <v>2.2010327062401921E-3</v>
      </c>
      <c r="BQ2442">
        <v>1.0001058648188399</v>
      </c>
      <c r="BR2442">
        <v>6862.9769161710356</v>
      </c>
      <c r="BS2442" s="96">
        <v>507.08255282570008</v>
      </c>
      <c r="BT2442" s="96">
        <v>476.87127951637194</v>
      </c>
      <c r="BU2442">
        <v>5.2869459813991604</v>
      </c>
      <c r="BV2442" s="60" t="str">
        <f t="shared" si="317"/>
        <v>no propulsion</v>
      </c>
      <c r="BW2442" s="32" t="s">
        <v>104</v>
      </c>
      <c r="BX2442" s="18">
        <v>0.1</v>
      </c>
      <c r="BY2442" s="18">
        <v>0.2</v>
      </c>
      <c r="BZ2442" s="18">
        <v>0.2</v>
      </c>
      <c r="CA2442" s="18">
        <v>0.03</v>
      </c>
      <c r="CB2442" s="18">
        <v>0.01</v>
      </c>
      <c r="CC2442" s="18">
        <v>2.5000000000000001E-2</v>
      </c>
      <c r="CD2442" s="18">
        <v>0.2</v>
      </c>
      <c r="CE2442" s="18">
        <v>0.1</v>
      </c>
      <c r="CF2442" s="33">
        <v>0.2</v>
      </c>
      <c r="CG2442" s="32">
        <v>2</v>
      </c>
      <c r="CH2442" s="18">
        <v>2</v>
      </c>
      <c r="CI2442" s="18">
        <v>2</v>
      </c>
      <c r="CJ2442" s="96">
        <f>Population!$CG2442-Population!$CI2442</f>
        <v>0</v>
      </c>
      <c r="CK2442" s="118">
        <f>_xlfn.DAYS(Entries!$AY$2,Population!H2442)</f>
        <v>1385</v>
      </c>
      <c r="CL2442" s="118">
        <f t="shared" si="318"/>
        <v>365</v>
      </c>
      <c r="CM2442" s="117">
        <f>Entries!$AY$5</f>
        <v>0.15</v>
      </c>
      <c r="CN2442" s="117">
        <f t="shared" si="310"/>
        <v>0</v>
      </c>
      <c r="CO2442" s="119" t="str">
        <f t="shared" si="319"/>
        <v>-</v>
      </c>
      <c r="CP2442" s="32" t="s">
        <v>103</v>
      </c>
      <c r="CQ2442" s="18">
        <v>0</v>
      </c>
      <c r="CR2442" s="18" t="s">
        <v>95</v>
      </c>
      <c r="CS2442" s="18"/>
      <c r="CT2442" s="33"/>
      <c r="CU2442" s="32" t="s">
        <v>8838</v>
      </c>
      <c r="CV2442" s="18" t="s">
        <v>8839</v>
      </c>
      <c r="CW2442" s="18" t="s">
        <v>2784</v>
      </c>
      <c r="CX2442" s="18" t="s">
        <v>295</v>
      </c>
      <c r="CY2442" s="18" t="s">
        <v>107</v>
      </c>
      <c r="CZ2442" s="18" t="s">
        <v>108</v>
      </c>
      <c r="DA2442" s="33"/>
      <c r="DB2442" s="17" t="s">
        <v>15462</v>
      </c>
      <c r="DC2442" s="17" t="s">
        <v>15500</v>
      </c>
      <c r="DD2442" s="17" t="s">
        <v>15500</v>
      </c>
      <c r="DE2442" s="17" t="s">
        <v>15500</v>
      </c>
      <c r="DF2442" s="17" t="s">
        <v>15500</v>
      </c>
      <c r="DG2442" s="23" t="s">
        <v>11171</v>
      </c>
      <c r="DH2442" s="145"/>
    </row>
    <row r="2443" spans="1:112" s="17" customFormat="1" x14ac:dyDescent="0.25">
      <c r="A2443" s="30" t="s">
        <v>8840</v>
      </c>
      <c r="B2443" s="15">
        <v>0</v>
      </c>
      <c r="C2443" s="152" t="s">
        <v>15461</v>
      </c>
      <c r="D2443" s="15"/>
      <c r="E2443" s="15">
        <v>43169</v>
      </c>
      <c r="F2443" s="15" t="s">
        <v>8841</v>
      </c>
      <c r="G2443" s="31">
        <v>48149</v>
      </c>
      <c r="H2443" s="43">
        <v>43125</v>
      </c>
      <c r="I2443" s="15" t="s">
        <v>8508</v>
      </c>
      <c r="J2443" s="96"/>
      <c r="K2443" s="96"/>
      <c r="L2443" s="15" t="s">
        <v>805</v>
      </c>
      <c r="M2443" s="124" t="s">
        <v>326</v>
      </c>
      <c r="N2443" s="15" t="s">
        <v>326</v>
      </c>
      <c r="O2443" s="124" t="s">
        <v>576</v>
      </c>
      <c r="P2443" s="64" t="str">
        <f>VLOOKUP(N2443,Entries!J:K,2,FALSE)</f>
        <v>PEOPLES REPUBLIC OF CHINA</v>
      </c>
      <c r="Q2443" s="123" t="s">
        <v>8842</v>
      </c>
      <c r="R2443" s="30" t="s">
        <v>8842</v>
      </c>
      <c r="S2443" s="15" t="s">
        <v>326</v>
      </c>
      <c r="T2443" s="124" t="s">
        <v>576</v>
      </c>
      <c r="U2443" s="125" t="s">
        <v>141</v>
      </c>
      <c r="V2443" s="31" t="s">
        <v>141</v>
      </c>
      <c r="W2443" s="64">
        <f>IF(VLOOKUP(R2443,Entries!N:P,3,FALSE)=V2443,1,VLOOKUP(R2443,Entries!N:P,3,FALSE))</f>
        <v>1</v>
      </c>
      <c r="X2443" s="124"/>
      <c r="Y2443" s="124"/>
      <c r="Z2443" s="15"/>
      <c r="AA2443" s="15"/>
      <c r="AB2443" s="96"/>
      <c r="AC2443" s="15" t="s">
        <v>93</v>
      </c>
      <c r="AD2443" s="15" t="s">
        <v>117</v>
      </c>
      <c r="AE2443" s="15" t="s">
        <v>117</v>
      </c>
      <c r="AF2443" s="96" t="s">
        <v>117</v>
      </c>
      <c r="AG2443" s="96"/>
      <c r="AH2443" s="96"/>
      <c r="AI2443" s="15"/>
      <c r="AJ2443" s="19">
        <v>5</v>
      </c>
      <c r="AK2443" s="15" t="s">
        <v>118</v>
      </c>
      <c r="AL2443" s="15"/>
      <c r="AM2443" s="31"/>
      <c r="AN2443" s="30" t="s">
        <v>133</v>
      </c>
      <c r="AO2443" s="15" t="s">
        <v>134</v>
      </c>
      <c r="AP2443" s="31" t="s">
        <v>160</v>
      </c>
      <c r="AQ2443">
        <v>21104.155033790001</v>
      </c>
      <c r="AR2443" t="s">
        <v>15261</v>
      </c>
      <c r="AS2443" t="s">
        <v>11225</v>
      </c>
      <c r="AT2443" t="s">
        <v>15262</v>
      </c>
      <c r="AU2443">
        <v>35.000900000000001</v>
      </c>
      <c r="AV2443" s="96">
        <v>0.61088081907111114</v>
      </c>
      <c r="AW2443">
        <v>7.7252999999999998</v>
      </c>
      <c r="AX2443" s="96">
        <v>0.13483189265333334</v>
      </c>
      <c r="AY2443">
        <v>4.0450000000000002E-4</v>
      </c>
      <c r="AZ2443">
        <v>278.84980000000002</v>
      </c>
      <c r="BA2443" s="96">
        <v>4.8668461160088894</v>
      </c>
      <c r="BB2443">
        <v>81.1751</v>
      </c>
      <c r="BC2443" s="96">
        <v>1.4167724708844447</v>
      </c>
      <c r="BD2443">
        <v>14.89881151</v>
      </c>
      <c r="BE2443" s="96">
        <f t="shared" si="314"/>
        <v>6976.444619171074</v>
      </c>
      <c r="BF2443" s="96">
        <f t="shared" si="315"/>
        <v>608.26659101952828</v>
      </c>
      <c r="BG2443" s="96">
        <f t="shared" si="316"/>
        <v>602.62264732261883</v>
      </c>
      <c r="BH2443">
        <v>6982.7658683077934</v>
      </c>
      <c r="BI2443">
        <v>1.1418328155683071E-3</v>
      </c>
      <c r="BJ2443">
        <v>0.6111995253275847</v>
      </c>
      <c r="BK2443">
        <v>0.13483192610961661</v>
      </c>
      <c r="BL2443">
        <v>0.1893913076282201</v>
      </c>
      <c r="BM2443">
        <v>6.0942284147297876</v>
      </c>
      <c r="BN2443">
        <v>0.61088148701444978</v>
      </c>
      <c r="BO2443">
        <v>0.13483192185715129</v>
      </c>
      <c r="BP2443">
        <v>7.1002216423557516E-4</v>
      </c>
      <c r="BQ2443">
        <v>0.1893913076282201</v>
      </c>
      <c r="BR2443">
        <v>6979.6533615989329</v>
      </c>
      <c r="BS2443" s="96">
        <v>613.60907018434955</v>
      </c>
      <c r="BT2443" s="96">
        <v>603.69765301351617</v>
      </c>
      <c r="BU2443">
        <v>6.0942284147297876</v>
      </c>
      <c r="BV2443" s="65" t="b">
        <f t="shared" si="317"/>
        <v>0</v>
      </c>
      <c r="BW2443" s="30" t="s">
        <v>104</v>
      </c>
      <c r="BX2443" s="15">
        <v>0.1</v>
      </c>
      <c r="BY2443" s="15">
        <v>0.2</v>
      </c>
      <c r="BZ2443" s="15">
        <v>0.2</v>
      </c>
      <c r="CA2443" s="15">
        <v>0.03</v>
      </c>
      <c r="CB2443" s="15">
        <v>0.01</v>
      </c>
      <c r="CC2443" s="15">
        <v>2.5000000000000001E-2</v>
      </c>
      <c r="CD2443" s="15">
        <v>0.2</v>
      </c>
      <c r="CE2443" s="15">
        <v>0.1</v>
      </c>
      <c r="CF2443" s="31">
        <v>0.2</v>
      </c>
      <c r="CG2443" s="30">
        <v>5</v>
      </c>
      <c r="CH2443" s="15">
        <v>5</v>
      </c>
      <c r="CI2443" s="15">
        <v>5</v>
      </c>
      <c r="CJ2443" s="98">
        <f>Population!$CG2443-Population!$CI2443</f>
        <v>0</v>
      </c>
      <c r="CK2443" s="120">
        <f>_xlfn.DAYS(Entries!$AY$2,Population!H2443)</f>
        <v>1169</v>
      </c>
      <c r="CL2443" s="120">
        <f t="shared" si="318"/>
        <v>1825</v>
      </c>
      <c r="CM2443" s="122">
        <f>Entries!$AY$5</f>
        <v>0.15</v>
      </c>
      <c r="CN2443" s="122">
        <f t="shared" si="310"/>
        <v>0</v>
      </c>
      <c r="CO2443" s="121" t="str">
        <f t="shared" si="319"/>
        <v>-</v>
      </c>
      <c r="CP2443" s="30"/>
      <c r="CQ2443" s="19">
        <v>0</v>
      </c>
      <c r="CR2443" s="15" t="s">
        <v>118</v>
      </c>
      <c r="CS2443" s="15"/>
      <c r="CT2443" s="31"/>
      <c r="CU2443" s="30" t="s">
        <v>834</v>
      </c>
      <c r="CV2443" s="15" t="s">
        <v>8842</v>
      </c>
      <c r="CW2443" s="15" t="s">
        <v>576</v>
      </c>
      <c r="CX2443" s="15" t="s">
        <v>107</v>
      </c>
      <c r="CY2443" s="15" t="s">
        <v>107</v>
      </c>
      <c r="CZ2443" s="15"/>
      <c r="DA2443" s="31"/>
      <c r="DB2443" s="17" t="s">
        <v>15462</v>
      </c>
      <c r="DC2443" s="17" t="s">
        <v>15500</v>
      </c>
      <c r="DD2443" s="17" t="s">
        <v>15500</v>
      </c>
      <c r="DE2443" s="17" t="s">
        <v>15500</v>
      </c>
      <c r="DF2443" s="17" t="s">
        <v>15500</v>
      </c>
      <c r="DG2443" s="23" t="s">
        <v>11172</v>
      </c>
      <c r="DH2443" s="145"/>
    </row>
    <row r="2444" spans="1:112" s="17" customFormat="1" x14ac:dyDescent="0.25">
      <c r="A2444" s="32" t="s">
        <v>8844</v>
      </c>
      <c r="B2444" s="18">
        <v>0</v>
      </c>
      <c r="C2444" s="149" t="s">
        <v>15461</v>
      </c>
      <c r="D2444" s="18"/>
      <c r="E2444" s="18">
        <v>43279</v>
      </c>
      <c r="F2444" s="18" t="s">
        <v>8845</v>
      </c>
      <c r="G2444" s="33">
        <v>48610</v>
      </c>
      <c r="H2444" s="44">
        <v>43200</v>
      </c>
      <c r="I2444" s="18" t="s">
        <v>784</v>
      </c>
      <c r="J2444" s="98"/>
      <c r="K2444" s="98"/>
      <c r="L2444" s="18" t="s">
        <v>1510</v>
      </c>
      <c r="M2444" t="s">
        <v>326</v>
      </c>
      <c r="N2444" s="18" t="s">
        <v>326</v>
      </c>
      <c r="O2444" t="s">
        <v>11126</v>
      </c>
      <c r="P2444" s="96" t="str">
        <f>VLOOKUP(N2444,Entries!J:K,2,FALSE)</f>
        <v>PEOPLES REPUBLIC OF CHINA</v>
      </c>
      <c r="Q2444" s="38" t="s">
        <v>8842</v>
      </c>
      <c r="R2444" s="32" t="s">
        <v>8842</v>
      </c>
      <c r="S2444" s="18" t="s">
        <v>326</v>
      </c>
      <c r="T2444" t="s">
        <v>576</v>
      </c>
      <c r="U2444" s="39" t="s">
        <v>141</v>
      </c>
      <c r="V2444" s="33" t="s">
        <v>141</v>
      </c>
      <c r="W2444" s="64">
        <f>IF(VLOOKUP(R2444,Entries!N:P,3,FALSE)=V2444,1,VLOOKUP(R2444,Entries!N:P,3,FALSE))</f>
        <v>1</v>
      </c>
      <c r="X2444"/>
      <c r="Y2444"/>
      <c r="Z2444" s="18"/>
      <c r="AA2444" s="18"/>
      <c r="AB2444" s="98"/>
      <c r="AC2444" s="18" t="s">
        <v>93</v>
      </c>
      <c r="AD2444" s="18" t="s">
        <v>117</v>
      </c>
      <c r="AE2444" s="18" t="s">
        <v>117</v>
      </c>
      <c r="AF2444" s="98" t="s">
        <v>117</v>
      </c>
      <c r="AG2444" s="98"/>
      <c r="AH2444" s="98"/>
      <c r="AI2444" s="18"/>
      <c r="AJ2444" s="19">
        <v>3</v>
      </c>
      <c r="AK2444" s="18" t="s">
        <v>118</v>
      </c>
      <c r="AL2444" s="18"/>
      <c r="AM2444" s="33"/>
      <c r="AN2444" s="32" t="s">
        <v>191</v>
      </c>
      <c r="AO2444" s="18" t="s">
        <v>134</v>
      </c>
      <c r="AP2444" s="33" t="s">
        <v>98</v>
      </c>
      <c r="AQ2444">
        <v>21104.55199312</v>
      </c>
      <c r="AR2444" t="s">
        <v>8846</v>
      </c>
      <c r="AS2444" t="s">
        <v>11225</v>
      </c>
      <c r="AT2444" t="s">
        <v>15263</v>
      </c>
      <c r="AU2444">
        <v>63.403399999999998</v>
      </c>
      <c r="AV2444" s="98">
        <v>1.1065978567377779</v>
      </c>
      <c r="AW2444">
        <v>267.791</v>
      </c>
      <c r="AX2444" s="98">
        <v>4.6738336848444444</v>
      </c>
      <c r="AY2444">
        <v>1.05833E-2</v>
      </c>
      <c r="AZ2444">
        <v>4.4870999999999999</v>
      </c>
      <c r="BA2444" s="98">
        <v>7.8314652573333338E-2</v>
      </c>
      <c r="BB2444">
        <v>355.70749999999998</v>
      </c>
      <c r="BC2444" s="98">
        <v>6.2082657574444449</v>
      </c>
      <c r="BD2444">
        <v>13.4519085</v>
      </c>
      <c r="BE2444" s="96">
        <f t="shared" si="314"/>
        <v>7468.1431137017598</v>
      </c>
      <c r="BF2444" s="96">
        <f t="shared" si="315"/>
        <v>1176.1807127169996</v>
      </c>
      <c r="BG2444" s="96">
        <f t="shared" si="316"/>
        <v>1018.1055146865201</v>
      </c>
      <c r="BH2444">
        <v>7474.1558907379094</v>
      </c>
      <c r="BI2444">
        <v>1.124407201838153E-2</v>
      </c>
      <c r="BJ2444">
        <v>1.106835307350841</v>
      </c>
      <c r="BK2444">
        <v>4.6738346535734214</v>
      </c>
      <c r="BL2444">
        <v>0.1539742275076266</v>
      </c>
      <c r="BM2444">
        <v>6.1326247780006424</v>
      </c>
      <c r="BN2444">
        <v>1.106598130040827</v>
      </c>
      <c r="BO2444">
        <v>4.6738346648038913</v>
      </c>
      <c r="BP2444">
        <v>1.070386940144588E-2</v>
      </c>
      <c r="BQ2444">
        <v>0.1618696239968814</v>
      </c>
      <c r="BR2444">
        <v>7466.9803907944097</v>
      </c>
      <c r="BS2444" s="96">
        <v>1175.9059737206298</v>
      </c>
      <c r="BT2444" s="96">
        <v>1016.0548078681895</v>
      </c>
      <c r="BU2444">
        <v>6.1326247780006424</v>
      </c>
      <c r="BV2444" s="60" t="b">
        <f t="shared" si="317"/>
        <v>0</v>
      </c>
      <c r="BW2444" s="32" t="s">
        <v>104</v>
      </c>
      <c r="BX2444" s="18">
        <v>0.1</v>
      </c>
      <c r="BY2444" s="18">
        <v>0.3</v>
      </c>
      <c r="BZ2444" s="18">
        <v>0.3</v>
      </c>
      <c r="CA2444" s="18">
        <v>4.36E-2</v>
      </c>
      <c r="CB2444" s="18">
        <v>0.01</v>
      </c>
      <c r="CC2444" s="18">
        <v>3.5000000000000003E-2</v>
      </c>
      <c r="CD2444" s="18">
        <v>0.3</v>
      </c>
      <c r="CE2444" s="18">
        <v>0.1</v>
      </c>
      <c r="CF2444" s="33">
        <v>0.3</v>
      </c>
      <c r="CG2444" s="32">
        <v>10</v>
      </c>
      <c r="CH2444" s="18">
        <v>10</v>
      </c>
      <c r="CI2444" s="18">
        <v>10</v>
      </c>
      <c r="CJ2444" s="96">
        <f>Population!$CG2444-Population!$CI2444</f>
        <v>0</v>
      </c>
      <c r="CK2444" s="118">
        <f>_xlfn.DAYS(Entries!$AY$2,Population!H2444)</f>
        <v>1094</v>
      </c>
      <c r="CL2444" s="118">
        <f t="shared" si="318"/>
        <v>1095</v>
      </c>
      <c r="CM2444" s="117">
        <f>Entries!$AY$5</f>
        <v>0.15</v>
      </c>
      <c r="CN2444" s="117">
        <f t="shared" si="310"/>
        <v>0</v>
      </c>
      <c r="CO2444" s="119" t="str">
        <f t="shared" si="319"/>
        <v>-</v>
      </c>
      <c r="CP2444" s="32"/>
      <c r="CQ2444" s="19">
        <v>0</v>
      </c>
      <c r="CR2444" s="18" t="s">
        <v>118</v>
      </c>
      <c r="CS2444" s="18"/>
      <c r="CT2444" s="33"/>
      <c r="CU2444" s="32" t="s">
        <v>834</v>
      </c>
      <c r="CV2444" s="18"/>
      <c r="CW2444" s="18"/>
      <c r="CX2444" s="18" t="s">
        <v>107</v>
      </c>
      <c r="CY2444" s="18" t="s">
        <v>107</v>
      </c>
      <c r="CZ2444" s="18"/>
      <c r="DA2444" s="33"/>
      <c r="DB2444" s="17" t="s">
        <v>15462</v>
      </c>
      <c r="DC2444" s="17" t="s">
        <v>15500</v>
      </c>
      <c r="DD2444" s="17" t="s">
        <v>15500</v>
      </c>
      <c r="DE2444" s="17" t="s">
        <v>15500</v>
      </c>
      <c r="DF2444" s="17" t="s">
        <v>15500</v>
      </c>
      <c r="DG2444" s="23" t="s">
        <v>11172</v>
      </c>
      <c r="DH2444" s="145"/>
    </row>
    <row r="2445" spans="1:112" s="17" customFormat="1" x14ac:dyDescent="0.25">
      <c r="A2445" s="30" t="s">
        <v>8848</v>
      </c>
      <c r="B2445" s="15">
        <v>0</v>
      </c>
      <c r="C2445" s="152" t="s">
        <v>15461</v>
      </c>
      <c r="D2445" s="15"/>
      <c r="E2445" s="15">
        <v>47303</v>
      </c>
      <c r="F2445" s="15" t="s">
        <v>8849</v>
      </c>
      <c r="G2445" s="31">
        <v>65689</v>
      </c>
      <c r="H2445" s="43">
        <v>44193</v>
      </c>
      <c r="I2445" s="97" t="s">
        <v>784</v>
      </c>
      <c r="J2445" s="97"/>
      <c r="K2445" s="97"/>
      <c r="L2445" s="15" t="s">
        <v>8850</v>
      </c>
      <c r="M2445" s="124" t="s">
        <v>326</v>
      </c>
      <c r="N2445" s="15" t="s">
        <v>326</v>
      </c>
      <c r="O2445" s="124" t="s">
        <v>11126</v>
      </c>
      <c r="P2445" s="64" t="str">
        <f>VLOOKUP(N2445,Entries!J:K,2,FALSE)</f>
        <v>PEOPLES REPUBLIC OF CHINA</v>
      </c>
      <c r="Q2445" s="123" t="s">
        <v>1234</v>
      </c>
      <c r="R2445" s="113" t="s">
        <v>673</v>
      </c>
      <c r="S2445" s="15" t="s">
        <v>326</v>
      </c>
      <c r="T2445" s="124" t="s">
        <v>576</v>
      </c>
      <c r="U2445" s="125" t="s">
        <v>141</v>
      </c>
      <c r="V2445" s="31" t="s">
        <v>141</v>
      </c>
      <c r="W2445" s="64">
        <f>IF(VLOOKUP(R2445,Entries!N:P,3,FALSE)=V2445,1,VLOOKUP(R2445,Entries!N:P,3,FALSE))</f>
        <v>1</v>
      </c>
      <c r="X2445" s="124"/>
      <c r="Y2445" s="124"/>
      <c r="Z2445" s="15"/>
      <c r="AA2445" s="15"/>
      <c r="AB2445" s="96"/>
      <c r="AC2445" s="15" t="s">
        <v>93</v>
      </c>
      <c r="AD2445" s="15" t="s">
        <v>8851</v>
      </c>
      <c r="AE2445" s="15" t="s">
        <v>94</v>
      </c>
      <c r="AF2445" s="96" t="s">
        <v>94</v>
      </c>
      <c r="AG2445" s="96"/>
      <c r="AH2445" s="96"/>
      <c r="AI2445" s="15"/>
      <c r="AJ2445" s="19">
        <v>1</v>
      </c>
      <c r="AK2445" s="15" t="s">
        <v>118</v>
      </c>
      <c r="AL2445" s="15"/>
      <c r="AM2445" s="31"/>
      <c r="AN2445" s="30" t="s">
        <v>125</v>
      </c>
      <c r="AO2445" s="15" t="s">
        <v>97</v>
      </c>
      <c r="AP2445" s="31" t="s">
        <v>97</v>
      </c>
      <c r="AQ2445">
        <v>21104.82166198</v>
      </c>
      <c r="AR2445" t="s">
        <v>15264</v>
      </c>
      <c r="AS2445" t="s">
        <v>11225</v>
      </c>
      <c r="AT2445" t="s">
        <v>15265</v>
      </c>
      <c r="AU2445">
        <v>98.261600000000001</v>
      </c>
      <c r="AV2445" s="96">
        <v>1.7149880914844446</v>
      </c>
      <c r="AW2445">
        <v>354.3587</v>
      </c>
      <c r="AX2445" s="96">
        <v>6.1847247613911112</v>
      </c>
      <c r="AY2445">
        <v>1.6420000000000001E-4</v>
      </c>
      <c r="AZ2445">
        <v>81.040899999999993</v>
      </c>
      <c r="BA2445" s="96">
        <v>1.4144302395155555</v>
      </c>
      <c r="BB2445">
        <v>278.98129999999998</v>
      </c>
      <c r="BC2445" s="96">
        <v>4.8691412234977776</v>
      </c>
      <c r="BD2445">
        <v>14.59127239</v>
      </c>
      <c r="BE2445" s="96">
        <f t="shared" si="314"/>
        <v>7074.1314403086772</v>
      </c>
      <c r="BF2445" s="96">
        <f t="shared" si="315"/>
        <v>704.29301269117514</v>
      </c>
      <c r="BG2445" s="96">
        <f t="shared" si="316"/>
        <v>701.96986792617918</v>
      </c>
      <c r="BH2445">
        <v>7080.3717672940847</v>
      </c>
      <c r="BI2445">
        <v>1.3006528398557271E-3</v>
      </c>
      <c r="BJ2445">
        <v>1.7148945110036471</v>
      </c>
      <c r="BK2445">
        <v>6.1847264335154257</v>
      </c>
      <c r="BL2445">
        <v>1.1888504210649129</v>
      </c>
      <c r="BM2445">
        <v>5.0947192318616414</v>
      </c>
      <c r="BN2445">
        <v>1.714988494605941</v>
      </c>
      <c r="BO2445">
        <v>6.1847260485772262</v>
      </c>
      <c r="BP2445">
        <v>1.447331037139908E-3</v>
      </c>
      <c r="BQ2445">
        <v>1.1888504210649129</v>
      </c>
      <c r="BR2445">
        <v>7071.2194821254698</v>
      </c>
      <c r="BS2445" s="96">
        <v>710.45387755237789</v>
      </c>
      <c r="BT2445" s="96">
        <v>689.98508669856164</v>
      </c>
      <c r="BU2445">
        <v>5.0947192318616414</v>
      </c>
      <c r="BV2445" s="65" t="str">
        <f t="shared" si="317"/>
        <v>sunsynchronous observation</v>
      </c>
      <c r="BW2445" s="30" t="s">
        <v>8853</v>
      </c>
      <c r="BX2445" s="15">
        <v>0.1</v>
      </c>
      <c r="BY2445" s="15">
        <v>0.3</v>
      </c>
      <c r="BZ2445" s="15">
        <v>0.3</v>
      </c>
      <c r="CA2445" s="16">
        <v>4.36E-2</v>
      </c>
      <c r="CB2445" s="15">
        <v>0.01</v>
      </c>
      <c r="CC2445" s="16">
        <v>3.5000000000000003E-2</v>
      </c>
      <c r="CD2445" s="15">
        <v>0.3</v>
      </c>
      <c r="CE2445" s="15">
        <v>0.1</v>
      </c>
      <c r="CF2445" s="31">
        <v>0.3</v>
      </c>
      <c r="CG2445" s="30">
        <v>10</v>
      </c>
      <c r="CH2445" s="15">
        <v>10</v>
      </c>
      <c r="CI2445" s="15">
        <v>10</v>
      </c>
      <c r="CJ2445" s="98">
        <f>Population!$CG2445-Population!$CI2445</f>
        <v>0</v>
      </c>
      <c r="CK2445" s="120">
        <f>_xlfn.DAYS(Entries!$AY$2,Population!H2445)</f>
        <v>101</v>
      </c>
      <c r="CL2445" s="120">
        <f t="shared" si="318"/>
        <v>365</v>
      </c>
      <c r="CM2445" s="122">
        <f>Entries!$AY$5</f>
        <v>0.15</v>
      </c>
      <c r="CN2445" s="122">
        <f t="shared" si="310"/>
        <v>0</v>
      </c>
      <c r="CO2445" s="121" t="str">
        <f t="shared" si="319"/>
        <v>-</v>
      </c>
      <c r="CP2445" s="30"/>
      <c r="CQ2445" s="19">
        <v>0</v>
      </c>
      <c r="CR2445" s="15" t="s">
        <v>118</v>
      </c>
      <c r="CS2445" s="15"/>
      <c r="CT2445" s="31"/>
      <c r="CU2445" s="30" t="s">
        <v>1950</v>
      </c>
      <c r="CV2445" s="15" t="s">
        <v>8854</v>
      </c>
      <c r="CW2445" s="15" t="s">
        <v>571</v>
      </c>
      <c r="CX2445" s="15" t="s">
        <v>107</v>
      </c>
      <c r="CY2445" s="15" t="s">
        <v>107</v>
      </c>
      <c r="CZ2445" s="15" t="s">
        <v>755</v>
      </c>
      <c r="DA2445" s="31"/>
      <c r="DB2445" s="17" t="s">
        <v>15462</v>
      </c>
      <c r="DC2445" s="17" t="s">
        <v>15500</v>
      </c>
      <c r="DD2445" s="17" t="s">
        <v>15500</v>
      </c>
      <c r="DE2445" s="17" t="s">
        <v>15500</v>
      </c>
      <c r="DF2445" s="17" t="s">
        <v>15500</v>
      </c>
      <c r="DG2445" s="23" t="s">
        <v>11172</v>
      </c>
      <c r="DH2445" s="145"/>
    </row>
    <row r="2446" spans="1:112" s="17" customFormat="1" x14ac:dyDescent="0.25">
      <c r="A2446" s="32" t="s">
        <v>8855</v>
      </c>
      <c r="B2446" s="18">
        <v>0</v>
      </c>
      <c r="C2446" s="149" t="s">
        <v>15461</v>
      </c>
      <c r="D2446" s="18"/>
      <c r="E2446" s="18">
        <v>36119</v>
      </c>
      <c r="F2446" s="18" t="s">
        <v>8856</v>
      </c>
      <c r="G2446" s="33">
        <v>36116</v>
      </c>
      <c r="H2446" s="44">
        <v>40161</v>
      </c>
      <c r="I2446" s="18" t="s">
        <v>190</v>
      </c>
      <c r="J2446" s="98"/>
      <c r="K2446" s="98"/>
      <c r="L2446" s="18" t="s">
        <v>123</v>
      </c>
      <c r="M2446" t="s">
        <v>156</v>
      </c>
      <c r="N2446" s="18" t="s">
        <v>156</v>
      </c>
      <c r="O2446" t="s">
        <v>123</v>
      </c>
      <c r="P2446" s="96" t="str">
        <f>VLOOKUP(N2446,Entries!J:K,2,FALSE)</f>
        <v>UNITED STATES OF AMERICA</v>
      </c>
      <c r="Q2446" s="38" t="s">
        <v>456</v>
      </c>
      <c r="R2446" s="32" t="s">
        <v>456</v>
      </c>
      <c r="S2446" s="18" t="s">
        <v>156</v>
      </c>
      <c r="T2446" t="s">
        <v>157</v>
      </c>
      <c r="U2446" s="39" t="s">
        <v>141</v>
      </c>
      <c r="V2446" s="33" t="s">
        <v>141</v>
      </c>
      <c r="W2446" s="64">
        <f>IF(VLOOKUP(R2446,Entries!N:P,3,FALSE)=V2446,1,VLOOKUP(R2446,Entries!N:P,3,FALSE))</f>
        <v>1</v>
      </c>
      <c r="X2446"/>
      <c r="Y2446"/>
      <c r="Z2446" s="18"/>
      <c r="AA2446" s="18"/>
      <c r="AB2446" s="98"/>
      <c r="AC2446" s="18" t="s">
        <v>239</v>
      </c>
      <c r="AD2446" s="18" t="s">
        <v>8857</v>
      </c>
      <c r="AE2446" s="18" t="s">
        <v>144</v>
      </c>
      <c r="AF2446" s="98" t="s">
        <v>817</v>
      </c>
      <c r="AG2446" s="98"/>
      <c r="AH2446" s="98"/>
      <c r="AI2446" s="18"/>
      <c r="AJ2446" s="19">
        <v>2</v>
      </c>
      <c r="AK2446" s="18" t="s">
        <v>118</v>
      </c>
      <c r="AL2446" s="18"/>
      <c r="AM2446" s="33"/>
      <c r="AN2446" s="32" t="s">
        <v>96</v>
      </c>
      <c r="AO2446" s="18" t="s">
        <v>97</v>
      </c>
      <c r="AP2446" s="33" t="s">
        <v>98</v>
      </c>
      <c r="AQ2446">
        <v>21104.569867760001</v>
      </c>
      <c r="AR2446" t="s">
        <v>15266</v>
      </c>
      <c r="AS2446" t="s">
        <v>11225</v>
      </c>
      <c r="AT2446" t="s">
        <v>15267</v>
      </c>
      <c r="AU2446">
        <v>97.291600000000003</v>
      </c>
      <c r="AV2446" s="98">
        <v>1.6980584012622222</v>
      </c>
      <c r="AW2446">
        <v>142.25129999999999</v>
      </c>
      <c r="AX2446" s="98">
        <v>2.4827530337199999</v>
      </c>
      <c r="AY2446">
        <v>3.8099999999999999E-4</v>
      </c>
      <c r="AZ2446">
        <v>57.070999999999998</v>
      </c>
      <c r="BA2446" s="98">
        <v>0.99607665017777791</v>
      </c>
      <c r="BB2446">
        <v>303.08969999999999</v>
      </c>
      <c r="BC2446" s="98">
        <v>5.2899120933466666</v>
      </c>
      <c r="BD2446">
        <v>15.30752012</v>
      </c>
      <c r="BE2446" s="96">
        <f t="shared" si="314"/>
        <v>6851.7053067196612</v>
      </c>
      <c r="BF2446" s="96">
        <f t="shared" si="315"/>
        <v>483.31580644152109</v>
      </c>
      <c r="BG2446" s="96">
        <f t="shared" si="316"/>
        <v>478.09480699780124</v>
      </c>
      <c r="BH2446">
        <v>6858.1506523743474</v>
      </c>
      <c r="BI2446">
        <v>1.565427129816296E-3</v>
      </c>
      <c r="BJ2446">
        <v>1.6979700969349509</v>
      </c>
      <c r="BK2446">
        <v>2.4827535503127169</v>
      </c>
      <c r="BL2446">
        <v>1.1125365007347929</v>
      </c>
      <c r="BM2446">
        <v>5.1734547781261204</v>
      </c>
      <c r="BN2446">
        <v>1.698058803191878</v>
      </c>
      <c r="BO2446">
        <v>2.4827535507861289</v>
      </c>
      <c r="BP2446">
        <v>1.6418084722744611E-3</v>
      </c>
      <c r="BQ2446">
        <v>1.1125365007347929</v>
      </c>
      <c r="BR2446">
        <v>6848.6543891195597</v>
      </c>
      <c r="BS2446" s="96">
        <v>488.8985679192956</v>
      </c>
      <c r="BT2446" s="96">
        <v>466.41021031982382</v>
      </c>
      <c r="BU2446">
        <v>5.1734547781261204</v>
      </c>
      <c r="BV2446" s="60" t="str">
        <f t="shared" si="317"/>
        <v>no propulsion</v>
      </c>
      <c r="BW2446" s="32" t="s">
        <v>8859</v>
      </c>
      <c r="BX2446" s="18">
        <v>2</v>
      </c>
      <c r="BY2446" s="18">
        <v>2.9</v>
      </c>
      <c r="BZ2446" s="18">
        <v>3.5</v>
      </c>
      <c r="CA2446" s="18">
        <v>7.5563000000000002</v>
      </c>
      <c r="CB2446" s="18">
        <v>3.1415999999999999</v>
      </c>
      <c r="CC2446" s="18">
        <v>6.4534000000000002</v>
      </c>
      <c r="CD2446" s="18">
        <v>2.9</v>
      </c>
      <c r="CE2446" s="18">
        <v>2</v>
      </c>
      <c r="CF2446" s="33">
        <v>3.5</v>
      </c>
      <c r="CG2446" s="32">
        <v>661</v>
      </c>
      <c r="CH2446" s="18">
        <v>661</v>
      </c>
      <c r="CI2446" s="18">
        <v>645</v>
      </c>
      <c r="CJ2446" s="96">
        <f>Population!$CG2446-Population!$CI2446</f>
        <v>16</v>
      </c>
      <c r="CK2446" s="118">
        <f>_xlfn.DAYS(Entries!$AY$2,Population!H2446)</f>
        <v>4133</v>
      </c>
      <c r="CL2446" s="118">
        <f t="shared" si="318"/>
        <v>730</v>
      </c>
      <c r="CM2446" s="117">
        <f>Entries!$AY$5</f>
        <v>0.15</v>
      </c>
      <c r="CN2446" s="117">
        <f t="shared" ref="CN2446:CN2510" si="320">CJ2446/CG2446</f>
        <v>2.4205748865355523E-2</v>
      </c>
      <c r="CO2446" s="119" t="str">
        <f t="shared" si="319"/>
        <v>-</v>
      </c>
      <c r="CP2446" s="32" t="s">
        <v>103</v>
      </c>
      <c r="CQ2446" s="18">
        <v>0</v>
      </c>
      <c r="CR2446" s="18" t="s">
        <v>95</v>
      </c>
      <c r="CS2446" s="18"/>
      <c r="CT2446" s="33"/>
      <c r="CU2446" s="32" t="s">
        <v>870</v>
      </c>
      <c r="CV2446" s="18"/>
      <c r="CW2446" s="18"/>
      <c r="CX2446" s="18" t="s">
        <v>3719</v>
      </c>
      <c r="CY2446" s="18" t="s">
        <v>107</v>
      </c>
      <c r="CZ2446" s="18" t="s">
        <v>246</v>
      </c>
      <c r="DA2446" s="33"/>
      <c r="DB2446" s="17" t="s">
        <v>15462</v>
      </c>
      <c r="DC2446" s="17" t="s">
        <v>15500</v>
      </c>
      <c r="DD2446" s="17" t="s">
        <v>15500</v>
      </c>
      <c r="DE2446" s="17" t="s">
        <v>15500</v>
      </c>
      <c r="DF2446" s="17" t="s">
        <v>15500</v>
      </c>
      <c r="DG2446" s="23" t="s">
        <v>11171</v>
      </c>
      <c r="DH2446" s="145"/>
    </row>
    <row r="2447" spans="1:112" s="17" customFormat="1" x14ac:dyDescent="0.25">
      <c r="A2447" s="30" t="s">
        <v>8860</v>
      </c>
      <c r="B2447" s="15">
        <v>0</v>
      </c>
      <c r="C2447" s="152" t="s">
        <v>15461</v>
      </c>
      <c r="D2447" s="15"/>
      <c r="E2447" s="15">
        <v>39423</v>
      </c>
      <c r="F2447" s="15" t="s">
        <v>8861</v>
      </c>
      <c r="G2447" s="31">
        <v>39420</v>
      </c>
      <c r="H2447" s="43">
        <v>41599</v>
      </c>
      <c r="I2447" s="15" t="s">
        <v>207</v>
      </c>
      <c r="J2447" s="96"/>
      <c r="K2447" s="96"/>
      <c r="L2447" s="15" t="s">
        <v>208</v>
      </c>
      <c r="M2447" s="124" t="s">
        <v>308</v>
      </c>
      <c r="N2447" s="15" t="s">
        <v>308</v>
      </c>
      <c r="O2447" s="124" t="s">
        <v>310</v>
      </c>
      <c r="P2447" s="64" t="str">
        <f>VLOOKUP(N2447,Entries!J:K,2,FALSE)</f>
        <v>JAPAN</v>
      </c>
      <c r="Q2447" s="123" t="s">
        <v>8862</v>
      </c>
      <c r="R2447" s="30" t="s">
        <v>8862</v>
      </c>
      <c r="S2447" s="15" t="s">
        <v>308</v>
      </c>
      <c r="T2447" s="124" t="s">
        <v>310</v>
      </c>
      <c r="U2447" s="125" t="s">
        <v>159</v>
      </c>
      <c r="V2447" s="31" t="s">
        <v>159</v>
      </c>
      <c r="W2447" s="64">
        <f>IF(VLOOKUP(R2447,Entries!N:P,3,FALSE)=V2447,1,VLOOKUP(R2447,Entries!N:P,3,FALSE))</f>
        <v>1</v>
      </c>
      <c r="X2447" s="124"/>
      <c r="Y2447" s="124"/>
      <c r="Z2447" s="15"/>
      <c r="AA2447" s="15"/>
      <c r="AB2447" s="96"/>
      <c r="AC2447" s="15" t="s">
        <v>93</v>
      </c>
      <c r="AD2447" s="15" t="s">
        <v>329</v>
      </c>
      <c r="AE2447" s="15" t="s">
        <v>94</v>
      </c>
      <c r="AF2447" s="96" t="s">
        <v>94</v>
      </c>
      <c r="AG2447" s="96"/>
      <c r="AH2447" s="96"/>
      <c r="AI2447" s="15"/>
      <c r="AJ2447" s="15">
        <v>2</v>
      </c>
      <c r="AK2447" s="15" t="s">
        <v>95</v>
      </c>
      <c r="AL2447" s="15"/>
      <c r="AM2447" s="31"/>
      <c r="AN2447" s="30" t="s">
        <v>125</v>
      </c>
      <c r="AO2447" s="15" t="s">
        <v>97</v>
      </c>
      <c r="AP2447" s="31" t="s">
        <v>97</v>
      </c>
      <c r="AQ2447">
        <v>21104.29085035</v>
      </c>
      <c r="AR2447" t="s">
        <v>12123</v>
      </c>
      <c r="AS2447" t="s">
        <v>11225</v>
      </c>
      <c r="AT2447" t="s">
        <v>15268</v>
      </c>
      <c r="AU2447">
        <v>97.797799999999995</v>
      </c>
      <c r="AV2447" s="96">
        <v>1.7068932560977776</v>
      </c>
      <c r="AW2447">
        <v>11.2082</v>
      </c>
      <c r="AX2447" s="96">
        <v>0.19561995252444445</v>
      </c>
      <c r="AY2447">
        <v>1.76124E-2</v>
      </c>
      <c r="AZ2447">
        <v>37.614699999999999</v>
      </c>
      <c r="BA2447" s="96">
        <v>0.65650022556888898</v>
      </c>
      <c r="BB2447">
        <v>323.72160000000002</v>
      </c>
      <c r="BC2447" s="96">
        <v>5.6500066043733339</v>
      </c>
      <c r="BD2447">
        <v>14.53202145</v>
      </c>
      <c r="BE2447" s="96">
        <f t="shared" si="314"/>
        <v>7093.3471483453241</v>
      </c>
      <c r="BF2447" s="96">
        <f t="shared" si="315"/>
        <v>847.27801566084145</v>
      </c>
      <c r="BG2447" s="96">
        <f t="shared" si="316"/>
        <v>597.41628102980667</v>
      </c>
      <c r="BH2447">
        <v>7099.7493531303153</v>
      </c>
      <c r="BI2447">
        <v>1.8635334472903199E-2</v>
      </c>
      <c r="BJ2447">
        <v>1.7068052334191079</v>
      </c>
      <c r="BK2447">
        <v>0.1956199936823558</v>
      </c>
      <c r="BL2447">
        <v>0.68587532559606224</v>
      </c>
      <c r="BM2447">
        <v>5.6206594474230833</v>
      </c>
      <c r="BN2447">
        <v>1.706893653174921</v>
      </c>
      <c r="BO2447">
        <v>0.19561997611406809</v>
      </c>
      <c r="BP2447">
        <v>1.830088116211805E-2</v>
      </c>
      <c r="BQ2447">
        <v>0.70159864047543008</v>
      </c>
      <c r="BR2447">
        <v>7090.42391984186</v>
      </c>
      <c r="BS2447" s="96">
        <v>849.18492538792543</v>
      </c>
      <c r="BT2447" s="96">
        <v>589.66291429579542</v>
      </c>
      <c r="BU2447">
        <v>5.6206594474230833</v>
      </c>
      <c r="BV2447" s="65" t="str">
        <f t="shared" si="317"/>
        <v>no propulsion</v>
      </c>
      <c r="BW2447" s="30" t="s">
        <v>104</v>
      </c>
      <c r="BX2447" s="15">
        <v>0.3</v>
      </c>
      <c r="BY2447" s="15">
        <v>0.3</v>
      </c>
      <c r="BZ2447" s="15">
        <v>0.3</v>
      </c>
      <c r="CA2447" s="15">
        <v>0.15590000000000001</v>
      </c>
      <c r="CB2447" s="15">
        <v>0.09</v>
      </c>
      <c r="CC2447" s="15">
        <v>0.13500000000000001</v>
      </c>
      <c r="CD2447" s="15">
        <v>0.27</v>
      </c>
      <c r="CE2447" s="15">
        <v>0.27</v>
      </c>
      <c r="CF2447" s="31">
        <v>0.27</v>
      </c>
      <c r="CG2447" s="30">
        <v>10.1</v>
      </c>
      <c r="CH2447" s="15">
        <v>10.1</v>
      </c>
      <c r="CI2447" s="15">
        <v>10.1</v>
      </c>
      <c r="CJ2447" s="98">
        <f>Population!$CG2447-Population!$CI2447</f>
        <v>0</v>
      </c>
      <c r="CK2447" s="120">
        <f>_xlfn.DAYS(Entries!$AY$2,Population!H2447)</f>
        <v>2695</v>
      </c>
      <c r="CL2447" s="120">
        <f t="shared" si="318"/>
        <v>730</v>
      </c>
      <c r="CM2447" s="122">
        <f>Entries!$AY$5</f>
        <v>0.15</v>
      </c>
      <c r="CN2447" s="122">
        <f t="shared" si="320"/>
        <v>0</v>
      </c>
      <c r="CO2447" s="121" t="str">
        <f t="shared" si="319"/>
        <v>-</v>
      </c>
      <c r="CP2447" s="30" t="s">
        <v>103</v>
      </c>
      <c r="CQ2447" s="15">
        <v>0</v>
      </c>
      <c r="CR2447" s="15" t="s">
        <v>95</v>
      </c>
      <c r="CS2447" s="15"/>
      <c r="CT2447" s="31"/>
      <c r="CU2447" s="30" t="s">
        <v>2284</v>
      </c>
      <c r="CV2447" s="15" t="s">
        <v>2283</v>
      </c>
      <c r="CW2447" s="15" t="s">
        <v>310</v>
      </c>
      <c r="CX2447" s="15" t="s">
        <v>8864</v>
      </c>
      <c r="CY2447" s="15" t="s">
        <v>107</v>
      </c>
      <c r="CZ2447" s="15" t="s">
        <v>108</v>
      </c>
      <c r="DA2447" s="31"/>
      <c r="DB2447" s="17" t="s">
        <v>15462</v>
      </c>
      <c r="DC2447" s="17" t="s">
        <v>15500</v>
      </c>
      <c r="DD2447" s="17" t="s">
        <v>15500</v>
      </c>
      <c r="DE2447" s="17" t="s">
        <v>15500</v>
      </c>
      <c r="DF2447" s="17" t="s">
        <v>15500</v>
      </c>
      <c r="DG2447" s="23" t="s">
        <v>11171</v>
      </c>
      <c r="DH2447" s="145"/>
    </row>
    <row r="2448" spans="1:112" s="17" customFormat="1" x14ac:dyDescent="0.25">
      <c r="A2448" s="32" t="s">
        <v>8865</v>
      </c>
      <c r="B2448" s="18">
        <v>0</v>
      </c>
      <c r="C2448" s="149" t="s">
        <v>15461</v>
      </c>
      <c r="D2448" s="18"/>
      <c r="E2448" s="18">
        <v>42835</v>
      </c>
      <c r="F2448" s="18" t="s">
        <v>8866</v>
      </c>
      <c r="G2448" s="33">
        <v>47002</v>
      </c>
      <c r="H2448" s="44">
        <v>42930</v>
      </c>
      <c r="I2448" s="18" t="s">
        <v>271</v>
      </c>
      <c r="J2448" s="98"/>
      <c r="K2448" s="98"/>
      <c r="L2448" s="18" t="s">
        <v>112</v>
      </c>
      <c r="M2448" t="s">
        <v>308</v>
      </c>
      <c r="N2448" s="18" t="s">
        <v>308</v>
      </c>
      <c r="O2448" t="s">
        <v>310</v>
      </c>
      <c r="P2448" s="96" t="str">
        <f>VLOOKUP(N2448,Entries!J:K,2,FALSE)</f>
        <v>JAPAN</v>
      </c>
      <c r="Q2448" s="38" t="s">
        <v>8862</v>
      </c>
      <c r="R2448" s="32" t="s">
        <v>8862</v>
      </c>
      <c r="S2448" s="18" t="s">
        <v>308</v>
      </c>
      <c r="T2448" t="s">
        <v>310</v>
      </c>
      <c r="U2448" s="39" t="s">
        <v>159</v>
      </c>
      <c r="V2448" s="33" t="s">
        <v>159</v>
      </c>
      <c r="W2448" s="64">
        <f>IF(VLOOKUP(R2448,Entries!N:P,3,FALSE)=V2448,1,VLOOKUP(R2448,Entries!N:P,3,FALSE))</f>
        <v>1</v>
      </c>
      <c r="X2448"/>
      <c r="Y2448"/>
      <c r="Z2448" s="18"/>
      <c r="AA2448" s="18"/>
      <c r="AB2448" s="98"/>
      <c r="AC2448" s="18" t="s">
        <v>93</v>
      </c>
      <c r="AD2448" s="18" t="s">
        <v>329</v>
      </c>
      <c r="AE2448" s="18" t="s">
        <v>94</v>
      </c>
      <c r="AF2448" s="98" t="s">
        <v>94</v>
      </c>
      <c r="AG2448" s="98"/>
      <c r="AH2448" s="98"/>
      <c r="AI2448" s="18"/>
      <c r="AJ2448" s="19">
        <v>4</v>
      </c>
      <c r="AK2448" s="18" t="s">
        <v>118</v>
      </c>
      <c r="AL2448" s="18"/>
      <c r="AM2448" s="33"/>
      <c r="AN2448" s="32" t="s">
        <v>96</v>
      </c>
      <c r="AO2448" s="18" t="s">
        <v>97</v>
      </c>
      <c r="AP2448" s="33" t="s">
        <v>97</v>
      </c>
      <c r="AQ2448">
        <v>21104.573995219998</v>
      </c>
      <c r="AR2448" t="s">
        <v>12623</v>
      </c>
      <c r="AS2448" t="s">
        <v>11225</v>
      </c>
      <c r="AT2448" t="s">
        <v>15269</v>
      </c>
      <c r="AU2448">
        <v>97.478499999999997</v>
      </c>
      <c r="AV2448" s="98">
        <v>1.7013204209555555</v>
      </c>
      <c r="AW2448">
        <v>337.76679999999999</v>
      </c>
      <c r="AX2448" s="98">
        <v>5.8951415374755562</v>
      </c>
      <c r="AY2448">
        <v>1.3404000000000001E-3</v>
      </c>
      <c r="AZ2448">
        <v>5.9488000000000003</v>
      </c>
      <c r="BA2448" s="98">
        <v>0.10382612494222222</v>
      </c>
      <c r="BB2448">
        <v>354.18880000000001</v>
      </c>
      <c r="BC2448" s="98">
        <v>6.1817594476088891</v>
      </c>
      <c r="BD2448">
        <v>14.913552409999999</v>
      </c>
      <c r="BE2448" s="96">
        <f t="shared" si="314"/>
        <v>6971.8467420847355</v>
      </c>
      <c r="BF2448" s="96">
        <f t="shared" si="315"/>
        <v>610.19180545782547</v>
      </c>
      <c r="BG2448" s="96">
        <f t="shared" si="316"/>
        <v>591.50167871164467</v>
      </c>
      <c r="BH2448">
        <v>6978.1950739936246</v>
      </c>
      <c r="BI2448">
        <v>2.1687565477057158E-3</v>
      </c>
      <c r="BJ2448">
        <v>1.7012330037960071</v>
      </c>
      <c r="BK2448">
        <v>5.8951427639218412</v>
      </c>
      <c r="BL2448">
        <v>0.58840892622832985</v>
      </c>
      <c r="BM2448">
        <v>5.6971806313142412</v>
      </c>
      <c r="BN2448">
        <v>1.701320820903135</v>
      </c>
      <c r="BO2448">
        <v>5.8951427641691163</v>
      </c>
      <c r="BP2448">
        <v>1.9703658672851022E-3</v>
      </c>
      <c r="BQ2448">
        <v>0.58840892622832985</v>
      </c>
      <c r="BR2448">
        <v>6968.8565817476483</v>
      </c>
      <c r="BS2448" s="96">
        <v>611.58777889032899</v>
      </c>
      <c r="BT2448" s="96">
        <v>584.12538460496762</v>
      </c>
      <c r="BU2448">
        <v>5.6971806313142412</v>
      </c>
      <c r="BV2448" s="60" t="str">
        <f t="shared" si="317"/>
        <v>no propulsion</v>
      </c>
      <c r="BW2448" s="32" t="s">
        <v>512</v>
      </c>
      <c r="BX2448" s="18">
        <v>0.5</v>
      </c>
      <c r="BY2448" s="18">
        <v>0.5</v>
      </c>
      <c r="BZ2448" s="18">
        <v>1.5</v>
      </c>
      <c r="CA2448" s="18">
        <v>0.83320000000000005</v>
      </c>
      <c r="CB2448" s="18">
        <v>0.25</v>
      </c>
      <c r="CC2448" s="18">
        <v>0.51429999999999998</v>
      </c>
      <c r="CD2448" s="18">
        <v>0.5</v>
      </c>
      <c r="CE2448" s="18">
        <v>0.5</v>
      </c>
      <c r="CF2448" s="33">
        <v>1.5</v>
      </c>
      <c r="CG2448" s="32">
        <v>40</v>
      </c>
      <c r="CH2448" s="18">
        <v>40</v>
      </c>
      <c r="CI2448" s="18">
        <v>40</v>
      </c>
      <c r="CJ2448" s="96">
        <f>Population!$CG2448-Population!$CI2448</f>
        <v>0</v>
      </c>
      <c r="CK2448" s="118">
        <f>_xlfn.DAYS(Entries!$AY$2,Population!H2448)</f>
        <v>1364</v>
      </c>
      <c r="CL2448" s="118">
        <f t="shared" si="318"/>
        <v>1460</v>
      </c>
      <c r="CM2448" s="117">
        <f>Entries!$AY$5</f>
        <v>0.15</v>
      </c>
      <c r="CN2448" s="117">
        <f t="shared" si="320"/>
        <v>0</v>
      </c>
      <c r="CO2448" s="119" t="str">
        <f t="shared" si="319"/>
        <v>-</v>
      </c>
      <c r="CP2448" s="32" t="s">
        <v>103</v>
      </c>
      <c r="CQ2448" s="18">
        <v>0</v>
      </c>
      <c r="CR2448" s="18" t="s">
        <v>95</v>
      </c>
      <c r="CS2448" s="18"/>
      <c r="CT2448" s="33"/>
      <c r="CU2448" s="32" t="s">
        <v>2284</v>
      </c>
      <c r="CV2448" s="18" t="s">
        <v>2283</v>
      </c>
      <c r="CW2448" s="18" t="s">
        <v>310</v>
      </c>
      <c r="CX2448" s="18" t="s">
        <v>2385</v>
      </c>
      <c r="CY2448" s="18" t="s">
        <v>107</v>
      </c>
      <c r="CZ2448" s="18" t="s">
        <v>108</v>
      </c>
      <c r="DA2448" s="33"/>
      <c r="DB2448" s="17" t="s">
        <v>15462</v>
      </c>
      <c r="DC2448" s="17" t="s">
        <v>15500</v>
      </c>
      <c r="DD2448" s="17" t="s">
        <v>15500</v>
      </c>
      <c r="DE2448" s="17" t="s">
        <v>15500</v>
      </c>
      <c r="DF2448" s="17" t="s">
        <v>15500</v>
      </c>
      <c r="DG2448" s="23" t="s">
        <v>11171</v>
      </c>
      <c r="DH2448" s="145"/>
    </row>
    <row r="2449" spans="1:112" s="17" customFormat="1" x14ac:dyDescent="0.25">
      <c r="A2449" s="30" t="s">
        <v>8868</v>
      </c>
      <c r="B2449" s="15">
        <v>0</v>
      </c>
      <c r="C2449" s="152" t="s">
        <v>15461</v>
      </c>
      <c r="D2449" s="15"/>
      <c r="E2449" s="15">
        <v>32060</v>
      </c>
      <c r="F2449" s="15" t="s">
        <v>8869</v>
      </c>
      <c r="G2449" s="31">
        <v>32057</v>
      </c>
      <c r="H2449" s="43">
        <v>39343</v>
      </c>
      <c r="I2449" s="15" t="s">
        <v>190</v>
      </c>
      <c r="J2449" s="96"/>
      <c r="K2449" s="96"/>
      <c r="L2449" s="15" t="s">
        <v>400</v>
      </c>
      <c r="M2449" s="124" t="s">
        <v>156</v>
      </c>
      <c r="N2449" s="15" t="s">
        <v>156</v>
      </c>
      <c r="O2449" s="124" t="s">
        <v>157</v>
      </c>
      <c r="P2449" s="64" t="str">
        <f>VLOOKUP(N2449,Entries!J:K,2,FALSE)</f>
        <v>UNITED STATES OF AMERICA</v>
      </c>
      <c r="Q2449" s="123" t="s">
        <v>8870</v>
      </c>
      <c r="R2449" s="30" t="s">
        <v>8870</v>
      </c>
      <c r="S2449" s="15" t="s">
        <v>156</v>
      </c>
      <c r="T2449" s="124" t="s">
        <v>157</v>
      </c>
      <c r="U2449" s="125" t="s">
        <v>159</v>
      </c>
      <c r="V2449" s="31" t="s">
        <v>159</v>
      </c>
      <c r="W2449" s="64">
        <f>IF(VLOOKUP(R2449,Entries!N:P,3,FALSE)=V2449,1,VLOOKUP(R2449,Entries!N:P,3,FALSE))</f>
        <v>1</v>
      </c>
      <c r="X2449" s="124"/>
      <c r="Y2449" s="124"/>
      <c r="Z2449" s="15"/>
      <c r="AA2449" s="15"/>
      <c r="AB2449" s="96"/>
      <c r="AC2449" s="15" t="s">
        <v>142</v>
      </c>
      <c r="AD2449" s="15" t="s">
        <v>329</v>
      </c>
      <c r="AE2449" s="15" t="s">
        <v>94</v>
      </c>
      <c r="AF2449" s="96" t="s">
        <v>94</v>
      </c>
      <c r="AG2449" s="96"/>
      <c r="AH2449" s="96"/>
      <c r="AI2449" s="15"/>
      <c r="AJ2449" s="15">
        <v>7.5</v>
      </c>
      <c r="AK2449" s="15" t="s">
        <v>95</v>
      </c>
      <c r="AL2449" s="15"/>
      <c r="AM2449" s="31"/>
      <c r="AN2449" s="30" t="s">
        <v>96</v>
      </c>
      <c r="AO2449" s="15" t="s">
        <v>97</v>
      </c>
      <c r="AP2449" s="31" t="s">
        <v>97</v>
      </c>
      <c r="AQ2449">
        <v>21104.39614777</v>
      </c>
      <c r="AR2449" t="s">
        <v>15270</v>
      </c>
      <c r="AS2449" t="s">
        <v>11225</v>
      </c>
      <c r="AT2449" t="s">
        <v>15271</v>
      </c>
      <c r="AU2449">
        <v>97.363100000000003</v>
      </c>
      <c r="AV2449" s="96">
        <v>1.6993063114177778</v>
      </c>
      <c r="AW2449">
        <v>225.13300000000001</v>
      </c>
      <c r="AX2449" s="96">
        <v>3.9293112874222227</v>
      </c>
      <c r="AY2449">
        <v>3.2160000000000001E-4</v>
      </c>
      <c r="AZ2449">
        <v>110.2043</v>
      </c>
      <c r="BA2449" s="96">
        <v>1.9234274846977779</v>
      </c>
      <c r="BB2449">
        <v>249.95410000000001</v>
      </c>
      <c r="BC2449" s="96">
        <v>4.3625211162622231</v>
      </c>
      <c r="BD2449">
        <v>15.242491469999999</v>
      </c>
      <c r="BE2449" s="96">
        <f t="shared" si="314"/>
        <v>6871.178979375265</v>
      </c>
      <c r="BF2449" s="96">
        <f t="shared" si="315"/>
        <v>502.38875053503125</v>
      </c>
      <c r="BG2449" s="96">
        <f t="shared" si="316"/>
        <v>497.96920821549793</v>
      </c>
      <c r="BH2449">
        <v>6877.6020308054376</v>
      </c>
      <c r="BI2449">
        <v>1.431715787047993E-3</v>
      </c>
      <c r="BJ2449">
        <v>1.699217664298124</v>
      </c>
      <c r="BK2449">
        <v>3.9293121047520172</v>
      </c>
      <c r="BL2449">
        <v>1.308286004894804</v>
      </c>
      <c r="BM2449">
        <v>4.9776646476543798</v>
      </c>
      <c r="BN2449">
        <v>1.6993067133201409</v>
      </c>
      <c r="BO2449">
        <v>3.9293121054822602</v>
      </c>
      <c r="BP2449">
        <v>1.614200557227689E-3</v>
      </c>
      <c r="BQ2449">
        <v>1.308286004894804</v>
      </c>
      <c r="BR2449">
        <v>6868.1398018053533</v>
      </c>
      <c r="BS2449" s="96">
        <v>508.2263569005454</v>
      </c>
      <c r="BT2449" s="96">
        <v>486.05324671016115</v>
      </c>
      <c r="BU2449">
        <v>4.9776646476543798</v>
      </c>
      <c r="BV2449" s="65" t="str">
        <f t="shared" si="317"/>
        <v>sunsynchronous observation</v>
      </c>
      <c r="BW2449" s="30" t="s">
        <v>338</v>
      </c>
      <c r="BX2449" s="15">
        <v>2.5</v>
      </c>
      <c r="BY2449" s="15">
        <v>3.6</v>
      </c>
      <c r="BZ2449" s="15">
        <v>7.1</v>
      </c>
      <c r="CA2449" s="15">
        <v>23.379899999999999</v>
      </c>
      <c r="CB2449" s="15">
        <v>6.25</v>
      </c>
      <c r="CC2449" s="15">
        <v>15.2203</v>
      </c>
      <c r="CD2449" s="15">
        <v>3.6</v>
      </c>
      <c r="CE2449" s="15">
        <v>2.5</v>
      </c>
      <c r="CF2449" s="31">
        <v>7.1</v>
      </c>
      <c r="CG2449" s="30">
        <v>2500</v>
      </c>
      <c r="CH2449" s="15">
        <v>2500</v>
      </c>
      <c r="CI2449" s="15">
        <v>2000</v>
      </c>
      <c r="CJ2449" s="98">
        <f>Population!$CG2449-Population!$CI2449</f>
        <v>500</v>
      </c>
      <c r="CK2449" s="120">
        <f>_xlfn.DAYS(Entries!$AY$2,Population!H2449)</f>
        <v>4951</v>
      </c>
      <c r="CL2449" s="120">
        <f t="shared" si="318"/>
        <v>2737.5</v>
      </c>
      <c r="CM2449" s="122">
        <f>Entries!$AY$5</f>
        <v>0.15</v>
      </c>
      <c r="CN2449" s="122">
        <f t="shared" si="320"/>
        <v>0.2</v>
      </c>
      <c r="CO2449" s="121">
        <f t="shared" si="319"/>
        <v>0</v>
      </c>
      <c r="CP2449" s="30"/>
      <c r="CQ2449" s="19">
        <v>4</v>
      </c>
      <c r="CR2449" s="15" t="s">
        <v>118</v>
      </c>
      <c r="CS2449" s="15"/>
      <c r="CT2449" s="31"/>
      <c r="CU2449" s="30" t="s">
        <v>870</v>
      </c>
      <c r="CV2449" s="15" t="s">
        <v>3942</v>
      </c>
      <c r="CW2449" s="15" t="s">
        <v>157</v>
      </c>
      <c r="CX2449" s="15" t="s">
        <v>8872</v>
      </c>
      <c r="CY2449" s="15" t="s">
        <v>107</v>
      </c>
      <c r="CZ2449" s="15" t="s">
        <v>151</v>
      </c>
      <c r="DA2449" s="31">
        <v>3200</v>
      </c>
      <c r="DB2449" s="17" t="s">
        <v>15463</v>
      </c>
      <c r="DC2449" s="17" t="s">
        <v>15500</v>
      </c>
      <c r="DD2449" s="17">
        <v>1</v>
      </c>
      <c r="DE2449" s="17">
        <v>1</v>
      </c>
      <c r="DF2449" s="17">
        <v>10</v>
      </c>
      <c r="DG2449" s="23" t="s">
        <v>11177</v>
      </c>
      <c r="DH2449" s="145"/>
    </row>
    <row r="2450" spans="1:112" s="17" customFormat="1" x14ac:dyDescent="0.25">
      <c r="A2450" s="32" t="s">
        <v>8873</v>
      </c>
      <c r="B2450" s="18">
        <v>0</v>
      </c>
      <c r="C2450" s="149" t="s">
        <v>15461</v>
      </c>
      <c r="D2450" s="18"/>
      <c r="E2450" s="18">
        <v>35946</v>
      </c>
      <c r="F2450" s="18" t="s">
        <v>8874</v>
      </c>
      <c r="G2450" s="33">
        <v>35943</v>
      </c>
      <c r="H2450" s="44">
        <v>40094</v>
      </c>
      <c r="I2450" s="18" t="s">
        <v>190</v>
      </c>
      <c r="J2450" s="98"/>
      <c r="K2450" s="98"/>
      <c r="L2450" s="18" t="s">
        <v>400</v>
      </c>
      <c r="M2450" t="s">
        <v>156</v>
      </c>
      <c r="N2450" s="18" t="s">
        <v>156</v>
      </c>
      <c r="O2450" t="s">
        <v>157</v>
      </c>
      <c r="P2450" s="96" t="str">
        <f>VLOOKUP(N2450,Entries!J:K,2,FALSE)</f>
        <v>UNITED STATES OF AMERICA</v>
      </c>
      <c r="Q2450" s="38" t="s">
        <v>8870</v>
      </c>
      <c r="R2450" s="32" t="s">
        <v>8870</v>
      </c>
      <c r="S2450" s="18" t="s">
        <v>156</v>
      </c>
      <c r="T2450" t="s">
        <v>157</v>
      </c>
      <c r="U2450" s="39" t="s">
        <v>159</v>
      </c>
      <c r="V2450" s="33" t="s">
        <v>159</v>
      </c>
      <c r="W2450" s="64">
        <f>IF(VLOOKUP(R2450,Entries!N:P,3,FALSE)=V2450,1,VLOOKUP(R2450,Entries!N:P,3,FALSE))</f>
        <v>1</v>
      </c>
      <c r="X2450"/>
      <c r="Y2450"/>
      <c r="Z2450" s="18"/>
      <c r="AA2450" s="18"/>
      <c r="AB2450" s="98"/>
      <c r="AC2450" s="18" t="s">
        <v>142</v>
      </c>
      <c r="AD2450" s="18" t="s">
        <v>329</v>
      </c>
      <c r="AE2450" s="18" t="s">
        <v>94</v>
      </c>
      <c r="AF2450" s="98" t="s">
        <v>94</v>
      </c>
      <c r="AG2450" s="98"/>
      <c r="AH2450" s="98"/>
      <c r="AI2450" s="18"/>
      <c r="AJ2450" s="18">
        <v>7.25</v>
      </c>
      <c r="AK2450" s="18" t="s">
        <v>95</v>
      </c>
      <c r="AL2450" s="18"/>
      <c r="AM2450" s="33"/>
      <c r="AN2450" s="32" t="s">
        <v>125</v>
      </c>
      <c r="AO2450" s="18" t="s">
        <v>97</v>
      </c>
      <c r="AP2450" s="33" t="s">
        <v>97</v>
      </c>
      <c r="AQ2450">
        <v>21104.55390576</v>
      </c>
      <c r="AR2450" t="s">
        <v>11310</v>
      </c>
      <c r="AS2450" t="s">
        <v>11225</v>
      </c>
      <c r="AT2450" t="s">
        <v>15272</v>
      </c>
      <c r="AU2450">
        <v>98.489000000000004</v>
      </c>
      <c r="AV2450" s="98">
        <v>1.718956969377778</v>
      </c>
      <c r="AW2450">
        <v>179.9272</v>
      </c>
      <c r="AX2450" s="98">
        <v>3.1403214005688893</v>
      </c>
      <c r="AY2450">
        <v>1.6550000000000001E-4</v>
      </c>
      <c r="AZ2450">
        <v>143.40350000000001</v>
      </c>
      <c r="BA2450" s="98">
        <v>2.5028627131777781</v>
      </c>
      <c r="BB2450">
        <v>216.727</v>
      </c>
      <c r="BC2450" s="98">
        <v>3.782598941022222</v>
      </c>
      <c r="BD2450">
        <v>14.376641380000001</v>
      </c>
      <c r="BE2450" s="96">
        <f t="shared" si="314"/>
        <v>7144.3645773411863</v>
      </c>
      <c r="BF2450" s="96">
        <f t="shared" si="315"/>
        <v>774.54696967873679</v>
      </c>
      <c r="BG2450" s="96">
        <f t="shared" si="316"/>
        <v>772.18218500363582</v>
      </c>
      <c r="BH2450">
        <v>7150.5417887966832</v>
      </c>
      <c r="BI2450">
        <v>1.1788878550188079E-3</v>
      </c>
      <c r="BJ2450">
        <v>1.718862767179381</v>
      </c>
      <c r="BK2450">
        <v>3.140322052278627</v>
      </c>
      <c r="BL2450">
        <v>1.297476622760473</v>
      </c>
      <c r="BM2450">
        <v>4.9879868434736032</v>
      </c>
      <c r="BN2450">
        <v>1.7189573721500591</v>
      </c>
      <c r="BO2450">
        <v>3.1403220543373518</v>
      </c>
      <c r="BP2450">
        <v>1.3875604659450971E-3</v>
      </c>
      <c r="BQ2450">
        <v>1.297476622760473</v>
      </c>
      <c r="BR2450">
        <v>7141.4920134092854</v>
      </c>
      <c r="BS2450" s="96">
        <v>780.40126539495395</v>
      </c>
      <c r="BT2450" s="96">
        <v>760.58276142361592</v>
      </c>
      <c r="BU2450">
        <v>4.9879868434736032</v>
      </c>
      <c r="BV2450" s="60" t="str">
        <f t="shared" si="317"/>
        <v>sunsynchronous observation</v>
      </c>
      <c r="BW2450" s="32" t="s">
        <v>721</v>
      </c>
      <c r="BX2450" s="18">
        <v>2.5</v>
      </c>
      <c r="BY2450" s="18">
        <v>4.3</v>
      </c>
      <c r="BZ2450" s="18">
        <v>7.1</v>
      </c>
      <c r="CA2450" s="18">
        <v>20.691199999999998</v>
      </c>
      <c r="CB2450" s="18">
        <v>4.0594999999999999</v>
      </c>
      <c r="CC2450" s="18">
        <v>13.1876</v>
      </c>
      <c r="CD2450" s="18">
        <v>4.3</v>
      </c>
      <c r="CE2450" s="18">
        <v>2.5</v>
      </c>
      <c r="CF2450" s="33">
        <v>7.1</v>
      </c>
      <c r="CG2450" s="32">
        <v>2615</v>
      </c>
      <c r="CH2450" s="18">
        <v>2615</v>
      </c>
      <c r="CI2450" s="18">
        <v>2200</v>
      </c>
      <c r="CJ2450" s="96">
        <f>Population!$CG2450-Population!$CI2450</f>
        <v>415</v>
      </c>
      <c r="CK2450" s="118">
        <f>_xlfn.DAYS(Entries!$AY$2,Population!H2450)</f>
        <v>4200</v>
      </c>
      <c r="CL2450" s="118">
        <f t="shared" si="318"/>
        <v>2646.25</v>
      </c>
      <c r="CM2450" s="117">
        <f>Entries!$AY$5</f>
        <v>0.15</v>
      </c>
      <c r="CN2450" s="117">
        <f t="shared" si="320"/>
        <v>0.1586998087954111</v>
      </c>
      <c r="CO2450" s="119">
        <f t="shared" si="319"/>
        <v>0</v>
      </c>
      <c r="CP2450" s="32"/>
      <c r="CQ2450" s="19">
        <v>1</v>
      </c>
      <c r="CR2450" s="18" t="s">
        <v>118</v>
      </c>
      <c r="CS2450" s="18"/>
      <c r="CT2450" s="33"/>
      <c r="CU2450" s="32" t="s">
        <v>870</v>
      </c>
      <c r="CV2450" s="18" t="s">
        <v>3942</v>
      </c>
      <c r="CW2450" s="18" t="s">
        <v>157</v>
      </c>
      <c r="CX2450" s="18" t="s">
        <v>8872</v>
      </c>
      <c r="CY2450" s="18" t="s">
        <v>107</v>
      </c>
      <c r="CZ2450" s="18" t="s">
        <v>151</v>
      </c>
      <c r="DA2450" s="33"/>
      <c r="DB2450" s="17" t="s">
        <v>15463</v>
      </c>
      <c r="DC2450" s="17" t="s">
        <v>15500</v>
      </c>
      <c r="DD2450" s="17">
        <v>1</v>
      </c>
      <c r="DE2450" s="17">
        <v>1</v>
      </c>
      <c r="DF2450" s="17">
        <v>10</v>
      </c>
      <c r="DG2450" s="23" t="s">
        <v>11177</v>
      </c>
      <c r="DH2450" s="145"/>
    </row>
    <row r="2451" spans="1:112" s="17" customFormat="1" x14ac:dyDescent="0.25">
      <c r="A2451" s="30" t="s">
        <v>8876</v>
      </c>
      <c r="B2451" s="15">
        <v>0</v>
      </c>
      <c r="C2451" s="152" t="s">
        <v>15461</v>
      </c>
      <c r="D2451" s="15"/>
      <c r="E2451" s="15">
        <v>40115</v>
      </c>
      <c r="F2451" s="15" t="s">
        <v>8877</v>
      </c>
      <c r="G2451" s="31">
        <v>40112</v>
      </c>
      <c r="H2451" s="43">
        <v>41864</v>
      </c>
      <c r="I2451" s="15" t="s">
        <v>190</v>
      </c>
      <c r="J2451" s="96"/>
      <c r="K2451" s="96"/>
      <c r="L2451" s="15" t="s">
        <v>204</v>
      </c>
      <c r="M2451" s="124" t="s">
        <v>156</v>
      </c>
      <c r="N2451" s="15" t="s">
        <v>156</v>
      </c>
      <c r="O2451" s="124" t="s">
        <v>157</v>
      </c>
      <c r="P2451" s="64" t="str">
        <f>VLOOKUP(N2451,Entries!J:K,2,FALSE)</f>
        <v>UNITED STATES OF AMERICA</v>
      </c>
      <c r="Q2451" s="123" t="s">
        <v>8870</v>
      </c>
      <c r="R2451" s="30" t="s">
        <v>8870</v>
      </c>
      <c r="S2451" s="15" t="s">
        <v>156</v>
      </c>
      <c r="T2451" s="124" t="s">
        <v>157</v>
      </c>
      <c r="U2451" s="125" t="s">
        <v>159</v>
      </c>
      <c r="V2451" s="31" t="s">
        <v>159</v>
      </c>
      <c r="W2451" s="64">
        <f>IF(VLOOKUP(R2451,Entries!N:P,3,FALSE)=V2451,1,VLOOKUP(R2451,Entries!N:P,3,FALSE))</f>
        <v>1</v>
      </c>
      <c r="X2451" s="124"/>
      <c r="Y2451" s="124"/>
      <c r="Z2451" s="15"/>
      <c r="AA2451" s="15"/>
      <c r="AB2451" s="96"/>
      <c r="AC2451" s="15" t="s">
        <v>142</v>
      </c>
      <c r="AD2451" s="15" t="s">
        <v>329</v>
      </c>
      <c r="AE2451" s="15" t="s">
        <v>94</v>
      </c>
      <c r="AF2451" s="96" t="s">
        <v>94</v>
      </c>
      <c r="AG2451" s="96"/>
      <c r="AH2451" s="96"/>
      <c r="AI2451" s="15"/>
      <c r="AJ2451" s="15">
        <v>7.25</v>
      </c>
      <c r="AK2451" s="15" t="s">
        <v>95</v>
      </c>
      <c r="AL2451" s="15"/>
      <c r="AM2451" s="31"/>
      <c r="AN2451" s="30" t="s">
        <v>125</v>
      </c>
      <c r="AO2451" s="15" t="s">
        <v>97</v>
      </c>
      <c r="AP2451" s="31" t="s">
        <v>97</v>
      </c>
      <c r="AQ2451">
        <v>21104.521227969999</v>
      </c>
      <c r="AR2451" t="s">
        <v>12165</v>
      </c>
      <c r="AS2451" t="s">
        <v>11225</v>
      </c>
      <c r="AT2451" t="s">
        <v>15273</v>
      </c>
      <c r="AU2451">
        <v>97.8459</v>
      </c>
      <c r="AV2451" s="96">
        <v>1.7077327592933336</v>
      </c>
      <c r="AW2451">
        <v>180.405</v>
      </c>
      <c r="AX2451" s="96">
        <v>3.1486605820000002</v>
      </c>
      <c r="AY2451">
        <v>2.2919999999999999E-4</v>
      </c>
      <c r="AZ2451">
        <v>74.5458</v>
      </c>
      <c r="BA2451" s="96">
        <v>1.3010693828533335</v>
      </c>
      <c r="BB2451">
        <v>285.60149999999999</v>
      </c>
      <c r="BC2451" s="96">
        <v>4.9846854866000001</v>
      </c>
      <c r="BD2451">
        <v>14.852128</v>
      </c>
      <c r="BE2451" s="96">
        <f t="shared" si="314"/>
        <v>6991.0559728877734</v>
      </c>
      <c r="BF2451" s="96">
        <f t="shared" si="315"/>
        <v>621.65832291675906</v>
      </c>
      <c r="BG2451" s="96">
        <f t="shared" si="316"/>
        <v>618.45362285878764</v>
      </c>
      <c r="BH2451">
        <v>6997.3710230920678</v>
      </c>
      <c r="BI2451">
        <v>1.3869928642329589E-3</v>
      </c>
      <c r="BJ2451">
        <v>1.707641643117995</v>
      </c>
      <c r="BK2451">
        <v>3.1486612354159988</v>
      </c>
      <c r="BL2451">
        <v>1.1791063728833979</v>
      </c>
      <c r="BM2451">
        <v>5.106650710961854</v>
      </c>
      <c r="BN2451">
        <v>1.7077331616210769</v>
      </c>
      <c r="BO2451">
        <v>3.14866123755036</v>
      </c>
      <c r="BP2451">
        <v>1.5160490944461709E-3</v>
      </c>
      <c r="BQ2451">
        <v>1.1791063728833979</v>
      </c>
      <c r="BR2451">
        <v>6988.0901385493326</v>
      </c>
      <c r="BS2451" s="96">
        <v>627.68442627578861</v>
      </c>
      <c r="BT2451" s="96">
        <v>606.49585082287649</v>
      </c>
      <c r="BU2451">
        <v>5.106650710961854</v>
      </c>
      <c r="BV2451" s="65" t="str">
        <f t="shared" si="317"/>
        <v>sunsynchronous observation</v>
      </c>
      <c r="BW2451" s="30" t="s">
        <v>8879</v>
      </c>
      <c r="BX2451" s="15">
        <v>2.5</v>
      </c>
      <c r="BY2451" s="15">
        <v>4.3</v>
      </c>
      <c r="BZ2451" s="15">
        <v>7.1</v>
      </c>
      <c r="CA2451" s="15">
        <v>20.691199999999998</v>
      </c>
      <c r="CB2451" s="15">
        <v>4.0594999999999999</v>
      </c>
      <c r="CC2451" s="15">
        <v>13.1876</v>
      </c>
      <c r="CD2451" s="15">
        <v>4.3</v>
      </c>
      <c r="CE2451" s="15">
        <v>2.5</v>
      </c>
      <c r="CF2451" s="31">
        <v>7.1</v>
      </c>
      <c r="CG2451" s="30">
        <v>2615</v>
      </c>
      <c r="CH2451" s="15">
        <v>2615</v>
      </c>
      <c r="CI2451" s="15">
        <v>2200</v>
      </c>
      <c r="CJ2451" s="98">
        <f>Population!$CG2451-Population!$CI2451</f>
        <v>415</v>
      </c>
      <c r="CK2451" s="120">
        <f>_xlfn.DAYS(Entries!$AY$2,Population!H2451)</f>
        <v>2430</v>
      </c>
      <c r="CL2451" s="120">
        <f t="shared" si="318"/>
        <v>2646.25</v>
      </c>
      <c r="CM2451" s="122">
        <f>Entries!$AY$5</f>
        <v>0.15</v>
      </c>
      <c r="CN2451" s="122">
        <f t="shared" si="320"/>
        <v>0.1586998087954111</v>
      </c>
      <c r="CO2451" s="121">
        <f t="shared" si="319"/>
        <v>0.21946150212564952</v>
      </c>
      <c r="CP2451" s="30"/>
      <c r="CQ2451" s="19">
        <v>4</v>
      </c>
      <c r="CR2451" s="15" t="s">
        <v>118</v>
      </c>
      <c r="CS2451" s="15"/>
      <c r="CT2451" s="31"/>
      <c r="CU2451" s="30" t="s">
        <v>870</v>
      </c>
      <c r="CV2451" s="15" t="s">
        <v>3942</v>
      </c>
      <c r="CW2451" s="15" t="s">
        <v>157</v>
      </c>
      <c r="CX2451" s="15" t="s">
        <v>8872</v>
      </c>
      <c r="CY2451" s="15" t="s">
        <v>107</v>
      </c>
      <c r="CZ2451" s="15"/>
      <c r="DA2451" s="31">
        <v>3100</v>
      </c>
      <c r="DB2451" s="17" t="s">
        <v>15463</v>
      </c>
      <c r="DC2451" s="17" t="s">
        <v>15500</v>
      </c>
      <c r="DD2451" s="17">
        <v>1</v>
      </c>
      <c r="DE2451" s="17">
        <v>1</v>
      </c>
      <c r="DF2451" s="17">
        <v>10</v>
      </c>
      <c r="DG2451" s="23" t="s">
        <v>11177</v>
      </c>
      <c r="DH2451" s="145"/>
    </row>
    <row r="2452" spans="1:112" s="17" customFormat="1" x14ac:dyDescent="0.25">
      <c r="A2452" s="32" t="s">
        <v>8880</v>
      </c>
      <c r="B2452" s="18">
        <v>0</v>
      </c>
      <c r="C2452" s="149" t="s">
        <v>15461</v>
      </c>
      <c r="D2452" s="18"/>
      <c r="E2452" s="18">
        <v>41848</v>
      </c>
      <c r="F2452" s="18" t="s">
        <v>8881</v>
      </c>
      <c r="G2452" s="33">
        <v>41845</v>
      </c>
      <c r="H2452" s="44">
        <v>42685</v>
      </c>
      <c r="I2452" s="18" t="s">
        <v>190</v>
      </c>
      <c r="J2452" s="98"/>
      <c r="K2452" s="98"/>
      <c r="L2452" s="18" t="s">
        <v>204</v>
      </c>
      <c r="M2452" t="s">
        <v>156</v>
      </c>
      <c r="N2452" s="18" t="s">
        <v>156</v>
      </c>
      <c r="O2452" t="s">
        <v>123</v>
      </c>
      <c r="P2452" s="96" t="str">
        <f>VLOOKUP(N2452,Entries!J:K,2,FALSE)</f>
        <v>UNITED STATES OF AMERICA</v>
      </c>
      <c r="Q2452" s="38" t="s">
        <v>8882</v>
      </c>
      <c r="R2452" s="32" t="s">
        <v>8882</v>
      </c>
      <c r="S2452" s="18" t="s">
        <v>156</v>
      </c>
      <c r="T2452" t="s">
        <v>157</v>
      </c>
      <c r="U2452" s="39" t="s">
        <v>159</v>
      </c>
      <c r="V2452" s="33" t="s">
        <v>159</v>
      </c>
      <c r="W2452" s="64">
        <f>IF(VLOOKUP(R2452,Entries!N:P,3,FALSE)=V2452,1,VLOOKUP(R2452,Entries!N:P,3,FALSE))</f>
        <v>1</v>
      </c>
      <c r="X2452"/>
      <c r="Y2452"/>
      <c r="Z2452" s="18"/>
      <c r="AA2452" s="18"/>
      <c r="AB2452" s="98"/>
      <c r="AC2452" s="18" t="s">
        <v>142</v>
      </c>
      <c r="AD2452" s="18" t="s">
        <v>329</v>
      </c>
      <c r="AE2452" s="18" t="s">
        <v>94</v>
      </c>
      <c r="AF2452" s="98" t="s">
        <v>94</v>
      </c>
      <c r="AG2452" s="98"/>
      <c r="AH2452" s="98"/>
      <c r="AI2452" s="18"/>
      <c r="AJ2452" s="18">
        <v>12</v>
      </c>
      <c r="AK2452" s="18" t="s">
        <v>95</v>
      </c>
      <c r="AL2452" s="18"/>
      <c r="AM2452" s="33"/>
      <c r="AN2452" s="32" t="s">
        <v>125</v>
      </c>
      <c r="AO2452" s="18" t="s">
        <v>97</v>
      </c>
      <c r="AP2452" s="33" t="s">
        <v>98</v>
      </c>
      <c r="AQ2452">
        <v>21104.440524990001</v>
      </c>
      <c r="AR2452" t="s">
        <v>15274</v>
      </c>
      <c r="AS2452" t="s">
        <v>11225</v>
      </c>
      <c r="AT2452" t="s">
        <v>15275</v>
      </c>
      <c r="AU2452">
        <v>97.802599999999998</v>
      </c>
      <c r="AV2452" s="98">
        <v>1.7069770318844446</v>
      </c>
      <c r="AW2452">
        <v>245.94049999999999</v>
      </c>
      <c r="AX2452" s="98">
        <v>4.2924705959777771</v>
      </c>
      <c r="AY2452">
        <v>1.0907E-3</v>
      </c>
      <c r="AZ2452">
        <v>123.1264</v>
      </c>
      <c r="BA2452" s="98">
        <v>2.1489606290488892</v>
      </c>
      <c r="BB2452">
        <v>237.10470000000001</v>
      </c>
      <c r="BC2452" s="98">
        <v>4.1382568260133334</v>
      </c>
      <c r="BD2452">
        <v>15.738507269999999</v>
      </c>
      <c r="BE2452" s="96">
        <f t="shared" si="314"/>
        <v>6726.041494060134</v>
      </c>
      <c r="BF2452" s="96">
        <f t="shared" si="315"/>
        <v>362.37758751770525</v>
      </c>
      <c r="BG2452" s="96">
        <f t="shared" si="316"/>
        <v>347.7054006025628</v>
      </c>
      <c r="BH2452">
        <v>6732.596991901909</v>
      </c>
      <c r="BI2452">
        <v>2.0190234631847961E-3</v>
      </c>
      <c r="BJ2452">
        <v>1.7068790898297039</v>
      </c>
      <c r="BK2452">
        <v>4.292471489055468</v>
      </c>
      <c r="BL2452">
        <v>1.615898376244385</v>
      </c>
      <c r="BM2452">
        <v>4.6713208701399571</v>
      </c>
      <c r="BN2452">
        <v>1.7069774425156039</v>
      </c>
      <c r="BO2452">
        <v>4.2924714904479577</v>
      </c>
      <c r="BP2452">
        <v>2.2290401463466278E-3</v>
      </c>
      <c r="BQ2452">
        <v>1.615898376244385</v>
      </c>
      <c r="BR2452">
        <v>6722.9562022073196</v>
      </c>
      <c r="BS2452" s="96">
        <v>366.94194148417046</v>
      </c>
      <c r="BT2452" s="96">
        <v>336.97046293046969</v>
      </c>
      <c r="BU2452">
        <v>4.6713208701399571</v>
      </c>
      <c r="BV2452" s="60" t="str">
        <f t="shared" si="317"/>
        <v>sunsynchronous observation</v>
      </c>
      <c r="BW2452" s="32" t="s">
        <v>8884</v>
      </c>
      <c r="BX2452" s="18">
        <v>2.5</v>
      </c>
      <c r="BY2452" s="18">
        <v>5.3</v>
      </c>
      <c r="BZ2452" s="18">
        <v>7.9</v>
      </c>
      <c r="CA2452" s="18">
        <v>41.130600000000001</v>
      </c>
      <c r="CB2452" s="18">
        <v>4.9086999999999996</v>
      </c>
      <c r="CC2452" s="18">
        <v>21.9392</v>
      </c>
      <c r="CD2452" s="18">
        <v>5.3</v>
      </c>
      <c r="CE2452" s="18">
        <v>2.5</v>
      </c>
      <c r="CF2452" s="33">
        <v>7.9</v>
      </c>
      <c r="CG2452" s="32">
        <v>2087</v>
      </c>
      <c r="CH2452" s="18">
        <v>2087</v>
      </c>
      <c r="CI2452" s="18">
        <v>2000</v>
      </c>
      <c r="CJ2452" s="96">
        <f>Population!$CG2452-Population!$CI2452</f>
        <v>87</v>
      </c>
      <c r="CK2452" s="118">
        <f>_xlfn.DAYS(Entries!$AY$2,Population!H2452)</f>
        <v>1609</v>
      </c>
      <c r="CL2452" s="118">
        <f t="shared" si="318"/>
        <v>4380</v>
      </c>
      <c r="CM2452" s="117">
        <f>Entries!$AY$5</f>
        <v>0.15</v>
      </c>
      <c r="CN2452" s="117">
        <f t="shared" si="320"/>
        <v>4.1686631528509821E-2</v>
      </c>
      <c r="CO2452" s="119">
        <f t="shared" si="319"/>
        <v>0.68775114155251149</v>
      </c>
      <c r="CP2452" s="32"/>
      <c r="CQ2452" s="19">
        <v>2</v>
      </c>
      <c r="CR2452" s="18" t="s">
        <v>118</v>
      </c>
      <c r="CS2452" s="18"/>
      <c r="CT2452" s="33"/>
      <c r="CU2452" s="32" t="s">
        <v>3890</v>
      </c>
      <c r="CV2452" s="18"/>
      <c r="CW2452" s="18"/>
      <c r="CX2452" s="18" t="s">
        <v>8885</v>
      </c>
      <c r="CY2452" s="18" t="s">
        <v>107</v>
      </c>
      <c r="CZ2452" s="18" t="s">
        <v>8886</v>
      </c>
      <c r="DA2452" s="33"/>
      <c r="DB2452" s="17" t="s">
        <v>15463</v>
      </c>
      <c r="DC2452" s="17" t="s">
        <v>15500</v>
      </c>
      <c r="DD2452" s="17">
        <v>1</v>
      </c>
      <c r="DE2452" s="17">
        <v>1</v>
      </c>
      <c r="DF2452" s="17">
        <v>10</v>
      </c>
      <c r="DG2452" s="23" t="s">
        <v>11177</v>
      </c>
      <c r="DH2452" s="145"/>
    </row>
    <row r="2453" spans="1:112" s="17" customFormat="1" x14ac:dyDescent="0.25">
      <c r="A2453" s="30" t="s">
        <v>8887</v>
      </c>
      <c r="B2453" s="15">
        <v>0</v>
      </c>
      <c r="C2453" s="152" t="s">
        <v>15461</v>
      </c>
      <c r="D2453" s="15"/>
      <c r="E2453" s="15">
        <v>44519</v>
      </c>
      <c r="F2453" s="15" t="s">
        <v>8888</v>
      </c>
      <c r="G2453" s="31">
        <v>60808</v>
      </c>
      <c r="H2453" s="43">
        <v>43707</v>
      </c>
      <c r="I2453" s="15" t="s">
        <v>784</v>
      </c>
      <c r="J2453" s="96"/>
      <c r="K2453" s="96"/>
      <c r="L2453" s="15" t="s">
        <v>2842</v>
      </c>
      <c r="M2453" s="124" t="s">
        <v>326</v>
      </c>
      <c r="N2453" s="15" t="s">
        <v>326</v>
      </c>
      <c r="O2453" s="124" t="s">
        <v>11127</v>
      </c>
      <c r="P2453" s="64" t="str">
        <f>VLOOKUP(N2453,Entries!J:K,2,FALSE)</f>
        <v>PEOPLES REPUBLIC OF CHINA</v>
      </c>
      <c r="Q2453" s="123" t="s">
        <v>566</v>
      </c>
      <c r="R2453" s="30" t="s">
        <v>566</v>
      </c>
      <c r="S2453" s="15" t="s">
        <v>326</v>
      </c>
      <c r="T2453" s="124" t="s">
        <v>576</v>
      </c>
      <c r="U2453" s="125" t="s">
        <v>159</v>
      </c>
      <c r="V2453" s="31" t="s">
        <v>159</v>
      </c>
      <c r="W2453" s="64">
        <f>IF(VLOOKUP(R2453,Entries!N:P,3,FALSE)=V2453,1,VLOOKUP(R2453,Entries!N:P,3,FALSE))</f>
        <v>1</v>
      </c>
      <c r="X2453" s="124"/>
      <c r="Y2453" s="124"/>
      <c r="Z2453" s="15"/>
      <c r="AA2453" s="15"/>
      <c r="AB2453" s="96"/>
      <c r="AC2453" s="15" t="s">
        <v>93</v>
      </c>
      <c r="AD2453" s="15" t="s">
        <v>117</v>
      </c>
      <c r="AE2453" s="15" t="s">
        <v>117</v>
      </c>
      <c r="AF2453" s="96" t="s">
        <v>117</v>
      </c>
      <c r="AG2453" s="96"/>
      <c r="AH2453" s="96"/>
      <c r="AI2453" s="15"/>
      <c r="AJ2453" s="19">
        <v>1</v>
      </c>
      <c r="AK2453" s="15" t="s">
        <v>118</v>
      </c>
      <c r="AL2453" s="15"/>
      <c r="AM2453" s="31"/>
      <c r="AN2453" s="30" t="s">
        <v>96</v>
      </c>
      <c r="AO2453" s="15" t="s">
        <v>97</v>
      </c>
      <c r="AP2453" s="31" t="s">
        <v>97</v>
      </c>
      <c r="AQ2453">
        <v>21104.510400349998</v>
      </c>
      <c r="AR2453" t="s">
        <v>13853</v>
      </c>
      <c r="AS2453" t="s">
        <v>11225</v>
      </c>
      <c r="AT2453" t="s">
        <v>15276</v>
      </c>
      <c r="AU2453">
        <v>97.791200000000003</v>
      </c>
      <c r="AV2453" s="96">
        <v>1.7067780643911112</v>
      </c>
      <c r="AW2453">
        <v>112.2984</v>
      </c>
      <c r="AX2453" s="96">
        <v>1.95997641696</v>
      </c>
      <c r="AY2453">
        <v>1.4624E-3</v>
      </c>
      <c r="AZ2453">
        <v>126.54430000000001</v>
      </c>
      <c r="BA2453" s="96">
        <v>2.2086142251422225</v>
      </c>
      <c r="BB2453">
        <v>233.71539999999999</v>
      </c>
      <c r="BC2453" s="96">
        <v>4.0791023939822217</v>
      </c>
      <c r="BD2453">
        <v>14.89900439</v>
      </c>
      <c r="BE2453" s="96">
        <f t="shared" si="314"/>
        <v>6976.3844084569364</v>
      </c>
      <c r="BF2453" s="96">
        <f t="shared" si="315"/>
        <v>615.58667301586411</v>
      </c>
      <c r="BG2453" s="96">
        <f t="shared" si="316"/>
        <v>595.1821438980096</v>
      </c>
      <c r="BH2453">
        <v>6982.70126520743</v>
      </c>
      <c r="BI2453">
        <v>2.2747373666060508E-3</v>
      </c>
      <c r="BJ2453">
        <v>1.706687186215974</v>
      </c>
      <c r="BK2453">
        <v>1.9599768148692609</v>
      </c>
      <c r="BL2453">
        <v>1.748291672698655</v>
      </c>
      <c r="BM2453">
        <v>4.5394265280180042</v>
      </c>
      <c r="BN2453">
        <v>1.7067784667467589</v>
      </c>
      <c r="BO2453">
        <v>1.959976825946762</v>
      </c>
      <c r="BP2453">
        <v>2.4966337941909342E-3</v>
      </c>
      <c r="BQ2453">
        <v>1.748291672698655</v>
      </c>
      <c r="BR2453">
        <v>6973.4098828190463</v>
      </c>
      <c r="BS2453" s="96">
        <v>619.81993359323769</v>
      </c>
      <c r="BT2453" s="96">
        <v>584.99983204485488</v>
      </c>
      <c r="BU2453">
        <v>4.5394265280180042</v>
      </c>
      <c r="BV2453" s="65" t="b">
        <f t="shared" si="317"/>
        <v>0</v>
      </c>
      <c r="BW2453" s="30" t="s">
        <v>379</v>
      </c>
      <c r="BX2453" s="15">
        <v>0.2</v>
      </c>
      <c r="BY2453" s="15">
        <v>0.3</v>
      </c>
      <c r="BZ2453" s="15">
        <v>1</v>
      </c>
      <c r="CA2453" s="15">
        <v>0.22209999999999999</v>
      </c>
      <c r="CB2453" s="15">
        <v>0.04</v>
      </c>
      <c r="CC2453" s="15">
        <v>0.12640000000000001</v>
      </c>
      <c r="CD2453" s="15">
        <v>0.3</v>
      </c>
      <c r="CE2453" s="15">
        <v>0.2</v>
      </c>
      <c r="CF2453" s="31">
        <v>1</v>
      </c>
      <c r="CG2453" s="30">
        <v>10</v>
      </c>
      <c r="CH2453" s="15">
        <v>10</v>
      </c>
      <c r="CI2453" s="15">
        <v>10</v>
      </c>
      <c r="CJ2453" s="98">
        <f>Population!$CG2453-Population!$CI2453</f>
        <v>0</v>
      </c>
      <c r="CK2453" s="120">
        <f>_xlfn.DAYS(Entries!$AY$2,Population!H2453)</f>
        <v>587</v>
      </c>
      <c r="CL2453" s="120">
        <f t="shared" si="318"/>
        <v>365</v>
      </c>
      <c r="CM2453" s="122">
        <f>Entries!$AY$5</f>
        <v>0.15</v>
      </c>
      <c r="CN2453" s="122">
        <f t="shared" si="320"/>
        <v>0</v>
      </c>
      <c r="CO2453" s="121" t="str">
        <f t="shared" si="319"/>
        <v>-</v>
      </c>
      <c r="CP2453" s="30"/>
      <c r="CQ2453" s="19">
        <v>0</v>
      </c>
      <c r="CR2453" s="15" t="s">
        <v>118</v>
      </c>
      <c r="CS2453" s="15"/>
      <c r="CT2453" s="31"/>
      <c r="CU2453" s="30" t="s">
        <v>569</v>
      </c>
      <c r="CV2453" s="15" t="s">
        <v>566</v>
      </c>
      <c r="CW2453" s="15" t="s">
        <v>576</v>
      </c>
      <c r="CX2453" s="15" t="s">
        <v>292</v>
      </c>
      <c r="CY2453" s="15" t="s">
        <v>107</v>
      </c>
      <c r="CZ2453" s="15" t="s">
        <v>163</v>
      </c>
      <c r="DA2453" s="31"/>
      <c r="DB2453" s="17" t="s">
        <v>15462</v>
      </c>
      <c r="DC2453" s="17" t="s">
        <v>15500</v>
      </c>
      <c r="DD2453" s="17" t="s">
        <v>15500</v>
      </c>
      <c r="DE2453" s="17" t="s">
        <v>15500</v>
      </c>
      <c r="DF2453" s="17" t="s">
        <v>15500</v>
      </c>
      <c r="DG2453" s="23" t="s">
        <v>11172</v>
      </c>
      <c r="DH2453" s="145"/>
    </row>
    <row r="2454" spans="1:112" s="17" customFormat="1" x14ac:dyDescent="0.25">
      <c r="A2454" s="32" t="s">
        <v>8890</v>
      </c>
      <c r="B2454" s="18">
        <v>0</v>
      </c>
      <c r="C2454" s="149" t="s">
        <v>15461</v>
      </c>
      <c r="D2454" s="18"/>
      <c r="E2454" s="18">
        <v>47234</v>
      </c>
      <c r="F2454" s="18" t="s">
        <v>8891</v>
      </c>
      <c r="G2454" s="33">
        <v>65581</v>
      </c>
      <c r="H2454" s="44">
        <v>44174</v>
      </c>
      <c r="I2454" s="99" t="s">
        <v>8508</v>
      </c>
      <c r="J2454" s="99"/>
      <c r="K2454" s="99"/>
      <c r="L2454" s="18" t="s">
        <v>8892</v>
      </c>
      <c r="M2454" t="s">
        <v>326</v>
      </c>
      <c r="N2454" s="18" t="s">
        <v>326</v>
      </c>
      <c r="O2454" t="s">
        <v>11126</v>
      </c>
      <c r="P2454" s="96" t="str">
        <f>VLOOKUP(N2454,Entries!J:K,2,FALSE)</f>
        <v>PEOPLES REPUBLIC OF CHINA</v>
      </c>
      <c r="Q2454" s="38" t="s">
        <v>832</v>
      </c>
      <c r="R2454" s="32" t="s">
        <v>832</v>
      </c>
      <c r="S2454" s="18" t="s">
        <v>326</v>
      </c>
      <c r="T2454" t="s">
        <v>576</v>
      </c>
      <c r="U2454" s="39" t="s">
        <v>92</v>
      </c>
      <c r="V2454" s="33" t="s">
        <v>92</v>
      </c>
      <c r="W2454" s="64">
        <f>IF(VLOOKUP(R2454,Entries!N:P,3,FALSE)=V2454,1,VLOOKUP(R2454,Entries!N:P,3,FALSE))</f>
        <v>1</v>
      </c>
      <c r="X2454"/>
      <c r="Y2454"/>
      <c r="Z2454" s="18"/>
      <c r="AA2454" s="18"/>
      <c r="AB2454" s="98"/>
      <c r="AC2454" s="18" t="s">
        <v>239</v>
      </c>
      <c r="AD2454" s="18" t="s">
        <v>8893</v>
      </c>
      <c r="AE2454" s="18" t="s">
        <v>144</v>
      </c>
      <c r="AF2454" s="98" t="s">
        <v>817</v>
      </c>
      <c r="AG2454" s="98"/>
      <c r="AH2454" s="98"/>
      <c r="AI2454" s="18"/>
      <c r="AJ2454" s="19">
        <v>5</v>
      </c>
      <c r="AK2454" s="18" t="s">
        <v>118</v>
      </c>
      <c r="AL2454" s="18"/>
      <c r="AM2454" s="33"/>
      <c r="AN2454" s="32" t="s">
        <v>133</v>
      </c>
      <c r="AO2454" s="18" t="s">
        <v>134</v>
      </c>
      <c r="AP2454" s="33" t="s">
        <v>160</v>
      </c>
      <c r="AQ2454">
        <v>21104.56749533</v>
      </c>
      <c r="AR2454" t="s">
        <v>15277</v>
      </c>
      <c r="AS2454" t="s">
        <v>11225</v>
      </c>
      <c r="AT2454" t="s">
        <v>15278</v>
      </c>
      <c r="AU2454">
        <v>29</v>
      </c>
      <c r="AV2454" s="98">
        <v>0.50614537777777779</v>
      </c>
      <c r="AW2454">
        <v>296.50900000000001</v>
      </c>
      <c r="AX2454" s="98">
        <v>5.1750572351555562</v>
      </c>
      <c r="AY2454">
        <v>1.2672E-3</v>
      </c>
      <c r="AZ2454">
        <v>144.93049999999999</v>
      </c>
      <c r="BA2454" s="98">
        <v>2.5295138853111112</v>
      </c>
      <c r="BB2454">
        <v>215.21270000000001</v>
      </c>
      <c r="BC2454" s="98">
        <v>3.7561694256577778</v>
      </c>
      <c r="BD2454">
        <v>14.907086509999999</v>
      </c>
      <c r="BE2454" s="96">
        <f t="shared" si="314"/>
        <v>6973.8626068488657</v>
      </c>
      <c r="BF2454" s="96">
        <f t="shared" si="315"/>
        <v>611.69988554426436</v>
      </c>
      <c r="BG2454" s="96">
        <f t="shared" si="316"/>
        <v>594.02532815346694</v>
      </c>
      <c r="BH2454">
        <v>6980.1806022166274</v>
      </c>
      <c r="BI2454">
        <v>1.252557778185018E-3</v>
      </c>
      <c r="BJ2454">
        <v>0.50643312995073453</v>
      </c>
      <c r="BK2454">
        <v>5.1750583129027072</v>
      </c>
      <c r="BL2454">
        <v>1.484429810524176</v>
      </c>
      <c r="BM2454">
        <v>4.8012520037261854</v>
      </c>
      <c r="BN2454">
        <v>0.50614606201015833</v>
      </c>
      <c r="BO2454">
        <v>5.1750583237217436</v>
      </c>
      <c r="BP2454">
        <v>1.7529498805604849E-3</v>
      </c>
      <c r="BQ2454">
        <v>1.484429810524176</v>
      </c>
      <c r="BR2454">
        <v>6977.9600263726488</v>
      </c>
      <c r="BS2454" s="96">
        <v>619.19204056743365</v>
      </c>
      <c r="BT2454" s="96">
        <v>594.72801217786309</v>
      </c>
      <c r="BU2454">
        <v>4.8012520037261854</v>
      </c>
      <c r="BV2454" s="60" t="b">
        <f t="shared" si="317"/>
        <v>0</v>
      </c>
      <c r="BW2454" s="32" t="s">
        <v>8895</v>
      </c>
      <c r="BX2454" s="18">
        <v>0.3</v>
      </c>
      <c r="BY2454" s="18">
        <v>1</v>
      </c>
      <c r="BZ2454" s="21">
        <v>1.5</v>
      </c>
      <c r="CA2454" s="18">
        <v>0.55379999999999996</v>
      </c>
      <c r="CB2454" s="18">
        <v>0.09</v>
      </c>
      <c r="CC2454" s="18">
        <v>0.38750000000000001</v>
      </c>
      <c r="CD2454" s="18">
        <v>1</v>
      </c>
      <c r="CE2454" s="18">
        <v>0.3</v>
      </c>
      <c r="CF2454" s="33">
        <v>1.5</v>
      </c>
      <c r="CG2454" s="32">
        <v>150</v>
      </c>
      <c r="CH2454" s="18">
        <v>150</v>
      </c>
      <c r="CI2454" s="18">
        <v>150</v>
      </c>
      <c r="CJ2454" s="96">
        <f>Population!$CG2454-Population!$CI2454</f>
        <v>0</v>
      </c>
      <c r="CK2454" s="118">
        <f>_xlfn.DAYS(Entries!$AY$2,Population!H2454)</f>
        <v>120</v>
      </c>
      <c r="CL2454" s="118">
        <f t="shared" si="318"/>
        <v>1825</v>
      </c>
      <c r="CM2454" s="117">
        <f>Entries!$AY$5</f>
        <v>0.15</v>
      </c>
      <c r="CN2454" s="117">
        <f t="shared" si="320"/>
        <v>0</v>
      </c>
      <c r="CO2454" s="119">
        <f t="shared" si="319"/>
        <v>0.94410958904109588</v>
      </c>
      <c r="CP2454" s="32"/>
      <c r="CQ2454" s="19">
        <v>2</v>
      </c>
      <c r="CR2454" s="18" t="s">
        <v>118</v>
      </c>
      <c r="CS2454" s="18"/>
      <c r="CT2454" s="33"/>
      <c r="CU2454" s="32" t="s">
        <v>834</v>
      </c>
      <c r="CV2454" s="18" t="s">
        <v>8896</v>
      </c>
      <c r="CW2454" s="18" t="s">
        <v>571</v>
      </c>
      <c r="CX2454" s="18" t="s">
        <v>8897</v>
      </c>
      <c r="CY2454" s="18" t="s">
        <v>107</v>
      </c>
      <c r="CZ2454" s="18" t="s">
        <v>257</v>
      </c>
      <c r="DA2454" s="33"/>
      <c r="DB2454" s="17" t="s">
        <v>15463</v>
      </c>
      <c r="DC2454" s="17">
        <v>10</v>
      </c>
      <c r="DD2454" s="17" t="s">
        <v>15500</v>
      </c>
      <c r="DE2454" s="17" t="s">
        <v>15500</v>
      </c>
      <c r="DF2454" s="17" t="s">
        <v>15500</v>
      </c>
      <c r="DG2454" s="23" t="s">
        <v>11180</v>
      </c>
      <c r="DH2454" s="145"/>
    </row>
    <row r="2455" spans="1:112" s="17" customFormat="1" x14ac:dyDescent="0.25">
      <c r="A2455" s="30" t="s">
        <v>8898</v>
      </c>
      <c r="B2455" s="15">
        <v>0</v>
      </c>
      <c r="C2455" s="152" t="s">
        <v>15461</v>
      </c>
      <c r="D2455" s="15"/>
      <c r="E2455" s="15">
        <v>47235</v>
      </c>
      <c r="F2455" s="15" t="s">
        <v>8899</v>
      </c>
      <c r="G2455" s="31">
        <v>65582</v>
      </c>
      <c r="H2455" s="43">
        <v>44174</v>
      </c>
      <c r="I2455" s="97" t="s">
        <v>8508</v>
      </c>
      <c r="J2455" s="97"/>
      <c r="K2455" s="97"/>
      <c r="L2455" s="15" t="s">
        <v>8892</v>
      </c>
      <c r="M2455" s="124" t="s">
        <v>326</v>
      </c>
      <c r="N2455" s="15" t="s">
        <v>326</v>
      </c>
      <c r="O2455" s="124" t="s">
        <v>11126</v>
      </c>
      <c r="P2455" s="64" t="str">
        <f>VLOOKUP(N2455,Entries!J:K,2,FALSE)</f>
        <v>PEOPLES REPUBLIC OF CHINA</v>
      </c>
      <c r="Q2455" s="123" t="s">
        <v>832</v>
      </c>
      <c r="R2455" s="30" t="s">
        <v>832</v>
      </c>
      <c r="S2455" s="15" t="s">
        <v>326</v>
      </c>
      <c r="T2455" s="124" t="s">
        <v>576</v>
      </c>
      <c r="U2455" s="125" t="s">
        <v>92</v>
      </c>
      <c r="V2455" s="31" t="s">
        <v>92</v>
      </c>
      <c r="W2455" s="64">
        <f>IF(VLOOKUP(R2455,Entries!N:P,3,FALSE)=V2455,1,VLOOKUP(R2455,Entries!N:P,3,FALSE))</f>
        <v>1</v>
      </c>
      <c r="X2455" s="124"/>
      <c r="Y2455" s="124"/>
      <c r="Z2455" s="15"/>
      <c r="AA2455" s="15"/>
      <c r="AB2455" s="96"/>
      <c r="AC2455" s="15" t="s">
        <v>239</v>
      </c>
      <c r="AD2455" s="15" t="s">
        <v>8893</v>
      </c>
      <c r="AE2455" s="15" t="s">
        <v>144</v>
      </c>
      <c r="AF2455" s="96" t="s">
        <v>817</v>
      </c>
      <c r="AG2455" s="96"/>
      <c r="AH2455" s="96"/>
      <c r="AI2455" s="15"/>
      <c r="AJ2455" s="19">
        <v>14</v>
      </c>
      <c r="AK2455" s="15" t="s">
        <v>118</v>
      </c>
      <c r="AL2455" s="15"/>
      <c r="AM2455" s="31"/>
      <c r="AN2455" s="30" t="s">
        <v>133</v>
      </c>
      <c r="AO2455" s="15" t="s">
        <v>134</v>
      </c>
      <c r="AP2455" s="31" t="s">
        <v>160</v>
      </c>
      <c r="AQ2455">
        <v>21104.559187070001</v>
      </c>
      <c r="AR2455" t="s">
        <v>14253</v>
      </c>
      <c r="AS2455" t="s">
        <v>11225</v>
      </c>
      <c r="AT2455" t="s">
        <v>12461</v>
      </c>
      <c r="AU2455">
        <v>29</v>
      </c>
      <c r="AV2455" s="96">
        <v>0.50614537777777779</v>
      </c>
      <c r="AW2455">
        <v>296.43869999999998</v>
      </c>
      <c r="AX2455" s="96">
        <v>5.1738302689466673</v>
      </c>
      <c r="AY2455">
        <v>1.2929E-3</v>
      </c>
      <c r="AZ2455">
        <v>144.6566</v>
      </c>
      <c r="BA2455" s="96">
        <v>2.5247334294844448</v>
      </c>
      <c r="BB2455">
        <v>215.4906</v>
      </c>
      <c r="BC2455" s="96">
        <v>3.7610196946399999</v>
      </c>
      <c r="BD2455">
        <v>14.90783624</v>
      </c>
      <c r="BE2455" s="96">
        <f t="shared" si="314"/>
        <v>6973.6287898704013</v>
      </c>
      <c r="BF2455" s="96">
        <f t="shared" si="315"/>
        <v>611.64499453282406</v>
      </c>
      <c r="BG2455" s="96">
        <f t="shared" si="316"/>
        <v>593.61258520797765</v>
      </c>
      <c r="BH2455">
        <v>6979.9469445079922</v>
      </c>
      <c r="BI2455">
        <v>1.271004819583733E-3</v>
      </c>
      <c r="BJ2455">
        <v>0.50643314926644878</v>
      </c>
      <c r="BK2455">
        <v>5.173831382040138</v>
      </c>
      <c r="BL2455">
        <v>1.499403416295225</v>
      </c>
      <c r="BM2455">
        <v>4.786348148532892</v>
      </c>
      <c r="BN2455">
        <v>0.50614606205772783</v>
      </c>
      <c r="BO2455">
        <v>5.1738313574820518</v>
      </c>
      <c r="BP2455">
        <v>1.777143016571974E-3</v>
      </c>
      <c r="BQ2455">
        <v>1.499403416295225</v>
      </c>
      <c r="BR2455">
        <v>6977.7263455887614</v>
      </c>
      <c r="BS2455" s="96">
        <v>619.12676323537562</v>
      </c>
      <c r="BT2455" s="96">
        <v>594.32592794214816</v>
      </c>
      <c r="BU2455">
        <v>4.786348148532892</v>
      </c>
      <c r="BV2455" s="65" t="b">
        <f t="shared" si="317"/>
        <v>0</v>
      </c>
      <c r="BW2455" s="30" t="s">
        <v>8895</v>
      </c>
      <c r="BX2455" s="15">
        <v>0.3</v>
      </c>
      <c r="BY2455" s="15">
        <v>1</v>
      </c>
      <c r="BZ2455" s="16">
        <v>1.5</v>
      </c>
      <c r="CA2455" s="15">
        <v>0.55379999999999996</v>
      </c>
      <c r="CB2455" s="15">
        <v>0.09</v>
      </c>
      <c r="CC2455" s="15">
        <v>0.38750000000000001</v>
      </c>
      <c r="CD2455" s="15">
        <v>1</v>
      </c>
      <c r="CE2455" s="15">
        <v>0.3</v>
      </c>
      <c r="CF2455" s="31">
        <v>1.5</v>
      </c>
      <c r="CG2455" s="30">
        <v>150</v>
      </c>
      <c r="CH2455" s="15">
        <v>150</v>
      </c>
      <c r="CI2455" s="15">
        <v>150</v>
      </c>
      <c r="CJ2455" s="98">
        <f>Population!$CG2455-Population!$CI2455</f>
        <v>0</v>
      </c>
      <c r="CK2455" s="120">
        <f>_xlfn.DAYS(Entries!$AY$2,Population!H2455)</f>
        <v>120</v>
      </c>
      <c r="CL2455" s="120">
        <f t="shared" si="318"/>
        <v>5110</v>
      </c>
      <c r="CM2455" s="122">
        <f>Entries!$AY$5</f>
        <v>0.15</v>
      </c>
      <c r="CN2455" s="122">
        <f t="shared" si="320"/>
        <v>0</v>
      </c>
      <c r="CO2455" s="121">
        <f t="shared" si="319"/>
        <v>0.98003913894324857</v>
      </c>
      <c r="CP2455" s="30"/>
      <c r="CQ2455" s="19">
        <v>1</v>
      </c>
      <c r="CR2455" s="15" t="s">
        <v>118</v>
      </c>
      <c r="CS2455" s="15"/>
      <c r="CT2455" s="31"/>
      <c r="CU2455" s="30" t="s">
        <v>834</v>
      </c>
      <c r="CV2455" s="15" t="s">
        <v>8896</v>
      </c>
      <c r="CW2455" s="15" t="s">
        <v>571</v>
      </c>
      <c r="CX2455" s="15" t="s">
        <v>8897</v>
      </c>
      <c r="CY2455" s="15" t="s">
        <v>107</v>
      </c>
      <c r="CZ2455" s="15" t="s">
        <v>257</v>
      </c>
      <c r="DA2455" s="31"/>
      <c r="DB2455" s="17" t="s">
        <v>15463</v>
      </c>
      <c r="DC2455" s="17">
        <v>10</v>
      </c>
      <c r="DD2455" s="17" t="s">
        <v>15500</v>
      </c>
      <c r="DE2455" s="17" t="s">
        <v>15500</v>
      </c>
      <c r="DF2455" s="17" t="s">
        <v>15500</v>
      </c>
      <c r="DG2455" s="23" t="s">
        <v>11180</v>
      </c>
      <c r="DH2455" s="145"/>
    </row>
    <row r="2456" spans="1:112" s="17" customFormat="1" x14ac:dyDescent="0.25">
      <c r="A2456" s="32" t="s">
        <v>8901</v>
      </c>
      <c r="B2456" s="18">
        <v>0</v>
      </c>
      <c r="C2456" s="149" t="s">
        <v>15461</v>
      </c>
      <c r="D2456" s="18"/>
      <c r="E2456" s="18">
        <v>41842</v>
      </c>
      <c r="F2456" s="18" t="s">
        <v>8902</v>
      </c>
      <c r="G2456" s="33">
        <v>41841</v>
      </c>
      <c r="H2456" s="44">
        <v>42683</v>
      </c>
      <c r="I2456" s="18" t="s">
        <v>784</v>
      </c>
      <c r="J2456" s="98"/>
      <c r="K2456" s="98"/>
      <c r="L2456" s="18" t="s">
        <v>8903</v>
      </c>
      <c r="M2456" t="s">
        <v>326</v>
      </c>
      <c r="N2456" s="18" t="s">
        <v>326</v>
      </c>
      <c r="O2456" t="s">
        <v>576</v>
      </c>
      <c r="P2456" s="96" t="str">
        <f>VLOOKUP(N2456,Entries!J:K,2,FALSE)</f>
        <v>PEOPLES REPUBLIC OF CHINA</v>
      </c>
      <c r="Q2456" s="38" t="s">
        <v>2393</v>
      </c>
      <c r="R2456" s="32" t="s">
        <v>2393</v>
      </c>
      <c r="S2456" s="18" t="s">
        <v>326</v>
      </c>
      <c r="T2456" t="s">
        <v>576</v>
      </c>
      <c r="U2456" s="39" t="s">
        <v>159</v>
      </c>
      <c r="V2456" s="33" t="s">
        <v>159</v>
      </c>
      <c r="W2456" s="64" t="str">
        <f>IF(VLOOKUP(R2456,Entries!N:P,3,FALSE)=V2456,1,VLOOKUP(R2456,Entries!N:P,3,FALSE))</f>
        <v>Government</v>
      </c>
      <c r="X2456"/>
      <c r="Y2456"/>
      <c r="Z2456" s="18"/>
      <c r="AA2456" s="18"/>
      <c r="AB2456" s="98"/>
      <c r="AC2456" s="18" t="s">
        <v>93</v>
      </c>
      <c r="AD2456" s="18" t="s">
        <v>117</v>
      </c>
      <c r="AE2456" s="18" t="s">
        <v>117</v>
      </c>
      <c r="AF2456" s="98" t="s">
        <v>117</v>
      </c>
      <c r="AG2456" s="98"/>
      <c r="AH2456" s="98"/>
      <c r="AI2456" s="18"/>
      <c r="AJ2456" s="19">
        <v>4</v>
      </c>
      <c r="AK2456" s="18" t="s">
        <v>118</v>
      </c>
      <c r="AL2456" s="18"/>
      <c r="AM2456" s="33"/>
      <c r="AN2456" s="32" t="s">
        <v>96</v>
      </c>
      <c r="AO2456" s="18" t="s">
        <v>97</v>
      </c>
      <c r="AP2456" s="33" t="s">
        <v>98</v>
      </c>
      <c r="AQ2456">
        <v>21104.51762852</v>
      </c>
      <c r="AR2456" t="s">
        <v>13264</v>
      </c>
      <c r="AS2456" t="s">
        <v>11225</v>
      </c>
      <c r="AT2456" t="s">
        <v>15279</v>
      </c>
      <c r="AU2456">
        <v>97.405299999999997</v>
      </c>
      <c r="AV2456" s="98">
        <v>1.700042840208889</v>
      </c>
      <c r="AW2456">
        <v>114.0684</v>
      </c>
      <c r="AX2456" s="98">
        <v>1.9908687382933332</v>
      </c>
      <c r="AY2456">
        <v>1.4668999999999999E-3</v>
      </c>
      <c r="AZ2456">
        <v>14.060600000000001</v>
      </c>
      <c r="BA2456" s="98">
        <v>0.24540371375111114</v>
      </c>
      <c r="BB2456">
        <v>137.1748</v>
      </c>
      <c r="BC2456" s="98">
        <v>2.3941514126755554</v>
      </c>
      <c r="BD2456">
        <v>15.24676068</v>
      </c>
      <c r="BE2456" s="96">
        <f t="shared" si="314"/>
        <v>6869.8962642780398</v>
      </c>
      <c r="BF2456" s="96">
        <f t="shared" si="315"/>
        <v>508.9737151081099</v>
      </c>
      <c r="BG2456" s="96">
        <f t="shared" si="316"/>
        <v>488.81881344796966</v>
      </c>
      <c r="BH2456">
        <v>6872.0039024464713</v>
      </c>
      <c r="BI2456">
        <v>2.4055483280731441E-3</v>
      </c>
      <c r="BJ2456">
        <v>1.699994540475565</v>
      </c>
      <c r="BK2456">
        <v>1.9909449446812819</v>
      </c>
      <c r="BL2456">
        <v>0.81811127755385993</v>
      </c>
      <c r="BM2456">
        <v>1.8205866123963681</v>
      </c>
      <c r="BN2456">
        <v>1.700043219471097</v>
      </c>
      <c r="BO2456">
        <v>1.9908691108330241</v>
      </c>
      <c r="BP2456">
        <v>2.1810747399186739E-3</v>
      </c>
      <c r="BQ2456">
        <v>0.81811127755385993</v>
      </c>
      <c r="BR2456">
        <v>6866.8607732438013</v>
      </c>
      <c r="BS2456" s="96">
        <v>510.83790981886159</v>
      </c>
      <c r="BT2456" s="96">
        <v>480.88363666874102</v>
      </c>
      <c r="BU2456">
        <v>1.8205866123963681</v>
      </c>
      <c r="BV2456" s="60" t="b">
        <f t="shared" si="317"/>
        <v>0</v>
      </c>
      <c r="BW2456" s="32" t="s">
        <v>104</v>
      </c>
      <c r="BX2456" s="18">
        <v>0.1</v>
      </c>
      <c r="BY2456" s="18">
        <v>0.3</v>
      </c>
      <c r="BZ2456" s="18">
        <v>0.3</v>
      </c>
      <c r="CA2456" s="18">
        <v>4.36E-2</v>
      </c>
      <c r="CB2456" s="18">
        <v>0.01</v>
      </c>
      <c r="CC2456" s="18">
        <v>3.5000000000000003E-2</v>
      </c>
      <c r="CD2456" s="18">
        <v>0.3</v>
      </c>
      <c r="CE2456" s="18">
        <v>0.2</v>
      </c>
      <c r="CF2456" s="33">
        <v>0.3</v>
      </c>
      <c r="CG2456" s="32">
        <v>8</v>
      </c>
      <c r="CH2456" s="18">
        <v>8</v>
      </c>
      <c r="CI2456" s="18">
        <v>8</v>
      </c>
      <c r="CJ2456" s="96">
        <f>Population!$CG2456-Population!$CI2456</f>
        <v>0</v>
      </c>
      <c r="CK2456" s="118">
        <f>_xlfn.DAYS(Entries!$AY$2,Population!H2456)</f>
        <v>1611</v>
      </c>
      <c r="CL2456" s="118">
        <f t="shared" si="318"/>
        <v>1460</v>
      </c>
      <c r="CM2456" s="117">
        <f>Entries!$AY$5</f>
        <v>0.15</v>
      </c>
      <c r="CN2456" s="117">
        <f t="shared" si="320"/>
        <v>0</v>
      </c>
      <c r="CO2456" s="119" t="str">
        <f t="shared" si="319"/>
        <v>-</v>
      </c>
      <c r="CP2456" s="32"/>
      <c r="CQ2456" s="19">
        <v>0</v>
      </c>
      <c r="CR2456" s="18" t="s">
        <v>118</v>
      </c>
      <c r="CS2456" s="18"/>
      <c r="CT2456" s="33"/>
      <c r="CU2456" s="32" t="s">
        <v>569</v>
      </c>
      <c r="CV2456" s="18"/>
      <c r="CW2456" s="18"/>
      <c r="CX2456" s="18" t="s">
        <v>292</v>
      </c>
      <c r="CY2456" s="18" t="s">
        <v>107</v>
      </c>
      <c r="CZ2456" s="18" t="s">
        <v>163</v>
      </c>
      <c r="DA2456" s="33"/>
      <c r="DB2456" s="17" t="s">
        <v>15462</v>
      </c>
      <c r="DC2456" s="17" t="s">
        <v>15500</v>
      </c>
      <c r="DD2456" s="17" t="s">
        <v>15500</v>
      </c>
      <c r="DE2456" s="17" t="s">
        <v>15500</v>
      </c>
      <c r="DF2456" s="17" t="s">
        <v>15500</v>
      </c>
      <c r="DG2456" s="23" t="s">
        <v>11172</v>
      </c>
      <c r="DH2456" s="145"/>
    </row>
    <row r="2457" spans="1:112" s="17" customFormat="1" x14ac:dyDescent="0.25">
      <c r="A2457" s="30" t="s">
        <v>8905</v>
      </c>
      <c r="B2457" s="15">
        <v>0</v>
      </c>
      <c r="C2457" s="152" t="s">
        <v>15461</v>
      </c>
      <c r="D2457" s="15"/>
      <c r="E2457" s="15">
        <v>44706</v>
      </c>
      <c r="F2457" s="15" t="s">
        <v>8906</v>
      </c>
      <c r="G2457" s="31">
        <v>61580</v>
      </c>
      <c r="H2457" s="43">
        <v>43772</v>
      </c>
      <c r="I2457" s="15" t="s">
        <v>619</v>
      </c>
      <c r="J2457" s="96"/>
      <c r="K2457" s="96"/>
      <c r="L2457" s="15" t="s">
        <v>620</v>
      </c>
      <c r="M2457" s="124" t="s">
        <v>326</v>
      </c>
      <c r="N2457" s="15" t="s">
        <v>326</v>
      </c>
      <c r="O2457" s="124" t="s">
        <v>11124</v>
      </c>
      <c r="P2457" s="64" t="str">
        <f>VLOOKUP(N2457,Entries!J:K,2,FALSE)</f>
        <v>PEOPLES REPUBLIC OF CHINA</v>
      </c>
      <c r="Q2457" s="123" t="s">
        <v>566</v>
      </c>
      <c r="R2457" s="30" t="s">
        <v>566</v>
      </c>
      <c r="S2457" s="105" t="s">
        <v>326</v>
      </c>
      <c r="T2457" s="124" t="s">
        <v>808</v>
      </c>
      <c r="U2457" s="125" t="s">
        <v>159</v>
      </c>
      <c r="V2457" s="31" t="s">
        <v>159</v>
      </c>
      <c r="W2457" s="64">
        <f>IF(VLOOKUP(R2457,Entries!N:P,3,FALSE)=V2457,1,VLOOKUP(R2457,Entries!N:P,3,FALSE))</f>
        <v>1</v>
      </c>
      <c r="X2457" s="124"/>
      <c r="Y2457" s="124"/>
      <c r="Z2457" s="15"/>
      <c r="AA2457" s="15"/>
      <c r="AB2457" s="96"/>
      <c r="AC2457" s="15" t="s">
        <v>93</v>
      </c>
      <c r="AD2457" s="15" t="s">
        <v>117</v>
      </c>
      <c r="AE2457" s="15" t="s">
        <v>117</v>
      </c>
      <c r="AF2457" s="96" t="s">
        <v>117</v>
      </c>
      <c r="AG2457" s="96"/>
      <c r="AH2457" s="96"/>
      <c r="AI2457" s="15"/>
      <c r="AJ2457" s="19">
        <v>0.16600000000000001</v>
      </c>
      <c r="AK2457" s="15" t="s">
        <v>118</v>
      </c>
      <c r="AL2457" s="15"/>
      <c r="AM2457" s="31"/>
      <c r="AN2457" s="30" t="s">
        <v>96</v>
      </c>
      <c r="AO2457" s="15" t="s">
        <v>97</v>
      </c>
      <c r="AP2457" s="31" t="s">
        <v>97</v>
      </c>
      <c r="AQ2457">
        <v>21104.568511549998</v>
      </c>
      <c r="AR2457" t="s">
        <v>15280</v>
      </c>
      <c r="AS2457" t="s">
        <v>11225</v>
      </c>
      <c r="AT2457" t="s">
        <v>15281</v>
      </c>
      <c r="AU2457">
        <v>97.444500000000005</v>
      </c>
      <c r="AV2457" s="96">
        <v>1.7007270091333335</v>
      </c>
      <c r="AW2457">
        <v>186.5676</v>
      </c>
      <c r="AX2457" s="96">
        <v>3.2562182201066667</v>
      </c>
      <c r="AY2457">
        <v>1.3665000000000001E-3</v>
      </c>
      <c r="AZ2457">
        <v>215.6797</v>
      </c>
      <c r="BA2457" s="96">
        <v>3.7643201115688889</v>
      </c>
      <c r="BB2457">
        <v>251.15</v>
      </c>
      <c r="BC2457" s="96">
        <v>4.3833935044444443</v>
      </c>
      <c r="BD2457">
        <v>15.256797280000001</v>
      </c>
      <c r="BE2457" s="96">
        <f t="shared" si="314"/>
        <v>6866.8830515849122</v>
      </c>
      <c r="BF2457" s="96">
        <f t="shared" si="315"/>
        <v>505.26664727490333</v>
      </c>
      <c r="BG2457" s="96">
        <f t="shared" si="316"/>
        <v>486.49945589492108</v>
      </c>
      <c r="BH2457">
        <v>6855.9532390634949</v>
      </c>
      <c r="BI2457">
        <v>1.2635102738668821E-3</v>
      </c>
      <c r="BJ2457">
        <v>1.7008025320841209</v>
      </c>
      <c r="BK2457">
        <v>3.2562689490337409</v>
      </c>
      <c r="BL2457">
        <v>4.390118319246989</v>
      </c>
      <c r="BM2457">
        <v>3.7570332934732829</v>
      </c>
      <c r="BN2457">
        <v>1.700727322476725</v>
      </c>
      <c r="BO2457">
        <v>3.256218870120843</v>
      </c>
      <c r="BP2457">
        <v>1.4594536199299311E-3</v>
      </c>
      <c r="BQ2457">
        <v>4.390118319246989</v>
      </c>
      <c r="BR2457">
        <v>6863.8548322255101</v>
      </c>
      <c r="BS2457" s="96">
        <v>502.87231000707561</v>
      </c>
      <c r="BT2457" s="96">
        <v>482.83735444394461</v>
      </c>
      <c r="BU2457">
        <v>3.7570332934732829</v>
      </c>
      <c r="BV2457" s="65" t="b">
        <f t="shared" si="317"/>
        <v>0</v>
      </c>
      <c r="BW2457" s="30" t="s">
        <v>379</v>
      </c>
      <c r="BX2457" s="15">
        <v>0.2</v>
      </c>
      <c r="BY2457" s="15">
        <v>0.3</v>
      </c>
      <c r="BZ2457" s="15">
        <v>1</v>
      </c>
      <c r="CA2457" s="15">
        <v>0.22209999999999999</v>
      </c>
      <c r="CB2457" s="15">
        <v>0.04</v>
      </c>
      <c r="CC2457" s="15">
        <v>0.12640000000000001</v>
      </c>
      <c r="CD2457" s="15">
        <v>0.3</v>
      </c>
      <c r="CE2457" s="15">
        <v>0.2</v>
      </c>
      <c r="CF2457" s="31">
        <v>1</v>
      </c>
      <c r="CG2457" s="30">
        <v>10</v>
      </c>
      <c r="CH2457" s="15">
        <v>10</v>
      </c>
      <c r="CI2457" s="15">
        <v>10</v>
      </c>
      <c r="CJ2457" s="98">
        <f>Population!$CG2457-Population!$CI2457</f>
        <v>0</v>
      </c>
      <c r="CK2457" s="120">
        <f>_xlfn.DAYS(Entries!$AY$2,Population!H2457)</f>
        <v>522</v>
      </c>
      <c r="CL2457" s="120">
        <f t="shared" si="318"/>
        <v>60.59</v>
      </c>
      <c r="CM2457" s="122">
        <f>Entries!$AY$5</f>
        <v>0.15</v>
      </c>
      <c r="CN2457" s="122">
        <f t="shared" si="320"/>
        <v>0</v>
      </c>
      <c r="CO2457" s="121" t="str">
        <f t="shared" si="319"/>
        <v>-</v>
      </c>
      <c r="CP2457" s="30"/>
      <c r="CQ2457" s="19">
        <v>0</v>
      </c>
      <c r="CR2457" s="15" t="s">
        <v>118</v>
      </c>
      <c r="CS2457" s="15"/>
      <c r="CT2457" s="31"/>
      <c r="CU2457" s="30" t="s">
        <v>569</v>
      </c>
      <c r="CV2457" s="15" t="s">
        <v>566</v>
      </c>
      <c r="CW2457" s="15" t="s">
        <v>576</v>
      </c>
      <c r="CX2457" s="15" t="s">
        <v>292</v>
      </c>
      <c r="CY2457" s="15" t="s">
        <v>107</v>
      </c>
      <c r="CZ2457" s="15" t="s">
        <v>163</v>
      </c>
      <c r="DA2457" s="31"/>
      <c r="DB2457" s="17" t="s">
        <v>15462</v>
      </c>
      <c r="DC2457" s="17" t="s">
        <v>15500</v>
      </c>
      <c r="DD2457" s="17" t="s">
        <v>15500</v>
      </c>
      <c r="DE2457" s="17" t="s">
        <v>15500</v>
      </c>
      <c r="DF2457" s="17" t="s">
        <v>15500</v>
      </c>
      <c r="DG2457" s="23" t="s">
        <v>11172</v>
      </c>
      <c r="DH2457" s="145"/>
    </row>
    <row r="2458" spans="1:112" s="17" customFormat="1" x14ac:dyDescent="0.25">
      <c r="A2458" s="32" t="s">
        <v>8908</v>
      </c>
      <c r="B2458" s="18">
        <v>0</v>
      </c>
      <c r="C2458" s="149" t="s">
        <v>15461</v>
      </c>
      <c r="D2458" s="18"/>
      <c r="E2458" s="18">
        <v>43155</v>
      </c>
      <c r="F2458" s="18" t="s">
        <v>8909</v>
      </c>
      <c r="G2458" s="33">
        <v>47857</v>
      </c>
      <c r="H2458" s="44">
        <v>43119</v>
      </c>
      <c r="I2458" s="18" t="s">
        <v>784</v>
      </c>
      <c r="J2458" s="98"/>
      <c r="K2458" s="98"/>
      <c r="L2458" s="18" t="s">
        <v>2400</v>
      </c>
      <c r="M2458" t="s">
        <v>326</v>
      </c>
      <c r="N2458" s="18" t="s">
        <v>326</v>
      </c>
      <c r="O2458" t="s">
        <v>576</v>
      </c>
      <c r="P2458" s="96" t="str">
        <f>VLOOKUP(N2458,Entries!J:K,2,FALSE)</f>
        <v>PEOPLES REPUBLIC OF CHINA</v>
      </c>
      <c r="Q2458" s="38" t="s">
        <v>566</v>
      </c>
      <c r="R2458" s="32" t="s">
        <v>566</v>
      </c>
      <c r="S2458" s="18" t="s">
        <v>326</v>
      </c>
      <c r="T2458" t="s">
        <v>576</v>
      </c>
      <c r="U2458" s="39" t="s">
        <v>159</v>
      </c>
      <c r="V2458" s="33" t="s">
        <v>159</v>
      </c>
      <c r="W2458" s="64">
        <f>IF(VLOOKUP(R2458,Entries!N:P,3,FALSE)=V2458,1,VLOOKUP(R2458,Entries!N:P,3,FALSE))</f>
        <v>1</v>
      </c>
      <c r="X2458"/>
      <c r="Y2458"/>
      <c r="Z2458" s="18"/>
      <c r="AA2458" s="18"/>
      <c r="AB2458" s="98"/>
      <c r="AC2458" s="18" t="s">
        <v>93</v>
      </c>
      <c r="AD2458" s="18" t="s">
        <v>117</v>
      </c>
      <c r="AE2458" s="18" t="s">
        <v>117</v>
      </c>
      <c r="AF2458" s="98" t="s">
        <v>117</v>
      </c>
      <c r="AG2458" s="98"/>
      <c r="AH2458" s="98"/>
      <c r="AI2458" s="18"/>
      <c r="AJ2458" s="19">
        <v>1</v>
      </c>
      <c r="AK2458" s="18" t="s">
        <v>118</v>
      </c>
      <c r="AL2458" s="18"/>
      <c r="AM2458" s="33"/>
      <c r="AN2458" s="32" t="s">
        <v>96</v>
      </c>
      <c r="AO2458" s="18" t="s">
        <v>97</v>
      </c>
      <c r="AP2458" s="33" t="s">
        <v>97</v>
      </c>
      <c r="AQ2458">
        <v>21104.556014310001</v>
      </c>
      <c r="AR2458" t="s">
        <v>14174</v>
      </c>
      <c r="AS2458" t="s">
        <v>11225</v>
      </c>
      <c r="AT2458" t="s">
        <v>15282</v>
      </c>
      <c r="AU2458">
        <v>97.407600000000002</v>
      </c>
      <c r="AV2458" s="98">
        <v>1.7000829827733333</v>
      </c>
      <c r="AW2458">
        <v>171.43270000000001</v>
      </c>
      <c r="AX2458" s="98">
        <v>2.9920644381022226</v>
      </c>
      <c r="AY2458">
        <v>1.7033E-3</v>
      </c>
      <c r="AZ2458">
        <v>183.9144</v>
      </c>
      <c r="BA2458" s="98">
        <v>3.2099111540266669</v>
      </c>
      <c r="BB2458">
        <v>317.72770000000003</v>
      </c>
      <c r="BC2458" s="98">
        <v>5.5453933361022232</v>
      </c>
      <c r="BD2458">
        <v>15.12272402</v>
      </c>
      <c r="BE2458" s="96">
        <f t="shared" si="314"/>
        <v>6907.4097159865141</v>
      </c>
      <c r="BF2458" s="96">
        <f t="shared" si="315"/>
        <v>548.17510695575402</v>
      </c>
      <c r="BG2458" s="96">
        <f t="shared" si="316"/>
        <v>524.64432501727424</v>
      </c>
      <c r="BH2458">
        <v>6906.5407548718249</v>
      </c>
      <c r="BI2458">
        <v>1.5360706994158801E-3</v>
      </c>
      <c r="BJ2458">
        <v>1.700063085646708</v>
      </c>
      <c r="BK2458">
        <v>2.9921520300746338</v>
      </c>
      <c r="BL2458">
        <v>2.3816983791870499</v>
      </c>
      <c r="BM2458">
        <v>8.9437501137138442E-2</v>
      </c>
      <c r="BN2458">
        <v>1.7000833474060191</v>
      </c>
      <c r="BO2458">
        <v>2.992065014151216</v>
      </c>
      <c r="BP2458">
        <v>2.1326166233010839E-3</v>
      </c>
      <c r="BQ2458">
        <v>2.3816983791870499</v>
      </c>
      <c r="BR2458">
        <v>6904.3923495983854</v>
      </c>
      <c r="BS2458" s="96">
        <v>548.11677149693151</v>
      </c>
      <c r="BT2458" s="96">
        <v>518.66792769983931</v>
      </c>
      <c r="BU2458">
        <v>8.9437501137138442E-2</v>
      </c>
      <c r="BV2458" s="60" t="b">
        <f t="shared" si="317"/>
        <v>0</v>
      </c>
      <c r="BW2458" s="32" t="s">
        <v>104</v>
      </c>
      <c r="BX2458" s="18">
        <v>0.2</v>
      </c>
      <c r="BY2458" s="18">
        <v>0.3</v>
      </c>
      <c r="BZ2458" s="18">
        <v>0.3</v>
      </c>
      <c r="CA2458" s="18">
        <v>9.3799999999999994E-2</v>
      </c>
      <c r="CB2458" s="18">
        <v>0.04</v>
      </c>
      <c r="CC2458" s="18">
        <v>0.08</v>
      </c>
      <c r="CD2458" s="18">
        <v>0.3</v>
      </c>
      <c r="CE2458" s="18">
        <v>0.2</v>
      </c>
      <c r="CF2458" s="33">
        <v>0.3</v>
      </c>
      <c r="CG2458" s="32">
        <v>8</v>
      </c>
      <c r="CH2458" s="18">
        <v>8</v>
      </c>
      <c r="CI2458" s="18">
        <v>8</v>
      </c>
      <c r="CJ2458" s="96">
        <f>Population!$CG2458-Population!$CI2458</f>
        <v>0</v>
      </c>
      <c r="CK2458" s="118">
        <f>_xlfn.DAYS(Entries!$AY$2,Population!H2458)</f>
        <v>1175</v>
      </c>
      <c r="CL2458" s="118">
        <f t="shared" si="318"/>
        <v>365</v>
      </c>
      <c r="CM2458" s="117">
        <f>Entries!$AY$5</f>
        <v>0.15</v>
      </c>
      <c r="CN2458" s="117">
        <f t="shared" si="320"/>
        <v>0</v>
      </c>
      <c r="CO2458" s="119" t="str">
        <f t="shared" si="319"/>
        <v>-</v>
      </c>
      <c r="CP2458" s="32"/>
      <c r="CQ2458" s="19">
        <v>0</v>
      </c>
      <c r="CR2458" s="18" t="s">
        <v>118</v>
      </c>
      <c r="CS2458" s="18"/>
      <c r="CT2458" s="33"/>
      <c r="CU2458" s="32" t="s">
        <v>569</v>
      </c>
      <c r="CV2458" s="18" t="s">
        <v>566</v>
      </c>
      <c r="CW2458" s="18" t="s">
        <v>576</v>
      </c>
      <c r="CX2458" s="18" t="s">
        <v>292</v>
      </c>
      <c r="CY2458" s="18" t="s">
        <v>107</v>
      </c>
      <c r="CZ2458" s="18" t="s">
        <v>163</v>
      </c>
      <c r="DA2458" s="33"/>
      <c r="DB2458" s="17" t="s">
        <v>15462</v>
      </c>
      <c r="DC2458" s="17" t="s">
        <v>15500</v>
      </c>
      <c r="DD2458" s="17" t="s">
        <v>15500</v>
      </c>
      <c r="DE2458" s="17" t="s">
        <v>15500</v>
      </c>
      <c r="DF2458" s="17" t="s">
        <v>15500</v>
      </c>
      <c r="DG2458" s="23" t="s">
        <v>11172</v>
      </c>
      <c r="DH2458" s="145"/>
    </row>
    <row r="2459" spans="1:112" s="17" customFormat="1" x14ac:dyDescent="0.25">
      <c r="A2459" s="30" t="s">
        <v>8911</v>
      </c>
      <c r="B2459" s="96">
        <v>0</v>
      </c>
      <c r="C2459" s="152" t="s">
        <v>15461</v>
      </c>
      <c r="D2459" s="96"/>
      <c r="E2459" s="96">
        <v>43944</v>
      </c>
      <c r="F2459" s="96" t="s">
        <v>8912</v>
      </c>
      <c r="G2459" s="31">
        <v>57814</v>
      </c>
      <c r="H2459" s="43">
        <v>43486</v>
      </c>
      <c r="I2459" s="96" t="s">
        <v>784</v>
      </c>
      <c r="J2459" s="96"/>
      <c r="K2459" s="96"/>
      <c r="L2459" s="96" t="s">
        <v>2400</v>
      </c>
      <c r="M2459" s="124" t="s">
        <v>326</v>
      </c>
      <c r="N2459" s="96" t="s">
        <v>326</v>
      </c>
      <c r="O2459" s="124" t="s">
        <v>11127</v>
      </c>
      <c r="P2459" s="64" t="str">
        <f>VLOOKUP(N2459,Entries!J:K,2,FALSE)</f>
        <v>PEOPLES REPUBLIC OF CHINA</v>
      </c>
      <c r="Q2459" s="123" t="s">
        <v>3489</v>
      </c>
      <c r="R2459" s="30" t="s">
        <v>3489</v>
      </c>
      <c r="S2459" s="96" t="s">
        <v>326</v>
      </c>
      <c r="T2459" s="124" t="s">
        <v>576</v>
      </c>
      <c r="U2459" s="125" t="s">
        <v>159</v>
      </c>
      <c r="V2459" s="31" t="s">
        <v>159</v>
      </c>
      <c r="W2459" s="64">
        <f>IF(VLOOKUP(R2459,Entries!N:P,3,FALSE)=V2459,1,VLOOKUP(R2459,Entries!N:P,3,FALSE))</f>
        <v>1</v>
      </c>
      <c r="X2459" s="124"/>
      <c r="Y2459" s="124"/>
      <c r="Z2459" s="96"/>
      <c r="AA2459" s="96"/>
      <c r="AB2459" s="96"/>
      <c r="AC2459" s="96" t="s">
        <v>93</v>
      </c>
      <c r="AD2459" s="96" t="s">
        <v>117</v>
      </c>
      <c r="AE2459" s="96" t="s">
        <v>117</v>
      </c>
      <c r="AF2459" s="96" t="s">
        <v>117</v>
      </c>
      <c r="AG2459" s="96"/>
      <c r="AH2459" s="96"/>
      <c r="AI2459" s="96"/>
      <c r="AJ2459" s="19">
        <v>0.25</v>
      </c>
      <c r="AK2459" s="96" t="s">
        <v>118</v>
      </c>
      <c r="AL2459" s="96"/>
      <c r="AM2459" s="31"/>
      <c r="AN2459" s="30" t="s">
        <v>96</v>
      </c>
      <c r="AO2459" s="96" t="s">
        <v>97</v>
      </c>
      <c r="AP2459" s="31" t="s">
        <v>97</v>
      </c>
      <c r="AQ2459">
        <v>21104.554869750002</v>
      </c>
      <c r="AR2459" t="s">
        <v>15283</v>
      </c>
      <c r="AS2459" t="s">
        <v>11225</v>
      </c>
      <c r="AT2459" t="s">
        <v>15284</v>
      </c>
      <c r="AU2459">
        <v>97.503200000000007</v>
      </c>
      <c r="AV2459" s="96">
        <v>1.7017515171911113</v>
      </c>
      <c r="AW2459">
        <v>201.4923</v>
      </c>
      <c r="AX2459" s="96">
        <v>3.5167033207866667</v>
      </c>
      <c r="AY2459">
        <v>1.2409999999999999E-3</v>
      </c>
      <c r="AZ2459">
        <v>8.2630999999999997</v>
      </c>
      <c r="BA2459" s="96">
        <v>0.14421827141777779</v>
      </c>
      <c r="BB2459">
        <v>86.913799999999995</v>
      </c>
      <c r="BC2459" s="96">
        <v>1.5169316598311111</v>
      </c>
      <c r="BD2459">
        <v>15.13462597</v>
      </c>
      <c r="BE2459" s="96">
        <f t="shared" si="314"/>
        <v>6903.7878921291322</v>
      </c>
      <c r="BF2459" s="96">
        <f t="shared" si="315"/>
        <v>541.35549290326435</v>
      </c>
      <c r="BG2459" s="96">
        <f t="shared" si="316"/>
        <v>524.22029135499997</v>
      </c>
      <c r="BH2459">
        <v>6891.5279625496223</v>
      </c>
      <c r="BI2459">
        <v>1.5597529902999379E-3</v>
      </c>
      <c r="BJ2459">
        <v>1.7018401217755259</v>
      </c>
      <c r="BK2459">
        <v>3.516720808255839</v>
      </c>
      <c r="BL2459">
        <v>5.9532674352605346</v>
      </c>
      <c r="BM2459">
        <v>1.9908811873195029</v>
      </c>
      <c r="BN2459">
        <v>1.7017518239829139</v>
      </c>
      <c r="BO2459">
        <v>3.5167040438703321</v>
      </c>
      <c r="BP2459">
        <v>1.9348674136146599E-3</v>
      </c>
      <c r="BQ2459">
        <v>5.9532674352605346</v>
      </c>
      <c r="BR2459">
        <v>6900.7791406590504</v>
      </c>
      <c r="BS2459" s="96">
        <v>543.13123334686316</v>
      </c>
      <c r="BT2459" s="96">
        <v>516.42704797123679</v>
      </c>
      <c r="BU2459">
        <v>1.9908811873195029</v>
      </c>
      <c r="BV2459" s="65" t="b">
        <f t="shared" si="317"/>
        <v>0</v>
      </c>
      <c r="BW2459" s="30" t="s">
        <v>379</v>
      </c>
      <c r="BX2459" s="96">
        <v>0.2</v>
      </c>
      <c r="BY2459" s="96">
        <v>0.3</v>
      </c>
      <c r="BZ2459" s="96">
        <v>1</v>
      </c>
      <c r="CA2459" s="96">
        <v>0.22209999999999999</v>
      </c>
      <c r="CB2459" s="96">
        <v>0.04</v>
      </c>
      <c r="CC2459" s="96">
        <v>0.12640000000000001</v>
      </c>
      <c r="CD2459" s="96">
        <v>0.3</v>
      </c>
      <c r="CE2459" s="96">
        <v>0.2</v>
      </c>
      <c r="CF2459" s="31">
        <v>1</v>
      </c>
      <c r="CG2459" s="30">
        <v>10</v>
      </c>
      <c r="CH2459" s="96">
        <v>10</v>
      </c>
      <c r="CI2459" s="96">
        <v>10</v>
      </c>
      <c r="CJ2459" s="98">
        <f>Population!$CG2459-Population!$CI2459</f>
        <v>0</v>
      </c>
      <c r="CK2459" s="120">
        <f>_xlfn.DAYS(Entries!$AY$2,Population!H2459)</f>
        <v>808</v>
      </c>
      <c r="CL2459" s="120">
        <f t="shared" si="318"/>
        <v>91.25</v>
      </c>
      <c r="CM2459" s="122">
        <f>Entries!$AY$5</f>
        <v>0.15</v>
      </c>
      <c r="CN2459" s="122">
        <f t="shared" si="320"/>
        <v>0</v>
      </c>
      <c r="CO2459" s="121" t="str">
        <f t="shared" si="319"/>
        <v>-</v>
      </c>
      <c r="CP2459" s="30"/>
      <c r="CQ2459" s="19">
        <v>0</v>
      </c>
      <c r="CR2459" s="96" t="s">
        <v>118</v>
      </c>
      <c r="CS2459" s="96"/>
      <c r="CT2459" s="31"/>
      <c r="CU2459" s="30" t="s">
        <v>569</v>
      </c>
      <c r="CV2459" s="96" t="s">
        <v>3489</v>
      </c>
      <c r="CW2459" s="96" t="s">
        <v>576</v>
      </c>
      <c r="CX2459" s="96" t="s">
        <v>292</v>
      </c>
      <c r="CY2459" s="96" t="s">
        <v>107</v>
      </c>
      <c r="CZ2459" s="96" t="s">
        <v>163</v>
      </c>
      <c r="DA2459" s="31"/>
      <c r="DB2459" s="17" t="s">
        <v>15462</v>
      </c>
      <c r="DC2459" s="17" t="s">
        <v>15500</v>
      </c>
      <c r="DD2459" s="17" t="s">
        <v>15500</v>
      </c>
      <c r="DE2459" s="17" t="s">
        <v>15500</v>
      </c>
      <c r="DF2459" s="17" t="s">
        <v>15500</v>
      </c>
      <c r="DG2459" s="23" t="s">
        <v>11172</v>
      </c>
      <c r="DH2459" s="145"/>
    </row>
    <row r="2460" spans="1:112" s="17" customFormat="1" x14ac:dyDescent="0.25">
      <c r="A2460" s="32" t="s">
        <v>8914</v>
      </c>
      <c r="B2460" s="98">
        <v>0</v>
      </c>
      <c r="C2460" s="149" t="s">
        <v>15461</v>
      </c>
      <c r="D2460" s="98"/>
      <c r="E2460" s="98">
        <v>45602</v>
      </c>
      <c r="F2460" s="98" t="s">
        <v>8915</v>
      </c>
      <c r="G2460" s="33">
        <v>63257</v>
      </c>
      <c r="H2460" s="44">
        <v>43963</v>
      </c>
      <c r="I2460" s="98" t="s">
        <v>784</v>
      </c>
      <c r="J2460" s="98"/>
      <c r="K2460" s="98"/>
      <c r="L2460" s="98" t="s">
        <v>2842</v>
      </c>
      <c r="M2460" t="s">
        <v>326</v>
      </c>
      <c r="N2460" s="98" t="s">
        <v>326</v>
      </c>
      <c r="O2460" t="s">
        <v>11126</v>
      </c>
      <c r="P2460" s="96" t="str">
        <f>VLOOKUP(N2460,Entries!J:K,2,FALSE)</f>
        <v>PEOPLES REPUBLIC OF CHINA</v>
      </c>
      <c r="Q2460" s="38" t="s">
        <v>8916</v>
      </c>
      <c r="R2460" s="32" t="s">
        <v>8916</v>
      </c>
      <c r="S2460" s="98" t="s">
        <v>326</v>
      </c>
      <c r="T2460" t="s">
        <v>576</v>
      </c>
      <c r="U2460" s="39" t="s">
        <v>159</v>
      </c>
      <c r="V2460" s="33" t="s">
        <v>159</v>
      </c>
      <c r="W2460" s="64">
        <f>IF(VLOOKUP(R2460,Entries!N:P,3,FALSE)=V2460,1,VLOOKUP(R2460,Entries!N:P,3,FALSE))</f>
        <v>1</v>
      </c>
      <c r="X2460"/>
      <c r="Y2460"/>
      <c r="Z2460" s="98"/>
      <c r="AA2460" s="98"/>
      <c r="AB2460" s="98"/>
      <c r="AC2460" s="98" t="s">
        <v>239</v>
      </c>
      <c r="AD2460" s="98" t="s">
        <v>263</v>
      </c>
      <c r="AE2460" s="98" t="s">
        <v>263</v>
      </c>
      <c r="AF2460" s="98" t="s">
        <v>263</v>
      </c>
      <c r="AG2460" s="98"/>
      <c r="AH2460" s="98"/>
      <c r="AI2460" s="98"/>
      <c r="AJ2460" s="19">
        <v>2</v>
      </c>
      <c r="AK2460" s="98" t="s">
        <v>118</v>
      </c>
      <c r="AL2460" s="98"/>
      <c r="AM2460" s="33"/>
      <c r="AN2460" s="32" t="s">
        <v>96</v>
      </c>
      <c r="AO2460" s="98" t="s">
        <v>97</v>
      </c>
      <c r="AP2460" s="33" t="s">
        <v>98</v>
      </c>
      <c r="AQ2460">
        <v>21104.504987140001</v>
      </c>
      <c r="AR2460" t="s">
        <v>11541</v>
      </c>
      <c r="AS2460" t="s">
        <v>11225</v>
      </c>
      <c r="AT2460" t="s">
        <v>15285</v>
      </c>
      <c r="AU2460">
        <v>97.552499999999995</v>
      </c>
      <c r="AV2460" s="98">
        <v>1.7026119643333333</v>
      </c>
      <c r="AW2460">
        <v>132.11529999999999</v>
      </c>
      <c r="AX2460" s="98">
        <v>2.3058464975422224</v>
      </c>
      <c r="AY2460">
        <v>1.0778000000000001E-3</v>
      </c>
      <c r="AZ2460">
        <v>204.8246</v>
      </c>
      <c r="BA2460" s="98">
        <v>3.5748629153511118</v>
      </c>
      <c r="BB2460">
        <v>155.24619999999999</v>
      </c>
      <c r="BC2460" s="98">
        <v>2.7095567775022222</v>
      </c>
      <c r="BD2460">
        <v>15.00735493</v>
      </c>
      <c r="BE2460" s="96">
        <f t="shared" si="314"/>
        <v>6942.765003190113</v>
      </c>
      <c r="BF2460" s="96">
        <f t="shared" si="315"/>
        <v>579.24791531055143</v>
      </c>
      <c r="BG2460" s="96">
        <f t="shared" si="316"/>
        <v>564.28209106967461</v>
      </c>
      <c r="BH2460">
        <v>6949.1109685773527</v>
      </c>
      <c r="BI2460">
        <v>7.9712181102748923E-4</v>
      </c>
      <c r="BJ2460">
        <v>1.702522954860737</v>
      </c>
      <c r="BK2460">
        <v>2.305846976936357</v>
      </c>
      <c r="BL2460">
        <v>2.257971176370325</v>
      </c>
      <c r="BM2460">
        <v>4.026448811996949</v>
      </c>
      <c r="BN2460">
        <v>1.7026123653910461</v>
      </c>
      <c r="BO2460">
        <v>2.3058469775452601</v>
      </c>
      <c r="BP2460">
        <v>1.44543519970718E-3</v>
      </c>
      <c r="BQ2460">
        <v>2.257971176370325</v>
      </c>
      <c r="BR2460">
        <v>6939.7654581188262</v>
      </c>
      <c r="BS2460" s="96">
        <v>578.79643938970275</v>
      </c>
      <c r="BT2460" s="96">
        <v>558.73447684794883</v>
      </c>
      <c r="BU2460">
        <v>4.026448811996949</v>
      </c>
      <c r="BV2460" s="60" t="b">
        <f t="shared" si="317"/>
        <v>0</v>
      </c>
      <c r="BW2460" s="32" t="s">
        <v>104</v>
      </c>
      <c r="BX2460" s="98">
        <v>0.5</v>
      </c>
      <c r="BY2460" s="98">
        <v>0.5</v>
      </c>
      <c r="BZ2460" s="98">
        <v>0.5</v>
      </c>
      <c r="CA2460" s="98">
        <v>0.433</v>
      </c>
      <c r="CB2460" s="98">
        <v>0.25</v>
      </c>
      <c r="CC2460" s="98">
        <v>0.375</v>
      </c>
      <c r="CD2460" s="98">
        <v>0.5</v>
      </c>
      <c r="CE2460" s="98">
        <v>0.5</v>
      </c>
      <c r="CF2460" s="33">
        <v>0.5</v>
      </c>
      <c r="CG2460" s="32">
        <v>93</v>
      </c>
      <c r="CH2460" s="98">
        <v>93</v>
      </c>
      <c r="CI2460" s="98">
        <v>85</v>
      </c>
      <c r="CJ2460" s="96">
        <f>Population!$CG2460-Population!$CI2460</f>
        <v>8</v>
      </c>
      <c r="CK2460" s="118">
        <f>_xlfn.DAYS(Entries!$AY$2,Population!H2460)</f>
        <v>331</v>
      </c>
      <c r="CL2460" s="118">
        <f t="shared" si="318"/>
        <v>730</v>
      </c>
      <c r="CM2460" s="117">
        <f>Entries!$AY$5</f>
        <v>0.15</v>
      </c>
      <c r="CN2460" s="117">
        <f t="shared" si="320"/>
        <v>8.6021505376344093E-2</v>
      </c>
      <c r="CO2460" s="119">
        <f t="shared" si="319"/>
        <v>0.61458904109589041</v>
      </c>
      <c r="CP2460" s="32"/>
      <c r="CQ2460" s="19">
        <v>1</v>
      </c>
      <c r="CR2460" s="98" t="s">
        <v>118</v>
      </c>
      <c r="CS2460" s="98"/>
      <c r="CT2460" s="33"/>
      <c r="CU2460" s="32" t="s">
        <v>8918</v>
      </c>
      <c r="CV2460" s="98"/>
      <c r="CW2460" s="98"/>
      <c r="CX2460" s="98" t="s">
        <v>8919</v>
      </c>
      <c r="CY2460" s="98" t="s">
        <v>107</v>
      </c>
      <c r="CZ2460" s="98"/>
      <c r="DA2460" s="33"/>
      <c r="DB2460" s="17" t="s">
        <v>15463</v>
      </c>
      <c r="DC2460" s="17" t="s">
        <v>15500</v>
      </c>
      <c r="DD2460" s="17">
        <v>1</v>
      </c>
      <c r="DE2460" s="17" t="s">
        <v>15500</v>
      </c>
      <c r="DF2460" s="17" t="s">
        <v>15500</v>
      </c>
      <c r="DG2460" s="23" t="s">
        <v>11179</v>
      </c>
      <c r="DH2460" s="145" t="s">
        <v>11186</v>
      </c>
    </row>
    <row r="2461" spans="1:112" s="17" customFormat="1" x14ac:dyDescent="0.25">
      <c r="A2461" s="30" t="s">
        <v>8920</v>
      </c>
      <c r="B2461" s="15">
        <v>0</v>
      </c>
      <c r="C2461" s="152" t="s">
        <v>15461</v>
      </c>
      <c r="D2461" s="15"/>
      <c r="E2461" s="15">
        <v>45603</v>
      </c>
      <c r="F2461" s="15" t="s">
        <v>8921</v>
      </c>
      <c r="G2461" s="31">
        <v>63258</v>
      </c>
      <c r="H2461" s="43">
        <v>43963</v>
      </c>
      <c r="I2461" s="15" t="s">
        <v>784</v>
      </c>
      <c r="J2461" s="96"/>
      <c r="K2461" s="96"/>
      <c r="L2461" s="15" t="s">
        <v>2842</v>
      </c>
      <c r="M2461" s="124" t="s">
        <v>326</v>
      </c>
      <c r="N2461" s="15" t="s">
        <v>326</v>
      </c>
      <c r="O2461" s="124" t="s">
        <v>11126</v>
      </c>
      <c r="P2461" s="64" t="str">
        <f>VLOOKUP(N2461,Entries!J:K,2,FALSE)</f>
        <v>PEOPLES REPUBLIC OF CHINA</v>
      </c>
      <c r="Q2461" s="123" t="s">
        <v>8916</v>
      </c>
      <c r="R2461" s="30" t="s">
        <v>8916</v>
      </c>
      <c r="S2461" s="15" t="s">
        <v>326</v>
      </c>
      <c r="T2461" s="124" t="s">
        <v>576</v>
      </c>
      <c r="U2461" s="125" t="s">
        <v>159</v>
      </c>
      <c r="V2461" s="31" t="s">
        <v>159</v>
      </c>
      <c r="W2461" s="64">
        <f>IF(VLOOKUP(R2461,Entries!N:P,3,FALSE)=V2461,1,VLOOKUP(R2461,Entries!N:P,3,FALSE))</f>
        <v>1</v>
      </c>
      <c r="X2461" s="124"/>
      <c r="Y2461" s="124"/>
      <c r="Z2461" s="15"/>
      <c r="AA2461" s="15"/>
      <c r="AB2461" s="96"/>
      <c r="AC2461" s="15" t="s">
        <v>239</v>
      </c>
      <c r="AD2461" s="15" t="s">
        <v>263</v>
      </c>
      <c r="AE2461" s="15" t="s">
        <v>263</v>
      </c>
      <c r="AF2461" s="96" t="s">
        <v>263</v>
      </c>
      <c r="AG2461" s="96"/>
      <c r="AH2461" s="96"/>
      <c r="AI2461" s="15"/>
      <c r="AJ2461" s="19">
        <v>5</v>
      </c>
      <c r="AK2461" s="15" t="s">
        <v>118</v>
      </c>
      <c r="AL2461" s="15"/>
      <c r="AM2461" s="31"/>
      <c r="AN2461" s="30" t="s">
        <v>96</v>
      </c>
      <c r="AO2461" s="15" t="s">
        <v>97</v>
      </c>
      <c r="AP2461" s="31" t="s">
        <v>98</v>
      </c>
      <c r="AQ2461">
        <v>21104.499868660001</v>
      </c>
      <c r="AR2461" t="s">
        <v>12913</v>
      </c>
      <c r="AS2461" t="s">
        <v>11225</v>
      </c>
      <c r="AT2461" t="s">
        <v>15286</v>
      </c>
      <c r="AU2461">
        <v>97.516300000000001</v>
      </c>
      <c r="AV2461" s="96">
        <v>1.7019801552755556</v>
      </c>
      <c r="AW2461">
        <v>131.94290000000001</v>
      </c>
      <c r="AX2461" s="96">
        <v>2.3028375505377778</v>
      </c>
      <c r="AY2461">
        <v>9.7670000000000005E-4</v>
      </c>
      <c r="AZ2461">
        <v>193.24529999999999</v>
      </c>
      <c r="BA2461" s="96">
        <v>3.3727660473200003</v>
      </c>
      <c r="BB2461">
        <v>304.26909999999998</v>
      </c>
      <c r="BC2461" s="96">
        <v>5.3104965022622217</v>
      </c>
      <c r="BD2461">
        <v>15.0072844</v>
      </c>
      <c r="BE2461" s="96">
        <f t="shared" si="314"/>
        <v>6942.7867558634298</v>
      </c>
      <c r="BF2461" s="96">
        <f t="shared" si="315"/>
        <v>578.5677756878822</v>
      </c>
      <c r="BG2461" s="96">
        <f t="shared" si="316"/>
        <v>565.00573603897737</v>
      </c>
      <c r="BH2461">
        <v>6940.6046965178766</v>
      </c>
      <c r="BI2461">
        <v>8.3834575404958742E-4</v>
      </c>
      <c r="BJ2461">
        <v>1.7019727198603529</v>
      </c>
      <c r="BK2461">
        <v>2.3029274005773122</v>
      </c>
      <c r="BL2461">
        <v>1.863598794768988</v>
      </c>
      <c r="BM2461">
        <v>0.535483728108054</v>
      </c>
      <c r="BN2461">
        <v>1.701980513527412</v>
      </c>
      <c r="BO2461">
        <v>2.3028379825830392</v>
      </c>
      <c r="BP2461">
        <v>1.528939262067803E-3</v>
      </c>
      <c r="BQ2461">
        <v>1.863598794768988</v>
      </c>
      <c r="BR2461">
        <v>6939.7901398202312</v>
      </c>
      <c r="BS2461" s="96">
        <v>579.40065743551349</v>
      </c>
      <c r="BT2461" s="96">
        <v>558.17962220494883</v>
      </c>
      <c r="BU2461">
        <v>0.535483728108054</v>
      </c>
      <c r="BV2461" s="65" t="b">
        <f t="shared" si="317"/>
        <v>0</v>
      </c>
      <c r="BW2461" s="30" t="s">
        <v>104</v>
      </c>
      <c r="BX2461" s="15">
        <v>0.5</v>
      </c>
      <c r="BY2461" s="15">
        <v>0.5</v>
      </c>
      <c r="BZ2461" s="15">
        <v>0.5</v>
      </c>
      <c r="CA2461" s="15">
        <v>0.433</v>
      </c>
      <c r="CB2461" s="15">
        <v>0.25</v>
      </c>
      <c r="CC2461" s="15">
        <v>0.375</v>
      </c>
      <c r="CD2461" s="15">
        <v>0.5</v>
      </c>
      <c r="CE2461" s="15">
        <v>0.5</v>
      </c>
      <c r="CF2461" s="31">
        <v>0.5</v>
      </c>
      <c r="CG2461" s="30">
        <v>93</v>
      </c>
      <c r="CH2461" s="15">
        <v>93</v>
      </c>
      <c r="CI2461" s="15">
        <v>85</v>
      </c>
      <c r="CJ2461" s="98">
        <f>Population!$CG2461-Population!$CI2461</f>
        <v>8</v>
      </c>
      <c r="CK2461" s="120">
        <f>_xlfn.DAYS(Entries!$AY$2,Population!H2461)</f>
        <v>331</v>
      </c>
      <c r="CL2461" s="120">
        <f t="shared" si="318"/>
        <v>1825</v>
      </c>
      <c r="CM2461" s="122">
        <f>Entries!$AY$5</f>
        <v>0.15</v>
      </c>
      <c r="CN2461" s="122">
        <f t="shared" si="320"/>
        <v>8.6021505376344093E-2</v>
      </c>
      <c r="CO2461" s="121">
        <f t="shared" si="319"/>
        <v>0.84583561643835614</v>
      </c>
      <c r="CP2461" s="30"/>
      <c r="CQ2461" s="19">
        <v>4</v>
      </c>
      <c r="CR2461" s="15" t="s">
        <v>118</v>
      </c>
      <c r="CS2461" s="15"/>
      <c r="CT2461" s="31"/>
      <c r="CU2461" s="30" t="s">
        <v>8918</v>
      </c>
      <c r="CV2461" s="15"/>
      <c r="CW2461" s="15"/>
      <c r="CX2461" s="15" t="s">
        <v>8919</v>
      </c>
      <c r="CY2461" s="15" t="s">
        <v>107</v>
      </c>
      <c r="CZ2461" s="15"/>
      <c r="DA2461" s="31"/>
      <c r="DB2461" s="17" t="s">
        <v>15463</v>
      </c>
      <c r="DC2461" s="17" t="s">
        <v>15500</v>
      </c>
      <c r="DD2461" s="17">
        <v>1</v>
      </c>
      <c r="DE2461" s="17" t="s">
        <v>15500</v>
      </c>
      <c r="DF2461" s="17" t="s">
        <v>15500</v>
      </c>
      <c r="DG2461" s="23" t="s">
        <v>11179</v>
      </c>
      <c r="DH2461" s="145" t="s">
        <v>11186</v>
      </c>
    </row>
    <row r="2462" spans="1:112" s="17" customFormat="1" x14ac:dyDescent="0.25">
      <c r="A2462" s="32" t="s">
        <v>8923</v>
      </c>
      <c r="B2462" s="18">
        <v>0</v>
      </c>
      <c r="C2462" s="149" t="s">
        <v>15461</v>
      </c>
      <c r="D2462" s="18"/>
      <c r="E2462" s="18">
        <v>47298</v>
      </c>
      <c r="F2462" s="18" t="s">
        <v>8924</v>
      </c>
      <c r="G2462" s="33">
        <v>65666</v>
      </c>
      <c r="H2462" s="44">
        <v>44187</v>
      </c>
      <c r="I2462" s="99" t="s">
        <v>9538</v>
      </c>
      <c r="J2462" s="99"/>
      <c r="K2462" s="99"/>
      <c r="L2462" s="18" t="s">
        <v>1413</v>
      </c>
      <c r="M2462" t="s">
        <v>326</v>
      </c>
      <c r="N2462" s="18" t="s">
        <v>326</v>
      </c>
      <c r="O2462" t="s">
        <v>11126</v>
      </c>
      <c r="P2462" s="96" t="str">
        <f>VLOOKUP(N2462,Entries!J:K,2,FALSE)</f>
        <v>PEOPLES REPUBLIC OF CHINA</v>
      </c>
      <c r="Q2462" s="38" t="s">
        <v>1234</v>
      </c>
      <c r="R2462" s="113" t="s">
        <v>673</v>
      </c>
      <c r="S2462" s="18" t="s">
        <v>326</v>
      </c>
      <c r="T2462" t="s">
        <v>576</v>
      </c>
      <c r="U2462" s="39" t="s">
        <v>141</v>
      </c>
      <c r="V2462" s="33" t="s">
        <v>141</v>
      </c>
      <c r="W2462" s="64">
        <f>IF(VLOOKUP(R2462,Entries!N:P,3,FALSE)=V2462,1,VLOOKUP(R2462,Entries!N:P,3,FALSE))</f>
        <v>1</v>
      </c>
      <c r="X2462"/>
      <c r="Y2462"/>
      <c r="Z2462" s="18"/>
      <c r="AA2462" s="18"/>
      <c r="AB2462" s="98"/>
      <c r="AC2462" s="18" t="s">
        <v>142</v>
      </c>
      <c r="AD2462" s="18" t="s">
        <v>4601</v>
      </c>
      <c r="AE2462" s="18" t="s">
        <v>94</v>
      </c>
      <c r="AF2462" s="98" t="s">
        <v>94</v>
      </c>
      <c r="AG2462" s="98"/>
      <c r="AH2462" s="98"/>
      <c r="AI2462" s="18"/>
      <c r="AJ2462" s="19">
        <v>5</v>
      </c>
      <c r="AK2462" s="18" t="s">
        <v>118</v>
      </c>
      <c r="AL2462" s="18"/>
      <c r="AM2462" s="33"/>
      <c r="AN2462" s="32" t="s">
        <v>96</v>
      </c>
      <c r="AO2462" s="18" t="s">
        <v>97</v>
      </c>
      <c r="AP2462" s="33" t="s">
        <v>97</v>
      </c>
      <c r="AQ2462">
        <v>21104.622463529999</v>
      </c>
      <c r="AR2462" t="s">
        <v>15287</v>
      </c>
      <c r="AS2462" t="s">
        <v>11225</v>
      </c>
      <c r="AT2462" t="s">
        <v>15288</v>
      </c>
      <c r="AU2462">
        <v>97.388599999999997</v>
      </c>
      <c r="AV2462" s="98">
        <v>1.6997513702844445</v>
      </c>
      <c r="AW2462">
        <v>203.31559999999999</v>
      </c>
      <c r="AX2462" s="98">
        <v>3.5485259024177775</v>
      </c>
      <c r="AY2462">
        <v>1.5909999999999999E-4</v>
      </c>
      <c r="AZ2462">
        <v>116.08110000000001</v>
      </c>
      <c r="BA2462" s="98">
        <v>2.0259969728400002</v>
      </c>
      <c r="BB2462">
        <v>355.4348</v>
      </c>
      <c r="BC2462" s="98">
        <v>6.2035062455644443</v>
      </c>
      <c r="BD2462">
        <v>15.23608097</v>
      </c>
      <c r="BE2462" s="96">
        <f t="shared" si="314"/>
        <v>6873.1061855777061</v>
      </c>
      <c r="BF2462" s="96">
        <f t="shared" si="315"/>
        <v>503.19969677183235</v>
      </c>
      <c r="BG2462" s="96">
        <f t="shared" si="316"/>
        <v>501.01267438358082</v>
      </c>
      <c r="BH2462">
        <v>6863.1686807368824</v>
      </c>
      <c r="BI2462">
        <v>7.7526541870190585E-4</v>
      </c>
      <c r="BJ2462">
        <v>1.699816871179092</v>
      </c>
      <c r="BK2462">
        <v>3.548588157337659</v>
      </c>
      <c r="BL2462">
        <v>6.2075071481459716</v>
      </c>
      <c r="BM2462">
        <v>2.0212995900249631</v>
      </c>
      <c r="BN2462">
        <v>1.6997516886093771</v>
      </c>
      <c r="BO2462">
        <v>3.5485266074704671</v>
      </c>
      <c r="BP2462">
        <v>1.498090256511072E-3</v>
      </c>
      <c r="BQ2462">
        <v>6.2075071481459716</v>
      </c>
      <c r="BR2462">
        <v>6870.0778173094723</v>
      </c>
      <c r="BS2462" s="96">
        <v>509.36981394905706</v>
      </c>
      <c r="BT2462" s="96">
        <v>488.78582066988838</v>
      </c>
      <c r="BU2462">
        <v>2.0212995900249631</v>
      </c>
      <c r="BV2462" s="60" t="str">
        <f t="shared" si="317"/>
        <v>sunsynchronous observation</v>
      </c>
      <c r="BW2462" s="32" t="s">
        <v>8926</v>
      </c>
      <c r="BX2462" s="18">
        <v>3</v>
      </c>
      <c r="BY2462" s="18">
        <v>5</v>
      </c>
      <c r="BZ2462" s="18">
        <v>9</v>
      </c>
      <c r="CA2462" s="21">
        <v>37.443600000000004</v>
      </c>
      <c r="CB2462" s="18">
        <v>9</v>
      </c>
      <c r="CC2462" s="21">
        <v>24.335999999999999</v>
      </c>
      <c r="CD2462" s="18">
        <v>5</v>
      </c>
      <c r="CE2462" s="18">
        <v>3</v>
      </c>
      <c r="CF2462" s="33">
        <v>9</v>
      </c>
      <c r="CG2462" s="32">
        <v>5000</v>
      </c>
      <c r="CH2462" s="18">
        <v>3000</v>
      </c>
      <c r="CI2462" s="18">
        <v>5000</v>
      </c>
      <c r="CJ2462" s="96">
        <f>Population!$CG2462-Population!$CI2462</f>
        <v>0</v>
      </c>
      <c r="CK2462" s="118">
        <f>_xlfn.DAYS(Entries!$AY$2,Population!H2462)</f>
        <v>107</v>
      </c>
      <c r="CL2462" s="118">
        <f t="shared" si="318"/>
        <v>1825</v>
      </c>
      <c r="CM2462" s="117">
        <f>Entries!$AY$5</f>
        <v>0.15</v>
      </c>
      <c r="CN2462" s="117">
        <f t="shared" si="320"/>
        <v>0</v>
      </c>
      <c r="CO2462" s="119">
        <f t="shared" si="319"/>
        <v>0.95016438356164379</v>
      </c>
      <c r="CP2462" s="32"/>
      <c r="CQ2462" s="19">
        <v>4</v>
      </c>
      <c r="CR2462" s="18" t="s">
        <v>118</v>
      </c>
      <c r="CS2462" s="18"/>
      <c r="CT2462" s="33"/>
      <c r="CU2462" s="32" t="s">
        <v>1950</v>
      </c>
      <c r="CV2462" s="18" t="s">
        <v>1950</v>
      </c>
      <c r="CW2462" s="18" t="s">
        <v>571</v>
      </c>
      <c r="CX2462" s="18" t="s">
        <v>8927</v>
      </c>
      <c r="CY2462" s="18" t="s">
        <v>107</v>
      </c>
      <c r="CZ2462" s="18" t="s">
        <v>1998</v>
      </c>
      <c r="DA2462" s="33"/>
      <c r="DB2462" s="17" t="s">
        <v>15463</v>
      </c>
      <c r="DC2462" s="17" t="s">
        <v>15500</v>
      </c>
      <c r="DD2462" s="17">
        <v>1</v>
      </c>
      <c r="DE2462" s="17">
        <v>1</v>
      </c>
      <c r="DF2462" s="17">
        <v>10</v>
      </c>
      <c r="DG2462" s="23" t="s">
        <v>11177</v>
      </c>
      <c r="DH2462" s="145"/>
    </row>
    <row r="2463" spans="1:112" s="17" customFormat="1" x14ac:dyDescent="0.25">
      <c r="A2463" s="30" t="s">
        <v>8928</v>
      </c>
      <c r="B2463" s="96">
        <v>0</v>
      </c>
      <c r="C2463" s="152" t="s">
        <v>15461</v>
      </c>
      <c r="D2463" s="96"/>
      <c r="E2463" s="96">
        <v>36122</v>
      </c>
      <c r="F2463" s="96" t="s">
        <v>8929</v>
      </c>
      <c r="G2463" s="31">
        <v>36119</v>
      </c>
      <c r="H2463" s="43">
        <v>40162</v>
      </c>
      <c r="I2463" s="96" t="s">
        <v>619</v>
      </c>
      <c r="J2463" s="96"/>
      <c r="K2463" s="96"/>
      <c r="L2463" s="96" t="s">
        <v>1510</v>
      </c>
      <c r="M2463" s="124" t="s">
        <v>326</v>
      </c>
      <c r="N2463" s="96" t="s">
        <v>326</v>
      </c>
      <c r="O2463" s="124" t="s">
        <v>576</v>
      </c>
      <c r="P2463" s="64" t="str">
        <f>VLOOKUP(N2463,Entries!J:K,2,FALSE)</f>
        <v>PEOPLES REPUBLIC OF CHINA</v>
      </c>
      <c r="Q2463" s="123" t="s">
        <v>8930</v>
      </c>
      <c r="R2463" s="30" t="s">
        <v>3850</v>
      </c>
      <c r="S2463" s="96" t="s">
        <v>326</v>
      </c>
      <c r="T2463" s="124" t="s">
        <v>576</v>
      </c>
      <c r="U2463" s="125" t="s">
        <v>92</v>
      </c>
      <c r="V2463" s="106" t="s">
        <v>159</v>
      </c>
      <c r="W2463" s="64">
        <f>IF(VLOOKUP(R2463,Entries!N:P,3,FALSE)=V2463,1,VLOOKUP(R2463,Entries!N:P,3,FALSE))</f>
        <v>1</v>
      </c>
      <c r="X2463" s="124"/>
      <c r="Y2463" s="124"/>
      <c r="Z2463" s="96" t="s">
        <v>2932</v>
      </c>
      <c r="AA2463" s="96" t="s">
        <v>326</v>
      </c>
      <c r="AB2463" s="105" t="s">
        <v>92</v>
      </c>
      <c r="AC2463" s="96" t="s">
        <v>93</v>
      </c>
      <c r="AD2463" s="96" t="s">
        <v>8931</v>
      </c>
      <c r="AE2463" s="96" t="s">
        <v>263</v>
      </c>
      <c r="AF2463" s="96" t="s">
        <v>263</v>
      </c>
      <c r="AG2463" s="96" t="s">
        <v>11156</v>
      </c>
      <c r="AH2463" s="96"/>
      <c r="AI2463" s="96"/>
      <c r="AJ2463" s="19">
        <v>0.16600000000000001</v>
      </c>
      <c r="AK2463" s="96" t="s">
        <v>118</v>
      </c>
      <c r="AL2463" s="96"/>
      <c r="AM2463" s="31"/>
      <c r="AN2463" s="30" t="s">
        <v>125</v>
      </c>
      <c r="AO2463" s="96" t="s">
        <v>97</v>
      </c>
      <c r="AP2463" s="31" t="s">
        <v>97</v>
      </c>
      <c r="AQ2463">
        <v>21104.53405812</v>
      </c>
      <c r="AR2463" t="s">
        <v>8932</v>
      </c>
      <c r="AS2463" t="s">
        <v>11225</v>
      </c>
      <c r="AT2463" t="s">
        <v>15289</v>
      </c>
      <c r="AU2463">
        <v>100.12690000000001</v>
      </c>
      <c r="AV2463" s="96">
        <v>1.747543711248889</v>
      </c>
      <c r="AW2463">
        <v>87.861900000000006</v>
      </c>
      <c r="AX2463" s="96">
        <v>1.5334791230266669</v>
      </c>
      <c r="AY2463">
        <v>6.7960000000000004E-4</v>
      </c>
      <c r="AZ2463">
        <v>247.80789999999999</v>
      </c>
      <c r="BA2463" s="96">
        <v>4.3250628676488896</v>
      </c>
      <c r="BB2463">
        <v>112.2323</v>
      </c>
      <c r="BC2463" s="96">
        <v>1.9588227545644445</v>
      </c>
      <c r="BD2463">
        <v>13.163599939999999</v>
      </c>
      <c r="BE2463" s="96">
        <f t="shared" si="314"/>
        <v>7576.7935090510737</v>
      </c>
      <c r="BF2463" s="96">
        <f t="shared" si="315"/>
        <v>1210.9426979198252</v>
      </c>
      <c r="BG2463" s="96">
        <f t="shared" si="316"/>
        <v>1200.6443201823222</v>
      </c>
      <c r="BH2463">
        <v>7582.6169588066468</v>
      </c>
      <c r="BI2463">
        <v>3.748721525563702E-4</v>
      </c>
      <c r="BJ2463">
        <v>1.7474444137419469</v>
      </c>
      <c r="BK2463">
        <v>1.5334794388838899</v>
      </c>
      <c r="BL2463">
        <v>1.1551375251074989</v>
      </c>
      <c r="BM2463">
        <v>5.128749282216198</v>
      </c>
      <c r="BN2463">
        <v>1.7475441133145191</v>
      </c>
      <c r="BO2463">
        <v>1.5334794421404569</v>
      </c>
      <c r="BP2463">
        <v>8.6458176611494883E-4</v>
      </c>
      <c r="BQ2463">
        <v>1.1551375251074989</v>
      </c>
      <c r="BR2463">
        <v>7574.1655953470736</v>
      </c>
      <c r="BS2463" s="96">
        <v>1209.7140808143467</v>
      </c>
      <c r="BT2463" s="96">
        <v>1196.6171098798013</v>
      </c>
      <c r="BU2463">
        <v>5.128749282216198</v>
      </c>
      <c r="BV2463" s="65" t="b">
        <f t="shared" si="317"/>
        <v>0</v>
      </c>
      <c r="BW2463" s="30" t="s">
        <v>104</v>
      </c>
      <c r="BX2463" s="96">
        <v>0.5</v>
      </c>
      <c r="BY2463" s="96">
        <v>0.7</v>
      </c>
      <c r="BZ2463" s="96">
        <v>0.7</v>
      </c>
      <c r="CA2463" s="96">
        <v>0.55449999999999999</v>
      </c>
      <c r="CB2463" s="96">
        <v>0.25</v>
      </c>
      <c r="CC2463" s="96">
        <v>0.47499999999999998</v>
      </c>
      <c r="CD2463" s="96">
        <v>0.7</v>
      </c>
      <c r="CE2463" s="96">
        <v>0.5</v>
      </c>
      <c r="CF2463" s="31">
        <v>0.7</v>
      </c>
      <c r="CG2463" s="30">
        <v>50</v>
      </c>
      <c r="CH2463" s="96">
        <v>50</v>
      </c>
      <c r="CI2463" s="96">
        <v>50</v>
      </c>
      <c r="CJ2463" s="98">
        <f>Population!$CG2463-Population!$CI2463</f>
        <v>0</v>
      </c>
      <c r="CK2463" s="120">
        <f>_xlfn.DAYS(Entries!$AY$2,Population!H2463)</f>
        <v>4132</v>
      </c>
      <c r="CL2463" s="120">
        <f t="shared" si="318"/>
        <v>60.59</v>
      </c>
      <c r="CM2463" s="122">
        <f>Entries!$AY$5</f>
        <v>0.15</v>
      </c>
      <c r="CN2463" s="122">
        <f t="shared" si="320"/>
        <v>0</v>
      </c>
      <c r="CO2463" s="121" t="str">
        <f t="shared" si="319"/>
        <v>-</v>
      </c>
      <c r="CP2463" s="30"/>
      <c r="CQ2463" s="19">
        <v>0</v>
      </c>
      <c r="CR2463" s="96" t="s">
        <v>118</v>
      </c>
      <c r="CS2463" s="96"/>
      <c r="CT2463" s="31"/>
      <c r="CU2463" s="30" t="s">
        <v>8934</v>
      </c>
      <c r="CV2463" s="96" t="s">
        <v>3850</v>
      </c>
      <c r="CW2463" s="96" t="s">
        <v>576</v>
      </c>
      <c r="CX2463" s="96" t="s">
        <v>8935</v>
      </c>
      <c r="CY2463" s="96" t="s">
        <v>107</v>
      </c>
      <c r="CZ2463" s="96" t="s">
        <v>108</v>
      </c>
      <c r="DA2463" s="31"/>
      <c r="DB2463" s="17" t="s">
        <v>15462</v>
      </c>
      <c r="DC2463" s="17" t="s">
        <v>15500</v>
      </c>
      <c r="DD2463" s="17" t="s">
        <v>15500</v>
      </c>
      <c r="DE2463" s="17" t="s">
        <v>15500</v>
      </c>
      <c r="DF2463" s="17" t="s">
        <v>15500</v>
      </c>
      <c r="DG2463" s="23" t="s">
        <v>11172</v>
      </c>
      <c r="DH2463" s="145"/>
    </row>
    <row r="2464" spans="1:112" s="17" customFormat="1" x14ac:dyDescent="0.25">
      <c r="A2464" s="32" t="s">
        <v>8936</v>
      </c>
      <c r="B2464" s="98">
        <v>0</v>
      </c>
      <c r="C2464" s="149" t="s">
        <v>15461</v>
      </c>
      <c r="D2464" s="98"/>
      <c r="E2464" s="98">
        <v>43518</v>
      </c>
      <c r="F2464" s="98" t="s">
        <v>8937</v>
      </c>
      <c r="G2464" s="33">
        <v>56100</v>
      </c>
      <c r="H2464" s="44">
        <v>43278</v>
      </c>
      <c r="I2464" s="98" t="s">
        <v>8508</v>
      </c>
      <c r="J2464" s="98"/>
      <c r="K2464" s="98"/>
      <c r="L2464" s="98" t="s">
        <v>805</v>
      </c>
      <c r="M2464" t="s">
        <v>326</v>
      </c>
      <c r="N2464" s="98" t="s">
        <v>326</v>
      </c>
      <c r="O2464" t="s">
        <v>576</v>
      </c>
      <c r="P2464" s="96" t="str">
        <f>VLOOKUP(N2464,Entries!J:K,2,FALSE)</f>
        <v>PEOPLES REPUBLIC OF CHINA</v>
      </c>
      <c r="Q2464" s="38" t="s">
        <v>8938</v>
      </c>
      <c r="R2464" s="32" t="s">
        <v>8938</v>
      </c>
      <c r="S2464" s="98" t="s">
        <v>326</v>
      </c>
      <c r="T2464" t="s">
        <v>576</v>
      </c>
      <c r="U2464" s="39" t="s">
        <v>141</v>
      </c>
      <c r="V2464" s="33" t="s">
        <v>141</v>
      </c>
      <c r="W2464" s="64">
        <f>IF(VLOOKUP(R2464,Entries!N:P,3,FALSE)=V2464,1,VLOOKUP(R2464,Entries!N:P,3,FALSE))</f>
        <v>1</v>
      </c>
      <c r="X2464"/>
      <c r="Y2464"/>
      <c r="Z2464" s="98"/>
      <c r="AA2464" s="98"/>
      <c r="AB2464" s="98"/>
      <c r="AC2464" s="98" t="s">
        <v>239</v>
      </c>
      <c r="AD2464" s="98" t="s">
        <v>123</v>
      </c>
      <c r="AE2464" s="98" t="s">
        <v>123</v>
      </c>
      <c r="AF2464" s="98" t="s">
        <v>123</v>
      </c>
      <c r="AG2464" s="98"/>
      <c r="AH2464" s="98"/>
      <c r="AI2464" s="98"/>
      <c r="AJ2464" s="19">
        <v>5</v>
      </c>
      <c r="AK2464" s="98" t="s">
        <v>118</v>
      </c>
      <c r="AL2464" s="98"/>
      <c r="AM2464" s="33"/>
      <c r="AN2464" s="32" t="s">
        <v>133</v>
      </c>
      <c r="AO2464" s="98" t="s">
        <v>134</v>
      </c>
      <c r="AP2464" s="33" t="s">
        <v>160</v>
      </c>
      <c r="AQ2464">
        <v>21104.57164808</v>
      </c>
      <c r="AR2464" t="s">
        <v>15290</v>
      </c>
      <c r="AS2464" t="s">
        <v>11225</v>
      </c>
      <c r="AT2464" t="s">
        <v>15291</v>
      </c>
      <c r="AU2464">
        <v>35.046799999999998</v>
      </c>
      <c r="AV2464" s="98">
        <v>0.61168192503111107</v>
      </c>
      <c r="AW2464">
        <v>299.43900000000002</v>
      </c>
      <c r="AX2464" s="98">
        <v>5.2261953716000003</v>
      </c>
      <c r="AY2464">
        <v>6.8050000000000001E-4</v>
      </c>
      <c r="AZ2464">
        <v>98.559600000000003</v>
      </c>
      <c r="BA2464" s="98">
        <v>1.7201891715733335</v>
      </c>
      <c r="BB2464">
        <v>313.279</v>
      </c>
      <c r="BC2464" s="98">
        <v>5.4677488898222224</v>
      </c>
      <c r="BD2464">
        <v>15.29612098</v>
      </c>
      <c r="BE2464" s="96">
        <f t="shared" si="314"/>
        <v>6855.1089517999053</v>
      </c>
      <c r="BF2464" s="96">
        <f t="shared" si="315"/>
        <v>488.77385344160575</v>
      </c>
      <c r="BG2464" s="96">
        <f t="shared" si="316"/>
        <v>479.44405015820575</v>
      </c>
      <c r="BH2464">
        <v>6857.6209502156325</v>
      </c>
      <c r="BI2464">
        <v>1.8856375302769861E-3</v>
      </c>
      <c r="BJ2464">
        <v>0.61160512430790026</v>
      </c>
      <c r="BK2464">
        <v>5.2267555436520947</v>
      </c>
      <c r="BL2464">
        <v>1.48301927722212</v>
      </c>
      <c r="BM2464">
        <v>5.7047989457814037</v>
      </c>
      <c r="BN2464">
        <v>0.61168191263293359</v>
      </c>
      <c r="BO2464">
        <v>5.2261974373768112</v>
      </c>
      <c r="BP2464">
        <v>1.440869882321508E-3</v>
      </c>
      <c r="BQ2464">
        <v>1.48301927722212</v>
      </c>
      <c r="BR2464">
        <v>6858.3601919041021</v>
      </c>
      <c r="BS2464" s="96">
        <v>497.24219654673016</v>
      </c>
      <c r="BT2464" s="96">
        <v>477.47818726147489</v>
      </c>
      <c r="BU2464">
        <v>5.7047989457814037</v>
      </c>
      <c r="BV2464" s="60" t="b">
        <f t="shared" si="317"/>
        <v>0</v>
      </c>
      <c r="BW2464" s="32" t="s">
        <v>338</v>
      </c>
      <c r="BX2464" s="98">
        <v>0.5</v>
      </c>
      <c r="BY2464" s="98">
        <v>0.5</v>
      </c>
      <c r="BZ2464" s="98">
        <v>1</v>
      </c>
      <c r="CA2464" s="98">
        <v>0.63319999999999999</v>
      </c>
      <c r="CB2464" s="98">
        <v>0.25</v>
      </c>
      <c r="CC2464" s="98">
        <v>0.44600000000000001</v>
      </c>
      <c r="CD2464" s="98">
        <v>0.5</v>
      </c>
      <c r="CE2464" s="98">
        <v>0.5</v>
      </c>
      <c r="CF2464" s="33">
        <v>1</v>
      </c>
      <c r="CG2464" s="32">
        <v>500</v>
      </c>
      <c r="CH2464" s="98">
        <v>500</v>
      </c>
      <c r="CI2464" s="98">
        <v>500</v>
      </c>
      <c r="CJ2464" s="96">
        <f>Population!$CG2464-Population!$CI2464</f>
        <v>0</v>
      </c>
      <c r="CK2464" s="118">
        <f>_xlfn.DAYS(Entries!$AY$2,Population!H2464)</f>
        <v>1016</v>
      </c>
      <c r="CL2464" s="118">
        <f t="shared" si="318"/>
        <v>1825</v>
      </c>
      <c r="CM2464" s="117">
        <f>Entries!$AY$5</f>
        <v>0.15</v>
      </c>
      <c r="CN2464" s="117">
        <f t="shared" si="320"/>
        <v>0</v>
      </c>
      <c r="CO2464" s="119">
        <f t="shared" si="319"/>
        <v>0.52679452054794518</v>
      </c>
      <c r="CP2464" s="32"/>
      <c r="CQ2464" s="19">
        <v>2</v>
      </c>
      <c r="CR2464" s="98" t="s">
        <v>118</v>
      </c>
      <c r="CS2464" s="98"/>
      <c r="CT2464" s="33"/>
      <c r="CU2464" s="32" t="s">
        <v>834</v>
      </c>
      <c r="CV2464" s="98" t="s">
        <v>763</v>
      </c>
      <c r="CW2464" s="98" t="s">
        <v>576</v>
      </c>
      <c r="CX2464" s="98" t="s">
        <v>107</v>
      </c>
      <c r="CY2464" s="98" t="s">
        <v>107</v>
      </c>
      <c r="CZ2464" s="98"/>
      <c r="DA2464" s="33"/>
      <c r="DB2464" s="17" t="s">
        <v>15463</v>
      </c>
      <c r="DC2464" s="17">
        <v>10</v>
      </c>
      <c r="DD2464" s="17" t="s">
        <v>15500</v>
      </c>
      <c r="DE2464" s="17" t="s">
        <v>15500</v>
      </c>
      <c r="DF2464" s="17" t="s">
        <v>15500</v>
      </c>
      <c r="DG2464" s="23" t="s">
        <v>11180</v>
      </c>
      <c r="DH2464" s="145"/>
    </row>
    <row r="2465" spans="1:112" s="17" customFormat="1" x14ac:dyDescent="0.25">
      <c r="A2465" s="30" t="s">
        <v>8940</v>
      </c>
      <c r="B2465" s="96">
        <v>0</v>
      </c>
      <c r="C2465" s="152" t="s">
        <v>15461</v>
      </c>
      <c r="D2465" s="96"/>
      <c r="E2465" s="96">
        <v>43519</v>
      </c>
      <c r="F2465" s="96" t="s">
        <v>8941</v>
      </c>
      <c r="G2465" s="31">
        <v>56101</v>
      </c>
      <c r="H2465" s="43">
        <v>43278</v>
      </c>
      <c r="I2465" s="96" t="s">
        <v>8508</v>
      </c>
      <c r="J2465" s="96"/>
      <c r="K2465" s="96"/>
      <c r="L2465" s="96" t="s">
        <v>805</v>
      </c>
      <c r="M2465" s="124" t="s">
        <v>326</v>
      </c>
      <c r="N2465" s="96" t="s">
        <v>326</v>
      </c>
      <c r="O2465" s="124" t="s">
        <v>576</v>
      </c>
      <c r="P2465" s="64" t="str">
        <f>VLOOKUP(N2465,Entries!J:K,2,FALSE)</f>
        <v>PEOPLES REPUBLIC OF CHINA</v>
      </c>
      <c r="Q2465" s="123" t="s">
        <v>8938</v>
      </c>
      <c r="R2465" s="30" t="s">
        <v>8938</v>
      </c>
      <c r="S2465" s="96" t="s">
        <v>326</v>
      </c>
      <c r="T2465" s="124" t="s">
        <v>576</v>
      </c>
      <c r="U2465" s="125" t="s">
        <v>141</v>
      </c>
      <c r="V2465" s="31" t="s">
        <v>141</v>
      </c>
      <c r="W2465" s="64">
        <f>IF(VLOOKUP(R2465,Entries!N:P,3,FALSE)=V2465,1,VLOOKUP(R2465,Entries!N:P,3,FALSE))</f>
        <v>1</v>
      </c>
      <c r="X2465" s="124"/>
      <c r="Y2465" s="124"/>
      <c r="Z2465" s="96"/>
      <c r="AA2465" s="96"/>
      <c r="AB2465" s="96"/>
      <c r="AC2465" s="96" t="s">
        <v>239</v>
      </c>
      <c r="AD2465" s="96" t="s">
        <v>123</v>
      </c>
      <c r="AE2465" s="96" t="s">
        <v>123</v>
      </c>
      <c r="AF2465" s="96" t="s">
        <v>123</v>
      </c>
      <c r="AG2465" s="96"/>
      <c r="AH2465" s="96"/>
      <c r="AI2465" s="96"/>
      <c r="AJ2465" s="19">
        <v>15</v>
      </c>
      <c r="AK2465" s="96" t="s">
        <v>118</v>
      </c>
      <c r="AL2465" s="96"/>
      <c r="AM2465" s="31"/>
      <c r="AN2465" s="30" t="s">
        <v>133</v>
      </c>
      <c r="AO2465" s="96" t="s">
        <v>134</v>
      </c>
      <c r="AP2465" s="31" t="s">
        <v>160</v>
      </c>
      <c r="AQ2465">
        <v>21104.56979808</v>
      </c>
      <c r="AR2465" t="s">
        <v>15292</v>
      </c>
      <c r="AS2465" t="s">
        <v>11225</v>
      </c>
      <c r="AT2465" t="s">
        <v>15293</v>
      </c>
      <c r="AU2465">
        <v>35.048000000000002</v>
      </c>
      <c r="AV2465" s="96">
        <v>0.61170286897777781</v>
      </c>
      <c r="AW2465">
        <v>299.31720000000001</v>
      </c>
      <c r="AX2465" s="96">
        <v>5.2240695610133336</v>
      </c>
      <c r="AY2465">
        <v>5.2840000000000005E-4</v>
      </c>
      <c r="AZ2465">
        <v>148.70310000000001</v>
      </c>
      <c r="BA2465" s="96">
        <v>2.5953581629733335</v>
      </c>
      <c r="BB2465">
        <v>262.79090000000002</v>
      </c>
      <c r="BC2465" s="96">
        <v>4.5865654950711123</v>
      </c>
      <c r="BD2465">
        <v>15.29614377</v>
      </c>
      <c r="BE2465" s="96">
        <f t="shared" si="314"/>
        <v>6855.1021427647074</v>
      </c>
      <c r="BF2465" s="96">
        <f t="shared" si="315"/>
        <v>487.72437873694525</v>
      </c>
      <c r="BG2465" s="96">
        <f t="shared" si="316"/>
        <v>480.4799067924705</v>
      </c>
      <c r="BH2465">
        <v>6857.6521609120746</v>
      </c>
      <c r="BI2465">
        <v>1.4933530354853751E-3</v>
      </c>
      <c r="BJ2465">
        <v>0.6116299748940216</v>
      </c>
      <c r="BK2465">
        <v>5.224631311681132</v>
      </c>
      <c r="BL2465">
        <v>1.690842219606957</v>
      </c>
      <c r="BM2465">
        <v>5.4909609503908756</v>
      </c>
      <c r="BN2465">
        <v>0.61170286370380289</v>
      </c>
      <c r="BO2465">
        <v>5.2240716275662606</v>
      </c>
      <c r="BP2465">
        <v>1.175132896333711E-3</v>
      </c>
      <c r="BQ2465">
        <v>1.690842219606957</v>
      </c>
      <c r="BR2465">
        <v>6858.3532690743823</v>
      </c>
      <c r="BS2465" s="96">
        <v>495.41274561554928</v>
      </c>
      <c r="BT2465" s="96">
        <v>479.29379253321531</v>
      </c>
      <c r="BU2465">
        <v>5.4909609503908756</v>
      </c>
      <c r="BV2465" s="65" t="b">
        <f t="shared" si="317"/>
        <v>0</v>
      </c>
      <c r="BW2465" s="30" t="s">
        <v>338</v>
      </c>
      <c r="BX2465" s="96">
        <v>0.5</v>
      </c>
      <c r="BY2465" s="96">
        <v>0.5</v>
      </c>
      <c r="BZ2465" s="96">
        <v>1</v>
      </c>
      <c r="CA2465" s="96">
        <v>0.63319999999999999</v>
      </c>
      <c r="CB2465" s="96">
        <v>0.25</v>
      </c>
      <c r="CC2465" s="96">
        <v>0.44600000000000001</v>
      </c>
      <c r="CD2465" s="96">
        <v>0.5</v>
      </c>
      <c r="CE2465" s="96">
        <v>0.5</v>
      </c>
      <c r="CF2465" s="31">
        <v>1</v>
      </c>
      <c r="CG2465" s="30">
        <v>500</v>
      </c>
      <c r="CH2465" s="96">
        <v>500</v>
      </c>
      <c r="CI2465" s="96">
        <v>500</v>
      </c>
      <c r="CJ2465" s="98">
        <f>Population!$CG2465-Population!$CI2465</f>
        <v>0</v>
      </c>
      <c r="CK2465" s="120">
        <f>_xlfn.DAYS(Entries!$AY$2,Population!H2465)</f>
        <v>1016</v>
      </c>
      <c r="CL2465" s="120">
        <f t="shared" si="318"/>
        <v>5475</v>
      </c>
      <c r="CM2465" s="122">
        <f>Entries!$AY$5</f>
        <v>0.15</v>
      </c>
      <c r="CN2465" s="122">
        <f t="shared" si="320"/>
        <v>0</v>
      </c>
      <c r="CO2465" s="121">
        <f t="shared" si="319"/>
        <v>0.84226484018264847</v>
      </c>
      <c r="CP2465" s="30"/>
      <c r="CQ2465" s="19">
        <v>2</v>
      </c>
      <c r="CR2465" s="96" t="s">
        <v>118</v>
      </c>
      <c r="CS2465" s="96"/>
      <c r="CT2465" s="31"/>
      <c r="CU2465" s="30" t="s">
        <v>834</v>
      </c>
      <c r="CV2465" s="96" t="s">
        <v>763</v>
      </c>
      <c r="CW2465" s="96" t="s">
        <v>576</v>
      </c>
      <c r="CX2465" s="96" t="s">
        <v>107</v>
      </c>
      <c r="CY2465" s="96" t="s">
        <v>107</v>
      </c>
      <c r="CZ2465" s="96"/>
      <c r="DA2465" s="31"/>
      <c r="DB2465" s="17" t="s">
        <v>15463</v>
      </c>
      <c r="DC2465" s="17">
        <v>10</v>
      </c>
      <c r="DD2465" s="17" t="s">
        <v>15500</v>
      </c>
      <c r="DE2465" s="17" t="s">
        <v>15500</v>
      </c>
      <c r="DF2465" s="17" t="s">
        <v>15500</v>
      </c>
      <c r="DG2465" s="23" t="s">
        <v>11180</v>
      </c>
      <c r="DH2465" s="145"/>
    </row>
    <row r="2466" spans="1:112" s="17" customFormat="1" x14ac:dyDescent="0.25">
      <c r="A2466" s="32" t="s">
        <v>8943</v>
      </c>
      <c r="B2466" s="98">
        <v>0</v>
      </c>
      <c r="C2466" s="149" t="s">
        <v>15461</v>
      </c>
      <c r="D2466" s="98"/>
      <c r="E2466" s="98">
        <v>45249</v>
      </c>
      <c r="F2466" s="98" t="s">
        <v>8944</v>
      </c>
      <c r="G2466" s="33">
        <v>62599</v>
      </c>
      <c r="H2466" s="44">
        <v>43880</v>
      </c>
      <c r="I2466" s="98" t="s">
        <v>8508</v>
      </c>
      <c r="J2466" s="98"/>
      <c r="K2466" s="98"/>
      <c r="L2466" s="98" t="s">
        <v>839</v>
      </c>
      <c r="M2466" t="s">
        <v>326</v>
      </c>
      <c r="N2466" s="98" t="s">
        <v>326</v>
      </c>
      <c r="O2466" t="s">
        <v>11125</v>
      </c>
      <c r="P2466" s="96" t="str">
        <f>VLOOKUP(N2466,Entries!J:K,2,FALSE)</f>
        <v>PEOPLES REPUBLIC OF CHINA</v>
      </c>
      <c r="Q2466" s="38" t="s">
        <v>8938</v>
      </c>
      <c r="R2466" s="32" t="s">
        <v>8938</v>
      </c>
      <c r="S2466" s="98" t="s">
        <v>326</v>
      </c>
      <c r="T2466" t="s">
        <v>576</v>
      </c>
      <c r="U2466" s="39" t="s">
        <v>141</v>
      </c>
      <c r="V2466" s="33" t="s">
        <v>141</v>
      </c>
      <c r="W2466" s="64">
        <f>IF(VLOOKUP(R2466,Entries!N:P,3,FALSE)=V2466,1,VLOOKUP(R2466,Entries!N:P,3,FALSE))</f>
        <v>1</v>
      </c>
      <c r="X2466"/>
      <c r="Y2466"/>
      <c r="Z2466" s="98"/>
      <c r="AA2466" s="98"/>
      <c r="AB2466" s="98"/>
      <c r="AC2466" s="98" t="s">
        <v>239</v>
      </c>
      <c r="AD2466" s="98" t="s">
        <v>123</v>
      </c>
      <c r="AE2466" s="98" t="s">
        <v>123</v>
      </c>
      <c r="AF2466" s="98" t="s">
        <v>123</v>
      </c>
      <c r="AG2466" s="98"/>
      <c r="AH2466" s="98"/>
      <c r="AI2466" s="98"/>
      <c r="AJ2466" s="19">
        <v>8</v>
      </c>
      <c r="AK2466" s="98" t="s">
        <v>118</v>
      </c>
      <c r="AL2466" s="98"/>
      <c r="AM2466" s="33"/>
      <c r="AN2466" s="32" t="s">
        <v>133</v>
      </c>
      <c r="AO2466" s="98" t="s">
        <v>134</v>
      </c>
      <c r="AP2466" s="33" t="s">
        <v>160</v>
      </c>
      <c r="AQ2466">
        <v>21104.571409759999</v>
      </c>
      <c r="AR2466" t="s">
        <v>15294</v>
      </c>
      <c r="AS2466" t="s">
        <v>11225</v>
      </c>
      <c r="AT2466" t="s">
        <v>15295</v>
      </c>
      <c r="AU2466">
        <v>35.017400000000002</v>
      </c>
      <c r="AV2466" s="98">
        <v>0.61116879833777782</v>
      </c>
      <c r="AW2466">
        <v>298.66320000000002</v>
      </c>
      <c r="AX2466" s="98">
        <v>5.2126551100800009</v>
      </c>
      <c r="AY2466">
        <v>7.4750000000000001E-4</v>
      </c>
      <c r="AZ2466">
        <v>100.56910000000001</v>
      </c>
      <c r="BA2466" s="98">
        <v>1.7552615555955557</v>
      </c>
      <c r="BB2466">
        <v>311.77199999999999</v>
      </c>
      <c r="BC2466" s="98">
        <v>5.4414467834666667</v>
      </c>
      <c r="BD2466">
        <v>15.29618035</v>
      </c>
      <c r="BE2466" s="96">
        <f t="shared" si="314"/>
        <v>6855.0912136860907</v>
      </c>
      <c r="BF2466" s="96">
        <f t="shared" si="315"/>
        <v>489.21539436832063</v>
      </c>
      <c r="BG2466" s="96">
        <f t="shared" si="316"/>
        <v>478.9670330038598</v>
      </c>
      <c r="BH2466">
        <v>6857.555628679037</v>
      </c>
      <c r="BI2466">
        <v>1.9411797980379969E-3</v>
      </c>
      <c r="BJ2466">
        <v>0.61108648218418105</v>
      </c>
      <c r="BK2466">
        <v>5.2132130793339062</v>
      </c>
      <c r="BL2466">
        <v>1.50796526760267</v>
      </c>
      <c r="BM2466">
        <v>5.6886228212346701</v>
      </c>
      <c r="BN2466">
        <v>0.61116877568393457</v>
      </c>
      <c r="BO2466">
        <v>5.2126571698808872</v>
      </c>
      <c r="BP2466">
        <v>1.499122012278094E-3</v>
      </c>
      <c r="BQ2466">
        <v>1.50796526760267</v>
      </c>
      <c r="BR2466">
        <v>6858.3470046730381</v>
      </c>
      <c r="BS2466" s="96">
        <v>497.62850363558573</v>
      </c>
      <c r="BT2466" s="96">
        <v>477.06550571049138</v>
      </c>
      <c r="BU2466">
        <v>5.6886228212346701</v>
      </c>
      <c r="BV2466" s="60" t="b">
        <f t="shared" si="317"/>
        <v>0</v>
      </c>
      <c r="BW2466" s="32" t="s">
        <v>338</v>
      </c>
      <c r="BX2466" s="98">
        <v>0.5</v>
      </c>
      <c r="BY2466" s="98">
        <v>0.5</v>
      </c>
      <c r="BZ2466" s="98">
        <v>1</v>
      </c>
      <c r="CA2466" s="98">
        <v>0.63319999999999999</v>
      </c>
      <c r="CB2466" s="98">
        <v>0.25</v>
      </c>
      <c r="CC2466" s="98">
        <v>0.44600000000000001</v>
      </c>
      <c r="CD2466" s="98">
        <v>0.5</v>
      </c>
      <c r="CE2466" s="98">
        <v>0.5</v>
      </c>
      <c r="CF2466" s="33">
        <v>1</v>
      </c>
      <c r="CG2466" s="32">
        <v>200</v>
      </c>
      <c r="CH2466" s="98">
        <v>200</v>
      </c>
      <c r="CI2466" s="98">
        <v>200</v>
      </c>
      <c r="CJ2466" s="96">
        <f>Population!$CG2466-Population!$CI2466</f>
        <v>0</v>
      </c>
      <c r="CK2466" s="118">
        <f>_xlfn.DAYS(Entries!$AY$2,Population!H2466)</f>
        <v>414</v>
      </c>
      <c r="CL2466" s="118">
        <f t="shared" si="318"/>
        <v>2920</v>
      </c>
      <c r="CM2466" s="117">
        <f>Entries!$AY$5</f>
        <v>0.15</v>
      </c>
      <c r="CN2466" s="117">
        <f t="shared" si="320"/>
        <v>0</v>
      </c>
      <c r="CO2466" s="119">
        <f t="shared" si="319"/>
        <v>0.87948630136986305</v>
      </c>
      <c r="CP2466" s="32"/>
      <c r="CQ2466" s="19">
        <v>2</v>
      </c>
      <c r="CR2466" s="98" t="s">
        <v>118</v>
      </c>
      <c r="CS2466" s="98"/>
      <c r="CT2466" s="33"/>
      <c r="CU2466" s="32" t="s">
        <v>1976</v>
      </c>
      <c r="CV2466" s="98" t="s">
        <v>8946</v>
      </c>
      <c r="CW2466" s="98" t="s">
        <v>576</v>
      </c>
      <c r="CX2466" s="98" t="s">
        <v>107</v>
      </c>
      <c r="CY2466" s="98" t="s">
        <v>107</v>
      </c>
      <c r="CZ2466" s="98"/>
      <c r="DA2466" s="33"/>
      <c r="DB2466" s="17" t="s">
        <v>15463</v>
      </c>
      <c r="DC2466" s="17">
        <v>10</v>
      </c>
      <c r="DD2466" s="17" t="s">
        <v>15500</v>
      </c>
      <c r="DE2466" s="17" t="s">
        <v>15500</v>
      </c>
      <c r="DF2466" s="17" t="s">
        <v>15500</v>
      </c>
      <c r="DG2466" s="23" t="s">
        <v>11180</v>
      </c>
      <c r="DH2466" s="145"/>
    </row>
    <row r="2467" spans="1:112" s="17" customFormat="1" x14ac:dyDescent="0.25">
      <c r="A2467" s="30" t="s">
        <v>8947</v>
      </c>
      <c r="B2467" s="96">
        <v>0</v>
      </c>
      <c r="C2467" s="152" t="s">
        <v>15461</v>
      </c>
      <c r="D2467" s="96"/>
      <c r="E2467" s="96">
        <v>45250</v>
      </c>
      <c r="F2467" s="96" t="s">
        <v>8948</v>
      </c>
      <c r="G2467" s="31">
        <v>62600</v>
      </c>
      <c r="H2467" s="43">
        <v>43880</v>
      </c>
      <c r="I2467" s="96" t="s">
        <v>8508</v>
      </c>
      <c r="J2467" s="96"/>
      <c r="K2467" s="96"/>
      <c r="L2467" s="96" t="s">
        <v>839</v>
      </c>
      <c r="M2467" s="124" t="s">
        <v>326</v>
      </c>
      <c r="N2467" s="96" t="s">
        <v>326</v>
      </c>
      <c r="O2467" s="124" t="s">
        <v>11125</v>
      </c>
      <c r="P2467" s="64" t="str">
        <f>VLOOKUP(N2467,Entries!J:K,2,FALSE)</f>
        <v>PEOPLES REPUBLIC OF CHINA</v>
      </c>
      <c r="Q2467" s="123" t="s">
        <v>8938</v>
      </c>
      <c r="R2467" s="30" t="s">
        <v>8938</v>
      </c>
      <c r="S2467" s="96" t="s">
        <v>326</v>
      </c>
      <c r="T2467" s="124" t="s">
        <v>576</v>
      </c>
      <c r="U2467" s="125" t="s">
        <v>141</v>
      </c>
      <c r="V2467" s="31" t="s">
        <v>141</v>
      </c>
      <c r="W2467" s="64">
        <f>IF(VLOOKUP(R2467,Entries!N:P,3,FALSE)=V2467,1,VLOOKUP(R2467,Entries!N:P,3,FALSE))</f>
        <v>1</v>
      </c>
      <c r="X2467" s="124"/>
      <c r="Y2467" s="124"/>
      <c r="Z2467" s="96"/>
      <c r="AA2467" s="96"/>
      <c r="AB2467" s="96"/>
      <c r="AC2467" s="96" t="s">
        <v>239</v>
      </c>
      <c r="AD2467" s="96" t="s">
        <v>123</v>
      </c>
      <c r="AE2467" s="96" t="s">
        <v>123</v>
      </c>
      <c r="AF2467" s="96" t="s">
        <v>123</v>
      </c>
      <c r="AG2467" s="96"/>
      <c r="AH2467" s="96"/>
      <c r="AI2467" s="96"/>
      <c r="AJ2467" s="19">
        <v>15</v>
      </c>
      <c r="AK2467" s="96" t="s">
        <v>118</v>
      </c>
      <c r="AL2467" s="96"/>
      <c r="AM2467" s="31"/>
      <c r="AN2467" s="30" t="s">
        <v>133</v>
      </c>
      <c r="AO2467" s="96" t="s">
        <v>134</v>
      </c>
      <c r="AP2467" s="31" t="s">
        <v>160</v>
      </c>
      <c r="AQ2467">
        <v>21104.571270690001</v>
      </c>
      <c r="AR2467" t="s">
        <v>15296</v>
      </c>
      <c r="AS2467" t="s">
        <v>11225</v>
      </c>
      <c r="AT2467" t="s">
        <v>15297</v>
      </c>
      <c r="AU2467">
        <v>35.017699999999998</v>
      </c>
      <c r="AV2467" s="96">
        <v>0.61117403432444439</v>
      </c>
      <c r="AW2467">
        <v>298.67869999999999</v>
      </c>
      <c r="AX2467" s="96">
        <v>5.2129256360577783</v>
      </c>
      <c r="AY2467">
        <v>7.2020000000000005E-4</v>
      </c>
      <c r="AZ2467">
        <v>99.404600000000002</v>
      </c>
      <c r="BA2467" s="96">
        <v>1.7349372006844443</v>
      </c>
      <c r="BB2467">
        <v>312.8725</v>
      </c>
      <c r="BC2467" s="96">
        <v>5.4606541278888896</v>
      </c>
      <c r="BD2467">
        <v>15.29613408</v>
      </c>
      <c r="BE2467" s="96">
        <f t="shared" si="314"/>
        <v>6855.1050378723894</v>
      </c>
      <c r="BF2467" s="96">
        <f t="shared" si="315"/>
        <v>489.0420845206645</v>
      </c>
      <c r="BG2467" s="96">
        <f t="shared" si="316"/>
        <v>479.1679912241143</v>
      </c>
      <c r="BH2467">
        <v>6857.5758570743446</v>
      </c>
      <c r="BI2467">
        <v>1.9187283616337891E-3</v>
      </c>
      <c r="BJ2467">
        <v>0.61109239498271695</v>
      </c>
      <c r="BK2467">
        <v>5.2134839039609133</v>
      </c>
      <c r="BL2467">
        <v>1.4965524478285359</v>
      </c>
      <c r="BM2467">
        <v>5.6989186291267</v>
      </c>
      <c r="BN2467">
        <v>0.61117401302947605</v>
      </c>
      <c r="BO2467">
        <v>5.2129276965338391</v>
      </c>
      <c r="BP2467">
        <v>1.475638569462894E-3</v>
      </c>
      <c r="BQ2467">
        <v>1.4965524478285359</v>
      </c>
      <c r="BR2467">
        <v>6858.3607884462244</v>
      </c>
      <c r="BS2467" s="96">
        <v>497.48125014894777</v>
      </c>
      <c r="BT2467" s="96">
        <v>477.2403267435011</v>
      </c>
      <c r="BU2467">
        <v>5.6989186291267</v>
      </c>
      <c r="BV2467" s="65" t="b">
        <f t="shared" si="317"/>
        <v>0</v>
      </c>
      <c r="BW2467" s="30" t="s">
        <v>338</v>
      </c>
      <c r="BX2467" s="96">
        <v>0.5</v>
      </c>
      <c r="BY2467" s="96">
        <v>0.5</v>
      </c>
      <c r="BZ2467" s="96">
        <v>1</v>
      </c>
      <c r="CA2467" s="96">
        <v>0.63319999999999999</v>
      </c>
      <c r="CB2467" s="96">
        <v>0.25</v>
      </c>
      <c r="CC2467" s="96">
        <v>0.44600000000000001</v>
      </c>
      <c r="CD2467" s="96">
        <v>0.5</v>
      </c>
      <c r="CE2467" s="96">
        <v>0.5</v>
      </c>
      <c r="CF2467" s="31">
        <v>1</v>
      </c>
      <c r="CG2467" s="30">
        <v>200</v>
      </c>
      <c r="CH2467" s="96">
        <v>200</v>
      </c>
      <c r="CI2467" s="96">
        <v>200</v>
      </c>
      <c r="CJ2467" s="98">
        <f>Population!$CG2467-Population!$CI2467</f>
        <v>0</v>
      </c>
      <c r="CK2467" s="120">
        <f>_xlfn.DAYS(Entries!$AY$2,Population!H2467)</f>
        <v>414</v>
      </c>
      <c r="CL2467" s="120">
        <f t="shared" si="318"/>
        <v>5475</v>
      </c>
      <c r="CM2467" s="122">
        <f>Entries!$AY$5</f>
        <v>0.15</v>
      </c>
      <c r="CN2467" s="122">
        <f t="shared" si="320"/>
        <v>0</v>
      </c>
      <c r="CO2467" s="121">
        <f t="shared" si="319"/>
        <v>0.9357260273972603</v>
      </c>
      <c r="CP2467" s="30"/>
      <c r="CQ2467" s="19">
        <v>2</v>
      </c>
      <c r="CR2467" s="96" t="s">
        <v>118</v>
      </c>
      <c r="CS2467" s="96"/>
      <c r="CT2467" s="31"/>
      <c r="CU2467" s="30" t="s">
        <v>1976</v>
      </c>
      <c r="CV2467" s="96" t="s">
        <v>8946</v>
      </c>
      <c r="CW2467" s="96" t="s">
        <v>576</v>
      </c>
      <c r="CX2467" s="96" t="s">
        <v>107</v>
      </c>
      <c r="CY2467" s="96" t="s">
        <v>107</v>
      </c>
      <c r="CZ2467" s="96"/>
      <c r="DA2467" s="31"/>
      <c r="DB2467" s="17" t="s">
        <v>15463</v>
      </c>
      <c r="DC2467" s="17">
        <v>10</v>
      </c>
      <c r="DD2467" s="17" t="s">
        <v>15500</v>
      </c>
      <c r="DE2467" s="17" t="s">
        <v>15500</v>
      </c>
      <c r="DF2467" s="17" t="s">
        <v>15500</v>
      </c>
      <c r="DG2467" s="23" t="s">
        <v>11180</v>
      </c>
      <c r="DH2467" s="145"/>
    </row>
    <row r="2468" spans="1:112" s="17" customFormat="1" x14ac:dyDescent="0.25">
      <c r="A2468" s="32" t="s">
        <v>8950</v>
      </c>
      <c r="B2468" s="18">
        <v>0</v>
      </c>
      <c r="C2468" s="149" t="s">
        <v>15461</v>
      </c>
      <c r="D2468" s="18"/>
      <c r="E2468" s="18">
        <v>45251</v>
      </c>
      <c r="F2468" s="18" t="s">
        <v>8951</v>
      </c>
      <c r="G2468" s="33">
        <v>62601</v>
      </c>
      <c r="H2468" s="44">
        <v>43880</v>
      </c>
      <c r="I2468" s="18" t="s">
        <v>8508</v>
      </c>
      <c r="J2468" s="98"/>
      <c r="K2468" s="98"/>
      <c r="L2468" s="18" t="s">
        <v>839</v>
      </c>
      <c r="M2468" t="s">
        <v>326</v>
      </c>
      <c r="N2468" s="18" t="s">
        <v>326</v>
      </c>
      <c r="O2468" t="s">
        <v>11125</v>
      </c>
      <c r="P2468" s="96" t="str">
        <f>VLOOKUP(N2468,Entries!J:K,2,FALSE)</f>
        <v>PEOPLES REPUBLIC OF CHINA</v>
      </c>
      <c r="Q2468" s="38" t="s">
        <v>8938</v>
      </c>
      <c r="R2468" s="32" t="s">
        <v>8938</v>
      </c>
      <c r="S2468" s="18" t="s">
        <v>326</v>
      </c>
      <c r="T2468" t="s">
        <v>576</v>
      </c>
      <c r="U2468" s="39" t="s">
        <v>141</v>
      </c>
      <c r="V2468" s="33" t="s">
        <v>141</v>
      </c>
      <c r="W2468" s="64">
        <f>IF(VLOOKUP(R2468,Entries!N:P,3,FALSE)=V2468,1,VLOOKUP(R2468,Entries!N:P,3,FALSE))</f>
        <v>1</v>
      </c>
      <c r="X2468"/>
      <c r="Y2468"/>
      <c r="Z2468" s="18"/>
      <c r="AA2468" s="18"/>
      <c r="AB2468" s="98"/>
      <c r="AC2468" s="18" t="s">
        <v>239</v>
      </c>
      <c r="AD2468" s="18" t="s">
        <v>123</v>
      </c>
      <c r="AE2468" s="18" t="s">
        <v>123</v>
      </c>
      <c r="AF2468" s="98" t="s">
        <v>123</v>
      </c>
      <c r="AG2468" s="98"/>
      <c r="AH2468" s="98"/>
      <c r="AI2468" s="18"/>
      <c r="AJ2468" s="19">
        <v>3</v>
      </c>
      <c r="AK2468" s="18" t="s">
        <v>118</v>
      </c>
      <c r="AL2468" s="18"/>
      <c r="AM2468" s="33"/>
      <c r="AN2468" s="32" t="s">
        <v>133</v>
      </c>
      <c r="AO2468" s="18" t="s">
        <v>134</v>
      </c>
      <c r="AP2468" s="33" t="s">
        <v>160</v>
      </c>
      <c r="AQ2468">
        <v>21104.571498400001</v>
      </c>
      <c r="AR2468" t="s">
        <v>15298</v>
      </c>
      <c r="AS2468" t="s">
        <v>11225</v>
      </c>
      <c r="AT2468" t="s">
        <v>15299</v>
      </c>
      <c r="AU2468">
        <v>35.017200000000003</v>
      </c>
      <c r="AV2468" s="98">
        <v>0.6111653076800001</v>
      </c>
      <c r="AW2468">
        <v>298.68189999999998</v>
      </c>
      <c r="AX2468" s="98">
        <v>5.2129814865822226</v>
      </c>
      <c r="AY2468">
        <v>7.3110000000000004E-4</v>
      </c>
      <c r="AZ2468">
        <v>106.91119999999999</v>
      </c>
      <c r="BA2468" s="98">
        <v>1.8659520590577778</v>
      </c>
      <c r="BB2468">
        <v>305.41000000000003</v>
      </c>
      <c r="BC2468" s="98">
        <v>5.3304089595555562</v>
      </c>
      <c r="BD2468">
        <v>15.296223980000001</v>
      </c>
      <c r="BE2468" s="96">
        <f t="shared" si="314"/>
        <v>6855.07817832206</v>
      </c>
      <c r="BF2468" s="96">
        <f t="shared" si="315"/>
        <v>489.0899259782318</v>
      </c>
      <c r="BG2468" s="96">
        <f t="shared" si="316"/>
        <v>479.06643066588913</v>
      </c>
      <c r="BH2468">
        <v>6857.5454081200833</v>
      </c>
      <c r="BI2468">
        <v>1.902831647105469E-3</v>
      </c>
      <c r="BJ2468">
        <v>0.61108326271818081</v>
      </c>
      <c r="BK2468">
        <v>5.2135395810580043</v>
      </c>
      <c r="BL2468">
        <v>1.546216832584191</v>
      </c>
      <c r="BM2468">
        <v>5.6500237877883066</v>
      </c>
      <c r="BN2468">
        <v>0.61116528535676706</v>
      </c>
      <c r="BO2468">
        <v>5.2129835463343648</v>
      </c>
      <c r="BP2468">
        <v>1.4756368951644959E-3</v>
      </c>
      <c r="BQ2468">
        <v>1.546216832584191</v>
      </c>
      <c r="BR2468">
        <v>6858.3340105263578</v>
      </c>
      <c r="BS2468" s="96">
        <v>497.4544212316523</v>
      </c>
      <c r="BT2468" s="96">
        <v>477.21359982106333</v>
      </c>
      <c r="BU2468">
        <v>5.6500237877883066</v>
      </c>
      <c r="BV2468" s="60" t="b">
        <f t="shared" si="317"/>
        <v>0</v>
      </c>
      <c r="BW2468" s="32" t="s">
        <v>338</v>
      </c>
      <c r="BX2468" s="18">
        <v>0.5</v>
      </c>
      <c r="BY2468" s="18">
        <v>0.5</v>
      </c>
      <c r="BZ2468" s="18">
        <v>1</v>
      </c>
      <c r="CA2468" s="18">
        <v>0.63319999999999999</v>
      </c>
      <c r="CB2468" s="18">
        <v>0.25</v>
      </c>
      <c r="CC2468" s="18">
        <v>0.44600000000000001</v>
      </c>
      <c r="CD2468" s="18">
        <v>0.5</v>
      </c>
      <c r="CE2468" s="18">
        <v>0.5</v>
      </c>
      <c r="CF2468" s="33">
        <v>1</v>
      </c>
      <c r="CG2468" s="32">
        <v>200</v>
      </c>
      <c r="CH2468" s="18">
        <v>200</v>
      </c>
      <c r="CI2468" s="18">
        <v>200</v>
      </c>
      <c r="CJ2468" s="96">
        <f>Population!$CG2468-Population!$CI2468</f>
        <v>0</v>
      </c>
      <c r="CK2468" s="118">
        <f>_xlfn.DAYS(Entries!$AY$2,Population!H2468)</f>
        <v>414</v>
      </c>
      <c r="CL2468" s="118">
        <f t="shared" si="318"/>
        <v>1095</v>
      </c>
      <c r="CM2468" s="117">
        <f>Entries!$AY$5</f>
        <v>0.15</v>
      </c>
      <c r="CN2468" s="117">
        <f t="shared" si="320"/>
        <v>0</v>
      </c>
      <c r="CO2468" s="119">
        <f t="shared" si="319"/>
        <v>0.67863013698630148</v>
      </c>
      <c r="CP2468" s="32"/>
      <c r="CQ2468" s="19">
        <v>1</v>
      </c>
      <c r="CR2468" s="18" t="s">
        <v>118</v>
      </c>
      <c r="CS2468" s="18"/>
      <c r="CT2468" s="33"/>
      <c r="CU2468" s="32" t="s">
        <v>3471</v>
      </c>
      <c r="CV2468" s="18" t="s">
        <v>8953</v>
      </c>
      <c r="CW2468" s="18" t="s">
        <v>576</v>
      </c>
      <c r="CX2468" s="18" t="s">
        <v>107</v>
      </c>
      <c r="CY2468" s="18" t="s">
        <v>107</v>
      </c>
      <c r="CZ2468" s="18"/>
      <c r="DA2468" s="33"/>
      <c r="DB2468" s="17" t="s">
        <v>15463</v>
      </c>
      <c r="DC2468" s="17">
        <v>10</v>
      </c>
      <c r="DD2468" s="17" t="s">
        <v>15500</v>
      </c>
      <c r="DE2468" s="17" t="s">
        <v>15500</v>
      </c>
      <c r="DF2468" s="17" t="s">
        <v>15500</v>
      </c>
      <c r="DG2468" s="23" t="s">
        <v>11180</v>
      </c>
      <c r="DH2468" s="145"/>
    </row>
    <row r="2469" spans="1:112" s="17" customFormat="1" x14ac:dyDescent="0.25">
      <c r="A2469" s="30" t="s">
        <v>8954</v>
      </c>
      <c r="B2469" s="15">
        <v>0</v>
      </c>
      <c r="C2469" s="152" t="s">
        <v>15461</v>
      </c>
      <c r="D2469" s="15"/>
      <c r="E2469" s="15">
        <v>45253</v>
      </c>
      <c r="F2469" s="15" t="s">
        <v>8955</v>
      </c>
      <c r="G2469" s="31">
        <v>62602</v>
      </c>
      <c r="H2469" s="43">
        <v>43880</v>
      </c>
      <c r="I2469" s="15" t="s">
        <v>8508</v>
      </c>
      <c r="J2469" s="96"/>
      <c r="K2469" s="96"/>
      <c r="L2469" s="15" t="s">
        <v>839</v>
      </c>
      <c r="M2469" s="124" t="s">
        <v>326</v>
      </c>
      <c r="N2469" s="15" t="s">
        <v>326</v>
      </c>
      <c r="O2469" s="124" t="s">
        <v>11125</v>
      </c>
      <c r="P2469" s="64" t="str">
        <f>VLOOKUP(N2469,Entries!J:K,2,FALSE)</f>
        <v>PEOPLES REPUBLIC OF CHINA</v>
      </c>
      <c r="Q2469" s="123" t="s">
        <v>8938</v>
      </c>
      <c r="R2469" s="30" t="s">
        <v>8938</v>
      </c>
      <c r="S2469" s="15" t="s">
        <v>326</v>
      </c>
      <c r="T2469" s="124" t="s">
        <v>576</v>
      </c>
      <c r="U2469" s="125" t="s">
        <v>141</v>
      </c>
      <c r="V2469" s="31" t="s">
        <v>141</v>
      </c>
      <c r="W2469" s="64">
        <f>IF(VLOOKUP(R2469,Entries!N:P,3,FALSE)=V2469,1,VLOOKUP(R2469,Entries!N:P,3,FALSE))</f>
        <v>1</v>
      </c>
      <c r="X2469" s="124"/>
      <c r="Y2469" s="124"/>
      <c r="Z2469" s="15"/>
      <c r="AA2469" s="15"/>
      <c r="AB2469" s="96"/>
      <c r="AC2469" s="15" t="s">
        <v>239</v>
      </c>
      <c r="AD2469" s="15" t="s">
        <v>123</v>
      </c>
      <c r="AE2469" s="15" t="s">
        <v>123</v>
      </c>
      <c r="AF2469" s="96" t="s">
        <v>123</v>
      </c>
      <c r="AG2469" s="96"/>
      <c r="AH2469" s="96"/>
      <c r="AI2469" s="15"/>
      <c r="AJ2469" s="19">
        <v>15</v>
      </c>
      <c r="AK2469" s="15" t="s">
        <v>118</v>
      </c>
      <c r="AL2469" s="15"/>
      <c r="AM2469" s="31"/>
      <c r="AN2469" s="30" t="s">
        <v>133</v>
      </c>
      <c r="AO2469" s="15" t="s">
        <v>134</v>
      </c>
      <c r="AP2469" s="31" t="s">
        <v>98</v>
      </c>
      <c r="AQ2469">
        <v>21104.57117273</v>
      </c>
      <c r="AR2469" t="s">
        <v>15300</v>
      </c>
      <c r="AS2469" t="s">
        <v>11225</v>
      </c>
      <c r="AT2469" t="s">
        <v>15301</v>
      </c>
      <c r="AU2469">
        <v>35.016800000000003</v>
      </c>
      <c r="AV2469" s="96">
        <v>0.61115832636444456</v>
      </c>
      <c r="AW2469">
        <v>298.65339999999998</v>
      </c>
      <c r="AX2469" s="96">
        <v>5.2124840678488891</v>
      </c>
      <c r="AY2469">
        <v>6.8760000000000002E-4</v>
      </c>
      <c r="AZ2469">
        <v>103.4609</v>
      </c>
      <c r="BA2469" s="96">
        <v>1.8057329764044445</v>
      </c>
      <c r="BB2469">
        <v>308.75119999999998</v>
      </c>
      <c r="BC2469" s="96">
        <v>5.3887238883911106</v>
      </c>
      <c r="BD2469">
        <v>15.296159980000001</v>
      </c>
      <c r="BE2469" s="96">
        <f t="shared" si="314"/>
        <v>6855.0972996657119</v>
      </c>
      <c r="BF2469" s="96">
        <f t="shared" si="315"/>
        <v>488.81086456896173</v>
      </c>
      <c r="BG2469" s="96">
        <f t="shared" si="316"/>
        <v>479.38373476246215</v>
      </c>
      <c r="BH2469">
        <v>6857.5754795783059</v>
      </c>
      <c r="BI2469">
        <v>1.8748609897207341E-3</v>
      </c>
      <c r="BJ2469">
        <v>0.61107742488099603</v>
      </c>
      <c r="BK2469">
        <v>5.2130426698463657</v>
      </c>
      <c r="BL2469">
        <v>1.516840901971813</v>
      </c>
      <c r="BM2469">
        <v>5.6774955670006317</v>
      </c>
      <c r="BN2469">
        <v>0.61115830635951462</v>
      </c>
      <c r="BO2469">
        <v>5.2124861286670177</v>
      </c>
      <c r="BP2469">
        <v>1.441867141104303E-3</v>
      </c>
      <c r="BQ2469">
        <v>1.516840901971813</v>
      </c>
      <c r="BR2469">
        <v>6858.3532088978391</v>
      </c>
      <c r="BS2469" s="96">
        <v>497.24204303183615</v>
      </c>
      <c r="BT2469" s="96">
        <v>477.46437476384199</v>
      </c>
      <c r="BU2469">
        <v>5.6774955670006317</v>
      </c>
      <c r="BV2469" s="65" t="b">
        <f t="shared" ref="BV2469:BV2491" si="321">IF(AND(CR2469="Real",CQ2469=0),"no propulsion",IF(AND(BX2469&lt;0.2,BY2469&lt;0.2,BZ2469&lt;0.2),"too small",IF(OR(D2469="Starlink v0.9",D2469="Starlink v1.0"),"Starlink",IF(D2469="OneWeb","OneWeb",IF(AND(AE2469="Earth Observation",AO2469="Sunsynchron"),"sunsynchronous observation",IF(AF2469="Earth Observation","Earth Observation"))))))</f>
        <v>0</v>
      </c>
      <c r="BW2469" s="30" t="s">
        <v>338</v>
      </c>
      <c r="BX2469" s="15">
        <v>0.5</v>
      </c>
      <c r="BY2469" s="15">
        <v>0.5</v>
      </c>
      <c r="BZ2469" s="15">
        <v>1</v>
      </c>
      <c r="CA2469" s="15">
        <v>0.63319999999999999</v>
      </c>
      <c r="CB2469" s="15">
        <v>0.25</v>
      </c>
      <c r="CC2469" s="15">
        <v>0.44600000000000001</v>
      </c>
      <c r="CD2469" s="15">
        <v>0.5</v>
      </c>
      <c r="CE2469" s="15">
        <v>0.5</v>
      </c>
      <c r="CF2469" s="31">
        <v>1</v>
      </c>
      <c r="CG2469" s="30">
        <v>200</v>
      </c>
      <c r="CH2469" s="15">
        <v>200</v>
      </c>
      <c r="CI2469" s="15">
        <v>200</v>
      </c>
      <c r="CJ2469" s="98">
        <f>Population!$CG2469-Population!$CI2469</f>
        <v>0</v>
      </c>
      <c r="CK2469" s="120">
        <f>_xlfn.DAYS(Entries!$AY$2,Population!H2469)</f>
        <v>414</v>
      </c>
      <c r="CL2469" s="120">
        <f t="shared" ref="CL2469:CL2491" si="322">AJ2469*365</f>
        <v>5475</v>
      </c>
      <c r="CM2469" s="122">
        <f>Entries!$AY$5</f>
        <v>0.15</v>
      </c>
      <c r="CN2469" s="122">
        <f t="shared" si="320"/>
        <v>0</v>
      </c>
      <c r="CO2469" s="121">
        <f t="shared" ref="CO2469:CO2491" si="323">IF(CQ2469=0,"-",MAX(0,1-(1-CM2469)/CL2469*CK2469))</f>
        <v>0.9357260273972603</v>
      </c>
      <c r="CP2469" s="30"/>
      <c r="CQ2469" s="19">
        <v>2</v>
      </c>
      <c r="CR2469" s="15" t="s">
        <v>118</v>
      </c>
      <c r="CS2469" s="15"/>
      <c r="CT2469" s="31"/>
      <c r="CU2469" s="30" t="s">
        <v>806</v>
      </c>
      <c r="CV2469" s="15"/>
      <c r="CW2469" s="15"/>
      <c r="CX2469" s="15" t="s">
        <v>107</v>
      </c>
      <c r="CY2469" s="15" t="s">
        <v>107</v>
      </c>
      <c r="CZ2469" s="15"/>
      <c r="DA2469" s="31"/>
      <c r="DB2469" s="17" t="s">
        <v>15463</v>
      </c>
      <c r="DC2469" s="17">
        <v>10</v>
      </c>
      <c r="DD2469" s="17" t="s">
        <v>15500</v>
      </c>
      <c r="DE2469" s="17" t="s">
        <v>15500</v>
      </c>
      <c r="DF2469" s="17" t="s">
        <v>15500</v>
      </c>
      <c r="DG2469" s="23" t="s">
        <v>11180</v>
      </c>
      <c r="DH2469" s="145"/>
    </row>
    <row r="2470" spans="1:112" s="17" customFormat="1" x14ac:dyDescent="0.25">
      <c r="A2470" s="32" t="s">
        <v>8957</v>
      </c>
      <c r="B2470" s="18">
        <v>0</v>
      </c>
      <c r="C2470" s="149" t="s">
        <v>15461</v>
      </c>
      <c r="D2470" s="18"/>
      <c r="E2470" s="18">
        <v>45611</v>
      </c>
      <c r="F2470" s="18" t="s">
        <v>8958</v>
      </c>
      <c r="G2470" s="33">
        <v>63306</v>
      </c>
      <c r="H2470" s="44">
        <v>43980</v>
      </c>
      <c r="I2470" s="18" t="s">
        <v>8508</v>
      </c>
      <c r="J2470" s="98"/>
      <c r="K2470" s="98"/>
      <c r="L2470" s="18" t="s">
        <v>2400</v>
      </c>
      <c r="M2470" t="s">
        <v>326</v>
      </c>
      <c r="N2470" s="18" t="s">
        <v>326</v>
      </c>
      <c r="O2470" t="s">
        <v>11126</v>
      </c>
      <c r="P2470" s="96" t="str">
        <f>VLOOKUP(N2470,Entries!J:K,2,FALSE)</f>
        <v>PEOPLES REPUBLIC OF CHINA</v>
      </c>
      <c r="Q2470" s="38" t="s">
        <v>8938</v>
      </c>
      <c r="R2470" s="32" t="s">
        <v>8938</v>
      </c>
      <c r="S2470" s="18" t="s">
        <v>326</v>
      </c>
      <c r="T2470" t="s">
        <v>576</v>
      </c>
      <c r="U2470" s="39" t="s">
        <v>141</v>
      </c>
      <c r="V2470" s="33" t="s">
        <v>141</v>
      </c>
      <c r="W2470" s="64">
        <f>IF(VLOOKUP(R2470,Entries!N:P,3,FALSE)=V2470,1,VLOOKUP(R2470,Entries!N:P,3,FALSE))</f>
        <v>1</v>
      </c>
      <c r="X2470"/>
      <c r="Y2470"/>
      <c r="Z2470" s="18"/>
      <c r="AA2470" s="18"/>
      <c r="AB2470" s="98"/>
      <c r="AC2470" s="18" t="s">
        <v>93</v>
      </c>
      <c r="AD2470" s="18" t="s">
        <v>123</v>
      </c>
      <c r="AE2470" s="18" t="s">
        <v>123</v>
      </c>
      <c r="AF2470" s="98" t="s">
        <v>123</v>
      </c>
      <c r="AG2470" s="98"/>
      <c r="AH2470" s="98"/>
      <c r="AI2470" s="18"/>
      <c r="AJ2470" s="19">
        <v>4</v>
      </c>
      <c r="AK2470" s="18" t="s">
        <v>118</v>
      </c>
      <c r="AL2470" s="18"/>
      <c r="AM2470" s="33"/>
      <c r="AN2470" s="32" t="s">
        <v>133</v>
      </c>
      <c r="AO2470" s="18" t="s">
        <v>134</v>
      </c>
      <c r="AP2470" s="33" t="s">
        <v>98</v>
      </c>
      <c r="AQ2470">
        <v>21104.57182152</v>
      </c>
      <c r="AR2470" t="s">
        <v>15302</v>
      </c>
      <c r="AS2470" t="s">
        <v>11225</v>
      </c>
      <c r="AT2470" t="s">
        <v>15303</v>
      </c>
      <c r="AU2470">
        <v>35.037300000000002</v>
      </c>
      <c r="AV2470" s="98">
        <v>0.61151611878666667</v>
      </c>
      <c r="AW2470">
        <v>299.70769999999999</v>
      </c>
      <c r="AX2470" s="98">
        <v>5.2308850703244447</v>
      </c>
      <c r="AY2470">
        <v>6.5669999999999997E-4</v>
      </c>
      <c r="AZ2470">
        <v>97.153499999999994</v>
      </c>
      <c r="BA2470" s="98">
        <v>1.6956481020666665</v>
      </c>
      <c r="BB2470">
        <v>314.52350000000001</v>
      </c>
      <c r="BC2470" s="98">
        <v>5.4894695078444453</v>
      </c>
      <c r="BD2470">
        <v>15.29615888</v>
      </c>
      <c r="BE2470" s="96">
        <f t="shared" si="314"/>
        <v>6855.0976283149785</v>
      </c>
      <c r="BF2470" s="96">
        <f t="shared" si="315"/>
        <v>488.5993709274926</v>
      </c>
      <c r="BG2470" s="96">
        <f t="shared" si="316"/>
        <v>479.59588570246433</v>
      </c>
      <c r="BH2470">
        <v>6857.628577882333</v>
      </c>
      <c r="BI2470">
        <v>1.8676256563231589E-3</v>
      </c>
      <c r="BJ2470">
        <v>0.61144110568965171</v>
      </c>
      <c r="BK2470">
        <v>5.2314460431725207</v>
      </c>
      <c r="BL2470">
        <v>1.470053579638513</v>
      </c>
      <c r="BM2470">
        <v>5.714943818147697</v>
      </c>
      <c r="BN2470">
        <v>0.61151610959153724</v>
      </c>
      <c r="BO2470">
        <v>5.2308871389347766</v>
      </c>
      <c r="BP2470">
        <v>1.420544384033265E-3</v>
      </c>
      <c r="BQ2470">
        <v>1.470053579638513</v>
      </c>
      <c r="BR2470">
        <v>6858.3504050976944</v>
      </c>
      <c r="BS2470" s="96">
        <v>497.0929962493874</v>
      </c>
      <c r="BT2470" s="96">
        <v>477.60781394600053</v>
      </c>
      <c r="BU2470">
        <v>5.714943818147697</v>
      </c>
      <c r="BV2470" s="60" t="b">
        <f t="shared" si="321"/>
        <v>0</v>
      </c>
      <c r="BW2470" s="32" t="s">
        <v>104</v>
      </c>
      <c r="BX2470" s="18">
        <v>0.2</v>
      </c>
      <c r="BY2470" s="18">
        <v>0.3</v>
      </c>
      <c r="BZ2470" s="18">
        <v>0.3</v>
      </c>
      <c r="CA2470" s="18">
        <v>9.3799999999999994E-2</v>
      </c>
      <c r="CB2470" s="18">
        <v>0.04</v>
      </c>
      <c r="CC2470" s="18">
        <v>0.08</v>
      </c>
      <c r="CD2470" s="18">
        <v>0.3</v>
      </c>
      <c r="CE2470" s="18">
        <v>0.2</v>
      </c>
      <c r="CF2470" s="33">
        <v>0.3</v>
      </c>
      <c r="CG2470" s="32">
        <v>20</v>
      </c>
      <c r="CH2470" s="18">
        <v>20</v>
      </c>
      <c r="CI2470" s="18">
        <v>20</v>
      </c>
      <c r="CJ2470" s="96">
        <f>Population!$CG2470-Population!$CI2470</f>
        <v>0</v>
      </c>
      <c r="CK2470" s="118">
        <f>_xlfn.DAYS(Entries!$AY$2,Population!H2470)</f>
        <v>314</v>
      </c>
      <c r="CL2470" s="118">
        <f t="shared" si="322"/>
        <v>1460</v>
      </c>
      <c r="CM2470" s="117">
        <f>Entries!$AY$5</f>
        <v>0.15</v>
      </c>
      <c r="CN2470" s="117">
        <f t="shared" si="320"/>
        <v>0</v>
      </c>
      <c r="CO2470" s="119" t="str">
        <f t="shared" si="323"/>
        <v>-</v>
      </c>
      <c r="CP2470" s="32"/>
      <c r="CQ2470" s="19">
        <v>0</v>
      </c>
      <c r="CR2470" s="18" t="s">
        <v>118</v>
      </c>
      <c r="CS2470" s="18"/>
      <c r="CT2470" s="33"/>
      <c r="CU2470" s="32" t="s">
        <v>834</v>
      </c>
      <c r="CV2470" s="18"/>
      <c r="CW2470" s="18"/>
      <c r="CX2470" s="18" t="s">
        <v>8960</v>
      </c>
      <c r="CY2470" s="18" t="s">
        <v>107</v>
      </c>
      <c r="CZ2470" s="18"/>
      <c r="DA2470" s="33"/>
      <c r="DB2470" s="17" t="s">
        <v>15462</v>
      </c>
      <c r="DC2470" s="17" t="s">
        <v>15500</v>
      </c>
      <c r="DD2470" s="17" t="s">
        <v>15500</v>
      </c>
      <c r="DE2470" s="17" t="s">
        <v>15500</v>
      </c>
      <c r="DF2470" s="17" t="s">
        <v>15500</v>
      </c>
      <c r="DG2470" s="23" t="s">
        <v>11172</v>
      </c>
      <c r="DH2470" s="145"/>
    </row>
    <row r="2471" spans="1:112" s="17" customFormat="1" x14ac:dyDescent="0.25">
      <c r="A2471" s="30" t="s">
        <v>8961</v>
      </c>
      <c r="B2471" s="96">
        <v>0</v>
      </c>
      <c r="C2471" s="152" t="s">
        <v>15461</v>
      </c>
      <c r="D2471" s="96"/>
      <c r="E2471" s="96">
        <v>45612</v>
      </c>
      <c r="F2471" s="96" t="s">
        <v>8962</v>
      </c>
      <c r="G2471" s="31">
        <v>63307</v>
      </c>
      <c r="H2471" s="43">
        <v>43980</v>
      </c>
      <c r="I2471" s="96" t="s">
        <v>8508</v>
      </c>
      <c r="J2471" s="96"/>
      <c r="K2471" s="96"/>
      <c r="L2471" s="96" t="s">
        <v>2400</v>
      </c>
      <c r="M2471" s="124" t="s">
        <v>326</v>
      </c>
      <c r="N2471" s="96" t="s">
        <v>326</v>
      </c>
      <c r="O2471" s="124" t="s">
        <v>11126</v>
      </c>
      <c r="P2471" s="64" t="str">
        <f>VLOOKUP(N2471,Entries!J:K,2,FALSE)</f>
        <v>PEOPLES REPUBLIC OF CHINA</v>
      </c>
      <c r="Q2471" s="123" t="s">
        <v>8938</v>
      </c>
      <c r="R2471" s="30" t="s">
        <v>8938</v>
      </c>
      <c r="S2471" s="96" t="s">
        <v>326</v>
      </c>
      <c r="T2471" s="124" t="s">
        <v>576</v>
      </c>
      <c r="U2471" s="125" t="s">
        <v>141</v>
      </c>
      <c r="V2471" s="31" t="s">
        <v>141</v>
      </c>
      <c r="W2471" s="64">
        <f>IF(VLOOKUP(R2471,Entries!N:P,3,FALSE)=V2471,1,VLOOKUP(R2471,Entries!N:P,3,FALSE))</f>
        <v>1</v>
      </c>
      <c r="X2471" s="124"/>
      <c r="Y2471" s="124"/>
      <c r="Z2471" s="96"/>
      <c r="AA2471" s="96"/>
      <c r="AB2471" s="96"/>
      <c r="AC2471" s="96" t="s">
        <v>93</v>
      </c>
      <c r="AD2471" s="96" t="s">
        <v>123</v>
      </c>
      <c r="AE2471" s="96" t="s">
        <v>123</v>
      </c>
      <c r="AF2471" s="96" t="s">
        <v>123</v>
      </c>
      <c r="AG2471" s="96"/>
      <c r="AH2471" s="96"/>
      <c r="AI2471" s="96"/>
      <c r="AJ2471" s="19">
        <v>0.5</v>
      </c>
      <c r="AK2471" s="96" t="s">
        <v>118</v>
      </c>
      <c r="AL2471" s="96"/>
      <c r="AM2471" s="31"/>
      <c r="AN2471" s="30" t="s">
        <v>133</v>
      </c>
      <c r="AO2471" s="96" t="s">
        <v>134</v>
      </c>
      <c r="AP2471" s="31" t="s">
        <v>98</v>
      </c>
      <c r="AQ2471">
        <v>21104.571707179999</v>
      </c>
      <c r="AR2471" t="s">
        <v>15304</v>
      </c>
      <c r="AS2471" t="s">
        <v>11225</v>
      </c>
      <c r="AT2471" t="s">
        <v>15305</v>
      </c>
      <c r="AU2471">
        <v>35.037399999999998</v>
      </c>
      <c r="AV2471" s="96">
        <v>0.61151786411555564</v>
      </c>
      <c r="AW2471">
        <v>299.7079</v>
      </c>
      <c r="AX2471" s="96">
        <v>5.2308885609822227</v>
      </c>
      <c r="AY2471">
        <v>7.0949999999999995E-4</v>
      </c>
      <c r="AZ2471">
        <v>98.249399999999994</v>
      </c>
      <c r="BA2471" s="96">
        <v>1.7147751613600002</v>
      </c>
      <c r="BB2471">
        <v>313.4273</v>
      </c>
      <c r="BC2471" s="96">
        <v>5.4703372125644449</v>
      </c>
      <c r="BD2471">
        <v>15.29626045</v>
      </c>
      <c r="BE2471" s="96">
        <f t="shared" si="314"/>
        <v>6855.0672822035231</v>
      </c>
      <c r="BF2471" s="96">
        <f t="shared" si="315"/>
        <v>488.93095244024607</v>
      </c>
      <c r="BG2471" s="96">
        <f t="shared" si="316"/>
        <v>479.20361196679914</v>
      </c>
      <c r="BH2471">
        <v>6857.5989107475161</v>
      </c>
      <c r="BI2471">
        <v>1.9161326473246111E-3</v>
      </c>
      <c r="BJ2471">
        <v>0.61144291426026109</v>
      </c>
      <c r="BK2471">
        <v>5.2314495643088934</v>
      </c>
      <c r="BL2471">
        <v>1.4830502473610629</v>
      </c>
      <c r="BM2471">
        <v>5.7019418309387344</v>
      </c>
      <c r="BN2471">
        <v>0.61151785474526144</v>
      </c>
      <c r="BO2471">
        <v>5.2308906295604984</v>
      </c>
      <c r="BP2471">
        <v>1.467134041688379E-3</v>
      </c>
      <c r="BQ2471">
        <v>1.4830502473610629</v>
      </c>
      <c r="BR2471">
        <v>6858.3200550006259</v>
      </c>
      <c r="BS2471" s="96">
        <v>497.38212982211098</v>
      </c>
      <c r="BT2471" s="96">
        <v>477.25798017913985</v>
      </c>
      <c r="BU2471">
        <v>5.7019418309387344</v>
      </c>
      <c r="BV2471" s="65" t="b">
        <f t="shared" si="321"/>
        <v>0</v>
      </c>
      <c r="BW2471" s="30" t="s">
        <v>104</v>
      </c>
      <c r="BX2471" s="96">
        <v>0.2</v>
      </c>
      <c r="BY2471" s="96">
        <v>0.3</v>
      </c>
      <c r="BZ2471" s="96">
        <v>0.3</v>
      </c>
      <c r="CA2471" s="96">
        <v>9.3799999999999994E-2</v>
      </c>
      <c r="CB2471" s="96">
        <v>0.04</v>
      </c>
      <c r="CC2471" s="96">
        <v>0.08</v>
      </c>
      <c r="CD2471" s="96">
        <v>0.3</v>
      </c>
      <c r="CE2471" s="96">
        <v>0.2</v>
      </c>
      <c r="CF2471" s="31">
        <v>0.3</v>
      </c>
      <c r="CG2471" s="30">
        <v>20</v>
      </c>
      <c r="CH2471" s="96">
        <v>20</v>
      </c>
      <c r="CI2471" s="96">
        <v>20</v>
      </c>
      <c r="CJ2471" s="98">
        <f>Population!$CG2471-Population!$CI2471</f>
        <v>0</v>
      </c>
      <c r="CK2471" s="120">
        <f>_xlfn.DAYS(Entries!$AY$2,Population!H2471)</f>
        <v>314</v>
      </c>
      <c r="CL2471" s="120">
        <f t="shared" si="322"/>
        <v>182.5</v>
      </c>
      <c r="CM2471" s="122">
        <f>Entries!$AY$5</f>
        <v>0.15</v>
      </c>
      <c r="CN2471" s="122">
        <f t="shared" si="320"/>
        <v>0</v>
      </c>
      <c r="CO2471" s="121" t="str">
        <f t="shared" si="323"/>
        <v>-</v>
      </c>
      <c r="CP2471" s="30"/>
      <c r="CQ2471" s="19">
        <v>0</v>
      </c>
      <c r="CR2471" s="96" t="s">
        <v>118</v>
      </c>
      <c r="CS2471" s="96"/>
      <c r="CT2471" s="31"/>
      <c r="CU2471" s="30" t="s">
        <v>3961</v>
      </c>
      <c r="CV2471" s="96"/>
      <c r="CW2471" s="96"/>
      <c r="CX2471" s="96" t="s">
        <v>3962</v>
      </c>
      <c r="CY2471" s="96" t="s">
        <v>107</v>
      </c>
      <c r="CZ2471" s="96"/>
      <c r="DA2471" s="31"/>
      <c r="DB2471" s="17" t="s">
        <v>15462</v>
      </c>
      <c r="DC2471" s="17" t="s">
        <v>15500</v>
      </c>
      <c r="DD2471" s="17" t="s">
        <v>15500</v>
      </c>
      <c r="DE2471" s="17" t="s">
        <v>15500</v>
      </c>
      <c r="DF2471" s="17" t="s">
        <v>15500</v>
      </c>
      <c r="DG2471" s="23" t="s">
        <v>11172</v>
      </c>
      <c r="DH2471" s="145"/>
    </row>
    <row r="2472" spans="1:112" s="17" customFormat="1" x14ac:dyDescent="0.25">
      <c r="A2472" s="32" t="s">
        <v>8964</v>
      </c>
      <c r="B2472" s="98">
        <v>0</v>
      </c>
      <c r="C2472" s="149" t="s">
        <v>15461</v>
      </c>
      <c r="D2472" s="98"/>
      <c r="E2472" s="98">
        <v>41841</v>
      </c>
      <c r="F2472" s="98" t="s">
        <v>8965</v>
      </c>
      <c r="G2472" s="33">
        <v>41838</v>
      </c>
      <c r="H2472" s="44">
        <v>42683</v>
      </c>
      <c r="I2472" s="98" t="s">
        <v>784</v>
      </c>
      <c r="J2472" s="98"/>
      <c r="K2472" s="98"/>
      <c r="L2472" s="98" t="s">
        <v>2400</v>
      </c>
      <c r="M2472" t="s">
        <v>326</v>
      </c>
      <c r="N2472" s="98" t="s">
        <v>326</v>
      </c>
      <c r="O2472" t="s">
        <v>576</v>
      </c>
      <c r="P2472" s="96" t="str">
        <f>VLOOKUP(N2472,Entries!J:K,2,FALSE)</f>
        <v>PEOPLES REPUBLIC OF CHINA</v>
      </c>
      <c r="Q2472" s="38" t="s">
        <v>2393</v>
      </c>
      <c r="R2472" s="32" t="s">
        <v>2393</v>
      </c>
      <c r="S2472" s="98" t="s">
        <v>326</v>
      </c>
      <c r="T2472" t="s">
        <v>576</v>
      </c>
      <c r="U2472" s="39" t="s">
        <v>141</v>
      </c>
      <c r="V2472" s="33" t="s">
        <v>141</v>
      </c>
      <c r="W2472" s="64">
        <f>IF(VLOOKUP(R2472,Entries!N:P,3,FALSE)=V2472,1,VLOOKUP(R2472,Entries!N:P,3,FALSE))</f>
        <v>1</v>
      </c>
      <c r="X2472"/>
      <c r="Y2472"/>
      <c r="Z2472" s="98"/>
      <c r="AA2472" s="98"/>
      <c r="AB2472" s="98"/>
      <c r="AC2472" s="98" t="s">
        <v>239</v>
      </c>
      <c r="AD2472" s="98" t="s">
        <v>117</v>
      </c>
      <c r="AE2472" s="98" t="s">
        <v>117</v>
      </c>
      <c r="AF2472" s="98" t="s">
        <v>117</v>
      </c>
      <c r="AG2472" s="98"/>
      <c r="AH2472" s="98"/>
      <c r="AI2472" s="98"/>
      <c r="AJ2472" s="19">
        <v>3</v>
      </c>
      <c r="AK2472" s="98" t="s">
        <v>118</v>
      </c>
      <c r="AL2472" s="98"/>
      <c r="AM2472" s="33"/>
      <c r="AN2472" s="32" t="s">
        <v>96</v>
      </c>
      <c r="AO2472" s="98" t="s">
        <v>97</v>
      </c>
      <c r="AP2472" s="33" t="s">
        <v>97</v>
      </c>
      <c r="AQ2472">
        <v>21104.504445310002</v>
      </c>
      <c r="AR2472" t="s">
        <v>12373</v>
      </c>
      <c r="AS2472" t="s">
        <v>11225</v>
      </c>
      <c r="AT2472" t="s">
        <v>15306</v>
      </c>
      <c r="AU2472">
        <v>97.411900000000003</v>
      </c>
      <c r="AV2472" s="98">
        <v>1.7001580319155556</v>
      </c>
      <c r="AW2472">
        <v>112.3759</v>
      </c>
      <c r="AX2472" s="98">
        <v>1.9613290468488891</v>
      </c>
      <c r="AY2472">
        <v>1.5416E-3</v>
      </c>
      <c r="AZ2472">
        <v>15.7676</v>
      </c>
      <c r="BA2472" s="98">
        <v>0.27519647788444446</v>
      </c>
      <c r="BB2472">
        <v>135.14179999999999</v>
      </c>
      <c r="BC2472" s="98">
        <v>2.3586688763644443</v>
      </c>
      <c r="BD2472">
        <v>15.232326560000001</v>
      </c>
      <c r="BE2472" s="96">
        <f t="shared" si="314"/>
        <v>6874.2355117983561</v>
      </c>
      <c r="BF2472" s="96">
        <f t="shared" si="315"/>
        <v>513.83283326334367</v>
      </c>
      <c r="BG2472" s="96">
        <f t="shared" si="316"/>
        <v>492.63819033336767</v>
      </c>
      <c r="BH2472">
        <v>6876.2545558661759</v>
      </c>
      <c r="BI2472">
        <v>2.4972547549208099E-3</v>
      </c>
      <c r="BJ2472">
        <v>1.7001105831661281</v>
      </c>
      <c r="BK2472">
        <v>1.9614057549767021</v>
      </c>
      <c r="BL2472">
        <v>0.81257931813340178</v>
      </c>
      <c r="BM2472">
        <v>1.820423860566873</v>
      </c>
      <c r="BN2472">
        <v>1.70015841065958</v>
      </c>
      <c r="BO2472">
        <v>1.9613294130066261</v>
      </c>
      <c r="BP2472">
        <v>2.260271468317694E-3</v>
      </c>
      <c r="BQ2472">
        <v>0.81257931813340178</v>
      </c>
      <c r="BR2472">
        <v>6871.2022805654306</v>
      </c>
      <c r="BS2472" s="96">
        <v>515.73306303323261</v>
      </c>
      <c r="BT2472" s="96">
        <v>484.67149809762941</v>
      </c>
      <c r="BU2472">
        <v>1.820423860566873</v>
      </c>
      <c r="BV2472" s="60" t="b">
        <f t="shared" si="321"/>
        <v>0</v>
      </c>
      <c r="BW2472" s="32" t="s">
        <v>379</v>
      </c>
      <c r="BX2472" s="98">
        <v>0.5</v>
      </c>
      <c r="BY2472" s="98">
        <v>1.5</v>
      </c>
      <c r="BZ2472" s="98">
        <v>1.5</v>
      </c>
      <c r="CA2472" s="98">
        <v>1.0896999999999999</v>
      </c>
      <c r="CB2472" s="98">
        <v>0.25</v>
      </c>
      <c r="CC2472" s="98">
        <v>0.875</v>
      </c>
      <c r="CD2472" s="98">
        <v>1.5</v>
      </c>
      <c r="CE2472" s="98">
        <v>0.5</v>
      </c>
      <c r="CF2472" s="33">
        <v>1.5</v>
      </c>
      <c r="CG2472" s="32">
        <v>240</v>
      </c>
      <c r="CH2472" s="98">
        <v>240</v>
      </c>
      <c r="CI2472" s="98">
        <v>240</v>
      </c>
      <c r="CJ2472" s="96">
        <f>Population!$CG2472-Population!$CI2472</f>
        <v>0</v>
      </c>
      <c r="CK2472" s="118">
        <f>_xlfn.DAYS(Entries!$AY$2,Population!H2472)</f>
        <v>1611</v>
      </c>
      <c r="CL2472" s="118">
        <f t="shared" si="322"/>
        <v>1095</v>
      </c>
      <c r="CM2472" s="117">
        <f>Entries!$AY$5</f>
        <v>0.15</v>
      </c>
      <c r="CN2472" s="117">
        <f t="shared" si="320"/>
        <v>0</v>
      </c>
      <c r="CO2472" s="119">
        <f t="shared" si="323"/>
        <v>0</v>
      </c>
      <c r="CP2472" s="32"/>
      <c r="CQ2472" s="19">
        <v>1</v>
      </c>
      <c r="CR2472" s="98" t="s">
        <v>118</v>
      </c>
      <c r="CS2472" s="98"/>
      <c r="CT2472" s="33"/>
      <c r="CU2472" s="32" t="s">
        <v>2396</v>
      </c>
      <c r="CV2472" s="98" t="s">
        <v>2393</v>
      </c>
      <c r="CW2472" s="98" t="s">
        <v>576</v>
      </c>
      <c r="CX2472" s="98" t="s">
        <v>8967</v>
      </c>
      <c r="CY2472" s="98" t="s">
        <v>107</v>
      </c>
      <c r="CZ2472" s="98" t="s">
        <v>151</v>
      </c>
      <c r="DA2472" s="33"/>
      <c r="DB2472" s="17" t="s">
        <v>15463</v>
      </c>
      <c r="DC2472" s="17">
        <v>10</v>
      </c>
      <c r="DD2472" s="17" t="s">
        <v>15500</v>
      </c>
      <c r="DE2472" s="17" t="s">
        <v>15500</v>
      </c>
      <c r="DF2472" s="17" t="s">
        <v>15500</v>
      </c>
      <c r="DG2472" s="23" t="s">
        <v>11180</v>
      </c>
      <c r="DH2472" s="145"/>
    </row>
    <row r="2473" spans="1:112" s="17" customFormat="1" x14ac:dyDescent="0.25">
      <c r="A2473" s="30" t="s">
        <v>8968</v>
      </c>
      <c r="B2473" s="96">
        <v>0</v>
      </c>
      <c r="C2473" s="152" t="s">
        <v>15461</v>
      </c>
      <c r="D2473" s="96"/>
      <c r="E2473" s="96">
        <v>37389</v>
      </c>
      <c r="F2473" s="96" t="s">
        <v>8969</v>
      </c>
      <c r="G2473" s="31">
        <v>37385</v>
      </c>
      <c r="H2473" s="43">
        <v>40653</v>
      </c>
      <c r="I2473" s="96" t="s">
        <v>87</v>
      </c>
      <c r="J2473" s="96"/>
      <c r="K2473" s="96"/>
      <c r="L2473" s="96" t="s">
        <v>4925</v>
      </c>
      <c r="M2473" s="124" t="s">
        <v>527</v>
      </c>
      <c r="N2473" s="96" t="s">
        <v>527</v>
      </c>
      <c r="O2473" s="124" t="s">
        <v>11123</v>
      </c>
      <c r="P2473" s="64" t="str">
        <f>VLOOKUP(N2473,Entries!J:K,2,FALSE)</f>
        <v>SINGAPORE</v>
      </c>
      <c r="Q2473" s="123" t="s">
        <v>8970</v>
      </c>
      <c r="R2473" s="30" t="s">
        <v>8970</v>
      </c>
      <c r="S2473" s="96" t="s">
        <v>527</v>
      </c>
      <c r="T2473" s="124" t="s">
        <v>529</v>
      </c>
      <c r="U2473" s="125" t="s">
        <v>141</v>
      </c>
      <c r="V2473" s="31" t="s">
        <v>141</v>
      </c>
      <c r="W2473" s="64">
        <f>IF(VLOOKUP(R2473,Entries!N:P,3,FALSE)=V2473,1,VLOOKUP(R2473,Entries!N:P,3,FALSE))</f>
        <v>1</v>
      </c>
      <c r="X2473" s="124"/>
      <c r="Y2473" s="124"/>
      <c r="Z2473" s="96"/>
      <c r="AA2473" s="96"/>
      <c r="AB2473" s="96"/>
      <c r="AC2473" s="96" t="s">
        <v>239</v>
      </c>
      <c r="AD2473" s="96" t="s">
        <v>1307</v>
      </c>
      <c r="AE2473" s="96" t="s">
        <v>94</v>
      </c>
      <c r="AF2473" s="96" t="s">
        <v>94</v>
      </c>
      <c r="AG2473" s="96"/>
      <c r="AH2473" s="96"/>
      <c r="AI2473" s="96"/>
      <c r="AJ2473" s="96">
        <v>3</v>
      </c>
      <c r="AK2473" s="96" t="s">
        <v>95</v>
      </c>
      <c r="AL2473" s="96"/>
      <c r="AM2473" s="31"/>
      <c r="AN2473" s="30" t="s">
        <v>125</v>
      </c>
      <c r="AO2473" s="96" t="s">
        <v>97</v>
      </c>
      <c r="AP2473" s="31" t="s">
        <v>97</v>
      </c>
      <c r="AQ2473">
        <v>21104.450550789999</v>
      </c>
      <c r="AR2473" t="s">
        <v>922</v>
      </c>
      <c r="AS2473" t="s">
        <v>11225</v>
      </c>
      <c r="AT2473" t="s">
        <v>15307</v>
      </c>
      <c r="AU2473">
        <v>98.391300000000001</v>
      </c>
      <c r="AV2473" s="96">
        <v>1.7172517830533334</v>
      </c>
      <c r="AW2473">
        <v>153.16200000000001</v>
      </c>
      <c r="AX2473" s="96">
        <v>2.6731806328000003</v>
      </c>
      <c r="AY2473">
        <v>1.5164E-3</v>
      </c>
      <c r="AZ2473">
        <v>126.35850000000001</v>
      </c>
      <c r="BA2473" s="96">
        <v>2.2053714040666672</v>
      </c>
      <c r="BB2473">
        <v>233.90020000000001</v>
      </c>
      <c r="BC2473" s="96">
        <v>4.0823277617688891</v>
      </c>
      <c r="BD2473">
        <v>14.24387334</v>
      </c>
      <c r="BE2473" s="96">
        <f t="shared" si="314"/>
        <v>7188.6912741136011</v>
      </c>
      <c r="BF2473" s="96">
        <f t="shared" si="315"/>
        <v>828.59220556166747</v>
      </c>
      <c r="BG2473" s="96">
        <f t="shared" si="316"/>
        <v>806.79034266553572</v>
      </c>
      <c r="BH2473">
        <v>7194.8213074900732</v>
      </c>
      <c r="BI2473">
        <v>2.29764190098711E-3</v>
      </c>
      <c r="BJ2473">
        <v>1.7171597868072539</v>
      </c>
      <c r="BK2473">
        <v>2.6731811872035842</v>
      </c>
      <c r="BL2473">
        <v>1.7699745296141329</v>
      </c>
      <c r="BM2473">
        <v>4.5177260508511941</v>
      </c>
      <c r="BN2473">
        <v>1.717252184001393</v>
      </c>
      <c r="BO2473">
        <v>2.6731811901025608</v>
      </c>
      <c r="BP2473">
        <v>2.506462289254011E-3</v>
      </c>
      <c r="BQ2473">
        <v>1.7699745296141329</v>
      </c>
      <c r="BR2473">
        <v>7185.8319776866492</v>
      </c>
      <c r="BS2473" s="96">
        <v>832.84299455563723</v>
      </c>
      <c r="BT2473" s="96">
        <v>796.82096081766213</v>
      </c>
      <c r="BU2473">
        <v>4.5177260508511941</v>
      </c>
      <c r="BV2473" s="65" t="str">
        <f t="shared" si="321"/>
        <v>no propulsion</v>
      </c>
      <c r="BW2473" s="30" t="s">
        <v>338</v>
      </c>
      <c r="BX2473" s="96">
        <v>0.6</v>
      </c>
      <c r="BY2473" s="96">
        <v>0.9</v>
      </c>
      <c r="BZ2473" s="96">
        <v>1.5</v>
      </c>
      <c r="CA2473" s="96">
        <v>1.2765</v>
      </c>
      <c r="CB2473" s="96">
        <v>0.36</v>
      </c>
      <c r="CC2473" s="96">
        <v>0.87019999999999997</v>
      </c>
      <c r="CD2473" s="96">
        <v>0.9</v>
      </c>
      <c r="CE2473" s="96">
        <v>0.6</v>
      </c>
      <c r="CF2473" s="31">
        <v>1.5</v>
      </c>
      <c r="CG2473" s="30">
        <v>105</v>
      </c>
      <c r="CH2473" s="96">
        <v>105</v>
      </c>
      <c r="CI2473" s="96">
        <v>105</v>
      </c>
      <c r="CJ2473" s="98">
        <f>Population!$CG2473-Population!$CI2473</f>
        <v>0</v>
      </c>
      <c r="CK2473" s="120">
        <f>_xlfn.DAYS(Entries!$AY$2,Population!H2473)</f>
        <v>3641</v>
      </c>
      <c r="CL2473" s="120">
        <f t="shared" si="322"/>
        <v>1095</v>
      </c>
      <c r="CM2473" s="122">
        <f>Entries!$AY$5</f>
        <v>0.15</v>
      </c>
      <c r="CN2473" s="122">
        <f t="shared" si="320"/>
        <v>0</v>
      </c>
      <c r="CO2473" s="121" t="str">
        <f t="shared" si="323"/>
        <v>-</v>
      </c>
      <c r="CP2473" s="30" t="s">
        <v>103</v>
      </c>
      <c r="CQ2473" s="96">
        <v>0</v>
      </c>
      <c r="CR2473" s="96" t="s">
        <v>95</v>
      </c>
      <c r="CS2473" s="96"/>
      <c r="CT2473" s="31"/>
      <c r="CU2473" s="30" t="s">
        <v>1308</v>
      </c>
      <c r="CV2473" s="96" t="s">
        <v>8970</v>
      </c>
      <c r="CW2473" s="96" t="s">
        <v>529</v>
      </c>
      <c r="CX2473" s="96" t="s">
        <v>1309</v>
      </c>
      <c r="CY2473" s="96" t="s">
        <v>107</v>
      </c>
      <c r="CZ2473" s="96" t="s">
        <v>163</v>
      </c>
      <c r="DA2473" s="31">
        <v>175</v>
      </c>
      <c r="DB2473" s="17" t="s">
        <v>15462</v>
      </c>
      <c r="DC2473" s="17" t="s">
        <v>15500</v>
      </c>
      <c r="DD2473" s="17" t="s">
        <v>15500</v>
      </c>
      <c r="DE2473" s="17" t="s">
        <v>15500</v>
      </c>
      <c r="DF2473" s="17" t="s">
        <v>15500</v>
      </c>
      <c r="DG2473" s="23" t="s">
        <v>11171</v>
      </c>
      <c r="DH2473" s="145"/>
    </row>
    <row r="2474" spans="1:112" s="17" customFormat="1" x14ac:dyDescent="0.25">
      <c r="A2474" s="32" t="s">
        <v>8972</v>
      </c>
      <c r="B2474" s="18">
        <v>0</v>
      </c>
      <c r="C2474" s="149" t="s">
        <v>15461</v>
      </c>
      <c r="D2474" s="18"/>
      <c r="E2474" s="18">
        <v>40903</v>
      </c>
      <c r="F2474" s="18" t="s">
        <v>8973</v>
      </c>
      <c r="G2474" s="33">
        <v>40900</v>
      </c>
      <c r="H2474" s="44">
        <v>42266</v>
      </c>
      <c r="I2474" s="18" t="s">
        <v>619</v>
      </c>
      <c r="J2474" s="98"/>
      <c r="K2474" s="98"/>
      <c r="L2474" s="18" t="s">
        <v>2854</v>
      </c>
      <c r="M2474" t="s">
        <v>326</v>
      </c>
      <c r="N2474" s="18" t="s">
        <v>326</v>
      </c>
      <c r="O2474" t="s">
        <v>576</v>
      </c>
      <c r="P2474" s="96" t="str">
        <f>VLOOKUP(N2474,Entries!J:K,2,FALSE)</f>
        <v>PEOPLES REPUBLIC OF CHINA</v>
      </c>
      <c r="Q2474" s="38" t="s">
        <v>2932</v>
      </c>
      <c r="R2474" s="32" t="s">
        <v>2932</v>
      </c>
      <c r="S2474" s="18" t="s">
        <v>326</v>
      </c>
      <c r="T2474" t="s">
        <v>576</v>
      </c>
      <c r="U2474" s="39" t="s">
        <v>92</v>
      </c>
      <c r="V2474" s="33" t="s">
        <v>92</v>
      </c>
      <c r="W2474" s="64">
        <f>IF(VLOOKUP(R2474,Entries!N:P,3,FALSE)=V2474,1,VLOOKUP(R2474,Entries!N:P,3,FALSE))</f>
        <v>1</v>
      </c>
      <c r="X2474"/>
      <c r="Y2474"/>
      <c r="Z2474" s="98"/>
      <c r="AA2474" s="98"/>
      <c r="AB2474" s="98"/>
      <c r="AC2474" s="18" t="s">
        <v>93</v>
      </c>
      <c r="AD2474" s="18" t="s">
        <v>3469</v>
      </c>
      <c r="AE2474" s="18" t="s">
        <v>117</v>
      </c>
      <c r="AF2474" s="98" t="s">
        <v>117</v>
      </c>
      <c r="AG2474" s="98"/>
      <c r="AH2474" s="98"/>
      <c r="AI2474" s="18"/>
      <c r="AJ2474" s="19">
        <v>1</v>
      </c>
      <c r="AK2474" s="18" t="s">
        <v>118</v>
      </c>
      <c r="AL2474" s="18"/>
      <c r="AM2474" s="33"/>
      <c r="AN2474" s="32" t="s">
        <v>96</v>
      </c>
      <c r="AO2474" s="18" t="s">
        <v>97</v>
      </c>
      <c r="AP2474" s="33" t="s">
        <v>97</v>
      </c>
      <c r="AQ2474">
        <v>21104.515450899999</v>
      </c>
      <c r="AR2474" t="s">
        <v>15308</v>
      </c>
      <c r="AS2474" t="s">
        <v>11225</v>
      </c>
      <c r="AT2474" t="s">
        <v>15309</v>
      </c>
      <c r="AU2474">
        <v>97.243399999999994</v>
      </c>
      <c r="AV2474" s="98">
        <v>1.697217152737778</v>
      </c>
      <c r="AW2474">
        <v>159.185</v>
      </c>
      <c r="AX2474" s="98">
        <v>2.7783017917777779</v>
      </c>
      <c r="AY2474">
        <v>1.077E-3</v>
      </c>
      <c r="AZ2474">
        <v>244.3356</v>
      </c>
      <c r="BA2474" s="98">
        <v>4.2644598126400002</v>
      </c>
      <c r="BB2474">
        <v>223.15960000000001</v>
      </c>
      <c r="BC2474" s="98">
        <v>3.8948689671288896</v>
      </c>
      <c r="BD2474">
        <v>15.448294280000001</v>
      </c>
      <c r="BE2474" s="96">
        <f t="shared" si="314"/>
        <v>6810.0172548430446</v>
      </c>
      <c r="BF2474" s="96">
        <f t="shared" si="315"/>
        <v>446.35164342651024</v>
      </c>
      <c r="BG2474" s="96">
        <f t="shared" si="316"/>
        <v>431.68286625957899</v>
      </c>
      <c r="BH2474">
        <v>6799.1224513013603</v>
      </c>
      <c r="BI2474">
        <v>1.39052037383269E-3</v>
      </c>
      <c r="BJ2474">
        <v>1.6972906390395881</v>
      </c>
      <c r="BK2474">
        <v>2.7783537920363499</v>
      </c>
      <c r="BL2474">
        <v>4.9148446186457102</v>
      </c>
      <c r="BM2474">
        <v>3.243889906918632</v>
      </c>
      <c r="BN2474">
        <v>1.697217465401611</v>
      </c>
      <c r="BO2474">
        <v>2.7783023411294061</v>
      </c>
      <c r="BP2474">
        <v>6.6169709536127762E-4</v>
      </c>
      <c r="BQ2474">
        <v>4.9148446186457102</v>
      </c>
      <c r="BR2474">
        <v>6806.9551308982227</v>
      </c>
      <c r="BS2474" s="96">
        <v>440.45927333659256</v>
      </c>
      <c r="BT2474" s="96">
        <v>431.45098845985285</v>
      </c>
      <c r="BU2474">
        <v>3.243889906918632</v>
      </c>
      <c r="BV2474" s="60" t="b">
        <f t="shared" si="321"/>
        <v>0</v>
      </c>
      <c r="BW2474" s="32" t="s">
        <v>104</v>
      </c>
      <c r="BX2474" s="18">
        <v>0.4</v>
      </c>
      <c r="BY2474" s="18">
        <v>0.4</v>
      </c>
      <c r="BZ2474" s="18">
        <v>0.4</v>
      </c>
      <c r="CA2474" s="98">
        <v>0.27710000000000001</v>
      </c>
      <c r="CB2474" s="98">
        <v>0.16</v>
      </c>
      <c r="CC2474" s="98">
        <v>0.24</v>
      </c>
      <c r="CD2474" s="18">
        <v>0.4</v>
      </c>
      <c r="CE2474" s="18">
        <v>0.4</v>
      </c>
      <c r="CF2474" s="33">
        <v>0.4</v>
      </c>
      <c r="CG2474" s="32">
        <v>25</v>
      </c>
      <c r="CH2474" s="18">
        <v>25</v>
      </c>
      <c r="CI2474" s="18">
        <v>25</v>
      </c>
      <c r="CJ2474" s="96">
        <f>Population!$CG2474-Population!$CI2474</f>
        <v>0</v>
      </c>
      <c r="CK2474" s="118">
        <f>_xlfn.DAYS(Entries!$AY$2,Population!H2474)</f>
        <v>2028</v>
      </c>
      <c r="CL2474" s="118">
        <f t="shared" si="322"/>
        <v>365</v>
      </c>
      <c r="CM2474" s="117">
        <f>Entries!$AY$5</f>
        <v>0.15</v>
      </c>
      <c r="CN2474" s="117">
        <f t="shared" si="320"/>
        <v>0</v>
      </c>
      <c r="CO2474" s="119" t="str">
        <f t="shared" si="323"/>
        <v>-</v>
      </c>
      <c r="CP2474" s="32"/>
      <c r="CQ2474" s="19">
        <v>0</v>
      </c>
      <c r="CR2474" s="18" t="s">
        <v>118</v>
      </c>
      <c r="CS2474" s="18"/>
      <c r="CT2474" s="33"/>
      <c r="CU2474" s="32" t="s">
        <v>8934</v>
      </c>
      <c r="CV2474" s="18" t="s">
        <v>8975</v>
      </c>
      <c r="CW2474" s="18" t="s">
        <v>576</v>
      </c>
      <c r="CX2474" s="18" t="s">
        <v>8976</v>
      </c>
      <c r="CY2474" s="18" t="s">
        <v>107</v>
      </c>
      <c r="CZ2474" s="18" t="s">
        <v>108</v>
      </c>
      <c r="DA2474" s="33"/>
      <c r="DB2474" s="17" t="s">
        <v>15462</v>
      </c>
      <c r="DC2474" s="17" t="s">
        <v>15500</v>
      </c>
      <c r="DD2474" s="17" t="s">
        <v>15500</v>
      </c>
      <c r="DE2474" s="17" t="s">
        <v>15500</v>
      </c>
      <c r="DF2474" s="17" t="s">
        <v>15500</v>
      </c>
      <c r="DG2474" s="23" t="s">
        <v>11172</v>
      </c>
      <c r="DH2474" s="145"/>
    </row>
    <row r="2475" spans="1:112" s="17" customFormat="1" x14ac:dyDescent="0.25">
      <c r="A2475" s="30" t="s">
        <v>8977</v>
      </c>
      <c r="B2475" s="15">
        <v>0</v>
      </c>
      <c r="C2475" s="152" t="s">
        <v>15461</v>
      </c>
      <c r="D2475" s="15"/>
      <c r="E2475" s="15">
        <v>40911</v>
      </c>
      <c r="F2475" s="15" t="s">
        <v>8978</v>
      </c>
      <c r="G2475" s="31">
        <v>40908</v>
      </c>
      <c r="H2475" s="43">
        <v>42266</v>
      </c>
      <c r="I2475" s="15" t="s">
        <v>619</v>
      </c>
      <c r="J2475" s="96"/>
      <c r="K2475" s="96"/>
      <c r="L2475" s="15" t="s">
        <v>2854</v>
      </c>
      <c r="M2475" s="124" t="s">
        <v>326</v>
      </c>
      <c r="N2475" s="15" t="s">
        <v>326</v>
      </c>
      <c r="O2475" s="124" t="s">
        <v>576</v>
      </c>
      <c r="P2475" s="64" t="str">
        <f>VLOOKUP(N2475,Entries!J:K,2,FALSE)</f>
        <v>PEOPLES REPUBLIC OF CHINA</v>
      </c>
      <c r="Q2475" s="123" t="s">
        <v>2932</v>
      </c>
      <c r="R2475" s="30" t="s">
        <v>2932</v>
      </c>
      <c r="S2475" s="15" t="s">
        <v>326</v>
      </c>
      <c r="T2475" s="124" t="s">
        <v>576</v>
      </c>
      <c r="U2475" s="125" t="s">
        <v>92</v>
      </c>
      <c r="V2475" s="31" t="s">
        <v>92</v>
      </c>
      <c r="W2475" s="64">
        <f>IF(VLOOKUP(R2475,Entries!N:P,3,FALSE)=V2475,1,VLOOKUP(R2475,Entries!N:P,3,FALSE))</f>
        <v>1</v>
      </c>
      <c r="X2475" s="124"/>
      <c r="Y2475" s="124"/>
      <c r="Z2475" s="15"/>
      <c r="AA2475" s="15"/>
      <c r="AB2475" s="96"/>
      <c r="AC2475" s="15" t="s">
        <v>93</v>
      </c>
      <c r="AD2475" s="15" t="s">
        <v>3469</v>
      </c>
      <c r="AE2475" s="15" t="s">
        <v>117</v>
      </c>
      <c r="AF2475" s="96" t="s">
        <v>117</v>
      </c>
      <c r="AG2475" s="96"/>
      <c r="AH2475" s="96"/>
      <c r="AI2475" s="15"/>
      <c r="AJ2475" s="19">
        <v>1</v>
      </c>
      <c r="AK2475" s="15" t="s">
        <v>118</v>
      </c>
      <c r="AL2475" s="15"/>
      <c r="AM2475" s="31"/>
      <c r="AN2475" s="30" t="s">
        <v>96</v>
      </c>
      <c r="AO2475" s="15" t="s">
        <v>97</v>
      </c>
      <c r="AP2475" s="31" t="s">
        <v>97</v>
      </c>
      <c r="AQ2475">
        <v>21104.510539999999</v>
      </c>
      <c r="AR2475" t="s">
        <v>13693</v>
      </c>
      <c r="AS2475" t="s">
        <v>11225</v>
      </c>
      <c r="AT2475" t="s">
        <v>15310</v>
      </c>
      <c r="AU2475">
        <v>97.485299999999995</v>
      </c>
      <c r="AV2475" s="96">
        <v>1.70143910332</v>
      </c>
      <c r="AW2475">
        <v>108.1301</v>
      </c>
      <c r="AX2475" s="96">
        <v>1.8872258728844444</v>
      </c>
      <c r="AY2475">
        <v>1.5299000000000001E-3</v>
      </c>
      <c r="AZ2475">
        <v>51.907899999999998</v>
      </c>
      <c r="BA2475" s="96">
        <v>0.90596357431555563</v>
      </c>
      <c r="BB2475">
        <v>65.433400000000006</v>
      </c>
      <c r="BC2475" s="96">
        <v>1.1420280331822223</v>
      </c>
      <c r="BD2475">
        <v>15.168328900000001</v>
      </c>
      <c r="BE2475" s="96">
        <f t="shared" si="314"/>
        <v>6893.5576229777853</v>
      </c>
      <c r="BF2475" s="96">
        <f t="shared" si="315"/>
        <v>533.10407678517913</v>
      </c>
      <c r="BG2475" s="96">
        <f t="shared" si="316"/>
        <v>512.01116917039144</v>
      </c>
      <c r="BH2475">
        <v>6885.1494757968003</v>
      </c>
      <c r="BI2475">
        <v>2.2812942233752789E-3</v>
      </c>
      <c r="BJ2475">
        <v>1.701490848924945</v>
      </c>
      <c r="BK2475">
        <v>1.8873006104783701</v>
      </c>
      <c r="BL2475">
        <v>0.60131019895933813</v>
      </c>
      <c r="BM2475">
        <v>1.445849593909722</v>
      </c>
      <c r="BN2475">
        <v>1.701439429290835</v>
      </c>
      <c r="BO2475">
        <v>1.887226225768533</v>
      </c>
      <c r="BP2475">
        <v>2.5670599422964071E-3</v>
      </c>
      <c r="BQ2475">
        <v>0.60131019895933813</v>
      </c>
      <c r="BR2475">
        <v>6890.5416473634477</v>
      </c>
      <c r="BS2475" s="96">
        <v>537.23008080711952</v>
      </c>
      <c r="BT2475" s="96">
        <v>501.85321391977595</v>
      </c>
      <c r="BU2475">
        <v>1.445849593909722</v>
      </c>
      <c r="BV2475" s="65" t="b">
        <f t="shared" si="321"/>
        <v>0</v>
      </c>
      <c r="BW2475" s="30" t="s">
        <v>104</v>
      </c>
      <c r="BX2475" s="15">
        <v>0.246</v>
      </c>
      <c r="BY2475" s="15">
        <v>0.246</v>
      </c>
      <c r="BZ2475" s="15">
        <v>0.246</v>
      </c>
      <c r="CA2475" s="15">
        <v>0.1048</v>
      </c>
      <c r="CB2475" s="15">
        <v>6.0499999999999998E-2</v>
      </c>
      <c r="CC2475" s="15">
        <v>9.0800000000000006E-2</v>
      </c>
      <c r="CD2475" s="15">
        <v>0.246</v>
      </c>
      <c r="CE2475" s="15">
        <v>0.246</v>
      </c>
      <c r="CF2475" s="31">
        <v>0.246</v>
      </c>
      <c r="CG2475" s="30">
        <v>10</v>
      </c>
      <c r="CH2475" s="15">
        <v>10</v>
      </c>
      <c r="CI2475" s="15">
        <v>10</v>
      </c>
      <c r="CJ2475" s="98">
        <f>Population!$CG2475-Population!$CI2475</f>
        <v>0</v>
      </c>
      <c r="CK2475" s="120">
        <f>_xlfn.DAYS(Entries!$AY$2,Population!H2475)</f>
        <v>2028</v>
      </c>
      <c r="CL2475" s="120">
        <f t="shared" si="322"/>
        <v>365</v>
      </c>
      <c r="CM2475" s="122">
        <f>Entries!$AY$5</f>
        <v>0.15</v>
      </c>
      <c r="CN2475" s="122">
        <f t="shared" si="320"/>
        <v>0</v>
      </c>
      <c r="CO2475" s="121" t="str">
        <f t="shared" si="323"/>
        <v>-</v>
      </c>
      <c r="CP2475" s="30"/>
      <c r="CQ2475" s="19">
        <v>0</v>
      </c>
      <c r="CR2475" s="15" t="s">
        <v>118</v>
      </c>
      <c r="CS2475" s="15"/>
      <c r="CT2475" s="31"/>
      <c r="CU2475" s="30" t="s">
        <v>2396</v>
      </c>
      <c r="CV2475" s="15" t="s">
        <v>8975</v>
      </c>
      <c r="CW2475" s="15" t="s">
        <v>576</v>
      </c>
      <c r="CX2475" s="15" t="s">
        <v>8980</v>
      </c>
      <c r="CY2475" s="15" t="s">
        <v>107</v>
      </c>
      <c r="CZ2475" s="15" t="s">
        <v>108</v>
      </c>
      <c r="DA2475" s="31"/>
      <c r="DB2475" s="17" t="s">
        <v>15462</v>
      </c>
      <c r="DC2475" s="17" t="s">
        <v>15500</v>
      </c>
      <c r="DD2475" s="17" t="s">
        <v>15500</v>
      </c>
      <c r="DE2475" s="17" t="s">
        <v>15500</v>
      </c>
      <c r="DF2475" s="17" t="s">
        <v>15500</v>
      </c>
      <c r="DG2475" s="23" t="s">
        <v>11172</v>
      </c>
      <c r="DH2475" s="145"/>
    </row>
    <row r="2476" spans="1:112" s="17" customFormat="1" x14ac:dyDescent="0.25">
      <c r="A2476" s="32" t="s">
        <v>8981</v>
      </c>
      <c r="B2476" s="18">
        <v>0</v>
      </c>
      <c r="C2476" s="149" t="s">
        <v>15461</v>
      </c>
      <c r="D2476" s="18"/>
      <c r="E2476" s="18">
        <v>40906</v>
      </c>
      <c r="F2476" s="18" t="s">
        <v>8982</v>
      </c>
      <c r="G2476" s="33">
        <v>40903</v>
      </c>
      <c r="H2476" s="44">
        <v>42266</v>
      </c>
      <c r="I2476" s="18" t="s">
        <v>619</v>
      </c>
      <c r="J2476" s="98"/>
      <c r="K2476" s="98"/>
      <c r="L2476" s="18" t="s">
        <v>2854</v>
      </c>
      <c r="M2476" t="s">
        <v>326</v>
      </c>
      <c r="N2476" s="18" t="s">
        <v>326</v>
      </c>
      <c r="O2476" t="s">
        <v>576</v>
      </c>
      <c r="P2476" s="96" t="str">
        <f>VLOOKUP(N2476,Entries!J:K,2,FALSE)</f>
        <v>PEOPLES REPUBLIC OF CHINA</v>
      </c>
      <c r="Q2476" s="38" t="s">
        <v>2932</v>
      </c>
      <c r="R2476" s="32" t="s">
        <v>2932</v>
      </c>
      <c r="S2476" s="18" t="s">
        <v>326</v>
      </c>
      <c r="T2476" t="s">
        <v>576</v>
      </c>
      <c r="U2476" s="39" t="s">
        <v>92</v>
      </c>
      <c r="V2476" s="33" t="s">
        <v>92</v>
      </c>
      <c r="W2476" s="64">
        <f>IF(VLOOKUP(R2476,Entries!N:P,3,FALSE)=V2476,1,VLOOKUP(R2476,Entries!N:P,3,FALSE))</f>
        <v>1</v>
      </c>
      <c r="X2476"/>
      <c r="Y2476"/>
      <c r="Z2476" s="18"/>
      <c r="AA2476" s="18"/>
      <c r="AB2476" s="98"/>
      <c r="AC2476" s="18" t="s">
        <v>93</v>
      </c>
      <c r="AD2476" s="18" t="s">
        <v>3469</v>
      </c>
      <c r="AE2476" s="18" t="s">
        <v>117</v>
      </c>
      <c r="AF2476" s="98" t="s">
        <v>117</v>
      </c>
      <c r="AG2476" s="98"/>
      <c r="AH2476" s="98"/>
      <c r="AI2476" s="18"/>
      <c r="AJ2476" s="19">
        <v>1</v>
      </c>
      <c r="AK2476" s="18" t="s">
        <v>118</v>
      </c>
      <c r="AL2476" s="18"/>
      <c r="AM2476" s="33"/>
      <c r="AN2476" s="32" t="s">
        <v>96</v>
      </c>
      <c r="AO2476" s="18" t="s">
        <v>97</v>
      </c>
      <c r="AP2476" s="33" t="s">
        <v>97</v>
      </c>
      <c r="AQ2476">
        <v>21104.575383560001</v>
      </c>
      <c r="AR2476" t="s">
        <v>14362</v>
      </c>
      <c r="AS2476" t="s">
        <v>11225</v>
      </c>
      <c r="AT2476" t="s">
        <v>15311</v>
      </c>
      <c r="AU2476">
        <v>97.486199999999997</v>
      </c>
      <c r="AV2476" s="98">
        <v>1.7014548112800001</v>
      </c>
      <c r="AW2476">
        <v>107.7316</v>
      </c>
      <c r="AX2476" s="98">
        <v>1.8802707372622223</v>
      </c>
      <c r="AY2476">
        <v>1.6079E-3</v>
      </c>
      <c r="AZ2476">
        <v>53.174399999999999</v>
      </c>
      <c r="BA2476" s="98">
        <v>0.92806816469333331</v>
      </c>
      <c r="BB2476">
        <v>95.146699999999996</v>
      </c>
      <c r="BC2476" s="98">
        <v>1.6606228419244444</v>
      </c>
      <c r="BD2476">
        <v>15.16610172</v>
      </c>
      <c r="BE2476" s="96">
        <f t="shared" si="314"/>
        <v>6894.2324972554634</v>
      </c>
      <c r="BF2476" s="96">
        <f t="shared" si="315"/>
        <v>534.31773368780068</v>
      </c>
      <c r="BG2476" s="96">
        <f t="shared" si="316"/>
        <v>512.14726082312609</v>
      </c>
      <c r="BH2476">
        <v>6895.5335254051588</v>
      </c>
      <c r="BI2476">
        <v>2.937885580474676E-3</v>
      </c>
      <c r="BJ2476">
        <v>1.7014140672609419</v>
      </c>
      <c r="BK2476">
        <v>1.880351716380553</v>
      </c>
      <c r="BL2476">
        <v>1.1148826659810289</v>
      </c>
      <c r="BM2476">
        <v>1.472906538490194</v>
      </c>
      <c r="BN2476">
        <v>1.7014551866189349</v>
      </c>
      <c r="BO2476">
        <v>1.880271084457102</v>
      </c>
      <c r="BP2476">
        <v>2.6477455640957158E-3</v>
      </c>
      <c r="BQ2476">
        <v>1.1148826659810289</v>
      </c>
      <c r="BR2476">
        <v>6891.2116966683616</v>
      </c>
      <c r="BS2476" s="96">
        <v>538.45787186945927</v>
      </c>
      <c r="BT2476" s="96">
        <v>501.96552146726299</v>
      </c>
      <c r="BU2476">
        <v>1.472906538490194</v>
      </c>
      <c r="BV2476" s="60" t="b">
        <f t="shared" si="321"/>
        <v>0</v>
      </c>
      <c r="BW2476" s="32" t="s">
        <v>104</v>
      </c>
      <c r="BX2476" s="18">
        <v>0.246</v>
      </c>
      <c r="BY2476" s="18">
        <v>0.246</v>
      </c>
      <c r="BZ2476" s="18">
        <v>0.246</v>
      </c>
      <c r="CA2476" s="18">
        <v>0.1048</v>
      </c>
      <c r="CB2476" s="18">
        <v>6.0499999999999998E-2</v>
      </c>
      <c r="CC2476" s="18">
        <v>9.0800000000000006E-2</v>
      </c>
      <c r="CD2476" s="18">
        <v>0.246</v>
      </c>
      <c r="CE2476" s="18">
        <v>0.246</v>
      </c>
      <c r="CF2476" s="33">
        <v>0.246</v>
      </c>
      <c r="CG2476" s="32">
        <v>10</v>
      </c>
      <c r="CH2476" s="18">
        <v>10</v>
      </c>
      <c r="CI2476" s="18">
        <v>10</v>
      </c>
      <c r="CJ2476" s="96">
        <f>Population!$CG2476-Population!$CI2476</f>
        <v>0</v>
      </c>
      <c r="CK2476" s="118">
        <f>_xlfn.DAYS(Entries!$AY$2,Population!H2476)</f>
        <v>2028</v>
      </c>
      <c r="CL2476" s="118">
        <f t="shared" si="322"/>
        <v>365</v>
      </c>
      <c r="CM2476" s="117">
        <f>Entries!$AY$5</f>
        <v>0.15</v>
      </c>
      <c r="CN2476" s="117">
        <f t="shared" si="320"/>
        <v>0</v>
      </c>
      <c r="CO2476" s="119" t="str">
        <f t="shared" si="323"/>
        <v>-</v>
      </c>
      <c r="CP2476" s="32"/>
      <c r="CQ2476" s="19">
        <v>0</v>
      </c>
      <c r="CR2476" s="18" t="s">
        <v>118</v>
      </c>
      <c r="CS2476" s="18"/>
      <c r="CT2476" s="33"/>
      <c r="CU2476" s="32" t="s">
        <v>2396</v>
      </c>
      <c r="CV2476" s="18" t="s">
        <v>8975</v>
      </c>
      <c r="CW2476" s="18" t="s">
        <v>576</v>
      </c>
      <c r="CX2476" s="18" t="s">
        <v>8980</v>
      </c>
      <c r="CY2476" s="18" t="s">
        <v>107</v>
      </c>
      <c r="CZ2476" s="18" t="s">
        <v>108</v>
      </c>
      <c r="DA2476" s="33"/>
      <c r="DB2476" s="17" t="s">
        <v>15462</v>
      </c>
      <c r="DC2476" s="17" t="s">
        <v>15500</v>
      </c>
      <c r="DD2476" s="17" t="s">
        <v>15500</v>
      </c>
      <c r="DE2476" s="17" t="s">
        <v>15500</v>
      </c>
      <c r="DF2476" s="17" t="s">
        <v>15500</v>
      </c>
      <c r="DG2476" s="23" t="s">
        <v>11172</v>
      </c>
      <c r="DH2476" s="145"/>
    </row>
    <row r="2477" spans="1:112" s="17" customFormat="1" x14ac:dyDescent="0.25">
      <c r="A2477" s="30" t="s">
        <v>8984</v>
      </c>
      <c r="B2477" s="96">
        <v>0</v>
      </c>
      <c r="C2477" s="152" t="s">
        <v>15461</v>
      </c>
      <c r="D2477" s="96"/>
      <c r="E2477" s="96">
        <v>40907</v>
      </c>
      <c r="F2477" s="96" t="s">
        <v>8985</v>
      </c>
      <c r="G2477" s="31">
        <v>40904</v>
      </c>
      <c r="H2477" s="43">
        <v>42266</v>
      </c>
      <c r="I2477" s="96" t="s">
        <v>619</v>
      </c>
      <c r="J2477" s="96"/>
      <c r="K2477" s="96"/>
      <c r="L2477" s="96" t="s">
        <v>2854</v>
      </c>
      <c r="M2477" s="124" t="s">
        <v>326</v>
      </c>
      <c r="N2477" s="96" t="s">
        <v>326</v>
      </c>
      <c r="O2477" s="124" t="s">
        <v>576</v>
      </c>
      <c r="P2477" s="64" t="str">
        <f>VLOOKUP(N2477,Entries!J:K,2,FALSE)</f>
        <v>PEOPLES REPUBLIC OF CHINA</v>
      </c>
      <c r="Q2477" s="123" t="s">
        <v>2932</v>
      </c>
      <c r="R2477" s="30" t="s">
        <v>2932</v>
      </c>
      <c r="S2477" s="96" t="s">
        <v>326</v>
      </c>
      <c r="T2477" s="124" t="s">
        <v>576</v>
      </c>
      <c r="U2477" s="125" t="s">
        <v>92</v>
      </c>
      <c r="V2477" s="31" t="s">
        <v>92</v>
      </c>
      <c r="W2477" s="64">
        <f>IF(VLOOKUP(R2477,Entries!N:P,3,FALSE)=V2477,1,VLOOKUP(R2477,Entries!N:P,3,FALSE))</f>
        <v>1</v>
      </c>
      <c r="X2477" s="124"/>
      <c r="Y2477" s="124"/>
      <c r="Z2477" s="96"/>
      <c r="AA2477" s="96"/>
      <c r="AB2477" s="96"/>
      <c r="AC2477" s="96" t="s">
        <v>93</v>
      </c>
      <c r="AD2477" s="96" t="s">
        <v>3469</v>
      </c>
      <c r="AE2477" s="96" t="s">
        <v>117</v>
      </c>
      <c r="AF2477" s="96" t="s">
        <v>117</v>
      </c>
      <c r="AG2477" s="96"/>
      <c r="AH2477" s="96"/>
      <c r="AI2477" s="96"/>
      <c r="AJ2477" s="19">
        <v>1</v>
      </c>
      <c r="AK2477" s="96" t="s">
        <v>118</v>
      </c>
      <c r="AL2477" s="96"/>
      <c r="AM2477" s="31"/>
      <c r="AN2477" s="30" t="s">
        <v>96</v>
      </c>
      <c r="AO2477" s="96" t="s">
        <v>97</v>
      </c>
      <c r="AP2477" s="31" t="s">
        <v>97</v>
      </c>
      <c r="AQ2477">
        <v>21104.518557849999</v>
      </c>
      <c r="AR2477" t="s">
        <v>15312</v>
      </c>
      <c r="AS2477" t="s">
        <v>11225</v>
      </c>
      <c r="AT2477" t="s">
        <v>15313</v>
      </c>
      <c r="AU2477">
        <v>97.484499999999997</v>
      </c>
      <c r="AV2477" s="96">
        <v>1.7014251406888889</v>
      </c>
      <c r="AW2477">
        <v>107.44750000000001</v>
      </c>
      <c r="AX2477" s="96">
        <v>1.875312257888889</v>
      </c>
      <c r="AY2477">
        <v>1.5363E-3</v>
      </c>
      <c r="AZ2477">
        <v>50.360599999999998</v>
      </c>
      <c r="BA2477" s="96">
        <v>0.87895810041777778</v>
      </c>
      <c r="BB2477">
        <v>106.9659</v>
      </c>
      <c r="BC2477" s="96">
        <v>1.8669067539600002</v>
      </c>
      <c r="BD2477">
        <v>15.169146250000001</v>
      </c>
      <c r="BE2477" s="96">
        <f t="shared" si="314"/>
        <v>6893.309993136203</v>
      </c>
      <c r="BF2477" s="96">
        <f t="shared" si="315"/>
        <v>532.90018527865777</v>
      </c>
      <c r="BG2477" s="96">
        <f t="shared" si="316"/>
        <v>511.71980099374741</v>
      </c>
      <c r="BH2477">
        <v>6896.9854794964394</v>
      </c>
      <c r="BI2477">
        <v>2.7866780912235919E-3</v>
      </c>
      <c r="BJ2477">
        <v>1.70136171676385</v>
      </c>
      <c r="BK2477">
        <v>1.8753764874973771</v>
      </c>
      <c r="BL2477">
        <v>1.217100230008868</v>
      </c>
      <c r="BM2477">
        <v>1.5280501617411739</v>
      </c>
      <c r="BN2477">
        <v>1.7014255283410571</v>
      </c>
      <c r="BO2477">
        <v>1.87531261280106</v>
      </c>
      <c r="BP2477">
        <v>2.5636149608168702E-3</v>
      </c>
      <c r="BQ2477">
        <v>1.217100230008868</v>
      </c>
      <c r="BR2477">
        <v>6890.2874157102842</v>
      </c>
      <c r="BS2477" s="96">
        <v>536.95145961352682</v>
      </c>
      <c r="BT2477" s="96">
        <v>501.62337180704071</v>
      </c>
      <c r="BU2477">
        <v>1.5280501617411739</v>
      </c>
      <c r="BV2477" s="65" t="b">
        <f t="shared" si="321"/>
        <v>0</v>
      </c>
      <c r="BW2477" s="30" t="s">
        <v>104</v>
      </c>
      <c r="BX2477" s="96">
        <v>0.246</v>
      </c>
      <c r="BY2477" s="96">
        <v>0.246</v>
      </c>
      <c r="BZ2477" s="96">
        <v>0.246</v>
      </c>
      <c r="CA2477" s="96">
        <v>0.1048</v>
      </c>
      <c r="CB2477" s="96">
        <v>6.0499999999999998E-2</v>
      </c>
      <c r="CC2477" s="96">
        <v>9.0800000000000006E-2</v>
      </c>
      <c r="CD2477" s="96">
        <v>0.246</v>
      </c>
      <c r="CE2477" s="96">
        <v>0.246</v>
      </c>
      <c r="CF2477" s="31">
        <v>0.246</v>
      </c>
      <c r="CG2477" s="30">
        <v>10</v>
      </c>
      <c r="CH2477" s="96">
        <v>10</v>
      </c>
      <c r="CI2477" s="96">
        <v>10</v>
      </c>
      <c r="CJ2477" s="98">
        <f>Population!$CG2477-Population!$CI2477</f>
        <v>0</v>
      </c>
      <c r="CK2477" s="120">
        <f>_xlfn.DAYS(Entries!$AY$2,Population!H2477)</f>
        <v>2028</v>
      </c>
      <c r="CL2477" s="120">
        <f t="shared" si="322"/>
        <v>365</v>
      </c>
      <c r="CM2477" s="122">
        <f>Entries!$AY$5</f>
        <v>0.15</v>
      </c>
      <c r="CN2477" s="122">
        <f t="shared" si="320"/>
        <v>0</v>
      </c>
      <c r="CO2477" s="121" t="str">
        <f t="shared" si="323"/>
        <v>-</v>
      </c>
      <c r="CP2477" s="30"/>
      <c r="CQ2477" s="19">
        <v>0</v>
      </c>
      <c r="CR2477" s="96" t="s">
        <v>118</v>
      </c>
      <c r="CS2477" s="96"/>
      <c r="CT2477" s="31"/>
      <c r="CU2477" s="30" t="s">
        <v>2396</v>
      </c>
      <c r="CV2477" s="96" t="s">
        <v>8975</v>
      </c>
      <c r="CW2477" s="96" t="s">
        <v>576</v>
      </c>
      <c r="CX2477" s="96" t="s">
        <v>8980</v>
      </c>
      <c r="CY2477" s="96" t="s">
        <v>107</v>
      </c>
      <c r="CZ2477" s="96" t="s">
        <v>108</v>
      </c>
      <c r="DA2477" s="31"/>
      <c r="DB2477" s="17" t="s">
        <v>15462</v>
      </c>
      <c r="DC2477" s="17" t="s">
        <v>15500</v>
      </c>
      <c r="DD2477" s="17" t="s">
        <v>15500</v>
      </c>
      <c r="DE2477" s="17" t="s">
        <v>15500</v>
      </c>
      <c r="DF2477" s="17" t="s">
        <v>15500</v>
      </c>
      <c r="DG2477" s="23" t="s">
        <v>11172</v>
      </c>
      <c r="DH2477" s="145"/>
    </row>
    <row r="2478" spans="1:112" s="17" customFormat="1" x14ac:dyDescent="0.25">
      <c r="A2478" s="32" t="s">
        <v>8987</v>
      </c>
      <c r="B2478" s="98">
        <v>0</v>
      </c>
      <c r="C2478" s="149" t="s">
        <v>15461</v>
      </c>
      <c r="D2478" s="98"/>
      <c r="E2478" s="98">
        <v>40910</v>
      </c>
      <c r="F2478" s="98" t="s">
        <v>8988</v>
      </c>
      <c r="G2478" s="33">
        <v>40907</v>
      </c>
      <c r="H2478" s="44">
        <v>42266</v>
      </c>
      <c r="I2478" s="98" t="s">
        <v>619</v>
      </c>
      <c r="J2478" s="98"/>
      <c r="K2478" s="98"/>
      <c r="L2478" s="98" t="s">
        <v>2854</v>
      </c>
      <c r="M2478" t="s">
        <v>326</v>
      </c>
      <c r="N2478" s="98" t="s">
        <v>326</v>
      </c>
      <c r="O2478" t="s">
        <v>576</v>
      </c>
      <c r="P2478" s="96" t="str">
        <f>VLOOKUP(N2478,Entries!J:K,2,FALSE)</f>
        <v>PEOPLES REPUBLIC OF CHINA</v>
      </c>
      <c r="Q2478" s="38" t="s">
        <v>2932</v>
      </c>
      <c r="R2478" s="32" t="s">
        <v>2932</v>
      </c>
      <c r="S2478" s="98" t="s">
        <v>326</v>
      </c>
      <c r="T2478" t="s">
        <v>576</v>
      </c>
      <c r="U2478" s="39" t="s">
        <v>92</v>
      </c>
      <c r="V2478" s="33" t="s">
        <v>92</v>
      </c>
      <c r="W2478" s="64">
        <f>IF(VLOOKUP(R2478,Entries!N:P,3,FALSE)=V2478,1,VLOOKUP(R2478,Entries!N:P,3,FALSE))</f>
        <v>1</v>
      </c>
      <c r="X2478"/>
      <c r="Y2478"/>
      <c r="Z2478" s="98"/>
      <c r="AA2478" s="98"/>
      <c r="AB2478" s="98"/>
      <c r="AC2478" s="98" t="s">
        <v>93</v>
      </c>
      <c r="AD2478" s="98" t="s">
        <v>3469</v>
      </c>
      <c r="AE2478" s="98" t="s">
        <v>117</v>
      </c>
      <c r="AF2478" s="98" t="s">
        <v>117</v>
      </c>
      <c r="AG2478" s="98"/>
      <c r="AH2478" s="98"/>
      <c r="AI2478" s="98"/>
      <c r="AJ2478" s="19">
        <v>1</v>
      </c>
      <c r="AK2478" s="98" t="s">
        <v>118</v>
      </c>
      <c r="AL2478" s="98"/>
      <c r="AM2478" s="33"/>
      <c r="AN2478" s="32" t="s">
        <v>96</v>
      </c>
      <c r="AO2478" s="98" t="s">
        <v>97</v>
      </c>
      <c r="AP2478" s="33" t="s">
        <v>97</v>
      </c>
      <c r="AQ2478">
        <v>21104.55112719</v>
      </c>
      <c r="AR2478" t="s">
        <v>15314</v>
      </c>
      <c r="AS2478" t="s">
        <v>11225</v>
      </c>
      <c r="AT2478" t="s">
        <v>15315</v>
      </c>
      <c r="AU2478">
        <v>97.473600000000005</v>
      </c>
      <c r="AV2478" s="98">
        <v>1.70123489984</v>
      </c>
      <c r="AW2478">
        <v>110.4847</v>
      </c>
      <c r="AX2478" s="98">
        <v>1.9283213869022224</v>
      </c>
      <c r="AY2478">
        <v>1.5494E-3</v>
      </c>
      <c r="AZ2478">
        <v>38.483199999999997</v>
      </c>
      <c r="BA2478" s="98">
        <v>0.6716584069688889</v>
      </c>
      <c r="BB2478">
        <v>82.643500000000003</v>
      </c>
      <c r="BC2478" s="98">
        <v>1.4424008802888888</v>
      </c>
      <c r="BD2478">
        <v>15.18822394</v>
      </c>
      <c r="BE2478" s="96">
        <f t="shared" si="314"/>
        <v>6887.536398278784</v>
      </c>
      <c r="BF2478" s="96">
        <f t="shared" si="315"/>
        <v>527.20794717427725</v>
      </c>
      <c r="BG2478" s="96">
        <f t="shared" si="316"/>
        <v>505.86484938329068</v>
      </c>
      <c r="BH2478">
        <v>6880.1982102775637</v>
      </c>
      <c r="BI2478">
        <v>2.5043462075233051E-3</v>
      </c>
      <c r="BJ2478">
        <v>1.70127642872996</v>
      </c>
      <c r="BK2478">
        <v>1.928402364055753</v>
      </c>
      <c r="BL2478">
        <v>0.51866475336843765</v>
      </c>
      <c r="BM2478">
        <v>1.594491520899334</v>
      </c>
      <c r="BN2478">
        <v>1.7012352309864329</v>
      </c>
      <c r="BO2478">
        <v>1.9283217448469701</v>
      </c>
      <c r="BP2478">
        <v>2.4883792285110332E-3</v>
      </c>
      <c r="BQ2478">
        <v>0.51866475336843765</v>
      </c>
      <c r="BR2478">
        <v>6884.5167252256206</v>
      </c>
      <c r="BS2478" s="96">
        <v>530.64801364300911</v>
      </c>
      <c r="BT2478" s="96">
        <v>496.38543680823204</v>
      </c>
      <c r="BU2478">
        <v>1.594491520899334</v>
      </c>
      <c r="BV2478" s="60" t="str">
        <f t="shared" si="321"/>
        <v>no propulsion</v>
      </c>
      <c r="BW2478" s="32" t="s">
        <v>104</v>
      </c>
      <c r="BX2478" s="98">
        <v>0.11600000000000001</v>
      </c>
      <c r="BY2478" s="98">
        <v>0.11600000000000001</v>
      </c>
      <c r="BZ2478" s="98">
        <v>0.11600000000000001</v>
      </c>
      <c r="CA2478" s="98">
        <v>2.3300000000000001E-2</v>
      </c>
      <c r="CB2478" s="98">
        <v>1.35E-2</v>
      </c>
      <c r="CC2478" s="98">
        <v>2.0199999999999999E-2</v>
      </c>
      <c r="CD2478" s="98">
        <v>0.11600000000000001</v>
      </c>
      <c r="CE2478" s="98">
        <v>0.11600000000000001</v>
      </c>
      <c r="CF2478" s="33">
        <v>0.11600000000000001</v>
      </c>
      <c r="CG2478" s="32">
        <v>1.5</v>
      </c>
      <c r="CH2478" s="98">
        <v>1.5</v>
      </c>
      <c r="CI2478" s="98">
        <v>1.5</v>
      </c>
      <c r="CJ2478" s="96">
        <f>Population!$CG2478-Population!$CI2478</f>
        <v>0</v>
      </c>
      <c r="CK2478" s="118">
        <f>_xlfn.DAYS(Entries!$AY$2,Population!H2478)</f>
        <v>2028</v>
      </c>
      <c r="CL2478" s="118">
        <f t="shared" si="322"/>
        <v>365</v>
      </c>
      <c r="CM2478" s="117">
        <f>Entries!$AY$5</f>
        <v>0.15</v>
      </c>
      <c r="CN2478" s="117">
        <f t="shared" si="320"/>
        <v>0</v>
      </c>
      <c r="CO2478" s="119" t="str">
        <f t="shared" si="323"/>
        <v>-</v>
      </c>
      <c r="CP2478" s="32" t="s">
        <v>103</v>
      </c>
      <c r="CQ2478" s="98">
        <v>0</v>
      </c>
      <c r="CR2478" s="98" t="s">
        <v>95</v>
      </c>
      <c r="CS2478" s="98"/>
      <c r="CT2478" s="33"/>
      <c r="CU2478" s="32" t="s">
        <v>2396</v>
      </c>
      <c r="CV2478" s="98" t="s">
        <v>8975</v>
      </c>
      <c r="CW2478" s="98" t="s">
        <v>576</v>
      </c>
      <c r="CX2478" s="98" t="s">
        <v>8990</v>
      </c>
      <c r="CY2478" s="98" t="s">
        <v>107</v>
      </c>
      <c r="CZ2478" s="98" t="s">
        <v>108</v>
      </c>
      <c r="DA2478" s="33"/>
      <c r="DB2478" s="17" t="s">
        <v>15462</v>
      </c>
      <c r="DC2478" s="17" t="s">
        <v>15500</v>
      </c>
      <c r="DD2478" s="17" t="s">
        <v>15500</v>
      </c>
      <c r="DE2478" s="17" t="s">
        <v>15500</v>
      </c>
      <c r="DF2478" s="17" t="s">
        <v>15500</v>
      </c>
      <c r="DG2478" s="23" t="s">
        <v>11171</v>
      </c>
      <c r="DH2478" s="145"/>
    </row>
    <row r="2479" spans="1:112" s="17" customFormat="1" x14ac:dyDescent="0.25">
      <c r="A2479" s="30" t="s">
        <v>8991</v>
      </c>
      <c r="B2479" s="96">
        <v>0</v>
      </c>
      <c r="C2479" s="152" t="s">
        <v>15461</v>
      </c>
      <c r="D2479" s="96"/>
      <c r="E2479" s="96">
        <v>41913</v>
      </c>
      <c r="F2479" s="96" t="s">
        <v>8992</v>
      </c>
      <c r="G2479" s="31">
        <v>44317</v>
      </c>
      <c r="H2479" s="43">
        <v>42744</v>
      </c>
      <c r="I2479" s="96" t="s">
        <v>784</v>
      </c>
      <c r="J2479" s="96"/>
      <c r="K2479" s="96"/>
      <c r="L2479" s="96" t="s">
        <v>785</v>
      </c>
      <c r="M2479" s="124" t="s">
        <v>326</v>
      </c>
      <c r="N2479" s="96" t="s">
        <v>326</v>
      </c>
      <c r="O2479" s="124" t="s">
        <v>576</v>
      </c>
      <c r="P2479" s="64" t="str">
        <f>VLOOKUP(N2479,Entries!J:K,2,FALSE)</f>
        <v>PEOPLES REPUBLIC OF CHINA</v>
      </c>
      <c r="Q2479" s="123" t="s">
        <v>2393</v>
      </c>
      <c r="R2479" s="30" t="s">
        <v>2393</v>
      </c>
      <c r="S2479" s="96" t="s">
        <v>326</v>
      </c>
      <c r="T2479" s="124" t="s">
        <v>576</v>
      </c>
      <c r="U2479" s="125" t="s">
        <v>141</v>
      </c>
      <c r="V2479" s="31" t="s">
        <v>141</v>
      </c>
      <c r="W2479" s="64">
        <f>IF(VLOOKUP(R2479,Entries!N:P,3,FALSE)=V2479,1,VLOOKUP(R2479,Entries!N:P,3,FALSE))</f>
        <v>1</v>
      </c>
      <c r="X2479" s="124"/>
      <c r="Y2479" s="124"/>
      <c r="Z2479" s="96"/>
      <c r="AA2479" s="96"/>
      <c r="AB2479" s="96"/>
      <c r="AC2479" s="96" t="s">
        <v>93</v>
      </c>
      <c r="AD2479" s="96" t="s">
        <v>123</v>
      </c>
      <c r="AE2479" s="96" t="s">
        <v>123</v>
      </c>
      <c r="AF2479" s="96" t="s">
        <v>123</v>
      </c>
      <c r="AG2479" s="96"/>
      <c r="AH2479" s="96"/>
      <c r="AI2479" s="96"/>
      <c r="AJ2479" s="19">
        <v>1</v>
      </c>
      <c r="AK2479" s="96" t="s">
        <v>118</v>
      </c>
      <c r="AL2479" s="96"/>
      <c r="AM2479" s="31"/>
      <c r="AN2479" s="30" t="s">
        <v>96</v>
      </c>
      <c r="AO2479" s="96" t="s">
        <v>97</v>
      </c>
      <c r="AP2479" s="31" t="s">
        <v>97</v>
      </c>
      <c r="AQ2479">
        <v>21104.49731481</v>
      </c>
      <c r="AR2479" t="s">
        <v>15287</v>
      </c>
      <c r="AS2479" t="s">
        <v>11225</v>
      </c>
      <c r="AT2479" t="s">
        <v>15316</v>
      </c>
      <c r="AU2479">
        <v>97.356399999999994</v>
      </c>
      <c r="AV2479" s="96">
        <v>1.6991893743822222</v>
      </c>
      <c r="AW2479">
        <v>162.91470000000001</v>
      </c>
      <c r="AX2479" s="96">
        <v>2.8433973233466672</v>
      </c>
      <c r="AY2479">
        <v>1.1095E-3</v>
      </c>
      <c r="AZ2479">
        <v>318.92079999999999</v>
      </c>
      <c r="BA2479" s="96">
        <v>5.566216855075556</v>
      </c>
      <c r="BB2479">
        <v>150.0455</v>
      </c>
      <c r="BC2479" s="96">
        <v>2.6187874579777781</v>
      </c>
      <c r="BD2479">
        <v>15.12653641</v>
      </c>
      <c r="BE2479" s="96">
        <f t="shared" si="314"/>
        <v>6906.2490693233513</v>
      </c>
      <c r="BF2479" s="96">
        <f t="shared" si="315"/>
        <v>542.91155266576607</v>
      </c>
      <c r="BG2479" s="96">
        <f t="shared" si="316"/>
        <v>527.58658598093734</v>
      </c>
      <c r="BH2479">
        <v>6895.8377361336516</v>
      </c>
      <c r="BI2479">
        <v>1.909487738212954E-3</v>
      </c>
      <c r="BJ2479">
        <v>1.699258955961078</v>
      </c>
      <c r="BK2479">
        <v>2.8434527253904012</v>
      </c>
      <c r="BL2479">
        <v>5.7135481443354186</v>
      </c>
      <c r="BM2479">
        <v>2.47083306226238</v>
      </c>
      <c r="BN2479">
        <v>1.69918969062938</v>
      </c>
      <c r="BO2479">
        <v>2.843397885891553</v>
      </c>
      <c r="BP2479">
        <v>1.2746807825579111E-3</v>
      </c>
      <c r="BQ2479">
        <v>5.7135481443354186</v>
      </c>
      <c r="BR2479">
        <v>6903.2341334393159</v>
      </c>
      <c r="BS2479" s="96">
        <v>541.0335533267089</v>
      </c>
      <c r="BT2479" s="96">
        <v>523.43471355192287</v>
      </c>
      <c r="BU2479">
        <v>2.47083306226238</v>
      </c>
      <c r="BV2479" s="65" t="b">
        <f t="shared" si="321"/>
        <v>0</v>
      </c>
      <c r="BW2479" s="30" t="s">
        <v>104</v>
      </c>
      <c r="BX2479" s="96">
        <v>0.1</v>
      </c>
      <c r="BY2479" s="96">
        <v>0.2</v>
      </c>
      <c r="BZ2479" s="96">
        <v>0.2</v>
      </c>
      <c r="CA2479" s="96">
        <v>0.03</v>
      </c>
      <c r="CB2479" s="96">
        <v>0.01</v>
      </c>
      <c r="CC2479" s="96">
        <v>2.5000000000000001E-2</v>
      </c>
      <c r="CD2479" s="96">
        <v>0.2</v>
      </c>
      <c r="CE2479" s="96">
        <v>0.1</v>
      </c>
      <c r="CF2479" s="31">
        <v>0.2</v>
      </c>
      <c r="CG2479" s="30">
        <v>2</v>
      </c>
      <c r="CH2479" s="96">
        <v>2</v>
      </c>
      <c r="CI2479" s="96">
        <v>2</v>
      </c>
      <c r="CJ2479" s="98">
        <f>Population!$CG2479-Population!$CI2479</f>
        <v>0</v>
      </c>
      <c r="CK2479" s="120">
        <f>_xlfn.DAYS(Entries!$AY$2,Population!H2479)</f>
        <v>1550</v>
      </c>
      <c r="CL2479" s="120">
        <f t="shared" si="322"/>
        <v>365</v>
      </c>
      <c r="CM2479" s="122">
        <f>Entries!$AY$5</f>
        <v>0.15</v>
      </c>
      <c r="CN2479" s="122">
        <f t="shared" si="320"/>
        <v>0</v>
      </c>
      <c r="CO2479" s="121" t="str">
        <f t="shared" si="323"/>
        <v>-</v>
      </c>
      <c r="CP2479" s="30"/>
      <c r="CQ2479" s="19">
        <v>0</v>
      </c>
      <c r="CR2479" s="96" t="s">
        <v>118</v>
      </c>
      <c r="CS2479" s="96"/>
      <c r="CT2479" s="31"/>
      <c r="CU2479" s="30" t="s">
        <v>8918</v>
      </c>
      <c r="CV2479" s="96" t="s">
        <v>8994</v>
      </c>
      <c r="CW2479" s="96" t="s">
        <v>576</v>
      </c>
      <c r="CX2479" s="96" t="s">
        <v>295</v>
      </c>
      <c r="CY2479" s="96" t="s">
        <v>107</v>
      </c>
      <c r="CZ2479" s="96"/>
      <c r="DA2479" s="31"/>
      <c r="DB2479" s="17" t="s">
        <v>15462</v>
      </c>
      <c r="DC2479" s="17" t="s">
        <v>15500</v>
      </c>
      <c r="DD2479" s="17" t="s">
        <v>15500</v>
      </c>
      <c r="DE2479" s="17" t="s">
        <v>15500</v>
      </c>
      <c r="DF2479" s="17" t="s">
        <v>15500</v>
      </c>
      <c r="DG2479" s="23" t="s">
        <v>11172</v>
      </c>
      <c r="DH2479" s="145"/>
    </row>
    <row r="2480" spans="1:112" s="17" customFormat="1" x14ac:dyDescent="0.25">
      <c r="A2480" s="32" t="s">
        <v>8995</v>
      </c>
      <c r="B2480" s="98">
        <v>0</v>
      </c>
      <c r="C2480" s="149" t="s">
        <v>15461</v>
      </c>
      <c r="D2480" s="98"/>
      <c r="E2480" s="98">
        <v>36834</v>
      </c>
      <c r="F2480" s="98" t="s">
        <v>8996</v>
      </c>
      <c r="G2480" s="33">
        <v>36831</v>
      </c>
      <c r="H2480" s="44">
        <v>40399</v>
      </c>
      <c r="I2480" s="98" t="s">
        <v>619</v>
      </c>
      <c r="J2480" s="98"/>
      <c r="K2480" s="98"/>
      <c r="L2480" s="98" t="s">
        <v>1510</v>
      </c>
      <c r="M2480" t="s">
        <v>326</v>
      </c>
      <c r="N2480" s="98" t="s">
        <v>326</v>
      </c>
      <c r="O2480" t="s">
        <v>576</v>
      </c>
      <c r="P2480" s="96" t="str">
        <f>VLOOKUP(N2480,Entries!J:K,2,FALSE)</f>
        <v>PEOPLES REPUBLIC OF CHINA</v>
      </c>
      <c r="Q2480" s="38" t="s">
        <v>1980</v>
      </c>
      <c r="R2480" s="32" t="s">
        <v>1980</v>
      </c>
      <c r="S2480" s="98" t="s">
        <v>326</v>
      </c>
      <c r="T2480" t="s">
        <v>576</v>
      </c>
      <c r="U2480" s="39" t="s">
        <v>180</v>
      </c>
      <c r="V2480" s="33" t="s">
        <v>180</v>
      </c>
      <c r="W2480" s="64">
        <f>IF(VLOOKUP(R2480,Entries!N:P,3,FALSE)=V2480,1,VLOOKUP(R2480,Entries!N:P,3,FALSE))</f>
        <v>1</v>
      </c>
      <c r="X2480"/>
      <c r="Y2480"/>
      <c r="Z2480" s="98"/>
      <c r="AA2480" s="98"/>
      <c r="AB2480" s="98"/>
      <c r="AC2480" s="98" t="s">
        <v>142</v>
      </c>
      <c r="AD2480" s="98" t="s">
        <v>329</v>
      </c>
      <c r="AE2480" s="98" t="s">
        <v>180</v>
      </c>
      <c r="AF2480" s="98" t="s">
        <v>94</v>
      </c>
      <c r="AG2480" s="98" t="s">
        <v>11112</v>
      </c>
      <c r="AH2480" s="98"/>
      <c r="AI2480" s="98"/>
      <c r="AJ2480" s="19">
        <v>12</v>
      </c>
      <c r="AK2480" s="98" t="s">
        <v>118</v>
      </c>
      <c r="AL2480" s="98"/>
      <c r="AM2480" s="33"/>
      <c r="AN2480" s="32" t="s">
        <v>125</v>
      </c>
      <c r="AO2480" s="98" t="s">
        <v>97</v>
      </c>
      <c r="AP2480" s="33" t="s">
        <v>97</v>
      </c>
      <c r="AQ2480">
        <v>21104.547084000002</v>
      </c>
      <c r="AR2480" t="s">
        <v>15317</v>
      </c>
      <c r="AS2480" t="s">
        <v>11225</v>
      </c>
      <c r="AT2480" t="s">
        <v>15318</v>
      </c>
      <c r="AU2480">
        <v>97.981300000000005</v>
      </c>
      <c r="AV2480" s="98">
        <v>1.7100959346088891</v>
      </c>
      <c r="AW2480">
        <v>112.32810000000001</v>
      </c>
      <c r="AX2480" s="98">
        <v>1.9604947796400003</v>
      </c>
      <c r="AY2480">
        <v>1.662E-4</v>
      </c>
      <c r="AZ2480">
        <v>85.962100000000007</v>
      </c>
      <c r="BA2480" s="98">
        <v>1.5003213647955558</v>
      </c>
      <c r="BB2480">
        <v>274.17790000000002</v>
      </c>
      <c r="BC2480" s="98">
        <v>4.78530609564889</v>
      </c>
      <c r="BD2480">
        <v>14.81036308</v>
      </c>
      <c r="BE2480" s="96">
        <f t="shared" si="314"/>
        <v>7004.1928930085905</v>
      </c>
      <c r="BF2480" s="96">
        <f t="shared" si="315"/>
        <v>634.35698986740863</v>
      </c>
      <c r="BG2480" s="96">
        <f t="shared" si="316"/>
        <v>632.02879614977246</v>
      </c>
      <c r="BH2480">
        <v>7010.4954858365836</v>
      </c>
      <c r="BI2480">
        <v>1.314744895968649E-3</v>
      </c>
      <c r="BJ2480">
        <v>1.7100036301065309</v>
      </c>
      <c r="BK2480">
        <v>1.960495188210051</v>
      </c>
      <c r="BL2480">
        <v>1.1979746526362141</v>
      </c>
      <c r="BM2480">
        <v>5.0876548860859021</v>
      </c>
      <c r="BN2480">
        <v>1.7100963376089089</v>
      </c>
      <c r="BO2480">
        <v>1.960495187985847</v>
      </c>
      <c r="BP2480">
        <v>1.471220199030988E-3</v>
      </c>
      <c r="BQ2480">
        <v>1.1979746526362141</v>
      </c>
      <c r="BR2480">
        <v>7001.2387511091501</v>
      </c>
      <c r="BS2480" s="96">
        <v>640.53911497802073</v>
      </c>
      <c r="BT2480" s="96">
        <v>619.93838724027955</v>
      </c>
      <c r="BU2480">
        <v>5.0876548860859021</v>
      </c>
      <c r="BV2480" s="60" t="str">
        <f t="shared" si="321"/>
        <v>Earth Observation</v>
      </c>
      <c r="BW2480" s="32" t="s">
        <v>338</v>
      </c>
      <c r="BX2480" s="98">
        <v>1.5</v>
      </c>
      <c r="BY2480" s="98">
        <v>1.5</v>
      </c>
      <c r="BZ2480" s="98">
        <v>5</v>
      </c>
      <c r="CA2480" s="98">
        <v>8.0973000000000006</v>
      </c>
      <c r="CB2480" s="98">
        <v>2.25</v>
      </c>
      <c r="CC2480" s="98">
        <v>4.7946999999999997</v>
      </c>
      <c r="CD2480" s="98">
        <v>1.5</v>
      </c>
      <c r="CE2480" s="98">
        <v>1.5</v>
      </c>
      <c r="CF2480" s="33">
        <v>5</v>
      </c>
      <c r="CG2480" s="32">
        <v>1040</v>
      </c>
      <c r="CH2480" s="98">
        <v>1040</v>
      </c>
      <c r="CI2480" s="98">
        <v>1040</v>
      </c>
      <c r="CJ2480" s="96">
        <f>Population!$CG2480-Population!$CI2480</f>
        <v>0</v>
      </c>
      <c r="CK2480" s="118">
        <f>_xlfn.DAYS(Entries!$AY$2,Population!H2480)</f>
        <v>3895</v>
      </c>
      <c r="CL2480" s="118">
        <f t="shared" si="322"/>
        <v>4380</v>
      </c>
      <c r="CM2480" s="117">
        <f>Entries!$AY$5</f>
        <v>0.15</v>
      </c>
      <c r="CN2480" s="117">
        <f t="shared" si="320"/>
        <v>0</v>
      </c>
      <c r="CO2480" s="119">
        <f t="shared" si="323"/>
        <v>0.24412100456621011</v>
      </c>
      <c r="CP2480" s="32"/>
      <c r="CQ2480" s="19">
        <v>2</v>
      </c>
      <c r="CR2480" s="98" t="s">
        <v>118</v>
      </c>
      <c r="CS2480" s="98"/>
      <c r="CT2480" s="33"/>
      <c r="CU2480" s="32" t="s">
        <v>1976</v>
      </c>
      <c r="CV2480" s="98" t="s">
        <v>8998</v>
      </c>
      <c r="CW2480" s="98" t="s">
        <v>576</v>
      </c>
      <c r="CX2480" s="98" t="s">
        <v>8999</v>
      </c>
      <c r="CY2480" s="98" t="s">
        <v>107</v>
      </c>
      <c r="CZ2480" s="98" t="s">
        <v>257</v>
      </c>
      <c r="DA2480" s="33"/>
      <c r="DB2480" s="17" t="s">
        <v>15463</v>
      </c>
      <c r="DC2480" s="17" t="s">
        <v>15500</v>
      </c>
      <c r="DD2480" s="17">
        <v>1</v>
      </c>
      <c r="DE2480" s="17">
        <v>1</v>
      </c>
      <c r="DF2480" s="17">
        <v>10</v>
      </c>
      <c r="DG2480" s="23" t="s">
        <v>11177</v>
      </c>
      <c r="DH2480" s="145"/>
    </row>
    <row r="2481" spans="1:112" s="17" customFormat="1" x14ac:dyDescent="0.25">
      <c r="A2481" s="30" t="s">
        <v>9000</v>
      </c>
      <c r="B2481" s="96">
        <v>0</v>
      </c>
      <c r="C2481" s="152" t="s">
        <v>15461</v>
      </c>
      <c r="D2481" s="96"/>
      <c r="E2481" s="96">
        <v>37165</v>
      </c>
      <c r="F2481" s="96" t="s">
        <v>9001</v>
      </c>
      <c r="G2481" s="31">
        <v>37162</v>
      </c>
      <c r="H2481" s="43">
        <v>40443</v>
      </c>
      <c r="I2481" s="96" t="s">
        <v>784</v>
      </c>
      <c r="J2481" s="96"/>
      <c r="K2481" s="96"/>
      <c r="L2481" s="96" t="s">
        <v>839</v>
      </c>
      <c r="M2481" s="124" t="s">
        <v>326</v>
      </c>
      <c r="N2481" s="96" t="s">
        <v>326</v>
      </c>
      <c r="O2481" s="124" t="s">
        <v>576</v>
      </c>
      <c r="P2481" s="64" t="str">
        <f>VLOOKUP(N2481,Entries!J:K,2,FALSE)</f>
        <v>PEOPLES REPUBLIC OF CHINA</v>
      </c>
      <c r="Q2481" s="123" t="s">
        <v>1980</v>
      </c>
      <c r="R2481" s="30" t="s">
        <v>1980</v>
      </c>
      <c r="S2481" s="96" t="s">
        <v>326</v>
      </c>
      <c r="T2481" s="124" t="s">
        <v>576</v>
      </c>
      <c r="U2481" s="125" t="s">
        <v>180</v>
      </c>
      <c r="V2481" s="31" t="s">
        <v>180</v>
      </c>
      <c r="W2481" s="64">
        <f>IF(VLOOKUP(R2481,Entries!N:P,3,FALSE)=V2481,1,VLOOKUP(R2481,Entries!N:P,3,FALSE))</f>
        <v>1</v>
      </c>
      <c r="X2481" s="124"/>
      <c r="Y2481" s="124"/>
      <c r="Z2481" s="96"/>
      <c r="AA2481" s="96"/>
      <c r="AB2481" s="96"/>
      <c r="AC2481" s="96" t="s">
        <v>239</v>
      </c>
      <c r="AD2481" s="96" t="s">
        <v>329</v>
      </c>
      <c r="AE2481" s="96" t="s">
        <v>180</v>
      </c>
      <c r="AF2481" s="96" t="s">
        <v>94</v>
      </c>
      <c r="AG2481" s="96" t="s">
        <v>11112</v>
      </c>
      <c r="AH2481" s="96"/>
      <c r="AI2481" s="96"/>
      <c r="AJ2481" s="19">
        <v>15</v>
      </c>
      <c r="AK2481" s="96" t="s">
        <v>118</v>
      </c>
      <c r="AL2481" s="96"/>
      <c r="AM2481" s="31"/>
      <c r="AN2481" s="30" t="s">
        <v>125</v>
      </c>
      <c r="AO2481" s="96" t="s">
        <v>97</v>
      </c>
      <c r="AP2481" s="31" t="s">
        <v>97</v>
      </c>
      <c r="AQ2481">
        <v>21104.325140379999</v>
      </c>
      <c r="AR2481" t="s">
        <v>11383</v>
      </c>
      <c r="AS2481" t="s">
        <v>11225</v>
      </c>
      <c r="AT2481" t="s">
        <v>15319</v>
      </c>
      <c r="AU2481">
        <v>98.296999999999997</v>
      </c>
      <c r="AV2481" s="96">
        <v>1.715605937911111</v>
      </c>
      <c r="AW2481">
        <v>224.3715</v>
      </c>
      <c r="AX2481" s="96">
        <v>3.9160206079333331</v>
      </c>
      <c r="AY2481">
        <v>3.9337E-3</v>
      </c>
      <c r="AZ2481">
        <v>159.60499999999999</v>
      </c>
      <c r="BA2481" s="96">
        <v>2.7856321731111113</v>
      </c>
      <c r="BB2481">
        <v>200.67400000000001</v>
      </c>
      <c r="BC2481" s="96">
        <v>3.5024212944888893</v>
      </c>
      <c r="BD2481">
        <v>14.763117429999999</v>
      </c>
      <c r="BE2481" s="96">
        <f t="shared" si="314"/>
        <v>7019.1283741703219</v>
      </c>
      <c r="BF2481" s="96">
        <f t="shared" si="315"/>
        <v>675.73951945579483</v>
      </c>
      <c r="BG2481" s="96">
        <f t="shared" si="316"/>
        <v>620.51722888484801</v>
      </c>
      <c r="BH2481">
        <v>7025.3724447572285</v>
      </c>
      <c r="BI2481">
        <v>4.0358884472701468E-3</v>
      </c>
      <c r="BJ2481">
        <v>1.715510476757651</v>
      </c>
      <c r="BK2481">
        <v>3.9160214227140231</v>
      </c>
      <c r="BL2481">
        <v>2.496331636978788</v>
      </c>
      <c r="BM2481">
        <v>3.79171946064272</v>
      </c>
      <c r="BN2481">
        <v>1.715606341687717</v>
      </c>
      <c r="BO2481">
        <v>3.9160214249852592</v>
      </c>
      <c r="BP2481">
        <v>4.4876348679562987E-3</v>
      </c>
      <c r="BQ2481">
        <v>2.5688208992906558</v>
      </c>
      <c r="BR2481">
        <v>7016.1953043069543</v>
      </c>
      <c r="BS2481" s="96">
        <v>676.68142699495365</v>
      </c>
      <c r="BT2481" s="96">
        <v>613.70918161895497</v>
      </c>
      <c r="BU2481">
        <v>3.79171946064272</v>
      </c>
      <c r="BV2481" s="65" t="str">
        <f t="shared" si="321"/>
        <v>Earth Observation</v>
      </c>
      <c r="BW2481" s="30" t="s">
        <v>338</v>
      </c>
      <c r="BX2481" s="96">
        <v>1.5</v>
      </c>
      <c r="BY2481" s="96">
        <v>2</v>
      </c>
      <c r="BZ2481" s="96">
        <v>4</v>
      </c>
      <c r="CA2481" s="96">
        <v>7.8025000000000002</v>
      </c>
      <c r="CB2481" s="96">
        <v>2.25</v>
      </c>
      <c r="CC2481" s="96">
        <v>5.1413000000000002</v>
      </c>
      <c r="CD2481" s="96">
        <v>2</v>
      </c>
      <c r="CE2481" s="96">
        <v>1.5</v>
      </c>
      <c r="CF2481" s="31">
        <v>4</v>
      </c>
      <c r="CG2481" s="30">
        <v>800</v>
      </c>
      <c r="CH2481" s="96">
        <v>800</v>
      </c>
      <c r="CI2481" s="96">
        <v>800</v>
      </c>
      <c r="CJ2481" s="98">
        <f>Population!$CG2481-Population!$CI2481</f>
        <v>0</v>
      </c>
      <c r="CK2481" s="120">
        <f>_xlfn.DAYS(Entries!$AY$2,Population!H2481)</f>
        <v>3851</v>
      </c>
      <c r="CL2481" s="120">
        <f t="shared" si="322"/>
        <v>5475</v>
      </c>
      <c r="CM2481" s="122">
        <f>Entries!$AY$5</f>
        <v>0.15</v>
      </c>
      <c r="CN2481" s="122">
        <f t="shared" si="320"/>
        <v>0</v>
      </c>
      <c r="CO2481" s="121">
        <f t="shared" si="323"/>
        <v>0.40212785388127859</v>
      </c>
      <c r="CP2481" s="30"/>
      <c r="CQ2481" s="19">
        <v>2</v>
      </c>
      <c r="CR2481" s="96" t="s">
        <v>118</v>
      </c>
      <c r="CS2481" s="96"/>
      <c r="CT2481" s="31"/>
      <c r="CU2481" s="30" t="s">
        <v>806</v>
      </c>
      <c r="CV2481" s="96" t="s">
        <v>763</v>
      </c>
      <c r="CW2481" s="96" t="s">
        <v>576</v>
      </c>
      <c r="CX2481" s="96" t="s">
        <v>9003</v>
      </c>
      <c r="CY2481" s="96" t="s">
        <v>107</v>
      </c>
      <c r="CZ2481" s="96" t="s">
        <v>257</v>
      </c>
      <c r="DA2481" s="31"/>
      <c r="DB2481" s="17" t="s">
        <v>15463</v>
      </c>
      <c r="DC2481" s="17" t="s">
        <v>15500</v>
      </c>
      <c r="DD2481" s="17">
        <v>1</v>
      </c>
      <c r="DE2481" s="17">
        <v>1</v>
      </c>
      <c r="DF2481" s="17">
        <v>10</v>
      </c>
      <c r="DG2481" s="23" t="s">
        <v>11182</v>
      </c>
      <c r="DH2481" s="145"/>
    </row>
    <row r="2482" spans="1:112" s="17" customFormat="1" x14ac:dyDescent="0.25">
      <c r="A2482" s="32" t="s">
        <v>9004</v>
      </c>
      <c r="B2482" s="98">
        <v>0</v>
      </c>
      <c r="C2482" s="149" t="s">
        <v>15461</v>
      </c>
      <c r="D2482" s="98"/>
      <c r="E2482" s="98">
        <v>37875</v>
      </c>
      <c r="F2482" s="98" t="s">
        <v>9005</v>
      </c>
      <c r="G2482" s="33">
        <v>37872</v>
      </c>
      <c r="H2482" s="44">
        <v>40856</v>
      </c>
      <c r="I2482" s="98" t="s">
        <v>619</v>
      </c>
      <c r="J2482" s="98"/>
      <c r="K2482" s="98"/>
      <c r="L2482" s="98" t="s">
        <v>620</v>
      </c>
      <c r="M2482" t="s">
        <v>326</v>
      </c>
      <c r="N2482" s="98" t="s">
        <v>326</v>
      </c>
      <c r="O2482" t="s">
        <v>576</v>
      </c>
      <c r="P2482" s="96" t="str">
        <f>VLOOKUP(N2482,Entries!J:K,2,FALSE)</f>
        <v>PEOPLES REPUBLIC OF CHINA</v>
      </c>
      <c r="Q2482" s="38" t="s">
        <v>1980</v>
      </c>
      <c r="R2482" s="32" t="s">
        <v>1980</v>
      </c>
      <c r="S2482" s="98" t="s">
        <v>326</v>
      </c>
      <c r="T2482" t="s">
        <v>576</v>
      </c>
      <c r="U2482" s="39" t="s">
        <v>180</v>
      </c>
      <c r="V2482" s="33" t="s">
        <v>180</v>
      </c>
      <c r="W2482" s="64">
        <f>IF(VLOOKUP(R2482,Entries!N:P,3,FALSE)=V2482,1,VLOOKUP(R2482,Entries!N:P,3,FALSE))</f>
        <v>1</v>
      </c>
      <c r="X2482"/>
      <c r="Y2482"/>
      <c r="Z2482" s="98"/>
      <c r="AA2482" s="98"/>
      <c r="AB2482" s="98"/>
      <c r="AC2482" s="98" t="s">
        <v>142</v>
      </c>
      <c r="AD2482" s="98" t="s">
        <v>329</v>
      </c>
      <c r="AE2482" s="98" t="s">
        <v>180</v>
      </c>
      <c r="AF2482" s="98" t="s">
        <v>94</v>
      </c>
      <c r="AG2482" s="98" t="s">
        <v>11112</v>
      </c>
      <c r="AH2482" s="98"/>
      <c r="AI2482" s="98"/>
      <c r="AJ2482" s="19">
        <v>5</v>
      </c>
      <c r="AK2482" s="98" t="s">
        <v>118</v>
      </c>
      <c r="AL2482" s="98"/>
      <c r="AM2482" s="33"/>
      <c r="AN2482" s="32" t="s">
        <v>96</v>
      </c>
      <c r="AO2482" s="98" t="s">
        <v>97</v>
      </c>
      <c r="AP2482" s="33" t="s">
        <v>97</v>
      </c>
      <c r="AQ2482">
        <v>21104.52618606</v>
      </c>
      <c r="AR2482" t="s">
        <v>15320</v>
      </c>
      <c r="AS2482" t="s">
        <v>11225</v>
      </c>
      <c r="AT2482" t="s">
        <v>15321</v>
      </c>
      <c r="AU2482">
        <v>97.357200000000006</v>
      </c>
      <c r="AV2482" s="98">
        <v>1.6992033370133335</v>
      </c>
      <c r="AW2482">
        <v>180.81890000000001</v>
      </c>
      <c r="AX2482" s="98">
        <v>3.1558844982711114</v>
      </c>
      <c r="AY2482">
        <v>1.0068E-3</v>
      </c>
      <c r="AZ2482">
        <v>139.7646</v>
      </c>
      <c r="BA2482" s="98">
        <v>2.4393519402399999</v>
      </c>
      <c r="BB2482">
        <v>316.45240000000001</v>
      </c>
      <c r="BC2482" s="98">
        <v>5.5231351567822227</v>
      </c>
      <c r="BD2482">
        <v>15.235130610000001</v>
      </c>
      <c r="BE2482" s="96">
        <f t="shared" si="314"/>
        <v>6873.3920099421848</v>
      </c>
      <c r="BF2482" s="96">
        <f t="shared" si="315"/>
        <v>509.31214101779551</v>
      </c>
      <c r="BG2482" s="96">
        <f t="shared" si="316"/>
        <v>495.47187886657503</v>
      </c>
      <c r="BH2482">
        <v>6861.1087423255294</v>
      </c>
      <c r="BI2482">
        <v>4.8105147398644208E-4</v>
      </c>
      <c r="BJ2482">
        <v>1.699290523916448</v>
      </c>
      <c r="BK2482">
        <v>3.155904246975195</v>
      </c>
      <c r="BL2482">
        <v>3.212286286519074</v>
      </c>
      <c r="BM2482">
        <v>4.7499847222731884</v>
      </c>
      <c r="BN2482">
        <v>1.6992036435719799</v>
      </c>
      <c r="BO2482">
        <v>3.1558851443841718</v>
      </c>
      <c r="BP2482">
        <v>2.0341969824984778E-3</v>
      </c>
      <c r="BQ2482">
        <v>3.212286286519074</v>
      </c>
      <c r="BR2482">
        <v>6870.3636897433626</v>
      </c>
      <c r="BS2482" s="96">
        <v>513.33936282970535</v>
      </c>
      <c r="BT2482" s="96">
        <v>485.38801665701885</v>
      </c>
      <c r="BU2482">
        <v>4.7499847222731884</v>
      </c>
      <c r="BV2482" s="60" t="str">
        <f t="shared" si="321"/>
        <v>Earth Observation</v>
      </c>
      <c r="BW2482" s="32" t="s">
        <v>338</v>
      </c>
      <c r="BX2482" s="98">
        <v>2</v>
      </c>
      <c r="BY2482" s="98">
        <v>2</v>
      </c>
      <c r="BZ2482" s="98">
        <v>8</v>
      </c>
      <c r="CA2482" s="98">
        <v>16.528400000000001</v>
      </c>
      <c r="CB2482" s="98">
        <v>4</v>
      </c>
      <c r="CC2482" s="98">
        <v>9.2307000000000006</v>
      </c>
      <c r="CD2482" s="98">
        <v>2</v>
      </c>
      <c r="CE2482" s="98">
        <v>2</v>
      </c>
      <c r="CF2482" s="33">
        <v>8</v>
      </c>
      <c r="CG2482" s="32">
        <v>2700</v>
      </c>
      <c r="CH2482" s="98">
        <v>2700</v>
      </c>
      <c r="CI2482" s="98">
        <v>2700</v>
      </c>
      <c r="CJ2482" s="96">
        <f>Population!$CG2482-Population!$CI2482</f>
        <v>0</v>
      </c>
      <c r="CK2482" s="118">
        <f>_xlfn.DAYS(Entries!$AY$2,Population!H2482)</f>
        <v>3438</v>
      </c>
      <c r="CL2482" s="118">
        <f t="shared" si="322"/>
        <v>1825</v>
      </c>
      <c r="CM2482" s="117">
        <f>Entries!$AY$5</f>
        <v>0.15</v>
      </c>
      <c r="CN2482" s="117">
        <f t="shared" si="320"/>
        <v>0</v>
      </c>
      <c r="CO2482" s="119">
        <f t="shared" si="323"/>
        <v>0</v>
      </c>
      <c r="CP2482" s="32"/>
      <c r="CQ2482" s="19">
        <v>4</v>
      </c>
      <c r="CR2482" s="98" t="s">
        <v>118</v>
      </c>
      <c r="CS2482" s="98"/>
      <c r="CT2482" s="33"/>
      <c r="CU2482" s="32" t="s">
        <v>1950</v>
      </c>
      <c r="CV2482" s="98" t="s">
        <v>763</v>
      </c>
      <c r="CW2482" s="98" t="s">
        <v>576</v>
      </c>
      <c r="CX2482" s="98" t="s">
        <v>9007</v>
      </c>
      <c r="CY2482" s="98" t="s">
        <v>107</v>
      </c>
      <c r="CZ2482" s="98" t="s">
        <v>257</v>
      </c>
      <c r="DA2482" s="33"/>
      <c r="DB2482" s="17" t="s">
        <v>15463</v>
      </c>
      <c r="DC2482" s="17" t="s">
        <v>15500</v>
      </c>
      <c r="DD2482" s="17">
        <v>1</v>
      </c>
      <c r="DE2482" s="17">
        <v>1</v>
      </c>
      <c r="DF2482" s="17">
        <v>10</v>
      </c>
      <c r="DG2482" s="23" t="s">
        <v>11177</v>
      </c>
      <c r="DH2482" s="145"/>
    </row>
    <row r="2483" spans="1:112" s="17" customFormat="1" x14ac:dyDescent="0.25">
      <c r="A2483" s="30" t="s">
        <v>9008</v>
      </c>
      <c r="B2483" s="96">
        <v>0</v>
      </c>
      <c r="C2483" s="152" t="s">
        <v>15461</v>
      </c>
      <c r="D2483" s="96"/>
      <c r="E2483" s="96">
        <v>37941</v>
      </c>
      <c r="F2483" s="96" t="s">
        <v>9009</v>
      </c>
      <c r="G2483" s="31">
        <v>37938</v>
      </c>
      <c r="H2483" s="43">
        <v>40876</v>
      </c>
      <c r="I2483" s="96" t="s">
        <v>619</v>
      </c>
      <c r="J2483" s="96"/>
      <c r="K2483" s="96"/>
      <c r="L2483" s="96" t="s">
        <v>805</v>
      </c>
      <c r="M2483" s="124" t="s">
        <v>326</v>
      </c>
      <c r="N2483" s="96" t="s">
        <v>326</v>
      </c>
      <c r="O2483" s="124" t="s">
        <v>576</v>
      </c>
      <c r="P2483" s="64" t="str">
        <f>VLOOKUP(N2483,Entries!J:K,2,FALSE)</f>
        <v>PEOPLES REPUBLIC OF CHINA</v>
      </c>
      <c r="Q2483" s="123" t="s">
        <v>1980</v>
      </c>
      <c r="R2483" s="30" t="s">
        <v>1980</v>
      </c>
      <c r="S2483" s="96" t="s">
        <v>326</v>
      </c>
      <c r="T2483" s="124" t="s">
        <v>576</v>
      </c>
      <c r="U2483" s="125" t="s">
        <v>180</v>
      </c>
      <c r="V2483" s="31" t="s">
        <v>180</v>
      </c>
      <c r="W2483" s="64">
        <f>IF(VLOOKUP(R2483,Entries!N:P,3,FALSE)=V2483,1,VLOOKUP(R2483,Entries!N:P,3,FALSE))</f>
        <v>1</v>
      </c>
      <c r="X2483" s="124"/>
      <c r="Y2483" s="124"/>
      <c r="Z2483" s="96"/>
      <c r="AA2483" s="96"/>
      <c r="AB2483" s="96"/>
      <c r="AC2483" s="96" t="s">
        <v>142</v>
      </c>
      <c r="AD2483" s="96" t="s">
        <v>329</v>
      </c>
      <c r="AE2483" s="96" t="s">
        <v>180</v>
      </c>
      <c r="AF2483" s="96" t="s">
        <v>94</v>
      </c>
      <c r="AG2483" s="96" t="s">
        <v>11112</v>
      </c>
      <c r="AH2483" s="96"/>
      <c r="AI2483" s="96"/>
      <c r="AJ2483" s="19">
        <v>5.5</v>
      </c>
      <c r="AK2483" s="96" t="s">
        <v>118</v>
      </c>
      <c r="AL2483" s="96"/>
      <c r="AM2483" s="31"/>
      <c r="AN2483" s="30" t="s">
        <v>96</v>
      </c>
      <c r="AO2483" s="96" t="s">
        <v>97</v>
      </c>
      <c r="AP2483" s="31" t="s">
        <v>97</v>
      </c>
      <c r="AQ2483">
        <v>21104.524001170001</v>
      </c>
      <c r="AR2483" t="s">
        <v>14243</v>
      </c>
      <c r="AS2483" t="s">
        <v>11225</v>
      </c>
      <c r="AT2483" t="s">
        <v>15322</v>
      </c>
      <c r="AU2483">
        <v>97.585499999999996</v>
      </c>
      <c r="AV2483" s="96">
        <v>1.7031879228666669</v>
      </c>
      <c r="AW2483">
        <v>46.4009</v>
      </c>
      <c r="AX2483" s="96">
        <v>0.80984831240444444</v>
      </c>
      <c r="AY2483">
        <v>3.4620000000000001E-4</v>
      </c>
      <c r="AZ2483">
        <v>86.487700000000004</v>
      </c>
      <c r="BA2483" s="96">
        <v>1.5094948134355557</v>
      </c>
      <c r="BB2483">
        <v>2.5121000000000002</v>
      </c>
      <c r="BC2483" s="96">
        <v>4.3844407017777781E-2</v>
      </c>
      <c r="BD2483">
        <v>15.18828119</v>
      </c>
      <c r="BE2483" s="96">
        <f t="shared" si="314"/>
        <v>6887.5190905618902</v>
      </c>
      <c r="BF2483" s="96">
        <f t="shared" si="315"/>
        <v>518.90354967104304</v>
      </c>
      <c r="BG2483" s="96">
        <f t="shared" si="316"/>
        <v>514.13463145273818</v>
      </c>
      <c r="BH2483">
        <v>6875.0755015584682</v>
      </c>
      <c r="BI2483">
        <v>3.7761713920642499E-4</v>
      </c>
      <c r="BJ2483">
        <v>1.703279413447496</v>
      </c>
      <c r="BK2483">
        <v>0.80984526827140957</v>
      </c>
      <c r="BL2483">
        <v>4.6431040850481997</v>
      </c>
      <c r="BM2483">
        <v>3.1934562337946182</v>
      </c>
      <c r="BN2483">
        <v>1.7031882284615161</v>
      </c>
      <c r="BO2483">
        <v>0.8098484826124781</v>
      </c>
      <c r="BP2483">
        <v>1.6360595147241941E-3</v>
      </c>
      <c r="BQ2483">
        <v>4.6431040850481997</v>
      </c>
      <c r="BR2483">
        <v>6884.5068854345891</v>
      </c>
      <c r="BS2483" s="96">
        <v>524.77034842868852</v>
      </c>
      <c r="BT2483" s="96">
        <v>502.24342244048967</v>
      </c>
      <c r="BU2483">
        <v>3.1934562337946182</v>
      </c>
      <c r="BV2483" s="65" t="str">
        <f t="shared" si="321"/>
        <v>Earth Observation</v>
      </c>
      <c r="BW2483" s="30" t="s">
        <v>338</v>
      </c>
      <c r="BX2483" s="96">
        <v>1.5</v>
      </c>
      <c r="BY2483" s="96">
        <v>2</v>
      </c>
      <c r="BZ2483" s="96">
        <v>4</v>
      </c>
      <c r="CA2483" s="96">
        <v>7.8025000000000002</v>
      </c>
      <c r="CB2483" s="96">
        <v>2.25</v>
      </c>
      <c r="CC2483" s="96">
        <v>5.1413000000000002</v>
      </c>
      <c r="CD2483" s="96">
        <v>2</v>
      </c>
      <c r="CE2483" s="96">
        <v>1.5</v>
      </c>
      <c r="CF2483" s="31">
        <v>4</v>
      </c>
      <c r="CG2483" s="30">
        <v>2000</v>
      </c>
      <c r="CH2483" s="96">
        <v>2000</v>
      </c>
      <c r="CI2483" s="96">
        <v>2000</v>
      </c>
      <c r="CJ2483" s="98">
        <f>Population!$CG2483-Population!$CI2483</f>
        <v>0</v>
      </c>
      <c r="CK2483" s="120">
        <f>_xlfn.DAYS(Entries!$AY$2,Population!H2483)</f>
        <v>3418</v>
      </c>
      <c r="CL2483" s="120">
        <f t="shared" si="322"/>
        <v>2007.5</v>
      </c>
      <c r="CM2483" s="122">
        <f>Entries!$AY$5</f>
        <v>0.15</v>
      </c>
      <c r="CN2483" s="122">
        <f t="shared" si="320"/>
        <v>0</v>
      </c>
      <c r="CO2483" s="121">
        <f t="shared" si="323"/>
        <v>0</v>
      </c>
      <c r="CP2483" s="30"/>
      <c r="CQ2483" s="19">
        <v>4</v>
      </c>
      <c r="CR2483" s="96" t="s">
        <v>118</v>
      </c>
      <c r="CS2483" s="96"/>
      <c r="CT2483" s="31"/>
      <c r="CU2483" s="30" t="s">
        <v>1976</v>
      </c>
      <c r="CV2483" s="96" t="s">
        <v>8998</v>
      </c>
      <c r="CW2483" s="96" t="s">
        <v>576</v>
      </c>
      <c r="CX2483" s="96" t="s">
        <v>9011</v>
      </c>
      <c r="CY2483" s="96" t="s">
        <v>107</v>
      </c>
      <c r="CZ2483" s="96" t="s">
        <v>257</v>
      </c>
      <c r="DA2483" s="31"/>
      <c r="DB2483" s="17" t="s">
        <v>15463</v>
      </c>
      <c r="DC2483" s="17" t="s">
        <v>15500</v>
      </c>
      <c r="DD2483" s="17">
        <v>1</v>
      </c>
      <c r="DE2483" s="17">
        <v>1</v>
      </c>
      <c r="DF2483" s="17">
        <v>10</v>
      </c>
      <c r="DG2483" s="23" t="s">
        <v>11177</v>
      </c>
      <c r="DH2483" s="145"/>
    </row>
    <row r="2484" spans="1:112" s="17" customFormat="1" x14ac:dyDescent="0.25">
      <c r="A2484" s="32" t="s">
        <v>9012</v>
      </c>
      <c r="B2484" s="98">
        <v>0</v>
      </c>
      <c r="C2484" s="149" t="s">
        <v>15461</v>
      </c>
      <c r="D2484" s="98"/>
      <c r="E2484" s="98">
        <v>38257</v>
      </c>
      <c r="F2484" s="98" t="s">
        <v>9013</v>
      </c>
      <c r="G2484" s="33">
        <v>38254</v>
      </c>
      <c r="H2484" s="44">
        <v>41039</v>
      </c>
      <c r="I2484" s="98" t="s">
        <v>619</v>
      </c>
      <c r="J2484" s="98"/>
      <c r="K2484" s="98"/>
      <c r="L2484" s="98" t="s">
        <v>620</v>
      </c>
      <c r="M2484" t="s">
        <v>326</v>
      </c>
      <c r="N2484" s="98" t="s">
        <v>326</v>
      </c>
      <c r="O2484" t="s">
        <v>576</v>
      </c>
      <c r="P2484" s="96" t="str">
        <f>VLOOKUP(N2484,Entries!J:K,2,FALSE)</f>
        <v>PEOPLES REPUBLIC OF CHINA</v>
      </c>
      <c r="Q2484" s="38" t="s">
        <v>1980</v>
      </c>
      <c r="R2484" s="32" t="s">
        <v>1980</v>
      </c>
      <c r="S2484" s="98" t="s">
        <v>326</v>
      </c>
      <c r="T2484" t="s">
        <v>576</v>
      </c>
      <c r="U2484" s="39" t="s">
        <v>180</v>
      </c>
      <c r="V2484" s="33" t="s">
        <v>180</v>
      </c>
      <c r="W2484" s="64">
        <f>IF(VLOOKUP(R2484,Entries!N:P,3,FALSE)=V2484,1,VLOOKUP(R2484,Entries!N:P,3,FALSE))</f>
        <v>1</v>
      </c>
      <c r="X2484"/>
      <c r="Y2484"/>
      <c r="Z2484" s="98"/>
      <c r="AA2484" s="98"/>
      <c r="AB2484" s="98"/>
      <c r="AC2484" s="98" t="s">
        <v>142</v>
      </c>
      <c r="AD2484" s="98" t="s">
        <v>329</v>
      </c>
      <c r="AE2484" s="98" t="s">
        <v>180</v>
      </c>
      <c r="AF2484" s="98" t="s">
        <v>94</v>
      </c>
      <c r="AG2484" s="98" t="s">
        <v>11112</v>
      </c>
      <c r="AH2484" s="98"/>
      <c r="AI2484" s="98"/>
      <c r="AJ2484" s="19">
        <v>2</v>
      </c>
      <c r="AK2484" s="98" t="s">
        <v>118</v>
      </c>
      <c r="AL2484" s="98"/>
      <c r="AM2484" s="33"/>
      <c r="AN2484" s="32" t="s">
        <v>96</v>
      </c>
      <c r="AO2484" s="98" t="s">
        <v>97</v>
      </c>
      <c r="AP2484" s="33" t="s">
        <v>97</v>
      </c>
      <c r="AQ2484">
        <v>21104.453222519998</v>
      </c>
      <c r="AR2484" t="s">
        <v>15323</v>
      </c>
      <c r="AS2484" t="s">
        <v>11225</v>
      </c>
      <c r="AT2484" t="s">
        <v>15324</v>
      </c>
      <c r="AU2484">
        <v>97.482500000000002</v>
      </c>
      <c r="AV2484" s="98">
        <v>1.7013902341111111</v>
      </c>
      <c r="AW2484">
        <v>240.9349</v>
      </c>
      <c r="AX2484" s="98">
        <v>4.2051064131155558</v>
      </c>
      <c r="AY2484">
        <v>2.031E-4</v>
      </c>
      <c r="AZ2484">
        <v>89.717600000000004</v>
      </c>
      <c r="BA2484" s="98">
        <v>1.565867191217778</v>
      </c>
      <c r="BB2484">
        <v>356.54020000000003</v>
      </c>
      <c r="BC2484" s="98">
        <v>6.2227991111022236</v>
      </c>
      <c r="BD2484">
        <v>15.235670349999999</v>
      </c>
      <c r="BE2484" s="96">
        <f t="shared" si="314"/>
        <v>6873.2296774499555</v>
      </c>
      <c r="BF2484" s="96">
        <f t="shared" si="315"/>
        <v>503.625630397446</v>
      </c>
      <c r="BG2484" s="96">
        <f t="shared" si="316"/>
        <v>500.83372450246497</v>
      </c>
      <c r="BH2484">
        <v>6860.8281881917001</v>
      </c>
      <c r="BI2484">
        <v>5.390741119014001E-4</v>
      </c>
      <c r="BJ2484">
        <v>1.7014801713738781</v>
      </c>
      <c r="BK2484">
        <v>4.2050953873793322</v>
      </c>
      <c r="BL2484">
        <v>4.3790083536496329</v>
      </c>
      <c r="BM2484">
        <v>3.4097928507587452</v>
      </c>
      <c r="BN2484">
        <v>1.701390539771499</v>
      </c>
      <c r="BO2484">
        <v>4.2051072943732306</v>
      </c>
      <c r="BP2484">
        <v>1.5378436943246331E-3</v>
      </c>
      <c r="BQ2484">
        <v>4.3790083536496329</v>
      </c>
      <c r="BR2484">
        <v>6870.2067122164981</v>
      </c>
      <c r="BS2484" s="96">
        <v>509.77201628758667</v>
      </c>
      <c r="BT2484" s="96">
        <v>488.64140814540951</v>
      </c>
      <c r="BU2484">
        <v>3.4097928507587452</v>
      </c>
      <c r="BV2484" s="60" t="str">
        <f t="shared" si="321"/>
        <v>Earth Observation</v>
      </c>
      <c r="BW2484" s="32" t="s">
        <v>338</v>
      </c>
      <c r="BX2484" s="98">
        <v>2</v>
      </c>
      <c r="BY2484" s="98">
        <v>2</v>
      </c>
      <c r="BZ2484" s="98">
        <v>8</v>
      </c>
      <c r="CA2484" s="98">
        <v>16.528400000000001</v>
      </c>
      <c r="CB2484" s="98">
        <v>4</v>
      </c>
      <c r="CC2484" s="98">
        <v>9.2307000000000006</v>
      </c>
      <c r="CD2484" s="98">
        <v>2</v>
      </c>
      <c r="CE2484" s="98">
        <v>2</v>
      </c>
      <c r="CF2484" s="33">
        <v>8</v>
      </c>
      <c r="CG2484" s="32">
        <v>3000</v>
      </c>
      <c r="CH2484" s="98">
        <v>3000</v>
      </c>
      <c r="CI2484" s="98">
        <v>3000</v>
      </c>
      <c r="CJ2484" s="96">
        <f>Population!$CG2484-Population!$CI2484</f>
        <v>0</v>
      </c>
      <c r="CK2484" s="118">
        <f>_xlfn.DAYS(Entries!$AY$2,Population!H2484)</f>
        <v>3255</v>
      </c>
      <c r="CL2484" s="118">
        <f t="shared" si="322"/>
        <v>730</v>
      </c>
      <c r="CM2484" s="117">
        <f>Entries!$AY$5</f>
        <v>0.15</v>
      </c>
      <c r="CN2484" s="117">
        <f t="shared" si="320"/>
        <v>0</v>
      </c>
      <c r="CO2484" s="119">
        <f t="shared" si="323"/>
        <v>0</v>
      </c>
      <c r="CP2484" s="32"/>
      <c r="CQ2484" s="19">
        <v>4</v>
      </c>
      <c r="CR2484" s="98" t="s">
        <v>118</v>
      </c>
      <c r="CS2484" s="98"/>
      <c r="CT2484" s="33"/>
      <c r="CU2484" s="32" t="s">
        <v>1950</v>
      </c>
      <c r="CV2484" s="98" t="s">
        <v>763</v>
      </c>
      <c r="CW2484" s="98" t="s">
        <v>576</v>
      </c>
      <c r="CX2484" s="98" t="s">
        <v>9015</v>
      </c>
      <c r="CY2484" s="98" t="s">
        <v>107</v>
      </c>
      <c r="CZ2484" s="98" t="s">
        <v>257</v>
      </c>
      <c r="DA2484" s="33"/>
      <c r="DB2484" s="17" t="s">
        <v>15463</v>
      </c>
      <c r="DC2484" s="17" t="s">
        <v>15500</v>
      </c>
      <c r="DD2484" s="17">
        <v>1</v>
      </c>
      <c r="DE2484" s="17">
        <v>1</v>
      </c>
      <c r="DF2484" s="17">
        <v>10</v>
      </c>
      <c r="DG2484" s="23" t="s">
        <v>11177</v>
      </c>
      <c r="DH2484" s="145"/>
    </row>
    <row r="2485" spans="1:112" s="17" customFormat="1" x14ac:dyDescent="0.25">
      <c r="A2485" s="30" t="s">
        <v>9016</v>
      </c>
      <c r="B2485" s="96">
        <v>0</v>
      </c>
      <c r="C2485" s="152" t="s">
        <v>15461</v>
      </c>
      <c r="D2485" s="96"/>
      <c r="E2485" s="96">
        <v>38354</v>
      </c>
      <c r="F2485" s="96" t="s">
        <v>9017</v>
      </c>
      <c r="G2485" s="31">
        <v>38351</v>
      </c>
      <c r="H2485" s="43">
        <v>41058</v>
      </c>
      <c r="I2485" s="96" t="s">
        <v>619</v>
      </c>
      <c r="J2485" s="96"/>
      <c r="K2485" s="96"/>
      <c r="L2485" s="96" t="s">
        <v>1510</v>
      </c>
      <c r="M2485" s="124" t="s">
        <v>326</v>
      </c>
      <c r="N2485" s="96" t="s">
        <v>326</v>
      </c>
      <c r="O2485" s="124" t="s">
        <v>576</v>
      </c>
      <c r="P2485" s="64" t="str">
        <f>VLOOKUP(N2485,Entries!J:K,2,FALSE)</f>
        <v>PEOPLES REPUBLIC OF CHINA</v>
      </c>
      <c r="Q2485" s="123" t="s">
        <v>1980</v>
      </c>
      <c r="R2485" s="30" t="s">
        <v>1980</v>
      </c>
      <c r="S2485" s="96" t="s">
        <v>326</v>
      </c>
      <c r="T2485" s="124" t="s">
        <v>576</v>
      </c>
      <c r="U2485" s="125" t="s">
        <v>180</v>
      </c>
      <c r="V2485" s="31" t="s">
        <v>180</v>
      </c>
      <c r="W2485" s="64">
        <f>IF(VLOOKUP(R2485,Entries!N:P,3,FALSE)=V2485,1,VLOOKUP(R2485,Entries!N:P,3,FALSE))</f>
        <v>1</v>
      </c>
      <c r="X2485" s="124"/>
      <c r="Y2485" s="124"/>
      <c r="Z2485" s="96"/>
      <c r="AA2485" s="96"/>
      <c r="AB2485" s="96"/>
      <c r="AC2485" s="96" t="s">
        <v>142</v>
      </c>
      <c r="AD2485" s="96" t="s">
        <v>329</v>
      </c>
      <c r="AE2485" s="96" t="s">
        <v>180</v>
      </c>
      <c r="AF2485" s="96" t="s">
        <v>94</v>
      </c>
      <c r="AG2485" s="96" t="s">
        <v>11112</v>
      </c>
      <c r="AH2485" s="96"/>
      <c r="AI2485" s="96"/>
      <c r="AJ2485" s="19">
        <v>5</v>
      </c>
      <c r="AK2485" s="96" t="s">
        <v>118</v>
      </c>
      <c r="AL2485" s="96"/>
      <c r="AM2485" s="31"/>
      <c r="AN2485" s="30" t="s">
        <v>125</v>
      </c>
      <c r="AO2485" s="96" t="s">
        <v>97</v>
      </c>
      <c r="AP2485" s="31" t="s">
        <v>169</v>
      </c>
      <c r="AQ2485">
        <v>21104.574382989998</v>
      </c>
      <c r="AR2485" t="s">
        <v>9018</v>
      </c>
      <c r="AS2485" t="s">
        <v>11225</v>
      </c>
      <c r="AT2485" t="s">
        <v>15325</v>
      </c>
      <c r="AU2485">
        <v>100.61839999999999</v>
      </c>
      <c r="AV2485" s="96">
        <v>1.7561220027377777</v>
      </c>
      <c r="AW2485">
        <v>251.53139999999999</v>
      </c>
      <c r="AX2485" s="96">
        <v>4.3900501888266668</v>
      </c>
      <c r="AY2485">
        <v>2.4856000000000001E-3</v>
      </c>
      <c r="AZ2485">
        <v>247.39580000000001</v>
      </c>
      <c r="BA2485" s="96">
        <v>4.3178703672977781</v>
      </c>
      <c r="BB2485">
        <v>112.4526</v>
      </c>
      <c r="BC2485" s="96">
        <v>1.9626677141066668</v>
      </c>
      <c r="BD2485">
        <v>13.18263823</v>
      </c>
      <c r="BE2485" s="96">
        <f t="shared" si="314"/>
        <v>7569.4968444267597</v>
      </c>
      <c r="BF2485" s="96">
        <f t="shared" si="315"/>
        <v>1217.3115857832663</v>
      </c>
      <c r="BG2485" s="96">
        <f t="shared" si="316"/>
        <v>1179.6821030702531</v>
      </c>
      <c r="BH2485">
        <v>7575.3180815747</v>
      </c>
      <c r="BI2485">
        <v>1.431692550349112E-3</v>
      </c>
      <c r="BJ2485">
        <v>1.7560178870550971</v>
      </c>
      <c r="BK2485">
        <v>4.3900511018766597</v>
      </c>
      <c r="BL2485">
        <v>4.3220211979197822</v>
      </c>
      <c r="BM2485">
        <v>1.9585163487622861</v>
      </c>
      <c r="BN2485">
        <v>1.756122407603333</v>
      </c>
      <c r="BO2485">
        <v>4.3900511013697008</v>
      </c>
      <c r="BP2485">
        <v>1.746819261398395E-3</v>
      </c>
      <c r="BQ2485">
        <v>4.3220211979197822</v>
      </c>
      <c r="BR2485">
        <v>7566.8929760161473</v>
      </c>
      <c r="BS2485" s="96">
        <v>1209.1109704155915</v>
      </c>
      <c r="BT2485" s="96">
        <v>1182.6749816167021</v>
      </c>
      <c r="BU2485">
        <v>1.9585163487622861</v>
      </c>
      <c r="BV2485" s="65" t="str">
        <f t="shared" si="321"/>
        <v>Earth Observation</v>
      </c>
      <c r="BW2485" s="30" t="s">
        <v>338</v>
      </c>
      <c r="BX2485" s="96">
        <v>1.5</v>
      </c>
      <c r="BY2485" s="96">
        <v>1.5</v>
      </c>
      <c r="BZ2485" s="96">
        <v>5</v>
      </c>
      <c r="CA2485" s="96">
        <v>8.0973000000000006</v>
      </c>
      <c r="CB2485" s="96">
        <v>2.25</v>
      </c>
      <c r="CC2485" s="96">
        <v>4.7946999999999997</v>
      </c>
      <c r="CD2485" s="96">
        <v>1.5</v>
      </c>
      <c r="CE2485" s="96">
        <v>1.5</v>
      </c>
      <c r="CF2485" s="31">
        <v>5</v>
      </c>
      <c r="CG2485" s="30">
        <v>1040</v>
      </c>
      <c r="CH2485" s="96">
        <v>1040</v>
      </c>
      <c r="CI2485" s="96">
        <v>1040</v>
      </c>
      <c r="CJ2485" s="98">
        <f>Population!$CG2485-Population!$CI2485</f>
        <v>0</v>
      </c>
      <c r="CK2485" s="120">
        <f>_xlfn.DAYS(Entries!$AY$2,Population!H2485)</f>
        <v>3236</v>
      </c>
      <c r="CL2485" s="120">
        <f t="shared" si="322"/>
        <v>1825</v>
      </c>
      <c r="CM2485" s="122">
        <f>Entries!$AY$5</f>
        <v>0.15</v>
      </c>
      <c r="CN2485" s="122">
        <f t="shared" si="320"/>
        <v>0</v>
      </c>
      <c r="CO2485" s="121">
        <f t="shared" si="323"/>
        <v>0</v>
      </c>
      <c r="CP2485" s="30"/>
      <c r="CQ2485" s="19">
        <v>4</v>
      </c>
      <c r="CR2485" s="96" t="s">
        <v>118</v>
      </c>
      <c r="CS2485" s="96"/>
      <c r="CT2485" s="31"/>
      <c r="CU2485" s="30" t="s">
        <v>1976</v>
      </c>
      <c r="CV2485" s="96" t="s">
        <v>8998</v>
      </c>
      <c r="CW2485" s="96" t="s">
        <v>576</v>
      </c>
      <c r="CX2485" s="96" t="s">
        <v>9020</v>
      </c>
      <c r="CY2485" s="96" t="s">
        <v>107</v>
      </c>
      <c r="CZ2485" s="96" t="s">
        <v>257</v>
      </c>
      <c r="DA2485" s="31"/>
      <c r="DB2485" s="17" t="s">
        <v>15463</v>
      </c>
      <c r="DC2485" s="17" t="s">
        <v>15500</v>
      </c>
      <c r="DD2485" s="17">
        <v>1</v>
      </c>
      <c r="DE2485" s="17">
        <v>1</v>
      </c>
      <c r="DF2485" s="17">
        <v>10</v>
      </c>
      <c r="DG2485" s="23" t="s">
        <v>11177</v>
      </c>
      <c r="DH2485" s="145"/>
    </row>
    <row r="2486" spans="1:112" s="17" customFormat="1" x14ac:dyDescent="0.25">
      <c r="A2486" s="32" t="s">
        <v>9021</v>
      </c>
      <c r="B2486" s="98">
        <v>0</v>
      </c>
      <c r="C2486" s="149" t="s">
        <v>15461</v>
      </c>
      <c r="D2486" s="98"/>
      <c r="E2486" s="98">
        <v>39011</v>
      </c>
      <c r="F2486" s="98" t="s">
        <v>9022</v>
      </c>
      <c r="G2486" s="33">
        <v>39008</v>
      </c>
      <c r="H2486" s="44">
        <v>41238</v>
      </c>
      <c r="I2486" s="98" t="s">
        <v>784</v>
      </c>
      <c r="J2486" s="98"/>
      <c r="K2486" s="98"/>
      <c r="L2486" s="98" t="s">
        <v>1510</v>
      </c>
      <c r="M2486" t="s">
        <v>326</v>
      </c>
      <c r="N2486" s="98" t="s">
        <v>326</v>
      </c>
      <c r="O2486" t="s">
        <v>576</v>
      </c>
      <c r="P2486" s="96" t="str">
        <f>VLOOKUP(N2486,Entries!J:K,2,FALSE)</f>
        <v>PEOPLES REPUBLIC OF CHINA</v>
      </c>
      <c r="Q2486" s="38" t="s">
        <v>1980</v>
      </c>
      <c r="R2486" s="32" t="s">
        <v>1980</v>
      </c>
      <c r="S2486" s="98" t="s">
        <v>326</v>
      </c>
      <c r="T2486" t="s">
        <v>576</v>
      </c>
      <c r="U2486" s="39" t="s">
        <v>180</v>
      </c>
      <c r="V2486" s="33" t="s">
        <v>180</v>
      </c>
      <c r="W2486" s="64">
        <f>IF(VLOOKUP(R2486,Entries!N:P,3,FALSE)=V2486,1,VLOOKUP(R2486,Entries!N:P,3,FALSE))</f>
        <v>1</v>
      </c>
      <c r="X2486"/>
      <c r="Y2486"/>
      <c r="Z2486" s="98"/>
      <c r="AA2486" s="98"/>
      <c r="AB2486" s="98"/>
      <c r="AC2486" s="98" t="s">
        <v>239</v>
      </c>
      <c r="AD2486" s="98" t="s">
        <v>329</v>
      </c>
      <c r="AE2486" s="98" t="s">
        <v>180</v>
      </c>
      <c r="AF2486" s="98" t="s">
        <v>94</v>
      </c>
      <c r="AG2486" s="98" t="s">
        <v>11112</v>
      </c>
      <c r="AH2486" s="98"/>
      <c r="AI2486" s="98"/>
      <c r="AJ2486" s="19">
        <v>15</v>
      </c>
      <c r="AK2486" s="98" t="s">
        <v>118</v>
      </c>
      <c r="AL2486" s="98"/>
      <c r="AM2486" s="33"/>
      <c r="AN2486" s="32" t="s">
        <v>191</v>
      </c>
      <c r="AO2486" s="98" t="s">
        <v>134</v>
      </c>
      <c r="AP2486" s="33" t="s">
        <v>160</v>
      </c>
      <c r="AQ2486">
        <v>21104.530339770001</v>
      </c>
      <c r="AR2486" t="s">
        <v>15326</v>
      </c>
      <c r="AS2486" t="s">
        <v>11225</v>
      </c>
      <c r="AT2486" t="s">
        <v>15327</v>
      </c>
      <c r="AU2486">
        <v>63.368299999999998</v>
      </c>
      <c r="AV2486" s="98">
        <v>1.1059852462977777</v>
      </c>
      <c r="AW2486">
        <v>121.5172</v>
      </c>
      <c r="AX2486" s="98">
        <v>2.1208747965688892</v>
      </c>
      <c r="AY2486">
        <v>2.74842E-2</v>
      </c>
      <c r="AZ2486">
        <v>13.715999999999999</v>
      </c>
      <c r="BA2486" s="98">
        <v>0.2393893104</v>
      </c>
      <c r="BB2486">
        <v>347.11439999999999</v>
      </c>
      <c r="BC2486" s="98">
        <v>6.0582879006933332</v>
      </c>
      <c r="BD2486">
        <v>13.452063989999999</v>
      </c>
      <c r="BE2486" s="96">
        <f t="shared" si="314"/>
        <v>7468.0855649711748</v>
      </c>
      <c r="BF2486" s="96">
        <f t="shared" si="315"/>
        <v>1302.3399222559556</v>
      </c>
      <c r="BG2486" s="96">
        <f t="shared" si="316"/>
        <v>891.83120768639401</v>
      </c>
      <c r="BH2486">
        <v>7474.2633507917426</v>
      </c>
      <c r="BI2486">
        <v>2.826096991508683E-2</v>
      </c>
      <c r="BJ2486">
        <v>1.1062232282565829</v>
      </c>
      <c r="BK2486">
        <v>2.1208752394148518</v>
      </c>
      <c r="BL2486">
        <v>0.26553069410589952</v>
      </c>
      <c r="BM2486">
        <v>6.0321919307749203</v>
      </c>
      <c r="BN2486">
        <v>1.1059856179147951</v>
      </c>
      <c r="BO2486">
        <v>2.1208753182954379</v>
      </c>
      <c r="BP2486">
        <v>2.771809715477971E-2</v>
      </c>
      <c r="BQ2486">
        <v>0.27091181520087643</v>
      </c>
      <c r="BR2486">
        <v>7466.9302827681086</v>
      </c>
      <c r="BS2486" s="96">
        <v>1302.8993817938417</v>
      </c>
      <c r="BT2486" s="96">
        <v>888.9611837423754</v>
      </c>
      <c r="BU2486">
        <v>6.0321919307749203</v>
      </c>
      <c r="BV2486" s="60" t="str">
        <f t="shared" si="321"/>
        <v>Earth Observation</v>
      </c>
      <c r="BW2486" s="32" t="s">
        <v>338</v>
      </c>
      <c r="BX2486" s="98">
        <v>0.5</v>
      </c>
      <c r="BY2486" s="98">
        <v>0.5</v>
      </c>
      <c r="BZ2486" s="98">
        <v>1</v>
      </c>
      <c r="CA2486" s="98">
        <v>0.63319999999999999</v>
      </c>
      <c r="CB2486" s="98">
        <v>0.25</v>
      </c>
      <c r="CC2486" s="98">
        <v>0.44600000000000001</v>
      </c>
      <c r="CD2486" s="98">
        <v>0.5</v>
      </c>
      <c r="CE2486" s="98">
        <v>0.5</v>
      </c>
      <c r="CF2486" s="33">
        <v>1</v>
      </c>
      <c r="CG2486" s="32">
        <v>500</v>
      </c>
      <c r="CH2486" s="98">
        <v>500</v>
      </c>
      <c r="CI2486" s="98">
        <v>500</v>
      </c>
      <c r="CJ2486" s="96">
        <f>Population!$CG2486-Population!$CI2486</f>
        <v>0</v>
      </c>
      <c r="CK2486" s="118">
        <f>_xlfn.DAYS(Entries!$AY$2,Population!H2486)</f>
        <v>3056</v>
      </c>
      <c r="CL2486" s="118">
        <f t="shared" si="322"/>
        <v>5475</v>
      </c>
      <c r="CM2486" s="117">
        <f>Entries!$AY$5</f>
        <v>0.15</v>
      </c>
      <c r="CN2486" s="117">
        <f t="shared" si="320"/>
        <v>0</v>
      </c>
      <c r="CO2486" s="119">
        <f t="shared" si="323"/>
        <v>0.52555251141552517</v>
      </c>
      <c r="CP2486" s="32"/>
      <c r="CQ2486" s="19">
        <v>1</v>
      </c>
      <c r="CR2486" s="98" t="s">
        <v>118</v>
      </c>
      <c r="CS2486" s="98"/>
      <c r="CT2486" s="33"/>
      <c r="CU2486" s="32" t="s">
        <v>1950</v>
      </c>
      <c r="CV2486" s="98" t="s">
        <v>763</v>
      </c>
      <c r="CW2486" s="98" t="s">
        <v>576</v>
      </c>
      <c r="CX2486" s="98" t="s">
        <v>9024</v>
      </c>
      <c r="CY2486" s="98" t="s">
        <v>107</v>
      </c>
      <c r="CZ2486" s="98" t="s">
        <v>257</v>
      </c>
      <c r="DA2486" s="33"/>
      <c r="DB2486" s="17" t="s">
        <v>15463</v>
      </c>
      <c r="DC2486" s="17" t="s">
        <v>15500</v>
      </c>
      <c r="DD2486" s="17">
        <v>1</v>
      </c>
      <c r="DE2486" s="17">
        <v>1</v>
      </c>
      <c r="DF2486" s="17" t="s">
        <v>15500</v>
      </c>
      <c r="DG2486" s="23" t="s">
        <v>11181</v>
      </c>
      <c r="DH2486" s="145"/>
    </row>
    <row r="2487" spans="1:112" s="17" customFormat="1" x14ac:dyDescent="0.25">
      <c r="A2487" s="30" t="s">
        <v>9025</v>
      </c>
      <c r="B2487" s="96">
        <v>0</v>
      </c>
      <c r="C2487" s="152" t="s">
        <v>15461</v>
      </c>
      <c r="D2487" s="96"/>
      <c r="E2487" s="96">
        <v>39012</v>
      </c>
      <c r="F2487" s="96" t="s">
        <v>9026</v>
      </c>
      <c r="G2487" s="31">
        <v>39009</v>
      </c>
      <c r="H2487" s="43">
        <v>41238</v>
      </c>
      <c r="I2487" s="96" t="s">
        <v>784</v>
      </c>
      <c r="J2487" s="96"/>
      <c r="K2487" s="96"/>
      <c r="L2487" s="96" t="s">
        <v>1510</v>
      </c>
      <c r="M2487" s="124" t="s">
        <v>326</v>
      </c>
      <c r="N2487" s="96" t="s">
        <v>326</v>
      </c>
      <c r="O2487" s="124" t="s">
        <v>11123</v>
      </c>
      <c r="P2487" s="64" t="str">
        <f>VLOOKUP(N2487,Entries!J:K,2,FALSE)</f>
        <v>PEOPLES REPUBLIC OF CHINA</v>
      </c>
      <c r="Q2487" s="123" t="s">
        <v>1980</v>
      </c>
      <c r="R2487" s="30" t="s">
        <v>1980</v>
      </c>
      <c r="S2487" s="96" t="s">
        <v>326</v>
      </c>
      <c r="T2487" s="124" t="s">
        <v>576</v>
      </c>
      <c r="U2487" s="125" t="s">
        <v>180</v>
      </c>
      <c r="V2487" s="31" t="s">
        <v>180</v>
      </c>
      <c r="W2487" s="64">
        <f>IF(VLOOKUP(R2487,Entries!N:P,3,FALSE)=V2487,1,VLOOKUP(R2487,Entries!N:P,3,FALSE))</f>
        <v>1</v>
      </c>
      <c r="X2487" s="124"/>
      <c r="Y2487" s="124"/>
      <c r="Z2487" s="96"/>
      <c r="AA2487" s="96"/>
      <c r="AB2487" s="96"/>
      <c r="AC2487" s="96" t="s">
        <v>239</v>
      </c>
      <c r="AD2487" s="96" t="s">
        <v>329</v>
      </c>
      <c r="AE2487" s="96" t="s">
        <v>180</v>
      </c>
      <c r="AF2487" s="96" t="s">
        <v>94</v>
      </c>
      <c r="AG2487" s="96" t="s">
        <v>11112</v>
      </c>
      <c r="AH2487" s="96"/>
      <c r="AI2487" s="96"/>
      <c r="AJ2487" s="19">
        <v>7</v>
      </c>
      <c r="AK2487" s="96" t="s">
        <v>118</v>
      </c>
      <c r="AL2487" s="96"/>
      <c r="AM2487" s="31"/>
      <c r="AN2487" s="30" t="s">
        <v>191</v>
      </c>
      <c r="AO2487" s="96" t="s">
        <v>134</v>
      </c>
      <c r="AP2487" s="31" t="s">
        <v>160</v>
      </c>
      <c r="AQ2487">
        <v>21104.53124421</v>
      </c>
      <c r="AR2487" t="s">
        <v>4412</v>
      </c>
      <c r="AS2487" t="s">
        <v>11225</v>
      </c>
      <c r="AT2487" t="s">
        <v>15328</v>
      </c>
      <c r="AU2487">
        <v>63.369399999999999</v>
      </c>
      <c r="AV2487" s="96">
        <v>1.1060044449155557</v>
      </c>
      <c r="AW2487">
        <v>121.6212</v>
      </c>
      <c r="AX2487" s="96">
        <v>2.1226899386133335</v>
      </c>
      <c r="AY2487">
        <v>2.7453000000000002E-2</v>
      </c>
      <c r="AZ2487">
        <v>13.5549</v>
      </c>
      <c r="BA2487" s="96">
        <v>0.23657758556000003</v>
      </c>
      <c r="BB2487">
        <v>347.2663</v>
      </c>
      <c r="BC2487" s="96">
        <v>6.060939055275556</v>
      </c>
      <c r="BD2487">
        <v>13.452029400000001</v>
      </c>
      <c r="BE2487" s="96">
        <f t="shared" si="314"/>
        <v>7468.0983670528612</v>
      </c>
      <c r="BF2487" s="96">
        <f t="shared" si="315"/>
        <v>1302.1200715235627</v>
      </c>
      <c r="BG2487" s="96">
        <f t="shared" si="316"/>
        <v>892.07666258215977</v>
      </c>
      <c r="BH2487">
        <v>7474.2760002053046</v>
      </c>
      <c r="BI2487">
        <v>2.8227728541516669E-2</v>
      </c>
      <c r="BJ2487">
        <v>1.106242418371802</v>
      </c>
      <c r="BK2487">
        <v>2.1226903823128271</v>
      </c>
      <c r="BL2487">
        <v>0.26282514762014347</v>
      </c>
      <c r="BM2487">
        <v>6.0347368797019483</v>
      </c>
      <c r="BN2487">
        <v>1.1060048166211589</v>
      </c>
      <c r="BO2487">
        <v>2.122690459783747</v>
      </c>
      <c r="BP2487">
        <v>2.7684469819032591E-2</v>
      </c>
      <c r="BQ2487">
        <v>0.26815884816376112</v>
      </c>
      <c r="BR2487">
        <v>7466.9429491804749</v>
      </c>
      <c r="BS2487" s="96">
        <v>1302.6613058974999</v>
      </c>
      <c r="BT2487" s="96">
        <v>889.22459246344988</v>
      </c>
      <c r="BU2487">
        <v>6.0347368797019483</v>
      </c>
      <c r="BV2487" s="65" t="str">
        <f t="shared" si="321"/>
        <v>Earth Observation</v>
      </c>
      <c r="BW2487" s="30" t="s">
        <v>338</v>
      </c>
      <c r="BX2487" s="96">
        <v>0.5</v>
      </c>
      <c r="BY2487" s="96">
        <v>0.5</v>
      </c>
      <c r="BZ2487" s="96">
        <v>1</v>
      </c>
      <c r="CA2487" s="96">
        <v>0.63319999999999999</v>
      </c>
      <c r="CB2487" s="96">
        <v>0.25</v>
      </c>
      <c r="CC2487" s="96">
        <v>0.44600000000000001</v>
      </c>
      <c r="CD2487" s="96">
        <v>0.5</v>
      </c>
      <c r="CE2487" s="96">
        <v>0.5</v>
      </c>
      <c r="CF2487" s="31">
        <v>1</v>
      </c>
      <c r="CG2487" s="30">
        <v>500</v>
      </c>
      <c r="CH2487" s="96">
        <v>500</v>
      </c>
      <c r="CI2487" s="96">
        <v>500</v>
      </c>
      <c r="CJ2487" s="98">
        <f>Population!$CG2487-Population!$CI2487</f>
        <v>0</v>
      </c>
      <c r="CK2487" s="120">
        <f>_xlfn.DAYS(Entries!$AY$2,Population!H2487)</f>
        <v>3056</v>
      </c>
      <c r="CL2487" s="120">
        <f t="shared" si="322"/>
        <v>2555</v>
      </c>
      <c r="CM2487" s="122">
        <f>Entries!$AY$5</f>
        <v>0.15</v>
      </c>
      <c r="CN2487" s="122">
        <f t="shared" si="320"/>
        <v>0</v>
      </c>
      <c r="CO2487" s="121">
        <f t="shared" si="323"/>
        <v>0</v>
      </c>
      <c r="CP2487" s="30"/>
      <c r="CQ2487" s="19">
        <v>2</v>
      </c>
      <c r="CR2487" s="96" t="s">
        <v>118</v>
      </c>
      <c r="CS2487" s="96"/>
      <c r="CT2487" s="31"/>
      <c r="CU2487" s="30" t="s">
        <v>1950</v>
      </c>
      <c r="CV2487" s="96" t="s">
        <v>763</v>
      </c>
      <c r="CW2487" s="96" t="s">
        <v>576</v>
      </c>
      <c r="CX2487" s="96" t="s">
        <v>107</v>
      </c>
      <c r="CY2487" s="96" t="s">
        <v>107</v>
      </c>
      <c r="CZ2487" s="96" t="s">
        <v>257</v>
      </c>
      <c r="DA2487" s="31"/>
      <c r="DB2487" s="17" t="s">
        <v>15463</v>
      </c>
      <c r="DC2487" s="17" t="s">
        <v>15500</v>
      </c>
      <c r="DD2487" s="17">
        <v>1</v>
      </c>
      <c r="DE2487" s="17">
        <v>1</v>
      </c>
      <c r="DF2487" s="17" t="s">
        <v>15500</v>
      </c>
      <c r="DG2487" s="23" t="s">
        <v>11181</v>
      </c>
      <c r="DH2487" s="145"/>
    </row>
    <row r="2488" spans="1:112" s="17" customFormat="1" x14ac:dyDescent="0.25">
      <c r="A2488" s="32" t="s">
        <v>9028</v>
      </c>
      <c r="B2488" s="98">
        <v>0</v>
      </c>
      <c r="C2488" s="149" t="s">
        <v>15461</v>
      </c>
      <c r="D2488" s="98"/>
      <c r="E2488" s="98">
        <v>39013</v>
      </c>
      <c r="F2488" s="98" t="s">
        <v>9029</v>
      </c>
      <c r="G2488" s="33">
        <v>39010</v>
      </c>
      <c r="H2488" s="44">
        <v>41238</v>
      </c>
      <c r="I2488" s="98" t="s">
        <v>784</v>
      </c>
      <c r="J2488" s="98"/>
      <c r="K2488" s="98"/>
      <c r="L2488" s="98" t="s">
        <v>1510</v>
      </c>
      <c r="M2488" t="s">
        <v>326</v>
      </c>
      <c r="N2488" s="98" t="s">
        <v>326</v>
      </c>
      <c r="O2488" t="s">
        <v>11123</v>
      </c>
      <c r="P2488" s="96" t="str">
        <f>VLOOKUP(N2488,Entries!J:K,2,FALSE)</f>
        <v>PEOPLES REPUBLIC OF CHINA</v>
      </c>
      <c r="Q2488" s="38" t="s">
        <v>1980</v>
      </c>
      <c r="R2488" s="32" t="s">
        <v>1980</v>
      </c>
      <c r="S2488" s="98" t="s">
        <v>326</v>
      </c>
      <c r="T2488" t="s">
        <v>576</v>
      </c>
      <c r="U2488" s="39" t="s">
        <v>180</v>
      </c>
      <c r="V2488" s="33" t="s">
        <v>180</v>
      </c>
      <c r="W2488" s="64">
        <f>IF(VLOOKUP(R2488,Entries!N:P,3,FALSE)=V2488,1,VLOOKUP(R2488,Entries!N:P,3,FALSE))</f>
        <v>1</v>
      </c>
      <c r="X2488"/>
      <c r="Y2488"/>
      <c r="Z2488" s="98"/>
      <c r="AA2488" s="98"/>
      <c r="AB2488" s="98"/>
      <c r="AC2488" s="98" t="s">
        <v>239</v>
      </c>
      <c r="AD2488" s="98" t="s">
        <v>329</v>
      </c>
      <c r="AE2488" s="98" t="s">
        <v>180</v>
      </c>
      <c r="AF2488" s="98" t="s">
        <v>94</v>
      </c>
      <c r="AG2488" s="98" t="s">
        <v>11112</v>
      </c>
      <c r="AH2488" s="98"/>
      <c r="AI2488" s="98"/>
      <c r="AJ2488" s="19">
        <v>3</v>
      </c>
      <c r="AK2488" s="98" t="s">
        <v>118</v>
      </c>
      <c r="AL2488" s="98"/>
      <c r="AM2488" s="33"/>
      <c r="AN2488" s="32" t="s">
        <v>191</v>
      </c>
      <c r="AO2488" s="98" t="s">
        <v>134</v>
      </c>
      <c r="AP2488" s="33" t="s">
        <v>160</v>
      </c>
      <c r="AQ2488">
        <v>21104.529553780001</v>
      </c>
      <c r="AR2488" t="s">
        <v>15329</v>
      </c>
      <c r="AS2488" t="s">
        <v>11225</v>
      </c>
      <c r="AT2488" t="s">
        <v>15330</v>
      </c>
      <c r="AU2488">
        <v>63.369599999999998</v>
      </c>
      <c r="AV2488" s="98">
        <v>1.1060079355733332</v>
      </c>
      <c r="AW2488">
        <v>120.9748</v>
      </c>
      <c r="AX2488" s="98">
        <v>2.1114081326755558</v>
      </c>
      <c r="AY2488">
        <v>2.7458400000000001E-2</v>
      </c>
      <c r="AZ2488">
        <v>13.284800000000001</v>
      </c>
      <c r="BA2488" s="98">
        <v>0.23186345223111116</v>
      </c>
      <c r="BB2488">
        <v>347.52229999999997</v>
      </c>
      <c r="BC2488" s="98">
        <v>6.0654070972311107</v>
      </c>
      <c r="BD2488">
        <v>13.452084960000001</v>
      </c>
      <c r="BE2488" s="96">
        <f t="shared" si="314"/>
        <v>7468.0778038052531</v>
      </c>
      <c r="BF2488" s="96">
        <f t="shared" si="315"/>
        <v>1302.1392713732594</v>
      </c>
      <c r="BG2488" s="96">
        <f t="shared" si="316"/>
        <v>892.01633623724683</v>
      </c>
      <c r="BH2488">
        <v>7474.2557943327838</v>
      </c>
      <c r="BI2488">
        <v>2.8229727485284441E-2</v>
      </c>
      <c r="BJ2488">
        <v>1.106245909137515</v>
      </c>
      <c r="BK2488">
        <v>2.111408573299085</v>
      </c>
      <c r="BL2488">
        <v>0.25823452926155849</v>
      </c>
      <c r="BM2488">
        <v>6.0390814487859554</v>
      </c>
      <c r="BN2488">
        <v>1.106008307940108</v>
      </c>
      <c r="BO2488">
        <v>2.1114086502520721</v>
      </c>
      <c r="BP2488">
        <v>2.7685761390063662E-2</v>
      </c>
      <c r="BQ2488">
        <v>0.26347714935196193</v>
      </c>
      <c r="BR2488">
        <v>7466.9223708617264</v>
      </c>
      <c r="BS2488" s="96">
        <v>1302.6498019395322</v>
      </c>
      <c r="BT2488" s="96">
        <v>889.19493978392074</v>
      </c>
      <c r="BU2488">
        <v>6.0390814487859554</v>
      </c>
      <c r="BV2488" s="60" t="str">
        <f t="shared" si="321"/>
        <v>Earth Observation</v>
      </c>
      <c r="BW2488" s="32" t="s">
        <v>338</v>
      </c>
      <c r="BX2488" s="98">
        <v>0.5</v>
      </c>
      <c r="BY2488" s="98">
        <v>0.5</v>
      </c>
      <c r="BZ2488" s="98">
        <v>1</v>
      </c>
      <c r="CA2488" s="98">
        <v>0.63319999999999999</v>
      </c>
      <c r="CB2488" s="98">
        <v>0.25</v>
      </c>
      <c r="CC2488" s="98">
        <v>0.44600000000000001</v>
      </c>
      <c r="CD2488" s="98">
        <v>0.5</v>
      </c>
      <c r="CE2488" s="98">
        <v>0.5</v>
      </c>
      <c r="CF2488" s="33">
        <v>1</v>
      </c>
      <c r="CG2488" s="32">
        <v>500</v>
      </c>
      <c r="CH2488" s="98">
        <v>500</v>
      </c>
      <c r="CI2488" s="98">
        <v>500</v>
      </c>
      <c r="CJ2488" s="96">
        <f>Population!$CG2488-Population!$CI2488</f>
        <v>0</v>
      </c>
      <c r="CK2488" s="118">
        <f>_xlfn.DAYS(Entries!$AY$2,Population!H2488)</f>
        <v>3056</v>
      </c>
      <c r="CL2488" s="118">
        <f t="shared" si="322"/>
        <v>1095</v>
      </c>
      <c r="CM2488" s="117">
        <f>Entries!$AY$5</f>
        <v>0.15</v>
      </c>
      <c r="CN2488" s="117">
        <f t="shared" si="320"/>
        <v>0</v>
      </c>
      <c r="CO2488" s="119">
        <f t="shared" si="323"/>
        <v>0</v>
      </c>
      <c r="CP2488" s="32"/>
      <c r="CQ2488" s="19">
        <v>2</v>
      </c>
      <c r="CR2488" s="98" t="s">
        <v>118</v>
      </c>
      <c r="CS2488" s="98"/>
      <c r="CT2488" s="33"/>
      <c r="CU2488" s="32" t="s">
        <v>1950</v>
      </c>
      <c r="CV2488" s="98" t="s">
        <v>763</v>
      </c>
      <c r="CW2488" s="98" t="s">
        <v>576</v>
      </c>
      <c r="CX2488" s="98" t="s">
        <v>107</v>
      </c>
      <c r="CY2488" s="98" t="s">
        <v>107</v>
      </c>
      <c r="CZ2488" s="98" t="s">
        <v>257</v>
      </c>
      <c r="DA2488" s="33"/>
      <c r="DB2488" s="17" t="s">
        <v>15463</v>
      </c>
      <c r="DC2488" s="17" t="s">
        <v>15500</v>
      </c>
      <c r="DD2488" s="17">
        <v>1</v>
      </c>
      <c r="DE2488" s="17">
        <v>1</v>
      </c>
      <c r="DF2488" s="17" t="s">
        <v>15500</v>
      </c>
      <c r="DG2488" s="23" t="s">
        <v>11181</v>
      </c>
      <c r="DH2488" s="145"/>
    </row>
    <row r="2489" spans="1:112" s="17" customFormat="1" x14ac:dyDescent="0.25">
      <c r="A2489" s="30" t="s">
        <v>9031</v>
      </c>
      <c r="B2489" s="96">
        <v>0</v>
      </c>
      <c r="C2489" s="152" t="s">
        <v>15461</v>
      </c>
      <c r="D2489" s="96"/>
      <c r="E2489" s="96">
        <v>39239</v>
      </c>
      <c r="F2489" s="96" t="s">
        <v>9032</v>
      </c>
      <c r="G2489" s="31">
        <v>39236</v>
      </c>
      <c r="H2489" s="43">
        <v>41518</v>
      </c>
      <c r="I2489" s="96" t="s">
        <v>784</v>
      </c>
      <c r="J2489" s="96"/>
      <c r="K2489" s="96"/>
      <c r="L2489" s="96" t="s">
        <v>1510</v>
      </c>
      <c r="M2489" s="124" t="s">
        <v>326</v>
      </c>
      <c r="N2489" s="96" t="s">
        <v>326</v>
      </c>
      <c r="O2489" s="124" t="s">
        <v>576</v>
      </c>
      <c r="P2489" s="64" t="str">
        <f>VLOOKUP(N2489,Entries!J:K,2,FALSE)</f>
        <v>PEOPLES REPUBLIC OF CHINA</v>
      </c>
      <c r="Q2489" s="123" t="s">
        <v>1980</v>
      </c>
      <c r="R2489" s="30" t="s">
        <v>1980</v>
      </c>
      <c r="S2489" s="96" t="s">
        <v>326</v>
      </c>
      <c r="T2489" s="124" t="s">
        <v>576</v>
      </c>
      <c r="U2489" s="125" t="s">
        <v>180</v>
      </c>
      <c r="V2489" s="31" t="s">
        <v>180</v>
      </c>
      <c r="W2489" s="64">
        <f>IF(VLOOKUP(R2489,Entries!N:P,3,FALSE)=V2489,1,VLOOKUP(R2489,Entries!N:P,3,FALSE))</f>
        <v>1</v>
      </c>
      <c r="X2489" s="124"/>
      <c r="Y2489" s="124"/>
      <c r="Z2489" s="96"/>
      <c r="AA2489" s="96"/>
      <c r="AB2489" s="96"/>
      <c r="AC2489" s="96" t="s">
        <v>239</v>
      </c>
      <c r="AD2489" s="96" t="s">
        <v>329</v>
      </c>
      <c r="AE2489" s="96" t="s">
        <v>180</v>
      </c>
      <c r="AF2489" s="96" t="s">
        <v>94</v>
      </c>
      <c r="AG2489" s="96" t="s">
        <v>11112</v>
      </c>
      <c r="AH2489" s="96"/>
      <c r="AI2489" s="96"/>
      <c r="AJ2489" s="19">
        <v>0.25</v>
      </c>
      <c r="AK2489" s="96" t="s">
        <v>118</v>
      </c>
      <c r="AL2489" s="96"/>
      <c r="AM2489" s="31"/>
      <c r="AN2489" s="30" t="s">
        <v>191</v>
      </c>
      <c r="AO2489" s="96" t="s">
        <v>134</v>
      </c>
      <c r="AP2489" s="31" t="s">
        <v>160</v>
      </c>
      <c r="AQ2489">
        <v>21104.57471452</v>
      </c>
      <c r="AR2489" t="s">
        <v>15331</v>
      </c>
      <c r="AS2489" t="s">
        <v>11225</v>
      </c>
      <c r="AT2489" t="s">
        <v>15332</v>
      </c>
      <c r="AU2489">
        <v>63.401499999999999</v>
      </c>
      <c r="AV2489" s="96">
        <v>1.1065646954888888</v>
      </c>
      <c r="AW2489">
        <v>275.40129999999999</v>
      </c>
      <c r="AX2489" s="96">
        <v>4.8066584492755551</v>
      </c>
      <c r="AY2489">
        <v>2.5740800000000001E-2</v>
      </c>
      <c r="AZ2489">
        <v>5.3460000000000001</v>
      </c>
      <c r="BA2489" s="96">
        <v>9.3305282400000009E-2</v>
      </c>
      <c r="BB2489">
        <v>355.02190000000002</v>
      </c>
      <c r="BC2489" s="96">
        <v>6.1962997825822219</v>
      </c>
      <c r="BD2489">
        <v>13.452075049999999</v>
      </c>
      <c r="BE2489" s="96">
        <f t="shared" si="314"/>
        <v>7468.0814715735614</v>
      </c>
      <c r="BF2489" s="96">
        <f t="shared" si="315"/>
        <v>1289.3158631170418</v>
      </c>
      <c r="BG2489" s="96">
        <f t="shared" si="316"/>
        <v>904.84708003008109</v>
      </c>
      <c r="BH2489">
        <v>7474.2474517959117</v>
      </c>
      <c r="BI2489">
        <v>2.6404424806180521E-2</v>
      </c>
      <c r="BJ2489">
        <v>1.1068024246521111</v>
      </c>
      <c r="BK2489">
        <v>4.8066594483263136</v>
      </c>
      <c r="BL2489">
        <v>0.1251539513233049</v>
      </c>
      <c r="BM2489">
        <v>6.1644943393087628</v>
      </c>
      <c r="BN2489">
        <v>1.1065650646199789</v>
      </c>
      <c r="BO2489">
        <v>4.8066594835825409</v>
      </c>
      <c r="BP2489">
        <v>2.584696752362035E-2</v>
      </c>
      <c r="BQ2489">
        <v>0.12789178096122281</v>
      </c>
      <c r="BR2489">
        <v>7466.9218501969426</v>
      </c>
      <c r="BS2489" s="96">
        <v>1288.9191367603944</v>
      </c>
      <c r="BT2489" s="96">
        <v>902.92456363349083</v>
      </c>
      <c r="BU2489">
        <v>6.1644943393087628</v>
      </c>
      <c r="BV2489" s="65" t="str">
        <f t="shared" si="321"/>
        <v>Earth Observation</v>
      </c>
      <c r="BW2489" s="30" t="s">
        <v>338</v>
      </c>
      <c r="BX2489" s="96">
        <v>0.5</v>
      </c>
      <c r="BY2489" s="96">
        <v>0.5</v>
      </c>
      <c r="BZ2489" s="96">
        <v>1</v>
      </c>
      <c r="CA2489" s="96">
        <v>0.63319999999999999</v>
      </c>
      <c r="CB2489" s="96">
        <v>0.25</v>
      </c>
      <c r="CC2489" s="96">
        <v>0.44600000000000001</v>
      </c>
      <c r="CD2489" s="96">
        <v>0.5</v>
      </c>
      <c r="CE2489" s="96">
        <v>0.5</v>
      </c>
      <c r="CF2489" s="31">
        <v>1</v>
      </c>
      <c r="CG2489" s="30">
        <v>500</v>
      </c>
      <c r="CH2489" s="96">
        <v>500</v>
      </c>
      <c r="CI2489" s="96">
        <v>500</v>
      </c>
      <c r="CJ2489" s="98">
        <f>Population!$CG2489-Population!$CI2489</f>
        <v>0</v>
      </c>
      <c r="CK2489" s="120">
        <f>_xlfn.DAYS(Entries!$AY$2,Population!H2489)</f>
        <v>2776</v>
      </c>
      <c r="CL2489" s="120">
        <f t="shared" si="322"/>
        <v>91.25</v>
      </c>
      <c r="CM2489" s="122">
        <f>Entries!$AY$5</f>
        <v>0.15</v>
      </c>
      <c r="CN2489" s="122">
        <f t="shared" si="320"/>
        <v>0</v>
      </c>
      <c r="CO2489" s="121">
        <f t="shared" si="323"/>
        <v>0</v>
      </c>
      <c r="CP2489" s="30"/>
      <c r="CQ2489" s="19">
        <v>2</v>
      </c>
      <c r="CR2489" s="96" t="s">
        <v>118</v>
      </c>
      <c r="CS2489" s="96"/>
      <c r="CT2489" s="31"/>
      <c r="CU2489" s="30" t="s">
        <v>1950</v>
      </c>
      <c r="CV2489" s="96" t="s">
        <v>8998</v>
      </c>
      <c r="CW2489" s="96" t="s">
        <v>576</v>
      </c>
      <c r="CX2489" s="96" t="s">
        <v>9024</v>
      </c>
      <c r="CY2489" s="96" t="s">
        <v>107</v>
      </c>
      <c r="CZ2489" s="96" t="s">
        <v>257</v>
      </c>
      <c r="DA2489" s="31"/>
      <c r="DB2489" s="17" t="s">
        <v>15463</v>
      </c>
      <c r="DC2489" s="17" t="s">
        <v>15500</v>
      </c>
      <c r="DD2489" s="17">
        <v>1</v>
      </c>
      <c r="DE2489" s="17">
        <v>1</v>
      </c>
      <c r="DF2489" s="17" t="s">
        <v>15500</v>
      </c>
      <c r="DG2489" s="23" t="s">
        <v>11181</v>
      </c>
      <c r="DH2489" s="145"/>
    </row>
    <row r="2490" spans="1:112" s="17" customFormat="1" x14ac:dyDescent="0.25">
      <c r="A2490" s="32" t="s">
        <v>9034</v>
      </c>
      <c r="B2490" s="98">
        <v>0</v>
      </c>
      <c r="C2490" s="149" t="s">
        <v>15461</v>
      </c>
      <c r="D2490" s="98"/>
      <c r="E2490" s="98">
        <v>39240</v>
      </c>
      <c r="F2490" s="98" t="s">
        <v>9035</v>
      </c>
      <c r="G2490" s="33">
        <v>39237</v>
      </c>
      <c r="H2490" s="44">
        <v>41518</v>
      </c>
      <c r="I2490" s="98" t="s">
        <v>784</v>
      </c>
      <c r="J2490" s="98"/>
      <c r="K2490" s="98"/>
      <c r="L2490" s="98" t="s">
        <v>1510</v>
      </c>
      <c r="M2490" t="s">
        <v>326</v>
      </c>
      <c r="N2490" s="98" t="s">
        <v>326</v>
      </c>
      <c r="O2490" t="s">
        <v>11123</v>
      </c>
      <c r="P2490" s="96" t="str">
        <f>VLOOKUP(N2490,Entries!J:K,2,FALSE)</f>
        <v>PEOPLES REPUBLIC OF CHINA</v>
      </c>
      <c r="Q2490" s="38" t="s">
        <v>1980</v>
      </c>
      <c r="R2490" s="32" t="s">
        <v>1980</v>
      </c>
      <c r="S2490" s="98" t="s">
        <v>326</v>
      </c>
      <c r="T2490" t="s">
        <v>576</v>
      </c>
      <c r="U2490" s="39" t="s">
        <v>180</v>
      </c>
      <c r="V2490" s="33" t="s">
        <v>180</v>
      </c>
      <c r="W2490" s="64">
        <f>IF(VLOOKUP(R2490,Entries!N:P,3,FALSE)=V2490,1,VLOOKUP(R2490,Entries!N:P,3,FALSE))</f>
        <v>1</v>
      </c>
      <c r="X2490"/>
      <c r="Y2490"/>
      <c r="Z2490" s="98"/>
      <c r="AA2490" s="98"/>
      <c r="AB2490" s="98"/>
      <c r="AC2490" s="98" t="s">
        <v>239</v>
      </c>
      <c r="AD2490" s="98" t="s">
        <v>329</v>
      </c>
      <c r="AE2490" s="98" t="s">
        <v>180</v>
      </c>
      <c r="AF2490" s="98" t="s">
        <v>94</v>
      </c>
      <c r="AG2490" s="98" t="s">
        <v>11112</v>
      </c>
      <c r="AH2490" s="98"/>
      <c r="AI2490" s="98"/>
      <c r="AJ2490" s="19">
        <v>0.16600000000000001</v>
      </c>
      <c r="AK2490" s="98" t="s">
        <v>118</v>
      </c>
      <c r="AL2490" s="98"/>
      <c r="AM2490" s="33"/>
      <c r="AN2490" s="32" t="s">
        <v>191</v>
      </c>
      <c r="AO2490" s="98" t="s">
        <v>134</v>
      </c>
      <c r="AP2490" s="33" t="s">
        <v>160</v>
      </c>
      <c r="AQ2490">
        <v>21104.574968500001</v>
      </c>
      <c r="AR2490" t="s">
        <v>15333</v>
      </c>
      <c r="AS2490" t="s">
        <v>11225</v>
      </c>
      <c r="AT2490" t="s">
        <v>15334</v>
      </c>
      <c r="AU2490">
        <v>63.402200000000001</v>
      </c>
      <c r="AV2490" s="98">
        <v>1.1065769127911111</v>
      </c>
      <c r="AW2490">
        <v>275.5804</v>
      </c>
      <c r="AX2490" s="98">
        <v>4.8097843333155561</v>
      </c>
      <c r="AY2490">
        <v>2.5735000000000001E-2</v>
      </c>
      <c r="AZ2490">
        <v>5.1020000000000003</v>
      </c>
      <c r="BA2490" s="98">
        <v>8.9046679911111135E-2</v>
      </c>
      <c r="BB2490">
        <v>355.25330000000002</v>
      </c>
      <c r="BC2490" s="98">
        <v>6.2003384736311116</v>
      </c>
      <c r="BD2490">
        <v>13.45206261</v>
      </c>
      <c r="BE2490" s="96">
        <f t="shared" si="314"/>
        <v>7468.0860757209894</v>
      </c>
      <c r="BF2490" s="96">
        <f t="shared" si="315"/>
        <v>1289.2772708796692</v>
      </c>
      <c r="BG2490" s="96">
        <f t="shared" si="316"/>
        <v>904.89488056231039</v>
      </c>
      <c r="BH2490">
        <v>7474.2520868434667</v>
      </c>
      <c r="BI2490">
        <v>2.6395118837608079E-2</v>
      </c>
      <c r="BJ2490">
        <v>1.106814637092185</v>
      </c>
      <c r="BK2490">
        <v>4.8097853303983733</v>
      </c>
      <c r="BL2490">
        <v>0.1210092541022683</v>
      </c>
      <c r="BM2490">
        <v>6.1684191141736244</v>
      </c>
      <c r="BN2490">
        <v>1.106577282080611</v>
      </c>
      <c r="BO2490">
        <v>4.8097853671353024</v>
      </c>
      <c r="BP2490">
        <v>2.583737452226665E-2</v>
      </c>
      <c r="BQ2490">
        <v>0.1236580609691488</v>
      </c>
      <c r="BR2490">
        <v>7466.9263705781532</v>
      </c>
      <c r="BS2490" s="96">
        <v>1288.8521437449699</v>
      </c>
      <c r="BT2490" s="96">
        <v>903.00059741133646</v>
      </c>
      <c r="BU2490">
        <v>6.1684191141736244</v>
      </c>
      <c r="BV2490" s="60" t="str">
        <f t="shared" si="321"/>
        <v>Earth Observation</v>
      </c>
      <c r="BW2490" s="32" t="s">
        <v>338</v>
      </c>
      <c r="BX2490" s="98">
        <v>0.5</v>
      </c>
      <c r="BY2490" s="98">
        <v>0.5</v>
      </c>
      <c r="BZ2490" s="98">
        <v>1</v>
      </c>
      <c r="CA2490" s="98">
        <v>0.63319999999999999</v>
      </c>
      <c r="CB2490" s="98">
        <v>0.25</v>
      </c>
      <c r="CC2490" s="98">
        <v>0.44600000000000001</v>
      </c>
      <c r="CD2490" s="98">
        <v>0.5</v>
      </c>
      <c r="CE2490" s="98">
        <v>0.5</v>
      </c>
      <c r="CF2490" s="33">
        <v>1</v>
      </c>
      <c r="CG2490" s="32">
        <v>500</v>
      </c>
      <c r="CH2490" s="98">
        <v>500</v>
      </c>
      <c r="CI2490" s="98">
        <v>500</v>
      </c>
      <c r="CJ2490" s="96">
        <f>Population!$CG2490-Population!$CI2490</f>
        <v>0</v>
      </c>
      <c r="CK2490" s="118">
        <f>_xlfn.DAYS(Entries!$AY$2,Population!H2490)</f>
        <v>2776</v>
      </c>
      <c r="CL2490" s="118">
        <f t="shared" si="322"/>
        <v>60.59</v>
      </c>
      <c r="CM2490" s="117">
        <f>Entries!$AY$5</f>
        <v>0.15</v>
      </c>
      <c r="CN2490" s="117">
        <f t="shared" si="320"/>
        <v>0</v>
      </c>
      <c r="CO2490" s="119">
        <f t="shared" si="323"/>
        <v>0</v>
      </c>
      <c r="CP2490" s="32"/>
      <c r="CQ2490" s="19">
        <v>2</v>
      </c>
      <c r="CR2490" s="98" t="s">
        <v>118</v>
      </c>
      <c r="CS2490" s="98"/>
      <c r="CT2490" s="33"/>
      <c r="CU2490" s="32" t="s">
        <v>1950</v>
      </c>
      <c r="CV2490" s="98" t="s">
        <v>8998</v>
      </c>
      <c r="CW2490" s="98" t="s">
        <v>576</v>
      </c>
      <c r="CX2490" s="98" t="s">
        <v>107</v>
      </c>
      <c r="CY2490" s="98" t="s">
        <v>107</v>
      </c>
      <c r="CZ2490" s="98" t="s">
        <v>257</v>
      </c>
      <c r="DA2490" s="33"/>
      <c r="DB2490" s="17" t="s">
        <v>15463</v>
      </c>
      <c r="DC2490" s="17" t="s">
        <v>15500</v>
      </c>
      <c r="DD2490" s="17">
        <v>1</v>
      </c>
      <c r="DE2490" s="17">
        <v>1</v>
      </c>
      <c r="DF2490" s="17" t="s">
        <v>15500</v>
      </c>
      <c r="DG2490" s="23" t="s">
        <v>11181</v>
      </c>
      <c r="DH2490" s="145"/>
    </row>
    <row r="2491" spans="1:112" s="17" customFormat="1" x14ac:dyDescent="0.25">
      <c r="A2491" s="30" t="s">
        <v>9038</v>
      </c>
      <c r="B2491" s="96">
        <v>0</v>
      </c>
      <c r="C2491" s="152" t="s">
        <v>15461</v>
      </c>
      <c r="D2491" s="96"/>
      <c r="E2491" s="96">
        <v>39241</v>
      </c>
      <c r="F2491" s="96" t="s">
        <v>9039</v>
      </c>
      <c r="G2491" s="31">
        <v>39238</v>
      </c>
      <c r="H2491" s="43">
        <v>41518</v>
      </c>
      <c r="I2491" s="96" t="s">
        <v>784</v>
      </c>
      <c r="J2491" s="96"/>
      <c r="K2491" s="96"/>
      <c r="L2491" s="96" t="s">
        <v>1510</v>
      </c>
      <c r="M2491" s="124" t="s">
        <v>326</v>
      </c>
      <c r="N2491" s="96" t="s">
        <v>326</v>
      </c>
      <c r="O2491" s="124" t="s">
        <v>11123</v>
      </c>
      <c r="P2491" s="64" t="str">
        <f>VLOOKUP(N2491,Entries!J:K,2,FALSE)</f>
        <v>PEOPLES REPUBLIC OF CHINA</v>
      </c>
      <c r="Q2491" s="123" t="s">
        <v>1980</v>
      </c>
      <c r="R2491" s="30" t="s">
        <v>1980</v>
      </c>
      <c r="S2491" s="96" t="s">
        <v>326</v>
      </c>
      <c r="T2491" s="124" t="s">
        <v>576</v>
      </c>
      <c r="U2491" s="125" t="s">
        <v>180</v>
      </c>
      <c r="V2491" s="31" t="s">
        <v>180</v>
      </c>
      <c r="W2491" s="64">
        <f>IF(VLOOKUP(R2491,Entries!N:P,3,FALSE)=V2491,1,VLOOKUP(R2491,Entries!N:P,3,FALSE))</f>
        <v>1</v>
      </c>
      <c r="X2491" s="124"/>
      <c r="Y2491" s="124"/>
      <c r="Z2491" s="96"/>
      <c r="AA2491" s="96"/>
      <c r="AB2491" s="96"/>
      <c r="AC2491" s="96" t="s">
        <v>239</v>
      </c>
      <c r="AD2491" s="96" t="s">
        <v>329</v>
      </c>
      <c r="AE2491" s="96" t="s">
        <v>180</v>
      </c>
      <c r="AF2491" s="96" t="s">
        <v>94</v>
      </c>
      <c r="AG2491" s="96" t="s">
        <v>11112</v>
      </c>
      <c r="AH2491" s="96"/>
      <c r="AI2491" s="96"/>
      <c r="AJ2491" s="19">
        <v>5</v>
      </c>
      <c r="AK2491" s="96" t="s">
        <v>118</v>
      </c>
      <c r="AL2491" s="96"/>
      <c r="AM2491" s="31"/>
      <c r="AN2491" s="30" t="s">
        <v>191</v>
      </c>
      <c r="AO2491" s="96" t="s">
        <v>134</v>
      </c>
      <c r="AP2491" s="31" t="s">
        <v>160</v>
      </c>
      <c r="AQ2491">
        <v>21104.574740330001</v>
      </c>
      <c r="AR2491" t="s">
        <v>15335</v>
      </c>
      <c r="AS2491" t="s">
        <v>11225</v>
      </c>
      <c r="AT2491" t="s">
        <v>15336</v>
      </c>
      <c r="AU2491">
        <v>63.402200000000001</v>
      </c>
      <c r="AV2491" s="96">
        <v>1.1065769127911111</v>
      </c>
      <c r="AW2491">
        <v>274.64519999999999</v>
      </c>
      <c r="AX2491" s="96">
        <v>4.7934620175466671</v>
      </c>
      <c r="AY2491">
        <v>2.5821500000000001E-2</v>
      </c>
      <c r="AZ2491">
        <v>5.0896999999999997</v>
      </c>
      <c r="BA2491" s="96">
        <v>8.883200445777778E-2</v>
      </c>
      <c r="BB2491">
        <v>355.26589999999999</v>
      </c>
      <c r="BC2491" s="96">
        <v>6.2005583850711119</v>
      </c>
      <c r="BD2491">
        <v>13.45206963</v>
      </c>
      <c r="BE2491" s="96">
        <f t="shared" si="314"/>
        <v>7468.0834775597668</v>
      </c>
      <c r="BF2491" s="96">
        <f t="shared" si="315"/>
        <v>1289.9205950755759</v>
      </c>
      <c r="BG2491" s="96">
        <f t="shared" si="316"/>
        <v>904.24636004395688</v>
      </c>
      <c r="BH2491">
        <v>7474.2503968094979</v>
      </c>
      <c r="BI2491">
        <v>2.6481451241976421E-2</v>
      </c>
      <c r="BJ2491">
        <v>1.106814639379563</v>
      </c>
      <c r="BK2491">
        <v>4.7934630120771393</v>
      </c>
      <c r="BL2491">
        <v>0.12069568331785779</v>
      </c>
      <c r="BM2491">
        <v>6.1687380636451508</v>
      </c>
      <c r="BN2491">
        <v>1.106577282874071</v>
      </c>
      <c r="BO2491">
        <v>4.7934630480955898</v>
      </c>
      <c r="BP2491">
        <v>2.59236221598458E-2</v>
      </c>
      <c r="BQ2491">
        <v>0.1233291265320572</v>
      </c>
      <c r="BR2491">
        <v>7466.9237956317593</v>
      </c>
      <c r="BS2491" s="96">
        <v>1289.4935068060786</v>
      </c>
      <c r="BT2491" s="96">
        <v>902.35408445743997</v>
      </c>
      <c r="BU2491">
        <v>6.1687380636451508</v>
      </c>
      <c r="BV2491" s="65" t="str">
        <f t="shared" si="321"/>
        <v>Earth Observation</v>
      </c>
      <c r="BW2491" s="30" t="s">
        <v>338</v>
      </c>
      <c r="BX2491" s="96">
        <v>0.5</v>
      </c>
      <c r="BY2491" s="96">
        <v>0.5</v>
      </c>
      <c r="BZ2491" s="96">
        <v>1</v>
      </c>
      <c r="CA2491" s="96">
        <v>0.63319999999999999</v>
      </c>
      <c r="CB2491" s="96">
        <v>0.25</v>
      </c>
      <c r="CC2491" s="96">
        <v>0.44600000000000001</v>
      </c>
      <c r="CD2491" s="96">
        <v>0.5</v>
      </c>
      <c r="CE2491" s="96">
        <v>0.5</v>
      </c>
      <c r="CF2491" s="31">
        <v>1</v>
      </c>
      <c r="CG2491" s="30">
        <v>500</v>
      </c>
      <c r="CH2491" s="96">
        <v>500</v>
      </c>
      <c r="CI2491" s="96">
        <v>500</v>
      </c>
      <c r="CJ2491" s="98">
        <f>Population!$CG2491-Population!$CI2491</f>
        <v>0</v>
      </c>
      <c r="CK2491" s="120">
        <f>_xlfn.DAYS(Entries!$AY$2,Population!H2491)</f>
        <v>2776</v>
      </c>
      <c r="CL2491" s="120">
        <f t="shared" si="322"/>
        <v>1825</v>
      </c>
      <c r="CM2491" s="122">
        <f>Entries!$AY$5</f>
        <v>0.15</v>
      </c>
      <c r="CN2491" s="122">
        <f t="shared" si="320"/>
        <v>0</v>
      </c>
      <c r="CO2491" s="121">
        <f t="shared" si="323"/>
        <v>0</v>
      </c>
      <c r="CP2491" s="30"/>
      <c r="CQ2491" s="19">
        <v>2</v>
      </c>
      <c r="CR2491" s="96" t="s">
        <v>118</v>
      </c>
      <c r="CS2491" s="96"/>
      <c r="CT2491" s="31"/>
      <c r="CU2491" s="30" t="s">
        <v>1950</v>
      </c>
      <c r="CV2491" s="96" t="s">
        <v>8998</v>
      </c>
      <c r="CW2491" s="96" t="s">
        <v>576</v>
      </c>
      <c r="CX2491" s="96" t="s">
        <v>107</v>
      </c>
      <c r="CY2491" s="96" t="s">
        <v>107</v>
      </c>
      <c r="CZ2491" s="96" t="s">
        <v>257</v>
      </c>
      <c r="DA2491" s="31"/>
      <c r="DB2491" s="17" t="s">
        <v>15463</v>
      </c>
      <c r="DC2491" s="17" t="s">
        <v>15500</v>
      </c>
      <c r="DD2491" s="17">
        <v>1</v>
      </c>
      <c r="DE2491" s="17">
        <v>1</v>
      </c>
      <c r="DF2491" s="17" t="s">
        <v>15500</v>
      </c>
      <c r="DG2491" s="23" t="s">
        <v>11181</v>
      </c>
      <c r="DH2491" s="145"/>
    </row>
    <row r="2492" spans="1:112" s="17" customFormat="1" x14ac:dyDescent="0.25">
      <c r="A2492" s="20" t="s">
        <v>11208</v>
      </c>
      <c r="B2492" s="96"/>
      <c r="C2492" s="136" t="s">
        <v>11188</v>
      </c>
      <c r="D2492" s="96"/>
      <c r="E2492">
        <v>39363</v>
      </c>
      <c r="F2492" s="96" t="s">
        <v>11209</v>
      </c>
      <c r="G2492" s="31">
        <v>39360</v>
      </c>
      <c r="H2492" s="43"/>
      <c r="I2492" s="96"/>
      <c r="J2492" s="96"/>
      <c r="K2492" s="96"/>
      <c r="L2492" s="96"/>
      <c r="M2492" s="124"/>
      <c r="N2492" s="96"/>
      <c r="O2492" s="124"/>
      <c r="P2492" s="64"/>
      <c r="Q2492" s="123"/>
      <c r="R2492" s="30"/>
      <c r="S2492" s="96"/>
      <c r="T2492" s="124"/>
      <c r="U2492" s="125"/>
      <c r="V2492" s="31"/>
      <c r="W2492" s="64"/>
      <c r="X2492" s="124"/>
      <c r="Y2492" s="124"/>
      <c r="Z2492" s="96"/>
      <c r="AA2492" s="96"/>
      <c r="AB2492" s="96"/>
      <c r="AC2492" s="96"/>
      <c r="AD2492" s="96"/>
      <c r="AE2492" s="96"/>
      <c r="AF2492" s="96"/>
      <c r="AG2492" s="96"/>
      <c r="AH2492" s="96"/>
      <c r="AI2492" s="96"/>
      <c r="AJ2492" s="19"/>
      <c r="AK2492" s="96"/>
      <c r="AL2492" s="96"/>
      <c r="AM2492" s="31"/>
      <c r="AN2492" s="30"/>
      <c r="AO2492" s="96"/>
      <c r="AP2492" s="31"/>
      <c r="AQ2492">
        <v>21096.911117309999</v>
      </c>
      <c r="AR2492" t="s">
        <v>15337</v>
      </c>
      <c r="AS2492" t="s">
        <v>15338</v>
      </c>
      <c r="AT2492" t="s">
        <v>15339</v>
      </c>
      <c r="AU2492">
        <v>97.169200000000004</v>
      </c>
      <c r="AV2492" s="96"/>
      <c r="AW2492">
        <v>169.05869999999999</v>
      </c>
      <c r="AX2492" s="96"/>
      <c r="AY2492">
        <v>1.1678999999999999E-3</v>
      </c>
      <c r="AZ2492">
        <v>256.37099999999998</v>
      </c>
      <c r="BA2492" s="96"/>
      <c r="BB2492">
        <v>104.32510000000001</v>
      </c>
      <c r="BC2492" s="96"/>
      <c r="BD2492">
        <v>16.491972799999999</v>
      </c>
      <c r="BE2492" s="96">
        <f t="shared" si="314"/>
        <v>6519.5881492020617</v>
      </c>
      <c r="BF2492" s="96">
        <f t="shared" si="315"/>
        <v>156.20237620151511</v>
      </c>
      <c r="BG2492" s="96">
        <f t="shared" si="316"/>
        <v>140.97392220260826</v>
      </c>
      <c r="BH2492">
        <v>6526.3525022223084</v>
      </c>
      <c r="BI2492">
        <v>2.6010457812532251E-4</v>
      </c>
      <c r="BJ2492">
        <v>1.695826179741196</v>
      </c>
      <c r="BK2492">
        <v>2.9506285883053458</v>
      </c>
      <c r="BL2492">
        <v>8.6864426228495634E-2</v>
      </c>
      <c r="BM2492">
        <v>6.2084972921300672</v>
      </c>
      <c r="BN2492">
        <v>1.6959225327514</v>
      </c>
      <c r="BO2492">
        <v>2.9506310864227241</v>
      </c>
      <c r="BP2492">
        <v>1.0903949438958269E-3</v>
      </c>
      <c r="BQ2492">
        <v>8.6864426228495634E-2</v>
      </c>
      <c r="BR2492">
        <v>6516.3754668941301</v>
      </c>
      <c r="BS2492" s="96"/>
      <c r="BT2492" s="96"/>
      <c r="BU2492">
        <v>6.2084972921300672</v>
      </c>
      <c r="BV2492" s="65"/>
      <c r="BW2492" s="30"/>
      <c r="BX2492" s="96"/>
      <c r="BY2492" s="96"/>
      <c r="BZ2492" s="96"/>
      <c r="CA2492" s="96"/>
      <c r="CB2492" s="96"/>
      <c r="CC2492" s="96"/>
      <c r="CD2492" s="96"/>
      <c r="CE2492" s="96"/>
      <c r="CF2492" s="31"/>
      <c r="CG2492" s="30"/>
      <c r="CH2492" s="96"/>
      <c r="CI2492" s="96"/>
      <c r="CJ2492" s="98"/>
      <c r="CK2492" s="120"/>
      <c r="CL2492" s="120"/>
      <c r="CM2492" s="122"/>
      <c r="CN2492" s="122"/>
      <c r="CO2492" s="121"/>
      <c r="CP2492" s="30"/>
      <c r="CQ2492" s="19">
        <v>0</v>
      </c>
      <c r="CR2492" s="96"/>
      <c r="CS2492" s="96"/>
      <c r="CT2492" s="31"/>
      <c r="CU2492" s="30"/>
      <c r="CV2492" s="96"/>
      <c r="CW2492" s="96"/>
      <c r="CX2492" s="96"/>
      <c r="CY2492" s="96"/>
      <c r="CZ2492" s="96"/>
      <c r="DA2492" s="31"/>
      <c r="DB2492" s="17" t="s">
        <v>15462</v>
      </c>
      <c r="DC2492" s="17" t="s">
        <v>15500</v>
      </c>
      <c r="DD2492" s="17" t="s">
        <v>15500</v>
      </c>
      <c r="DE2492" s="17" t="s">
        <v>15500</v>
      </c>
      <c r="DF2492" s="17" t="s">
        <v>15500</v>
      </c>
      <c r="DG2492" s="23" t="s">
        <v>11172</v>
      </c>
      <c r="DH2492" s="145"/>
    </row>
    <row r="2493" spans="1:112" s="17" customFormat="1" x14ac:dyDescent="0.25">
      <c r="A2493" s="30" t="s">
        <v>9041</v>
      </c>
      <c r="B2493" s="15">
        <v>0</v>
      </c>
      <c r="C2493" s="96" t="s">
        <v>15461</v>
      </c>
      <c r="D2493" s="15"/>
      <c r="E2493" s="15">
        <v>39410</v>
      </c>
      <c r="F2493" s="15" t="s">
        <v>9042</v>
      </c>
      <c r="G2493" s="31">
        <v>39407</v>
      </c>
      <c r="H2493" s="43">
        <v>41598</v>
      </c>
      <c r="I2493" s="15" t="s">
        <v>619</v>
      </c>
      <c r="J2493" s="96"/>
      <c r="K2493" s="96"/>
      <c r="L2493" s="15" t="s">
        <v>1510</v>
      </c>
      <c r="M2493" s="124" t="s">
        <v>326</v>
      </c>
      <c r="N2493" s="15" t="s">
        <v>326</v>
      </c>
      <c r="O2493" s="124" t="s">
        <v>576</v>
      </c>
      <c r="P2493" s="96" t="str">
        <f>VLOOKUP(N2493,Entries!J:K,2,FALSE)</f>
        <v>PEOPLES REPUBLIC OF CHINA</v>
      </c>
      <c r="Q2493" s="123" t="s">
        <v>1980</v>
      </c>
      <c r="R2493" s="30" t="s">
        <v>1980</v>
      </c>
      <c r="S2493" s="15" t="s">
        <v>326</v>
      </c>
      <c r="T2493" s="124" t="s">
        <v>576</v>
      </c>
      <c r="U2493" s="125" t="s">
        <v>180</v>
      </c>
      <c r="V2493" s="31" t="s">
        <v>180</v>
      </c>
      <c r="W2493" s="64">
        <f>IF(VLOOKUP(R2493,Entries!N:P,3,FALSE)=V2493,1,VLOOKUP(R2493,Entries!N:P,3,FALSE))</f>
        <v>1</v>
      </c>
      <c r="X2493" s="124"/>
      <c r="Y2493" s="124"/>
      <c r="Z2493" s="15"/>
      <c r="AA2493" s="15"/>
      <c r="AB2493" s="96"/>
      <c r="AC2493" s="15" t="s">
        <v>142</v>
      </c>
      <c r="AD2493" s="15" t="s">
        <v>329</v>
      </c>
      <c r="AE2493" s="15" t="s">
        <v>180</v>
      </c>
      <c r="AF2493" s="96" t="s">
        <v>94</v>
      </c>
      <c r="AG2493" s="96" t="s">
        <v>11112</v>
      </c>
      <c r="AH2493" s="96"/>
      <c r="AI2493" s="15"/>
      <c r="AJ2493" s="19">
        <v>7</v>
      </c>
      <c r="AK2493" s="15" t="s">
        <v>118</v>
      </c>
      <c r="AL2493" s="15"/>
      <c r="AM2493" s="31"/>
      <c r="AN2493" s="30" t="s">
        <v>125</v>
      </c>
      <c r="AO2493" s="15" t="s">
        <v>97</v>
      </c>
      <c r="AP2493" s="31" t="s">
        <v>97</v>
      </c>
      <c r="AQ2493">
        <v>21104.551586720001</v>
      </c>
      <c r="AR2493" t="s">
        <v>1991</v>
      </c>
      <c r="AS2493" t="s">
        <v>11225</v>
      </c>
      <c r="AT2493" t="s">
        <v>15340</v>
      </c>
      <c r="AU2493">
        <v>100.1255</v>
      </c>
      <c r="AV2493" s="96">
        <v>1.7475192766444445</v>
      </c>
      <c r="AW2493">
        <v>147.01769999999999</v>
      </c>
      <c r="AX2493" s="96">
        <v>2.56594238988</v>
      </c>
      <c r="AY2493">
        <v>8.9280000000000002E-4</v>
      </c>
      <c r="AZ2493">
        <v>127.929</v>
      </c>
      <c r="BA2493" s="96">
        <v>2.2327817942666668</v>
      </c>
      <c r="BB2493">
        <v>232.26400000000001</v>
      </c>
      <c r="BC2493" s="96">
        <v>4.0537706904888893</v>
      </c>
      <c r="BD2493">
        <v>13.152647099999999</v>
      </c>
      <c r="BE2493" s="96">
        <f t="shared" si="314"/>
        <v>7580.9992983351813</v>
      </c>
      <c r="BF2493" s="96">
        <f t="shared" si="315"/>
        <v>1216.7676145087344</v>
      </c>
      <c r="BG2493" s="96">
        <f t="shared" si="316"/>
        <v>1203.2309821616273</v>
      </c>
      <c r="BH2493">
        <v>7586.8162943648467</v>
      </c>
      <c r="BI2493">
        <v>1.6825888453233309E-3</v>
      </c>
      <c r="BJ2493">
        <v>1.747420102358642</v>
      </c>
      <c r="BK2493">
        <v>2.5659429206672608</v>
      </c>
      <c r="BL2493">
        <v>1.654957961891935</v>
      </c>
      <c r="BM2493">
        <v>4.6315960152233746</v>
      </c>
      <c r="BN2493">
        <v>1.7475196787490079</v>
      </c>
      <c r="BO2493">
        <v>2.565942924422238</v>
      </c>
      <c r="BP2493">
        <v>1.851772067423269E-3</v>
      </c>
      <c r="BQ2493">
        <v>1.654957961891935</v>
      </c>
      <c r="BR2493">
        <v>7578.3727912092672</v>
      </c>
      <c r="BS2493" s="96">
        <v>1221.4062102605494</v>
      </c>
      <c r="BT2493" s="96">
        <v>1193.3393721579851</v>
      </c>
      <c r="BU2493">
        <v>4.6315960152233746</v>
      </c>
      <c r="BV2493" s="60" t="str">
        <f t="shared" ref="BV2493:BV2524" si="324">IF(AND(CR2493="Real",CQ2493=0),"no propulsion",IF(AND(BX2493&lt;0.2,BY2493&lt;0.2,BZ2493&lt;0.2),"too small",IF(OR(D2493="Starlink v0.9",D2493="Starlink v1.0"),"Starlink",IF(D2493="OneWeb","OneWeb",IF(AND(AE2493="Earth Observation",AO2493="Sunsynchron"),"sunsynchronous observation",IF(AF2493="Earth Observation","Earth Observation"))))))</f>
        <v>Earth Observation</v>
      </c>
      <c r="BW2493" s="30" t="s">
        <v>338</v>
      </c>
      <c r="BX2493" s="15">
        <v>1.5</v>
      </c>
      <c r="BY2493" s="15">
        <v>1.5</v>
      </c>
      <c r="BZ2493" s="15">
        <v>5</v>
      </c>
      <c r="CA2493" s="15">
        <v>8.0973000000000006</v>
      </c>
      <c r="CB2493" s="15">
        <v>2.25</v>
      </c>
      <c r="CC2493" s="15">
        <v>4.7946999999999997</v>
      </c>
      <c r="CD2493" s="15">
        <v>1.5</v>
      </c>
      <c r="CE2493" s="15">
        <v>1.5</v>
      </c>
      <c r="CF2493" s="31">
        <v>5</v>
      </c>
      <c r="CG2493" s="30">
        <v>1040</v>
      </c>
      <c r="CH2493" s="15">
        <v>1040</v>
      </c>
      <c r="CI2493" s="15">
        <v>1040</v>
      </c>
      <c r="CJ2493" s="96">
        <f>Population!$CG2493-Population!$CI2493</f>
        <v>0</v>
      </c>
      <c r="CK2493" s="118">
        <f>_xlfn.DAYS(Entries!$AY$2,Population!H2493)</f>
        <v>2696</v>
      </c>
      <c r="CL2493" s="118">
        <f t="shared" ref="CL2493:CL2524" si="325">AJ2493*365</f>
        <v>2555</v>
      </c>
      <c r="CM2493" s="117">
        <f>Entries!$AY$5</f>
        <v>0.15</v>
      </c>
      <c r="CN2493" s="117">
        <f t="shared" si="320"/>
        <v>0</v>
      </c>
      <c r="CO2493" s="119">
        <f t="shared" ref="CO2493:CO2524" si="326">IF(CQ2493=0,"-",MAX(0,1-(1-CM2493)/CL2493*CK2493))</f>
        <v>0.10309197651663415</v>
      </c>
      <c r="CP2493" s="30"/>
      <c r="CQ2493" s="19">
        <v>4</v>
      </c>
      <c r="CR2493" s="15" t="s">
        <v>118</v>
      </c>
      <c r="CS2493" s="15"/>
      <c r="CT2493" s="31"/>
      <c r="CU2493" s="30" t="s">
        <v>1976</v>
      </c>
      <c r="CV2493" s="15" t="s">
        <v>8998</v>
      </c>
      <c r="CW2493" s="15" t="s">
        <v>576</v>
      </c>
      <c r="CX2493" s="15" t="s">
        <v>9020</v>
      </c>
      <c r="CY2493" s="15" t="s">
        <v>107</v>
      </c>
      <c r="CZ2493" s="15" t="s">
        <v>257</v>
      </c>
      <c r="DA2493" s="31"/>
      <c r="DB2493" s="17" t="s">
        <v>15463</v>
      </c>
      <c r="DC2493" s="17" t="s">
        <v>15500</v>
      </c>
      <c r="DD2493" s="17">
        <v>1</v>
      </c>
      <c r="DE2493" s="17">
        <v>1</v>
      </c>
      <c r="DF2493" s="17">
        <v>10</v>
      </c>
      <c r="DG2493" s="23" t="s">
        <v>11177</v>
      </c>
      <c r="DH2493" s="145"/>
    </row>
    <row r="2494" spans="1:112" s="17" customFormat="1" x14ac:dyDescent="0.25">
      <c r="A2494" s="32" t="s">
        <v>9044</v>
      </c>
      <c r="B2494" s="18">
        <v>0</v>
      </c>
      <c r="C2494" s="98" t="s">
        <v>15461</v>
      </c>
      <c r="D2494" s="18"/>
      <c r="E2494" s="18">
        <v>31490</v>
      </c>
      <c r="F2494" s="18" t="s">
        <v>9045</v>
      </c>
      <c r="G2494" s="33">
        <v>31487</v>
      </c>
      <c r="H2494" s="44">
        <v>39227</v>
      </c>
      <c r="I2494" s="18" t="s">
        <v>784</v>
      </c>
      <c r="J2494" s="98"/>
      <c r="K2494" s="98"/>
      <c r="L2494" s="18" t="s">
        <v>123</v>
      </c>
      <c r="M2494" t="s">
        <v>326</v>
      </c>
      <c r="N2494" s="18" t="s">
        <v>326</v>
      </c>
      <c r="O2494" t="s">
        <v>123</v>
      </c>
      <c r="P2494" s="64" t="str">
        <f>VLOOKUP(N2494,Entries!J:K,2,FALSE)</f>
        <v>PEOPLES REPUBLIC OF CHINA</v>
      </c>
      <c r="Q2494" s="38" t="s">
        <v>1980</v>
      </c>
      <c r="R2494" s="32" t="s">
        <v>1980</v>
      </c>
      <c r="S2494" s="18" t="s">
        <v>326</v>
      </c>
      <c r="T2494" t="s">
        <v>576</v>
      </c>
      <c r="U2494" s="39" t="s">
        <v>180</v>
      </c>
      <c r="V2494" s="33" t="s">
        <v>180</v>
      </c>
      <c r="W2494" s="64">
        <f>IF(VLOOKUP(R2494,Entries!N:P,3,FALSE)=V2494,1,VLOOKUP(R2494,Entries!N:P,3,FALSE))</f>
        <v>1</v>
      </c>
      <c r="X2494"/>
      <c r="Y2494"/>
      <c r="Z2494" s="18"/>
      <c r="AA2494" s="18"/>
      <c r="AB2494" s="98"/>
      <c r="AC2494" s="18" t="s">
        <v>239</v>
      </c>
      <c r="AD2494" s="18" t="s">
        <v>329</v>
      </c>
      <c r="AE2494" s="18" t="s">
        <v>180</v>
      </c>
      <c r="AF2494" s="98" t="s">
        <v>94</v>
      </c>
      <c r="AG2494" s="98" t="s">
        <v>11112</v>
      </c>
      <c r="AH2494" s="98"/>
      <c r="AI2494" s="18"/>
      <c r="AJ2494" s="19">
        <v>15</v>
      </c>
      <c r="AK2494" s="18" t="s">
        <v>118</v>
      </c>
      <c r="AL2494" s="18"/>
      <c r="AM2494" s="33"/>
      <c r="AN2494" s="32" t="s">
        <v>125</v>
      </c>
      <c r="AO2494" s="18" t="s">
        <v>97</v>
      </c>
      <c r="AP2494" s="33" t="s">
        <v>98</v>
      </c>
      <c r="AQ2494">
        <v>21104.333928489999</v>
      </c>
      <c r="AR2494" t="s">
        <v>15341</v>
      </c>
      <c r="AS2494" t="s">
        <v>11225</v>
      </c>
      <c r="AT2494" t="s">
        <v>15342</v>
      </c>
      <c r="AU2494">
        <v>98.188699999999997</v>
      </c>
      <c r="AV2494" s="98">
        <v>1.7137157467244444</v>
      </c>
      <c r="AW2494">
        <v>243.29169999999999</v>
      </c>
      <c r="AX2494" s="98">
        <v>4.2462403243688884</v>
      </c>
      <c r="AY2494">
        <v>1.9643999999999998E-3</v>
      </c>
      <c r="AZ2494">
        <v>220.0933</v>
      </c>
      <c r="BA2494" s="98">
        <v>3.8413519474088886</v>
      </c>
      <c r="BB2494">
        <v>139.8827</v>
      </c>
      <c r="BC2494" s="98">
        <v>2.4414131736577782</v>
      </c>
      <c r="BD2494">
        <v>14.770451100000001</v>
      </c>
      <c r="BE2494" s="96">
        <f t="shared" si="314"/>
        <v>7016.8048056936977</v>
      </c>
      <c r="BF2494" s="96">
        <f t="shared" si="315"/>
        <v>659.58861705400341</v>
      </c>
      <c r="BG2494" s="96">
        <f t="shared" si="316"/>
        <v>632.02099433339299</v>
      </c>
      <c r="BH2494">
        <v>7023.0774072892318</v>
      </c>
      <c r="BI2494">
        <v>1.0589721045692719E-3</v>
      </c>
      <c r="BJ2494">
        <v>1.713621441798195</v>
      </c>
      <c r="BK2494">
        <v>4.2462412079691987</v>
      </c>
      <c r="BL2494">
        <v>3.3411144947450722</v>
      </c>
      <c r="BM2494">
        <v>2.9416496861116559</v>
      </c>
      <c r="BN2494">
        <v>1.713716150479683</v>
      </c>
      <c r="BO2494">
        <v>4.2462412075537168</v>
      </c>
      <c r="BP2494">
        <v>1.7458358056234189E-3</v>
      </c>
      <c r="BQ2494">
        <v>3.3411144947450722</v>
      </c>
      <c r="BR2494">
        <v>7013.8655459523661</v>
      </c>
      <c r="BS2494" s="96">
        <v>655.11060355831887</v>
      </c>
      <c r="BT2494" s="96">
        <v>630.62048834641428</v>
      </c>
      <c r="BU2494">
        <v>2.9416496861116559</v>
      </c>
      <c r="BV2494" s="65" t="str">
        <f t="shared" si="324"/>
        <v>Earth Observation</v>
      </c>
      <c r="BW2494" s="32" t="s">
        <v>338</v>
      </c>
      <c r="BX2494" s="18">
        <v>1.5</v>
      </c>
      <c r="BY2494" s="18">
        <v>2</v>
      </c>
      <c r="BZ2494" s="18">
        <v>4</v>
      </c>
      <c r="CA2494" s="18">
        <v>7.8025000000000002</v>
      </c>
      <c r="CB2494" s="18">
        <v>2.25</v>
      </c>
      <c r="CC2494" s="18">
        <v>5.1413000000000002</v>
      </c>
      <c r="CD2494" s="18">
        <v>2</v>
      </c>
      <c r="CE2494" s="18">
        <v>1.5</v>
      </c>
      <c r="CF2494" s="33">
        <v>4</v>
      </c>
      <c r="CG2494" s="32">
        <v>700</v>
      </c>
      <c r="CH2494" s="18">
        <v>700</v>
      </c>
      <c r="CI2494" s="18">
        <v>700</v>
      </c>
      <c r="CJ2494" s="98">
        <f>Population!$CG2494-Population!$CI2494</f>
        <v>0</v>
      </c>
      <c r="CK2494" s="120">
        <f>_xlfn.DAYS(Entries!$AY$2,Population!H2494)</f>
        <v>5067</v>
      </c>
      <c r="CL2494" s="120">
        <f t="shared" si="325"/>
        <v>5475</v>
      </c>
      <c r="CM2494" s="122">
        <f>Entries!$AY$5</f>
        <v>0.15</v>
      </c>
      <c r="CN2494" s="122">
        <f t="shared" si="320"/>
        <v>0</v>
      </c>
      <c r="CO2494" s="121">
        <f t="shared" si="326"/>
        <v>0.21334246575342475</v>
      </c>
      <c r="CP2494" s="32"/>
      <c r="CQ2494" s="19">
        <v>1</v>
      </c>
      <c r="CR2494" s="18" t="s">
        <v>118</v>
      </c>
      <c r="CS2494" s="18"/>
      <c r="CT2494" s="33"/>
      <c r="CU2494" s="32" t="s">
        <v>806</v>
      </c>
      <c r="CV2494" s="18"/>
      <c r="CW2494" s="18"/>
      <c r="CX2494" s="18" t="s">
        <v>9003</v>
      </c>
      <c r="CY2494" s="18" t="s">
        <v>107</v>
      </c>
      <c r="CZ2494" s="18" t="s">
        <v>257</v>
      </c>
      <c r="DA2494" s="33"/>
      <c r="DB2494" s="17" t="s">
        <v>15463</v>
      </c>
      <c r="DC2494" s="17" t="s">
        <v>15500</v>
      </c>
      <c r="DD2494" s="17">
        <v>1</v>
      </c>
      <c r="DE2494" s="17">
        <v>1</v>
      </c>
      <c r="DF2494" s="17">
        <v>10</v>
      </c>
      <c r="DG2494" s="23" t="s">
        <v>11182</v>
      </c>
      <c r="DH2494" s="145"/>
    </row>
    <row r="2495" spans="1:112" s="17" customFormat="1" x14ac:dyDescent="0.25">
      <c r="A2495" s="30" t="s">
        <v>9047</v>
      </c>
      <c r="B2495" s="15">
        <v>0</v>
      </c>
      <c r="C2495" s="96" t="s">
        <v>15461</v>
      </c>
      <c r="D2495" s="15"/>
      <c r="E2495" s="15">
        <v>40109</v>
      </c>
      <c r="F2495" s="15" t="s">
        <v>9048</v>
      </c>
      <c r="G2495" s="31">
        <v>40106</v>
      </c>
      <c r="H2495" s="43">
        <v>41860</v>
      </c>
      <c r="I2495" s="15" t="s">
        <v>784</v>
      </c>
      <c r="J2495" s="96"/>
      <c r="K2495" s="96"/>
      <c r="L2495" s="15" t="s">
        <v>1510</v>
      </c>
      <c r="M2495" s="124" t="s">
        <v>326</v>
      </c>
      <c r="N2495" s="15" t="s">
        <v>326</v>
      </c>
      <c r="O2495" s="124" t="s">
        <v>576</v>
      </c>
      <c r="P2495" s="96" t="str">
        <f>VLOOKUP(N2495,Entries!J:K,2,FALSE)</f>
        <v>PEOPLES REPUBLIC OF CHINA</v>
      </c>
      <c r="Q2495" s="123" t="s">
        <v>1980</v>
      </c>
      <c r="R2495" s="30" t="s">
        <v>1980</v>
      </c>
      <c r="S2495" s="15" t="s">
        <v>326</v>
      </c>
      <c r="T2495" s="124" t="s">
        <v>576</v>
      </c>
      <c r="U2495" s="125" t="s">
        <v>180</v>
      </c>
      <c r="V2495" s="31" t="s">
        <v>180</v>
      </c>
      <c r="W2495" s="64">
        <f>IF(VLOOKUP(R2495,Entries!N:P,3,FALSE)=V2495,1,VLOOKUP(R2495,Entries!N:P,3,FALSE))</f>
        <v>1</v>
      </c>
      <c r="X2495" s="124"/>
      <c r="Y2495" s="124"/>
      <c r="Z2495" s="15"/>
      <c r="AA2495" s="15"/>
      <c r="AB2495" s="96"/>
      <c r="AC2495" s="15" t="s">
        <v>239</v>
      </c>
      <c r="AD2495" s="15" t="s">
        <v>329</v>
      </c>
      <c r="AE2495" s="15" t="s">
        <v>180</v>
      </c>
      <c r="AF2495" s="96" t="s">
        <v>94</v>
      </c>
      <c r="AG2495" s="96" t="s">
        <v>11112</v>
      </c>
      <c r="AH2495" s="96"/>
      <c r="AI2495" s="15"/>
      <c r="AJ2495" s="19">
        <v>5</v>
      </c>
      <c r="AK2495" s="15" t="s">
        <v>118</v>
      </c>
      <c r="AL2495" s="15"/>
      <c r="AM2495" s="31"/>
      <c r="AN2495" s="30" t="s">
        <v>191</v>
      </c>
      <c r="AO2495" s="15" t="s">
        <v>134</v>
      </c>
      <c r="AP2495" s="31" t="s">
        <v>160</v>
      </c>
      <c r="AQ2495">
        <v>21104.589667249998</v>
      </c>
      <c r="AR2495" t="s">
        <v>466</v>
      </c>
      <c r="AS2495" t="s">
        <v>11225</v>
      </c>
      <c r="AT2495" t="s">
        <v>15343</v>
      </c>
      <c r="AU2495">
        <v>63.395200000000003</v>
      </c>
      <c r="AV2495" s="96">
        <v>1.1064547397688891</v>
      </c>
      <c r="AW2495">
        <v>203.11320000000001</v>
      </c>
      <c r="AX2495" s="96">
        <v>3.5449933567466667</v>
      </c>
      <c r="AY2495">
        <v>2.2244400000000001E-2</v>
      </c>
      <c r="AZ2495">
        <v>6.7694999999999999</v>
      </c>
      <c r="BA2495" s="96">
        <v>0.11815003913333333</v>
      </c>
      <c r="BB2495">
        <v>353.625</v>
      </c>
      <c r="BC2495" s="96">
        <v>6.1719192833333336</v>
      </c>
      <c r="BD2495">
        <v>13.451988010000001</v>
      </c>
      <c r="BE2495" s="96">
        <f t="shared" si="314"/>
        <v>7468.1136859501084</v>
      </c>
      <c r="BF2495" s="96">
        <f t="shared" si="315"/>
        <v>1263.2373940258567</v>
      </c>
      <c r="BG2495" s="96">
        <f t="shared" si="316"/>
        <v>930.98997787435928</v>
      </c>
      <c r="BH2495">
        <v>7474.2429077868537</v>
      </c>
      <c r="BI2495">
        <v>2.2928099927437239E-2</v>
      </c>
      <c r="BJ2495">
        <v>1.106692426312857</v>
      </c>
      <c r="BK2495">
        <v>3.5449940942535858</v>
      </c>
      <c r="BL2495">
        <v>0.1541196582863609</v>
      </c>
      <c r="BM2495">
        <v>6.1359871731922508</v>
      </c>
      <c r="BN2495">
        <v>1.1064550785635421</v>
      </c>
      <c r="BO2495">
        <v>3.5449941259449278</v>
      </c>
      <c r="BP2495">
        <v>2.2375538040476879E-2</v>
      </c>
      <c r="BQ2495">
        <v>0.15798863999523161</v>
      </c>
      <c r="BR2495">
        <v>7466.9539522980394</v>
      </c>
      <c r="BS2495" s="96">
        <v>1263.0310645041736</v>
      </c>
      <c r="BT2495" s="96">
        <v>928.87684009190525</v>
      </c>
      <c r="BU2495">
        <v>6.1359871731922508</v>
      </c>
      <c r="BV2495" s="60" t="str">
        <f t="shared" si="324"/>
        <v>Earth Observation</v>
      </c>
      <c r="BW2495" s="30" t="s">
        <v>338</v>
      </c>
      <c r="BX2495" s="15">
        <v>0.5</v>
      </c>
      <c r="BY2495" s="15">
        <v>0.5</v>
      </c>
      <c r="BZ2495" s="15">
        <v>1</v>
      </c>
      <c r="CA2495" s="15">
        <v>0.63319999999999999</v>
      </c>
      <c r="CB2495" s="15">
        <v>0.25</v>
      </c>
      <c r="CC2495" s="15">
        <v>0.44600000000000001</v>
      </c>
      <c r="CD2495" s="15">
        <v>0.5</v>
      </c>
      <c r="CE2495" s="15">
        <v>0.5</v>
      </c>
      <c r="CF2495" s="31">
        <v>1</v>
      </c>
      <c r="CG2495" s="30">
        <v>500</v>
      </c>
      <c r="CH2495" s="15">
        <v>500</v>
      </c>
      <c r="CI2495" s="15">
        <v>500</v>
      </c>
      <c r="CJ2495" s="96">
        <f>Population!$CG2495-Population!$CI2495</f>
        <v>0</v>
      </c>
      <c r="CK2495" s="118">
        <f>_xlfn.DAYS(Entries!$AY$2,Population!H2495)</f>
        <v>2434</v>
      </c>
      <c r="CL2495" s="118">
        <f t="shared" si="325"/>
        <v>1825</v>
      </c>
      <c r="CM2495" s="117">
        <f>Entries!$AY$5</f>
        <v>0.15</v>
      </c>
      <c r="CN2495" s="117">
        <f t="shared" si="320"/>
        <v>0</v>
      </c>
      <c r="CO2495" s="119">
        <f t="shared" si="326"/>
        <v>0</v>
      </c>
      <c r="CP2495" s="30"/>
      <c r="CQ2495" s="19">
        <v>4</v>
      </c>
      <c r="CR2495" s="15" t="s">
        <v>118</v>
      </c>
      <c r="CS2495" s="15"/>
      <c r="CT2495" s="31"/>
      <c r="CU2495" s="30" t="s">
        <v>1950</v>
      </c>
      <c r="CV2495" s="15" t="s">
        <v>763</v>
      </c>
      <c r="CW2495" s="15" t="s">
        <v>576</v>
      </c>
      <c r="CX2495" s="15" t="s">
        <v>9024</v>
      </c>
      <c r="CY2495" s="15" t="s">
        <v>107</v>
      </c>
      <c r="CZ2495" s="15" t="s">
        <v>257</v>
      </c>
      <c r="DA2495" s="31"/>
      <c r="DB2495" s="17" t="s">
        <v>15463</v>
      </c>
      <c r="DC2495" s="17" t="s">
        <v>15500</v>
      </c>
      <c r="DD2495" s="17">
        <v>1</v>
      </c>
      <c r="DE2495" s="17">
        <v>1</v>
      </c>
      <c r="DF2495" s="17" t="s">
        <v>15500</v>
      </c>
      <c r="DG2495" s="23" t="s">
        <v>11181</v>
      </c>
      <c r="DH2495" s="145"/>
    </row>
    <row r="2496" spans="1:112" s="17" customFormat="1" x14ac:dyDescent="0.25">
      <c r="A2496" s="32" t="s">
        <v>9050</v>
      </c>
      <c r="B2496" s="18">
        <v>0</v>
      </c>
      <c r="C2496" s="98" t="s">
        <v>15461</v>
      </c>
      <c r="D2496" s="18"/>
      <c r="E2496" s="18">
        <v>40110</v>
      </c>
      <c r="F2496" s="18" t="s">
        <v>9051</v>
      </c>
      <c r="G2496" s="33">
        <v>40107</v>
      </c>
      <c r="H2496" s="44">
        <v>41860</v>
      </c>
      <c r="I2496" s="18" t="s">
        <v>784</v>
      </c>
      <c r="J2496" s="98"/>
      <c r="K2496" s="98"/>
      <c r="L2496" s="18" t="s">
        <v>1510</v>
      </c>
      <c r="M2496" t="s">
        <v>326</v>
      </c>
      <c r="N2496" s="18" t="s">
        <v>326</v>
      </c>
      <c r="O2496" t="s">
        <v>576</v>
      </c>
      <c r="P2496" s="64" t="str">
        <f>VLOOKUP(N2496,Entries!J:K,2,FALSE)</f>
        <v>PEOPLES REPUBLIC OF CHINA</v>
      </c>
      <c r="Q2496" s="38" t="s">
        <v>1980</v>
      </c>
      <c r="R2496" s="32" t="s">
        <v>1980</v>
      </c>
      <c r="S2496" s="18" t="s">
        <v>326</v>
      </c>
      <c r="T2496" t="s">
        <v>576</v>
      </c>
      <c r="U2496" s="39" t="s">
        <v>180</v>
      </c>
      <c r="V2496" s="33" t="s">
        <v>180</v>
      </c>
      <c r="W2496" s="64">
        <f>IF(VLOOKUP(R2496,Entries!N:P,3,FALSE)=V2496,1,VLOOKUP(R2496,Entries!N:P,3,FALSE))</f>
        <v>1</v>
      </c>
      <c r="X2496"/>
      <c r="Y2496"/>
      <c r="Z2496" s="18"/>
      <c r="AA2496" s="18"/>
      <c r="AB2496" s="98"/>
      <c r="AC2496" s="18" t="s">
        <v>239</v>
      </c>
      <c r="AD2496" s="18" t="s">
        <v>329</v>
      </c>
      <c r="AE2496" s="18" t="s">
        <v>180</v>
      </c>
      <c r="AF2496" s="98" t="s">
        <v>94</v>
      </c>
      <c r="AG2496" s="98" t="s">
        <v>11112</v>
      </c>
      <c r="AH2496" s="98"/>
      <c r="AI2496" s="18"/>
      <c r="AJ2496" s="19">
        <v>7</v>
      </c>
      <c r="AK2496" s="18" t="s">
        <v>118</v>
      </c>
      <c r="AL2496" s="18"/>
      <c r="AM2496" s="33"/>
      <c r="AN2496" s="32" t="s">
        <v>191</v>
      </c>
      <c r="AO2496" s="18" t="s">
        <v>134</v>
      </c>
      <c r="AP2496" s="33" t="s">
        <v>160</v>
      </c>
      <c r="AQ2496">
        <v>21104.589852249999</v>
      </c>
      <c r="AR2496" t="s">
        <v>13283</v>
      </c>
      <c r="AS2496" t="s">
        <v>11225</v>
      </c>
      <c r="AT2496" t="s">
        <v>15344</v>
      </c>
      <c r="AU2496">
        <v>63.394300000000001</v>
      </c>
      <c r="AV2496" s="98">
        <v>1.1064390318088888</v>
      </c>
      <c r="AW2496">
        <v>203.9744</v>
      </c>
      <c r="AX2496" s="98">
        <v>3.5600241291377781</v>
      </c>
      <c r="AY2496">
        <v>2.2227199999999999E-2</v>
      </c>
      <c r="AZ2496">
        <v>6.8281000000000001</v>
      </c>
      <c r="BA2496" s="98">
        <v>0.11917280186222222</v>
      </c>
      <c r="BB2496">
        <v>353.56869999999998</v>
      </c>
      <c r="BC2496" s="98">
        <v>6.170936663168888</v>
      </c>
      <c r="BD2496">
        <v>13.45198615</v>
      </c>
      <c r="BE2496" s="96">
        <f t="shared" si="314"/>
        <v>7468.1143743585435</v>
      </c>
      <c r="BF2496" s="96">
        <f t="shared" si="315"/>
        <v>1263.1096461802845</v>
      </c>
      <c r="BG2496" s="96">
        <f t="shared" si="316"/>
        <v>931.11910253680162</v>
      </c>
      <c r="BH2496">
        <v>7474.2433907702998</v>
      </c>
      <c r="BI2496">
        <v>2.2911726672330809E-2</v>
      </c>
      <c r="BJ2496">
        <v>1.106676723531302</v>
      </c>
      <c r="BK2496">
        <v>3.560024869551484</v>
      </c>
      <c r="BL2496">
        <v>0.15513831568002229</v>
      </c>
      <c r="BM2496">
        <v>6.1350086278649183</v>
      </c>
      <c r="BN2496">
        <v>1.106439370430508</v>
      </c>
      <c r="BO2496">
        <v>3.560024901612219</v>
      </c>
      <c r="BP2496">
        <v>2.2359260318206231E-2</v>
      </c>
      <c r="BQ2496">
        <v>0.15903550540072481</v>
      </c>
      <c r="BR2496">
        <v>7466.9547473534694</v>
      </c>
      <c r="BS2496" s="96">
        <v>1262.9103323338122</v>
      </c>
      <c r="BT2496" s="96">
        <v>928.99916237312755</v>
      </c>
      <c r="BU2496">
        <v>6.1350086278649183</v>
      </c>
      <c r="BV2496" s="65" t="str">
        <f t="shared" si="324"/>
        <v>Earth Observation</v>
      </c>
      <c r="BW2496" s="32" t="s">
        <v>338</v>
      </c>
      <c r="BX2496" s="18">
        <v>0.5</v>
      </c>
      <c r="BY2496" s="18">
        <v>0.5</v>
      </c>
      <c r="BZ2496" s="18">
        <v>1</v>
      </c>
      <c r="CA2496" s="18">
        <v>0.63319999999999999</v>
      </c>
      <c r="CB2496" s="18">
        <v>0.25</v>
      </c>
      <c r="CC2496" s="18">
        <v>0.44600000000000001</v>
      </c>
      <c r="CD2496" s="18">
        <v>0.5</v>
      </c>
      <c r="CE2496" s="18">
        <v>0.5</v>
      </c>
      <c r="CF2496" s="33">
        <v>1</v>
      </c>
      <c r="CG2496" s="32">
        <v>500</v>
      </c>
      <c r="CH2496" s="18">
        <v>500</v>
      </c>
      <c r="CI2496" s="18">
        <v>500</v>
      </c>
      <c r="CJ2496" s="98">
        <f>Population!$CG2496-Population!$CI2496</f>
        <v>0</v>
      </c>
      <c r="CK2496" s="120">
        <f>_xlfn.DAYS(Entries!$AY$2,Population!H2496)</f>
        <v>2434</v>
      </c>
      <c r="CL2496" s="120">
        <f t="shared" si="325"/>
        <v>2555</v>
      </c>
      <c r="CM2496" s="122">
        <f>Entries!$AY$5</f>
        <v>0.15</v>
      </c>
      <c r="CN2496" s="122">
        <f t="shared" si="320"/>
        <v>0</v>
      </c>
      <c r="CO2496" s="121">
        <f t="shared" si="326"/>
        <v>0.19025440313111552</v>
      </c>
      <c r="CP2496" s="32"/>
      <c r="CQ2496" s="19">
        <v>2</v>
      </c>
      <c r="CR2496" s="18" t="s">
        <v>118</v>
      </c>
      <c r="CS2496" s="18"/>
      <c r="CT2496" s="33"/>
      <c r="CU2496" s="32" t="s">
        <v>1950</v>
      </c>
      <c r="CV2496" s="18" t="s">
        <v>763</v>
      </c>
      <c r="CW2496" s="18" t="s">
        <v>576</v>
      </c>
      <c r="CX2496" s="18" t="s">
        <v>107</v>
      </c>
      <c r="CY2496" s="18" t="s">
        <v>107</v>
      </c>
      <c r="CZ2496" s="18" t="s">
        <v>257</v>
      </c>
      <c r="DA2496" s="33"/>
      <c r="DB2496" s="17" t="s">
        <v>15463</v>
      </c>
      <c r="DC2496" s="17" t="s">
        <v>15500</v>
      </c>
      <c r="DD2496" s="17">
        <v>1</v>
      </c>
      <c r="DE2496" s="17">
        <v>1</v>
      </c>
      <c r="DF2496" s="17" t="s">
        <v>15500</v>
      </c>
      <c r="DG2496" s="23" t="s">
        <v>11181</v>
      </c>
      <c r="DH2496" s="145"/>
    </row>
    <row r="2497" spans="1:112" s="17" customFormat="1" x14ac:dyDescent="0.25">
      <c r="A2497" s="30" t="s">
        <v>9053</v>
      </c>
      <c r="B2497" s="15">
        <v>0</v>
      </c>
      <c r="C2497" s="96" t="s">
        <v>15461</v>
      </c>
      <c r="D2497" s="15"/>
      <c r="E2497" s="15">
        <v>40111</v>
      </c>
      <c r="F2497" s="15" t="s">
        <v>9054</v>
      </c>
      <c r="G2497" s="31">
        <v>40108</v>
      </c>
      <c r="H2497" s="43">
        <v>41860</v>
      </c>
      <c r="I2497" s="15" t="s">
        <v>784</v>
      </c>
      <c r="J2497" s="96"/>
      <c r="K2497" s="96"/>
      <c r="L2497" s="15" t="s">
        <v>1510</v>
      </c>
      <c r="M2497" s="124" t="s">
        <v>326</v>
      </c>
      <c r="N2497" s="15" t="s">
        <v>326</v>
      </c>
      <c r="O2497" s="124" t="s">
        <v>576</v>
      </c>
      <c r="P2497" s="96" t="str">
        <f>VLOOKUP(N2497,Entries!J:K,2,FALSE)</f>
        <v>PEOPLES REPUBLIC OF CHINA</v>
      </c>
      <c r="Q2497" s="123" t="s">
        <v>1980</v>
      </c>
      <c r="R2497" s="30" t="s">
        <v>1980</v>
      </c>
      <c r="S2497" s="15" t="s">
        <v>326</v>
      </c>
      <c r="T2497" s="124" t="s">
        <v>576</v>
      </c>
      <c r="U2497" s="125" t="s">
        <v>180</v>
      </c>
      <c r="V2497" s="31" t="s">
        <v>180</v>
      </c>
      <c r="W2497" s="64">
        <f>IF(VLOOKUP(R2497,Entries!N:P,3,FALSE)=V2497,1,VLOOKUP(R2497,Entries!N:P,3,FALSE))</f>
        <v>1</v>
      </c>
      <c r="X2497" s="124"/>
      <c r="Y2497" s="124"/>
      <c r="Z2497" s="15"/>
      <c r="AA2497" s="15"/>
      <c r="AB2497" s="96"/>
      <c r="AC2497" s="15" t="s">
        <v>239</v>
      </c>
      <c r="AD2497" s="15" t="s">
        <v>329</v>
      </c>
      <c r="AE2497" s="15" t="s">
        <v>180</v>
      </c>
      <c r="AF2497" s="96" t="s">
        <v>94</v>
      </c>
      <c r="AG2497" s="96" t="s">
        <v>11112</v>
      </c>
      <c r="AH2497" s="96"/>
      <c r="AI2497" s="15"/>
      <c r="AJ2497" s="19">
        <v>15</v>
      </c>
      <c r="AK2497" s="15" t="s">
        <v>118</v>
      </c>
      <c r="AL2497" s="15"/>
      <c r="AM2497" s="31"/>
      <c r="AN2497" s="30" t="s">
        <v>191</v>
      </c>
      <c r="AO2497" s="15" t="s">
        <v>134</v>
      </c>
      <c r="AP2497" s="31" t="s">
        <v>160</v>
      </c>
      <c r="AQ2497">
        <v>21104.58960101</v>
      </c>
      <c r="AR2497" t="s">
        <v>15345</v>
      </c>
      <c r="AS2497" t="s">
        <v>11225</v>
      </c>
      <c r="AT2497" t="s">
        <v>15346</v>
      </c>
      <c r="AU2497">
        <v>63.3932</v>
      </c>
      <c r="AV2497" s="96">
        <v>1.1064198331911113</v>
      </c>
      <c r="AW2497">
        <v>203.8629</v>
      </c>
      <c r="AX2497" s="96">
        <v>3.5580780874266669</v>
      </c>
      <c r="AY2497">
        <v>2.2253700000000001E-2</v>
      </c>
      <c r="AZ2497">
        <v>7.0540000000000003</v>
      </c>
      <c r="BA2497" s="96">
        <v>0.12311549982222224</v>
      </c>
      <c r="BB2497">
        <v>353.35300000000001</v>
      </c>
      <c r="BC2497" s="96">
        <v>6.1671719887555554</v>
      </c>
      <c r="BD2497">
        <v>13.45198798</v>
      </c>
      <c r="BE2497" s="96">
        <f t="shared" si="314"/>
        <v>7468.1136970534626</v>
      </c>
      <c r="BF2497" s="96">
        <f t="shared" si="315"/>
        <v>1263.3068588335818</v>
      </c>
      <c r="BG2497" s="96">
        <f t="shared" si="316"/>
        <v>930.92053527334338</v>
      </c>
      <c r="BH2497">
        <v>7474.2428825728448</v>
      </c>
      <c r="BI2497">
        <v>2.294138234729988E-2</v>
      </c>
      <c r="BJ2497">
        <v>1.1066575323990531</v>
      </c>
      <c r="BK2497">
        <v>3.5580788277675799</v>
      </c>
      <c r="BL2497">
        <v>0.15892050795741311</v>
      </c>
      <c r="BM2497">
        <v>6.1314044951392797</v>
      </c>
      <c r="BN2497">
        <v>1.1064201718309219</v>
      </c>
      <c r="BO2497">
        <v>3.558078860335399</v>
      </c>
      <c r="BP2497">
        <v>2.2389230623188049E-2</v>
      </c>
      <c r="BQ2497">
        <v>0.16290675126684179</v>
      </c>
      <c r="BR2497">
        <v>7466.9542088327962</v>
      </c>
      <c r="BS2497" s="96">
        <v>1263.1335686671391</v>
      </c>
      <c r="BT2497" s="96">
        <v>928.77484899845331</v>
      </c>
      <c r="BU2497">
        <v>6.1314044951392797</v>
      </c>
      <c r="BV2497" s="60" t="str">
        <f t="shared" si="324"/>
        <v>Earth Observation</v>
      </c>
      <c r="BW2497" s="30" t="s">
        <v>338</v>
      </c>
      <c r="BX2497" s="15">
        <v>0.5</v>
      </c>
      <c r="BY2497" s="15">
        <v>0.5</v>
      </c>
      <c r="BZ2497" s="15">
        <v>1</v>
      </c>
      <c r="CA2497" s="15">
        <v>0.63319999999999999</v>
      </c>
      <c r="CB2497" s="15">
        <v>0.25</v>
      </c>
      <c r="CC2497" s="15">
        <v>0.44600000000000001</v>
      </c>
      <c r="CD2497" s="15">
        <v>0.5</v>
      </c>
      <c r="CE2497" s="15">
        <v>0.5</v>
      </c>
      <c r="CF2497" s="31">
        <v>1</v>
      </c>
      <c r="CG2497" s="30">
        <v>500</v>
      </c>
      <c r="CH2497" s="15">
        <v>500</v>
      </c>
      <c r="CI2497" s="15">
        <v>500</v>
      </c>
      <c r="CJ2497" s="96">
        <f>Population!$CG2497-Population!$CI2497</f>
        <v>0</v>
      </c>
      <c r="CK2497" s="118">
        <f>_xlfn.DAYS(Entries!$AY$2,Population!H2497)</f>
        <v>2434</v>
      </c>
      <c r="CL2497" s="118">
        <f t="shared" si="325"/>
        <v>5475</v>
      </c>
      <c r="CM2497" s="117">
        <f>Entries!$AY$5</f>
        <v>0.15</v>
      </c>
      <c r="CN2497" s="117">
        <f t="shared" si="320"/>
        <v>0</v>
      </c>
      <c r="CO2497" s="119">
        <f t="shared" si="326"/>
        <v>0.62211872146118719</v>
      </c>
      <c r="CP2497" s="30"/>
      <c r="CQ2497" s="19">
        <v>2</v>
      </c>
      <c r="CR2497" s="15" t="s">
        <v>118</v>
      </c>
      <c r="CS2497" s="15"/>
      <c r="CT2497" s="31"/>
      <c r="CU2497" s="30" t="s">
        <v>1950</v>
      </c>
      <c r="CV2497" s="15" t="s">
        <v>763</v>
      </c>
      <c r="CW2497" s="15" t="s">
        <v>576</v>
      </c>
      <c r="CX2497" s="15" t="s">
        <v>107</v>
      </c>
      <c r="CY2497" s="15" t="s">
        <v>107</v>
      </c>
      <c r="CZ2497" s="15" t="s">
        <v>257</v>
      </c>
      <c r="DA2497" s="31"/>
      <c r="DB2497" s="17" t="s">
        <v>15463</v>
      </c>
      <c r="DC2497" s="17" t="s">
        <v>15500</v>
      </c>
      <c r="DD2497" s="17">
        <v>1</v>
      </c>
      <c r="DE2497" s="17">
        <v>1</v>
      </c>
      <c r="DF2497" s="17" t="s">
        <v>15500</v>
      </c>
      <c r="DG2497" s="23" t="s">
        <v>11181</v>
      </c>
      <c r="DH2497" s="145"/>
    </row>
    <row r="2498" spans="1:112" s="17" customFormat="1" x14ac:dyDescent="0.25">
      <c r="A2498" s="32" t="s">
        <v>9056</v>
      </c>
      <c r="B2498" s="18">
        <v>0</v>
      </c>
      <c r="C2498" s="98" t="s">
        <v>15461</v>
      </c>
      <c r="D2498" s="18"/>
      <c r="E2498" s="18">
        <v>40143</v>
      </c>
      <c r="F2498" s="18" t="s">
        <v>9057</v>
      </c>
      <c r="G2498" s="33">
        <v>40140</v>
      </c>
      <c r="H2498" s="44">
        <v>41890</v>
      </c>
      <c r="I2498" s="18" t="s">
        <v>619</v>
      </c>
      <c r="J2498" s="98"/>
      <c r="K2498" s="98"/>
      <c r="L2498" s="18" t="s">
        <v>620</v>
      </c>
      <c r="M2498" t="s">
        <v>326</v>
      </c>
      <c r="N2498" s="18" t="s">
        <v>326</v>
      </c>
      <c r="O2498" t="s">
        <v>576</v>
      </c>
      <c r="P2498" s="64" t="str">
        <f>VLOOKUP(N2498,Entries!J:K,2,FALSE)</f>
        <v>PEOPLES REPUBLIC OF CHINA</v>
      </c>
      <c r="Q2498" s="38" t="s">
        <v>1980</v>
      </c>
      <c r="R2498" s="32" t="s">
        <v>1980</v>
      </c>
      <c r="S2498" s="18" t="s">
        <v>326</v>
      </c>
      <c r="T2498" t="s">
        <v>576</v>
      </c>
      <c r="U2498" s="39" t="s">
        <v>180</v>
      </c>
      <c r="V2498" s="33" t="s">
        <v>180</v>
      </c>
      <c r="W2498" s="64">
        <f>IF(VLOOKUP(R2498,Entries!N:P,3,FALSE)=V2498,1,VLOOKUP(R2498,Entries!N:P,3,FALSE))</f>
        <v>1</v>
      </c>
      <c r="X2498"/>
      <c r="Y2498"/>
      <c r="Z2498" s="18"/>
      <c r="AA2498" s="18"/>
      <c r="AB2498" s="98"/>
      <c r="AC2498" s="18" t="s">
        <v>142</v>
      </c>
      <c r="AD2498" s="18" t="s">
        <v>329</v>
      </c>
      <c r="AE2498" s="18" t="s">
        <v>180</v>
      </c>
      <c r="AF2498" s="98" t="s">
        <v>94</v>
      </c>
      <c r="AG2498" s="98" t="s">
        <v>11112</v>
      </c>
      <c r="AH2498" s="98"/>
      <c r="AI2498" s="18"/>
      <c r="AJ2498" s="19">
        <v>5</v>
      </c>
      <c r="AK2498" s="18" t="s">
        <v>118</v>
      </c>
      <c r="AL2498" s="18"/>
      <c r="AM2498" s="33"/>
      <c r="AN2498" s="32" t="s">
        <v>96</v>
      </c>
      <c r="AO2498" s="18" t="s">
        <v>97</v>
      </c>
      <c r="AP2498" s="33" t="s">
        <v>97</v>
      </c>
      <c r="AQ2498">
        <v>21104.542183410002</v>
      </c>
      <c r="AR2498" t="s">
        <v>14135</v>
      </c>
      <c r="AS2498" t="s">
        <v>11225</v>
      </c>
      <c r="AT2498" t="s">
        <v>15347</v>
      </c>
      <c r="AU2498">
        <v>97.4</v>
      </c>
      <c r="AV2498" s="98">
        <v>1.6999503377777778</v>
      </c>
      <c r="AW2498">
        <v>174.02070000000001</v>
      </c>
      <c r="AX2498" s="98">
        <v>3.0372335497466665</v>
      </c>
      <c r="AY2498">
        <v>1.4875000000000001E-3</v>
      </c>
      <c r="AZ2498">
        <v>292.03460000000001</v>
      </c>
      <c r="BA2498" s="98">
        <v>5.0969642393511112</v>
      </c>
      <c r="BB2498">
        <v>174.9366</v>
      </c>
      <c r="BC2498" s="98">
        <v>3.05321901704</v>
      </c>
      <c r="BD2498">
        <v>15.23565372</v>
      </c>
      <c r="BE2498" s="96">
        <f t="shared" si="314"/>
        <v>6873.2346789545836</v>
      </c>
      <c r="BF2498" s="96">
        <f t="shared" si="315"/>
        <v>512.45861553952909</v>
      </c>
      <c r="BG2498" s="96">
        <f t="shared" si="316"/>
        <v>492.01074236963905</v>
      </c>
      <c r="BH2498">
        <v>6862.383087434926</v>
      </c>
      <c r="BI2498">
        <v>2.1803996720666072E-3</v>
      </c>
      <c r="BJ2498">
        <v>1.7000247541626829</v>
      </c>
      <c r="BK2498">
        <v>3.037284642022267</v>
      </c>
      <c r="BL2498">
        <v>5.3374360413573916</v>
      </c>
      <c r="BM2498">
        <v>2.8121772178272422</v>
      </c>
      <c r="BN2498">
        <v>1.699950651419847</v>
      </c>
      <c r="BO2498">
        <v>3.0372341546183179</v>
      </c>
      <c r="BP2498">
        <v>1.1188634564127089E-3</v>
      </c>
      <c r="BQ2498">
        <v>5.3374360413573916</v>
      </c>
      <c r="BR2498">
        <v>6870.2073319126803</v>
      </c>
      <c r="BS2498" s="96">
        <v>506.89415583433674</v>
      </c>
      <c r="BT2498" s="96">
        <v>491.52050799102472</v>
      </c>
      <c r="BU2498">
        <v>2.8121772178272422</v>
      </c>
      <c r="BV2498" s="65" t="str">
        <f t="shared" si="324"/>
        <v>Earth Observation</v>
      </c>
      <c r="BW2498" s="32" t="s">
        <v>338</v>
      </c>
      <c r="BX2498" s="18">
        <v>2</v>
      </c>
      <c r="BY2498" s="18">
        <v>2</v>
      </c>
      <c r="BZ2498" s="18">
        <v>8</v>
      </c>
      <c r="CA2498" s="18">
        <v>16.528400000000001</v>
      </c>
      <c r="CB2498" s="18">
        <v>4</v>
      </c>
      <c r="CC2498" s="18">
        <v>9.2307000000000006</v>
      </c>
      <c r="CD2498" s="18">
        <v>2</v>
      </c>
      <c r="CE2498" s="18">
        <v>2</v>
      </c>
      <c r="CF2498" s="33">
        <v>8</v>
      </c>
      <c r="CG2498" s="32">
        <v>3000</v>
      </c>
      <c r="CH2498" s="18">
        <v>3000</v>
      </c>
      <c r="CI2498" s="18">
        <v>3000</v>
      </c>
      <c r="CJ2498" s="98">
        <f>Population!$CG2498-Population!$CI2498</f>
        <v>0</v>
      </c>
      <c r="CK2498" s="120">
        <f>_xlfn.DAYS(Entries!$AY$2,Population!H2498)</f>
        <v>2404</v>
      </c>
      <c r="CL2498" s="120">
        <f t="shared" si="325"/>
        <v>1825</v>
      </c>
      <c r="CM2498" s="122">
        <f>Entries!$AY$5</f>
        <v>0.15</v>
      </c>
      <c r="CN2498" s="122">
        <f t="shared" si="320"/>
        <v>0</v>
      </c>
      <c r="CO2498" s="121">
        <f t="shared" si="326"/>
        <v>0</v>
      </c>
      <c r="CP2498" s="32"/>
      <c r="CQ2498" s="19">
        <v>4</v>
      </c>
      <c r="CR2498" s="18" t="s">
        <v>118</v>
      </c>
      <c r="CS2498" s="18"/>
      <c r="CT2498" s="33"/>
      <c r="CU2498" s="32" t="s">
        <v>1950</v>
      </c>
      <c r="CV2498" s="18" t="s">
        <v>763</v>
      </c>
      <c r="CW2498" s="18" t="s">
        <v>576</v>
      </c>
      <c r="CX2498" s="18" t="s">
        <v>9007</v>
      </c>
      <c r="CY2498" s="18" t="s">
        <v>107</v>
      </c>
      <c r="CZ2498" s="18" t="s">
        <v>257</v>
      </c>
      <c r="DA2498" s="33"/>
      <c r="DB2498" s="17" t="s">
        <v>15463</v>
      </c>
      <c r="DC2498" s="17" t="s">
        <v>15500</v>
      </c>
      <c r="DD2498" s="17">
        <v>1</v>
      </c>
      <c r="DE2498" s="17">
        <v>1</v>
      </c>
      <c r="DF2498" s="17">
        <v>10</v>
      </c>
      <c r="DG2498" s="23" t="s">
        <v>11177</v>
      </c>
      <c r="DH2498" s="145"/>
    </row>
    <row r="2499" spans="1:112" s="17" customFormat="1" x14ac:dyDescent="0.25">
      <c r="A2499" s="30" t="s">
        <v>9059</v>
      </c>
      <c r="B2499" s="15">
        <v>0</v>
      </c>
      <c r="C2499" s="96" t="s">
        <v>15461</v>
      </c>
      <c r="D2499" s="15"/>
      <c r="E2499" s="15">
        <v>40275</v>
      </c>
      <c r="F2499" s="15" t="s">
        <v>9060</v>
      </c>
      <c r="G2499" s="31">
        <v>40272</v>
      </c>
      <c r="H2499" s="43">
        <v>41932</v>
      </c>
      <c r="I2499" s="15" t="s">
        <v>619</v>
      </c>
      <c r="J2499" s="96"/>
      <c r="K2499" s="96"/>
      <c r="L2499" s="15" t="s">
        <v>1510</v>
      </c>
      <c r="M2499" s="124" t="s">
        <v>326</v>
      </c>
      <c r="N2499" s="15" t="s">
        <v>326</v>
      </c>
      <c r="O2499" s="124" t="s">
        <v>576</v>
      </c>
      <c r="P2499" s="96" t="str">
        <f>VLOOKUP(N2499,Entries!J:K,2,FALSE)</f>
        <v>PEOPLES REPUBLIC OF CHINA</v>
      </c>
      <c r="Q2499" s="123" t="s">
        <v>1980</v>
      </c>
      <c r="R2499" s="30" t="s">
        <v>1980</v>
      </c>
      <c r="S2499" s="15" t="s">
        <v>326</v>
      </c>
      <c r="T2499" s="124" t="s">
        <v>576</v>
      </c>
      <c r="U2499" s="125" t="s">
        <v>180</v>
      </c>
      <c r="V2499" s="31" t="s">
        <v>180</v>
      </c>
      <c r="W2499" s="64">
        <f>IF(VLOOKUP(R2499,Entries!N:P,3,FALSE)=V2499,1,VLOOKUP(R2499,Entries!N:P,3,FALSE))</f>
        <v>1</v>
      </c>
      <c r="X2499" s="124"/>
      <c r="Y2499" s="124"/>
      <c r="Z2499" s="15"/>
      <c r="AA2499" s="15"/>
      <c r="AB2499" s="96"/>
      <c r="AC2499" s="15" t="s">
        <v>142</v>
      </c>
      <c r="AD2499" s="15" t="s">
        <v>329</v>
      </c>
      <c r="AE2499" s="15" t="s">
        <v>180</v>
      </c>
      <c r="AF2499" s="96" t="s">
        <v>94</v>
      </c>
      <c r="AG2499" s="96" t="s">
        <v>11112</v>
      </c>
      <c r="AH2499" s="96"/>
      <c r="AI2499" s="15"/>
      <c r="AJ2499" s="19">
        <v>7.25</v>
      </c>
      <c r="AK2499" s="15" t="s">
        <v>118</v>
      </c>
      <c r="AL2499" s="15"/>
      <c r="AM2499" s="31"/>
      <c r="AN2499" s="30" t="s">
        <v>125</v>
      </c>
      <c r="AO2499" s="15" t="s">
        <v>97</v>
      </c>
      <c r="AP2499" s="31" t="s">
        <v>97</v>
      </c>
      <c r="AQ2499">
        <v>21104.534196479999</v>
      </c>
      <c r="AR2499" t="s">
        <v>9018</v>
      </c>
      <c r="AS2499" t="s">
        <v>11225</v>
      </c>
      <c r="AT2499" t="s">
        <v>15348</v>
      </c>
      <c r="AU2499">
        <v>100.5189</v>
      </c>
      <c r="AV2499" s="96">
        <v>1.7543854004933335</v>
      </c>
      <c r="AW2499">
        <v>222.01650000000001</v>
      </c>
      <c r="AX2499" s="96">
        <v>3.8749181126000001</v>
      </c>
      <c r="AY2499">
        <v>6.8650000000000004E-4</v>
      </c>
      <c r="AZ2499">
        <v>135.49690000000001</v>
      </c>
      <c r="BA2499" s="96">
        <v>2.3648665392488892</v>
      </c>
      <c r="BB2499">
        <v>224.6696</v>
      </c>
      <c r="BC2499" s="96">
        <v>3.9212234333511113</v>
      </c>
      <c r="BD2499">
        <v>13.154278</v>
      </c>
      <c r="BE2499" s="96">
        <f t="shared" ref="BE2499:BE2562" si="327">(((((24*60*60/BD2499)^2)*3.986004418*(10^(14)))/(4*3.141592*3.141592))^(1/3))/1000</f>
        <v>7580.372677993967</v>
      </c>
      <c r="BF2499" s="96">
        <f t="shared" ref="BF2499:BF2562" si="328">$BE2499*(1+$AY2499)-6371</f>
        <v>1214.5766038374104</v>
      </c>
      <c r="BG2499" s="96">
        <f t="shared" ref="BG2499:BG2562" si="329">$BE2499*(1-$AY2499)-6371</f>
        <v>1204.1687521505237</v>
      </c>
      <c r="BH2499">
        <v>7586.190821123585</v>
      </c>
      <c r="BI2499">
        <v>1.4545554813537539E-3</v>
      </c>
      <c r="BJ2499">
        <v>1.7542825159020681</v>
      </c>
      <c r="BK2499">
        <v>3.874918918492813</v>
      </c>
      <c r="BL2499">
        <v>1.626024181645505</v>
      </c>
      <c r="BM2499">
        <v>4.6600672188736008</v>
      </c>
      <c r="BN2499">
        <v>1.7543858047144909</v>
      </c>
      <c r="BO2499">
        <v>3.8749189193641822</v>
      </c>
      <c r="BP2499">
        <v>1.637897843576587E-3</v>
      </c>
      <c r="BQ2499">
        <v>1.626024181645505</v>
      </c>
      <c r="BR2499">
        <v>7577.7671076912402</v>
      </c>
      <c r="BS2499" s="96">
        <v>1219.1787160960521</v>
      </c>
      <c r="BT2499" s="96">
        <v>1194.3554992864274</v>
      </c>
      <c r="BU2499">
        <v>4.6600672188736008</v>
      </c>
      <c r="BV2499" s="60" t="str">
        <f t="shared" si="324"/>
        <v>Earth Observation</v>
      </c>
      <c r="BW2499" s="30" t="s">
        <v>338</v>
      </c>
      <c r="BX2499" s="15">
        <v>1.5</v>
      </c>
      <c r="BY2499" s="15">
        <v>1.5</v>
      </c>
      <c r="BZ2499" s="15">
        <v>5</v>
      </c>
      <c r="CA2499" s="15">
        <v>8.0973000000000006</v>
      </c>
      <c r="CB2499" s="15">
        <v>2.25</v>
      </c>
      <c r="CC2499" s="15">
        <v>4.7946999999999997</v>
      </c>
      <c r="CD2499" s="15">
        <v>1.5</v>
      </c>
      <c r="CE2499" s="15">
        <v>1.5</v>
      </c>
      <c r="CF2499" s="31">
        <v>5</v>
      </c>
      <c r="CG2499" s="30">
        <v>1040</v>
      </c>
      <c r="CH2499" s="15">
        <v>1040</v>
      </c>
      <c r="CI2499" s="15">
        <v>1040</v>
      </c>
      <c r="CJ2499" s="96">
        <f>Population!$CG2499-Population!$CI2499</f>
        <v>0</v>
      </c>
      <c r="CK2499" s="118">
        <f>_xlfn.DAYS(Entries!$AY$2,Population!H2499)</f>
        <v>2362</v>
      </c>
      <c r="CL2499" s="118">
        <f t="shared" si="325"/>
        <v>2646.25</v>
      </c>
      <c r="CM2499" s="117">
        <f>Entries!$AY$5</f>
        <v>0.15</v>
      </c>
      <c r="CN2499" s="117">
        <f t="shared" si="320"/>
        <v>0</v>
      </c>
      <c r="CO2499" s="119">
        <f t="shared" si="326"/>
        <v>0.241303731695796</v>
      </c>
      <c r="CP2499" s="30"/>
      <c r="CQ2499" s="19">
        <v>4</v>
      </c>
      <c r="CR2499" s="15" t="s">
        <v>118</v>
      </c>
      <c r="CS2499" s="15"/>
      <c r="CT2499" s="31"/>
      <c r="CU2499" s="30" t="s">
        <v>1976</v>
      </c>
      <c r="CV2499" s="15" t="s">
        <v>8998</v>
      </c>
      <c r="CW2499" s="15" t="s">
        <v>576</v>
      </c>
      <c r="CX2499" s="15" t="s">
        <v>9020</v>
      </c>
      <c r="CY2499" s="15" t="s">
        <v>107</v>
      </c>
      <c r="CZ2499" s="15" t="s">
        <v>257</v>
      </c>
      <c r="DA2499" s="31"/>
      <c r="DB2499" s="17" t="s">
        <v>15463</v>
      </c>
      <c r="DC2499" s="17" t="s">
        <v>15500</v>
      </c>
      <c r="DD2499" s="17">
        <v>1</v>
      </c>
      <c r="DE2499" s="17">
        <v>1</v>
      </c>
      <c r="DF2499" s="17">
        <v>10</v>
      </c>
      <c r="DG2499" s="23" t="s">
        <v>11177</v>
      </c>
      <c r="DH2499" s="145"/>
    </row>
    <row r="2500" spans="1:112" s="17" customFormat="1" x14ac:dyDescent="0.25">
      <c r="A2500" s="32" t="s">
        <v>9062</v>
      </c>
      <c r="B2500" s="18">
        <v>0</v>
      </c>
      <c r="C2500" s="98" t="s">
        <v>15461</v>
      </c>
      <c r="D2500" s="18"/>
      <c r="E2500" s="18">
        <v>40305</v>
      </c>
      <c r="F2500" s="18" t="s">
        <v>9063</v>
      </c>
      <c r="G2500" s="33">
        <v>40302</v>
      </c>
      <c r="H2500" s="44">
        <v>41957</v>
      </c>
      <c r="I2500" s="18" t="s">
        <v>619</v>
      </c>
      <c r="J2500" s="98"/>
      <c r="K2500" s="98"/>
      <c r="L2500" s="18" t="s">
        <v>805</v>
      </c>
      <c r="M2500" t="s">
        <v>326</v>
      </c>
      <c r="N2500" s="18" t="s">
        <v>326</v>
      </c>
      <c r="O2500" t="s">
        <v>576</v>
      </c>
      <c r="P2500" s="64" t="str">
        <f>VLOOKUP(N2500,Entries!J:K,2,FALSE)</f>
        <v>PEOPLES REPUBLIC OF CHINA</v>
      </c>
      <c r="Q2500" s="38" t="s">
        <v>1980</v>
      </c>
      <c r="R2500" s="32" t="s">
        <v>1980</v>
      </c>
      <c r="S2500" s="18" t="s">
        <v>326</v>
      </c>
      <c r="T2500" t="s">
        <v>576</v>
      </c>
      <c r="U2500" s="39" t="s">
        <v>180</v>
      </c>
      <c r="V2500" s="33" t="s">
        <v>180</v>
      </c>
      <c r="W2500" s="64">
        <f>IF(VLOOKUP(R2500,Entries!N:P,3,FALSE)=V2500,1,VLOOKUP(R2500,Entries!N:P,3,FALSE))</f>
        <v>1</v>
      </c>
      <c r="X2500"/>
      <c r="Y2500"/>
      <c r="Z2500" s="18"/>
      <c r="AA2500" s="18"/>
      <c r="AB2500" s="98"/>
      <c r="AC2500" s="18" t="s">
        <v>142</v>
      </c>
      <c r="AD2500" s="18" t="s">
        <v>329</v>
      </c>
      <c r="AE2500" s="18" t="s">
        <v>180</v>
      </c>
      <c r="AF2500" s="98" t="s">
        <v>94</v>
      </c>
      <c r="AG2500" s="98" t="s">
        <v>11112</v>
      </c>
      <c r="AH2500" s="98"/>
      <c r="AI2500" s="18"/>
      <c r="AJ2500" s="19">
        <v>5</v>
      </c>
      <c r="AK2500" s="18" t="s">
        <v>118</v>
      </c>
      <c r="AL2500" s="18"/>
      <c r="AM2500" s="33"/>
      <c r="AN2500" s="32" t="s">
        <v>96</v>
      </c>
      <c r="AO2500" s="18" t="s">
        <v>97</v>
      </c>
      <c r="AP2500" s="33" t="s">
        <v>97</v>
      </c>
      <c r="AQ2500">
        <v>21104.559312230002</v>
      </c>
      <c r="AR2500" t="s">
        <v>14267</v>
      </c>
      <c r="AS2500" t="s">
        <v>11225</v>
      </c>
      <c r="AT2500" t="s">
        <v>15349</v>
      </c>
      <c r="AU2500">
        <v>97.558000000000007</v>
      </c>
      <c r="AV2500" s="98">
        <v>1.7027079574222224</v>
      </c>
      <c r="AW2500">
        <v>49.177100000000003</v>
      </c>
      <c r="AX2500" s="98">
        <v>0.8583021330177778</v>
      </c>
      <c r="AY2500">
        <v>1.7670000000000001E-4</v>
      </c>
      <c r="AZ2500">
        <v>105.03570000000001</v>
      </c>
      <c r="BA2500" s="98">
        <v>1.8332184157466669</v>
      </c>
      <c r="BB2500">
        <v>341.64429999999999</v>
      </c>
      <c r="BC2500" s="98">
        <v>5.9628166651422223</v>
      </c>
      <c r="BD2500">
        <v>15.18763373</v>
      </c>
      <c r="BE2500" s="96">
        <f t="shared" si="327"/>
        <v>6887.7148358419245</v>
      </c>
      <c r="BF2500" s="96">
        <f t="shared" si="328"/>
        <v>517.93189505341707</v>
      </c>
      <c r="BG2500" s="96">
        <f t="shared" si="329"/>
        <v>515.49777663043096</v>
      </c>
      <c r="BH2500">
        <v>6875.329451536898</v>
      </c>
      <c r="BI2500">
        <v>5.7624008670693091E-4</v>
      </c>
      <c r="BJ2500">
        <v>1.702798560953052</v>
      </c>
      <c r="BK2500">
        <v>0.85829166981589411</v>
      </c>
      <c r="BL2500">
        <v>4.3525851801823041</v>
      </c>
      <c r="BM2500">
        <v>3.4435694472052401</v>
      </c>
      <c r="BN2500">
        <v>1.7027082633459689</v>
      </c>
      <c r="BO2500">
        <v>0.85830231725724349</v>
      </c>
      <c r="BP2500">
        <v>1.5108653363778109E-3</v>
      </c>
      <c r="BQ2500">
        <v>4.3525851801823041</v>
      </c>
      <c r="BR2500">
        <v>6884.7014849198877</v>
      </c>
      <c r="BS2500" s="96">
        <v>524.10334174476156</v>
      </c>
      <c r="BT2500" s="96">
        <v>503.29962809501376</v>
      </c>
      <c r="BU2500">
        <v>3.4435694472052401</v>
      </c>
      <c r="BV2500" s="65" t="str">
        <f t="shared" si="324"/>
        <v>Earth Observation</v>
      </c>
      <c r="BW2500" s="32" t="s">
        <v>338</v>
      </c>
      <c r="BX2500" s="18">
        <v>1.5</v>
      </c>
      <c r="BY2500" s="18">
        <v>2</v>
      </c>
      <c r="BZ2500" s="18">
        <v>4</v>
      </c>
      <c r="CA2500" s="18">
        <v>7.8025000000000002</v>
      </c>
      <c r="CB2500" s="18">
        <v>2.25</v>
      </c>
      <c r="CC2500" s="18">
        <v>5.1413000000000002</v>
      </c>
      <c r="CD2500" s="18">
        <v>2</v>
      </c>
      <c r="CE2500" s="18">
        <v>1.5</v>
      </c>
      <c r="CF2500" s="33">
        <v>4</v>
      </c>
      <c r="CG2500" s="32">
        <v>2000</v>
      </c>
      <c r="CH2500" s="18">
        <v>2000</v>
      </c>
      <c r="CI2500" s="18">
        <v>2000</v>
      </c>
      <c r="CJ2500" s="98">
        <f>Population!$CG2500-Population!$CI2500</f>
        <v>0</v>
      </c>
      <c r="CK2500" s="120">
        <f>_xlfn.DAYS(Entries!$AY$2,Population!H2500)</f>
        <v>2337</v>
      </c>
      <c r="CL2500" s="120">
        <f t="shared" si="325"/>
        <v>1825</v>
      </c>
      <c r="CM2500" s="122">
        <f>Entries!$AY$5</f>
        <v>0.15</v>
      </c>
      <c r="CN2500" s="122">
        <f t="shared" si="320"/>
        <v>0</v>
      </c>
      <c r="CO2500" s="121">
        <f t="shared" si="326"/>
        <v>0</v>
      </c>
      <c r="CP2500" s="32"/>
      <c r="CQ2500" s="19">
        <v>2</v>
      </c>
      <c r="CR2500" s="18" t="s">
        <v>118</v>
      </c>
      <c r="CS2500" s="18"/>
      <c r="CT2500" s="33"/>
      <c r="CU2500" s="32" t="s">
        <v>1976</v>
      </c>
      <c r="CV2500" s="18" t="s">
        <v>8998</v>
      </c>
      <c r="CW2500" s="18" t="s">
        <v>576</v>
      </c>
      <c r="CX2500" s="18" t="s">
        <v>9011</v>
      </c>
      <c r="CY2500" s="18" t="s">
        <v>107</v>
      </c>
      <c r="CZ2500" s="18" t="s">
        <v>257</v>
      </c>
      <c r="DA2500" s="33"/>
      <c r="DB2500" s="17" t="s">
        <v>15463</v>
      </c>
      <c r="DC2500" s="17" t="s">
        <v>15500</v>
      </c>
      <c r="DD2500" s="17">
        <v>1</v>
      </c>
      <c r="DE2500" s="17">
        <v>1</v>
      </c>
      <c r="DF2500" s="17">
        <v>10</v>
      </c>
      <c r="DG2500" s="23" t="s">
        <v>11177</v>
      </c>
      <c r="DH2500" s="145"/>
    </row>
    <row r="2501" spans="1:112" s="17" customFormat="1" x14ac:dyDescent="0.25">
      <c r="A2501" s="30" t="s">
        <v>9065</v>
      </c>
      <c r="B2501" s="15">
        <v>0</v>
      </c>
      <c r="C2501" s="96" t="s">
        <v>15461</v>
      </c>
      <c r="D2501" s="15"/>
      <c r="E2501" s="15">
        <v>40310</v>
      </c>
      <c r="F2501" s="15" t="s">
        <v>9066</v>
      </c>
      <c r="G2501" s="31">
        <v>40307</v>
      </c>
      <c r="H2501" s="43">
        <v>41963</v>
      </c>
      <c r="I2501" s="15" t="s">
        <v>784</v>
      </c>
      <c r="J2501" s="96"/>
      <c r="K2501" s="96"/>
      <c r="L2501" s="15" t="s">
        <v>805</v>
      </c>
      <c r="M2501" s="124" t="s">
        <v>326</v>
      </c>
      <c r="N2501" s="15" t="s">
        <v>326</v>
      </c>
      <c r="O2501" s="124" t="s">
        <v>576</v>
      </c>
      <c r="P2501" s="96" t="str">
        <f>VLOOKUP(N2501,Entries!J:K,2,FALSE)</f>
        <v>PEOPLES REPUBLIC OF CHINA</v>
      </c>
      <c r="Q2501" s="123" t="s">
        <v>1980</v>
      </c>
      <c r="R2501" s="30" t="s">
        <v>1980</v>
      </c>
      <c r="S2501" s="15" t="s">
        <v>326</v>
      </c>
      <c r="T2501" s="124" t="s">
        <v>576</v>
      </c>
      <c r="U2501" s="125" t="s">
        <v>180</v>
      </c>
      <c r="V2501" s="31" t="s">
        <v>180</v>
      </c>
      <c r="W2501" s="64">
        <f>IF(VLOOKUP(R2501,Entries!N:P,3,FALSE)=V2501,1,VLOOKUP(R2501,Entries!N:P,3,FALSE))</f>
        <v>1</v>
      </c>
      <c r="X2501" s="124"/>
      <c r="Y2501" s="124"/>
      <c r="Z2501" s="15"/>
      <c r="AA2501" s="15"/>
      <c r="AB2501" s="96"/>
      <c r="AC2501" s="15" t="s">
        <v>239</v>
      </c>
      <c r="AD2501" s="15" t="s">
        <v>329</v>
      </c>
      <c r="AE2501" s="15" t="s">
        <v>180</v>
      </c>
      <c r="AF2501" s="96" t="s">
        <v>94</v>
      </c>
      <c r="AG2501" s="96" t="s">
        <v>11112</v>
      </c>
      <c r="AH2501" s="96"/>
      <c r="AI2501" s="15"/>
      <c r="AJ2501" s="19">
        <v>15</v>
      </c>
      <c r="AK2501" s="15" t="s">
        <v>118</v>
      </c>
      <c r="AL2501" s="15"/>
      <c r="AM2501" s="31"/>
      <c r="AN2501" s="30" t="s">
        <v>125</v>
      </c>
      <c r="AO2501" s="15" t="s">
        <v>97</v>
      </c>
      <c r="AP2501" s="31" t="s">
        <v>97</v>
      </c>
      <c r="AQ2501">
        <v>21104.534240960002</v>
      </c>
      <c r="AR2501" t="s">
        <v>13090</v>
      </c>
      <c r="AS2501" t="s">
        <v>11225</v>
      </c>
      <c r="AT2501" t="s">
        <v>15350</v>
      </c>
      <c r="AU2501">
        <v>97.927300000000002</v>
      </c>
      <c r="AV2501" s="96">
        <v>1.7091534570088891</v>
      </c>
      <c r="AW2501">
        <v>226.54400000000001</v>
      </c>
      <c r="AX2501" s="96">
        <v>3.953937878044445</v>
      </c>
      <c r="AY2501">
        <v>1.8235E-3</v>
      </c>
      <c r="AZ2501">
        <v>216.27889999999999</v>
      </c>
      <c r="BA2501" s="96">
        <v>3.7747781222711114</v>
      </c>
      <c r="BB2501">
        <v>143.71860000000001</v>
      </c>
      <c r="BC2501" s="96">
        <v>2.5083622445066669</v>
      </c>
      <c r="BD2501">
        <v>14.762764239999999</v>
      </c>
      <c r="BE2501" s="96">
        <f t="shared" si="327"/>
        <v>7019.2403259261109</v>
      </c>
      <c r="BF2501" s="96">
        <f t="shared" si="328"/>
        <v>661.03991066043727</v>
      </c>
      <c r="BG2501" s="96">
        <f t="shared" si="329"/>
        <v>635.44074119178458</v>
      </c>
      <c r="BH2501">
        <v>7025.5111272702343</v>
      </c>
      <c r="BI2501">
        <v>1.00690821048287E-3</v>
      </c>
      <c r="BJ2501">
        <v>1.7090621574761931</v>
      </c>
      <c r="BK2501">
        <v>3.9539387004695352</v>
      </c>
      <c r="BL2501">
        <v>3.164736212954717</v>
      </c>
      <c r="BM2501">
        <v>3.1184033687247079</v>
      </c>
      <c r="BN2501">
        <v>1.709153858671927</v>
      </c>
      <c r="BO2501">
        <v>3.9539387005475839</v>
      </c>
      <c r="BP2501">
        <v>1.7069106880162679E-3</v>
      </c>
      <c r="BQ2501">
        <v>3.164736212954717</v>
      </c>
      <c r="BR2501">
        <v>7016.2901313028487</v>
      </c>
      <c r="BS2501" s="96">
        <v>657.26631191819342</v>
      </c>
      <c r="BT2501" s="96">
        <v>633.31395068750408</v>
      </c>
      <c r="BU2501">
        <v>3.1184033687247079</v>
      </c>
      <c r="BV2501" s="60" t="str">
        <f t="shared" si="324"/>
        <v>Earth Observation</v>
      </c>
      <c r="BW2501" s="30" t="s">
        <v>338</v>
      </c>
      <c r="BX2501" s="15">
        <v>1.5</v>
      </c>
      <c r="BY2501" s="15">
        <v>2</v>
      </c>
      <c r="BZ2501" s="15">
        <v>4</v>
      </c>
      <c r="CA2501" s="15">
        <v>7.8025000000000002</v>
      </c>
      <c r="CB2501" s="15">
        <v>2.25</v>
      </c>
      <c r="CC2501" s="15">
        <v>5.1413000000000002</v>
      </c>
      <c r="CD2501" s="15">
        <v>2</v>
      </c>
      <c r="CE2501" s="15">
        <v>1.5</v>
      </c>
      <c r="CF2501" s="31">
        <v>4</v>
      </c>
      <c r="CG2501" s="30">
        <v>800</v>
      </c>
      <c r="CH2501" s="15">
        <v>800</v>
      </c>
      <c r="CI2501" s="15">
        <v>800</v>
      </c>
      <c r="CJ2501" s="96">
        <f>Population!$CG2501-Population!$CI2501</f>
        <v>0</v>
      </c>
      <c r="CK2501" s="118">
        <f>_xlfn.DAYS(Entries!$AY$2,Population!H2501)</f>
        <v>2331</v>
      </c>
      <c r="CL2501" s="118">
        <f t="shared" si="325"/>
        <v>5475</v>
      </c>
      <c r="CM2501" s="117">
        <f>Entries!$AY$5</f>
        <v>0.15</v>
      </c>
      <c r="CN2501" s="117">
        <f t="shared" si="320"/>
        <v>0</v>
      </c>
      <c r="CO2501" s="119">
        <f t="shared" si="326"/>
        <v>0.63810958904109594</v>
      </c>
      <c r="CP2501" s="30"/>
      <c r="CQ2501" s="19">
        <v>4</v>
      </c>
      <c r="CR2501" s="15" t="s">
        <v>118</v>
      </c>
      <c r="CS2501" s="15"/>
      <c r="CT2501" s="31"/>
      <c r="CU2501" s="30" t="s">
        <v>806</v>
      </c>
      <c r="CV2501" s="15" t="s">
        <v>763</v>
      </c>
      <c r="CW2501" s="15" t="s">
        <v>576</v>
      </c>
      <c r="CX2501" s="15" t="s">
        <v>9003</v>
      </c>
      <c r="CY2501" s="15" t="s">
        <v>107</v>
      </c>
      <c r="CZ2501" s="15" t="s">
        <v>257</v>
      </c>
      <c r="DA2501" s="31"/>
      <c r="DB2501" s="17" t="s">
        <v>15463</v>
      </c>
      <c r="DC2501" s="17" t="s">
        <v>15500</v>
      </c>
      <c r="DD2501" s="17">
        <v>1</v>
      </c>
      <c r="DE2501" s="17">
        <v>1</v>
      </c>
      <c r="DF2501" s="17">
        <v>10</v>
      </c>
      <c r="DG2501" s="23" t="s">
        <v>11182</v>
      </c>
      <c r="DH2501" s="145"/>
    </row>
    <row r="2502" spans="1:112" s="17" customFormat="1" x14ac:dyDescent="0.25">
      <c r="A2502" s="32" t="s">
        <v>9068</v>
      </c>
      <c r="B2502" s="18">
        <v>0</v>
      </c>
      <c r="C2502" s="98" t="s">
        <v>15461</v>
      </c>
      <c r="D2502" s="18"/>
      <c r="E2502" s="18">
        <v>40338</v>
      </c>
      <c r="F2502" s="18" t="s">
        <v>9069</v>
      </c>
      <c r="G2502" s="33">
        <v>40335</v>
      </c>
      <c r="H2502" s="44">
        <v>41983</v>
      </c>
      <c r="I2502" s="18" t="s">
        <v>784</v>
      </c>
      <c r="J2502" s="98"/>
      <c r="K2502" s="98"/>
      <c r="L2502" s="18" t="s">
        <v>1510</v>
      </c>
      <c r="M2502" t="s">
        <v>326</v>
      </c>
      <c r="N2502" s="18" t="s">
        <v>326</v>
      </c>
      <c r="O2502" t="s">
        <v>576</v>
      </c>
      <c r="P2502" s="64" t="str">
        <f>VLOOKUP(N2502,Entries!J:K,2,FALSE)</f>
        <v>PEOPLES REPUBLIC OF CHINA</v>
      </c>
      <c r="Q2502" s="38" t="s">
        <v>1980</v>
      </c>
      <c r="R2502" s="32" t="s">
        <v>1980</v>
      </c>
      <c r="S2502" s="18" t="s">
        <v>326</v>
      </c>
      <c r="T2502" t="s">
        <v>576</v>
      </c>
      <c r="U2502" s="39" t="s">
        <v>180</v>
      </c>
      <c r="V2502" s="33" t="s">
        <v>180</v>
      </c>
      <c r="W2502" s="64">
        <f>IF(VLOOKUP(R2502,Entries!N:P,3,FALSE)=V2502,1,VLOOKUP(R2502,Entries!N:P,3,FALSE))</f>
        <v>1</v>
      </c>
      <c r="X2502"/>
      <c r="Y2502"/>
      <c r="Z2502" s="18"/>
      <c r="AA2502" s="18"/>
      <c r="AB2502" s="98"/>
      <c r="AC2502" s="18" t="s">
        <v>239</v>
      </c>
      <c r="AD2502" s="18" t="s">
        <v>329</v>
      </c>
      <c r="AE2502" s="18" t="s">
        <v>180</v>
      </c>
      <c r="AF2502" s="98" t="s">
        <v>94</v>
      </c>
      <c r="AG2502" s="98" t="s">
        <v>11112</v>
      </c>
      <c r="AH2502" s="98"/>
      <c r="AI2502" s="18"/>
      <c r="AJ2502" s="19">
        <v>15</v>
      </c>
      <c r="AK2502" s="18" t="s">
        <v>118</v>
      </c>
      <c r="AL2502" s="18"/>
      <c r="AM2502" s="33"/>
      <c r="AN2502" s="32" t="s">
        <v>191</v>
      </c>
      <c r="AO2502" s="18" t="s">
        <v>134</v>
      </c>
      <c r="AP2502" s="33" t="s">
        <v>160</v>
      </c>
      <c r="AQ2502">
        <v>21104.568816890001</v>
      </c>
      <c r="AR2502" t="s">
        <v>3622</v>
      </c>
      <c r="AS2502" t="s">
        <v>11225</v>
      </c>
      <c r="AT2502" t="s">
        <v>15351</v>
      </c>
      <c r="AU2502">
        <v>63.4</v>
      </c>
      <c r="AV2502" s="98">
        <v>1.1065385155555556</v>
      </c>
      <c r="AW2502">
        <v>131.9743</v>
      </c>
      <c r="AX2502" s="98">
        <v>2.3033855838088892</v>
      </c>
      <c r="AY2502">
        <v>1.9716299999999999E-2</v>
      </c>
      <c r="AZ2502">
        <v>1.5902000000000001</v>
      </c>
      <c r="BA2502" s="98">
        <v>2.7754219991111113E-2</v>
      </c>
      <c r="BB2502">
        <v>358.5711</v>
      </c>
      <c r="BC2502" s="98">
        <v>6.2582449955066677</v>
      </c>
      <c r="BD2502">
        <v>13.452010189999999</v>
      </c>
      <c r="BE2502" s="96">
        <f t="shared" si="327"/>
        <v>7468.1054768767672</v>
      </c>
      <c r="BF2502" s="96">
        <f t="shared" si="328"/>
        <v>1244.3488848905126</v>
      </c>
      <c r="BG2502" s="96">
        <f t="shared" si="329"/>
        <v>949.8620688630217</v>
      </c>
      <c r="BH2502">
        <v>7474.2101265339197</v>
      </c>
      <c r="BI2502">
        <v>2.0325593427777709E-2</v>
      </c>
      <c r="BJ2502">
        <v>1.106776120752051</v>
      </c>
      <c r="BK2502">
        <v>2.303386064780268</v>
      </c>
      <c r="BL2502">
        <v>7.1090015503617626E-2</v>
      </c>
      <c r="BM2502">
        <v>6.2149426200638382</v>
      </c>
      <c r="BN2502">
        <v>1.10653883840242</v>
      </c>
      <c r="BO2502">
        <v>2.3033860746326309</v>
      </c>
      <c r="BP2502">
        <v>1.976966931576251E-2</v>
      </c>
      <c r="BQ2502">
        <v>7.3107516675093159E-2</v>
      </c>
      <c r="BR2502">
        <v>7466.9446332237212</v>
      </c>
      <c r="BS2502" s="96">
        <v>1243.5636594216621</v>
      </c>
      <c r="BT2502" s="96">
        <v>948.3256070257803</v>
      </c>
      <c r="BU2502">
        <v>6.2149426200638382</v>
      </c>
      <c r="BV2502" s="65" t="str">
        <f t="shared" si="324"/>
        <v>Earth Observation</v>
      </c>
      <c r="BW2502" s="32" t="s">
        <v>338</v>
      </c>
      <c r="BX2502" s="18">
        <v>0.5</v>
      </c>
      <c r="BY2502" s="18">
        <v>0.5</v>
      </c>
      <c r="BZ2502" s="18">
        <v>1</v>
      </c>
      <c r="CA2502" s="18">
        <v>0.63319999999999999</v>
      </c>
      <c r="CB2502" s="18">
        <v>0.25</v>
      </c>
      <c r="CC2502" s="18">
        <v>0.44600000000000001</v>
      </c>
      <c r="CD2502" s="18">
        <v>0.5</v>
      </c>
      <c r="CE2502" s="18">
        <v>0.5</v>
      </c>
      <c r="CF2502" s="33">
        <v>1</v>
      </c>
      <c r="CG2502" s="32">
        <v>500</v>
      </c>
      <c r="CH2502" s="18">
        <v>500</v>
      </c>
      <c r="CI2502" s="18">
        <v>500</v>
      </c>
      <c r="CJ2502" s="98">
        <f>Population!$CG2502-Population!$CI2502</f>
        <v>0</v>
      </c>
      <c r="CK2502" s="120">
        <f>_xlfn.DAYS(Entries!$AY$2,Population!H2502)</f>
        <v>2311</v>
      </c>
      <c r="CL2502" s="120">
        <f t="shared" si="325"/>
        <v>5475</v>
      </c>
      <c r="CM2502" s="122">
        <f>Entries!$AY$5</f>
        <v>0.15</v>
      </c>
      <c r="CN2502" s="122">
        <f t="shared" si="320"/>
        <v>0</v>
      </c>
      <c r="CO2502" s="121">
        <f t="shared" si="326"/>
        <v>0.64121461187214612</v>
      </c>
      <c r="CP2502" s="32"/>
      <c r="CQ2502" s="19">
        <v>2</v>
      </c>
      <c r="CR2502" s="18" t="s">
        <v>118</v>
      </c>
      <c r="CS2502" s="18"/>
      <c r="CT2502" s="33"/>
      <c r="CU2502" s="32" t="s">
        <v>1950</v>
      </c>
      <c r="CV2502" s="18" t="s">
        <v>763</v>
      </c>
      <c r="CW2502" s="18" t="s">
        <v>576</v>
      </c>
      <c r="CX2502" s="18" t="s">
        <v>9024</v>
      </c>
      <c r="CY2502" s="18" t="s">
        <v>107</v>
      </c>
      <c r="CZ2502" s="18" t="s">
        <v>257</v>
      </c>
      <c r="DA2502" s="33"/>
      <c r="DB2502" s="17" t="s">
        <v>15463</v>
      </c>
      <c r="DC2502" s="17" t="s">
        <v>15500</v>
      </c>
      <c r="DD2502" s="17">
        <v>1</v>
      </c>
      <c r="DE2502" s="17">
        <v>1</v>
      </c>
      <c r="DF2502" s="17" t="s">
        <v>15500</v>
      </c>
      <c r="DG2502" s="23" t="s">
        <v>11181</v>
      </c>
      <c r="DH2502" s="145"/>
    </row>
    <row r="2503" spans="1:112" s="17" customFormat="1" x14ac:dyDescent="0.25">
      <c r="A2503" s="30" t="s">
        <v>9072</v>
      </c>
      <c r="B2503" s="15">
        <v>0</v>
      </c>
      <c r="C2503" s="96" t="s">
        <v>15461</v>
      </c>
      <c r="D2503" s="15"/>
      <c r="E2503" s="15">
        <v>40339</v>
      </c>
      <c r="F2503" s="15" t="s">
        <v>9073</v>
      </c>
      <c r="G2503" s="31">
        <v>40336</v>
      </c>
      <c r="H2503" s="43">
        <v>41983</v>
      </c>
      <c r="I2503" s="15" t="s">
        <v>784</v>
      </c>
      <c r="J2503" s="96"/>
      <c r="K2503" s="96"/>
      <c r="L2503" s="15" t="s">
        <v>1510</v>
      </c>
      <c r="M2503" s="124" t="s">
        <v>326</v>
      </c>
      <c r="N2503" s="15" t="s">
        <v>326</v>
      </c>
      <c r="O2503" s="124" t="s">
        <v>576</v>
      </c>
      <c r="P2503" s="96" t="str">
        <f>VLOOKUP(N2503,Entries!J:K,2,FALSE)</f>
        <v>PEOPLES REPUBLIC OF CHINA</v>
      </c>
      <c r="Q2503" s="123" t="s">
        <v>1980</v>
      </c>
      <c r="R2503" s="30" t="s">
        <v>1980</v>
      </c>
      <c r="S2503" s="15" t="s">
        <v>326</v>
      </c>
      <c r="T2503" s="124" t="s">
        <v>576</v>
      </c>
      <c r="U2503" s="125" t="s">
        <v>180</v>
      </c>
      <c r="V2503" s="31" t="s">
        <v>180</v>
      </c>
      <c r="W2503" s="64">
        <f>IF(VLOOKUP(R2503,Entries!N:P,3,FALSE)=V2503,1,VLOOKUP(R2503,Entries!N:P,3,FALSE))</f>
        <v>1</v>
      </c>
      <c r="X2503" s="124"/>
      <c r="Y2503" s="124"/>
      <c r="Z2503" s="15"/>
      <c r="AA2503" s="15"/>
      <c r="AB2503" s="96"/>
      <c r="AC2503" s="15" t="s">
        <v>239</v>
      </c>
      <c r="AD2503" s="15" t="s">
        <v>329</v>
      </c>
      <c r="AE2503" s="15" t="s">
        <v>180</v>
      </c>
      <c r="AF2503" s="96" t="s">
        <v>94</v>
      </c>
      <c r="AG2503" s="96" t="s">
        <v>11112</v>
      </c>
      <c r="AH2503" s="96"/>
      <c r="AI2503" s="15"/>
      <c r="AJ2503" s="19">
        <v>1.1659999999999999</v>
      </c>
      <c r="AK2503" s="15" t="s">
        <v>118</v>
      </c>
      <c r="AL2503" s="15"/>
      <c r="AM2503" s="31"/>
      <c r="AN2503" s="30" t="s">
        <v>191</v>
      </c>
      <c r="AO2503" s="15" t="s">
        <v>134</v>
      </c>
      <c r="AP2503" s="31" t="s">
        <v>160</v>
      </c>
      <c r="AQ2503">
        <v>21104.56906768</v>
      </c>
      <c r="AR2503" t="s">
        <v>4362</v>
      </c>
      <c r="AS2503" t="s">
        <v>11225</v>
      </c>
      <c r="AT2503" t="s">
        <v>15352</v>
      </c>
      <c r="AU2503">
        <v>63.400399999999998</v>
      </c>
      <c r="AV2503" s="96">
        <v>1.1065454968711113</v>
      </c>
      <c r="AW2503">
        <v>132.0565</v>
      </c>
      <c r="AX2503" s="96">
        <v>2.3048202441555556</v>
      </c>
      <c r="AY2503">
        <v>1.9744100000000001E-2</v>
      </c>
      <c r="AZ2503">
        <v>1.4462999999999999</v>
      </c>
      <c r="BA2503" s="96">
        <v>2.5242691720000002E-2</v>
      </c>
      <c r="BB2503">
        <v>358.70940000000002</v>
      </c>
      <c r="BC2503" s="96">
        <v>6.2606587853600004</v>
      </c>
      <c r="BD2503">
        <v>13.452000379999999</v>
      </c>
      <c r="BE2503" s="96">
        <f t="shared" si="327"/>
        <v>7468.1091076679295</v>
      </c>
      <c r="BF2503" s="96">
        <f t="shared" si="328"/>
        <v>1244.5602007006364</v>
      </c>
      <c r="BG2503" s="96">
        <f t="shared" si="329"/>
        <v>949.65801463522257</v>
      </c>
      <c r="BH2503">
        <v>7474.214050469237</v>
      </c>
      <c r="BI2503">
        <v>2.035123096664938E-2</v>
      </c>
      <c r="BJ2503">
        <v>1.106783099841431</v>
      </c>
      <c r="BK2503">
        <v>2.3048207246160191</v>
      </c>
      <c r="BL2503">
        <v>6.859556364788183E-2</v>
      </c>
      <c r="BM2503">
        <v>6.2173393734894242</v>
      </c>
      <c r="BN2503">
        <v>1.10654581994307</v>
      </c>
      <c r="BO2503">
        <v>2.3048207349108312</v>
      </c>
      <c r="BP2503">
        <v>1.979518772605407E-2</v>
      </c>
      <c r="BQ2503">
        <v>7.0540048486194024E-2</v>
      </c>
      <c r="BR2503">
        <v>7466.9482212408766</v>
      </c>
      <c r="BS2503" s="96">
        <v>1243.7578630210646</v>
      </c>
      <c r="BT2503" s="96">
        <v>948.13857946068856</v>
      </c>
      <c r="BU2503">
        <v>6.2173393734894242</v>
      </c>
      <c r="BV2503" s="60" t="str">
        <f t="shared" si="324"/>
        <v>Earth Observation</v>
      </c>
      <c r="BW2503" s="30" t="s">
        <v>338</v>
      </c>
      <c r="BX2503" s="15">
        <v>0.5</v>
      </c>
      <c r="BY2503" s="15">
        <v>0.5</v>
      </c>
      <c r="BZ2503" s="15">
        <v>1</v>
      </c>
      <c r="CA2503" s="15">
        <v>0.63319999999999999</v>
      </c>
      <c r="CB2503" s="15">
        <v>0.25</v>
      </c>
      <c r="CC2503" s="15">
        <v>0.44600000000000001</v>
      </c>
      <c r="CD2503" s="15">
        <v>0.5</v>
      </c>
      <c r="CE2503" s="15">
        <v>0.5</v>
      </c>
      <c r="CF2503" s="31">
        <v>1</v>
      </c>
      <c r="CG2503" s="30">
        <v>500</v>
      </c>
      <c r="CH2503" s="15">
        <v>500</v>
      </c>
      <c r="CI2503" s="15">
        <v>500</v>
      </c>
      <c r="CJ2503" s="96">
        <f>Population!$CG2503-Population!$CI2503</f>
        <v>0</v>
      </c>
      <c r="CK2503" s="118">
        <f>_xlfn.DAYS(Entries!$AY$2,Population!H2503)</f>
        <v>2311</v>
      </c>
      <c r="CL2503" s="118">
        <f t="shared" si="325"/>
        <v>425.59</v>
      </c>
      <c r="CM2503" s="117">
        <f>Entries!$AY$5</f>
        <v>0.15</v>
      </c>
      <c r="CN2503" s="117">
        <f t="shared" si="320"/>
        <v>0</v>
      </c>
      <c r="CO2503" s="119">
        <f t="shared" si="326"/>
        <v>0</v>
      </c>
      <c r="CP2503" s="30"/>
      <c r="CQ2503" s="19">
        <v>2</v>
      </c>
      <c r="CR2503" s="15" t="s">
        <v>118</v>
      </c>
      <c r="CS2503" s="15"/>
      <c r="CT2503" s="31"/>
      <c r="CU2503" s="30" t="s">
        <v>1950</v>
      </c>
      <c r="CV2503" s="15" t="s">
        <v>763</v>
      </c>
      <c r="CW2503" s="15" t="s">
        <v>576</v>
      </c>
      <c r="CX2503" s="15" t="s">
        <v>107</v>
      </c>
      <c r="CY2503" s="15" t="s">
        <v>107</v>
      </c>
      <c r="CZ2503" s="15" t="s">
        <v>257</v>
      </c>
      <c r="DA2503" s="31"/>
      <c r="DB2503" s="17" t="s">
        <v>15463</v>
      </c>
      <c r="DC2503" s="17" t="s">
        <v>15500</v>
      </c>
      <c r="DD2503" s="17">
        <v>1</v>
      </c>
      <c r="DE2503" s="17">
        <v>1</v>
      </c>
      <c r="DF2503" s="17" t="s">
        <v>15500</v>
      </c>
      <c r="DG2503" s="23" t="s">
        <v>11181</v>
      </c>
      <c r="DH2503" s="145"/>
    </row>
    <row r="2504" spans="1:112" s="17" customFormat="1" x14ac:dyDescent="0.25">
      <c r="A2504" s="32" t="s">
        <v>9075</v>
      </c>
      <c r="B2504" s="18">
        <v>0</v>
      </c>
      <c r="C2504" s="98" t="s">
        <v>15461</v>
      </c>
      <c r="D2504" s="18"/>
      <c r="E2504" s="18">
        <v>40340</v>
      </c>
      <c r="F2504" s="18" t="s">
        <v>9076</v>
      </c>
      <c r="G2504" s="33">
        <v>40337</v>
      </c>
      <c r="H2504" s="44">
        <v>41983</v>
      </c>
      <c r="I2504" s="18" t="s">
        <v>784</v>
      </c>
      <c r="J2504" s="98"/>
      <c r="K2504" s="98"/>
      <c r="L2504" s="18" t="s">
        <v>1510</v>
      </c>
      <c r="M2504" t="s">
        <v>326</v>
      </c>
      <c r="N2504" s="18" t="s">
        <v>326</v>
      </c>
      <c r="O2504" t="s">
        <v>576</v>
      </c>
      <c r="P2504" s="64" t="str">
        <f>VLOOKUP(N2504,Entries!J:K,2,FALSE)</f>
        <v>PEOPLES REPUBLIC OF CHINA</v>
      </c>
      <c r="Q2504" s="38" t="s">
        <v>1980</v>
      </c>
      <c r="R2504" s="32" t="s">
        <v>1980</v>
      </c>
      <c r="S2504" s="18" t="s">
        <v>326</v>
      </c>
      <c r="T2504" t="s">
        <v>576</v>
      </c>
      <c r="U2504" s="39" t="s">
        <v>180</v>
      </c>
      <c r="V2504" s="33" t="s">
        <v>180</v>
      </c>
      <c r="W2504" s="64">
        <f>IF(VLOOKUP(R2504,Entries!N:P,3,FALSE)=V2504,1,VLOOKUP(R2504,Entries!N:P,3,FALSE))</f>
        <v>1</v>
      </c>
      <c r="X2504"/>
      <c r="Y2504"/>
      <c r="Z2504" s="18"/>
      <c r="AA2504" s="18"/>
      <c r="AB2504" s="98"/>
      <c r="AC2504" s="18" t="s">
        <v>239</v>
      </c>
      <c r="AD2504" s="18" t="s">
        <v>329</v>
      </c>
      <c r="AE2504" s="18" t="s">
        <v>180</v>
      </c>
      <c r="AF2504" s="98" t="s">
        <v>94</v>
      </c>
      <c r="AG2504" s="98" t="s">
        <v>11112</v>
      </c>
      <c r="AH2504" s="98"/>
      <c r="AI2504" s="18"/>
      <c r="AJ2504" s="19">
        <v>15</v>
      </c>
      <c r="AK2504" s="18" t="s">
        <v>118</v>
      </c>
      <c r="AL2504" s="18"/>
      <c r="AM2504" s="33"/>
      <c r="AN2504" s="32" t="s">
        <v>191</v>
      </c>
      <c r="AO2504" s="18" t="s">
        <v>134</v>
      </c>
      <c r="AP2504" s="33" t="s">
        <v>160</v>
      </c>
      <c r="AQ2504">
        <v>21104.568983749999</v>
      </c>
      <c r="AR2504" t="s">
        <v>11539</v>
      </c>
      <c r="AS2504" t="s">
        <v>11225</v>
      </c>
      <c r="AT2504" t="s">
        <v>15353</v>
      </c>
      <c r="AU2504">
        <v>63.398699999999998</v>
      </c>
      <c r="AV2504" s="98">
        <v>1.1065158262800001</v>
      </c>
      <c r="AW2504">
        <v>132.626</v>
      </c>
      <c r="AX2504" s="98">
        <v>2.3147598921777779</v>
      </c>
      <c r="AY2504">
        <v>1.9722199999999999E-2</v>
      </c>
      <c r="AZ2504">
        <v>1.8523000000000001</v>
      </c>
      <c r="BA2504" s="98">
        <v>3.2328727008888891E-2</v>
      </c>
      <c r="BB2504">
        <v>358.31920000000002</v>
      </c>
      <c r="BC2504" s="98">
        <v>6.2538485120355567</v>
      </c>
      <c r="BD2504">
        <v>13.45200786</v>
      </c>
      <c r="BE2504" s="96">
        <f t="shared" si="327"/>
        <v>7468.1063392355363</v>
      </c>
      <c r="BF2504" s="96">
        <f t="shared" si="328"/>
        <v>1244.3938260792065</v>
      </c>
      <c r="BG2504" s="96">
        <f t="shared" si="329"/>
        <v>949.81885239186522</v>
      </c>
      <c r="BH2504">
        <v>7474.2110209075436</v>
      </c>
      <c r="BI2504">
        <v>2.033540683318507E-2</v>
      </c>
      <c r="BJ2504">
        <v>1.1067534396521661</v>
      </c>
      <c r="BK2504">
        <v>2.314760375519743</v>
      </c>
      <c r="BL2504">
        <v>7.5511846282179246E-2</v>
      </c>
      <c r="BM2504">
        <v>6.2106988279334558</v>
      </c>
      <c r="BN2504">
        <v>1.106516149113711</v>
      </c>
      <c r="BO2504">
        <v>2.3147603861001902</v>
      </c>
      <c r="BP2504">
        <v>1.9779650603983769E-2</v>
      </c>
      <c r="BQ2504">
        <v>7.7653613815986192E-2</v>
      </c>
      <c r="BR2504">
        <v>7466.9456570686461</v>
      </c>
      <c r="BS2504" s="96">
        <v>1243.6392332443984</v>
      </c>
      <c r="BT2504" s="96">
        <v>948.2520808928939</v>
      </c>
      <c r="BU2504">
        <v>6.2106988279334558</v>
      </c>
      <c r="BV2504" s="65" t="str">
        <f t="shared" si="324"/>
        <v>Earth Observation</v>
      </c>
      <c r="BW2504" s="32" t="s">
        <v>338</v>
      </c>
      <c r="BX2504" s="18">
        <v>0.5</v>
      </c>
      <c r="BY2504" s="18">
        <v>0.5</v>
      </c>
      <c r="BZ2504" s="18">
        <v>1</v>
      </c>
      <c r="CA2504" s="18">
        <v>0.63319999999999999</v>
      </c>
      <c r="CB2504" s="18">
        <v>0.25</v>
      </c>
      <c r="CC2504" s="18">
        <v>0.44600000000000001</v>
      </c>
      <c r="CD2504" s="18">
        <v>0.5</v>
      </c>
      <c r="CE2504" s="18">
        <v>0.5</v>
      </c>
      <c r="CF2504" s="33">
        <v>1</v>
      </c>
      <c r="CG2504" s="32">
        <v>500</v>
      </c>
      <c r="CH2504" s="18">
        <v>500</v>
      </c>
      <c r="CI2504" s="18">
        <v>500</v>
      </c>
      <c r="CJ2504" s="98">
        <f>Population!$CG2504-Population!$CI2504</f>
        <v>0</v>
      </c>
      <c r="CK2504" s="120">
        <f>_xlfn.DAYS(Entries!$AY$2,Population!H2504)</f>
        <v>2311</v>
      </c>
      <c r="CL2504" s="120">
        <f t="shared" si="325"/>
        <v>5475</v>
      </c>
      <c r="CM2504" s="122">
        <f>Entries!$AY$5</f>
        <v>0.15</v>
      </c>
      <c r="CN2504" s="122">
        <f t="shared" si="320"/>
        <v>0</v>
      </c>
      <c r="CO2504" s="121">
        <f t="shared" si="326"/>
        <v>0.64121461187214612</v>
      </c>
      <c r="CP2504" s="32"/>
      <c r="CQ2504" s="19">
        <v>1</v>
      </c>
      <c r="CR2504" s="18" t="s">
        <v>118</v>
      </c>
      <c r="CS2504" s="18"/>
      <c r="CT2504" s="33"/>
      <c r="CU2504" s="32" t="s">
        <v>1950</v>
      </c>
      <c r="CV2504" s="18" t="s">
        <v>763</v>
      </c>
      <c r="CW2504" s="18" t="s">
        <v>576</v>
      </c>
      <c r="CX2504" s="18" t="s">
        <v>107</v>
      </c>
      <c r="CY2504" s="18" t="s">
        <v>107</v>
      </c>
      <c r="CZ2504" s="18" t="s">
        <v>257</v>
      </c>
      <c r="DA2504" s="33"/>
      <c r="DB2504" s="17" t="s">
        <v>15463</v>
      </c>
      <c r="DC2504" s="17" t="s">
        <v>15500</v>
      </c>
      <c r="DD2504" s="17">
        <v>1</v>
      </c>
      <c r="DE2504" s="17">
        <v>1</v>
      </c>
      <c r="DF2504" s="17" t="s">
        <v>15500</v>
      </c>
      <c r="DG2504" s="23" t="s">
        <v>11181</v>
      </c>
      <c r="DH2504" s="145"/>
    </row>
    <row r="2505" spans="1:112" s="17" customFormat="1" x14ac:dyDescent="0.25">
      <c r="A2505" s="30" t="s">
        <v>9078</v>
      </c>
      <c r="B2505" s="15">
        <v>0</v>
      </c>
      <c r="C2505" s="96" t="s">
        <v>15461</v>
      </c>
      <c r="D2505" s="15"/>
      <c r="E2505" s="15">
        <v>40362</v>
      </c>
      <c r="F2505" s="15" t="s">
        <v>9079</v>
      </c>
      <c r="G2505" s="31">
        <v>40359</v>
      </c>
      <c r="H2505" s="43">
        <v>42000</v>
      </c>
      <c r="I2505" s="15" t="s">
        <v>619</v>
      </c>
      <c r="J2505" s="96"/>
      <c r="K2505" s="96"/>
      <c r="L2505" s="15" t="s">
        <v>620</v>
      </c>
      <c r="M2505" s="124" t="s">
        <v>326</v>
      </c>
      <c r="N2505" s="15" t="s">
        <v>326</v>
      </c>
      <c r="O2505" s="124" t="s">
        <v>576</v>
      </c>
      <c r="P2505" s="96" t="str">
        <f>VLOOKUP(N2505,Entries!J:K,2,FALSE)</f>
        <v>PEOPLES REPUBLIC OF CHINA</v>
      </c>
      <c r="Q2505" s="123" t="s">
        <v>1980</v>
      </c>
      <c r="R2505" s="30" t="s">
        <v>1980</v>
      </c>
      <c r="S2505" s="15" t="s">
        <v>326</v>
      </c>
      <c r="T2505" s="124" t="s">
        <v>576</v>
      </c>
      <c r="U2505" s="125" t="s">
        <v>180</v>
      </c>
      <c r="V2505" s="31" t="s">
        <v>180</v>
      </c>
      <c r="W2505" s="64">
        <f>IF(VLOOKUP(R2505,Entries!N:P,3,FALSE)=V2505,1,VLOOKUP(R2505,Entries!N:P,3,FALSE))</f>
        <v>1</v>
      </c>
      <c r="X2505" s="124"/>
      <c r="Y2505" s="124"/>
      <c r="Z2505" s="15"/>
      <c r="AA2505" s="15"/>
      <c r="AB2505" s="96"/>
      <c r="AC2505" s="15" t="s">
        <v>142</v>
      </c>
      <c r="AD2505" s="15" t="s">
        <v>329</v>
      </c>
      <c r="AE2505" s="15" t="s">
        <v>180</v>
      </c>
      <c r="AF2505" s="96" t="s">
        <v>94</v>
      </c>
      <c r="AG2505" s="96" t="s">
        <v>11112</v>
      </c>
      <c r="AH2505" s="96"/>
      <c r="AI2505" s="15"/>
      <c r="AJ2505" s="19">
        <v>5</v>
      </c>
      <c r="AK2505" s="15" t="s">
        <v>118</v>
      </c>
      <c r="AL2505" s="15"/>
      <c r="AM2505" s="31"/>
      <c r="AN2505" s="30" t="s">
        <v>96</v>
      </c>
      <c r="AO2505" s="15" t="s">
        <v>97</v>
      </c>
      <c r="AP2505" s="31" t="s">
        <v>97</v>
      </c>
      <c r="AQ2505">
        <v>21104.473137960002</v>
      </c>
      <c r="AR2505" t="s">
        <v>14582</v>
      </c>
      <c r="AS2505" t="s">
        <v>11225</v>
      </c>
      <c r="AT2505" t="s">
        <v>15354</v>
      </c>
      <c r="AU2505">
        <v>97.206800000000001</v>
      </c>
      <c r="AV2505" s="96">
        <v>1.6965783623644446</v>
      </c>
      <c r="AW2505">
        <v>167.5523</v>
      </c>
      <c r="AX2505" s="96">
        <v>2.9243386958977782</v>
      </c>
      <c r="AY2505">
        <v>1.0395999999999999E-3</v>
      </c>
      <c r="AZ2505">
        <v>142.71270000000001</v>
      </c>
      <c r="BA2505" s="96">
        <v>2.4908059812133336</v>
      </c>
      <c r="BB2505">
        <v>312.62860000000001</v>
      </c>
      <c r="BC2505" s="96">
        <v>5.4563972707288899</v>
      </c>
      <c r="BD2505">
        <v>15.2368168</v>
      </c>
      <c r="BE2505" s="96">
        <f t="shared" si="327"/>
        <v>6872.8849023311959</v>
      </c>
      <c r="BF2505" s="96">
        <f t="shared" si="328"/>
        <v>509.02995347565866</v>
      </c>
      <c r="BG2505" s="96">
        <f t="shared" si="329"/>
        <v>494.73985118673227</v>
      </c>
      <c r="BH2505">
        <v>6860.5306339196022</v>
      </c>
      <c r="BI2505">
        <v>5.8261770127723312E-4</v>
      </c>
      <c r="BJ2505">
        <v>1.696664357419599</v>
      </c>
      <c r="BK2505">
        <v>2.9243553500500559</v>
      </c>
      <c r="BL2505">
        <v>3.2602405955855471</v>
      </c>
      <c r="BM2505">
        <v>4.6867772773880656</v>
      </c>
      <c r="BN2505">
        <v>1.696578668805891</v>
      </c>
      <c r="BO2505">
        <v>2.9243392954215701</v>
      </c>
      <c r="BP2505">
        <v>2.042690817976275E-3</v>
      </c>
      <c r="BQ2505">
        <v>3.2602405955855471</v>
      </c>
      <c r="BR2505">
        <v>6869.8500729402576</v>
      </c>
      <c r="BS2505" s="96">
        <v>512.88305260512607</v>
      </c>
      <c r="BT2505" s="96">
        <v>484.8170932753892</v>
      </c>
      <c r="BU2505">
        <v>4.6867772773880656</v>
      </c>
      <c r="BV2505" s="60" t="str">
        <f t="shared" si="324"/>
        <v>Earth Observation</v>
      </c>
      <c r="BW2505" s="30" t="s">
        <v>338</v>
      </c>
      <c r="BX2505" s="15">
        <v>2</v>
      </c>
      <c r="BY2505" s="15">
        <v>2</v>
      </c>
      <c r="BZ2505" s="15">
        <v>8</v>
      </c>
      <c r="CA2505" s="15">
        <v>16.528400000000001</v>
      </c>
      <c r="CB2505" s="15">
        <v>4</v>
      </c>
      <c r="CC2505" s="15">
        <v>9.2307000000000006</v>
      </c>
      <c r="CD2505" s="15">
        <v>2</v>
      </c>
      <c r="CE2505" s="15">
        <v>2</v>
      </c>
      <c r="CF2505" s="31">
        <v>8</v>
      </c>
      <c r="CG2505" s="30">
        <v>3000</v>
      </c>
      <c r="CH2505" s="15">
        <v>3000</v>
      </c>
      <c r="CI2505" s="15">
        <v>3000</v>
      </c>
      <c r="CJ2505" s="96">
        <f>Population!$CG2505-Population!$CI2505</f>
        <v>0</v>
      </c>
      <c r="CK2505" s="118">
        <f>_xlfn.DAYS(Entries!$AY$2,Population!H2505)</f>
        <v>2294</v>
      </c>
      <c r="CL2505" s="118">
        <f t="shared" si="325"/>
        <v>1825</v>
      </c>
      <c r="CM2505" s="117">
        <f>Entries!$AY$5</f>
        <v>0.15</v>
      </c>
      <c r="CN2505" s="117">
        <f t="shared" si="320"/>
        <v>0</v>
      </c>
      <c r="CO2505" s="119">
        <f t="shared" si="326"/>
        <v>0</v>
      </c>
      <c r="CP2505" s="30"/>
      <c r="CQ2505" s="19">
        <v>4</v>
      </c>
      <c r="CR2505" s="15" t="s">
        <v>118</v>
      </c>
      <c r="CS2505" s="15"/>
      <c r="CT2505" s="31"/>
      <c r="CU2505" s="30" t="s">
        <v>1950</v>
      </c>
      <c r="CV2505" s="15" t="s">
        <v>9081</v>
      </c>
      <c r="CW2505" s="15" t="s">
        <v>576</v>
      </c>
      <c r="CX2505" s="15" t="s">
        <v>9082</v>
      </c>
      <c r="CY2505" s="15" t="s">
        <v>107</v>
      </c>
      <c r="CZ2505" s="15" t="s">
        <v>257</v>
      </c>
      <c r="DA2505" s="31"/>
      <c r="DB2505" s="17" t="s">
        <v>15463</v>
      </c>
      <c r="DC2505" s="17" t="s">
        <v>15500</v>
      </c>
      <c r="DD2505" s="17">
        <v>1</v>
      </c>
      <c r="DE2505" s="17">
        <v>1</v>
      </c>
      <c r="DF2505" s="17">
        <v>10</v>
      </c>
      <c r="DG2505" s="23" t="s">
        <v>11177</v>
      </c>
      <c r="DH2505" s="145"/>
    </row>
    <row r="2506" spans="1:112" s="17" customFormat="1" x14ac:dyDescent="0.25">
      <c r="A2506" s="32" t="s">
        <v>9083</v>
      </c>
      <c r="B2506" s="18">
        <v>0</v>
      </c>
      <c r="C2506" s="98" t="s">
        <v>15461</v>
      </c>
      <c r="D2506" s="18"/>
      <c r="E2506" s="18">
        <v>40878</v>
      </c>
      <c r="F2506" s="18" t="s">
        <v>9084</v>
      </c>
      <c r="G2506" s="33">
        <v>40875</v>
      </c>
      <c r="H2506" s="44">
        <v>42243</v>
      </c>
      <c r="I2506" s="18" t="s">
        <v>619</v>
      </c>
      <c r="J2506" s="98"/>
      <c r="K2506" s="98"/>
      <c r="L2506" s="18" t="s">
        <v>1510</v>
      </c>
      <c r="M2506" t="s">
        <v>326</v>
      </c>
      <c r="N2506" s="18" t="s">
        <v>326</v>
      </c>
      <c r="O2506" t="s">
        <v>576</v>
      </c>
      <c r="P2506" s="64" t="str">
        <f>VLOOKUP(N2506,Entries!J:K,2,FALSE)</f>
        <v>PEOPLES REPUBLIC OF CHINA</v>
      </c>
      <c r="Q2506" s="38" t="s">
        <v>1980</v>
      </c>
      <c r="R2506" s="32" t="s">
        <v>1980</v>
      </c>
      <c r="S2506" s="18" t="s">
        <v>326</v>
      </c>
      <c r="T2506" t="s">
        <v>576</v>
      </c>
      <c r="U2506" s="39" t="s">
        <v>180</v>
      </c>
      <c r="V2506" s="33" t="s">
        <v>180</v>
      </c>
      <c r="W2506" s="64">
        <f>IF(VLOOKUP(R2506,Entries!N:P,3,FALSE)=V2506,1,VLOOKUP(R2506,Entries!N:P,3,FALSE))</f>
        <v>1</v>
      </c>
      <c r="X2506"/>
      <c r="Y2506"/>
      <c r="Z2506" s="18"/>
      <c r="AA2506" s="18"/>
      <c r="AB2506" s="98"/>
      <c r="AC2506" s="18" t="s">
        <v>142</v>
      </c>
      <c r="AD2506" s="18" t="s">
        <v>329</v>
      </c>
      <c r="AE2506" s="18" t="s">
        <v>180</v>
      </c>
      <c r="AF2506" s="98" t="s">
        <v>94</v>
      </c>
      <c r="AG2506" s="98" t="s">
        <v>11112</v>
      </c>
      <c r="AH2506" s="98"/>
      <c r="AI2506" s="18"/>
      <c r="AJ2506" s="19">
        <v>5</v>
      </c>
      <c r="AK2506" s="18" t="s">
        <v>118</v>
      </c>
      <c r="AL2506" s="18"/>
      <c r="AM2506" s="33"/>
      <c r="AN2506" s="32" t="s">
        <v>125</v>
      </c>
      <c r="AO2506" s="18" t="s">
        <v>97</v>
      </c>
      <c r="AP2506" s="33" t="s">
        <v>97</v>
      </c>
      <c r="AQ2506">
        <v>21104.5982687</v>
      </c>
      <c r="AR2506" t="s">
        <v>840</v>
      </c>
      <c r="AS2506" t="s">
        <v>11225</v>
      </c>
      <c r="AT2506" t="s">
        <v>15355</v>
      </c>
      <c r="AU2506">
        <v>100.1863</v>
      </c>
      <c r="AV2506" s="98">
        <v>1.7485804366088891</v>
      </c>
      <c r="AW2506">
        <v>148.42959999999999</v>
      </c>
      <c r="AX2506" s="98">
        <v>2.5905846884622221</v>
      </c>
      <c r="AY2506">
        <v>7.7439999999999996E-4</v>
      </c>
      <c r="AZ2506">
        <v>248.53440000000001</v>
      </c>
      <c r="BA2506" s="98">
        <v>4.3377426820266676</v>
      </c>
      <c r="BB2506">
        <v>111.4948</v>
      </c>
      <c r="BC2506" s="98">
        <v>1.9459509540088891</v>
      </c>
      <c r="BD2506">
        <v>13.15968756</v>
      </c>
      <c r="BE2506" s="96">
        <f t="shared" si="327"/>
        <v>7578.2951570003261</v>
      </c>
      <c r="BF2506" s="96">
        <f t="shared" si="328"/>
        <v>1213.163788769908</v>
      </c>
      <c r="BG2506" s="96">
        <f t="shared" si="329"/>
        <v>1201.426525230745</v>
      </c>
      <c r="BH2506">
        <v>7584.1171524127212</v>
      </c>
      <c r="BI2506">
        <v>2.8038042294884321E-4</v>
      </c>
      <c r="BJ2506">
        <v>1.7484806193503679</v>
      </c>
      <c r="BK2506">
        <v>2.590585225933991</v>
      </c>
      <c r="BL2506">
        <v>1.109618882851132</v>
      </c>
      <c r="BM2506">
        <v>5.1740758450432294</v>
      </c>
      <c r="BN2506">
        <v>1.748580838960526</v>
      </c>
      <c r="BO2506">
        <v>2.5905852274583698</v>
      </c>
      <c r="BP2506">
        <v>8.3840037230902757E-4</v>
      </c>
      <c r="BQ2506">
        <v>1.109618882851132</v>
      </c>
      <c r="BR2506">
        <v>7575.670913241911</v>
      </c>
      <c r="BS2506" s="96">
        <v>1211.0223585560634</v>
      </c>
      <c r="BT2506" s="96">
        <v>1198.3194679277585</v>
      </c>
      <c r="BU2506">
        <v>5.1740758450432294</v>
      </c>
      <c r="BV2506" s="65" t="str">
        <f t="shared" si="324"/>
        <v>Earth Observation</v>
      </c>
      <c r="BW2506" s="32" t="s">
        <v>338</v>
      </c>
      <c r="BX2506" s="18">
        <v>1.5</v>
      </c>
      <c r="BY2506" s="18">
        <v>1.5</v>
      </c>
      <c r="BZ2506" s="18">
        <v>5</v>
      </c>
      <c r="CA2506" s="18">
        <v>8.0973000000000006</v>
      </c>
      <c r="CB2506" s="18">
        <v>2.25</v>
      </c>
      <c r="CC2506" s="18">
        <v>4.7946999999999997</v>
      </c>
      <c r="CD2506" s="18">
        <v>1.5</v>
      </c>
      <c r="CE2506" s="18">
        <v>1.5</v>
      </c>
      <c r="CF2506" s="33">
        <v>5</v>
      </c>
      <c r="CG2506" s="32">
        <v>1040</v>
      </c>
      <c r="CH2506" s="18">
        <v>1040</v>
      </c>
      <c r="CI2506" s="18">
        <v>1040</v>
      </c>
      <c r="CJ2506" s="98">
        <f>Population!$CG2506-Population!$CI2506</f>
        <v>0</v>
      </c>
      <c r="CK2506" s="120">
        <f>_xlfn.DAYS(Entries!$AY$2,Population!H2506)</f>
        <v>2051</v>
      </c>
      <c r="CL2506" s="120">
        <f t="shared" si="325"/>
        <v>1825</v>
      </c>
      <c r="CM2506" s="122">
        <f>Entries!$AY$5</f>
        <v>0.15</v>
      </c>
      <c r="CN2506" s="122">
        <f t="shared" si="320"/>
        <v>0</v>
      </c>
      <c r="CO2506" s="121">
        <f t="shared" si="326"/>
        <v>4.4739726027397286E-2</v>
      </c>
      <c r="CP2506" s="32"/>
      <c r="CQ2506" s="19">
        <v>4</v>
      </c>
      <c r="CR2506" s="18" t="s">
        <v>118</v>
      </c>
      <c r="CS2506" s="18"/>
      <c r="CT2506" s="33"/>
      <c r="CU2506" s="32" t="s">
        <v>1976</v>
      </c>
      <c r="CV2506" s="18" t="s">
        <v>763</v>
      </c>
      <c r="CW2506" s="18" t="s">
        <v>576</v>
      </c>
      <c r="CX2506" s="18" t="s">
        <v>9020</v>
      </c>
      <c r="CY2506" s="18" t="s">
        <v>107</v>
      </c>
      <c r="CZ2506" s="18" t="s">
        <v>257</v>
      </c>
      <c r="DA2506" s="33"/>
      <c r="DB2506" s="17" t="s">
        <v>15463</v>
      </c>
      <c r="DC2506" s="17" t="s">
        <v>15500</v>
      </c>
      <c r="DD2506" s="17">
        <v>1</v>
      </c>
      <c r="DE2506" s="17">
        <v>1</v>
      </c>
      <c r="DF2506" s="17">
        <v>10</v>
      </c>
      <c r="DG2506" s="23" t="s">
        <v>11177</v>
      </c>
      <c r="DH2506" s="145"/>
    </row>
    <row r="2507" spans="1:112" s="17" customFormat="1" x14ac:dyDescent="0.25">
      <c r="A2507" s="30" t="s">
        <v>9086</v>
      </c>
      <c r="B2507" s="15">
        <v>0</v>
      </c>
      <c r="C2507" s="96" t="s">
        <v>15461</v>
      </c>
      <c r="D2507" s="15"/>
      <c r="E2507" s="15">
        <v>41026</v>
      </c>
      <c r="F2507" s="15" t="s">
        <v>9087</v>
      </c>
      <c r="G2507" s="31">
        <v>41023</v>
      </c>
      <c r="H2507" s="43">
        <v>42316</v>
      </c>
      <c r="I2507" s="15" t="s">
        <v>619</v>
      </c>
      <c r="J2507" s="96"/>
      <c r="K2507" s="96"/>
      <c r="L2507" s="15" t="s">
        <v>620</v>
      </c>
      <c r="M2507" s="124" t="s">
        <v>326</v>
      </c>
      <c r="N2507" s="15" t="s">
        <v>326</v>
      </c>
      <c r="O2507" s="124" t="s">
        <v>576</v>
      </c>
      <c r="P2507" s="96" t="str">
        <f>VLOOKUP(N2507,Entries!J:K,2,FALSE)</f>
        <v>PEOPLES REPUBLIC OF CHINA</v>
      </c>
      <c r="Q2507" s="123" t="s">
        <v>1980</v>
      </c>
      <c r="R2507" s="30" t="s">
        <v>1980</v>
      </c>
      <c r="S2507" s="15" t="s">
        <v>326</v>
      </c>
      <c r="T2507" s="124" t="s">
        <v>576</v>
      </c>
      <c r="U2507" s="125" t="s">
        <v>180</v>
      </c>
      <c r="V2507" s="31" t="s">
        <v>180</v>
      </c>
      <c r="W2507" s="64">
        <f>IF(VLOOKUP(R2507,Entries!N:P,3,FALSE)=V2507,1,VLOOKUP(R2507,Entries!N:P,3,FALSE))</f>
        <v>1</v>
      </c>
      <c r="X2507" s="124"/>
      <c r="Y2507" s="124"/>
      <c r="Z2507" s="15"/>
      <c r="AA2507" s="15"/>
      <c r="AB2507" s="96"/>
      <c r="AC2507" s="15" t="s">
        <v>142</v>
      </c>
      <c r="AD2507" s="15" t="s">
        <v>329</v>
      </c>
      <c r="AE2507" s="15" t="s">
        <v>180</v>
      </c>
      <c r="AF2507" s="96" t="s">
        <v>94</v>
      </c>
      <c r="AG2507" s="96" t="s">
        <v>11112</v>
      </c>
      <c r="AH2507" s="96"/>
      <c r="AI2507" s="15"/>
      <c r="AJ2507" s="19">
        <v>5</v>
      </c>
      <c r="AK2507" s="15" t="s">
        <v>118</v>
      </c>
      <c r="AL2507" s="15"/>
      <c r="AM2507" s="31"/>
      <c r="AN2507" s="30" t="s">
        <v>96</v>
      </c>
      <c r="AO2507" s="15" t="s">
        <v>97</v>
      </c>
      <c r="AP2507" s="31" t="s">
        <v>97</v>
      </c>
      <c r="AQ2507">
        <v>21104.47841005</v>
      </c>
      <c r="AR2507" t="s">
        <v>15356</v>
      </c>
      <c r="AS2507" t="s">
        <v>11225</v>
      </c>
      <c r="AT2507" t="s">
        <v>15357</v>
      </c>
      <c r="AU2507">
        <v>97.4923</v>
      </c>
      <c r="AV2507" s="96">
        <v>1.7015612763422223</v>
      </c>
      <c r="AW2507">
        <v>241.07599999999999</v>
      </c>
      <c r="AX2507" s="96">
        <v>4.2075690721777779</v>
      </c>
      <c r="AY2507">
        <v>2.6429999999999997E-4</v>
      </c>
      <c r="AZ2507">
        <v>92.834999999999994</v>
      </c>
      <c r="BA2507" s="96">
        <v>1.620276074</v>
      </c>
      <c r="BB2507">
        <v>307.40230000000003</v>
      </c>
      <c r="BC2507" s="96">
        <v>5.3651811470088893</v>
      </c>
      <c r="BD2507">
        <v>15.23502128</v>
      </c>
      <c r="BE2507" s="96">
        <f t="shared" si="327"/>
        <v>6873.4248932591136</v>
      </c>
      <c r="BF2507" s="96">
        <f t="shared" si="328"/>
        <v>504.24153945840226</v>
      </c>
      <c r="BG2507" s="96">
        <f t="shared" si="329"/>
        <v>500.60824705982486</v>
      </c>
      <c r="BH2507">
        <v>6872.0012210317964</v>
      </c>
      <c r="BI2507">
        <v>1.5371979427722361E-3</v>
      </c>
      <c r="BJ2507">
        <v>1.701546290121609</v>
      </c>
      <c r="BK2507">
        <v>4.2074800223480988</v>
      </c>
      <c r="BL2507">
        <v>2.016672102693827</v>
      </c>
      <c r="BM2507">
        <v>4.9697925218974746</v>
      </c>
      <c r="BN2507">
        <v>1.701561638335644</v>
      </c>
      <c r="BO2507">
        <v>4.2075699961893038</v>
      </c>
      <c r="BP2507">
        <v>1.5820013177794811E-3</v>
      </c>
      <c r="BQ2507">
        <v>2.016672102693827</v>
      </c>
      <c r="BR2507">
        <v>6870.3965756410298</v>
      </c>
      <c r="BS2507" s="96">
        <v>510.26555207736146</v>
      </c>
      <c r="BT2507" s="96">
        <v>488.52759920469816</v>
      </c>
      <c r="BU2507">
        <v>4.9697925218974746</v>
      </c>
      <c r="BV2507" s="60" t="str">
        <f t="shared" si="324"/>
        <v>Earth Observation</v>
      </c>
      <c r="BW2507" s="30" t="s">
        <v>338</v>
      </c>
      <c r="BX2507" s="15">
        <v>2</v>
      </c>
      <c r="BY2507" s="15">
        <v>2</v>
      </c>
      <c r="BZ2507" s="15">
        <v>8</v>
      </c>
      <c r="CA2507" s="15">
        <v>16.528400000000001</v>
      </c>
      <c r="CB2507" s="15">
        <v>4</v>
      </c>
      <c r="CC2507" s="15">
        <v>9.2307000000000006</v>
      </c>
      <c r="CD2507" s="15">
        <v>2</v>
      </c>
      <c r="CE2507" s="15">
        <v>2</v>
      </c>
      <c r="CF2507" s="31">
        <v>8</v>
      </c>
      <c r="CG2507" s="30">
        <v>3000</v>
      </c>
      <c r="CH2507" s="15">
        <v>3000</v>
      </c>
      <c r="CI2507" s="15">
        <v>3000</v>
      </c>
      <c r="CJ2507" s="96">
        <f>Population!$CG2507-Population!$CI2507</f>
        <v>0</v>
      </c>
      <c r="CK2507" s="118">
        <f>_xlfn.DAYS(Entries!$AY$2,Population!H2507)</f>
        <v>1978</v>
      </c>
      <c r="CL2507" s="118">
        <f t="shared" si="325"/>
        <v>1825</v>
      </c>
      <c r="CM2507" s="117">
        <f>Entries!$AY$5</f>
        <v>0.15</v>
      </c>
      <c r="CN2507" s="117">
        <f t="shared" si="320"/>
        <v>0</v>
      </c>
      <c r="CO2507" s="119">
        <f t="shared" si="326"/>
        <v>7.8739726027397317E-2</v>
      </c>
      <c r="CP2507" s="30"/>
      <c r="CQ2507" s="19">
        <v>4</v>
      </c>
      <c r="CR2507" s="15" t="s">
        <v>118</v>
      </c>
      <c r="CS2507" s="15"/>
      <c r="CT2507" s="31"/>
      <c r="CU2507" s="30" t="s">
        <v>1950</v>
      </c>
      <c r="CV2507" s="15" t="s">
        <v>9089</v>
      </c>
      <c r="CW2507" s="15" t="s">
        <v>576</v>
      </c>
      <c r="CX2507" s="15" t="s">
        <v>9015</v>
      </c>
      <c r="CY2507" s="15" t="s">
        <v>107</v>
      </c>
      <c r="CZ2507" s="15" t="s">
        <v>257</v>
      </c>
      <c r="DA2507" s="31"/>
      <c r="DB2507" s="17" t="s">
        <v>15463</v>
      </c>
      <c r="DC2507" s="17" t="s">
        <v>15500</v>
      </c>
      <c r="DD2507" s="17">
        <v>1</v>
      </c>
      <c r="DE2507" s="17">
        <v>1</v>
      </c>
      <c r="DF2507" s="17">
        <v>10</v>
      </c>
      <c r="DG2507" s="23" t="s">
        <v>11177</v>
      </c>
      <c r="DH2507" s="145"/>
    </row>
    <row r="2508" spans="1:112" s="17" customFormat="1" x14ac:dyDescent="0.25">
      <c r="A2508" s="32" t="s">
        <v>9090</v>
      </c>
      <c r="B2508" s="18">
        <v>0</v>
      </c>
      <c r="C2508" s="98" t="s">
        <v>15461</v>
      </c>
      <c r="D2508" s="18"/>
      <c r="E2508" s="18">
        <v>41038</v>
      </c>
      <c r="F2508" s="18" t="s">
        <v>9091</v>
      </c>
      <c r="G2508" s="33">
        <v>41035</v>
      </c>
      <c r="H2508" s="44">
        <v>42334</v>
      </c>
      <c r="I2508" s="18" t="s">
        <v>619</v>
      </c>
      <c r="J2508" s="98"/>
      <c r="K2508" s="98"/>
      <c r="L2508" s="18" t="s">
        <v>1510</v>
      </c>
      <c r="M2508" t="s">
        <v>326</v>
      </c>
      <c r="N2508" s="18" t="s">
        <v>326</v>
      </c>
      <c r="O2508" t="s">
        <v>576</v>
      </c>
      <c r="P2508" s="64" t="str">
        <f>VLOOKUP(N2508,Entries!J:K,2,FALSE)</f>
        <v>PEOPLES REPUBLIC OF CHINA</v>
      </c>
      <c r="Q2508" s="38" t="s">
        <v>1980</v>
      </c>
      <c r="R2508" s="32" t="s">
        <v>1980</v>
      </c>
      <c r="S2508" s="18" t="s">
        <v>326</v>
      </c>
      <c r="T2508" t="s">
        <v>576</v>
      </c>
      <c r="U2508" s="39" t="s">
        <v>180</v>
      </c>
      <c r="V2508" s="33" t="s">
        <v>180</v>
      </c>
      <c r="W2508" s="64">
        <f>IF(VLOOKUP(R2508,Entries!N:P,3,FALSE)=V2508,1,VLOOKUP(R2508,Entries!N:P,3,FALSE))</f>
        <v>1</v>
      </c>
      <c r="X2508"/>
      <c r="Y2508"/>
      <c r="Z2508" s="18"/>
      <c r="AA2508" s="18"/>
      <c r="AB2508" s="98"/>
      <c r="AC2508" s="18" t="s">
        <v>142</v>
      </c>
      <c r="AD2508" s="18" t="s">
        <v>329</v>
      </c>
      <c r="AE2508" s="18" t="s">
        <v>180</v>
      </c>
      <c r="AF2508" s="98" t="s">
        <v>94</v>
      </c>
      <c r="AG2508" s="98" t="s">
        <v>11112</v>
      </c>
      <c r="AH2508" s="98"/>
      <c r="AI2508" s="18"/>
      <c r="AJ2508" s="19">
        <v>5</v>
      </c>
      <c r="AK2508" s="18" t="s">
        <v>118</v>
      </c>
      <c r="AL2508" s="18"/>
      <c r="AM2508" s="33"/>
      <c r="AN2508" s="32" t="s">
        <v>125</v>
      </c>
      <c r="AO2508" s="18" t="s">
        <v>97</v>
      </c>
      <c r="AP2508" s="33" t="s">
        <v>97</v>
      </c>
      <c r="AQ2508">
        <v>21104.606981370001</v>
      </c>
      <c r="AR2508" t="s">
        <v>11435</v>
      </c>
      <c r="AS2508" t="s">
        <v>11225</v>
      </c>
      <c r="AT2508" t="s">
        <v>15358</v>
      </c>
      <c r="AU2508">
        <v>98.036500000000004</v>
      </c>
      <c r="AV2508" s="98">
        <v>1.7110593561555558</v>
      </c>
      <c r="AW2508">
        <v>98.515000000000001</v>
      </c>
      <c r="AX2508" s="98">
        <v>1.7194107548888891</v>
      </c>
      <c r="AY2508">
        <v>1.8100000000000001E-4</v>
      </c>
      <c r="AZ2508">
        <v>53.005899999999997</v>
      </c>
      <c r="BA2508" s="98">
        <v>0.92512728551555568</v>
      </c>
      <c r="BB2508">
        <v>307.1309</v>
      </c>
      <c r="BC2508" s="98">
        <v>5.3604443244044448</v>
      </c>
      <c r="BD2508">
        <v>14.80496593</v>
      </c>
      <c r="BE2508" s="96">
        <f t="shared" si="327"/>
        <v>7005.8950418414142</v>
      </c>
      <c r="BF2508" s="96">
        <f t="shared" si="328"/>
        <v>636.16310884398717</v>
      </c>
      <c r="BG2508" s="96">
        <f t="shared" si="329"/>
        <v>633.62697483884131</v>
      </c>
      <c r="BH2508">
        <v>7012.1973043182206</v>
      </c>
      <c r="BI2508">
        <v>1.3336725692355859E-3</v>
      </c>
      <c r="BJ2508">
        <v>1.710966473274897</v>
      </c>
      <c r="BK2508">
        <v>1.719411115622469</v>
      </c>
      <c r="BL2508">
        <v>1.124029079584417</v>
      </c>
      <c r="BM2508">
        <v>5.1615447072577307</v>
      </c>
      <c r="BN2508">
        <v>1.711059759551161</v>
      </c>
      <c r="BO2508">
        <v>1.7194111130556189</v>
      </c>
      <c r="BP2508">
        <v>1.458977463729651E-3</v>
      </c>
      <c r="BQ2508">
        <v>1.124029079584417</v>
      </c>
      <c r="BR2508">
        <v>7002.9441360701594</v>
      </c>
      <c r="BS2508" s="96">
        <v>642.16127374444386</v>
      </c>
      <c r="BT2508" s="96">
        <v>621.72699839587494</v>
      </c>
      <c r="BU2508">
        <v>5.1615447072577307</v>
      </c>
      <c r="BV2508" s="65" t="str">
        <f t="shared" si="324"/>
        <v>Earth Observation</v>
      </c>
      <c r="BW2508" s="32" t="s">
        <v>338</v>
      </c>
      <c r="BX2508" s="18">
        <v>1.5</v>
      </c>
      <c r="BY2508" s="18">
        <v>1.5</v>
      </c>
      <c r="BZ2508" s="18">
        <v>5</v>
      </c>
      <c r="CA2508" s="18">
        <v>8.0973000000000006</v>
      </c>
      <c r="CB2508" s="18">
        <v>2.25</v>
      </c>
      <c r="CC2508" s="18">
        <v>4.7946999999999997</v>
      </c>
      <c r="CD2508" s="18">
        <v>1.5</v>
      </c>
      <c r="CE2508" s="18">
        <v>1.5</v>
      </c>
      <c r="CF2508" s="33">
        <v>5</v>
      </c>
      <c r="CG2508" s="32">
        <v>1040</v>
      </c>
      <c r="CH2508" s="18">
        <v>1040</v>
      </c>
      <c r="CI2508" s="18">
        <v>1040</v>
      </c>
      <c r="CJ2508" s="98">
        <f>Population!$CG2508-Population!$CI2508</f>
        <v>0</v>
      </c>
      <c r="CK2508" s="120">
        <f>_xlfn.DAYS(Entries!$AY$2,Population!H2508)</f>
        <v>1960</v>
      </c>
      <c r="CL2508" s="120">
        <f t="shared" si="325"/>
        <v>1825</v>
      </c>
      <c r="CM2508" s="122">
        <f>Entries!$AY$5</f>
        <v>0.15</v>
      </c>
      <c r="CN2508" s="122">
        <f t="shared" si="320"/>
        <v>0</v>
      </c>
      <c r="CO2508" s="121">
        <f t="shared" si="326"/>
        <v>8.7123287671232896E-2</v>
      </c>
      <c r="CP2508" s="32"/>
      <c r="CQ2508" s="19">
        <v>1</v>
      </c>
      <c r="CR2508" s="18" t="s">
        <v>118</v>
      </c>
      <c r="CS2508" s="18"/>
      <c r="CT2508" s="33"/>
      <c r="CU2508" s="32" t="s">
        <v>1976</v>
      </c>
      <c r="CV2508" s="18" t="s">
        <v>9089</v>
      </c>
      <c r="CW2508" s="18" t="s">
        <v>576</v>
      </c>
      <c r="CX2508" s="18" t="s">
        <v>9020</v>
      </c>
      <c r="CY2508" s="18" t="s">
        <v>107</v>
      </c>
      <c r="CZ2508" s="18" t="s">
        <v>257</v>
      </c>
      <c r="DA2508" s="33"/>
      <c r="DB2508" s="17" t="s">
        <v>15463</v>
      </c>
      <c r="DC2508" s="17" t="s">
        <v>15500</v>
      </c>
      <c r="DD2508" s="17">
        <v>1</v>
      </c>
      <c r="DE2508" s="17">
        <v>1</v>
      </c>
      <c r="DF2508" s="17">
        <v>10</v>
      </c>
      <c r="DG2508" s="23" t="s">
        <v>11177</v>
      </c>
      <c r="DH2508" s="145"/>
    </row>
    <row r="2509" spans="1:112" s="17" customFormat="1" x14ac:dyDescent="0.25">
      <c r="A2509" s="30" t="s">
        <v>9093</v>
      </c>
      <c r="B2509" s="15">
        <v>0</v>
      </c>
      <c r="C2509" s="96" t="s">
        <v>15461</v>
      </c>
      <c r="D2509" s="15"/>
      <c r="E2509" s="15">
        <v>32289</v>
      </c>
      <c r="F2509" s="15" t="s">
        <v>9094</v>
      </c>
      <c r="G2509" s="31">
        <v>32286</v>
      </c>
      <c r="H2509" s="43">
        <v>39397</v>
      </c>
      <c r="I2509" s="15" t="s">
        <v>619</v>
      </c>
      <c r="J2509" s="96"/>
      <c r="K2509" s="96"/>
      <c r="L2509" s="15" t="s">
        <v>123</v>
      </c>
      <c r="M2509" s="124" t="s">
        <v>326</v>
      </c>
      <c r="N2509" s="15" t="s">
        <v>326</v>
      </c>
      <c r="O2509" s="124" t="s">
        <v>123</v>
      </c>
      <c r="P2509" s="96" t="str">
        <f>VLOOKUP(N2509,Entries!J:K,2,FALSE)</f>
        <v>PEOPLES REPUBLIC OF CHINA</v>
      </c>
      <c r="Q2509" s="123" t="s">
        <v>1980</v>
      </c>
      <c r="R2509" s="30" t="s">
        <v>1980</v>
      </c>
      <c r="S2509" s="15" t="s">
        <v>326</v>
      </c>
      <c r="T2509" s="124" t="s">
        <v>576</v>
      </c>
      <c r="U2509" s="125" t="s">
        <v>180</v>
      </c>
      <c r="V2509" s="31" t="s">
        <v>180</v>
      </c>
      <c r="W2509" s="64">
        <f>IF(VLOOKUP(R2509,Entries!N:P,3,FALSE)=V2509,1,VLOOKUP(R2509,Entries!N:P,3,FALSE))</f>
        <v>1</v>
      </c>
      <c r="X2509" s="124"/>
      <c r="Y2509" s="124"/>
      <c r="Z2509" s="15"/>
      <c r="AA2509" s="15"/>
      <c r="AB2509" s="96"/>
      <c r="AC2509" s="15" t="s">
        <v>142</v>
      </c>
      <c r="AD2509" s="15" t="s">
        <v>329</v>
      </c>
      <c r="AE2509" s="15" t="s">
        <v>180</v>
      </c>
      <c r="AF2509" s="96" t="s">
        <v>94</v>
      </c>
      <c r="AG2509" s="96" t="s">
        <v>11112</v>
      </c>
      <c r="AH2509" s="96"/>
      <c r="AI2509" s="15"/>
      <c r="AJ2509" s="19">
        <v>5</v>
      </c>
      <c r="AK2509" s="15" t="s">
        <v>118</v>
      </c>
      <c r="AL2509" s="15"/>
      <c r="AM2509" s="31"/>
      <c r="AN2509" s="30" t="s">
        <v>125</v>
      </c>
      <c r="AO2509" s="15" t="s">
        <v>97</v>
      </c>
      <c r="AP2509" s="31" t="s">
        <v>98</v>
      </c>
      <c r="AQ2509">
        <v>21104.55642361</v>
      </c>
      <c r="AR2509" t="s">
        <v>12503</v>
      </c>
      <c r="AS2509" t="s">
        <v>11225</v>
      </c>
      <c r="AT2509" t="s">
        <v>15359</v>
      </c>
      <c r="AU2509">
        <v>97.9773</v>
      </c>
      <c r="AV2509" s="96">
        <v>1.7100261214533332</v>
      </c>
      <c r="AW2509">
        <v>124.1981</v>
      </c>
      <c r="AX2509" s="96">
        <v>2.1676653187511112</v>
      </c>
      <c r="AY2509">
        <v>1.8929999999999999E-4</v>
      </c>
      <c r="AZ2509">
        <v>97.526600000000002</v>
      </c>
      <c r="BA2509" s="96">
        <v>1.7021599241511114</v>
      </c>
      <c r="BB2509">
        <v>262.61680000000001</v>
      </c>
      <c r="BC2509" s="96">
        <v>4.5835268774755562</v>
      </c>
      <c r="BD2509">
        <v>14.81080496</v>
      </c>
      <c r="BE2509" s="96">
        <f t="shared" si="327"/>
        <v>7004.0535790345912</v>
      </c>
      <c r="BF2509" s="96">
        <f t="shared" si="328"/>
        <v>634.37944637710189</v>
      </c>
      <c r="BG2509" s="96">
        <f t="shared" si="329"/>
        <v>631.72771169208045</v>
      </c>
      <c r="BH2509">
        <v>7010.3558476585567</v>
      </c>
      <c r="BI2509">
        <v>1.3225448265346009E-3</v>
      </c>
      <c r="BJ2509">
        <v>1.709933858465944</v>
      </c>
      <c r="BK2509">
        <v>2.1676657675418189</v>
      </c>
      <c r="BL2509">
        <v>1.229753192765785</v>
      </c>
      <c r="BM2509">
        <v>5.0559356793596226</v>
      </c>
      <c r="BN2509">
        <v>1.710026524424006</v>
      </c>
      <c r="BO2509">
        <v>2.1676657702195059</v>
      </c>
      <c r="BP2509">
        <v>1.486868992594482E-3</v>
      </c>
      <c r="BQ2509">
        <v>1.229753192765785</v>
      </c>
      <c r="BR2509">
        <v>7001.0991969144807</v>
      </c>
      <c r="BS2509" s="96">
        <v>640.50891422445056</v>
      </c>
      <c r="BT2509" s="96">
        <v>619.68947960450987</v>
      </c>
      <c r="BU2509">
        <v>5.0559356793596226</v>
      </c>
      <c r="BV2509" s="60" t="str">
        <f t="shared" si="324"/>
        <v>Earth Observation</v>
      </c>
      <c r="BW2509" s="30" t="s">
        <v>338</v>
      </c>
      <c r="BX2509" s="15">
        <v>2</v>
      </c>
      <c r="BY2509" s="15">
        <v>2</v>
      </c>
      <c r="BZ2509" s="15">
        <v>8</v>
      </c>
      <c r="CA2509" s="15">
        <v>16.528400000000001</v>
      </c>
      <c r="CB2509" s="15">
        <v>4</v>
      </c>
      <c r="CC2509" s="15">
        <v>9.2307000000000006</v>
      </c>
      <c r="CD2509" s="15">
        <v>2</v>
      </c>
      <c r="CE2509" s="15">
        <v>2</v>
      </c>
      <c r="CF2509" s="31">
        <v>8</v>
      </c>
      <c r="CG2509" s="30">
        <v>2700</v>
      </c>
      <c r="CH2509" s="15">
        <v>2700</v>
      </c>
      <c r="CI2509" s="15">
        <v>2700</v>
      </c>
      <c r="CJ2509" s="96">
        <f>Population!$CG2509-Population!$CI2509</f>
        <v>0</v>
      </c>
      <c r="CK2509" s="118">
        <f>_xlfn.DAYS(Entries!$AY$2,Population!H2509)</f>
        <v>4897</v>
      </c>
      <c r="CL2509" s="118">
        <f t="shared" si="325"/>
        <v>1825</v>
      </c>
      <c r="CM2509" s="117">
        <f>Entries!$AY$5</f>
        <v>0.15</v>
      </c>
      <c r="CN2509" s="117">
        <f t="shared" si="320"/>
        <v>0</v>
      </c>
      <c r="CO2509" s="119">
        <f t="shared" si="326"/>
        <v>0</v>
      </c>
      <c r="CP2509" s="30"/>
      <c r="CQ2509" s="19">
        <v>4</v>
      </c>
      <c r="CR2509" s="15" t="s">
        <v>118</v>
      </c>
      <c r="CS2509" s="15"/>
      <c r="CT2509" s="31"/>
      <c r="CU2509" s="30" t="s">
        <v>1976</v>
      </c>
      <c r="CV2509" s="15"/>
      <c r="CW2509" s="15"/>
      <c r="CX2509" s="15" t="s">
        <v>8999</v>
      </c>
      <c r="CY2509" s="15" t="s">
        <v>107</v>
      </c>
      <c r="CZ2509" s="15" t="s">
        <v>257</v>
      </c>
      <c r="DA2509" s="31"/>
      <c r="DB2509" s="17" t="s">
        <v>15463</v>
      </c>
      <c r="DC2509" s="17" t="s">
        <v>15500</v>
      </c>
      <c r="DD2509" s="17">
        <v>1</v>
      </c>
      <c r="DE2509" s="17">
        <v>1</v>
      </c>
      <c r="DF2509" s="17">
        <v>10</v>
      </c>
      <c r="DG2509" s="23" t="s">
        <v>11177</v>
      </c>
      <c r="DH2509" s="145"/>
    </row>
    <row r="2510" spans="1:112" s="17" customFormat="1" x14ac:dyDescent="0.25">
      <c r="A2510" s="32" t="s">
        <v>9096</v>
      </c>
      <c r="B2510" s="18">
        <v>0</v>
      </c>
      <c r="C2510" s="98" t="s">
        <v>15461</v>
      </c>
      <c r="D2510" s="18"/>
      <c r="E2510" s="18">
        <v>41473</v>
      </c>
      <c r="F2510" s="18" t="s">
        <v>9097</v>
      </c>
      <c r="G2510" s="33">
        <v>41470</v>
      </c>
      <c r="H2510" s="44">
        <v>42505</v>
      </c>
      <c r="I2510" s="18" t="s">
        <v>784</v>
      </c>
      <c r="J2510" s="98"/>
      <c r="K2510" s="98"/>
      <c r="L2510" s="18" t="s">
        <v>839</v>
      </c>
      <c r="M2510" t="s">
        <v>326</v>
      </c>
      <c r="N2510" s="18" t="s">
        <v>326</v>
      </c>
      <c r="O2510" t="s">
        <v>576</v>
      </c>
      <c r="P2510" s="64" t="str">
        <f>VLOOKUP(N2510,Entries!J:K,2,FALSE)</f>
        <v>PEOPLES REPUBLIC OF CHINA</v>
      </c>
      <c r="Q2510" s="38" t="s">
        <v>1980</v>
      </c>
      <c r="R2510" s="32" t="s">
        <v>1980</v>
      </c>
      <c r="S2510" s="18" t="s">
        <v>326</v>
      </c>
      <c r="T2510" t="s">
        <v>576</v>
      </c>
      <c r="U2510" s="39" t="s">
        <v>180</v>
      </c>
      <c r="V2510" s="33" t="s">
        <v>180</v>
      </c>
      <c r="W2510" s="64">
        <f>IF(VLOOKUP(R2510,Entries!N:P,3,FALSE)=V2510,1,VLOOKUP(R2510,Entries!N:P,3,FALSE))</f>
        <v>1</v>
      </c>
      <c r="X2510"/>
      <c r="Y2510"/>
      <c r="Z2510" s="18"/>
      <c r="AA2510" s="18"/>
      <c r="AB2510" s="98"/>
      <c r="AC2510" s="18" t="s">
        <v>239</v>
      </c>
      <c r="AD2510" s="18" t="s">
        <v>329</v>
      </c>
      <c r="AE2510" s="18" t="s">
        <v>180</v>
      </c>
      <c r="AF2510" s="98" t="s">
        <v>94</v>
      </c>
      <c r="AG2510" s="98" t="s">
        <v>11112</v>
      </c>
      <c r="AH2510" s="98"/>
      <c r="AI2510" s="18"/>
      <c r="AJ2510" s="19">
        <v>3</v>
      </c>
      <c r="AK2510" s="18" t="s">
        <v>118</v>
      </c>
      <c r="AL2510" s="18"/>
      <c r="AM2510" s="33"/>
      <c r="AN2510" s="32" t="s">
        <v>125</v>
      </c>
      <c r="AO2510" s="18" t="s">
        <v>97</v>
      </c>
      <c r="AP2510" s="33" t="s">
        <v>97</v>
      </c>
      <c r="AQ2510">
        <v>21104.581911680001</v>
      </c>
      <c r="AR2510" t="s">
        <v>12440</v>
      </c>
      <c r="AS2510" t="s">
        <v>11225</v>
      </c>
      <c r="AT2510" t="s">
        <v>15360</v>
      </c>
      <c r="AU2510">
        <v>97.8155</v>
      </c>
      <c r="AV2510" s="98">
        <v>1.7072021793111112</v>
      </c>
      <c r="AW2510">
        <v>154.0711</v>
      </c>
      <c r="AX2510" s="98">
        <v>2.6890474177288892</v>
      </c>
      <c r="AY2510">
        <v>1.5598999999999999E-3</v>
      </c>
      <c r="AZ2510">
        <v>201.21870000000001</v>
      </c>
      <c r="BA2510" s="98">
        <v>3.5119281009466672</v>
      </c>
      <c r="BB2510">
        <v>158.83840000000001</v>
      </c>
      <c r="BC2510" s="98">
        <v>2.7722524818488892</v>
      </c>
      <c r="BD2510">
        <v>14.763343219999999</v>
      </c>
      <c r="BE2510" s="96">
        <f t="shared" si="327"/>
        <v>7019.0568071360467</v>
      </c>
      <c r="BF2510" s="96">
        <f t="shared" si="328"/>
        <v>659.00583384949823</v>
      </c>
      <c r="BG2510" s="96">
        <f t="shared" si="329"/>
        <v>637.10778042259517</v>
      </c>
      <c r="BH2510">
        <v>7025.3279666629614</v>
      </c>
      <c r="BI2510">
        <v>1.1065065693149391E-3</v>
      </c>
      <c r="BJ2510">
        <v>1.7071121346375191</v>
      </c>
      <c r="BK2510">
        <v>2.6890479752489109</v>
      </c>
      <c r="BL2510">
        <v>2.6810344776070769</v>
      </c>
      <c r="BM2510">
        <v>3.6031456775464901</v>
      </c>
      <c r="BN2510">
        <v>1.7072025801213171</v>
      </c>
      <c r="BO2510">
        <v>2.6890479774071419</v>
      </c>
      <c r="BP2510">
        <v>1.757114238644727E-3</v>
      </c>
      <c r="BQ2510">
        <v>2.6810344776070769</v>
      </c>
      <c r="BR2510">
        <v>7016.1015388676706</v>
      </c>
      <c r="BS2510" s="96">
        <v>657.42963078139292</v>
      </c>
      <c r="BT2510" s="96">
        <v>632.77344695394822</v>
      </c>
      <c r="BU2510">
        <v>3.6031456775464901</v>
      </c>
      <c r="BV2510" s="65" t="str">
        <f t="shared" si="324"/>
        <v>Earth Observation</v>
      </c>
      <c r="BW2510" s="32" t="s">
        <v>338</v>
      </c>
      <c r="BX2510" s="18">
        <v>1.5</v>
      </c>
      <c r="BY2510" s="18">
        <v>2</v>
      </c>
      <c r="BZ2510" s="18">
        <v>4</v>
      </c>
      <c r="CA2510" s="18">
        <v>7.8025000000000002</v>
      </c>
      <c r="CB2510" s="18">
        <v>2.25</v>
      </c>
      <c r="CC2510" s="18">
        <v>5.1413000000000002</v>
      </c>
      <c r="CD2510" s="18">
        <v>2</v>
      </c>
      <c r="CE2510" s="18">
        <v>1.5</v>
      </c>
      <c r="CF2510" s="33">
        <v>4</v>
      </c>
      <c r="CG2510" s="32">
        <v>800</v>
      </c>
      <c r="CH2510" s="18">
        <v>800</v>
      </c>
      <c r="CI2510" s="18">
        <v>800</v>
      </c>
      <c r="CJ2510" s="98">
        <f>Population!$CG2510-Population!$CI2510</f>
        <v>0</v>
      </c>
      <c r="CK2510" s="120">
        <f>_xlfn.DAYS(Entries!$AY$2,Population!H2510)</f>
        <v>1789</v>
      </c>
      <c r="CL2510" s="120">
        <f t="shared" si="325"/>
        <v>1095</v>
      </c>
      <c r="CM2510" s="122">
        <f>Entries!$AY$5</f>
        <v>0.15</v>
      </c>
      <c r="CN2510" s="122">
        <f t="shared" si="320"/>
        <v>0</v>
      </c>
      <c r="CO2510" s="121">
        <f t="shared" si="326"/>
        <v>0</v>
      </c>
      <c r="CP2510" s="32"/>
      <c r="CQ2510" s="19">
        <v>1</v>
      </c>
      <c r="CR2510" s="18" t="s">
        <v>118</v>
      </c>
      <c r="CS2510" s="18"/>
      <c r="CT2510" s="33"/>
      <c r="CU2510" s="32" t="s">
        <v>806</v>
      </c>
      <c r="CV2510" s="18" t="s">
        <v>763</v>
      </c>
      <c r="CW2510" s="18" t="s">
        <v>576</v>
      </c>
      <c r="CX2510" s="18" t="s">
        <v>9003</v>
      </c>
      <c r="CY2510" s="18" t="s">
        <v>107</v>
      </c>
      <c r="CZ2510" s="18" t="s">
        <v>151</v>
      </c>
      <c r="DA2510" s="33"/>
      <c r="DB2510" s="17" t="s">
        <v>15463</v>
      </c>
      <c r="DC2510" s="17" t="s">
        <v>15500</v>
      </c>
      <c r="DD2510" s="17">
        <v>1</v>
      </c>
      <c r="DE2510" s="17">
        <v>1</v>
      </c>
      <c r="DF2510" s="17">
        <v>10</v>
      </c>
      <c r="DG2510" s="23" t="s">
        <v>11182</v>
      </c>
      <c r="DH2510" s="145"/>
    </row>
    <row r="2511" spans="1:112" s="17" customFormat="1" x14ac:dyDescent="0.25">
      <c r="A2511" s="30" t="s">
        <v>9099</v>
      </c>
      <c r="B2511" s="15">
        <v>0</v>
      </c>
      <c r="C2511" s="96" t="s">
        <v>15461</v>
      </c>
      <c r="D2511" s="15"/>
      <c r="E2511" s="15">
        <v>46807</v>
      </c>
      <c r="F2511" s="15" t="s">
        <v>9100</v>
      </c>
      <c r="G2511" s="31">
        <v>64959</v>
      </c>
      <c r="H2511" s="43">
        <v>44130</v>
      </c>
      <c r="I2511" s="97" t="s">
        <v>8508</v>
      </c>
      <c r="J2511" s="97"/>
      <c r="K2511" s="97"/>
      <c r="L2511" s="15" t="s">
        <v>8635</v>
      </c>
      <c r="M2511" s="124" t="s">
        <v>326</v>
      </c>
      <c r="N2511" s="15" t="s">
        <v>326</v>
      </c>
      <c r="O2511" s="124" t="s">
        <v>11126</v>
      </c>
      <c r="P2511" s="96" t="str">
        <f>VLOOKUP(N2511,Entries!J:K,2,FALSE)</f>
        <v>PEOPLES REPUBLIC OF CHINA</v>
      </c>
      <c r="Q2511" s="123" t="s">
        <v>1234</v>
      </c>
      <c r="R2511" s="113" t="s">
        <v>673</v>
      </c>
      <c r="S2511" s="15" t="s">
        <v>326</v>
      </c>
      <c r="T2511" s="124" t="s">
        <v>576</v>
      </c>
      <c r="U2511" s="125" t="s">
        <v>141</v>
      </c>
      <c r="V2511" s="31" t="s">
        <v>141</v>
      </c>
      <c r="W2511" s="64">
        <f>IF(VLOOKUP(R2511,Entries!N:P,3,FALSE)=V2511,1,VLOOKUP(R2511,Entries!N:P,3,FALSE))</f>
        <v>1</v>
      </c>
      <c r="X2511" s="124"/>
      <c r="Y2511" s="124"/>
      <c r="Z2511" s="15"/>
      <c r="AA2511" s="15"/>
      <c r="AB2511" s="96"/>
      <c r="AC2511" s="15" t="s">
        <v>239</v>
      </c>
      <c r="AD2511" s="15" t="s">
        <v>9101</v>
      </c>
      <c r="AE2511" s="15" t="s">
        <v>144</v>
      </c>
      <c r="AF2511" s="96" t="s">
        <v>94</v>
      </c>
      <c r="AG2511" s="96" t="s">
        <v>2487</v>
      </c>
      <c r="AH2511" s="96"/>
      <c r="AI2511" s="15"/>
      <c r="AJ2511" s="19">
        <v>5</v>
      </c>
      <c r="AK2511" s="15" t="s">
        <v>118</v>
      </c>
      <c r="AL2511" s="15"/>
      <c r="AM2511" s="31"/>
      <c r="AN2511" s="30" t="s">
        <v>133</v>
      </c>
      <c r="AO2511" s="15" t="s">
        <v>134</v>
      </c>
      <c r="AP2511" s="31" t="s">
        <v>160</v>
      </c>
      <c r="AQ2511">
        <v>21104.5950099</v>
      </c>
      <c r="AR2511" t="s">
        <v>15361</v>
      </c>
      <c r="AS2511" t="s">
        <v>11225</v>
      </c>
      <c r="AT2511" t="s">
        <v>15362</v>
      </c>
      <c r="AU2511">
        <v>34.997</v>
      </c>
      <c r="AV2511" s="96">
        <v>0.61081275124444445</v>
      </c>
      <c r="AW2511">
        <v>305.90699999999998</v>
      </c>
      <c r="AX2511" s="96">
        <v>5.3390832441333336</v>
      </c>
      <c r="AY2511">
        <v>2.2039999999999999E-4</v>
      </c>
      <c r="AZ2511">
        <v>305</v>
      </c>
      <c r="BA2511" s="96">
        <v>5.3232531111111108</v>
      </c>
      <c r="BB2511">
        <v>55.051099999999998</v>
      </c>
      <c r="BC2511" s="96">
        <v>0.96082275195111122</v>
      </c>
      <c r="BD2511">
        <v>14.89893955</v>
      </c>
      <c r="BE2511" s="96">
        <f t="shared" si="327"/>
        <v>6976.4046492011512</v>
      </c>
      <c r="BF2511" s="96">
        <f t="shared" si="328"/>
        <v>606.94224878583464</v>
      </c>
      <c r="BG2511" s="96">
        <f t="shared" si="329"/>
        <v>603.86704961646683</v>
      </c>
      <c r="BH2511">
        <v>6982.726199275804</v>
      </c>
      <c r="BI2511">
        <v>1.262615872748722E-3</v>
      </c>
      <c r="BJ2511">
        <v>0.61113144538958153</v>
      </c>
      <c r="BK2511">
        <v>5.3390843816852334</v>
      </c>
      <c r="BL2511">
        <v>0.35099210851988938</v>
      </c>
      <c r="BM2511">
        <v>5.9330847123388866</v>
      </c>
      <c r="BN2511">
        <v>0.61081341928282185</v>
      </c>
      <c r="BO2511">
        <v>5.33908435801649</v>
      </c>
      <c r="BP2511">
        <v>7.7559126427121663E-4</v>
      </c>
      <c r="BQ2511">
        <v>0.35099210851988938</v>
      </c>
      <c r="BR2511">
        <v>6979.6140122974739</v>
      </c>
      <c r="BS2511" s="96">
        <v>614.02733995339713</v>
      </c>
      <c r="BT2511" s="96">
        <v>603.20068464155156</v>
      </c>
      <c r="BU2511">
        <v>5.9330847123388866</v>
      </c>
      <c r="BV2511" s="60" t="str">
        <f t="shared" si="324"/>
        <v>Earth Observation</v>
      </c>
      <c r="BW2511" s="30" t="s">
        <v>338</v>
      </c>
      <c r="BX2511" s="15">
        <v>0.5</v>
      </c>
      <c r="BY2511" s="15">
        <v>0.5</v>
      </c>
      <c r="BZ2511" s="15">
        <v>1</v>
      </c>
      <c r="CA2511" s="16">
        <v>0.63319999999999999</v>
      </c>
      <c r="CB2511" s="16">
        <v>0.25</v>
      </c>
      <c r="CC2511" s="16">
        <v>0.44600000000000001</v>
      </c>
      <c r="CD2511" s="15">
        <v>0.5</v>
      </c>
      <c r="CE2511" s="15">
        <v>0.5</v>
      </c>
      <c r="CF2511" s="31">
        <v>1</v>
      </c>
      <c r="CG2511" s="30">
        <v>500</v>
      </c>
      <c r="CH2511" s="15">
        <v>500</v>
      </c>
      <c r="CI2511" s="15">
        <v>500</v>
      </c>
      <c r="CJ2511" s="96">
        <f>Population!$CG2511-Population!$CI2511</f>
        <v>0</v>
      </c>
      <c r="CK2511" s="118">
        <f>_xlfn.DAYS(Entries!$AY$2,Population!H2511)</f>
        <v>164</v>
      </c>
      <c r="CL2511" s="118">
        <f t="shared" si="325"/>
        <v>1825</v>
      </c>
      <c r="CM2511" s="117">
        <f>Entries!$AY$5</f>
        <v>0.15</v>
      </c>
      <c r="CN2511" s="117">
        <f t="shared" ref="CN2511:CN2574" si="330">CJ2511/CG2511</f>
        <v>0</v>
      </c>
      <c r="CO2511" s="119">
        <f t="shared" si="326"/>
        <v>0.92361643835616436</v>
      </c>
      <c r="CP2511" s="30"/>
      <c r="CQ2511" s="19">
        <v>2</v>
      </c>
      <c r="CR2511" s="15" t="s">
        <v>118</v>
      </c>
      <c r="CS2511" s="15"/>
      <c r="CT2511" s="31"/>
      <c r="CU2511" s="30" t="s">
        <v>834</v>
      </c>
      <c r="CV2511" s="15" t="s">
        <v>1951</v>
      </c>
      <c r="CW2511" s="15" t="s">
        <v>571</v>
      </c>
      <c r="CX2511" s="15" t="s">
        <v>107</v>
      </c>
      <c r="CY2511" s="15" t="s">
        <v>107</v>
      </c>
      <c r="CZ2511" s="15" t="s">
        <v>151</v>
      </c>
      <c r="DA2511" s="31"/>
      <c r="DB2511" s="17" t="s">
        <v>15463</v>
      </c>
      <c r="DC2511" s="17" t="s">
        <v>15500</v>
      </c>
      <c r="DD2511" s="17">
        <v>1</v>
      </c>
      <c r="DE2511" s="17">
        <v>1</v>
      </c>
      <c r="DF2511" s="17" t="s">
        <v>15500</v>
      </c>
      <c r="DG2511" s="23" t="s">
        <v>11181</v>
      </c>
      <c r="DH2511" s="145"/>
    </row>
    <row r="2512" spans="1:112" s="17" customFormat="1" x14ac:dyDescent="0.25">
      <c r="A2512" s="32" t="s">
        <v>9103</v>
      </c>
      <c r="B2512" s="18">
        <v>0</v>
      </c>
      <c r="C2512" s="98" t="s">
        <v>15461</v>
      </c>
      <c r="D2512" s="18"/>
      <c r="E2512" s="18">
        <v>46808</v>
      </c>
      <c r="F2512" s="18" t="s">
        <v>9104</v>
      </c>
      <c r="G2512" s="33">
        <v>64962</v>
      </c>
      <c r="H2512" s="44">
        <v>44130</v>
      </c>
      <c r="I2512" s="99" t="s">
        <v>8508</v>
      </c>
      <c r="J2512" s="99"/>
      <c r="K2512" s="99"/>
      <c r="L2512" s="18" t="s">
        <v>8635</v>
      </c>
      <c r="M2512" t="s">
        <v>326</v>
      </c>
      <c r="N2512" s="18" t="s">
        <v>326</v>
      </c>
      <c r="O2512" t="s">
        <v>11126</v>
      </c>
      <c r="P2512" s="64" t="str">
        <f>VLOOKUP(N2512,Entries!J:K,2,FALSE)</f>
        <v>PEOPLES REPUBLIC OF CHINA</v>
      </c>
      <c r="Q2512" s="38" t="s">
        <v>1234</v>
      </c>
      <c r="R2512" s="112" t="s">
        <v>673</v>
      </c>
      <c r="S2512" s="18" t="s">
        <v>326</v>
      </c>
      <c r="T2512" t="s">
        <v>576</v>
      </c>
      <c r="U2512" s="39" t="s">
        <v>141</v>
      </c>
      <c r="V2512" s="33" t="s">
        <v>141</v>
      </c>
      <c r="W2512" s="64">
        <f>IF(VLOOKUP(R2512,Entries!N:P,3,FALSE)=V2512,1,VLOOKUP(R2512,Entries!N:P,3,FALSE))</f>
        <v>1</v>
      </c>
      <c r="X2512"/>
      <c r="Y2512"/>
      <c r="Z2512" s="18"/>
      <c r="AA2512" s="18"/>
      <c r="AB2512" s="98"/>
      <c r="AC2512" s="18" t="s">
        <v>239</v>
      </c>
      <c r="AD2512" s="18" t="s">
        <v>9101</v>
      </c>
      <c r="AE2512" s="18" t="s">
        <v>144</v>
      </c>
      <c r="AF2512" s="98" t="s">
        <v>94</v>
      </c>
      <c r="AG2512" s="98" t="s">
        <v>2487</v>
      </c>
      <c r="AH2512" s="98"/>
      <c r="AI2512" s="18"/>
      <c r="AJ2512" s="19">
        <v>15</v>
      </c>
      <c r="AK2512" s="18" t="s">
        <v>118</v>
      </c>
      <c r="AL2512" s="18"/>
      <c r="AM2512" s="33"/>
      <c r="AN2512" s="32" t="s">
        <v>133</v>
      </c>
      <c r="AO2512" s="18" t="s">
        <v>134</v>
      </c>
      <c r="AP2512" s="33" t="s">
        <v>160</v>
      </c>
      <c r="AQ2512">
        <v>21104.5722647</v>
      </c>
      <c r="AR2512" t="s">
        <v>15363</v>
      </c>
      <c r="AS2512" t="s">
        <v>11225</v>
      </c>
      <c r="AT2512" t="s">
        <v>15364</v>
      </c>
      <c r="AU2512">
        <v>34.997500000000002</v>
      </c>
      <c r="AV2512" s="98">
        <v>0.61082147788888896</v>
      </c>
      <c r="AW2512">
        <v>305.73610000000002</v>
      </c>
      <c r="AX2512" s="98">
        <v>5.3361004770622227</v>
      </c>
      <c r="AY2512">
        <v>2.6019999999999998E-4</v>
      </c>
      <c r="AZ2512">
        <v>233.42609999999999</v>
      </c>
      <c r="BA2512" s="98">
        <v>4.0740531575066665</v>
      </c>
      <c r="BB2512">
        <v>126.6212</v>
      </c>
      <c r="BC2512" s="98">
        <v>2.209956383057778</v>
      </c>
      <c r="BD2512">
        <v>14.899005000000001</v>
      </c>
      <c r="BE2512" s="96">
        <f t="shared" si="327"/>
        <v>6976.3842180373076</v>
      </c>
      <c r="BF2512" s="96">
        <f t="shared" si="328"/>
        <v>607.19947321084146</v>
      </c>
      <c r="BG2512" s="96">
        <f t="shared" si="329"/>
        <v>603.56896286377378</v>
      </c>
      <c r="BH2512">
        <v>6982.7046149948483</v>
      </c>
      <c r="BI2512">
        <v>9.9115857626147345E-4</v>
      </c>
      <c r="BJ2512">
        <v>0.61114017592163272</v>
      </c>
      <c r="BK2512">
        <v>5.3361016028617483</v>
      </c>
      <c r="BL2512">
        <v>0.42169833418682218</v>
      </c>
      <c r="BM2512">
        <v>5.8623118615437706</v>
      </c>
      <c r="BN2512">
        <v>0.610822145553231</v>
      </c>
      <c r="BO2512">
        <v>5.3361015899501476</v>
      </c>
      <c r="BP2512">
        <v>7.7101023244363675E-4</v>
      </c>
      <c r="BQ2512">
        <v>0.42169833418682218</v>
      </c>
      <c r="BR2512">
        <v>6979.5935115735738</v>
      </c>
      <c r="BS2512" s="96">
        <v>613.97484958929454</v>
      </c>
      <c r="BT2512" s="96">
        <v>603.21217355785302</v>
      </c>
      <c r="BU2512">
        <v>5.8623118615437706</v>
      </c>
      <c r="BV2512" s="65" t="str">
        <f t="shared" si="324"/>
        <v>Earth Observation</v>
      </c>
      <c r="BW2512" s="32" t="s">
        <v>338</v>
      </c>
      <c r="BX2512" s="18">
        <v>0.5</v>
      </c>
      <c r="BY2512" s="18">
        <v>0.5</v>
      </c>
      <c r="BZ2512" s="18">
        <v>1</v>
      </c>
      <c r="CA2512" s="21">
        <v>0.63319999999999999</v>
      </c>
      <c r="CB2512" s="21">
        <v>0.25</v>
      </c>
      <c r="CC2512" s="21">
        <v>0.44600000000000001</v>
      </c>
      <c r="CD2512" s="18">
        <v>0.5</v>
      </c>
      <c r="CE2512" s="18">
        <v>0.5</v>
      </c>
      <c r="CF2512" s="33">
        <v>1</v>
      </c>
      <c r="CG2512" s="32">
        <v>500</v>
      </c>
      <c r="CH2512" s="18">
        <v>500</v>
      </c>
      <c r="CI2512" s="18">
        <v>500</v>
      </c>
      <c r="CJ2512" s="98">
        <f>Population!$CG2512-Population!$CI2512</f>
        <v>0</v>
      </c>
      <c r="CK2512" s="120">
        <f>_xlfn.DAYS(Entries!$AY$2,Population!H2512)</f>
        <v>164</v>
      </c>
      <c r="CL2512" s="120">
        <f t="shared" si="325"/>
        <v>5475</v>
      </c>
      <c r="CM2512" s="122">
        <f>Entries!$AY$5</f>
        <v>0.15</v>
      </c>
      <c r="CN2512" s="122">
        <f t="shared" si="330"/>
        <v>0</v>
      </c>
      <c r="CO2512" s="121">
        <f t="shared" si="326"/>
        <v>0.97453881278538812</v>
      </c>
      <c r="CP2512" s="32"/>
      <c r="CQ2512" s="19">
        <v>4</v>
      </c>
      <c r="CR2512" s="18" t="s">
        <v>118</v>
      </c>
      <c r="CS2512" s="18"/>
      <c r="CT2512" s="33"/>
      <c r="CU2512" s="32" t="s">
        <v>834</v>
      </c>
      <c r="CV2512" s="18" t="s">
        <v>1951</v>
      </c>
      <c r="CW2512" s="18" t="s">
        <v>571</v>
      </c>
      <c r="CX2512" s="18" t="s">
        <v>107</v>
      </c>
      <c r="CY2512" s="18" t="s">
        <v>107</v>
      </c>
      <c r="CZ2512" s="18" t="s">
        <v>151</v>
      </c>
      <c r="DA2512" s="33"/>
      <c r="DB2512" s="17" t="s">
        <v>15463</v>
      </c>
      <c r="DC2512" s="17" t="s">
        <v>15500</v>
      </c>
      <c r="DD2512" s="17">
        <v>1</v>
      </c>
      <c r="DE2512" s="17">
        <v>1</v>
      </c>
      <c r="DF2512" s="17" t="s">
        <v>15500</v>
      </c>
      <c r="DG2512" s="23" t="s">
        <v>11181</v>
      </c>
      <c r="DH2512" s="145"/>
    </row>
    <row r="2513" spans="1:112" s="17" customFormat="1" x14ac:dyDescent="0.25">
      <c r="A2513" s="30" t="s">
        <v>9106</v>
      </c>
      <c r="B2513" s="15">
        <v>0</v>
      </c>
      <c r="C2513" s="96" t="s">
        <v>15461</v>
      </c>
      <c r="D2513" s="15"/>
      <c r="E2513" s="15">
        <v>46809</v>
      </c>
      <c r="F2513" s="15" t="s">
        <v>9107</v>
      </c>
      <c r="G2513" s="31">
        <v>64960</v>
      </c>
      <c r="H2513" s="43">
        <v>44130</v>
      </c>
      <c r="I2513" s="97" t="s">
        <v>8508</v>
      </c>
      <c r="J2513" s="97"/>
      <c r="K2513" s="97"/>
      <c r="L2513" s="15" t="s">
        <v>8635</v>
      </c>
      <c r="M2513" s="124" t="s">
        <v>326</v>
      </c>
      <c r="N2513" s="15" t="s">
        <v>326</v>
      </c>
      <c r="O2513" s="124" t="s">
        <v>11126</v>
      </c>
      <c r="P2513" s="96" t="str">
        <f>VLOOKUP(N2513,Entries!J:K,2,FALSE)</f>
        <v>PEOPLES REPUBLIC OF CHINA</v>
      </c>
      <c r="Q2513" s="123" t="s">
        <v>1234</v>
      </c>
      <c r="R2513" s="113" t="s">
        <v>673</v>
      </c>
      <c r="S2513" s="15" t="s">
        <v>326</v>
      </c>
      <c r="T2513" s="124" t="s">
        <v>576</v>
      </c>
      <c r="U2513" s="125" t="s">
        <v>141</v>
      </c>
      <c r="V2513" s="31" t="s">
        <v>141</v>
      </c>
      <c r="W2513" s="64">
        <f>IF(VLOOKUP(R2513,Entries!N:P,3,FALSE)=V2513,1,VLOOKUP(R2513,Entries!N:P,3,FALSE))</f>
        <v>1</v>
      </c>
      <c r="X2513" s="124"/>
      <c r="Y2513" s="124"/>
      <c r="Z2513" s="15"/>
      <c r="AA2513" s="15"/>
      <c r="AB2513" s="96"/>
      <c r="AC2513" s="15" t="s">
        <v>239</v>
      </c>
      <c r="AD2513" s="15" t="s">
        <v>9101</v>
      </c>
      <c r="AE2513" s="15" t="s">
        <v>144</v>
      </c>
      <c r="AF2513" s="96" t="s">
        <v>94</v>
      </c>
      <c r="AG2513" s="96" t="s">
        <v>2487</v>
      </c>
      <c r="AH2513" s="96"/>
      <c r="AI2513" s="15"/>
      <c r="AJ2513" s="19">
        <v>2</v>
      </c>
      <c r="AK2513" s="15" t="s">
        <v>118</v>
      </c>
      <c r="AL2513" s="15"/>
      <c r="AM2513" s="31"/>
      <c r="AN2513" s="30" t="s">
        <v>133</v>
      </c>
      <c r="AO2513" s="15" t="s">
        <v>134</v>
      </c>
      <c r="AP2513" s="31" t="s">
        <v>160</v>
      </c>
      <c r="AQ2513">
        <v>21104.549538020001</v>
      </c>
      <c r="AR2513" t="s">
        <v>15363</v>
      </c>
      <c r="AS2513" t="s">
        <v>11225</v>
      </c>
      <c r="AT2513" t="s">
        <v>15365</v>
      </c>
      <c r="AU2513">
        <v>34.998899999999999</v>
      </c>
      <c r="AV2513" s="96">
        <v>0.61084591249333342</v>
      </c>
      <c r="AW2513">
        <v>305.5659</v>
      </c>
      <c r="AX2513" s="96">
        <v>5.3331299272933332</v>
      </c>
      <c r="AY2513">
        <v>8.4619999999999997E-4</v>
      </c>
      <c r="AZ2513">
        <v>287.01400000000001</v>
      </c>
      <c r="BA2513" s="96">
        <v>5.009338257155556</v>
      </c>
      <c r="BB2513">
        <v>72.964200000000005</v>
      </c>
      <c r="BC2513" s="96">
        <v>1.2734652611466668</v>
      </c>
      <c r="BD2513">
        <v>14.89908095</v>
      </c>
      <c r="BE2513" s="96">
        <f t="shared" si="327"/>
        <v>6976.3605093341284</v>
      </c>
      <c r="BF2513" s="96">
        <f t="shared" si="328"/>
        <v>611.26390559712672</v>
      </c>
      <c r="BG2513" s="96">
        <f t="shared" si="329"/>
        <v>599.45711307113015</v>
      </c>
      <c r="BH2513">
        <v>6982.6826081801164</v>
      </c>
      <c r="BI2513">
        <v>1.321157733149526E-3</v>
      </c>
      <c r="BJ2513">
        <v>0.61116461832477953</v>
      </c>
      <c r="BK2513">
        <v>5.3331310467478001</v>
      </c>
      <c r="BL2513">
        <v>6.135332239562703</v>
      </c>
      <c r="BM2513">
        <v>0.1474731024906841</v>
      </c>
      <c r="BN2513">
        <v>0.61084658074530407</v>
      </c>
      <c r="BO2513">
        <v>5.333131034352883</v>
      </c>
      <c r="BP2513">
        <v>7.457875773733293E-4</v>
      </c>
      <c r="BQ2513">
        <v>6.135332239562703</v>
      </c>
      <c r="BR2513">
        <v>6979.5696036578756</v>
      </c>
      <c r="BS2513" s="96">
        <v>613.77487996369564</v>
      </c>
      <c r="BT2513" s="96">
        <v>603.36432735205562</v>
      </c>
      <c r="BU2513">
        <v>0.1474731024906841</v>
      </c>
      <c r="BV2513" s="60" t="str">
        <f t="shared" si="324"/>
        <v>Earth Observation</v>
      </c>
      <c r="BW2513" s="30" t="s">
        <v>338</v>
      </c>
      <c r="BX2513" s="15">
        <v>0.5</v>
      </c>
      <c r="BY2513" s="15">
        <v>0.5</v>
      </c>
      <c r="BZ2513" s="15">
        <v>1</v>
      </c>
      <c r="CA2513" s="16">
        <v>0.63319999999999999</v>
      </c>
      <c r="CB2513" s="16">
        <v>0.25</v>
      </c>
      <c r="CC2513" s="16">
        <v>0.44600000000000001</v>
      </c>
      <c r="CD2513" s="15">
        <v>0.5</v>
      </c>
      <c r="CE2513" s="15">
        <v>0.5</v>
      </c>
      <c r="CF2513" s="31">
        <v>1</v>
      </c>
      <c r="CG2513" s="30">
        <v>500</v>
      </c>
      <c r="CH2513" s="15">
        <v>500</v>
      </c>
      <c r="CI2513" s="15">
        <v>500</v>
      </c>
      <c r="CJ2513" s="96">
        <f>Population!$CG2513-Population!$CI2513</f>
        <v>0</v>
      </c>
      <c r="CK2513" s="118">
        <f>_xlfn.DAYS(Entries!$AY$2,Population!H2513)</f>
        <v>164</v>
      </c>
      <c r="CL2513" s="118">
        <f t="shared" si="325"/>
        <v>730</v>
      </c>
      <c r="CM2513" s="117">
        <f>Entries!$AY$5</f>
        <v>0.15</v>
      </c>
      <c r="CN2513" s="117">
        <f t="shared" si="330"/>
        <v>0</v>
      </c>
      <c r="CO2513" s="119">
        <f t="shared" si="326"/>
        <v>0.80904109589041096</v>
      </c>
      <c r="CP2513" s="30"/>
      <c r="CQ2513" s="19">
        <v>2</v>
      </c>
      <c r="CR2513" s="15" t="s">
        <v>118</v>
      </c>
      <c r="CS2513" s="15"/>
      <c r="CT2513" s="31"/>
      <c r="CU2513" s="30" t="s">
        <v>834</v>
      </c>
      <c r="CV2513" s="15" t="s">
        <v>1951</v>
      </c>
      <c r="CW2513" s="15" t="s">
        <v>571</v>
      </c>
      <c r="CX2513" s="15" t="s">
        <v>107</v>
      </c>
      <c r="CY2513" s="15" t="s">
        <v>107</v>
      </c>
      <c r="CZ2513" s="15" t="s">
        <v>151</v>
      </c>
      <c r="DA2513" s="31"/>
      <c r="DB2513" s="17" t="s">
        <v>15463</v>
      </c>
      <c r="DC2513" s="17" t="s">
        <v>15500</v>
      </c>
      <c r="DD2513" s="17">
        <v>1</v>
      </c>
      <c r="DE2513" s="17">
        <v>1</v>
      </c>
      <c r="DF2513" s="17" t="s">
        <v>15500</v>
      </c>
      <c r="DG2513" s="23" t="s">
        <v>11181</v>
      </c>
      <c r="DH2513" s="145"/>
    </row>
    <row r="2514" spans="1:112" s="17" customFormat="1" x14ac:dyDescent="0.25">
      <c r="A2514" s="32" t="s">
        <v>9109</v>
      </c>
      <c r="B2514" s="18">
        <v>0</v>
      </c>
      <c r="C2514" s="98" t="s">
        <v>15461</v>
      </c>
      <c r="D2514" s="18"/>
      <c r="E2514" s="18">
        <v>33446</v>
      </c>
      <c r="F2514" s="18" t="s">
        <v>9110</v>
      </c>
      <c r="G2514" s="33">
        <v>33443</v>
      </c>
      <c r="H2514" s="44">
        <v>39783</v>
      </c>
      <c r="I2514" s="18" t="s">
        <v>784</v>
      </c>
      <c r="J2514" s="98"/>
      <c r="K2514" s="98"/>
      <c r="L2514" s="18" t="s">
        <v>839</v>
      </c>
      <c r="M2514" t="s">
        <v>326</v>
      </c>
      <c r="N2514" s="18" t="s">
        <v>326</v>
      </c>
      <c r="O2514" t="s">
        <v>576</v>
      </c>
      <c r="P2514" s="64" t="str">
        <f>VLOOKUP(N2514,Entries!J:K,2,FALSE)</f>
        <v>PEOPLES REPUBLIC OF CHINA</v>
      </c>
      <c r="Q2514" s="38" t="s">
        <v>1980</v>
      </c>
      <c r="R2514" s="32" t="s">
        <v>1980</v>
      </c>
      <c r="S2514" s="18" t="s">
        <v>326</v>
      </c>
      <c r="T2514" t="s">
        <v>576</v>
      </c>
      <c r="U2514" s="39" t="s">
        <v>141</v>
      </c>
      <c r="V2514" s="103" t="s">
        <v>180</v>
      </c>
      <c r="W2514" s="64">
        <f>IF(VLOOKUP(R2514,Entries!N:P,3,FALSE)=V2514,1,VLOOKUP(R2514,Entries!N:P,3,FALSE))</f>
        <v>1</v>
      </c>
      <c r="X2514"/>
      <c r="Y2514"/>
      <c r="Z2514" s="18"/>
      <c r="AA2514" s="18"/>
      <c r="AB2514" s="98"/>
      <c r="AC2514" s="18" t="s">
        <v>239</v>
      </c>
      <c r="AD2514" s="18" t="s">
        <v>329</v>
      </c>
      <c r="AE2514" s="18" t="s">
        <v>94</v>
      </c>
      <c r="AF2514" s="98" t="s">
        <v>94</v>
      </c>
      <c r="AG2514" s="98"/>
      <c r="AH2514" s="98"/>
      <c r="AI2514" s="18"/>
      <c r="AJ2514" s="19">
        <v>3</v>
      </c>
      <c r="AK2514" s="18" t="s">
        <v>118</v>
      </c>
      <c r="AL2514" s="18"/>
      <c r="AM2514" s="33"/>
      <c r="AN2514" s="32" t="s">
        <v>125</v>
      </c>
      <c r="AO2514" s="18" t="s">
        <v>97</v>
      </c>
      <c r="AP2514" s="33" t="s">
        <v>97</v>
      </c>
      <c r="AQ2514">
        <v>21104.464240379999</v>
      </c>
      <c r="AR2514" t="s">
        <v>13396</v>
      </c>
      <c r="AS2514" t="s">
        <v>11225</v>
      </c>
      <c r="AT2514" t="s">
        <v>15366</v>
      </c>
      <c r="AU2514">
        <v>97.769499999999994</v>
      </c>
      <c r="AV2514" s="98">
        <v>1.7063993280222223</v>
      </c>
      <c r="AW2514">
        <v>54.0852</v>
      </c>
      <c r="AX2514" s="98">
        <v>0.94396462021333338</v>
      </c>
      <c r="AY2514">
        <v>1.7756E-3</v>
      </c>
      <c r="AZ2514">
        <v>84.563699999999997</v>
      </c>
      <c r="BA2514" s="98">
        <v>1.4759146856133334</v>
      </c>
      <c r="BB2514">
        <v>275.75979999999998</v>
      </c>
      <c r="BC2514" s="98">
        <v>4.8129154533422218</v>
      </c>
      <c r="BD2514">
        <v>14.77083901</v>
      </c>
      <c r="BE2514" s="96">
        <f t="shared" si="327"/>
        <v>7016.681955499278</v>
      </c>
      <c r="BF2514" s="96">
        <f t="shared" si="328"/>
        <v>658.14077597946289</v>
      </c>
      <c r="BG2514" s="96">
        <f t="shared" si="329"/>
        <v>633.22313501909321</v>
      </c>
      <c r="BH2514">
        <v>7022.9754286673278</v>
      </c>
      <c r="BI2514">
        <v>2.8960018166189132E-3</v>
      </c>
      <c r="BJ2514">
        <v>1.7063097401302401</v>
      </c>
      <c r="BK2514">
        <v>0.94396481680259592</v>
      </c>
      <c r="BL2514">
        <v>1.3504325243809521</v>
      </c>
      <c r="BM2514">
        <v>4.9384009177215269</v>
      </c>
      <c r="BN2514">
        <v>1.7063997294249931</v>
      </c>
      <c r="BO2514">
        <v>0.94396481771364649</v>
      </c>
      <c r="BP2514">
        <v>2.898352730022835E-3</v>
      </c>
      <c r="BQ2514">
        <v>1.5076754712076199</v>
      </c>
      <c r="BR2514">
        <v>7013.7236326225902</v>
      </c>
      <c r="BS2514" s="96">
        <v>663.05187766082781</v>
      </c>
      <c r="BT2514" s="96">
        <v>622.39538758435265</v>
      </c>
      <c r="BU2514">
        <v>4.9384009177215269</v>
      </c>
      <c r="BV2514" s="65" t="str">
        <f t="shared" si="324"/>
        <v>sunsynchronous observation</v>
      </c>
      <c r="BW2514" s="32" t="s">
        <v>338</v>
      </c>
      <c r="BX2514" s="18">
        <v>1.5</v>
      </c>
      <c r="BY2514" s="18">
        <v>2</v>
      </c>
      <c r="BZ2514" s="18">
        <v>4</v>
      </c>
      <c r="CA2514" s="18">
        <v>7.8025000000000002</v>
      </c>
      <c r="CB2514" s="18">
        <v>2.25</v>
      </c>
      <c r="CC2514" s="18">
        <v>5.1413000000000002</v>
      </c>
      <c r="CD2514" s="18">
        <v>2</v>
      </c>
      <c r="CE2514" s="18">
        <v>1.5</v>
      </c>
      <c r="CF2514" s="33">
        <v>4</v>
      </c>
      <c r="CG2514" s="32">
        <v>700</v>
      </c>
      <c r="CH2514" s="18">
        <v>700</v>
      </c>
      <c r="CI2514" s="18">
        <v>700</v>
      </c>
      <c r="CJ2514" s="98">
        <f>Population!$CG2514-Population!$CI2514</f>
        <v>0</v>
      </c>
      <c r="CK2514" s="120">
        <f>_xlfn.DAYS(Entries!$AY$2,Population!H2514)</f>
        <v>4511</v>
      </c>
      <c r="CL2514" s="120">
        <f t="shared" si="325"/>
        <v>1095</v>
      </c>
      <c r="CM2514" s="122">
        <f>Entries!$AY$5</f>
        <v>0.15</v>
      </c>
      <c r="CN2514" s="122">
        <f t="shared" si="330"/>
        <v>0</v>
      </c>
      <c r="CO2514" s="121">
        <f t="shared" si="326"/>
        <v>0</v>
      </c>
      <c r="CP2514" s="32"/>
      <c r="CQ2514" s="19">
        <v>2</v>
      </c>
      <c r="CR2514" s="18" t="s">
        <v>118</v>
      </c>
      <c r="CS2514" s="18"/>
      <c r="CT2514" s="33"/>
      <c r="CU2514" s="32" t="s">
        <v>806</v>
      </c>
      <c r="CV2514" s="18" t="s">
        <v>763</v>
      </c>
      <c r="CW2514" s="18" t="s">
        <v>576</v>
      </c>
      <c r="CX2514" s="18" t="s">
        <v>9003</v>
      </c>
      <c r="CY2514" s="18" t="s">
        <v>107</v>
      </c>
      <c r="CZ2514" s="18" t="s">
        <v>257</v>
      </c>
      <c r="DA2514" s="33"/>
      <c r="DB2514" s="17" t="s">
        <v>15463</v>
      </c>
      <c r="DC2514" s="17" t="s">
        <v>15500</v>
      </c>
      <c r="DD2514" s="17">
        <v>1</v>
      </c>
      <c r="DE2514" s="17">
        <v>1</v>
      </c>
      <c r="DF2514" s="17">
        <v>10</v>
      </c>
      <c r="DG2514" s="23" t="s">
        <v>11182</v>
      </c>
      <c r="DH2514" s="145"/>
    </row>
    <row r="2515" spans="1:112" s="17" customFormat="1" x14ac:dyDescent="0.25">
      <c r="A2515" s="30" t="s">
        <v>9112</v>
      </c>
      <c r="B2515" s="15">
        <v>0</v>
      </c>
      <c r="C2515" s="96" t="s">
        <v>15461</v>
      </c>
      <c r="D2515" s="15"/>
      <c r="E2515" s="15">
        <v>34839</v>
      </c>
      <c r="F2515" s="15" t="s">
        <v>9113</v>
      </c>
      <c r="G2515" s="31">
        <v>34836</v>
      </c>
      <c r="H2515" s="43">
        <v>39925</v>
      </c>
      <c r="I2515" s="15" t="s">
        <v>619</v>
      </c>
      <c r="J2515" s="96"/>
      <c r="K2515" s="96"/>
      <c r="L2515" s="15" t="s">
        <v>805</v>
      </c>
      <c r="M2515" s="124" t="s">
        <v>326</v>
      </c>
      <c r="N2515" s="15" t="s">
        <v>326</v>
      </c>
      <c r="O2515" s="124" t="s">
        <v>576</v>
      </c>
      <c r="P2515" s="96" t="str">
        <f>VLOOKUP(N2515,Entries!J:K,2,FALSE)</f>
        <v>PEOPLES REPUBLIC OF CHINA</v>
      </c>
      <c r="Q2515" s="123" t="s">
        <v>1980</v>
      </c>
      <c r="R2515" s="30" t="s">
        <v>1980</v>
      </c>
      <c r="S2515" s="15" t="s">
        <v>326</v>
      </c>
      <c r="T2515" s="124" t="s">
        <v>576</v>
      </c>
      <c r="U2515" s="125" t="s">
        <v>141</v>
      </c>
      <c r="V2515" s="106" t="s">
        <v>180</v>
      </c>
      <c r="W2515" s="64">
        <f>IF(VLOOKUP(R2515,Entries!N:P,3,FALSE)=V2515,1,VLOOKUP(R2515,Entries!N:P,3,FALSE))</f>
        <v>1</v>
      </c>
      <c r="X2515" s="124"/>
      <c r="Y2515" s="124"/>
      <c r="Z2515" s="15"/>
      <c r="AA2515" s="15"/>
      <c r="AB2515" s="96"/>
      <c r="AC2515" s="15" t="s">
        <v>142</v>
      </c>
      <c r="AD2515" s="15" t="s">
        <v>329</v>
      </c>
      <c r="AE2515" s="15" t="s">
        <v>94</v>
      </c>
      <c r="AF2515" s="96" t="s">
        <v>94</v>
      </c>
      <c r="AG2515" s="96" t="s">
        <v>11112</v>
      </c>
      <c r="AH2515" s="96"/>
      <c r="AI2515" s="15"/>
      <c r="AJ2515" s="19">
        <v>15</v>
      </c>
      <c r="AK2515" s="15" t="s">
        <v>118</v>
      </c>
      <c r="AL2515" s="15"/>
      <c r="AM2515" s="31"/>
      <c r="AN2515" s="30" t="s">
        <v>96</v>
      </c>
      <c r="AO2515" s="15" t="s">
        <v>97</v>
      </c>
      <c r="AP2515" s="31" t="s">
        <v>97</v>
      </c>
      <c r="AQ2515">
        <v>21104.54855367</v>
      </c>
      <c r="AR2515" t="s">
        <v>11326</v>
      </c>
      <c r="AS2515" t="s">
        <v>11225</v>
      </c>
      <c r="AT2515" t="s">
        <v>15367</v>
      </c>
      <c r="AU2515">
        <v>97.047799999999995</v>
      </c>
      <c r="AV2515" s="96">
        <v>1.693803289431111</v>
      </c>
      <c r="AW2515">
        <v>102.005</v>
      </c>
      <c r="AX2515" s="96">
        <v>1.7803227331111111</v>
      </c>
      <c r="AY2515">
        <v>2.8476999999999999E-3</v>
      </c>
      <c r="AZ2515">
        <v>31.202300000000001</v>
      </c>
      <c r="BA2515" s="96">
        <v>0.54458275589777783</v>
      </c>
      <c r="BB2515">
        <v>329.09</v>
      </c>
      <c r="BC2515" s="96">
        <v>5.7437028404444437</v>
      </c>
      <c r="BD2515">
        <v>15.274006030000001</v>
      </c>
      <c r="BE2515" s="96">
        <f t="shared" si="327"/>
        <v>6861.7242794663807</v>
      </c>
      <c r="BF2515" s="96">
        <f t="shared" si="328"/>
        <v>510.26441169701684</v>
      </c>
      <c r="BG2515" s="96">
        <f t="shared" si="329"/>
        <v>471.1841472357446</v>
      </c>
      <c r="BH2515">
        <v>6868.1887508859791</v>
      </c>
      <c r="BI2515">
        <v>3.8837649687447949E-3</v>
      </c>
      <c r="BJ2515">
        <v>1.6937181358562521</v>
      </c>
      <c r="BK2515">
        <v>1.7803231035592479</v>
      </c>
      <c r="BL2515">
        <v>0.71942356639613592</v>
      </c>
      <c r="BM2515">
        <v>5.5688686054809038</v>
      </c>
      <c r="BN2515">
        <v>1.6938036891385271</v>
      </c>
      <c r="BO2515">
        <v>1.7803231037725189</v>
      </c>
      <c r="BP2515">
        <v>3.6223558370491048E-3</v>
      </c>
      <c r="BQ2515">
        <v>0.79145295753835787</v>
      </c>
      <c r="BR2515">
        <v>6858.6677012942891</v>
      </c>
      <c r="BS2515" s="96">
        <v>512.51223627645322</v>
      </c>
      <c r="BT2515" s="96">
        <v>462.82316631212598</v>
      </c>
      <c r="BU2515">
        <v>5.5688686054809038</v>
      </c>
      <c r="BV2515" s="60" t="str">
        <f t="shared" si="324"/>
        <v>sunsynchronous observation</v>
      </c>
      <c r="BW2515" s="30" t="s">
        <v>338</v>
      </c>
      <c r="BX2515" s="15">
        <v>1.5</v>
      </c>
      <c r="BY2515" s="15">
        <v>2</v>
      </c>
      <c r="BZ2515" s="15">
        <v>4</v>
      </c>
      <c r="CA2515" s="15">
        <v>7.8025000000000002</v>
      </c>
      <c r="CB2515" s="15">
        <v>2.25</v>
      </c>
      <c r="CC2515" s="15">
        <v>5.1413000000000002</v>
      </c>
      <c r="CD2515" s="15">
        <v>2</v>
      </c>
      <c r="CE2515" s="15">
        <v>1.5</v>
      </c>
      <c r="CF2515" s="31">
        <v>4</v>
      </c>
      <c r="CG2515" s="30">
        <v>2000</v>
      </c>
      <c r="CH2515" s="15">
        <v>2000</v>
      </c>
      <c r="CI2515" s="15">
        <v>2000</v>
      </c>
      <c r="CJ2515" s="96">
        <f>Population!$CG2515-Population!$CI2515</f>
        <v>0</v>
      </c>
      <c r="CK2515" s="118">
        <f>_xlfn.DAYS(Entries!$AY$2,Population!H2515)</f>
        <v>4369</v>
      </c>
      <c r="CL2515" s="118">
        <f t="shared" si="325"/>
        <v>5475</v>
      </c>
      <c r="CM2515" s="117">
        <f>Entries!$AY$5</f>
        <v>0.15</v>
      </c>
      <c r="CN2515" s="117">
        <f t="shared" si="330"/>
        <v>0</v>
      </c>
      <c r="CO2515" s="119">
        <f t="shared" si="326"/>
        <v>0.32170776255707767</v>
      </c>
      <c r="CP2515" s="30"/>
      <c r="CQ2515" s="19">
        <v>4</v>
      </c>
      <c r="CR2515" s="15" t="s">
        <v>118</v>
      </c>
      <c r="CS2515" s="15"/>
      <c r="CT2515" s="31"/>
      <c r="CU2515" s="30" t="s">
        <v>1976</v>
      </c>
      <c r="CV2515" s="15" t="s">
        <v>8998</v>
      </c>
      <c r="CW2515" s="15" t="s">
        <v>576</v>
      </c>
      <c r="CX2515" s="15" t="s">
        <v>9011</v>
      </c>
      <c r="CY2515" s="15" t="s">
        <v>107</v>
      </c>
      <c r="CZ2515" s="15" t="s">
        <v>257</v>
      </c>
      <c r="DA2515" s="31"/>
      <c r="DB2515" s="17" t="s">
        <v>15463</v>
      </c>
      <c r="DC2515" s="17" t="s">
        <v>15500</v>
      </c>
      <c r="DD2515" s="17">
        <v>1</v>
      </c>
      <c r="DE2515" s="17">
        <v>1</v>
      </c>
      <c r="DF2515" s="17">
        <v>10</v>
      </c>
      <c r="DG2515" s="23" t="s">
        <v>11177</v>
      </c>
      <c r="DH2515" s="145"/>
    </row>
    <row r="2516" spans="1:112" s="17" customFormat="1" x14ac:dyDescent="0.25">
      <c r="A2516" s="32" t="s">
        <v>9115</v>
      </c>
      <c r="B2516" s="98">
        <v>0</v>
      </c>
      <c r="C2516" s="98" t="s">
        <v>15461</v>
      </c>
      <c r="D2516" s="98"/>
      <c r="E2516" s="98">
        <v>36110</v>
      </c>
      <c r="F2516" s="98" t="s">
        <v>9116</v>
      </c>
      <c r="G2516" s="33">
        <v>36107</v>
      </c>
      <c r="H2516" s="44">
        <v>40156</v>
      </c>
      <c r="I2516" s="98" t="s">
        <v>784</v>
      </c>
      <c r="J2516" s="98"/>
      <c r="K2516" s="98"/>
      <c r="L2516" s="98" t="s">
        <v>839</v>
      </c>
      <c r="M2516" t="s">
        <v>326</v>
      </c>
      <c r="N2516" s="98" t="s">
        <v>326</v>
      </c>
      <c r="O2516" t="s">
        <v>576</v>
      </c>
      <c r="P2516" s="64" t="str">
        <f>VLOOKUP(N2516,Entries!J:K,2,FALSE)</f>
        <v>PEOPLES REPUBLIC OF CHINA</v>
      </c>
      <c r="Q2516" s="38" t="s">
        <v>1980</v>
      </c>
      <c r="R2516" s="32" t="s">
        <v>1980</v>
      </c>
      <c r="S2516" s="98" t="s">
        <v>326</v>
      </c>
      <c r="T2516" t="s">
        <v>576</v>
      </c>
      <c r="U2516" s="39" t="s">
        <v>141</v>
      </c>
      <c r="V2516" s="103" t="s">
        <v>180</v>
      </c>
      <c r="W2516" s="64">
        <f>IF(VLOOKUP(R2516,Entries!N:P,3,FALSE)=V2516,1,VLOOKUP(R2516,Entries!N:P,3,FALSE))</f>
        <v>1</v>
      </c>
      <c r="X2516"/>
      <c r="Y2516"/>
      <c r="Z2516" s="98"/>
      <c r="AA2516" s="98"/>
      <c r="AB2516" s="98"/>
      <c r="AC2516" s="98" t="s">
        <v>239</v>
      </c>
      <c r="AD2516" s="98" t="s">
        <v>329</v>
      </c>
      <c r="AE2516" s="98" t="s">
        <v>94</v>
      </c>
      <c r="AF2516" s="98" t="s">
        <v>94</v>
      </c>
      <c r="AG2516" s="98"/>
      <c r="AH2516" s="98"/>
      <c r="AI2516" s="98"/>
      <c r="AJ2516" s="19">
        <v>5</v>
      </c>
      <c r="AK2516" s="98" t="s">
        <v>118</v>
      </c>
      <c r="AL2516" s="98"/>
      <c r="AM2516" s="33"/>
      <c r="AN2516" s="32" t="s">
        <v>125</v>
      </c>
      <c r="AO2516" s="98" t="s">
        <v>97</v>
      </c>
      <c r="AP2516" s="33" t="s">
        <v>97</v>
      </c>
      <c r="AQ2516">
        <v>21104.553418359999</v>
      </c>
      <c r="AR2516" t="s">
        <v>13451</v>
      </c>
      <c r="AS2516" t="s">
        <v>11225</v>
      </c>
      <c r="AT2516" t="s">
        <v>15368</v>
      </c>
      <c r="AU2516">
        <v>98.243499999999997</v>
      </c>
      <c r="AV2516" s="98">
        <v>1.7146721869555557</v>
      </c>
      <c r="AW2516">
        <v>312.38979999999998</v>
      </c>
      <c r="AX2516" s="98">
        <v>5.4522294253422228</v>
      </c>
      <c r="AY2516">
        <v>2.3996999999999998E-3</v>
      </c>
      <c r="AZ2516">
        <v>335.79649999999998</v>
      </c>
      <c r="BA2516" s="98">
        <v>5.8607533223777777</v>
      </c>
      <c r="BB2516">
        <v>24.214200000000002</v>
      </c>
      <c r="BC2516" s="98">
        <v>0.42261742781333339</v>
      </c>
      <c r="BD2516">
        <v>14.7547566</v>
      </c>
      <c r="BE2516" s="96">
        <f t="shared" si="327"/>
        <v>7021.7797314991612</v>
      </c>
      <c r="BF2516" s="96">
        <f t="shared" si="328"/>
        <v>667.62989632084009</v>
      </c>
      <c r="BG2516" s="96">
        <f t="shared" si="329"/>
        <v>633.9295666774824</v>
      </c>
      <c r="BH2516">
        <v>7028.0934470580451</v>
      </c>
      <c r="BI2516">
        <v>2.6580242726804881E-3</v>
      </c>
      <c r="BJ2516">
        <v>1.71457740092899</v>
      </c>
      <c r="BK2516">
        <v>5.4522305502394683</v>
      </c>
      <c r="BL2516">
        <v>2.6633826437185391E-2</v>
      </c>
      <c r="BM2516">
        <v>6.2567414449566767</v>
      </c>
      <c r="BN2516">
        <v>1.7146725913634191</v>
      </c>
      <c r="BO2516">
        <v>5.4522305595854643</v>
      </c>
      <c r="BP2516">
        <v>2.3562773644857271E-3</v>
      </c>
      <c r="BQ2516">
        <v>2.9878624488078639E-2</v>
      </c>
      <c r="BR2516">
        <v>7018.8451132680502</v>
      </c>
      <c r="BS2516" s="96">
        <v>664.3834591332743</v>
      </c>
      <c r="BT2516" s="96">
        <v>631.30676740282524</v>
      </c>
      <c r="BU2516">
        <v>6.2567414449566767</v>
      </c>
      <c r="BV2516" s="65" t="str">
        <f t="shared" si="324"/>
        <v>sunsynchronous observation</v>
      </c>
      <c r="BW2516" s="32" t="s">
        <v>338</v>
      </c>
      <c r="BX2516" s="98">
        <v>1.5</v>
      </c>
      <c r="BY2516" s="98">
        <v>2</v>
      </c>
      <c r="BZ2516" s="98">
        <v>4</v>
      </c>
      <c r="CA2516" s="98">
        <v>7.8025000000000002</v>
      </c>
      <c r="CB2516" s="98">
        <v>2.25</v>
      </c>
      <c r="CC2516" s="98">
        <v>5.1413000000000002</v>
      </c>
      <c r="CD2516" s="98">
        <v>2</v>
      </c>
      <c r="CE2516" s="98">
        <v>1.5</v>
      </c>
      <c r="CF2516" s="33">
        <v>4</v>
      </c>
      <c r="CG2516" s="32">
        <v>800</v>
      </c>
      <c r="CH2516" s="98">
        <v>800</v>
      </c>
      <c r="CI2516" s="98">
        <v>800</v>
      </c>
      <c r="CJ2516" s="98">
        <f>Population!$CG2516-Population!$CI2516</f>
        <v>0</v>
      </c>
      <c r="CK2516" s="120">
        <f>_xlfn.DAYS(Entries!$AY$2,Population!H2516)</f>
        <v>4138</v>
      </c>
      <c r="CL2516" s="120">
        <f t="shared" si="325"/>
        <v>1825</v>
      </c>
      <c r="CM2516" s="122">
        <f>Entries!$AY$5</f>
        <v>0.15</v>
      </c>
      <c r="CN2516" s="122">
        <f t="shared" si="330"/>
        <v>0</v>
      </c>
      <c r="CO2516" s="121">
        <f t="shared" si="326"/>
        <v>0</v>
      </c>
      <c r="CP2516" s="32"/>
      <c r="CQ2516" s="19">
        <v>4</v>
      </c>
      <c r="CR2516" s="98" t="s">
        <v>118</v>
      </c>
      <c r="CS2516" s="98"/>
      <c r="CT2516" s="33"/>
      <c r="CU2516" s="32" t="s">
        <v>806</v>
      </c>
      <c r="CV2516" s="98" t="s">
        <v>763</v>
      </c>
      <c r="CW2516" s="98" t="s">
        <v>576</v>
      </c>
      <c r="CX2516" s="98" t="s">
        <v>9003</v>
      </c>
      <c r="CY2516" s="98" t="s">
        <v>107</v>
      </c>
      <c r="CZ2516" s="98" t="s">
        <v>257</v>
      </c>
      <c r="DA2516" s="33"/>
      <c r="DB2516" s="17" t="s">
        <v>15463</v>
      </c>
      <c r="DC2516" s="17" t="s">
        <v>15500</v>
      </c>
      <c r="DD2516" s="17">
        <v>1</v>
      </c>
      <c r="DE2516" s="17">
        <v>1</v>
      </c>
      <c r="DF2516" s="17">
        <v>10</v>
      </c>
      <c r="DG2516" s="23" t="s">
        <v>11182</v>
      </c>
      <c r="DH2516" s="145"/>
    </row>
    <row r="2517" spans="1:112" s="17" customFormat="1" x14ac:dyDescent="0.25">
      <c r="A2517" s="30" t="s">
        <v>9118</v>
      </c>
      <c r="B2517" s="96">
        <v>0</v>
      </c>
      <c r="C2517" s="96" t="s">
        <v>15461</v>
      </c>
      <c r="D2517" s="96"/>
      <c r="E2517" s="96">
        <v>36121</v>
      </c>
      <c r="F2517" s="96" t="s">
        <v>9119</v>
      </c>
      <c r="G2517" s="31">
        <v>36118</v>
      </c>
      <c r="H2517" s="43">
        <v>40162</v>
      </c>
      <c r="I2517" s="96" t="s">
        <v>619</v>
      </c>
      <c r="J2517" s="96"/>
      <c r="K2517" s="96"/>
      <c r="L2517" s="96" t="s">
        <v>1510</v>
      </c>
      <c r="M2517" s="124" t="s">
        <v>326</v>
      </c>
      <c r="N2517" s="96" t="s">
        <v>326</v>
      </c>
      <c r="O2517" s="124" t="s">
        <v>576</v>
      </c>
      <c r="P2517" s="96" t="str">
        <f>VLOOKUP(N2517,Entries!J:K,2,FALSE)</f>
        <v>PEOPLES REPUBLIC OF CHINA</v>
      </c>
      <c r="Q2517" s="123" t="s">
        <v>1980</v>
      </c>
      <c r="R2517" s="30" t="s">
        <v>1980</v>
      </c>
      <c r="S2517" s="96" t="s">
        <v>326</v>
      </c>
      <c r="T2517" s="124" t="s">
        <v>576</v>
      </c>
      <c r="U2517" s="125" t="s">
        <v>141</v>
      </c>
      <c r="V2517" s="106" t="s">
        <v>180</v>
      </c>
      <c r="W2517" s="64">
        <f>IF(VLOOKUP(R2517,Entries!N:P,3,FALSE)=V2517,1,VLOOKUP(R2517,Entries!N:P,3,FALSE))</f>
        <v>1</v>
      </c>
      <c r="X2517" s="124"/>
      <c r="Y2517" s="124"/>
      <c r="Z2517" s="96"/>
      <c r="AA2517" s="96"/>
      <c r="AB2517" s="96"/>
      <c r="AC2517" s="96" t="s">
        <v>142</v>
      </c>
      <c r="AD2517" s="96" t="s">
        <v>329</v>
      </c>
      <c r="AE2517" s="96" t="s">
        <v>94</v>
      </c>
      <c r="AF2517" s="96" t="s">
        <v>94</v>
      </c>
      <c r="AG2517" s="96" t="s">
        <v>11112</v>
      </c>
      <c r="AH2517" s="96"/>
      <c r="AI2517" s="96"/>
      <c r="AJ2517" s="19">
        <v>8</v>
      </c>
      <c r="AK2517" s="96" t="s">
        <v>118</v>
      </c>
      <c r="AL2517" s="96"/>
      <c r="AM2517" s="31"/>
      <c r="AN2517" s="30" t="s">
        <v>125</v>
      </c>
      <c r="AO2517" s="96" t="s">
        <v>97</v>
      </c>
      <c r="AP2517" s="31" t="s">
        <v>97</v>
      </c>
      <c r="AQ2517">
        <v>21104.497480649999</v>
      </c>
      <c r="AR2517" t="s">
        <v>15369</v>
      </c>
      <c r="AS2517" t="s">
        <v>11225</v>
      </c>
      <c r="AT2517" t="s">
        <v>15370</v>
      </c>
      <c r="AU2517">
        <v>100.22239999999999</v>
      </c>
      <c r="AV2517" s="96">
        <v>1.7492105003377778</v>
      </c>
      <c r="AW2517">
        <v>54.911000000000001</v>
      </c>
      <c r="AX2517" s="96">
        <v>0.95837754617777782</v>
      </c>
      <c r="AY2517">
        <v>2.0479000000000001E-3</v>
      </c>
      <c r="AZ2517">
        <v>251.61959999999999</v>
      </c>
      <c r="BA2517" s="96">
        <v>4.3915895689066673</v>
      </c>
      <c r="BB2517">
        <v>108.2684</v>
      </c>
      <c r="BC2517" s="96">
        <v>1.8896396627377781</v>
      </c>
      <c r="BD2517">
        <v>13.04963188</v>
      </c>
      <c r="BE2517" s="96">
        <f t="shared" si="327"/>
        <v>7620.8438145695991</v>
      </c>
      <c r="BF2517" s="96">
        <f t="shared" si="328"/>
        <v>1265.4505406174558</v>
      </c>
      <c r="BG2517" s="96">
        <f t="shared" si="329"/>
        <v>1234.2370885217424</v>
      </c>
      <c r="BH2517">
        <v>7626.6292828271744</v>
      </c>
      <c r="BI2517">
        <v>1.0074403635753819E-3</v>
      </c>
      <c r="BJ2517">
        <v>1.7491114632371669</v>
      </c>
      <c r="BK2517">
        <v>0.95837774555393995</v>
      </c>
      <c r="BL2517">
        <v>4.4695129120795496</v>
      </c>
      <c r="BM2517">
        <v>1.8117163382953989</v>
      </c>
      <c r="BN2517">
        <v>1.7492109019155671</v>
      </c>
      <c r="BO2517">
        <v>0.95837774503586515</v>
      </c>
      <c r="BP2517">
        <v>1.3395091449268999E-3</v>
      </c>
      <c r="BQ2517">
        <v>4.4695129120795496</v>
      </c>
      <c r="BR2517">
        <v>7618.2362179791153</v>
      </c>
      <c r="BS2517" s="96">
        <v>1257.440915061311</v>
      </c>
      <c r="BT2517" s="96">
        <v>1237.0315208969196</v>
      </c>
      <c r="BU2517">
        <v>1.8117163382953989</v>
      </c>
      <c r="BV2517" s="60" t="str">
        <f t="shared" si="324"/>
        <v>sunsynchronous observation</v>
      </c>
      <c r="BW2517" s="30" t="s">
        <v>338</v>
      </c>
      <c r="BX2517" s="96">
        <v>1.5</v>
      </c>
      <c r="BY2517" s="96">
        <v>1.5</v>
      </c>
      <c r="BZ2517" s="96">
        <v>5</v>
      </c>
      <c r="CA2517" s="96">
        <v>8.0973000000000006</v>
      </c>
      <c r="CB2517" s="96">
        <v>2.25</v>
      </c>
      <c r="CC2517" s="96">
        <v>4.7946999999999997</v>
      </c>
      <c r="CD2517" s="96">
        <v>1.5</v>
      </c>
      <c r="CE2517" s="96">
        <v>1.5</v>
      </c>
      <c r="CF2517" s="31">
        <v>5</v>
      </c>
      <c r="CG2517" s="30">
        <v>1040</v>
      </c>
      <c r="CH2517" s="96">
        <v>1040</v>
      </c>
      <c r="CI2517" s="96">
        <v>1040</v>
      </c>
      <c r="CJ2517" s="96">
        <f>Population!$CG2517-Population!$CI2517</f>
        <v>0</v>
      </c>
      <c r="CK2517" s="118">
        <f>_xlfn.DAYS(Entries!$AY$2,Population!H2517)</f>
        <v>4132</v>
      </c>
      <c r="CL2517" s="118">
        <f t="shared" si="325"/>
        <v>2920</v>
      </c>
      <c r="CM2517" s="117">
        <f>Entries!$AY$5</f>
        <v>0.15</v>
      </c>
      <c r="CN2517" s="117">
        <f t="shared" si="330"/>
        <v>0</v>
      </c>
      <c r="CO2517" s="119">
        <f t="shared" si="326"/>
        <v>0</v>
      </c>
      <c r="CP2517" s="30"/>
      <c r="CQ2517" s="19">
        <v>2</v>
      </c>
      <c r="CR2517" s="96" t="s">
        <v>118</v>
      </c>
      <c r="CS2517" s="96"/>
      <c r="CT2517" s="31"/>
      <c r="CU2517" s="30" t="s">
        <v>1976</v>
      </c>
      <c r="CV2517" s="96" t="s">
        <v>8998</v>
      </c>
      <c r="CW2517" s="96" t="s">
        <v>576</v>
      </c>
      <c r="CX2517" s="96" t="s">
        <v>9020</v>
      </c>
      <c r="CY2517" s="96" t="s">
        <v>107</v>
      </c>
      <c r="CZ2517" s="96" t="s">
        <v>257</v>
      </c>
      <c r="DA2517" s="31"/>
      <c r="DB2517" s="17" t="s">
        <v>15463</v>
      </c>
      <c r="DC2517" s="17" t="s">
        <v>15500</v>
      </c>
      <c r="DD2517" s="17">
        <v>1</v>
      </c>
      <c r="DE2517" s="17">
        <v>1</v>
      </c>
      <c r="DF2517" s="17">
        <v>10</v>
      </c>
      <c r="DG2517" s="23" t="s">
        <v>11177</v>
      </c>
      <c r="DH2517" s="145"/>
    </row>
    <row r="2518" spans="1:112" s="17" customFormat="1" x14ac:dyDescent="0.25">
      <c r="A2518" s="32" t="s">
        <v>9121</v>
      </c>
      <c r="B2518" s="98">
        <v>0</v>
      </c>
      <c r="C2518" s="98" t="s">
        <v>15461</v>
      </c>
      <c r="D2518" s="98"/>
      <c r="E2518" s="98">
        <v>36413</v>
      </c>
      <c r="F2518" s="98" t="s">
        <v>9122</v>
      </c>
      <c r="G2518" s="33">
        <v>36410</v>
      </c>
      <c r="H2518" s="44">
        <v>40242</v>
      </c>
      <c r="I2518" s="98" t="s">
        <v>784</v>
      </c>
      <c r="J2518" s="98"/>
      <c r="K2518" s="98"/>
      <c r="L2518" s="98" t="s">
        <v>1510</v>
      </c>
      <c r="M2518" t="s">
        <v>326</v>
      </c>
      <c r="N2518" s="98" t="s">
        <v>326</v>
      </c>
      <c r="O2518" t="s">
        <v>576</v>
      </c>
      <c r="P2518" s="64" t="str">
        <f>VLOOKUP(N2518,Entries!J:K,2,FALSE)</f>
        <v>PEOPLES REPUBLIC OF CHINA</v>
      </c>
      <c r="Q2518" s="38" t="s">
        <v>1980</v>
      </c>
      <c r="R2518" s="32" t="s">
        <v>1980</v>
      </c>
      <c r="S2518" s="98" t="s">
        <v>326</v>
      </c>
      <c r="T2518" t="s">
        <v>576</v>
      </c>
      <c r="U2518" s="39" t="s">
        <v>141</v>
      </c>
      <c r="V2518" s="103" t="s">
        <v>180</v>
      </c>
      <c r="W2518" s="64">
        <f>IF(VLOOKUP(R2518,Entries!N:P,3,FALSE)=V2518,1,VLOOKUP(R2518,Entries!N:P,3,FALSE))</f>
        <v>1</v>
      </c>
      <c r="X2518"/>
      <c r="Y2518"/>
      <c r="Z2518" s="98"/>
      <c r="AA2518" s="98"/>
      <c r="AB2518" s="98"/>
      <c r="AC2518" s="98" t="s">
        <v>239</v>
      </c>
      <c r="AD2518" s="98" t="s">
        <v>329</v>
      </c>
      <c r="AE2518" s="98" t="s">
        <v>94</v>
      </c>
      <c r="AF2518" s="98" t="s">
        <v>94</v>
      </c>
      <c r="AG2518" s="98"/>
      <c r="AH2518" s="98"/>
      <c r="AI2518" s="98"/>
      <c r="AJ2518" s="19">
        <v>7</v>
      </c>
      <c r="AK2518" s="98" t="s">
        <v>118</v>
      </c>
      <c r="AL2518" s="98"/>
      <c r="AM2518" s="33"/>
      <c r="AN2518" s="32" t="s">
        <v>191</v>
      </c>
      <c r="AO2518" s="98" t="s">
        <v>134</v>
      </c>
      <c r="AP2518" s="33" t="s">
        <v>160</v>
      </c>
      <c r="AQ2518">
        <v>21104.576235379998</v>
      </c>
      <c r="AR2518" t="s">
        <v>12303</v>
      </c>
      <c r="AS2518" t="s">
        <v>11225</v>
      </c>
      <c r="AT2518" t="s">
        <v>15371</v>
      </c>
      <c r="AU2518">
        <v>63.386899999999997</v>
      </c>
      <c r="AV2518" s="98">
        <v>1.1063098774711111</v>
      </c>
      <c r="AW2518">
        <v>195.8391</v>
      </c>
      <c r="AX2518" s="98">
        <v>3.4180363880400004</v>
      </c>
      <c r="AY2518">
        <v>3.7285899999999997E-2</v>
      </c>
      <c r="AZ2518">
        <v>9.8536000000000001</v>
      </c>
      <c r="BA2518" s="98">
        <v>0.17197772739555556</v>
      </c>
      <c r="BB2518">
        <v>79.893699999999995</v>
      </c>
      <c r="BC2518" s="98">
        <v>1.3944078265022222</v>
      </c>
      <c r="BD2518">
        <v>13.45198061</v>
      </c>
      <c r="BE2518" s="96">
        <f t="shared" si="327"/>
        <v>7468.116424780319</v>
      </c>
      <c r="BF2518" s="96">
        <f t="shared" si="328"/>
        <v>1375.5718669830358</v>
      </c>
      <c r="BG2518" s="96">
        <f t="shared" si="329"/>
        <v>818.66098257760223</v>
      </c>
      <c r="BH2518">
        <v>7459.9196025133278</v>
      </c>
      <c r="BI2518">
        <v>3.7362078461255652E-2</v>
      </c>
      <c r="BJ2518">
        <v>1.106074477262448</v>
      </c>
      <c r="BK2518">
        <v>3.4180001319478359</v>
      </c>
      <c r="BL2518">
        <v>0.16847007835048841</v>
      </c>
      <c r="BM2518">
        <v>1.3978717377215379</v>
      </c>
      <c r="BN2518">
        <v>1.106310315278022</v>
      </c>
      <c r="BO2518">
        <v>3.4180372100183938</v>
      </c>
      <c r="BP2518">
        <v>3.7456948203842627E-2</v>
      </c>
      <c r="BQ2518">
        <v>0.19566338633920219</v>
      </c>
      <c r="BR2518">
        <v>7466.9608501437497</v>
      </c>
      <c r="BS2518" s="96">
        <v>1375.6504159477054</v>
      </c>
      <c r="BT2518" s="96">
        <v>816.27128433979487</v>
      </c>
      <c r="BU2518">
        <v>1.3978717377215379</v>
      </c>
      <c r="BV2518" s="65" t="str">
        <f t="shared" si="324"/>
        <v>Earth Observation</v>
      </c>
      <c r="BW2518" s="32" t="s">
        <v>338</v>
      </c>
      <c r="BX2518" s="98">
        <v>1.5</v>
      </c>
      <c r="BY2518" s="98">
        <v>1.5</v>
      </c>
      <c r="BZ2518" s="98">
        <v>5</v>
      </c>
      <c r="CA2518" s="98">
        <v>8.0973000000000006</v>
      </c>
      <c r="CB2518" s="98">
        <v>2.25</v>
      </c>
      <c r="CC2518" s="98">
        <v>4.7946999999999997</v>
      </c>
      <c r="CD2518" s="98">
        <v>0.5</v>
      </c>
      <c r="CE2518" s="98">
        <v>0.5</v>
      </c>
      <c r="CF2518" s="33">
        <v>1</v>
      </c>
      <c r="CG2518" s="32">
        <v>500</v>
      </c>
      <c r="CH2518" s="98">
        <v>500</v>
      </c>
      <c r="CI2518" s="98">
        <v>500</v>
      </c>
      <c r="CJ2518" s="98">
        <f>Population!$CG2518-Population!$CI2518</f>
        <v>0</v>
      </c>
      <c r="CK2518" s="120">
        <f>_xlfn.DAYS(Entries!$AY$2,Population!H2518)</f>
        <v>4052</v>
      </c>
      <c r="CL2518" s="120">
        <f t="shared" si="325"/>
        <v>2555</v>
      </c>
      <c r="CM2518" s="122">
        <f>Entries!$AY$5</f>
        <v>0.15</v>
      </c>
      <c r="CN2518" s="122">
        <f t="shared" si="330"/>
        <v>0</v>
      </c>
      <c r="CO2518" s="121">
        <f t="shared" si="326"/>
        <v>0</v>
      </c>
      <c r="CP2518" s="32"/>
      <c r="CQ2518" s="19">
        <v>4</v>
      </c>
      <c r="CR2518" s="98" t="s">
        <v>118</v>
      </c>
      <c r="CS2518" s="98"/>
      <c r="CT2518" s="33"/>
      <c r="CU2518" s="32" t="s">
        <v>1950</v>
      </c>
      <c r="CV2518" s="98" t="s">
        <v>763</v>
      </c>
      <c r="CW2518" s="98" t="s">
        <v>576</v>
      </c>
      <c r="CX2518" s="98" t="s">
        <v>9024</v>
      </c>
      <c r="CY2518" s="98" t="s">
        <v>107</v>
      </c>
      <c r="CZ2518" s="98" t="s">
        <v>257</v>
      </c>
      <c r="DA2518" s="33"/>
      <c r="DB2518" s="17" t="s">
        <v>15463</v>
      </c>
      <c r="DC2518" s="17" t="s">
        <v>15500</v>
      </c>
      <c r="DD2518" s="17">
        <v>1</v>
      </c>
      <c r="DE2518" s="17">
        <v>1</v>
      </c>
      <c r="DF2518" s="17" t="s">
        <v>15500</v>
      </c>
      <c r="DG2518" s="23" t="s">
        <v>11181</v>
      </c>
      <c r="DH2518" s="145"/>
    </row>
    <row r="2519" spans="1:112" s="17" customFormat="1" x14ac:dyDescent="0.25">
      <c r="A2519" s="30" t="s">
        <v>9124</v>
      </c>
      <c r="B2519" s="96">
        <v>0</v>
      </c>
      <c r="C2519" s="96" t="s">
        <v>15461</v>
      </c>
      <c r="D2519" s="96"/>
      <c r="E2519" s="96">
        <v>36414</v>
      </c>
      <c r="F2519" s="96" t="s">
        <v>9125</v>
      </c>
      <c r="G2519" s="31">
        <v>36411</v>
      </c>
      <c r="H2519" s="43">
        <v>40242</v>
      </c>
      <c r="I2519" s="96" t="s">
        <v>784</v>
      </c>
      <c r="J2519" s="96"/>
      <c r="K2519" s="96"/>
      <c r="L2519" s="96" t="s">
        <v>1510</v>
      </c>
      <c r="M2519" s="124" t="s">
        <v>326</v>
      </c>
      <c r="N2519" s="96" t="s">
        <v>326</v>
      </c>
      <c r="O2519" s="124" t="s">
        <v>11123</v>
      </c>
      <c r="P2519" s="96" t="str">
        <f>VLOOKUP(N2519,Entries!J:K,2,FALSE)</f>
        <v>PEOPLES REPUBLIC OF CHINA</v>
      </c>
      <c r="Q2519" s="123" t="s">
        <v>1980</v>
      </c>
      <c r="R2519" s="30" t="s">
        <v>1980</v>
      </c>
      <c r="S2519" s="96" t="s">
        <v>326</v>
      </c>
      <c r="T2519" s="124" t="s">
        <v>576</v>
      </c>
      <c r="U2519" s="125" t="s">
        <v>141</v>
      </c>
      <c r="V2519" s="106" t="s">
        <v>180</v>
      </c>
      <c r="W2519" s="64">
        <f>IF(VLOOKUP(R2519,Entries!N:P,3,FALSE)=V2519,1,VLOOKUP(R2519,Entries!N:P,3,FALSE))</f>
        <v>1</v>
      </c>
      <c r="X2519" s="124"/>
      <c r="Y2519" s="124"/>
      <c r="Z2519" s="96"/>
      <c r="AA2519" s="96"/>
      <c r="AB2519" s="96"/>
      <c r="AC2519" s="96" t="s">
        <v>239</v>
      </c>
      <c r="AD2519" s="96" t="s">
        <v>329</v>
      </c>
      <c r="AE2519" s="96" t="s">
        <v>94</v>
      </c>
      <c r="AF2519" s="96" t="s">
        <v>94</v>
      </c>
      <c r="AG2519" s="96"/>
      <c r="AH2519" s="96"/>
      <c r="AI2519" s="96"/>
      <c r="AJ2519" s="19">
        <v>15</v>
      </c>
      <c r="AK2519" s="96" t="s">
        <v>118</v>
      </c>
      <c r="AL2519" s="96"/>
      <c r="AM2519" s="31"/>
      <c r="AN2519" s="30" t="s">
        <v>191</v>
      </c>
      <c r="AO2519" s="96" t="s">
        <v>134</v>
      </c>
      <c r="AP2519" s="31" t="s">
        <v>160</v>
      </c>
      <c r="AQ2519">
        <v>21104.55260228</v>
      </c>
      <c r="AR2519" t="s">
        <v>15145</v>
      </c>
      <c r="AS2519" t="s">
        <v>11225</v>
      </c>
      <c r="AT2519" t="s">
        <v>15372</v>
      </c>
      <c r="AU2519">
        <v>63.389099999999999</v>
      </c>
      <c r="AV2519" s="96">
        <v>1.1063482747066666</v>
      </c>
      <c r="AW2519">
        <v>195.44659999999999</v>
      </c>
      <c r="AX2519" s="96">
        <v>3.4111859721511109</v>
      </c>
      <c r="AY2519">
        <v>3.7250400000000003E-2</v>
      </c>
      <c r="AZ2519">
        <v>9.2939000000000007</v>
      </c>
      <c r="BA2519" s="96">
        <v>0.16220912160444445</v>
      </c>
      <c r="BB2519">
        <v>351.47269999999997</v>
      </c>
      <c r="BC2519" s="96">
        <v>6.134354569657777</v>
      </c>
      <c r="BD2519">
        <v>13.45209384</v>
      </c>
      <c r="BE2519" s="96">
        <f t="shared" si="327"/>
        <v>7468.0745172517964</v>
      </c>
      <c r="BF2519" s="96">
        <f t="shared" si="328"/>
        <v>1375.2632802492326</v>
      </c>
      <c r="BG2519" s="96">
        <f t="shared" si="329"/>
        <v>818.88575425436011</v>
      </c>
      <c r="BH2519">
        <v>7474.3599550801891</v>
      </c>
      <c r="BI2519">
        <v>3.7972554732881907E-2</v>
      </c>
      <c r="BJ2519">
        <v>1.10658642932733</v>
      </c>
      <c r="BK2519">
        <v>3.4111866740076779</v>
      </c>
      <c r="BL2519">
        <v>0.18315103045850509</v>
      </c>
      <c r="BM2519">
        <v>6.1134743409816039</v>
      </c>
      <c r="BN2519">
        <v>1.1063487615356</v>
      </c>
      <c r="BO2519">
        <v>3.4111867846650381</v>
      </c>
      <c r="BP2519">
        <v>3.7412709222860073E-2</v>
      </c>
      <c r="BQ2519">
        <v>0.1859553969461116</v>
      </c>
      <c r="BR2519">
        <v>7466.9200589891989</v>
      </c>
      <c r="BS2519" s="96">
        <v>1375.2777679465025</v>
      </c>
      <c r="BT2519" s="96">
        <v>816.56235003189431</v>
      </c>
      <c r="BU2519">
        <v>6.1134743409816039</v>
      </c>
      <c r="BV2519" s="60" t="str">
        <f t="shared" si="324"/>
        <v>Earth Observation</v>
      </c>
      <c r="BW2519" s="30" t="s">
        <v>338</v>
      </c>
      <c r="BX2519" s="96">
        <v>1.5</v>
      </c>
      <c r="BY2519" s="96">
        <v>1.5</v>
      </c>
      <c r="BZ2519" s="96">
        <v>5</v>
      </c>
      <c r="CA2519" s="96">
        <v>8.0973000000000006</v>
      </c>
      <c r="CB2519" s="96">
        <v>2.25</v>
      </c>
      <c r="CC2519" s="96">
        <v>4.7946999999999997</v>
      </c>
      <c r="CD2519" s="96">
        <v>0.5</v>
      </c>
      <c r="CE2519" s="96">
        <v>0.5</v>
      </c>
      <c r="CF2519" s="31">
        <v>1</v>
      </c>
      <c r="CG2519" s="30">
        <v>500</v>
      </c>
      <c r="CH2519" s="96">
        <v>500</v>
      </c>
      <c r="CI2519" s="96">
        <v>500</v>
      </c>
      <c r="CJ2519" s="96">
        <f>Population!$CG2519-Population!$CI2519</f>
        <v>0</v>
      </c>
      <c r="CK2519" s="118">
        <f>_xlfn.DAYS(Entries!$AY$2,Population!H2519)</f>
        <v>4052</v>
      </c>
      <c r="CL2519" s="118">
        <f t="shared" si="325"/>
        <v>5475</v>
      </c>
      <c r="CM2519" s="117">
        <f>Entries!$AY$5</f>
        <v>0.15</v>
      </c>
      <c r="CN2519" s="117">
        <f t="shared" si="330"/>
        <v>0</v>
      </c>
      <c r="CO2519" s="119">
        <f t="shared" si="326"/>
        <v>0.37092237442922382</v>
      </c>
      <c r="CP2519" s="30"/>
      <c r="CQ2519" s="19">
        <v>2</v>
      </c>
      <c r="CR2519" s="96" t="s">
        <v>118</v>
      </c>
      <c r="CS2519" s="96"/>
      <c r="CT2519" s="31"/>
      <c r="CU2519" s="30" t="s">
        <v>1950</v>
      </c>
      <c r="CV2519" s="96" t="s">
        <v>763</v>
      </c>
      <c r="CW2519" s="96" t="s">
        <v>576</v>
      </c>
      <c r="CX2519" s="96" t="s">
        <v>107</v>
      </c>
      <c r="CY2519" s="96" t="s">
        <v>107</v>
      </c>
      <c r="CZ2519" s="96" t="s">
        <v>257</v>
      </c>
      <c r="DA2519" s="31"/>
      <c r="DB2519" s="17" t="s">
        <v>15463</v>
      </c>
      <c r="DC2519" s="17" t="s">
        <v>15500</v>
      </c>
      <c r="DD2519" s="17">
        <v>1</v>
      </c>
      <c r="DE2519" s="17">
        <v>1</v>
      </c>
      <c r="DF2519" s="17" t="s">
        <v>15500</v>
      </c>
      <c r="DG2519" s="23" t="s">
        <v>11181</v>
      </c>
      <c r="DH2519" s="145"/>
    </row>
    <row r="2520" spans="1:112" s="17" customFormat="1" x14ac:dyDescent="0.25">
      <c r="A2520" s="32" t="s">
        <v>9127</v>
      </c>
      <c r="B2520" s="18">
        <v>0</v>
      </c>
      <c r="C2520" s="98" t="s">
        <v>15461</v>
      </c>
      <c r="D2520" s="18"/>
      <c r="E2520" s="18">
        <v>36415</v>
      </c>
      <c r="F2520" s="18" t="s">
        <v>9128</v>
      </c>
      <c r="G2520" s="33">
        <v>36412</v>
      </c>
      <c r="H2520" s="44">
        <v>40242</v>
      </c>
      <c r="I2520" s="18" t="s">
        <v>784</v>
      </c>
      <c r="J2520" s="98"/>
      <c r="K2520" s="98"/>
      <c r="L2520" s="18" t="s">
        <v>1510</v>
      </c>
      <c r="M2520" t="s">
        <v>326</v>
      </c>
      <c r="N2520" s="18" t="s">
        <v>326</v>
      </c>
      <c r="O2520" t="s">
        <v>11123</v>
      </c>
      <c r="P2520" s="64" t="str">
        <f>VLOOKUP(N2520,Entries!J:K,2,FALSE)</f>
        <v>PEOPLES REPUBLIC OF CHINA</v>
      </c>
      <c r="Q2520" s="38" t="s">
        <v>1980</v>
      </c>
      <c r="R2520" s="32" t="s">
        <v>1980</v>
      </c>
      <c r="S2520" s="18" t="s">
        <v>326</v>
      </c>
      <c r="T2520" t="s">
        <v>576</v>
      </c>
      <c r="U2520" s="39" t="s">
        <v>141</v>
      </c>
      <c r="V2520" s="103" t="s">
        <v>180</v>
      </c>
      <c r="W2520" s="64">
        <f>IF(VLOOKUP(R2520,Entries!N:P,3,FALSE)=V2520,1,VLOOKUP(R2520,Entries!N:P,3,FALSE))</f>
        <v>1</v>
      </c>
      <c r="X2520"/>
      <c r="Y2520"/>
      <c r="Z2520" s="18"/>
      <c r="AA2520" s="18"/>
      <c r="AB2520" s="98"/>
      <c r="AC2520" s="18" t="s">
        <v>239</v>
      </c>
      <c r="AD2520" s="18" t="s">
        <v>329</v>
      </c>
      <c r="AE2520" s="18" t="s">
        <v>94</v>
      </c>
      <c r="AF2520" s="98" t="s">
        <v>94</v>
      </c>
      <c r="AG2520" s="98"/>
      <c r="AH2520" s="98"/>
      <c r="AI2520" s="18"/>
      <c r="AJ2520" s="19">
        <v>7</v>
      </c>
      <c r="AK2520" s="18" t="s">
        <v>118</v>
      </c>
      <c r="AL2520" s="18"/>
      <c r="AM2520" s="33"/>
      <c r="AN2520" s="32" t="s">
        <v>191</v>
      </c>
      <c r="AO2520" s="18" t="s">
        <v>134</v>
      </c>
      <c r="AP2520" s="33" t="s">
        <v>160</v>
      </c>
      <c r="AQ2520">
        <v>21104.626308179999</v>
      </c>
      <c r="AR2520" t="s">
        <v>9248</v>
      </c>
      <c r="AS2520" t="s">
        <v>11225</v>
      </c>
      <c r="AT2520" t="s">
        <v>15373</v>
      </c>
      <c r="AU2520">
        <v>63.3874</v>
      </c>
      <c r="AV2520" s="98">
        <v>1.1063186041155555</v>
      </c>
      <c r="AW2520">
        <v>195.91120000000001</v>
      </c>
      <c r="AX2520" s="98">
        <v>3.4192947701688889</v>
      </c>
      <c r="AY2520">
        <v>3.7384899999999999E-2</v>
      </c>
      <c r="AZ2520">
        <v>9.5592000000000006</v>
      </c>
      <c r="BA2520" s="98">
        <v>0.16683947914666669</v>
      </c>
      <c r="BB2520">
        <v>351.22980000000001</v>
      </c>
      <c r="BC2520" s="98">
        <v>6.1301151657866679</v>
      </c>
      <c r="BD2520">
        <v>13.452097719999999</v>
      </c>
      <c r="BE2520" s="96">
        <f t="shared" si="327"/>
        <v>7468.0730812363354</v>
      </c>
      <c r="BF2520" s="96">
        <f t="shared" si="328"/>
        <v>1376.2662465710473</v>
      </c>
      <c r="BG2520" s="96">
        <f t="shared" si="329"/>
        <v>817.87991590162346</v>
      </c>
      <c r="BH2520">
        <v>7474.359696905809</v>
      </c>
      <c r="BI2520">
        <v>3.8110733134646371E-2</v>
      </c>
      <c r="BJ2520">
        <v>1.106556774310985</v>
      </c>
      <c r="BK2520">
        <v>3.4192954837938938</v>
      </c>
      <c r="BL2520">
        <v>0.18762096911528611</v>
      </c>
      <c r="BM2520">
        <v>6.1093955673760876</v>
      </c>
      <c r="BN2520">
        <v>1.1063190918620971</v>
      </c>
      <c r="BO2520">
        <v>3.4192955875419599</v>
      </c>
      <c r="BP2520">
        <v>3.7551279946618221E-2</v>
      </c>
      <c r="BQ2520">
        <v>0.1904823185849267</v>
      </c>
      <c r="BR2520">
        <v>7466.9188693930682</v>
      </c>
      <c r="BS2520" s="96">
        <v>1376.3112301963338</v>
      </c>
      <c r="BT2520" s="96">
        <v>815.52650858980269</v>
      </c>
      <c r="BU2520">
        <v>6.1093955673760876</v>
      </c>
      <c r="BV2520" s="65" t="str">
        <f t="shared" si="324"/>
        <v>Earth Observation</v>
      </c>
      <c r="BW2520" s="32" t="s">
        <v>338</v>
      </c>
      <c r="BX2520" s="18">
        <v>1.5</v>
      </c>
      <c r="BY2520" s="18">
        <v>1.5</v>
      </c>
      <c r="BZ2520" s="18">
        <v>5</v>
      </c>
      <c r="CA2520" s="18">
        <v>8.0973000000000006</v>
      </c>
      <c r="CB2520" s="18">
        <v>2.25</v>
      </c>
      <c r="CC2520" s="18">
        <v>4.7946999999999997</v>
      </c>
      <c r="CD2520" s="18">
        <v>0.5</v>
      </c>
      <c r="CE2520" s="18">
        <v>0.5</v>
      </c>
      <c r="CF2520" s="33">
        <v>1</v>
      </c>
      <c r="CG2520" s="32">
        <v>500</v>
      </c>
      <c r="CH2520" s="18">
        <v>500</v>
      </c>
      <c r="CI2520" s="18">
        <v>500</v>
      </c>
      <c r="CJ2520" s="98">
        <f>Population!$CG2520-Population!$CI2520</f>
        <v>0</v>
      </c>
      <c r="CK2520" s="120">
        <f>_xlfn.DAYS(Entries!$AY$2,Population!H2520)</f>
        <v>4052</v>
      </c>
      <c r="CL2520" s="120">
        <f t="shared" si="325"/>
        <v>2555</v>
      </c>
      <c r="CM2520" s="122">
        <f>Entries!$AY$5</f>
        <v>0.15</v>
      </c>
      <c r="CN2520" s="122">
        <f t="shared" si="330"/>
        <v>0</v>
      </c>
      <c r="CO2520" s="121">
        <f t="shared" si="326"/>
        <v>0</v>
      </c>
      <c r="CP2520" s="32"/>
      <c r="CQ2520" s="19">
        <v>1</v>
      </c>
      <c r="CR2520" s="18" t="s">
        <v>118</v>
      </c>
      <c r="CS2520" s="18"/>
      <c r="CT2520" s="33"/>
      <c r="CU2520" s="32" t="s">
        <v>1950</v>
      </c>
      <c r="CV2520" s="18" t="s">
        <v>763</v>
      </c>
      <c r="CW2520" s="18" t="s">
        <v>576</v>
      </c>
      <c r="CX2520" s="18" t="s">
        <v>107</v>
      </c>
      <c r="CY2520" s="18" t="s">
        <v>107</v>
      </c>
      <c r="CZ2520" s="18" t="s">
        <v>257</v>
      </c>
      <c r="DA2520" s="33"/>
      <c r="DB2520" s="17" t="s">
        <v>15463</v>
      </c>
      <c r="DC2520" s="17" t="s">
        <v>15500</v>
      </c>
      <c r="DD2520" s="17">
        <v>1</v>
      </c>
      <c r="DE2520" s="17">
        <v>1</v>
      </c>
      <c r="DF2520" s="17" t="s">
        <v>15500</v>
      </c>
      <c r="DG2520" s="23" t="s">
        <v>11181</v>
      </c>
      <c r="DH2520" s="145"/>
    </row>
    <row r="2521" spans="1:112" s="17" customFormat="1" x14ac:dyDescent="0.25">
      <c r="A2521" s="30" t="s">
        <v>9130</v>
      </c>
      <c r="B2521" s="15">
        <v>0</v>
      </c>
      <c r="C2521" s="96" t="s">
        <v>15461</v>
      </c>
      <c r="D2521" s="15"/>
      <c r="E2521" s="15">
        <v>47302</v>
      </c>
      <c r="F2521" s="15" t="s">
        <v>9131</v>
      </c>
      <c r="G2521" s="31">
        <v>65688</v>
      </c>
      <c r="H2521" s="43">
        <v>44193</v>
      </c>
      <c r="I2521" s="97" t="s">
        <v>784</v>
      </c>
      <c r="J2521" s="97"/>
      <c r="K2521" s="97"/>
      <c r="L2521" s="15" t="s">
        <v>8850</v>
      </c>
      <c r="M2521" s="124" t="s">
        <v>326</v>
      </c>
      <c r="N2521" s="15" t="s">
        <v>326</v>
      </c>
      <c r="O2521" s="124" t="s">
        <v>11126</v>
      </c>
      <c r="P2521" s="96" t="str">
        <f>VLOOKUP(N2521,Entries!J:K,2,FALSE)</f>
        <v>PEOPLES REPUBLIC OF CHINA</v>
      </c>
      <c r="Q2521" s="123" t="s">
        <v>1234</v>
      </c>
      <c r="R2521" s="113" t="s">
        <v>673</v>
      </c>
      <c r="S2521" s="15" t="s">
        <v>326</v>
      </c>
      <c r="T2521" s="124" t="s">
        <v>576</v>
      </c>
      <c r="U2521" s="125" t="s">
        <v>141</v>
      </c>
      <c r="V2521" s="31" t="s">
        <v>141</v>
      </c>
      <c r="W2521" s="64">
        <f>IF(VLOOKUP(R2521,Entries!N:P,3,FALSE)=V2521,1,VLOOKUP(R2521,Entries!N:P,3,FALSE))</f>
        <v>1</v>
      </c>
      <c r="X2521" s="124"/>
      <c r="Y2521" s="124"/>
      <c r="Z2521" s="15"/>
      <c r="AA2521" s="15"/>
      <c r="AB2521" s="96"/>
      <c r="AC2521" s="15" t="s">
        <v>142</v>
      </c>
      <c r="AD2521" s="15" t="s">
        <v>8851</v>
      </c>
      <c r="AE2521" s="15" t="s">
        <v>94</v>
      </c>
      <c r="AF2521" s="96" t="s">
        <v>94</v>
      </c>
      <c r="AG2521" s="96"/>
      <c r="AH2521" s="96"/>
      <c r="AI2521" s="15"/>
      <c r="AJ2521" s="19">
        <v>5</v>
      </c>
      <c r="AK2521" s="15" t="s">
        <v>118</v>
      </c>
      <c r="AL2521" s="15"/>
      <c r="AM2521" s="31"/>
      <c r="AN2521" s="30" t="s">
        <v>125</v>
      </c>
      <c r="AO2521" s="15" t="s">
        <v>97</v>
      </c>
      <c r="AP2521" s="31" t="s">
        <v>97</v>
      </c>
      <c r="AQ2521">
        <v>21104.56472703</v>
      </c>
      <c r="AR2521" t="s">
        <v>12918</v>
      </c>
      <c r="AS2521" t="s">
        <v>11225</v>
      </c>
      <c r="AT2521" t="s">
        <v>15374</v>
      </c>
      <c r="AU2521">
        <v>98.260800000000003</v>
      </c>
      <c r="AV2521" s="96">
        <v>1.7149741288533336</v>
      </c>
      <c r="AW2521">
        <v>354.0446</v>
      </c>
      <c r="AX2521" s="96">
        <v>6.1792426833511112</v>
      </c>
      <c r="AY2521">
        <v>9.3700000000000001E-5</v>
      </c>
      <c r="AZ2521">
        <v>55.790999999999997</v>
      </c>
      <c r="BA2521" s="96">
        <v>0.97373644039999996</v>
      </c>
      <c r="BB2521">
        <v>304.33800000000002</v>
      </c>
      <c r="BC2521" s="96">
        <v>5.3116990338666676</v>
      </c>
      <c r="BD2521">
        <v>14.59138922</v>
      </c>
      <c r="BE2521" s="96">
        <f t="shared" si="327"/>
        <v>7074.0936795962134</v>
      </c>
      <c r="BF2521" s="96">
        <f t="shared" si="328"/>
        <v>703.75652217399238</v>
      </c>
      <c r="BG2521" s="96">
        <f t="shared" si="329"/>
        <v>702.43083701843534</v>
      </c>
      <c r="BH2521">
        <v>7080.3345018483551</v>
      </c>
      <c r="BI2521">
        <v>1.2358809963335909E-3</v>
      </c>
      <c r="BJ2521">
        <v>1.714880555470206</v>
      </c>
      <c r="BK2521">
        <v>6.1792439682655944</v>
      </c>
      <c r="BL2521">
        <v>1.14369835811058</v>
      </c>
      <c r="BM2521">
        <v>5.1417391853110059</v>
      </c>
      <c r="BN2521">
        <v>1.7149745319592511</v>
      </c>
      <c r="BO2521">
        <v>6.1792439693292396</v>
      </c>
      <c r="BP2521">
        <v>1.389183750521317E-3</v>
      </c>
      <c r="BQ2521">
        <v>1.14369835811058</v>
      </c>
      <c r="BR2521">
        <v>7071.181667726165</v>
      </c>
      <c r="BS2521" s="96">
        <v>710.00483839595472</v>
      </c>
      <c r="BT2521" s="96">
        <v>690.3584970563752</v>
      </c>
      <c r="BU2521">
        <v>5.1417391853110059</v>
      </c>
      <c r="BV2521" s="60" t="str">
        <f t="shared" si="324"/>
        <v>sunsynchronous observation</v>
      </c>
      <c r="BW2521" s="30" t="s">
        <v>338</v>
      </c>
      <c r="BX2521" s="15">
        <v>1.5</v>
      </c>
      <c r="BY2521" s="15">
        <v>1.5</v>
      </c>
      <c r="BZ2521" s="15">
        <v>5</v>
      </c>
      <c r="CA2521" s="16">
        <v>8.0973000000000006</v>
      </c>
      <c r="CB2521" s="16">
        <v>2.25</v>
      </c>
      <c r="CC2521" s="16">
        <v>4.7946999999999997</v>
      </c>
      <c r="CD2521" s="15">
        <v>1.5</v>
      </c>
      <c r="CE2521" s="15">
        <v>1.5</v>
      </c>
      <c r="CF2521" s="31">
        <v>5</v>
      </c>
      <c r="CG2521" s="30">
        <v>1040</v>
      </c>
      <c r="CH2521" s="15">
        <v>1040</v>
      </c>
      <c r="CI2521" s="15">
        <v>1040</v>
      </c>
      <c r="CJ2521" s="96">
        <f>Population!$CG2521-Population!$CI2521</f>
        <v>0</v>
      </c>
      <c r="CK2521" s="118">
        <f>_xlfn.DAYS(Entries!$AY$2,Population!H2521)</f>
        <v>101</v>
      </c>
      <c r="CL2521" s="118">
        <f t="shared" si="325"/>
        <v>1825</v>
      </c>
      <c r="CM2521" s="117">
        <f>Entries!$AY$5</f>
        <v>0.15</v>
      </c>
      <c r="CN2521" s="117">
        <f t="shared" si="330"/>
        <v>0</v>
      </c>
      <c r="CO2521" s="119">
        <f t="shared" si="326"/>
        <v>0.95295890410958906</v>
      </c>
      <c r="CP2521" s="30"/>
      <c r="CQ2521" s="19">
        <v>4</v>
      </c>
      <c r="CR2521" s="15" t="s">
        <v>118</v>
      </c>
      <c r="CS2521" s="15"/>
      <c r="CT2521" s="31"/>
      <c r="CU2521" s="30" t="s">
        <v>1976</v>
      </c>
      <c r="CV2521" s="15" t="s">
        <v>1951</v>
      </c>
      <c r="CW2521" s="15" t="s">
        <v>571</v>
      </c>
      <c r="CX2521" s="15" t="s">
        <v>9020</v>
      </c>
      <c r="CY2521" s="15" t="s">
        <v>107</v>
      </c>
      <c r="CZ2521" s="15" t="s">
        <v>151</v>
      </c>
      <c r="DA2521" s="31"/>
      <c r="DB2521" s="17" t="s">
        <v>15463</v>
      </c>
      <c r="DC2521" s="17" t="s">
        <v>15500</v>
      </c>
      <c r="DD2521" s="17">
        <v>1</v>
      </c>
      <c r="DE2521" s="17">
        <v>1</v>
      </c>
      <c r="DF2521" s="17">
        <v>10</v>
      </c>
      <c r="DG2521" s="23" t="s">
        <v>11177</v>
      </c>
      <c r="DH2521" s="145"/>
    </row>
    <row r="2522" spans="1:112" s="17" customFormat="1" x14ac:dyDescent="0.25">
      <c r="A2522" s="32" t="s">
        <v>9133</v>
      </c>
      <c r="B2522" s="18">
        <v>0</v>
      </c>
      <c r="C2522" s="98" t="s">
        <v>15461</v>
      </c>
      <c r="D2522" s="18"/>
      <c r="E2522" s="18">
        <v>42945</v>
      </c>
      <c r="F2522" s="18" t="s">
        <v>9134</v>
      </c>
      <c r="G2522" s="33">
        <v>47260</v>
      </c>
      <c r="H2522" s="44">
        <v>43007</v>
      </c>
      <c r="I2522" s="18" t="s">
        <v>8508</v>
      </c>
      <c r="J2522" s="98"/>
      <c r="K2522" s="98"/>
      <c r="L2522" s="18" t="s">
        <v>805</v>
      </c>
      <c r="M2522" t="s">
        <v>326</v>
      </c>
      <c r="N2522" s="18" t="s">
        <v>326</v>
      </c>
      <c r="O2522" t="s">
        <v>576</v>
      </c>
      <c r="P2522" s="64" t="str">
        <f>VLOOKUP(N2522,Entries!J:K,2,FALSE)</f>
        <v>PEOPLES REPUBLIC OF CHINA</v>
      </c>
      <c r="Q2522" s="38" t="s">
        <v>1980</v>
      </c>
      <c r="R2522" s="32" t="s">
        <v>1980</v>
      </c>
      <c r="S2522" s="18" t="s">
        <v>326</v>
      </c>
      <c r="T2522" t="s">
        <v>576</v>
      </c>
      <c r="U2522" s="39" t="s">
        <v>180</v>
      </c>
      <c r="V2522" s="33" t="s">
        <v>180</v>
      </c>
      <c r="W2522" s="64">
        <f>IF(VLOOKUP(R2522,Entries!N:P,3,FALSE)=V2522,1,VLOOKUP(R2522,Entries!N:P,3,FALSE))</f>
        <v>1</v>
      </c>
      <c r="X2522"/>
      <c r="Y2522"/>
      <c r="Z2522" s="18"/>
      <c r="AA2522" s="18"/>
      <c r="AB2522" s="98"/>
      <c r="AC2522" s="18" t="s">
        <v>239</v>
      </c>
      <c r="AD2522" s="18" t="s">
        <v>329</v>
      </c>
      <c r="AE2522" s="18" t="s">
        <v>180</v>
      </c>
      <c r="AF2522" s="98" t="s">
        <v>94</v>
      </c>
      <c r="AG2522" s="98" t="s">
        <v>11112</v>
      </c>
      <c r="AH2522" s="98"/>
      <c r="AI2522" s="18"/>
      <c r="AJ2522" s="19">
        <v>10</v>
      </c>
      <c r="AK2522" s="18" t="s">
        <v>118</v>
      </c>
      <c r="AL2522" s="18"/>
      <c r="AM2522" s="33"/>
      <c r="AN2522" s="32" t="s">
        <v>133</v>
      </c>
      <c r="AO2522" s="18" t="s">
        <v>134</v>
      </c>
      <c r="AP2522" s="33" t="s">
        <v>160</v>
      </c>
      <c r="AQ2522">
        <v>21104.537681080001</v>
      </c>
      <c r="AR2522" t="s">
        <v>15375</v>
      </c>
      <c r="AS2522" t="s">
        <v>11225</v>
      </c>
      <c r="AT2522" t="s">
        <v>15376</v>
      </c>
      <c r="AU2522">
        <v>34.999699999999997</v>
      </c>
      <c r="AV2522" s="98">
        <v>0.6108598751244444</v>
      </c>
      <c r="AW2522">
        <v>244.55779999999999</v>
      </c>
      <c r="AX2522" s="98">
        <v>4.2683379334311109</v>
      </c>
      <c r="AY2522">
        <v>4.326E-4</v>
      </c>
      <c r="AZ2522">
        <v>354.69229999999999</v>
      </c>
      <c r="BA2522" s="98">
        <v>6.1905471785644446</v>
      </c>
      <c r="BB2522">
        <v>5.3749000000000002</v>
      </c>
      <c r="BC2522" s="98">
        <v>9.3809682448888904E-2</v>
      </c>
      <c r="BD2522">
        <v>14.89907767</v>
      </c>
      <c r="BE2522" s="96">
        <f t="shared" si="327"/>
        <v>6976.3615332213049</v>
      </c>
      <c r="BF2522" s="96">
        <f t="shared" si="328"/>
        <v>608.37950722057576</v>
      </c>
      <c r="BG2522" s="96">
        <f t="shared" si="329"/>
        <v>602.34355922203304</v>
      </c>
      <c r="BH2522">
        <v>6982.6843904235357</v>
      </c>
      <c r="BI2522">
        <v>1.5967905330017929E-3</v>
      </c>
      <c r="BJ2522">
        <v>0.61117858438027284</v>
      </c>
      <c r="BK2522">
        <v>4.2683388488076579</v>
      </c>
      <c r="BL2522">
        <v>0.36818807196794201</v>
      </c>
      <c r="BM2522">
        <v>5.9161699513975776</v>
      </c>
      <c r="BN2522">
        <v>0.61086054357303199</v>
      </c>
      <c r="BO2522">
        <v>4.2683388259635944</v>
      </c>
      <c r="BP2522">
        <v>9.3521588719882318E-4</v>
      </c>
      <c r="BQ2522">
        <v>0.36818807196794201</v>
      </c>
      <c r="BR2522">
        <v>6979.5704974028486</v>
      </c>
      <c r="BS2522" s="96">
        <v>615.09790261784474</v>
      </c>
      <c r="BT2522" s="96">
        <v>602.04309218785329</v>
      </c>
      <c r="BU2522">
        <v>5.9161699513975776</v>
      </c>
      <c r="BV2522" s="65" t="str">
        <f t="shared" si="324"/>
        <v>Earth Observation</v>
      </c>
      <c r="BW2522" s="32" t="s">
        <v>338</v>
      </c>
      <c r="BX2522" s="18">
        <v>0.5</v>
      </c>
      <c r="BY2522" s="18">
        <v>0.5</v>
      </c>
      <c r="BZ2522" s="18">
        <v>1</v>
      </c>
      <c r="CA2522" s="18">
        <v>0.63319999999999999</v>
      </c>
      <c r="CB2522" s="18">
        <v>0.25</v>
      </c>
      <c r="CC2522" s="18">
        <v>0.44600000000000001</v>
      </c>
      <c r="CD2522" s="18">
        <v>0.5</v>
      </c>
      <c r="CE2522" s="18">
        <v>0.5</v>
      </c>
      <c r="CF2522" s="33">
        <v>1</v>
      </c>
      <c r="CG2522" s="32">
        <v>500</v>
      </c>
      <c r="CH2522" s="18">
        <v>500</v>
      </c>
      <c r="CI2522" s="18">
        <v>500</v>
      </c>
      <c r="CJ2522" s="98">
        <f>Population!$CG2522-Population!$CI2522</f>
        <v>0</v>
      </c>
      <c r="CK2522" s="120">
        <f>_xlfn.DAYS(Entries!$AY$2,Population!H2522)</f>
        <v>1287</v>
      </c>
      <c r="CL2522" s="120">
        <f t="shared" si="325"/>
        <v>3650</v>
      </c>
      <c r="CM2522" s="122">
        <f>Entries!$AY$5</f>
        <v>0.15</v>
      </c>
      <c r="CN2522" s="122">
        <f t="shared" si="330"/>
        <v>0</v>
      </c>
      <c r="CO2522" s="121">
        <f t="shared" si="326"/>
        <v>0.70028767123287672</v>
      </c>
      <c r="CP2522" s="32"/>
      <c r="CQ2522" s="19">
        <v>4</v>
      </c>
      <c r="CR2522" s="18" t="s">
        <v>118</v>
      </c>
      <c r="CS2522" s="18"/>
      <c r="CT2522" s="33"/>
      <c r="CU2522" s="32" t="s">
        <v>834</v>
      </c>
      <c r="CV2522" s="18" t="s">
        <v>763</v>
      </c>
      <c r="CW2522" s="18" t="s">
        <v>576</v>
      </c>
      <c r="CX2522" s="18" t="s">
        <v>107</v>
      </c>
      <c r="CY2522" s="18" t="s">
        <v>107</v>
      </c>
      <c r="CZ2522" s="18" t="s">
        <v>151</v>
      </c>
      <c r="DA2522" s="33"/>
      <c r="DB2522" s="17" t="s">
        <v>15463</v>
      </c>
      <c r="DC2522" s="17" t="s">
        <v>15500</v>
      </c>
      <c r="DD2522" s="17">
        <v>1</v>
      </c>
      <c r="DE2522" s="17">
        <v>1</v>
      </c>
      <c r="DF2522" s="17" t="s">
        <v>15500</v>
      </c>
      <c r="DG2522" s="23" t="s">
        <v>11181</v>
      </c>
      <c r="DH2522" s="145"/>
    </row>
    <row r="2523" spans="1:112" s="17" customFormat="1" x14ac:dyDescent="0.25">
      <c r="A2523" s="30" t="s">
        <v>9136</v>
      </c>
      <c r="B2523" s="15">
        <v>0</v>
      </c>
      <c r="C2523" s="96" t="s">
        <v>15461</v>
      </c>
      <c r="D2523" s="15"/>
      <c r="E2523" s="15">
        <v>42946</v>
      </c>
      <c r="F2523" s="15" t="s">
        <v>9137</v>
      </c>
      <c r="G2523" s="31">
        <v>47261</v>
      </c>
      <c r="H2523" s="43">
        <v>43007</v>
      </c>
      <c r="I2523" s="15" t="s">
        <v>8508</v>
      </c>
      <c r="J2523" s="96"/>
      <c r="K2523" s="96"/>
      <c r="L2523" s="15" t="s">
        <v>805</v>
      </c>
      <c r="M2523" s="124" t="s">
        <v>326</v>
      </c>
      <c r="N2523" s="15" t="s">
        <v>326</v>
      </c>
      <c r="O2523" s="124" t="s">
        <v>576</v>
      </c>
      <c r="P2523" s="96" t="str">
        <f>VLOOKUP(N2523,Entries!J:K,2,FALSE)</f>
        <v>PEOPLES REPUBLIC OF CHINA</v>
      </c>
      <c r="Q2523" s="123" t="s">
        <v>1980</v>
      </c>
      <c r="R2523" s="30" t="s">
        <v>1980</v>
      </c>
      <c r="S2523" s="15" t="s">
        <v>326</v>
      </c>
      <c r="T2523" s="124" t="s">
        <v>576</v>
      </c>
      <c r="U2523" s="125" t="s">
        <v>180</v>
      </c>
      <c r="V2523" s="31" t="s">
        <v>180</v>
      </c>
      <c r="W2523" s="64">
        <f>IF(VLOOKUP(R2523,Entries!N:P,3,FALSE)=V2523,1,VLOOKUP(R2523,Entries!N:P,3,FALSE))</f>
        <v>1</v>
      </c>
      <c r="X2523" s="124"/>
      <c r="Y2523" s="124"/>
      <c r="Z2523" s="15"/>
      <c r="AA2523" s="15"/>
      <c r="AB2523" s="96"/>
      <c r="AC2523" s="15" t="s">
        <v>239</v>
      </c>
      <c r="AD2523" s="15" t="s">
        <v>329</v>
      </c>
      <c r="AE2523" s="15" t="s">
        <v>180</v>
      </c>
      <c r="AF2523" s="96" t="s">
        <v>94</v>
      </c>
      <c r="AG2523" s="96" t="s">
        <v>11112</v>
      </c>
      <c r="AH2523" s="96"/>
      <c r="AI2523" s="15"/>
      <c r="AJ2523" s="19">
        <v>2</v>
      </c>
      <c r="AK2523" s="15" t="s">
        <v>118</v>
      </c>
      <c r="AL2523" s="15"/>
      <c r="AM2523" s="31"/>
      <c r="AN2523" s="30" t="s">
        <v>133</v>
      </c>
      <c r="AO2523" s="15" t="s">
        <v>134</v>
      </c>
      <c r="AP2523" s="31" t="s">
        <v>160</v>
      </c>
      <c r="AQ2523">
        <v>21104.560193680001</v>
      </c>
      <c r="AR2523" t="s">
        <v>11288</v>
      </c>
      <c r="AS2523" t="s">
        <v>11225</v>
      </c>
      <c r="AT2523" t="s">
        <v>15377</v>
      </c>
      <c r="AU2523">
        <v>34.999299999999998</v>
      </c>
      <c r="AV2523" s="96">
        <v>0.61085289380888885</v>
      </c>
      <c r="AW2523">
        <v>244.72790000000001</v>
      </c>
      <c r="AX2523" s="96">
        <v>4.2713067378711118</v>
      </c>
      <c r="AY2523">
        <v>1.841E-4</v>
      </c>
      <c r="AZ2523">
        <v>218.87870000000001</v>
      </c>
      <c r="BA2523" s="96">
        <v>3.8201531827244448</v>
      </c>
      <c r="BB2523">
        <v>141.17869999999999</v>
      </c>
      <c r="BC2523" s="96">
        <v>2.4640326360577776</v>
      </c>
      <c r="BD2523">
        <v>14.899016420000001</v>
      </c>
      <c r="BE2523" s="96">
        <f t="shared" si="327"/>
        <v>6976.3806531345117</v>
      </c>
      <c r="BF2523" s="96">
        <f t="shared" si="328"/>
        <v>606.66500481275398</v>
      </c>
      <c r="BG2523" s="96">
        <f t="shared" si="329"/>
        <v>604.09630145626943</v>
      </c>
      <c r="BH2523">
        <v>6982.7011022611377</v>
      </c>
      <c r="BI2523">
        <v>1.0431832421894231E-3</v>
      </c>
      <c r="BJ2523">
        <v>0.61117159953747446</v>
      </c>
      <c r="BK2523">
        <v>4.2713076303808801</v>
      </c>
      <c r="BL2523">
        <v>0.49891506365827237</v>
      </c>
      <c r="BM2523">
        <v>5.7852713203191763</v>
      </c>
      <c r="BN2523">
        <v>0.61085356145739356</v>
      </c>
      <c r="BO2523">
        <v>4.2713076300284261</v>
      </c>
      <c r="BP2523">
        <v>8.0931826921123995E-4</v>
      </c>
      <c r="BQ2523">
        <v>0.49891506365827237</v>
      </c>
      <c r="BR2523">
        <v>6979.5896684567451</v>
      </c>
      <c r="BS2523" s="96">
        <v>614.23837788702531</v>
      </c>
      <c r="BT2523" s="96">
        <v>602.94095902646495</v>
      </c>
      <c r="BU2523">
        <v>5.7852713203191763</v>
      </c>
      <c r="BV2523" s="60" t="str">
        <f t="shared" si="324"/>
        <v>Earth Observation</v>
      </c>
      <c r="BW2523" s="30" t="s">
        <v>338</v>
      </c>
      <c r="BX2523" s="15">
        <v>0.5</v>
      </c>
      <c r="BY2523" s="15">
        <v>0.5</v>
      </c>
      <c r="BZ2523" s="15">
        <v>1</v>
      </c>
      <c r="CA2523" s="15">
        <v>0.63319999999999999</v>
      </c>
      <c r="CB2523" s="15">
        <v>0.25</v>
      </c>
      <c r="CC2523" s="15">
        <v>0.44600000000000001</v>
      </c>
      <c r="CD2523" s="15">
        <v>0.5</v>
      </c>
      <c r="CE2523" s="15">
        <v>0.5</v>
      </c>
      <c r="CF2523" s="31">
        <v>1</v>
      </c>
      <c r="CG2523" s="30">
        <v>500</v>
      </c>
      <c r="CH2523" s="15">
        <v>500</v>
      </c>
      <c r="CI2523" s="15">
        <v>500</v>
      </c>
      <c r="CJ2523" s="96">
        <f>Population!$CG2523-Population!$CI2523</f>
        <v>0</v>
      </c>
      <c r="CK2523" s="118">
        <f>_xlfn.DAYS(Entries!$AY$2,Population!H2523)</f>
        <v>1287</v>
      </c>
      <c r="CL2523" s="118">
        <f t="shared" si="325"/>
        <v>730</v>
      </c>
      <c r="CM2523" s="117">
        <f>Entries!$AY$5</f>
        <v>0.15</v>
      </c>
      <c r="CN2523" s="117">
        <f t="shared" si="330"/>
        <v>0</v>
      </c>
      <c r="CO2523" s="119">
        <f t="shared" si="326"/>
        <v>0</v>
      </c>
      <c r="CP2523" s="30"/>
      <c r="CQ2523" s="19">
        <v>2</v>
      </c>
      <c r="CR2523" s="15" t="s">
        <v>118</v>
      </c>
      <c r="CS2523" s="15"/>
      <c r="CT2523" s="31"/>
      <c r="CU2523" s="30" t="s">
        <v>834</v>
      </c>
      <c r="CV2523" s="15" t="s">
        <v>763</v>
      </c>
      <c r="CW2523" s="15" t="s">
        <v>576</v>
      </c>
      <c r="CX2523" s="15" t="s">
        <v>107</v>
      </c>
      <c r="CY2523" s="15" t="s">
        <v>107</v>
      </c>
      <c r="CZ2523" s="15" t="s">
        <v>151</v>
      </c>
      <c r="DA2523" s="31"/>
      <c r="DB2523" s="17" t="s">
        <v>15463</v>
      </c>
      <c r="DC2523" s="17" t="s">
        <v>15500</v>
      </c>
      <c r="DD2523" s="17">
        <v>1</v>
      </c>
      <c r="DE2523" s="17">
        <v>1</v>
      </c>
      <c r="DF2523" s="17" t="s">
        <v>15500</v>
      </c>
      <c r="DG2523" s="23" t="s">
        <v>11181</v>
      </c>
      <c r="DH2523" s="145"/>
    </row>
    <row r="2524" spans="1:112" s="17" customFormat="1" x14ac:dyDescent="0.25">
      <c r="A2524" s="32" t="s">
        <v>9139</v>
      </c>
      <c r="B2524" s="18">
        <v>0</v>
      </c>
      <c r="C2524" s="98" t="s">
        <v>15461</v>
      </c>
      <c r="D2524" s="18"/>
      <c r="E2524" s="18">
        <v>42947</v>
      </c>
      <c r="F2524" s="18" t="s">
        <v>9140</v>
      </c>
      <c r="G2524" s="33">
        <v>47262</v>
      </c>
      <c r="H2524" s="44">
        <v>43007</v>
      </c>
      <c r="I2524" s="18" t="s">
        <v>8508</v>
      </c>
      <c r="J2524" s="98"/>
      <c r="K2524" s="98"/>
      <c r="L2524" s="18" t="s">
        <v>805</v>
      </c>
      <c r="M2524" t="s">
        <v>326</v>
      </c>
      <c r="N2524" s="18" t="s">
        <v>326</v>
      </c>
      <c r="O2524" t="s">
        <v>576</v>
      </c>
      <c r="P2524" s="64" t="str">
        <f>VLOOKUP(N2524,Entries!J:K,2,FALSE)</f>
        <v>PEOPLES REPUBLIC OF CHINA</v>
      </c>
      <c r="Q2524" s="38" t="s">
        <v>1980</v>
      </c>
      <c r="R2524" s="32" t="s">
        <v>1980</v>
      </c>
      <c r="S2524" s="18" t="s">
        <v>326</v>
      </c>
      <c r="T2524" t="s">
        <v>576</v>
      </c>
      <c r="U2524" s="39" t="s">
        <v>180</v>
      </c>
      <c r="V2524" s="33" t="s">
        <v>180</v>
      </c>
      <c r="W2524" s="64">
        <f>IF(VLOOKUP(R2524,Entries!N:P,3,FALSE)=V2524,1,VLOOKUP(R2524,Entries!N:P,3,FALSE))</f>
        <v>1</v>
      </c>
      <c r="X2524"/>
      <c r="Y2524"/>
      <c r="Z2524" s="18"/>
      <c r="AA2524" s="18"/>
      <c r="AB2524" s="98"/>
      <c r="AC2524" s="18" t="s">
        <v>239</v>
      </c>
      <c r="AD2524" s="18" t="s">
        <v>329</v>
      </c>
      <c r="AE2524" s="18" t="s">
        <v>180</v>
      </c>
      <c r="AF2524" s="98" t="s">
        <v>94</v>
      </c>
      <c r="AG2524" s="98" t="s">
        <v>11112</v>
      </c>
      <c r="AH2524" s="98"/>
      <c r="AI2524" s="18"/>
      <c r="AJ2524" s="19">
        <v>5</v>
      </c>
      <c r="AK2524" s="18" t="s">
        <v>118</v>
      </c>
      <c r="AL2524" s="18"/>
      <c r="AM2524" s="33"/>
      <c r="AN2524" s="32" t="s">
        <v>133</v>
      </c>
      <c r="AO2524" s="18" t="s">
        <v>134</v>
      </c>
      <c r="AP2524" s="33" t="s">
        <v>160</v>
      </c>
      <c r="AQ2524">
        <v>21104.582094810001</v>
      </c>
      <c r="AR2524" t="s">
        <v>15378</v>
      </c>
      <c r="AS2524" t="s">
        <v>11225</v>
      </c>
      <c r="AT2524" t="s">
        <v>14543</v>
      </c>
      <c r="AU2524">
        <v>34.999400000000001</v>
      </c>
      <c r="AV2524" s="98">
        <v>0.61085463913777782</v>
      </c>
      <c r="AW2524">
        <v>244.8871</v>
      </c>
      <c r="AX2524" s="98">
        <v>4.2740853014622227</v>
      </c>
      <c r="AY2524">
        <v>6.4670000000000005E-4</v>
      </c>
      <c r="AZ2524">
        <v>39.871000000000002</v>
      </c>
      <c r="BA2524" s="98">
        <v>0.69588008128888901</v>
      </c>
      <c r="BB2524">
        <v>320.24770000000001</v>
      </c>
      <c r="BC2524" s="98">
        <v>5.5893756241022228</v>
      </c>
      <c r="BD2524">
        <v>14.899048799999999</v>
      </c>
      <c r="BE2524" s="96">
        <f t="shared" si="327"/>
        <v>6976.3705453175253</v>
      </c>
      <c r="BF2524" s="96">
        <f t="shared" si="328"/>
        <v>609.88216414918134</v>
      </c>
      <c r="BG2524" s="96">
        <f t="shared" si="329"/>
        <v>600.85892648586832</v>
      </c>
      <c r="BH2524">
        <v>6982.6936658849027</v>
      </c>
      <c r="BI2524">
        <v>1.8651334285278889E-3</v>
      </c>
      <c r="BJ2524">
        <v>0.61117334685499802</v>
      </c>
      <c r="BK2524">
        <v>4.2740862070800327</v>
      </c>
      <c r="BL2524">
        <v>0.58466217364923012</v>
      </c>
      <c r="BM2524">
        <v>5.7005942567593122</v>
      </c>
      <c r="BN2524">
        <v>0.6108553074988331</v>
      </c>
      <c r="BO2524">
        <v>4.2740861993501724</v>
      </c>
      <c r="BP2524">
        <v>1.2819046914123041E-3</v>
      </c>
      <c r="BQ2524">
        <v>0.58466217364923012</v>
      </c>
      <c r="BR2524">
        <v>6979.5795445411532</v>
      </c>
      <c r="BS2524" s="96">
        <v>617.52670030338595</v>
      </c>
      <c r="BT2524" s="96">
        <v>599.63238877892036</v>
      </c>
      <c r="BU2524">
        <v>5.7005942567593122</v>
      </c>
      <c r="BV2524" s="65" t="str">
        <f t="shared" si="324"/>
        <v>Earth Observation</v>
      </c>
      <c r="BW2524" s="32" t="s">
        <v>338</v>
      </c>
      <c r="BX2524" s="18">
        <v>0.5</v>
      </c>
      <c r="BY2524" s="18">
        <v>0.5</v>
      </c>
      <c r="BZ2524" s="18">
        <v>1</v>
      </c>
      <c r="CA2524" s="18">
        <v>0.63319999999999999</v>
      </c>
      <c r="CB2524" s="18">
        <v>0.25</v>
      </c>
      <c r="CC2524" s="18">
        <v>0.44600000000000001</v>
      </c>
      <c r="CD2524" s="18">
        <v>0.5</v>
      </c>
      <c r="CE2524" s="18">
        <v>0.5</v>
      </c>
      <c r="CF2524" s="33">
        <v>1</v>
      </c>
      <c r="CG2524" s="32">
        <v>500</v>
      </c>
      <c r="CH2524" s="18">
        <v>500</v>
      </c>
      <c r="CI2524" s="18">
        <v>500</v>
      </c>
      <c r="CJ2524" s="98">
        <f>Population!$CG2524-Population!$CI2524</f>
        <v>0</v>
      </c>
      <c r="CK2524" s="120">
        <f>_xlfn.DAYS(Entries!$AY$2,Population!H2524)</f>
        <v>1287</v>
      </c>
      <c r="CL2524" s="120">
        <f t="shared" si="325"/>
        <v>1825</v>
      </c>
      <c r="CM2524" s="122">
        <f>Entries!$AY$5</f>
        <v>0.15</v>
      </c>
      <c r="CN2524" s="122">
        <f t="shared" si="330"/>
        <v>0</v>
      </c>
      <c r="CO2524" s="121">
        <f t="shared" si="326"/>
        <v>0.40057534246575344</v>
      </c>
      <c r="CP2524" s="32"/>
      <c r="CQ2524" s="19">
        <v>2</v>
      </c>
      <c r="CR2524" s="18" t="s">
        <v>118</v>
      </c>
      <c r="CS2524" s="18"/>
      <c r="CT2524" s="33"/>
      <c r="CU2524" s="32" t="s">
        <v>834</v>
      </c>
      <c r="CV2524" s="18" t="s">
        <v>763</v>
      </c>
      <c r="CW2524" s="18" t="s">
        <v>576</v>
      </c>
      <c r="CX2524" s="18" t="s">
        <v>107</v>
      </c>
      <c r="CY2524" s="18" t="s">
        <v>107</v>
      </c>
      <c r="CZ2524" s="18" t="s">
        <v>151</v>
      </c>
      <c r="DA2524" s="33"/>
      <c r="DB2524" s="17" t="s">
        <v>15463</v>
      </c>
      <c r="DC2524" s="17" t="s">
        <v>15500</v>
      </c>
      <c r="DD2524" s="17">
        <v>1</v>
      </c>
      <c r="DE2524" s="17">
        <v>1</v>
      </c>
      <c r="DF2524" s="17" t="s">
        <v>15500</v>
      </c>
      <c r="DG2524" s="23" t="s">
        <v>11181</v>
      </c>
      <c r="DH2524" s="145"/>
    </row>
    <row r="2525" spans="1:112" s="17" customFormat="1" x14ac:dyDescent="0.25">
      <c r="A2525" s="30" t="s">
        <v>9142</v>
      </c>
      <c r="B2525" s="96">
        <v>0</v>
      </c>
      <c r="C2525" s="96" t="s">
        <v>15461</v>
      </c>
      <c r="D2525" s="96"/>
      <c r="E2525" s="96">
        <v>43028</v>
      </c>
      <c r="F2525" s="96" t="s">
        <v>9143</v>
      </c>
      <c r="G2525" s="31">
        <v>47545</v>
      </c>
      <c r="H2525" s="43">
        <v>43063</v>
      </c>
      <c r="I2525" s="96" t="s">
        <v>8508</v>
      </c>
      <c r="J2525" s="96"/>
      <c r="K2525" s="96"/>
      <c r="L2525" s="96" t="s">
        <v>805</v>
      </c>
      <c r="M2525" s="124" t="s">
        <v>326</v>
      </c>
      <c r="N2525" s="96" t="s">
        <v>326</v>
      </c>
      <c r="O2525" s="124" t="s">
        <v>576</v>
      </c>
      <c r="P2525" s="96" t="str">
        <f>VLOOKUP(N2525,Entries!J:K,2,FALSE)</f>
        <v>PEOPLES REPUBLIC OF CHINA</v>
      </c>
      <c r="Q2525" s="123" t="s">
        <v>1980</v>
      </c>
      <c r="R2525" s="30" t="s">
        <v>1980</v>
      </c>
      <c r="S2525" s="96" t="s">
        <v>326</v>
      </c>
      <c r="T2525" s="124" t="s">
        <v>576</v>
      </c>
      <c r="U2525" s="125" t="s">
        <v>180</v>
      </c>
      <c r="V2525" s="31" t="s">
        <v>180</v>
      </c>
      <c r="W2525" s="64">
        <f>IF(VLOOKUP(R2525,Entries!N:P,3,FALSE)=V2525,1,VLOOKUP(R2525,Entries!N:P,3,FALSE))</f>
        <v>1</v>
      </c>
      <c r="X2525" s="124"/>
      <c r="Y2525" s="124"/>
      <c r="Z2525" s="96"/>
      <c r="AA2525" s="96"/>
      <c r="AB2525" s="96"/>
      <c r="AC2525" s="96" t="s">
        <v>239</v>
      </c>
      <c r="AD2525" s="96" t="s">
        <v>329</v>
      </c>
      <c r="AE2525" s="96" t="s">
        <v>180</v>
      </c>
      <c r="AF2525" s="96" t="s">
        <v>94</v>
      </c>
      <c r="AG2525" s="96" t="s">
        <v>11112</v>
      </c>
      <c r="AH2525" s="96"/>
      <c r="AI2525" s="96"/>
      <c r="AJ2525" s="19">
        <v>15</v>
      </c>
      <c r="AK2525" s="96" t="s">
        <v>118</v>
      </c>
      <c r="AL2525" s="96"/>
      <c r="AM2525" s="31"/>
      <c r="AN2525" s="30" t="s">
        <v>133</v>
      </c>
      <c r="AO2525" s="96" t="s">
        <v>134</v>
      </c>
      <c r="AP2525" s="31" t="s">
        <v>160</v>
      </c>
      <c r="AQ2525">
        <v>21104.50772148</v>
      </c>
      <c r="AR2525" t="s">
        <v>12623</v>
      </c>
      <c r="AS2525" t="s">
        <v>11225</v>
      </c>
      <c r="AT2525" t="s">
        <v>15379</v>
      </c>
      <c r="AU2525">
        <v>34.996400000000001</v>
      </c>
      <c r="AV2525" s="96">
        <v>0.61080227927111119</v>
      </c>
      <c r="AW2525">
        <v>125.83280000000001</v>
      </c>
      <c r="AX2525" s="96">
        <v>2.1961962100977779</v>
      </c>
      <c r="AY2525">
        <v>1.1900000000000001E-4</v>
      </c>
      <c r="AZ2525">
        <v>175.09309999999999</v>
      </c>
      <c r="BA2525" s="96">
        <v>3.0559504567511113</v>
      </c>
      <c r="BB2525">
        <v>184.9787</v>
      </c>
      <c r="BC2525" s="96">
        <v>3.2284866893911115</v>
      </c>
      <c r="BD2525">
        <v>14.898982030000001</v>
      </c>
      <c r="BE2525" s="96">
        <f t="shared" si="327"/>
        <v>6976.3913884378899</v>
      </c>
      <c r="BF2525" s="96">
        <f t="shared" si="328"/>
        <v>606.22157901311402</v>
      </c>
      <c r="BG2525" s="96">
        <f t="shared" si="329"/>
        <v>604.56119786266572</v>
      </c>
      <c r="BH2525">
        <v>6982.711929405762</v>
      </c>
      <c r="BI2525">
        <v>1.1294008887507681E-3</v>
      </c>
      <c r="BJ2525">
        <v>0.6111209723140113</v>
      </c>
      <c r="BK2525">
        <v>2.1961966708676508</v>
      </c>
      <c r="BL2525">
        <v>0.5862716936669532</v>
      </c>
      <c r="BM2525">
        <v>5.6981659038881984</v>
      </c>
      <c r="BN2525">
        <v>0.61080294693169623</v>
      </c>
      <c r="BO2525">
        <v>2.19619667166435</v>
      </c>
      <c r="BP2525">
        <v>8.8186218509947911E-4</v>
      </c>
      <c r="BQ2525">
        <v>0.5862716936669532</v>
      </c>
      <c r="BR2525">
        <v>6979.6008465835976</v>
      </c>
      <c r="BS2525" s="96">
        <v>614.75589263728762</v>
      </c>
      <c r="BT2525" s="96">
        <v>602.4458005299075</v>
      </c>
      <c r="BU2525">
        <v>5.6981659038881984</v>
      </c>
      <c r="BV2525" s="60" t="str">
        <f t="shared" ref="BV2525:BV2556" si="331">IF(AND(CR2525="Real",CQ2525=0),"no propulsion",IF(AND(BX2525&lt;0.2,BY2525&lt;0.2,BZ2525&lt;0.2),"too small",IF(OR(D2525="Starlink v0.9",D2525="Starlink v1.0"),"Starlink",IF(D2525="OneWeb","OneWeb",IF(AND(AE2525="Earth Observation",AO2525="Sunsynchron"),"sunsynchronous observation",IF(AF2525="Earth Observation","Earth Observation"))))))</f>
        <v>Earth Observation</v>
      </c>
      <c r="BW2525" s="30" t="s">
        <v>338</v>
      </c>
      <c r="BX2525" s="96">
        <v>0.5</v>
      </c>
      <c r="BY2525" s="96">
        <v>0.5</v>
      </c>
      <c r="BZ2525" s="96">
        <v>1</v>
      </c>
      <c r="CA2525" s="96">
        <v>0.63319999999999999</v>
      </c>
      <c r="CB2525" s="96">
        <v>0.25</v>
      </c>
      <c r="CC2525" s="96">
        <v>0.44600000000000001</v>
      </c>
      <c r="CD2525" s="96">
        <v>0.5</v>
      </c>
      <c r="CE2525" s="96">
        <v>0.5</v>
      </c>
      <c r="CF2525" s="31">
        <v>1</v>
      </c>
      <c r="CG2525" s="30">
        <v>500</v>
      </c>
      <c r="CH2525" s="96">
        <v>500</v>
      </c>
      <c r="CI2525" s="96">
        <v>500</v>
      </c>
      <c r="CJ2525" s="96">
        <f>Population!$CG2525-Population!$CI2525</f>
        <v>0</v>
      </c>
      <c r="CK2525" s="118">
        <f>_xlfn.DAYS(Entries!$AY$2,Population!H2525)</f>
        <v>1231</v>
      </c>
      <c r="CL2525" s="118">
        <f t="shared" ref="CL2525:CL2556" si="332">AJ2525*365</f>
        <v>5475</v>
      </c>
      <c r="CM2525" s="117">
        <f>Entries!$AY$5</f>
        <v>0.15</v>
      </c>
      <c r="CN2525" s="117">
        <f t="shared" si="330"/>
        <v>0</v>
      </c>
      <c r="CO2525" s="119">
        <f t="shared" ref="CO2525:CO2556" si="333">IF(CQ2525=0,"-",MAX(0,1-(1-CM2525)/CL2525*CK2525))</f>
        <v>0.8088858447488585</v>
      </c>
      <c r="CP2525" s="30"/>
      <c r="CQ2525" s="19">
        <v>4</v>
      </c>
      <c r="CR2525" s="96" t="s">
        <v>118</v>
      </c>
      <c r="CS2525" s="96"/>
      <c r="CT2525" s="31"/>
      <c r="CU2525" s="30" t="s">
        <v>834</v>
      </c>
      <c r="CV2525" s="96" t="s">
        <v>763</v>
      </c>
      <c r="CW2525" s="96" t="s">
        <v>576</v>
      </c>
      <c r="CX2525" s="96" t="s">
        <v>107</v>
      </c>
      <c r="CY2525" s="96" t="s">
        <v>107</v>
      </c>
      <c r="CZ2525" s="96" t="s">
        <v>151</v>
      </c>
      <c r="DA2525" s="31"/>
      <c r="DB2525" s="17" t="s">
        <v>15463</v>
      </c>
      <c r="DC2525" s="17" t="s">
        <v>15500</v>
      </c>
      <c r="DD2525" s="17">
        <v>1</v>
      </c>
      <c r="DE2525" s="17">
        <v>1</v>
      </c>
      <c r="DF2525" s="17" t="s">
        <v>15500</v>
      </c>
      <c r="DG2525" s="23" t="s">
        <v>11181</v>
      </c>
      <c r="DH2525" s="145"/>
    </row>
    <row r="2526" spans="1:112" s="17" customFormat="1" x14ac:dyDescent="0.25">
      <c r="A2526" s="32" t="s">
        <v>9145</v>
      </c>
      <c r="B2526" s="98">
        <v>0</v>
      </c>
      <c r="C2526" s="98" t="s">
        <v>15461</v>
      </c>
      <c r="D2526" s="98"/>
      <c r="E2526" s="98">
        <v>43029</v>
      </c>
      <c r="F2526" s="98" t="s">
        <v>9146</v>
      </c>
      <c r="G2526" s="33">
        <v>47546</v>
      </c>
      <c r="H2526" s="44">
        <v>43063</v>
      </c>
      <c r="I2526" s="98" t="s">
        <v>8508</v>
      </c>
      <c r="J2526" s="98"/>
      <c r="K2526" s="98"/>
      <c r="L2526" s="98" t="s">
        <v>805</v>
      </c>
      <c r="M2526" t="s">
        <v>326</v>
      </c>
      <c r="N2526" s="98" t="s">
        <v>326</v>
      </c>
      <c r="O2526" t="s">
        <v>576</v>
      </c>
      <c r="P2526" s="64" t="str">
        <f>VLOOKUP(N2526,Entries!J:K,2,FALSE)</f>
        <v>PEOPLES REPUBLIC OF CHINA</v>
      </c>
      <c r="Q2526" s="38" t="s">
        <v>1980</v>
      </c>
      <c r="R2526" s="32" t="s">
        <v>1980</v>
      </c>
      <c r="S2526" s="98" t="s">
        <v>326</v>
      </c>
      <c r="T2526" t="s">
        <v>576</v>
      </c>
      <c r="U2526" s="39" t="s">
        <v>180</v>
      </c>
      <c r="V2526" s="33" t="s">
        <v>180</v>
      </c>
      <c r="W2526" s="64">
        <f>IF(VLOOKUP(R2526,Entries!N:P,3,FALSE)=V2526,1,VLOOKUP(R2526,Entries!N:P,3,FALSE))</f>
        <v>1</v>
      </c>
      <c r="X2526"/>
      <c r="Y2526"/>
      <c r="Z2526" s="98"/>
      <c r="AA2526" s="98"/>
      <c r="AB2526" s="98"/>
      <c r="AC2526" s="98" t="s">
        <v>239</v>
      </c>
      <c r="AD2526" s="98" t="s">
        <v>329</v>
      </c>
      <c r="AE2526" s="98" t="s">
        <v>180</v>
      </c>
      <c r="AF2526" s="98" t="s">
        <v>94</v>
      </c>
      <c r="AG2526" s="98" t="s">
        <v>11112</v>
      </c>
      <c r="AH2526" s="98"/>
      <c r="AI2526" s="98"/>
      <c r="AJ2526" s="19">
        <v>5</v>
      </c>
      <c r="AK2526" s="98" t="s">
        <v>118</v>
      </c>
      <c r="AL2526" s="98"/>
      <c r="AM2526" s="33"/>
      <c r="AN2526" s="32" t="s">
        <v>133</v>
      </c>
      <c r="AO2526" s="98" t="s">
        <v>134</v>
      </c>
      <c r="AP2526" s="33" t="s">
        <v>160</v>
      </c>
      <c r="AQ2526">
        <v>21104.486264530002</v>
      </c>
      <c r="AR2526" t="s">
        <v>12125</v>
      </c>
      <c r="AS2526" t="s">
        <v>11225</v>
      </c>
      <c r="AT2526" t="s">
        <v>15380</v>
      </c>
      <c r="AU2526">
        <v>34.995100000000001</v>
      </c>
      <c r="AV2526" s="98">
        <v>0.61077958999555559</v>
      </c>
      <c r="AW2526">
        <v>125.59480000000001</v>
      </c>
      <c r="AX2526" s="98">
        <v>2.1920423273422225</v>
      </c>
      <c r="AY2526">
        <v>4.3520000000000001E-4</v>
      </c>
      <c r="AZ2526">
        <v>90.9131</v>
      </c>
      <c r="BA2526" s="98">
        <v>1.5867325980844444</v>
      </c>
      <c r="BB2526">
        <v>269.2072</v>
      </c>
      <c r="BC2526" s="98">
        <v>4.6985510325688891</v>
      </c>
      <c r="BD2526">
        <v>14.89907814</v>
      </c>
      <c r="BE2526" s="96">
        <f t="shared" si="327"/>
        <v>6976.3613865057278</v>
      </c>
      <c r="BF2526" s="96">
        <f t="shared" si="328"/>
        <v>608.39749898113587</v>
      </c>
      <c r="BG2526" s="96">
        <f t="shared" si="329"/>
        <v>602.32527403032054</v>
      </c>
      <c r="BH2526">
        <v>6982.6824173529822</v>
      </c>
      <c r="BI2526">
        <v>1.486543602265691E-3</v>
      </c>
      <c r="BJ2526">
        <v>0.61109828093310559</v>
      </c>
      <c r="BK2526">
        <v>2.1920427837179819</v>
      </c>
      <c r="BL2526">
        <v>0.78420546526316726</v>
      </c>
      <c r="BM2526">
        <v>5.501078266520695</v>
      </c>
      <c r="BN2526">
        <v>0.61078025764088184</v>
      </c>
      <c r="BO2526">
        <v>2.1920427917873351</v>
      </c>
      <c r="BP2526">
        <v>1.2092022187265689E-3</v>
      </c>
      <c r="BQ2526">
        <v>0.78420546526316726</v>
      </c>
      <c r="BR2526">
        <v>6979.5710533700867</v>
      </c>
      <c r="BS2526" s="96">
        <v>617.01076617358194</v>
      </c>
      <c r="BT2526" s="96">
        <v>600.13134056659237</v>
      </c>
      <c r="BU2526">
        <v>5.501078266520695</v>
      </c>
      <c r="BV2526" s="65" t="str">
        <f t="shared" si="331"/>
        <v>Earth Observation</v>
      </c>
      <c r="BW2526" s="32" t="s">
        <v>338</v>
      </c>
      <c r="BX2526" s="98">
        <v>0.5</v>
      </c>
      <c r="BY2526" s="98">
        <v>0.5</v>
      </c>
      <c r="BZ2526" s="98">
        <v>1</v>
      </c>
      <c r="CA2526" s="98">
        <v>0.63319999999999999</v>
      </c>
      <c r="CB2526" s="98">
        <v>0.25</v>
      </c>
      <c r="CC2526" s="98">
        <v>0.44600000000000001</v>
      </c>
      <c r="CD2526" s="98">
        <v>0.5</v>
      </c>
      <c r="CE2526" s="98">
        <v>0.5</v>
      </c>
      <c r="CF2526" s="33">
        <v>1</v>
      </c>
      <c r="CG2526" s="32">
        <v>500</v>
      </c>
      <c r="CH2526" s="98">
        <v>500</v>
      </c>
      <c r="CI2526" s="98">
        <v>500</v>
      </c>
      <c r="CJ2526" s="98">
        <f>Population!$CG2526-Population!$CI2526</f>
        <v>0</v>
      </c>
      <c r="CK2526" s="120">
        <f>_xlfn.DAYS(Entries!$AY$2,Population!H2526)</f>
        <v>1231</v>
      </c>
      <c r="CL2526" s="120">
        <f t="shared" si="332"/>
        <v>1825</v>
      </c>
      <c r="CM2526" s="122">
        <f>Entries!$AY$5</f>
        <v>0.15</v>
      </c>
      <c r="CN2526" s="122">
        <f t="shared" si="330"/>
        <v>0</v>
      </c>
      <c r="CO2526" s="121">
        <f t="shared" si="333"/>
        <v>0.42665753424657538</v>
      </c>
      <c r="CP2526" s="32"/>
      <c r="CQ2526" s="19">
        <v>2</v>
      </c>
      <c r="CR2526" s="98" t="s">
        <v>118</v>
      </c>
      <c r="CS2526" s="98"/>
      <c r="CT2526" s="33"/>
      <c r="CU2526" s="32" t="s">
        <v>834</v>
      </c>
      <c r="CV2526" s="98" t="s">
        <v>763</v>
      </c>
      <c r="CW2526" s="98" t="s">
        <v>576</v>
      </c>
      <c r="CX2526" s="98" t="s">
        <v>107</v>
      </c>
      <c r="CY2526" s="98" t="s">
        <v>107</v>
      </c>
      <c r="CZ2526" s="98" t="s">
        <v>151</v>
      </c>
      <c r="DA2526" s="33"/>
      <c r="DB2526" s="17" t="s">
        <v>15463</v>
      </c>
      <c r="DC2526" s="17" t="s">
        <v>15500</v>
      </c>
      <c r="DD2526" s="17">
        <v>1</v>
      </c>
      <c r="DE2526" s="17">
        <v>1</v>
      </c>
      <c r="DF2526" s="17" t="s">
        <v>15500</v>
      </c>
      <c r="DG2526" s="23" t="s">
        <v>11181</v>
      </c>
      <c r="DH2526" s="145"/>
    </row>
    <row r="2527" spans="1:112" s="17" customFormat="1" x14ac:dyDescent="0.25">
      <c r="A2527" s="30" t="s">
        <v>9148</v>
      </c>
      <c r="B2527" s="96">
        <v>0</v>
      </c>
      <c r="C2527" s="96" t="s">
        <v>15461</v>
      </c>
      <c r="D2527" s="96"/>
      <c r="E2527" s="96">
        <v>43030</v>
      </c>
      <c r="F2527" s="96" t="s">
        <v>9149</v>
      </c>
      <c r="G2527" s="31">
        <v>47547</v>
      </c>
      <c r="H2527" s="43">
        <v>43063</v>
      </c>
      <c r="I2527" s="96" t="s">
        <v>8508</v>
      </c>
      <c r="J2527" s="96"/>
      <c r="K2527" s="96"/>
      <c r="L2527" s="96" t="s">
        <v>805</v>
      </c>
      <c r="M2527" s="124" t="s">
        <v>326</v>
      </c>
      <c r="N2527" s="96" t="s">
        <v>326</v>
      </c>
      <c r="O2527" s="124" t="s">
        <v>576</v>
      </c>
      <c r="P2527" s="96" t="str">
        <f>VLOOKUP(N2527,Entries!J:K,2,FALSE)</f>
        <v>PEOPLES REPUBLIC OF CHINA</v>
      </c>
      <c r="Q2527" s="123" t="s">
        <v>1980</v>
      </c>
      <c r="R2527" s="30" t="s">
        <v>1980</v>
      </c>
      <c r="S2527" s="96" t="s">
        <v>326</v>
      </c>
      <c r="T2527" s="124" t="s">
        <v>576</v>
      </c>
      <c r="U2527" s="125" t="s">
        <v>92</v>
      </c>
      <c r="V2527" s="106" t="s">
        <v>180</v>
      </c>
      <c r="W2527" s="64">
        <f>IF(VLOOKUP(R2527,Entries!N:P,3,FALSE)=V2527,1,VLOOKUP(R2527,Entries!N:P,3,FALSE))</f>
        <v>1</v>
      </c>
      <c r="X2527" s="124"/>
      <c r="Y2527" s="124"/>
      <c r="Z2527" s="96"/>
      <c r="AA2527" s="96"/>
      <c r="AB2527" s="96"/>
      <c r="AC2527" s="96" t="s">
        <v>239</v>
      </c>
      <c r="AD2527" s="96" t="s">
        <v>329</v>
      </c>
      <c r="AE2527" s="96" t="s">
        <v>94</v>
      </c>
      <c r="AF2527" s="96" t="s">
        <v>94</v>
      </c>
      <c r="AG2527" s="96"/>
      <c r="AH2527" s="96"/>
      <c r="AI2527" s="96"/>
      <c r="AJ2527" s="19">
        <v>5</v>
      </c>
      <c r="AK2527" s="96" t="s">
        <v>118</v>
      </c>
      <c r="AL2527" s="96"/>
      <c r="AM2527" s="31"/>
      <c r="AN2527" s="30" t="s">
        <v>133</v>
      </c>
      <c r="AO2527" s="96" t="s">
        <v>134</v>
      </c>
      <c r="AP2527" s="31" t="s">
        <v>98</v>
      </c>
      <c r="AQ2527">
        <v>21104.529620149999</v>
      </c>
      <c r="AR2527" t="s">
        <v>11641</v>
      </c>
      <c r="AS2527" t="s">
        <v>11225</v>
      </c>
      <c r="AT2527" t="s">
        <v>15381</v>
      </c>
      <c r="AU2527">
        <v>34.9968</v>
      </c>
      <c r="AV2527" s="96">
        <v>0.61080926058666674</v>
      </c>
      <c r="AW2527">
        <v>125.1121</v>
      </c>
      <c r="AX2527" s="96">
        <v>2.1836176247955557</v>
      </c>
      <c r="AY2527">
        <v>4.394E-4</v>
      </c>
      <c r="AZ2527">
        <v>281.95740000000001</v>
      </c>
      <c r="BA2527" s="96">
        <v>4.9210839565600004</v>
      </c>
      <c r="BB2527">
        <v>78.068899999999999</v>
      </c>
      <c r="BC2527" s="96">
        <v>1.3625590649377779</v>
      </c>
      <c r="BD2527">
        <v>14.89901392</v>
      </c>
      <c r="BE2527" s="96">
        <f t="shared" si="327"/>
        <v>6976.3814335418929</v>
      </c>
      <c r="BF2527" s="96">
        <f t="shared" si="328"/>
        <v>608.44685554379157</v>
      </c>
      <c r="BG2527" s="96">
        <f t="shared" si="329"/>
        <v>602.31601153999509</v>
      </c>
      <c r="BH2527">
        <v>6982.7028584620757</v>
      </c>
      <c r="BI2527">
        <v>1.1650415171248719E-3</v>
      </c>
      <c r="BJ2527">
        <v>0.61112795592875635</v>
      </c>
      <c r="BK2527">
        <v>2.1836181788805948</v>
      </c>
      <c r="BL2527">
        <v>0.15932197594708519</v>
      </c>
      <c r="BM2527">
        <v>6.1243222295171673</v>
      </c>
      <c r="BN2527">
        <v>0.61080992862214278</v>
      </c>
      <c r="BO2527">
        <v>2.183618080129917</v>
      </c>
      <c r="BP2527">
        <v>7.1039561937070452E-4</v>
      </c>
      <c r="BQ2527">
        <v>0.15932197594708519</v>
      </c>
      <c r="BR2527">
        <v>6979.5908405576583</v>
      </c>
      <c r="BS2527" s="96">
        <v>613.54911131579138</v>
      </c>
      <c r="BT2527" s="96">
        <v>603.63256979952621</v>
      </c>
      <c r="BU2527">
        <v>6.1243222295171673</v>
      </c>
      <c r="BV2527" s="60" t="str">
        <f t="shared" si="331"/>
        <v>Earth Observation</v>
      </c>
      <c r="BW2527" s="30" t="s">
        <v>338</v>
      </c>
      <c r="BX2527" s="96">
        <v>0.5</v>
      </c>
      <c r="BY2527" s="96">
        <v>0.5</v>
      </c>
      <c r="BZ2527" s="96">
        <v>1</v>
      </c>
      <c r="CA2527" s="96">
        <v>0.63319999999999999</v>
      </c>
      <c r="CB2527" s="96">
        <v>0.25</v>
      </c>
      <c r="CC2527" s="96">
        <v>0.44600000000000001</v>
      </c>
      <c r="CD2527" s="96">
        <v>0.5</v>
      </c>
      <c r="CE2527" s="96">
        <v>0.5</v>
      </c>
      <c r="CF2527" s="31">
        <v>1</v>
      </c>
      <c r="CG2527" s="30">
        <v>500</v>
      </c>
      <c r="CH2527" s="96">
        <v>500</v>
      </c>
      <c r="CI2527" s="96">
        <v>500</v>
      </c>
      <c r="CJ2527" s="96">
        <f>Population!$CG2527-Population!$CI2527</f>
        <v>0</v>
      </c>
      <c r="CK2527" s="118">
        <f>_xlfn.DAYS(Entries!$AY$2,Population!H2527)</f>
        <v>1231</v>
      </c>
      <c r="CL2527" s="118">
        <f t="shared" si="332"/>
        <v>1825</v>
      </c>
      <c r="CM2527" s="117">
        <f>Entries!$AY$5</f>
        <v>0.15</v>
      </c>
      <c r="CN2527" s="117">
        <f t="shared" si="330"/>
        <v>0</v>
      </c>
      <c r="CO2527" s="119">
        <f t="shared" si="333"/>
        <v>0.42665753424657538</v>
      </c>
      <c r="CP2527" s="30"/>
      <c r="CQ2527" s="19">
        <v>2</v>
      </c>
      <c r="CR2527" s="96" t="s">
        <v>118</v>
      </c>
      <c r="CS2527" s="96"/>
      <c r="CT2527" s="31"/>
      <c r="CU2527" s="30" t="s">
        <v>834</v>
      </c>
      <c r="CV2527" s="96"/>
      <c r="CW2527" s="96"/>
      <c r="CX2527" s="96" t="s">
        <v>107</v>
      </c>
      <c r="CY2527" s="96" t="s">
        <v>107</v>
      </c>
      <c r="CZ2527" s="96" t="s">
        <v>151</v>
      </c>
      <c r="DA2527" s="31"/>
      <c r="DB2527" s="17" t="s">
        <v>15463</v>
      </c>
      <c r="DC2527" s="17" t="s">
        <v>15500</v>
      </c>
      <c r="DD2527" s="17">
        <v>1</v>
      </c>
      <c r="DE2527" s="17">
        <v>1</v>
      </c>
      <c r="DF2527" s="17" t="s">
        <v>15500</v>
      </c>
      <c r="DG2527" s="23" t="s">
        <v>11181</v>
      </c>
      <c r="DH2527" s="145"/>
    </row>
    <row r="2528" spans="1:112" s="17" customFormat="1" x14ac:dyDescent="0.25">
      <c r="A2528" s="32" t="s">
        <v>9151</v>
      </c>
      <c r="B2528" s="98">
        <v>0</v>
      </c>
      <c r="C2528" s="98" t="s">
        <v>15461</v>
      </c>
      <c r="D2528" s="98"/>
      <c r="E2528" s="98">
        <v>43081</v>
      </c>
      <c r="F2528" s="98" t="s">
        <v>9152</v>
      </c>
      <c r="G2528" s="33">
        <v>47674</v>
      </c>
      <c r="H2528" s="44">
        <v>43094</v>
      </c>
      <c r="I2528" s="98" t="s">
        <v>8508</v>
      </c>
      <c r="J2528" s="98"/>
      <c r="K2528" s="98"/>
      <c r="L2528" s="98" t="s">
        <v>805</v>
      </c>
      <c r="M2528" t="s">
        <v>326</v>
      </c>
      <c r="N2528" s="98" t="s">
        <v>326</v>
      </c>
      <c r="O2528" t="s">
        <v>576</v>
      </c>
      <c r="P2528" s="64" t="str">
        <f>VLOOKUP(N2528,Entries!J:K,2,FALSE)</f>
        <v>PEOPLES REPUBLIC OF CHINA</v>
      </c>
      <c r="Q2528" s="38" t="s">
        <v>1980</v>
      </c>
      <c r="R2528" s="32" t="s">
        <v>1980</v>
      </c>
      <c r="S2528" s="98" t="s">
        <v>326</v>
      </c>
      <c r="T2528" t="s">
        <v>576</v>
      </c>
      <c r="U2528" s="39" t="s">
        <v>180</v>
      </c>
      <c r="V2528" s="33" t="s">
        <v>180</v>
      </c>
      <c r="W2528" s="64">
        <f>IF(VLOOKUP(R2528,Entries!N:P,3,FALSE)=V2528,1,VLOOKUP(R2528,Entries!N:P,3,FALSE))</f>
        <v>1</v>
      </c>
      <c r="X2528"/>
      <c r="Y2528"/>
      <c r="Z2528" s="98"/>
      <c r="AA2528" s="98"/>
      <c r="AB2528" s="98"/>
      <c r="AC2528" s="98" t="s">
        <v>239</v>
      </c>
      <c r="AD2528" s="98" t="s">
        <v>329</v>
      </c>
      <c r="AE2528" s="98" t="s">
        <v>180</v>
      </c>
      <c r="AF2528" s="98" t="s">
        <v>94</v>
      </c>
      <c r="AG2528" s="98" t="s">
        <v>11112</v>
      </c>
      <c r="AH2528" s="98"/>
      <c r="AI2528" s="98"/>
      <c r="AJ2528" s="19">
        <v>15</v>
      </c>
      <c r="AK2528" s="98" t="s">
        <v>118</v>
      </c>
      <c r="AL2528" s="98"/>
      <c r="AM2528" s="33"/>
      <c r="AN2528" s="32" t="s">
        <v>133</v>
      </c>
      <c r="AO2528" s="98" t="s">
        <v>134</v>
      </c>
      <c r="AP2528" s="33" t="s">
        <v>160</v>
      </c>
      <c r="AQ2528">
        <v>21104.16609672</v>
      </c>
      <c r="AR2528" t="s">
        <v>12383</v>
      </c>
      <c r="AS2528" t="s">
        <v>11225</v>
      </c>
      <c r="AT2528" t="s">
        <v>15382</v>
      </c>
      <c r="AU2528">
        <v>34.999499999999998</v>
      </c>
      <c r="AV2528" s="98">
        <v>0.61085638446666668</v>
      </c>
      <c r="AW2528">
        <v>7.0511999999999997</v>
      </c>
      <c r="AX2528" s="98">
        <v>0.12306663061333334</v>
      </c>
      <c r="AY2528">
        <v>4.9319999999999995E-4</v>
      </c>
      <c r="AZ2528">
        <v>349.0521</v>
      </c>
      <c r="BA2528" s="98">
        <v>6.0921071385733336</v>
      </c>
      <c r="BB2528">
        <v>11.007899999999999</v>
      </c>
      <c r="BC2528" s="98">
        <v>0.19212405875999999</v>
      </c>
      <c r="BD2528">
        <v>14.8991063</v>
      </c>
      <c r="BE2528" s="96">
        <f t="shared" si="327"/>
        <v>6976.352596072511</v>
      </c>
      <c r="BF2528" s="96">
        <f t="shared" si="328"/>
        <v>608.79333317289365</v>
      </c>
      <c r="BG2528" s="96">
        <f t="shared" si="329"/>
        <v>601.91185897212836</v>
      </c>
      <c r="BH2528">
        <v>6982.6756842249224</v>
      </c>
      <c r="BI2528">
        <v>1.628816021240369E-3</v>
      </c>
      <c r="BJ2528">
        <v>0.61117509371894585</v>
      </c>
      <c r="BK2528">
        <v>0.12306666325661469</v>
      </c>
      <c r="BL2528">
        <v>0.32561037605333459</v>
      </c>
      <c r="BM2528">
        <v>5.9586221133391239</v>
      </c>
      <c r="BN2528">
        <v>0.61085705301619375</v>
      </c>
      <c r="BO2528">
        <v>0.1230666602495622</v>
      </c>
      <c r="BP2528">
        <v>9.3171021249467321E-4</v>
      </c>
      <c r="BQ2528">
        <v>0.32561037605333459</v>
      </c>
      <c r="BR2528">
        <v>6979.5615961919684</v>
      </c>
      <c r="BS2528" s="96">
        <v>615.06452500987598</v>
      </c>
      <c r="BT2528" s="96">
        <v>602.05866737406086</v>
      </c>
      <c r="BU2528">
        <v>5.9586221133391239</v>
      </c>
      <c r="BV2528" s="65" t="str">
        <f t="shared" si="331"/>
        <v>Earth Observation</v>
      </c>
      <c r="BW2528" s="32" t="s">
        <v>338</v>
      </c>
      <c r="BX2528" s="98">
        <v>0.5</v>
      </c>
      <c r="BY2528" s="98">
        <v>0.5</v>
      </c>
      <c r="BZ2528" s="98">
        <v>1</v>
      </c>
      <c r="CA2528" s="98">
        <v>0.63319999999999999</v>
      </c>
      <c r="CB2528" s="98">
        <v>0.25</v>
      </c>
      <c r="CC2528" s="98">
        <v>0.44600000000000001</v>
      </c>
      <c r="CD2528" s="98">
        <v>0.5</v>
      </c>
      <c r="CE2528" s="98">
        <v>0.5</v>
      </c>
      <c r="CF2528" s="33">
        <v>1</v>
      </c>
      <c r="CG2528" s="32">
        <v>500</v>
      </c>
      <c r="CH2528" s="98">
        <v>500</v>
      </c>
      <c r="CI2528" s="98">
        <v>500</v>
      </c>
      <c r="CJ2528" s="98">
        <f>Population!$CG2528-Population!$CI2528</f>
        <v>0</v>
      </c>
      <c r="CK2528" s="120">
        <f>_xlfn.DAYS(Entries!$AY$2,Population!H2528)</f>
        <v>1200</v>
      </c>
      <c r="CL2528" s="120">
        <f t="shared" si="332"/>
        <v>5475</v>
      </c>
      <c r="CM2528" s="122">
        <f>Entries!$AY$5</f>
        <v>0.15</v>
      </c>
      <c r="CN2528" s="122">
        <f t="shared" si="330"/>
        <v>0</v>
      </c>
      <c r="CO2528" s="121">
        <f t="shared" si="333"/>
        <v>0.81369863013698629</v>
      </c>
      <c r="CP2528" s="32"/>
      <c r="CQ2528" s="19">
        <v>2</v>
      </c>
      <c r="CR2528" s="98" t="s">
        <v>118</v>
      </c>
      <c r="CS2528" s="98"/>
      <c r="CT2528" s="33"/>
      <c r="CU2528" s="32" t="s">
        <v>834</v>
      </c>
      <c r="CV2528" s="98" t="s">
        <v>763</v>
      </c>
      <c r="CW2528" s="98" t="s">
        <v>576</v>
      </c>
      <c r="CX2528" s="98" t="s">
        <v>107</v>
      </c>
      <c r="CY2528" s="98" t="s">
        <v>107</v>
      </c>
      <c r="CZ2528" s="98" t="s">
        <v>151</v>
      </c>
      <c r="DA2528" s="33"/>
      <c r="DB2528" s="17" t="s">
        <v>15463</v>
      </c>
      <c r="DC2528" s="17" t="s">
        <v>15500</v>
      </c>
      <c r="DD2528" s="17">
        <v>1</v>
      </c>
      <c r="DE2528" s="17">
        <v>1</v>
      </c>
      <c r="DF2528" s="17" t="s">
        <v>15500</v>
      </c>
      <c r="DG2528" s="23" t="s">
        <v>11181</v>
      </c>
      <c r="DH2528" s="145"/>
    </row>
    <row r="2529" spans="1:112" s="17" customFormat="1" x14ac:dyDescent="0.25">
      <c r="A2529" s="30" t="s">
        <v>9154</v>
      </c>
      <c r="B2529" s="96">
        <v>0</v>
      </c>
      <c r="C2529" s="96" t="s">
        <v>15461</v>
      </c>
      <c r="D2529" s="96"/>
      <c r="E2529" s="96">
        <v>43082</v>
      </c>
      <c r="F2529" s="96" t="s">
        <v>9155</v>
      </c>
      <c r="G2529" s="31">
        <v>47675</v>
      </c>
      <c r="H2529" s="43">
        <v>43094</v>
      </c>
      <c r="I2529" s="96" t="s">
        <v>8508</v>
      </c>
      <c r="J2529" s="96"/>
      <c r="K2529" s="96"/>
      <c r="L2529" s="96" t="s">
        <v>805</v>
      </c>
      <c r="M2529" s="124" t="s">
        <v>326</v>
      </c>
      <c r="N2529" s="96" t="s">
        <v>326</v>
      </c>
      <c r="O2529" s="124" t="s">
        <v>576</v>
      </c>
      <c r="P2529" s="96" t="str">
        <f>VLOOKUP(N2529,Entries!J:K,2,FALSE)</f>
        <v>PEOPLES REPUBLIC OF CHINA</v>
      </c>
      <c r="Q2529" s="123" t="s">
        <v>1980</v>
      </c>
      <c r="R2529" s="30" t="s">
        <v>1980</v>
      </c>
      <c r="S2529" s="96" t="s">
        <v>326</v>
      </c>
      <c r="T2529" s="124" t="s">
        <v>576</v>
      </c>
      <c r="U2529" s="125" t="s">
        <v>180</v>
      </c>
      <c r="V2529" s="31" t="s">
        <v>180</v>
      </c>
      <c r="W2529" s="64">
        <f>IF(VLOOKUP(R2529,Entries!N:P,3,FALSE)=V2529,1,VLOOKUP(R2529,Entries!N:P,3,FALSE))</f>
        <v>1</v>
      </c>
      <c r="X2529" s="124"/>
      <c r="Y2529" s="124"/>
      <c r="Z2529" s="96"/>
      <c r="AA2529" s="96"/>
      <c r="AB2529" s="96"/>
      <c r="AC2529" s="96" t="s">
        <v>239</v>
      </c>
      <c r="AD2529" s="96" t="s">
        <v>329</v>
      </c>
      <c r="AE2529" s="96" t="s">
        <v>180</v>
      </c>
      <c r="AF2529" s="96" t="s">
        <v>94</v>
      </c>
      <c r="AG2529" s="96" t="s">
        <v>11112</v>
      </c>
      <c r="AH2529" s="96"/>
      <c r="AI2529" s="96"/>
      <c r="AJ2529" s="19">
        <v>15</v>
      </c>
      <c r="AK2529" s="96" t="s">
        <v>118</v>
      </c>
      <c r="AL2529" s="96"/>
      <c r="AM2529" s="31"/>
      <c r="AN2529" s="30" t="s">
        <v>133</v>
      </c>
      <c r="AO2529" s="96" t="s">
        <v>134</v>
      </c>
      <c r="AP2529" s="31" t="s">
        <v>160</v>
      </c>
      <c r="AQ2529">
        <v>21104.187046809999</v>
      </c>
      <c r="AR2529" t="s">
        <v>13409</v>
      </c>
      <c r="AS2529" t="s">
        <v>11225</v>
      </c>
      <c r="AT2529" t="s">
        <v>15383</v>
      </c>
      <c r="AU2529">
        <v>34.998899999999999</v>
      </c>
      <c r="AV2529" s="96">
        <v>0.61084591249333342</v>
      </c>
      <c r="AW2529">
        <v>7.1340000000000003</v>
      </c>
      <c r="AX2529" s="96">
        <v>0.12451176293333334</v>
      </c>
      <c r="AY2529">
        <v>5.9750000000000005E-4</v>
      </c>
      <c r="AZ2529">
        <v>215.11369999999999</v>
      </c>
      <c r="BA2529" s="96">
        <v>3.7544415500577775</v>
      </c>
      <c r="BB2529">
        <v>144.91730000000001</v>
      </c>
      <c r="BC2529" s="96">
        <v>2.529283501897778</v>
      </c>
      <c r="BD2529">
        <v>14.898876059999999</v>
      </c>
      <c r="BE2529" s="96">
        <f t="shared" si="327"/>
        <v>6976.4244686655911</v>
      </c>
      <c r="BF2529" s="96">
        <f t="shared" si="328"/>
        <v>609.59288228561945</v>
      </c>
      <c r="BG2529" s="96">
        <f t="shared" si="329"/>
        <v>601.25605504556279</v>
      </c>
      <c r="BH2529">
        <v>6982.743441254047</v>
      </c>
      <c r="BI2529">
        <v>6.3179892173155538E-4</v>
      </c>
      <c r="BJ2529">
        <v>0.61116461262472765</v>
      </c>
      <c r="BK2529">
        <v>0.12451178717822391</v>
      </c>
      <c r="BL2529">
        <v>0.44320695338556459</v>
      </c>
      <c r="BM2529">
        <v>5.8405185111232463</v>
      </c>
      <c r="BN2529">
        <v>0.61084657976153378</v>
      </c>
      <c r="BO2529">
        <v>0.12451179034046971</v>
      </c>
      <c r="BP2529">
        <v>8.5195718486044962E-4</v>
      </c>
      <c r="BQ2529">
        <v>0.44320695338556459</v>
      </c>
      <c r="BR2529">
        <v>6979.6335255073054</v>
      </c>
      <c r="BS2529" s="96">
        <v>614.57987443705406</v>
      </c>
      <c r="BT2529" s="96">
        <v>602.68717657755678</v>
      </c>
      <c r="BU2529">
        <v>5.8405185111232463</v>
      </c>
      <c r="BV2529" s="60" t="str">
        <f t="shared" si="331"/>
        <v>Earth Observation</v>
      </c>
      <c r="BW2529" s="30" t="s">
        <v>338</v>
      </c>
      <c r="BX2529" s="96">
        <v>0.5</v>
      </c>
      <c r="BY2529" s="96">
        <v>0.5</v>
      </c>
      <c r="BZ2529" s="96">
        <v>1</v>
      </c>
      <c r="CA2529" s="96">
        <v>0.63319999999999999</v>
      </c>
      <c r="CB2529" s="96">
        <v>0.25</v>
      </c>
      <c r="CC2529" s="96">
        <v>0.44600000000000001</v>
      </c>
      <c r="CD2529" s="96">
        <v>0.5</v>
      </c>
      <c r="CE2529" s="96">
        <v>0.5</v>
      </c>
      <c r="CF2529" s="31">
        <v>1</v>
      </c>
      <c r="CG2529" s="30">
        <v>500</v>
      </c>
      <c r="CH2529" s="96">
        <v>500</v>
      </c>
      <c r="CI2529" s="96">
        <v>500</v>
      </c>
      <c r="CJ2529" s="96">
        <f>Population!$CG2529-Population!$CI2529</f>
        <v>0</v>
      </c>
      <c r="CK2529" s="118">
        <f>_xlfn.DAYS(Entries!$AY$2,Population!H2529)</f>
        <v>1200</v>
      </c>
      <c r="CL2529" s="118">
        <f t="shared" si="332"/>
        <v>5475</v>
      </c>
      <c r="CM2529" s="117">
        <f>Entries!$AY$5</f>
        <v>0.15</v>
      </c>
      <c r="CN2529" s="117">
        <f t="shared" si="330"/>
        <v>0</v>
      </c>
      <c r="CO2529" s="119">
        <f t="shared" si="333"/>
        <v>0.81369863013698629</v>
      </c>
      <c r="CP2529" s="30"/>
      <c r="CQ2529" s="19">
        <v>2</v>
      </c>
      <c r="CR2529" s="96" t="s">
        <v>118</v>
      </c>
      <c r="CS2529" s="96"/>
      <c r="CT2529" s="31"/>
      <c r="CU2529" s="30" t="s">
        <v>834</v>
      </c>
      <c r="CV2529" s="96" t="s">
        <v>763</v>
      </c>
      <c r="CW2529" s="96" t="s">
        <v>576</v>
      </c>
      <c r="CX2529" s="96" t="s">
        <v>107</v>
      </c>
      <c r="CY2529" s="96" t="s">
        <v>107</v>
      </c>
      <c r="CZ2529" s="96" t="s">
        <v>151</v>
      </c>
      <c r="DA2529" s="31"/>
      <c r="DB2529" s="17" t="s">
        <v>15463</v>
      </c>
      <c r="DC2529" s="17" t="s">
        <v>15500</v>
      </c>
      <c r="DD2529" s="17">
        <v>1</v>
      </c>
      <c r="DE2529" s="17">
        <v>1</v>
      </c>
      <c r="DF2529" s="17" t="s">
        <v>15500</v>
      </c>
      <c r="DG2529" s="23" t="s">
        <v>11181</v>
      </c>
      <c r="DH2529" s="145"/>
    </row>
    <row r="2530" spans="1:112" s="17" customFormat="1" x14ac:dyDescent="0.25">
      <c r="A2530" s="32" t="s">
        <v>9157</v>
      </c>
      <c r="B2530" s="98">
        <v>0</v>
      </c>
      <c r="C2530" s="98" t="s">
        <v>15461</v>
      </c>
      <c r="D2530" s="98"/>
      <c r="E2530" s="98">
        <v>43083</v>
      </c>
      <c r="F2530" s="98" t="s">
        <v>9158</v>
      </c>
      <c r="G2530" s="33">
        <v>47676</v>
      </c>
      <c r="H2530" s="44">
        <v>43094</v>
      </c>
      <c r="I2530" s="98" t="s">
        <v>8508</v>
      </c>
      <c r="J2530" s="98"/>
      <c r="K2530" s="98"/>
      <c r="L2530" s="98" t="s">
        <v>805</v>
      </c>
      <c r="M2530" t="s">
        <v>326</v>
      </c>
      <c r="N2530" s="98" t="s">
        <v>326</v>
      </c>
      <c r="O2530" t="s">
        <v>576</v>
      </c>
      <c r="P2530" s="64" t="str">
        <f>VLOOKUP(N2530,Entries!J:K,2,FALSE)</f>
        <v>PEOPLES REPUBLIC OF CHINA</v>
      </c>
      <c r="Q2530" s="38" t="s">
        <v>1980</v>
      </c>
      <c r="R2530" s="32" t="s">
        <v>1980</v>
      </c>
      <c r="S2530" s="98" t="s">
        <v>326</v>
      </c>
      <c r="T2530" t="s">
        <v>576</v>
      </c>
      <c r="U2530" s="39" t="s">
        <v>180</v>
      </c>
      <c r="V2530" s="33" t="s">
        <v>180</v>
      </c>
      <c r="W2530" s="64">
        <f>IF(VLOOKUP(R2530,Entries!N:P,3,FALSE)=V2530,1,VLOOKUP(R2530,Entries!N:P,3,FALSE))</f>
        <v>1</v>
      </c>
      <c r="X2530"/>
      <c r="Y2530"/>
      <c r="Z2530" s="98"/>
      <c r="AA2530" s="98"/>
      <c r="AB2530" s="98"/>
      <c r="AC2530" s="98" t="s">
        <v>239</v>
      </c>
      <c r="AD2530" s="98" t="s">
        <v>329</v>
      </c>
      <c r="AE2530" s="98" t="s">
        <v>180</v>
      </c>
      <c r="AF2530" s="98" t="s">
        <v>94</v>
      </c>
      <c r="AG2530" s="98" t="s">
        <v>11112</v>
      </c>
      <c r="AH2530" s="98"/>
      <c r="AI2530" s="98"/>
      <c r="AJ2530" s="19">
        <v>7.5</v>
      </c>
      <c r="AK2530" s="98" t="s">
        <v>118</v>
      </c>
      <c r="AL2530" s="98"/>
      <c r="AM2530" s="33"/>
      <c r="AN2530" s="32" t="s">
        <v>133</v>
      </c>
      <c r="AO2530" s="98" t="s">
        <v>134</v>
      </c>
      <c r="AP2530" s="33" t="s">
        <v>160</v>
      </c>
      <c r="AQ2530">
        <v>21104.613189899999</v>
      </c>
      <c r="AR2530" t="s">
        <v>13971</v>
      </c>
      <c r="AS2530" t="s">
        <v>11225</v>
      </c>
      <c r="AT2530" t="s">
        <v>15384</v>
      </c>
      <c r="AU2530">
        <v>34.998899999999999</v>
      </c>
      <c r="AV2530" s="98">
        <v>0.61084591249333342</v>
      </c>
      <c r="AW2530">
        <v>4.9592999999999998</v>
      </c>
      <c r="AX2530" s="98">
        <v>8.6556095586666659E-2</v>
      </c>
      <c r="AY2530">
        <v>5.4509999999999997E-4</v>
      </c>
      <c r="AZ2530">
        <v>340.95740000000001</v>
      </c>
      <c r="BA2530" s="98">
        <v>5.950828001004445</v>
      </c>
      <c r="BB2530">
        <v>19.093</v>
      </c>
      <c r="BC2530" s="98">
        <v>0.33323564475555556</v>
      </c>
      <c r="BD2530">
        <v>14.89896266</v>
      </c>
      <c r="BE2530" s="96">
        <f t="shared" si="327"/>
        <v>6976.3974350634071</v>
      </c>
      <c r="BF2530" s="96">
        <f t="shared" si="328"/>
        <v>609.20026930526092</v>
      </c>
      <c r="BG2530" s="96">
        <f t="shared" si="329"/>
        <v>601.5946008215542</v>
      </c>
      <c r="BH2530">
        <v>6982.7206121154823</v>
      </c>
      <c r="BI2530">
        <v>1.633736570491379E-3</v>
      </c>
      <c r="BJ2530">
        <v>0.6111646151831337</v>
      </c>
      <c r="BK2530">
        <v>8.6556121566699326E-2</v>
      </c>
      <c r="BL2530">
        <v>0.27066946181732948</v>
      </c>
      <c r="BM2530">
        <v>6.0133956090174614</v>
      </c>
      <c r="BN2530">
        <v>0.61084658110482493</v>
      </c>
      <c r="BO2530">
        <v>8.6556116879156292E-2</v>
      </c>
      <c r="BP2530">
        <v>9.1161375129707504E-4</v>
      </c>
      <c r="BQ2530">
        <v>0.27066946181732948</v>
      </c>
      <c r="BR2530">
        <v>6979.6065086867038</v>
      </c>
      <c r="BS2530" s="96">
        <v>614.96921395866502</v>
      </c>
      <c r="BT2530" s="96">
        <v>602.24380341474262</v>
      </c>
      <c r="BU2530">
        <v>6.0133956090174614</v>
      </c>
      <c r="BV2530" s="65" t="str">
        <f t="shared" si="331"/>
        <v>Earth Observation</v>
      </c>
      <c r="BW2530" s="32" t="s">
        <v>338</v>
      </c>
      <c r="BX2530" s="98">
        <v>0.5</v>
      </c>
      <c r="BY2530" s="98">
        <v>0.5</v>
      </c>
      <c r="BZ2530" s="98">
        <v>1</v>
      </c>
      <c r="CA2530" s="98">
        <v>0.63319999999999999</v>
      </c>
      <c r="CB2530" s="98">
        <v>0.25</v>
      </c>
      <c r="CC2530" s="98">
        <v>0.44600000000000001</v>
      </c>
      <c r="CD2530" s="98">
        <v>0.5</v>
      </c>
      <c r="CE2530" s="98">
        <v>0.5</v>
      </c>
      <c r="CF2530" s="33">
        <v>1</v>
      </c>
      <c r="CG2530" s="32">
        <v>500</v>
      </c>
      <c r="CH2530" s="98">
        <v>500</v>
      </c>
      <c r="CI2530" s="98">
        <v>500</v>
      </c>
      <c r="CJ2530" s="98">
        <f>Population!$CG2530-Population!$CI2530</f>
        <v>0</v>
      </c>
      <c r="CK2530" s="120">
        <f>_xlfn.DAYS(Entries!$AY$2,Population!H2530)</f>
        <v>1200</v>
      </c>
      <c r="CL2530" s="120">
        <f t="shared" si="332"/>
        <v>2737.5</v>
      </c>
      <c r="CM2530" s="122">
        <f>Entries!$AY$5</f>
        <v>0.15</v>
      </c>
      <c r="CN2530" s="122">
        <f t="shared" si="330"/>
        <v>0</v>
      </c>
      <c r="CO2530" s="121">
        <f t="shared" si="333"/>
        <v>0.62739726027397258</v>
      </c>
      <c r="CP2530" s="32"/>
      <c r="CQ2530" s="19">
        <v>2</v>
      </c>
      <c r="CR2530" s="98" t="s">
        <v>118</v>
      </c>
      <c r="CS2530" s="98"/>
      <c r="CT2530" s="33"/>
      <c r="CU2530" s="32" t="s">
        <v>834</v>
      </c>
      <c r="CV2530" s="98" t="s">
        <v>9160</v>
      </c>
      <c r="CW2530" s="98" t="s">
        <v>576</v>
      </c>
      <c r="CX2530" s="98" t="s">
        <v>107</v>
      </c>
      <c r="CY2530" s="98" t="s">
        <v>107</v>
      </c>
      <c r="CZ2530" s="98" t="s">
        <v>151</v>
      </c>
      <c r="DA2530" s="33"/>
      <c r="DB2530" s="17" t="s">
        <v>15463</v>
      </c>
      <c r="DC2530" s="17" t="s">
        <v>15500</v>
      </c>
      <c r="DD2530" s="17">
        <v>1</v>
      </c>
      <c r="DE2530" s="17">
        <v>1</v>
      </c>
      <c r="DF2530" s="17" t="s">
        <v>15500</v>
      </c>
      <c r="DG2530" s="23" t="s">
        <v>11181</v>
      </c>
      <c r="DH2530" s="145"/>
    </row>
    <row r="2531" spans="1:112" s="17" customFormat="1" x14ac:dyDescent="0.25">
      <c r="A2531" s="30" t="s">
        <v>9161</v>
      </c>
      <c r="B2531" s="96">
        <v>0</v>
      </c>
      <c r="C2531" s="96" t="s">
        <v>15461</v>
      </c>
      <c r="D2531" s="96"/>
      <c r="E2531" s="96">
        <v>43170</v>
      </c>
      <c r="F2531" s="96" t="s">
        <v>9162</v>
      </c>
      <c r="G2531" s="31">
        <v>48157</v>
      </c>
      <c r="H2531" s="43">
        <v>43125</v>
      </c>
      <c r="I2531" s="96" t="s">
        <v>8508</v>
      </c>
      <c r="J2531" s="96"/>
      <c r="K2531" s="96"/>
      <c r="L2531" s="96" t="s">
        <v>805</v>
      </c>
      <c r="M2531" s="124" t="s">
        <v>326</v>
      </c>
      <c r="N2531" s="96" t="s">
        <v>326</v>
      </c>
      <c r="O2531" s="124" t="s">
        <v>576</v>
      </c>
      <c r="P2531" s="96" t="str">
        <f>VLOOKUP(N2531,Entries!J:K,2,FALSE)</f>
        <v>PEOPLES REPUBLIC OF CHINA</v>
      </c>
      <c r="Q2531" s="123" t="s">
        <v>1980</v>
      </c>
      <c r="R2531" s="30" t="s">
        <v>1980</v>
      </c>
      <c r="S2531" s="96" t="s">
        <v>326</v>
      </c>
      <c r="T2531" s="124" t="s">
        <v>576</v>
      </c>
      <c r="U2531" s="125" t="s">
        <v>180</v>
      </c>
      <c r="V2531" s="31" t="s">
        <v>180</v>
      </c>
      <c r="W2531" s="64">
        <f>IF(VLOOKUP(R2531,Entries!N:P,3,FALSE)=V2531,1,VLOOKUP(R2531,Entries!N:P,3,FALSE))</f>
        <v>1</v>
      </c>
      <c r="X2531" s="124"/>
      <c r="Y2531" s="124"/>
      <c r="Z2531" s="96"/>
      <c r="AA2531" s="96"/>
      <c r="AB2531" s="96"/>
      <c r="AC2531" s="96" t="s">
        <v>239</v>
      </c>
      <c r="AD2531" s="96" t="s">
        <v>329</v>
      </c>
      <c r="AE2531" s="96" t="s">
        <v>180</v>
      </c>
      <c r="AF2531" s="96" t="s">
        <v>94</v>
      </c>
      <c r="AG2531" s="96" t="s">
        <v>11112</v>
      </c>
      <c r="AH2531" s="96"/>
      <c r="AI2531" s="96"/>
      <c r="AJ2531" s="19">
        <v>5</v>
      </c>
      <c r="AK2531" s="96" t="s">
        <v>118</v>
      </c>
      <c r="AL2531" s="96"/>
      <c r="AM2531" s="31"/>
      <c r="AN2531" s="30" t="s">
        <v>133</v>
      </c>
      <c r="AO2531" s="96" t="s">
        <v>134</v>
      </c>
      <c r="AP2531" s="31" t="s">
        <v>160</v>
      </c>
      <c r="AQ2531">
        <v>21104.181507149999</v>
      </c>
      <c r="AR2531" t="s">
        <v>15385</v>
      </c>
      <c r="AS2531" t="s">
        <v>11225</v>
      </c>
      <c r="AT2531" t="s">
        <v>15386</v>
      </c>
      <c r="AU2531">
        <v>34.9998</v>
      </c>
      <c r="AV2531" s="96">
        <v>0.61086162045333336</v>
      </c>
      <c r="AW2531">
        <v>7.8019999999999996</v>
      </c>
      <c r="AX2531" s="96">
        <v>0.13617055991111113</v>
      </c>
      <c r="AY2531">
        <v>5.798E-4</v>
      </c>
      <c r="AZ2531">
        <v>180.74090000000001</v>
      </c>
      <c r="BA2531" s="96">
        <v>3.1545231417377781</v>
      </c>
      <c r="BB2531">
        <v>179.3288</v>
      </c>
      <c r="BC2531" s="96">
        <v>3.1298773524977781</v>
      </c>
      <c r="BD2531">
        <v>14.899057279999999</v>
      </c>
      <c r="BE2531" s="96">
        <f t="shared" si="327"/>
        <v>6976.3678981868406</v>
      </c>
      <c r="BF2531" s="96">
        <f t="shared" si="328"/>
        <v>609.41279629420842</v>
      </c>
      <c r="BG2531" s="96">
        <f t="shared" si="329"/>
        <v>601.32300007947197</v>
      </c>
      <c r="BH2531">
        <v>6982.6865419382002</v>
      </c>
      <c r="BI2531">
        <v>7.7391564688906957E-4</v>
      </c>
      <c r="BJ2531">
        <v>0.61118032965566549</v>
      </c>
      <c r="BK2531">
        <v>0.13617058946220029</v>
      </c>
      <c r="BL2531">
        <v>0.90206838395795885</v>
      </c>
      <c r="BM2531">
        <v>5.3823320293606853</v>
      </c>
      <c r="BN2531">
        <v>0.61086228755505423</v>
      </c>
      <c r="BO2531">
        <v>0.13617059248632721</v>
      </c>
      <c r="BP2531">
        <v>1.020404233671682E-3</v>
      </c>
      <c r="BQ2531">
        <v>0.90206838395795885</v>
      </c>
      <c r="BR2531">
        <v>6979.5768367419796</v>
      </c>
      <c r="BS2531" s="96">
        <v>615.69882649542797</v>
      </c>
      <c r="BT2531" s="96">
        <v>601.45484698853124</v>
      </c>
      <c r="BU2531">
        <v>5.3823320293606853</v>
      </c>
      <c r="BV2531" s="60" t="str">
        <f t="shared" si="331"/>
        <v>Earth Observation</v>
      </c>
      <c r="BW2531" s="30" t="s">
        <v>338</v>
      </c>
      <c r="BX2531" s="96">
        <v>0.5</v>
      </c>
      <c r="BY2531" s="96">
        <v>0.5</v>
      </c>
      <c r="BZ2531" s="96">
        <v>1</v>
      </c>
      <c r="CA2531" s="96">
        <v>0.63319999999999999</v>
      </c>
      <c r="CB2531" s="96">
        <v>0.25</v>
      </c>
      <c r="CC2531" s="96">
        <v>0.44600000000000001</v>
      </c>
      <c r="CD2531" s="96">
        <v>0.5</v>
      </c>
      <c r="CE2531" s="96">
        <v>0.5</v>
      </c>
      <c r="CF2531" s="31">
        <v>1</v>
      </c>
      <c r="CG2531" s="30">
        <v>500</v>
      </c>
      <c r="CH2531" s="96">
        <v>500</v>
      </c>
      <c r="CI2531" s="96">
        <v>500</v>
      </c>
      <c r="CJ2531" s="96">
        <f>Population!$CG2531-Population!$CI2531</f>
        <v>0</v>
      </c>
      <c r="CK2531" s="118">
        <f>_xlfn.DAYS(Entries!$AY$2,Population!H2531)</f>
        <v>1169</v>
      </c>
      <c r="CL2531" s="118">
        <f t="shared" si="332"/>
        <v>1825</v>
      </c>
      <c r="CM2531" s="117">
        <f>Entries!$AY$5</f>
        <v>0.15</v>
      </c>
      <c r="CN2531" s="117">
        <f t="shared" si="330"/>
        <v>0</v>
      </c>
      <c r="CO2531" s="119">
        <f t="shared" si="333"/>
        <v>0.45553424657534247</v>
      </c>
      <c r="CP2531" s="30"/>
      <c r="CQ2531" s="19">
        <v>2</v>
      </c>
      <c r="CR2531" s="96" t="s">
        <v>118</v>
      </c>
      <c r="CS2531" s="96"/>
      <c r="CT2531" s="31"/>
      <c r="CU2531" s="30" t="s">
        <v>834</v>
      </c>
      <c r="CV2531" s="96" t="s">
        <v>763</v>
      </c>
      <c r="CW2531" s="96" t="s">
        <v>576</v>
      </c>
      <c r="CX2531" s="96" t="s">
        <v>107</v>
      </c>
      <c r="CY2531" s="96" t="s">
        <v>107</v>
      </c>
      <c r="CZ2531" s="96" t="s">
        <v>151</v>
      </c>
      <c r="DA2531" s="31"/>
      <c r="DB2531" s="17" t="s">
        <v>15463</v>
      </c>
      <c r="DC2531" s="17" t="s">
        <v>15500</v>
      </c>
      <c r="DD2531" s="17">
        <v>1</v>
      </c>
      <c r="DE2531" s="17">
        <v>1</v>
      </c>
      <c r="DF2531" s="17" t="s">
        <v>15500</v>
      </c>
      <c r="DG2531" s="23" t="s">
        <v>11181</v>
      </c>
      <c r="DH2531" s="145"/>
    </row>
    <row r="2532" spans="1:112" s="17" customFormat="1" x14ac:dyDescent="0.25">
      <c r="A2532" s="32" t="s">
        <v>9164</v>
      </c>
      <c r="B2532" s="98">
        <v>0</v>
      </c>
      <c r="C2532" s="98" t="s">
        <v>15461</v>
      </c>
      <c r="D2532" s="98"/>
      <c r="E2532" s="98">
        <v>43171</v>
      </c>
      <c r="F2532" s="98" t="s">
        <v>9165</v>
      </c>
      <c r="G2532" s="33">
        <v>48150</v>
      </c>
      <c r="H2532" s="44">
        <v>43125</v>
      </c>
      <c r="I2532" s="98" t="s">
        <v>8508</v>
      </c>
      <c r="J2532" s="98"/>
      <c r="K2532" s="98"/>
      <c r="L2532" s="98" t="s">
        <v>805</v>
      </c>
      <c r="M2532" t="s">
        <v>326</v>
      </c>
      <c r="N2532" s="98" t="s">
        <v>326</v>
      </c>
      <c r="O2532" t="s">
        <v>576</v>
      </c>
      <c r="P2532" s="64" t="str">
        <f>VLOOKUP(N2532,Entries!J:K,2,FALSE)</f>
        <v>PEOPLES REPUBLIC OF CHINA</v>
      </c>
      <c r="Q2532" s="38" t="s">
        <v>1980</v>
      </c>
      <c r="R2532" s="32" t="s">
        <v>1980</v>
      </c>
      <c r="S2532" s="98" t="s">
        <v>326</v>
      </c>
      <c r="T2532" t="s">
        <v>576</v>
      </c>
      <c r="U2532" s="39" t="s">
        <v>180</v>
      </c>
      <c r="V2532" s="33" t="s">
        <v>180</v>
      </c>
      <c r="W2532" s="64">
        <f>IF(VLOOKUP(R2532,Entries!N:P,3,FALSE)=V2532,1,VLOOKUP(R2532,Entries!N:P,3,FALSE))</f>
        <v>1</v>
      </c>
      <c r="X2532"/>
      <c r="Y2532"/>
      <c r="Z2532" s="98"/>
      <c r="AA2532" s="98"/>
      <c r="AB2532" s="98"/>
      <c r="AC2532" s="98" t="s">
        <v>239</v>
      </c>
      <c r="AD2532" s="98" t="s">
        <v>329</v>
      </c>
      <c r="AE2532" s="98" t="s">
        <v>180</v>
      </c>
      <c r="AF2532" s="98" t="s">
        <v>94</v>
      </c>
      <c r="AG2532" s="98" t="s">
        <v>11112</v>
      </c>
      <c r="AH2532" s="98"/>
      <c r="AI2532" s="98"/>
      <c r="AJ2532" s="19">
        <v>3</v>
      </c>
      <c r="AK2532" s="98" t="s">
        <v>118</v>
      </c>
      <c r="AL2532" s="98"/>
      <c r="AM2532" s="33"/>
      <c r="AN2532" s="32" t="s">
        <v>133</v>
      </c>
      <c r="AO2532" s="98" t="s">
        <v>134</v>
      </c>
      <c r="AP2532" s="33" t="s">
        <v>160</v>
      </c>
      <c r="AQ2532">
        <v>21104.176108780001</v>
      </c>
      <c r="AR2532" t="s">
        <v>15387</v>
      </c>
      <c r="AS2532" t="s">
        <v>11225</v>
      </c>
      <c r="AT2532" t="s">
        <v>15388</v>
      </c>
      <c r="AU2532">
        <v>35.000100000000003</v>
      </c>
      <c r="AV2532" s="98">
        <v>0.61086685644000005</v>
      </c>
      <c r="AW2532">
        <v>7.7012999999999998</v>
      </c>
      <c r="AX2532" s="98">
        <v>0.13441301372</v>
      </c>
      <c r="AY2532">
        <v>3.4319999999999999E-4</v>
      </c>
      <c r="AZ2532">
        <v>228.43199999999999</v>
      </c>
      <c r="BA2532" s="98">
        <v>3.9868896874666664</v>
      </c>
      <c r="BB2532">
        <v>131.60919999999999</v>
      </c>
      <c r="BC2532" s="98">
        <v>2.2970133880355554</v>
      </c>
      <c r="BD2532">
        <v>14.89907577</v>
      </c>
      <c r="BE2532" s="96">
        <f t="shared" si="327"/>
        <v>6976.3621263268387</v>
      </c>
      <c r="BF2532" s="96">
        <f t="shared" si="328"/>
        <v>607.75641380859452</v>
      </c>
      <c r="BG2532" s="96">
        <f t="shared" si="329"/>
        <v>602.96783884508386</v>
      </c>
      <c r="BH2532">
        <v>6982.6822417449403</v>
      </c>
      <c r="BI2532">
        <v>9.054029172582389E-4</v>
      </c>
      <c r="BJ2532">
        <v>0.61118556705435156</v>
      </c>
      <c r="BK2532">
        <v>0.13441304506875029</v>
      </c>
      <c r="BL2532">
        <v>0.40638766923467201</v>
      </c>
      <c r="BM2532">
        <v>5.8775160314912673</v>
      </c>
      <c r="BN2532">
        <v>0.61086752401298494</v>
      </c>
      <c r="BO2532">
        <v>0.13441304401693319</v>
      </c>
      <c r="BP2532">
        <v>7.7462831162918228E-4</v>
      </c>
      <c r="BQ2532">
        <v>0.40638766923467201</v>
      </c>
      <c r="BR2532">
        <v>6979.5710272231563</v>
      </c>
      <c r="BS2532" s="96">
        <v>613.97760054387072</v>
      </c>
      <c r="BT2532" s="96">
        <v>603.16445390244189</v>
      </c>
      <c r="BU2532">
        <v>5.8775160314912673</v>
      </c>
      <c r="BV2532" s="65" t="str">
        <f t="shared" si="331"/>
        <v>Earth Observation</v>
      </c>
      <c r="BW2532" s="32" t="s">
        <v>338</v>
      </c>
      <c r="BX2532" s="98">
        <v>0.5</v>
      </c>
      <c r="BY2532" s="98">
        <v>0.5</v>
      </c>
      <c r="BZ2532" s="98">
        <v>1</v>
      </c>
      <c r="CA2532" s="98">
        <v>0.63319999999999999</v>
      </c>
      <c r="CB2532" s="98">
        <v>0.25</v>
      </c>
      <c r="CC2532" s="98">
        <v>0.44600000000000001</v>
      </c>
      <c r="CD2532" s="98">
        <v>0.5</v>
      </c>
      <c r="CE2532" s="98">
        <v>0.5</v>
      </c>
      <c r="CF2532" s="33">
        <v>1</v>
      </c>
      <c r="CG2532" s="32">
        <v>500</v>
      </c>
      <c r="CH2532" s="98">
        <v>500</v>
      </c>
      <c r="CI2532" s="98">
        <v>500</v>
      </c>
      <c r="CJ2532" s="98">
        <f>Population!$CG2532-Population!$CI2532</f>
        <v>0</v>
      </c>
      <c r="CK2532" s="120">
        <f>_xlfn.DAYS(Entries!$AY$2,Population!H2532)</f>
        <v>1169</v>
      </c>
      <c r="CL2532" s="120">
        <f t="shared" si="332"/>
        <v>1095</v>
      </c>
      <c r="CM2532" s="122">
        <f>Entries!$AY$5</f>
        <v>0.15</v>
      </c>
      <c r="CN2532" s="122">
        <f t="shared" si="330"/>
        <v>0</v>
      </c>
      <c r="CO2532" s="121">
        <f t="shared" si="333"/>
        <v>9.255707762557086E-2</v>
      </c>
      <c r="CP2532" s="32"/>
      <c r="CQ2532" s="19">
        <v>2</v>
      </c>
      <c r="CR2532" s="98" t="s">
        <v>118</v>
      </c>
      <c r="CS2532" s="98"/>
      <c r="CT2532" s="33"/>
      <c r="CU2532" s="32" t="s">
        <v>834</v>
      </c>
      <c r="CV2532" s="98" t="s">
        <v>763</v>
      </c>
      <c r="CW2532" s="98" t="s">
        <v>576</v>
      </c>
      <c r="CX2532" s="98" t="s">
        <v>107</v>
      </c>
      <c r="CY2532" s="98" t="s">
        <v>107</v>
      </c>
      <c r="CZ2532" s="98" t="s">
        <v>151</v>
      </c>
      <c r="DA2532" s="33"/>
      <c r="DB2532" s="17" t="s">
        <v>15463</v>
      </c>
      <c r="DC2532" s="17" t="s">
        <v>15500</v>
      </c>
      <c r="DD2532" s="17">
        <v>1</v>
      </c>
      <c r="DE2532" s="17">
        <v>1</v>
      </c>
      <c r="DF2532" s="17" t="s">
        <v>15500</v>
      </c>
      <c r="DG2532" s="23" t="s">
        <v>11181</v>
      </c>
      <c r="DH2532" s="145"/>
    </row>
    <row r="2533" spans="1:112" s="17" customFormat="1" x14ac:dyDescent="0.25">
      <c r="A2533" s="30" t="s">
        <v>9167</v>
      </c>
      <c r="B2533" s="96">
        <v>0</v>
      </c>
      <c r="C2533" s="96" t="s">
        <v>15461</v>
      </c>
      <c r="D2533" s="96"/>
      <c r="E2533" s="96">
        <v>43172</v>
      </c>
      <c r="F2533" s="96" t="s">
        <v>9168</v>
      </c>
      <c r="G2533" s="31">
        <v>48151</v>
      </c>
      <c r="H2533" s="43">
        <v>43125</v>
      </c>
      <c r="I2533" s="96" t="s">
        <v>8508</v>
      </c>
      <c r="J2533" s="96"/>
      <c r="K2533" s="96"/>
      <c r="L2533" s="96" t="s">
        <v>805</v>
      </c>
      <c r="M2533" s="124" t="s">
        <v>326</v>
      </c>
      <c r="N2533" s="96" t="s">
        <v>326</v>
      </c>
      <c r="O2533" s="124" t="s">
        <v>576</v>
      </c>
      <c r="P2533" s="96" t="str">
        <f>VLOOKUP(N2533,Entries!J:K,2,FALSE)</f>
        <v>PEOPLES REPUBLIC OF CHINA</v>
      </c>
      <c r="Q2533" s="123" t="s">
        <v>1980</v>
      </c>
      <c r="R2533" s="30" t="s">
        <v>1980</v>
      </c>
      <c r="S2533" s="96" t="s">
        <v>326</v>
      </c>
      <c r="T2533" s="124" t="s">
        <v>576</v>
      </c>
      <c r="U2533" s="125" t="s">
        <v>180</v>
      </c>
      <c r="V2533" s="31" t="s">
        <v>180</v>
      </c>
      <c r="W2533" s="64">
        <f>IF(VLOOKUP(R2533,Entries!N:P,3,FALSE)=V2533,1,VLOOKUP(R2533,Entries!N:P,3,FALSE))</f>
        <v>1</v>
      </c>
      <c r="X2533" s="124"/>
      <c r="Y2533" s="124"/>
      <c r="Z2533" s="96"/>
      <c r="AA2533" s="96"/>
      <c r="AB2533" s="96"/>
      <c r="AC2533" s="96" t="s">
        <v>239</v>
      </c>
      <c r="AD2533" s="96" t="s">
        <v>329</v>
      </c>
      <c r="AE2533" s="96" t="s">
        <v>180</v>
      </c>
      <c r="AF2533" s="96" t="s">
        <v>94</v>
      </c>
      <c r="AG2533" s="96" t="s">
        <v>11112</v>
      </c>
      <c r="AH2533" s="96"/>
      <c r="AI2533" s="96"/>
      <c r="AJ2533" s="19">
        <v>5</v>
      </c>
      <c r="AK2533" s="96" t="s">
        <v>118</v>
      </c>
      <c r="AL2533" s="96"/>
      <c r="AM2533" s="31"/>
      <c r="AN2533" s="30" t="s">
        <v>133</v>
      </c>
      <c r="AO2533" s="96" t="s">
        <v>134</v>
      </c>
      <c r="AP2533" s="31" t="s">
        <v>160</v>
      </c>
      <c r="AQ2533">
        <v>21104.171215030001</v>
      </c>
      <c r="AR2533" t="s">
        <v>15389</v>
      </c>
      <c r="AS2533" t="s">
        <v>11225</v>
      </c>
      <c r="AT2533" t="s">
        <v>15390</v>
      </c>
      <c r="AU2533">
        <v>35.000900000000001</v>
      </c>
      <c r="AV2533" s="96">
        <v>0.61088081907111114</v>
      </c>
      <c r="AW2533">
        <v>7.7859999999999996</v>
      </c>
      <c r="AX2533" s="96">
        <v>0.1358913072888889</v>
      </c>
      <c r="AY2533">
        <v>4.5209999999999998E-4</v>
      </c>
      <c r="AZ2533">
        <v>267.41070000000002</v>
      </c>
      <c r="BA2533" s="96">
        <v>4.6671961990800011</v>
      </c>
      <c r="BB2533">
        <v>92.608099999999993</v>
      </c>
      <c r="BC2533" s="96">
        <v>1.616315922751111</v>
      </c>
      <c r="BD2533">
        <v>14.8989444</v>
      </c>
      <c r="BE2533" s="96">
        <f t="shared" si="327"/>
        <v>6976.4031351983849</v>
      </c>
      <c r="BF2533" s="96">
        <f t="shared" si="328"/>
        <v>608.55716705580744</v>
      </c>
      <c r="BG2533" s="96">
        <f t="shared" si="329"/>
        <v>602.24910334096239</v>
      </c>
      <c r="BH2533">
        <v>6982.7240779042631</v>
      </c>
      <c r="BI2533">
        <v>1.0515281793096679E-3</v>
      </c>
      <c r="BJ2533">
        <v>0.61119952909815856</v>
      </c>
      <c r="BK2533">
        <v>0.13589133797824851</v>
      </c>
      <c r="BL2533">
        <v>0.15563738670483659</v>
      </c>
      <c r="BM2533">
        <v>6.1278758314062092</v>
      </c>
      <c r="BN2533">
        <v>0.6108814869187551</v>
      </c>
      <c r="BO2533">
        <v>0.1358913362542632</v>
      </c>
      <c r="BP2533">
        <v>7.0275574916031354E-4</v>
      </c>
      <c r="BQ2533">
        <v>0.15563738670483659</v>
      </c>
      <c r="BR2533">
        <v>6979.611896592125</v>
      </c>
      <c r="BS2533" s="96">
        <v>613.51685897936295</v>
      </c>
      <c r="BT2533" s="96">
        <v>603.70693420488715</v>
      </c>
      <c r="BU2533">
        <v>6.1278758314062092</v>
      </c>
      <c r="BV2533" s="60" t="str">
        <f t="shared" si="331"/>
        <v>Earth Observation</v>
      </c>
      <c r="BW2533" s="30" t="s">
        <v>338</v>
      </c>
      <c r="BX2533" s="96">
        <v>0.5</v>
      </c>
      <c r="BY2533" s="96">
        <v>0.5</v>
      </c>
      <c r="BZ2533" s="96">
        <v>1</v>
      </c>
      <c r="CA2533" s="96">
        <v>0.63319999999999999</v>
      </c>
      <c r="CB2533" s="96">
        <v>0.25</v>
      </c>
      <c r="CC2533" s="96">
        <v>0.44600000000000001</v>
      </c>
      <c r="CD2533" s="96">
        <v>0.5</v>
      </c>
      <c r="CE2533" s="96">
        <v>0.5</v>
      </c>
      <c r="CF2533" s="31">
        <v>1</v>
      </c>
      <c r="CG2533" s="30">
        <v>500</v>
      </c>
      <c r="CH2533" s="96">
        <v>500</v>
      </c>
      <c r="CI2533" s="96">
        <v>500</v>
      </c>
      <c r="CJ2533" s="96">
        <f>Population!$CG2533-Population!$CI2533</f>
        <v>0</v>
      </c>
      <c r="CK2533" s="118">
        <f>_xlfn.DAYS(Entries!$AY$2,Population!H2533)</f>
        <v>1169</v>
      </c>
      <c r="CL2533" s="118">
        <f t="shared" si="332"/>
        <v>1825</v>
      </c>
      <c r="CM2533" s="117">
        <f>Entries!$AY$5</f>
        <v>0.15</v>
      </c>
      <c r="CN2533" s="117">
        <f t="shared" si="330"/>
        <v>0</v>
      </c>
      <c r="CO2533" s="119">
        <f t="shared" si="333"/>
        <v>0.45553424657534247</v>
      </c>
      <c r="CP2533" s="30"/>
      <c r="CQ2533" s="19">
        <v>2</v>
      </c>
      <c r="CR2533" s="96" t="s">
        <v>118</v>
      </c>
      <c r="CS2533" s="96"/>
      <c r="CT2533" s="31"/>
      <c r="CU2533" s="30" t="s">
        <v>834</v>
      </c>
      <c r="CV2533" s="96" t="s">
        <v>763</v>
      </c>
      <c r="CW2533" s="96" t="s">
        <v>576</v>
      </c>
      <c r="CX2533" s="96" t="s">
        <v>107</v>
      </c>
      <c r="CY2533" s="96" t="s">
        <v>107</v>
      </c>
      <c r="CZ2533" s="96" t="s">
        <v>151</v>
      </c>
      <c r="DA2533" s="31"/>
      <c r="DB2533" s="17" t="s">
        <v>15463</v>
      </c>
      <c r="DC2533" s="17" t="s">
        <v>15500</v>
      </c>
      <c r="DD2533" s="17">
        <v>1</v>
      </c>
      <c r="DE2533" s="17">
        <v>1</v>
      </c>
      <c r="DF2533" s="17" t="s">
        <v>15500</v>
      </c>
      <c r="DG2533" s="23" t="s">
        <v>11181</v>
      </c>
      <c r="DH2533" s="145"/>
    </row>
    <row r="2534" spans="1:112" s="17" customFormat="1" x14ac:dyDescent="0.25">
      <c r="A2534" s="32" t="s">
        <v>9170</v>
      </c>
      <c r="B2534" s="18">
        <v>0</v>
      </c>
      <c r="C2534" s="98" t="s">
        <v>15461</v>
      </c>
      <c r="D2534" s="18"/>
      <c r="E2534" s="18">
        <v>44449</v>
      </c>
      <c r="F2534" s="18" t="s">
        <v>9171</v>
      </c>
      <c r="G2534" s="33">
        <v>60222</v>
      </c>
      <c r="H2534" s="44">
        <v>43672</v>
      </c>
      <c r="I2534" s="18" t="s">
        <v>8508</v>
      </c>
      <c r="J2534" s="98"/>
      <c r="K2534" s="98"/>
      <c r="L2534" s="18" t="s">
        <v>805</v>
      </c>
      <c r="M2534" t="s">
        <v>326</v>
      </c>
      <c r="N2534" s="18" t="s">
        <v>326</v>
      </c>
      <c r="O2534" t="s">
        <v>11127</v>
      </c>
      <c r="P2534" s="64" t="str">
        <f>VLOOKUP(N2534,Entries!J:K,2,FALSE)</f>
        <v>PEOPLES REPUBLIC OF CHINA</v>
      </c>
      <c r="Q2534" s="38" t="s">
        <v>1980</v>
      </c>
      <c r="R2534" s="32" t="s">
        <v>1980</v>
      </c>
      <c r="S2534" s="18" t="s">
        <v>326</v>
      </c>
      <c r="T2534" t="s">
        <v>576</v>
      </c>
      <c r="U2534" s="39" t="s">
        <v>180</v>
      </c>
      <c r="V2534" s="33" t="s">
        <v>180</v>
      </c>
      <c r="W2534" s="64">
        <f>IF(VLOOKUP(R2534,Entries!N:P,3,FALSE)=V2534,1,VLOOKUP(R2534,Entries!N:P,3,FALSE))</f>
        <v>1</v>
      </c>
      <c r="X2534"/>
      <c r="Y2534"/>
      <c r="Z2534" s="18"/>
      <c r="AA2534" s="18"/>
      <c r="AB2534" s="98"/>
      <c r="AC2534" s="18" t="s">
        <v>239</v>
      </c>
      <c r="AD2534" s="18" t="s">
        <v>329</v>
      </c>
      <c r="AE2534" s="18" t="s">
        <v>180</v>
      </c>
      <c r="AF2534" s="98" t="s">
        <v>94</v>
      </c>
      <c r="AG2534" s="98" t="s">
        <v>11112</v>
      </c>
      <c r="AH2534" s="98"/>
      <c r="AI2534" s="18"/>
      <c r="AJ2534" s="19">
        <v>5</v>
      </c>
      <c r="AK2534" s="18" t="s">
        <v>118</v>
      </c>
      <c r="AL2534" s="18"/>
      <c r="AM2534" s="33"/>
      <c r="AN2534" s="32" t="s">
        <v>133</v>
      </c>
      <c r="AO2534" s="18" t="s">
        <v>134</v>
      </c>
      <c r="AP2534" s="33" t="s">
        <v>160</v>
      </c>
      <c r="AQ2534">
        <v>21104.519457099999</v>
      </c>
      <c r="AR2534" t="s">
        <v>14611</v>
      </c>
      <c r="AS2534" t="s">
        <v>11225</v>
      </c>
      <c r="AT2534" t="s">
        <v>15391</v>
      </c>
      <c r="AU2534">
        <v>34.994999999999997</v>
      </c>
      <c r="AV2534" s="98">
        <v>0.61077784466666662</v>
      </c>
      <c r="AW2534">
        <v>185.27420000000001</v>
      </c>
      <c r="AX2534" s="98">
        <v>3.2336441362577779</v>
      </c>
      <c r="AY2534">
        <v>3.1639999999999999E-4</v>
      </c>
      <c r="AZ2534">
        <v>140.1592</v>
      </c>
      <c r="BA2534" s="98">
        <v>2.4462390080355556</v>
      </c>
      <c r="BB2534">
        <v>219.9341</v>
      </c>
      <c r="BC2534" s="98">
        <v>3.8385733838177778</v>
      </c>
      <c r="BD2534">
        <v>14.898951159999999</v>
      </c>
      <c r="BE2534" s="96">
        <f t="shared" si="327"/>
        <v>6976.4010249608527</v>
      </c>
      <c r="BF2534" s="96">
        <f t="shared" si="328"/>
        <v>607.60835824515016</v>
      </c>
      <c r="BG2534" s="96">
        <f t="shared" si="329"/>
        <v>603.19369167655532</v>
      </c>
      <c r="BH2534">
        <v>6982.721038257424</v>
      </c>
      <c r="BI2534">
        <v>1.155336677653219E-3</v>
      </c>
      <c r="BJ2534">
        <v>0.61109653134190001</v>
      </c>
      <c r="BK2534">
        <v>3.2336448016522619</v>
      </c>
      <c r="BL2534">
        <v>0.78593322179513192</v>
      </c>
      <c r="BM2534">
        <v>5.4988792550345282</v>
      </c>
      <c r="BN2534">
        <v>0.61077851210930523</v>
      </c>
      <c r="BO2534">
        <v>3.233644815217477</v>
      </c>
      <c r="BP2534">
        <v>1.0423604880377101E-3</v>
      </c>
      <c r="BQ2534">
        <v>0.78593322179513192</v>
      </c>
      <c r="BR2534">
        <v>6979.6106917201896</v>
      </c>
      <c r="BS2534" s="96">
        <v>615.885962127124</v>
      </c>
      <c r="BT2534" s="96">
        <v>601.3354213132543</v>
      </c>
      <c r="BU2534">
        <v>5.4988792550345282</v>
      </c>
      <c r="BV2534" s="65" t="str">
        <f t="shared" si="331"/>
        <v>Earth Observation</v>
      </c>
      <c r="BW2534" s="32" t="s">
        <v>338</v>
      </c>
      <c r="BX2534" s="18">
        <v>0.5</v>
      </c>
      <c r="BY2534" s="18">
        <v>0.5</v>
      </c>
      <c r="BZ2534" s="18">
        <v>1</v>
      </c>
      <c r="CA2534" s="18">
        <v>0.63319999999999999</v>
      </c>
      <c r="CB2534" s="18">
        <v>0.25</v>
      </c>
      <c r="CC2534" s="18">
        <v>0.44600000000000001</v>
      </c>
      <c r="CD2534" s="18">
        <v>0.5</v>
      </c>
      <c r="CE2534" s="18">
        <v>0.5</v>
      </c>
      <c r="CF2534" s="33">
        <v>1</v>
      </c>
      <c r="CG2534" s="32">
        <v>500</v>
      </c>
      <c r="CH2534" s="18">
        <v>500</v>
      </c>
      <c r="CI2534" s="18">
        <v>500</v>
      </c>
      <c r="CJ2534" s="98">
        <f>Population!$CG2534-Population!$CI2534</f>
        <v>0</v>
      </c>
      <c r="CK2534" s="120">
        <f>_xlfn.DAYS(Entries!$AY$2,Population!H2534)</f>
        <v>622</v>
      </c>
      <c r="CL2534" s="120">
        <f t="shared" si="332"/>
        <v>1825</v>
      </c>
      <c r="CM2534" s="122">
        <f>Entries!$AY$5</f>
        <v>0.15</v>
      </c>
      <c r="CN2534" s="122">
        <f t="shared" si="330"/>
        <v>0</v>
      </c>
      <c r="CO2534" s="121">
        <f t="shared" si="333"/>
        <v>0.71030136986301362</v>
      </c>
      <c r="CP2534" s="32"/>
      <c r="CQ2534" s="19">
        <v>2</v>
      </c>
      <c r="CR2534" s="18" t="s">
        <v>118</v>
      </c>
      <c r="CS2534" s="18"/>
      <c r="CT2534" s="33"/>
      <c r="CU2534" s="32" t="s">
        <v>834</v>
      </c>
      <c r="CV2534" s="18" t="s">
        <v>763</v>
      </c>
      <c r="CW2534" s="18" t="s">
        <v>576</v>
      </c>
      <c r="CX2534" s="18" t="s">
        <v>107</v>
      </c>
      <c r="CY2534" s="18" t="s">
        <v>107</v>
      </c>
      <c r="CZ2534" s="18" t="s">
        <v>151</v>
      </c>
      <c r="DA2534" s="33"/>
      <c r="DB2534" s="17" t="s">
        <v>15463</v>
      </c>
      <c r="DC2534" s="17" t="s">
        <v>15500</v>
      </c>
      <c r="DD2534" s="17">
        <v>1</v>
      </c>
      <c r="DE2534" s="17">
        <v>1</v>
      </c>
      <c r="DF2534" s="17" t="s">
        <v>15500</v>
      </c>
      <c r="DG2534" s="23" t="s">
        <v>11181</v>
      </c>
      <c r="DH2534" s="145"/>
    </row>
    <row r="2535" spans="1:112" s="17" customFormat="1" x14ac:dyDescent="0.25">
      <c r="A2535" s="30" t="s">
        <v>9173</v>
      </c>
      <c r="B2535" s="15">
        <v>0</v>
      </c>
      <c r="C2535" s="96" t="s">
        <v>15461</v>
      </c>
      <c r="D2535" s="15"/>
      <c r="E2535" s="15">
        <v>44450</v>
      </c>
      <c r="F2535" s="15" t="s">
        <v>9174</v>
      </c>
      <c r="G2535" s="31">
        <v>60223</v>
      </c>
      <c r="H2535" s="43">
        <v>43672</v>
      </c>
      <c r="I2535" s="15" t="s">
        <v>8508</v>
      </c>
      <c r="J2535" s="96"/>
      <c r="K2535" s="96"/>
      <c r="L2535" s="15" t="s">
        <v>805</v>
      </c>
      <c r="M2535" s="124" t="s">
        <v>326</v>
      </c>
      <c r="N2535" s="15" t="s">
        <v>326</v>
      </c>
      <c r="O2535" s="124" t="s">
        <v>11127</v>
      </c>
      <c r="P2535" s="96" t="str">
        <f>VLOOKUP(N2535,Entries!J:K,2,FALSE)</f>
        <v>PEOPLES REPUBLIC OF CHINA</v>
      </c>
      <c r="Q2535" s="123" t="s">
        <v>1980</v>
      </c>
      <c r="R2535" s="30" t="s">
        <v>1980</v>
      </c>
      <c r="S2535" s="15" t="s">
        <v>326</v>
      </c>
      <c r="T2535" s="124" t="s">
        <v>576</v>
      </c>
      <c r="U2535" s="125" t="s">
        <v>180</v>
      </c>
      <c r="V2535" s="31" t="s">
        <v>180</v>
      </c>
      <c r="W2535" s="64">
        <f>IF(VLOOKUP(R2535,Entries!N:P,3,FALSE)=V2535,1,VLOOKUP(R2535,Entries!N:P,3,FALSE))</f>
        <v>1</v>
      </c>
      <c r="X2535" s="124"/>
      <c r="Y2535" s="124"/>
      <c r="Z2535" s="15"/>
      <c r="AA2535" s="15"/>
      <c r="AB2535" s="96"/>
      <c r="AC2535" s="15" t="s">
        <v>239</v>
      </c>
      <c r="AD2535" s="15" t="s">
        <v>329</v>
      </c>
      <c r="AE2535" s="15" t="s">
        <v>180</v>
      </c>
      <c r="AF2535" s="96" t="s">
        <v>94</v>
      </c>
      <c r="AG2535" s="96" t="s">
        <v>11112</v>
      </c>
      <c r="AH2535" s="96"/>
      <c r="AI2535" s="15"/>
      <c r="AJ2535" s="19">
        <v>15</v>
      </c>
      <c r="AK2535" s="15" t="s">
        <v>118</v>
      </c>
      <c r="AL2535" s="15"/>
      <c r="AM2535" s="31"/>
      <c r="AN2535" s="30" t="s">
        <v>133</v>
      </c>
      <c r="AO2535" s="15" t="s">
        <v>134</v>
      </c>
      <c r="AP2535" s="31" t="s">
        <v>160</v>
      </c>
      <c r="AQ2535">
        <v>21104.565202909998</v>
      </c>
      <c r="AR2535" t="s">
        <v>13472</v>
      </c>
      <c r="AS2535" t="s">
        <v>11225</v>
      </c>
      <c r="AT2535" t="s">
        <v>15392</v>
      </c>
      <c r="AU2535">
        <v>34.994399999999999</v>
      </c>
      <c r="AV2535" s="96">
        <v>0.61076737269333337</v>
      </c>
      <c r="AW2535">
        <v>184.66829999999999</v>
      </c>
      <c r="AX2535" s="96">
        <v>3.2230691885199998</v>
      </c>
      <c r="AY2535">
        <v>1.1168E-3</v>
      </c>
      <c r="AZ2535">
        <v>295.71510000000001</v>
      </c>
      <c r="BA2535" s="96">
        <v>5.1612010691066672</v>
      </c>
      <c r="BB2535">
        <v>64.240099999999998</v>
      </c>
      <c r="BC2535" s="96">
        <v>1.1212010235511112</v>
      </c>
      <c r="BD2535">
        <v>14.898955669999999</v>
      </c>
      <c r="BE2535" s="96">
        <f t="shared" si="327"/>
        <v>6976.3996170961855</v>
      </c>
      <c r="BF2535" s="96">
        <f t="shared" si="328"/>
        <v>613.19086018855796</v>
      </c>
      <c r="BG2535" s="96">
        <f t="shared" si="329"/>
        <v>597.60837400381206</v>
      </c>
      <c r="BH2535">
        <v>6982.7226670075006</v>
      </c>
      <c r="BI2535">
        <v>1.5925853798549399E-3</v>
      </c>
      <c r="BJ2535">
        <v>0.61108605684035955</v>
      </c>
      <c r="BK2535">
        <v>3.2230698610443032</v>
      </c>
      <c r="BL2535">
        <v>6.0346297933565074</v>
      </c>
      <c r="BM2535">
        <v>0.24777463352727641</v>
      </c>
      <c r="BN2535">
        <v>0.61076804130000595</v>
      </c>
      <c r="BO2535">
        <v>3.2230698547539331</v>
      </c>
      <c r="BP2535">
        <v>8.8224026108004447E-4</v>
      </c>
      <c r="BQ2535">
        <v>6.0346297933565074</v>
      </c>
      <c r="BR2535">
        <v>6979.6093919118211</v>
      </c>
      <c r="BS2535" s="96">
        <v>614.76708432397754</v>
      </c>
      <c r="BT2535" s="96">
        <v>602.45169949966385</v>
      </c>
      <c r="BU2535">
        <v>0.24777463352727641</v>
      </c>
      <c r="BV2535" s="60" t="str">
        <f t="shared" si="331"/>
        <v>Earth Observation</v>
      </c>
      <c r="BW2535" s="30" t="s">
        <v>338</v>
      </c>
      <c r="BX2535" s="15">
        <v>0.5</v>
      </c>
      <c r="BY2535" s="15">
        <v>0.5</v>
      </c>
      <c r="BZ2535" s="15">
        <v>1</v>
      </c>
      <c r="CA2535" s="15">
        <v>0.63319999999999999</v>
      </c>
      <c r="CB2535" s="15">
        <v>0.25</v>
      </c>
      <c r="CC2535" s="15">
        <v>0.44600000000000001</v>
      </c>
      <c r="CD2535" s="15">
        <v>0.5</v>
      </c>
      <c r="CE2535" s="15">
        <v>0.5</v>
      </c>
      <c r="CF2535" s="31">
        <v>1</v>
      </c>
      <c r="CG2535" s="30">
        <v>500</v>
      </c>
      <c r="CH2535" s="15">
        <v>500</v>
      </c>
      <c r="CI2535" s="15">
        <v>500</v>
      </c>
      <c r="CJ2535" s="96">
        <f>Population!$CG2535-Population!$CI2535</f>
        <v>0</v>
      </c>
      <c r="CK2535" s="118">
        <f>_xlfn.DAYS(Entries!$AY$2,Population!H2535)</f>
        <v>622</v>
      </c>
      <c r="CL2535" s="118">
        <f t="shared" si="332"/>
        <v>5475</v>
      </c>
      <c r="CM2535" s="117">
        <f>Entries!$AY$5</f>
        <v>0.15</v>
      </c>
      <c r="CN2535" s="117">
        <f t="shared" si="330"/>
        <v>0</v>
      </c>
      <c r="CO2535" s="119">
        <f t="shared" si="333"/>
        <v>0.90343378995433787</v>
      </c>
      <c r="CP2535" s="30"/>
      <c r="CQ2535" s="19">
        <v>4</v>
      </c>
      <c r="CR2535" s="15" t="s">
        <v>118</v>
      </c>
      <c r="CS2535" s="15"/>
      <c r="CT2535" s="31"/>
      <c r="CU2535" s="30" t="s">
        <v>834</v>
      </c>
      <c r="CV2535" s="15" t="s">
        <v>763</v>
      </c>
      <c r="CW2535" s="15" t="s">
        <v>576</v>
      </c>
      <c r="CX2535" s="15" t="s">
        <v>107</v>
      </c>
      <c r="CY2535" s="15" t="s">
        <v>107</v>
      </c>
      <c r="CZ2535" s="15" t="s">
        <v>151</v>
      </c>
      <c r="DA2535" s="31"/>
      <c r="DB2535" s="17" t="s">
        <v>15463</v>
      </c>
      <c r="DC2535" s="17" t="s">
        <v>15500</v>
      </c>
      <c r="DD2535" s="17">
        <v>1</v>
      </c>
      <c r="DE2535" s="17">
        <v>1</v>
      </c>
      <c r="DF2535" s="17" t="s">
        <v>15500</v>
      </c>
      <c r="DG2535" s="23" t="s">
        <v>11181</v>
      </c>
      <c r="DH2535" s="145"/>
    </row>
    <row r="2536" spans="1:112" s="17" customFormat="1" x14ac:dyDescent="0.25">
      <c r="A2536" s="32" t="s">
        <v>9176</v>
      </c>
      <c r="B2536" s="18">
        <v>0</v>
      </c>
      <c r="C2536" s="98" t="s">
        <v>15461</v>
      </c>
      <c r="D2536" s="18"/>
      <c r="E2536" s="18">
        <v>44451</v>
      </c>
      <c r="F2536" s="18" t="s">
        <v>9177</v>
      </c>
      <c r="G2536" s="33">
        <v>60224</v>
      </c>
      <c r="H2536" s="44">
        <v>43672</v>
      </c>
      <c r="I2536" s="18" t="s">
        <v>8508</v>
      </c>
      <c r="J2536" s="98"/>
      <c r="K2536" s="98"/>
      <c r="L2536" s="18" t="s">
        <v>805</v>
      </c>
      <c r="M2536" t="s">
        <v>326</v>
      </c>
      <c r="N2536" s="18" t="s">
        <v>326</v>
      </c>
      <c r="O2536" t="s">
        <v>11127</v>
      </c>
      <c r="P2536" s="64" t="str">
        <f>VLOOKUP(N2536,Entries!J:K,2,FALSE)</f>
        <v>PEOPLES REPUBLIC OF CHINA</v>
      </c>
      <c r="Q2536" s="38" t="s">
        <v>1980</v>
      </c>
      <c r="R2536" s="32" t="s">
        <v>1980</v>
      </c>
      <c r="S2536" s="18" t="s">
        <v>326</v>
      </c>
      <c r="T2536" t="s">
        <v>576</v>
      </c>
      <c r="U2536" s="39" t="s">
        <v>180</v>
      </c>
      <c r="V2536" s="33" t="s">
        <v>180</v>
      </c>
      <c r="W2536" s="64">
        <f>IF(VLOOKUP(R2536,Entries!N:P,3,FALSE)=V2536,1,VLOOKUP(R2536,Entries!N:P,3,FALSE))</f>
        <v>1</v>
      </c>
      <c r="X2536"/>
      <c r="Y2536"/>
      <c r="Z2536" s="18"/>
      <c r="AA2536" s="18"/>
      <c r="AB2536" s="98"/>
      <c r="AC2536" s="18" t="s">
        <v>239</v>
      </c>
      <c r="AD2536" s="18" t="s">
        <v>329</v>
      </c>
      <c r="AE2536" s="18" t="s">
        <v>180</v>
      </c>
      <c r="AF2536" s="98" t="s">
        <v>94</v>
      </c>
      <c r="AG2536" s="98" t="s">
        <v>11112</v>
      </c>
      <c r="AH2536" s="98"/>
      <c r="AI2536" s="18"/>
      <c r="AJ2536" s="19">
        <v>3</v>
      </c>
      <c r="AK2536" s="18" t="s">
        <v>118</v>
      </c>
      <c r="AL2536" s="18"/>
      <c r="AM2536" s="33"/>
      <c r="AN2536" s="32" t="s">
        <v>133</v>
      </c>
      <c r="AO2536" s="18" t="s">
        <v>134</v>
      </c>
      <c r="AP2536" s="33" t="s">
        <v>160</v>
      </c>
      <c r="AQ2536">
        <v>21104.543102690001</v>
      </c>
      <c r="AR2536" t="s">
        <v>12538</v>
      </c>
      <c r="AS2536" t="s">
        <v>11225</v>
      </c>
      <c r="AT2536" t="s">
        <v>15393</v>
      </c>
      <c r="AU2536">
        <v>34.9955</v>
      </c>
      <c r="AV2536" s="98">
        <v>0.61078657131111114</v>
      </c>
      <c r="AW2536">
        <v>184.54179999999999</v>
      </c>
      <c r="AX2536" s="98">
        <v>3.2208613474755552</v>
      </c>
      <c r="AY2536">
        <v>2.4340000000000001E-4</v>
      </c>
      <c r="AZ2536">
        <v>317.29169999999999</v>
      </c>
      <c r="BA2536" s="98">
        <v>5.5377837021466672</v>
      </c>
      <c r="BB2536">
        <v>42.759</v>
      </c>
      <c r="BC2536" s="98">
        <v>0.74628517959999996</v>
      </c>
      <c r="BD2536">
        <v>14.89906815</v>
      </c>
      <c r="BE2536" s="96">
        <f t="shared" si="327"/>
        <v>6976.3645049934976</v>
      </c>
      <c r="BF2536" s="96">
        <f t="shared" si="328"/>
        <v>607.06255211401276</v>
      </c>
      <c r="BG2536" s="96">
        <f t="shared" si="329"/>
        <v>603.66645787298239</v>
      </c>
      <c r="BH2536">
        <v>6982.6863089313774</v>
      </c>
      <c r="BI2536">
        <v>1.3171568805633159E-3</v>
      </c>
      <c r="BJ2536">
        <v>0.61110526303801782</v>
      </c>
      <c r="BK2536">
        <v>3.2208620024021228</v>
      </c>
      <c r="BL2536">
        <v>0.34826969626050958</v>
      </c>
      <c r="BM2536">
        <v>5.93580019760814</v>
      </c>
      <c r="BN2536">
        <v>0.61078723946600089</v>
      </c>
      <c r="BO2536">
        <v>3.2208620207775418</v>
      </c>
      <c r="BP2536">
        <v>7.9385622808224071E-4</v>
      </c>
      <c r="BQ2536">
        <v>0.34826969626050958</v>
      </c>
      <c r="BR2536">
        <v>6979.5741191958668</v>
      </c>
      <c r="BS2536" s="96">
        <v>614.11489757975232</v>
      </c>
      <c r="BT2536" s="96">
        <v>603.03334081198136</v>
      </c>
      <c r="BU2536">
        <v>5.93580019760814</v>
      </c>
      <c r="BV2536" s="65" t="str">
        <f t="shared" si="331"/>
        <v>Earth Observation</v>
      </c>
      <c r="BW2536" s="32" t="s">
        <v>338</v>
      </c>
      <c r="BX2536" s="18">
        <v>0.5</v>
      </c>
      <c r="BY2536" s="18">
        <v>0.5</v>
      </c>
      <c r="BZ2536" s="18">
        <v>1</v>
      </c>
      <c r="CA2536" s="18">
        <v>0.63319999999999999</v>
      </c>
      <c r="CB2536" s="18">
        <v>0.25</v>
      </c>
      <c r="CC2536" s="18">
        <v>0.44600000000000001</v>
      </c>
      <c r="CD2536" s="18">
        <v>0.5</v>
      </c>
      <c r="CE2536" s="18">
        <v>0.5</v>
      </c>
      <c r="CF2536" s="33">
        <v>1</v>
      </c>
      <c r="CG2536" s="32">
        <v>500</v>
      </c>
      <c r="CH2536" s="18">
        <v>500</v>
      </c>
      <c r="CI2536" s="18">
        <v>500</v>
      </c>
      <c r="CJ2536" s="98">
        <f>Population!$CG2536-Population!$CI2536</f>
        <v>0</v>
      </c>
      <c r="CK2536" s="120">
        <f>_xlfn.DAYS(Entries!$AY$2,Population!H2536)</f>
        <v>622</v>
      </c>
      <c r="CL2536" s="120">
        <f t="shared" si="332"/>
        <v>1095</v>
      </c>
      <c r="CM2536" s="122">
        <f>Entries!$AY$5</f>
        <v>0.15</v>
      </c>
      <c r="CN2536" s="122">
        <f t="shared" si="330"/>
        <v>0</v>
      </c>
      <c r="CO2536" s="121">
        <f t="shared" si="333"/>
        <v>0.51716894977168959</v>
      </c>
      <c r="CP2536" s="32"/>
      <c r="CQ2536" s="19">
        <v>2</v>
      </c>
      <c r="CR2536" s="18" t="s">
        <v>118</v>
      </c>
      <c r="CS2536" s="18"/>
      <c r="CT2536" s="33"/>
      <c r="CU2536" s="32" t="s">
        <v>834</v>
      </c>
      <c r="CV2536" s="18" t="s">
        <v>763</v>
      </c>
      <c r="CW2536" s="18" t="s">
        <v>576</v>
      </c>
      <c r="CX2536" s="18" t="s">
        <v>107</v>
      </c>
      <c r="CY2536" s="18" t="s">
        <v>107</v>
      </c>
      <c r="CZ2536" s="18" t="s">
        <v>151</v>
      </c>
      <c r="DA2536" s="33"/>
      <c r="DB2536" s="17" t="s">
        <v>15463</v>
      </c>
      <c r="DC2536" s="17" t="s">
        <v>15500</v>
      </c>
      <c r="DD2536" s="17">
        <v>1</v>
      </c>
      <c r="DE2536" s="17">
        <v>1</v>
      </c>
      <c r="DF2536" s="17" t="s">
        <v>15500</v>
      </c>
      <c r="DG2536" s="23" t="s">
        <v>11181</v>
      </c>
      <c r="DH2536" s="145"/>
    </row>
    <row r="2537" spans="1:112" s="17" customFormat="1" x14ac:dyDescent="0.25">
      <c r="A2537" s="30" t="s">
        <v>9179</v>
      </c>
      <c r="B2537" s="96">
        <v>0</v>
      </c>
      <c r="C2537" s="96" t="s">
        <v>15461</v>
      </c>
      <c r="D2537" s="96"/>
      <c r="E2537" s="96">
        <v>45460</v>
      </c>
      <c r="F2537" s="96" t="s">
        <v>9180</v>
      </c>
      <c r="G2537" s="31">
        <v>62896</v>
      </c>
      <c r="H2537" s="43">
        <v>43914</v>
      </c>
      <c r="I2537" s="96" t="s">
        <v>8508</v>
      </c>
      <c r="J2537" s="96"/>
      <c r="K2537" s="96"/>
      <c r="L2537" s="96" t="s">
        <v>805</v>
      </c>
      <c r="M2537" s="124" t="s">
        <v>326</v>
      </c>
      <c r="N2537" s="96" t="s">
        <v>326</v>
      </c>
      <c r="O2537" s="124" t="s">
        <v>11125</v>
      </c>
      <c r="P2537" s="96" t="str">
        <f>VLOOKUP(N2537,Entries!J:K,2,FALSE)</f>
        <v>PEOPLES REPUBLIC OF CHINA</v>
      </c>
      <c r="Q2537" s="123" t="s">
        <v>1980</v>
      </c>
      <c r="R2537" s="30" t="s">
        <v>1980</v>
      </c>
      <c r="S2537" s="96" t="s">
        <v>326</v>
      </c>
      <c r="T2537" s="124" t="s">
        <v>576</v>
      </c>
      <c r="U2537" s="125" t="s">
        <v>180</v>
      </c>
      <c r="V2537" s="31" t="s">
        <v>180</v>
      </c>
      <c r="W2537" s="64">
        <f>IF(VLOOKUP(R2537,Entries!N:P,3,FALSE)=V2537,1,VLOOKUP(R2537,Entries!N:P,3,FALSE))</f>
        <v>1</v>
      </c>
      <c r="X2537" s="124"/>
      <c r="Y2537" s="124"/>
      <c r="Z2537" s="96"/>
      <c r="AA2537" s="96"/>
      <c r="AB2537" s="96"/>
      <c r="AC2537" s="96" t="s">
        <v>239</v>
      </c>
      <c r="AD2537" s="96" t="s">
        <v>329</v>
      </c>
      <c r="AE2537" s="96" t="s">
        <v>180</v>
      </c>
      <c r="AF2537" s="96" t="s">
        <v>94</v>
      </c>
      <c r="AG2537" s="96" t="s">
        <v>11112</v>
      </c>
      <c r="AH2537" s="96"/>
      <c r="AI2537" s="96"/>
      <c r="AJ2537" s="19">
        <v>15</v>
      </c>
      <c r="AK2537" s="96" t="s">
        <v>118</v>
      </c>
      <c r="AL2537" s="96"/>
      <c r="AM2537" s="31"/>
      <c r="AN2537" s="30" t="s">
        <v>133</v>
      </c>
      <c r="AO2537" s="96" t="s">
        <v>134</v>
      </c>
      <c r="AP2537" s="31" t="s">
        <v>160</v>
      </c>
      <c r="AQ2537">
        <v>21104.311838900001</v>
      </c>
      <c r="AR2537" t="s">
        <v>15394</v>
      </c>
      <c r="AS2537" t="s">
        <v>11225</v>
      </c>
      <c r="AT2537" t="s">
        <v>15395</v>
      </c>
      <c r="AU2537">
        <v>34.997199999999999</v>
      </c>
      <c r="AV2537" s="96">
        <v>0.61081624190222228</v>
      </c>
      <c r="AW2537">
        <v>67.143000000000001</v>
      </c>
      <c r="AX2537" s="96">
        <v>1.1718661758666666</v>
      </c>
      <c r="AY2537">
        <v>4.8139999999999999E-4</v>
      </c>
      <c r="AZ2537">
        <v>206.1584</v>
      </c>
      <c r="BA2537" s="96">
        <v>3.5981421120711112</v>
      </c>
      <c r="BB2537">
        <v>153.88839999999999</v>
      </c>
      <c r="BC2537" s="96">
        <v>2.6858587018488889</v>
      </c>
      <c r="BD2537">
        <v>14.89910173</v>
      </c>
      <c r="BE2537" s="96">
        <f t="shared" si="327"/>
        <v>6976.3540226430687</v>
      </c>
      <c r="BF2537" s="96">
        <f t="shared" si="328"/>
        <v>608.71243946956838</v>
      </c>
      <c r="BG2537" s="96">
        <f t="shared" si="329"/>
        <v>601.99560581656897</v>
      </c>
      <c r="BH2537">
        <v>6982.6732936694534</v>
      </c>
      <c r="BI2537">
        <v>7.4540139660911071E-4</v>
      </c>
      <c r="BJ2537">
        <v>0.61113494157215298</v>
      </c>
      <c r="BK2537">
        <v>1.1718664323224</v>
      </c>
      <c r="BL2537">
        <v>0.57028619505759881</v>
      </c>
      <c r="BM2537">
        <v>5.713714946215938</v>
      </c>
      <c r="BN2537">
        <v>0.61081690924344501</v>
      </c>
      <c r="BO2537">
        <v>1.171866422291832</v>
      </c>
      <c r="BP2537">
        <v>8.6296065157365383E-4</v>
      </c>
      <c r="BQ2537">
        <v>0.57028619505759881</v>
      </c>
      <c r="BR2537">
        <v>6979.5633743167327</v>
      </c>
      <c r="BS2537" s="96">
        <v>614.58646287393367</v>
      </c>
      <c r="BT2537" s="96">
        <v>602.54028575953271</v>
      </c>
      <c r="BU2537">
        <v>5.713714946215938</v>
      </c>
      <c r="BV2537" s="60" t="str">
        <f t="shared" si="331"/>
        <v>Earth Observation</v>
      </c>
      <c r="BW2537" s="30" t="s">
        <v>338</v>
      </c>
      <c r="BX2537" s="96">
        <v>0.5</v>
      </c>
      <c r="BY2537" s="96">
        <v>0.5</v>
      </c>
      <c r="BZ2537" s="96">
        <v>1</v>
      </c>
      <c r="CA2537" s="96">
        <v>0.63319999999999999</v>
      </c>
      <c r="CB2537" s="96">
        <v>0.25</v>
      </c>
      <c r="CC2537" s="96">
        <v>0.44600000000000001</v>
      </c>
      <c r="CD2537" s="96">
        <v>0.5</v>
      </c>
      <c r="CE2537" s="96">
        <v>0.5</v>
      </c>
      <c r="CF2537" s="31">
        <v>1</v>
      </c>
      <c r="CG2537" s="30">
        <v>500</v>
      </c>
      <c r="CH2537" s="96">
        <v>500</v>
      </c>
      <c r="CI2537" s="96">
        <v>500</v>
      </c>
      <c r="CJ2537" s="96">
        <f>Population!$CG2537-Population!$CI2537</f>
        <v>0</v>
      </c>
      <c r="CK2537" s="118">
        <f>_xlfn.DAYS(Entries!$AY$2,Population!H2537)</f>
        <v>380</v>
      </c>
      <c r="CL2537" s="118">
        <f t="shared" si="332"/>
        <v>5475</v>
      </c>
      <c r="CM2537" s="117">
        <f>Entries!$AY$5</f>
        <v>0.15</v>
      </c>
      <c r="CN2537" s="117">
        <f t="shared" si="330"/>
        <v>0</v>
      </c>
      <c r="CO2537" s="119">
        <f t="shared" si="333"/>
        <v>0.94100456621004569</v>
      </c>
      <c r="CP2537" s="30"/>
      <c r="CQ2537" s="19">
        <v>4</v>
      </c>
      <c r="CR2537" s="96" t="s">
        <v>118</v>
      </c>
      <c r="CS2537" s="96"/>
      <c r="CT2537" s="31"/>
      <c r="CU2537" s="30" t="s">
        <v>834</v>
      </c>
      <c r="CV2537" s="96" t="s">
        <v>9182</v>
      </c>
      <c r="CW2537" s="96" t="s">
        <v>576</v>
      </c>
      <c r="CX2537" s="96" t="s">
        <v>107</v>
      </c>
      <c r="CY2537" s="96" t="s">
        <v>107</v>
      </c>
      <c r="CZ2537" s="96" t="s">
        <v>151</v>
      </c>
      <c r="DA2537" s="31"/>
      <c r="DB2537" s="17" t="s">
        <v>15463</v>
      </c>
      <c r="DC2537" s="17" t="s">
        <v>15500</v>
      </c>
      <c r="DD2537" s="17">
        <v>1</v>
      </c>
      <c r="DE2537" s="17">
        <v>1</v>
      </c>
      <c r="DF2537" s="17" t="s">
        <v>15500</v>
      </c>
      <c r="DG2537" s="23" t="s">
        <v>11181</v>
      </c>
      <c r="DH2537" s="145"/>
    </row>
    <row r="2538" spans="1:112" s="17" customFormat="1" x14ac:dyDescent="0.25">
      <c r="A2538" s="32" t="s">
        <v>9183</v>
      </c>
      <c r="B2538" s="98">
        <v>0</v>
      </c>
      <c r="C2538" s="98" t="s">
        <v>15461</v>
      </c>
      <c r="D2538" s="98"/>
      <c r="E2538" s="98">
        <v>45461</v>
      </c>
      <c r="F2538" s="98" t="s">
        <v>9184</v>
      </c>
      <c r="G2538" s="33">
        <v>62897</v>
      </c>
      <c r="H2538" s="44">
        <v>43914</v>
      </c>
      <c r="I2538" s="98" t="s">
        <v>8508</v>
      </c>
      <c r="J2538" s="98"/>
      <c r="K2538" s="98"/>
      <c r="L2538" s="98" t="s">
        <v>805</v>
      </c>
      <c r="M2538" t="s">
        <v>326</v>
      </c>
      <c r="N2538" s="98" t="s">
        <v>326</v>
      </c>
      <c r="O2538" t="s">
        <v>11125</v>
      </c>
      <c r="P2538" s="64" t="str">
        <f>VLOOKUP(N2538,Entries!J:K,2,FALSE)</f>
        <v>PEOPLES REPUBLIC OF CHINA</v>
      </c>
      <c r="Q2538" s="38" t="s">
        <v>1980</v>
      </c>
      <c r="R2538" s="32" t="s">
        <v>1980</v>
      </c>
      <c r="S2538" s="98" t="s">
        <v>326</v>
      </c>
      <c r="T2538" t="s">
        <v>576</v>
      </c>
      <c r="U2538" s="39" t="s">
        <v>180</v>
      </c>
      <c r="V2538" s="33" t="s">
        <v>180</v>
      </c>
      <c r="W2538" s="64">
        <f>IF(VLOOKUP(R2538,Entries!N:P,3,FALSE)=V2538,1,VLOOKUP(R2538,Entries!N:P,3,FALSE))</f>
        <v>1</v>
      </c>
      <c r="X2538"/>
      <c r="Y2538"/>
      <c r="Z2538" s="98"/>
      <c r="AA2538" s="98"/>
      <c r="AB2538" s="98"/>
      <c r="AC2538" s="98" t="s">
        <v>239</v>
      </c>
      <c r="AD2538" s="98" t="s">
        <v>329</v>
      </c>
      <c r="AE2538" s="98" t="s">
        <v>180</v>
      </c>
      <c r="AF2538" s="98" t="s">
        <v>94</v>
      </c>
      <c r="AG2538" s="98" t="s">
        <v>11112</v>
      </c>
      <c r="AH2538" s="98"/>
      <c r="AI2538" s="98"/>
      <c r="AJ2538" s="19">
        <v>3</v>
      </c>
      <c r="AK2538" s="98" t="s">
        <v>118</v>
      </c>
      <c r="AL2538" s="98"/>
      <c r="AM2538" s="33"/>
      <c r="AN2538" s="32" t="s">
        <v>133</v>
      </c>
      <c r="AO2538" s="98" t="s">
        <v>134</v>
      </c>
      <c r="AP2538" s="33" t="s">
        <v>160</v>
      </c>
      <c r="AQ2538">
        <v>21104.355489639998</v>
      </c>
      <c r="AR2538" t="s">
        <v>11526</v>
      </c>
      <c r="AS2538" t="s">
        <v>11225</v>
      </c>
      <c r="AT2538" t="s">
        <v>15396</v>
      </c>
      <c r="AU2538">
        <v>34.995699999999999</v>
      </c>
      <c r="AV2538" s="98">
        <v>0.61079006196888885</v>
      </c>
      <c r="AW2538">
        <v>66.541899999999998</v>
      </c>
      <c r="AX2538" s="98">
        <v>1.1613750039155555</v>
      </c>
      <c r="AY2538">
        <v>2.43E-4</v>
      </c>
      <c r="AZ2538">
        <v>88.4773</v>
      </c>
      <c r="BA2538" s="98">
        <v>1.5442198770088889</v>
      </c>
      <c r="BB2538">
        <v>271.62150000000003</v>
      </c>
      <c r="BC2538" s="98">
        <v>4.7406885079333341</v>
      </c>
      <c r="BD2538">
        <v>14.89904439</v>
      </c>
      <c r="BE2538" s="96">
        <f t="shared" si="327"/>
        <v>6976.3719219513487</v>
      </c>
      <c r="BF2538" s="96">
        <f t="shared" si="328"/>
        <v>607.06718032838307</v>
      </c>
      <c r="BG2538" s="96">
        <f t="shared" si="329"/>
        <v>603.67666357431426</v>
      </c>
      <c r="BH2538">
        <v>6982.6929999197246</v>
      </c>
      <c r="BI2538">
        <v>1.3679953306201459E-3</v>
      </c>
      <c r="BJ2538">
        <v>0.6111087541518988</v>
      </c>
      <c r="BK2538">
        <v>1.16137525612544</v>
      </c>
      <c r="BL2538">
        <v>0.67760685642402074</v>
      </c>
      <c r="BM2538">
        <v>5.6073018628385043</v>
      </c>
      <c r="BN2538">
        <v>0.6107907297214018</v>
      </c>
      <c r="BO2538">
        <v>1.161375252291559</v>
      </c>
      <c r="BP2538">
        <v>1.0488221725362559E-3</v>
      </c>
      <c r="BQ2538">
        <v>0.67760685642402074</v>
      </c>
      <c r="BR2538">
        <v>6979.5814946842675</v>
      </c>
      <c r="BS2538" s="96">
        <v>615.90183451091616</v>
      </c>
      <c r="BT2538" s="96">
        <v>601.26115485761875</v>
      </c>
      <c r="BU2538">
        <v>5.6073018628385043</v>
      </c>
      <c r="BV2538" s="65" t="str">
        <f t="shared" si="331"/>
        <v>Earth Observation</v>
      </c>
      <c r="BW2538" s="32" t="s">
        <v>338</v>
      </c>
      <c r="BX2538" s="98">
        <v>0.5</v>
      </c>
      <c r="BY2538" s="98">
        <v>0.5</v>
      </c>
      <c r="BZ2538" s="98">
        <v>1</v>
      </c>
      <c r="CA2538" s="98">
        <v>0.63319999999999999</v>
      </c>
      <c r="CB2538" s="98">
        <v>0.25</v>
      </c>
      <c r="CC2538" s="98">
        <v>0.44600000000000001</v>
      </c>
      <c r="CD2538" s="98">
        <v>0.5</v>
      </c>
      <c r="CE2538" s="98">
        <v>0.5</v>
      </c>
      <c r="CF2538" s="33">
        <v>1</v>
      </c>
      <c r="CG2538" s="32">
        <v>500</v>
      </c>
      <c r="CH2538" s="98">
        <v>500</v>
      </c>
      <c r="CI2538" s="98">
        <v>500</v>
      </c>
      <c r="CJ2538" s="98">
        <f>Population!$CG2538-Population!$CI2538</f>
        <v>0</v>
      </c>
      <c r="CK2538" s="120">
        <f>_xlfn.DAYS(Entries!$AY$2,Population!H2538)</f>
        <v>380</v>
      </c>
      <c r="CL2538" s="120">
        <f t="shared" si="332"/>
        <v>1095</v>
      </c>
      <c r="CM2538" s="122">
        <f>Entries!$AY$5</f>
        <v>0.15</v>
      </c>
      <c r="CN2538" s="122">
        <f t="shared" si="330"/>
        <v>0</v>
      </c>
      <c r="CO2538" s="121">
        <f t="shared" si="333"/>
        <v>0.70502283105022834</v>
      </c>
      <c r="CP2538" s="32"/>
      <c r="CQ2538" s="19">
        <v>2</v>
      </c>
      <c r="CR2538" s="98" t="s">
        <v>118</v>
      </c>
      <c r="CS2538" s="98"/>
      <c r="CT2538" s="33"/>
      <c r="CU2538" s="32" t="s">
        <v>834</v>
      </c>
      <c r="CV2538" s="98" t="s">
        <v>9182</v>
      </c>
      <c r="CW2538" s="98" t="s">
        <v>576</v>
      </c>
      <c r="CX2538" s="98" t="s">
        <v>107</v>
      </c>
      <c r="CY2538" s="98" t="s">
        <v>107</v>
      </c>
      <c r="CZ2538" s="98" t="s">
        <v>151</v>
      </c>
      <c r="DA2538" s="33"/>
      <c r="DB2538" s="17" t="s">
        <v>15463</v>
      </c>
      <c r="DC2538" s="17" t="s">
        <v>15500</v>
      </c>
      <c r="DD2538" s="17">
        <v>1</v>
      </c>
      <c r="DE2538" s="17">
        <v>1</v>
      </c>
      <c r="DF2538" s="17" t="s">
        <v>15500</v>
      </c>
      <c r="DG2538" s="23" t="s">
        <v>11181</v>
      </c>
      <c r="DH2538" s="145"/>
    </row>
    <row r="2539" spans="1:112" s="17" customFormat="1" x14ac:dyDescent="0.25">
      <c r="A2539" s="30" t="s">
        <v>9186</v>
      </c>
      <c r="B2539" s="15">
        <v>0</v>
      </c>
      <c r="C2539" s="96" t="s">
        <v>15461</v>
      </c>
      <c r="D2539" s="15"/>
      <c r="E2539" s="15">
        <v>45462</v>
      </c>
      <c r="F2539" s="15" t="s">
        <v>9187</v>
      </c>
      <c r="G2539" s="31">
        <v>62898</v>
      </c>
      <c r="H2539" s="43">
        <v>43914</v>
      </c>
      <c r="I2539" s="15" t="s">
        <v>8508</v>
      </c>
      <c r="J2539" s="96"/>
      <c r="K2539" s="96"/>
      <c r="L2539" s="15" t="s">
        <v>805</v>
      </c>
      <c r="M2539" s="124" t="s">
        <v>326</v>
      </c>
      <c r="N2539" s="15" t="s">
        <v>326</v>
      </c>
      <c r="O2539" s="124" t="s">
        <v>11125</v>
      </c>
      <c r="P2539" s="96" t="str">
        <f>VLOOKUP(N2539,Entries!J:K,2,FALSE)</f>
        <v>PEOPLES REPUBLIC OF CHINA</v>
      </c>
      <c r="Q2539" s="123" t="s">
        <v>1980</v>
      </c>
      <c r="R2539" s="30" t="s">
        <v>1980</v>
      </c>
      <c r="S2539" s="15" t="s">
        <v>326</v>
      </c>
      <c r="T2539" s="124" t="s">
        <v>576</v>
      </c>
      <c r="U2539" s="125" t="s">
        <v>180</v>
      </c>
      <c r="V2539" s="31" t="s">
        <v>180</v>
      </c>
      <c r="W2539" s="64">
        <f>IF(VLOOKUP(R2539,Entries!N:P,3,FALSE)=V2539,1,VLOOKUP(R2539,Entries!N:P,3,FALSE))</f>
        <v>1</v>
      </c>
      <c r="X2539" s="124"/>
      <c r="Y2539" s="124"/>
      <c r="Z2539" s="15"/>
      <c r="AA2539" s="15"/>
      <c r="AB2539" s="96"/>
      <c r="AC2539" s="15" t="s">
        <v>239</v>
      </c>
      <c r="AD2539" s="15" t="s">
        <v>329</v>
      </c>
      <c r="AE2539" s="15" t="s">
        <v>180</v>
      </c>
      <c r="AF2539" s="96" t="s">
        <v>94</v>
      </c>
      <c r="AG2539" s="96" t="s">
        <v>11112</v>
      </c>
      <c r="AH2539" s="96"/>
      <c r="AI2539" s="15"/>
      <c r="AJ2539" s="19">
        <v>5</v>
      </c>
      <c r="AK2539" s="15" t="s">
        <v>118</v>
      </c>
      <c r="AL2539" s="15"/>
      <c r="AM2539" s="31"/>
      <c r="AN2539" s="30" t="s">
        <v>133</v>
      </c>
      <c r="AO2539" s="15" t="s">
        <v>134</v>
      </c>
      <c r="AP2539" s="31" t="s">
        <v>160</v>
      </c>
      <c r="AQ2539">
        <v>21104.333232469999</v>
      </c>
      <c r="AR2539" t="s">
        <v>15397</v>
      </c>
      <c r="AS2539" t="s">
        <v>11225</v>
      </c>
      <c r="AT2539" t="s">
        <v>15398</v>
      </c>
      <c r="AU2539">
        <v>34.997999999999998</v>
      </c>
      <c r="AV2539" s="96">
        <v>0.61083020453333337</v>
      </c>
      <c r="AW2539">
        <v>64.530600000000007</v>
      </c>
      <c r="AX2539" s="96">
        <v>1.1262712039733336</v>
      </c>
      <c r="AY2539">
        <v>2.387E-4</v>
      </c>
      <c r="AZ2539">
        <v>291.75420000000003</v>
      </c>
      <c r="BA2539" s="96">
        <v>5.0920703371466676</v>
      </c>
      <c r="BB2539">
        <v>68.290899999999993</v>
      </c>
      <c r="BC2539" s="96">
        <v>1.1919008061822223</v>
      </c>
      <c r="BD2539">
        <v>14.89888126</v>
      </c>
      <c r="BE2539" s="96">
        <f t="shared" si="327"/>
        <v>6976.4228453934074</v>
      </c>
      <c r="BF2539" s="96">
        <f t="shared" si="328"/>
        <v>607.08811752660222</v>
      </c>
      <c r="BG2539" s="96">
        <f t="shared" si="329"/>
        <v>603.75757326021176</v>
      </c>
      <c r="BH2539">
        <v>6982.7442214925304</v>
      </c>
      <c r="BI2539">
        <v>1.213091734280265E-3</v>
      </c>
      <c r="BJ2539">
        <v>0.61114890105799302</v>
      </c>
      <c r="BK2539">
        <v>1.1262714400679441</v>
      </c>
      <c r="BL2539">
        <v>0.32986545782440668</v>
      </c>
      <c r="BM2539">
        <v>5.9541066501866773</v>
      </c>
      <c r="BN2539">
        <v>0.61083087251455559</v>
      </c>
      <c r="BO2539">
        <v>1.1262714410205741</v>
      </c>
      <c r="BP2539">
        <v>7.5240832507204674E-4</v>
      </c>
      <c r="BQ2539">
        <v>0.32986545782440668</v>
      </c>
      <c r="BR2539">
        <v>6979.6320454827946</v>
      </c>
      <c r="BS2539" s="96">
        <v>613.88357873975565</v>
      </c>
      <c r="BT2539" s="96">
        <v>603.38051222583363</v>
      </c>
      <c r="BU2539">
        <v>5.9541066501866773</v>
      </c>
      <c r="BV2539" s="60" t="str">
        <f t="shared" si="331"/>
        <v>Earth Observation</v>
      </c>
      <c r="BW2539" s="30" t="s">
        <v>338</v>
      </c>
      <c r="BX2539" s="15">
        <v>0.5</v>
      </c>
      <c r="BY2539" s="15">
        <v>0.5</v>
      </c>
      <c r="BZ2539" s="15">
        <v>1</v>
      </c>
      <c r="CA2539" s="15">
        <v>0.63319999999999999</v>
      </c>
      <c r="CB2539" s="15">
        <v>0.25</v>
      </c>
      <c r="CC2539" s="15">
        <v>0.44600000000000001</v>
      </c>
      <c r="CD2539" s="15">
        <v>0.5</v>
      </c>
      <c r="CE2539" s="15">
        <v>0.5</v>
      </c>
      <c r="CF2539" s="31">
        <v>1</v>
      </c>
      <c r="CG2539" s="30">
        <v>500</v>
      </c>
      <c r="CH2539" s="15">
        <v>500</v>
      </c>
      <c r="CI2539" s="15">
        <v>500</v>
      </c>
      <c r="CJ2539" s="96">
        <f>Population!$CG2539-Population!$CI2539</f>
        <v>0</v>
      </c>
      <c r="CK2539" s="118">
        <f>_xlfn.DAYS(Entries!$AY$2,Population!H2539)</f>
        <v>380</v>
      </c>
      <c r="CL2539" s="118">
        <f t="shared" si="332"/>
        <v>1825</v>
      </c>
      <c r="CM2539" s="117">
        <f>Entries!$AY$5</f>
        <v>0.15</v>
      </c>
      <c r="CN2539" s="117">
        <f t="shared" si="330"/>
        <v>0</v>
      </c>
      <c r="CO2539" s="119">
        <f t="shared" si="333"/>
        <v>0.82301369863013696</v>
      </c>
      <c r="CP2539" s="30"/>
      <c r="CQ2539" s="19">
        <v>2</v>
      </c>
      <c r="CR2539" s="15" t="s">
        <v>118</v>
      </c>
      <c r="CS2539" s="15"/>
      <c r="CT2539" s="31"/>
      <c r="CU2539" s="30" t="s">
        <v>834</v>
      </c>
      <c r="CV2539" s="15" t="s">
        <v>9182</v>
      </c>
      <c r="CW2539" s="15" t="s">
        <v>576</v>
      </c>
      <c r="CX2539" s="15" t="s">
        <v>107</v>
      </c>
      <c r="CY2539" s="15" t="s">
        <v>107</v>
      </c>
      <c r="CZ2539" s="15" t="s">
        <v>151</v>
      </c>
      <c r="DA2539" s="31"/>
      <c r="DB2539" s="17" t="s">
        <v>15463</v>
      </c>
      <c r="DC2539" s="17" t="s">
        <v>15500</v>
      </c>
      <c r="DD2539" s="17">
        <v>1</v>
      </c>
      <c r="DE2539" s="17">
        <v>1</v>
      </c>
      <c r="DF2539" s="17" t="s">
        <v>15500</v>
      </c>
      <c r="DG2539" s="23" t="s">
        <v>11181</v>
      </c>
      <c r="DH2539" s="145"/>
    </row>
    <row r="2540" spans="1:112" s="17" customFormat="1" x14ac:dyDescent="0.25">
      <c r="A2540" s="32" t="s">
        <v>9189</v>
      </c>
      <c r="B2540" s="98">
        <v>0</v>
      </c>
      <c r="C2540" s="98" t="s">
        <v>15461</v>
      </c>
      <c r="D2540" s="98"/>
      <c r="E2540" s="98">
        <v>43275</v>
      </c>
      <c r="F2540" s="98" t="s">
        <v>9190</v>
      </c>
      <c r="G2540" s="33">
        <v>48606</v>
      </c>
      <c r="H2540" s="44">
        <v>43200</v>
      </c>
      <c r="I2540" s="98" t="s">
        <v>784</v>
      </c>
      <c r="J2540" s="98"/>
      <c r="K2540" s="98"/>
      <c r="L2540" s="98" t="s">
        <v>1510</v>
      </c>
      <c r="M2540" t="s">
        <v>326</v>
      </c>
      <c r="N2540" s="98" t="s">
        <v>326</v>
      </c>
      <c r="O2540" t="s">
        <v>576</v>
      </c>
      <c r="P2540" s="64" t="str">
        <f>VLOOKUP(N2540,Entries!J:K,2,FALSE)</f>
        <v>PEOPLES REPUBLIC OF CHINA</v>
      </c>
      <c r="Q2540" s="38" t="s">
        <v>1980</v>
      </c>
      <c r="R2540" s="32" t="s">
        <v>1980</v>
      </c>
      <c r="S2540" s="98" t="s">
        <v>326</v>
      </c>
      <c r="T2540" t="s">
        <v>576</v>
      </c>
      <c r="U2540" s="39" t="s">
        <v>180</v>
      </c>
      <c r="V2540" s="33" t="s">
        <v>180</v>
      </c>
      <c r="W2540" s="64">
        <f>IF(VLOOKUP(R2540,Entries!N:P,3,FALSE)=V2540,1,VLOOKUP(R2540,Entries!N:P,3,FALSE))</f>
        <v>1</v>
      </c>
      <c r="X2540"/>
      <c r="Y2540"/>
      <c r="Z2540" s="98"/>
      <c r="AA2540" s="98"/>
      <c r="AB2540" s="98"/>
      <c r="AC2540" s="98" t="s">
        <v>239</v>
      </c>
      <c r="AD2540" s="98" t="s">
        <v>329</v>
      </c>
      <c r="AE2540" s="98" t="s">
        <v>180</v>
      </c>
      <c r="AF2540" s="98" t="s">
        <v>94</v>
      </c>
      <c r="AG2540" s="98" t="s">
        <v>11112</v>
      </c>
      <c r="AH2540" s="98"/>
      <c r="AI2540" s="98"/>
      <c r="AJ2540" s="19">
        <v>3</v>
      </c>
      <c r="AK2540" s="98" t="s">
        <v>118</v>
      </c>
      <c r="AL2540" s="98"/>
      <c r="AM2540" s="33"/>
      <c r="AN2540" s="32" t="s">
        <v>191</v>
      </c>
      <c r="AO2540" s="98" t="s">
        <v>134</v>
      </c>
      <c r="AP2540" s="33" t="s">
        <v>160</v>
      </c>
      <c r="AQ2540">
        <v>21104.610862189998</v>
      </c>
      <c r="AR2540" t="s">
        <v>9191</v>
      </c>
      <c r="AS2540" t="s">
        <v>11225</v>
      </c>
      <c r="AT2540" t="s">
        <v>15399</v>
      </c>
      <c r="AU2540">
        <v>63.403599999999997</v>
      </c>
      <c r="AV2540" s="98">
        <v>1.1066013473955556</v>
      </c>
      <c r="AW2540">
        <v>267.55099999999999</v>
      </c>
      <c r="AX2540" s="98">
        <v>4.6696448955111114</v>
      </c>
      <c r="AY2540">
        <v>1.0586699999999999E-2</v>
      </c>
      <c r="AZ2540">
        <v>3.2231999999999998</v>
      </c>
      <c r="BA2540" s="98">
        <v>5.625544074666667E-2</v>
      </c>
      <c r="BB2540">
        <v>356.94470000000001</v>
      </c>
      <c r="BC2540" s="98">
        <v>6.2298589664577788</v>
      </c>
      <c r="BD2540">
        <v>13.45206915</v>
      </c>
      <c r="BE2540" s="96">
        <f t="shared" si="327"/>
        <v>7468.0836552117389</v>
      </c>
      <c r="BF2540" s="96">
        <f t="shared" si="328"/>
        <v>1176.1460164443688</v>
      </c>
      <c r="BG2540" s="96">
        <f t="shared" si="329"/>
        <v>1018.021293979109</v>
      </c>
      <c r="BH2540">
        <v>7474.0966556288749</v>
      </c>
      <c r="BI2540">
        <v>1.122966152875445E-2</v>
      </c>
      <c r="BJ2540">
        <v>1.1068388003865191</v>
      </c>
      <c r="BK2540">
        <v>4.6696458611274201</v>
      </c>
      <c r="BL2540">
        <v>0.13322252347167679</v>
      </c>
      <c r="BM2540">
        <v>6.1529104785347988</v>
      </c>
      <c r="BN2540">
        <v>1.1066016209010381</v>
      </c>
      <c r="BO2540">
        <v>4.669645873587716</v>
      </c>
      <c r="BP2540">
        <v>1.0687739001540769E-2</v>
      </c>
      <c r="BQ2540">
        <v>0.14007106364986679</v>
      </c>
      <c r="BR2540">
        <v>7466.9209008866619</v>
      </c>
      <c r="BS2540" s="96">
        <v>1175.7254026204882</v>
      </c>
      <c r="BT2540" s="96">
        <v>1016.1163991528356</v>
      </c>
      <c r="BU2540">
        <v>6.1529104785347988</v>
      </c>
      <c r="BV2540" s="65" t="str">
        <f t="shared" si="331"/>
        <v>Earth Observation</v>
      </c>
      <c r="BW2540" s="32" t="s">
        <v>338</v>
      </c>
      <c r="BX2540" s="98">
        <v>0.5</v>
      </c>
      <c r="BY2540" s="98">
        <v>0.5</v>
      </c>
      <c r="BZ2540" s="98">
        <v>1</v>
      </c>
      <c r="CA2540" s="98">
        <v>0.63319999999999999</v>
      </c>
      <c r="CB2540" s="98">
        <v>0.25</v>
      </c>
      <c r="CC2540" s="98">
        <v>0.44600000000000001</v>
      </c>
      <c r="CD2540" s="98">
        <v>0.5</v>
      </c>
      <c r="CE2540" s="98">
        <v>0.5</v>
      </c>
      <c r="CF2540" s="33">
        <v>1</v>
      </c>
      <c r="CG2540" s="32">
        <v>500</v>
      </c>
      <c r="CH2540" s="98">
        <v>500</v>
      </c>
      <c r="CI2540" s="98">
        <v>500</v>
      </c>
      <c r="CJ2540" s="98">
        <f>Population!$CG2540-Population!$CI2540</f>
        <v>0</v>
      </c>
      <c r="CK2540" s="120">
        <f>_xlfn.DAYS(Entries!$AY$2,Population!H2540)</f>
        <v>1094</v>
      </c>
      <c r="CL2540" s="120">
        <f t="shared" si="332"/>
        <v>1095</v>
      </c>
      <c r="CM2540" s="122">
        <f>Entries!$AY$5</f>
        <v>0.15</v>
      </c>
      <c r="CN2540" s="122">
        <f t="shared" si="330"/>
        <v>0</v>
      </c>
      <c r="CO2540" s="121">
        <f t="shared" si="333"/>
        <v>0.15077625570776265</v>
      </c>
      <c r="CP2540" s="32"/>
      <c r="CQ2540" s="19">
        <v>2</v>
      </c>
      <c r="CR2540" s="98" t="s">
        <v>118</v>
      </c>
      <c r="CS2540" s="98"/>
      <c r="CT2540" s="33"/>
      <c r="CU2540" s="32" t="s">
        <v>806</v>
      </c>
      <c r="CV2540" s="98" t="s">
        <v>9193</v>
      </c>
      <c r="CW2540" s="98" t="s">
        <v>576</v>
      </c>
      <c r="CX2540" s="98" t="s">
        <v>9194</v>
      </c>
      <c r="CY2540" s="98" t="s">
        <v>107</v>
      </c>
      <c r="CZ2540" s="98" t="s">
        <v>151</v>
      </c>
      <c r="DA2540" s="33"/>
      <c r="DB2540" s="17" t="s">
        <v>15463</v>
      </c>
      <c r="DC2540" s="17" t="s">
        <v>15500</v>
      </c>
      <c r="DD2540" s="17">
        <v>1</v>
      </c>
      <c r="DE2540" s="17">
        <v>1</v>
      </c>
      <c r="DF2540" s="17" t="s">
        <v>15500</v>
      </c>
      <c r="DG2540" s="23" t="s">
        <v>11181</v>
      </c>
      <c r="DH2540" s="145"/>
    </row>
    <row r="2541" spans="1:112" s="17" customFormat="1" x14ac:dyDescent="0.25">
      <c r="A2541" s="30" t="s">
        <v>9195</v>
      </c>
      <c r="B2541" s="15">
        <v>0</v>
      </c>
      <c r="C2541" s="96" t="s">
        <v>15461</v>
      </c>
      <c r="D2541" s="15"/>
      <c r="E2541" s="15">
        <v>43276</v>
      </c>
      <c r="F2541" s="15" t="s">
        <v>9196</v>
      </c>
      <c r="G2541" s="31">
        <v>48607</v>
      </c>
      <c r="H2541" s="43">
        <v>43200</v>
      </c>
      <c r="I2541" s="15" t="s">
        <v>784</v>
      </c>
      <c r="J2541" s="96"/>
      <c r="K2541" s="96"/>
      <c r="L2541" s="15" t="s">
        <v>1510</v>
      </c>
      <c r="M2541" s="124" t="s">
        <v>326</v>
      </c>
      <c r="N2541" s="15" t="s">
        <v>326</v>
      </c>
      <c r="O2541" s="124" t="s">
        <v>576</v>
      </c>
      <c r="P2541" s="96" t="str">
        <f>VLOOKUP(N2541,Entries!J:K,2,FALSE)</f>
        <v>PEOPLES REPUBLIC OF CHINA</v>
      </c>
      <c r="Q2541" s="123" t="s">
        <v>1980</v>
      </c>
      <c r="R2541" s="30" t="s">
        <v>1980</v>
      </c>
      <c r="S2541" s="15" t="s">
        <v>326</v>
      </c>
      <c r="T2541" s="124" t="s">
        <v>576</v>
      </c>
      <c r="U2541" s="125" t="s">
        <v>180</v>
      </c>
      <c r="V2541" s="31" t="s">
        <v>180</v>
      </c>
      <c r="W2541" s="64">
        <f>IF(VLOOKUP(R2541,Entries!N:P,3,FALSE)=V2541,1,VLOOKUP(R2541,Entries!N:P,3,FALSE))</f>
        <v>1</v>
      </c>
      <c r="X2541" s="124"/>
      <c r="Y2541" s="124"/>
      <c r="Z2541" s="15"/>
      <c r="AA2541" s="15"/>
      <c r="AB2541" s="96"/>
      <c r="AC2541" s="15" t="s">
        <v>239</v>
      </c>
      <c r="AD2541" s="15" t="s">
        <v>329</v>
      </c>
      <c r="AE2541" s="15" t="s">
        <v>180</v>
      </c>
      <c r="AF2541" s="96" t="s">
        <v>94</v>
      </c>
      <c r="AG2541" s="96" t="s">
        <v>11112</v>
      </c>
      <c r="AH2541" s="96"/>
      <c r="AI2541" s="15"/>
      <c r="AJ2541" s="19">
        <v>3</v>
      </c>
      <c r="AK2541" s="15" t="s">
        <v>118</v>
      </c>
      <c r="AL2541" s="15"/>
      <c r="AM2541" s="31"/>
      <c r="AN2541" s="30" t="s">
        <v>191</v>
      </c>
      <c r="AO2541" s="15" t="s">
        <v>134</v>
      </c>
      <c r="AP2541" s="31" t="s">
        <v>160</v>
      </c>
      <c r="AQ2541">
        <v>21104.611064640001</v>
      </c>
      <c r="AR2541" t="s">
        <v>5252</v>
      </c>
      <c r="AS2541" t="s">
        <v>11225</v>
      </c>
      <c r="AT2541" t="s">
        <v>15400</v>
      </c>
      <c r="AU2541">
        <v>63.403599999999997</v>
      </c>
      <c r="AV2541" s="96">
        <v>1.1066013473955556</v>
      </c>
      <c r="AW2541">
        <v>267.53699999999998</v>
      </c>
      <c r="AX2541" s="96">
        <v>4.6694005494666664</v>
      </c>
      <c r="AY2541">
        <v>1.06006E-2</v>
      </c>
      <c r="AZ2541">
        <v>3.1625999999999999</v>
      </c>
      <c r="BA2541" s="96">
        <v>5.5197771440000001E-2</v>
      </c>
      <c r="BB2541">
        <v>357.00420000000003</v>
      </c>
      <c r="BC2541" s="96">
        <v>6.230897437146667</v>
      </c>
      <c r="BD2541">
        <v>13.45206608</v>
      </c>
      <c r="BE2541" s="96">
        <f t="shared" si="327"/>
        <v>7468.0847914444266</v>
      </c>
      <c r="BF2541" s="96">
        <f t="shared" si="328"/>
        <v>1176.2509710846125</v>
      </c>
      <c r="BG2541" s="96">
        <f t="shared" si="329"/>
        <v>1017.9186118042408</v>
      </c>
      <c r="BH2541">
        <v>7474.0979333858504</v>
      </c>
      <c r="BI2541">
        <v>1.1242666684045209E-2</v>
      </c>
      <c r="BJ2541">
        <v>1.106838800445251</v>
      </c>
      <c r="BK2541">
        <v>4.6694015158549034</v>
      </c>
      <c r="BL2541">
        <v>0.1321328262221356</v>
      </c>
      <c r="BM2541">
        <v>6.1539810012827578</v>
      </c>
      <c r="BN2541">
        <v>1.106601620963382</v>
      </c>
      <c r="BO2541">
        <v>4.6694015274565581</v>
      </c>
      <c r="BP2541">
        <v>1.070063819300607E-2</v>
      </c>
      <c r="BQ2541">
        <v>0.13891757306706101</v>
      </c>
      <c r="BR2541">
        <v>7466.9220390016017</v>
      </c>
      <c r="BS2541" s="96">
        <v>1175.8228701563412</v>
      </c>
      <c r="BT2541" s="96">
        <v>1016.021207846863</v>
      </c>
      <c r="BU2541">
        <v>6.1539810012827578</v>
      </c>
      <c r="BV2541" s="60" t="str">
        <f t="shared" si="331"/>
        <v>Earth Observation</v>
      </c>
      <c r="BW2541" s="30" t="s">
        <v>338</v>
      </c>
      <c r="BX2541" s="15">
        <v>0.5</v>
      </c>
      <c r="BY2541" s="15">
        <v>0.5</v>
      </c>
      <c r="BZ2541" s="15">
        <v>1</v>
      </c>
      <c r="CA2541" s="15">
        <v>0.63319999999999999</v>
      </c>
      <c r="CB2541" s="15">
        <v>0.25</v>
      </c>
      <c r="CC2541" s="15">
        <v>0.44600000000000001</v>
      </c>
      <c r="CD2541" s="15">
        <v>0.5</v>
      </c>
      <c r="CE2541" s="15">
        <v>0.5</v>
      </c>
      <c r="CF2541" s="31">
        <v>1</v>
      </c>
      <c r="CG2541" s="30">
        <v>500</v>
      </c>
      <c r="CH2541" s="15">
        <v>500</v>
      </c>
      <c r="CI2541" s="15">
        <v>500</v>
      </c>
      <c r="CJ2541" s="96">
        <f>Population!$CG2541-Population!$CI2541</f>
        <v>0</v>
      </c>
      <c r="CK2541" s="118">
        <f>_xlfn.DAYS(Entries!$AY$2,Population!H2541)</f>
        <v>1094</v>
      </c>
      <c r="CL2541" s="118">
        <f t="shared" si="332"/>
        <v>1095</v>
      </c>
      <c r="CM2541" s="117">
        <f>Entries!$AY$5</f>
        <v>0.15</v>
      </c>
      <c r="CN2541" s="117">
        <f t="shared" si="330"/>
        <v>0</v>
      </c>
      <c r="CO2541" s="119">
        <f t="shared" si="333"/>
        <v>0.15077625570776265</v>
      </c>
      <c r="CP2541" s="30"/>
      <c r="CQ2541" s="19">
        <v>2</v>
      </c>
      <c r="CR2541" s="15" t="s">
        <v>118</v>
      </c>
      <c r="CS2541" s="15"/>
      <c r="CT2541" s="31"/>
      <c r="CU2541" s="30" t="s">
        <v>806</v>
      </c>
      <c r="CV2541" s="15" t="s">
        <v>9193</v>
      </c>
      <c r="CW2541" s="15" t="s">
        <v>576</v>
      </c>
      <c r="CX2541" s="15" t="s">
        <v>107</v>
      </c>
      <c r="CY2541" s="15" t="s">
        <v>107</v>
      </c>
      <c r="CZ2541" s="15" t="s">
        <v>151</v>
      </c>
      <c r="DA2541" s="31"/>
      <c r="DB2541" s="17" t="s">
        <v>15463</v>
      </c>
      <c r="DC2541" s="17" t="s">
        <v>15500</v>
      </c>
      <c r="DD2541" s="17">
        <v>1</v>
      </c>
      <c r="DE2541" s="17">
        <v>1</v>
      </c>
      <c r="DF2541" s="17" t="s">
        <v>15500</v>
      </c>
      <c r="DG2541" s="23" t="s">
        <v>11181</v>
      </c>
      <c r="DH2541" s="145"/>
    </row>
    <row r="2542" spans="1:112" s="17" customFormat="1" x14ac:dyDescent="0.25">
      <c r="A2542" s="32" t="s">
        <v>9198</v>
      </c>
      <c r="B2542" s="18">
        <v>0</v>
      </c>
      <c r="C2542" s="98" t="s">
        <v>15461</v>
      </c>
      <c r="D2542" s="18"/>
      <c r="E2542" s="18">
        <v>43277</v>
      </c>
      <c r="F2542" s="18" t="s">
        <v>9199</v>
      </c>
      <c r="G2542" s="33">
        <v>48608</v>
      </c>
      <c r="H2542" s="44">
        <v>43200</v>
      </c>
      <c r="I2542" s="18" t="s">
        <v>784</v>
      </c>
      <c r="J2542" s="98"/>
      <c r="K2542" s="98"/>
      <c r="L2542" s="18" t="s">
        <v>1510</v>
      </c>
      <c r="M2542" t="s">
        <v>326</v>
      </c>
      <c r="N2542" s="18" t="s">
        <v>326</v>
      </c>
      <c r="O2542" t="s">
        <v>576</v>
      </c>
      <c r="P2542" s="64" t="str">
        <f>VLOOKUP(N2542,Entries!J:K,2,FALSE)</f>
        <v>PEOPLES REPUBLIC OF CHINA</v>
      </c>
      <c r="Q2542" s="38" t="s">
        <v>1980</v>
      </c>
      <c r="R2542" s="32" t="s">
        <v>1980</v>
      </c>
      <c r="S2542" s="18" t="s">
        <v>326</v>
      </c>
      <c r="T2542" t="s">
        <v>576</v>
      </c>
      <c r="U2542" s="39" t="s">
        <v>180</v>
      </c>
      <c r="V2542" s="33" t="s">
        <v>180</v>
      </c>
      <c r="W2542" s="64">
        <f>IF(VLOOKUP(R2542,Entries!N:P,3,FALSE)=V2542,1,VLOOKUP(R2542,Entries!N:P,3,FALSE))</f>
        <v>1</v>
      </c>
      <c r="X2542"/>
      <c r="Y2542"/>
      <c r="Z2542" s="18"/>
      <c r="AA2542" s="18"/>
      <c r="AB2542" s="98"/>
      <c r="AC2542" s="18" t="s">
        <v>239</v>
      </c>
      <c r="AD2542" s="18" t="s">
        <v>329</v>
      </c>
      <c r="AE2542" s="18" t="s">
        <v>180</v>
      </c>
      <c r="AF2542" s="98" t="s">
        <v>94</v>
      </c>
      <c r="AG2542" s="98" t="s">
        <v>11112</v>
      </c>
      <c r="AH2542" s="98"/>
      <c r="AI2542" s="18"/>
      <c r="AJ2542" s="19">
        <v>6</v>
      </c>
      <c r="AK2542" s="18" t="s">
        <v>118</v>
      </c>
      <c r="AL2542" s="18"/>
      <c r="AM2542" s="33"/>
      <c r="AN2542" s="32" t="s">
        <v>191</v>
      </c>
      <c r="AO2542" s="18" t="s">
        <v>134</v>
      </c>
      <c r="AP2542" s="33" t="s">
        <v>160</v>
      </c>
      <c r="AQ2542">
        <v>21104.610896729999</v>
      </c>
      <c r="AR2542" t="s">
        <v>9200</v>
      </c>
      <c r="AS2542" t="s">
        <v>11225</v>
      </c>
      <c r="AT2542" t="s">
        <v>15401</v>
      </c>
      <c r="AU2542">
        <v>63.404200000000003</v>
      </c>
      <c r="AV2542" s="98">
        <v>1.106611819368889</v>
      </c>
      <c r="AW2542">
        <v>266.73289999999997</v>
      </c>
      <c r="AX2542" s="98">
        <v>4.6553663598711106</v>
      </c>
      <c r="AY2542">
        <v>1.05983E-2</v>
      </c>
      <c r="AZ2542">
        <v>3.1276000000000002</v>
      </c>
      <c r="BA2542" s="98">
        <v>5.4586906328888893E-2</v>
      </c>
      <c r="BB2542">
        <v>357.03840000000002</v>
      </c>
      <c r="BC2542" s="98">
        <v>6.2314943396266678</v>
      </c>
      <c r="BD2542">
        <v>13.45206771</v>
      </c>
      <c r="BE2542" s="96">
        <f t="shared" si="327"/>
        <v>7468.0841881677352</v>
      </c>
      <c r="BF2542" s="96">
        <f t="shared" si="328"/>
        <v>1176.2331848191934</v>
      </c>
      <c r="BG2542" s="96">
        <f t="shared" si="329"/>
        <v>1017.9351915162779</v>
      </c>
      <c r="BH2542">
        <v>7474.0973122137184</v>
      </c>
      <c r="BI2542">
        <v>1.1239868343611299E-2</v>
      </c>
      <c r="BJ2542">
        <v>1.106849268717216</v>
      </c>
      <c r="BK2542">
        <v>4.6553673228515731</v>
      </c>
      <c r="BL2542">
        <v>0.13157440704545481</v>
      </c>
      <c r="BM2542">
        <v>6.1545254529219431</v>
      </c>
      <c r="BN2542">
        <v>1.1066120929268679</v>
      </c>
      <c r="BO2542">
        <v>4.6553673349107818</v>
      </c>
      <c r="BP2542">
        <v>1.06978086613658E-2</v>
      </c>
      <c r="BQ2542">
        <v>0.13833238965484099</v>
      </c>
      <c r="BR2542">
        <v>7466.9213611095738</v>
      </c>
      <c r="BS2542" s="96">
        <v>1175.8010571201894</v>
      </c>
      <c r="BT2542" s="96">
        <v>1016.0416650989582</v>
      </c>
      <c r="BU2542">
        <v>6.1545254529219431</v>
      </c>
      <c r="BV2542" s="65" t="str">
        <f t="shared" si="331"/>
        <v>Earth Observation</v>
      </c>
      <c r="BW2542" s="32" t="s">
        <v>338</v>
      </c>
      <c r="BX2542" s="18">
        <v>0.5</v>
      </c>
      <c r="BY2542" s="18">
        <v>0.5</v>
      </c>
      <c r="BZ2542" s="18">
        <v>1</v>
      </c>
      <c r="CA2542" s="18">
        <v>0.63319999999999999</v>
      </c>
      <c r="CB2542" s="18">
        <v>0.25</v>
      </c>
      <c r="CC2542" s="18">
        <v>0.44600000000000001</v>
      </c>
      <c r="CD2542" s="18">
        <v>0.5</v>
      </c>
      <c r="CE2542" s="18">
        <v>0.5</v>
      </c>
      <c r="CF2542" s="33">
        <v>1</v>
      </c>
      <c r="CG2542" s="32">
        <v>500</v>
      </c>
      <c r="CH2542" s="18">
        <v>500</v>
      </c>
      <c r="CI2542" s="18">
        <v>500</v>
      </c>
      <c r="CJ2542" s="98">
        <f>Population!$CG2542-Population!$CI2542</f>
        <v>0</v>
      </c>
      <c r="CK2542" s="120">
        <f>_xlfn.DAYS(Entries!$AY$2,Population!H2542)</f>
        <v>1094</v>
      </c>
      <c r="CL2542" s="120">
        <f t="shared" si="332"/>
        <v>2190</v>
      </c>
      <c r="CM2542" s="122">
        <f>Entries!$AY$5</f>
        <v>0.15</v>
      </c>
      <c r="CN2542" s="122">
        <f t="shared" si="330"/>
        <v>0</v>
      </c>
      <c r="CO2542" s="121">
        <f t="shared" si="333"/>
        <v>0.57538812785388127</v>
      </c>
      <c r="CP2542" s="32"/>
      <c r="CQ2542" s="19">
        <v>2</v>
      </c>
      <c r="CR2542" s="18" t="s">
        <v>118</v>
      </c>
      <c r="CS2542" s="18"/>
      <c r="CT2542" s="33"/>
      <c r="CU2542" s="32" t="s">
        <v>806</v>
      </c>
      <c r="CV2542" s="18" t="s">
        <v>9193</v>
      </c>
      <c r="CW2542" s="18" t="s">
        <v>576</v>
      </c>
      <c r="CX2542" s="18" t="s">
        <v>107</v>
      </c>
      <c r="CY2542" s="18" t="s">
        <v>107</v>
      </c>
      <c r="CZ2542" s="18" t="s">
        <v>151</v>
      </c>
      <c r="DA2542" s="33"/>
      <c r="DB2542" s="17" t="s">
        <v>15463</v>
      </c>
      <c r="DC2542" s="17" t="s">
        <v>15500</v>
      </c>
      <c r="DD2542" s="17">
        <v>1</v>
      </c>
      <c r="DE2542" s="17">
        <v>1</v>
      </c>
      <c r="DF2542" s="17" t="s">
        <v>15500</v>
      </c>
      <c r="DG2542" s="23" t="s">
        <v>11181</v>
      </c>
      <c r="DH2542" s="145"/>
    </row>
    <row r="2543" spans="1:112" s="17" customFormat="1" x14ac:dyDescent="0.25">
      <c r="A2543" s="30" t="s">
        <v>9202</v>
      </c>
      <c r="B2543" s="15">
        <v>0</v>
      </c>
      <c r="C2543" s="96" t="s">
        <v>15461</v>
      </c>
      <c r="D2543" s="15"/>
      <c r="E2543" s="15">
        <v>43642</v>
      </c>
      <c r="F2543" s="15" t="s">
        <v>9203</v>
      </c>
      <c r="G2543" s="31">
        <v>56953</v>
      </c>
      <c r="H2543" s="43">
        <v>43382</v>
      </c>
      <c r="I2543" s="15" t="s">
        <v>784</v>
      </c>
      <c r="J2543" s="96"/>
      <c r="K2543" s="96"/>
      <c r="L2543" s="15" t="s">
        <v>805</v>
      </c>
      <c r="M2543" s="124" t="s">
        <v>326</v>
      </c>
      <c r="N2543" s="15" t="s">
        <v>326</v>
      </c>
      <c r="O2543" s="124" t="s">
        <v>576</v>
      </c>
      <c r="P2543" s="96" t="str">
        <f>VLOOKUP(N2543,Entries!J:K,2,FALSE)</f>
        <v>PEOPLES REPUBLIC OF CHINA</v>
      </c>
      <c r="Q2543" s="123" t="s">
        <v>1980</v>
      </c>
      <c r="R2543" s="30" t="s">
        <v>1980</v>
      </c>
      <c r="S2543" s="15" t="s">
        <v>326</v>
      </c>
      <c r="T2543" s="124" t="s">
        <v>576</v>
      </c>
      <c r="U2543" s="125" t="s">
        <v>180</v>
      </c>
      <c r="V2543" s="31" t="s">
        <v>180</v>
      </c>
      <c r="W2543" s="64">
        <f>IF(VLOOKUP(R2543,Entries!N:P,3,FALSE)=V2543,1,VLOOKUP(R2543,Entries!N:P,3,FALSE))</f>
        <v>1</v>
      </c>
      <c r="X2543" s="124"/>
      <c r="Y2543" s="124"/>
      <c r="Z2543" s="15"/>
      <c r="AA2543" s="15"/>
      <c r="AB2543" s="96"/>
      <c r="AC2543" s="15" t="s">
        <v>239</v>
      </c>
      <c r="AD2543" s="15" t="s">
        <v>329</v>
      </c>
      <c r="AE2543" s="15" t="s">
        <v>180</v>
      </c>
      <c r="AF2543" s="96" t="s">
        <v>94</v>
      </c>
      <c r="AG2543" s="96" t="s">
        <v>11112</v>
      </c>
      <c r="AH2543" s="96"/>
      <c r="AI2543" s="15"/>
      <c r="AJ2543" s="19">
        <v>1</v>
      </c>
      <c r="AK2543" s="15" t="s">
        <v>118</v>
      </c>
      <c r="AL2543" s="15"/>
      <c r="AM2543" s="31"/>
      <c r="AN2543" s="30" t="s">
        <v>125</v>
      </c>
      <c r="AO2543" s="15" t="s">
        <v>97</v>
      </c>
      <c r="AP2543" s="31" t="s">
        <v>97</v>
      </c>
      <c r="AQ2543">
        <v>21104.63221562</v>
      </c>
      <c r="AR2543" t="s">
        <v>12402</v>
      </c>
      <c r="AS2543" t="s">
        <v>11225</v>
      </c>
      <c r="AT2543" t="s">
        <v>15402</v>
      </c>
      <c r="AU2543">
        <v>98.147499999999994</v>
      </c>
      <c r="AV2543" s="96">
        <v>1.7129966712222222</v>
      </c>
      <c r="AW2543">
        <v>161.6378</v>
      </c>
      <c r="AX2543" s="96">
        <v>2.8211112187644445</v>
      </c>
      <c r="AY2543">
        <v>1.2640000000000001E-4</v>
      </c>
      <c r="AZ2543">
        <v>80.091999999999999</v>
      </c>
      <c r="BA2543" s="96">
        <v>1.397868813688889</v>
      </c>
      <c r="BB2543">
        <v>280.0428</v>
      </c>
      <c r="BC2543" s="96">
        <v>4.8876678896533337</v>
      </c>
      <c r="BD2543">
        <v>14.59363315</v>
      </c>
      <c r="BE2543" s="96">
        <f t="shared" si="327"/>
        <v>7073.3685150586361</v>
      </c>
      <c r="BF2543" s="96">
        <f t="shared" si="328"/>
        <v>703.26258883894025</v>
      </c>
      <c r="BG2543" s="96">
        <f t="shared" si="329"/>
        <v>701.47444127833296</v>
      </c>
      <c r="BH2543">
        <v>7079.6096007643901</v>
      </c>
      <c r="BI2543">
        <v>1.2670150717902179E-3</v>
      </c>
      <c r="BJ2543">
        <v>1.7129043313649399</v>
      </c>
      <c r="BK2543">
        <v>2.8211118038734999</v>
      </c>
      <c r="BL2543">
        <v>1.1817565907575851</v>
      </c>
      <c r="BM2543">
        <v>5.103782181396789</v>
      </c>
      <c r="BN2543">
        <v>1.7129970734932369</v>
      </c>
      <c r="BO2543">
        <v>2.8211118061218881</v>
      </c>
      <c r="BP2543">
        <v>1.421995967033912E-3</v>
      </c>
      <c r="BQ2543">
        <v>1.1817565907575851</v>
      </c>
      <c r="BR2543">
        <v>7070.4509686755418</v>
      </c>
      <c r="BS2543" s="96">
        <v>709.5051214381092</v>
      </c>
      <c r="BT2543" s="96">
        <v>689.39681591297358</v>
      </c>
      <c r="BU2543">
        <v>5.103782181396789</v>
      </c>
      <c r="BV2543" s="60" t="str">
        <f t="shared" si="331"/>
        <v>Earth Observation</v>
      </c>
      <c r="BW2543" s="30" t="s">
        <v>338</v>
      </c>
      <c r="BX2543" s="15">
        <v>0.5</v>
      </c>
      <c r="BY2543" s="15">
        <v>0.5</v>
      </c>
      <c r="BZ2543" s="15">
        <v>1</v>
      </c>
      <c r="CA2543" s="15">
        <v>0.63319999999999999</v>
      </c>
      <c r="CB2543" s="15">
        <v>0.25</v>
      </c>
      <c r="CC2543" s="15">
        <v>0.44600000000000001</v>
      </c>
      <c r="CD2543" s="15">
        <v>0.5</v>
      </c>
      <c r="CE2543" s="15">
        <v>0.5</v>
      </c>
      <c r="CF2543" s="31">
        <v>1</v>
      </c>
      <c r="CG2543" s="30">
        <v>500</v>
      </c>
      <c r="CH2543" s="15">
        <v>500</v>
      </c>
      <c r="CI2543" s="15">
        <v>500</v>
      </c>
      <c r="CJ2543" s="96">
        <f>Population!$CG2543-Population!$CI2543</f>
        <v>0</v>
      </c>
      <c r="CK2543" s="118">
        <f>_xlfn.DAYS(Entries!$AY$2,Population!H2543)</f>
        <v>912</v>
      </c>
      <c r="CL2543" s="118">
        <f t="shared" si="332"/>
        <v>365</v>
      </c>
      <c r="CM2543" s="117">
        <f>Entries!$AY$5</f>
        <v>0.15</v>
      </c>
      <c r="CN2543" s="117">
        <f t="shared" si="330"/>
        <v>0</v>
      </c>
      <c r="CO2543" s="119">
        <f t="shared" si="333"/>
        <v>0</v>
      </c>
      <c r="CP2543" s="30"/>
      <c r="CQ2543" s="19">
        <v>2</v>
      </c>
      <c r="CR2543" s="15" t="s">
        <v>118</v>
      </c>
      <c r="CS2543" s="15"/>
      <c r="CT2543" s="31"/>
      <c r="CU2543" s="30" t="s">
        <v>834</v>
      </c>
      <c r="CV2543" s="15" t="s">
        <v>763</v>
      </c>
      <c r="CW2543" s="15" t="s">
        <v>576</v>
      </c>
      <c r="CX2543" s="15" t="s">
        <v>107</v>
      </c>
      <c r="CY2543" s="15" t="s">
        <v>107</v>
      </c>
      <c r="CZ2543" s="15" t="s">
        <v>151</v>
      </c>
      <c r="DA2543" s="31"/>
      <c r="DB2543" s="17" t="s">
        <v>15463</v>
      </c>
      <c r="DC2543" s="17" t="s">
        <v>15500</v>
      </c>
      <c r="DD2543" s="17">
        <v>1</v>
      </c>
      <c r="DE2543" s="17">
        <v>1</v>
      </c>
      <c r="DF2543" s="17">
        <v>10</v>
      </c>
      <c r="DG2543" s="23" t="s">
        <v>11182</v>
      </c>
      <c r="DH2543" s="145"/>
    </row>
    <row r="2544" spans="1:112" s="17" customFormat="1" x14ac:dyDescent="0.25">
      <c r="A2544" s="32" t="s">
        <v>9205</v>
      </c>
      <c r="B2544" s="98">
        <v>0</v>
      </c>
      <c r="C2544" s="98" t="s">
        <v>15461</v>
      </c>
      <c r="D2544" s="98"/>
      <c r="E2544" s="98">
        <v>43643</v>
      </c>
      <c r="F2544" s="98" t="s">
        <v>9206</v>
      </c>
      <c r="G2544" s="33">
        <v>56952</v>
      </c>
      <c r="H2544" s="44">
        <v>43382</v>
      </c>
      <c r="I2544" s="98" t="s">
        <v>784</v>
      </c>
      <c r="J2544" s="98"/>
      <c r="K2544" s="98"/>
      <c r="L2544" s="98" t="s">
        <v>805</v>
      </c>
      <c r="M2544" t="s">
        <v>326</v>
      </c>
      <c r="N2544" s="98" t="s">
        <v>326</v>
      </c>
      <c r="O2544" t="s">
        <v>576</v>
      </c>
      <c r="P2544" s="64" t="str">
        <f>VLOOKUP(N2544,Entries!J:K,2,FALSE)</f>
        <v>PEOPLES REPUBLIC OF CHINA</v>
      </c>
      <c r="Q2544" s="38" t="s">
        <v>1980</v>
      </c>
      <c r="R2544" s="32" t="s">
        <v>1980</v>
      </c>
      <c r="S2544" s="98" t="s">
        <v>326</v>
      </c>
      <c r="T2544" t="s">
        <v>576</v>
      </c>
      <c r="U2544" s="39" t="s">
        <v>180</v>
      </c>
      <c r="V2544" s="33" t="s">
        <v>180</v>
      </c>
      <c r="W2544" s="64">
        <f>IF(VLOOKUP(R2544,Entries!N:P,3,FALSE)=V2544,1,VLOOKUP(R2544,Entries!N:P,3,FALSE))</f>
        <v>1</v>
      </c>
      <c r="X2544"/>
      <c r="Y2544"/>
      <c r="Z2544" s="98"/>
      <c r="AA2544" s="98"/>
      <c r="AB2544" s="98"/>
      <c r="AC2544" s="98" t="s">
        <v>239</v>
      </c>
      <c r="AD2544" s="98" t="s">
        <v>329</v>
      </c>
      <c r="AE2544" s="98" t="s">
        <v>180</v>
      </c>
      <c r="AF2544" s="98" t="s">
        <v>94</v>
      </c>
      <c r="AG2544" s="98" t="s">
        <v>11112</v>
      </c>
      <c r="AH2544" s="98"/>
      <c r="AI2544" s="98"/>
      <c r="AJ2544" s="19">
        <v>2</v>
      </c>
      <c r="AK2544" s="98" t="s">
        <v>118</v>
      </c>
      <c r="AL2544" s="98"/>
      <c r="AM2544" s="33"/>
      <c r="AN2544" s="32" t="s">
        <v>125</v>
      </c>
      <c r="AO2544" s="98" t="s">
        <v>97</v>
      </c>
      <c r="AP2544" s="33" t="s">
        <v>97</v>
      </c>
      <c r="AQ2544">
        <v>21104.63208806</v>
      </c>
      <c r="AR2544" t="s">
        <v>12408</v>
      </c>
      <c r="AS2544" t="s">
        <v>11225</v>
      </c>
      <c r="AT2544" t="s">
        <v>15403</v>
      </c>
      <c r="AU2544">
        <v>98.147900000000007</v>
      </c>
      <c r="AV2544" s="98">
        <v>1.7130036525377781</v>
      </c>
      <c r="AW2544">
        <v>161.61689999999999</v>
      </c>
      <c r="AX2544" s="98">
        <v>2.8207464450266664</v>
      </c>
      <c r="AY2544">
        <v>1.2879999999999999E-4</v>
      </c>
      <c r="AZ2544">
        <v>85.517099999999999</v>
      </c>
      <c r="BA2544" s="98">
        <v>1.4925546512399999</v>
      </c>
      <c r="BB2544">
        <v>274.61810000000003</v>
      </c>
      <c r="BC2544" s="98">
        <v>4.7929890334177783</v>
      </c>
      <c r="BD2544">
        <v>14.59362917</v>
      </c>
      <c r="BE2544" s="96">
        <f t="shared" si="327"/>
        <v>7073.3698010995067</v>
      </c>
      <c r="BF2544" s="96">
        <f t="shared" si="328"/>
        <v>703.28085112988811</v>
      </c>
      <c r="BG2544" s="96">
        <f t="shared" si="329"/>
        <v>701.45875106912445</v>
      </c>
      <c r="BH2544">
        <v>7079.6107429314088</v>
      </c>
      <c r="BI2544">
        <v>1.266240267253374E-3</v>
      </c>
      <c r="BJ2544">
        <v>1.7129113082870071</v>
      </c>
      <c r="BK2544">
        <v>2.8207470302162472</v>
      </c>
      <c r="BL2544">
        <v>1.1914665762436669</v>
      </c>
      <c r="BM2544">
        <v>5.0940791616686036</v>
      </c>
      <c r="BN2544">
        <v>1.7130040548105829</v>
      </c>
      <c r="BO2544">
        <v>2.8207470323120072</v>
      </c>
      <c r="BP2544">
        <v>1.4245900485297209E-3</v>
      </c>
      <c r="BQ2544">
        <v>1.1914665762436669</v>
      </c>
      <c r="BR2544">
        <v>7070.4522737536236</v>
      </c>
      <c r="BS2544" s="96">
        <v>709.52476970141743</v>
      </c>
      <c r="BT2544" s="96">
        <v>689.37977780582969</v>
      </c>
      <c r="BU2544">
        <v>5.0940791616686036</v>
      </c>
      <c r="BV2544" s="65" t="str">
        <f t="shared" si="331"/>
        <v>Earth Observation</v>
      </c>
      <c r="BW2544" s="32" t="s">
        <v>338</v>
      </c>
      <c r="BX2544" s="98">
        <v>0.5</v>
      </c>
      <c r="BY2544" s="98">
        <v>0.5</v>
      </c>
      <c r="BZ2544" s="98">
        <v>1</v>
      </c>
      <c r="CA2544" s="98">
        <v>0.63319999999999999</v>
      </c>
      <c r="CB2544" s="98">
        <v>0.25</v>
      </c>
      <c r="CC2544" s="98">
        <v>0.44600000000000001</v>
      </c>
      <c r="CD2544" s="98">
        <v>0.5</v>
      </c>
      <c r="CE2544" s="98">
        <v>0.5</v>
      </c>
      <c r="CF2544" s="33">
        <v>1</v>
      </c>
      <c r="CG2544" s="32">
        <v>500</v>
      </c>
      <c r="CH2544" s="98">
        <v>500</v>
      </c>
      <c r="CI2544" s="98">
        <v>500</v>
      </c>
      <c r="CJ2544" s="98">
        <f>Population!$CG2544-Population!$CI2544</f>
        <v>0</v>
      </c>
      <c r="CK2544" s="120">
        <f>_xlfn.DAYS(Entries!$AY$2,Population!H2544)</f>
        <v>912</v>
      </c>
      <c r="CL2544" s="120">
        <f t="shared" si="332"/>
        <v>730</v>
      </c>
      <c r="CM2544" s="122">
        <f>Entries!$AY$5</f>
        <v>0.15</v>
      </c>
      <c r="CN2544" s="122">
        <f t="shared" si="330"/>
        <v>0</v>
      </c>
      <c r="CO2544" s="121">
        <f t="shared" si="333"/>
        <v>0</v>
      </c>
      <c r="CP2544" s="32"/>
      <c r="CQ2544" s="19">
        <v>1</v>
      </c>
      <c r="CR2544" s="98" t="s">
        <v>118</v>
      </c>
      <c r="CS2544" s="98"/>
      <c r="CT2544" s="33"/>
      <c r="CU2544" s="32" t="s">
        <v>834</v>
      </c>
      <c r="CV2544" s="98" t="s">
        <v>763</v>
      </c>
      <c r="CW2544" s="98" t="s">
        <v>576</v>
      </c>
      <c r="CX2544" s="98" t="s">
        <v>107</v>
      </c>
      <c r="CY2544" s="98" t="s">
        <v>107</v>
      </c>
      <c r="CZ2544" s="98" t="s">
        <v>257</v>
      </c>
      <c r="DA2544" s="33"/>
      <c r="DB2544" s="17" t="s">
        <v>15463</v>
      </c>
      <c r="DC2544" s="17" t="s">
        <v>15500</v>
      </c>
      <c r="DD2544" s="17">
        <v>1</v>
      </c>
      <c r="DE2544" s="17">
        <v>1</v>
      </c>
      <c r="DF2544" s="17">
        <v>10</v>
      </c>
      <c r="DG2544" s="23" t="s">
        <v>11182</v>
      </c>
      <c r="DH2544" s="145"/>
    </row>
    <row r="2545" spans="1:112" s="17" customFormat="1" x14ac:dyDescent="0.25">
      <c r="A2545" s="30" t="s">
        <v>9208</v>
      </c>
      <c r="B2545" s="15">
        <v>0</v>
      </c>
      <c r="C2545" s="96" t="s">
        <v>15461</v>
      </c>
      <c r="D2545" s="15"/>
      <c r="E2545" s="15">
        <v>46490</v>
      </c>
      <c r="F2545" s="15" t="s">
        <v>9209</v>
      </c>
      <c r="G2545" s="31">
        <v>64652</v>
      </c>
      <c r="H2545" s="43">
        <v>44102</v>
      </c>
      <c r="I2545" s="97" t="s">
        <v>574</v>
      </c>
      <c r="J2545" s="97"/>
      <c r="K2545" s="97"/>
      <c r="L2545" s="15" t="s">
        <v>376</v>
      </c>
      <c r="M2545" s="124" t="s">
        <v>277</v>
      </c>
      <c r="N2545" s="15" t="s">
        <v>277</v>
      </c>
      <c r="O2545" s="124" t="s">
        <v>11126</v>
      </c>
      <c r="P2545" s="96" t="str">
        <f>VLOOKUP(N2545,Entries!J:K,2,FALSE)</f>
        <v>COMMONWEALTH OF INDEPENDENT STATES</v>
      </c>
      <c r="Q2545" s="123" t="s">
        <v>9210</v>
      </c>
      <c r="R2545" s="30" t="s">
        <v>9210</v>
      </c>
      <c r="S2545" s="15" t="s">
        <v>277</v>
      </c>
      <c r="T2545" s="124" t="s">
        <v>278</v>
      </c>
      <c r="U2545" s="125" t="s">
        <v>92</v>
      </c>
      <c r="V2545" s="31" t="s">
        <v>92</v>
      </c>
      <c r="W2545" s="64">
        <f>IF(VLOOKUP(R2545,Entries!N:P,3,FALSE)=V2545,1,VLOOKUP(R2545,Entries!N:P,3,FALSE))</f>
        <v>1</v>
      </c>
      <c r="X2545" s="124"/>
      <c r="Y2545" s="124"/>
      <c r="Z2545" s="15"/>
      <c r="AA2545" s="15"/>
      <c r="AB2545" s="96"/>
      <c r="AC2545" s="15" t="s">
        <v>93</v>
      </c>
      <c r="AD2545" s="15" t="s">
        <v>8525</v>
      </c>
      <c r="AE2545" s="15" t="s">
        <v>144</v>
      </c>
      <c r="AF2545" s="96" t="s">
        <v>94</v>
      </c>
      <c r="AG2545" s="96" t="s">
        <v>2487</v>
      </c>
      <c r="AH2545" s="96"/>
      <c r="AI2545" s="15"/>
      <c r="AJ2545" s="19">
        <v>1</v>
      </c>
      <c r="AK2545" s="15" t="s">
        <v>118</v>
      </c>
      <c r="AL2545" s="15"/>
      <c r="AM2545" s="31"/>
      <c r="AN2545" s="30" t="s">
        <v>96</v>
      </c>
      <c r="AO2545" s="15" t="s">
        <v>97</v>
      </c>
      <c r="AP2545" s="31" t="s">
        <v>97</v>
      </c>
      <c r="AQ2545">
        <v>21104.386945300001</v>
      </c>
      <c r="AR2545" t="s">
        <v>11340</v>
      </c>
      <c r="AS2545" t="s">
        <v>11225</v>
      </c>
      <c r="AT2545" t="s">
        <v>15404</v>
      </c>
      <c r="AU2545">
        <v>97.685199999999995</v>
      </c>
      <c r="AV2545" s="96">
        <v>1.7049280157688891</v>
      </c>
      <c r="AW2545">
        <v>42.388599999999997</v>
      </c>
      <c r="AX2545" s="96">
        <v>0.73982048139555556</v>
      </c>
      <c r="AY2545">
        <v>1.794E-3</v>
      </c>
      <c r="AZ2545">
        <v>297.4128</v>
      </c>
      <c r="BA2545" s="96">
        <v>5.1908315176533337</v>
      </c>
      <c r="BB2545">
        <v>62.527000000000001</v>
      </c>
      <c r="BC2545" s="96">
        <v>1.0913017943555556</v>
      </c>
      <c r="BD2545">
        <v>15.038562430000001</v>
      </c>
      <c r="BE2545" s="96">
        <f t="shared" si="327"/>
        <v>6933.1567557064636</v>
      </c>
      <c r="BF2545" s="96">
        <f t="shared" si="328"/>
        <v>574.59483892620119</v>
      </c>
      <c r="BG2545" s="96">
        <f t="shared" si="329"/>
        <v>549.71867248672606</v>
      </c>
      <c r="BH2545">
        <v>6939.5340791790086</v>
      </c>
      <c r="BI2545">
        <v>1.40362455607828E-3</v>
      </c>
      <c r="BJ2545">
        <v>1.7048372220300081</v>
      </c>
      <c r="BK2545">
        <v>0.73982063603495074</v>
      </c>
      <c r="BL2545">
        <v>5.9010094187584121</v>
      </c>
      <c r="BM2545">
        <v>0.38112604712081238</v>
      </c>
      <c r="BN2545">
        <v>1.7049284184985229</v>
      </c>
      <c r="BO2545">
        <v>0.73982063504289264</v>
      </c>
      <c r="BP2545">
        <v>1.3186183507808351E-3</v>
      </c>
      <c r="BQ2545">
        <v>5.9010094187584121</v>
      </c>
      <c r="BR2545">
        <v>6930.1588232758868</v>
      </c>
      <c r="BS2545" s="96">
        <v>568.29705787408329</v>
      </c>
      <c r="BT2545" s="96">
        <v>550.02058867768937</v>
      </c>
      <c r="BU2545">
        <v>0.38112604712081238</v>
      </c>
      <c r="BV2545" s="60" t="str">
        <f t="shared" si="331"/>
        <v>no propulsion</v>
      </c>
      <c r="BW2545" s="30" t="s">
        <v>379</v>
      </c>
      <c r="BX2545" s="15">
        <v>0.1</v>
      </c>
      <c r="BY2545" s="15">
        <v>0.2</v>
      </c>
      <c r="BZ2545" s="15">
        <v>0.2</v>
      </c>
      <c r="CA2545" s="16">
        <v>0.03</v>
      </c>
      <c r="CB2545" s="16">
        <v>0.01</v>
      </c>
      <c r="CC2545" s="16">
        <v>2.5000000000000001E-2</v>
      </c>
      <c r="CD2545" s="15">
        <v>0.2</v>
      </c>
      <c r="CE2545" s="15">
        <v>0.1</v>
      </c>
      <c r="CF2545" s="31">
        <v>0.2</v>
      </c>
      <c r="CG2545" s="30">
        <v>2</v>
      </c>
      <c r="CH2545" s="15">
        <v>2</v>
      </c>
      <c r="CI2545" s="15">
        <v>2</v>
      </c>
      <c r="CJ2545" s="96">
        <f>Population!$CG2545-Population!$CI2545</f>
        <v>0</v>
      </c>
      <c r="CK2545" s="118">
        <f>_xlfn.DAYS(Entries!$AY$2,Population!H2545)</f>
        <v>192</v>
      </c>
      <c r="CL2545" s="118">
        <f t="shared" si="332"/>
        <v>365</v>
      </c>
      <c r="CM2545" s="117">
        <f>Entries!$AY$5</f>
        <v>0.15</v>
      </c>
      <c r="CN2545" s="117">
        <f t="shared" si="330"/>
        <v>0</v>
      </c>
      <c r="CO2545" s="119" t="str">
        <f t="shared" si="333"/>
        <v>-</v>
      </c>
      <c r="CP2545" s="30" t="s">
        <v>103</v>
      </c>
      <c r="CQ2545" s="96">
        <v>0</v>
      </c>
      <c r="CR2545" s="15" t="s">
        <v>95</v>
      </c>
      <c r="CS2545" s="15"/>
      <c r="CT2545" s="31"/>
      <c r="CU2545" s="30" t="s">
        <v>9212</v>
      </c>
      <c r="CV2545" s="15" t="s">
        <v>9212</v>
      </c>
      <c r="CW2545" s="15" t="s">
        <v>1204</v>
      </c>
      <c r="CX2545" s="15" t="s">
        <v>162</v>
      </c>
      <c r="CY2545" s="15" t="s">
        <v>107</v>
      </c>
      <c r="CZ2545" s="15" t="s">
        <v>108</v>
      </c>
      <c r="DA2545" s="31"/>
      <c r="DB2545" s="17" t="s">
        <v>15462</v>
      </c>
      <c r="DC2545" s="17" t="s">
        <v>15500</v>
      </c>
      <c r="DD2545" s="17" t="s">
        <v>15500</v>
      </c>
      <c r="DE2545" s="17" t="s">
        <v>15500</v>
      </c>
      <c r="DF2545" s="17" t="s">
        <v>15500</v>
      </c>
      <c r="DG2545" s="23" t="s">
        <v>11171</v>
      </c>
      <c r="DH2545" s="145"/>
    </row>
    <row r="2546" spans="1:112" s="17" customFormat="1" x14ac:dyDescent="0.25">
      <c r="A2546" s="32" t="s">
        <v>9213</v>
      </c>
      <c r="B2546" s="98">
        <v>0</v>
      </c>
      <c r="C2546" s="98" t="s">
        <v>15461</v>
      </c>
      <c r="D2546" s="98"/>
      <c r="E2546" s="98">
        <v>46491</v>
      </c>
      <c r="F2546" s="98" t="s">
        <v>9214</v>
      </c>
      <c r="G2546" s="33">
        <v>64653</v>
      </c>
      <c r="H2546" s="44">
        <v>44102</v>
      </c>
      <c r="I2546" s="99" t="s">
        <v>574</v>
      </c>
      <c r="J2546" s="99"/>
      <c r="K2546" s="99"/>
      <c r="L2546" s="98" t="s">
        <v>376</v>
      </c>
      <c r="M2546" t="s">
        <v>277</v>
      </c>
      <c r="N2546" s="98" t="s">
        <v>277</v>
      </c>
      <c r="O2546" t="s">
        <v>11126</v>
      </c>
      <c r="P2546" s="64" t="str">
        <f>VLOOKUP(N2546,Entries!J:K,2,FALSE)</f>
        <v>COMMONWEALTH OF INDEPENDENT STATES</v>
      </c>
      <c r="Q2546" s="38" t="s">
        <v>9210</v>
      </c>
      <c r="R2546" s="32" t="s">
        <v>9210</v>
      </c>
      <c r="S2546" s="98" t="s">
        <v>277</v>
      </c>
      <c r="T2546" t="s">
        <v>278</v>
      </c>
      <c r="U2546" s="39" t="s">
        <v>92</v>
      </c>
      <c r="V2546" s="33" t="s">
        <v>92</v>
      </c>
      <c r="W2546" s="64">
        <f>IF(VLOOKUP(R2546,Entries!N:P,3,FALSE)=V2546,1,VLOOKUP(R2546,Entries!N:P,3,FALSE))</f>
        <v>1</v>
      </c>
      <c r="X2546"/>
      <c r="Y2546"/>
      <c r="Z2546" s="98"/>
      <c r="AA2546" s="98"/>
      <c r="AB2546" s="98"/>
      <c r="AC2546" s="98" t="s">
        <v>93</v>
      </c>
      <c r="AD2546" s="98" t="s">
        <v>8525</v>
      </c>
      <c r="AE2546" s="98" t="s">
        <v>144</v>
      </c>
      <c r="AF2546" s="98" t="s">
        <v>94</v>
      </c>
      <c r="AG2546" s="98" t="s">
        <v>2487</v>
      </c>
      <c r="AH2546" s="98"/>
      <c r="AI2546" s="98"/>
      <c r="AJ2546" s="19">
        <v>1</v>
      </c>
      <c r="AK2546" s="98" t="s">
        <v>118</v>
      </c>
      <c r="AL2546" s="98"/>
      <c r="AM2546" s="33"/>
      <c r="AN2546" s="32" t="s">
        <v>96</v>
      </c>
      <c r="AO2546" s="98" t="s">
        <v>97</v>
      </c>
      <c r="AP2546" s="33" t="s">
        <v>97</v>
      </c>
      <c r="AQ2546">
        <v>21104.393290619999</v>
      </c>
      <c r="AR2546" t="s">
        <v>3455</v>
      </c>
      <c r="AS2546" t="s">
        <v>11225</v>
      </c>
      <c r="AT2546" t="s">
        <v>15405</v>
      </c>
      <c r="AU2546">
        <v>97.688900000000004</v>
      </c>
      <c r="AV2546" s="98">
        <v>1.7049925929377781</v>
      </c>
      <c r="AW2546">
        <v>42.381399999999999</v>
      </c>
      <c r="AX2546" s="98">
        <v>0.73969481771555556</v>
      </c>
      <c r="AY2546">
        <v>1.7765999999999999E-3</v>
      </c>
      <c r="AZ2546">
        <v>299.03859999999997</v>
      </c>
      <c r="BA2546" s="98">
        <v>5.2192070747288888</v>
      </c>
      <c r="BB2546">
        <v>60.904899999999998</v>
      </c>
      <c r="BC2546" s="98">
        <v>1.0629908144488889</v>
      </c>
      <c r="BD2546">
        <v>15.037966620000001</v>
      </c>
      <c r="BE2546" s="96">
        <f t="shared" si="327"/>
        <v>6933.3398840488362</v>
      </c>
      <c r="BF2546" s="96">
        <f t="shared" si="328"/>
        <v>574.65765568683673</v>
      </c>
      <c r="BG2546" s="96">
        <f t="shared" si="329"/>
        <v>550.02211241083478</v>
      </c>
      <c r="BH2546">
        <v>6939.7174956985709</v>
      </c>
      <c r="BI2546">
        <v>1.423669924423016E-3</v>
      </c>
      <c r="BJ2546">
        <v>1.7049017612095989</v>
      </c>
      <c r="BK2546">
        <v>0.73969497488199887</v>
      </c>
      <c r="BL2546">
        <v>5.9361466697865337</v>
      </c>
      <c r="BM2546">
        <v>0.34605342289403301</v>
      </c>
      <c r="BN2546">
        <v>1.7049929956911241</v>
      </c>
      <c r="BO2546">
        <v>0.73969497135123252</v>
      </c>
      <c r="BP2546">
        <v>1.3262853075186719E-3</v>
      </c>
      <c r="BQ2546">
        <v>5.9361466697865337</v>
      </c>
      <c r="BR2546">
        <v>6930.3421955565736</v>
      </c>
      <c r="BS2546" s="96">
        <v>568.53380658661717</v>
      </c>
      <c r="BT2546" s="96">
        <v>550.15058452653011</v>
      </c>
      <c r="BU2546">
        <v>0.34605342289403301</v>
      </c>
      <c r="BV2546" s="65" t="str">
        <f t="shared" si="331"/>
        <v>no propulsion</v>
      </c>
      <c r="BW2546" s="32" t="s">
        <v>379</v>
      </c>
      <c r="BX2546" s="98">
        <v>0.1</v>
      </c>
      <c r="BY2546" s="98">
        <v>0.2</v>
      </c>
      <c r="BZ2546" s="98">
        <v>0.2</v>
      </c>
      <c r="CA2546" s="21">
        <v>0.03</v>
      </c>
      <c r="CB2546" s="21">
        <v>0.01</v>
      </c>
      <c r="CC2546" s="21">
        <v>2.5000000000000001E-2</v>
      </c>
      <c r="CD2546" s="98">
        <v>0.2</v>
      </c>
      <c r="CE2546" s="98">
        <v>0.1</v>
      </c>
      <c r="CF2546" s="33">
        <v>0.2</v>
      </c>
      <c r="CG2546" s="32">
        <v>2</v>
      </c>
      <c r="CH2546" s="98">
        <v>2</v>
      </c>
      <c r="CI2546" s="98">
        <v>2</v>
      </c>
      <c r="CJ2546" s="98">
        <f>Population!$CG2546-Population!$CI2546</f>
        <v>0</v>
      </c>
      <c r="CK2546" s="120">
        <f>_xlfn.DAYS(Entries!$AY$2,Population!H2546)</f>
        <v>192</v>
      </c>
      <c r="CL2546" s="120">
        <f t="shared" si="332"/>
        <v>365</v>
      </c>
      <c r="CM2546" s="122">
        <f>Entries!$AY$5</f>
        <v>0.15</v>
      </c>
      <c r="CN2546" s="122">
        <f t="shared" si="330"/>
        <v>0</v>
      </c>
      <c r="CO2546" s="121" t="str">
        <f t="shared" si="333"/>
        <v>-</v>
      </c>
      <c r="CP2546" s="32" t="s">
        <v>103</v>
      </c>
      <c r="CQ2546" s="98">
        <v>0</v>
      </c>
      <c r="CR2546" s="98" t="s">
        <v>95</v>
      </c>
      <c r="CS2546" s="98"/>
      <c r="CT2546" s="33"/>
      <c r="CU2546" s="32" t="s">
        <v>9212</v>
      </c>
      <c r="CV2546" s="98" t="s">
        <v>9212</v>
      </c>
      <c r="CW2546" s="98" t="s">
        <v>1204</v>
      </c>
      <c r="CX2546" s="98" t="s">
        <v>162</v>
      </c>
      <c r="CY2546" s="98" t="s">
        <v>107</v>
      </c>
      <c r="CZ2546" s="98" t="s">
        <v>108</v>
      </c>
      <c r="DA2546" s="33"/>
      <c r="DB2546" s="17" t="s">
        <v>15462</v>
      </c>
      <c r="DC2546" s="17" t="s">
        <v>15500</v>
      </c>
      <c r="DD2546" s="17" t="s">
        <v>15500</v>
      </c>
      <c r="DE2546" s="17" t="s">
        <v>15500</v>
      </c>
      <c r="DF2546" s="17" t="s">
        <v>15500</v>
      </c>
      <c r="DG2546" s="23" t="s">
        <v>11171</v>
      </c>
      <c r="DH2546" s="145"/>
    </row>
    <row r="2547" spans="1:112" s="17" customFormat="1" x14ac:dyDescent="0.25">
      <c r="A2547" s="30" t="s">
        <v>9216</v>
      </c>
      <c r="B2547" s="96">
        <v>0</v>
      </c>
      <c r="C2547" s="96" t="s">
        <v>15461</v>
      </c>
      <c r="D2547" s="96"/>
      <c r="E2547" s="96">
        <v>41899</v>
      </c>
      <c r="F2547" s="96" t="s">
        <v>9217</v>
      </c>
      <c r="G2547" s="31">
        <v>44270</v>
      </c>
      <c r="H2547" s="43">
        <v>42725</v>
      </c>
      <c r="I2547" s="96" t="s">
        <v>784</v>
      </c>
      <c r="J2547" s="96"/>
      <c r="K2547" s="96"/>
      <c r="L2547" s="96" t="s">
        <v>839</v>
      </c>
      <c r="M2547" s="124" t="s">
        <v>326</v>
      </c>
      <c r="N2547" s="96" t="s">
        <v>326</v>
      </c>
      <c r="O2547" s="124" t="s">
        <v>576</v>
      </c>
      <c r="P2547" s="96" t="str">
        <f>VLOOKUP(N2547,Entries!J:K,2,FALSE)</f>
        <v>PEOPLES REPUBLIC OF CHINA</v>
      </c>
      <c r="Q2547" s="123" t="s">
        <v>5576</v>
      </c>
      <c r="R2547" s="30" t="s">
        <v>5576</v>
      </c>
      <c r="S2547" s="96" t="s">
        <v>326</v>
      </c>
      <c r="T2547" s="124" t="s">
        <v>576</v>
      </c>
      <c r="U2547" s="125" t="s">
        <v>141</v>
      </c>
      <c r="V2547" s="31" t="s">
        <v>141</v>
      </c>
      <c r="W2547" s="64">
        <f>IF(VLOOKUP(R2547,Entries!N:P,3,FALSE)=V2547,1,VLOOKUP(R2547,Entries!N:P,3,FALSE))</f>
        <v>1</v>
      </c>
      <c r="X2547" s="124"/>
      <c r="Y2547" s="124"/>
      <c r="Z2547" s="96"/>
      <c r="AA2547" s="96"/>
      <c r="AB2547" s="96"/>
      <c r="AC2547" s="96" t="s">
        <v>93</v>
      </c>
      <c r="AD2547" s="96" t="s">
        <v>329</v>
      </c>
      <c r="AE2547" s="96" t="s">
        <v>94</v>
      </c>
      <c r="AF2547" s="96" t="s">
        <v>94</v>
      </c>
      <c r="AG2547" s="96"/>
      <c r="AH2547" s="96"/>
      <c r="AI2547" s="96"/>
      <c r="AJ2547" s="19">
        <v>2.5</v>
      </c>
      <c r="AK2547" s="96" t="s">
        <v>118</v>
      </c>
      <c r="AL2547" s="96"/>
      <c r="AM2547" s="31"/>
      <c r="AN2547" s="30" t="s">
        <v>125</v>
      </c>
      <c r="AO2547" s="96" t="s">
        <v>97</v>
      </c>
      <c r="AP2547" s="31" t="s">
        <v>97</v>
      </c>
      <c r="AQ2547">
        <v>21104.544481249999</v>
      </c>
      <c r="AR2547" t="s">
        <v>12129</v>
      </c>
      <c r="AS2547" t="s">
        <v>11225</v>
      </c>
      <c r="AT2547" t="s">
        <v>15406</v>
      </c>
      <c r="AU2547">
        <v>98.313199999999995</v>
      </c>
      <c r="AV2547" s="96">
        <v>1.7158886811911112</v>
      </c>
      <c r="AW2547">
        <v>49.863399999999999</v>
      </c>
      <c r="AX2547" s="96">
        <v>0.8702803251822222</v>
      </c>
      <c r="AY2547">
        <v>2.3151000000000001E-3</v>
      </c>
      <c r="AZ2547">
        <v>29.5457</v>
      </c>
      <c r="BA2547" s="96">
        <v>0.5156696375244445</v>
      </c>
      <c r="BB2547">
        <v>330.70319999999998</v>
      </c>
      <c r="BC2547" s="96">
        <v>5.7718584860800002</v>
      </c>
      <c r="BD2547">
        <v>14.565433710000001</v>
      </c>
      <c r="BE2547" s="96">
        <f t="shared" si="327"/>
        <v>7082.4951788150265</v>
      </c>
      <c r="BF2547" s="96">
        <f t="shared" si="328"/>
        <v>727.89186340350079</v>
      </c>
      <c r="BG2547" s="96">
        <f t="shared" si="329"/>
        <v>695.09849422655134</v>
      </c>
      <c r="BH2547">
        <v>7088.752743700541</v>
      </c>
      <c r="BI2547">
        <v>3.3032980145206951E-3</v>
      </c>
      <c r="BJ2547">
        <v>1.7157947518510319</v>
      </c>
      <c r="BK2547">
        <v>0.87028051011108976</v>
      </c>
      <c r="BL2547">
        <v>0.72408463105280363</v>
      </c>
      <c r="BM2547">
        <v>5.5634488817425742</v>
      </c>
      <c r="BN2547">
        <v>1.7158890846981949</v>
      </c>
      <c r="BO2547">
        <v>0.87028050650989319</v>
      </c>
      <c r="BP2547">
        <v>3.0642626026370981E-3</v>
      </c>
      <c r="BQ2547">
        <v>0.8042098037822103</v>
      </c>
      <c r="BR2547">
        <v>7079.5891109801914</v>
      </c>
      <c r="BS2547" s="96">
        <v>730.28283113500493</v>
      </c>
      <c r="BT2547" s="96">
        <v>686.89539082537794</v>
      </c>
      <c r="BU2547">
        <v>5.5634488817425742</v>
      </c>
      <c r="BV2547" s="60" t="str">
        <f t="shared" si="331"/>
        <v>sunsynchronous observation</v>
      </c>
      <c r="BW2547" s="30" t="s">
        <v>379</v>
      </c>
      <c r="BX2547" s="96">
        <v>0.4</v>
      </c>
      <c r="BY2547" s="96">
        <v>0.6</v>
      </c>
      <c r="BZ2547" s="96">
        <v>1</v>
      </c>
      <c r="CA2547" s="96">
        <v>0.56740000000000002</v>
      </c>
      <c r="CB2547" s="96">
        <v>0.16</v>
      </c>
      <c r="CC2547" s="96">
        <v>0.3881</v>
      </c>
      <c r="CD2547" s="96">
        <v>0.6</v>
      </c>
      <c r="CE2547" s="96">
        <v>0.4</v>
      </c>
      <c r="CF2547" s="31">
        <v>1</v>
      </c>
      <c r="CG2547" s="30">
        <v>24</v>
      </c>
      <c r="CH2547" s="96">
        <v>24</v>
      </c>
      <c r="CI2547" s="96">
        <v>24</v>
      </c>
      <c r="CJ2547" s="96">
        <f>Population!$CG2547-Population!$CI2547</f>
        <v>0</v>
      </c>
      <c r="CK2547" s="118">
        <f>_xlfn.DAYS(Entries!$AY$2,Population!H2547)</f>
        <v>1569</v>
      </c>
      <c r="CL2547" s="118">
        <f t="shared" si="332"/>
        <v>912.5</v>
      </c>
      <c r="CM2547" s="117">
        <f>Entries!$AY$5</f>
        <v>0.15</v>
      </c>
      <c r="CN2547" s="117">
        <f t="shared" si="330"/>
        <v>0</v>
      </c>
      <c r="CO2547" s="119" t="str">
        <f t="shared" si="333"/>
        <v>-</v>
      </c>
      <c r="CP2547" s="30"/>
      <c r="CQ2547" s="19">
        <v>0</v>
      </c>
      <c r="CR2547" s="96" t="s">
        <v>118</v>
      </c>
      <c r="CS2547" s="96"/>
      <c r="CT2547" s="31"/>
      <c r="CU2547" s="30" t="s">
        <v>834</v>
      </c>
      <c r="CV2547" s="96" t="s">
        <v>5576</v>
      </c>
      <c r="CW2547" s="96" t="s">
        <v>576</v>
      </c>
      <c r="CX2547" s="96" t="s">
        <v>5578</v>
      </c>
      <c r="CY2547" s="96" t="s">
        <v>107</v>
      </c>
      <c r="CZ2547" s="96" t="s">
        <v>163</v>
      </c>
      <c r="DA2547" s="31"/>
      <c r="DB2547" s="17" t="s">
        <v>15462</v>
      </c>
      <c r="DC2547" s="17" t="s">
        <v>15500</v>
      </c>
      <c r="DD2547" s="17" t="s">
        <v>15500</v>
      </c>
      <c r="DE2547" s="17" t="s">
        <v>15500</v>
      </c>
      <c r="DF2547" s="17" t="s">
        <v>15500</v>
      </c>
      <c r="DG2547" s="23" t="s">
        <v>11172</v>
      </c>
      <c r="DH2547" s="145"/>
    </row>
    <row r="2548" spans="1:112" s="17" customFormat="1" x14ac:dyDescent="0.25">
      <c r="A2548" s="32" t="s">
        <v>9219</v>
      </c>
      <c r="B2548" s="98">
        <v>0</v>
      </c>
      <c r="C2548" s="98" t="s">
        <v>15461</v>
      </c>
      <c r="D2548" s="98"/>
      <c r="E2548" s="98">
        <v>45024</v>
      </c>
      <c r="F2548" s="98" t="s">
        <v>9220</v>
      </c>
      <c r="G2548" s="33">
        <v>62258</v>
      </c>
      <c r="H2548" s="44">
        <v>43846</v>
      </c>
      <c r="I2548" s="98" t="s">
        <v>784</v>
      </c>
      <c r="J2548" s="98"/>
      <c r="K2548" s="98"/>
      <c r="L2548" s="98" t="s">
        <v>2842</v>
      </c>
      <c r="M2548" t="s">
        <v>326</v>
      </c>
      <c r="N2548" s="98" t="s">
        <v>326</v>
      </c>
      <c r="O2548" t="s">
        <v>11124</v>
      </c>
      <c r="P2548" s="64" t="str">
        <f>VLOOKUP(N2548,Entries!J:K,2,FALSE)</f>
        <v>PEOPLES REPUBLIC OF CHINA</v>
      </c>
      <c r="Q2548" s="38" t="s">
        <v>9221</v>
      </c>
      <c r="R2548" s="32" t="s">
        <v>9221</v>
      </c>
      <c r="S2548" s="98" t="s">
        <v>326</v>
      </c>
      <c r="T2548" t="s">
        <v>576</v>
      </c>
      <c r="U2548" s="39" t="s">
        <v>159</v>
      </c>
      <c r="V2548" s="33" t="s">
        <v>159</v>
      </c>
      <c r="W2548" s="64">
        <f>IF(VLOOKUP(R2548,Entries!N:P,3,FALSE)=V2548,1,VLOOKUP(R2548,Entries!N:P,3,FALSE))</f>
        <v>1</v>
      </c>
      <c r="X2548"/>
      <c r="Y2548"/>
      <c r="Z2548" s="98"/>
      <c r="AA2548" s="98"/>
      <c r="AB2548" s="98"/>
      <c r="AC2548" s="98" t="s">
        <v>239</v>
      </c>
      <c r="AD2548" s="98" t="s">
        <v>4698</v>
      </c>
      <c r="AE2548" s="98" t="s">
        <v>263</v>
      </c>
      <c r="AF2548" s="98" t="s">
        <v>263</v>
      </c>
      <c r="AG2548" s="98"/>
      <c r="AH2548" s="98"/>
      <c r="AI2548" s="98"/>
      <c r="AJ2548" s="19">
        <v>3</v>
      </c>
      <c r="AK2548" s="98" t="s">
        <v>118</v>
      </c>
      <c r="AL2548" s="98"/>
      <c r="AM2548" s="33"/>
      <c r="AN2548" s="32" t="s">
        <v>685</v>
      </c>
      <c r="AO2548" s="98" t="s">
        <v>169</v>
      </c>
      <c r="AP2548" s="33" t="s">
        <v>169</v>
      </c>
      <c r="AQ2548">
        <v>21104.44809582</v>
      </c>
      <c r="AR2548" t="s">
        <v>12346</v>
      </c>
      <c r="AS2548" t="s">
        <v>11225</v>
      </c>
      <c r="AT2548" t="s">
        <v>15407</v>
      </c>
      <c r="AU2548">
        <v>86.395799999999994</v>
      </c>
      <c r="AV2548" s="98">
        <v>1.5078908561866666</v>
      </c>
      <c r="AW2548">
        <v>241.3486</v>
      </c>
      <c r="AX2548" s="98">
        <v>4.212326838728889</v>
      </c>
      <c r="AY2548">
        <v>1.6096999999999999E-3</v>
      </c>
      <c r="AZ2548">
        <v>113.84910000000001</v>
      </c>
      <c r="BA2548" s="98">
        <v>1.9870412320400002</v>
      </c>
      <c r="BB2548">
        <v>246.44059999999999</v>
      </c>
      <c r="BC2548" s="98">
        <v>4.3011989857511113</v>
      </c>
      <c r="BD2548">
        <v>14.752934639999999</v>
      </c>
      <c r="BE2548" s="96">
        <f t="shared" si="327"/>
        <v>7022.3578374285589</v>
      </c>
      <c r="BF2548" s="96">
        <f t="shared" si="328"/>
        <v>662.66172683946752</v>
      </c>
      <c r="BG2548" s="96">
        <f t="shared" si="329"/>
        <v>640.05394801764942</v>
      </c>
      <c r="BH2548">
        <v>7028.6359321182936</v>
      </c>
      <c r="BI2548">
        <v>2.5451678237450861E-3</v>
      </c>
      <c r="BJ2548">
        <v>1.5079332315347429</v>
      </c>
      <c r="BK2548">
        <v>4.2123277135210726</v>
      </c>
      <c r="BL2548">
        <v>1.649665703288784</v>
      </c>
      <c r="BM2548">
        <v>4.638576382032749</v>
      </c>
      <c r="BN2548">
        <v>1.5078911463456479</v>
      </c>
      <c r="BO2548">
        <v>4.212327714445312</v>
      </c>
      <c r="BP2548">
        <v>2.7014162899988252E-3</v>
      </c>
      <c r="BQ2548">
        <v>1.649665703288784</v>
      </c>
      <c r="BR2548">
        <v>7019.2666929601191</v>
      </c>
      <c r="BS2548" s="96">
        <v>667.22865434832693</v>
      </c>
      <c r="BT2548" s="96">
        <v>629.30473157191045</v>
      </c>
      <c r="BU2548">
        <v>4.638576382032749</v>
      </c>
      <c r="BV2548" s="65" t="b">
        <f t="shared" si="331"/>
        <v>0</v>
      </c>
      <c r="BW2548" s="32" t="s">
        <v>2844</v>
      </c>
      <c r="BX2548" s="98">
        <v>1</v>
      </c>
      <c r="BY2548" s="98">
        <v>2</v>
      </c>
      <c r="BZ2548" s="98">
        <v>5</v>
      </c>
      <c r="CA2548" s="98">
        <v>5.4001999999999999</v>
      </c>
      <c r="CB2548" s="98">
        <v>1</v>
      </c>
      <c r="CC2548" s="98">
        <v>3.3127</v>
      </c>
      <c r="CD2548" s="98">
        <v>2</v>
      </c>
      <c r="CE2548" s="98">
        <v>1</v>
      </c>
      <c r="CF2548" s="33">
        <v>5</v>
      </c>
      <c r="CG2548" s="32">
        <v>227</v>
      </c>
      <c r="CH2548" s="98">
        <v>227</v>
      </c>
      <c r="CI2548" s="98">
        <v>200</v>
      </c>
      <c r="CJ2548" s="98">
        <f>Population!$CG2548-Population!$CI2548</f>
        <v>27</v>
      </c>
      <c r="CK2548" s="120">
        <f>_xlfn.DAYS(Entries!$AY$2,Population!H2548)</f>
        <v>448</v>
      </c>
      <c r="CL2548" s="120">
        <f t="shared" si="332"/>
        <v>1095</v>
      </c>
      <c r="CM2548" s="122">
        <f>Entries!$AY$5</f>
        <v>0.15</v>
      </c>
      <c r="CN2548" s="122">
        <f t="shared" si="330"/>
        <v>0.11894273127753303</v>
      </c>
      <c r="CO2548" s="121">
        <f t="shared" si="333"/>
        <v>0.65223744292237451</v>
      </c>
      <c r="CP2548" s="32" t="s">
        <v>1483</v>
      </c>
      <c r="CQ2548" s="98">
        <v>4</v>
      </c>
      <c r="CR2548" s="98" t="s">
        <v>95</v>
      </c>
      <c r="CS2548" s="98"/>
      <c r="CT2548" s="33"/>
      <c r="CU2548" s="32" t="s">
        <v>9223</v>
      </c>
      <c r="CV2548" s="98" t="s">
        <v>9221</v>
      </c>
      <c r="CW2548" s="98" t="s">
        <v>576</v>
      </c>
      <c r="CX2548" s="98" t="s">
        <v>9224</v>
      </c>
      <c r="CY2548" s="98" t="s">
        <v>107</v>
      </c>
      <c r="CZ2548" s="98" t="s">
        <v>151</v>
      </c>
      <c r="DA2548" s="33"/>
      <c r="DB2548" s="17" t="s">
        <v>15463</v>
      </c>
      <c r="DC2548" s="17" t="s">
        <v>15500</v>
      </c>
      <c r="DD2548" s="17">
        <v>1</v>
      </c>
      <c r="DE2548" s="17" t="s">
        <v>15500</v>
      </c>
      <c r="DF2548" s="17" t="s">
        <v>15500</v>
      </c>
      <c r="DG2548" s="23" t="s">
        <v>11179</v>
      </c>
      <c r="DH2548" s="145" t="s">
        <v>11186</v>
      </c>
    </row>
    <row r="2549" spans="1:112" s="17" customFormat="1" x14ac:dyDescent="0.25">
      <c r="A2549" s="30" t="s">
        <v>9225</v>
      </c>
      <c r="B2549" s="96">
        <v>0</v>
      </c>
      <c r="C2549" s="96" t="s">
        <v>15461</v>
      </c>
      <c r="D2549" s="96"/>
      <c r="E2549" s="96">
        <v>37388</v>
      </c>
      <c r="F2549" s="96" t="s">
        <v>9226</v>
      </c>
      <c r="G2549" s="31">
        <v>37386</v>
      </c>
      <c r="H2549" s="43">
        <v>40653</v>
      </c>
      <c r="I2549" s="96" t="s">
        <v>87</v>
      </c>
      <c r="J2549" s="96"/>
      <c r="K2549" s="96"/>
      <c r="L2549" s="96" t="s">
        <v>4925</v>
      </c>
      <c r="M2549" s="124" t="s">
        <v>507</v>
      </c>
      <c r="N2549" s="96" t="s">
        <v>507</v>
      </c>
      <c r="O2549" s="124" t="s">
        <v>509</v>
      </c>
      <c r="P2549" s="96" t="str">
        <f>VLOOKUP(N2549,Entries!J:K,2,FALSE)</f>
        <v>INDIA</v>
      </c>
      <c r="Q2549" s="123" t="s">
        <v>515</v>
      </c>
      <c r="R2549" s="30" t="s">
        <v>515</v>
      </c>
      <c r="S2549" s="96" t="s">
        <v>507</v>
      </c>
      <c r="T2549" s="124" t="s">
        <v>509</v>
      </c>
      <c r="U2549" s="125" t="s">
        <v>141</v>
      </c>
      <c r="V2549" s="31" t="s">
        <v>141</v>
      </c>
      <c r="W2549" s="64">
        <f>IF(VLOOKUP(R2549,Entries!N:P,3,FALSE)=V2549,1,VLOOKUP(R2549,Entries!N:P,3,FALSE))</f>
        <v>1</v>
      </c>
      <c r="X2549" s="124"/>
      <c r="Y2549" s="124"/>
      <c r="Z2549" s="96"/>
      <c r="AA2549" s="96"/>
      <c r="AB2549" s="96"/>
      <c r="AC2549" s="96" t="s">
        <v>239</v>
      </c>
      <c r="AD2549" s="96" t="s">
        <v>9227</v>
      </c>
      <c r="AE2549" s="96" t="s">
        <v>144</v>
      </c>
      <c r="AF2549" s="96" t="s">
        <v>94</v>
      </c>
      <c r="AG2549" s="96" t="s">
        <v>2487</v>
      </c>
      <c r="AH2549" s="96"/>
      <c r="AI2549" s="96"/>
      <c r="AJ2549" s="96">
        <v>2</v>
      </c>
      <c r="AK2549" s="96" t="s">
        <v>95</v>
      </c>
      <c r="AL2549" s="96"/>
      <c r="AM2549" s="31"/>
      <c r="AN2549" s="30" t="s">
        <v>125</v>
      </c>
      <c r="AO2549" s="96" t="s">
        <v>97</v>
      </c>
      <c r="AP2549" s="31" t="s">
        <v>97</v>
      </c>
      <c r="AQ2549">
        <v>21104.58426476</v>
      </c>
      <c r="AR2549" t="s">
        <v>13172</v>
      </c>
      <c r="AS2549" t="s">
        <v>11225</v>
      </c>
      <c r="AT2549" t="s">
        <v>15408</v>
      </c>
      <c r="AU2549">
        <v>98.377799999999993</v>
      </c>
      <c r="AV2549" s="96">
        <v>1.7170161636533332</v>
      </c>
      <c r="AW2549">
        <v>149.5813</v>
      </c>
      <c r="AX2549" s="96">
        <v>2.6106856412755559</v>
      </c>
      <c r="AY2549">
        <v>1.5828999999999999E-3</v>
      </c>
      <c r="AZ2549">
        <v>126.5305</v>
      </c>
      <c r="BA2549" s="96">
        <v>2.2083733697555559</v>
      </c>
      <c r="BB2549">
        <v>354.8066</v>
      </c>
      <c r="BC2549" s="96">
        <v>6.1925420894844452</v>
      </c>
      <c r="BD2549">
        <v>14.24311434</v>
      </c>
      <c r="BE2549" s="96">
        <f t="shared" si="327"/>
        <v>7188.9466568475045</v>
      </c>
      <c r="BF2549" s="96">
        <f t="shared" si="328"/>
        <v>829.32604051062845</v>
      </c>
      <c r="BG2549" s="96">
        <f t="shared" si="329"/>
        <v>806.56727318438061</v>
      </c>
      <c r="BH2549">
        <v>7181.9619489462311</v>
      </c>
      <c r="BI2549">
        <v>1.5785397924759719E-3</v>
      </c>
      <c r="BJ2549">
        <v>1.7170587177531831</v>
      </c>
      <c r="BK2549">
        <v>2.6107690489315378</v>
      </c>
      <c r="BL2549">
        <v>1.612500654210461</v>
      </c>
      <c r="BM2549">
        <v>0.50440761269227208</v>
      </c>
      <c r="BN2549">
        <v>1.7170165010665051</v>
      </c>
      <c r="BO2549">
        <v>2.6106861455103592</v>
      </c>
      <c r="BP2549">
        <v>2.5676679538739E-3</v>
      </c>
      <c r="BQ2549">
        <v>1.612500654210461</v>
      </c>
      <c r="BR2549">
        <v>7186.0930270577464</v>
      </c>
      <c r="BS2549" s="96">
        <v>833.54452783687975</v>
      </c>
      <c r="BT2549" s="96">
        <v>796.64152627861404</v>
      </c>
      <c r="BU2549">
        <v>0.50440761269227208</v>
      </c>
      <c r="BV2549" s="60" t="str">
        <f t="shared" si="331"/>
        <v>Earth Observation</v>
      </c>
      <c r="BW2549" s="30" t="s">
        <v>104</v>
      </c>
      <c r="BX2549" s="96">
        <v>0.6</v>
      </c>
      <c r="BY2549" s="96">
        <v>0.6</v>
      </c>
      <c r="BZ2549" s="96">
        <v>0.6</v>
      </c>
      <c r="CA2549" s="96">
        <v>0.62350000000000005</v>
      </c>
      <c r="CB2549" s="96">
        <v>0.36</v>
      </c>
      <c r="CC2549" s="96">
        <v>0.54</v>
      </c>
      <c r="CD2549" s="96">
        <v>0.6</v>
      </c>
      <c r="CE2549" s="96">
        <v>0.6</v>
      </c>
      <c r="CF2549" s="31">
        <v>0.6</v>
      </c>
      <c r="CG2549" s="30">
        <v>92</v>
      </c>
      <c r="CH2549" s="96">
        <v>92</v>
      </c>
      <c r="CI2549" s="96">
        <v>92</v>
      </c>
      <c r="CJ2549" s="96">
        <f>Population!$CG2549-Population!$CI2549</f>
        <v>0</v>
      </c>
      <c r="CK2549" s="118">
        <f>_xlfn.DAYS(Entries!$AY$2,Population!H2549)</f>
        <v>3641</v>
      </c>
      <c r="CL2549" s="118">
        <f t="shared" si="332"/>
        <v>730</v>
      </c>
      <c r="CM2549" s="117">
        <f>Entries!$AY$5</f>
        <v>0.15</v>
      </c>
      <c r="CN2549" s="117">
        <f t="shared" si="330"/>
        <v>0</v>
      </c>
      <c r="CO2549" s="119" t="str">
        <f t="shared" si="333"/>
        <v>-</v>
      </c>
      <c r="CP2549" s="30"/>
      <c r="CQ2549" s="19">
        <v>0</v>
      </c>
      <c r="CR2549" s="96" t="s">
        <v>118</v>
      </c>
      <c r="CS2549" s="96"/>
      <c r="CT2549" s="31"/>
      <c r="CU2549" s="30" t="s">
        <v>722</v>
      </c>
      <c r="CV2549" s="96" t="s">
        <v>515</v>
      </c>
      <c r="CW2549" s="96" t="s">
        <v>509</v>
      </c>
      <c r="CX2549" s="96" t="s">
        <v>9229</v>
      </c>
      <c r="CY2549" s="96" t="s">
        <v>107</v>
      </c>
      <c r="CZ2549" s="96" t="s">
        <v>163</v>
      </c>
      <c r="DA2549" s="31"/>
      <c r="DB2549" s="17" t="s">
        <v>15462</v>
      </c>
      <c r="DC2549" s="17" t="s">
        <v>15500</v>
      </c>
      <c r="DD2549" s="17" t="s">
        <v>15500</v>
      </c>
      <c r="DE2549" s="17" t="s">
        <v>15500</v>
      </c>
      <c r="DF2549" s="17" t="s">
        <v>15500</v>
      </c>
      <c r="DG2549" s="23" t="s">
        <v>11172</v>
      </c>
      <c r="DH2549" s="145"/>
    </row>
    <row r="2550" spans="1:112" s="17" customFormat="1" x14ac:dyDescent="0.25">
      <c r="A2550" s="32" t="s">
        <v>9230</v>
      </c>
      <c r="B2550" s="98">
        <v>0</v>
      </c>
      <c r="C2550" s="98" t="s">
        <v>15461</v>
      </c>
      <c r="D2550" s="98"/>
      <c r="E2550" s="98">
        <v>47299</v>
      </c>
      <c r="F2550" s="98" t="s">
        <v>9231</v>
      </c>
      <c r="G2550" s="33">
        <v>65667</v>
      </c>
      <c r="H2550" s="44">
        <v>44187</v>
      </c>
      <c r="I2550" s="99" t="s">
        <v>9538</v>
      </c>
      <c r="J2550" s="99"/>
      <c r="K2550" s="99"/>
      <c r="L2550" s="98" t="s">
        <v>1413</v>
      </c>
      <c r="M2550" t="s">
        <v>326</v>
      </c>
      <c r="N2550" s="98" t="s">
        <v>326</v>
      </c>
      <c r="O2550" t="s">
        <v>11126</v>
      </c>
      <c r="P2550" s="64" t="str">
        <f>VLOOKUP(N2550,Entries!J:K,2,FALSE)</f>
        <v>PEOPLES REPUBLIC OF CHINA</v>
      </c>
      <c r="Q2550" s="38" t="s">
        <v>1234</v>
      </c>
      <c r="R2550" s="112" t="s">
        <v>566</v>
      </c>
      <c r="S2550" s="98" t="s">
        <v>326</v>
      </c>
      <c r="T2550" t="s">
        <v>576</v>
      </c>
      <c r="U2550" s="39" t="s">
        <v>92</v>
      </c>
      <c r="V2550" s="103" t="s">
        <v>159</v>
      </c>
      <c r="W2550" s="64">
        <f>IF(VLOOKUP(R2550,Entries!N:P,3,FALSE)=V2550,1,VLOOKUP(R2550,Entries!N:P,3,FALSE))</f>
        <v>1</v>
      </c>
      <c r="X2550"/>
      <c r="Y2550"/>
      <c r="Z2550" s="98"/>
      <c r="AA2550" s="98"/>
      <c r="AB2550" s="98"/>
      <c r="AC2550" s="98" t="s">
        <v>93</v>
      </c>
      <c r="AD2550" s="98" t="s">
        <v>117</v>
      </c>
      <c r="AE2550" s="98" t="s">
        <v>117</v>
      </c>
      <c r="AF2550" s="98" t="s">
        <v>117</v>
      </c>
      <c r="AG2550" s="98"/>
      <c r="AH2550" s="98"/>
      <c r="AI2550" s="98"/>
      <c r="AJ2550" s="19">
        <v>1</v>
      </c>
      <c r="AK2550" s="98" t="s">
        <v>118</v>
      </c>
      <c r="AL2550" s="98"/>
      <c r="AM2550" s="33"/>
      <c r="AN2550" s="32" t="s">
        <v>96</v>
      </c>
      <c r="AO2550" s="98" t="s">
        <v>97</v>
      </c>
      <c r="AP2550" s="33" t="s">
        <v>97</v>
      </c>
      <c r="AQ2550">
        <v>21104.489839729998</v>
      </c>
      <c r="AR2550" t="s">
        <v>15409</v>
      </c>
      <c r="AS2550" t="s">
        <v>11225</v>
      </c>
      <c r="AT2550" t="s">
        <v>15410</v>
      </c>
      <c r="AU2550">
        <v>97.429699999999997</v>
      </c>
      <c r="AV2550" s="98">
        <v>1.7004687004577776</v>
      </c>
      <c r="AW2550">
        <v>203.1688</v>
      </c>
      <c r="AX2550" s="98">
        <v>3.5459637596088891</v>
      </c>
      <c r="AY2550">
        <v>6.6469999999999995E-4</v>
      </c>
      <c r="AZ2550">
        <v>114.4301</v>
      </c>
      <c r="BA2550" s="98">
        <v>1.9971815928844443</v>
      </c>
      <c r="BB2550">
        <v>304.9074</v>
      </c>
      <c r="BC2550" s="98">
        <v>5.32163693656</v>
      </c>
      <c r="BD2550">
        <v>15.199581459999999</v>
      </c>
      <c r="BE2550" s="96">
        <f t="shared" si="327"/>
        <v>6884.1049407378769</v>
      </c>
      <c r="BF2550" s="96">
        <f t="shared" si="328"/>
        <v>517.68080529198505</v>
      </c>
      <c r="BG2550" s="96">
        <f t="shared" si="329"/>
        <v>508.52907618376867</v>
      </c>
      <c r="BH2550">
        <v>6876.5849789016575</v>
      </c>
      <c r="BI2550">
        <v>1.502562388572052E-3</v>
      </c>
      <c r="BJ2550">
        <v>1.7005116315641411</v>
      </c>
      <c r="BK2550">
        <v>3.5458851637701652</v>
      </c>
      <c r="BL2550">
        <v>2.5380585618565998</v>
      </c>
      <c r="BM2550">
        <v>4.7816566613332672</v>
      </c>
      <c r="BN2550">
        <v>1.7004690310374819</v>
      </c>
      <c r="BO2550">
        <v>3.5459645399722319</v>
      </c>
      <c r="BP2550">
        <v>1.8585431565416801E-3</v>
      </c>
      <c r="BQ2550">
        <v>2.5380585618565998</v>
      </c>
      <c r="BR2550">
        <v>6881.0819089080705</v>
      </c>
      <c r="BS2550" s="96">
        <v>522.87069659947429</v>
      </c>
      <c r="BT2550" s="96">
        <v>497.2931212166668</v>
      </c>
      <c r="BU2550">
        <v>4.7816566613332672</v>
      </c>
      <c r="BV2550" s="65" t="b">
        <f t="shared" si="331"/>
        <v>0</v>
      </c>
      <c r="BW2550" s="32" t="s">
        <v>567</v>
      </c>
      <c r="BX2550" s="98">
        <v>0.5</v>
      </c>
      <c r="BY2550" s="98">
        <v>1</v>
      </c>
      <c r="BZ2550" s="98">
        <v>3</v>
      </c>
      <c r="CA2550" s="21">
        <v>1.7503</v>
      </c>
      <c r="CB2550" s="98">
        <v>0.25</v>
      </c>
      <c r="CC2550" s="21">
        <v>0.96930000000000005</v>
      </c>
      <c r="CD2550" s="98">
        <v>0.3</v>
      </c>
      <c r="CE2550" s="98">
        <v>0.2</v>
      </c>
      <c r="CF2550" s="33">
        <v>1</v>
      </c>
      <c r="CG2550" s="32">
        <v>20</v>
      </c>
      <c r="CH2550" s="98">
        <v>20</v>
      </c>
      <c r="CI2550" s="98">
        <v>20</v>
      </c>
      <c r="CJ2550" s="98">
        <f>Population!$CG2550-Population!$CI2550</f>
        <v>0</v>
      </c>
      <c r="CK2550" s="120">
        <f>_xlfn.DAYS(Entries!$AY$2,Population!H2550)</f>
        <v>107</v>
      </c>
      <c r="CL2550" s="120">
        <f t="shared" si="332"/>
        <v>365</v>
      </c>
      <c r="CM2550" s="122">
        <f>Entries!$AY$5</f>
        <v>0.15</v>
      </c>
      <c r="CN2550" s="122">
        <f t="shared" si="330"/>
        <v>0</v>
      </c>
      <c r="CO2550" s="121" t="str">
        <f t="shared" si="333"/>
        <v>-</v>
      </c>
      <c r="CP2550" s="32"/>
      <c r="CQ2550" s="19">
        <v>0</v>
      </c>
      <c r="CR2550" s="98" t="s">
        <v>118</v>
      </c>
      <c r="CS2550" s="98"/>
      <c r="CT2550" s="33"/>
      <c r="CU2550" s="32" t="s">
        <v>569</v>
      </c>
      <c r="CV2550" s="98" t="s">
        <v>9233</v>
      </c>
      <c r="CW2550" s="98" t="s">
        <v>571</v>
      </c>
      <c r="CX2550" s="98" t="s">
        <v>395</v>
      </c>
      <c r="CY2550" s="98" t="s">
        <v>107</v>
      </c>
      <c r="CZ2550" s="98" t="s">
        <v>755</v>
      </c>
      <c r="DA2550" s="33"/>
      <c r="DB2550" s="17" t="s">
        <v>15462</v>
      </c>
      <c r="DC2550" s="17" t="s">
        <v>15500</v>
      </c>
      <c r="DD2550" s="17" t="s">
        <v>15500</v>
      </c>
      <c r="DE2550" s="17" t="s">
        <v>15500</v>
      </c>
      <c r="DF2550" s="17" t="s">
        <v>15500</v>
      </c>
      <c r="DG2550" s="23" t="s">
        <v>11172</v>
      </c>
      <c r="DH2550" s="145"/>
    </row>
    <row r="2551" spans="1:112" s="17" customFormat="1" x14ac:dyDescent="0.25">
      <c r="A2551" s="30" t="s">
        <v>9234</v>
      </c>
      <c r="B2551" s="96">
        <v>0</v>
      </c>
      <c r="C2551" s="96" t="s">
        <v>15461</v>
      </c>
      <c r="D2551" s="96"/>
      <c r="E2551" s="96">
        <v>32953</v>
      </c>
      <c r="F2551" s="96" t="s">
        <v>9235</v>
      </c>
      <c r="G2551" s="31">
        <v>32950</v>
      </c>
      <c r="H2551" s="43">
        <v>39591</v>
      </c>
      <c r="I2551" s="96" t="s">
        <v>574</v>
      </c>
      <c r="J2551" s="96"/>
      <c r="K2551" s="96"/>
      <c r="L2551" s="96" t="s">
        <v>948</v>
      </c>
      <c r="M2551" s="124" t="s">
        <v>277</v>
      </c>
      <c r="N2551" s="96" t="s">
        <v>277</v>
      </c>
      <c r="O2551" s="124" t="s">
        <v>278</v>
      </c>
      <c r="P2551" s="96" t="str">
        <f>VLOOKUP(N2551,Entries!J:K,2,FALSE)</f>
        <v>COMMONWEALTH OF INDEPENDENT STATES</v>
      </c>
      <c r="Q2551" s="123" t="s">
        <v>9236</v>
      </c>
      <c r="R2551" s="30" t="s">
        <v>9236</v>
      </c>
      <c r="S2551" s="96" t="s">
        <v>277</v>
      </c>
      <c r="T2551" s="124" t="s">
        <v>278</v>
      </c>
      <c r="U2551" s="125" t="s">
        <v>92</v>
      </c>
      <c r="V2551" s="31" t="s">
        <v>92</v>
      </c>
      <c r="W2551" s="64">
        <f>IF(VLOOKUP(R2551,Entries!N:P,3,FALSE)=V2551,1,VLOOKUP(R2551,Entries!N:P,3,FALSE))</f>
        <v>1</v>
      </c>
      <c r="X2551" s="124"/>
      <c r="Y2551" s="124"/>
      <c r="Z2551" s="96"/>
      <c r="AA2551" s="96"/>
      <c r="AB2551" s="96"/>
      <c r="AC2551" s="96" t="s">
        <v>93</v>
      </c>
      <c r="AD2551" s="96" t="s">
        <v>123</v>
      </c>
      <c r="AE2551" s="96" t="s">
        <v>123</v>
      </c>
      <c r="AF2551" s="96" t="s">
        <v>123</v>
      </c>
      <c r="AG2551" s="96"/>
      <c r="AH2551" s="96"/>
      <c r="AI2551" s="96"/>
      <c r="AJ2551" s="19">
        <v>2</v>
      </c>
      <c r="AK2551" s="96" t="s">
        <v>118</v>
      </c>
      <c r="AL2551" s="96"/>
      <c r="AM2551" s="31"/>
      <c r="AN2551" s="30" t="s">
        <v>191</v>
      </c>
      <c r="AO2551" s="96" t="s">
        <v>134</v>
      </c>
      <c r="AP2551" s="31" t="s">
        <v>169</v>
      </c>
      <c r="AQ2551">
        <v>21104.565727469999</v>
      </c>
      <c r="AR2551" t="s">
        <v>11553</v>
      </c>
      <c r="AS2551" t="s">
        <v>11225</v>
      </c>
      <c r="AT2551" t="s">
        <v>15411</v>
      </c>
      <c r="AU2551">
        <v>82.498199999999997</v>
      </c>
      <c r="AV2551" s="96">
        <v>1.4398649174133333</v>
      </c>
      <c r="AW2551">
        <v>90.661799999999999</v>
      </c>
      <c r="AX2551" s="96">
        <v>1.5823465865866666</v>
      </c>
      <c r="AY2551">
        <v>2.0511000000000001E-3</v>
      </c>
      <c r="AZ2551">
        <v>114.2642</v>
      </c>
      <c r="BA2551" s="96">
        <v>1.9942860922577779</v>
      </c>
      <c r="BB2551">
        <v>246.0591</v>
      </c>
      <c r="BC2551" s="96">
        <v>4.2945405560400003</v>
      </c>
      <c r="BD2551">
        <v>12.43101334</v>
      </c>
      <c r="BE2551" s="96">
        <f t="shared" si="327"/>
        <v>7871.6216805921722</v>
      </c>
      <c r="BF2551" s="96">
        <f t="shared" si="328"/>
        <v>1516.767163821235</v>
      </c>
      <c r="BG2551" s="96">
        <f t="shared" si="329"/>
        <v>1484.4761973631103</v>
      </c>
      <c r="BH2551">
        <v>7877.2208996244399</v>
      </c>
      <c r="BI2551">
        <v>2.853491904024427E-3</v>
      </c>
      <c r="BJ2551">
        <v>1.4399342668567969</v>
      </c>
      <c r="BK2551">
        <v>1.5823469176599549</v>
      </c>
      <c r="BL2551">
        <v>1.73808753213534</v>
      </c>
      <c r="BM2551">
        <v>4.5507405629026394</v>
      </c>
      <c r="BN2551">
        <v>1.439865189906266</v>
      </c>
      <c r="BO2551">
        <v>1.58234691484389</v>
      </c>
      <c r="BP2551">
        <v>2.9808888541854278E-3</v>
      </c>
      <c r="BQ2551">
        <v>1.8706535957055299</v>
      </c>
      <c r="BR2551">
        <v>7868.9761066662822</v>
      </c>
      <c r="BS2551" s="96">
        <v>1521.4326498364944</v>
      </c>
      <c r="BT2551" s="96">
        <v>1474.5195634960692</v>
      </c>
      <c r="BU2551">
        <v>4.5507405629026394</v>
      </c>
      <c r="BV2551" s="60" t="b">
        <f t="shared" si="331"/>
        <v>0</v>
      </c>
      <c r="BW2551" s="30" t="s">
        <v>1023</v>
      </c>
      <c r="BX2551" s="96">
        <v>1</v>
      </c>
      <c r="BY2551" s="96">
        <v>1</v>
      </c>
      <c r="BZ2551" s="96">
        <v>1</v>
      </c>
      <c r="CA2551" s="96">
        <v>1.1923999999999999</v>
      </c>
      <c r="CB2551" s="96">
        <v>0.64949999999999997</v>
      </c>
      <c r="CC2551" s="96">
        <v>1.0748</v>
      </c>
      <c r="CD2551" s="96">
        <v>1</v>
      </c>
      <c r="CE2551" s="96">
        <v>0.4</v>
      </c>
      <c r="CF2551" s="31">
        <v>1</v>
      </c>
      <c r="CG2551" s="30">
        <v>48</v>
      </c>
      <c r="CH2551" s="96">
        <v>48</v>
      </c>
      <c r="CI2551" s="96">
        <v>48</v>
      </c>
      <c r="CJ2551" s="96">
        <f>Population!$CG2551-Population!$CI2551</f>
        <v>0</v>
      </c>
      <c r="CK2551" s="118">
        <f>_xlfn.DAYS(Entries!$AY$2,Population!H2551)</f>
        <v>4703</v>
      </c>
      <c r="CL2551" s="118">
        <f t="shared" si="332"/>
        <v>730</v>
      </c>
      <c r="CM2551" s="117">
        <f>Entries!$AY$5</f>
        <v>0.15</v>
      </c>
      <c r="CN2551" s="117">
        <f t="shared" si="330"/>
        <v>0</v>
      </c>
      <c r="CO2551" s="119" t="str">
        <f t="shared" si="333"/>
        <v>-</v>
      </c>
      <c r="CP2551" s="30"/>
      <c r="CQ2551" s="19">
        <v>0</v>
      </c>
      <c r="CR2551" s="96" t="s">
        <v>118</v>
      </c>
      <c r="CS2551" s="96"/>
      <c r="CT2551" s="31"/>
      <c r="CU2551" s="30" t="s">
        <v>949</v>
      </c>
      <c r="CV2551" s="96" t="s">
        <v>975</v>
      </c>
      <c r="CW2551" s="96" t="s">
        <v>278</v>
      </c>
      <c r="CX2551" s="96" t="s">
        <v>9237</v>
      </c>
      <c r="CY2551" s="96" t="s">
        <v>107</v>
      </c>
      <c r="CZ2551" s="96"/>
      <c r="DA2551" s="31"/>
      <c r="DB2551" s="17" t="s">
        <v>15462</v>
      </c>
      <c r="DC2551" s="17" t="s">
        <v>15500</v>
      </c>
      <c r="DD2551" s="17" t="s">
        <v>15500</v>
      </c>
      <c r="DE2551" s="17" t="s">
        <v>15500</v>
      </c>
      <c r="DF2551" s="17" t="s">
        <v>15500</v>
      </c>
      <c r="DG2551" s="23" t="s">
        <v>11172</v>
      </c>
      <c r="DH2551" s="145"/>
    </row>
    <row r="2552" spans="1:112" s="17" customFormat="1" x14ac:dyDescent="0.25">
      <c r="A2552" s="32" t="s">
        <v>9238</v>
      </c>
      <c r="B2552" s="98">
        <v>0</v>
      </c>
      <c r="C2552" s="98" t="s">
        <v>15461</v>
      </c>
      <c r="D2552" s="98"/>
      <c r="E2552" s="98">
        <v>41857</v>
      </c>
      <c r="F2552" s="98" t="s">
        <v>9239</v>
      </c>
      <c r="G2552" s="33">
        <v>41853</v>
      </c>
      <c r="H2552" s="44">
        <v>42685</v>
      </c>
      <c r="I2552" s="98" t="s">
        <v>784</v>
      </c>
      <c r="J2552" s="98"/>
      <c r="K2552" s="98"/>
      <c r="L2552" s="98" t="s">
        <v>839</v>
      </c>
      <c r="M2552" t="s">
        <v>326</v>
      </c>
      <c r="N2552" s="98" t="s">
        <v>326</v>
      </c>
      <c r="O2552" t="s">
        <v>576</v>
      </c>
      <c r="P2552" s="64" t="str">
        <f>VLOOKUP(N2552,Entries!J:K,2,FALSE)</f>
        <v>PEOPLES REPUBLIC OF CHINA</v>
      </c>
      <c r="Q2552" s="38" t="s">
        <v>4788</v>
      </c>
      <c r="R2552" s="32" t="s">
        <v>4788</v>
      </c>
      <c r="S2552" s="98" t="s">
        <v>326</v>
      </c>
      <c r="T2552" t="s">
        <v>576</v>
      </c>
      <c r="U2552" s="39" t="s">
        <v>141</v>
      </c>
      <c r="V2552" s="33" t="s">
        <v>141</v>
      </c>
      <c r="W2552" s="64">
        <f>IF(VLOOKUP(R2552,Entries!N:P,3,FALSE)=V2552,1,VLOOKUP(R2552,Entries!N:P,3,FALSE))</f>
        <v>1</v>
      </c>
      <c r="X2552"/>
      <c r="Y2552"/>
      <c r="Z2552" s="98"/>
      <c r="AA2552" s="98"/>
      <c r="AB2552" s="98"/>
      <c r="AC2552" s="98" t="s">
        <v>239</v>
      </c>
      <c r="AD2552" s="98" t="s">
        <v>9240</v>
      </c>
      <c r="AE2552" s="98" t="s">
        <v>1154</v>
      </c>
      <c r="AF2552" s="98" t="s">
        <v>94</v>
      </c>
      <c r="AG2552" s="98" t="s">
        <v>1154</v>
      </c>
      <c r="AH2552" s="98"/>
      <c r="AI2552" s="98"/>
      <c r="AJ2552" s="19">
        <v>10</v>
      </c>
      <c r="AK2552" s="98" t="s">
        <v>118</v>
      </c>
      <c r="AL2552" s="98"/>
      <c r="AM2552" s="33"/>
      <c r="AN2552" s="32" t="s">
        <v>125</v>
      </c>
      <c r="AO2552" s="98" t="s">
        <v>97</v>
      </c>
      <c r="AP2552" s="33" t="s">
        <v>97</v>
      </c>
      <c r="AQ2552">
        <v>21104.500584099998</v>
      </c>
      <c r="AR2552" t="s">
        <v>12125</v>
      </c>
      <c r="AS2552" t="s">
        <v>11225</v>
      </c>
      <c r="AT2552" t="s">
        <v>15412</v>
      </c>
      <c r="AU2552">
        <v>98.573300000000003</v>
      </c>
      <c r="AV2552" s="98">
        <v>1.7204282816311112</v>
      </c>
      <c r="AW2552">
        <v>105.9812</v>
      </c>
      <c r="AX2552" s="98">
        <v>1.8497205003911112</v>
      </c>
      <c r="AY2552">
        <v>1.6034000000000001E-3</v>
      </c>
      <c r="AZ2552">
        <v>168.52670000000001</v>
      </c>
      <c r="BA2552" s="98">
        <v>2.9413451805911115</v>
      </c>
      <c r="BB2552">
        <v>191.6285</v>
      </c>
      <c r="BC2552" s="98">
        <v>3.3445475698444449</v>
      </c>
      <c r="BD2552">
        <v>14.327399959999999</v>
      </c>
      <c r="BE2552" s="96">
        <f t="shared" si="327"/>
        <v>7160.7247194722677</v>
      </c>
      <c r="BF2552" s="96">
        <f t="shared" si="328"/>
        <v>801.20622548746996</v>
      </c>
      <c r="BG2552" s="96">
        <f t="shared" si="329"/>
        <v>778.24321345706539</v>
      </c>
      <c r="BH2552">
        <v>7166.8705494695923</v>
      </c>
      <c r="BI2552">
        <v>1.7585431734627531E-3</v>
      </c>
      <c r="BJ2552">
        <v>1.720333604403002</v>
      </c>
      <c r="BK2552">
        <v>1.849720885354416</v>
      </c>
      <c r="BL2552">
        <v>2.2637815435692858</v>
      </c>
      <c r="BM2552">
        <v>4.0221111588515663</v>
      </c>
      <c r="BN2552">
        <v>1.720428684207572</v>
      </c>
      <c r="BO2552">
        <v>1.8497208860367951</v>
      </c>
      <c r="BP2552">
        <v>2.2059445042522628E-3</v>
      </c>
      <c r="BQ2552">
        <v>2.2637815435692858</v>
      </c>
      <c r="BR2552">
        <v>7157.8627857914526</v>
      </c>
      <c r="BS2552" s="96">
        <v>802.65263386596052</v>
      </c>
      <c r="BT2552" s="96">
        <v>771.07293771694367</v>
      </c>
      <c r="BU2552">
        <v>4.0221111588515663</v>
      </c>
      <c r="BV2552" s="65" t="str">
        <f t="shared" si="331"/>
        <v>Earth Observation</v>
      </c>
      <c r="BW2552" s="32" t="s">
        <v>338</v>
      </c>
      <c r="BX2552" s="98">
        <v>1.5</v>
      </c>
      <c r="BY2552" s="98">
        <v>2</v>
      </c>
      <c r="BZ2552" s="98">
        <v>4</v>
      </c>
      <c r="CA2552" s="98">
        <v>7.8025000000000002</v>
      </c>
      <c r="CB2552" s="98">
        <v>2.25</v>
      </c>
      <c r="CC2552" s="98">
        <v>5.1413000000000002</v>
      </c>
      <c r="CD2552" s="98">
        <v>2</v>
      </c>
      <c r="CE2552" s="98">
        <v>1.5</v>
      </c>
      <c r="CF2552" s="33">
        <v>4</v>
      </c>
      <c r="CG2552" s="32">
        <v>800</v>
      </c>
      <c r="CH2552" s="98">
        <v>800</v>
      </c>
      <c r="CI2552" s="98">
        <v>800</v>
      </c>
      <c r="CJ2552" s="98">
        <f>Population!$CG2552-Population!$CI2552</f>
        <v>0</v>
      </c>
      <c r="CK2552" s="120">
        <f>_xlfn.DAYS(Entries!$AY$2,Population!H2552)</f>
        <v>1609</v>
      </c>
      <c r="CL2552" s="120">
        <f t="shared" si="332"/>
        <v>3650</v>
      </c>
      <c r="CM2552" s="122">
        <f>Entries!$AY$5</f>
        <v>0.15</v>
      </c>
      <c r="CN2552" s="122">
        <f t="shared" si="330"/>
        <v>0</v>
      </c>
      <c r="CO2552" s="121">
        <f t="shared" si="333"/>
        <v>0.62530136986301366</v>
      </c>
      <c r="CP2552" s="32"/>
      <c r="CQ2552" s="19">
        <v>2</v>
      </c>
      <c r="CR2552" s="98" t="s">
        <v>118</v>
      </c>
      <c r="CS2552" s="98"/>
      <c r="CT2552" s="33"/>
      <c r="CU2552" s="32" t="s">
        <v>1976</v>
      </c>
      <c r="CV2552" s="98" t="s">
        <v>4788</v>
      </c>
      <c r="CW2552" s="98" t="s">
        <v>576</v>
      </c>
      <c r="CX2552" s="98" t="s">
        <v>9242</v>
      </c>
      <c r="CY2552" s="98" t="s">
        <v>107</v>
      </c>
      <c r="CZ2552" s="98" t="s">
        <v>151</v>
      </c>
      <c r="DA2552" s="33"/>
      <c r="DB2552" s="17" t="s">
        <v>15463</v>
      </c>
      <c r="DC2552" s="17" t="s">
        <v>15500</v>
      </c>
      <c r="DD2552" s="17">
        <v>1</v>
      </c>
      <c r="DE2552" s="17">
        <v>1</v>
      </c>
      <c r="DF2552" s="17">
        <v>10</v>
      </c>
      <c r="DG2552" s="23" t="s">
        <v>11182</v>
      </c>
      <c r="DH2552" s="145"/>
    </row>
    <row r="2553" spans="1:112" s="17" customFormat="1" x14ac:dyDescent="0.25">
      <c r="A2553" s="30" t="s">
        <v>9243</v>
      </c>
      <c r="B2553" s="96">
        <v>0</v>
      </c>
      <c r="C2553" s="96" t="s">
        <v>15461</v>
      </c>
      <c r="D2553" s="96"/>
      <c r="E2553" s="96">
        <v>44547</v>
      </c>
      <c r="F2553" s="96" t="s">
        <v>9244</v>
      </c>
      <c r="G2553" s="31">
        <v>61156</v>
      </c>
      <c r="H2553" s="43">
        <v>43733</v>
      </c>
      <c r="I2553" s="96" t="s">
        <v>784</v>
      </c>
      <c r="J2553" s="96"/>
      <c r="K2553" s="96"/>
      <c r="L2553" s="96" t="s">
        <v>839</v>
      </c>
      <c r="M2553" s="124" t="s">
        <v>326</v>
      </c>
      <c r="N2553" s="96" t="s">
        <v>326</v>
      </c>
      <c r="O2553" s="124" t="s">
        <v>11127</v>
      </c>
      <c r="P2553" s="96" t="str">
        <f>VLOOKUP(N2553,Entries!J:K,2,FALSE)</f>
        <v>PEOPLES REPUBLIC OF CHINA</v>
      </c>
      <c r="Q2553" s="123" t="s">
        <v>4788</v>
      </c>
      <c r="R2553" s="30" t="s">
        <v>4788</v>
      </c>
      <c r="S2553" s="96" t="s">
        <v>326</v>
      </c>
      <c r="T2553" s="124" t="s">
        <v>576</v>
      </c>
      <c r="U2553" s="125" t="s">
        <v>141</v>
      </c>
      <c r="V2553" s="31" t="s">
        <v>141</v>
      </c>
      <c r="W2553" s="64">
        <f>IF(VLOOKUP(R2553,Entries!N:P,3,FALSE)=V2553,1,VLOOKUP(R2553,Entries!N:P,3,FALSE))</f>
        <v>1</v>
      </c>
      <c r="X2553" s="124"/>
      <c r="Y2553" s="124"/>
      <c r="Z2553" s="96"/>
      <c r="AA2553" s="96"/>
      <c r="AB2553" s="96"/>
      <c r="AC2553" s="96" t="s">
        <v>239</v>
      </c>
      <c r="AD2553" s="96" t="s">
        <v>9240</v>
      </c>
      <c r="AE2553" s="96" t="s">
        <v>1154</v>
      </c>
      <c r="AF2553" s="96" t="s">
        <v>94</v>
      </c>
      <c r="AG2553" s="96" t="s">
        <v>1154</v>
      </c>
      <c r="AH2553" s="96"/>
      <c r="AI2553" s="96"/>
      <c r="AJ2553" s="19">
        <v>14</v>
      </c>
      <c r="AK2553" s="96" t="s">
        <v>118</v>
      </c>
      <c r="AL2553" s="96"/>
      <c r="AM2553" s="31"/>
      <c r="AN2553" s="30" t="s">
        <v>125</v>
      </c>
      <c r="AO2553" s="96" t="s">
        <v>97</v>
      </c>
      <c r="AP2553" s="31" t="s">
        <v>97</v>
      </c>
      <c r="AQ2553">
        <v>21102.934479719999</v>
      </c>
      <c r="AR2553" t="s">
        <v>15097</v>
      </c>
      <c r="AS2553" t="s">
        <v>11225</v>
      </c>
      <c r="AT2553" t="s">
        <v>15413</v>
      </c>
      <c r="AU2553">
        <v>98.537700000000001</v>
      </c>
      <c r="AV2553" s="96">
        <v>1.7198069445466668</v>
      </c>
      <c r="AW2553">
        <v>130.41810000000001</v>
      </c>
      <c r="AX2553" s="96">
        <v>2.2762247756400003</v>
      </c>
      <c r="AY2553">
        <v>4.1990000000000001E-4</v>
      </c>
      <c r="AZ2553">
        <v>51.796999999999997</v>
      </c>
      <c r="BA2553" s="96">
        <v>0.90402800457777777</v>
      </c>
      <c r="BB2553">
        <v>308.35849999999999</v>
      </c>
      <c r="BC2553" s="96">
        <v>5.3818699818444449</v>
      </c>
      <c r="BD2553">
        <v>14.32468794</v>
      </c>
      <c r="BE2553" s="96">
        <f t="shared" si="327"/>
        <v>7161.6284932463413</v>
      </c>
      <c r="BF2553" s="96">
        <f t="shared" si="328"/>
        <v>793.63566105065547</v>
      </c>
      <c r="BG2553" s="96">
        <f t="shared" si="329"/>
        <v>787.62132544202723</v>
      </c>
      <c r="BH2553">
        <v>7167.7955696380723</v>
      </c>
      <c r="BI2553">
        <v>1.5372892435468069E-3</v>
      </c>
      <c r="BJ2553">
        <v>1.7197126743491931</v>
      </c>
      <c r="BK2553">
        <v>2.2762252513513581</v>
      </c>
      <c r="BL2553">
        <v>1.091283289212778</v>
      </c>
      <c r="BM2553">
        <v>5.1946171408724489</v>
      </c>
      <c r="BN2553">
        <v>1.7198073472825071</v>
      </c>
      <c r="BO2553">
        <v>2.2762252496638249</v>
      </c>
      <c r="BP2553">
        <v>1.564575674300149E-3</v>
      </c>
      <c r="BQ2553">
        <v>1.091283289212778</v>
      </c>
      <c r="BR2553">
        <v>7158.7651947330478</v>
      </c>
      <c r="BS2553" s="96">
        <v>798.96562461475332</v>
      </c>
      <c r="BT2553" s="96">
        <v>776.56476485134226</v>
      </c>
      <c r="BU2553">
        <v>5.1946171408724489</v>
      </c>
      <c r="BV2553" s="60" t="str">
        <f t="shared" si="331"/>
        <v>Earth Observation</v>
      </c>
      <c r="BW2553" s="30" t="s">
        <v>338</v>
      </c>
      <c r="BX2553" s="96">
        <v>1.5</v>
      </c>
      <c r="BY2553" s="96">
        <v>2</v>
      </c>
      <c r="BZ2553" s="96">
        <v>4</v>
      </c>
      <c r="CA2553" s="96">
        <v>7.8025000000000002</v>
      </c>
      <c r="CB2553" s="96">
        <v>2.25</v>
      </c>
      <c r="CC2553" s="96">
        <v>5.1413000000000002</v>
      </c>
      <c r="CD2553" s="96">
        <v>2</v>
      </c>
      <c r="CE2553" s="96">
        <v>1.5</v>
      </c>
      <c r="CF2553" s="31">
        <v>4</v>
      </c>
      <c r="CG2553" s="30">
        <v>800</v>
      </c>
      <c r="CH2553" s="96">
        <v>800</v>
      </c>
      <c r="CI2553" s="96">
        <v>800</v>
      </c>
      <c r="CJ2553" s="96">
        <f>Population!$CG2553-Population!$CI2553</f>
        <v>0</v>
      </c>
      <c r="CK2553" s="118">
        <f>_xlfn.DAYS(Entries!$AY$2,Population!H2553)</f>
        <v>561</v>
      </c>
      <c r="CL2553" s="118">
        <f t="shared" si="332"/>
        <v>5110</v>
      </c>
      <c r="CM2553" s="117">
        <f>Entries!$AY$5</f>
        <v>0.15</v>
      </c>
      <c r="CN2553" s="117">
        <f t="shared" si="330"/>
        <v>0</v>
      </c>
      <c r="CO2553" s="119">
        <f t="shared" si="333"/>
        <v>0.90668297455968694</v>
      </c>
      <c r="CP2553" s="30"/>
      <c r="CQ2553" s="19">
        <v>2</v>
      </c>
      <c r="CR2553" s="96" t="s">
        <v>118</v>
      </c>
      <c r="CS2553" s="96"/>
      <c r="CT2553" s="31"/>
      <c r="CU2553" s="30" t="s">
        <v>1976</v>
      </c>
      <c r="CV2553" s="96" t="s">
        <v>4788</v>
      </c>
      <c r="CW2553" s="96" t="s">
        <v>576</v>
      </c>
      <c r="CX2553" s="96" t="s">
        <v>9242</v>
      </c>
      <c r="CY2553" s="96" t="s">
        <v>107</v>
      </c>
      <c r="CZ2553" s="96" t="s">
        <v>151</v>
      </c>
      <c r="DA2553" s="31"/>
      <c r="DB2553" s="17" t="s">
        <v>15463</v>
      </c>
      <c r="DC2553" s="17" t="s">
        <v>15500</v>
      </c>
      <c r="DD2553" s="17">
        <v>1</v>
      </c>
      <c r="DE2553" s="17">
        <v>1</v>
      </c>
      <c r="DF2553" s="17">
        <v>10</v>
      </c>
      <c r="DG2553" s="23" t="s">
        <v>11182</v>
      </c>
      <c r="DH2553" s="145"/>
    </row>
    <row r="2554" spans="1:112" s="17" customFormat="1" x14ac:dyDescent="0.25">
      <c r="A2554" s="32" t="s">
        <v>9246</v>
      </c>
      <c r="B2554" s="98">
        <v>0</v>
      </c>
      <c r="C2554" s="98" t="s">
        <v>15461</v>
      </c>
      <c r="D2554" s="98"/>
      <c r="E2554" s="98">
        <v>43909</v>
      </c>
      <c r="F2554" s="98" t="s">
        <v>9247</v>
      </c>
      <c r="G2554" s="33">
        <v>57682</v>
      </c>
      <c r="H2554" s="44">
        <v>43463</v>
      </c>
      <c r="I2554" s="98" t="s">
        <v>784</v>
      </c>
      <c r="J2554" s="98"/>
      <c r="K2554" s="98"/>
      <c r="L2554" s="98" t="s">
        <v>839</v>
      </c>
      <c r="M2554" t="s">
        <v>326</v>
      </c>
      <c r="N2554" s="98" t="s">
        <v>326</v>
      </c>
      <c r="O2554" t="s">
        <v>576</v>
      </c>
      <c r="P2554" s="64" t="str">
        <f>VLOOKUP(N2554,Entries!J:K,2,FALSE)</f>
        <v>PEOPLES REPUBLIC OF CHINA</v>
      </c>
      <c r="Q2554" s="38" t="s">
        <v>4788</v>
      </c>
      <c r="R2554" s="32" t="s">
        <v>4788</v>
      </c>
      <c r="S2554" s="98" t="s">
        <v>326</v>
      </c>
      <c r="T2554" t="s">
        <v>576</v>
      </c>
      <c r="U2554" s="39" t="s">
        <v>141</v>
      </c>
      <c r="V2554" s="33" t="s">
        <v>141</v>
      </c>
      <c r="W2554" s="64">
        <f>IF(VLOOKUP(R2554,Entries!N:P,3,FALSE)=V2554,1,VLOOKUP(R2554,Entries!N:P,3,FALSE))</f>
        <v>1</v>
      </c>
      <c r="X2554"/>
      <c r="Y2554"/>
      <c r="Z2554" s="98"/>
      <c r="AA2554" s="98"/>
      <c r="AB2554" s="98"/>
      <c r="AC2554" s="98" t="s">
        <v>239</v>
      </c>
      <c r="AD2554" s="98" t="s">
        <v>1271</v>
      </c>
      <c r="AE2554" s="98" t="s">
        <v>1154</v>
      </c>
      <c r="AF2554" s="98" t="s">
        <v>94</v>
      </c>
      <c r="AG2554" s="98" t="s">
        <v>1154</v>
      </c>
      <c r="AH2554" s="98"/>
      <c r="AI2554" s="98"/>
      <c r="AJ2554" s="19">
        <v>4</v>
      </c>
      <c r="AK2554" s="98" t="s">
        <v>118</v>
      </c>
      <c r="AL2554" s="98"/>
      <c r="AM2554" s="33"/>
      <c r="AN2554" s="32" t="s">
        <v>133</v>
      </c>
      <c r="AO2554" s="98" t="s">
        <v>134</v>
      </c>
      <c r="AP2554" s="33" t="s">
        <v>160</v>
      </c>
      <c r="AQ2554">
        <v>21104.438902220001</v>
      </c>
      <c r="AR2554" t="s">
        <v>11545</v>
      </c>
      <c r="AS2554" t="s">
        <v>11225</v>
      </c>
      <c r="AT2554" t="s">
        <v>15414</v>
      </c>
      <c r="AU2554">
        <v>50.011699999999998</v>
      </c>
      <c r="AV2554" s="98">
        <v>0.87286864792444452</v>
      </c>
      <c r="AW2554">
        <v>135.4795</v>
      </c>
      <c r="AX2554" s="98">
        <v>2.3645628520222224</v>
      </c>
      <c r="AY2554">
        <v>7.0999999999999998E-6</v>
      </c>
      <c r="AZ2554">
        <v>192.27789999999999</v>
      </c>
      <c r="BA2554" s="98">
        <v>3.3558817356488886</v>
      </c>
      <c r="BB2554">
        <v>167.81319999999999</v>
      </c>
      <c r="BC2554" s="98">
        <v>2.9288922589688893</v>
      </c>
      <c r="BD2554">
        <v>14.276802569999999</v>
      </c>
      <c r="BE2554" s="96">
        <f t="shared" si="327"/>
        <v>7177.6332818034716</v>
      </c>
      <c r="BF2554" s="96">
        <f t="shared" si="328"/>
        <v>806.68424299977232</v>
      </c>
      <c r="BG2554" s="96">
        <f t="shared" si="329"/>
        <v>806.58232060717091</v>
      </c>
      <c r="BH2554">
        <v>7183.7815248444431</v>
      </c>
      <c r="BI2554">
        <v>1.111277489213555E-3</v>
      </c>
      <c r="BJ2554">
        <v>0.87318444801430484</v>
      </c>
      <c r="BK2554">
        <v>2.3645633411196618</v>
      </c>
      <c r="BL2554">
        <v>0.79977236311697031</v>
      </c>
      <c r="BM2554">
        <v>5.4850025938498774</v>
      </c>
      <c r="BN2554">
        <v>0.87286907595023477</v>
      </c>
      <c r="BO2554">
        <v>2.3645633459755531</v>
      </c>
      <c r="BP2554">
        <v>8.8961741531507139E-4</v>
      </c>
      <c r="BQ2554">
        <v>0.79977236311697031</v>
      </c>
      <c r="BR2554">
        <v>7178.3803813709264</v>
      </c>
      <c r="BS2554" s="96">
        <v>813.76639357194927</v>
      </c>
      <c r="BT2554" s="96">
        <v>800.99436916990271</v>
      </c>
      <c r="BU2554">
        <v>5.4850025938498774</v>
      </c>
      <c r="BV2554" s="65" t="str">
        <f t="shared" si="331"/>
        <v>Earth Observation</v>
      </c>
      <c r="BW2554" s="32" t="s">
        <v>379</v>
      </c>
      <c r="BX2554" s="98">
        <v>0.2</v>
      </c>
      <c r="BY2554" s="98">
        <v>0.5</v>
      </c>
      <c r="BZ2554" s="98">
        <v>1</v>
      </c>
      <c r="CA2554" s="98">
        <v>0.27529999999999999</v>
      </c>
      <c r="CB2554" s="98">
        <v>0.04</v>
      </c>
      <c r="CC2554" s="98">
        <v>0.16639999999999999</v>
      </c>
      <c r="CD2554" s="98">
        <v>0.5</v>
      </c>
      <c r="CE2554" s="98">
        <v>0.2</v>
      </c>
      <c r="CF2554" s="33">
        <v>1</v>
      </c>
      <c r="CG2554" s="32">
        <v>100</v>
      </c>
      <c r="CH2554" s="98">
        <v>100</v>
      </c>
      <c r="CI2554" s="98">
        <v>100</v>
      </c>
      <c r="CJ2554" s="98">
        <f>Population!$CG2554-Population!$CI2554</f>
        <v>0</v>
      </c>
      <c r="CK2554" s="120">
        <f>_xlfn.DAYS(Entries!$AY$2,Population!H2554)</f>
        <v>831</v>
      </c>
      <c r="CL2554" s="120">
        <f t="shared" si="332"/>
        <v>1460</v>
      </c>
      <c r="CM2554" s="122">
        <f>Entries!$AY$5</f>
        <v>0.15</v>
      </c>
      <c r="CN2554" s="122">
        <f t="shared" si="330"/>
        <v>0</v>
      </c>
      <c r="CO2554" s="121">
        <f t="shared" si="333"/>
        <v>0.5161986301369863</v>
      </c>
      <c r="CP2554" s="32"/>
      <c r="CQ2554" s="19">
        <v>2</v>
      </c>
      <c r="CR2554" s="98" t="s">
        <v>118</v>
      </c>
      <c r="CS2554" s="98"/>
      <c r="CT2554" s="33"/>
      <c r="CU2554" s="32" t="s">
        <v>2396</v>
      </c>
      <c r="CV2554" s="98" t="s">
        <v>4788</v>
      </c>
      <c r="CW2554" s="98" t="s">
        <v>576</v>
      </c>
      <c r="CX2554" s="98" t="s">
        <v>9250</v>
      </c>
      <c r="CY2554" s="98" t="s">
        <v>107</v>
      </c>
      <c r="CZ2554" s="98" t="s">
        <v>755</v>
      </c>
      <c r="DA2554" s="33"/>
      <c r="DB2554" s="17" t="s">
        <v>15463</v>
      </c>
      <c r="DC2554" s="17" t="s">
        <v>15500</v>
      </c>
      <c r="DD2554" s="17">
        <v>1</v>
      </c>
      <c r="DE2554" s="17">
        <v>1</v>
      </c>
      <c r="DF2554" s="17" t="s">
        <v>15500</v>
      </c>
      <c r="DG2554" s="23" t="s">
        <v>11181</v>
      </c>
      <c r="DH2554" s="145"/>
    </row>
    <row r="2555" spans="1:112" s="17" customFormat="1" x14ac:dyDescent="0.25">
      <c r="A2555" s="30" t="s">
        <v>9251</v>
      </c>
      <c r="B2555" s="15">
        <v>0</v>
      </c>
      <c r="C2555" s="96" t="s">
        <v>15461</v>
      </c>
      <c r="D2555" s="15"/>
      <c r="E2555" s="15">
        <v>43910</v>
      </c>
      <c r="F2555" s="15" t="s">
        <v>9252</v>
      </c>
      <c r="G2555" s="31">
        <v>57683</v>
      </c>
      <c r="H2555" s="43">
        <v>43463</v>
      </c>
      <c r="I2555" s="15" t="s">
        <v>784</v>
      </c>
      <c r="J2555" s="96"/>
      <c r="K2555" s="96"/>
      <c r="L2555" s="15" t="s">
        <v>839</v>
      </c>
      <c r="M2555" s="124" t="s">
        <v>326</v>
      </c>
      <c r="N2555" s="15" t="s">
        <v>326</v>
      </c>
      <c r="O2555" s="124" t="s">
        <v>576</v>
      </c>
      <c r="P2555" s="96" t="str">
        <f>VLOOKUP(N2555,Entries!J:K,2,FALSE)</f>
        <v>PEOPLES REPUBLIC OF CHINA</v>
      </c>
      <c r="Q2555" s="123" t="s">
        <v>4788</v>
      </c>
      <c r="R2555" s="30" t="s">
        <v>4788</v>
      </c>
      <c r="S2555" s="15" t="s">
        <v>326</v>
      </c>
      <c r="T2555" s="124" t="s">
        <v>576</v>
      </c>
      <c r="U2555" s="125" t="s">
        <v>141</v>
      </c>
      <c r="V2555" s="31" t="s">
        <v>141</v>
      </c>
      <c r="W2555" s="64">
        <f>IF(VLOOKUP(R2555,Entries!N:P,3,FALSE)=V2555,1,VLOOKUP(R2555,Entries!N:P,3,FALSE))</f>
        <v>1</v>
      </c>
      <c r="X2555" s="124"/>
      <c r="Y2555" s="124"/>
      <c r="Z2555" s="15"/>
      <c r="AA2555" s="15"/>
      <c r="AB2555" s="96"/>
      <c r="AC2555" s="15" t="s">
        <v>239</v>
      </c>
      <c r="AD2555" s="15" t="s">
        <v>1271</v>
      </c>
      <c r="AE2555" s="15" t="s">
        <v>1154</v>
      </c>
      <c r="AF2555" s="96" t="s">
        <v>94</v>
      </c>
      <c r="AG2555" s="96" t="s">
        <v>1154</v>
      </c>
      <c r="AH2555" s="96"/>
      <c r="AI2555" s="15"/>
      <c r="AJ2555" s="19">
        <v>3</v>
      </c>
      <c r="AK2555" s="15" t="s">
        <v>118</v>
      </c>
      <c r="AL2555" s="15"/>
      <c r="AM2555" s="31"/>
      <c r="AN2555" s="30" t="s">
        <v>133</v>
      </c>
      <c r="AO2555" s="15" t="s">
        <v>134</v>
      </c>
      <c r="AP2555" s="31" t="s">
        <v>160</v>
      </c>
      <c r="AQ2555">
        <v>21104.39654098</v>
      </c>
      <c r="AR2555" t="s">
        <v>11549</v>
      </c>
      <c r="AS2555" t="s">
        <v>11225</v>
      </c>
      <c r="AT2555" t="s">
        <v>15415</v>
      </c>
      <c r="AU2555">
        <v>50.013500000000001</v>
      </c>
      <c r="AV2555" s="96">
        <v>0.87290006384444452</v>
      </c>
      <c r="AW2555">
        <v>199.17420000000001</v>
      </c>
      <c r="AX2555" s="96">
        <v>3.476244851813334</v>
      </c>
      <c r="AY2555">
        <v>4.8759999999999998E-4</v>
      </c>
      <c r="AZ2555">
        <v>73.575199999999995</v>
      </c>
      <c r="BA2555" s="96">
        <v>1.2841292206577779</v>
      </c>
      <c r="BB2555">
        <v>286.5686</v>
      </c>
      <c r="BC2555" s="96">
        <v>5.0015645622844449</v>
      </c>
      <c r="BD2555">
        <v>14.276817339999999</v>
      </c>
      <c r="BE2555" s="96">
        <f t="shared" si="327"/>
        <v>7177.6283314162256</v>
      </c>
      <c r="BF2555" s="96">
        <f t="shared" si="328"/>
        <v>810.12814299062393</v>
      </c>
      <c r="BG2555" s="96">
        <f t="shared" si="329"/>
        <v>803.12851984182726</v>
      </c>
      <c r="BH2555">
        <v>7183.7776341084373</v>
      </c>
      <c r="BI2555">
        <v>1.564834322658037E-3</v>
      </c>
      <c r="BJ2555">
        <v>0.87321586151806041</v>
      </c>
      <c r="BK2555">
        <v>3.4762455571994999</v>
      </c>
      <c r="BL2555">
        <v>0.94292910259992546</v>
      </c>
      <c r="BM2555">
        <v>5.3427656548372529</v>
      </c>
      <c r="BN2555">
        <v>0.87290049169834161</v>
      </c>
      <c r="BO2555">
        <v>3.476245578554455</v>
      </c>
      <c r="BP2555">
        <v>1.332862587637677E-3</v>
      </c>
      <c r="BQ2555">
        <v>0.94292910259992546</v>
      </c>
      <c r="BR2555">
        <v>7178.3751428303358</v>
      </c>
      <c r="BS2555" s="96">
        <v>816.94293049824228</v>
      </c>
      <c r="BT2555" s="96">
        <v>797.8073551624293</v>
      </c>
      <c r="BU2555">
        <v>5.3427656548372529</v>
      </c>
      <c r="BV2555" s="60" t="str">
        <f t="shared" si="331"/>
        <v>Earth Observation</v>
      </c>
      <c r="BW2555" s="30" t="s">
        <v>379</v>
      </c>
      <c r="BX2555" s="15">
        <v>0.2</v>
      </c>
      <c r="BY2555" s="15">
        <v>0.5</v>
      </c>
      <c r="BZ2555" s="15">
        <v>1</v>
      </c>
      <c r="CA2555" s="15">
        <v>0.27529999999999999</v>
      </c>
      <c r="CB2555" s="15">
        <v>0.04</v>
      </c>
      <c r="CC2555" s="15">
        <v>0.16639999999999999</v>
      </c>
      <c r="CD2555" s="15">
        <v>0.5</v>
      </c>
      <c r="CE2555" s="15">
        <v>0.2</v>
      </c>
      <c r="CF2555" s="31">
        <v>1</v>
      </c>
      <c r="CG2555" s="30">
        <v>100</v>
      </c>
      <c r="CH2555" s="15">
        <v>100</v>
      </c>
      <c r="CI2555" s="15">
        <v>100</v>
      </c>
      <c r="CJ2555" s="96">
        <f>Population!$CG2555-Population!$CI2555</f>
        <v>0</v>
      </c>
      <c r="CK2555" s="118">
        <f>_xlfn.DAYS(Entries!$AY$2,Population!H2555)</f>
        <v>831</v>
      </c>
      <c r="CL2555" s="118">
        <f t="shared" si="332"/>
        <v>1095</v>
      </c>
      <c r="CM2555" s="117">
        <f>Entries!$AY$5</f>
        <v>0.15</v>
      </c>
      <c r="CN2555" s="117">
        <f t="shared" si="330"/>
        <v>0</v>
      </c>
      <c r="CO2555" s="119">
        <f t="shared" si="333"/>
        <v>0.35493150684931518</v>
      </c>
      <c r="CP2555" s="30"/>
      <c r="CQ2555" s="19">
        <v>2</v>
      </c>
      <c r="CR2555" s="15" t="s">
        <v>118</v>
      </c>
      <c r="CS2555" s="15"/>
      <c r="CT2555" s="31"/>
      <c r="CU2555" s="30" t="s">
        <v>2396</v>
      </c>
      <c r="CV2555" s="15" t="s">
        <v>4788</v>
      </c>
      <c r="CW2555" s="15" t="s">
        <v>576</v>
      </c>
      <c r="CX2555" s="15" t="s">
        <v>9250</v>
      </c>
      <c r="CY2555" s="15" t="s">
        <v>107</v>
      </c>
      <c r="CZ2555" s="15" t="s">
        <v>755</v>
      </c>
      <c r="DA2555" s="31"/>
      <c r="DB2555" s="17" t="s">
        <v>15463</v>
      </c>
      <c r="DC2555" s="17" t="s">
        <v>15500</v>
      </c>
      <c r="DD2555" s="17">
        <v>1</v>
      </c>
      <c r="DE2555" s="17">
        <v>1</v>
      </c>
      <c r="DF2555" s="17" t="s">
        <v>15500</v>
      </c>
      <c r="DG2555" s="23" t="s">
        <v>11181</v>
      </c>
      <c r="DH2555" s="145"/>
    </row>
    <row r="2556" spans="1:112" s="17" customFormat="1" x14ac:dyDescent="0.25">
      <c r="A2556" s="32" t="s">
        <v>9254</v>
      </c>
      <c r="B2556" s="18">
        <v>0</v>
      </c>
      <c r="C2556" s="98" t="s">
        <v>15461</v>
      </c>
      <c r="D2556" s="18"/>
      <c r="E2556" s="18">
        <v>43911</v>
      </c>
      <c r="F2556" s="18" t="s">
        <v>9255</v>
      </c>
      <c r="G2556" s="33">
        <v>57684</v>
      </c>
      <c r="H2556" s="44">
        <v>43463</v>
      </c>
      <c r="I2556" s="18" t="s">
        <v>784</v>
      </c>
      <c r="J2556" s="98"/>
      <c r="K2556" s="98"/>
      <c r="L2556" s="18" t="s">
        <v>839</v>
      </c>
      <c r="M2556" t="s">
        <v>326</v>
      </c>
      <c r="N2556" s="18" t="s">
        <v>326</v>
      </c>
      <c r="O2556" t="s">
        <v>576</v>
      </c>
      <c r="P2556" s="64" t="str">
        <f>VLOOKUP(N2556,Entries!J:K,2,FALSE)</f>
        <v>PEOPLES REPUBLIC OF CHINA</v>
      </c>
      <c r="Q2556" s="38" t="s">
        <v>4788</v>
      </c>
      <c r="R2556" s="32" t="s">
        <v>4788</v>
      </c>
      <c r="S2556" s="18" t="s">
        <v>326</v>
      </c>
      <c r="T2556" t="s">
        <v>576</v>
      </c>
      <c r="U2556" s="39" t="s">
        <v>141</v>
      </c>
      <c r="V2556" s="33" t="s">
        <v>141</v>
      </c>
      <c r="W2556" s="64">
        <f>IF(VLOOKUP(R2556,Entries!N:P,3,FALSE)=V2556,1,VLOOKUP(R2556,Entries!N:P,3,FALSE))</f>
        <v>1</v>
      </c>
      <c r="X2556"/>
      <c r="Y2556"/>
      <c r="Z2556" s="18"/>
      <c r="AA2556" s="18"/>
      <c r="AB2556" s="98"/>
      <c r="AC2556" s="18" t="s">
        <v>239</v>
      </c>
      <c r="AD2556" s="18" t="s">
        <v>1271</v>
      </c>
      <c r="AE2556" s="18" t="s">
        <v>1154</v>
      </c>
      <c r="AF2556" s="98" t="s">
        <v>94</v>
      </c>
      <c r="AG2556" s="98" t="s">
        <v>1154</v>
      </c>
      <c r="AH2556" s="98"/>
      <c r="AI2556" s="18"/>
      <c r="AJ2556" s="19">
        <v>7</v>
      </c>
      <c r="AK2556" s="18" t="s">
        <v>118</v>
      </c>
      <c r="AL2556" s="18"/>
      <c r="AM2556" s="33"/>
      <c r="AN2556" s="32" t="s">
        <v>133</v>
      </c>
      <c r="AO2556" s="18" t="s">
        <v>134</v>
      </c>
      <c r="AP2556" s="33" t="s">
        <v>160</v>
      </c>
      <c r="AQ2556">
        <v>21104.346330410001</v>
      </c>
      <c r="AR2556" t="s">
        <v>11547</v>
      </c>
      <c r="AS2556" t="s">
        <v>11225</v>
      </c>
      <c r="AT2556" t="s">
        <v>15416</v>
      </c>
      <c r="AU2556">
        <v>50.013500000000001</v>
      </c>
      <c r="AV2556" s="98">
        <v>0.87290006384444452</v>
      </c>
      <c r="AW2556">
        <v>78.790000000000006</v>
      </c>
      <c r="AX2556" s="98">
        <v>1.3751446315555558</v>
      </c>
      <c r="AY2556">
        <v>1.081E-4</v>
      </c>
      <c r="AZ2556">
        <v>331.74610000000001</v>
      </c>
      <c r="BA2556" s="98">
        <v>5.7900605210622222</v>
      </c>
      <c r="BB2556">
        <v>28.339400000000001</v>
      </c>
      <c r="BC2556" s="98">
        <v>0.49461573513777779</v>
      </c>
      <c r="BD2556">
        <v>14.27676849</v>
      </c>
      <c r="BE2556" s="96">
        <f t="shared" si="327"/>
        <v>7177.6447042597129</v>
      </c>
      <c r="BF2556" s="96">
        <f t="shared" si="328"/>
        <v>807.42060765224414</v>
      </c>
      <c r="BG2556" s="96">
        <f t="shared" si="329"/>
        <v>805.86880086718156</v>
      </c>
      <c r="BH2556">
        <v>7183.7936756876898</v>
      </c>
      <c r="BI2556">
        <v>1.1519010971423669E-3</v>
      </c>
      <c r="BJ2556">
        <v>0.87321585941317903</v>
      </c>
      <c r="BK2556">
        <v>1.3751449163063729</v>
      </c>
      <c r="BL2556">
        <v>0.70599829727282504</v>
      </c>
      <c r="BM2556">
        <v>5.5786790973742191</v>
      </c>
      <c r="BN2556">
        <v>0.87290049192274888</v>
      </c>
      <c r="BO2556">
        <v>1.3751449195940679</v>
      </c>
      <c r="BP2556">
        <v>8.5064352348033058E-4</v>
      </c>
      <c r="BQ2556">
        <v>0.70599829727282504</v>
      </c>
      <c r="BR2556">
        <v>7178.3915187999319</v>
      </c>
      <c r="BS2556" s="96">
        <v>813.49777105440535</v>
      </c>
      <c r="BT2556" s="96">
        <v>801.2852665454584</v>
      </c>
      <c r="BU2556">
        <v>5.5786790973742191</v>
      </c>
      <c r="BV2556" s="65" t="str">
        <f t="shared" si="331"/>
        <v>Earth Observation</v>
      </c>
      <c r="BW2556" s="32" t="s">
        <v>379</v>
      </c>
      <c r="BX2556" s="18">
        <v>0.2</v>
      </c>
      <c r="BY2556" s="18">
        <v>0.5</v>
      </c>
      <c r="BZ2556" s="18">
        <v>1</v>
      </c>
      <c r="CA2556" s="18">
        <v>0.27529999999999999</v>
      </c>
      <c r="CB2556" s="18">
        <v>0.04</v>
      </c>
      <c r="CC2556" s="18">
        <v>0.16639999999999999</v>
      </c>
      <c r="CD2556" s="18">
        <v>0.5</v>
      </c>
      <c r="CE2556" s="18">
        <v>0.2</v>
      </c>
      <c r="CF2556" s="33">
        <v>1</v>
      </c>
      <c r="CG2556" s="32">
        <v>100</v>
      </c>
      <c r="CH2556" s="18">
        <v>100</v>
      </c>
      <c r="CI2556" s="18">
        <v>100</v>
      </c>
      <c r="CJ2556" s="98">
        <f>Population!$CG2556-Population!$CI2556</f>
        <v>0</v>
      </c>
      <c r="CK2556" s="120">
        <f>_xlfn.DAYS(Entries!$AY$2,Population!H2556)</f>
        <v>831</v>
      </c>
      <c r="CL2556" s="120">
        <f t="shared" si="332"/>
        <v>2555</v>
      </c>
      <c r="CM2556" s="122">
        <f>Entries!$AY$5</f>
        <v>0.15</v>
      </c>
      <c r="CN2556" s="122">
        <f t="shared" si="330"/>
        <v>0</v>
      </c>
      <c r="CO2556" s="121">
        <f t="shared" si="333"/>
        <v>0.7235420743639922</v>
      </c>
      <c r="CP2556" s="32"/>
      <c r="CQ2556" s="19">
        <v>1</v>
      </c>
      <c r="CR2556" s="18" t="s">
        <v>118</v>
      </c>
      <c r="CS2556" s="18"/>
      <c r="CT2556" s="33"/>
      <c r="CU2556" s="32" t="s">
        <v>2396</v>
      </c>
      <c r="CV2556" s="18" t="s">
        <v>4788</v>
      </c>
      <c r="CW2556" s="18" t="s">
        <v>576</v>
      </c>
      <c r="CX2556" s="18" t="s">
        <v>9250</v>
      </c>
      <c r="CY2556" s="18" t="s">
        <v>107</v>
      </c>
      <c r="CZ2556" s="18" t="s">
        <v>755</v>
      </c>
      <c r="DA2556" s="33"/>
      <c r="DB2556" s="17" t="s">
        <v>15463</v>
      </c>
      <c r="DC2556" s="17" t="s">
        <v>15500</v>
      </c>
      <c r="DD2556" s="17">
        <v>1</v>
      </c>
      <c r="DE2556" s="17">
        <v>1</v>
      </c>
      <c r="DF2556" s="17" t="s">
        <v>15500</v>
      </c>
      <c r="DG2556" s="23" t="s">
        <v>11181</v>
      </c>
      <c r="DH2556" s="145"/>
    </row>
    <row r="2557" spans="1:112" s="17" customFormat="1" x14ac:dyDescent="0.25">
      <c r="A2557" s="30" t="s">
        <v>9257</v>
      </c>
      <c r="B2557" s="15">
        <v>0</v>
      </c>
      <c r="C2557" s="96" t="s">
        <v>15461</v>
      </c>
      <c r="D2557" s="15"/>
      <c r="E2557" s="15">
        <v>43912</v>
      </c>
      <c r="F2557" s="15" t="s">
        <v>9258</v>
      </c>
      <c r="G2557" s="31">
        <v>57685</v>
      </c>
      <c r="H2557" s="43">
        <v>43463</v>
      </c>
      <c r="I2557" s="15" t="s">
        <v>784</v>
      </c>
      <c r="J2557" s="96"/>
      <c r="K2557" s="96"/>
      <c r="L2557" s="15" t="s">
        <v>839</v>
      </c>
      <c r="M2557" s="124" t="s">
        <v>326</v>
      </c>
      <c r="N2557" s="15" t="s">
        <v>326</v>
      </c>
      <c r="O2557" s="124" t="s">
        <v>576</v>
      </c>
      <c r="P2557" s="96" t="str">
        <f>VLOOKUP(N2557,Entries!J:K,2,FALSE)</f>
        <v>PEOPLES REPUBLIC OF CHINA</v>
      </c>
      <c r="Q2557" s="123" t="s">
        <v>4788</v>
      </c>
      <c r="R2557" s="30" t="s">
        <v>4788</v>
      </c>
      <c r="S2557" s="15" t="s">
        <v>326</v>
      </c>
      <c r="T2557" s="124" t="s">
        <v>576</v>
      </c>
      <c r="U2557" s="125" t="s">
        <v>141</v>
      </c>
      <c r="V2557" s="31" t="s">
        <v>141</v>
      </c>
      <c r="W2557" s="64">
        <f>IF(VLOOKUP(R2557,Entries!N:P,3,FALSE)=V2557,1,VLOOKUP(R2557,Entries!N:P,3,FALSE))</f>
        <v>1</v>
      </c>
      <c r="X2557" s="124"/>
      <c r="Y2557" s="124"/>
      <c r="Z2557" s="15"/>
      <c r="AA2557" s="15"/>
      <c r="AB2557" s="96"/>
      <c r="AC2557" s="15" t="s">
        <v>239</v>
      </c>
      <c r="AD2557" s="15" t="s">
        <v>1271</v>
      </c>
      <c r="AE2557" s="15" t="s">
        <v>1154</v>
      </c>
      <c r="AF2557" s="96" t="s">
        <v>94</v>
      </c>
      <c r="AG2557" s="96" t="s">
        <v>1154</v>
      </c>
      <c r="AH2557" s="96"/>
      <c r="AI2557" s="15"/>
      <c r="AJ2557" s="19">
        <v>6</v>
      </c>
      <c r="AK2557" s="15" t="s">
        <v>118</v>
      </c>
      <c r="AL2557" s="15"/>
      <c r="AM2557" s="31"/>
      <c r="AN2557" s="30" t="s">
        <v>191</v>
      </c>
      <c r="AO2557" s="15" t="s">
        <v>134</v>
      </c>
      <c r="AP2557" s="31" t="s">
        <v>160</v>
      </c>
      <c r="AQ2557">
        <v>21104.604364620001</v>
      </c>
      <c r="AR2557" t="s">
        <v>11588</v>
      </c>
      <c r="AS2557" t="s">
        <v>11225</v>
      </c>
      <c r="AT2557" t="s">
        <v>15417</v>
      </c>
      <c r="AU2557">
        <v>50.014800000000001</v>
      </c>
      <c r="AV2557" s="96">
        <v>0.87292275312000001</v>
      </c>
      <c r="AW2557">
        <v>17.9742</v>
      </c>
      <c r="AX2557" s="96">
        <v>0.31370890514666672</v>
      </c>
      <c r="AY2557">
        <v>1.5514999999999999E-3</v>
      </c>
      <c r="AZ2557">
        <v>196.44630000000001</v>
      </c>
      <c r="BA2557" s="96">
        <v>3.4286340250533334</v>
      </c>
      <c r="BB2557">
        <v>163.59469999999999</v>
      </c>
      <c r="BC2557" s="96">
        <v>2.855265559791111</v>
      </c>
      <c r="BD2557">
        <v>14.276751620000001</v>
      </c>
      <c r="BE2557" s="96">
        <f t="shared" si="327"/>
        <v>7177.6503585264272</v>
      </c>
      <c r="BF2557" s="96">
        <f t="shared" si="328"/>
        <v>817.78648305768002</v>
      </c>
      <c r="BG2557" s="96">
        <f t="shared" si="329"/>
        <v>795.51423399517353</v>
      </c>
      <c r="BH2557">
        <v>7183.7879041312499</v>
      </c>
      <c r="BI2557">
        <v>7.9286007976841913E-4</v>
      </c>
      <c r="BJ2557">
        <v>0.87323854680248159</v>
      </c>
      <c r="BK2557">
        <v>0.31370896592420439</v>
      </c>
      <c r="BL2557">
        <v>2.6715173733871991</v>
      </c>
      <c r="BM2557">
        <v>3.6123811191165802</v>
      </c>
      <c r="BN2557">
        <v>0.87292318090061449</v>
      </c>
      <c r="BO2557">
        <v>0.31370897082749649</v>
      </c>
      <c r="BP2557">
        <v>1.5643439247070229E-3</v>
      </c>
      <c r="BQ2557">
        <v>2.6715173733871991</v>
      </c>
      <c r="BR2557">
        <v>7178.3969662190984</v>
      </c>
      <c r="BS2557" s="96">
        <v>818.62644790233844</v>
      </c>
      <c r="BT2557" s="96">
        <v>796.16748453585842</v>
      </c>
      <c r="BU2557">
        <v>3.6123811191165802</v>
      </c>
      <c r="BV2557" s="60" t="str">
        <f t="shared" ref="BV2557:BV2584" si="334">IF(AND(CR2557="Real",CQ2557=0),"no propulsion",IF(AND(BX2557&lt;0.2,BY2557&lt;0.2,BZ2557&lt;0.2),"too small",IF(OR(D2557="Starlink v0.9",D2557="Starlink v1.0"),"Starlink",IF(D2557="OneWeb","OneWeb",IF(AND(AE2557="Earth Observation",AO2557="Sunsynchron"),"sunsynchronous observation",IF(AF2557="Earth Observation","Earth Observation"))))))</f>
        <v>Earth Observation</v>
      </c>
      <c r="BW2557" s="30" t="s">
        <v>379</v>
      </c>
      <c r="BX2557" s="15">
        <v>0.2</v>
      </c>
      <c r="BY2557" s="15">
        <v>0.5</v>
      </c>
      <c r="BZ2557" s="15">
        <v>1</v>
      </c>
      <c r="CA2557" s="15">
        <v>0.27529999999999999</v>
      </c>
      <c r="CB2557" s="15">
        <v>0.04</v>
      </c>
      <c r="CC2557" s="15">
        <v>0.16639999999999999</v>
      </c>
      <c r="CD2557" s="15">
        <v>0.5</v>
      </c>
      <c r="CE2557" s="15">
        <v>0.2</v>
      </c>
      <c r="CF2557" s="31">
        <v>1</v>
      </c>
      <c r="CG2557" s="30">
        <v>100</v>
      </c>
      <c r="CH2557" s="15">
        <v>100</v>
      </c>
      <c r="CI2557" s="15">
        <v>100</v>
      </c>
      <c r="CJ2557" s="96">
        <f>Population!$CG2557-Population!$CI2557</f>
        <v>0</v>
      </c>
      <c r="CK2557" s="118">
        <f>_xlfn.DAYS(Entries!$AY$2,Population!H2557)</f>
        <v>831</v>
      </c>
      <c r="CL2557" s="118">
        <f t="shared" ref="CL2557:CL2584" si="335">AJ2557*365</f>
        <v>2190</v>
      </c>
      <c r="CM2557" s="117">
        <f>Entries!$AY$5</f>
        <v>0.15</v>
      </c>
      <c r="CN2557" s="117">
        <f t="shared" si="330"/>
        <v>0</v>
      </c>
      <c r="CO2557" s="119">
        <f t="shared" ref="CO2557:CO2584" si="336">IF(CQ2557=0,"-",MAX(0,1-(1-CM2557)/CL2557*CK2557))</f>
        <v>0.67746575342465754</v>
      </c>
      <c r="CP2557" s="30"/>
      <c r="CQ2557" s="19">
        <v>2</v>
      </c>
      <c r="CR2557" s="15" t="s">
        <v>118</v>
      </c>
      <c r="CS2557" s="15"/>
      <c r="CT2557" s="31"/>
      <c r="CU2557" s="30" t="s">
        <v>2396</v>
      </c>
      <c r="CV2557" s="15" t="s">
        <v>4788</v>
      </c>
      <c r="CW2557" s="15" t="s">
        <v>576</v>
      </c>
      <c r="CX2557" s="15" t="s">
        <v>9250</v>
      </c>
      <c r="CY2557" s="15" t="s">
        <v>107</v>
      </c>
      <c r="CZ2557" s="15" t="s">
        <v>755</v>
      </c>
      <c r="DA2557" s="31"/>
      <c r="DB2557" s="17" t="s">
        <v>15463</v>
      </c>
      <c r="DC2557" s="17" t="s">
        <v>15500</v>
      </c>
      <c r="DD2557" s="17">
        <v>1</v>
      </c>
      <c r="DE2557" s="17">
        <v>1</v>
      </c>
      <c r="DF2557" s="17" t="s">
        <v>15500</v>
      </c>
      <c r="DG2557" s="23" t="s">
        <v>11181</v>
      </c>
      <c r="DH2557" s="145"/>
    </row>
    <row r="2558" spans="1:112" s="17" customFormat="1" x14ac:dyDescent="0.25">
      <c r="A2558" s="32" t="s">
        <v>9260</v>
      </c>
      <c r="B2558" s="98">
        <v>0</v>
      </c>
      <c r="C2558" s="98" t="s">
        <v>15461</v>
      </c>
      <c r="D2558" s="98"/>
      <c r="E2558" s="98">
        <v>43913</v>
      </c>
      <c r="F2558" s="98" t="s">
        <v>9261</v>
      </c>
      <c r="G2558" s="33">
        <v>57686</v>
      </c>
      <c r="H2558" s="44">
        <v>43463</v>
      </c>
      <c r="I2558" s="98" t="s">
        <v>784</v>
      </c>
      <c r="J2558" s="98"/>
      <c r="K2558" s="98"/>
      <c r="L2558" s="98" t="s">
        <v>839</v>
      </c>
      <c r="M2558" t="s">
        <v>326</v>
      </c>
      <c r="N2558" s="98" t="s">
        <v>326</v>
      </c>
      <c r="O2558" t="s">
        <v>576</v>
      </c>
      <c r="P2558" s="64" t="str">
        <f>VLOOKUP(N2558,Entries!J:K,2,FALSE)</f>
        <v>PEOPLES REPUBLIC OF CHINA</v>
      </c>
      <c r="Q2558" s="38" t="s">
        <v>4788</v>
      </c>
      <c r="R2558" s="32" t="s">
        <v>4788</v>
      </c>
      <c r="S2558" s="98" t="s">
        <v>326</v>
      </c>
      <c r="T2558" t="s">
        <v>576</v>
      </c>
      <c r="U2558" s="39" t="s">
        <v>141</v>
      </c>
      <c r="V2558" s="33" t="s">
        <v>141</v>
      </c>
      <c r="W2558" s="64">
        <f>IF(VLOOKUP(R2558,Entries!N:P,3,FALSE)=V2558,1,VLOOKUP(R2558,Entries!N:P,3,FALSE))</f>
        <v>1</v>
      </c>
      <c r="X2558"/>
      <c r="Y2558"/>
      <c r="Z2558" s="98"/>
      <c r="AA2558" s="98"/>
      <c r="AB2558" s="98"/>
      <c r="AC2558" s="98" t="s">
        <v>239</v>
      </c>
      <c r="AD2558" s="98" t="s">
        <v>1271</v>
      </c>
      <c r="AE2558" s="98" t="s">
        <v>1154</v>
      </c>
      <c r="AF2558" s="98" t="s">
        <v>94</v>
      </c>
      <c r="AG2558" s="98" t="s">
        <v>1154</v>
      </c>
      <c r="AH2558" s="98"/>
      <c r="AI2558" s="98"/>
      <c r="AJ2558" s="19">
        <v>15</v>
      </c>
      <c r="AK2558" s="98" t="s">
        <v>118</v>
      </c>
      <c r="AL2558" s="98"/>
      <c r="AM2558" s="33"/>
      <c r="AN2558" s="32" t="s">
        <v>191</v>
      </c>
      <c r="AO2558" s="98" t="s">
        <v>134</v>
      </c>
      <c r="AP2558" s="33" t="s">
        <v>160</v>
      </c>
      <c r="AQ2558">
        <v>21104.560664100001</v>
      </c>
      <c r="AR2558" t="s">
        <v>11848</v>
      </c>
      <c r="AS2558" t="s">
        <v>11225</v>
      </c>
      <c r="AT2558" t="s">
        <v>15418</v>
      </c>
      <c r="AU2558">
        <v>50.007899999999999</v>
      </c>
      <c r="AV2558" s="98">
        <v>0.8728023254266668</v>
      </c>
      <c r="AW2558">
        <v>258.00130000000001</v>
      </c>
      <c r="AX2558" s="98">
        <v>4.5029712226088892</v>
      </c>
      <c r="AY2558">
        <v>5.7850000000000002E-4</v>
      </c>
      <c r="AZ2558">
        <v>209.1891</v>
      </c>
      <c r="BA2558" s="98">
        <v>3.6510377947066668</v>
      </c>
      <c r="BB2558">
        <v>150.83930000000001</v>
      </c>
      <c r="BC2558" s="98">
        <v>2.6326418786977781</v>
      </c>
      <c r="BD2558">
        <v>14.277526419999999</v>
      </c>
      <c r="BE2558" s="96">
        <f t="shared" si="327"/>
        <v>7177.3906826491502</v>
      </c>
      <c r="BF2558" s="96">
        <f t="shared" si="328"/>
        <v>810.54280315906271</v>
      </c>
      <c r="BG2558" s="96">
        <f t="shared" si="329"/>
        <v>802.23856213923773</v>
      </c>
      <c r="BH2558">
        <v>7183.5355258099917</v>
      </c>
      <c r="BI2558">
        <v>5.849798156027622E-4</v>
      </c>
      <c r="BJ2558">
        <v>0.87311815392556902</v>
      </c>
      <c r="BK2558">
        <v>4.5029717168716861</v>
      </c>
      <c r="BL2558">
        <v>1.078728872927452</v>
      </c>
      <c r="BM2558">
        <v>5.2049508078903823</v>
      </c>
      <c r="BN2558">
        <v>0.8728027534060222</v>
      </c>
      <c r="BO2558">
        <v>4.5029721598715096</v>
      </c>
      <c r="BP2558">
        <v>8.1612490902812013E-4</v>
      </c>
      <c r="BQ2558">
        <v>1.078728872927452</v>
      </c>
      <c r="BR2558">
        <v>7178.1384087218976</v>
      </c>
      <c r="BS2558" s="96">
        <v>812.99666627770694</v>
      </c>
      <c r="BT2558" s="96">
        <v>801.28015116608822</v>
      </c>
      <c r="BU2558">
        <v>5.2049508078903823</v>
      </c>
      <c r="BV2558" s="65" t="str">
        <f t="shared" si="334"/>
        <v>Earth Observation</v>
      </c>
      <c r="BW2558" s="32" t="s">
        <v>379</v>
      </c>
      <c r="BX2558" s="98">
        <v>0.2</v>
      </c>
      <c r="BY2558" s="98">
        <v>0.5</v>
      </c>
      <c r="BZ2558" s="98">
        <v>1</v>
      </c>
      <c r="CA2558" s="98">
        <v>0.27529999999999999</v>
      </c>
      <c r="CB2558" s="98">
        <v>0.04</v>
      </c>
      <c r="CC2558" s="98">
        <v>0.16639999999999999</v>
      </c>
      <c r="CD2558" s="98">
        <v>0.5</v>
      </c>
      <c r="CE2558" s="98">
        <v>0.2</v>
      </c>
      <c r="CF2558" s="33">
        <v>1</v>
      </c>
      <c r="CG2558" s="32">
        <v>100</v>
      </c>
      <c r="CH2558" s="98">
        <v>100</v>
      </c>
      <c r="CI2558" s="98">
        <v>100</v>
      </c>
      <c r="CJ2558" s="98">
        <f>Population!$CG2558-Population!$CI2558</f>
        <v>0</v>
      </c>
      <c r="CK2558" s="120">
        <f>_xlfn.DAYS(Entries!$AY$2,Population!H2558)</f>
        <v>831</v>
      </c>
      <c r="CL2558" s="120">
        <f t="shared" si="335"/>
        <v>5475</v>
      </c>
      <c r="CM2558" s="122">
        <f>Entries!$AY$5</f>
        <v>0.15</v>
      </c>
      <c r="CN2558" s="122">
        <f t="shared" si="330"/>
        <v>0</v>
      </c>
      <c r="CO2558" s="121">
        <f t="shared" si="336"/>
        <v>0.87098630136986299</v>
      </c>
      <c r="CP2558" s="32"/>
      <c r="CQ2558" s="19">
        <v>2</v>
      </c>
      <c r="CR2558" s="98" t="s">
        <v>118</v>
      </c>
      <c r="CS2558" s="98"/>
      <c r="CT2558" s="33"/>
      <c r="CU2558" s="32" t="s">
        <v>2396</v>
      </c>
      <c r="CV2558" s="98" t="s">
        <v>4788</v>
      </c>
      <c r="CW2558" s="98" t="s">
        <v>576</v>
      </c>
      <c r="CX2558" s="98" t="s">
        <v>9250</v>
      </c>
      <c r="CY2558" s="98" t="s">
        <v>107</v>
      </c>
      <c r="CZ2558" s="98" t="s">
        <v>755</v>
      </c>
      <c r="DA2558" s="33"/>
      <c r="DB2558" s="17" t="s">
        <v>15463</v>
      </c>
      <c r="DC2558" s="17" t="s">
        <v>15500</v>
      </c>
      <c r="DD2558" s="17">
        <v>1</v>
      </c>
      <c r="DE2558" s="17">
        <v>1</v>
      </c>
      <c r="DF2558" s="17" t="s">
        <v>15500</v>
      </c>
      <c r="DG2558" s="23" t="s">
        <v>11181</v>
      </c>
      <c r="DH2558" s="145"/>
    </row>
    <row r="2559" spans="1:112" s="17" customFormat="1" x14ac:dyDescent="0.25">
      <c r="A2559" s="30" t="s">
        <v>9263</v>
      </c>
      <c r="B2559" s="15">
        <v>0</v>
      </c>
      <c r="C2559" s="96" t="s">
        <v>15461</v>
      </c>
      <c r="D2559" s="15"/>
      <c r="E2559" s="15">
        <v>43915</v>
      </c>
      <c r="F2559" s="15" t="s">
        <v>9264</v>
      </c>
      <c r="G2559" s="31">
        <v>57687</v>
      </c>
      <c r="H2559" s="43">
        <v>43463</v>
      </c>
      <c r="I2559" s="15" t="s">
        <v>784</v>
      </c>
      <c r="J2559" s="96"/>
      <c r="K2559" s="96"/>
      <c r="L2559" s="15" t="s">
        <v>839</v>
      </c>
      <c r="M2559" s="124" t="s">
        <v>326</v>
      </c>
      <c r="N2559" s="15" t="s">
        <v>326</v>
      </c>
      <c r="O2559" s="124" t="s">
        <v>576</v>
      </c>
      <c r="P2559" s="96" t="str">
        <f>VLOOKUP(N2559,Entries!J:K,2,FALSE)</f>
        <v>PEOPLES REPUBLIC OF CHINA</v>
      </c>
      <c r="Q2559" s="123" t="s">
        <v>4788</v>
      </c>
      <c r="R2559" s="30" t="s">
        <v>4788</v>
      </c>
      <c r="S2559" s="15" t="s">
        <v>326</v>
      </c>
      <c r="T2559" s="124" t="s">
        <v>576</v>
      </c>
      <c r="U2559" s="125" t="s">
        <v>141</v>
      </c>
      <c r="V2559" s="31" t="s">
        <v>141</v>
      </c>
      <c r="W2559" s="64">
        <f>IF(VLOOKUP(R2559,Entries!N:P,3,FALSE)=V2559,1,VLOOKUP(R2559,Entries!N:P,3,FALSE))</f>
        <v>1</v>
      </c>
      <c r="X2559" s="124"/>
      <c r="Y2559" s="124"/>
      <c r="Z2559" s="15"/>
      <c r="AA2559" s="15"/>
      <c r="AB2559" s="96"/>
      <c r="AC2559" s="15" t="s">
        <v>239</v>
      </c>
      <c r="AD2559" s="15" t="s">
        <v>1271</v>
      </c>
      <c r="AE2559" s="15" t="s">
        <v>1154</v>
      </c>
      <c r="AF2559" s="96" t="s">
        <v>94</v>
      </c>
      <c r="AG2559" s="96" t="s">
        <v>1154</v>
      </c>
      <c r="AH2559" s="96"/>
      <c r="AI2559" s="15"/>
      <c r="AJ2559" s="19">
        <v>15</v>
      </c>
      <c r="AK2559" s="15" t="s">
        <v>118</v>
      </c>
      <c r="AL2559" s="15"/>
      <c r="AM2559" s="31"/>
      <c r="AN2559" s="30" t="s">
        <v>191</v>
      </c>
      <c r="AO2559" s="15" t="s">
        <v>134</v>
      </c>
      <c r="AP2559" s="31" t="s">
        <v>160</v>
      </c>
      <c r="AQ2559">
        <v>21104.584963500001</v>
      </c>
      <c r="AR2559" t="s">
        <v>11567</v>
      </c>
      <c r="AS2559" t="s">
        <v>11225</v>
      </c>
      <c r="AT2559" t="s">
        <v>15419</v>
      </c>
      <c r="AU2559">
        <v>50.0152</v>
      </c>
      <c r="AV2559" s="96">
        <v>0.87292973443555566</v>
      </c>
      <c r="AW2559">
        <v>318.15699999999998</v>
      </c>
      <c r="AX2559" s="96">
        <v>5.5528860330222223</v>
      </c>
      <c r="AY2559">
        <v>7.6840000000000003E-4</v>
      </c>
      <c r="AZ2559">
        <v>179.54939999999999</v>
      </c>
      <c r="BA2559" s="96">
        <v>3.1337275480266671</v>
      </c>
      <c r="BB2559">
        <v>180.54320000000001</v>
      </c>
      <c r="BC2559" s="96">
        <v>3.1510726265244449</v>
      </c>
      <c r="BD2559">
        <v>14.276891770000001</v>
      </c>
      <c r="BE2559" s="96">
        <f t="shared" si="327"/>
        <v>7177.6033852141418</v>
      </c>
      <c r="BF2559" s="96">
        <f t="shared" si="328"/>
        <v>812.11865565533935</v>
      </c>
      <c r="BG2559" s="96">
        <f t="shared" si="329"/>
        <v>801.0881147729433</v>
      </c>
      <c r="BH2559">
        <v>7183.7461580018808</v>
      </c>
      <c r="BI2559">
        <v>8.0472021522349406E-4</v>
      </c>
      <c r="BJ2559">
        <v>0.8732455307779784</v>
      </c>
      <c r="BK2559">
        <v>5.5528871927701289</v>
      </c>
      <c r="BL2559">
        <v>1.5548177580249789</v>
      </c>
      <c r="BM2559">
        <v>4.7299822314626461</v>
      </c>
      <c r="BN2559">
        <v>0.87293016211664543</v>
      </c>
      <c r="BO2559">
        <v>5.5528871899507921</v>
      </c>
      <c r="BP2559">
        <v>1.1715475231116471E-3</v>
      </c>
      <c r="BQ2559">
        <v>1.5548177580249789</v>
      </c>
      <c r="BR2559">
        <v>7178.3499320529681</v>
      </c>
      <c r="BS2559" s="96">
        <v>815.75971013589242</v>
      </c>
      <c r="BT2559" s="96">
        <v>798.94015397004296</v>
      </c>
      <c r="BU2559">
        <v>4.7299822314626461</v>
      </c>
      <c r="BV2559" s="60" t="str">
        <f t="shared" si="334"/>
        <v>Earth Observation</v>
      </c>
      <c r="BW2559" s="30" t="s">
        <v>379</v>
      </c>
      <c r="BX2559" s="15">
        <v>0.2</v>
      </c>
      <c r="BY2559" s="15">
        <v>0.5</v>
      </c>
      <c r="BZ2559" s="15">
        <v>1</v>
      </c>
      <c r="CA2559" s="15">
        <v>0.27529999999999999</v>
      </c>
      <c r="CB2559" s="15">
        <v>0.04</v>
      </c>
      <c r="CC2559" s="15">
        <v>0.16639999999999999</v>
      </c>
      <c r="CD2559" s="15">
        <v>0.5</v>
      </c>
      <c r="CE2559" s="15">
        <v>0.2</v>
      </c>
      <c r="CF2559" s="31">
        <v>1</v>
      </c>
      <c r="CG2559" s="30">
        <v>100</v>
      </c>
      <c r="CH2559" s="15">
        <v>100</v>
      </c>
      <c r="CI2559" s="15">
        <v>100</v>
      </c>
      <c r="CJ2559" s="96">
        <f>Population!$CG2559-Population!$CI2559</f>
        <v>0</v>
      </c>
      <c r="CK2559" s="118">
        <f>_xlfn.DAYS(Entries!$AY$2,Population!H2559)</f>
        <v>831</v>
      </c>
      <c r="CL2559" s="118">
        <f t="shared" si="335"/>
        <v>5475</v>
      </c>
      <c r="CM2559" s="117">
        <f>Entries!$AY$5</f>
        <v>0.15</v>
      </c>
      <c r="CN2559" s="117">
        <f t="shared" si="330"/>
        <v>0</v>
      </c>
      <c r="CO2559" s="119">
        <f t="shared" si="336"/>
        <v>0.87098630136986299</v>
      </c>
      <c r="CP2559" s="30"/>
      <c r="CQ2559" s="19">
        <v>2</v>
      </c>
      <c r="CR2559" s="15" t="s">
        <v>118</v>
      </c>
      <c r="CS2559" s="15"/>
      <c r="CT2559" s="31"/>
      <c r="CU2559" s="30" t="s">
        <v>2396</v>
      </c>
      <c r="CV2559" s="15" t="s">
        <v>4788</v>
      </c>
      <c r="CW2559" s="15" t="s">
        <v>576</v>
      </c>
      <c r="CX2559" s="15" t="s">
        <v>9250</v>
      </c>
      <c r="CY2559" s="15" t="s">
        <v>107</v>
      </c>
      <c r="CZ2559" s="15" t="s">
        <v>755</v>
      </c>
      <c r="DA2559" s="31"/>
      <c r="DB2559" s="17" t="s">
        <v>15463</v>
      </c>
      <c r="DC2559" s="17" t="s">
        <v>15500</v>
      </c>
      <c r="DD2559" s="17">
        <v>1</v>
      </c>
      <c r="DE2559" s="17">
        <v>1</v>
      </c>
      <c r="DF2559" s="17" t="s">
        <v>15500</v>
      </c>
      <c r="DG2559" s="23" t="s">
        <v>11181</v>
      </c>
      <c r="DH2559" s="145"/>
    </row>
    <row r="2560" spans="1:112" s="17" customFormat="1" x14ac:dyDescent="0.25">
      <c r="A2560" s="32" t="s">
        <v>9266</v>
      </c>
      <c r="B2560" s="98">
        <v>0</v>
      </c>
      <c r="C2560" s="98" t="s">
        <v>15461</v>
      </c>
      <c r="D2560" s="98"/>
      <c r="E2560" s="98">
        <v>39417</v>
      </c>
      <c r="F2560" s="98" t="s">
        <v>9267</v>
      </c>
      <c r="G2560" s="33">
        <v>39414</v>
      </c>
      <c r="H2560" s="44">
        <v>41599</v>
      </c>
      <c r="I2560" s="98" t="s">
        <v>207</v>
      </c>
      <c r="J2560" s="98"/>
      <c r="K2560" s="98"/>
      <c r="L2560" s="98" t="s">
        <v>208</v>
      </c>
      <c r="M2560" t="s">
        <v>3053</v>
      </c>
      <c r="N2560" s="98" t="s">
        <v>3053</v>
      </c>
      <c r="O2560" t="s">
        <v>3055</v>
      </c>
      <c r="P2560" s="64" t="str">
        <f>VLOOKUP(N2560,Entries!J:K,2,FALSE)</f>
        <v>SOUTH AFRICA</v>
      </c>
      <c r="Q2560" s="38" t="s">
        <v>9268</v>
      </c>
      <c r="R2560" s="32" t="s">
        <v>9268</v>
      </c>
      <c r="S2560" s="98" t="s">
        <v>3053</v>
      </c>
      <c r="T2560" t="s">
        <v>3055</v>
      </c>
      <c r="U2560" s="39" t="s">
        <v>92</v>
      </c>
      <c r="V2560" s="33" t="s">
        <v>92</v>
      </c>
      <c r="W2560" s="64">
        <f>IF(VLOOKUP(R2560,Entries!N:P,3,FALSE)=V2560,1,VLOOKUP(R2560,Entries!N:P,3,FALSE))</f>
        <v>1</v>
      </c>
      <c r="X2560"/>
      <c r="Y2560" t="s">
        <v>9269</v>
      </c>
      <c r="Z2560" s="98" t="s">
        <v>9269</v>
      </c>
      <c r="AA2560" s="64" t="s">
        <v>3053</v>
      </c>
      <c r="AB2560" s="95" t="s">
        <v>92</v>
      </c>
      <c r="AC2560" s="98" t="s">
        <v>93</v>
      </c>
      <c r="AD2560" s="98" t="s">
        <v>117</v>
      </c>
      <c r="AE2560" s="98" t="s">
        <v>117</v>
      </c>
      <c r="AF2560" s="98" t="s">
        <v>117</v>
      </c>
      <c r="AG2560" s="98"/>
      <c r="AH2560" s="98"/>
      <c r="AI2560" s="98"/>
      <c r="AJ2560" s="19">
        <v>7</v>
      </c>
      <c r="AK2560" s="98" t="s">
        <v>118</v>
      </c>
      <c r="AL2560" s="98"/>
      <c r="AM2560" s="33"/>
      <c r="AN2560" s="32" t="s">
        <v>125</v>
      </c>
      <c r="AO2560" s="98" t="s">
        <v>97</v>
      </c>
      <c r="AP2560" s="33" t="s">
        <v>97</v>
      </c>
      <c r="AQ2560">
        <v>21104.4891054</v>
      </c>
      <c r="AR2560" t="s">
        <v>14877</v>
      </c>
      <c r="AS2560" t="s">
        <v>11225</v>
      </c>
      <c r="AT2560" t="s">
        <v>15420</v>
      </c>
      <c r="AU2560">
        <v>97.5899</v>
      </c>
      <c r="AV2560" s="98">
        <v>1.7032647173377777</v>
      </c>
      <c r="AW2560">
        <v>92.143699999999995</v>
      </c>
      <c r="AX2560" s="98">
        <v>1.6082106153911111</v>
      </c>
      <c r="AY2560">
        <v>5.9018999999999999E-3</v>
      </c>
      <c r="AZ2560">
        <v>12.412800000000001</v>
      </c>
      <c r="BA2560" s="98">
        <v>0.21664418432000004</v>
      </c>
      <c r="BB2560">
        <v>347.85230000000001</v>
      </c>
      <c r="BC2560" s="98">
        <v>6.0711666825644457</v>
      </c>
      <c r="BD2560">
        <v>14.81473622</v>
      </c>
      <c r="BE2560" s="96">
        <f t="shared" si="327"/>
        <v>7002.8144536491172</v>
      </c>
      <c r="BF2560" s="96">
        <f t="shared" si="328"/>
        <v>673.1443642731092</v>
      </c>
      <c r="BG2560" s="96">
        <f t="shared" si="329"/>
        <v>590.48454302512528</v>
      </c>
      <c r="BH2560">
        <v>7009.1905544549454</v>
      </c>
      <c r="BI2560">
        <v>6.6567431621142306E-3</v>
      </c>
      <c r="BJ2560">
        <v>1.703176804008725</v>
      </c>
      <c r="BK2560">
        <v>1.608210950017128</v>
      </c>
      <c r="BL2560">
        <v>0.35747388397925423</v>
      </c>
      <c r="BM2560">
        <v>5.9303479672888697</v>
      </c>
      <c r="BN2560">
        <v>1.7032651161305199</v>
      </c>
      <c r="BO2560">
        <v>1.6082109491284939</v>
      </c>
      <c r="BP2560">
        <v>6.2779332678360878E-3</v>
      </c>
      <c r="BQ2560">
        <v>0.38029653357711302</v>
      </c>
      <c r="BR2560">
        <v>6999.842629596852</v>
      </c>
      <c r="BS2560" s="96">
        <v>672.78717451081502</v>
      </c>
      <c r="BT2560" s="96">
        <v>584.89808468288902</v>
      </c>
      <c r="BU2560">
        <v>5.9303479672888697</v>
      </c>
      <c r="BV2560" s="65" t="str">
        <f t="shared" si="334"/>
        <v>no propulsion</v>
      </c>
      <c r="BW2560" s="32" t="s">
        <v>104</v>
      </c>
      <c r="BX2560" s="98">
        <v>0.1</v>
      </c>
      <c r="BY2560" s="98">
        <v>0.1</v>
      </c>
      <c r="BZ2560" s="98">
        <v>0.1</v>
      </c>
      <c r="CA2560" s="98">
        <v>1.7299999999999999E-2</v>
      </c>
      <c r="CB2560" s="98">
        <v>0.01</v>
      </c>
      <c r="CC2560" s="98">
        <v>1.4999999999999999E-2</v>
      </c>
      <c r="CD2560" s="98">
        <v>0.1</v>
      </c>
      <c r="CE2560" s="98">
        <v>0.1</v>
      </c>
      <c r="CF2560" s="33">
        <v>0.1</v>
      </c>
      <c r="CG2560" s="32">
        <v>1.2</v>
      </c>
      <c r="CH2560" s="98">
        <v>1.2</v>
      </c>
      <c r="CI2560" s="98">
        <v>1.2</v>
      </c>
      <c r="CJ2560" s="98">
        <f>Population!$CG2560-Population!$CI2560</f>
        <v>0</v>
      </c>
      <c r="CK2560" s="120">
        <f>_xlfn.DAYS(Entries!$AY$2,Population!H2560)</f>
        <v>2695</v>
      </c>
      <c r="CL2560" s="120">
        <f t="shared" si="335"/>
        <v>2555</v>
      </c>
      <c r="CM2560" s="122">
        <f>Entries!$AY$5</f>
        <v>0.15</v>
      </c>
      <c r="CN2560" s="122">
        <f t="shared" si="330"/>
        <v>0</v>
      </c>
      <c r="CO2560" s="121" t="str">
        <f t="shared" si="336"/>
        <v>-</v>
      </c>
      <c r="CP2560" s="32" t="s">
        <v>103</v>
      </c>
      <c r="CQ2560" s="98">
        <v>0</v>
      </c>
      <c r="CR2560" s="98" t="s">
        <v>95</v>
      </c>
      <c r="CS2560" s="98"/>
      <c r="CT2560" s="33"/>
      <c r="CU2560" s="32" t="s">
        <v>9271</v>
      </c>
      <c r="CV2560" s="98" t="s">
        <v>9272</v>
      </c>
      <c r="CW2560" s="98" t="s">
        <v>3055</v>
      </c>
      <c r="CX2560" s="98" t="s">
        <v>120</v>
      </c>
      <c r="CY2560" s="98" t="s">
        <v>107</v>
      </c>
      <c r="CZ2560" s="98" t="s">
        <v>108</v>
      </c>
      <c r="DA2560" s="33"/>
      <c r="DB2560" s="17" t="s">
        <v>15462</v>
      </c>
      <c r="DC2560" s="17" t="s">
        <v>15500</v>
      </c>
      <c r="DD2560" s="17" t="s">
        <v>15500</v>
      </c>
      <c r="DE2560" s="17" t="s">
        <v>15500</v>
      </c>
      <c r="DF2560" s="17" t="s">
        <v>15500</v>
      </c>
      <c r="DG2560" s="23" t="s">
        <v>11171</v>
      </c>
      <c r="DH2560" s="145"/>
    </row>
    <row r="2561" spans="1:112" s="17" customFormat="1" x14ac:dyDescent="0.25">
      <c r="A2561" s="30" t="s">
        <v>9273</v>
      </c>
      <c r="B2561" s="15">
        <v>0</v>
      </c>
      <c r="C2561" s="96" t="s">
        <v>15461</v>
      </c>
      <c r="D2561" s="15"/>
      <c r="E2561" s="15">
        <v>43907</v>
      </c>
      <c r="F2561" s="15" t="s">
        <v>9274</v>
      </c>
      <c r="G2561" s="31">
        <v>57674</v>
      </c>
      <c r="H2561" s="43">
        <v>43461</v>
      </c>
      <c r="I2561" s="15" t="s">
        <v>276</v>
      </c>
      <c r="J2561" s="96"/>
      <c r="K2561" s="96"/>
      <c r="L2561" s="15" t="s">
        <v>112</v>
      </c>
      <c r="M2561" s="124" t="s">
        <v>3053</v>
      </c>
      <c r="N2561" s="15" t="s">
        <v>3053</v>
      </c>
      <c r="O2561" s="124" t="s">
        <v>3055</v>
      </c>
      <c r="P2561" s="96" t="str">
        <f>VLOOKUP(N2561,Entries!J:K,2,FALSE)</f>
        <v>SOUTH AFRICA</v>
      </c>
      <c r="Q2561" s="123" t="s">
        <v>9268</v>
      </c>
      <c r="R2561" s="30" t="s">
        <v>9268</v>
      </c>
      <c r="S2561" s="15" t="s">
        <v>3053</v>
      </c>
      <c r="T2561" s="124" t="s">
        <v>3055</v>
      </c>
      <c r="U2561" s="125" t="s">
        <v>92</v>
      </c>
      <c r="V2561" s="31" t="s">
        <v>92</v>
      </c>
      <c r="W2561" s="64">
        <f>IF(VLOOKUP(R2561,Entries!N:P,3,FALSE)=V2561,1,VLOOKUP(R2561,Entries!N:P,3,FALSE))</f>
        <v>1</v>
      </c>
      <c r="X2561" s="124"/>
      <c r="Y2561" s="124" t="s">
        <v>9269</v>
      </c>
      <c r="Z2561" s="15" t="s">
        <v>9269</v>
      </c>
      <c r="AA2561" s="15" t="s">
        <v>3053</v>
      </c>
      <c r="AB2561" s="105" t="s">
        <v>92</v>
      </c>
      <c r="AC2561" s="15" t="s">
        <v>93</v>
      </c>
      <c r="AD2561" s="15" t="s">
        <v>117</v>
      </c>
      <c r="AE2561" s="15" t="s">
        <v>117</v>
      </c>
      <c r="AF2561" s="96" t="s">
        <v>117</v>
      </c>
      <c r="AG2561" s="96"/>
      <c r="AH2561" s="96"/>
      <c r="AI2561" s="15"/>
      <c r="AJ2561" s="19">
        <v>0.25</v>
      </c>
      <c r="AK2561" s="15" t="s">
        <v>118</v>
      </c>
      <c r="AL2561" s="15"/>
      <c r="AM2561" s="31"/>
      <c r="AN2561" s="30" t="s">
        <v>96</v>
      </c>
      <c r="AO2561" s="15" t="s">
        <v>97</v>
      </c>
      <c r="AP2561" s="31" t="s">
        <v>97</v>
      </c>
      <c r="AQ2561">
        <v>21104.553655290001</v>
      </c>
      <c r="AR2561" t="s">
        <v>15421</v>
      </c>
      <c r="AS2561" t="s">
        <v>11225</v>
      </c>
      <c r="AT2561" t="s">
        <v>15422</v>
      </c>
      <c r="AU2561">
        <v>97.239699999999999</v>
      </c>
      <c r="AV2561" s="96">
        <v>1.697152575568889</v>
      </c>
      <c r="AW2561">
        <v>0.82689999999999997</v>
      </c>
      <c r="AX2561" s="96">
        <v>1.4432124582222223E-2</v>
      </c>
      <c r="AY2561">
        <v>2.1762000000000001E-3</v>
      </c>
      <c r="AZ2561">
        <v>155.07380000000001</v>
      </c>
      <c r="BA2561" s="96">
        <v>2.7065478304977781</v>
      </c>
      <c r="BB2561">
        <v>288.44619999999998</v>
      </c>
      <c r="BC2561" s="96">
        <v>5.0343348575022215</v>
      </c>
      <c r="BD2561">
        <v>15.25078781</v>
      </c>
      <c r="BE2561" s="96">
        <f t="shared" si="327"/>
        <v>6868.6868324151674</v>
      </c>
      <c r="BF2561" s="96">
        <f t="shared" si="328"/>
        <v>512.63446869987001</v>
      </c>
      <c r="BG2561" s="96">
        <f t="shared" si="329"/>
        <v>482.73919613046564</v>
      </c>
      <c r="BH2561">
        <v>6856.432619264021</v>
      </c>
      <c r="BI2561">
        <v>2.2997516808883518E-3</v>
      </c>
      <c r="BJ2561">
        <v>1.6972381274610371</v>
      </c>
      <c r="BK2561">
        <v>1.4411568205173411E-2</v>
      </c>
      <c r="BL2561">
        <v>3.0375890849898788</v>
      </c>
      <c r="BM2561">
        <v>4.70353334689859</v>
      </c>
      <c r="BN2561">
        <v>1.6971528819295041</v>
      </c>
      <c r="BO2561">
        <v>1.443213836356654E-2</v>
      </c>
      <c r="BP2561">
        <v>2.9210128840646741E-3</v>
      </c>
      <c r="BQ2561">
        <v>2.3788579251193411</v>
      </c>
      <c r="BR2561">
        <v>6865.6515329781696</v>
      </c>
      <c r="BS2561" s="96">
        <v>514.70618956349699</v>
      </c>
      <c r="BT2561" s="96">
        <v>474.5968763928422</v>
      </c>
      <c r="BU2561">
        <v>4.70353334689859</v>
      </c>
      <c r="BV2561" s="60" t="str">
        <f t="shared" si="334"/>
        <v>no propulsion</v>
      </c>
      <c r="BW2561" s="30" t="s">
        <v>104</v>
      </c>
      <c r="BX2561" s="15">
        <v>0.1</v>
      </c>
      <c r="BY2561" s="15">
        <v>0.3</v>
      </c>
      <c r="BZ2561" s="15">
        <v>0.3</v>
      </c>
      <c r="CA2561" s="15">
        <v>4.36E-2</v>
      </c>
      <c r="CB2561" s="15">
        <v>0.01</v>
      </c>
      <c r="CC2561" s="15">
        <v>3.5000000000000003E-2</v>
      </c>
      <c r="CD2561" s="15">
        <v>0.3</v>
      </c>
      <c r="CE2561" s="15">
        <v>0.1</v>
      </c>
      <c r="CF2561" s="31">
        <v>0.3</v>
      </c>
      <c r="CG2561" s="30">
        <v>4</v>
      </c>
      <c r="CH2561" s="15">
        <v>4</v>
      </c>
      <c r="CI2561" s="15">
        <v>4</v>
      </c>
      <c r="CJ2561" s="96">
        <f>Population!$CG2561-Population!$CI2561</f>
        <v>0</v>
      </c>
      <c r="CK2561" s="118">
        <f>_xlfn.DAYS(Entries!$AY$2,Population!H2561)</f>
        <v>833</v>
      </c>
      <c r="CL2561" s="118">
        <f t="shared" si="335"/>
        <v>91.25</v>
      </c>
      <c r="CM2561" s="117">
        <f>Entries!$AY$5</f>
        <v>0.15</v>
      </c>
      <c r="CN2561" s="117">
        <f t="shared" si="330"/>
        <v>0</v>
      </c>
      <c r="CO2561" s="119" t="str">
        <f t="shared" si="336"/>
        <v>-</v>
      </c>
      <c r="CP2561" s="30" t="s">
        <v>103</v>
      </c>
      <c r="CQ2561" s="96">
        <v>0</v>
      </c>
      <c r="CR2561" s="15" t="s">
        <v>95</v>
      </c>
      <c r="CS2561" s="15"/>
      <c r="CT2561" s="31"/>
      <c r="CU2561" s="30" t="s">
        <v>9271</v>
      </c>
      <c r="CV2561" s="15" t="s">
        <v>9272</v>
      </c>
      <c r="CW2561" s="15" t="s">
        <v>3055</v>
      </c>
      <c r="CX2561" s="15" t="s">
        <v>106</v>
      </c>
      <c r="CY2561" s="15" t="s">
        <v>107</v>
      </c>
      <c r="CZ2561" s="15" t="s">
        <v>108</v>
      </c>
      <c r="DA2561" s="31"/>
      <c r="DB2561" s="17" t="s">
        <v>15462</v>
      </c>
      <c r="DC2561" s="17" t="s">
        <v>15500</v>
      </c>
      <c r="DD2561" s="17" t="s">
        <v>15500</v>
      </c>
      <c r="DE2561" s="17" t="s">
        <v>15500</v>
      </c>
      <c r="DF2561" s="17" t="s">
        <v>15500</v>
      </c>
      <c r="DG2561" s="23" t="s">
        <v>11171</v>
      </c>
      <c r="DH2561" s="145"/>
    </row>
    <row r="2562" spans="1:112" s="17" customFormat="1" x14ac:dyDescent="0.25">
      <c r="A2562" s="32" t="s">
        <v>9276</v>
      </c>
      <c r="B2562" s="18">
        <v>0</v>
      </c>
      <c r="C2562" s="98" t="s">
        <v>15461</v>
      </c>
      <c r="D2562" s="18"/>
      <c r="E2562" s="18">
        <v>40901</v>
      </c>
      <c r="F2562" s="18" t="s">
        <v>9277</v>
      </c>
      <c r="G2562" s="33">
        <v>40898</v>
      </c>
      <c r="H2562" s="44">
        <v>42266</v>
      </c>
      <c r="I2562" s="18" t="s">
        <v>619</v>
      </c>
      <c r="J2562" s="98"/>
      <c r="K2562" s="98"/>
      <c r="L2562" s="18" t="s">
        <v>2854</v>
      </c>
      <c r="M2562" t="s">
        <v>326</v>
      </c>
      <c r="N2562" s="18" t="s">
        <v>326</v>
      </c>
      <c r="O2562" t="s">
        <v>576</v>
      </c>
      <c r="P2562" s="64" t="str">
        <f>VLOOKUP(N2562,Entries!J:K,2,FALSE)</f>
        <v>PEOPLES REPUBLIC OF CHINA</v>
      </c>
      <c r="Q2562" s="38" t="s">
        <v>3959</v>
      </c>
      <c r="R2562" s="32" t="s">
        <v>3959</v>
      </c>
      <c r="S2562" s="18" t="s">
        <v>326</v>
      </c>
      <c r="T2562" t="s">
        <v>576</v>
      </c>
      <c r="U2562" s="39" t="s">
        <v>92</v>
      </c>
      <c r="V2562" s="33" t="s">
        <v>92</v>
      </c>
      <c r="W2562" s="64">
        <f>IF(VLOOKUP(R2562,Entries!N:P,3,FALSE)=V2562,1,VLOOKUP(R2562,Entries!N:P,3,FALSE))</f>
        <v>1</v>
      </c>
      <c r="X2562"/>
      <c r="Y2562"/>
      <c r="Z2562" s="18"/>
      <c r="AA2562" s="18"/>
      <c r="AB2562" s="98"/>
      <c r="AC2562" s="18" t="s">
        <v>93</v>
      </c>
      <c r="AD2562" s="18" t="s">
        <v>117</v>
      </c>
      <c r="AE2562" s="18" t="s">
        <v>117</v>
      </c>
      <c r="AF2562" s="98" t="s">
        <v>117</v>
      </c>
      <c r="AG2562" s="98"/>
      <c r="AH2562" s="98"/>
      <c r="AI2562" s="18"/>
      <c r="AJ2562" s="19">
        <v>1</v>
      </c>
      <c r="AK2562" s="18" t="s">
        <v>118</v>
      </c>
      <c r="AL2562" s="18"/>
      <c r="AM2562" s="33"/>
      <c r="AN2562" s="32" t="s">
        <v>96</v>
      </c>
      <c r="AO2562" s="18" t="s">
        <v>97</v>
      </c>
      <c r="AP2562" s="33" t="s">
        <v>97</v>
      </c>
      <c r="AQ2562">
        <v>21104.521736719998</v>
      </c>
      <c r="AR2562" t="s">
        <v>14431</v>
      </c>
      <c r="AS2562" t="s">
        <v>11225</v>
      </c>
      <c r="AT2562" t="s">
        <v>15423</v>
      </c>
      <c r="AU2562">
        <v>97.464299999999994</v>
      </c>
      <c r="AV2562" s="98">
        <v>1.7010725842533332</v>
      </c>
      <c r="AW2562">
        <v>112.43429999999999</v>
      </c>
      <c r="AX2562" s="98">
        <v>1.9623483189199999</v>
      </c>
      <c r="AY2562">
        <v>1.4583E-3</v>
      </c>
      <c r="AZ2562">
        <v>49.557699999999997</v>
      </c>
      <c r="BA2562" s="98">
        <v>0.86494485476888894</v>
      </c>
      <c r="BB2562">
        <v>102.48390000000001</v>
      </c>
      <c r="BC2562" s="98">
        <v>1.7886811131600002</v>
      </c>
      <c r="BD2562">
        <v>15.192712370000001</v>
      </c>
      <c r="BE2562" s="96">
        <f t="shared" si="327"/>
        <v>6886.179794023441</v>
      </c>
      <c r="BF2562" s="96">
        <f t="shared" si="328"/>
        <v>525.22191001706506</v>
      </c>
      <c r="BG2562" s="96">
        <f t="shared" si="329"/>
        <v>505.13767802981602</v>
      </c>
      <c r="BH2562">
        <v>6888.5252985469924</v>
      </c>
      <c r="BI2562">
        <v>2.7583666896890428E-3</v>
      </c>
      <c r="BJ2562">
        <v>1.701021907566362</v>
      </c>
      <c r="BK2562">
        <v>1.962423254800391</v>
      </c>
      <c r="BL2562">
        <v>1.1478589077853061</v>
      </c>
      <c r="BM2562">
        <v>1.5049305647266871</v>
      </c>
      <c r="BN2562">
        <v>1.701072964988249</v>
      </c>
      <c r="BO2562">
        <v>1.962348686279106</v>
      </c>
      <c r="BP2562">
        <v>2.488275930680513E-3</v>
      </c>
      <c r="BQ2562">
        <v>1.1478589077853061</v>
      </c>
      <c r="BR2562">
        <v>6883.1539263055874</v>
      </c>
      <c r="BS2562" s="96">
        <v>529.28111254758278</v>
      </c>
      <c r="BT2562" s="96">
        <v>495.02674006359211</v>
      </c>
      <c r="BU2562">
        <v>1.5049305647266871</v>
      </c>
      <c r="BV2562" s="65" t="b">
        <f t="shared" si="334"/>
        <v>0</v>
      </c>
      <c r="BW2562" s="32" t="s">
        <v>9279</v>
      </c>
      <c r="BX2562" s="18">
        <v>0.25</v>
      </c>
      <c r="BY2562" s="18">
        <v>0.25</v>
      </c>
      <c r="BZ2562" s="18">
        <v>1</v>
      </c>
      <c r="CA2562" s="18">
        <v>0.10829999999999999</v>
      </c>
      <c r="CB2562" s="18">
        <v>6.25E-2</v>
      </c>
      <c r="CC2562" s="18">
        <v>9.3799999999999994E-2</v>
      </c>
      <c r="CD2562" s="18">
        <v>0.25</v>
      </c>
      <c r="CE2562" s="18">
        <v>0.25</v>
      </c>
      <c r="CF2562" s="33">
        <v>1</v>
      </c>
      <c r="CG2562" s="32">
        <v>12</v>
      </c>
      <c r="CH2562" s="18">
        <v>12</v>
      </c>
      <c r="CI2562" s="18">
        <v>12</v>
      </c>
      <c r="CJ2562" s="98">
        <f>Population!$CG2562-Population!$CI2562</f>
        <v>0</v>
      </c>
      <c r="CK2562" s="120">
        <f>_xlfn.DAYS(Entries!$AY$2,Population!H2562)</f>
        <v>2028</v>
      </c>
      <c r="CL2562" s="120">
        <f t="shared" si="335"/>
        <v>365</v>
      </c>
      <c r="CM2562" s="122">
        <f>Entries!$AY$5</f>
        <v>0.15</v>
      </c>
      <c r="CN2562" s="122">
        <f t="shared" si="330"/>
        <v>0</v>
      </c>
      <c r="CO2562" s="121" t="str">
        <f t="shared" si="336"/>
        <v>-</v>
      </c>
      <c r="CP2562" s="32"/>
      <c r="CQ2562" s="19">
        <v>0</v>
      </c>
      <c r="CR2562" s="18" t="s">
        <v>118</v>
      </c>
      <c r="CS2562" s="18"/>
      <c r="CT2562" s="33"/>
      <c r="CU2562" s="32" t="s">
        <v>9280</v>
      </c>
      <c r="CV2562" s="18" t="s">
        <v>3959</v>
      </c>
      <c r="CW2562" s="18" t="s">
        <v>576</v>
      </c>
      <c r="CX2562" s="18" t="s">
        <v>107</v>
      </c>
      <c r="CY2562" s="18" t="s">
        <v>107</v>
      </c>
      <c r="CZ2562" s="18" t="s">
        <v>108</v>
      </c>
      <c r="DA2562" s="33"/>
      <c r="DB2562" s="17" t="s">
        <v>15462</v>
      </c>
      <c r="DC2562" s="17" t="s">
        <v>15500</v>
      </c>
      <c r="DD2562" s="17" t="s">
        <v>15500</v>
      </c>
      <c r="DE2562" s="17" t="s">
        <v>15500</v>
      </c>
      <c r="DF2562" s="17" t="s">
        <v>15500</v>
      </c>
      <c r="DG2562" s="23" t="s">
        <v>11172</v>
      </c>
      <c r="DH2562" s="145"/>
    </row>
    <row r="2563" spans="1:112" s="17" customFormat="1" x14ac:dyDescent="0.25">
      <c r="A2563" s="30" t="s">
        <v>9281</v>
      </c>
      <c r="B2563" s="96">
        <v>0</v>
      </c>
      <c r="C2563" s="96" t="s">
        <v>15461</v>
      </c>
      <c r="D2563" s="96"/>
      <c r="E2563" s="96">
        <v>40902</v>
      </c>
      <c r="F2563" s="96" t="s">
        <v>9282</v>
      </c>
      <c r="G2563" s="31">
        <v>40899</v>
      </c>
      <c r="H2563" s="43">
        <v>42266</v>
      </c>
      <c r="I2563" s="96" t="s">
        <v>619</v>
      </c>
      <c r="J2563" s="96"/>
      <c r="K2563" s="96"/>
      <c r="L2563" s="96" t="s">
        <v>2854</v>
      </c>
      <c r="M2563" s="124" t="s">
        <v>326</v>
      </c>
      <c r="N2563" s="96" t="s">
        <v>326</v>
      </c>
      <c r="O2563" s="124" t="s">
        <v>11123</v>
      </c>
      <c r="P2563" s="96" t="str">
        <f>VLOOKUP(N2563,Entries!J:K,2,FALSE)</f>
        <v>PEOPLES REPUBLIC OF CHINA</v>
      </c>
      <c r="Q2563" s="123" t="s">
        <v>3959</v>
      </c>
      <c r="R2563" s="30" t="s">
        <v>3959</v>
      </c>
      <c r="S2563" s="96" t="s">
        <v>326</v>
      </c>
      <c r="T2563" s="124" t="s">
        <v>576</v>
      </c>
      <c r="U2563" s="125" t="s">
        <v>92</v>
      </c>
      <c r="V2563" s="31" t="s">
        <v>92</v>
      </c>
      <c r="W2563" s="64">
        <f>IF(VLOOKUP(R2563,Entries!N:P,3,FALSE)=V2563,1,VLOOKUP(R2563,Entries!N:P,3,FALSE))</f>
        <v>1</v>
      </c>
      <c r="X2563" s="124"/>
      <c r="Y2563" s="124"/>
      <c r="Z2563" s="96"/>
      <c r="AA2563" s="96"/>
      <c r="AB2563" s="96"/>
      <c r="AC2563" s="96" t="s">
        <v>93</v>
      </c>
      <c r="AD2563" s="96" t="s">
        <v>117</v>
      </c>
      <c r="AE2563" s="96" t="s">
        <v>117</v>
      </c>
      <c r="AF2563" s="96" t="s">
        <v>117</v>
      </c>
      <c r="AG2563" s="96"/>
      <c r="AH2563" s="96"/>
      <c r="AI2563" s="96"/>
      <c r="AJ2563" s="19">
        <v>1</v>
      </c>
      <c r="AK2563" s="96" t="s">
        <v>118</v>
      </c>
      <c r="AL2563" s="96"/>
      <c r="AM2563" s="31"/>
      <c r="AN2563" s="30" t="s">
        <v>96</v>
      </c>
      <c r="AO2563" s="96" t="s">
        <v>97</v>
      </c>
      <c r="AP2563" s="31" t="s">
        <v>97</v>
      </c>
      <c r="AQ2563">
        <v>21104.50235495</v>
      </c>
      <c r="AR2563" t="s">
        <v>15424</v>
      </c>
      <c r="AS2563" t="s">
        <v>11225</v>
      </c>
      <c r="AT2563" t="s">
        <v>15425</v>
      </c>
      <c r="AU2563">
        <v>97.466800000000006</v>
      </c>
      <c r="AV2563" s="96">
        <v>1.7011162174755559</v>
      </c>
      <c r="AW2563">
        <v>109.7266</v>
      </c>
      <c r="AX2563" s="96">
        <v>1.9150900485955558</v>
      </c>
      <c r="AY2563">
        <v>1.4498E-3</v>
      </c>
      <c r="AZ2563">
        <v>47.481099999999998</v>
      </c>
      <c r="BA2563" s="96">
        <v>0.82870135506222231</v>
      </c>
      <c r="BB2563">
        <v>104.1246</v>
      </c>
      <c r="BC2563" s="96">
        <v>1.8173167242399999</v>
      </c>
      <c r="BD2563">
        <v>15.19298276</v>
      </c>
      <c r="BE2563" s="96">
        <f t="shared" ref="BE2563:BE2584" si="337">(((((24*60*60/BD2563)^2)*3.986004418*(10^(14)))/(4*3.141592*3.141592))^(1/3))/1000</f>
        <v>6886.0980914064357</v>
      </c>
      <c r="BF2563" s="96">
        <f t="shared" ref="BF2563:BF2584" si="338">$BE2563*(1+$AY2563)-6371</f>
        <v>525.08155641935718</v>
      </c>
      <c r="BG2563" s="96">
        <f t="shared" ref="BG2563:BG2584" si="339">$BE2563*(1-$AY2563)-6371</f>
        <v>505.11462639351521</v>
      </c>
      <c r="BH2563">
        <v>6888.3239261403878</v>
      </c>
      <c r="BI2563">
        <v>2.7380404454704541E-3</v>
      </c>
      <c r="BJ2563">
        <v>1.7010666600523809</v>
      </c>
      <c r="BK2563">
        <v>1.9151657803280311</v>
      </c>
      <c r="BL2563">
        <v>1.1239758276454961</v>
      </c>
      <c r="BM2563">
        <v>1.521197046001544</v>
      </c>
      <c r="BN2563">
        <v>1.701116597595959</v>
      </c>
      <c r="BO2563">
        <v>1.9150904057134619</v>
      </c>
      <c r="BP2563">
        <v>2.4668384411501072E-3</v>
      </c>
      <c r="BQ2563">
        <v>1.1239758276454961</v>
      </c>
      <c r="BR2563">
        <v>6883.072360510705</v>
      </c>
      <c r="BS2563" s="96">
        <v>529.05178800283102</v>
      </c>
      <c r="BT2563" s="96">
        <v>495.09293301857906</v>
      </c>
      <c r="BU2563">
        <v>1.521197046001544</v>
      </c>
      <c r="BV2563" s="60" t="b">
        <f t="shared" si="334"/>
        <v>0</v>
      </c>
      <c r="BW2563" s="30" t="s">
        <v>9279</v>
      </c>
      <c r="BX2563" s="96">
        <v>0.25</v>
      </c>
      <c r="BY2563" s="96">
        <v>0.25</v>
      </c>
      <c r="BZ2563" s="96">
        <v>1</v>
      </c>
      <c r="CA2563" s="96">
        <v>0.10829999999999999</v>
      </c>
      <c r="CB2563" s="96">
        <v>6.25E-2</v>
      </c>
      <c r="CC2563" s="96">
        <v>9.3799999999999994E-2</v>
      </c>
      <c r="CD2563" s="96">
        <v>0.25</v>
      </c>
      <c r="CE2563" s="96">
        <v>0.25</v>
      </c>
      <c r="CF2563" s="31">
        <v>1</v>
      </c>
      <c r="CG2563" s="30">
        <v>12</v>
      </c>
      <c r="CH2563" s="96">
        <v>12</v>
      </c>
      <c r="CI2563" s="96">
        <v>12</v>
      </c>
      <c r="CJ2563" s="96">
        <f>Population!$CG2563-Population!$CI2563</f>
        <v>0</v>
      </c>
      <c r="CK2563" s="118">
        <f>_xlfn.DAYS(Entries!$AY$2,Population!H2563)</f>
        <v>2028</v>
      </c>
      <c r="CL2563" s="118">
        <f t="shared" si="335"/>
        <v>365</v>
      </c>
      <c r="CM2563" s="117">
        <f>Entries!$AY$5</f>
        <v>0.15</v>
      </c>
      <c r="CN2563" s="117">
        <f t="shared" si="330"/>
        <v>0</v>
      </c>
      <c r="CO2563" s="119" t="str">
        <f t="shared" si="336"/>
        <v>-</v>
      </c>
      <c r="CP2563" s="30"/>
      <c r="CQ2563" s="19">
        <v>0</v>
      </c>
      <c r="CR2563" s="96" t="s">
        <v>118</v>
      </c>
      <c r="CS2563" s="96"/>
      <c r="CT2563" s="31"/>
      <c r="CU2563" s="30" t="s">
        <v>9280</v>
      </c>
      <c r="CV2563" s="96" t="s">
        <v>3959</v>
      </c>
      <c r="CW2563" s="96" t="s">
        <v>576</v>
      </c>
      <c r="CX2563" s="96" t="s">
        <v>107</v>
      </c>
      <c r="CY2563" s="96" t="s">
        <v>107</v>
      </c>
      <c r="CZ2563" s="96" t="s">
        <v>108</v>
      </c>
      <c r="DA2563" s="31"/>
      <c r="DB2563" s="17" t="s">
        <v>15462</v>
      </c>
      <c r="DC2563" s="17" t="s">
        <v>15500</v>
      </c>
      <c r="DD2563" s="17" t="s">
        <v>15500</v>
      </c>
      <c r="DE2563" s="17" t="s">
        <v>15500</v>
      </c>
      <c r="DF2563" s="17" t="s">
        <v>15500</v>
      </c>
      <c r="DG2563" s="23" t="s">
        <v>11172</v>
      </c>
      <c r="DH2563" s="145"/>
    </row>
    <row r="2564" spans="1:112" s="17" customFormat="1" x14ac:dyDescent="0.25">
      <c r="A2564" s="32" t="s">
        <v>9284</v>
      </c>
      <c r="B2564" s="98">
        <v>0</v>
      </c>
      <c r="C2564" s="98" t="s">
        <v>15461</v>
      </c>
      <c r="D2564" s="98"/>
      <c r="E2564" s="98">
        <v>43194</v>
      </c>
      <c r="F2564" s="98" t="s">
        <v>9285</v>
      </c>
      <c r="G2564" s="33">
        <v>48187</v>
      </c>
      <c r="H2564" s="44">
        <v>43133</v>
      </c>
      <c r="I2564" s="98" t="s">
        <v>784</v>
      </c>
      <c r="J2564" s="98"/>
      <c r="K2564" s="98"/>
      <c r="L2564" s="98" t="s">
        <v>839</v>
      </c>
      <c r="M2564" t="s">
        <v>326</v>
      </c>
      <c r="N2564" s="98" t="s">
        <v>326</v>
      </c>
      <c r="O2564" t="s">
        <v>576</v>
      </c>
      <c r="P2564" s="64" t="str">
        <f>VLOOKUP(N2564,Entries!J:K,2,FALSE)</f>
        <v>PEOPLES REPUBLIC OF CHINA</v>
      </c>
      <c r="Q2564" s="38" t="s">
        <v>9286</v>
      </c>
      <c r="R2564" s="32" t="s">
        <v>9286</v>
      </c>
      <c r="S2564" s="98" t="s">
        <v>326</v>
      </c>
      <c r="T2564" t="s">
        <v>576</v>
      </c>
      <c r="U2564" s="39" t="s">
        <v>141</v>
      </c>
      <c r="V2564" s="33" t="s">
        <v>141</v>
      </c>
      <c r="W2564" s="64">
        <f>IF(VLOOKUP(R2564,Entries!N:P,3,FALSE)=V2564,1,VLOOKUP(R2564,Entries!N:P,3,FALSE))</f>
        <v>1</v>
      </c>
      <c r="X2564"/>
      <c r="Y2564"/>
      <c r="Z2564" s="98"/>
      <c r="AA2564" s="98"/>
      <c r="AB2564" s="98"/>
      <c r="AC2564" s="98" t="s">
        <v>239</v>
      </c>
      <c r="AD2564" s="98" t="s">
        <v>123</v>
      </c>
      <c r="AE2564" s="98" t="s">
        <v>123</v>
      </c>
      <c r="AF2564" s="98" t="s">
        <v>123</v>
      </c>
      <c r="AG2564" s="98"/>
      <c r="AH2564" s="98"/>
      <c r="AI2564" s="98"/>
      <c r="AJ2564" s="98">
        <v>5</v>
      </c>
      <c r="AK2564" s="98" t="s">
        <v>95</v>
      </c>
      <c r="AL2564" s="98"/>
      <c r="AM2564" s="33"/>
      <c r="AN2564" s="32" t="s">
        <v>96</v>
      </c>
      <c r="AO2564" s="98" t="s">
        <v>97</v>
      </c>
      <c r="AP2564" s="33" t="s">
        <v>97</v>
      </c>
      <c r="AQ2564">
        <v>21104.44013377</v>
      </c>
      <c r="AR2564" t="s">
        <v>11449</v>
      </c>
      <c r="AS2564" t="s">
        <v>11225</v>
      </c>
      <c r="AT2564" t="s">
        <v>15426</v>
      </c>
      <c r="AU2564">
        <v>97.468299999999999</v>
      </c>
      <c r="AV2564" s="98">
        <v>1.7011423974088891</v>
      </c>
      <c r="AW2564">
        <v>232.30690000000001</v>
      </c>
      <c r="AX2564" s="98">
        <v>4.0545194365822228</v>
      </c>
      <c r="AY2564">
        <v>1.4993999999999999E-3</v>
      </c>
      <c r="AZ2564">
        <v>130.49019999999999</v>
      </c>
      <c r="BA2564" s="98">
        <v>2.2774831577688888</v>
      </c>
      <c r="BB2564">
        <v>314.86619999999999</v>
      </c>
      <c r="BC2564" s="98">
        <v>5.4954507499466665</v>
      </c>
      <c r="BD2564">
        <v>15.20832117</v>
      </c>
      <c r="BE2564" s="96">
        <f t="shared" si="337"/>
        <v>6881.4673125576464</v>
      </c>
      <c r="BF2564" s="96">
        <f t="shared" si="338"/>
        <v>520.78538464609483</v>
      </c>
      <c r="BG2564" s="96">
        <f t="shared" si="339"/>
        <v>500.14924046919714</v>
      </c>
      <c r="BH2564">
        <v>6869.1199533028212</v>
      </c>
      <c r="BI2564">
        <v>1.2762275032638291E-3</v>
      </c>
      <c r="BJ2564">
        <v>1.701231478193197</v>
      </c>
      <c r="BK2564">
        <v>4.0545052223845364</v>
      </c>
      <c r="BL2564">
        <v>2.7882749154714559</v>
      </c>
      <c r="BM2564">
        <v>4.9848294658695043</v>
      </c>
      <c r="BN2564">
        <v>1.7011427035438389</v>
      </c>
      <c r="BO2564">
        <v>4.0545202880208953</v>
      </c>
      <c r="BP2564">
        <v>2.525757351794508E-3</v>
      </c>
      <c r="BQ2564">
        <v>2.7882749154714559</v>
      </c>
      <c r="BR2564">
        <v>6878.4473515045111</v>
      </c>
      <c r="BS2564" s="96">
        <v>524.8206404715047</v>
      </c>
      <c r="BT2564" s="96">
        <v>490.07406253751742</v>
      </c>
      <c r="BU2564">
        <v>4.9848294658695043</v>
      </c>
      <c r="BV2564" s="65" t="b">
        <f t="shared" si="334"/>
        <v>0</v>
      </c>
      <c r="BW2564" s="32" t="s">
        <v>170</v>
      </c>
      <c r="BX2564" s="98">
        <v>1</v>
      </c>
      <c r="BY2564" s="98">
        <v>1.4</v>
      </c>
      <c r="BZ2564" s="98">
        <v>4</v>
      </c>
      <c r="CA2564" s="98">
        <v>4.6182999999999996</v>
      </c>
      <c r="CB2564" s="98">
        <v>1</v>
      </c>
      <c r="CC2564" s="98">
        <v>2.7153</v>
      </c>
      <c r="CD2564" s="98">
        <v>1.4</v>
      </c>
      <c r="CE2564" s="98">
        <v>1</v>
      </c>
      <c r="CF2564" s="33">
        <v>4</v>
      </c>
      <c r="CG2564" s="32">
        <v>730</v>
      </c>
      <c r="CH2564" s="98">
        <v>730</v>
      </c>
      <c r="CI2564" s="98">
        <v>700</v>
      </c>
      <c r="CJ2564" s="98">
        <f>Population!$CG2564-Population!$CI2564</f>
        <v>30</v>
      </c>
      <c r="CK2564" s="120">
        <f>_xlfn.DAYS(Entries!$AY$2,Population!H2564)</f>
        <v>1161</v>
      </c>
      <c r="CL2564" s="120">
        <f t="shared" si="335"/>
        <v>1825</v>
      </c>
      <c r="CM2564" s="122">
        <f>Entries!$AY$5</f>
        <v>0.15</v>
      </c>
      <c r="CN2564" s="122">
        <f t="shared" si="330"/>
        <v>4.1095890410958902E-2</v>
      </c>
      <c r="CO2564" s="121">
        <f t="shared" si="336"/>
        <v>0.45926027397260272</v>
      </c>
      <c r="CP2564" s="32"/>
      <c r="CQ2564" s="19">
        <v>3</v>
      </c>
      <c r="CR2564" s="98" t="s">
        <v>118</v>
      </c>
      <c r="CS2564" s="98"/>
      <c r="CT2564" s="33"/>
      <c r="CU2564" s="32" t="s">
        <v>806</v>
      </c>
      <c r="CV2564" s="98" t="s">
        <v>9288</v>
      </c>
      <c r="CW2564" s="98" t="s">
        <v>9289</v>
      </c>
      <c r="CX2564" s="98" t="s">
        <v>809</v>
      </c>
      <c r="CY2564" s="98" t="s">
        <v>150</v>
      </c>
      <c r="CZ2564" s="98"/>
      <c r="DA2564" s="33"/>
      <c r="DB2564" s="17" t="s">
        <v>15463</v>
      </c>
      <c r="DC2564" s="17">
        <v>10</v>
      </c>
      <c r="DD2564" s="17" t="s">
        <v>15500</v>
      </c>
      <c r="DE2564" s="17" t="s">
        <v>15500</v>
      </c>
      <c r="DF2564" s="17" t="s">
        <v>15500</v>
      </c>
      <c r="DG2564" s="23" t="s">
        <v>11180</v>
      </c>
      <c r="DH2564" s="145"/>
    </row>
    <row r="2565" spans="1:112" s="17" customFormat="1" x14ac:dyDescent="0.25">
      <c r="A2565" s="30" t="s">
        <v>9290</v>
      </c>
      <c r="B2565" s="96">
        <v>0</v>
      </c>
      <c r="C2565" s="96" t="s">
        <v>15461</v>
      </c>
      <c r="D2565" s="96"/>
      <c r="E2565" s="96">
        <v>37166</v>
      </c>
      <c r="F2565" s="96" t="s">
        <v>9291</v>
      </c>
      <c r="G2565" s="31">
        <v>37163</v>
      </c>
      <c r="H2565" s="43">
        <v>40443</v>
      </c>
      <c r="I2565" s="96" t="s">
        <v>784</v>
      </c>
      <c r="J2565" s="96"/>
      <c r="K2565" s="96"/>
      <c r="L2565" s="96" t="s">
        <v>839</v>
      </c>
      <c r="M2565" s="124" t="s">
        <v>326</v>
      </c>
      <c r="N2565" s="96" t="s">
        <v>326</v>
      </c>
      <c r="O2565" s="124" t="s">
        <v>576</v>
      </c>
      <c r="P2565" s="96" t="str">
        <f>VLOOKUP(N2565,Entries!J:K,2,FALSE)</f>
        <v>PEOPLES REPUBLIC OF CHINA</v>
      </c>
      <c r="Q2565" s="123" t="s">
        <v>3959</v>
      </c>
      <c r="R2565" s="30" t="s">
        <v>3959</v>
      </c>
      <c r="S2565" s="96" t="s">
        <v>326</v>
      </c>
      <c r="T2565" s="124" t="s">
        <v>576</v>
      </c>
      <c r="U2565" s="125" t="s">
        <v>92</v>
      </c>
      <c r="V2565" s="31" t="s">
        <v>92</v>
      </c>
      <c r="W2565" s="64">
        <f>IF(VLOOKUP(R2565,Entries!N:P,3,FALSE)=V2565,1,VLOOKUP(R2565,Entries!N:P,3,FALSE))</f>
        <v>1</v>
      </c>
      <c r="X2565" s="124"/>
      <c r="Y2565" s="124"/>
      <c r="Z2565" s="96"/>
      <c r="AA2565" s="96"/>
      <c r="AB2565" s="96"/>
      <c r="AC2565" s="96" t="s">
        <v>93</v>
      </c>
      <c r="AD2565" s="96" t="s">
        <v>117</v>
      </c>
      <c r="AE2565" s="96" t="s">
        <v>117</v>
      </c>
      <c r="AF2565" s="96" t="s">
        <v>117</v>
      </c>
      <c r="AG2565" s="96"/>
      <c r="AH2565" s="96"/>
      <c r="AI2565" s="96"/>
      <c r="AJ2565" s="19">
        <v>1</v>
      </c>
      <c r="AK2565" s="96" t="s">
        <v>118</v>
      </c>
      <c r="AL2565" s="96"/>
      <c r="AM2565" s="31"/>
      <c r="AN2565" s="30" t="s">
        <v>125</v>
      </c>
      <c r="AO2565" s="96" t="s">
        <v>97</v>
      </c>
      <c r="AP2565" s="31" t="s">
        <v>97</v>
      </c>
      <c r="AQ2565">
        <v>21104.573152019999</v>
      </c>
      <c r="AR2565" t="s">
        <v>14777</v>
      </c>
      <c r="AS2565" t="s">
        <v>11225</v>
      </c>
      <c r="AT2565" t="s">
        <v>15427</v>
      </c>
      <c r="AU2565">
        <v>97.710499999999996</v>
      </c>
      <c r="AV2565" s="96">
        <v>1.7053695839777778</v>
      </c>
      <c r="AW2565">
        <v>89.9</v>
      </c>
      <c r="AX2565" s="96">
        <v>1.5690506711111112</v>
      </c>
      <c r="AY2565">
        <v>2.3689000000000002E-3</v>
      </c>
      <c r="AZ2565">
        <v>356.75740000000002</v>
      </c>
      <c r="BA2565" s="96">
        <v>6.2265899654488903</v>
      </c>
      <c r="BB2565">
        <v>3.3468</v>
      </c>
      <c r="BC2565" s="96">
        <v>5.8412667253333342E-2</v>
      </c>
      <c r="BD2565">
        <v>14.81054443</v>
      </c>
      <c r="BE2565" s="96">
        <f t="shared" si="337"/>
        <v>7004.1357169437333</v>
      </c>
      <c r="BF2565" s="96">
        <f t="shared" si="338"/>
        <v>649.72781404360103</v>
      </c>
      <c r="BG2565" s="96">
        <f t="shared" si="339"/>
        <v>616.5436198438656</v>
      </c>
      <c r="BH2565">
        <v>7010.4676330705543</v>
      </c>
      <c r="BI2565">
        <v>2.98088932693018E-3</v>
      </c>
      <c r="BJ2565">
        <v>1.705280342060393</v>
      </c>
      <c r="BK2565">
        <v>1.56905100186994</v>
      </c>
      <c r="BL2565">
        <v>0.31556395943579318</v>
      </c>
      <c r="BM2565">
        <v>5.9694438780065013</v>
      </c>
      <c r="BN2565">
        <v>1.7053699847455031</v>
      </c>
      <c r="BO2565">
        <v>1.5690509975806359</v>
      </c>
      <c r="BP2565">
        <v>2.6794560683992218E-3</v>
      </c>
      <c r="BQ2565">
        <v>0.35271375064825877</v>
      </c>
      <c r="BR2565">
        <v>7001.1694787054266</v>
      </c>
      <c r="BS2565" s="96">
        <v>648.92880475103448</v>
      </c>
      <c r="BT2565" s="96">
        <v>611.41015265981787</v>
      </c>
      <c r="BU2565">
        <v>5.9694438780065013</v>
      </c>
      <c r="BV2565" s="60" t="b">
        <f t="shared" si="334"/>
        <v>0</v>
      </c>
      <c r="BW2565" s="30" t="s">
        <v>104</v>
      </c>
      <c r="BX2565" s="96">
        <v>0.2</v>
      </c>
      <c r="BY2565" s="96">
        <v>0.2</v>
      </c>
      <c r="BZ2565" s="96">
        <v>0.2</v>
      </c>
      <c r="CA2565" s="96">
        <v>6.93E-2</v>
      </c>
      <c r="CB2565" s="96">
        <v>0.04</v>
      </c>
      <c r="CC2565" s="96">
        <v>0.06</v>
      </c>
      <c r="CD2565" s="96">
        <v>0.2</v>
      </c>
      <c r="CE2565" s="96">
        <v>0.2</v>
      </c>
      <c r="CF2565" s="31">
        <v>0.2</v>
      </c>
      <c r="CG2565" s="30">
        <v>2.5</v>
      </c>
      <c r="CH2565" s="96">
        <v>2.5</v>
      </c>
      <c r="CI2565" s="96">
        <v>2.5</v>
      </c>
      <c r="CJ2565" s="96">
        <f>Population!$CG2565-Population!$CI2565</f>
        <v>0</v>
      </c>
      <c r="CK2565" s="118">
        <f>_xlfn.DAYS(Entries!$AY$2,Population!H2565)</f>
        <v>3851</v>
      </c>
      <c r="CL2565" s="118">
        <f t="shared" si="335"/>
        <v>365</v>
      </c>
      <c r="CM2565" s="117">
        <f>Entries!$AY$5</f>
        <v>0.15</v>
      </c>
      <c r="CN2565" s="117">
        <f t="shared" si="330"/>
        <v>0</v>
      </c>
      <c r="CO2565" s="119" t="str">
        <f t="shared" si="336"/>
        <v>-</v>
      </c>
      <c r="CP2565" s="30"/>
      <c r="CQ2565" s="19">
        <v>0</v>
      </c>
      <c r="CR2565" s="96" t="s">
        <v>118</v>
      </c>
      <c r="CS2565" s="96"/>
      <c r="CT2565" s="31"/>
      <c r="CU2565" s="30" t="s">
        <v>9280</v>
      </c>
      <c r="CV2565" s="96" t="s">
        <v>3959</v>
      </c>
      <c r="CW2565" s="96" t="s">
        <v>576</v>
      </c>
      <c r="CX2565" s="96" t="s">
        <v>107</v>
      </c>
      <c r="CY2565" s="96" t="s">
        <v>107</v>
      </c>
      <c r="CZ2565" s="96" t="s">
        <v>108</v>
      </c>
      <c r="DA2565" s="31"/>
      <c r="DB2565" s="17" t="s">
        <v>15462</v>
      </c>
      <c r="DC2565" s="17" t="s">
        <v>15500</v>
      </c>
      <c r="DD2565" s="17" t="s">
        <v>15500</v>
      </c>
      <c r="DE2565" s="17" t="s">
        <v>15500</v>
      </c>
      <c r="DF2565" s="17" t="s">
        <v>15500</v>
      </c>
      <c r="DG2565" s="23" t="s">
        <v>11172</v>
      </c>
      <c r="DH2565" s="145"/>
    </row>
    <row r="2566" spans="1:112" s="17" customFormat="1" x14ac:dyDescent="0.25">
      <c r="A2566" s="32" t="s">
        <v>9293</v>
      </c>
      <c r="B2566" s="18">
        <v>0</v>
      </c>
      <c r="C2566" s="98" t="s">
        <v>15461</v>
      </c>
      <c r="D2566" s="18"/>
      <c r="E2566" s="18">
        <v>37167</v>
      </c>
      <c r="F2566" s="18" t="s">
        <v>9294</v>
      </c>
      <c r="G2566" s="33">
        <v>37164</v>
      </c>
      <c r="H2566" s="44">
        <v>40443</v>
      </c>
      <c r="I2566" s="18" t="s">
        <v>784</v>
      </c>
      <c r="J2566" s="98"/>
      <c r="K2566" s="98"/>
      <c r="L2566" s="18" t="s">
        <v>839</v>
      </c>
      <c r="M2566" t="s">
        <v>326</v>
      </c>
      <c r="N2566" s="18" t="s">
        <v>326</v>
      </c>
      <c r="O2566" t="s">
        <v>576</v>
      </c>
      <c r="P2566" s="64" t="str">
        <f>VLOOKUP(N2566,Entries!J:K,2,FALSE)</f>
        <v>PEOPLES REPUBLIC OF CHINA</v>
      </c>
      <c r="Q2566" s="38" t="s">
        <v>3959</v>
      </c>
      <c r="R2566" s="32" t="s">
        <v>3959</v>
      </c>
      <c r="S2566" s="18" t="s">
        <v>326</v>
      </c>
      <c r="T2566" t="s">
        <v>576</v>
      </c>
      <c r="U2566" s="39" t="s">
        <v>92</v>
      </c>
      <c r="V2566" s="33" t="s">
        <v>92</v>
      </c>
      <c r="W2566" s="64">
        <f>IF(VLOOKUP(R2566,Entries!N:P,3,FALSE)=V2566,1,VLOOKUP(R2566,Entries!N:P,3,FALSE))</f>
        <v>1</v>
      </c>
      <c r="X2566"/>
      <c r="Y2566"/>
      <c r="Z2566" s="18"/>
      <c r="AA2566" s="18"/>
      <c r="AB2566" s="98"/>
      <c r="AC2566" s="18" t="s">
        <v>93</v>
      </c>
      <c r="AD2566" s="18" t="s">
        <v>117</v>
      </c>
      <c r="AE2566" s="18" t="s">
        <v>117</v>
      </c>
      <c r="AF2566" s="98" t="s">
        <v>117</v>
      </c>
      <c r="AG2566" s="98"/>
      <c r="AH2566" s="98"/>
      <c r="AI2566" s="18"/>
      <c r="AJ2566" s="19">
        <v>1</v>
      </c>
      <c r="AK2566" s="18" t="s">
        <v>118</v>
      </c>
      <c r="AL2566" s="18"/>
      <c r="AM2566" s="33"/>
      <c r="AN2566" s="32" t="s">
        <v>125</v>
      </c>
      <c r="AO2566" s="18" t="s">
        <v>97</v>
      </c>
      <c r="AP2566" s="33" t="s">
        <v>97</v>
      </c>
      <c r="AQ2566">
        <v>21104.484888859999</v>
      </c>
      <c r="AR2566" t="s">
        <v>11290</v>
      </c>
      <c r="AS2566" t="s">
        <v>11225</v>
      </c>
      <c r="AT2566" t="s">
        <v>15428</v>
      </c>
      <c r="AU2566">
        <v>97.739000000000004</v>
      </c>
      <c r="AV2566" s="98">
        <v>1.7058670027111111</v>
      </c>
      <c r="AW2566">
        <v>86.291700000000006</v>
      </c>
      <c r="AX2566" s="98">
        <v>1.5060739688133336</v>
      </c>
      <c r="AY2566">
        <v>2.3246E-3</v>
      </c>
      <c r="AZ2566">
        <v>356.78910000000002</v>
      </c>
      <c r="BA2566" s="98">
        <v>6.2271432347066673</v>
      </c>
      <c r="BB2566">
        <v>3.3161999999999998</v>
      </c>
      <c r="BC2566" s="98">
        <v>5.7878596613333333E-2</v>
      </c>
      <c r="BD2566">
        <v>14.809279009999999</v>
      </c>
      <c r="BE2566" s="96">
        <f t="shared" si="337"/>
        <v>7004.5347031556694</v>
      </c>
      <c r="BF2566" s="96">
        <f t="shared" si="338"/>
        <v>649.81744452662406</v>
      </c>
      <c r="BG2566" s="96">
        <f t="shared" si="339"/>
        <v>617.25196178471379</v>
      </c>
      <c r="BH2566">
        <v>7010.8657032419605</v>
      </c>
      <c r="BI2566">
        <v>2.94012056525703E-3</v>
      </c>
      <c r="BJ2566">
        <v>1.7057774481249279</v>
      </c>
      <c r="BK2566">
        <v>1.5060742843393731</v>
      </c>
      <c r="BL2566">
        <v>0.32141177896342749</v>
      </c>
      <c r="BM2566">
        <v>5.9636152172731061</v>
      </c>
      <c r="BN2566">
        <v>1.70586740370402</v>
      </c>
      <c r="BO2566">
        <v>1.5060742821865349</v>
      </c>
      <c r="BP2566">
        <v>2.641393461711074E-3</v>
      </c>
      <c r="BQ2566">
        <v>0.35957240699894882</v>
      </c>
      <c r="BR2566">
        <v>7001.5698874811933</v>
      </c>
      <c r="BS2566" s="96">
        <v>649.06378840369962</v>
      </c>
      <c r="BT2566" s="96">
        <v>612.07598655868696</v>
      </c>
      <c r="BU2566">
        <v>5.9636152172731061</v>
      </c>
      <c r="BV2566" s="65" t="b">
        <f t="shared" si="334"/>
        <v>0</v>
      </c>
      <c r="BW2566" s="32" t="s">
        <v>104</v>
      </c>
      <c r="BX2566" s="18">
        <v>0.2</v>
      </c>
      <c r="BY2566" s="18">
        <v>0.2</v>
      </c>
      <c r="BZ2566" s="18">
        <v>0.2</v>
      </c>
      <c r="CA2566" s="18">
        <v>6.93E-2</v>
      </c>
      <c r="CB2566" s="18">
        <v>0.04</v>
      </c>
      <c r="CC2566" s="18">
        <v>0.06</v>
      </c>
      <c r="CD2566" s="18">
        <v>0.2</v>
      </c>
      <c r="CE2566" s="18">
        <v>0.2</v>
      </c>
      <c r="CF2566" s="33">
        <v>0.2</v>
      </c>
      <c r="CG2566" s="32">
        <v>3.5</v>
      </c>
      <c r="CH2566" s="18">
        <v>3.5</v>
      </c>
      <c r="CI2566" s="18">
        <v>3.5</v>
      </c>
      <c r="CJ2566" s="98">
        <f>Population!$CG2566-Population!$CI2566</f>
        <v>0</v>
      </c>
      <c r="CK2566" s="120">
        <f>_xlfn.DAYS(Entries!$AY$2,Population!H2566)</f>
        <v>3851</v>
      </c>
      <c r="CL2566" s="120">
        <f t="shared" si="335"/>
        <v>365</v>
      </c>
      <c r="CM2566" s="122">
        <f>Entries!$AY$5</f>
        <v>0.15</v>
      </c>
      <c r="CN2566" s="122">
        <f t="shared" si="330"/>
        <v>0</v>
      </c>
      <c r="CO2566" s="121" t="str">
        <f t="shared" si="336"/>
        <v>-</v>
      </c>
      <c r="CP2566" s="32"/>
      <c r="CQ2566" s="19">
        <v>0</v>
      </c>
      <c r="CR2566" s="18" t="s">
        <v>118</v>
      </c>
      <c r="CS2566" s="18"/>
      <c r="CT2566" s="33"/>
      <c r="CU2566" s="32" t="s">
        <v>9280</v>
      </c>
      <c r="CV2566" s="18" t="s">
        <v>3959</v>
      </c>
      <c r="CW2566" s="18" t="s">
        <v>576</v>
      </c>
      <c r="CX2566" s="18" t="s">
        <v>107</v>
      </c>
      <c r="CY2566" s="18" t="s">
        <v>107</v>
      </c>
      <c r="CZ2566" s="18" t="s">
        <v>108</v>
      </c>
      <c r="DA2566" s="33"/>
      <c r="DB2566" s="17" t="s">
        <v>15462</v>
      </c>
      <c r="DC2566" s="17" t="s">
        <v>15500</v>
      </c>
      <c r="DD2566" s="17" t="s">
        <v>15500</v>
      </c>
      <c r="DE2566" s="17" t="s">
        <v>15500</v>
      </c>
      <c r="DF2566" s="17" t="s">
        <v>15500</v>
      </c>
      <c r="DG2566" s="23" t="s">
        <v>11172</v>
      </c>
      <c r="DH2566" s="145"/>
    </row>
    <row r="2567" spans="1:112" s="17" customFormat="1" x14ac:dyDescent="0.25">
      <c r="A2567" s="30" t="s">
        <v>9296</v>
      </c>
      <c r="B2567" s="15">
        <v>0</v>
      </c>
      <c r="C2567" s="96" t="s">
        <v>15461</v>
      </c>
      <c r="D2567" s="15"/>
      <c r="E2567" s="15">
        <v>45795</v>
      </c>
      <c r="F2567" s="15" t="s">
        <v>9297</v>
      </c>
      <c r="G2567" s="31">
        <v>63595</v>
      </c>
      <c r="H2567" s="43">
        <v>43999</v>
      </c>
      <c r="I2567" s="15" t="s">
        <v>784</v>
      </c>
      <c r="J2567" s="96"/>
      <c r="K2567" s="96"/>
      <c r="L2567" s="15" t="s">
        <v>839</v>
      </c>
      <c r="M2567" s="124" t="s">
        <v>326</v>
      </c>
      <c r="N2567" s="15" t="s">
        <v>326</v>
      </c>
      <c r="O2567" s="124" t="s">
        <v>11126</v>
      </c>
      <c r="P2567" s="96" t="str">
        <f>VLOOKUP(N2567,Entries!J:K,2,FALSE)</f>
        <v>PEOPLES REPUBLIC OF CHINA</v>
      </c>
      <c r="Q2567" s="123" t="s">
        <v>3959</v>
      </c>
      <c r="R2567" s="30" t="s">
        <v>3959</v>
      </c>
      <c r="S2567" s="15" t="s">
        <v>326</v>
      </c>
      <c r="T2567" s="124" t="s">
        <v>576</v>
      </c>
      <c r="U2567" s="125" t="s">
        <v>92</v>
      </c>
      <c r="V2567" s="31" t="s">
        <v>92</v>
      </c>
      <c r="W2567" s="64">
        <f>IF(VLOOKUP(R2567,Entries!N:P,3,FALSE)=V2567,1,VLOOKUP(R2567,Entries!N:P,3,FALSE))</f>
        <v>1</v>
      </c>
      <c r="X2567" s="124"/>
      <c r="Y2567" s="124"/>
      <c r="Z2567" s="15"/>
      <c r="AA2567" s="15"/>
      <c r="AB2567" s="96"/>
      <c r="AC2567" s="15" t="s">
        <v>93</v>
      </c>
      <c r="AD2567" s="15" t="s">
        <v>117</v>
      </c>
      <c r="AE2567" s="15" t="s">
        <v>117</v>
      </c>
      <c r="AF2567" s="96" t="s">
        <v>117</v>
      </c>
      <c r="AG2567" s="96"/>
      <c r="AH2567" s="96"/>
      <c r="AI2567" s="15"/>
      <c r="AJ2567" s="19">
        <v>4</v>
      </c>
      <c r="AK2567" s="15" t="s">
        <v>118</v>
      </c>
      <c r="AL2567" s="15"/>
      <c r="AM2567" s="31"/>
      <c r="AN2567" s="30" t="s">
        <v>96</v>
      </c>
      <c r="AO2567" s="15" t="s">
        <v>97</v>
      </c>
      <c r="AP2567" s="31" t="s">
        <v>98</v>
      </c>
      <c r="AQ2567">
        <v>21104.576389499998</v>
      </c>
      <c r="AR2567" t="s">
        <v>15429</v>
      </c>
      <c r="AS2567" t="s">
        <v>11225</v>
      </c>
      <c r="AT2567" t="s">
        <v>15430</v>
      </c>
      <c r="AU2567">
        <v>97.348600000000005</v>
      </c>
      <c r="AV2567" s="96">
        <v>1.699053238728889</v>
      </c>
      <c r="AW2567">
        <v>225.71190000000001</v>
      </c>
      <c r="AX2567" s="96">
        <v>3.9394149963600005</v>
      </c>
      <c r="AY2567">
        <v>1.2246E-3</v>
      </c>
      <c r="AZ2567">
        <v>291.3725</v>
      </c>
      <c r="BA2567" s="96">
        <v>5.0854084167777778</v>
      </c>
      <c r="BB2567">
        <v>123.43089999999999</v>
      </c>
      <c r="BC2567" s="96">
        <v>2.1542751555155557</v>
      </c>
      <c r="BD2567">
        <v>15.245071250000001</v>
      </c>
      <c r="BE2567" s="96">
        <f t="shared" si="337"/>
        <v>6870.4037941895376</v>
      </c>
      <c r="BF2567" s="96">
        <f t="shared" si="338"/>
        <v>507.81729067590186</v>
      </c>
      <c r="BG2567" s="96">
        <f t="shared" si="339"/>
        <v>490.99029770317338</v>
      </c>
      <c r="BH2567">
        <v>6864.1741160569663</v>
      </c>
      <c r="BI2567">
        <v>8.453640111946274E-4</v>
      </c>
      <c r="BJ2567">
        <v>1.6990835405259099</v>
      </c>
      <c r="BK2567">
        <v>3.9393314736209368</v>
      </c>
      <c r="BL2567">
        <v>4.060204509064409</v>
      </c>
      <c r="BM2567">
        <v>3.180443267149077</v>
      </c>
      <c r="BN2567">
        <v>1.6990535761942891</v>
      </c>
      <c r="BO2567">
        <v>3.939415861697305</v>
      </c>
      <c r="BP2567">
        <v>1.030940619293074E-3</v>
      </c>
      <c r="BQ2567">
        <v>4.060204509064409</v>
      </c>
      <c r="BR2567">
        <v>6867.3704788918049</v>
      </c>
      <c r="BS2567" s="96">
        <v>503.45033006622816</v>
      </c>
      <c r="BT2567" s="96">
        <v>489.29062771738063</v>
      </c>
      <c r="BU2567">
        <v>3.180443267149077</v>
      </c>
      <c r="BV2567" s="60" t="b">
        <f t="shared" si="334"/>
        <v>0</v>
      </c>
      <c r="BW2567" s="30" t="s">
        <v>9279</v>
      </c>
      <c r="BX2567" s="15">
        <v>0.25</v>
      </c>
      <c r="BY2567" s="15">
        <v>0.25</v>
      </c>
      <c r="BZ2567" s="15">
        <v>1</v>
      </c>
      <c r="CA2567" s="15">
        <v>0.10829999999999999</v>
      </c>
      <c r="CB2567" s="15">
        <v>6.25E-2</v>
      </c>
      <c r="CC2567" s="15">
        <v>9.3799999999999994E-2</v>
      </c>
      <c r="CD2567" s="15">
        <v>0.25</v>
      </c>
      <c r="CE2567" s="15">
        <v>0.25</v>
      </c>
      <c r="CF2567" s="31">
        <v>1</v>
      </c>
      <c r="CG2567" s="30">
        <v>12</v>
      </c>
      <c r="CH2567" s="15">
        <v>12</v>
      </c>
      <c r="CI2567" s="15">
        <v>12</v>
      </c>
      <c r="CJ2567" s="96">
        <f>Population!$CG2567-Population!$CI2567</f>
        <v>0</v>
      </c>
      <c r="CK2567" s="118">
        <f>_xlfn.DAYS(Entries!$AY$2,Population!H2567)</f>
        <v>295</v>
      </c>
      <c r="CL2567" s="118">
        <f t="shared" si="335"/>
        <v>1460</v>
      </c>
      <c r="CM2567" s="117">
        <f>Entries!$AY$5</f>
        <v>0.15</v>
      </c>
      <c r="CN2567" s="117">
        <f t="shared" si="330"/>
        <v>0</v>
      </c>
      <c r="CO2567" s="119" t="str">
        <f t="shared" si="336"/>
        <v>-</v>
      </c>
      <c r="CP2567" s="30"/>
      <c r="CQ2567" s="19">
        <v>0</v>
      </c>
      <c r="CR2567" s="15" t="s">
        <v>118</v>
      </c>
      <c r="CS2567" s="15"/>
      <c r="CT2567" s="31"/>
      <c r="CU2567" s="30" t="s">
        <v>9280</v>
      </c>
      <c r="CV2567" s="15"/>
      <c r="CW2567" s="15"/>
      <c r="CX2567" s="15" t="s">
        <v>107</v>
      </c>
      <c r="CY2567" s="15" t="s">
        <v>107</v>
      </c>
      <c r="CZ2567" s="15" t="s">
        <v>108</v>
      </c>
      <c r="DA2567" s="31"/>
      <c r="DB2567" s="17" t="s">
        <v>15462</v>
      </c>
      <c r="DC2567" s="17" t="s">
        <v>15500</v>
      </c>
      <c r="DD2567" s="17" t="s">
        <v>15500</v>
      </c>
      <c r="DE2567" s="17" t="s">
        <v>15500</v>
      </c>
      <c r="DF2567" s="17" t="s">
        <v>15500</v>
      </c>
      <c r="DG2567" s="23" t="s">
        <v>11172</v>
      </c>
      <c r="DH2567" s="145"/>
    </row>
    <row r="2568" spans="1:112" s="17" customFormat="1" x14ac:dyDescent="0.25">
      <c r="A2568" s="32" t="s">
        <v>9299</v>
      </c>
      <c r="B2568" s="18">
        <v>0</v>
      </c>
      <c r="C2568" s="98" t="s">
        <v>15461</v>
      </c>
      <c r="D2568" s="18"/>
      <c r="E2568" s="18">
        <v>43156</v>
      </c>
      <c r="F2568" s="18" t="s">
        <v>9300</v>
      </c>
      <c r="G2568" s="33">
        <v>47862</v>
      </c>
      <c r="H2568" s="44">
        <v>43119</v>
      </c>
      <c r="I2568" s="18" t="s">
        <v>784</v>
      </c>
      <c r="J2568" s="98"/>
      <c r="K2568" s="98"/>
      <c r="L2568" s="18" t="s">
        <v>2400</v>
      </c>
      <c r="M2568" t="s">
        <v>326</v>
      </c>
      <c r="N2568" s="18" t="s">
        <v>326</v>
      </c>
      <c r="O2568" t="s">
        <v>576</v>
      </c>
      <c r="P2568" s="64" t="str">
        <f>VLOOKUP(N2568,Entries!J:K,2,FALSE)</f>
        <v>PEOPLES REPUBLIC OF CHINA</v>
      </c>
      <c r="Q2568" s="38" t="s">
        <v>9301</v>
      </c>
      <c r="R2568" s="32" t="s">
        <v>9301</v>
      </c>
      <c r="S2568" s="18" t="s">
        <v>326</v>
      </c>
      <c r="T2568" t="s">
        <v>576</v>
      </c>
      <c r="U2568" s="39" t="s">
        <v>92</v>
      </c>
      <c r="V2568" s="33" t="s">
        <v>92</v>
      </c>
      <c r="W2568" s="64">
        <f>IF(VLOOKUP(R2568,Entries!N:P,3,FALSE)=V2568,1,VLOOKUP(R2568,Entries!N:P,3,FALSE))</f>
        <v>1</v>
      </c>
      <c r="X2568"/>
      <c r="Y2568"/>
      <c r="Z2568" s="18"/>
      <c r="AA2568" s="18"/>
      <c r="AB2568" s="98"/>
      <c r="AC2568" s="18" t="s">
        <v>93</v>
      </c>
      <c r="AD2568" s="18" t="s">
        <v>3066</v>
      </c>
      <c r="AE2568" s="18" t="s">
        <v>117</v>
      </c>
      <c r="AF2568" s="98" t="s">
        <v>117</v>
      </c>
      <c r="AG2568" s="98"/>
      <c r="AH2568" s="98"/>
      <c r="AI2568" s="18"/>
      <c r="AJ2568" s="19">
        <v>1</v>
      </c>
      <c r="AK2568" s="18" t="s">
        <v>118</v>
      </c>
      <c r="AL2568" s="18"/>
      <c r="AM2568" s="33"/>
      <c r="AN2568" s="32" t="s">
        <v>96</v>
      </c>
      <c r="AO2568" s="18" t="s">
        <v>97</v>
      </c>
      <c r="AP2568" s="33" t="s">
        <v>97</v>
      </c>
      <c r="AQ2568">
        <v>21104.533684980001</v>
      </c>
      <c r="AR2568" t="s">
        <v>15431</v>
      </c>
      <c r="AS2568" t="s">
        <v>11225</v>
      </c>
      <c r="AT2568" t="s">
        <v>15432</v>
      </c>
      <c r="AU2568">
        <v>97.412300000000002</v>
      </c>
      <c r="AV2568" s="98">
        <v>1.7001650132311112</v>
      </c>
      <c r="AW2568">
        <v>171.24549999999999</v>
      </c>
      <c r="AX2568" s="98">
        <v>2.9887971824222221</v>
      </c>
      <c r="AY2568">
        <v>1.4384000000000001E-3</v>
      </c>
      <c r="AZ2568">
        <v>182.46729999999999</v>
      </c>
      <c r="BA2568" s="98">
        <v>3.1846544996755557</v>
      </c>
      <c r="BB2568">
        <v>284.60789999999997</v>
      </c>
      <c r="BC2568" s="98">
        <v>4.9673438987600003</v>
      </c>
      <c r="BD2568">
        <v>15.11870261</v>
      </c>
      <c r="BE2568" s="96">
        <f t="shared" si="337"/>
        <v>6908.6345254580719</v>
      </c>
      <c r="BF2568" s="96">
        <f t="shared" si="338"/>
        <v>547.57190535949121</v>
      </c>
      <c r="BG2568" s="96">
        <f t="shared" si="339"/>
        <v>527.6971455566536</v>
      </c>
      <c r="BH2568">
        <v>6897.8020905416934</v>
      </c>
      <c r="BI2568">
        <v>8.525623232001309E-4</v>
      </c>
      <c r="BJ2568">
        <v>1.700238913944178</v>
      </c>
      <c r="BK2568">
        <v>2.9888476478675279</v>
      </c>
      <c r="BL2568">
        <v>3.68854002944135</v>
      </c>
      <c r="BM2568">
        <v>4.462896092546889</v>
      </c>
      <c r="BN2568">
        <v>1.700165327795937</v>
      </c>
      <c r="BO2568">
        <v>2.9887977773274859</v>
      </c>
      <c r="BP2568">
        <v>1.951332878361292E-3</v>
      </c>
      <c r="BQ2568">
        <v>3.68854002944135</v>
      </c>
      <c r="BR2568">
        <v>6905.6231904108572</v>
      </c>
      <c r="BS2568" s="96">
        <v>548.09835998788094</v>
      </c>
      <c r="BT2568" s="96">
        <v>521.14802083383438</v>
      </c>
      <c r="BU2568">
        <v>4.462896092546889</v>
      </c>
      <c r="BV2568" s="65" t="str">
        <f t="shared" si="334"/>
        <v>no propulsion</v>
      </c>
      <c r="BW2568" s="32" t="s">
        <v>104</v>
      </c>
      <c r="BX2568" s="18">
        <v>0.1</v>
      </c>
      <c r="BY2568" s="18">
        <v>0.2</v>
      </c>
      <c r="BZ2568" s="18">
        <v>0.2</v>
      </c>
      <c r="CA2568" s="18">
        <v>0.03</v>
      </c>
      <c r="CB2568" s="18">
        <v>0.01</v>
      </c>
      <c r="CC2568" s="18">
        <v>2.5000000000000001E-2</v>
      </c>
      <c r="CD2568" s="18">
        <v>0.2</v>
      </c>
      <c r="CE2568" s="18">
        <v>0.1</v>
      </c>
      <c r="CF2568" s="33">
        <v>0.2</v>
      </c>
      <c r="CG2568" s="32">
        <v>2</v>
      </c>
      <c r="CH2568" s="18">
        <v>2</v>
      </c>
      <c r="CI2568" s="18">
        <v>2</v>
      </c>
      <c r="CJ2568" s="98">
        <f>Population!$CG2568-Population!$CI2568</f>
        <v>0</v>
      </c>
      <c r="CK2568" s="120">
        <f>_xlfn.DAYS(Entries!$AY$2,Population!H2568)</f>
        <v>1175</v>
      </c>
      <c r="CL2568" s="120">
        <f t="shared" si="335"/>
        <v>365</v>
      </c>
      <c r="CM2568" s="122">
        <f>Entries!$AY$5</f>
        <v>0.15</v>
      </c>
      <c r="CN2568" s="122">
        <f t="shared" si="330"/>
        <v>0</v>
      </c>
      <c r="CO2568" s="121" t="str">
        <f t="shared" si="336"/>
        <v>-</v>
      </c>
      <c r="CP2568" s="32" t="s">
        <v>103</v>
      </c>
      <c r="CQ2568" s="98">
        <v>0</v>
      </c>
      <c r="CR2568" s="18" t="s">
        <v>95</v>
      </c>
      <c r="CS2568" s="18"/>
      <c r="CT2568" s="33"/>
      <c r="CU2568" s="32" t="s">
        <v>1496</v>
      </c>
      <c r="CV2568" s="18" t="s">
        <v>9301</v>
      </c>
      <c r="CW2568" s="18" t="s">
        <v>576</v>
      </c>
      <c r="CX2568" s="18" t="s">
        <v>295</v>
      </c>
      <c r="CY2568" s="18" t="s">
        <v>107</v>
      </c>
      <c r="CZ2568" s="18" t="s">
        <v>108</v>
      </c>
      <c r="DA2568" s="33"/>
      <c r="DB2568" s="17" t="s">
        <v>15462</v>
      </c>
      <c r="DC2568" s="17" t="s">
        <v>15500</v>
      </c>
      <c r="DD2568" s="17" t="s">
        <v>15500</v>
      </c>
      <c r="DE2568" s="17" t="s">
        <v>15500</v>
      </c>
      <c r="DF2568" s="17" t="s">
        <v>15500</v>
      </c>
      <c r="DG2568" s="23" t="s">
        <v>11171</v>
      </c>
      <c r="DH2568" s="145"/>
    </row>
    <row r="2569" spans="1:112" s="17" customFormat="1" x14ac:dyDescent="0.25">
      <c r="A2569" s="30" t="s">
        <v>9303</v>
      </c>
      <c r="B2569" s="15">
        <v>0</v>
      </c>
      <c r="C2569" s="96" t="s">
        <v>15461</v>
      </c>
      <c r="D2569" s="15" t="s">
        <v>9304</v>
      </c>
      <c r="E2569" s="15">
        <v>42761</v>
      </c>
      <c r="F2569" s="15" t="s">
        <v>9305</v>
      </c>
      <c r="G2569" s="31">
        <v>46882</v>
      </c>
      <c r="H2569" s="43">
        <v>42901</v>
      </c>
      <c r="I2569" s="15" t="s">
        <v>784</v>
      </c>
      <c r="J2569" s="96"/>
      <c r="K2569" s="96"/>
      <c r="L2569" s="15" t="s">
        <v>620</v>
      </c>
      <c r="M2569" s="124" t="s">
        <v>326</v>
      </c>
      <c r="N2569" s="15" t="s">
        <v>326</v>
      </c>
      <c r="O2569" s="124" t="s">
        <v>576</v>
      </c>
      <c r="P2569" s="96" t="str">
        <f>VLOOKUP(N2569,Entries!J:K,2,FALSE)</f>
        <v>PEOPLES REPUBLIC OF CHINA</v>
      </c>
      <c r="Q2569" s="123" t="s">
        <v>2434</v>
      </c>
      <c r="R2569" s="113" t="s">
        <v>9308</v>
      </c>
      <c r="S2569" s="15" t="s">
        <v>326</v>
      </c>
      <c r="T2569" s="124" t="s">
        <v>576</v>
      </c>
      <c r="U2569" s="125" t="s">
        <v>159</v>
      </c>
      <c r="V2569" s="31" t="s">
        <v>159</v>
      </c>
      <c r="W2569" s="64">
        <f>IF(VLOOKUP(R2569,Entries!N:P,3,FALSE)=V2569,1,VLOOKUP(R2569,Entries!N:P,3,FALSE))</f>
        <v>1</v>
      </c>
      <c r="X2569" s="124"/>
      <c r="Y2569" s="124"/>
      <c r="Z2569" s="105" t="s">
        <v>2434</v>
      </c>
      <c r="AA2569" s="105" t="s">
        <v>326</v>
      </c>
      <c r="AB2569" s="105" t="s">
        <v>141</v>
      </c>
      <c r="AC2569" s="15" t="s">
        <v>93</v>
      </c>
      <c r="AD2569" s="15" t="s">
        <v>329</v>
      </c>
      <c r="AE2569" s="15" t="s">
        <v>94</v>
      </c>
      <c r="AF2569" s="96" t="s">
        <v>94</v>
      </c>
      <c r="AG2569" s="96" t="s">
        <v>650</v>
      </c>
      <c r="AH2569" s="96" t="s">
        <v>11162</v>
      </c>
      <c r="AI2569" s="15"/>
      <c r="AJ2569" s="19">
        <v>1</v>
      </c>
      <c r="AK2569" s="15" t="s">
        <v>118</v>
      </c>
      <c r="AL2569" s="15"/>
      <c r="AM2569" s="31"/>
      <c r="AN2569" s="30" t="s">
        <v>133</v>
      </c>
      <c r="AO2569" s="15" t="s">
        <v>134</v>
      </c>
      <c r="AP2569" s="31" t="s">
        <v>98</v>
      </c>
      <c r="AQ2569">
        <v>21104.540452789999</v>
      </c>
      <c r="AR2569" t="s">
        <v>15433</v>
      </c>
      <c r="AS2569" t="s">
        <v>11225</v>
      </c>
      <c r="AT2569" t="s">
        <v>15434</v>
      </c>
      <c r="AU2569">
        <v>43.017099999999999</v>
      </c>
      <c r="AV2569" s="96">
        <v>0.75078987346222226</v>
      </c>
      <c r="AW2569">
        <v>171.5361</v>
      </c>
      <c r="AX2569" s="96">
        <v>2.993869108173334</v>
      </c>
      <c r="AY2569">
        <v>8.1079999999999998E-4</v>
      </c>
      <c r="AZ2569">
        <v>126.8296</v>
      </c>
      <c r="BA2569" s="96">
        <v>2.2135936484622225</v>
      </c>
      <c r="BB2569">
        <v>18.2087</v>
      </c>
      <c r="BC2569" s="96">
        <v>0.31780170139111114</v>
      </c>
      <c r="BD2569">
        <v>15.102319980000001</v>
      </c>
      <c r="BE2569" s="96">
        <f t="shared" si="337"/>
        <v>6913.6298352501799</v>
      </c>
      <c r="BF2569" s="96">
        <f t="shared" si="338"/>
        <v>548.2354063206003</v>
      </c>
      <c r="BG2569" s="96">
        <f t="shared" si="339"/>
        <v>537.02426417975948</v>
      </c>
      <c r="BH2569">
        <v>6917.1062546358826</v>
      </c>
      <c r="BI2569">
        <v>2.0847489601118529E-3</v>
      </c>
      <c r="BJ2569">
        <v>0.75090940216742208</v>
      </c>
      <c r="BK2569">
        <v>2.9933960310533569</v>
      </c>
      <c r="BL2569">
        <v>1.9993693800916179</v>
      </c>
      <c r="BM2569">
        <v>0.5319209284637072</v>
      </c>
      <c r="BN2569">
        <v>0.75079017635938394</v>
      </c>
      <c r="BO2569">
        <v>2.993869133495719</v>
      </c>
      <c r="BP2569">
        <v>1.542899994959898E-3</v>
      </c>
      <c r="BQ2569">
        <v>1.9993693800916179</v>
      </c>
      <c r="BR2569">
        <v>6915.5629021093218</v>
      </c>
      <c r="BS2569" s="96">
        <v>555.23292407613098</v>
      </c>
      <c r="BT2569" s="96">
        <v>533.89288014251269</v>
      </c>
      <c r="BU2569">
        <v>0.5319209284637072</v>
      </c>
      <c r="BV2569" s="60" t="str">
        <f t="shared" si="334"/>
        <v>Earth Observation</v>
      </c>
      <c r="BW2569" s="30" t="s">
        <v>104</v>
      </c>
      <c r="BX2569" s="15">
        <v>0.5</v>
      </c>
      <c r="BY2569" s="15">
        <v>0.5</v>
      </c>
      <c r="BZ2569" s="15">
        <v>1</v>
      </c>
      <c r="CA2569" s="15">
        <v>0.433</v>
      </c>
      <c r="CB2569" s="15">
        <v>0.25</v>
      </c>
      <c r="CC2569" s="15">
        <v>0.375</v>
      </c>
      <c r="CD2569" s="15">
        <v>0.5</v>
      </c>
      <c r="CE2569" s="15">
        <v>0.5</v>
      </c>
      <c r="CF2569" s="31">
        <v>1</v>
      </c>
      <c r="CG2569" s="30">
        <v>50</v>
      </c>
      <c r="CH2569" s="15">
        <v>50</v>
      </c>
      <c r="CI2569" s="15">
        <v>50</v>
      </c>
      <c r="CJ2569" s="96">
        <f>Population!$CG2569-Population!$CI2569</f>
        <v>0</v>
      </c>
      <c r="CK2569" s="118">
        <f>_xlfn.DAYS(Entries!$AY$2,Population!H2569)</f>
        <v>1393</v>
      </c>
      <c r="CL2569" s="118">
        <f t="shared" si="335"/>
        <v>365</v>
      </c>
      <c r="CM2569" s="117">
        <f>Entries!$AY$5</f>
        <v>0.15</v>
      </c>
      <c r="CN2569" s="117">
        <f t="shared" si="330"/>
        <v>0</v>
      </c>
      <c r="CO2569" s="119" t="str">
        <f t="shared" si="336"/>
        <v>-</v>
      </c>
      <c r="CP2569" s="30"/>
      <c r="CQ2569" s="19">
        <v>0</v>
      </c>
      <c r="CR2569" s="15" t="s">
        <v>118</v>
      </c>
      <c r="CS2569" s="15"/>
      <c r="CT2569" s="31"/>
      <c r="CU2569" s="30" t="s">
        <v>9307</v>
      </c>
      <c r="CV2569" s="15" t="s">
        <v>9308</v>
      </c>
      <c r="CW2569" s="15" t="s">
        <v>576</v>
      </c>
      <c r="CX2569" s="15" t="s">
        <v>9309</v>
      </c>
      <c r="CY2569" s="15" t="s">
        <v>107</v>
      </c>
      <c r="CZ2569" s="15" t="s">
        <v>163</v>
      </c>
      <c r="DA2569" s="31"/>
      <c r="DB2569" s="17" t="s">
        <v>15462</v>
      </c>
      <c r="DC2569" s="17" t="s">
        <v>15500</v>
      </c>
      <c r="DD2569" s="17" t="s">
        <v>15500</v>
      </c>
      <c r="DE2569" s="17" t="s">
        <v>15500</v>
      </c>
      <c r="DF2569" s="17" t="s">
        <v>15500</v>
      </c>
      <c r="DG2569" s="23" t="s">
        <v>11172</v>
      </c>
      <c r="DH2569" s="145"/>
    </row>
    <row r="2570" spans="1:112" s="17" customFormat="1" x14ac:dyDescent="0.25">
      <c r="A2570" s="32" t="s">
        <v>9310</v>
      </c>
      <c r="B2570" s="18">
        <v>0</v>
      </c>
      <c r="C2570" s="98" t="s">
        <v>15461</v>
      </c>
      <c r="D2570" s="18" t="s">
        <v>9304</v>
      </c>
      <c r="E2570" s="18">
        <v>42759</v>
      </c>
      <c r="F2570" s="18" t="s">
        <v>9311</v>
      </c>
      <c r="G2570" s="33">
        <v>46880</v>
      </c>
      <c r="H2570" s="44">
        <v>42901</v>
      </c>
      <c r="I2570" s="18" t="s">
        <v>784</v>
      </c>
      <c r="J2570" s="98"/>
      <c r="K2570" s="98"/>
      <c r="L2570" s="18" t="s">
        <v>620</v>
      </c>
      <c r="M2570" t="s">
        <v>326</v>
      </c>
      <c r="N2570" s="18" t="s">
        <v>326</v>
      </c>
      <c r="O2570" t="s">
        <v>576</v>
      </c>
      <c r="P2570" s="64" t="str">
        <f>VLOOKUP(N2570,Entries!J:K,2,FALSE)</f>
        <v>PEOPLES REPUBLIC OF CHINA</v>
      </c>
      <c r="Q2570" s="38" t="s">
        <v>2434</v>
      </c>
      <c r="R2570" s="112" t="s">
        <v>9308</v>
      </c>
      <c r="S2570" s="18" t="s">
        <v>326</v>
      </c>
      <c r="T2570" t="s">
        <v>576</v>
      </c>
      <c r="U2570" s="39" t="s">
        <v>159</v>
      </c>
      <c r="V2570" s="33" t="s">
        <v>159</v>
      </c>
      <c r="W2570" s="64">
        <f>IF(VLOOKUP(R2570,Entries!N:P,3,FALSE)=V2570,1,VLOOKUP(R2570,Entries!N:P,3,FALSE))</f>
        <v>1</v>
      </c>
      <c r="X2570"/>
      <c r="Y2570"/>
      <c r="Z2570" s="95" t="s">
        <v>2434</v>
      </c>
      <c r="AA2570" s="95" t="s">
        <v>326</v>
      </c>
      <c r="AB2570" s="95" t="s">
        <v>141</v>
      </c>
      <c r="AC2570" s="18" t="s">
        <v>93</v>
      </c>
      <c r="AD2570" s="18" t="s">
        <v>329</v>
      </c>
      <c r="AE2570" s="18" t="s">
        <v>94</v>
      </c>
      <c r="AF2570" s="98" t="s">
        <v>94</v>
      </c>
      <c r="AG2570" s="98" t="s">
        <v>650</v>
      </c>
      <c r="AH2570" s="98" t="s">
        <v>11162</v>
      </c>
      <c r="AI2570" s="18"/>
      <c r="AJ2570" s="19">
        <v>1</v>
      </c>
      <c r="AK2570" s="18" t="s">
        <v>118</v>
      </c>
      <c r="AL2570" s="18"/>
      <c r="AM2570" s="33"/>
      <c r="AN2570" s="32" t="s">
        <v>133</v>
      </c>
      <c r="AO2570" s="18" t="s">
        <v>134</v>
      </c>
      <c r="AP2570" s="33" t="s">
        <v>98</v>
      </c>
      <c r="AQ2570">
        <v>21104.545749379999</v>
      </c>
      <c r="AR2570" t="s">
        <v>14711</v>
      </c>
      <c r="AS2570" t="s">
        <v>11225</v>
      </c>
      <c r="AT2570" t="s">
        <v>15435</v>
      </c>
      <c r="AU2570">
        <v>43.016800000000003</v>
      </c>
      <c r="AV2570" s="98">
        <v>0.75078463747555568</v>
      </c>
      <c r="AW2570">
        <v>172.41239999999999</v>
      </c>
      <c r="AX2570" s="98">
        <v>3.0091634252266664</v>
      </c>
      <c r="AY2570">
        <v>7.917E-4</v>
      </c>
      <c r="AZ2570">
        <v>129.399</v>
      </c>
      <c r="BA2570" s="98">
        <v>2.2584381289333333</v>
      </c>
      <c r="BB2570">
        <v>14.6289</v>
      </c>
      <c r="BC2570" s="98">
        <v>0.25532241782666665</v>
      </c>
      <c r="BD2570">
        <v>15.101504820000001</v>
      </c>
      <c r="BE2570" s="96">
        <f t="shared" si="337"/>
        <v>6913.8786256351323</v>
      </c>
      <c r="BF2570" s="96">
        <f t="shared" si="338"/>
        <v>548.35234334304732</v>
      </c>
      <c r="BG2570" s="96">
        <f t="shared" si="339"/>
        <v>537.40490792721721</v>
      </c>
      <c r="BH2570">
        <v>6917.2053954448902</v>
      </c>
      <c r="BI2570">
        <v>2.0455797299528768E-3</v>
      </c>
      <c r="BJ2570">
        <v>0.75089260857428763</v>
      </c>
      <c r="BK2570">
        <v>3.0086844693953521</v>
      </c>
      <c r="BL2570">
        <v>2.0034583990449901</v>
      </c>
      <c r="BM2570">
        <v>0.51019573390696193</v>
      </c>
      <c r="BN2570">
        <v>0.750784926056837</v>
      </c>
      <c r="BO2570">
        <v>3.0091634466572921</v>
      </c>
      <c r="BP2570">
        <v>1.5145028765693931E-3</v>
      </c>
      <c r="BQ2570">
        <v>2.0034583990449901</v>
      </c>
      <c r="BR2570">
        <v>6915.8114889981152</v>
      </c>
      <c r="BS2570" s="96">
        <v>555.28550539201387</v>
      </c>
      <c r="BT2570" s="96">
        <v>534.33747260421569</v>
      </c>
      <c r="BU2570">
        <v>0.51019573390696193</v>
      </c>
      <c r="BV2570" s="65" t="str">
        <f t="shared" si="334"/>
        <v>Earth Observation</v>
      </c>
      <c r="BW2570" s="32" t="s">
        <v>104</v>
      </c>
      <c r="BX2570" s="18">
        <v>0.5</v>
      </c>
      <c r="BY2570" s="18">
        <v>0.5</v>
      </c>
      <c r="BZ2570" s="18">
        <v>1</v>
      </c>
      <c r="CA2570" s="18">
        <v>0.433</v>
      </c>
      <c r="CB2570" s="18">
        <v>0.25</v>
      </c>
      <c r="CC2570" s="18">
        <v>0.375</v>
      </c>
      <c r="CD2570" s="18">
        <v>0.5</v>
      </c>
      <c r="CE2570" s="18">
        <v>0.5</v>
      </c>
      <c r="CF2570" s="33">
        <v>1</v>
      </c>
      <c r="CG2570" s="32">
        <v>50</v>
      </c>
      <c r="CH2570" s="18">
        <v>50</v>
      </c>
      <c r="CI2570" s="18">
        <v>50</v>
      </c>
      <c r="CJ2570" s="98">
        <f>Population!$CG2570-Population!$CI2570</f>
        <v>0</v>
      </c>
      <c r="CK2570" s="120">
        <f>_xlfn.DAYS(Entries!$AY$2,Population!H2570)</f>
        <v>1393</v>
      </c>
      <c r="CL2570" s="120">
        <f t="shared" si="335"/>
        <v>365</v>
      </c>
      <c r="CM2570" s="122">
        <f>Entries!$AY$5</f>
        <v>0.15</v>
      </c>
      <c r="CN2570" s="122">
        <f t="shared" si="330"/>
        <v>0</v>
      </c>
      <c r="CO2570" s="121" t="str">
        <f t="shared" si="336"/>
        <v>-</v>
      </c>
      <c r="CP2570" s="32"/>
      <c r="CQ2570" s="19">
        <v>0</v>
      </c>
      <c r="CR2570" s="18" t="s">
        <v>118</v>
      </c>
      <c r="CS2570" s="18"/>
      <c r="CT2570" s="33"/>
      <c r="CU2570" s="32" t="s">
        <v>9307</v>
      </c>
      <c r="CV2570" s="18" t="s">
        <v>9308</v>
      </c>
      <c r="CW2570" s="18" t="s">
        <v>576</v>
      </c>
      <c r="CX2570" s="18" t="s">
        <v>9309</v>
      </c>
      <c r="CY2570" s="18" t="s">
        <v>107</v>
      </c>
      <c r="CZ2570" s="18" t="s">
        <v>163</v>
      </c>
      <c r="DA2570" s="33"/>
      <c r="DB2570" s="17" t="s">
        <v>15462</v>
      </c>
      <c r="DC2570" s="17" t="s">
        <v>15500</v>
      </c>
      <c r="DD2570" s="17" t="s">
        <v>15500</v>
      </c>
      <c r="DE2570" s="17" t="s">
        <v>15500</v>
      </c>
      <c r="DF2570" s="17" t="s">
        <v>15500</v>
      </c>
      <c r="DG2570" s="23" t="s">
        <v>11172</v>
      </c>
      <c r="DH2570" s="145"/>
    </row>
    <row r="2571" spans="1:112" s="17" customFormat="1" x14ac:dyDescent="0.25">
      <c r="A2571" s="30" t="s">
        <v>9313</v>
      </c>
      <c r="B2571" s="15">
        <v>0</v>
      </c>
      <c r="C2571" s="96" t="s">
        <v>15461</v>
      </c>
      <c r="D2571" s="15" t="s">
        <v>9304</v>
      </c>
      <c r="E2571" s="15">
        <v>44534</v>
      </c>
      <c r="F2571" s="15" t="s">
        <v>9314</v>
      </c>
      <c r="G2571" s="31">
        <v>60951</v>
      </c>
      <c r="H2571" s="43">
        <v>43727</v>
      </c>
      <c r="I2571" s="15" t="s">
        <v>784</v>
      </c>
      <c r="J2571" s="96"/>
      <c r="K2571" s="96"/>
      <c r="L2571" s="15" t="s">
        <v>2400</v>
      </c>
      <c r="M2571" s="124" t="s">
        <v>326</v>
      </c>
      <c r="N2571" s="15" t="s">
        <v>326</v>
      </c>
      <c r="O2571" s="124" t="s">
        <v>11127</v>
      </c>
      <c r="P2571" s="96" t="str">
        <f>VLOOKUP(N2571,Entries!J:K,2,FALSE)</f>
        <v>PEOPLES REPUBLIC OF CHINA</v>
      </c>
      <c r="Q2571" s="123" t="s">
        <v>9308</v>
      </c>
      <c r="R2571" s="30" t="s">
        <v>9308</v>
      </c>
      <c r="S2571" s="15" t="s">
        <v>326</v>
      </c>
      <c r="T2571" s="124" t="s">
        <v>576</v>
      </c>
      <c r="U2571" s="125" t="s">
        <v>159</v>
      </c>
      <c r="V2571" s="31" t="s">
        <v>159</v>
      </c>
      <c r="W2571" s="64">
        <f>IF(VLOOKUP(R2571,Entries!N:P,3,FALSE)=V2571,1,VLOOKUP(R2571,Entries!N:P,3,FALSE))</f>
        <v>1</v>
      </c>
      <c r="X2571" s="124"/>
      <c r="Y2571" s="124"/>
      <c r="Z2571" s="15"/>
      <c r="AA2571" s="15"/>
      <c r="AB2571" s="96"/>
      <c r="AC2571" s="15" t="s">
        <v>239</v>
      </c>
      <c r="AD2571" s="15" t="s">
        <v>329</v>
      </c>
      <c r="AE2571" s="15" t="s">
        <v>94</v>
      </c>
      <c r="AF2571" s="96" t="s">
        <v>94</v>
      </c>
      <c r="AG2571" s="96" t="s">
        <v>650</v>
      </c>
      <c r="AH2571" s="96" t="s">
        <v>11162</v>
      </c>
      <c r="AI2571" s="15"/>
      <c r="AJ2571" s="19">
        <v>15</v>
      </c>
      <c r="AK2571" s="15" t="s">
        <v>118</v>
      </c>
      <c r="AL2571" s="15"/>
      <c r="AM2571" s="31"/>
      <c r="AN2571" s="30" t="s">
        <v>96</v>
      </c>
      <c r="AO2571" s="15" t="s">
        <v>97</v>
      </c>
      <c r="AP2571" s="31" t="s">
        <v>97</v>
      </c>
      <c r="AQ2571">
        <v>21104.556360980001</v>
      </c>
      <c r="AR2571" t="s">
        <v>15436</v>
      </c>
      <c r="AS2571" t="s">
        <v>11225</v>
      </c>
      <c r="AT2571" t="s">
        <v>15437</v>
      </c>
      <c r="AU2571">
        <v>97.432100000000005</v>
      </c>
      <c r="AV2571" s="96">
        <v>1.7005105883511114</v>
      </c>
      <c r="AW2571">
        <v>215.11099999999999</v>
      </c>
      <c r="AX2571" s="96">
        <v>3.754394426177778</v>
      </c>
      <c r="AY2571">
        <v>1.6956E-3</v>
      </c>
      <c r="AZ2571">
        <v>107.84569999999999</v>
      </c>
      <c r="BA2571" s="96">
        <v>1.8822621575244445</v>
      </c>
      <c r="BB2571">
        <v>349.04169999999999</v>
      </c>
      <c r="BC2571" s="96">
        <v>6.0919256243688888</v>
      </c>
      <c r="BD2571">
        <v>15.187193880000001</v>
      </c>
      <c r="BE2571" s="96">
        <f t="shared" si="337"/>
        <v>6887.8478227417681</v>
      </c>
      <c r="BF2571" s="96">
        <f t="shared" si="338"/>
        <v>528.52685751000809</v>
      </c>
      <c r="BG2571" s="96">
        <f t="shared" si="339"/>
        <v>505.16878797352729</v>
      </c>
      <c r="BH2571">
        <v>6875.6386486403317</v>
      </c>
      <c r="BI2571">
        <v>9.6827703449704121E-4</v>
      </c>
      <c r="BJ2571">
        <v>1.700597770247023</v>
      </c>
      <c r="BK2571">
        <v>3.754416602052046</v>
      </c>
      <c r="BL2571">
        <v>1.7792580525853889</v>
      </c>
      <c r="BM2571">
        <v>6.1946900089782124</v>
      </c>
      <c r="BN2571">
        <v>1.700510895653278</v>
      </c>
      <c r="BO2571">
        <v>3.754395195789241</v>
      </c>
      <c r="BP2571">
        <v>2.8205924241909651E-3</v>
      </c>
      <c r="BQ2571">
        <v>1.7792580525853889</v>
      </c>
      <c r="BR2571">
        <v>6884.829017726639</v>
      </c>
      <c r="BS2571" s="96">
        <v>533.24831429588812</v>
      </c>
      <c r="BT2571" s="96">
        <v>494.40972115738896</v>
      </c>
      <c r="BU2571">
        <v>6.1946900089782124</v>
      </c>
      <c r="BV2571" s="60" t="str">
        <f t="shared" si="334"/>
        <v>sunsynchronous observation</v>
      </c>
      <c r="BW2571" s="30" t="s">
        <v>104</v>
      </c>
      <c r="BX2571" s="15">
        <v>0.5</v>
      </c>
      <c r="BY2571" s="15">
        <v>0.5</v>
      </c>
      <c r="BZ2571" s="15">
        <v>1</v>
      </c>
      <c r="CA2571" s="15">
        <v>0.433</v>
      </c>
      <c r="CB2571" s="15">
        <v>0.25</v>
      </c>
      <c r="CC2571" s="15">
        <v>0.375</v>
      </c>
      <c r="CD2571" s="15">
        <v>0.5</v>
      </c>
      <c r="CE2571" s="15">
        <v>0.5</v>
      </c>
      <c r="CF2571" s="31">
        <v>1</v>
      </c>
      <c r="CG2571" s="30">
        <v>90</v>
      </c>
      <c r="CH2571" s="15">
        <v>90</v>
      </c>
      <c r="CI2571" s="15">
        <v>90</v>
      </c>
      <c r="CJ2571" s="96">
        <f>Population!$CG2571-Population!$CI2571</f>
        <v>0</v>
      </c>
      <c r="CK2571" s="118">
        <f>_xlfn.DAYS(Entries!$AY$2,Population!H2571)</f>
        <v>567</v>
      </c>
      <c r="CL2571" s="118">
        <f t="shared" si="335"/>
        <v>5475</v>
      </c>
      <c r="CM2571" s="117">
        <f>Entries!$AY$5</f>
        <v>0.15</v>
      </c>
      <c r="CN2571" s="117">
        <f t="shared" si="330"/>
        <v>0</v>
      </c>
      <c r="CO2571" s="119" t="str">
        <f t="shared" si="336"/>
        <v>-</v>
      </c>
      <c r="CP2571" s="30"/>
      <c r="CQ2571" s="19">
        <v>0</v>
      </c>
      <c r="CR2571" s="15" t="s">
        <v>118</v>
      </c>
      <c r="CS2571" s="15"/>
      <c r="CT2571" s="31"/>
      <c r="CU2571" s="30" t="s">
        <v>9307</v>
      </c>
      <c r="CV2571" s="15" t="s">
        <v>9316</v>
      </c>
      <c r="CW2571" s="15" t="s">
        <v>576</v>
      </c>
      <c r="CX2571" s="15" t="s">
        <v>9309</v>
      </c>
      <c r="CY2571" s="15" t="s">
        <v>107</v>
      </c>
      <c r="CZ2571" s="15" t="s">
        <v>163</v>
      </c>
      <c r="DA2571" s="31"/>
      <c r="DB2571" s="17" t="s">
        <v>15462</v>
      </c>
      <c r="DC2571" s="17" t="s">
        <v>15500</v>
      </c>
      <c r="DD2571" s="17" t="s">
        <v>15500</v>
      </c>
      <c r="DE2571" s="17" t="s">
        <v>15500</v>
      </c>
      <c r="DF2571" s="17" t="s">
        <v>15500</v>
      </c>
      <c r="DG2571" s="23" t="s">
        <v>11172</v>
      </c>
      <c r="DH2571" s="145"/>
    </row>
    <row r="2572" spans="1:112" s="17" customFormat="1" x14ac:dyDescent="0.25">
      <c r="A2572" s="32" t="s">
        <v>9317</v>
      </c>
      <c r="B2572" s="18">
        <v>0</v>
      </c>
      <c r="C2572" s="98" t="s">
        <v>15461</v>
      </c>
      <c r="D2572" s="18" t="s">
        <v>9304</v>
      </c>
      <c r="E2572" s="18">
        <v>44536</v>
      </c>
      <c r="F2572" s="18" t="s">
        <v>9318</v>
      </c>
      <c r="G2572" s="33">
        <v>60953</v>
      </c>
      <c r="H2572" s="44">
        <v>43727</v>
      </c>
      <c r="I2572" s="18" t="s">
        <v>784</v>
      </c>
      <c r="J2572" s="98"/>
      <c r="K2572" s="98"/>
      <c r="L2572" s="18" t="s">
        <v>2400</v>
      </c>
      <c r="M2572" t="s">
        <v>326</v>
      </c>
      <c r="N2572" s="18" t="s">
        <v>326</v>
      </c>
      <c r="O2572" t="s">
        <v>11127</v>
      </c>
      <c r="P2572" s="64" t="str">
        <f>VLOOKUP(N2572,Entries!J:K,2,FALSE)</f>
        <v>PEOPLES REPUBLIC OF CHINA</v>
      </c>
      <c r="Q2572" s="38" t="s">
        <v>9308</v>
      </c>
      <c r="R2572" s="32" t="s">
        <v>9308</v>
      </c>
      <c r="S2572" s="18" t="s">
        <v>326</v>
      </c>
      <c r="T2572" t="s">
        <v>576</v>
      </c>
      <c r="U2572" s="39" t="s">
        <v>159</v>
      </c>
      <c r="V2572" s="33" t="s">
        <v>159</v>
      </c>
      <c r="W2572" s="64">
        <f>IF(VLOOKUP(R2572,Entries!N:P,3,FALSE)=V2572,1,VLOOKUP(R2572,Entries!N:P,3,FALSE))</f>
        <v>1</v>
      </c>
      <c r="X2572"/>
      <c r="Y2572"/>
      <c r="Z2572" s="18"/>
      <c r="AA2572" s="18"/>
      <c r="AB2572" s="98"/>
      <c r="AC2572" s="18" t="s">
        <v>93</v>
      </c>
      <c r="AD2572" s="18" t="s">
        <v>329</v>
      </c>
      <c r="AE2572" s="18" t="s">
        <v>94</v>
      </c>
      <c r="AF2572" s="98" t="s">
        <v>94</v>
      </c>
      <c r="AG2572" s="98" t="s">
        <v>650</v>
      </c>
      <c r="AH2572" s="98" t="s">
        <v>11162</v>
      </c>
      <c r="AI2572" s="18"/>
      <c r="AJ2572" s="19">
        <v>1</v>
      </c>
      <c r="AK2572" s="18" t="s">
        <v>118</v>
      </c>
      <c r="AL2572" s="18"/>
      <c r="AM2572" s="33"/>
      <c r="AN2572" s="32" t="s">
        <v>96</v>
      </c>
      <c r="AO2572" s="18" t="s">
        <v>97</v>
      </c>
      <c r="AP2572" s="33" t="s">
        <v>97</v>
      </c>
      <c r="AQ2572">
        <v>21104.546705339999</v>
      </c>
      <c r="AR2572" t="s">
        <v>15438</v>
      </c>
      <c r="AS2572" t="s">
        <v>11225</v>
      </c>
      <c r="AT2572" t="s">
        <v>15439</v>
      </c>
      <c r="AU2572">
        <v>97.433000000000007</v>
      </c>
      <c r="AV2572" s="98">
        <v>1.7005262963111114</v>
      </c>
      <c r="AW2572">
        <v>215.19540000000001</v>
      </c>
      <c r="AX2572" s="98">
        <v>3.7558674837599999</v>
      </c>
      <c r="AY2572">
        <v>1.2991000000000001E-3</v>
      </c>
      <c r="AZ2572">
        <v>106.5303</v>
      </c>
      <c r="BA2572" s="98">
        <v>1.8593041013200002</v>
      </c>
      <c r="BB2572">
        <v>351.33049999999997</v>
      </c>
      <c r="BC2572" s="98">
        <v>6.1318727119777776</v>
      </c>
      <c r="BD2572">
        <v>15.187624339999999</v>
      </c>
      <c r="BE2572" s="96">
        <f t="shared" si="337"/>
        <v>6887.7176748040638</v>
      </c>
      <c r="BF2572" s="96">
        <f t="shared" si="338"/>
        <v>525.66550883540185</v>
      </c>
      <c r="BG2572" s="96">
        <f t="shared" si="339"/>
        <v>507.76984077272573</v>
      </c>
      <c r="BH2572">
        <v>6875.5960710002428</v>
      </c>
      <c r="BI2572">
        <v>5.9640190437380814E-4</v>
      </c>
      <c r="BJ2572">
        <v>1.7006127064323751</v>
      </c>
      <c r="BK2572">
        <v>3.755892676462476</v>
      </c>
      <c r="BL2572">
        <v>1.5819303258620701</v>
      </c>
      <c r="BM2572">
        <v>0.12578749056327929</v>
      </c>
      <c r="BN2572">
        <v>1.7005266039591651</v>
      </c>
      <c r="BO2572">
        <v>3.7558682520524318</v>
      </c>
      <c r="BP2572">
        <v>2.4459166687482801E-3</v>
      </c>
      <c r="BQ2572">
        <v>1.5819303258620701</v>
      </c>
      <c r="BR2572">
        <v>6884.6988004816521</v>
      </c>
      <c r="BS2572" s="96">
        <v>530.53820003706187</v>
      </c>
      <c r="BT2572" s="96">
        <v>496.85940092624242</v>
      </c>
      <c r="BU2572">
        <v>0.12578749056327929</v>
      </c>
      <c r="BV2572" s="65" t="str">
        <f t="shared" si="334"/>
        <v>sunsynchronous observation</v>
      </c>
      <c r="BW2572" s="32" t="s">
        <v>104</v>
      </c>
      <c r="BX2572" s="18">
        <v>0.4</v>
      </c>
      <c r="BY2572" s="18">
        <v>0.5</v>
      </c>
      <c r="BZ2572" s="18">
        <v>1</v>
      </c>
      <c r="CA2572" s="18">
        <v>0.32500000000000001</v>
      </c>
      <c r="CB2572" s="18">
        <v>0.16</v>
      </c>
      <c r="CC2572" s="18">
        <v>0.28000000000000003</v>
      </c>
      <c r="CD2572" s="18">
        <v>0.5</v>
      </c>
      <c r="CE2572" s="18">
        <v>0.4</v>
      </c>
      <c r="CF2572" s="33">
        <v>1</v>
      </c>
      <c r="CG2572" s="32">
        <v>50</v>
      </c>
      <c r="CH2572" s="18">
        <v>50</v>
      </c>
      <c r="CI2572" s="18">
        <v>50</v>
      </c>
      <c r="CJ2572" s="98">
        <f>Population!$CG2572-Population!$CI2572</f>
        <v>0</v>
      </c>
      <c r="CK2572" s="120">
        <f>_xlfn.DAYS(Entries!$AY$2,Population!H2572)</f>
        <v>567</v>
      </c>
      <c r="CL2572" s="120">
        <f t="shared" si="335"/>
        <v>365</v>
      </c>
      <c r="CM2572" s="122">
        <f>Entries!$AY$5</f>
        <v>0.15</v>
      </c>
      <c r="CN2572" s="122">
        <f t="shared" si="330"/>
        <v>0</v>
      </c>
      <c r="CO2572" s="121" t="str">
        <f t="shared" si="336"/>
        <v>-</v>
      </c>
      <c r="CP2572" s="32"/>
      <c r="CQ2572" s="19">
        <v>0</v>
      </c>
      <c r="CR2572" s="18" t="s">
        <v>118</v>
      </c>
      <c r="CS2572" s="18"/>
      <c r="CT2572" s="33"/>
      <c r="CU2572" s="32" t="s">
        <v>9307</v>
      </c>
      <c r="CV2572" s="18" t="s">
        <v>9316</v>
      </c>
      <c r="CW2572" s="18" t="s">
        <v>576</v>
      </c>
      <c r="CX2572" s="18" t="s">
        <v>9320</v>
      </c>
      <c r="CY2572" s="18" t="s">
        <v>107</v>
      </c>
      <c r="CZ2572" s="18" t="s">
        <v>163</v>
      </c>
      <c r="DA2572" s="33"/>
      <c r="DB2572" s="17" t="s">
        <v>15462</v>
      </c>
      <c r="DC2572" s="17" t="s">
        <v>15500</v>
      </c>
      <c r="DD2572" s="17" t="s">
        <v>15500</v>
      </c>
      <c r="DE2572" s="17" t="s">
        <v>15500</v>
      </c>
      <c r="DF2572" s="17" t="s">
        <v>15500</v>
      </c>
      <c r="DG2572" s="23" t="s">
        <v>11172</v>
      </c>
      <c r="DH2572" s="145"/>
    </row>
    <row r="2573" spans="1:112" s="17" customFormat="1" x14ac:dyDescent="0.25">
      <c r="A2573" s="30" t="s">
        <v>9321</v>
      </c>
      <c r="B2573" s="15">
        <v>0</v>
      </c>
      <c r="C2573" s="96" t="s">
        <v>15461</v>
      </c>
      <c r="D2573" s="15" t="s">
        <v>9304</v>
      </c>
      <c r="E2573" s="15">
        <v>44537</v>
      </c>
      <c r="F2573" s="15" t="s">
        <v>9322</v>
      </c>
      <c r="G2573" s="31">
        <v>60954</v>
      </c>
      <c r="H2573" s="43">
        <v>43727</v>
      </c>
      <c r="I2573" s="15" t="s">
        <v>784</v>
      </c>
      <c r="J2573" s="96"/>
      <c r="K2573" s="96"/>
      <c r="L2573" s="15" t="s">
        <v>2400</v>
      </c>
      <c r="M2573" s="124" t="s">
        <v>326</v>
      </c>
      <c r="N2573" s="15" t="s">
        <v>326</v>
      </c>
      <c r="O2573" s="124" t="s">
        <v>11127</v>
      </c>
      <c r="P2573" s="96" t="str">
        <f>VLOOKUP(N2573,Entries!J:K,2,FALSE)</f>
        <v>PEOPLES REPUBLIC OF CHINA</v>
      </c>
      <c r="Q2573" s="123" t="s">
        <v>9308</v>
      </c>
      <c r="R2573" s="30" t="s">
        <v>9308</v>
      </c>
      <c r="S2573" s="15" t="s">
        <v>326</v>
      </c>
      <c r="T2573" s="124" t="s">
        <v>576</v>
      </c>
      <c r="U2573" s="125" t="s">
        <v>159</v>
      </c>
      <c r="V2573" s="31" t="s">
        <v>159</v>
      </c>
      <c r="W2573" s="64">
        <f>IF(VLOOKUP(R2573,Entries!N:P,3,FALSE)=V2573,1,VLOOKUP(R2573,Entries!N:P,3,FALSE))</f>
        <v>1</v>
      </c>
      <c r="X2573" s="124"/>
      <c r="Y2573" s="124"/>
      <c r="Z2573" s="15"/>
      <c r="AA2573" s="15"/>
      <c r="AB2573" s="96"/>
      <c r="AC2573" s="15" t="s">
        <v>93</v>
      </c>
      <c r="AD2573" s="15" t="s">
        <v>329</v>
      </c>
      <c r="AE2573" s="15" t="s">
        <v>94</v>
      </c>
      <c r="AF2573" s="96" t="s">
        <v>94</v>
      </c>
      <c r="AG2573" s="96" t="s">
        <v>650</v>
      </c>
      <c r="AH2573" s="96" t="s">
        <v>11162</v>
      </c>
      <c r="AI2573" s="15"/>
      <c r="AJ2573" s="19">
        <v>0.5</v>
      </c>
      <c r="AK2573" s="15" t="s">
        <v>118</v>
      </c>
      <c r="AL2573" s="15"/>
      <c r="AM2573" s="31"/>
      <c r="AN2573" s="30" t="s">
        <v>96</v>
      </c>
      <c r="AO2573" s="15" t="s">
        <v>97</v>
      </c>
      <c r="AP2573" s="31" t="s">
        <v>97</v>
      </c>
      <c r="AQ2573">
        <v>21104.52860247</v>
      </c>
      <c r="AR2573" t="s">
        <v>15440</v>
      </c>
      <c r="AS2573" t="s">
        <v>11225</v>
      </c>
      <c r="AT2573" t="s">
        <v>15441</v>
      </c>
      <c r="AU2573">
        <v>97.426500000000004</v>
      </c>
      <c r="AV2573" s="96">
        <v>1.7004128499333335</v>
      </c>
      <c r="AW2573">
        <v>214.73779999999999</v>
      </c>
      <c r="AX2573" s="96">
        <v>3.7478808587644443</v>
      </c>
      <c r="AY2573">
        <v>1.1980000000000001E-3</v>
      </c>
      <c r="AZ2573">
        <v>123.9033</v>
      </c>
      <c r="BA2573" s="96">
        <v>2.1625200891866667</v>
      </c>
      <c r="BB2573">
        <v>293.8707</v>
      </c>
      <c r="BC2573" s="96">
        <v>5.1290102230800008</v>
      </c>
      <c r="BD2573">
        <v>15.188457959999999</v>
      </c>
      <c r="BE2573" s="96">
        <f t="shared" si="337"/>
        <v>6887.465650459998</v>
      </c>
      <c r="BF2573" s="96">
        <f t="shared" si="338"/>
        <v>524.71683430924895</v>
      </c>
      <c r="BG2573" s="96">
        <f t="shared" si="339"/>
        <v>508.21446661074697</v>
      </c>
      <c r="BH2573">
        <v>6880.4310463495449</v>
      </c>
      <c r="BI2573">
        <v>2.1017277256090488E-3</v>
      </c>
      <c r="BJ2573">
        <v>1.7004511867314991</v>
      </c>
      <c r="BK2573">
        <v>3.747800106492321</v>
      </c>
      <c r="BL2573">
        <v>2.4594766566449402</v>
      </c>
      <c r="BM2573">
        <v>4.8329755425647836</v>
      </c>
      <c r="BN2573">
        <v>1.700413182819245</v>
      </c>
      <c r="BO2573">
        <v>3.7478816823296981</v>
      </c>
      <c r="BP2573">
        <v>2.287523884224256E-3</v>
      </c>
      <c r="BQ2573">
        <v>2.4594766566449402</v>
      </c>
      <c r="BR2573">
        <v>6884.4437319050267</v>
      </c>
      <c r="BS2573" s="96">
        <v>529.19206137135643</v>
      </c>
      <c r="BT2573" s="96">
        <v>497.69540243869596</v>
      </c>
      <c r="BU2573">
        <v>4.8329755425647836</v>
      </c>
      <c r="BV2573" s="60" t="str">
        <f t="shared" si="334"/>
        <v>sunsynchronous observation</v>
      </c>
      <c r="BW2573" s="30" t="s">
        <v>104</v>
      </c>
      <c r="BX2573" s="15">
        <v>0.4</v>
      </c>
      <c r="BY2573" s="15">
        <v>0.5</v>
      </c>
      <c r="BZ2573" s="15">
        <v>1</v>
      </c>
      <c r="CA2573" s="15">
        <v>0.32500000000000001</v>
      </c>
      <c r="CB2573" s="15">
        <v>0.16</v>
      </c>
      <c r="CC2573" s="15">
        <v>0.28000000000000003</v>
      </c>
      <c r="CD2573" s="15">
        <v>0.5</v>
      </c>
      <c r="CE2573" s="15">
        <v>0.4</v>
      </c>
      <c r="CF2573" s="31">
        <v>1</v>
      </c>
      <c r="CG2573" s="30">
        <v>50</v>
      </c>
      <c r="CH2573" s="15">
        <v>50</v>
      </c>
      <c r="CI2573" s="15">
        <v>50</v>
      </c>
      <c r="CJ2573" s="96">
        <f>Population!$CG2573-Population!$CI2573</f>
        <v>0</v>
      </c>
      <c r="CK2573" s="118">
        <f>_xlfn.DAYS(Entries!$AY$2,Population!H2573)</f>
        <v>567</v>
      </c>
      <c r="CL2573" s="118">
        <f t="shared" si="335"/>
        <v>182.5</v>
      </c>
      <c r="CM2573" s="117">
        <f>Entries!$AY$5</f>
        <v>0.15</v>
      </c>
      <c r="CN2573" s="117">
        <f t="shared" si="330"/>
        <v>0</v>
      </c>
      <c r="CO2573" s="119" t="str">
        <f t="shared" si="336"/>
        <v>-</v>
      </c>
      <c r="CP2573" s="30"/>
      <c r="CQ2573" s="19">
        <v>0</v>
      </c>
      <c r="CR2573" s="15" t="s">
        <v>118</v>
      </c>
      <c r="CS2573" s="15"/>
      <c r="CT2573" s="31"/>
      <c r="CU2573" s="30" t="s">
        <v>9307</v>
      </c>
      <c r="CV2573" s="15" t="s">
        <v>9316</v>
      </c>
      <c r="CW2573" s="15" t="s">
        <v>576</v>
      </c>
      <c r="CX2573" s="15" t="s">
        <v>9320</v>
      </c>
      <c r="CY2573" s="15" t="s">
        <v>107</v>
      </c>
      <c r="CZ2573" s="15" t="s">
        <v>163</v>
      </c>
      <c r="DA2573" s="31"/>
      <c r="DB2573" s="17" t="s">
        <v>15462</v>
      </c>
      <c r="DC2573" s="17" t="s">
        <v>15500</v>
      </c>
      <c r="DD2573" s="17" t="s">
        <v>15500</v>
      </c>
      <c r="DE2573" s="17" t="s">
        <v>15500</v>
      </c>
      <c r="DF2573" s="17" t="s">
        <v>15500</v>
      </c>
      <c r="DG2573" s="23" t="s">
        <v>11172</v>
      </c>
      <c r="DH2573" s="145"/>
    </row>
    <row r="2574" spans="1:112" s="17" customFormat="1" x14ac:dyDescent="0.25">
      <c r="A2574" s="32" t="s">
        <v>9324</v>
      </c>
      <c r="B2574" s="98">
        <v>0</v>
      </c>
      <c r="C2574" s="98" t="s">
        <v>15461</v>
      </c>
      <c r="D2574" s="98" t="s">
        <v>9304</v>
      </c>
      <c r="E2574" s="98">
        <v>44538</v>
      </c>
      <c r="F2574" s="98" t="s">
        <v>9325</v>
      </c>
      <c r="G2574" s="33">
        <v>60955</v>
      </c>
      <c r="H2574" s="44">
        <v>43727</v>
      </c>
      <c r="I2574" s="98" t="s">
        <v>784</v>
      </c>
      <c r="J2574" s="98"/>
      <c r="K2574" s="98"/>
      <c r="L2574" s="98" t="s">
        <v>2400</v>
      </c>
      <c r="M2574" t="s">
        <v>326</v>
      </c>
      <c r="N2574" s="98" t="s">
        <v>326</v>
      </c>
      <c r="O2574" t="s">
        <v>11127</v>
      </c>
      <c r="P2574" s="64" t="str">
        <f>VLOOKUP(N2574,Entries!J:K,2,FALSE)</f>
        <v>PEOPLES REPUBLIC OF CHINA</v>
      </c>
      <c r="Q2574" s="38" t="s">
        <v>9308</v>
      </c>
      <c r="R2574" s="32" t="s">
        <v>9308</v>
      </c>
      <c r="S2574" s="98" t="s">
        <v>326</v>
      </c>
      <c r="T2574" t="s">
        <v>576</v>
      </c>
      <c r="U2574" s="39" t="s">
        <v>159</v>
      </c>
      <c r="V2574" s="33" t="s">
        <v>159</v>
      </c>
      <c r="W2574" s="64">
        <f>IF(VLOOKUP(R2574,Entries!N:P,3,FALSE)=V2574,1,VLOOKUP(R2574,Entries!N:P,3,FALSE))</f>
        <v>1</v>
      </c>
      <c r="X2574"/>
      <c r="Y2574"/>
      <c r="Z2574" s="98"/>
      <c r="AA2574" s="98"/>
      <c r="AB2574" s="98"/>
      <c r="AC2574" s="98" t="s">
        <v>93</v>
      </c>
      <c r="AD2574" s="98" t="s">
        <v>329</v>
      </c>
      <c r="AE2574" s="98" t="s">
        <v>94</v>
      </c>
      <c r="AF2574" s="98" t="s">
        <v>94</v>
      </c>
      <c r="AG2574" s="98" t="s">
        <v>650</v>
      </c>
      <c r="AH2574" s="98" t="s">
        <v>11162</v>
      </c>
      <c r="AI2574" s="98"/>
      <c r="AJ2574" s="19">
        <v>1</v>
      </c>
      <c r="AK2574" s="98" t="s">
        <v>118</v>
      </c>
      <c r="AL2574" s="98"/>
      <c r="AM2574" s="33"/>
      <c r="AN2574" s="32" t="s">
        <v>96</v>
      </c>
      <c r="AO2574" s="98" t="s">
        <v>97</v>
      </c>
      <c r="AP2574" s="33" t="s">
        <v>97</v>
      </c>
      <c r="AQ2574">
        <v>21104.389495489999</v>
      </c>
      <c r="AR2574" t="s">
        <v>15442</v>
      </c>
      <c r="AS2574" t="s">
        <v>11225</v>
      </c>
      <c r="AT2574" t="s">
        <v>15443</v>
      </c>
      <c r="AU2574">
        <v>97.424499999999995</v>
      </c>
      <c r="AV2574" s="98">
        <v>1.7003779433555555</v>
      </c>
      <c r="AW2574">
        <v>214.4632</v>
      </c>
      <c r="AX2574" s="98">
        <v>3.743088185635556</v>
      </c>
      <c r="AY2574">
        <v>1.1657E-3</v>
      </c>
      <c r="AZ2574">
        <v>112.5937</v>
      </c>
      <c r="BA2574" s="98">
        <v>1.9651303731688889</v>
      </c>
      <c r="BB2574">
        <v>332.66340000000002</v>
      </c>
      <c r="BC2574" s="98">
        <v>5.8060704229600004</v>
      </c>
      <c r="BD2574">
        <v>15.188456820000001</v>
      </c>
      <c r="BE2574" s="96">
        <f t="shared" si="337"/>
        <v>6887.4659950950036</v>
      </c>
      <c r="BF2574" s="96">
        <f t="shared" si="338"/>
        <v>524.49471420548616</v>
      </c>
      <c r="BG2574" s="96">
        <f t="shared" si="339"/>
        <v>508.43727598452097</v>
      </c>
      <c r="BH2574">
        <v>6875.1274989257736</v>
      </c>
      <c r="BI2574">
        <v>7.7311227338989141E-4</v>
      </c>
      <c r="BJ2574">
        <v>1.7004663413009919</v>
      </c>
      <c r="BK2574">
        <v>3.7430739001088829</v>
      </c>
      <c r="BL2574">
        <v>2.6283022970705279</v>
      </c>
      <c r="BM2574">
        <v>5.1430701576739883</v>
      </c>
      <c r="BN2574">
        <v>1.7003782498090789</v>
      </c>
      <c r="BO2574">
        <v>3.743088972361948</v>
      </c>
      <c r="BP2574">
        <v>2.3035557967279151E-3</v>
      </c>
      <c r="BQ2574">
        <v>2.6283022970705279</v>
      </c>
      <c r="BR2574">
        <v>6884.4467676426466</v>
      </c>
      <c r="BS2574" s="96">
        <v>529.30547490151457</v>
      </c>
      <c r="BT2574" s="96">
        <v>497.58806038377861</v>
      </c>
      <c r="BU2574">
        <v>5.1430701576739883</v>
      </c>
      <c r="BV2574" s="65" t="str">
        <f t="shared" si="334"/>
        <v>sunsynchronous observation</v>
      </c>
      <c r="BW2574" s="32" t="s">
        <v>104</v>
      </c>
      <c r="BX2574" s="98">
        <v>0.4</v>
      </c>
      <c r="BY2574" s="98">
        <v>0.5</v>
      </c>
      <c r="BZ2574" s="98">
        <v>1</v>
      </c>
      <c r="CA2574" s="98">
        <v>0.32500000000000001</v>
      </c>
      <c r="CB2574" s="98">
        <v>0.16</v>
      </c>
      <c r="CC2574" s="98">
        <v>0.28000000000000003</v>
      </c>
      <c r="CD2574" s="98">
        <v>0.5</v>
      </c>
      <c r="CE2574" s="98">
        <v>0.4</v>
      </c>
      <c r="CF2574" s="33">
        <v>1</v>
      </c>
      <c r="CG2574" s="32">
        <v>50</v>
      </c>
      <c r="CH2574" s="98">
        <v>50</v>
      </c>
      <c r="CI2574" s="98">
        <v>50</v>
      </c>
      <c r="CJ2574" s="98">
        <f>Population!$CG2574-Population!$CI2574</f>
        <v>0</v>
      </c>
      <c r="CK2574" s="120">
        <f>_xlfn.DAYS(Entries!$AY$2,Population!H2574)</f>
        <v>567</v>
      </c>
      <c r="CL2574" s="120">
        <f t="shared" si="335"/>
        <v>365</v>
      </c>
      <c r="CM2574" s="122">
        <f>Entries!$AY$5</f>
        <v>0.15</v>
      </c>
      <c r="CN2574" s="122">
        <f t="shared" si="330"/>
        <v>0</v>
      </c>
      <c r="CO2574" s="121" t="str">
        <f t="shared" si="336"/>
        <v>-</v>
      </c>
      <c r="CP2574" s="32"/>
      <c r="CQ2574" s="19">
        <v>0</v>
      </c>
      <c r="CR2574" s="98" t="s">
        <v>118</v>
      </c>
      <c r="CS2574" s="98"/>
      <c r="CT2574" s="33"/>
      <c r="CU2574" s="32" t="s">
        <v>9307</v>
      </c>
      <c r="CV2574" s="98" t="s">
        <v>9316</v>
      </c>
      <c r="CW2574" s="98" t="s">
        <v>576</v>
      </c>
      <c r="CX2574" s="98" t="s">
        <v>9320</v>
      </c>
      <c r="CY2574" s="98" t="s">
        <v>107</v>
      </c>
      <c r="CZ2574" s="98" t="s">
        <v>163</v>
      </c>
      <c r="DA2574" s="33"/>
      <c r="DB2574" s="17" t="s">
        <v>15462</v>
      </c>
      <c r="DC2574" s="17" t="s">
        <v>15500</v>
      </c>
      <c r="DD2574" s="17" t="s">
        <v>15500</v>
      </c>
      <c r="DE2574" s="17" t="s">
        <v>15500</v>
      </c>
      <c r="DF2574" s="17" t="s">
        <v>15500</v>
      </c>
      <c r="DG2574" s="23" t="s">
        <v>11172</v>
      </c>
      <c r="DH2574" s="145"/>
    </row>
    <row r="2575" spans="1:112" s="17" customFormat="1" x14ac:dyDescent="0.25">
      <c r="A2575" s="30" t="s">
        <v>9327</v>
      </c>
      <c r="B2575" s="15">
        <v>0</v>
      </c>
      <c r="C2575" s="96" t="s">
        <v>15461</v>
      </c>
      <c r="D2575" s="15" t="s">
        <v>9304</v>
      </c>
      <c r="E2575" s="15">
        <v>44539</v>
      </c>
      <c r="F2575" s="15" t="s">
        <v>9328</v>
      </c>
      <c r="G2575" s="31">
        <v>60956</v>
      </c>
      <c r="H2575" s="43">
        <v>43727</v>
      </c>
      <c r="I2575" s="15" t="s">
        <v>784</v>
      </c>
      <c r="J2575" s="96"/>
      <c r="K2575" s="96"/>
      <c r="L2575" s="15" t="s">
        <v>2400</v>
      </c>
      <c r="M2575" s="124" t="s">
        <v>326</v>
      </c>
      <c r="N2575" s="15" t="s">
        <v>326</v>
      </c>
      <c r="O2575" s="124" t="s">
        <v>11127</v>
      </c>
      <c r="P2575" s="96" t="str">
        <f>VLOOKUP(N2575,Entries!J:K,2,FALSE)</f>
        <v>PEOPLES REPUBLIC OF CHINA</v>
      </c>
      <c r="Q2575" s="123" t="s">
        <v>9308</v>
      </c>
      <c r="R2575" s="30" t="s">
        <v>9308</v>
      </c>
      <c r="S2575" s="15" t="s">
        <v>326</v>
      </c>
      <c r="T2575" s="124" t="s">
        <v>576</v>
      </c>
      <c r="U2575" s="125" t="s">
        <v>159</v>
      </c>
      <c r="V2575" s="31" t="s">
        <v>159</v>
      </c>
      <c r="W2575" s="64">
        <f>IF(VLOOKUP(R2575,Entries!N:P,3,FALSE)=V2575,1,VLOOKUP(R2575,Entries!N:P,3,FALSE))</f>
        <v>1</v>
      </c>
      <c r="X2575" s="124"/>
      <c r="Y2575" s="124"/>
      <c r="Z2575" s="15"/>
      <c r="AA2575" s="15"/>
      <c r="AB2575" s="96"/>
      <c r="AC2575" s="15" t="s">
        <v>93</v>
      </c>
      <c r="AD2575" s="15" t="s">
        <v>329</v>
      </c>
      <c r="AE2575" s="15" t="s">
        <v>94</v>
      </c>
      <c r="AF2575" s="96" t="s">
        <v>94</v>
      </c>
      <c r="AG2575" s="96" t="s">
        <v>650</v>
      </c>
      <c r="AH2575" s="96" t="s">
        <v>11162</v>
      </c>
      <c r="AI2575" s="15"/>
      <c r="AJ2575" s="19">
        <v>3</v>
      </c>
      <c r="AK2575" s="15" t="s">
        <v>118</v>
      </c>
      <c r="AL2575" s="15"/>
      <c r="AM2575" s="31"/>
      <c r="AN2575" s="30" t="s">
        <v>96</v>
      </c>
      <c r="AO2575" s="15" t="s">
        <v>97</v>
      </c>
      <c r="AP2575" s="31" t="s">
        <v>97</v>
      </c>
      <c r="AQ2575">
        <v>21104.375215799999</v>
      </c>
      <c r="AR2575" t="s">
        <v>15444</v>
      </c>
      <c r="AS2575" t="s">
        <v>11225</v>
      </c>
      <c r="AT2575" t="s">
        <v>15445</v>
      </c>
      <c r="AU2575">
        <v>97.434600000000003</v>
      </c>
      <c r="AV2575" s="96">
        <v>1.7005542215733334</v>
      </c>
      <c r="AW2575">
        <v>215.18389999999999</v>
      </c>
      <c r="AX2575" s="96">
        <v>3.7556667709377778</v>
      </c>
      <c r="AY2575">
        <v>1.0522000000000001E-3</v>
      </c>
      <c r="AZ2575">
        <v>129.60579999999999</v>
      </c>
      <c r="BA2575" s="96">
        <v>2.2620474690755557</v>
      </c>
      <c r="BB2575">
        <v>316.3098</v>
      </c>
      <c r="BC2575" s="96">
        <v>5.5206463177866665</v>
      </c>
      <c r="BD2575">
        <v>15.188476939999999</v>
      </c>
      <c r="BE2575" s="96">
        <f t="shared" si="337"/>
        <v>6887.4599125958848</v>
      </c>
      <c r="BF2575" s="96">
        <f t="shared" si="338"/>
        <v>523.70689791591758</v>
      </c>
      <c r="BG2575" s="96">
        <f t="shared" si="339"/>
        <v>509.21292727585205</v>
      </c>
      <c r="BH2575">
        <v>6875.092941842825</v>
      </c>
      <c r="BI2575">
        <v>8.7336550952401247E-4</v>
      </c>
      <c r="BJ2575">
        <v>1.7006430478224701</v>
      </c>
      <c r="BK2575">
        <v>3.7556544510366048</v>
      </c>
      <c r="BL2575">
        <v>3.018747509322584</v>
      </c>
      <c r="BM2575">
        <v>4.7640955358621024</v>
      </c>
      <c r="BN2575">
        <v>1.7005545277942899</v>
      </c>
      <c r="BO2575">
        <v>3.7556675591680402</v>
      </c>
      <c r="BP2575">
        <v>2.1282089710990409E-3</v>
      </c>
      <c r="BQ2575">
        <v>3.018747509322584</v>
      </c>
      <c r="BR2575">
        <v>6884.4411296963754</v>
      </c>
      <c r="BS2575" s="96">
        <v>528.09265906959808</v>
      </c>
      <c r="BT2575" s="96">
        <v>498.78960032315263</v>
      </c>
      <c r="BU2575">
        <v>4.7640955358621024</v>
      </c>
      <c r="BV2575" s="60" t="str">
        <f t="shared" si="334"/>
        <v>sunsynchronous observation</v>
      </c>
      <c r="BW2575" s="30" t="s">
        <v>104</v>
      </c>
      <c r="BX2575" s="15">
        <v>0.4</v>
      </c>
      <c r="BY2575" s="15">
        <v>0.5</v>
      </c>
      <c r="BZ2575" s="15">
        <v>1</v>
      </c>
      <c r="CA2575" s="15">
        <v>0.32500000000000001</v>
      </c>
      <c r="CB2575" s="15">
        <v>0.16</v>
      </c>
      <c r="CC2575" s="15">
        <v>0.28000000000000003</v>
      </c>
      <c r="CD2575" s="15">
        <v>0.5</v>
      </c>
      <c r="CE2575" s="15">
        <v>0.4</v>
      </c>
      <c r="CF2575" s="31">
        <v>1</v>
      </c>
      <c r="CG2575" s="30">
        <v>50</v>
      </c>
      <c r="CH2575" s="15">
        <v>50</v>
      </c>
      <c r="CI2575" s="15">
        <v>50</v>
      </c>
      <c r="CJ2575" s="96">
        <f>Population!$CG2575-Population!$CI2575</f>
        <v>0</v>
      </c>
      <c r="CK2575" s="118">
        <f>_xlfn.DAYS(Entries!$AY$2,Population!H2575)</f>
        <v>567</v>
      </c>
      <c r="CL2575" s="118">
        <f t="shared" si="335"/>
        <v>1095</v>
      </c>
      <c r="CM2575" s="117">
        <f>Entries!$AY$5</f>
        <v>0.15</v>
      </c>
      <c r="CN2575" s="117">
        <f t="shared" ref="CN2575:CN2584" si="340">CJ2575/CG2575</f>
        <v>0</v>
      </c>
      <c r="CO2575" s="119" t="str">
        <f t="shared" si="336"/>
        <v>-</v>
      </c>
      <c r="CP2575" s="30"/>
      <c r="CQ2575" s="19">
        <v>0</v>
      </c>
      <c r="CR2575" s="15" t="s">
        <v>118</v>
      </c>
      <c r="CS2575" s="15"/>
      <c r="CT2575" s="31"/>
      <c r="CU2575" s="30" t="s">
        <v>9307</v>
      </c>
      <c r="CV2575" s="15" t="s">
        <v>9316</v>
      </c>
      <c r="CW2575" s="15" t="s">
        <v>576</v>
      </c>
      <c r="CX2575" s="15" t="s">
        <v>9320</v>
      </c>
      <c r="CY2575" s="15" t="s">
        <v>107</v>
      </c>
      <c r="CZ2575" s="15" t="s">
        <v>163</v>
      </c>
      <c r="DA2575" s="31"/>
      <c r="DB2575" s="17" t="s">
        <v>15462</v>
      </c>
      <c r="DC2575" s="17" t="s">
        <v>15500</v>
      </c>
      <c r="DD2575" s="17" t="s">
        <v>15500</v>
      </c>
      <c r="DE2575" s="17" t="s">
        <v>15500</v>
      </c>
      <c r="DF2575" s="17" t="s">
        <v>15500</v>
      </c>
      <c r="DG2575" s="23" t="s">
        <v>11172</v>
      </c>
      <c r="DH2575" s="145"/>
    </row>
    <row r="2576" spans="1:112" s="17" customFormat="1" x14ac:dyDescent="0.25">
      <c r="A2576" s="32" t="s">
        <v>9330</v>
      </c>
      <c r="B2576" s="18">
        <v>0</v>
      </c>
      <c r="C2576" s="98" t="s">
        <v>15461</v>
      </c>
      <c r="D2576" s="18" t="s">
        <v>9304</v>
      </c>
      <c r="E2576" s="18">
        <v>43439</v>
      </c>
      <c r="F2576" s="18" t="s">
        <v>9331</v>
      </c>
      <c r="G2576" s="33">
        <v>52911</v>
      </c>
      <c r="H2576" s="44">
        <v>43216</v>
      </c>
      <c r="I2576" s="18" t="s">
        <v>784</v>
      </c>
      <c r="J2576" s="98"/>
      <c r="K2576" s="98"/>
      <c r="L2576" s="18" t="s">
        <v>2400</v>
      </c>
      <c r="M2576" t="s">
        <v>326</v>
      </c>
      <c r="N2576" s="18" t="s">
        <v>326</v>
      </c>
      <c r="O2576" t="s">
        <v>576</v>
      </c>
      <c r="P2576" s="64" t="str">
        <f>VLOOKUP(N2576,Entries!J:K,2,FALSE)</f>
        <v>PEOPLES REPUBLIC OF CHINA</v>
      </c>
      <c r="Q2576" s="38" t="s">
        <v>9308</v>
      </c>
      <c r="R2576" s="32" t="s">
        <v>9308</v>
      </c>
      <c r="S2576" s="18" t="s">
        <v>326</v>
      </c>
      <c r="T2576" t="s">
        <v>576</v>
      </c>
      <c r="U2576" s="39" t="s">
        <v>159</v>
      </c>
      <c r="V2576" s="33" t="s">
        <v>159</v>
      </c>
      <c r="W2576" s="64">
        <f>IF(VLOOKUP(R2576,Entries!N:P,3,FALSE)=V2576,1,VLOOKUP(R2576,Entries!N:P,3,FALSE))</f>
        <v>1</v>
      </c>
      <c r="X2576"/>
      <c r="Y2576"/>
      <c r="Z2576" s="18"/>
      <c r="AA2576" s="18"/>
      <c r="AB2576" s="98"/>
      <c r="AC2576" s="18" t="s">
        <v>93</v>
      </c>
      <c r="AD2576" s="18" t="s">
        <v>329</v>
      </c>
      <c r="AE2576" s="18" t="s">
        <v>94</v>
      </c>
      <c r="AF2576" s="98" t="s">
        <v>94</v>
      </c>
      <c r="AG2576" s="98" t="s">
        <v>650</v>
      </c>
      <c r="AH2576" s="98" t="s">
        <v>11162</v>
      </c>
      <c r="AI2576" s="18"/>
      <c r="AJ2576" s="19">
        <v>1</v>
      </c>
      <c r="AK2576" s="18" t="s">
        <v>118</v>
      </c>
      <c r="AL2576" s="18"/>
      <c r="AM2576" s="33"/>
      <c r="AN2576" s="32" t="s">
        <v>96</v>
      </c>
      <c r="AO2576" s="18" t="s">
        <v>97</v>
      </c>
      <c r="AP2576" s="33" t="s">
        <v>97</v>
      </c>
      <c r="AQ2576">
        <v>21104.566738189998</v>
      </c>
      <c r="AR2576" t="s">
        <v>13876</v>
      </c>
      <c r="AS2576" t="s">
        <v>11225</v>
      </c>
      <c r="AT2576" t="s">
        <v>15446</v>
      </c>
      <c r="AU2576">
        <v>97.295900000000003</v>
      </c>
      <c r="AV2576" s="98">
        <v>1.6981334504044447</v>
      </c>
      <c r="AW2576">
        <v>173.8723</v>
      </c>
      <c r="AX2576" s="98">
        <v>3.0346434816755554</v>
      </c>
      <c r="AY2576">
        <v>1.3234E-3</v>
      </c>
      <c r="AZ2576">
        <v>93.893000000000001</v>
      </c>
      <c r="BA2576" s="98">
        <v>1.6387416536444446</v>
      </c>
      <c r="BB2576">
        <v>42.098799999999997</v>
      </c>
      <c r="BC2576" s="98">
        <v>0.7347625182755555</v>
      </c>
      <c r="BD2576">
        <v>15.194011160000001</v>
      </c>
      <c r="BE2576" s="96">
        <f t="shared" si="337"/>
        <v>6885.7873662094598</v>
      </c>
      <c r="BF2576" s="96">
        <f t="shared" si="338"/>
        <v>523.90001720990131</v>
      </c>
      <c r="BG2576" s="96">
        <f t="shared" si="339"/>
        <v>505.67471520901836</v>
      </c>
      <c r="BH2576">
        <v>6883.1516790169126</v>
      </c>
      <c r="BI2576">
        <v>2.3978252274715378E-3</v>
      </c>
      <c r="BJ2576">
        <v>1.6981301786296239</v>
      </c>
      <c r="BK2576">
        <v>3.0347325871536772</v>
      </c>
      <c r="BL2576">
        <v>1.287449366899923</v>
      </c>
      <c r="BM2576">
        <v>1.085037342086921</v>
      </c>
      <c r="BN2576">
        <v>1.6981338053367361</v>
      </c>
      <c r="BO2576">
        <v>3.0346440650537518</v>
      </c>
      <c r="BP2576">
        <v>2.4905522146976499E-3</v>
      </c>
      <c r="BQ2576">
        <v>1.287449366899923</v>
      </c>
      <c r="BR2576">
        <v>6882.7567929838406</v>
      </c>
      <c r="BS2576" s="96">
        <v>528.89865815783196</v>
      </c>
      <c r="BT2576" s="96">
        <v>494.61492780984918</v>
      </c>
      <c r="BU2576">
        <v>1.085037342086921</v>
      </c>
      <c r="BV2576" s="65" t="str">
        <f t="shared" si="334"/>
        <v>sunsynchronous observation</v>
      </c>
      <c r="BW2576" s="32" t="s">
        <v>104</v>
      </c>
      <c r="BX2576" s="18">
        <v>0.4</v>
      </c>
      <c r="BY2576" s="18">
        <v>0.5</v>
      </c>
      <c r="BZ2576" s="18">
        <v>1</v>
      </c>
      <c r="CA2576" s="18">
        <v>0.32500000000000001</v>
      </c>
      <c r="CB2576" s="18">
        <v>0.16</v>
      </c>
      <c r="CC2576" s="18">
        <v>0.28000000000000003</v>
      </c>
      <c r="CD2576" s="18">
        <v>0.5</v>
      </c>
      <c r="CE2576" s="18">
        <v>0.4</v>
      </c>
      <c r="CF2576" s="33">
        <v>1</v>
      </c>
      <c r="CG2576" s="32">
        <v>50</v>
      </c>
      <c r="CH2576" s="18">
        <v>50</v>
      </c>
      <c r="CI2576" s="18">
        <v>50</v>
      </c>
      <c r="CJ2576" s="98">
        <f>Population!$CG2576-Population!$CI2576</f>
        <v>0</v>
      </c>
      <c r="CK2576" s="120">
        <f>_xlfn.DAYS(Entries!$AY$2,Population!H2576)</f>
        <v>1078</v>
      </c>
      <c r="CL2576" s="120">
        <f t="shared" si="335"/>
        <v>365</v>
      </c>
      <c r="CM2576" s="122">
        <f>Entries!$AY$5</f>
        <v>0.15</v>
      </c>
      <c r="CN2576" s="122">
        <f t="shared" si="340"/>
        <v>0</v>
      </c>
      <c r="CO2576" s="121" t="str">
        <f t="shared" si="336"/>
        <v>-</v>
      </c>
      <c r="CP2576" s="32"/>
      <c r="CQ2576" s="19">
        <v>0</v>
      </c>
      <c r="CR2576" s="18" t="s">
        <v>118</v>
      </c>
      <c r="CS2576" s="18"/>
      <c r="CT2576" s="33"/>
      <c r="CU2576" s="32" t="s">
        <v>9307</v>
      </c>
      <c r="CV2576" s="18" t="s">
        <v>9308</v>
      </c>
      <c r="CW2576" s="18" t="s">
        <v>576</v>
      </c>
      <c r="CX2576" s="18" t="s">
        <v>9320</v>
      </c>
      <c r="CY2576" s="18" t="s">
        <v>107</v>
      </c>
      <c r="CZ2576" s="18" t="s">
        <v>163</v>
      </c>
      <c r="DA2576" s="33"/>
      <c r="DB2576" s="17" t="s">
        <v>15462</v>
      </c>
      <c r="DC2576" s="17" t="s">
        <v>15500</v>
      </c>
      <c r="DD2576" s="17" t="s">
        <v>15500</v>
      </c>
      <c r="DE2576" s="17" t="s">
        <v>15500</v>
      </c>
      <c r="DF2576" s="17" t="s">
        <v>15500</v>
      </c>
      <c r="DG2576" s="23" t="s">
        <v>11172</v>
      </c>
      <c r="DH2576" s="145"/>
    </row>
    <row r="2577" spans="1:112" s="17" customFormat="1" x14ac:dyDescent="0.25">
      <c r="A2577" s="30" t="s">
        <v>9333</v>
      </c>
      <c r="B2577" s="96">
        <v>0</v>
      </c>
      <c r="C2577" s="96" t="s">
        <v>15461</v>
      </c>
      <c r="D2577" s="96" t="s">
        <v>9304</v>
      </c>
      <c r="E2577" s="96">
        <v>43441</v>
      </c>
      <c r="F2577" s="96" t="s">
        <v>9334</v>
      </c>
      <c r="G2577" s="31">
        <v>52910</v>
      </c>
      <c r="H2577" s="43">
        <v>43216</v>
      </c>
      <c r="I2577" s="96" t="s">
        <v>784</v>
      </c>
      <c r="J2577" s="96"/>
      <c r="K2577" s="96"/>
      <c r="L2577" s="96" t="s">
        <v>2400</v>
      </c>
      <c r="M2577" s="124" t="s">
        <v>326</v>
      </c>
      <c r="N2577" s="96" t="s">
        <v>326</v>
      </c>
      <c r="O2577" s="124" t="s">
        <v>576</v>
      </c>
      <c r="P2577" s="96" t="str">
        <f>VLOOKUP(N2577,Entries!J:K,2,FALSE)</f>
        <v>PEOPLES REPUBLIC OF CHINA</v>
      </c>
      <c r="Q2577" s="123" t="s">
        <v>9308</v>
      </c>
      <c r="R2577" s="30" t="s">
        <v>9308</v>
      </c>
      <c r="S2577" s="96" t="s">
        <v>326</v>
      </c>
      <c r="T2577" s="124" t="s">
        <v>576</v>
      </c>
      <c r="U2577" s="125" t="s">
        <v>159</v>
      </c>
      <c r="V2577" s="31" t="s">
        <v>159</v>
      </c>
      <c r="W2577" s="64">
        <f>IF(VLOOKUP(R2577,Entries!N:P,3,FALSE)=V2577,1,VLOOKUP(R2577,Entries!N:P,3,FALSE))</f>
        <v>1</v>
      </c>
      <c r="X2577" s="124"/>
      <c r="Y2577" s="124"/>
      <c r="Z2577" s="96"/>
      <c r="AA2577" s="96"/>
      <c r="AB2577" s="96"/>
      <c r="AC2577" s="96" t="s">
        <v>93</v>
      </c>
      <c r="AD2577" s="96" t="s">
        <v>329</v>
      </c>
      <c r="AE2577" s="96" t="s">
        <v>94</v>
      </c>
      <c r="AF2577" s="96" t="s">
        <v>94</v>
      </c>
      <c r="AG2577" s="96" t="s">
        <v>650</v>
      </c>
      <c r="AH2577" s="96" t="s">
        <v>11162</v>
      </c>
      <c r="AI2577" s="96"/>
      <c r="AJ2577" s="19">
        <v>1</v>
      </c>
      <c r="AK2577" s="96" t="s">
        <v>118</v>
      </c>
      <c r="AL2577" s="96"/>
      <c r="AM2577" s="31"/>
      <c r="AN2577" s="30" t="s">
        <v>96</v>
      </c>
      <c r="AO2577" s="96" t="s">
        <v>97</v>
      </c>
      <c r="AP2577" s="31" t="s">
        <v>97</v>
      </c>
      <c r="AQ2577">
        <v>21104.52728803</v>
      </c>
      <c r="AR2577" t="s">
        <v>15447</v>
      </c>
      <c r="AS2577" t="s">
        <v>11225</v>
      </c>
      <c r="AT2577" t="s">
        <v>15448</v>
      </c>
      <c r="AU2577">
        <v>97.309100000000001</v>
      </c>
      <c r="AV2577" s="96">
        <v>1.6983638338177778</v>
      </c>
      <c r="AW2577">
        <v>175.50219999999999</v>
      </c>
      <c r="AX2577" s="96">
        <v>3.0630905972355555</v>
      </c>
      <c r="AY2577">
        <v>1.3190000000000001E-3</v>
      </c>
      <c r="AZ2577">
        <v>128.05510000000001</v>
      </c>
      <c r="BA2577" s="96">
        <v>2.234982653995556</v>
      </c>
      <c r="BB2577">
        <v>340.18639999999999</v>
      </c>
      <c r="BC2577" s="96">
        <v>5.9373715152711117</v>
      </c>
      <c r="BD2577">
        <v>15.191846310000001</v>
      </c>
      <c r="BE2577" s="96">
        <f t="shared" si="337"/>
        <v>6886.4415040700678</v>
      </c>
      <c r="BF2577" s="96">
        <f t="shared" si="338"/>
        <v>524.52472041393685</v>
      </c>
      <c r="BG2577" s="96">
        <f t="shared" si="339"/>
        <v>506.35828772619971</v>
      </c>
      <c r="BH2577">
        <v>6875.8029034159272</v>
      </c>
      <c r="BI2577">
        <v>7.0213934606514091E-4</v>
      </c>
      <c r="BJ2577">
        <v>1.69843494211362</v>
      </c>
      <c r="BK2577">
        <v>3.0631439377479128</v>
      </c>
      <c r="BL2577">
        <v>1.6570202282040949</v>
      </c>
      <c r="BM2577">
        <v>0.23154523844713351</v>
      </c>
      <c r="BN2577">
        <v>1.6983641490722481</v>
      </c>
      <c r="BO2577">
        <v>3.0630912060843971</v>
      </c>
      <c r="BP2577">
        <v>2.3756058207175051E-3</v>
      </c>
      <c r="BQ2577">
        <v>1.6570202282040949</v>
      </c>
      <c r="BR2577">
        <v>6883.4160081563496</v>
      </c>
      <c r="BS2577" s="96">
        <v>528.76829129174621</v>
      </c>
      <c r="BT2577" s="96">
        <v>496.06372502095292</v>
      </c>
      <c r="BU2577">
        <v>0.23154523844713351</v>
      </c>
      <c r="BV2577" s="60" t="str">
        <f t="shared" si="334"/>
        <v>sunsynchronous observation</v>
      </c>
      <c r="BW2577" s="30" t="s">
        <v>104</v>
      </c>
      <c r="BX2577" s="96">
        <v>0.4</v>
      </c>
      <c r="BY2577" s="96">
        <v>0.5</v>
      </c>
      <c r="BZ2577" s="96">
        <v>1</v>
      </c>
      <c r="CA2577" s="96">
        <v>0.32500000000000001</v>
      </c>
      <c r="CB2577" s="96">
        <v>0.16</v>
      </c>
      <c r="CC2577" s="96">
        <v>0.28000000000000003</v>
      </c>
      <c r="CD2577" s="96">
        <v>0.5</v>
      </c>
      <c r="CE2577" s="96">
        <v>0.4</v>
      </c>
      <c r="CF2577" s="31">
        <v>1</v>
      </c>
      <c r="CG2577" s="30">
        <v>50</v>
      </c>
      <c r="CH2577" s="96">
        <v>50</v>
      </c>
      <c r="CI2577" s="96">
        <v>50</v>
      </c>
      <c r="CJ2577" s="96">
        <f>Population!$CG2577-Population!$CI2577</f>
        <v>0</v>
      </c>
      <c r="CK2577" s="118">
        <f>_xlfn.DAYS(Entries!$AY$2,Population!H2577)</f>
        <v>1078</v>
      </c>
      <c r="CL2577" s="118">
        <f t="shared" si="335"/>
        <v>365</v>
      </c>
      <c r="CM2577" s="117">
        <f>Entries!$AY$5</f>
        <v>0.15</v>
      </c>
      <c r="CN2577" s="117">
        <f t="shared" si="340"/>
        <v>0</v>
      </c>
      <c r="CO2577" s="119" t="str">
        <f t="shared" si="336"/>
        <v>-</v>
      </c>
      <c r="CP2577" s="30"/>
      <c r="CQ2577" s="19">
        <v>0</v>
      </c>
      <c r="CR2577" s="96" t="s">
        <v>118</v>
      </c>
      <c r="CS2577" s="96"/>
      <c r="CT2577" s="31"/>
      <c r="CU2577" s="30" t="s">
        <v>9307</v>
      </c>
      <c r="CV2577" s="96" t="s">
        <v>9308</v>
      </c>
      <c r="CW2577" s="96" t="s">
        <v>576</v>
      </c>
      <c r="CX2577" s="96" t="s">
        <v>9320</v>
      </c>
      <c r="CY2577" s="96" t="s">
        <v>107</v>
      </c>
      <c r="CZ2577" s="96" t="s">
        <v>163</v>
      </c>
      <c r="DA2577" s="31"/>
      <c r="DB2577" s="17" t="s">
        <v>15462</v>
      </c>
      <c r="DC2577" s="17" t="s">
        <v>15500</v>
      </c>
      <c r="DD2577" s="17" t="s">
        <v>15500</v>
      </c>
      <c r="DE2577" s="17" t="s">
        <v>15500</v>
      </c>
      <c r="DF2577" s="17" t="s">
        <v>15500</v>
      </c>
      <c r="DG2577" s="23" t="s">
        <v>11172</v>
      </c>
      <c r="DH2577" s="145"/>
    </row>
    <row r="2578" spans="1:112" s="17" customFormat="1" x14ac:dyDescent="0.25">
      <c r="A2578" s="32" t="s">
        <v>9336</v>
      </c>
      <c r="B2578" s="98">
        <v>0</v>
      </c>
      <c r="C2578" s="98" t="s">
        <v>15461</v>
      </c>
      <c r="D2578" s="98" t="s">
        <v>9304</v>
      </c>
      <c r="E2578" s="98">
        <v>43442</v>
      </c>
      <c r="F2578" s="98" t="s">
        <v>9337</v>
      </c>
      <c r="G2578" s="33">
        <v>52909</v>
      </c>
      <c r="H2578" s="44">
        <v>43216</v>
      </c>
      <c r="I2578" s="98" t="s">
        <v>784</v>
      </c>
      <c r="J2578" s="98"/>
      <c r="K2578" s="98"/>
      <c r="L2578" s="98" t="s">
        <v>2400</v>
      </c>
      <c r="M2578" t="s">
        <v>326</v>
      </c>
      <c r="N2578" s="98" t="s">
        <v>326</v>
      </c>
      <c r="O2578" t="s">
        <v>576</v>
      </c>
      <c r="P2578" s="64" t="str">
        <f>VLOOKUP(N2578,Entries!J:K,2,FALSE)</f>
        <v>PEOPLES REPUBLIC OF CHINA</v>
      </c>
      <c r="Q2578" s="38" t="s">
        <v>9308</v>
      </c>
      <c r="R2578" s="32" t="s">
        <v>9308</v>
      </c>
      <c r="S2578" s="98" t="s">
        <v>326</v>
      </c>
      <c r="T2578" t="s">
        <v>576</v>
      </c>
      <c r="U2578" s="39" t="s">
        <v>159</v>
      </c>
      <c r="V2578" s="33" t="s">
        <v>159</v>
      </c>
      <c r="W2578" s="64">
        <f>IF(VLOOKUP(R2578,Entries!N:P,3,FALSE)=V2578,1,VLOOKUP(R2578,Entries!N:P,3,FALSE))</f>
        <v>1</v>
      </c>
      <c r="X2578"/>
      <c r="Y2578"/>
      <c r="Z2578" s="98"/>
      <c r="AA2578" s="98"/>
      <c r="AB2578" s="98"/>
      <c r="AC2578" s="98" t="s">
        <v>93</v>
      </c>
      <c r="AD2578" s="98" t="s">
        <v>329</v>
      </c>
      <c r="AE2578" s="98" t="s">
        <v>94</v>
      </c>
      <c r="AF2578" s="98" t="s">
        <v>94</v>
      </c>
      <c r="AG2578" s="98" t="s">
        <v>650</v>
      </c>
      <c r="AH2578" s="98" t="s">
        <v>11162</v>
      </c>
      <c r="AI2578" s="98"/>
      <c r="AJ2578" s="19">
        <v>4</v>
      </c>
      <c r="AK2578" s="98" t="s">
        <v>118</v>
      </c>
      <c r="AL2578" s="98"/>
      <c r="AM2578" s="33"/>
      <c r="AN2578" s="32" t="s">
        <v>96</v>
      </c>
      <c r="AO2578" s="98" t="s">
        <v>97</v>
      </c>
      <c r="AP2578" s="33" t="s">
        <v>97</v>
      </c>
      <c r="AQ2578">
        <v>21104.534609980001</v>
      </c>
      <c r="AR2578" t="s">
        <v>15449</v>
      </c>
      <c r="AS2578" t="s">
        <v>11225</v>
      </c>
      <c r="AT2578" t="s">
        <v>15450</v>
      </c>
      <c r="AU2578">
        <v>97.2928</v>
      </c>
      <c r="AV2578" s="98">
        <v>1.6980793452088891</v>
      </c>
      <c r="AW2578">
        <v>173.7467</v>
      </c>
      <c r="AX2578" s="98">
        <v>3.0324513485911111</v>
      </c>
      <c r="AY2578">
        <v>7.3850000000000001E-4</v>
      </c>
      <c r="AZ2578">
        <v>123.489</v>
      </c>
      <c r="BA2578" s="98">
        <v>2.1552891916000001</v>
      </c>
      <c r="BB2578">
        <v>343.2792</v>
      </c>
      <c r="BC2578" s="98">
        <v>5.9913510471466669</v>
      </c>
      <c r="BD2578">
        <v>15.195040840000001</v>
      </c>
      <c r="BE2578" s="96">
        <f t="shared" si="337"/>
        <v>6885.476289383414</v>
      </c>
      <c r="BF2578" s="96">
        <f t="shared" si="338"/>
        <v>519.56121362312388</v>
      </c>
      <c r="BG2578" s="96">
        <f t="shared" si="339"/>
        <v>509.39136514370421</v>
      </c>
      <c r="BH2578">
        <v>6874.5671476989637</v>
      </c>
      <c r="BI2578">
        <v>3.7278066827060809E-4</v>
      </c>
      <c r="BJ2578">
        <v>1.6981528667645709</v>
      </c>
      <c r="BK2578">
        <v>3.0325009126896418</v>
      </c>
      <c r="BL2578">
        <v>0.63256308779368009</v>
      </c>
      <c r="BM2578">
        <v>1.2303304590199811</v>
      </c>
      <c r="BN2578">
        <v>1.6980796589983189</v>
      </c>
      <c r="BO2578">
        <v>3.0324519530748368</v>
      </c>
      <c r="BP2578">
        <v>1.8909150676606531E-3</v>
      </c>
      <c r="BQ2578">
        <v>0.63256308779368009</v>
      </c>
      <c r="BR2578">
        <v>6882.4498256636707</v>
      </c>
      <c r="BS2578" s="96">
        <v>524.46395374143685</v>
      </c>
      <c r="BT2578" s="96">
        <v>498.43569758590456</v>
      </c>
      <c r="BU2578">
        <v>1.2303304590199811</v>
      </c>
      <c r="BV2578" s="65" t="str">
        <f t="shared" si="334"/>
        <v>sunsynchronous observation</v>
      </c>
      <c r="BW2578" s="32" t="s">
        <v>104</v>
      </c>
      <c r="BX2578" s="98">
        <v>0.4</v>
      </c>
      <c r="BY2578" s="98">
        <v>0.5</v>
      </c>
      <c r="BZ2578" s="98">
        <v>1</v>
      </c>
      <c r="CA2578" s="98">
        <v>0.32500000000000001</v>
      </c>
      <c r="CB2578" s="98">
        <v>0.16</v>
      </c>
      <c r="CC2578" s="98">
        <v>0.28000000000000003</v>
      </c>
      <c r="CD2578" s="98">
        <v>0.5</v>
      </c>
      <c r="CE2578" s="98">
        <v>0.4</v>
      </c>
      <c r="CF2578" s="33">
        <v>1</v>
      </c>
      <c r="CG2578" s="32">
        <v>50</v>
      </c>
      <c r="CH2578" s="98">
        <v>50</v>
      </c>
      <c r="CI2578" s="98">
        <v>50</v>
      </c>
      <c r="CJ2578" s="98">
        <f>Population!$CG2578-Population!$CI2578</f>
        <v>0</v>
      </c>
      <c r="CK2578" s="120">
        <f>_xlfn.DAYS(Entries!$AY$2,Population!H2578)</f>
        <v>1078</v>
      </c>
      <c r="CL2578" s="120">
        <f t="shared" si="335"/>
        <v>1460</v>
      </c>
      <c r="CM2578" s="122">
        <f>Entries!$AY$5</f>
        <v>0.15</v>
      </c>
      <c r="CN2578" s="122">
        <f t="shared" si="340"/>
        <v>0</v>
      </c>
      <c r="CO2578" s="121" t="str">
        <f t="shared" si="336"/>
        <v>-</v>
      </c>
      <c r="CP2578" s="32"/>
      <c r="CQ2578" s="19">
        <v>0</v>
      </c>
      <c r="CR2578" s="98" t="s">
        <v>118</v>
      </c>
      <c r="CS2578" s="98"/>
      <c r="CT2578" s="33"/>
      <c r="CU2578" s="32" t="s">
        <v>9307</v>
      </c>
      <c r="CV2578" s="98" t="s">
        <v>9308</v>
      </c>
      <c r="CW2578" s="98" t="s">
        <v>576</v>
      </c>
      <c r="CX2578" s="98" t="s">
        <v>9320</v>
      </c>
      <c r="CY2578" s="98" t="s">
        <v>107</v>
      </c>
      <c r="CZ2578" s="98" t="s">
        <v>163</v>
      </c>
      <c r="DA2578" s="33"/>
      <c r="DB2578" s="17" t="s">
        <v>15462</v>
      </c>
      <c r="DC2578" s="17" t="s">
        <v>15500</v>
      </c>
      <c r="DD2578" s="17" t="s">
        <v>15500</v>
      </c>
      <c r="DE2578" s="17" t="s">
        <v>15500</v>
      </c>
      <c r="DF2578" s="17" t="s">
        <v>15500</v>
      </c>
      <c r="DG2578" s="23" t="s">
        <v>11172</v>
      </c>
      <c r="DH2578" s="145"/>
    </row>
    <row r="2579" spans="1:112" s="17" customFormat="1" x14ac:dyDescent="0.25">
      <c r="A2579" s="30" t="s">
        <v>9339</v>
      </c>
      <c r="B2579" s="96">
        <v>0</v>
      </c>
      <c r="C2579" s="96" t="s">
        <v>15461</v>
      </c>
      <c r="D2579" s="96" t="s">
        <v>9304</v>
      </c>
      <c r="E2579" s="96">
        <v>43443</v>
      </c>
      <c r="F2579" s="96" t="s">
        <v>9340</v>
      </c>
      <c r="G2579" s="31">
        <v>52908</v>
      </c>
      <c r="H2579" s="43">
        <v>43216</v>
      </c>
      <c r="I2579" s="96" t="s">
        <v>784</v>
      </c>
      <c r="J2579" s="96"/>
      <c r="K2579" s="96"/>
      <c r="L2579" s="96" t="s">
        <v>2400</v>
      </c>
      <c r="M2579" s="124" t="s">
        <v>326</v>
      </c>
      <c r="N2579" s="96" t="s">
        <v>326</v>
      </c>
      <c r="O2579" s="124" t="s">
        <v>576</v>
      </c>
      <c r="P2579" s="96" t="str">
        <f>VLOOKUP(N2579,Entries!J:K,2,FALSE)</f>
        <v>PEOPLES REPUBLIC OF CHINA</v>
      </c>
      <c r="Q2579" s="123" t="s">
        <v>9308</v>
      </c>
      <c r="R2579" s="30" t="s">
        <v>9308</v>
      </c>
      <c r="S2579" s="96" t="s">
        <v>326</v>
      </c>
      <c r="T2579" s="124" t="s">
        <v>576</v>
      </c>
      <c r="U2579" s="125" t="s">
        <v>159</v>
      </c>
      <c r="V2579" s="31" t="s">
        <v>159</v>
      </c>
      <c r="W2579" s="64">
        <f>IF(VLOOKUP(R2579,Entries!N:P,3,FALSE)=V2579,1,VLOOKUP(R2579,Entries!N:P,3,FALSE))</f>
        <v>1</v>
      </c>
      <c r="X2579" s="124"/>
      <c r="Y2579" s="124"/>
      <c r="Z2579" s="96"/>
      <c r="AA2579" s="96"/>
      <c r="AB2579" s="96"/>
      <c r="AC2579" s="96" t="s">
        <v>93</v>
      </c>
      <c r="AD2579" s="96" t="s">
        <v>329</v>
      </c>
      <c r="AE2579" s="96" t="s">
        <v>94</v>
      </c>
      <c r="AF2579" s="96" t="s">
        <v>94</v>
      </c>
      <c r="AG2579" s="96" t="s">
        <v>650</v>
      </c>
      <c r="AH2579" s="96" t="s">
        <v>11162</v>
      </c>
      <c r="AI2579" s="96"/>
      <c r="AJ2579" s="19">
        <v>0.5</v>
      </c>
      <c r="AK2579" s="96" t="s">
        <v>118</v>
      </c>
      <c r="AL2579" s="96"/>
      <c r="AM2579" s="31"/>
      <c r="AN2579" s="30" t="s">
        <v>96</v>
      </c>
      <c r="AO2579" s="96" t="s">
        <v>97</v>
      </c>
      <c r="AP2579" s="31" t="s">
        <v>97</v>
      </c>
      <c r="AQ2579">
        <v>21104.507115</v>
      </c>
      <c r="AR2579" t="s">
        <v>14079</v>
      </c>
      <c r="AS2579" t="s">
        <v>11225</v>
      </c>
      <c r="AT2579" t="s">
        <v>15451</v>
      </c>
      <c r="AU2579">
        <v>97.299800000000005</v>
      </c>
      <c r="AV2579" s="96">
        <v>1.6982015182311112</v>
      </c>
      <c r="AW2579">
        <v>174.39949999999999</v>
      </c>
      <c r="AX2579" s="96">
        <v>3.0438448555777775</v>
      </c>
      <c r="AY2579">
        <v>7.2059999999999995E-4</v>
      </c>
      <c r="AZ2579">
        <v>97.791600000000003</v>
      </c>
      <c r="BA2579" s="96">
        <v>1.7067850457066669</v>
      </c>
      <c r="BB2579">
        <v>358.30919999999998</v>
      </c>
      <c r="BC2579" s="96">
        <v>6.2536739791466669</v>
      </c>
      <c r="BD2579">
        <v>15.193392190000001</v>
      </c>
      <c r="BE2579" s="96">
        <f t="shared" si="337"/>
        <v>6885.9743802663625</v>
      </c>
      <c r="BF2579" s="96">
        <f t="shared" si="338"/>
        <v>519.93641340478189</v>
      </c>
      <c r="BG2579" s="96">
        <f t="shared" si="339"/>
        <v>510.01234712794303</v>
      </c>
      <c r="BH2579">
        <v>6873.7070129000476</v>
      </c>
      <c r="BI2579">
        <v>1.9072393423086141E-4</v>
      </c>
      <c r="BJ2579">
        <v>1.6982877528785201</v>
      </c>
      <c r="BK2579">
        <v>3.0438642451625779</v>
      </c>
      <c r="BL2579">
        <v>0.17279015672349371</v>
      </c>
      <c r="BM2579">
        <v>1.504269615421489</v>
      </c>
      <c r="BN2579">
        <v>1.6982018252107649</v>
      </c>
      <c r="BO2579">
        <v>3.043845478736813</v>
      </c>
      <c r="BP2579">
        <v>1.9313818285877889E-3</v>
      </c>
      <c r="BQ2579">
        <v>0.17279015672349371</v>
      </c>
      <c r="BR2579">
        <v>6882.9491599604253</v>
      </c>
      <c r="BS2579" s="96">
        <v>525.24276289506633</v>
      </c>
      <c r="BT2579" s="96">
        <v>498.65555702578422</v>
      </c>
      <c r="BU2579">
        <v>1.504269615421489</v>
      </c>
      <c r="BV2579" s="60" t="str">
        <f t="shared" si="334"/>
        <v>sunsynchronous observation</v>
      </c>
      <c r="BW2579" s="30" t="s">
        <v>104</v>
      </c>
      <c r="BX2579" s="96">
        <v>0.4</v>
      </c>
      <c r="BY2579" s="96">
        <v>0.5</v>
      </c>
      <c r="BZ2579" s="96">
        <v>1</v>
      </c>
      <c r="CA2579" s="96">
        <v>0.32500000000000001</v>
      </c>
      <c r="CB2579" s="96">
        <v>0.16</v>
      </c>
      <c r="CC2579" s="96">
        <v>0.28000000000000003</v>
      </c>
      <c r="CD2579" s="96">
        <v>0.5</v>
      </c>
      <c r="CE2579" s="96">
        <v>0.4</v>
      </c>
      <c r="CF2579" s="31">
        <v>1</v>
      </c>
      <c r="CG2579" s="30">
        <v>50</v>
      </c>
      <c r="CH2579" s="96">
        <v>50</v>
      </c>
      <c r="CI2579" s="96">
        <v>50</v>
      </c>
      <c r="CJ2579" s="96">
        <f>Population!$CG2579-Population!$CI2579</f>
        <v>0</v>
      </c>
      <c r="CK2579" s="118">
        <f>_xlfn.DAYS(Entries!$AY$2,Population!H2579)</f>
        <v>1078</v>
      </c>
      <c r="CL2579" s="118">
        <f t="shared" si="335"/>
        <v>182.5</v>
      </c>
      <c r="CM2579" s="117">
        <f>Entries!$AY$5</f>
        <v>0.15</v>
      </c>
      <c r="CN2579" s="117">
        <f t="shared" si="340"/>
        <v>0</v>
      </c>
      <c r="CO2579" s="119" t="str">
        <f t="shared" si="336"/>
        <v>-</v>
      </c>
      <c r="CP2579" s="30"/>
      <c r="CQ2579" s="19">
        <v>0</v>
      </c>
      <c r="CR2579" s="96" t="s">
        <v>118</v>
      </c>
      <c r="CS2579" s="96"/>
      <c r="CT2579" s="31"/>
      <c r="CU2579" s="30" t="s">
        <v>9307</v>
      </c>
      <c r="CV2579" s="96" t="s">
        <v>9308</v>
      </c>
      <c r="CW2579" s="96" t="s">
        <v>576</v>
      </c>
      <c r="CX2579" s="96" t="s">
        <v>9320</v>
      </c>
      <c r="CY2579" s="96" t="s">
        <v>107</v>
      </c>
      <c r="CZ2579" s="96" t="s">
        <v>163</v>
      </c>
      <c r="DA2579" s="31"/>
      <c r="DB2579" s="17" t="s">
        <v>15462</v>
      </c>
      <c r="DC2579" s="17" t="s">
        <v>15500</v>
      </c>
      <c r="DD2579" s="17" t="s">
        <v>15500</v>
      </c>
      <c r="DE2579" s="17" t="s">
        <v>15500</v>
      </c>
      <c r="DF2579" s="17" t="s">
        <v>15500</v>
      </c>
      <c r="DG2579" s="23" t="s">
        <v>11172</v>
      </c>
      <c r="DH2579" s="145"/>
    </row>
    <row r="2580" spans="1:112" s="17" customFormat="1" x14ac:dyDescent="0.25">
      <c r="A2580" s="32" t="s">
        <v>9342</v>
      </c>
      <c r="B2580" s="98">
        <v>0</v>
      </c>
      <c r="C2580" s="98" t="s">
        <v>15461</v>
      </c>
      <c r="D2580" s="98" t="s">
        <v>9304</v>
      </c>
      <c r="E2580" s="98">
        <v>43440</v>
      </c>
      <c r="F2580" s="98" t="s">
        <v>9343</v>
      </c>
      <c r="G2580" s="33">
        <v>52912</v>
      </c>
      <c r="H2580" s="44">
        <v>43216</v>
      </c>
      <c r="I2580" s="98" t="s">
        <v>784</v>
      </c>
      <c r="J2580" s="98"/>
      <c r="K2580" s="98"/>
      <c r="L2580" s="98" t="s">
        <v>2400</v>
      </c>
      <c r="M2580" t="s">
        <v>326</v>
      </c>
      <c r="N2580" s="98" t="s">
        <v>326</v>
      </c>
      <c r="O2580" t="s">
        <v>11127</v>
      </c>
      <c r="P2580" s="64" t="str">
        <f>VLOOKUP(N2580,Entries!J:K,2,FALSE)</f>
        <v>PEOPLES REPUBLIC OF CHINA</v>
      </c>
      <c r="Q2580" s="38" t="s">
        <v>9308</v>
      </c>
      <c r="R2580" s="32" t="s">
        <v>9308</v>
      </c>
      <c r="S2580" s="98" t="s">
        <v>326</v>
      </c>
      <c r="T2580" t="s">
        <v>576</v>
      </c>
      <c r="U2580" s="39" t="s">
        <v>159</v>
      </c>
      <c r="V2580" s="33" t="s">
        <v>159</v>
      </c>
      <c r="W2580" s="64">
        <f>IF(VLOOKUP(R2580,Entries!N:P,3,FALSE)=V2580,1,VLOOKUP(R2580,Entries!N:P,3,FALSE))</f>
        <v>1</v>
      </c>
      <c r="X2580"/>
      <c r="Y2580"/>
      <c r="Z2580" s="98"/>
      <c r="AA2580" s="98"/>
      <c r="AB2580" s="98"/>
      <c r="AC2580" s="98" t="s">
        <v>239</v>
      </c>
      <c r="AD2580" s="98" t="s">
        <v>329</v>
      </c>
      <c r="AE2580" s="98" t="s">
        <v>94</v>
      </c>
      <c r="AF2580" s="98" t="s">
        <v>94</v>
      </c>
      <c r="AG2580" s="98" t="s">
        <v>650</v>
      </c>
      <c r="AH2580" s="98" t="s">
        <v>11162</v>
      </c>
      <c r="AI2580" s="98"/>
      <c r="AJ2580" s="19">
        <v>7</v>
      </c>
      <c r="AK2580" s="98" t="s">
        <v>118</v>
      </c>
      <c r="AL2580" s="98"/>
      <c r="AM2580" s="33"/>
      <c r="AN2580" s="32" t="s">
        <v>96</v>
      </c>
      <c r="AO2580" s="98" t="s">
        <v>97</v>
      </c>
      <c r="AP2580" s="33" t="s">
        <v>97</v>
      </c>
      <c r="AQ2580">
        <v>21104.54341418</v>
      </c>
      <c r="AR2580" t="s">
        <v>15452</v>
      </c>
      <c r="AS2580" t="s">
        <v>11225</v>
      </c>
      <c r="AT2580" t="s">
        <v>15453</v>
      </c>
      <c r="AU2580">
        <v>97.298400000000001</v>
      </c>
      <c r="AV2580" s="98">
        <v>1.6981770836266668</v>
      </c>
      <c r="AW2580">
        <v>173.9188</v>
      </c>
      <c r="AX2580" s="98">
        <v>3.0354550596088887</v>
      </c>
      <c r="AY2580">
        <v>1.2798E-3</v>
      </c>
      <c r="AZ2580">
        <v>112.0538</v>
      </c>
      <c r="BA2580" s="98">
        <v>1.955707342497778</v>
      </c>
      <c r="BB2580">
        <v>355.00540000000001</v>
      </c>
      <c r="BC2580" s="98">
        <v>6.1960118033155558</v>
      </c>
      <c r="BD2580">
        <v>15.192318029999999</v>
      </c>
      <c r="BE2580" s="96">
        <f t="shared" si="337"/>
        <v>6886.2989544389156</v>
      </c>
      <c r="BF2580" s="96">
        <f t="shared" si="338"/>
        <v>524.11203984080657</v>
      </c>
      <c r="BG2580" s="96">
        <f t="shared" si="339"/>
        <v>506.48586903702471</v>
      </c>
      <c r="BH2580">
        <v>6875.4416766963541</v>
      </c>
      <c r="BI2580">
        <v>8.3672185526041047E-4</v>
      </c>
      <c r="BJ2580">
        <v>1.6982501249120801</v>
      </c>
      <c r="BK2580">
        <v>3.0355054286098331</v>
      </c>
      <c r="BL2580">
        <v>1.2836385456946049</v>
      </c>
      <c r="BM2580">
        <v>0.58432510383054415</v>
      </c>
      <c r="BN2580">
        <v>1.6981773977620229</v>
      </c>
      <c r="BO2580">
        <v>3.035455664341244</v>
      </c>
      <c r="BP2580">
        <v>2.412425231249511E-3</v>
      </c>
      <c r="BQ2580">
        <v>1.2836385456946049</v>
      </c>
      <c r="BR2580">
        <v>6883.2730699107906</v>
      </c>
      <c r="BS2580" s="96">
        <v>528.87845153822309</v>
      </c>
      <c r="BT2580" s="96">
        <v>495.66768828335717</v>
      </c>
      <c r="BU2580">
        <v>0.58432510383054415</v>
      </c>
      <c r="BV2580" s="65" t="str">
        <f t="shared" si="334"/>
        <v>sunsynchronous observation</v>
      </c>
      <c r="BW2580" s="32" t="s">
        <v>104</v>
      </c>
      <c r="BX2580" s="98">
        <v>0.5</v>
      </c>
      <c r="BY2580" s="98">
        <v>0.5</v>
      </c>
      <c r="BZ2580" s="98">
        <v>1</v>
      </c>
      <c r="CA2580" s="98">
        <v>0.433</v>
      </c>
      <c r="CB2580" s="98">
        <v>0.25</v>
      </c>
      <c r="CC2580" s="98">
        <v>0.375</v>
      </c>
      <c r="CD2580" s="98">
        <v>0.5</v>
      </c>
      <c r="CE2580" s="98">
        <v>0.5</v>
      </c>
      <c r="CF2580" s="33">
        <v>1</v>
      </c>
      <c r="CG2580" s="32">
        <v>90</v>
      </c>
      <c r="CH2580" s="98">
        <v>90</v>
      </c>
      <c r="CI2580" s="98">
        <v>90</v>
      </c>
      <c r="CJ2580" s="98">
        <f>Population!$CG2580-Population!$CI2580</f>
        <v>0</v>
      </c>
      <c r="CK2580" s="120">
        <f>_xlfn.DAYS(Entries!$AY$2,Population!H2580)</f>
        <v>1078</v>
      </c>
      <c r="CL2580" s="120">
        <f t="shared" si="335"/>
        <v>2555</v>
      </c>
      <c r="CM2580" s="122">
        <f>Entries!$AY$5</f>
        <v>0.15</v>
      </c>
      <c r="CN2580" s="122">
        <f t="shared" si="340"/>
        <v>0</v>
      </c>
      <c r="CO2580" s="121" t="str">
        <f t="shared" si="336"/>
        <v>-</v>
      </c>
      <c r="CP2580" s="32"/>
      <c r="CQ2580" s="19">
        <v>0</v>
      </c>
      <c r="CR2580" s="98" t="s">
        <v>118</v>
      </c>
      <c r="CS2580" s="98"/>
      <c r="CT2580" s="33"/>
      <c r="CU2580" s="32" t="s">
        <v>9307</v>
      </c>
      <c r="CV2580" s="98" t="s">
        <v>9308</v>
      </c>
      <c r="CW2580" s="98" t="s">
        <v>576</v>
      </c>
      <c r="CX2580" s="98" t="s">
        <v>9309</v>
      </c>
      <c r="CY2580" s="98" t="s">
        <v>107</v>
      </c>
      <c r="CZ2580" s="98" t="s">
        <v>163</v>
      </c>
      <c r="DA2580" s="33"/>
      <c r="DB2580" s="17" t="s">
        <v>15462</v>
      </c>
      <c r="DC2580" s="17" t="s">
        <v>15500</v>
      </c>
      <c r="DD2580" s="17" t="s">
        <v>15500</v>
      </c>
      <c r="DE2580" s="17" t="s">
        <v>15500</v>
      </c>
      <c r="DF2580" s="17" t="s">
        <v>15500</v>
      </c>
      <c r="DG2580" s="23" t="s">
        <v>11172</v>
      </c>
      <c r="DH2580" s="145"/>
    </row>
    <row r="2581" spans="1:112" s="17" customFormat="1" x14ac:dyDescent="0.25">
      <c r="A2581" s="30" t="s">
        <v>9345</v>
      </c>
      <c r="B2581" s="96">
        <v>0</v>
      </c>
      <c r="C2581" s="96" t="s">
        <v>15461</v>
      </c>
      <c r="D2581" s="96"/>
      <c r="E2581" s="96">
        <v>38038</v>
      </c>
      <c r="F2581" s="96" t="s">
        <v>9346</v>
      </c>
      <c r="G2581" s="31">
        <v>38035</v>
      </c>
      <c r="H2581" s="43">
        <v>40899</v>
      </c>
      <c r="I2581" s="96" t="s">
        <v>619</v>
      </c>
      <c r="J2581" s="96"/>
      <c r="K2581" s="96"/>
      <c r="L2581" s="96" t="s">
        <v>620</v>
      </c>
      <c r="M2581" s="124" t="s">
        <v>326</v>
      </c>
      <c r="N2581" s="96" t="s">
        <v>326</v>
      </c>
      <c r="O2581" s="124" t="s">
        <v>576</v>
      </c>
      <c r="P2581" s="96" t="str">
        <f>VLOOKUP(N2581,Entries!J:K,2,FALSE)</f>
        <v>PEOPLES REPUBLIC OF CHINA</v>
      </c>
      <c r="Q2581" s="123" t="s">
        <v>2428</v>
      </c>
      <c r="R2581" s="30" t="s">
        <v>2428</v>
      </c>
      <c r="S2581" s="96" t="s">
        <v>326</v>
      </c>
      <c r="T2581" s="124" t="s">
        <v>576</v>
      </c>
      <c r="U2581" s="125" t="s">
        <v>141</v>
      </c>
      <c r="V2581" s="31" t="s">
        <v>141</v>
      </c>
      <c r="W2581" s="64">
        <f>IF(VLOOKUP(R2581,Entries!N:P,3,FALSE)=V2581,1,VLOOKUP(R2581,Entries!N:P,3,FALSE))</f>
        <v>1</v>
      </c>
      <c r="X2581" s="124"/>
      <c r="Y2581" s="124"/>
      <c r="Z2581" s="96"/>
      <c r="AA2581" s="96"/>
      <c r="AB2581" s="96"/>
      <c r="AC2581" s="96" t="s">
        <v>142</v>
      </c>
      <c r="AD2581" s="96" t="s">
        <v>94</v>
      </c>
      <c r="AE2581" s="96" t="s">
        <v>94</v>
      </c>
      <c r="AF2581" s="96" t="s">
        <v>94</v>
      </c>
      <c r="AG2581" s="96"/>
      <c r="AH2581" s="96"/>
      <c r="AI2581" s="96"/>
      <c r="AJ2581" s="96">
        <v>2</v>
      </c>
      <c r="AK2581" s="96" t="s">
        <v>95</v>
      </c>
      <c r="AL2581" s="96"/>
      <c r="AM2581" s="31"/>
      <c r="AN2581" s="30" t="s">
        <v>125</v>
      </c>
      <c r="AO2581" s="96" t="s">
        <v>97</v>
      </c>
      <c r="AP2581" s="31" t="s">
        <v>97</v>
      </c>
      <c r="AQ2581">
        <v>21104.497888379999</v>
      </c>
      <c r="AR2581" t="s">
        <v>12427</v>
      </c>
      <c r="AS2581" t="s">
        <v>11225</v>
      </c>
      <c r="AT2581" t="s">
        <v>15454</v>
      </c>
      <c r="AU2581">
        <v>98.645399999999995</v>
      </c>
      <c r="AV2581" s="96">
        <v>1.7216866637600001</v>
      </c>
      <c r="AW2581">
        <v>164.66499999999999</v>
      </c>
      <c r="AX2581" s="96">
        <v>2.8739458148888888</v>
      </c>
      <c r="AY2581">
        <v>8.5050000000000002E-4</v>
      </c>
      <c r="AZ2581">
        <v>95.879599999999996</v>
      </c>
      <c r="BA2581" s="96">
        <v>1.6734143573511113</v>
      </c>
      <c r="BB2581">
        <v>264.33580000000001</v>
      </c>
      <c r="BC2581" s="96">
        <v>4.6135290810755558</v>
      </c>
      <c r="BD2581">
        <v>14.35300612</v>
      </c>
      <c r="BE2581" s="96">
        <f t="shared" si="337"/>
        <v>7152.2055644784959</v>
      </c>
      <c r="BF2581" s="96">
        <f t="shared" si="338"/>
        <v>787.28851531108558</v>
      </c>
      <c r="BG2581" s="96">
        <f t="shared" si="339"/>
        <v>775.12261364590722</v>
      </c>
      <c r="BH2581">
        <v>7158.376617353063</v>
      </c>
      <c r="BI2581">
        <v>1.9162172591778771E-3</v>
      </c>
      <c r="BJ2581">
        <v>1.721590983544107</v>
      </c>
      <c r="BK2581">
        <v>2.8739464130511672</v>
      </c>
      <c r="BL2581">
        <v>1.379825123510138</v>
      </c>
      <c r="BM2581">
        <v>4.9071206071918274</v>
      </c>
      <c r="BN2581">
        <v>1.721687067601579</v>
      </c>
      <c r="BO2581">
        <v>2.8739464135786972</v>
      </c>
      <c r="BP2581">
        <v>1.983933457955972E-3</v>
      </c>
      <c r="BQ2581">
        <v>1.379825123510138</v>
      </c>
      <c r="BR2581">
        <v>7149.3436262379864</v>
      </c>
      <c r="BS2581" s="96">
        <v>792.52744826050366</v>
      </c>
      <c r="BT2581" s="96">
        <v>764.15980421546828</v>
      </c>
      <c r="BU2581">
        <v>4.9071206071918274</v>
      </c>
      <c r="BV2581" s="60" t="str">
        <f t="shared" si="334"/>
        <v>sunsynchronous observation</v>
      </c>
      <c r="BW2581" s="30" t="s">
        <v>356</v>
      </c>
      <c r="BX2581" s="96">
        <v>2</v>
      </c>
      <c r="BY2581" s="96">
        <v>1.8</v>
      </c>
      <c r="BZ2581" s="96">
        <v>9</v>
      </c>
      <c r="CA2581" s="96">
        <v>17.994800000000001</v>
      </c>
      <c r="CB2581" s="96">
        <v>3.6</v>
      </c>
      <c r="CC2581" s="96">
        <v>9.4693000000000005</v>
      </c>
      <c r="CD2581" s="96">
        <v>1.8</v>
      </c>
      <c r="CE2581" s="96">
        <v>2</v>
      </c>
      <c r="CF2581" s="31">
        <v>9</v>
      </c>
      <c r="CG2581" s="30">
        <v>2100</v>
      </c>
      <c r="CH2581" s="96">
        <v>2100</v>
      </c>
      <c r="CI2581" s="96">
        <v>2000</v>
      </c>
      <c r="CJ2581" s="96">
        <f>Population!$CG2581-Population!$CI2581</f>
        <v>100</v>
      </c>
      <c r="CK2581" s="118">
        <f>_xlfn.DAYS(Entries!$AY$2,Population!H2581)</f>
        <v>3395</v>
      </c>
      <c r="CL2581" s="118">
        <f t="shared" si="335"/>
        <v>730</v>
      </c>
      <c r="CM2581" s="117">
        <f>Entries!$AY$5</f>
        <v>0.15</v>
      </c>
      <c r="CN2581" s="117">
        <f t="shared" si="340"/>
        <v>4.7619047619047616E-2</v>
      </c>
      <c r="CO2581" s="119">
        <f t="shared" si="336"/>
        <v>0</v>
      </c>
      <c r="CP2581" s="30" t="s">
        <v>9348</v>
      </c>
      <c r="CQ2581" s="96">
        <v>4</v>
      </c>
      <c r="CR2581" s="96" t="s">
        <v>95</v>
      </c>
      <c r="CS2581" s="96"/>
      <c r="CT2581" s="31"/>
      <c r="CU2581" s="30" t="s">
        <v>1950</v>
      </c>
      <c r="CV2581" s="96" t="s">
        <v>763</v>
      </c>
      <c r="CW2581" s="96" t="s">
        <v>576</v>
      </c>
      <c r="CX2581" s="96" t="s">
        <v>764</v>
      </c>
      <c r="CY2581" s="96" t="s">
        <v>765</v>
      </c>
      <c r="CZ2581" s="96" t="s">
        <v>257</v>
      </c>
      <c r="DA2581" s="31"/>
      <c r="DB2581" s="17" t="s">
        <v>15463</v>
      </c>
      <c r="DC2581" s="17" t="s">
        <v>15500</v>
      </c>
      <c r="DD2581" s="17">
        <v>1</v>
      </c>
      <c r="DE2581" s="17">
        <v>1</v>
      </c>
      <c r="DF2581" s="17">
        <v>10</v>
      </c>
      <c r="DG2581" s="23" t="s">
        <v>11177</v>
      </c>
      <c r="DH2581" s="145"/>
    </row>
    <row r="2582" spans="1:112" s="17" customFormat="1" x14ac:dyDescent="0.25">
      <c r="A2582" s="32" t="s">
        <v>9349</v>
      </c>
      <c r="B2582" s="98">
        <v>0</v>
      </c>
      <c r="C2582" s="98" t="s">
        <v>15461</v>
      </c>
      <c r="D2582" s="98"/>
      <c r="E2582" s="98">
        <v>38046</v>
      </c>
      <c r="F2582" s="98" t="s">
        <v>9350</v>
      </c>
      <c r="G2582" s="33">
        <v>38043</v>
      </c>
      <c r="H2582" s="44">
        <v>40917</v>
      </c>
      <c r="I2582" s="98" t="s">
        <v>619</v>
      </c>
      <c r="J2582" s="98"/>
      <c r="K2582" s="98"/>
      <c r="L2582" s="98" t="s">
        <v>620</v>
      </c>
      <c r="M2582" t="s">
        <v>326</v>
      </c>
      <c r="N2582" s="98" t="s">
        <v>326</v>
      </c>
      <c r="O2582" t="s">
        <v>576</v>
      </c>
      <c r="P2582" s="64" t="str">
        <f>VLOOKUP(N2582,Entries!J:K,2,FALSE)</f>
        <v>PEOPLES REPUBLIC OF CHINA</v>
      </c>
      <c r="Q2582" s="38" t="s">
        <v>2428</v>
      </c>
      <c r="R2582" s="32" t="s">
        <v>2428</v>
      </c>
      <c r="S2582" s="98" t="s">
        <v>326</v>
      </c>
      <c r="T2582" t="s">
        <v>576</v>
      </c>
      <c r="U2582" s="39" t="s">
        <v>141</v>
      </c>
      <c r="V2582" s="33" t="s">
        <v>141</v>
      </c>
      <c r="W2582" s="64">
        <f>IF(VLOOKUP(R2582,Entries!N:P,3,FALSE)=V2582,1,VLOOKUP(R2582,Entries!N:P,3,FALSE))</f>
        <v>1</v>
      </c>
      <c r="X2582"/>
      <c r="Y2582"/>
      <c r="Z2582" s="98"/>
      <c r="AA2582" s="98"/>
      <c r="AB2582" s="98"/>
      <c r="AC2582" s="98" t="s">
        <v>142</v>
      </c>
      <c r="AD2582" s="98" t="s">
        <v>94</v>
      </c>
      <c r="AE2582" s="98" t="s">
        <v>94</v>
      </c>
      <c r="AF2582" s="98" t="s">
        <v>94</v>
      </c>
      <c r="AG2582" s="98"/>
      <c r="AH2582" s="98"/>
      <c r="AI2582" s="98"/>
      <c r="AJ2582" s="98">
        <v>5</v>
      </c>
      <c r="AK2582" s="98" t="s">
        <v>95</v>
      </c>
      <c r="AL2582" s="98"/>
      <c r="AM2582" s="33"/>
      <c r="AN2582" s="32" t="s">
        <v>96</v>
      </c>
      <c r="AO2582" s="98" t="s">
        <v>97</v>
      </c>
      <c r="AP2582" s="33" t="s">
        <v>97</v>
      </c>
      <c r="AQ2582">
        <v>21104.52563203</v>
      </c>
      <c r="AR2582" t="s">
        <v>13053</v>
      </c>
      <c r="AS2582" t="s">
        <v>11225</v>
      </c>
      <c r="AT2582" t="s">
        <v>15455</v>
      </c>
      <c r="AU2582">
        <v>97.384299999999996</v>
      </c>
      <c r="AV2582" s="98">
        <v>1.6996763211422221</v>
      </c>
      <c r="AW2582">
        <v>179.74950000000001</v>
      </c>
      <c r="AX2582" s="98">
        <v>3.1372199511333339</v>
      </c>
      <c r="AY2582">
        <v>1.9570000000000001E-4</v>
      </c>
      <c r="AZ2582">
        <v>170.13120000000001</v>
      </c>
      <c r="BA2582" s="98">
        <v>2.9693489826133335</v>
      </c>
      <c r="BB2582">
        <v>286.15899999999999</v>
      </c>
      <c r="BC2582" s="98">
        <v>4.9944156951555554</v>
      </c>
      <c r="BD2582">
        <v>15.21336924</v>
      </c>
      <c r="BE2582" s="96">
        <f t="shared" si="337"/>
        <v>6879.944965138312</v>
      </c>
      <c r="BF2582" s="96">
        <f t="shared" si="338"/>
        <v>510.29137036798875</v>
      </c>
      <c r="BG2582" s="96">
        <f t="shared" si="339"/>
        <v>507.59855990863434</v>
      </c>
      <c r="BH2582">
        <v>6867.6939814881298</v>
      </c>
      <c r="BI2582">
        <v>6.5412301250367805E-4</v>
      </c>
      <c r="BJ2582">
        <v>1.699763566421115</v>
      </c>
      <c r="BK2582">
        <v>3.137240131594988</v>
      </c>
      <c r="BL2582">
        <v>4.8673321660393736</v>
      </c>
      <c r="BM2582">
        <v>3.0962123824587469</v>
      </c>
      <c r="BN2582">
        <v>1.699676627879777</v>
      </c>
      <c r="BO2582">
        <v>3.137220593254368</v>
      </c>
      <c r="BP2582">
        <v>1.4314052366316229E-3</v>
      </c>
      <c r="BQ2582">
        <v>4.8673321660393736</v>
      </c>
      <c r="BR2582">
        <v>6876.920655439143</v>
      </c>
      <c r="BS2582" s="96">
        <v>515.7643156772383</v>
      </c>
      <c r="BT2582" s="96">
        <v>496.07699520104688</v>
      </c>
      <c r="BU2582">
        <v>3.0962123824587469</v>
      </c>
      <c r="BV2582" s="65" t="str">
        <f t="shared" si="334"/>
        <v>sunsynchronous observation</v>
      </c>
      <c r="BW2582" s="32" t="s">
        <v>338</v>
      </c>
      <c r="BX2582" s="98">
        <v>2</v>
      </c>
      <c r="BY2582" s="98">
        <v>2</v>
      </c>
      <c r="BZ2582" s="98">
        <v>10</v>
      </c>
      <c r="CA2582" s="98">
        <v>19.7285</v>
      </c>
      <c r="CB2582" s="98">
        <v>4</v>
      </c>
      <c r="CC2582" s="98">
        <v>10.304</v>
      </c>
      <c r="CD2582" s="98">
        <v>2</v>
      </c>
      <c r="CE2582" s="98">
        <v>2</v>
      </c>
      <c r="CF2582" s="33">
        <v>10</v>
      </c>
      <c r="CG2582" s="32">
        <v>2650</v>
      </c>
      <c r="CH2582" s="98">
        <v>2650</v>
      </c>
      <c r="CI2582" s="98">
        <v>2600</v>
      </c>
      <c r="CJ2582" s="98">
        <f>Population!$CG2582-Population!$CI2582</f>
        <v>50</v>
      </c>
      <c r="CK2582" s="120">
        <f>_xlfn.DAYS(Entries!$AY$2,Population!H2582)</f>
        <v>3377</v>
      </c>
      <c r="CL2582" s="120">
        <f t="shared" si="335"/>
        <v>1825</v>
      </c>
      <c r="CM2582" s="122">
        <f>Entries!$AY$5</f>
        <v>0.15</v>
      </c>
      <c r="CN2582" s="122">
        <f t="shared" si="340"/>
        <v>1.8867924528301886E-2</v>
      </c>
      <c r="CO2582" s="121">
        <f t="shared" si="336"/>
        <v>0</v>
      </c>
      <c r="CP2582" s="32"/>
      <c r="CQ2582" s="19">
        <v>2</v>
      </c>
      <c r="CR2582" s="98" t="s">
        <v>118</v>
      </c>
      <c r="CS2582" s="98"/>
      <c r="CT2582" s="33"/>
      <c r="CU2582" s="32" t="s">
        <v>1950</v>
      </c>
      <c r="CV2582" s="98" t="s">
        <v>763</v>
      </c>
      <c r="CW2582" s="98" t="s">
        <v>576</v>
      </c>
      <c r="CX2582" s="98" t="s">
        <v>764</v>
      </c>
      <c r="CY2582" s="98" t="s">
        <v>765</v>
      </c>
      <c r="CZ2582" s="98" t="s">
        <v>151</v>
      </c>
      <c r="DA2582" s="33"/>
      <c r="DB2582" s="17" t="s">
        <v>15463</v>
      </c>
      <c r="DC2582" s="17" t="s">
        <v>15500</v>
      </c>
      <c r="DD2582" s="17">
        <v>1</v>
      </c>
      <c r="DE2582" s="17">
        <v>1</v>
      </c>
      <c r="DF2582" s="17">
        <v>10</v>
      </c>
      <c r="DG2582" s="23" t="s">
        <v>11177</v>
      </c>
      <c r="DH2582" s="145"/>
    </row>
    <row r="2583" spans="1:112" s="17" customFormat="1" x14ac:dyDescent="0.25">
      <c r="A2583" s="30" t="s">
        <v>9352</v>
      </c>
      <c r="B2583" s="96">
        <v>0</v>
      </c>
      <c r="C2583" s="96" t="s">
        <v>15461</v>
      </c>
      <c r="D2583" s="96"/>
      <c r="E2583" s="96">
        <v>41556</v>
      </c>
      <c r="F2583" s="96" t="s">
        <v>9353</v>
      </c>
      <c r="G2583" s="31">
        <v>41553</v>
      </c>
      <c r="H2583" s="43">
        <v>42520</v>
      </c>
      <c r="I2583" s="96" t="s">
        <v>619</v>
      </c>
      <c r="J2583" s="96"/>
      <c r="K2583" s="96"/>
      <c r="L2583" s="96" t="s">
        <v>620</v>
      </c>
      <c r="M2583" s="124" t="s">
        <v>326</v>
      </c>
      <c r="N2583" s="96" t="s">
        <v>326</v>
      </c>
      <c r="O2583" s="124" t="s">
        <v>123</v>
      </c>
      <c r="P2583" s="96" t="str">
        <f>VLOOKUP(N2583,Entries!J:K,2,FALSE)</f>
        <v>PEOPLES REPUBLIC OF CHINA</v>
      </c>
      <c r="Q2583" s="123" t="s">
        <v>673</v>
      </c>
      <c r="R2583" s="30" t="s">
        <v>673</v>
      </c>
      <c r="S2583" s="96" t="s">
        <v>326</v>
      </c>
      <c r="T2583" s="124" t="s">
        <v>576</v>
      </c>
      <c r="U2583" s="125" t="s">
        <v>141</v>
      </c>
      <c r="V2583" s="31" t="s">
        <v>141</v>
      </c>
      <c r="W2583" s="64">
        <f>IF(VLOOKUP(R2583,Entries!N:P,3,FALSE)=V2583,1,VLOOKUP(R2583,Entries!N:P,3,FALSE))</f>
        <v>1</v>
      </c>
      <c r="X2583" s="124"/>
      <c r="Y2583" s="124"/>
      <c r="Z2583" s="96"/>
      <c r="AA2583" s="96"/>
      <c r="AB2583" s="96"/>
      <c r="AC2583" s="96" t="s">
        <v>142</v>
      </c>
      <c r="AD2583" s="96" t="s">
        <v>94</v>
      </c>
      <c r="AE2583" s="96" t="s">
        <v>94</v>
      </c>
      <c r="AF2583" s="96" t="s">
        <v>94</v>
      </c>
      <c r="AG2583" s="96"/>
      <c r="AH2583" s="96"/>
      <c r="AI2583" s="96"/>
      <c r="AJ2583" s="96">
        <v>5</v>
      </c>
      <c r="AK2583" s="96" t="s">
        <v>95</v>
      </c>
      <c r="AL2583" s="96"/>
      <c r="AM2583" s="31"/>
      <c r="AN2583" s="30" t="s">
        <v>96</v>
      </c>
      <c r="AO2583" s="96" t="s">
        <v>97</v>
      </c>
      <c r="AP2583" s="31" t="s">
        <v>98</v>
      </c>
      <c r="AQ2583">
        <v>21104.489093889999</v>
      </c>
      <c r="AR2583" t="s">
        <v>14630</v>
      </c>
      <c r="AS2583" t="s">
        <v>11225</v>
      </c>
      <c r="AT2583" t="s">
        <v>15456</v>
      </c>
      <c r="AU2583">
        <v>97.33</v>
      </c>
      <c r="AV2583" s="96">
        <v>1.6987286075555557</v>
      </c>
      <c r="AW2583">
        <v>178.4453</v>
      </c>
      <c r="AX2583" s="96">
        <v>3.1144573717644448</v>
      </c>
      <c r="AY2583">
        <v>4.6880000000000001E-4</v>
      </c>
      <c r="AZ2583">
        <v>72.662099999999995</v>
      </c>
      <c r="BA2583" s="96">
        <v>1.2681926225733333</v>
      </c>
      <c r="BB2583">
        <v>21.755099999999999</v>
      </c>
      <c r="BC2583" s="96">
        <v>0.3796980451066666</v>
      </c>
      <c r="BD2583">
        <v>15.213210650000001</v>
      </c>
      <c r="BE2583" s="96">
        <f t="shared" si="337"/>
        <v>6879.9927783449393</v>
      </c>
      <c r="BF2583" s="96">
        <f t="shared" si="338"/>
        <v>512.21811895942665</v>
      </c>
      <c r="BG2583" s="96">
        <f t="shared" si="339"/>
        <v>505.76743773045109</v>
      </c>
      <c r="BH2583">
        <v>6867.6204053594538</v>
      </c>
      <c r="BI2583">
        <v>4.3371121408920571E-4</v>
      </c>
      <c r="BJ2583">
        <v>1.698816280779216</v>
      </c>
      <c r="BK2583">
        <v>3.1144717958968489</v>
      </c>
      <c r="BL2583">
        <v>5.6482580580054087</v>
      </c>
      <c r="BM2583">
        <v>2.2826606140370891</v>
      </c>
      <c r="BN2583">
        <v>1.698728913782636</v>
      </c>
      <c r="BO2583">
        <v>3.114458012332292</v>
      </c>
      <c r="BP2583">
        <v>1.7215393079429691E-3</v>
      </c>
      <c r="BQ2583">
        <v>5.6482580580054087</v>
      </c>
      <c r="BR2583">
        <v>6876.9662583396848</v>
      </c>
      <c r="BS2583" s="96">
        <v>517.80522607281455</v>
      </c>
      <c r="BT2583" s="96">
        <v>494.12729060655602</v>
      </c>
      <c r="BU2583">
        <v>2.2826606140370891</v>
      </c>
      <c r="BV2583" s="60" t="str">
        <f t="shared" si="334"/>
        <v>sunsynchronous observation</v>
      </c>
      <c r="BW2583" s="30" t="s">
        <v>338</v>
      </c>
      <c r="BX2583" s="96">
        <v>2</v>
      </c>
      <c r="BY2583" s="96">
        <v>2</v>
      </c>
      <c r="BZ2583" s="96">
        <v>10</v>
      </c>
      <c r="CA2583" s="96">
        <v>19.7285</v>
      </c>
      <c r="CB2583" s="96">
        <v>4</v>
      </c>
      <c r="CC2583" s="96">
        <v>10.304</v>
      </c>
      <c r="CD2583" s="96">
        <v>2</v>
      </c>
      <c r="CE2583" s="96">
        <v>2</v>
      </c>
      <c r="CF2583" s="31">
        <v>10</v>
      </c>
      <c r="CG2583" s="30">
        <v>2650</v>
      </c>
      <c r="CH2583" s="96">
        <v>2650</v>
      </c>
      <c r="CI2583" s="96">
        <v>2600</v>
      </c>
      <c r="CJ2583" s="96">
        <f>Population!$CG2583-Population!$CI2583</f>
        <v>50</v>
      </c>
      <c r="CK2583" s="118">
        <f>_xlfn.DAYS(Entries!$AY$2,Population!H2583)</f>
        <v>1774</v>
      </c>
      <c r="CL2583" s="118">
        <f t="shared" si="335"/>
        <v>1825</v>
      </c>
      <c r="CM2583" s="117">
        <f>Entries!$AY$5</f>
        <v>0.15</v>
      </c>
      <c r="CN2583" s="117">
        <f t="shared" si="340"/>
        <v>1.8867924528301886E-2</v>
      </c>
      <c r="CO2583" s="119">
        <f t="shared" si="336"/>
        <v>0.17375342465753429</v>
      </c>
      <c r="CP2583" s="30"/>
      <c r="CQ2583" s="19">
        <v>4</v>
      </c>
      <c r="CR2583" s="96" t="s">
        <v>118</v>
      </c>
      <c r="CS2583" s="96"/>
      <c r="CT2583" s="31"/>
      <c r="CU2583" s="30" t="s">
        <v>1950</v>
      </c>
      <c r="CV2583" s="96"/>
      <c r="CW2583" s="96"/>
      <c r="CX2583" s="96" t="s">
        <v>764</v>
      </c>
      <c r="CY2583" s="96" t="s">
        <v>765</v>
      </c>
      <c r="CZ2583" s="96" t="s">
        <v>151</v>
      </c>
      <c r="DA2583" s="31"/>
      <c r="DB2583" s="17" t="s">
        <v>15463</v>
      </c>
      <c r="DC2583" s="17" t="s">
        <v>15500</v>
      </c>
      <c r="DD2583" s="17">
        <v>1</v>
      </c>
      <c r="DE2583" s="17">
        <v>1</v>
      </c>
      <c r="DF2583" s="17">
        <v>10</v>
      </c>
      <c r="DG2583" s="23" t="s">
        <v>11177</v>
      </c>
      <c r="DH2583" s="145"/>
    </row>
    <row r="2584" spans="1:112" s="17" customFormat="1" x14ac:dyDescent="0.25">
      <c r="A2584" s="32" t="s">
        <v>9355</v>
      </c>
      <c r="B2584" s="98">
        <v>0</v>
      </c>
      <c r="C2584" s="98" t="s">
        <v>15461</v>
      </c>
      <c r="D2584" s="98"/>
      <c r="E2584" s="98">
        <v>44528</v>
      </c>
      <c r="F2584" s="98" t="s">
        <v>9356</v>
      </c>
      <c r="G2584" s="33">
        <v>60944</v>
      </c>
      <c r="H2584" s="44">
        <v>43720</v>
      </c>
      <c r="I2584" s="98" t="s">
        <v>619</v>
      </c>
      <c r="J2584" s="98"/>
      <c r="K2584" s="98"/>
      <c r="L2584" s="98" t="s">
        <v>620</v>
      </c>
      <c r="M2584" t="s">
        <v>326</v>
      </c>
      <c r="N2584" s="98" t="s">
        <v>326</v>
      </c>
      <c r="O2584" t="s">
        <v>11127</v>
      </c>
      <c r="P2584" s="64" t="str">
        <f>VLOOKUP(N2584,Entries!J:K,2,FALSE)</f>
        <v>PEOPLES REPUBLIC OF CHINA</v>
      </c>
      <c r="Q2584" s="38" t="s">
        <v>2428</v>
      </c>
      <c r="R2584" s="32" t="s">
        <v>2428</v>
      </c>
      <c r="S2584" s="98" t="s">
        <v>326</v>
      </c>
      <c r="T2584" t="s">
        <v>576</v>
      </c>
      <c r="U2584" s="39" t="s">
        <v>141</v>
      </c>
      <c r="V2584" s="33" t="s">
        <v>141</v>
      </c>
      <c r="W2584" s="64">
        <f>IF(VLOOKUP(R2584,Entries!N:P,3,FALSE)=V2584,1,VLOOKUP(R2584,Entries!N:P,3,FALSE))</f>
        <v>1</v>
      </c>
      <c r="X2584"/>
      <c r="Y2584"/>
      <c r="Z2584" s="98"/>
      <c r="AA2584" s="98"/>
      <c r="AB2584" s="98"/>
      <c r="AC2584" s="98" t="s">
        <v>142</v>
      </c>
      <c r="AD2584" s="98" t="s">
        <v>94</v>
      </c>
      <c r="AE2584" s="98" t="s">
        <v>94</v>
      </c>
      <c r="AF2584" s="98" t="s">
        <v>94</v>
      </c>
      <c r="AG2584" s="98"/>
      <c r="AH2584" s="98"/>
      <c r="AI2584" s="98"/>
      <c r="AJ2584" s="98">
        <v>5</v>
      </c>
      <c r="AK2584" s="98" t="s">
        <v>95</v>
      </c>
      <c r="AL2584" s="98"/>
      <c r="AM2584" s="33"/>
      <c r="AN2584" s="32" t="s">
        <v>125</v>
      </c>
      <c r="AO2584" s="98" t="s">
        <v>97</v>
      </c>
      <c r="AP2584" s="33" t="s">
        <v>97</v>
      </c>
      <c r="AQ2584">
        <v>21104.521278050001</v>
      </c>
      <c r="AR2584" t="s">
        <v>15457</v>
      </c>
      <c r="AS2584" t="s">
        <v>11225</v>
      </c>
      <c r="AT2584" t="s">
        <v>15458</v>
      </c>
      <c r="AU2584">
        <v>98.517600000000002</v>
      </c>
      <c r="AV2584" s="98">
        <v>1.7194561334400003</v>
      </c>
      <c r="AW2584">
        <v>183.4263</v>
      </c>
      <c r="AX2584" s="98">
        <v>3.2013922037199998</v>
      </c>
      <c r="AY2584">
        <v>1.3559999999999999E-4</v>
      </c>
      <c r="AZ2584">
        <v>81.648899999999998</v>
      </c>
      <c r="BA2584" s="98">
        <v>1.4250418391599999</v>
      </c>
      <c r="BB2584">
        <v>278.48509999999999</v>
      </c>
      <c r="BC2584" s="98">
        <v>4.860480901551111</v>
      </c>
      <c r="BD2584">
        <v>14.3531733</v>
      </c>
      <c r="BE2584" s="96">
        <f t="shared" si="337"/>
        <v>7152.1500270247425</v>
      </c>
      <c r="BF2584" s="96">
        <f t="shared" si="338"/>
        <v>782.11985856840602</v>
      </c>
      <c r="BG2584" s="96">
        <f t="shared" si="339"/>
        <v>780.18019548107804</v>
      </c>
      <c r="BH2584">
        <v>7158.3223610935966</v>
      </c>
      <c r="BI2584">
        <v>1.2603740351360289E-3</v>
      </c>
      <c r="BJ2584">
        <v>1.719361828810128</v>
      </c>
      <c r="BK2584">
        <v>3.2013928694770799</v>
      </c>
      <c r="BL2584">
        <v>1.188584682662271</v>
      </c>
      <c r="BM2584">
        <v>5.096940084753399</v>
      </c>
      <c r="BN2584">
        <v>1.71945653623063</v>
      </c>
      <c r="BO2584">
        <v>3.2013928701792809</v>
      </c>
      <c r="BP2584">
        <v>1.404783883267058E-3</v>
      </c>
      <c r="BQ2584">
        <v>1.188584682662271</v>
      </c>
      <c r="BR2584">
        <v>7149.2819590957952</v>
      </c>
      <c r="BS2584" s="96">
        <v>788.32515516886542</v>
      </c>
      <c r="BT2584" s="96">
        <v>768.23876302272583</v>
      </c>
      <c r="BU2584">
        <v>5.096940084753399</v>
      </c>
      <c r="BV2584" s="65" t="str">
        <f t="shared" si="334"/>
        <v>sunsynchronous observation</v>
      </c>
      <c r="BW2584" s="32" t="s">
        <v>356</v>
      </c>
      <c r="BX2584" s="98">
        <v>2</v>
      </c>
      <c r="BY2584" s="98">
        <v>1.8</v>
      </c>
      <c r="BZ2584" s="98">
        <v>9</v>
      </c>
      <c r="CA2584" s="98">
        <v>17.994800000000001</v>
      </c>
      <c r="CB2584" s="98">
        <v>3.6</v>
      </c>
      <c r="CC2584" s="98">
        <v>9.4693000000000005</v>
      </c>
      <c r="CD2584" s="98">
        <v>1.8</v>
      </c>
      <c r="CE2584" s="98">
        <v>2</v>
      </c>
      <c r="CF2584" s="33">
        <v>9</v>
      </c>
      <c r="CG2584" s="32">
        <v>1840</v>
      </c>
      <c r="CH2584" s="98">
        <v>1840</v>
      </c>
      <c r="CI2584" s="98">
        <v>1700</v>
      </c>
      <c r="CJ2584" s="98">
        <f>Population!$CG2584-Population!$CI2584</f>
        <v>140</v>
      </c>
      <c r="CK2584" s="120">
        <f>_xlfn.DAYS(Entries!$AY$2,Population!H2584)</f>
        <v>574</v>
      </c>
      <c r="CL2584" s="120">
        <f t="shared" si="335"/>
        <v>1825</v>
      </c>
      <c r="CM2584" s="122">
        <f>Entries!$AY$5</f>
        <v>0.15</v>
      </c>
      <c r="CN2584" s="122">
        <f t="shared" si="340"/>
        <v>7.6086956521739135E-2</v>
      </c>
      <c r="CO2584" s="121">
        <f t="shared" si="336"/>
        <v>0.73265753424657531</v>
      </c>
      <c r="CP2584" s="32" t="s">
        <v>9348</v>
      </c>
      <c r="CQ2584" s="98">
        <v>4</v>
      </c>
      <c r="CR2584" s="98" t="s">
        <v>95</v>
      </c>
      <c r="CS2584" s="98"/>
      <c r="CT2584" s="33"/>
      <c r="CU2584" s="32" t="s">
        <v>1950</v>
      </c>
      <c r="CV2584" s="98" t="s">
        <v>763</v>
      </c>
      <c r="CW2584" s="98" t="s">
        <v>576</v>
      </c>
      <c r="CX2584" s="98" t="s">
        <v>764</v>
      </c>
      <c r="CY2584" s="98" t="s">
        <v>765</v>
      </c>
      <c r="CZ2584" s="98" t="s">
        <v>257</v>
      </c>
      <c r="DA2584" s="33"/>
      <c r="DB2584" s="17" t="s">
        <v>15463</v>
      </c>
      <c r="DC2584" s="17" t="s">
        <v>15500</v>
      </c>
      <c r="DD2584" s="17">
        <v>1</v>
      </c>
      <c r="DE2584" s="17">
        <v>1</v>
      </c>
      <c r="DF2584" s="17">
        <v>10</v>
      </c>
      <c r="DG2584" s="23" t="s">
        <v>11177</v>
      </c>
      <c r="DH2584" s="145"/>
    </row>
  </sheetData>
  <autoFilter ref="A1:EM2584"/>
  <conditionalFormatting sqref="W2:W2584 Z290:AB290 Z1250:AB1250 Z1377:AB1377 Z13:AA13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Z27:AA29 Z73:AA73">
    <cfRule type="iconSet" priority="2">
      <iconSet iconSet="3Symbols2">
        <cfvo type="percent" val="0"/>
        <cfvo type="percent" val="33"/>
        <cfvo type="percent" val="67"/>
      </iconSet>
    </cfRule>
  </conditionalFormatting>
  <conditionalFormatting sqref="Z30:AA30">
    <cfRule type="iconSet" priority="1">
      <iconSet iconSet="3Symbols2">
        <cfvo type="percent" val="0"/>
        <cfvo type="percent" val="33"/>
        <cfvo type="percent" val="67"/>
      </iconSet>
    </cfRule>
  </conditionalFormatting>
  <dataValidations xWindow="1093" yWindow="378" count="73">
    <dataValidation allowBlank="1" showInputMessage="1" showErrorMessage="1" prompt="Name of the satellite." sqref="A1 D1"/>
    <dataValidation allowBlank="1" showInputMessage="1" showErrorMessage="1" prompt="Calculated: Apogee Altitude [kilometers]._x000a_" sqref="BF1 BS1"/>
    <dataValidation allowBlank="1" showInputMessage="1" showErrorMessage="1" prompt="Length of the satellite [meter]._x000a_" sqref="BX1"/>
    <dataValidation allowBlank="1" showInputMessage="1" showErrorMessage="1" prompt="Height of the satellite [meter]._x000a_" sqref="BY1"/>
    <dataValidation allowBlank="1" showInputMessage="1" showErrorMessage="1" prompt="Depth of the satellite [meter]._x000a_" sqref="BZ1"/>
    <dataValidation allowBlank="1" showInputMessage="1" showErrorMessage="1" prompt="The cross section of the body with the largest area in a plane perpendicular to the direction of motion [meters^2]. _x000a_" sqref="CA1"/>
    <dataValidation allowBlank="1" showInputMessage="1" showErrorMessage="1" prompt="The cross section of the body with the smallest area in a plane perpendicular to the direction of motion [meters^2].  _x000a_" sqref="CB1"/>
    <dataValidation allowBlank="1" showInputMessage="1" showErrorMessage="1" prompt="The cross section of the body with the average area in a plane perpendicular to the direction of motion [meters^2]._x000a_" sqref="CC1"/>
    <dataValidation allowBlank="1" showInputMessage="1" showErrorMessage="1" prompt="In the direction of motion: The angle between ascending node and periapsis [degree]." sqref="AZ1:BA1 BQ1"/>
    <dataValidation allowBlank="1" showInputMessage="1" showErrorMessage="1" prompt="The spacecraft bus (chassis) type._x000a_" sqref="CX1"/>
    <dataValidation allowBlank="1" showInputMessage="1" showErrorMessage="1" prompt="Approximate shape of the object._x000a_" sqref="BW1"/>
    <dataValidation allowBlank="1" showInputMessage="1" showErrorMessage="1" prompt="Longest dimension of the main body [meter]._x000a_" sqref="CD1"/>
    <dataValidation allowBlank="1" showInputMessage="1" showErrorMessage="1" prompt="Second longest dimension of the main body [meter]._x000a_" sqref="CE1"/>
    <dataValidation allowBlank="1" showInputMessage="1" showErrorMessage="1" prompt="Largest dimension of the entire object across all appendages (e.g. Solar arrays) [meter]._x000a_" sqref="CF1"/>
    <dataValidation allowBlank="1" showInputMessage="1" showErrorMessage="1" prompt="Mass of object at launch in kilogramm. Not including attached objects. Sometimes the value is an estimate (“hopefully good to about 20 percent.”) (kilogramms)._x000a_" sqref="CG1"/>
    <dataValidation allowBlank="1" showInputMessage="1" showErrorMessage="1" prompt="Entity that built the object. _x000a_" sqref="CU1"/>
    <dataValidation allowBlank="1" showInputMessage="1" showErrorMessage="1" prompt="Satellite Catalogue Number assigned by the North American Aerospace Defense Command." sqref="E1"/>
    <dataValidation allowBlank="1" showInputMessage="1" showErrorMessage="1" prompt="International Designator or COSPAR ID. Catalogue number reported to the Committee on Space Research." sqref="F1"/>
    <dataValidation allowBlank="1" showInputMessage="1" showErrorMessage="1" prompt="Angle between orbital and equatorial plane [degree]._x000a_" sqref="AU1:AV1 BN1"/>
    <dataValidation allowBlank="1" showInputMessage="1" showErrorMessage="1" prompt="Abbreviation for launch country._x000a_" sqref="M1:O1 J1"/>
    <dataValidation allowBlank="1" showInputMessage="1" showErrorMessage="1" prompt="Another drag term in the SGP4 predictor, also called the radiation pressure coefficient. Do not confuse this parameter with &quot;B-Term“ [1/Earth Radii]._x000a_" sqref="AT1"/>
    <dataValidation allowBlank="1" showInputMessage="1" showErrorMessage="1" prompt="Country that is responsible for the satellite in the UN Register._x000a_" sqref="O1:Q1"/>
    <dataValidation allowBlank="1" showInputMessage="1" showErrorMessage="1" prompt="Prime contractor for the construction._x000a_" sqref="CV1"/>
    <dataValidation allowBlank="1" showInputMessage="1" showErrorMessage="1" prompt="Home nation of contractor._x000a_" sqref="CW1"/>
    <dataValidation allowBlank="1" showInputMessage="1" showErrorMessage="1" prompt="Amount of elctric power [watts]._x000a_" sqref="DA1"/>
    <dataValidation allowBlank="1" showInputMessage="1" showErrorMessage="1" prompt="Further classification for orbit: Equatorial, Nonpolar, Polar, Sun-synchronus, Molniya or Ambiguous._x000a_" sqref="AO1:AT1"/>
    <dataValidation allowBlank="1" showInputMessage="1" showErrorMessage="1" prompt="Primary users: civil, commercial, government and military._x000a_" sqref="U1 AQ1:AT1"/>
    <dataValidation allowBlank="1" showInputMessage="1" showErrorMessage="1" promptTitle="[2020-04-01]" prompt="The self-reported purpose by the operator._x000a_" sqref="E1 U1 AQ1:AT1"/>
    <dataValidation allowBlank="1" showInputMessage="1" showErrorMessage="1" prompt="The self reported designed lifetime." sqref="AJ1"/>
    <dataValidation allowBlank="1" showInputMessage="1" showErrorMessage="1" promptTitle="[2020-08-28]" prompt="Detailed information about the instruments etc._x000a_" sqref="AO1:AT1 U1"/>
    <dataValidation allowBlank="1" showInputMessage="1" showErrorMessage="1" prompt="NORAD, COSPAR, DISCOS-ID" sqref="A1 C1:E1"/>
    <dataValidation allowBlank="1" showInputMessage="1" showErrorMessage="1" prompt="Information about length, height, depth, diameter and cross sections." sqref="BW1"/>
    <dataValidation allowBlank="1" showInputMessage="1" showErrorMessage="1" promptTitle="[2020-08-30]" prompt="Name of main thruster. Not well documented._x000a_" sqref="AJ1"/>
    <dataValidation allowBlank="1" showInputMessage="1" showErrorMessage="1" prompt="Identification Number given in the DISCOS database._x000a_" sqref="G1"/>
    <dataValidation allowBlank="1" showInputMessage="1" showErrorMessage="1" prompt="The self-reported purpose by the operator._x000a_" sqref="AD1 AJ1"/>
    <dataValidation allowBlank="1" showInputMessage="1" showErrorMessage="1" prompt="Detailed information about main thruster." sqref="CP1"/>
    <dataValidation allowBlank="1" showInputMessage="1" showErrorMessage="1" prompt="0 = No_x000a_1 = unknown propulsion system_x000a_2 = Monopropellant_x000a_3 = Cold Gas_x000a_4 = Electric" sqref="CQ1"/>
    <dataValidation allowBlank="1" showInputMessage="1" showErrorMessage="1" promptTitle="[2020-09-01]" prompt="Identification Number given in the DISCOS Database._x000a_" sqref="AJ1"/>
    <dataValidation allowBlank="1" showInputMessage="1" showErrorMessage="1" prompt="Abbreviation for launch site." sqref="I1"/>
    <dataValidation allowBlank="1" showInputMessage="1" showErrorMessage="1" prompt="Name of the launch vehicle._x000a_" sqref="K1:M1"/>
    <dataValidation allowBlank="1" showInputMessage="1" showErrorMessage="1" prompt="Total Mass of object at launch including attached objects. Sometimes the value is an estimate (“hopefully good to about 20 percent.”) (kilogramms)._x000a_" sqref="CH1"/>
    <dataValidation allowBlank="1" showInputMessage="1" showErrorMessage="1" prompt="Name of main thruster. Not well documented._x000a_" sqref="CY1"/>
    <dataValidation allowBlank="1" showInputMessage="1" showErrorMessage="1" prompt="Power supply of the satellite." sqref="CZ1"/>
    <dataValidation allowBlank="1" showInputMessage="1" showErrorMessage="1" prompt="See orbit abbreviation list." sqref="AN1"/>
    <dataValidation allowBlank="1" showInputMessage="1" showErrorMessage="1" prompt="The classification based on the mass of the satellite and planned Mega Constellations." sqref="AC1"/>
    <dataValidation allowBlank="1" showInputMessage="1" showErrorMessage="1" prompt="Right ascension of the ascending node. Angle between vernal equinox and the crossing point between orbital and the equatorial plane (going north) [degree]._x000a_" sqref="AW1:AY1 BO1"/>
    <dataValidation allowBlank="1" showInputMessage="1" showErrorMessage="1" prompt="Amount by which the orbit deviates from a circle [-]._x000a_" sqref="AY1 BP1"/>
    <dataValidation allowBlank="1" showInputMessage="1" showErrorMessage="1" prompt="The mean number of orbits the object completes per day. _x000a_" sqref="BD1"/>
    <dataValidation allowBlank="1" showInputMessage="1" showErrorMessage="1" prompt="Date of launch._x000a_" sqref="AC1 M1:O1 H1:I1"/>
    <dataValidation allowBlank="1" showInputMessage="1" showErrorMessage="1" prompt="Inclination, RAAN, eccentricity, period, apogee, perigee, argument of perigee and further data." sqref="AO1:AT1"/>
    <dataValidation allowBlank="1" showInputMessage="1" showErrorMessage="1" prompt="Real=Original/Research data_x000a_Derived=Data is missing. Therefore Derived from Original/Research data_x000a_" sqref="CR1 AK1:AM1"/>
    <dataValidation allowBlank="1" showInputMessage="1" showErrorMessage="1" prompt="No data_x000a_" sqref="CS1"/>
    <dataValidation allowBlank="1" showInputMessage="1" showErrorMessage="1" prompt="Calculated: Half of the major axis [km]._x000a_" sqref="BR1 BE1 BG1:BM1 BT1:BU1"/>
    <dataValidation allowBlank="1" showInputMessage="1" showErrorMessage="1" promptTitle="[2020-08-20] " prompt="The angle, measured from perigee, of the satellite location in the orbit referenced to a circular orbit with radius equal to the semi-major axis [degrees]._x000a_" sqref="BF1:BM1 BS1:BU1"/>
    <dataValidation allowBlank="1" showInputMessage="1" showErrorMessage="1" promptTitle="[2020-08-20] " prompt="Amount by which the orbit deviates from a circle [-]._x000a_" sqref="BF1:BM1 BS1:BU1"/>
    <dataValidation allowBlank="1" showInputMessage="1" showErrorMessage="1" promptTitle="[2020-08-20] " prompt="Calculated_x000a__x000a_" sqref="BE1 BR1"/>
    <dataValidation allowBlank="1" showInputMessage="1" showErrorMessage="1" promptTitle="[2020-08-20] " prompt="Calculated_x000a_" sqref="BE1 BR1"/>
    <dataValidation allowBlank="1" showInputMessage="1" showErrorMessage="1" promptTitle="[2020-09-01]" prompt="Differention between: True Equator or J2000._x000a_" sqref="M1:Q1 J1"/>
    <dataValidation allowBlank="1" showInputMessage="1" showErrorMessage="1" promptTitle="[2020-08-20] " prompt="See list of abbreviation for Launch Site._x000a_" sqref="M1:Q1 J1"/>
    <dataValidation allowBlank="1" showInputMessage="1" showErrorMessage="1" prompt="Name of the constellation." sqref="D1 AO1:AT1"/>
    <dataValidation allowBlank="1" showInputMessage="1" showErrorMessage="1" prompt="Current operational controller. May differ from owner [e.g. leasing]._x000a_" sqref="AC1 W1:AA1 Q1:U1"/>
    <dataValidation allowBlank="1" showInputMessage="1" showErrorMessage="1" prompt="The angle, measured from perigee, of the satellite location in the orbit referenced to a circular orbit with radius equal to the semi-major axis [degrees]._x000a_" sqref="BB1:BD1"/>
    <dataValidation allowBlank="1" sqref="AB1 V1:Y1 W2:Y2584"/>
    <dataValidation allowBlank="1" showInputMessage="1" showErrorMessage="1" prompt="Purpose classified to six groups." sqref="AE1:AH1"/>
    <dataValidation allowBlank="1" showInputMessage="1" showErrorMessage="1" prompt="Mass of object at end of live in kilogramm. Not including attached objects. Sometimes the value is an estimate (“hopefully good to about 20 percent.”) (kilogramms)._x000a_" sqref="CI1:CJ1"/>
    <dataValidation allowBlank="1" showErrorMessage="1" sqref="B1:C1 BV1 CM1:CN1"/>
    <dataValidation allowBlank="1" showInputMessage="1" showErrorMessage="1" prompt="station_keeping_threshold_0_altitude difference in [km]" sqref="DC1"/>
    <dataValidation allowBlank="1" showInputMessage="1" showErrorMessage="1" prompt="station_keeping_threshold_1_altitude difference in [km] (advanced)" sqref="DD1"/>
    <dataValidation allowBlank="1" showInputMessage="1" showErrorMessage="1" prompt="station_keeping_threshold_3_deviation from local time [s]" sqref="DF1"/>
    <dataValidation allowBlank="1" showInputMessage="1" showErrorMessage="1" prompt="station_keeping_threshold_2_deviation from groundtrack [km]" sqref="DE1"/>
    <dataValidation allowBlank="1" showErrorMessage="1" prompt="_x000a_" sqref="CK1:CL1"/>
    <dataValidation allowBlank="1" showDropDown="1" showErrorMessage="1" errorTitle="Wert nicht bekannt" error="Bitte in Entries nachschlagen bzw. einpflegen" sqref="W2:Y2584"/>
    <dataValidation allowBlank="1" showDropDown="1" showInputMessage="1" showErrorMessage="1" sqref="AG2:AH2584"/>
  </dataValidations>
  <pageMargins left="0.7" right="0.7" top="0.78740157499999996" bottom="0.78740157499999996" header="0.3" footer="0.3"/>
  <pageSetup paperSize="9" orientation="portrait" horizontalDpi="4294967293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093" yWindow="378" count="16">
        <x14:dataValidation type="list" allowBlank="1" showInputMessage="1" showErrorMessage="1">
          <x14:formula1>
            <xm:f>Entries!$V$2:$V$7</xm:f>
          </x14:formula1>
          <xm:sqref>AC2:AC2584</xm:sqref>
        </x14:dataValidation>
        <x14:dataValidation type="list" allowBlank="1" showInputMessage="1" showErrorMessage="1">
          <x14:formula1>
            <xm:f>Entries!$X$2:$X$13</xm:f>
          </x14:formula1>
          <xm:sqref>AE2:AE2584</xm:sqref>
        </x14:dataValidation>
        <x14:dataValidation type="list" allowBlank="1" showInputMessage="1" showErrorMessage="1">
          <x14:formula1>
            <xm:f>Entries!$AB$2:$AB$3</xm:f>
          </x14:formula1>
          <xm:sqref>AK2:AK2584</xm:sqref>
        </x14:dataValidation>
        <x14:dataValidation type="list" allowBlank="1" showInputMessage="1" showErrorMessage="1">
          <x14:formula1>
            <xm:f>Orbit.planet4589!$G$2:$G$31</xm:f>
          </x14:formula1>
          <xm:sqref>AN2:AN2584</xm:sqref>
        </x14:dataValidation>
        <x14:dataValidation type="list" allowBlank="1">
          <x14:formula1>
            <xm:f>Entries!$U$2:$U$5</xm:f>
          </x14:formula1>
          <xm:sqref>V2:Y2584 AB2:AB2584</xm:sqref>
        </x14:dataValidation>
        <x14:dataValidation type="list" allowBlank="1" showErrorMessage="1" errorTitle="Wert nicht bekannt" error="Bitte in Entries nachschlagen bzw. einpflegen">
          <x14:formula1>
            <xm:f>Entries!$U$2:$U$5</xm:f>
          </x14:formula1>
          <xm:sqref>V2:V2584</xm:sqref>
        </x14:dataValidation>
        <x14:dataValidation type="list" allowBlank="1" showDropDown="1" showInputMessage="1" showErrorMessage="1" errorTitle="Wert nicht bekannt" error="Bitte in Entries nachschlagen bzw. einpflegen">
          <x14:formula1>
            <xm:f>Entries!$B:$B</xm:f>
          </x14:formula1>
          <xm:sqref>D2:D208 D210:D302 D304:D655 D657:D808 D810:D946 D948:D1356 D1358:D1440 D1442:D2333 D2335:D2371 D2373:D2491 D2493:D2584</xm:sqref>
        </x14:dataValidation>
        <x14:dataValidation type="list" allowBlank="1" showDropDown="1" showErrorMessage="1" errorTitle="Wert nicht bekannt" error="Bitte in Entries nachschlagen bzw. einpflegen">
          <x14:formula1>
            <xm:f>Entries!$J:$J</xm:f>
          </x14:formula1>
          <xm:sqref>S2:T2584 N2:O208 N210:O2584 O209</xm:sqref>
        </x14:dataValidation>
        <x14:dataValidation type="list" allowBlank="1" showDropDown="1" showInputMessage="1" showErrorMessage="1" errorTitle="Wert nicht bekannt" error="Bitte in Entries nachschlagen bzw. einpflegen">
          <x14:formula1>
            <xm:f>Entries!$N:$N</xm:f>
          </x14:formula1>
          <xm:sqref>R2:R2584</xm:sqref>
        </x14:dataValidation>
        <x14:dataValidation type="list" allowBlank="1" showDropDown="1" showInputMessage="1" showErrorMessage="1">
          <x14:formula1>
            <xm:f>Entries!$N:$N</xm:f>
          </x14:formula1>
          <xm:sqref>Z2:Z2584</xm:sqref>
        </x14:dataValidation>
        <x14:dataValidation type="list" allowBlank="1" showDropDown="1" showInputMessage="1" showErrorMessage="1" errorTitle="Wert nicht bekannt" error="Bitte in Entries nachschlagen bzw. einpflegen">
          <x14:formula1>
            <xm:f>Entries!$J:$J</xm:f>
          </x14:formula1>
          <xm:sqref>AA2:AA2584</xm:sqref>
        </x14:dataValidation>
        <x14:dataValidation type="list" allowBlank="1" showDropDown="1" showInputMessage="1" showErrorMessage="1">
          <x14:formula1>
            <xm:f>Entries!$W:$W</xm:f>
          </x14:formula1>
          <xm:sqref>AD2:AD2584</xm:sqref>
        </x14:dataValidation>
        <x14:dataValidation type="list" allowBlank="1" showInputMessage="1" showErrorMessage="1">
          <x14:formula1>
            <xm:f>Entries!$K:$K</xm:f>
          </x14:formula1>
          <xm:sqref>P2:Q2584</xm:sqref>
        </x14:dataValidation>
        <x14:dataValidation type="list" allowBlank="1" showDropDown="1" showInputMessage="1" showErrorMessage="1">
          <x14:formula1>
            <xm:f>Entries!$Y:$Y</xm:f>
          </x14:formula1>
          <xm:sqref>AF2:AF2584</xm:sqref>
        </x14:dataValidation>
        <x14:dataValidation type="list" allowBlank="1" showDropDown="1" showErrorMessage="1" errorTitle="Wert nicht bekannt" error="Bitte in Entries nachschlagen bzw. einpflegen">
          <x14:formula1>
            <xm:f>Entries!$I:$I</xm:f>
          </x14:formula1>
          <xm:sqref>L2:M208 L210:M2584 O209 Q209</xm:sqref>
        </x14:dataValidation>
        <x14:dataValidation type="list" allowBlank="1" showDropDown="1" showInputMessage="1" showErrorMessage="1" errorTitle="Wert nicht bekannt" error="Bitte in Entries nachschlagen bzw. einpflegen">
          <x14:formula1>
            <xm:f>Entries!$G:$G</xm:f>
          </x14:formula1>
          <xm:sqref>I2:K208 I210:K2584 I209:J209 M209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outlinePr summaryRight="0"/>
  </sheetPr>
  <dimension ref="A1:CW2578"/>
  <sheetViews>
    <sheetView topLeftCell="I1" zoomScale="80" zoomScaleNormal="80" workbookViewId="0">
      <pane ySplit="1" topLeftCell="A183" activePane="bottomLeft" state="frozen"/>
      <selection pane="bottomLeft" activeCell="N215" sqref="N215"/>
    </sheetView>
  </sheetViews>
  <sheetFormatPr defaultColWidth="11.5703125" defaultRowHeight="15" x14ac:dyDescent="0.25"/>
  <cols>
    <col min="1" max="1" width="25.42578125" style="20" hidden="1" customWidth="1"/>
    <col min="2" max="2" width="30.28515625" style="20" customWidth="1"/>
    <col min="3" max="3" width="9.42578125" style="20" hidden="1" customWidth="1"/>
    <col min="4" max="5" width="11.7109375" style="20" hidden="1" customWidth="1"/>
    <col min="6" max="6" width="13.7109375" style="20" hidden="1" customWidth="1"/>
    <col min="7" max="7" width="15.42578125" style="20" bestFit="1" customWidth="1"/>
    <col min="8" max="8" width="54" style="20" bestFit="1" customWidth="1"/>
    <col min="9" max="9" width="41.5703125" style="20" bestFit="1" customWidth="1"/>
    <col min="10" max="10" width="11.42578125" style="20"/>
    <col min="11" max="11" width="74.28515625" style="20" customWidth="1"/>
    <col min="12" max="12" width="60.140625" style="20" customWidth="1"/>
    <col min="13" max="13" width="13.7109375" style="20" customWidth="1"/>
    <col min="14" max="14" width="67.7109375" style="17" customWidth="1"/>
    <col min="15" max="17" width="23.5703125" style="17" customWidth="1"/>
    <col min="18" max="18" width="18.5703125" style="20" customWidth="1"/>
    <col min="19" max="19" width="80.5703125" style="20" bestFit="1" customWidth="1"/>
    <col min="20" max="20" width="14.28515625" style="20" hidden="1" customWidth="1"/>
    <col min="21" max="21" width="24" style="20" customWidth="1"/>
    <col min="22" max="22" width="20.28515625" style="20" bestFit="1" customWidth="1"/>
    <col min="23" max="23" width="49.140625" style="20" bestFit="1" customWidth="1"/>
    <col min="24" max="24" width="25.5703125" style="20" bestFit="1" customWidth="1"/>
    <col min="25" max="25" width="27.7109375" style="20" bestFit="1" customWidth="1"/>
    <col min="26" max="26" width="14.28515625" style="20" customWidth="1"/>
    <col min="27" max="28" width="21.85546875" style="20" customWidth="1"/>
    <col min="29" max="29" width="16.28515625" style="20" customWidth="1"/>
    <col min="30" max="30" width="18.28515625" style="20" customWidth="1" collapsed="1"/>
    <col min="31" max="31" width="28.5703125" style="20" customWidth="1"/>
    <col min="32" max="32" width="29.28515625" style="20" customWidth="1"/>
    <col min="33" max="33" width="11" style="20" customWidth="1"/>
    <col min="34" max="35" width="19.7109375" style="20" customWidth="1"/>
    <col min="36" max="37" width="15.7109375" style="20" customWidth="1"/>
    <col min="38" max="38" width="12.85546875" style="20" customWidth="1" collapsed="1"/>
    <col min="39" max="39" width="14.28515625" style="20" customWidth="1"/>
    <col min="40" max="40" width="12.28515625" style="20" customWidth="1"/>
    <col min="41" max="42" width="23.85546875" style="20" customWidth="1"/>
    <col min="43" max="43" width="17.28515625" style="20" customWidth="1"/>
    <col min="44" max="46" width="21.28515625" style="20" customWidth="1"/>
    <col min="47" max="47" width="45.5703125" style="20" customWidth="1"/>
    <col min="48" max="48" width="41.140625" style="20" customWidth="1"/>
    <col min="49" max="49" width="36.85546875" style="20" customWidth="1"/>
    <col min="50" max="51" width="27.140625" style="20" customWidth="1"/>
    <col min="52" max="52" width="29.5703125" style="20" bestFit="1" customWidth="1"/>
    <col min="53" max="54" width="11.5703125" style="20" customWidth="1"/>
    <col min="55" max="56" width="12" style="20" customWidth="1"/>
    <col min="57" max="57" width="52.85546875" style="20" bestFit="1" customWidth="1"/>
    <col min="58" max="58" width="63.42578125" style="20" bestFit="1" customWidth="1"/>
    <col min="59" max="59" width="58.7109375" style="20" bestFit="1" customWidth="1"/>
    <col min="60" max="60" width="54.5703125" style="20" bestFit="1" customWidth="1"/>
    <col min="61" max="62" width="16.28515625" style="20" customWidth="1"/>
    <col min="63" max="63" width="5.7109375" style="20" customWidth="1"/>
    <col min="64" max="64" width="23.5703125" style="20" customWidth="1"/>
    <col min="65" max="65" width="5.7109375" style="20" customWidth="1"/>
    <col min="66" max="66" width="23.5703125" style="20" customWidth="1"/>
    <col min="67" max="67" width="5.7109375" style="20" customWidth="1"/>
    <col min="68" max="68" width="23.5703125" style="20" customWidth="1"/>
    <col min="69" max="69" width="5.7109375" style="20" customWidth="1"/>
    <col min="70" max="70" width="23.5703125" style="20" customWidth="1"/>
    <col min="71" max="71" width="19.28515625" style="20" customWidth="1"/>
    <col min="72" max="72" width="19" style="20" customWidth="1"/>
    <col min="73" max="73" width="18.7109375" style="20" customWidth="1"/>
    <col min="74" max="74" width="32.7109375" style="20" customWidth="1"/>
    <col min="75" max="76" width="32.42578125" style="20" customWidth="1"/>
    <col min="77" max="77" width="18.28515625" style="20" customWidth="1"/>
    <col min="78" max="78" width="20.28515625" style="20" customWidth="1"/>
    <col min="79" max="79" width="16.7109375" style="20" customWidth="1"/>
    <col min="80" max="80" width="17.140625" style="20" customWidth="1"/>
    <col min="81" max="81" width="20" style="20" customWidth="1"/>
    <col min="82" max="83" width="20.140625" style="20" customWidth="1"/>
    <col min="84" max="84" width="14.28515625" style="20" customWidth="1"/>
    <col min="85" max="85" width="15.140625" style="20" hidden="1" customWidth="1"/>
    <col min="86" max="86" width="12.7109375" style="20" customWidth="1"/>
    <col min="87" max="87" width="13" style="20" customWidth="1"/>
    <col min="88" max="88" width="17.42578125" style="20" customWidth="1"/>
    <col min="89" max="89" width="14.28515625" style="20" customWidth="1"/>
    <col min="90" max="90" width="14.85546875" style="20" customWidth="1"/>
    <col min="91" max="91" width="19" style="20" customWidth="1"/>
    <col min="92" max="92" width="28.7109375" style="20" customWidth="1"/>
    <col min="93" max="93" width="16.140625" style="20" customWidth="1"/>
    <col min="94" max="94" width="12.7109375" style="20" customWidth="1"/>
    <col min="95" max="95" width="18.7109375" style="20" customWidth="1"/>
    <col min="96" max="97" width="14.85546875" style="20" customWidth="1"/>
    <col min="98" max="98" width="11.5703125" style="20"/>
    <col min="99" max="99" width="63.85546875" style="20" bestFit="1" customWidth="1"/>
    <col min="100" max="16384" width="11.5703125" style="20"/>
  </cols>
  <sheetData>
    <row r="1" spans="1:101" s="14" customFormat="1" ht="17.25" x14ac:dyDescent="0.25">
      <c r="A1" s="70" t="s">
        <v>0</v>
      </c>
      <c r="B1" s="71" t="s">
        <v>1</v>
      </c>
      <c r="C1" s="70" t="s">
        <v>2</v>
      </c>
      <c r="D1" s="70" t="s">
        <v>3</v>
      </c>
      <c r="E1" s="70" t="s">
        <v>4</v>
      </c>
      <c r="F1" s="72" t="s">
        <v>5</v>
      </c>
      <c r="G1" s="73" t="s">
        <v>9495</v>
      </c>
      <c r="H1" s="73" t="s">
        <v>9496</v>
      </c>
      <c r="I1" s="73" t="s">
        <v>7</v>
      </c>
      <c r="J1" s="73" t="s">
        <v>10953</v>
      </c>
      <c r="K1" s="73" t="s">
        <v>9</v>
      </c>
      <c r="L1" s="73" t="s">
        <v>10954</v>
      </c>
      <c r="M1" s="73"/>
      <c r="N1" s="104" t="s">
        <v>10954</v>
      </c>
      <c r="O1" s="104" t="s">
        <v>10955</v>
      </c>
      <c r="P1" s="104" t="s">
        <v>11045</v>
      </c>
      <c r="Q1" s="104" t="s">
        <v>11140</v>
      </c>
      <c r="R1" s="73" t="s">
        <v>10955</v>
      </c>
      <c r="S1" s="73" t="s">
        <v>10956</v>
      </c>
      <c r="T1" s="73" t="s">
        <v>13</v>
      </c>
      <c r="U1" s="71" t="s">
        <v>14</v>
      </c>
      <c r="V1" s="74" t="s">
        <v>15</v>
      </c>
      <c r="W1" s="71" t="s">
        <v>16</v>
      </c>
      <c r="X1" s="71" t="s">
        <v>17</v>
      </c>
      <c r="Y1" s="104" t="s">
        <v>11077</v>
      </c>
      <c r="Z1" s="75" t="s">
        <v>18</v>
      </c>
      <c r="AA1" s="70" t="s">
        <v>19</v>
      </c>
      <c r="AB1" s="70" t="s">
        <v>20</v>
      </c>
      <c r="AC1" s="75" t="s">
        <v>21</v>
      </c>
      <c r="AD1" s="75" t="s">
        <v>22</v>
      </c>
      <c r="AE1" s="76" t="s">
        <v>23</v>
      </c>
      <c r="AF1" s="76" t="s">
        <v>24</v>
      </c>
      <c r="AG1" s="71" t="s">
        <v>25</v>
      </c>
      <c r="AH1" s="77" t="s">
        <v>26</v>
      </c>
      <c r="AI1" s="77" t="s">
        <v>27</v>
      </c>
      <c r="AJ1" s="77" t="s">
        <v>28</v>
      </c>
      <c r="AK1" s="77" t="s">
        <v>29</v>
      </c>
      <c r="AL1" s="77" t="s">
        <v>30</v>
      </c>
      <c r="AM1" s="77" t="s">
        <v>31</v>
      </c>
      <c r="AN1" s="77" t="s">
        <v>32</v>
      </c>
      <c r="AO1" s="77" t="s">
        <v>33</v>
      </c>
      <c r="AP1" s="77" t="s">
        <v>34</v>
      </c>
      <c r="AQ1" s="77" t="s">
        <v>35</v>
      </c>
      <c r="AR1" s="77" t="s">
        <v>36</v>
      </c>
      <c r="AS1" s="77" t="s">
        <v>37</v>
      </c>
      <c r="AT1" s="77" t="s">
        <v>38</v>
      </c>
      <c r="AU1" s="77" t="s">
        <v>39</v>
      </c>
      <c r="AV1" s="77" t="s">
        <v>40</v>
      </c>
      <c r="AW1" s="77" t="s">
        <v>41</v>
      </c>
      <c r="AX1" s="77" t="s">
        <v>42</v>
      </c>
      <c r="AY1" s="104" t="s">
        <v>11119</v>
      </c>
      <c r="AZ1" s="78" t="s">
        <v>43</v>
      </c>
      <c r="BA1" s="78" t="s">
        <v>44</v>
      </c>
      <c r="BB1" s="78" t="s">
        <v>45</v>
      </c>
      <c r="BC1" s="78" t="s">
        <v>46</v>
      </c>
      <c r="BD1" s="78" t="s">
        <v>47</v>
      </c>
      <c r="BE1" s="78" t="s">
        <v>48</v>
      </c>
      <c r="BF1" s="78" t="s">
        <v>49</v>
      </c>
      <c r="BG1" s="78" t="s">
        <v>50</v>
      </c>
      <c r="BH1" s="78" t="s">
        <v>51</v>
      </c>
      <c r="BI1" s="79" t="s">
        <v>52</v>
      </c>
      <c r="BJ1" s="79" t="s">
        <v>53</v>
      </c>
      <c r="BK1" s="79" t="s">
        <v>54</v>
      </c>
      <c r="BL1" s="79" t="s">
        <v>55</v>
      </c>
      <c r="BM1" s="75" t="s">
        <v>56</v>
      </c>
      <c r="BN1" s="75" t="s">
        <v>57</v>
      </c>
      <c r="BO1" s="80" t="s">
        <v>10944</v>
      </c>
      <c r="BP1" s="80" t="s">
        <v>10940</v>
      </c>
      <c r="BQ1" s="80" t="s">
        <v>10945</v>
      </c>
      <c r="BR1" s="80" t="s">
        <v>10941</v>
      </c>
      <c r="BS1" s="80" t="s">
        <v>10946</v>
      </c>
      <c r="BT1" s="80" t="s">
        <v>10942</v>
      </c>
      <c r="BU1" s="80" t="s">
        <v>10947</v>
      </c>
      <c r="BV1" s="80" t="s">
        <v>10943</v>
      </c>
      <c r="BW1" s="80" t="s">
        <v>59</v>
      </c>
      <c r="BX1" s="81" t="s">
        <v>60</v>
      </c>
      <c r="BY1" s="80" t="s">
        <v>61</v>
      </c>
      <c r="BZ1" s="80" t="s">
        <v>62</v>
      </c>
      <c r="CA1" s="80" t="s">
        <v>63</v>
      </c>
      <c r="CB1" s="80" t="s">
        <v>64</v>
      </c>
      <c r="CC1" s="80" t="s">
        <v>65</v>
      </c>
      <c r="CD1" s="80" t="s">
        <v>66</v>
      </c>
      <c r="CE1" s="80" t="s">
        <v>67</v>
      </c>
      <c r="CF1" s="80" t="s">
        <v>68</v>
      </c>
      <c r="CG1" s="80" t="s">
        <v>69</v>
      </c>
      <c r="CH1" s="80" t="s">
        <v>70</v>
      </c>
      <c r="CI1" s="80" t="s">
        <v>71</v>
      </c>
      <c r="CJ1" s="75" t="s">
        <v>72</v>
      </c>
      <c r="CK1" s="82" t="s">
        <v>73</v>
      </c>
      <c r="CL1" s="82" t="s">
        <v>74</v>
      </c>
      <c r="CM1" s="82" t="s">
        <v>75</v>
      </c>
      <c r="CN1" s="82" t="s">
        <v>76</v>
      </c>
      <c r="CO1" s="75" t="s">
        <v>77</v>
      </c>
      <c r="CP1" s="83" t="s">
        <v>78</v>
      </c>
      <c r="CQ1" s="83" t="s">
        <v>79</v>
      </c>
      <c r="CR1" s="83" t="s">
        <v>80</v>
      </c>
      <c r="CS1" s="83" t="s">
        <v>81</v>
      </c>
      <c r="CT1" s="83" t="s">
        <v>82</v>
      </c>
      <c r="CU1" s="83" t="s">
        <v>83</v>
      </c>
      <c r="CV1" s="83" t="s">
        <v>10952</v>
      </c>
      <c r="CW1" s="83" t="s">
        <v>10949</v>
      </c>
    </row>
    <row r="2" spans="1:101" s="17" customFormat="1" x14ac:dyDescent="0.25">
      <c r="A2" s="64" t="s">
        <v>85</v>
      </c>
      <c r="B2" s="64" t="s">
        <v>323</v>
      </c>
      <c r="C2" s="64">
        <v>42775</v>
      </c>
      <c r="D2" s="64" t="s">
        <v>86</v>
      </c>
      <c r="E2" s="64">
        <v>46937</v>
      </c>
      <c r="F2" s="66">
        <v>42909</v>
      </c>
      <c r="G2" s="17" t="s">
        <v>221</v>
      </c>
      <c r="H2" s="17" t="s">
        <v>9497</v>
      </c>
      <c r="I2" s="64" t="s">
        <v>216</v>
      </c>
      <c r="J2" s="64" t="s">
        <v>9360</v>
      </c>
      <c r="K2" s="17" t="s">
        <v>9361</v>
      </c>
      <c r="L2" s="64" t="s">
        <v>158</v>
      </c>
      <c r="M2" s="17">
        <f t="shared" ref="M2:M65" si="0">COUNTIF(N:N,L2)</f>
        <v>1</v>
      </c>
      <c r="N2" s="32" t="s">
        <v>158</v>
      </c>
      <c r="O2" s="98" t="s">
        <v>156</v>
      </c>
      <c r="P2" s="103" t="s">
        <v>92</v>
      </c>
      <c r="Q2" s="95"/>
      <c r="R2" s="17" t="s">
        <v>346</v>
      </c>
      <c r="S2" s="64" t="s">
        <v>4885</v>
      </c>
      <c r="T2" s="64"/>
      <c r="U2" s="64" t="s">
        <v>92</v>
      </c>
      <c r="V2" s="64" t="s">
        <v>93</v>
      </c>
      <c r="W2" s="17" t="s">
        <v>2821</v>
      </c>
      <c r="X2" s="64" t="s">
        <v>263</v>
      </c>
      <c r="Y2" s="130" t="s">
        <v>11078</v>
      </c>
      <c r="Z2" s="20"/>
      <c r="AA2" s="20"/>
      <c r="AB2" s="17" t="s">
        <v>95</v>
      </c>
      <c r="AC2" s="64"/>
      <c r="AD2" s="64"/>
      <c r="AE2" s="64" t="s">
        <v>10822</v>
      </c>
      <c r="AF2" s="23" t="s">
        <v>8581</v>
      </c>
      <c r="AG2" s="64" t="s">
        <v>98</v>
      </c>
      <c r="AH2" s="67">
        <v>21097.11379739</v>
      </c>
      <c r="AI2" s="64" t="s">
        <v>99</v>
      </c>
      <c r="AJ2" s="64" t="s">
        <v>100</v>
      </c>
      <c r="AK2" s="64" t="s">
        <v>101</v>
      </c>
      <c r="AL2" s="17">
        <v>97.256200000000007</v>
      </c>
      <c r="AM2" s="64">
        <f>Entries!$AL2*3.141592/180</f>
        <v>1.6974405548355558</v>
      </c>
      <c r="AN2" s="17">
        <v>145.82259999999999</v>
      </c>
      <c r="AO2" s="64">
        <f>Entries!$AN2*3.141592/180</f>
        <v>2.5450839643288887</v>
      </c>
      <c r="AP2" s="64" t="s">
        <v>102</v>
      </c>
      <c r="AQ2" s="64">
        <v>69.322299999999998</v>
      </c>
      <c r="AR2" s="64">
        <f>Entries!$AQ2*3.141592/180</f>
        <v>1.2099021283422222</v>
      </c>
      <c r="AS2" s="64">
        <v>290.96429999999998</v>
      </c>
      <c r="AT2" s="64">
        <f>Entries!$AS2*3.141592/180</f>
        <v>5.0782839842533329</v>
      </c>
      <c r="AU2" s="64">
        <v>15.2249513121034</v>
      </c>
      <c r="AV2" s="64">
        <f t="shared" ref="AV2" si="1">(((((24*60*60/$AU2)^2)*3.986004418*(10^(14)))/(4*3.141592*3.141592))^(1/3))/1000</f>
        <v>6876.4553371175334</v>
      </c>
      <c r="AW2" s="64">
        <f>(Entries!$AV2)*(1+Entries!$AP2)-6371</f>
        <v>515.91648862189049</v>
      </c>
      <c r="AX2" s="64">
        <f>(Entries!$AV2)*(1-Entries!$AP2)-6371</f>
        <v>494.99418561317725</v>
      </c>
      <c r="AY2" s="66">
        <v>44294</v>
      </c>
      <c r="AZ2" s="68">
        <v>21098</v>
      </c>
      <c r="BA2" s="17">
        <v>1.69735478995434</v>
      </c>
      <c r="BB2" s="17">
        <v>2.5600349923397139</v>
      </c>
      <c r="BC2" s="17">
        <v>2.6042981749139528E-3</v>
      </c>
      <c r="BD2" s="17">
        <v>1.508523538451739</v>
      </c>
      <c r="BE2" s="17">
        <v>1.535655870701703</v>
      </c>
      <c r="BF2" s="17">
        <v>6882.7066088798629</v>
      </c>
      <c r="BG2" s="64">
        <f>(Entries!$BF2)*(1+Entries!$BC2)-6371</f>
        <v>529.63122913983625</v>
      </c>
      <c r="BH2" s="64">
        <f>(Entries!$BF2)*(1-Entries!$BC2)-6371</f>
        <v>493.78198861988949</v>
      </c>
      <c r="BI2" s="65" t="s">
        <v>103</v>
      </c>
      <c r="BJ2" s="65" t="s">
        <v>103</v>
      </c>
      <c r="BK2" s="65" t="s">
        <v>103</v>
      </c>
      <c r="BL2" s="65" t="s">
        <v>103</v>
      </c>
      <c r="BM2" s="64"/>
      <c r="BN2" s="64" t="s">
        <v>103</v>
      </c>
      <c r="BO2" s="64"/>
      <c r="BP2" s="65" t="s">
        <v>104</v>
      </c>
      <c r="BQ2" s="64"/>
      <c r="BR2" s="65"/>
      <c r="BS2" s="64"/>
      <c r="BT2" s="65"/>
      <c r="BU2" s="64"/>
      <c r="BV2" s="65"/>
      <c r="BW2" s="65" t="s">
        <v>10948</v>
      </c>
      <c r="BX2" s="64" t="s">
        <v>10948</v>
      </c>
      <c r="BY2" s="64" t="s">
        <v>10948</v>
      </c>
      <c r="BZ2" s="64" t="s">
        <v>10948</v>
      </c>
      <c r="CA2" s="64" t="s">
        <v>10948</v>
      </c>
      <c r="CB2" s="64" t="s">
        <v>10948</v>
      </c>
      <c r="CC2" s="64" t="s">
        <v>10948</v>
      </c>
      <c r="CD2" s="64" t="s">
        <v>10948</v>
      </c>
      <c r="CE2" s="64" t="s">
        <v>10948</v>
      </c>
      <c r="CF2" s="64" t="s">
        <v>10948</v>
      </c>
      <c r="CG2" s="64" t="s">
        <v>10948</v>
      </c>
      <c r="CH2" s="64" t="s">
        <v>10948</v>
      </c>
      <c r="CI2" s="64" t="s">
        <v>10948</v>
      </c>
      <c r="CJ2" s="64"/>
      <c r="CK2" s="64" t="s">
        <v>103</v>
      </c>
      <c r="CL2" s="64">
        <v>0</v>
      </c>
      <c r="CM2" s="64" t="s">
        <v>95</v>
      </c>
      <c r="CN2" s="64" t="s">
        <v>10948</v>
      </c>
      <c r="CO2" s="64" t="s">
        <v>10948</v>
      </c>
      <c r="CP2" s="89" t="s">
        <v>876</v>
      </c>
      <c r="CQ2" s="89" t="s">
        <v>875</v>
      </c>
      <c r="CR2" s="89" t="s">
        <v>554</v>
      </c>
      <c r="CS2" s="64" t="s">
        <v>107</v>
      </c>
      <c r="CT2" s="64" t="s">
        <v>107</v>
      </c>
      <c r="CU2" s="64" t="s">
        <v>103</v>
      </c>
      <c r="CV2" s="64" t="s">
        <v>10948</v>
      </c>
      <c r="CW2" s="92" t="s">
        <v>10948</v>
      </c>
    </row>
    <row r="3" spans="1:101" s="17" customFormat="1" x14ac:dyDescent="0.25">
      <c r="A3" s="64"/>
      <c r="B3" s="64" t="s">
        <v>8620</v>
      </c>
      <c r="C3" s="64"/>
      <c r="D3" s="64"/>
      <c r="E3" s="64"/>
      <c r="F3" s="66"/>
      <c r="G3" s="17" t="s">
        <v>190</v>
      </c>
      <c r="H3" s="17" t="s">
        <v>9498</v>
      </c>
      <c r="I3" s="64" t="s">
        <v>5592</v>
      </c>
      <c r="J3" s="64" t="s">
        <v>9362</v>
      </c>
      <c r="K3" s="17" t="s">
        <v>9363</v>
      </c>
      <c r="L3" s="17" t="s">
        <v>3775</v>
      </c>
      <c r="M3" s="17">
        <f t="shared" si="0"/>
        <v>1</v>
      </c>
      <c r="N3" s="32" t="s">
        <v>3775</v>
      </c>
      <c r="O3" s="98" t="s">
        <v>3774</v>
      </c>
      <c r="P3" s="33" t="s">
        <v>141</v>
      </c>
      <c r="Q3" s="98"/>
      <c r="R3" s="17" t="s">
        <v>328</v>
      </c>
      <c r="S3" s="64" t="s">
        <v>746</v>
      </c>
      <c r="U3" s="64" t="s">
        <v>159</v>
      </c>
      <c r="V3" s="64" t="s">
        <v>239</v>
      </c>
      <c r="W3" s="17" t="s">
        <v>402</v>
      </c>
      <c r="X3" s="64" t="s">
        <v>94</v>
      </c>
      <c r="Y3" s="64" t="s">
        <v>817</v>
      </c>
      <c r="Z3" s="20"/>
      <c r="AA3" s="20"/>
      <c r="AB3" s="17" t="s">
        <v>118</v>
      </c>
      <c r="AC3" s="64"/>
      <c r="AD3" s="64"/>
      <c r="AE3" s="64" t="s">
        <v>10825</v>
      </c>
      <c r="AF3" s="64" t="s">
        <v>242</v>
      </c>
      <c r="AG3" s="64" t="s">
        <v>242</v>
      </c>
      <c r="AH3" s="64" t="s">
        <v>10948</v>
      </c>
      <c r="AI3" s="64" t="s">
        <v>10948</v>
      </c>
      <c r="AJ3" s="64" t="s">
        <v>10948</v>
      </c>
      <c r="AK3" s="64" t="s">
        <v>10948</v>
      </c>
      <c r="AL3" s="64" t="s">
        <v>10948</v>
      </c>
      <c r="AM3" s="64" t="s">
        <v>10951</v>
      </c>
      <c r="AN3" s="64" t="s">
        <v>10948</v>
      </c>
      <c r="AO3" s="64" t="s">
        <v>10951</v>
      </c>
      <c r="AP3" s="64" t="s">
        <v>10948</v>
      </c>
      <c r="AQ3" s="64" t="s">
        <v>10948</v>
      </c>
      <c r="AR3" s="64" t="s">
        <v>10951</v>
      </c>
      <c r="AS3" s="64" t="s">
        <v>10948</v>
      </c>
      <c r="AT3" s="64" t="s">
        <v>10951</v>
      </c>
      <c r="AU3" s="64" t="s">
        <v>10948</v>
      </c>
      <c r="AV3" s="64" t="s">
        <v>10951</v>
      </c>
      <c r="AW3" s="64" t="s">
        <v>10951</v>
      </c>
      <c r="AX3" s="64" t="s">
        <v>10951</v>
      </c>
      <c r="AY3" s="64"/>
      <c r="AZ3" s="64" t="s">
        <v>10948</v>
      </c>
      <c r="BA3" s="64" t="s">
        <v>10948</v>
      </c>
      <c r="BB3" s="64" t="s">
        <v>10948</v>
      </c>
      <c r="BC3" s="64" t="s">
        <v>10948</v>
      </c>
      <c r="BD3" s="64" t="s">
        <v>10948</v>
      </c>
      <c r="BE3" s="64" t="s">
        <v>10948</v>
      </c>
      <c r="BF3" s="64" t="s">
        <v>10948</v>
      </c>
      <c r="BG3" s="64" t="s">
        <v>10951</v>
      </c>
      <c r="BH3" s="64" t="s">
        <v>10951</v>
      </c>
      <c r="BI3" s="65">
        <v>20</v>
      </c>
      <c r="BJ3" s="65">
        <v>0.2</v>
      </c>
      <c r="BK3" s="65">
        <v>1</v>
      </c>
      <c r="BL3" s="65">
        <v>10</v>
      </c>
      <c r="BM3" s="64"/>
      <c r="BN3" s="64"/>
      <c r="BO3" s="64"/>
      <c r="BP3" s="65" t="s">
        <v>145</v>
      </c>
      <c r="BQ3" s="64"/>
      <c r="BR3" s="65"/>
      <c r="BS3" s="64"/>
      <c r="BT3" s="65"/>
      <c r="BU3" s="64"/>
      <c r="BV3" s="65"/>
      <c r="BW3" s="65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 t="s">
        <v>177</v>
      </c>
      <c r="CL3" s="64">
        <v>1</v>
      </c>
      <c r="CM3" s="64" t="s">
        <v>118</v>
      </c>
      <c r="CN3" s="64"/>
      <c r="CO3" s="64"/>
      <c r="CP3" s="64" t="s">
        <v>105</v>
      </c>
      <c r="CQ3" s="64" t="s">
        <v>91</v>
      </c>
      <c r="CR3" s="64" t="s">
        <v>90</v>
      </c>
      <c r="CS3" s="64" t="s">
        <v>1045</v>
      </c>
      <c r="CT3" s="64" t="s">
        <v>968</v>
      </c>
      <c r="CU3" s="64" t="s">
        <v>2102</v>
      </c>
      <c r="CV3" s="64"/>
      <c r="CW3" s="64"/>
    </row>
    <row r="4" spans="1:101" s="17" customFormat="1" x14ac:dyDescent="0.25">
      <c r="A4" s="64"/>
      <c r="B4" s="64" t="s">
        <v>453</v>
      </c>
      <c r="C4" s="64"/>
      <c r="D4" s="64"/>
      <c r="E4" s="64"/>
      <c r="F4" s="66"/>
      <c r="G4" s="17" t="s">
        <v>8896</v>
      </c>
      <c r="H4" s="17" t="s">
        <v>9499</v>
      </c>
      <c r="I4" s="64" t="s">
        <v>3750</v>
      </c>
      <c r="J4" s="64" t="s">
        <v>9364</v>
      </c>
      <c r="K4" s="17" t="s">
        <v>11038</v>
      </c>
      <c r="L4" s="17" t="s">
        <v>8541</v>
      </c>
      <c r="M4" s="17">
        <f t="shared" si="0"/>
        <v>1</v>
      </c>
      <c r="N4" s="30" t="s">
        <v>8541</v>
      </c>
      <c r="O4" s="96" t="s">
        <v>527</v>
      </c>
      <c r="P4" s="31" t="s">
        <v>159</v>
      </c>
      <c r="Q4" s="96"/>
      <c r="R4" s="17" t="s">
        <v>132</v>
      </c>
      <c r="S4" s="64" t="s">
        <v>9269</v>
      </c>
      <c r="U4" s="64" t="s">
        <v>141</v>
      </c>
      <c r="V4" s="64" t="s">
        <v>142</v>
      </c>
      <c r="W4" s="17" t="s">
        <v>1939</v>
      </c>
      <c r="X4" s="64" t="s">
        <v>180</v>
      </c>
      <c r="Y4" s="17" t="s">
        <v>11112</v>
      </c>
      <c r="Z4" s="20"/>
      <c r="AA4" s="20"/>
      <c r="AB4" s="20"/>
      <c r="AC4" s="64"/>
      <c r="AD4" s="64"/>
      <c r="AE4" s="64" t="s">
        <v>10828</v>
      </c>
      <c r="AF4" s="64" t="s">
        <v>1429</v>
      </c>
      <c r="AG4" s="64" t="s">
        <v>1040</v>
      </c>
      <c r="AH4" s="64"/>
      <c r="AI4" s="64"/>
      <c r="AJ4" s="64"/>
      <c r="AK4" s="64"/>
      <c r="AM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104" t="s">
        <v>11120</v>
      </c>
      <c r="AZ4" s="68"/>
      <c r="BG4" s="64"/>
      <c r="BH4" s="64"/>
      <c r="BI4" s="20"/>
      <c r="BJ4" s="20"/>
      <c r="BK4" s="65">
        <v>20</v>
      </c>
      <c r="BL4" s="20"/>
      <c r="BM4" s="64"/>
      <c r="BN4" s="64"/>
      <c r="BO4" s="64"/>
      <c r="BP4" s="65" t="s">
        <v>170</v>
      </c>
      <c r="BQ4" s="64"/>
      <c r="BR4" s="65"/>
      <c r="BS4" s="64"/>
      <c r="BT4" s="65"/>
      <c r="BU4" s="64"/>
      <c r="BV4" s="65"/>
      <c r="BW4" s="65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 t="s">
        <v>222</v>
      </c>
      <c r="CL4" s="64">
        <v>2</v>
      </c>
      <c r="CM4" s="64"/>
      <c r="CN4" s="64"/>
      <c r="CO4" s="64"/>
      <c r="CQ4" s="64"/>
      <c r="CR4" s="64"/>
      <c r="CS4" s="64" t="s">
        <v>1094</v>
      </c>
      <c r="CT4" s="64" t="s">
        <v>4747</v>
      </c>
      <c r="CU4" s="64" t="s">
        <v>2105</v>
      </c>
      <c r="CV4" s="64"/>
      <c r="CW4" s="64"/>
    </row>
    <row r="5" spans="1:101" s="17" customFormat="1" x14ac:dyDescent="0.25">
      <c r="A5" s="64"/>
      <c r="B5" s="64" t="s">
        <v>2050</v>
      </c>
      <c r="C5" s="64"/>
      <c r="D5" s="64"/>
      <c r="E5" s="64"/>
      <c r="F5" s="66"/>
      <c r="G5" s="17" t="s">
        <v>1150</v>
      </c>
      <c r="H5" s="17" t="s">
        <v>9500</v>
      </c>
      <c r="I5" s="64" t="s">
        <v>4609</v>
      </c>
      <c r="J5" s="64" t="s">
        <v>345</v>
      </c>
      <c r="K5" s="17" t="s">
        <v>9366</v>
      </c>
      <c r="L5" s="64" t="s">
        <v>542</v>
      </c>
      <c r="M5" s="17">
        <f t="shared" si="0"/>
        <v>1</v>
      </c>
      <c r="N5" s="32" t="s">
        <v>542</v>
      </c>
      <c r="O5" s="98" t="s">
        <v>308</v>
      </c>
      <c r="P5" s="33" t="s">
        <v>92</v>
      </c>
      <c r="Q5" s="98"/>
      <c r="R5" s="17" t="s">
        <v>4627</v>
      </c>
      <c r="S5" s="64" t="s">
        <v>392</v>
      </c>
      <c r="U5" s="64" t="s">
        <v>180</v>
      </c>
      <c r="V5" s="64" t="s">
        <v>2789</v>
      </c>
      <c r="W5" s="17" t="s">
        <v>3087</v>
      </c>
      <c r="X5" s="64" t="s">
        <v>144</v>
      </c>
      <c r="Y5" s="115" t="s">
        <v>11110</v>
      </c>
      <c r="Z5" s="20"/>
      <c r="AA5" s="20"/>
      <c r="AB5" s="20"/>
      <c r="AC5" s="64"/>
      <c r="AD5" s="64"/>
      <c r="AE5" s="64" t="s">
        <v>10831</v>
      </c>
      <c r="AF5" s="64" t="s">
        <v>465</v>
      </c>
      <c r="AG5" s="64" t="s">
        <v>160</v>
      </c>
      <c r="AH5" s="64"/>
      <c r="AI5" s="64"/>
      <c r="AJ5" s="64"/>
      <c r="AK5" s="64"/>
      <c r="AM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>
        <v>0.15</v>
      </c>
      <c r="AZ5" s="68"/>
      <c r="BG5" s="64"/>
      <c r="BH5" s="64"/>
      <c r="BI5" s="20"/>
      <c r="BJ5" s="20"/>
      <c r="BK5" s="20"/>
      <c r="BL5" s="20"/>
      <c r="BM5" s="64"/>
      <c r="BN5" s="64"/>
      <c r="BO5" s="64"/>
      <c r="BP5" s="65" t="s">
        <v>192</v>
      </c>
      <c r="BQ5" s="64"/>
      <c r="BR5" s="65"/>
      <c r="BS5" s="64"/>
      <c r="BT5" s="65"/>
      <c r="BU5" s="64"/>
      <c r="BV5" s="65"/>
      <c r="BW5" s="65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 t="s">
        <v>349</v>
      </c>
      <c r="CL5" s="64">
        <v>3</v>
      </c>
      <c r="CM5" s="64"/>
      <c r="CN5" s="64"/>
      <c r="CO5" s="64"/>
      <c r="CP5" s="17" t="s">
        <v>3572</v>
      </c>
      <c r="CQ5" s="64" t="s">
        <v>3573</v>
      </c>
      <c r="CR5" s="64" t="s">
        <v>3574</v>
      </c>
      <c r="CS5" s="64" t="s">
        <v>2793</v>
      </c>
      <c r="CT5" s="64" t="s">
        <v>150</v>
      </c>
      <c r="CU5" s="64" t="s">
        <v>193</v>
      </c>
      <c r="CV5" s="64"/>
      <c r="CW5" s="64"/>
    </row>
    <row r="6" spans="1:101" s="17" customFormat="1" x14ac:dyDescent="0.25">
      <c r="A6" s="64"/>
      <c r="B6" s="64" t="s">
        <v>5153</v>
      </c>
      <c r="C6" s="64"/>
      <c r="D6" s="64"/>
      <c r="E6" s="64"/>
      <c r="F6" s="66"/>
      <c r="G6" s="17" t="s">
        <v>111</v>
      </c>
      <c r="H6" s="17" t="s">
        <v>9501</v>
      </c>
      <c r="I6" s="64" t="s">
        <v>8563</v>
      </c>
      <c r="J6" s="64" t="s">
        <v>667</v>
      </c>
      <c r="K6" s="17" t="s">
        <v>9367</v>
      </c>
      <c r="L6" s="17" t="s">
        <v>770</v>
      </c>
      <c r="M6" s="17">
        <f t="shared" si="0"/>
        <v>1</v>
      </c>
      <c r="N6" s="30" t="s">
        <v>770</v>
      </c>
      <c r="O6" s="96" t="s">
        <v>156</v>
      </c>
      <c r="P6" s="31" t="s">
        <v>180</v>
      </c>
      <c r="Q6" s="96"/>
      <c r="R6" s="17" t="s">
        <v>605</v>
      </c>
      <c r="S6" s="64" t="s">
        <v>763</v>
      </c>
      <c r="U6" s="64"/>
      <c r="V6" s="64" t="s">
        <v>4034</v>
      </c>
      <c r="W6" s="17" t="s">
        <v>817</v>
      </c>
      <c r="X6" s="64" t="s">
        <v>117</v>
      </c>
      <c r="Y6" s="130" t="s">
        <v>11131</v>
      </c>
      <c r="Z6" s="20"/>
      <c r="AA6" s="20"/>
      <c r="AB6" s="20"/>
      <c r="AC6" s="64"/>
      <c r="AD6" s="64"/>
      <c r="AE6" s="64" t="s">
        <v>2064</v>
      </c>
      <c r="AF6" s="64" t="s">
        <v>134</v>
      </c>
      <c r="AG6" s="64" t="s">
        <v>169</v>
      </c>
      <c r="AH6" s="64"/>
      <c r="AI6" s="64"/>
      <c r="AJ6" s="64"/>
      <c r="AK6" s="64"/>
      <c r="AM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8"/>
      <c r="BG6" s="64"/>
      <c r="BH6" s="64"/>
      <c r="BI6" s="20"/>
      <c r="BJ6" s="20"/>
      <c r="BK6" s="20"/>
      <c r="BL6" s="20"/>
      <c r="BM6" s="64"/>
      <c r="BN6" s="64"/>
      <c r="BO6" s="64"/>
      <c r="BP6" s="65" t="s">
        <v>243</v>
      </c>
      <c r="BQ6" s="64"/>
      <c r="BR6" s="65"/>
      <c r="BS6" s="64"/>
      <c r="BT6" s="65"/>
      <c r="BU6" s="64"/>
      <c r="BV6" s="65"/>
      <c r="BW6" s="65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 t="s">
        <v>416</v>
      </c>
      <c r="CL6" s="64"/>
      <c r="CM6" s="64"/>
      <c r="CN6" s="64"/>
      <c r="CO6" s="64"/>
      <c r="CP6" s="64" t="s">
        <v>119</v>
      </c>
      <c r="CQ6" s="64" t="s">
        <v>115</v>
      </c>
      <c r="CR6" s="64" t="s">
        <v>114</v>
      </c>
      <c r="CS6" s="64" t="s">
        <v>4746</v>
      </c>
      <c r="CT6" s="64" t="s">
        <v>765</v>
      </c>
      <c r="CU6" s="64" t="s">
        <v>163</v>
      </c>
      <c r="CV6" s="64"/>
      <c r="CW6" s="64"/>
    </row>
    <row r="7" spans="1:101" s="17" customFormat="1" x14ac:dyDescent="0.25">
      <c r="A7" s="64"/>
      <c r="B7" s="64" t="s">
        <v>4556</v>
      </c>
      <c r="C7" s="64"/>
      <c r="D7" s="64"/>
      <c r="E7" s="64"/>
      <c r="F7" s="66"/>
      <c r="G7" s="17" t="s">
        <v>9502</v>
      </c>
      <c r="H7" s="17" t="s">
        <v>9503</v>
      </c>
      <c r="I7" s="64" t="s">
        <v>204</v>
      </c>
      <c r="J7" s="64" t="s">
        <v>4626</v>
      </c>
      <c r="K7" s="17" t="s">
        <v>9368</v>
      </c>
      <c r="L7" s="94" t="s">
        <v>11013</v>
      </c>
      <c r="M7" s="17">
        <f t="shared" si="0"/>
        <v>1</v>
      </c>
      <c r="N7" s="113" t="s">
        <v>11013</v>
      </c>
      <c r="O7" s="105" t="s">
        <v>286</v>
      </c>
      <c r="P7" s="106" t="s">
        <v>159</v>
      </c>
      <c r="Q7" s="105"/>
      <c r="R7" s="17" t="s">
        <v>547</v>
      </c>
      <c r="S7" s="64" t="s">
        <v>3468</v>
      </c>
      <c r="U7" s="64"/>
      <c r="V7" s="64" t="s">
        <v>5652</v>
      </c>
      <c r="W7" s="17" t="s">
        <v>636</v>
      </c>
      <c r="X7" s="64" t="s">
        <v>1154</v>
      </c>
      <c r="Y7" s="64" t="s">
        <v>3087</v>
      </c>
      <c r="Z7" s="20"/>
      <c r="AA7" s="20"/>
      <c r="AB7" s="20"/>
      <c r="AC7" s="64"/>
      <c r="AD7" s="64"/>
      <c r="AE7" s="64" t="s">
        <v>2009</v>
      </c>
      <c r="AF7" s="64" t="s">
        <v>1449</v>
      </c>
      <c r="AG7" s="64" t="s">
        <v>97</v>
      </c>
      <c r="AH7" s="64"/>
      <c r="AI7" s="64"/>
      <c r="AJ7" s="64"/>
      <c r="AK7" s="64"/>
      <c r="AM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8"/>
      <c r="BG7" s="64"/>
      <c r="BH7" s="64"/>
      <c r="BI7" s="20"/>
      <c r="BJ7" s="20"/>
      <c r="BK7" s="20"/>
      <c r="BL7" s="20"/>
      <c r="BM7" s="64"/>
      <c r="BN7" s="64"/>
      <c r="BO7" s="64"/>
      <c r="BP7" s="65" t="s">
        <v>253</v>
      </c>
      <c r="BQ7" s="64"/>
      <c r="BR7" s="65"/>
      <c r="BS7" s="64"/>
      <c r="BT7" s="65"/>
      <c r="BU7" s="64"/>
      <c r="BV7" s="65"/>
      <c r="BW7" s="65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 t="s">
        <v>450</v>
      </c>
      <c r="CL7" s="64"/>
      <c r="CM7" s="64"/>
      <c r="CN7" s="64"/>
      <c r="CO7" s="64"/>
      <c r="CP7" s="64"/>
      <c r="CQ7" s="64"/>
      <c r="CR7" s="64"/>
      <c r="CS7" s="64" t="s">
        <v>3730</v>
      </c>
      <c r="CT7" s="64" t="s">
        <v>1116</v>
      </c>
      <c r="CU7" s="64" t="s">
        <v>1130</v>
      </c>
      <c r="CV7" s="64"/>
      <c r="CW7" s="64"/>
    </row>
    <row r="8" spans="1:101" s="17" customFormat="1" x14ac:dyDescent="0.25">
      <c r="A8" s="64"/>
      <c r="B8" s="64" t="s">
        <v>5286</v>
      </c>
      <c r="C8" s="64"/>
      <c r="D8" s="64"/>
      <c r="E8" s="64"/>
      <c r="F8" s="66"/>
      <c r="G8" s="17" t="s">
        <v>784</v>
      </c>
      <c r="H8" s="17" t="s">
        <v>9504</v>
      </c>
      <c r="I8" s="64" t="s">
        <v>4730</v>
      </c>
      <c r="J8" s="64" t="s">
        <v>130</v>
      </c>
      <c r="K8" s="17" t="s">
        <v>9369</v>
      </c>
      <c r="L8" s="64" t="s">
        <v>287</v>
      </c>
      <c r="M8" s="17">
        <f t="shared" si="0"/>
        <v>1</v>
      </c>
      <c r="N8" s="32" t="s">
        <v>287</v>
      </c>
      <c r="O8" s="98" t="s">
        <v>286</v>
      </c>
      <c r="P8" s="33" t="s">
        <v>159</v>
      </c>
      <c r="Q8" s="98"/>
      <c r="R8" s="17" t="s">
        <v>3745</v>
      </c>
      <c r="S8" s="64" t="s">
        <v>2820</v>
      </c>
      <c r="U8" s="64"/>
      <c r="V8" s="64"/>
      <c r="W8" s="17" t="s">
        <v>240</v>
      </c>
      <c r="X8" s="64" t="s">
        <v>123</v>
      </c>
      <c r="Y8" s="64" t="s">
        <v>1359</v>
      </c>
      <c r="Z8" s="20"/>
      <c r="AA8" s="20"/>
      <c r="AB8" s="20"/>
      <c r="AC8" s="64"/>
      <c r="AD8" s="64"/>
      <c r="AE8" s="64" t="s">
        <v>10839</v>
      </c>
      <c r="AF8" s="64" t="s">
        <v>1040</v>
      </c>
      <c r="AG8" s="64"/>
      <c r="AH8" s="64"/>
      <c r="AI8" s="64"/>
      <c r="AJ8" s="64"/>
      <c r="AK8" s="64"/>
      <c r="AM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8"/>
      <c r="BG8" s="64"/>
      <c r="BH8" s="64"/>
      <c r="BI8" s="20"/>
      <c r="BJ8" s="20"/>
      <c r="BK8" s="20"/>
      <c r="BL8" s="20"/>
      <c r="BM8" s="64"/>
      <c r="BN8" s="64"/>
      <c r="BO8" s="64"/>
      <c r="BP8" s="65" t="s">
        <v>264</v>
      </c>
      <c r="BQ8" s="64"/>
      <c r="BR8" s="65"/>
      <c r="BS8" s="64"/>
      <c r="BT8" s="65"/>
      <c r="BU8" s="64"/>
      <c r="BV8" s="65"/>
      <c r="BW8" s="65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 t="s">
        <v>513</v>
      </c>
      <c r="CL8" s="64"/>
      <c r="CM8" s="64"/>
      <c r="CN8" s="64"/>
      <c r="CO8" s="64"/>
      <c r="CP8" s="64" t="s">
        <v>501</v>
      </c>
      <c r="CQ8" s="64" t="s">
        <v>499</v>
      </c>
      <c r="CR8" s="64" t="s">
        <v>500</v>
      </c>
      <c r="CS8" s="64" t="s">
        <v>282</v>
      </c>
      <c r="CT8" s="64" t="s">
        <v>1530</v>
      </c>
      <c r="CU8" s="64" t="s">
        <v>5080</v>
      </c>
      <c r="CV8" s="64"/>
      <c r="CW8" s="64"/>
    </row>
    <row r="9" spans="1:101" s="17" customFormat="1" x14ac:dyDescent="0.25">
      <c r="A9" s="64"/>
      <c r="B9" s="64" t="s">
        <v>1148</v>
      </c>
      <c r="C9" s="64"/>
      <c r="D9" s="64"/>
      <c r="E9" s="64"/>
      <c r="F9" s="66"/>
      <c r="G9" s="17" t="s">
        <v>4608</v>
      </c>
      <c r="H9" s="17" t="s">
        <v>9505</v>
      </c>
      <c r="I9" s="64" t="s">
        <v>8628</v>
      </c>
      <c r="J9" s="64" t="s">
        <v>5610</v>
      </c>
      <c r="K9" s="17" t="s">
        <v>9370</v>
      </c>
      <c r="L9" s="64" t="s">
        <v>319</v>
      </c>
      <c r="M9" s="17">
        <f t="shared" si="0"/>
        <v>1</v>
      </c>
      <c r="N9" s="30" t="s">
        <v>319</v>
      </c>
      <c r="O9" s="96" t="s">
        <v>318</v>
      </c>
      <c r="P9" s="31" t="s">
        <v>92</v>
      </c>
      <c r="Q9" s="96"/>
      <c r="R9" s="17" t="s">
        <v>267</v>
      </c>
      <c r="S9" s="64" t="s">
        <v>140</v>
      </c>
      <c r="U9" s="64"/>
      <c r="V9" s="64"/>
      <c r="W9" s="17" t="s">
        <v>8467</v>
      </c>
      <c r="X9" s="95" t="s">
        <v>11093</v>
      </c>
      <c r="Y9" s="116" t="s">
        <v>11092</v>
      </c>
      <c r="Z9" s="20"/>
      <c r="AA9" s="20"/>
      <c r="AB9" s="20"/>
      <c r="AC9" s="64"/>
      <c r="AD9" s="64"/>
      <c r="AE9" s="64" t="s">
        <v>10842</v>
      </c>
      <c r="AF9" s="64" t="s">
        <v>169</v>
      </c>
      <c r="AG9" s="64"/>
      <c r="AH9" s="64"/>
      <c r="AI9" s="64"/>
      <c r="AJ9" s="64"/>
      <c r="AK9" s="64"/>
      <c r="AM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8"/>
      <c r="BG9" s="64"/>
      <c r="BH9" s="64"/>
      <c r="BI9" s="20"/>
      <c r="BJ9" s="20"/>
      <c r="BK9" s="20"/>
      <c r="BL9" s="20"/>
      <c r="BM9" s="64"/>
      <c r="BN9" s="64"/>
      <c r="BO9" s="64"/>
      <c r="BP9" s="65" t="s">
        <v>289</v>
      </c>
      <c r="BQ9" s="64"/>
      <c r="BR9" s="65"/>
      <c r="BS9" s="64"/>
      <c r="BT9" s="65"/>
      <c r="BU9" s="64"/>
      <c r="BV9" s="65"/>
      <c r="BW9" s="65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 t="s">
        <v>568</v>
      </c>
      <c r="CL9" s="64"/>
      <c r="CM9" s="64"/>
      <c r="CN9" s="64"/>
      <c r="CO9" s="64"/>
      <c r="CP9" s="64"/>
      <c r="CQ9" s="64"/>
      <c r="CR9" s="64"/>
      <c r="CS9" s="64" t="s">
        <v>312</v>
      </c>
      <c r="CT9" s="64" t="s">
        <v>8809</v>
      </c>
      <c r="CU9" s="64" t="s">
        <v>2112</v>
      </c>
      <c r="CV9" s="64"/>
      <c r="CW9" s="64"/>
    </row>
    <row r="10" spans="1:101" s="17" customFormat="1" x14ac:dyDescent="0.25">
      <c r="A10" s="64"/>
      <c r="B10" s="64" t="s">
        <v>343</v>
      </c>
      <c r="C10" s="64"/>
      <c r="D10" s="64"/>
      <c r="E10" s="64"/>
      <c r="F10" s="66"/>
      <c r="G10" s="17" t="s">
        <v>306</v>
      </c>
      <c r="H10" s="17" t="s">
        <v>9506</v>
      </c>
      <c r="I10" s="64" t="s">
        <v>2825</v>
      </c>
      <c r="J10" s="64" t="s">
        <v>4795</v>
      </c>
      <c r="K10" s="17" t="s">
        <v>9371</v>
      </c>
      <c r="L10" s="64" t="s">
        <v>347</v>
      </c>
      <c r="M10" s="17">
        <f t="shared" si="0"/>
        <v>1</v>
      </c>
      <c r="N10" s="32" t="s">
        <v>347</v>
      </c>
      <c r="O10" s="98" t="s">
        <v>345</v>
      </c>
      <c r="P10" s="33" t="s">
        <v>141</v>
      </c>
      <c r="Q10" s="98"/>
      <c r="R10" s="17" t="s">
        <v>5637</v>
      </c>
      <c r="S10" s="64" t="s">
        <v>597</v>
      </c>
      <c r="U10" s="64"/>
      <c r="V10" s="64"/>
      <c r="W10" s="17" t="s">
        <v>8893</v>
      </c>
      <c r="X10" s="95" t="s">
        <v>11096</v>
      </c>
      <c r="Y10" s="130" t="s">
        <v>11136</v>
      </c>
      <c r="Z10" s="20"/>
      <c r="AA10" s="20"/>
      <c r="AB10" s="20"/>
      <c r="AC10" s="64"/>
      <c r="AD10" s="64"/>
      <c r="AE10" s="64" t="s">
        <v>10845</v>
      </c>
      <c r="AF10" s="64" t="s">
        <v>199</v>
      </c>
      <c r="AG10" s="64"/>
      <c r="AH10" s="64"/>
      <c r="AI10" s="64"/>
      <c r="AJ10" s="64"/>
      <c r="AK10" s="64"/>
      <c r="AM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8"/>
      <c r="BG10" s="64"/>
      <c r="BH10" s="64"/>
      <c r="BI10" s="20"/>
      <c r="BJ10" s="20"/>
      <c r="BK10" s="20"/>
      <c r="BL10" s="20"/>
      <c r="BM10" s="64"/>
      <c r="BN10" s="64"/>
      <c r="BO10" s="64"/>
      <c r="BP10" s="65" t="s">
        <v>301</v>
      </c>
      <c r="BQ10" s="64"/>
      <c r="BR10" s="65"/>
      <c r="BS10" s="64"/>
      <c r="BT10" s="65"/>
      <c r="BU10" s="64"/>
      <c r="BV10" s="65"/>
      <c r="BW10" s="65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 t="s">
        <v>598</v>
      </c>
      <c r="CL10" s="64"/>
      <c r="CM10" s="64"/>
      <c r="CN10" s="64"/>
      <c r="CO10" s="64"/>
      <c r="CP10" s="64" t="s">
        <v>895</v>
      </c>
      <c r="CQ10" s="64" t="s">
        <v>894</v>
      </c>
      <c r="CR10" s="64" t="s">
        <v>157</v>
      </c>
      <c r="CS10" s="64" t="s">
        <v>332</v>
      </c>
      <c r="CT10" s="64" t="s">
        <v>2074</v>
      </c>
      <c r="CU10" s="64" t="s">
        <v>151</v>
      </c>
      <c r="CV10" s="64"/>
      <c r="CW10" s="64"/>
    </row>
    <row r="11" spans="1:101" s="17" customFormat="1" x14ac:dyDescent="0.25">
      <c r="A11" s="64"/>
      <c r="B11" s="64" t="s">
        <v>1536</v>
      </c>
      <c r="C11" s="64"/>
      <c r="D11" s="64"/>
      <c r="E11" s="64"/>
      <c r="F11" s="66"/>
      <c r="G11" s="17" t="s">
        <v>3992</v>
      </c>
      <c r="H11" s="17" t="s">
        <v>9507</v>
      </c>
      <c r="I11" s="64" t="s">
        <v>8892</v>
      </c>
      <c r="J11" s="64" t="s">
        <v>604</v>
      </c>
      <c r="K11" s="17" t="s">
        <v>9372</v>
      </c>
      <c r="L11" s="95" t="s">
        <v>10996</v>
      </c>
      <c r="M11" s="17">
        <f t="shared" si="0"/>
        <v>1</v>
      </c>
      <c r="N11" s="112" t="s">
        <v>10996</v>
      </c>
      <c r="O11" s="95" t="s">
        <v>1304</v>
      </c>
      <c r="P11" s="103" t="s">
        <v>92</v>
      </c>
      <c r="Q11" s="95"/>
      <c r="R11" s="17" t="s">
        <v>576</v>
      </c>
      <c r="S11" s="64" t="s">
        <v>3559</v>
      </c>
      <c r="U11" s="64"/>
      <c r="V11" s="64"/>
      <c r="W11" s="17" t="s">
        <v>510</v>
      </c>
      <c r="X11" s="64" t="s">
        <v>11114</v>
      </c>
      <c r="Y11" s="130" t="s">
        <v>11135</v>
      </c>
      <c r="Z11" s="20"/>
      <c r="AA11" s="20"/>
      <c r="AB11" s="20"/>
      <c r="AC11" s="64"/>
      <c r="AD11" s="64"/>
      <c r="AE11" s="64" t="s">
        <v>10849</v>
      </c>
      <c r="AF11" s="64" t="s">
        <v>97</v>
      </c>
      <c r="AG11" s="64"/>
      <c r="AH11" s="64"/>
      <c r="AI11" s="64"/>
      <c r="AJ11" s="64"/>
      <c r="AK11" s="64"/>
      <c r="AM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8"/>
      <c r="BG11" s="64"/>
      <c r="BH11" s="64"/>
      <c r="BI11" s="20"/>
      <c r="BJ11" s="20"/>
      <c r="BK11" s="20"/>
      <c r="BL11" s="20"/>
      <c r="BM11" s="64"/>
      <c r="BN11" s="64"/>
      <c r="BO11" s="64"/>
      <c r="BP11" s="65" t="s">
        <v>338</v>
      </c>
      <c r="BQ11" s="64"/>
      <c r="BR11" s="65"/>
      <c r="BS11" s="64"/>
      <c r="BT11" s="65"/>
      <c r="BU11" s="64"/>
      <c r="BV11" s="65"/>
      <c r="BW11" s="65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 t="s">
        <v>607</v>
      </c>
      <c r="CL11" s="64"/>
      <c r="CM11" s="64"/>
      <c r="CN11" s="64"/>
      <c r="CO11" s="64"/>
      <c r="CP11" s="64"/>
      <c r="CQ11" s="64"/>
      <c r="CR11" s="64"/>
      <c r="CS11" s="64" t="s">
        <v>341</v>
      </c>
      <c r="CT11" s="64" t="s">
        <v>2274</v>
      </c>
      <c r="CU11" s="64" t="s">
        <v>1502</v>
      </c>
      <c r="CV11" s="64"/>
      <c r="CW11" s="64"/>
    </row>
    <row r="12" spans="1:101" s="17" customFormat="1" x14ac:dyDescent="0.25">
      <c r="A12" s="64"/>
      <c r="B12" s="64" t="s">
        <v>1900</v>
      </c>
      <c r="C12" s="64"/>
      <c r="D12" s="64"/>
      <c r="E12" s="64"/>
      <c r="F12" s="66"/>
      <c r="G12" s="17" t="s">
        <v>9508</v>
      </c>
      <c r="H12" s="17" t="s">
        <v>9509</v>
      </c>
      <c r="I12" s="64" t="s">
        <v>2879</v>
      </c>
      <c r="J12" s="64" t="s">
        <v>9373</v>
      </c>
      <c r="K12" s="17" t="s">
        <v>9374</v>
      </c>
      <c r="L12" s="95" t="s">
        <v>11000</v>
      </c>
      <c r="M12" s="17">
        <f t="shared" si="0"/>
        <v>1</v>
      </c>
      <c r="N12" s="112" t="s">
        <v>11000</v>
      </c>
      <c r="O12" s="95" t="s">
        <v>1304</v>
      </c>
      <c r="P12" s="103" t="s">
        <v>92</v>
      </c>
      <c r="Q12" s="95"/>
      <c r="R12" s="17" t="s">
        <v>808</v>
      </c>
      <c r="S12" s="64" t="s">
        <v>761</v>
      </c>
      <c r="U12" s="64"/>
      <c r="V12" s="64"/>
      <c r="W12" s="17" t="s">
        <v>2508</v>
      </c>
      <c r="X12" s="64" t="s">
        <v>11115</v>
      </c>
      <c r="Y12" s="64" t="s">
        <v>11084</v>
      </c>
      <c r="Z12" s="20"/>
      <c r="AA12" s="20"/>
      <c r="AB12" s="20"/>
      <c r="AC12" s="64"/>
      <c r="AD12" s="64"/>
      <c r="AE12" s="64" t="s">
        <v>10851</v>
      </c>
      <c r="AF12" s="64" t="s">
        <v>2509</v>
      </c>
      <c r="AG12" s="64"/>
      <c r="AH12" s="64"/>
      <c r="AI12" s="64"/>
      <c r="AJ12" s="64"/>
      <c r="AK12" s="64"/>
      <c r="AM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8"/>
      <c r="BG12" s="64"/>
      <c r="BH12" s="64"/>
      <c r="BI12" s="20"/>
      <c r="BJ12" s="20"/>
      <c r="BK12" s="20"/>
      <c r="BL12" s="20"/>
      <c r="BM12" s="64"/>
      <c r="BN12" s="64"/>
      <c r="BO12" s="64"/>
      <c r="BP12" s="65" t="s">
        <v>348</v>
      </c>
      <c r="BQ12" s="64"/>
      <c r="BR12" s="65"/>
      <c r="BS12" s="64"/>
      <c r="BT12" s="65"/>
      <c r="BU12" s="64"/>
      <c r="BV12" s="65"/>
      <c r="BW12" s="65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 t="s">
        <v>628</v>
      </c>
      <c r="CL12" s="64"/>
      <c r="CM12" s="64"/>
      <c r="CN12" s="64"/>
      <c r="CO12" s="64"/>
      <c r="CP12" s="91" t="s">
        <v>895</v>
      </c>
      <c r="CQ12" s="92" t="s">
        <v>3692</v>
      </c>
      <c r="CR12" s="64" t="s">
        <v>157</v>
      </c>
      <c r="CS12" s="64" t="s">
        <v>4554</v>
      </c>
      <c r="CT12" s="64" t="s">
        <v>2518</v>
      </c>
      <c r="CU12" s="64" t="s">
        <v>4812</v>
      </c>
      <c r="CV12" s="64"/>
      <c r="CW12" s="64"/>
    </row>
    <row r="13" spans="1:101" s="17" customFormat="1" x14ac:dyDescent="0.25">
      <c r="A13" s="64"/>
      <c r="B13" s="64" t="s">
        <v>1882</v>
      </c>
      <c r="C13" s="64"/>
      <c r="D13" s="64"/>
      <c r="E13" s="64"/>
      <c r="F13" s="66"/>
      <c r="G13" s="17" t="s">
        <v>9510</v>
      </c>
      <c r="H13" s="17" t="s">
        <v>9511</v>
      </c>
      <c r="I13" s="64" t="s">
        <v>8635</v>
      </c>
      <c r="J13" s="64" t="s">
        <v>9375</v>
      </c>
      <c r="K13" s="17" t="s">
        <v>9376</v>
      </c>
      <c r="L13" s="17" t="s">
        <v>1454</v>
      </c>
      <c r="M13" s="17">
        <f t="shared" si="0"/>
        <v>1</v>
      </c>
      <c r="N13" s="112" t="s">
        <v>11016</v>
      </c>
      <c r="O13" s="105" t="s">
        <v>156</v>
      </c>
      <c r="P13" s="103" t="s">
        <v>92</v>
      </c>
      <c r="Q13" s="95"/>
      <c r="R13" s="17" t="s">
        <v>1466</v>
      </c>
      <c r="S13" s="64" t="s">
        <v>1372</v>
      </c>
      <c r="U13" s="64"/>
      <c r="V13" s="64"/>
      <c r="W13" s="17" t="s">
        <v>2045</v>
      </c>
      <c r="Y13" s="64" t="s">
        <v>11085</v>
      </c>
      <c r="Z13" s="20"/>
      <c r="AA13" s="20"/>
      <c r="AB13" s="20"/>
      <c r="AC13" s="64"/>
      <c r="AD13" s="64"/>
      <c r="AE13" s="64" t="s">
        <v>10853</v>
      </c>
      <c r="AF13" s="20"/>
      <c r="AG13" s="64"/>
      <c r="AH13" s="64"/>
      <c r="AI13" s="64"/>
      <c r="AJ13" s="64"/>
      <c r="AK13" s="64"/>
      <c r="AM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8"/>
      <c r="BG13" s="64"/>
      <c r="BH13" s="64"/>
      <c r="BI13" s="20"/>
      <c r="BJ13" s="20"/>
      <c r="BK13" s="20"/>
      <c r="BL13" s="20"/>
      <c r="BM13" s="64"/>
      <c r="BN13" s="64"/>
      <c r="BO13" s="64"/>
      <c r="BP13" s="65" t="s">
        <v>362</v>
      </c>
      <c r="BQ13" s="64"/>
      <c r="BR13" s="65"/>
      <c r="BS13" s="64"/>
      <c r="BT13" s="65"/>
      <c r="BU13" s="64"/>
      <c r="BV13" s="65"/>
      <c r="BW13" s="65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 t="s">
        <v>694</v>
      </c>
      <c r="CL13" s="64"/>
      <c r="CM13" s="64"/>
      <c r="CN13" s="64"/>
      <c r="CO13" s="64"/>
      <c r="CP13" s="92" t="s">
        <v>1476</v>
      </c>
      <c r="CQ13" s="92" t="s">
        <v>1477</v>
      </c>
      <c r="CR13" s="64" t="s">
        <v>1304</v>
      </c>
      <c r="CS13" s="64" t="s">
        <v>424</v>
      </c>
      <c r="CT13" s="64" t="s">
        <v>1433</v>
      </c>
      <c r="CU13" s="64" t="s">
        <v>1310</v>
      </c>
      <c r="CV13" s="64"/>
      <c r="CW13" s="64"/>
    </row>
    <row r="14" spans="1:101" s="17" customFormat="1" x14ac:dyDescent="0.25">
      <c r="A14" s="64"/>
      <c r="B14" s="64" t="s">
        <v>1908</v>
      </c>
      <c r="C14" s="64"/>
      <c r="D14" s="64"/>
      <c r="E14" s="64"/>
      <c r="F14" s="66"/>
      <c r="G14" s="17" t="s">
        <v>207</v>
      </c>
      <c r="H14" s="17" t="s">
        <v>9512</v>
      </c>
      <c r="I14" s="64" t="s">
        <v>1323</v>
      </c>
      <c r="J14" s="64" t="s">
        <v>9377</v>
      </c>
      <c r="K14" s="17" t="s">
        <v>11039</v>
      </c>
      <c r="L14" s="94" t="s">
        <v>11016</v>
      </c>
      <c r="M14" s="17">
        <f t="shared" si="0"/>
        <v>1</v>
      </c>
      <c r="N14" s="32" t="s">
        <v>1454</v>
      </c>
      <c r="O14" s="98" t="s">
        <v>156</v>
      </c>
      <c r="P14" s="103" t="s">
        <v>92</v>
      </c>
      <c r="Q14" s="95"/>
      <c r="R14" s="17" t="s">
        <v>2784</v>
      </c>
      <c r="S14" s="64" t="s">
        <v>2241</v>
      </c>
      <c r="U14" s="64"/>
      <c r="V14" s="64"/>
      <c r="W14" s="17" t="s">
        <v>8857</v>
      </c>
      <c r="X14" s="64"/>
      <c r="Y14" s="64" t="s">
        <v>11086</v>
      </c>
      <c r="Z14" s="20"/>
      <c r="AA14" s="20"/>
      <c r="AB14" s="20"/>
      <c r="AC14" s="64"/>
      <c r="AD14" s="64"/>
      <c r="AE14" s="64" t="s">
        <v>10855</v>
      </c>
      <c r="AF14" s="20"/>
      <c r="AG14" s="64"/>
      <c r="AH14" s="64"/>
      <c r="AI14" s="64"/>
      <c r="AJ14" s="64"/>
      <c r="AK14" s="64"/>
      <c r="AM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8"/>
      <c r="BG14" s="64"/>
      <c r="BH14" s="64"/>
      <c r="BI14" s="20"/>
      <c r="BJ14" s="20"/>
      <c r="BK14" s="20"/>
      <c r="BL14" s="20"/>
      <c r="BM14" s="64"/>
      <c r="BN14" s="64"/>
      <c r="BO14" s="64"/>
      <c r="BP14" s="65" t="s">
        <v>467</v>
      </c>
      <c r="BQ14" s="64"/>
      <c r="BR14" s="65"/>
      <c r="BS14" s="64"/>
      <c r="BT14" s="65"/>
      <c r="BU14" s="64"/>
      <c r="BV14" s="65"/>
      <c r="BW14" s="65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 t="s">
        <v>1056</v>
      </c>
      <c r="CL14" s="64"/>
      <c r="CM14" s="64"/>
      <c r="CN14" s="64"/>
      <c r="CO14" s="64"/>
      <c r="CP14" s="17" t="s">
        <v>1476</v>
      </c>
      <c r="CQ14" s="64" t="s">
        <v>4039</v>
      </c>
      <c r="CR14" s="64" t="s">
        <v>352</v>
      </c>
      <c r="CS14" s="64" t="s">
        <v>4040</v>
      </c>
      <c r="CT14" s="64" t="s">
        <v>1277</v>
      </c>
      <c r="CU14" s="64" t="s">
        <v>1479</v>
      </c>
      <c r="CV14" s="64"/>
      <c r="CW14" s="64"/>
    </row>
    <row r="15" spans="1:101" s="17" customFormat="1" x14ac:dyDescent="0.25">
      <c r="A15" s="64"/>
      <c r="B15" s="64" t="s">
        <v>2068</v>
      </c>
      <c r="C15" s="64"/>
      <c r="D15" s="64"/>
      <c r="E15" s="64"/>
      <c r="F15" s="66"/>
      <c r="G15" s="17" t="s">
        <v>574</v>
      </c>
      <c r="H15" s="17" t="s">
        <v>9513</v>
      </c>
      <c r="I15" s="64" t="s">
        <v>1956</v>
      </c>
      <c r="J15" s="64" t="s">
        <v>9379</v>
      </c>
      <c r="K15" s="17" t="s">
        <v>9380</v>
      </c>
      <c r="L15" s="17" t="s">
        <v>4546</v>
      </c>
      <c r="M15" s="17">
        <f t="shared" si="0"/>
        <v>1</v>
      </c>
      <c r="N15" s="30" t="s">
        <v>4546</v>
      </c>
      <c r="O15" s="96" t="s">
        <v>667</v>
      </c>
      <c r="P15" s="31" t="s">
        <v>92</v>
      </c>
      <c r="Q15" s="96"/>
      <c r="R15" s="17" t="s">
        <v>114</v>
      </c>
      <c r="S15" s="64" t="s">
        <v>661</v>
      </c>
      <c r="U15" s="64"/>
      <c r="V15" s="64"/>
      <c r="W15" s="17" t="s">
        <v>1460</v>
      </c>
      <c r="X15" s="64"/>
      <c r="Y15" s="116" t="s">
        <v>11087</v>
      </c>
      <c r="Z15" s="20"/>
      <c r="AA15" s="20"/>
      <c r="AB15" s="20"/>
      <c r="AC15" s="64"/>
      <c r="AD15" s="64"/>
      <c r="AE15" s="64" t="s">
        <v>10857</v>
      </c>
      <c r="AF15" s="20"/>
      <c r="AG15" s="64"/>
      <c r="AH15" s="64"/>
      <c r="AI15" s="64"/>
      <c r="AJ15" s="64"/>
      <c r="AK15" s="64"/>
      <c r="AM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8"/>
      <c r="BG15" s="64"/>
      <c r="BH15" s="64"/>
      <c r="BI15" s="20"/>
      <c r="BJ15" s="20"/>
      <c r="BK15" s="20"/>
      <c r="BL15" s="20"/>
      <c r="BM15" s="64"/>
      <c r="BN15" s="64"/>
      <c r="BO15" s="64"/>
      <c r="BP15" s="65" t="s">
        <v>489</v>
      </c>
      <c r="BQ15" s="64"/>
      <c r="BR15" s="65"/>
      <c r="BS15" s="64"/>
      <c r="BT15" s="65"/>
      <c r="BU15" s="64"/>
      <c r="BV15" s="65"/>
      <c r="BW15" s="65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 t="s">
        <v>1195</v>
      </c>
      <c r="CL15" s="64"/>
      <c r="CM15" s="64"/>
      <c r="CN15" s="64"/>
      <c r="CO15" s="64"/>
      <c r="CP15" s="17" t="s">
        <v>5146</v>
      </c>
      <c r="CQ15" s="64" t="s">
        <v>147</v>
      </c>
      <c r="CR15" s="64" t="s">
        <v>5129</v>
      </c>
      <c r="CS15" s="64" t="s">
        <v>8380</v>
      </c>
      <c r="CT15" s="64" t="s">
        <v>3903</v>
      </c>
      <c r="CU15" s="64" t="s">
        <v>3676</v>
      </c>
      <c r="CV15" s="64"/>
      <c r="CW15" s="64"/>
    </row>
    <row r="16" spans="1:101" s="17" customFormat="1" x14ac:dyDescent="0.25">
      <c r="A16" s="64"/>
      <c r="B16" s="64" t="s">
        <v>2107</v>
      </c>
      <c r="C16" s="64"/>
      <c r="D16" s="64"/>
      <c r="E16" s="64"/>
      <c r="F16" s="66"/>
      <c r="G16" s="17" t="s">
        <v>9514</v>
      </c>
      <c r="H16" s="17" t="s">
        <v>9515</v>
      </c>
      <c r="I16" s="64" t="s">
        <v>639</v>
      </c>
      <c r="J16" s="64" t="s">
        <v>3744</v>
      </c>
      <c r="K16" s="17" t="s">
        <v>9381</v>
      </c>
      <c r="L16" s="17" t="s">
        <v>2796</v>
      </c>
      <c r="M16" s="17">
        <f t="shared" si="0"/>
        <v>1</v>
      </c>
      <c r="N16" s="32" t="s">
        <v>2796</v>
      </c>
      <c r="O16" s="98" t="s">
        <v>236</v>
      </c>
      <c r="P16" s="33" t="s">
        <v>92</v>
      </c>
      <c r="Q16" s="98"/>
      <c r="R16" s="17" t="s">
        <v>3776</v>
      </c>
      <c r="S16" s="64"/>
      <c r="U16" s="64"/>
      <c r="V16" s="64"/>
      <c r="W16" s="17" t="s">
        <v>2435</v>
      </c>
      <c r="X16" s="64"/>
      <c r="Y16" s="64" t="s">
        <v>11088</v>
      </c>
      <c r="Z16" s="20"/>
      <c r="AA16" s="20"/>
      <c r="AB16" s="20"/>
      <c r="AC16" s="64"/>
      <c r="AD16" s="64"/>
      <c r="AE16" s="64" t="s">
        <v>10861</v>
      </c>
      <c r="AF16" s="20"/>
      <c r="AG16" s="64"/>
      <c r="AH16" s="64"/>
      <c r="AI16" s="64"/>
      <c r="AJ16" s="64"/>
      <c r="AK16" s="64"/>
      <c r="AM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8"/>
      <c r="BG16" s="64"/>
      <c r="BH16" s="64"/>
      <c r="BI16" s="20"/>
      <c r="BJ16" s="20"/>
      <c r="BK16" s="20"/>
      <c r="BL16" s="20"/>
      <c r="BM16" s="64"/>
      <c r="BN16" s="64"/>
      <c r="BO16" s="64"/>
      <c r="BP16" s="65" t="s">
        <v>495</v>
      </c>
      <c r="BQ16" s="64"/>
      <c r="BR16" s="65"/>
      <c r="BS16" s="64"/>
      <c r="BT16" s="65"/>
      <c r="BU16" s="64"/>
      <c r="BV16" s="65"/>
      <c r="BW16" s="65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 t="s">
        <v>1273</v>
      </c>
      <c r="CL16" s="64"/>
      <c r="CM16" s="64"/>
      <c r="CN16" s="64"/>
      <c r="CO16" s="64"/>
      <c r="CP16" s="64" t="s">
        <v>161</v>
      </c>
      <c r="CQ16" s="64" t="s">
        <v>158</v>
      </c>
      <c r="CR16" s="64" t="s">
        <v>157</v>
      </c>
      <c r="CS16" s="64" t="s">
        <v>4649</v>
      </c>
      <c r="CT16" s="64" t="s">
        <v>3886</v>
      </c>
      <c r="CU16" s="64" t="s">
        <v>3602</v>
      </c>
      <c r="CV16" s="64"/>
      <c r="CW16" s="64"/>
    </row>
    <row r="17" spans="1:101" s="17" customFormat="1" x14ac:dyDescent="0.25">
      <c r="A17" s="64"/>
      <c r="B17" s="64" t="s">
        <v>2172</v>
      </c>
      <c r="C17" s="64"/>
      <c r="D17" s="64"/>
      <c r="E17" s="64"/>
      <c r="F17" s="66"/>
      <c r="G17" s="17" t="s">
        <v>128</v>
      </c>
      <c r="H17" s="17" t="s">
        <v>9516</v>
      </c>
      <c r="I17" s="64" t="s">
        <v>8850</v>
      </c>
      <c r="J17" s="64" t="s">
        <v>382</v>
      </c>
      <c r="K17" s="17" t="s">
        <v>9382</v>
      </c>
      <c r="L17" s="64" t="s">
        <v>406</v>
      </c>
      <c r="M17" s="17">
        <f t="shared" si="0"/>
        <v>1</v>
      </c>
      <c r="N17" s="32" t="s">
        <v>406</v>
      </c>
      <c r="O17" s="98" t="s">
        <v>156</v>
      </c>
      <c r="P17" s="33" t="s">
        <v>92</v>
      </c>
      <c r="Q17" s="98"/>
      <c r="R17" s="17" t="s">
        <v>1346</v>
      </c>
      <c r="U17" s="64"/>
      <c r="V17" s="64"/>
      <c r="W17" s="17" t="s">
        <v>3570</v>
      </c>
      <c r="X17" s="64"/>
      <c r="Y17" s="64" t="s">
        <v>11091</v>
      </c>
      <c r="Z17" s="20"/>
      <c r="AA17" s="20"/>
      <c r="AB17" s="20"/>
      <c r="AC17" s="64"/>
      <c r="AD17" s="64"/>
      <c r="AE17" s="64" t="s">
        <v>10865</v>
      </c>
      <c r="AF17" s="20"/>
      <c r="AG17" s="64"/>
      <c r="AH17" s="64"/>
      <c r="AI17" s="64"/>
      <c r="AJ17" s="64"/>
      <c r="AK17" s="64"/>
      <c r="AM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8"/>
      <c r="BG17" s="64"/>
      <c r="BH17" s="64"/>
      <c r="BI17" s="20"/>
      <c r="BJ17" s="20"/>
      <c r="BK17" s="20"/>
      <c r="BL17" s="20"/>
      <c r="BM17" s="64"/>
      <c r="BN17" s="64"/>
      <c r="BO17" s="64"/>
      <c r="BP17" s="65" t="s">
        <v>512</v>
      </c>
      <c r="BQ17" s="64"/>
      <c r="BR17" s="65"/>
      <c r="BS17" s="64"/>
      <c r="BT17" s="65"/>
      <c r="BU17" s="64"/>
      <c r="BV17" s="65"/>
      <c r="BW17" s="65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 t="s">
        <v>1294</v>
      </c>
      <c r="CL17" s="64"/>
      <c r="CM17" s="64"/>
      <c r="CN17" s="64"/>
      <c r="CO17" s="64"/>
      <c r="CP17" s="64"/>
      <c r="CQ17" s="64"/>
      <c r="CR17" s="64"/>
      <c r="CS17" s="64" t="s">
        <v>516</v>
      </c>
      <c r="CT17" s="64" t="s">
        <v>2192</v>
      </c>
      <c r="CU17" s="64" t="s">
        <v>537</v>
      </c>
      <c r="CV17" s="64"/>
      <c r="CW17" s="64"/>
    </row>
    <row r="18" spans="1:101" s="17" customFormat="1" x14ac:dyDescent="0.25">
      <c r="A18" s="64"/>
      <c r="B18" s="64" t="s">
        <v>2239</v>
      </c>
      <c r="C18" s="64"/>
      <c r="D18" s="64"/>
      <c r="E18" s="64"/>
      <c r="F18" s="66"/>
      <c r="G18" s="17" t="s">
        <v>9517</v>
      </c>
      <c r="H18" s="17" t="s">
        <v>9518</v>
      </c>
      <c r="I18" s="64" t="s">
        <v>325</v>
      </c>
      <c r="J18" s="64" t="s">
        <v>760</v>
      </c>
      <c r="K18" s="17" t="s">
        <v>9383</v>
      </c>
      <c r="L18" s="17" t="s">
        <v>3599</v>
      </c>
      <c r="M18" s="17">
        <f t="shared" si="0"/>
        <v>1</v>
      </c>
      <c r="N18" s="32" t="s">
        <v>3599</v>
      </c>
      <c r="O18" s="98" t="s">
        <v>156</v>
      </c>
      <c r="P18" s="103" t="s">
        <v>159</v>
      </c>
      <c r="Q18" s="95"/>
      <c r="R18" s="17" t="s">
        <v>139</v>
      </c>
      <c r="U18" s="64"/>
      <c r="V18" s="64"/>
      <c r="W18" s="17" t="s">
        <v>252</v>
      </c>
      <c r="X18" s="64"/>
      <c r="Y18" s="64" t="s">
        <v>143</v>
      </c>
      <c r="Z18" s="20"/>
      <c r="AA18" s="20"/>
      <c r="AB18" s="20"/>
      <c r="AC18" s="64"/>
      <c r="AD18" s="64"/>
      <c r="AE18" s="64" t="s">
        <v>10870</v>
      </c>
      <c r="AF18" s="20"/>
      <c r="AG18" s="64"/>
      <c r="AH18" s="64"/>
      <c r="AI18" s="64"/>
      <c r="AJ18" s="64"/>
      <c r="AK18" s="64"/>
      <c r="AM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8"/>
      <c r="BG18" s="64"/>
      <c r="BH18" s="64"/>
      <c r="BI18" s="20"/>
      <c r="BJ18" s="20"/>
      <c r="BK18" s="20"/>
      <c r="BL18" s="20"/>
      <c r="BM18" s="64"/>
      <c r="BN18" s="64"/>
      <c r="BO18" s="64"/>
      <c r="BP18" s="65" t="s">
        <v>567</v>
      </c>
      <c r="BQ18" s="64"/>
      <c r="BR18" s="65"/>
      <c r="BS18" s="64"/>
      <c r="BT18" s="65"/>
      <c r="BU18" s="64"/>
      <c r="BV18" s="65"/>
      <c r="BW18" s="65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 t="s">
        <v>1347</v>
      </c>
      <c r="CL18" s="64"/>
      <c r="CM18" s="64"/>
      <c r="CN18" s="64"/>
      <c r="CO18" s="64"/>
      <c r="CP18" s="17" t="s">
        <v>5409</v>
      </c>
      <c r="CQ18" s="64" t="s">
        <v>5410</v>
      </c>
      <c r="CR18" s="64" t="s">
        <v>310</v>
      </c>
      <c r="CS18" s="64" t="s">
        <v>8819</v>
      </c>
      <c r="CT18" s="64" t="s">
        <v>3938</v>
      </c>
      <c r="CU18" s="64" t="s">
        <v>3505</v>
      </c>
      <c r="CV18" s="64"/>
      <c r="CW18" s="64"/>
    </row>
    <row r="19" spans="1:101" s="17" customFormat="1" x14ac:dyDescent="0.25">
      <c r="A19" s="64"/>
      <c r="B19" s="64" t="s">
        <v>2207</v>
      </c>
      <c r="C19" s="64"/>
      <c r="D19" s="64"/>
      <c r="E19" s="64"/>
      <c r="F19" s="66"/>
      <c r="G19" s="17" t="s">
        <v>9468</v>
      </c>
      <c r="H19" s="17" t="s">
        <v>9519</v>
      </c>
      <c r="I19" s="64" t="s">
        <v>1413</v>
      </c>
      <c r="J19" s="64" t="s">
        <v>5636</v>
      </c>
      <c r="K19" s="17" t="s">
        <v>9384</v>
      </c>
      <c r="L19" s="64" t="s">
        <v>385</v>
      </c>
      <c r="M19" s="17">
        <f t="shared" si="0"/>
        <v>1</v>
      </c>
      <c r="N19" s="32" t="s">
        <v>385</v>
      </c>
      <c r="O19" s="98" t="s">
        <v>156</v>
      </c>
      <c r="P19" s="33" t="s">
        <v>92</v>
      </c>
      <c r="Q19" s="98"/>
      <c r="R19" s="17" t="s">
        <v>2416</v>
      </c>
      <c r="U19" s="64"/>
      <c r="V19" s="64"/>
      <c r="W19" s="17" t="s">
        <v>3125</v>
      </c>
      <c r="X19" s="64"/>
      <c r="Y19" s="64" t="s">
        <v>11083</v>
      </c>
      <c r="Z19" s="20"/>
      <c r="AA19" s="20"/>
      <c r="AB19" s="20"/>
      <c r="AC19" s="64"/>
      <c r="AD19" s="64"/>
      <c r="AE19" s="64" t="s">
        <v>10875</v>
      </c>
      <c r="AF19" s="20"/>
      <c r="AG19" s="64"/>
      <c r="AH19" s="64"/>
      <c r="AI19" s="64"/>
      <c r="AJ19" s="64"/>
      <c r="AK19" s="64"/>
      <c r="AM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8"/>
      <c r="BG19" s="64"/>
      <c r="BH19" s="64"/>
      <c r="BI19" s="20"/>
      <c r="BJ19" s="20"/>
      <c r="BK19" s="20"/>
      <c r="BL19" s="20"/>
      <c r="BM19" s="64"/>
      <c r="BN19" s="64"/>
      <c r="BO19" s="64"/>
      <c r="BP19" s="65" t="s">
        <v>585</v>
      </c>
      <c r="BQ19" s="64"/>
      <c r="BR19" s="65"/>
      <c r="BS19" s="64"/>
      <c r="BT19" s="65"/>
      <c r="BU19" s="64"/>
      <c r="BV19" s="65"/>
      <c r="BW19" s="65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 t="s">
        <v>1475</v>
      </c>
      <c r="CL19" s="64"/>
      <c r="CM19" s="64"/>
      <c r="CN19" s="64"/>
      <c r="CO19" s="64"/>
      <c r="CP19" s="91" t="s">
        <v>5572</v>
      </c>
      <c r="CQ19" s="92" t="s">
        <v>5573</v>
      </c>
      <c r="CR19" s="64" t="s">
        <v>4014</v>
      </c>
      <c r="CS19" s="64" t="s">
        <v>1478</v>
      </c>
      <c r="CT19"/>
      <c r="CU19" s="64" t="s">
        <v>470</v>
      </c>
      <c r="CV19" s="64"/>
      <c r="CW19" s="64"/>
    </row>
    <row r="20" spans="1:101" s="17" customFormat="1" x14ac:dyDescent="0.25">
      <c r="A20" s="64"/>
      <c r="B20" s="64" t="s">
        <v>2334</v>
      </c>
      <c r="C20" s="64"/>
      <c r="D20" s="64"/>
      <c r="E20" s="64"/>
      <c r="F20" s="66"/>
      <c r="G20" s="17" t="s">
        <v>9520</v>
      </c>
      <c r="H20" s="17" t="s">
        <v>9521</v>
      </c>
      <c r="I20" s="64" t="s">
        <v>455</v>
      </c>
      <c r="J20" s="64" t="s">
        <v>277</v>
      </c>
      <c r="K20" s="17" t="s">
        <v>9385</v>
      </c>
      <c r="L20" s="64" t="s">
        <v>421</v>
      </c>
      <c r="M20" s="17">
        <f t="shared" si="0"/>
        <v>1</v>
      </c>
      <c r="N20" s="30" t="s">
        <v>421</v>
      </c>
      <c r="O20" s="96" t="s">
        <v>156</v>
      </c>
      <c r="P20" s="31" t="s">
        <v>159</v>
      </c>
      <c r="Q20" s="96"/>
      <c r="R20" s="17" t="s">
        <v>2507</v>
      </c>
      <c r="U20" s="64"/>
      <c r="V20" s="64"/>
      <c r="W20" s="17" t="s">
        <v>1359</v>
      </c>
      <c r="X20" s="64"/>
      <c r="Y20" s="64" t="s">
        <v>5645</v>
      </c>
      <c r="Z20" s="20"/>
      <c r="AA20" s="20"/>
      <c r="AB20" s="20"/>
      <c r="AC20" s="64"/>
      <c r="AD20" s="64"/>
      <c r="AE20" s="64" t="s">
        <v>10879</v>
      </c>
      <c r="AF20" s="20"/>
      <c r="AG20" s="64"/>
      <c r="AH20" s="64"/>
      <c r="AI20" s="64"/>
      <c r="AJ20" s="64"/>
      <c r="AK20" s="64"/>
      <c r="AM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8"/>
      <c r="BG20" s="64"/>
      <c r="BH20" s="64"/>
      <c r="BI20" s="20"/>
      <c r="BJ20" s="20"/>
      <c r="BK20" s="20"/>
      <c r="BL20" s="20"/>
      <c r="BM20" s="64"/>
      <c r="BN20" s="64"/>
      <c r="BO20" s="64"/>
      <c r="BP20" s="65" t="s">
        <v>662</v>
      </c>
      <c r="BQ20" s="64"/>
      <c r="BR20" s="65"/>
      <c r="BS20" s="64"/>
      <c r="BT20" s="65"/>
      <c r="BU20" s="64"/>
      <c r="BV20" s="65"/>
      <c r="BW20" s="65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 t="s">
        <v>1483</v>
      </c>
      <c r="CL20" s="64"/>
      <c r="CM20" s="64"/>
      <c r="CN20" s="64"/>
      <c r="CO20" s="64"/>
      <c r="CP20" s="91" t="s">
        <v>5572</v>
      </c>
      <c r="CQ20" s="92" t="s">
        <v>8824</v>
      </c>
      <c r="CR20" s="64" t="s">
        <v>157</v>
      </c>
      <c r="CS20" s="64" t="s">
        <v>2966</v>
      </c>
      <c r="CT20"/>
      <c r="CU20" s="64" t="s">
        <v>531</v>
      </c>
      <c r="CV20" s="64"/>
      <c r="CW20" s="64"/>
    </row>
    <row r="21" spans="1:101" s="17" customFormat="1" x14ac:dyDescent="0.25">
      <c r="A21" s="64"/>
      <c r="B21" s="64" t="s">
        <v>2450</v>
      </c>
      <c r="C21" s="64"/>
      <c r="D21" s="64"/>
      <c r="E21" s="64"/>
      <c r="F21" s="66"/>
      <c r="G21" s="17" t="s">
        <v>3924</v>
      </c>
      <c r="H21" s="17" t="s">
        <v>9522</v>
      </c>
      <c r="I21" s="64" t="s">
        <v>400</v>
      </c>
      <c r="J21" s="64" t="s">
        <v>1465</v>
      </c>
      <c r="K21" s="17" t="s">
        <v>9386</v>
      </c>
      <c r="L21" s="17" t="s">
        <v>1135</v>
      </c>
      <c r="M21" s="17">
        <f t="shared" si="0"/>
        <v>1</v>
      </c>
      <c r="N21" s="30" t="s">
        <v>1135</v>
      </c>
      <c r="O21" s="96" t="s">
        <v>667</v>
      </c>
      <c r="P21" s="31" t="s">
        <v>141</v>
      </c>
      <c r="Q21" s="96"/>
      <c r="R21" s="17" t="s">
        <v>1409</v>
      </c>
      <c r="U21" s="64"/>
      <c r="V21" s="64"/>
      <c r="W21" s="17" t="s">
        <v>771</v>
      </c>
      <c r="X21" s="64"/>
      <c r="Y21" s="17" t="s">
        <v>11103</v>
      </c>
      <c r="Z21" s="20"/>
      <c r="AA21" s="20"/>
      <c r="AB21" s="20"/>
      <c r="AC21" s="64"/>
      <c r="AD21" s="64"/>
      <c r="AE21" s="64" t="s">
        <v>10883</v>
      </c>
      <c r="AF21" s="20"/>
      <c r="AG21" s="64"/>
      <c r="AH21" s="64"/>
      <c r="AI21" s="64"/>
      <c r="AJ21" s="64"/>
      <c r="AK21" s="64"/>
      <c r="AM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8"/>
      <c r="BG21" s="64"/>
      <c r="BH21" s="64"/>
      <c r="BI21" s="20"/>
      <c r="BJ21" s="20"/>
      <c r="BK21" s="20"/>
      <c r="BL21" s="20"/>
      <c r="BM21" s="64"/>
      <c r="BN21" s="64"/>
      <c r="BO21" s="64"/>
      <c r="BP21" s="65" t="s">
        <v>686</v>
      </c>
      <c r="BQ21" s="64"/>
      <c r="BR21" s="65"/>
      <c r="BS21" s="64"/>
      <c r="BT21" s="65"/>
      <c r="BU21" s="64"/>
      <c r="BV21" s="65"/>
      <c r="BW21" s="65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 t="s">
        <v>1635</v>
      </c>
      <c r="CL21" s="64"/>
      <c r="CM21" s="64"/>
      <c r="CN21" s="64"/>
      <c r="CO21" s="64"/>
      <c r="CP21" s="17" t="s">
        <v>8385</v>
      </c>
      <c r="CQ21" s="64" t="s">
        <v>8386</v>
      </c>
      <c r="CR21" s="64" t="s">
        <v>157</v>
      </c>
      <c r="CS21" s="64" t="s">
        <v>5607</v>
      </c>
      <c r="CT21"/>
      <c r="CU21" s="64" t="s">
        <v>8886</v>
      </c>
      <c r="CV21" s="64"/>
      <c r="CW21" s="64"/>
    </row>
    <row r="22" spans="1:101" s="17" customFormat="1" x14ac:dyDescent="0.25">
      <c r="A22" s="64"/>
      <c r="B22" s="64" t="s">
        <v>2456</v>
      </c>
      <c r="C22" s="64"/>
      <c r="D22" s="64"/>
      <c r="E22" s="64"/>
      <c r="F22" s="66"/>
      <c r="G22" s="17" t="s">
        <v>9523</v>
      </c>
      <c r="H22" s="17" t="s">
        <v>9524</v>
      </c>
      <c r="I22" s="64" t="s">
        <v>4550</v>
      </c>
      <c r="J22" s="64" t="s">
        <v>9387</v>
      </c>
      <c r="K22" s="17" t="s">
        <v>11040</v>
      </c>
      <c r="L22" s="17" t="s">
        <v>4652</v>
      </c>
      <c r="M22" s="17">
        <f t="shared" si="0"/>
        <v>1</v>
      </c>
      <c r="N22" s="32" t="s">
        <v>4652</v>
      </c>
      <c r="O22" s="98" t="s">
        <v>156</v>
      </c>
      <c r="P22" s="33" t="s">
        <v>92</v>
      </c>
      <c r="Q22" s="98"/>
      <c r="R22" s="17" t="s">
        <v>1415</v>
      </c>
      <c r="U22" s="64"/>
      <c r="V22" s="64"/>
      <c r="W22" s="17" t="s">
        <v>4742</v>
      </c>
      <c r="X22" s="64"/>
      <c r="Y22" s="115" t="s">
        <v>11113</v>
      </c>
      <c r="Z22" s="20"/>
      <c r="AA22" s="20"/>
      <c r="AB22" s="20"/>
      <c r="AC22" s="64"/>
      <c r="AD22" s="64"/>
      <c r="AE22" s="64" t="s">
        <v>10886</v>
      </c>
      <c r="AF22" s="20"/>
      <c r="AG22" s="64"/>
      <c r="AH22" s="64"/>
      <c r="AI22" s="64"/>
      <c r="AJ22" s="64"/>
      <c r="AK22" s="64"/>
      <c r="AM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8"/>
      <c r="BG22" s="64"/>
      <c r="BH22" s="64"/>
      <c r="BI22" s="20"/>
      <c r="BJ22" s="20"/>
      <c r="BK22" s="20"/>
      <c r="BL22" s="20"/>
      <c r="BM22" s="64"/>
      <c r="BN22" s="64"/>
      <c r="BO22" s="64"/>
      <c r="BP22" s="65" t="s">
        <v>698</v>
      </c>
      <c r="BQ22" s="64"/>
      <c r="BR22" s="65"/>
      <c r="BS22" s="64"/>
      <c r="BT22" s="65"/>
      <c r="BU22" s="64"/>
      <c r="BV22" s="65"/>
      <c r="BW22" s="65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 t="s">
        <v>1912</v>
      </c>
      <c r="CL22" s="64"/>
      <c r="CM22" s="64"/>
      <c r="CN22" s="64"/>
      <c r="CO22" s="64"/>
      <c r="CP22" s="64" t="s">
        <v>290</v>
      </c>
      <c r="CQ22" s="64" t="s">
        <v>291</v>
      </c>
      <c r="CR22" s="64" t="s">
        <v>114</v>
      </c>
      <c r="CS22" s="64" t="s">
        <v>5147</v>
      </c>
      <c r="CT22"/>
      <c r="CU22" s="64" t="s">
        <v>1973</v>
      </c>
      <c r="CV22" s="64"/>
      <c r="CW22" s="64"/>
    </row>
    <row r="23" spans="1:101" s="17" customFormat="1" x14ac:dyDescent="0.25">
      <c r="A23" s="64"/>
      <c r="B23" s="64" t="s">
        <v>2520</v>
      </c>
      <c r="C23" s="64"/>
      <c r="D23" s="64"/>
      <c r="E23" s="64"/>
      <c r="F23" s="66"/>
      <c r="G23" s="17" t="s">
        <v>87</v>
      </c>
      <c r="H23" s="17" t="s">
        <v>9525</v>
      </c>
      <c r="I23" s="64" t="s">
        <v>1282</v>
      </c>
      <c r="J23" s="64" t="s">
        <v>113</v>
      </c>
      <c r="K23" s="17" t="s">
        <v>9390</v>
      </c>
      <c r="L23" s="17" t="s">
        <v>1223</v>
      </c>
      <c r="M23" s="17">
        <f t="shared" si="0"/>
        <v>1</v>
      </c>
      <c r="N23" s="112" t="s">
        <v>11074</v>
      </c>
      <c r="O23" s="95" t="s">
        <v>4852</v>
      </c>
      <c r="P23" s="103" t="s">
        <v>141</v>
      </c>
      <c r="Q23" s="95"/>
      <c r="R23" s="17" t="s">
        <v>90</v>
      </c>
      <c r="U23" s="64"/>
      <c r="V23" s="64"/>
      <c r="W23" s="17" t="s">
        <v>263</v>
      </c>
      <c r="X23" s="64"/>
      <c r="Y23" s="17" t="s">
        <v>11108</v>
      </c>
      <c r="Z23" s="20"/>
      <c r="AA23" s="20"/>
      <c r="AB23" s="20"/>
      <c r="AC23" s="64"/>
      <c r="AD23" s="64"/>
      <c r="AE23" s="64" t="s">
        <v>10887</v>
      </c>
      <c r="AF23" s="20"/>
      <c r="AG23" s="64"/>
      <c r="AH23" s="64"/>
      <c r="AI23" s="64"/>
      <c r="AJ23" s="64"/>
      <c r="AK23" s="64"/>
      <c r="AM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8"/>
      <c r="BG23" s="64"/>
      <c r="BH23" s="64"/>
      <c r="BI23" s="20"/>
      <c r="BJ23" s="20"/>
      <c r="BK23" s="20"/>
      <c r="BL23" s="20"/>
      <c r="BM23" s="64"/>
      <c r="BN23" s="64"/>
      <c r="BO23" s="64"/>
      <c r="BP23" s="65" t="s">
        <v>708</v>
      </c>
      <c r="BQ23" s="64"/>
      <c r="BR23" s="65"/>
      <c r="BS23" s="64"/>
      <c r="BT23" s="65"/>
      <c r="BU23" s="64"/>
      <c r="BV23" s="65"/>
      <c r="BW23" s="65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 t="s">
        <v>2035</v>
      </c>
      <c r="CL23" s="64"/>
      <c r="CM23" s="64"/>
      <c r="CN23" s="64"/>
      <c r="CO23" s="64"/>
      <c r="CP23" s="64" t="s">
        <v>890</v>
      </c>
      <c r="CQ23" s="64"/>
      <c r="CR23" s="64"/>
      <c r="CS23" s="23" t="s">
        <v>8585</v>
      </c>
      <c r="CT23"/>
      <c r="CU23" s="64" t="s">
        <v>5422</v>
      </c>
      <c r="CV23" s="64"/>
      <c r="CW23" s="64"/>
    </row>
    <row r="24" spans="1:101" s="17" customFormat="1" x14ac:dyDescent="0.25">
      <c r="A24" s="64"/>
      <c r="B24" s="64" t="s">
        <v>2877</v>
      </c>
      <c r="C24" s="64"/>
      <c r="D24" s="64"/>
      <c r="E24" s="64"/>
      <c r="F24" s="66"/>
      <c r="G24" s="17" t="s">
        <v>1383</v>
      </c>
      <c r="H24" s="17" t="s">
        <v>9526</v>
      </c>
      <c r="I24" s="64" t="s">
        <v>5288</v>
      </c>
      <c r="J24" s="64" t="s">
        <v>3774</v>
      </c>
      <c r="K24" s="17" t="s">
        <v>9391</v>
      </c>
      <c r="L24" s="17" t="s">
        <v>894</v>
      </c>
      <c r="M24" s="17">
        <f t="shared" si="0"/>
        <v>1</v>
      </c>
      <c r="N24" s="30" t="s">
        <v>11048</v>
      </c>
      <c r="O24" s="96" t="s">
        <v>3053</v>
      </c>
      <c r="P24" s="31" t="s">
        <v>180</v>
      </c>
      <c r="Q24" s="96"/>
      <c r="R24" s="17" t="s">
        <v>649</v>
      </c>
      <c r="U24" s="64"/>
      <c r="V24" s="64"/>
      <c r="W24" s="17" t="s">
        <v>8931</v>
      </c>
      <c r="X24" s="64"/>
      <c r="Y24" s="17" t="s">
        <v>11098</v>
      </c>
      <c r="Z24" s="20"/>
      <c r="AA24" s="20"/>
      <c r="AB24" s="20"/>
      <c r="AC24" s="64"/>
      <c r="AD24" s="64"/>
      <c r="AE24" s="64" t="s">
        <v>10890</v>
      </c>
      <c r="AF24" s="20"/>
      <c r="AG24" s="64"/>
      <c r="AH24" s="64"/>
      <c r="AI24" s="64"/>
      <c r="AJ24" s="64"/>
      <c r="AK24" s="64"/>
      <c r="AM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8"/>
      <c r="BG24" s="64"/>
      <c r="BH24" s="64"/>
      <c r="BI24" s="20"/>
      <c r="BJ24" s="20"/>
      <c r="BK24" s="20"/>
      <c r="BL24" s="20"/>
      <c r="BM24" s="64"/>
      <c r="BN24" s="64"/>
      <c r="BO24" s="64"/>
      <c r="BP24" s="65" t="s">
        <v>721</v>
      </c>
      <c r="BQ24" s="64"/>
      <c r="BR24" s="65"/>
      <c r="BS24" s="64"/>
      <c r="BT24" s="65"/>
      <c r="BU24" s="64"/>
      <c r="BV24" s="65"/>
      <c r="BW24" s="65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 t="s">
        <v>2047</v>
      </c>
      <c r="CL24" s="64"/>
      <c r="CM24" s="64"/>
      <c r="CN24" s="64"/>
      <c r="CO24" s="64"/>
      <c r="CP24" s="64" t="s">
        <v>678</v>
      </c>
      <c r="CQ24" s="64" t="s">
        <v>679</v>
      </c>
      <c r="CR24" s="64" t="s">
        <v>649</v>
      </c>
      <c r="CS24" s="64" t="s">
        <v>3885</v>
      </c>
      <c r="CT24"/>
      <c r="CU24" s="64" t="s">
        <v>2087</v>
      </c>
      <c r="CV24" s="64"/>
      <c r="CW24" s="64"/>
    </row>
    <row r="25" spans="1:101" s="17" customFormat="1" x14ac:dyDescent="0.25">
      <c r="A25" s="64"/>
      <c r="B25" s="64" t="s">
        <v>374</v>
      </c>
      <c r="C25" s="64"/>
      <c r="D25" s="64"/>
      <c r="E25" s="64"/>
      <c r="F25" s="66"/>
      <c r="G25" s="17" t="s">
        <v>335</v>
      </c>
      <c r="H25" s="17" t="s">
        <v>9527</v>
      </c>
      <c r="I25" s="64" t="s">
        <v>8477</v>
      </c>
      <c r="J25" s="64" t="s">
        <v>1344</v>
      </c>
      <c r="K25" s="17" t="s">
        <v>9392</v>
      </c>
      <c r="L25" s="64" t="s">
        <v>309</v>
      </c>
      <c r="M25" s="17">
        <f t="shared" si="0"/>
        <v>1</v>
      </c>
      <c r="N25" s="113" t="s">
        <v>11117</v>
      </c>
      <c r="O25" s="105" t="s">
        <v>10972</v>
      </c>
      <c r="P25" s="106" t="s">
        <v>92</v>
      </c>
      <c r="Q25" s="105"/>
      <c r="R25" s="17" t="s">
        <v>5603</v>
      </c>
      <c r="U25" s="64"/>
      <c r="V25" s="64"/>
      <c r="W25" s="17" t="s">
        <v>378</v>
      </c>
      <c r="X25" s="64"/>
      <c r="Y25" s="17" t="s">
        <v>11099</v>
      </c>
      <c r="Z25" s="20"/>
      <c r="AA25" s="20"/>
      <c r="AB25" s="20"/>
      <c r="AC25" s="64"/>
      <c r="AD25" s="64"/>
      <c r="AE25" s="64" t="s">
        <v>10893</v>
      </c>
      <c r="AF25" s="20"/>
      <c r="AG25" s="64"/>
      <c r="AH25" s="64"/>
      <c r="AI25" s="64"/>
      <c r="AJ25" s="64"/>
      <c r="AK25" s="64"/>
      <c r="AM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8"/>
      <c r="BG25" s="64"/>
      <c r="BH25" s="64"/>
      <c r="BI25" s="20"/>
      <c r="BJ25" s="20"/>
      <c r="BK25" s="20"/>
      <c r="BL25" s="20"/>
      <c r="BM25" s="64"/>
      <c r="BN25" s="64"/>
      <c r="BO25" s="64"/>
      <c r="BP25" s="65" t="s">
        <v>748</v>
      </c>
      <c r="BQ25" s="64"/>
      <c r="BR25" s="65"/>
      <c r="BS25" s="64"/>
      <c r="BT25" s="65"/>
      <c r="BU25" s="64"/>
      <c r="BV25" s="65"/>
      <c r="BW25" s="65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 t="s">
        <v>2205</v>
      </c>
      <c r="CL25" s="64"/>
      <c r="CM25" s="64"/>
      <c r="CN25" s="64"/>
      <c r="CO25" s="64"/>
      <c r="CP25" s="64" t="s">
        <v>312</v>
      </c>
      <c r="CQ25" s="64"/>
      <c r="CR25" s="64"/>
      <c r="CS25" s="64" t="s">
        <v>872</v>
      </c>
      <c r="CT25"/>
      <c r="CU25" s="64" t="s">
        <v>2091</v>
      </c>
      <c r="CV25" s="64"/>
      <c r="CW25" s="64"/>
    </row>
    <row r="26" spans="1:101" s="17" customFormat="1" x14ac:dyDescent="0.25">
      <c r="A26" s="64"/>
      <c r="B26" s="64" t="s">
        <v>3138</v>
      </c>
      <c r="C26" s="64"/>
      <c r="D26" s="64"/>
      <c r="E26" s="64"/>
      <c r="F26" s="66"/>
      <c r="G26" s="17" t="s">
        <v>619</v>
      </c>
      <c r="H26" s="17" t="s">
        <v>11044</v>
      </c>
      <c r="I26" s="64" t="s">
        <v>5296</v>
      </c>
      <c r="J26" s="64" t="s">
        <v>139</v>
      </c>
      <c r="K26" s="17" t="s">
        <v>9393</v>
      </c>
      <c r="L26" s="64" t="s">
        <v>499</v>
      </c>
      <c r="M26" s="17">
        <f t="shared" si="0"/>
        <v>1</v>
      </c>
      <c r="N26" s="30" t="s">
        <v>1223</v>
      </c>
      <c r="O26" s="96" t="s">
        <v>156</v>
      </c>
      <c r="P26" s="31" t="s">
        <v>159</v>
      </c>
      <c r="Q26" s="96"/>
      <c r="R26" s="17" t="s">
        <v>554</v>
      </c>
      <c r="U26" s="64"/>
      <c r="V26" s="64"/>
      <c r="W26" s="17" t="s">
        <v>2242</v>
      </c>
      <c r="X26" s="64"/>
      <c r="Y26" s="17" t="s">
        <v>11100</v>
      </c>
      <c r="Z26" s="20"/>
      <c r="AA26" s="20"/>
      <c r="AB26" s="20"/>
      <c r="AC26" s="64"/>
      <c r="AD26" s="64"/>
      <c r="AE26" s="64" t="s">
        <v>10897</v>
      </c>
      <c r="AF26" s="20"/>
      <c r="AG26" s="64"/>
      <c r="AH26" s="64"/>
      <c r="AI26" s="64"/>
      <c r="AJ26" s="64"/>
      <c r="AK26" s="64"/>
      <c r="AM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8"/>
      <c r="BG26" s="64"/>
      <c r="BH26" s="64"/>
      <c r="BI26" s="20"/>
      <c r="BJ26" s="20"/>
      <c r="BK26" s="20"/>
      <c r="BL26" s="20"/>
      <c r="BM26" s="64"/>
      <c r="BN26" s="64"/>
      <c r="BO26" s="64"/>
      <c r="BP26" s="65" t="s">
        <v>801</v>
      </c>
      <c r="BQ26" s="64"/>
      <c r="BR26" s="65"/>
      <c r="BS26" s="64"/>
      <c r="BT26" s="65"/>
      <c r="BU26" s="64"/>
      <c r="BV26" s="65"/>
      <c r="BW26" s="65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 t="s">
        <v>2299</v>
      </c>
      <c r="CL26" s="64"/>
      <c r="CM26" s="64"/>
      <c r="CN26" s="64"/>
      <c r="CO26" s="64"/>
      <c r="CP26" s="64" t="s">
        <v>312</v>
      </c>
      <c r="CQ26" s="64" t="s">
        <v>309</v>
      </c>
      <c r="CR26" s="64" t="s">
        <v>310</v>
      </c>
      <c r="CS26" s="64" t="s">
        <v>3719</v>
      </c>
      <c r="CT26"/>
      <c r="CU26" s="64" t="s">
        <v>2027</v>
      </c>
      <c r="CV26" s="64"/>
      <c r="CW26" s="64"/>
    </row>
    <row r="27" spans="1:101" s="17" customFormat="1" x14ac:dyDescent="0.25">
      <c r="A27" s="64"/>
      <c r="B27" s="64" t="s">
        <v>3145</v>
      </c>
      <c r="C27" s="64"/>
      <c r="D27" s="64"/>
      <c r="E27" s="64"/>
      <c r="F27" s="66"/>
      <c r="G27" s="17" t="s">
        <v>271</v>
      </c>
      <c r="H27" s="17" t="s">
        <v>9529</v>
      </c>
      <c r="I27" s="64" t="s">
        <v>3579</v>
      </c>
      <c r="J27" s="64" t="s">
        <v>9394</v>
      </c>
      <c r="K27" s="17" t="s">
        <v>9395</v>
      </c>
      <c r="L27" s="17" t="s">
        <v>2283</v>
      </c>
      <c r="M27" s="17">
        <f t="shared" si="0"/>
        <v>1</v>
      </c>
      <c r="N27" s="32" t="s">
        <v>894</v>
      </c>
      <c r="O27" s="98" t="s">
        <v>156</v>
      </c>
      <c r="P27" s="33" t="s">
        <v>159</v>
      </c>
      <c r="Q27" s="98"/>
      <c r="R27" s="17" t="s">
        <v>4836</v>
      </c>
      <c r="U27" s="64"/>
      <c r="V27" s="64"/>
      <c r="W27" s="17" t="s">
        <v>2210</v>
      </c>
      <c r="X27" s="64"/>
      <c r="Y27" s="17" t="s">
        <v>2293</v>
      </c>
      <c r="Z27" s="20"/>
      <c r="AA27" s="20"/>
      <c r="AB27" s="20"/>
      <c r="AC27" s="64"/>
      <c r="AD27" s="64"/>
      <c r="AE27" s="64" t="s">
        <v>10901</v>
      </c>
      <c r="AF27" s="20"/>
      <c r="AG27" s="64"/>
      <c r="AH27" s="64"/>
      <c r="AI27" s="64"/>
      <c r="AJ27" s="64"/>
      <c r="AK27" s="64"/>
      <c r="AM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8"/>
      <c r="BG27" s="64"/>
      <c r="BH27" s="64"/>
      <c r="BI27" s="20"/>
      <c r="BJ27" s="20"/>
      <c r="BK27" s="20"/>
      <c r="BL27" s="20"/>
      <c r="BM27" s="64"/>
      <c r="BN27" s="64"/>
      <c r="BO27" s="64"/>
      <c r="BP27" s="65" t="s">
        <v>818</v>
      </c>
      <c r="BQ27" s="64"/>
      <c r="BR27" s="65"/>
      <c r="BS27" s="64"/>
      <c r="BT27" s="65"/>
      <c r="BU27" s="64"/>
      <c r="BV27" s="65"/>
      <c r="BW27" s="65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 t="s">
        <v>2338</v>
      </c>
      <c r="CL27" s="64"/>
      <c r="CM27" s="64"/>
      <c r="CN27" s="64"/>
      <c r="CO27" s="64"/>
      <c r="CP27" s="17" t="s">
        <v>2510</v>
      </c>
      <c r="CQ27" s="64"/>
      <c r="CR27" s="64"/>
      <c r="CS27" s="64" t="s">
        <v>8872</v>
      </c>
      <c r="CT27"/>
      <c r="CU27" s="64" t="s">
        <v>2095</v>
      </c>
      <c r="CV27" s="64"/>
      <c r="CW27" s="64"/>
    </row>
    <row r="28" spans="1:101" s="17" customFormat="1" x14ac:dyDescent="0.25">
      <c r="A28" s="64"/>
      <c r="B28" s="64" t="s">
        <v>3804</v>
      </c>
      <c r="C28" s="64"/>
      <c r="D28" s="64"/>
      <c r="E28" s="64"/>
      <c r="F28" s="66"/>
      <c r="G28" s="17" t="s">
        <v>9530</v>
      </c>
      <c r="H28" s="17" t="s">
        <v>123</v>
      </c>
      <c r="I28" s="64" t="s">
        <v>4912</v>
      </c>
      <c r="J28" s="64" t="s">
        <v>1407</v>
      </c>
      <c r="K28" s="17" t="s">
        <v>9396</v>
      </c>
      <c r="L28" s="17" t="s">
        <v>9210</v>
      </c>
      <c r="M28" s="17">
        <f t="shared" si="0"/>
        <v>1</v>
      </c>
      <c r="N28" s="30" t="s">
        <v>309</v>
      </c>
      <c r="O28" s="96" t="s">
        <v>308</v>
      </c>
      <c r="P28" s="31" t="s">
        <v>159</v>
      </c>
      <c r="Q28" s="96"/>
      <c r="R28" s="17" t="s">
        <v>509</v>
      </c>
      <c r="U28" s="64"/>
      <c r="V28" s="64"/>
      <c r="W28" s="17" t="s">
        <v>483</v>
      </c>
      <c r="X28" s="64"/>
      <c r="Y28" s="64" t="s">
        <v>11095</v>
      </c>
      <c r="Z28" s="20"/>
      <c r="AA28" s="20"/>
      <c r="AB28" s="20"/>
      <c r="AC28" s="64"/>
      <c r="AD28" s="64"/>
      <c r="AE28" s="64" t="s">
        <v>10904</v>
      </c>
      <c r="AF28" s="20"/>
      <c r="AG28" s="64"/>
      <c r="AH28" s="64"/>
      <c r="AI28" s="64"/>
      <c r="AJ28" s="64"/>
      <c r="AK28" s="64"/>
      <c r="AM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8"/>
      <c r="BG28" s="64"/>
      <c r="BH28" s="64"/>
      <c r="BI28" s="20"/>
      <c r="BJ28" s="20"/>
      <c r="BK28" s="20"/>
      <c r="BL28" s="20"/>
      <c r="BM28" s="64"/>
      <c r="BN28" s="64"/>
      <c r="BO28" s="64"/>
      <c r="BP28" s="65" t="s">
        <v>884</v>
      </c>
      <c r="BQ28" s="64"/>
      <c r="BR28" s="65"/>
      <c r="BS28" s="64"/>
      <c r="BT28" s="65"/>
      <c r="BU28" s="64"/>
      <c r="BV28" s="65"/>
      <c r="BW28" s="65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 t="s">
        <v>2390</v>
      </c>
      <c r="CL28" s="64"/>
      <c r="CM28" s="64"/>
      <c r="CN28" s="64"/>
      <c r="CO28" s="64"/>
      <c r="CP28" s="64" t="s">
        <v>1084</v>
      </c>
      <c r="CQ28" s="64" t="s">
        <v>123</v>
      </c>
      <c r="CR28" s="64" t="s">
        <v>278</v>
      </c>
      <c r="CS28" s="64" t="s">
        <v>594</v>
      </c>
      <c r="CT28"/>
      <c r="CU28" s="64" t="s">
        <v>2098</v>
      </c>
      <c r="CV28" s="64"/>
      <c r="CW28" s="64"/>
    </row>
    <row r="29" spans="1:101" s="17" customFormat="1" x14ac:dyDescent="0.25">
      <c r="A29" s="64"/>
      <c r="B29" s="64" t="s">
        <v>4034</v>
      </c>
      <c r="C29" s="64"/>
      <c r="D29" s="64"/>
      <c r="E29" s="64"/>
      <c r="F29" s="66"/>
      <c r="G29" s="17" t="s">
        <v>276</v>
      </c>
      <c r="H29" s="17" t="s">
        <v>9531</v>
      </c>
      <c r="I29" s="64" t="s">
        <v>208</v>
      </c>
      <c r="J29" s="95" t="s">
        <v>11024</v>
      </c>
      <c r="K29" s="95" t="s">
        <v>11025</v>
      </c>
      <c r="L29" s="17" t="s">
        <v>11020</v>
      </c>
      <c r="M29" s="17">
        <f t="shared" si="0"/>
        <v>1</v>
      </c>
      <c r="N29" s="30" t="s">
        <v>499</v>
      </c>
      <c r="O29" s="96" t="s">
        <v>498</v>
      </c>
      <c r="P29" s="31" t="s">
        <v>159</v>
      </c>
      <c r="Q29" s="96"/>
      <c r="R29" s="17" t="s">
        <v>3112</v>
      </c>
      <c r="U29" s="64"/>
      <c r="V29" s="64"/>
      <c r="W29" s="17" t="s">
        <v>747</v>
      </c>
      <c r="X29" s="64"/>
      <c r="Y29" s="17" t="s">
        <v>11105</v>
      </c>
      <c r="Z29" s="20"/>
      <c r="AA29" s="20"/>
      <c r="AB29" s="20"/>
      <c r="AC29" s="64"/>
      <c r="AD29" s="64"/>
      <c r="AE29" s="64" t="s">
        <v>10908</v>
      </c>
      <c r="AF29" s="20"/>
      <c r="AG29" s="64"/>
      <c r="AH29" s="64"/>
      <c r="AI29" s="64"/>
      <c r="AJ29" s="64"/>
      <c r="AK29" s="64"/>
      <c r="AM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8"/>
      <c r="BG29" s="64"/>
      <c r="BH29" s="64"/>
      <c r="BI29" s="20"/>
      <c r="BJ29" s="20"/>
      <c r="BK29" s="20"/>
      <c r="BL29" s="20"/>
      <c r="BM29" s="64"/>
      <c r="BN29" s="64"/>
      <c r="BO29" s="64"/>
      <c r="BP29" s="65" t="s">
        <v>909</v>
      </c>
      <c r="BQ29" s="64"/>
      <c r="BR29" s="65"/>
      <c r="BS29" s="64"/>
      <c r="BT29" s="65"/>
      <c r="BU29" s="64"/>
      <c r="BV29" s="65"/>
      <c r="BW29" s="65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 t="s">
        <v>2445</v>
      </c>
      <c r="CL29" s="64"/>
      <c r="CM29" s="64"/>
      <c r="CN29" s="64"/>
      <c r="CO29" s="64"/>
      <c r="CP29" s="17" t="s">
        <v>2998</v>
      </c>
      <c r="CQ29" s="64" t="s">
        <v>2999</v>
      </c>
      <c r="CR29" s="64" t="s">
        <v>157</v>
      </c>
      <c r="CS29" s="64" t="s">
        <v>1276</v>
      </c>
      <c r="CT29"/>
      <c r="CU29" s="64" t="s">
        <v>716</v>
      </c>
      <c r="CV29" s="64"/>
      <c r="CW29" s="64"/>
    </row>
    <row r="30" spans="1:101" s="17" customFormat="1" x14ac:dyDescent="0.25">
      <c r="A30" s="64"/>
      <c r="B30" s="64" t="s">
        <v>4393</v>
      </c>
      <c r="C30" s="64"/>
      <c r="D30" s="64"/>
      <c r="E30" s="64"/>
      <c r="F30" s="66"/>
      <c r="G30" s="17" t="s">
        <v>9532</v>
      </c>
      <c r="H30" s="17" t="s">
        <v>9533</v>
      </c>
      <c r="I30" s="64" t="s">
        <v>129</v>
      </c>
      <c r="J30" s="64" t="s">
        <v>3621</v>
      </c>
      <c r="K30" s="17" t="s">
        <v>9397</v>
      </c>
      <c r="L30" s="17" t="s">
        <v>786</v>
      </c>
      <c r="M30" s="17">
        <f t="shared" si="0"/>
        <v>1</v>
      </c>
      <c r="N30" s="32" t="s">
        <v>2283</v>
      </c>
      <c r="O30" s="98" t="s">
        <v>308</v>
      </c>
      <c r="P30" s="33" t="s">
        <v>159</v>
      </c>
      <c r="Q30" s="98"/>
      <c r="R30" s="17" t="s">
        <v>3928</v>
      </c>
      <c r="U30" s="64"/>
      <c r="V30" s="64"/>
      <c r="W30" s="17" t="s">
        <v>5525</v>
      </c>
      <c r="X30" s="64"/>
      <c r="Y30" s="64" t="s">
        <v>11089</v>
      </c>
      <c r="Z30" s="20"/>
      <c r="AA30" s="20"/>
      <c r="AB30" s="20"/>
      <c r="AC30" s="64"/>
      <c r="AD30" s="64"/>
      <c r="AE30" s="64" t="s">
        <v>10912</v>
      </c>
      <c r="AF30" s="20"/>
      <c r="AG30" s="64"/>
      <c r="AH30" s="64"/>
      <c r="AI30" s="64"/>
      <c r="AJ30" s="64"/>
      <c r="AK30" s="64"/>
      <c r="AM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8"/>
      <c r="BG30" s="64"/>
      <c r="BH30" s="64"/>
      <c r="BI30" s="20"/>
      <c r="BJ30" s="20"/>
      <c r="BK30" s="20"/>
      <c r="BL30" s="20"/>
      <c r="BM30" s="64"/>
      <c r="BN30" s="64"/>
      <c r="BO30" s="64"/>
      <c r="BP30" s="65" t="s">
        <v>941</v>
      </c>
      <c r="BQ30" s="64"/>
      <c r="BR30" s="65"/>
      <c r="BS30" s="64"/>
      <c r="BT30" s="65"/>
      <c r="BU30" s="64"/>
      <c r="BV30" s="65"/>
      <c r="BW30" s="65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 t="s">
        <v>2525</v>
      </c>
      <c r="CL30" s="64"/>
      <c r="CM30" s="64"/>
      <c r="CN30" s="64"/>
      <c r="CO30" s="64"/>
      <c r="CP30" s="92" t="s">
        <v>407</v>
      </c>
      <c r="CQ30" s="92" t="s">
        <v>408</v>
      </c>
      <c r="CR30" s="64" t="s">
        <v>409</v>
      </c>
      <c r="CS30" s="64" t="s">
        <v>622</v>
      </c>
      <c r="CT30"/>
      <c r="CU30" s="64" t="s">
        <v>5375</v>
      </c>
      <c r="CV30" s="64"/>
      <c r="CW30" s="64"/>
    </row>
    <row r="31" spans="1:101" s="17" customFormat="1" x14ac:dyDescent="0.25">
      <c r="A31" s="64"/>
      <c r="B31" s="64" t="s">
        <v>9304</v>
      </c>
      <c r="C31" s="64"/>
      <c r="D31" s="64"/>
      <c r="E31" s="64"/>
      <c r="F31" s="66"/>
      <c r="G31" s="17" t="s">
        <v>154</v>
      </c>
      <c r="H31" s="17" t="s">
        <v>9534</v>
      </c>
      <c r="I31" s="64" t="s">
        <v>298</v>
      </c>
      <c r="J31" s="64" t="s">
        <v>1426</v>
      </c>
      <c r="K31" s="17" t="s">
        <v>9398</v>
      </c>
      <c r="L31" s="64" t="s">
        <v>577</v>
      </c>
      <c r="M31" s="17">
        <f t="shared" si="0"/>
        <v>1</v>
      </c>
      <c r="N31" s="30" t="s">
        <v>9210</v>
      </c>
      <c r="O31" s="96" t="s">
        <v>277</v>
      </c>
      <c r="P31" s="31" t="s">
        <v>92</v>
      </c>
      <c r="Q31" s="96"/>
      <c r="R31" s="17" t="s">
        <v>8657</v>
      </c>
      <c r="U31" s="64"/>
      <c r="V31" s="64"/>
      <c r="W31" s="17" t="s">
        <v>2349</v>
      </c>
      <c r="X31" s="64"/>
      <c r="Y31" s="116" t="s">
        <v>650</v>
      </c>
      <c r="Z31" s="20"/>
      <c r="AA31" s="20"/>
      <c r="AB31" s="20"/>
      <c r="AC31" s="64"/>
      <c r="AD31" s="64"/>
      <c r="AE31" s="64" t="s">
        <v>10915</v>
      </c>
      <c r="AF31" s="20"/>
      <c r="AG31" s="64"/>
      <c r="AH31" s="64"/>
      <c r="AI31" s="64"/>
      <c r="AJ31" s="64"/>
      <c r="AK31" s="64"/>
      <c r="AM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8"/>
      <c r="BG31" s="64"/>
      <c r="BH31" s="64"/>
      <c r="BI31" s="20"/>
      <c r="BJ31" s="20"/>
      <c r="BK31" s="20"/>
      <c r="BL31" s="20"/>
      <c r="BM31" s="64"/>
      <c r="BN31" s="64"/>
      <c r="BO31" s="64"/>
      <c r="BP31" s="65" t="s">
        <v>996</v>
      </c>
      <c r="BQ31" s="64"/>
      <c r="BR31" s="65"/>
      <c r="BS31" s="64"/>
      <c r="BT31" s="65"/>
      <c r="BU31" s="64"/>
      <c r="BV31" s="65"/>
      <c r="BW31" s="65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 t="s">
        <v>2774</v>
      </c>
      <c r="CL31" s="64"/>
      <c r="CM31" s="64"/>
      <c r="CN31" s="64"/>
      <c r="CO31" s="64"/>
      <c r="CP31" s="92" t="s">
        <v>407</v>
      </c>
      <c r="CQ31" s="92" t="s">
        <v>412</v>
      </c>
      <c r="CR31" s="64" t="s">
        <v>157</v>
      </c>
      <c r="CS31" s="64" t="s">
        <v>2055</v>
      </c>
      <c r="CT31"/>
      <c r="CU31" s="64" t="s">
        <v>867</v>
      </c>
      <c r="CV31" s="64"/>
      <c r="CW31" s="64"/>
    </row>
    <row r="32" spans="1:101" s="17" customFormat="1" x14ac:dyDescent="0.25">
      <c r="A32" s="64"/>
      <c r="B32" s="64" t="s">
        <v>4889</v>
      </c>
      <c r="C32" s="64"/>
      <c r="D32" s="64"/>
      <c r="E32" s="64"/>
      <c r="F32" s="66"/>
      <c r="G32" s="17" t="s">
        <v>9535</v>
      </c>
      <c r="H32" s="17" t="s">
        <v>9536</v>
      </c>
      <c r="I32" s="64" t="s">
        <v>1525</v>
      </c>
      <c r="J32" s="64" t="s">
        <v>9399</v>
      </c>
      <c r="K32" s="17" t="s">
        <v>9400</v>
      </c>
      <c r="L32" s="17" t="s">
        <v>8426</v>
      </c>
      <c r="M32" s="17">
        <f t="shared" si="0"/>
        <v>1</v>
      </c>
      <c r="N32" s="113" t="s">
        <v>11020</v>
      </c>
      <c r="O32" s="105" t="s">
        <v>156</v>
      </c>
      <c r="P32" s="106" t="s">
        <v>92</v>
      </c>
      <c r="Q32" s="105"/>
      <c r="R32" s="17" t="s">
        <v>584</v>
      </c>
      <c r="U32" s="64"/>
      <c r="V32" s="64"/>
      <c r="W32" s="17" t="s">
        <v>3132</v>
      </c>
      <c r="X32" s="64"/>
      <c r="Y32" s="130" t="s">
        <v>11134</v>
      </c>
      <c r="Z32" s="20"/>
      <c r="AA32" s="20"/>
      <c r="AB32" s="20"/>
      <c r="AC32" s="64"/>
      <c r="AD32" s="64"/>
      <c r="AE32" s="64"/>
      <c r="AF32" s="20"/>
      <c r="AG32" s="64"/>
      <c r="AH32" s="64"/>
      <c r="AI32" s="64"/>
      <c r="AJ32" s="64"/>
      <c r="AK32" s="64"/>
      <c r="AM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8"/>
      <c r="BG32" s="64"/>
      <c r="BH32" s="64"/>
      <c r="BI32" s="20"/>
      <c r="BJ32" s="20"/>
      <c r="BK32" s="20"/>
      <c r="BL32" s="20"/>
      <c r="BM32" s="64"/>
      <c r="BN32" s="64"/>
      <c r="BO32" s="64"/>
      <c r="BP32" s="65" t="s">
        <v>1023</v>
      </c>
      <c r="BQ32" s="64"/>
      <c r="BR32" s="65"/>
      <c r="BS32" s="64"/>
      <c r="BT32" s="65"/>
      <c r="BU32" s="64"/>
      <c r="BV32" s="65"/>
      <c r="BW32" s="65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 t="s">
        <v>2964</v>
      </c>
      <c r="CL32" s="64"/>
      <c r="CM32" s="64"/>
      <c r="CN32" s="64"/>
      <c r="CO32" s="64"/>
      <c r="CQ32" s="64"/>
      <c r="CR32" s="64"/>
      <c r="CS32" s="64" t="s">
        <v>670</v>
      </c>
      <c r="CT32"/>
      <c r="CU32" s="64" t="s">
        <v>257</v>
      </c>
      <c r="CV32" s="64"/>
      <c r="CW32" s="64"/>
    </row>
    <row r="33" spans="1:101" s="17" customFormat="1" x14ac:dyDescent="0.25">
      <c r="A33" s="64"/>
      <c r="B33" s="64" t="s">
        <v>5010</v>
      </c>
      <c r="C33" s="64"/>
      <c r="D33" s="64"/>
      <c r="E33" s="64"/>
      <c r="F33" s="66"/>
      <c r="G33" s="17" t="s">
        <v>249</v>
      </c>
      <c r="H33" s="17" t="s">
        <v>9537</v>
      </c>
      <c r="I33" s="64" t="s">
        <v>307</v>
      </c>
      <c r="J33" s="64" t="s">
        <v>89</v>
      </c>
      <c r="K33" s="17" t="s">
        <v>9401</v>
      </c>
      <c r="L33" s="17" t="s">
        <v>3489</v>
      </c>
      <c r="M33" s="17">
        <f t="shared" si="0"/>
        <v>1</v>
      </c>
      <c r="N33" s="32" t="s">
        <v>786</v>
      </c>
      <c r="O33" s="98" t="s">
        <v>326</v>
      </c>
      <c r="P33" s="33" t="s">
        <v>159</v>
      </c>
      <c r="Q33" s="98"/>
      <c r="R33" s="17" t="s">
        <v>238</v>
      </c>
      <c r="U33" s="64"/>
      <c r="V33" s="64"/>
      <c r="W33" s="17" t="s">
        <v>4698</v>
      </c>
      <c r="X33" s="64"/>
      <c r="Y33" s="64" t="s">
        <v>11094</v>
      </c>
      <c r="AA33" s="20"/>
      <c r="AB33" s="20"/>
      <c r="AC33" s="64"/>
      <c r="AD33" s="64"/>
      <c r="AE33" s="64"/>
      <c r="AF33" s="20"/>
      <c r="AG33" s="64"/>
      <c r="AH33" s="64"/>
      <c r="AI33" s="64"/>
      <c r="AJ33" s="64"/>
      <c r="AK33" s="64"/>
      <c r="AM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8"/>
      <c r="BG33" s="64"/>
      <c r="BH33" s="64"/>
      <c r="BI33" s="20"/>
      <c r="BJ33" s="20"/>
      <c r="BK33" s="20"/>
      <c r="BL33" s="20"/>
      <c r="BM33" s="64"/>
      <c r="BN33" s="64"/>
      <c r="BO33" s="64"/>
      <c r="BP33" s="65" t="s">
        <v>1108</v>
      </c>
      <c r="BQ33" s="64"/>
      <c r="BR33" s="65"/>
      <c r="BS33" s="64"/>
      <c r="BT33" s="65"/>
      <c r="BU33" s="64"/>
      <c r="BV33" s="65"/>
      <c r="BW33" s="65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 t="s">
        <v>3503</v>
      </c>
      <c r="CL33" s="64"/>
      <c r="CM33" s="64"/>
      <c r="CN33" s="64"/>
      <c r="CO33" s="64"/>
      <c r="CP33" s="91" t="s">
        <v>407</v>
      </c>
      <c r="CQ33" s="92" t="s">
        <v>4553</v>
      </c>
      <c r="CR33" s="64" t="s">
        <v>157</v>
      </c>
      <c r="CS33" s="64" t="s">
        <v>3473</v>
      </c>
      <c r="CT33"/>
      <c r="CU33" s="64" t="s">
        <v>2929</v>
      </c>
      <c r="CV33" s="64"/>
      <c r="CW33" s="64"/>
    </row>
    <row r="34" spans="1:101" s="17" customFormat="1" x14ac:dyDescent="0.25">
      <c r="A34" s="64"/>
      <c r="B34" s="64" t="s">
        <v>5034</v>
      </c>
      <c r="C34" s="64"/>
      <c r="D34" s="64"/>
      <c r="E34" s="64"/>
      <c r="F34" s="66"/>
      <c r="G34" s="17" t="s">
        <v>9538</v>
      </c>
      <c r="H34" s="17" t="s">
        <v>9539</v>
      </c>
      <c r="I34" s="64" t="s">
        <v>285</v>
      </c>
      <c r="J34" s="64" t="s">
        <v>391</v>
      </c>
      <c r="K34" s="17" t="s">
        <v>9402</v>
      </c>
      <c r="L34" s="17" t="s">
        <v>4657</v>
      </c>
      <c r="M34" s="17">
        <f t="shared" si="0"/>
        <v>1</v>
      </c>
      <c r="N34" s="32" t="s">
        <v>577</v>
      </c>
      <c r="O34" s="98" t="s">
        <v>326</v>
      </c>
      <c r="P34" s="33" t="s">
        <v>159</v>
      </c>
      <c r="Q34" s="98"/>
      <c r="R34" s="17" t="s">
        <v>310</v>
      </c>
      <c r="U34" s="64"/>
      <c r="V34" s="64"/>
      <c r="W34" s="17" t="s">
        <v>3722</v>
      </c>
      <c r="X34" s="64"/>
      <c r="Y34" s="64" t="s">
        <v>11097</v>
      </c>
      <c r="Z34" s="20"/>
      <c r="AA34" s="20"/>
      <c r="AB34" s="20"/>
      <c r="AC34" s="64"/>
      <c r="AD34" s="64"/>
      <c r="AE34" s="64"/>
      <c r="AF34" s="20"/>
      <c r="AG34" s="64"/>
      <c r="AH34" s="64"/>
      <c r="AI34" s="64"/>
      <c r="AJ34" s="64"/>
      <c r="AK34" s="64"/>
      <c r="AM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8"/>
      <c r="BG34" s="64"/>
      <c r="BH34" s="64"/>
      <c r="BI34" s="20"/>
      <c r="BJ34" s="20"/>
      <c r="BK34" s="20"/>
      <c r="BL34" s="20"/>
      <c r="BM34" s="64"/>
      <c r="BN34" s="64"/>
      <c r="BO34" s="64"/>
      <c r="BP34" s="65" t="s">
        <v>1113</v>
      </c>
      <c r="BQ34" s="64"/>
      <c r="BR34" s="65"/>
      <c r="BS34" s="64"/>
      <c r="BT34" s="65"/>
      <c r="BU34" s="64"/>
      <c r="BV34" s="65"/>
      <c r="BW34" s="65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 t="s">
        <v>3657</v>
      </c>
      <c r="CL34" s="64"/>
      <c r="CM34" s="64"/>
      <c r="CN34" s="64"/>
      <c r="CO34" s="64"/>
      <c r="CP34" s="17" t="s">
        <v>3601</v>
      </c>
      <c r="CQ34" s="64" t="s">
        <v>3599</v>
      </c>
      <c r="CR34" s="64" t="s">
        <v>157</v>
      </c>
      <c r="CS34" s="64" t="s">
        <v>5276</v>
      </c>
      <c r="CT34"/>
      <c r="CU34" s="64" t="s">
        <v>1488</v>
      </c>
      <c r="CV34" s="64"/>
      <c r="CW34" s="64"/>
    </row>
    <row r="35" spans="1:101" s="17" customFormat="1" x14ac:dyDescent="0.25">
      <c r="A35" s="64"/>
      <c r="B35" s="64" t="s">
        <v>5026</v>
      </c>
      <c r="C35" s="64"/>
      <c r="D35" s="64"/>
      <c r="E35" s="64"/>
      <c r="F35" s="66"/>
      <c r="G35" s="17" t="s">
        <v>8508</v>
      </c>
      <c r="H35" s="17" t="s">
        <v>9540</v>
      </c>
      <c r="I35" s="64" t="s">
        <v>477</v>
      </c>
      <c r="J35" s="64" t="s">
        <v>9403</v>
      </c>
      <c r="K35" s="17" t="s">
        <v>9404</v>
      </c>
      <c r="L35" s="64" t="s">
        <v>583</v>
      </c>
      <c r="M35" s="17">
        <f t="shared" si="0"/>
        <v>1</v>
      </c>
      <c r="N35" s="32" t="s">
        <v>8426</v>
      </c>
      <c r="O35" s="98" t="s">
        <v>326</v>
      </c>
      <c r="P35" s="33" t="s">
        <v>159</v>
      </c>
      <c r="Q35" s="98"/>
      <c r="R35" s="17" t="s">
        <v>2917</v>
      </c>
      <c r="U35" s="64"/>
      <c r="V35" s="64"/>
      <c r="W35" s="17" t="s">
        <v>5087</v>
      </c>
      <c r="X35" s="64"/>
      <c r="Y35" s="64" t="s">
        <v>11090</v>
      </c>
      <c r="AA35" s="20"/>
      <c r="AB35" s="20"/>
      <c r="AC35" s="64"/>
      <c r="AD35" s="64"/>
      <c r="AE35" s="64"/>
      <c r="AF35" s="20"/>
      <c r="AG35" s="64"/>
      <c r="AH35" s="64"/>
      <c r="AI35" s="64"/>
      <c r="AJ35" s="64"/>
      <c r="AK35" s="64"/>
      <c r="AM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8"/>
      <c r="BG35" s="64"/>
      <c r="BH35" s="64"/>
      <c r="BI35" s="20"/>
      <c r="BJ35" s="20"/>
      <c r="BK35" s="20"/>
      <c r="BL35" s="20"/>
      <c r="BM35" s="64"/>
      <c r="BN35" s="64"/>
      <c r="BO35" s="64"/>
      <c r="BP35" s="65" t="s">
        <v>1120</v>
      </c>
      <c r="BQ35" s="64"/>
      <c r="BR35" s="65"/>
      <c r="BS35" s="64"/>
      <c r="BT35" s="65"/>
      <c r="BU35" s="64"/>
      <c r="BV35" s="65"/>
      <c r="BW35" s="65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 t="s">
        <v>3694</v>
      </c>
      <c r="CL35" s="64"/>
      <c r="CM35" s="64"/>
      <c r="CN35" s="64"/>
      <c r="CO35" s="64"/>
      <c r="CP35" s="17" t="s">
        <v>3046</v>
      </c>
      <c r="CQ35" s="64" t="s">
        <v>3032</v>
      </c>
      <c r="CR35" s="64" t="s">
        <v>1198</v>
      </c>
      <c r="CS35" s="64" t="s">
        <v>809</v>
      </c>
      <c r="CT35"/>
      <c r="CU35" s="64" t="s">
        <v>246</v>
      </c>
      <c r="CV35" s="64"/>
      <c r="CW35" s="64"/>
    </row>
    <row r="36" spans="1:101" s="17" customFormat="1" x14ac:dyDescent="0.25">
      <c r="A36" s="64"/>
      <c r="B36" s="64" t="s">
        <v>5209</v>
      </c>
      <c r="C36" s="64"/>
      <c r="D36" s="64"/>
      <c r="E36" s="64"/>
      <c r="F36" s="66"/>
      <c r="G36" s="17" t="s">
        <v>9541</v>
      </c>
      <c r="H36" s="17" t="s">
        <v>9542</v>
      </c>
      <c r="I36" s="64" t="s">
        <v>2174</v>
      </c>
      <c r="J36" s="64" t="s">
        <v>552</v>
      </c>
      <c r="K36" s="17" t="s">
        <v>9405</v>
      </c>
      <c r="L36" s="17" t="s">
        <v>2024</v>
      </c>
      <c r="M36" s="17">
        <f t="shared" si="0"/>
        <v>1</v>
      </c>
      <c r="N36" s="30" t="s">
        <v>3489</v>
      </c>
      <c r="O36" s="96" t="s">
        <v>326</v>
      </c>
      <c r="P36" s="31" t="s">
        <v>159</v>
      </c>
      <c r="Q36" s="96"/>
      <c r="R36" s="17" t="s">
        <v>320</v>
      </c>
      <c r="U36" s="64"/>
      <c r="V36" s="64"/>
      <c r="W36" s="17" t="s">
        <v>5594</v>
      </c>
      <c r="X36" s="64"/>
      <c r="Y36" s="64" t="s">
        <v>11079</v>
      </c>
      <c r="Z36" s="20"/>
      <c r="AA36" s="20"/>
      <c r="AB36" s="20"/>
      <c r="AC36" s="64"/>
      <c r="AD36" s="64"/>
      <c r="AE36" s="64"/>
      <c r="AF36" s="20"/>
      <c r="AG36" s="64"/>
      <c r="AH36" s="64"/>
      <c r="AI36" s="64"/>
      <c r="AJ36" s="64"/>
      <c r="AK36" s="64"/>
      <c r="AM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8"/>
      <c r="BG36" s="64"/>
      <c r="BH36" s="64"/>
      <c r="BI36" s="20"/>
      <c r="BJ36" s="20"/>
      <c r="BK36" s="20"/>
      <c r="BL36" s="20"/>
      <c r="BM36" s="64"/>
      <c r="BN36" s="64"/>
      <c r="BO36" s="64"/>
      <c r="BP36" s="65" t="s">
        <v>1155</v>
      </c>
      <c r="BQ36" s="64"/>
      <c r="BR36" s="65"/>
      <c r="BS36" s="64"/>
      <c r="BT36" s="65"/>
      <c r="BU36" s="64"/>
      <c r="BV36" s="65"/>
      <c r="BW36" s="65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 t="s">
        <v>3735</v>
      </c>
      <c r="CL36" s="64"/>
      <c r="CM36" s="64"/>
      <c r="CN36" s="64"/>
      <c r="CO36" s="64"/>
      <c r="CP36" s="17" t="s">
        <v>8664</v>
      </c>
      <c r="CQ36" s="64" t="s">
        <v>8665</v>
      </c>
      <c r="CR36" s="64" t="s">
        <v>157</v>
      </c>
      <c r="CS36" s="64" t="s">
        <v>1962</v>
      </c>
      <c r="CT36"/>
      <c r="CU36" s="64" t="s">
        <v>823</v>
      </c>
      <c r="CV36" s="64"/>
      <c r="CW36" s="64"/>
    </row>
    <row r="37" spans="1:101" s="17" customFormat="1" x14ac:dyDescent="0.25">
      <c r="A37" s="64"/>
      <c r="B37" s="64" t="s">
        <v>2346</v>
      </c>
      <c r="C37" s="64"/>
      <c r="D37" s="64"/>
      <c r="E37" s="64"/>
      <c r="F37" s="66"/>
      <c r="G37" s="17" t="s">
        <v>9543</v>
      </c>
      <c r="H37" s="17" t="s">
        <v>9544</v>
      </c>
      <c r="I37" s="64" t="s">
        <v>336</v>
      </c>
      <c r="J37" s="64" t="s">
        <v>9406</v>
      </c>
      <c r="K37" s="17" t="s">
        <v>9407</v>
      </c>
      <c r="L37" s="17" t="s">
        <v>2052</v>
      </c>
      <c r="M37" s="17">
        <f t="shared" si="0"/>
        <v>1</v>
      </c>
      <c r="N37" s="30" t="s">
        <v>4657</v>
      </c>
      <c r="O37" s="105" t="s">
        <v>4795</v>
      </c>
      <c r="P37" s="31" t="s">
        <v>141</v>
      </c>
      <c r="Q37" s="96"/>
      <c r="R37" s="17" t="s">
        <v>614</v>
      </c>
      <c r="U37" s="64"/>
      <c r="V37" s="64"/>
      <c r="W37" s="17" t="s">
        <v>703</v>
      </c>
      <c r="X37" s="64"/>
      <c r="Y37" s="64" t="s">
        <v>11080</v>
      </c>
      <c r="Z37" s="20"/>
      <c r="AA37" s="20"/>
      <c r="AB37" s="20"/>
      <c r="AC37" s="64"/>
      <c r="AD37" s="64"/>
      <c r="AE37" s="64"/>
      <c r="AF37" s="20"/>
      <c r="AG37" s="64"/>
      <c r="AH37" s="64"/>
      <c r="AI37" s="64"/>
      <c r="AJ37" s="64"/>
      <c r="AK37" s="64"/>
      <c r="AM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8"/>
      <c r="BG37" s="64"/>
      <c r="BH37" s="64"/>
      <c r="BI37" s="20"/>
      <c r="BJ37" s="20"/>
      <c r="BK37" s="20"/>
      <c r="BL37" s="20"/>
      <c r="BM37" s="64"/>
      <c r="BN37" s="64"/>
      <c r="BO37" s="64"/>
      <c r="BP37" s="65" t="s">
        <v>1194</v>
      </c>
      <c r="BQ37" s="64"/>
      <c r="BR37" s="65"/>
      <c r="BS37" s="64"/>
      <c r="BT37" s="65"/>
      <c r="BU37" s="64"/>
      <c r="BV37" s="65"/>
      <c r="BW37" s="65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 t="s">
        <v>3876</v>
      </c>
      <c r="CL37" s="64"/>
      <c r="CM37" s="64"/>
      <c r="CN37" s="64"/>
      <c r="CO37" s="64"/>
      <c r="CP37" s="64" t="s">
        <v>754</v>
      </c>
      <c r="CQ37" s="64" t="s">
        <v>753</v>
      </c>
      <c r="CR37" s="64" t="s">
        <v>157</v>
      </c>
      <c r="CS37" s="64" t="s">
        <v>8428</v>
      </c>
      <c r="CT37"/>
      <c r="CU37" s="64" t="s">
        <v>755</v>
      </c>
      <c r="CV37" s="64"/>
      <c r="CW37" s="64"/>
    </row>
    <row r="38" spans="1:101" s="17" customFormat="1" ht="15.75" thickBot="1" x14ac:dyDescent="0.3">
      <c r="A38" s="64"/>
      <c r="B38" s="64" t="s">
        <v>5429</v>
      </c>
      <c r="C38" s="64"/>
      <c r="D38" s="64"/>
      <c r="E38" s="64"/>
      <c r="F38" s="66"/>
      <c r="G38" s="84" t="s">
        <v>3022</v>
      </c>
      <c r="H38" s="84" t="s">
        <v>9545</v>
      </c>
      <c r="I38" s="64" t="s">
        <v>2364</v>
      </c>
      <c r="J38" s="64" t="s">
        <v>2070</v>
      </c>
      <c r="K38" s="17" t="s">
        <v>9408</v>
      </c>
      <c r="L38" s="17" t="s">
        <v>8829</v>
      </c>
      <c r="M38" s="17">
        <f t="shared" si="0"/>
        <v>1</v>
      </c>
      <c r="N38" s="30" t="s">
        <v>583</v>
      </c>
      <c r="O38" s="96" t="s">
        <v>582</v>
      </c>
      <c r="P38" s="31" t="s">
        <v>92</v>
      </c>
      <c r="Q38" s="96"/>
      <c r="R38" s="17" t="s">
        <v>3072</v>
      </c>
      <c r="U38" s="64"/>
      <c r="V38" s="64"/>
      <c r="W38" s="64" t="s">
        <v>94</v>
      </c>
      <c r="X38" s="64"/>
      <c r="Y38" s="64" t="s">
        <v>11082</v>
      </c>
      <c r="Z38" s="20"/>
      <c r="AA38" s="20"/>
      <c r="AB38" s="20"/>
      <c r="AC38" s="64"/>
      <c r="AD38" s="64"/>
      <c r="AE38" s="64"/>
      <c r="AF38" s="20"/>
      <c r="AG38" s="64"/>
      <c r="AH38" s="64"/>
      <c r="AI38" s="64"/>
      <c r="AJ38" s="64"/>
      <c r="AK38" s="64"/>
      <c r="AM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8"/>
      <c r="BG38" s="64"/>
      <c r="BH38" s="64"/>
      <c r="BI38" s="20"/>
      <c r="BJ38" s="20"/>
      <c r="BK38" s="20"/>
      <c r="BL38" s="20"/>
      <c r="BM38" s="64"/>
      <c r="BN38" s="64"/>
      <c r="BO38" s="64"/>
      <c r="BP38" s="65" t="s">
        <v>1262</v>
      </c>
      <c r="BQ38" s="64"/>
      <c r="BR38" s="65"/>
      <c r="BS38" s="64"/>
      <c r="BT38" s="65"/>
      <c r="BU38" s="64"/>
      <c r="BV38" s="65"/>
      <c r="BW38" s="65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 t="s">
        <v>3884</v>
      </c>
      <c r="CL38" s="64"/>
      <c r="CM38" s="64"/>
      <c r="CN38" s="64"/>
      <c r="CO38" s="64"/>
      <c r="CP38" s="17" t="s">
        <v>8527</v>
      </c>
      <c r="CQ38" s="64" t="s">
        <v>8527</v>
      </c>
      <c r="CR38" s="64" t="s">
        <v>299</v>
      </c>
      <c r="CS38" s="64" t="s">
        <v>2304</v>
      </c>
      <c r="CT38"/>
      <c r="CU38" s="64" t="s">
        <v>3576</v>
      </c>
      <c r="CV38" s="64"/>
      <c r="CW38" s="64"/>
    </row>
    <row r="39" spans="1:101" s="17" customFormat="1" x14ac:dyDescent="0.25">
      <c r="A39" s="64"/>
      <c r="B39" s="64" t="s">
        <v>8326</v>
      </c>
      <c r="C39" s="64"/>
      <c r="D39" s="64"/>
      <c r="E39" s="64"/>
      <c r="F39" s="66"/>
      <c r="G39" s="17" t="s">
        <v>9550</v>
      </c>
      <c r="H39" s="17" t="s">
        <v>9551</v>
      </c>
      <c r="I39" s="64" t="s">
        <v>448</v>
      </c>
      <c r="J39" s="64" t="s">
        <v>9409</v>
      </c>
      <c r="K39" s="17" t="s">
        <v>9410</v>
      </c>
      <c r="L39" s="64" t="s">
        <v>641</v>
      </c>
      <c r="M39" s="17">
        <f t="shared" si="0"/>
        <v>1</v>
      </c>
      <c r="N39" s="32" t="s">
        <v>2024</v>
      </c>
      <c r="O39" s="98" t="s">
        <v>156</v>
      </c>
      <c r="P39" s="33" t="s">
        <v>159</v>
      </c>
      <c r="Q39" s="98"/>
      <c r="R39" s="17" t="s">
        <v>4571</v>
      </c>
      <c r="U39" s="64"/>
      <c r="V39" s="64"/>
      <c r="W39" s="17" t="s">
        <v>5126</v>
      </c>
      <c r="X39" s="64"/>
      <c r="Y39" s="17" t="s">
        <v>11109</v>
      </c>
      <c r="Z39" s="20"/>
      <c r="AA39" s="20"/>
      <c r="AB39" s="20"/>
      <c r="AC39" s="64"/>
      <c r="AD39" s="64"/>
      <c r="AE39" s="64"/>
      <c r="AF39" s="20"/>
      <c r="AG39" s="64"/>
      <c r="AH39" s="67"/>
      <c r="AI39" s="67"/>
      <c r="AJ39" s="67"/>
      <c r="AK39" s="67"/>
      <c r="AM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8"/>
      <c r="BG39" s="64"/>
      <c r="BH39" s="64"/>
      <c r="BI39" s="20"/>
      <c r="BJ39" s="20"/>
      <c r="BK39" s="20"/>
      <c r="BL39" s="20"/>
      <c r="BM39" s="64"/>
      <c r="BN39" s="64"/>
      <c r="BO39" s="64"/>
      <c r="BP39" s="65" t="s">
        <v>1319</v>
      </c>
      <c r="BQ39" s="64"/>
      <c r="BR39" s="65"/>
      <c r="BS39" s="64"/>
      <c r="BT39" s="65"/>
      <c r="BU39" s="64"/>
      <c r="BV39" s="65"/>
      <c r="BW39" s="65"/>
      <c r="BX39" s="64"/>
      <c r="BY39" s="64"/>
      <c r="BZ39" s="67"/>
      <c r="CA39" s="67"/>
      <c r="CB39" s="67"/>
      <c r="CC39" s="64"/>
      <c r="CD39" s="64"/>
      <c r="CE39" s="64"/>
      <c r="CF39" s="64"/>
      <c r="CG39" s="64"/>
      <c r="CH39" s="64"/>
      <c r="CI39" s="64"/>
      <c r="CJ39" s="64"/>
      <c r="CK39" s="64" t="s">
        <v>4003</v>
      </c>
      <c r="CL39" s="64"/>
      <c r="CM39" s="64"/>
      <c r="CN39" s="64"/>
      <c r="CO39" s="64"/>
      <c r="CP39" s="64" t="s">
        <v>1018</v>
      </c>
      <c r="CQ39" s="64" t="s">
        <v>1019</v>
      </c>
      <c r="CR39" s="64" t="s">
        <v>278</v>
      </c>
      <c r="CS39" s="64" t="s">
        <v>2295</v>
      </c>
      <c r="CT39"/>
      <c r="CU39" s="64" t="s">
        <v>5203</v>
      </c>
      <c r="CV39" s="64"/>
      <c r="CW39" s="64"/>
    </row>
    <row r="40" spans="1:101" s="17" customFormat="1" x14ac:dyDescent="0.25">
      <c r="A40" s="64"/>
      <c r="B40" s="64" t="s">
        <v>5649</v>
      </c>
      <c r="C40" s="64"/>
      <c r="D40" s="64"/>
      <c r="E40" s="64"/>
      <c r="F40" s="66"/>
      <c r="G40" s="17" t="s">
        <v>9552</v>
      </c>
      <c r="H40" s="17" t="s">
        <v>9553</v>
      </c>
      <c r="I40" s="64" t="s">
        <v>4907</v>
      </c>
      <c r="J40" s="95" t="s">
        <v>11042</v>
      </c>
      <c r="K40" s="95" t="s">
        <v>11043</v>
      </c>
      <c r="L40" s="17" t="s">
        <v>1101</v>
      </c>
      <c r="M40" s="17">
        <f t="shared" si="0"/>
        <v>1</v>
      </c>
      <c r="N40" s="30" t="s">
        <v>2052</v>
      </c>
      <c r="O40" s="96" t="s">
        <v>156</v>
      </c>
      <c r="P40" s="31" t="s">
        <v>159</v>
      </c>
      <c r="Q40" s="96"/>
      <c r="R40" s="17" t="s">
        <v>3558</v>
      </c>
      <c r="U40" s="64"/>
      <c r="V40" s="64"/>
      <c r="W40" s="17" t="s">
        <v>1119</v>
      </c>
      <c r="X40" s="64"/>
      <c r="Y40" s="64" t="s">
        <v>11081</v>
      </c>
      <c r="Z40" s="20"/>
      <c r="AA40" s="20"/>
      <c r="AB40" s="20"/>
      <c r="AC40" s="64"/>
      <c r="AD40" s="64"/>
      <c r="AE40" s="64"/>
      <c r="AF40" s="20"/>
      <c r="AG40" s="64"/>
      <c r="AH40" s="64"/>
      <c r="AI40" s="64"/>
      <c r="AJ40" s="64"/>
      <c r="AK40" s="64"/>
      <c r="AM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8"/>
      <c r="BG40" s="64"/>
      <c r="BH40" s="64"/>
      <c r="BI40" s="20"/>
      <c r="BJ40" s="20"/>
      <c r="BK40" s="20"/>
      <c r="BL40" s="20"/>
      <c r="BM40" s="64"/>
      <c r="BN40" s="64"/>
      <c r="BO40" s="64"/>
      <c r="BP40" s="65" t="s">
        <v>1339</v>
      </c>
      <c r="BQ40" s="64"/>
      <c r="BR40" s="65"/>
      <c r="BS40" s="64"/>
      <c r="BT40" s="65"/>
      <c r="BU40" s="64"/>
      <c r="BV40" s="65"/>
      <c r="BW40" s="65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 t="s">
        <v>4631</v>
      </c>
      <c r="CL40" s="64"/>
      <c r="CM40" s="64"/>
      <c r="CN40" s="64"/>
      <c r="CO40" s="64"/>
      <c r="CQ40" s="64"/>
      <c r="CR40" s="64"/>
      <c r="CS40" s="64" t="s">
        <v>2381</v>
      </c>
      <c r="CT40"/>
      <c r="CU40" s="64" t="s">
        <v>108</v>
      </c>
      <c r="CV40" s="64"/>
      <c r="CW40" s="64"/>
    </row>
    <row r="41" spans="1:101" s="17" customFormat="1" x14ac:dyDescent="0.25">
      <c r="A41" s="64"/>
      <c r="B41" s="64" t="s">
        <v>8403</v>
      </c>
      <c r="C41" s="64"/>
      <c r="D41" s="64"/>
      <c r="E41" s="64"/>
      <c r="F41" s="66"/>
      <c r="G41" s="17" t="s">
        <v>9554</v>
      </c>
      <c r="H41" s="17" t="s">
        <v>9555</v>
      </c>
      <c r="I41" s="64" t="s">
        <v>575</v>
      </c>
      <c r="J41" s="64" t="s">
        <v>9411</v>
      </c>
      <c r="K41" s="17" t="s">
        <v>9412</v>
      </c>
      <c r="L41" s="17" t="s">
        <v>746</v>
      </c>
      <c r="M41" s="17">
        <f t="shared" si="0"/>
        <v>1</v>
      </c>
      <c r="N41" s="32" t="s">
        <v>8829</v>
      </c>
      <c r="O41" s="98" t="s">
        <v>8827</v>
      </c>
      <c r="P41" s="33" t="s">
        <v>141</v>
      </c>
      <c r="Q41" s="98"/>
      <c r="R41" s="17" t="s">
        <v>642</v>
      </c>
      <c r="U41" s="64"/>
      <c r="V41" s="64"/>
      <c r="W41" s="17" t="s">
        <v>1377</v>
      </c>
      <c r="X41" s="64"/>
      <c r="Y41" s="64" t="s">
        <v>3722</v>
      </c>
      <c r="Z41" s="20"/>
      <c r="AA41" s="20"/>
      <c r="AB41" s="20"/>
      <c r="AC41" s="64"/>
      <c r="AD41" s="64"/>
      <c r="AE41" s="64"/>
      <c r="AF41" s="20"/>
      <c r="AG41" s="64"/>
      <c r="AH41" s="64"/>
      <c r="AI41" s="64"/>
      <c r="AJ41" s="64"/>
      <c r="AK41" s="64"/>
      <c r="AM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8"/>
      <c r="BG41" s="64"/>
      <c r="BH41" s="64"/>
      <c r="BI41" s="20"/>
      <c r="BJ41" s="20"/>
      <c r="BK41" s="20"/>
      <c r="BL41" s="20"/>
      <c r="BM41" s="64"/>
      <c r="BN41" s="64"/>
      <c r="BO41" s="64"/>
      <c r="BP41" s="65" t="s">
        <v>1360</v>
      </c>
      <c r="BQ41" s="64"/>
      <c r="BR41" s="65"/>
      <c r="BS41" s="64"/>
      <c r="BT41" s="65"/>
      <c r="BU41" s="64"/>
      <c r="BV41" s="65"/>
      <c r="BW41" s="65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 t="s">
        <v>4922</v>
      </c>
      <c r="CL41" s="64"/>
      <c r="CM41" s="64"/>
      <c r="CN41" s="64"/>
      <c r="CO41" s="64"/>
      <c r="CQ41" s="64"/>
      <c r="CR41" s="64"/>
      <c r="CS41" s="64" t="s">
        <v>710</v>
      </c>
      <c r="CT41"/>
      <c r="CV41" s="64"/>
      <c r="CW41" s="64"/>
    </row>
    <row r="42" spans="1:101" s="17" customFormat="1" x14ac:dyDescent="0.25">
      <c r="A42" s="64"/>
      <c r="B42" s="64" t="s">
        <v>8424</v>
      </c>
      <c r="C42" s="64"/>
      <c r="D42" s="64"/>
      <c r="E42" s="64"/>
      <c r="F42" s="66"/>
      <c r="G42" s="17" t="s">
        <v>9556</v>
      </c>
      <c r="H42" s="17" t="s">
        <v>9557</v>
      </c>
      <c r="I42" s="64" t="s">
        <v>8676</v>
      </c>
      <c r="J42" s="64" t="s">
        <v>9413</v>
      </c>
      <c r="K42" s="17" t="s">
        <v>9414</v>
      </c>
      <c r="L42" s="17" t="s">
        <v>792</v>
      </c>
      <c r="M42" s="17">
        <f t="shared" si="0"/>
        <v>1</v>
      </c>
      <c r="N42" s="32" t="s">
        <v>641</v>
      </c>
      <c r="O42" s="98" t="s">
        <v>10972</v>
      </c>
      <c r="P42" s="103" t="s">
        <v>92</v>
      </c>
      <c r="Q42" s="95"/>
      <c r="R42" s="17" t="s">
        <v>3801</v>
      </c>
      <c r="U42" s="64"/>
      <c r="V42" s="64"/>
      <c r="W42" s="17" t="s">
        <v>1932</v>
      </c>
      <c r="X42" s="64"/>
      <c r="Y42" s="115" t="s">
        <v>11107</v>
      </c>
      <c r="Z42" s="20"/>
      <c r="AA42" s="20"/>
      <c r="AB42" s="20"/>
      <c r="AC42" s="64"/>
      <c r="AD42" s="64"/>
      <c r="AE42" s="64"/>
      <c r="AF42" s="20"/>
      <c r="AG42" s="64"/>
      <c r="AH42" s="64"/>
      <c r="AI42" s="64"/>
      <c r="AJ42" s="64"/>
      <c r="AK42" s="64"/>
      <c r="AM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8"/>
      <c r="BG42" s="64"/>
      <c r="BH42" s="64"/>
      <c r="BI42" s="20"/>
      <c r="BJ42" s="20"/>
      <c r="BK42" s="20"/>
      <c r="BL42" s="20"/>
      <c r="BM42" s="64"/>
      <c r="BN42" s="64"/>
      <c r="BO42" s="64"/>
      <c r="BP42" s="65" t="s">
        <v>1378</v>
      </c>
      <c r="BQ42" s="64"/>
      <c r="BR42" s="65"/>
      <c r="BS42" s="64"/>
      <c r="BT42" s="65"/>
      <c r="BU42" s="64"/>
      <c r="BV42" s="65"/>
      <c r="BW42" s="65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 t="s">
        <v>5272</v>
      </c>
      <c r="CL42" s="64"/>
      <c r="CM42" s="64"/>
      <c r="CN42" s="64"/>
      <c r="CO42" s="64"/>
      <c r="CP42" s="17" t="s">
        <v>8518</v>
      </c>
      <c r="CQ42" s="64" t="s">
        <v>8622</v>
      </c>
      <c r="CR42" s="64" t="s">
        <v>576</v>
      </c>
      <c r="CS42" s="64" t="s">
        <v>794</v>
      </c>
      <c r="CT42"/>
      <c r="CU42"/>
      <c r="CV42" s="64"/>
      <c r="CW42" s="64"/>
    </row>
    <row r="43" spans="1:101" s="17" customFormat="1" x14ac:dyDescent="0.25">
      <c r="A43" s="64"/>
      <c r="B43" s="64"/>
      <c r="C43" s="64"/>
      <c r="D43" s="64"/>
      <c r="E43" s="64"/>
      <c r="F43" s="66"/>
      <c r="G43" s="17" t="s">
        <v>9558</v>
      </c>
      <c r="H43" s="17" t="s">
        <v>9559</v>
      </c>
      <c r="I43" s="64" t="s">
        <v>785</v>
      </c>
      <c r="J43" s="64" t="s">
        <v>507</v>
      </c>
      <c r="K43" s="17" t="s">
        <v>9415</v>
      </c>
      <c r="L43" s="17" t="s">
        <v>4635</v>
      </c>
      <c r="M43" s="17">
        <f t="shared" si="0"/>
        <v>1</v>
      </c>
      <c r="N43" s="30" t="s">
        <v>1101</v>
      </c>
      <c r="O43" s="96" t="s">
        <v>156</v>
      </c>
      <c r="P43" s="31" t="s">
        <v>92</v>
      </c>
      <c r="Q43" s="96"/>
      <c r="R43" s="17" t="s">
        <v>1209</v>
      </c>
      <c r="U43" s="64"/>
      <c r="V43" s="64"/>
      <c r="W43" s="17" t="s">
        <v>3410</v>
      </c>
      <c r="X43" s="64"/>
      <c r="Z43" s="20"/>
      <c r="AA43" s="20"/>
      <c r="AB43" s="20"/>
      <c r="AC43" s="64"/>
      <c r="AD43" s="64"/>
      <c r="AE43" s="64"/>
      <c r="AF43" s="20"/>
      <c r="AG43" s="64"/>
      <c r="AH43" s="67"/>
      <c r="AI43" s="67"/>
      <c r="AJ43" s="67"/>
      <c r="AK43" s="67"/>
      <c r="AM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8"/>
      <c r="BG43" s="64"/>
      <c r="BH43" s="64"/>
      <c r="BI43" s="20"/>
      <c r="BJ43" s="20"/>
      <c r="BK43" s="20"/>
      <c r="BL43" s="20"/>
      <c r="BM43" s="64"/>
      <c r="BN43" s="64"/>
      <c r="BO43" s="64"/>
      <c r="BP43" s="65" t="s">
        <v>1386</v>
      </c>
      <c r="BQ43" s="64"/>
      <c r="BR43" s="65"/>
      <c r="BS43" s="64"/>
      <c r="BT43" s="65"/>
      <c r="BU43" s="64"/>
      <c r="BV43" s="65"/>
      <c r="BW43" s="65"/>
      <c r="BX43" s="64"/>
      <c r="BY43" s="64"/>
      <c r="BZ43" s="67"/>
      <c r="CA43" s="67"/>
      <c r="CB43" s="67"/>
      <c r="CC43" s="64"/>
      <c r="CD43" s="64"/>
      <c r="CE43" s="64"/>
      <c r="CF43" s="64"/>
      <c r="CG43" s="64"/>
      <c r="CH43" s="64"/>
      <c r="CI43" s="64"/>
      <c r="CJ43" s="64"/>
      <c r="CK43" s="64" t="s">
        <v>5314</v>
      </c>
      <c r="CL43" s="64"/>
      <c r="CM43" s="64"/>
      <c r="CN43" s="64"/>
      <c r="CO43" s="64"/>
      <c r="CP43" s="91" t="s">
        <v>2270</v>
      </c>
      <c r="CQ43" s="92" t="s">
        <v>2271</v>
      </c>
      <c r="CR43" s="64" t="s">
        <v>2272</v>
      </c>
      <c r="CS43" s="64" t="s">
        <v>1423</v>
      </c>
      <c r="CT43"/>
      <c r="CU43"/>
      <c r="CV43" s="64"/>
      <c r="CW43" s="64"/>
    </row>
    <row r="44" spans="1:101" s="17" customFormat="1" x14ac:dyDescent="0.25">
      <c r="A44" s="64"/>
      <c r="C44" s="64"/>
      <c r="D44" s="64"/>
      <c r="E44" s="64"/>
      <c r="F44" s="66"/>
      <c r="G44" s="17" t="s">
        <v>9560</v>
      </c>
      <c r="H44" s="17" t="s">
        <v>9561</v>
      </c>
      <c r="I44" s="64" t="s">
        <v>2842</v>
      </c>
      <c r="J44" s="64" t="s">
        <v>3111</v>
      </c>
      <c r="K44" s="17" t="s">
        <v>9416</v>
      </c>
      <c r="L44" s="17" t="s">
        <v>702</v>
      </c>
      <c r="M44" s="17">
        <f t="shared" si="0"/>
        <v>1</v>
      </c>
      <c r="N44" s="32" t="s">
        <v>746</v>
      </c>
      <c r="O44" s="98" t="s">
        <v>382</v>
      </c>
      <c r="P44" s="33" t="s">
        <v>141</v>
      </c>
      <c r="Q44" s="98"/>
      <c r="R44" s="17" t="s">
        <v>3835</v>
      </c>
      <c r="U44" s="64"/>
      <c r="V44" s="64"/>
      <c r="W44" s="17" t="s">
        <v>3114</v>
      </c>
      <c r="X44" s="64"/>
      <c r="Z44" s="20"/>
      <c r="AA44" s="20"/>
      <c r="AB44" s="20"/>
      <c r="AC44" s="64"/>
      <c r="AD44" s="64"/>
      <c r="AE44" s="64"/>
      <c r="AF44" s="20"/>
      <c r="AG44" s="64"/>
      <c r="AH44" s="64"/>
      <c r="AI44" s="64"/>
      <c r="AJ44" s="64"/>
      <c r="AK44" s="64"/>
      <c r="AM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8"/>
      <c r="BG44" s="64"/>
      <c r="BH44" s="64"/>
      <c r="BI44" s="20"/>
      <c r="BJ44" s="20"/>
      <c r="BK44" s="20"/>
      <c r="BL44" s="20"/>
      <c r="BM44" s="64"/>
      <c r="BN44" s="64"/>
      <c r="BO44" s="64"/>
      <c r="BP44" s="65" t="s">
        <v>1421</v>
      </c>
      <c r="BQ44" s="64"/>
      <c r="BR44" s="65"/>
      <c r="BS44" s="64"/>
      <c r="BT44" s="65"/>
      <c r="BU44" s="64"/>
      <c r="BV44" s="65"/>
      <c r="BW44" s="65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 t="s">
        <v>5338</v>
      </c>
      <c r="CL44" s="64"/>
      <c r="CM44" s="64"/>
      <c r="CN44" s="64"/>
      <c r="CO44" s="64"/>
      <c r="CP44" s="91" t="s">
        <v>2270</v>
      </c>
      <c r="CQ44" s="92" t="s">
        <v>147</v>
      </c>
      <c r="CR44" s="64" t="s">
        <v>5129</v>
      </c>
      <c r="CS44" s="64" t="s">
        <v>1977</v>
      </c>
      <c r="CT44"/>
      <c r="CU44"/>
      <c r="CV44" s="64"/>
      <c r="CW44" s="64"/>
    </row>
    <row r="45" spans="1:101" s="17" customFormat="1" x14ac:dyDescent="0.25">
      <c r="A45" s="64"/>
      <c r="C45" s="64"/>
      <c r="D45" s="64"/>
      <c r="E45" s="64"/>
      <c r="F45" s="66"/>
      <c r="G45" s="17" t="s">
        <v>9562</v>
      </c>
      <c r="H45" s="17" t="s">
        <v>9563</v>
      </c>
      <c r="I45" s="64" t="s">
        <v>2758</v>
      </c>
      <c r="J45" s="64" t="s">
        <v>3926</v>
      </c>
      <c r="K45" s="17" t="s">
        <v>3926</v>
      </c>
      <c r="L45" s="17" t="s">
        <v>9269</v>
      </c>
      <c r="M45" s="17">
        <f t="shared" si="0"/>
        <v>1</v>
      </c>
      <c r="N45" s="30" t="s">
        <v>792</v>
      </c>
      <c r="O45" s="96" t="s">
        <v>308</v>
      </c>
      <c r="P45" s="31" t="s">
        <v>159</v>
      </c>
      <c r="Q45" s="96"/>
      <c r="R45" s="17" t="s">
        <v>3025</v>
      </c>
      <c r="U45" s="64"/>
      <c r="V45" s="64"/>
      <c r="W45" s="17" t="s">
        <v>4932</v>
      </c>
      <c r="X45" s="64"/>
      <c r="Y45" s="17" t="s">
        <v>4372</v>
      </c>
      <c r="Z45" s="20"/>
      <c r="AA45" s="20"/>
      <c r="AB45" s="20"/>
      <c r="AC45" s="64"/>
      <c r="AD45" s="64"/>
      <c r="AE45" s="64"/>
      <c r="AF45" s="20"/>
      <c r="AG45" s="64"/>
      <c r="AH45" s="64"/>
      <c r="AI45" s="64"/>
      <c r="AJ45" s="64"/>
      <c r="AK45" s="64"/>
      <c r="AM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8"/>
      <c r="BG45" s="64"/>
      <c r="BH45" s="64"/>
      <c r="BI45" s="20"/>
      <c r="BJ45" s="20"/>
      <c r="BK45" s="20"/>
      <c r="BL45" s="20"/>
      <c r="BM45" s="64"/>
      <c r="BN45" s="64"/>
      <c r="BO45" s="64"/>
      <c r="BP45" s="65" t="s">
        <v>1430</v>
      </c>
      <c r="BQ45" s="64"/>
      <c r="BR45" s="65"/>
      <c r="BS45" s="64"/>
      <c r="BT45" s="65"/>
      <c r="BU45" s="64"/>
      <c r="BV45" s="65"/>
      <c r="BW45" s="65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 t="s">
        <v>5403</v>
      </c>
      <c r="CL45" s="64"/>
      <c r="CM45" s="64"/>
      <c r="CN45" s="64"/>
      <c r="CO45" s="64"/>
      <c r="CP45" s="17" t="s">
        <v>8458</v>
      </c>
      <c r="CQ45" s="64" t="s">
        <v>4686</v>
      </c>
      <c r="CR45" s="64" t="s">
        <v>649</v>
      </c>
      <c r="CS45" s="64" t="s">
        <v>8694</v>
      </c>
      <c r="CT45"/>
      <c r="CU45"/>
      <c r="CV45" s="64"/>
      <c r="CW45" s="64"/>
    </row>
    <row r="46" spans="1:101" s="17" customFormat="1" x14ac:dyDescent="0.25">
      <c r="A46" s="64"/>
      <c r="C46" s="64"/>
      <c r="D46" s="64"/>
      <c r="E46" s="64"/>
      <c r="F46" s="66"/>
      <c r="G46" s="17" t="s">
        <v>9564</v>
      </c>
      <c r="H46" s="17" t="s">
        <v>9565</v>
      </c>
      <c r="I46" s="64" t="s">
        <v>2400</v>
      </c>
      <c r="J46" s="64" t="s">
        <v>8656</v>
      </c>
      <c r="K46" s="17" t="s">
        <v>8656</v>
      </c>
      <c r="L46" s="17" t="s">
        <v>8970</v>
      </c>
      <c r="M46" s="17">
        <f t="shared" si="0"/>
        <v>1</v>
      </c>
      <c r="N46" s="30" t="s">
        <v>4635</v>
      </c>
      <c r="O46" s="96" t="s">
        <v>156</v>
      </c>
      <c r="P46" s="31" t="s">
        <v>159</v>
      </c>
      <c r="Q46" s="96"/>
      <c r="R46" s="17" t="s">
        <v>261</v>
      </c>
      <c r="U46" s="64"/>
      <c r="V46" s="64"/>
      <c r="W46" s="17" t="s">
        <v>2379</v>
      </c>
      <c r="X46" s="64"/>
      <c r="Y46" s="116" t="s">
        <v>771</v>
      </c>
      <c r="Z46" s="20"/>
      <c r="AA46" s="20"/>
      <c r="AB46" s="20"/>
      <c r="AC46" s="64"/>
      <c r="AD46" s="64"/>
      <c r="AE46" s="64"/>
      <c r="AF46" s="20"/>
      <c r="AG46" s="64"/>
      <c r="AH46" s="64"/>
      <c r="AI46" s="64"/>
      <c r="AJ46" s="64"/>
      <c r="AK46" s="64"/>
      <c r="AM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8"/>
      <c r="BG46" s="64"/>
      <c r="BH46" s="64"/>
      <c r="BI46" s="20"/>
      <c r="BJ46" s="20"/>
      <c r="BK46" s="20"/>
      <c r="BL46" s="20"/>
      <c r="BM46" s="64"/>
      <c r="BN46" s="64"/>
      <c r="BO46" s="64"/>
      <c r="BP46" s="65" t="s">
        <v>1455</v>
      </c>
      <c r="BQ46" s="64"/>
      <c r="BR46" s="65"/>
      <c r="BS46" s="64"/>
      <c r="BT46" s="65"/>
      <c r="BU46" s="64"/>
      <c r="BV46" s="65"/>
      <c r="BW46" s="65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 t="s">
        <v>5606</v>
      </c>
      <c r="CL46" s="64"/>
      <c r="CM46" s="64"/>
      <c r="CN46" s="64"/>
      <c r="CO46" s="64"/>
      <c r="CP46" s="64" t="s">
        <v>599</v>
      </c>
      <c r="CQ46" s="64" t="s">
        <v>597</v>
      </c>
      <c r="CR46" s="64" t="s">
        <v>554</v>
      </c>
      <c r="CS46" s="64" t="s">
        <v>5435</v>
      </c>
      <c r="CT46"/>
      <c r="CU46"/>
      <c r="CV46" s="64"/>
      <c r="CW46" s="64"/>
    </row>
    <row r="47" spans="1:101" s="17" customFormat="1" x14ac:dyDescent="0.25">
      <c r="A47" s="64"/>
      <c r="C47" s="64"/>
      <c r="D47" s="64"/>
      <c r="E47" s="64"/>
      <c r="F47" s="66"/>
      <c r="G47" s="17" t="s">
        <v>9566</v>
      </c>
      <c r="H47" s="17" t="s">
        <v>9567</v>
      </c>
      <c r="I47" s="64" t="s">
        <v>8903</v>
      </c>
      <c r="J47" s="64" t="s">
        <v>582</v>
      </c>
      <c r="K47" s="17" t="s">
        <v>9417</v>
      </c>
      <c r="L47" s="64" t="s">
        <v>11070</v>
      </c>
      <c r="M47" s="17">
        <f t="shared" si="0"/>
        <v>1</v>
      </c>
      <c r="N47" s="32" t="s">
        <v>702</v>
      </c>
      <c r="O47" s="98" t="s">
        <v>156</v>
      </c>
      <c r="P47" s="33" t="s">
        <v>159</v>
      </c>
      <c r="Q47" s="98"/>
      <c r="R47" s="17" t="s">
        <v>4578</v>
      </c>
      <c r="U47" s="64"/>
      <c r="V47" s="64"/>
      <c r="W47" s="17" t="s">
        <v>4991</v>
      </c>
      <c r="X47" s="64"/>
      <c r="Y47" s="130" t="s">
        <v>11132</v>
      </c>
      <c r="Z47" s="20"/>
      <c r="AA47" s="20"/>
      <c r="AB47" s="20"/>
      <c r="AC47" s="64"/>
      <c r="AD47" s="64"/>
      <c r="AE47" s="64"/>
      <c r="AF47" s="20"/>
      <c r="AG47" s="64"/>
      <c r="AH47" s="64"/>
      <c r="AI47" s="64"/>
      <c r="AJ47" s="64"/>
      <c r="AK47" s="64"/>
      <c r="AM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8"/>
      <c r="BG47" s="64"/>
      <c r="BH47" s="64"/>
      <c r="BI47" s="20"/>
      <c r="BJ47" s="20"/>
      <c r="BK47" s="20"/>
      <c r="BL47" s="20"/>
      <c r="BM47" s="64"/>
      <c r="BN47" s="64"/>
      <c r="BO47" s="64"/>
      <c r="BP47" s="65" t="s">
        <v>1474</v>
      </c>
      <c r="BQ47" s="64"/>
      <c r="BR47" s="65"/>
      <c r="BS47" s="64"/>
      <c r="BT47" s="65"/>
      <c r="BU47" s="64"/>
      <c r="BV47" s="65"/>
      <c r="BW47" s="65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 t="s">
        <v>5654</v>
      </c>
      <c r="CL47" s="64"/>
      <c r="CM47" s="64"/>
      <c r="CN47" s="64"/>
      <c r="CO47" s="64"/>
      <c r="CP47" s="17" t="s">
        <v>599</v>
      </c>
      <c r="CQ47" s="64" t="s">
        <v>8574</v>
      </c>
      <c r="CR47" s="64" t="s">
        <v>554</v>
      </c>
      <c r="CS47" s="64" t="s">
        <v>209</v>
      </c>
      <c r="CT47"/>
      <c r="CU47"/>
      <c r="CV47" s="64"/>
      <c r="CW47" s="64"/>
    </row>
    <row r="48" spans="1:101" s="17" customFormat="1" x14ac:dyDescent="0.25">
      <c r="A48" s="64"/>
      <c r="C48" s="64"/>
      <c r="D48" s="64"/>
      <c r="E48" s="64"/>
      <c r="F48" s="66"/>
      <c r="G48" s="17" t="s">
        <v>9568</v>
      </c>
      <c r="H48" s="17" t="s">
        <v>9569</v>
      </c>
      <c r="I48" s="64" t="s">
        <v>4669</v>
      </c>
      <c r="J48" s="64" t="s">
        <v>2788</v>
      </c>
      <c r="K48" s="17" t="s">
        <v>9418</v>
      </c>
      <c r="L48" s="17" t="s">
        <v>2298</v>
      </c>
      <c r="M48" s="17">
        <f t="shared" si="0"/>
        <v>1</v>
      </c>
      <c r="N48" s="112" t="s">
        <v>9269</v>
      </c>
      <c r="O48" s="105" t="s">
        <v>3053</v>
      </c>
      <c r="P48" s="103" t="s">
        <v>92</v>
      </c>
      <c r="Q48" s="95"/>
      <c r="R48" s="17" t="s">
        <v>4646</v>
      </c>
      <c r="U48" s="64"/>
      <c r="V48" s="64"/>
      <c r="W48" s="17" t="s">
        <v>1307</v>
      </c>
      <c r="X48" s="64"/>
      <c r="Y48" s="64" t="s">
        <v>4742</v>
      </c>
      <c r="Z48" s="20"/>
      <c r="AA48" s="20"/>
      <c r="AB48" s="20"/>
      <c r="AC48" s="64"/>
      <c r="AD48" s="64"/>
      <c r="AE48" s="64"/>
      <c r="AF48" s="20"/>
      <c r="AG48" s="64"/>
      <c r="AH48" s="64"/>
      <c r="AI48" s="64"/>
      <c r="AJ48" s="64"/>
      <c r="AK48" s="64"/>
      <c r="AM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8"/>
      <c r="BG48" s="64"/>
      <c r="BH48" s="64"/>
      <c r="BI48" s="20"/>
      <c r="BJ48" s="20"/>
      <c r="BK48" s="20"/>
      <c r="BL48" s="20"/>
      <c r="BM48" s="64"/>
      <c r="BN48" s="64"/>
      <c r="BO48" s="64"/>
      <c r="BP48" s="65" t="s">
        <v>1487</v>
      </c>
      <c r="BQ48" s="64"/>
      <c r="BR48" s="65"/>
      <c r="BS48" s="64"/>
      <c r="BT48" s="65"/>
      <c r="BU48" s="64"/>
      <c r="BV48" s="65"/>
      <c r="BW48" s="65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 t="s">
        <v>8396</v>
      </c>
      <c r="CL48" s="64"/>
      <c r="CM48" s="64"/>
      <c r="CN48" s="64"/>
      <c r="CO48" s="64"/>
      <c r="CP48" s="17" t="s">
        <v>4603</v>
      </c>
      <c r="CQ48" s="64" t="s">
        <v>147</v>
      </c>
      <c r="CR48" s="64" t="s">
        <v>4604</v>
      </c>
      <c r="CS48" s="64" t="s">
        <v>162</v>
      </c>
      <c r="CT48"/>
      <c r="CU48"/>
      <c r="CV48" s="64"/>
      <c r="CW48" s="64"/>
    </row>
    <row r="49" spans="1:101" s="17" customFormat="1" x14ac:dyDescent="0.25">
      <c r="A49" s="64"/>
      <c r="C49" s="64"/>
      <c r="D49" s="64"/>
      <c r="E49" s="64"/>
      <c r="F49" s="66"/>
      <c r="G49" s="17" t="s">
        <v>9570</v>
      </c>
      <c r="H49" s="17" t="s">
        <v>9571</v>
      </c>
      <c r="I49" s="64" t="s">
        <v>4674</v>
      </c>
      <c r="J49" s="64" t="s">
        <v>236</v>
      </c>
      <c r="K49" s="17" t="s">
        <v>9419</v>
      </c>
      <c r="L49" s="17" t="s">
        <v>2835</v>
      </c>
      <c r="M49" s="17">
        <f t="shared" si="0"/>
        <v>1</v>
      </c>
      <c r="N49" s="30" t="s">
        <v>8970</v>
      </c>
      <c r="O49" s="96" t="s">
        <v>527</v>
      </c>
      <c r="P49" s="31" t="s">
        <v>141</v>
      </c>
      <c r="Q49" s="96"/>
      <c r="R49" s="17" t="s">
        <v>645</v>
      </c>
      <c r="U49" s="64"/>
      <c r="V49" s="64"/>
      <c r="W49" s="17" t="s">
        <v>3147</v>
      </c>
      <c r="X49" s="64"/>
      <c r="Y49" s="17" t="s">
        <v>11104</v>
      </c>
      <c r="Z49" s="20"/>
      <c r="AA49" s="20"/>
      <c r="AB49" s="20"/>
      <c r="AC49" s="64"/>
      <c r="AD49" s="64"/>
      <c r="AE49" s="64"/>
      <c r="AF49" s="20"/>
      <c r="AG49" s="64"/>
      <c r="AH49" s="67"/>
      <c r="AI49" s="67"/>
      <c r="AJ49" s="67"/>
      <c r="AK49" s="67"/>
      <c r="AM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8"/>
      <c r="BG49" s="64"/>
      <c r="BH49" s="64"/>
      <c r="BI49" s="20"/>
      <c r="BJ49" s="20"/>
      <c r="BK49" s="20"/>
      <c r="BL49" s="20"/>
      <c r="BM49" s="64"/>
      <c r="BN49" s="64"/>
      <c r="BO49" s="64"/>
      <c r="BP49" s="65" t="s">
        <v>1500</v>
      </c>
      <c r="BQ49" s="64"/>
      <c r="BR49" s="65"/>
      <c r="BS49" s="64"/>
      <c r="BT49" s="65"/>
      <c r="BU49" s="64"/>
      <c r="BV49" s="65"/>
      <c r="BW49" s="65"/>
      <c r="BX49" s="64"/>
      <c r="BY49" s="64"/>
      <c r="BZ49" s="67"/>
      <c r="CA49" s="67"/>
      <c r="CB49" s="67"/>
      <c r="CC49" s="64"/>
      <c r="CD49" s="64"/>
      <c r="CE49" s="64"/>
      <c r="CF49" s="64"/>
      <c r="CG49" s="64"/>
      <c r="CH49" s="64"/>
      <c r="CI49" s="64"/>
      <c r="CJ49" s="64"/>
      <c r="CK49" s="64" t="s">
        <v>8647</v>
      </c>
      <c r="CL49" s="64"/>
      <c r="CM49" s="64"/>
      <c r="CN49" s="64"/>
      <c r="CO49" s="64"/>
      <c r="CP49" s="64" t="s">
        <v>1224</v>
      </c>
      <c r="CQ49" s="64" t="s">
        <v>1223</v>
      </c>
      <c r="CR49" s="64" t="s">
        <v>157</v>
      </c>
      <c r="CS49" s="64" t="s">
        <v>395</v>
      </c>
      <c r="CT49"/>
      <c r="CU49"/>
      <c r="CV49" s="64"/>
      <c r="CW49" s="64"/>
    </row>
    <row r="50" spans="1:101" s="17" customFormat="1" x14ac:dyDescent="0.25">
      <c r="A50" s="64"/>
      <c r="C50" s="64"/>
      <c r="D50" s="64"/>
      <c r="E50" s="64"/>
      <c r="F50" s="66"/>
      <c r="G50" s="17" t="s">
        <v>9572</v>
      </c>
      <c r="H50" s="17" t="s">
        <v>9573</v>
      </c>
      <c r="I50" s="64" t="s">
        <v>3496</v>
      </c>
      <c r="J50" s="64" t="s">
        <v>9420</v>
      </c>
      <c r="K50" s="17" t="s">
        <v>9421</v>
      </c>
      <c r="L50" s="17" t="s">
        <v>1949</v>
      </c>
      <c r="M50" s="17">
        <f t="shared" si="0"/>
        <v>0</v>
      </c>
      <c r="N50" s="30" t="s">
        <v>2298</v>
      </c>
      <c r="O50" s="96" t="s">
        <v>326</v>
      </c>
      <c r="P50" s="31" t="s">
        <v>159</v>
      </c>
      <c r="Q50" s="96"/>
      <c r="R50" s="17" t="s">
        <v>278</v>
      </c>
      <c r="U50" s="64"/>
      <c r="V50" s="64"/>
      <c r="W50" s="64" t="s">
        <v>143</v>
      </c>
      <c r="X50" s="64"/>
      <c r="Y50" s="17" t="s">
        <v>11101</v>
      </c>
      <c r="Z50" s="20"/>
      <c r="AA50" s="20"/>
      <c r="AB50" s="20"/>
      <c r="AC50" s="64"/>
      <c r="AD50" s="64"/>
      <c r="AE50" s="64"/>
      <c r="AF50" s="20"/>
      <c r="AG50" s="64"/>
      <c r="AH50" s="67"/>
      <c r="AI50" s="67"/>
      <c r="AJ50" s="67"/>
      <c r="AK50" s="67"/>
      <c r="AM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8"/>
      <c r="BG50" s="64"/>
      <c r="BH50" s="64"/>
      <c r="BI50" s="20"/>
      <c r="BJ50" s="20"/>
      <c r="BK50" s="20"/>
      <c r="BL50" s="20"/>
      <c r="BM50" s="64"/>
      <c r="BN50" s="64"/>
      <c r="BO50" s="64"/>
      <c r="BP50" s="65" t="s">
        <v>1527</v>
      </c>
      <c r="BQ50" s="64"/>
      <c r="BR50" s="65"/>
      <c r="BS50" s="64"/>
      <c r="BT50" s="65"/>
      <c r="BU50" s="64"/>
      <c r="BV50" s="65"/>
      <c r="BW50" s="65"/>
      <c r="BX50" s="64"/>
      <c r="BY50" s="64"/>
      <c r="BZ50" s="67"/>
      <c r="CA50" s="67"/>
      <c r="CB50" s="67"/>
      <c r="CC50" s="64"/>
      <c r="CD50" s="64"/>
      <c r="CE50" s="64"/>
      <c r="CF50" s="64"/>
      <c r="CG50" s="64"/>
      <c r="CH50" s="64"/>
      <c r="CI50" s="64"/>
      <c r="CJ50" s="64"/>
      <c r="CK50" s="64" t="s">
        <v>8702</v>
      </c>
      <c r="CL50" s="64"/>
      <c r="CM50" s="64"/>
      <c r="CN50" s="64"/>
      <c r="CO50" s="64"/>
      <c r="CP50" s="64" t="s">
        <v>357</v>
      </c>
      <c r="CQ50" s="64" t="s">
        <v>358</v>
      </c>
      <c r="CR50" s="64" t="s">
        <v>148</v>
      </c>
      <c r="CS50" s="64" t="s">
        <v>8497</v>
      </c>
      <c r="CT50"/>
      <c r="CU50"/>
      <c r="CV50" s="64"/>
      <c r="CW50" s="64"/>
    </row>
    <row r="51" spans="1:101" s="17" customFormat="1" x14ac:dyDescent="0.25">
      <c r="A51" s="64"/>
      <c r="C51" s="64"/>
      <c r="D51" s="64"/>
      <c r="E51" s="64"/>
      <c r="F51" s="66"/>
      <c r="G51" s="17" t="s">
        <v>9574</v>
      </c>
      <c r="H51" s="17" t="s">
        <v>9575</v>
      </c>
      <c r="I51" s="64" t="s">
        <v>805</v>
      </c>
      <c r="J51" s="64" t="s">
        <v>2915</v>
      </c>
      <c r="K51" s="17" t="s">
        <v>11028</v>
      </c>
      <c r="L51" s="17" t="s">
        <v>5638</v>
      </c>
      <c r="M51" s="17">
        <f t="shared" si="0"/>
        <v>1</v>
      </c>
      <c r="N51" s="30" t="s">
        <v>2835</v>
      </c>
      <c r="O51" s="96" t="s">
        <v>326</v>
      </c>
      <c r="P51" s="31" t="s">
        <v>159</v>
      </c>
      <c r="Q51" s="96"/>
      <c r="R51" s="17" t="s">
        <v>4997</v>
      </c>
      <c r="U51" s="64"/>
      <c r="V51" s="64"/>
      <c r="W51" s="17" t="s">
        <v>2268</v>
      </c>
      <c r="X51" s="64"/>
      <c r="Y51" s="115" t="s">
        <v>11102</v>
      </c>
      <c r="Z51" s="20"/>
      <c r="AA51" s="20"/>
      <c r="AB51" s="20"/>
      <c r="AC51" s="64"/>
      <c r="AD51" s="64"/>
      <c r="AE51" s="64"/>
      <c r="AF51" s="20"/>
      <c r="AG51" s="64"/>
      <c r="AH51" s="64"/>
      <c r="AI51" s="64"/>
      <c r="AJ51" s="64"/>
      <c r="AK51" s="64"/>
      <c r="AM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8"/>
      <c r="BG51" s="64"/>
      <c r="BH51" s="64"/>
      <c r="BI51" s="20"/>
      <c r="BJ51" s="20"/>
      <c r="BK51" s="20"/>
      <c r="BL51" s="20"/>
      <c r="BM51" s="64"/>
      <c r="BN51" s="64"/>
      <c r="BO51" s="64"/>
      <c r="BP51" s="65" t="s">
        <v>1905</v>
      </c>
      <c r="BQ51" s="64"/>
      <c r="BR51" s="65"/>
      <c r="BS51" s="64"/>
      <c r="BT51" s="65"/>
      <c r="BU51" s="64"/>
      <c r="BV51" s="65"/>
      <c r="BW51" s="65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 t="s">
        <v>8768</v>
      </c>
      <c r="CL51" s="64"/>
      <c r="CM51" s="64"/>
      <c r="CN51" s="64"/>
      <c r="CO51" s="64"/>
      <c r="CP51" s="64" t="s">
        <v>357</v>
      </c>
      <c r="CQ51" s="64" t="s">
        <v>147</v>
      </c>
      <c r="CR51" s="64" t="s">
        <v>148</v>
      </c>
      <c r="CS51" s="64" t="s">
        <v>3695</v>
      </c>
      <c r="CT51"/>
      <c r="CU51"/>
      <c r="CV51" s="64"/>
      <c r="CW51" s="64"/>
    </row>
    <row r="52" spans="1:101" s="17" customFormat="1" x14ac:dyDescent="0.25">
      <c r="A52" s="64"/>
      <c r="C52" s="64"/>
      <c r="D52" s="64"/>
      <c r="E52" s="64"/>
      <c r="F52" s="66"/>
      <c r="G52" s="17" t="s">
        <v>9576</v>
      </c>
      <c r="H52" s="17" t="s">
        <v>9577</v>
      </c>
      <c r="I52" s="64" t="s">
        <v>839</v>
      </c>
      <c r="J52" s="64" t="s">
        <v>308</v>
      </c>
      <c r="K52" s="17" t="s">
        <v>9423</v>
      </c>
      <c r="L52" s="64" t="s">
        <v>763</v>
      </c>
      <c r="M52" s="17">
        <f t="shared" si="0"/>
        <v>1</v>
      </c>
      <c r="N52" s="32" t="s">
        <v>5638</v>
      </c>
      <c r="O52" s="98" t="s">
        <v>5636</v>
      </c>
      <c r="P52" s="33" t="s">
        <v>180</v>
      </c>
      <c r="Q52" s="98"/>
      <c r="R52" s="17" t="s">
        <v>5029</v>
      </c>
      <c r="U52" s="64"/>
      <c r="V52" s="64"/>
      <c r="W52" s="17" t="s">
        <v>2176</v>
      </c>
      <c r="X52" s="64"/>
      <c r="Y52" s="130" t="s">
        <v>11133</v>
      </c>
      <c r="Z52" s="20"/>
      <c r="AA52" s="20"/>
      <c r="AB52" s="20"/>
      <c r="AC52" s="64"/>
      <c r="AD52" s="64"/>
      <c r="AE52" s="64"/>
      <c r="AF52" s="20"/>
      <c r="AG52" s="64"/>
      <c r="AH52" s="64"/>
      <c r="AI52" s="64"/>
      <c r="AJ52" s="64"/>
      <c r="AK52" s="64"/>
      <c r="AM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8"/>
      <c r="BG52" s="64"/>
      <c r="BH52" s="64"/>
      <c r="BI52" s="20"/>
      <c r="BJ52" s="20"/>
      <c r="BK52" s="20"/>
      <c r="BL52" s="20"/>
      <c r="BM52" s="64"/>
      <c r="BN52" s="64"/>
      <c r="BO52" s="64"/>
      <c r="BP52" s="65" t="s">
        <v>1911</v>
      </c>
      <c r="BQ52" s="64"/>
      <c r="BR52" s="65"/>
      <c r="BS52" s="64"/>
      <c r="BT52" s="65"/>
      <c r="BU52" s="64"/>
      <c r="BV52" s="65"/>
      <c r="BW52" s="65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 t="s">
        <v>8778</v>
      </c>
      <c r="CL52" s="64"/>
      <c r="CM52" s="64"/>
      <c r="CN52" s="64"/>
      <c r="CO52" s="64"/>
      <c r="CP52" s="17" t="s">
        <v>357</v>
      </c>
      <c r="CQ52" s="64" t="s">
        <v>2965</v>
      </c>
      <c r="CR52" s="64" t="s">
        <v>649</v>
      </c>
      <c r="CS52" s="64" t="s">
        <v>120</v>
      </c>
      <c r="CT52"/>
      <c r="CU52"/>
      <c r="CV52" s="64"/>
      <c r="CW52" s="64"/>
    </row>
    <row r="53" spans="1:101" s="17" customFormat="1" x14ac:dyDescent="0.25">
      <c r="A53" s="64"/>
      <c r="C53" s="64"/>
      <c r="D53" s="64"/>
      <c r="E53" s="64"/>
      <c r="F53" s="66"/>
      <c r="G53" s="17" t="s">
        <v>9578</v>
      </c>
      <c r="H53" s="17" t="s">
        <v>9579</v>
      </c>
      <c r="I53" s="64" t="s">
        <v>831</v>
      </c>
      <c r="J53" s="64" t="s">
        <v>318</v>
      </c>
      <c r="K53" s="17" t="s">
        <v>9424</v>
      </c>
      <c r="L53" s="17" t="s">
        <v>2401</v>
      </c>
      <c r="M53" s="17">
        <f t="shared" si="0"/>
        <v>1</v>
      </c>
      <c r="N53" s="30" t="s">
        <v>763</v>
      </c>
      <c r="O53" s="96" t="s">
        <v>326</v>
      </c>
      <c r="P53" s="106" t="s">
        <v>141</v>
      </c>
      <c r="Q53" s="105" t="s">
        <v>11143</v>
      </c>
      <c r="R53" s="17" t="s">
        <v>529</v>
      </c>
      <c r="U53" s="64"/>
      <c r="V53" s="64"/>
      <c r="W53" s="17" t="s">
        <v>4886</v>
      </c>
      <c r="X53" s="64"/>
      <c r="Y53" s="17" t="s">
        <v>11111</v>
      </c>
      <c r="Z53" s="20"/>
      <c r="AA53" s="20"/>
      <c r="AB53" s="20"/>
      <c r="AC53" s="64"/>
      <c r="AD53" s="64"/>
      <c r="AE53" s="64"/>
      <c r="AF53" s="20"/>
      <c r="AG53" s="64"/>
      <c r="AH53" s="67"/>
      <c r="AI53" s="67"/>
      <c r="AJ53" s="67"/>
      <c r="AK53" s="67"/>
      <c r="AM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8"/>
      <c r="BG53" s="64"/>
      <c r="BH53" s="64"/>
      <c r="BI53" s="20"/>
      <c r="BJ53" s="20"/>
      <c r="BK53" s="20"/>
      <c r="BL53" s="20"/>
      <c r="BM53" s="64"/>
      <c r="BN53" s="64"/>
      <c r="BO53" s="64"/>
      <c r="BP53" s="65" t="s">
        <v>1926</v>
      </c>
      <c r="BQ53" s="64"/>
      <c r="BR53" s="65"/>
      <c r="BS53" s="64"/>
      <c r="BT53" s="65"/>
      <c r="BU53" s="64"/>
      <c r="BV53" s="65"/>
      <c r="BW53" s="64"/>
      <c r="BX53" s="64"/>
      <c r="BY53" s="64"/>
      <c r="BZ53" s="67"/>
      <c r="CA53" s="67"/>
      <c r="CB53" s="67"/>
      <c r="CC53" s="64"/>
      <c r="CD53" s="64"/>
      <c r="CE53" s="64"/>
      <c r="CF53" s="64"/>
      <c r="CG53" s="64"/>
      <c r="CH53" s="64"/>
      <c r="CI53" s="64"/>
      <c r="CJ53" s="64"/>
      <c r="CK53" s="64" t="s">
        <v>8818</v>
      </c>
      <c r="CL53" s="64"/>
      <c r="CM53" s="64"/>
      <c r="CN53" s="64"/>
      <c r="CO53" s="64"/>
      <c r="CP53" s="17" t="s">
        <v>357</v>
      </c>
      <c r="CQ53" s="64" t="s">
        <v>3686</v>
      </c>
      <c r="CR53" s="64" t="s">
        <v>3687</v>
      </c>
      <c r="CS53" s="64" t="s">
        <v>295</v>
      </c>
      <c r="CT53"/>
      <c r="CU53"/>
      <c r="CV53" s="64"/>
      <c r="CW53" s="64"/>
    </row>
    <row r="54" spans="1:101" s="17" customFormat="1" x14ac:dyDescent="0.25">
      <c r="A54" s="64"/>
      <c r="C54" s="64"/>
      <c r="D54" s="64"/>
      <c r="E54" s="64"/>
      <c r="F54" s="66"/>
      <c r="G54" s="17" t="s">
        <v>10322</v>
      </c>
      <c r="H54" s="17" t="s">
        <v>10323</v>
      </c>
      <c r="I54" s="64" t="s">
        <v>4595</v>
      </c>
      <c r="J54" s="64" t="s">
        <v>9425</v>
      </c>
      <c r="K54" s="17" t="s">
        <v>11029</v>
      </c>
      <c r="L54" s="17" t="s">
        <v>2393</v>
      </c>
      <c r="M54" s="17">
        <f t="shared" si="0"/>
        <v>1</v>
      </c>
      <c r="N54" s="112" t="s">
        <v>2401</v>
      </c>
      <c r="O54" s="95" t="s">
        <v>326</v>
      </c>
      <c r="P54" s="103" t="s">
        <v>180</v>
      </c>
      <c r="Q54" s="95" t="s">
        <v>11141</v>
      </c>
      <c r="R54" s="17" t="s">
        <v>5281</v>
      </c>
      <c r="U54" s="64"/>
      <c r="V54" s="64"/>
      <c r="W54" s="17" t="s">
        <v>3469</v>
      </c>
      <c r="X54" s="64"/>
      <c r="Y54" s="17" t="s">
        <v>11106</v>
      </c>
      <c r="Z54" s="20"/>
      <c r="AA54" s="20"/>
      <c r="AB54" s="20"/>
      <c r="AC54" s="64"/>
      <c r="AD54" s="64"/>
      <c r="AE54" s="64"/>
      <c r="AF54" s="20"/>
      <c r="AG54" s="64"/>
      <c r="AH54" s="64"/>
      <c r="AI54" s="64"/>
      <c r="AJ54" s="64"/>
      <c r="AK54" s="64"/>
      <c r="AM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8"/>
      <c r="BG54" s="64"/>
      <c r="BH54" s="64"/>
      <c r="BI54" s="20"/>
      <c r="BJ54" s="20"/>
      <c r="BK54" s="20"/>
      <c r="BL54" s="20"/>
      <c r="BM54" s="64"/>
      <c r="BN54" s="64"/>
      <c r="BO54" s="64"/>
      <c r="BP54" s="65" t="s">
        <v>2018</v>
      </c>
      <c r="BQ54" s="64"/>
      <c r="BR54" s="65"/>
      <c r="BS54" s="64"/>
      <c r="BT54" s="65"/>
      <c r="BU54" s="64"/>
      <c r="BV54" s="65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 t="s">
        <v>9348</v>
      </c>
      <c r="CL54" s="64"/>
      <c r="CM54" s="64"/>
      <c r="CN54" s="64"/>
      <c r="CO54" s="64"/>
      <c r="CP54" s="17" t="s">
        <v>357</v>
      </c>
      <c r="CQ54" s="64" t="s">
        <v>147</v>
      </c>
      <c r="CR54" s="64" t="s">
        <v>649</v>
      </c>
      <c r="CS54" s="64" t="s">
        <v>106</v>
      </c>
      <c r="CT54"/>
      <c r="CU54"/>
      <c r="CV54" s="64"/>
      <c r="CW54" s="64"/>
    </row>
    <row r="55" spans="1:101" s="17" customFormat="1" x14ac:dyDescent="0.25">
      <c r="A55" s="64"/>
      <c r="C55" s="64"/>
      <c r="D55" s="64"/>
      <c r="E55" s="64"/>
      <c r="F55" s="66"/>
      <c r="G55" s="17" t="s">
        <v>9580</v>
      </c>
      <c r="H55" s="17" t="s">
        <v>9581</v>
      </c>
      <c r="I55" s="64" t="s">
        <v>620</v>
      </c>
      <c r="J55" s="64" t="s">
        <v>9427</v>
      </c>
      <c r="K55" s="17" t="s">
        <v>9427</v>
      </c>
      <c r="L55" s="17" t="s">
        <v>2428</v>
      </c>
      <c r="M55" s="17">
        <f t="shared" si="0"/>
        <v>1</v>
      </c>
      <c r="N55" s="131" t="s">
        <v>2393</v>
      </c>
      <c r="O55" s="64" t="s">
        <v>326</v>
      </c>
      <c r="P55" s="132" t="s">
        <v>141</v>
      </c>
      <c r="Q55" s="64" t="s">
        <v>11142</v>
      </c>
      <c r="R55" s="17" t="s">
        <v>3785</v>
      </c>
      <c r="U55" s="64"/>
      <c r="V55" s="64"/>
      <c r="W55" s="17" t="s">
        <v>5282</v>
      </c>
      <c r="X55" s="64"/>
      <c r="Y55" s="17" t="s">
        <v>5235</v>
      </c>
      <c r="Z55" s="20"/>
      <c r="AA55" s="20"/>
      <c r="AB55" s="20"/>
      <c r="AC55" s="64"/>
      <c r="AD55" s="64"/>
      <c r="AE55" s="64"/>
      <c r="AF55" s="20"/>
      <c r="AG55" s="64"/>
      <c r="AH55" s="64"/>
      <c r="AI55" s="64"/>
      <c r="AJ55" s="64"/>
      <c r="AK55" s="64"/>
      <c r="AM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8"/>
      <c r="BG55" s="64"/>
      <c r="BH55" s="64"/>
      <c r="BI55" s="20"/>
      <c r="BJ55" s="20"/>
      <c r="BK55" s="20"/>
      <c r="BL55" s="20"/>
      <c r="BM55" s="64"/>
      <c r="BN55" s="64"/>
      <c r="BO55" s="64"/>
      <c r="BP55" s="65" t="s">
        <v>2030</v>
      </c>
      <c r="BQ55" s="64"/>
      <c r="BR55" s="65"/>
      <c r="BS55" s="64"/>
      <c r="BT55" s="65"/>
      <c r="BU55" s="64"/>
      <c r="BV55" s="65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L55" s="64"/>
      <c r="CM55" s="64"/>
      <c r="CN55" s="64"/>
      <c r="CO55" s="64"/>
      <c r="CP55" s="17" t="s">
        <v>357</v>
      </c>
      <c r="CQ55" s="64" t="s">
        <v>4686</v>
      </c>
      <c r="CR55" s="64" t="s">
        <v>649</v>
      </c>
      <c r="CS55" s="64" t="s">
        <v>699</v>
      </c>
      <c r="CT55"/>
      <c r="CU55"/>
      <c r="CV55" s="64"/>
      <c r="CW55" s="64"/>
    </row>
    <row r="56" spans="1:101" s="17" customFormat="1" x14ac:dyDescent="0.25">
      <c r="A56" s="64"/>
      <c r="C56" s="64"/>
      <c r="D56" s="64"/>
      <c r="E56" s="64"/>
      <c r="F56" s="66"/>
      <c r="G56" s="17" t="s">
        <v>9582</v>
      </c>
      <c r="H56" s="17" t="s">
        <v>9583</v>
      </c>
      <c r="I56" s="64" t="s">
        <v>1510</v>
      </c>
      <c r="J56" s="64" t="s">
        <v>4852</v>
      </c>
      <c r="K56" s="17" t="s">
        <v>11030</v>
      </c>
      <c r="L56" s="17" t="s">
        <v>9286</v>
      </c>
      <c r="M56" s="17">
        <f t="shared" si="0"/>
        <v>1</v>
      </c>
      <c r="N56" s="30" t="s">
        <v>2428</v>
      </c>
      <c r="O56" s="96" t="s">
        <v>326</v>
      </c>
      <c r="P56" s="31" t="s">
        <v>141</v>
      </c>
      <c r="Q56" s="96"/>
      <c r="R56" s="17" t="s">
        <v>3055</v>
      </c>
      <c r="U56" s="64"/>
      <c r="V56" s="64"/>
      <c r="W56" s="17" t="s">
        <v>1495</v>
      </c>
      <c r="X56" s="64"/>
      <c r="Y56" s="17" t="s">
        <v>2394</v>
      </c>
      <c r="Z56" s="20"/>
      <c r="AA56" s="20"/>
      <c r="AB56" s="20"/>
      <c r="AC56" s="64"/>
      <c r="AD56" s="64"/>
      <c r="AE56" s="64"/>
      <c r="AF56" s="20"/>
      <c r="AG56" s="64"/>
      <c r="AH56" s="64"/>
      <c r="AI56" s="64"/>
      <c r="AJ56" s="64"/>
      <c r="AK56" s="64"/>
      <c r="AM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8"/>
      <c r="BG56" s="64"/>
      <c r="BH56" s="64"/>
      <c r="BI56" s="20"/>
      <c r="BJ56" s="20"/>
      <c r="BK56" s="20"/>
      <c r="BL56" s="20"/>
      <c r="BM56" s="64"/>
      <c r="BN56" s="64"/>
      <c r="BO56" s="64"/>
      <c r="BP56" s="65" t="s">
        <v>2046</v>
      </c>
      <c r="BQ56" s="64"/>
      <c r="BR56" s="65"/>
      <c r="BS56" s="64"/>
      <c r="BT56" s="65"/>
      <c r="BU56" s="64"/>
      <c r="BV56" s="65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/>
      <c r="CL56" s="64"/>
      <c r="CM56" s="64"/>
      <c r="CN56" s="64"/>
      <c r="CO56" s="64"/>
      <c r="CP56" s="17" t="s">
        <v>357</v>
      </c>
      <c r="CQ56" s="64"/>
      <c r="CR56" s="64"/>
      <c r="CS56" s="64" t="s">
        <v>292</v>
      </c>
      <c r="CT56"/>
      <c r="CU56"/>
      <c r="CV56" s="64"/>
      <c r="CW56" s="64"/>
    </row>
    <row r="57" spans="1:101" s="17" customFormat="1" x14ac:dyDescent="0.25">
      <c r="A57" s="64"/>
      <c r="C57" s="64"/>
      <c r="D57" s="64"/>
      <c r="E57" s="64"/>
      <c r="F57" s="66"/>
      <c r="G57" s="17" t="s">
        <v>9584</v>
      </c>
      <c r="H57" s="17" t="s">
        <v>9585</v>
      </c>
      <c r="I57" s="64" t="s">
        <v>2854</v>
      </c>
      <c r="J57" s="64" t="s">
        <v>613</v>
      </c>
      <c r="K57" s="17" t="s">
        <v>9429</v>
      </c>
      <c r="L57" s="17" t="s">
        <v>1505</v>
      </c>
      <c r="M57" s="17">
        <f t="shared" si="0"/>
        <v>1</v>
      </c>
      <c r="N57" s="32" t="s">
        <v>9286</v>
      </c>
      <c r="O57" s="98" t="s">
        <v>326</v>
      </c>
      <c r="P57" s="33" t="s">
        <v>141</v>
      </c>
      <c r="Q57" s="98"/>
      <c r="R57" s="17" t="s">
        <v>1198</v>
      </c>
      <c r="U57" s="64"/>
      <c r="V57" s="64"/>
      <c r="W57" s="17" t="s">
        <v>2289</v>
      </c>
      <c r="X57" s="64"/>
      <c r="Z57" s="20"/>
      <c r="AA57" s="20"/>
      <c r="AB57" s="20"/>
      <c r="AC57" s="64"/>
      <c r="AD57" s="64"/>
      <c r="AE57" s="64"/>
      <c r="AF57" s="20"/>
      <c r="AG57" s="64"/>
      <c r="AH57" s="64"/>
      <c r="AI57" s="64"/>
      <c r="AJ57" s="64"/>
      <c r="AK57" s="64"/>
      <c r="AM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8"/>
      <c r="BG57" s="64"/>
      <c r="BH57" s="64"/>
      <c r="BI57" s="20"/>
      <c r="BJ57" s="20"/>
      <c r="BK57" s="20"/>
      <c r="BL57" s="20"/>
      <c r="BM57" s="64"/>
      <c r="BN57" s="64"/>
      <c r="BO57" s="64"/>
      <c r="BP57" s="65" t="s">
        <v>2109</v>
      </c>
      <c r="BQ57" s="64"/>
      <c r="BR57" s="65"/>
      <c r="BS57" s="64"/>
      <c r="BT57" s="65"/>
      <c r="BU57" s="64"/>
      <c r="BV57" s="65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/>
      <c r="CL57" s="64"/>
      <c r="CM57" s="64"/>
      <c r="CN57" s="64"/>
      <c r="CO57" s="64"/>
      <c r="CP57" s="17" t="s">
        <v>357</v>
      </c>
      <c r="CQ57" s="64" t="s">
        <v>358</v>
      </c>
      <c r="CR57" s="64" t="s">
        <v>5129</v>
      </c>
      <c r="CS57" s="64" t="s">
        <v>8717</v>
      </c>
      <c r="CT57"/>
      <c r="CU57"/>
      <c r="CV57" s="64"/>
      <c r="CW57" s="64"/>
    </row>
    <row r="58" spans="1:101" s="17" customFormat="1" x14ac:dyDescent="0.25">
      <c r="A58" s="64"/>
      <c r="C58" s="64"/>
      <c r="D58" s="64"/>
      <c r="E58" s="64"/>
      <c r="F58" s="66"/>
      <c r="G58" s="17" t="s">
        <v>9586</v>
      </c>
      <c r="H58" s="17" t="s">
        <v>9587</v>
      </c>
      <c r="I58" s="64" t="s">
        <v>8383</v>
      </c>
      <c r="J58" s="64" t="s">
        <v>9430</v>
      </c>
      <c r="K58" s="17" t="s">
        <v>9431</v>
      </c>
      <c r="L58" s="17" t="s">
        <v>1965</v>
      </c>
      <c r="M58" s="17">
        <f t="shared" si="0"/>
        <v>1</v>
      </c>
      <c r="N58" s="32" t="s">
        <v>1505</v>
      </c>
      <c r="O58" s="98" t="s">
        <v>326</v>
      </c>
      <c r="P58" s="33" t="s">
        <v>141</v>
      </c>
      <c r="Q58" s="98"/>
      <c r="R58" s="17" t="s">
        <v>288</v>
      </c>
      <c r="U58" s="64"/>
      <c r="V58" s="64"/>
      <c r="W58" s="17" t="s">
        <v>833</v>
      </c>
      <c r="X58" s="64"/>
      <c r="Z58" s="20"/>
      <c r="AA58" s="20"/>
      <c r="AB58" s="20"/>
      <c r="AC58" s="64"/>
      <c r="AD58" s="64"/>
      <c r="AE58" s="64"/>
      <c r="AF58" s="20"/>
      <c r="AG58" s="64"/>
      <c r="AH58" s="64"/>
      <c r="AI58" s="64"/>
      <c r="AJ58" s="64"/>
      <c r="AK58" s="64"/>
      <c r="AM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8"/>
      <c r="BG58" s="64"/>
      <c r="BH58" s="64"/>
      <c r="BI58" s="20"/>
      <c r="BJ58" s="20"/>
      <c r="BK58" s="20"/>
      <c r="BL58" s="20"/>
      <c r="BM58" s="64"/>
      <c r="BN58" s="64"/>
      <c r="BO58" s="64"/>
      <c r="BP58" s="65" t="s">
        <v>2181</v>
      </c>
      <c r="BQ58" s="64"/>
      <c r="BR58" s="65"/>
      <c r="BS58" s="64"/>
      <c r="BT58" s="65"/>
      <c r="BU58" s="64"/>
      <c r="BV58" s="65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/>
      <c r="CL58" s="64"/>
      <c r="CM58" s="64"/>
      <c r="CN58" s="64"/>
      <c r="CO58" s="64"/>
      <c r="CP58" s="17" t="s">
        <v>357</v>
      </c>
      <c r="CQ58" s="64" t="s">
        <v>358</v>
      </c>
      <c r="CR58" s="64" t="s">
        <v>649</v>
      </c>
      <c r="CS58" s="64" t="s">
        <v>1326</v>
      </c>
      <c r="CT58"/>
      <c r="CU58"/>
      <c r="CV58" s="64"/>
      <c r="CW58" s="64"/>
    </row>
    <row r="59" spans="1:101" s="17" customFormat="1" x14ac:dyDescent="0.25">
      <c r="A59" s="64"/>
      <c r="C59" s="64"/>
      <c r="D59" s="64"/>
      <c r="E59" s="64"/>
      <c r="F59" s="66"/>
      <c r="G59" s="17" t="s">
        <v>9588</v>
      </c>
      <c r="H59" s="17" t="s">
        <v>9589</v>
      </c>
      <c r="I59" s="64" t="s">
        <v>8377</v>
      </c>
      <c r="J59" s="64" t="s">
        <v>3683</v>
      </c>
      <c r="K59" s="17" t="s">
        <v>11031</v>
      </c>
      <c r="L59" s="17" t="s">
        <v>673</v>
      </c>
      <c r="M59" s="17">
        <f t="shared" si="0"/>
        <v>1</v>
      </c>
      <c r="N59" s="32" t="s">
        <v>1965</v>
      </c>
      <c r="O59" s="98" t="s">
        <v>326</v>
      </c>
      <c r="P59" s="33" t="s">
        <v>141</v>
      </c>
      <c r="Q59" s="98"/>
      <c r="R59" s="17" t="s">
        <v>4853</v>
      </c>
      <c r="U59" s="64"/>
      <c r="V59" s="64"/>
      <c r="W59" s="17" t="s">
        <v>520</v>
      </c>
      <c r="X59" s="64"/>
      <c r="Z59" s="20"/>
      <c r="AA59" s="20"/>
      <c r="AB59" s="20"/>
      <c r="AC59" s="64"/>
      <c r="AD59" s="64"/>
      <c r="AE59" s="64"/>
      <c r="AF59" s="20"/>
      <c r="AG59" s="64"/>
      <c r="AH59" s="64"/>
      <c r="AI59" s="64"/>
      <c r="AJ59" s="64"/>
      <c r="AK59" s="64"/>
      <c r="AM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8"/>
      <c r="BG59" s="64"/>
      <c r="BH59" s="64"/>
      <c r="BI59" s="20"/>
      <c r="BJ59" s="20"/>
      <c r="BK59" s="20"/>
      <c r="BL59" s="20"/>
      <c r="BM59" s="64"/>
      <c r="BN59" s="64"/>
      <c r="BO59" s="64"/>
      <c r="BP59" s="65" t="s">
        <v>2189</v>
      </c>
      <c r="BQ59" s="64"/>
      <c r="BR59" s="65"/>
      <c r="BS59" s="64"/>
      <c r="BT59" s="65"/>
      <c r="BU59" s="64"/>
      <c r="BV59" s="65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/>
      <c r="CL59" s="64"/>
      <c r="CM59" s="64"/>
      <c r="CN59" s="64"/>
      <c r="CO59" s="64"/>
      <c r="CP59" s="17" t="s">
        <v>5596</v>
      </c>
      <c r="CQ59" s="64" t="s">
        <v>358</v>
      </c>
      <c r="CR59" s="64" t="s">
        <v>649</v>
      </c>
      <c r="CS59" s="64" t="s">
        <v>836</v>
      </c>
      <c r="CT59"/>
      <c r="CU59"/>
      <c r="CV59" s="64"/>
      <c r="CW59" s="64"/>
    </row>
    <row r="60" spans="1:101" s="17" customFormat="1" x14ac:dyDescent="0.25">
      <c r="A60" s="64"/>
      <c r="C60" s="64"/>
      <c r="D60" s="64"/>
      <c r="E60" s="64"/>
      <c r="F60" s="66"/>
      <c r="G60" s="17" t="s">
        <v>10324</v>
      </c>
      <c r="H60" s="17" t="s">
        <v>10325</v>
      </c>
      <c r="I60" s="64" t="s">
        <v>4532</v>
      </c>
      <c r="J60" s="64" t="s">
        <v>9432</v>
      </c>
      <c r="K60" s="17" t="s">
        <v>9433</v>
      </c>
      <c r="L60" s="17" t="s">
        <v>832</v>
      </c>
      <c r="M60" s="17">
        <f t="shared" si="0"/>
        <v>1</v>
      </c>
      <c r="N60" s="30" t="s">
        <v>673</v>
      </c>
      <c r="O60" s="96" t="s">
        <v>326</v>
      </c>
      <c r="P60" s="31" t="s">
        <v>141</v>
      </c>
      <c r="Q60" s="96"/>
      <c r="R60" s="17" t="s">
        <v>5630</v>
      </c>
      <c r="U60" s="64"/>
      <c r="V60" s="64"/>
      <c r="W60" s="17" t="s">
        <v>3537</v>
      </c>
      <c r="X60" s="64"/>
      <c r="Z60" s="20"/>
      <c r="AA60" s="20"/>
      <c r="AB60" s="20"/>
      <c r="AC60" s="64"/>
      <c r="AD60" s="64"/>
      <c r="AE60" s="64"/>
      <c r="AF60" s="20"/>
      <c r="AG60" s="64"/>
      <c r="AH60" s="64"/>
      <c r="AI60" s="64"/>
      <c r="AJ60" s="64"/>
      <c r="AK60" s="64"/>
      <c r="AM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8"/>
      <c r="BG60" s="64"/>
      <c r="BH60" s="64"/>
      <c r="BI60" s="20"/>
      <c r="BJ60" s="20"/>
      <c r="BK60" s="20"/>
      <c r="BL60" s="20"/>
      <c r="BM60" s="64"/>
      <c r="BN60" s="64"/>
      <c r="BO60" s="64"/>
      <c r="BP60" s="65" t="s">
        <v>2195</v>
      </c>
      <c r="BQ60" s="64"/>
      <c r="BR60" s="65"/>
      <c r="BS60" s="64"/>
      <c r="BT60" s="65"/>
      <c r="BU60" s="64"/>
      <c r="BV60" s="65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/>
      <c r="CL60" s="64"/>
      <c r="CM60" s="64"/>
      <c r="CN60" s="64"/>
      <c r="CO60" s="64"/>
      <c r="CP60" s="64" t="s">
        <v>146</v>
      </c>
      <c r="CQ60" s="64" t="s">
        <v>147</v>
      </c>
      <c r="CR60" s="64" t="s">
        <v>148</v>
      </c>
      <c r="CS60" s="64" t="s">
        <v>8960</v>
      </c>
      <c r="CT60"/>
      <c r="CU60"/>
      <c r="CV60" s="64"/>
      <c r="CW60" s="64"/>
    </row>
    <row r="61" spans="1:101" s="17" customFormat="1" x14ac:dyDescent="0.25">
      <c r="A61" s="64"/>
      <c r="C61" s="64"/>
      <c r="D61" s="64"/>
      <c r="E61" s="64"/>
      <c r="F61" s="66"/>
      <c r="G61" s="17" t="s">
        <v>10326</v>
      </c>
      <c r="H61" s="17" t="s">
        <v>10327</v>
      </c>
      <c r="I61" s="64" t="s">
        <v>1884</v>
      </c>
      <c r="J61" s="64" t="s">
        <v>4569</v>
      </c>
      <c r="K61" s="17" t="s">
        <v>9434</v>
      </c>
      <c r="L61" s="17" t="s">
        <v>2932</v>
      </c>
      <c r="M61" s="17">
        <f t="shared" si="0"/>
        <v>1</v>
      </c>
      <c r="N61" s="32" t="s">
        <v>832</v>
      </c>
      <c r="O61" s="98" t="s">
        <v>326</v>
      </c>
      <c r="P61" s="33" t="s">
        <v>92</v>
      </c>
      <c r="Q61" s="98"/>
      <c r="R61" s="17" t="s">
        <v>4014</v>
      </c>
      <c r="U61" s="64"/>
      <c r="V61" s="64"/>
      <c r="W61" s="17" t="s">
        <v>5645</v>
      </c>
      <c r="X61" s="64"/>
      <c r="Z61" s="20"/>
      <c r="AA61" s="20"/>
      <c r="AB61" s="20"/>
      <c r="AC61" s="64"/>
      <c r="AD61" s="64"/>
      <c r="AE61" s="64"/>
      <c r="AF61" s="20"/>
      <c r="AG61" s="64"/>
      <c r="AH61" s="64"/>
      <c r="AI61" s="64"/>
      <c r="AJ61" s="64"/>
      <c r="AK61" s="64"/>
      <c r="AM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8"/>
      <c r="BG61" s="64"/>
      <c r="BH61" s="64"/>
      <c r="BI61" s="20"/>
      <c r="BJ61" s="20"/>
      <c r="BK61" s="20"/>
      <c r="BL61" s="20"/>
      <c r="BM61" s="64"/>
      <c r="BN61" s="64"/>
      <c r="BO61" s="64"/>
      <c r="BP61" s="65" t="s">
        <v>2264</v>
      </c>
      <c r="BQ61" s="64"/>
      <c r="BR61" s="65"/>
      <c r="BS61" s="64"/>
      <c r="BT61" s="65"/>
      <c r="BU61" s="64"/>
      <c r="BV61" s="65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/>
      <c r="CL61" s="64"/>
      <c r="CM61" s="64"/>
      <c r="CN61" s="64"/>
      <c r="CO61" s="64"/>
      <c r="CP61" s="17" t="s">
        <v>146</v>
      </c>
      <c r="CQ61" s="64" t="s">
        <v>147</v>
      </c>
      <c r="CR61" s="64" t="s">
        <v>5129</v>
      </c>
      <c r="CS61" s="64" t="s">
        <v>1158</v>
      </c>
      <c r="CT61"/>
      <c r="CU61"/>
      <c r="CV61" s="64"/>
      <c r="CW61" s="64"/>
    </row>
    <row r="62" spans="1:101" s="17" customFormat="1" x14ac:dyDescent="0.25">
      <c r="A62" s="64"/>
      <c r="C62" s="64"/>
      <c r="D62" s="64"/>
      <c r="E62" s="64"/>
      <c r="F62" s="66"/>
      <c r="G62" s="17" t="s">
        <v>9590</v>
      </c>
      <c r="H62" s="17" t="s">
        <v>9591</v>
      </c>
      <c r="I62" s="64" t="s">
        <v>1629</v>
      </c>
      <c r="J62" s="64" t="s">
        <v>9435</v>
      </c>
      <c r="K62" s="17" t="s">
        <v>9436</v>
      </c>
      <c r="L62" s="64" t="s">
        <v>621</v>
      </c>
      <c r="M62" s="17">
        <f t="shared" si="0"/>
        <v>1</v>
      </c>
      <c r="N62" s="32" t="s">
        <v>2932</v>
      </c>
      <c r="O62" s="98" t="s">
        <v>326</v>
      </c>
      <c r="P62" s="33" t="s">
        <v>92</v>
      </c>
      <c r="Q62" s="98"/>
      <c r="R62" s="17" t="s">
        <v>500</v>
      </c>
      <c r="U62" s="64"/>
      <c r="V62" s="64"/>
      <c r="W62" s="17" t="s">
        <v>2443</v>
      </c>
      <c r="X62" s="64"/>
      <c r="Z62" s="20"/>
      <c r="AA62" s="20"/>
      <c r="AB62" s="20"/>
      <c r="AC62" s="64"/>
      <c r="AD62" s="64"/>
      <c r="AE62" s="64"/>
      <c r="AF62" s="20"/>
      <c r="AG62" s="64"/>
      <c r="AH62" s="64"/>
      <c r="AI62" s="64"/>
      <c r="AJ62" s="64"/>
      <c r="AK62" s="64"/>
      <c r="AM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8"/>
      <c r="BG62" s="64"/>
      <c r="BH62" s="64"/>
      <c r="BI62" s="20"/>
      <c r="BJ62" s="20"/>
      <c r="BK62" s="20"/>
      <c r="BL62" s="20"/>
      <c r="BM62" s="64"/>
      <c r="BN62" s="64"/>
      <c r="BO62" s="64"/>
      <c r="BP62" s="65" t="s">
        <v>2269</v>
      </c>
      <c r="BQ62" s="64"/>
      <c r="BR62" s="65"/>
      <c r="BS62" s="64"/>
      <c r="BT62" s="65"/>
      <c r="BU62" s="64"/>
      <c r="BV62" s="65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/>
      <c r="CL62" s="64"/>
      <c r="CM62" s="64"/>
      <c r="CN62" s="64"/>
      <c r="CO62" s="64"/>
      <c r="CP62" s="17" t="s">
        <v>4654</v>
      </c>
      <c r="CQ62" s="64"/>
      <c r="CR62" s="64"/>
      <c r="CS62" s="64" t="s">
        <v>1199</v>
      </c>
      <c r="CT62"/>
      <c r="CU62"/>
      <c r="CV62" s="64"/>
      <c r="CW62" s="64"/>
    </row>
    <row r="63" spans="1:101" s="17" customFormat="1" x14ac:dyDescent="0.25">
      <c r="A63" s="64"/>
      <c r="C63" s="64"/>
      <c r="D63" s="64"/>
      <c r="E63" s="64"/>
      <c r="F63" s="66"/>
      <c r="G63" s="17" t="s">
        <v>9592</v>
      </c>
      <c r="H63" s="17" t="s">
        <v>9593</v>
      </c>
      <c r="I63" s="64" t="s">
        <v>155</v>
      </c>
      <c r="J63" s="64" t="s">
        <v>9437</v>
      </c>
      <c r="K63" s="17" t="s">
        <v>9438</v>
      </c>
      <c r="L63" s="17" t="s">
        <v>8472</v>
      </c>
      <c r="M63" s="17">
        <f t="shared" si="0"/>
        <v>1</v>
      </c>
      <c r="N63" s="32" t="s">
        <v>621</v>
      </c>
      <c r="O63" s="98" t="s">
        <v>326</v>
      </c>
      <c r="P63" s="33" t="s">
        <v>92</v>
      </c>
      <c r="Q63" s="98"/>
      <c r="R63" s="17" t="s">
        <v>1903</v>
      </c>
      <c r="U63" s="64"/>
      <c r="V63" s="64"/>
      <c r="W63" s="17" t="s">
        <v>1271</v>
      </c>
      <c r="X63" s="64"/>
      <c r="Z63" s="20"/>
      <c r="AA63" s="20"/>
      <c r="AB63" s="20"/>
      <c r="AC63" s="64"/>
      <c r="AD63" s="64"/>
      <c r="AE63" s="64"/>
      <c r="AF63" s="20"/>
      <c r="AG63" s="64"/>
      <c r="AH63" s="64"/>
      <c r="AI63" s="64"/>
      <c r="AJ63" s="64"/>
      <c r="AK63" s="64"/>
      <c r="AM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8"/>
      <c r="BG63" s="64"/>
      <c r="BH63" s="64"/>
      <c r="BI63" s="20"/>
      <c r="BJ63" s="20"/>
      <c r="BK63" s="20"/>
      <c r="BL63" s="20"/>
      <c r="BM63" s="64"/>
      <c r="BN63" s="64"/>
      <c r="BO63" s="64"/>
      <c r="BP63" s="65" t="s">
        <v>2324</v>
      </c>
      <c r="BQ63" s="64"/>
      <c r="BR63" s="65"/>
      <c r="BS63" s="64"/>
      <c r="BT63" s="65"/>
      <c r="BU63" s="64"/>
      <c r="BV63" s="65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/>
      <c r="CL63" s="64"/>
      <c r="CM63" s="64"/>
      <c r="CN63" s="64"/>
      <c r="CO63" s="64"/>
      <c r="CP63" s="64" t="s">
        <v>543</v>
      </c>
      <c r="CQ63" s="64"/>
      <c r="CR63" s="64"/>
      <c r="CS63" s="64" t="s">
        <v>5633</v>
      </c>
      <c r="CT63"/>
      <c r="CU63"/>
      <c r="CV63" s="64"/>
      <c r="CW63" s="64"/>
    </row>
    <row r="64" spans="1:101" s="17" customFormat="1" x14ac:dyDescent="0.25">
      <c r="A64" s="64"/>
      <c r="C64" s="64"/>
      <c r="D64" s="64"/>
      <c r="E64" s="64"/>
      <c r="F64" s="66"/>
      <c r="G64" s="17" t="s">
        <v>9594</v>
      </c>
      <c r="H64" s="17" t="s">
        <v>9595</v>
      </c>
      <c r="I64" s="64" t="s">
        <v>4029</v>
      </c>
      <c r="J64" s="64" t="s">
        <v>1207</v>
      </c>
      <c r="K64" s="17" t="s">
        <v>9439</v>
      </c>
      <c r="L64" s="17" t="s">
        <v>1467</v>
      </c>
      <c r="M64" s="17">
        <f t="shared" si="0"/>
        <v>1</v>
      </c>
      <c r="N64" s="32" t="s">
        <v>8472</v>
      </c>
      <c r="O64" s="98" t="s">
        <v>507</v>
      </c>
      <c r="P64" s="33" t="s">
        <v>92</v>
      </c>
      <c r="Q64" s="98"/>
      <c r="R64" s="17" t="s">
        <v>1887</v>
      </c>
      <c r="U64" s="64"/>
      <c r="V64" s="64"/>
      <c r="W64" s="17" t="s">
        <v>883</v>
      </c>
      <c r="X64" s="64"/>
      <c r="Z64" s="20"/>
      <c r="AA64" s="20"/>
      <c r="AB64" s="20"/>
      <c r="AC64" s="64"/>
      <c r="AD64" s="64"/>
      <c r="AE64" s="64"/>
      <c r="AF64" s="20"/>
      <c r="AG64" s="64"/>
      <c r="AH64" s="64"/>
      <c r="AI64" s="64"/>
      <c r="AJ64" s="64"/>
      <c r="AK64" s="64"/>
      <c r="AM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8"/>
      <c r="BG64" s="64"/>
      <c r="BH64" s="64"/>
      <c r="BI64" s="20"/>
      <c r="BJ64" s="20"/>
      <c r="BK64" s="20"/>
      <c r="BL64" s="20"/>
      <c r="BM64" s="64"/>
      <c r="BN64" s="64"/>
      <c r="BO64" s="64"/>
      <c r="BP64" s="65" t="s">
        <v>2380</v>
      </c>
      <c r="BQ64" s="64"/>
      <c r="BR64" s="65"/>
      <c r="BS64" s="64"/>
      <c r="BT64" s="65"/>
      <c r="BU64" s="64"/>
      <c r="BV64" s="65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/>
      <c r="CL64" s="64"/>
      <c r="CM64" s="64"/>
      <c r="CN64" s="64"/>
      <c r="CO64" s="64"/>
      <c r="CP64" s="17" t="s">
        <v>2284</v>
      </c>
      <c r="CQ64" s="64" t="s">
        <v>2283</v>
      </c>
      <c r="CR64" s="64" t="s">
        <v>310</v>
      </c>
      <c r="CS64" s="64" t="s">
        <v>1255</v>
      </c>
      <c r="CT64"/>
      <c r="CU64"/>
      <c r="CV64" s="64"/>
      <c r="CW64" s="64"/>
    </row>
    <row r="65" spans="1:101" s="17" customFormat="1" x14ac:dyDescent="0.25">
      <c r="A65" s="64"/>
      <c r="C65" s="64"/>
      <c r="D65" s="64"/>
      <c r="E65" s="64"/>
      <c r="F65" s="66"/>
      <c r="G65" s="17" t="s">
        <v>9596</v>
      </c>
      <c r="H65" s="17" t="s">
        <v>9597</v>
      </c>
      <c r="I65" s="64" t="s">
        <v>1151</v>
      </c>
      <c r="J65" s="64" t="s">
        <v>9440</v>
      </c>
      <c r="K65" s="17" t="s">
        <v>9441</v>
      </c>
      <c r="L65" s="17" t="s">
        <v>8549</v>
      </c>
      <c r="M65" s="17">
        <f t="shared" si="0"/>
        <v>1</v>
      </c>
      <c r="N65" s="32" t="s">
        <v>1467</v>
      </c>
      <c r="O65" s="98" t="s">
        <v>1465</v>
      </c>
      <c r="P65" s="33" t="s">
        <v>180</v>
      </c>
      <c r="Q65" s="98"/>
      <c r="R65" s="17" t="s">
        <v>2808</v>
      </c>
      <c r="U65" s="64"/>
      <c r="V65" s="64"/>
      <c r="W65" s="17" t="s">
        <v>9240</v>
      </c>
      <c r="X65" s="64"/>
      <c r="Z65" s="20"/>
      <c r="AA65" s="20"/>
      <c r="AB65" s="20"/>
      <c r="AC65" s="64"/>
      <c r="AD65" s="64"/>
      <c r="AE65" s="64"/>
      <c r="AF65" s="20"/>
      <c r="AG65" s="64"/>
      <c r="AH65" s="64"/>
      <c r="AI65" s="64"/>
      <c r="AJ65" s="64"/>
      <c r="AK65" s="64"/>
      <c r="AM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8"/>
      <c r="BG65" s="64"/>
      <c r="BH65" s="64"/>
      <c r="BI65" s="20"/>
      <c r="BJ65" s="20"/>
      <c r="BK65" s="20"/>
      <c r="BL65" s="20"/>
      <c r="BM65" s="64"/>
      <c r="BN65" s="64"/>
      <c r="BO65" s="64"/>
      <c r="BP65" s="65" t="s">
        <v>2411</v>
      </c>
      <c r="BQ65" s="64"/>
      <c r="BR65" s="65"/>
      <c r="BS65" s="64"/>
      <c r="BT65" s="65"/>
      <c r="BU65" s="64"/>
      <c r="BV65" s="65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/>
      <c r="CL65" s="64"/>
      <c r="CM65" s="64"/>
      <c r="CN65" s="64"/>
      <c r="CO65" s="64"/>
      <c r="CP65" s="17" t="s">
        <v>2284</v>
      </c>
      <c r="CQ65" s="64" t="s">
        <v>449</v>
      </c>
      <c r="CR65" s="64" t="s">
        <v>310</v>
      </c>
      <c r="CS65" s="64" t="s">
        <v>1290</v>
      </c>
      <c r="CT65"/>
      <c r="CU65"/>
      <c r="CV65" s="64"/>
      <c r="CW65" s="64"/>
    </row>
    <row r="66" spans="1:101" s="17" customFormat="1" x14ac:dyDescent="0.25">
      <c r="A66" s="64"/>
      <c r="C66" s="64"/>
      <c r="D66" s="64"/>
      <c r="E66" s="64"/>
      <c r="F66" s="66"/>
      <c r="G66" s="17" t="s">
        <v>9598</v>
      </c>
      <c r="H66" s="17" t="s">
        <v>9599</v>
      </c>
      <c r="I66" s="64" t="s">
        <v>250</v>
      </c>
      <c r="J66" s="64" t="s">
        <v>3834</v>
      </c>
      <c r="K66" s="17" t="s">
        <v>9442</v>
      </c>
      <c r="L66" s="17" t="s">
        <v>10990</v>
      </c>
      <c r="M66" s="17">
        <f t="shared" ref="M66:M129" si="2">COUNTIF(N:N,L66)</f>
        <v>1</v>
      </c>
      <c r="N66" s="30" t="s">
        <v>8549</v>
      </c>
      <c r="O66" s="96" t="s">
        <v>156</v>
      </c>
      <c r="P66" s="31" t="s">
        <v>92</v>
      </c>
      <c r="Q66" s="96"/>
      <c r="R66" s="17" t="s">
        <v>2187</v>
      </c>
      <c r="U66" s="64"/>
      <c r="V66" s="64"/>
      <c r="W66" s="17" t="s">
        <v>1447</v>
      </c>
      <c r="X66" s="64"/>
      <c r="Z66" s="20"/>
      <c r="AA66" s="20"/>
      <c r="AB66" s="20"/>
      <c r="AC66" s="64"/>
      <c r="AD66" s="64"/>
      <c r="AE66" s="64"/>
      <c r="AF66" s="20"/>
      <c r="AG66" s="64"/>
      <c r="AH66" s="64"/>
      <c r="AI66" s="64"/>
      <c r="AJ66" s="64"/>
      <c r="AK66" s="64"/>
      <c r="AM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8"/>
      <c r="BG66" s="64"/>
      <c r="BH66" s="64"/>
      <c r="BI66" s="20"/>
      <c r="BJ66" s="20"/>
      <c r="BK66" s="20"/>
      <c r="BL66" s="20"/>
      <c r="BM66" s="64"/>
      <c r="BN66" s="64"/>
      <c r="BO66" s="64"/>
      <c r="BP66" s="65" t="s">
        <v>2417</v>
      </c>
      <c r="BQ66" s="64"/>
      <c r="BR66" s="65"/>
      <c r="BS66" s="64"/>
      <c r="BT66" s="65"/>
      <c r="BU66" s="64"/>
      <c r="BV66" s="65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/>
      <c r="CL66" s="64"/>
      <c r="CM66" s="64"/>
      <c r="CN66" s="64"/>
      <c r="CO66" s="64"/>
      <c r="CP66" s="64" t="s">
        <v>870</v>
      </c>
      <c r="CQ66" s="64" t="s">
        <v>871</v>
      </c>
      <c r="CR66" s="64" t="s">
        <v>157</v>
      </c>
      <c r="CS66" s="64" t="s">
        <v>1331</v>
      </c>
      <c r="CT66"/>
      <c r="CU66"/>
      <c r="CV66" s="64"/>
      <c r="CW66" s="64"/>
    </row>
    <row r="67" spans="1:101" s="17" customFormat="1" x14ac:dyDescent="0.25">
      <c r="A67" s="64"/>
      <c r="C67" s="64"/>
      <c r="D67" s="64"/>
      <c r="E67" s="64"/>
      <c r="F67" s="66"/>
      <c r="G67" s="17" t="s">
        <v>9600</v>
      </c>
      <c r="H67" s="17" t="s">
        <v>9601</v>
      </c>
      <c r="I67" s="64" t="s">
        <v>2506</v>
      </c>
      <c r="J67" s="64" t="s">
        <v>3023</v>
      </c>
      <c r="K67" s="17" t="s">
        <v>9443</v>
      </c>
      <c r="L67" s="17" t="s">
        <v>2916</v>
      </c>
      <c r="M67" s="17">
        <f t="shared" si="2"/>
        <v>1</v>
      </c>
      <c r="N67" s="30" t="s">
        <v>10990</v>
      </c>
      <c r="O67" s="96" t="s">
        <v>156</v>
      </c>
      <c r="P67" s="31" t="s">
        <v>92</v>
      </c>
      <c r="Q67" s="96"/>
      <c r="R67" s="17" t="s">
        <v>944</v>
      </c>
      <c r="U67" s="64"/>
      <c r="V67" s="64"/>
      <c r="W67" s="17" t="s">
        <v>1241</v>
      </c>
      <c r="X67" s="64"/>
      <c r="Z67" s="20"/>
      <c r="AA67" s="20"/>
      <c r="AB67" s="20"/>
      <c r="AC67" s="64"/>
      <c r="AD67" s="64"/>
      <c r="AE67" s="64"/>
      <c r="AF67" s="20"/>
      <c r="AG67" s="64"/>
      <c r="AH67" s="64"/>
      <c r="AI67" s="64"/>
      <c r="AJ67" s="64"/>
      <c r="AK67" s="64"/>
      <c r="AM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8"/>
      <c r="BG67" s="64"/>
      <c r="BH67" s="64"/>
      <c r="BI67" s="20"/>
      <c r="BJ67" s="20"/>
      <c r="BK67" s="20"/>
      <c r="BL67" s="20"/>
      <c r="BM67" s="64"/>
      <c r="BN67" s="64"/>
      <c r="BO67" s="64"/>
      <c r="BP67" s="65" t="s">
        <v>2444</v>
      </c>
      <c r="BQ67" s="64"/>
      <c r="BR67" s="65"/>
      <c r="BS67" s="64"/>
      <c r="BT67" s="65"/>
      <c r="BU67" s="64"/>
      <c r="BV67" s="65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/>
      <c r="CL67" s="64"/>
      <c r="CM67" s="64"/>
      <c r="CN67" s="64"/>
      <c r="CO67" s="64"/>
      <c r="CP67" s="17" t="s">
        <v>870</v>
      </c>
      <c r="CQ67" s="64" t="s">
        <v>3898</v>
      </c>
      <c r="CR67" s="64" t="s">
        <v>157</v>
      </c>
      <c r="CS67" s="64" t="s">
        <v>1341</v>
      </c>
      <c r="CT67"/>
      <c r="CU67"/>
      <c r="CV67" s="64"/>
      <c r="CW67" s="64"/>
    </row>
    <row r="68" spans="1:101" s="17" customFormat="1" x14ac:dyDescent="0.25">
      <c r="A68" s="64"/>
      <c r="C68" s="64"/>
      <c r="D68" s="64"/>
      <c r="E68" s="64"/>
      <c r="F68" s="66"/>
      <c r="G68" s="17" t="s">
        <v>9602</v>
      </c>
      <c r="H68" s="17" t="s">
        <v>9603</v>
      </c>
      <c r="I68" s="64" t="s">
        <v>88</v>
      </c>
      <c r="J68" s="64" t="s">
        <v>260</v>
      </c>
      <c r="K68" s="17" t="s">
        <v>9444</v>
      </c>
      <c r="L68" s="17" t="s">
        <v>3557</v>
      </c>
      <c r="M68" s="17">
        <f t="shared" si="2"/>
        <v>1</v>
      </c>
      <c r="N68" s="30" t="s">
        <v>2916</v>
      </c>
      <c r="O68" s="96" t="s">
        <v>2915</v>
      </c>
      <c r="P68" s="31" t="s">
        <v>92</v>
      </c>
      <c r="Q68" s="96"/>
      <c r="R68" s="17" t="s">
        <v>1306</v>
      </c>
      <c r="U68" s="64"/>
      <c r="V68" s="64"/>
      <c r="W68" s="17" t="s">
        <v>8400</v>
      </c>
      <c r="X68" s="64"/>
      <c r="Y68" s="64"/>
      <c r="Z68" s="20"/>
      <c r="AA68" s="20"/>
      <c r="AB68" s="20"/>
      <c r="AC68" s="64"/>
      <c r="AD68" s="64"/>
      <c r="AE68" s="64"/>
      <c r="AF68" s="20"/>
      <c r="AG68" s="64"/>
      <c r="AH68" s="64"/>
      <c r="AI68" s="64"/>
      <c r="AJ68" s="64"/>
      <c r="AK68" s="64"/>
      <c r="AM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8"/>
      <c r="BG68" s="64"/>
      <c r="BH68" s="64"/>
      <c r="BI68" s="20"/>
      <c r="BJ68" s="20"/>
      <c r="BK68" s="20"/>
      <c r="BL68" s="20"/>
      <c r="BM68" s="64"/>
      <c r="BN68" s="64"/>
      <c r="BO68" s="64"/>
      <c r="BP68" s="65" t="s">
        <v>2477</v>
      </c>
      <c r="BQ68" s="64"/>
      <c r="BR68" s="65"/>
      <c r="BS68" s="64"/>
      <c r="BT68" s="65"/>
      <c r="BU68" s="64"/>
      <c r="BV68" s="65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/>
      <c r="CL68" s="64"/>
      <c r="CM68" s="64"/>
      <c r="CN68" s="64"/>
      <c r="CO68" s="64"/>
      <c r="CQ68" s="64"/>
      <c r="CR68" s="64" t="s">
        <v>157</v>
      </c>
      <c r="CS68" s="64" t="s">
        <v>1348</v>
      </c>
      <c r="CT68"/>
      <c r="CU68"/>
      <c r="CV68" s="64"/>
      <c r="CW68" s="64"/>
    </row>
    <row r="69" spans="1:101" s="17" customFormat="1" x14ac:dyDescent="0.25">
      <c r="A69" s="64"/>
      <c r="C69" s="64"/>
      <c r="D69" s="64"/>
      <c r="E69" s="64"/>
      <c r="F69" s="66"/>
      <c r="G69" s="17" t="s">
        <v>9604</v>
      </c>
      <c r="H69" s="17" t="s">
        <v>9605</v>
      </c>
      <c r="I69" s="64" t="s">
        <v>4965</v>
      </c>
      <c r="J69" s="64" t="s">
        <v>3799</v>
      </c>
      <c r="K69" s="17" t="s">
        <v>11032</v>
      </c>
      <c r="L69" s="17" t="s">
        <v>8836</v>
      </c>
      <c r="M69" s="17">
        <f t="shared" si="2"/>
        <v>1</v>
      </c>
      <c r="N69" s="32" t="s">
        <v>11049</v>
      </c>
      <c r="O69" s="95" t="s">
        <v>391</v>
      </c>
      <c r="P69" s="103" t="s">
        <v>92</v>
      </c>
      <c r="Q69" s="95"/>
      <c r="R69" s="17" t="s">
        <v>707</v>
      </c>
      <c r="U69" s="64"/>
      <c r="V69" s="64"/>
      <c r="W69" s="17" t="s">
        <v>650</v>
      </c>
      <c r="X69" s="64"/>
      <c r="Y69" s="64"/>
      <c r="Z69" s="20"/>
      <c r="AA69" s="20"/>
      <c r="AB69" s="20"/>
      <c r="AC69" s="64"/>
      <c r="AD69" s="64"/>
      <c r="AE69" s="64"/>
      <c r="AF69" s="20"/>
      <c r="AG69" s="64"/>
      <c r="AH69" s="64"/>
      <c r="AI69" s="64"/>
      <c r="AJ69" s="64"/>
      <c r="AK69" s="64"/>
      <c r="AM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8"/>
      <c r="BG69" s="64"/>
      <c r="BH69" s="64"/>
      <c r="BI69" s="20"/>
      <c r="BJ69" s="20"/>
      <c r="BK69" s="20"/>
      <c r="BL69" s="20"/>
      <c r="BM69" s="64"/>
      <c r="BN69" s="64"/>
      <c r="BO69" s="64"/>
      <c r="BP69" s="65" t="s">
        <v>2489</v>
      </c>
      <c r="BQ69" s="64"/>
      <c r="BR69" s="65"/>
      <c r="BS69" s="64"/>
      <c r="BT69" s="65"/>
      <c r="BU69" s="64"/>
      <c r="BV69" s="65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/>
      <c r="CL69" s="64"/>
      <c r="CM69" s="64"/>
      <c r="CN69" s="64"/>
      <c r="CO69" s="64"/>
      <c r="CQ69" s="64"/>
      <c r="CR69" s="64"/>
      <c r="CS69" s="64" t="s">
        <v>2529</v>
      </c>
      <c r="CT69"/>
      <c r="CU69"/>
      <c r="CV69"/>
      <c r="CW69" s="64"/>
    </row>
    <row r="70" spans="1:101" s="17" customFormat="1" x14ac:dyDescent="0.25">
      <c r="A70" s="64"/>
      <c r="C70" s="64"/>
      <c r="D70" s="64"/>
      <c r="E70" s="64"/>
      <c r="F70" s="66"/>
      <c r="G70" s="17" t="s">
        <v>9606</v>
      </c>
      <c r="H70" s="17" t="s">
        <v>9607</v>
      </c>
      <c r="I70" s="64" t="s">
        <v>4925</v>
      </c>
      <c r="J70" s="64" t="s">
        <v>299</v>
      </c>
      <c r="K70" s="64" t="s">
        <v>11033</v>
      </c>
      <c r="L70" s="17" t="s">
        <v>1300</v>
      </c>
      <c r="M70" s="17">
        <f t="shared" si="2"/>
        <v>1</v>
      </c>
      <c r="N70" s="32" t="s">
        <v>3557</v>
      </c>
      <c r="O70" s="98" t="s">
        <v>3683</v>
      </c>
      <c r="P70" s="33" t="s">
        <v>141</v>
      </c>
      <c r="Q70" s="98"/>
      <c r="R70" s="17" t="s">
        <v>157</v>
      </c>
      <c r="U70" s="64"/>
      <c r="V70" s="64"/>
      <c r="W70" s="17" t="s">
        <v>3707</v>
      </c>
      <c r="X70" s="64"/>
      <c r="Y70" s="64"/>
      <c r="Z70" s="20"/>
      <c r="AA70" s="20"/>
      <c r="AB70" s="20"/>
      <c r="AC70" s="64"/>
      <c r="AD70" s="64"/>
      <c r="AE70" s="64"/>
      <c r="AF70" s="20"/>
      <c r="AG70" s="64"/>
      <c r="AH70" s="64"/>
      <c r="AI70" s="64"/>
      <c r="AJ70" s="64"/>
      <c r="AK70" s="64"/>
      <c r="AM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8"/>
      <c r="BG70" s="64"/>
      <c r="BH70" s="64"/>
      <c r="BI70" s="20"/>
      <c r="BJ70" s="20"/>
      <c r="BK70" s="20"/>
      <c r="BL70" s="20"/>
      <c r="BM70" s="64"/>
      <c r="BN70" s="64"/>
      <c r="BO70" s="64"/>
      <c r="BP70" s="65" t="s">
        <v>2524</v>
      </c>
      <c r="BQ70" s="64"/>
      <c r="BR70" s="65"/>
      <c r="BS70" s="64"/>
      <c r="BT70" s="65"/>
      <c r="BU70" s="64"/>
      <c r="BV70" s="65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/>
      <c r="CL70" s="64"/>
      <c r="CM70" s="64"/>
      <c r="CN70" s="64"/>
      <c r="CO70" s="64"/>
      <c r="CQ70" s="64"/>
      <c r="CR70" s="64" t="s">
        <v>157</v>
      </c>
      <c r="CS70" s="64" t="s">
        <v>8567</v>
      </c>
      <c r="CT70"/>
      <c r="CU70"/>
      <c r="CV70"/>
      <c r="CW70" s="64"/>
    </row>
    <row r="71" spans="1:101" s="17" customFormat="1" x14ac:dyDescent="0.25">
      <c r="A71" s="64"/>
      <c r="C71" s="64"/>
      <c r="D71" s="64"/>
      <c r="E71" s="64"/>
      <c r="F71" s="66"/>
      <c r="G71" s="17" t="s">
        <v>9608</v>
      </c>
      <c r="H71" s="17" t="s">
        <v>9609</v>
      </c>
      <c r="I71" s="64" t="s">
        <v>8696</v>
      </c>
      <c r="J71" s="64" t="s">
        <v>9447</v>
      </c>
      <c r="K71" s="17" t="s">
        <v>9448</v>
      </c>
      <c r="L71" s="17" t="s">
        <v>1329</v>
      </c>
      <c r="M71" s="17">
        <f t="shared" si="2"/>
        <v>1</v>
      </c>
      <c r="N71" s="32" t="s">
        <v>8836</v>
      </c>
      <c r="O71" s="95" t="s">
        <v>5279</v>
      </c>
      <c r="P71" s="33" t="s">
        <v>141</v>
      </c>
      <c r="Q71" s="98"/>
      <c r="R71" s="17" t="s">
        <v>8564</v>
      </c>
      <c r="U71" s="64"/>
      <c r="V71" s="64"/>
      <c r="W71" s="17" t="s">
        <v>2293</v>
      </c>
      <c r="X71" s="64"/>
      <c r="Y71" s="64"/>
      <c r="Z71" s="20"/>
      <c r="AA71" s="20"/>
      <c r="AB71" s="20"/>
      <c r="AC71" s="64"/>
      <c r="AD71" s="64"/>
      <c r="AE71" s="64"/>
      <c r="AF71" s="20"/>
      <c r="AG71" s="64"/>
      <c r="AH71" s="64"/>
      <c r="AI71" s="64"/>
      <c r="AJ71" s="64"/>
      <c r="AK71" s="64"/>
      <c r="AM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8"/>
      <c r="BG71" s="64"/>
      <c r="BH71" s="64"/>
      <c r="BI71" s="20"/>
      <c r="BJ71" s="20"/>
      <c r="BK71" s="20"/>
      <c r="BL71" s="20"/>
      <c r="BM71" s="64"/>
      <c r="BN71" s="64"/>
      <c r="BO71" s="64"/>
      <c r="BP71" s="65" t="s">
        <v>2761</v>
      </c>
      <c r="BQ71" s="64"/>
      <c r="BR71" s="65"/>
      <c r="BS71" s="64"/>
      <c r="BT71" s="65"/>
      <c r="BU71" s="64"/>
      <c r="BV71" s="65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/>
      <c r="CL71" s="64"/>
      <c r="CM71" s="64"/>
      <c r="CN71" s="64"/>
      <c r="CO71" s="64"/>
      <c r="CP71" s="17" t="s">
        <v>5078</v>
      </c>
      <c r="CQ71" s="64" t="s">
        <v>5079</v>
      </c>
      <c r="CR71" s="64" t="s">
        <v>157</v>
      </c>
      <c r="CS71" s="64" t="s">
        <v>1396</v>
      </c>
      <c r="CT71"/>
      <c r="CU71"/>
      <c r="CV71"/>
      <c r="CW71" s="64"/>
    </row>
    <row r="72" spans="1:101" s="17" customFormat="1" x14ac:dyDescent="0.25">
      <c r="A72" s="64"/>
      <c r="C72" s="64"/>
      <c r="D72" s="64"/>
      <c r="E72" s="64"/>
      <c r="F72" s="66"/>
      <c r="G72" s="17" t="s">
        <v>9610</v>
      </c>
      <c r="H72" s="17" t="s">
        <v>9611</v>
      </c>
      <c r="I72" s="64" t="s">
        <v>8540</v>
      </c>
      <c r="J72" s="64" t="s">
        <v>4395</v>
      </c>
      <c r="K72" s="17" t="s">
        <v>9449</v>
      </c>
      <c r="L72" s="17" t="s">
        <v>3536</v>
      </c>
      <c r="M72" s="17">
        <f t="shared" si="2"/>
        <v>1</v>
      </c>
      <c r="N72" s="112" t="s">
        <v>15498</v>
      </c>
      <c r="O72" s="95" t="s">
        <v>113</v>
      </c>
      <c r="P72" s="103" t="s">
        <v>180</v>
      </c>
      <c r="Q72" s="149"/>
      <c r="R72" s="17" t="s">
        <v>2017</v>
      </c>
      <c r="U72" s="64"/>
      <c r="V72" s="64"/>
      <c r="W72" s="17" t="s">
        <v>2759</v>
      </c>
      <c r="X72" s="64"/>
      <c r="Y72" s="64"/>
      <c r="Z72" s="20"/>
      <c r="AA72" s="20"/>
      <c r="AB72" s="20"/>
      <c r="AC72" s="64"/>
      <c r="AD72" s="64"/>
      <c r="AE72" s="64"/>
      <c r="AF72" s="20"/>
      <c r="AG72" s="64"/>
      <c r="AH72" s="64"/>
      <c r="AI72" s="64"/>
      <c r="AJ72" s="64"/>
      <c r="AK72" s="64"/>
      <c r="AM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8"/>
      <c r="BG72" s="64"/>
      <c r="BH72" s="64"/>
      <c r="BI72" s="20"/>
      <c r="BJ72" s="20"/>
      <c r="BK72" s="20"/>
      <c r="BL72" s="20"/>
      <c r="BM72" s="64"/>
      <c r="BN72" s="64"/>
      <c r="BO72" s="64"/>
      <c r="BP72" s="65" t="s">
        <v>2815</v>
      </c>
      <c r="BQ72" s="64"/>
      <c r="BR72" s="65"/>
      <c r="BS72" s="64"/>
      <c r="BT72" s="65"/>
      <c r="BU72" s="64"/>
      <c r="BV72" s="65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/>
      <c r="CL72" s="64"/>
      <c r="CM72" s="64"/>
      <c r="CN72" s="64"/>
      <c r="CO72" s="64"/>
      <c r="CP72" s="17" t="s">
        <v>4893</v>
      </c>
      <c r="CQ72" s="64" t="s">
        <v>4857</v>
      </c>
      <c r="CR72" s="64" t="s">
        <v>267</v>
      </c>
      <c r="CS72" s="64" t="s">
        <v>5404</v>
      </c>
      <c r="CT72"/>
      <c r="CU72"/>
      <c r="CV72"/>
      <c r="CW72" s="64"/>
    </row>
    <row r="73" spans="1:101" s="17" customFormat="1" x14ac:dyDescent="0.25">
      <c r="A73" s="64"/>
      <c r="C73" s="64"/>
      <c r="D73" s="64"/>
      <c r="E73" s="64"/>
      <c r="F73" s="66"/>
      <c r="G73" s="17" t="s">
        <v>604</v>
      </c>
      <c r="H73" s="17" t="s">
        <v>10328</v>
      </c>
      <c r="I73" s="64" t="s">
        <v>589</v>
      </c>
      <c r="J73" s="64" t="s">
        <v>4577</v>
      </c>
      <c r="K73" s="17" t="s">
        <v>9450</v>
      </c>
      <c r="L73" s="94" t="s">
        <v>1365</v>
      </c>
      <c r="M73" s="17">
        <f t="shared" si="2"/>
        <v>1</v>
      </c>
      <c r="N73" s="30" t="s">
        <v>1300</v>
      </c>
      <c r="O73" s="96" t="s">
        <v>113</v>
      </c>
      <c r="P73" s="31" t="s">
        <v>92</v>
      </c>
      <c r="Q73" s="96"/>
      <c r="R73" s="17" t="s">
        <v>8828</v>
      </c>
      <c r="U73" s="64"/>
      <c r="V73" s="64"/>
      <c r="W73" s="17" t="s">
        <v>2394</v>
      </c>
      <c r="X73" s="64"/>
      <c r="Y73" s="64"/>
      <c r="Z73" s="20"/>
      <c r="AA73" s="20"/>
      <c r="AB73" s="20"/>
      <c r="AC73" s="64"/>
      <c r="AD73" s="64"/>
      <c r="AE73" s="64"/>
      <c r="AF73" s="20"/>
      <c r="AG73" s="64"/>
      <c r="AH73" s="64"/>
      <c r="AI73" s="64"/>
      <c r="AJ73" s="64"/>
      <c r="AK73" s="64"/>
      <c r="AM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8"/>
      <c r="BG73" s="64"/>
      <c r="BH73" s="64"/>
      <c r="BI73" s="20"/>
      <c r="BJ73" s="20"/>
      <c r="BK73" s="20"/>
      <c r="BL73" s="20"/>
      <c r="BM73" s="64"/>
      <c r="BN73" s="64"/>
      <c r="BO73" s="64"/>
      <c r="BP73" s="65" t="s">
        <v>2844</v>
      </c>
      <c r="BQ73" s="64"/>
      <c r="BR73" s="65"/>
      <c r="BS73" s="64"/>
      <c r="BT73" s="65"/>
      <c r="BU73" s="64"/>
      <c r="BV73" s="65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/>
      <c r="CL73" s="64"/>
      <c r="CM73" s="64"/>
      <c r="CN73" s="64"/>
      <c r="CO73" s="64"/>
      <c r="CP73" s="64" t="s">
        <v>749</v>
      </c>
      <c r="CQ73" s="64" t="s">
        <v>746</v>
      </c>
      <c r="CR73" s="64" t="s">
        <v>267</v>
      </c>
      <c r="CS73" s="64" t="s">
        <v>1484</v>
      </c>
      <c r="CT73"/>
      <c r="CU73"/>
      <c r="CV73"/>
      <c r="CW73" s="64"/>
    </row>
    <row r="74" spans="1:101" s="17" customFormat="1" x14ac:dyDescent="0.25">
      <c r="A74" s="64"/>
      <c r="C74" s="64"/>
      <c r="D74" s="64"/>
      <c r="E74" s="64"/>
      <c r="F74" s="66"/>
      <c r="G74" s="17" t="s">
        <v>9373</v>
      </c>
      <c r="H74" s="17" t="s">
        <v>9612</v>
      </c>
      <c r="I74" s="64" t="s">
        <v>506</v>
      </c>
      <c r="J74" s="64" t="s">
        <v>4645</v>
      </c>
      <c r="K74" s="17" t="s">
        <v>9451</v>
      </c>
      <c r="L74" s="64" t="s">
        <v>660</v>
      </c>
      <c r="M74" s="17">
        <f t="shared" si="2"/>
        <v>1</v>
      </c>
      <c r="N74" s="32" t="s">
        <v>1329</v>
      </c>
      <c r="O74" s="98" t="s">
        <v>277</v>
      </c>
      <c r="P74" s="33" t="s">
        <v>159</v>
      </c>
      <c r="Q74" s="98"/>
      <c r="R74" s="17" t="s">
        <v>3643</v>
      </c>
      <c r="U74" s="64"/>
      <c r="V74" s="64"/>
      <c r="W74" s="17" t="s">
        <v>1112</v>
      </c>
      <c r="X74" s="64"/>
      <c r="Y74" s="64"/>
      <c r="Z74" s="20"/>
      <c r="AA74" s="20"/>
      <c r="AB74" s="20"/>
      <c r="AC74" s="64"/>
      <c r="AD74" s="64"/>
      <c r="AE74" s="64"/>
      <c r="AF74" s="20"/>
      <c r="AG74" s="64"/>
      <c r="AH74" s="64"/>
      <c r="AI74" s="64"/>
      <c r="AJ74" s="64"/>
      <c r="AK74" s="64"/>
      <c r="AM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8"/>
      <c r="BG74" s="64"/>
      <c r="BH74" s="64"/>
      <c r="BI74" s="20"/>
      <c r="BJ74" s="20"/>
      <c r="BK74" s="20"/>
      <c r="BL74" s="20"/>
      <c r="BM74" s="64"/>
      <c r="BN74" s="64"/>
      <c r="BO74" s="64"/>
      <c r="BP74" s="65" t="s">
        <v>2963</v>
      </c>
      <c r="BQ74" s="64"/>
      <c r="BR74" s="65"/>
      <c r="BS74" s="64"/>
      <c r="BT74" s="65"/>
      <c r="BU74" s="64"/>
      <c r="BV74" s="65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/>
      <c r="CL74" s="64"/>
      <c r="CM74" s="64"/>
      <c r="CN74" s="64"/>
      <c r="CO74" s="64"/>
      <c r="CP74" s="17" t="s">
        <v>9212</v>
      </c>
      <c r="CQ74" s="64" t="s">
        <v>9212</v>
      </c>
      <c r="CR74" s="64" t="s">
        <v>1204</v>
      </c>
      <c r="CS74" s="64" t="s">
        <v>1115</v>
      </c>
      <c r="CT74"/>
      <c r="CU74"/>
      <c r="CV74"/>
      <c r="CW74" s="64"/>
    </row>
    <row r="75" spans="1:101" s="17" customFormat="1" x14ac:dyDescent="0.25">
      <c r="A75" s="64"/>
      <c r="C75" s="64"/>
      <c r="D75" s="64"/>
      <c r="E75" s="64"/>
      <c r="F75" s="66"/>
      <c r="G75" s="17" t="s">
        <v>9613</v>
      </c>
      <c r="H75" s="17" t="s">
        <v>9614</v>
      </c>
      <c r="I75" s="64" t="s">
        <v>2767</v>
      </c>
      <c r="J75" s="64" t="s">
        <v>640</v>
      </c>
      <c r="K75" s="17" t="s">
        <v>9452</v>
      </c>
      <c r="L75" s="17" t="s">
        <v>1436</v>
      </c>
      <c r="M75" s="17">
        <f t="shared" si="2"/>
        <v>1</v>
      </c>
      <c r="N75" s="32" t="s">
        <v>3536</v>
      </c>
      <c r="O75" s="98" t="s">
        <v>382</v>
      </c>
      <c r="P75" s="103" t="s">
        <v>180</v>
      </c>
      <c r="Q75" s="95"/>
      <c r="U75" s="64"/>
      <c r="V75" s="64"/>
      <c r="W75" s="17" t="s">
        <v>684</v>
      </c>
      <c r="X75" s="64"/>
      <c r="Y75" s="64"/>
      <c r="Z75" s="20"/>
      <c r="AA75" s="20"/>
      <c r="AB75" s="20"/>
      <c r="AC75" s="64"/>
      <c r="AD75" s="64"/>
      <c r="AE75" s="64"/>
      <c r="AF75" s="20"/>
      <c r="AG75" s="64"/>
      <c r="AH75" s="64"/>
      <c r="AI75" s="64"/>
      <c r="AJ75" s="64"/>
      <c r="AK75" s="64"/>
      <c r="AM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8"/>
      <c r="BG75" s="64"/>
      <c r="BH75" s="64"/>
      <c r="BI75" s="20"/>
      <c r="BJ75" s="20"/>
      <c r="BK75" s="20"/>
      <c r="BL75" s="20"/>
      <c r="BM75" s="64"/>
      <c r="BN75" s="64"/>
      <c r="BO75" s="64"/>
      <c r="BP75" s="65" t="s">
        <v>2997</v>
      </c>
      <c r="BQ75" s="64"/>
      <c r="BR75" s="65"/>
      <c r="BS75" s="64"/>
      <c r="BT75" s="65"/>
      <c r="BU75" s="64"/>
      <c r="BV75" s="65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/>
      <c r="CL75" s="64"/>
      <c r="CM75" s="64"/>
      <c r="CN75" s="64"/>
      <c r="CO75" s="64"/>
      <c r="CP75" s="64" t="s">
        <v>586</v>
      </c>
      <c r="CQ75" s="64"/>
      <c r="CR75" s="64"/>
      <c r="CS75" s="64" t="s">
        <v>1880</v>
      </c>
      <c r="CT75"/>
      <c r="CU75"/>
      <c r="CV75"/>
      <c r="CW75" s="64"/>
    </row>
    <row r="76" spans="1:101" s="17" customFormat="1" x14ac:dyDescent="0.25">
      <c r="A76" s="64"/>
      <c r="C76" s="64"/>
      <c r="D76" s="64"/>
      <c r="E76" s="64"/>
      <c r="F76" s="66"/>
      <c r="G76" s="17" t="s">
        <v>10329</v>
      </c>
      <c r="H76" s="17" t="s">
        <v>10330</v>
      </c>
      <c r="I76" s="64" t="s">
        <v>742</v>
      </c>
      <c r="J76" s="64" t="s">
        <v>9453</v>
      </c>
      <c r="K76" s="17" t="s">
        <v>9454</v>
      </c>
      <c r="L76" s="94" t="s">
        <v>10997</v>
      </c>
      <c r="M76" s="17">
        <f t="shared" si="2"/>
        <v>1</v>
      </c>
      <c r="N76" s="30" t="s">
        <v>1365</v>
      </c>
      <c r="O76" s="96" t="s">
        <v>507</v>
      </c>
      <c r="P76" s="31" t="s">
        <v>180</v>
      </c>
      <c r="Q76" s="96"/>
      <c r="U76" s="64"/>
      <c r="V76" s="64"/>
      <c r="W76" s="17" t="s">
        <v>4541</v>
      </c>
      <c r="X76" s="64"/>
      <c r="Y76" s="64"/>
      <c r="Z76" s="20"/>
      <c r="AA76" s="20"/>
      <c r="AB76" s="20"/>
      <c r="AC76" s="64"/>
      <c r="AD76" s="64"/>
      <c r="AE76" s="64"/>
      <c r="AF76" s="20"/>
      <c r="AG76" s="64"/>
      <c r="AH76" s="64"/>
      <c r="AI76" s="64"/>
      <c r="AJ76" s="64"/>
      <c r="AK76" s="64"/>
      <c r="AM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8"/>
      <c r="BG76" s="64"/>
      <c r="BH76" s="64"/>
      <c r="BI76" s="20"/>
      <c r="BJ76" s="20"/>
      <c r="BK76" s="20"/>
      <c r="BL76" s="20"/>
      <c r="BM76" s="64"/>
      <c r="BN76" s="64"/>
      <c r="BO76" s="64"/>
      <c r="BP76" s="65" t="s">
        <v>3041</v>
      </c>
      <c r="BQ76" s="64"/>
      <c r="BR76" s="65"/>
      <c r="BS76" s="64"/>
      <c r="BT76" s="65"/>
      <c r="BU76" s="64"/>
      <c r="BV76" s="65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/>
      <c r="CL76" s="64"/>
      <c r="CM76" s="64"/>
      <c r="CN76" s="64"/>
      <c r="CO76" s="64"/>
      <c r="CP76" s="17" t="s">
        <v>2026</v>
      </c>
      <c r="CQ76" s="64" t="s">
        <v>2024</v>
      </c>
      <c r="CR76" s="64" t="s">
        <v>157</v>
      </c>
      <c r="CS76" s="64" t="s">
        <v>1924</v>
      </c>
      <c r="CT76"/>
      <c r="CU76"/>
      <c r="CV76"/>
      <c r="CW76" s="64"/>
    </row>
    <row r="77" spans="1:101" s="17" customFormat="1" x14ac:dyDescent="0.25">
      <c r="A77" s="64"/>
      <c r="C77" s="64"/>
      <c r="D77" s="64"/>
      <c r="E77" s="64"/>
      <c r="F77" s="66"/>
      <c r="G77" s="17" t="s">
        <v>9615</v>
      </c>
      <c r="H77" s="17" t="s">
        <v>9616</v>
      </c>
      <c r="I77" s="64" t="s">
        <v>726</v>
      </c>
      <c r="J77" s="64" t="s">
        <v>326</v>
      </c>
      <c r="K77" s="17" t="s">
        <v>9455</v>
      </c>
      <c r="L77" s="17" t="s">
        <v>11008</v>
      </c>
      <c r="M77" s="17">
        <f t="shared" si="2"/>
        <v>1</v>
      </c>
      <c r="N77" s="32" t="s">
        <v>660</v>
      </c>
      <c r="O77" s="98" t="s">
        <v>130</v>
      </c>
      <c r="P77" s="33" t="s">
        <v>180</v>
      </c>
      <c r="Q77" s="98"/>
      <c r="U77" s="64"/>
      <c r="V77" s="64"/>
      <c r="W77" s="17" t="s">
        <v>1473</v>
      </c>
      <c r="X77" s="64"/>
      <c r="Y77" s="64"/>
      <c r="Z77" s="20"/>
      <c r="AA77" s="20"/>
      <c r="AB77" s="20"/>
      <c r="AC77" s="64"/>
      <c r="AD77" s="64"/>
      <c r="AE77" s="64"/>
      <c r="AF77" s="20"/>
      <c r="AG77" s="64"/>
      <c r="AH77" s="64"/>
      <c r="AI77" s="64"/>
      <c r="AJ77" s="64"/>
      <c r="AK77" s="64"/>
      <c r="AM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8"/>
      <c r="BG77" s="64"/>
      <c r="BH77" s="64"/>
      <c r="BI77" s="20"/>
      <c r="BJ77" s="20"/>
      <c r="BK77" s="20"/>
      <c r="BL77" s="20"/>
      <c r="BM77" s="64"/>
      <c r="BN77" s="64"/>
      <c r="BO77" s="64"/>
      <c r="BP77" s="65" t="s">
        <v>3045</v>
      </c>
      <c r="BQ77" s="64"/>
      <c r="BR77" s="65"/>
      <c r="BS77" s="64"/>
      <c r="BT77" s="65"/>
      <c r="BU77" s="64"/>
      <c r="BV77" s="65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/>
      <c r="CL77" s="64"/>
      <c r="CM77" s="64"/>
      <c r="CN77" s="64"/>
      <c r="CO77" s="64"/>
      <c r="CP77" s="64" t="s">
        <v>1128</v>
      </c>
      <c r="CQ77" s="64" t="s">
        <v>1129</v>
      </c>
      <c r="CR77" s="64" t="s">
        <v>157</v>
      </c>
      <c r="CS77" s="64" t="s">
        <v>5237</v>
      </c>
      <c r="CT77"/>
      <c r="CU77"/>
      <c r="CV77"/>
      <c r="CW77" s="64"/>
    </row>
    <row r="78" spans="1:101" s="17" customFormat="1" x14ac:dyDescent="0.25">
      <c r="A78" s="64"/>
      <c r="C78" s="64"/>
      <c r="D78" s="64"/>
      <c r="E78" s="64"/>
      <c r="F78" s="66"/>
      <c r="G78" s="17" t="s">
        <v>9617</v>
      </c>
      <c r="H78" s="17" t="s">
        <v>9618</v>
      </c>
      <c r="I78" s="64" t="s">
        <v>693</v>
      </c>
      <c r="J78" s="64" t="s">
        <v>9456</v>
      </c>
      <c r="K78" s="17" t="s">
        <v>11034</v>
      </c>
      <c r="L78" s="94" t="s">
        <v>3850</v>
      </c>
      <c r="M78" s="17">
        <f t="shared" si="2"/>
        <v>1</v>
      </c>
      <c r="N78" s="30" t="s">
        <v>1436</v>
      </c>
      <c r="O78" s="96" t="s">
        <v>156</v>
      </c>
      <c r="P78" s="31" t="s">
        <v>180</v>
      </c>
      <c r="Q78" s="96"/>
      <c r="U78" s="64"/>
      <c r="V78" s="64"/>
      <c r="W78" s="17" t="s">
        <v>2995</v>
      </c>
      <c r="X78" s="64"/>
      <c r="Y78" s="64"/>
      <c r="Z78" s="20"/>
      <c r="AA78" s="20"/>
      <c r="AB78" s="20"/>
      <c r="AC78" s="64"/>
      <c r="AD78" s="64"/>
      <c r="AE78" s="64"/>
      <c r="AF78" s="20"/>
      <c r="AG78" s="64"/>
      <c r="AH78" s="64"/>
      <c r="AI78" s="64"/>
      <c r="AJ78" s="64"/>
      <c r="AK78" s="64"/>
      <c r="AM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8"/>
      <c r="BG78" s="64"/>
      <c r="BH78" s="64"/>
      <c r="BI78" s="20"/>
      <c r="BJ78" s="20"/>
      <c r="BK78" s="20"/>
      <c r="BL78" s="20"/>
      <c r="BM78" s="64"/>
      <c r="BN78" s="64"/>
      <c r="BO78" s="64"/>
      <c r="BP78" s="65" t="s">
        <v>3050</v>
      </c>
      <c r="BQ78" s="64"/>
      <c r="BR78" s="65"/>
      <c r="BS78" s="64"/>
      <c r="BT78" s="65"/>
      <c r="BU78" s="64"/>
      <c r="BV78" s="65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/>
      <c r="CL78" s="64"/>
      <c r="CM78" s="64"/>
      <c r="CN78" s="64"/>
      <c r="CO78" s="64"/>
      <c r="CP78" s="17" t="s">
        <v>1128</v>
      </c>
      <c r="CQ78" s="64" t="s">
        <v>2177</v>
      </c>
      <c r="CR78" s="64" t="s">
        <v>156</v>
      </c>
      <c r="CS78" s="64" t="s">
        <v>1507</v>
      </c>
      <c r="CT78"/>
      <c r="CU78"/>
      <c r="CV78"/>
      <c r="CW78" s="64"/>
    </row>
    <row r="79" spans="1:101" s="17" customFormat="1" x14ac:dyDescent="0.25">
      <c r="A79" s="64"/>
      <c r="C79" s="64"/>
      <c r="D79" s="64"/>
      <c r="E79" s="64"/>
      <c r="F79" s="66"/>
      <c r="G79" s="17" t="s">
        <v>9619</v>
      </c>
      <c r="H79" s="17" t="s">
        <v>9620</v>
      </c>
      <c r="I79" s="64" t="s">
        <v>317</v>
      </c>
      <c r="J79" s="64" t="s">
        <v>9458</v>
      </c>
      <c r="K79" s="17" t="s">
        <v>9459</v>
      </c>
      <c r="L79" s="94" t="s">
        <v>11010</v>
      </c>
      <c r="M79" s="17">
        <f t="shared" si="2"/>
        <v>1</v>
      </c>
      <c r="N79" s="32" t="s">
        <v>10997</v>
      </c>
      <c r="O79" s="98" t="s">
        <v>286</v>
      </c>
      <c r="P79" s="103" t="s">
        <v>159</v>
      </c>
      <c r="Q79" s="95"/>
      <c r="U79" s="64"/>
      <c r="V79" s="64"/>
      <c r="W79" s="17" t="s">
        <v>2188</v>
      </c>
      <c r="X79" s="64"/>
      <c r="Y79" s="64"/>
      <c r="Z79" s="20"/>
      <c r="AA79" s="20"/>
      <c r="AB79" s="20"/>
      <c r="AC79" s="64"/>
      <c r="AD79" s="64"/>
      <c r="AE79" s="64"/>
      <c r="AF79" s="20"/>
      <c r="AG79" s="64"/>
      <c r="AH79" s="67"/>
      <c r="AI79" s="67"/>
      <c r="AJ79" s="67"/>
      <c r="AK79" s="67"/>
      <c r="AM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8"/>
      <c r="BG79" s="64"/>
      <c r="BH79" s="64"/>
      <c r="BI79" s="20"/>
      <c r="BJ79" s="20"/>
      <c r="BK79" s="20"/>
      <c r="BL79" s="20"/>
      <c r="BM79" s="64"/>
      <c r="BN79" s="64"/>
      <c r="BO79" s="64"/>
      <c r="BP79" s="65" t="s">
        <v>3108</v>
      </c>
      <c r="BQ79" s="64"/>
      <c r="BR79" s="65"/>
      <c r="BS79" s="64"/>
      <c r="BT79" s="65"/>
      <c r="BU79" s="64"/>
      <c r="BV79" s="65"/>
      <c r="BW79" s="64"/>
      <c r="BX79" s="64"/>
      <c r="BY79" s="64"/>
      <c r="BZ79" s="67"/>
      <c r="CA79" s="67"/>
      <c r="CB79" s="67"/>
      <c r="CC79" s="64"/>
      <c r="CD79" s="64"/>
      <c r="CE79" s="64"/>
      <c r="CF79" s="64"/>
      <c r="CG79" s="64"/>
      <c r="CH79" s="64"/>
      <c r="CI79" s="64"/>
      <c r="CJ79" s="64"/>
      <c r="CK79"/>
      <c r="CL79" s="64"/>
      <c r="CM79" s="64"/>
      <c r="CN79" s="64"/>
      <c r="CO79" s="64"/>
      <c r="CP79" s="17" t="s">
        <v>1128</v>
      </c>
      <c r="CQ79" s="64"/>
      <c r="CR79" s="64"/>
      <c r="CS79" s="64" t="s">
        <v>2019</v>
      </c>
      <c r="CT79"/>
      <c r="CU79"/>
      <c r="CV79"/>
      <c r="CW79" s="64"/>
    </row>
    <row r="80" spans="1:101" s="17" customFormat="1" x14ac:dyDescent="0.25">
      <c r="A80" s="64"/>
      <c r="C80" s="64"/>
      <c r="D80" s="64"/>
      <c r="E80" s="64"/>
      <c r="F80" s="66"/>
      <c r="G80" s="17" t="s">
        <v>10331</v>
      </c>
      <c r="H80" s="17" t="s">
        <v>10332</v>
      </c>
      <c r="I80" s="64" t="s">
        <v>526</v>
      </c>
      <c r="J80" s="64" t="s">
        <v>1885</v>
      </c>
      <c r="K80" s="17" t="s">
        <v>9460</v>
      </c>
      <c r="L80" s="17" t="s">
        <v>2033</v>
      </c>
      <c r="M80" s="17">
        <f t="shared" si="2"/>
        <v>1</v>
      </c>
      <c r="N80" s="112" t="s">
        <v>11010</v>
      </c>
      <c r="O80" s="105" t="s">
        <v>130</v>
      </c>
      <c r="P80" s="103" t="s">
        <v>180</v>
      </c>
      <c r="Q80" s="95"/>
      <c r="U80" s="64"/>
      <c r="V80" s="64"/>
      <c r="W80" s="17" t="s">
        <v>5235</v>
      </c>
      <c r="X80" s="64"/>
      <c r="Y80" s="64"/>
      <c r="Z80" s="20"/>
      <c r="AA80" s="20"/>
      <c r="AB80" s="20"/>
      <c r="AC80" s="64"/>
      <c r="AD80" s="64"/>
      <c r="AE80" s="64"/>
      <c r="AF80" s="20"/>
      <c r="AG80" s="64"/>
      <c r="AH80" s="64"/>
      <c r="AI80" s="64"/>
      <c r="AJ80" s="64"/>
      <c r="AK80" s="64"/>
      <c r="AM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8"/>
      <c r="BG80" s="64"/>
      <c r="BH80" s="64"/>
      <c r="BI80" s="20"/>
      <c r="BJ80" s="20"/>
      <c r="BK80" s="20"/>
      <c r="BL80" s="20"/>
      <c r="BM80" s="64"/>
      <c r="BN80" s="64"/>
      <c r="BO80" s="64"/>
      <c r="BP80" s="65" t="s">
        <v>3457</v>
      </c>
      <c r="BQ80" s="64"/>
      <c r="BR80" s="65"/>
      <c r="BS80" s="64"/>
      <c r="BT80" s="65"/>
      <c r="BU80" s="64"/>
      <c r="BV80" s="65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/>
      <c r="CL80" s="64"/>
      <c r="CM80" s="64"/>
      <c r="CN80" s="64"/>
      <c r="CO80" s="64"/>
      <c r="CP80" s="17" t="s">
        <v>1128</v>
      </c>
      <c r="CQ80" s="64" t="s">
        <v>8551</v>
      </c>
      <c r="CR80" s="64" t="s">
        <v>157</v>
      </c>
      <c r="CS80" s="64" t="s">
        <v>8897</v>
      </c>
      <c r="CT80"/>
      <c r="CU80"/>
      <c r="CV80"/>
      <c r="CW80" s="64"/>
    </row>
    <row r="81" spans="1:101" s="17" customFormat="1" x14ac:dyDescent="0.25">
      <c r="A81" s="64"/>
      <c r="C81" s="64"/>
      <c r="D81" s="64"/>
      <c r="E81" s="64"/>
      <c r="F81" s="66"/>
      <c r="G81" s="17" t="s">
        <v>9621</v>
      </c>
      <c r="H81" s="17" t="s">
        <v>9622</v>
      </c>
      <c r="I81" s="64" t="s">
        <v>3873</v>
      </c>
      <c r="J81" s="64" t="s">
        <v>9461</v>
      </c>
      <c r="K81" s="17" t="s">
        <v>9462</v>
      </c>
      <c r="L81" s="94" t="s">
        <v>11009</v>
      </c>
      <c r="M81" s="17">
        <f t="shared" si="2"/>
        <v>1</v>
      </c>
      <c r="N81" s="30" t="s">
        <v>11009</v>
      </c>
      <c r="O81" s="96" t="s">
        <v>156</v>
      </c>
      <c r="P81" s="31" t="s">
        <v>180</v>
      </c>
      <c r="Q81" s="96"/>
      <c r="U81" s="64"/>
      <c r="V81" s="64"/>
      <c r="W81" s="17" t="s">
        <v>2487</v>
      </c>
      <c r="X81" s="64"/>
      <c r="Y81" s="64"/>
      <c r="Z81" s="20"/>
      <c r="AA81" s="20"/>
      <c r="AB81" s="20"/>
      <c r="AC81" s="64"/>
      <c r="AD81" s="64"/>
      <c r="AE81" s="64"/>
      <c r="AF81" s="20"/>
      <c r="AG81" s="64"/>
      <c r="AH81" s="67"/>
      <c r="AI81" s="67"/>
      <c r="AJ81" s="67"/>
      <c r="AK81" s="67"/>
      <c r="AM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8"/>
      <c r="BG81" s="64"/>
      <c r="BH81" s="64"/>
      <c r="BI81" s="20"/>
      <c r="BJ81" s="20"/>
      <c r="BK81" s="20"/>
      <c r="BL81" s="20"/>
      <c r="BM81" s="64"/>
      <c r="BN81" s="64"/>
      <c r="BO81" s="64"/>
      <c r="BP81" s="65" t="s">
        <v>3463</v>
      </c>
      <c r="BQ81" s="64"/>
      <c r="BR81" s="65"/>
      <c r="BS81" s="64"/>
      <c r="BT81" s="65"/>
      <c r="BU81" s="64"/>
      <c r="BV81" s="65"/>
      <c r="BW81" s="64"/>
      <c r="BX81" s="64"/>
      <c r="BY81" s="64"/>
      <c r="BZ81" s="67"/>
      <c r="CA81" s="67"/>
      <c r="CB81" s="67"/>
      <c r="CC81" s="64"/>
      <c r="CD81" s="64"/>
      <c r="CE81" s="64"/>
      <c r="CF81" s="64"/>
      <c r="CG81" s="64"/>
      <c r="CH81" s="64"/>
      <c r="CI81" s="64"/>
      <c r="CJ81" s="64"/>
      <c r="CK81"/>
      <c r="CL81" s="64"/>
      <c r="CM81" s="64"/>
      <c r="CN81" s="64"/>
      <c r="CO81" s="64"/>
      <c r="CP81" s="64" t="s">
        <v>1220</v>
      </c>
      <c r="CQ81" s="64"/>
      <c r="CR81" s="64"/>
      <c r="CS81" s="64" t="s">
        <v>1051</v>
      </c>
      <c r="CT81"/>
      <c r="CU81"/>
      <c r="CV81"/>
      <c r="CW81" s="64"/>
    </row>
    <row r="82" spans="1:101" s="17" customFormat="1" x14ac:dyDescent="0.25">
      <c r="A82" s="64"/>
      <c r="C82" s="64"/>
      <c r="D82" s="64"/>
      <c r="E82" s="64"/>
      <c r="F82" s="66"/>
      <c r="G82" s="17" t="s">
        <v>10333</v>
      </c>
      <c r="H82" s="17" t="s">
        <v>10334</v>
      </c>
      <c r="I82" s="64" t="s">
        <v>1376</v>
      </c>
      <c r="J82" s="64" t="s">
        <v>1249</v>
      </c>
      <c r="K82" s="17" t="s">
        <v>9463</v>
      </c>
      <c r="L82" s="94" t="s">
        <v>10998</v>
      </c>
      <c r="M82" s="17">
        <f t="shared" si="2"/>
        <v>1</v>
      </c>
      <c r="N82" s="32" t="s">
        <v>11008</v>
      </c>
      <c r="O82" s="98" t="s">
        <v>382</v>
      </c>
      <c r="P82" s="33" t="s">
        <v>180</v>
      </c>
      <c r="Q82" s="98"/>
      <c r="U82" s="64"/>
      <c r="V82" s="64"/>
      <c r="W82" s="17" t="s">
        <v>232</v>
      </c>
      <c r="X82" s="64"/>
      <c r="Y82" s="64"/>
      <c r="Z82" s="20"/>
      <c r="AA82" s="20"/>
      <c r="AB82" s="20"/>
      <c r="AC82" s="64"/>
      <c r="AD82" s="64"/>
      <c r="AE82" s="64"/>
      <c r="AF82" s="20"/>
      <c r="AG82" s="64"/>
      <c r="AH82" s="64"/>
      <c r="AI82" s="64"/>
      <c r="AJ82" s="64"/>
      <c r="AK82" s="64"/>
      <c r="AM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8"/>
      <c r="BG82" s="64"/>
      <c r="BH82" s="64"/>
      <c r="BI82" s="20"/>
      <c r="BJ82" s="20"/>
      <c r="BK82" s="20"/>
      <c r="BL82" s="20"/>
      <c r="BM82" s="64"/>
      <c r="BN82" s="64"/>
      <c r="BO82" s="64"/>
      <c r="BP82" s="65" t="s">
        <v>3607</v>
      </c>
      <c r="BQ82" s="64"/>
      <c r="BR82" s="65"/>
      <c r="BS82" s="64"/>
      <c r="BT82" s="65"/>
      <c r="BU82" s="64"/>
      <c r="BV82" s="65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/>
      <c r="CL82" s="64"/>
      <c r="CM82" s="64"/>
      <c r="CN82" s="64"/>
      <c r="CO82" s="64"/>
      <c r="CP82" s="64" t="s">
        <v>622</v>
      </c>
      <c r="CQ82" s="64" t="s">
        <v>623</v>
      </c>
      <c r="CR82" s="64" t="s">
        <v>576</v>
      </c>
      <c r="CS82" s="64" t="s">
        <v>1958</v>
      </c>
      <c r="CT82"/>
      <c r="CU82"/>
      <c r="CV82"/>
      <c r="CW82" s="64"/>
    </row>
    <row r="83" spans="1:101" s="17" customFormat="1" x14ac:dyDescent="0.25">
      <c r="A83" s="64"/>
      <c r="C83" s="64"/>
      <c r="D83" s="64"/>
      <c r="E83" s="64"/>
      <c r="F83" s="66"/>
      <c r="G83" s="17" t="s">
        <v>9623</v>
      </c>
      <c r="H83" s="17" t="s">
        <v>9624</v>
      </c>
      <c r="I83" s="64" t="s">
        <v>3223</v>
      </c>
      <c r="J83" s="64" t="s">
        <v>4995</v>
      </c>
      <c r="K83" s="17" t="s">
        <v>11036</v>
      </c>
      <c r="L83" s="17" t="s">
        <v>1293</v>
      </c>
      <c r="M83" s="17">
        <f t="shared" si="2"/>
        <v>1</v>
      </c>
      <c r="N83" s="30" t="s">
        <v>3850</v>
      </c>
      <c r="O83" s="96" t="s">
        <v>326</v>
      </c>
      <c r="P83" s="106" t="s">
        <v>159</v>
      </c>
      <c r="Q83" s="105"/>
      <c r="U83" s="64"/>
      <c r="V83" s="64"/>
      <c r="W83" s="17" t="s">
        <v>1127</v>
      </c>
      <c r="X83" s="64"/>
      <c r="Y83" s="64"/>
      <c r="Z83" s="20"/>
      <c r="AA83" s="20"/>
      <c r="AB83" s="20"/>
      <c r="AC83" s="64"/>
      <c r="AD83" s="64"/>
      <c r="AE83" s="64"/>
      <c r="AF83" s="20"/>
      <c r="AG83" s="64"/>
      <c r="AH83" s="64"/>
      <c r="AI83" s="64"/>
      <c r="AJ83" s="64"/>
      <c r="AK83" s="64"/>
      <c r="AM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8"/>
      <c r="BG83" s="64"/>
      <c r="BH83" s="64"/>
      <c r="BI83" s="20"/>
      <c r="BJ83" s="20"/>
      <c r="BK83" s="20"/>
      <c r="BL83" s="20"/>
      <c r="BM83" s="64"/>
      <c r="BN83" s="64"/>
      <c r="BO83" s="64"/>
      <c r="BP83" s="65" t="s">
        <v>3630</v>
      </c>
      <c r="BQ83" s="64"/>
      <c r="BR83" s="65"/>
      <c r="BS83" s="64"/>
      <c r="BT83" s="65"/>
      <c r="BU83" s="64"/>
      <c r="BV83" s="65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/>
      <c r="CL83" s="64"/>
      <c r="CM83" s="64"/>
      <c r="CN83" s="64"/>
      <c r="CO83" s="64"/>
      <c r="CP83" s="17" t="s">
        <v>5097</v>
      </c>
      <c r="CQ83" s="64" t="s">
        <v>5098</v>
      </c>
      <c r="CR83" s="64" t="s">
        <v>267</v>
      </c>
      <c r="CS83" s="64" t="s">
        <v>268</v>
      </c>
      <c r="CT83"/>
      <c r="CU83"/>
      <c r="CV83"/>
      <c r="CW83" s="64"/>
    </row>
    <row r="84" spans="1:101" s="17" customFormat="1" x14ac:dyDescent="0.25">
      <c r="A84" s="64"/>
      <c r="C84" s="64"/>
      <c r="D84" s="64"/>
      <c r="E84" s="64"/>
      <c r="F84" s="66"/>
      <c r="G84" s="17" t="s">
        <v>9625</v>
      </c>
      <c r="H84" s="17" t="s">
        <v>9626</v>
      </c>
      <c r="I84" s="64" t="s">
        <v>3925</v>
      </c>
      <c r="J84" s="64" t="s">
        <v>3053</v>
      </c>
      <c r="K84" s="17" t="s">
        <v>9465</v>
      </c>
      <c r="L84" s="94" t="s">
        <v>11018</v>
      </c>
      <c r="M84" s="17">
        <f t="shared" si="2"/>
        <v>1</v>
      </c>
      <c r="N84" s="32" t="s">
        <v>2033</v>
      </c>
      <c r="O84" s="98" t="s">
        <v>156</v>
      </c>
      <c r="P84" s="33" t="s">
        <v>159</v>
      </c>
      <c r="Q84" s="98"/>
      <c r="U84" s="64"/>
      <c r="V84" s="64"/>
      <c r="W84" s="17" t="s">
        <v>2475</v>
      </c>
      <c r="X84" s="64"/>
      <c r="Y84" s="64"/>
      <c r="Z84" s="20"/>
      <c r="AA84" s="20"/>
      <c r="AB84" s="20"/>
      <c r="AC84" s="64"/>
      <c r="AD84" s="64"/>
      <c r="AE84" s="64"/>
      <c r="AF84" s="20"/>
      <c r="AG84" s="64"/>
      <c r="AH84" s="64"/>
      <c r="AI84" s="64"/>
      <c r="AJ84" s="64"/>
      <c r="AK84" s="64"/>
      <c r="AM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8"/>
      <c r="BG84" s="64"/>
      <c r="BH84" s="64"/>
      <c r="BI84" s="20"/>
      <c r="BJ84" s="20"/>
      <c r="BK84" s="20"/>
      <c r="BL84" s="20"/>
      <c r="BM84" s="64"/>
      <c r="BN84" s="64"/>
      <c r="BO84" s="64"/>
      <c r="BP84" s="65" t="s">
        <v>3656</v>
      </c>
      <c r="BQ84" s="64"/>
      <c r="BR84" s="65"/>
      <c r="BS84" s="64"/>
      <c r="BT84" s="65"/>
      <c r="BU84" s="64"/>
      <c r="BV84" s="65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/>
      <c r="CL84" s="64"/>
      <c r="CM84" s="64"/>
      <c r="CN84" s="64"/>
      <c r="CO84" s="64"/>
      <c r="CP84" s="17" t="s">
        <v>2983</v>
      </c>
      <c r="CQ84" s="64" t="s">
        <v>2981</v>
      </c>
      <c r="CR84" s="64" t="s">
        <v>529</v>
      </c>
      <c r="CS84" s="64" t="s">
        <v>2258</v>
      </c>
      <c r="CT84"/>
      <c r="CU84"/>
      <c r="CV84"/>
      <c r="CW84" s="64"/>
    </row>
    <row r="85" spans="1:101" s="17" customFormat="1" x14ac:dyDescent="0.25">
      <c r="A85" s="64"/>
      <c r="C85" s="64"/>
      <c r="D85" s="64"/>
      <c r="E85" s="64"/>
      <c r="F85" s="66"/>
      <c r="G85" s="17" t="s">
        <v>9627</v>
      </c>
      <c r="H85" s="17" t="s">
        <v>9628</v>
      </c>
      <c r="I85" s="64" t="s">
        <v>948</v>
      </c>
      <c r="J85" s="64" t="s">
        <v>5028</v>
      </c>
      <c r="K85" s="17" t="s">
        <v>9466</v>
      </c>
      <c r="L85" s="17" t="s">
        <v>8483</v>
      </c>
      <c r="M85" s="17">
        <f t="shared" si="2"/>
        <v>1</v>
      </c>
      <c r="N85" s="112" t="s">
        <v>10998</v>
      </c>
      <c r="O85" s="95" t="s">
        <v>352</v>
      </c>
      <c r="P85" s="103" t="s">
        <v>159</v>
      </c>
      <c r="Q85" s="95"/>
      <c r="U85" s="64"/>
      <c r="V85" s="64"/>
      <c r="W85" s="17" t="s">
        <v>1352</v>
      </c>
      <c r="X85" s="64"/>
      <c r="Y85" s="64"/>
      <c r="Z85" s="20"/>
      <c r="AA85" s="20"/>
      <c r="AB85" s="20"/>
      <c r="AC85" s="64"/>
      <c r="AD85" s="64"/>
      <c r="AE85" s="64"/>
      <c r="AF85" s="20"/>
      <c r="AG85" s="64"/>
      <c r="AH85" s="64"/>
      <c r="AI85" s="64"/>
      <c r="AJ85" s="64"/>
      <c r="AK85" s="64"/>
      <c r="AM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8"/>
      <c r="BG85" s="64"/>
      <c r="BH85" s="64"/>
      <c r="BI85" s="20"/>
      <c r="BJ85" s="20"/>
      <c r="BK85" s="20"/>
      <c r="BL85" s="20"/>
      <c r="BM85" s="64"/>
      <c r="BN85" s="64"/>
      <c r="BO85" s="64"/>
      <c r="BP85" s="65" t="s">
        <v>3663</v>
      </c>
      <c r="BQ85" s="64"/>
      <c r="BR85" s="65"/>
      <c r="BS85" s="64"/>
      <c r="BT85" s="65"/>
      <c r="BU85" s="64"/>
      <c r="BV85" s="65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/>
      <c r="CL85" s="64"/>
      <c r="CM85" s="64"/>
      <c r="CN85" s="64"/>
      <c r="CO85" s="64"/>
      <c r="CP85" s="64" t="s">
        <v>387</v>
      </c>
      <c r="CQ85" s="64"/>
      <c r="CR85" s="64"/>
      <c r="CS85" s="64" t="s">
        <v>2262</v>
      </c>
      <c r="CT85"/>
      <c r="CU85"/>
      <c r="CV85"/>
      <c r="CW85" s="64"/>
    </row>
    <row r="86" spans="1:101" s="17" customFormat="1" x14ac:dyDescent="0.25">
      <c r="A86" s="64"/>
      <c r="C86" s="64"/>
      <c r="D86" s="64"/>
      <c r="E86" s="64"/>
      <c r="F86" s="66"/>
      <c r="G86" s="17" t="s">
        <v>9629</v>
      </c>
      <c r="H86" s="17" t="s">
        <v>9630</v>
      </c>
      <c r="I86" s="64" t="s">
        <v>863</v>
      </c>
      <c r="J86" s="64" t="s">
        <v>5628</v>
      </c>
      <c r="K86" s="17" t="s">
        <v>11035</v>
      </c>
      <c r="L86" s="17" t="s">
        <v>8705</v>
      </c>
      <c r="M86" s="17">
        <f t="shared" si="2"/>
        <v>1</v>
      </c>
      <c r="N86" s="30" t="s">
        <v>1293</v>
      </c>
      <c r="O86" s="96" t="s">
        <v>236</v>
      </c>
      <c r="P86" s="31" t="s">
        <v>159</v>
      </c>
      <c r="Q86" s="96"/>
      <c r="U86" s="64"/>
      <c r="V86" s="64"/>
      <c r="W86" s="17" t="s">
        <v>3661</v>
      </c>
      <c r="X86" s="64"/>
      <c r="Y86" s="64"/>
      <c r="Z86" s="20"/>
      <c r="AA86" s="20"/>
      <c r="AB86" s="20"/>
      <c r="AC86" s="64"/>
      <c r="AD86" s="64"/>
      <c r="AE86" s="64"/>
      <c r="AF86" s="20"/>
      <c r="AG86" s="64"/>
      <c r="AH86" s="64"/>
      <c r="AI86" s="64"/>
      <c r="AJ86" s="64"/>
      <c r="AK86" s="64"/>
      <c r="AM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8"/>
      <c r="BG86" s="64"/>
      <c r="BH86" s="64"/>
      <c r="BI86" s="20"/>
      <c r="BJ86" s="20"/>
      <c r="BK86" s="20"/>
      <c r="BL86" s="20"/>
      <c r="BM86" s="64"/>
      <c r="BN86" s="64"/>
      <c r="BO86" s="64"/>
      <c r="BP86" s="65" t="s">
        <v>3680</v>
      </c>
      <c r="BQ86" s="64"/>
      <c r="BR86" s="65"/>
      <c r="BS86" s="64"/>
      <c r="BT86" s="65"/>
      <c r="BU86" s="64"/>
      <c r="BV86" s="65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/>
      <c r="CL86" s="64"/>
      <c r="CM86" s="64"/>
      <c r="CN86" s="64"/>
      <c r="CO86" s="64"/>
      <c r="CP86" s="64" t="s">
        <v>1102</v>
      </c>
      <c r="CQ86" s="64" t="s">
        <v>1103</v>
      </c>
      <c r="CR86" s="64" t="s">
        <v>157</v>
      </c>
      <c r="CS86" s="64" t="s">
        <v>2285</v>
      </c>
      <c r="CT86"/>
      <c r="CU86"/>
      <c r="CV86"/>
      <c r="CW86" s="64"/>
    </row>
    <row r="87" spans="1:101" s="17" customFormat="1" x14ac:dyDescent="0.25">
      <c r="A87" s="64"/>
      <c r="C87" s="64"/>
      <c r="D87" s="64"/>
      <c r="E87" s="64"/>
      <c r="F87" s="66"/>
      <c r="G87" s="17" t="s">
        <v>9631</v>
      </c>
      <c r="H87" s="17" t="s">
        <v>9632</v>
      </c>
      <c r="I87" s="64" t="s">
        <v>8822</v>
      </c>
      <c r="J87" s="64" t="s">
        <v>9468</v>
      </c>
      <c r="K87" s="17" t="s">
        <v>9469</v>
      </c>
      <c r="L87" s="17" t="s">
        <v>1358</v>
      </c>
      <c r="M87" s="17">
        <f t="shared" si="2"/>
        <v>1</v>
      </c>
      <c r="N87" s="32" t="s">
        <v>11018</v>
      </c>
      <c r="O87" s="98" t="s">
        <v>352</v>
      </c>
      <c r="P87" s="33" t="s">
        <v>159</v>
      </c>
      <c r="Q87" s="98"/>
      <c r="U87" s="64"/>
      <c r="V87" s="64"/>
      <c r="W87" s="17" t="s">
        <v>654</v>
      </c>
      <c r="X87" s="64"/>
      <c r="Y87" s="64"/>
      <c r="Z87" s="20"/>
      <c r="AA87" s="20"/>
      <c r="AB87" s="20"/>
      <c r="AC87" s="64"/>
      <c r="AD87" s="64"/>
      <c r="AE87" s="64"/>
      <c r="AF87" s="20"/>
      <c r="AG87" s="64"/>
      <c r="AH87" s="64"/>
      <c r="AI87" s="64"/>
      <c r="AJ87" s="64"/>
      <c r="AK87" s="64"/>
      <c r="AM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8"/>
      <c r="BG87" s="64"/>
      <c r="BH87" s="64"/>
      <c r="BI87" s="20"/>
      <c r="BJ87" s="20"/>
      <c r="BK87" s="20"/>
      <c r="BL87" s="20"/>
      <c r="BM87" s="64"/>
      <c r="BN87" s="64"/>
      <c r="BO87" s="64"/>
      <c r="BP87" s="65" t="s">
        <v>3709</v>
      </c>
      <c r="BQ87" s="64"/>
      <c r="BR87" s="65"/>
      <c r="BS87" s="64"/>
      <c r="BT87" s="65"/>
      <c r="BU87" s="64"/>
      <c r="BV87" s="65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/>
      <c r="CL87" s="64"/>
      <c r="CM87" s="64"/>
      <c r="CN87" s="64"/>
      <c r="CO87" s="64"/>
      <c r="CP87" s="64" t="s">
        <v>1102</v>
      </c>
      <c r="CQ87" s="64" t="s">
        <v>1101</v>
      </c>
      <c r="CR87" s="64" t="s">
        <v>157</v>
      </c>
      <c r="CS87" s="64" t="s">
        <v>2345</v>
      </c>
      <c r="CT87"/>
      <c r="CU87"/>
      <c r="CV87"/>
      <c r="CW87" s="64"/>
    </row>
    <row r="88" spans="1:101" s="17" customFormat="1" x14ac:dyDescent="0.25">
      <c r="A88" s="64"/>
      <c r="C88" s="64"/>
      <c r="D88" s="64"/>
      <c r="E88" s="64"/>
      <c r="F88" s="66"/>
      <c r="G88" s="17" t="s">
        <v>9633</v>
      </c>
      <c r="H88" s="17" t="s">
        <v>9634</v>
      </c>
      <c r="I88" s="64" t="s">
        <v>390</v>
      </c>
      <c r="J88" s="64" t="s">
        <v>9470</v>
      </c>
      <c r="K88" s="17" t="s">
        <v>9471</v>
      </c>
      <c r="L88" s="17" t="s">
        <v>1313</v>
      </c>
      <c r="M88" s="17">
        <f t="shared" si="2"/>
        <v>1</v>
      </c>
      <c r="N88" s="30" t="s">
        <v>8483</v>
      </c>
      <c r="O88" s="96" t="s">
        <v>498</v>
      </c>
      <c r="P88" s="31" t="s">
        <v>92</v>
      </c>
      <c r="Q88" s="96"/>
      <c r="U88" s="64"/>
      <c r="V88" s="64"/>
      <c r="W88" s="17" t="s">
        <v>2337</v>
      </c>
      <c r="X88" s="64"/>
      <c r="Y88" s="64"/>
      <c r="Z88" s="20"/>
      <c r="AA88" s="20"/>
      <c r="AB88" s="20"/>
      <c r="AC88" s="64"/>
      <c r="AD88" s="64"/>
      <c r="AE88" s="64"/>
      <c r="AF88" s="20"/>
      <c r="AG88" s="64"/>
      <c r="AH88" s="64"/>
      <c r="AI88" s="64"/>
      <c r="AJ88" s="64"/>
      <c r="AK88" s="64"/>
      <c r="AM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8"/>
      <c r="BG88" s="64"/>
      <c r="BH88" s="64"/>
      <c r="BI88" s="20"/>
      <c r="BJ88" s="20"/>
      <c r="BK88" s="20"/>
      <c r="BL88" s="20"/>
      <c r="BM88" s="64"/>
      <c r="BN88" s="64"/>
      <c r="BO88" s="64"/>
      <c r="BP88" s="65" t="s">
        <v>3787</v>
      </c>
      <c r="BQ88" s="64"/>
      <c r="BR88" s="65"/>
      <c r="BS88" s="64"/>
      <c r="BT88" s="65"/>
      <c r="BU88" s="64"/>
      <c r="BV88" s="65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/>
      <c r="CL88" s="64"/>
      <c r="CM88" s="64"/>
      <c r="CN88" s="64"/>
      <c r="CO88" s="64"/>
      <c r="CP88" s="64" t="s">
        <v>1102</v>
      </c>
      <c r="CQ88" s="64" t="s">
        <v>1443</v>
      </c>
      <c r="CR88" s="64" t="s">
        <v>157</v>
      </c>
      <c r="CS88" s="64" t="s">
        <v>1439</v>
      </c>
      <c r="CT88"/>
      <c r="CU88"/>
      <c r="CV88"/>
      <c r="CW88" s="64"/>
    </row>
    <row r="89" spans="1:101" s="17" customFormat="1" x14ac:dyDescent="0.25">
      <c r="A89" s="64"/>
      <c r="C89" s="64"/>
      <c r="D89" s="64"/>
      <c r="E89" s="64"/>
      <c r="F89" s="66"/>
      <c r="G89" s="17" t="s">
        <v>9635</v>
      </c>
      <c r="H89" s="17" t="s">
        <v>9636</v>
      </c>
      <c r="I89" s="64" t="s">
        <v>893</v>
      </c>
      <c r="J89" s="64" t="s">
        <v>527</v>
      </c>
      <c r="K89" s="17" t="s">
        <v>9472</v>
      </c>
      <c r="L89" s="17" t="s">
        <v>1414</v>
      </c>
      <c r="M89" s="17">
        <f t="shared" si="2"/>
        <v>1</v>
      </c>
      <c r="N89" s="32" t="s">
        <v>8705</v>
      </c>
      <c r="O89" s="98" t="s">
        <v>582</v>
      </c>
      <c r="P89" s="33" t="s">
        <v>159</v>
      </c>
      <c r="Q89" s="98"/>
      <c r="U89" s="64"/>
      <c r="V89" s="64"/>
      <c r="W89" s="17" t="s">
        <v>4601</v>
      </c>
      <c r="X89" s="64"/>
      <c r="Y89" s="64"/>
      <c r="Z89" s="20"/>
      <c r="AA89" s="20"/>
      <c r="AB89" s="20"/>
      <c r="AC89" s="64"/>
      <c r="AD89" s="64"/>
      <c r="AE89" s="64"/>
      <c r="AF89" s="20"/>
      <c r="AG89" s="64"/>
      <c r="AH89" s="64"/>
      <c r="AI89" s="64"/>
      <c r="AJ89" s="64"/>
      <c r="AK89" s="64"/>
      <c r="AM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8"/>
      <c r="BG89" s="64"/>
      <c r="BH89" s="64"/>
      <c r="BI89" s="20"/>
      <c r="BJ89" s="20"/>
      <c r="BK89" s="20"/>
      <c r="BL89" s="20"/>
      <c r="BM89" s="64"/>
      <c r="BN89" s="64"/>
      <c r="BO89" s="64"/>
      <c r="BP89" s="65" t="s">
        <v>3794</v>
      </c>
      <c r="BQ89" s="64"/>
      <c r="BR89" s="65"/>
      <c r="BS89" s="64"/>
      <c r="BT89" s="65"/>
      <c r="BU89" s="64"/>
      <c r="BV89" s="65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/>
      <c r="CL89" s="64"/>
      <c r="CM89" s="64"/>
      <c r="CN89" s="64"/>
      <c r="CO89" s="64"/>
      <c r="CP89" s="17" t="s">
        <v>1102</v>
      </c>
      <c r="CQ89" s="64"/>
      <c r="CR89" s="64"/>
      <c r="CS89" s="64" t="s">
        <v>2385</v>
      </c>
      <c r="CT89"/>
      <c r="CU89"/>
      <c r="CV89"/>
      <c r="CW89" s="64"/>
    </row>
    <row r="90" spans="1:101" s="17" customFormat="1" x14ac:dyDescent="0.25">
      <c r="A90" s="64"/>
      <c r="C90" s="64"/>
      <c r="D90" s="64"/>
      <c r="E90" s="64"/>
      <c r="F90" s="66"/>
      <c r="G90" s="17" t="s">
        <v>9637</v>
      </c>
      <c r="H90" s="17" t="s">
        <v>9638</v>
      </c>
      <c r="I90" s="64" t="s">
        <v>1038</v>
      </c>
      <c r="J90" s="64" t="s">
        <v>3031</v>
      </c>
      <c r="K90" s="17" t="s">
        <v>9473</v>
      </c>
      <c r="L90" s="17" t="s">
        <v>2820</v>
      </c>
      <c r="M90" s="17">
        <f t="shared" si="2"/>
        <v>1</v>
      </c>
      <c r="N90" s="32" t="s">
        <v>1358</v>
      </c>
      <c r="O90" s="98" t="s">
        <v>156</v>
      </c>
      <c r="P90" s="33" t="s">
        <v>159</v>
      </c>
      <c r="Q90" s="98"/>
      <c r="U90" s="64"/>
      <c r="V90" s="64"/>
      <c r="W90" s="17" t="s">
        <v>2514</v>
      </c>
      <c r="X90" s="64"/>
      <c r="Y90" s="64"/>
      <c r="Z90" s="20"/>
      <c r="AA90" s="20"/>
      <c r="AB90" s="20"/>
      <c r="AC90" s="64"/>
      <c r="AD90" s="64"/>
      <c r="AE90" s="64"/>
      <c r="AF90" s="20"/>
      <c r="AG90" s="64"/>
      <c r="AH90" s="67"/>
      <c r="AI90" s="67"/>
      <c r="AJ90" s="67"/>
      <c r="AK90" s="67"/>
      <c r="AM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8"/>
      <c r="BG90" s="64"/>
      <c r="BH90" s="64"/>
      <c r="BI90" s="20"/>
      <c r="BJ90" s="20"/>
      <c r="BK90" s="20"/>
      <c r="BL90" s="20"/>
      <c r="BM90" s="64"/>
      <c r="BN90" s="64"/>
      <c r="BO90" s="64"/>
      <c r="BP90" s="65" t="s">
        <v>3823</v>
      </c>
      <c r="BQ90" s="64"/>
      <c r="BR90" s="65"/>
      <c r="BS90" s="64"/>
      <c r="BT90" s="65"/>
      <c r="BU90" s="64"/>
      <c r="BV90" s="65"/>
      <c r="BW90" s="64"/>
      <c r="BX90" s="64"/>
      <c r="BY90" s="64"/>
      <c r="BZ90" s="67"/>
      <c r="CA90" s="67"/>
      <c r="CB90" s="67"/>
      <c r="CC90" s="64"/>
      <c r="CD90" s="64"/>
      <c r="CE90" s="64"/>
      <c r="CF90" s="64"/>
      <c r="CG90" s="64"/>
      <c r="CH90" s="64"/>
      <c r="CI90" s="64"/>
      <c r="CJ90" s="64"/>
      <c r="CK90"/>
      <c r="CL90" s="64"/>
      <c r="CM90" s="64"/>
      <c r="CN90" s="64"/>
      <c r="CO90" s="64"/>
      <c r="CP90" s="17" t="s">
        <v>8934</v>
      </c>
      <c r="CQ90" s="64" t="s">
        <v>3850</v>
      </c>
      <c r="CR90" s="64" t="s">
        <v>576</v>
      </c>
      <c r="CS90" s="64" t="s">
        <v>2397</v>
      </c>
      <c r="CT90"/>
      <c r="CU90"/>
      <c r="CV90"/>
      <c r="CW90" s="64"/>
    </row>
    <row r="91" spans="1:101" s="17" customFormat="1" x14ac:dyDescent="0.25">
      <c r="A91" s="64"/>
      <c r="C91" s="64"/>
      <c r="D91" s="64"/>
      <c r="E91" s="64"/>
      <c r="F91" s="66"/>
      <c r="G91" s="17" t="s">
        <v>9639</v>
      </c>
      <c r="H91" s="17" t="s">
        <v>9640</v>
      </c>
      <c r="I91" s="64" t="s">
        <v>112</v>
      </c>
      <c r="J91" s="64" t="s">
        <v>286</v>
      </c>
      <c r="K91" s="17" t="s">
        <v>9474</v>
      </c>
      <c r="L91" s="64" t="s">
        <v>140</v>
      </c>
      <c r="M91" s="17">
        <f t="shared" si="2"/>
        <v>1</v>
      </c>
      <c r="N91" s="30" t="s">
        <v>1313</v>
      </c>
      <c r="O91" s="96" t="s">
        <v>1304</v>
      </c>
      <c r="P91" s="31" t="s">
        <v>141</v>
      </c>
      <c r="Q91" s="96"/>
      <c r="U91" s="64"/>
      <c r="V91" s="64"/>
      <c r="W91" s="17" t="s">
        <v>5115</v>
      </c>
      <c r="X91" s="64"/>
      <c r="Y91" s="64"/>
      <c r="Z91" s="20"/>
      <c r="AA91" s="20"/>
      <c r="AB91" s="20"/>
      <c r="AC91" s="64"/>
      <c r="AD91" s="64"/>
      <c r="AE91" s="64"/>
      <c r="AF91" s="20"/>
      <c r="AG91" s="64"/>
      <c r="AH91" s="64"/>
      <c r="AI91" s="64"/>
      <c r="AJ91" s="64"/>
      <c r="AK91" s="64"/>
      <c r="AM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8"/>
      <c r="BG91" s="64"/>
      <c r="BH91" s="64"/>
      <c r="BI91" s="20"/>
      <c r="BJ91" s="20"/>
      <c r="BK91" s="20"/>
      <c r="BL91" s="20"/>
      <c r="BM91" s="64"/>
      <c r="BN91" s="64"/>
      <c r="BO91" s="64"/>
      <c r="BP91" s="65" t="s">
        <v>3917</v>
      </c>
      <c r="BQ91" s="64"/>
      <c r="BR91" s="65"/>
      <c r="BS91" s="64"/>
      <c r="BT91" s="65"/>
      <c r="BU91" s="64"/>
      <c r="BV91" s="65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/>
      <c r="CL91" s="64"/>
      <c r="CM91" s="64"/>
      <c r="CN91" s="64"/>
      <c r="CO91" s="64"/>
      <c r="CP91" s="17" t="s">
        <v>8934</v>
      </c>
      <c r="CQ91" s="64" t="s">
        <v>8975</v>
      </c>
      <c r="CR91" s="64" t="s">
        <v>576</v>
      </c>
      <c r="CS91" s="64" t="s">
        <v>2404</v>
      </c>
      <c r="CT91"/>
      <c r="CU91"/>
      <c r="CV91"/>
      <c r="CW91" s="64"/>
    </row>
    <row r="92" spans="1:101" s="17" customFormat="1" x14ac:dyDescent="0.25">
      <c r="A92" s="64"/>
      <c r="C92" s="64"/>
      <c r="D92" s="64"/>
      <c r="E92" s="64"/>
      <c r="F92" s="66"/>
      <c r="G92" s="17" t="s">
        <v>9641</v>
      </c>
      <c r="H92" s="17" t="s">
        <v>9642</v>
      </c>
      <c r="I92" s="64" t="s">
        <v>2131</v>
      </c>
      <c r="J92" s="64" t="s">
        <v>9475</v>
      </c>
      <c r="K92" s="17" t="s">
        <v>9476</v>
      </c>
      <c r="L92" s="17" t="s">
        <v>1398</v>
      </c>
      <c r="M92" s="17">
        <f t="shared" si="2"/>
        <v>1</v>
      </c>
      <c r="N92" s="32" t="s">
        <v>1414</v>
      </c>
      <c r="O92" s="98" t="s">
        <v>11024</v>
      </c>
      <c r="P92" s="33" t="s">
        <v>141</v>
      </c>
      <c r="Q92" s="98"/>
      <c r="U92" s="64"/>
      <c r="V92" s="64"/>
      <c r="W92" s="17" t="s">
        <v>144</v>
      </c>
      <c r="X92" s="64"/>
      <c r="Y92" s="64"/>
      <c r="Z92" s="20"/>
      <c r="AA92" s="20"/>
      <c r="AB92" s="20"/>
      <c r="AC92" s="64"/>
      <c r="AD92" s="64"/>
      <c r="AE92" s="64"/>
      <c r="AF92" s="20"/>
      <c r="AG92" s="64"/>
      <c r="AH92" s="64"/>
      <c r="AI92" s="64"/>
      <c r="AJ92" s="64"/>
      <c r="AK92" s="64"/>
      <c r="AM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8"/>
      <c r="BG92" s="64"/>
      <c r="BH92" s="64"/>
      <c r="BI92" s="20"/>
      <c r="BJ92" s="20"/>
      <c r="BK92" s="20"/>
      <c r="BL92" s="20"/>
      <c r="BM92" s="64"/>
      <c r="BN92" s="64"/>
      <c r="BO92" s="64"/>
      <c r="BP92" s="65" t="s">
        <v>3935</v>
      </c>
      <c r="BQ92" s="64"/>
      <c r="BR92" s="65"/>
      <c r="BS92" s="64"/>
      <c r="BT92" s="65"/>
      <c r="BU92" s="64"/>
      <c r="BV92" s="65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/>
      <c r="CL92" s="64"/>
      <c r="CM92" s="64"/>
      <c r="CN92" s="64"/>
      <c r="CO92" s="64"/>
      <c r="CP92" s="64" t="s">
        <v>793</v>
      </c>
      <c r="CQ92" s="64" t="s">
        <v>792</v>
      </c>
      <c r="CR92" s="64" t="s">
        <v>310</v>
      </c>
      <c r="CS92" s="64" t="s">
        <v>2407</v>
      </c>
      <c r="CT92"/>
      <c r="CU92"/>
      <c r="CV92"/>
      <c r="CW92" s="64"/>
    </row>
    <row r="93" spans="1:101" s="17" customFormat="1" x14ac:dyDescent="0.25">
      <c r="A93" s="64"/>
      <c r="C93" s="64"/>
      <c r="D93" s="64"/>
      <c r="E93" s="64"/>
      <c r="F93" s="66"/>
      <c r="G93" s="17" t="s">
        <v>9643</v>
      </c>
      <c r="H93" s="17" t="s">
        <v>9642</v>
      </c>
      <c r="I93" s="64" t="s">
        <v>365</v>
      </c>
      <c r="J93" s="64" t="s">
        <v>4013</v>
      </c>
      <c r="K93" s="17" t="s">
        <v>9477</v>
      </c>
      <c r="L93" s="17" t="s">
        <v>1427</v>
      </c>
      <c r="M93" s="17">
        <f t="shared" si="2"/>
        <v>1</v>
      </c>
      <c r="N93" s="32" t="s">
        <v>2820</v>
      </c>
      <c r="O93" s="98" t="s">
        <v>139</v>
      </c>
      <c r="P93" s="33" t="s">
        <v>141</v>
      </c>
      <c r="Q93" s="98"/>
      <c r="U93" s="64"/>
      <c r="V93" s="64"/>
      <c r="W93" s="17" t="s">
        <v>1203</v>
      </c>
      <c r="X93" s="64"/>
      <c r="Y93" s="64"/>
      <c r="Z93" s="20"/>
      <c r="AA93" s="20"/>
      <c r="AB93" s="20"/>
      <c r="AC93" s="64"/>
      <c r="AD93" s="64"/>
      <c r="AE93" s="64"/>
      <c r="AF93" s="20"/>
      <c r="AG93" s="64"/>
      <c r="AH93" s="64"/>
      <c r="AI93" s="64"/>
      <c r="AJ93" s="64"/>
      <c r="AK93" s="64"/>
      <c r="AM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8"/>
      <c r="BG93" s="64"/>
      <c r="BH93" s="64"/>
      <c r="BI93" s="20"/>
      <c r="BJ93" s="20"/>
      <c r="BK93" s="20"/>
      <c r="BL93" s="20"/>
      <c r="BM93" s="64"/>
      <c r="BN93" s="64"/>
      <c r="BO93" s="64"/>
      <c r="BP93" s="65" t="s">
        <v>3947</v>
      </c>
      <c r="BQ93" s="64"/>
      <c r="BR93" s="65"/>
      <c r="BS93" s="64"/>
      <c r="BT93" s="65"/>
      <c r="BU93" s="64"/>
      <c r="BV93" s="65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/>
      <c r="CL93" s="64"/>
      <c r="CM93" s="64"/>
      <c r="CN93" s="64"/>
      <c r="CO93" s="64"/>
      <c r="CP93" s="64" t="s">
        <v>793</v>
      </c>
      <c r="CQ93" s="64" t="s">
        <v>793</v>
      </c>
      <c r="CR93" s="64" t="s">
        <v>797</v>
      </c>
      <c r="CS93" s="64" t="s">
        <v>2413</v>
      </c>
      <c r="CT93"/>
      <c r="CU93"/>
      <c r="CV93"/>
      <c r="CW93" s="64"/>
    </row>
    <row r="94" spans="1:101" s="17" customFormat="1" x14ac:dyDescent="0.25">
      <c r="A94" s="64"/>
      <c r="C94" s="64"/>
      <c r="D94" s="64"/>
      <c r="E94" s="64"/>
      <c r="F94" s="66"/>
      <c r="G94" s="17" t="s">
        <v>9644</v>
      </c>
      <c r="H94" s="17" t="s">
        <v>9645</v>
      </c>
      <c r="I94" s="64" t="s">
        <v>1054</v>
      </c>
      <c r="J94" s="64" t="s">
        <v>498</v>
      </c>
      <c r="K94" s="17" t="s">
        <v>9478</v>
      </c>
      <c r="L94" s="64" t="s">
        <v>439</v>
      </c>
      <c r="M94" s="17">
        <f t="shared" si="2"/>
        <v>1</v>
      </c>
      <c r="N94" s="30" t="s">
        <v>140</v>
      </c>
      <c r="O94" s="96" t="s">
        <v>139</v>
      </c>
      <c r="P94" s="31" t="s">
        <v>141</v>
      </c>
      <c r="Q94" s="96"/>
      <c r="U94" s="64"/>
      <c r="V94" s="64"/>
      <c r="W94" s="17" t="s">
        <v>8525</v>
      </c>
      <c r="X94" s="64"/>
      <c r="Y94" s="64"/>
      <c r="Z94" s="20"/>
      <c r="AA94" s="20"/>
      <c r="AB94" s="20"/>
      <c r="AC94" s="64"/>
      <c r="AD94" s="64"/>
      <c r="AE94" s="64"/>
      <c r="AF94" s="20"/>
      <c r="AG94" s="64"/>
      <c r="AH94" s="64"/>
      <c r="AI94" s="64"/>
      <c r="AJ94" s="64"/>
      <c r="AK94" s="64"/>
      <c r="AM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8"/>
      <c r="BG94" s="64"/>
      <c r="BH94" s="64"/>
      <c r="BI94" s="20"/>
      <c r="BJ94" s="20"/>
      <c r="BK94" s="20"/>
      <c r="BL94" s="20"/>
      <c r="BM94" s="64"/>
      <c r="BN94" s="64"/>
      <c r="BO94" s="64"/>
      <c r="BP94" s="65" t="s">
        <v>3955</v>
      </c>
      <c r="BQ94" s="64"/>
      <c r="BR94" s="65"/>
      <c r="BS94" s="64"/>
      <c r="BT94" s="65"/>
      <c r="BU94" s="64"/>
      <c r="BV94" s="65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/>
      <c r="CL94" s="64"/>
      <c r="CM94" s="64"/>
      <c r="CN94" s="64"/>
      <c r="CO94" s="64"/>
      <c r="CP94" s="17" t="s">
        <v>4637</v>
      </c>
      <c r="CQ94" s="64" t="s">
        <v>4638</v>
      </c>
      <c r="CR94" s="64" t="s">
        <v>4639</v>
      </c>
      <c r="CS94" s="64" t="s">
        <v>2452</v>
      </c>
      <c r="CT94"/>
      <c r="CU94"/>
      <c r="CV94"/>
      <c r="CW94" s="64"/>
    </row>
    <row r="95" spans="1:101" s="17" customFormat="1" x14ac:dyDescent="0.25">
      <c r="A95" s="64"/>
      <c r="C95" s="64"/>
      <c r="D95" s="64"/>
      <c r="E95" s="64"/>
      <c r="F95" s="66"/>
      <c r="G95" s="17" t="s">
        <v>10335</v>
      </c>
      <c r="H95" s="17" t="s">
        <v>10336</v>
      </c>
      <c r="I95" s="64" t="s">
        <v>4683</v>
      </c>
      <c r="J95" s="64" t="s">
        <v>541</v>
      </c>
      <c r="K95" s="17" t="s">
        <v>9479</v>
      </c>
      <c r="L95" s="17" t="s">
        <v>875</v>
      </c>
      <c r="M95" s="17">
        <f t="shared" si="2"/>
        <v>1</v>
      </c>
      <c r="N95" s="30" t="s">
        <v>1398</v>
      </c>
      <c r="O95" s="96" t="s">
        <v>139</v>
      </c>
      <c r="P95" s="31" t="s">
        <v>92</v>
      </c>
      <c r="Q95" s="96"/>
      <c r="U95" s="64"/>
      <c r="V95" s="64"/>
      <c r="W95" s="17" t="s">
        <v>8692</v>
      </c>
      <c r="X95" s="64"/>
      <c r="Y95" s="64"/>
      <c r="Z95" s="20"/>
      <c r="AA95" s="20"/>
      <c r="AB95" s="20"/>
      <c r="AC95" s="64"/>
      <c r="AD95" s="64"/>
      <c r="AE95" s="64"/>
      <c r="AF95" s="20"/>
      <c r="AG95" s="64"/>
      <c r="AH95" s="64"/>
      <c r="AI95" s="64"/>
      <c r="AJ95" s="64"/>
      <c r="AK95" s="64"/>
      <c r="AM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8"/>
      <c r="BG95" s="64"/>
      <c r="BH95" s="64"/>
      <c r="BI95" s="20"/>
      <c r="BJ95" s="20"/>
      <c r="BK95" s="20"/>
      <c r="BL95" s="20"/>
      <c r="BM95" s="64"/>
      <c r="BN95" s="64"/>
      <c r="BO95" s="64"/>
      <c r="BP95" s="65" t="s">
        <v>3995</v>
      </c>
      <c r="BQ95" s="64"/>
      <c r="BR95" s="65"/>
      <c r="BS95" s="64"/>
      <c r="BT95" s="65"/>
      <c r="BU95" s="64"/>
      <c r="BV95" s="65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/>
      <c r="CL95" s="64"/>
      <c r="CM95" s="64"/>
      <c r="CN95" s="64"/>
      <c r="CO95" s="64"/>
      <c r="CP95" s="64" t="s">
        <v>704</v>
      </c>
      <c r="CQ95" s="64" t="s">
        <v>702</v>
      </c>
      <c r="CR95" s="64" t="s">
        <v>157</v>
      </c>
      <c r="CS95" s="64" t="s">
        <v>9229</v>
      </c>
      <c r="CT95"/>
      <c r="CU95"/>
      <c r="CV95"/>
      <c r="CW95" s="64"/>
    </row>
    <row r="96" spans="1:101" s="17" customFormat="1" x14ac:dyDescent="0.25">
      <c r="A96" s="64"/>
      <c r="C96" s="64"/>
      <c r="D96" s="64"/>
      <c r="E96" s="64"/>
      <c r="F96" s="66"/>
      <c r="G96" s="17" t="s">
        <v>9646</v>
      </c>
      <c r="H96" s="17" t="s">
        <v>9647</v>
      </c>
      <c r="I96" s="64" t="s">
        <v>4689</v>
      </c>
      <c r="J96" s="64" t="s">
        <v>2806</v>
      </c>
      <c r="K96" s="17" t="s">
        <v>9480</v>
      </c>
      <c r="L96" s="91" t="s">
        <v>1518</v>
      </c>
      <c r="M96" s="17">
        <f t="shared" si="2"/>
        <v>1</v>
      </c>
      <c r="N96" s="32" t="s">
        <v>1427</v>
      </c>
      <c r="O96" s="98" t="s">
        <v>10972</v>
      </c>
      <c r="P96" s="33" t="s">
        <v>159</v>
      </c>
      <c r="Q96" s="98"/>
      <c r="U96" s="64"/>
      <c r="V96" s="64"/>
      <c r="W96" s="17" t="s">
        <v>4016</v>
      </c>
      <c r="X96" s="64"/>
      <c r="Y96" s="64"/>
      <c r="Z96" s="20"/>
      <c r="AA96" s="20"/>
      <c r="AB96" s="20"/>
      <c r="AC96" s="64"/>
      <c r="AD96" s="64"/>
      <c r="AE96" s="64"/>
      <c r="AF96" s="20"/>
      <c r="AG96" s="64"/>
      <c r="AH96" s="64"/>
      <c r="AI96" s="64"/>
      <c r="AJ96" s="64"/>
      <c r="AK96" s="64"/>
      <c r="AM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8"/>
      <c r="BG96" s="64"/>
      <c r="BH96" s="64"/>
      <c r="BI96" s="20"/>
      <c r="BJ96" s="20"/>
      <c r="BK96" s="20"/>
      <c r="BL96" s="20"/>
      <c r="BM96" s="64"/>
      <c r="BN96" s="64"/>
      <c r="BO96" s="64"/>
      <c r="BP96" s="65" t="s">
        <v>4007</v>
      </c>
      <c r="BQ96" s="64"/>
      <c r="BR96" s="65"/>
      <c r="BS96" s="64"/>
      <c r="BT96" s="65"/>
      <c r="BU96" s="64"/>
      <c r="BV96" s="65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/>
      <c r="CL96" s="64"/>
      <c r="CM96" s="64"/>
      <c r="CN96" s="64"/>
      <c r="CO96" s="64"/>
      <c r="CP96" s="17" t="s">
        <v>704</v>
      </c>
      <c r="CQ96" s="64" t="s">
        <v>704</v>
      </c>
      <c r="CR96" s="64" t="s">
        <v>156</v>
      </c>
      <c r="CS96" s="64" t="s">
        <v>2496</v>
      </c>
      <c r="CT96"/>
      <c r="CU96"/>
      <c r="CV96"/>
      <c r="CW96" s="64"/>
    </row>
    <row r="97" spans="1:101" s="17" customFormat="1" x14ac:dyDescent="0.25">
      <c r="A97" s="64"/>
      <c r="C97" s="64"/>
      <c r="D97" s="64"/>
      <c r="E97" s="64"/>
      <c r="F97" s="66"/>
      <c r="G97" s="17" t="s">
        <v>9648</v>
      </c>
      <c r="H97" s="17" t="s">
        <v>9649</v>
      </c>
      <c r="I97" s="64" t="s">
        <v>4145</v>
      </c>
      <c r="J97" s="64" t="s">
        <v>9481</v>
      </c>
      <c r="K97" s="17" t="s">
        <v>9482</v>
      </c>
      <c r="L97" s="17" t="s">
        <v>776</v>
      </c>
      <c r="M97" s="17">
        <f t="shared" si="2"/>
        <v>1</v>
      </c>
      <c r="N97" s="30" t="s">
        <v>439</v>
      </c>
      <c r="O97" s="96" t="s">
        <v>382</v>
      </c>
      <c r="P97" s="31" t="s">
        <v>159</v>
      </c>
      <c r="Q97" s="96"/>
      <c r="U97" s="64"/>
      <c r="V97" s="64"/>
      <c r="W97" s="17" t="s">
        <v>1442</v>
      </c>
      <c r="X97" s="64"/>
      <c r="Y97" s="64"/>
      <c r="Z97" s="20"/>
      <c r="AA97" s="20"/>
      <c r="AB97" s="20"/>
      <c r="AC97" s="64"/>
      <c r="AD97" s="64"/>
      <c r="AE97" s="64"/>
      <c r="AF97" s="20"/>
      <c r="AG97" s="64"/>
      <c r="AH97" s="64"/>
      <c r="AI97" s="64"/>
      <c r="AJ97" s="64"/>
      <c r="AK97" s="64"/>
      <c r="AM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8"/>
      <c r="BG97" s="64"/>
      <c r="BH97" s="64"/>
      <c r="BI97" s="20"/>
      <c r="BJ97" s="20"/>
      <c r="BK97" s="20"/>
      <c r="BL97" s="20"/>
      <c r="BM97" s="64"/>
      <c r="BN97" s="64"/>
      <c r="BO97" s="64"/>
      <c r="BP97" s="65" t="s">
        <v>4018</v>
      </c>
      <c r="BQ97" s="64"/>
      <c r="BR97" s="65"/>
      <c r="BS97" s="64"/>
      <c r="BT97" s="65"/>
      <c r="BU97" s="64"/>
      <c r="BV97" s="65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/>
      <c r="CL97" s="64"/>
      <c r="CM97" s="64"/>
      <c r="CN97" s="64"/>
      <c r="CO97" s="64"/>
      <c r="CP97" s="17" t="s">
        <v>2403</v>
      </c>
      <c r="CQ97" s="64" t="s">
        <v>2401</v>
      </c>
      <c r="CR97" s="64" t="s">
        <v>576</v>
      </c>
      <c r="CS97" s="64" t="s">
        <v>2517</v>
      </c>
      <c r="CT97"/>
      <c r="CU97"/>
      <c r="CV97"/>
      <c r="CW97" s="64"/>
    </row>
    <row r="98" spans="1:101" s="17" customFormat="1" x14ac:dyDescent="0.25">
      <c r="A98" s="64"/>
      <c r="C98" s="64"/>
      <c r="D98" s="64"/>
      <c r="E98" s="64"/>
      <c r="F98" s="66"/>
      <c r="G98" s="17" t="s">
        <v>9650</v>
      </c>
      <c r="H98" s="17" t="s">
        <v>9651</v>
      </c>
      <c r="I98" s="64" t="s">
        <v>963</v>
      </c>
      <c r="J98" s="64" t="s">
        <v>2185</v>
      </c>
      <c r="K98" s="17" t="s">
        <v>9483</v>
      </c>
      <c r="L98" s="17" t="s">
        <v>9268</v>
      </c>
      <c r="M98" s="17">
        <f t="shared" si="2"/>
        <v>1</v>
      </c>
      <c r="N98" s="32" t="s">
        <v>875</v>
      </c>
      <c r="O98" s="98" t="s">
        <v>552</v>
      </c>
      <c r="P98" s="33" t="s">
        <v>92</v>
      </c>
      <c r="Q98" s="98"/>
      <c r="U98" s="64"/>
      <c r="V98" s="64"/>
      <c r="W98" s="17" t="s">
        <v>8755</v>
      </c>
      <c r="X98" s="64"/>
      <c r="Y98" s="64"/>
      <c r="Z98" s="20"/>
      <c r="AA98" s="20"/>
      <c r="AB98" s="20"/>
      <c r="AC98" s="64"/>
      <c r="AD98" s="64"/>
      <c r="AE98" s="64"/>
      <c r="AF98" s="20"/>
      <c r="AG98" s="64"/>
      <c r="AH98" s="64"/>
      <c r="AI98" s="64"/>
      <c r="AJ98" s="64"/>
      <c r="AK98" s="64"/>
      <c r="AM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8"/>
      <c r="BG98" s="64"/>
      <c r="BH98" s="64"/>
      <c r="BI98" s="20"/>
      <c r="BJ98" s="20"/>
      <c r="BK98" s="20"/>
      <c r="BL98" s="20"/>
      <c r="BM98" s="64"/>
      <c r="BN98" s="64"/>
      <c r="BO98" s="64"/>
      <c r="BP98" s="65" t="s">
        <v>4026</v>
      </c>
      <c r="BQ98" s="64"/>
      <c r="BR98" s="65"/>
      <c r="BS98" s="64"/>
      <c r="BT98" s="65"/>
      <c r="BU98" s="64"/>
      <c r="BV98" s="65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/>
      <c r="CL98" s="64"/>
      <c r="CM98" s="64"/>
      <c r="CN98" s="64"/>
      <c r="CO98" s="64"/>
      <c r="CP98" s="17" t="s">
        <v>1950</v>
      </c>
      <c r="CQ98" s="64" t="s">
        <v>1951</v>
      </c>
      <c r="CR98" s="64" t="s">
        <v>571</v>
      </c>
      <c r="CS98" s="64" t="s">
        <v>743</v>
      </c>
      <c r="CT98"/>
      <c r="CU98"/>
      <c r="CV98"/>
      <c r="CW98" s="64"/>
    </row>
    <row r="99" spans="1:101" s="17" customFormat="1" x14ac:dyDescent="0.25">
      <c r="A99" s="64"/>
      <c r="C99" s="64"/>
      <c r="D99" s="64"/>
      <c r="E99" s="64"/>
      <c r="F99" s="66"/>
      <c r="G99" s="17" t="s">
        <v>9652</v>
      </c>
      <c r="H99" s="17" t="s">
        <v>9653</v>
      </c>
      <c r="I99" s="64" t="s">
        <v>2125</v>
      </c>
      <c r="J99" s="64" t="s">
        <v>1304</v>
      </c>
      <c r="K99" s="17" t="s">
        <v>9484</v>
      </c>
      <c r="L99" s="17" t="s">
        <v>9221</v>
      </c>
      <c r="M99" s="17">
        <f t="shared" si="2"/>
        <v>1</v>
      </c>
      <c r="N99" s="32" t="s">
        <v>1518</v>
      </c>
      <c r="O99" s="98" t="s">
        <v>156</v>
      </c>
      <c r="P99" s="33" t="s">
        <v>141</v>
      </c>
      <c r="Q99" s="98"/>
      <c r="U99" s="64"/>
      <c r="V99" s="64"/>
      <c r="W99" s="17" t="s">
        <v>1318</v>
      </c>
      <c r="X99" s="64"/>
      <c r="Y99" s="64"/>
      <c r="Z99" s="20"/>
      <c r="AA99" s="20"/>
      <c r="AB99" s="20"/>
      <c r="AC99" s="64"/>
      <c r="AD99" s="64"/>
      <c r="AE99" s="64"/>
      <c r="AF99" s="20"/>
      <c r="AG99" s="64"/>
      <c r="AH99" s="64"/>
      <c r="AI99" s="64"/>
      <c r="AJ99" s="64"/>
      <c r="AK99" s="64"/>
      <c r="AM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8"/>
      <c r="BG99" s="64"/>
      <c r="BH99" s="64"/>
      <c r="BI99" s="20"/>
      <c r="BJ99" s="20"/>
      <c r="BK99" s="20"/>
      <c r="BL99" s="20"/>
      <c r="BM99" s="64"/>
      <c r="BN99" s="64"/>
      <c r="BO99" s="64"/>
      <c r="BP99" s="65" t="s">
        <v>4038</v>
      </c>
      <c r="BQ99" s="64"/>
      <c r="BR99" s="65"/>
      <c r="BS99" s="64"/>
      <c r="BT99" s="65"/>
      <c r="BU99" s="64"/>
      <c r="BV99" s="65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/>
      <c r="CL99" s="64"/>
      <c r="CM99" s="64"/>
      <c r="CN99" s="64"/>
      <c r="CO99" s="64"/>
      <c r="CP99" s="17" t="s">
        <v>1950</v>
      </c>
      <c r="CQ99" s="64" t="s">
        <v>1957</v>
      </c>
      <c r="CR99" s="64" t="s">
        <v>571</v>
      </c>
      <c r="CS99" s="64" t="s">
        <v>723</v>
      </c>
      <c r="CT99"/>
      <c r="CU99"/>
      <c r="CV99"/>
      <c r="CW99" s="64"/>
    </row>
    <row r="100" spans="1:101" s="17" customFormat="1" x14ac:dyDescent="0.25">
      <c r="A100" s="64"/>
      <c r="C100" s="64"/>
      <c r="D100" s="64"/>
      <c r="E100" s="64"/>
      <c r="F100" s="66"/>
      <c r="G100" s="17" t="s">
        <v>9654</v>
      </c>
      <c r="H100" s="17" t="s">
        <v>9655</v>
      </c>
      <c r="I100" s="64" t="s">
        <v>272</v>
      </c>
      <c r="J100" s="64" t="s">
        <v>352</v>
      </c>
      <c r="K100" s="17" t="s">
        <v>9485</v>
      </c>
      <c r="L100" s="17" t="s">
        <v>8747</v>
      </c>
      <c r="M100" s="17">
        <f t="shared" si="2"/>
        <v>1</v>
      </c>
      <c r="N100" s="32" t="s">
        <v>776</v>
      </c>
      <c r="O100" s="98" t="s">
        <v>130</v>
      </c>
      <c r="P100" s="33" t="s">
        <v>159</v>
      </c>
      <c r="Q100" s="98"/>
      <c r="U100" s="64"/>
      <c r="V100" s="64"/>
      <c r="W100" s="17" t="s">
        <v>9227</v>
      </c>
      <c r="X100" s="64"/>
      <c r="Y100" s="64"/>
      <c r="Z100" s="20"/>
      <c r="AA100" s="20"/>
      <c r="AB100" s="20"/>
      <c r="AC100" s="64"/>
      <c r="AD100" s="64"/>
      <c r="AE100" s="64"/>
      <c r="AF100" s="20"/>
      <c r="AG100" s="64"/>
      <c r="AH100" s="64"/>
      <c r="AI100" s="64"/>
      <c r="AJ100" s="64"/>
      <c r="AK100" s="64"/>
      <c r="AM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8"/>
      <c r="BG100" s="64"/>
      <c r="BH100" s="64"/>
      <c r="BI100" s="20"/>
      <c r="BJ100" s="20"/>
      <c r="BK100" s="20"/>
      <c r="BL100" s="20"/>
      <c r="BM100" s="64"/>
      <c r="BN100" s="64"/>
      <c r="BO100" s="64"/>
      <c r="BP100" s="65" t="s">
        <v>4374</v>
      </c>
      <c r="BQ100" s="64"/>
      <c r="BR100" s="65"/>
      <c r="BS100" s="64"/>
      <c r="BT100" s="65"/>
      <c r="BU100" s="64"/>
      <c r="BV100" s="65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/>
      <c r="CL100" s="64"/>
      <c r="CM100" s="64"/>
      <c r="CN100" s="64"/>
      <c r="CO100" s="64"/>
      <c r="CP100" s="17" t="s">
        <v>1950</v>
      </c>
      <c r="CQ100" s="64" t="s">
        <v>1511</v>
      </c>
      <c r="CR100" s="64" t="s">
        <v>576</v>
      </c>
      <c r="CS100" s="64" t="s">
        <v>514</v>
      </c>
      <c r="CT100"/>
      <c r="CU100"/>
      <c r="CV100"/>
      <c r="CW100" s="64"/>
    </row>
    <row r="101" spans="1:101" s="17" customFormat="1" x14ac:dyDescent="0.25">
      <c r="A101" s="64"/>
      <c r="C101" s="64"/>
      <c r="D101" s="64"/>
      <c r="E101" s="64"/>
      <c r="F101" s="66"/>
      <c r="G101" s="17" t="s">
        <v>9656</v>
      </c>
      <c r="H101" s="17" t="s">
        <v>9657</v>
      </c>
      <c r="I101" s="64" t="s">
        <v>376</v>
      </c>
      <c r="J101" s="64" t="s">
        <v>4707</v>
      </c>
      <c r="K101" s="17" t="s">
        <v>9486</v>
      </c>
      <c r="L101" s="17" t="s">
        <v>4563</v>
      </c>
      <c r="M101" s="17">
        <f t="shared" si="2"/>
        <v>1</v>
      </c>
      <c r="N101" s="113" t="s">
        <v>11069</v>
      </c>
      <c r="O101" s="105" t="s">
        <v>391</v>
      </c>
      <c r="P101" s="106" t="s">
        <v>141</v>
      </c>
      <c r="Q101" s="105"/>
      <c r="U101" s="64"/>
      <c r="V101" s="64"/>
      <c r="W101" s="17" t="s">
        <v>3673</v>
      </c>
      <c r="X101" s="64"/>
      <c r="Y101" s="64"/>
      <c r="Z101" s="20"/>
      <c r="AA101" s="20"/>
      <c r="AB101" s="20"/>
      <c r="AC101" s="64"/>
      <c r="AD101" s="64"/>
      <c r="AE101" s="64"/>
      <c r="AF101" s="20"/>
      <c r="AG101" s="64"/>
      <c r="AH101" s="64"/>
      <c r="AI101" s="64"/>
      <c r="AJ101" s="64"/>
      <c r="AK101" s="64"/>
      <c r="AM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8"/>
      <c r="BG101" s="64"/>
      <c r="BH101" s="64"/>
      <c r="BI101" s="20"/>
      <c r="BJ101" s="20"/>
      <c r="BK101" s="20"/>
      <c r="BL101" s="20"/>
      <c r="BM101" s="64"/>
      <c r="BN101" s="64"/>
      <c r="BO101" s="64"/>
      <c r="BP101" s="65" t="s">
        <v>4402</v>
      </c>
      <c r="BQ101" s="64"/>
      <c r="BR101" s="65"/>
      <c r="BS101" s="64"/>
      <c r="BT101" s="65"/>
      <c r="BU101" s="64"/>
      <c r="BV101" s="65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/>
      <c r="CL101" s="64"/>
      <c r="CM101" s="64"/>
      <c r="CN101" s="64"/>
      <c r="CO101" s="64"/>
      <c r="CP101" s="17" t="s">
        <v>1950</v>
      </c>
      <c r="CQ101" s="64" t="s">
        <v>763</v>
      </c>
      <c r="CR101" s="64" t="s">
        <v>576</v>
      </c>
      <c r="CS101" s="64" t="s">
        <v>2817</v>
      </c>
      <c r="CT101"/>
      <c r="CU101"/>
      <c r="CV101"/>
      <c r="CW101" s="64"/>
    </row>
    <row r="102" spans="1:101" s="17" customFormat="1" x14ac:dyDescent="0.25">
      <c r="A102" s="64"/>
      <c r="C102" s="64"/>
      <c r="D102" s="64"/>
      <c r="E102" s="64"/>
      <c r="F102" s="66"/>
      <c r="G102" s="17" t="s">
        <v>9658</v>
      </c>
      <c r="H102" s="17" t="s">
        <v>9659</v>
      </c>
      <c r="I102" s="64" t="s">
        <v>603</v>
      </c>
      <c r="J102" s="64" t="s">
        <v>9487</v>
      </c>
      <c r="K102" s="17" t="s">
        <v>9488</v>
      </c>
      <c r="L102" s="17" t="s">
        <v>5593</v>
      </c>
      <c r="M102" s="17">
        <f t="shared" si="2"/>
        <v>1</v>
      </c>
      <c r="N102" s="32" t="s">
        <v>9268</v>
      </c>
      <c r="O102" s="98" t="s">
        <v>3053</v>
      </c>
      <c r="P102" s="33" t="s">
        <v>92</v>
      </c>
      <c r="Q102" s="98"/>
      <c r="U102" s="64"/>
      <c r="V102" s="64"/>
      <c r="W102" s="17" t="s">
        <v>3915</v>
      </c>
      <c r="X102" s="64"/>
      <c r="Z102" s="20"/>
      <c r="AA102" s="20"/>
      <c r="AB102" s="20"/>
      <c r="AC102" s="64"/>
      <c r="AD102" s="64"/>
      <c r="AE102" s="64"/>
      <c r="AF102" s="20"/>
      <c r="AG102" s="64"/>
      <c r="AH102" s="64"/>
      <c r="AI102" s="64"/>
      <c r="AJ102" s="64"/>
      <c r="AK102" s="64"/>
      <c r="AM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8"/>
      <c r="BG102" s="64"/>
      <c r="BH102" s="64"/>
      <c r="BI102" s="20"/>
      <c r="BJ102" s="20"/>
      <c r="BK102" s="20"/>
      <c r="BL102" s="20"/>
      <c r="BM102" s="64"/>
      <c r="BN102" s="64"/>
      <c r="BO102" s="64"/>
      <c r="BP102" s="65" t="s">
        <v>4529</v>
      </c>
      <c r="BQ102" s="64"/>
      <c r="BR102" s="65"/>
      <c r="BS102" s="64"/>
      <c r="BT102" s="65"/>
      <c r="BU102" s="64"/>
      <c r="BV102" s="65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/>
      <c r="CL102" s="64"/>
      <c r="CM102" s="64"/>
      <c r="CN102" s="64"/>
      <c r="CO102" s="64"/>
      <c r="CP102" s="17" t="s">
        <v>1950</v>
      </c>
      <c r="CQ102" s="64"/>
      <c r="CR102" s="64"/>
      <c r="CS102" s="64" t="s">
        <v>9007</v>
      </c>
      <c r="CT102"/>
      <c r="CU102"/>
      <c r="CV102"/>
      <c r="CW102" s="64"/>
    </row>
    <row r="103" spans="1:101" s="17" customFormat="1" x14ac:dyDescent="0.25">
      <c r="A103" s="64"/>
      <c r="C103" s="64"/>
      <c r="D103" s="64"/>
      <c r="E103" s="64"/>
      <c r="F103" s="66"/>
      <c r="G103" s="17" t="s">
        <v>9660</v>
      </c>
      <c r="H103" s="17" t="s">
        <v>9661</v>
      </c>
      <c r="I103" s="64" t="s">
        <v>3620</v>
      </c>
      <c r="J103" s="64" t="s">
        <v>156</v>
      </c>
      <c r="K103" s="17" t="s">
        <v>9489</v>
      </c>
      <c r="L103" s="17" t="s">
        <v>8882</v>
      </c>
      <c r="M103" s="17">
        <f t="shared" si="2"/>
        <v>1</v>
      </c>
      <c r="N103" s="32" t="s">
        <v>9221</v>
      </c>
      <c r="O103" s="98" t="s">
        <v>326</v>
      </c>
      <c r="P103" s="33" t="s">
        <v>159</v>
      </c>
      <c r="Q103" s="98"/>
      <c r="U103" s="64"/>
      <c r="V103" s="64"/>
      <c r="W103" s="17" t="s">
        <v>3920</v>
      </c>
      <c r="X103" s="64"/>
      <c r="Y103" s="64"/>
      <c r="Z103" s="20"/>
      <c r="AA103" s="20"/>
      <c r="AB103" s="20"/>
      <c r="AC103" s="64"/>
      <c r="AD103" s="64"/>
      <c r="AE103" s="64"/>
      <c r="AF103" s="20"/>
      <c r="AG103" s="64"/>
      <c r="AH103" s="67"/>
      <c r="AI103" s="67"/>
      <c r="AJ103" s="67"/>
      <c r="AK103" s="67"/>
      <c r="AM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8"/>
      <c r="BG103" s="64"/>
      <c r="BH103" s="64"/>
      <c r="BI103" s="20"/>
      <c r="BJ103" s="20"/>
      <c r="BK103" s="20"/>
      <c r="BL103" s="20"/>
      <c r="BM103" s="64"/>
      <c r="BN103" s="64"/>
      <c r="BO103" s="64"/>
      <c r="BP103" s="65" t="s">
        <v>4565</v>
      </c>
      <c r="BQ103" s="64"/>
      <c r="BR103" s="65"/>
      <c r="BS103" s="64"/>
      <c r="BT103" s="65"/>
      <c r="BU103" s="64"/>
      <c r="BV103" s="65"/>
      <c r="BW103" s="64"/>
      <c r="BX103" s="64"/>
      <c r="BY103" s="64"/>
      <c r="BZ103" s="67"/>
      <c r="CA103" s="67"/>
      <c r="CB103" s="67"/>
      <c r="CC103" s="64"/>
      <c r="CD103" s="64"/>
      <c r="CE103" s="64"/>
      <c r="CF103" s="64"/>
      <c r="CG103" s="64"/>
      <c r="CH103" s="64"/>
      <c r="CI103" s="64"/>
      <c r="CJ103" s="64"/>
      <c r="CK103"/>
      <c r="CL103" s="64"/>
      <c r="CM103" s="64"/>
      <c r="CN103" s="64"/>
      <c r="CO103" s="64"/>
      <c r="CP103" s="17" t="s">
        <v>1950</v>
      </c>
      <c r="CQ103" s="64" t="s">
        <v>2434</v>
      </c>
      <c r="CR103" s="64" t="s">
        <v>576</v>
      </c>
      <c r="CS103" s="64" t="s">
        <v>9015</v>
      </c>
      <c r="CT103"/>
      <c r="CU103"/>
      <c r="CV103"/>
      <c r="CW103" s="64"/>
    </row>
    <row r="104" spans="1:101" s="17" customFormat="1" x14ac:dyDescent="0.25">
      <c r="A104" s="64"/>
      <c r="C104" s="64"/>
      <c r="D104" s="64"/>
      <c r="E104" s="64"/>
      <c r="F104" s="66"/>
      <c r="G104" s="17" t="s">
        <v>9662</v>
      </c>
      <c r="H104" s="17" t="s">
        <v>9663</v>
      </c>
      <c r="I104" s="64" t="s">
        <v>1471</v>
      </c>
      <c r="J104" s="64" t="s">
        <v>9490</v>
      </c>
      <c r="K104" s="17" t="s">
        <v>9491</v>
      </c>
      <c r="L104" s="17" t="s">
        <v>8593</v>
      </c>
      <c r="M104" s="17">
        <f t="shared" si="2"/>
        <v>1</v>
      </c>
      <c r="N104" s="32" t="s">
        <v>8747</v>
      </c>
      <c r="O104" s="98" t="s">
        <v>236</v>
      </c>
      <c r="P104" s="33" t="s">
        <v>159</v>
      </c>
      <c r="Q104" s="98"/>
      <c r="U104" s="64"/>
      <c r="V104" s="64"/>
      <c r="W104" s="17" t="s">
        <v>9101</v>
      </c>
      <c r="X104" s="64"/>
      <c r="Y104" s="64"/>
      <c r="Z104" s="20"/>
      <c r="AA104" s="20"/>
      <c r="AB104" s="20"/>
      <c r="AC104" s="64"/>
      <c r="AD104" s="64"/>
      <c r="AE104" s="64"/>
      <c r="AF104" s="20"/>
      <c r="AG104" s="64"/>
      <c r="AH104" s="67"/>
      <c r="AI104" s="67"/>
      <c r="AJ104" s="67"/>
      <c r="AK104" s="67"/>
      <c r="AM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8"/>
      <c r="BG104" s="64"/>
      <c r="BH104" s="64"/>
      <c r="BI104" s="20"/>
      <c r="BJ104" s="20"/>
      <c r="BK104" s="20"/>
      <c r="BL104" s="20"/>
      <c r="BM104" s="64"/>
      <c r="BN104" s="64"/>
      <c r="BO104" s="64"/>
      <c r="BP104" s="65" t="s">
        <v>4591</v>
      </c>
      <c r="BQ104" s="64"/>
      <c r="BR104" s="65"/>
      <c r="BS104" s="64"/>
      <c r="BT104" s="65"/>
      <c r="BU104" s="64"/>
      <c r="BV104" s="65"/>
      <c r="BW104" s="64"/>
      <c r="BX104" s="64"/>
      <c r="BY104" s="64"/>
      <c r="BZ104" s="67"/>
      <c r="CA104" s="67"/>
      <c r="CB104" s="67"/>
      <c r="CC104" s="64"/>
      <c r="CD104" s="64"/>
      <c r="CE104" s="64"/>
      <c r="CF104" s="64"/>
      <c r="CG104" s="64"/>
      <c r="CH104" s="64"/>
      <c r="CI104" s="64"/>
      <c r="CJ104" s="64"/>
      <c r="CK104"/>
      <c r="CL104" s="64"/>
      <c r="CM104" s="64"/>
      <c r="CN104" s="64"/>
      <c r="CO104" s="64"/>
      <c r="CP104" s="17" t="s">
        <v>1950</v>
      </c>
      <c r="CQ104" s="64" t="s">
        <v>1950</v>
      </c>
      <c r="CR104" s="64" t="s">
        <v>571</v>
      </c>
      <c r="CS104" s="64" t="s">
        <v>9082</v>
      </c>
      <c r="CT104"/>
      <c r="CU104"/>
      <c r="CV104"/>
      <c r="CW104" s="64"/>
    </row>
    <row r="105" spans="1:101" s="17" customFormat="1" x14ac:dyDescent="0.25">
      <c r="A105" s="64"/>
      <c r="C105" s="64"/>
      <c r="D105" s="64"/>
      <c r="E105" s="64"/>
      <c r="F105" s="66"/>
      <c r="G105" s="17" t="s">
        <v>9664</v>
      </c>
      <c r="H105" s="17" t="s">
        <v>9665</v>
      </c>
      <c r="I105" s="64" t="s">
        <v>2415</v>
      </c>
      <c r="J105" s="64" t="s">
        <v>8827</v>
      </c>
      <c r="K105" s="17" t="s">
        <v>9492</v>
      </c>
      <c r="L105" s="17" t="s">
        <v>852</v>
      </c>
      <c r="M105" s="17">
        <f t="shared" si="2"/>
        <v>1</v>
      </c>
      <c r="N105" s="32" t="s">
        <v>4563</v>
      </c>
      <c r="O105" s="98" t="s">
        <v>156</v>
      </c>
      <c r="P105" s="33" t="s">
        <v>159</v>
      </c>
      <c r="Q105" s="98"/>
      <c r="U105" s="64"/>
      <c r="V105" s="64"/>
      <c r="W105" s="17" t="s">
        <v>2366</v>
      </c>
      <c r="X105" s="64"/>
      <c r="Y105" s="64"/>
      <c r="Z105" s="20"/>
      <c r="AA105" s="20"/>
      <c r="AB105" s="20"/>
      <c r="AC105" s="64"/>
      <c r="AD105" s="64"/>
      <c r="AE105" s="64"/>
      <c r="AF105" s="20"/>
      <c r="AG105" s="64"/>
      <c r="AH105" s="64"/>
      <c r="AI105" s="64"/>
      <c r="AJ105" s="64"/>
      <c r="AK105" s="64"/>
      <c r="AM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8"/>
      <c r="BG105" s="64"/>
      <c r="BH105" s="64"/>
      <c r="BI105" s="20"/>
      <c r="BJ105" s="20"/>
      <c r="BK105" s="20"/>
      <c r="BL105" s="20"/>
      <c r="BM105" s="64"/>
      <c r="BN105" s="64"/>
      <c r="BO105" s="64"/>
      <c r="BP105" s="65" t="s">
        <v>4685</v>
      </c>
      <c r="BQ105" s="64"/>
      <c r="BR105" s="65"/>
      <c r="BS105" s="64"/>
      <c r="BT105" s="65"/>
      <c r="BU105" s="64"/>
      <c r="BV105" s="65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/>
      <c r="CL105" s="64"/>
      <c r="CM105" s="64"/>
      <c r="CN105" s="64"/>
      <c r="CO105" s="64"/>
      <c r="CP105" s="17" t="s">
        <v>1950</v>
      </c>
      <c r="CQ105" s="64" t="s">
        <v>8854</v>
      </c>
      <c r="CR105" s="64" t="s">
        <v>571</v>
      </c>
      <c r="CS105" s="64" t="s">
        <v>1952</v>
      </c>
      <c r="CT105"/>
      <c r="CU105"/>
      <c r="CV105"/>
      <c r="CW105" s="64"/>
    </row>
    <row r="106" spans="1:101" s="17" customFormat="1" x14ac:dyDescent="0.25">
      <c r="A106" s="64"/>
      <c r="C106" s="64"/>
      <c r="D106" s="64"/>
      <c r="E106" s="64"/>
      <c r="F106" s="66"/>
      <c r="G106" s="17" t="s">
        <v>9666</v>
      </c>
      <c r="H106" s="17" t="s">
        <v>9667</v>
      </c>
      <c r="I106" s="64" t="s">
        <v>1384</v>
      </c>
      <c r="J106" s="64" t="s">
        <v>8815</v>
      </c>
      <c r="K106" s="17" t="s">
        <v>9493</v>
      </c>
      <c r="L106" s="17" t="s">
        <v>4765</v>
      </c>
      <c r="M106" s="17">
        <f t="shared" si="2"/>
        <v>1</v>
      </c>
      <c r="N106" s="30" t="s">
        <v>5593</v>
      </c>
      <c r="O106" s="96" t="s">
        <v>391</v>
      </c>
      <c r="P106" s="31" t="s">
        <v>180</v>
      </c>
      <c r="Q106" s="96"/>
      <c r="W106" s="17" t="s">
        <v>2790</v>
      </c>
      <c r="X106" s="64"/>
      <c r="Y106" s="64"/>
      <c r="Z106" s="20"/>
      <c r="AA106" s="20"/>
      <c r="AB106" s="20"/>
      <c r="AC106" s="64"/>
      <c r="AD106" s="64"/>
      <c r="AE106" s="64"/>
      <c r="AF106" s="20"/>
      <c r="AG106" s="64"/>
      <c r="AH106" s="64"/>
      <c r="AI106" s="64"/>
      <c r="AJ106" s="64"/>
      <c r="AK106" s="64"/>
      <c r="AM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8"/>
      <c r="BG106" s="64"/>
      <c r="BH106" s="64"/>
      <c r="BI106" s="20"/>
      <c r="BJ106" s="20"/>
      <c r="BK106" s="20"/>
      <c r="BL106" s="20"/>
      <c r="BM106" s="64"/>
      <c r="BN106" s="64"/>
      <c r="BO106" s="64"/>
      <c r="BP106" s="65" t="s">
        <v>4744</v>
      </c>
      <c r="BQ106" s="64"/>
      <c r="BR106" s="65"/>
      <c r="BS106" s="64"/>
      <c r="BT106" s="65"/>
      <c r="BU106" s="64"/>
      <c r="BV106" s="65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/>
      <c r="CL106" s="64"/>
      <c r="CM106" s="64"/>
      <c r="CN106" s="64"/>
      <c r="CO106" s="64"/>
      <c r="CP106" s="17" t="s">
        <v>1950</v>
      </c>
      <c r="CQ106" s="64" t="s">
        <v>8998</v>
      </c>
      <c r="CR106" s="64" t="s">
        <v>576</v>
      </c>
      <c r="CS106" s="64" t="s">
        <v>8999</v>
      </c>
      <c r="CT106"/>
      <c r="CU106"/>
      <c r="CV106"/>
      <c r="CW106" s="64"/>
    </row>
    <row r="107" spans="1:101" s="17" customFormat="1" x14ac:dyDescent="0.25">
      <c r="A107" s="64"/>
      <c r="C107" s="64"/>
      <c r="D107" s="64"/>
      <c r="E107" s="64"/>
      <c r="F107" s="66"/>
      <c r="G107" s="17" t="s">
        <v>9668</v>
      </c>
      <c r="H107" s="17" t="s">
        <v>9669</v>
      </c>
      <c r="I107" s="64" t="s">
        <v>995</v>
      </c>
      <c r="J107" s="64" t="s">
        <v>10950</v>
      </c>
      <c r="K107" s="17" t="s">
        <v>11037</v>
      </c>
      <c r="L107" s="64" t="s">
        <v>597</v>
      </c>
      <c r="M107" s="17">
        <f t="shared" si="2"/>
        <v>1</v>
      </c>
      <c r="N107" s="32" t="s">
        <v>8882</v>
      </c>
      <c r="O107" s="98" t="s">
        <v>156</v>
      </c>
      <c r="P107" s="33" t="s">
        <v>159</v>
      </c>
      <c r="Q107" s="98"/>
      <c r="W107" s="17" t="s">
        <v>4533</v>
      </c>
      <c r="X107" s="64"/>
      <c r="Y107" s="64"/>
      <c r="Z107" s="20"/>
      <c r="AA107" s="20"/>
      <c r="AB107" s="20"/>
      <c r="AC107" s="64"/>
      <c r="AD107" s="64"/>
      <c r="AE107" s="64"/>
      <c r="AF107" s="20"/>
      <c r="AG107" s="64"/>
      <c r="AH107" s="64"/>
      <c r="AI107" s="64"/>
      <c r="AJ107" s="64"/>
      <c r="AK107" s="64"/>
      <c r="AM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8"/>
      <c r="BG107" s="64"/>
      <c r="BH107" s="64"/>
      <c r="BI107" s="20"/>
      <c r="BJ107" s="20"/>
      <c r="BK107" s="20"/>
      <c r="BL107" s="20"/>
      <c r="BM107" s="64"/>
      <c r="BN107" s="64"/>
      <c r="BO107" s="64"/>
      <c r="BP107" s="65" t="s">
        <v>4768</v>
      </c>
      <c r="BQ107" s="64"/>
      <c r="BR107" s="65"/>
      <c r="BS107" s="64"/>
      <c r="BT107" s="65"/>
      <c r="BU107" s="64"/>
      <c r="BV107" s="65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/>
      <c r="CL107" s="64"/>
      <c r="CM107" s="64"/>
      <c r="CN107" s="64"/>
      <c r="CO107" s="64"/>
      <c r="CP107" s="17" t="s">
        <v>1950</v>
      </c>
      <c r="CQ107" s="64" t="s">
        <v>9081</v>
      </c>
      <c r="CR107" s="64" t="s">
        <v>576</v>
      </c>
      <c r="CS107" s="64" t="s">
        <v>9003</v>
      </c>
      <c r="CT107"/>
      <c r="CU107"/>
      <c r="CV107"/>
      <c r="CW107" s="64"/>
    </row>
    <row r="108" spans="1:101" s="17" customFormat="1" x14ac:dyDescent="0.25">
      <c r="A108" s="64"/>
      <c r="C108" s="64"/>
      <c r="D108" s="64"/>
      <c r="E108" s="64"/>
      <c r="F108" s="66"/>
      <c r="G108" s="17" t="s">
        <v>9670</v>
      </c>
      <c r="H108" s="17" t="s">
        <v>9671</v>
      </c>
      <c r="I108" s="64" t="s">
        <v>3714</v>
      </c>
      <c r="J108" s="95" t="s">
        <v>10972</v>
      </c>
      <c r="K108" s="95" t="s">
        <v>642</v>
      </c>
      <c r="L108" s="17" t="s">
        <v>1178</v>
      </c>
      <c r="M108" s="17">
        <f t="shared" si="2"/>
        <v>1</v>
      </c>
      <c r="N108" s="30" t="s">
        <v>8593</v>
      </c>
      <c r="O108" s="96" t="s">
        <v>2806</v>
      </c>
      <c r="P108" s="31" t="s">
        <v>141</v>
      </c>
      <c r="Q108" s="96"/>
      <c r="W108" s="17" t="s">
        <v>1499</v>
      </c>
      <c r="X108" s="64"/>
      <c r="Y108" s="64"/>
      <c r="Z108" s="20"/>
      <c r="AA108" s="20"/>
      <c r="AB108" s="20"/>
      <c r="AC108" s="64"/>
      <c r="AD108" s="64"/>
      <c r="AE108" s="64"/>
      <c r="AF108" s="20"/>
      <c r="AG108" s="64"/>
      <c r="AH108" s="64"/>
      <c r="AI108" s="64"/>
      <c r="AJ108" s="64"/>
      <c r="AK108" s="64"/>
      <c r="AM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8"/>
      <c r="BG108" s="64"/>
      <c r="BH108" s="64"/>
      <c r="BI108" s="20"/>
      <c r="BJ108" s="20"/>
      <c r="BK108" s="20"/>
      <c r="BL108" s="20"/>
      <c r="BM108" s="64"/>
      <c r="BN108" s="64"/>
      <c r="BO108" s="64"/>
      <c r="BP108" s="65" t="s">
        <v>4847</v>
      </c>
      <c r="BQ108" s="64"/>
      <c r="BR108" s="65"/>
      <c r="BS108" s="64"/>
      <c r="BT108" s="65"/>
      <c r="BU108" s="64"/>
      <c r="BV108" s="65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/>
      <c r="CL108" s="64"/>
      <c r="CM108" s="64"/>
      <c r="CN108" s="64"/>
      <c r="CO108" s="64"/>
      <c r="CP108" s="17" t="s">
        <v>1950</v>
      </c>
      <c r="CQ108" s="64" t="s">
        <v>9089</v>
      </c>
      <c r="CR108" s="64" t="s">
        <v>576</v>
      </c>
      <c r="CS108" s="64" t="s">
        <v>9011</v>
      </c>
      <c r="CT108"/>
      <c r="CU108"/>
      <c r="CV108"/>
      <c r="CW108" s="64"/>
    </row>
    <row r="109" spans="1:101" s="17" customFormat="1" x14ac:dyDescent="0.25">
      <c r="A109" s="64"/>
      <c r="C109" s="64"/>
      <c r="D109" s="64"/>
      <c r="E109" s="64"/>
      <c r="F109" s="66"/>
      <c r="G109" s="17" t="s">
        <v>10337</v>
      </c>
      <c r="H109" s="17" t="s">
        <v>10338</v>
      </c>
      <c r="I109" s="64" t="s">
        <v>881</v>
      </c>
      <c r="J109" s="95" t="s">
        <v>5279</v>
      </c>
      <c r="K109" s="95" t="s">
        <v>11050</v>
      </c>
      <c r="L109" s="17" t="s">
        <v>2972</v>
      </c>
      <c r="M109" s="17">
        <f t="shared" si="2"/>
        <v>1</v>
      </c>
      <c r="N109" s="32" t="s">
        <v>852</v>
      </c>
      <c r="O109" s="98" t="s">
        <v>156</v>
      </c>
      <c r="P109" s="33" t="s">
        <v>159</v>
      </c>
      <c r="Q109" s="98"/>
      <c r="W109" s="64" t="s">
        <v>117</v>
      </c>
      <c r="X109" s="64"/>
      <c r="Y109" s="64"/>
      <c r="Z109" s="20"/>
      <c r="AA109" s="20"/>
      <c r="AB109" s="20"/>
      <c r="AC109" s="64"/>
      <c r="AD109" s="64"/>
      <c r="AE109" s="64"/>
      <c r="AF109" s="20"/>
      <c r="AG109" s="64"/>
      <c r="AH109" s="64"/>
      <c r="AI109" s="64"/>
      <c r="AJ109" s="64"/>
      <c r="AK109" s="64"/>
      <c r="AM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8"/>
      <c r="BG109" s="64"/>
      <c r="BH109" s="64"/>
      <c r="BI109" s="20"/>
      <c r="BJ109" s="20"/>
      <c r="BK109" s="20"/>
      <c r="BL109" s="20"/>
      <c r="BM109" s="64"/>
      <c r="BN109" s="64"/>
      <c r="BO109" s="64"/>
      <c r="BP109" s="65" t="s">
        <v>4892</v>
      </c>
      <c r="BQ109" s="64"/>
      <c r="BR109" s="65"/>
      <c r="BS109" s="64"/>
      <c r="BT109" s="65"/>
      <c r="BU109" s="64"/>
      <c r="BV109" s="65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/>
      <c r="CL109" s="64"/>
      <c r="CM109" s="64"/>
      <c r="CN109" s="64"/>
      <c r="CO109" s="64"/>
      <c r="CP109" s="64" t="s">
        <v>762</v>
      </c>
      <c r="CQ109" s="64" t="s">
        <v>763</v>
      </c>
      <c r="CR109" s="64" t="s">
        <v>576</v>
      </c>
      <c r="CS109" s="64" t="s">
        <v>9024</v>
      </c>
      <c r="CT109"/>
      <c r="CU109"/>
      <c r="CV109"/>
      <c r="CW109" s="64"/>
    </row>
    <row r="110" spans="1:101" s="17" customFormat="1" x14ac:dyDescent="0.25">
      <c r="A110" s="64"/>
      <c r="C110" s="64"/>
      <c r="D110" s="64"/>
      <c r="E110" s="64"/>
      <c r="F110" s="66"/>
      <c r="G110" s="17" t="s">
        <v>9672</v>
      </c>
      <c r="H110" s="17" t="s">
        <v>9673</v>
      </c>
      <c r="I110" s="64" t="s">
        <v>906</v>
      </c>
      <c r="J110" s="95" t="s">
        <v>11061</v>
      </c>
      <c r="K110" s="95" t="s">
        <v>11052</v>
      </c>
      <c r="L110" s="17" t="s">
        <v>2040</v>
      </c>
      <c r="M110" s="17">
        <f t="shared" si="2"/>
        <v>1</v>
      </c>
      <c r="N110" s="32" t="s">
        <v>11118</v>
      </c>
      <c r="O110" s="96" t="s">
        <v>156</v>
      </c>
      <c r="P110" s="33" t="s">
        <v>92</v>
      </c>
      <c r="Q110" s="98"/>
      <c r="W110" s="64" t="s">
        <v>185</v>
      </c>
      <c r="X110" s="64"/>
      <c r="Y110" s="64"/>
      <c r="Z110" s="20"/>
      <c r="AA110" s="20"/>
      <c r="AB110" s="20"/>
      <c r="AC110" s="64"/>
      <c r="AD110" s="64"/>
      <c r="AE110" s="64"/>
      <c r="AF110" s="20"/>
      <c r="AG110" s="64"/>
      <c r="AH110" s="64"/>
      <c r="AI110" s="64"/>
      <c r="AJ110" s="64"/>
      <c r="AK110" s="64"/>
      <c r="AM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8"/>
      <c r="BG110" s="64"/>
      <c r="BH110" s="64"/>
      <c r="BI110" s="20"/>
      <c r="BJ110" s="20"/>
      <c r="BK110" s="20"/>
      <c r="BL110" s="20"/>
      <c r="BM110" s="64"/>
      <c r="BN110" s="64"/>
      <c r="BO110" s="64"/>
      <c r="BP110" s="65" t="s">
        <v>4921</v>
      </c>
      <c r="BQ110" s="64"/>
      <c r="BR110" s="65"/>
      <c r="BS110" s="64"/>
      <c r="BT110" s="65"/>
      <c r="BU110" s="64"/>
      <c r="BV110" s="65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/>
      <c r="CL110" s="64"/>
      <c r="CM110" s="64"/>
      <c r="CN110" s="64"/>
      <c r="CO110" s="64"/>
      <c r="CP110" s="64" t="s">
        <v>643</v>
      </c>
      <c r="CQ110" s="64" t="s">
        <v>644</v>
      </c>
      <c r="CR110" s="64" t="s">
        <v>645</v>
      </c>
      <c r="CS110" s="64" t="s">
        <v>9194</v>
      </c>
      <c r="CT110"/>
      <c r="CU110"/>
      <c r="CV110"/>
      <c r="CW110" s="64"/>
    </row>
    <row r="111" spans="1:101" s="17" customFormat="1" x14ac:dyDescent="0.25">
      <c r="A111" s="64"/>
      <c r="C111" s="64"/>
      <c r="D111" s="64"/>
      <c r="E111" s="64"/>
      <c r="F111" s="66"/>
      <c r="G111" s="17" t="s">
        <v>9674</v>
      </c>
      <c r="H111" s="17" t="s">
        <v>9675</v>
      </c>
      <c r="I111" s="64" t="s">
        <v>123</v>
      </c>
      <c r="J111" s="95" t="s">
        <v>11062</v>
      </c>
      <c r="K111" s="95" t="s">
        <v>11063</v>
      </c>
      <c r="L111" s="17" t="s">
        <v>2068</v>
      </c>
      <c r="M111" s="17">
        <f t="shared" si="2"/>
        <v>1</v>
      </c>
      <c r="N111" s="32" t="s">
        <v>4765</v>
      </c>
      <c r="O111" s="98" t="s">
        <v>156</v>
      </c>
      <c r="P111" s="33" t="s">
        <v>92</v>
      </c>
      <c r="Q111" s="98"/>
      <c r="W111" s="17" t="s">
        <v>8495</v>
      </c>
      <c r="X111" s="64"/>
      <c r="Y111" s="64"/>
      <c r="Z111" s="20"/>
      <c r="AA111" s="20"/>
      <c r="AB111" s="20"/>
      <c r="AC111" s="64"/>
      <c r="AD111" s="64"/>
      <c r="AE111" s="64"/>
      <c r="AF111" s="20"/>
      <c r="AG111" s="64"/>
      <c r="AH111" s="64"/>
      <c r="AI111" s="64"/>
      <c r="AJ111" s="64"/>
      <c r="AK111" s="64"/>
      <c r="AM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8"/>
      <c r="BG111" s="64"/>
      <c r="BH111" s="64"/>
      <c r="BI111" s="20"/>
      <c r="BJ111" s="20"/>
      <c r="BK111" s="20"/>
      <c r="BL111" s="20"/>
      <c r="BM111" s="64"/>
      <c r="BN111" s="64"/>
      <c r="BO111" s="64"/>
      <c r="BP111" s="65" t="s">
        <v>4940</v>
      </c>
      <c r="BQ111" s="64"/>
      <c r="BR111" s="65"/>
      <c r="BS111" s="64"/>
      <c r="BT111" s="65"/>
      <c r="BU111" s="64"/>
      <c r="BV111" s="65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/>
      <c r="CL111" s="64"/>
      <c r="CM111" s="64"/>
      <c r="CN111" s="64"/>
      <c r="CO111" s="64"/>
      <c r="CP111" s="64" t="s">
        <v>244</v>
      </c>
      <c r="CQ111" s="64"/>
      <c r="CR111" s="64"/>
      <c r="CS111" s="64" t="s">
        <v>9020</v>
      </c>
      <c r="CT111"/>
      <c r="CU111"/>
      <c r="CV111"/>
      <c r="CW111" s="64"/>
    </row>
    <row r="112" spans="1:101" s="17" customFormat="1" x14ac:dyDescent="0.25">
      <c r="A112" s="64"/>
      <c r="C112" s="64"/>
      <c r="D112" s="64"/>
      <c r="E112" s="64"/>
      <c r="F112" s="66"/>
      <c r="G112" s="17" t="s">
        <v>9676</v>
      </c>
      <c r="H112" s="17" t="s">
        <v>9677</v>
      </c>
      <c r="I112" s="64" t="s">
        <v>138</v>
      </c>
      <c r="L112" s="17" t="s">
        <v>291</v>
      </c>
      <c r="M112" s="17">
        <f t="shared" si="2"/>
        <v>1</v>
      </c>
      <c r="N112" s="30" t="s">
        <v>597</v>
      </c>
      <c r="O112" s="96" t="s">
        <v>552</v>
      </c>
      <c r="P112" s="31" t="s">
        <v>141</v>
      </c>
      <c r="Q112" s="96"/>
      <c r="W112" s="17" t="s">
        <v>4840</v>
      </c>
      <c r="X112" s="64"/>
      <c r="Y112" s="64"/>
      <c r="Z112" s="20"/>
      <c r="AA112" s="20"/>
      <c r="AB112" s="20"/>
      <c r="AC112" s="64"/>
      <c r="AD112" s="64"/>
      <c r="AE112" s="64"/>
      <c r="AF112" s="20"/>
      <c r="AG112" s="64"/>
      <c r="AH112" s="64"/>
      <c r="AI112" s="64"/>
      <c r="AJ112" s="64"/>
      <c r="AK112" s="64"/>
      <c r="AM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8"/>
      <c r="BG112" s="64"/>
      <c r="BH112" s="64"/>
      <c r="BI112" s="20"/>
      <c r="BJ112" s="20"/>
      <c r="BK112" s="20"/>
      <c r="BL112" s="20"/>
      <c r="BM112" s="64"/>
      <c r="BN112" s="64"/>
      <c r="BO112" s="64"/>
      <c r="BP112" s="65" t="s">
        <v>4956</v>
      </c>
      <c r="BQ112" s="64"/>
      <c r="BR112" s="65"/>
      <c r="BS112" s="64"/>
      <c r="BT112" s="65"/>
      <c r="BU112" s="64"/>
      <c r="BV112" s="65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/>
      <c r="CL112" s="64"/>
      <c r="CM112" s="64"/>
      <c r="CN112" s="64"/>
      <c r="CO112" s="64"/>
      <c r="CP112" s="17" t="s">
        <v>3128</v>
      </c>
      <c r="CQ112" s="64"/>
      <c r="CR112" s="64"/>
      <c r="CS112" s="64" t="s">
        <v>2425</v>
      </c>
      <c r="CT112"/>
      <c r="CU112"/>
      <c r="CV112"/>
      <c r="CW112" s="64"/>
    </row>
    <row r="113" spans="1:101" s="17" customFormat="1" x14ac:dyDescent="0.25">
      <c r="A113" s="64"/>
      <c r="C113" s="64"/>
      <c r="D113" s="64"/>
      <c r="E113" s="64"/>
      <c r="F113" s="66"/>
      <c r="G113" s="17" t="s">
        <v>9678</v>
      </c>
      <c r="H113" s="17" t="s">
        <v>9679</v>
      </c>
      <c r="I113" s="64" t="s">
        <v>3556</v>
      </c>
      <c r="L113" s="17" t="s">
        <v>2209</v>
      </c>
      <c r="M113" s="17">
        <f t="shared" si="2"/>
        <v>1</v>
      </c>
      <c r="N113" s="32" t="s">
        <v>1178</v>
      </c>
      <c r="O113" s="98" t="s">
        <v>552</v>
      </c>
      <c r="P113" s="33" t="s">
        <v>159</v>
      </c>
      <c r="Q113" s="98"/>
      <c r="W113" s="17" t="s">
        <v>2317</v>
      </c>
      <c r="X113" s="64"/>
      <c r="Y113" s="64"/>
      <c r="Z113" s="20"/>
      <c r="AA113" s="20"/>
      <c r="AB113" s="20"/>
      <c r="AC113" s="64"/>
      <c r="AD113" s="64"/>
      <c r="AE113" s="64"/>
      <c r="AF113" s="20"/>
      <c r="AG113" s="64"/>
      <c r="AH113" s="64"/>
      <c r="AI113" s="64"/>
      <c r="AJ113" s="64"/>
      <c r="AK113" s="64"/>
      <c r="AM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8"/>
      <c r="BG113" s="64"/>
      <c r="BH113" s="64"/>
      <c r="BI113" s="20"/>
      <c r="BJ113" s="20"/>
      <c r="BK113" s="20"/>
      <c r="BL113" s="20"/>
      <c r="BM113" s="64"/>
      <c r="BN113" s="64"/>
      <c r="BO113" s="64"/>
      <c r="BP113" s="65" t="s">
        <v>4986</v>
      </c>
      <c r="BQ113" s="64"/>
      <c r="BR113" s="65"/>
      <c r="BS113" s="64"/>
      <c r="BT113" s="65"/>
      <c r="BU113" s="64"/>
      <c r="BV113" s="65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/>
      <c r="CL113" s="64"/>
      <c r="CM113" s="64"/>
      <c r="CN113" s="64"/>
      <c r="CO113" s="64"/>
      <c r="CP113" s="17" t="s">
        <v>2845</v>
      </c>
      <c r="CQ113" s="64" t="s">
        <v>2838</v>
      </c>
      <c r="CR113" s="64" t="s">
        <v>576</v>
      </c>
      <c r="CS113" s="64" t="s">
        <v>2839</v>
      </c>
      <c r="CT113"/>
      <c r="CU113"/>
      <c r="CV113"/>
      <c r="CW113" s="64"/>
    </row>
    <row r="114" spans="1:101" s="17" customFormat="1" x14ac:dyDescent="0.25">
      <c r="A114" s="64"/>
      <c r="C114" s="64"/>
      <c r="D114" s="64"/>
      <c r="E114" s="64"/>
      <c r="F114" s="66"/>
      <c r="G114" s="17" t="s">
        <v>9680</v>
      </c>
      <c r="H114" s="17" t="s">
        <v>9681</v>
      </c>
      <c r="I114" s="64" t="s">
        <v>940</v>
      </c>
      <c r="L114" s="17" t="s">
        <v>5629</v>
      </c>
      <c r="M114" s="17">
        <f t="shared" si="2"/>
        <v>1</v>
      </c>
      <c r="N114" s="32" t="s">
        <v>2972</v>
      </c>
      <c r="O114" s="98" t="s">
        <v>318</v>
      </c>
      <c r="P114" s="33" t="s">
        <v>159</v>
      </c>
      <c r="Q114" s="98"/>
      <c r="W114" s="17" t="s">
        <v>8683</v>
      </c>
      <c r="X114" s="64"/>
      <c r="Y114" s="64"/>
      <c r="Z114" s="20"/>
      <c r="AA114" s="20"/>
      <c r="AB114" s="20"/>
      <c r="AC114" s="64"/>
      <c r="AD114" s="64"/>
      <c r="AE114" s="64"/>
      <c r="AF114" s="20"/>
      <c r="AG114" s="64"/>
      <c r="AH114" s="64"/>
      <c r="AI114" s="64"/>
      <c r="AJ114" s="64"/>
      <c r="AK114" s="64"/>
      <c r="AM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8"/>
      <c r="BG114" s="64"/>
      <c r="BH114" s="64"/>
      <c r="BI114" s="20"/>
      <c r="BJ114" s="20"/>
      <c r="BK114" s="20"/>
      <c r="BL114" s="20"/>
      <c r="BM114" s="64"/>
      <c r="BN114" s="64"/>
      <c r="BO114" s="64"/>
      <c r="BP114" s="65" t="s">
        <v>5007</v>
      </c>
      <c r="BQ114" s="64"/>
      <c r="BR114" s="65"/>
      <c r="BS114" s="64"/>
      <c r="BT114" s="65"/>
      <c r="BU114" s="64"/>
      <c r="BV114" s="65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/>
      <c r="CL114" s="64"/>
      <c r="CM114" s="64"/>
      <c r="CN114" s="64"/>
      <c r="CO114" s="64"/>
      <c r="CP114" s="17" t="s">
        <v>2845</v>
      </c>
      <c r="CQ114" s="64"/>
      <c r="CR114" s="64"/>
      <c r="CS114" s="64" t="s">
        <v>610</v>
      </c>
      <c r="CT114"/>
      <c r="CU114"/>
      <c r="CV114"/>
      <c r="CW114" s="64"/>
    </row>
    <row r="115" spans="1:101" s="17" customFormat="1" x14ac:dyDescent="0.25">
      <c r="A115" s="64"/>
      <c r="C115" s="64"/>
      <c r="D115" s="64"/>
      <c r="E115" s="64"/>
      <c r="F115" s="66"/>
      <c r="G115" s="17" t="s">
        <v>9682</v>
      </c>
      <c r="H115" s="17" t="s">
        <v>9683</v>
      </c>
      <c r="L115" s="64" t="s">
        <v>11049</v>
      </c>
      <c r="M115" s="17">
        <f t="shared" si="2"/>
        <v>1</v>
      </c>
      <c r="N115" s="30" t="s">
        <v>2040</v>
      </c>
      <c r="O115" s="96" t="s">
        <v>382</v>
      </c>
      <c r="P115" s="31" t="s">
        <v>159</v>
      </c>
      <c r="Q115" s="96"/>
      <c r="W115" s="17" t="s">
        <v>4629</v>
      </c>
      <c r="X115" s="64"/>
      <c r="Y115" s="64"/>
      <c r="Z115" s="20"/>
      <c r="AA115" s="20"/>
      <c r="AB115" s="20"/>
      <c r="AC115" s="64"/>
      <c r="AD115" s="64"/>
      <c r="AE115" s="64"/>
      <c r="AF115" s="20"/>
      <c r="AG115" s="64"/>
      <c r="AH115" s="64"/>
      <c r="AI115" s="64"/>
      <c r="AJ115" s="64"/>
      <c r="AK115" s="64"/>
      <c r="AM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8"/>
      <c r="BG115" s="64"/>
      <c r="BH115" s="64"/>
      <c r="BI115" s="20"/>
      <c r="BJ115" s="20"/>
      <c r="BK115" s="20"/>
      <c r="BL115" s="20"/>
      <c r="BM115" s="64"/>
      <c r="BN115" s="64"/>
      <c r="BO115" s="64"/>
      <c r="BP115" s="65" t="s">
        <v>5128</v>
      </c>
      <c r="BQ115" s="64"/>
      <c r="BR115" s="65"/>
      <c r="BS115" s="64"/>
      <c r="BT115" s="65"/>
      <c r="BU115" s="64"/>
      <c r="BV115" s="65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/>
      <c r="CL115" s="64"/>
      <c r="CM115" s="64"/>
      <c r="CN115" s="64"/>
      <c r="CO115" s="64"/>
      <c r="CP115" s="17" t="s">
        <v>8678</v>
      </c>
      <c r="CQ115" s="64" t="s">
        <v>8679</v>
      </c>
      <c r="CR115" s="64" t="s">
        <v>576</v>
      </c>
      <c r="CS115" s="64" t="s">
        <v>3724</v>
      </c>
      <c r="CT115"/>
      <c r="CU115"/>
      <c r="CV115"/>
      <c r="CW115" s="64"/>
    </row>
    <row r="116" spans="1:101" s="17" customFormat="1" x14ac:dyDescent="0.25">
      <c r="A116" s="64"/>
      <c r="C116" s="64"/>
      <c r="D116" s="64"/>
      <c r="E116" s="64"/>
      <c r="F116" s="66"/>
      <c r="G116" s="17" t="s">
        <v>9684</v>
      </c>
      <c r="H116" s="17" t="s">
        <v>9685</v>
      </c>
      <c r="L116" s="17" t="s">
        <v>8622</v>
      </c>
      <c r="M116" s="17">
        <f t="shared" si="2"/>
        <v>1</v>
      </c>
      <c r="N116" s="30" t="s">
        <v>2068</v>
      </c>
      <c r="O116" s="96" t="s">
        <v>156</v>
      </c>
      <c r="P116" s="31" t="s">
        <v>159</v>
      </c>
      <c r="Q116" s="96"/>
      <c r="W116" s="64" t="s">
        <v>116</v>
      </c>
      <c r="X116" s="64"/>
      <c r="Y116" s="64"/>
      <c r="Z116" s="20"/>
      <c r="AA116" s="20"/>
      <c r="AB116" s="20"/>
      <c r="AC116" s="64"/>
      <c r="AD116" s="64"/>
      <c r="AE116" s="64"/>
      <c r="AF116" s="20"/>
      <c r="AG116" s="64"/>
      <c r="AH116" s="64"/>
      <c r="AI116" s="64"/>
      <c r="AJ116" s="64"/>
      <c r="AK116" s="64"/>
      <c r="AM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8"/>
      <c r="BG116" s="64"/>
      <c r="BH116" s="64"/>
      <c r="BI116" s="20"/>
      <c r="BJ116" s="20"/>
      <c r="BK116" s="20"/>
      <c r="BL116" s="20"/>
      <c r="BM116" s="64"/>
      <c r="BN116" s="64"/>
      <c r="BO116" s="64"/>
      <c r="BP116" s="65" t="s">
        <v>5145</v>
      </c>
      <c r="BQ116" s="64"/>
      <c r="BR116" s="65"/>
      <c r="BS116" s="64"/>
      <c r="BT116" s="65"/>
      <c r="BU116" s="64"/>
      <c r="BV116" s="65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/>
      <c r="CL116" s="64"/>
      <c r="CM116" s="64"/>
      <c r="CN116" s="64"/>
      <c r="CO116" s="64"/>
      <c r="CP116" s="17" t="s">
        <v>2872</v>
      </c>
      <c r="CQ116" s="64" t="s">
        <v>2838</v>
      </c>
      <c r="CR116" s="64" t="s">
        <v>576</v>
      </c>
      <c r="CS116" s="64" t="s">
        <v>3675</v>
      </c>
      <c r="CT116"/>
      <c r="CU116"/>
      <c r="CV116"/>
      <c r="CW116" s="64"/>
    </row>
    <row r="117" spans="1:101" s="17" customFormat="1" x14ac:dyDescent="0.25">
      <c r="A117" s="64"/>
      <c r="C117" s="64"/>
      <c r="D117" s="64"/>
      <c r="E117" s="64"/>
      <c r="F117" s="66"/>
      <c r="G117" s="17" t="s">
        <v>9686</v>
      </c>
      <c r="H117" s="17" t="s">
        <v>9687</v>
      </c>
      <c r="L117" s="17" t="s">
        <v>3467</v>
      </c>
      <c r="M117" s="17">
        <f t="shared" si="2"/>
        <v>1</v>
      </c>
      <c r="N117" s="30" t="s">
        <v>291</v>
      </c>
      <c r="O117" s="96" t="s">
        <v>113</v>
      </c>
      <c r="P117" s="31" t="s">
        <v>159</v>
      </c>
      <c r="Q117" s="96"/>
      <c r="W117" s="17" t="s">
        <v>311</v>
      </c>
      <c r="X117" s="64"/>
      <c r="Y117" s="64"/>
      <c r="Z117" s="20"/>
      <c r="AA117" s="20"/>
      <c r="AB117" s="20"/>
      <c r="AC117" s="64"/>
      <c r="AD117" s="64"/>
      <c r="AE117" s="64"/>
      <c r="AF117" s="20"/>
      <c r="AG117" s="64"/>
      <c r="AH117" s="67"/>
      <c r="AI117" s="67"/>
      <c r="AJ117" s="67"/>
      <c r="AK117" s="67"/>
      <c r="AM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8"/>
      <c r="BG117" s="64"/>
      <c r="BH117" s="64"/>
      <c r="BI117" s="20"/>
      <c r="BJ117" s="20"/>
      <c r="BK117" s="20"/>
      <c r="BL117" s="20"/>
      <c r="BM117" s="64"/>
      <c r="BN117" s="64"/>
      <c r="BO117" s="64"/>
      <c r="BP117" s="65" t="s">
        <v>5196</v>
      </c>
      <c r="BQ117" s="64"/>
      <c r="BR117" s="65"/>
      <c r="BS117" s="64"/>
      <c r="BT117" s="65"/>
      <c r="BU117" s="64"/>
      <c r="BV117" s="65"/>
      <c r="BW117" s="64"/>
      <c r="BX117" s="64"/>
      <c r="BY117" s="64"/>
      <c r="BZ117" s="67"/>
      <c r="CA117" s="67"/>
      <c r="CB117" s="67"/>
      <c r="CC117" s="64"/>
      <c r="CD117" s="64"/>
      <c r="CE117" s="64"/>
      <c r="CF117" s="64"/>
      <c r="CG117" s="64"/>
      <c r="CH117" s="64"/>
      <c r="CI117" s="64"/>
      <c r="CJ117" s="64"/>
      <c r="CK117"/>
      <c r="CL117" s="64"/>
      <c r="CM117" s="64"/>
      <c r="CN117" s="64"/>
      <c r="CO117" s="64"/>
      <c r="CP117" s="17" t="s">
        <v>2872</v>
      </c>
      <c r="CQ117" s="64" t="s">
        <v>2845</v>
      </c>
      <c r="CR117" s="64" t="s">
        <v>571</v>
      </c>
      <c r="CS117" s="64" t="s">
        <v>1059</v>
      </c>
      <c r="CT117"/>
      <c r="CU117"/>
      <c r="CV117"/>
      <c r="CW117" s="64"/>
    </row>
    <row r="118" spans="1:101" s="17" customFormat="1" x14ac:dyDescent="0.25">
      <c r="A118" s="64"/>
      <c r="C118" s="64"/>
      <c r="D118" s="64"/>
      <c r="E118" s="64"/>
      <c r="F118" s="66"/>
      <c r="G118" s="17" t="s">
        <v>9688</v>
      </c>
      <c r="H118" s="17" t="s">
        <v>9689</v>
      </c>
      <c r="L118" s="17" t="s">
        <v>2410</v>
      </c>
      <c r="M118" s="17">
        <f t="shared" si="2"/>
        <v>1</v>
      </c>
      <c r="N118" s="131" t="s">
        <v>2209</v>
      </c>
      <c r="O118" s="64" t="s">
        <v>277</v>
      </c>
      <c r="P118" s="132" t="s">
        <v>159</v>
      </c>
      <c r="Q118" s="64"/>
      <c r="W118" s="17" t="s">
        <v>674</v>
      </c>
      <c r="X118" s="64"/>
      <c r="Y118" s="64"/>
      <c r="Z118" s="20"/>
      <c r="AA118" s="20"/>
      <c r="AB118" s="20"/>
      <c r="AC118" s="64"/>
      <c r="AD118" s="64"/>
      <c r="AE118" s="64"/>
      <c r="AF118" s="20"/>
      <c r="AG118" s="64"/>
      <c r="AH118" s="64"/>
      <c r="AI118" s="64"/>
      <c r="AJ118" s="64"/>
      <c r="AK118" s="64"/>
      <c r="AM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8"/>
      <c r="BG118" s="64"/>
      <c r="BH118" s="64"/>
      <c r="BI118" s="20"/>
      <c r="BJ118" s="20"/>
      <c r="BK118" s="20"/>
      <c r="BL118" s="20"/>
      <c r="BM118" s="64"/>
      <c r="BN118" s="64"/>
      <c r="BO118" s="64"/>
      <c r="BP118" s="65" t="s">
        <v>5373</v>
      </c>
      <c r="BQ118" s="64"/>
      <c r="BR118" s="65"/>
      <c r="BS118" s="64"/>
      <c r="BT118" s="65"/>
      <c r="BU118" s="64"/>
      <c r="BV118" s="65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/>
      <c r="CL118" s="64"/>
      <c r="CM118" s="64"/>
      <c r="CN118" s="64"/>
      <c r="CO118" s="64"/>
      <c r="CP118" s="17" t="s">
        <v>3956</v>
      </c>
      <c r="CQ118" s="64" t="s">
        <v>3953</v>
      </c>
      <c r="CR118" s="64" t="s">
        <v>584</v>
      </c>
      <c r="CS118" s="64" t="s">
        <v>928</v>
      </c>
      <c r="CT118"/>
      <c r="CU118"/>
      <c r="CV118"/>
      <c r="CW118" s="64"/>
    </row>
    <row r="119" spans="1:101" s="17" customFormat="1" x14ac:dyDescent="0.25">
      <c r="A119" s="64"/>
      <c r="C119" s="64"/>
      <c r="D119" s="64"/>
      <c r="E119" s="64"/>
      <c r="F119" s="66"/>
      <c r="G119" s="17" t="s">
        <v>9690</v>
      </c>
      <c r="H119" s="17" t="s">
        <v>9691</v>
      </c>
      <c r="L119" s="17" t="s">
        <v>2336</v>
      </c>
      <c r="M119" s="17">
        <f t="shared" si="2"/>
        <v>1</v>
      </c>
      <c r="N119" s="30" t="s">
        <v>5629</v>
      </c>
      <c r="O119" s="96" t="s">
        <v>5628</v>
      </c>
      <c r="P119" s="31" t="s">
        <v>141</v>
      </c>
      <c r="Q119" s="96"/>
      <c r="W119" s="17" t="s">
        <v>8410</v>
      </c>
      <c r="X119" s="64"/>
      <c r="Y119" s="64"/>
      <c r="Z119" s="20"/>
      <c r="AA119" s="20"/>
      <c r="AB119" s="20"/>
      <c r="AC119" s="64"/>
      <c r="AD119" s="64"/>
      <c r="AE119" s="64"/>
      <c r="AF119" s="20"/>
      <c r="AG119" s="64"/>
      <c r="AH119" s="64"/>
      <c r="AI119" s="64"/>
      <c r="AJ119" s="64"/>
      <c r="AK119" s="64"/>
      <c r="AM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8"/>
      <c r="BG119" s="64"/>
      <c r="BH119" s="64"/>
      <c r="BI119" s="20"/>
      <c r="BJ119" s="20"/>
      <c r="BK119" s="20"/>
      <c r="BL119" s="20"/>
      <c r="BM119" s="64"/>
      <c r="BN119" s="64"/>
      <c r="BO119" s="64"/>
      <c r="BP119" s="65" t="s">
        <v>5379</v>
      </c>
      <c r="BQ119" s="64"/>
      <c r="BR119" s="65"/>
      <c r="BS119" s="64"/>
      <c r="BT119" s="65"/>
      <c r="BU119" s="64"/>
      <c r="BV119" s="65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/>
      <c r="CL119" s="64"/>
      <c r="CM119" s="64"/>
      <c r="CN119" s="64"/>
      <c r="CO119" s="64"/>
      <c r="CP119" s="17" t="s">
        <v>3664</v>
      </c>
      <c r="CQ119" s="64" t="s">
        <v>3665</v>
      </c>
      <c r="CR119" s="64" t="s">
        <v>157</v>
      </c>
      <c r="CS119" s="64" t="s">
        <v>1451</v>
      </c>
      <c r="CT119"/>
      <c r="CU119"/>
      <c r="CV119"/>
      <c r="CW119" s="64"/>
    </row>
    <row r="120" spans="1:101" s="17" customFormat="1" x14ac:dyDescent="0.25">
      <c r="A120" s="64"/>
      <c r="C120" s="64"/>
      <c r="D120" s="64"/>
      <c r="E120" s="64"/>
      <c r="F120" s="66"/>
      <c r="G120" s="17" t="s">
        <v>10339</v>
      </c>
      <c r="H120" s="17" t="s">
        <v>10340</v>
      </c>
      <c r="L120" s="17" t="s">
        <v>2348</v>
      </c>
      <c r="M120" s="17">
        <f t="shared" si="2"/>
        <v>1</v>
      </c>
      <c r="N120" s="30" t="s">
        <v>8622</v>
      </c>
      <c r="O120" s="96" t="s">
        <v>326</v>
      </c>
      <c r="P120" s="31" t="s">
        <v>159</v>
      </c>
      <c r="Q120" s="96"/>
      <c r="W120" s="17" t="s">
        <v>3965</v>
      </c>
      <c r="X120" s="64"/>
      <c r="Y120" s="64"/>
      <c r="Z120" s="20"/>
      <c r="AA120" s="20"/>
      <c r="AB120" s="20"/>
      <c r="AC120" s="64"/>
      <c r="AD120" s="64"/>
      <c r="AE120" s="64"/>
      <c r="AF120" s="20"/>
      <c r="AG120" s="64"/>
      <c r="AH120" s="64"/>
      <c r="AI120" s="64"/>
      <c r="AJ120" s="64"/>
      <c r="AK120" s="64"/>
      <c r="AM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8"/>
      <c r="BG120" s="64"/>
      <c r="BH120" s="64"/>
      <c r="BI120" s="20"/>
      <c r="BJ120" s="20"/>
      <c r="BK120" s="20"/>
      <c r="BL120" s="20"/>
      <c r="BM120" s="64"/>
      <c r="BN120" s="64"/>
      <c r="BO120" s="64"/>
      <c r="BP120" s="65" t="s">
        <v>5421</v>
      </c>
      <c r="BQ120" s="64"/>
      <c r="BR120" s="65"/>
      <c r="BS120" s="64"/>
      <c r="BT120" s="65"/>
      <c r="BU120" s="64"/>
      <c r="BV120" s="65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/>
      <c r="CL120" s="64"/>
      <c r="CM120" s="64"/>
      <c r="CN120" s="64"/>
      <c r="CO120" s="64"/>
      <c r="CP120" s="17" t="s">
        <v>2988</v>
      </c>
      <c r="CQ120" s="64" t="s">
        <v>2989</v>
      </c>
      <c r="CR120" s="64" t="s">
        <v>352</v>
      </c>
      <c r="CS120" s="64" t="s">
        <v>3000</v>
      </c>
      <c r="CT120"/>
      <c r="CU120"/>
      <c r="CV120"/>
      <c r="CW120" s="64"/>
    </row>
    <row r="121" spans="1:101" s="17" customFormat="1" x14ac:dyDescent="0.25">
      <c r="A121" s="64"/>
      <c r="C121" s="64"/>
      <c r="D121" s="64"/>
      <c r="E121" s="64"/>
      <c r="F121" s="66"/>
      <c r="G121" s="17" t="s">
        <v>9692</v>
      </c>
      <c r="H121" s="17" t="s">
        <v>9693</v>
      </c>
      <c r="L121" s="17" t="s">
        <v>5201</v>
      </c>
      <c r="M121" s="17">
        <f t="shared" si="2"/>
        <v>1</v>
      </c>
      <c r="N121" s="30" t="s">
        <v>3467</v>
      </c>
      <c r="O121" s="96" t="s">
        <v>326</v>
      </c>
      <c r="P121" s="31" t="s">
        <v>92</v>
      </c>
      <c r="Q121" s="96"/>
      <c r="W121" s="17" t="s">
        <v>4766</v>
      </c>
      <c r="X121" s="64"/>
      <c r="Y121" s="64"/>
      <c r="Z121" s="20"/>
      <c r="AA121" s="20"/>
      <c r="AB121" s="20"/>
      <c r="AC121" s="64"/>
      <c r="AD121" s="64"/>
      <c r="AE121" s="64"/>
      <c r="AF121" s="20"/>
      <c r="AG121" s="64"/>
      <c r="AH121" s="64"/>
      <c r="AI121" s="64"/>
      <c r="AJ121" s="64"/>
      <c r="AK121" s="64"/>
      <c r="AM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8"/>
      <c r="BG121" s="64"/>
      <c r="BH121" s="64"/>
      <c r="BI121" s="20"/>
      <c r="BJ121" s="20"/>
      <c r="BK121" s="20"/>
      <c r="BL121" s="20"/>
      <c r="BM121" s="64"/>
      <c r="BN121" s="64"/>
      <c r="BO121" s="64"/>
      <c r="BP121" s="65" t="s">
        <v>5433</v>
      </c>
      <c r="BQ121" s="64"/>
      <c r="BR121" s="65"/>
      <c r="BS121" s="64"/>
      <c r="BT121" s="65"/>
      <c r="BU121" s="64"/>
      <c r="BV121" s="65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/>
      <c r="CL121" s="64"/>
      <c r="CM121" s="64"/>
      <c r="CN121" s="64"/>
      <c r="CO121" s="64"/>
      <c r="CP121" s="17" t="s">
        <v>2988</v>
      </c>
      <c r="CQ121" s="64" t="s">
        <v>377</v>
      </c>
      <c r="CR121" s="64" t="s">
        <v>267</v>
      </c>
      <c r="CS121" s="64" t="s">
        <v>3011</v>
      </c>
      <c r="CT121"/>
      <c r="CU121"/>
      <c r="CV121"/>
      <c r="CW121" s="64"/>
    </row>
    <row r="122" spans="1:101" s="17" customFormat="1" x14ac:dyDescent="0.25">
      <c r="A122" s="64"/>
      <c r="C122" s="64"/>
      <c r="D122" s="64"/>
      <c r="E122" s="64"/>
      <c r="F122" s="66"/>
      <c r="G122" s="17" t="s">
        <v>9694</v>
      </c>
      <c r="H122" s="17" t="s">
        <v>9695</v>
      </c>
      <c r="L122" s="17" t="s">
        <v>2482</v>
      </c>
      <c r="M122" s="17">
        <f t="shared" si="2"/>
        <v>1</v>
      </c>
      <c r="N122" s="32" t="s">
        <v>2410</v>
      </c>
      <c r="O122" s="98" t="s">
        <v>156</v>
      </c>
      <c r="P122" s="33" t="s">
        <v>159</v>
      </c>
      <c r="Q122" s="98"/>
      <c r="W122" s="17" t="s">
        <v>627</v>
      </c>
      <c r="X122" s="64"/>
      <c r="Y122" s="64"/>
      <c r="Z122" s="20"/>
      <c r="AA122" s="20"/>
      <c r="AB122" s="20"/>
      <c r="AC122" s="64"/>
      <c r="AD122" s="64"/>
      <c r="AE122" s="64"/>
      <c r="AF122" s="20"/>
      <c r="AG122" s="64"/>
      <c r="AH122" s="64"/>
      <c r="AI122" s="64"/>
      <c r="AJ122" s="64"/>
      <c r="AK122" s="64"/>
      <c r="AM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8"/>
      <c r="BG122" s="64"/>
      <c r="BH122" s="64"/>
      <c r="BI122" s="20"/>
      <c r="BJ122" s="20"/>
      <c r="BK122" s="20"/>
      <c r="BL122" s="20"/>
      <c r="BM122" s="64"/>
      <c r="BN122" s="64"/>
      <c r="BO122" s="64"/>
      <c r="BP122" s="65" t="s">
        <v>5619</v>
      </c>
      <c r="BQ122" s="64"/>
      <c r="BR122" s="65"/>
      <c r="BS122" s="64"/>
      <c r="BT122" s="65"/>
      <c r="BU122" s="64"/>
      <c r="BV122" s="65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/>
      <c r="CL122" s="64"/>
      <c r="CM122" s="64"/>
      <c r="CN122" s="64"/>
      <c r="CO122" s="64"/>
      <c r="CP122" s="17" t="s">
        <v>2988</v>
      </c>
      <c r="CQ122" s="64" t="s">
        <v>5108</v>
      </c>
      <c r="CR122" s="64" t="s">
        <v>5109</v>
      </c>
      <c r="CS122" s="64" t="s">
        <v>3016</v>
      </c>
      <c r="CT122"/>
      <c r="CU122"/>
      <c r="CV122"/>
      <c r="CW122" s="64"/>
    </row>
    <row r="123" spans="1:101" s="17" customFormat="1" x14ac:dyDescent="0.25">
      <c r="A123" s="64"/>
      <c r="C123" s="64"/>
      <c r="D123" s="64"/>
      <c r="E123" s="64"/>
      <c r="F123" s="66"/>
      <c r="G123" s="17" t="s">
        <v>9696</v>
      </c>
      <c r="H123" s="17" t="s">
        <v>9697</v>
      </c>
      <c r="L123" s="17" t="s">
        <v>1317</v>
      </c>
      <c r="M123" s="17">
        <f t="shared" si="2"/>
        <v>1</v>
      </c>
      <c r="N123" s="30" t="s">
        <v>2336</v>
      </c>
      <c r="O123" s="96" t="s">
        <v>156</v>
      </c>
      <c r="P123" s="31" t="s">
        <v>159</v>
      </c>
      <c r="Q123" s="96"/>
      <c r="W123" s="17" t="s">
        <v>3544</v>
      </c>
      <c r="X123" s="64"/>
      <c r="Y123" s="64"/>
      <c r="Z123" s="20"/>
      <c r="AA123" s="20"/>
      <c r="AB123" s="20"/>
      <c r="AC123" s="64"/>
      <c r="AD123" s="64"/>
      <c r="AE123" s="64"/>
      <c r="AF123" s="20"/>
      <c r="AG123" s="64"/>
      <c r="AH123" s="64"/>
      <c r="AI123" s="64"/>
      <c r="AJ123" s="64"/>
      <c r="AK123" s="64"/>
      <c r="AM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8"/>
      <c r="BG123" s="64"/>
      <c r="BH123" s="64"/>
      <c r="BI123" s="20"/>
      <c r="BJ123" s="20"/>
      <c r="BK123" s="20"/>
      <c r="BL123" s="20"/>
      <c r="BM123" s="64"/>
      <c r="BN123" s="64"/>
      <c r="BO123" s="64"/>
      <c r="BP123" s="65" t="s">
        <v>8356</v>
      </c>
      <c r="BQ123" s="64"/>
      <c r="BR123" s="65"/>
      <c r="BS123" s="64"/>
      <c r="BT123" s="65"/>
      <c r="BU123" s="64"/>
      <c r="BV123" s="65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/>
      <c r="CL123" s="64"/>
      <c r="CM123" s="64"/>
      <c r="CN123" s="64"/>
      <c r="CO123" s="64"/>
      <c r="CP123" s="17" t="s">
        <v>2988</v>
      </c>
      <c r="CQ123" s="64" t="s">
        <v>381</v>
      </c>
      <c r="CR123" s="64" t="s">
        <v>382</v>
      </c>
      <c r="CS123" s="64" t="s">
        <v>3037</v>
      </c>
      <c r="CT123"/>
      <c r="CU123"/>
      <c r="CV123"/>
      <c r="CW123" s="64"/>
    </row>
    <row r="124" spans="1:101" s="17" customFormat="1" x14ac:dyDescent="0.25">
      <c r="A124" s="64"/>
      <c r="C124" s="64"/>
      <c r="D124" s="64"/>
      <c r="E124" s="64"/>
      <c r="F124" s="66"/>
      <c r="G124" s="17" t="s">
        <v>9698</v>
      </c>
      <c r="H124" s="17" t="s">
        <v>9699</v>
      </c>
      <c r="L124" s="17" t="s">
        <v>2359</v>
      </c>
      <c r="M124" s="17">
        <f t="shared" si="2"/>
        <v>1</v>
      </c>
      <c r="N124" s="32" t="s">
        <v>2348</v>
      </c>
      <c r="O124" s="98" t="s">
        <v>326</v>
      </c>
      <c r="P124" s="33" t="s">
        <v>159</v>
      </c>
      <c r="Q124" s="98"/>
      <c r="W124" s="17" t="s">
        <v>668</v>
      </c>
      <c r="X124" s="64"/>
      <c r="Y124" s="64"/>
      <c r="Z124" s="20"/>
      <c r="AA124" s="20"/>
      <c r="AB124" s="20"/>
      <c r="AC124" s="64"/>
      <c r="AD124" s="64"/>
      <c r="AE124" s="64"/>
      <c r="AF124" s="20"/>
      <c r="AG124" s="64"/>
      <c r="AH124" s="64"/>
      <c r="AI124" s="64"/>
      <c r="AJ124" s="64"/>
      <c r="AK124" s="64"/>
      <c r="AM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8"/>
      <c r="BG124" s="64"/>
      <c r="BH124" s="64"/>
      <c r="BI124" s="20"/>
      <c r="BJ124" s="20"/>
      <c r="BK124" s="20"/>
      <c r="BL124" s="20"/>
      <c r="BM124" s="64"/>
      <c r="BN124" s="64"/>
      <c r="BO124" s="64"/>
      <c r="BP124" s="65" t="s">
        <v>8390</v>
      </c>
      <c r="BQ124" s="64"/>
      <c r="BR124" s="65"/>
      <c r="BS124" s="64"/>
      <c r="BT124" s="65"/>
      <c r="BU124" s="64"/>
      <c r="BV124" s="65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/>
      <c r="CL124" s="64"/>
      <c r="CM124" s="64"/>
      <c r="CN124" s="64"/>
      <c r="CO124" s="64"/>
      <c r="CP124" s="17" t="s">
        <v>1462</v>
      </c>
      <c r="CQ124" s="64"/>
      <c r="CR124" s="64"/>
      <c r="CS124" s="64" t="s">
        <v>999</v>
      </c>
      <c r="CT124"/>
      <c r="CU124"/>
      <c r="CV124"/>
      <c r="CW124" s="64"/>
    </row>
    <row r="125" spans="1:101" s="17" customFormat="1" x14ac:dyDescent="0.25">
      <c r="A125" s="64"/>
      <c r="C125" s="64"/>
      <c r="D125" s="64"/>
      <c r="E125" s="64"/>
      <c r="F125" s="66"/>
      <c r="G125" s="17" t="s">
        <v>9700</v>
      </c>
      <c r="H125" s="17" t="s">
        <v>9701</v>
      </c>
      <c r="L125" s="17" t="s">
        <v>4600</v>
      </c>
      <c r="M125" s="17">
        <f t="shared" si="2"/>
        <v>1</v>
      </c>
      <c r="N125" s="30" t="s">
        <v>5201</v>
      </c>
      <c r="O125" s="96" t="s">
        <v>156</v>
      </c>
      <c r="P125" s="31" t="s">
        <v>159</v>
      </c>
      <c r="Q125" s="96"/>
      <c r="W125" s="17" t="s">
        <v>2323</v>
      </c>
      <c r="X125" s="64"/>
      <c r="Y125" s="64"/>
      <c r="Z125" s="20"/>
      <c r="AA125" s="20"/>
      <c r="AB125" s="20"/>
      <c r="AC125" s="64"/>
      <c r="AD125" s="64"/>
      <c r="AE125" s="64"/>
      <c r="AF125" s="20"/>
      <c r="AG125" s="64"/>
      <c r="AH125" s="64"/>
      <c r="AI125" s="64"/>
      <c r="AJ125" s="64"/>
      <c r="AK125" s="64"/>
      <c r="AM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8"/>
      <c r="BG125" s="64"/>
      <c r="BH125" s="64"/>
      <c r="BI125" s="20"/>
      <c r="BJ125" s="20"/>
      <c r="BK125" s="20"/>
      <c r="BL125" s="20"/>
      <c r="BM125" s="64"/>
      <c r="BN125" s="64"/>
      <c r="BO125" s="64"/>
      <c r="BP125" s="65" t="s">
        <v>8453</v>
      </c>
      <c r="BQ125" s="64"/>
      <c r="BR125" s="65"/>
      <c r="BS125" s="64"/>
      <c r="BT125" s="65"/>
      <c r="BU125" s="64"/>
      <c r="BV125" s="65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/>
      <c r="CL125" s="64"/>
      <c r="CM125" s="64"/>
      <c r="CN125" s="64"/>
      <c r="CO125" s="64"/>
      <c r="CP125" s="64" t="s">
        <v>1461</v>
      </c>
      <c r="CQ125" s="64" t="s">
        <v>1462</v>
      </c>
      <c r="CR125" s="64" t="s">
        <v>649</v>
      </c>
      <c r="CS125" s="64" t="s">
        <v>3085</v>
      </c>
      <c r="CT125"/>
      <c r="CU125"/>
      <c r="CV125"/>
      <c r="CW125" s="64"/>
    </row>
    <row r="126" spans="1:101" s="17" customFormat="1" x14ac:dyDescent="0.25">
      <c r="A126" s="64"/>
      <c r="C126" s="64"/>
      <c r="D126" s="64"/>
      <c r="E126" s="64"/>
      <c r="F126" s="66"/>
      <c r="G126" s="17" t="s">
        <v>10341</v>
      </c>
      <c r="H126" s="17" t="s">
        <v>10342</v>
      </c>
      <c r="L126" s="17" t="s">
        <v>3727</v>
      </c>
      <c r="M126" s="17">
        <f t="shared" si="2"/>
        <v>1</v>
      </c>
      <c r="N126" s="32" t="s">
        <v>2482</v>
      </c>
      <c r="O126" s="98" t="s">
        <v>156</v>
      </c>
      <c r="P126" s="33" t="s">
        <v>159</v>
      </c>
      <c r="Q126" s="98"/>
      <c r="W126" s="17" t="s">
        <v>3066</v>
      </c>
      <c r="X126" s="64"/>
      <c r="Y126" s="64"/>
      <c r="Z126" s="20"/>
      <c r="AA126" s="20"/>
      <c r="AB126" s="20"/>
      <c r="AC126" s="64"/>
      <c r="AD126" s="64"/>
      <c r="AE126" s="64"/>
      <c r="AF126" s="20"/>
      <c r="AG126" s="64"/>
      <c r="AH126" s="64"/>
      <c r="AI126" s="64"/>
      <c r="AJ126" s="64"/>
      <c r="AK126" s="64"/>
      <c r="AM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8"/>
      <c r="BG126" s="64"/>
      <c r="BH126" s="64"/>
      <c r="BI126" s="20"/>
      <c r="BJ126" s="20"/>
      <c r="BK126" s="20"/>
      <c r="BL126" s="20"/>
      <c r="BM126" s="64"/>
      <c r="BN126" s="64"/>
      <c r="BO126" s="64"/>
      <c r="BP126" s="65" t="s">
        <v>8457</v>
      </c>
      <c r="BQ126" s="64"/>
      <c r="BR126" s="65"/>
      <c r="BS126" s="64"/>
      <c r="BT126" s="65"/>
      <c r="BU126" s="64"/>
      <c r="BV126" s="65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/>
      <c r="CL126" s="64"/>
      <c r="CM126" s="64"/>
      <c r="CN126" s="64"/>
      <c r="CO126" s="64"/>
      <c r="CP126" s="17" t="s">
        <v>3089</v>
      </c>
      <c r="CQ126" s="64" t="s">
        <v>835</v>
      </c>
      <c r="CR126" s="64" t="s">
        <v>576</v>
      </c>
      <c r="CS126" s="64" t="s">
        <v>3129</v>
      </c>
      <c r="CT126"/>
      <c r="CU126"/>
      <c r="CV126"/>
      <c r="CW126" s="64"/>
    </row>
    <row r="127" spans="1:101" s="17" customFormat="1" x14ac:dyDescent="0.25">
      <c r="A127" s="64"/>
      <c r="C127" s="64"/>
      <c r="D127" s="64"/>
      <c r="E127" s="64"/>
      <c r="F127" s="66"/>
      <c r="G127" s="17" t="s">
        <v>9702</v>
      </c>
      <c r="H127" s="17" t="s">
        <v>9703</v>
      </c>
      <c r="L127" s="17" t="s">
        <v>9301</v>
      </c>
      <c r="M127" s="17">
        <f t="shared" si="2"/>
        <v>1</v>
      </c>
      <c r="N127" s="32" t="s">
        <v>1317</v>
      </c>
      <c r="O127" s="98" t="s">
        <v>582</v>
      </c>
      <c r="P127" s="33" t="s">
        <v>92</v>
      </c>
      <c r="Q127" s="98"/>
      <c r="W127" s="17" t="s">
        <v>1634</v>
      </c>
      <c r="X127" s="64"/>
      <c r="Y127" s="64"/>
      <c r="Z127" s="20"/>
      <c r="AA127" s="20"/>
      <c r="AB127" s="20"/>
      <c r="AC127" s="64"/>
      <c r="AD127" s="64"/>
      <c r="AE127" s="64"/>
      <c r="AF127" s="20"/>
      <c r="AG127" s="64"/>
      <c r="AH127" s="64"/>
      <c r="AI127" s="64"/>
      <c r="AJ127" s="64"/>
      <c r="AK127" s="64"/>
      <c r="AM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8"/>
      <c r="BG127" s="64"/>
      <c r="BH127" s="64"/>
      <c r="BI127" s="20"/>
      <c r="BJ127" s="20"/>
      <c r="BK127" s="20"/>
      <c r="BL127" s="20"/>
      <c r="BM127" s="64"/>
      <c r="BN127" s="64"/>
      <c r="BO127" s="64"/>
      <c r="BP127" s="65" t="s">
        <v>8489</v>
      </c>
      <c r="BQ127" s="64"/>
      <c r="BR127" s="65"/>
      <c r="BS127" s="64"/>
      <c r="BT127" s="65"/>
      <c r="BU127" s="64"/>
      <c r="BV127" s="65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/>
      <c r="CL127" s="64"/>
      <c r="CM127" s="64"/>
      <c r="CN127" s="64"/>
      <c r="CO127" s="64"/>
      <c r="CP127" s="17" t="s">
        <v>8474</v>
      </c>
      <c r="CQ127" s="64" t="s">
        <v>8472</v>
      </c>
      <c r="CR127" s="64" t="s">
        <v>509</v>
      </c>
      <c r="CS127" s="64" t="s">
        <v>4962</v>
      </c>
      <c r="CT127"/>
      <c r="CU127"/>
      <c r="CV127"/>
      <c r="CW127" s="64"/>
    </row>
    <row r="128" spans="1:101" s="17" customFormat="1" x14ac:dyDescent="0.25">
      <c r="A128" s="64"/>
      <c r="C128" s="64"/>
      <c r="D128" s="64"/>
      <c r="E128" s="64"/>
      <c r="F128" s="66"/>
      <c r="G128" s="17" t="s">
        <v>9704</v>
      </c>
      <c r="H128" s="17" t="s">
        <v>9705</v>
      </c>
      <c r="L128" s="17" t="s">
        <v>2452</v>
      </c>
      <c r="M128" s="17">
        <f t="shared" si="2"/>
        <v>1</v>
      </c>
      <c r="N128" s="32" t="s">
        <v>2359</v>
      </c>
      <c r="O128" s="98" t="s">
        <v>1207</v>
      </c>
      <c r="P128" s="33" t="s">
        <v>159</v>
      </c>
      <c r="Q128" s="98"/>
      <c r="W128" s="17" t="s">
        <v>1214</v>
      </c>
      <c r="X128" s="64"/>
      <c r="Y128" s="64"/>
      <c r="Z128" s="20"/>
      <c r="AA128" s="20"/>
      <c r="AB128" s="20"/>
      <c r="AC128" s="64"/>
      <c r="AD128" s="64"/>
      <c r="AE128" s="64"/>
      <c r="AF128" s="20"/>
      <c r="AG128" s="64"/>
      <c r="AH128" s="64"/>
      <c r="AI128" s="64"/>
      <c r="AJ128" s="64"/>
      <c r="AK128" s="64"/>
      <c r="AM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8"/>
      <c r="BG128" s="64"/>
      <c r="BH128" s="64"/>
      <c r="BI128" s="20"/>
      <c r="BJ128" s="20"/>
      <c r="BK128" s="20"/>
      <c r="BL128" s="20"/>
      <c r="BM128" s="64"/>
      <c r="BN128" s="64"/>
      <c r="BO128" s="64"/>
      <c r="BP128" s="65" t="s">
        <v>8543</v>
      </c>
      <c r="BQ128" s="64"/>
      <c r="BR128" s="65"/>
      <c r="BS128" s="64"/>
      <c r="BT128" s="65"/>
      <c r="BU128" s="64"/>
      <c r="BV128" s="65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/>
      <c r="CL128" s="64"/>
      <c r="CM128" s="64"/>
      <c r="CN128" s="64"/>
      <c r="CO128" s="64"/>
      <c r="CP128" s="17" t="s">
        <v>3539</v>
      </c>
      <c r="CQ128" s="64" t="s">
        <v>3540</v>
      </c>
      <c r="CR128" s="64" t="s">
        <v>267</v>
      </c>
      <c r="CS128" s="64" t="s">
        <v>2984</v>
      </c>
      <c r="CT128"/>
      <c r="CU128"/>
      <c r="CV128"/>
      <c r="CW128" s="64"/>
    </row>
    <row r="129" spans="1:101" s="17" customFormat="1" x14ac:dyDescent="0.25">
      <c r="A129" s="64"/>
      <c r="C129" s="64"/>
      <c r="D129" s="64"/>
      <c r="E129" s="64"/>
      <c r="F129" s="66"/>
      <c r="G129" s="17" t="s">
        <v>9706</v>
      </c>
      <c r="H129" s="17" t="s">
        <v>9707</v>
      </c>
      <c r="L129" s="94" t="s">
        <v>10994</v>
      </c>
      <c r="M129" s="17">
        <f t="shared" si="2"/>
        <v>1</v>
      </c>
      <c r="N129" s="30" t="s">
        <v>4600</v>
      </c>
      <c r="O129" s="96" t="s">
        <v>286</v>
      </c>
      <c r="P129" s="106" t="s">
        <v>159</v>
      </c>
      <c r="Q129" s="105"/>
      <c r="W129" s="17" t="s">
        <v>2025</v>
      </c>
      <c r="X129" s="64"/>
      <c r="Y129" s="64"/>
      <c r="Z129" s="20"/>
      <c r="AA129" s="20"/>
      <c r="AB129" s="20"/>
      <c r="AC129" s="64"/>
      <c r="AD129" s="64"/>
      <c r="AE129" s="64"/>
      <c r="AF129" s="20"/>
      <c r="AG129" s="64"/>
      <c r="AH129" s="64"/>
      <c r="AI129" s="64"/>
      <c r="AJ129" s="64"/>
      <c r="AK129" s="64"/>
      <c r="AM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8"/>
      <c r="BG129" s="64"/>
      <c r="BH129" s="64"/>
      <c r="BI129" s="20"/>
      <c r="BJ129" s="20"/>
      <c r="BK129" s="20"/>
      <c r="BL129" s="20"/>
      <c r="BM129" s="64"/>
      <c r="BN129" s="64"/>
      <c r="BO129" s="64"/>
      <c r="BP129" s="65" t="s">
        <v>8558</v>
      </c>
      <c r="BQ129" s="64"/>
      <c r="BR129" s="65"/>
      <c r="BS129" s="64"/>
      <c r="BT129" s="65"/>
      <c r="BU129" s="64"/>
      <c r="BV129" s="65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/>
      <c r="CL129" s="64"/>
      <c r="CM129" s="64"/>
      <c r="CN129" s="64"/>
      <c r="CO129" s="64"/>
      <c r="CP129" s="17" t="s">
        <v>9271</v>
      </c>
      <c r="CQ129" s="64" t="s">
        <v>9272</v>
      </c>
      <c r="CR129" s="64" t="s">
        <v>3055</v>
      </c>
      <c r="CS129" s="64" t="s">
        <v>256</v>
      </c>
      <c r="CT129"/>
      <c r="CU129"/>
      <c r="CV129"/>
      <c r="CW129" s="64"/>
    </row>
    <row r="130" spans="1:101" s="17" customFormat="1" x14ac:dyDescent="0.25">
      <c r="A130" s="64"/>
      <c r="C130" s="64"/>
      <c r="D130" s="64"/>
      <c r="E130" s="64"/>
      <c r="F130" s="66"/>
      <c r="G130" s="17" t="s">
        <v>9708</v>
      </c>
      <c r="H130" s="17" t="s">
        <v>9709</v>
      </c>
      <c r="L130" s="17" t="s">
        <v>2910</v>
      </c>
      <c r="M130" s="17">
        <f t="shared" ref="M130:M193" si="3">COUNTIF(N:N,L130)</f>
        <v>1</v>
      </c>
      <c r="N130" s="30" t="s">
        <v>3727</v>
      </c>
      <c r="O130" s="96" t="s">
        <v>552</v>
      </c>
      <c r="P130" s="31" t="s">
        <v>159</v>
      </c>
      <c r="Q130" s="96"/>
      <c r="W130" s="17" t="s">
        <v>8421</v>
      </c>
      <c r="X130" s="64"/>
      <c r="Y130" s="64"/>
      <c r="Z130" s="20"/>
      <c r="AA130" s="20"/>
      <c r="AB130" s="20"/>
      <c r="AC130" s="64"/>
      <c r="AD130" s="64"/>
      <c r="AE130" s="64"/>
      <c r="AF130" s="20"/>
      <c r="AG130" s="64"/>
      <c r="AH130" s="64"/>
      <c r="AI130" s="64"/>
      <c r="AJ130" s="64"/>
      <c r="AK130" s="64"/>
      <c r="AM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8"/>
      <c r="BG130" s="64"/>
      <c r="BH130" s="64"/>
      <c r="BI130" s="20"/>
      <c r="BJ130" s="20"/>
      <c r="BK130" s="20"/>
      <c r="BL130" s="20"/>
      <c r="BM130" s="64"/>
      <c r="BN130" s="64"/>
      <c r="BO130" s="64"/>
      <c r="BP130" s="65" t="s">
        <v>8582</v>
      </c>
      <c r="BQ130" s="64"/>
      <c r="BR130" s="65"/>
      <c r="BS130" s="64"/>
      <c r="BT130" s="65"/>
      <c r="BU130" s="64"/>
      <c r="BV130" s="65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/>
      <c r="CL130" s="64"/>
      <c r="CM130" s="64"/>
      <c r="CN130" s="64"/>
      <c r="CO130" s="64"/>
      <c r="CP130" s="64" t="s">
        <v>371</v>
      </c>
      <c r="CQ130" s="64" t="s">
        <v>371</v>
      </c>
      <c r="CR130" s="64" t="s">
        <v>372</v>
      </c>
      <c r="CS130" s="64" t="s">
        <v>2479</v>
      </c>
      <c r="CT130"/>
      <c r="CU130"/>
      <c r="CV130"/>
      <c r="CW130" s="64"/>
    </row>
    <row r="131" spans="1:101" s="17" customFormat="1" x14ac:dyDescent="0.25">
      <c r="A131" s="64"/>
      <c r="C131" s="64"/>
      <c r="D131" s="64"/>
      <c r="E131" s="64"/>
      <c r="F131" s="66"/>
      <c r="G131" s="17" t="s">
        <v>9710</v>
      </c>
      <c r="H131" s="17" t="s">
        <v>9711</v>
      </c>
      <c r="L131" s="17" t="s">
        <v>515</v>
      </c>
      <c r="M131" s="17">
        <f t="shared" si="3"/>
        <v>1</v>
      </c>
      <c r="N131" s="32" t="s">
        <v>9301</v>
      </c>
      <c r="O131" s="98" t="s">
        <v>326</v>
      </c>
      <c r="P131" s="33" t="s">
        <v>92</v>
      </c>
      <c r="Q131" s="98"/>
      <c r="W131" s="17" t="s">
        <v>8748</v>
      </c>
      <c r="X131" s="64"/>
      <c r="Y131" s="64"/>
      <c r="Z131" s="20"/>
      <c r="AA131" s="20"/>
      <c r="AB131" s="20"/>
      <c r="AC131" s="64"/>
      <c r="AD131" s="64"/>
      <c r="AE131" s="64"/>
      <c r="AF131" s="20"/>
      <c r="AG131" s="64"/>
      <c r="AH131" s="67"/>
      <c r="AI131" s="64"/>
      <c r="AJ131" s="64"/>
      <c r="AK131" s="64"/>
      <c r="AM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8"/>
      <c r="BG131" s="64"/>
      <c r="BH131" s="64"/>
      <c r="BI131" s="20"/>
      <c r="BJ131" s="20"/>
      <c r="BK131" s="20"/>
      <c r="BL131" s="20"/>
      <c r="BM131" s="64"/>
      <c r="BN131" s="64"/>
      <c r="BO131" s="64"/>
      <c r="BP131" s="65" t="s">
        <v>8733</v>
      </c>
      <c r="BQ131" s="64"/>
      <c r="BR131" s="65"/>
      <c r="BS131" s="64"/>
      <c r="BT131" s="65"/>
      <c r="BU131" s="64"/>
      <c r="BV131" s="65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/>
      <c r="CL131" s="64"/>
      <c r="CM131" s="64"/>
      <c r="CN131" s="64"/>
      <c r="CO131" s="64"/>
      <c r="CP131" s="64" t="s">
        <v>569</v>
      </c>
      <c r="CQ131" s="64" t="s">
        <v>570</v>
      </c>
      <c r="CR131" s="64" t="s">
        <v>571</v>
      </c>
      <c r="CS131" s="64" t="s">
        <v>2448</v>
      </c>
      <c r="CT131"/>
      <c r="CU131"/>
      <c r="CV131"/>
      <c r="CW131" s="64"/>
    </row>
    <row r="132" spans="1:101" s="17" customFormat="1" x14ac:dyDescent="0.25">
      <c r="A132" s="64"/>
      <c r="C132" s="64"/>
      <c r="D132" s="64"/>
      <c r="E132" s="64"/>
      <c r="F132" s="66"/>
      <c r="G132" s="17" t="s">
        <v>9712</v>
      </c>
      <c r="H132" s="17" t="s">
        <v>9713</v>
      </c>
      <c r="L132" s="17" t="s">
        <v>3113</v>
      </c>
      <c r="M132" s="17">
        <f t="shared" si="3"/>
        <v>1</v>
      </c>
      <c r="N132" s="30" t="s">
        <v>2452</v>
      </c>
      <c r="O132" s="96" t="s">
        <v>89</v>
      </c>
      <c r="P132" s="31" t="s">
        <v>159</v>
      </c>
      <c r="Q132" s="96"/>
      <c r="W132" s="17" t="s">
        <v>4801</v>
      </c>
      <c r="X132" s="64"/>
      <c r="Y132" s="64"/>
      <c r="Z132" s="20"/>
      <c r="AA132" s="20"/>
      <c r="AB132" s="20"/>
      <c r="AC132" s="64"/>
      <c r="AD132" s="64"/>
      <c r="AE132" s="64"/>
      <c r="AF132" s="20"/>
      <c r="AG132" s="64"/>
      <c r="AH132" s="64"/>
      <c r="AI132" s="64"/>
      <c r="AJ132" s="64"/>
      <c r="AK132" s="64"/>
      <c r="AM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8"/>
      <c r="BG132" s="64"/>
      <c r="BH132" s="64"/>
      <c r="BI132" s="20"/>
      <c r="BJ132" s="20"/>
      <c r="BK132" s="20"/>
      <c r="BL132" s="20"/>
      <c r="BM132" s="64"/>
      <c r="BN132" s="64"/>
      <c r="BO132" s="64"/>
      <c r="BP132" s="65" t="s">
        <v>8853</v>
      </c>
      <c r="BQ132" s="64"/>
      <c r="BR132" s="65"/>
      <c r="BS132" s="64"/>
      <c r="BT132" s="65"/>
      <c r="BU132" s="64"/>
      <c r="BV132" s="65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/>
      <c r="CL132" s="64"/>
      <c r="CM132" s="64"/>
      <c r="CN132" s="64"/>
      <c r="CO132" s="64"/>
      <c r="CP132" s="17" t="s">
        <v>569</v>
      </c>
      <c r="CQ132" s="64" t="s">
        <v>2300</v>
      </c>
      <c r="CR132" s="64" t="s">
        <v>571</v>
      </c>
      <c r="CS132" s="64" t="s">
        <v>3510</v>
      </c>
      <c r="CT132"/>
      <c r="CU132"/>
      <c r="CV132"/>
      <c r="CW132" s="64"/>
    </row>
    <row r="133" spans="1:101" s="17" customFormat="1" x14ac:dyDescent="0.25">
      <c r="A133" s="64"/>
      <c r="C133" s="64"/>
      <c r="D133" s="64"/>
      <c r="E133" s="64"/>
      <c r="F133" s="66"/>
      <c r="G133" s="17" t="s">
        <v>9714</v>
      </c>
      <c r="H133" s="17" t="s">
        <v>9715</v>
      </c>
      <c r="L133" s="17" t="s">
        <v>8687</v>
      </c>
      <c r="M133" s="17">
        <f t="shared" si="3"/>
        <v>1</v>
      </c>
      <c r="N133" s="30" t="s">
        <v>10994</v>
      </c>
      <c r="O133" s="96" t="s">
        <v>582</v>
      </c>
      <c r="P133" s="106" t="s">
        <v>159</v>
      </c>
      <c r="Q133" s="105"/>
      <c r="W133" s="17" t="s">
        <v>1176</v>
      </c>
      <c r="X133" s="64"/>
      <c r="Y133" s="64"/>
      <c r="Z133" s="20"/>
      <c r="AA133" s="20"/>
      <c r="AB133" s="20"/>
      <c r="AC133" s="64"/>
      <c r="AD133" s="64"/>
      <c r="AE133" s="64"/>
      <c r="AF133" s="20"/>
      <c r="AG133" s="64"/>
      <c r="AH133" s="64"/>
      <c r="AI133" s="64"/>
      <c r="AJ133" s="64"/>
      <c r="AK133" s="64"/>
      <c r="AM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8"/>
      <c r="BG133" s="64"/>
      <c r="BH133" s="64"/>
      <c r="BI133" s="20"/>
      <c r="BJ133" s="20"/>
      <c r="BK133" s="20"/>
      <c r="BL133" s="20"/>
      <c r="BM133" s="64"/>
      <c r="BN133" s="64"/>
      <c r="BO133" s="64"/>
      <c r="BP133" s="65" t="s">
        <v>8859</v>
      </c>
      <c r="BQ133" s="64"/>
      <c r="BR133" s="65"/>
      <c r="BS133" s="64"/>
      <c r="BT133" s="65"/>
      <c r="BU133" s="64"/>
      <c r="BV133" s="65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/>
      <c r="CL133" s="64"/>
      <c r="CM133" s="64"/>
      <c r="CN133" s="64"/>
      <c r="CO133" s="64"/>
      <c r="CP133" s="17" t="s">
        <v>569</v>
      </c>
      <c r="CQ133" s="64" t="s">
        <v>566</v>
      </c>
      <c r="CR133" s="64" t="s">
        <v>576</v>
      </c>
      <c r="CS133" s="64" t="s">
        <v>2491</v>
      </c>
      <c r="CT133"/>
      <c r="CU133"/>
      <c r="CV133"/>
      <c r="CW133" s="64"/>
    </row>
    <row r="134" spans="1:101" s="17" customFormat="1" x14ac:dyDescent="0.25">
      <c r="A134" s="64"/>
      <c r="C134" s="64"/>
      <c r="D134" s="64"/>
      <c r="E134" s="64"/>
      <c r="F134" s="66"/>
      <c r="G134" s="17" t="s">
        <v>9716</v>
      </c>
      <c r="H134" s="17" t="s">
        <v>9717</v>
      </c>
      <c r="L134" s="17" t="s">
        <v>11068</v>
      </c>
      <c r="M134" s="17">
        <f t="shared" si="3"/>
        <v>1</v>
      </c>
      <c r="N134" s="32" t="s">
        <v>2910</v>
      </c>
      <c r="O134" s="98" t="s">
        <v>507</v>
      </c>
      <c r="P134" s="33" t="s">
        <v>92</v>
      </c>
      <c r="Q134" s="98"/>
      <c r="W134" s="17" t="s">
        <v>1392</v>
      </c>
      <c r="X134" s="64"/>
      <c r="Y134" s="64"/>
      <c r="Z134" s="20"/>
      <c r="AA134" s="20"/>
      <c r="AB134" s="20"/>
      <c r="AC134" s="64"/>
      <c r="AD134" s="64"/>
      <c r="AE134" s="64"/>
      <c r="AF134" s="20"/>
      <c r="AG134" s="64"/>
      <c r="AH134" s="64"/>
      <c r="AI134" s="64"/>
      <c r="AJ134" s="64"/>
      <c r="AK134" s="64"/>
      <c r="AM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8"/>
      <c r="BG134" s="64"/>
      <c r="BH134" s="64"/>
      <c r="BI134" s="20"/>
      <c r="BJ134" s="20"/>
      <c r="BK134" s="20"/>
      <c r="BL134" s="20"/>
      <c r="BM134" s="64"/>
      <c r="BN134" s="64"/>
      <c r="BO134" s="64"/>
      <c r="BP134" s="65" t="s">
        <v>8879</v>
      </c>
      <c r="BQ134" s="64"/>
      <c r="BR134" s="65"/>
      <c r="BS134" s="64"/>
      <c r="BT134" s="65"/>
      <c r="BU134" s="64"/>
      <c r="BV134" s="65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/>
      <c r="CL134" s="64"/>
      <c r="CM134" s="64"/>
      <c r="CN134" s="64"/>
      <c r="CO134" s="64"/>
      <c r="CP134" s="17" t="s">
        <v>569</v>
      </c>
      <c r="CQ134" s="64"/>
      <c r="CR134" s="64"/>
      <c r="CS134" s="64" t="s">
        <v>8885</v>
      </c>
      <c r="CT134"/>
      <c r="CU134"/>
      <c r="CV134"/>
      <c r="CW134" s="64"/>
    </row>
    <row r="135" spans="1:101" s="17" customFormat="1" x14ac:dyDescent="0.25">
      <c r="A135" s="64"/>
      <c r="C135" s="64"/>
      <c r="D135" s="64"/>
      <c r="E135" s="64"/>
      <c r="F135" s="66"/>
      <c r="G135" s="17" t="s">
        <v>10343</v>
      </c>
      <c r="H135" s="17" t="s">
        <v>10344</v>
      </c>
      <c r="L135" s="17" t="s">
        <v>1371</v>
      </c>
      <c r="M135" s="17">
        <f t="shared" si="3"/>
        <v>1</v>
      </c>
      <c r="N135" s="32" t="s">
        <v>515</v>
      </c>
      <c r="O135" s="98" t="s">
        <v>507</v>
      </c>
      <c r="P135" s="33" t="s">
        <v>141</v>
      </c>
      <c r="Q135" s="98"/>
      <c r="W135" s="17" t="s">
        <v>3842</v>
      </c>
      <c r="X135" s="64"/>
      <c r="Y135" s="64"/>
      <c r="Z135" s="20"/>
      <c r="AA135" s="20"/>
      <c r="AB135" s="20"/>
      <c r="AC135" s="64"/>
      <c r="AD135" s="64"/>
      <c r="AE135" s="64"/>
      <c r="AF135" s="20"/>
      <c r="AG135" s="64"/>
      <c r="AH135" s="64"/>
      <c r="AI135" s="64"/>
      <c r="AJ135" s="64"/>
      <c r="AK135" s="64"/>
      <c r="AM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8"/>
      <c r="BG135" s="64"/>
      <c r="BH135" s="64"/>
      <c r="BI135" s="20"/>
      <c r="BJ135" s="20"/>
      <c r="BK135" s="20"/>
      <c r="BL135" s="20"/>
      <c r="BM135" s="64"/>
      <c r="BN135" s="64"/>
      <c r="BO135" s="64"/>
      <c r="BP135" s="65" t="s">
        <v>8884</v>
      </c>
      <c r="BQ135" s="64"/>
      <c r="BR135" s="65"/>
      <c r="BS135" s="64"/>
      <c r="BT135" s="65"/>
      <c r="BU135" s="64"/>
      <c r="BV135" s="65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/>
      <c r="CL135" s="64"/>
      <c r="CM135" s="64"/>
      <c r="CN135" s="64"/>
      <c r="CO135" s="64"/>
      <c r="CP135" s="17" t="s">
        <v>569</v>
      </c>
      <c r="CQ135" s="64" t="s">
        <v>3489</v>
      </c>
      <c r="CR135" s="64" t="s">
        <v>576</v>
      </c>
      <c r="CS135" s="64" t="s">
        <v>3480</v>
      </c>
      <c r="CT135"/>
      <c r="CU135"/>
      <c r="CV135"/>
      <c r="CW135" s="64"/>
    </row>
    <row r="136" spans="1:101" s="17" customFormat="1" x14ac:dyDescent="0.25">
      <c r="A136" s="64"/>
      <c r="C136" s="64"/>
      <c r="D136" s="64"/>
      <c r="E136" s="64"/>
      <c r="F136" s="66"/>
      <c r="G136" s="17" t="s">
        <v>9718</v>
      </c>
      <c r="H136" s="17" t="s">
        <v>9719</v>
      </c>
      <c r="L136" s="17" t="s">
        <v>2365</v>
      </c>
      <c r="M136" s="17">
        <f t="shared" si="3"/>
        <v>1</v>
      </c>
      <c r="N136" s="32" t="s">
        <v>3113</v>
      </c>
      <c r="O136" s="98" t="s">
        <v>3111</v>
      </c>
      <c r="P136" s="33" t="s">
        <v>141</v>
      </c>
      <c r="Q136" s="98"/>
      <c r="W136" s="17" t="s">
        <v>123</v>
      </c>
      <c r="X136" s="64"/>
      <c r="Y136" s="64"/>
      <c r="Z136" s="20"/>
      <c r="AA136" s="20"/>
      <c r="AB136" s="20"/>
      <c r="AC136" s="64"/>
      <c r="AD136" s="64"/>
      <c r="AE136" s="64"/>
      <c r="AF136" s="20"/>
      <c r="AG136" s="64"/>
      <c r="AH136" s="64"/>
      <c r="AI136" s="64"/>
      <c r="AJ136" s="64"/>
      <c r="AK136" s="64"/>
      <c r="AM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8"/>
      <c r="BG136" s="64"/>
      <c r="BH136" s="64"/>
      <c r="BI136" s="20"/>
      <c r="BJ136" s="20"/>
      <c r="BK136" s="20"/>
      <c r="BL136" s="20"/>
      <c r="BM136" s="64"/>
      <c r="BN136" s="64"/>
      <c r="BO136" s="64"/>
      <c r="BP136" s="65" t="s">
        <v>8895</v>
      </c>
      <c r="BQ136" s="64"/>
      <c r="BR136" s="65"/>
      <c r="BS136" s="64"/>
      <c r="BT136" s="65"/>
      <c r="BU136" s="64"/>
      <c r="BV136" s="65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/>
      <c r="CL136" s="64"/>
      <c r="CM136" s="64"/>
      <c r="CN136" s="64"/>
      <c r="CO136" s="64"/>
      <c r="CP136" s="17" t="s">
        <v>569</v>
      </c>
      <c r="CQ136" s="64" t="s">
        <v>9233</v>
      </c>
      <c r="CR136" s="64" t="s">
        <v>571</v>
      </c>
      <c r="CS136" s="64" t="s">
        <v>1987</v>
      </c>
      <c r="CT136"/>
      <c r="CU136"/>
      <c r="CV136"/>
      <c r="CW136" s="64"/>
    </row>
    <row r="137" spans="1:101" s="17" customFormat="1" x14ac:dyDescent="0.25">
      <c r="A137" s="64"/>
      <c r="C137" s="64"/>
      <c r="D137" s="64"/>
      <c r="E137" s="64"/>
      <c r="F137" s="66"/>
      <c r="G137" s="17" t="s">
        <v>9720</v>
      </c>
      <c r="H137" s="17" t="s">
        <v>9721</v>
      </c>
      <c r="L137" s="64" t="s">
        <v>590</v>
      </c>
      <c r="M137" s="17">
        <f t="shared" si="3"/>
        <v>1</v>
      </c>
      <c r="N137" s="32" t="s">
        <v>8687</v>
      </c>
      <c r="O137" s="98" t="s">
        <v>352</v>
      </c>
      <c r="P137" s="33" t="s">
        <v>159</v>
      </c>
      <c r="Q137" s="98"/>
      <c r="W137" s="17" t="s">
        <v>1153</v>
      </c>
      <c r="X137" s="64"/>
      <c r="Y137" s="64"/>
      <c r="Z137" s="20"/>
      <c r="AA137" s="20"/>
      <c r="AB137" s="20"/>
      <c r="AC137" s="64"/>
      <c r="AD137" s="64"/>
      <c r="AE137" s="64"/>
      <c r="AF137" s="20"/>
      <c r="AG137" s="64"/>
      <c r="AH137" s="67"/>
      <c r="AI137" s="67"/>
      <c r="AJ137" s="67"/>
      <c r="AK137" s="67"/>
      <c r="AM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8"/>
      <c r="BG137" s="64"/>
      <c r="BH137" s="64"/>
      <c r="BI137" s="20"/>
      <c r="BJ137" s="20"/>
      <c r="BK137" s="20"/>
      <c r="BL137" s="20"/>
      <c r="BM137" s="64"/>
      <c r="BN137" s="64"/>
      <c r="BO137" s="64"/>
      <c r="BP137" s="65" t="s">
        <v>8926</v>
      </c>
      <c r="BQ137" s="64"/>
      <c r="BR137" s="65"/>
      <c r="BS137" s="64"/>
      <c r="BT137" s="65"/>
      <c r="BU137" s="64"/>
      <c r="BV137" s="65"/>
      <c r="BW137" s="64"/>
      <c r="BX137" s="64"/>
      <c r="BY137" s="64"/>
      <c r="BZ137" s="67"/>
      <c r="CA137" s="67"/>
      <c r="CB137" s="67"/>
      <c r="CC137" s="64"/>
      <c r="CD137" s="64"/>
      <c r="CE137" s="64"/>
      <c r="CF137" s="64"/>
      <c r="CG137" s="64"/>
      <c r="CH137" s="64"/>
      <c r="CI137" s="64"/>
      <c r="CJ137" s="64"/>
      <c r="CK137"/>
      <c r="CL137" s="64"/>
      <c r="CM137" s="64"/>
      <c r="CN137" s="64"/>
      <c r="CO137" s="64"/>
      <c r="CP137" s="17" t="s">
        <v>2182</v>
      </c>
      <c r="CQ137" s="64" t="s">
        <v>871</v>
      </c>
      <c r="CR137" s="64" t="s">
        <v>157</v>
      </c>
      <c r="CS137" s="64" t="s">
        <v>2073</v>
      </c>
      <c r="CT137"/>
      <c r="CU137"/>
      <c r="CV137"/>
      <c r="CW137" s="64"/>
    </row>
    <row r="138" spans="1:101" s="17" customFormat="1" x14ac:dyDescent="0.25">
      <c r="A138" s="64"/>
      <c r="C138" s="64"/>
      <c r="D138" s="64"/>
      <c r="E138" s="64"/>
      <c r="F138" s="66"/>
      <c r="G138" s="17" t="s">
        <v>9722</v>
      </c>
      <c r="H138" s="17" t="s">
        <v>9723</v>
      </c>
      <c r="L138" s="17" t="s">
        <v>3738</v>
      </c>
      <c r="M138" s="17">
        <f t="shared" si="3"/>
        <v>1</v>
      </c>
      <c r="N138" s="30" t="s">
        <v>1371</v>
      </c>
      <c r="O138" s="96" t="s">
        <v>391</v>
      </c>
      <c r="P138" s="106" t="s">
        <v>92</v>
      </c>
      <c r="Q138" s="105"/>
      <c r="W138" s="20"/>
      <c r="X138" s="64"/>
      <c r="Y138" s="64"/>
      <c r="Z138" s="20"/>
      <c r="AA138" s="20"/>
      <c r="AB138" s="20"/>
      <c r="AC138" s="64"/>
      <c r="AD138" s="64"/>
      <c r="AE138" s="64"/>
      <c r="AF138" s="20"/>
      <c r="AG138" s="64"/>
      <c r="AH138" s="64"/>
      <c r="AI138" s="64"/>
      <c r="AJ138" s="64"/>
      <c r="AK138" s="64"/>
      <c r="AM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8"/>
      <c r="BG138" s="64"/>
      <c r="BH138" s="64"/>
      <c r="BI138" s="20"/>
      <c r="BJ138" s="20"/>
      <c r="BK138" s="20"/>
      <c r="BL138" s="20"/>
      <c r="BM138" s="64"/>
      <c r="BN138" s="64"/>
      <c r="BO138" s="64"/>
      <c r="BP138" s="65" t="s">
        <v>9279</v>
      </c>
      <c r="BQ138" s="64"/>
      <c r="BR138" s="65"/>
      <c r="BS138" s="64"/>
      <c r="BT138" s="65"/>
      <c r="BU138" s="64"/>
      <c r="BV138" s="65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/>
      <c r="CL138" s="64"/>
      <c r="CM138" s="64"/>
      <c r="CN138" s="64"/>
      <c r="CO138" s="64"/>
      <c r="CP138" s="17" t="s">
        <v>2182</v>
      </c>
      <c r="CQ138" s="64" t="s">
        <v>1436</v>
      </c>
      <c r="CR138" s="64" t="s">
        <v>157</v>
      </c>
      <c r="CS138" s="64" t="s">
        <v>5099</v>
      </c>
      <c r="CT138"/>
      <c r="CU138"/>
      <c r="CV138"/>
      <c r="CW138" s="64"/>
    </row>
    <row r="139" spans="1:101" s="17" customFormat="1" x14ac:dyDescent="0.25">
      <c r="A139" s="64"/>
      <c r="C139" s="64"/>
      <c r="D139" s="64"/>
      <c r="E139" s="64"/>
      <c r="F139" s="66"/>
      <c r="G139" s="17" t="s">
        <v>9724</v>
      </c>
      <c r="H139" s="17" t="s">
        <v>9725</v>
      </c>
      <c r="L139" s="17" t="s">
        <v>4808</v>
      </c>
      <c r="M139" s="17">
        <f t="shared" si="3"/>
        <v>1</v>
      </c>
      <c r="N139" s="32" t="s">
        <v>2365</v>
      </c>
      <c r="O139" s="98" t="s">
        <v>308</v>
      </c>
      <c r="P139" s="33" t="s">
        <v>141</v>
      </c>
      <c r="Q139" s="98"/>
      <c r="W139" s="20"/>
      <c r="X139" s="64"/>
      <c r="Y139" s="64"/>
      <c r="Z139" s="20"/>
      <c r="AA139" s="20"/>
      <c r="AB139" s="20"/>
      <c r="AC139" s="64"/>
      <c r="AD139" s="64"/>
      <c r="AE139" s="64"/>
      <c r="AF139" s="20"/>
      <c r="AG139" s="64"/>
      <c r="AH139" s="64"/>
      <c r="AI139" s="64"/>
      <c r="AJ139" s="64"/>
      <c r="AK139" s="64"/>
      <c r="AM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8"/>
      <c r="BG139" s="64"/>
      <c r="BH139" s="64"/>
      <c r="BI139" s="20"/>
      <c r="BJ139" s="20"/>
      <c r="BK139" s="20"/>
      <c r="BL139" s="20"/>
      <c r="BM139" s="64"/>
      <c r="BN139" s="64"/>
      <c r="BO139" s="64"/>
      <c r="BP139" s="65"/>
      <c r="BQ139" s="64"/>
      <c r="BR139" s="65"/>
      <c r="BS139" s="64"/>
      <c r="BT139" s="65"/>
      <c r="BU139" s="64"/>
      <c r="BV139" s="65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/>
      <c r="CL139" s="64"/>
      <c r="CM139" s="64"/>
      <c r="CN139" s="64"/>
      <c r="CO139" s="64"/>
      <c r="CP139" s="17" t="s">
        <v>2182</v>
      </c>
      <c r="CQ139" s="64"/>
      <c r="CR139" s="64"/>
      <c r="CS139" s="64" t="s">
        <v>750</v>
      </c>
      <c r="CT139"/>
      <c r="CU139"/>
      <c r="CV139"/>
      <c r="CW139" s="64"/>
    </row>
    <row r="140" spans="1:101" s="17" customFormat="1" x14ac:dyDescent="0.25">
      <c r="A140" s="64"/>
      <c r="C140" s="64"/>
      <c r="D140" s="64"/>
      <c r="E140" s="64"/>
      <c r="F140" s="66"/>
      <c r="G140" s="17" t="s">
        <v>9726</v>
      </c>
      <c r="H140" s="17" t="s">
        <v>9727</v>
      </c>
      <c r="L140" s="17" t="s">
        <v>5194</v>
      </c>
      <c r="M140" s="17">
        <f t="shared" si="3"/>
        <v>1</v>
      </c>
      <c r="N140" s="32" t="s">
        <v>590</v>
      </c>
      <c r="O140" s="98" t="s">
        <v>552</v>
      </c>
      <c r="P140" s="33" t="s">
        <v>141</v>
      </c>
      <c r="Q140" s="98"/>
      <c r="W140" s="20"/>
      <c r="X140" s="64"/>
      <c r="Y140" s="64"/>
      <c r="Z140" s="20"/>
      <c r="AA140" s="20"/>
      <c r="AB140" s="20"/>
      <c r="AC140" s="64"/>
      <c r="AD140" s="64"/>
      <c r="AE140" s="64"/>
      <c r="AF140" s="20"/>
      <c r="AG140" s="64"/>
      <c r="AH140" s="64"/>
      <c r="AI140" s="64"/>
      <c r="AJ140" s="64"/>
      <c r="AK140" s="64"/>
      <c r="AM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8"/>
      <c r="BG140" s="64"/>
      <c r="BH140" s="64"/>
      <c r="BI140" s="20"/>
      <c r="BJ140" s="20"/>
      <c r="BK140" s="20"/>
      <c r="BL140" s="20"/>
      <c r="BM140" s="64"/>
      <c r="BN140" s="64"/>
      <c r="BO140" s="64"/>
      <c r="BP140" s="65"/>
      <c r="BQ140" s="64"/>
      <c r="BR140" s="65"/>
      <c r="BS140" s="64"/>
      <c r="BT140" s="65"/>
      <c r="BU140" s="64"/>
      <c r="BV140" s="65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/>
      <c r="CL140" s="64"/>
      <c r="CM140" s="64"/>
      <c r="CN140" s="64"/>
      <c r="CO140" s="64"/>
      <c r="CP140" s="64" t="s">
        <v>1330</v>
      </c>
      <c r="CQ140" s="64" t="s">
        <v>1329</v>
      </c>
      <c r="CR140" s="64" t="s">
        <v>278</v>
      </c>
      <c r="CS140" s="64" t="s">
        <v>149</v>
      </c>
      <c r="CT140"/>
      <c r="CU140"/>
      <c r="CV140"/>
      <c r="CW140" s="64"/>
    </row>
    <row r="141" spans="1:101" s="17" customFormat="1" x14ac:dyDescent="0.25">
      <c r="A141" s="64"/>
      <c r="C141" s="64"/>
      <c r="D141" s="64"/>
      <c r="E141" s="64"/>
      <c r="F141" s="66"/>
      <c r="G141" s="17" t="s">
        <v>9728</v>
      </c>
      <c r="H141" s="17" t="s">
        <v>9729</v>
      </c>
      <c r="L141" s="17" t="s">
        <v>2522</v>
      </c>
      <c r="M141" s="17">
        <f t="shared" si="3"/>
        <v>1</v>
      </c>
      <c r="N141" s="30" t="s">
        <v>3738</v>
      </c>
      <c r="O141" s="96" t="s">
        <v>286</v>
      </c>
      <c r="P141" s="31" t="s">
        <v>141</v>
      </c>
      <c r="Q141" s="96"/>
      <c r="W141" s="20"/>
      <c r="X141" s="64"/>
      <c r="Y141" s="64"/>
      <c r="Z141" s="20"/>
      <c r="AA141" s="20"/>
      <c r="AB141" s="20"/>
      <c r="AC141" s="64"/>
      <c r="AD141" s="64"/>
      <c r="AE141" s="64"/>
      <c r="AF141" s="20"/>
      <c r="AG141" s="64"/>
      <c r="AH141" s="64"/>
      <c r="AI141" s="64"/>
      <c r="AJ141" s="64"/>
      <c r="AK141" s="64"/>
      <c r="AM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8"/>
      <c r="BG141" s="64"/>
      <c r="BH141" s="64"/>
      <c r="BI141" s="20"/>
      <c r="BJ141" s="20"/>
      <c r="BK141" s="20"/>
      <c r="BL141" s="20"/>
      <c r="BM141" s="64"/>
      <c r="BN141" s="64"/>
      <c r="BO141" s="64"/>
      <c r="BP141" s="65"/>
      <c r="BQ141" s="64"/>
      <c r="BR141" s="65"/>
      <c r="BS141" s="64"/>
      <c r="BT141" s="65"/>
      <c r="BU141" s="64"/>
      <c r="BV141" s="65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/>
      <c r="CL141" s="64"/>
      <c r="CM141" s="64"/>
      <c r="CN141" s="64"/>
      <c r="CO141" s="64"/>
      <c r="CP141" s="64" t="s">
        <v>1210</v>
      </c>
      <c r="CQ141" s="64" t="s">
        <v>1211</v>
      </c>
      <c r="CR141" s="64" t="s">
        <v>1209</v>
      </c>
      <c r="CS141" s="64" t="s">
        <v>3575</v>
      </c>
      <c r="CT141"/>
      <c r="CU141"/>
      <c r="CV141"/>
      <c r="CW141" s="64"/>
    </row>
    <row r="142" spans="1:101" s="17" customFormat="1" x14ac:dyDescent="0.25">
      <c r="A142" s="64"/>
      <c r="C142" s="64"/>
      <c r="D142" s="64"/>
      <c r="E142" s="64"/>
      <c r="F142" s="66"/>
      <c r="G142" s="17" t="s">
        <v>9730</v>
      </c>
      <c r="H142" s="17" t="s">
        <v>9731</v>
      </c>
      <c r="L142" s="17" t="s">
        <v>2772</v>
      </c>
      <c r="M142" s="17">
        <f t="shared" si="3"/>
        <v>1</v>
      </c>
      <c r="N142" s="32" t="s">
        <v>4808</v>
      </c>
      <c r="O142" s="98" t="s">
        <v>308</v>
      </c>
      <c r="P142" s="33" t="s">
        <v>159</v>
      </c>
      <c r="Q142" s="98"/>
      <c r="W142" s="20"/>
      <c r="X142" s="64"/>
      <c r="Y142" s="64"/>
      <c r="Z142" s="20"/>
      <c r="AA142" s="20"/>
      <c r="AB142" s="20"/>
      <c r="AC142" s="64"/>
      <c r="AD142" s="64"/>
      <c r="AE142" s="64"/>
      <c r="AF142" s="20"/>
      <c r="AG142" s="64"/>
      <c r="AH142" s="64"/>
      <c r="AI142" s="64"/>
      <c r="AJ142" s="64"/>
      <c r="AK142" s="64"/>
      <c r="AM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8"/>
      <c r="BG142" s="64"/>
      <c r="BH142" s="64"/>
      <c r="BI142" s="20"/>
      <c r="BJ142" s="20"/>
      <c r="BK142" s="20"/>
      <c r="BL142" s="20"/>
      <c r="BM142" s="64"/>
      <c r="BN142" s="64"/>
      <c r="BO142" s="64"/>
      <c r="BP142" s="65"/>
      <c r="BQ142" s="64"/>
      <c r="BR142" s="65"/>
      <c r="BS142" s="64"/>
      <c r="BT142" s="65"/>
      <c r="BU142" s="64"/>
      <c r="BV142" s="65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/>
      <c r="CL142" s="64"/>
      <c r="CM142" s="64"/>
      <c r="CN142" s="64"/>
      <c r="CO142" s="64"/>
      <c r="CP142" s="64" t="s">
        <v>806</v>
      </c>
      <c r="CQ142" s="64" t="s">
        <v>807</v>
      </c>
      <c r="CR142" s="64" t="s">
        <v>808</v>
      </c>
      <c r="CS142" s="64" t="s">
        <v>3589</v>
      </c>
      <c r="CT142"/>
      <c r="CU142"/>
      <c r="CV142"/>
      <c r="CW142" s="64"/>
    </row>
    <row r="143" spans="1:101" s="17" customFormat="1" x14ac:dyDescent="0.25">
      <c r="A143" s="64"/>
      <c r="C143" s="64"/>
      <c r="D143" s="64"/>
      <c r="E143" s="64"/>
      <c r="F143" s="66"/>
      <c r="G143" s="17" t="s">
        <v>9732</v>
      </c>
      <c r="H143" s="17" t="s">
        <v>9733</v>
      </c>
      <c r="L143" s="17" t="s">
        <v>2783</v>
      </c>
      <c r="M143" s="17">
        <f t="shared" si="3"/>
        <v>1</v>
      </c>
      <c r="N143" s="32" t="s">
        <v>5194</v>
      </c>
      <c r="O143" s="98" t="s">
        <v>3926</v>
      </c>
      <c r="P143" s="33" t="s">
        <v>141</v>
      </c>
      <c r="Q143" s="98"/>
      <c r="W143" s="20"/>
      <c r="X143" s="64"/>
      <c r="Y143" s="64"/>
      <c r="Z143" s="20"/>
      <c r="AA143" s="20"/>
      <c r="AB143" s="20"/>
      <c r="AC143" s="64"/>
      <c r="AD143" s="64"/>
      <c r="AE143" s="64"/>
      <c r="AF143" s="20"/>
      <c r="AG143" s="64"/>
      <c r="AH143" s="64"/>
      <c r="AI143" s="64"/>
      <c r="AJ143" s="64"/>
      <c r="AK143" s="64"/>
      <c r="AM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8"/>
      <c r="BG143" s="64"/>
      <c r="BH143" s="64"/>
      <c r="BI143" s="20"/>
      <c r="BJ143" s="20"/>
      <c r="BK143" s="20"/>
      <c r="BL143" s="20"/>
      <c r="BM143" s="64"/>
      <c r="BN143" s="64"/>
      <c r="BO143" s="64"/>
      <c r="BP143" s="65"/>
      <c r="BQ143" s="64"/>
      <c r="BR143" s="65"/>
      <c r="BS143" s="64"/>
      <c r="BT143" s="65"/>
      <c r="BU143" s="64"/>
      <c r="BV143" s="65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/>
      <c r="CL143" s="64"/>
      <c r="CM143" s="64"/>
      <c r="CN143" s="64"/>
      <c r="CO143" s="64"/>
      <c r="CP143" s="64" t="s">
        <v>806</v>
      </c>
      <c r="CQ143" s="64" t="s">
        <v>1183</v>
      </c>
      <c r="CR143" s="64" t="s">
        <v>576</v>
      </c>
      <c r="CS143" s="64" t="s">
        <v>3625</v>
      </c>
      <c r="CT143"/>
      <c r="CU143"/>
      <c r="CV143"/>
      <c r="CW143" s="64"/>
    </row>
    <row r="144" spans="1:101" s="17" customFormat="1" x14ac:dyDescent="0.25">
      <c r="A144" s="64"/>
      <c r="C144" s="64"/>
      <c r="D144" s="64"/>
      <c r="E144" s="64"/>
      <c r="F144" s="66"/>
      <c r="G144" s="17" t="s">
        <v>9734</v>
      </c>
      <c r="H144" s="17" t="s">
        <v>9735</v>
      </c>
      <c r="L144" s="64" t="s">
        <v>237</v>
      </c>
      <c r="M144" s="17">
        <f t="shared" si="3"/>
        <v>1</v>
      </c>
      <c r="N144" s="32" t="s">
        <v>2522</v>
      </c>
      <c r="O144" s="98" t="s">
        <v>156</v>
      </c>
      <c r="P144" s="33" t="s">
        <v>159</v>
      </c>
      <c r="Q144" s="98"/>
      <c r="W144" s="20"/>
      <c r="X144" s="64"/>
      <c r="Y144" s="64"/>
      <c r="Z144" s="20"/>
      <c r="AA144" s="20"/>
      <c r="AB144" s="20"/>
      <c r="AC144" s="64"/>
      <c r="AD144" s="64"/>
      <c r="AE144" s="64"/>
      <c r="AF144" s="20"/>
      <c r="AG144" s="64"/>
      <c r="AH144" s="64"/>
      <c r="AI144" s="64"/>
      <c r="AJ144" s="64"/>
      <c r="AK144" s="64"/>
      <c r="AM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8"/>
      <c r="BG144" s="64"/>
      <c r="BH144" s="64"/>
      <c r="BI144" s="20"/>
      <c r="BJ144" s="20"/>
      <c r="BK144" s="20"/>
      <c r="BL144" s="20"/>
      <c r="BM144" s="64"/>
      <c r="BN144" s="64"/>
      <c r="BO144" s="64"/>
      <c r="BP144" s="65"/>
      <c r="BQ144" s="64"/>
      <c r="BR144" s="65"/>
      <c r="BS144" s="64"/>
      <c r="BT144" s="65"/>
      <c r="BU144" s="64"/>
      <c r="BV144" s="65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/>
      <c r="CL144" s="64"/>
      <c r="CM144" s="64"/>
      <c r="CN144" s="64"/>
      <c r="CO144" s="64"/>
      <c r="CP144" s="64" t="s">
        <v>806</v>
      </c>
      <c r="CQ144" s="64" t="s">
        <v>763</v>
      </c>
      <c r="CR144" s="64" t="s">
        <v>576</v>
      </c>
      <c r="CS144" s="64" t="s">
        <v>1501</v>
      </c>
      <c r="CT144"/>
      <c r="CU144"/>
      <c r="CV144"/>
      <c r="CW144" s="64"/>
    </row>
    <row r="145" spans="1:101" s="17" customFormat="1" x14ac:dyDescent="0.25">
      <c r="A145" s="64"/>
      <c r="C145" s="64"/>
      <c r="D145" s="64"/>
      <c r="E145" s="64"/>
      <c r="F145" s="66"/>
      <c r="G145" s="17" t="s">
        <v>9736</v>
      </c>
      <c r="H145" s="17" t="s">
        <v>9737</v>
      </c>
      <c r="L145" s="17" t="s">
        <v>2801</v>
      </c>
      <c r="M145" s="17">
        <f t="shared" si="3"/>
        <v>1</v>
      </c>
      <c r="N145" s="32" t="s">
        <v>2772</v>
      </c>
      <c r="O145" s="98" t="s">
        <v>156</v>
      </c>
      <c r="P145" s="33" t="s">
        <v>92</v>
      </c>
      <c r="Q145" s="98"/>
      <c r="W145" s="20"/>
      <c r="X145" s="64"/>
      <c r="Y145" s="64"/>
      <c r="Z145" s="20"/>
      <c r="AA145" s="20"/>
      <c r="AB145" s="20"/>
      <c r="AC145" s="64"/>
      <c r="AD145" s="64"/>
      <c r="AE145" s="64"/>
      <c r="AF145" s="20"/>
      <c r="AG145" s="64"/>
      <c r="AH145" s="64"/>
      <c r="AI145" s="64"/>
      <c r="AJ145" s="64"/>
      <c r="AK145" s="64"/>
      <c r="AM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8"/>
      <c r="BG145" s="64"/>
      <c r="BH145" s="64"/>
      <c r="BI145" s="20"/>
      <c r="BJ145" s="20"/>
      <c r="BK145" s="20"/>
      <c r="BL145" s="20"/>
      <c r="BM145" s="64"/>
      <c r="BN145" s="64"/>
      <c r="BO145" s="64"/>
      <c r="BP145" s="65"/>
      <c r="BQ145" s="64"/>
      <c r="BR145" s="65"/>
      <c r="BS145" s="64"/>
      <c r="BT145" s="65"/>
      <c r="BU145" s="64"/>
      <c r="BV145" s="65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/>
      <c r="CL145" s="64"/>
      <c r="CM145" s="64"/>
      <c r="CN145" s="64"/>
      <c r="CO145" s="64"/>
      <c r="CP145" s="17" t="s">
        <v>806</v>
      </c>
      <c r="CQ145" s="64" t="s">
        <v>1961</v>
      </c>
      <c r="CR145" s="64" t="s">
        <v>571</v>
      </c>
      <c r="CS145" s="64" t="s">
        <v>3647</v>
      </c>
      <c r="CT145"/>
      <c r="CU145"/>
      <c r="CV145"/>
      <c r="CW145" s="64"/>
    </row>
    <row r="146" spans="1:101" s="17" customFormat="1" x14ac:dyDescent="0.25">
      <c r="A146" s="64"/>
      <c r="C146" s="64"/>
      <c r="D146" s="64"/>
      <c r="E146" s="64"/>
      <c r="F146" s="66"/>
      <c r="G146" s="17" t="s">
        <v>9738</v>
      </c>
      <c r="H146" s="17" t="s">
        <v>9739</v>
      </c>
      <c r="L146" s="64" t="s">
        <v>337</v>
      </c>
      <c r="M146" s="17">
        <f t="shared" si="3"/>
        <v>1</v>
      </c>
      <c r="N146" s="32" t="s">
        <v>2783</v>
      </c>
      <c r="O146" s="98" t="s">
        <v>5279</v>
      </c>
      <c r="P146" s="33" t="s">
        <v>159</v>
      </c>
      <c r="Q146" s="98"/>
      <c r="W146" s="20"/>
      <c r="X146" s="64"/>
      <c r="Y146" s="64"/>
      <c r="Z146" s="20"/>
      <c r="AA146" s="20"/>
      <c r="AB146" s="20"/>
      <c r="AC146" s="64"/>
      <c r="AD146" s="64"/>
      <c r="AE146" s="64"/>
      <c r="AF146" s="20"/>
      <c r="AG146" s="64"/>
      <c r="AH146" s="64"/>
      <c r="AI146" s="64"/>
      <c r="AJ146" s="64"/>
      <c r="AK146" s="64"/>
      <c r="AM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8"/>
      <c r="BG146" s="64"/>
      <c r="BH146" s="64"/>
      <c r="BI146" s="20"/>
      <c r="BJ146" s="20"/>
      <c r="BK146" s="20"/>
      <c r="BL146" s="20"/>
      <c r="BM146" s="64"/>
      <c r="BN146" s="64"/>
      <c r="BO146" s="64"/>
      <c r="BP146" s="65"/>
      <c r="BQ146" s="64"/>
      <c r="BR146" s="65"/>
      <c r="BS146" s="64"/>
      <c r="BT146" s="65"/>
      <c r="BU146" s="64"/>
      <c r="BV146" s="65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/>
      <c r="CL146" s="64"/>
      <c r="CM146" s="64"/>
      <c r="CN146" s="64"/>
      <c r="CO146" s="64"/>
      <c r="CP146" s="17" t="s">
        <v>806</v>
      </c>
      <c r="CQ146" s="64" t="s">
        <v>1511</v>
      </c>
      <c r="CR146" s="64" t="s">
        <v>576</v>
      </c>
      <c r="CS146" s="64" t="s">
        <v>1457</v>
      </c>
      <c r="CT146"/>
      <c r="CU146"/>
      <c r="CV146"/>
      <c r="CW146" s="64"/>
    </row>
    <row r="147" spans="1:101" s="17" customFormat="1" x14ac:dyDescent="0.25">
      <c r="A147" s="64"/>
      <c r="C147" s="64"/>
      <c r="D147" s="64"/>
      <c r="E147" s="64"/>
      <c r="F147" s="66"/>
      <c r="G147" s="17" t="s">
        <v>9740</v>
      </c>
      <c r="H147" s="17" t="s">
        <v>9741</v>
      </c>
      <c r="L147" s="17" t="s">
        <v>2812</v>
      </c>
      <c r="M147" s="17">
        <f t="shared" si="3"/>
        <v>1</v>
      </c>
      <c r="N147" s="30" t="s">
        <v>237</v>
      </c>
      <c r="O147" s="96" t="s">
        <v>236</v>
      </c>
      <c r="P147" s="31" t="s">
        <v>141</v>
      </c>
      <c r="Q147" s="96"/>
      <c r="W147" s="20"/>
      <c r="X147" s="64"/>
      <c r="Y147" s="64"/>
      <c r="Z147" s="20"/>
      <c r="AA147" s="20"/>
      <c r="AB147" s="20"/>
      <c r="AC147" s="64"/>
      <c r="AD147" s="64"/>
      <c r="AE147" s="64"/>
      <c r="AF147" s="20"/>
      <c r="AG147" s="64"/>
      <c r="AH147" s="64"/>
      <c r="AI147" s="64"/>
      <c r="AJ147" s="64"/>
      <c r="AK147" s="64"/>
      <c r="AM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8"/>
      <c r="BG147" s="64"/>
      <c r="BH147" s="64"/>
      <c r="BI147" s="20"/>
      <c r="BJ147" s="20"/>
      <c r="BK147" s="20"/>
      <c r="BL147" s="20"/>
      <c r="BM147" s="64"/>
      <c r="BN147" s="64"/>
      <c r="BO147" s="64"/>
      <c r="BP147" s="65"/>
      <c r="BQ147" s="64"/>
      <c r="BR147" s="65"/>
      <c r="BS147" s="64"/>
      <c r="BT147" s="65"/>
      <c r="BU147" s="64"/>
      <c r="BV147" s="65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/>
      <c r="CL147" s="64"/>
      <c r="CM147" s="64"/>
      <c r="CN147" s="64"/>
      <c r="CO147" s="64"/>
      <c r="CP147" s="17" t="s">
        <v>806</v>
      </c>
      <c r="CQ147" s="64" t="s">
        <v>1968</v>
      </c>
      <c r="CR147" s="64" t="s">
        <v>576</v>
      </c>
      <c r="CS147" s="64" t="s">
        <v>1888</v>
      </c>
      <c r="CT147"/>
      <c r="CU147"/>
      <c r="CV147"/>
      <c r="CW147" s="64"/>
    </row>
    <row r="148" spans="1:101" s="17" customFormat="1" x14ac:dyDescent="0.25">
      <c r="A148" s="64"/>
      <c r="C148" s="64"/>
      <c r="D148" s="64"/>
      <c r="E148" s="64"/>
      <c r="F148" s="66"/>
      <c r="G148" s="17" t="s">
        <v>9742</v>
      </c>
      <c r="H148" s="17" t="s">
        <v>9743</v>
      </c>
      <c r="L148" s="64" t="s">
        <v>487</v>
      </c>
      <c r="M148" s="17">
        <f t="shared" si="3"/>
        <v>1</v>
      </c>
      <c r="N148" s="30" t="s">
        <v>2801</v>
      </c>
      <c r="O148" s="96" t="s">
        <v>2185</v>
      </c>
      <c r="P148" s="31" t="s">
        <v>92</v>
      </c>
      <c r="Q148" s="96"/>
      <c r="W148" s="20"/>
      <c r="X148" s="64"/>
      <c r="Y148" s="64"/>
      <c r="Z148" s="20"/>
      <c r="AA148" s="20"/>
      <c r="AB148" s="20"/>
      <c r="AC148" s="64"/>
      <c r="AD148" s="64"/>
      <c r="AE148" s="64"/>
      <c r="AF148" s="20"/>
      <c r="AG148" s="64"/>
      <c r="AH148" s="64"/>
      <c r="AI148" s="64"/>
      <c r="AJ148" s="64"/>
      <c r="AK148" s="64"/>
      <c r="AM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8"/>
      <c r="BG148" s="64"/>
      <c r="BH148" s="64"/>
      <c r="BI148" s="20"/>
      <c r="BJ148" s="20"/>
      <c r="BK148" s="20"/>
      <c r="BL148" s="20"/>
      <c r="BM148" s="64"/>
      <c r="BN148" s="64"/>
      <c r="BO148" s="64"/>
      <c r="BP148" s="65"/>
      <c r="BQ148" s="64"/>
      <c r="BR148" s="65"/>
      <c r="BS148" s="64"/>
      <c r="BT148" s="65"/>
      <c r="BU148" s="64"/>
      <c r="BV148" s="65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/>
      <c r="CL148" s="64"/>
      <c r="CM148" s="64"/>
      <c r="CN148" s="64"/>
      <c r="CO148" s="64"/>
      <c r="CP148" s="17" t="s">
        <v>806</v>
      </c>
      <c r="CQ148" s="64"/>
      <c r="CR148" s="64"/>
      <c r="CS148" s="64" t="s">
        <v>4727</v>
      </c>
      <c r="CT148"/>
      <c r="CU148"/>
      <c r="CV148"/>
      <c r="CW148" s="64"/>
    </row>
    <row r="149" spans="1:101" s="17" customFormat="1" x14ac:dyDescent="0.25">
      <c r="A149" s="64"/>
      <c r="C149" s="64"/>
      <c r="D149" s="64"/>
      <c r="E149" s="64"/>
      <c r="F149" s="66"/>
      <c r="G149" s="17" t="s">
        <v>10345</v>
      </c>
      <c r="H149" s="17" t="s">
        <v>10346</v>
      </c>
      <c r="L149" s="17" t="s">
        <v>753</v>
      </c>
      <c r="M149" s="17">
        <f t="shared" si="3"/>
        <v>1</v>
      </c>
      <c r="N149" s="30" t="s">
        <v>337</v>
      </c>
      <c r="O149" s="96" t="s">
        <v>308</v>
      </c>
      <c r="P149" s="31" t="s">
        <v>141</v>
      </c>
      <c r="Q149" s="96"/>
      <c r="W149" s="20"/>
      <c r="X149" s="64"/>
      <c r="Y149" s="64"/>
      <c r="Z149" s="20"/>
      <c r="AA149" s="20"/>
      <c r="AB149" s="20"/>
      <c r="AC149" s="64"/>
      <c r="AD149" s="64"/>
      <c r="AE149" s="64"/>
      <c r="AF149" s="20"/>
      <c r="AG149" s="64"/>
      <c r="AH149" s="64"/>
      <c r="AI149" s="64"/>
      <c r="AJ149" s="64"/>
      <c r="AK149" s="64"/>
      <c r="AM149" s="64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8"/>
      <c r="BG149" s="64"/>
      <c r="BH149" s="64"/>
      <c r="BI149" s="20"/>
      <c r="BJ149" s="20"/>
      <c r="BK149" s="20"/>
      <c r="BL149" s="20"/>
      <c r="BM149" s="64"/>
      <c r="BN149" s="64"/>
      <c r="BO149" s="64"/>
      <c r="BP149" s="65"/>
      <c r="BQ149" s="64"/>
      <c r="BR149" s="65"/>
      <c r="BS149" s="64"/>
      <c r="BT149" s="65"/>
      <c r="BU149" s="64"/>
      <c r="BV149" s="65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/>
      <c r="CL149" s="64"/>
      <c r="CM149" s="64"/>
      <c r="CN149" s="64"/>
      <c r="CO149" s="64"/>
      <c r="CP149" s="17" t="s">
        <v>806</v>
      </c>
      <c r="CQ149" s="64" t="s">
        <v>2373</v>
      </c>
      <c r="CR149" s="64" t="s">
        <v>576</v>
      </c>
      <c r="CS149" s="64" t="s">
        <v>245</v>
      </c>
      <c r="CT149"/>
      <c r="CU149"/>
      <c r="CV149"/>
      <c r="CW149" s="64"/>
    </row>
    <row r="150" spans="1:101" s="17" customFormat="1" x14ac:dyDescent="0.25">
      <c r="A150" s="64"/>
      <c r="C150" s="64"/>
      <c r="D150" s="64"/>
      <c r="E150" s="64"/>
      <c r="F150" s="66"/>
      <c r="G150" s="17" t="s">
        <v>9744</v>
      </c>
      <c r="H150" s="17" t="s">
        <v>9745</v>
      </c>
      <c r="L150" s="17" t="s">
        <v>2961</v>
      </c>
      <c r="M150" s="17">
        <f t="shared" si="3"/>
        <v>1</v>
      </c>
      <c r="N150" s="30" t="s">
        <v>2812</v>
      </c>
      <c r="O150" s="96" t="s">
        <v>308</v>
      </c>
      <c r="P150" s="31" t="s">
        <v>92</v>
      </c>
      <c r="Q150" s="96"/>
      <c r="W150" s="20"/>
      <c r="X150" s="64"/>
      <c r="Y150" s="64"/>
      <c r="Z150" s="20"/>
      <c r="AA150" s="20"/>
      <c r="AB150" s="20"/>
      <c r="AC150" s="64"/>
      <c r="AD150" s="64"/>
      <c r="AE150" s="64"/>
      <c r="AF150" s="20"/>
      <c r="AG150" s="64"/>
      <c r="AH150" s="64"/>
      <c r="AI150" s="64"/>
      <c r="AJ150" s="64"/>
      <c r="AK150" s="64"/>
      <c r="AM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8"/>
      <c r="BG150" s="64"/>
      <c r="BH150" s="64"/>
      <c r="BI150" s="20"/>
      <c r="BJ150" s="20"/>
      <c r="BK150" s="20"/>
      <c r="BL150" s="20"/>
      <c r="BM150" s="64"/>
      <c r="BN150" s="64"/>
      <c r="BO150" s="64"/>
      <c r="BP150" s="65"/>
      <c r="BQ150" s="64"/>
      <c r="BR150" s="65"/>
      <c r="BS150" s="64"/>
      <c r="BT150" s="65"/>
      <c r="BU150" s="64"/>
      <c r="BV150" s="65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/>
      <c r="CL150" s="64"/>
      <c r="CM150" s="64"/>
      <c r="CN150" s="64"/>
      <c r="CO150" s="64"/>
      <c r="CP150" s="17" t="s">
        <v>806</v>
      </c>
      <c r="CQ150" s="64" t="s">
        <v>2429</v>
      </c>
      <c r="CR150" s="64" t="s">
        <v>571</v>
      </c>
      <c r="CS150" s="64" t="s">
        <v>3541</v>
      </c>
      <c r="CT150"/>
      <c r="CU150"/>
      <c r="CV150"/>
      <c r="CW150" s="64"/>
    </row>
    <row r="151" spans="1:101" s="17" customFormat="1" x14ac:dyDescent="0.25">
      <c r="A151" s="64"/>
      <c r="C151" s="64"/>
      <c r="D151" s="64"/>
      <c r="E151" s="64"/>
      <c r="F151" s="66"/>
      <c r="G151" s="17" t="s">
        <v>9746</v>
      </c>
      <c r="H151" s="17" t="s">
        <v>9747</v>
      </c>
      <c r="L151" s="64" t="s">
        <v>377</v>
      </c>
      <c r="M151" s="17">
        <f t="shared" si="3"/>
        <v>1</v>
      </c>
      <c r="N151" s="30" t="s">
        <v>487</v>
      </c>
      <c r="O151" s="96" t="s">
        <v>308</v>
      </c>
      <c r="P151" s="31" t="s">
        <v>141</v>
      </c>
      <c r="Q151" s="96"/>
      <c r="W151" s="20"/>
      <c r="X151" s="64"/>
      <c r="Y151" s="64"/>
      <c r="Z151" s="20"/>
      <c r="AA151" s="20"/>
      <c r="AB151" s="20"/>
      <c r="AC151" s="64"/>
      <c r="AD151" s="64"/>
      <c r="AE151" s="64"/>
      <c r="AF151" s="20"/>
      <c r="AG151" s="64"/>
      <c r="AH151" s="64"/>
      <c r="AI151" s="64"/>
      <c r="AJ151" s="64"/>
      <c r="AK151" s="64"/>
      <c r="AM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8"/>
      <c r="BG151" s="64"/>
      <c r="BH151" s="64"/>
      <c r="BI151" s="20"/>
      <c r="BJ151" s="20"/>
      <c r="BK151" s="20"/>
      <c r="BL151" s="20"/>
      <c r="BM151" s="64"/>
      <c r="BN151" s="64"/>
      <c r="BO151" s="64"/>
      <c r="BP151" s="65"/>
      <c r="BQ151" s="64"/>
      <c r="BR151" s="65"/>
      <c r="BS151" s="64"/>
      <c r="BT151" s="65"/>
      <c r="BU151" s="64"/>
      <c r="BV151" s="65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/>
      <c r="CL151" s="64"/>
      <c r="CM151" s="64"/>
      <c r="CN151" s="64"/>
      <c r="CO151" s="64"/>
      <c r="CP151" s="17" t="s">
        <v>806</v>
      </c>
      <c r="CQ151" s="64" t="s">
        <v>4581</v>
      </c>
      <c r="CR151" s="64" t="s">
        <v>576</v>
      </c>
      <c r="CS151" s="64" t="s">
        <v>1237</v>
      </c>
      <c r="CT151"/>
      <c r="CU151"/>
      <c r="CV151"/>
      <c r="CW151" s="64"/>
    </row>
    <row r="152" spans="1:101" s="17" customFormat="1" x14ac:dyDescent="0.25">
      <c r="A152" s="64"/>
      <c r="C152" s="64"/>
      <c r="D152" s="64"/>
      <c r="E152" s="64"/>
      <c r="F152" s="66"/>
      <c r="G152" s="17" t="s">
        <v>9748</v>
      </c>
      <c r="H152" s="17" t="s">
        <v>9749</v>
      </c>
      <c r="L152" s="94" t="s">
        <v>10995</v>
      </c>
      <c r="M152" s="17">
        <f t="shared" si="3"/>
        <v>1</v>
      </c>
      <c r="N152" s="30" t="s">
        <v>753</v>
      </c>
      <c r="O152" s="96" t="s">
        <v>156</v>
      </c>
      <c r="P152" s="31" t="s">
        <v>92</v>
      </c>
      <c r="Q152" s="96"/>
      <c r="W152" s="20"/>
      <c r="X152" s="64"/>
      <c r="Y152" s="64"/>
      <c r="Z152" s="20"/>
      <c r="AA152" s="20"/>
      <c r="AB152" s="20"/>
      <c r="AC152" s="64"/>
      <c r="AD152" s="64"/>
      <c r="AE152" s="64"/>
      <c r="AF152" s="20"/>
      <c r="AG152" s="64"/>
      <c r="AH152" s="64"/>
      <c r="AI152" s="64"/>
      <c r="AJ152" s="64"/>
      <c r="AK152" s="64"/>
      <c r="AM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8"/>
      <c r="BG152" s="64"/>
      <c r="BH152" s="64"/>
      <c r="BI152" s="20"/>
      <c r="BJ152" s="20"/>
      <c r="BK152" s="20"/>
      <c r="BL152" s="20"/>
      <c r="BM152" s="64"/>
      <c r="BN152" s="64"/>
      <c r="BO152" s="64"/>
      <c r="BP152" s="65"/>
      <c r="BQ152" s="64"/>
      <c r="BR152" s="65"/>
      <c r="BS152" s="64"/>
      <c r="BT152" s="65"/>
      <c r="BU152" s="64"/>
      <c r="BV152" s="65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/>
      <c r="CL152" s="64"/>
      <c r="CM152" s="64"/>
      <c r="CN152" s="64"/>
      <c r="CO152" s="64"/>
      <c r="CP152" s="17" t="s">
        <v>806</v>
      </c>
      <c r="CQ152" s="64" t="s">
        <v>5213</v>
      </c>
      <c r="CR152" s="64" t="s">
        <v>576</v>
      </c>
      <c r="CS152" s="64" t="s">
        <v>3696</v>
      </c>
      <c r="CT152"/>
      <c r="CU152"/>
      <c r="CV152"/>
      <c r="CW152" s="64"/>
    </row>
    <row r="153" spans="1:101" s="17" customFormat="1" x14ac:dyDescent="0.25">
      <c r="A153" s="64"/>
      <c r="C153" s="64"/>
      <c r="D153" s="64"/>
      <c r="E153" s="64"/>
      <c r="F153" s="66"/>
      <c r="G153" s="17" t="s">
        <v>9750</v>
      </c>
      <c r="H153" s="17" t="s">
        <v>9751</v>
      </c>
      <c r="L153" s="17" t="s">
        <v>3684</v>
      </c>
      <c r="M153" s="17">
        <f t="shared" si="3"/>
        <v>1</v>
      </c>
      <c r="N153" s="32" t="s">
        <v>2961</v>
      </c>
      <c r="O153" s="98" t="s">
        <v>318</v>
      </c>
      <c r="P153" s="33" t="s">
        <v>141</v>
      </c>
      <c r="Q153" s="98"/>
      <c r="W153" s="20"/>
      <c r="X153" s="64"/>
      <c r="Y153" s="64"/>
      <c r="Z153" s="20"/>
      <c r="AA153" s="20"/>
      <c r="AB153" s="20"/>
      <c r="AC153" s="64"/>
      <c r="AD153" s="64"/>
      <c r="AE153" s="64"/>
      <c r="AF153" s="20"/>
      <c r="AG153" s="64"/>
      <c r="AH153" s="64"/>
      <c r="AI153" s="64"/>
      <c r="AJ153" s="64"/>
      <c r="AK153" s="64"/>
      <c r="AM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8"/>
      <c r="BG153" s="64"/>
      <c r="BH153" s="64"/>
      <c r="BI153" s="20"/>
      <c r="BJ153" s="20"/>
      <c r="BK153" s="20"/>
      <c r="BL153" s="20"/>
      <c r="BM153" s="64"/>
      <c r="BN153" s="64"/>
      <c r="BO153" s="64"/>
      <c r="BP153" s="65"/>
      <c r="BQ153" s="64"/>
      <c r="BR153" s="65"/>
      <c r="BS153" s="64"/>
      <c r="BT153" s="65"/>
      <c r="BU153" s="64"/>
      <c r="BV153" s="65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/>
      <c r="CL153" s="64"/>
      <c r="CM153" s="64"/>
      <c r="CN153" s="64"/>
      <c r="CO153" s="64"/>
      <c r="CP153" s="17" t="s">
        <v>806</v>
      </c>
      <c r="CQ153" s="64" t="s">
        <v>5217</v>
      </c>
      <c r="CR153" s="64" t="s">
        <v>576</v>
      </c>
      <c r="CS153" s="64" t="s">
        <v>4882</v>
      </c>
      <c r="CT153"/>
      <c r="CU153"/>
      <c r="CV153"/>
      <c r="CW153" s="64"/>
    </row>
    <row r="154" spans="1:101" s="17" customFormat="1" x14ac:dyDescent="0.25">
      <c r="A154" s="64"/>
      <c r="C154" s="64"/>
      <c r="D154" s="64"/>
      <c r="E154" s="64"/>
      <c r="F154" s="66"/>
      <c r="G154" s="17" t="s">
        <v>9752</v>
      </c>
      <c r="H154" s="17" t="s">
        <v>9753</v>
      </c>
      <c r="L154" s="17" t="s">
        <v>3014</v>
      </c>
      <c r="M154" s="17">
        <f t="shared" si="3"/>
        <v>1</v>
      </c>
      <c r="N154" s="30" t="s">
        <v>377</v>
      </c>
      <c r="O154" s="96" t="s">
        <v>382</v>
      </c>
      <c r="P154" s="31" t="s">
        <v>159</v>
      </c>
      <c r="Q154" s="96"/>
      <c r="W154" s="20"/>
      <c r="X154" s="64"/>
      <c r="Y154" s="64"/>
      <c r="Z154" s="20"/>
      <c r="AA154" s="20"/>
      <c r="AB154" s="20"/>
      <c r="AC154" s="64"/>
      <c r="AD154" s="64"/>
      <c r="AE154" s="64"/>
      <c r="AF154" s="20"/>
      <c r="AG154" s="64"/>
      <c r="AH154" s="64"/>
      <c r="AI154" s="64"/>
      <c r="AJ154" s="64"/>
      <c r="AK154" s="64"/>
      <c r="AM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8"/>
      <c r="BG154" s="64"/>
      <c r="BH154" s="64"/>
      <c r="BI154" s="20"/>
      <c r="BJ154" s="20"/>
      <c r="BK154" s="20"/>
      <c r="BL154" s="20"/>
      <c r="BM154" s="64"/>
      <c r="BN154" s="64"/>
      <c r="BO154" s="64"/>
      <c r="BP154" s="65"/>
      <c r="BQ154" s="64"/>
      <c r="BR154" s="65"/>
      <c r="BS154" s="64"/>
      <c r="BT154" s="65"/>
      <c r="BU154" s="64"/>
      <c r="BV154" s="65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/>
      <c r="CL154" s="64"/>
      <c r="CM154" s="64"/>
      <c r="CN154" s="64"/>
      <c r="CO154" s="64"/>
      <c r="CP154" s="17" t="s">
        <v>806</v>
      </c>
      <c r="CQ154" s="64" t="s">
        <v>5243</v>
      </c>
      <c r="CR154" s="64" t="s">
        <v>576</v>
      </c>
      <c r="CS154" s="64" t="s">
        <v>359</v>
      </c>
      <c r="CT154"/>
      <c r="CU154"/>
      <c r="CV154"/>
      <c r="CW154" s="64"/>
    </row>
    <row r="155" spans="1:101" s="17" customFormat="1" x14ac:dyDescent="0.25">
      <c r="A155" s="64"/>
      <c r="C155" s="64"/>
      <c r="D155" s="64"/>
      <c r="E155" s="64"/>
      <c r="F155" s="66"/>
      <c r="G155" s="17" t="s">
        <v>9754</v>
      </c>
      <c r="H155" s="17" t="s">
        <v>9755</v>
      </c>
      <c r="L155" s="17" t="s">
        <v>3071</v>
      </c>
      <c r="M155" s="17">
        <f t="shared" si="3"/>
        <v>1</v>
      </c>
      <c r="N155" s="30" t="s">
        <v>10995</v>
      </c>
      <c r="O155" s="96" t="s">
        <v>1304</v>
      </c>
      <c r="P155" s="31" t="s">
        <v>92</v>
      </c>
      <c r="Q155" s="96"/>
      <c r="W155" s="20"/>
      <c r="X155" s="64"/>
      <c r="Y155" s="64"/>
      <c r="Z155" s="20"/>
      <c r="AA155" s="20"/>
      <c r="AB155" s="20"/>
      <c r="AC155" s="64"/>
      <c r="AD155" s="64"/>
      <c r="AE155" s="64"/>
      <c r="AF155" s="20"/>
      <c r="AG155" s="64"/>
      <c r="AH155" s="64"/>
      <c r="AI155" s="64"/>
      <c r="AJ155" s="64"/>
      <c r="AK155" s="64"/>
      <c r="AM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8"/>
      <c r="BG155" s="64"/>
      <c r="BH155" s="64"/>
      <c r="BI155" s="20"/>
      <c r="BJ155" s="20"/>
      <c r="BK155" s="20"/>
      <c r="BL155" s="20"/>
      <c r="BM155" s="64"/>
      <c r="BN155" s="64"/>
      <c r="BO155" s="64"/>
      <c r="BP155" s="65"/>
      <c r="BQ155" s="64"/>
      <c r="BR155" s="65"/>
      <c r="BS155" s="64"/>
      <c r="BT155" s="65"/>
      <c r="BU155" s="64"/>
      <c r="BV155" s="65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/>
      <c r="CL155" s="64"/>
      <c r="CM155" s="64"/>
      <c r="CN155" s="64"/>
      <c r="CO155" s="64"/>
      <c r="CP155" s="17" t="s">
        <v>806</v>
      </c>
      <c r="CQ155" s="64" t="s">
        <v>2393</v>
      </c>
      <c r="CR155" s="64" t="s">
        <v>576</v>
      </c>
      <c r="CS155" s="64" t="s">
        <v>3741</v>
      </c>
      <c r="CT155"/>
      <c r="CU155"/>
      <c r="CV155"/>
      <c r="CW155" s="64"/>
    </row>
    <row r="156" spans="1:101" s="17" customFormat="1" x14ac:dyDescent="0.25">
      <c r="A156" s="64"/>
      <c r="C156" s="64"/>
      <c r="D156" s="64"/>
      <c r="E156" s="64"/>
      <c r="F156" s="66"/>
      <c r="G156" s="17" t="s">
        <v>9756</v>
      </c>
      <c r="H156" s="17" t="s">
        <v>9757</v>
      </c>
      <c r="L156" s="17" t="s">
        <v>3821</v>
      </c>
      <c r="M156" s="17">
        <f t="shared" si="3"/>
        <v>1</v>
      </c>
      <c r="N156" s="30" t="s">
        <v>3684</v>
      </c>
      <c r="O156" s="96" t="s">
        <v>3683</v>
      </c>
      <c r="P156" s="31" t="s">
        <v>141</v>
      </c>
      <c r="Q156" s="96"/>
      <c r="W156" s="20"/>
      <c r="X156" s="64"/>
      <c r="Y156" s="64"/>
      <c r="Z156" s="20"/>
      <c r="AA156" s="20"/>
      <c r="AB156" s="20"/>
      <c r="AC156" s="64"/>
      <c r="AD156" s="64"/>
      <c r="AE156" s="64"/>
      <c r="AF156" s="20"/>
      <c r="AG156" s="64"/>
      <c r="AH156" s="67"/>
      <c r="AI156" s="67"/>
      <c r="AJ156" s="67"/>
      <c r="AK156" s="67"/>
      <c r="AM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8"/>
      <c r="BG156" s="64"/>
      <c r="BH156" s="64"/>
      <c r="BI156" s="20"/>
      <c r="BJ156" s="20"/>
      <c r="BK156" s="20"/>
      <c r="BL156" s="20"/>
      <c r="BM156" s="64"/>
      <c r="BN156" s="64"/>
      <c r="BO156" s="64"/>
      <c r="BP156" s="65"/>
      <c r="BQ156" s="64"/>
      <c r="BR156" s="65"/>
      <c r="BS156" s="64"/>
      <c r="BT156" s="65"/>
      <c r="BU156" s="64"/>
      <c r="BV156" s="65"/>
      <c r="BW156" s="64"/>
      <c r="BX156" s="64"/>
      <c r="BY156" s="64"/>
      <c r="BZ156" s="67"/>
      <c r="CA156" s="67"/>
      <c r="CB156" s="67"/>
      <c r="CC156" s="64"/>
      <c r="CD156" s="64"/>
      <c r="CE156" s="64"/>
      <c r="CF156" s="64"/>
      <c r="CG156" s="64"/>
      <c r="CH156" s="64"/>
      <c r="CI156" s="64"/>
      <c r="CJ156" s="64"/>
      <c r="CK156"/>
      <c r="CL156" s="64"/>
      <c r="CM156" s="64"/>
      <c r="CN156" s="64"/>
      <c r="CO156" s="64"/>
      <c r="CP156" s="17" t="s">
        <v>806</v>
      </c>
      <c r="CQ156" s="64" t="s">
        <v>8597</v>
      </c>
      <c r="CR156" s="64" t="s">
        <v>576</v>
      </c>
      <c r="CS156" s="64" t="s">
        <v>1063</v>
      </c>
      <c r="CT156"/>
      <c r="CU156"/>
      <c r="CV156"/>
      <c r="CW156" s="64"/>
    </row>
    <row r="157" spans="1:101" s="17" customFormat="1" x14ac:dyDescent="0.25">
      <c r="A157" s="64"/>
      <c r="C157" s="64"/>
      <c r="D157" s="64"/>
      <c r="E157" s="64"/>
      <c r="F157" s="66"/>
      <c r="G157" s="17" t="s">
        <v>9758</v>
      </c>
      <c r="H157" s="17" t="s">
        <v>9759</v>
      </c>
      <c r="L157" s="17" t="s">
        <v>3032</v>
      </c>
      <c r="M157" s="17">
        <f t="shared" si="3"/>
        <v>1</v>
      </c>
      <c r="N157" s="32" t="s">
        <v>3014</v>
      </c>
      <c r="O157" s="98" t="s">
        <v>552</v>
      </c>
      <c r="P157" s="33" t="s">
        <v>159</v>
      </c>
      <c r="Q157" s="98"/>
      <c r="W157" s="20"/>
      <c r="X157" s="64"/>
      <c r="Y157" s="64"/>
      <c r="Z157" s="20"/>
      <c r="AA157" s="20"/>
      <c r="AB157" s="20"/>
      <c r="AC157" s="64"/>
      <c r="AD157" s="64"/>
      <c r="AE157" s="64"/>
      <c r="AF157" s="20"/>
      <c r="AG157" s="64"/>
      <c r="AH157" s="64"/>
      <c r="AI157" s="64"/>
      <c r="AJ157" s="64"/>
      <c r="AK157" s="64"/>
      <c r="AM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8"/>
      <c r="BG157" s="64"/>
      <c r="BH157" s="64"/>
      <c r="BI157" s="20"/>
      <c r="BJ157" s="20"/>
      <c r="BK157" s="20"/>
      <c r="BL157" s="20"/>
      <c r="BM157" s="64"/>
      <c r="BN157" s="64"/>
      <c r="BO157" s="64"/>
      <c r="BP157" s="65"/>
      <c r="BQ157" s="64"/>
      <c r="BR157" s="65"/>
      <c r="BS157" s="64"/>
      <c r="BT157" s="65"/>
      <c r="BU157" s="64"/>
      <c r="BV157" s="65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/>
      <c r="CL157" s="64"/>
      <c r="CM157" s="64"/>
      <c r="CN157" s="64"/>
      <c r="CO157" s="64"/>
      <c r="CP157" s="17" t="s">
        <v>806</v>
      </c>
      <c r="CQ157" s="64" t="s">
        <v>3850</v>
      </c>
      <c r="CR157" s="64" t="s">
        <v>576</v>
      </c>
      <c r="CS157" s="64" t="s">
        <v>3790</v>
      </c>
      <c r="CT157"/>
      <c r="CU157"/>
      <c r="CV157"/>
      <c r="CW157" s="64"/>
    </row>
    <row r="158" spans="1:101" s="17" customFormat="1" x14ac:dyDescent="0.25">
      <c r="A158" s="64"/>
      <c r="C158" s="64"/>
      <c r="D158" s="64"/>
      <c r="E158" s="64"/>
      <c r="F158" s="66"/>
      <c r="G158" s="17" t="s">
        <v>9760</v>
      </c>
      <c r="H158" s="17" t="s">
        <v>9761</v>
      </c>
      <c r="L158" s="64" t="s">
        <v>415</v>
      </c>
      <c r="M158" s="17">
        <f t="shared" si="3"/>
        <v>1</v>
      </c>
      <c r="N158" s="32" t="s">
        <v>3071</v>
      </c>
      <c r="O158" s="98" t="s">
        <v>9430</v>
      </c>
      <c r="P158" s="33" t="s">
        <v>159</v>
      </c>
      <c r="Q158" s="98"/>
      <c r="W158" s="20"/>
      <c r="X158" s="64"/>
      <c r="Y158" s="64"/>
      <c r="Z158" s="20"/>
      <c r="AA158" s="20"/>
      <c r="AB158" s="20"/>
      <c r="AC158" s="64"/>
      <c r="AD158" s="64"/>
      <c r="AE158" s="64"/>
      <c r="AF158" s="20"/>
      <c r="AG158" s="64"/>
      <c r="AH158" s="64"/>
      <c r="AI158" s="64"/>
      <c r="AJ158" s="64"/>
      <c r="AK158" s="64"/>
      <c r="AM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8"/>
      <c r="BG158" s="64"/>
      <c r="BH158" s="64"/>
      <c r="BI158" s="20"/>
      <c r="BJ158" s="20"/>
      <c r="BK158" s="20"/>
      <c r="BL158" s="20"/>
      <c r="BM158" s="64"/>
      <c r="BN158" s="64"/>
      <c r="BO158" s="64"/>
      <c r="BP158" s="65"/>
      <c r="BQ158" s="64"/>
      <c r="BR158" s="65"/>
      <c r="BS158" s="64"/>
      <c r="BT158" s="65"/>
      <c r="BU158" s="64"/>
      <c r="BV158" s="65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/>
      <c r="CL158" s="64"/>
      <c r="CM158" s="64"/>
      <c r="CN158" s="64"/>
      <c r="CO158" s="64"/>
      <c r="CP158" s="17" t="s">
        <v>806</v>
      </c>
      <c r="CQ158" s="64" t="s">
        <v>8604</v>
      </c>
      <c r="CR158" s="64" t="s">
        <v>576</v>
      </c>
      <c r="CS158" s="64" t="s">
        <v>2042</v>
      </c>
      <c r="CT158"/>
      <c r="CU158"/>
      <c r="CV158"/>
      <c r="CW158" s="64"/>
    </row>
    <row r="159" spans="1:101" s="17" customFormat="1" x14ac:dyDescent="0.25">
      <c r="A159" s="64"/>
      <c r="C159" s="64"/>
      <c r="D159" s="64"/>
      <c r="E159" s="64"/>
      <c r="F159" s="66"/>
      <c r="G159" s="17" t="s">
        <v>9762</v>
      </c>
      <c r="H159" s="17" t="s">
        <v>9763</v>
      </c>
      <c r="L159" s="17" t="s">
        <v>4815</v>
      </c>
      <c r="M159" s="17">
        <f t="shared" si="3"/>
        <v>1</v>
      </c>
      <c r="N159" s="30" t="s">
        <v>3821</v>
      </c>
      <c r="O159" s="96" t="s">
        <v>3031</v>
      </c>
      <c r="P159" s="31" t="s">
        <v>92</v>
      </c>
      <c r="Q159" s="96"/>
      <c r="W159" s="20"/>
      <c r="X159" s="64"/>
      <c r="Y159" s="64"/>
      <c r="Z159" s="20"/>
      <c r="AA159" s="20"/>
      <c r="AB159" s="20"/>
      <c r="AC159" s="64"/>
      <c r="AD159" s="64"/>
      <c r="AE159" s="64"/>
      <c r="AF159" s="20"/>
      <c r="AG159" s="64"/>
      <c r="AH159" s="64"/>
      <c r="AI159" s="64"/>
      <c r="AJ159" s="64"/>
      <c r="AK159" s="64"/>
      <c r="AM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8"/>
      <c r="BG159" s="64"/>
      <c r="BH159" s="64"/>
      <c r="BI159" s="20"/>
      <c r="BJ159" s="20"/>
      <c r="BK159" s="20"/>
      <c r="BL159" s="20"/>
      <c r="BM159" s="64"/>
      <c r="BN159" s="64"/>
      <c r="BO159" s="64"/>
      <c r="BP159" s="65"/>
      <c r="BQ159" s="64"/>
      <c r="BR159" s="65"/>
      <c r="BS159" s="64"/>
      <c r="BT159" s="65"/>
      <c r="BU159" s="64"/>
      <c r="BV159" s="65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/>
      <c r="CL159" s="64"/>
      <c r="CM159" s="64"/>
      <c r="CN159" s="64"/>
      <c r="CO159" s="64"/>
      <c r="CP159" s="17" t="s">
        <v>806</v>
      </c>
      <c r="CQ159" s="64" t="s">
        <v>9193</v>
      </c>
      <c r="CR159" s="64" t="s">
        <v>576</v>
      </c>
      <c r="CS159" s="64" t="s">
        <v>492</v>
      </c>
      <c r="CT159"/>
      <c r="CU159"/>
      <c r="CV159"/>
      <c r="CW159" s="64"/>
    </row>
    <row r="160" spans="1:101" s="17" customFormat="1" x14ac:dyDescent="0.25">
      <c r="A160" s="64"/>
      <c r="C160" s="64"/>
      <c r="D160" s="64"/>
      <c r="E160" s="64"/>
      <c r="F160" s="66"/>
      <c r="G160" s="17" t="s">
        <v>9764</v>
      </c>
      <c r="H160" s="17" t="s">
        <v>9765</v>
      </c>
      <c r="L160" s="17" t="s">
        <v>8658</v>
      </c>
      <c r="M160" s="17">
        <f t="shared" si="3"/>
        <v>1</v>
      </c>
      <c r="N160" s="30" t="s">
        <v>3032</v>
      </c>
      <c r="O160" s="96" t="s">
        <v>3031</v>
      </c>
      <c r="P160" s="31" t="s">
        <v>141</v>
      </c>
      <c r="Q160" s="96"/>
      <c r="W160" s="20"/>
      <c r="X160" s="64"/>
      <c r="Y160" s="64"/>
      <c r="Z160" s="20"/>
      <c r="AA160" s="20"/>
      <c r="AB160" s="20"/>
      <c r="AC160" s="64"/>
      <c r="AD160" s="64"/>
      <c r="AE160" s="64"/>
      <c r="AF160" s="20"/>
      <c r="AG160" s="64"/>
      <c r="AH160" s="64"/>
      <c r="AI160" s="64"/>
      <c r="AJ160" s="64"/>
      <c r="AK160" s="64"/>
      <c r="AM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8"/>
      <c r="BG160" s="64"/>
      <c r="BH160" s="64"/>
      <c r="BI160" s="20"/>
      <c r="BJ160" s="20"/>
      <c r="BK160" s="20"/>
      <c r="BL160" s="20"/>
      <c r="BM160" s="64"/>
      <c r="BN160" s="64"/>
      <c r="BO160" s="64"/>
      <c r="BP160" s="65"/>
      <c r="BQ160" s="64"/>
      <c r="BR160" s="65"/>
      <c r="BS160" s="64"/>
      <c r="BT160" s="65"/>
      <c r="BU160" s="64"/>
      <c r="BV160" s="65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/>
      <c r="CL160" s="64"/>
      <c r="CM160" s="64"/>
      <c r="CN160" s="64"/>
      <c r="CO160" s="64"/>
      <c r="CP160" s="17" t="s">
        <v>806</v>
      </c>
      <c r="CQ160" s="64" t="s">
        <v>9288</v>
      </c>
      <c r="CR160" s="64" t="s">
        <v>9289</v>
      </c>
      <c r="CS160" s="64" t="s">
        <v>3825</v>
      </c>
      <c r="CT160"/>
      <c r="CU160"/>
      <c r="CV160"/>
      <c r="CW160" s="64"/>
    </row>
    <row r="161" spans="1:101" s="17" customFormat="1" x14ac:dyDescent="0.25">
      <c r="A161" s="64"/>
      <c r="C161" s="64"/>
      <c r="D161" s="64"/>
      <c r="E161" s="64"/>
      <c r="F161" s="66"/>
      <c r="G161" s="17" t="s">
        <v>9766</v>
      </c>
      <c r="H161" s="17" t="s">
        <v>9767</v>
      </c>
      <c r="L161" s="17" t="s">
        <v>3097</v>
      </c>
      <c r="M161" s="17">
        <f t="shared" si="3"/>
        <v>1</v>
      </c>
      <c r="N161" s="32" t="s">
        <v>415</v>
      </c>
      <c r="O161" s="98" t="s">
        <v>308</v>
      </c>
      <c r="P161" s="33" t="s">
        <v>92</v>
      </c>
      <c r="Q161" s="98"/>
      <c r="W161" s="20"/>
      <c r="X161" s="64"/>
      <c r="Y161" s="64"/>
      <c r="Z161" s="20"/>
      <c r="AA161" s="20"/>
      <c r="AB161" s="20"/>
      <c r="AC161" s="64"/>
      <c r="AD161" s="64"/>
      <c r="AE161" s="64"/>
      <c r="AF161" s="20"/>
      <c r="AG161" s="64"/>
      <c r="AH161" s="64"/>
      <c r="AI161" s="64"/>
      <c r="AJ161" s="64"/>
      <c r="AK161" s="64"/>
      <c r="AM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8"/>
      <c r="BG161" s="64"/>
      <c r="BH161" s="64"/>
      <c r="BI161" s="20"/>
      <c r="BJ161" s="20"/>
      <c r="BK161" s="20"/>
      <c r="BL161" s="20"/>
      <c r="BM161" s="64"/>
      <c r="BN161" s="64"/>
      <c r="BO161" s="64"/>
      <c r="BP161" s="65"/>
      <c r="BQ161" s="64"/>
      <c r="BR161" s="65"/>
      <c r="BS161" s="64"/>
      <c r="BT161" s="65"/>
      <c r="BU161" s="64"/>
      <c r="BV161" s="65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/>
      <c r="CL161" s="64"/>
      <c r="CM161" s="64"/>
      <c r="CN161" s="64"/>
      <c r="CO161" s="64"/>
      <c r="CP161" s="17" t="s">
        <v>5169</v>
      </c>
      <c r="CQ161" s="64" t="s">
        <v>3472</v>
      </c>
      <c r="CR161" s="64" t="s">
        <v>576</v>
      </c>
      <c r="CS161" s="64" t="s">
        <v>3866</v>
      </c>
      <c r="CT161"/>
      <c r="CU161"/>
      <c r="CV161"/>
      <c r="CW161" s="64"/>
    </row>
    <row r="162" spans="1:101" s="17" customFormat="1" x14ac:dyDescent="0.25">
      <c r="A162" s="64"/>
      <c r="C162" s="64"/>
      <c r="D162" s="64"/>
      <c r="E162" s="64"/>
      <c r="F162" s="66"/>
      <c r="G162" s="17" t="s">
        <v>9768</v>
      </c>
      <c r="H162" s="17" t="s">
        <v>9769</v>
      </c>
      <c r="L162" s="17" t="s">
        <v>1494</v>
      </c>
      <c r="M162" s="17">
        <f t="shared" si="3"/>
        <v>1</v>
      </c>
      <c r="N162" s="30" t="s">
        <v>4815</v>
      </c>
      <c r="O162" s="96" t="s">
        <v>308</v>
      </c>
      <c r="P162" s="31" t="s">
        <v>92</v>
      </c>
      <c r="Q162" s="96"/>
      <c r="W162" s="20"/>
      <c r="X162" s="64"/>
      <c r="Y162" s="64"/>
      <c r="Z162" s="20"/>
      <c r="AA162" s="20"/>
      <c r="AB162" s="20"/>
      <c r="AC162" s="64"/>
      <c r="AD162" s="64"/>
      <c r="AE162" s="64"/>
      <c r="AF162" s="20"/>
      <c r="AG162" s="64"/>
      <c r="AH162" s="64"/>
      <c r="AI162" s="64"/>
      <c r="AJ162" s="64"/>
      <c r="AK162" s="64"/>
      <c r="AM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8"/>
      <c r="BG162" s="64"/>
      <c r="BH162" s="64"/>
      <c r="BI162" s="20"/>
      <c r="BJ162" s="20"/>
      <c r="BK162" s="20"/>
      <c r="BL162" s="20"/>
      <c r="BM162" s="64"/>
      <c r="BN162" s="64"/>
      <c r="BO162" s="64"/>
      <c r="BP162" s="65"/>
      <c r="BQ162" s="64"/>
      <c r="BR162" s="65"/>
      <c r="BS162" s="64"/>
      <c r="BT162" s="65"/>
      <c r="BU162" s="64"/>
      <c r="BV162" s="65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/>
      <c r="CL162" s="64"/>
      <c r="CM162" s="64"/>
      <c r="CN162" s="64"/>
      <c r="CO162" s="64"/>
      <c r="CP162" s="17" t="s">
        <v>5169</v>
      </c>
      <c r="CQ162" s="64" t="s">
        <v>763</v>
      </c>
      <c r="CR162" s="64" t="s">
        <v>576</v>
      </c>
      <c r="CS162" s="64" t="s">
        <v>1026</v>
      </c>
      <c r="CT162"/>
      <c r="CU162"/>
      <c r="CV162"/>
      <c r="CW162" s="64"/>
    </row>
    <row r="163" spans="1:101" s="17" customFormat="1" x14ac:dyDescent="0.25">
      <c r="A163" s="64"/>
      <c r="C163" s="64"/>
      <c r="D163" s="64"/>
      <c r="E163" s="64"/>
      <c r="F163" s="66"/>
      <c r="G163" s="17" t="s">
        <v>9770</v>
      </c>
      <c r="H163" s="17" t="s">
        <v>9771</v>
      </c>
      <c r="L163" s="17" t="s">
        <v>800</v>
      </c>
      <c r="M163" s="17">
        <f t="shared" si="3"/>
        <v>1</v>
      </c>
      <c r="N163" s="32" t="s">
        <v>8658</v>
      </c>
      <c r="O163" s="98" t="s">
        <v>8656</v>
      </c>
      <c r="P163" s="33" t="s">
        <v>92</v>
      </c>
      <c r="Q163" s="98"/>
      <c r="W163" s="20"/>
      <c r="X163" s="64"/>
      <c r="Y163" s="64"/>
      <c r="Z163" s="20"/>
      <c r="AA163" s="20"/>
      <c r="AB163" s="20"/>
      <c r="AC163" s="64"/>
      <c r="AD163" s="64"/>
      <c r="AE163" s="64"/>
      <c r="AF163" s="20"/>
      <c r="AG163" s="64"/>
      <c r="AH163" s="67"/>
      <c r="AI163" s="67"/>
      <c r="AJ163" s="67"/>
      <c r="AK163" s="67"/>
      <c r="AM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8"/>
      <c r="BG163" s="64"/>
      <c r="BH163" s="64"/>
      <c r="BI163" s="20"/>
      <c r="BJ163" s="20"/>
      <c r="BK163" s="20"/>
      <c r="BL163" s="20"/>
      <c r="BM163" s="64"/>
      <c r="BN163" s="64"/>
      <c r="BO163" s="64"/>
      <c r="BP163" s="65"/>
      <c r="BQ163" s="64"/>
      <c r="BR163" s="65"/>
      <c r="BS163" s="64"/>
      <c r="BT163" s="65"/>
      <c r="BU163" s="64"/>
      <c r="BV163" s="65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/>
      <c r="CL163" s="64"/>
      <c r="CM163" s="64"/>
      <c r="CN163" s="64"/>
      <c r="CO163" s="64"/>
      <c r="CP163" s="17" t="s">
        <v>5169</v>
      </c>
      <c r="CQ163" s="64" t="s">
        <v>8510</v>
      </c>
      <c r="CR163" s="64" t="s">
        <v>576</v>
      </c>
      <c r="CS163" s="64" t="s">
        <v>3937</v>
      </c>
      <c r="CT163"/>
      <c r="CU163"/>
      <c r="CV163"/>
      <c r="CW163" s="64"/>
    </row>
    <row r="164" spans="1:101" s="17" customFormat="1" x14ac:dyDescent="0.25">
      <c r="A164" s="64"/>
      <c r="C164" s="64"/>
      <c r="D164" s="64"/>
      <c r="E164" s="64"/>
      <c r="F164" s="66"/>
      <c r="G164" s="17" t="s">
        <v>9772</v>
      </c>
      <c r="H164" s="17" t="s">
        <v>9773</v>
      </c>
      <c r="L164" s="17" t="s">
        <v>3092</v>
      </c>
      <c r="M164" s="17">
        <f t="shared" si="3"/>
        <v>1</v>
      </c>
      <c r="N164" s="32" t="s">
        <v>3097</v>
      </c>
      <c r="O164" s="98" t="s">
        <v>352</v>
      </c>
      <c r="P164" s="33" t="s">
        <v>159</v>
      </c>
      <c r="Q164" s="98"/>
      <c r="W164" s="20"/>
      <c r="X164" s="64"/>
      <c r="Y164" s="64"/>
      <c r="Z164" s="20"/>
      <c r="AA164" s="20"/>
      <c r="AB164" s="20"/>
      <c r="AC164" s="64"/>
      <c r="AD164" s="64"/>
      <c r="AE164" s="64"/>
      <c r="AF164" s="20"/>
      <c r="AG164" s="64"/>
      <c r="AH164" s="64"/>
      <c r="AI164" s="64"/>
      <c r="AJ164" s="64"/>
      <c r="AK164" s="64"/>
      <c r="AM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8"/>
      <c r="BG164" s="64"/>
      <c r="BH164" s="64"/>
      <c r="BI164" s="20"/>
      <c r="BJ164" s="20"/>
      <c r="BK164" s="20"/>
      <c r="BL164" s="20"/>
      <c r="BM164" s="64"/>
      <c r="BN164" s="64"/>
      <c r="BO164" s="64"/>
      <c r="BP164" s="65"/>
      <c r="BQ164" s="64"/>
      <c r="BR164" s="65"/>
      <c r="BS164" s="64"/>
      <c r="BT164" s="65"/>
      <c r="BU164" s="64"/>
      <c r="BV164" s="65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/>
      <c r="CL164" s="64"/>
      <c r="CM164" s="64"/>
      <c r="CN164" s="64"/>
      <c r="CO164" s="64"/>
      <c r="CP164" s="17" t="s">
        <v>2396</v>
      </c>
      <c r="CQ164" s="64" t="s">
        <v>2393</v>
      </c>
      <c r="CR164" s="64" t="s">
        <v>576</v>
      </c>
      <c r="CS164" s="64" t="s">
        <v>3950</v>
      </c>
      <c r="CT164"/>
      <c r="CU164"/>
      <c r="CV164"/>
      <c r="CW164" s="64"/>
    </row>
    <row r="165" spans="1:101" s="17" customFormat="1" x14ac:dyDescent="0.25">
      <c r="A165" s="64"/>
      <c r="C165" s="64"/>
      <c r="D165" s="64"/>
      <c r="E165" s="64"/>
      <c r="F165" s="66"/>
      <c r="G165" s="17" t="s">
        <v>9774</v>
      </c>
      <c r="H165" s="17" t="s">
        <v>9775</v>
      </c>
      <c r="L165" s="17" t="s">
        <v>8736</v>
      </c>
      <c r="M165" s="17">
        <f t="shared" si="3"/>
        <v>1</v>
      </c>
      <c r="N165" s="32" t="s">
        <v>1494</v>
      </c>
      <c r="O165" s="98" t="s">
        <v>326</v>
      </c>
      <c r="P165" s="103" t="s">
        <v>159</v>
      </c>
      <c r="Q165" s="95"/>
      <c r="W165" s="20"/>
      <c r="X165" s="64"/>
      <c r="Y165" s="64"/>
      <c r="Z165" s="20"/>
      <c r="AA165" s="20"/>
      <c r="AB165" s="20"/>
      <c r="AC165" s="64"/>
      <c r="AD165" s="64"/>
      <c r="AE165" s="64"/>
      <c r="AF165" s="20"/>
      <c r="AG165" s="64"/>
      <c r="AH165" s="64"/>
      <c r="AI165" s="64"/>
      <c r="AJ165" s="64"/>
      <c r="AK165" s="64"/>
      <c r="AM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8"/>
      <c r="BG165" s="64"/>
      <c r="BH165" s="64"/>
      <c r="BI165" s="20"/>
      <c r="BJ165" s="20"/>
      <c r="BK165" s="20"/>
      <c r="BL165" s="20"/>
      <c r="BM165" s="64"/>
      <c r="BN165" s="64"/>
      <c r="BO165" s="64"/>
      <c r="BP165" s="65"/>
      <c r="BQ165" s="64"/>
      <c r="BR165" s="65"/>
      <c r="BS165" s="64"/>
      <c r="BT165" s="65"/>
      <c r="BU165" s="64"/>
      <c r="BV165" s="65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/>
      <c r="CL165" s="64"/>
      <c r="CM165" s="64"/>
      <c r="CN165" s="64"/>
      <c r="CO165" s="64"/>
      <c r="CP165" s="17" t="s">
        <v>2396</v>
      </c>
      <c r="CQ165" s="64" t="s">
        <v>2934</v>
      </c>
      <c r="CR165" s="64" t="s">
        <v>576</v>
      </c>
      <c r="CS165" s="64" t="s">
        <v>688</v>
      </c>
      <c r="CT165"/>
      <c r="CU165"/>
      <c r="CV165"/>
      <c r="CW165" s="64"/>
    </row>
    <row r="166" spans="1:101" s="17" customFormat="1" x14ac:dyDescent="0.25">
      <c r="A166" s="64"/>
      <c r="C166" s="64"/>
      <c r="D166" s="64"/>
      <c r="E166" s="64"/>
      <c r="F166" s="66"/>
      <c r="G166" s="17" t="s">
        <v>9776</v>
      </c>
      <c r="H166" s="17" t="s">
        <v>9777</v>
      </c>
      <c r="L166" s="17" t="s">
        <v>1219</v>
      </c>
      <c r="M166" s="17">
        <f t="shared" si="3"/>
        <v>1</v>
      </c>
      <c r="N166" s="30" t="s">
        <v>800</v>
      </c>
      <c r="O166" s="96" t="s">
        <v>156</v>
      </c>
      <c r="P166" s="106" t="s">
        <v>180</v>
      </c>
      <c r="Q166" s="96"/>
      <c r="W166" s="20"/>
      <c r="X166" s="64"/>
      <c r="Y166" s="64"/>
      <c r="Z166" s="20"/>
      <c r="AA166" s="20"/>
      <c r="AB166" s="20"/>
      <c r="AC166" s="64"/>
      <c r="AD166" s="64"/>
      <c r="AE166" s="64"/>
      <c r="AF166" s="20"/>
      <c r="AG166" s="64"/>
      <c r="AH166" s="64"/>
      <c r="AI166" s="64"/>
      <c r="AJ166" s="64"/>
      <c r="AK166" s="64"/>
      <c r="AM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8"/>
      <c r="BG166" s="64"/>
      <c r="BH166" s="64"/>
      <c r="BI166" s="20"/>
      <c r="BJ166" s="20"/>
      <c r="BK166" s="20"/>
      <c r="BL166" s="20"/>
      <c r="BM166" s="64"/>
      <c r="BN166" s="64"/>
      <c r="BO166" s="64"/>
      <c r="BP166" s="65"/>
      <c r="BQ166" s="64"/>
      <c r="BR166" s="65"/>
      <c r="BS166" s="64"/>
      <c r="BT166" s="65"/>
      <c r="BU166" s="64"/>
      <c r="BV166" s="65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/>
      <c r="CL166" s="64"/>
      <c r="CM166" s="64"/>
      <c r="CN166" s="64"/>
      <c r="CO166" s="64"/>
      <c r="CP166" s="17" t="s">
        <v>2396</v>
      </c>
      <c r="CQ166" s="64" t="s">
        <v>5181</v>
      </c>
      <c r="CR166" s="64" t="s">
        <v>576</v>
      </c>
      <c r="CS166" s="64" t="s">
        <v>4375</v>
      </c>
      <c r="CT166"/>
      <c r="CU166"/>
      <c r="CV166"/>
      <c r="CW166" s="64"/>
    </row>
    <row r="167" spans="1:101" s="17" customFormat="1" x14ac:dyDescent="0.25">
      <c r="A167" s="64"/>
      <c r="C167" s="64"/>
      <c r="D167" s="64"/>
      <c r="E167" s="64"/>
      <c r="F167" s="66"/>
      <c r="G167" s="17" t="s">
        <v>9778</v>
      </c>
      <c r="H167" s="17" t="s">
        <v>9779</v>
      </c>
      <c r="L167" s="17" t="s">
        <v>3569</v>
      </c>
      <c r="M167" s="17">
        <f t="shared" si="3"/>
        <v>1</v>
      </c>
      <c r="N167" s="30" t="s">
        <v>3092</v>
      </c>
      <c r="O167" s="96" t="s">
        <v>156</v>
      </c>
      <c r="P167" s="106" t="s">
        <v>92</v>
      </c>
      <c r="Q167" s="105"/>
      <c r="W167" s="20"/>
      <c r="X167" s="64"/>
      <c r="Y167" s="64"/>
      <c r="Z167" s="20"/>
      <c r="AA167" s="20"/>
      <c r="AB167" s="20"/>
      <c r="AC167" s="64"/>
      <c r="AD167" s="64"/>
      <c r="AE167" s="64"/>
      <c r="AF167" s="20"/>
      <c r="AG167" s="64"/>
      <c r="AH167" s="64"/>
      <c r="AI167" s="64"/>
      <c r="AJ167" s="64"/>
      <c r="AK167" s="64"/>
      <c r="AM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8"/>
      <c r="BG167" s="64"/>
      <c r="BH167" s="64"/>
      <c r="BI167" s="20"/>
      <c r="BJ167" s="20"/>
      <c r="BK167" s="20"/>
      <c r="BL167" s="20"/>
      <c r="BM167" s="64"/>
      <c r="BN167" s="64"/>
      <c r="BO167" s="64"/>
      <c r="BP167" s="65"/>
      <c r="BQ167" s="64"/>
      <c r="BR167" s="65"/>
      <c r="BS167" s="64"/>
      <c r="BT167" s="65"/>
      <c r="BU167" s="64"/>
      <c r="BV167" s="65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/>
      <c r="CL167" s="64"/>
      <c r="CM167" s="64"/>
      <c r="CN167" s="64"/>
      <c r="CO167" s="64"/>
      <c r="CP167" s="17" t="s">
        <v>2396</v>
      </c>
      <c r="CQ167" s="64"/>
      <c r="CR167" s="64"/>
      <c r="CS167" s="64" t="s">
        <v>3962</v>
      </c>
      <c r="CT167"/>
      <c r="CU167"/>
      <c r="CV167"/>
      <c r="CW167" s="64"/>
    </row>
    <row r="168" spans="1:101" s="17" customFormat="1" x14ac:dyDescent="0.25">
      <c r="A168" s="64"/>
      <c r="C168" s="64"/>
      <c r="D168" s="64"/>
      <c r="E168" s="64"/>
      <c r="F168" s="66"/>
      <c r="G168" s="17" t="s">
        <v>9780</v>
      </c>
      <c r="H168" s="17" t="s">
        <v>9781</v>
      </c>
      <c r="L168" s="17" t="s">
        <v>8870</v>
      </c>
      <c r="M168" s="17">
        <f t="shared" si="3"/>
        <v>1</v>
      </c>
      <c r="N168" s="113" t="s">
        <v>11071</v>
      </c>
      <c r="O168" s="105" t="s">
        <v>9430</v>
      </c>
      <c r="P168" s="106" t="s">
        <v>159</v>
      </c>
      <c r="Q168" s="105"/>
      <c r="W168" s="20"/>
      <c r="X168" s="64"/>
      <c r="Y168" s="64"/>
      <c r="Z168" s="20"/>
      <c r="AA168" s="20"/>
      <c r="AB168" s="20"/>
      <c r="AC168" s="64"/>
      <c r="AD168" s="64"/>
      <c r="AE168" s="64"/>
      <c r="AF168" s="20"/>
      <c r="AG168" s="64"/>
      <c r="AH168" s="64"/>
      <c r="AI168" s="64"/>
      <c r="AJ168" s="64"/>
      <c r="AK168" s="64"/>
      <c r="AM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8"/>
      <c r="BG168" s="64"/>
      <c r="BH168" s="64"/>
      <c r="BI168" s="20"/>
      <c r="BJ168" s="20"/>
      <c r="BK168" s="20"/>
      <c r="BL168" s="20"/>
      <c r="BM168" s="64"/>
      <c r="BN168" s="64"/>
      <c r="BO168" s="64"/>
      <c r="BP168" s="65"/>
      <c r="BQ168" s="64"/>
      <c r="BR168" s="65"/>
      <c r="BS168" s="64"/>
      <c r="BT168" s="65"/>
      <c r="BU168" s="64"/>
      <c r="BV168" s="65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/>
      <c r="CL168" s="64"/>
      <c r="CM168" s="64"/>
      <c r="CN168" s="64"/>
      <c r="CO168" s="64"/>
      <c r="CP168" s="17" t="s">
        <v>2396</v>
      </c>
      <c r="CQ168" s="64" t="s">
        <v>5632</v>
      </c>
      <c r="CR168" s="64" t="s">
        <v>576</v>
      </c>
      <c r="CS168" s="64" t="s">
        <v>3851</v>
      </c>
      <c r="CT168"/>
      <c r="CU168"/>
      <c r="CV168"/>
      <c r="CW168" s="64"/>
    </row>
    <row r="169" spans="1:101" s="17" customFormat="1" x14ac:dyDescent="0.25">
      <c r="A169" s="64"/>
      <c r="C169" s="64"/>
      <c r="D169" s="64"/>
      <c r="E169" s="64"/>
      <c r="F169" s="66"/>
      <c r="G169" s="17" t="s">
        <v>9782</v>
      </c>
      <c r="H169" s="17" t="s">
        <v>9783</v>
      </c>
      <c r="L169" s="17" t="s">
        <v>4857</v>
      </c>
      <c r="M169" s="17">
        <f t="shared" si="3"/>
        <v>1</v>
      </c>
      <c r="N169" s="32" t="s">
        <v>8736</v>
      </c>
      <c r="O169" s="98" t="s">
        <v>156</v>
      </c>
      <c r="P169" s="33" t="s">
        <v>159</v>
      </c>
      <c r="Q169" s="98"/>
      <c r="W169" s="20"/>
      <c r="X169" s="64"/>
      <c r="Y169" s="64"/>
      <c r="Z169" s="20"/>
      <c r="AA169" s="20"/>
      <c r="AB169" s="20"/>
      <c r="AC169" s="64"/>
      <c r="AD169" s="64"/>
      <c r="AE169" s="64"/>
      <c r="AF169" s="20"/>
      <c r="AG169" s="64"/>
      <c r="AH169" s="64"/>
      <c r="AI169" s="64"/>
      <c r="AJ169" s="64"/>
      <c r="AK169" s="64"/>
      <c r="AM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8"/>
      <c r="BG169" s="64"/>
      <c r="BH169" s="64"/>
      <c r="BI169" s="20"/>
      <c r="BJ169" s="20"/>
      <c r="BK169" s="20"/>
      <c r="BL169" s="20"/>
      <c r="BM169" s="64"/>
      <c r="BN169" s="64"/>
      <c r="BO169" s="64"/>
      <c r="BP169" s="65"/>
      <c r="BQ169" s="64"/>
      <c r="BR169" s="65"/>
      <c r="BS169" s="64"/>
      <c r="BT169" s="65"/>
      <c r="BU169" s="64"/>
      <c r="BV169" s="65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/>
      <c r="CL169" s="64"/>
      <c r="CM169" s="64"/>
      <c r="CN169" s="64"/>
      <c r="CO169" s="64"/>
      <c r="CP169" s="17" t="s">
        <v>2396</v>
      </c>
      <c r="CQ169" s="64" t="s">
        <v>8614</v>
      </c>
      <c r="CR169" s="64" t="s">
        <v>576</v>
      </c>
      <c r="CS169" s="64" t="s">
        <v>4010</v>
      </c>
      <c r="CT169"/>
      <c r="CU169"/>
      <c r="CV169"/>
      <c r="CW169" s="64"/>
    </row>
    <row r="170" spans="1:101" s="17" customFormat="1" x14ac:dyDescent="0.25">
      <c r="A170" s="64"/>
      <c r="C170" s="64"/>
      <c r="D170" s="64"/>
      <c r="E170" s="64"/>
      <c r="F170" s="66"/>
      <c r="G170" s="17" t="s">
        <v>9784</v>
      </c>
      <c r="H170" s="17" t="s">
        <v>9785</v>
      </c>
      <c r="L170" s="64" t="s">
        <v>131</v>
      </c>
      <c r="M170" s="17">
        <f t="shared" si="3"/>
        <v>1</v>
      </c>
      <c r="N170" s="32" t="s">
        <v>1219</v>
      </c>
      <c r="O170" s="98" t="s">
        <v>156</v>
      </c>
      <c r="P170" s="33" t="s">
        <v>92</v>
      </c>
      <c r="Q170" s="98"/>
      <c r="W170" s="20"/>
      <c r="X170" s="64"/>
      <c r="Y170" s="64"/>
      <c r="Z170" s="20"/>
      <c r="AA170" s="20"/>
      <c r="AB170" s="20"/>
      <c r="AC170" s="64"/>
      <c r="AD170" s="64"/>
      <c r="AE170" s="64"/>
      <c r="AF170" s="20"/>
      <c r="AG170" s="64"/>
      <c r="AH170" s="64"/>
      <c r="AI170" s="64"/>
      <c r="AJ170" s="64"/>
      <c r="AK170" s="64"/>
      <c r="AM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8"/>
      <c r="BG170" s="64"/>
      <c r="BH170" s="64"/>
      <c r="BI170" s="20"/>
      <c r="BJ170" s="20"/>
      <c r="BK170" s="20"/>
      <c r="BL170" s="20"/>
      <c r="BM170" s="64"/>
      <c r="BN170" s="64"/>
      <c r="BO170" s="64"/>
      <c r="BP170" s="65"/>
      <c r="BQ170" s="64"/>
      <c r="BR170" s="65"/>
      <c r="BS170" s="64"/>
      <c r="BT170" s="65"/>
      <c r="BU170" s="64"/>
      <c r="BV170" s="65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/>
      <c r="CL170" s="64"/>
      <c r="CM170" s="64"/>
      <c r="CN170" s="64"/>
      <c r="CO170" s="64"/>
      <c r="CP170" s="17" t="s">
        <v>2396</v>
      </c>
      <c r="CQ170" s="64" t="s">
        <v>8975</v>
      </c>
      <c r="CR170" s="64" t="s">
        <v>576</v>
      </c>
      <c r="CS170" s="64" t="s">
        <v>4022</v>
      </c>
      <c r="CT170"/>
      <c r="CU170"/>
      <c r="CV170"/>
      <c r="CW170" s="64"/>
    </row>
    <row r="171" spans="1:101" s="17" customFormat="1" x14ac:dyDescent="0.25">
      <c r="A171" s="64"/>
      <c r="C171" s="64"/>
      <c r="D171" s="64"/>
      <c r="E171" s="64"/>
      <c r="F171" s="66"/>
      <c r="G171" s="17" t="s">
        <v>10409</v>
      </c>
      <c r="H171" s="17" t="s">
        <v>10410</v>
      </c>
      <c r="L171" s="17" t="s">
        <v>4570</v>
      </c>
      <c r="M171" s="17">
        <f t="shared" si="3"/>
        <v>1</v>
      </c>
      <c r="N171" s="32" t="s">
        <v>3569</v>
      </c>
      <c r="O171" s="98" t="s">
        <v>236</v>
      </c>
      <c r="P171" s="33" t="s">
        <v>92</v>
      </c>
      <c r="Q171" s="98"/>
      <c r="W171" s="20"/>
      <c r="X171" s="64"/>
      <c r="Y171" s="64"/>
      <c r="Z171" s="20"/>
      <c r="AA171" s="20"/>
      <c r="AB171" s="20"/>
      <c r="AC171" s="64"/>
      <c r="AD171" s="64"/>
      <c r="AE171" s="64"/>
      <c r="AF171" s="20"/>
      <c r="AG171" s="64"/>
      <c r="AH171" s="64"/>
      <c r="AI171" s="64"/>
      <c r="AJ171" s="64"/>
      <c r="AK171" s="64"/>
      <c r="AM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8"/>
      <c r="BG171" s="64"/>
      <c r="BH171" s="64"/>
      <c r="BI171" s="20"/>
      <c r="BJ171" s="20"/>
      <c r="BK171" s="20"/>
      <c r="BL171" s="20"/>
      <c r="BM171" s="64"/>
      <c r="BN171" s="64"/>
      <c r="BO171" s="64"/>
      <c r="BP171" s="65"/>
      <c r="BQ171" s="64"/>
      <c r="BR171" s="65"/>
      <c r="BS171" s="64"/>
      <c r="BT171" s="65"/>
      <c r="BU171" s="64"/>
      <c r="BV171" s="65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/>
      <c r="CL171" s="64"/>
      <c r="CM171" s="64"/>
      <c r="CN171" s="64"/>
      <c r="CO171" s="64"/>
      <c r="CP171" s="17" t="s">
        <v>2396</v>
      </c>
      <c r="CQ171" s="64" t="s">
        <v>4788</v>
      </c>
      <c r="CR171" s="64" t="s">
        <v>576</v>
      </c>
      <c r="CS171" s="64" t="s">
        <v>1389</v>
      </c>
      <c r="CT171"/>
      <c r="CU171"/>
      <c r="CV171"/>
      <c r="CW171" s="64"/>
    </row>
    <row r="172" spans="1:101" s="17" customFormat="1" x14ac:dyDescent="0.25">
      <c r="A172" s="64"/>
      <c r="C172" s="64"/>
      <c r="D172" s="64"/>
      <c r="E172" s="64"/>
      <c r="F172" s="66"/>
      <c r="G172" s="17" t="s">
        <v>10411</v>
      </c>
      <c r="H172" s="17" t="s">
        <v>10412</v>
      </c>
      <c r="L172" s="64" t="s">
        <v>528</v>
      </c>
      <c r="M172" s="17">
        <f t="shared" si="3"/>
        <v>1</v>
      </c>
      <c r="N172" s="30" t="s">
        <v>8870</v>
      </c>
      <c r="O172" s="96" t="s">
        <v>156</v>
      </c>
      <c r="P172" s="31" t="s">
        <v>159</v>
      </c>
      <c r="Q172" s="96"/>
      <c r="W172" s="20"/>
      <c r="X172" s="64"/>
      <c r="Y172" s="64"/>
      <c r="Z172" s="20"/>
      <c r="AA172" s="20"/>
      <c r="AB172" s="20"/>
      <c r="AC172" s="64"/>
      <c r="AD172" s="64"/>
      <c r="AE172" s="64"/>
      <c r="AF172" s="20"/>
      <c r="AG172" s="64"/>
      <c r="AH172" s="64"/>
      <c r="AI172" s="64"/>
      <c r="AJ172" s="64"/>
      <c r="AK172" s="64"/>
      <c r="AM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8"/>
      <c r="BG172" s="64"/>
      <c r="BH172" s="64"/>
      <c r="BI172" s="20"/>
      <c r="BJ172" s="20"/>
      <c r="BK172" s="20"/>
      <c r="BL172" s="20"/>
      <c r="BM172" s="64"/>
      <c r="BN172" s="64"/>
      <c r="BO172" s="64"/>
      <c r="BP172" s="65"/>
      <c r="BQ172" s="64"/>
      <c r="BR172" s="65"/>
      <c r="BS172" s="64"/>
      <c r="BT172" s="65"/>
      <c r="BU172" s="64"/>
      <c r="BV172" s="65"/>
      <c r="BW172" s="64"/>
      <c r="BX172" s="64"/>
      <c r="BY172" s="64"/>
      <c r="BZ172" s="64"/>
      <c r="CA172" s="64"/>
      <c r="CB172" s="64"/>
      <c r="CC172" s="64"/>
      <c r="CD172" s="64"/>
      <c r="CE172" s="64"/>
      <c r="CF172" s="64"/>
      <c r="CG172" s="64"/>
      <c r="CH172" s="64"/>
      <c r="CI172" s="64"/>
      <c r="CJ172" s="64"/>
      <c r="CK172"/>
      <c r="CL172" s="64"/>
      <c r="CM172" s="64"/>
      <c r="CN172" s="64"/>
      <c r="CO172" s="64"/>
      <c r="CP172" s="17" t="s">
        <v>5173</v>
      </c>
      <c r="CQ172" s="64" t="s">
        <v>5174</v>
      </c>
      <c r="CR172" s="64" t="s">
        <v>576</v>
      </c>
      <c r="CS172" s="64" t="s">
        <v>9320</v>
      </c>
      <c r="CT172"/>
      <c r="CU172"/>
      <c r="CV172"/>
      <c r="CW172" s="64"/>
    </row>
    <row r="173" spans="1:101" s="17" customFormat="1" x14ac:dyDescent="0.25">
      <c r="A173" s="64"/>
      <c r="C173" s="64"/>
      <c r="D173" s="64"/>
      <c r="E173" s="64"/>
      <c r="F173" s="66"/>
      <c r="G173" s="17" t="s">
        <v>10413</v>
      </c>
      <c r="H173" s="17" t="s">
        <v>10414</v>
      </c>
      <c r="L173" s="17" t="s">
        <v>3588</v>
      </c>
      <c r="M173" s="17">
        <f t="shared" si="3"/>
        <v>1</v>
      </c>
      <c r="N173" s="30" t="s">
        <v>4857</v>
      </c>
      <c r="O173" s="96" t="s">
        <v>382</v>
      </c>
      <c r="P173" s="31" t="s">
        <v>159</v>
      </c>
      <c r="Q173" s="96"/>
      <c r="W173" s="20"/>
      <c r="X173" s="64"/>
      <c r="Y173" s="64"/>
      <c r="Z173" s="20"/>
      <c r="AA173" s="20"/>
      <c r="AB173" s="20"/>
      <c r="AC173" s="64"/>
      <c r="AD173" s="64"/>
      <c r="AE173" s="64"/>
      <c r="AF173" s="20"/>
      <c r="AG173" s="64"/>
      <c r="AH173" s="64"/>
      <c r="AI173" s="64"/>
      <c r="AJ173" s="64"/>
      <c r="AK173" s="64"/>
      <c r="AM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8"/>
      <c r="BG173" s="64"/>
      <c r="BH173" s="64"/>
      <c r="BI173" s="20"/>
      <c r="BJ173" s="20"/>
      <c r="BK173" s="20"/>
      <c r="BL173" s="20"/>
      <c r="BM173" s="64"/>
      <c r="BN173" s="64"/>
      <c r="BO173" s="64"/>
      <c r="BP173" s="65"/>
      <c r="BQ173" s="64"/>
      <c r="BR173" s="65"/>
      <c r="BS173" s="64"/>
      <c r="BT173" s="65"/>
      <c r="BU173" s="64"/>
      <c r="BV173" s="65"/>
      <c r="BW173" s="64"/>
      <c r="BX173" s="64"/>
      <c r="BY173" s="64"/>
      <c r="BZ173" s="64"/>
      <c r="CA173" s="64"/>
      <c r="CB173" s="64"/>
      <c r="CC173" s="64"/>
      <c r="CD173" s="64"/>
      <c r="CE173" s="64"/>
      <c r="CF173" s="64"/>
      <c r="CG173" s="64"/>
      <c r="CH173" s="64"/>
      <c r="CI173" s="64"/>
      <c r="CJ173" s="64"/>
      <c r="CK173"/>
      <c r="CL173" s="64"/>
      <c r="CM173" s="64"/>
      <c r="CN173" s="64"/>
      <c r="CO173" s="64"/>
      <c r="CP173" s="17" t="s">
        <v>1994</v>
      </c>
      <c r="CQ173" s="64" t="s">
        <v>1968</v>
      </c>
      <c r="CR173" s="64" t="s">
        <v>576</v>
      </c>
      <c r="CS173" s="64" t="s">
        <v>2832</v>
      </c>
      <c r="CT173"/>
      <c r="CU173"/>
      <c r="CV173"/>
      <c r="CW173" s="64"/>
    </row>
    <row r="174" spans="1:101" s="17" customFormat="1" x14ac:dyDescent="0.25">
      <c r="A174" s="64"/>
      <c r="C174" s="64"/>
      <c r="D174" s="64"/>
      <c r="E174" s="64"/>
      <c r="F174" s="66"/>
      <c r="G174" s="17" t="s">
        <v>10415</v>
      </c>
      <c r="H174" s="17" t="s">
        <v>10416</v>
      </c>
      <c r="L174" s="94" t="s">
        <v>11023</v>
      </c>
      <c r="M174" s="17">
        <f t="shared" si="3"/>
        <v>1</v>
      </c>
      <c r="N174" s="32" t="s">
        <v>131</v>
      </c>
      <c r="O174" s="98" t="s">
        <v>130</v>
      </c>
      <c r="P174" s="33" t="s">
        <v>92</v>
      </c>
      <c r="Q174" s="98"/>
      <c r="W174" s="20"/>
      <c r="X174" s="64"/>
      <c r="Y174" s="64"/>
      <c r="Z174" s="20"/>
      <c r="AA174" s="20"/>
      <c r="AB174" s="20"/>
      <c r="AC174" s="64"/>
      <c r="AD174" s="64"/>
      <c r="AE174" s="64"/>
      <c r="AF174" s="20"/>
      <c r="AG174" s="64"/>
      <c r="AH174" s="64"/>
      <c r="AI174" s="64"/>
      <c r="AJ174" s="64"/>
      <c r="AK174" s="64"/>
      <c r="AM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8"/>
      <c r="BG174" s="64"/>
      <c r="BH174" s="64"/>
      <c r="BI174" s="20"/>
      <c r="BJ174" s="20"/>
      <c r="BK174" s="20"/>
      <c r="BL174" s="20"/>
      <c r="BM174" s="64"/>
      <c r="BN174" s="64"/>
      <c r="BO174" s="64"/>
      <c r="BP174" s="65"/>
      <c r="BQ174" s="64"/>
      <c r="BR174" s="65"/>
      <c r="BS174" s="64"/>
      <c r="BT174" s="65"/>
      <c r="BU174" s="64"/>
      <c r="BV174" s="65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/>
      <c r="CL174" s="64"/>
      <c r="CM174" s="64"/>
      <c r="CN174" s="64"/>
      <c r="CO174" s="64"/>
      <c r="CP174" s="17" t="s">
        <v>1994</v>
      </c>
      <c r="CQ174" s="64" t="s">
        <v>3850</v>
      </c>
      <c r="CR174" s="64" t="s">
        <v>576</v>
      </c>
      <c r="CS174" s="64" t="s">
        <v>4537</v>
      </c>
      <c r="CT174"/>
      <c r="CU174"/>
      <c r="CV174"/>
      <c r="CW174" s="64"/>
    </row>
    <row r="175" spans="1:101" s="17" customFormat="1" x14ac:dyDescent="0.25">
      <c r="A175" s="64"/>
      <c r="C175" s="64"/>
      <c r="D175" s="64"/>
      <c r="E175" s="64"/>
      <c r="F175" s="66"/>
      <c r="G175" s="17" t="s">
        <v>10417</v>
      </c>
      <c r="H175" s="17" t="s">
        <v>10418</v>
      </c>
      <c r="L175" s="91" t="s">
        <v>1997</v>
      </c>
      <c r="M175" s="17">
        <f t="shared" si="3"/>
        <v>1</v>
      </c>
      <c r="N175" s="30" t="s">
        <v>4570</v>
      </c>
      <c r="O175" s="96" t="s">
        <v>4569</v>
      </c>
      <c r="P175" s="31" t="s">
        <v>180</v>
      </c>
      <c r="Q175" s="96"/>
      <c r="W175" s="20"/>
      <c r="X175" s="64"/>
      <c r="Y175" s="64"/>
      <c r="Z175" s="20"/>
      <c r="AA175" s="20"/>
      <c r="AB175" s="20"/>
      <c r="AC175" s="64"/>
      <c r="AD175" s="64"/>
      <c r="AE175" s="64"/>
      <c r="AF175" s="20"/>
      <c r="AG175" s="64"/>
      <c r="AH175" s="64"/>
      <c r="AI175" s="64"/>
      <c r="AJ175" s="64"/>
      <c r="AK175" s="64"/>
      <c r="AM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8"/>
      <c r="BG175" s="64"/>
      <c r="BH175" s="64"/>
      <c r="BI175" s="20"/>
      <c r="BJ175" s="20"/>
      <c r="BK175" s="20"/>
      <c r="BL175" s="20"/>
      <c r="BM175" s="64"/>
      <c r="BN175" s="64"/>
      <c r="BO175" s="64"/>
      <c r="BP175" s="65"/>
      <c r="BQ175" s="64"/>
      <c r="BR175" s="65"/>
      <c r="BS175" s="64"/>
      <c r="BT175" s="65"/>
      <c r="BU175" s="64"/>
      <c r="BV175" s="65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/>
      <c r="CL175" s="64"/>
      <c r="CM175" s="64"/>
      <c r="CN175" s="64"/>
      <c r="CO175" s="64"/>
      <c r="CP175" s="17" t="s">
        <v>1994</v>
      </c>
      <c r="CQ175" s="64"/>
      <c r="CR175" s="64"/>
      <c r="CS175" s="64" t="s">
        <v>9309</v>
      </c>
      <c r="CT175"/>
      <c r="CU175"/>
      <c r="CV175"/>
      <c r="CW175" s="64"/>
    </row>
    <row r="176" spans="1:101" s="17" customFormat="1" x14ac:dyDescent="0.25">
      <c r="A176" s="64"/>
      <c r="C176" s="64"/>
      <c r="D176" s="64"/>
      <c r="E176" s="64"/>
      <c r="F176" s="66"/>
      <c r="G176" s="17" t="s">
        <v>10419</v>
      </c>
      <c r="H176" s="17" t="s">
        <v>10420</v>
      </c>
      <c r="L176" s="94" t="s">
        <v>10999</v>
      </c>
      <c r="M176" s="17">
        <f t="shared" si="3"/>
        <v>1</v>
      </c>
      <c r="N176" s="30" t="s">
        <v>528</v>
      </c>
      <c r="O176" s="96" t="s">
        <v>527</v>
      </c>
      <c r="P176" s="31" t="s">
        <v>159</v>
      </c>
      <c r="Q176" s="96"/>
      <c r="W176" s="20"/>
      <c r="X176" s="64"/>
      <c r="Y176" s="64"/>
      <c r="Z176" s="20"/>
      <c r="AA176" s="20"/>
      <c r="AB176" s="20"/>
      <c r="AC176" s="64"/>
      <c r="AD176" s="64"/>
      <c r="AE176" s="64"/>
      <c r="AF176" s="20"/>
      <c r="AG176" s="64"/>
      <c r="AH176" s="64"/>
      <c r="AI176" s="64"/>
      <c r="AJ176" s="64"/>
      <c r="AK176" s="64"/>
      <c r="AM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8"/>
      <c r="BG176" s="64"/>
      <c r="BH176" s="64"/>
      <c r="BI176" s="20"/>
      <c r="BJ176" s="20"/>
      <c r="BK176" s="20"/>
      <c r="BL176" s="20"/>
      <c r="BM176" s="64"/>
      <c r="BN176" s="64"/>
      <c r="BO176" s="64"/>
      <c r="BP176" s="65"/>
      <c r="BQ176" s="64"/>
      <c r="BR176" s="65"/>
      <c r="BS176" s="64"/>
      <c r="BT176" s="65"/>
      <c r="BU176" s="64"/>
      <c r="BV176" s="65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/>
      <c r="CL176" s="64"/>
      <c r="CM176" s="64"/>
      <c r="CN176" s="64"/>
      <c r="CO176" s="64"/>
      <c r="CP176" s="64" t="s">
        <v>592</v>
      </c>
      <c r="CQ176" s="64" t="s">
        <v>593</v>
      </c>
      <c r="CR176" s="64" t="s">
        <v>554</v>
      </c>
      <c r="CS176" s="64" t="s">
        <v>4782</v>
      </c>
      <c r="CT176"/>
      <c r="CU176"/>
      <c r="CV176"/>
      <c r="CW176" s="64"/>
    </row>
    <row r="177" spans="1:101" s="17" customFormat="1" x14ac:dyDescent="0.25">
      <c r="A177" s="64"/>
      <c r="C177" s="64"/>
      <c r="D177" s="64"/>
      <c r="E177" s="64"/>
      <c r="F177" s="66"/>
      <c r="G177" s="17" t="s">
        <v>10421</v>
      </c>
      <c r="H177" s="17" t="s">
        <v>10422</v>
      </c>
      <c r="L177" s="17" t="s">
        <v>3692</v>
      </c>
      <c r="M177" s="17">
        <f t="shared" si="3"/>
        <v>1</v>
      </c>
      <c r="N177" s="30" t="s">
        <v>3588</v>
      </c>
      <c r="O177" s="96" t="s">
        <v>277</v>
      </c>
      <c r="P177" s="31" t="s">
        <v>180</v>
      </c>
      <c r="Q177" s="96"/>
      <c r="W177" s="20"/>
      <c r="X177" s="64"/>
      <c r="Y177" s="64"/>
      <c r="Z177" s="20"/>
      <c r="AA177" s="20"/>
      <c r="AB177" s="20"/>
      <c r="AC177" s="64"/>
      <c r="AD177" s="64"/>
      <c r="AE177" s="64"/>
      <c r="AF177" s="20"/>
      <c r="AG177" s="64"/>
      <c r="AH177" s="64"/>
      <c r="AI177" s="64"/>
      <c r="AJ177" s="64"/>
      <c r="AK177" s="64"/>
      <c r="AM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8"/>
      <c r="BG177" s="64"/>
      <c r="BH177" s="64"/>
      <c r="BI177" s="20"/>
      <c r="BJ177" s="20"/>
      <c r="BK177" s="20"/>
      <c r="BL177" s="20"/>
      <c r="BM177" s="64"/>
      <c r="BN177" s="64"/>
      <c r="BO177" s="64"/>
      <c r="BP177" s="65"/>
      <c r="BQ177" s="64"/>
      <c r="BR177" s="65"/>
      <c r="BS177" s="64"/>
      <c r="BT177" s="65"/>
      <c r="BU177" s="64"/>
      <c r="BV177" s="65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/>
      <c r="CL177" s="64"/>
      <c r="CM177" s="64"/>
      <c r="CN177" s="64"/>
      <c r="CO177" s="64"/>
      <c r="CP177" s="64" t="s">
        <v>1422</v>
      </c>
      <c r="CQ177" s="64" t="s">
        <v>597</v>
      </c>
      <c r="CR177" s="64" t="s">
        <v>554</v>
      </c>
      <c r="CS177" s="64" t="s">
        <v>4611</v>
      </c>
      <c r="CT177"/>
      <c r="CU177"/>
      <c r="CV177"/>
      <c r="CW177" s="64"/>
    </row>
    <row r="178" spans="1:101" s="17" customFormat="1" x14ac:dyDescent="0.25">
      <c r="A178" s="64"/>
      <c r="C178" s="64"/>
      <c r="D178" s="64"/>
      <c r="E178" s="64"/>
      <c r="F178" s="66"/>
      <c r="G178" s="17" t="s">
        <v>10423</v>
      </c>
      <c r="H178" s="17" t="s">
        <v>10424</v>
      </c>
      <c r="L178" s="17" t="s">
        <v>1520</v>
      </c>
      <c r="M178" s="17">
        <f t="shared" si="3"/>
        <v>1</v>
      </c>
      <c r="N178" s="113" t="s">
        <v>15499</v>
      </c>
      <c r="O178" s="105" t="s">
        <v>286</v>
      </c>
      <c r="P178" s="106" t="s">
        <v>180</v>
      </c>
      <c r="Q178" s="148"/>
      <c r="W178" s="20"/>
      <c r="X178" s="64"/>
      <c r="Y178" s="64"/>
      <c r="Z178" s="20"/>
      <c r="AA178" s="20"/>
      <c r="AB178" s="20"/>
      <c r="AC178" s="64"/>
      <c r="AD178" s="64"/>
      <c r="AE178" s="64"/>
      <c r="AF178" s="20"/>
      <c r="AG178" s="64"/>
      <c r="AH178" s="64"/>
      <c r="AI178" s="64"/>
      <c r="AJ178" s="64"/>
      <c r="AK178" s="64"/>
      <c r="AM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8"/>
      <c r="BG178" s="64"/>
      <c r="BH178" s="64"/>
      <c r="BI178" s="20"/>
      <c r="BJ178" s="20"/>
      <c r="BK178" s="20"/>
      <c r="BL178" s="20"/>
      <c r="BM178" s="64"/>
      <c r="BN178" s="64"/>
      <c r="BO178" s="64"/>
      <c r="BP178" s="65"/>
      <c r="BQ178" s="64"/>
      <c r="BR178" s="65"/>
      <c r="BS178" s="64"/>
      <c r="BT178" s="65"/>
      <c r="BU178" s="64"/>
      <c r="BV178" s="65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/>
      <c r="CL178" s="64"/>
      <c r="CM178" s="64"/>
      <c r="CN178" s="64"/>
      <c r="CO178" s="64"/>
      <c r="CP178" s="17" t="s">
        <v>3717</v>
      </c>
      <c r="CQ178" s="64" t="s">
        <v>3718</v>
      </c>
      <c r="CR178" s="64" t="s">
        <v>157</v>
      </c>
      <c r="CS178" s="64" t="s">
        <v>992</v>
      </c>
      <c r="CT178"/>
      <c r="CU178"/>
      <c r="CV178"/>
      <c r="CW178" s="64"/>
    </row>
    <row r="179" spans="1:101" s="17" customFormat="1" x14ac:dyDescent="0.25">
      <c r="A179" s="64"/>
      <c r="C179" s="64"/>
      <c r="D179" s="64"/>
      <c r="E179" s="64"/>
      <c r="F179" s="66"/>
      <c r="G179" s="17" t="s">
        <v>10425</v>
      </c>
      <c r="H179" s="17" t="s">
        <v>10426</v>
      </c>
      <c r="L179" s="95" t="s">
        <v>11021</v>
      </c>
      <c r="M179" s="17">
        <f t="shared" si="3"/>
        <v>1</v>
      </c>
      <c r="N179" s="30" t="s">
        <v>11075</v>
      </c>
      <c r="O179" s="96" t="s">
        <v>277</v>
      </c>
      <c r="P179" s="31" t="s">
        <v>180</v>
      </c>
      <c r="Q179" s="96"/>
      <c r="W179" s="20"/>
      <c r="X179" s="64"/>
      <c r="Y179" s="64"/>
      <c r="Z179" s="20"/>
      <c r="AA179" s="20"/>
      <c r="AB179" s="20"/>
      <c r="AC179" s="64"/>
      <c r="AD179" s="64"/>
      <c r="AE179" s="64"/>
      <c r="AF179" s="20"/>
      <c r="AG179" s="64"/>
      <c r="AH179" s="64"/>
      <c r="AI179" s="64"/>
      <c r="AJ179" s="64"/>
      <c r="AK179" s="64"/>
      <c r="AM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8"/>
      <c r="BG179" s="64"/>
      <c r="BH179" s="64"/>
      <c r="BI179" s="20"/>
      <c r="BJ179" s="20"/>
      <c r="BK179" s="20"/>
      <c r="BL179" s="20"/>
      <c r="BM179" s="64"/>
      <c r="BN179" s="64"/>
      <c r="BO179" s="64"/>
      <c r="BP179" s="65"/>
      <c r="BQ179" s="64"/>
      <c r="BR179" s="65"/>
      <c r="BS179" s="64"/>
      <c r="BT179" s="65"/>
      <c r="BU179" s="64"/>
      <c r="BV179" s="65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/>
      <c r="CL179" s="64"/>
      <c r="CM179" s="64"/>
      <c r="CN179" s="64"/>
      <c r="CO179" s="64"/>
      <c r="CP179" s="64" t="s">
        <v>1295</v>
      </c>
      <c r="CQ179" s="64"/>
      <c r="CR179" s="64"/>
      <c r="CS179" s="64" t="s">
        <v>1529</v>
      </c>
      <c r="CT179"/>
      <c r="CU179"/>
      <c r="CV179"/>
      <c r="CW179" s="64"/>
    </row>
    <row r="180" spans="1:101" s="17" customFormat="1" x14ac:dyDescent="0.25">
      <c r="A180" s="64"/>
      <c r="C180" s="64"/>
      <c r="D180" s="64"/>
      <c r="E180" s="64"/>
      <c r="F180" s="66"/>
      <c r="G180" s="17" t="s">
        <v>10427</v>
      </c>
      <c r="H180" s="17" t="s">
        <v>10428</v>
      </c>
      <c r="L180" s="17" t="s">
        <v>3706</v>
      </c>
      <c r="M180" s="17">
        <f t="shared" si="3"/>
        <v>1</v>
      </c>
      <c r="N180" s="30" t="s">
        <v>11076</v>
      </c>
      <c r="O180" s="96" t="s">
        <v>507</v>
      </c>
      <c r="P180" s="31" t="s">
        <v>180</v>
      </c>
      <c r="Q180" s="96"/>
      <c r="W180" s="20"/>
      <c r="X180" s="64"/>
      <c r="Y180" s="64"/>
      <c r="Z180" s="20"/>
      <c r="AA180" s="20"/>
      <c r="AB180" s="20"/>
      <c r="AC180" s="64"/>
      <c r="AD180" s="64"/>
      <c r="AE180" s="64"/>
      <c r="AF180" s="20"/>
      <c r="AG180" s="64"/>
      <c r="AH180" s="64"/>
      <c r="AI180" s="64"/>
      <c r="AJ180" s="64"/>
      <c r="AK180" s="64"/>
      <c r="AM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8"/>
      <c r="BG180" s="64"/>
      <c r="BH180" s="64"/>
      <c r="BI180" s="20"/>
      <c r="BJ180" s="20"/>
      <c r="BK180" s="20"/>
      <c r="BL180" s="20"/>
      <c r="BM180" s="64"/>
      <c r="BN180" s="64"/>
      <c r="BO180" s="64"/>
      <c r="BP180" s="65"/>
      <c r="BQ180" s="64"/>
      <c r="BR180" s="65"/>
      <c r="BS180" s="64"/>
      <c r="BT180" s="65"/>
      <c r="BU180" s="64"/>
      <c r="BV180" s="65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/>
      <c r="CL180" s="64"/>
      <c r="CM180" s="64"/>
      <c r="CN180" s="64"/>
      <c r="CO180" s="64"/>
      <c r="CP180" s="17" t="s">
        <v>1295</v>
      </c>
      <c r="CQ180" s="64" t="s">
        <v>1295</v>
      </c>
      <c r="CR180" s="64" t="s">
        <v>2516</v>
      </c>
      <c r="CS180" s="64" t="s">
        <v>8615</v>
      </c>
      <c r="CT180"/>
      <c r="CU180"/>
      <c r="CV180"/>
      <c r="CW180" s="64"/>
    </row>
    <row r="181" spans="1:101" s="17" customFormat="1" x14ac:dyDescent="0.25">
      <c r="A181" s="64"/>
      <c r="C181" s="64"/>
      <c r="D181" s="64"/>
      <c r="E181" s="64"/>
      <c r="F181" s="66"/>
      <c r="G181" s="17" t="s">
        <v>10429</v>
      </c>
      <c r="H181" s="17" t="s">
        <v>10430</v>
      </c>
      <c r="L181" s="64" t="s">
        <v>615</v>
      </c>
      <c r="M181" s="17">
        <f t="shared" si="3"/>
        <v>1</v>
      </c>
      <c r="N181" s="113" t="s">
        <v>11023</v>
      </c>
      <c r="O181" s="105" t="s">
        <v>582</v>
      </c>
      <c r="P181" s="106" t="s">
        <v>180</v>
      </c>
      <c r="Q181" s="105"/>
      <c r="W181" s="20"/>
      <c r="X181" s="64"/>
      <c r="Y181" s="64"/>
      <c r="Z181" s="20"/>
      <c r="AA181" s="20"/>
      <c r="AB181" s="20"/>
      <c r="AC181" s="64"/>
      <c r="AD181" s="64"/>
      <c r="AE181" s="64"/>
      <c r="AF181" s="20"/>
      <c r="AG181" s="64"/>
      <c r="AH181" s="64"/>
      <c r="AI181" s="64"/>
      <c r="AJ181" s="64"/>
      <c r="AK181" s="64"/>
      <c r="AM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8"/>
      <c r="BG181" s="64"/>
      <c r="BH181" s="64"/>
      <c r="BI181" s="20"/>
      <c r="BJ181" s="20"/>
      <c r="BK181" s="20"/>
      <c r="BL181" s="20"/>
      <c r="BM181" s="64"/>
      <c r="BN181" s="64"/>
      <c r="BO181" s="64"/>
      <c r="BP181" s="65"/>
      <c r="BQ181" s="64"/>
      <c r="BR181" s="65"/>
      <c r="BS181" s="64"/>
      <c r="BT181" s="65"/>
      <c r="BU181" s="64"/>
      <c r="BV181" s="65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/>
      <c r="CL181" s="64"/>
      <c r="CM181" s="64"/>
      <c r="CN181" s="64"/>
      <c r="CO181" s="64"/>
      <c r="CP181" s="64" t="s">
        <v>1252</v>
      </c>
      <c r="CQ181" s="64" t="s">
        <v>1253</v>
      </c>
      <c r="CR181" s="64" t="s">
        <v>1254</v>
      </c>
      <c r="CS181" s="64" t="s">
        <v>4671</v>
      </c>
      <c r="CT181"/>
      <c r="CU181"/>
      <c r="CV181"/>
      <c r="CW181" s="64"/>
    </row>
    <row r="182" spans="1:101" s="17" customFormat="1" x14ac:dyDescent="0.25">
      <c r="A182" s="64"/>
      <c r="C182" s="64"/>
      <c r="D182" s="64"/>
      <c r="E182" s="64"/>
      <c r="F182" s="66"/>
      <c r="G182" s="17" t="s">
        <v>10431</v>
      </c>
      <c r="H182" s="17" t="s">
        <v>10432</v>
      </c>
      <c r="L182" s="95" t="s">
        <v>11007</v>
      </c>
      <c r="M182" s="17">
        <f t="shared" si="3"/>
        <v>1</v>
      </c>
      <c r="N182" s="113" t="s">
        <v>11139</v>
      </c>
      <c r="O182" s="105" t="s">
        <v>236</v>
      </c>
      <c r="P182" s="106" t="s">
        <v>180</v>
      </c>
      <c r="Q182" s="105"/>
      <c r="W182" s="20"/>
      <c r="X182" s="64"/>
      <c r="Y182" s="64"/>
      <c r="Z182" s="20"/>
      <c r="AA182" s="20"/>
      <c r="AB182" s="20"/>
      <c r="AC182" s="64"/>
      <c r="AD182" s="64"/>
      <c r="AE182" s="64"/>
      <c r="AF182" s="20"/>
      <c r="AG182" s="64"/>
      <c r="AH182" s="64"/>
      <c r="AI182" s="64"/>
      <c r="AJ182" s="64"/>
      <c r="AK182" s="64"/>
      <c r="AM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8"/>
      <c r="BG182" s="64"/>
      <c r="BH182" s="64"/>
      <c r="BI182" s="20"/>
      <c r="BJ182" s="20"/>
      <c r="BK182" s="20"/>
      <c r="BL182" s="20"/>
      <c r="BM182" s="64"/>
      <c r="BN182" s="64"/>
      <c r="BO182" s="64"/>
      <c r="BP182" s="65"/>
      <c r="BQ182" s="64"/>
      <c r="BR182" s="65"/>
      <c r="BS182" s="64"/>
      <c r="BT182" s="65"/>
      <c r="BU182" s="64"/>
      <c r="BV182" s="65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/>
      <c r="CL182" s="64"/>
      <c r="CM182" s="64"/>
      <c r="CN182" s="64"/>
      <c r="CO182" s="64"/>
      <c r="CP182" s="64" t="s">
        <v>1301</v>
      </c>
      <c r="CQ182" s="64"/>
      <c r="CR182" s="64"/>
      <c r="CS182" s="64" t="s">
        <v>4676</v>
      </c>
      <c r="CT182"/>
      <c r="CU182"/>
      <c r="CV182"/>
      <c r="CW182" s="64"/>
    </row>
    <row r="183" spans="1:101" s="17" customFormat="1" x14ac:dyDescent="0.25">
      <c r="A183" s="64"/>
      <c r="C183" s="64"/>
      <c r="D183" s="64"/>
      <c r="E183" s="64"/>
      <c r="F183" s="66"/>
      <c r="G183" s="17" t="s">
        <v>10433</v>
      </c>
      <c r="H183" s="17" t="s">
        <v>10434</v>
      </c>
      <c r="L183" s="17" t="s">
        <v>1945</v>
      </c>
      <c r="M183" s="17">
        <f t="shared" si="3"/>
        <v>1</v>
      </c>
      <c r="N183" s="32" t="s">
        <v>1997</v>
      </c>
      <c r="O183" s="98" t="s">
        <v>326</v>
      </c>
      <c r="P183" s="33" t="s">
        <v>141</v>
      </c>
      <c r="Q183" s="98"/>
      <c r="W183" s="20"/>
      <c r="X183" s="64"/>
      <c r="Y183" s="64"/>
      <c r="Z183" s="20"/>
      <c r="AA183" s="20"/>
      <c r="AB183" s="20"/>
      <c r="AC183" s="64"/>
      <c r="AD183" s="64"/>
      <c r="AE183" s="64"/>
      <c r="AF183" s="20"/>
      <c r="AG183" s="64"/>
      <c r="AH183" s="64"/>
      <c r="AI183" s="64"/>
      <c r="AJ183" s="64"/>
      <c r="AK183" s="64"/>
      <c r="AM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8"/>
      <c r="BG183" s="64"/>
      <c r="BH183" s="64"/>
      <c r="BI183" s="20"/>
      <c r="BJ183" s="20"/>
      <c r="BK183" s="20"/>
      <c r="BL183" s="20"/>
      <c r="BM183" s="64"/>
      <c r="BN183" s="64"/>
      <c r="BO183" s="64"/>
      <c r="BP183" s="65"/>
      <c r="BQ183" s="64"/>
      <c r="BR183" s="65"/>
      <c r="BS183" s="64"/>
      <c r="BT183" s="65"/>
      <c r="BU183" s="64"/>
      <c r="BV183" s="65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/>
      <c r="CL183" s="64"/>
      <c r="CM183" s="64"/>
      <c r="CN183" s="64"/>
      <c r="CO183" s="64"/>
      <c r="CP183" s="17" t="s">
        <v>3699</v>
      </c>
      <c r="CQ183" s="64" t="s">
        <v>3700</v>
      </c>
      <c r="CR183" s="64" t="s">
        <v>267</v>
      </c>
      <c r="CS183" s="64" t="s">
        <v>4792</v>
      </c>
      <c r="CT183"/>
      <c r="CU183"/>
      <c r="CV183"/>
      <c r="CW183" s="64"/>
    </row>
    <row r="184" spans="1:101" s="17" customFormat="1" x14ac:dyDescent="0.25">
      <c r="A184" s="64"/>
      <c r="C184" s="64"/>
      <c r="D184" s="64"/>
      <c r="E184" s="64"/>
      <c r="F184" s="66"/>
      <c r="G184" s="17" t="s">
        <v>10435</v>
      </c>
      <c r="H184" s="17" t="s">
        <v>10436</v>
      </c>
      <c r="L184" s="17" t="s">
        <v>1216</v>
      </c>
      <c r="M184" s="17">
        <f t="shared" si="3"/>
        <v>1</v>
      </c>
      <c r="N184" s="30" t="s">
        <v>10999</v>
      </c>
      <c r="O184" s="96" t="s">
        <v>1304</v>
      </c>
      <c r="P184" s="106" t="s">
        <v>141</v>
      </c>
      <c r="Q184" s="105"/>
      <c r="W184" s="20"/>
      <c r="X184" s="64"/>
      <c r="Y184" s="64"/>
      <c r="Z184" s="20"/>
      <c r="AA184" s="20"/>
      <c r="AB184" s="20"/>
      <c r="AC184" s="64"/>
      <c r="AD184" s="64"/>
      <c r="AE184" s="64"/>
      <c r="AF184" s="20"/>
      <c r="AG184" s="64"/>
      <c r="AH184" s="64"/>
      <c r="AI184" s="64"/>
      <c r="AJ184" s="64"/>
      <c r="AK184" s="64"/>
      <c r="AM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8"/>
      <c r="BG184" s="64"/>
      <c r="BH184" s="64"/>
      <c r="BI184" s="20"/>
      <c r="BJ184" s="20"/>
      <c r="BK184" s="20"/>
      <c r="BL184" s="20"/>
      <c r="BM184" s="64"/>
      <c r="BN184" s="64"/>
      <c r="BO184" s="64"/>
      <c r="BP184" s="65"/>
      <c r="BQ184" s="64"/>
      <c r="BR184" s="65"/>
      <c r="BS184" s="64"/>
      <c r="BT184" s="65"/>
      <c r="BU184" s="64"/>
      <c r="BV184" s="65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/>
      <c r="CL184" s="64"/>
      <c r="CM184" s="64"/>
      <c r="CN184" s="64"/>
      <c r="CO184" s="64"/>
      <c r="CP184" s="17" t="s">
        <v>3624</v>
      </c>
      <c r="CQ184" s="64" t="s">
        <v>358</v>
      </c>
      <c r="CR184" s="64" t="s">
        <v>148</v>
      </c>
      <c r="CS184" s="64" t="s">
        <v>4715</v>
      </c>
      <c r="CT184"/>
      <c r="CU184"/>
      <c r="CV184"/>
      <c r="CW184" s="64"/>
    </row>
    <row r="185" spans="1:101" s="17" customFormat="1" x14ac:dyDescent="0.25">
      <c r="A185" s="64"/>
      <c r="C185" s="64"/>
      <c r="D185" s="64"/>
      <c r="E185" s="64"/>
      <c r="F185" s="66"/>
      <c r="G185" s="17" t="s">
        <v>10437</v>
      </c>
      <c r="H185" s="17" t="s">
        <v>10438</v>
      </c>
      <c r="L185" s="17" t="s">
        <v>4385</v>
      </c>
      <c r="M185" s="17">
        <f t="shared" si="3"/>
        <v>1</v>
      </c>
      <c r="N185" s="30" t="s">
        <v>3692</v>
      </c>
      <c r="O185" s="96" t="s">
        <v>156</v>
      </c>
      <c r="P185" s="31" t="s">
        <v>159</v>
      </c>
      <c r="Q185" s="96"/>
      <c r="W185" s="20"/>
      <c r="X185" s="64"/>
      <c r="Y185" s="64"/>
      <c r="Z185" s="20"/>
      <c r="AA185" s="20"/>
      <c r="AB185" s="20"/>
      <c r="AC185" s="64"/>
      <c r="AD185" s="64"/>
      <c r="AE185" s="64"/>
      <c r="AF185" s="20"/>
      <c r="AG185" s="64"/>
      <c r="AH185" s="64"/>
      <c r="AI185" s="64"/>
      <c r="AJ185" s="64"/>
      <c r="AK185" s="64"/>
      <c r="AM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8"/>
      <c r="BG185" s="64"/>
      <c r="BH185" s="64"/>
      <c r="BI185" s="20"/>
      <c r="BJ185" s="20"/>
      <c r="BK185" s="20"/>
      <c r="BL185" s="20"/>
      <c r="BM185" s="64"/>
      <c r="BN185" s="64"/>
      <c r="BO185" s="64"/>
      <c r="BP185" s="65"/>
      <c r="BQ185" s="64"/>
      <c r="BR185" s="65"/>
      <c r="BS185" s="64"/>
      <c r="BT185" s="65"/>
      <c r="BU185" s="64"/>
      <c r="BV185" s="65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/>
      <c r="CL185" s="64"/>
      <c r="CM185" s="64"/>
      <c r="CN185" s="64"/>
      <c r="CO185" s="64"/>
      <c r="CP185" s="17" t="s">
        <v>3624</v>
      </c>
      <c r="CQ185" s="64" t="s">
        <v>2965</v>
      </c>
      <c r="CR185" s="64" t="s">
        <v>148</v>
      </c>
      <c r="CS185" s="64" t="s">
        <v>1123</v>
      </c>
      <c r="CT185"/>
      <c r="CU185"/>
      <c r="CV185"/>
      <c r="CW185" s="64"/>
    </row>
    <row r="186" spans="1:101" s="17" customFormat="1" x14ac:dyDescent="0.25">
      <c r="A186" s="64"/>
      <c r="C186" s="64"/>
      <c r="D186" s="64"/>
      <c r="E186" s="64"/>
      <c r="F186" s="66"/>
      <c r="G186" s="17" t="s">
        <v>10439</v>
      </c>
      <c r="H186" s="17" t="s">
        <v>10440</v>
      </c>
      <c r="L186" s="17" t="s">
        <v>3800</v>
      </c>
      <c r="M186" s="17">
        <f t="shared" si="3"/>
        <v>1</v>
      </c>
      <c r="N186" s="30" t="s">
        <v>1520</v>
      </c>
      <c r="O186" s="96" t="s">
        <v>156</v>
      </c>
      <c r="P186" s="31" t="s">
        <v>92</v>
      </c>
      <c r="Q186" s="96"/>
      <c r="W186" s="20"/>
      <c r="X186" s="64"/>
      <c r="Y186" s="64"/>
      <c r="Z186" s="20"/>
      <c r="AA186" s="20"/>
      <c r="AB186" s="20"/>
      <c r="AC186" s="64"/>
      <c r="AD186" s="64"/>
      <c r="AE186" s="64"/>
      <c r="AF186" s="20"/>
      <c r="AG186" s="64"/>
      <c r="AH186" s="64"/>
      <c r="AI186" s="64"/>
      <c r="AJ186" s="64"/>
      <c r="AK186" s="64"/>
      <c r="AM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8"/>
      <c r="BG186" s="64"/>
      <c r="BH186" s="64"/>
      <c r="BI186" s="20"/>
      <c r="BJ186" s="20"/>
      <c r="BK186" s="20"/>
      <c r="BL186" s="20"/>
      <c r="BM186" s="64"/>
      <c r="BN186" s="64"/>
      <c r="BO186" s="64"/>
      <c r="BP186" s="65"/>
      <c r="BQ186" s="64"/>
      <c r="BR186" s="65"/>
      <c r="BS186" s="64"/>
      <c r="BT186" s="65"/>
      <c r="BU186" s="64"/>
      <c r="BV186" s="65"/>
      <c r="BW186" s="64"/>
      <c r="BX186" s="64"/>
      <c r="BY186" s="64"/>
      <c r="BZ186" s="64"/>
      <c r="CA186" s="64"/>
      <c r="CB186" s="64"/>
      <c r="CC186" s="64"/>
      <c r="CD186" s="64"/>
      <c r="CE186" s="64"/>
      <c r="CF186" s="64"/>
      <c r="CG186" s="64"/>
      <c r="CH186" s="64"/>
      <c r="CI186" s="64"/>
      <c r="CJ186" s="64"/>
      <c r="CK186"/>
      <c r="CL186" s="64"/>
      <c r="CM186" s="64"/>
      <c r="CN186" s="64"/>
      <c r="CO186" s="64"/>
      <c r="CP186" s="64" t="s">
        <v>819</v>
      </c>
      <c r="CQ186" s="64" t="s">
        <v>820</v>
      </c>
      <c r="CR186" s="64" t="s">
        <v>821</v>
      </c>
      <c r="CS186" s="64" t="s">
        <v>2111</v>
      </c>
      <c r="CT186"/>
      <c r="CU186"/>
      <c r="CV186"/>
      <c r="CW186" s="64"/>
    </row>
    <row r="187" spans="1:101" s="17" customFormat="1" x14ac:dyDescent="0.25">
      <c r="A187" s="64"/>
      <c r="C187" s="64"/>
      <c r="D187" s="64"/>
      <c r="E187" s="64"/>
      <c r="F187" s="66"/>
      <c r="G187" s="17" t="s">
        <v>10441</v>
      </c>
      <c r="H187" s="17" t="s">
        <v>10442</v>
      </c>
      <c r="L187" s="64" t="s">
        <v>11056</v>
      </c>
      <c r="M187" s="17">
        <f t="shared" si="3"/>
        <v>1</v>
      </c>
      <c r="N187" s="30" t="s">
        <v>11021</v>
      </c>
      <c r="O187" s="96" t="s">
        <v>277</v>
      </c>
      <c r="P187" s="31" t="s">
        <v>92</v>
      </c>
      <c r="Q187" s="96"/>
      <c r="W187" s="20"/>
      <c r="X187" s="64"/>
      <c r="Y187" s="64"/>
      <c r="Z187" s="20"/>
      <c r="AA187" s="20"/>
      <c r="AB187" s="20"/>
      <c r="AC187" s="64"/>
      <c r="AD187" s="64"/>
      <c r="AE187" s="64"/>
      <c r="AF187" s="20"/>
      <c r="AG187" s="64"/>
      <c r="AH187" s="64"/>
      <c r="AI187" s="64"/>
      <c r="AJ187" s="64"/>
      <c r="AK187" s="64"/>
      <c r="AM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8"/>
      <c r="BG187" s="64"/>
      <c r="BH187" s="64"/>
      <c r="BI187" s="20"/>
      <c r="BJ187" s="20"/>
      <c r="BK187" s="20"/>
      <c r="BL187" s="20"/>
      <c r="BM187" s="64"/>
      <c r="BN187" s="64"/>
      <c r="BO187" s="64"/>
      <c r="BP187" s="65"/>
      <c r="BQ187" s="64"/>
      <c r="BR187" s="65"/>
      <c r="BS187" s="64"/>
      <c r="BT187" s="65"/>
      <c r="BU187" s="64"/>
      <c r="BV187" s="65"/>
      <c r="BW187" s="64"/>
      <c r="BX187" s="64"/>
      <c r="BY187" s="64"/>
      <c r="BZ187" s="64"/>
      <c r="CA187" s="64"/>
      <c r="CB187" s="64"/>
      <c r="CC187" s="64"/>
      <c r="CD187" s="64"/>
      <c r="CE187" s="64"/>
      <c r="CF187" s="64"/>
      <c r="CG187" s="64"/>
      <c r="CH187" s="64"/>
      <c r="CI187" s="64"/>
      <c r="CJ187" s="64"/>
      <c r="CK187"/>
      <c r="CL187" s="64"/>
      <c r="CM187" s="64"/>
      <c r="CN187" s="64"/>
      <c r="CO187" s="64"/>
      <c r="CP187" s="64" t="s">
        <v>1114</v>
      </c>
      <c r="CQ187" s="64" t="s">
        <v>358</v>
      </c>
      <c r="CR187" s="64" t="s">
        <v>148</v>
      </c>
      <c r="CS187" s="64" t="s">
        <v>4733</v>
      </c>
      <c r="CT187"/>
      <c r="CU187"/>
      <c r="CV187"/>
      <c r="CW187" s="64"/>
    </row>
    <row r="188" spans="1:101" s="17" customFormat="1" x14ac:dyDescent="0.25">
      <c r="A188" s="64"/>
      <c r="C188" s="64"/>
      <c r="D188" s="64"/>
      <c r="E188" s="64"/>
      <c r="F188" s="66"/>
      <c r="G188" s="17" t="s">
        <v>10443</v>
      </c>
      <c r="H188" s="17" t="s">
        <v>10444</v>
      </c>
      <c r="L188" s="64" t="s">
        <v>456</v>
      </c>
      <c r="M188" s="17">
        <f t="shared" si="3"/>
        <v>1</v>
      </c>
      <c r="N188" s="32" t="s">
        <v>3706</v>
      </c>
      <c r="O188" s="98" t="s">
        <v>277</v>
      </c>
      <c r="P188" s="103" t="s">
        <v>180</v>
      </c>
      <c r="Q188" s="95"/>
      <c r="W188" s="20"/>
      <c r="X188" s="64"/>
      <c r="Y188" s="64"/>
      <c r="Z188" s="20"/>
      <c r="AA188" s="20"/>
      <c r="AB188" s="20"/>
      <c r="AC188" s="64"/>
      <c r="AD188" s="64"/>
      <c r="AE188" s="64"/>
      <c r="AF188" s="20"/>
      <c r="AG188" s="64"/>
      <c r="AH188" s="64"/>
      <c r="AI188" s="64"/>
      <c r="AJ188" s="64"/>
      <c r="AK188" s="64"/>
      <c r="AM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8"/>
      <c r="BG188" s="64"/>
      <c r="BH188" s="64"/>
      <c r="BI188" s="20"/>
      <c r="BJ188" s="20"/>
      <c r="BK188" s="20"/>
      <c r="BL188" s="20"/>
      <c r="BM188" s="64"/>
      <c r="BN188" s="64"/>
      <c r="BO188" s="64"/>
      <c r="BP188" s="65"/>
      <c r="BQ188" s="64"/>
      <c r="BR188" s="65"/>
      <c r="BS188" s="64"/>
      <c r="BT188" s="65"/>
      <c r="BU188" s="64"/>
      <c r="BV188" s="65"/>
      <c r="BW188" s="64"/>
      <c r="BX188" s="64"/>
      <c r="BY188" s="64"/>
      <c r="BZ188" s="64"/>
      <c r="CA188" s="64"/>
      <c r="CB188" s="64"/>
      <c r="CC188" s="64"/>
      <c r="CD188" s="64"/>
      <c r="CE188" s="64"/>
      <c r="CF188" s="64"/>
      <c r="CG188" s="64"/>
      <c r="CH188" s="64"/>
      <c r="CI188" s="64"/>
      <c r="CJ188" s="64"/>
      <c r="CK188"/>
      <c r="CL188" s="64"/>
      <c r="CM188" s="64"/>
      <c r="CN188" s="64"/>
      <c r="CO188" s="64"/>
      <c r="CP188" s="17" t="s">
        <v>1114</v>
      </c>
      <c r="CQ188" s="64" t="s">
        <v>5150</v>
      </c>
      <c r="CR188" s="64" t="s">
        <v>5151</v>
      </c>
      <c r="CS188" s="64" t="s">
        <v>4739</v>
      </c>
      <c r="CT188"/>
      <c r="CU188"/>
      <c r="CV188"/>
      <c r="CW188" s="64"/>
    </row>
    <row r="189" spans="1:101" s="17" customFormat="1" x14ac:dyDescent="0.25">
      <c r="A189" s="64"/>
      <c r="C189" s="64"/>
      <c r="D189" s="64"/>
      <c r="E189" s="64"/>
      <c r="F189" s="66"/>
      <c r="G189" s="17" t="s">
        <v>10445</v>
      </c>
      <c r="H189" s="17" t="s">
        <v>10446</v>
      </c>
      <c r="L189" s="17" t="s">
        <v>3024</v>
      </c>
      <c r="M189" s="17">
        <f t="shared" si="3"/>
        <v>1</v>
      </c>
      <c r="N189" s="30" t="s">
        <v>615</v>
      </c>
      <c r="O189" s="105" t="s">
        <v>156</v>
      </c>
      <c r="P189" s="31" t="s">
        <v>159</v>
      </c>
      <c r="Q189" s="96"/>
      <c r="W189" s="20"/>
      <c r="X189" s="64"/>
      <c r="Y189" s="64"/>
      <c r="Z189" s="20"/>
      <c r="AA189" s="20"/>
      <c r="AB189" s="20"/>
      <c r="AC189" s="64"/>
      <c r="AD189" s="64"/>
      <c r="AE189" s="64"/>
      <c r="AF189" s="20"/>
      <c r="AG189" s="64"/>
      <c r="AH189" s="64"/>
      <c r="AI189" s="64"/>
      <c r="AJ189" s="64"/>
      <c r="AK189" s="64"/>
      <c r="AM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8"/>
      <c r="BG189" s="64"/>
      <c r="BH189" s="64"/>
      <c r="BI189" s="20"/>
      <c r="BJ189" s="20"/>
      <c r="BK189" s="20"/>
      <c r="BL189" s="20"/>
      <c r="BM189" s="64"/>
      <c r="BN189" s="64"/>
      <c r="BO189" s="64"/>
      <c r="BP189" s="65"/>
      <c r="BQ189" s="64"/>
      <c r="BR189" s="65"/>
      <c r="BS189" s="64"/>
      <c r="BT189" s="65"/>
      <c r="BU189" s="64"/>
      <c r="BV189" s="65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/>
      <c r="CL189" s="64"/>
      <c r="CM189" s="64"/>
      <c r="CN189" s="64"/>
      <c r="CO189" s="64"/>
      <c r="CP189" s="17" t="s">
        <v>3464</v>
      </c>
      <c r="CQ189" s="64"/>
      <c r="CR189" s="64"/>
      <c r="CS189" s="64" t="s">
        <v>680</v>
      </c>
      <c r="CT189"/>
      <c r="CU189"/>
      <c r="CV189"/>
      <c r="CW189" s="64"/>
    </row>
    <row r="190" spans="1:101" s="17" customFormat="1" x14ac:dyDescent="0.25">
      <c r="A190" s="64"/>
      <c r="C190" s="64"/>
      <c r="D190" s="64"/>
      <c r="E190" s="64"/>
      <c r="F190" s="66"/>
      <c r="G190" s="17" t="s">
        <v>10447</v>
      </c>
      <c r="H190" s="17" t="s">
        <v>10448</v>
      </c>
      <c r="L190" s="17" t="s">
        <v>1345</v>
      </c>
      <c r="M190" s="17">
        <f t="shared" si="3"/>
        <v>1</v>
      </c>
      <c r="N190" s="32" t="s">
        <v>1945</v>
      </c>
      <c r="O190" s="98" t="s">
        <v>527</v>
      </c>
      <c r="P190" s="33" t="s">
        <v>92</v>
      </c>
      <c r="Q190" s="98"/>
      <c r="W190" s="20"/>
      <c r="X190" s="64"/>
      <c r="Y190" s="64"/>
      <c r="Z190" s="20"/>
      <c r="AA190" s="20"/>
      <c r="AB190" s="20"/>
      <c r="AC190" s="64"/>
      <c r="AD190" s="64"/>
      <c r="AE190" s="64"/>
      <c r="AF190" s="20"/>
      <c r="AG190" s="64"/>
      <c r="AH190" s="64"/>
      <c r="AI190" s="64"/>
      <c r="AJ190" s="64"/>
      <c r="AK190" s="64"/>
      <c r="AM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8"/>
      <c r="BG190" s="64"/>
      <c r="BH190" s="64"/>
      <c r="BI190" s="20"/>
      <c r="BJ190" s="20"/>
      <c r="BK190" s="20"/>
      <c r="BL190" s="20"/>
      <c r="BM190" s="64"/>
      <c r="BN190" s="64"/>
      <c r="BO190" s="64"/>
      <c r="BP190" s="65"/>
      <c r="BQ190" s="64"/>
      <c r="BR190" s="65"/>
      <c r="BS190" s="64"/>
      <c r="BT190" s="65"/>
      <c r="BU190" s="64"/>
      <c r="BV190" s="65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/>
      <c r="CL190" s="64"/>
      <c r="CM190" s="64"/>
      <c r="CN190" s="64"/>
      <c r="CO190" s="64"/>
      <c r="CP190" s="17" t="s">
        <v>3762</v>
      </c>
      <c r="CQ190" s="64"/>
      <c r="CR190" s="64"/>
      <c r="CS190" s="64" t="s">
        <v>4770</v>
      </c>
      <c r="CT190"/>
      <c r="CU190"/>
      <c r="CV190"/>
      <c r="CW190" s="64"/>
    </row>
    <row r="191" spans="1:101" s="17" customFormat="1" x14ac:dyDescent="0.25">
      <c r="A191" s="64"/>
      <c r="C191" s="64"/>
      <c r="D191" s="64"/>
      <c r="E191" s="64"/>
      <c r="F191" s="66"/>
      <c r="G191" s="17" t="s">
        <v>10449</v>
      </c>
      <c r="H191" s="17" t="s">
        <v>10450</v>
      </c>
      <c r="L191" s="17" t="s">
        <v>2378</v>
      </c>
      <c r="M191" s="17">
        <f t="shared" si="3"/>
        <v>1</v>
      </c>
      <c r="N191" s="112" t="s">
        <v>11007</v>
      </c>
      <c r="O191" s="95" t="s">
        <v>156</v>
      </c>
      <c r="P191" s="103" t="s">
        <v>141</v>
      </c>
      <c r="Q191" s="95"/>
      <c r="W191" s="20"/>
      <c r="X191" s="64"/>
      <c r="Y191" s="64"/>
      <c r="Z191" s="20"/>
      <c r="AA191" s="20"/>
      <c r="AB191" s="20"/>
      <c r="AC191" s="64"/>
      <c r="AD191" s="64"/>
      <c r="AE191" s="64"/>
      <c r="AF191" s="20"/>
      <c r="AG191" s="64"/>
      <c r="AH191" s="64"/>
      <c r="AI191" s="64"/>
      <c r="AJ191" s="64"/>
      <c r="AK191" s="64"/>
      <c r="AM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8"/>
      <c r="BG191" s="64"/>
      <c r="BH191" s="64"/>
      <c r="BI191" s="20"/>
      <c r="BJ191" s="20"/>
      <c r="BK191" s="20"/>
      <c r="BL191" s="20"/>
      <c r="BM191" s="64"/>
      <c r="BN191" s="64"/>
      <c r="BO191" s="64"/>
      <c r="BP191" s="65"/>
      <c r="BQ191" s="64"/>
      <c r="BR191" s="65"/>
      <c r="BS191" s="64"/>
      <c r="BT191" s="65"/>
      <c r="BU191" s="64"/>
      <c r="BV191" s="65"/>
      <c r="BW191" s="64"/>
      <c r="BX191" s="64"/>
      <c r="BY191" s="64"/>
      <c r="BZ191" s="64"/>
      <c r="CA191" s="64"/>
      <c r="CB191" s="64"/>
      <c r="CC191" s="64"/>
      <c r="CD191" s="64"/>
      <c r="CE191" s="64"/>
      <c r="CF191" s="64"/>
      <c r="CG191" s="64"/>
      <c r="CH191" s="64"/>
      <c r="CI191" s="64"/>
      <c r="CJ191" s="64"/>
      <c r="CK191"/>
      <c r="CL191" s="64"/>
      <c r="CM191" s="64"/>
      <c r="CN191" s="64"/>
      <c r="CO191" s="64"/>
      <c r="CP191" s="17" t="s">
        <v>3004</v>
      </c>
      <c r="CQ191" s="64" t="s">
        <v>3005</v>
      </c>
      <c r="CR191" s="64" t="s">
        <v>1306</v>
      </c>
      <c r="CS191" s="64" t="s">
        <v>4811</v>
      </c>
      <c r="CT191"/>
      <c r="CU191"/>
      <c r="CV191"/>
      <c r="CW191" s="64"/>
    </row>
    <row r="192" spans="1:101" s="17" customFormat="1" x14ac:dyDescent="0.25">
      <c r="A192" s="64"/>
      <c r="C192" s="64"/>
      <c r="D192" s="64"/>
      <c r="E192" s="64"/>
      <c r="F192" s="66"/>
      <c r="G192" s="17" t="s">
        <v>10451</v>
      </c>
      <c r="H192" s="17" t="s">
        <v>10452</v>
      </c>
      <c r="L192" s="64" t="s">
        <v>761</v>
      </c>
      <c r="M192" s="17">
        <f t="shared" si="3"/>
        <v>1</v>
      </c>
      <c r="N192" s="30" t="s">
        <v>1216</v>
      </c>
      <c r="O192" s="96" t="s">
        <v>156</v>
      </c>
      <c r="P192" s="31" t="s">
        <v>141</v>
      </c>
      <c r="Q192" s="96"/>
      <c r="W192" s="20"/>
      <c r="X192" s="64"/>
      <c r="Y192" s="64"/>
      <c r="Z192" s="20"/>
      <c r="AA192" s="20"/>
      <c r="AB192" s="20"/>
      <c r="AC192" s="64"/>
      <c r="AD192" s="64"/>
      <c r="AE192" s="64"/>
      <c r="AF192" s="20"/>
      <c r="AG192" s="64"/>
      <c r="AH192" s="64"/>
      <c r="AI192" s="64"/>
      <c r="AJ192" s="64"/>
      <c r="AK192" s="64"/>
      <c r="AM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8"/>
      <c r="BG192" s="64"/>
      <c r="BH192" s="64"/>
      <c r="BI192" s="20"/>
      <c r="BJ192" s="20"/>
      <c r="BK192" s="20"/>
      <c r="BL192" s="20"/>
      <c r="BM192" s="64"/>
      <c r="BN192" s="64"/>
      <c r="BO192" s="64"/>
      <c r="BP192" s="65"/>
      <c r="BQ192" s="64"/>
      <c r="BR192" s="65"/>
      <c r="BS192" s="64"/>
      <c r="BT192" s="65"/>
      <c r="BU192" s="64"/>
      <c r="BV192" s="65"/>
      <c r="BW192" s="64"/>
      <c r="BX192" s="64"/>
      <c r="BY192" s="64"/>
      <c r="BZ192" s="64"/>
      <c r="CA192" s="64"/>
      <c r="CB192" s="64"/>
      <c r="CC192" s="64"/>
      <c r="CD192" s="64"/>
      <c r="CE192" s="64"/>
      <c r="CF192" s="64"/>
      <c r="CG192" s="64"/>
      <c r="CH192" s="64"/>
      <c r="CI192" s="64"/>
      <c r="CJ192" s="64"/>
      <c r="CK192"/>
      <c r="CL192" s="64"/>
      <c r="CM192" s="64"/>
      <c r="CN192" s="64"/>
      <c r="CO192" s="64"/>
      <c r="CP192" s="64" t="s">
        <v>1196</v>
      </c>
      <c r="CQ192" s="64" t="s">
        <v>1197</v>
      </c>
      <c r="CR192" s="64" t="s">
        <v>1198</v>
      </c>
      <c r="CS192" s="64" t="s">
        <v>4877</v>
      </c>
      <c r="CT192"/>
      <c r="CU192"/>
      <c r="CV192"/>
      <c r="CW192" s="64"/>
    </row>
    <row r="193" spans="1:101" s="17" customFormat="1" x14ac:dyDescent="0.25">
      <c r="A193" s="64"/>
      <c r="C193" s="64"/>
      <c r="D193" s="64"/>
      <c r="E193" s="64"/>
      <c r="F193" s="66"/>
      <c r="G193" s="17" t="s">
        <v>10453</v>
      </c>
      <c r="H193" s="17" t="s">
        <v>10454</v>
      </c>
      <c r="L193" s="17" t="s">
        <v>5407</v>
      </c>
      <c r="M193" s="17">
        <f t="shared" si="3"/>
        <v>1</v>
      </c>
      <c r="N193" s="32" t="s">
        <v>4385</v>
      </c>
      <c r="O193" s="98" t="s">
        <v>156</v>
      </c>
      <c r="P193" s="33" t="s">
        <v>141</v>
      </c>
      <c r="Q193" s="98"/>
      <c r="W193" s="20"/>
      <c r="X193" s="64"/>
      <c r="Y193" s="64"/>
      <c r="Z193" s="20"/>
      <c r="AA193" s="20"/>
      <c r="AB193" s="20"/>
      <c r="AC193" s="64"/>
      <c r="AD193" s="64"/>
      <c r="AE193" s="64"/>
      <c r="AF193" s="20"/>
      <c r="AG193" s="64"/>
      <c r="AH193" s="64"/>
      <c r="AI193" s="64"/>
      <c r="AJ193" s="64"/>
      <c r="AK193" s="64"/>
      <c r="AM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8"/>
      <c r="BG193" s="64"/>
      <c r="BH193" s="64"/>
      <c r="BI193" s="20"/>
      <c r="BJ193" s="20"/>
      <c r="BK193" s="20"/>
      <c r="BL193" s="20"/>
      <c r="BM193" s="64"/>
      <c r="BN193" s="64"/>
      <c r="BO193" s="64"/>
      <c r="BP193" s="65"/>
      <c r="BQ193" s="64"/>
      <c r="BR193" s="65"/>
      <c r="BS193" s="64"/>
      <c r="BT193" s="65"/>
      <c r="BU193" s="64"/>
      <c r="BV193" s="65"/>
      <c r="BW193" s="64"/>
      <c r="BX193" s="64"/>
      <c r="BY193" s="64"/>
      <c r="BZ193" s="64"/>
      <c r="CA193" s="64"/>
      <c r="CB193" s="64"/>
      <c r="CC193" s="64"/>
      <c r="CD193" s="64"/>
      <c r="CE193" s="64"/>
      <c r="CF193" s="64"/>
      <c r="CG193" s="64"/>
      <c r="CH193" s="64"/>
      <c r="CI193" s="64"/>
      <c r="CJ193" s="64"/>
      <c r="CK193"/>
      <c r="CL193" s="64"/>
      <c r="CM193" s="64"/>
      <c r="CN193" s="64"/>
      <c r="CO193" s="64"/>
      <c r="CP193" s="17" t="s">
        <v>8485</v>
      </c>
      <c r="CQ193" s="64" t="s">
        <v>8483</v>
      </c>
      <c r="CR193" s="64" t="s">
        <v>500</v>
      </c>
      <c r="CS193" s="64" t="s">
        <v>4909</v>
      </c>
      <c r="CT193"/>
      <c r="CU193"/>
      <c r="CV193"/>
      <c r="CW193" s="64"/>
    </row>
    <row r="194" spans="1:101" s="17" customFormat="1" x14ac:dyDescent="0.25">
      <c r="A194" s="64"/>
      <c r="C194" s="64"/>
      <c r="D194" s="64"/>
      <c r="E194" s="64"/>
      <c r="F194" s="66"/>
      <c r="G194" s="17" t="s">
        <v>10455</v>
      </c>
      <c r="H194" s="17" t="s">
        <v>10456</v>
      </c>
      <c r="L194" s="17" t="s">
        <v>3882</v>
      </c>
      <c r="M194" s="17">
        <f t="shared" ref="M194:M257" si="4">COUNTIF(N:N,L194)</f>
        <v>1</v>
      </c>
      <c r="N194" s="32" t="s">
        <v>3800</v>
      </c>
      <c r="O194" s="98" t="s">
        <v>3799</v>
      </c>
      <c r="P194" s="33" t="s">
        <v>141</v>
      </c>
      <c r="Q194" s="98"/>
      <c r="W194" s="20"/>
      <c r="X194" s="64"/>
      <c r="Y194" s="64"/>
      <c r="Z194" s="20"/>
      <c r="AA194" s="20"/>
      <c r="AB194" s="20"/>
      <c r="AC194" s="64"/>
      <c r="AD194" s="64"/>
      <c r="AE194" s="64"/>
      <c r="AF194" s="20"/>
      <c r="AG194" s="64"/>
      <c r="AH194" s="64"/>
      <c r="AI194" s="64"/>
      <c r="AJ194" s="64"/>
      <c r="AK194" s="64"/>
      <c r="AM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8"/>
      <c r="BG194" s="64"/>
      <c r="BH194" s="64"/>
      <c r="BI194" s="20"/>
      <c r="BJ194" s="20"/>
      <c r="BK194" s="20"/>
      <c r="BL194" s="20"/>
      <c r="BM194" s="64"/>
      <c r="BN194" s="64"/>
      <c r="BO194" s="64"/>
      <c r="BP194" s="65"/>
      <c r="BQ194" s="64"/>
      <c r="BR194" s="65"/>
      <c r="BS194" s="64"/>
      <c r="BT194" s="65"/>
      <c r="BU194" s="64"/>
      <c r="BV194" s="65"/>
      <c r="BW194" s="64"/>
      <c r="BX194" s="64"/>
      <c r="BY194" s="64"/>
      <c r="BZ194" s="64"/>
      <c r="CA194" s="64"/>
      <c r="CB194" s="64"/>
      <c r="CC194" s="64"/>
      <c r="CD194" s="64"/>
      <c r="CE194" s="64"/>
      <c r="CF194" s="64"/>
      <c r="CG194" s="64"/>
      <c r="CH194" s="64"/>
      <c r="CI194" s="64"/>
      <c r="CJ194" s="64"/>
      <c r="CK194"/>
      <c r="CL194" s="64"/>
      <c r="CM194" s="64"/>
      <c r="CN194" s="64"/>
      <c r="CO194" s="64"/>
      <c r="CP194" s="64" t="s">
        <v>1410</v>
      </c>
      <c r="CQ194" s="64"/>
      <c r="CR194" s="64"/>
      <c r="CS194" s="64" t="s">
        <v>4942</v>
      </c>
      <c r="CT194"/>
      <c r="CU194"/>
      <c r="CV194"/>
      <c r="CW194" s="64"/>
    </row>
    <row r="195" spans="1:101" s="17" customFormat="1" x14ac:dyDescent="0.25">
      <c r="A195" s="64"/>
      <c r="C195" s="64"/>
      <c r="D195" s="64"/>
      <c r="E195" s="64"/>
      <c r="F195" s="66"/>
      <c r="G195" s="17" t="s">
        <v>10457</v>
      </c>
      <c r="H195" s="17" t="s">
        <v>10458</v>
      </c>
      <c r="L195" s="17" t="s">
        <v>2372</v>
      </c>
      <c r="M195" s="17">
        <f t="shared" si="4"/>
        <v>1</v>
      </c>
      <c r="N195" s="32" t="s">
        <v>11056</v>
      </c>
      <c r="O195" s="98" t="s">
        <v>604</v>
      </c>
      <c r="P195" s="33" t="s">
        <v>141</v>
      </c>
      <c r="Q195" s="98"/>
      <c r="W195" s="20"/>
      <c r="X195" s="64"/>
      <c r="Y195" s="64"/>
      <c r="Z195" s="20"/>
      <c r="AA195" s="20"/>
      <c r="AB195" s="20"/>
      <c r="AC195" s="64"/>
      <c r="AD195" s="64"/>
      <c r="AE195" s="64"/>
      <c r="AF195" s="20"/>
      <c r="AG195" s="64"/>
      <c r="AH195" s="64"/>
      <c r="AI195" s="64"/>
      <c r="AJ195" s="64"/>
      <c r="AK195" s="64"/>
      <c r="AM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8"/>
      <c r="BG195" s="64"/>
      <c r="BH195" s="64"/>
      <c r="BI195" s="20"/>
      <c r="BJ195" s="20"/>
      <c r="BK195" s="20"/>
      <c r="BL195" s="20"/>
      <c r="BM195" s="64"/>
      <c r="BN195" s="64"/>
      <c r="BO195" s="64"/>
      <c r="BP195" s="65"/>
      <c r="BQ195" s="64"/>
      <c r="BR195" s="65"/>
      <c r="BS195" s="64"/>
      <c r="BT195" s="65"/>
      <c r="BU195" s="64"/>
      <c r="BV195" s="65"/>
      <c r="BW195" s="64"/>
      <c r="BX195" s="64"/>
      <c r="BY195" s="64"/>
      <c r="BZ195" s="64"/>
      <c r="CA195" s="64"/>
      <c r="CB195" s="64"/>
      <c r="CC195" s="64"/>
      <c r="CD195" s="64"/>
      <c r="CE195" s="64"/>
      <c r="CF195" s="64"/>
      <c r="CG195" s="64"/>
      <c r="CH195" s="64"/>
      <c r="CI195" s="64"/>
      <c r="CJ195" s="64"/>
      <c r="CK195"/>
      <c r="CL195" s="64"/>
      <c r="CM195" s="64"/>
      <c r="CN195" s="64"/>
      <c r="CO195" s="64"/>
      <c r="CP195" s="23" t="s">
        <v>1399</v>
      </c>
      <c r="CQ195" s="64" t="s">
        <v>1400</v>
      </c>
      <c r="CR195" s="64" t="s">
        <v>238</v>
      </c>
      <c r="CS195" s="64" t="s">
        <v>3610</v>
      </c>
      <c r="CT195"/>
      <c r="CU195"/>
      <c r="CV195"/>
      <c r="CW195" s="64"/>
    </row>
    <row r="196" spans="1:101" s="17" customFormat="1" x14ac:dyDescent="0.25">
      <c r="A196" s="64"/>
      <c r="C196" s="64"/>
      <c r="D196" s="64"/>
      <c r="E196" s="64"/>
      <c r="F196" s="66"/>
      <c r="G196" s="17" t="s">
        <v>10459</v>
      </c>
      <c r="H196" s="17" t="s">
        <v>10460</v>
      </c>
      <c r="L196" s="17" t="s">
        <v>5005</v>
      </c>
      <c r="M196" s="17">
        <f t="shared" si="4"/>
        <v>1</v>
      </c>
      <c r="N196" s="32" t="s">
        <v>456</v>
      </c>
      <c r="O196" s="98" t="s">
        <v>156</v>
      </c>
      <c r="P196" s="33" t="s">
        <v>141</v>
      </c>
      <c r="Q196" s="98"/>
      <c r="W196" s="20"/>
      <c r="X196" s="64"/>
      <c r="Y196" s="64"/>
      <c r="Z196" s="20"/>
      <c r="AA196" s="20"/>
      <c r="AB196" s="20"/>
      <c r="AC196" s="64"/>
      <c r="AD196" s="64"/>
      <c r="AE196" s="64"/>
      <c r="AF196" s="20"/>
      <c r="AG196" s="64"/>
      <c r="AH196" s="64"/>
      <c r="AI196" s="64"/>
      <c r="AJ196" s="64"/>
      <c r="AK196" s="64"/>
      <c r="AM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8"/>
      <c r="BG196" s="64"/>
      <c r="BH196" s="64"/>
      <c r="BI196" s="20"/>
      <c r="BJ196" s="20"/>
      <c r="BK196" s="20"/>
      <c r="BL196" s="20"/>
      <c r="BM196" s="64"/>
      <c r="BN196" s="64"/>
      <c r="BO196" s="64"/>
      <c r="BP196" s="65"/>
      <c r="BQ196" s="64"/>
      <c r="BR196" s="65"/>
      <c r="BS196" s="64"/>
      <c r="BT196" s="65"/>
      <c r="BU196" s="64"/>
      <c r="BV196" s="65"/>
      <c r="BW196" s="64"/>
      <c r="BX196" s="64"/>
      <c r="BY196" s="64"/>
      <c r="BZ196" s="64"/>
      <c r="CA196" s="64"/>
      <c r="CB196" s="64"/>
      <c r="CC196" s="64"/>
      <c r="CD196" s="64"/>
      <c r="CE196" s="64"/>
      <c r="CF196" s="64"/>
      <c r="CG196" s="64"/>
      <c r="CH196" s="64"/>
      <c r="CI196" s="64"/>
      <c r="CJ196" s="64"/>
      <c r="CK196"/>
      <c r="CL196" s="64"/>
      <c r="CM196" s="64"/>
      <c r="CN196" s="64"/>
      <c r="CO196" s="64"/>
      <c r="CP196" s="17" t="s">
        <v>3778</v>
      </c>
      <c r="CQ196" s="64"/>
      <c r="CR196" s="64"/>
      <c r="CS196" s="64" t="s">
        <v>2048</v>
      </c>
      <c r="CT196"/>
      <c r="CU196"/>
      <c r="CV196"/>
      <c r="CW196" s="64"/>
    </row>
    <row r="197" spans="1:101" s="17" customFormat="1" x14ac:dyDescent="0.25">
      <c r="A197" s="64"/>
      <c r="C197" s="64"/>
      <c r="D197" s="64"/>
      <c r="E197" s="64"/>
      <c r="F197" s="66"/>
      <c r="G197" s="17" t="s">
        <v>10461</v>
      </c>
      <c r="H197" s="17" t="s">
        <v>10462</v>
      </c>
      <c r="L197" s="17" t="s">
        <v>1338</v>
      </c>
      <c r="M197" s="17">
        <f t="shared" si="4"/>
        <v>1</v>
      </c>
      <c r="N197" s="32" t="s">
        <v>3024</v>
      </c>
      <c r="O197" s="98" t="s">
        <v>3023</v>
      </c>
      <c r="P197" s="103" t="s">
        <v>141</v>
      </c>
      <c r="Q197" s="95"/>
      <c r="W197" s="20"/>
      <c r="X197" s="64"/>
      <c r="Y197" s="64"/>
      <c r="Z197" s="20"/>
      <c r="AA197" s="20"/>
      <c r="AB197" s="20"/>
      <c r="AC197" s="64"/>
      <c r="AD197" s="64"/>
      <c r="AE197" s="64"/>
      <c r="AF197" s="20"/>
      <c r="AG197" s="64"/>
      <c r="AH197" s="64"/>
      <c r="AI197" s="64"/>
      <c r="AJ197" s="64"/>
      <c r="AK197" s="64"/>
      <c r="AM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8"/>
      <c r="BG197" s="64"/>
      <c r="BH197" s="64"/>
      <c r="BI197" s="20"/>
      <c r="BJ197" s="20"/>
      <c r="BK197" s="20"/>
      <c r="BL197" s="20"/>
      <c r="BM197" s="64"/>
      <c r="BN197" s="64"/>
      <c r="BO197" s="64"/>
      <c r="BP197" s="65"/>
      <c r="BQ197" s="64"/>
      <c r="BR197" s="65"/>
      <c r="BS197" s="64"/>
      <c r="BT197" s="65"/>
      <c r="BU197" s="64"/>
      <c r="BV197" s="65"/>
      <c r="BW197" s="64"/>
      <c r="BX197" s="64"/>
      <c r="BY197" s="64"/>
      <c r="BZ197" s="64"/>
      <c r="CA197" s="64"/>
      <c r="CB197" s="64"/>
      <c r="CC197" s="64"/>
      <c r="CD197" s="64"/>
      <c r="CE197" s="64"/>
      <c r="CF197" s="64"/>
      <c r="CG197" s="64"/>
      <c r="CH197" s="64"/>
      <c r="CI197" s="64"/>
      <c r="CJ197" s="64"/>
      <c r="CK197"/>
      <c r="CL197" s="64"/>
      <c r="CM197" s="64"/>
      <c r="CN197" s="64"/>
      <c r="CO197" s="64"/>
      <c r="CP197" s="17" t="s">
        <v>5404</v>
      </c>
      <c r="CQ197" s="64" t="s">
        <v>3150</v>
      </c>
      <c r="CR197" s="64" t="s">
        <v>157</v>
      </c>
      <c r="CS197" s="64" t="s">
        <v>887</v>
      </c>
      <c r="CT197"/>
      <c r="CU197"/>
      <c r="CV197"/>
      <c r="CW197" s="64"/>
    </row>
    <row r="198" spans="1:101" s="17" customFormat="1" x14ac:dyDescent="0.25">
      <c r="A198" s="64"/>
      <c r="C198" s="64"/>
      <c r="D198" s="64"/>
      <c r="E198" s="64"/>
      <c r="F198" s="66"/>
      <c r="G198" s="17" t="s">
        <v>10463</v>
      </c>
      <c r="H198" s="17" t="s">
        <v>10464</v>
      </c>
      <c r="L198" s="17" t="s">
        <v>4990</v>
      </c>
      <c r="M198" s="17">
        <f t="shared" si="4"/>
        <v>1</v>
      </c>
      <c r="N198" s="30" t="s">
        <v>1345</v>
      </c>
      <c r="O198" s="96" t="s">
        <v>1344</v>
      </c>
      <c r="P198" s="31" t="s">
        <v>141</v>
      </c>
      <c r="Q198" s="96"/>
      <c r="W198" s="20"/>
      <c r="X198" s="64"/>
      <c r="Y198" s="64"/>
      <c r="Z198" s="20"/>
      <c r="AA198" s="20"/>
      <c r="AB198" s="20"/>
      <c r="AC198" s="64"/>
      <c r="AD198" s="64"/>
      <c r="AE198" s="64"/>
      <c r="AF198" s="20"/>
      <c r="AG198" s="64"/>
      <c r="AH198" s="64"/>
      <c r="AI198" s="64"/>
      <c r="AJ198" s="64"/>
      <c r="AK198" s="64"/>
      <c r="AM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8"/>
      <c r="BG198" s="64"/>
      <c r="BH198" s="64"/>
      <c r="BI198" s="20"/>
      <c r="BJ198" s="20"/>
      <c r="BK198" s="20"/>
      <c r="BL198" s="20"/>
      <c r="BM198" s="64"/>
      <c r="BN198" s="64"/>
      <c r="BO198" s="64"/>
      <c r="BP198" s="65"/>
      <c r="BQ198" s="64"/>
      <c r="BR198" s="65"/>
      <c r="BS198" s="64"/>
      <c r="BT198" s="65"/>
      <c r="BU198" s="64"/>
      <c r="BV198" s="65"/>
      <c r="BW198" s="64"/>
      <c r="BX198" s="64"/>
      <c r="BY198" s="64"/>
      <c r="BZ198" s="64"/>
      <c r="CA198" s="64"/>
      <c r="CB198" s="64"/>
      <c r="CC198" s="64"/>
      <c r="CD198" s="64"/>
      <c r="CE198" s="64"/>
      <c r="CF198" s="64"/>
      <c r="CG198" s="64"/>
      <c r="CH198" s="64"/>
      <c r="CI198" s="64"/>
      <c r="CJ198" s="64"/>
      <c r="CK198"/>
      <c r="CL198" s="64"/>
      <c r="CM198" s="64"/>
      <c r="CN198" s="64"/>
      <c r="CO198" s="64"/>
      <c r="CP198" s="17" t="s">
        <v>4632</v>
      </c>
      <c r="CQ198" s="64"/>
      <c r="CR198" s="64"/>
      <c r="CS198" s="64" t="s">
        <v>4957</v>
      </c>
      <c r="CT198"/>
      <c r="CU198"/>
      <c r="CV198"/>
      <c r="CW198" s="64"/>
    </row>
    <row r="199" spans="1:101" s="17" customFormat="1" x14ac:dyDescent="0.25">
      <c r="A199" s="64"/>
      <c r="C199" s="64"/>
      <c r="D199" s="64"/>
      <c r="E199" s="64"/>
      <c r="F199" s="66"/>
      <c r="G199" s="17" t="s">
        <v>10465</v>
      </c>
      <c r="H199" s="17" t="s">
        <v>10466</v>
      </c>
      <c r="L199" s="17" t="s">
        <v>3836</v>
      </c>
      <c r="M199" s="17">
        <f t="shared" si="4"/>
        <v>1</v>
      </c>
      <c r="N199" s="113" t="s">
        <v>11070</v>
      </c>
      <c r="O199" s="96" t="s">
        <v>391</v>
      </c>
      <c r="P199" s="31" t="s">
        <v>141</v>
      </c>
      <c r="Q199" s="96"/>
      <c r="W199" s="20"/>
      <c r="X199" s="64"/>
      <c r="Y199" s="64"/>
      <c r="Z199" s="20"/>
      <c r="AA199" s="20"/>
      <c r="AB199" s="20"/>
      <c r="AC199" s="64"/>
      <c r="AD199" s="64"/>
      <c r="AE199" s="64"/>
      <c r="AF199" s="20"/>
      <c r="AG199" s="64"/>
      <c r="AH199" s="64"/>
      <c r="AI199" s="64"/>
      <c r="AJ199" s="64"/>
      <c r="AK199" s="64"/>
      <c r="AM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8"/>
      <c r="BG199" s="64"/>
      <c r="BH199" s="64"/>
      <c r="BI199" s="20"/>
      <c r="BJ199" s="20"/>
      <c r="BK199" s="20"/>
      <c r="BL199" s="20"/>
      <c r="BM199" s="64"/>
      <c r="BN199" s="64"/>
      <c r="BO199" s="64"/>
      <c r="BP199" s="65"/>
      <c r="BQ199" s="64"/>
      <c r="BR199" s="65"/>
      <c r="BS199" s="64"/>
      <c r="BT199" s="65"/>
      <c r="BU199" s="64"/>
      <c r="BV199" s="65"/>
      <c r="BW199" s="64"/>
      <c r="BX199" s="64"/>
      <c r="BY199" s="64"/>
      <c r="BZ199" s="64"/>
      <c r="CA199" s="64"/>
      <c r="CB199" s="64"/>
      <c r="CC199" s="64"/>
      <c r="CD199" s="64"/>
      <c r="CE199" s="64"/>
      <c r="CF199" s="64"/>
      <c r="CG199" s="64"/>
      <c r="CH199" s="64"/>
      <c r="CI199" s="64"/>
      <c r="CJ199" s="64"/>
      <c r="CK199"/>
      <c r="CL199" s="64"/>
      <c r="CM199" s="64"/>
      <c r="CN199" s="64"/>
      <c r="CO199" s="64"/>
      <c r="CP199" s="17" t="s">
        <v>4514</v>
      </c>
      <c r="CQ199" s="64" t="s">
        <v>4515</v>
      </c>
      <c r="CR199" s="64" t="s">
        <v>157</v>
      </c>
      <c r="CS199" s="64" t="s">
        <v>5008</v>
      </c>
      <c r="CT199"/>
      <c r="CU199"/>
      <c r="CV199"/>
      <c r="CW199" s="64"/>
    </row>
    <row r="200" spans="1:101" s="17" customFormat="1" x14ac:dyDescent="0.25">
      <c r="A200" s="64"/>
      <c r="C200" s="64"/>
      <c r="D200" s="64"/>
      <c r="E200" s="64"/>
      <c r="F200" s="66"/>
      <c r="G200" s="17" t="s">
        <v>10467</v>
      </c>
      <c r="H200" s="17" t="s">
        <v>10468</v>
      </c>
      <c r="L200" s="17" t="s">
        <v>2434</v>
      </c>
      <c r="M200" s="17">
        <f t="shared" si="4"/>
        <v>1</v>
      </c>
      <c r="N200" s="30" t="s">
        <v>2378</v>
      </c>
      <c r="O200" s="96" t="s">
        <v>326</v>
      </c>
      <c r="P200" s="31" t="s">
        <v>141</v>
      </c>
      <c r="Q200" s="96"/>
      <c r="W200" s="20"/>
      <c r="X200" s="64"/>
      <c r="Y200" s="64"/>
      <c r="Z200" s="20"/>
      <c r="AA200" s="20"/>
      <c r="AB200" s="20"/>
      <c r="AC200" s="64"/>
      <c r="AD200" s="64"/>
      <c r="AE200" s="64"/>
      <c r="AF200" s="20"/>
      <c r="AG200" s="64"/>
      <c r="AH200" s="64"/>
      <c r="AI200" s="64"/>
      <c r="AJ200" s="64"/>
      <c r="AK200" s="64"/>
      <c r="AM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8"/>
      <c r="BG200" s="64"/>
      <c r="BH200" s="64"/>
      <c r="BI200" s="20"/>
      <c r="BJ200" s="20"/>
      <c r="BK200" s="20"/>
      <c r="BL200" s="20"/>
      <c r="BM200" s="64"/>
      <c r="BN200" s="64"/>
      <c r="BO200" s="64"/>
      <c r="BP200" s="65"/>
      <c r="BQ200" s="64"/>
      <c r="BR200" s="65"/>
      <c r="BS200" s="64"/>
      <c r="BT200" s="65"/>
      <c r="BU200" s="64"/>
      <c r="BV200" s="65"/>
      <c r="BW200" s="64"/>
      <c r="BX200" s="64"/>
      <c r="BY200" s="64"/>
      <c r="BZ200" s="64"/>
      <c r="CA200" s="64"/>
      <c r="CB200" s="64"/>
      <c r="CC200" s="64"/>
      <c r="CD200" s="64"/>
      <c r="CE200" s="64"/>
      <c r="CF200" s="64"/>
      <c r="CG200" s="64"/>
      <c r="CH200" s="64"/>
      <c r="CI200" s="64"/>
      <c r="CJ200" s="64"/>
      <c r="CK200"/>
      <c r="CL200" s="64"/>
      <c r="CM200" s="64"/>
      <c r="CN200" s="64"/>
      <c r="CO200" s="64"/>
      <c r="CP200" s="64" t="s">
        <v>778</v>
      </c>
      <c r="CQ200" s="64" t="s">
        <v>779</v>
      </c>
      <c r="CR200" s="64" t="s">
        <v>157</v>
      </c>
      <c r="CS200" s="64" t="s">
        <v>2014</v>
      </c>
      <c r="CT200"/>
      <c r="CU200"/>
      <c r="CV200"/>
      <c r="CW200" s="64"/>
    </row>
    <row r="201" spans="1:101" s="17" customFormat="1" x14ac:dyDescent="0.25">
      <c r="A201" s="64"/>
      <c r="C201" s="64"/>
      <c r="D201" s="64"/>
      <c r="E201" s="64"/>
      <c r="F201" s="66"/>
      <c r="G201" s="17" t="s">
        <v>10469</v>
      </c>
      <c r="H201" s="17" t="s">
        <v>10470</v>
      </c>
      <c r="L201" s="17" t="s">
        <v>11058</v>
      </c>
      <c r="M201" s="17">
        <f t="shared" si="4"/>
        <v>1</v>
      </c>
      <c r="N201" s="32" t="s">
        <v>761</v>
      </c>
      <c r="O201" s="98" t="s">
        <v>3744</v>
      </c>
      <c r="P201" s="103" t="s">
        <v>141</v>
      </c>
      <c r="Q201" s="95"/>
      <c r="W201" s="20"/>
      <c r="X201" s="64"/>
      <c r="Y201" s="64"/>
      <c r="Z201" s="20"/>
      <c r="AA201" s="20"/>
      <c r="AB201" s="20"/>
      <c r="AC201" s="64"/>
      <c r="AD201" s="64"/>
      <c r="AE201" s="64"/>
      <c r="AF201" s="20"/>
      <c r="AG201" s="64"/>
      <c r="AH201" s="64"/>
      <c r="AI201" s="64"/>
      <c r="AJ201" s="64"/>
      <c r="AK201" s="64"/>
      <c r="AM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8"/>
      <c r="BG201" s="64"/>
      <c r="BH201" s="64"/>
      <c r="BI201" s="20"/>
      <c r="BJ201" s="20"/>
      <c r="BK201" s="20"/>
      <c r="BL201" s="20"/>
      <c r="BM201" s="64"/>
      <c r="BN201" s="64"/>
      <c r="BO201" s="64"/>
      <c r="BP201" s="65"/>
      <c r="BQ201" s="64"/>
      <c r="BR201" s="65"/>
      <c r="BS201" s="64"/>
      <c r="BT201" s="65"/>
      <c r="BU201" s="64"/>
      <c r="BV201" s="65"/>
      <c r="BW201" s="64"/>
      <c r="BX201" s="64"/>
      <c r="BY201" s="64"/>
      <c r="BZ201" s="64"/>
      <c r="CA201" s="64"/>
      <c r="CB201" s="64"/>
      <c r="CC201" s="64"/>
      <c r="CD201" s="64"/>
      <c r="CE201" s="64"/>
      <c r="CF201" s="64"/>
      <c r="CG201" s="64"/>
      <c r="CH201" s="64"/>
      <c r="CI201" s="64"/>
      <c r="CJ201" s="64"/>
      <c r="CK201"/>
      <c r="CL201" s="64"/>
      <c r="CM201" s="64"/>
      <c r="CN201" s="64"/>
      <c r="CO201" s="64"/>
      <c r="CP201" s="17" t="s">
        <v>778</v>
      </c>
      <c r="CQ201" s="64" t="s">
        <v>776</v>
      </c>
      <c r="CR201" s="64" t="s">
        <v>132</v>
      </c>
      <c r="CS201" s="64" t="s">
        <v>1309</v>
      </c>
      <c r="CT201"/>
      <c r="CU201"/>
      <c r="CV201"/>
      <c r="CW201" s="64"/>
    </row>
    <row r="202" spans="1:101" s="17" customFormat="1" x14ac:dyDescent="0.25">
      <c r="A202" s="64"/>
      <c r="C202" s="64"/>
      <c r="D202" s="64"/>
      <c r="E202" s="64"/>
      <c r="F202" s="66"/>
      <c r="G202" s="17" t="s">
        <v>10471</v>
      </c>
      <c r="H202" s="17" t="s">
        <v>10472</v>
      </c>
      <c r="L202" s="17" t="s">
        <v>1324</v>
      </c>
      <c r="M202" s="17">
        <f t="shared" si="4"/>
        <v>1</v>
      </c>
      <c r="N202" s="32" t="s">
        <v>5407</v>
      </c>
      <c r="O202" s="98" t="s">
        <v>308</v>
      </c>
      <c r="P202" s="103" t="s">
        <v>141</v>
      </c>
      <c r="Q202" s="95"/>
      <c r="W202" s="20"/>
      <c r="X202" s="64"/>
      <c r="Y202" s="64"/>
      <c r="Z202" s="20"/>
      <c r="AA202" s="20"/>
      <c r="AB202" s="20"/>
      <c r="AC202" s="64"/>
      <c r="AD202" s="64"/>
      <c r="AE202" s="64"/>
      <c r="AF202" s="20"/>
      <c r="AG202" s="64"/>
      <c r="AH202" s="64"/>
      <c r="AI202" s="64"/>
      <c r="AJ202" s="64"/>
      <c r="AK202" s="64"/>
      <c r="AM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8"/>
      <c r="BG202" s="64"/>
      <c r="BH202" s="64"/>
      <c r="BI202" s="20"/>
      <c r="BJ202" s="20"/>
      <c r="BK202" s="20"/>
      <c r="BL202" s="20"/>
      <c r="BM202" s="64"/>
      <c r="BN202" s="64"/>
      <c r="BO202" s="64"/>
      <c r="BP202" s="65"/>
      <c r="BQ202" s="64"/>
      <c r="BR202" s="65"/>
      <c r="BS202" s="64"/>
      <c r="BT202" s="65"/>
      <c r="BU202" s="64"/>
      <c r="BV202" s="65"/>
      <c r="BW202" s="64"/>
      <c r="BX202" s="64"/>
      <c r="BY202" s="64"/>
      <c r="BZ202" s="64"/>
      <c r="CA202" s="64"/>
      <c r="CB202" s="64"/>
      <c r="CC202" s="64"/>
      <c r="CD202" s="64"/>
      <c r="CE202" s="64"/>
      <c r="CF202" s="64"/>
      <c r="CG202" s="64"/>
      <c r="CH202" s="64"/>
      <c r="CI202" s="64"/>
      <c r="CJ202" s="64"/>
      <c r="CK202"/>
      <c r="CL202" s="64"/>
      <c r="CM202" s="64"/>
      <c r="CN202" s="64"/>
      <c r="CO202" s="64"/>
      <c r="CP202" s="17" t="s">
        <v>4566</v>
      </c>
      <c r="CQ202" s="64" t="s">
        <v>351</v>
      </c>
      <c r="CR202" s="64" t="s">
        <v>352</v>
      </c>
      <c r="CS202" s="64" t="s">
        <v>5034</v>
      </c>
      <c r="CT202"/>
      <c r="CU202"/>
      <c r="CV202"/>
      <c r="CW202" s="64"/>
    </row>
    <row r="203" spans="1:101" s="17" customFormat="1" x14ac:dyDescent="0.25">
      <c r="A203" s="64"/>
      <c r="C203" s="64"/>
      <c r="D203" s="64"/>
      <c r="E203" s="64"/>
      <c r="F203" s="66"/>
      <c r="G203" s="17" t="s">
        <v>10473</v>
      </c>
      <c r="H203" s="17" t="s">
        <v>10474</v>
      </c>
      <c r="L203" s="17" t="s">
        <v>2981</v>
      </c>
      <c r="M203" s="17">
        <f t="shared" si="4"/>
        <v>1</v>
      </c>
      <c r="N203" s="30" t="s">
        <v>3882</v>
      </c>
      <c r="O203" s="96" t="s">
        <v>156</v>
      </c>
      <c r="P203" s="31" t="s">
        <v>141</v>
      </c>
      <c r="Q203" s="96"/>
      <c r="W203" s="20"/>
      <c r="X203" s="64"/>
      <c r="Y203" s="64"/>
      <c r="Z203" s="20"/>
      <c r="AA203" s="20"/>
      <c r="AB203" s="20"/>
      <c r="AC203" s="64"/>
      <c r="AD203" s="64"/>
      <c r="AE203" s="64"/>
      <c r="AF203" s="20"/>
      <c r="AG203" s="64"/>
      <c r="AH203" s="64"/>
      <c r="AI203" s="64"/>
      <c r="AJ203" s="64"/>
      <c r="AK203" s="64"/>
      <c r="AM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8"/>
      <c r="BG203" s="64"/>
      <c r="BH203" s="64"/>
      <c r="BI203" s="20"/>
      <c r="BJ203" s="20"/>
      <c r="BK203" s="20"/>
      <c r="BL203" s="20"/>
      <c r="BM203" s="64"/>
      <c r="BN203" s="64"/>
      <c r="BO203" s="64"/>
      <c r="BP203" s="65"/>
      <c r="BQ203" s="64"/>
      <c r="BR203" s="65"/>
      <c r="BS203" s="64"/>
      <c r="BT203" s="65"/>
      <c r="BU203" s="64"/>
      <c r="BV203" s="65"/>
      <c r="BW203" s="64"/>
      <c r="BX203" s="64"/>
      <c r="BY203" s="64"/>
      <c r="BZ203" s="64"/>
      <c r="CA203" s="64"/>
      <c r="CB203" s="64"/>
      <c r="CC203" s="64"/>
      <c r="CD203" s="64"/>
      <c r="CE203" s="64"/>
      <c r="CF203" s="64"/>
      <c r="CG203" s="64"/>
      <c r="CH203" s="64"/>
      <c r="CI203" s="64"/>
      <c r="CJ203" s="64"/>
      <c r="CK203"/>
      <c r="CL203" s="64"/>
      <c r="CM203" s="64"/>
      <c r="CN203" s="64"/>
      <c r="CO203" s="64"/>
      <c r="CP203" s="17" t="s">
        <v>8750</v>
      </c>
      <c r="CQ203" s="64"/>
      <c r="CR203" s="64"/>
      <c r="CS203" s="64" t="s">
        <v>5090</v>
      </c>
      <c r="CT203"/>
      <c r="CU203"/>
      <c r="CV203"/>
      <c r="CW203" s="64"/>
    </row>
    <row r="204" spans="1:101" s="17" customFormat="1" x14ac:dyDescent="0.25">
      <c r="A204" s="64"/>
      <c r="C204" s="64"/>
      <c r="D204" s="64"/>
      <c r="E204" s="64"/>
      <c r="F204" s="66"/>
      <c r="G204" s="17" t="s">
        <v>10475</v>
      </c>
      <c r="H204" s="17" t="s">
        <v>10476</v>
      </c>
      <c r="L204" s="17" t="s">
        <v>1491</v>
      </c>
      <c r="M204" s="17">
        <f t="shared" si="4"/>
        <v>1</v>
      </c>
      <c r="N204" s="30" t="s">
        <v>11116</v>
      </c>
      <c r="O204" s="96" t="s">
        <v>156</v>
      </c>
      <c r="P204" s="31" t="s">
        <v>180</v>
      </c>
      <c r="Q204" s="96"/>
      <c r="W204" s="20"/>
      <c r="X204" s="64"/>
      <c r="Y204" s="64"/>
      <c r="Z204" s="20"/>
      <c r="AA204" s="20"/>
      <c r="AB204" s="20"/>
      <c r="AC204" s="64"/>
      <c r="AD204" s="64"/>
      <c r="AE204" s="64"/>
      <c r="AF204" s="20"/>
      <c r="AG204" s="64"/>
      <c r="AH204" s="64"/>
      <c r="AI204" s="64"/>
      <c r="AJ204" s="64"/>
      <c r="AK204" s="64"/>
      <c r="AM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8"/>
      <c r="BG204" s="64"/>
      <c r="BH204" s="64"/>
      <c r="BI204" s="20"/>
      <c r="BJ204" s="20"/>
      <c r="BK204" s="20"/>
      <c r="BL204" s="20"/>
      <c r="BM204" s="64"/>
      <c r="BN204" s="64"/>
      <c r="BO204" s="64"/>
      <c r="BP204" s="65"/>
      <c r="BQ204" s="64"/>
      <c r="BR204" s="65"/>
      <c r="BS204" s="64"/>
      <c r="BT204" s="65"/>
      <c r="BU204" s="64"/>
      <c r="BV204" s="65"/>
      <c r="BW204" s="64"/>
      <c r="BX204" s="64"/>
      <c r="BY204" s="64"/>
      <c r="BZ204" s="64"/>
      <c r="CA204" s="64"/>
      <c r="CB204" s="64"/>
      <c r="CC204" s="64"/>
      <c r="CD204" s="64"/>
      <c r="CE204" s="64"/>
      <c r="CF204" s="64"/>
      <c r="CG204" s="64"/>
      <c r="CH204" s="64"/>
      <c r="CI204" s="64"/>
      <c r="CJ204" s="64"/>
      <c r="CK204"/>
      <c r="CL204" s="64"/>
      <c r="CM204" s="64"/>
      <c r="CN204" s="64"/>
      <c r="CO204" s="64"/>
      <c r="CP204" s="17" t="s">
        <v>2036</v>
      </c>
      <c r="CQ204" s="64" t="s">
        <v>2037</v>
      </c>
      <c r="CR204" s="64" t="s">
        <v>157</v>
      </c>
      <c r="CS204" s="64" t="s">
        <v>2327</v>
      </c>
      <c r="CT204"/>
      <c r="CU204"/>
      <c r="CV204"/>
      <c r="CW204" s="64"/>
    </row>
    <row r="205" spans="1:101" s="17" customFormat="1" x14ac:dyDescent="0.25">
      <c r="A205" s="64"/>
      <c r="C205" s="64"/>
      <c r="D205" s="64"/>
      <c r="E205" s="64"/>
      <c r="F205" s="66"/>
      <c r="G205" s="17" t="s">
        <v>10477</v>
      </c>
      <c r="H205" s="17" t="s">
        <v>10478</v>
      </c>
      <c r="L205" s="17" t="s">
        <v>683</v>
      </c>
      <c r="M205" s="17">
        <f t="shared" si="4"/>
        <v>1</v>
      </c>
      <c r="N205" s="30" t="s">
        <v>2372</v>
      </c>
      <c r="O205" s="96" t="s">
        <v>326</v>
      </c>
      <c r="P205" s="31" t="s">
        <v>141</v>
      </c>
      <c r="Q205" s="96"/>
      <c r="W205" s="20"/>
      <c r="X205" s="64"/>
      <c r="Y205" s="64"/>
      <c r="Z205" s="20"/>
      <c r="AA205" s="20"/>
      <c r="AB205" s="20"/>
      <c r="AC205" s="64"/>
      <c r="AD205" s="64"/>
      <c r="AE205" s="64"/>
      <c r="AF205" s="20"/>
      <c r="AG205" s="64"/>
      <c r="AH205" s="64"/>
      <c r="AI205" s="64"/>
      <c r="AJ205" s="64"/>
      <c r="AK205" s="64"/>
      <c r="AM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8"/>
      <c r="BG205" s="64"/>
      <c r="BH205" s="64"/>
      <c r="BI205" s="20"/>
      <c r="BJ205" s="20"/>
      <c r="BK205" s="20"/>
      <c r="BL205" s="20"/>
      <c r="BM205" s="64"/>
      <c r="BN205" s="64"/>
      <c r="BO205" s="64"/>
      <c r="BP205" s="65"/>
      <c r="BQ205" s="64"/>
      <c r="BR205" s="65"/>
      <c r="BS205" s="64"/>
      <c r="BT205" s="65"/>
      <c r="BU205" s="64"/>
      <c r="BV205" s="65"/>
      <c r="BW205" s="64"/>
      <c r="BX205" s="64"/>
      <c r="BY205" s="64"/>
      <c r="BZ205" s="64"/>
      <c r="CA205" s="64"/>
      <c r="CB205" s="64"/>
      <c r="CC205" s="64"/>
      <c r="CD205" s="64"/>
      <c r="CE205" s="64"/>
      <c r="CF205" s="64"/>
      <c r="CG205" s="64"/>
      <c r="CH205" s="64"/>
      <c r="CI205" s="64"/>
      <c r="CJ205" s="64"/>
      <c r="CK205"/>
      <c r="CL205" s="64"/>
      <c r="CM205" s="64"/>
      <c r="CN205" s="64"/>
      <c r="CO205" s="64"/>
      <c r="CP205" s="17" t="s">
        <v>2036</v>
      </c>
      <c r="CQ205" s="64" t="s">
        <v>8480</v>
      </c>
      <c r="CR205" s="64" t="s">
        <v>157</v>
      </c>
      <c r="CS205" s="64" t="s">
        <v>5103</v>
      </c>
      <c r="CT205"/>
      <c r="CU205"/>
      <c r="CV205"/>
      <c r="CW205" s="64"/>
    </row>
    <row r="206" spans="1:101" s="17" customFormat="1" x14ac:dyDescent="0.25">
      <c r="A206" s="64"/>
      <c r="C206" s="64"/>
      <c r="D206" s="64"/>
      <c r="E206" s="64"/>
      <c r="F206" s="66"/>
      <c r="G206" s="17" t="s">
        <v>10479</v>
      </c>
      <c r="H206" s="17" t="s">
        <v>10480</v>
      </c>
      <c r="L206" s="94" t="s">
        <v>11026</v>
      </c>
      <c r="M206" s="17">
        <f t="shared" si="4"/>
        <v>1</v>
      </c>
      <c r="N206" s="32" t="s">
        <v>5005</v>
      </c>
      <c r="O206" s="98" t="s">
        <v>667</v>
      </c>
      <c r="P206" s="33" t="s">
        <v>141</v>
      </c>
      <c r="Q206" s="98"/>
      <c r="W206" s="20"/>
      <c r="X206" s="64"/>
      <c r="Y206" s="64"/>
      <c r="Z206" s="20"/>
      <c r="AA206" s="20"/>
      <c r="AB206" s="20"/>
      <c r="AC206" s="64"/>
      <c r="AD206" s="64"/>
      <c r="AE206" s="64"/>
      <c r="AF206" s="20"/>
      <c r="AG206" s="64"/>
      <c r="AH206" s="64"/>
      <c r="AI206" s="64"/>
      <c r="AJ206" s="64"/>
      <c r="AK206" s="64"/>
      <c r="AM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8"/>
      <c r="BG206" s="64"/>
      <c r="BH206" s="64"/>
      <c r="BI206" s="20"/>
      <c r="BJ206" s="20"/>
      <c r="BK206" s="20"/>
      <c r="BL206" s="20"/>
      <c r="BM206" s="64"/>
      <c r="BN206" s="64"/>
      <c r="BO206" s="64"/>
      <c r="BP206" s="65"/>
      <c r="BQ206" s="64"/>
      <c r="BR206" s="65"/>
      <c r="BS206" s="64"/>
      <c r="BT206" s="65"/>
      <c r="BU206" s="64"/>
      <c r="BV206" s="65"/>
      <c r="BW206" s="64"/>
      <c r="BX206" s="64"/>
      <c r="BY206" s="64"/>
      <c r="BZ206" s="64"/>
      <c r="CA206" s="64"/>
      <c r="CB206" s="64"/>
      <c r="CC206" s="64"/>
      <c r="CD206" s="64"/>
      <c r="CE206" s="64"/>
      <c r="CF206" s="64"/>
      <c r="CG206" s="64"/>
      <c r="CH206" s="64"/>
      <c r="CI206" s="64"/>
      <c r="CJ206" s="64"/>
      <c r="CK206"/>
      <c r="CL206" s="64"/>
      <c r="CM206" s="64"/>
      <c r="CN206" s="64"/>
      <c r="CO206" s="64"/>
      <c r="CP206" s="17" t="s">
        <v>2974</v>
      </c>
      <c r="CQ206" s="64" t="s">
        <v>351</v>
      </c>
      <c r="CR206" s="64" t="s">
        <v>320</v>
      </c>
      <c r="CS206" s="64" t="s">
        <v>5130</v>
      </c>
      <c r="CT206"/>
      <c r="CU206"/>
      <c r="CV206"/>
      <c r="CW206" s="64"/>
    </row>
    <row r="207" spans="1:101" s="17" customFormat="1" x14ac:dyDescent="0.25">
      <c r="A207" s="64"/>
      <c r="C207" s="64"/>
      <c r="D207" s="64"/>
      <c r="E207" s="64"/>
      <c r="F207" s="66"/>
      <c r="G207" s="17" t="s">
        <v>10481</v>
      </c>
      <c r="H207" s="17" t="s">
        <v>10482</v>
      </c>
      <c r="L207" s="17" t="s">
        <v>4622</v>
      </c>
      <c r="M207" s="17">
        <f t="shared" si="4"/>
        <v>1</v>
      </c>
      <c r="N207" s="32" t="s">
        <v>1338</v>
      </c>
      <c r="O207" s="98" t="s">
        <v>308</v>
      </c>
      <c r="P207" s="33" t="s">
        <v>141</v>
      </c>
      <c r="Q207" s="98"/>
      <c r="W207" s="20"/>
      <c r="X207" s="64"/>
      <c r="Y207" s="64"/>
      <c r="Z207" s="20"/>
      <c r="AA207" s="20"/>
      <c r="AB207" s="20"/>
      <c r="AC207" s="64"/>
      <c r="AD207" s="64"/>
      <c r="AE207" s="64"/>
      <c r="AF207" s="20"/>
      <c r="AG207" s="64"/>
      <c r="AH207" s="64"/>
      <c r="AI207" s="64"/>
      <c r="AJ207" s="64"/>
      <c r="AK207" s="64"/>
      <c r="AM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8"/>
      <c r="BG207" s="64"/>
      <c r="BH207" s="64"/>
      <c r="BI207" s="20"/>
      <c r="BJ207" s="20"/>
      <c r="BK207" s="20"/>
      <c r="BL207" s="20"/>
      <c r="BM207" s="64"/>
      <c r="BN207" s="64"/>
      <c r="BO207" s="64"/>
      <c r="BP207" s="65"/>
      <c r="BQ207" s="64"/>
      <c r="BR207" s="65"/>
      <c r="BS207" s="64"/>
      <c r="BT207" s="65"/>
      <c r="BU207" s="64"/>
      <c r="BV207" s="65"/>
      <c r="BW207" s="64"/>
      <c r="BX207" s="64"/>
      <c r="BY207" s="64"/>
      <c r="BZ207" s="64"/>
      <c r="CA207" s="64"/>
      <c r="CB207" s="64"/>
      <c r="CC207" s="64"/>
      <c r="CD207" s="64"/>
      <c r="CE207" s="64"/>
      <c r="CF207" s="64"/>
      <c r="CG207" s="64"/>
      <c r="CH207" s="64"/>
      <c r="CI207" s="64"/>
      <c r="CJ207" s="64"/>
      <c r="CK207"/>
      <c r="CL207" s="64"/>
      <c r="CM207" s="64"/>
      <c r="CN207" s="64"/>
      <c r="CO207" s="64"/>
      <c r="CP207" s="17" t="s">
        <v>4769</v>
      </c>
      <c r="CQ207" s="64" t="s">
        <v>4765</v>
      </c>
      <c r="CR207" s="64" t="s">
        <v>157</v>
      </c>
      <c r="CS207" s="64" t="s">
        <v>5137</v>
      </c>
      <c r="CT207"/>
      <c r="CU207"/>
      <c r="CV207"/>
      <c r="CW207" s="64"/>
    </row>
    <row r="208" spans="1:101" s="17" customFormat="1" x14ac:dyDescent="0.25">
      <c r="A208" s="64"/>
      <c r="C208" s="64"/>
      <c r="D208" s="64"/>
      <c r="E208" s="64"/>
      <c r="F208" s="66"/>
      <c r="G208" s="17" t="s">
        <v>10483</v>
      </c>
      <c r="H208" s="17" t="s">
        <v>10484</v>
      </c>
      <c r="L208" s="17" t="s">
        <v>3828</v>
      </c>
      <c r="M208" s="17">
        <f t="shared" si="4"/>
        <v>1</v>
      </c>
      <c r="N208" s="30" t="s">
        <v>4990</v>
      </c>
      <c r="O208" s="96" t="s">
        <v>1885</v>
      </c>
      <c r="P208" s="31" t="s">
        <v>141</v>
      </c>
      <c r="Q208" s="96"/>
      <c r="W208" s="20"/>
      <c r="X208" s="64"/>
      <c r="Y208" s="64"/>
      <c r="Z208" s="20"/>
      <c r="AA208" s="20"/>
      <c r="AB208" s="20"/>
      <c r="AC208" s="64"/>
      <c r="AD208" s="64"/>
      <c r="AE208" s="64"/>
      <c r="AF208" s="20"/>
      <c r="AG208" s="64"/>
      <c r="AH208" s="64"/>
      <c r="AI208" s="64"/>
      <c r="AJ208" s="64"/>
      <c r="AK208" s="64"/>
      <c r="AM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8"/>
      <c r="BG208" s="64"/>
      <c r="BH208" s="64"/>
      <c r="BI208" s="20"/>
      <c r="BJ208" s="20"/>
      <c r="BK208" s="20"/>
      <c r="BL208" s="20"/>
      <c r="BM208" s="64"/>
      <c r="BN208" s="64"/>
      <c r="BO208" s="64"/>
      <c r="BP208" s="65"/>
      <c r="BQ208" s="64"/>
      <c r="BR208" s="65"/>
      <c r="BS208" s="64"/>
      <c r="BT208" s="65"/>
      <c r="BU208" s="64"/>
      <c r="BV208" s="65"/>
      <c r="BW208" s="64"/>
      <c r="BX208" s="64"/>
      <c r="BY208" s="64"/>
      <c r="BZ208" s="64"/>
      <c r="CA208" s="64"/>
      <c r="CB208" s="64"/>
      <c r="CC208" s="64"/>
      <c r="CD208" s="64"/>
      <c r="CE208" s="64"/>
      <c r="CF208" s="64"/>
      <c r="CG208" s="64"/>
      <c r="CH208" s="64"/>
      <c r="CI208" s="64"/>
      <c r="CJ208" s="64"/>
      <c r="CK208"/>
      <c r="CL208" s="64"/>
      <c r="CM208" s="64"/>
      <c r="CN208" s="64"/>
      <c r="CO208" s="64"/>
      <c r="CP208" s="64" t="s">
        <v>651</v>
      </c>
      <c r="CQ208" s="64" t="s">
        <v>291</v>
      </c>
      <c r="CR208" s="64" t="s">
        <v>114</v>
      </c>
      <c r="CS208" s="64" t="s">
        <v>4605</v>
      </c>
      <c r="CT208"/>
      <c r="CU208"/>
      <c r="CV208"/>
      <c r="CW208" s="64"/>
    </row>
    <row r="209" spans="1:101" s="17" customFormat="1" x14ac:dyDescent="0.25">
      <c r="A209" s="64"/>
      <c r="C209" s="64"/>
      <c r="D209" s="64"/>
      <c r="E209" s="64"/>
      <c r="F209" s="66"/>
      <c r="G209" s="17" t="s">
        <v>10485</v>
      </c>
      <c r="H209" s="17" t="s">
        <v>10486</v>
      </c>
      <c r="L209" s="17" t="s">
        <v>3847</v>
      </c>
      <c r="M209" s="17">
        <f t="shared" si="4"/>
        <v>1</v>
      </c>
      <c r="N209" s="30" t="s">
        <v>3836</v>
      </c>
      <c r="O209" s="96" t="s">
        <v>3834</v>
      </c>
      <c r="P209" s="31" t="s">
        <v>141</v>
      </c>
      <c r="Q209" s="96"/>
      <c r="W209" s="20"/>
      <c r="X209" s="64"/>
      <c r="Y209" s="64"/>
      <c r="Z209" s="20"/>
      <c r="AA209" s="20"/>
      <c r="AB209" s="20"/>
      <c r="AC209" s="64"/>
      <c r="AD209" s="64"/>
      <c r="AE209" s="64"/>
      <c r="AF209" s="20"/>
      <c r="AG209" s="64"/>
      <c r="AH209" s="64"/>
      <c r="AI209" s="64"/>
      <c r="AJ209" s="64"/>
      <c r="AK209" s="64"/>
      <c r="AM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8"/>
      <c r="BG209" s="64"/>
      <c r="BH209" s="64"/>
      <c r="BI209" s="20"/>
      <c r="BJ209" s="20"/>
      <c r="BK209" s="20"/>
      <c r="BL209" s="20"/>
      <c r="BM209" s="64"/>
      <c r="BN209" s="64"/>
      <c r="BO209" s="64"/>
      <c r="BP209" s="65"/>
      <c r="BQ209" s="64"/>
      <c r="BR209" s="65"/>
      <c r="BS209" s="64"/>
      <c r="BT209" s="65"/>
      <c r="BU209" s="64"/>
      <c r="BV209" s="65"/>
      <c r="BW209" s="64"/>
      <c r="BX209" s="64"/>
      <c r="BY209" s="64"/>
      <c r="BZ209" s="64"/>
      <c r="CA209" s="64"/>
      <c r="CB209" s="64"/>
      <c r="CC209" s="64"/>
      <c r="CD209" s="64"/>
      <c r="CE209" s="64"/>
      <c r="CF209" s="64"/>
      <c r="CG209" s="64"/>
      <c r="CH209" s="64"/>
      <c r="CI209" s="64"/>
      <c r="CJ209" s="64"/>
      <c r="CK209"/>
      <c r="CL209" s="64"/>
      <c r="CM209" s="64"/>
      <c r="CN209" s="64"/>
      <c r="CO209" s="64"/>
      <c r="CP209" s="64" t="s">
        <v>651</v>
      </c>
      <c r="CQ209" s="64" t="s">
        <v>655</v>
      </c>
      <c r="CR209" s="64" t="s">
        <v>372</v>
      </c>
      <c r="CS209" s="64" t="s">
        <v>822</v>
      </c>
      <c r="CT209"/>
      <c r="CU209"/>
      <c r="CV209"/>
      <c r="CW209" s="64"/>
    </row>
    <row r="210" spans="1:101" s="17" customFormat="1" x14ac:dyDescent="0.25">
      <c r="A210" s="64"/>
      <c r="C210" s="64"/>
      <c r="D210" s="64"/>
      <c r="E210" s="64"/>
      <c r="F210" s="66"/>
      <c r="G210" s="17" t="s">
        <v>10487</v>
      </c>
      <c r="H210" s="17" t="s">
        <v>10488</v>
      </c>
      <c r="L210" s="17" t="s">
        <v>3868</v>
      </c>
      <c r="M210" s="17">
        <f t="shared" si="4"/>
        <v>1</v>
      </c>
      <c r="N210" s="30" t="s">
        <v>2434</v>
      </c>
      <c r="O210" s="96" t="s">
        <v>326</v>
      </c>
      <c r="P210" s="31" t="s">
        <v>141</v>
      </c>
      <c r="Q210" s="96"/>
      <c r="W210" s="20"/>
      <c r="X210" s="64"/>
      <c r="Y210" s="64"/>
      <c r="Z210" s="20"/>
      <c r="AA210" s="20"/>
      <c r="AB210" s="20"/>
      <c r="AC210" s="64"/>
      <c r="AD210" s="64"/>
      <c r="AE210" s="64"/>
      <c r="AF210" s="20"/>
      <c r="AG210" s="64"/>
      <c r="AH210" s="64"/>
      <c r="AI210" s="64"/>
      <c r="AJ210" s="64"/>
      <c r="AK210" s="64"/>
      <c r="AM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8"/>
      <c r="BG210" s="64"/>
      <c r="BH210" s="64"/>
      <c r="BI210" s="20"/>
      <c r="BJ210" s="20"/>
      <c r="BK210" s="20"/>
      <c r="BL210" s="20"/>
      <c r="BM210" s="64"/>
      <c r="BN210" s="64"/>
      <c r="BO210" s="64"/>
      <c r="BP210" s="65"/>
      <c r="BQ210" s="64"/>
      <c r="BR210" s="65"/>
      <c r="BS210" s="64"/>
      <c r="BT210" s="65"/>
      <c r="BU210" s="64"/>
      <c r="BV210" s="65"/>
      <c r="BW210" s="64"/>
      <c r="BX210" s="64"/>
      <c r="BY210" s="64"/>
      <c r="BZ210" s="64"/>
      <c r="CA210" s="64"/>
      <c r="CB210" s="64"/>
      <c r="CC210" s="64"/>
      <c r="CD210" s="64"/>
      <c r="CE210" s="64"/>
      <c r="CF210" s="64"/>
      <c r="CG210" s="64"/>
      <c r="CH210" s="64"/>
      <c r="CI210" s="64"/>
      <c r="CJ210" s="64"/>
      <c r="CK210"/>
      <c r="CL210" s="64"/>
      <c r="CM210" s="64"/>
      <c r="CN210" s="64"/>
      <c r="CO210" s="64"/>
      <c r="CP210" s="64" t="s">
        <v>651</v>
      </c>
      <c r="CQ210" s="64" t="s">
        <v>1468</v>
      </c>
      <c r="CR210" s="64" t="s">
        <v>114</v>
      </c>
      <c r="CS210" s="64" t="s">
        <v>5152</v>
      </c>
      <c r="CT210"/>
      <c r="CU210"/>
      <c r="CV210"/>
      <c r="CW210" s="64"/>
    </row>
    <row r="211" spans="1:101" s="17" customFormat="1" x14ac:dyDescent="0.25">
      <c r="A211" s="64"/>
      <c r="C211" s="64"/>
      <c r="D211" s="64"/>
      <c r="E211" s="64"/>
      <c r="F211" s="66"/>
      <c r="G211" s="17" t="s">
        <v>10489</v>
      </c>
      <c r="H211" s="17" t="s">
        <v>10490</v>
      </c>
      <c r="L211" s="17" t="s">
        <v>1186</v>
      </c>
      <c r="M211" s="17">
        <f t="shared" si="4"/>
        <v>1</v>
      </c>
      <c r="N211" s="30" t="s">
        <v>11058</v>
      </c>
      <c r="O211" s="96" t="s">
        <v>4707</v>
      </c>
      <c r="P211" s="31" t="s">
        <v>92</v>
      </c>
      <c r="Q211" s="96"/>
      <c r="W211" s="20"/>
      <c r="X211" s="64"/>
      <c r="Y211" s="64"/>
      <c r="Z211" s="20"/>
      <c r="AA211" s="20"/>
      <c r="AB211" s="20"/>
      <c r="AC211" s="64"/>
      <c r="AD211" s="64"/>
      <c r="AE211" s="64"/>
      <c r="AF211" s="20"/>
      <c r="AG211" s="64"/>
      <c r="AH211" s="64"/>
      <c r="AI211" s="64"/>
      <c r="AJ211" s="64"/>
      <c r="AK211" s="64"/>
      <c r="AM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8"/>
      <c r="BG211" s="64"/>
      <c r="BH211" s="64"/>
      <c r="BI211" s="20"/>
      <c r="BJ211" s="20"/>
      <c r="BK211" s="20"/>
      <c r="BL211" s="20"/>
      <c r="BM211" s="64"/>
      <c r="BN211" s="64"/>
      <c r="BO211" s="64"/>
      <c r="BP211" s="65"/>
      <c r="BQ211" s="64"/>
      <c r="BR211" s="65"/>
      <c r="BS211" s="64"/>
      <c r="BT211" s="65"/>
      <c r="BU211" s="64"/>
      <c r="BV211" s="65"/>
      <c r="BW211" s="64"/>
      <c r="BX211" s="64"/>
      <c r="BY211" s="64"/>
      <c r="BZ211" s="64"/>
      <c r="CA211" s="64"/>
      <c r="CB211" s="64"/>
      <c r="CC211" s="64"/>
      <c r="CD211" s="64"/>
      <c r="CE211" s="64"/>
      <c r="CF211" s="64"/>
      <c r="CG211" s="64"/>
      <c r="CH211" s="64"/>
      <c r="CI211" s="64"/>
      <c r="CJ211" s="64"/>
      <c r="CK211"/>
      <c r="CL211" s="64"/>
      <c r="CM211" s="64"/>
      <c r="CN211" s="64"/>
      <c r="CO211" s="64"/>
      <c r="CP211" s="17" t="s">
        <v>651</v>
      </c>
      <c r="CQ211" s="64" t="s">
        <v>3074</v>
      </c>
      <c r="CR211" s="64" t="s">
        <v>3075</v>
      </c>
      <c r="CS211" s="64" t="s">
        <v>1362</v>
      </c>
      <c r="CT211"/>
      <c r="CU211"/>
      <c r="CV211"/>
      <c r="CW211" s="64"/>
    </row>
    <row r="212" spans="1:101" s="17" customFormat="1" x14ac:dyDescent="0.25">
      <c r="A212" s="64"/>
      <c r="C212" s="64"/>
      <c r="D212" s="64"/>
      <c r="E212" s="64"/>
      <c r="F212" s="66"/>
      <c r="G212" s="17" t="s">
        <v>10491</v>
      </c>
      <c r="H212" s="17" t="s">
        <v>10492</v>
      </c>
      <c r="L212" s="17" t="s">
        <v>3548</v>
      </c>
      <c r="M212" s="17">
        <f t="shared" si="4"/>
        <v>1</v>
      </c>
      <c r="N212" s="30" t="s">
        <v>1324</v>
      </c>
      <c r="O212" s="96" t="s">
        <v>326</v>
      </c>
      <c r="P212" s="31" t="s">
        <v>180</v>
      </c>
      <c r="Q212" s="96"/>
      <c r="W212" s="20"/>
      <c r="X212" s="64"/>
      <c r="Y212" s="64"/>
      <c r="Z212" s="20"/>
      <c r="AA212" s="20"/>
      <c r="AB212" s="20"/>
      <c r="AC212" s="64"/>
      <c r="AD212" s="64"/>
      <c r="AE212" s="64"/>
      <c r="AF212" s="20"/>
      <c r="AG212" s="64"/>
      <c r="AH212" s="64"/>
      <c r="AI212" s="64"/>
      <c r="AJ212" s="64"/>
      <c r="AK212" s="64"/>
      <c r="AM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8"/>
      <c r="BG212" s="64"/>
      <c r="BH212" s="64"/>
      <c r="BI212" s="20"/>
      <c r="BJ212" s="20"/>
      <c r="BK212" s="20"/>
      <c r="BL212" s="20"/>
      <c r="BM212" s="64"/>
      <c r="BN212" s="64"/>
      <c r="BO212" s="64"/>
      <c r="BP212" s="65"/>
      <c r="BQ212" s="64"/>
      <c r="BR212" s="65"/>
      <c r="BS212" s="64"/>
      <c r="BT212" s="65"/>
      <c r="BU212" s="64"/>
      <c r="BV212" s="65"/>
      <c r="BW212" s="64"/>
      <c r="BX212" s="64"/>
      <c r="BY212" s="64"/>
      <c r="BZ212" s="64"/>
      <c r="CA212" s="64"/>
      <c r="CB212" s="64"/>
      <c r="CC212" s="64"/>
      <c r="CD212" s="64"/>
      <c r="CE212" s="64"/>
      <c r="CF212" s="64"/>
      <c r="CG212" s="64"/>
      <c r="CH212" s="64"/>
      <c r="CI212" s="64"/>
      <c r="CJ212" s="64"/>
      <c r="CK212"/>
      <c r="CL212" s="64"/>
      <c r="CM212" s="64"/>
      <c r="CN212" s="64"/>
      <c r="CO212" s="64"/>
      <c r="CP212" s="17" t="s">
        <v>2199</v>
      </c>
      <c r="CQ212" s="64" t="s">
        <v>2200</v>
      </c>
      <c r="CR212" s="64" t="s">
        <v>114</v>
      </c>
      <c r="CS212" s="64" t="s">
        <v>8560</v>
      </c>
      <c r="CT212"/>
      <c r="CU212"/>
      <c r="CV212"/>
      <c r="CW212" s="64"/>
    </row>
    <row r="213" spans="1:101" s="17" customFormat="1" x14ac:dyDescent="0.25">
      <c r="A213" s="64"/>
      <c r="C213" s="64"/>
      <c r="D213" s="64"/>
      <c r="E213" s="64"/>
      <c r="F213" s="66"/>
      <c r="G213" s="17" t="s">
        <v>10493</v>
      </c>
      <c r="H213" s="17" t="s">
        <v>10494</v>
      </c>
      <c r="L213" s="64" t="s">
        <v>262</v>
      </c>
      <c r="M213" s="17">
        <f t="shared" si="4"/>
        <v>1</v>
      </c>
      <c r="N213" s="32" t="s">
        <v>2981</v>
      </c>
      <c r="O213" s="98" t="s">
        <v>527</v>
      </c>
      <c r="P213" s="33" t="s">
        <v>92</v>
      </c>
      <c r="Q213" s="98"/>
      <c r="W213" s="20"/>
      <c r="X213" s="64"/>
      <c r="Y213" s="64"/>
      <c r="Z213" s="20"/>
      <c r="AA213" s="20"/>
      <c r="AB213" s="20"/>
      <c r="AC213" s="64"/>
      <c r="AD213" s="64"/>
      <c r="AE213" s="64"/>
      <c r="AF213" s="20"/>
      <c r="AG213" s="64"/>
      <c r="AH213" s="64"/>
      <c r="AI213" s="64"/>
      <c r="AJ213" s="64"/>
      <c r="AK213" s="64"/>
      <c r="AM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8"/>
      <c r="BG213" s="64"/>
      <c r="BH213" s="64"/>
      <c r="BI213" s="20"/>
      <c r="BJ213" s="20"/>
      <c r="BK213" s="20"/>
      <c r="BL213" s="20"/>
      <c r="BM213" s="64"/>
      <c r="BN213" s="64"/>
      <c r="BO213" s="64"/>
      <c r="BP213" s="65"/>
      <c r="BQ213" s="64"/>
      <c r="BR213" s="65"/>
      <c r="BS213" s="64"/>
      <c r="BT213" s="65"/>
      <c r="BU213" s="64"/>
      <c r="BV213" s="65"/>
      <c r="BW213" s="64"/>
      <c r="BX213" s="64"/>
      <c r="BY213" s="64"/>
      <c r="BZ213" s="64"/>
      <c r="CA213" s="64"/>
      <c r="CB213" s="64"/>
      <c r="CC213" s="64"/>
      <c r="CD213" s="64"/>
      <c r="CE213" s="64"/>
      <c r="CF213" s="64"/>
      <c r="CG213" s="64"/>
      <c r="CH213" s="64"/>
      <c r="CI213" s="64"/>
      <c r="CJ213" s="64"/>
      <c r="CK213"/>
      <c r="CL213" s="64"/>
      <c r="CM213" s="64"/>
      <c r="CN213" s="64"/>
      <c r="CO213" s="64"/>
      <c r="CP213" s="64" t="s">
        <v>1177</v>
      </c>
      <c r="CQ213" s="64" t="s">
        <v>1178</v>
      </c>
      <c r="CR213" s="64" t="s">
        <v>554</v>
      </c>
      <c r="CS213" s="64" t="s">
        <v>1314</v>
      </c>
      <c r="CT213"/>
      <c r="CU213"/>
      <c r="CV213"/>
      <c r="CW213" s="64"/>
    </row>
    <row r="214" spans="1:101" s="17" customFormat="1" x14ac:dyDescent="0.25">
      <c r="A214" s="64"/>
      <c r="C214" s="64"/>
      <c r="D214" s="64"/>
      <c r="E214" s="64"/>
      <c r="F214" s="66"/>
      <c r="G214" s="17" t="s">
        <v>10495</v>
      </c>
      <c r="H214" s="17" t="s">
        <v>10496</v>
      </c>
      <c r="L214" s="17" t="s">
        <v>3914</v>
      </c>
      <c r="M214" s="17">
        <f t="shared" si="4"/>
        <v>1</v>
      </c>
      <c r="N214" s="30" t="s">
        <v>1491</v>
      </c>
      <c r="O214" s="96" t="s">
        <v>156</v>
      </c>
      <c r="P214" s="106" t="s">
        <v>180</v>
      </c>
      <c r="Q214" s="105"/>
      <c r="W214" s="20"/>
      <c r="X214" s="64"/>
      <c r="Y214" s="64"/>
      <c r="Z214" s="20"/>
      <c r="AA214" s="20"/>
      <c r="AB214" s="20"/>
      <c r="AC214" s="64"/>
      <c r="AD214" s="64"/>
      <c r="AE214" s="64"/>
      <c r="AF214" s="20"/>
      <c r="AG214" s="64"/>
      <c r="AH214" s="64"/>
      <c r="AI214" s="64"/>
      <c r="AJ214" s="64"/>
      <c r="AK214" s="64"/>
      <c r="AM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8"/>
      <c r="BG214" s="64"/>
      <c r="BH214" s="64"/>
      <c r="BI214" s="20"/>
      <c r="BJ214" s="20"/>
      <c r="BK214" s="20"/>
      <c r="BL214" s="20"/>
      <c r="BM214" s="64"/>
      <c r="BN214" s="64"/>
      <c r="BO214" s="64"/>
      <c r="BP214" s="65"/>
      <c r="BQ214" s="64"/>
      <c r="BR214" s="65"/>
      <c r="BS214" s="64"/>
      <c r="BT214" s="65"/>
      <c r="BU214" s="64"/>
      <c r="BV214" s="65"/>
      <c r="BW214" s="64"/>
      <c r="BX214" s="64"/>
      <c r="BY214" s="64"/>
      <c r="BZ214" s="64"/>
      <c r="CA214" s="64"/>
      <c r="CB214" s="64"/>
      <c r="CC214" s="64"/>
      <c r="CD214" s="64"/>
      <c r="CE214" s="64"/>
      <c r="CF214" s="64"/>
      <c r="CG214" s="64"/>
      <c r="CH214" s="64"/>
      <c r="CI214" s="64"/>
      <c r="CJ214" s="64"/>
      <c r="CK214"/>
      <c r="CL214" s="64"/>
      <c r="CM214" s="64"/>
      <c r="CN214" s="64"/>
      <c r="CO214" s="64"/>
      <c r="CP214" s="64" t="s">
        <v>1215</v>
      </c>
      <c r="CQ214" s="64" t="s">
        <v>1216</v>
      </c>
      <c r="CR214" s="64" t="s">
        <v>157</v>
      </c>
      <c r="CS214" s="64" t="s">
        <v>4694</v>
      </c>
      <c r="CT214"/>
      <c r="CU214"/>
      <c r="CV214"/>
      <c r="CW214" s="64"/>
    </row>
    <row r="215" spans="1:101" s="17" customFormat="1" x14ac:dyDescent="0.25">
      <c r="A215" s="64"/>
      <c r="C215" s="64"/>
      <c r="D215" s="64"/>
      <c r="E215" s="64"/>
      <c r="F215" s="66"/>
      <c r="G215" s="17" t="s">
        <v>10497</v>
      </c>
      <c r="H215" s="17" t="s">
        <v>10498</v>
      </c>
      <c r="L215" s="17" t="s">
        <v>3909</v>
      </c>
      <c r="M215" s="17">
        <f t="shared" si="4"/>
        <v>1</v>
      </c>
      <c r="N215" s="32" t="s">
        <v>683</v>
      </c>
      <c r="O215" s="98" t="s">
        <v>156</v>
      </c>
      <c r="P215" s="33" t="s">
        <v>180</v>
      </c>
      <c r="Q215" s="98"/>
      <c r="W215" s="20"/>
      <c r="X215" s="64"/>
      <c r="Y215" s="64"/>
      <c r="Z215" s="20"/>
      <c r="AA215" s="20"/>
      <c r="AB215" s="20"/>
      <c r="AC215" s="64"/>
      <c r="AD215" s="64"/>
      <c r="AE215" s="64"/>
      <c r="AF215" s="20"/>
      <c r="AG215" s="64"/>
      <c r="AH215" s="64"/>
      <c r="AI215" s="64"/>
      <c r="AJ215" s="64"/>
      <c r="AK215" s="64"/>
      <c r="AM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8"/>
      <c r="BG215" s="64"/>
      <c r="BH215" s="64"/>
      <c r="BI215" s="20"/>
      <c r="BJ215" s="20"/>
      <c r="BK215" s="20"/>
      <c r="BL215" s="20"/>
      <c r="BM215" s="64"/>
      <c r="BN215" s="64"/>
      <c r="BO215" s="64"/>
      <c r="BP215" s="65"/>
      <c r="BQ215" s="64"/>
      <c r="BR215" s="65"/>
      <c r="BS215" s="64"/>
      <c r="BT215" s="65"/>
      <c r="BU215" s="64"/>
      <c r="BV215" s="65"/>
      <c r="BW215" s="64"/>
      <c r="BX215" s="64"/>
      <c r="BY215" s="64"/>
      <c r="BZ215" s="64"/>
      <c r="CA215" s="64"/>
      <c r="CB215" s="64"/>
      <c r="CC215" s="64"/>
      <c r="CD215" s="64"/>
      <c r="CE215" s="64"/>
      <c r="CF215" s="64"/>
      <c r="CG215" s="64"/>
      <c r="CH215" s="64"/>
      <c r="CI215" s="64"/>
      <c r="CJ215" s="64"/>
      <c r="CK215"/>
      <c r="CL215" s="64"/>
      <c r="CM215" s="64"/>
      <c r="CN215" s="64"/>
      <c r="CO215" s="64"/>
      <c r="CP215" s="17" t="s">
        <v>1215</v>
      </c>
      <c r="CQ215" s="64" t="s">
        <v>2265</v>
      </c>
      <c r="CR215" s="64" t="s">
        <v>157</v>
      </c>
      <c r="CS215" s="64" t="s">
        <v>4597</v>
      </c>
      <c r="CT215"/>
      <c r="CU215"/>
      <c r="CV215"/>
      <c r="CW215" s="64"/>
    </row>
    <row r="216" spans="1:101" s="17" customFormat="1" x14ac:dyDescent="0.25">
      <c r="A216" s="64"/>
      <c r="C216" s="64"/>
      <c r="D216" s="64"/>
      <c r="E216" s="64"/>
      <c r="F216" s="66"/>
      <c r="G216" s="17" t="s">
        <v>10499</v>
      </c>
      <c r="H216" s="17" t="s">
        <v>10500</v>
      </c>
      <c r="L216" s="17" t="s">
        <v>3953</v>
      </c>
      <c r="M216" s="17">
        <f t="shared" si="4"/>
        <v>1</v>
      </c>
      <c r="N216" s="112" t="s">
        <v>11026</v>
      </c>
      <c r="O216" s="105" t="s">
        <v>308</v>
      </c>
      <c r="P216" s="103" t="s">
        <v>92</v>
      </c>
      <c r="Q216" s="95"/>
      <c r="W216" s="20"/>
      <c r="X216" s="64"/>
      <c r="Y216" s="64"/>
      <c r="Z216" s="20"/>
      <c r="AA216" s="20"/>
      <c r="AB216" s="20"/>
      <c r="AC216" s="64"/>
      <c r="AD216" s="64"/>
      <c r="AE216" s="64"/>
      <c r="AF216" s="20"/>
      <c r="AG216" s="64"/>
      <c r="AH216" s="64"/>
      <c r="AI216" s="64"/>
      <c r="AJ216" s="64"/>
      <c r="AK216" s="64"/>
      <c r="AM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8"/>
      <c r="BG216" s="64"/>
      <c r="BH216" s="64"/>
      <c r="BI216" s="20"/>
      <c r="BJ216" s="20"/>
      <c r="BK216" s="20"/>
      <c r="BL216" s="20"/>
      <c r="BM216" s="64"/>
      <c r="BN216" s="64"/>
      <c r="BO216" s="64"/>
      <c r="BP216" s="65"/>
      <c r="BQ216" s="64"/>
      <c r="BR216" s="65"/>
      <c r="BS216" s="64"/>
      <c r="BT216" s="65"/>
      <c r="BU216" s="64"/>
      <c r="BV216" s="65"/>
      <c r="BW216" s="64"/>
      <c r="BX216" s="64"/>
      <c r="BY216" s="64"/>
      <c r="BZ216" s="64"/>
      <c r="CA216" s="64"/>
      <c r="CB216" s="64"/>
      <c r="CC216" s="64"/>
      <c r="CD216" s="64"/>
      <c r="CE216" s="64"/>
      <c r="CF216" s="64"/>
      <c r="CG216" s="64"/>
      <c r="CH216" s="64"/>
      <c r="CI216" s="64"/>
      <c r="CJ216" s="64"/>
      <c r="CK216"/>
      <c r="CL216" s="64"/>
      <c r="CM216" s="64"/>
      <c r="CN216" s="64"/>
      <c r="CO216" s="64"/>
      <c r="CP216" s="17" t="s">
        <v>1215</v>
      </c>
      <c r="CQ216" s="64"/>
      <c r="CR216" s="64"/>
      <c r="CS216" s="64" t="s">
        <v>5207</v>
      </c>
      <c r="CT216"/>
      <c r="CU216"/>
      <c r="CV216"/>
      <c r="CW216" s="64"/>
    </row>
    <row r="217" spans="1:101" s="17" customFormat="1" x14ac:dyDescent="0.25">
      <c r="A217" s="64"/>
      <c r="C217" s="64"/>
      <c r="D217" s="64"/>
      <c r="E217" s="64"/>
      <c r="F217" s="66"/>
      <c r="G217" s="17" t="s">
        <v>10501</v>
      </c>
      <c r="H217" s="17" t="s">
        <v>10502</v>
      </c>
      <c r="L217" s="17" t="s">
        <v>4664</v>
      </c>
      <c r="M217" s="17">
        <f t="shared" si="4"/>
        <v>1</v>
      </c>
      <c r="N217" s="30" t="s">
        <v>4622</v>
      </c>
      <c r="O217" s="96" t="s">
        <v>1207</v>
      </c>
      <c r="P217" s="106" t="s">
        <v>92</v>
      </c>
      <c r="Q217" s="105"/>
      <c r="W217" s="20"/>
      <c r="X217" s="64"/>
      <c r="Y217" s="64"/>
      <c r="Z217" s="20"/>
      <c r="AA217" s="20"/>
      <c r="AB217" s="20"/>
      <c r="AC217" s="64"/>
      <c r="AD217" s="64"/>
      <c r="AE217" s="64"/>
      <c r="AF217" s="20"/>
      <c r="AG217" s="64"/>
      <c r="AH217" s="64"/>
      <c r="AI217" s="64"/>
      <c r="AJ217" s="64"/>
      <c r="AK217" s="64"/>
      <c r="AM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8"/>
      <c r="BG217" s="64"/>
      <c r="BH217" s="64"/>
      <c r="BI217" s="20"/>
      <c r="BJ217" s="20"/>
      <c r="BK217" s="20"/>
      <c r="BL217" s="20"/>
      <c r="BM217" s="64"/>
      <c r="BN217" s="64"/>
      <c r="BO217" s="64"/>
      <c r="BP217" s="65"/>
      <c r="BQ217" s="64"/>
      <c r="BR217" s="65"/>
      <c r="BS217" s="64"/>
      <c r="BT217" s="65"/>
      <c r="BU217" s="64"/>
      <c r="BV217" s="65"/>
      <c r="BW217" s="64"/>
      <c r="BX217" s="64"/>
      <c r="BY217" s="64"/>
      <c r="BZ217" s="64"/>
      <c r="CA217" s="64"/>
      <c r="CB217" s="64"/>
      <c r="CC217" s="64"/>
      <c r="CD217" s="64"/>
      <c r="CE217" s="64"/>
      <c r="CF217" s="64"/>
      <c r="CG217" s="64"/>
      <c r="CH217" s="64"/>
      <c r="CI217" s="64"/>
      <c r="CJ217" s="64"/>
      <c r="CK217"/>
      <c r="CL217" s="64"/>
      <c r="CM217" s="64"/>
      <c r="CN217" s="64"/>
      <c r="CO217" s="64"/>
      <c r="CP217" s="17" t="s">
        <v>8374</v>
      </c>
      <c r="CQ217" s="64" t="s">
        <v>8372</v>
      </c>
      <c r="CR217" s="64" t="s">
        <v>157</v>
      </c>
      <c r="CS217" s="64" t="s">
        <v>1085</v>
      </c>
      <c r="CT217"/>
      <c r="CU217"/>
      <c r="CV217"/>
      <c r="CW217" s="64"/>
    </row>
    <row r="218" spans="1:101" s="17" customFormat="1" x14ac:dyDescent="0.25">
      <c r="A218" s="64"/>
      <c r="C218" s="64"/>
      <c r="D218" s="64"/>
      <c r="E218" s="64"/>
      <c r="F218" s="66"/>
      <c r="G218" s="17" t="s">
        <v>10503</v>
      </c>
      <c r="H218" s="17" t="s">
        <v>10504</v>
      </c>
      <c r="L218" s="94" t="s">
        <v>11015</v>
      </c>
      <c r="M218" s="17">
        <f t="shared" si="4"/>
        <v>1</v>
      </c>
      <c r="N218" s="32" t="s">
        <v>3828</v>
      </c>
      <c r="O218" s="98" t="s">
        <v>308</v>
      </c>
      <c r="P218" s="33" t="s">
        <v>92</v>
      </c>
      <c r="Q218" s="98"/>
      <c r="W218" s="20"/>
      <c r="X218" s="64"/>
      <c r="Y218" s="64"/>
      <c r="Z218" s="20"/>
      <c r="AA218" s="20"/>
      <c r="AB218" s="20"/>
      <c r="AC218" s="64"/>
      <c r="AD218" s="64"/>
      <c r="AE218" s="64"/>
      <c r="AF218" s="20"/>
      <c r="AG218" s="64"/>
      <c r="AH218" s="64"/>
      <c r="AI218" s="64"/>
      <c r="AJ218" s="64"/>
      <c r="AK218" s="64"/>
      <c r="AM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8"/>
      <c r="BG218" s="64"/>
      <c r="BH218" s="64"/>
      <c r="BI218" s="20"/>
      <c r="BJ218" s="20"/>
      <c r="BK218" s="20"/>
      <c r="BL218" s="20"/>
      <c r="BM218" s="64"/>
      <c r="BN218" s="64"/>
      <c r="BO218" s="64"/>
      <c r="BP218" s="65"/>
      <c r="BQ218" s="64"/>
      <c r="BR218" s="65"/>
      <c r="BS218" s="64"/>
      <c r="BT218" s="65"/>
      <c r="BU218" s="64"/>
      <c r="BV218" s="65"/>
      <c r="BW218" s="64"/>
      <c r="BX218" s="64"/>
      <c r="BY218" s="64"/>
      <c r="BZ218" s="64"/>
      <c r="CA218" s="64"/>
      <c r="CB218" s="64"/>
      <c r="CC218" s="64"/>
      <c r="CD218" s="64"/>
      <c r="CE218" s="64"/>
      <c r="CF218" s="64"/>
      <c r="CG218" s="64"/>
      <c r="CH218" s="64"/>
      <c r="CI218" s="64"/>
      <c r="CJ218" s="64"/>
      <c r="CK218"/>
      <c r="CL218" s="64"/>
      <c r="CM218" s="64"/>
      <c r="CN218" s="64"/>
      <c r="CO218" s="64"/>
      <c r="CP218" s="17" t="s">
        <v>3471</v>
      </c>
      <c r="CQ218" s="64" t="s">
        <v>3472</v>
      </c>
      <c r="CR218" s="64" t="s">
        <v>576</v>
      </c>
      <c r="CS218" s="64" t="s">
        <v>5310</v>
      </c>
      <c r="CT218"/>
      <c r="CU218"/>
      <c r="CV218"/>
      <c r="CW218" s="64"/>
    </row>
    <row r="219" spans="1:101" s="17" customFormat="1" x14ac:dyDescent="0.25">
      <c r="A219" s="64"/>
      <c r="C219" s="64"/>
      <c r="D219" s="64"/>
      <c r="E219" s="64"/>
      <c r="F219" s="66"/>
      <c r="G219" s="17" t="s">
        <v>10505</v>
      </c>
      <c r="H219" s="17" t="s">
        <v>10506</v>
      </c>
      <c r="L219" s="17" t="s">
        <v>1334</v>
      </c>
      <c r="M219" s="17">
        <f t="shared" si="4"/>
        <v>1</v>
      </c>
      <c r="N219" s="30" t="s">
        <v>3847</v>
      </c>
      <c r="O219" s="96" t="s">
        <v>326</v>
      </c>
      <c r="P219" s="31" t="s">
        <v>159</v>
      </c>
      <c r="Q219" s="96"/>
      <c r="W219" s="20"/>
      <c r="X219" s="64"/>
      <c r="Y219" s="64"/>
      <c r="Z219" s="20"/>
      <c r="AA219" s="20"/>
      <c r="AB219" s="20"/>
      <c r="AC219" s="64"/>
      <c r="AD219" s="64"/>
      <c r="AE219" s="64"/>
      <c r="AF219" s="20"/>
      <c r="AG219" s="64"/>
      <c r="AH219" s="64"/>
      <c r="AI219" s="64"/>
      <c r="AJ219" s="64"/>
      <c r="AK219" s="64"/>
      <c r="AM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8"/>
      <c r="BG219" s="64"/>
      <c r="BH219" s="64"/>
      <c r="BI219" s="20"/>
      <c r="BJ219" s="20"/>
      <c r="BK219" s="20"/>
      <c r="BL219" s="20"/>
      <c r="BM219" s="64"/>
      <c r="BN219" s="64"/>
      <c r="BO219" s="64"/>
      <c r="BP219" s="65"/>
      <c r="BQ219" s="64"/>
      <c r="BR219" s="65"/>
      <c r="BS219" s="64"/>
      <c r="BT219" s="65"/>
      <c r="BU219" s="64"/>
      <c r="BV219" s="65"/>
      <c r="BW219" s="64"/>
      <c r="BX219" s="64"/>
      <c r="BY219" s="64"/>
      <c r="BZ219" s="64"/>
      <c r="CA219" s="64"/>
      <c r="CB219" s="64"/>
      <c r="CC219" s="64"/>
      <c r="CD219" s="64"/>
      <c r="CE219" s="64"/>
      <c r="CF219" s="64"/>
      <c r="CG219" s="64"/>
      <c r="CH219" s="64"/>
      <c r="CI219" s="64"/>
      <c r="CJ219" s="64"/>
      <c r="CK219"/>
      <c r="CL219" s="64"/>
      <c r="CM219" s="64"/>
      <c r="CN219" s="64"/>
      <c r="CO219" s="64"/>
      <c r="CP219" s="17" t="s">
        <v>3471</v>
      </c>
      <c r="CQ219" s="64" t="s">
        <v>8953</v>
      </c>
      <c r="CR219" s="64" t="s">
        <v>576</v>
      </c>
      <c r="CS219" s="64" t="s">
        <v>5316</v>
      </c>
      <c r="CT219"/>
      <c r="CU219"/>
      <c r="CV219"/>
      <c r="CW219" s="64"/>
    </row>
    <row r="220" spans="1:101" s="17" customFormat="1" x14ac:dyDescent="0.25">
      <c r="A220" s="64"/>
      <c r="C220" s="64"/>
      <c r="D220" s="64"/>
      <c r="E220" s="64"/>
      <c r="F220" s="66"/>
      <c r="G220" s="17" t="s">
        <v>10507</v>
      </c>
      <c r="H220" s="17" t="s">
        <v>10508</v>
      </c>
      <c r="L220" s="64" t="s">
        <v>11069</v>
      </c>
      <c r="M220" s="17">
        <f t="shared" si="4"/>
        <v>1</v>
      </c>
      <c r="N220" s="32" t="s">
        <v>3868</v>
      </c>
      <c r="O220" s="98" t="s">
        <v>507</v>
      </c>
      <c r="P220" s="33" t="s">
        <v>92</v>
      </c>
      <c r="Q220" s="98"/>
      <c r="W220" s="20"/>
      <c r="X220" s="64"/>
      <c r="Y220" s="64"/>
      <c r="Z220" s="20"/>
      <c r="AA220" s="20"/>
      <c r="AB220" s="20"/>
      <c r="AC220" s="64"/>
      <c r="AD220" s="64"/>
      <c r="AE220" s="64"/>
      <c r="AF220" s="20"/>
      <c r="AG220" s="64"/>
      <c r="AH220" s="64"/>
      <c r="AI220" s="64"/>
      <c r="AJ220" s="64"/>
      <c r="AK220" s="64"/>
      <c r="AM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8"/>
      <c r="BG220" s="64"/>
      <c r="BH220" s="64"/>
      <c r="BI220" s="20"/>
      <c r="BJ220" s="20"/>
      <c r="BK220" s="20"/>
      <c r="BL220" s="20"/>
      <c r="BM220" s="64"/>
      <c r="BN220" s="64"/>
      <c r="BO220" s="64"/>
      <c r="BP220" s="65"/>
      <c r="BQ220" s="64"/>
      <c r="BR220" s="65"/>
      <c r="BS220" s="64"/>
      <c r="BT220" s="65"/>
      <c r="BU220" s="64"/>
      <c r="BV220" s="65"/>
      <c r="BW220" s="64"/>
      <c r="BX220" s="64"/>
      <c r="BY220" s="64"/>
      <c r="BZ220" s="64"/>
      <c r="CA220" s="64"/>
      <c r="CB220" s="64"/>
      <c r="CC220" s="64"/>
      <c r="CD220" s="64"/>
      <c r="CE220" s="64"/>
      <c r="CF220" s="64"/>
      <c r="CG220" s="64"/>
      <c r="CH220" s="64"/>
      <c r="CI220" s="64"/>
      <c r="CJ220" s="64"/>
      <c r="CK220"/>
      <c r="CL220" s="64"/>
      <c r="CM220" s="64"/>
      <c r="CN220" s="64"/>
      <c r="CO220" s="64"/>
      <c r="CP220" s="17" t="s">
        <v>2837</v>
      </c>
      <c r="CQ220" s="64" t="s">
        <v>2838</v>
      </c>
      <c r="CR220" s="64" t="s">
        <v>576</v>
      </c>
      <c r="CS220" s="64" t="s">
        <v>5306</v>
      </c>
      <c r="CT220"/>
      <c r="CU220"/>
      <c r="CV220"/>
      <c r="CW220" s="64"/>
    </row>
    <row r="221" spans="1:101" s="17" customFormat="1" x14ac:dyDescent="0.25">
      <c r="A221" s="64"/>
      <c r="C221" s="64"/>
      <c r="D221" s="64"/>
      <c r="E221" s="64"/>
      <c r="F221" s="66"/>
      <c r="G221" s="17" t="s">
        <v>10509</v>
      </c>
      <c r="H221" s="17" t="s">
        <v>10510</v>
      </c>
      <c r="L221" s="17" t="s">
        <v>4036</v>
      </c>
      <c r="M221" s="17">
        <f t="shared" si="4"/>
        <v>1</v>
      </c>
      <c r="N221" s="30" t="s">
        <v>1186</v>
      </c>
      <c r="O221" s="96" t="s">
        <v>156</v>
      </c>
      <c r="P221" s="31" t="s">
        <v>92</v>
      </c>
      <c r="Q221" s="96"/>
      <c r="W221" s="20"/>
      <c r="X221" s="64"/>
      <c r="Y221" s="64"/>
      <c r="Z221" s="20"/>
      <c r="AA221" s="20"/>
      <c r="AB221" s="20"/>
      <c r="AC221" s="64"/>
      <c r="AD221" s="64"/>
      <c r="AE221" s="64"/>
      <c r="AF221" s="20"/>
      <c r="AG221" s="64"/>
      <c r="AH221" s="64"/>
      <c r="AI221" s="64"/>
      <c r="AJ221" s="64"/>
      <c r="AK221" s="64"/>
      <c r="AM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8"/>
      <c r="BG221" s="64"/>
      <c r="BH221" s="64"/>
      <c r="BI221" s="20"/>
      <c r="BJ221" s="20"/>
      <c r="BK221" s="20"/>
      <c r="BL221" s="20"/>
      <c r="BM221" s="64"/>
      <c r="BN221" s="64"/>
      <c r="BO221" s="64"/>
      <c r="BP221" s="65"/>
      <c r="BQ221" s="64"/>
      <c r="BR221" s="65"/>
      <c r="BS221" s="64"/>
      <c r="BT221" s="65"/>
      <c r="BU221" s="64"/>
      <c r="BV221" s="65"/>
      <c r="BW221" s="64"/>
      <c r="BX221" s="64"/>
      <c r="BY221" s="64"/>
      <c r="BZ221" s="64"/>
      <c r="CA221" s="64"/>
      <c r="CB221" s="64"/>
      <c r="CC221" s="64"/>
      <c r="CD221" s="64"/>
      <c r="CE221" s="64"/>
      <c r="CF221" s="64"/>
      <c r="CG221" s="64"/>
      <c r="CH221" s="64"/>
      <c r="CI221" s="64"/>
      <c r="CJ221" s="64"/>
      <c r="CK221"/>
      <c r="CL221" s="64"/>
      <c r="CM221" s="64"/>
      <c r="CN221" s="64"/>
      <c r="CO221" s="64"/>
      <c r="CP221" s="17" t="s">
        <v>2412</v>
      </c>
      <c r="CQ221" s="64" t="s">
        <v>2410</v>
      </c>
      <c r="CR221" s="64" t="s">
        <v>157</v>
      </c>
      <c r="CS221" s="64" t="s">
        <v>5370</v>
      </c>
      <c r="CT221"/>
      <c r="CU221"/>
      <c r="CV221"/>
      <c r="CW221" s="64"/>
    </row>
    <row r="222" spans="1:101" s="17" customFormat="1" x14ac:dyDescent="0.25">
      <c r="A222" s="64"/>
      <c r="C222" s="64"/>
      <c r="D222" s="64"/>
      <c r="E222" s="64"/>
      <c r="F222" s="66"/>
      <c r="G222" s="17" t="s">
        <v>10511</v>
      </c>
      <c r="H222" s="17" t="s">
        <v>10512</v>
      </c>
      <c r="L222" s="17" t="s">
        <v>4396</v>
      </c>
      <c r="M222" s="17">
        <f t="shared" si="4"/>
        <v>1</v>
      </c>
      <c r="N222" s="32" t="s">
        <v>3548</v>
      </c>
      <c r="O222" s="98" t="s">
        <v>156</v>
      </c>
      <c r="P222" s="33" t="s">
        <v>92</v>
      </c>
      <c r="Q222" s="98"/>
      <c r="W222" s="20"/>
      <c r="X222" s="64"/>
      <c r="Y222" s="64"/>
      <c r="Z222" s="20"/>
      <c r="AA222" s="20"/>
      <c r="AB222" s="20"/>
      <c r="AC222" s="64"/>
      <c r="AD222" s="64"/>
      <c r="AE222" s="64"/>
      <c r="AF222" s="20"/>
      <c r="AG222" s="64"/>
      <c r="AH222" s="64"/>
      <c r="AI222" s="64"/>
      <c r="AJ222" s="64"/>
      <c r="AK222" s="64"/>
      <c r="AM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8"/>
      <c r="BG222" s="64"/>
      <c r="BH222" s="64"/>
      <c r="BI222" s="20"/>
      <c r="BJ222" s="20"/>
      <c r="BK222" s="20"/>
      <c r="BL222" s="20"/>
      <c r="BM222" s="64"/>
      <c r="BN222" s="64"/>
      <c r="BO222" s="64"/>
      <c r="BP222" s="65"/>
      <c r="BQ222" s="64"/>
      <c r="BR222" s="65"/>
      <c r="BS222" s="64"/>
      <c r="BT222" s="65"/>
      <c r="BU222" s="64"/>
      <c r="BV222" s="65"/>
      <c r="BW222" s="64"/>
      <c r="BX222" s="64"/>
      <c r="BY222" s="64"/>
      <c r="BZ222" s="64"/>
      <c r="CA222" s="64"/>
      <c r="CB222" s="64"/>
      <c r="CC222" s="64"/>
      <c r="CD222" s="64"/>
      <c r="CE222" s="64"/>
      <c r="CF222" s="64"/>
      <c r="CG222" s="64"/>
      <c r="CH222" s="64"/>
      <c r="CI222" s="64"/>
      <c r="CJ222" s="64"/>
      <c r="CK222"/>
      <c r="CL222" s="64"/>
      <c r="CM222" s="64"/>
      <c r="CN222" s="64"/>
      <c r="CO222" s="64"/>
      <c r="CP222" s="64" t="s">
        <v>393</v>
      </c>
      <c r="CQ222" s="64" t="s">
        <v>394</v>
      </c>
      <c r="CR222" s="64" t="s">
        <v>139</v>
      </c>
      <c r="CS222" s="64" t="s">
        <v>2764</v>
      </c>
      <c r="CT222"/>
      <c r="CU222"/>
      <c r="CV222"/>
      <c r="CW222" s="64"/>
    </row>
    <row r="223" spans="1:101" s="17" customFormat="1" x14ac:dyDescent="0.25">
      <c r="A223" s="64"/>
      <c r="C223" s="64"/>
      <c r="D223" s="64"/>
      <c r="E223" s="64"/>
      <c r="F223" s="66"/>
      <c r="G223" s="17" t="s">
        <v>10513</v>
      </c>
      <c r="H223" s="17" t="s">
        <v>10514</v>
      </c>
      <c r="L223" s="17" t="s">
        <v>4579</v>
      </c>
      <c r="M223" s="17">
        <f t="shared" si="4"/>
        <v>1</v>
      </c>
      <c r="N223" s="30" t="s">
        <v>262</v>
      </c>
      <c r="O223" s="96" t="s">
        <v>260</v>
      </c>
      <c r="P223" s="31" t="s">
        <v>141</v>
      </c>
      <c r="Q223" s="96"/>
      <c r="W223" s="20"/>
      <c r="X223" s="64"/>
      <c r="Y223" s="64"/>
      <c r="Z223" s="20"/>
      <c r="AA223" s="20"/>
      <c r="AB223" s="20"/>
      <c r="AC223" s="64"/>
      <c r="AD223" s="64"/>
      <c r="AE223" s="64"/>
      <c r="AF223" s="20"/>
      <c r="AG223" s="64"/>
      <c r="AH223" s="64"/>
      <c r="AI223" s="64"/>
      <c r="AJ223" s="64"/>
      <c r="AK223" s="64"/>
      <c r="AM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8"/>
      <c r="BG223" s="64"/>
      <c r="BH223" s="64"/>
      <c r="BI223" s="20"/>
      <c r="BJ223" s="20"/>
      <c r="BK223" s="20"/>
      <c r="BL223" s="20"/>
      <c r="BM223" s="64"/>
      <c r="BN223" s="64"/>
      <c r="BO223" s="64"/>
      <c r="BP223" s="65"/>
      <c r="BQ223" s="64"/>
      <c r="BR223" s="65"/>
      <c r="BS223" s="64"/>
      <c r="BT223" s="65"/>
      <c r="BU223" s="64"/>
      <c r="BV223" s="65"/>
      <c r="BW223" s="64"/>
      <c r="BX223" s="64"/>
      <c r="BY223" s="64"/>
      <c r="BZ223" s="64"/>
      <c r="CA223" s="64"/>
      <c r="CB223" s="64"/>
      <c r="CC223" s="64"/>
      <c r="CD223" s="64"/>
      <c r="CE223" s="64"/>
      <c r="CF223" s="64"/>
      <c r="CG223" s="64"/>
      <c r="CH223" s="64"/>
      <c r="CI223" s="64"/>
      <c r="CJ223" s="64"/>
      <c r="CK223"/>
      <c r="CL223" s="64"/>
      <c r="CM223" s="64"/>
      <c r="CN223" s="64"/>
      <c r="CO223" s="64"/>
      <c r="CP223" s="17" t="s">
        <v>2484</v>
      </c>
      <c r="CQ223" s="64"/>
      <c r="CR223" s="64"/>
      <c r="CS223" s="64" t="s">
        <v>4405</v>
      </c>
      <c r="CT223"/>
      <c r="CU223"/>
      <c r="CV223"/>
      <c r="CW223" s="64"/>
    </row>
    <row r="224" spans="1:101" s="17" customFormat="1" x14ac:dyDescent="0.25">
      <c r="A224" s="64"/>
      <c r="C224" s="64"/>
      <c r="D224" s="64"/>
      <c r="E224" s="64"/>
      <c r="F224" s="66"/>
      <c r="G224" s="17" t="s">
        <v>10515</v>
      </c>
      <c r="H224" s="17" t="s">
        <v>10516</v>
      </c>
      <c r="L224" s="17" t="s">
        <v>1980</v>
      </c>
      <c r="M224" s="17">
        <f t="shared" si="4"/>
        <v>1</v>
      </c>
      <c r="N224" s="32" t="s">
        <v>3914</v>
      </c>
      <c r="O224" s="98" t="s">
        <v>260</v>
      </c>
      <c r="P224" s="33" t="s">
        <v>141</v>
      </c>
      <c r="Q224" s="98"/>
      <c r="W224" s="20"/>
      <c r="X224" s="64"/>
      <c r="Y224" s="64"/>
      <c r="Z224" s="20"/>
      <c r="AA224" s="20"/>
      <c r="AB224" s="20"/>
      <c r="AC224" s="64"/>
      <c r="AD224" s="64"/>
      <c r="AE224" s="64"/>
      <c r="AF224" s="20"/>
      <c r="AG224" s="64"/>
      <c r="AH224" s="64"/>
      <c r="AI224" s="64"/>
      <c r="AJ224" s="64"/>
      <c r="AK224" s="64"/>
      <c r="AM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8"/>
      <c r="BG224" s="64"/>
      <c r="BH224" s="64"/>
      <c r="BI224" s="20"/>
      <c r="BJ224" s="20"/>
      <c r="BK224" s="20"/>
      <c r="BL224" s="20"/>
      <c r="BM224" s="64"/>
      <c r="BN224" s="64"/>
      <c r="BO224" s="64"/>
      <c r="BP224" s="65"/>
      <c r="BQ224" s="64"/>
      <c r="BR224" s="65"/>
      <c r="BS224" s="64"/>
      <c r="BT224" s="65"/>
      <c r="BU224" s="64"/>
      <c r="BV224" s="65"/>
      <c r="BW224" s="64"/>
      <c r="BX224" s="64"/>
      <c r="BY224" s="64"/>
      <c r="BZ224" s="64"/>
      <c r="CA224" s="64"/>
      <c r="CB224" s="64"/>
      <c r="CC224" s="64"/>
      <c r="CD224" s="64"/>
      <c r="CE224" s="64"/>
      <c r="CF224" s="64"/>
      <c r="CG224" s="64"/>
      <c r="CH224" s="64"/>
      <c r="CI224" s="64"/>
      <c r="CJ224" s="64"/>
      <c r="CK224"/>
      <c r="CL224" s="64"/>
      <c r="CM224" s="64"/>
      <c r="CN224" s="64"/>
      <c r="CO224" s="64"/>
      <c r="CP224" s="17" t="s">
        <v>3729</v>
      </c>
      <c r="CQ224" s="64"/>
      <c r="CR224" s="64"/>
      <c r="CS224" s="64" t="s">
        <v>8392</v>
      </c>
      <c r="CT224"/>
      <c r="CU224"/>
      <c r="CV224"/>
      <c r="CW224" s="64"/>
    </row>
    <row r="225" spans="1:101" s="17" customFormat="1" x14ac:dyDescent="0.25">
      <c r="A225" s="64"/>
      <c r="C225" s="64"/>
      <c r="D225" s="64"/>
      <c r="E225" s="64"/>
      <c r="F225" s="66"/>
      <c r="G225" s="17" t="s">
        <v>10517</v>
      </c>
      <c r="H225" s="17" t="s">
        <v>10518</v>
      </c>
      <c r="L225" s="17" t="s">
        <v>4647</v>
      </c>
      <c r="M225" s="17">
        <f t="shared" si="4"/>
        <v>1</v>
      </c>
      <c r="N225" s="30" t="s">
        <v>3909</v>
      </c>
      <c r="O225" s="96" t="s">
        <v>277</v>
      </c>
      <c r="P225" s="31" t="s">
        <v>92</v>
      </c>
      <c r="Q225" s="96"/>
      <c r="W225" s="20"/>
      <c r="X225" s="64"/>
      <c r="Y225" s="64"/>
      <c r="Z225" s="20"/>
      <c r="AA225" s="20"/>
      <c r="AB225" s="20"/>
      <c r="AC225" s="64"/>
      <c r="AD225" s="64"/>
      <c r="AE225" s="64"/>
      <c r="AF225" s="20"/>
      <c r="AG225" s="64"/>
      <c r="AH225" s="64"/>
      <c r="AI225" s="64"/>
      <c r="AJ225" s="64"/>
      <c r="AK225" s="64"/>
      <c r="AM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8"/>
      <c r="BG225" s="64"/>
      <c r="BH225" s="64"/>
      <c r="BI225" s="20"/>
      <c r="BJ225" s="20"/>
      <c r="BK225" s="20"/>
      <c r="BL225" s="20"/>
      <c r="BM225" s="64"/>
      <c r="BN225" s="64"/>
      <c r="BO225" s="64"/>
      <c r="BP225" s="65"/>
      <c r="BQ225" s="64"/>
      <c r="BR225" s="65"/>
      <c r="BS225" s="64"/>
      <c r="BT225" s="65"/>
      <c r="BU225" s="64"/>
      <c r="BV225" s="65"/>
      <c r="BW225" s="64"/>
      <c r="BX225" s="64"/>
      <c r="BY225" s="64"/>
      <c r="BZ225" s="64"/>
      <c r="CA225" s="64"/>
      <c r="CB225" s="64"/>
      <c r="CC225" s="64"/>
      <c r="CD225" s="64"/>
      <c r="CE225" s="64"/>
      <c r="CF225" s="64"/>
      <c r="CG225" s="64"/>
      <c r="CH225" s="64"/>
      <c r="CI225" s="64"/>
      <c r="CJ225" s="64"/>
      <c r="CK225"/>
      <c r="CL225" s="64"/>
      <c r="CM225" s="64"/>
      <c r="CN225" s="64"/>
      <c r="CO225" s="64"/>
      <c r="CP225" s="64" t="s">
        <v>1320</v>
      </c>
      <c r="CQ225" s="64" t="s">
        <v>1317</v>
      </c>
      <c r="CR225" s="64" t="s">
        <v>584</v>
      </c>
      <c r="CS225" s="64" t="s">
        <v>5411</v>
      </c>
      <c r="CT225"/>
      <c r="CU225"/>
      <c r="CV225"/>
      <c r="CW225" s="64"/>
    </row>
    <row r="226" spans="1:101" s="17" customFormat="1" x14ac:dyDescent="0.25">
      <c r="A226" s="64"/>
      <c r="C226" s="64"/>
      <c r="D226" s="64"/>
      <c r="E226" s="64"/>
      <c r="F226" s="66"/>
      <c r="G226" s="17" t="s">
        <v>10519</v>
      </c>
      <c r="H226" s="17" t="s">
        <v>10520</v>
      </c>
      <c r="L226" s="91" t="s">
        <v>1250</v>
      </c>
      <c r="M226" s="17">
        <f t="shared" si="4"/>
        <v>1</v>
      </c>
      <c r="N226" s="32" t="s">
        <v>3953</v>
      </c>
      <c r="O226" s="98" t="s">
        <v>582</v>
      </c>
      <c r="P226" s="33" t="s">
        <v>159</v>
      </c>
      <c r="Q226" s="98"/>
      <c r="W226" s="20"/>
      <c r="X226" s="64"/>
      <c r="Y226" s="64"/>
      <c r="Z226" s="20"/>
      <c r="AA226" s="20"/>
      <c r="AB226" s="20"/>
      <c r="AC226" s="64"/>
      <c r="AD226" s="64"/>
      <c r="AE226" s="64"/>
      <c r="AF226" s="20"/>
      <c r="AG226" s="64"/>
      <c r="AH226" s="64"/>
      <c r="AI226" s="64"/>
      <c r="AJ226" s="64"/>
      <c r="AK226" s="64"/>
      <c r="AM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8"/>
      <c r="BG226" s="64"/>
      <c r="BH226" s="64"/>
      <c r="BI226" s="20"/>
      <c r="BJ226" s="20"/>
      <c r="BK226" s="20"/>
      <c r="BL226" s="20"/>
      <c r="BM226" s="64"/>
      <c r="BN226" s="64"/>
      <c r="BO226" s="64"/>
      <c r="BP226" s="65"/>
      <c r="BQ226" s="64"/>
      <c r="BR226" s="65"/>
      <c r="BS226" s="64"/>
      <c r="BT226" s="65"/>
      <c r="BU226" s="64"/>
      <c r="BV226" s="65"/>
      <c r="BW226" s="64"/>
      <c r="BX226" s="64"/>
      <c r="BY226" s="64"/>
      <c r="BZ226" s="64"/>
      <c r="CA226" s="64"/>
      <c r="CB226" s="64"/>
      <c r="CC226" s="64"/>
      <c r="CD226" s="64"/>
      <c r="CE226" s="64"/>
      <c r="CF226" s="64"/>
      <c r="CG226" s="64"/>
      <c r="CH226" s="64"/>
      <c r="CI226" s="64"/>
      <c r="CJ226" s="64"/>
      <c r="CK226"/>
      <c r="CL226" s="64"/>
      <c r="CM226" s="64"/>
      <c r="CN226" s="64"/>
      <c r="CO226" s="64"/>
      <c r="CP226" s="17" t="s">
        <v>4829</v>
      </c>
      <c r="CQ226" s="64"/>
      <c r="CR226" s="64"/>
      <c r="CS226" s="64" t="s">
        <v>2369</v>
      </c>
      <c r="CT226"/>
      <c r="CU226"/>
      <c r="CV226"/>
      <c r="CW226" s="64"/>
    </row>
    <row r="227" spans="1:101" s="17" customFormat="1" x14ac:dyDescent="0.25">
      <c r="A227" s="64"/>
      <c r="C227" s="64"/>
      <c r="D227" s="64"/>
      <c r="E227" s="64"/>
      <c r="F227" s="66"/>
      <c r="G227" s="17" t="s">
        <v>10521</v>
      </c>
      <c r="H227" s="17" t="s">
        <v>10522</v>
      </c>
      <c r="L227" s="17" t="s">
        <v>1538</v>
      </c>
      <c r="M227" s="17">
        <f t="shared" si="4"/>
        <v>1</v>
      </c>
      <c r="N227" s="32" t="s">
        <v>4664</v>
      </c>
      <c r="O227" s="98" t="s">
        <v>391</v>
      </c>
      <c r="P227" s="33" t="s">
        <v>141</v>
      </c>
      <c r="Q227" s="98"/>
      <c r="W227" s="20"/>
      <c r="X227" s="64"/>
      <c r="Y227" s="64"/>
      <c r="Z227" s="20"/>
      <c r="AA227" s="20"/>
      <c r="AB227" s="20"/>
      <c r="AC227" s="64"/>
      <c r="AD227" s="64"/>
      <c r="AE227" s="64"/>
      <c r="AF227" s="20"/>
      <c r="AG227" s="64"/>
      <c r="AH227" s="64"/>
      <c r="AI227" s="64"/>
      <c r="AJ227" s="64"/>
      <c r="AK227" s="64"/>
      <c r="AM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8"/>
      <c r="BG227" s="64"/>
      <c r="BH227" s="64"/>
      <c r="BI227" s="20"/>
      <c r="BJ227" s="20"/>
      <c r="BK227" s="20"/>
      <c r="BL227" s="20"/>
      <c r="BM227" s="64"/>
      <c r="BN227" s="64"/>
      <c r="BO227" s="64"/>
      <c r="BP227" s="65"/>
      <c r="BQ227" s="64"/>
      <c r="BR227" s="65"/>
      <c r="BS227" s="64"/>
      <c r="BT227" s="65"/>
      <c r="BU227" s="64"/>
      <c r="BV227" s="65"/>
      <c r="BW227" s="64"/>
      <c r="BX227" s="64"/>
      <c r="BY227" s="64"/>
      <c r="BZ227" s="64"/>
      <c r="CA227" s="64"/>
      <c r="CB227" s="64"/>
      <c r="CC227" s="64"/>
      <c r="CD227" s="64"/>
      <c r="CE227" s="64"/>
      <c r="CF227" s="64"/>
      <c r="CG227" s="64"/>
      <c r="CH227" s="64"/>
      <c r="CI227" s="64"/>
      <c r="CJ227" s="64"/>
      <c r="CK227"/>
      <c r="CL227" s="64"/>
      <c r="CM227" s="64"/>
      <c r="CN227" s="64"/>
      <c r="CO227" s="64"/>
      <c r="CP227" s="17" t="s">
        <v>4522</v>
      </c>
      <c r="CQ227" s="64"/>
      <c r="CR227" s="64"/>
      <c r="CS227" s="64" t="s">
        <v>1432</v>
      </c>
      <c r="CT227"/>
      <c r="CU227"/>
      <c r="CV227"/>
      <c r="CW227" s="64"/>
    </row>
    <row r="228" spans="1:101" s="17" customFormat="1" x14ac:dyDescent="0.25">
      <c r="A228" s="64"/>
      <c r="C228" s="64"/>
      <c r="D228" s="64"/>
      <c r="E228" s="64"/>
      <c r="F228" s="66"/>
      <c r="G228" s="17" t="s">
        <v>10523</v>
      </c>
      <c r="H228" s="17" t="s">
        <v>10524</v>
      </c>
      <c r="L228" s="64" t="s">
        <v>473</v>
      </c>
      <c r="M228" s="17">
        <f t="shared" si="4"/>
        <v>1</v>
      </c>
      <c r="N228" s="112" t="s">
        <v>11015</v>
      </c>
      <c r="O228" s="95" t="s">
        <v>156</v>
      </c>
      <c r="P228" s="103" t="s">
        <v>141</v>
      </c>
      <c r="Q228" s="95"/>
      <c r="W228" s="20"/>
      <c r="X228" s="64"/>
      <c r="Y228" s="64"/>
      <c r="Z228" s="20"/>
      <c r="AA228" s="20"/>
      <c r="AB228" s="20"/>
      <c r="AC228" s="64"/>
      <c r="AD228" s="64"/>
      <c r="AE228" s="64"/>
      <c r="AF228" s="20"/>
      <c r="AG228" s="64"/>
      <c r="AH228" s="64"/>
      <c r="AI228" s="64"/>
      <c r="AJ228" s="64"/>
      <c r="AK228" s="64"/>
      <c r="AM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8"/>
      <c r="BG228" s="64"/>
      <c r="BH228" s="64"/>
      <c r="BI228" s="20"/>
      <c r="BJ228" s="20"/>
      <c r="BK228" s="20"/>
      <c r="BL228" s="20"/>
      <c r="BM228" s="64"/>
      <c r="BN228" s="64"/>
      <c r="BO228" s="64"/>
      <c r="BP228" s="65"/>
      <c r="BQ228" s="64"/>
      <c r="BR228" s="65"/>
      <c r="BS228" s="64"/>
      <c r="BT228" s="65"/>
      <c r="BU228" s="64"/>
      <c r="BV228" s="65"/>
      <c r="BW228" s="64"/>
      <c r="BX228" s="64"/>
      <c r="BY228" s="64"/>
      <c r="BZ228" s="64"/>
      <c r="CA228" s="64"/>
      <c r="CB228" s="64"/>
      <c r="CC228" s="64"/>
      <c r="CD228" s="64"/>
      <c r="CE228" s="64"/>
      <c r="CF228" s="64"/>
      <c r="CG228" s="64"/>
      <c r="CH228" s="64"/>
      <c r="CI228" s="64"/>
      <c r="CJ228" s="64"/>
      <c r="CK228"/>
      <c r="CL228" s="64"/>
      <c r="CM228" s="64"/>
      <c r="CN228" s="64"/>
      <c r="CO228" s="64"/>
      <c r="CP228" s="64" t="s">
        <v>1387</v>
      </c>
      <c r="CQ228" s="64" t="s">
        <v>1388</v>
      </c>
      <c r="CR228" s="64" t="s">
        <v>584</v>
      </c>
      <c r="CS228" s="64" t="s">
        <v>5578</v>
      </c>
      <c r="CT228"/>
      <c r="CU228"/>
      <c r="CV228"/>
      <c r="CW228" s="64"/>
    </row>
    <row r="229" spans="1:101" s="17" customFormat="1" x14ac:dyDescent="0.25">
      <c r="A229" s="64"/>
      <c r="C229" s="64"/>
      <c r="D229" s="64"/>
      <c r="E229" s="64"/>
      <c r="F229" s="66"/>
      <c r="G229" s="17" t="s">
        <v>10525</v>
      </c>
      <c r="H229" s="17" t="s">
        <v>10526</v>
      </c>
      <c r="L229" s="17" t="s">
        <v>2175</v>
      </c>
      <c r="M229" s="17">
        <f t="shared" si="4"/>
        <v>1</v>
      </c>
      <c r="N229" s="30" t="s">
        <v>1334</v>
      </c>
      <c r="O229" s="96" t="s">
        <v>236</v>
      </c>
      <c r="P229" s="31" t="s">
        <v>159</v>
      </c>
      <c r="Q229" s="96"/>
      <c r="W229" s="20"/>
      <c r="X229" s="64"/>
      <c r="Y229" s="64"/>
      <c r="Z229" s="20"/>
      <c r="AA229" s="20"/>
      <c r="AB229" s="20"/>
      <c r="AC229" s="64"/>
      <c r="AD229" s="64"/>
      <c r="AE229" s="64"/>
      <c r="AF229" s="20"/>
      <c r="AG229" s="64"/>
      <c r="AH229" s="64"/>
      <c r="AI229" s="64"/>
      <c r="AJ229" s="64"/>
      <c r="AK229" s="64"/>
      <c r="AM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8"/>
      <c r="BG229" s="64"/>
      <c r="BH229" s="64"/>
      <c r="BI229" s="20"/>
      <c r="BJ229" s="20"/>
      <c r="BK229" s="20"/>
      <c r="BL229" s="20"/>
      <c r="BM229" s="64"/>
      <c r="BN229" s="64"/>
      <c r="BO229" s="64"/>
      <c r="BP229" s="65"/>
      <c r="BQ229" s="64"/>
      <c r="BR229" s="65"/>
      <c r="BS229" s="64"/>
      <c r="BT229" s="65"/>
      <c r="BU229" s="64"/>
      <c r="BV229" s="65"/>
      <c r="BW229" s="64"/>
      <c r="BX229" s="64"/>
      <c r="BY229" s="64"/>
      <c r="BZ229" s="64"/>
      <c r="CA229" s="64"/>
      <c r="CB229" s="64"/>
      <c r="CC229" s="64"/>
      <c r="CD229" s="64"/>
      <c r="CE229" s="64"/>
      <c r="CF229" s="64"/>
      <c r="CG229" s="64"/>
      <c r="CH229" s="64"/>
      <c r="CI229" s="64"/>
      <c r="CJ229" s="64"/>
      <c r="CK229"/>
      <c r="CL229" s="64"/>
      <c r="CM229" s="64"/>
      <c r="CN229" s="64"/>
      <c r="CO229" s="64"/>
      <c r="CP229" s="17" t="s">
        <v>1387</v>
      </c>
      <c r="CQ229" s="64" t="s">
        <v>8807</v>
      </c>
      <c r="CR229" s="64" t="s">
        <v>584</v>
      </c>
      <c r="CS229" s="64" t="s">
        <v>5615</v>
      </c>
      <c r="CT229"/>
      <c r="CU229"/>
      <c r="CV229"/>
      <c r="CW229" s="64"/>
    </row>
    <row r="230" spans="1:101" s="17" customFormat="1" x14ac:dyDescent="0.25">
      <c r="A230" s="64"/>
      <c r="C230" s="64"/>
      <c r="D230" s="64"/>
      <c r="E230" s="64"/>
      <c r="F230" s="66"/>
      <c r="G230" s="17" t="s">
        <v>10527</v>
      </c>
      <c r="H230" s="17" t="s">
        <v>10528</v>
      </c>
      <c r="L230" s="64" t="s">
        <v>519</v>
      </c>
      <c r="M230" s="17">
        <f t="shared" si="4"/>
        <v>1</v>
      </c>
      <c r="N230" s="30" t="s">
        <v>4036</v>
      </c>
      <c r="O230" s="96" t="s">
        <v>352</v>
      </c>
      <c r="P230" s="31" t="s">
        <v>159</v>
      </c>
      <c r="Q230" s="96"/>
      <c r="W230" s="20"/>
      <c r="X230" s="64"/>
      <c r="Y230" s="64"/>
      <c r="Z230" s="20"/>
      <c r="AA230" s="20"/>
      <c r="AB230" s="20"/>
      <c r="AC230" s="64"/>
      <c r="AD230" s="64"/>
      <c r="AE230" s="64"/>
      <c r="AF230" s="20"/>
      <c r="AG230" s="64"/>
      <c r="AH230" s="64"/>
      <c r="AI230" s="64"/>
      <c r="AJ230" s="64"/>
      <c r="AK230" s="64"/>
      <c r="AM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8"/>
      <c r="BG230" s="64"/>
      <c r="BH230" s="64"/>
      <c r="BI230" s="20"/>
      <c r="BJ230" s="20"/>
      <c r="BK230" s="20"/>
      <c r="BL230" s="20"/>
      <c r="BM230" s="64"/>
      <c r="BN230" s="64"/>
      <c r="BO230" s="64"/>
      <c r="BP230" s="65"/>
      <c r="BQ230" s="64"/>
      <c r="BR230" s="65"/>
      <c r="BS230" s="64"/>
      <c r="BT230" s="65"/>
      <c r="BU230" s="64"/>
      <c r="BV230" s="65"/>
      <c r="BW230" s="64"/>
      <c r="BX230" s="64"/>
      <c r="BY230" s="64"/>
      <c r="BZ230" s="64"/>
      <c r="CA230" s="64"/>
      <c r="CB230" s="64"/>
      <c r="CC230" s="64"/>
      <c r="CD230" s="64"/>
      <c r="CE230" s="64"/>
      <c r="CF230" s="64"/>
      <c r="CG230" s="64"/>
      <c r="CH230" s="64"/>
      <c r="CI230" s="64"/>
      <c r="CJ230" s="64"/>
      <c r="CK230"/>
      <c r="CL230" s="64"/>
      <c r="CM230" s="64"/>
      <c r="CN230" s="64"/>
      <c r="CO230" s="64"/>
      <c r="CP230" s="17" t="s">
        <v>4659</v>
      </c>
      <c r="CQ230" s="64" t="s">
        <v>4660</v>
      </c>
      <c r="CR230" s="64" t="s">
        <v>4661</v>
      </c>
      <c r="CS230" s="64" t="s">
        <v>469</v>
      </c>
      <c r="CT230"/>
      <c r="CU230"/>
      <c r="CV230"/>
      <c r="CW230" s="64"/>
    </row>
    <row r="231" spans="1:101" s="17" customFormat="1" x14ac:dyDescent="0.25">
      <c r="A231" s="64"/>
      <c r="C231" s="64"/>
      <c r="D231" s="64"/>
      <c r="E231" s="64"/>
      <c r="F231" s="66"/>
      <c r="G231" s="17" t="s">
        <v>10529</v>
      </c>
      <c r="H231" s="17" t="s">
        <v>10530</v>
      </c>
      <c r="L231" s="17" t="s">
        <v>1403</v>
      </c>
      <c r="M231" s="17">
        <f t="shared" si="4"/>
        <v>1</v>
      </c>
      <c r="N231" s="32" t="s">
        <v>4396</v>
      </c>
      <c r="O231" s="98" t="s">
        <v>156</v>
      </c>
      <c r="P231" s="33" t="s">
        <v>159</v>
      </c>
      <c r="Q231" s="98"/>
      <c r="W231" s="20"/>
      <c r="X231" s="64"/>
      <c r="Y231" s="64"/>
      <c r="Z231" s="20"/>
      <c r="AA231" s="20"/>
      <c r="AB231" s="20"/>
      <c r="AC231" s="64"/>
      <c r="AD231" s="64"/>
      <c r="AE231" s="64"/>
      <c r="AF231" s="20"/>
      <c r="AG231" s="64"/>
      <c r="AH231" s="64"/>
      <c r="AI231" s="64"/>
      <c r="AJ231" s="64"/>
      <c r="AK231" s="64"/>
      <c r="AM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8"/>
      <c r="BG231" s="64"/>
      <c r="BH231" s="64"/>
      <c r="BI231" s="20"/>
      <c r="BJ231" s="20"/>
      <c r="BK231" s="20"/>
      <c r="BL231" s="20"/>
      <c r="BM231" s="64"/>
      <c r="BN231" s="64"/>
      <c r="BO231" s="64"/>
      <c r="BP231" s="65"/>
      <c r="BQ231" s="64"/>
      <c r="BR231" s="65"/>
      <c r="BS231" s="64"/>
      <c r="BT231" s="65"/>
      <c r="BU231" s="64"/>
      <c r="BV231" s="65"/>
      <c r="BW231" s="64"/>
      <c r="BX231" s="64"/>
      <c r="BY231" s="64"/>
      <c r="BZ231" s="64"/>
      <c r="CA231" s="64"/>
      <c r="CB231" s="64"/>
      <c r="CC231" s="64"/>
      <c r="CD231" s="64"/>
      <c r="CE231" s="64"/>
      <c r="CF231" s="64"/>
      <c r="CG231" s="64"/>
      <c r="CH231" s="64"/>
      <c r="CI231" s="64"/>
      <c r="CJ231" s="64"/>
      <c r="CK231"/>
      <c r="CL231" s="64"/>
      <c r="CM231" s="64"/>
      <c r="CN231" s="64"/>
      <c r="CO231" s="64"/>
      <c r="CP231" s="17" t="s">
        <v>2452</v>
      </c>
      <c r="CQ231" s="64" t="s">
        <v>2454</v>
      </c>
      <c r="CR231" s="64" t="s">
        <v>90</v>
      </c>
      <c r="CS231" s="64" t="s">
        <v>5620</v>
      </c>
      <c r="CT231"/>
      <c r="CU231"/>
      <c r="CV231"/>
      <c r="CW231" s="64"/>
    </row>
    <row r="232" spans="1:101" s="17" customFormat="1" x14ac:dyDescent="0.25">
      <c r="A232" s="64"/>
      <c r="C232" s="64"/>
      <c r="D232" s="64"/>
      <c r="E232" s="64"/>
      <c r="F232" s="66"/>
      <c r="G232" s="17" t="s">
        <v>10531</v>
      </c>
      <c r="H232" s="17" t="s">
        <v>10532</v>
      </c>
      <c r="L232" s="94" t="s">
        <v>11027</v>
      </c>
      <c r="M232" s="17">
        <f t="shared" si="4"/>
        <v>1</v>
      </c>
      <c r="N232" s="32" t="s">
        <v>4579</v>
      </c>
      <c r="O232" s="98" t="s">
        <v>4577</v>
      </c>
      <c r="P232" s="33" t="s">
        <v>141</v>
      </c>
      <c r="Q232" s="98"/>
      <c r="W232" s="20"/>
      <c r="X232" s="64"/>
      <c r="Y232" s="64"/>
      <c r="Z232" s="20"/>
      <c r="AA232" s="20"/>
      <c r="AB232" s="20"/>
      <c r="AC232" s="64"/>
      <c r="AD232" s="64"/>
      <c r="AE232" s="64"/>
      <c r="AF232" s="20"/>
      <c r="AG232" s="64"/>
      <c r="AH232" s="64"/>
      <c r="AI232" s="64"/>
      <c r="AJ232" s="64"/>
      <c r="AK232" s="64"/>
      <c r="AM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8"/>
      <c r="BG232" s="64"/>
      <c r="BH232" s="64"/>
      <c r="BI232" s="20"/>
      <c r="BJ232" s="20"/>
      <c r="BK232" s="20"/>
      <c r="BL232" s="20"/>
      <c r="BM232" s="64"/>
      <c r="BN232" s="64"/>
      <c r="BO232" s="64"/>
      <c r="BP232" s="65"/>
      <c r="BQ232" s="64"/>
      <c r="BR232" s="65"/>
      <c r="BS232" s="64"/>
      <c r="BT232" s="65"/>
      <c r="BU232" s="64"/>
      <c r="BV232" s="65"/>
      <c r="BW232" s="64"/>
      <c r="BX232" s="64"/>
      <c r="BY232" s="64"/>
      <c r="BZ232" s="64"/>
      <c r="CA232" s="64"/>
      <c r="CB232" s="64"/>
      <c r="CC232" s="64"/>
      <c r="CD232" s="64"/>
      <c r="CE232" s="64"/>
      <c r="CF232" s="64"/>
      <c r="CG232" s="64"/>
      <c r="CH232" s="64"/>
      <c r="CI232" s="64"/>
      <c r="CJ232" s="64"/>
      <c r="CK232"/>
      <c r="CL232" s="64"/>
      <c r="CM232" s="64"/>
      <c r="CN232" s="64"/>
      <c r="CO232" s="64"/>
      <c r="CP232" s="17" t="s">
        <v>2452</v>
      </c>
      <c r="CQ232" s="64" t="s">
        <v>2452</v>
      </c>
      <c r="CR232" s="64" t="s">
        <v>2469</v>
      </c>
      <c r="CS232" s="64" t="s">
        <v>5621</v>
      </c>
      <c r="CT232"/>
      <c r="CU232"/>
      <c r="CV232"/>
      <c r="CW232" s="64"/>
    </row>
    <row r="233" spans="1:101" s="17" customFormat="1" x14ac:dyDescent="0.25">
      <c r="A233" s="64"/>
      <c r="C233" s="64"/>
      <c r="D233" s="64"/>
      <c r="E233" s="64"/>
      <c r="F233" s="66"/>
      <c r="G233" s="17" t="s">
        <v>10533</v>
      </c>
      <c r="H233" s="17" t="s">
        <v>10534</v>
      </c>
      <c r="L233" s="94" t="s">
        <v>11047</v>
      </c>
      <c r="M233" s="17">
        <f t="shared" si="4"/>
        <v>1</v>
      </c>
      <c r="N233" s="30" t="s">
        <v>1980</v>
      </c>
      <c r="O233" s="96" t="s">
        <v>326</v>
      </c>
      <c r="P233" s="31" t="s">
        <v>180</v>
      </c>
      <c r="Q233" s="96"/>
      <c r="W233" s="20"/>
      <c r="X233" s="64"/>
      <c r="Y233" s="64"/>
      <c r="Z233" s="20"/>
      <c r="AA233" s="20"/>
      <c r="AB233" s="20"/>
      <c r="AC233" s="64"/>
      <c r="AD233" s="64"/>
      <c r="AE233" s="64"/>
      <c r="AF233" s="20"/>
      <c r="AG233" s="64"/>
      <c r="AH233" s="64"/>
      <c r="AI233" s="64"/>
      <c r="AJ233" s="64"/>
      <c r="AK233" s="64"/>
      <c r="AM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8"/>
      <c r="BG233" s="64"/>
      <c r="BH233" s="64"/>
      <c r="BI233" s="20"/>
      <c r="BJ233" s="20"/>
      <c r="BK233" s="20"/>
      <c r="BL233" s="20"/>
      <c r="BM233" s="64"/>
      <c r="BN233" s="64"/>
      <c r="BO233" s="64"/>
      <c r="BP233" s="65"/>
      <c r="BQ233" s="64"/>
      <c r="BR233" s="65"/>
      <c r="BS233" s="64"/>
      <c r="BT233" s="65"/>
      <c r="BU233" s="64"/>
      <c r="BV233" s="65"/>
      <c r="BW233" s="64"/>
      <c r="BX233" s="64"/>
      <c r="BY233" s="64"/>
      <c r="BZ233" s="64"/>
      <c r="CA233" s="64"/>
      <c r="CB233" s="64"/>
      <c r="CC233" s="64"/>
      <c r="CD233" s="64"/>
      <c r="CE233" s="64"/>
      <c r="CF233" s="64"/>
      <c r="CG233" s="64"/>
      <c r="CH233" s="64"/>
      <c r="CI233" s="64"/>
      <c r="CJ233" s="64"/>
      <c r="CK233"/>
      <c r="CL233" s="64"/>
      <c r="CM233" s="64"/>
      <c r="CN233" s="64"/>
      <c r="CO233" s="64"/>
      <c r="CP233" s="17" t="s">
        <v>2912</v>
      </c>
      <c r="CQ233" s="64"/>
      <c r="CR233" s="64"/>
      <c r="CS233" s="64" t="s">
        <v>1366</v>
      </c>
      <c r="CT233"/>
      <c r="CU233"/>
      <c r="CV233"/>
      <c r="CW233" s="64"/>
    </row>
    <row r="234" spans="1:101" s="17" customFormat="1" x14ac:dyDescent="0.25">
      <c r="A234" s="64"/>
      <c r="C234" s="64"/>
      <c r="D234" s="64"/>
      <c r="E234" s="64"/>
      <c r="F234" s="66"/>
      <c r="G234" s="17" t="s">
        <v>10535</v>
      </c>
      <c r="H234" s="17" t="s">
        <v>10536</v>
      </c>
      <c r="L234" s="17" t="s">
        <v>2807</v>
      </c>
      <c r="M234" s="17">
        <f t="shared" si="4"/>
        <v>1</v>
      </c>
      <c r="N234" s="30" t="s">
        <v>4647</v>
      </c>
      <c r="O234" s="96" t="s">
        <v>4645</v>
      </c>
      <c r="P234" s="31" t="s">
        <v>141</v>
      </c>
      <c r="Q234" s="96"/>
      <c r="W234" s="20"/>
      <c r="X234" s="64"/>
      <c r="Y234" s="64"/>
      <c r="Z234" s="20"/>
      <c r="AA234" s="20"/>
      <c r="AB234" s="20"/>
      <c r="AC234" s="64"/>
      <c r="AD234" s="64"/>
      <c r="AE234" s="64"/>
      <c r="AF234" s="20"/>
      <c r="AG234" s="64"/>
      <c r="AH234" s="64"/>
      <c r="AI234" s="64"/>
      <c r="AJ234" s="64"/>
      <c r="AK234" s="64"/>
      <c r="AM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8"/>
      <c r="BG234" s="64"/>
      <c r="BH234" s="64"/>
      <c r="BI234" s="20"/>
      <c r="BJ234" s="20"/>
      <c r="BK234" s="20"/>
      <c r="BL234" s="20"/>
      <c r="BM234" s="64"/>
      <c r="BN234" s="64"/>
      <c r="BO234" s="64"/>
      <c r="BP234" s="65"/>
      <c r="BQ234" s="64"/>
      <c r="BR234" s="65"/>
      <c r="BS234" s="64"/>
      <c r="BT234" s="65"/>
      <c r="BU234" s="64"/>
      <c r="BV234" s="65"/>
      <c r="BW234" s="64"/>
      <c r="BX234" s="64"/>
      <c r="BY234" s="64"/>
      <c r="BZ234" s="64"/>
      <c r="CA234" s="64"/>
      <c r="CB234" s="64"/>
      <c r="CC234" s="64"/>
      <c r="CD234" s="64"/>
      <c r="CE234" s="64"/>
      <c r="CF234" s="64"/>
      <c r="CG234" s="64"/>
      <c r="CH234" s="64"/>
      <c r="CI234" s="64"/>
      <c r="CJ234" s="64"/>
      <c r="CK234"/>
      <c r="CL234" s="64"/>
      <c r="CM234" s="64"/>
      <c r="CN234" s="64"/>
      <c r="CO234" s="64"/>
      <c r="CP234" s="64" t="s">
        <v>787</v>
      </c>
      <c r="CQ234" s="64" t="s">
        <v>788</v>
      </c>
      <c r="CR234" s="64" t="s">
        <v>576</v>
      </c>
      <c r="CS234" s="64" t="s">
        <v>523</v>
      </c>
      <c r="CT234"/>
      <c r="CU234"/>
      <c r="CV234"/>
      <c r="CW234" s="64"/>
    </row>
    <row r="235" spans="1:101" s="17" customFormat="1" x14ac:dyDescent="0.25">
      <c r="A235" s="64"/>
      <c r="C235" s="64"/>
      <c r="D235" s="64"/>
      <c r="E235" s="64"/>
      <c r="F235" s="66"/>
      <c r="G235" s="17" t="s">
        <v>10537</v>
      </c>
      <c r="H235" s="17" t="s">
        <v>10538</v>
      </c>
      <c r="L235" s="17" t="s">
        <v>4902</v>
      </c>
      <c r="M235" s="17">
        <f t="shared" si="4"/>
        <v>1</v>
      </c>
      <c r="N235" s="32" t="s">
        <v>1250</v>
      </c>
      <c r="O235" s="98" t="s">
        <v>308</v>
      </c>
      <c r="P235" s="33" t="s">
        <v>92</v>
      </c>
      <c r="Q235" s="98"/>
      <c r="W235" s="20"/>
      <c r="X235" s="64"/>
      <c r="Y235" s="64"/>
      <c r="Z235" s="20"/>
      <c r="AA235" s="20"/>
      <c r="AB235" s="20"/>
      <c r="AC235" s="64"/>
      <c r="AD235" s="64"/>
      <c r="AE235" s="64"/>
      <c r="AF235" s="20"/>
      <c r="AG235" s="64"/>
      <c r="AH235" s="64"/>
      <c r="AI235" s="64"/>
      <c r="AJ235" s="64"/>
      <c r="AK235" s="64"/>
      <c r="AM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8"/>
      <c r="BG235" s="64"/>
      <c r="BH235" s="64"/>
      <c r="BI235" s="20"/>
      <c r="BJ235" s="20"/>
      <c r="BK235" s="20"/>
      <c r="BL235" s="20"/>
      <c r="BM235" s="64"/>
      <c r="BN235" s="64"/>
      <c r="BO235" s="64"/>
      <c r="BP235" s="65"/>
      <c r="BQ235" s="64"/>
      <c r="BR235" s="65"/>
      <c r="BS235" s="64"/>
      <c r="BT235" s="65"/>
      <c r="BU235" s="64"/>
      <c r="BV235" s="65"/>
      <c r="BW235" s="64"/>
      <c r="BX235" s="64"/>
      <c r="BY235" s="64"/>
      <c r="BZ235" s="64"/>
      <c r="CA235" s="64"/>
      <c r="CB235" s="64"/>
      <c r="CC235" s="64"/>
      <c r="CD235" s="64"/>
      <c r="CE235" s="64"/>
      <c r="CF235" s="64"/>
      <c r="CG235" s="64"/>
      <c r="CH235" s="64"/>
      <c r="CI235" s="64"/>
      <c r="CJ235" s="64"/>
      <c r="CK235"/>
      <c r="CL235" s="64"/>
      <c r="CM235" s="64"/>
      <c r="CN235" s="64"/>
      <c r="CO235" s="64"/>
      <c r="CP235" s="17" t="s">
        <v>787</v>
      </c>
      <c r="CQ235" s="64" t="s">
        <v>123</v>
      </c>
      <c r="CR235" s="64"/>
      <c r="CS235" s="64" t="s">
        <v>353</v>
      </c>
      <c r="CT235"/>
      <c r="CU235"/>
      <c r="CV235"/>
      <c r="CW235" s="64"/>
    </row>
    <row r="236" spans="1:101" s="17" customFormat="1" x14ac:dyDescent="0.25">
      <c r="A236" s="64"/>
      <c r="C236" s="64"/>
      <c r="D236" s="64"/>
      <c r="E236" s="64"/>
      <c r="F236" s="66"/>
      <c r="G236" s="17" t="s">
        <v>10539</v>
      </c>
      <c r="H236" s="17" t="s">
        <v>10540</v>
      </c>
      <c r="L236" s="17" t="s">
        <v>9236</v>
      </c>
      <c r="M236" s="17">
        <f t="shared" si="4"/>
        <v>1</v>
      </c>
      <c r="N236" s="32" t="s">
        <v>1538</v>
      </c>
      <c r="O236" s="98" t="s">
        <v>156</v>
      </c>
      <c r="P236" s="33" t="s">
        <v>159</v>
      </c>
      <c r="Q236" s="98"/>
      <c r="W236" s="20"/>
      <c r="X236" s="64"/>
      <c r="Y236" s="64"/>
      <c r="Z236" s="20"/>
      <c r="AA236" s="20"/>
      <c r="AB236" s="20"/>
      <c r="AC236" s="64"/>
      <c r="AD236" s="64"/>
      <c r="AE236" s="64"/>
      <c r="AF236" s="20"/>
      <c r="AG236" s="64"/>
      <c r="AH236" s="64"/>
      <c r="AI236" s="64"/>
      <c r="AJ236" s="64"/>
      <c r="AK236" s="64"/>
      <c r="AM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8"/>
      <c r="BG236" s="64"/>
      <c r="BH236" s="64"/>
      <c r="BI236" s="20"/>
      <c r="BJ236" s="20"/>
      <c r="BK236" s="20"/>
      <c r="BL236" s="20"/>
      <c r="BM236" s="64"/>
      <c r="BN236" s="64"/>
      <c r="BO236" s="64"/>
      <c r="BP236" s="65"/>
      <c r="BQ236" s="64"/>
      <c r="BR236" s="65"/>
      <c r="BS236" s="64"/>
      <c r="BT236" s="65"/>
      <c r="BU236" s="64"/>
      <c r="BV236" s="65"/>
      <c r="BW236" s="64"/>
      <c r="BX236" s="64"/>
      <c r="BY236" s="64"/>
      <c r="BZ236" s="64"/>
      <c r="CA236" s="64"/>
      <c r="CB236" s="64"/>
      <c r="CC236" s="64"/>
      <c r="CD236" s="64"/>
      <c r="CE236" s="64"/>
      <c r="CF236" s="64"/>
      <c r="CG236" s="64"/>
      <c r="CH236" s="64"/>
      <c r="CI236" s="64"/>
      <c r="CJ236" s="64"/>
      <c r="CK236"/>
      <c r="CL236" s="64"/>
      <c r="CM236" s="64"/>
      <c r="CN236" s="64"/>
      <c r="CO236" s="64"/>
      <c r="CP236" s="17" t="s">
        <v>787</v>
      </c>
      <c r="CQ236" s="64" t="s">
        <v>763</v>
      </c>
      <c r="CR236" s="64" t="s">
        <v>576</v>
      </c>
      <c r="CS236" s="64" t="s">
        <v>579</v>
      </c>
      <c r="CT236"/>
      <c r="CU236"/>
      <c r="CV236"/>
      <c r="CW236" s="64"/>
    </row>
    <row r="237" spans="1:101" s="17" customFormat="1" x14ac:dyDescent="0.25">
      <c r="A237" s="64"/>
      <c r="C237" s="64"/>
      <c r="D237" s="64"/>
      <c r="E237" s="64"/>
      <c r="F237" s="66"/>
      <c r="G237" s="17" t="s">
        <v>10541</v>
      </c>
      <c r="H237" s="17" t="s">
        <v>10542</v>
      </c>
      <c r="L237" s="17" t="s">
        <v>3927</v>
      </c>
      <c r="M237" s="17">
        <f t="shared" si="4"/>
        <v>1</v>
      </c>
      <c r="N237" s="32" t="s">
        <v>473</v>
      </c>
      <c r="O237" s="98" t="s">
        <v>156</v>
      </c>
      <c r="P237" s="33" t="s">
        <v>159</v>
      </c>
      <c r="Q237" s="98"/>
      <c r="W237" s="20"/>
      <c r="X237" s="64"/>
      <c r="Y237" s="64"/>
      <c r="Z237" s="20"/>
      <c r="AA237" s="20"/>
      <c r="AB237" s="20"/>
      <c r="AC237" s="64"/>
      <c r="AD237" s="64"/>
      <c r="AE237" s="64"/>
      <c r="AF237" s="20"/>
      <c r="AG237" s="64"/>
      <c r="AH237" s="64"/>
      <c r="AI237" s="64"/>
      <c r="AJ237" s="64"/>
      <c r="AK237" s="64"/>
      <c r="AM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8"/>
      <c r="BG237" s="64"/>
      <c r="BH237" s="64"/>
      <c r="BI237" s="20"/>
      <c r="BJ237" s="20"/>
      <c r="BK237" s="20"/>
      <c r="BL237" s="20"/>
      <c r="BM237" s="64"/>
      <c r="BN237" s="64"/>
      <c r="BO237" s="64"/>
      <c r="BP237" s="65"/>
      <c r="BQ237" s="64"/>
      <c r="BR237" s="65"/>
      <c r="BS237" s="64"/>
      <c r="BT237" s="65"/>
      <c r="BU237" s="64"/>
      <c r="BV237" s="65"/>
      <c r="BW237" s="64"/>
      <c r="BX237" s="64"/>
      <c r="BY237" s="64"/>
      <c r="BZ237" s="64"/>
      <c r="CA237" s="64"/>
      <c r="CB237" s="64"/>
      <c r="CC237" s="64"/>
      <c r="CD237" s="64"/>
      <c r="CE237" s="64"/>
      <c r="CF237" s="64"/>
      <c r="CG237" s="64"/>
      <c r="CH237" s="64"/>
      <c r="CI237" s="64"/>
      <c r="CJ237" s="64"/>
      <c r="CK237"/>
      <c r="CL237" s="64"/>
      <c r="CM237" s="64"/>
      <c r="CN237" s="64"/>
      <c r="CO237" s="64"/>
      <c r="CP237" s="64" t="s">
        <v>1456</v>
      </c>
      <c r="CQ237" s="64"/>
      <c r="CR237" s="64"/>
      <c r="CS237" s="64" t="s">
        <v>3839</v>
      </c>
      <c r="CT237"/>
      <c r="CU237"/>
      <c r="CV237"/>
      <c r="CW237" s="64"/>
    </row>
    <row r="238" spans="1:101" s="17" customFormat="1" x14ac:dyDescent="0.25">
      <c r="A238" s="64"/>
      <c r="C238" s="64"/>
      <c r="D238" s="64"/>
      <c r="E238" s="64"/>
      <c r="F238" s="66"/>
      <c r="G238" s="17" t="s">
        <v>10543</v>
      </c>
      <c r="H238" s="17" t="s">
        <v>10544</v>
      </c>
      <c r="L238" s="17" t="s">
        <v>5030</v>
      </c>
      <c r="M238" s="17">
        <f t="shared" si="4"/>
        <v>0</v>
      </c>
      <c r="N238" s="30" t="s">
        <v>2175</v>
      </c>
      <c r="O238" s="96" t="s">
        <v>156</v>
      </c>
      <c r="P238" s="31" t="s">
        <v>159</v>
      </c>
      <c r="Q238" s="96"/>
      <c r="W238" s="20"/>
      <c r="X238" s="64"/>
      <c r="Y238" s="64"/>
      <c r="Z238" s="20"/>
      <c r="AA238" s="20"/>
      <c r="AB238" s="20"/>
      <c r="AC238" s="64"/>
      <c r="AD238" s="64"/>
      <c r="AE238" s="64"/>
      <c r="AF238" s="20"/>
      <c r="AG238" s="64"/>
      <c r="AH238" s="64"/>
      <c r="AI238" s="64"/>
      <c r="AJ238" s="64"/>
      <c r="AK238" s="64"/>
      <c r="AM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8"/>
      <c r="BG238" s="64"/>
      <c r="BH238" s="64"/>
      <c r="BI238" s="20"/>
      <c r="BJ238" s="20"/>
      <c r="BK238" s="20"/>
      <c r="BL238" s="20"/>
      <c r="BM238" s="64"/>
      <c r="BN238" s="64"/>
      <c r="BO238" s="64"/>
      <c r="BP238" s="65"/>
      <c r="BQ238" s="64"/>
      <c r="BR238" s="65"/>
      <c r="BS238" s="64"/>
      <c r="BT238" s="65"/>
      <c r="BU238" s="64"/>
      <c r="BV238" s="65"/>
      <c r="BW238" s="64"/>
      <c r="BX238" s="64"/>
      <c r="BY238" s="64"/>
      <c r="BZ238" s="64"/>
      <c r="CA238" s="64"/>
      <c r="CB238" s="64"/>
      <c r="CC238" s="64"/>
      <c r="CD238" s="64"/>
      <c r="CE238" s="64"/>
      <c r="CF238" s="64"/>
      <c r="CG238" s="64"/>
      <c r="CH238" s="64"/>
      <c r="CI238" s="64"/>
      <c r="CJ238" s="64"/>
      <c r="CK238"/>
      <c r="CL238" s="64"/>
      <c r="CM238" s="64"/>
      <c r="CN238" s="64"/>
      <c r="CO238" s="64"/>
      <c r="CP238" s="17" t="s">
        <v>5089</v>
      </c>
      <c r="CQ238" s="64"/>
      <c r="CR238" s="64"/>
      <c r="CS238" s="64" t="s">
        <v>1263</v>
      </c>
      <c r="CT238"/>
      <c r="CU238"/>
      <c r="CV238"/>
      <c r="CW238" s="64"/>
    </row>
    <row r="239" spans="1:101" s="17" customFormat="1" x14ac:dyDescent="0.25">
      <c r="A239" s="64"/>
      <c r="C239" s="64"/>
      <c r="D239" s="64"/>
      <c r="E239" s="64"/>
      <c r="F239" s="66"/>
      <c r="G239" s="17" t="s">
        <v>10545</v>
      </c>
      <c r="H239" s="17" t="s">
        <v>10546</v>
      </c>
      <c r="L239" s="17" t="s">
        <v>1526</v>
      </c>
      <c r="M239" s="17">
        <f t="shared" si="4"/>
        <v>1</v>
      </c>
      <c r="N239" s="32" t="s">
        <v>519</v>
      </c>
      <c r="O239" s="98" t="s">
        <v>156</v>
      </c>
      <c r="P239" s="33" t="s">
        <v>159</v>
      </c>
      <c r="Q239" s="98"/>
      <c r="W239" s="20"/>
      <c r="X239" s="64"/>
      <c r="Y239" s="64"/>
      <c r="Z239" s="20"/>
      <c r="AA239" s="20"/>
      <c r="AB239" s="20"/>
      <c r="AC239" s="64"/>
      <c r="AD239" s="64"/>
      <c r="AE239" s="64"/>
      <c r="AF239" s="20"/>
      <c r="AG239" s="64"/>
      <c r="AH239" s="64"/>
      <c r="AI239" s="64"/>
      <c r="AJ239" s="64"/>
      <c r="AK239" s="64"/>
      <c r="AM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8"/>
      <c r="BG239" s="64"/>
      <c r="BH239" s="64"/>
      <c r="BI239" s="20"/>
      <c r="BJ239" s="20"/>
      <c r="BK239" s="20"/>
      <c r="BL239" s="20"/>
      <c r="BM239" s="64"/>
      <c r="BN239" s="64"/>
      <c r="BO239" s="64"/>
      <c r="BP239" s="65"/>
      <c r="BQ239" s="64"/>
      <c r="BR239" s="65"/>
      <c r="BS239" s="64"/>
      <c r="BT239" s="65"/>
      <c r="BU239" s="64"/>
      <c r="BV239" s="65"/>
      <c r="BW239" s="64"/>
      <c r="BX239" s="64"/>
      <c r="BY239" s="64"/>
      <c r="BZ239" s="64"/>
      <c r="CA239" s="64"/>
      <c r="CB239" s="64"/>
      <c r="CC239" s="64"/>
      <c r="CD239" s="64"/>
      <c r="CE239" s="64"/>
      <c r="CF239" s="64"/>
      <c r="CG239" s="64"/>
      <c r="CH239" s="64"/>
      <c r="CI239" s="64"/>
      <c r="CJ239" s="64"/>
      <c r="CK239"/>
      <c r="CL239" s="64"/>
      <c r="CM239" s="64"/>
      <c r="CN239" s="64"/>
      <c r="CO239" s="64"/>
      <c r="CP239" s="17" t="s">
        <v>3747</v>
      </c>
      <c r="CQ239" s="64"/>
      <c r="CR239" s="64"/>
      <c r="CS239" s="64" t="s">
        <v>3458</v>
      </c>
      <c r="CT239"/>
      <c r="CU239"/>
      <c r="CV239"/>
      <c r="CW239" s="64"/>
    </row>
    <row r="240" spans="1:101" s="17" customFormat="1" x14ac:dyDescent="0.25">
      <c r="A240" s="64"/>
      <c r="C240" s="64"/>
      <c r="D240" s="64"/>
      <c r="E240" s="64"/>
      <c r="F240" s="66"/>
      <c r="G240" s="17" t="s">
        <v>10547</v>
      </c>
      <c r="H240" s="17" t="s">
        <v>10548</v>
      </c>
      <c r="L240" s="17" t="s">
        <v>5188</v>
      </c>
      <c r="M240" s="17">
        <f t="shared" si="4"/>
        <v>1</v>
      </c>
      <c r="N240" s="113" t="s">
        <v>11072</v>
      </c>
      <c r="O240" s="96" t="s">
        <v>286</v>
      </c>
      <c r="P240" s="31" t="s">
        <v>92</v>
      </c>
      <c r="Q240" s="96"/>
      <c r="W240" s="20"/>
      <c r="X240" s="64"/>
      <c r="Y240" s="64"/>
      <c r="Z240" s="20"/>
      <c r="AA240" s="20"/>
      <c r="AB240" s="20"/>
      <c r="AC240" s="64"/>
      <c r="AD240" s="64"/>
      <c r="AE240" s="64"/>
      <c r="AF240" s="20"/>
      <c r="AG240" s="64"/>
      <c r="AH240" s="64"/>
      <c r="AI240" s="64"/>
      <c r="AJ240" s="64"/>
      <c r="AK240" s="64"/>
      <c r="AM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8"/>
      <c r="BG240" s="64"/>
      <c r="BH240" s="64"/>
      <c r="BI240" s="20"/>
      <c r="BJ240" s="20"/>
      <c r="BK240" s="20"/>
      <c r="BL240" s="20"/>
      <c r="BM240" s="64"/>
      <c r="BN240" s="64"/>
      <c r="BO240" s="64"/>
      <c r="BP240" s="65"/>
      <c r="BQ240" s="64"/>
      <c r="BR240" s="65"/>
      <c r="BS240" s="64"/>
      <c r="BT240" s="65"/>
      <c r="BU240" s="64"/>
      <c r="BV240" s="65"/>
      <c r="BW240" s="64"/>
      <c r="BX240" s="64"/>
      <c r="BY240" s="64"/>
      <c r="BZ240" s="64"/>
      <c r="CA240" s="64"/>
      <c r="CB240" s="64"/>
      <c r="CC240" s="64"/>
      <c r="CD240" s="64"/>
      <c r="CE240" s="64"/>
      <c r="CF240" s="64"/>
      <c r="CG240" s="64"/>
      <c r="CH240" s="64"/>
      <c r="CI240" s="64"/>
      <c r="CJ240" s="64"/>
      <c r="CK240"/>
      <c r="CL240" s="64"/>
      <c r="CM240" s="64"/>
      <c r="CN240" s="64"/>
      <c r="CO240" s="64"/>
      <c r="CP240" s="17" t="s">
        <v>3740</v>
      </c>
      <c r="CQ240" s="64" t="s">
        <v>3738</v>
      </c>
      <c r="CR240" s="64" t="s">
        <v>288</v>
      </c>
      <c r="CS240" s="64" t="s">
        <v>2978</v>
      </c>
      <c r="CT240"/>
      <c r="CU240"/>
      <c r="CV240"/>
      <c r="CW240" s="64"/>
    </row>
    <row r="241" spans="1:101" s="17" customFormat="1" x14ac:dyDescent="0.25">
      <c r="A241" s="64"/>
      <c r="C241" s="64"/>
      <c r="D241" s="64"/>
      <c r="E241" s="64"/>
      <c r="F241" s="66"/>
      <c r="G241" s="17" t="s">
        <v>10549</v>
      </c>
      <c r="H241" s="17" t="s">
        <v>10550</v>
      </c>
      <c r="L241" s="17" t="s">
        <v>3754</v>
      </c>
      <c r="M241" s="17">
        <f t="shared" si="4"/>
        <v>1</v>
      </c>
      <c r="N241" s="32" t="s">
        <v>1403</v>
      </c>
      <c r="O241" s="98" t="s">
        <v>236</v>
      </c>
      <c r="P241" s="33" t="s">
        <v>92</v>
      </c>
      <c r="Q241" s="98"/>
      <c r="W241" s="20"/>
      <c r="X241" s="64"/>
      <c r="Y241" s="64"/>
      <c r="Z241" s="20"/>
      <c r="AA241" s="20"/>
      <c r="AB241" s="20"/>
      <c r="AC241" s="64"/>
      <c r="AD241" s="64"/>
      <c r="AE241" s="64"/>
      <c r="AF241" s="20"/>
      <c r="AG241" s="64"/>
      <c r="AH241" s="64"/>
      <c r="AI241" s="64"/>
      <c r="AJ241" s="64"/>
      <c r="AK241" s="64"/>
      <c r="AM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8"/>
      <c r="BG241" s="64"/>
      <c r="BH241" s="64"/>
      <c r="BI241" s="20"/>
      <c r="BJ241" s="20"/>
      <c r="BK241" s="20"/>
      <c r="BL241" s="20"/>
      <c r="BM241" s="64"/>
      <c r="BN241" s="64"/>
      <c r="BO241" s="64"/>
      <c r="BP241" s="65"/>
      <c r="BQ241" s="64"/>
      <c r="BR241" s="65"/>
      <c r="BS241" s="64"/>
      <c r="BT241" s="65"/>
      <c r="BU241" s="64"/>
      <c r="BV241" s="65"/>
      <c r="BW241" s="64"/>
      <c r="BX241" s="64"/>
      <c r="BY241" s="64"/>
      <c r="BZ241" s="64"/>
      <c r="CA241" s="64"/>
      <c r="CB241" s="64"/>
      <c r="CC241" s="64"/>
      <c r="CD241" s="64"/>
      <c r="CE241" s="64"/>
      <c r="CF241" s="64"/>
      <c r="CG241" s="64"/>
      <c r="CH241" s="64"/>
      <c r="CI241" s="64"/>
      <c r="CJ241" s="64"/>
      <c r="CK241"/>
      <c r="CL241" s="64"/>
      <c r="CM241" s="64"/>
      <c r="CN241" s="64"/>
      <c r="CO241" s="64"/>
      <c r="CP241" s="17" t="s">
        <v>3740</v>
      </c>
      <c r="CQ241" s="64" t="s">
        <v>4391</v>
      </c>
      <c r="CR241" s="64" t="s">
        <v>288</v>
      </c>
      <c r="CS241" s="64" t="s">
        <v>5647</v>
      </c>
      <c r="CT241"/>
      <c r="CU241"/>
      <c r="CV241"/>
      <c r="CW241" s="64"/>
    </row>
    <row r="242" spans="1:101" s="17" customFormat="1" x14ac:dyDescent="0.25">
      <c r="A242" s="64"/>
      <c r="C242" s="64"/>
      <c r="D242" s="64"/>
      <c r="E242" s="64"/>
      <c r="F242" s="66"/>
      <c r="G242" s="17" t="s">
        <v>10551</v>
      </c>
      <c r="H242" s="17" t="s">
        <v>10552</v>
      </c>
      <c r="L242" s="17" t="s">
        <v>4863</v>
      </c>
      <c r="M242" s="17">
        <f t="shared" si="4"/>
        <v>1</v>
      </c>
      <c r="N242" s="30" t="s">
        <v>11027</v>
      </c>
      <c r="O242" s="96" t="s">
        <v>299</v>
      </c>
      <c r="P242" s="31" t="s">
        <v>92</v>
      </c>
      <c r="Q242" s="96"/>
      <c r="W242" s="20"/>
      <c r="X242" s="64"/>
      <c r="Y242" s="64"/>
      <c r="Z242" s="20"/>
      <c r="AA242" s="20"/>
      <c r="AB242" s="20"/>
      <c r="AC242" s="64"/>
      <c r="AD242" s="64"/>
      <c r="AE242" s="64"/>
      <c r="AF242" s="20"/>
      <c r="AG242" s="64"/>
      <c r="AH242" s="64"/>
      <c r="AI242" s="64"/>
      <c r="AJ242" s="64"/>
      <c r="AK242" s="64"/>
      <c r="AM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8"/>
      <c r="BG242" s="64"/>
      <c r="BH242" s="64"/>
      <c r="BI242" s="20"/>
      <c r="BJ242" s="20"/>
      <c r="BK242" s="20"/>
      <c r="BL242" s="20"/>
      <c r="BM242" s="64"/>
      <c r="BN242" s="64"/>
      <c r="BO242" s="64"/>
      <c r="BP242" s="65"/>
      <c r="BQ242" s="64"/>
      <c r="BR242" s="65"/>
      <c r="BS242" s="64"/>
      <c r="BT242" s="65"/>
      <c r="BU242" s="64"/>
      <c r="BV242" s="65"/>
      <c r="BW242" s="64"/>
      <c r="BX242" s="64"/>
      <c r="BY242" s="64"/>
      <c r="BZ242" s="64"/>
      <c r="CA242" s="64"/>
      <c r="CB242" s="64"/>
      <c r="CC242" s="64"/>
      <c r="CD242" s="64"/>
      <c r="CE242" s="64"/>
      <c r="CF242" s="64"/>
      <c r="CG242" s="64"/>
      <c r="CH242" s="64"/>
      <c r="CI242" s="64"/>
      <c r="CJ242" s="64"/>
      <c r="CK242"/>
      <c r="CL242" s="64"/>
      <c r="CM242" s="64"/>
      <c r="CN242" s="64"/>
      <c r="CO242" s="64"/>
      <c r="CP242" s="64" t="s">
        <v>1134</v>
      </c>
      <c r="CQ242" s="64" t="s">
        <v>1135</v>
      </c>
      <c r="CR242" s="64" t="s">
        <v>328</v>
      </c>
      <c r="CS242" s="64" t="s">
        <v>8625</v>
      </c>
      <c r="CT242"/>
      <c r="CU242"/>
      <c r="CV242"/>
      <c r="CW242" s="64"/>
    </row>
    <row r="243" spans="1:101" s="17" customFormat="1" x14ac:dyDescent="0.25">
      <c r="A243" s="64"/>
      <c r="C243" s="64"/>
      <c r="D243" s="64"/>
      <c r="E243" s="64"/>
      <c r="F243" s="66"/>
      <c r="G243" s="17" t="s">
        <v>10553</v>
      </c>
      <c r="H243" s="17" t="s">
        <v>10554</v>
      </c>
      <c r="L243" s="17" t="s">
        <v>11067</v>
      </c>
      <c r="M243" s="17">
        <f t="shared" si="4"/>
        <v>1</v>
      </c>
      <c r="N243" s="30" t="s">
        <v>11047</v>
      </c>
      <c r="O243" s="96" t="s">
        <v>667</v>
      </c>
      <c r="P243" s="106" t="s">
        <v>92</v>
      </c>
      <c r="Q243" s="105"/>
      <c r="W243" s="20"/>
      <c r="X243" s="64"/>
      <c r="Y243" s="64"/>
      <c r="Z243" s="20"/>
      <c r="AA243" s="20"/>
      <c r="AB243" s="20"/>
      <c r="AC243" s="64"/>
      <c r="AD243" s="64"/>
      <c r="AE243" s="64"/>
      <c r="AF243" s="20"/>
      <c r="AG243" s="64"/>
      <c r="AH243" s="64"/>
      <c r="AI243" s="64"/>
      <c r="AJ243" s="64"/>
      <c r="AK243" s="64"/>
      <c r="AM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8"/>
      <c r="BG243" s="64"/>
      <c r="BH243" s="64"/>
      <c r="BI243" s="20"/>
      <c r="BJ243" s="20"/>
      <c r="BK243" s="20"/>
      <c r="BL243" s="20"/>
      <c r="BM243" s="64"/>
      <c r="BN243" s="64"/>
      <c r="BO243" s="64"/>
      <c r="BP243" s="65"/>
      <c r="BQ243" s="64"/>
      <c r="BR243" s="65"/>
      <c r="BS243" s="64"/>
      <c r="BT243" s="65"/>
      <c r="BU243" s="64"/>
      <c r="BV243" s="65"/>
      <c r="BW243" s="64"/>
      <c r="BX243" s="64"/>
      <c r="BY243" s="64"/>
      <c r="BZ243" s="64"/>
      <c r="CA243" s="64"/>
      <c r="CB243" s="64"/>
      <c r="CC243" s="64"/>
      <c r="CD243" s="64"/>
      <c r="CE243" s="64"/>
      <c r="CF243" s="64"/>
      <c r="CG243" s="64"/>
      <c r="CH243" s="64"/>
      <c r="CI243" s="64"/>
      <c r="CJ243" s="64"/>
      <c r="CK243"/>
      <c r="CL243" s="64"/>
      <c r="CM243" s="64"/>
      <c r="CN243" s="64"/>
      <c r="CO243" s="64"/>
      <c r="CP243" s="17" t="s">
        <v>1134</v>
      </c>
      <c r="CQ243" s="64" t="s">
        <v>1134</v>
      </c>
      <c r="CR243" s="64" t="s">
        <v>328</v>
      </c>
      <c r="CS243" s="64" t="s">
        <v>5652</v>
      </c>
      <c r="CT243"/>
      <c r="CU243"/>
      <c r="CV243"/>
      <c r="CW243" s="64"/>
    </row>
    <row r="244" spans="1:101" s="17" customFormat="1" x14ac:dyDescent="0.25">
      <c r="A244" s="64"/>
      <c r="C244" s="64"/>
      <c r="D244" s="64"/>
      <c r="E244" s="64"/>
      <c r="F244" s="66"/>
      <c r="G244" s="17" t="s">
        <v>10555</v>
      </c>
      <c r="H244" s="17" t="s">
        <v>10556</v>
      </c>
      <c r="L244" s="17" t="s">
        <v>3605</v>
      </c>
      <c r="M244" s="17">
        <f t="shared" si="4"/>
        <v>1</v>
      </c>
      <c r="N244" s="32" t="s">
        <v>2807</v>
      </c>
      <c r="O244" s="98" t="s">
        <v>2806</v>
      </c>
      <c r="P244" s="33" t="s">
        <v>92</v>
      </c>
      <c r="Q244" s="98"/>
      <c r="W244" s="20"/>
      <c r="X244" s="64"/>
      <c r="Y244" s="64"/>
      <c r="Z244" s="20"/>
      <c r="AA244" s="20"/>
      <c r="AB244" s="20"/>
      <c r="AC244" s="64"/>
      <c r="AD244" s="64"/>
      <c r="AE244" s="64"/>
      <c r="AF244" s="20"/>
      <c r="AG244" s="64"/>
      <c r="AH244" s="64"/>
      <c r="AI244" s="64"/>
      <c r="AJ244" s="64"/>
      <c r="AK244" s="64"/>
      <c r="AM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8"/>
      <c r="BG244" s="64"/>
      <c r="BH244" s="64"/>
      <c r="BI244" s="20"/>
      <c r="BJ244" s="20"/>
      <c r="BK244" s="20"/>
      <c r="BL244" s="20"/>
      <c r="BM244" s="64"/>
      <c r="BN244" s="64"/>
      <c r="BO244" s="64"/>
      <c r="BP244" s="65"/>
      <c r="BQ244" s="64"/>
      <c r="BR244" s="65"/>
      <c r="BS244" s="64"/>
      <c r="BT244" s="65"/>
      <c r="BU244" s="64"/>
      <c r="BV244" s="65"/>
      <c r="BW244" s="64"/>
      <c r="BX244" s="64"/>
      <c r="BY244" s="64"/>
      <c r="BZ244" s="64"/>
      <c r="CA244" s="64"/>
      <c r="CB244" s="64"/>
      <c r="CC244" s="64"/>
      <c r="CD244" s="64"/>
      <c r="CE244" s="64"/>
      <c r="CF244" s="64"/>
      <c r="CG244" s="64"/>
      <c r="CH244" s="64"/>
      <c r="CI244" s="64"/>
      <c r="CJ244" s="64"/>
      <c r="CK244"/>
      <c r="CL244" s="64"/>
      <c r="CM244" s="64"/>
      <c r="CN244" s="64"/>
      <c r="CO244" s="64"/>
      <c r="CP244" s="17" t="s">
        <v>1134</v>
      </c>
      <c r="CQ244" s="64" t="s">
        <v>5012</v>
      </c>
      <c r="CR244" s="64" t="s">
        <v>5014</v>
      </c>
      <c r="CS244" s="64" t="s">
        <v>8358</v>
      </c>
      <c r="CT244"/>
      <c r="CU244"/>
      <c r="CV244"/>
      <c r="CW244" s="64"/>
    </row>
    <row r="245" spans="1:101" s="17" customFormat="1" x14ac:dyDescent="0.25">
      <c r="A245" s="64"/>
      <c r="C245" s="64"/>
      <c r="D245" s="64"/>
      <c r="E245" s="64"/>
      <c r="F245" s="66"/>
      <c r="G245" s="17" t="s">
        <v>10557</v>
      </c>
      <c r="H245" s="17" t="s">
        <v>10558</v>
      </c>
      <c r="L245" s="17" t="s">
        <v>11059</v>
      </c>
      <c r="M245" s="17">
        <f t="shared" si="4"/>
        <v>1</v>
      </c>
      <c r="N245" s="30" t="s">
        <v>4902</v>
      </c>
      <c r="O245" s="96" t="s">
        <v>89</v>
      </c>
      <c r="P245" s="31" t="s">
        <v>159</v>
      </c>
      <c r="Q245" s="96"/>
      <c r="W245" s="20"/>
      <c r="X245" s="64"/>
      <c r="Y245" s="64"/>
      <c r="Z245" s="20"/>
      <c r="AA245" s="20"/>
      <c r="AB245" s="20"/>
      <c r="AC245" s="64"/>
      <c r="AD245" s="64"/>
      <c r="AE245" s="64"/>
      <c r="AF245" s="20"/>
      <c r="AG245" s="64"/>
      <c r="AH245" s="64"/>
      <c r="AI245" s="64"/>
      <c r="AJ245" s="64"/>
      <c r="AK245" s="64"/>
      <c r="AM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8"/>
      <c r="BG245" s="64"/>
      <c r="BH245" s="64"/>
      <c r="BI245" s="20"/>
      <c r="BJ245" s="20"/>
      <c r="BK245" s="20"/>
      <c r="BL245" s="20"/>
      <c r="BM245" s="64"/>
      <c r="BN245" s="64"/>
      <c r="BO245" s="64"/>
      <c r="BP245" s="65"/>
      <c r="BQ245" s="64"/>
      <c r="BR245" s="65"/>
      <c r="BS245" s="64"/>
      <c r="BT245" s="65"/>
      <c r="BU245" s="64"/>
      <c r="BV245" s="65"/>
      <c r="BW245" s="64"/>
      <c r="BX245" s="64"/>
      <c r="BY245" s="64"/>
      <c r="BZ245" s="64"/>
      <c r="CA245" s="64"/>
      <c r="CB245" s="64"/>
      <c r="CC245" s="64"/>
      <c r="CD245" s="64"/>
      <c r="CE245" s="64"/>
      <c r="CF245" s="64"/>
      <c r="CG245" s="64"/>
      <c r="CH245" s="64"/>
      <c r="CI245" s="64"/>
      <c r="CJ245" s="64"/>
      <c r="CK245"/>
      <c r="CL245" s="64"/>
      <c r="CM245" s="64"/>
      <c r="CN245" s="64"/>
      <c r="CO245" s="64"/>
      <c r="CP245" s="17" t="s">
        <v>2775</v>
      </c>
      <c r="CQ245" s="64" t="s">
        <v>2776</v>
      </c>
      <c r="CR245" s="64" t="s">
        <v>157</v>
      </c>
      <c r="CS245" s="64" t="s">
        <v>5198</v>
      </c>
      <c r="CT245"/>
      <c r="CU245"/>
      <c r="CV245"/>
      <c r="CW245" s="64"/>
    </row>
    <row r="246" spans="1:101" s="17" customFormat="1" x14ac:dyDescent="0.25">
      <c r="A246" s="64"/>
      <c r="C246" s="64"/>
      <c r="D246" s="64"/>
      <c r="E246" s="64"/>
      <c r="F246" s="66"/>
      <c r="G246" s="17" t="s">
        <v>10559</v>
      </c>
      <c r="H246" s="17" t="s">
        <v>10560</v>
      </c>
      <c r="L246" s="17" t="s">
        <v>1446</v>
      </c>
      <c r="M246" s="17">
        <f t="shared" si="4"/>
        <v>1</v>
      </c>
      <c r="N246" s="30" t="s">
        <v>9236</v>
      </c>
      <c r="O246" s="96" t="s">
        <v>277</v>
      </c>
      <c r="P246" s="31" t="s">
        <v>92</v>
      </c>
      <c r="Q246" s="96"/>
      <c r="W246" s="20"/>
      <c r="X246" s="64"/>
      <c r="Y246" s="64"/>
      <c r="Z246" s="20"/>
      <c r="AA246" s="20"/>
      <c r="AB246" s="20"/>
      <c r="AC246" s="64"/>
      <c r="AD246" s="64"/>
      <c r="AE246" s="64"/>
      <c r="AF246" s="20"/>
      <c r="AG246" s="64"/>
      <c r="AH246" s="64"/>
      <c r="AI246" s="64"/>
      <c r="AJ246" s="64"/>
      <c r="AK246" s="64"/>
      <c r="AM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8"/>
      <c r="BG246" s="64"/>
      <c r="BH246" s="64"/>
      <c r="BI246" s="20"/>
      <c r="BJ246" s="20"/>
      <c r="BK246" s="20"/>
      <c r="BL246" s="20"/>
      <c r="BM246" s="64"/>
      <c r="BN246" s="64"/>
      <c r="BO246" s="64"/>
      <c r="BP246" s="65"/>
      <c r="BQ246" s="64"/>
      <c r="BR246" s="65"/>
      <c r="BS246" s="64"/>
      <c r="BT246" s="65"/>
      <c r="BU246" s="64"/>
      <c r="BV246" s="65"/>
      <c r="BW246" s="64"/>
      <c r="BX246" s="64"/>
      <c r="BY246" s="64"/>
      <c r="BZ246" s="64"/>
      <c r="CA246" s="64"/>
      <c r="CB246" s="64"/>
      <c r="CC246" s="64"/>
      <c r="CD246" s="64"/>
      <c r="CE246" s="64"/>
      <c r="CF246" s="64"/>
      <c r="CG246" s="64"/>
      <c r="CH246" s="64"/>
      <c r="CI246" s="64"/>
      <c r="CJ246" s="64"/>
      <c r="CK246"/>
      <c r="CL246" s="64"/>
      <c r="CM246" s="64"/>
      <c r="CN246" s="64"/>
      <c r="CO246" s="64"/>
      <c r="CP246" s="17" t="s">
        <v>3931</v>
      </c>
      <c r="CQ246" s="64"/>
      <c r="CR246" s="64"/>
      <c r="CS246" s="64" t="s">
        <v>3711</v>
      </c>
      <c r="CT246"/>
      <c r="CU246"/>
      <c r="CV246"/>
      <c r="CW246" s="64"/>
    </row>
    <row r="247" spans="1:101" s="17" customFormat="1" x14ac:dyDescent="0.25">
      <c r="A247" s="64"/>
      <c r="C247" s="64"/>
      <c r="D247" s="64"/>
      <c r="E247" s="64"/>
      <c r="F247" s="66"/>
      <c r="G247" s="17" t="s">
        <v>10561</v>
      </c>
      <c r="H247" s="17" t="s">
        <v>10562</v>
      </c>
      <c r="L247" s="17" t="s">
        <v>4996</v>
      </c>
      <c r="M247" s="17">
        <f t="shared" si="4"/>
        <v>1</v>
      </c>
      <c r="N247" s="32" t="s">
        <v>3927</v>
      </c>
      <c r="O247" s="98" t="s">
        <v>3926</v>
      </c>
      <c r="P247" s="33" t="s">
        <v>180</v>
      </c>
      <c r="Q247" s="98"/>
      <c r="W247" s="20"/>
      <c r="X247" s="64"/>
      <c r="Y247" s="64"/>
      <c r="Z247" s="20"/>
      <c r="AA247" s="20"/>
      <c r="AB247" s="20"/>
      <c r="AC247" s="64"/>
      <c r="AD247" s="64"/>
      <c r="AE247" s="64"/>
      <c r="AF247" s="20"/>
      <c r="AG247" s="64"/>
      <c r="AH247" s="64"/>
      <c r="AI247" s="64"/>
      <c r="AJ247" s="64"/>
      <c r="AK247" s="64"/>
      <c r="AM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8"/>
      <c r="BG247" s="64"/>
      <c r="BH247" s="64"/>
      <c r="BI247" s="20"/>
      <c r="BJ247" s="20"/>
      <c r="BK247" s="20"/>
      <c r="BL247" s="20"/>
      <c r="BM247" s="64"/>
      <c r="BN247" s="64"/>
      <c r="BO247" s="64"/>
      <c r="BP247" s="65"/>
      <c r="BQ247" s="64"/>
      <c r="BR247" s="65"/>
      <c r="BS247" s="64"/>
      <c r="BT247" s="65"/>
      <c r="BU247" s="64"/>
      <c r="BV247" s="65"/>
      <c r="BW247" s="64"/>
      <c r="BX247" s="64"/>
      <c r="BY247" s="64"/>
      <c r="BZ247" s="64"/>
      <c r="CA247" s="64"/>
      <c r="CB247" s="64"/>
      <c r="CC247" s="64"/>
      <c r="CD247" s="64"/>
      <c r="CE247" s="64"/>
      <c r="CF247" s="64"/>
      <c r="CG247" s="64"/>
      <c r="CH247" s="64"/>
      <c r="CI247" s="64"/>
      <c r="CJ247" s="64"/>
      <c r="CK247"/>
      <c r="CL247" s="64"/>
      <c r="CM247" s="64"/>
      <c r="CN247" s="64"/>
      <c r="CO247" s="64"/>
      <c r="CP247" s="17" t="s">
        <v>5190</v>
      </c>
      <c r="CQ247" s="64" t="s">
        <v>5191</v>
      </c>
      <c r="CR247" s="64" t="s">
        <v>4661</v>
      </c>
      <c r="CS247" s="64" t="s">
        <v>912</v>
      </c>
      <c r="CT247"/>
      <c r="CU247"/>
      <c r="CV247"/>
      <c r="CW247" s="64"/>
    </row>
    <row r="248" spans="1:101" s="17" customFormat="1" x14ac:dyDescent="0.25">
      <c r="A248" s="64"/>
      <c r="C248" s="64"/>
      <c r="D248" s="64"/>
      <c r="E248" s="64"/>
      <c r="F248" s="66"/>
      <c r="G248" s="17" t="s">
        <v>10563</v>
      </c>
      <c r="H248" s="17" t="s">
        <v>10564</v>
      </c>
      <c r="L248" s="64" t="s">
        <v>11041</v>
      </c>
      <c r="M248" s="17">
        <f t="shared" si="4"/>
        <v>1</v>
      </c>
      <c r="N248" s="32" t="s">
        <v>11160</v>
      </c>
      <c r="O248" s="98" t="s">
        <v>5028</v>
      </c>
      <c r="P248" s="33" t="s">
        <v>141</v>
      </c>
      <c r="Q248" s="98"/>
      <c r="W248" s="20"/>
      <c r="X248" s="64"/>
      <c r="Y248" s="64"/>
      <c r="Z248" s="20"/>
      <c r="AA248" s="20"/>
      <c r="AB248" s="20"/>
      <c r="AC248" s="64"/>
      <c r="AD248" s="64"/>
      <c r="AE248" s="64"/>
      <c r="AF248" s="20"/>
      <c r="AG248" s="64"/>
      <c r="AH248" s="67"/>
      <c r="AI248" s="67"/>
      <c r="AJ248" s="67"/>
      <c r="AK248" s="67"/>
      <c r="AM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8"/>
      <c r="BG248" s="64"/>
      <c r="BH248" s="64"/>
      <c r="BI248" s="20"/>
      <c r="BJ248" s="20"/>
      <c r="BK248" s="20"/>
      <c r="BL248" s="20"/>
      <c r="BM248" s="64"/>
      <c r="BN248" s="64"/>
      <c r="BO248" s="64"/>
      <c r="BP248" s="65"/>
      <c r="BQ248" s="64"/>
      <c r="BR248" s="65"/>
      <c r="BS248" s="64"/>
      <c r="BT248" s="65"/>
      <c r="BU248" s="64"/>
      <c r="BV248" s="65"/>
      <c r="BW248" s="64"/>
      <c r="BX248" s="64"/>
      <c r="BY248" s="64"/>
      <c r="BZ248" s="67"/>
      <c r="CA248" s="67"/>
      <c r="CB248" s="67"/>
      <c r="CC248" s="64"/>
      <c r="CD248" s="64"/>
      <c r="CE248" s="64"/>
      <c r="CF248" s="64"/>
      <c r="CG248" s="64"/>
      <c r="CH248" s="64"/>
      <c r="CI248" s="64"/>
      <c r="CJ248" s="64"/>
      <c r="CK248"/>
      <c r="CL248" s="64"/>
      <c r="CM248" s="64"/>
      <c r="CN248" s="64"/>
      <c r="CO248" s="64"/>
      <c r="CP248" s="17" t="s">
        <v>1879</v>
      </c>
      <c r="CQ248" s="64" t="s">
        <v>1878</v>
      </c>
      <c r="CR248" s="64" t="s">
        <v>554</v>
      </c>
      <c r="CS248" s="64" t="s">
        <v>937</v>
      </c>
      <c r="CT248"/>
      <c r="CU248"/>
      <c r="CV248"/>
      <c r="CW248" s="64"/>
    </row>
    <row r="249" spans="1:101" s="17" customFormat="1" x14ac:dyDescent="0.25">
      <c r="A249" s="64"/>
      <c r="C249" s="64"/>
      <c r="D249" s="64"/>
      <c r="E249" s="64"/>
      <c r="F249" s="66"/>
      <c r="G249" s="17" t="s">
        <v>10565</v>
      </c>
      <c r="H249" s="17" t="s">
        <v>10566</v>
      </c>
      <c r="L249" s="95" t="s">
        <v>11019</v>
      </c>
      <c r="M249" s="17">
        <f t="shared" si="4"/>
        <v>1</v>
      </c>
      <c r="N249" s="32" t="s">
        <v>1526</v>
      </c>
      <c r="O249" s="98" t="s">
        <v>156</v>
      </c>
      <c r="P249" s="33" t="s">
        <v>159</v>
      </c>
      <c r="Q249" s="98"/>
      <c r="W249" s="20"/>
      <c r="X249" s="64"/>
      <c r="Y249" s="64"/>
      <c r="Z249" s="20"/>
      <c r="AA249" s="20"/>
      <c r="AB249" s="20"/>
      <c r="AC249" s="64"/>
      <c r="AD249" s="64"/>
      <c r="AE249" s="64"/>
      <c r="AF249" s="20"/>
      <c r="AG249" s="64"/>
      <c r="AH249" s="64"/>
      <c r="AI249" s="64"/>
      <c r="AJ249" s="64"/>
      <c r="AK249" s="64"/>
      <c r="AM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8"/>
      <c r="BG249" s="64"/>
      <c r="BH249" s="64"/>
      <c r="BI249" s="20"/>
      <c r="BJ249" s="20"/>
      <c r="BK249" s="20"/>
      <c r="BL249" s="20"/>
      <c r="BM249" s="64"/>
      <c r="BN249" s="64"/>
      <c r="BO249" s="64"/>
      <c r="BP249" s="65"/>
      <c r="BQ249" s="64"/>
      <c r="BR249" s="65"/>
      <c r="BS249" s="64"/>
      <c r="BT249" s="65"/>
      <c r="BU249" s="64"/>
      <c r="BV249" s="65"/>
      <c r="BW249" s="64"/>
      <c r="BX249" s="64"/>
      <c r="BY249" s="64"/>
      <c r="BZ249" s="64"/>
      <c r="CA249" s="64"/>
      <c r="CB249" s="64"/>
      <c r="CC249" s="64"/>
      <c r="CD249" s="64"/>
      <c r="CE249" s="64"/>
      <c r="CF249" s="64"/>
      <c r="CG249" s="64"/>
      <c r="CH249" s="64"/>
      <c r="CI249" s="64"/>
      <c r="CJ249" s="64"/>
      <c r="CK249"/>
      <c r="CL249" s="64"/>
      <c r="CM249" s="64"/>
      <c r="CN249" s="64"/>
      <c r="CO249" s="64"/>
      <c r="CP249" s="64" t="s">
        <v>514</v>
      </c>
      <c r="CQ249" s="64" t="s">
        <v>515</v>
      </c>
      <c r="CR249" s="64" t="s">
        <v>509</v>
      </c>
      <c r="CS249" s="64" t="s">
        <v>8403</v>
      </c>
      <c r="CT249"/>
      <c r="CU249"/>
      <c r="CV249"/>
      <c r="CW249" s="64"/>
    </row>
    <row r="250" spans="1:101" s="17" customFormat="1" x14ac:dyDescent="0.25">
      <c r="A250" s="64"/>
      <c r="C250" s="64"/>
      <c r="D250" s="64"/>
      <c r="E250" s="64"/>
      <c r="F250" s="66"/>
      <c r="G250" s="17" t="s">
        <v>10567</v>
      </c>
      <c r="H250" s="17" t="s">
        <v>10568</v>
      </c>
      <c r="L250" s="64" t="s">
        <v>327</v>
      </c>
      <c r="M250" s="17">
        <f t="shared" si="4"/>
        <v>1</v>
      </c>
      <c r="N250" s="30" t="s">
        <v>5188</v>
      </c>
      <c r="O250" s="105" t="s">
        <v>4795</v>
      </c>
      <c r="P250" s="31" t="s">
        <v>141</v>
      </c>
      <c r="Q250" s="96"/>
      <c r="W250" s="20"/>
      <c r="X250" s="64"/>
      <c r="Y250" s="64"/>
      <c r="Z250" s="20"/>
      <c r="AA250" s="20"/>
      <c r="AB250" s="20"/>
      <c r="AC250" s="64"/>
      <c r="AD250" s="64"/>
      <c r="AE250" s="64"/>
      <c r="AF250" s="20"/>
      <c r="AG250" s="64"/>
      <c r="AH250" s="64"/>
      <c r="AI250" s="64"/>
      <c r="AJ250" s="64"/>
      <c r="AK250" s="64"/>
      <c r="AM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8"/>
      <c r="BG250" s="64"/>
      <c r="BH250" s="64"/>
      <c r="BI250" s="20"/>
      <c r="BJ250" s="20"/>
      <c r="BK250" s="20"/>
      <c r="BL250" s="20"/>
      <c r="BM250" s="64"/>
      <c r="BN250" s="64"/>
      <c r="BO250" s="64"/>
      <c r="BP250" s="65"/>
      <c r="BQ250" s="64"/>
      <c r="BR250" s="65"/>
      <c r="BS250" s="64"/>
      <c r="BT250" s="65"/>
      <c r="BU250" s="64"/>
      <c r="BV250" s="65"/>
      <c r="BW250" s="64"/>
      <c r="BX250" s="64"/>
      <c r="BY250" s="64"/>
      <c r="BZ250" s="64"/>
      <c r="CA250" s="64"/>
      <c r="CB250" s="64"/>
      <c r="CC250" s="64"/>
      <c r="CD250" s="64"/>
      <c r="CE250" s="64"/>
      <c r="CF250" s="64"/>
      <c r="CG250" s="64"/>
      <c r="CH250" s="64"/>
      <c r="CI250" s="64"/>
      <c r="CJ250" s="64"/>
      <c r="CK250"/>
      <c r="CL250" s="64"/>
      <c r="CM250" s="64"/>
      <c r="CN250" s="64"/>
      <c r="CO250" s="64"/>
      <c r="CP250" s="17" t="s">
        <v>2769</v>
      </c>
      <c r="CQ250" s="64" t="s">
        <v>2500</v>
      </c>
      <c r="CR250" s="64" t="s">
        <v>509</v>
      </c>
      <c r="CS250" s="64" t="s">
        <v>8412</v>
      </c>
      <c r="CT250"/>
      <c r="CU250"/>
      <c r="CV250"/>
      <c r="CW250" s="64"/>
    </row>
    <row r="251" spans="1:101" s="17" customFormat="1" x14ac:dyDescent="0.25">
      <c r="A251" s="64"/>
      <c r="C251" s="64"/>
      <c r="D251" s="64"/>
      <c r="E251" s="64"/>
      <c r="F251" s="66"/>
      <c r="G251" s="17" t="s">
        <v>10569</v>
      </c>
      <c r="H251" s="17" t="s">
        <v>10570</v>
      </c>
      <c r="L251" s="17" t="s">
        <v>3065</v>
      </c>
      <c r="M251" s="17">
        <f t="shared" si="4"/>
        <v>1</v>
      </c>
      <c r="N251" s="32" t="s">
        <v>3754</v>
      </c>
      <c r="O251" s="98" t="s">
        <v>2806</v>
      </c>
      <c r="P251" s="33" t="s">
        <v>180</v>
      </c>
      <c r="Q251" s="98"/>
      <c r="W251" s="20"/>
      <c r="X251" s="64"/>
      <c r="Y251" s="64"/>
      <c r="Z251" s="20"/>
      <c r="AA251" s="20"/>
      <c r="AB251" s="20"/>
      <c r="AC251" s="64"/>
      <c r="AD251" s="64"/>
      <c r="AE251" s="64"/>
      <c r="AF251" s="20"/>
      <c r="AG251" s="64"/>
      <c r="AH251" s="64"/>
      <c r="AI251" s="64"/>
      <c r="AJ251" s="64"/>
      <c r="AK251" s="64"/>
      <c r="AM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8"/>
      <c r="BG251" s="64"/>
      <c r="BH251" s="64"/>
      <c r="BI251" s="20"/>
      <c r="BJ251" s="20"/>
      <c r="BK251" s="20"/>
      <c r="BL251" s="20"/>
      <c r="BM251" s="64"/>
      <c r="BN251" s="64"/>
      <c r="BO251" s="64"/>
      <c r="BP251" s="65"/>
      <c r="BQ251" s="64"/>
      <c r="BR251" s="65"/>
      <c r="BS251" s="64"/>
      <c r="BT251" s="65"/>
      <c r="BU251" s="64"/>
      <c r="BV251" s="65"/>
      <c r="BW251" s="64"/>
      <c r="BX251" s="64"/>
      <c r="BY251" s="64"/>
      <c r="BZ251" s="64"/>
      <c r="CA251" s="64"/>
      <c r="CB251" s="64"/>
      <c r="CC251" s="64"/>
      <c r="CD251" s="64"/>
      <c r="CE251" s="64"/>
      <c r="CF251" s="64"/>
      <c r="CG251" s="64"/>
      <c r="CH251" s="64"/>
      <c r="CI251" s="64"/>
      <c r="CJ251" s="64"/>
      <c r="CK251"/>
      <c r="CL251" s="64"/>
      <c r="CM251" s="64"/>
      <c r="CN251" s="64"/>
      <c r="CO251" s="64"/>
      <c r="CP251" s="17" t="s">
        <v>2769</v>
      </c>
      <c r="CQ251" s="64"/>
      <c r="CR251" s="64"/>
      <c r="CS251" s="64" t="s">
        <v>8441</v>
      </c>
      <c r="CT251"/>
      <c r="CU251"/>
      <c r="CV251"/>
      <c r="CW251" s="64"/>
    </row>
    <row r="252" spans="1:101" s="17" customFormat="1" x14ac:dyDescent="0.25">
      <c r="A252" s="64"/>
      <c r="C252" s="64"/>
      <c r="D252" s="64"/>
      <c r="E252" s="64"/>
      <c r="F252" s="66"/>
      <c r="G252" s="17" t="s">
        <v>10571</v>
      </c>
      <c r="H252" s="17" t="s">
        <v>10572</v>
      </c>
      <c r="L252" s="17" t="s">
        <v>2937</v>
      </c>
      <c r="M252" s="17">
        <f t="shared" si="4"/>
        <v>1</v>
      </c>
      <c r="N252" s="32" t="s">
        <v>4863</v>
      </c>
      <c r="O252" s="98" t="s">
        <v>277</v>
      </c>
      <c r="P252" s="33" t="s">
        <v>92</v>
      </c>
      <c r="Q252" s="98"/>
      <c r="W252" s="20"/>
      <c r="X252" s="64"/>
      <c r="Y252" s="64"/>
      <c r="Z252" s="20"/>
      <c r="AA252" s="20"/>
      <c r="AB252" s="20"/>
      <c r="AC252" s="64"/>
      <c r="AD252" s="64"/>
      <c r="AE252" s="64"/>
      <c r="AF252" s="20"/>
      <c r="AG252" s="64"/>
      <c r="AH252" s="64"/>
      <c r="AI252" s="64"/>
      <c r="AJ252" s="64"/>
      <c r="AK252" s="64"/>
      <c r="AM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8"/>
      <c r="BG252" s="64"/>
      <c r="BH252" s="64"/>
      <c r="BI252" s="20"/>
      <c r="BJ252" s="20"/>
      <c r="BK252" s="20"/>
      <c r="BL252" s="20"/>
      <c r="BM252" s="64"/>
      <c r="BN252" s="64"/>
      <c r="BO252" s="64"/>
      <c r="BP252" s="65"/>
      <c r="BQ252" s="64"/>
      <c r="BR252" s="65"/>
      <c r="BS252" s="64"/>
      <c r="BT252" s="65"/>
      <c r="BU252" s="64"/>
      <c r="BV252" s="65"/>
      <c r="BW252" s="64"/>
      <c r="BX252" s="64"/>
      <c r="BY252" s="64"/>
      <c r="BZ252" s="64"/>
      <c r="CA252" s="64"/>
      <c r="CB252" s="64"/>
      <c r="CC252" s="64"/>
      <c r="CD252" s="64"/>
      <c r="CE252" s="64"/>
      <c r="CF252" s="64"/>
      <c r="CG252" s="64"/>
      <c r="CH252" s="64"/>
      <c r="CI252" s="64"/>
      <c r="CJ252" s="64"/>
      <c r="CK252"/>
      <c r="CL252" s="64"/>
      <c r="CM252" s="64"/>
      <c r="CN252" s="64"/>
      <c r="CO252" s="64"/>
      <c r="CP252" s="17" t="s">
        <v>2769</v>
      </c>
      <c r="CQ252" s="64" t="s">
        <v>515</v>
      </c>
      <c r="CR252" s="64" t="s">
        <v>509</v>
      </c>
      <c r="CS252" s="64" t="s">
        <v>5182</v>
      </c>
      <c r="CT252"/>
      <c r="CU252"/>
      <c r="CV252"/>
      <c r="CW252" s="64"/>
    </row>
    <row r="253" spans="1:101" s="17" customFormat="1" x14ac:dyDescent="0.25">
      <c r="A253" s="64"/>
      <c r="C253" s="64"/>
      <c r="D253" s="64"/>
      <c r="E253" s="64"/>
      <c r="F253" s="66"/>
      <c r="G253" s="17" t="s">
        <v>10573</v>
      </c>
      <c r="H253" s="17" t="s">
        <v>10574</v>
      </c>
      <c r="L253" s="17" t="s">
        <v>8671</v>
      </c>
      <c r="M253" s="17">
        <f t="shared" si="4"/>
        <v>1</v>
      </c>
      <c r="N253" s="30" t="s">
        <v>3605</v>
      </c>
      <c r="O253" s="96" t="s">
        <v>277</v>
      </c>
      <c r="P253" s="31" t="s">
        <v>141</v>
      </c>
      <c r="Q253" s="96"/>
      <c r="W253" s="20"/>
      <c r="X253" s="64"/>
      <c r="Y253" s="64"/>
      <c r="Z253" s="20"/>
      <c r="AA253" s="20"/>
      <c r="AB253" s="20"/>
      <c r="AC253" s="64"/>
      <c r="AD253" s="64"/>
      <c r="AE253" s="64"/>
      <c r="AF253" s="20"/>
      <c r="AG253" s="64"/>
      <c r="AH253" s="64"/>
      <c r="AI253" s="64"/>
      <c r="AJ253" s="64"/>
      <c r="AK253" s="64"/>
      <c r="AM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8"/>
      <c r="BG253" s="64"/>
      <c r="BH253" s="64"/>
      <c r="BI253" s="20"/>
      <c r="BJ253" s="20"/>
      <c r="BK253" s="20"/>
      <c r="BL253" s="20"/>
      <c r="BM253" s="64"/>
      <c r="BN253" s="64"/>
      <c r="BO253" s="64"/>
      <c r="BP253" s="65"/>
      <c r="BQ253" s="64"/>
      <c r="BR253" s="65"/>
      <c r="BS253" s="64"/>
      <c r="BT253" s="65"/>
      <c r="BU253" s="64"/>
      <c r="BV253" s="65"/>
      <c r="BW253" s="64"/>
      <c r="BX253" s="64"/>
      <c r="BY253" s="64"/>
      <c r="BZ253" s="64"/>
      <c r="CA253" s="64"/>
      <c r="CB253" s="64"/>
      <c r="CC253" s="64"/>
      <c r="CD253" s="64"/>
      <c r="CE253" s="64"/>
      <c r="CF253" s="64"/>
      <c r="CG253" s="64"/>
      <c r="CH253" s="64"/>
      <c r="CI253" s="64"/>
      <c r="CJ253" s="64"/>
      <c r="CK253"/>
      <c r="CL253" s="64"/>
      <c r="CM253" s="64"/>
      <c r="CN253" s="64"/>
      <c r="CO253" s="64"/>
      <c r="CP253" s="64" t="s">
        <v>1373</v>
      </c>
      <c r="CQ253" s="64"/>
      <c r="CR253" s="64"/>
      <c r="CS253" s="64" t="s">
        <v>4592</v>
      </c>
      <c r="CT253"/>
      <c r="CU253"/>
      <c r="CV253"/>
      <c r="CW253" s="64"/>
    </row>
    <row r="254" spans="1:101" s="17" customFormat="1" x14ac:dyDescent="0.25">
      <c r="A254" s="64"/>
      <c r="C254" s="64"/>
      <c r="D254" s="64"/>
      <c r="E254" s="64"/>
      <c r="F254" s="66"/>
      <c r="G254" s="17" t="s">
        <v>10575</v>
      </c>
      <c r="H254" s="17" t="s">
        <v>10576</v>
      </c>
      <c r="L254" s="17" t="s">
        <v>4827</v>
      </c>
      <c r="M254" s="17">
        <f t="shared" si="4"/>
        <v>1</v>
      </c>
      <c r="N254" s="30" t="s">
        <v>11059</v>
      </c>
      <c r="O254" s="96" t="s">
        <v>277</v>
      </c>
      <c r="P254" s="31" t="s">
        <v>141</v>
      </c>
      <c r="Q254" s="96"/>
      <c r="W254" s="20"/>
      <c r="X254" s="64"/>
      <c r="Y254" s="64"/>
      <c r="Z254" s="20"/>
      <c r="AA254" s="20"/>
      <c r="AB254" s="20"/>
      <c r="AC254" s="64"/>
      <c r="AD254" s="64"/>
      <c r="AE254" s="64"/>
      <c r="AF254" s="20"/>
      <c r="AG254" s="64"/>
      <c r="AH254" s="64"/>
      <c r="AI254" s="64"/>
      <c r="AJ254" s="64"/>
      <c r="AK254" s="64"/>
      <c r="AM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8"/>
      <c r="BG254" s="64"/>
      <c r="BH254" s="64"/>
      <c r="BI254" s="20"/>
      <c r="BJ254" s="20"/>
      <c r="BK254" s="20"/>
      <c r="BL254" s="20"/>
      <c r="BM254" s="64"/>
      <c r="BN254" s="64"/>
      <c r="BO254" s="64"/>
      <c r="BP254" s="65"/>
      <c r="BQ254" s="64"/>
      <c r="BR254" s="65"/>
      <c r="BS254" s="64"/>
      <c r="BT254" s="65"/>
      <c r="BU254" s="64"/>
      <c r="BV254" s="65"/>
      <c r="BW254" s="64"/>
      <c r="BX254" s="64"/>
      <c r="BY254" s="64"/>
      <c r="BZ254" s="64"/>
      <c r="CA254" s="64"/>
      <c r="CB254" s="64"/>
      <c r="CC254" s="64"/>
      <c r="CD254" s="64"/>
      <c r="CE254" s="64"/>
      <c r="CF254" s="64"/>
      <c r="CG254" s="64"/>
      <c r="CH254" s="64"/>
      <c r="CI254" s="64"/>
      <c r="CJ254" s="64"/>
      <c r="CK254"/>
      <c r="CL254" s="64"/>
      <c r="CM254" s="64"/>
      <c r="CN254" s="64"/>
      <c r="CO254" s="64"/>
      <c r="CP254" s="64" t="s">
        <v>468</v>
      </c>
      <c r="CQ254" s="64" t="s">
        <v>337</v>
      </c>
      <c r="CR254" s="64" t="s">
        <v>310</v>
      </c>
      <c r="CS254" s="64" t="s">
        <v>460</v>
      </c>
      <c r="CT254"/>
      <c r="CU254"/>
      <c r="CV254"/>
      <c r="CW254" s="64"/>
    </row>
    <row r="255" spans="1:101" s="17" customFormat="1" x14ac:dyDescent="0.25">
      <c r="A255" s="64"/>
      <c r="C255" s="64"/>
      <c r="D255" s="64"/>
      <c r="E255" s="64"/>
      <c r="F255" s="66"/>
      <c r="G255" s="17" t="s">
        <v>10577</v>
      </c>
      <c r="H255" s="17" t="s">
        <v>10578</v>
      </c>
      <c r="L255" s="17" t="s">
        <v>5394</v>
      </c>
      <c r="M255" s="17">
        <f t="shared" si="4"/>
        <v>1</v>
      </c>
      <c r="N255" s="30" t="s">
        <v>1446</v>
      </c>
      <c r="O255" s="96" t="s">
        <v>277</v>
      </c>
      <c r="P255" s="31" t="s">
        <v>159</v>
      </c>
      <c r="Q255" s="96"/>
      <c r="W255" s="20"/>
      <c r="X255" s="64"/>
      <c r="Y255" s="64"/>
      <c r="Z255" s="20"/>
      <c r="AA255" s="20"/>
      <c r="AB255" s="20"/>
      <c r="AC255" s="64"/>
      <c r="AD255" s="64"/>
      <c r="AE255" s="64"/>
      <c r="AF255" s="20"/>
      <c r="AG255" s="64"/>
      <c r="AH255" s="64"/>
      <c r="AI255" s="64"/>
      <c r="AJ255" s="64"/>
      <c r="AK255" s="64"/>
      <c r="AM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8"/>
      <c r="BG255" s="64"/>
      <c r="BH255" s="64"/>
      <c r="BI255" s="20"/>
      <c r="BJ255" s="20"/>
      <c r="BK255" s="20"/>
      <c r="BL255" s="20"/>
      <c r="BM255" s="64"/>
      <c r="BN255" s="64"/>
      <c r="BO255" s="64"/>
      <c r="BP255" s="65"/>
      <c r="BQ255" s="64"/>
      <c r="BR255" s="65"/>
      <c r="BS255" s="64"/>
      <c r="BT255" s="65"/>
      <c r="BU255" s="64"/>
      <c r="BV255" s="65"/>
      <c r="BW255" s="64"/>
      <c r="BX255" s="64"/>
      <c r="BY255" s="64"/>
      <c r="BZ255" s="64"/>
      <c r="CA255" s="64"/>
      <c r="CB255" s="64"/>
      <c r="CC255" s="64"/>
      <c r="CD255" s="64"/>
      <c r="CE255" s="64"/>
      <c r="CF255" s="64"/>
      <c r="CG255" s="64"/>
      <c r="CH255" s="64"/>
      <c r="CI255" s="64"/>
      <c r="CJ255" s="64"/>
      <c r="CK255"/>
      <c r="CL255" s="64"/>
      <c r="CM255" s="64"/>
      <c r="CN255" s="64"/>
      <c r="CO255" s="64"/>
      <c r="CP255" s="17" t="s">
        <v>468</v>
      </c>
      <c r="CQ255" s="64" t="s">
        <v>2495</v>
      </c>
      <c r="CR255" s="64" t="s">
        <v>310</v>
      </c>
      <c r="CS255" s="64" t="s">
        <v>8505</v>
      </c>
      <c r="CT255"/>
      <c r="CU255"/>
      <c r="CV255"/>
      <c r="CW255" s="64"/>
    </row>
    <row r="256" spans="1:101" s="17" customFormat="1" x14ac:dyDescent="0.25">
      <c r="A256" s="64"/>
      <c r="C256" s="64"/>
      <c r="D256" s="64"/>
      <c r="E256" s="64"/>
      <c r="F256" s="66"/>
      <c r="G256" s="17" t="s">
        <v>10579</v>
      </c>
      <c r="H256" s="17" t="s">
        <v>10580</v>
      </c>
      <c r="L256" s="17" t="s">
        <v>4788</v>
      </c>
      <c r="M256" s="17">
        <f t="shared" si="4"/>
        <v>1</v>
      </c>
      <c r="N256" s="32" t="s">
        <v>4996</v>
      </c>
      <c r="O256" s="98" t="s">
        <v>4995</v>
      </c>
      <c r="P256" s="33" t="s">
        <v>141</v>
      </c>
      <c r="Q256" s="98"/>
      <c r="W256" s="20"/>
      <c r="X256" s="64"/>
      <c r="Y256" s="64"/>
      <c r="Z256" s="20"/>
      <c r="AA256" s="20"/>
      <c r="AB256" s="20"/>
      <c r="AC256" s="64"/>
      <c r="AD256" s="64"/>
      <c r="AE256" s="64"/>
      <c r="AF256" s="20"/>
      <c r="AG256" s="64"/>
      <c r="AH256" s="67"/>
      <c r="AI256" s="67"/>
      <c r="AJ256" s="67"/>
      <c r="AK256" s="67"/>
      <c r="AM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8"/>
      <c r="BG256" s="64"/>
      <c r="BH256" s="64"/>
      <c r="BI256" s="20"/>
      <c r="BJ256" s="20"/>
      <c r="BK256" s="20"/>
      <c r="BL256" s="20"/>
      <c r="BM256" s="64"/>
      <c r="BN256" s="64"/>
      <c r="BO256" s="64"/>
      <c r="BP256" s="65"/>
      <c r="BQ256" s="64"/>
      <c r="BR256" s="65"/>
      <c r="BS256" s="64"/>
      <c r="BT256" s="65"/>
      <c r="BU256" s="64"/>
      <c r="BV256" s="65"/>
      <c r="BW256" s="64"/>
      <c r="BX256" s="64"/>
      <c r="BY256" s="64"/>
      <c r="BZ256" s="67"/>
      <c r="CA256" s="67"/>
      <c r="CB256" s="67"/>
      <c r="CC256" s="64"/>
      <c r="CD256" s="64"/>
      <c r="CE256" s="64"/>
      <c r="CF256" s="64"/>
      <c r="CG256" s="64"/>
      <c r="CH256" s="64"/>
      <c r="CI256" s="64"/>
      <c r="CJ256" s="64"/>
      <c r="CK256"/>
      <c r="CL256" s="64"/>
      <c r="CM256" s="64"/>
      <c r="CN256" s="64"/>
      <c r="CO256" s="64"/>
      <c r="CP256" s="17" t="s">
        <v>468</v>
      </c>
      <c r="CQ256" s="64" t="s">
        <v>491</v>
      </c>
      <c r="CR256" s="64" t="s">
        <v>310</v>
      </c>
      <c r="CS256" s="64" t="s">
        <v>3028</v>
      </c>
      <c r="CT256"/>
      <c r="CU256"/>
      <c r="CV256"/>
      <c r="CW256" s="64"/>
    </row>
    <row r="257" spans="1:101" s="17" customFormat="1" x14ac:dyDescent="0.25">
      <c r="A257" s="64"/>
      <c r="C257" s="64"/>
      <c r="D257" s="64"/>
      <c r="E257" s="64"/>
      <c r="F257" s="66"/>
      <c r="G257" s="17" t="s">
        <v>10581</v>
      </c>
      <c r="H257" s="17" t="s">
        <v>10582</v>
      </c>
      <c r="L257" s="17" t="s">
        <v>8516</v>
      </c>
      <c r="M257" s="17">
        <f t="shared" si="4"/>
        <v>1</v>
      </c>
      <c r="N257" s="30" t="s">
        <v>11041</v>
      </c>
      <c r="O257" s="96" t="s">
        <v>277</v>
      </c>
      <c r="P257" s="31" t="s">
        <v>159</v>
      </c>
      <c r="Q257" s="96"/>
      <c r="W257" s="20"/>
      <c r="X257" s="64"/>
      <c r="Y257" s="64"/>
      <c r="Z257" s="20"/>
      <c r="AA257" s="20"/>
      <c r="AB257" s="20"/>
      <c r="AC257" s="64"/>
      <c r="AD257" s="64"/>
      <c r="AE257" s="64"/>
      <c r="AF257" s="20"/>
      <c r="AG257" s="64"/>
      <c r="AH257" s="64"/>
      <c r="AI257" s="64"/>
      <c r="AJ257" s="64"/>
      <c r="AK257" s="64"/>
      <c r="AM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8"/>
      <c r="BG257" s="64"/>
      <c r="BH257" s="64"/>
      <c r="BI257" s="20"/>
      <c r="BJ257" s="20"/>
      <c r="BK257" s="20"/>
      <c r="BL257" s="20"/>
      <c r="BM257" s="64"/>
      <c r="BN257" s="64"/>
      <c r="BO257" s="64"/>
      <c r="BP257" s="65"/>
      <c r="BQ257" s="64"/>
      <c r="BR257" s="65"/>
      <c r="BS257" s="64"/>
      <c r="BT257" s="65"/>
      <c r="BU257" s="64"/>
      <c r="BV257" s="65"/>
      <c r="BW257" s="64"/>
      <c r="BX257" s="64"/>
      <c r="BY257" s="64"/>
      <c r="BZ257" s="64"/>
      <c r="CA257" s="64"/>
      <c r="CB257" s="64"/>
      <c r="CC257" s="64"/>
      <c r="CD257" s="64"/>
      <c r="CE257" s="64"/>
      <c r="CF257" s="64"/>
      <c r="CG257" s="64"/>
      <c r="CH257" s="64"/>
      <c r="CI257" s="64"/>
      <c r="CJ257" s="64"/>
      <c r="CK257"/>
      <c r="CL257" s="64"/>
      <c r="CM257" s="64"/>
      <c r="CN257" s="64"/>
      <c r="CO257" s="64"/>
      <c r="CP257" s="17" t="s">
        <v>1940</v>
      </c>
      <c r="CQ257" s="64" t="s">
        <v>1941</v>
      </c>
      <c r="CR257" s="64" t="s">
        <v>1942</v>
      </c>
      <c r="CS257" s="64" t="s">
        <v>1380</v>
      </c>
      <c r="CT257"/>
      <c r="CU257"/>
      <c r="CV257"/>
      <c r="CW257" s="64"/>
    </row>
    <row r="258" spans="1:101" s="17" customFormat="1" x14ac:dyDescent="0.25">
      <c r="A258" s="64"/>
      <c r="C258" s="64"/>
      <c r="D258" s="64"/>
      <c r="E258" s="64"/>
      <c r="F258" s="66"/>
      <c r="G258" s="17" t="s">
        <v>10583</v>
      </c>
      <c r="H258" s="17" t="s">
        <v>10584</v>
      </c>
      <c r="L258" s="17" t="s">
        <v>5576</v>
      </c>
      <c r="M258" s="17">
        <f t="shared" ref="M258:M321" si="5">COUNTIF(N:N,L258)</f>
        <v>1</v>
      </c>
      <c r="N258" s="30" t="s">
        <v>11019</v>
      </c>
      <c r="O258" s="96" t="s">
        <v>156</v>
      </c>
      <c r="P258" s="31" t="s">
        <v>92</v>
      </c>
      <c r="Q258" s="96"/>
      <c r="W258" s="20"/>
      <c r="X258" s="64"/>
      <c r="Y258" s="64"/>
      <c r="Z258" s="20"/>
      <c r="AA258" s="20"/>
      <c r="AB258" s="20"/>
      <c r="AC258" s="64"/>
      <c r="AD258" s="64"/>
      <c r="AE258" s="64"/>
      <c r="AF258" s="20"/>
      <c r="AG258" s="64"/>
      <c r="AH258" s="67"/>
      <c r="AI258" s="67"/>
      <c r="AJ258" s="67"/>
      <c r="AK258" s="67"/>
      <c r="AM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8"/>
      <c r="BG258" s="64"/>
      <c r="BH258" s="64"/>
      <c r="BI258" s="20"/>
      <c r="BJ258" s="20"/>
      <c r="BK258" s="20"/>
      <c r="BL258" s="20"/>
      <c r="BM258" s="64"/>
      <c r="BN258" s="64"/>
      <c r="BO258" s="64"/>
      <c r="BP258" s="65"/>
      <c r="BQ258" s="64"/>
      <c r="BR258" s="65"/>
      <c r="BS258" s="64"/>
      <c r="BT258" s="65"/>
      <c r="BU258" s="64"/>
      <c r="BV258" s="65"/>
      <c r="BW258" s="64"/>
      <c r="BX258" s="64"/>
      <c r="BY258" s="64"/>
      <c r="BZ258" s="67"/>
      <c r="CA258" s="67"/>
      <c r="CB258" s="67"/>
      <c r="CC258" s="64"/>
      <c r="CD258" s="64"/>
      <c r="CE258" s="64"/>
      <c r="CF258" s="64"/>
      <c r="CG258" s="64"/>
      <c r="CH258" s="64"/>
      <c r="CI258" s="64"/>
      <c r="CJ258" s="64"/>
      <c r="CK258"/>
      <c r="CL258" s="64"/>
      <c r="CM258" s="64"/>
      <c r="CN258" s="64"/>
      <c r="CO258" s="64"/>
      <c r="CP258" s="17" t="s">
        <v>1940</v>
      </c>
      <c r="CQ258" s="64" t="s">
        <v>2359</v>
      </c>
      <c r="CR258" s="64" t="s">
        <v>1209</v>
      </c>
      <c r="CS258" s="64" t="s">
        <v>8537</v>
      </c>
      <c r="CT258"/>
      <c r="CU258"/>
      <c r="CV258"/>
      <c r="CW258" s="64"/>
    </row>
    <row r="259" spans="1:101" s="17" customFormat="1" x14ac:dyDescent="0.25">
      <c r="A259" s="64"/>
      <c r="C259" s="64"/>
      <c r="D259" s="64"/>
      <c r="E259" s="64"/>
      <c r="F259" s="66"/>
      <c r="G259" s="17" t="s">
        <v>10585</v>
      </c>
      <c r="H259" s="17" t="s">
        <v>10586</v>
      </c>
      <c r="L259" s="17" t="s">
        <v>2423</v>
      </c>
      <c r="M259" s="17">
        <f t="shared" si="5"/>
        <v>1</v>
      </c>
      <c r="N259" s="32" t="s">
        <v>327</v>
      </c>
      <c r="O259" s="98" t="s">
        <v>667</v>
      </c>
      <c r="P259" s="33" t="s">
        <v>159</v>
      </c>
      <c r="Q259" s="98"/>
      <c r="W259" s="20"/>
      <c r="X259" s="64"/>
      <c r="Y259" s="64"/>
      <c r="Z259" s="20"/>
      <c r="AA259" s="20"/>
      <c r="AB259" s="20"/>
      <c r="AC259" s="64"/>
      <c r="AD259" s="64"/>
      <c r="AE259" s="64"/>
      <c r="AF259" s="20"/>
      <c r="AG259" s="64"/>
      <c r="AH259" s="64"/>
      <c r="AI259" s="64"/>
      <c r="AJ259" s="64"/>
      <c r="AK259" s="64"/>
      <c r="AM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8"/>
      <c r="BG259" s="64"/>
      <c r="BH259" s="64"/>
      <c r="BI259" s="20"/>
      <c r="BJ259" s="20"/>
      <c r="BK259" s="20"/>
      <c r="BL259" s="20"/>
      <c r="BM259" s="64"/>
      <c r="BN259" s="64"/>
      <c r="BO259" s="64"/>
      <c r="BP259" s="65"/>
      <c r="BQ259" s="64"/>
      <c r="BR259" s="65"/>
      <c r="BS259" s="64"/>
      <c r="BT259" s="65"/>
      <c r="BU259" s="64"/>
      <c r="BV259" s="65"/>
      <c r="BW259" s="64"/>
      <c r="BX259" s="64"/>
      <c r="BY259" s="64"/>
      <c r="BZ259" s="64"/>
      <c r="CA259" s="64"/>
      <c r="CB259" s="64"/>
      <c r="CC259" s="64"/>
      <c r="CD259" s="64"/>
      <c r="CE259" s="64"/>
      <c r="CF259" s="64"/>
      <c r="CG259" s="64"/>
      <c r="CH259" s="64"/>
      <c r="CI259" s="64"/>
      <c r="CJ259" s="64"/>
      <c r="CK259"/>
      <c r="CL259" s="64"/>
      <c r="CM259" s="64"/>
      <c r="CN259" s="64"/>
      <c r="CO259" s="64"/>
      <c r="CP259" s="17" t="s">
        <v>1940</v>
      </c>
      <c r="CQ259" s="64" t="s">
        <v>3757</v>
      </c>
      <c r="CR259" s="64" t="s">
        <v>3758</v>
      </c>
      <c r="CS259" s="64" t="s">
        <v>8546</v>
      </c>
      <c r="CT259"/>
      <c r="CU259"/>
      <c r="CV259"/>
      <c r="CW259" s="64"/>
    </row>
    <row r="260" spans="1:101" s="17" customFormat="1" x14ac:dyDescent="0.25">
      <c r="A260" s="64"/>
      <c r="C260" s="64"/>
      <c r="D260" s="64"/>
      <c r="E260" s="64"/>
      <c r="F260" s="66"/>
      <c r="G260" s="17" t="s">
        <v>10587</v>
      </c>
      <c r="H260" s="17" t="s">
        <v>10588</v>
      </c>
      <c r="L260" s="17" t="s">
        <v>8842</v>
      </c>
      <c r="M260" s="17">
        <f t="shared" si="5"/>
        <v>1</v>
      </c>
      <c r="N260" s="30" t="s">
        <v>3065</v>
      </c>
      <c r="O260" s="96" t="s">
        <v>640</v>
      </c>
      <c r="P260" s="31" t="s">
        <v>159</v>
      </c>
      <c r="Q260" s="96"/>
      <c r="W260" s="20"/>
      <c r="X260" s="64"/>
      <c r="Y260" s="64"/>
      <c r="Z260" s="20"/>
      <c r="AA260" s="20"/>
      <c r="AB260" s="20"/>
      <c r="AC260" s="64"/>
      <c r="AD260" s="64"/>
      <c r="AE260" s="64"/>
      <c r="AF260" s="20"/>
      <c r="AG260" s="64"/>
      <c r="AH260" s="64"/>
      <c r="AI260" s="64"/>
      <c r="AJ260" s="64"/>
      <c r="AK260" s="64"/>
      <c r="AM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8"/>
      <c r="BG260" s="64"/>
      <c r="BH260" s="64"/>
      <c r="BI260" s="20"/>
      <c r="BJ260" s="20"/>
      <c r="BK260" s="20"/>
      <c r="BL260" s="20"/>
      <c r="BM260" s="64"/>
      <c r="BN260" s="64"/>
      <c r="BO260" s="64"/>
      <c r="BP260" s="65"/>
      <c r="BQ260" s="64"/>
      <c r="BR260" s="65"/>
      <c r="BS260" s="64"/>
      <c r="BT260" s="65"/>
      <c r="BU260" s="64"/>
      <c r="BV260" s="65"/>
      <c r="BW260" s="64"/>
      <c r="BX260" s="64"/>
      <c r="BY260" s="64"/>
      <c r="BZ260" s="64"/>
      <c r="CA260" s="64"/>
      <c r="CB260" s="64"/>
      <c r="CC260" s="64"/>
      <c r="CD260" s="64"/>
      <c r="CE260" s="64"/>
      <c r="CF260" s="64"/>
      <c r="CG260" s="64"/>
      <c r="CH260" s="64"/>
      <c r="CI260" s="64"/>
      <c r="CJ260" s="64"/>
      <c r="CK260"/>
      <c r="CL260" s="64"/>
      <c r="CM260" s="64"/>
      <c r="CN260" s="64"/>
      <c r="CO260" s="64"/>
      <c r="CP260" s="17" t="s">
        <v>1940</v>
      </c>
      <c r="CQ260" s="64" t="s">
        <v>4622</v>
      </c>
      <c r="CR260" s="64" t="s">
        <v>1209</v>
      </c>
      <c r="CS260" s="64" t="s">
        <v>8501</v>
      </c>
      <c r="CT260"/>
      <c r="CU260"/>
      <c r="CV260"/>
      <c r="CW260" s="64"/>
    </row>
    <row r="261" spans="1:101" s="17" customFormat="1" x14ac:dyDescent="0.25">
      <c r="A261" s="64"/>
      <c r="C261" s="64"/>
      <c r="D261" s="64"/>
      <c r="E261" s="64"/>
      <c r="F261" s="66"/>
      <c r="G261" s="17" t="s">
        <v>10589</v>
      </c>
      <c r="H261" s="17" t="s">
        <v>10590</v>
      </c>
      <c r="L261" s="17" t="s">
        <v>8361</v>
      </c>
      <c r="M261" s="17">
        <f t="shared" si="5"/>
        <v>1</v>
      </c>
      <c r="N261" s="30" t="s">
        <v>2937</v>
      </c>
      <c r="O261" s="96" t="s">
        <v>277</v>
      </c>
      <c r="P261" s="31" t="s">
        <v>141</v>
      </c>
      <c r="Q261" s="96"/>
      <c r="W261" s="20"/>
      <c r="X261" s="64"/>
      <c r="Y261" s="64"/>
      <c r="Z261" s="20"/>
      <c r="AA261" s="20"/>
      <c r="AB261" s="20"/>
      <c r="AC261" s="64"/>
      <c r="AD261" s="64"/>
      <c r="AE261" s="64"/>
      <c r="AF261" s="20"/>
      <c r="AG261" s="64"/>
      <c r="AH261" s="64"/>
      <c r="AI261" s="64"/>
      <c r="AJ261" s="64"/>
      <c r="AK261" s="64"/>
      <c r="AM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8"/>
      <c r="BG261" s="64"/>
      <c r="BH261" s="64"/>
      <c r="BI261" s="20"/>
      <c r="BJ261" s="20"/>
      <c r="BK261" s="20"/>
      <c r="BL261" s="20"/>
      <c r="BM261" s="64"/>
      <c r="BN261" s="64"/>
      <c r="BO261" s="64"/>
      <c r="BP261" s="65"/>
      <c r="BQ261" s="64"/>
      <c r="BR261" s="65"/>
      <c r="BS261" s="64"/>
      <c r="BT261" s="65"/>
      <c r="BU261" s="64"/>
      <c r="BV261" s="65"/>
      <c r="BW261" s="64"/>
      <c r="BX261" s="64"/>
      <c r="BY261" s="64"/>
      <c r="BZ261" s="64"/>
      <c r="CA261" s="64"/>
      <c r="CB261" s="64"/>
      <c r="CC261" s="64"/>
      <c r="CD261" s="64"/>
      <c r="CE261" s="64"/>
      <c r="CF261" s="64"/>
      <c r="CG261" s="64"/>
      <c r="CH261" s="64"/>
      <c r="CI261" s="64"/>
      <c r="CJ261" s="64"/>
      <c r="CK261"/>
      <c r="CL261" s="64"/>
      <c r="CM261" s="64"/>
      <c r="CN261" s="64"/>
      <c r="CO261" s="64"/>
      <c r="CP261" s="17" t="s">
        <v>1940</v>
      </c>
      <c r="CQ261" s="64"/>
      <c r="CR261" s="64"/>
      <c r="CS261" s="64" t="s">
        <v>600</v>
      </c>
      <c r="CT261"/>
      <c r="CU261"/>
      <c r="CV261"/>
      <c r="CW261" s="64"/>
    </row>
    <row r="262" spans="1:101" s="17" customFormat="1" x14ac:dyDescent="0.25">
      <c r="A262" s="64"/>
      <c r="C262" s="64"/>
      <c r="D262" s="64"/>
      <c r="E262" s="64"/>
      <c r="F262" s="66"/>
      <c r="G262" s="17" t="s">
        <v>10591</v>
      </c>
      <c r="H262" s="17" t="s">
        <v>10592</v>
      </c>
      <c r="L262" s="94" t="s">
        <v>11001</v>
      </c>
      <c r="M262" s="17">
        <f t="shared" si="5"/>
        <v>1</v>
      </c>
      <c r="N262" s="30" t="s">
        <v>8671</v>
      </c>
      <c r="O262" s="96" t="s">
        <v>498</v>
      </c>
      <c r="P262" s="31" t="s">
        <v>92</v>
      </c>
      <c r="Q262" s="96"/>
      <c r="W262" s="20"/>
      <c r="X262" s="64"/>
      <c r="Y262" s="64"/>
      <c r="Z262" s="20"/>
      <c r="AA262" s="20"/>
      <c r="AB262" s="20"/>
      <c r="AC262" s="64"/>
      <c r="AD262" s="64"/>
      <c r="AE262" s="64"/>
      <c r="AF262" s="20"/>
      <c r="AG262" s="64"/>
      <c r="AH262" s="64"/>
      <c r="AI262" s="64"/>
      <c r="AJ262" s="64"/>
      <c r="AK262" s="64"/>
      <c r="AM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8"/>
      <c r="BG262" s="64"/>
      <c r="BH262" s="64"/>
      <c r="BI262" s="20"/>
      <c r="BJ262" s="20"/>
      <c r="BK262" s="20"/>
      <c r="BL262" s="20"/>
      <c r="BM262" s="64"/>
      <c r="BN262" s="64"/>
      <c r="BO262" s="64"/>
      <c r="BP262" s="65"/>
      <c r="BQ262" s="64"/>
      <c r="BR262" s="65"/>
      <c r="BS262" s="64"/>
      <c r="BT262" s="65"/>
      <c r="BU262" s="64"/>
      <c r="BV262" s="65"/>
      <c r="BW262" s="64"/>
      <c r="BX262" s="64"/>
      <c r="BY262" s="64"/>
      <c r="BZ262" s="64"/>
      <c r="CA262" s="64"/>
      <c r="CB262" s="64"/>
      <c r="CC262" s="64"/>
      <c r="CD262" s="64"/>
      <c r="CE262" s="64"/>
      <c r="CF262" s="64"/>
      <c r="CG262" s="64"/>
      <c r="CH262" s="64"/>
      <c r="CI262" s="64"/>
      <c r="CJ262" s="64"/>
      <c r="CK262"/>
      <c r="CL262" s="64"/>
      <c r="CM262" s="64"/>
      <c r="CN262" s="64"/>
      <c r="CO262" s="64"/>
      <c r="CP262" s="64" t="s">
        <v>722</v>
      </c>
      <c r="CQ262" s="64" t="s">
        <v>515</v>
      </c>
      <c r="CR262" s="64" t="s">
        <v>509</v>
      </c>
      <c r="CS262" s="64" t="s">
        <v>8661</v>
      </c>
      <c r="CT262"/>
      <c r="CU262"/>
      <c r="CV262"/>
      <c r="CW262" s="64"/>
    </row>
    <row r="263" spans="1:101" s="17" customFormat="1" x14ac:dyDescent="0.25">
      <c r="A263" s="64"/>
      <c r="C263" s="64"/>
      <c r="D263" s="64"/>
      <c r="E263" s="64"/>
      <c r="F263" s="66"/>
      <c r="G263" s="17" t="s">
        <v>10593</v>
      </c>
      <c r="H263" s="17" t="s">
        <v>10594</v>
      </c>
      <c r="L263" s="17" t="s">
        <v>1227</v>
      </c>
      <c r="M263" s="17">
        <f t="shared" si="5"/>
        <v>1</v>
      </c>
      <c r="N263" s="30" t="s">
        <v>4827</v>
      </c>
      <c r="O263" s="96" t="s">
        <v>156</v>
      </c>
      <c r="P263" s="31" t="s">
        <v>159</v>
      </c>
      <c r="Q263" s="96"/>
      <c r="W263" s="20"/>
      <c r="X263" s="64"/>
      <c r="Y263" s="64"/>
      <c r="Z263" s="20"/>
      <c r="AA263" s="20"/>
      <c r="AB263" s="20"/>
      <c r="AC263" s="64"/>
      <c r="AD263" s="64"/>
      <c r="AE263" s="64"/>
      <c r="AF263" s="20"/>
      <c r="AG263" s="64"/>
      <c r="AH263" s="64"/>
      <c r="AI263" s="64"/>
      <c r="AJ263" s="64"/>
      <c r="AK263" s="64"/>
      <c r="AM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8"/>
      <c r="BG263" s="64"/>
      <c r="BH263" s="64"/>
      <c r="BI263" s="20"/>
      <c r="BJ263" s="20"/>
      <c r="BK263" s="20"/>
      <c r="BL263" s="20"/>
      <c r="BM263" s="64"/>
      <c r="BN263" s="64"/>
      <c r="BO263" s="64"/>
      <c r="BP263" s="65"/>
      <c r="BQ263" s="64"/>
      <c r="BR263" s="65"/>
      <c r="BS263" s="64"/>
      <c r="BT263" s="65"/>
      <c r="BU263" s="64"/>
      <c r="BV263" s="65"/>
      <c r="BW263" s="64"/>
      <c r="BX263" s="64"/>
      <c r="BY263" s="64"/>
      <c r="BZ263" s="64"/>
      <c r="CA263" s="64"/>
      <c r="CB263" s="64"/>
      <c r="CC263" s="64"/>
      <c r="CD263" s="64"/>
      <c r="CE263" s="64"/>
      <c r="CF263" s="64"/>
      <c r="CG263" s="64"/>
      <c r="CH263" s="64"/>
      <c r="CI263" s="64"/>
      <c r="CJ263" s="64"/>
      <c r="CK263"/>
      <c r="CL263" s="64"/>
      <c r="CM263" s="64"/>
      <c r="CN263" s="64"/>
      <c r="CO263" s="64"/>
      <c r="CP263" s="64" t="s">
        <v>722</v>
      </c>
      <c r="CQ263" s="64" t="s">
        <v>722</v>
      </c>
      <c r="CR263" s="64" t="s">
        <v>1379</v>
      </c>
      <c r="CS263" s="64" t="s">
        <v>3902</v>
      </c>
      <c r="CT263"/>
      <c r="CU263"/>
      <c r="CV263"/>
      <c r="CW263" s="64"/>
    </row>
    <row r="264" spans="1:101" s="17" customFormat="1" x14ac:dyDescent="0.25">
      <c r="A264" s="64"/>
      <c r="C264" s="64"/>
      <c r="D264" s="64"/>
      <c r="E264" s="64"/>
      <c r="F264" s="66"/>
      <c r="G264" s="17" t="s">
        <v>10595</v>
      </c>
      <c r="H264" s="17" t="s">
        <v>10596</v>
      </c>
      <c r="L264" s="17" t="s">
        <v>5280</v>
      </c>
      <c r="M264" s="17">
        <f t="shared" si="5"/>
        <v>1</v>
      </c>
      <c r="N264" s="30" t="s">
        <v>5394</v>
      </c>
      <c r="O264" s="96" t="s">
        <v>3031</v>
      </c>
      <c r="P264" s="31" t="s">
        <v>92</v>
      </c>
      <c r="Q264" s="96"/>
      <c r="W264" s="20"/>
      <c r="X264" s="64"/>
      <c r="Y264" s="64"/>
      <c r="Z264" s="20"/>
      <c r="AA264" s="20"/>
      <c r="AB264" s="20"/>
      <c r="AC264" s="64"/>
      <c r="AD264" s="64"/>
      <c r="AE264" s="64"/>
      <c r="AF264" s="20"/>
      <c r="AG264" s="64"/>
      <c r="AH264" s="64"/>
      <c r="AI264" s="64"/>
      <c r="AJ264" s="64"/>
      <c r="AK264" s="64"/>
      <c r="AM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8"/>
      <c r="BG264" s="64"/>
      <c r="BH264" s="64"/>
      <c r="BI264" s="20"/>
      <c r="BJ264" s="20"/>
      <c r="BK264" s="20"/>
      <c r="BL264" s="20"/>
      <c r="BM264" s="64"/>
      <c r="BN264" s="64"/>
      <c r="BO264" s="64"/>
      <c r="BP264" s="65"/>
      <c r="BQ264" s="64"/>
      <c r="BR264" s="65"/>
      <c r="BS264" s="64"/>
      <c r="BT264" s="65"/>
      <c r="BU264" s="64"/>
      <c r="BV264" s="65"/>
      <c r="BW264" s="64"/>
      <c r="BX264" s="64"/>
      <c r="BY264" s="64"/>
      <c r="BZ264" s="64"/>
      <c r="CA264" s="64"/>
      <c r="CB264" s="64"/>
      <c r="CC264" s="64"/>
      <c r="CD264" s="64"/>
      <c r="CE264" s="64"/>
      <c r="CF264" s="64"/>
      <c r="CG264" s="64"/>
      <c r="CH264" s="64"/>
      <c r="CI264" s="64"/>
      <c r="CJ264" s="64"/>
      <c r="CK264"/>
      <c r="CL264" s="64"/>
      <c r="CM264" s="64"/>
      <c r="CN264" s="64"/>
      <c r="CO264" s="64"/>
      <c r="CP264" s="17" t="s">
        <v>722</v>
      </c>
      <c r="CQ264" s="64" t="s">
        <v>2500</v>
      </c>
      <c r="CR264" s="64" t="s">
        <v>509</v>
      </c>
      <c r="CS264" s="64" t="s">
        <v>3104</v>
      </c>
      <c r="CT264"/>
      <c r="CU264"/>
      <c r="CV264"/>
      <c r="CW264" s="64"/>
    </row>
    <row r="265" spans="1:101" s="17" customFormat="1" x14ac:dyDescent="0.25">
      <c r="A265" s="64"/>
      <c r="C265" s="64"/>
      <c r="D265" s="64"/>
      <c r="E265" s="64"/>
      <c r="F265" s="66"/>
      <c r="G265" s="17" t="s">
        <v>10597</v>
      </c>
      <c r="H265" s="17" t="s">
        <v>10598</v>
      </c>
      <c r="L265" s="17" t="s">
        <v>11048</v>
      </c>
      <c r="M265" s="17">
        <f t="shared" si="5"/>
        <v>1</v>
      </c>
      <c r="N265" s="30" t="s">
        <v>4788</v>
      </c>
      <c r="O265" s="96" t="s">
        <v>326</v>
      </c>
      <c r="P265" s="106" t="s">
        <v>141</v>
      </c>
      <c r="Q265" s="105"/>
      <c r="W265" s="20"/>
      <c r="X265" s="64"/>
      <c r="Y265" s="64"/>
      <c r="Z265" s="20"/>
      <c r="AA265" s="20"/>
      <c r="AB265" s="20"/>
      <c r="AC265" s="64"/>
      <c r="AD265" s="64"/>
      <c r="AE265" s="64"/>
      <c r="AF265" s="20"/>
      <c r="AG265" s="64"/>
      <c r="AH265" s="64"/>
      <c r="AI265" s="64"/>
      <c r="AJ265" s="64"/>
      <c r="AK265" s="64"/>
      <c r="AM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8"/>
      <c r="BG265" s="64"/>
      <c r="BH265" s="64"/>
      <c r="BI265" s="20"/>
      <c r="BJ265" s="20"/>
      <c r="BK265" s="20"/>
      <c r="BL265" s="20"/>
      <c r="BM265" s="64"/>
      <c r="BN265" s="64"/>
      <c r="BO265" s="64"/>
      <c r="BP265" s="65"/>
      <c r="BQ265" s="64"/>
      <c r="BR265" s="65"/>
      <c r="BS265" s="64"/>
      <c r="BT265" s="65"/>
      <c r="BU265" s="64"/>
      <c r="BV265" s="65"/>
      <c r="BW265" s="64"/>
      <c r="BX265" s="64"/>
      <c r="BY265" s="64"/>
      <c r="BZ265" s="64"/>
      <c r="CA265" s="64"/>
      <c r="CB265" s="64"/>
      <c r="CC265" s="64"/>
      <c r="CD265" s="64"/>
      <c r="CE265" s="64"/>
      <c r="CF265" s="64"/>
      <c r="CG265" s="64"/>
      <c r="CH265" s="64"/>
      <c r="CI265" s="64"/>
      <c r="CJ265" s="64"/>
      <c r="CK265"/>
      <c r="CL265" s="64"/>
      <c r="CM265" s="64"/>
      <c r="CN265" s="64"/>
      <c r="CO265" s="64"/>
      <c r="CP265" s="17" t="s">
        <v>2803</v>
      </c>
      <c r="CQ265" s="64" t="s">
        <v>2801</v>
      </c>
      <c r="CR265" s="64" t="s">
        <v>2187</v>
      </c>
      <c r="CS265" s="64" t="s">
        <v>8674</v>
      </c>
      <c r="CT265"/>
      <c r="CU265"/>
      <c r="CV265"/>
      <c r="CW265" s="64"/>
    </row>
    <row r="266" spans="1:101" s="17" customFormat="1" x14ac:dyDescent="0.25">
      <c r="A266" s="64"/>
      <c r="C266" s="64"/>
      <c r="D266" s="64"/>
      <c r="E266" s="64"/>
      <c r="F266" s="66"/>
      <c r="G266" s="17" t="s">
        <v>10599</v>
      </c>
      <c r="H266" s="17" t="s">
        <v>10600</v>
      </c>
      <c r="L266" s="17" t="s">
        <v>8415</v>
      </c>
      <c r="M266" s="17">
        <f t="shared" si="5"/>
        <v>1</v>
      </c>
      <c r="N266" s="32" t="s">
        <v>8516</v>
      </c>
      <c r="O266" s="98" t="s">
        <v>326</v>
      </c>
      <c r="P266" s="33" t="s">
        <v>159</v>
      </c>
      <c r="Q266" s="98"/>
      <c r="W266" s="20"/>
      <c r="X266" s="64"/>
      <c r="Y266" s="64"/>
      <c r="Z266" s="20"/>
      <c r="AA266" s="20"/>
      <c r="AB266" s="20"/>
      <c r="AC266" s="64"/>
      <c r="AD266" s="64"/>
      <c r="AE266" s="64"/>
      <c r="AF266" s="20"/>
      <c r="AG266" s="64"/>
      <c r="AH266" s="64"/>
      <c r="AI266" s="64"/>
      <c r="AJ266" s="64"/>
      <c r="AK266" s="64"/>
      <c r="AM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8"/>
      <c r="BG266" s="64"/>
      <c r="BH266" s="64"/>
      <c r="BI266" s="20"/>
      <c r="BJ266" s="20"/>
      <c r="BK266" s="20"/>
      <c r="BL266" s="20"/>
      <c r="BM266" s="64"/>
      <c r="BN266" s="64"/>
      <c r="BO266" s="64"/>
      <c r="BP266" s="65"/>
      <c r="BQ266" s="64"/>
      <c r="BR266" s="65"/>
      <c r="BS266" s="64"/>
      <c r="BT266" s="65"/>
      <c r="BU266" s="64"/>
      <c r="BV266" s="65"/>
      <c r="BW266" s="64"/>
      <c r="BX266" s="64"/>
      <c r="BY266" s="64"/>
      <c r="BZ266" s="64"/>
      <c r="CA266" s="64"/>
      <c r="CB266" s="64"/>
      <c r="CC266" s="64"/>
      <c r="CD266" s="64"/>
      <c r="CE266" s="64"/>
      <c r="CF266" s="64"/>
      <c r="CG266" s="64"/>
      <c r="CH266" s="64"/>
      <c r="CI266" s="64"/>
      <c r="CJ266" s="64"/>
      <c r="CK266"/>
      <c r="CL266" s="64"/>
      <c r="CM266" s="64"/>
      <c r="CN266" s="64"/>
      <c r="CO266" s="64"/>
      <c r="CP266" s="17" t="s">
        <v>2816</v>
      </c>
      <c r="CQ266" s="64"/>
      <c r="CR266" s="64"/>
      <c r="CS266" s="64" t="s">
        <v>1395</v>
      </c>
      <c r="CT266"/>
      <c r="CU266"/>
      <c r="CV266"/>
      <c r="CW266" s="64"/>
    </row>
    <row r="267" spans="1:101" s="17" customFormat="1" x14ac:dyDescent="0.25">
      <c r="A267" s="64"/>
      <c r="C267" s="64"/>
      <c r="D267" s="64"/>
      <c r="E267" s="64"/>
      <c r="F267" s="66"/>
      <c r="G267" s="17" t="s">
        <v>10601</v>
      </c>
      <c r="H267" s="17" t="s">
        <v>10602</v>
      </c>
      <c r="L267" s="17" t="s">
        <v>2829</v>
      </c>
      <c r="M267" s="17">
        <f t="shared" si="5"/>
        <v>1</v>
      </c>
      <c r="N267" s="30" t="s">
        <v>5576</v>
      </c>
      <c r="O267" s="96" t="s">
        <v>326</v>
      </c>
      <c r="P267" s="31" t="s">
        <v>141</v>
      </c>
      <c r="Q267" s="96"/>
      <c r="W267" s="20"/>
      <c r="X267" s="64"/>
      <c r="Y267" s="64"/>
      <c r="Z267" s="20"/>
      <c r="AA267" s="20"/>
      <c r="AB267" s="20"/>
      <c r="AC267" s="64"/>
      <c r="AD267" s="64"/>
      <c r="AE267" s="64"/>
      <c r="AF267" s="20"/>
      <c r="AG267" s="64"/>
      <c r="AH267" s="64"/>
      <c r="AI267" s="64"/>
      <c r="AJ267" s="64"/>
      <c r="AK267" s="64"/>
      <c r="AM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8"/>
      <c r="BG267" s="64"/>
      <c r="BH267" s="64"/>
      <c r="BI267" s="20"/>
      <c r="BJ267" s="20"/>
      <c r="BK267" s="20"/>
      <c r="BL267" s="20"/>
      <c r="BM267" s="64"/>
      <c r="BN267" s="64"/>
      <c r="BO267" s="64"/>
      <c r="BP267" s="65"/>
      <c r="BQ267" s="64"/>
      <c r="BR267" s="65"/>
      <c r="BS267" s="64"/>
      <c r="BT267" s="65"/>
      <c r="BU267" s="64"/>
      <c r="BV267" s="65"/>
      <c r="BW267" s="64"/>
      <c r="BX267" s="64"/>
      <c r="BY267" s="64"/>
      <c r="BZ267" s="64"/>
      <c r="CA267" s="64"/>
      <c r="CB267" s="64"/>
      <c r="CC267" s="64"/>
      <c r="CD267" s="64"/>
      <c r="CE267" s="64"/>
      <c r="CF267" s="64"/>
      <c r="CG267" s="64"/>
      <c r="CH267" s="64"/>
      <c r="CI267" s="64"/>
      <c r="CJ267" s="64"/>
      <c r="CK267"/>
      <c r="CL267" s="64"/>
      <c r="CM267" s="64"/>
      <c r="CN267" s="64"/>
      <c r="CO267" s="64"/>
      <c r="CP267" s="17" t="s">
        <v>4876</v>
      </c>
      <c r="CQ267" s="64" t="s">
        <v>2283</v>
      </c>
      <c r="CR267" s="64" t="s">
        <v>310</v>
      </c>
      <c r="CS267" s="64" t="s">
        <v>8492</v>
      </c>
      <c r="CT267"/>
      <c r="CU267"/>
      <c r="CV267"/>
      <c r="CW267" s="64"/>
    </row>
    <row r="268" spans="1:101" s="17" customFormat="1" x14ac:dyDescent="0.25">
      <c r="A268" s="64"/>
      <c r="C268" s="64"/>
      <c r="D268" s="64"/>
      <c r="E268" s="64"/>
      <c r="F268" s="66"/>
      <c r="G268" s="17" t="s">
        <v>10603</v>
      </c>
      <c r="H268" s="17" t="s">
        <v>10604</v>
      </c>
      <c r="L268" s="17" t="s">
        <v>5033</v>
      </c>
      <c r="M268" s="17">
        <f t="shared" si="5"/>
        <v>1</v>
      </c>
      <c r="N268" s="32" t="s">
        <v>2423</v>
      </c>
      <c r="O268" s="98" t="s">
        <v>326</v>
      </c>
      <c r="P268" s="33" t="s">
        <v>159</v>
      </c>
      <c r="Q268" s="98"/>
      <c r="W268" s="20"/>
      <c r="X268" s="64"/>
      <c r="Y268" s="64"/>
      <c r="Z268" s="20"/>
      <c r="AA268" s="20"/>
      <c r="AB268" s="20"/>
      <c r="AC268" s="64"/>
      <c r="AD268" s="64"/>
      <c r="AE268" s="64"/>
      <c r="AF268" s="20"/>
      <c r="AG268" s="64"/>
      <c r="AH268" s="67"/>
      <c r="AI268" s="67"/>
      <c r="AJ268" s="67"/>
      <c r="AK268" s="67"/>
      <c r="AM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8"/>
      <c r="BG268" s="64"/>
      <c r="BH268" s="64"/>
      <c r="BI268" s="20"/>
      <c r="BJ268" s="20"/>
      <c r="BK268" s="20"/>
      <c r="BL268" s="20"/>
      <c r="BM268" s="64"/>
      <c r="BN268" s="64"/>
      <c r="BO268" s="64"/>
      <c r="BP268" s="65"/>
      <c r="BQ268" s="64"/>
      <c r="BR268" s="65"/>
      <c r="BS268" s="64"/>
      <c r="BT268" s="65"/>
      <c r="BU268" s="64"/>
      <c r="BV268" s="65"/>
      <c r="BW268" s="64"/>
      <c r="BX268" s="64"/>
      <c r="BY268" s="64"/>
      <c r="BZ268" s="67"/>
      <c r="CA268" s="67"/>
      <c r="CB268" s="67"/>
      <c r="CC268" s="64"/>
      <c r="CD268" s="64"/>
      <c r="CE268" s="64"/>
      <c r="CF268" s="64"/>
      <c r="CG268" s="64"/>
      <c r="CH268" s="64"/>
      <c r="CI268" s="64"/>
      <c r="CJ268" s="64"/>
      <c r="CK268"/>
      <c r="CL268" s="64"/>
      <c r="CM268" s="64"/>
      <c r="CN268" s="64"/>
      <c r="CO268" s="64"/>
      <c r="CP268" s="17" t="s">
        <v>4876</v>
      </c>
      <c r="CQ268" s="64" t="s">
        <v>337</v>
      </c>
      <c r="CR268" s="64" t="s">
        <v>310</v>
      </c>
      <c r="CS268" s="64" t="s">
        <v>945</v>
      </c>
      <c r="CT268"/>
      <c r="CU268"/>
      <c r="CV268"/>
      <c r="CW268" s="64"/>
    </row>
    <row r="269" spans="1:101" s="17" customFormat="1" x14ac:dyDescent="0.25">
      <c r="A269" s="64"/>
      <c r="C269" s="64"/>
      <c r="D269" s="64"/>
      <c r="E269" s="64"/>
      <c r="F269" s="66"/>
      <c r="G269" s="17" t="s">
        <v>10605</v>
      </c>
      <c r="H269" s="17" t="s">
        <v>10606</v>
      </c>
      <c r="L269" s="17" t="s">
        <v>11060</v>
      </c>
      <c r="M269" s="17">
        <f t="shared" si="5"/>
        <v>1</v>
      </c>
      <c r="N269" s="30" t="s">
        <v>8842</v>
      </c>
      <c r="O269" s="96" t="s">
        <v>326</v>
      </c>
      <c r="P269" s="31" t="s">
        <v>141</v>
      </c>
      <c r="Q269" s="96"/>
      <c r="W269" s="20"/>
      <c r="X269" s="64"/>
      <c r="Y269" s="64"/>
      <c r="Z269" s="20"/>
      <c r="AA269" s="20"/>
      <c r="AB269" s="20"/>
      <c r="AC269" s="64"/>
      <c r="AD269" s="64"/>
      <c r="AE269" s="64"/>
      <c r="AF269" s="20"/>
      <c r="AG269" s="64"/>
      <c r="AH269" s="64"/>
      <c r="AI269" s="64"/>
      <c r="AJ269" s="64"/>
      <c r="AK269" s="64"/>
      <c r="AM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8"/>
      <c r="BG269" s="64"/>
      <c r="BH269" s="64"/>
      <c r="BI269" s="20"/>
      <c r="BJ269" s="20"/>
      <c r="BK269" s="20"/>
      <c r="BL269" s="20"/>
      <c r="BM269" s="64"/>
      <c r="BN269" s="64"/>
      <c r="BO269" s="64"/>
      <c r="BP269" s="65"/>
      <c r="BQ269" s="64"/>
      <c r="BR269" s="65"/>
      <c r="BS269" s="64"/>
      <c r="BT269" s="65"/>
      <c r="BU269" s="64"/>
      <c r="BV269" s="65"/>
      <c r="BW269" s="64"/>
      <c r="BX269" s="64"/>
      <c r="BY269" s="64"/>
      <c r="BZ269" s="64"/>
      <c r="CA269" s="64"/>
      <c r="CB269" s="64"/>
      <c r="CC269" s="64"/>
      <c r="CD269" s="64"/>
      <c r="CE269" s="64"/>
      <c r="CF269" s="64"/>
      <c r="CG269" s="64"/>
      <c r="CH269" s="64"/>
      <c r="CI269" s="64"/>
      <c r="CJ269" s="64"/>
      <c r="CK269"/>
      <c r="CL269" s="64"/>
      <c r="CM269" s="64"/>
      <c r="CN269" s="64"/>
      <c r="CO269" s="64"/>
      <c r="CP269" s="64" t="s">
        <v>1325</v>
      </c>
      <c r="CQ269" s="64" t="s">
        <v>1325</v>
      </c>
      <c r="CR269" s="64" t="s">
        <v>571</v>
      </c>
      <c r="CS269" s="64" t="s">
        <v>8640</v>
      </c>
      <c r="CT269"/>
      <c r="CU269"/>
      <c r="CV269"/>
      <c r="CW269" s="64"/>
    </row>
    <row r="270" spans="1:101" s="17" customFormat="1" x14ac:dyDescent="0.25">
      <c r="A270" s="64"/>
      <c r="C270" s="64"/>
      <c r="D270" s="64"/>
      <c r="E270" s="64"/>
      <c r="F270" s="66"/>
      <c r="G270" s="17" t="s">
        <v>10607</v>
      </c>
      <c r="H270" s="17" t="s">
        <v>10608</v>
      </c>
      <c r="L270" s="94" t="s">
        <v>11003</v>
      </c>
      <c r="M270" s="17">
        <f t="shared" si="5"/>
        <v>1</v>
      </c>
      <c r="N270" s="30" t="s">
        <v>8361</v>
      </c>
      <c r="O270" s="96" t="s">
        <v>308</v>
      </c>
      <c r="P270" s="31" t="s">
        <v>92</v>
      </c>
      <c r="Q270" s="96"/>
      <c r="W270" s="20"/>
      <c r="X270" s="64"/>
      <c r="Y270" s="64"/>
      <c r="Z270" s="20"/>
      <c r="AA270" s="20"/>
      <c r="AB270" s="20"/>
      <c r="AC270" s="64"/>
      <c r="AD270" s="64"/>
      <c r="AE270" s="64"/>
      <c r="AF270" s="20"/>
      <c r="AG270" s="64"/>
      <c r="AH270" s="64"/>
      <c r="AI270" s="64"/>
      <c r="AJ270" s="64"/>
      <c r="AK270" s="64"/>
      <c r="AM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8"/>
      <c r="BG270" s="64"/>
      <c r="BH270" s="64"/>
      <c r="BI270" s="20"/>
      <c r="BJ270" s="20"/>
      <c r="BK270" s="20"/>
      <c r="BL270" s="20"/>
      <c r="BM270" s="64"/>
      <c r="BN270" s="64"/>
      <c r="BO270" s="64"/>
      <c r="BP270" s="65"/>
      <c r="BQ270" s="64"/>
      <c r="BR270" s="65"/>
      <c r="BS270" s="64"/>
      <c r="BT270" s="65"/>
      <c r="BU270" s="64"/>
      <c r="BV270" s="65"/>
      <c r="BW270" s="64"/>
      <c r="BX270" s="64"/>
      <c r="BY270" s="64"/>
      <c r="BZ270" s="64"/>
      <c r="CA270" s="64"/>
      <c r="CB270" s="64"/>
      <c r="CC270" s="64"/>
      <c r="CD270" s="64"/>
      <c r="CE270" s="64"/>
      <c r="CF270" s="64"/>
      <c r="CG270" s="64"/>
      <c r="CH270" s="64"/>
      <c r="CI270" s="64"/>
      <c r="CJ270" s="64"/>
      <c r="CK270"/>
      <c r="CL270" s="64"/>
      <c r="CM270" s="64"/>
      <c r="CN270" s="64"/>
      <c r="CO270" s="64"/>
      <c r="CP270" s="17" t="s">
        <v>2780</v>
      </c>
      <c r="CQ270" s="64"/>
      <c r="CR270" s="64"/>
      <c r="CS270" s="64" t="s">
        <v>5002</v>
      </c>
      <c r="CT270"/>
      <c r="CU270"/>
      <c r="CV270"/>
      <c r="CW270" s="64"/>
    </row>
    <row r="271" spans="1:101" s="17" customFormat="1" x14ac:dyDescent="0.25">
      <c r="A271" s="64"/>
      <c r="C271" s="64"/>
      <c r="D271" s="64"/>
      <c r="E271" s="64"/>
      <c r="F271" s="66"/>
      <c r="G271" s="17" t="s">
        <v>10609</v>
      </c>
      <c r="H271" s="17" t="s">
        <v>10610</v>
      </c>
      <c r="L271" s="17" t="s">
        <v>4880</v>
      </c>
      <c r="M271" s="17">
        <f t="shared" si="5"/>
        <v>1</v>
      </c>
      <c r="N271" s="30" t="s">
        <v>11001</v>
      </c>
      <c r="O271" s="96" t="s">
        <v>277</v>
      </c>
      <c r="P271" s="31" t="s">
        <v>92</v>
      </c>
      <c r="Q271" s="96"/>
      <c r="W271" s="20"/>
      <c r="X271" s="64"/>
      <c r="Y271" s="64"/>
      <c r="Z271" s="20"/>
      <c r="AA271" s="20"/>
      <c r="AB271" s="20"/>
      <c r="AC271" s="64"/>
      <c r="AD271" s="64"/>
      <c r="AE271" s="64"/>
      <c r="AF271" s="20"/>
      <c r="AG271" s="64"/>
      <c r="AH271" s="64"/>
      <c r="AI271" s="64"/>
      <c r="AJ271" s="64"/>
      <c r="AK271" s="64"/>
      <c r="AM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8"/>
      <c r="BG271" s="64"/>
      <c r="BH271" s="64"/>
      <c r="BI271" s="20"/>
      <c r="BJ271" s="20"/>
      <c r="BK271" s="20"/>
      <c r="BL271" s="20"/>
      <c r="BM271" s="64"/>
      <c r="BN271" s="64"/>
      <c r="BO271" s="64"/>
      <c r="BP271" s="65"/>
      <c r="BQ271" s="64"/>
      <c r="BR271" s="65"/>
      <c r="BS271" s="64"/>
      <c r="BT271" s="65"/>
      <c r="BU271" s="64"/>
      <c r="BV271" s="65"/>
      <c r="BW271" s="64"/>
      <c r="BX271" s="64"/>
      <c r="BY271" s="64"/>
      <c r="BZ271" s="64"/>
      <c r="CA271" s="64"/>
      <c r="CB271" s="64"/>
      <c r="CC271" s="64"/>
      <c r="CD271" s="64"/>
      <c r="CE271" s="64"/>
      <c r="CF271" s="64"/>
      <c r="CG271" s="64"/>
      <c r="CH271" s="64"/>
      <c r="CI271" s="64"/>
      <c r="CJ271" s="64"/>
      <c r="CK271"/>
      <c r="CL271" s="64"/>
      <c r="CM271" s="64"/>
      <c r="CN271" s="64"/>
      <c r="CO271" s="64"/>
      <c r="CP271" s="17" t="s">
        <v>2780</v>
      </c>
      <c r="CQ271" s="64" t="s">
        <v>5374</v>
      </c>
      <c r="CR271" s="64" t="s">
        <v>157</v>
      </c>
      <c r="CS271" s="64" t="s">
        <v>8531</v>
      </c>
      <c r="CT271"/>
      <c r="CU271"/>
      <c r="CV271"/>
      <c r="CW271" s="64"/>
    </row>
    <row r="272" spans="1:101" s="17" customFormat="1" x14ac:dyDescent="0.25">
      <c r="A272" s="64"/>
      <c r="C272" s="64"/>
      <c r="D272" s="64"/>
      <c r="E272" s="64"/>
      <c r="F272" s="66"/>
      <c r="G272" s="17" t="s">
        <v>10611</v>
      </c>
      <c r="H272" s="17" t="s">
        <v>10612</v>
      </c>
      <c r="L272" s="17" t="s">
        <v>8816</v>
      </c>
      <c r="M272" s="17">
        <f t="shared" si="5"/>
        <v>1</v>
      </c>
      <c r="N272" s="32" t="s">
        <v>1227</v>
      </c>
      <c r="O272" s="98" t="s">
        <v>352</v>
      </c>
      <c r="P272" s="33" t="s">
        <v>159</v>
      </c>
      <c r="Q272" s="98"/>
      <c r="W272" s="20"/>
      <c r="X272" s="64"/>
      <c r="Y272" s="64"/>
      <c r="Z272" s="20"/>
      <c r="AA272" s="20"/>
      <c r="AB272" s="20"/>
      <c r="AC272" s="64"/>
      <c r="AD272" s="64"/>
      <c r="AE272" s="64"/>
      <c r="AF272" s="20"/>
      <c r="AG272" s="64"/>
      <c r="AH272" s="64"/>
      <c r="AI272" s="64"/>
      <c r="AJ272" s="64"/>
      <c r="AK272" s="64"/>
      <c r="AM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8"/>
      <c r="BG272" s="64"/>
      <c r="BH272" s="64"/>
      <c r="BI272" s="20"/>
      <c r="BJ272" s="20"/>
      <c r="BK272" s="20"/>
      <c r="BL272" s="20"/>
      <c r="BM272" s="64"/>
      <c r="BN272" s="64"/>
      <c r="BO272" s="64"/>
      <c r="BP272" s="65"/>
      <c r="BQ272" s="64"/>
      <c r="BR272" s="65"/>
      <c r="BS272" s="64"/>
      <c r="BT272" s="65"/>
      <c r="BU272" s="64"/>
      <c r="BV272" s="65"/>
      <c r="BW272" s="64"/>
      <c r="BX272" s="64"/>
      <c r="BY272" s="64"/>
      <c r="BZ272" s="64"/>
      <c r="CA272" s="64"/>
      <c r="CB272" s="64"/>
      <c r="CC272" s="64"/>
      <c r="CD272" s="64"/>
      <c r="CE272" s="64"/>
      <c r="CF272" s="64"/>
      <c r="CG272" s="64"/>
      <c r="CH272" s="64"/>
      <c r="CI272" s="64"/>
      <c r="CJ272" s="64"/>
      <c r="CK272"/>
      <c r="CL272" s="64"/>
      <c r="CM272" s="64"/>
      <c r="CN272" s="64"/>
      <c r="CO272" s="64"/>
      <c r="CP272" s="17" t="s">
        <v>2920</v>
      </c>
      <c r="CQ272" s="64" t="s">
        <v>2921</v>
      </c>
      <c r="CR272" s="64" t="s">
        <v>2917</v>
      </c>
      <c r="CS272" s="64" t="s">
        <v>3118</v>
      </c>
      <c r="CT272"/>
      <c r="CU272"/>
      <c r="CV272"/>
      <c r="CW272" s="64"/>
    </row>
    <row r="273" spans="1:101" s="17" customFormat="1" x14ac:dyDescent="0.25">
      <c r="A273" s="64"/>
      <c r="C273" s="64"/>
      <c r="D273" s="64"/>
      <c r="E273" s="64"/>
      <c r="F273" s="66"/>
      <c r="G273" s="17" t="s">
        <v>10613</v>
      </c>
      <c r="H273" s="17" t="s">
        <v>10614</v>
      </c>
      <c r="L273" s="17" t="s">
        <v>1240</v>
      </c>
      <c r="M273" s="17">
        <f t="shared" si="5"/>
        <v>1</v>
      </c>
      <c r="N273" s="30" t="s">
        <v>5280</v>
      </c>
      <c r="O273" s="96" t="s">
        <v>11061</v>
      </c>
      <c r="P273" s="31" t="s">
        <v>141</v>
      </c>
      <c r="Q273" s="96"/>
      <c r="W273" s="20"/>
      <c r="X273" s="64"/>
      <c r="Y273" s="64"/>
      <c r="Z273" s="20"/>
      <c r="AA273" s="20"/>
      <c r="AB273" s="20"/>
      <c r="AC273" s="64"/>
      <c r="AD273" s="64"/>
      <c r="AE273" s="64"/>
      <c r="AF273" s="20"/>
      <c r="AG273" s="64"/>
      <c r="AH273" s="64"/>
      <c r="AI273" s="64"/>
      <c r="AJ273" s="64"/>
      <c r="AK273" s="64"/>
      <c r="AM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8"/>
      <c r="BG273" s="64"/>
      <c r="BH273" s="64"/>
      <c r="BI273" s="20"/>
      <c r="BJ273" s="20"/>
      <c r="BK273" s="20"/>
      <c r="BL273" s="20"/>
      <c r="BM273" s="64"/>
      <c r="BN273" s="64"/>
      <c r="BO273" s="64"/>
      <c r="BP273" s="65"/>
      <c r="BQ273" s="64"/>
      <c r="BR273" s="65"/>
      <c r="BS273" s="64"/>
      <c r="BT273" s="65"/>
      <c r="BU273" s="64"/>
      <c r="BV273" s="65"/>
      <c r="BW273" s="64"/>
      <c r="BX273" s="64"/>
      <c r="BY273" s="64"/>
      <c r="BZ273" s="64"/>
      <c r="CA273" s="64"/>
      <c r="CB273" s="64"/>
      <c r="CC273" s="64"/>
      <c r="CD273" s="64"/>
      <c r="CE273" s="64"/>
      <c r="CF273" s="64"/>
      <c r="CG273" s="64"/>
      <c r="CH273" s="64"/>
      <c r="CI273" s="64"/>
      <c r="CJ273" s="64"/>
      <c r="CK273"/>
      <c r="CL273" s="64"/>
      <c r="CM273" s="64"/>
      <c r="CN273" s="64"/>
      <c r="CO273" s="64"/>
      <c r="CP273" s="17" t="s">
        <v>5032</v>
      </c>
      <c r="CQ273" s="64" t="s">
        <v>5033</v>
      </c>
      <c r="CR273" s="64" t="s">
        <v>5029</v>
      </c>
      <c r="CS273" s="64" t="s">
        <v>2301</v>
      </c>
      <c r="CT273"/>
      <c r="CU273"/>
      <c r="CV273"/>
      <c r="CW273" s="64"/>
    </row>
    <row r="274" spans="1:101" s="17" customFormat="1" x14ac:dyDescent="0.25">
      <c r="A274" s="64"/>
      <c r="C274" s="64"/>
      <c r="D274" s="64"/>
      <c r="E274" s="64"/>
      <c r="F274" s="66"/>
      <c r="G274" s="17" t="s">
        <v>10615</v>
      </c>
      <c r="H274" s="17" t="s">
        <v>10616</v>
      </c>
      <c r="L274" s="64" t="s">
        <v>427</v>
      </c>
      <c r="M274" s="17">
        <f t="shared" si="5"/>
        <v>1</v>
      </c>
      <c r="N274" s="32" t="s">
        <v>8415</v>
      </c>
      <c r="O274" s="98" t="s">
        <v>5636</v>
      </c>
      <c r="P274" s="33" t="s">
        <v>92</v>
      </c>
      <c r="Q274" s="98"/>
      <c r="W274" s="20"/>
      <c r="X274" s="64"/>
      <c r="Y274" s="64"/>
      <c r="Z274" s="20"/>
      <c r="AA274" s="20"/>
      <c r="AB274" s="20"/>
      <c r="AC274" s="64"/>
      <c r="AD274" s="64"/>
      <c r="AE274" s="64"/>
      <c r="AF274" s="20"/>
      <c r="AG274" s="64"/>
      <c r="AH274" s="64"/>
      <c r="AI274" s="64"/>
      <c r="AJ274" s="64"/>
      <c r="AK274" s="64"/>
      <c r="AM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8"/>
      <c r="BG274" s="64"/>
      <c r="BH274" s="64"/>
      <c r="BI274" s="20"/>
      <c r="BJ274" s="20"/>
      <c r="BK274" s="20"/>
      <c r="BL274" s="20"/>
      <c r="BM274" s="64"/>
      <c r="BN274" s="64"/>
      <c r="BO274" s="64"/>
      <c r="BP274" s="65"/>
      <c r="BQ274" s="64"/>
      <c r="BR274" s="65"/>
      <c r="BS274" s="64"/>
      <c r="BT274" s="65"/>
      <c r="BU274" s="64"/>
      <c r="BV274" s="65"/>
      <c r="BW274" s="64"/>
      <c r="BX274" s="64"/>
      <c r="BY274" s="64"/>
      <c r="BZ274" s="64"/>
      <c r="CA274" s="64"/>
      <c r="CB274" s="64"/>
      <c r="CC274" s="64"/>
      <c r="CD274" s="64"/>
      <c r="CE274" s="64"/>
      <c r="CF274" s="64"/>
      <c r="CG274" s="64"/>
      <c r="CH274" s="64"/>
      <c r="CI274" s="64"/>
      <c r="CJ274" s="64"/>
      <c r="CK274"/>
      <c r="CL274" s="64"/>
      <c r="CM274" s="64"/>
      <c r="CN274" s="64"/>
      <c r="CO274" s="64"/>
      <c r="CP274" s="17" t="s">
        <v>5032</v>
      </c>
      <c r="CQ274" s="64" t="s">
        <v>5030</v>
      </c>
      <c r="CR274" s="64" t="s">
        <v>5029</v>
      </c>
      <c r="CS274" s="64" t="s">
        <v>8653</v>
      </c>
      <c r="CT274"/>
      <c r="CU274"/>
      <c r="CV274"/>
      <c r="CW274" s="64"/>
    </row>
    <row r="275" spans="1:101" s="17" customFormat="1" x14ac:dyDescent="0.25">
      <c r="A275" s="64"/>
      <c r="C275" s="64"/>
      <c r="D275" s="64"/>
      <c r="E275" s="64"/>
      <c r="F275" s="66"/>
      <c r="G275" s="17" t="s">
        <v>10617</v>
      </c>
      <c r="H275" s="17" t="s">
        <v>10618</v>
      </c>
      <c r="L275" s="17" t="s">
        <v>3784</v>
      </c>
      <c r="M275" s="17">
        <f t="shared" si="5"/>
        <v>1</v>
      </c>
      <c r="N275" s="32" t="s">
        <v>2829</v>
      </c>
      <c r="O275" s="98" t="s">
        <v>326</v>
      </c>
      <c r="P275" s="33" t="s">
        <v>159</v>
      </c>
      <c r="Q275" s="98"/>
      <c r="W275" s="20"/>
      <c r="X275" s="64"/>
      <c r="Y275" s="64"/>
      <c r="Z275" s="20"/>
      <c r="AA275" s="20"/>
      <c r="AB275" s="20"/>
      <c r="AC275" s="64"/>
      <c r="AD275" s="64"/>
      <c r="AE275" s="64"/>
      <c r="AF275" s="20"/>
      <c r="AG275" s="64"/>
      <c r="AH275" s="64"/>
      <c r="AI275" s="64"/>
      <c r="AJ275" s="64"/>
      <c r="AK275" s="64"/>
      <c r="AM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8"/>
      <c r="BG275" s="64"/>
      <c r="BH275" s="64"/>
      <c r="BI275" s="20"/>
      <c r="BJ275" s="20"/>
      <c r="BK275" s="20"/>
      <c r="BL275" s="20"/>
      <c r="BM275" s="64"/>
      <c r="BN275" s="64"/>
      <c r="BO275" s="64"/>
      <c r="BP275" s="65"/>
      <c r="BQ275" s="64"/>
      <c r="BR275" s="65"/>
      <c r="BS275" s="64"/>
      <c r="BT275" s="65"/>
      <c r="BU275" s="64"/>
      <c r="BV275" s="65"/>
      <c r="BW275" s="64"/>
      <c r="BX275" s="64"/>
      <c r="BY275" s="64"/>
      <c r="BZ275" s="64"/>
      <c r="CA275" s="64"/>
      <c r="CB275" s="64"/>
      <c r="CC275" s="64"/>
      <c r="CD275" s="64"/>
      <c r="CE275" s="64"/>
      <c r="CF275" s="64"/>
      <c r="CG275" s="64"/>
      <c r="CH275" s="64"/>
      <c r="CI275" s="64"/>
      <c r="CJ275" s="64"/>
      <c r="CK275"/>
      <c r="CL275" s="64"/>
      <c r="CM275" s="64"/>
      <c r="CN275" s="64"/>
      <c r="CO275" s="64"/>
      <c r="CP275" s="17" t="s">
        <v>5032</v>
      </c>
      <c r="CQ275" s="64" t="s">
        <v>5062</v>
      </c>
      <c r="CR275" s="64" t="s">
        <v>5029</v>
      </c>
      <c r="CS275" s="64" t="s">
        <v>8751</v>
      </c>
      <c r="CT275"/>
      <c r="CU275"/>
      <c r="CV275"/>
      <c r="CW275" s="64"/>
    </row>
    <row r="276" spans="1:101" s="17" customFormat="1" x14ac:dyDescent="0.25">
      <c r="A276" s="64"/>
      <c r="C276" s="64"/>
      <c r="D276" s="64"/>
      <c r="E276" s="64"/>
      <c r="F276" s="66"/>
      <c r="G276" s="17" t="s">
        <v>10619</v>
      </c>
      <c r="H276" s="17" t="s">
        <v>10620</v>
      </c>
      <c r="L276" s="64" t="s">
        <v>566</v>
      </c>
      <c r="M276" s="17">
        <f t="shared" si="5"/>
        <v>1</v>
      </c>
      <c r="N276" s="30" t="s">
        <v>5033</v>
      </c>
      <c r="O276" s="96" t="s">
        <v>5028</v>
      </c>
      <c r="P276" s="31" t="s">
        <v>141</v>
      </c>
      <c r="Q276" s="96"/>
      <c r="W276" s="20"/>
      <c r="X276" s="64"/>
      <c r="Y276" s="64"/>
      <c r="Z276" s="20"/>
      <c r="AA276" s="20"/>
      <c r="AB276" s="20"/>
      <c r="AC276" s="64"/>
      <c r="AD276" s="64"/>
      <c r="AE276" s="64"/>
      <c r="AF276" s="20"/>
      <c r="AG276" s="64"/>
      <c r="AH276" s="67"/>
      <c r="AI276" s="67"/>
      <c r="AJ276" s="67"/>
      <c r="AK276" s="67"/>
      <c r="AM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8"/>
      <c r="BG276" s="64"/>
      <c r="BH276" s="64"/>
      <c r="BI276" s="20"/>
      <c r="BJ276" s="20"/>
      <c r="BK276" s="20"/>
      <c r="BL276" s="20"/>
      <c r="BM276" s="64"/>
      <c r="BN276" s="64"/>
      <c r="BO276" s="64"/>
      <c r="BP276" s="65"/>
      <c r="BQ276" s="64"/>
      <c r="BR276" s="65"/>
      <c r="BS276" s="64"/>
      <c r="BT276" s="65"/>
      <c r="BU276" s="64"/>
      <c r="BV276" s="65"/>
      <c r="BW276" s="64"/>
      <c r="BX276" s="64"/>
      <c r="BY276" s="64"/>
      <c r="BZ276" s="67"/>
      <c r="CA276" s="67"/>
      <c r="CB276" s="67"/>
      <c r="CC276" s="64"/>
      <c r="CD276" s="64"/>
      <c r="CE276" s="64"/>
      <c r="CF276" s="64"/>
      <c r="CG276" s="64"/>
      <c r="CH276" s="64"/>
      <c r="CI276" s="64"/>
      <c r="CJ276" s="64"/>
      <c r="CK276"/>
      <c r="CL276" s="64"/>
      <c r="CM276" s="64"/>
      <c r="CN276" s="64"/>
      <c r="CO276" s="64"/>
      <c r="CP276" s="17" t="s">
        <v>5032</v>
      </c>
      <c r="CQ276" s="64" t="s">
        <v>5066</v>
      </c>
      <c r="CR276" s="64" t="s">
        <v>5029</v>
      </c>
      <c r="CS276" s="64" t="s">
        <v>123</v>
      </c>
      <c r="CT276"/>
      <c r="CU276"/>
      <c r="CV276"/>
      <c r="CW276" s="64"/>
    </row>
    <row r="277" spans="1:101" s="17" customFormat="1" x14ac:dyDescent="0.25">
      <c r="A277" s="64"/>
      <c r="C277" s="64"/>
      <c r="D277" s="64"/>
      <c r="E277" s="64"/>
      <c r="F277" s="66"/>
      <c r="G277" s="17" t="s">
        <v>10621</v>
      </c>
      <c r="H277" s="17" t="s">
        <v>10622</v>
      </c>
      <c r="L277" s="17" t="s">
        <v>5651</v>
      </c>
      <c r="M277" s="17">
        <f t="shared" si="5"/>
        <v>1</v>
      </c>
      <c r="N277" s="30" t="s">
        <v>11060</v>
      </c>
      <c r="O277" s="96" t="s">
        <v>156</v>
      </c>
      <c r="P277" s="106" t="s">
        <v>92</v>
      </c>
      <c r="Q277" s="105"/>
      <c r="W277" s="20"/>
      <c r="X277" s="64"/>
      <c r="Y277" s="64"/>
      <c r="Z277" s="20"/>
      <c r="AA277" s="20"/>
      <c r="AB277" s="20"/>
      <c r="AC277" s="64"/>
      <c r="AD277" s="64"/>
      <c r="AE277" s="64"/>
      <c r="AF277" s="20"/>
      <c r="AG277" s="64"/>
      <c r="AH277" s="64"/>
      <c r="AI277" s="64"/>
      <c r="AJ277" s="64"/>
      <c r="AK277" s="64"/>
      <c r="AM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8"/>
      <c r="BG277" s="64"/>
      <c r="BH277" s="64"/>
      <c r="BI277" s="20"/>
      <c r="BJ277" s="20"/>
      <c r="BK277" s="20"/>
      <c r="BL277" s="20"/>
      <c r="BM277" s="64"/>
      <c r="BN277" s="64"/>
      <c r="BO277" s="64"/>
      <c r="BP277" s="65"/>
      <c r="BQ277" s="64"/>
      <c r="BR277" s="65"/>
      <c r="BS277" s="64"/>
      <c r="BT277" s="65"/>
      <c r="BU277" s="64"/>
      <c r="BV277" s="65"/>
      <c r="BW277" s="64"/>
      <c r="BX277" s="64"/>
      <c r="BY277" s="64"/>
      <c r="BZ277" s="64"/>
      <c r="CA277" s="64"/>
      <c r="CB277" s="64"/>
      <c r="CC277" s="64"/>
      <c r="CD277" s="64"/>
      <c r="CE277" s="64"/>
      <c r="CF277" s="64"/>
      <c r="CG277" s="64"/>
      <c r="CH277" s="64"/>
      <c r="CI277" s="64"/>
      <c r="CJ277" s="64"/>
      <c r="CK277"/>
      <c r="CL277" s="64"/>
      <c r="CM277" s="64"/>
      <c r="CN277" s="64"/>
      <c r="CO277" s="64"/>
      <c r="CP277" s="17" t="s">
        <v>8357</v>
      </c>
      <c r="CQ277" s="64"/>
      <c r="CR277" s="64"/>
      <c r="CS277" s="64" t="s">
        <v>2798</v>
      </c>
      <c r="CT277"/>
      <c r="CU277"/>
      <c r="CV277"/>
      <c r="CW277" s="64"/>
    </row>
    <row r="278" spans="1:101" s="17" customFormat="1" x14ac:dyDescent="0.25">
      <c r="A278" s="64"/>
      <c r="C278" s="64"/>
      <c r="D278" s="64"/>
      <c r="E278" s="64"/>
      <c r="F278" s="66"/>
      <c r="G278" s="17" t="s">
        <v>10623</v>
      </c>
      <c r="H278" s="17" t="s">
        <v>10624</v>
      </c>
      <c r="L278" s="17" t="s">
        <v>4389</v>
      </c>
      <c r="M278" s="17">
        <f t="shared" si="5"/>
        <v>1</v>
      </c>
      <c r="N278" s="113" t="s">
        <v>11003</v>
      </c>
      <c r="O278" s="105" t="s">
        <v>156</v>
      </c>
      <c r="P278" s="106" t="s">
        <v>180</v>
      </c>
      <c r="Q278" s="105"/>
      <c r="W278" s="20"/>
      <c r="X278" s="64"/>
      <c r="Y278" s="64"/>
      <c r="Z278" s="20"/>
      <c r="AA278" s="20"/>
      <c r="AB278" s="20"/>
      <c r="AC278" s="64"/>
      <c r="AD278" s="64"/>
      <c r="AE278" s="64"/>
      <c r="AF278" s="20"/>
      <c r="AG278" s="64"/>
      <c r="AH278" s="64"/>
      <c r="AI278" s="64"/>
      <c r="AJ278" s="64"/>
      <c r="AK278" s="64"/>
      <c r="AM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8"/>
      <c r="BG278" s="64"/>
      <c r="BH278" s="64"/>
      <c r="BI278" s="20"/>
      <c r="BJ278" s="20"/>
      <c r="BK278" s="20"/>
      <c r="BL278" s="20"/>
      <c r="BM278" s="64"/>
      <c r="BN278" s="64"/>
      <c r="BO278" s="64"/>
      <c r="BP278" s="65"/>
      <c r="BQ278" s="64"/>
      <c r="BR278" s="65"/>
      <c r="BS278" s="64"/>
      <c r="BT278" s="65"/>
      <c r="BU278" s="64"/>
      <c r="BV278" s="65"/>
      <c r="BW278" s="64"/>
      <c r="BX278" s="64"/>
      <c r="BY278" s="64"/>
      <c r="BZ278" s="64"/>
      <c r="CA278" s="64"/>
      <c r="CB278" s="64"/>
      <c r="CC278" s="64"/>
      <c r="CD278" s="64"/>
      <c r="CE278" s="64"/>
      <c r="CF278" s="64"/>
      <c r="CG278" s="64"/>
      <c r="CH278" s="64"/>
      <c r="CI278" s="64"/>
      <c r="CJ278" s="64"/>
      <c r="CK278"/>
      <c r="CL278" s="64"/>
      <c r="CM278" s="64"/>
      <c r="CN278" s="64"/>
      <c r="CO278" s="64"/>
      <c r="CP278" s="64" t="s">
        <v>1308</v>
      </c>
      <c r="CQ278" s="64"/>
      <c r="CR278" s="64"/>
      <c r="CS278" s="64" t="s">
        <v>8763</v>
      </c>
      <c r="CT278"/>
      <c r="CU278"/>
      <c r="CV278"/>
      <c r="CW278" s="64"/>
    </row>
    <row r="279" spans="1:101" s="17" customFormat="1" x14ac:dyDescent="0.25">
      <c r="A279" s="64"/>
      <c r="C279" s="64"/>
      <c r="D279" s="64"/>
      <c r="E279" s="64"/>
      <c r="F279" s="66"/>
      <c r="G279" s="17" t="s">
        <v>10625</v>
      </c>
      <c r="H279" s="17" t="s">
        <v>10626</v>
      </c>
      <c r="L279" s="17" t="s">
        <v>3140</v>
      </c>
      <c r="M279" s="17">
        <f t="shared" si="5"/>
        <v>1</v>
      </c>
      <c r="N279" s="32" t="s">
        <v>4880</v>
      </c>
      <c r="O279" s="98" t="s">
        <v>2185</v>
      </c>
      <c r="P279" s="33" t="s">
        <v>141</v>
      </c>
      <c r="Q279" s="98"/>
      <c r="W279" s="20"/>
      <c r="X279" s="64"/>
      <c r="Y279" s="64"/>
      <c r="Z279" s="20"/>
      <c r="AA279" s="20"/>
      <c r="AB279" s="20"/>
      <c r="AC279" s="64"/>
      <c r="AD279" s="64"/>
      <c r="AE279" s="64"/>
      <c r="AF279" s="20"/>
      <c r="AG279" s="64"/>
      <c r="AH279" s="64"/>
      <c r="AI279" s="64"/>
      <c r="AJ279" s="64"/>
      <c r="AK279" s="64"/>
      <c r="AM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8"/>
      <c r="BG279" s="64"/>
      <c r="BH279" s="64"/>
      <c r="BI279" s="20"/>
      <c r="BJ279" s="20"/>
      <c r="BK279" s="20"/>
      <c r="BL279" s="20"/>
      <c r="BM279" s="64"/>
      <c r="BN279" s="64"/>
      <c r="BO279" s="64"/>
      <c r="BP279" s="65"/>
      <c r="BQ279" s="64"/>
      <c r="BR279" s="65"/>
      <c r="BS279" s="64"/>
      <c r="BT279" s="65"/>
      <c r="BU279" s="64"/>
      <c r="BV279" s="65"/>
      <c r="BW279" s="64"/>
      <c r="BX279" s="64"/>
      <c r="BY279" s="64"/>
      <c r="BZ279" s="64"/>
      <c r="CA279" s="64"/>
      <c r="CB279" s="64"/>
      <c r="CC279" s="64"/>
      <c r="CD279" s="64"/>
      <c r="CE279" s="64"/>
      <c r="CF279" s="64"/>
      <c r="CG279" s="64"/>
      <c r="CH279" s="64"/>
      <c r="CI279" s="64"/>
      <c r="CJ279" s="64"/>
      <c r="CK279"/>
      <c r="CL279" s="64"/>
      <c r="CM279" s="64"/>
      <c r="CN279" s="64"/>
      <c r="CO279" s="64"/>
      <c r="CP279" s="64" t="s">
        <v>1308</v>
      </c>
      <c r="CQ279" s="64" t="s">
        <v>1197</v>
      </c>
      <c r="CR279" s="64" t="s">
        <v>1198</v>
      </c>
      <c r="CS279" s="64" t="s">
        <v>8803</v>
      </c>
      <c r="CT279"/>
      <c r="CU279"/>
      <c r="CV279"/>
      <c r="CW279" s="64"/>
    </row>
    <row r="280" spans="1:101" s="17" customFormat="1" x14ac:dyDescent="0.25">
      <c r="A280" s="64"/>
      <c r="C280" s="64"/>
      <c r="D280" s="64"/>
      <c r="E280" s="64"/>
      <c r="F280" s="66"/>
      <c r="G280" s="17" t="s">
        <v>10627</v>
      </c>
      <c r="H280" s="17" t="s">
        <v>10628</v>
      </c>
      <c r="L280" s="17" t="s">
        <v>5602</v>
      </c>
      <c r="M280" s="17">
        <f t="shared" si="5"/>
        <v>1</v>
      </c>
      <c r="N280" s="32" t="s">
        <v>8816</v>
      </c>
      <c r="O280" s="98" t="s">
        <v>8815</v>
      </c>
      <c r="P280" s="103" t="s">
        <v>92</v>
      </c>
      <c r="Q280" s="95"/>
      <c r="W280" s="20"/>
      <c r="X280" s="64"/>
      <c r="Y280" s="64"/>
      <c r="Z280" s="20"/>
      <c r="AA280" s="20"/>
      <c r="AB280" s="20"/>
      <c r="AC280" s="64"/>
      <c r="AD280" s="64"/>
      <c r="AE280" s="64"/>
      <c r="AF280" s="20"/>
      <c r="AG280" s="64"/>
      <c r="AH280" s="64"/>
      <c r="AI280" s="64"/>
      <c r="AJ280" s="64"/>
      <c r="AK280" s="64"/>
      <c r="AM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8"/>
      <c r="BG280" s="64"/>
      <c r="BH280" s="64"/>
      <c r="BI280" s="20"/>
      <c r="BJ280" s="20"/>
      <c r="BK280" s="20"/>
      <c r="BL280" s="20"/>
      <c r="BM280" s="64"/>
      <c r="BN280" s="64"/>
      <c r="BO280" s="64"/>
      <c r="BP280" s="65"/>
      <c r="BQ280" s="64"/>
      <c r="BR280" s="65"/>
      <c r="BS280" s="64"/>
      <c r="BT280" s="65"/>
      <c r="BU280" s="64"/>
      <c r="BV280" s="65"/>
      <c r="BW280" s="64"/>
      <c r="BX280" s="64"/>
      <c r="BY280" s="64"/>
      <c r="BZ280" s="64"/>
      <c r="CA280" s="64"/>
      <c r="CB280" s="64"/>
      <c r="CC280" s="64"/>
      <c r="CD280" s="64"/>
      <c r="CE280" s="64"/>
      <c r="CF280" s="64"/>
      <c r="CG280" s="64"/>
      <c r="CH280" s="64"/>
      <c r="CI280" s="64"/>
      <c r="CJ280" s="64"/>
      <c r="CK280"/>
      <c r="CL280" s="64"/>
      <c r="CM280" s="64"/>
      <c r="CN280" s="64"/>
      <c r="CO280" s="64"/>
      <c r="CP280" s="17" t="s">
        <v>1308</v>
      </c>
      <c r="CQ280" s="64" t="s">
        <v>3824</v>
      </c>
      <c r="CR280" s="64" t="s">
        <v>1198</v>
      </c>
      <c r="CS280" s="64" t="s">
        <v>8808</v>
      </c>
      <c r="CT280"/>
      <c r="CU280"/>
      <c r="CV280"/>
      <c r="CW280" s="64"/>
    </row>
    <row r="281" spans="1:101" s="17" customFormat="1" x14ac:dyDescent="0.25">
      <c r="A281" s="64"/>
      <c r="C281" s="64"/>
      <c r="D281" s="64"/>
      <c r="E281" s="64"/>
      <c r="F281" s="66"/>
      <c r="G281" s="17" t="s">
        <v>10629</v>
      </c>
      <c r="H281" s="17" t="s">
        <v>10630</v>
      </c>
      <c r="L281" s="17" t="s">
        <v>5623</v>
      </c>
      <c r="M281" s="17">
        <f t="shared" si="5"/>
        <v>1</v>
      </c>
      <c r="N281" s="30" t="s">
        <v>1240</v>
      </c>
      <c r="O281" s="96" t="s">
        <v>582</v>
      </c>
      <c r="P281" s="31" t="s">
        <v>159</v>
      </c>
      <c r="Q281" s="96"/>
      <c r="W281" s="20"/>
      <c r="X281" s="64"/>
      <c r="Y281" s="64"/>
      <c r="Z281" s="20"/>
      <c r="AA281" s="20"/>
      <c r="AB281" s="20"/>
      <c r="AC281" s="64"/>
      <c r="AD281" s="64"/>
      <c r="AE281" s="64"/>
      <c r="AF281" s="20"/>
      <c r="AG281" s="64"/>
      <c r="AH281" s="64"/>
      <c r="AI281" s="64"/>
      <c r="AJ281" s="64"/>
      <c r="AK281" s="64"/>
      <c r="AM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8"/>
      <c r="BG281" s="64"/>
      <c r="BH281" s="64"/>
      <c r="BI281" s="20"/>
      <c r="BJ281" s="20"/>
      <c r="BK281" s="20"/>
      <c r="BL281" s="20"/>
      <c r="BM281" s="64"/>
      <c r="BN281" s="64"/>
      <c r="BO281" s="64"/>
      <c r="BP281" s="65"/>
      <c r="BQ281" s="64"/>
      <c r="BR281" s="65"/>
      <c r="BS281" s="64"/>
      <c r="BT281" s="65"/>
      <c r="BU281" s="64"/>
      <c r="BV281" s="65"/>
      <c r="BW281" s="64"/>
      <c r="BX281" s="64"/>
      <c r="BY281" s="64"/>
      <c r="BZ281" s="64"/>
      <c r="CA281" s="64"/>
      <c r="CB281" s="64"/>
      <c r="CC281" s="64"/>
      <c r="CD281" s="64"/>
      <c r="CE281" s="64"/>
      <c r="CF281" s="64"/>
      <c r="CG281" s="64"/>
      <c r="CH281" s="64"/>
      <c r="CI281" s="64"/>
      <c r="CJ281" s="64"/>
      <c r="CK281"/>
      <c r="CL281" s="64"/>
      <c r="CM281" s="64"/>
      <c r="CN281" s="64"/>
      <c r="CO281" s="64"/>
      <c r="CP281" s="17" t="s">
        <v>1308</v>
      </c>
      <c r="CQ281" s="64" t="s">
        <v>8970</v>
      </c>
      <c r="CR281" s="64" t="s">
        <v>529</v>
      </c>
      <c r="CS281" s="64" t="s">
        <v>789</v>
      </c>
      <c r="CT281"/>
      <c r="CU281"/>
      <c r="CV281"/>
      <c r="CW281" s="64"/>
    </row>
    <row r="282" spans="1:101" s="17" customFormat="1" x14ac:dyDescent="0.25">
      <c r="A282" s="64"/>
      <c r="C282" s="64"/>
      <c r="D282" s="64"/>
      <c r="E282" s="64"/>
      <c r="F282" s="66"/>
      <c r="G282" s="17" t="s">
        <v>10631</v>
      </c>
      <c r="H282" s="17" t="s">
        <v>10632</v>
      </c>
      <c r="L282" s="17" t="s">
        <v>1990</v>
      </c>
      <c r="M282" s="17">
        <f t="shared" si="5"/>
        <v>1</v>
      </c>
      <c r="N282" s="32" t="s">
        <v>427</v>
      </c>
      <c r="O282" s="98" t="s">
        <v>156</v>
      </c>
      <c r="P282" s="33" t="s">
        <v>159</v>
      </c>
      <c r="Q282" s="98"/>
      <c r="W282" s="20"/>
      <c r="X282" s="64"/>
      <c r="Y282" s="64"/>
      <c r="Z282" s="20"/>
      <c r="AA282" s="20"/>
      <c r="AB282" s="20"/>
      <c r="AC282" s="64"/>
      <c r="AD282" s="64"/>
      <c r="AE282" s="64"/>
      <c r="AF282" s="20"/>
      <c r="AG282" s="64"/>
      <c r="AH282" s="64"/>
      <c r="AI282" s="64"/>
      <c r="AJ282" s="64"/>
      <c r="AK282" s="64"/>
      <c r="AM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8"/>
      <c r="BG282" s="64"/>
      <c r="BH282" s="64"/>
      <c r="BI282" s="20"/>
      <c r="BJ282" s="20"/>
      <c r="BK282" s="20"/>
      <c r="BL282" s="20"/>
      <c r="BM282" s="64"/>
      <c r="BN282" s="64"/>
      <c r="BO282" s="64"/>
      <c r="BP282" s="65"/>
      <c r="BQ282" s="64"/>
      <c r="BR282" s="65"/>
      <c r="BS282" s="64"/>
      <c r="BT282" s="65"/>
      <c r="BU282" s="64"/>
      <c r="BV282" s="65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/>
      <c r="CL282" s="64"/>
      <c r="CM282" s="64"/>
      <c r="CN282" s="64"/>
      <c r="CO282" s="64"/>
      <c r="CP282" s="17" t="s">
        <v>3034</v>
      </c>
      <c r="CQ282" s="64" t="s">
        <v>3035</v>
      </c>
      <c r="CR282" s="64" t="s">
        <v>3036</v>
      </c>
      <c r="CS282" s="64" t="s">
        <v>8919</v>
      </c>
      <c r="CT282"/>
      <c r="CU282"/>
      <c r="CV282"/>
      <c r="CW282" s="64"/>
    </row>
    <row r="283" spans="1:101" s="17" customFormat="1" x14ac:dyDescent="0.25">
      <c r="A283" s="64"/>
      <c r="C283" s="64"/>
      <c r="D283" s="64"/>
      <c r="E283" s="64"/>
      <c r="F283" s="66"/>
      <c r="G283" s="17" t="s">
        <v>10633</v>
      </c>
      <c r="H283" s="17" t="s">
        <v>10634</v>
      </c>
      <c r="L283" s="94" t="s">
        <v>11004</v>
      </c>
      <c r="M283" s="17">
        <f t="shared" si="5"/>
        <v>1</v>
      </c>
      <c r="N283" s="32" t="s">
        <v>3784</v>
      </c>
      <c r="O283" s="98" t="s">
        <v>11062</v>
      </c>
      <c r="P283" s="33" t="s">
        <v>92</v>
      </c>
      <c r="Q283" s="98"/>
      <c r="W283" s="20"/>
      <c r="X283" s="64"/>
      <c r="Y283" s="64"/>
      <c r="Z283" s="20"/>
      <c r="AA283" s="20"/>
      <c r="AB283" s="20"/>
      <c r="AC283" s="64"/>
      <c r="AD283" s="64"/>
      <c r="AE283" s="64"/>
      <c r="AF283" s="20"/>
      <c r="AG283" s="64"/>
      <c r="AH283" s="64"/>
      <c r="AI283" s="64"/>
      <c r="AJ283" s="64"/>
      <c r="AK283" s="64"/>
      <c r="AM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8"/>
      <c r="BG283" s="64"/>
      <c r="BH283" s="64"/>
      <c r="BI283" s="20"/>
      <c r="BJ283" s="20"/>
      <c r="BK283" s="20"/>
      <c r="BL283" s="20"/>
      <c r="BM283" s="64"/>
      <c r="BN283" s="64"/>
      <c r="BO283" s="64"/>
      <c r="BP283" s="65"/>
      <c r="BQ283" s="64"/>
      <c r="BR283" s="65"/>
      <c r="BS283" s="64"/>
      <c r="BT283" s="65"/>
      <c r="BU283" s="64"/>
      <c r="BV283" s="65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/>
      <c r="CL283" s="64"/>
      <c r="CM283" s="64"/>
      <c r="CN283" s="64"/>
      <c r="CO283" s="64"/>
      <c r="CP283" s="17" t="s">
        <v>3034</v>
      </c>
      <c r="CQ283" s="64" t="s">
        <v>3032</v>
      </c>
      <c r="CR283" s="64" t="s">
        <v>1198</v>
      </c>
      <c r="CS283" s="64" t="s">
        <v>2511</v>
      </c>
      <c r="CT283"/>
      <c r="CU283"/>
      <c r="CV283"/>
      <c r="CW283" s="64"/>
    </row>
    <row r="284" spans="1:101" s="17" customFormat="1" x14ac:dyDescent="0.25">
      <c r="A284" s="64"/>
      <c r="C284" s="64"/>
      <c r="D284" s="64"/>
      <c r="E284" s="64"/>
      <c r="F284" s="66"/>
      <c r="G284" s="17" t="s">
        <v>10635</v>
      </c>
      <c r="H284" s="17" t="s">
        <v>10636</v>
      </c>
      <c r="L284" s="17" t="s">
        <v>351</v>
      </c>
      <c r="M284" s="17">
        <f t="shared" si="5"/>
        <v>1</v>
      </c>
      <c r="N284" s="32" t="s">
        <v>566</v>
      </c>
      <c r="O284" s="98" t="s">
        <v>326</v>
      </c>
      <c r="P284" s="33" t="s">
        <v>159</v>
      </c>
      <c r="Q284" s="98"/>
      <c r="W284" s="20"/>
      <c r="X284" s="64"/>
      <c r="Y284" s="64"/>
      <c r="Z284" s="20"/>
      <c r="AA284" s="20"/>
      <c r="AB284" s="20"/>
      <c r="AC284" s="64"/>
      <c r="AD284" s="64"/>
      <c r="AE284" s="64"/>
      <c r="AF284" s="20"/>
      <c r="AG284" s="64"/>
      <c r="AH284" s="64"/>
      <c r="AI284" s="64"/>
      <c r="AJ284" s="64"/>
      <c r="AK284" s="64"/>
      <c r="AM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8"/>
      <c r="BG284" s="64"/>
      <c r="BH284" s="64"/>
      <c r="BI284" s="20"/>
      <c r="BJ284" s="20"/>
      <c r="BK284" s="20"/>
      <c r="BL284" s="20"/>
      <c r="BM284" s="64"/>
      <c r="BN284" s="64"/>
      <c r="BO284" s="64"/>
      <c r="BP284" s="65"/>
      <c r="BQ284" s="64"/>
      <c r="BR284" s="65"/>
      <c r="BS284" s="64"/>
      <c r="BT284" s="65"/>
      <c r="BU284" s="64"/>
      <c r="BV284" s="65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/>
      <c r="CL284" s="64"/>
      <c r="CM284" s="64"/>
      <c r="CN284" s="64"/>
      <c r="CO284" s="64"/>
      <c r="CP284" s="64" t="s">
        <v>1340</v>
      </c>
      <c r="CQ284" s="64"/>
      <c r="CR284" s="64"/>
      <c r="CS284" s="64" t="s">
        <v>8967</v>
      </c>
      <c r="CT284"/>
      <c r="CU284"/>
      <c r="CV284"/>
      <c r="CW284" s="64"/>
    </row>
    <row r="285" spans="1:101" s="17" customFormat="1" x14ac:dyDescent="0.25">
      <c r="A285" s="64"/>
      <c r="C285" s="64"/>
      <c r="D285" s="64"/>
      <c r="E285" s="64"/>
      <c r="F285" s="66"/>
      <c r="G285" s="17" t="s">
        <v>10637</v>
      </c>
      <c r="H285" s="17" t="s">
        <v>10638</v>
      </c>
      <c r="L285" s="17" t="s">
        <v>4919</v>
      </c>
      <c r="M285" s="17">
        <f t="shared" si="5"/>
        <v>1</v>
      </c>
      <c r="N285" s="30" t="s">
        <v>5651</v>
      </c>
      <c r="O285" s="96" t="s">
        <v>156</v>
      </c>
      <c r="P285" s="31" t="s">
        <v>159</v>
      </c>
      <c r="Q285" s="96"/>
      <c r="W285" s="20"/>
      <c r="X285" s="64"/>
      <c r="Y285" s="64"/>
      <c r="Z285" s="20"/>
      <c r="AA285" s="20"/>
      <c r="AB285" s="20"/>
      <c r="AC285" s="64"/>
      <c r="AD285" s="64"/>
      <c r="AE285" s="64"/>
      <c r="AF285" s="20"/>
      <c r="AG285" s="64"/>
      <c r="AH285" s="67"/>
      <c r="AI285" s="67"/>
      <c r="AJ285" s="67"/>
      <c r="AK285" s="67"/>
      <c r="AM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8"/>
      <c r="BG285" s="64"/>
      <c r="BH285" s="64"/>
      <c r="BI285" s="20"/>
      <c r="BJ285" s="20"/>
      <c r="BK285" s="20"/>
      <c r="BL285" s="20"/>
      <c r="BM285" s="64"/>
      <c r="BN285" s="64"/>
      <c r="BO285" s="64"/>
      <c r="BP285" s="65"/>
      <c r="BQ285" s="64"/>
      <c r="BR285" s="65"/>
      <c r="BS285" s="64"/>
      <c r="BT285" s="65"/>
      <c r="BU285" s="64"/>
      <c r="BV285" s="65"/>
      <c r="BW285" s="64"/>
      <c r="BX285" s="64"/>
      <c r="BY285" s="64"/>
      <c r="BZ285" s="67"/>
      <c r="CA285" s="67"/>
      <c r="CB285" s="67"/>
      <c r="CC285" s="64"/>
      <c r="CD285" s="64"/>
      <c r="CE285" s="64"/>
      <c r="CF285" s="64"/>
      <c r="CG285" s="64"/>
      <c r="CH285" s="64"/>
      <c r="CI285" s="64"/>
      <c r="CJ285" s="64"/>
      <c r="CK285"/>
      <c r="CL285" s="64"/>
      <c r="CM285" s="64"/>
      <c r="CN285" s="64"/>
      <c r="CO285" s="64"/>
      <c r="CP285" s="64" t="s">
        <v>321</v>
      </c>
      <c r="CQ285" s="64"/>
      <c r="CR285" s="64"/>
      <c r="CS285" s="64" t="s">
        <v>2178</v>
      </c>
      <c r="CT285"/>
      <c r="CU285"/>
      <c r="CV285"/>
      <c r="CW285" s="64"/>
    </row>
    <row r="286" spans="1:101" s="17" customFormat="1" x14ac:dyDescent="0.25">
      <c r="A286" s="64"/>
      <c r="C286" s="64"/>
      <c r="D286" s="64"/>
      <c r="E286" s="64"/>
      <c r="F286" s="66"/>
      <c r="G286" s="17" t="s">
        <v>10639</v>
      </c>
      <c r="H286" s="17" t="s">
        <v>10640</v>
      </c>
      <c r="L286" s="17" t="s">
        <v>5431</v>
      </c>
      <c r="M286" s="17">
        <f t="shared" si="5"/>
        <v>1</v>
      </c>
      <c r="N286" s="30" t="s">
        <v>4389</v>
      </c>
      <c r="O286" s="96" t="s">
        <v>286</v>
      </c>
      <c r="P286" s="31" t="s">
        <v>141</v>
      </c>
      <c r="Q286" s="96"/>
      <c r="W286" s="20"/>
      <c r="X286" s="64"/>
      <c r="Y286" s="64"/>
      <c r="Z286" s="20"/>
      <c r="AA286" s="20"/>
      <c r="AB286" s="20"/>
      <c r="AC286" s="64"/>
      <c r="AD286" s="64"/>
      <c r="AE286" s="64"/>
      <c r="AF286" s="20"/>
      <c r="AG286" s="64"/>
      <c r="AH286" s="64"/>
      <c r="AI286" s="64"/>
      <c r="AJ286" s="64"/>
      <c r="AK286" s="64"/>
      <c r="AM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8"/>
      <c r="BG286" s="64"/>
      <c r="BH286" s="64"/>
      <c r="BI286" s="20"/>
      <c r="BJ286" s="20"/>
      <c r="BK286" s="20"/>
      <c r="BL286" s="20"/>
      <c r="BM286" s="64"/>
      <c r="BN286" s="64"/>
      <c r="BO286" s="64"/>
      <c r="BP286" s="65"/>
      <c r="BQ286" s="64"/>
      <c r="BR286" s="65"/>
      <c r="BS286" s="64"/>
      <c r="BT286" s="65"/>
      <c r="BU286" s="64"/>
      <c r="BV286" s="65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/>
      <c r="CL286" s="64"/>
      <c r="CM286" s="64"/>
      <c r="CN286" s="64"/>
      <c r="CO286" s="64"/>
      <c r="CP286" s="64" t="s">
        <v>380</v>
      </c>
      <c r="CQ286" s="64" t="s">
        <v>381</v>
      </c>
      <c r="CR286" s="64" t="s">
        <v>382</v>
      </c>
      <c r="CS286" s="64" t="s">
        <v>8935</v>
      </c>
      <c r="CT286"/>
      <c r="CU286"/>
      <c r="CV286"/>
      <c r="CW286" s="64"/>
    </row>
    <row r="287" spans="1:101" s="17" customFormat="1" x14ac:dyDescent="0.25">
      <c r="A287" s="64"/>
      <c r="C287" s="64"/>
      <c r="D287" s="64"/>
      <c r="E287" s="64"/>
      <c r="F287" s="66"/>
      <c r="G287" s="17" t="s">
        <v>10641</v>
      </c>
      <c r="H287" s="17" t="s">
        <v>10642</v>
      </c>
      <c r="L287" s="17" t="s">
        <v>4015</v>
      </c>
      <c r="M287" s="17">
        <f t="shared" si="5"/>
        <v>1</v>
      </c>
      <c r="N287" s="30" t="s">
        <v>3140</v>
      </c>
      <c r="O287" s="96" t="s">
        <v>156</v>
      </c>
      <c r="P287" s="31" t="s">
        <v>159</v>
      </c>
      <c r="Q287" s="96"/>
      <c r="W287" s="20"/>
      <c r="X287" s="64"/>
      <c r="Y287" s="64"/>
      <c r="Z287" s="20"/>
      <c r="AA287" s="20"/>
      <c r="AB287" s="20"/>
      <c r="AC287" s="64"/>
      <c r="AD287" s="64"/>
      <c r="AE287" s="64"/>
      <c r="AF287" s="20"/>
      <c r="AG287" s="64"/>
      <c r="AH287" s="67"/>
      <c r="AI287" s="67"/>
      <c r="AJ287" s="67"/>
      <c r="AK287" s="67"/>
      <c r="AM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8"/>
      <c r="BG287" s="64"/>
      <c r="BH287" s="64"/>
      <c r="BI287" s="20"/>
      <c r="BJ287" s="20"/>
      <c r="BK287" s="20"/>
      <c r="BL287" s="20"/>
      <c r="BM287" s="64"/>
      <c r="BN287" s="64"/>
      <c r="BO287" s="64"/>
      <c r="BP287" s="65"/>
      <c r="BQ287" s="64"/>
      <c r="BR287" s="65"/>
      <c r="BS287" s="64"/>
      <c r="BT287" s="65"/>
      <c r="BU287" s="64"/>
      <c r="BV287" s="65"/>
      <c r="BW287" s="64"/>
      <c r="BX287" s="64"/>
      <c r="BY287" s="64"/>
      <c r="BZ287" s="67"/>
      <c r="CA287" s="67"/>
      <c r="CB287" s="67"/>
      <c r="CC287" s="64"/>
      <c r="CD287" s="64"/>
      <c r="CE287" s="64"/>
      <c r="CF287" s="64"/>
      <c r="CG287" s="64"/>
      <c r="CH287" s="64"/>
      <c r="CI287" s="64"/>
      <c r="CJ287" s="64"/>
      <c r="CK287"/>
      <c r="CL287" s="64"/>
      <c r="CM287" s="64"/>
      <c r="CN287" s="64"/>
      <c r="CO287" s="64"/>
      <c r="CP287" s="64" t="s">
        <v>1450</v>
      </c>
      <c r="CQ287" s="64"/>
      <c r="CR287" s="64"/>
      <c r="CS287" s="64" t="s">
        <v>8976</v>
      </c>
      <c r="CT287"/>
      <c r="CU287"/>
      <c r="CV287"/>
      <c r="CW287" s="64"/>
    </row>
    <row r="288" spans="1:101" s="17" customFormat="1" x14ac:dyDescent="0.25">
      <c r="A288" s="64"/>
      <c r="C288" s="64"/>
      <c r="D288" s="64"/>
      <c r="E288" s="64"/>
      <c r="F288" s="66"/>
      <c r="G288" s="17" t="s">
        <v>10643</v>
      </c>
      <c r="H288" s="17" t="s">
        <v>10644</v>
      </c>
      <c r="L288" s="17" t="s">
        <v>8405</v>
      </c>
      <c r="M288" s="17">
        <f t="shared" si="5"/>
        <v>1</v>
      </c>
      <c r="N288" s="32" t="s">
        <v>5602</v>
      </c>
      <c r="O288" s="95" t="s">
        <v>391</v>
      </c>
      <c r="P288" s="33" t="s">
        <v>159</v>
      </c>
      <c r="Q288" s="98"/>
      <c r="W288" s="20"/>
      <c r="X288" s="64"/>
      <c r="Y288" s="64"/>
      <c r="Z288" s="20"/>
      <c r="AA288" s="20"/>
      <c r="AB288" s="20"/>
      <c r="AC288" s="64"/>
      <c r="AD288" s="64"/>
      <c r="AE288" s="64"/>
      <c r="AF288" s="20"/>
      <c r="AG288" s="64"/>
      <c r="AH288" s="64"/>
      <c r="AI288" s="64"/>
      <c r="AJ288" s="64"/>
      <c r="AK288" s="64"/>
      <c r="AM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8"/>
      <c r="BG288" s="64"/>
      <c r="BH288" s="64"/>
      <c r="BI288" s="20"/>
      <c r="BJ288" s="20"/>
      <c r="BK288" s="20"/>
      <c r="BL288" s="20"/>
      <c r="BM288" s="64"/>
      <c r="BN288" s="64"/>
      <c r="BO288" s="64"/>
      <c r="BP288" s="65"/>
      <c r="BQ288" s="64"/>
      <c r="BR288" s="65"/>
      <c r="BS288" s="64"/>
      <c r="BT288" s="65"/>
      <c r="BU288" s="64"/>
      <c r="BV288" s="65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/>
      <c r="CL288" s="64"/>
      <c r="CM288" s="64"/>
      <c r="CN288" s="64"/>
      <c r="CO288" s="64"/>
      <c r="CP288" s="17" t="s">
        <v>1450</v>
      </c>
      <c r="CQ288" s="64" t="s">
        <v>2792</v>
      </c>
      <c r="CR288" s="64" t="s">
        <v>2420</v>
      </c>
      <c r="CS288" s="64" t="s">
        <v>8980</v>
      </c>
      <c r="CT288"/>
      <c r="CU288"/>
      <c r="CV288"/>
      <c r="CW288" s="64"/>
    </row>
    <row r="289" spans="1:101" s="17" customFormat="1" x14ac:dyDescent="0.25">
      <c r="A289" s="64"/>
      <c r="C289" s="64"/>
      <c r="D289" s="64"/>
      <c r="E289" s="64"/>
      <c r="F289" s="66"/>
      <c r="G289" s="17" t="s">
        <v>10645</v>
      </c>
      <c r="H289" s="17" t="s">
        <v>10646</v>
      </c>
      <c r="L289" s="17" t="s">
        <v>2316</v>
      </c>
      <c r="M289" s="17">
        <f t="shared" si="5"/>
        <v>1</v>
      </c>
      <c r="N289" s="32" t="s">
        <v>5623</v>
      </c>
      <c r="O289" s="98" t="s">
        <v>507</v>
      </c>
      <c r="P289" s="33" t="s">
        <v>92</v>
      </c>
      <c r="Q289" s="98"/>
      <c r="W289" s="20"/>
      <c r="X289" s="64"/>
      <c r="Y289" s="64"/>
      <c r="Z289" s="20"/>
      <c r="AA289" s="20"/>
      <c r="AB289" s="20"/>
      <c r="AC289" s="64"/>
      <c r="AD289" s="64"/>
      <c r="AE289" s="64"/>
      <c r="AF289" s="20"/>
      <c r="AG289" s="64"/>
      <c r="AH289" s="67"/>
      <c r="AI289" s="67"/>
      <c r="AJ289" s="67"/>
      <c r="AK289" s="67"/>
      <c r="AM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8"/>
      <c r="BG289" s="64"/>
      <c r="BH289" s="64"/>
      <c r="BI289" s="20"/>
      <c r="BJ289" s="20"/>
      <c r="BK289" s="20"/>
      <c r="BL289" s="20"/>
      <c r="BM289" s="64"/>
      <c r="BN289" s="64"/>
      <c r="BO289" s="64"/>
      <c r="BP289" s="65"/>
      <c r="BQ289" s="64"/>
      <c r="BR289" s="65"/>
      <c r="BS289" s="64"/>
      <c r="BT289" s="65"/>
      <c r="BU289" s="64"/>
      <c r="BV289" s="65"/>
      <c r="BW289" s="64"/>
      <c r="BX289" s="64"/>
      <c r="BY289" s="64"/>
      <c r="BZ289" s="67"/>
      <c r="CA289" s="67"/>
      <c r="CB289" s="67"/>
      <c r="CC289" s="64"/>
      <c r="CD289" s="64"/>
      <c r="CE289" s="64"/>
      <c r="CF289" s="64"/>
      <c r="CG289" s="64"/>
      <c r="CH289" s="64"/>
      <c r="CI289" s="64"/>
      <c r="CJ289" s="64"/>
      <c r="CK289"/>
      <c r="CL289" s="64"/>
      <c r="CM289" s="64"/>
      <c r="CN289" s="64"/>
      <c r="CO289" s="64"/>
      <c r="CP289" s="17" t="s">
        <v>3010</v>
      </c>
      <c r="CQ289" s="64" t="s">
        <v>3008</v>
      </c>
      <c r="CR289" s="64" t="s">
        <v>310</v>
      </c>
      <c r="CS289" s="64" t="s">
        <v>8990</v>
      </c>
      <c r="CT289"/>
      <c r="CU289"/>
      <c r="CV289"/>
      <c r="CW289" s="64"/>
    </row>
    <row r="290" spans="1:101" s="17" customFormat="1" x14ac:dyDescent="0.25">
      <c r="A290" s="64"/>
      <c r="C290" s="64"/>
      <c r="D290" s="64"/>
      <c r="E290" s="64"/>
      <c r="F290" s="66"/>
      <c r="G290" s="17" t="s">
        <v>10647</v>
      </c>
      <c r="H290" s="17" t="s">
        <v>10648</v>
      </c>
      <c r="L290" s="64" t="s">
        <v>10992</v>
      </c>
      <c r="M290" s="17">
        <f t="shared" si="5"/>
        <v>1</v>
      </c>
      <c r="N290" s="32" t="s">
        <v>1990</v>
      </c>
      <c r="O290" s="98" t="s">
        <v>326</v>
      </c>
      <c r="P290" s="33" t="s">
        <v>141</v>
      </c>
      <c r="Q290" s="98"/>
      <c r="W290" s="20"/>
      <c r="X290" s="64"/>
      <c r="Y290" s="64"/>
      <c r="Z290" s="20"/>
      <c r="AA290" s="20"/>
      <c r="AB290" s="20"/>
      <c r="AC290" s="64"/>
      <c r="AD290" s="64"/>
      <c r="AE290" s="64"/>
      <c r="AF290" s="20"/>
      <c r="AG290" s="64"/>
      <c r="AH290" s="64"/>
      <c r="AI290" s="64"/>
      <c r="AJ290" s="64"/>
      <c r="AK290" s="64"/>
      <c r="AM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8"/>
      <c r="BG290" s="64"/>
      <c r="BH290" s="64"/>
      <c r="BI290" s="20"/>
      <c r="BJ290" s="20"/>
      <c r="BK290" s="20"/>
      <c r="BL290" s="20"/>
      <c r="BM290" s="64"/>
      <c r="BN290" s="64"/>
      <c r="BO290" s="64"/>
      <c r="BP290" s="65"/>
      <c r="BQ290" s="64"/>
      <c r="BR290" s="65"/>
      <c r="BS290" s="64"/>
      <c r="BT290" s="65"/>
      <c r="BU290" s="64"/>
      <c r="BV290" s="65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/>
      <c r="CL290" s="64"/>
      <c r="CM290" s="64"/>
      <c r="CN290" s="64"/>
      <c r="CO290" s="64"/>
      <c r="CP290" s="17" t="s">
        <v>4710</v>
      </c>
      <c r="CQ290" s="64" t="s">
        <v>4708</v>
      </c>
      <c r="CR290" s="64" t="s">
        <v>944</v>
      </c>
      <c r="CS290" s="64" t="s">
        <v>8927</v>
      </c>
      <c r="CT290"/>
      <c r="CU290"/>
      <c r="CV290"/>
      <c r="CW290" s="64"/>
    </row>
    <row r="291" spans="1:101" s="17" customFormat="1" x14ac:dyDescent="0.25">
      <c r="A291" s="64"/>
      <c r="C291" s="64"/>
      <c r="D291" s="64"/>
      <c r="E291" s="64"/>
      <c r="F291" s="66"/>
      <c r="G291" s="17" t="s">
        <v>10649</v>
      </c>
      <c r="H291" s="17" t="s">
        <v>10650</v>
      </c>
      <c r="L291" s="17" t="s">
        <v>10993</v>
      </c>
      <c r="M291" s="17">
        <f t="shared" si="5"/>
        <v>1</v>
      </c>
      <c r="N291" s="30" t="s">
        <v>11004</v>
      </c>
      <c r="O291" s="96" t="s">
        <v>156</v>
      </c>
      <c r="P291" s="31" t="s">
        <v>180</v>
      </c>
      <c r="Q291" s="96"/>
      <c r="W291" s="20"/>
      <c r="X291" s="64"/>
      <c r="Y291" s="64"/>
      <c r="Z291" s="20"/>
      <c r="AA291" s="20"/>
      <c r="AB291" s="20"/>
      <c r="AC291" s="64"/>
      <c r="AD291" s="64"/>
      <c r="AE291" s="64"/>
      <c r="AF291" s="20"/>
      <c r="AG291" s="64"/>
      <c r="AH291" s="64"/>
      <c r="AI291" s="64"/>
      <c r="AJ291" s="64"/>
      <c r="AK291" s="64"/>
      <c r="AM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8"/>
      <c r="BG291" s="64"/>
      <c r="BH291" s="64"/>
      <c r="BI291" s="20"/>
      <c r="BJ291" s="20"/>
      <c r="BK291" s="20"/>
      <c r="BL291" s="20"/>
      <c r="BM291" s="64"/>
      <c r="BN291" s="64"/>
      <c r="BO291" s="64"/>
      <c r="BP291" s="65"/>
      <c r="BQ291" s="64"/>
      <c r="BR291" s="65"/>
      <c r="BS291" s="64"/>
      <c r="BT291" s="65"/>
      <c r="BU291" s="64"/>
      <c r="BV291" s="65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/>
      <c r="CL291" s="64"/>
      <c r="CM291" s="64"/>
      <c r="CN291" s="64"/>
      <c r="CO291" s="64"/>
      <c r="CP291" s="64" t="s">
        <v>1109</v>
      </c>
      <c r="CQ291" s="64"/>
      <c r="CR291" s="64"/>
      <c r="CS291" s="64" t="s">
        <v>8864</v>
      </c>
      <c r="CT291"/>
      <c r="CU291"/>
      <c r="CV291"/>
      <c r="CW291" s="64"/>
    </row>
    <row r="292" spans="1:101" s="17" customFormat="1" x14ac:dyDescent="0.25">
      <c r="A292" s="64"/>
      <c r="C292" s="64"/>
      <c r="D292" s="64"/>
      <c r="E292" s="64"/>
      <c r="F292" s="66"/>
      <c r="G292" s="17" t="s">
        <v>10651</v>
      </c>
      <c r="H292" s="17" t="s">
        <v>10652</v>
      </c>
      <c r="L292" s="17" t="s">
        <v>11065</v>
      </c>
      <c r="M292" s="17">
        <f t="shared" si="5"/>
        <v>1</v>
      </c>
      <c r="N292" s="30" t="s">
        <v>351</v>
      </c>
      <c r="O292" s="96" t="s">
        <v>352</v>
      </c>
      <c r="P292" s="31" t="s">
        <v>159</v>
      </c>
      <c r="Q292" s="96"/>
      <c r="W292" s="20"/>
      <c r="X292" s="64"/>
      <c r="Y292" s="64"/>
      <c r="Z292" s="20"/>
      <c r="AA292" s="20"/>
      <c r="AB292" s="20"/>
      <c r="AC292" s="64"/>
      <c r="AD292" s="64"/>
      <c r="AE292" s="64"/>
      <c r="AF292" s="20"/>
      <c r="AG292" s="64"/>
      <c r="AH292" s="64"/>
      <c r="AI292" s="64"/>
      <c r="AJ292" s="64"/>
      <c r="AK292" s="64"/>
      <c r="AM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8"/>
      <c r="BG292" s="64"/>
      <c r="BH292" s="64"/>
      <c r="BI292" s="20"/>
      <c r="BJ292" s="20"/>
      <c r="BK292" s="20"/>
      <c r="BL292" s="20"/>
      <c r="BM292" s="64"/>
      <c r="BN292" s="64"/>
      <c r="BO292" s="64"/>
      <c r="BP292" s="65"/>
      <c r="BQ292" s="64"/>
      <c r="BR292" s="65"/>
      <c r="BS292" s="64"/>
      <c r="BT292" s="65"/>
      <c r="BU292" s="64"/>
      <c r="BV292" s="65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/>
      <c r="CL292" s="64"/>
      <c r="CM292" s="64"/>
      <c r="CN292" s="64"/>
      <c r="CO292" s="64"/>
      <c r="CP292" s="17" t="s">
        <v>4817</v>
      </c>
      <c r="CQ292" s="64" t="s">
        <v>4815</v>
      </c>
      <c r="CR292" s="64" t="s">
        <v>310</v>
      </c>
      <c r="CS292" s="64" t="s">
        <v>4935</v>
      </c>
      <c r="CT292"/>
      <c r="CU292"/>
      <c r="CV292"/>
      <c r="CW292" s="64"/>
    </row>
    <row r="293" spans="1:101" s="17" customFormat="1" x14ac:dyDescent="0.25">
      <c r="A293" s="64"/>
      <c r="C293" s="64"/>
      <c r="D293" s="64"/>
      <c r="E293" s="64"/>
      <c r="F293" s="66"/>
      <c r="G293" s="17" t="s">
        <v>10653</v>
      </c>
      <c r="H293" s="17" t="s">
        <v>10654</v>
      </c>
      <c r="L293" s="17" t="s">
        <v>1533</v>
      </c>
      <c r="M293" s="17">
        <f t="shared" si="5"/>
        <v>1</v>
      </c>
      <c r="N293" s="30" t="s">
        <v>4919</v>
      </c>
      <c r="O293" s="96" t="s">
        <v>352</v>
      </c>
      <c r="P293" s="31" t="s">
        <v>159</v>
      </c>
      <c r="Q293" s="96"/>
      <c r="W293" s="20"/>
      <c r="X293" s="64"/>
      <c r="Y293" s="64"/>
      <c r="Z293" s="20"/>
      <c r="AA293" s="20"/>
      <c r="AB293" s="20"/>
      <c r="AC293" s="64"/>
      <c r="AD293" s="64"/>
      <c r="AE293" s="64"/>
      <c r="AF293" s="20"/>
      <c r="AG293" s="64"/>
      <c r="AH293" s="67"/>
      <c r="AI293" s="67"/>
      <c r="AJ293" s="67"/>
      <c r="AK293" s="67"/>
      <c r="AM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8"/>
      <c r="BG293" s="64"/>
      <c r="BH293" s="64"/>
      <c r="BI293" s="20"/>
      <c r="BJ293" s="20"/>
      <c r="BK293" s="20"/>
      <c r="BL293" s="20"/>
      <c r="BM293" s="64"/>
      <c r="BN293" s="64"/>
      <c r="BO293" s="64"/>
      <c r="BP293" s="65"/>
      <c r="BQ293" s="64"/>
      <c r="BR293" s="65"/>
      <c r="BS293" s="64"/>
      <c r="BT293" s="65"/>
      <c r="BU293" s="64"/>
      <c r="BV293" s="65"/>
      <c r="BW293" s="64"/>
      <c r="BX293" s="64"/>
      <c r="BY293" s="64"/>
      <c r="BZ293" s="67"/>
      <c r="CA293" s="64"/>
      <c r="CB293" s="67"/>
      <c r="CC293" s="64"/>
      <c r="CD293" s="64"/>
      <c r="CE293" s="64"/>
      <c r="CF293" s="64"/>
      <c r="CG293" s="64"/>
      <c r="CH293" s="64"/>
      <c r="CI293" s="64"/>
      <c r="CJ293" s="64"/>
      <c r="CK293"/>
      <c r="CL293" s="64"/>
      <c r="CM293" s="64"/>
      <c r="CN293" s="64"/>
      <c r="CO293" s="64"/>
      <c r="CP293" s="64" t="s">
        <v>417</v>
      </c>
      <c r="CQ293" s="64" t="s">
        <v>418</v>
      </c>
      <c r="CR293" s="64" t="s">
        <v>310</v>
      </c>
      <c r="CS293" s="64" t="s">
        <v>1020</v>
      </c>
      <c r="CT293"/>
      <c r="CU293"/>
      <c r="CV293"/>
      <c r="CW293" s="64"/>
    </row>
    <row r="294" spans="1:101" s="17" customFormat="1" x14ac:dyDescent="0.25">
      <c r="A294" s="64"/>
      <c r="C294" s="64"/>
      <c r="D294" s="64"/>
      <c r="E294" s="64"/>
      <c r="F294" s="66"/>
      <c r="G294" s="17" t="s">
        <v>10655</v>
      </c>
      <c r="H294" s="17" t="s">
        <v>10656</v>
      </c>
      <c r="L294" s="94" t="s">
        <v>11022</v>
      </c>
      <c r="M294" s="17">
        <f t="shared" si="5"/>
        <v>1</v>
      </c>
      <c r="N294" s="30" t="s">
        <v>5431</v>
      </c>
      <c r="O294" s="96" t="s">
        <v>156</v>
      </c>
      <c r="P294" s="31" t="s">
        <v>159</v>
      </c>
      <c r="Q294" s="96"/>
      <c r="W294" s="20"/>
      <c r="X294" s="64"/>
      <c r="Y294" s="64"/>
      <c r="Z294" s="20"/>
      <c r="AA294" s="20"/>
      <c r="AB294" s="20"/>
      <c r="AC294" s="64"/>
      <c r="AD294" s="64"/>
      <c r="AE294" s="64"/>
      <c r="AF294" s="20"/>
      <c r="AG294" s="64"/>
      <c r="AH294" s="64"/>
      <c r="AI294" s="64"/>
      <c r="AJ294" s="64"/>
      <c r="AK294" s="64"/>
      <c r="AM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8"/>
      <c r="BG294" s="64"/>
      <c r="BH294" s="64"/>
      <c r="BI294" s="20"/>
      <c r="BJ294" s="20"/>
      <c r="BK294" s="20"/>
      <c r="BL294" s="20"/>
      <c r="BM294" s="64"/>
      <c r="BN294" s="64"/>
      <c r="BO294" s="64"/>
      <c r="BP294" s="65"/>
      <c r="BQ294" s="64"/>
      <c r="BR294" s="65"/>
      <c r="BS294" s="64"/>
      <c r="BT294" s="65"/>
      <c r="BU294" s="64"/>
      <c r="BV294" s="65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/>
      <c r="CL294" s="64"/>
      <c r="CM294" s="64"/>
      <c r="CN294" s="64"/>
      <c r="CO294" s="64"/>
      <c r="CP294" s="17" t="s">
        <v>417</v>
      </c>
      <c r="CQ294" s="64"/>
      <c r="CR294" s="64"/>
      <c r="CS294" s="64" t="s">
        <v>967</v>
      </c>
      <c r="CT294"/>
      <c r="CU294"/>
      <c r="CV294"/>
      <c r="CW294" s="64"/>
    </row>
    <row r="295" spans="1:101" s="17" customFormat="1" x14ac:dyDescent="0.25">
      <c r="A295" s="64"/>
      <c r="C295" s="64"/>
      <c r="D295" s="64"/>
      <c r="E295" s="64"/>
      <c r="F295" s="66"/>
      <c r="G295" s="17" t="s">
        <v>10657</v>
      </c>
      <c r="H295" s="17" t="s">
        <v>10658</v>
      </c>
      <c r="L295" s="17" t="s">
        <v>1211</v>
      </c>
      <c r="M295" s="17">
        <f t="shared" si="5"/>
        <v>1</v>
      </c>
      <c r="N295" s="32" t="s">
        <v>4015</v>
      </c>
      <c r="O295" s="98" t="s">
        <v>4013</v>
      </c>
      <c r="P295" s="33" t="s">
        <v>141</v>
      </c>
      <c r="Q295" s="98"/>
      <c r="W295" s="20"/>
      <c r="X295" s="64"/>
      <c r="Y295" s="64"/>
      <c r="Z295" s="20"/>
      <c r="AA295" s="20"/>
      <c r="AB295" s="20"/>
      <c r="AC295" s="64"/>
      <c r="AD295" s="64"/>
      <c r="AE295" s="64"/>
      <c r="AF295" s="20"/>
      <c r="AG295" s="64"/>
      <c r="AH295" s="64"/>
      <c r="AI295" s="64"/>
      <c r="AJ295" s="64"/>
      <c r="AK295" s="64"/>
      <c r="AM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8"/>
      <c r="BG295" s="64"/>
      <c r="BH295" s="64"/>
      <c r="BI295" s="20"/>
      <c r="BJ295" s="20"/>
      <c r="BK295" s="20"/>
      <c r="BL295" s="20"/>
      <c r="BM295" s="64"/>
      <c r="BN295" s="64"/>
      <c r="BO295" s="64"/>
      <c r="BP295" s="65"/>
      <c r="BQ295" s="64"/>
      <c r="BR295" s="65"/>
      <c r="BS295" s="64"/>
      <c r="BT295" s="65"/>
      <c r="BU295" s="64"/>
      <c r="BV295" s="65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/>
      <c r="CL295" s="64"/>
      <c r="CM295" s="64"/>
      <c r="CN295" s="64"/>
      <c r="CO295" s="64"/>
      <c r="CP295" s="17" t="s">
        <v>417</v>
      </c>
      <c r="CQ295" s="64" t="s">
        <v>8559</v>
      </c>
      <c r="CR295" s="64" t="s">
        <v>310</v>
      </c>
      <c r="CS295" s="64" t="s">
        <v>9224</v>
      </c>
      <c r="CT295"/>
      <c r="CU295"/>
      <c r="CV295"/>
      <c r="CW295" s="64"/>
    </row>
    <row r="296" spans="1:101" s="17" customFormat="1" x14ac:dyDescent="0.25">
      <c r="A296" s="64"/>
      <c r="C296" s="64"/>
      <c r="D296" s="64"/>
      <c r="E296" s="64"/>
      <c r="F296" s="66"/>
      <c r="G296" s="17" t="s">
        <v>10659</v>
      </c>
      <c r="H296" s="17" t="s">
        <v>10660</v>
      </c>
      <c r="L296" s="17" t="s">
        <v>8534</v>
      </c>
      <c r="M296" s="17">
        <f t="shared" si="5"/>
        <v>1</v>
      </c>
      <c r="N296" s="32" t="s">
        <v>8405</v>
      </c>
      <c r="O296" s="98" t="s">
        <v>308</v>
      </c>
      <c r="P296" s="33" t="s">
        <v>159</v>
      </c>
      <c r="Q296" s="98"/>
      <c r="W296" s="20"/>
      <c r="X296" s="64"/>
      <c r="Y296" s="64"/>
      <c r="Z296" s="20"/>
      <c r="AA296" s="20"/>
      <c r="AB296" s="20"/>
      <c r="AC296" s="64"/>
      <c r="AD296" s="64"/>
      <c r="AE296" s="64"/>
      <c r="AF296" s="20"/>
      <c r="AG296" s="64"/>
      <c r="AH296" s="64"/>
      <c r="AI296" s="64"/>
      <c r="AJ296" s="64"/>
      <c r="AK296" s="64"/>
      <c r="AM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8"/>
      <c r="BG296" s="64"/>
      <c r="BH296" s="64"/>
      <c r="BI296" s="20"/>
      <c r="BJ296" s="20"/>
      <c r="BK296" s="20"/>
      <c r="BL296" s="20"/>
      <c r="BM296" s="64"/>
      <c r="BN296" s="64"/>
      <c r="BO296" s="64"/>
      <c r="BP296" s="65"/>
      <c r="BQ296" s="64"/>
      <c r="BR296" s="65"/>
      <c r="BS296" s="64"/>
      <c r="BT296" s="65"/>
      <c r="BU296" s="64"/>
      <c r="BV296" s="65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/>
      <c r="CL296" s="64"/>
      <c r="CM296" s="64"/>
      <c r="CN296" s="64"/>
      <c r="CO296" s="64"/>
      <c r="CP296" s="17" t="s">
        <v>417</v>
      </c>
      <c r="CQ296" s="64" t="s">
        <v>415</v>
      </c>
      <c r="CR296" s="64" t="s">
        <v>310</v>
      </c>
      <c r="CS296" s="64" t="s">
        <v>9250</v>
      </c>
      <c r="CT296"/>
      <c r="CU296"/>
      <c r="CV296"/>
      <c r="CW296" s="64"/>
    </row>
    <row r="297" spans="1:101" s="17" customFormat="1" x14ac:dyDescent="0.25">
      <c r="A297" s="64"/>
      <c r="C297" s="64"/>
      <c r="D297" s="64"/>
      <c r="E297" s="64"/>
      <c r="F297" s="66"/>
      <c r="G297" s="17" t="s">
        <v>10661</v>
      </c>
      <c r="H297" s="17" t="s">
        <v>10662</v>
      </c>
      <c r="L297" s="17" t="s">
        <v>5158</v>
      </c>
      <c r="M297" s="17">
        <f t="shared" si="5"/>
        <v>1</v>
      </c>
      <c r="N297" s="32" t="s">
        <v>2316</v>
      </c>
      <c r="O297" s="98" t="s">
        <v>1407</v>
      </c>
      <c r="P297" s="33" t="s">
        <v>92</v>
      </c>
      <c r="Q297" s="98"/>
      <c r="W297" s="20"/>
      <c r="X297" s="64"/>
      <c r="Y297" s="64"/>
      <c r="Z297" s="20"/>
      <c r="AA297" s="20"/>
      <c r="AB297" s="20"/>
      <c r="AC297" s="64"/>
      <c r="AD297" s="64"/>
      <c r="AE297" s="64"/>
      <c r="AF297" s="20"/>
      <c r="AG297" s="64"/>
      <c r="AH297" s="64"/>
      <c r="AI297" s="64"/>
      <c r="AJ297" s="64"/>
      <c r="AK297" s="64"/>
      <c r="AM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8"/>
      <c r="BG297" s="64"/>
      <c r="BH297" s="64"/>
      <c r="BI297" s="20"/>
      <c r="BJ297" s="20"/>
      <c r="BK297" s="20"/>
      <c r="BL297" s="20"/>
      <c r="BM297" s="64"/>
      <c r="BN297" s="64"/>
      <c r="BO297" s="64"/>
      <c r="BP297" s="65"/>
      <c r="BQ297" s="64"/>
      <c r="BR297" s="65"/>
      <c r="BS297" s="64"/>
      <c r="BT297" s="65"/>
      <c r="BU297" s="64"/>
      <c r="BV297" s="65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/>
      <c r="CL297" s="64"/>
      <c r="CM297" s="64"/>
      <c r="CN297" s="64"/>
      <c r="CO297" s="64"/>
      <c r="CP297" s="17" t="s">
        <v>1927</v>
      </c>
      <c r="CQ297" s="64" t="s">
        <v>1928</v>
      </c>
      <c r="CR297" s="64" t="s">
        <v>157</v>
      </c>
      <c r="CS297" s="64" t="s">
        <v>9237</v>
      </c>
      <c r="CT297"/>
      <c r="CU297"/>
      <c r="CV297"/>
      <c r="CW297" s="64"/>
    </row>
    <row r="298" spans="1:101" s="17" customFormat="1" x14ac:dyDescent="0.25">
      <c r="A298" s="64"/>
      <c r="C298" s="64"/>
      <c r="D298" s="64"/>
      <c r="E298" s="64"/>
      <c r="F298" s="66"/>
      <c r="G298" s="17" t="s">
        <v>10663</v>
      </c>
      <c r="H298" s="17" t="s">
        <v>10664</v>
      </c>
      <c r="L298" s="64" t="s">
        <v>10991</v>
      </c>
      <c r="M298" s="17">
        <f t="shared" si="5"/>
        <v>1</v>
      </c>
      <c r="N298" s="32" t="s">
        <v>10992</v>
      </c>
      <c r="O298" s="98" t="s">
        <v>552</v>
      </c>
      <c r="P298" s="33" t="s">
        <v>92</v>
      </c>
      <c r="Q298" s="98"/>
      <c r="W298" s="20"/>
      <c r="X298" s="64"/>
      <c r="Y298" s="64"/>
      <c r="Z298" s="20"/>
      <c r="AA298" s="20"/>
      <c r="AB298" s="20"/>
      <c r="AC298" s="64"/>
      <c r="AD298" s="64"/>
      <c r="AE298" s="64"/>
      <c r="AF298" s="20"/>
      <c r="AG298" s="64"/>
      <c r="AH298" s="64"/>
      <c r="AI298" s="64"/>
      <c r="AJ298" s="64"/>
      <c r="AK298" s="64"/>
      <c r="AM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8"/>
      <c r="BG298" s="64"/>
      <c r="BH298" s="64"/>
      <c r="BI298" s="20"/>
      <c r="BJ298" s="20"/>
      <c r="BK298" s="20"/>
      <c r="BL298" s="20"/>
      <c r="BM298" s="64"/>
      <c r="BN298" s="64"/>
      <c r="BO298" s="64"/>
      <c r="BP298" s="65"/>
      <c r="BQ298" s="64"/>
      <c r="BR298" s="65"/>
      <c r="BS298" s="64"/>
      <c r="BT298" s="65"/>
      <c r="BU298" s="64"/>
      <c r="BV298" s="65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/>
      <c r="CL298" s="64"/>
      <c r="CM298" s="64"/>
      <c r="CN298" s="64"/>
      <c r="CO298" s="64"/>
      <c r="CP298" s="17" t="s">
        <v>1927</v>
      </c>
      <c r="CQ298" s="64" t="s">
        <v>800</v>
      </c>
      <c r="CR298" s="64" t="s">
        <v>157</v>
      </c>
      <c r="CS298" s="64" t="s">
        <v>9242</v>
      </c>
      <c r="CT298"/>
      <c r="CU298"/>
      <c r="CV298"/>
      <c r="CW298" s="64"/>
    </row>
    <row r="299" spans="1:101" s="17" customFormat="1" x14ac:dyDescent="0.25">
      <c r="A299" s="64"/>
      <c r="C299" s="64"/>
      <c r="D299" s="64"/>
      <c r="E299" s="64"/>
      <c r="F299" s="66"/>
      <c r="G299" s="17" t="s">
        <v>10665</v>
      </c>
      <c r="H299" s="17" t="s">
        <v>10666</v>
      </c>
      <c r="L299" s="17" t="s">
        <v>3454</v>
      </c>
      <c r="M299" s="17">
        <f t="shared" si="5"/>
        <v>1</v>
      </c>
      <c r="N299" s="112" t="s">
        <v>11068</v>
      </c>
      <c r="O299" s="95" t="s">
        <v>552</v>
      </c>
      <c r="P299" s="103" t="s">
        <v>92</v>
      </c>
      <c r="Q299" s="95"/>
      <c r="W299" s="20"/>
      <c r="X299" s="64"/>
      <c r="Y299" s="64"/>
      <c r="Z299" s="20"/>
      <c r="AA299" s="20"/>
      <c r="AB299" s="20"/>
      <c r="AC299" s="64"/>
      <c r="AD299" s="64"/>
      <c r="AE299" s="64"/>
      <c r="AF299" s="20"/>
      <c r="AG299" s="64"/>
      <c r="AH299" s="64"/>
      <c r="AI299" s="64"/>
      <c r="AJ299" s="64"/>
      <c r="AK299" s="64"/>
      <c r="AM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8"/>
      <c r="BG299" s="64"/>
      <c r="BH299" s="64"/>
      <c r="BI299" s="20"/>
      <c r="BJ299" s="20"/>
      <c r="BK299" s="20"/>
      <c r="BL299" s="20"/>
      <c r="BM299" s="64"/>
      <c r="BN299" s="64"/>
      <c r="BO299" s="64"/>
      <c r="BP299" s="65"/>
      <c r="BQ299" s="64"/>
      <c r="BR299" s="65"/>
      <c r="BS299" s="64"/>
      <c r="BT299" s="65"/>
      <c r="BU299" s="64"/>
      <c r="BV299" s="65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/>
      <c r="CL299" s="64"/>
      <c r="CM299" s="64"/>
      <c r="CN299" s="64"/>
      <c r="CO299" s="64"/>
      <c r="CP299" s="17" t="s">
        <v>3116</v>
      </c>
      <c r="CQ299" s="64" t="s">
        <v>3117</v>
      </c>
      <c r="CR299" s="64" t="s">
        <v>3112</v>
      </c>
      <c r="CS299" s="64" t="s">
        <v>1981</v>
      </c>
      <c r="CT299"/>
      <c r="CU299"/>
      <c r="CV299"/>
      <c r="CW299" s="64"/>
    </row>
    <row r="300" spans="1:101" s="17" customFormat="1" x14ac:dyDescent="0.25">
      <c r="A300" s="64"/>
      <c r="C300" s="64"/>
      <c r="D300" s="64"/>
      <c r="E300" s="64"/>
      <c r="F300" s="66"/>
      <c r="G300" s="17" t="s">
        <v>10667</v>
      </c>
      <c r="H300" s="17" t="s">
        <v>10668</v>
      </c>
      <c r="L300" s="17" t="s">
        <v>3461</v>
      </c>
      <c r="M300" s="17">
        <f t="shared" si="5"/>
        <v>1</v>
      </c>
      <c r="N300" s="30" t="s">
        <v>1211</v>
      </c>
      <c r="O300" s="96" t="s">
        <v>1207</v>
      </c>
      <c r="P300" s="31" t="s">
        <v>92</v>
      </c>
      <c r="Q300" s="96"/>
      <c r="W300" s="20"/>
      <c r="X300" s="64"/>
      <c r="Y300" s="64"/>
      <c r="Z300" s="20"/>
      <c r="AA300" s="20"/>
      <c r="AB300" s="20"/>
      <c r="AC300" s="64"/>
      <c r="AD300" s="64"/>
      <c r="AE300" s="64"/>
      <c r="AF300" s="20"/>
      <c r="AG300" s="64"/>
      <c r="AH300" s="64"/>
      <c r="AI300" s="64"/>
      <c r="AJ300" s="64"/>
      <c r="AK300" s="64"/>
      <c r="AM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8"/>
      <c r="BG300" s="64"/>
      <c r="BH300" s="64"/>
      <c r="BI300" s="20"/>
      <c r="BJ300" s="20"/>
      <c r="BK300" s="20"/>
      <c r="BL300" s="20"/>
      <c r="BM300" s="64"/>
      <c r="BN300" s="64"/>
      <c r="BO300" s="64"/>
      <c r="BP300" s="65"/>
      <c r="BQ300" s="64"/>
      <c r="BR300" s="65"/>
      <c r="BS300" s="64"/>
      <c r="BT300" s="65"/>
      <c r="BU300" s="64"/>
      <c r="BV300" s="65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/>
      <c r="CL300" s="64"/>
      <c r="CM300" s="64"/>
      <c r="CN300" s="64"/>
      <c r="CO300" s="64"/>
      <c r="CP300" s="17" t="s">
        <v>3122</v>
      </c>
      <c r="CQ300" s="64" t="s">
        <v>553</v>
      </c>
      <c r="CR300" s="64" t="s">
        <v>554</v>
      </c>
      <c r="CS300" s="64" t="s">
        <v>764</v>
      </c>
      <c r="CT300"/>
      <c r="CU300"/>
      <c r="CV300"/>
      <c r="CW300" s="64"/>
    </row>
    <row r="301" spans="1:101" s="17" customFormat="1" x14ac:dyDescent="0.25">
      <c r="A301" s="64"/>
      <c r="C301" s="64"/>
      <c r="D301" s="64"/>
      <c r="E301" s="64"/>
      <c r="F301" s="66"/>
      <c r="G301" s="17" t="s">
        <v>10669</v>
      </c>
      <c r="H301" s="17" t="s">
        <v>10670</v>
      </c>
      <c r="L301" s="17" t="s">
        <v>4614</v>
      </c>
      <c r="M301" s="17">
        <f t="shared" si="5"/>
        <v>1</v>
      </c>
      <c r="N301" s="30" t="s">
        <v>10993</v>
      </c>
      <c r="O301" s="96" t="s">
        <v>552</v>
      </c>
      <c r="P301" s="31" t="s">
        <v>92</v>
      </c>
      <c r="Q301" s="96"/>
      <c r="W301" s="20"/>
      <c r="X301" s="64"/>
      <c r="Y301" s="64"/>
      <c r="Z301" s="20"/>
      <c r="AA301" s="20"/>
      <c r="AB301" s="20"/>
      <c r="AC301" s="64"/>
      <c r="AD301" s="64"/>
      <c r="AE301" s="64"/>
      <c r="AF301" s="20"/>
      <c r="AG301" s="64"/>
      <c r="AH301" s="64"/>
      <c r="AI301" s="64"/>
      <c r="AJ301" s="64"/>
      <c r="AK301" s="64"/>
      <c r="AM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8"/>
      <c r="BG301" s="64"/>
      <c r="BH301" s="64"/>
      <c r="BI301" s="20"/>
      <c r="BJ301" s="20"/>
      <c r="BK301" s="20"/>
      <c r="BL301" s="20"/>
      <c r="BM301" s="64"/>
      <c r="BN301" s="64"/>
      <c r="BO301" s="64"/>
      <c r="BP301" s="65"/>
      <c r="BQ301" s="64"/>
      <c r="BR301" s="65"/>
      <c r="BS301" s="64"/>
      <c r="BT301" s="65"/>
      <c r="BU301" s="64"/>
      <c r="BV301" s="65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/>
      <c r="CL301" s="64"/>
      <c r="CM301" s="64"/>
      <c r="CN301" s="64"/>
      <c r="CO301" s="64"/>
      <c r="CP301" s="17" t="s">
        <v>5164</v>
      </c>
      <c r="CQ301" s="64" t="s">
        <v>5165</v>
      </c>
      <c r="CR301" s="64" t="s">
        <v>157</v>
      </c>
      <c r="CS301"/>
      <c r="CT301"/>
      <c r="CU301"/>
      <c r="CV301"/>
      <c r="CW301" s="64"/>
    </row>
    <row r="302" spans="1:101" s="17" customFormat="1" x14ac:dyDescent="0.25">
      <c r="A302" s="64"/>
      <c r="C302" s="64"/>
      <c r="D302" s="64"/>
      <c r="E302" s="64"/>
      <c r="F302" s="66"/>
      <c r="G302" s="17" t="s">
        <v>10671</v>
      </c>
      <c r="H302" s="17" t="s">
        <v>10672</v>
      </c>
      <c r="L302" s="17" t="s">
        <v>4975</v>
      </c>
      <c r="M302" s="17">
        <f t="shared" si="5"/>
        <v>1</v>
      </c>
      <c r="N302" s="30" t="s">
        <v>1533</v>
      </c>
      <c r="O302" s="96" t="s">
        <v>552</v>
      </c>
      <c r="P302" s="31" t="s">
        <v>92</v>
      </c>
      <c r="Q302" s="96"/>
      <c r="W302" s="20"/>
      <c r="X302" s="64"/>
      <c r="Y302" s="64"/>
      <c r="Z302" s="20"/>
      <c r="AA302" s="20"/>
      <c r="AB302" s="20"/>
      <c r="AC302" s="64"/>
      <c r="AD302" s="64"/>
      <c r="AE302" s="64"/>
      <c r="AF302" s="20"/>
      <c r="AG302" s="64"/>
      <c r="AH302" s="67"/>
      <c r="AI302" s="67"/>
      <c r="AJ302" s="67"/>
      <c r="AK302" s="67"/>
      <c r="AM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8"/>
      <c r="BG302" s="64"/>
      <c r="BH302" s="64"/>
      <c r="BI302" s="20"/>
      <c r="BJ302" s="20"/>
      <c r="BK302" s="20"/>
      <c r="BL302" s="20"/>
      <c r="BM302" s="64"/>
      <c r="BN302" s="64"/>
      <c r="BO302" s="64"/>
      <c r="BP302" s="65"/>
      <c r="BQ302" s="64"/>
      <c r="BR302" s="65"/>
      <c r="BS302" s="64"/>
      <c r="BT302" s="65"/>
      <c r="BU302" s="64"/>
      <c r="BV302" s="65"/>
      <c r="BW302" s="64"/>
      <c r="BX302" s="64"/>
      <c r="BY302" s="67"/>
      <c r="BZ302" s="67"/>
      <c r="CA302" s="67"/>
      <c r="CB302" s="67"/>
      <c r="CC302" s="64"/>
      <c r="CD302" s="64"/>
      <c r="CE302" s="64"/>
      <c r="CF302" s="64"/>
      <c r="CG302" s="64"/>
      <c r="CH302" s="64"/>
      <c r="CI302" s="64"/>
      <c r="CJ302" s="64"/>
      <c r="CK302"/>
      <c r="CL302" s="64"/>
      <c r="CM302" s="64"/>
      <c r="CN302" s="64"/>
      <c r="CO302" s="64"/>
      <c r="CP302" s="17" t="s">
        <v>2053</v>
      </c>
      <c r="CQ302" s="64" t="s">
        <v>2054</v>
      </c>
      <c r="CR302" s="64" t="s">
        <v>157</v>
      </c>
      <c r="CS302"/>
      <c r="CT302"/>
      <c r="CU302"/>
      <c r="CV302"/>
      <c r="CW302" s="64"/>
    </row>
    <row r="303" spans="1:101" s="17" customFormat="1" x14ac:dyDescent="0.25">
      <c r="A303" s="64"/>
      <c r="C303" s="64"/>
      <c r="D303" s="64"/>
      <c r="E303" s="64"/>
      <c r="F303" s="66"/>
      <c r="G303" s="17" t="s">
        <v>10673</v>
      </c>
      <c r="H303" s="17" t="s">
        <v>10674</v>
      </c>
      <c r="L303" s="17" t="s">
        <v>2288</v>
      </c>
      <c r="M303" s="17">
        <f t="shared" si="5"/>
        <v>1</v>
      </c>
      <c r="N303" s="32" t="s">
        <v>11022</v>
      </c>
      <c r="O303" s="98" t="s">
        <v>4626</v>
      </c>
      <c r="P303" s="33" t="s">
        <v>92</v>
      </c>
      <c r="Q303" s="98"/>
      <c r="W303" s="20"/>
      <c r="X303" s="64"/>
      <c r="Y303" s="64"/>
      <c r="Z303" s="20"/>
      <c r="AA303" s="20"/>
      <c r="AB303" s="20"/>
      <c r="AC303" s="64"/>
      <c r="AD303" s="64"/>
      <c r="AE303" s="64"/>
      <c r="AF303" s="20"/>
      <c r="AG303" s="64"/>
      <c r="AH303" s="64"/>
      <c r="AI303" s="64"/>
      <c r="AJ303" s="64"/>
      <c r="AK303" s="64"/>
      <c r="AM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8"/>
      <c r="BG303" s="64"/>
      <c r="BH303" s="64"/>
      <c r="BI303" s="20"/>
      <c r="BJ303" s="20"/>
      <c r="BK303" s="20"/>
      <c r="BL303" s="20"/>
      <c r="BM303" s="64"/>
      <c r="BN303" s="64"/>
      <c r="BO303" s="64"/>
      <c r="BP303" s="65"/>
      <c r="BQ303" s="64"/>
      <c r="BR303" s="65"/>
      <c r="BS303" s="64"/>
      <c r="BT303" s="65"/>
      <c r="BU303" s="64"/>
      <c r="BV303" s="65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/>
      <c r="CL303" s="64"/>
      <c r="CM303" s="64"/>
      <c r="CN303" s="64"/>
      <c r="CO303" s="64"/>
      <c r="CP303" s="17" t="s">
        <v>2053</v>
      </c>
      <c r="CQ303" s="64" t="s">
        <v>2054</v>
      </c>
      <c r="CR303" s="64"/>
      <c r="CS303"/>
      <c r="CT303"/>
      <c r="CU303"/>
      <c r="CV303"/>
      <c r="CW303" s="64"/>
    </row>
    <row r="304" spans="1:101" s="17" customFormat="1" x14ac:dyDescent="0.25">
      <c r="A304" s="64"/>
      <c r="C304" s="64"/>
      <c r="D304" s="64"/>
      <c r="E304" s="64"/>
      <c r="F304" s="66"/>
      <c r="G304" s="17" t="s">
        <v>10675</v>
      </c>
      <c r="H304" s="17" t="s">
        <v>10676</v>
      </c>
      <c r="L304" s="17" t="s">
        <v>11064</v>
      </c>
      <c r="M304" s="17">
        <f t="shared" si="5"/>
        <v>1</v>
      </c>
      <c r="N304" s="32" t="s">
        <v>8534</v>
      </c>
      <c r="O304" s="98" t="s">
        <v>582</v>
      </c>
      <c r="P304" s="33" t="s">
        <v>92</v>
      </c>
      <c r="Q304" s="98"/>
      <c r="W304" s="20"/>
      <c r="X304" s="64"/>
      <c r="Y304" s="64"/>
      <c r="Z304" s="20"/>
      <c r="AA304" s="20"/>
      <c r="AB304" s="20"/>
      <c r="AC304" s="64"/>
      <c r="AD304" s="64"/>
      <c r="AE304" s="64"/>
      <c r="AF304" s="20"/>
      <c r="AG304" s="64"/>
      <c r="AH304" s="64"/>
      <c r="AI304" s="64"/>
      <c r="AJ304" s="64"/>
      <c r="AK304" s="64"/>
      <c r="AM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8"/>
      <c r="BG304" s="64"/>
      <c r="BH304" s="64"/>
      <c r="BI304" s="20"/>
      <c r="BJ304" s="20"/>
      <c r="BK304" s="20"/>
      <c r="BL304" s="20"/>
      <c r="BM304" s="64"/>
      <c r="BN304" s="64"/>
      <c r="BO304" s="64"/>
      <c r="BP304" s="65"/>
      <c r="BQ304" s="64"/>
      <c r="BR304" s="65"/>
      <c r="BS304" s="64"/>
      <c r="BT304" s="65"/>
      <c r="BU304" s="64"/>
      <c r="BV304" s="65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/>
      <c r="CL304" s="64"/>
      <c r="CM304" s="64"/>
      <c r="CN304" s="64"/>
      <c r="CO304" s="64"/>
      <c r="CP304" s="64" t="s">
        <v>1496</v>
      </c>
      <c r="CQ304" s="64"/>
      <c r="CR304" s="64"/>
      <c r="CS304"/>
      <c r="CT304"/>
      <c r="CU304"/>
      <c r="CV304"/>
      <c r="CW304" s="64"/>
    </row>
    <row r="305" spans="1:101" s="17" customFormat="1" x14ac:dyDescent="0.25">
      <c r="A305" s="64"/>
      <c r="C305" s="64"/>
      <c r="D305" s="64"/>
      <c r="E305" s="64"/>
      <c r="F305" s="66"/>
      <c r="G305" s="17" t="s">
        <v>10677</v>
      </c>
      <c r="H305" s="17" t="s">
        <v>10678</v>
      </c>
      <c r="L305" s="17" t="s">
        <v>3008</v>
      </c>
      <c r="M305" s="17">
        <f t="shared" si="5"/>
        <v>1</v>
      </c>
      <c r="N305" s="30" t="s">
        <v>5158</v>
      </c>
      <c r="O305" s="96" t="s">
        <v>326</v>
      </c>
      <c r="P305" s="31" t="s">
        <v>92</v>
      </c>
      <c r="Q305" s="96"/>
      <c r="W305" s="20"/>
      <c r="X305" s="64"/>
      <c r="Y305" s="64"/>
      <c r="Z305" s="20"/>
      <c r="AA305" s="20"/>
      <c r="AB305" s="20"/>
      <c r="AC305" s="64"/>
      <c r="AD305" s="64"/>
      <c r="AE305" s="64"/>
      <c r="AF305" s="20"/>
      <c r="AG305" s="64"/>
      <c r="AH305" s="64"/>
      <c r="AI305" s="64"/>
      <c r="AJ305" s="64"/>
      <c r="AK305" s="64"/>
      <c r="AM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8"/>
      <c r="BG305" s="64"/>
      <c r="BH305" s="64"/>
      <c r="BI305" s="20"/>
      <c r="BJ305" s="20"/>
      <c r="BK305" s="20"/>
      <c r="BL305" s="20"/>
      <c r="BM305" s="64"/>
      <c r="BN305" s="64"/>
      <c r="BO305" s="64"/>
      <c r="BP305" s="65"/>
      <c r="BQ305" s="64"/>
      <c r="BR305" s="65"/>
      <c r="BS305" s="64"/>
      <c r="BT305" s="65"/>
      <c r="BU305" s="64"/>
      <c r="BV305" s="65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/>
      <c r="CL305" s="64"/>
      <c r="CM305" s="64"/>
      <c r="CN305" s="64"/>
      <c r="CO305" s="64"/>
      <c r="CP305" s="17" t="s">
        <v>1496</v>
      </c>
      <c r="CQ305" s="64" t="s">
        <v>9301</v>
      </c>
      <c r="CR305" s="64" t="s">
        <v>576</v>
      </c>
      <c r="CS305"/>
      <c r="CT305"/>
      <c r="CU305"/>
      <c r="CV305"/>
      <c r="CW305" s="64"/>
    </row>
    <row r="306" spans="1:101" s="17" customFormat="1" x14ac:dyDescent="0.25">
      <c r="A306" s="64"/>
      <c r="C306" s="64"/>
      <c r="D306" s="64"/>
      <c r="E306" s="64"/>
      <c r="F306" s="66"/>
      <c r="G306" s="17" t="s">
        <v>10679</v>
      </c>
      <c r="H306" s="17" t="s">
        <v>10680</v>
      </c>
      <c r="L306" s="64" t="s">
        <v>300</v>
      </c>
      <c r="M306" s="17">
        <f t="shared" si="5"/>
        <v>1</v>
      </c>
      <c r="N306" s="30" t="s">
        <v>10991</v>
      </c>
      <c r="O306" s="96" t="s">
        <v>507</v>
      </c>
      <c r="P306" s="31" t="s">
        <v>141</v>
      </c>
      <c r="Q306" s="96"/>
      <c r="W306" s="20"/>
      <c r="X306" s="64"/>
      <c r="Y306" s="64"/>
      <c r="Z306" s="20"/>
      <c r="AA306" s="20"/>
      <c r="AB306" s="20"/>
      <c r="AC306" s="64"/>
      <c r="AD306" s="64"/>
      <c r="AE306" s="64"/>
      <c r="AF306" s="20"/>
      <c r="AG306" s="64"/>
      <c r="AH306" s="64"/>
      <c r="AI306" s="64"/>
      <c r="AJ306" s="64"/>
      <c r="AK306" s="64"/>
      <c r="AM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8"/>
      <c r="BG306" s="64"/>
      <c r="BH306" s="64"/>
      <c r="BI306" s="20"/>
      <c r="BJ306" s="20"/>
      <c r="BK306" s="20"/>
      <c r="BL306" s="20"/>
      <c r="BM306" s="64"/>
      <c r="BN306" s="64"/>
      <c r="BO306" s="64"/>
      <c r="BP306" s="65"/>
      <c r="BQ306" s="64"/>
      <c r="BR306" s="65"/>
      <c r="BS306" s="64"/>
      <c r="BT306" s="65"/>
      <c r="BU306" s="64"/>
      <c r="BV306" s="65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/>
      <c r="CL306" s="64"/>
      <c r="CM306" s="64"/>
      <c r="CN306" s="64"/>
      <c r="CO306" s="64"/>
      <c r="CP306" s="64" t="s">
        <v>675</v>
      </c>
      <c r="CQ306" s="64"/>
      <c r="CR306" s="64"/>
      <c r="CS306"/>
      <c r="CT306"/>
      <c r="CU306"/>
      <c r="CV306"/>
      <c r="CW306" s="64"/>
    </row>
    <row r="307" spans="1:101" s="17" customFormat="1" x14ac:dyDescent="0.25">
      <c r="A307" s="64"/>
      <c r="C307" s="64"/>
      <c r="D307" s="64"/>
      <c r="E307" s="64"/>
      <c r="F307" s="66"/>
      <c r="G307" s="17" t="s">
        <v>10681</v>
      </c>
      <c r="H307" s="17" t="s">
        <v>10682</v>
      </c>
      <c r="L307" s="17" t="s">
        <v>8691</v>
      </c>
      <c r="M307" s="17">
        <f t="shared" si="5"/>
        <v>1</v>
      </c>
      <c r="N307" s="30" t="s">
        <v>3454</v>
      </c>
      <c r="O307" s="96" t="s">
        <v>382</v>
      </c>
      <c r="P307" s="31" t="s">
        <v>159</v>
      </c>
      <c r="Q307" s="96"/>
      <c r="W307" s="20"/>
      <c r="X307" s="64"/>
      <c r="Y307" s="64"/>
      <c r="Z307" s="20"/>
      <c r="AA307" s="20"/>
      <c r="AB307" s="20"/>
      <c r="AC307" s="64"/>
      <c r="AD307" s="64"/>
      <c r="AE307" s="64"/>
      <c r="AF307" s="20"/>
      <c r="AG307" s="64"/>
      <c r="AH307" s="64"/>
      <c r="AI307" s="64"/>
      <c r="AJ307" s="64"/>
      <c r="AK307" s="64"/>
      <c r="AM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8"/>
      <c r="BG307" s="64"/>
      <c r="BH307" s="64"/>
      <c r="BI307" s="20"/>
      <c r="BJ307" s="20"/>
      <c r="BK307" s="20"/>
      <c r="BL307" s="20"/>
      <c r="BM307" s="23"/>
      <c r="BN307" s="64"/>
      <c r="BO307" s="64"/>
      <c r="BP307" s="65"/>
      <c r="BQ307" s="64"/>
      <c r="BR307" s="65"/>
      <c r="BS307" s="64"/>
      <c r="BT307" s="65"/>
      <c r="BU307" s="64"/>
      <c r="BV307" s="65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/>
      <c r="CL307" s="64"/>
      <c r="CM307" s="64"/>
      <c r="CN307" s="64"/>
      <c r="CO307" s="64"/>
      <c r="CP307" s="17" t="s">
        <v>2424</v>
      </c>
      <c r="CQ307" s="64" t="s">
        <v>2423</v>
      </c>
      <c r="CR307" s="64" t="s">
        <v>576</v>
      </c>
      <c r="CS307"/>
      <c r="CT307"/>
      <c r="CU307"/>
      <c r="CV307"/>
      <c r="CW307" s="64"/>
    </row>
    <row r="308" spans="1:101" s="17" customFormat="1" x14ac:dyDescent="0.25">
      <c r="A308" s="64"/>
      <c r="C308" s="64"/>
      <c r="D308" s="64"/>
      <c r="E308" s="64"/>
      <c r="F308" s="66"/>
      <c r="G308" s="17" t="s">
        <v>10683</v>
      </c>
      <c r="H308" s="17" t="s">
        <v>10684</v>
      </c>
      <c r="L308" s="17" t="s">
        <v>2186</v>
      </c>
      <c r="M308" s="17">
        <f t="shared" si="5"/>
        <v>1</v>
      </c>
      <c r="N308" s="32" t="s">
        <v>3461</v>
      </c>
      <c r="O308" s="98" t="s">
        <v>156</v>
      </c>
      <c r="P308" s="33" t="s">
        <v>92</v>
      </c>
      <c r="Q308" s="98"/>
      <c r="W308" s="20"/>
      <c r="X308" s="64"/>
      <c r="Y308" s="64"/>
      <c r="Z308" s="20"/>
      <c r="AA308" s="20"/>
      <c r="AB308" s="20"/>
      <c r="AC308" s="64"/>
      <c r="AD308" s="64"/>
      <c r="AE308" s="64"/>
      <c r="AF308" s="20"/>
      <c r="AG308" s="64"/>
      <c r="AH308" s="64"/>
      <c r="AI308" s="64"/>
      <c r="AJ308" s="64"/>
      <c r="AK308" s="64"/>
      <c r="AM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8"/>
      <c r="BG308" s="64"/>
      <c r="BH308" s="64"/>
      <c r="BI308" s="20"/>
      <c r="BJ308" s="20"/>
      <c r="BK308" s="20"/>
      <c r="BL308" s="20"/>
      <c r="BM308" s="64"/>
      <c r="BN308" s="64"/>
      <c r="BO308" s="64"/>
      <c r="BP308" s="65"/>
      <c r="BQ308" s="64"/>
      <c r="BR308" s="65"/>
      <c r="BS308" s="64"/>
      <c r="BT308" s="65"/>
      <c r="BU308" s="64"/>
      <c r="BV308" s="65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/>
      <c r="CL308" s="64"/>
      <c r="CM308" s="64"/>
      <c r="CN308" s="64"/>
      <c r="CO308" s="64"/>
      <c r="CP308" s="17" t="s">
        <v>2350</v>
      </c>
      <c r="CQ308" s="64" t="s">
        <v>1511</v>
      </c>
      <c r="CR308" s="64" t="s">
        <v>576</v>
      </c>
      <c r="CS308"/>
      <c r="CT308"/>
      <c r="CU308"/>
      <c r="CV308"/>
      <c r="CW308" s="64"/>
    </row>
    <row r="309" spans="1:101" s="17" customFormat="1" x14ac:dyDescent="0.25">
      <c r="A309" s="64"/>
      <c r="C309" s="64"/>
      <c r="D309" s="64"/>
      <c r="E309" s="64"/>
      <c r="F309" s="66"/>
      <c r="G309" s="17" t="s">
        <v>10685</v>
      </c>
      <c r="H309" s="17" t="s">
        <v>10686</v>
      </c>
      <c r="L309" s="17" t="s">
        <v>3733</v>
      </c>
      <c r="M309" s="17">
        <f t="shared" si="5"/>
        <v>1</v>
      </c>
      <c r="N309" s="30" t="s">
        <v>4614</v>
      </c>
      <c r="O309" s="96" t="s">
        <v>156</v>
      </c>
      <c r="P309" s="31" t="s">
        <v>159</v>
      </c>
      <c r="Q309" s="96"/>
      <c r="W309" s="20"/>
      <c r="X309" s="64"/>
      <c r="Y309" s="64"/>
      <c r="Z309" s="20"/>
      <c r="AA309" s="20"/>
      <c r="AB309" s="20"/>
      <c r="AC309" s="64"/>
      <c r="AD309" s="64"/>
      <c r="AE309" s="64"/>
      <c r="AF309" s="20"/>
      <c r="AG309" s="64"/>
      <c r="AH309" s="64"/>
      <c r="AI309" s="64"/>
      <c r="AJ309" s="64"/>
      <c r="AK309" s="64"/>
      <c r="AM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8"/>
      <c r="BG309" s="64"/>
      <c r="BH309" s="64"/>
      <c r="BI309" s="20"/>
      <c r="BJ309" s="20"/>
      <c r="BK309" s="20"/>
      <c r="BL309" s="20"/>
      <c r="BM309" s="64"/>
      <c r="BN309" s="64"/>
      <c r="BO309" s="64"/>
      <c r="BP309" s="65"/>
      <c r="BQ309" s="64"/>
      <c r="BR309" s="65"/>
      <c r="BS309" s="64"/>
      <c r="BT309" s="65"/>
      <c r="BU309" s="64"/>
      <c r="BV309" s="65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/>
      <c r="CL309" s="64"/>
      <c r="CM309" s="64"/>
      <c r="CN309" s="64"/>
      <c r="CO309" s="64"/>
      <c r="CP309" s="17" t="s">
        <v>2490</v>
      </c>
      <c r="CQ309" s="64"/>
      <c r="CR309" s="64"/>
      <c r="CS309"/>
      <c r="CT309"/>
      <c r="CU309"/>
      <c r="CV309"/>
      <c r="CW309" s="64"/>
    </row>
    <row r="310" spans="1:101" s="17" customFormat="1" x14ac:dyDescent="0.25">
      <c r="A310" s="64"/>
      <c r="C310" s="64"/>
      <c r="D310" s="64"/>
      <c r="E310" s="64"/>
      <c r="F310" s="66"/>
      <c r="G310" s="17" t="s">
        <v>10687</v>
      </c>
      <c r="H310" s="17" t="s">
        <v>10688</v>
      </c>
      <c r="L310" s="17" t="s">
        <v>2322</v>
      </c>
      <c r="M310" s="17">
        <f t="shared" si="5"/>
        <v>1</v>
      </c>
      <c r="N310" s="32" t="s">
        <v>4975</v>
      </c>
      <c r="O310" s="98" t="s">
        <v>308</v>
      </c>
      <c r="P310" s="33" t="s">
        <v>92</v>
      </c>
      <c r="Q310" s="98"/>
      <c r="W310" s="20"/>
      <c r="X310" s="64"/>
      <c r="Y310" s="64"/>
      <c r="Z310" s="20"/>
      <c r="AA310" s="20"/>
      <c r="AB310" s="20"/>
      <c r="AC310" s="64"/>
      <c r="AD310" s="64"/>
      <c r="AE310" s="64"/>
      <c r="AF310" s="20"/>
      <c r="AG310" s="64"/>
      <c r="AH310" s="64"/>
      <c r="AI310" s="64"/>
      <c r="AJ310" s="64"/>
      <c r="AK310" s="64"/>
      <c r="AM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8"/>
      <c r="BG310" s="64"/>
      <c r="BH310" s="64"/>
      <c r="BI310" s="20"/>
      <c r="BJ310" s="20"/>
      <c r="BK310" s="20"/>
      <c r="BL310" s="20"/>
      <c r="BM310" s="64"/>
      <c r="BN310" s="64"/>
      <c r="BO310" s="64"/>
      <c r="BP310" s="65"/>
      <c r="BQ310" s="64"/>
      <c r="BR310" s="65"/>
      <c r="BS310" s="64"/>
      <c r="BT310" s="65"/>
      <c r="BU310" s="64"/>
      <c r="BV310" s="65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/>
      <c r="CL310" s="64"/>
      <c r="CM310" s="64"/>
      <c r="CN310" s="64"/>
      <c r="CO310" s="64"/>
      <c r="CP310" s="17" t="s">
        <v>2762</v>
      </c>
      <c r="CQ310" s="64" t="s">
        <v>2763</v>
      </c>
      <c r="CR310" s="64" t="s">
        <v>157</v>
      </c>
      <c r="CS310"/>
      <c r="CT310"/>
      <c r="CU310"/>
      <c r="CV310"/>
      <c r="CW310" s="64"/>
    </row>
    <row r="311" spans="1:101" s="17" customFormat="1" x14ac:dyDescent="0.25">
      <c r="A311" s="64"/>
      <c r="C311" s="64"/>
      <c r="D311" s="64"/>
      <c r="E311" s="64"/>
      <c r="F311" s="66"/>
      <c r="G311" s="17" t="s">
        <v>10689</v>
      </c>
      <c r="H311" s="17" t="s">
        <v>10690</v>
      </c>
      <c r="L311" s="17" t="s">
        <v>8731</v>
      </c>
      <c r="M311" s="17">
        <f t="shared" si="5"/>
        <v>1</v>
      </c>
      <c r="N311" s="30" t="s">
        <v>2288</v>
      </c>
      <c r="O311" s="96" t="s">
        <v>308</v>
      </c>
      <c r="P311" s="31" t="s">
        <v>92</v>
      </c>
      <c r="Q311" s="96"/>
      <c r="W311" s="20"/>
      <c r="X311" s="64"/>
      <c r="Y311" s="64"/>
      <c r="Z311" s="20"/>
      <c r="AA311" s="20"/>
      <c r="AB311" s="20"/>
      <c r="AC311" s="64"/>
      <c r="AD311" s="64"/>
      <c r="AE311" s="64"/>
      <c r="AF311" s="20"/>
      <c r="AG311" s="64"/>
      <c r="AH311" s="64"/>
      <c r="AI311" s="64"/>
      <c r="AJ311" s="64"/>
      <c r="AK311" s="64"/>
      <c r="AM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8"/>
      <c r="BG311" s="64"/>
      <c r="BH311" s="64"/>
      <c r="BI311" s="20"/>
      <c r="BJ311" s="20"/>
      <c r="BK311" s="20"/>
      <c r="BL311" s="20"/>
      <c r="BM311" s="64"/>
      <c r="BN311" s="64"/>
      <c r="BO311" s="64"/>
      <c r="BP311" s="65"/>
      <c r="BQ311" s="64"/>
      <c r="BR311" s="65"/>
      <c r="BS311" s="64"/>
      <c r="BT311" s="65"/>
      <c r="BU311" s="64"/>
      <c r="BV311" s="65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/>
      <c r="CL311" s="64"/>
      <c r="CM311" s="64"/>
      <c r="CN311" s="64"/>
      <c r="CO311" s="64"/>
      <c r="CP311" s="17" t="s">
        <v>2418</v>
      </c>
      <c r="CQ311" s="64" t="s">
        <v>2419</v>
      </c>
      <c r="CR311" s="64" t="s">
        <v>2420</v>
      </c>
      <c r="CS311"/>
      <c r="CT311"/>
      <c r="CU311"/>
      <c r="CV311"/>
      <c r="CW311" s="64"/>
    </row>
    <row r="312" spans="1:101" s="17" customFormat="1" x14ac:dyDescent="0.25">
      <c r="A312" s="64"/>
      <c r="C312" s="64"/>
      <c r="D312" s="64"/>
      <c r="E312" s="64"/>
      <c r="F312" s="66"/>
      <c r="G312" s="17" t="s">
        <v>10691</v>
      </c>
      <c r="H312" s="17" t="s">
        <v>10692</v>
      </c>
      <c r="L312" s="17" t="s">
        <v>1472</v>
      </c>
      <c r="M312" s="17">
        <f t="shared" si="5"/>
        <v>1</v>
      </c>
      <c r="N312" s="32" t="s">
        <v>11064</v>
      </c>
      <c r="O312" s="98" t="s">
        <v>308</v>
      </c>
      <c r="P312" s="103" t="s">
        <v>92</v>
      </c>
      <c r="Q312" s="95"/>
      <c r="W312" s="20"/>
      <c r="X312" s="64"/>
      <c r="Y312" s="64"/>
      <c r="Z312" s="20"/>
      <c r="AA312" s="20"/>
      <c r="AB312" s="20"/>
      <c r="AC312" s="64"/>
      <c r="AD312" s="64"/>
      <c r="AE312" s="64"/>
      <c r="AF312" s="20"/>
      <c r="AG312" s="64"/>
      <c r="AH312" s="64"/>
      <c r="AI312" s="64"/>
      <c r="AJ312" s="64"/>
      <c r="AK312" s="64"/>
      <c r="AM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8"/>
      <c r="BG312" s="64"/>
      <c r="BH312" s="64"/>
      <c r="BI312" s="20"/>
      <c r="BJ312" s="20"/>
      <c r="BK312" s="20"/>
      <c r="BL312" s="20"/>
      <c r="BM312" s="64"/>
      <c r="BN312" s="64"/>
      <c r="BO312" s="64"/>
      <c r="BP312" s="65"/>
      <c r="BQ312" s="64"/>
      <c r="BR312" s="65"/>
      <c r="BS312" s="64"/>
      <c r="BT312" s="65"/>
      <c r="BU312" s="64"/>
      <c r="BV312" s="65"/>
      <c r="BW312" s="64"/>
      <c r="BX312" s="64"/>
      <c r="BY312" s="64"/>
      <c r="BZ312" s="64"/>
      <c r="CA312" s="64"/>
      <c r="CB312" s="64"/>
      <c r="CC312" s="64"/>
      <c r="CD312" s="64"/>
      <c r="CE312" s="64"/>
      <c r="CF312" s="64"/>
      <c r="CG312" s="64"/>
      <c r="CH312" s="64"/>
      <c r="CI312" s="64"/>
      <c r="CJ312" s="64"/>
      <c r="CK312"/>
      <c r="CL312" s="64"/>
      <c r="CM312" s="64"/>
      <c r="CN312" s="64"/>
      <c r="CO312" s="64"/>
      <c r="CP312" s="17" t="s">
        <v>3890</v>
      </c>
      <c r="CQ312" s="64" t="s">
        <v>3891</v>
      </c>
      <c r="CR312" s="64" t="s">
        <v>157</v>
      </c>
      <c r="CS312"/>
      <c r="CT312"/>
      <c r="CU312"/>
      <c r="CV312"/>
      <c r="CW312" s="64"/>
    </row>
    <row r="313" spans="1:101" s="17" customFormat="1" x14ac:dyDescent="0.25">
      <c r="A313" s="64"/>
      <c r="C313" s="64"/>
      <c r="D313" s="64"/>
      <c r="E313" s="64"/>
      <c r="F313" s="66"/>
      <c r="G313" s="17" t="s">
        <v>10693</v>
      </c>
      <c r="H313" s="17" t="s">
        <v>10694</v>
      </c>
      <c r="L313" s="17" t="s">
        <v>1305</v>
      </c>
      <c r="M313" s="17">
        <f t="shared" si="5"/>
        <v>1</v>
      </c>
      <c r="N313" s="30" t="s">
        <v>3008</v>
      </c>
      <c r="O313" s="96" t="s">
        <v>308</v>
      </c>
      <c r="P313" s="31" t="s">
        <v>92</v>
      </c>
      <c r="Q313" s="96"/>
      <c r="W313" s="20"/>
      <c r="X313" s="64"/>
      <c r="Y313" s="64"/>
      <c r="Z313" s="20"/>
      <c r="AA313" s="20"/>
      <c r="AB313" s="20"/>
      <c r="AC313" s="64"/>
      <c r="AD313" s="64"/>
      <c r="AE313" s="64"/>
      <c r="AF313" s="20"/>
      <c r="AG313" s="64"/>
      <c r="AH313" s="64"/>
      <c r="AI313" s="64"/>
      <c r="AJ313" s="64"/>
      <c r="AK313" s="64"/>
      <c r="AM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8"/>
      <c r="BG313" s="64"/>
      <c r="BH313" s="64"/>
      <c r="BI313" s="20"/>
      <c r="BJ313" s="20"/>
      <c r="BK313" s="20"/>
      <c r="BL313" s="20"/>
      <c r="BM313" s="64"/>
      <c r="BN313" s="64"/>
      <c r="BO313" s="64"/>
      <c r="BP313" s="65"/>
      <c r="BQ313" s="64"/>
      <c r="BR313" s="65"/>
      <c r="BS313" s="64"/>
      <c r="BT313" s="65"/>
      <c r="BU313" s="64"/>
      <c r="BV313" s="65"/>
      <c r="BW313" s="64"/>
      <c r="BX313" s="64"/>
      <c r="BY313" s="64"/>
      <c r="BZ313" s="64"/>
      <c r="CA313" s="64"/>
      <c r="CB313" s="64"/>
      <c r="CC313" s="64"/>
      <c r="CD313" s="64"/>
      <c r="CE313" s="64"/>
      <c r="CF313" s="64"/>
      <c r="CG313" s="64"/>
      <c r="CH313" s="64"/>
      <c r="CI313" s="64"/>
      <c r="CJ313" s="64"/>
      <c r="CK313"/>
      <c r="CL313" s="64"/>
      <c r="CM313" s="64"/>
      <c r="CN313" s="64"/>
      <c r="CO313" s="64"/>
      <c r="CP313" s="17" t="s">
        <v>3890</v>
      </c>
      <c r="CQ313" s="64"/>
      <c r="CR313" s="64"/>
      <c r="CS313"/>
      <c r="CT313"/>
      <c r="CU313"/>
      <c r="CV313"/>
      <c r="CW313" s="64"/>
    </row>
    <row r="314" spans="1:101" s="17" customFormat="1" x14ac:dyDescent="0.25">
      <c r="A314" s="64"/>
      <c r="C314" s="64"/>
      <c r="D314" s="64"/>
      <c r="E314" s="64"/>
      <c r="F314" s="66"/>
      <c r="G314" s="17" t="s">
        <v>10695</v>
      </c>
      <c r="H314" s="17" t="s">
        <v>10696</v>
      </c>
      <c r="L314" s="94" t="s">
        <v>11073</v>
      </c>
      <c r="M314" s="17">
        <f t="shared" si="5"/>
        <v>1</v>
      </c>
      <c r="N314" s="32" t="s">
        <v>300</v>
      </c>
      <c r="O314" s="98" t="s">
        <v>156</v>
      </c>
      <c r="P314" s="33" t="s">
        <v>159</v>
      </c>
      <c r="Q314" s="98"/>
      <c r="W314" s="20"/>
      <c r="X314" s="64"/>
      <c r="Y314" s="64"/>
      <c r="Z314" s="20"/>
      <c r="AA314" s="20"/>
      <c r="AB314" s="20"/>
      <c r="AC314" s="64"/>
      <c r="AD314" s="64"/>
      <c r="AE314" s="64"/>
      <c r="AF314" s="20"/>
      <c r="AG314" s="64"/>
      <c r="AH314" s="67"/>
      <c r="AI314" s="67"/>
      <c r="AJ314" s="67"/>
      <c r="AK314" s="67"/>
      <c r="AM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8"/>
      <c r="BG314" s="64"/>
      <c r="BH314" s="64"/>
      <c r="BI314" s="20"/>
      <c r="BJ314" s="20"/>
      <c r="BK314" s="20"/>
      <c r="BL314" s="20"/>
      <c r="BM314" s="64"/>
      <c r="BN314" s="64"/>
      <c r="BO314" s="64"/>
      <c r="BP314" s="65"/>
      <c r="BQ314" s="64"/>
      <c r="BR314" s="65"/>
      <c r="BS314" s="64"/>
      <c r="BT314" s="65"/>
      <c r="BU314" s="64"/>
      <c r="BV314" s="65"/>
      <c r="BW314" s="64"/>
      <c r="BX314" s="64"/>
      <c r="BY314" s="64"/>
      <c r="BZ314" s="67"/>
      <c r="CA314" s="67"/>
      <c r="CB314" s="67"/>
      <c r="CC314" s="64"/>
      <c r="CD314" s="64"/>
      <c r="CE314" s="64"/>
      <c r="CF314" s="64"/>
      <c r="CG314" s="64"/>
      <c r="CH314" s="64"/>
      <c r="CI314" s="64"/>
      <c r="CJ314" s="64"/>
      <c r="CK314"/>
      <c r="CL314" s="64"/>
      <c r="CM314" s="64"/>
      <c r="CN314" s="64"/>
      <c r="CO314" s="64"/>
      <c r="CP314" s="17" t="s">
        <v>3103</v>
      </c>
      <c r="CQ314" s="64" t="s">
        <v>1275</v>
      </c>
      <c r="CR314" s="64" t="s">
        <v>157</v>
      </c>
      <c r="CS314"/>
      <c r="CT314"/>
      <c r="CU314"/>
      <c r="CV314"/>
      <c r="CW314" s="64"/>
    </row>
    <row r="315" spans="1:101" s="17" customFormat="1" x14ac:dyDescent="0.25">
      <c r="A315" s="64"/>
      <c r="C315" s="64"/>
      <c r="D315" s="64"/>
      <c r="E315" s="64"/>
      <c r="F315" s="66"/>
      <c r="G315" s="17" t="s">
        <v>10697</v>
      </c>
      <c r="H315" s="17" t="s">
        <v>10698</v>
      </c>
      <c r="L315" s="94" t="s">
        <v>11072</v>
      </c>
      <c r="M315" s="17">
        <f t="shared" si="5"/>
        <v>1</v>
      </c>
      <c r="N315" s="30" t="s">
        <v>8691</v>
      </c>
      <c r="O315" s="96" t="s">
        <v>326</v>
      </c>
      <c r="P315" s="31" t="s">
        <v>92</v>
      </c>
      <c r="Q315" s="96"/>
      <c r="W315" s="20"/>
      <c r="X315" s="64"/>
      <c r="Y315" s="64"/>
      <c r="Z315" s="20"/>
      <c r="AA315" s="20"/>
      <c r="AB315" s="20"/>
      <c r="AC315" s="64"/>
      <c r="AD315" s="64"/>
      <c r="AE315" s="64"/>
      <c r="AF315" s="20"/>
      <c r="AG315" s="64"/>
      <c r="AH315" s="64"/>
      <c r="AI315" s="64"/>
      <c r="AJ315" s="64"/>
      <c r="AK315" s="64"/>
      <c r="AM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8"/>
      <c r="BG315" s="64"/>
      <c r="BH315" s="64"/>
      <c r="BI315" s="20"/>
      <c r="BJ315" s="20"/>
      <c r="BK315" s="20"/>
      <c r="BL315" s="20"/>
      <c r="BM315" s="64"/>
      <c r="BN315" s="64"/>
      <c r="BO315" s="64"/>
      <c r="BP315" s="65"/>
      <c r="BQ315" s="64"/>
      <c r="BR315" s="65"/>
      <c r="BS315" s="64"/>
      <c r="BT315" s="65"/>
      <c r="BU315" s="64"/>
      <c r="BV315" s="65"/>
      <c r="BW315" s="64"/>
      <c r="BX315" s="64"/>
      <c r="BY315" s="64"/>
      <c r="BZ315" s="64"/>
      <c r="CA315" s="64"/>
      <c r="CB315" s="64"/>
      <c r="CC315" s="64"/>
      <c r="CD315" s="64"/>
      <c r="CE315" s="64"/>
      <c r="CF315" s="64"/>
      <c r="CG315" s="64"/>
      <c r="CH315" s="64"/>
      <c r="CI315" s="64"/>
      <c r="CJ315" s="64"/>
      <c r="CK315"/>
      <c r="CL315" s="64"/>
      <c r="CM315" s="64"/>
      <c r="CN315" s="64"/>
      <c r="CO315" s="64"/>
      <c r="CP315" s="17" t="s">
        <v>3103</v>
      </c>
      <c r="CQ315" s="64" t="s">
        <v>8566</v>
      </c>
      <c r="CR315" s="64" t="s">
        <v>157</v>
      </c>
      <c r="CS315"/>
      <c r="CT315"/>
      <c r="CU315"/>
      <c r="CV315"/>
      <c r="CW315" s="64"/>
    </row>
    <row r="316" spans="1:101" s="17" customFormat="1" x14ac:dyDescent="0.25">
      <c r="A316" s="64"/>
      <c r="C316" s="64"/>
      <c r="D316" s="64"/>
      <c r="E316" s="64"/>
      <c r="F316" s="66"/>
      <c r="G316" s="17" t="s">
        <v>10699</v>
      </c>
      <c r="H316" s="17" t="s">
        <v>10700</v>
      </c>
      <c r="L316" s="17" t="s">
        <v>8723</v>
      </c>
      <c r="M316" s="17">
        <f t="shared" si="5"/>
        <v>1</v>
      </c>
      <c r="N316" s="30" t="s">
        <v>2186</v>
      </c>
      <c r="O316" s="96" t="s">
        <v>2185</v>
      </c>
      <c r="P316" s="31" t="s">
        <v>180</v>
      </c>
      <c r="Q316" s="96"/>
      <c r="W316" s="20"/>
      <c r="X316" s="64"/>
      <c r="Y316" s="64"/>
      <c r="Z316" s="20"/>
      <c r="AA316" s="20"/>
      <c r="AB316" s="20"/>
      <c r="AC316" s="64"/>
      <c r="AD316" s="64"/>
      <c r="AE316" s="64"/>
      <c r="AF316" s="20"/>
      <c r="AG316" s="64"/>
      <c r="AH316" s="64"/>
      <c r="AI316" s="64"/>
      <c r="AJ316" s="64"/>
      <c r="AK316" s="64"/>
      <c r="AM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8"/>
      <c r="BG316" s="64"/>
      <c r="BH316" s="64"/>
      <c r="BI316" s="20"/>
      <c r="BJ316" s="20"/>
      <c r="BK316" s="20"/>
      <c r="BL316" s="20"/>
      <c r="BM316" s="64"/>
      <c r="BN316" s="64"/>
      <c r="BO316" s="64"/>
      <c r="BP316" s="65"/>
      <c r="BQ316" s="64"/>
      <c r="BR316" s="65"/>
      <c r="BS316" s="64"/>
      <c r="BT316" s="65"/>
      <c r="BU316" s="64"/>
      <c r="BV316" s="65"/>
      <c r="BW316" s="64"/>
      <c r="BX316" s="64"/>
      <c r="BY316" s="64"/>
      <c r="BZ316" s="64"/>
      <c r="CA316" s="64"/>
      <c r="CB316" s="64"/>
      <c r="CC316" s="64"/>
      <c r="CD316" s="64"/>
      <c r="CE316" s="64"/>
      <c r="CF316" s="64"/>
      <c r="CG316" s="64"/>
      <c r="CH316" s="64"/>
      <c r="CI316" s="64"/>
      <c r="CJ316" s="64"/>
      <c r="CK316"/>
      <c r="CL316" s="64"/>
      <c r="CM316" s="64"/>
      <c r="CN316" s="64"/>
      <c r="CO316" s="64"/>
      <c r="CP316" s="17" t="s">
        <v>2071</v>
      </c>
      <c r="CQ316" s="64" t="s">
        <v>2072</v>
      </c>
      <c r="CR316" s="64"/>
      <c r="CS316"/>
      <c r="CT316"/>
      <c r="CU316"/>
      <c r="CV316"/>
      <c r="CW316" s="64"/>
    </row>
    <row r="317" spans="1:101" s="17" customFormat="1" x14ac:dyDescent="0.25">
      <c r="A317" s="64"/>
      <c r="C317" s="64"/>
      <c r="D317" s="64"/>
      <c r="E317" s="64"/>
      <c r="F317" s="66"/>
      <c r="G317" s="17" t="s">
        <v>10701</v>
      </c>
      <c r="H317" s="17" t="s">
        <v>10702</v>
      </c>
      <c r="L317" s="94" t="s">
        <v>11002</v>
      </c>
      <c r="M317" s="17">
        <f t="shared" si="5"/>
        <v>1</v>
      </c>
      <c r="N317" s="32" t="s">
        <v>3733</v>
      </c>
      <c r="O317" s="98" t="s">
        <v>156</v>
      </c>
      <c r="P317" s="33" t="s">
        <v>159</v>
      </c>
      <c r="Q317" s="98"/>
      <c r="W317" s="20"/>
      <c r="X317" s="64"/>
      <c r="Y317" s="64"/>
      <c r="Z317" s="20"/>
      <c r="AA317" s="20"/>
      <c r="AB317" s="20"/>
      <c r="AC317" s="64"/>
      <c r="AD317" s="64"/>
      <c r="AE317" s="64"/>
      <c r="AF317" s="20"/>
      <c r="AG317" s="64"/>
      <c r="AH317" s="64"/>
      <c r="AI317" s="64"/>
      <c r="AJ317" s="64"/>
      <c r="AK317" s="64"/>
      <c r="AM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8"/>
      <c r="BG317" s="64"/>
      <c r="BH317" s="64"/>
      <c r="BI317" s="20"/>
      <c r="BJ317" s="20"/>
      <c r="BK317" s="20"/>
      <c r="BL317" s="20"/>
      <c r="BM317" s="64"/>
      <c r="BN317" s="64"/>
      <c r="BO317" s="64"/>
      <c r="BP317" s="65"/>
      <c r="BQ317" s="64"/>
      <c r="BR317" s="65"/>
      <c r="BS317" s="64"/>
      <c r="BT317" s="65"/>
      <c r="BU317" s="64"/>
      <c r="BV317" s="65"/>
      <c r="BW317" s="64"/>
      <c r="BX317" s="64"/>
      <c r="BY317" s="64"/>
      <c r="BZ317" s="64"/>
      <c r="CA317" s="64"/>
      <c r="CB317" s="64"/>
      <c r="CC317" s="64"/>
      <c r="CD317" s="64"/>
      <c r="CE317" s="64"/>
      <c r="CF317" s="64"/>
      <c r="CG317" s="64"/>
      <c r="CH317" s="64"/>
      <c r="CI317" s="64"/>
      <c r="CJ317" s="64"/>
      <c r="CK317"/>
      <c r="CL317" s="64"/>
      <c r="CM317" s="64"/>
      <c r="CN317" s="64"/>
      <c r="CO317" s="64"/>
      <c r="CP317" s="17" t="s">
        <v>2071</v>
      </c>
      <c r="CQ317" s="64" t="s">
        <v>2072</v>
      </c>
      <c r="CR317" s="64" t="s">
        <v>157</v>
      </c>
      <c r="CS317"/>
      <c r="CT317"/>
      <c r="CU317"/>
      <c r="CV317"/>
      <c r="CW317" s="64"/>
    </row>
    <row r="318" spans="1:101" s="17" customFormat="1" x14ac:dyDescent="0.25">
      <c r="A318" s="64"/>
      <c r="C318" s="64"/>
      <c r="D318" s="64"/>
      <c r="E318" s="64"/>
      <c r="F318" s="66"/>
      <c r="G318" s="17" t="s">
        <v>10703</v>
      </c>
      <c r="H318" s="17" t="s">
        <v>10704</v>
      </c>
      <c r="L318" s="64" t="s">
        <v>115</v>
      </c>
      <c r="M318" s="17">
        <f t="shared" si="5"/>
        <v>1</v>
      </c>
      <c r="N318" s="30" t="s">
        <v>2322</v>
      </c>
      <c r="O318" s="96" t="s">
        <v>156</v>
      </c>
      <c r="P318" s="31" t="s">
        <v>180</v>
      </c>
      <c r="Q318" s="96"/>
      <c r="W318" s="20"/>
      <c r="X318" s="64"/>
      <c r="Y318" s="64"/>
      <c r="Z318" s="20"/>
      <c r="AA318" s="20"/>
      <c r="AB318" s="20"/>
      <c r="AC318" s="64"/>
      <c r="AD318" s="64"/>
      <c r="AE318" s="64"/>
      <c r="AF318" s="20"/>
      <c r="AG318" s="64"/>
      <c r="AH318" s="64"/>
      <c r="AI318" s="64"/>
      <c r="AJ318" s="64"/>
      <c r="AK318" s="64"/>
      <c r="AM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8"/>
      <c r="BG318" s="64"/>
      <c r="BH318" s="64"/>
      <c r="BI318" s="20"/>
      <c r="BJ318" s="20"/>
      <c r="BK318" s="20"/>
      <c r="BL318" s="20"/>
      <c r="BM318" s="64"/>
      <c r="BN318" s="64"/>
      <c r="BO318" s="64"/>
      <c r="BP318" s="65"/>
      <c r="BQ318" s="64"/>
      <c r="BR318" s="65"/>
      <c r="BS318" s="64"/>
      <c r="BT318" s="65"/>
      <c r="BU318" s="64"/>
      <c r="BV318" s="65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/>
      <c r="CL318" s="64"/>
      <c r="CM318" s="64"/>
      <c r="CN318" s="64"/>
      <c r="CO318" s="64"/>
      <c r="CP318" s="17" t="s">
        <v>2071</v>
      </c>
      <c r="CQ318" s="64" t="s">
        <v>2072</v>
      </c>
      <c r="CR318" s="64" t="s">
        <v>2083</v>
      </c>
      <c r="CS318"/>
      <c r="CT318"/>
      <c r="CU318"/>
      <c r="CV318"/>
      <c r="CW318" s="64"/>
    </row>
    <row r="319" spans="1:101" s="17" customFormat="1" x14ac:dyDescent="0.25">
      <c r="A319" s="64"/>
      <c r="C319" s="64"/>
      <c r="D319" s="64"/>
      <c r="E319" s="64"/>
      <c r="F319" s="66"/>
      <c r="G319" s="17" t="s">
        <v>10705</v>
      </c>
      <c r="H319" s="17" t="s">
        <v>10706</v>
      </c>
      <c r="L319" s="64" t="s">
        <v>91</v>
      </c>
      <c r="M319" s="17">
        <f t="shared" si="5"/>
        <v>1</v>
      </c>
      <c r="N319" s="30" t="s">
        <v>8731</v>
      </c>
      <c r="O319" s="96" t="s">
        <v>352</v>
      </c>
      <c r="P319" s="31" t="s">
        <v>141</v>
      </c>
      <c r="Q319" s="96"/>
      <c r="W319" s="20"/>
      <c r="X319" s="64"/>
      <c r="Y319" s="64"/>
      <c r="Z319" s="20"/>
      <c r="AA319" s="20"/>
      <c r="AB319" s="20"/>
      <c r="AC319" s="64"/>
      <c r="AD319" s="64"/>
      <c r="AE319" s="64"/>
      <c r="AF319" s="20"/>
      <c r="AG319" s="64"/>
      <c r="AH319" s="64"/>
      <c r="AI319" s="64"/>
      <c r="AJ319" s="64"/>
      <c r="AK319" s="64"/>
      <c r="AM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8"/>
      <c r="BG319" s="64"/>
      <c r="BH319" s="64"/>
      <c r="BI319" s="20"/>
      <c r="BJ319" s="20"/>
      <c r="BK319" s="20"/>
      <c r="BL319" s="20"/>
      <c r="BM319" s="64"/>
      <c r="BN319" s="64"/>
      <c r="BO319" s="64"/>
      <c r="BP319" s="65"/>
      <c r="BQ319" s="64"/>
      <c r="BR319" s="65"/>
      <c r="BS319" s="64"/>
      <c r="BT319" s="65"/>
      <c r="BU319" s="64"/>
      <c r="BV319" s="65"/>
      <c r="BW319" s="64"/>
      <c r="BX319" s="64"/>
      <c r="BY319" s="64"/>
      <c r="BZ319" s="64"/>
      <c r="CA319" s="64"/>
      <c r="CB319" s="64"/>
      <c r="CC319" s="64"/>
      <c r="CD319" s="64"/>
      <c r="CE319" s="64"/>
      <c r="CF319" s="64"/>
      <c r="CG319" s="64"/>
      <c r="CH319" s="64"/>
      <c r="CI319" s="64"/>
      <c r="CJ319" s="64"/>
      <c r="CK319"/>
      <c r="CL319" s="64"/>
      <c r="CM319" s="64"/>
      <c r="CN319" s="64"/>
      <c r="CO319" s="64"/>
      <c r="CP319" s="17" t="s">
        <v>2071</v>
      </c>
      <c r="CQ319" s="64" t="s">
        <v>5315</v>
      </c>
      <c r="CR319" s="64" t="s">
        <v>157</v>
      </c>
      <c r="CS319"/>
      <c r="CT319"/>
      <c r="CU319"/>
      <c r="CV319"/>
      <c r="CW319" s="64"/>
    </row>
    <row r="320" spans="1:101" s="17" customFormat="1" x14ac:dyDescent="0.25">
      <c r="A320" s="64"/>
      <c r="C320" s="64"/>
      <c r="D320" s="64"/>
      <c r="E320" s="64"/>
      <c r="F320" s="66"/>
      <c r="G320" s="17" t="s">
        <v>10707</v>
      </c>
      <c r="H320" s="17" t="s">
        <v>10708</v>
      </c>
      <c r="L320" s="95" t="s">
        <v>11005</v>
      </c>
      <c r="M320" s="17">
        <f t="shared" si="5"/>
        <v>1</v>
      </c>
      <c r="N320" s="30" t="s">
        <v>1258</v>
      </c>
      <c r="O320" s="96" t="s">
        <v>352</v>
      </c>
      <c r="P320" s="31" t="s">
        <v>141</v>
      </c>
      <c r="Q320" s="96"/>
      <c r="W320" s="20"/>
      <c r="X320" s="64"/>
      <c r="Y320" s="64"/>
      <c r="Z320" s="20"/>
      <c r="AA320" s="20"/>
      <c r="AB320" s="20"/>
      <c r="AC320" s="64"/>
      <c r="AD320" s="64"/>
      <c r="AE320" s="64"/>
      <c r="AF320" s="20"/>
      <c r="AG320" s="64"/>
      <c r="AH320" s="64"/>
      <c r="AI320" s="64"/>
      <c r="AJ320" s="64"/>
      <c r="AK320" s="64"/>
      <c r="AM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8"/>
      <c r="BG320" s="64"/>
      <c r="BH320" s="64"/>
      <c r="BI320" s="20"/>
      <c r="BJ320" s="20"/>
      <c r="BK320" s="20"/>
      <c r="BL320" s="20"/>
      <c r="BM320" s="64"/>
      <c r="BN320" s="64"/>
      <c r="BO320" s="64"/>
      <c r="BP320" s="65"/>
      <c r="BQ320" s="64"/>
      <c r="BR320" s="65"/>
      <c r="BS320" s="64"/>
      <c r="BT320" s="65"/>
      <c r="BU320" s="64"/>
      <c r="BV320" s="65"/>
      <c r="BW320" s="64"/>
      <c r="BX320" s="64"/>
      <c r="BY320" s="64"/>
      <c r="BZ320" s="64"/>
      <c r="CA320" s="64"/>
      <c r="CB320" s="64"/>
      <c r="CC320" s="64"/>
      <c r="CD320" s="64"/>
      <c r="CE320" s="64"/>
      <c r="CF320" s="64"/>
      <c r="CG320" s="64"/>
      <c r="CH320" s="64"/>
      <c r="CI320" s="64"/>
      <c r="CJ320" s="64"/>
      <c r="CK320"/>
      <c r="CL320" s="64"/>
      <c r="CM320" s="64"/>
      <c r="CN320" s="64"/>
      <c r="CO320" s="64"/>
      <c r="CP320" s="17" t="s">
        <v>2071</v>
      </c>
      <c r="CQ320" s="64"/>
      <c r="CR320" s="64"/>
      <c r="CS320"/>
      <c r="CT320"/>
      <c r="CU320"/>
      <c r="CV320"/>
      <c r="CW320" s="64"/>
    </row>
    <row r="321" spans="1:101" s="17" customFormat="1" x14ac:dyDescent="0.25">
      <c r="A321" s="64"/>
      <c r="C321" s="64"/>
      <c r="D321" s="64"/>
      <c r="E321" s="64"/>
      <c r="F321" s="66"/>
      <c r="G321" s="17" t="s">
        <v>10709</v>
      </c>
      <c r="H321" s="17" t="s">
        <v>10710</v>
      </c>
      <c r="L321" s="17" t="s">
        <v>1351</v>
      </c>
      <c r="M321" s="17">
        <f t="shared" si="5"/>
        <v>1</v>
      </c>
      <c r="N321" s="30" t="s">
        <v>1472</v>
      </c>
      <c r="O321" s="96" t="s">
        <v>1304</v>
      </c>
      <c r="P321" s="31" t="s">
        <v>180</v>
      </c>
      <c r="Q321" s="96"/>
      <c r="W321" s="20"/>
      <c r="X321" s="64"/>
      <c r="Y321" s="64"/>
      <c r="Z321" s="20"/>
      <c r="AA321" s="20"/>
      <c r="AB321" s="20"/>
      <c r="AC321" s="64"/>
      <c r="AD321" s="64"/>
      <c r="AE321" s="64"/>
      <c r="AF321" s="20"/>
      <c r="AG321" s="64"/>
      <c r="AH321" s="64"/>
      <c r="AI321" s="64"/>
      <c r="AJ321" s="64"/>
      <c r="AK321" s="64"/>
      <c r="AM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8"/>
      <c r="BG321" s="64"/>
      <c r="BH321" s="64"/>
      <c r="BI321" s="20"/>
      <c r="BJ321" s="20"/>
      <c r="BK321" s="20"/>
      <c r="BL321" s="20"/>
      <c r="BM321" s="64"/>
      <c r="BN321" s="64"/>
      <c r="BO321" s="64"/>
      <c r="BP321" s="65"/>
      <c r="BQ321" s="64"/>
      <c r="BR321" s="65"/>
      <c r="BS321" s="64"/>
      <c r="BT321" s="65"/>
      <c r="BU321" s="64"/>
      <c r="BV321" s="65"/>
      <c r="BW321" s="64"/>
      <c r="BX321" s="64"/>
      <c r="BY321" s="64"/>
      <c r="BZ321" s="64"/>
      <c r="CA321" s="64"/>
      <c r="CB321" s="64"/>
      <c r="CC321" s="64"/>
      <c r="CD321" s="64"/>
      <c r="CE321" s="64"/>
      <c r="CF321" s="64"/>
      <c r="CG321" s="64"/>
      <c r="CH321" s="64"/>
      <c r="CI321" s="64"/>
      <c r="CJ321" s="64"/>
      <c r="CK321"/>
      <c r="CL321" s="64"/>
      <c r="CM321" s="64"/>
      <c r="CN321" s="64"/>
      <c r="CO321" s="64"/>
      <c r="CP321" s="17" t="s">
        <v>2071</v>
      </c>
      <c r="CQ321" s="64" t="s">
        <v>5339</v>
      </c>
      <c r="CR321" s="64" t="s">
        <v>156</v>
      </c>
      <c r="CS321"/>
      <c r="CT321"/>
      <c r="CU321"/>
      <c r="CV321"/>
      <c r="CW321" s="64"/>
    </row>
    <row r="322" spans="1:101" s="17" customFormat="1" x14ac:dyDescent="0.25">
      <c r="A322" s="64"/>
      <c r="C322" s="64"/>
      <c r="D322" s="64"/>
      <c r="E322" s="64"/>
      <c r="F322" s="66"/>
      <c r="G322" s="17" t="s">
        <v>10711</v>
      </c>
      <c r="H322" s="17" t="s">
        <v>10712</v>
      </c>
      <c r="L322" s="17" t="s">
        <v>8447</v>
      </c>
      <c r="M322" s="17">
        <f t="shared" ref="M322:M365" si="6">COUNTIF(N:N,L322)</f>
        <v>1</v>
      </c>
      <c r="N322" s="32" t="s">
        <v>1305</v>
      </c>
      <c r="O322" s="98" t="s">
        <v>1304</v>
      </c>
      <c r="P322" s="33" t="s">
        <v>141</v>
      </c>
      <c r="Q322" s="98"/>
      <c r="W322" s="20"/>
      <c r="X322" s="64"/>
      <c r="Y322" s="64"/>
      <c r="Z322" s="20"/>
      <c r="AA322" s="20"/>
      <c r="AB322" s="20"/>
      <c r="AC322" s="64"/>
      <c r="AD322" s="64"/>
      <c r="AE322" s="64"/>
      <c r="AF322" s="20"/>
      <c r="AG322" s="64"/>
      <c r="AH322" s="64"/>
      <c r="AI322" s="64"/>
      <c r="AJ322" s="64"/>
      <c r="AK322" s="64"/>
      <c r="AM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8"/>
      <c r="BG322" s="64"/>
      <c r="BH322" s="64"/>
      <c r="BI322" s="20"/>
      <c r="BJ322" s="20"/>
      <c r="BK322" s="20"/>
      <c r="BL322" s="20"/>
      <c r="BM322" s="64"/>
      <c r="BN322" s="64"/>
      <c r="BO322" s="64"/>
      <c r="BP322" s="65"/>
      <c r="BQ322" s="64"/>
      <c r="BR322" s="65"/>
      <c r="BS322" s="64"/>
      <c r="BT322" s="65"/>
      <c r="BU322" s="64"/>
      <c r="BV322" s="65"/>
      <c r="BW322" s="64"/>
      <c r="BX322" s="64"/>
      <c r="BY322" s="64"/>
      <c r="BZ322" s="64"/>
      <c r="CA322" s="64"/>
      <c r="CB322" s="64"/>
      <c r="CC322" s="64"/>
      <c r="CD322" s="64"/>
      <c r="CE322" s="64"/>
      <c r="CF322" s="64"/>
      <c r="CG322" s="64"/>
      <c r="CH322" s="64"/>
      <c r="CI322" s="64"/>
      <c r="CJ322" s="64"/>
      <c r="CK322"/>
      <c r="CL322" s="64"/>
      <c r="CM322" s="64"/>
      <c r="CN322" s="64"/>
      <c r="CO322" s="64"/>
      <c r="CP322" s="64" t="s">
        <v>521</v>
      </c>
      <c r="CQ322" s="64" t="s">
        <v>522</v>
      </c>
      <c r="CR322" s="64" t="s">
        <v>156</v>
      </c>
      <c r="CS322"/>
      <c r="CT322"/>
      <c r="CU322"/>
      <c r="CV322"/>
      <c r="CW322" s="64"/>
    </row>
    <row r="323" spans="1:101" s="17" customFormat="1" x14ac:dyDescent="0.25">
      <c r="A323" s="64"/>
      <c r="C323" s="64"/>
      <c r="D323" s="64"/>
      <c r="E323" s="64"/>
      <c r="F323" s="66"/>
      <c r="G323" s="17" t="s">
        <v>10713</v>
      </c>
      <c r="H323" s="17" t="s">
        <v>10714</v>
      </c>
      <c r="L323" s="17" t="s">
        <v>1126</v>
      </c>
      <c r="M323" s="17">
        <f t="shared" si="6"/>
        <v>1</v>
      </c>
      <c r="N323" s="32" t="s">
        <v>11065</v>
      </c>
      <c r="O323" s="98" t="s">
        <v>286</v>
      </c>
      <c r="P323" s="33" t="s">
        <v>92</v>
      </c>
      <c r="Q323" s="98"/>
      <c r="W323" s="20"/>
      <c r="X323" s="64"/>
      <c r="Y323" s="64"/>
      <c r="Z323" s="20"/>
      <c r="AA323" s="20"/>
      <c r="AB323" s="20"/>
      <c r="AC323" s="64"/>
      <c r="AD323" s="64"/>
      <c r="AE323" s="64"/>
      <c r="AF323" s="20"/>
      <c r="AG323" s="64"/>
      <c r="AH323" s="64"/>
      <c r="AI323" s="64"/>
      <c r="AJ323" s="64"/>
      <c r="AK323" s="64"/>
      <c r="AM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8"/>
      <c r="BG323" s="64"/>
      <c r="BH323" s="64"/>
      <c r="BI323" s="20"/>
      <c r="BJ323" s="20"/>
      <c r="BK323" s="20"/>
      <c r="BL323" s="20"/>
      <c r="BM323" s="64"/>
      <c r="BN323" s="64"/>
      <c r="BO323" s="64"/>
      <c r="BP323" s="65"/>
      <c r="BQ323" s="64"/>
      <c r="BR323" s="65"/>
      <c r="BS323" s="64"/>
      <c r="BT323" s="65"/>
      <c r="BU323" s="64"/>
      <c r="BV323" s="65"/>
      <c r="BW323" s="64"/>
      <c r="BX323" s="64"/>
      <c r="BY323" s="64"/>
      <c r="BZ323" s="64"/>
      <c r="CA323" s="64"/>
      <c r="CB323" s="64"/>
      <c r="CC323" s="64"/>
      <c r="CD323" s="64"/>
      <c r="CE323" s="64"/>
      <c r="CF323" s="64"/>
      <c r="CG323" s="64"/>
      <c r="CH323" s="64"/>
      <c r="CI323" s="64"/>
      <c r="CJ323" s="64"/>
      <c r="CK323"/>
      <c r="CL323" s="64"/>
      <c r="CM323" s="64"/>
      <c r="CN323" s="64"/>
      <c r="CO323" s="64"/>
      <c r="CP323" s="64" t="s">
        <v>1393</v>
      </c>
      <c r="CQ323" s="64" t="s">
        <v>1394</v>
      </c>
      <c r="CR323" s="64" t="s">
        <v>382</v>
      </c>
      <c r="CS323"/>
      <c r="CT323"/>
      <c r="CU323"/>
      <c r="CV323"/>
      <c r="CW323" s="64"/>
    </row>
    <row r="324" spans="1:101" s="17" customFormat="1" x14ac:dyDescent="0.25">
      <c r="A324" s="64"/>
      <c r="C324" s="64"/>
      <c r="D324" s="64"/>
      <c r="E324" s="64"/>
      <c r="F324" s="66"/>
      <c r="G324" s="17" t="s">
        <v>10715</v>
      </c>
      <c r="H324" s="17" t="s">
        <v>10716</v>
      </c>
      <c r="L324" s="17" t="s">
        <v>826</v>
      </c>
      <c r="M324" s="17">
        <f t="shared" si="6"/>
        <v>1</v>
      </c>
      <c r="N324" s="30" t="s">
        <v>8723</v>
      </c>
      <c r="O324" s="96" t="s">
        <v>352</v>
      </c>
      <c r="P324" s="31" t="s">
        <v>92</v>
      </c>
      <c r="Q324" s="96"/>
      <c r="W324" s="20"/>
      <c r="X324" s="64"/>
      <c r="Y324" s="64"/>
      <c r="Z324" s="20"/>
      <c r="AA324" s="20"/>
      <c r="AB324" s="20"/>
      <c r="AC324" s="64"/>
      <c r="AD324" s="64"/>
      <c r="AE324" s="64"/>
      <c r="AF324" s="20"/>
      <c r="AG324" s="64"/>
      <c r="AH324" s="64"/>
      <c r="AI324" s="64"/>
      <c r="AJ324" s="64"/>
      <c r="AK324" s="64"/>
      <c r="AM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8"/>
      <c r="BG324" s="64"/>
      <c r="BH324" s="64"/>
      <c r="BI324" s="20"/>
      <c r="BJ324" s="20"/>
      <c r="BK324" s="20"/>
      <c r="BL324" s="20"/>
      <c r="BM324" s="64"/>
      <c r="BN324" s="64"/>
      <c r="BO324" s="64"/>
      <c r="BP324" s="65"/>
      <c r="BQ324" s="64"/>
      <c r="BR324" s="65"/>
      <c r="BS324" s="64"/>
      <c r="BT324" s="65"/>
      <c r="BU324" s="64"/>
      <c r="BV324" s="65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/>
      <c r="CL324" s="64"/>
      <c r="CM324" s="64"/>
      <c r="CN324" s="64"/>
      <c r="CO324" s="64"/>
      <c r="CP324" s="17" t="s">
        <v>8738</v>
      </c>
      <c r="CQ324" s="64"/>
      <c r="CR324" s="64"/>
      <c r="CS324"/>
      <c r="CT324"/>
      <c r="CU324"/>
      <c r="CV324"/>
      <c r="CW324" s="64"/>
    </row>
    <row r="325" spans="1:101" s="17" customFormat="1" x14ac:dyDescent="0.25">
      <c r="A325" s="64"/>
      <c r="C325" s="64"/>
      <c r="D325" s="64"/>
      <c r="E325" s="64"/>
      <c r="F325" s="66"/>
      <c r="G325" s="17" t="s">
        <v>10717</v>
      </c>
      <c r="H325" s="17" t="s">
        <v>10718</v>
      </c>
      <c r="L325" s="17" t="s">
        <v>8682</v>
      </c>
      <c r="M325" s="17">
        <f t="shared" si="6"/>
        <v>1</v>
      </c>
      <c r="N325" s="113" t="s">
        <v>11002</v>
      </c>
      <c r="O325" s="105" t="s">
        <v>156</v>
      </c>
      <c r="P325" s="106" t="s">
        <v>92</v>
      </c>
      <c r="Q325" s="105"/>
      <c r="W325" s="20"/>
      <c r="X325" s="64"/>
      <c r="Y325" s="64"/>
      <c r="Z325" s="20"/>
      <c r="AA325" s="20"/>
      <c r="AB325" s="20"/>
      <c r="AC325" s="64"/>
      <c r="AD325" s="64"/>
      <c r="AE325" s="64"/>
      <c r="AF325" s="20"/>
      <c r="AG325" s="64"/>
      <c r="AH325" s="64"/>
      <c r="AI325" s="64"/>
      <c r="AJ325" s="64"/>
      <c r="AK325" s="64"/>
      <c r="AM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8"/>
      <c r="BG325" s="64"/>
      <c r="BH325" s="64"/>
      <c r="BI325" s="20"/>
      <c r="BJ325" s="20"/>
      <c r="BK325" s="20"/>
      <c r="BL325" s="20"/>
      <c r="BM325" s="64"/>
      <c r="BN325" s="64"/>
      <c r="BO325" s="64"/>
      <c r="BP325" s="65"/>
      <c r="BQ325" s="64"/>
      <c r="BR325" s="65"/>
      <c r="BS325" s="64"/>
      <c r="BT325" s="65"/>
      <c r="BU325" s="64"/>
      <c r="BV325" s="65"/>
      <c r="BW325" s="64"/>
      <c r="BX325" s="64"/>
      <c r="BY325" s="64"/>
      <c r="BZ325" s="64"/>
      <c r="CA325" s="64"/>
      <c r="CB325" s="64"/>
      <c r="CC325" s="64"/>
      <c r="CD325" s="64"/>
      <c r="CE325" s="64"/>
      <c r="CF325" s="64"/>
      <c r="CG325" s="64"/>
      <c r="CH325" s="64"/>
      <c r="CI325" s="64"/>
      <c r="CJ325" s="64"/>
      <c r="CK325"/>
      <c r="CL325" s="64"/>
      <c r="CM325" s="64"/>
      <c r="CN325" s="64"/>
      <c r="CO325" s="64"/>
      <c r="CP325" s="64" t="s">
        <v>772</v>
      </c>
      <c r="CQ325" s="64" t="s">
        <v>773</v>
      </c>
      <c r="CR325" s="64" t="s">
        <v>157</v>
      </c>
      <c r="CS325"/>
      <c r="CT325"/>
      <c r="CU325"/>
      <c r="CV325"/>
      <c r="CW325" s="64"/>
    </row>
    <row r="326" spans="1:101" s="17" customFormat="1" x14ac:dyDescent="0.25">
      <c r="A326" s="64"/>
      <c r="C326" s="64"/>
      <c r="D326" s="64"/>
      <c r="E326" s="64"/>
      <c r="F326" s="66"/>
      <c r="G326" s="17" t="s">
        <v>10719</v>
      </c>
      <c r="H326" s="17" t="s">
        <v>10720</v>
      </c>
      <c r="L326" s="17" t="s">
        <v>2330</v>
      </c>
      <c r="M326" s="17">
        <f t="shared" si="6"/>
        <v>1</v>
      </c>
      <c r="N326" s="32" t="s">
        <v>115</v>
      </c>
      <c r="O326" s="98" t="s">
        <v>113</v>
      </c>
      <c r="P326" s="33" t="s">
        <v>92</v>
      </c>
      <c r="Q326" s="98"/>
      <c r="W326" s="20"/>
      <c r="X326" s="64"/>
      <c r="Y326" s="64"/>
      <c r="Z326" s="20"/>
      <c r="AA326" s="20"/>
      <c r="AB326" s="20"/>
      <c r="AC326" s="64"/>
      <c r="AD326" s="64"/>
      <c r="AE326" s="64"/>
      <c r="AF326" s="20"/>
      <c r="AG326" s="64"/>
      <c r="AH326" s="64"/>
      <c r="AI326" s="64"/>
      <c r="AJ326" s="64"/>
      <c r="AK326" s="64"/>
      <c r="AM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8"/>
      <c r="BG326" s="64"/>
      <c r="BH326" s="64"/>
      <c r="BI326" s="20"/>
      <c r="BJ326" s="20"/>
      <c r="BK326" s="20"/>
      <c r="BL326" s="20"/>
      <c r="BM326" s="64"/>
      <c r="BN326" s="64"/>
      <c r="BO326" s="64"/>
      <c r="BP326" s="65"/>
      <c r="BQ326" s="64"/>
      <c r="BR326" s="65"/>
      <c r="BS326" s="64"/>
      <c r="BT326" s="65"/>
      <c r="BU326" s="64"/>
      <c r="BV326" s="65"/>
      <c r="BW326" s="64"/>
      <c r="BX326" s="64"/>
      <c r="BY326" s="64"/>
      <c r="BZ326" s="64"/>
      <c r="CA326" s="64"/>
      <c r="CB326" s="64"/>
      <c r="CC326" s="64"/>
      <c r="CD326" s="64"/>
      <c r="CE326" s="64"/>
      <c r="CF326" s="64"/>
      <c r="CG326" s="64"/>
      <c r="CH326" s="64"/>
      <c r="CI326" s="64"/>
      <c r="CJ326" s="64"/>
      <c r="CK326"/>
      <c r="CL326" s="64"/>
      <c r="CM326" s="64"/>
      <c r="CN326" s="64"/>
      <c r="CO326" s="64"/>
      <c r="CP326" s="17" t="s">
        <v>3638</v>
      </c>
      <c r="CQ326" s="64" t="s">
        <v>3639</v>
      </c>
      <c r="CR326" s="64" t="s">
        <v>1304</v>
      </c>
      <c r="CS326"/>
      <c r="CT326"/>
      <c r="CU326"/>
      <c r="CV326"/>
      <c r="CW326" s="64"/>
    </row>
    <row r="327" spans="1:101" s="17" customFormat="1" x14ac:dyDescent="0.25">
      <c r="A327" s="64"/>
      <c r="C327" s="64"/>
      <c r="D327" s="64"/>
      <c r="E327" s="64"/>
      <c r="F327" s="66"/>
      <c r="G327" s="17" t="s">
        <v>10721</v>
      </c>
      <c r="H327" s="17" t="s">
        <v>10722</v>
      </c>
      <c r="L327" s="94" t="s">
        <v>11006</v>
      </c>
      <c r="M327" s="17">
        <f t="shared" si="6"/>
        <v>1</v>
      </c>
      <c r="N327" s="30" t="s">
        <v>91</v>
      </c>
      <c r="O327" s="96" t="s">
        <v>89</v>
      </c>
      <c r="P327" s="31" t="s">
        <v>92</v>
      </c>
      <c r="Q327" s="96"/>
      <c r="W327" s="20"/>
      <c r="X327" s="64"/>
      <c r="Y327" s="64"/>
      <c r="Z327" s="20"/>
      <c r="AA327" s="20"/>
      <c r="AB327" s="20"/>
      <c r="AC327" s="64"/>
      <c r="AD327" s="64"/>
      <c r="AE327" s="64"/>
      <c r="AF327" s="20"/>
      <c r="AG327" s="64"/>
      <c r="AH327" s="64"/>
      <c r="AI327" s="64"/>
      <c r="AJ327" s="64"/>
      <c r="AK327" s="64"/>
      <c r="AM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8"/>
      <c r="BG327" s="64"/>
      <c r="BH327" s="64"/>
      <c r="BI327" s="20"/>
      <c r="BJ327" s="20"/>
      <c r="BK327" s="20"/>
      <c r="BL327" s="20"/>
      <c r="BM327" s="64"/>
      <c r="BN327" s="64"/>
      <c r="BO327" s="64"/>
      <c r="BP327" s="65"/>
      <c r="BQ327" s="64"/>
      <c r="BR327" s="65"/>
      <c r="BS327" s="64"/>
      <c r="BT327" s="65"/>
      <c r="BU327" s="64"/>
      <c r="BV327" s="65"/>
      <c r="BW327" s="64"/>
      <c r="BX327" s="64"/>
      <c r="BY327" s="64"/>
      <c r="BZ327" s="64"/>
      <c r="CA327" s="64"/>
      <c r="CB327" s="64"/>
      <c r="CC327" s="64"/>
      <c r="CD327" s="64"/>
      <c r="CE327" s="64"/>
      <c r="CF327" s="64"/>
      <c r="CG327" s="64"/>
      <c r="CH327" s="64"/>
      <c r="CI327" s="64"/>
      <c r="CJ327" s="64"/>
      <c r="CK327"/>
      <c r="CL327" s="64"/>
      <c r="CM327" s="64"/>
      <c r="CN327" s="64"/>
      <c r="CO327" s="64"/>
      <c r="CP327" s="17" t="s">
        <v>3771</v>
      </c>
      <c r="CQ327" s="64" t="s">
        <v>3769</v>
      </c>
      <c r="CR327" s="64" t="s">
        <v>1306</v>
      </c>
      <c r="CS327"/>
      <c r="CT327"/>
      <c r="CU327"/>
      <c r="CV327"/>
      <c r="CW327" s="64"/>
    </row>
    <row r="328" spans="1:101" s="23" customFormat="1" x14ac:dyDescent="0.25">
      <c r="A328" s="64"/>
      <c r="B328" s="17"/>
      <c r="C328" s="64"/>
      <c r="D328" s="64"/>
      <c r="E328" s="64"/>
      <c r="F328" s="66"/>
      <c r="G328" s="17" t="s">
        <v>10723</v>
      </c>
      <c r="H328" s="17" t="s">
        <v>10724</v>
      </c>
      <c r="I328" s="17"/>
      <c r="J328" s="17"/>
      <c r="K328" s="17"/>
      <c r="L328" s="17" t="s">
        <v>4984</v>
      </c>
      <c r="M328" s="17">
        <f t="shared" si="6"/>
        <v>1</v>
      </c>
      <c r="N328" s="113" t="s">
        <v>11005</v>
      </c>
      <c r="O328" s="105" t="s">
        <v>4626</v>
      </c>
      <c r="P328" s="106" t="s">
        <v>92</v>
      </c>
      <c r="Q328" s="105"/>
      <c r="R328" s="17"/>
      <c r="S328" s="17"/>
      <c r="T328" s="17"/>
      <c r="W328" s="20"/>
      <c r="X328" s="64"/>
      <c r="Y328" s="64"/>
      <c r="Z328" s="20"/>
      <c r="AA328" s="20"/>
      <c r="AB328" s="20"/>
      <c r="AC328" s="64"/>
      <c r="AD328" s="64"/>
      <c r="AE328" s="64"/>
      <c r="AF328" s="20"/>
      <c r="AG328" s="64"/>
      <c r="AH328" s="64"/>
      <c r="AI328" s="64"/>
      <c r="AJ328" s="64"/>
      <c r="AK328" s="64"/>
      <c r="AM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8"/>
      <c r="BG328" s="64"/>
      <c r="BH328" s="64"/>
      <c r="BI328" s="20"/>
      <c r="BJ328" s="20"/>
      <c r="BK328" s="20"/>
      <c r="BL328" s="20"/>
      <c r="BM328" s="64"/>
      <c r="BN328" s="64"/>
      <c r="BO328" s="64"/>
      <c r="BP328" s="65"/>
      <c r="BQ328" s="64"/>
      <c r="BR328" s="65"/>
      <c r="BS328" s="64"/>
      <c r="BT328" s="65"/>
      <c r="BU328" s="64"/>
      <c r="BV328" s="65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/>
      <c r="CL328" s="64"/>
      <c r="CM328" s="64"/>
      <c r="CN328" s="64"/>
      <c r="CO328" s="64"/>
      <c r="CP328" s="64" t="s">
        <v>135</v>
      </c>
      <c r="CQ328" s="64"/>
      <c r="CR328" s="64"/>
      <c r="CS328"/>
      <c r="CT328"/>
      <c r="CU328"/>
      <c r="CV328"/>
      <c r="CW328" s="64"/>
    </row>
    <row r="329" spans="1:101" s="17" customFormat="1" x14ac:dyDescent="0.25">
      <c r="A329" s="64"/>
      <c r="C329" s="64"/>
      <c r="D329" s="64"/>
      <c r="E329" s="64"/>
      <c r="F329" s="66"/>
      <c r="G329" s="17" t="s">
        <v>10725</v>
      </c>
      <c r="H329" s="17" t="s">
        <v>10726</v>
      </c>
      <c r="L329" s="94" t="s">
        <v>661</v>
      </c>
      <c r="M329" s="17">
        <f t="shared" si="6"/>
        <v>1</v>
      </c>
      <c r="N329" s="32" t="s">
        <v>1351</v>
      </c>
      <c r="O329" s="98" t="s">
        <v>156</v>
      </c>
      <c r="P329" s="33" t="s">
        <v>92</v>
      </c>
      <c r="Q329" s="98"/>
      <c r="W329" s="20"/>
      <c r="X329" s="64"/>
      <c r="Y329" s="64"/>
      <c r="Z329" s="20"/>
      <c r="AA329" s="20"/>
      <c r="AB329" s="20"/>
      <c r="AC329" s="64"/>
      <c r="AD329" s="64"/>
      <c r="AE329" s="64"/>
      <c r="AF329" s="20"/>
      <c r="AG329" s="64"/>
      <c r="AH329" s="64"/>
      <c r="AI329" s="64"/>
      <c r="AJ329" s="64"/>
      <c r="AK329" s="64"/>
      <c r="AM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8"/>
      <c r="BG329" s="64"/>
      <c r="BH329" s="64"/>
      <c r="BI329" s="20"/>
      <c r="BJ329" s="20"/>
      <c r="BK329" s="20"/>
      <c r="BL329" s="20"/>
      <c r="BM329" s="64"/>
      <c r="BN329" s="64"/>
      <c r="BO329" s="64"/>
      <c r="BP329" s="65"/>
      <c r="BQ329" s="64"/>
      <c r="BR329" s="65"/>
      <c r="BS329" s="64"/>
      <c r="BT329" s="65"/>
      <c r="BU329" s="64"/>
      <c r="BV329" s="65"/>
      <c r="BW329" s="64"/>
      <c r="BX329" s="64"/>
      <c r="BY329" s="64"/>
      <c r="BZ329" s="64"/>
      <c r="CA329" s="64"/>
      <c r="CB329" s="64"/>
      <c r="CC329" s="64"/>
      <c r="CD329" s="64"/>
      <c r="CE329" s="64"/>
      <c r="CF329" s="64"/>
      <c r="CG329" s="64"/>
      <c r="CH329" s="64"/>
      <c r="CI329" s="64"/>
      <c r="CJ329" s="64"/>
      <c r="CK329"/>
      <c r="CL329" s="64"/>
      <c r="CM329" s="64"/>
      <c r="CN329" s="64"/>
      <c r="CO329" s="64"/>
      <c r="CP329" s="64" t="s">
        <v>339</v>
      </c>
      <c r="CQ329" s="64" t="s">
        <v>340</v>
      </c>
      <c r="CR329" s="64" t="s">
        <v>310</v>
      </c>
      <c r="CS329"/>
      <c r="CT329"/>
      <c r="CU329"/>
      <c r="CV329"/>
      <c r="CW329" s="64"/>
    </row>
    <row r="330" spans="1:101" s="17" customFormat="1" x14ac:dyDescent="0.25">
      <c r="A330" s="64"/>
      <c r="C330" s="64"/>
      <c r="D330" s="64"/>
      <c r="E330" s="64"/>
      <c r="F330" s="66"/>
      <c r="G330" s="17" t="s">
        <v>10727</v>
      </c>
      <c r="H330" s="17" t="s">
        <v>10728</v>
      </c>
      <c r="L330" s="17" t="s">
        <v>5106</v>
      </c>
      <c r="M330" s="17">
        <f t="shared" si="6"/>
        <v>1</v>
      </c>
      <c r="N330" s="32" t="s">
        <v>8447</v>
      </c>
      <c r="O330" s="98" t="s">
        <v>156</v>
      </c>
      <c r="P330" s="33" t="s">
        <v>92</v>
      </c>
      <c r="Q330" s="98"/>
      <c r="W330" s="20"/>
      <c r="X330" s="64"/>
      <c r="Y330" s="64"/>
      <c r="Z330" s="20"/>
      <c r="AA330" s="20"/>
      <c r="AB330" s="20"/>
      <c r="AC330" s="64"/>
      <c r="AD330" s="64"/>
      <c r="AE330" s="64"/>
      <c r="AF330" s="20"/>
      <c r="AG330" s="64"/>
      <c r="AH330" s="64"/>
      <c r="AI330" s="64"/>
      <c r="AJ330" s="64"/>
      <c r="AK330" s="64"/>
      <c r="AM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8"/>
      <c r="BG330" s="64"/>
      <c r="BH330" s="64"/>
      <c r="BI330" s="20"/>
      <c r="BJ330" s="20"/>
      <c r="BK330" s="20"/>
      <c r="BL330" s="20"/>
      <c r="BM330" s="64"/>
      <c r="BN330" s="64"/>
      <c r="BO330" s="64"/>
      <c r="BP330" s="65"/>
      <c r="BQ330" s="64"/>
      <c r="BR330" s="65"/>
      <c r="BS330" s="64"/>
      <c r="BT330" s="65"/>
      <c r="BU330" s="64"/>
      <c r="BV330" s="65"/>
      <c r="BW330" s="64"/>
      <c r="BX330" s="64"/>
      <c r="BY330" s="64"/>
      <c r="BZ330" s="64"/>
      <c r="CA330" s="64"/>
      <c r="CB330" s="64"/>
      <c r="CC330" s="64"/>
      <c r="CD330" s="64"/>
      <c r="CE330" s="64"/>
      <c r="CF330" s="64"/>
      <c r="CG330" s="64"/>
      <c r="CH330" s="64"/>
      <c r="CI330" s="64"/>
      <c r="CJ330" s="64"/>
      <c r="CK330"/>
      <c r="CL330" s="64"/>
      <c r="CM330" s="64"/>
      <c r="CN330" s="64"/>
      <c r="CO330" s="64"/>
      <c r="CP330" s="17" t="s">
        <v>339</v>
      </c>
      <c r="CQ330" s="64" t="s">
        <v>2367</v>
      </c>
      <c r="CR330" s="64" t="s">
        <v>2368</v>
      </c>
      <c r="CS330"/>
      <c r="CT330"/>
      <c r="CU330"/>
      <c r="CV330"/>
      <c r="CW330" s="64"/>
    </row>
    <row r="331" spans="1:101" s="17" customFormat="1" x14ac:dyDescent="0.25">
      <c r="A331" s="64"/>
      <c r="C331" s="64"/>
      <c r="D331" s="64"/>
      <c r="E331" s="64"/>
      <c r="F331" s="66"/>
      <c r="G331" s="17" t="s">
        <v>10729</v>
      </c>
      <c r="H331" s="17" t="s">
        <v>10730</v>
      </c>
      <c r="L331" s="17" t="s">
        <v>8766</v>
      </c>
      <c r="M331" s="17">
        <f t="shared" si="6"/>
        <v>1</v>
      </c>
      <c r="N331" s="32" t="s">
        <v>1126</v>
      </c>
      <c r="O331" s="98" t="s">
        <v>156</v>
      </c>
      <c r="P331" s="33" t="s">
        <v>92</v>
      </c>
      <c r="Q331" s="98"/>
      <c r="W331" s="20"/>
      <c r="X331" s="64"/>
      <c r="Y331" s="64"/>
      <c r="Z331" s="20"/>
      <c r="AA331" s="20"/>
      <c r="AB331" s="20"/>
      <c r="AC331" s="64"/>
      <c r="AD331" s="64"/>
      <c r="AE331" s="64"/>
      <c r="AF331" s="20"/>
      <c r="AG331" s="64"/>
      <c r="AH331" s="64"/>
      <c r="AI331" s="64"/>
      <c r="AJ331" s="64"/>
      <c r="AK331" s="64"/>
      <c r="AM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8"/>
      <c r="BG331" s="64"/>
      <c r="BH331" s="64"/>
      <c r="BI331" s="20"/>
      <c r="BJ331" s="20"/>
      <c r="BK331" s="20"/>
      <c r="BL331" s="20"/>
      <c r="BM331" s="64"/>
      <c r="BN331" s="64"/>
      <c r="BO331" s="64"/>
      <c r="BP331" s="65"/>
      <c r="BQ331" s="64"/>
      <c r="BR331" s="65"/>
      <c r="BS331" s="64"/>
      <c r="BT331" s="65"/>
      <c r="BU331" s="64"/>
      <c r="BV331" s="65"/>
      <c r="BW331" s="64"/>
      <c r="BX331" s="64"/>
      <c r="BY331" s="64"/>
      <c r="BZ331" s="64"/>
      <c r="CA331" s="64"/>
      <c r="CB331" s="64"/>
      <c r="CC331" s="64"/>
      <c r="CD331" s="64"/>
      <c r="CE331" s="64"/>
      <c r="CF331" s="64"/>
      <c r="CG331" s="64"/>
      <c r="CH331" s="64"/>
      <c r="CI331" s="64"/>
      <c r="CJ331" s="64"/>
      <c r="CK331"/>
      <c r="CL331" s="64"/>
      <c r="CM331" s="64"/>
      <c r="CN331" s="64"/>
      <c r="CO331" s="64"/>
      <c r="CP331" s="64" t="s">
        <v>367</v>
      </c>
      <c r="CQ331" s="64" t="s">
        <v>366</v>
      </c>
      <c r="CR331" s="64" t="s">
        <v>278</v>
      </c>
      <c r="CS331"/>
      <c r="CT331"/>
      <c r="CU331"/>
      <c r="CV331"/>
      <c r="CW331" s="64"/>
    </row>
    <row r="332" spans="1:101" s="17" customFormat="1" x14ac:dyDescent="0.25">
      <c r="A332" s="64"/>
      <c r="C332" s="64"/>
      <c r="D332" s="64"/>
      <c r="E332" s="64"/>
      <c r="F332" s="66"/>
      <c r="G332" s="17" t="s">
        <v>10731</v>
      </c>
      <c r="H332" s="17" t="s">
        <v>10732</v>
      </c>
      <c r="L332" s="17" t="s">
        <v>11066</v>
      </c>
      <c r="M332" s="17">
        <f t="shared" si="6"/>
        <v>1</v>
      </c>
      <c r="N332" s="32" t="s">
        <v>826</v>
      </c>
      <c r="O332" s="98" t="s">
        <v>156</v>
      </c>
      <c r="P332" s="33" t="s">
        <v>92</v>
      </c>
      <c r="Q332" s="98"/>
      <c r="W332" s="20"/>
      <c r="X332" s="64"/>
      <c r="Y332" s="64"/>
      <c r="Z332" s="20"/>
      <c r="AA332" s="20"/>
      <c r="AB332" s="20"/>
      <c r="AC332" s="64"/>
      <c r="AD332" s="64"/>
      <c r="AE332" s="64"/>
      <c r="AF332" s="20"/>
      <c r="AG332" s="64"/>
      <c r="AH332" s="64"/>
      <c r="AI332" s="64"/>
      <c r="AJ332" s="64"/>
      <c r="AK332" s="64"/>
      <c r="AM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8"/>
      <c r="BG332" s="64"/>
      <c r="BH332" s="64"/>
      <c r="BI332" s="20"/>
      <c r="BJ332" s="20"/>
      <c r="BK332" s="20"/>
      <c r="BL332" s="20"/>
      <c r="BM332" s="64"/>
      <c r="BN332" s="64"/>
      <c r="BO332" s="64"/>
      <c r="BP332" s="65"/>
      <c r="BQ332" s="64"/>
      <c r="BR332" s="65"/>
      <c r="BS332" s="64"/>
      <c r="BT332" s="65"/>
      <c r="BU332" s="64"/>
      <c r="BV332" s="65"/>
      <c r="BW332" s="64"/>
      <c r="BX332" s="64"/>
      <c r="BY332" s="64"/>
      <c r="BZ332" s="64"/>
      <c r="CA332" s="64"/>
      <c r="CB332" s="64"/>
      <c r="CC332" s="64"/>
      <c r="CD332" s="64"/>
      <c r="CE332" s="64"/>
      <c r="CF332" s="64"/>
      <c r="CG332" s="64"/>
      <c r="CH332" s="64"/>
      <c r="CI332" s="64"/>
      <c r="CJ332" s="64"/>
      <c r="CK332"/>
      <c r="CL332" s="64"/>
      <c r="CM332" s="64"/>
      <c r="CN332" s="64"/>
      <c r="CO332" s="64"/>
      <c r="CP332" s="64" t="s">
        <v>367</v>
      </c>
      <c r="CQ332" s="64" t="s">
        <v>367</v>
      </c>
      <c r="CR332" s="64" t="s">
        <v>1204</v>
      </c>
      <c r="CS332"/>
      <c r="CT332"/>
      <c r="CU332"/>
      <c r="CV332"/>
      <c r="CW332" s="64"/>
    </row>
    <row r="333" spans="1:101" s="17" customFormat="1" x14ac:dyDescent="0.25">
      <c r="A333" s="64"/>
      <c r="C333" s="64"/>
      <c r="D333" s="64"/>
      <c r="E333" s="64"/>
      <c r="F333" s="66"/>
      <c r="G333" s="17" t="s">
        <v>10733</v>
      </c>
      <c r="H333" s="17" t="s">
        <v>10734</v>
      </c>
      <c r="L333" s="94" t="s">
        <v>11011</v>
      </c>
      <c r="M333" s="17">
        <f t="shared" si="6"/>
        <v>1</v>
      </c>
      <c r="N333" s="30" t="s">
        <v>8682</v>
      </c>
      <c r="O333" s="96" t="s">
        <v>11062</v>
      </c>
      <c r="P333" s="31" t="s">
        <v>92</v>
      </c>
      <c r="Q333" s="96"/>
      <c r="W333" s="20"/>
      <c r="X333" s="64"/>
      <c r="Y333" s="64"/>
      <c r="Z333" s="20"/>
      <c r="AA333" s="20"/>
      <c r="AB333" s="20"/>
      <c r="AC333" s="64"/>
      <c r="AD333" s="64"/>
      <c r="AE333" s="64"/>
      <c r="AF333" s="20"/>
      <c r="AG333" s="64"/>
      <c r="AH333" s="64"/>
      <c r="AI333" s="64"/>
      <c r="AJ333" s="64"/>
      <c r="AK333" s="64"/>
      <c r="AM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8"/>
      <c r="BG333" s="64"/>
      <c r="BH333" s="64"/>
      <c r="BI333" s="20"/>
      <c r="BJ333" s="20"/>
      <c r="BK333" s="20"/>
      <c r="BL333" s="20"/>
      <c r="BM333" s="64"/>
      <c r="BN333" s="64"/>
      <c r="BO333" s="64"/>
      <c r="BP333" s="65"/>
      <c r="BQ333" s="64"/>
      <c r="BR333" s="65"/>
      <c r="BS333" s="64"/>
      <c r="BT333" s="65"/>
      <c r="BU333" s="64"/>
      <c r="BV333" s="65"/>
      <c r="BW333" s="64"/>
      <c r="BX333" s="64"/>
      <c r="BY333" s="64"/>
      <c r="BZ333" s="64"/>
      <c r="CA333" s="64"/>
      <c r="CB333" s="64"/>
      <c r="CC333" s="64"/>
      <c r="CD333" s="64"/>
      <c r="CE333" s="64"/>
      <c r="CF333" s="64"/>
      <c r="CG333" s="64"/>
      <c r="CH333" s="64"/>
      <c r="CI333" s="64"/>
      <c r="CJ333" s="64"/>
      <c r="CK333"/>
      <c r="CL333" s="64"/>
      <c r="CM333" s="64"/>
      <c r="CN333" s="64"/>
      <c r="CO333" s="64"/>
      <c r="CP333" s="64" t="s">
        <v>530</v>
      </c>
      <c r="CQ333" s="64" t="s">
        <v>528</v>
      </c>
      <c r="CR333" s="64" t="s">
        <v>529</v>
      </c>
      <c r="CS333"/>
      <c r="CT333"/>
      <c r="CU333"/>
      <c r="CV333"/>
      <c r="CW333" s="64"/>
    </row>
    <row r="334" spans="1:101" s="17" customFormat="1" x14ac:dyDescent="0.25">
      <c r="A334" s="64"/>
      <c r="C334" s="64"/>
      <c r="D334" s="64"/>
      <c r="E334" s="64"/>
      <c r="F334" s="66"/>
      <c r="G334" s="17" t="s">
        <v>10735</v>
      </c>
      <c r="H334" s="17" t="s">
        <v>10736</v>
      </c>
      <c r="L334" s="17" t="s">
        <v>1878</v>
      </c>
      <c r="M334" s="17">
        <f t="shared" si="6"/>
        <v>1</v>
      </c>
      <c r="N334" s="32" t="s">
        <v>2330</v>
      </c>
      <c r="O334" s="98" t="s">
        <v>156</v>
      </c>
      <c r="P334" s="33" t="s">
        <v>92</v>
      </c>
      <c r="Q334" s="98"/>
      <c r="W334" s="20"/>
      <c r="X334" s="64"/>
      <c r="Y334" s="64"/>
      <c r="Z334" s="20"/>
      <c r="AA334" s="20"/>
      <c r="AB334" s="20"/>
      <c r="AC334" s="64"/>
      <c r="AD334" s="64"/>
      <c r="AE334" s="64"/>
      <c r="AF334" s="20"/>
      <c r="AG334" s="64"/>
      <c r="AH334" s="64"/>
      <c r="AI334" s="64"/>
      <c r="AJ334" s="64"/>
      <c r="AK334" s="64"/>
      <c r="AM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8"/>
      <c r="BG334" s="64"/>
      <c r="BH334" s="64"/>
      <c r="BI334" s="20"/>
      <c r="BJ334" s="20"/>
      <c r="BK334" s="20"/>
      <c r="BL334" s="20"/>
      <c r="BM334" s="64"/>
      <c r="BN334" s="64"/>
      <c r="BO334" s="64"/>
      <c r="BP334" s="65"/>
      <c r="BQ334" s="64"/>
      <c r="BR334" s="65"/>
      <c r="BS334" s="64"/>
      <c r="BT334" s="65"/>
      <c r="BU334" s="64"/>
      <c r="BV334" s="65"/>
      <c r="BW334" s="64"/>
      <c r="BX334" s="64"/>
      <c r="BY334" s="64"/>
      <c r="BZ334" s="64"/>
      <c r="CA334" s="64"/>
      <c r="CB334" s="64"/>
      <c r="CC334" s="64"/>
      <c r="CD334" s="64"/>
      <c r="CE334" s="64"/>
      <c r="CF334" s="64"/>
      <c r="CG334" s="64"/>
      <c r="CH334" s="64"/>
      <c r="CI334" s="64"/>
      <c r="CJ334" s="64"/>
      <c r="CK334"/>
      <c r="CL334" s="64"/>
      <c r="CM334" s="64"/>
      <c r="CN334" s="64"/>
      <c r="CO334" s="64"/>
      <c r="CP334" s="17" t="s">
        <v>4700</v>
      </c>
      <c r="CQ334" s="64" t="s">
        <v>4701</v>
      </c>
      <c r="CR334" s="64" t="s">
        <v>157</v>
      </c>
      <c r="CS334"/>
      <c r="CT334"/>
      <c r="CU334"/>
      <c r="CV334"/>
      <c r="CW334" s="64"/>
    </row>
    <row r="335" spans="1:101" s="17" customFormat="1" x14ac:dyDescent="0.25">
      <c r="A335" s="64"/>
      <c r="C335" s="64"/>
      <c r="D335" s="64"/>
      <c r="E335" s="64"/>
      <c r="F335" s="66"/>
      <c r="G335" s="17" t="s">
        <v>10737</v>
      </c>
      <c r="H335" s="17" t="s">
        <v>10738</v>
      </c>
      <c r="L335" s="17" t="s">
        <v>4540</v>
      </c>
      <c r="M335" s="17">
        <f t="shared" si="6"/>
        <v>1</v>
      </c>
      <c r="N335" s="32" t="s">
        <v>11006</v>
      </c>
      <c r="O335" s="98" t="s">
        <v>156</v>
      </c>
      <c r="P335" s="103" t="s">
        <v>92</v>
      </c>
      <c r="Q335" s="95"/>
      <c r="W335" s="20"/>
      <c r="X335" s="64"/>
      <c r="Y335" s="64"/>
      <c r="Z335" s="20"/>
      <c r="AA335" s="20"/>
      <c r="AB335" s="20"/>
      <c r="AC335" s="64"/>
      <c r="AD335" s="64"/>
      <c r="AE335" s="64"/>
      <c r="AF335" s="20"/>
      <c r="AG335" s="64"/>
      <c r="AH335" s="64"/>
      <c r="AI335" s="64"/>
      <c r="AJ335" s="64"/>
      <c r="AK335" s="64"/>
      <c r="AM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8"/>
      <c r="BG335" s="64"/>
      <c r="BH335" s="64"/>
      <c r="BI335" s="20"/>
      <c r="BJ335" s="20"/>
      <c r="BK335" s="20"/>
      <c r="BL335" s="20"/>
      <c r="BM335" s="64"/>
      <c r="BN335" s="64"/>
      <c r="BO335" s="64"/>
      <c r="BP335" s="65"/>
      <c r="BQ335" s="64"/>
      <c r="BR335" s="65"/>
      <c r="BS335" s="64"/>
      <c r="BT335" s="65"/>
      <c r="BU335" s="64"/>
      <c r="BV335" s="65"/>
      <c r="BW335" s="64"/>
      <c r="BX335" s="64"/>
      <c r="BY335" s="64"/>
      <c r="BZ335" s="64"/>
      <c r="CA335" s="64"/>
      <c r="CB335" s="64"/>
      <c r="CC335" s="64"/>
      <c r="CD335" s="64"/>
      <c r="CE335" s="64"/>
      <c r="CF335" s="64"/>
      <c r="CG335" s="64"/>
      <c r="CH335" s="64"/>
      <c r="CI335" s="64"/>
      <c r="CJ335" s="64"/>
      <c r="CK335"/>
      <c r="CL335" s="64"/>
      <c r="CM335" s="64"/>
      <c r="CN335" s="64"/>
      <c r="CO335" s="64"/>
      <c r="CP335" s="64" t="s">
        <v>302</v>
      </c>
      <c r="CQ335" s="64" t="s">
        <v>303</v>
      </c>
      <c r="CR335" s="64" t="s">
        <v>156</v>
      </c>
      <c r="CS335"/>
      <c r="CT335"/>
      <c r="CU335"/>
      <c r="CV335"/>
      <c r="CW335" s="64"/>
    </row>
    <row r="336" spans="1:101" s="17" customFormat="1" x14ac:dyDescent="0.25">
      <c r="A336" s="64"/>
      <c r="C336" s="64"/>
      <c r="D336" s="64"/>
      <c r="E336" s="64"/>
      <c r="F336" s="66"/>
      <c r="G336" s="17" t="s">
        <v>10739</v>
      </c>
      <c r="H336" s="17" t="s">
        <v>10740</v>
      </c>
      <c r="L336" s="17" t="s">
        <v>1408</v>
      </c>
      <c r="M336" s="17">
        <f t="shared" si="6"/>
        <v>1</v>
      </c>
      <c r="N336" s="32" t="s">
        <v>4984</v>
      </c>
      <c r="O336" s="98" t="s">
        <v>391</v>
      </c>
      <c r="P336" s="33" t="s">
        <v>92</v>
      </c>
      <c r="Q336" s="98"/>
      <c r="W336" s="20"/>
      <c r="X336" s="64"/>
      <c r="Y336" s="64"/>
      <c r="Z336" s="20"/>
      <c r="AA336" s="20"/>
      <c r="AB336" s="20"/>
      <c r="AC336" s="64"/>
      <c r="AD336" s="64"/>
      <c r="AE336" s="64"/>
      <c r="AF336" s="20"/>
      <c r="AG336" s="64"/>
      <c r="AH336" s="64"/>
      <c r="AI336" s="64"/>
      <c r="AJ336" s="64"/>
      <c r="AK336" s="64"/>
      <c r="AM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8"/>
      <c r="BG336" s="64"/>
      <c r="BH336" s="64"/>
      <c r="BI336" s="20"/>
      <c r="BJ336" s="20"/>
      <c r="BK336" s="20"/>
      <c r="BL336" s="20"/>
      <c r="BM336" s="64"/>
      <c r="BN336" s="64"/>
      <c r="BO336" s="64"/>
      <c r="BP336" s="65"/>
      <c r="BQ336" s="64"/>
      <c r="BR336" s="65"/>
      <c r="BS336" s="64"/>
      <c r="BT336" s="65"/>
      <c r="BU336" s="64"/>
      <c r="BV336" s="65"/>
      <c r="BW336" s="64"/>
      <c r="BX336" s="64"/>
      <c r="BY336" s="64"/>
      <c r="BZ336" s="64"/>
      <c r="CA336" s="64"/>
      <c r="CB336" s="64"/>
      <c r="CC336" s="64"/>
      <c r="CD336" s="64"/>
      <c r="CE336" s="64"/>
      <c r="CF336" s="64"/>
      <c r="CG336" s="64"/>
      <c r="CH336" s="64"/>
      <c r="CI336" s="64"/>
      <c r="CJ336" s="64"/>
      <c r="CK336"/>
      <c r="CL336" s="64"/>
      <c r="CM336" s="64"/>
      <c r="CN336" s="64"/>
      <c r="CO336" s="64"/>
      <c r="CP336" s="17" t="s">
        <v>3669</v>
      </c>
      <c r="CQ336" s="64"/>
      <c r="CR336" s="64"/>
      <c r="CS336"/>
      <c r="CT336"/>
      <c r="CU336"/>
      <c r="CV336"/>
      <c r="CW336" s="64"/>
    </row>
    <row r="337" spans="1:101" s="17" customFormat="1" x14ac:dyDescent="0.25">
      <c r="A337" s="64"/>
      <c r="C337" s="64"/>
      <c r="D337" s="64"/>
      <c r="E337" s="64"/>
      <c r="F337" s="66"/>
      <c r="G337" s="17" t="s">
        <v>10741</v>
      </c>
      <c r="H337" s="17" t="s">
        <v>10742</v>
      </c>
      <c r="L337" s="64" t="s">
        <v>449</v>
      </c>
      <c r="M337" s="17">
        <f t="shared" si="6"/>
        <v>1</v>
      </c>
      <c r="N337" s="30" t="s">
        <v>661</v>
      </c>
      <c r="O337" s="96" t="s">
        <v>130</v>
      </c>
      <c r="P337" s="31" t="s">
        <v>92</v>
      </c>
      <c r="Q337" s="96"/>
      <c r="W337" s="20"/>
      <c r="X337" s="64"/>
      <c r="Y337" s="64"/>
      <c r="Z337" s="20"/>
      <c r="AA337" s="20"/>
      <c r="AB337" s="20"/>
      <c r="AC337" s="64"/>
      <c r="AD337" s="64"/>
      <c r="AE337" s="64"/>
      <c r="AF337" s="20"/>
      <c r="AG337" s="64"/>
      <c r="AH337" s="64"/>
      <c r="AI337" s="64"/>
      <c r="AJ337" s="64"/>
      <c r="AK337" s="64"/>
      <c r="AM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8"/>
      <c r="BG337" s="64"/>
      <c r="BH337" s="64"/>
      <c r="BI337" s="20"/>
      <c r="BJ337" s="20"/>
      <c r="BK337" s="20"/>
      <c r="BL337" s="20"/>
      <c r="BM337" s="64"/>
      <c r="BN337" s="64"/>
      <c r="BO337" s="64"/>
      <c r="BP337" s="65"/>
      <c r="BQ337" s="64"/>
      <c r="BR337" s="65"/>
      <c r="BS337" s="64"/>
      <c r="BT337" s="65"/>
      <c r="BU337" s="64"/>
      <c r="BV337" s="65"/>
      <c r="BW337" s="64"/>
      <c r="BX337" s="64"/>
      <c r="BY337" s="64"/>
      <c r="BZ337" s="64"/>
      <c r="CA337" s="64"/>
      <c r="CB337" s="64"/>
      <c r="CC337" s="64"/>
      <c r="CD337" s="64"/>
      <c r="CE337" s="64"/>
      <c r="CF337" s="64"/>
      <c r="CG337" s="64"/>
      <c r="CH337" s="64"/>
      <c r="CI337" s="64"/>
      <c r="CJ337" s="64"/>
      <c r="CK337"/>
      <c r="CL337" s="64"/>
      <c r="CM337" s="64"/>
      <c r="CN337" s="64"/>
      <c r="CO337" s="64"/>
      <c r="CP337" s="17" t="s">
        <v>4535</v>
      </c>
      <c r="CQ337" s="64" t="s">
        <v>4536</v>
      </c>
      <c r="CR337" s="64" t="s">
        <v>157</v>
      </c>
      <c r="CS337"/>
      <c r="CT337"/>
      <c r="CU337"/>
      <c r="CV337"/>
      <c r="CW337" s="64"/>
    </row>
    <row r="338" spans="1:101" s="17" customFormat="1" x14ac:dyDescent="0.25">
      <c r="A338" s="64"/>
      <c r="C338" s="64"/>
      <c r="D338" s="64"/>
      <c r="E338" s="64"/>
      <c r="F338" s="66"/>
      <c r="G338" s="17" t="s">
        <v>10743</v>
      </c>
      <c r="H338" s="17" t="s">
        <v>10744</v>
      </c>
      <c r="L338" s="64" t="s">
        <v>635</v>
      </c>
      <c r="M338" s="17">
        <f t="shared" si="6"/>
        <v>1</v>
      </c>
      <c r="N338" s="30" t="s">
        <v>5106</v>
      </c>
      <c r="O338" s="96" t="s">
        <v>156</v>
      </c>
      <c r="P338" s="31" t="s">
        <v>92</v>
      </c>
      <c r="Q338" s="96"/>
      <c r="W338" s="20"/>
      <c r="X338" s="64"/>
      <c r="Y338" s="64"/>
      <c r="Z338" s="20"/>
      <c r="AA338" s="20"/>
      <c r="AB338" s="20"/>
      <c r="AC338" s="64"/>
      <c r="AD338" s="64"/>
      <c r="AE338" s="64"/>
      <c r="AF338" s="20"/>
      <c r="AG338" s="64"/>
      <c r="AH338" s="64"/>
      <c r="AI338" s="64"/>
      <c r="AJ338" s="64"/>
      <c r="AK338" s="64"/>
      <c r="AM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8"/>
      <c r="BG338" s="64"/>
      <c r="BH338" s="64"/>
      <c r="BI338" s="20"/>
      <c r="BJ338" s="20"/>
      <c r="BK338" s="20"/>
      <c r="BL338" s="20"/>
      <c r="BM338" s="64"/>
      <c r="BN338" s="64"/>
      <c r="BO338" s="64"/>
      <c r="BP338" s="65"/>
      <c r="BQ338" s="64"/>
      <c r="BR338" s="65"/>
      <c r="BS338" s="64"/>
      <c r="BT338" s="65"/>
      <c r="BU338" s="64"/>
      <c r="BV338" s="65"/>
      <c r="BW338" s="64"/>
      <c r="BX338" s="64"/>
      <c r="BY338" s="64"/>
      <c r="BZ338" s="64"/>
      <c r="CA338" s="64"/>
      <c r="CB338" s="64"/>
      <c r="CC338" s="64"/>
      <c r="CD338" s="64"/>
      <c r="CE338" s="64"/>
      <c r="CF338" s="64"/>
      <c r="CG338" s="64"/>
      <c r="CH338" s="64"/>
      <c r="CI338" s="64"/>
      <c r="CJ338" s="64"/>
      <c r="CK338"/>
      <c r="CL338" s="64"/>
      <c r="CM338" s="64"/>
      <c r="CN338" s="64"/>
      <c r="CO338" s="64"/>
      <c r="CP338" s="17" t="s">
        <v>3651</v>
      </c>
      <c r="CQ338" s="64" t="s">
        <v>3652</v>
      </c>
      <c r="CR338" s="64" t="s">
        <v>157</v>
      </c>
      <c r="CS338"/>
      <c r="CT338"/>
      <c r="CU338"/>
      <c r="CV338"/>
      <c r="CW338" s="64"/>
    </row>
    <row r="339" spans="1:101" s="17" customFormat="1" x14ac:dyDescent="0.25">
      <c r="A339" s="64"/>
      <c r="C339" s="64"/>
      <c r="D339" s="64"/>
      <c r="E339" s="64"/>
      <c r="F339" s="66"/>
      <c r="G339" s="17" t="s">
        <v>10745</v>
      </c>
      <c r="H339" s="17" t="s">
        <v>10746</v>
      </c>
      <c r="L339" s="94" t="s">
        <v>11012</v>
      </c>
      <c r="M339" s="17">
        <f t="shared" si="6"/>
        <v>1</v>
      </c>
      <c r="N339" s="30" t="s">
        <v>8766</v>
      </c>
      <c r="O339" s="96" t="s">
        <v>236</v>
      </c>
      <c r="P339" s="31" t="s">
        <v>92</v>
      </c>
      <c r="Q339" s="96"/>
      <c r="W339" s="20"/>
      <c r="X339" s="64"/>
      <c r="Y339" s="64"/>
      <c r="Z339" s="20"/>
      <c r="AA339" s="20"/>
      <c r="AB339" s="20"/>
      <c r="AC339" s="64"/>
      <c r="AD339" s="64"/>
      <c r="AE339" s="64"/>
      <c r="AF339" s="20"/>
      <c r="AG339" s="64"/>
      <c r="AH339" s="64"/>
      <c r="AI339" s="64"/>
      <c r="AJ339" s="64"/>
      <c r="AK339" s="64"/>
      <c r="AM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8"/>
      <c r="BG339" s="64"/>
      <c r="BH339" s="64"/>
      <c r="BI339" s="20"/>
      <c r="BJ339" s="20"/>
      <c r="BK339" s="20"/>
      <c r="BL339" s="20"/>
      <c r="BM339" s="64"/>
      <c r="BN339" s="64"/>
      <c r="BO339" s="64"/>
      <c r="BP339" s="65"/>
      <c r="BQ339" s="64"/>
      <c r="BR339" s="65"/>
      <c r="BS339" s="64"/>
      <c r="BT339" s="65"/>
      <c r="BU339" s="64"/>
      <c r="BV339" s="65"/>
      <c r="BW339" s="64"/>
      <c r="BX339" s="64"/>
      <c r="BY339" s="64"/>
      <c r="BZ339" s="64"/>
      <c r="CA339" s="64"/>
      <c r="CB339" s="64"/>
      <c r="CC339" s="64"/>
      <c r="CD339" s="64"/>
      <c r="CE339" s="64"/>
      <c r="CF339" s="64"/>
      <c r="CG339" s="64"/>
      <c r="CH339" s="64"/>
      <c r="CI339" s="64"/>
      <c r="CJ339" s="64"/>
      <c r="CK339"/>
      <c r="CL339" s="64"/>
      <c r="CM339" s="64"/>
      <c r="CN339" s="64"/>
      <c r="CO339" s="64"/>
      <c r="CP339" s="17" t="s">
        <v>4987</v>
      </c>
      <c r="CQ339" s="64" t="s">
        <v>4984</v>
      </c>
      <c r="CR339" s="64" t="s">
        <v>649</v>
      </c>
      <c r="CS339"/>
      <c r="CT339"/>
      <c r="CU339"/>
      <c r="CV339"/>
      <c r="CW339" s="64"/>
    </row>
    <row r="340" spans="1:101" s="17" customFormat="1" x14ac:dyDescent="0.25">
      <c r="A340" s="64"/>
      <c r="C340" s="64"/>
      <c r="D340" s="64"/>
      <c r="E340" s="64"/>
      <c r="F340" s="66"/>
      <c r="G340" s="17" t="s">
        <v>10747</v>
      </c>
      <c r="H340" s="17" t="s">
        <v>10748</v>
      </c>
      <c r="L340" s="91" t="s">
        <v>8781</v>
      </c>
      <c r="M340" s="17">
        <f t="shared" si="6"/>
        <v>1</v>
      </c>
      <c r="N340" s="32" t="s">
        <v>11066</v>
      </c>
      <c r="O340" s="98" t="s">
        <v>326</v>
      </c>
      <c r="P340" s="103" t="s">
        <v>92</v>
      </c>
      <c r="Q340" s="95"/>
      <c r="W340" s="20"/>
      <c r="X340" s="64"/>
      <c r="Y340" s="64"/>
      <c r="Z340" s="20"/>
      <c r="AA340" s="20"/>
      <c r="AB340" s="20"/>
      <c r="AC340" s="64"/>
      <c r="AD340" s="64"/>
      <c r="AE340" s="64"/>
      <c r="AF340" s="20"/>
      <c r="AG340" s="64"/>
      <c r="AH340" s="64"/>
      <c r="AI340" s="64"/>
      <c r="AJ340" s="64"/>
      <c r="AK340" s="64"/>
      <c r="AM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8"/>
      <c r="BG340" s="64"/>
      <c r="BH340" s="64"/>
      <c r="BI340" s="20"/>
      <c r="BJ340" s="20"/>
      <c r="BK340" s="20"/>
      <c r="BL340" s="20"/>
      <c r="BM340" s="64"/>
      <c r="BN340" s="64"/>
      <c r="BO340" s="64"/>
      <c r="BP340" s="65"/>
      <c r="BQ340" s="64"/>
      <c r="BR340" s="65"/>
      <c r="BS340" s="64"/>
      <c r="BT340" s="65"/>
      <c r="BU340" s="64"/>
      <c r="BV340" s="65"/>
      <c r="BW340" s="64"/>
      <c r="BX340" s="64"/>
      <c r="BY340" s="64"/>
      <c r="BZ340" s="64"/>
      <c r="CA340" s="64"/>
      <c r="CB340" s="64"/>
      <c r="CC340" s="64"/>
      <c r="CD340" s="64"/>
      <c r="CE340" s="64"/>
      <c r="CF340" s="64"/>
      <c r="CG340" s="64"/>
      <c r="CH340" s="64"/>
      <c r="CI340" s="64"/>
      <c r="CJ340" s="64"/>
      <c r="CK340"/>
      <c r="CL340" s="64"/>
      <c r="CM340" s="64"/>
      <c r="CN340" s="64"/>
      <c r="CO340" s="64"/>
      <c r="CP340" s="17" t="s">
        <v>3795</v>
      </c>
      <c r="CQ340" s="64" t="s">
        <v>3796</v>
      </c>
      <c r="CR340" s="64" t="s">
        <v>267</v>
      </c>
      <c r="CS340"/>
      <c r="CT340"/>
      <c r="CU340"/>
      <c r="CV340"/>
      <c r="CW340" s="64"/>
    </row>
    <row r="341" spans="1:101" s="17" customFormat="1" x14ac:dyDescent="0.25">
      <c r="A341" s="64"/>
      <c r="C341" s="64"/>
      <c r="D341" s="64"/>
      <c r="E341" s="64"/>
      <c r="F341" s="66"/>
      <c r="G341" s="17" t="s">
        <v>10749</v>
      </c>
      <c r="H341" s="17" t="s">
        <v>10750</v>
      </c>
      <c r="L341" s="17" t="s">
        <v>4030</v>
      </c>
      <c r="M341" s="17">
        <f t="shared" si="6"/>
        <v>1</v>
      </c>
      <c r="N341" s="30" t="s">
        <v>11011</v>
      </c>
      <c r="O341" s="96" t="s">
        <v>156</v>
      </c>
      <c r="P341" s="31" t="s">
        <v>92</v>
      </c>
      <c r="Q341" s="96"/>
      <c r="W341" s="20"/>
      <c r="X341" s="64"/>
      <c r="Y341" s="64"/>
      <c r="Z341" s="20"/>
      <c r="AA341" s="20"/>
      <c r="AB341" s="20"/>
      <c r="AC341" s="64"/>
      <c r="AD341" s="64"/>
      <c r="AE341" s="64"/>
      <c r="AF341" s="20"/>
      <c r="AG341" s="64"/>
      <c r="AH341" s="64"/>
      <c r="AI341" s="64"/>
      <c r="AJ341" s="64"/>
      <c r="AK341" s="64"/>
      <c r="AM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8"/>
      <c r="BG341" s="64"/>
      <c r="BH341" s="64"/>
      <c r="BI341" s="20"/>
      <c r="BJ341" s="20"/>
      <c r="BK341" s="20"/>
      <c r="BL341" s="20"/>
      <c r="BM341" s="64"/>
      <c r="BN341" s="64"/>
      <c r="BO341" s="64"/>
      <c r="BP341" s="65"/>
      <c r="BQ341" s="64"/>
      <c r="BR341" s="65"/>
      <c r="BS341" s="64"/>
      <c r="BT341" s="65"/>
      <c r="BU341" s="64"/>
      <c r="BV341" s="65"/>
      <c r="BW341" s="64"/>
      <c r="BX341" s="64"/>
      <c r="BY341" s="64"/>
      <c r="BZ341" s="64"/>
      <c r="CA341" s="64"/>
      <c r="CB341" s="64"/>
      <c r="CC341" s="64"/>
      <c r="CD341" s="64"/>
      <c r="CE341" s="64"/>
      <c r="CF341" s="64"/>
      <c r="CG341" s="64"/>
      <c r="CH341" s="64"/>
      <c r="CI341" s="64"/>
      <c r="CJ341" s="64"/>
      <c r="CK341"/>
      <c r="CL341" s="64"/>
      <c r="CM341" s="64"/>
      <c r="CN341" s="64"/>
      <c r="CO341" s="64"/>
      <c r="CP341" s="17" t="s">
        <v>3581</v>
      </c>
      <c r="CQ341" s="64" t="s">
        <v>3582</v>
      </c>
      <c r="CR341" s="64" t="s">
        <v>157</v>
      </c>
      <c r="CS341"/>
      <c r="CT341"/>
      <c r="CU341"/>
      <c r="CV341"/>
      <c r="CW341" s="64"/>
    </row>
    <row r="342" spans="1:101" s="17" customFormat="1" x14ac:dyDescent="0.25">
      <c r="A342" s="64"/>
      <c r="C342" s="64"/>
      <c r="D342" s="64"/>
      <c r="E342" s="64"/>
      <c r="F342" s="66"/>
      <c r="G342" s="17" t="s">
        <v>10751</v>
      </c>
      <c r="H342" s="17" t="s">
        <v>10752</v>
      </c>
      <c r="L342" s="17" t="s">
        <v>8772</v>
      </c>
      <c r="M342" s="17">
        <f t="shared" si="6"/>
        <v>1</v>
      </c>
      <c r="N342" s="32" t="s">
        <v>1878</v>
      </c>
      <c r="O342" s="98" t="s">
        <v>552</v>
      </c>
      <c r="P342" s="33" t="s">
        <v>92</v>
      </c>
      <c r="Q342" s="98"/>
      <c r="W342" s="20"/>
      <c r="X342" s="64"/>
      <c r="Y342" s="64"/>
      <c r="Z342" s="20"/>
      <c r="AA342" s="20"/>
      <c r="AB342" s="20"/>
      <c r="AC342" s="64"/>
      <c r="AD342" s="64"/>
      <c r="AE342" s="64"/>
      <c r="AF342" s="20"/>
      <c r="AG342" s="64"/>
      <c r="AH342" s="64"/>
      <c r="AI342" s="64"/>
      <c r="AJ342" s="64"/>
      <c r="AK342" s="64"/>
      <c r="AM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8"/>
      <c r="BG342" s="64"/>
      <c r="BH342" s="64"/>
      <c r="BI342" s="20"/>
      <c r="BJ342" s="20"/>
      <c r="BK342" s="20"/>
      <c r="BL342" s="20"/>
      <c r="BM342" s="64"/>
      <c r="BN342" s="64"/>
      <c r="BO342" s="64"/>
      <c r="BP342" s="65"/>
      <c r="BQ342" s="64"/>
      <c r="BR342" s="65"/>
      <c r="BS342" s="64"/>
      <c r="BT342" s="65"/>
      <c r="BU342" s="64"/>
      <c r="BV342" s="65"/>
      <c r="BW342" s="64"/>
      <c r="BX342" s="64"/>
      <c r="BY342" s="64"/>
      <c r="BZ342" s="64"/>
      <c r="CA342" s="64"/>
      <c r="CB342" s="64"/>
      <c r="CC342" s="64"/>
      <c r="CD342" s="64"/>
      <c r="CE342" s="64"/>
      <c r="CF342" s="64"/>
      <c r="CG342" s="64"/>
      <c r="CH342" s="64"/>
      <c r="CI342" s="64"/>
      <c r="CJ342" s="64"/>
      <c r="CK342"/>
      <c r="CL342" s="64"/>
      <c r="CM342" s="64"/>
      <c r="CN342" s="64"/>
      <c r="CO342" s="64"/>
      <c r="CP342" s="17" t="s">
        <v>3581</v>
      </c>
      <c r="CQ342" s="64" t="s">
        <v>4869</v>
      </c>
      <c r="CR342" s="64" t="s">
        <v>157</v>
      </c>
      <c r="CS342"/>
      <c r="CT342"/>
      <c r="CU342"/>
      <c r="CV342"/>
      <c r="CW342" s="64"/>
    </row>
    <row r="343" spans="1:101" s="17" customFormat="1" x14ac:dyDescent="0.25">
      <c r="A343" s="64"/>
      <c r="C343" s="64"/>
      <c r="D343" s="64"/>
      <c r="E343" s="64"/>
      <c r="F343" s="66"/>
      <c r="G343" s="17" t="s">
        <v>10753</v>
      </c>
      <c r="H343" s="17" t="s">
        <v>10754</v>
      </c>
      <c r="L343" s="17" t="s">
        <v>8938</v>
      </c>
      <c r="M343" s="17">
        <f t="shared" si="6"/>
        <v>1</v>
      </c>
      <c r="N343" s="32" t="s">
        <v>4540</v>
      </c>
      <c r="O343" s="98" t="s">
        <v>352</v>
      </c>
      <c r="P343" s="33" t="s">
        <v>92</v>
      </c>
      <c r="Q343" s="98"/>
      <c r="W343" s="20"/>
      <c r="X343" s="64"/>
      <c r="Y343" s="64"/>
      <c r="Z343" s="20"/>
      <c r="AA343" s="20"/>
      <c r="AB343" s="20"/>
      <c r="AC343" s="64"/>
      <c r="AD343" s="64"/>
      <c r="AE343" s="64"/>
      <c r="AF343" s="20"/>
      <c r="AG343" s="64"/>
      <c r="AH343" s="64"/>
      <c r="AI343" s="64"/>
      <c r="AJ343" s="64"/>
      <c r="AK343" s="64"/>
      <c r="AM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8"/>
      <c r="BG343" s="64"/>
      <c r="BH343" s="64"/>
      <c r="BI343" s="20"/>
      <c r="BJ343" s="20"/>
      <c r="BK343" s="20"/>
      <c r="BL343" s="20"/>
      <c r="BM343" s="64"/>
      <c r="BN343" s="64"/>
      <c r="BO343" s="64"/>
      <c r="BP343" s="65"/>
      <c r="BQ343" s="64"/>
      <c r="BR343" s="65"/>
      <c r="BS343" s="64"/>
      <c r="BT343" s="65"/>
      <c r="BU343" s="64"/>
      <c r="BV343" s="65"/>
      <c r="BW343" s="64"/>
      <c r="BX343" s="64"/>
      <c r="BY343" s="64"/>
      <c r="BZ343" s="64"/>
      <c r="CA343" s="64"/>
      <c r="CB343" s="64"/>
      <c r="CC343" s="64"/>
      <c r="CD343" s="64"/>
      <c r="CE343" s="64"/>
      <c r="CF343" s="64"/>
      <c r="CG343" s="64"/>
      <c r="CH343" s="64"/>
      <c r="CI343" s="64"/>
      <c r="CJ343" s="64"/>
      <c r="CK343"/>
      <c r="CL343" s="64"/>
      <c r="CM343" s="64"/>
      <c r="CN343" s="64"/>
      <c r="CO343" s="64"/>
      <c r="CP343" s="64" t="s">
        <v>1519</v>
      </c>
      <c r="CQ343" s="64" t="s">
        <v>1520</v>
      </c>
      <c r="CR343" s="64" t="s">
        <v>157</v>
      </c>
      <c r="CS343"/>
      <c r="CT343"/>
      <c r="CU343"/>
      <c r="CV343"/>
      <c r="CW343" s="64"/>
    </row>
    <row r="344" spans="1:101" s="17" customFormat="1" x14ac:dyDescent="0.25">
      <c r="A344" s="64"/>
      <c r="C344" s="64"/>
      <c r="D344" s="64"/>
      <c r="E344" s="64"/>
      <c r="F344" s="66"/>
      <c r="G344" s="17" t="s">
        <v>10755</v>
      </c>
      <c r="H344" s="17" t="s">
        <v>10756</v>
      </c>
      <c r="L344" s="64" t="s">
        <v>648</v>
      </c>
      <c r="M344" s="17">
        <f t="shared" si="6"/>
        <v>1</v>
      </c>
      <c r="N344" s="30" t="s">
        <v>1408</v>
      </c>
      <c r="O344" s="96" t="s">
        <v>1407</v>
      </c>
      <c r="P344" s="31" t="s">
        <v>92</v>
      </c>
      <c r="Q344" s="96"/>
      <c r="W344" s="20"/>
      <c r="X344" s="64"/>
      <c r="Y344" s="64"/>
      <c r="Z344" s="20"/>
      <c r="AA344" s="20"/>
      <c r="AB344" s="20"/>
      <c r="AC344" s="64"/>
      <c r="AD344" s="64"/>
      <c r="AE344" s="64"/>
      <c r="AF344" s="20"/>
      <c r="AG344" s="64"/>
      <c r="AH344" s="64"/>
      <c r="AI344" s="64"/>
      <c r="AJ344" s="64"/>
      <c r="AK344" s="64"/>
      <c r="AM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8"/>
      <c r="BG344" s="64"/>
      <c r="BH344" s="64"/>
      <c r="BI344" s="20"/>
      <c r="BJ344" s="20"/>
      <c r="BK344" s="20"/>
      <c r="BL344" s="20"/>
      <c r="BM344" s="64"/>
      <c r="BN344" s="64"/>
      <c r="BO344" s="64"/>
      <c r="BP344" s="65"/>
      <c r="BQ344" s="64"/>
      <c r="BR344" s="65"/>
      <c r="BS344" s="64"/>
      <c r="BT344" s="65"/>
      <c r="BU344" s="64"/>
      <c r="BV344" s="65"/>
      <c r="BW344" s="64"/>
      <c r="BX344" s="64"/>
      <c r="BY344" s="64"/>
      <c r="BZ344" s="64"/>
      <c r="CA344" s="64"/>
      <c r="CB344" s="64"/>
      <c r="CC344" s="64"/>
      <c r="CD344" s="64"/>
      <c r="CE344" s="64"/>
      <c r="CF344" s="64"/>
      <c r="CG344" s="64"/>
      <c r="CH344" s="64"/>
      <c r="CI344" s="64"/>
      <c r="CJ344" s="64"/>
      <c r="CK344"/>
      <c r="CL344" s="64"/>
      <c r="CM344" s="64"/>
      <c r="CN344" s="64"/>
      <c r="CO344" s="64"/>
      <c r="CP344" s="17" t="s">
        <v>4008</v>
      </c>
      <c r="CQ344" s="64" t="s">
        <v>4009</v>
      </c>
      <c r="CR344" s="64" t="s">
        <v>157</v>
      </c>
      <c r="CS344"/>
      <c r="CT344"/>
      <c r="CU344"/>
      <c r="CV344"/>
      <c r="CW344" s="64"/>
    </row>
    <row r="345" spans="1:101" s="17" customFormat="1" x14ac:dyDescent="0.25">
      <c r="A345" s="64"/>
      <c r="C345" s="64"/>
      <c r="D345" s="64"/>
      <c r="E345" s="64"/>
      <c r="F345" s="66"/>
      <c r="G345" s="17" t="s">
        <v>10757</v>
      </c>
      <c r="H345" s="17" t="s">
        <v>10758</v>
      </c>
      <c r="L345" s="91" t="s">
        <v>1482</v>
      </c>
      <c r="M345" s="17">
        <f t="shared" si="6"/>
        <v>1</v>
      </c>
      <c r="N345" s="114" t="s">
        <v>11073</v>
      </c>
      <c r="O345" s="96" t="s">
        <v>11042</v>
      </c>
      <c r="P345" s="31" t="s">
        <v>92</v>
      </c>
      <c r="Q345" s="96"/>
      <c r="W345" s="20"/>
      <c r="X345" s="64"/>
      <c r="Y345" s="64"/>
      <c r="Z345" s="20"/>
      <c r="AA345" s="20"/>
      <c r="AB345" s="20"/>
      <c r="AC345" s="64"/>
      <c r="AD345" s="64"/>
      <c r="AE345" s="64"/>
      <c r="AF345" s="20"/>
      <c r="AG345" s="64"/>
      <c r="AH345" s="64"/>
      <c r="AI345" s="64"/>
      <c r="AJ345" s="64"/>
      <c r="AK345" s="64"/>
      <c r="AM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8"/>
      <c r="BG345" s="64"/>
      <c r="BH345" s="64"/>
      <c r="BI345" s="20"/>
      <c r="BJ345" s="20"/>
      <c r="BK345" s="20"/>
      <c r="BL345" s="20"/>
      <c r="BM345" s="64"/>
      <c r="BN345" s="64"/>
      <c r="BO345" s="64"/>
      <c r="BP345" s="65"/>
      <c r="BQ345" s="64"/>
      <c r="BR345" s="65"/>
      <c r="BS345" s="64"/>
      <c r="BT345" s="65"/>
      <c r="BU345" s="64"/>
      <c r="BV345" s="65"/>
      <c r="BW345" s="64"/>
      <c r="BX345" s="64"/>
      <c r="BY345" s="64"/>
      <c r="BZ345" s="64"/>
      <c r="CA345" s="64"/>
      <c r="CB345" s="64"/>
      <c r="CC345" s="64"/>
      <c r="CD345" s="64"/>
      <c r="CE345" s="64"/>
      <c r="CF345" s="64"/>
      <c r="CG345" s="64"/>
      <c r="CH345" s="64"/>
      <c r="CI345" s="64"/>
      <c r="CJ345" s="64"/>
      <c r="CK345"/>
      <c r="CL345" s="64"/>
      <c r="CM345" s="64"/>
      <c r="CN345" s="64"/>
      <c r="CO345" s="64"/>
      <c r="CP345" s="17" t="s">
        <v>3027</v>
      </c>
      <c r="CQ345" s="64"/>
      <c r="CR345" s="64"/>
      <c r="CS345"/>
      <c r="CT345"/>
      <c r="CU345"/>
      <c r="CV345"/>
      <c r="CW345" s="64"/>
    </row>
    <row r="346" spans="1:101" s="17" customFormat="1" x14ac:dyDescent="0.25">
      <c r="A346" s="64"/>
      <c r="C346" s="64"/>
      <c r="D346" s="64"/>
      <c r="E346" s="64"/>
      <c r="F346" s="66"/>
      <c r="G346" s="17" t="s">
        <v>10759</v>
      </c>
      <c r="H346" s="17" t="s">
        <v>10760</v>
      </c>
      <c r="L346" s="92" t="s">
        <v>231</v>
      </c>
      <c r="M346" s="17">
        <f t="shared" si="6"/>
        <v>1</v>
      </c>
      <c r="N346" s="30" t="s">
        <v>449</v>
      </c>
      <c r="O346" s="96" t="s">
        <v>308</v>
      </c>
      <c r="P346" s="31" t="s">
        <v>92</v>
      </c>
      <c r="Q346" s="96"/>
      <c r="W346" s="20"/>
      <c r="X346" s="64"/>
      <c r="Y346" s="64"/>
      <c r="Z346" s="20"/>
      <c r="AA346" s="20"/>
      <c r="AB346" s="20"/>
      <c r="AC346" s="64"/>
      <c r="AD346" s="64"/>
      <c r="AE346" s="64"/>
      <c r="AF346" s="20"/>
      <c r="AG346" s="64"/>
      <c r="AH346" s="64"/>
      <c r="AI346" s="64"/>
      <c r="AJ346" s="64"/>
      <c r="AK346" s="64"/>
      <c r="AM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8"/>
      <c r="BG346" s="64"/>
      <c r="BH346" s="64"/>
      <c r="BI346" s="20"/>
      <c r="BJ346" s="20"/>
      <c r="BK346" s="20"/>
      <c r="BL346" s="20"/>
      <c r="BM346" s="64"/>
      <c r="BN346" s="64"/>
      <c r="BO346" s="64"/>
      <c r="BP346" s="65"/>
      <c r="BQ346" s="64"/>
      <c r="BR346" s="65"/>
      <c r="BS346" s="64"/>
      <c r="BT346" s="65"/>
      <c r="BU346" s="64"/>
      <c r="BV346" s="65"/>
      <c r="BW346" s="64"/>
      <c r="BX346" s="64"/>
      <c r="BY346" s="64"/>
      <c r="BZ346" s="64"/>
      <c r="CA346" s="64"/>
      <c r="CB346" s="64"/>
      <c r="CC346" s="64"/>
      <c r="CD346" s="64"/>
      <c r="CE346" s="64"/>
      <c r="CF346" s="64"/>
      <c r="CG346" s="64"/>
      <c r="CH346" s="64"/>
      <c r="CI346" s="64"/>
      <c r="CJ346" s="64"/>
      <c r="CK346"/>
      <c r="CL346" s="64"/>
      <c r="CM346" s="64"/>
      <c r="CN346" s="64"/>
      <c r="CO346" s="64"/>
      <c r="CP346" s="64" t="s">
        <v>616</v>
      </c>
      <c r="CQ346" s="64" t="s">
        <v>615</v>
      </c>
      <c r="CR346" s="64" t="s">
        <v>614</v>
      </c>
      <c r="CS346"/>
      <c r="CT346"/>
      <c r="CU346"/>
      <c r="CV346"/>
      <c r="CW346" s="64"/>
    </row>
    <row r="347" spans="1:101" s="17" customFormat="1" x14ac:dyDescent="0.25">
      <c r="A347" s="64"/>
      <c r="C347" s="64"/>
      <c r="D347" s="64"/>
      <c r="E347" s="64"/>
      <c r="F347" s="66"/>
      <c r="G347" s="17" t="s">
        <v>10761</v>
      </c>
      <c r="H347" s="17" t="s">
        <v>10762</v>
      </c>
      <c r="L347" s="91" t="s">
        <v>4697</v>
      </c>
      <c r="M347" s="17">
        <f t="shared" si="6"/>
        <v>1</v>
      </c>
      <c r="N347" s="30" t="s">
        <v>635</v>
      </c>
      <c r="O347" s="96" t="s">
        <v>382</v>
      </c>
      <c r="P347" s="31" t="s">
        <v>92</v>
      </c>
      <c r="Q347" s="96"/>
      <c r="W347" s="20"/>
      <c r="X347" s="64"/>
      <c r="Y347" s="64"/>
      <c r="Z347" s="20"/>
      <c r="AA347" s="20"/>
      <c r="AB347" s="20"/>
      <c r="AC347" s="64"/>
      <c r="AD347" s="64"/>
      <c r="AE347" s="64"/>
      <c r="AF347" s="20"/>
      <c r="AG347" s="64"/>
      <c r="AH347" s="64"/>
      <c r="AI347" s="64"/>
      <c r="AJ347" s="64"/>
      <c r="AK347" s="64"/>
      <c r="AM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8"/>
      <c r="BG347" s="64"/>
      <c r="BH347" s="64"/>
      <c r="BI347" s="20"/>
      <c r="BJ347" s="20"/>
      <c r="BK347" s="20"/>
      <c r="BL347" s="20"/>
      <c r="BM347" s="64"/>
      <c r="BN347" s="64"/>
      <c r="BO347" s="64"/>
      <c r="BP347" s="65"/>
      <c r="BQ347" s="64"/>
      <c r="BR347" s="65"/>
      <c r="BS347" s="64"/>
      <c r="BT347" s="65"/>
      <c r="BU347" s="64"/>
      <c r="BV347" s="65"/>
      <c r="BW347" s="64"/>
      <c r="BX347" s="64"/>
      <c r="BY347" s="64"/>
      <c r="BZ347" s="64"/>
      <c r="CA347" s="64"/>
      <c r="CB347" s="64"/>
      <c r="CC347" s="64"/>
      <c r="CD347" s="64"/>
      <c r="CE347" s="64"/>
      <c r="CF347" s="64"/>
      <c r="CG347" s="64"/>
      <c r="CH347" s="64"/>
      <c r="CI347" s="64"/>
      <c r="CJ347" s="64"/>
      <c r="CK347"/>
      <c r="CL347" s="64"/>
      <c r="CM347" s="64"/>
      <c r="CN347" s="64"/>
      <c r="CO347" s="64"/>
      <c r="CP347" s="17" t="s">
        <v>616</v>
      </c>
      <c r="CQ347" s="64" t="s">
        <v>3099</v>
      </c>
      <c r="CR347" s="64" t="s">
        <v>352</v>
      </c>
      <c r="CS347"/>
      <c r="CT347"/>
      <c r="CU347"/>
      <c r="CV347"/>
      <c r="CW347" s="64"/>
    </row>
    <row r="348" spans="1:101" s="17" customFormat="1" x14ac:dyDescent="0.25">
      <c r="A348" s="64"/>
      <c r="C348" s="64"/>
      <c r="D348" s="64"/>
      <c r="E348" s="64"/>
      <c r="F348" s="66"/>
      <c r="G348" s="17" t="s">
        <v>10763</v>
      </c>
      <c r="H348" s="17" t="s">
        <v>10764</v>
      </c>
      <c r="L348" s="94" t="s">
        <v>11014</v>
      </c>
      <c r="M348" s="17">
        <f t="shared" si="6"/>
        <v>1</v>
      </c>
      <c r="N348" s="30" t="s">
        <v>11012</v>
      </c>
      <c r="O348" s="96" t="s">
        <v>286</v>
      </c>
      <c r="P348" s="31" t="s">
        <v>92</v>
      </c>
      <c r="Q348" s="96"/>
      <c r="W348" s="20"/>
      <c r="X348" s="64"/>
      <c r="Y348" s="64"/>
      <c r="Z348" s="20"/>
      <c r="AA348" s="20"/>
      <c r="AB348" s="20"/>
      <c r="AC348" s="64"/>
      <c r="AD348" s="64"/>
      <c r="AE348" s="64"/>
      <c r="AF348" s="20"/>
      <c r="AG348" s="64"/>
      <c r="AH348" s="64"/>
      <c r="AI348" s="64"/>
      <c r="AJ348" s="64"/>
      <c r="AK348" s="64"/>
      <c r="AM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8"/>
      <c r="BG348" s="64"/>
      <c r="BH348" s="64"/>
      <c r="BI348" s="20"/>
      <c r="BJ348" s="20"/>
      <c r="BK348" s="20"/>
      <c r="BL348" s="20"/>
      <c r="BM348" s="64"/>
      <c r="BN348" s="64"/>
      <c r="BO348" s="64"/>
      <c r="BP348" s="65"/>
      <c r="BQ348" s="64"/>
      <c r="BR348" s="65"/>
      <c r="BS348" s="64"/>
      <c r="BT348" s="65"/>
      <c r="BU348" s="64"/>
      <c r="BV348" s="65"/>
      <c r="BW348" s="64"/>
      <c r="BX348" s="64"/>
      <c r="BY348" s="64"/>
      <c r="BZ348" s="64"/>
      <c r="CA348" s="64"/>
      <c r="CB348" s="64"/>
      <c r="CC348" s="64"/>
      <c r="CD348" s="64"/>
      <c r="CE348" s="64"/>
      <c r="CF348" s="64"/>
      <c r="CG348" s="64"/>
      <c r="CH348" s="64"/>
      <c r="CI348" s="64"/>
      <c r="CJ348" s="64"/>
      <c r="CK348"/>
      <c r="CL348" s="64"/>
      <c r="CM348" s="64"/>
      <c r="CN348" s="64"/>
      <c r="CO348" s="64"/>
      <c r="CP348" s="17" t="s">
        <v>616</v>
      </c>
      <c r="CQ348" s="64" t="s">
        <v>4842</v>
      </c>
      <c r="CR348" s="64" t="s">
        <v>4843</v>
      </c>
      <c r="CS348"/>
      <c r="CT348"/>
      <c r="CU348"/>
      <c r="CV348"/>
      <c r="CW348" s="64"/>
    </row>
    <row r="349" spans="1:101" s="17" customFormat="1" x14ac:dyDescent="0.25">
      <c r="A349" s="64"/>
      <c r="C349" s="64"/>
      <c r="D349" s="64"/>
      <c r="E349" s="64"/>
      <c r="F349" s="66"/>
      <c r="G349" s="17" t="s">
        <v>10765</v>
      </c>
      <c r="H349" s="17" t="s">
        <v>10766</v>
      </c>
      <c r="L349" s="92" t="s">
        <v>626</v>
      </c>
      <c r="M349" s="17">
        <f t="shared" si="6"/>
        <v>1</v>
      </c>
      <c r="N349" s="32" t="s">
        <v>8781</v>
      </c>
      <c r="O349" s="98" t="s">
        <v>156</v>
      </c>
      <c r="P349" s="33" t="s">
        <v>92</v>
      </c>
      <c r="Q349" s="98"/>
      <c r="W349" s="20"/>
      <c r="X349" s="64"/>
      <c r="Y349" s="64"/>
      <c r="Z349" s="20"/>
      <c r="AA349" s="20"/>
      <c r="AB349" s="20"/>
      <c r="AC349" s="64"/>
      <c r="AD349" s="64"/>
      <c r="AE349" s="64"/>
      <c r="AF349" s="20"/>
      <c r="AG349" s="64"/>
      <c r="AH349" s="64"/>
      <c r="AI349" s="64"/>
      <c r="AJ349" s="64"/>
      <c r="AK349" s="64"/>
      <c r="AM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8"/>
      <c r="BG349" s="64"/>
      <c r="BH349" s="64"/>
      <c r="BI349" s="20"/>
      <c r="BJ349" s="20"/>
      <c r="BK349" s="20"/>
      <c r="BL349" s="20"/>
      <c r="BM349" s="64"/>
      <c r="BN349" s="64"/>
      <c r="BO349" s="64"/>
      <c r="BP349" s="65"/>
      <c r="BQ349" s="64"/>
      <c r="BR349" s="65"/>
      <c r="BS349" s="64"/>
      <c r="BT349" s="65"/>
      <c r="BU349" s="64"/>
      <c r="BV349" s="65"/>
      <c r="BW349" s="64"/>
      <c r="BX349" s="64"/>
      <c r="BY349" s="64"/>
      <c r="BZ349" s="64"/>
      <c r="CA349" s="64"/>
      <c r="CB349" s="64"/>
      <c r="CC349" s="64"/>
      <c r="CD349" s="64"/>
      <c r="CE349" s="64"/>
      <c r="CF349" s="64"/>
      <c r="CG349" s="64"/>
      <c r="CH349" s="64"/>
      <c r="CI349" s="64"/>
      <c r="CJ349" s="64"/>
      <c r="CK349"/>
      <c r="CL349" s="64"/>
      <c r="CM349" s="64"/>
      <c r="CN349" s="64"/>
      <c r="CO349" s="64"/>
      <c r="CP349" s="17" t="s">
        <v>3142</v>
      </c>
      <c r="CQ349" s="64" t="s">
        <v>3143</v>
      </c>
      <c r="CR349" s="64" t="s">
        <v>157</v>
      </c>
      <c r="CS349"/>
      <c r="CT349"/>
      <c r="CU349"/>
      <c r="CV349"/>
      <c r="CW349" s="64"/>
    </row>
    <row r="350" spans="1:101" s="17" customFormat="1" x14ac:dyDescent="0.25">
      <c r="A350" s="64"/>
      <c r="C350" s="64"/>
      <c r="D350" s="64"/>
      <c r="E350" s="64"/>
      <c r="F350" s="66"/>
      <c r="G350" s="17" t="s">
        <v>10767</v>
      </c>
      <c r="H350" s="17" t="s">
        <v>10768</v>
      </c>
      <c r="L350" s="91" t="s">
        <v>5584</v>
      </c>
      <c r="M350" s="17">
        <f t="shared" si="6"/>
        <v>1</v>
      </c>
      <c r="N350" s="32" t="s">
        <v>4030</v>
      </c>
      <c r="O350" s="98" t="s">
        <v>156</v>
      </c>
      <c r="P350" s="33" t="s">
        <v>92</v>
      </c>
      <c r="Q350" s="98"/>
      <c r="W350" s="20"/>
      <c r="X350" s="64"/>
      <c r="Y350" s="64"/>
      <c r="Z350" s="20"/>
      <c r="AA350" s="20"/>
      <c r="AB350" s="20"/>
      <c r="AC350" s="64"/>
      <c r="AD350" s="64"/>
      <c r="AE350" s="64"/>
      <c r="AF350" s="20"/>
      <c r="AG350" s="64"/>
      <c r="AH350" s="64"/>
      <c r="AI350" s="64"/>
      <c r="AJ350" s="64"/>
      <c r="AK350" s="64"/>
      <c r="AM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8"/>
      <c r="BG350" s="64"/>
      <c r="BH350" s="64"/>
      <c r="BI350" s="20"/>
      <c r="BJ350" s="20"/>
      <c r="BK350" s="20"/>
      <c r="BL350" s="20"/>
      <c r="BM350" s="64"/>
      <c r="BN350" s="64"/>
      <c r="BO350" s="64"/>
      <c r="BP350" s="65"/>
      <c r="BQ350" s="64"/>
      <c r="BR350" s="65"/>
      <c r="BS350" s="64"/>
      <c r="BT350" s="65"/>
      <c r="BU350" s="64"/>
      <c r="BV350" s="65"/>
      <c r="BW350" s="64"/>
      <c r="BX350" s="64"/>
      <c r="BY350" s="64"/>
      <c r="BZ350" s="64"/>
      <c r="CA350" s="64"/>
      <c r="CB350" s="64"/>
      <c r="CC350" s="64"/>
      <c r="CD350" s="64"/>
      <c r="CE350" s="64"/>
      <c r="CF350" s="64"/>
      <c r="CG350" s="64"/>
      <c r="CH350" s="64"/>
      <c r="CI350" s="64"/>
      <c r="CJ350" s="64"/>
      <c r="CK350"/>
      <c r="CL350" s="64"/>
      <c r="CM350" s="64"/>
      <c r="CN350" s="64"/>
      <c r="CO350" s="64"/>
      <c r="CP350" s="17" t="s">
        <v>3766</v>
      </c>
      <c r="CQ350" s="64"/>
      <c r="CR350" s="64"/>
      <c r="CS350"/>
      <c r="CT350"/>
      <c r="CU350"/>
      <c r="CV350"/>
      <c r="CW350" s="64"/>
    </row>
    <row r="351" spans="1:101" s="17" customFormat="1" x14ac:dyDescent="0.25">
      <c r="A351" s="64"/>
      <c r="C351" s="64"/>
      <c r="D351" s="64"/>
      <c r="E351" s="64"/>
      <c r="F351" s="66"/>
      <c r="G351" s="17" t="s">
        <v>10769</v>
      </c>
      <c r="H351" s="17" t="s">
        <v>10770</v>
      </c>
      <c r="L351" s="17" t="s">
        <v>3945</v>
      </c>
      <c r="M351" s="17">
        <f t="shared" si="6"/>
        <v>1</v>
      </c>
      <c r="N351" s="32" t="s">
        <v>8772</v>
      </c>
      <c r="O351" s="98" t="s">
        <v>552</v>
      </c>
      <c r="P351" s="33" t="s">
        <v>92</v>
      </c>
      <c r="Q351" s="98"/>
      <c r="W351" s="20"/>
      <c r="X351" s="64"/>
      <c r="Y351" s="64"/>
      <c r="Z351" s="20"/>
      <c r="AA351" s="20"/>
      <c r="AB351" s="20"/>
      <c r="AC351" s="64"/>
      <c r="AD351" s="64"/>
      <c r="AE351" s="64"/>
      <c r="AF351" s="20"/>
      <c r="AG351" s="64"/>
      <c r="AH351" s="64"/>
      <c r="AI351" s="64"/>
      <c r="AJ351" s="64"/>
      <c r="AK351" s="64"/>
      <c r="AM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8"/>
      <c r="BG351" s="64"/>
      <c r="BH351" s="64"/>
      <c r="BI351" s="20"/>
      <c r="BJ351" s="20"/>
      <c r="BK351" s="20"/>
      <c r="BL351" s="20"/>
      <c r="BM351" s="64"/>
      <c r="BN351" s="64"/>
      <c r="BO351" s="64"/>
      <c r="BP351" s="65"/>
      <c r="BQ351" s="64"/>
      <c r="BR351" s="65"/>
      <c r="BS351" s="64"/>
      <c r="BT351" s="65"/>
      <c r="BU351" s="64"/>
      <c r="BV351" s="65"/>
      <c r="BW351" s="64"/>
      <c r="BX351" s="64"/>
      <c r="BY351" s="64"/>
      <c r="BZ351" s="64"/>
      <c r="CA351" s="64"/>
      <c r="CB351" s="64"/>
      <c r="CC351" s="64"/>
      <c r="CD351" s="64"/>
      <c r="CE351" s="64"/>
      <c r="CF351" s="64"/>
      <c r="CG351" s="64"/>
      <c r="CH351" s="64"/>
      <c r="CI351" s="64"/>
      <c r="CJ351" s="64"/>
      <c r="CK351"/>
      <c r="CL351" s="64"/>
      <c r="CM351" s="64"/>
      <c r="CN351" s="64"/>
      <c r="CO351" s="64"/>
      <c r="CP351" s="64" t="s">
        <v>490</v>
      </c>
      <c r="CQ351" s="64" t="s">
        <v>491</v>
      </c>
      <c r="CR351" s="64" t="s">
        <v>310</v>
      </c>
      <c r="CS351"/>
      <c r="CT351"/>
      <c r="CU351"/>
      <c r="CV351"/>
      <c r="CW351" s="64"/>
    </row>
    <row r="352" spans="1:101" s="17" customFormat="1" x14ac:dyDescent="0.25">
      <c r="A352" s="64"/>
      <c r="C352" s="64"/>
      <c r="D352" s="64"/>
      <c r="E352" s="64"/>
      <c r="F352" s="66"/>
      <c r="G352" s="17" t="s">
        <v>10771</v>
      </c>
      <c r="H352" s="17" t="s">
        <v>10772</v>
      </c>
      <c r="L352" s="17" t="s">
        <v>864</v>
      </c>
      <c r="M352" s="17">
        <f t="shared" si="6"/>
        <v>1</v>
      </c>
      <c r="N352" s="32" t="s">
        <v>8938</v>
      </c>
      <c r="O352" s="98" t="s">
        <v>326</v>
      </c>
      <c r="P352" s="33" t="s">
        <v>141</v>
      </c>
      <c r="Q352" s="98"/>
      <c r="W352" s="20"/>
      <c r="X352" s="64"/>
      <c r="Y352" s="64"/>
      <c r="Z352" s="20"/>
      <c r="AA352" s="20"/>
      <c r="AB352" s="20"/>
      <c r="AC352" s="64"/>
      <c r="AD352" s="64"/>
      <c r="AE352" s="64"/>
      <c r="AF352" s="20"/>
      <c r="AG352" s="64"/>
      <c r="AH352" s="64"/>
      <c r="AI352" s="64"/>
      <c r="AJ352" s="64"/>
      <c r="AK352" s="64"/>
      <c r="AM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8"/>
      <c r="BG352" s="64"/>
      <c r="BH352" s="64"/>
      <c r="BI352" s="20"/>
      <c r="BJ352" s="20"/>
      <c r="BK352" s="20"/>
      <c r="BL352" s="20"/>
      <c r="BM352" s="64"/>
      <c r="BN352" s="64"/>
      <c r="BO352" s="64"/>
      <c r="BP352" s="65"/>
      <c r="BQ352" s="64"/>
      <c r="BR352" s="65"/>
      <c r="BS352" s="64"/>
      <c r="BT352" s="65"/>
      <c r="BU352" s="64"/>
      <c r="BV352" s="65"/>
      <c r="BW352" s="64"/>
      <c r="BX352" s="64"/>
      <c r="BY352" s="64"/>
      <c r="BZ352" s="64"/>
      <c r="CA352" s="64"/>
      <c r="CB352" s="64"/>
      <c r="CC352" s="64"/>
      <c r="CD352" s="64"/>
      <c r="CE352" s="64"/>
      <c r="CF352" s="64"/>
      <c r="CG352" s="64"/>
      <c r="CH352" s="64"/>
      <c r="CI352" s="64"/>
      <c r="CJ352" s="64"/>
      <c r="CK352"/>
      <c r="CL352" s="64"/>
      <c r="CM352" s="64"/>
      <c r="CN352" s="64"/>
      <c r="CO352" s="64"/>
      <c r="CP352" s="17" t="s">
        <v>490</v>
      </c>
      <c r="CQ352" s="64" t="s">
        <v>337</v>
      </c>
      <c r="CR352" s="64" t="s">
        <v>310</v>
      </c>
      <c r="CS352"/>
      <c r="CT352"/>
      <c r="CU352"/>
      <c r="CV352"/>
      <c r="CW352" s="64"/>
    </row>
    <row r="353" spans="1:101" s="17" customFormat="1" x14ac:dyDescent="0.25">
      <c r="A353" s="64"/>
      <c r="C353" s="64"/>
      <c r="D353" s="64"/>
      <c r="E353" s="64"/>
      <c r="F353" s="66"/>
      <c r="G353" s="17" t="s">
        <v>10773</v>
      </c>
      <c r="H353" s="17" t="s">
        <v>10774</v>
      </c>
      <c r="L353" s="95" t="s">
        <v>11017</v>
      </c>
      <c r="M353" s="17">
        <f t="shared" si="6"/>
        <v>1</v>
      </c>
      <c r="N353" s="30" t="s">
        <v>648</v>
      </c>
      <c r="O353" s="96" t="s">
        <v>391</v>
      </c>
      <c r="P353" s="31" t="s">
        <v>159</v>
      </c>
      <c r="Q353" s="96"/>
      <c r="W353" s="20"/>
      <c r="X353" s="64"/>
      <c r="Y353" s="64"/>
      <c r="Z353" s="20"/>
      <c r="AA353" s="20"/>
      <c r="AB353" s="20"/>
      <c r="AC353" s="64"/>
      <c r="AD353" s="64"/>
      <c r="AE353" s="64"/>
      <c r="AF353" s="20"/>
      <c r="AG353" s="64"/>
      <c r="AH353" s="64"/>
      <c r="AI353" s="64"/>
      <c r="AJ353" s="64"/>
      <c r="AK353" s="64"/>
      <c r="AM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8"/>
      <c r="BG353" s="64"/>
      <c r="BH353" s="64"/>
      <c r="BI353" s="20"/>
      <c r="BJ353" s="20"/>
      <c r="BK353" s="20"/>
      <c r="BL353" s="20"/>
      <c r="BM353" s="64"/>
      <c r="BN353" s="64"/>
      <c r="BO353" s="64"/>
      <c r="BP353" s="65"/>
      <c r="BQ353" s="64"/>
      <c r="BR353" s="65"/>
      <c r="BS353" s="64"/>
      <c r="BT353" s="65"/>
      <c r="BU353" s="64"/>
      <c r="BV353" s="65"/>
      <c r="BW353" s="64"/>
      <c r="BX353" s="64"/>
      <c r="BY353" s="64"/>
      <c r="BZ353" s="64"/>
      <c r="CA353" s="64"/>
      <c r="CB353" s="64"/>
      <c r="CC353" s="64"/>
      <c r="CD353" s="64"/>
      <c r="CE353" s="64"/>
      <c r="CF353" s="64"/>
      <c r="CG353" s="64"/>
      <c r="CH353" s="64"/>
      <c r="CI353" s="64"/>
      <c r="CJ353" s="64"/>
      <c r="CK353"/>
      <c r="CL353" s="64"/>
      <c r="CM353" s="64"/>
      <c r="CN353" s="64"/>
      <c r="CO353" s="64"/>
      <c r="CP353" s="17" t="s">
        <v>2478</v>
      </c>
      <c r="CQ353" s="64" t="s">
        <v>456</v>
      </c>
      <c r="CR353" s="64" t="s">
        <v>157</v>
      </c>
      <c r="CS353"/>
      <c r="CT353"/>
      <c r="CU353"/>
      <c r="CV353"/>
      <c r="CW353" s="64"/>
    </row>
    <row r="354" spans="1:101" s="17" customFormat="1" x14ac:dyDescent="0.25">
      <c r="A354" s="64"/>
      <c r="C354" s="64"/>
      <c r="D354" s="64"/>
      <c r="E354" s="64"/>
      <c r="F354" s="66"/>
      <c r="G354" s="17" t="s">
        <v>10775</v>
      </c>
      <c r="H354" s="17" t="s">
        <v>10776</v>
      </c>
      <c r="L354" s="17" t="s">
        <v>3642</v>
      </c>
      <c r="M354" s="17">
        <f t="shared" si="6"/>
        <v>1</v>
      </c>
      <c r="N354" s="32" t="s">
        <v>1482</v>
      </c>
      <c r="O354" s="98" t="s">
        <v>156</v>
      </c>
      <c r="P354" s="33" t="s">
        <v>180</v>
      </c>
      <c r="Q354" s="98"/>
      <c r="W354" s="20"/>
      <c r="X354" s="64"/>
      <c r="Y354" s="64"/>
      <c r="Z354" s="20"/>
      <c r="AA354" s="20"/>
      <c r="AB354" s="20"/>
      <c r="AC354" s="64"/>
      <c r="AD354" s="64"/>
      <c r="AE354" s="64"/>
      <c r="AF354" s="20"/>
      <c r="AG354" s="64"/>
      <c r="AH354" s="64"/>
      <c r="AI354" s="64"/>
      <c r="AJ354" s="64"/>
      <c r="AK354" s="64"/>
      <c r="AM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8"/>
      <c r="BG354" s="64"/>
      <c r="BH354" s="64"/>
      <c r="BI354" s="20"/>
      <c r="BJ354" s="20"/>
      <c r="BK354" s="20"/>
      <c r="BL354" s="20"/>
      <c r="BM354" s="64"/>
      <c r="BN354" s="64"/>
      <c r="BO354" s="64"/>
      <c r="BP354" s="65"/>
      <c r="BQ354" s="64"/>
      <c r="BR354" s="65"/>
      <c r="BS354" s="64"/>
      <c r="BT354" s="65"/>
      <c r="BU354" s="64"/>
      <c r="BV354" s="65"/>
      <c r="BW354" s="64"/>
      <c r="BX354" s="64"/>
      <c r="BY354" s="64"/>
      <c r="BZ354" s="64"/>
      <c r="CA354" s="64"/>
      <c r="CB354" s="64"/>
      <c r="CC354" s="64"/>
      <c r="CD354" s="64"/>
      <c r="CE354" s="64"/>
      <c r="CF354" s="64"/>
      <c r="CG354" s="64"/>
      <c r="CH354" s="64"/>
      <c r="CI354" s="64"/>
      <c r="CJ354" s="64"/>
      <c r="CK354"/>
      <c r="CL354" s="64"/>
      <c r="CM354" s="64"/>
      <c r="CN354" s="64"/>
      <c r="CO354" s="64"/>
      <c r="CP354" s="64" t="s">
        <v>536</v>
      </c>
      <c r="CQ354" s="64" t="s">
        <v>457</v>
      </c>
      <c r="CR354" s="64" t="s">
        <v>157</v>
      </c>
      <c r="CS354"/>
      <c r="CT354"/>
      <c r="CU354"/>
      <c r="CV354"/>
      <c r="CW354" s="64"/>
    </row>
    <row r="355" spans="1:101" s="17" customFormat="1" x14ac:dyDescent="0.25">
      <c r="A355" s="64"/>
      <c r="C355" s="64"/>
      <c r="D355" s="64"/>
      <c r="E355" s="64"/>
      <c r="F355" s="66"/>
      <c r="G355" s="17" t="s">
        <v>10777</v>
      </c>
      <c r="H355" s="17" t="s">
        <v>10778</v>
      </c>
      <c r="L355" s="17" t="s">
        <v>3501</v>
      </c>
      <c r="M355" s="17">
        <f t="shared" si="6"/>
        <v>1</v>
      </c>
      <c r="N355" s="32" t="s">
        <v>231</v>
      </c>
      <c r="O355" s="98" t="s">
        <v>156</v>
      </c>
      <c r="P355" s="33" t="s">
        <v>180</v>
      </c>
      <c r="Q355" s="98"/>
      <c r="W355" s="20"/>
      <c r="X355" s="64"/>
      <c r="Y355" s="64"/>
      <c r="Z355" s="20"/>
      <c r="AA355" s="20"/>
      <c r="AB355" s="20"/>
      <c r="AC355" s="64"/>
      <c r="AD355" s="64"/>
      <c r="AE355" s="64"/>
      <c r="AF355" s="20"/>
      <c r="AG355" s="64"/>
      <c r="AH355" s="64"/>
      <c r="AI355" s="64"/>
      <c r="AJ355" s="64"/>
      <c r="AK355" s="64"/>
      <c r="AM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8"/>
      <c r="BG355" s="64"/>
      <c r="BH355" s="64"/>
      <c r="BI355" s="20"/>
      <c r="BJ355" s="20"/>
      <c r="BK355" s="20"/>
      <c r="BL355" s="20"/>
      <c r="BM355" s="64"/>
      <c r="BN355" s="64"/>
      <c r="BO355" s="64"/>
      <c r="BP355" s="65"/>
      <c r="BQ355" s="64"/>
      <c r="BR355" s="65"/>
      <c r="BS355" s="64"/>
      <c r="BT355" s="65"/>
      <c r="BU355" s="64"/>
      <c r="BV355" s="65"/>
      <c r="BW355" s="64"/>
      <c r="BX355" s="64"/>
      <c r="BY355" s="64"/>
      <c r="BZ355" s="64"/>
      <c r="CA355" s="64"/>
      <c r="CB355" s="64"/>
      <c r="CC355" s="64"/>
      <c r="CD355" s="64"/>
      <c r="CE355" s="64"/>
      <c r="CF355" s="64"/>
      <c r="CG355" s="64"/>
      <c r="CH355" s="64"/>
      <c r="CI355" s="64"/>
      <c r="CJ355" s="64"/>
      <c r="CK355"/>
      <c r="CL355" s="64"/>
      <c r="CM355" s="64"/>
      <c r="CN355" s="64"/>
      <c r="CO355" s="64"/>
      <c r="CP355" s="17" t="s">
        <v>4848</v>
      </c>
      <c r="CQ355" s="64" t="s">
        <v>4849</v>
      </c>
      <c r="CR355" s="64" t="s">
        <v>157</v>
      </c>
      <c r="CS355"/>
      <c r="CT355"/>
      <c r="CU355"/>
      <c r="CV355"/>
      <c r="CW355" s="64"/>
    </row>
    <row r="356" spans="1:101" s="17" customFormat="1" x14ac:dyDescent="0.25">
      <c r="A356" s="64"/>
      <c r="C356" s="64"/>
      <c r="D356" s="64"/>
      <c r="E356" s="64"/>
      <c r="F356" s="66"/>
      <c r="G356" s="17" t="s">
        <v>9786</v>
      </c>
      <c r="H356" s="17" t="s">
        <v>9787</v>
      </c>
      <c r="L356" s="64" t="s">
        <v>546</v>
      </c>
      <c r="M356" s="17">
        <f t="shared" si="6"/>
        <v>1</v>
      </c>
      <c r="N356" s="30" t="s">
        <v>4697</v>
      </c>
      <c r="O356" s="96" t="s">
        <v>156</v>
      </c>
      <c r="P356" s="31" t="s">
        <v>180</v>
      </c>
      <c r="Q356" s="96"/>
      <c r="W356" s="20"/>
      <c r="X356" s="64"/>
      <c r="Y356" s="64"/>
      <c r="Z356" s="20"/>
      <c r="AA356" s="20"/>
      <c r="AB356" s="20"/>
      <c r="AC356" s="64"/>
      <c r="AD356" s="64"/>
      <c r="AE356" s="64"/>
      <c r="AF356" s="20"/>
      <c r="AG356" s="64"/>
      <c r="AH356" s="64"/>
      <c r="AI356" s="64"/>
      <c r="AJ356" s="64"/>
      <c r="AK356" s="64"/>
      <c r="AM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8"/>
      <c r="BG356" s="64"/>
      <c r="BH356" s="64"/>
      <c r="BI356" s="20"/>
      <c r="BJ356" s="20"/>
      <c r="BK356" s="20"/>
      <c r="BL356" s="20"/>
      <c r="BM356" s="64"/>
      <c r="BN356" s="64"/>
      <c r="BO356" s="64"/>
      <c r="BP356" s="65"/>
      <c r="BQ356" s="64"/>
      <c r="BR356" s="65"/>
      <c r="BS356" s="64"/>
      <c r="BT356" s="65"/>
      <c r="BU356" s="64"/>
      <c r="BV356" s="65"/>
      <c r="BW356" s="64"/>
      <c r="BX356" s="64"/>
      <c r="BY356" s="64"/>
      <c r="BZ356" s="64"/>
      <c r="CA356" s="64"/>
      <c r="CB356" s="64"/>
      <c r="CC356" s="64"/>
      <c r="CD356" s="64"/>
      <c r="CE356" s="64"/>
      <c r="CF356" s="64"/>
      <c r="CG356" s="64"/>
      <c r="CH356" s="64"/>
      <c r="CI356" s="64"/>
      <c r="CJ356" s="64"/>
      <c r="CK356"/>
      <c r="CL356" s="64"/>
      <c r="CM356" s="64"/>
      <c r="CN356" s="64"/>
      <c r="CO356" s="64"/>
      <c r="CP356" s="17" t="s">
        <v>3830</v>
      </c>
      <c r="CQ356" s="64" t="s">
        <v>3831</v>
      </c>
      <c r="CR356" s="64" t="s">
        <v>310</v>
      </c>
      <c r="CS356"/>
      <c r="CT356"/>
      <c r="CU356"/>
      <c r="CV356"/>
      <c r="CW356" s="64"/>
    </row>
    <row r="357" spans="1:101" s="17" customFormat="1" x14ac:dyDescent="0.25">
      <c r="A357" s="64"/>
      <c r="C357" s="64"/>
      <c r="D357" s="64"/>
      <c r="E357" s="64"/>
      <c r="F357" s="66"/>
      <c r="G357" s="17" t="s">
        <v>9788</v>
      </c>
      <c r="H357" s="17" t="s">
        <v>9787</v>
      </c>
      <c r="L357" s="17" t="s">
        <v>8741</v>
      </c>
      <c r="M357" s="17">
        <f t="shared" si="6"/>
        <v>1</v>
      </c>
      <c r="N357" s="30" t="s">
        <v>11014</v>
      </c>
      <c r="O357" s="96" t="s">
        <v>156</v>
      </c>
      <c r="P357" s="31" t="s">
        <v>141</v>
      </c>
      <c r="Q357" s="96"/>
      <c r="W357" s="20"/>
      <c r="X357" s="64"/>
      <c r="Y357" s="64"/>
      <c r="Z357" s="20"/>
      <c r="AA357" s="20"/>
      <c r="AB357" s="20"/>
      <c r="AC357" s="64"/>
      <c r="AD357" s="64"/>
      <c r="AE357" s="64"/>
      <c r="AF357" s="20"/>
      <c r="AG357" s="64"/>
      <c r="AH357" s="64"/>
      <c r="AI357" s="64"/>
      <c r="AJ357" s="64"/>
      <c r="AK357" s="64"/>
      <c r="AM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8"/>
      <c r="BG357" s="64"/>
      <c r="BH357" s="64"/>
      <c r="BI357" s="20"/>
      <c r="BJ357" s="20"/>
      <c r="BK357" s="20"/>
      <c r="BL357" s="20"/>
      <c r="BM357" s="64"/>
      <c r="BN357" s="64"/>
      <c r="BO357" s="64"/>
      <c r="BP357" s="65"/>
      <c r="BQ357" s="64"/>
      <c r="BR357" s="65"/>
      <c r="BS357" s="64"/>
      <c r="BT357" s="65"/>
      <c r="BU357" s="64"/>
      <c r="BV357" s="65"/>
      <c r="BW357" s="64"/>
      <c r="BX357" s="64"/>
      <c r="BY357" s="64"/>
      <c r="BZ357" s="64"/>
      <c r="CA357" s="64"/>
      <c r="CB357" s="64"/>
      <c r="CC357" s="64"/>
      <c r="CD357" s="64"/>
      <c r="CE357" s="64"/>
      <c r="CF357" s="64"/>
      <c r="CG357" s="64"/>
      <c r="CH357" s="64"/>
      <c r="CI357" s="64"/>
      <c r="CJ357" s="64"/>
      <c r="CK357"/>
      <c r="CL357" s="64"/>
      <c r="CM357" s="64"/>
      <c r="CN357" s="64"/>
      <c r="CO357" s="64"/>
      <c r="CP357" s="17" t="s">
        <v>3830</v>
      </c>
      <c r="CQ357" s="64" t="s">
        <v>3828</v>
      </c>
      <c r="CR357" s="64" t="s">
        <v>310</v>
      </c>
      <c r="CS357"/>
      <c r="CT357"/>
      <c r="CU357"/>
      <c r="CV357"/>
      <c r="CW357" s="64"/>
    </row>
    <row r="358" spans="1:101" s="17" customFormat="1" x14ac:dyDescent="0.25">
      <c r="A358" s="64"/>
      <c r="C358" s="64"/>
      <c r="D358" s="64"/>
      <c r="E358" s="64"/>
      <c r="F358" s="66"/>
      <c r="G358" s="17" t="s">
        <v>9789</v>
      </c>
      <c r="H358" s="17" t="s">
        <v>9790</v>
      </c>
      <c r="L358" s="17" t="s">
        <v>8862</v>
      </c>
      <c r="M358" s="17">
        <f t="shared" si="6"/>
        <v>1</v>
      </c>
      <c r="N358" s="32" t="s">
        <v>626</v>
      </c>
      <c r="O358" s="98" t="s">
        <v>156</v>
      </c>
      <c r="P358" s="33" t="s">
        <v>180</v>
      </c>
      <c r="Q358" s="98"/>
      <c r="W358" s="20"/>
      <c r="X358" s="64"/>
      <c r="Y358" s="64"/>
      <c r="Z358" s="20"/>
      <c r="AA358" s="20"/>
      <c r="AB358" s="20"/>
      <c r="AC358" s="64"/>
      <c r="AD358" s="64"/>
      <c r="AE358" s="64"/>
      <c r="AF358" s="20"/>
      <c r="AG358" s="64"/>
      <c r="AH358" s="64"/>
      <c r="AI358" s="64"/>
      <c r="AJ358" s="64"/>
      <c r="AK358" s="64"/>
      <c r="AM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8"/>
      <c r="BG358" s="64"/>
      <c r="BH358" s="64"/>
      <c r="BI358" s="20"/>
      <c r="BJ358" s="20"/>
      <c r="BK358" s="20"/>
      <c r="BL358" s="20"/>
      <c r="BM358" s="64"/>
      <c r="BN358" s="64"/>
      <c r="BO358" s="64"/>
      <c r="BP358" s="65"/>
      <c r="BQ358" s="64"/>
      <c r="BR358" s="65"/>
      <c r="BS358" s="64"/>
      <c r="BT358" s="65"/>
      <c r="BU358" s="64"/>
      <c r="BV358" s="65"/>
      <c r="BW358" s="64"/>
      <c r="BX358" s="64"/>
      <c r="BY358" s="64"/>
      <c r="BZ358" s="64"/>
      <c r="CA358" s="64"/>
      <c r="CB358" s="64"/>
      <c r="CC358" s="64"/>
      <c r="CD358" s="64"/>
      <c r="CE358" s="64"/>
      <c r="CF358" s="64"/>
      <c r="CG358" s="64"/>
      <c r="CH358" s="64"/>
      <c r="CI358" s="64"/>
      <c r="CJ358" s="64"/>
      <c r="CK358"/>
      <c r="CL358" s="64"/>
      <c r="CM358" s="64"/>
      <c r="CN358" s="64"/>
      <c r="CO358" s="64"/>
      <c r="CP358" s="64" t="s">
        <v>1188</v>
      </c>
      <c r="CQ358" s="64" t="s">
        <v>1186</v>
      </c>
      <c r="CR358" s="64" t="s">
        <v>157</v>
      </c>
      <c r="CS358"/>
      <c r="CT358"/>
      <c r="CU358"/>
      <c r="CV358"/>
      <c r="CW358" s="64"/>
    </row>
    <row r="359" spans="1:101" s="17" customFormat="1" x14ac:dyDescent="0.25">
      <c r="A359" s="64"/>
      <c r="C359" s="64"/>
      <c r="D359" s="64"/>
      <c r="E359" s="64"/>
      <c r="F359" s="66"/>
      <c r="G359" s="17" t="s">
        <v>9791</v>
      </c>
      <c r="H359" s="17" t="s">
        <v>9792</v>
      </c>
      <c r="L359" s="17" t="s">
        <v>8372</v>
      </c>
      <c r="M359" s="17">
        <f t="shared" si="6"/>
        <v>1</v>
      </c>
      <c r="N359" s="30" t="s">
        <v>5584</v>
      </c>
      <c r="O359" s="96" t="s">
        <v>156</v>
      </c>
      <c r="P359" s="31" t="s">
        <v>180</v>
      </c>
      <c r="Q359" s="96"/>
      <c r="W359" s="20"/>
      <c r="X359" s="64"/>
      <c r="Y359" s="64"/>
      <c r="Z359" s="20"/>
      <c r="AA359" s="20"/>
      <c r="AB359" s="20"/>
      <c r="AC359" s="64"/>
      <c r="AD359" s="64"/>
      <c r="AE359" s="64"/>
      <c r="AF359" s="20"/>
      <c r="AG359" s="64"/>
      <c r="AH359" s="64"/>
      <c r="AI359" s="64"/>
      <c r="AJ359" s="64"/>
      <c r="AK359" s="64"/>
      <c r="AM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8"/>
      <c r="BG359" s="64"/>
      <c r="BH359" s="64"/>
      <c r="BI359" s="20"/>
      <c r="BJ359" s="20"/>
      <c r="BK359" s="20"/>
      <c r="BL359" s="20"/>
      <c r="BM359" s="64"/>
      <c r="BN359" s="64"/>
      <c r="BO359" s="64"/>
      <c r="BP359" s="65"/>
      <c r="BQ359" s="64"/>
      <c r="BR359" s="65"/>
      <c r="BS359" s="64"/>
      <c r="BT359" s="65"/>
      <c r="BU359" s="64"/>
      <c r="BV359" s="65"/>
      <c r="BW359" s="64"/>
      <c r="BX359" s="64"/>
      <c r="BY359" s="64"/>
      <c r="BZ359" s="64"/>
      <c r="CA359" s="64"/>
      <c r="CB359" s="64"/>
      <c r="CC359" s="64"/>
      <c r="CD359" s="64"/>
      <c r="CE359" s="64"/>
      <c r="CF359" s="64"/>
      <c r="CG359" s="64"/>
      <c r="CH359" s="64"/>
      <c r="CI359" s="64"/>
      <c r="CJ359" s="64"/>
      <c r="CK359"/>
      <c r="CL359" s="64"/>
      <c r="CM359" s="64"/>
      <c r="CN359" s="64"/>
      <c r="CO359" s="64"/>
      <c r="CP359" s="17" t="s">
        <v>3870</v>
      </c>
      <c r="CQ359" s="64" t="s">
        <v>3868</v>
      </c>
      <c r="CR359" s="64" t="s">
        <v>509</v>
      </c>
      <c r="CS359"/>
      <c r="CT359"/>
      <c r="CU359"/>
      <c r="CV359"/>
      <c r="CW359" s="64"/>
    </row>
    <row r="360" spans="1:101" s="17" customFormat="1" x14ac:dyDescent="0.25">
      <c r="A360" s="64"/>
      <c r="C360" s="64"/>
      <c r="D360" s="64"/>
      <c r="E360" s="64"/>
      <c r="F360" s="66"/>
      <c r="G360" s="17" t="s">
        <v>9793</v>
      </c>
      <c r="H360" s="17" t="s">
        <v>9794</v>
      </c>
      <c r="L360" s="17" t="s">
        <v>3527</v>
      </c>
      <c r="M360" s="17">
        <f t="shared" si="6"/>
        <v>1</v>
      </c>
      <c r="N360" s="30" t="s">
        <v>3945</v>
      </c>
      <c r="O360" s="96" t="s">
        <v>156</v>
      </c>
      <c r="P360" s="31" t="s">
        <v>180</v>
      </c>
      <c r="Q360" s="96"/>
      <c r="W360" s="20"/>
      <c r="X360" s="64"/>
      <c r="Y360" s="64"/>
      <c r="Z360" s="20"/>
      <c r="AA360" s="20"/>
      <c r="AB360" s="20"/>
      <c r="AC360" s="64"/>
      <c r="AD360" s="64"/>
      <c r="AE360" s="64"/>
      <c r="AF360" s="20"/>
      <c r="AG360" s="64"/>
      <c r="AH360" s="64"/>
      <c r="AI360" s="64"/>
      <c r="AJ360" s="64"/>
      <c r="AK360" s="64"/>
      <c r="AM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8"/>
      <c r="BG360" s="64"/>
      <c r="BH360" s="64"/>
      <c r="BI360" s="20"/>
      <c r="BJ360" s="20"/>
      <c r="BK360" s="20"/>
      <c r="BL360" s="20"/>
      <c r="BM360" s="64"/>
      <c r="BN360" s="64"/>
      <c r="BO360" s="64"/>
      <c r="BP360" s="65"/>
      <c r="BQ360" s="64"/>
      <c r="BR360" s="65"/>
      <c r="BS360" s="64"/>
      <c r="BT360" s="65"/>
      <c r="BU360" s="64"/>
      <c r="BV360" s="65"/>
      <c r="BW360" s="64"/>
      <c r="BX360" s="64"/>
      <c r="BY360" s="64"/>
      <c r="BZ360" s="64"/>
      <c r="CA360" s="64"/>
      <c r="CB360" s="64"/>
      <c r="CC360" s="64"/>
      <c r="CD360" s="64"/>
      <c r="CE360" s="64"/>
      <c r="CF360" s="64"/>
      <c r="CG360" s="64"/>
      <c r="CH360" s="64"/>
      <c r="CI360" s="64"/>
      <c r="CJ360" s="64"/>
      <c r="CK360"/>
      <c r="CL360" s="64"/>
      <c r="CM360" s="64"/>
      <c r="CN360" s="64"/>
      <c r="CO360" s="64"/>
      <c r="CP360" s="17" t="s">
        <v>2925</v>
      </c>
      <c r="CQ360" s="64"/>
      <c r="CR360" s="64"/>
      <c r="CS360"/>
      <c r="CT360"/>
      <c r="CU360"/>
      <c r="CV360"/>
      <c r="CW360" s="64"/>
    </row>
    <row r="361" spans="1:101" s="17" customFormat="1" x14ac:dyDescent="0.25">
      <c r="A361" s="64"/>
      <c r="C361" s="64"/>
      <c r="D361" s="64"/>
      <c r="E361" s="64"/>
      <c r="F361" s="66"/>
      <c r="G361" s="17" t="s">
        <v>9795</v>
      </c>
      <c r="H361" s="17" t="s">
        <v>9796</v>
      </c>
      <c r="L361" s="17" t="s">
        <v>8916</v>
      </c>
      <c r="M361" s="17">
        <f t="shared" si="6"/>
        <v>1</v>
      </c>
      <c r="N361" s="32" t="s">
        <v>864</v>
      </c>
      <c r="O361" s="98" t="s">
        <v>156</v>
      </c>
      <c r="P361" s="33" t="s">
        <v>92</v>
      </c>
      <c r="Q361" s="98"/>
      <c r="W361" s="20"/>
      <c r="X361" s="64"/>
      <c r="Y361" s="64"/>
      <c r="Z361" s="20"/>
      <c r="AA361" s="20"/>
      <c r="AB361" s="20"/>
      <c r="AC361" s="64"/>
      <c r="AD361" s="64"/>
      <c r="AE361" s="64"/>
      <c r="AF361" s="20"/>
      <c r="AG361" s="64"/>
      <c r="AH361" s="64"/>
      <c r="AI361" s="64"/>
      <c r="AJ361" s="64"/>
      <c r="AK361" s="64"/>
      <c r="AM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8"/>
      <c r="BG361" s="64"/>
      <c r="BH361" s="64"/>
      <c r="BI361" s="20"/>
      <c r="BJ361" s="20"/>
      <c r="BK361" s="20"/>
      <c r="BL361" s="20"/>
      <c r="BM361" s="64"/>
      <c r="BN361" s="64"/>
      <c r="BO361" s="64"/>
      <c r="BP361" s="65"/>
      <c r="BQ361" s="64"/>
      <c r="BR361" s="65"/>
      <c r="BS361" s="64"/>
      <c r="BT361" s="65"/>
      <c r="BU361" s="64"/>
      <c r="BV361" s="65"/>
      <c r="BW361" s="64"/>
      <c r="BX361" s="64"/>
      <c r="BY361" s="64"/>
      <c r="BZ361" s="64"/>
      <c r="CA361" s="64"/>
      <c r="CB361" s="64"/>
      <c r="CC361" s="64"/>
      <c r="CD361" s="64"/>
      <c r="CE361" s="64"/>
      <c r="CF361" s="64"/>
      <c r="CG361" s="64"/>
      <c r="CH361" s="64"/>
      <c r="CI361" s="64"/>
      <c r="CJ361" s="64"/>
      <c r="CK361"/>
      <c r="CL361" s="64"/>
      <c r="CM361" s="64"/>
      <c r="CN361" s="64"/>
      <c r="CO361" s="64"/>
      <c r="CP361" s="17" t="s">
        <v>3911</v>
      </c>
      <c r="CQ361" s="64" t="s">
        <v>3911</v>
      </c>
      <c r="CR361" s="64" t="s">
        <v>1204</v>
      </c>
      <c r="CS361"/>
      <c r="CT361"/>
      <c r="CU361"/>
      <c r="CV361"/>
      <c r="CW361" s="64"/>
    </row>
    <row r="362" spans="1:101" s="17" customFormat="1" x14ac:dyDescent="0.25">
      <c r="A362" s="64"/>
      <c r="C362" s="64"/>
      <c r="D362" s="64"/>
      <c r="E362" s="64"/>
      <c r="F362" s="66"/>
      <c r="G362" s="17" t="s">
        <v>10347</v>
      </c>
      <c r="H362" s="17" t="s">
        <v>10348</v>
      </c>
      <c r="L362" s="17" t="s">
        <v>3476</v>
      </c>
      <c r="M362" s="17">
        <f t="shared" si="6"/>
        <v>1</v>
      </c>
      <c r="N362" s="30" t="s">
        <v>11017</v>
      </c>
      <c r="O362" s="96" t="s">
        <v>156</v>
      </c>
      <c r="P362" s="31" t="s">
        <v>92</v>
      </c>
      <c r="Q362" s="96"/>
      <c r="W362" s="20"/>
      <c r="X362" s="64"/>
      <c r="Y362" s="64"/>
      <c r="Z362" s="20"/>
      <c r="AA362" s="20"/>
      <c r="AB362" s="20"/>
      <c r="AC362" s="64"/>
      <c r="AD362" s="64"/>
      <c r="AE362" s="64"/>
      <c r="AF362" s="20"/>
      <c r="AG362" s="64"/>
      <c r="AH362" s="64"/>
      <c r="AI362" s="64"/>
      <c r="AJ362" s="64"/>
      <c r="AK362" s="64"/>
      <c r="AM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8"/>
      <c r="BG362" s="64"/>
      <c r="BH362" s="64"/>
      <c r="BI362" s="20"/>
      <c r="BJ362" s="20"/>
      <c r="BK362" s="20"/>
      <c r="BL362" s="20"/>
      <c r="BM362" s="64"/>
      <c r="BN362" s="64"/>
      <c r="BO362" s="64"/>
      <c r="BP362" s="65"/>
      <c r="BQ362" s="64"/>
      <c r="BR362" s="65"/>
      <c r="BS362" s="64"/>
      <c r="BT362" s="65"/>
      <c r="BU362" s="64"/>
      <c r="BV362" s="65"/>
      <c r="BW362" s="64"/>
      <c r="BX362" s="64"/>
      <c r="BY362" s="64"/>
      <c r="BZ362" s="64"/>
      <c r="CA362" s="64"/>
      <c r="CB362" s="64"/>
      <c r="CC362" s="64"/>
      <c r="CD362" s="64"/>
      <c r="CE362" s="64"/>
      <c r="CF362" s="64"/>
      <c r="CG362" s="64"/>
      <c r="CH362" s="64"/>
      <c r="CI362" s="64"/>
      <c r="CJ362" s="64"/>
      <c r="CK362"/>
      <c r="CL362" s="64"/>
      <c r="CM362" s="64"/>
      <c r="CN362" s="64"/>
      <c r="CO362" s="64"/>
      <c r="CP362" s="64" t="s">
        <v>1057</v>
      </c>
      <c r="CQ362" s="64" t="s">
        <v>1058</v>
      </c>
      <c r="CR362" s="64" t="s">
        <v>278</v>
      </c>
      <c r="CS362"/>
      <c r="CT362"/>
      <c r="CU362"/>
      <c r="CV362"/>
      <c r="CW362" s="64"/>
    </row>
    <row r="363" spans="1:101" s="17" customFormat="1" x14ac:dyDescent="0.25">
      <c r="A363" s="64"/>
      <c r="C363" s="64"/>
      <c r="D363" s="64"/>
      <c r="E363" s="64"/>
      <c r="F363" s="66"/>
      <c r="G363" s="17" t="s">
        <v>9797</v>
      </c>
      <c r="H363" s="17" t="s">
        <v>9798</v>
      </c>
      <c r="L363" s="17" t="s">
        <v>3806</v>
      </c>
      <c r="M363" s="17">
        <f t="shared" si="6"/>
        <v>1</v>
      </c>
      <c r="N363" s="32" t="s">
        <v>3642</v>
      </c>
      <c r="O363" s="98" t="s">
        <v>8815</v>
      </c>
      <c r="P363" s="33" t="s">
        <v>141</v>
      </c>
      <c r="Q363" s="98"/>
      <c r="W363" s="20"/>
      <c r="X363" s="64"/>
      <c r="Y363" s="64"/>
      <c r="Z363" s="20"/>
      <c r="AA363" s="20"/>
      <c r="AB363" s="20"/>
      <c r="AC363" s="64"/>
      <c r="AD363" s="64"/>
      <c r="AE363" s="64"/>
      <c r="AF363" s="20"/>
      <c r="AG363" s="64"/>
      <c r="AH363" s="64"/>
      <c r="AI363" s="64"/>
      <c r="AJ363" s="64"/>
      <c r="AK363" s="64"/>
      <c r="AM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8"/>
      <c r="BG363" s="64"/>
      <c r="BH363" s="64"/>
      <c r="BI363" s="20"/>
      <c r="BJ363" s="20"/>
      <c r="BK363" s="20"/>
      <c r="BL363" s="20"/>
      <c r="BM363" s="64"/>
      <c r="BN363" s="64"/>
      <c r="BO363" s="64"/>
      <c r="BP363" s="65"/>
      <c r="BQ363" s="64"/>
      <c r="BR363" s="65"/>
      <c r="BS363" s="64"/>
      <c r="BT363" s="65"/>
      <c r="BU363" s="64"/>
      <c r="BV363" s="65"/>
      <c r="BW363" s="64"/>
      <c r="BX363" s="64"/>
      <c r="BY363" s="64"/>
      <c r="BZ363" s="64"/>
      <c r="CA363" s="64"/>
      <c r="CB363" s="64"/>
      <c r="CC363" s="64"/>
      <c r="CD363" s="64"/>
      <c r="CE363" s="64"/>
      <c r="CF363" s="64"/>
      <c r="CG363" s="64"/>
      <c r="CH363" s="64"/>
      <c r="CI363" s="64"/>
      <c r="CJ363" s="64"/>
      <c r="CK363"/>
      <c r="CL363" s="64"/>
      <c r="CM363" s="64"/>
      <c r="CN363" s="64"/>
      <c r="CO363" s="64"/>
      <c r="CP363" s="64" t="s">
        <v>1057</v>
      </c>
      <c r="CQ363" s="64" t="s">
        <v>123</v>
      </c>
      <c r="CR363" s="64" t="s">
        <v>278</v>
      </c>
      <c r="CS363"/>
      <c r="CT363"/>
      <c r="CU363"/>
      <c r="CV363"/>
      <c r="CW363" s="64"/>
    </row>
    <row r="364" spans="1:101" s="17" customFormat="1" x14ac:dyDescent="0.25">
      <c r="A364" s="64"/>
      <c r="C364" s="64"/>
      <c r="D364" s="64"/>
      <c r="E364" s="64"/>
      <c r="F364" s="66"/>
      <c r="G364" s="17" t="s">
        <v>9799</v>
      </c>
      <c r="H364" s="17" t="s">
        <v>9800</v>
      </c>
      <c r="L364" s="17" t="s">
        <v>3959</v>
      </c>
      <c r="M364" s="17">
        <f t="shared" si="6"/>
        <v>1</v>
      </c>
      <c r="N364" s="32" t="s">
        <v>3501</v>
      </c>
      <c r="O364" s="98" t="s">
        <v>613</v>
      </c>
      <c r="P364" s="33" t="s">
        <v>92</v>
      </c>
      <c r="Q364" s="98"/>
      <c r="W364" s="20"/>
      <c r="X364" s="64"/>
      <c r="Y364" s="64"/>
      <c r="Z364" s="20"/>
      <c r="AA364" s="20"/>
      <c r="AB364" s="20"/>
      <c r="AC364" s="64"/>
      <c r="AD364" s="64"/>
      <c r="AE364" s="64"/>
      <c r="AF364" s="20"/>
      <c r="AG364" s="64"/>
      <c r="AH364" s="64"/>
      <c r="AI364" s="64"/>
      <c r="AJ364" s="64"/>
      <c r="AK364" s="64"/>
      <c r="AM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8"/>
      <c r="BG364" s="64"/>
      <c r="BH364" s="64"/>
      <c r="BI364" s="20"/>
      <c r="BJ364" s="20"/>
      <c r="BK364" s="20"/>
      <c r="BL364" s="20"/>
      <c r="BM364" s="64"/>
      <c r="BN364" s="64"/>
      <c r="BO364" s="64"/>
      <c r="BP364" s="65"/>
      <c r="BQ364" s="64"/>
      <c r="BR364" s="65"/>
      <c r="BS364" s="64"/>
      <c r="BT364" s="65"/>
      <c r="BU364" s="64"/>
      <c r="BV364" s="65"/>
      <c r="BW364" s="64"/>
      <c r="BX364" s="64"/>
      <c r="BY364" s="64"/>
      <c r="BZ364" s="64"/>
      <c r="CA364" s="64"/>
      <c r="CB364" s="64"/>
      <c r="CC364" s="64"/>
      <c r="CD364" s="64"/>
      <c r="CE364" s="64"/>
      <c r="CF364" s="64"/>
      <c r="CG364" s="64"/>
      <c r="CH364" s="64"/>
      <c r="CI364" s="64"/>
      <c r="CJ364" s="64"/>
      <c r="CK364"/>
      <c r="CL364" s="64"/>
      <c r="CM364" s="64"/>
      <c r="CN364" s="64"/>
      <c r="CO364" s="64"/>
      <c r="CP364" s="17" t="s">
        <v>1057</v>
      </c>
      <c r="CQ364" s="64"/>
      <c r="CR364" s="64"/>
      <c r="CS364"/>
      <c r="CT364"/>
      <c r="CU364"/>
      <c r="CV364"/>
      <c r="CW364" s="64"/>
    </row>
    <row r="365" spans="1:101" s="17" customFormat="1" x14ac:dyDescent="0.25">
      <c r="A365" s="64"/>
      <c r="C365" s="64"/>
      <c r="D365" s="64"/>
      <c r="E365" s="64"/>
      <c r="F365" s="66"/>
      <c r="G365" s="17" t="s">
        <v>9801</v>
      </c>
      <c r="H365" s="17" t="s">
        <v>9802</v>
      </c>
      <c r="L365" s="17" t="s">
        <v>9308</v>
      </c>
      <c r="M365" s="17">
        <f t="shared" si="6"/>
        <v>1</v>
      </c>
      <c r="N365" s="32" t="s">
        <v>11067</v>
      </c>
      <c r="O365" s="98" t="s">
        <v>277</v>
      </c>
      <c r="P365" s="33" t="s">
        <v>180</v>
      </c>
      <c r="Q365" s="98"/>
      <c r="W365" s="20"/>
      <c r="X365" s="64"/>
      <c r="Y365" s="64"/>
      <c r="Z365" s="20"/>
      <c r="AA365" s="20"/>
      <c r="AB365" s="20"/>
      <c r="AC365" s="64"/>
      <c r="AD365" s="64"/>
      <c r="AE365" s="64"/>
      <c r="AF365" s="20"/>
      <c r="AG365" s="64"/>
      <c r="AH365" s="64"/>
      <c r="AI365" s="64"/>
      <c r="AJ365" s="64"/>
      <c r="AK365" s="64"/>
      <c r="AM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8"/>
      <c r="BG365" s="64"/>
      <c r="BH365" s="64"/>
      <c r="BI365" s="20"/>
      <c r="BJ365" s="20"/>
      <c r="BK365" s="20"/>
      <c r="BL365" s="20"/>
      <c r="BM365" s="64"/>
      <c r="BN365" s="64"/>
      <c r="BO365" s="64"/>
      <c r="BP365" s="65"/>
      <c r="BQ365" s="64"/>
      <c r="BR365" s="65"/>
      <c r="BS365" s="64"/>
      <c r="BT365" s="65"/>
      <c r="BU365" s="64"/>
      <c r="BV365" s="65"/>
      <c r="BW365" s="64"/>
      <c r="BX365" s="64"/>
      <c r="BY365" s="64"/>
      <c r="BZ365" s="64"/>
      <c r="CA365" s="64"/>
      <c r="CB365" s="64"/>
      <c r="CC365" s="64"/>
      <c r="CD365" s="64"/>
      <c r="CE365" s="64"/>
      <c r="CF365" s="64"/>
      <c r="CG365" s="64"/>
      <c r="CH365" s="64"/>
      <c r="CI365" s="64"/>
      <c r="CJ365" s="64"/>
      <c r="CK365"/>
      <c r="CL365" s="64"/>
      <c r="CM365" s="64"/>
      <c r="CN365" s="64"/>
      <c r="CO365" s="64"/>
      <c r="CP365" s="64" t="s">
        <v>997</v>
      </c>
      <c r="CQ365" s="64" t="s">
        <v>998</v>
      </c>
      <c r="CR365" s="64" t="s">
        <v>278</v>
      </c>
      <c r="CS365"/>
      <c r="CT365"/>
      <c r="CU365"/>
      <c r="CV365"/>
      <c r="CW365" s="64"/>
    </row>
    <row r="366" spans="1:101" s="17" customFormat="1" x14ac:dyDescent="0.25">
      <c r="A366" s="64"/>
      <c r="C366" s="64"/>
      <c r="D366" s="64"/>
      <c r="E366" s="64"/>
      <c r="F366" s="66"/>
      <c r="G366" s="17" t="s">
        <v>9803</v>
      </c>
      <c r="H366" s="17" t="s">
        <v>9804</v>
      </c>
      <c r="N366" s="30" t="s">
        <v>546</v>
      </c>
      <c r="O366" s="96" t="s">
        <v>4795</v>
      </c>
      <c r="P366" s="31" t="s">
        <v>92</v>
      </c>
      <c r="Q366" s="96"/>
      <c r="W366" s="20"/>
      <c r="X366" s="64"/>
      <c r="Y366" s="64"/>
      <c r="Z366" s="20"/>
      <c r="AA366" s="20"/>
      <c r="AB366" s="20"/>
      <c r="AC366" s="64"/>
      <c r="AD366" s="64"/>
      <c r="AE366" s="64"/>
      <c r="AF366" s="20"/>
      <c r="AG366" s="64"/>
      <c r="AH366" s="64"/>
      <c r="AI366" s="64"/>
      <c r="AJ366" s="64"/>
      <c r="AK366" s="64"/>
      <c r="AM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8"/>
      <c r="BG366" s="64"/>
      <c r="BH366" s="64"/>
      <c r="BI366" s="20"/>
      <c r="BJ366" s="20"/>
      <c r="BK366" s="20"/>
      <c r="BL366" s="20"/>
      <c r="BM366" s="64"/>
      <c r="BN366" s="64"/>
      <c r="BO366" s="64"/>
      <c r="BP366" s="65"/>
      <c r="BQ366" s="64"/>
      <c r="BR366" s="65"/>
      <c r="BS366" s="64"/>
      <c r="BT366" s="65"/>
      <c r="BU366" s="64"/>
      <c r="BV366" s="65"/>
      <c r="BW366" s="64"/>
      <c r="BX366" s="64"/>
      <c r="BY366" s="64"/>
      <c r="BZ366" s="64"/>
      <c r="CA366" s="64"/>
      <c r="CB366" s="64"/>
      <c r="CC366" s="64"/>
      <c r="CD366" s="64"/>
      <c r="CE366" s="64"/>
      <c r="CF366" s="64"/>
      <c r="CG366" s="64"/>
      <c r="CH366" s="64"/>
      <c r="CI366" s="64"/>
      <c r="CJ366" s="64"/>
      <c r="CK366"/>
      <c r="CL366" s="64"/>
      <c r="CM366" s="64"/>
      <c r="CN366" s="64"/>
      <c r="CO366" s="64"/>
      <c r="CP366" s="64" t="s">
        <v>910</v>
      </c>
      <c r="CQ366" s="64" t="s">
        <v>911</v>
      </c>
      <c r="CR366" s="64" t="s">
        <v>278</v>
      </c>
      <c r="CS366"/>
      <c r="CT366"/>
      <c r="CU366"/>
      <c r="CV366"/>
      <c r="CW366" s="64"/>
    </row>
    <row r="367" spans="1:101" s="17" customFormat="1" x14ac:dyDescent="0.25">
      <c r="A367" s="64"/>
      <c r="C367" s="64"/>
      <c r="D367" s="64"/>
      <c r="E367" s="64"/>
      <c r="F367" s="66"/>
      <c r="G367" s="17" t="s">
        <v>9805</v>
      </c>
      <c r="H367" s="17" t="s">
        <v>9806</v>
      </c>
      <c r="L367"/>
      <c r="M367"/>
      <c r="N367" s="30" t="s">
        <v>8741</v>
      </c>
      <c r="O367" s="96" t="s">
        <v>308</v>
      </c>
      <c r="P367" s="31" t="s">
        <v>92</v>
      </c>
      <c r="Q367" s="96"/>
      <c r="W367" s="20"/>
      <c r="X367" s="64"/>
      <c r="Y367" s="64"/>
      <c r="Z367" s="20"/>
      <c r="AA367" s="20"/>
      <c r="AB367" s="20"/>
      <c r="AC367" s="64"/>
      <c r="AD367" s="64"/>
      <c r="AE367" s="64"/>
      <c r="AF367" s="20"/>
      <c r="AG367" s="64"/>
      <c r="AH367" s="64"/>
      <c r="AI367" s="64"/>
      <c r="AJ367" s="64"/>
      <c r="AK367" s="64"/>
      <c r="AM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8"/>
      <c r="BG367" s="64"/>
      <c r="BH367" s="64"/>
      <c r="BI367" s="20"/>
      <c r="BJ367" s="20"/>
      <c r="BK367" s="20"/>
      <c r="BL367" s="20"/>
      <c r="BM367" s="64"/>
      <c r="BN367" s="64"/>
      <c r="BO367" s="64"/>
      <c r="BP367" s="65"/>
      <c r="BQ367" s="64"/>
      <c r="BR367" s="65"/>
      <c r="BS367" s="64"/>
      <c r="BT367" s="65"/>
      <c r="BU367" s="64"/>
      <c r="BV367" s="65"/>
      <c r="BW367" s="64"/>
      <c r="BX367" s="64"/>
      <c r="BY367" s="64"/>
      <c r="BZ367" s="64"/>
      <c r="CA367" s="64"/>
      <c r="CB367" s="64"/>
      <c r="CC367" s="64"/>
      <c r="CD367" s="64"/>
      <c r="CE367" s="64"/>
      <c r="CF367" s="64"/>
      <c r="CG367" s="64"/>
      <c r="CH367" s="64"/>
      <c r="CI367" s="64"/>
      <c r="CJ367" s="64"/>
      <c r="CK367"/>
      <c r="CL367" s="64"/>
      <c r="CM367" s="64"/>
      <c r="CN367" s="64"/>
      <c r="CO367" s="64"/>
      <c r="CP367" s="64" t="s">
        <v>910</v>
      </c>
      <c r="CQ367" s="64" t="s">
        <v>927</v>
      </c>
      <c r="CR367" s="64" t="s">
        <v>278</v>
      </c>
      <c r="CS367"/>
      <c r="CT367"/>
      <c r="CU367"/>
      <c r="CV367"/>
      <c r="CW367" s="64"/>
    </row>
    <row r="368" spans="1:101" s="17" customFormat="1" x14ac:dyDescent="0.25">
      <c r="A368" s="64"/>
      <c r="C368" s="64"/>
      <c r="D368" s="64"/>
      <c r="E368" s="64"/>
      <c r="F368" s="66"/>
      <c r="G368" s="17" t="s">
        <v>9807</v>
      </c>
      <c r="H368" s="17" t="s">
        <v>9808</v>
      </c>
      <c r="L368"/>
      <c r="M368"/>
      <c r="N368" s="30" t="s">
        <v>8862</v>
      </c>
      <c r="O368" s="96" t="s">
        <v>308</v>
      </c>
      <c r="P368" s="31" t="s">
        <v>159</v>
      </c>
      <c r="Q368" s="96"/>
      <c r="W368" s="20"/>
      <c r="X368" s="64"/>
      <c r="Y368" s="64"/>
      <c r="Z368" s="20"/>
      <c r="AA368" s="20"/>
      <c r="AB368" s="20"/>
      <c r="AC368" s="64"/>
      <c r="AD368" s="64"/>
      <c r="AE368" s="64"/>
      <c r="AF368" s="20"/>
      <c r="AG368" s="64"/>
      <c r="AH368" s="64"/>
      <c r="AI368" s="64"/>
      <c r="AJ368" s="64"/>
      <c r="AK368" s="64"/>
      <c r="AM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8"/>
      <c r="BG368" s="64"/>
      <c r="BH368" s="64"/>
      <c r="BI368" s="20"/>
      <c r="BJ368" s="20"/>
      <c r="BK368" s="20"/>
      <c r="BL368" s="20"/>
      <c r="BM368" s="64"/>
      <c r="BN368" s="64"/>
      <c r="BO368" s="64"/>
      <c r="BP368" s="65"/>
      <c r="BQ368" s="64"/>
      <c r="BR368" s="65"/>
      <c r="BS368" s="64"/>
      <c r="BT368" s="65"/>
      <c r="BU368" s="64"/>
      <c r="BV368" s="65"/>
      <c r="BW368" s="64"/>
      <c r="BX368" s="64"/>
      <c r="BY368" s="64"/>
      <c r="BZ368" s="64"/>
      <c r="CA368" s="64"/>
      <c r="CB368" s="64"/>
      <c r="CC368" s="64"/>
      <c r="CD368" s="64"/>
      <c r="CE368" s="64"/>
      <c r="CF368" s="64"/>
      <c r="CG368" s="64"/>
      <c r="CH368" s="64"/>
      <c r="CI368" s="64"/>
      <c r="CJ368" s="64"/>
      <c r="CK368"/>
      <c r="CL368" s="64"/>
      <c r="CM368" s="64"/>
      <c r="CN368" s="64"/>
      <c r="CO368" s="64"/>
      <c r="CP368" s="17" t="s">
        <v>910</v>
      </c>
      <c r="CQ368" s="64" t="s">
        <v>3710</v>
      </c>
      <c r="CR368" s="64" t="s">
        <v>278</v>
      </c>
      <c r="CS368"/>
      <c r="CT368"/>
      <c r="CU368"/>
      <c r="CV368"/>
      <c r="CW368" s="64"/>
    </row>
    <row r="369" spans="1:101" s="17" customFormat="1" x14ac:dyDescent="0.25">
      <c r="A369" s="64"/>
      <c r="C369" s="64"/>
      <c r="D369" s="64"/>
      <c r="E369" s="64"/>
      <c r="F369" s="66"/>
      <c r="G369" s="17" t="s">
        <v>9809</v>
      </c>
      <c r="H369" s="17" t="s">
        <v>9810</v>
      </c>
      <c r="L369"/>
      <c r="M369"/>
      <c r="N369" s="32" t="s">
        <v>8372</v>
      </c>
      <c r="O369" s="98" t="s">
        <v>156</v>
      </c>
      <c r="P369" s="33" t="s">
        <v>92</v>
      </c>
      <c r="Q369" s="98"/>
      <c r="W369" s="20"/>
      <c r="X369" s="64"/>
      <c r="Y369" s="64"/>
      <c r="Z369" s="20"/>
      <c r="AA369" s="20"/>
      <c r="AB369" s="20"/>
      <c r="AC369" s="64"/>
      <c r="AD369" s="64"/>
      <c r="AE369" s="64"/>
      <c r="AF369" s="20"/>
      <c r="AG369" s="64"/>
      <c r="AH369" s="64"/>
      <c r="AI369" s="64"/>
      <c r="AJ369" s="64"/>
      <c r="AK369" s="64"/>
      <c r="AM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8"/>
      <c r="BG369" s="64"/>
      <c r="BH369" s="64"/>
      <c r="BI369" s="20"/>
      <c r="BJ369" s="20"/>
      <c r="BK369" s="20"/>
      <c r="BL369" s="20"/>
      <c r="BM369" s="64"/>
      <c r="BN369" s="64"/>
      <c r="BO369" s="64"/>
      <c r="BP369" s="65"/>
      <c r="BQ369" s="64"/>
      <c r="BR369" s="65"/>
      <c r="BS369" s="64"/>
      <c r="BT369" s="65"/>
      <c r="BU369" s="64"/>
      <c r="BV369" s="65"/>
      <c r="BW369" s="64"/>
      <c r="BX369" s="64"/>
      <c r="BY369" s="64"/>
      <c r="BZ369" s="64"/>
      <c r="CA369" s="64"/>
      <c r="CB369" s="64"/>
      <c r="CC369" s="64"/>
      <c r="CD369" s="64"/>
      <c r="CE369" s="64"/>
      <c r="CF369" s="64"/>
      <c r="CG369" s="64"/>
      <c r="CH369" s="64"/>
      <c r="CI369" s="64"/>
      <c r="CJ369" s="64"/>
      <c r="CK369"/>
      <c r="CL369" s="64"/>
      <c r="CM369" s="64"/>
      <c r="CN369" s="64"/>
      <c r="CO369" s="64"/>
      <c r="CP369" s="17" t="s">
        <v>910</v>
      </c>
      <c r="CQ369" s="64" t="s">
        <v>4865</v>
      </c>
      <c r="CR369" s="64" t="s">
        <v>278</v>
      </c>
      <c r="CS369"/>
      <c r="CT369"/>
      <c r="CU369"/>
      <c r="CV369"/>
      <c r="CW369" s="64"/>
    </row>
    <row r="370" spans="1:101" s="17" customFormat="1" x14ac:dyDescent="0.25">
      <c r="A370" s="64"/>
      <c r="C370" s="64"/>
      <c r="D370" s="64"/>
      <c r="E370" s="64"/>
      <c r="F370" s="66"/>
      <c r="G370" s="17" t="s">
        <v>9811</v>
      </c>
      <c r="H370" s="17" t="s">
        <v>9812</v>
      </c>
      <c r="L370"/>
      <c r="M370"/>
      <c r="N370" s="32" t="s">
        <v>3527</v>
      </c>
      <c r="O370" s="98" t="s">
        <v>326</v>
      </c>
      <c r="P370" s="33" t="s">
        <v>92</v>
      </c>
      <c r="Q370" s="98"/>
      <c r="W370" s="20"/>
      <c r="X370" s="64"/>
      <c r="Y370" s="64"/>
      <c r="Z370" s="20"/>
      <c r="AA370" s="20"/>
      <c r="AB370" s="20"/>
      <c r="AC370" s="64"/>
      <c r="AD370" s="64"/>
      <c r="AE370" s="64"/>
      <c r="AF370" s="20"/>
      <c r="AG370" s="64"/>
      <c r="AH370" s="64"/>
      <c r="AI370" s="64"/>
      <c r="AJ370" s="64"/>
      <c r="AK370" s="64"/>
      <c r="AM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8"/>
      <c r="BG370" s="64"/>
      <c r="BH370" s="64"/>
      <c r="BI370" s="20"/>
      <c r="BJ370" s="20"/>
      <c r="BK370" s="20"/>
      <c r="BL370" s="20"/>
      <c r="BM370" s="64"/>
      <c r="BN370" s="64"/>
      <c r="BO370" s="64"/>
      <c r="BP370" s="65"/>
      <c r="BQ370" s="64"/>
      <c r="BR370" s="65"/>
      <c r="BS370" s="64"/>
      <c r="BT370" s="65"/>
      <c r="BU370" s="64"/>
      <c r="BV370" s="65"/>
      <c r="BW370" s="64"/>
      <c r="BX370" s="64"/>
      <c r="BY370" s="64"/>
      <c r="BZ370" s="64"/>
      <c r="CA370" s="64"/>
      <c r="CB370" s="64"/>
      <c r="CC370" s="64"/>
      <c r="CD370" s="64"/>
      <c r="CE370" s="64"/>
      <c r="CF370" s="64"/>
      <c r="CG370" s="64"/>
      <c r="CH370" s="64"/>
      <c r="CI370" s="64"/>
      <c r="CJ370" s="64"/>
      <c r="CK370"/>
      <c r="CL370" s="64"/>
      <c r="CM370" s="64"/>
      <c r="CN370" s="64"/>
      <c r="CO370" s="64"/>
      <c r="CP370" s="64" t="s">
        <v>687</v>
      </c>
      <c r="CQ370" s="64"/>
      <c r="CR370" s="64"/>
      <c r="CS370"/>
      <c r="CT370"/>
      <c r="CU370"/>
      <c r="CV370"/>
      <c r="CW370" s="64"/>
    </row>
    <row r="371" spans="1:101" s="17" customFormat="1" x14ac:dyDescent="0.25">
      <c r="A371" s="64"/>
      <c r="C371" s="64"/>
      <c r="D371" s="64"/>
      <c r="E371" s="64"/>
      <c r="F371" s="66"/>
      <c r="G371" s="17" t="s">
        <v>9813</v>
      </c>
      <c r="H371" s="17" t="s">
        <v>9814</v>
      </c>
      <c r="L371" s="64"/>
      <c r="M371" s="64"/>
      <c r="N371" s="32" t="s">
        <v>8916</v>
      </c>
      <c r="O371" s="98" t="s">
        <v>326</v>
      </c>
      <c r="P371" s="33" t="s">
        <v>159</v>
      </c>
      <c r="Q371" s="98"/>
      <c r="W371" s="20"/>
      <c r="X371" s="64"/>
      <c r="Y371" s="64"/>
      <c r="Z371" s="20"/>
      <c r="AA371" s="20"/>
      <c r="AB371" s="20"/>
      <c r="AC371" s="64"/>
      <c r="AD371" s="64"/>
      <c r="AE371" s="64"/>
      <c r="AF371" s="20"/>
      <c r="AG371" s="64"/>
      <c r="AH371" s="64"/>
      <c r="AI371" s="64"/>
      <c r="AJ371" s="64"/>
      <c r="AK371" s="64"/>
      <c r="AM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8"/>
      <c r="BG371" s="64"/>
      <c r="BH371" s="64"/>
      <c r="BI371" s="20"/>
      <c r="BJ371" s="20"/>
      <c r="BK371" s="20"/>
      <c r="BL371" s="20"/>
      <c r="BM371" s="64"/>
      <c r="BN371" s="64"/>
      <c r="BO371" s="64"/>
      <c r="BP371" s="65"/>
      <c r="BQ371" s="64"/>
      <c r="BR371" s="65"/>
      <c r="BS371" s="64"/>
      <c r="BT371" s="65"/>
      <c r="BU371" s="64"/>
      <c r="BV371" s="65"/>
      <c r="BW371" s="64"/>
      <c r="BX371" s="64"/>
      <c r="BY371" s="64"/>
      <c r="BZ371" s="64"/>
      <c r="CA371" s="64"/>
      <c r="CB371" s="64"/>
      <c r="CC371" s="64"/>
      <c r="CD371" s="64"/>
      <c r="CE371" s="64"/>
      <c r="CF371" s="64"/>
      <c r="CG371" s="64"/>
      <c r="CH371" s="64"/>
      <c r="CI371" s="64"/>
      <c r="CJ371" s="64"/>
      <c r="CK371"/>
      <c r="CL371" s="64"/>
      <c r="CM371" s="64"/>
      <c r="CN371" s="64"/>
      <c r="CO371" s="64"/>
      <c r="CP371" s="17" t="s">
        <v>8490</v>
      </c>
      <c r="CQ371" s="64" t="s">
        <v>8491</v>
      </c>
      <c r="CR371" s="64" t="s">
        <v>157</v>
      </c>
      <c r="CS371"/>
      <c r="CT371"/>
      <c r="CU371"/>
      <c r="CV371"/>
      <c r="CW371" s="64"/>
    </row>
    <row r="372" spans="1:101" s="17" customFormat="1" x14ac:dyDescent="0.25">
      <c r="A372" s="64"/>
      <c r="C372" s="64"/>
      <c r="D372" s="64"/>
      <c r="E372" s="64"/>
      <c r="F372" s="66"/>
      <c r="G372" s="17" t="s">
        <v>9815</v>
      </c>
      <c r="H372" s="17" t="s">
        <v>9816</v>
      </c>
      <c r="N372" s="32" t="s">
        <v>3476</v>
      </c>
      <c r="O372" s="98" t="s">
        <v>326</v>
      </c>
      <c r="P372" s="33" t="s">
        <v>159</v>
      </c>
      <c r="Q372" s="98"/>
      <c r="W372" s="20"/>
      <c r="X372" s="64"/>
      <c r="Y372" s="64"/>
      <c r="Z372" s="20"/>
      <c r="AA372" s="20"/>
      <c r="AB372" s="20"/>
      <c r="AC372" s="64"/>
      <c r="AD372" s="64"/>
      <c r="AE372" s="64"/>
      <c r="AF372" s="20"/>
      <c r="AG372" s="64"/>
      <c r="AH372" s="64"/>
      <c r="AI372" s="64"/>
      <c r="AJ372" s="64"/>
      <c r="AK372" s="64"/>
      <c r="AM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8"/>
      <c r="BG372" s="64"/>
      <c r="BH372" s="64"/>
      <c r="BI372" s="20"/>
      <c r="BJ372" s="20"/>
      <c r="BK372" s="20"/>
      <c r="BL372" s="20"/>
      <c r="BM372" s="64"/>
      <c r="BN372" s="64"/>
      <c r="BO372" s="64"/>
      <c r="BP372" s="65"/>
      <c r="BQ372" s="64"/>
      <c r="BR372" s="65"/>
      <c r="BS372" s="64"/>
      <c r="BT372" s="65"/>
      <c r="BU372" s="64"/>
      <c r="BV372" s="65"/>
      <c r="BW372" s="64"/>
      <c r="BX372" s="64"/>
      <c r="BY372" s="64"/>
      <c r="BZ372" s="64"/>
      <c r="CA372" s="64"/>
      <c r="CB372" s="64"/>
      <c r="CC372" s="64"/>
      <c r="CD372" s="64"/>
      <c r="CE372" s="64"/>
      <c r="CF372" s="64"/>
      <c r="CG372" s="64"/>
      <c r="CH372" s="64"/>
      <c r="CI372" s="64"/>
      <c r="CJ372" s="64"/>
      <c r="CK372"/>
      <c r="CL372" s="64"/>
      <c r="CM372" s="64"/>
      <c r="CN372" s="64"/>
      <c r="CO372" s="64"/>
      <c r="CP372" s="64" t="s">
        <v>484</v>
      </c>
      <c r="CQ372" s="64"/>
      <c r="CR372" s="64"/>
      <c r="CS372"/>
      <c r="CT372"/>
      <c r="CU372"/>
      <c r="CV372"/>
      <c r="CW372" s="64"/>
    </row>
    <row r="373" spans="1:101" s="17" customFormat="1" x14ac:dyDescent="0.25">
      <c r="A373" s="64"/>
      <c r="C373" s="64"/>
      <c r="D373" s="64"/>
      <c r="E373" s="64"/>
      <c r="F373" s="66"/>
      <c r="G373" s="17" t="s">
        <v>9817</v>
      </c>
      <c r="H373" s="17" t="s">
        <v>9818</v>
      </c>
      <c r="N373" s="30" t="s">
        <v>3806</v>
      </c>
      <c r="O373" s="96" t="s">
        <v>552</v>
      </c>
      <c r="P373" s="106" t="s">
        <v>92</v>
      </c>
      <c r="Q373" s="96"/>
      <c r="W373" s="20"/>
      <c r="X373" s="64"/>
      <c r="Y373" s="64"/>
      <c r="Z373" s="20"/>
      <c r="AA373" s="20"/>
      <c r="AB373" s="20"/>
      <c r="AC373" s="64"/>
      <c r="AD373" s="64"/>
      <c r="AE373" s="64"/>
      <c r="AF373" s="20"/>
      <c r="AG373" s="64"/>
      <c r="AH373" s="64"/>
      <c r="AI373" s="64"/>
      <c r="AJ373" s="64"/>
      <c r="AK373" s="64"/>
      <c r="AM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8"/>
      <c r="BG373" s="64"/>
      <c r="BH373" s="64"/>
      <c r="BI373" s="20"/>
      <c r="BJ373" s="20"/>
      <c r="BK373" s="20"/>
      <c r="BL373" s="20"/>
      <c r="BM373" s="64"/>
      <c r="BN373" s="64"/>
      <c r="BO373" s="64"/>
      <c r="BP373" s="65"/>
      <c r="BQ373" s="64"/>
      <c r="BR373" s="65"/>
      <c r="BS373" s="64"/>
      <c r="BT373" s="65"/>
      <c r="BU373" s="64"/>
      <c r="BV373" s="65"/>
      <c r="BW373" s="64"/>
      <c r="BX373" s="64"/>
      <c r="BY373" s="64"/>
      <c r="BZ373" s="64"/>
      <c r="CA373" s="64"/>
      <c r="CB373" s="64"/>
      <c r="CC373" s="64"/>
      <c r="CD373" s="64"/>
      <c r="CE373" s="64"/>
      <c r="CF373" s="64"/>
      <c r="CG373" s="64"/>
      <c r="CH373" s="64"/>
      <c r="CI373" s="64"/>
      <c r="CJ373" s="64"/>
      <c r="CK373"/>
      <c r="CL373" s="64"/>
      <c r="CM373" s="64"/>
      <c r="CN373" s="64"/>
      <c r="CO373" s="64"/>
      <c r="CP373" s="17" t="s">
        <v>1906</v>
      </c>
      <c r="CQ373" s="64" t="s">
        <v>1902</v>
      </c>
      <c r="CR373" s="64" t="s">
        <v>1903</v>
      </c>
      <c r="CS373"/>
      <c r="CT373"/>
      <c r="CU373"/>
      <c r="CV373"/>
      <c r="CW373" s="64"/>
    </row>
    <row r="374" spans="1:101" s="17" customFormat="1" x14ac:dyDescent="0.25">
      <c r="A374" s="64"/>
      <c r="C374" s="64"/>
      <c r="D374" s="64"/>
      <c r="E374" s="64"/>
      <c r="F374" s="66"/>
      <c r="G374" s="17" t="s">
        <v>9819</v>
      </c>
      <c r="H374" s="17" t="s">
        <v>9820</v>
      </c>
      <c r="N374" s="32" t="s">
        <v>3959</v>
      </c>
      <c r="O374" s="98" t="s">
        <v>326</v>
      </c>
      <c r="P374" s="33" t="s">
        <v>92</v>
      </c>
      <c r="Q374" s="98"/>
      <c r="W374" s="20"/>
      <c r="X374" s="64"/>
      <c r="Y374" s="64"/>
      <c r="Z374" s="20"/>
      <c r="AA374" s="20"/>
      <c r="AB374" s="20"/>
      <c r="AC374" s="64"/>
      <c r="AD374" s="64"/>
      <c r="AE374" s="64"/>
      <c r="AF374" s="20"/>
      <c r="AG374" s="64"/>
      <c r="AH374" s="64"/>
      <c r="AI374" s="64"/>
      <c r="AJ374" s="64"/>
      <c r="AK374" s="64"/>
      <c r="AM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8"/>
      <c r="BG374" s="64"/>
      <c r="BH374" s="64"/>
      <c r="BI374" s="20"/>
      <c r="BJ374" s="20"/>
      <c r="BK374" s="20"/>
      <c r="BL374" s="20"/>
      <c r="BM374" s="64"/>
      <c r="BN374" s="64"/>
      <c r="BO374" s="64"/>
      <c r="BP374" s="65"/>
      <c r="BQ374" s="64"/>
      <c r="BR374" s="65"/>
      <c r="BS374" s="64"/>
      <c r="BT374" s="65"/>
      <c r="BU374" s="64"/>
      <c r="BV374" s="65"/>
      <c r="BW374" s="64"/>
      <c r="BX374" s="64"/>
      <c r="BY374" s="64"/>
      <c r="BZ374" s="64"/>
      <c r="CA374" s="64"/>
      <c r="CB374" s="64"/>
      <c r="CC374" s="64"/>
      <c r="CD374" s="64"/>
      <c r="CE374" s="64"/>
      <c r="CF374" s="64"/>
      <c r="CG374" s="64"/>
      <c r="CH374" s="64"/>
      <c r="CI374" s="64"/>
      <c r="CJ374" s="64"/>
      <c r="CK374"/>
      <c r="CL374" s="64"/>
      <c r="CM374" s="64"/>
      <c r="CN374" s="64"/>
      <c r="CO374" s="64"/>
      <c r="CP374" s="17" t="s">
        <v>8799</v>
      </c>
      <c r="CQ374" s="64" t="s">
        <v>1945</v>
      </c>
      <c r="CR374" s="64" t="s">
        <v>529</v>
      </c>
      <c r="CS374"/>
      <c r="CT374"/>
      <c r="CU374"/>
      <c r="CV374"/>
      <c r="CW374" s="64"/>
    </row>
    <row r="375" spans="1:101" s="17" customFormat="1" x14ac:dyDescent="0.25">
      <c r="A375" s="64"/>
      <c r="C375" s="64"/>
      <c r="D375" s="64"/>
      <c r="E375" s="64"/>
      <c r="F375" s="66"/>
      <c r="G375" s="17" t="s">
        <v>10349</v>
      </c>
      <c r="H375" s="17" t="s">
        <v>10350</v>
      </c>
      <c r="N375" s="30" t="s">
        <v>9308</v>
      </c>
      <c r="O375" s="96" t="s">
        <v>326</v>
      </c>
      <c r="P375" s="31" t="s">
        <v>159</v>
      </c>
      <c r="Q375" s="96"/>
      <c r="W375" s="20"/>
      <c r="X375" s="64"/>
      <c r="Y375" s="64"/>
      <c r="Z375" s="20"/>
      <c r="AA375" s="20"/>
      <c r="AB375" s="20"/>
      <c r="AC375" s="64"/>
      <c r="AD375" s="64"/>
      <c r="AE375" s="64"/>
      <c r="AF375" s="20"/>
      <c r="AG375" s="64"/>
      <c r="AH375" s="64"/>
      <c r="AI375" s="64"/>
      <c r="AJ375" s="64"/>
      <c r="AK375" s="64"/>
      <c r="AM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8"/>
      <c r="BG375" s="64"/>
      <c r="BH375" s="64"/>
      <c r="BI375" s="20"/>
      <c r="BJ375" s="20"/>
      <c r="BK375" s="20"/>
      <c r="BL375" s="20"/>
      <c r="BM375" s="64"/>
      <c r="BN375" s="64"/>
      <c r="BO375" s="64"/>
      <c r="BP375" s="65"/>
      <c r="BQ375" s="64"/>
      <c r="BR375" s="65"/>
      <c r="BS375" s="64"/>
      <c r="BT375" s="65"/>
      <c r="BU375" s="64"/>
      <c r="BV375" s="65"/>
      <c r="BW375" s="64"/>
      <c r="BX375" s="64"/>
      <c r="BY375" s="64"/>
      <c r="BZ375" s="64"/>
      <c r="CA375" s="64"/>
      <c r="CB375" s="64"/>
      <c r="CC375" s="64"/>
      <c r="CD375" s="64"/>
      <c r="CE375" s="64"/>
      <c r="CF375" s="64"/>
      <c r="CG375" s="64"/>
      <c r="CH375" s="64"/>
      <c r="CI375" s="64"/>
      <c r="CJ375" s="64"/>
      <c r="CK375"/>
      <c r="CL375" s="64"/>
      <c r="CM375" s="64"/>
      <c r="CN375" s="64"/>
      <c r="CO375" s="64"/>
      <c r="CP375" s="17" t="s">
        <v>3961</v>
      </c>
      <c r="CQ375" s="64"/>
      <c r="CR375" s="64"/>
      <c r="CS375"/>
      <c r="CT375"/>
      <c r="CU375"/>
      <c r="CV375"/>
      <c r="CW375" s="64"/>
    </row>
    <row r="376" spans="1:101" s="17" customFormat="1" x14ac:dyDescent="0.25">
      <c r="A376" s="64"/>
      <c r="C376" s="64"/>
      <c r="D376" s="64"/>
      <c r="E376" s="64"/>
      <c r="F376" s="66"/>
      <c r="G376" s="17" t="s">
        <v>9821</v>
      </c>
      <c r="H376" s="17" t="s">
        <v>9822</v>
      </c>
      <c r="W376" s="20"/>
      <c r="X376" s="64"/>
      <c r="Y376" s="64"/>
      <c r="Z376" s="20"/>
      <c r="AA376" s="20"/>
      <c r="AB376" s="20"/>
      <c r="AC376" s="64"/>
      <c r="AD376" s="64"/>
      <c r="AE376" s="64"/>
      <c r="AF376" s="20"/>
      <c r="AG376" s="64"/>
      <c r="AH376" s="64"/>
      <c r="AI376" s="64"/>
      <c r="AJ376" s="64"/>
      <c r="AK376" s="64"/>
      <c r="AM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8"/>
      <c r="BG376" s="64"/>
      <c r="BH376" s="64"/>
      <c r="BI376" s="20"/>
      <c r="BJ376" s="20"/>
      <c r="BK376" s="20"/>
      <c r="BL376" s="20"/>
      <c r="BM376" s="64"/>
      <c r="BN376" s="64"/>
      <c r="BO376" s="64"/>
      <c r="BP376" s="65"/>
      <c r="BQ376" s="64"/>
      <c r="BR376" s="65"/>
      <c r="BS376" s="64"/>
      <c r="BT376" s="65"/>
      <c r="BU376" s="64"/>
      <c r="BV376" s="65"/>
      <c r="BW376" s="64"/>
      <c r="BX376" s="64"/>
      <c r="BY376" s="64"/>
      <c r="BZ376" s="64"/>
      <c r="CA376" s="64"/>
      <c r="CB376" s="64"/>
      <c r="CC376" s="64"/>
      <c r="CD376" s="64"/>
      <c r="CE376" s="64"/>
      <c r="CF376" s="64"/>
      <c r="CG376" s="64"/>
      <c r="CH376" s="64"/>
      <c r="CI376" s="64"/>
      <c r="CJ376" s="64"/>
      <c r="CK376"/>
      <c r="CL376" s="64"/>
      <c r="CM376" s="64"/>
      <c r="CN376" s="64"/>
      <c r="CO376" s="64"/>
      <c r="CP376" s="17" t="s">
        <v>3961</v>
      </c>
      <c r="CQ376" s="64" t="s">
        <v>3967</v>
      </c>
      <c r="CR376" s="64" t="s">
        <v>576</v>
      </c>
      <c r="CS376"/>
      <c r="CT376"/>
      <c r="CU376"/>
      <c r="CV376"/>
      <c r="CW376" s="64"/>
    </row>
    <row r="377" spans="1:101" s="17" customFormat="1" x14ac:dyDescent="0.25">
      <c r="A377" s="64"/>
      <c r="C377" s="64"/>
      <c r="D377" s="64"/>
      <c r="E377" s="64"/>
      <c r="F377" s="66"/>
      <c r="G377" s="17" t="s">
        <v>9823</v>
      </c>
      <c r="H377" s="17" t="s">
        <v>9824</v>
      </c>
      <c r="N377" s="64"/>
      <c r="W377" s="20"/>
      <c r="X377" s="64"/>
      <c r="Y377" s="64"/>
      <c r="Z377" s="20"/>
      <c r="AA377" s="20"/>
      <c r="AB377" s="20"/>
      <c r="AC377" s="64"/>
      <c r="AD377" s="64"/>
      <c r="AE377" s="64"/>
      <c r="AF377" s="20"/>
      <c r="AG377" s="64"/>
      <c r="AH377" s="64"/>
      <c r="AI377" s="64"/>
      <c r="AJ377" s="64"/>
      <c r="AK377" s="64"/>
      <c r="AM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8"/>
      <c r="BG377" s="64"/>
      <c r="BH377" s="64"/>
      <c r="BI377" s="20"/>
      <c r="BJ377" s="20"/>
      <c r="BK377" s="20"/>
      <c r="BL377" s="20"/>
      <c r="BM377" s="64"/>
      <c r="BN377" s="64"/>
      <c r="BO377" s="64"/>
      <c r="BP377" s="65"/>
      <c r="BQ377" s="64"/>
      <c r="BR377" s="65"/>
      <c r="BS377" s="64"/>
      <c r="BT377" s="65"/>
      <c r="BU377" s="64"/>
      <c r="BV377" s="65"/>
      <c r="BW377" s="64"/>
      <c r="BX377" s="64"/>
      <c r="BY377" s="64"/>
      <c r="BZ377" s="64"/>
      <c r="CA377" s="64"/>
      <c r="CB377" s="64"/>
      <c r="CC377" s="64"/>
      <c r="CD377" s="64"/>
      <c r="CE377" s="64"/>
      <c r="CF377" s="64"/>
      <c r="CG377" s="64"/>
      <c r="CH377" s="64"/>
      <c r="CI377" s="64"/>
      <c r="CJ377" s="64"/>
      <c r="CK377"/>
      <c r="CL377" s="64"/>
      <c r="CM377" s="64"/>
      <c r="CN377" s="64"/>
      <c r="CO377" s="64"/>
      <c r="CP377" s="17" t="s">
        <v>3961</v>
      </c>
      <c r="CQ377" s="64" t="s">
        <v>3961</v>
      </c>
      <c r="CR377" s="64" t="s">
        <v>571</v>
      </c>
      <c r="CS377"/>
      <c r="CT377"/>
      <c r="CU377"/>
      <c r="CV377"/>
      <c r="CW377" s="64"/>
    </row>
    <row r="378" spans="1:101" s="17" customFormat="1" x14ac:dyDescent="0.25">
      <c r="A378" s="64"/>
      <c r="C378" s="64"/>
      <c r="D378" s="64"/>
      <c r="E378" s="64"/>
      <c r="F378" s="66"/>
      <c r="G378" s="17" t="s">
        <v>9825</v>
      </c>
      <c r="H378" s="17" t="s">
        <v>9826</v>
      </c>
      <c r="O378" s="64"/>
      <c r="P378" s="64"/>
      <c r="Q378" s="64"/>
      <c r="W378" s="20"/>
      <c r="X378" s="64"/>
      <c r="Y378" s="64"/>
      <c r="Z378" s="20"/>
      <c r="AA378" s="20"/>
      <c r="AB378" s="20"/>
      <c r="AC378" s="64"/>
      <c r="AD378" s="64"/>
      <c r="AE378" s="64"/>
      <c r="AF378" s="20"/>
      <c r="AG378" s="64"/>
      <c r="AH378" s="64"/>
      <c r="AI378" s="64"/>
      <c r="AJ378" s="64"/>
      <c r="AK378" s="64"/>
      <c r="AM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8"/>
      <c r="BG378" s="64"/>
      <c r="BH378" s="64"/>
      <c r="BI378" s="20"/>
      <c r="BJ378" s="20"/>
      <c r="BK378" s="20"/>
      <c r="BL378" s="20"/>
      <c r="BM378" s="64"/>
      <c r="BN378" s="64"/>
      <c r="BO378" s="64"/>
      <c r="BP378" s="65"/>
      <c r="BQ378" s="64"/>
      <c r="BR378" s="65"/>
      <c r="BS378" s="64"/>
      <c r="BT378" s="65"/>
      <c r="BU378" s="64"/>
      <c r="BV378" s="65"/>
      <c r="BW378" s="64"/>
      <c r="BX378" s="64"/>
      <c r="BY378" s="64"/>
      <c r="BZ378" s="64"/>
      <c r="CA378" s="64"/>
      <c r="CB378" s="64"/>
      <c r="CC378" s="64"/>
      <c r="CD378" s="64"/>
      <c r="CE378" s="64"/>
      <c r="CF378" s="64"/>
      <c r="CG378" s="64"/>
      <c r="CH378" s="64"/>
      <c r="CI378" s="64"/>
      <c r="CJ378" s="64"/>
      <c r="CK378"/>
      <c r="CL378" s="64"/>
      <c r="CM378" s="64"/>
      <c r="CN378" s="64"/>
      <c r="CO378" s="64"/>
      <c r="CP378" s="17" t="s">
        <v>1946</v>
      </c>
      <c r="CQ378" s="64"/>
      <c r="CR378" s="64"/>
      <c r="CS378"/>
      <c r="CT378"/>
      <c r="CU378"/>
      <c r="CV378"/>
      <c r="CW378" s="64"/>
    </row>
    <row r="379" spans="1:101" s="17" customFormat="1" x14ac:dyDescent="0.25">
      <c r="A379" s="64"/>
      <c r="C379" s="64"/>
      <c r="D379" s="64"/>
      <c r="E379" s="64"/>
      <c r="F379" s="66"/>
      <c r="G379" s="17" t="s">
        <v>9827</v>
      </c>
      <c r="H379" s="17" t="s">
        <v>9828</v>
      </c>
      <c r="W379" s="20"/>
      <c r="X379" s="64"/>
      <c r="Y379" s="64"/>
      <c r="Z379" s="20"/>
      <c r="AA379" s="20"/>
      <c r="AB379" s="20"/>
      <c r="AC379" s="64"/>
      <c r="AD379" s="64"/>
      <c r="AE379" s="64"/>
      <c r="AF379" s="20"/>
      <c r="AG379" s="64"/>
      <c r="AH379" s="64"/>
      <c r="AI379" s="64"/>
      <c r="AJ379" s="64"/>
      <c r="AK379" s="64"/>
      <c r="AM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8"/>
      <c r="BG379" s="64"/>
      <c r="BH379" s="64"/>
      <c r="BI379" s="20"/>
      <c r="BJ379" s="20"/>
      <c r="BK379" s="20"/>
      <c r="BL379" s="20"/>
      <c r="BM379" s="64"/>
      <c r="BN379" s="64"/>
      <c r="BO379" s="64"/>
      <c r="BP379" s="65"/>
      <c r="BQ379" s="64"/>
      <c r="BR379" s="65"/>
      <c r="BS379" s="64"/>
      <c r="BT379" s="65"/>
      <c r="BU379" s="64"/>
      <c r="BV379" s="65"/>
      <c r="BW379" s="64"/>
      <c r="BX379" s="64"/>
      <c r="BY379" s="64"/>
      <c r="BZ379" s="64"/>
      <c r="CA379" s="64"/>
      <c r="CB379" s="64"/>
      <c r="CC379" s="64"/>
      <c r="CD379" s="64"/>
      <c r="CE379" s="64"/>
      <c r="CF379" s="64"/>
      <c r="CG379" s="64"/>
      <c r="CH379" s="64"/>
      <c r="CI379" s="64"/>
      <c r="CJ379" s="64"/>
      <c r="CK379"/>
      <c r="CL379" s="64"/>
      <c r="CM379" s="64"/>
      <c r="CN379" s="64"/>
      <c r="CO379" s="64"/>
      <c r="CP379" s="17" t="s">
        <v>3550</v>
      </c>
      <c r="CQ379" s="64"/>
      <c r="CR379" s="64"/>
      <c r="CS379"/>
      <c r="CT379"/>
      <c r="CU379"/>
      <c r="CV379"/>
      <c r="CW379" s="64"/>
    </row>
    <row r="380" spans="1:101" s="17" customFormat="1" x14ac:dyDescent="0.25">
      <c r="A380" s="64"/>
      <c r="C380" s="64"/>
      <c r="D380" s="64"/>
      <c r="E380" s="64"/>
      <c r="F380" s="66"/>
      <c r="G380" s="17" t="s">
        <v>9829</v>
      </c>
      <c r="H380" s="17" t="s">
        <v>9830</v>
      </c>
      <c r="W380" s="20"/>
      <c r="X380" s="64"/>
      <c r="Y380" s="64"/>
      <c r="Z380" s="20"/>
      <c r="AA380" s="20"/>
      <c r="AB380" s="20"/>
      <c r="AC380" s="64"/>
      <c r="AD380" s="64"/>
      <c r="AE380" s="64"/>
      <c r="AF380" s="20"/>
      <c r="AG380" s="64"/>
      <c r="AH380" s="64"/>
      <c r="AI380" s="64"/>
      <c r="AJ380" s="64"/>
      <c r="AK380" s="64"/>
      <c r="AM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8"/>
      <c r="BG380" s="64"/>
      <c r="BH380" s="64"/>
      <c r="BI380" s="20"/>
      <c r="BJ380" s="20"/>
      <c r="BK380" s="20"/>
      <c r="BL380" s="20"/>
      <c r="BM380" s="64"/>
      <c r="BN380" s="64"/>
      <c r="BO380" s="64"/>
      <c r="BP380" s="65"/>
      <c r="BQ380" s="64"/>
      <c r="BR380" s="65"/>
      <c r="BS380" s="64"/>
      <c r="BT380" s="65"/>
      <c r="BU380" s="64"/>
      <c r="BV380" s="65"/>
      <c r="BW380" s="64"/>
      <c r="BX380" s="64"/>
      <c r="BY380" s="64"/>
      <c r="BZ380" s="64"/>
      <c r="CA380" s="64"/>
      <c r="CB380" s="64"/>
      <c r="CC380" s="64"/>
      <c r="CD380" s="64"/>
      <c r="CE380" s="64"/>
      <c r="CF380" s="64"/>
      <c r="CG380" s="64"/>
      <c r="CH380" s="64"/>
      <c r="CI380" s="64"/>
      <c r="CJ380" s="64"/>
      <c r="CK380"/>
      <c r="CL380" s="64"/>
      <c r="CM380" s="64"/>
      <c r="CN380" s="64"/>
      <c r="CO380" s="64"/>
      <c r="CP380" s="64" t="s">
        <v>1437</v>
      </c>
      <c r="CQ380" s="64" t="s">
        <v>1438</v>
      </c>
      <c r="CR380" s="64" t="s">
        <v>157</v>
      </c>
      <c r="CS380"/>
      <c r="CT380"/>
      <c r="CU380"/>
      <c r="CV380"/>
      <c r="CW380" s="64"/>
    </row>
    <row r="381" spans="1:101" s="17" customFormat="1" x14ac:dyDescent="0.25">
      <c r="A381" s="64"/>
      <c r="C381" s="64"/>
      <c r="D381" s="64"/>
      <c r="E381" s="64"/>
      <c r="F381" s="66"/>
      <c r="G381" s="17" t="s">
        <v>9831</v>
      </c>
      <c r="H381" s="17" t="s">
        <v>9832</v>
      </c>
      <c r="W381" s="20"/>
      <c r="X381" s="64"/>
      <c r="Y381" s="64"/>
      <c r="Z381" s="20"/>
      <c r="AA381" s="20"/>
      <c r="AB381" s="20"/>
      <c r="AC381" s="64"/>
      <c r="AD381" s="64"/>
      <c r="AE381" s="64"/>
      <c r="AF381" s="20"/>
      <c r="AG381" s="64"/>
      <c r="AH381" s="64"/>
      <c r="AI381" s="64"/>
      <c r="AJ381" s="64"/>
      <c r="AK381" s="64"/>
      <c r="AM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8"/>
      <c r="BG381" s="64"/>
      <c r="BH381" s="64"/>
      <c r="BI381" s="20"/>
      <c r="BJ381" s="20"/>
      <c r="BK381" s="20"/>
      <c r="BL381" s="20"/>
      <c r="BM381" s="64"/>
      <c r="BN381" s="64"/>
      <c r="BO381" s="64"/>
      <c r="BP381" s="65"/>
      <c r="BQ381" s="64"/>
      <c r="BR381" s="65"/>
      <c r="BS381" s="64"/>
      <c r="BT381" s="65"/>
      <c r="BU381" s="64"/>
      <c r="BV381" s="65"/>
      <c r="BW381" s="64"/>
      <c r="BX381" s="64"/>
      <c r="BY381" s="64"/>
      <c r="BZ381" s="64"/>
      <c r="CA381" s="64"/>
      <c r="CB381" s="64"/>
      <c r="CC381" s="64"/>
      <c r="CD381" s="64"/>
      <c r="CE381" s="64"/>
      <c r="CF381" s="64"/>
      <c r="CG381" s="64"/>
      <c r="CH381" s="64"/>
      <c r="CI381" s="64"/>
      <c r="CJ381" s="64"/>
      <c r="CK381"/>
      <c r="CL381" s="64"/>
      <c r="CM381" s="64"/>
      <c r="CN381" s="64"/>
      <c r="CO381" s="64"/>
      <c r="CP381" s="17" t="s">
        <v>1437</v>
      </c>
      <c r="CQ381" s="64"/>
      <c r="CR381" s="64"/>
      <c r="CS381"/>
      <c r="CT381"/>
      <c r="CU381"/>
      <c r="CV381"/>
      <c r="CW381" s="64"/>
    </row>
    <row r="382" spans="1:101" s="17" customFormat="1" x14ac:dyDescent="0.25">
      <c r="A382" s="64"/>
      <c r="C382" s="64"/>
      <c r="D382" s="64"/>
      <c r="E382" s="64"/>
      <c r="F382" s="66"/>
      <c r="G382" s="17" t="s">
        <v>9833</v>
      </c>
      <c r="H382" s="17" t="s">
        <v>9834</v>
      </c>
      <c r="O382" s="64"/>
      <c r="P382" s="64"/>
      <c r="Q382" s="64"/>
      <c r="W382" s="20"/>
      <c r="X382" s="64"/>
      <c r="Y382" s="64"/>
      <c r="Z382" s="20"/>
      <c r="AA382" s="20"/>
      <c r="AB382" s="20"/>
      <c r="AC382" s="64"/>
      <c r="AD382" s="64"/>
      <c r="AE382" s="64"/>
      <c r="AF382" s="20"/>
      <c r="AG382" s="64"/>
      <c r="AH382" s="64"/>
      <c r="AI382" s="64"/>
      <c r="AJ382" s="64"/>
      <c r="AK382" s="64"/>
      <c r="AM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8"/>
      <c r="BG382" s="64"/>
      <c r="BH382" s="64"/>
      <c r="BI382" s="20"/>
      <c r="BJ382" s="20"/>
      <c r="BK382" s="20"/>
      <c r="BL382" s="20"/>
      <c r="BM382" s="64"/>
      <c r="BN382" s="64"/>
      <c r="BO382" s="64"/>
      <c r="BP382" s="65"/>
      <c r="BQ382" s="64"/>
      <c r="BR382" s="65"/>
      <c r="BS382" s="64"/>
      <c r="BT382" s="65"/>
      <c r="BU382" s="64"/>
      <c r="BV382" s="65"/>
      <c r="BW382" s="64"/>
      <c r="BX382" s="64"/>
      <c r="BY382" s="64"/>
      <c r="BZ382" s="64"/>
      <c r="CA382" s="64"/>
      <c r="CB382" s="64"/>
      <c r="CC382" s="64"/>
      <c r="CD382" s="64"/>
      <c r="CE382" s="64"/>
      <c r="CF382" s="64"/>
      <c r="CG382" s="64"/>
      <c r="CH382" s="64"/>
      <c r="CI382" s="64"/>
      <c r="CJ382" s="64"/>
      <c r="CK382"/>
      <c r="CL382" s="64"/>
      <c r="CM382" s="64"/>
      <c r="CN382" s="64"/>
      <c r="CO382" s="64"/>
      <c r="CP382" s="17" t="s">
        <v>2526</v>
      </c>
      <c r="CQ382" s="64" t="s">
        <v>2527</v>
      </c>
      <c r="CR382" s="64" t="s">
        <v>2528</v>
      </c>
      <c r="CS382"/>
      <c r="CT382"/>
      <c r="CU382"/>
      <c r="CV382"/>
      <c r="CW382" s="64"/>
    </row>
    <row r="383" spans="1:101" s="17" customFormat="1" x14ac:dyDescent="0.25">
      <c r="A383" s="64"/>
      <c r="C383" s="64"/>
      <c r="D383" s="64"/>
      <c r="E383" s="64"/>
      <c r="F383" s="66"/>
      <c r="G383" s="17" t="s">
        <v>9835</v>
      </c>
      <c r="H383" s="17" t="s">
        <v>9836</v>
      </c>
      <c r="W383" s="20"/>
      <c r="X383" s="64"/>
      <c r="Y383" s="64"/>
      <c r="Z383" s="20"/>
      <c r="AA383" s="20"/>
      <c r="AB383" s="20"/>
      <c r="AC383" s="64"/>
      <c r="AD383" s="64"/>
      <c r="AE383" s="64"/>
      <c r="AF383" s="20"/>
      <c r="AG383" s="64"/>
      <c r="AH383" s="64"/>
      <c r="AI383" s="64"/>
      <c r="AJ383" s="64"/>
      <c r="AK383" s="64"/>
      <c r="AM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8"/>
      <c r="BG383" s="64"/>
      <c r="BH383" s="64"/>
      <c r="BI383" s="20"/>
      <c r="BJ383" s="20"/>
      <c r="BK383" s="20"/>
      <c r="BL383" s="20"/>
      <c r="BM383" s="64"/>
      <c r="BN383" s="64"/>
      <c r="BO383" s="64"/>
      <c r="BP383" s="65"/>
      <c r="BQ383" s="64"/>
      <c r="BR383" s="65"/>
      <c r="BS383" s="64"/>
      <c r="BT383" s="65"/>
      <c r="BU383" s="64"/>
      <c r="BV383" s="65"/>
      <c r="BW383" s="64"/>
      <c r="BX383" s="64"/>
      <c r="BY383" s="64"/>
      <c r="BZ383" s="64"/>
      <c r="CA383" s="64"/>
      <c r="CB383" s="64"/>
      <c r="CC383" s="64"/>
      <c r="CD383" s="64"/>
      <c r="CE383" s="64"/>
      <c r="CF383" s="64"/>
      <c r="CG383" s="64"/>
      <c r="CH383" s="64"/>
      <c r="CI383" s="64"/>
      <c r="CJ383" s="64"/>
      <c r="CK383"/>
      <c r="CL383" s="64"/>
      <c r="CM383" s="64"/>
      <c r="CN383" s="64"/>
      <c r="CO383" s="64"/>
      <c r="CP383" s="17" t="s">
        <v>8784</v>
      </c>
      <c r="CQ383" s="64"/>
      <c r="CR383" s="64"/>
      <c r="CS383"/>
      <c r="CT383"/>
      <c r="CU383"/>
      <c r="CV383"/>
      <c r="CW383" s="64"/>
    </row>
    <row r="384" spans="1:101" s="17" customFormat="1" x14ac:dyDescent="0.25">
      <c r="A384" s="64"/>
      <c r="C384" s="64"/>
      <c r="D384" s="64"/>
      <c r="E384" s="64"/>
      <c r="F384" s="66"/>
      <c r="G384" s="17" t="s">
        <v>9837</v>
      </c>
      <c r="H384" s="17" t="s">
        <v>9838</v>
      </c>
      <c r="W384" s="20"/>
      <c r="X384" s="64"/>
      <c r="Y384" s="64"/>
      <c r="Z384" s="20"/>
      <c r="AA384" s="20"/>
      <c r="AB384" s="20"/>
      <c r="AC384" s="64"/>
      <c r="AD384" s="64"/>
      <c r="AE384" s="64"/>
      <c r="AF384" s="20"/>
      <c r="AG384" s="64"/>
      <c r="AH384" s="64"/>
      <c r="AI384" s="64"/>
      <c r="AJ384" s="64"/>
      <c r="AK384" s="64"/>
      <c r="AM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8"/>
      <c r="BG384" s="64"/>
      <c r="BH384" s="64"/>
      <c r="BI384" s="20"/>
      <c r="BJ384" s="20"/>
      <c r="BK384" s="20"/>
      <c r="BL384" s="20"/>
      <c r="BM384" s="64"/>
      <c r="BN384" s="64"/>
      <c r="BO384" s="64"/>
      <c r="BP384" s="65"/>
      <c r="BQ384" s="64"/>
      <c r="BR384" s="65"/>
      <c r="BS384" s="64"/>
      <c r="BT384" s="65"/>
      <c r="BU384" s="64"/>
      <c r="BV384" s="65"/>
      <c r="BW384" s="64"/>
      <c r="BX384" s="64"/>
      <c r="BY384" s="64"/>
      <c r="BZ384" s="64"/>
      <c r="CA384" s="64"/>
      <c r="CB384" s="64"/>
      <c r="CC384" s="64"/>
      <c r="CD384" s="64"/>
      <c r="CE384" s="64"/>
      <c r="CF384" s="64"/>
      <c r="CG384" s="64"/>
      <c r="CH384" s="64"/>
      <c r="CI384" s="64"/>
      <c r="CJ384" s="64"/>
      <c r="CK384"/>
      <c r="CL384" s="64"/>
      <c r="CM384" s="64"/>
      <c r="CN384" s="64"/>
      <c r="CO384" s="64"/>
      <c r="CP384" s="64" t="s">
        <v>1335</v>
      </c>
      <c r="CQ384" s="64" t="s">
        <v>1334</v>
      </c>
      <c r="CR384" s="64" t="s">
        <v>238</v>
      </c>
      <c r="CS384"/>
      <c r="CT384"/>
      <c r="CU384"/>
      <c r="CV384"/>
      <c r="CW384" s="64"/>
    </row>
    <row r="385" spans="1:101" s="17" customFormat="1" x14ac:dyDescent="0.25">
      <c r="A385" s="64"/>
      <c r="C385" s="64"/>
      <c r="D385" s="64"/>
      <c r="E385" s="64"/>
      <c r="F385" s="66"/>
      <c r="G385" s="17" t="s">
        <v>10351</v>
      </c>
      <c r="H385" s="17" t="s">
        <v>10352</v>
      </c>
      <c r="W385" s="20"/>
      <c r="X385" s="64"/>
      <c r="Y385" s="64"/>
      <c r="Z385" s="20"/>
      <c r="AA385" s="20"/>
      <c r="AB385" s="20"/>
      <c r="AC385" s="64"/>
      <c r="AD385" s="64"/>
      <c r="AE385" s="64"/>
      <c r="AF385" s="20"/>
      <c r="AG385" s="64"/>
      <c r="AH385" s="64"/>
      <c r="AI385" s="64"/>
      <c r="AJ385" s="64"/>
      <c r="AK385" s="64"/>
      <c r="AM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8"/>
      <c r="BG385" s="64"/>
      <c r="BH385" s="64"/>
      <c r="BI385" s="20"/>
      <c r="BJ385" s="20"/>
      <c r="BK385" s="20"/>
      <c r="BL385" s="20"/>
      <c r="BM385" s="64"/>
      <c r="BN385" s="64"/>
      <c r="BO385" s="64"/>
      <c r="BP385" s="65"/>
      <c r="BQ385" s="64"/>
      <c r="BR385" s="65"/>
      <c r="BS385" s="64"/>
      <c r="BT385" s="65"/>
      <c r="BU385" s="64"/>
      <c r="BV385" s="65"/>
      <c r="BW385" s="64"/>
      <c r="BX385" s="64"/>
      <c r="BY385" s="64"/>
      <c r="BZ385" s="64"/>
      <c r="CA385" s="64"/>
      <c r="CB385" s="64"/>
      <c r="CC385" s="64"/>
      <c r="CD385" s="64"/>
      <c r="CE385" s="64"/>
      <c r="CF385" s="64"/>
      <c r="CG385" s="64"/>
      <c r="CH385" s="64"/>
      <c r="CI385" s="64"/>
      <c r="CJ385" s="64"/>
      <c r="CK385"/>
      <c r="CL385" s="64"/>
      <c r="CM385" s="64"/>
      <c r="CN385" s="64"/>
      <c r="CO385" s="64"/>
      <c r="CP385" s="17" t="s">
        <v>3658</v>
      </c>
      <c r="CQ385" s="64"/>
      <c r="CR385" s="64"/>
      <c r="CS385"/>
      <c r="CT385"/>
      <c r="CU385"/>
      <c r="CV385"/>
      <c r="CW385" s="64"/>
    </row>
    <row r="386" spans="1:101" s="17" customFormat="1" x14ac:dyDescent="0.25">
      <c r="A386" s="64"/>
      <c r="C386" s="64"/>
      <c r="D386" s="64"/>
      <c r="E386" s="64"/>
      <c r="F386" s="66"/>
      <c r="G386" s="17" t="s">
        <v>10353</v>
      </c>
      <c r="H386" s="17" t="s">
        <v>10354</v>
      </c>
      <c r="W386" s="20"/>
      <c r="X386" s="64"/>
      <c r="Y386" s="64"/>
      <c r="Z386" s="20"/>
      <c r="AA386" s="20"/>
      <c r="AB386" s="20"/>
      <c r="AC386" s="64"/>
      <c r="AD386" s="64"/>
      <c r="AE386" s="64"/>
      <c r="AF386" s="20"/>
      <c r="AG386" s="64"/>
      <c r="AH386" s="64"/>
      <c r="AI386" s="64"/>
      <c r="AJ386" s="64"/>
      <c r="AK386" s="64"/>
      <c r="AM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8"/>
      <c r="BG386" s="64"/>
      <c r="BH386" s="64"/>
      <c r="BI386" s="20"/>
      <c r="BJ386" s="20"/>
      <c r="BK386" s="20"/>
      <c r="BL386" s="20"/>
      <c r="BM386" s="64"/>
      <c r="BN386" s="64"/>
      <c r="BO386" s="64"/>
      <c r="BP386" s="65"/>
      <c r="BQ386" s="64"/>
      <c r="BR386" s="65"/>
      <c r="BS386" s="64"/>
      <c r="BT386" s="65"/>
      <c r="BU386" s="64"/>
      <c r="BV386" s="65"/>
      <c r="BW386" s="64"/>
      <c r="BX386" s="64"/>
      <c r="BY386" s="64"/>
      <c r="BZ386" s="64"/>
      <c r="CA386" s="64"/>
      <c r="CB386" s="64"/>
      <c r="CC386" s="64"/>
      <c r="CD386" s="64"/>
      <c r="CE386" s="64"/>
      <c r="CF386" s="64"/>
      <c r="CG386" s="64"/>
      <c r="CH386" s="64"/>
      <c r="CI386" s="64"/>
      <c r="CJ386" s="64"/>
      <c r="CK386"/>
      <c r="CL386" s="64"/>
      <c r="CM386" s="64"/>
      <c r="CN386" s="64"/>
      <c r="CO386" s="64"/>
      <c r="CP386" s="17" t="s">
        <v>4666</v>
      </c>
      <c r="CQ386" s="64"/>
      <c r="CR386" s="64"/>
      <c r="CS386"/>
      <c r="CT386"/>
      <c r="CU386"/>
      <c r="CV386"/>
      <c r="CW386" s="64"/>
    </row>
    <row r="387" spans="1:101" s="17" customFormat="1" x14ac:dyDescent="0.25">
      <c r="A387" s="64"/>
      <c r="C387" s="64"/>
      <c r="D387" s="64"/>
      <c r="E387" s="64"/>
      <c r="F387" s="66"/>
      <c r="G387" s="17" t="s">
        <v>9839</v>
      </c>
      <c r="H387" s="17" t="s">
        <v>9840</v>
      </c>
      <c r="W387" s="20"/>
      <c r="X387" s="64"/>
      <c r="Y387" s="64"/>
      <c r="Z387" s="20"/>
      <c r="AA387" s="20"/>
      <c r="AB387" s="20"/>
      <c r="AC387" s="64"/>
      <c r="AD387" s="64"/>
      <c r="AE387" s="64"/>
      <c r="AF387" s="20"/>
      <c r="AG387" s="64"/>
      <c r="AH387" s="64"/>
      <c r="AI387" s="64"/>
      <c r="AJ387" s="64"/>
      <c r="AK387" s="64"/>
      <c r="AM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8"/>
      <c r="BG387" s="64"/>
      <c r="BH387" s="64"/>
      <c r="BI387" s="20"/>
      <c r="BJ387" s="20"/>
      <c r="BK387" s="20"/>
      <c r="BL387" s="20"/>
      <c r="BM387" s="64"/>
      <c r="BN387" s="64"/>
      <c r="BO387" s="64"/>
      <c r="BP387" s="65"/>
      <c r="BQ387" s="64"/>
      <c r="BR387" s="65"/>
      <c r="BS387" s="64"/>
      <c r="BT387" s="65"/>
      <c r="BU387" s="64"/>
      <c r="BV387" s="65"/>
      <c r="BW387" s="64"/>
      <c r="BX387" s="64"/>
      <c r="BY387" s="64"/>
      <c r="BZ387" s="64"/>
      <c r="CA387" s="64"/>
      <c r="CB387" s="64"/>
      <c r="CC387" s="64"/>
      <c r="CD387" s="64"/>
      <c r="CE387" s="64"/>
      <c r="CF387" s="64"/>
      <c r="CG387" s="64"/>
      <c r="CH387" s="64"/>
      <c r="CI387" s="64"/>
      <c r="CJ387" s="64"/>
      <c r="CK387"/>
      <c r="CL387" s="64"/>
      <c r="CM387" s="64"/>
      <c r="CN387" s="64"/>
      <c r="CO387" s="64"/>
      <c r="CP387" s="64" t="s">
        <v>254</v>
      </c>
      <c r="CQ387" s="64" t="s">
        <v>255</v>
      </c>
      <c r="CR387" s="64" t="s">
        <v>157</v>
      </c>
      <c r="CS387"/>
      <c r="CT387"/>
      <c r="CU387"/>
      <c r="CV387"/>
      <c r="CW387" s="64"/>
    </row>
    <row r="388" spans="1:101" s="17" customFormat="1" x14ac:dyDescent="0.25">
      <c r="A388" s="64"/>
      <c r="C388" s="64"/>
      <c r="D388" s="64"/>
      <c r="E388" s="64"/>
      <c r="F388" s="66"/>
      <c r="G388" s="17" t="s">
        <v>10355</v>
      </c>
      <c r="H388" s="17" t="s">
        <v>10356</v>
      </c>
      <c r="N388" s="111"/>
      <c r="W388" s="20"/>
      <c r="X388" s="64"/>
      <c r="Y388" s="64"/>
      <c r="Z388" s="20"/>
      <c r="AA388" s="20"/>
      <c r="AB388" s="20"/>
      <c r="AC388" s="64"/>
      <c r="AD388" s="64"/>
      <c r="AE388" s="64"/>
      <c r="AF388" s="20"/>
      <c r="AG388" s="64"/>
      <c r="AH388" s="64"/>
      <c r="AI388" s="64"/>
      <c r="AJ388" s="64"/>
      <c r="AK388" s="64"/>
      <c r="AM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8"/>
      <c r="BG388" s="64"/>
      <c r="BH388" s="64"/>
      <c r="BI388" s="20"/>
      <c r="BJ388" s="20"/>
      <c r="BK388" s="20"/>
      <c r="BL388" s="20"/>
      <c r="BM388" s="64"/>
      <c r="BN388" s="64"/>
      <c r="BO388" s="64"/>
      <c r="BP388" s="65"/>
      <c r="BQ388" s="64"/>
      <c r="BR388" s="65"/>
      <c r="BS388" s="64"/>
      <c r="BT388" s="65"/>
      <c r="BU388" s="64"/>
      <c r="BV388" s="65"/>
      <c r="BW388" s="64"/>
      <c r="BX388" s="64"/>
      <c r="BY388" s="64"/>
      <c r="BZ388" s="64"/>
      <c r="CA388" s="64"/>
      <c r="CB388" s="64"/>
      <c r="CC388" s="64"/>
      <c r="CD388" s="64"/>
      <c r="CE388" s="64"/>
      <c r="CF388" s="64"/>
      <c r="CG388" s="64"/>
      <c r="CH388" s="64"/>
      <c r="CI388" s="64"/>
      <c r="CJ388" s="64"/>
      <c r="CK388"/>
      <c r="CL388" s="64"/>
      <c r="CM388" s="64"/>
      <c r="CN388" s="64"/>
      <c r="CO388" s="64"/>
      <c r="CP388" s="17" t="s">
        <v>254</v>
      </c>
      <c r="CQ388" s="64" t="s">
        <v>255</v>
      </c>
      <c r="CR388" s="64"/>
      <c r="CS388"/>
      <c r="CT388"/>
      <c r="CU388"/>
      <c r="CV388"/>
      <c r="CW388" s="64"/>
    </row>
    <row r="389" spans="1:101" s="17" customFormat="1" x14ac:dyDescent="0.25">
      <c r="A389" s="64"/>
      <c r="C389" s="64"/>
      <c r="D389" s="64"/>
      <c r="E389" s="64"/>
      <c r="F389" s="66"/>
      <c r="G389" s="17" t="s">
        <v>9841</v>
      </c>
      <c r="H389" s="17" t="s">
        <v>9842</v>
      </c>
      <c r="N389" s="111"/>
      <c r="W389" s="20"/>
      <c r="X389" s="64"/>
      <c r="Y389" s="64"/>
      <c r="Z389" s="20"/>
      <c r="AA389" s="20"/>
      <c r="AB389" s="20"/>
      <c r="AC389" s="64"/>
      <c r="AD389" s="64"/>
      <c r="AE389" s="64"/>
      <c r="AF389" s="20"/>
      <c r="AG389" s="64"/>
      <c r="AH389" s="64"/>
      <c r="AI389" s="64"/>
      <c r="AJ389" s="64"/>
      <c r="AK389" s="64"/>
      <c r="AM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8"/>
      <c r="BG389" s="64"/>
      <c r="BH389" s="64"/>
      <c r="BI389" s="20"/>
      <c r="BJ389" s="20"/>
      <c r="BK389" s="20"/>
      <c r="BL389" s="20"/>
      <c r="BM389" s="64"/>
      <c r="BN389" s="64"/>
      <c r="BO389" s="64"/>
      <c r="BP389" s="65"/>
      <c r="BQ389" s="64"/>
      <c r="BR389" s="65"/>
      <c r="BS389" s="64"/>
      <c r="BT389" s="65"/>
      <c r="BU389" s="64"/>
      <c r="BV389" s="65"/>
      <c r="BW389" s="64"/>
      <c r="BX389" s="64"/>
      <c r="BY389" s="64"/>
      <c r="BZ389" s="64"/>
      <c r="CA389" s="64"/>
      <c r="CB389" s="64"/>
      <c r="CC389" s="64"/>
      <c r="CD389" s="64"/>
      <c r="CE389" s="64"/>
      <c r="CF389" s="64"/>
      <c r="CG389" s="64"/>
      <c r="CH389" s="64"/>
      <c r="CI389" s="64"/>
      <c r="CJ389" s="64"/>
      <c r="CK389"/>
      <c r="CL389" s="64"/>
      <c r="CM389" s="64"/>
      <c r="CN389" s="64"/>
      <c r="CO389" s="64"/>
      <c r="CP389" s="17" t="s">
        <v>4398</v>
      </c>
      <c r="CQ389" s="64" t="s">
        <v>255</v>
      </c>
      <c r="CR389" s="64" t="s">
        <v>157</v>
      </c>
      <c r="CS389"/>
      <c r="CT389"/>
      <c r="CU389"/>
      <c r="CV389"/>
      <c r="CW389" s="64"/>
    </row>
    <row r="390" spans="1:101" s="17" customFormat="1" x14ac:dyDescent="0.25">
      <c r="A390" s="64"/>
      <c r="C390" s="64"/>
      <c r="D390" s="64"/>
      <c r="E390" s="64"/>
      <c r="F390" s="66"/>
      <c r="G390" s="17" t="s">
        <v>9843</v>
      </c>
      <c r="H390" s="17" t="s">
        <v>9844</v>
      </c>
      <c r="N390" s="111"/>
      <c r="W390" s="20"/>
      <c r="X390" s="64"/>
      <c r="Y390" s="64"/>
      <c r="Z390" s="20"/>
      <c r="AA390" s="20"/>
      <c r="AB390" s="20"/>
      <c r="AC390" s="64"/>
      <c r="AD390" s="64"/>
      <c r="AE390" s="64"/>
      <c r="AF390" s="20"/>
      <c r="AG390" s="64"/>
      <c r="AH390" s="64"/>
      <c r="AI390" s="64"/>
      <c r="AJ390" s="64"/>
      <c r="AK390" s="64"/>
      <c r="AM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8"/>
      <c r="BG390" s="64"/>
      <c r="BH390" s="64"/>
      <c r="BI390" s="20"/>
      <c r="BJ390" s="20"/>
      <c r="BK390" s="20"/>
      <c r="BL390" s="20"/>
      <c r="BM390" s="64"/>
      <c r="BN390" s="64"/>
      <c r="BO390" s="64"/>
      <c r="BP390" s="65"/>
      <c r="BQ390" s="64"/>
      <c r="BR390" s="65"/>
      <c r="BS390" s="64"/>
      <c r="BT390" s="65"/>
      <c r="BU390" s="64"/>
      <c r="BV390" s="65"/>
      <c r="BW390" s="64"/>
      <c r="BX390" s="64"/>
      <c r="BY390" s="64"/>
      <c r="BZ390" s="64"/>
      <c r="CA390" s="64"/>
      <c r="CB390" s="64"/>
      <c r="CC390" s="64"/>
      <c r="CD390" s="64"/>
      <c r="CE390" s="64"/>
      <c r="CF390" s="64"/>
      <c r="CG390" s="64"/>
      <c r="CH390" s="64"/>
      <c r="CI390" s="64"/>
      <c r="CJ390" s="64"/>
      <c r="CK390"/>
      <c r="CL390" s="64"/>
      <c r="CM390" s="64"/>
      <c r="CN390" s="64"/>
      <c r="CO390" s="64"/>
      <c r="CP390" s="17" t="s">
        <v>2446</v>
      </c>
      <c r="CQ390" s="64" t="s">
        <v>2447</v>
      </c>
      <c r="CR390" s="64" t="s">
        <v>157</v>
      </c>
      <c r="CS390"/>
      <c r="CT390"/>
      <c r="CU390"/>
      <c r="CV390"/>
      <c r="CW390" s="64"/>
    </row>
    <row r="391" spans="1:101" s="17" customFormat="1" x14ac:dyDescent="0.25">
      <c r="A391" s="64"/>
      <c r="C391" s="64"/>
      <c r="D391" s="64"/>
      <c r="E391" s="64"/>
      <c r="F391" s="66"/>
      <c r="G391" s="17" t="s">
        <v>9845</v>
      </c>
      <c r="H391" s="17" t="s">
        <v>9846</v>
      </c>
      <c r="N391" s="111"/>
      <c r="W391" s="20"/>
      <c r="X391" s="64"/>
      <c r="Y391" s="64"/>
      <c r="Z391" s="20"/>
      <c r="AA391" s="20"/>
      <c r="AB391" s="20"/>
      <c r="AC391" s="64"/>
      <c r="AD391" s="64"/>
      <c r="AE391" s="64"/>
      <c r="AF391" s="20"/>
      <c r="AG391" s="64"/>
      <c r="AH391" s="64"/>
      <c r="AI391" s="64"/>
      <c r="AJ391" s="64"/>
      <c r="AK391" s="64"/>
      <c r="AM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8"/>
      <c r="BG391" s="64"/>
      <c r="BH391" s="64"/>
      <c r="BI391" s="20"/>
      <c r="BJ391" s="20"/>
      <c r="BK391" s="20"/>
      <c r="BL391" s="20"/>
      <c r="BM391" s="64"/>
      <c r="BN391" s="64"/>
      <c r="BO391" s="64"/>
      <c r="BP391" s="65"/>
      <c r="BQ391" s="64"/>
      <c r="BR391" s="65"/>
      <c r="BS391" s="64"/>
      <c r="BT391" s="65"/>
      <c r="BU391" s="64"/>
      <c r="BV391" s="65"/>
      <c r="BW391" s="64"/>
      <c r="BX391" s="64"/>
      <c r="BY391" s="64"/>
      <c r="BZ391" s="64"/>
      <c r="CA391" s="64"/>
      <c r="CB391" s="64"/>
      <c r="CC391" s="64"/>
      <c r="CD391" s="64"/>
      <c r="CE391" s="64"/>
      <c r="CF391" s="64"/>
      <c r="CG391" s="64"/>
      <c r="CH391" s="64"/>
      <c r="CI391" s="64"/>
      <c r="CJ391" s="64"/>
      <c r="CK391"/>
      <c r="CL391" s="64"/>
      <c r="CM391" s="64"/>
      <c r="CN391" s="64"/>
      <c r="CO391" s="64"/>
      <c r="CP391" s="17" t="s">
        <v>2446</v>
      </c>
      <c r="CQ391" s="64" t="s">
        <v>255</v>
      </c>
      <c r="CR391" s="64" t="s">
        <v>157</v>
      </c>
      <c r="CS391"/>
      <c r="CT391"/>
      <c r="CU391"/>
      <c r="CV391"/>
      <c r="CW391" s="64"/>
    </row>
    <row r="392" spans="1:101" s="17" customFormat="1" x14ac:dyDescent="0.25">
      <c r="A392" s="64"/>
      <c r="C392" s="64"/>
      <c r="D392" s="64"/>
      <c r="E392" s="64"/>
      <c r="F392" s="66"/>
      <c r="G392" s="17" t="s">
        <v>9847</v>
      </c>
      <c r="H392" s="17" t="s">
        <v>9848</v>
      </c>
      <c r="N392" s="64"/>
      <c r="W392" s="20"/>
      <c r="X392" s="64"/>
      <c r="Y392" s="64"/>
      <c r="Z392" s="20"/>
      <c r="AA392" s="20"/>
      <c r="AB392" s="20"/>
      <c r="AC392" s="64"/>
      <c r="AD392" s="64"/>
      <c r="AE392" s="64"/>
      <c r="AF392" s="20"/>
      <c r="AG392" s="64"/>
      <c r="AH392" s="64"/>
      <c r="AI392" s="64"/>
      <c r="AJ392" s="64"/>
      <c r="AK392" s="64"/>
      <c r="AM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8"/>
      <c r="BG392" s="64"/>
      <c r="BH392" s="64"/>
      <c r="BI392" s="20"/>
      <c r="BJ392" s="20"/>
      <c r="BK392" s="20"/>
      <c r="BL392" s="20"/>
      <c r="BM392" s="64"/>
      <c r="BN392" s="64"/>
      <c r="BO392" s="64"/>
      <c r="BP392" s="65"/>
      <c r="BQ392" s="64"/>
      <c r="BR392" s="65"/>
      <c r="BS392" s="64"/>
      <c r="BT392" s="65"/>
      <c r="BU392" s="64"/>
      <c r="BV392" s="65"/>
      <c r="BW392" s="64"/>
      <c r="BX392" s="64"/>
      <c r="BY392" s="64"/>
      <c r="BZ392" s="64"/>
      <c r="CA392" s="64"/>
      <c r="CB392" s="64"/>
      <c r="CC392" s="64"/>
      <c r="CD392" s="64"/>
      <c r="CE392" s="64"/>
      <c r="CF392" s="64"/>
      <c r="CG392" s="64"/>
      <c r="CH392" s="64"/>
      <c r="CI392" s="64"/>
      <c r="CJ392" s="64"/>
      <c r="CK392"/>
      <c r="CL392" s="64"/>
      <c r="CM392" s="64"/>
      <c r="CN392" s="64"/>
      <c r="CO392" s="64"/>
      <c r="CP392" s="17" t="s">
        <v>4559</v>
      </c>
      <c r="CQ392" s="64" t="s">
        <v>4560</v>
      </c>
      <c r="CR392" s="64" t="s">
        <v>156</v>
      </c>
      <c r="CS392"/>
      <c r="CT392"/>
      <c r="CU392"/>
      <c r="CV392"/>
      <c r="CW392" s="64"/>
    </row>
    <row r="393" spans="1:101" s="17" customFormat="1" x14ac:dyDescent="0.25">
      <c r="A393" s="64"/>
      <c r="C393" s="64"/>
      <c r="D393" s="64"/>
      <c r="E393" s="64"/>
      <c r="F393" s="66"/>
      <c r="G393" s="17" t="s">
        <v>9849</v>
      </c>
      <c r="H393" s="17" t="s">
        <v>9850</v>
      </c>
      <c r="O393" s="111"/>
      <c r="P393" s="111"/>
      <c r="Q393" s="111"/>
      <c r="W393" s="20"/>
      <c r="X393" s="64"/>
      <c r="Y393" s="64"/>
      <c r="Z393" s="20"/>
      <c r="AA393" s="20"/>
      <c r="AB393" s="20"/>
      <c r="AC393" s="64"/>
      <c r="AD393" s="64"/>
      <c r="AE393" s="64"/>
      <c r="AF393" s="20"/>
      <c r="AG393" s="64"/>
      <c r="AH393" s="64"/>
      <c r="AI393" s="64"/>
      <c r="AJ393" s="64"/>
      <c r="AK393" s="64"/>
      <c r="AM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8"/>
      <c r="BG393" s="64"/>
      <c r="BH393" s="64"/>
      <c r="BI393" s="20"/>
      <c r="BJ393" s="20"/>
      <c r="BK393" s="20"/>
      <c r="BL393" s="20"/>
      <c r="BM393" s="64"/>
      <c r="BN393" s="64"/>
      <c r="BO393" s="64"/>
      <c r="BP393" s="65"/>
      <c r="BQ393" s="64"/>
      <c r="BR393" s="65"/>
      <c r="BS393" s="64"/>
      <c r="BT393" s="65"/>
      <c r="BU393" s="64"/>
      <c r="BV393" s="65"/>
      <c r="BW393" s="64"/>
      <c r="BX393" s="64"/>
      <c r="BY393" s="64"/>
      <c r="BZ393" s="64"/>
      <c r="CA393" s="64"/>
      <c r="CB393" s="64"/>
      <c r="CC393" s="64"/>
      <c r="CD393" s="64"/>
      <c r="CE393" s="64"/>
      <c r="CF393" s="64"/>
      <c r="CG393" s="64"/>
      <c r="CH393" s="64"/>
      <c r="CI393" s="64"/>
      <c r="CJ393" s="64"/>
      <c r="CK393"/>
      <c r="CL393" s="64"/>
      <c r="CM393" s="64"/>
      <c r="CN393" s="64"/>
      <c r="CO393" s="64"/>
      <c r="CP393" s="17" t="s">
        <v>4679</v>
      </c>
      <c r="CQ393" s="64" t="s">
        <v>4680</v>
      </c>
      <c r="CR393" s="64" t="s">
        <v>509</v>
      </c>
      <c r="CS393"/>
      <c r="CT393"/>
      <c r="CU393"/>
      <c r="CV393"/>
      <c r="CW393" s="64"/>
    </row>
    <row r="394" spans="1:101" s="17" customFormat="1" x14ac:dyDescent="0.25">
      <c r="A394" s="64"/>
      <c r="C394" s="64"/>
      <c r="D394" s="64"/>
      <c r="E394" s="64"/>
      <c r="F394" s="66"/>
      <c r="G394" s="17" t="s">
        <v>9851</v>
      </c>
      <c r="H394" s="17" t="s">
        <v>9852</v>
      </c>
      <c r="O394" s="111"/>
      <c r="P394" s="111"/>
      <c r="Q394" s="111"/>
      <c r="W394" s="20"/>
      <c r="X394" s="64"/>
      <c r="Y394" s="64"/>
      <c r="Z394" s="20"/>
      <c r="AA394" s="20"/>
      <c r="AB394" s="20"/>
      <c r="AC394" s="64"/>
      <c r="AD394" s="64"/>
      <c r="AE394" s="64"/>
      <c r="AF394" s="20"/>
      <c r="AG394" s="64"/>
      <c r="AH394" s="64"/>
      <c r="AI394" s="64"/>
      <c r="AJ394" s="64"/>
      <c r="AK394" s="64"/>
      <c r="AM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8"/>
      <c r="BG394" s="64"/>
      <c r="BH394" s="64"/>
      <c r="BI394" s="20"/>
      <c r="BJ394" s="20"/>
      <c r="BK394" s="20"/>
      <c r="BL394" s="20"/>
      <c r="BM394" s="64"/>
      <c r="BN394" s="64"/>
      <c r="BO394" s="64"/>
      <c r="BP394" s="65"/>
      <c r="BQ394" s="64"/>
      <c r="BR394" s="65"/>
      <c r="BS394" s="64"/>
      <c r="BT394" s="65"/>
      <c r="BU394" s="64"/>
      <c r="BV394" s="65"/>
      <c r="BW394" s="64"/>
      <c r="BX394" s="64"/>
      <c r="BY394" s="64"/>
      <c r="BZ394" s="64"/>
      <c r="CA394" s="64"/>
      <c r="CB394" s="64"/>
      <c r="CC394" s="64"/>
      <c r="CD394" s="64"/>
      <c r="CE394" s="64"/>
      <c r="CF394" s="64"/>
      <c r="CG394" s="64"/>
      <c r="CH394" s="64"/>
      <c r="CI394" s="64"/>
      <c r="CJ394" s="64"/>
      <c r="CK394"/>
      <c r="CL394" s="64"/>
      <c r="CM394" s="64"/>
      <c r="CN394" s="64"/>
      <c r="CO394" s="64"/>
      <c r="CP394" s="64" t="s">
        <v>1539</v>
      </c>
      <c r="CQ394" s="64" t="s">
        <v>1540</v>
      </c>
      <c r="CR394" s="64" t="s">
        <v>157</v>
      </c>
      <c r="CS394"/>
      <c r="CT394"/>
      <c r="CU394"/>
      <c r="CV394"/>
      <c r="CW394" s="64"/>
    </row>
    <row r="395" spans="1:101" s="17" customFormat="1" x14ac:dyDescent="0.25">
      <c r="A395" s="64"/>
      <c r="C395" s="64"/>
      <c r="D395" s="64"/>
      <c r="E395" s="64"/>
      <c r="F395" s="66"/>
      <c r="G395" s="17" t="s">
        <v>9853</v>
      </c>
      <c r="H395" s="17" t="s">
        <v>9854</v>
      </c>
      <c r="O395" s="111"/>
      <c r="P395" s="111"/>
      <c r="Q395" s="111"/>
      <c r="W395" s="20"/>
      <c r="X395" s="64"/>
      <c r="Y395" s="64"/>
      <c r="Z395" s="20"/>
      <c r="AA395" s="20"/>
      <c r="AB395" s="20"/>
      <c r="AC395" s="64"/>
      <c r="AD395" s="64"/>
      <c r="AE395" s="64"/>
      <c r="AF395" s="20"/>
      <c r="AG395" s="64"/>
      <c r="AH395" s="64"/>
      <c r="AI395" s="64"/>
      <c r="AJ395" s="64"/>
      <c r="AK395" s="64"/>
      <c r="AM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8"/>
      <c r="BG395" s="64"/>
      <c r="BH395" s="64"/>
      <c r="BI395" s="20"/>
      <c r="BJ395" s="20"/>
      <c r="BK395" s="20"/>
      <c r="BL395" s="20"/>
      <c r="BM395" s="64"/>
      <c r="BN395" s="64"/>
      <c r="BO395" s="64"/>
      <c r="BP395" s="65"/>
      <c r="BQ395" s="64"/>
      <c r="BR395" s="65"/>
      <c r="BS395" s="64"/>
      <c r="BT395" s="65"/>
      <c r="BU395" s="64"/>
      <c r="BV395" s="65"/>
      <c r="BW395" s="64"/>
      <c r="BX395" s="64"/>
      <c r="BY395" s="64"/>
      <c r="BZ395" s="64"/>
      <c r="CA395" s="64"/>
      <c r="CB395" s="64"/>
      <c r="CC395" s="64"/>
      <c r="CD395" s="64"/>
      <c r="CE395" s="64"/>
      <c r="CF395" s="64"/>
      <c r="CG395" s="64"/>
      <c r="CH395" s="64"/>
      <c r="CI395" s="64"/>
      <c r="CJ395" s="64"/>
      <c r="CK395"/>
      <c r="CL395" s="64"/>
      <c r="CM395" s="64"/>
      <c r="CN395" s="64"/>
      <c r="CO395" s="64"/>
      <c r="CP395" s="17" t="s">
        <v>1539</v>
      </c>
      <c r="CQ395" s="64" t="s">
        <v>1540</v>
      </c>
      <c r="CR395" s="64" t="s">
        <v>156</v>
      </c>
      <c r="CS395"/>
      <c r="CT395"/>
      <c r="CU395"/>
      <c r="CV395"/>
      <c r="CW395" s="64"/>
    </row>
    <row r="396" spans="1:101" s="17" customFormat="1" x14ac:dyDescent="0.25">
      <c r="A396" s="64"/>
      <c r="C396" s="64"/>
      <c r="D396" s="64"/>
      <c r="E396" s="64"/>
      <c r="F396" s="66"/>
      <c r="G396" s="17" t="s">
        <v>9855</v>
      </c>
      <c r="H396" s="17" t="s">
        <v>9856</v>
      </c>
      <c r="O396" s="111"/>
      <c r="P396" s="111"/>
      <c r="Q396" s="111"/>
      <c r="W396" s="20"/>
      <c r="X396" s="64"/>
      <c r="Y396" s="64"/>
      <c r="Z396" s="20"/>
      <c r="AA396" s="20"/>
      <c r="AB396" s="20"/>
      <c r="AC396" s="64"/>
      <c r="AD396" s="64"/>
      <c r="AE396" s="64"/>
      <c r="AF396" s="20"/>
      <c r="AG396" s="64"/>
      <c r="AH396" s="64"/>
      <c r="AI396" s="64"/>
      <c r="AJ396" s="64"/>
      <c r="AK396" s="64"/>
      <c r="AM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8"/>
      <c r="BG396" s="64"/>
      <c r="BH396" s="64"/>
      <c r="BI396" s="20"/>
      <c r="BJ396" s="20"/>
      <c r="BK396" s="20"/>
      <c r="BL396" s="20"/>
      <c r="BM396" s="64"/>
      <c r="BN396" s="64"/>
      <c r="BO396" s="64"/>
      <c r="BP396" s="65"/>
      <c r="BQ396" s="64"/>
      <c r="BR396" s="65"/>
      <c r="BS396" s="64"/>
      <c r="BT396" s="65"/>
      <c r="BU396" s="64"/>
      <c r="BV396" s="65"/>
      <c r="BW396" s="64"/>
      <c r="BX396" s="64"/>
      <c r="BY396" s="64"/>
      <c r="BZ396" s="64"/>
      <c r="CA396" s="64"/>
      <c r="CB396" s="64"/>
      <c r="CC396" s="64"/>
      <c r="CD396" s="64"/>
      <c r="CE396" s="64"/>
      <c r="CF396" s="64"/>
      <c r="CG396" s="64"/>
      <c r="CH396" s="64"/>
      <c r="CI396" s="64"/>
      <c r="CJ396" s="64"/>
      <c r="CK396"/>
      <c r="CL396" s="64"/>
      <c r="CM396" s="64"/>
      <c r="CN396" s="64"/>
      <c r="CO396" s="64"/>
      <c r="CP396" s="64" t="s">
        <v>474</v>
      </c>
      <c r="CQ396" s="64" t="s">
        <v>473</v>
      </c>
      <c r="CR396" s="64" t="s">
        <v>157</v>
      </c>
      <c r="CS396"/>
      <c r="CT396"/>
      <c r="CU396"/>
      <c r="CV396"/>
      <c r="CW396" s="64"/>
    </row>
    <row r="397" spans="1:101" s="17" customFormat="1" x14ac:dyDescent="0.25">
      <c r="A397" s="64"/>
      <c r="C397" s="64"/>
      <c r="D397" s="64"/>
      <c r="E397" s="64"/>
      <c r="F397" s="66"/>
      <c r="G397" s="17" t="s">
        <v>9857</v>
      </c>
      <c r="H397" s="17" t="s">
        <v>9858</v>
      </c>
      <c r="O397" s="64"/>
      <c r="P397" s="64"/>
      <c r="Q397" s="64"/>
      <c r="W397" s="20"/>
      <c r="X397" s="64"/>
      <c r="Y397" s="64"/>
      <c r="Z397" s="20"/>
      <c r="AA397" s="20"/>
      <c r="AB397" s="20"/>
      <c r="AC397" s="64"/>
      <c r="AD397" s="64"/>
      <c r="AE397" s="64"/>
      <c r="AF397" s="20"/>
      <c r="AG397" s="64"/>
      <c r="AH397" s="64"/>
      <c r="AI397" s="64"/>
      <c r="AJ397" s="64"/>
      <c r="AK397" s="64"/>
      <c r="AM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8"/>
      <c r="BG397" s="64"/>
      <c r="BH397" s="64"/>
      <c r="BI397" s="20"/>
      <c r="BJ397" s="20"/>
      <c r="BK397" s="20"/>
      <c r="BL397" s="20"/>
      <c r="BM397" s="64"/>
      <c r="BN397" s="64"/>
      <c r="BO397" s="64"/>
      <c r="BP397" s="65"/>
      <c r="BQ397" s="64"/>
      <c r="BR397" s="65"/>
      <c r="BS397" s="64"/>
      <c r="BT397" s="65"/>
      <c r="BU397" s="64"/>
      <c r="BV397" s="65"/>
      <c r="BW397" s="64"/>
      <c r="BX397" s="64"/>
      <c r="BY397" s="64"/>
      <c r="BZ397" s="64"/>
      <c r="CA397" s="64"/>
      <c r="CB397" s="64"/>
      <c r="CC397" s="64"/>
      <c r="CD397" s="64"/>
      <c r="CE397" s="64"/>
      <c r="CF397" s="64"/>
      <c r="CG397" s="64"/>
      <c r="CH397" s="64"/>
      <c r="CI397" s="64"/>
      <c r="CJ397" s="64"/>
      <c r="CK397"/>
      <c r="CL397" s="64"/>
      <c r="CM397" s="64"/>
      <c r="CN397" s="64"/>
      <c r="CO397" s="64"/>
      <c r="CP397" s="64" t="s">
        <v>640</v>
      </c>
      <c r="CQ397" s="64" t="s">
        <v>927</v>
      </c>
      <c r="CR397" s="64" t="s">
        <v>278</v>
      </c>
      <c r="CS397"/>
      <c r="CT397"/>
      <c r="CU397"/>
      <c r="CV397"/>
      <c r="CW397" s="64"/>
    </row>
    <row r="398" spans="1:101" s="17" customFormat="1" x14ac:dyDescent="0.25">
      <c r="A398" s="64"/>
      <c r="C398" s="64"/>
      <c r="D398" s="64"/>
      <c r="E398" s="64"/>
      <c r="F398" s="66"/>
      <c r="G398" s="17" t="s">
        <v>3926</v>
      </c>
      <c r="H398" s="17" t="s">
        <v>9859</v>
      </c>
      <c r="W398" s="20"/>
      <c r="X398" s="64"/>
      <c r="Y398" s="64"/>
      <c r="Z398" s="20"/>
      <c r="AA398" s="20"/>
      <c r="AB398" s="20"/>
      <c r="AC398" s="64"/>
      <c r="AD398" s="64"/>
      <c r="AE398" s="64"/>
      <c r="AF398" s="20"/>
      <c r="AG398" s="64"/>
      <c r="AH398" s="64"/>
      <c r="AI398" s="64"/>
      <c r="AJ398" s="64"/>
      <c r="AK398" s="64"/>
      <c r="AM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8"/>
      <c r="BG398" s="64"/>
      <c r="BH398" s="64"/>
      <c r="BI398" s="20"/>
      <c r="BJ398" s="20"/>
      <c r="BK398" s="20"/>
      <c r="BL398" s="20"/>
      <c r="BM398" s="64"/>
      <c r="BN398" s="64"/>
      <c r="BO398" s="64"/>
      <c r="BP398" s="65"/>
      <c r="BQ398" s="64"/>
      <c r="BR398" s="65"/>
      <c r="BS398" s="64"/>
      <c r="BT398" s="65"/>
      <c r="BU398" s="64"/>
      <c r="BV398" s="65"/>
      <c r="BW398" s="64"/>
      <c r="BX398" s="64"/>
      <c r="BY398" s="64"/>
      <c r="BZ398" s="64"/>
      <c r="CA398" s="64"/>
      <c r="CB398" s="64"/>
      <c r="CC398" s="64"/>
      <c r="CD398" s="64"/>
      <c r="CE398" s="64"/>
      <c r="CF398" s="64"/>
      <c r="CG398" s="64"/>
      <c r="CH398" s="64"/>
      <c r="CI398" s="64"/>
      <c r="CJ398" s="64"/>
      <c r="CK398"/>
      <c r="CL398" s="64"/>
      <c r="CM398" s="64"/>
      <c r="CN398" s="64"/>
      <c r="CO398" s="64"/>
      <c r="CP398" s="17" t="s">
        <v>640</v>
      </c>
      <c r="CQ398" s="64" t="s">
        <v>5197</v>
      </c>
      <c r="CR398" s="64" t="s">
        <v>278</v>
      </c>
      <c r="CS398"/>
      <c r="CT398"/>
      <c r="CU398"/>
      <c r="CV398"/>
      <c r="CW398" s="64"/>
    </row>
    <row r="399" spans="1:101" s="17" customFormat="1" x14ac:dyDescent="0.25">
      <c r="A399" s="64"/>
      <c r="C399" s="64"/>
      <c r="D399" s="64"/>
      <c r="E399" s="64"/>
      <c r="F399" s="66"/>
      <c r="G399" s="17" t="s">
        <v>8656</v>
      </c>
      <c r="H399" s="17" t="s">
        <v>9860</v>
      </c>
      <c r="W399" s="20"/>
      <c r="X399" s="64"/>
      <c r="Y399" s="64"/>
      <c r="Z399" s="20"/>
      <c r="AA399" s="20"/>
      <c r="AB399" s="20"/>
      <c r="AC399" s="64"/>
      <c r="AD399" s="64"/>
      <c r="AE399" s="64"/>
      <c r="AF399" s="20"/>
      <c r="AG399" s="64"/>
      <c r="AH399" s="64"/>
      <c r="AI399" s="64"/>
      <c r="AJ399" s="64"/>
      <c r="AK399" s="64"/>
      <c r="AM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8"/>
      <c r="BG399" s="64"/>
      <c r="BH399" s="64"/>
      <c r="BI399" s="20"/>
      <c r="BJ399" s="20"/>
      <c r="BK399" s="20"/>
      <c r="BL399" s="20"/>
      <c r="BM399" s="64"/>
      <c r="BN399" s="64"/>
      <c r="BO399" s="64"/>
      <c r="BP399" s="65"/>
      <c r="BQ399" s="64"/>
      <c r="BR399" s="65"/>
      <c r="BS399" s="64"/>
      <c r="BT399" s="65"/>
      <c r="BU399" s="64"/>
      <c r="BV399" s="65"/>
      <c r="BW399" s="64"/>
      <c r="BX399" s="64"/>
      <c r="BY399" s="64"/>
      <c r="BZ399" s="64"/>
      <c r="CA399" s="64"/>
      <c r="CB399" s="64"/>
      <c r="CC399" s="64"/>
      <c r="CD399" s="64"/>
      <c r="CE399" s="64"/>
      <c r="CF399" s="64"/>
      <c r="CG399" s="64"/>
      <c r="CH399" s="64"/>
      <c r="CI399" s="64"/>
      <c r="CJ399" s="64"/>
      <c r="CK399"/>
      <c r="CL399" s="64"/>
      <c r="CM399" s="64"/>
      <c r="CN399" s="64"/>
      <c r="CO399" s="64"/>
      <c r="CP399" s="64" t="s">
        <v>971</v>
      </c>
      <c r="CQ399" s="64" t="s">
        <v>972</v>
      </c>
      <c r="CR399" s="64" t="s">
        <v>278</v>
      </c>
      <c r="CS399"/>
      <c r="CT399"/>
      <c r="CU399"/>
      <c r="CV399"/>
      <c r="CW399" s="64"/>
    </row>
    <row r="400" spans="1:101" s="17" customFormat="1" x14ac:dyDescent="0.25">
      <c r="A400" s="64"/>
      <c r="C400" s="64"/>
      <c r="D400" s="64"/>
      <c r="E400" s="64"/>
      <c r="F400" s="66"/>
      <c r="G400" s="17" t="s">
        <v>9861</v>
      </c>
      <c r="H400" s="17" t="s">
        <v>9862</v>
      </c>
      <c r="W400" s="20"/>
      <c r="X400" s="64"/>
      <c r="Y400" s="64"/>
      <c r="Z400" s="20"/>
      <c r="AA400" s="20"/>
      <c r="AB400" s="20"/>
      <c r="AC400" s="64"/>
      <c r="AD400" s="64"/>
      <c r="AE400" s="64"/>
      <c r="AF400" s="20"/>
      <c r="AG400" s="64"/>
      <c r="AH400" s="64"/>
      <c r="AI400" s="64"/>
      <c r="AJ400" s="64"/>
      <c r="AK400" s="64"/>
      <c r="AM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8"/>
      <c r="BG400" s="64"/>
      <c r="BH400" s="64"/>
      <c r="BI400" s="20"/>
      <c r="BJ400" s="20"/>
      <c r="BK400" s="20"/>
      <c r="BL400" s="20"/>
      <c r="BM400" s="64"/>
      <c r="BN400" s="64"/>
      <c r="BO400" s="64"/>
      <c r="BP400" s="65"/>
      <c r="BQ400" s="64"/>
      <c r="BR400" s="65"/>
      <c r="BS400" s="64"/>
      <c r="BT400" s="65"/>
      <c r="BU400" s="64"/>
      <c r="BV400" s="65"/>
      <c r="BW400" s="64"/>
      <c r="BX400" s="64"/>
      <c r="BY400" s="64"/>
      <c r="BZ400" s="64"/>
      <c r="CA400" s="64"/>
      <c r="CB400" s="64"/>
      <c r="CC400" s="64"/>
      <c r="CD400" s="64"/>
      <c r="CE400" s="64"/>
      <c r="CF400" s="64"/>
      <c r="CG400" s="64"/>
      <c r="CH400" s="64"/>
      <c r="CI400" s="64"/>
      <c r="CJ400" s="64"/>
      <c r="CK400"/>
      <c r="CL400" s="64"/>
      <c r="CM400" s="64"/>
      <c r="CN400" s="64"/>
      <c r="CO400" s="64"/>
      <c r="CP400" s="17" t="s">
        <v>4745</v>
      </c>
      <c r="CQ400" s="64"/>
      <c r="CR400" s="64"/>
      <c r="CS400"/>
      <c r="CT400"/>
      <c r="CU400"/>
      <c r="CV400"/>
      <c r="CW400" s="64"/>
    </row>
    <row r="401" spans="1:101" s="17" customFormat="1" x14ac:dyDescent="0.25">
      <c r="A401" s="64"/>
      <c r="C401" s="64"/>
      <c r="D401" s="64"/>
      <c r="E401" s="64"/>
      <c r="F401" s="66"/>
      <c r="G401" s="17" t="s">
        <v>9863</v>
      </c>
      <c r="H401" s="17" t="s">
        <v>9864</v>
      </c>
      <c r="W401" s="20"/>
      <c r="X401" s="64"/>
      <c r="Y401" s="64"/>
      <c r="Z401" s="20"/>
      <c r="AA401" s="20"/>
      <c r="AB401" s="20"/>
      <c r="AC401" s="64"/>
      <c r="AD401" s="64"/>
      <c r="AE401" s="64"/>
      <c r="AF401" s="20"/>
      <c r="AG401" s="64"/>
      <c r="AH401" s="67"/>
      <c r="AI401" s="64"/>
      <c r="AJ401" s="64"/>
      <c r="AK401" s="64"/>
      <c r="AM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8"/>
      <c r="BG401" s="64"/>
      <c r="BH401" s="64"/>
      <c r="BI401" s="20"/>
      <c r="BJ401" s="20"/>
      <c r="BK401" s="20"/>
      <c r="BL401" s="20"/>
      <c r="BM401" s="64"/>
      <c r="BN401" s="64"/>
      <c r="BO401" s="64"/>
      <c r="BP401" s="65"/>
      <c r="BQ401" s="64"/>
      <c r="BR401" s="65"/>
      <c r="BS401" s="64"/>
      <c r="BT401" s="65"/>
      <c r="BU401" s="64"/>
      <c r="BV401" s="65"/>
      <c r="BW401" s="64"/>
      <c r="BX401" s="64"/>
      <c r="BY401" s="64"/>
      <c r="BZ401" s="64"/>
      <c r="CA401" s="64"/>
      <c r="CB401" s="64"/>
      <c r="CC401" s="64"/>
      <c r="CD401" s="64"/>
      <c r="CE401" s="64"/>
      <c r="CF401" s="64"/>
      <c r="CG401" s="64"/>
      <c r="CH401" s="64"/>
      <c r="CI401" s="64"/>
      <c r="CJ401" s="64"/>
      <c r="CK401"/>
      <c r="CL401" s="64"/>
      <c r="CM401" s="64"/>
      <c r="CN401" s="64"/>
      <c r="CO401" s="64"/>
      <c r="CP401" s="17" t="s">
        <v>4714</v>
      </c>
      <c r="CQ401" s="64"/>
      <c r="CR401" s="64"/>
      <c r="CS401"/>
      <c r="CT401"/>
      <c r="CU401"/>
      <c r="CV401"/>
      <c r="CW401" s="64"/>
    </row>
    <row r="402" spans="1:101" s="17" customFormat="1" x14ac:dyDescent="0.25">
      <c r="A402" s="64"/>
      <c r="C402" s="64"/>
      <c r="D402" s="64"/>
      <c r="E402" s="64"/>
      <c r="F402" s="66"/>
      <c r="G402" s="17" t="s">
        <v>9865</v>
      </c>
      <c r="H402" s="17" t="s">
        <v>9866</v>
      </c>
      <c r="W402" s="20"/>
      <c r="X402" s="64"/>
      <c r="Y402" s="64"/>
      <c r="Z402" s="20"/>
      <c r="AA402" s="20"/>
      <c r="AB402" s="20"/>
      <c r="AC402" s="64"/>
      <c r="AD402" s="64"/>
      <c r="AE402" s="64"/>
      <c r="AF402" s="20"/>
      <c r="AG402" s="64"/>
      <c r="AH402" s="64"/>
      <c r="AI402" s="64"/>
      <c r="AJ402" s="64"/>
      <c r="AK402" s="64"/>
      <c r="AM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8"/>
      <c r="BG402" s="64"/>
      <c r="BH402" s="64"/>
      <c r="BI402" s="20"/>
      <c r="BJ402" s="20"/>
      <c r="BK402" s="20"/>
      <c r="BL402" s="20"/>
      <c r="BM402" s="64"/>
      <c r="BN402" s="64"/>
      <c r="BO402" s="64"/>
      <c r="BP402" s="65"/>
      <c r="BQ402" s="64"/>
      <c r="BR402" s="65"/>
      <c r="BS402" s="64"/>
      <c r="BT402" s="65"/>
      <c r="BU402" s="64"/>
      <c r="BV402" s="65"/>
      <c r="BW402" s="64"/>
      <c r="BX402" s="64"/>
      <c r="BY402" s="64"/>
      <c r="BZ402" s="64"/>
      <c r="CA402" s="64"/>
      <c r="CB402" s="64"/>
      <c r="CC402" s="64"/>
      <c r="CD402" s="64"/>
      <c r="CE402" s="64"/>
      <c r="CF402" s="64"/>
      <c r="CG402" s="64"/>
      <c r="CH402" s="64"/>
      <c r="CI402" s="64"/>
      <c r="CJ402" s="64"/>
      <c r="CK402"/>
      <c r="CL402" s="64"/>
      <c r="CM402" s="64"/>
      <c r="CN402" s="64"/>
      <c r="CO402" s="64"/>
      <c r="CP402" s="17" t="s">
        <v>4737</v>
      </c>
      <c r="CQ402" s="64" t="s">
        <v>4738</v>
      </c>
      <c r="CR402" s="64" t="s">
        <v>547</v>
      </c>
      <c r="CS402"/>
      <c r="CT402"/>
      <c r="CU402"/>
      <c r="CV402"/>
      <c r="CW402" s="64"/>
    </row>
    <row r="403" spans="1:101" s="17" customFormat="1" x14ac:dyDescent="0.25">
      <c r="A403" s="64"/>
      <c r="C403" s="64"/>
      <c r="D403" s="64"/>
      <c r="E403" s="64"/>
      <c r="F403" s="66"/>
      <c r="G403" s="17" t="s">
        <v>9867</v>
      </c>
      <c r="H403" s="17" t="s">
        <v>9868</v>
      </c>
      <c r="W403" s="20"/>
      <c r="X403" s="64"/>
      <c r="Y403" s="64"/>
      <c r="Z403" s="20"/>
      <c r="AA403" s="20"/>
      <c r="AB403" s="20"/>
      <c r="AC403" s="64"/>
      <c r="AD403" s="64"/>
      <c r="AE403" s="64"/>
      <c r="AF403" s="20"/>
      <c r="AG403" s="64"/>
      <c r="AH403" s="64"/>
      <c r="AI403" s="64"/>
      <c r="AJ403" s="64"/>
      <c r="AK403" s="64"/>
      <c r="AM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8"/>
      <c r="BG403" s="64"/>
      <c r="BH403" s="64"/>
      <c r="BI403" s="20"/>
      <c r="BJ403" s="20"/>
      <c r="BK403" s="20"/>
      <c r="BL403" s="20"/>
      <c r="BM403" s="64"/>
      <c r="BN403" s="64"/>
      <c r="BO403" s="64"/>
      <c r="BP403" s="65"/>
      <c r="BQ403" s="64"/>
      <c r="BR403" s="65"/>
      <c r="BS403" s="64"/>
      <c r="BT403" s="65"/>
      <c r="BU403" s="64"/>
      <c r="BV403" s="65"/>
      <c r="BW403" s="64"/>
      <c r="BX403" s="64"/>
      <c r="BY403" s="64"/>
      <c r="BZ403" s="64"/>
      <c r="CA403" s="64"/>
      <c r="CB403" s="64"/>
      <c r="CC403" s="64"/>
      <c r="CD403" s="64"/>
      <c r="CE403" s="64"/>
      <c r="CF403" s="64"/>
      <c r="CG403" s="64"/>
      <c r="CH403" s="64"/>
      <c r="CI403" s="64"/>
      <c r="CJ403" s="64"/>
      <c r="CK403"/>
      <c r="CL403" s="64"/>
      <c r="CM403" s="64"/>
      <c r="CN403" s="64"/>
      <c r="CO403" s="64"/>
      <c r="CP403" s="17" t="s">
        <v>4810</v>
      </c>
      <c r="CQ403" s="64" t="s">
        <v>4808</v>
      </c>
      <c r="CR403" s="64" t="s">
        <v>310</v>
      </c>
      <c r="CS403"/>
      <c r="CT403"/>
      <c r="CU403"/>
      <c r="CV403"/>
      <c r="CW403" s="64"/>
    </row>
    <row r="404" spans="1:101" s="17" customFormat="1" x14ac:dyDescent="0.25">
      <c r="A404" s="64"/>
      <c r="C404" s="64"/>
      <c r="D404" s="64"/>
      <c r="E404" s="64"/>
      <c r="F404" s="66"/>
      <c r="G404" s="17" t="s">
        <v>9869</v>
      </c>
      <c r="H404" s="17" t="s">
        <v>9870</v>
      </c>
      <c r="W404" s="20"/>
      <c r="X404" s="64"/>
      <c r="Y404" s="64"/>
      <c r="Z404" s="20"/>
      <c r="AA404" s="20"/>
      <c r="AB404" s="20"/>
      <c r="AC404" s="64"/>
      <c r="AD404" s="64"/>
      <c r="AE404" s="64"/>
      <c r="AF404" s="20"/>
      <c r="AG404" s="64"/>
      <c r="AH404" s="64"/>
      <c r="AI404" s="64"/>
      <c r="AJ404" s="64"/>
      <c r="AK404" s="64"/>
      <c r="AM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8"/>
      <c r="BG404" s="64"/>
      <c r="BH404" s="64"/>
      <c r="BI404" s="20"/>
      <c r="BJ404" s="20"/>
      <c r="BK404" s="20"/>
      <c r="BL404" s="20"/>
      <c r="BM404" s="64"/>
      <c r="BN404" s="64"/>
      <c r="BO404" s="64"/>
      <c r="BP404" s="65"/>
      <c r="BQ404" s="64"/>
      <c r="BR404" s="65"/>
      <c r="BS404" s="64"/>
      <c r="BT404" s="65"/>
      <c r="BU404" s="64"/>
      <c r="BV404" s="65"/>
      <c r="BW404" s="64"/>
      <c r="BX404" s="64"/>
      <c r="BY404" s="64"/>
      <c r="BZ404" s="64"/>
      <c r="CA404" s="64"/>
      <c r="CB404" s="64"/>
      <c r="CC404" s="64"/>
      <c r="CD404" s="64"/>
      <c r="CE404" s="64"/>
      <c r="CF404" s="64"/>
      <c r="CG404" s="64"/>
      <c r="CH404" s="64"/>
      <c r="CI404" s="64"/>
      <c r="CJ404" s="64"/>
      <c r="CK404"/>
      <c r="CL404" s="64"/>
      <c r="CM404" s="64"/>
      <c r="CN404" s="64"/>
      <c r="CO404" s="64"/>
      <c r="CP404" s="64" t="s">
        <v>1274</v>
      </c>
      <c r="CQ404" s="64" t="s">
        <v>1275</v>
      </c>
      <c r="CR404" s="64" t="s">
        <v>157</v>
      </c>
      <c r="CS404"/>
      <c r="CT404"/>
      <c r="CU404"/>
      <c r="CV404"/>
      <c r="CW404" s="64"/>
    </row>
    <row r="405" spans="1:101" s="17" customFormat="1" x14ac:dyDescent="0.25">
      <c r="A405" s="64"/>
      <c r="C405" s="64"/>
      <c r="D405" s="64"/>
      <c r="E405" s="64"/>
      <c r="F405" s="66"/>
      <c r="G405" s="17" t="s">
        <v>10357</v>
      </c>
      <c r="H405" s="17" t="s">
        <v>10358</v>
      </c>
      <c r="W405" s="20"/>
      <c r="X405" s="64"/>
      <c r="Y405" s="64"/>
      <c r="Z405" s="20"/>
      <c r="AA405" s="20"/>
      <c r="AB405" s="20"/>
      <c r="AC405" s="64"/>
      <c r="AD405" s="64"/>
      <c r="AE405" s="64"/>
      <c r="AF405" s="20"/>
      <c r="AG405" s="64"/>
      <c r="AH405" s="64"/>
      <c r="AI405" s="64"/>
      <c r="AJ405" s="64"/>
      <c r="AK405" s="64"/>
      <c r="AM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8"/>
      <c r="BG405" s="64"/>
      <c r="BH405" s="64"/>
      <c r="BI405" s="20"/>
      <c r="BJ405" s="20"/>
      <c r="BK405" s="20"/>
      <c r="BL405" s="20"/>
      <c r="BM405" s="64"/>
      <c r="BN405" s="64"/>
      <c r="BO405" s="64"/>
      <c r="BP405" s="65"/>
      <c r="BQ405" s="64"/>
      <c r="BR405" s="65"/>
      <c r="BS405" s="64"/>
      <c r="BT405" s="65"/>
      <c r="BU405" s="64"/>
      <c r="BV405" s="65"/>
      <c r="BW405" s="64"/>
      <c r="BX405" s="64"/>
      <c r="BY405" s="64"/>
      <c r="BZ405" s="64"/>
      <c r="CA405" s="64"/>
      <c r="CB405" s="64"/>
      <c r="CC405" s="64"/>
      <c r="CD405" s="64"/>
      <c r="CE405" s="64"/>
      <c r="CF405" s="64"/>
      <c r="CG405" s="64"/>
      <c r="CH405" s="64"/>
      <c r="CI405" s="64"/>
      <c r="CJ405" s="64"/>
      <c r="CK405"/>
      <c r="CL405" s="64"/>
      <c r="CM405" s="64"/>
      <c r="CN405" s="64"/>
      <c r="CO405" s="64"/>
      <c r="CP405" s="17" t="s">
        <v>1274</v>
      </c>
      <c r="CQ405" s="64"/>
      <c r="CR405" s="64"/>
      <c r="CS405"/>
      <c r="CT405"/>
      <c r="CU405"/>
      <c r="CV405"/>
      <c r="CW405" s="64"/>
    </row>
    <row r="406" spans="1:101" s="17" customFormat="1" x14ac:dyDescent="0.25">
      <c r="A406" s="64"/>
      <c r="C406" s="64"/>
      <c r="D406" s="64"/>
      <c r="E406" s="64"/>
      <c r="F406" s="66"/>
      <c r="G406" s="17" t="s">
        <v>9871</v>
      </c>
      <c r="H406" s="17" t="s">
        <v>9872</v>
      </c>
      <c r="W406" s="20"/>
      <c r="X406" s="64"/>
      <c r="Y406" s="64"/>
      <c r="Z406" s="20"/>
      <c r="AA406" s="20"/>
      <c r="AB406" s="20"/>
      <c r="AC406" s="64"/>
      <c r="AD406" s="64"/>
      <c r="AE406" s="64"/>
      <c r="AF406" s="20"/>
      <c r="AG406" s="64"/>
      <c r="AH406" s="64"/>
      <c r="AI406" s="64"/>
      <c r="AJ406" s="64"/>
      <c r="AK406" s="64"/>
      <c r="AM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8"/>
      <c r="BG406" s="64"/>
      <c r="BH406" s="64"/>
      <c r="BI406" s="20"/>
      <c r="BJ406" s="20"/>
      <c r="BK406" s="20"/>
      <c r="BL406" s="20"/>
      <c r="BM406" s="64"/>
      <c r="BN406" s="64"/>
      <c r="BO406" s="64"/>
      <c r="BP406" s="65"/>
      <c r="BQ406" s="64"/>
      <c r="BR406" s="65"/>
      <c r="BS406" s="64"/>
      <c r="BT406" s="65"/>
      <c r="BU406" s="64"/>
      <c r="BV406" s="65"/>
      <c r="BW406" s="64"/>
      <c r="BX406" s="64"/>
      <c r="BY406" s="64"/>
      <c r="BZ406" s="64"/>
      <c r="CA406" s="64"/>
      <c r="CB406" s="64"/>
      <c r="CC406" s="64"/>
      <c r="CD406" s="64"/>
      <c r="CE406" s="64"/>
      <c r="CF406" s="64"/>
      <c r="CG406" s="64"/>
      <c r="CH406" s="64"/>
      <c r="CI406" s="64"/>
      <c r="CJ406" s="64"/>
      <c r="CK406"/>
      <c r="CL406" s="64"/>
      <c r="CM406" s="64"/>
      <c r="CN406" s="64"/>
      <c r="CO406" s="64"/>
      <c r="CP406" s="64" t="s">
        <v>1285</v>
      </c>
      <c r="CQ406" s="64" t="s">
        <v>1275</v>
      </c>
      <c r="CR406" s="64" t="s">
        <v>157</v>
      </c>
      <c r="CS406"/>
      <c r="CT406"/>
      <c r="CU406"/>
      <c r="CV406"/>
      <c r="CW406" s="64"/>
    </row>
    <row r="407" spans="1:101" s="17" customFormat="1" x14ac:dyDescent="0.25">
      <c r="A407" s="64"/>
      <c r="C407" s="64"/>
      <c r="D407" s="64"/>
      <c r="E407" s="64"/>
      <c r="F407" s="66"/>
      <c r="G407" s="17" t="s">
        <v>9873</v>
      </c>
      <c r="H407" s="17" t="s">
        <v>9874</v>
      </c>
      <c r="W407" s="20"/>
      <c r="X407" s="64"/>
      <c r="Y407" s="64"/>
      <c r="Z407" s="20"/>
      <c r="AA407" s="20"/>
      <c r="AB407" s="20"/>
      <c r="AC407" s="64"/>
      <c r="AD407" s="64"/>
      <c r="AE407" s="64"/>
      <c r="AF407" s="20"/>
      <c r="AG407" s="64"/>
      <c r="AH407" s="64"/>
      <c r="AI407" s="64"/>
      <c r="AJ407" s="64"/>
      <c r="AK407" s="64"/>
      <c r="AM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8"/>
      <c r="BG407" s="64"/>
      <c r="BH407" s="64"/>
      <c r="BI407" s="20"/>
      <c r="BJ407" s="20"/>
      <c r="BK407" s="20"/>
      <c r="BL407" s="20"/>
      <c r="BM407" s="64"/>
      <c r="BN407" s="64"/>
      <c r="BO407" s="64"/>
      <c r="BP407" s="65"/>
      <c r="BQ407" s="64"/>
      <c r="BR407" s="65"/>
      <c r="BS407" s="64"/>
      <c r="BT407" s="65"/>
      <c r="BU407" s="64"/>
      <c r="BV407" s="65"/>
      <c r="BW407" s="64"/>
      <c r="BX407" s="64"/>
      <c r="BY407" s="64"/>
      <c r="BZ407" s="64"/>
      <c r="CA407" s="64"/>
      <c r="CB407" s="64"/>
      <c r="CC407" s="64"/>
      <c r="CD407" s="64"/>
      <c r="CE407" s="64"/>
      <c r="CF407" s="64"/>
      <c r="CG407" s="64"/>
      <c r="CH407" s="64"/>
      <c r="CI407" s="64"/>
      <c r="CJ407" s="64"/>
      <c r="CK407"/>
      <c r="CL407" s="64"/>
      <c r="CM407" s="64"/>
      <c r="CN407" s="64"/>
      <c r="CO407" s="64"/>
      <c r="CP407" s="17" t="s">
        <v>4904</v>
      </c>
      <c r="CQ407" s="64"/>
      <c r="CR407" s="64"/>
      <c r="CS407"/>
      <c r="CT407"/>
      <c r="CU407"/>
      <c r="CV407"/>
      <c r="CW407" s="64"/>
    </row>
    <row r="408" spans="1:101" s="17" customFormat="1" x14ac:dyDescent="0.25">
      <c r="A408" s="64"/>
      <c r="C408" s="64"/>
      <c r="D408" s="64"/>
      <c r="E408" s="64"/>
      <c r="F408" s="66"/>
      <c r="G408" s="17" t="s">
        <v>9875</v>
      </c>
      <c r="H408" s="17" t="s">
        <v>9876</v>
      </c>
      <c r="W408" s="20"/>
      <c r="X408" s="64"/>
      <c r="Y408" s="64"/>
      <c r="Z408" s="20"/>
      <c r="AA408" s="20"/>
      <c r="AB408" s="20"/>
      <c r="AC408" s="64"/>
      <c r="AD408" s="64"/>
      <c r="AE408" s="64"/>
      <c r="AF408" s="20"/>
      <c r="AG408" s="64"/>
      <c r="AH408" s="64"/>
      <c r="AI408" s="64"/>
      <c r="AJ408" s="64"/>
      <c r="AK408" s="64"/>
      <c r="AM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8"/>
      <c r="BG408" s="64"/>
      <c r="BH408" s="64"/>
      <c r="BI408" s="20"/>
      <c r="BJ408" s="20"/>
      <c r="BK408" s="20"/>
      <c r="BL408" s="20"/>
      <c r="BM408" s="64"/>
      <c r="BN408" s="64"/>
      <c r="BO408" s="64"/>
      <c r="BP408" s="65"/>
      <c r="BQ408" s="64"/>
      <c r="BR408" s="65"/>
      <c r="BS408" s="64"/>
      <c r="BT408" s="65"/>
      <c r="BU408" s="64"/>
      <c r="BV408" s="65"/>
      <c r="BW408" s="64"/>
      <c r="BX408" s="64"/>
      <c r="BY408" s="64"/>
      <c r="BZ408" s="64"/>
      <c r="CA408" s="64"/>
      <c r="CB408" s="64"/>
      <c r="CC408" s="64"/>
      <c r="CD408" s="64"/>
      <c r="CE408" s="64"/>
      <c r="CF408" s="64"/>
      <c r="CG408" s="64"/>
      <c r="CH408" s="64"/>
      <c r="CI408" s="64"/>
      <c r="CJ408" s="64"/>
      <c r="CK408"/>
      <c r="CL408" s="64"/>
      <c r="CM408" s="64"/>
      <c r="CN408" s="64"/>
      <c r="CO408" s="64"/>
      <c r="CP408" s="64" t="s">
        <v>949</v>
      </c>
      <c r="CQ408" s="64" t="s">
        <v>950</v>
      </c>
      <c r="CR408" s="64" t="s">
        <v>278</v>
      </c>
      <c r="CS408"/>
      <c r="CT408"/>
      <c r="CU408"/>
      <c r="CV408"/>
      <c r="CW408" s="64"/>
    </row>
    <row r="409" spans="1:101" s="17" customFormat="1" x14ac:dyDescent="0.25">
      <c r="A409" s="64"/>
      <c r="C409" s="64"/>
      <c r="D409" s="64"/>
      <c r="E409" s="64"/>
      <c r="F409" s="66"/>
      <c r="G409" s="17" t="s">
        <v>9877</v>
      </c>
      <c r="H409" s="17" t="s">
        <v>9878</v>
      </c>
      <c r="W409" s="20"/>
      <c r="X409" s="64"/>
      <c r="Y409" s="64"/>
      <c r="Z409" s="20"/>
      <c r="AA409" s="20"/>
      <c r="AB409" s="20"/>
      <c r="AC409" s="64"/>
      <c r="AD409" s="64"/>
      <c r="AE409" s="64"/>
      <c r="AF409" s="20"/>
      <c r="AG409" s="64"/>
      <c r="AH409" s="64"/>
      <c r="AI409" s="64"/>
      <c r="AJ409" s="64"/>
      <c r="AK409" s="64"/>
      <c r="AM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8"/>
      <c r="BG409" s="64"/>
      <c r="BH409" s="64"/>
      <c r="BI409" s="20"/>
      <c r="BJ409" s="20"/>
      <c r="BK409" s="20"/>
      <c r="BL409" s="20"/>
      <c r="BM409" s="64"/>
      <c r="BN409" s="64"/>
      <c r="BO409" s="64"/>
      <c r="BP409" s="65"/>
      <c r="BQ409" s="64"/>
      <c r="BR409" s="65"/>
      <c r="BS409" s="64"/>
      <c r="BT409" s="65"/>
      <c r="BU409" s="64"/>
      <c r="BV409" s="65"/>
      <c r="BW409" s="64"/>
      <c r="BX409" s="64"/>
      <c r="BY409" s="64"/>
      <c r="BZ409" s="64"/>
      <c r="CA409" s="64"/>
      <c r="CB409" s="64"/>
      <c r="CC409" s="64"/>
      <c r="CD409" s="64"/>
      <c r="CE409" s="64"/>
      <c r="CF409" s="64"/>
      <c r="CG409" s="64"/>
      <c r="CH409" s="64"/>
      <c r="CI409" s="64"/>
      <c r="CJ409" s="64"/>
      <c r="CK409"/>
      <c r="CL409" s="64"/>
      <c r="CM409" s="64"/>
      <c r="CN409" s="64"/>
      <c r="CO409" s="64"/>
      <c r="CP409" s="64" t="s">
        <v>949</v>
      </c>
      <c r="CQ409" s="64" t="s">
        <v>975</v>
      </c>
      <c r="CR409" s="64" t="s">
        <v>278</v>
      </c>
      <c r="CS409"/>
      <c r="CT409"/>
      <c r="CU409"/>
      <c r="CV409"/>
      <c r="CW409" s="64"/>
    </row>
    <row r="410" spans="1:101" s="17" customFormat="1" x14ac:dyDescent="0.25">
      <c r="A410" s="64"/>
      <c r="C410" s="64"/>
      <c r="D410" s="64"/>
      <c r="E410" s="64"/>
      <c r="F410" s="66"/>
      <c r="G410" s="17" t="s">
        <v>9879</v>
      </c>
      <c r="H410" s="17" t="s">
        <v>9880</v>
      </c>
      <c r="W410" s="20"/>
      <c r="X410" s="64"/>
      <c r="Y410" s="64"/>
      <c r="Z410" s="20"/>
      <c r="AA410" s="20"/>
      <c r="AB410" s="20"/>
      <c r="AC410" s="64"/>
      <c r="AD410" s="64"/>
      <c r="AE410" s="64"/>
      <c r="AF410" s="20"/>
      <c r="AG410" s="64"/>
      <c r="AH410" s="64"/>
      <c r="AI410" s="64"/>
      <c r="AJ410" s="64"/>
      <c r="AK410" s="64"/>
      <c r="AM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8"/>
      <c r="BG410" s="64"/>
      <c r="BH410" s="64"/>
      <c r="BI410" s="20"/>
      <c r="BJ410" s="20"/>
      <c r="BK410" s="20"/>
      <c r="BL410" s="20"/>
      <c r="BM410" s="64"/>
      <c r="BN410" s="64"/>
      <c r="BO410" s="64"/>
      <c r="BP410" s="65"/>
      <c r="BQ410" s="64"/>
      <c r="BR410" s="65"/>
      <c r="BS410" s="64"/>
      <c r="BT410" s="65"/>
      <c r="BU410" s="64"/>
      <c r="BV410" s="65"/>
      <c r="BW410" s="64"/>
      <c r="BX410" s="64"/>
      <c r="BY410" s="64"/>
      <c r="BZ410" s="64"/>
      <c r="CA410" s="64"/>
      <c r="CB410" s="64"/>
      <c r="CC410" s="64"/>
      <c r="CD410" s="64"/>
      <c r="CE410" s="64"/>
      <c r="CF410" s="64"/>
      <c r="CG410" s="64"/>
      <c r="CH410" s="64"/>
      <c r="CI410" s="64"/>
      <c r="CJ410" s="64"/>
      <c r="CK410"/>
      <c r="CL410" s="64"/>
      <c r="CM410" s="64"/>
      <c r="CN410" s="64"/>
      <c r="CO410" s="64"/>
      <c r="CP410" s="64" t="s">
        <v>949</v>
      </c>
      <c r="CQ410" s="64" t="s">
        <v>1008</v>
      </c>
      <c r="CR410" s="64" t="s">
        <v>278</v>
      </c>
      <c r="CS410"/>
      <c r="CT410"/>
      <c r="CU410"/>
      <c r="CV410"/>
      <c r="CW410" s="64"/>
    </row>
    <row r="411" spans="1:101" s="17" customFormat="1" x14ac:dyDescent="0.25">
      <c r="A411" s="64"/>
      <c r="C411" s="64"/>
      <c r="D411" s="64"/>
      <c r="E411" s="64"/>
      <c r="F411" s="66"/>
      <c r="G411" s="17" t="s">
        <v>9881</v>
      </c>
      <c r="H411" s="17" t="s">
        <v>9882</v>
      </c>
      <c r="W411" s="20"/>
      <c r="X411" s="64"/>
      <c r="Y411" s="64"/>
      <c r="Z411" s="20"/>
      <c r="AA411" s="20"/>
      <c r="AB411" s="20"/>
      <c r="AC411" s="64"/>
      <c r="AD411" s="64"/>
      <c r="AE411" s="64"/>
      <c r="AF411" s="20"/>
      <c r="AG411" s="64"/>
      <c r="AH411" s="64"/>
      <c r="AI411" s="64"/>
      <c r="AJ411" s="64"/>
      <c r="AK411" s="64"/>
      <c r="AM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8"/>
      <c r="BG411" s="64"/>
      <c r="BH411" s="64"/>
      <c r="BI411" s="20"/>
      <c r="BJ411" s="20"/>
      <c r="BK411" s="20"/>
      <c r="BL411" s="20"/>
      <c r="BM411" s="64"/>
      <c r="BN411" s="64"/>
      <c r="BO411" s="64"/>
      <c r="BP411" s="65"/>
      <c r="BQ411" s="64"/>
      <c r="BR411" s="65"/>
      <c r="BS411" s="64"/>
      <c r="BT411" s="65"/>
      <c r="BU411" s="64"/>
      <c r="BV411" s="65"/>
      <c r="BW411" s="64"/>
      <c r="BX411" s="64"/>
      <c r="BY411" s="64"/>
      <c r="BZ411" s="64"/>
      <c r="CA411" s="64"/>
      <c r="CB411" s="64"/>
      <c r="CC411" s="64"/>
      <c r="CD411" s="64"/>
      <c r="CE411" s="64"/>
      <c r="CF411" s="64"/>
      <c r="CG411" s="64"/>
      <c r="CH411" s="64"/>
      <c r="CI411" s="64"/>
      <c r="CJ411" s="64"/>
      <c r="CK411"/>
      <c r="CL411" s="64"/>
      <c r="CM411" s="64"/>
      <c r="CN411" s="64"/>
      <c r="CO411" s="64"/>
      <c r="CP411" s="64" t="s">
        <v>949</v>
      </c>
      <c r="CQ411" s="64" t="s">
        <v>1025</v>
      </c>
      <c r="CR411" s="64" t="s">
        <v>278</v>
      </c>
      <c r="CS411"/>
      <c r="CT411"/>
      <c r="CU411"/>
      <c r="CV411"/>
      <c r="CW411" s="64"/>
    </row>
    <row r="412" spans="1:101" s="17" customFormat="1" x14ac:dyDescent="0.25">
      <c r="A412" s="64"/>
      <c r="C412" s="64"/>
      <c r="D412" s="64"/>
      <c r="E412" s="64"/>
      <c r="F412" s="66"/>
      <c r="G412" s="17" t="s">
        <v>9883</v>
      </c>
      <c r="H412" s="17" t="s">
        <v>9884</v>
      </c>
      <c r="W412" s="20"/>
      <c r="X412" s="64"/>
      <c r="Y412" s="64"/>
      <c r="Z412" s="20"/>
      <c r="AA412" s="20"/>
      <c r="AB412" s="20"/>
      <c r="AC412" s="64"/>
      <c r="AD412" s="64"/>
      <c r="AE412" s="64"/>
      <c r="AF412" s="20"/>
      <c r="AG412" s="64"/>
      <c r="AH412" s="64"/>
      <c r="AI412" s="64"/>
      <c r="AJ412" s="64"/>
      <c r="AK412" s="64"/>
      <c r="AM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8"/>
      <c r="BG412" s="64"/>
      <c r="BH412" s="64"/>
      <c r="BI412" s="20"/>
      <c r="BJ412" s="20"/>
      <c r="BK412" s="20"/>
      <c r="BL412" s="20"/>
      <c r="BM412" s="64"/>
      <c r="BN412" s="64"/>
      <c r="BO412" s="64"/>
      <c r="BP412" s="65"/>
      <c r="BQ412" s="64"/>
      <c r="BR412" s="65"/>
      <c r="BS412" s="64"/>
      <c r="BT412" s="65"/>
      <c r="BU412" s="64"/>
      <c r="BV412" s="65"/>
      <c r="BW412" s="64"/>
      <c r="BX412" s="64"/>
      <c r="BY412" s="64"/>
      <c r="BZ412" s="64"/>
      <c r="CA412" s="64"/>
      <c r="CB412" s="64"/>
      <c r="CC412" s="64"/>
      <c r="CD412" s="64"/>
      <c r="CE412" s="64"/>
      <c r="CF412" s="64"/>
      <c r="CG412" s="64"/>
      <c r="CH412" s="64"/>
      <c r="CI412" s="64"/>
      <c r="CJ412" s="64"/>
      <c r="CK412"/>
      <c r="CL412" s="64"/>
      <c r="CM412" s="64"/>
      <c r="CN412" s="64"/>
      <c r="CO412" s="64"/>
      <c r="CP412" s="17" t="s">
        <v>949</v>
      </c>
      <c r="CQ412" s="64" t="s">
        <v>2243</v>
      </c>
      <c r="CR412" s="64" t="s">
        <v>1204</v>
      </c>
      <c r="CS412"/>
      <c r="CT412"/>
      <c r="CU412"/>
      <c r="CV412"/>
      <c r="CW412" s="64"/>
    </row>
    <row r="413" spans="1:101" s="17" customFormat="1" x14ac:dyDescent="0.25">
      <c r="A413" s="64"/>
      <c r="C413" s="64"/>
      <c r="D413" s="64"/>
      <c r="E413" s="64"/>
      <c r="F413" s="66"/>
      <c r="G413" s="17" t="s">
        <v>9885</v>
      </c>
      <c r="H413" s="17" t="s">
        <v>9886</v>
      </c>
      <c r="W413" s="20"/>
      <c r="X413" s="64"/>
      <c r="Y413" s="64"/>
      <c r="Z413" s="20"/>
      <c r="AA413" s="20"/>
      <c r="AB413" s="20"/>
      <c r="AC413" s="64"/>
      <c r="AD413" s="64"/>
      <c r="AE413" s="64"/>
      <c r="AF413" s="20"/>
      <c r="AG413" s="64"/>
      <c r="AH413" s="64"/>
      <c r="AI413" s="64"/>
      <c r="AJ413" s="64"/>
      <c r="AK413" s="64"/>
      <c r="AM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8"/>
      <c r="BG413" s="64"/>
      <c r="BH413" s="64"/>
      <c r="BI413" s="20"/>
      <c r="BJ413" s="20"/>
      <c r="BK413" s="20"/>
      <c r="BL413" s="20"/>
      <c r="BM413" s="64"/>
      <c r="BN413" s="64"/>
      <c r="BO413" s="64"/>
      <c r="BP413" s="65"/>
      <c r="BQ413" s="64"/>
      <c r="BR413" s="65"/>
      <c r="BS413" s="64"/>
      <c r="BT413" s="65"/>
      <c r="BU413" s="64"/>
      <c r="BV413" s="65"/>
      <c r="BW413" s="64"/>
      <c r="BX413" s="64"/>
      <c r="BY413" s="64"/>
      <c r="BZ413" s="64"/>
      <c r="CA413" s="64"/>
      <c r="CB413" s="64"/>
      <c r="CC413" s="64"/>
      <c r="CD413" s="64"/>
      <c r="CE413" s="64"/>
      <c r="CF413" s="64"/>
      <c r="CG413" s="64"/>
      <c r="CH413" s="64"/>
      <c r="CI413" s="64"/>
      <c r="CJ413" s="64"/>
      <c r="CK413"/>
      <c r="CL413" s="64"/>
      <c r="CM413" s="64"/>
      <c r="CN413" s="64"/>
      <c r="CO413" s="64"/>
      <c r="CP413" s="17" t="s">
        <v>949</v>
      </c>
      <c r="CQ413" s="64"/>
      <c r="CR413" s="64"/>
      <c r="CS413"/>
      <c r="CT413"/>
      <c r="CU413"/>
      <c r="CV413"/>
      <c r="CW413" s="64"/>
    </row>
    <row r="414" spans="1:101" s="17" customFormat="1" x14ac:dyDescent="0.25">
      <c r="A414" s="64"/>
      <c r="C414" s="64"/>
      <c r="D414" s="64"/>
      <c r="E414" s="64"/>
      <c r="F414" s="66"/>
      <c r="G414" s="17" t="s">
        <v>9887</v>
      </c>
      <c r="H414" s="17" t="s">
        <v>9888</v>
      </c>
      <c r="W414" s="20"/>
      <c r="X414" s="64"/>
      <c r="Y414" s="64"/>
      <c r="Z414" s="20"/>
      <c r="AA414" s="20"/>
      <c r="AB414" s="20"/>
      <c r="AC414" s="64"/>
      <c r="AD414" s="64"/>
      <c r="AE414" s="64"/>
      <c r="AF414" s="20"/>
      <c r="AG414" s="64"/>
      <c r="AH414" s="64"/>
      <c r="AI414" s="64"/>
      <c r="AJ414" s="64"/>
      <c r="AK414" s="64"/>
      <c r="AM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8"/>
      <c r="BG414" s="64"/>
      <c r="BH414" s="64"/>
      <c r="BI414" s="20"/>
      <c r="BJ414" s="20"/>
      <c r="BK414" s="20"/>
      <c r="BL414" s="20"/>
      <c r="BM414" s="64"/>
      <c r="BN414" s="64"/>
      <c r="BO414" s="64"/>
      <c r="BP414" s="65"/>
      <c r="BQ414" s="64"/>
      <c r="BR414" s="65"/>
      <c r="BS414" s="64"/>
      <c r="BT414" s="65"/>
      <c r="BU414" s="64"/>
      <c r="BV414" s="65"/>
      <c r="BW414" s="64"/>
      <c r="BX414" s="64"/>
      <c r="BY414" s="64"/>
      <c r="BZ414" s="64"/>
      <c r="CA414" s="64"/>
      <c r="CB414" s="64"/>
      <c r="CC414" s="64"/>
      <c r="CD414" s="64"/>
      <c r="CE414" s="64"/>
      <c r="CF414" s="64"/>
      <c r="CG414" s="64"/>
      <c r="CH414" s="64"/>
      <c r="CI414" s="64"/>
      <c r="CJ414" s="64"/>
      <c r="CK414"/>
      <c r="CL414" s="64"/>
      <c r="CM414" s="64"/>
      <c r="CN414" s="64"/>
      <c r="CO414" s="64"/>
      <c r="CP414" s="17" t="s">
        <v>949</v>
      </c>
      <c r="CQ414" s="64" t="s">
        <v>3592</v>
      </c>
      <c r="CR414" s="64" t="s">
        <v>278</v>
      </c>
      <c r="CS414"/>
      <c r="CT414"/>
      <c r="CU414"/>
      <c r="CV414"/>
      <c r="CW414" s="64"/>
    </row>
    <row r="415" spans="1:101" s="17" customFormat="1" x14ac:dyDescent="0.25">
      <c r="A415" s="64"/>
      <c r="C415" s="64"/>
      <c r="D415" s="64"/>
      <c r="E415" s="64"/>
      <c r="F415" s="66"/>
      <c r="G415" s="17" t="s">
        <v>9889</v>
      </c>
      <c r="H415" s="17" t="s">
        <v>9890</v>
      </c>
      <c r="W415" s="20"/>
      <c r="X415" s="64"/>
      <c r="Y415" s="64"/>
      <c r="Z415" s="20"/>
      <c r="AA415" s="20"/>
      <c r="AB415" s="20"/>
      <c r="AC415" s="64"/>
      <c r="AD415" s="64"/>
      <c r="AE415" s="64"/>
      <c r="AF415" s="20"/>
      <c r="AG415" s="64"/>
      <c r="AH415" s="64"/>
      <c r="AI415" s="64"/>
      <c r="AJ415" s="64"/>
      <c r="AK415" s="64"/>
      <c r="AM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8"/>
      <c r="BG415" s="64"/>
      <c r="BH415" s="64"/>
      <c r="BI415" s="20"/>
      <c r="BJ415" s="20"/>
      <c r="BK415" s="20"/>
      <c r="BL415" s="20"/>
      <c r="BM415" s="64"/>
      <c r="BN415" s="64"/>
      <c r="BO415" s="64"/>
      <c r="BP415" s="65"/>
      <c r="BQ415" s="64"/>
      <c r="BR415" s="65"/>
      <c r="BS415" s="64"/>
      <c r="BT415" s="65"/>
      <c r="BU415" s="64"/>
      <c r="BV415" s="65"/>
      <c r="BW415" s="64"/>
      <c r="BX415" s="64"/>
      <c r="BY415" s="64"/>
      <c r="BZ415" s="64"/>
      <c r="CA415" s="64"/>
      <c r="CB415" s="64"/>
      <c r="CC415" s="64"/>
      <c r="CD415" s="64"/>
      <c r="CE415" s="64"/>
      <c r="CF415" s="64"/>
      <c r="CG415" s="64"/>
      <c r="CH415" s="64"/>
      <c r="CI415" s="64"/>
      <c r="CJ415" s="64"/>
      <c r="CK415"/>
      <c r="CL415" s="64"/>
      <c r="CM415" s="64"/>
      <c r="CN415" s="64"/>
      <c r="CO415" s="64"/>
      <c r="CP415" s="17" t="s">
        <v>3061</v>
      </c>
      <c r="CQ415" s="64" t="s">
        <v>3062</v>
      </c>
      <c r="CR415" s="64" t="s">
        <v>1204</v>
      </c>
      <c r="CS415"/>
      <c r="CT415"/>
      <c r="CU415"/>
      <c r="CV415"/>
      <c r="CW415" s="64"/>
    </row>
    <row r="416" spans="1:101" s="17" customFormat="1" x14ac:dyDescent="0.25">
      <c r="A416" s="64"/>
      <c r="C416" s="64"/>
      <c r="D416" s="64"/>
      <c r="E416" s="64"/>
      <c r="F416" s="66"/>
      <c r="G416" s="17" t="s">
        <v>9891</v>
      </c>
      <c r="H416" s="17" t="s">
        <v>9892</v>
      </c>
      <c r="W416" s="20"/>
      <c r="X416" s="64"/>
      <c r="Y416" s="64"/>
      <c r="Z416" s="20"/>
      <c r="AA416" s="20"/>
      <c r="AB416" s="20"/>
      <c r="AC416" s="64"/>
      <c r="AD416" s="64"/>
      <c r="AE416" s="64"/>
      <c r="AF416" s="20"/>
      <c r="AG416" s="64"/>
      <c r="AH416" s="64"/>
      <c r="AI416" s="64"/>
      <c r="AJ416" s="64"/>
      <c r="AK416" s="64"/>
      <c r="AM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8"/>
      <c r="BG416" s="64"/>
      <c r="BH416" s="64"/>
      <c r="BI416" s="20"/>
      <c r="BJ416" s="20"/>
      <c r="BK416" s="20"/>
      <c r="BL416" s="20"/>
      <c r="BM416" s="64"/>
      <c r="BN416" s="64"/>
      <c r="BO416" s="64"/>
      <c r="BP416" s="65"/>
      <c r="BQ416" s="64"/>
      <c r="BR416" s="65"/>
      <c r="BS416" s="64"/>
      <c r="BT416" s="65"/>
      <c r="BU416" s="64"/>
      <c r="BV416" s="65"/>
      <c r="BW416" s="64"/>
      <c r="BX416" s="64"/>
      <c r="BY416" s="64"/>
      <c r="BZ416" s="64"/>
      <c r="CA416" s="64"/>
      <c r="CB416" s="64"/>
      <c r="CC416" s="64"/>
      <c r="CD416" s="64"/>
      <c r="CE416" s="64"/>
      <c r="CF416" s="64"/>
      <c r="CG416" s="64"/>
      <c r="CH416" s="64"/>
      <c r="CI416" s="64"/>
      <c r="CJ416" s="64"/>
      <c r="CK416"/>
      <c r="CL416" s="64"/>
      <c r="CM416" s="64"/>
      <c r="CN416" s="64"/>
      <c r="CO416" s="64"/>
      <c r="CP416" s="64" t="s">
        <v>1043</v>
      </c>
      <c r="CQ416" s="64" t="s">
        <v>1044</v>
      </c>
      <c r="CR416" s="64" t="s">
        <v>278</v>
      </c>
      <c r="CS416"/>
      <c r="CT416"/>
      <c r="CU416"/>
      <c r="CV416"/>
      <c r="CW416" s="64"/>
    </row>
    <row r="417" spans="1:101" s="17" customFormat="1" x14ac:dyDescent="0.25">
      <c r="A417" s="64"/>
      <c r="C417" s="64"/>
      <c r="D417" s="64"/>
      <c r="E417" s="64"/>
      <c r="F417" s="66"/>
      <c r="G417" s="17" t="s">
        <v>9893</v>
      </c>
      <c r="H417" s="17" t="s">
        <v>9894</v>
      </c>
      <c r="W417" s="20"/>
      <c r="X417" s="64"/>
      <c r="Y417" s="64"/>
      <c r="Z417" s="20"/>
      <c r="AA417" s="20"/>
      <c r="AB417" s="20"/>
      <c r="AC417" s="64"/>
      <c r="AD417" s="64"/>
      <c r="AE417" s="64"/>
      <c r="AF417" s="20"/>
      <c r="AG417" s="64"/>
      <c r="AH417" s="64"/>
      <c r="AI417" s="64"/>
      <c r="AJ417" s="64"/>
      <c r="AK417" s="64"/>
      <c r="AM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8"/>
      <c r="BG417" s="64"/>
      <c r="BH417" s="64"/>
      <c r="BI417" s="20"/>
      <c r="BJ417" s="20"/>
      <c r="BK417" s="20"/>
      <c r="BL417" s="20"/>
      <c r="BM417" s="64"/>
      <c r="BN417" s="64"/>
      <c r="BO417" s="64"/>
      <c r="BP417" s="65"/>
      <c r="BQ417" s="64"/>
      <c r="BR417" s="65"/>
      <c r="BS417" s="64"/>
      <c r="BT417" s="65"/>
      <c r="BU417" s="64"/>
      <c r="BV417" s="65"/>
      <c r="BW417" s="64"/>
      <c r="BX417" s="64"/>
      <c r="BY417" s="64"/>
      <c r="BZ417" s="64"/>
      <c r="CA417" s="64"/>
      <c r="CB417" s="64"/>
      <c r="CC417" s="64"/>
      <c r="CD417" s="64"/>
      <c r="CE417" s="64"/>
      <c r="CF417" s="64"/>
      <c r="CG417" s="64"/>
      <c r="CH417" s="64"/>
      <c r="CI417" s="64"/>
      <c r="CJ417" s="64"/>
      <c r="CK417"/>
      <c r="CL417" s="64"/>
      <c r="CM417" s="64"/>
      <c r="CN417" s="64"/>
      <c r="CO417" s="64"/>
      <c r="CP417" s="64" t="s">
        <v>1043</v>
      </c>
      <c r="CQ417" s="64"/>
      <c r="CR417" s="64"/>
      <c r="CS417"/>
      <c r="CT417"/>
      <c r="CU417"/>
      <c r="CV417"/>
      <c r="CW417" s="64"/>
    </row>
    <row r="418" spans="1:101" s="17" customFormat="1" x14ac:dyDescent="0.25">
      <c r="A418" s="64"/>
      <c r="C418" s="64"/>
      <c r="D418" s="64"/>
      <c r="E418" s="64"/>
      <c r="F418" s="66"/>
      <c r="G418" s="17" t="s">
        <v>9895</v>
      </c>
      <c r="H418" s="17" t="s">
        <v>9896</v>
      </c>
      <c r="W418" s="20"/>
      <c r="X418" s="64"/>
      <c r="Y418" s="64"/>
      <c r="Z418" s="20"/>
      <c r="AA418" s="20"/>
      <c r="AB418" s="20"/>
      <c r="AC418" s="64"/>
      <c r="AD418" s="64"/>
      <c r="AE418" s="64"/>
      <c r="AF418" s="20"/>
      <c r="AG418" s="64"/>
      <c r="AH418" s="64"/>
      <c r="AI418" s="64"/>
      <c r="AJ418" s="64"/>
      <c r="AK418" s="64"/>
      <c r="AM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8"/>
      <c r="BG418" s="64"/>
      <c r="BH418" s="64"/>
      <c r="BI418" s="20"/>
      <c r="BJ418" s="20"/>
      <c r="BK418" s="20"/>
      <c r="BL418" s="20"/>
      <c r="BM418" s="64"/>
      <c r="BN418" s="64"/>
      <c r="BO418" s="64"/>
      <c r="BP418" s="65"/>
      <c r="BQ418" s="64"/>
      <c r="BR418" s="65"/>
      <c r="BS418" s="64"/>
      <c r="BT418" s="65"/>
      <c r="BU418" s="64"/>
      <c r="BV418" s="65"/>
      <c r="BW418" s="64"/>
      <c r="BX418" s="64"/>
      <c r="BY418" s="64"/>
      <c r="BZ418" s="64"/>
      <c r="CA418" s="64"/>
      <c r="CB418" s="64"/>
      <c r="CC418" s="64"/>
      <c r="CD418" s="64"/>
      <c r="CE418" s="64"/>
      <c r="CF418" s="64"/>
      <c r="CG418" s="64"/>
      <c r="CH418" s="64"/>
      <c r="CI418" s="64"/>
      <c r="CJ418" s="64"/>
      <c r="CK418"/>
      <c r="CL418" s="64"/>
      <c r="CM418" s="64"/>
      <c r="CN418" s="64"/>
      <c r="CO418" s="64"/>
      <c r="CP418" s="64" t="s">
        <v>1528</v>
      </c>
      <c r="CQ418" s="64" t="s">
        <v>1528</v>
      </c>
      <c r="CR418" s="64" t="s">
        <v>299</v>
      </c>
      <c r="CS418"/>
      <c r="CT418"/>
      <c r="CU418"/>
      <c r="CV418"/>
      <c r="CW418" s="64"/>
    </row>
    <row r="419" spans="1:101" s="17" customFormat="1" x14ac:dyDescent="0.25">
      <c r="A419" s="64"/>
      <c r="C419" s="64"/>
      <c r="D419" s="64"/>
      <c r="E419" s="64"/>
      <c r="F419" s="66"/>
      <c r="G419" s="17" t="s">
        <v>9897</v>
      </c>
      <c r="H419" s="17" t="s">
        <v>9898</v>
      </c>
      <c r="W419" s="20"/>
      <c r="X419" s="64"/>
      <c r="Y419" s="64"/>
      <c r="Z419" s="20"/>
      <c r="AA419" s="20"/>
      <c r="AB419" s="20"/>
      <c r="AC419" s="64"/>
      <c r="AD419" s="64"/>
      <c r="AE419" s="64"/>
      <c r="AF419" s="20"/>
      <c r="AG419" s="64"/>
      <c r="AH419" s="64"/>
      <c r="AI419" s="64"/>
      <c r="AJ419" s="64"/>
      <c r="AK419" s="64"/>
      <c r="AM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8"/>
      <c r="BG419" s="64"/>
      <c r="BH419" s="64"/>
      <c r="BI419" s="20"/>
      <c r="BJ419" s="20"/>
      <c r="BK419" s="20"/>
      <c r="BL419" s="20"/>
      <c r="BM419" s="64"/>
      <c r="BN419" s="64"/>
      <c r="BO419" s="64"/>
      <c r="BP419" s="65"/>
      <c r="BQ419" s="64"/>
      <c r="BR419" s="65"/>
      <c r="BS419" s="64"/>
      <c r="BT419" s="65"/>
      <c r="BU419" s="64"/>
      <c r="BV419" s="65"/>
      <c r="BW419" s="64"/>
      <c r="BX419" s="64"/>
      <c r="BY419" s="64"/>
      <c r="BZ419" s="64"/>
      <c r="CA419" s="64"/>
      <c r="CB419" s="64"/>
      <c r="CC419" s="64"/>
      <c r="CD419" s="64"/>
      <c r="CE419" s="64"/>
      <c r="CF419" s="64"/>
      <c r="CG419" s="64"/>
      <c r="CH419" s="64"/>
      <c r="CI419" s="64"/>
      <c r="CJ419" s="64"/>
      <c r="CK419"/>
      <c r="CL419" s="64"/>
      <c r="CM419" s="64"/>
      <c r="CN419" s="64"/>
      <c r="CO419" s="64"/>
      <c r="CP419" s="17" t="s">
        <v>4961</v>
      </c>
      <c r="CQ419" s="64"/>
      <c r="CR419" s="64"/>
      <c r="CS419"/>
      <c r="CT419"/>
      <c r="CU419"/>
      <c r="CV419"/>
      <c r="CW419" s="64"/>
    </row>
    <row r="420" spans="1:101" s="17" customFormat="1" x14ac:dyDescent="0.25">
      <c r="A420" s="64"/>
      <c r="C420" s="64"/>
      <c r="D420" s="64"/>
      <c r="E420" s="64"/>
      <c r="F420" s="66"/>
      <c r="G420" s="17" t="s">
        <v>9899</v>
      </c>
      <c r="H420" s="17" t="s">
        <v>9900</v>
      </c>
      <c r="W420" s="20"/>
      <c r="X420" s="64"/>
      <c r="Y420" s="64"/>
      <c r="Z420" s="20"/>
      <c r="AA420" s="20"/>
      <c r="AB420" s="20"/>
      <c r="AC420" s="64"/>
      <c r="AD420" s="64"/>
      <c r="AE420" s="64"/>
      <c r="AF420" s="20"/>
      <c r="AG420" s="64"/>
      <c r="AH420" s="64"/>
      <c r="AI420" s="64"/>
      <c r="AJ420" s="64"/>
      <c r="AK420" s="64"/>
      <c r="AM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8"/>
      <c r="BG420" s="64"/>
      <c r="BH420" s="64"/>
      <c r="BI420" s="20"/>
      <c r="BJ420" s="20"/>
      <c r="BK420" s="20"/>
      <c r="BL420" s="20"/>
      <c r="BM420" s="64"/>
      <c r="BN420" s="64"/>
      <c r="BO420" s="64"/>
      <c r="BP420" s="65"/>
      <c r="BQ420" s="64"/>
      <c r="BR420" s="65"/>
      <c r="BS420" s="64"/>
      <c r="BT420" s="65"/>
      <c r="BU420" s="64"/>
      <c r="BV420" s="65"/>
      <c r="BW420" s="64"/>
      <c r="BX420" s="64"/>
      <c r="BY420" s="64"/>
      <c r="BZ420" s="64"/>
      <c r="CA420" s="64"/>
      <c r="CB420" s="64"/>
      <c r="CC420" s="64"/>
      <c r="CD420" s="64"/>
      <c r="CE420" s="64"/>
      <c r="CF420" s="64"/>
      <c r="CG420" s="64"/>
      <c r="CH420" s="64"/>
      <c r="CI420" s="64"/>
      <c r="CJ420" s="64"/>
      <c r="CK420"/>
      <c r="CL420" s="64"/>
      <c r="CM420" s="64"/>
      <c r="CN420" s="64"/>
      <c r="CO420" s="64"/>
      <c r="CP420" s="17" t="s">
        <v>8660</v>
      </c>
      <c r="CQ420" s="64" t="s">
        <v>8658</v>
      </c>
      <c r="CR420" s="64" t="s">
        <v>238</v>
      </c>
      <c r="CS420"/>
      <c r="CT420"/>
      <c r="CU420"/>
      <c r="CV420"/>
      <c r="CW420" s="64"/>
    </row>
    <row r="421" spans="1:101" s="17" customFormat="1" x14ac:dyDescent="0.25">
      <c r="A421" s="64"/>
      <c r="C421" s="64"/>
      <c r="D421" s="64"/>
      <c r="E421" s="64"/>
      <c r="F421" s="66"/>
      <c r="G421" s="17" t="s">
        <v>10359</v>
      </c>
      <c r="H421" s="17" t="s">
        <v>10360</v>
      </c>
      <c r="W421" s="20"/>
      <c r="X421" s="64"/>
      <c r="Y421" s="64"/>
      <c r="Z421" s="20"/>
      <c r="AA421" s="20"/>
      <c r="AB421" s="20"/>
      <c r="AC421" s="64"/>
      <c r="AD421" s="64"/>
      <c r="AE421" s="64"/>
      <c r="AF421" s="20"/>
      <c r="AG421" s="64"/>
      <c r="AH421" s="64"/>
      <c r="AI421" s="64"/>
      <c r="AJ421" s="64"/>
      <c r="AK421" s="64"/>
      <c r="AM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8"/>
      <c r="BG421" s="64"/>
      <c r="BH421" s="64"/>
      <c r="BI421" s="20"/>
      <c r="BJ421" s="20"/>
      <c r="BK421" s="20"/>
      <c r="BL421" s="20"/>
      <c r="BM421" s="64"/>
      <c r="BN421" s="64"/>
      <c r="BO421" s="64"/>
      <c r="BP421" s="65"/>
      <c r="BQ421" s="64"/>
      <c r="BR421" s="65"/>
      <c r="BS421" s="64"/>
      <c r="BT421" s="65"/>
      <c r="BU421" s="64"/>
      <c r="BV421" s="65"/>
      <c r="BW421" s="64"/>
      <c r="BX421" s="64"/>
      <c r="BY421" s="64"/>
      <c r="BZ421" s="64"/>
      <c r="CA421" s="64"/>
      <c r="CB421" s="64"/>
      <c r="CC421" s="64"/>
      <c r="CD421" s="64"/>
      <c r="CE421" s="64"/>
      <c r="CF421" s="64"/>
      <c r="CG421" s="64"/>
      <c r="CH421" s="64"/>
      <c r="CI421" s="64"/>
      <c r="CJ421" s="64"/>
      <c r="CK421"/>
      <c r="CL421" s="64"/>
      <c r="CM421" s="64"/>
      <c r="CN421" s="64"/>
      <c r="CO421" s="64"/>
      <c r="CP421" s="17" t="s">
        <v>8660</v>
      </c>
      <c r="CQ421" s="64" t="s">
        <v>8769</v>
      </c>
      <c r="CR421" s="64" t="s">
        <v>238</v>
      </c>
      <c r="CS421"/>
      <c r="CT421"/>
      <c r="CU421"/>
      <c r="CV421"/>
      <c r="CW421" s="64"/>
    </row>
    <row r="422" spans="1:101" s="17" customFormat="1" x14ac:dyDescent="0.25">
      <c r="A422" s="64"/>
      <c r="C422" s="64"/>
      <c r="D422" s="64"/>
      <c r="E422" s="64"/>
      <c r="F422" s="66"/>
      <c r="G422" s="17" t="s">
        <v>9901</v>
      </c>
      <c r="H422" s="17" t="s">
        <v>9902</v>
      </c>
      <c r="W422" s="20"/>
      <c r="X422" s="64"/>
      <c r="Y422" s="64"/>
      <c r="Z422" s="20"/>
      <c r="AA422" s="20"/>
      <c r="AB422" s="20"/>
      <c r="AC422" s="64"/>
      <c r="AD422" s="64"/>
      <c r="AE422" s="64"/>
      <c r="AF422" s="20"/>
      <c r="AG422" s="64"/>
      <c r="AH422" s="64"/>
      <c r="AI422" s="64"/>
      <c r="AJ422" s="64"/>
      <c r="AK422" s="64"/>
      <c r="AM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8"/>
      <c r="BG422" s="64"/>
      <c r="BH422" s="64"/>
      <c r="BI422" s="20"/>
      <c r="BJ422" s="20"/>
      <c r="BK422" s="20"/>
      <c r="BL422" s="20"/>
      <c r="BM422" s="64"/>
      <c r="BN422" s="64"/>
      <c r="BO422" s="64"/>
      <c r="BP422" s="65"/>
      <c r="BQ422" s="64"/>
      <c r="BR422" s="65"/>
      <c r="BS422" s="64"/>
      <c r="BT422" s="65"/>
      <c r="BU422" s="64"/>
      <c r="BV422" s="65"/>
      <c r="BW422" s="64"/>
      <c r="BX422" s="64"/>
      <c r="BY422" s="64"/>
      <c r="BZ422" s="64"/>
      <c r="CA422" s="64"/>
      <c r="CB422" s="64"/>
      <c r="CC422" s="64"/>
      <c r="CD422" s="64"/>
      <c r="CE422" s="64"/>
      <c r="CF422" s="64"/>
      <c r="CG422" s="64"/>
      <c r="CH422" s="64"/>
      <c r="CI422" s="64"/>
      <c r="CJ422" s="64"/>
      <c r="CK422"/>
      <c r="CL422" s="64"/>
      <c r="CM422" s="64"/>
      <c r="CN422" s="64"/>
      <c r="CO422" s="64"/>
      <c r="CP422" s="17" t="s">
        <v>4019</v>
      </c>
      <c r="CQ422" s="64" t="s">
        <v>4020</v>
      </c>
      <c r="CR422" s="64" t="s">
        <v>4021</v>
      </c>
      <c r="CS422"/>
      <c r="CT422"/>
      <c r="CU422"/>
      <c r="CV422"/>
      <c r="CW422" s="64"/>
    </row>
    <row r="423" spans="1:101" s="17" customFormat="1" x14ac:dyDescent="0.25">
      <c r="A423" s="64"/>
      <c r="C423" s="64"/>
      <c r="D423" s="64"/>
      <c r="E423" s="64"/>
      <c r="F423" s="66"/>
      <c r="G423" s="17" t="s">
        <v>9903</v>
      </c>
      <c r="H423" s="17" t="s">
        <v>9904</v>
      </c>
      <c r="W423" s="20"/>
      <c r="X423" s="64"/>
      <c r="Y423" s="64"/>
      <c r="Z423" s="20"/>
      <c r="AA423" s="20"/>
      <c r="AB423" s="20"/>
      <c r="AC423" s="64"/>
      <c r="AD423" s="64"/>
      <c r="AE423" s="64"/>
      <c r="AF423" s="20"/>
      <c r="AG423" s="64"/>
      <c r="AH423" s="64"/>
      <c r="AI423" s="64"/>
      <c r="AJ423" s="64"/>
      <c r="AK423" s="64"/>
      <c r="AM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8"/>
      <c r="BG423" s="64"/>
      <c r="BH423" s="64"/>
      <c r="BI423" s="20"/>
      <c r="BJ423" s="20"/>
      <c r="BK423" s="20"/>
      <c r="BL423" s="20"/>
      <c r="BM423" s="64"/>
      <c r="BN423" s="64"/>
      <c r="BO423" s="64"/>
      <c r="BP423" s="65"/>
      <c r="BQ423" s="64"/>
      <c r="BR423" s="65"/>
      <c r="BS423" s="64"/>
      <c r="BT423" s="65"/>
      <c r="BU423" s="64"/>
      <c r="BV423" s="65"/>
      <c r="BW423" s="64"/>
      <c r="BX423" s="64"/>
      <c r="BY423" s="64"/>
      <c r="BZ423" s="64"/>
      <c r="CA423" s="64"/>
      <c r="CB423" s="64"/>
      <c r="CC423" s="64"/>
      <c r="CD423" s="64"/>
      <c r="CE423" s="64"/>
      <c r="CF423" s="64"/>
      <c r="CG423" s="64"/>
      <c r="CH423" s="64"/>
      <c r="CI423" s="64"/>
      <c r="CJ423" s="64"/>
      <c r="CK423"/>
      <c r="CL423" s="64"/>
      <c r="CM423" s="64"/>
      <c r="CN423" s="64"/>
      <c r="CO423" s="64"/>
      <c r="CP423" s="17" t="s">
        <v>8918</v>
      </c>
      <c r="CQ423" s="64"/>
      <c r="CR423" s="64"/>
      <c r="CS423"/>
      <c r="CT423"/>
      <c r="CU423"/>
      <c r="CV423"/>
      <c r="CW423" s="64"/>
    </row>
    <row r="424" spans="1:101" s="17" customFormat="1" x14ac:dyDescent="0.25">
      <c r="A424" s="64"/>
      <c r="C424" s="64"/>
      <c r="D424" s="64"/>
      <c r="E424" s="64"/>
      <c r="F424" s="66"/>
      <c r="G424" s="17" t="s">
        <v>9905</v>
      </c>
      <c r="H424" s="17" t="s">
        <v>9906</v>
      </c>
      <c r="W424" s="20"/>
      <c r="X424" s="64"/>
      <c r="Y424" s="64"/>
      <c r="Z424" s="20"/>
      <c r="AA424" s="20"/>
      <c r="AB424" s="20"/>
      <c r="AC424" s="64"/>
      <c r="AD424" s="64"/>
      <c r="AE424" s="64"/>
      <c r="AF424" s="20"/>
      <c r="AG424" s="64"/>
      <c r="AH424" s="64"/>
      <c r="AI424" s="64"/>
      <c r="AJ424" s="64"/>
      <c r="AK424" s="64"/>
      <c r="AM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8"/>
      <c r="BG424" s="64"/>
      <c r="BH424" s="64"/>
      <c r="BI424" s="20"/>
      <c r="BJ424" s="20"/>
      <c r="BK424" s="20"/>
      <c r="BL424" s="20"/>
      <c r="BM424" s="64"/>
      <c r="BN424" s="64"/>
      <c r="BO424" s="64"/>
      <c r="BP424" s="65"/>
      <c r="BQ424" s="64"/>
      <c r="BR424" s="65"/>
      <c r="BS424" s="64"/>
      <c r="BT424" s="65"/>
      <c r="BU424" s="64"/>
      <c r="BV424" s="65"/>
      <c r="BW424" s="64"/>
      <c r="BX424" s="64"/>
      <c r="BY424" s="64"/>
      <c r="BZ424" s="64"/>
      <c r="CA424" s="64"/>
      <c r="CB424" s="64"/>
      <c r="CC424" s="64"/>
      <c r="CD424" s="64"/>
      <c r="CE424" s="64"/>
      <c r="CF424" s="64"/>
      <c r="CG424" s="64"/>
      <c r="CH424" s="64"/>
      <c r="CI424" s="64"/>
      <c r="CJ424" s="64"/>
      <c r="CK424"/>
      <c r="CL424" s="64"/>
      <c r="CM424" s="64"/>
      <c r="CN424" s="64"/>
      <c r="CO424" s="64"/>
      <c r="CP424" s="17" t="s">
        <v>8918</v>
      </c>
      <c r="CQ424" s="64" t="s">
        <v>8994</v>
      </c>
      <c r="CR424" s="64" t="s">
        <v>576</v>
      </c>
      <c r="CS424"/>
      <c r="CT424"/>
      <c r="CU424"/>
      <c r="CV424"/>
      <c r="CW424" s="64"/>
    </row>
    <row r="425" spans="1:101" s="17" customFormat="1" x14ac:dyDescent="0.25">
      <c r="A425" s="64"/>
      <c r="C425" s="64"/>
      <c r="D425" s="64"/>
      <c r="E425" s="64"/>
      <c r="F425" s="66"/>
      <c r="G425" s="17" t="s">
        <v>9907</v>
      </c>
      <c r="H425" s="17" t="s">
        <v>9908</v>
      </c>
      <c r="W425" s="20"/>
      <c r="X425" s="64"/>
      <c r="Y425" s="64"/>
      <c r="Z425" s="20"/>
      <c r="AA425" s="20"/>
      <c r="AB425" s="20"/>
      <c r="AC425" s="64"/>
      <c r="AD425" s="64"/>
      <c r="AE425" s="64"/>
      <c r="AF425" s="20"/>
      <c r="AG425" s="64"/>
      <c r="AH425" s="64"/>
      <c r="AI425" s="64"/>
      <c r="AJ425" s="64"/>
      <c r="AK425" s="64"/>
      <c r="AM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8"/>
      <c r="BG425" s="64"/>
      <c r="BH425" s="64"/>
      <c r="BI425" s="20"/>
      <c r="BJ425" s="20"/>
      <c r="BK425" s="20"/>
      <c r="BL425" s="20"/>
      <c r="BM425" s="64"/>
      <c r="BN425" s="64"/>
      <c r="BO425" s="64"/>
      <c r="BP425" s="65"/>
      <c r="BQ425" s="64"/>
      <c r="BR425" s="65"/>
      <c r="BS425" s="64"/>
      <c r="BT425" s="65"/>
      <c r="BU425" s="64"/>
      <c r="BV425" s="65"/>
      <c r="BW425" s="64"/>
      <c r="BX425" s="64"/>
      <c r="BY425" s="64"/>
      <c r="BZ425" s="64"/>
      <c r="CA425" s="64"/>
      <c r="CB425" s="64"/>
      <c r="CC425" s="64"/>
      <c r="CD425" s="64"/>
      <c r="CE425" s="64"/>
      <c r="CF425" s="64"/>
      <c r="CG425" s="64"/>
      <c r="CH425" s="64"/>
      <c r="CI425" s="64"/>
      <c r="CJ425" s="64"/>
      <c r="CK425"/>
      <c r="CL425" s="64"/>
      <c r="CM425" s="64"/>
      <c r="CN425" s="64"/>
      <c r="CO425" s="64"/>
      <c r="CP425" s="17" t="s">
        <v>1976</v>
      </c>
      <c r="CQ425" s="64" t="s">
        <v>1511</v>
      </c>
      <c r="CR425" s="64" t="s">
        <v>576</v>
      </c>
      <c r="CS425"/>
      <c r="CT425"/>
      <c r="CU425"/>
      <c r="CV425"/>
      <c r="CW425" s="64"/>
    </row>
    <row r="426" spans="1:101" s="17" customFormat="1" x14ac:dyDescent="0.25">
      <c r="A426" s="64"/>
      <c r="C426" s="64"/>
      <c r="D426" s="64"/>
      <c r="E426" s="64"/>
      <c r="F426" s="66"/>
      <c r="G426" s="17" t="s">
        <v>9909</v>
      </c>
      <c r="H426" s="17" t="s">
        <v>9910</v>
      </c>
      <c r="W426" s="20"/>
      <c r="X426" s="64"/>
      <c r="Y426" s="64"/>
      <c r="Z426" s="20"/>
      <c r="AA426" s="20"/>
      <c r="AB426" s="20"/>
      <c r="AC426" s="64"/>
      <c r="AD426" s="64"/>
      <c r="AE426" s="64"/>
      <c r="AF426" s="20"/>
      <c r="AG426" s="64"/>
      <c r="AH426" s="64"/>
      <c r="AI426" s="64"/>
      <c r="AJ426" s="64"/>
      <c r="AK426" s="64"/>
      <c r="AM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8"/>
      <c r="BG426" s="64"/>
      <c r="BH426" s="64"/>
      <c r="BI426" s="20"/>
      <c r="BJ426" s="20"/>
      <c r="BK426" s="20"/>
      <c r="BL426" s="20"/>
      <c r="BM426" s="64"/>
      <c r="BN426" s="64"/>
      <c r="BO426" s="64"/>
      <c r="BP426" s="65"/>
      <c r="BQ426" s="64"/>
      <c r="BR426" s="65"/>
      <c r="BS426" s="64"/>
      <c r="BT426" s="65"/>
      <c r="BU426" s="64"/>
      <c r="BV426" s="65"/>
      <c r="BW426" s="64"/>
      <c r="BX426" s="64"/>
      <c r="BY426" s="64"/>
      <c r="BZ426" s="64"/>
      <c r="CA426" s="64"/>
      <c r="CB426" s="64"/>
      <c r="CC426" s="64"/>
      <c r="CD426" s="64"/>
      <c r="CE426" s="64"/>
      <c r="CF426" s="64"/>
      <c r="CG426" s="64"/>
      <c r="CH426" s="64"/>
      <c r="CI426" s="64"/>
      <c r="CJ426" s="64"/>
      <c r="CK426"/>
      <c r="CL426" s="64"/>
      <c r="CM426" s="64"/>
      <c r="CN426" s="64"/>
      <c r="CO426" s="64"/>
      <c r="CP426" s="17" t="s">
        <v>1976</v>
      </c>
      <c r="CQ426" s="64" t="s">
        <v>1968</v>
      </c>
      <c r="CR426" s="64" t="s">
        <v>576</v>
      </c>
      <c r="CS426"/>
      <c r="CT426"/>
      <c r="CU426"/>
      <c r="CV426"/>
      <c r="CW426" s="64"/>
    </row>
    <row r="427" spans="1:101" s="17" customFormat="1" x14ac:dyDescent="0.25">
      <c r="A427" s="64"/>
      <c r="C427" s="64"/>
      <c r="D427" s="64"/>
      <c r="E427" s="64"/>
      <c r="F427" s="66"/>
      <c r="G427" s="17" t="s">
        <v>9911</v>
      </c>
      <c r="H427" s="17" t="s">
        <v>9912</v>
      </c>
      <c r="W427" s="20"/>
      <c r="X427" s="64"/>
      <c r="Y427" s="64"/>
      <c r="Z427" s="20"/>
      <c r="AA427" s="20"/>
      <c r="AB427" s="20"/>
      <c r="AC427" s="64"/>
      <c r="AD427" s="64"/>
      <c r="AE427" s="64"/>
      <c r="AF427" s="20"/>
      <c r="AG427" s="64"/>
      <c r="AH427" s="64"/>
      <c r="AI427" s="64"/>
      <c r="AJ427" s="64"/>
      <c r="AK427" s="64"/>
      <c r="AM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8"/>
      <c r="BG427" s="64"/>
      <c r="BH427" s="64"/>
      <c r="BI427" s="20"/>
      <c r="BJ427" s="20"/>
      <c r="BK427" s="20"/>
      <c r="BL427" s="20"/>
      <c r="BM427" s="64"/>
      <c r="BN427" s="64"/>
      <c r="BO427" s="64"/>
      <c r="BP427" s="65"/>
      <c r="BQ427" s="64"/>
      <c r="BR427" s="65"/>
      <c r="BS427" s="64"/>
      <c r="BT427" s="65"/>
      <c r="BU427" s="64"/>
      <c r="BV427" s="65"/>
      <c r="BW427" s="64"/>
      <c r="BX427" s="64"/>
      <c r="BY427" s="64"/>
      <c r="BZ427" s="64"/>
      <c r="CA427" s="64"/>
      <c r="CB427" s="64"/>
      <c r="CC427" s="64"/>
      <c r="CD427" s="64"/>
      <c r="CE427" s="64"/>
      <c r="CF427" s="64"/>
      <c r="CG427" s="64"/>
      <c r="CH427" s="64"/>
      <c r="CI427" s="64"/>
      <c r="CJ427" s="64"/>
      <c r="CK427"/>
      <c r="CL427" s="64"/>
      <c r="CM427" s="64"/>
      <c r="CN427" s="64"/>
      <c r="CO427" s="64"/>
      <c r="CP427" s="17" t="s">
        <v>1976</v>
      </c>
      <c r="CQ427" s="64" t="s">
        <v>763</v>
      </c>
      <c r="CR427" s="64" t="s">
        <v>576</v>
      </c>
      <c r="CS427"/>
      <c r="CT427"/>
      <c r="CU427"/>
      <c r="CV427"/>
      <c r="CW427" s="64"/>
    </row>
    <row r="428" spans="1:101" s="17" customFormat="1" x14ac:dyDescent="0.25">
      <c r="A428" s="64"/>
      <c r="C428" s="64"/>
      <c r="D428" s="64"/>
      <c r="E428" s="64"/>
      <c r="F428" s="66"/>
      <c r="G428" s="17" t="s">
        <v>9913</v>
      </c>
      <c r="H428" s="17" t="s">
        <v>9914</v>
      </c>
      <c r="W428" s="20"/>
      <c r="X428" s="64"/>
      <c r="Y428" s="64"/>
      <c r="Z428" s="20"/>
      <c r="AA428" s="20"/>
      <c r="AB428" s="20"/>
      <c r="AC428" s="64"/>
      <c r="AD428" s="64"/>
      <c r="AE428" s="64"/>
      <c r="AF428" s="20"/>
      <c r="AG428" s="64"/>
      <c r="AH428" s="64"/>
      <c r="AI428" s="64"/>
      <c r="AJ428" s="64"/>
      <c r="AK428" s="64"/>
      <c r="AM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8"/>
      <c r="BG428" s="64"/>
      <c r="BH428" s="64"/>
      <c r="BI428" s="20"/>
      <c r="BJ428" s="20"/>
      <c r="BK428" s="20"/>
      <c r="BL428" s="20"/>
      <c r="BM428" s="64"/>
      <c r="BN428" s="64"/>
      <c r="BO428" s="64"/>
      <c r="BP428" s="65"/>
      <c r="BQ428" s="64"/>
      <c r="BR428" s="65"/>
      <c r="BS428" s="64"/>
      <c r="BT428" s="65"/>
      <c r="BU428" s="64"/>
      <c r="BV428" s="65"/>
      <c r="BW428" s="64"/>
      <c r="BX428" s="64"/>
      <c r="BY428" s="64"/>
      <c r="BZ428" s="64"/>
      <c r="CA428" s="64"/>
      <c r="CB428" s="64"/>
      <c r="CC428" s="64"/>
      <c r="CD428" s="64"/>
      <c r="CE428" s="64"/>
      <c r="CF428" s="64"/>
      <c r="CG428" s="64"/>
      <c r="CH428" s="64"/>
      <c r="CI428" s="64"/>
      <c r="CJ428" s="64"/>
      <c r="CK428"/>
      <c r="CL428" s="64"/>
      <c r="CM428" s="64"/>
      <c r="CN428" s="64"/>
      <c r="CO428" s="64"/>
      <c r="CP428" s="17" t="s">
        <v>1976</v>
      </c>
      <c r="CQ428" s="64" t="s">
        <v>5243</v>
      </c>
      <c r="CR428" s="64" t="s">
        <v>576</v>
      </c>
      <c r="CS428"/>
      <c r="CT428"/>
      <c r="CU428"/>
      <c r="CV428"/>
      <c r="CW428" s="64"/>
    </row>
    <row r="429" spans="1:101" s="17" customFormat="1" x14ac:dyDescent="0.25">
      <c r="A429" s="64"/>
      <c r="C429" s="64"/>
      <c r="D429" s="64"/>
      <c r="E429" s="64"/>
      <c r="F429" s="66"/>
      <c r="G429" s="17" t="s">
        <v>9915</v>
      </c>
      <c r="H429" s="17" t="s">
        <v>9916</v>
      </c>
      <c r="W429" s="20"/>
      <c r="X429" s="64"/>
      <c r="Y429" s="64"/>
      <c r="Z429" s="20"/>
      <c r="AA429" s="20"/>
      <c r="AB429" s="20"/>
      <c r="AC429" s="64"/>
      <c r="AD429" s="64"/>
      <c r="AE429" s="64"/>
      <c r="AF429" s="20"/>
      <c r="AG429" s="64"/>
      <c r="AH429" s="64"/>
      <c r="AI429" s="64"/>
      <c r="AJ429" s="64"/>
      <c r="AK429" s="64"/>
      <c r="AM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8"/>
      <c r="BG429" s="64"/>
      <c r="BH429" s="64"/>
      <c r="BI429" s="20"/>
      <c r="BJ429" s="20"/>
      <c r="BK429" s="20"/>
      <c r="BL429" s="20"/>
      <c r="BM429" s="64"/>
      <c r="BN429" s="64"/>
      <c r="BO429" s="64"/>
      <c r="BP429" s="65"/>
      <c r="BQ429" s="64"/>
      <c r="BR429" s="65"/>
      <c r="BS429" s="64"/>
      <c r="BT429" s="65"/>
      <c r="BU429" s="64"/>
      <c r="BV429" s="65"/>
      <c r="BW429" s="64"/>
      <c r="BX429" s="64"/>
      <c r="BY429" s="64"/>
      <c r="BZ429" s="64"/>
      <c r="CA429" s="64"/>
      <c r="CB429" s="64"/>
      <c r="CC429" s="64"/>
      <c r="CD429" s="64"/>
      <c r="CE429" s="64"/>
      <c r="CF429" s="64"/>
      <c r="CG429" s="64"/>
      <c r="CH429" s="64"/>
      <c r="CI429" s="64"/>
      <c r="CJ429" s="64"/>
      <c r="CK429"/>
      <c r="CL429" s="64"/>
      <c r="CM429" s="64"/>
      <c r="CN429" s="64"/>
      <c r="CO429" s="64"/>
      <c r="CP429" s="17" t="s">
        <v>1976</v>
      </c>
      <c r="CQ429" s="64" t="s">
        <v>2373</v>
      </c>
      <c r="CR429" s="64" t="s">
        <v>576</v>
      </c>
      <c r="CS429"/>
      <c r="CT429"/>
      <c r="CU429"/>
      <c r="CV429"/>
      <c r="CW429" s="64"/>
    </row>
    <row r="430" spans="1:101" s="17" customFormat="1" x14ac:dyDescent="0.25">
      <c r="A430" s="64"/>
      <c r="C430" s="64"/>
      <c r="D430" s="64"/>
      <c r="E430" s="64"/>
      <c r="F430" s="66"/>
      <c r="G430" s="17" t="s">
        <v>9917</v>
      </c>
      <c r="H430" s="17" t="s">
        <v>9918</v>
      </c>
      <c r="W430" s="20"/>
      <c r="X430" s="64"/>
      <c r="Y430" s="64"/>
      <c r="Z430" s="20"/>
      <c r="AA430" s="20"/>
      <c r="AB430" s="20"/>
      <c r="AC430" s="64"/>
      <c r="AD430" s="64"/>
      <c r="AE430" s="64"/>
      <c r="AF430" s="20"/>
      <c r="AG430" s="64"/>
      <c r="AH430" s="64"/>
      <c r="AI430" s="64"/>
      <c r="AJ430" s="64"/>
      <c r="AK430" s="64"/>
      <c r="AM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8"/>
      <c r="BG430" s="64"/>
      <c r="BH430" s="64"/>
      <c r="BI430" s="20"/>
      <c r="BJ430" s="20"/>
      <c r="BK430" s="20"/>
      <c r="BL430" s="20"/>
      <c r="BM430" s="64"/>
      <c r="BN430" s="64"/>
      <c r="BO430" s="64"/>
      <c r="BP430" s="65"/>
      <c r="BQ430" s="64"/>
      <c r="BR430" s="65"/>
      <c r="BS430" s="64"/>
      <c r="BT430" s="65"/>
      <c r="BU430" s="64"/>
      <c r="BV430" s="65"/>
      <c r="BW430" s="64"/>
      <c r="BX430" s="64"/>
      <c r="BY430" s="64"/>
      <c r="BZ430" s="64"/>
      <c r="CA430" s="64"/>
      <c r="CB430" s="64"/>
      <c r="CC430" s="64"/>
      <c r="CD430" s="64"/>
      <c r="CE430" s="64"/>
      <c r="CF430" s="64"/>
      <c r="CG430" s="64"/>
      <c r="CH430" s="64"/>
      <c r="CI430" s="64"/>
      <c r="CJ430" s="64"/>
      <c r="CK430"/>
      <c r="CL430" s="64"/>
      <c r="CM430" s="64"/>
      <c r="CN430" s="64"/>
      <c r="CO430" s="64"/>
      <c r="CP430" s="17" t="s">
        <v>1976</v>
      </c>
      <c r="CQ430" s="64" t="s">
        <v>8946</v>
      </c>
      <c r="CR430" s="64" t="s">
        <v>576</v>
      </c>
      <c r="CS430"/>
      <c r="CT430"/>
      <c r="CU430"/>
      <c r="CV430"/>
      <c r="CW430" s="64"/>
    </row>
    <row r="431" spans="1:101" s="17" customFormat="1" x14ac:dyDescent="0.25">
      <c r="A431" s="64"/>
      <c r="C431" s="64"/>
      <c r="D431" s="64"/>
      <c r="E431" s="64"/>
      <c r="F431" s="66"/>
      <c r="G431" s="17" t="s">
        <v>9919</v>
      </c>
      <c r="H431" s="17" t="s">
        <v>9920</v>
      </c>
      <c r="W431" s="20"/>
      <c r="X431" s="64"/>
      <c r="Y431" s="64"/>
      <c r="Z431" s="20"/>
      <c r="AA431" s="20"/>
      <c r="AB431" s="20"/>
      <c r="AC431" s="64"/>
      <c r="AD431" s="64"/>
      <c r="AE431" s="64"/>
      <c r="AF431" s="20"/>
      <c r="AG431" s="64"/>
      <c r="AH431" s="64"/>
      <c r="AI431" s="64"/>
      <c r="AJ431" s="64"/>
      <c r="AK431" s="64"/>
      <c r="AM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8"/>
      <c r="BG431" s="64"/>
      <c r="BH431" s="64"/>
      <c r="BI431" s="20"/>
      <c r="BJ431" s="20"/>
      <c r="BK431" s="20"/>
      <c r="BL431" s="20"/>
      <c r="BM431" s="64"/>
      <c r="BN431" s="64"/>
      <c r="BO431" s="64"/>
      <c r="BP431" s="65"/>
      <c r="BQ431" s="64"/>
      <c r="BR431" s="65"/>
      <c r="BS431" s="64"/>
      <c r="BT431" s="65"/>
      <c r="BU431" s="64"/>
      <c r="BV431" s="65"/>
      <c r="BW431" s="64"/>
      <c r="BX431" s="64"/>
      <c r="BY431" s="64"/>
      <c r="BZ431" s="64"/>
      <c r="CA431" s="64"/>
      <c r="CB431" s="64"/>
      <c r="CC431" s="64"/>
      <c r="CD431" s="64"/>
      <c r="CE431" s="64"/>
      <c r="CF431" s="64"/>
      <c r="CG431" s="64"/>
      <c r="CH431" s="64"/>
      <c r="CI431" s="64"/>
      <c r="CJ431" s="64"/>
      <c r="CK431"/>
      <c r="CL431" s="64"/>
      <c r="CM431" s="64"/>
      <c r="CN431" s="64"/>
      <c r="CO431" s="64"/>
      <c r="CP431" s="17" t="s">
        <v>1976</v>
      </c>
      <c r="CQ431" s="64" t="s">
        <v>8998</v>
      </c>
      <c r="CR431" s="64" t="s">
        <v>576</v>
      </c>
      <c r="CS431"/>
      <c r="CT431"/>
      <c r="CU431"/>
      <c r="CV431"/>
      <c r="CW431" s="64"/>
    </row>
    <row r="432" spans="1:101" s="17" customFormat="1" x14ac:dyDescent="0.25">
      <c r="A432" s="64"/>
      <c r="C432" s="64"/>
      <c r="D432" s="64"/>
      <c r="E432" s="64"/>
      <c r="F432" s="66"/>
      <c r="G432" s="17" t="s">
        <v>3016</v>
      </c>
      <c r="H432" s="17" t="s">
        <v>9921</v>
      </c>
      <c r="W432" s="20"/>
      <c r="X432" s="64"/>
      <c r="Y432" s="64"/>
      <c r="Z432" s="20"/>
      <c r="AA432" s="20"/>
      <c r="AB432" s="20"/>
      <c r="AC432" s="64"/>
      <c r="AD432" s="64"/>
      <c r="AE432" s="64"/>
      <c r="AF432" s="20"/>
      <c r="AG432" s="64"/>
      <c r="AH432" s="64"/>
      <c r="AI432" s="64"/>
      <c r="AJ432" s="64"/>
      <c r="AK432" s="64"/>
      <c r="AM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8"/>
      <c r="BG432" s="64"/>
      <c r="BH432" s="64"/>
      <c r="BI432" s="20"/>
      <c r="BJ432" s="20"/>
      <c r="BK432" s="20"/>
      <c r="BL432" s="20"/>
      <c r="BM432" s="64"/>
      <c r="BN432" s="64"/>
      <c r="BO432" s="64"/>
      <c r="BP432" s="65"/>
      <c r="BQ432" s="64"/>
      <c r="BR432" s="65"/>
      <c r="BS432" s="64"/>
      <c r="BT432" s="65"/>
      <c r="BU432" s="64"/>
      <c r="BV432" s="65"/>
      <c r="BW432" s="64"/>
      <c r="BX432" s="64"/>
      <c r="BY432" s="64"/>
      <c r="BZ432" s="64"/>
      <c r="CA432" s="64"/>
      <c r="CB432" s="64"/>
      <c r="CC432" s="64"/>
      <c r="CD432" s="64"/>
      <c r="CE432" s="64"/>
      <c r="CF432" s="64"/>
      <c r="CG432" s="64"/>
      <c r="CH432" s="64"/>
      <c r="CI432" s="64"/>
      <c r="CJ432" s="64"/>
      <c r="CK432"/>
      <c r="CL432" s="64"/>
      <c r="CM432" s="64"/>
      <c r="CN432" s="64"/>
      <c r="CO432" s="64"/>
      <c r="CP432" s="17" t="s">
        <v>1976</v>
      </c>
      <c r="CQ432" s="64" t="s">
        <v>9089</v>
      </c>
      <c r="CR432" s="64" t="s">
        <v>576</v>
      </c>
      <c r="CS432"/>
      <c r="CT432"/>
      <c r="CU432"/>
      <c r="CV432"/>
      <c r="CW432" s="64"/>
    </row>
    <row r="433" spans="1:101" s="17" customFormat="1" x14ac:dyDescent="0.25">
      <c r="A433" s="64"/>
      <c r="C433" s="64"/>
      <c r="D433" s="64"/>
      <c r="E433" s="64"/>
      <c r="F433" s="66"/>
      <c r="G433" s="17" t="s">
        <v>9922</v>
      </c>
      <c r="H433" s="17" t="s">
        <v>9923</v>
      </c>
      <c r="W433" s="20"/>
      <c r="X433" s="64"/>
      <c r="Y433" s="64"/>
      <c r="Z433" s="20"/>
      <c r="AA433" s="20"/>
      <c r="AB433" s="20"/>
      <c r="AC433" s="64"/>
      <c r="AD433" s="64"/>
      <c r="AE433" s="64"/>
      <c r="AF433" s="20"/>
      <c r="AG433" s="64"/>
      <c r="AH433" s="64"/>
      <c r="AI433" s="64"/>
      <c r="AJ433" s="64"/>
      <c r="AK433" s="64"/>
      <c r="AM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8"/>
      <c r="BG433" s="64"/>
      <c r="BH433" s="64"/>
      <c r="BI433" s="20"/>
      <c r="BJ433" s="20"/>
      <c r="BK433" s="20"/>
      <c r="BL433" s="20"/>
      <c r="BM433" s="64"/>
      <c r="BN433" s="64"/>
      <c r="BO433" s="64"/>
      <c r="BP433" s="65"/>
      <c r="BQ433" s="64"/>
      <c r="BR433" s="65"/>
      <c r="BS433" s="64"/>
      <c r="BT433" s="65"/>
      <c r="BU433" s="64"/>
      <c r="BV433" s="65"/>
      <c r="BW433" s="64"/>
      <c r="BX433" s="64"/>
      <c r="BY433" s="64"/>
      <c r="BZ433" s="64"/>
      <c r="CA433" s="64"/>
      <c r="CB433" s="64"/>
      <c r="CC433" s="64"/>
      <c r="CD433" s="64"/>
      <c r="CE433" s="64"/>
      <c r="CF433" s="64"/>
      <c r="CG433" s="64"/>
      <c r="CH433" s="64"/>
      <c r="CI433" s="64"/>
      <c r="CJ433" s="64"/>
      <c r="CK433"/>
      <c r="CL433" s="64"/>
      <c r="CM433" s="64"/>
      <c r="CN433" s="64"/>
      <c r="CO433" s="64"/>
      <c r="CP433" s="17" t="s">
        <v>1976</v>
      </c>
      <c r="CQ433" s="64"/>
      <c r="CR433" s="64"/>
      <c r="CS433"/>
      <c r="CT433"/>
      <c r="CU433"/>
      <c r="CV433"/>
      <c r="CW433" s="64"/>
    </row>
    <row r="434" spans="1:101" s="17" customFormat="1" x14ac:dyDescent="0.25">
      <c r="A434" s="64"/>
      <c r="C434" s="64"/>
      <c r="D434" s="64"/>
      <c r="E434" s="64"/>
      <c r="F434" s="66"/>
      <c r="G434" s="17" t="s">
        <v>9924</v>
      </c>
      <c r="H434" s="17" t="s">
        <v>9925</v>
      </c>
      <c r="W434" s="20"/>
      <c r="X434" s="64"/>
      <c r="Y434" s="64"/>
      <c r="Z434" s="20"/>
      <c r="AA434" s="20"/>
      <c r="AB434" s="20"/>
      <c r="AC434" s="64"/>
      <c r="AD434" s="64"/>
      <c r="AE434" s="64"/>
      <c r="AF434" s="20"/>
      <c r="AG434" s="64"/>
      <c r="AH434" s="64"/>
      <c r="AI434" s="64"/>
      <c r="AJ434" s="64"/>
      <c r="AK434" s="64"/>
      <c r="AM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8"/>
      <c r="BG434" s="64"/>
      <c r="BH434" s="64"/>
      <c r="BI434" s="20"/>
      <c r="BJ434" s="20"/>
      <c r="BK434" s="20"/>
      <c r="BL434" s="20"/>
      <c r="BM434" s="64"/>
      <c r="BN434" s="64"/>
      <c r="BO434" s="64"/>
      <c r="BP434" s="65"/>
      <c r="BQ434" s="64"/>
      <c r="BR434" s="65"/>
      <c r="BS434" s="64"/>
      <c r="BT434" s="65"/>
      <c r="BU434" s="64"/>
      <c r="BV434" s="65"/>
      <c r="BW434" s="64"/>
      <c r="BX434" s="64"/>
      <c r="BY434" s="64"/>
      <c r="BZ434" s="64"/>
      <c r="CA434" s="64"/>
      <c r="CB434" s="64"/>
      <c r="CC434" s="64"/>
      <c r="CD434" s="64"/>
      <c r="CE434" s="64"/>
      <c r="CF434" s="64"/>
      <c r="CG434" s="64"/>
      <c r="CH434" s="64"/>
      <c r="CI434" s="64"/>
      <c r="CJ434" s="64"/>
      <c r="CK434"/>
      <c r="CL434" s="64"/>
      <c r="CM434" s="64"/>
      <c r="CN434" s="64"/>
      <c r="CO434" s="64"/>
      <c r="CP434" s="17" t="s">
        <v>1976</v>
      </c>
      <c r="CQ434" s="64" t="s">
        <v>1951</v>
      </c>
      <c r="CR434" s="64" t="s">
        <v>571</v>
      </c>
      <c r="CS434"/>
      <c r="CT434"/>
      <c r="CU434"/>
      <c r="CV434"/>
      <c r="CW434" s="64"/>
    </row>
    <row r="435" spans="1:101" s="17" customFormat="1" x14ac:dyDescent="0.25">
      <c r="A435" s="64"/>
      <c r="C435" s="64"/>
      <c r="D435" s="64"/>
      <c r="E435" s="64"/>
      <c r="F435" s="66"/>
      <c r="G435" s="17" t="s">
        <v>9926</v>
      </c>
      <c r="H435" s="17" t="s">
        <v>9927</v>
      </c>
      <c r="W435" s="20"/>
      <c r="X435" s="64"/>
      <c r="Y435" s="64"/>
      <c r="Z435" s="20"/>
      <c r="AA435" s="20"/>
      <c r="AB435" s="20"/>
      <c r="AC435" s="64"/>
      <c r="AD435" s="64"/>
      <c r="AE435" s="64"/>
      <c r="AF435" s="20"/>
      <c r="AG435" s="64"/>
      <c r="AH435" s="64"/>
      <c r="AI435" s="64"/>
      <c r="AJ435" s="64"/>
      <c r="AK435" s="64"/>
      <c r="AM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8"/>
      <c r="BG435" s="64"/>
      <c r="BH435" s="64"/>
      <c r="BI435" s="20"/>
      <c r="BJ435" s="20"/>
      <c r="BK435" s="20"/>
      <c r="BL435" s="20"/>
      <c r="BM435" s="64"/>
      <c r="BN435" s="64"/>
      <c r="BO435" s="64"/>
      <c r="BP435" s="65"/>
      <c r="BQ435" s="64"/>
      <c r="BR435" s="65"/>
      <c r="BS435" s="64"/>
      <c r="BT435" s="65"/>
      <c r="BU435" s="64"/>
      <c r="BV435" s="65"/>
      <c r="BW435" s="64"/>
      <c r="BX435" s="64"/>
      <c r="BY435" s="64"/>
      <c r="BZ435" s="64"/>
      <c r="CA435" s="64"/>
      <c r="CB435" s="64"/>
      <c r="CC435" s="64"/>
      <c r="CD435" s="64"/>
      <c r="CE435" s="64"/>
      <c r="CF435" s="64"/>
      <c r="CG435" s="64"/>
      <c r="CH435" s="64"/>
      <c r="CI435" s="64"/>
      <c r="CJ435" s="64"/>
      <c r="CK435"/>
      <c r="CL435" s="64"/>
      <c r="CM435" s="64"/>
      <c r="CN435" s="64"/>
      <c r="CO435" s="64"/>
      <c r="CP435" s="17" t="s">
        <v>1976</v>
      </c>
      <c r="CQ435" s="64" t="s">
        <v>4788</v>
      </c>
      <c r="CR435" s="64" t="s">
        <v>576</v>
      </c>
      <c r="CS435"/>
      <c r="CT435"/>
      <c r="CU435"/>
      <c r="CV435"/>
      <c r="CW435" s="64"/>
    </row>
    <row r="436" spans="1:101" s="17" customFormat="1" x14ac:dyDescent="0.25">
      <c r="A436" s="64"/>
      <c r="C436" s="64"/>
      <c r="D436" s="64"/>
      <c r="E436" s="64"/>
      <c r="F436" s="66"/>
      <c r="G436" s="17" t="s">
        <v>9928</v>
      </c>
      <c r="H436" s="17" t="s">
        <v>9929</v>
      </c>
      <c r="W436" s="20"/>
      <c r="X436" s="64"/>
      <c r="Y436" s="64"/>
      <c r="Z436" s="20"/>
      <c r="AA436" s="20"/>
      <c r="AB436" s="20"/>
      <c r="AC436" s="64"/>
      <c r="AD436" s="64"/>
      <c r="AE436" s="64"/>
      <c r="AF436" s="20"/>
      <c r="AG436" s="64"/>
      <c r="AH436" s="64"/>
      <c r="AI436" s="64"/>
      <c r="AJ436" s="64"/>
      <c r="AK436" s="64"/>
      <c r="AM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8"/>
      <c r="BG436" s="64"/>
      <c r="BH436" s="64"/>
      <c r="BI436" s="20"/>
      <c r="BJ436" s="20"/>
      <c r="BK436" s="20"/>
      <c r="BL436" s="20"/>
      <c r="BM436" s="64"/>
      <c r="BN436" s="64"/>
      <c r="BO436" s="64"/>
      <c r="BP436" s="65"/>
      <c r="BQ436" s="64"/>
      <c r="BR436" s="65"/>
      <c r="BS436" s="64"/>
      <c r="BT436" s="65"/>
      <c r="BU436" s="64"/>
      <c r="BV436" s="65"/>
      <c r="BW436" s="64"/>
      <c r="BX436" s="64"/>
      <c r="BY436" s="64"/>
      <c r="BZ436" s="64"/>
      <c r="CA436" s="64"/>
      <c r="CB436" s="64"/>
      <c r="CC436" s="64"/>
      <c r="CD436" s="64"/>
      <c r="CE436" s="64"/>
      <c r="CF436" s="64"/>
      <c r="CG436" s="64"/>
      <c r="CH436" s="64"/>
      <c r="CI436" s="64"/>
      <c r="CJ436" s="64"/>
      <c r="CK436"/>
      <c r="CL436" s="64"/>
      <c r="CM436" s="64"/>
      <c r="CN436" s="64"/>
      <c r="CO436" s="64"/>
      <c r="CP436" s="17" t="s">
        <v>4791</v>
      </c>
      <c r="CQ436" s="64" t="s">
        <v>1511</v>
      </c>
      <c r="CR436" s="64" t="s">
        <v>576</v>
      </c>
      <c r="CS436"/>
      <c r="CT436"/>
      <c r="CU436"/>
      <c r="CV436"/>
      <c r="CW436" s="64"/>
    </row>
    <row r="437" spans="1:101" s="17" customFormat="1" x14ac:dyDescent="0.25">
      <c r="A437" s="64"/>
      <c r="C437" s="64"/>
      <c r="D437" s="64"/>
      <c r="E437" s="64"/>
      <c r="F437" s="66"/>
      <c r="G437" s="17" t="s">
        <v>9930</v>
      </c>
      <c r="H437" s="17" t="s">
        <v>9931</v>
      </c>
      <c r="W437" s="20"/>
      <c r="X437" s="64"/>
      <c r="Y437" s="64"/>
      <c r="Z437" s="20"/>
      <c r="AA437" s="20"/>
      <c r="AB437" s="20"/>
      <c r="AC437" s="64"/>
      <c r="AD437" s="64"/>
      <c r="AE437" s="64"/>
      <c r="AF437" s="20"/>
      <c r="AG437" s="64"/>
      <c r="AH437" s="67"/>
      <c r="AI437" s="67"/>
      <c r="AJ437" s="67"/>
      <c r="AK437" s="67"/>
      <c r="AM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8"/>
      <c r="BG437" s="64"/>
      <c r="BH437" s="64"/>
      <c r="BI437" s="20"/>
      <c r="BJ437" s="20"/>
      <c r="BK437" s="20"/>
      <c r="BL437" s="20"/>
      <c r="BM437" s="64"/>
      <c r="BN437" s="64"/>
      <c r="BO437" s="64"/>
      <c r="BP437" s="65"/>
      <c r="BQ437" s="64"/>
      <c r="BR437" s="65"/>
      <c r="BS437" s="64"/>
      <c r="BT437" s="65"/>
      <c r="BU437" s="64"/>
      <c r="BV437" s="65"/>
      <c r="BW437" s="64"/>
      <c r="BX437" s="64"/>
      <c r="BY437" s="64"/>
      <c r="BZ437" s="67"/>
      <c r="CA437" s="67"/>
      <c r="CB437" s="67"/>
      <c r="CC437" s="64"/>
      <c r="CD437" s="64"/>
      <c r="CE437" s="64"/>
      <c r="CF437" s="64"/>
      <c r="CG437" s="64"/>
      <c r="CH437" s="64"/>
      <c r="CI437" s="64"/>
      <c r="CJ437" s="64"/>
      <c r="CK437"/>
      <c r="CL437" s="64"/>
      <c r="CM437" s="64"/>
      <c r="CN437" s="64"/>
      <c r="CO437" s="64"/>
      <c r="CP437" s="64" t="s">
        <v>669</v>
      </c>
      <c r="CQ437" s="64" t="s">
        <v>327</v>
      </c>
      <c r="CR437" s="64" t="s">
        <v>328</v>
      </c>
      <c r="CS437"/>
      <c r="CT437"/>
      <c r="CU437"/>
      <c r="CV437"/>
      <c r="CW437" s="64"/>
    </row>
    <row r="438" spans="1:101" s="17" customFormat="1" x14ac:dyDescent="0.25">
      <c r="A438" s="64"/>
      <c r="C438" s="64"/>
      <c r="D438" s="64"/>
      <c r="E438" s="64"/>
      <c r="F438" s="66"/>
      <c r="G438" s="17" t="s">
        <v>9932</v>
      </c>
      <c r="H438" s="17" t="s">
        <v>9933</v>
      </c>
      <c r="W438" s="20"/>
      <c r="X438" s="64"/>
      <c r="Y438" s="64"/>
      <c r="Z438" s="20"/>
      <c r="AA438" s="20"/>
      <c r="AB438" s="20"/>
      <c r="AC438" s="64"/>
      <c r="AD438" s="64"/>
      <c r="AE438" s="64"/>
      <c r="AF438" s="20"/>
      <c r="AG438" s="64"/>
      <c r="AH438" s="67"/>
      <c r="AI438" s="67"/>
      <c r="AJ438" s="67"/>
      <c r="AK438" s="67"/>
      <c r="AM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8"/>
      <c r="BG438" s="64"/>
      <c r="BH438" s="64"/>
      <c r="BI438" s="20"/>
      <c r="BJ438" s="20"/>
      <c r="BK438" s="20"/>
      <c r="BL438" s="20"/>
      <c r="BM438" s="64"/>
      <c r="BN438" s="64"/>
      <c r="BO438" s="64"/>
      <c r="BP438" s="65"/>
      <c r="BQ438" s="64"/>
      <c r="BR438" s="65"/>
      <c r="BS438" s="64"/>
      <c r="BT438" s="65"/>
      <c r="BU438" s="64"/>
      <c r="BV438" s="65"/>
      <c r="BW438" s="64"/>
      <c r="BX438" s="64"/>
      <c r="BY438" s="64"/>
      <c r="BZ438" s="67"/>
      <c r="CA438" s="67"/>
      <c r="CB438" s="67"/>
      <c r="CC438" s="64"/>
      <c r="CD438" s="64"/>
      <c r="CE438" s="64"/>
      <c r="CF438" s="64"/>
      <c r="CG438" s="64"/>
      <c r="CH438" s="64"/>
      <c r="CI438" s="64"/>
      <c r="CJ438" s="64"/>
      <c r="CK438"/>
      <c r="CL438" s="64"/>
      <c r="CM438" s="64"/>
      <c r="CN438" s="64"/>
      <c r="CO438" s="64"/>
      <c r="CP438" s="17" t="s">
        <v>3068</v>
      </c>
      <c r="CQ438" s="64" t="s">
        <v>3065</v>
      </c>
      <c r="CR438" s="64" t="s">
        <v>645</v>
      </c>
      <c r="CS438"/>
      <c r="CT438"/>
      <c r="CU438"/>
      <c r="CV438"/>
      <c r="CW438" s="64"/>
    </row>
    <row r="439" spans="1:101" s="17" customFormat="1" x14ac:dyDescent="0.25">
      <c r="A439" s="64"/>
      <c r="C439" s="64"/>
      <c r="D439" s="64"/>
      <c r="E439" s="64"/>
      <c r="F439" s="66"/>
      <c r="G439" s="17" t="s">
        <v>1109</v>
      </c>
      <c r="H439" s="17" t="s">
        <v>9934</v>
      </c>
      <c r="W439" s="20"/>
      <c r="X439" s="64"/>
      <c r="Y439" s="64"/>
      <c r="Z439" s="20"/>
      <c r="AA439" s="20"/>
      <c r="AB439" s="20"/>
      <c r="AC439" s="64"/>
      <c r="AD439" s="64"/>
      <c r="AE439" s="64"/>
      <c r="AF439" s="20"/>
      <c r="AG439" s="64"/>
      <c r="AH439" s="67"/>
      <c r="AI439" s="67"/>
      <c r="AJ439" s="67"/>
      <c r="AK439" s="67"/>
      <c r="AM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8"/>
      <c r="BG439" s="64"/>
      <c r="BH439" s="64"/>
      <c r="BI439" s="20"/>
      <c r="BJ439" s="20"/>
      <c r="BK439" s="20"/>
      <c r="BL439" s="20"/>
      <c r="BM439" s="64"/>
      <c r="BN439" s="64"/>
      <c r="BO439" s="64"/>
      <c r="BP439" s="65"/>
      <c r="BQ439" s="64"/>
      <c r="BR439" s="65"/>
      <c r="BS439" s="64"/>
      <c r="BT439" s="65"/>
      <c r="BU439" s="64"/>
      <c r="BV439" s="65"/>
      <c r="BW439" s="64"/>
      <c r="BX439" s="64"/>
      <c r="BY439" s="64"/>
      <c r="BZ439" s="67"/>
      <c r="CA439" s="67"/>
      <c r="CB439" s="67"/>
      <c r="CC439" s="64"/>
      <c r="CD439" s="64"/>
      <c r="CE439" s="64"/>
      <c r="CF439" s="64"/>
      <c r="CG439" s="64"/>
      <c r="CH439" s="64"/>
      <c r="CI439" s="64"/>
      <c r="CJ439" s="64"/>
      <c r="CK439"/>
      <c r="CL439" s="64"/>
      <c r="CM439" s="64"/>
      <c r="CN439" s="64"/>
      <c r="CO439" s="64"/>
      <c r="CP439" s="64" t="s">
        <v>834</v>
      </c>
      <c r="CQ439" s="64" t="s">
        <v>835</v>
      </c>
      <c r="CR439" s="64" t="s">
        <v>576</v>
      </c>
      <c r="CS439"/>
      <c r="CT439"/>
      <c r="CU439"/>
      <c r="CV439"/>
      <c r="CW439" s="64"/>
    </row>
    <row r="440" spans="1:101" s="17" customFormat="1" x14ac:dyDescent="0.25">
      <c r="A440" s="64"/>
      <c r="C440" s="64"/>
      <c r="D440" s="64"/>
      <c r="E440" s="64"/>
      <c r="F440" s="66"/>
      <c r="G440" s="17" t="s">
        <v>9935</v>
      </c>
      <c r="H440" s="17" t="s">
        <v>9936</v>
      </c>
      <c r="W440" s="20"/>
      <c r="X440" s="64"/>
      <c r="Y440" s="64"/>
      <c r="Z440" s="20"/>
      <c r="AA440" s="20"/>
      <c r="AB440" s="20"/>
      <c r="AC440" s="64"/>
      <c r="AD440" s="64"/>
      <c r="AE440" s="64"/>
      <c r="AF440" s="20"/>
      <c r="AG440" s="64"/>
      <c r="AH440" s="67"/>
      <c r="AI440" s="67"/>
      <c r="AJ440" s="67"/>
      <c r="AK440" s="67"/>
      <c r="AM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8"/>
      <c r="BG440" s="64"/>
      <c r="BH440" s="64"/>
      <c r="BI440" s="20"/>
      <c r="BJ440" s="20"/>
      <c r="BK440" s="20"/>
      <c r="BL440" s="20"/>
      <c r="BM440" s="64"/>
      <c r="BN440" s="64"/>
      <c r="BO440" s="64"/>
      <c r="BP440" s="65"/>
      <c r="BQ440" s="64"/>
      <c r="BR440" s="65"/>
      <c r="BS440" s="64"/>
      <c r="BT440" s="65"/>
      <c r="BU440" s="64"/>
      <c r="BV440" s="65"/>
      <c r="BW440" s="64"/>
      <c r="BX440" s="64"/>
      <c r="BY440" s="64"/>
      <c r="BZ440" s="67"/>
      <c r="CA440" s="67"/>
      <c r="CB440" s="67"/>
      <c r="CC440" s="64"/>
      <c r="CD440" s="64"/>
      <c r="CE440" s="64"/>
      <c r="CF440" s="64"/>
      <c r="CG440" s="64"/>
      <c r="CH440" s="64"/>
      <c r="CI440" s="64"/>
      <c r="CJ440" s="64"/>
      <c r="CK440"/>
      <c r="CL440" s="64"/>
      <c r="CM440" s="64"/>
      <c r="CN440" s="64"/>
      <c r="CO440" s="64"/>
      <c r="CP440" s="64" t="s">
        <v>834</v>
      </c>
      <c r="CQ440" s="64" t="s">
        <v>835</v>
      </c>
      <c r="CR440" s="64" t="s">
        <v>847</v>
      </c>
      <c r="CS440"/>
      <c r="CT440"/>
      <c r="CU440"/>
      <c r="CV440"/>
      <c r="CW440" s="64"/>
    </row>
    <row r="441" spans="1:101" s="17" customFormat="1" x14ac:dyDescent="0.25">
      <c r="A441" s="64"/>
      <c r="C441" s="64"/>
      <c r="D441" s="64"/>
      <c r="E441" s="64"/>
      <c r="F441" s="66"/>
      <c r="G441" s="17" t="s">
        <v>9937</v>
      </c>
      <c r="H441" s="17" t="s">
        <v>9938</v>
      </c>
      <c r="W441" s="20"/>
      <c r="X441" s="64"/>
      <c r="Y441" s="64"/>
      <c r="Z441" s="20"/>
      <c r="AA441" s="20"/>
      <c r="AB441" s="20"/>
      <c r="AC441" s="64"/>
      <c r="AD441" s="64"/>
      <c r="AE441" s="64"/>
      <c r="AF441" s="20"/>
      <c r="AG441" s="64"/>
      <c r="AH441" s="67"/>
      <c r="AI441" s="67"/>
      <c r="AJ441" s="67"/>
      <c r="AK441" s="67"/>
      <c r="AM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8"/>
      <c r="BG441" s="64"/>
      <c r="BH441" s="64"/>
      <c r="BI441" s="20"/>
      <c r="BJ441" s="20"/>
      <c r="BK441" s="20"/>
      <c r="BL441" s="20"/>
      <c r="BM441" s="64"/>
      <c r="BN441" s="64"/>
      <c r="BO441" s="64"/>
      <c r="BP441" s="65"/>
      <c r="BQ441" s="64"/>
      <c r="BR441" s="65"/>
      <c r="BS441" s="64"/>
      <c r="BT441" s="65"/>
      <c r="BU441" s="64"/>
      <c r="BV441" s="65"/>
      <c r="BW441" s="64"/>
      <c r="BX441" s="64"/>
      <c r="BY441" s="64"/>
      <c r="BZ441" s="67"/>
      <c r="CA441" s="67"/>
      <c r="CB441" s="67"/>
      <c r="CC441" s="64"/>
      <c r="CD441" s="64"/>
      <c r="CE441" s="64"/>
      <c r="CF441" s="64"/>
      <c r="CG441" s="64"/>
      <c r="CH441" s="64"/>
      <c r="CI441" s="64"/>
      <c r="CJ441" s="64"/>
      <c r="CK441"/>
      <c r="CL441" s="64"/>
      <c r="CM441" s="64"/>
      <c r="CN441" s="64"/>
      <c r="CO441" s="64"/>
      <c r="CP441" s="17" t="s">
        <v>834</v>
      </c>
      <c r="CQ441" s="64" t="s">
        <v>5576</v>
      </c>
      <c r="CR441" s="64" t="s">
        <v>576</v>
      </c>
      <c r="CS441"/>
      <c r="CT441"/>
      <c r="CU441"/>
      <c r="CV441"/>
      <c r="CW441" s="64"/>
    </row>
    <row r="442" spans="1:101" s="17" customFormat="1" x14ac:dyDescent="0.25">
      <c r="A442" s="64"/>
      <c r="C442" s="64"/>
      <c r="D442" s="64"/>
      <c r="E442" s="64"/>
      <c r="F442" s="66"/>
      <c r="G442" s="17" t="s">
        <v>9939</v>
      </c>
      <c r="H442" s="17" t="s">
        <v>9940</v>
      </c>
      <c r="W442" s="20"/>
      <c r="X442" s="64"/>
      <c r="Y442" s="64"/>
      <c r="Z442" s="20"/>
      <c r="AA442" s="20"/>
      <c r="AB442" s="20"/>
      <c r="AC442" s="64"/>
      <c r="AD442" s="64"/>
      <c r="AE442" s="64"/>
      <c r="AF442" s="20"/>
      <c r="AG442" s="64"/>
      <c r="AH442" s="67"/>
      <c r="AI442" s="67"/>
      <c r="AJ442" s="67"/>
      <c r="AK442" s="67"/>
      <c r="AM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8"/>
      <c r="BG442" s="64"/>
      <c r="BH442" s="64"/>
      <c r="BI442" s="20"/>
      <c r="BJ442" s="20"/>
      <c r="BK442" s="20"/>
      <c r="BL442" s="20"/>
      <c r="BM442" s="64"/>
      <c r="BN442" s="64"/>
      <c r="BO442" s="64"/>
      <c r="BP442" s="65"/>
      <c r="BQ442" s="64"/>
      <c r="BR442" s="65"/>
      <c r="BS442" s="64"/>
      <c r="BT442" s="65"/>
      <c r="BU442" s="64"/>
      <c r="BV442" s="65"/>
      <c r="BW442" s="64"/>
      <c r="BX442" s="64"/>
      <c r="BY442" s="64"/>
      <c r="BZ442" s="67"/>
      <c r="CA442" s="67"/>
      <c r="CB442" s="67"/>
      <c r="CC442" s="64"/>
      <c r="CD442" s="64"/>
      <c r="CE442" s="64"/>
      <c r="CF442" s="64"/>
      <c r="CG442" s="64"/>
      <c r="CH442" s="64"/>
      <c r="CI442" s="64"/>
      <c r="CJ442" s="64"/>
      <c r="CK442"/>
      <c r="CL442" s="64"/>
      <c r="CM442" s="64"/>
      <c r="CN442" s="64"/>
      <c r="CO442" s="64"/>
      <c r="CP442" s="17" t="s">
        <v>834</v>
      </c>
      <c r="CQ442" s="64" t="s">
        <v>8842</v>
      </c>
      <c r="CR442" s="64" t="s">
        <v>576</v>
      </c>
      <c r="CS442"/>
      <c r="CT442"/>
      <c r="CU442"/>
      <c r="CV442"/>
      <c r="CW442" s="64"/>
    </row>
    <row r="443" spans="1:101" s="17" customFormat="1" x14ac:dyDescent="0.25">
      <c r="A443" s="64"/>
      <c r="C443" s="64"/>
      <c r="D443" s="64"/>
      <c r="E443" s="64"/>
      <c r="F443" s="66"/>
      <c r="G443" s="17" t="s">
        <v>9941</v>
      </c>
      <c r="H443" s="17" t="s">
        <v>9942</v>
      </c>
      <c r="W443" s="20"/>
      <c r="X443" s="64"/>
      <c r="Y443" s="64"/>
      <c r="Z443" s="20"/>
      <c r="AA443" s="20"/>
      <c r="AB443" s="20"/>
      <c r="AC443" s="64"/>
      <c r="AD443" s="64"/>
      <c r="AE443" s="64"/>
      <c r="AF443" s="20"/>
      <c r="AG443" s="64"/>
      <c r="AH443" s="67"/>
      <c r="AI443" s="67"/>
      <c r="AJ443" s="67"/>
      <c r="AK443" s="67"/>
      <c r="AM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8"/>
      <c r="BG443" s="64"/>
      <c r="BH443" s="64"/>
      <c r="BI443" s="20"/>
      <c r="BJ443" s="20"/>
      <c r="BK443" s="20"/>
      <c r="BL443" s="20"/>
      <c r="BM443" s="64"/>
      <c r="BN443" s="64"/>
      <c r="BO443" s="64"/>
      <c r="BP443" s="65"/>
      <c r="BQ443" s="64"/>
      <c r="BR443" s="65"/>
      <c r="BS443" s="64"/>
      <c r="BT443" s="65"/>
      <c r="BU443" s="64"/>
      <c r="BV443" s="65"/>
      <c r="BW443" s="64"/>
      <c r="BX443" s="64"/>
      <c r="BY443" s="64"/>
      <c r="BZ443" s="67"/>
      <c r="CA443" s="67"/>
      <c r="CB443" s="67"/>
      <c r="CC443" s="64"/>
      <c r="CD443" s="64"/>
      <c r="CE443" s="64"/>
      <c r="CF443" s="64"/>
      <c r="CG443" s="64"/>
      <c r="CH443" s="64"/>
      <c r="CI443" s="64"/>
      <c r="CJ443" s="64"/>
      <c r="CK443"/>
      <c r="CL443" s="64"/>
      <c r="CM443" s="64"/>
      <c r="CN443" s="64"/>
      <c r="CO443" s="64"/>
      <c r="CP443" s="17" t="s">
        <v>834</v>
      </c>
      <c r="CQ443" s="64"/>
      <c r="CR443" s="64"/>
      <c r="CS443"/>
      <c r="CT443"/>
      <c r="CU443"/>
      <c r="CV443"/>
      <c r="CW443" s="64"/>
    </row>
    <row r="444" spans="1:101" s="17" customFormat="1" x14ac:dyDescent="0.25">
      <c r="A444" s="64"/>
      <c r="C444" s="64"/>
      <c r="D444" s="64"/>
      <c r="E444" s="64"/>
      <c r="F444" s="66"/>
      <c r="G444" s="17" t="s">
        <v>9943</v>
      </c>
      <c r="H444" s="17" t="s">
        <v>9944</v>
      </c>
      <c r="W444" s="20"/>
      <c r="X444" s="64"/>
      <c r="Y444" s="64"/>
      <c r="Z444" s="20"/>
      <c r="AA444" s="20"/>
      <c r="AB444" s="20"/>
      <c r="AC444" s="64"/>
      <c r="AD444" s="64"/>
      <c r="AE444" s="64"/>
      <c r="AF444" s="20"/>
      <c r="AG444" s="64"/>
      <c r="AH444" s="67"/>
      <c r="AI444" s="67"/>
      <c r="AJ444" s="67"/>
      <c r="AK444" s="67"/>
      <c r="AM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8"/>
      <c r="BG444" s="64"/>
      <c r="BH444" s="64"/>
      <c r="BI444" s="20"/>
      <c r="BJ444" s="20"/>
      <c r="BK444" s="20"/>
      <c r="BL444" s="20"/>
      <c r="BM444" s="64"/>
      <c r="BN444" s="64"/>
      <c r="BO444" s="64"/>
      <c r="BP444" s="65"/>
      <c r="BQ444" s="64"/>
      <c r="BR444" s="65"/>
      <c r="BS444" s="64"/>
      <c r="BT444" s="65"/>
      <c r="BU444" s="64"/>
      <c r="BV444" s="65"/>
      <c r="BW444" s="64"/>
      <c r="BX444" s="64"/>
      <c r="BY444" s="64"/>
      <c r="BZ444" s="67"/>
      <c r="CA444" s="67"/>
      <c r="CB444" s="67"/>
      <c r="CC444" s="64"/>
      <c r="CD444" s="64"/>
      <c r="CE444" s="64"/>
      <c r="CF444" s="64"/>
      <c r="CG444" s="64"/>
      <c r="CH444" s="64"/>
      <c r="CI444" s="64"/>
      <c r="CJ444" s="64"/>
      <c r="CK444"/>
      <c r="CL444" s="64"/>
      <c r="CM444" s="64"/>
      <c r="CN444" s="64"/>
      <c r="CO444" s="64"/>
      <c r="CP444" s="17" t="s">
        <v>834</v>
      </c>
      <c r="CQ444" s="64" t="s">
        <v>8896</v>
      </c>
      <c r="CR444" s="64" t="s">
        <v>571</v>
      </c>
      <c r="CS444"/>
      <c r="CT444"/>
      <c r="CU444"/>
      <c r="CV444"/>
      <c r="CW444" s="64"/>
    </row>
    <row r="445" spans="1:101" s="17" customFormat="1" x14ac:dyDescent="0.25">
      <c r="A445" s="64"/>
      <c r="C445" s="64"/>
      <c r="D445" s="64"/>
      <c r="E445" s="64"/>
      <c r="F445" s="66"/>
      <c r="G445" s="17" t="s">
        <v>9945</v>
      </c>
      <c r="H445" s="17" t="s">
        <v>9946</v>
      </c>
      <c r="W445" s="20"/>
      <c r="X445" s="64"/>
      <c r="Y445" s="64"/>
      <c r="Z445" s="20"/>
      <c r="AA445" s="20"/>
      <c r="AB445" s="20"/>
      <c r="AC445" s="64"/>
      <c r="AD445" s="64"/>
      <c r="AE445" s="64"/>
      <c r="AF445" s="20"/>
      <c r="AG445" s="64"/>
      <c r="AH445" s="67"/>
      <c r="AI445" s="67"/>
      <c r="AJ445" s="67"/>
      <c r="AK445" s="67"/>
      <c r="AM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8"/>
      <c r="BG445" s="64"/>
      <c r="BH445" s="64"/>
      <c r="BI445" s="20"/>
      <c r="BJ445" s="20"/>
      <c r="BK445" s="20"/>
      <c r="BL445" s="20"/>
      <c r="BM445" s="64"/>
      <c r="BN445" s="64"/>
      <c r="BO445" s="64"/>
      <c r="BP445" s="65"/>
      <c r="BQ445" s="64"/>
      <c r="BR445" s="65"/>
      <c r="BS445" s="64"/>
      <c r="BT445" s="65"/>
      <c r="BU445" s="64"/>
      <c r="BV445" s="65"/>
      <c r="BW445" s="64"/>
      <c r="BX445" s="64"/>
      <c r="BY445" s="64"/>
      <c r="BZ445" s="67"/>
      <c r="CA445" s="67"/>
      <c r="CB445" s="67"/>
      <c r="CC445" s="64"/>
      <c r="CD445" s="64"/>
      <c r="CE445" s="64"/>
      <c r="CF445" s="64"/>
      <c r="CG445" s="64"/>
      <c r="CH445" s="64"/>
      <c r="CI445" s="64"/>
      <c r="CJ445" s="64"/>
      <c r="CK445"/>
      <c r="CL445" s="64"/>
      <c r="CM445" s="64"/>
      <c r="CN445" s="64"/>
      <c r="CO445" s="64"/>
      <c r="CP445" s="17" t="s">
        <v>834</v>
      </c>
      <c r="CQ445" s="64" t="s">
        <v>763</v>
      </c>
      <c r="CR445" s="64" t="s">
        <v>576</v>
      </c>
      <c r="CS445"/>
      <c r="CT445"/>
      <c r="CU445"/>
      <c r="CV445"/>
      <c r="CW445" s="64"/>
    </row>
    <row r="446" spans="1:101" s="17" customFormat="1" x14ac:dyDescent="0.25">
      <c r="A446" s="64"/>
      <c r="C446" s="64"/>
      <c r="D446" s="64"/>
      <c r="E446" s="64"/>
      <c r="F446" s="66"/>
      <c r="G446" s="17" t="s">
        <v>9947</v>
      </c>
      <c r="H446" s="17" t="s">
        <v>9948</v>
      </c>
      <c r="W446" s="20"/>
      <c r="X446" s="64"/>
      <c r="Y446" s="64"/>
      <c r="Z446" s="20"/>
      <c r="AA446" s="20"/>
      <c r="AB446" s="20"/>
      <c r="AC446" s="64"/>
      <c r="AD446" s="64"/>
      <c r="AE446" s="64"/>
      <c r="AF446" s="20"/>
      <c r="AG446" s="64"/>
      <c r="AH446" s="64"/>
      <c r="AI446" s="64"/>
      <c r="AJ446" s="64"/>
      <c r="AK446" s="64"/>
      <c r="AM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8"/>
      <c r="BG446" s="64"/>
      <c r="BH446" s="64"/>
      <c r="BI446" s="20"/>
      <c r="BJ446" s="20"/>
      <c r="BK446" s="20"/>
      <c r="BL446" s="20"/>
      <c r="BM446" s="64"/>
      <c r="BN446" s="64"/>
      <c r="BO446" s="64"/>
      <c r="BP446" s="65"/>
      <c r="BQ446" s="64"/>
      <c r="BR446" s="65"/>
      <c r="BS446" s="64"/>
      <c r="BT446" s="65"/>
      <c r="BU446" s="64"/>
      <c r="BV446" s="65"/>
      <c r="BW446" s="64"/>
      <c r="BX446" s="64"/>
      <c r="BY446" s="64"/>
      <c r="BZ446" s="64"/>
      <c r="CA446" s="64"/>
      <c r="CB446" s="64"/>
      <c r="CC446" s="64"/>
      <c r="CD446" s="64"/>
      <c r="CE446" s="64"/>
      <c r="CF446" s="64"/>
      <c r="CG446" s="64"/>
      <c r="CH446" s="64"/>
      <c r="CI446" s="64"/>
      <c r="CJ446" s="64"/>
      <c r="CK446"/>
      <c r="CL446" s="64"/>
      <c r="CM446" s="64"/>
      <c r="CN446" s="64"/>
      <c r="CO446" s="64"/>
      <c r="CP446" s="17" t="s">
        <v>834</v>
      </c>
      <c r="CQ446" s="64" t="s">
        <v>1951</v>
      </c>
      <c r="CR446" s="64" t="s">
        <v>571</v>
      </c>
      <c r="CS446"/>
      <c r="CT446"/>
      <c r="CU446"/>
      <c r="CV446"/>
      <c r="CW446" s="64"/>
    </row>
    <row r="447" spans="1:101" s="17" customFormat="1" x14ac:dyDescent="0.25">
      <c r="A447" s="64"/>
      <c r="C447" s="64"/>
      <c r="D447" s="64"/>
      <c r="E447" s="64"/>
      <c r="F447" s="66"/>
      <c r="G447" s="17" t="s">
        <v>9949</v>
      </c>
      <c r="H447" s="17" t="s">
        <v>9950</v>
      </c>
      <c r="W447" s="20"/>
      <c r="X447" s="64"/>
      <c r="Y447" s="64"/>
      <c r="Z447" s="20"/>
      <c r="AA447" s="20"/>
      <c r="AB447" s="20"/>
      <c r="AC447" s="64"/>
      <c r="AD447" s="64"/>
      <c r="AE447" s="64"/>
      <c r="AF447" s="20"/>
      <c r="AG447" s="64"/>
      <c r="AH447" s="64"/>
      <c r="AI447" s="64"/>
      <c r="AJ447" s="64"/>
      <c r="AK447" s="64"/>
      <c r="AM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8"/>
      <c r="BG447" s="64"/>
      <c r="BH447" s="64"/>
      <c r="BI447" s="20"/>
      <c r="BJ447" s="20"/>
      <c r="BK447" s="20"/>
      <c r="BL447" s="20"/>
      <c r="BM447" s="64"/>
      <c r="BN447" s="64"/>
      <c r="BO447" s="64"/>
      <c r="BP447" s="65"/>
      <c r="BQ447" s="64"/>
      <c r="BR447" s="65"/>
      <c r="BS447" s="64"/>
      <c r="BT447" s="65"/>
      <c r="BU447" s="64"/>
      <c r="BV447" s="65"/>
      <c r="BW447" s="64"/>
      <c r="BX447" s="64"/>
      <c r="BY447" s="64"/>
      <c r="BZ447" s="64"/>
      <c r="CA447" s="64"/>
      <c r="CB447" s="64"/>
      <c r="CC447" s="64"/>
      <c r="CD447" s="64"/>
      <c r="CE447" s="64"/>
      <c r="CF447" s="64"/>
      <c r="CG447" s="64"/>
      <c r="CH447" s="64"/>
      <c r="CI447" s="64"/>
      <c r="CJ447" s="64"/>
      <c r="CK447"/>
      <c r="CL447" s="64"/>
      <c r="CM447" s="64"/>
      <c r="CN447" s="64"/>
      <c r="CO447" s="64"/>
      <c r="CP447" s="17" t="s">
        <v>834</v>
      </c>
      <c r="CQ447" s="64" t="s">
        <v>9160</v>
      </c>
      <c r="CR447" s="64" t="s">
        <v>576</v>
      </c>
      <c r="CS447"/>
      <c r="CT447"/>
      <c r="CU447"/>
      <c r="CV447"/>
      <c r="CW447" s="64"/>
    </row>
    <row r="448" spans="1:101" s="17" customFormat="1" x14ac:dyDescent="0.25">
      <c r="A448" s="64"/>
      <c r="C448" s="64"/>
      <c r="D448" s="64"/>
      <c r="E448" s="64"/>
      <c r="F448" s="66"/>
      <c r="G448" s="17" t="s">
        <v>9951</v>
      </c>
      <c r="H448" s="17" t="s">
        <v>9952</v>
      </c>
      <c r="W448" s="20"/>
      <c r="X448" s="64"/>
      <c r="Y448" s="64"/>
      <c r="Z448" s="20"/>
      <c r="AA448" s="20"/>
      <c r="AB448" s="20"/>
      <c r="AC448" s="64"/>
      <c r="AD448" s="64"/>
      <c r="AE448" s="64"/>
      <c r="AF448" s="20"/>
      <c r="AG448" s="64"/>
      <c r="AH448" s="64"/>
      <c r="AI448" s="64"/>
      <c r="AJ448" s="64"/>
      <c r="AK448" s="64"/>
      <c r="AM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8"/>
      <c r="BG448" s="64"/>
      <c r="BH448" s="64"/>
      <c r="BI448" s="20"/>
      <c r="BJ448" s="20"/>
      <c r="BK448" s="20"/>
      <c r="BL448" s="20"/>
      <c r="BM448" s="64"/>
      <c r="BN448" s="64"/>
      <c r="BO448" s="64"/>
      <c r="BP448" s="65"/>
      <c r="BQ448" s="64"/>
      <c r="BR448" s="65"/>
      <c r="BS448" s="64"/>
      <c r="BT448" s="65"/>
      <c r="BU448" s="64"/>
      <c r="BV448" s="65"/>
      <c r="BW448" s="64"/>
      <c r="BX448" s="64"/>
      <c r="BY448" s="64"/>
      <c r="BZ448" s="64"/>
      <c r="CA448" s="64"/>
      <c r="CB448" s="64"/>
      <c r="CC448" s="64"/>
      <c r="CD448" s="64"/>
      <c r="CE448" s="64"/>
      <c r="CF448" s="64"/>
      <c r="CG448" s="64"/>
      <c r="CH448" s="64"/>
      <c r="CI448" s="64"/>
      <c r="CJ448" s="64"/>
      <c r="CK448"/>
      <c r="CL448" s="64"/>
      <c r="CM448" s="64"/>
      <c r="CN448" s="64"/>
      <c r="CO448" s="64"/>
      <c r="CP448" s="17" t="s">
        <v>834</v>
      </c>
      <c r="CQ448" s="64" t="s">
        <v>9182</v>
      </c>
      <c r="CR448" s="64" t="s">
        <v>576</v>
      </c>
      <c r="CS448"/>
      <c r="CT448"/>
      <c r="CU448"/>
      <c r="CV448"/>
      <c r="CW448" s="64"/>
    </row>
    <row r="449" spans="1:101" s="17" customFormat="1" x14ac:dyDescent="0.25">
      <c r="A449" s="64"/>
      <c r="C449" s="64"/>
      <c r="D449" s="64"/>
      <c r="E449" s="64"/>
      <c r="F449" s="66"/>
      <c r="G449" s="17" t="s">
        <v>9953</v>
      </c>
      <c r="H449" s="17" t="s">
        <v>9954</v>
      </c>
      <c r="W449" s="20"/>
      <c r="X449" s="64"/>
      <c r="Y449" s="64"/>
      <c r="Z449" s="20"/>
      <c r="AA449" s="20"/>
      <c r="AB449" s="20"/>
      <c r="AC449" s="64"/>
      <c r="AD449" s="64"/>
      <c r="AE449" s="64"/>
      <c r="AF449" s="20"/>
      <c r="AG449" s="64"/>
      <c r="AH449" s="64"/>
      <c r="AI449" s="64"/>
      <c r="AJ449" s="64"/>
      <c r="AK449" s="64"/>
      <c r="AM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8"/>
      <c r="BG449" s="64"/>
      <c r="BH449" s="64"/>
      <c r="BI449" s="20"/>
      <c r="BJ449" s="20"/>
      <c r="BK449" s="20"/>
      <c r="BL449" s="20"/>
      <c r="BM449" s="64"/>
      <c r="BN449" s="64"/>
      <c r="BO449" s="64"/>
      <c r="BP449" s="65"/>
      <c r="BQ449" s="64"/>
      <c r="BR449" s="65"/>
      <c r="BS449" s="64"/>
      <c r="BT449" s="65"/>
      <c r="BU449" s="64"/>
      <c r="BV449" s="65"/>
      <c r="BW449" s="64"/>
      <c r="BX449" s="64"/>
      <c r="BY449" s="64"/>
      <c r="BZ449" s="64"/>
      <c r="CA449" s="64"/>
      <c r="CB449" s="64"/>
      <c r="CC449" s="64"/>
      <c r="CD449" s="64"/>
      <c r="CE449" s="64"/>
      <c r="CF449" s="64"/>
      <c r="CG449" s="64"/>
      <c r="CH449" s="64"/>
      <c r="CI449" s="64"/>
      <c r="CJ449" s="64"/>
      <c r="CK449"/>
      <c r="CL449" s="64"/>
      <c r="CM449" s="64"/>
      <c r="CN449" s="64"/>
      <c r="CO449" s="64"/>
      <c r="CP449" s="17" t="s">
        <v>4822</v>
      </c>
      <c r="CQ449" s="64" t="s">
        <v>4823</v>
      </c>
      <c r="CR449" s="64" t="s">
        <v>4824</v>
      </c>
      <c r="CS449"/>
      <c r="CT449"/>
      <c r="CU449"/>
      <c r="CV449"/>
      <c r="CW449" s="64"/>
    </row>
    <row r="450" spans="1:101" s="17" customFormat="1" x14ac:dyDescent="0.25">
      <c r="A450" s="64"/>
      <c r="C450" s="64"/>
      <c r="D450" s="64"/>
      <c r="E450" s="64"/>
      <c r="F450" s="66"/>
      <c r="G450" s="17" t="s">
        <v>9955</v>
      </c>
      <c r="H450" s="17" t="s">
        <v>9956</v>
      </c>
      <c r="W450" s="20"/>
      <c r="X450" s="64"/>
      <c r="Y450" s="64"/>
      <c r="Z450" s="20"/>
      <c r="AA450" s="20"/>
      <c r="AB450" s="20"/>
      <c r="AC450" s="64"/>
      <c r="AD450" s="64"/>
      <c r="AE450" s="64"/>
      <c r="AF450" s="20"/>
      <c r="AG450" s="64"/>
      <c r="AH450" s="64"/>
      <c r="AI450" s="64"/>
      <c r="AJ450" s="64"/>
      <c r="AK450" s="64"/>
      <c r="AM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8"/>
      <c r="BG450" s="64"/>
      <c r="BH450" s="64"/>
      <c r="BI450" s="20"/>
      <c r="BJ450" s="20"/>
      <c r="BK450" s="20"/>
      <c r="BL450" s="20"/>
      <c r="BM450" s="64"/>
      <c r="BN450" s="64"/>
      <c r="BO450" s="64"/>
      <c r="BP450" s="65"/>
      <c r="BQ450" s="64"/>
      <c r="BR450" s="65"/>
      <c r="BS450" s="64"/>
      <c r="BT450" s="65"/>
      <c r="BU450" s="64"/>
      <c r="BV450" s="65"/>
      <c r="BW450" s="64"/>
      <c r="BX450" s="64"/>
      <c r="BY450" s="64"/>
      <c r="BZ450" s="64"/>
      <c r="CA450" s="64"/>
      <c r="CB450" s="64"/>
      <c r="CC450" s="64"/>
      <c r="CD450" s="64"/>
      <c r="CE450" s="64"/>
      <c r="CF450" s="64"/>
      <c r="CG450" s="64"/>
      <c r="CH450" s="64"/>
      <c r="CI450" s="64"/>
      <c r="CJ450" s="64"/>
      <c r="CK450"/>
      <c r="CL450" s="64"/>
      <c r="CM450" s="64"/>
      <c r="CN450" s="64"/>
      <c r="CO450" s="64"/>
      <c r="CP450" s="64" t="s">
        <v>1361</v>
      </c>
      <c r="CQ450" s="64"/>
      <c r="CR450" s="64"/>
      <c r="CS450"/>
      <c r="CT450"/>
      <c r="CU450"/>
      <c r="CV450"/>
      <c r="CW450" s="64"/>
    </row>
    <row r="451" spans="1:101" s="17" customFormat="1" x14ac:dyDescent="0.25">
      <c r="A451" s="64"/>
      <c r="C451" s="64"/>
      <c r="D451" s="64"/>
      <c r="E451" s="64"/>
      <c r="F451" s="66"/>
      <c r="G451" s="17" t="s">
        <v>9957</v>
      </c>
      <c r="H451" s="17" t="s">
        <v>9958</v>
      </c>
      <c r="W451" s="20"/>
      <c r="X451" s="64"/>
      <c r="Y451" s="64"/>
      <c r="Z451" s="20"/>
      <c r="AA451" s="20"/>
      <c r="AB451" s="20"/>
      <c r="AC451" s="64"/>
      <c r="AD451" s="64"/>
      <c r="AE451" s="64"/>
      <c r="AF451" s="20"/>
      <c r="AG451" s="64"/>
      <c r="AH451" s="64"/>
      <c r="AI451" s="64"/>
      <c r="AJ451" s="64"/>
      <c r="AK451" s="64"/>
      <c r="AM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8"/>
      <c r="BG451" s="64"/>
      <c r="BH451" s="64"/>
      <c r="BI451" s="20"/>
      <c r="BJ451" s="20"/>
      <c r="BK451" s="20"/>
      <c r="BL451" s="20"/>
      <c r="BM451" s="64"/>
      <c r="BN451" s="64"/>
      <c r="BO451" s="64"/>
      <c r="BP451" s="65"/>
      <c r="BQ451" s="64"/>
      <c r="BR451" s="65"/>
      <c r="BS451" s="64"/>
      <c r="BT451" s="65"/>
      <c r="BU451" s="64"/>
      <c r="BV451" s="65"/>
      <c r="BW451" s="64"/>
      <c r="BX451" s="64"/>
      <c r="BY451" s="64"/>
      <c r="BZ451" s="64"/>
      <c r="CA451" s="64"/>
      <c r="CB451" s="64"/>
      <c r="CC451" s="64"/>
      <c r="CD451" s="64"/>
      <c r="CE451" s="64"/>
      <c r="CF451" s="64"/>
      <c r="CG451" s="64"/>
      <c r="CH451" s="64"/>
      <c r="CI451" s="64"/>
      <c r="CJ451" s="64"/>
      <c r="CK451"/>
      <c r="CL451" s="64"/>
      <c r="CM451" s="64"/>
      <c r="CN451" s="64"/>
      <c r="CO451" s="64"/>
      <c r="CP451" s="17" t="s">
        <v>1361</v>
      </c>
      <c r="CQ451" s="64" t="s">
        <v>2054</v>
      </c>
      <c r="CR451" s="64" t="s">
        <v>157</v>
      </c>
      <c r="CS451"/>
      <c r="CT451"/>
      <c r="CU451"/>
      <c r="CV451"/>
      <c r="CW451" s="64"/>
    </row>
    <row r="452" spans="1:101" s="17" customFormat="1" x14ac:dyDescent="0.25">
      <c r="A452" s="64"/>
      <c r="C452" s="64"/>
      <c r="D452" s="64"/>
      <c r="E452" s="64"/>
      <c r="F452" s="66"/>
      <c r="G452" s="17" t="s">
        <v>9959</v>
      </c>
      <c r="H452" s="17" t="s">
        <v>9960</v>
      </c>
      <c r="W452" s="20"/>
      <c r="X452" s="64"/>
      <c r="Y452" s="64"/>
      <c r="Z452" s="20"/>
      <c r="AA452" s="20"/>
      <c r="AB452" s="20"/>
      <c r="AC452" s="64"/>
      <c r="AD452" s="64"/>
      <c r="AE452" s="64"/>
      <c r="AF452" s="20"/>
      <c r="AG452" s="64"/>
      <c r="AH452" s="64"/>
      <c r="AI452" s="64"/>
      <c r="AJ452" s="64"/>
      <c r="AK452" s="64"/>
      <c r="AM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8"/>
      <c r="BG452" s="64"/>
      <c r="BH452" s="64"/>
      <c r="BI452" s="20"/>
      <c r="BJ452" s="20"/>
      <c r="BK452" s="20"/>
      <c r="BL452" s="20"/>
      <c r="BM452" s="64"/>
      <c r="BN452" s="64"/>
      <c r="BO452" s="64"/>
      <c r="BP452" s="65"/>
      <c r="BQ452" s="64"/>
      <c r="BR452" s="65"/>
      <c r="BS452" s="64"/>
      <c r="BT452" s="65"/>
      <c r="BU452" s="64"/>
      <c r="BV452" s="65"/>
      <c r="BW452" s="64"/>
      <c r="BX452" s="64"/>
      <c r="BY452" s="64"/>
      <c r="BZ452" s="64"/>
      <c r="CA452" s="64"/>
      <c r="CB452" s="64"/>
      <c r="CC452" s="64"/>
      <c r="CD452" s="64"/>
      <c r="CE452" s="64"/>
      <c r="CF452" s="64"/>
      <c r="CG452" s="64"/>
      <c r="CH452" s="64"/>
      <c r="CI452" s="64"/>
      <c r="CJ452" s="64"/>
      <c r="CK452"/>
      <c r="CL452" s="64"/>
      <c r="CM452" s="64"/>
      <c r="CN452" s="64"/>
      <c r="CO452" s="64"/>
      <c r="CP452" s="64" t="s">
        <v>280</v>
      </c>
      <c r="CQ452" s="64" t="s">
        <v>281</v>
      </c>
      <c r="CR452" s="64" t="s">
        <v>278</v>
      </c>
      <c r="CS452"/>
      <c r="CT452"/>
      <c r="CU452"/>
      <c r="CV452"/>
      <c r="CW452" s="64"/>
    </row>
    <row r="453" spans="1:101" s="17" customFormat="1" x14ac:dyDescent="0.25">
      <c r="A453" s="64"/>
      <c r="C453" s="64"/>
      <c r="D453" s="64"/>
      <c r="E453" s="64"/>
      <c r="F453" s="66"/>
      <c r="G453" s="17" t="s">
        <v>9961</v>
      </c>
      <c r="H453" s="17" t="s">
        <v>9962</v>
      </c>
      <c r="W453" s="20"/>
      <c r="X453" s="64"/>
      <c r="Y453" s="64"/>
      <c r="Z453" s="20"/>
      <c r="AA453" s="20"/>
      <c r="AB453" s="20"/>
      <c r="AC453" s="64"/>
      <c r="AD453" s="64"/>
      <c r="AE453" s="64"/>
      <c r="AF453" s="20"/>
      <c r="AG453" s="64"/>
      <c r="AH453" s="64"/>
      <c r="AI453" s="64"/>
      <c r="AJ453" s="64"/>
      <c r="AK453" s="64"/>
      <c r="AM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8"/>
      <c r="BG453" s="64"/>
      <c r="BH453" s="64"/>
      <c r="BI453" s="20"/>
      <c r="BJ453" s="20"/>
      <c r="BK453" s="20"/>
      <c r="BL453" s="20"/>
      <c r="BM453" s="64"/>
      <c r="BN453" s="64"/>
      <c r="BO453" s="64"/>
      <c r="BP453" s="65"/>
      <c r="BQ453" s="64"/>
      <c r="BR453" s="65"/>
      <c r="BS453" s="64"/>
      <c r="BT453" s="65"/>
      <c r="BU453" s="64"/>
      <c r="BV453" s="65"/>
      <c r="BW453" s="64"/>
      <c r="BX453" s="64"/>
      <c r="BY453" s="64"/>
      <c r="BZ453" s="64"/>
      <c r="CA453" s="64"/>
      <c r="CB453" s="64"/>
      <c r="CC453" s="64"/>
      <c r="CD453" s="64"/>
      <c r="CE453" s="64"/>
      <c r="CF453" s="64"/>
      <c r="CG453" s="64"/>
      <c r="CH453" s="64"/>
      <c r="CI453" s="64"/>
      <c r="CJ453" s="64"/>
      <c r="CK453"/>
      <c r="CL453" s="64"/>
      <c r="CM453" s="64"/>
      <c r="CN453" s="64"/>
      <c r="CO453" s="64"/>
      <c r="CP453" s="17" t="s">
        <v>8648</v>
      </c>
      <c r="CQ453" s="64" t="s">
        <v>8649</v>
      </c>
      <c r="CR453" s="64" t="s">
        <v>576</v>
      </c>
      <c r="CS453"/>
      <c r="CT453"/>
      <c r="CU453"/>
      <c r="CV453"/>
      <c r="CW453" s="64"/>
    </row>
    <row r="454" spans="1:101" s="17" customFormat="1" x14ac:dyDescent="0.25">
      <c r="A454" s="64"/>
      <c r="C454" s="64"/>
      <c r="D454" s="64"/>
      <c r="E454" s="64"/>
      <c r="F454" s="66"/>
      <c r="G454" s="17" t="s">
        <v>9963</v>
      </c>
      <c r="H454" s="17" t="s">
        <v>9964</v>
      </c>
      <c r="W454" s="20"/>
      <c r="X454" s="64"/>
      <c r="Y454" s="64"/>
      <c r="Z454" s="20"/>
      <c r="AA454" s="20"/>
      <c r="AB454" s="20"/>
      <c r="AC454" s="64"/>
      <c r="AD454" s="64"/>
      <c r="AE454" s="64"/>
      <c r="AF454" s="20"/>
      <c r="AG454" s="64"/>
      <c r="AH454" s="64"/>
      <c r="AI454" s="64"/>
      <c r="AJ454" s="64"/>
      <c r="AK454" s="64"/>
      <c r="AM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8"/>
      <c r="BG454" s="64"/>
      <c r="BH454" s="64"/>
      <c r="BI454" s="20"/>
      <c r="BJ454" s="20"/>
      <c r="BK454" s="20"/>
      <c r="BL454" s="20"/>
      <c r="BM454" s="64"/>
      <c r="BN454" s="64"/>
      <c r="BO454" s="64"/>
      <c r="BP454" s="65"/>
      <c r="BQ454" s="64"/>
      <c r="BR454" s="65"/>
      <c r="BS454" s="64"/>
      <c r="BT454" s="65"/>
      <c r="BU454" s="64"/>
      <c r="BV454" s="65"/>
      <c r="BW454" s="64"/>
      <c r="BX454" s="64"/>
      <c r="BY454" s="64"/>
      <c r="BZ454" s="64"/>
      <c r="CA454" s="64"/>
      <c r="CB454" s="64"/>
      <c r="CC454" s="64"/>
      <c r="CD454" s="64"/>
      <c r="CE454" s="64"/>
      <c r="CF454" s="64"/>
      <c r="CG454" s="64"/>
      <c r="CH454" s="64"/>
      <c r="CI454" s="64"/>
      <c r="CJ454" s="64"/>
      <c r="CK454"/>
      <c r="CL454" s="64"/>
      <c r="CM454" s="64"/>
      <c r="CN454" s="64"/>
      <c r="CO454" s="64"/>
      <c r="CP454" s="17" t="s">
        <v>5160</v>
      </c>
      <c r="CQ454" s="64" t="s">
        <v>5158</v>
      </c>
      <c r="CR454" s="64" t="s">
        <v>576</v>
      </c>
      <c r="CS454"/>
      <c r="CT454"/>
      <c r="CU454"/>
      <c r="CV454"/>
      <c r="CW454" s="64"/>
    </row>
    <row r="455" spans="1:101" s="17" customFormat="1" x14ac:dyDescent="0.25">
      <c r="A455" s="64"/>
      <c r="C455" s="64"/>
      <c r="D455" s="64"/>
      <c r="E455" s="64"/>
      <c r="F455" s="66"/>
      <c r="G455" s="17" t="s">
        <v>9965</v>
      </c>
      <c r="H455" s="17" t="s">
        <v>9966</v>
      </c>
      <c r="W455" s="20"/>
      <c r="X455" s="64"/>
      <c r="Y455" s="64"/>
      <c r="Z455" s="20"/>
      <c r="AA455" s="20"/>
      <c r="AB455" s="20"/>
      <c r="AC455" s="64"/>
      <c r="AD455" s="64"/>
      <c r="AE455" s="64"/>
      <c r="AF455" s="20"/>
      <c r="AG455" s="64"/>
      <c r="AH455" s="64"/>
      <c r="AI455" s="64"/>
      <c r="AJ455" s="64"/>
      <c r="AK455" s="64"/>
      <c r="AM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8"/>
      <c r="BG455" s="64"/>
      <c r="BH455" s="64"/>
      <c r="BI455" s="20"/>
      <c r="BJ455" s="20"/>
      <c r="BK455" s="20"/>
      <c r="BL455" s="20"/>
      <c r="BM455" s="64"/>
      <c r="BN455" s="64"/>
      <c r="BO455" s="64"/>
      <c r="BP455" s="65"/>
      <c r="BQ455" s="64"/>
      <c r="BR455" s="65"/>
      <c r="BS455" s="64"/>
      <c r="BT455" s="65"/>
      <c r="BU455" s="64"/>
      <c r="BV455" s="65"/>
      <c r="BW455" s="64"/>
      <c r="BX455" s="64"/>
      <c r="BY455" s="64"/>
      <c r="BZ455" s="64"/>
      <c r="CA455" s="64"/>
      <c r="CB455" s="64"/>
      <c r="CC455" s="64"/>
      <c r="CD455" s="64"/>
      <c r="CE455" s="64"/>
      <c r="CF455" s="64"/>
      <c r="CG455" s="64"/>
      <c r="CH455" s="64"/>
      <c r="CI455" s="64"/>
      <c r="CJ455" s="64"/>
      <c r="CK455"/>
      <c r="CL455" s="64"/>
      <c r="CM455" s="64"/>
      <c r="CN455" s="64"/>
      <c r="CO455" s="64"/>
      <c r="CP455" s="17" t="s">
        <v>8363</v>
      </c>
      <c r="CQ455" s="64"/>
      <c r="CR455" s="64"/>
      <c r="CS455"/>
      <c r="CT455"/>
      <c r="CU455"/>
      <c r="CV455"/>
      <c r="CW455" s="64"/>
    </row>
    <row r="456" spans="1:101" s="17" customFormat="1" x14ac:dyDescent="0.25">
      <c r="A456" s="64"/>
      <c r="C456" s="64"/>
      <c r="D456" s="64"/>
      <c r="E456" s="64"/>
      <c r="F456" s="66"/>
      <c r="G456" s="17" t="s">
        <v>9967</v>
      </c>
      <c r="H456" s="17" t="s">
        <v>9968</v>
      </c>
      <c r="W456" s="20"/>
      <c r="X456" s="64"/>
      <c r="Y456" s="64"/>
      <c r="Z456" s="20"/>
      <c r="AA456" s="20"/>
      <c r="AB456" s="20"/>
      <c r="AC456" s="64"/>
      <c r="AD456" s="64"/>
      <c r="AE456" s="64"/>
      <c r="AF456" s="20"/>
      <c r="AG456" s="64"/>
      <c r="AH456" s="64"/>
      <c r="AI456" s="64"/>
      <c r="AJ456" s="64"/>
      <c r="AK456" s="64"/>
      <c r="AM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8"/>
      <c r="BG456" s="64"/>
      <c r="BH456" s="64"/>
      <c r="BI456" s="20"/>
      <c r="BJ456" s="20"/>
      <c r="BK456" s="20"/>
      <c r="BL456" s="20"/>
      <c r="BM456" s="64"/>
      <c r="BN456" s="64"/>
      <c r="BO456" s="64"/>
      <c r="BP456" s="65"/>
      <c r="BQ456" s="64"/>
      <c r="BR456" s="65"/>
      <c r="BS456" s="64"/>
      <c r="BT456" s="65"/>
      <c r="BU456" s="64"/>
      <c r="BV456" s="65"/>
      <c r="BW456" s="64"/>
      <c r="BX456" s="64"/>
      <c r="BY456" s="64"/>
      <c r="BZ456" s="64"/>
      <c r="CA456" s="64"/>
      <c r="CB456" s="64"/>
      <c r="CC456" s="64"/>
      <c r="CD456" s="64"/>
      <c r="CE456" s="64"/>
      <c r="CF456" s="64"/>
      <c r="CG456" s="64"/>
      <c r="CH456" s="64"/>
      <c r="CI456" s="64"/>
      <c r="CJ456" s="64"/>
      <c r="CK456"/>
      <c r="CL456" s="64"/>
      <c r="CM456" s="64"/>
      <c r="CN456" s="64"/>
      <c r="CO456" s="64"/>
      <c r="CP456" s="64" t="s">
        <v>1506</v>
      </c>
      <c r="CQ456" s="64"/>
      <c r="CR456" s="64"/>
      <c r="CS456"/>
      <c r="CT456"/>
      <c r="CU456"/>
      <c r="CV456"/>
      <c r="CW456" s="64"/>
    </row>
    <row r="457" spans="1:101" s="17" customFormat="1" x14ac:dyDescent="0.25">
      <c r="A457" s="64"/>
      <c r="C457" s="64"/>
      <c r="D457" s="64"/>
      <c r="E457" s="64"/>
      <c r="F457" s="66"/>
      <c r="G457" s="17" t="s">
        <v>9969</v>
      </c>
      <c r="H457" s="17" t="s">
        <v>9970</v>
      </c>
      <c r="W457" s="20"/>
      <c r="X457" s="64"/>
      <c r="Y457" s="64"/>
      <c r="Z457" s="20"/>
      <c r="AA457" s="20"/>
      <c r="AB457" s="20"/>
      <c r="AC457" s="64"/>
      <c r="AD457" s="64"/>
      <c r="AE457" s="64"/>
      <c r="AF457" s="20"/>
      <c r="AG457" s="64"/>
      <c r="AH457" s="67"/>
      <c r="AI457" s="67"/>
      <c r="AJ457" s="67"/>
      <c r="AK457" s="67"/>
      <c r="AM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8"/>
      <c r="BG457" s="64"/>
      <c r="BH457" s="64"/>
      <c r="BI457" s="20"/>
      <c r="BJ457" s="20"/>
      <c r="BK457" s="20"/>
      <c r="BL457" s="20"/>
      <c r="BM457" s="64"/>
      <c r="BN457" s="64"/>
      <c r="BO457" s="64"/>
      <c r="BP457" s="65"/>
      <c r="BQ457" s="64"/>
      <c r="BR457" s="65"/>
      <c r="BS457" s="64"/>
      <c r="BT457" s="65"/>
      <c r="BU457" s="64"/>
      <c r="BV457" s="65"/>
      <c r="BW457" s="64"/>
      <c r="BX457" s="64"/>
      <c r="BY457" s="64"/>
      <c r="BZ457" s="67"/>
      <c r="CA457" s="67"/>
      <c r="CB457" s="67"/>
      <c r="CC457" s="64"/>
      <c r="CD457" s="64"/>
      <c r="CE457" s="64"/>
      <c r="CF457" s="64"/>
      <c r="CG457" s="64"/>
      <c r="CH457" s="64"/>
      <c r="CI457" s="64"/>
      <c r="CJ457" s="64"/>
      <c r="CK457"/>
      <c r="CL457" s="64"/>
      <c r="CM457" s="64"/>
      <c r="CN457" s="64"/>
      <c r="CO457" s="64"/>
      <c r="CP457" s="64" t="s">
        <v>1506</v>
      </c>
      <c r="CQ457" s="64" t="s">
        <v>1511</v>
      </c>
      <c r="CR457" s="64" t="s">
        <v>576</v>
      </c>
      <c r="CS457"/>
      <c r="CT457"/>
      <c r="CU457"/>
      <c r="CV457"/>
      <c r="CW457" s="64"/>
    </row>
    <row r="458" spans="1:101" s="17" customFormat="1" x14ac:dyDescent="0.25">
      <c r="A458" s="64"/>
      <c r="C458" s="64"/>
      <c r="D458" s="64"/>
      <c r="E458" s="64"/>
      <c r="F458" s="66"/>
      <c r="G458" s="17" t="s">
        <v>9971</v>
      </c>
      <c r="H458" s="17" t="s">
        <v>9972</v>
      </c>
      <c r="W458" s="20"/>
      <c r="X458" s="64"/>
      <c r="Y458" s="64"/>
      <c r="Z458" s="20"/>
      <c r="AA458" s="20"/>
      <c r="AB458" s="20"/>
      <c r="AC458" s="64"/>
      <c r="AD458" s="64"/>
      <c r="AE458" s="64"/>
      <c r="AF458" s="20"/>
      <c r="AG458" s="64"/>
      <c r="AH458" s="67"/>
      <c r="AI458" s="67"/>
      <c r="AJ458" s="67"/>
      <c r="AK458" s="67"/>
      <c r="AM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8"/>
      <c r="BG458" s="64"/>
      <c r="BH458" s="64"/>
      <c r="BI458" s="20"/>
      <c r="BJ458" s="20"/>
      <c r="BK458" s="20"/>
      <c r="BL458" s="20"/>
      <c r="BM458" s="64"/>
      <c r="BN458" s="64"/>
      <c r="BO458" s="64"/>
      <c r="BP458" s="65"/>
      <c r="BQ458" s="64"/>
      <c r="BR458" s="65"/>
      <c r="BS458" s="64"/>
      <c r="BT458" s="65"/>
      <c r="BU458" s="64"/>
      <c r="BV458" s="65"/>
      <c r="BW458" s="64"/>
      <c r="BX458" s="64"/>
      <c r="BY458" s="64"/>
      <c r="BZ458" s="67"/>
      <c r="CA458" s="67"/>
      <c r="CB458" s="67"/>
      <c r="CC458" s="64"/>
      <c r="CD458" s="64"/>
      <c r="CE458" s="64"/>
      <c r="CF458" s="64"/>
      <c r="CG458" s="64"/>
      <c r="CH458" s="64"/>
      <c r="CI458" s="64"/>
      <c r="CJ458" s="64"/>
      <c r="CK458"/>
      <c r="CL458" s="64"/>
      <c r="CM458" s="64"/>
      <c r="CN458" s="64"/>
      <c r="CO458" s="64"/>
      <c r="CP458" s="17" t="s">
        <v>1506</v>
      </c>
      <c r="CQ458" s="64" t="s">
        <v>2294</v>
      </c>
      <c r="CR458" s="64" t="s">
        <v>571</v>
      </c>
      <c r="CS458"/>
      <c r="CT458"/>
      <c r="CU458"/>
      <c r="CV458"/>
      <c r="CW458" s="64"/>
    </row>
    <row r="459" spans="1:101" s="17" customFormat="1" x14ac:dyDescent="0.25">
      <c r="A459" s="64"/>
      <c r="C459" s="64"/>
      <c r="D459" s="64"/>
      <c r="E459" s="64"/>
      <c r="F459" s="66"/>
      <c r="G459" s="17" t="s">
        <v>9973</v>
      </c>
      <c r="H459" s="17" t="s">
        <v>9974</v>
      </c>
      <c r="W459" s="20"/>
      <c r="X459" s="64"/>
      <c r="Y459" s="64"/>
      <c r="Z459" s="20"/>
      <c r="AA459" s="20"/>
      <c r="AB459" s="20"/>
      <c r="AC459" s="64"/>
      <c r="AD459" s="64"/>
      <c r="AE459" s="64"/>
      <c r="AF459" s="20"/>
      <c r="AG459" s="64"/>
      <c r="AH459" s="67"/>
      <c r="AI459" s="67"/>
      <c r="AJ459" s="67"/>
      <c r="AK459" s="67"/>
      <c r="AM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8"/>
      <c r="BG459" s="64"/>
      <c r="BH459" s="64"/>
      <c r="BI459" s="20"/>
      <c r="BJ459" s="20"/>
      <c r="BK459" s="20"/>
      <c r="BL459" s="20"/>
      <c r="BM459" s="64"/>
      <c r="BN459" s="64"/>
      <c r="BO459" s="64"/>
      <c r="BP459" s="65"/>
      <c r="BQ459" s="64"/>
      <c r="BR459" s="65"/>
      <c r="BS459" s="64"/>
      <c r="BT459" s="65"/>
      <c r="BU459" s="64"/>
      <c r="BV459" s="65"/>
      <c r="BW459" s="64"/>
      <c r="BX459" s="64"/>
      <c r="BY459" s="64"/>
      <c r="BZ459" s="67"/>
      <c r="CA459" s="67"/>
      <c r="CB459" s="67"/>
      <c r="CC459" s="64"/>
      <c r="CD459" s="64"/>
      <c r="CE459" s="64"/>
      <c r="CF459" s="64"/>
      <c r="CG459" s="64"/>
      <c r="CH459" s="64"/>
      <c r="CI459" s="64"/>
      <c r="CJ459" s="64"/>
      <c r="CK459"/>
      <c r="CL459" s="64"/>
      <c r="CM459" s="64"/>
      <c r="CN459" s="64"/>
      <c r="CO459" s="64"/>
      <c r="CP459" s="17" t="s">
        <v>1506</v>
      </c>
      <c r="CQ459" s="64" t="s">
        <v>763</v>
      </c>
      <c r="CR459" s="64" t="s">
        <v>576</v>
      </c>
      <c r="CS459"/>
      <c r="CT459"/>
      <c r="CU459"/>
      <c r="CV459"/>
      <c r="CW459" s="64"/>
    </row>
    <row r="460" spans="1:101" s="17" customFormat="1" x14ac:dyDescent="0.25">
      <c r="A460" s="64"/>
      <c r="C460" s="64"/>
      <c r="D460" s="64"/>
      <c r="E460" s="64"/>
      <c r="F460" s="66"/>
      <c r="G460" s="17" t="s">
        <v>9975</v>
      </c>
      <c r="H460" s="17" t="s">
        <v>9976</v>
      </c>
      <c r="W460" s="20"/>
      <c r="X460" s="64"/>
      <c r="Y460" s="64"/>
      <c r="Z460" s="20"/>
      <c r="AA460" s="20"/>
      <c r="AB460" s="20"/>
      <c r="AC460" s="64"/>
      <c r="AD460" s="64"/>
      <c r="AE460" s="64"/>
      <c r="AF460" s="20"/>
      <c r="AG460" s="64"/>
      <c r="AH460" s="67"/>
      <c r="AI460" s="67"/>
      <c r="AJ460" s="67"/>
      <c r="AK460" s="67"/>
      <c r="AM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8"/>
      <c r="BG460" s="64"/>
      <c r="BH460" s="64"/>
      <c r="BI460" s="20"/>
      <c r="BJ460" s="20"/>
      <c r="BK460" s="20"/>
      <c r="BL460" s="20"/>
      <c r="BM460" s="64"/>
      <c r="BN460" s="64"/>
      <c r="BO460" s="64"/>
      <c r="BP460" s="65"/>
      <c r="BQ460" s="64"/>
      <c r="BR460" s="65"/>
      <c r="BS460" s="64"/>
      <c r="BT460" s="65"/>
      <c r="BU460" s="64"/>
      <c r="BV460" s="65"/>
      <c r="BW460" s="64"/>
      <c r="BX460" s="64"/>
      <c r="BY460" s="64"/>
      <c r="BZ460" s="67"/>
      <c r="CA460" s="67"/>
      <c r="CB460" s="67"/>
      <c r="CC460" s="64"/>
      <c r="CD460" s="64"/>
      <c r="CE460" s="64"/>
      <c r="CF460" s="64"/>
      <c r="CG460" s="64"/>
      <c r="CH460" s="64"/>
      <c r="CI460" s="64"/>
      <c r="CJ460" s="64"/>
      <c r="CK460"/>
      <c r="CL460" s="64"/>
      <c r="CM460" s="64"/>
      <c r="CN460" s="64"/>
      <c r="CO460" s="64"/>
      <c r="CP460" s="17" t="s">
        <v>5304</v>
      </c>
      <c r="CQ460" s="64" t="s">
        <v>5305</v>
      </c>
      <c r="CR460" s="64" t="s">
        <v>157</v>
      </c>
      <c r="CS460"/>
      <c r="CT460"/>
      <c r="CU460"/>
      <c r="CV460"/>
      <c r="CW460" s="64"/>
    </row>
    <row r="461" spans="1:101" s="17" customFormat="1" x14ac:dyDescent="0.25">
      <c r="A461" s="64"/>
      <c r="C461" s="64"/>
      <c r="D461" s="64"/>
      <c r="E461" s="64"/>
      <c r="F461" s="66"/>
      <c r="G461" s="17" t="s">
        <v>10361</v>
      </c>
      <c r="H461" s="17" t="s">
        <v>10362</v>
      </c>
      <c r="W461" s="20"/>
      <c r="X461" s="64"/>
      <c r="Y461" s="64"/>
      <c r="Z461" s="20"/>
      <c r="AA461" s="20"/>
      <c r="AB461" s="20"/>
      <c r="AC461" s="64"/>
      <c r="AD461" s="64"/>
      <c r="AE461" s="64"/>
      <c r="AF461" s="20"/>
      <c r="AG461" s="64"/>
      <c r="AH461" s="67"/>
      <c r="AI461" s="67"/>
      <c r="AJ461" s="67"/>
      <c r="AK461" s="67"/>
      <c r="AM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8"/>
      <c r="BG461" s="64"/>
      <c r="BH461" s="64"/>
      <c r="BI461" s="20"/>
      <c r="BJ461" s="20"/>
      <c r="BK461" s="20"/>
      <c r="BL461" s="20"/>
      <c r="BM461" s="64"/>
      <c r="BN461" s="64"/>
      <c r="BO461" s="64"/>
      <c r="BP461" s="65"/>
      <c r="BQ461" s="64"/>
      <c r="BR461" s="65"/>
      <c r="BS461" s="64"/>
      <c r="BT461" s="65"/>
      <c r="BU461" s="64"/>
      <c r="BV461" s="65"/>
      <c r="BW461" s="64"/>
      <c r="BX461" s="64"/>
      <c r="BY461" s="64"/>
      <c r="BZ461" s="67"/>
      <c r="CA461" s="67"/>
      <c r="CB461" s="67"/>
      <c r="CC461" s="64"/>
      <c r="CD461" s="64"/>
      <c r="CE461" s="64"/>
      <c r="CF461" s="64"/>
      <c r="CG461" s="64"/>
      <c r="CH461" s="64"/>
      <c r="CI461" s="64"/>
      <c r="CJ461" s="64"/>
      <c r="CK461"/>
      <c r="CL461" s="64"/>
      <c r="CM461" s="64"/>
      <c r="CN461" s="64"/>
      <c r="CO461" s="64"/>
      <c r="CP461" s="17" t="s">
        <v>5396</v>
      </c>
      <c r="CQ461" s="64" t="s">
        <v>5394</v>
      </c>
      <c r="CR461" s="64" t="s">
        <v>1198</v>
      </c>
      <c r="CS461"/>
      <c r="CT461"/>
      <c r="CU461"/>
      <c r="CV461"/>
      <c r="CW461" s="64"/>
    </row>
    <row r="462" spans="1:101" s="17" customFormat="1" x14ac:dyDescent="0.25">
      <c r="A462" s="64"/>
      <c r="C462" s="64"/>
      <c r="D462" s="64"/>
      <c r="E462" s="64"/>
      <c r="F462" s="66"/>
      <c r="G462" s="17" t="s">
        <v>9977</v>
      </c>
      <c r="H462" s="17" t="s">
        <v>9978</v>
      </c>
      <c r="W462" s="20"/>
      <c r="X462" s="64"/>
      <c r="Y462" s="64"/>
      <c r="Z462" s="20"/>
      <c r="AA462" s="20"/>
      <c r="AB462" s="20"/>
      <c r="AC462" s="64"/>
      <c r="AD462" s="64"/>
      <c r="AE462" s="64"/>
      <c r="AF462" s="20"/>
      <c r="AG462" s="64"/>
      <c r="AH462" s="67"/>
      <c r="AI462" s="67"/>
      <c r="AJ462" s="67"/>
      <c r="AK462" s="67"/>
      <c r="AM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8"/>
      <c r="BG462" s="64"/>
      <c r="BH462" s="64"/>
      <c r="BI462" s="20"/>
      <c r="BJ462" s="20"/>
      <c r="BK462" s="20"/>
      <c r="BL462" s="20"/>
      <c r="BM462" s="64"/>
      <c r="BN462" s="64"/>
      <c r="BO462" s="64"/>
      <c r="BP462" s="65"/>
      <c r="BQ462" s="64"/>
      <c r="BR462" s="65"/>
      <c r="BS462" s="64"/>
      <c r="BT462" s="65"/>
      <c r="BU462" s="64"/>
      <c r="BV462" s="65"/>
      <c r="BW462" s="64"/>
      <c r="BX462" s="64"/>
      <c r="BY462" s="64"/>
      <c r="BZ462" s="67"/>
      <c r="CA462" s="67"/>
      <c r="CB462" s="67"/>
      <c r="CC462" s="64"/>
      <c r="CD462" s="64"/>
      <c r="CE462" s="64"/>
      <c r="CF462" s="64"/>
      <c r="CG462" s="64"/>
      <c r="CH462" s="64"/>
      <c r="CI462" s="64"/>
      <c r="CJ462" s="64"/>
      <c r="CK462"/>
      <c r="CL462" s="64"/>
      <c r="CM462" s="64"/>
      <c r="CN462" s="64"/>
      <c r="CO462" s="64"/>
      <c r="CP462" s="17" t="s">
        <v>4403</v>
      </c>
      <c r="CQ462" s="64" t="s">
        <v>4404</v>
      </c>
      <c r="CR462" s="64" t="s">
        <v>157</v>
      </c>
      <c r="CS462"/>
      <c r="CT462"/>
      <c r="CU462"/>
      <c r="CV462"/>
      <c r="CW462" s="64"/>
    </row>
    <row r="463" spans="1:101" s="17" customFormat="1" x14ac:dyDescent="0.25">
      <c r="A463" s="64"/>
      <c r="C463" s="64"/>
      <c r="D463" s="64"/>
      <c r="E463" s="64"/>
      <c r="F463" s="66"/>
      <c r="G463" s="17" t="s">
        <v>10363</v>
      </c>
      <c r="H463" s="17" t="s">
        <v>10364</v>
      </c>
      <c r="W463" s="20"/>
      <c r="X463" s="64"/>
      <c r="Y463" s="64"/>
      <c r="Z463" s="20"/>
      <c r="AA463" s="20"/>
      <c r="AB463" s="20"/>
      <c r="AC463" s="64"/>
      <c r="AD463" s="64"/>
      <c r="AE463" s="64"/>
      <c r="AF463" s="20"/>
      <c r="AG463" s="64"/>
      <c r="AH463" s="67"/>
      <c r="AI463" s="67"/>
      <c r="AJ463" s="67"/>
      <c r="AK463" s="67"/>
      <c r="AM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8"/>
      <c r="BG463" s="64"/>
      <c r="BH463" s="64"/>
      <c r="BI463" s="20"/>
      <c r="BJ463" s="20"/>
      <c r="BK463" s="20"/>
      <c r="BL463" s="20"/>
      <c r="BM463" s="64"/>
      <c r="BN463" s="64"/>
      <c r="BO463" s="64"/>
      <c r="BP463" s="65"/>
      <c r="BQ463" s="64"/>
      <c r="BR463" s="65"/>
      <c r="BS463" s="64"/>
      <c r="BT463" s="65"/>
      <c r="BU463" s="64"/>
      <c r="BV463" s="65"/>
      <c r="BW463" s="64"/>
      <c r="BX463" s="64"/>
      <c r="BY463" s="64"/>
      <c r="BZ463" s="67"/>
      <c r="CA463" s="67"/>
      <c r="CB463" s="67"/>
      <c r="CC463" s="64"/>
      <c r="CD463" s="64"/>
      <c r="CE463" s="64"/>
      <c r="CF463" s="64"/>
      <c r="CG463" s="64"/>
      <c r="CH463" s="64"/>
      <c r="CI463" s="64"/>
      <c r="CJ463" s="64"/>
      <c r="CK463"/>
      <c r="CL463" s="64"/>
      <c r="CM463" s="64"/>
      <c r="CN463" s="64"/>
      <c r="CO463" s="64"/>
      <c r="CP463" s="17" t="s">
        <v>4403</v>
      </c>
      <c r="CQ463" s="64" t="s">
        <v>8391</v>
      </c>
      <c r="CR463" s="64" t="s">
        <v>157</v>
      </c>
      <c r="CS463"/>
      <c r="CT463"/>
      <c r="CU463"/>
      <c r="CV463"/>
      <c r="CW463" s="64"/>
    </row>
    <row r="464" spans="1:101" s="17" customFormat="1" x14ac:dyDescent="0.25">
      <c r="A464" s="64"/>
      <c r="C464" s="64"/>
      <c r="D464" s="64"/>
      <c r="E464" s="64"/>
      <c r="F464" s="66"/>
      <c r="G464" s="17" t="s">
        <v>9979</v>
      </c>
      <c r="H464" s="17" t="s">
        <v>9980</v>
      </c>
      <c r="W464" s="20"/>
      <c r="X464" s="64"/>
      <c r="Y464" s="64"/>
      <c r="Z464" s="20"/>
      <c r="AA464" s="20"/>
      <c r="AB464" s="20"/>
      <c r="AC464" s="64"/>
      <c r="AD464" s="64"/>
      <c r="AE464" s="64"/>
      <c r="AF464" s="20"/>
      <c r="AG464" s="64"/>
      <c r="AH464" s="67"/>
      <c r="AI464" s="67"/>
      <c r="AJ464" s="67"/>
      <c r="AK464" s="67"/>
      <c r="AM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8"/>
      <c r="BG464" s="64"/>
      <c r="BH464" s="64"/>
      <c r="BI464" s="20"/>
      <c r="BJ464" s="20"/>
      <c r="BK464" s="20"/>
      <c r="BL464" s="20"/>
      <c r="BM464" s="64"/>
      <c r="BN464" s="64"/>
      <c r="BO464" s="64"/>
      <c r="BP464" s="65"/>
      <c r="BQ464" s="64"/>
      <c r="BR464" s="65"/>
      <c r="BS464" s="64"/>
      <c r="BT464" s="65"/>
      <c r="BU464" s="64"/>
      <c r="BV464" s="65"/>
      <c r="BW464" s="64"/>
      <c r="BX464" s="64"/>
      <c r="BY464" s="64"/>
      <c r="BZ464" s="67"/>
      <c r="CA464" s="67"/>
      <c r="CB464" s="67"/>
      <c r="CC464" s="64"/>
      <c r="CD464" s="64"/>
      <c r="CE464" s="64"/>
      <c r="CF464" s="64"/>
      <c r="CG464" s="64"/>
      <c r="CH464" s="64"/>
      <c r="CI464" s="64"/>
      <c r="CJ464" s="64"/>
      <c r="CK464"/>
      <c r="CL464" s="64"/>
      <c r="CM464" s="64"/>
      <c r="CN464" s="64"/>
      <c r="CO464" s="64"/>
      <c r="CP464" s="17" t="s">
        <v>5284</v>
      </c>
      <c r="CQ464" s="64"/>
      <c r="CR464" s="64"/>
      <c r="CS464"/>
      <c r="CT464"/>
      <c r="CU464"/>
      <c r="CV464"/>
      <c r="CW464" s="64"/>
    </row>
    <row r="465" spans="1:101" s="17" customFormat="1" x14ac:dyDescent="0.25">
      <c r="A465" s="64"/>
      <c r="C465" s="64"/>
      <c r="D465" s="64"/>
      <c r="E465" s="64"/>
      <c r="F465" s="66"/>
      <c r="G465" s="17" t="s">
        <v>9981</v>
      </c>
      <c r="H465" s="17" t="s">
        <v>9982</v>
      </c>
      <c r="W465" s="20"/>
      <c r="X465" s="64"/>
      <c r="Y465" s="64"/>
      <c r="Z465" s="20"/>
      <c r="AA465" s="20"/>
      <c r="AB465" s="20"/>
      <c r="AC465" s="64"/>
      <c r="AD465" s="64"/>
      <c r="AE465" s="64"/>
      <c r="AF465" s="20"/>
      <c r="AG465" s="64"/>
      <c r="AH465" s="67"/>
      <c r="AI465" s="67"/>
      <c r="AJ465" s="67"/>
      <c r="AK465" s="67"/>
      <c r="AM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8"/>
      <c r="BG465" s="64"/>
      <c r="BH465" s="64"/>
      <c r="BI465" s="20"/>
      <c r="BJ465" s="20"/>
      <c r="BK465" s="20"/>
      <c r="BL465" s="20"/>
      <c r="BM465" s="64"/>
      <c r="BN465" s="64"/>
      <c r="BO465" s="64"/>
      <c r="BP465" s="65"/>
      <c r="BQ465" s="64"/>
      <c r="BR465" s="65"/>
      <c r="BS465" s="64"/>
      <c r="BT465" s="65"/>
      <c r="BU465" s="64"/>
      <c r="BV465" s="65"/>
      <c r="BW465" s="64"/>
      <c r="BX465" s="64"/>
      <c r="BY465" s="64"/>
      <c r="BZ465" s="67"/>
      <c r="CA465" s="67"/>
      <c r="CB465" s="67"/>
      <c r="CC465" s="64"/>
      <c r="CD465" s="64"/>
      <c r="CE465" s="64"/>
      <c r="CF465" s="64"/>
      <c r="CG465" s="64"/>
      <c r="CH465" s="64"/>
      <c r="CI465" s="64"/>
      <c r="CJ465" s="64"/>
      <c r="CK465"/>
      <c r="CL465" s="64"/>
      <c r="CM465" s="64"/>
      <c r="CN465" s="64"/>
      <c r="CO465" s="64"/>
      <c r="CP465" s="64" t="s">
        <v>885</v>
      </c>
      <c r="CQ465" s="64" t="s">
        <v>886</v>
      </c>
      <c r="CR465" s="64" t="s">
        <v>157</v>
      </c>
      <c r="CS465"/>
      <c r="CT465"/>
      <c r="CU465"/>
      <c r="CV465"/>
      <c r="CW465" s="64"/>
    </row>
    <row r="466" spans="1:101" s="17" customFormat="1" x14ac:dyDescent="0.25">
      <c r="A466" s="64"/>
      <c r="C466" s="64"/>
      <c r="D466" s="64"/>
      <c r="E466" s="64"/>
      <c r="F466" s="66"/>
      <c r="G466" s="17" t="s">
        <v>9983</v>
      </c>
      <c r="H466" s="17" t="s">
        <v>9984</v>
      </c>
      <c r="W466" s="20"/>
      <c r="X466" s="64"/>
      <c r="Y466" s="64"/>
      <c r="Z466" s="20"/>
      <c r="AA466" s="20"/>
      <c r="AB466" s="20"/>
      <c r="AC466" s="64"/>
      <c r="AD466" s="64"/>
      <c r="AE466" s="64"/>
      <c r="AF466" s="20"/>
      <c r="AG466" s="64"/>
      <c r="AH466" s="67"/>
      <c r="AI466" s="67"/>
      <c r="AJ466" s="67"/>
      <c r="AK466" s="67"/>
      <c r="AM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8"/>
      <c r="BG466" s="64"/>
      <c r="BH466" s="64"/>
      <c r="BI466" s="20"/>
      <c r="BJ466" s="20"/>
      <c r="BK466" s="20"/>
      <c r="BL466" s="20"/>
      <c r="BM466" s="64"/>
      <c r="BN466" s="64"/>
      <c r="BO466" s="64"/>
      <c r="BP466" s="65"/>
      <c r="BQ466" s="64"/>
      <c r="BR466" s="65"/>
      <c r="BS466" s="64"/>
      <c r="BT466" s="65"/>
      <c r="BU466" s="64"/>
      <c r="BV466" s="65"/>
      <c r="BW466" s="64"/>
      <c r="BX466" s="64"/>
      <c r="BY466" s="64"/>
      <c r="BZ466" s="67"/>
      <c r="CA466" s="67"/>
      <c r="CB466" s="67"/>
      <c r="CC466" s="64"/>
      <c r="CD466" s="64"/>
      <c r="CE466" s="64"/>
      <c r="CF466" s="64"/>
      <c r="CG466" s="64"/>
      <c r="CH466" s="64"/>
      <c r="CI466" s="64"/>
      <c r="CJ466" s="64"/>
      <c r="CK466"/>
      <c r="CL466" s="64"/>
      <c r="CM466" s="64"/>
      <c r="CN466" s="64"/>
      <c r="CO466" s="64"/>
      <c r="CP466" s="17" t="s">
        <v>5586</v>
      </c>
      <c r="CQ466" s="64"/>
      <c r="CR466" s="64"/>
      <c r="CS466"/>
      <c r="CT466"/>
      <c r="CU466"/>
      <c r="CV466"/>
      <c r="CW466" s="64"/>
    </row>
    <row r="467" spans="1:101" s="17" customFormat="1" x14ac:dyDescent="0.25">
      <c r="A467" s="64"/>
      <c r="C467" s="64"/>
      <c r="D467" s="64"/>
      <c r="E467" s="64"/>
      <c r="F467" s="66"/>
      <c r="G467" s="17" t="s">
        <v>10365</v>
      </c>
      <c r="H467" s="17" t="s">
        <v>10366</v>
      </c>
      <c r="W467" s="20"/>
      <c r="X467" s="64"/>
      <c r="Y467" s="64"/>
      <c r="Z467" s="20"/>
      <c r="AA467" s="20"/>
      <c r="AB467" s="20"/>
      <c r="AC467" s="64"/>
      <c r="AD467" s="64"/>
      <c r="AE467" s="64"/>
      <c r="AF467" s="20"/>
      <c r="AG467" s="64"/>
      <c r="AH467" s="67"/>
      <c r="AI467" s="67"/>
      <c r="AJ467" s="67"/>
      <c r="AK467" s="67"/>
      <c r="AM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8"/>
      <c r="BG467" s="64"/>
      <c r="BH467" s="64"/>
      <c r="BI467" s="20"/>
      <c r="BJ467" s="20"/>
      <c r="BK467" s="20"/>
      <c r="BL467" s="20"/>
      <c r="BM467" s="64"/>
      <c r="BN467" s="64"/>
      <c r="BO467" s="64"/>
      <c r="BP467" s="65"/>
      <c r="BQ467" s="64"/>
      <c r="BR467" s="65"/>
      <c r="BS467" s="64"/>
      <c r="BT467" s="65"/>
      <c r="BU467" s="64"/>
      <c r="BV467" s="65"/>
      <c r="BW467" s="64"/>
      <c r="BX467" s="64"/>
      <c r="BY467" s="64"/>
      <c r="BZ467" s="67"/>
      <c r="CA467" s="67"/>
      <c r="CB467" s="67"/>
      <c r="CC467" s="64"/>
      <c r="CD467" s="64"/>
      <c r="CE467" s="64"/>
      <c r="CF467" s="64"/>
      <c r="CG467" s="64"/>
      <c r="CH467" s="64"/>
      <c r="CI467" s="64"/>
      <c r="CJ467" s="64"/>
      <c r="CK467"/>
      <c r="CL467" s="64"/>
      <c r="CM467" s="64"/>
      <c r="CN467" s="64"/>
      <c r="CO467" s="64"/>
      <c r="CP467" s="17" t="s">
        <v>2831</v>
      </c>
      <c r="CQ467" s="64"/>
      <c r="CR467" s="64"/>
      <c r="CS467"/>
      <c r="CT467"/>
      <c r="CU467"/>
      <c r="CV467"/>
      <c r="CW467" s="64"/>
    </row>
    <row r="468" spans="1:101" s="17" customFormat="1" x14ac:dyDescent="0.25">
      <c r="A468" s="64"/>
      <c r="C468" s="64"/>
      <c r="D468" s="64"/>
      <c r="E468" s="64"/>
      <c r="F468" s="66"/>
      <c r="G468" s="17" t="s">
        <v>9985</v>
      </c>
      <c r="H468" s="17" t="s">
        <v>9986</v>
      </c>
      <c r="W468" s="20"/>
      <c r="X468" s="64"/>
      <c r="Y468" s="64"/>
      <c r="Z468" s="20"/>
      <c r="AA468" s="20"/>
      <c r="AB468" s="20"/>
      <c r="AC468" s="64"/>
      <c r="AD468" s="64"/>
      <c r="AE468" s="64"/>
      <c r="AF468" s="20"/>
      <c r="AG468" s="64"/>
      <c r="AH468" s="67"/>
      <c r="AI468" s="67"/>
      <c r="AJ468" s="67"/>
      <c r="AK468" s="67"/>
      <c r="AM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8"/>
      <c r="BG468" s="64"/>
      <c r="BH468" s="64"/>
      <c r="BI468" s="20"/>
      <c r="BJ468" s="20"/>
      <c r="BK468" s="20"/>
      <c r="BL468" s="20"/>
      <c r="BM468" s="64"/>
      <c r="BN468" s="64"/>
      <c r="BO468" s="64"/>
      <c r="BP468" s="65"/>
      <c r="BQ468" s="64"/>
      <c r="BR468" s="65"/>
      <c r="BS468" s="64"/>
      <c r="BT468" s="65"/>
      <c r="BU468" s="64"/>
      <c r="BV468" s="65"/>
      <c r="BW468" s="64"/>
      <c r="BX468" s="64"/>
      <c r="BY468" s="64"/>
      <c r="BZ468" s="67"/>
      <c r="CA468" s="67"/>
      <c r="CB468" s="67"/>
      <c r="CC468" s="64"/>
      <c r="CD468" s="64"/>
      <c r="CE468" s="64"/>
      <c r="CF468" s="64"/>
      <c r="CG468" s="64"/>
      <c r="CH468" s="64"/>
      <c r="CI468" s="64"/>
      <c r="CJ468" s="64"/>
      <c r="CK468"/>
      <c r="CL468" s="64"/>
      <c r="CM468" s="64"/>
      <c r="CN468" s="64"/>
      <c r="CO468" s="64"/>
      <c r="CP468" s="64" t="s">
        <v>1242</v>
      </c>
      <c r="CQ468" s="64" t="s">
        <v>1243</v>
      </c>
      <c r="CR468" s="64" t="s">
        <v>1209</v>
      </c>
      <c r="CS468"/>
      <c r="CT468"/>
      <c r="CU468"/>
      <c r="CV468"/>
      <c r="CW468" s="64"/>
    </row>
    <row r="469" spans="1:101" s="17" customFormat="1" x14ac:dyDescent="0.25">
      <c r="A469" s="64"/>
      <c r="C469" s="64"/>
      <c r="D469" s="64"/>
      <c r="E469" s="64"/>
      <c r="F469" s="66"/>
      <c r="G469" s="17" t="s">
        <v>9987</v>
      </c>
      <c r="H469" s="17" t="s">
        <v>9988</v>
      </c>
      <c r="W469" s="20"/>
      <c r="X469" s="64"/>
      <c r="Y469" s="64"/>
      <c r="Z469" s="20"/>
      <c r="AA469" s="20"/>
      <c r="AB469" s="20"/>
      <c r="AC469" s="64"/>
      <c r="AD469" s="64"/>
      <c r="AE469" s="64"/>
      <c r="AF469" s="20"/>
      <c r="AG469" s="64"/>
      <c r="AH469" s="67"/>
      <c r="AI469" s="67"/>
      <c r="AJ469" s="67"/>
      <c r="AK469" s="67"/>
      <c r="AM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8"/>
      <c r="BG469" s="64"/>
      <c r="BH469" s="64"/>
      <c r="BI469" s="20"/>
      <c r="BJ469" s="20"/>
      <c r="BK469" s="20"/>
      <c r="BL469" s="20"/>
      <c r="BM469" s="64"/>
      <c r="BN469" s="64"/>
      <c r="BO469" s="64"/>
      <c r="BP469" s="65"/>
      <c r="BQ469" s="64"/>
      <c r="BR469" s="65"/>
      <c r="BS469" s="64"/>
      <c r="BT469" s="65"/>
      <c r="BU469" s="64"/>
      <c r="BV469" s="65"/>
      <c r="BW469" s="64"/>
      <c r="BX469" s="64"/>
      <c r="BY469" s="64"/>
      <c r="BZ469" s="67"/>
      <c r="CA469" s="67"/>
      <c r="CB469" s="67"/>
      <c r="CC469" s="64"/>
      <c r="CD469" s="64"/>
      <c r="CE469" s="64"/>
      <c r="CF469" s="64"/>
      <c r="CG469" s="64"/>
      <c r="CH469" s="64"/>
      <c r="CI469" s="64"/>
      <c r="CJ469" s="64"/>
      <c r="CK469"/>
      <c r="CL469" s="64"/>
      <c r="CM469" s="64"/>
      <c r="CN469" s="64"/>
      <c r="CO469" s="64"/>
      <c r="CP469" s="64" t="s">
        <v>1242</v>
      </c>
      <c r="CQ469" s="64" t="s">
        <v>1242</v>
      </c>
      <c r="CR469" s="64" t="s">
        <v>1246</v>
      </c>
      <c r="CS469"/>
      <c r="CT469"/>
      <c r="CU469"/>
      <c r="CV469"/>
      <c r="CW469" s="64"/>
    </row>
    <row r="470" spans="1:101" s="17" customFormat="1" x14ac:dyDescent="0.25">
      <c r="A470" s="64"/>
      <c r="C470" s="64"/>
      <c r="D470" s="64"/>
      <c r="E470" s="64"/>
      <c r="F470" s="66"/>
      <c r="G470" s="17" t="s">
        <v>9989</v>
      </c>
      <c r="H470" s="17" t="s">
        <v>9990</v>
      </c>
      <c r="W470" s="20"/>
      <c r="X470" s="64"/>
      <c r="Y470" s="64"/>
      <c r="Z470" s="20"/>
      <c r="AA470" s="20"/>
      <c r="AB470" s="20"/>
      <c r="AC470" s="64"/>
      <c r="AD470" s="64"/>
      <c r="AE470" s="64"/>
      <c r="AF470" s="20"/>
      <c r="AG470" s="64"/>
      <c r="AH470" s="67"/>
      <c r="AI470" s="67"/>
      <c r="AJ470" s="67"/>
      <c r="AK470" s="67"/>
      <c r="AM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8"/>
      <c r="BG470" s="64"/>
      <c r="BH470" s="64"/>
      <c r="BI470" s="20"/>
      <c r="BJ470" s="20"/>
      <c r="BK470" s="20"/>
      <c r="BL470" s="20"/>
      <c r="BM470" s="64"/>
      <c r="BN470" s="64"/>
      <c r="BO470" s="64"/>
      <c r="BP470" s="65"/>
      <c r="BQ470" s="64"/>
      <c r="BR470" s="65"/>
      <c r="BS470" s="64"/>
      <c r="BT470" s="65"/>
      <c r="BU470" s="64"/>
      <c r="BV470" s="65"/>
      <c r="BW470" s="64"/>
      <c r="BX470" s="64"/>
      <c r="BY470" s="64"/>
      <c r="BZ470" s="67"/>
      <c r="CA470" s="67"/>
      <c r="CB470" s="67"/>
      <c r="CC470" s="64"/>
      <c r="CD470" s="64"/>
      <c r="CE470" s="64"/>
      <c r="CF470" s="64"/>
      <c r="CG470" s="64"/>
      <c r="CH470" s="64"/>
      <c r="CI470" s="64"/>
      <c r="CJ470" s="64"/>
      <c r="CK470"/>
      <c r="CL470" s="64"/>
      <c r="CM470" s="64"/>
      <c r="CN470" s="64"/>
      <c r="CO470" s="64"/>
      <c r="CP470" s="17" t="s">
        <v>3149</v>
      </c>
      <c r="CQ470" s="64" t="s">
        <v>3150</v>
      </c>
      <c r="CR470" s="64" t="s">
        <v>157</v>
      </c>
      <c r="CS470"/>
      <c r="CT470"/>
      <c r="CU470"/>
      <c r="CV470"/>
      <c r="CW470" s="64"/>
    </row>
    <row r="471" spans="1:101" s="17" customFormat="1" x14ac:dyDescent="0.25">
      <c r="A471" s="64"/>
      <c r="C471" s="64"/>
      <c r="D471" s="64"/>
      <c r="E471" s="64"/>
      <c r="F471" s="66"/>
      <c r="G471" s="17" t="s">
        <v>10367</v>
      </c>
      <c r="H471" s="17" t="s">
        <v>10368</v>
      </c>
      <c r="W471" s="20"/>
      <c r="X471" s="64"/>
      <c r="Y471" s="64"/>
      <c r="Z471" s="20"/>
      <c r="AA471" s="20"/>
      <c r="AB471" s="20"/>
      <c r="AC471" s="64"/>
      <c r="AD471" s="64"/>
      <c r="AE471" s="64"/>
      <c r="AF471" s="20"/>
      <c r="AG471" s="64"/>
      <c r="AH471" s="67"/>
      <c r="AI471" s="67"/>
      <c r="AJ471" s="67"/>
      <c r="AK471" s="67"/>
      <c r="AM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8"/>
      <c r="BG471" s="64"/>
      <c r="BH471" s="64"/>
      <c r="BI471" s="20"/>
      <c r="BJ471" s="20"/>
      <c r="BK471" s="20"/>
      <c r="BL471" s="20"/>
      <c r="BM471" s="64"/>
      <c r="BN471" s="64"/>
      <c r="BO471" s="64"/>
      <c r="BP471" s="65"/>
      <c r="BQ471" s="64"/>
      <c r="BR471" s="65"/>
      <c r="BS471" s="64"/>
      <c r="BT471" s="65"/>
      <c r="BU471" s="64"/>
      <c r="BV471" s="65"/>
      <c r="BW471" s="64"/>
      <c r="BX471" s="64"/>
      <c r="BY471" s="64"/>
      <c r="BZ471" s="67"/>
      <c r="CA471" s="67"/>
      <c r="CB471" s="67"/>
      <c r="CC471" s="64"/>
      <c r="CD471" s="64"/>
      <c r="CE471" s="64"/>
      <c r="CF471" s="64"/>
      <c r="CG471" s="64"/>
      <c r="CH471" s="64"/>
      <c r="CI471" s="64"/>
      <c r="CJ471" s="64"/>
      <c r="CK471"/>
      <c r="CL471" s="64"/>
      <c r="CM471" s="64"/>
      <c r="CN471" s="64"/>
      <c r="CO471" s="64"/>
      <c r="CP471" s="17" t="s">
        <v>3149</v>
      </c>
      <c r="CQ471" s="64" t="s">
        <v>3412</v>
      </c>
      <c r="CR471" s="64" t="s">
        <v>156</v>
      </c>
      <c r="CS471"/>
      <c r="CT471"/>
      <c r="CU471"/>
      <c r="CV471"/>
      <c r="CW471" s="64"/>
    </row>
    <row r="472" spans="1:101" s="17" customFormat="1" x14ac:dyDescent="0.25">
      <c r="A472" s="64"/>
      <c r="C472" s="64"/>
      <c r="D472" s="64"/>
      <c r="E472" s="64"/>
      <c r="F472" s="66"/>
      <c r="G472" s="17" t="s">
        <v>9991</v>
      </c>
      <c r="H472" s="17" t="s">
        <v>9992</v>
      </c>
      <c r="W472" s="20"/>
      <c r="X472" s="64"/>
      <c r="Y472" s="64"/>
      <c r="Z472" s="20"/>
      <c r="AA472" s="20"/>
      <c r="AB472" s="20"/>
      <c r="AC472" s="64"/>
      <c r="AD472" s="64"/>
      <c r="AE472" s="64"/>
      <c r="AF472" s="20"/>
      <c r="AG472" s="64"/>
      <c r="AH472" s="67"/>
      <c r="AI472" s="67"/>
      <c r="AJ472" s="67"/>
      <c r="AK472" s="67"/>
      <c r="AM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8"/>
      <c r="BG472" s="64"/>
      <c r="BH472" s="64"/>
      <c r="BI472" s="20"/>
      <c r="BJ472" s="20"/>
      <c r="BK472" s="20"/>
      <c r="BL472" s="20"/>
      <c r="BM472" s="64"/>
      <c r="BN472" s="64"/>
      <c r="BO472" s="64"/>
      <c r="BP472" s="65"/>
      <c r="BQ472" s="64"/>
      <c r="BR472" s="65"/>
      <c r="BS472" s="64"/>
      <c r="BT472" s="65"/>
      <c r="BU472" s="64"/>
      <c r="BV472" s="65"/>
      <c r="BW472" s="64"/>
      <c r="BX472" s="64"/>
      <c r="BY472" s="64"/>
      <c r="BZ472" s="67"/>
      <c r="CA472" s="67"/>
      <c r="CB472" s="67"/>
      <c r="CC472" s="64"/>
      <c r="CD472" s="64"/>
      <c r="CE472" s="64"/>
      <c r="CF472" s="64"/>
      <c r="CG472" s="64"/>
      <c r="CH472" s="64"/>
      <c r="CI472" s="64"/>
      <c r="CJ472" s="64"/>
      <c r="CK472"/>
      <c r="CL472" s="64"/>
      <c r="CM472" s="64"/>
      <c r="CN472" s="64"/>
      <c r="CO472" s="64"/>
      <c r="CP472" s="64" t="s">
        <v>422</v>
      </c>
      <c r="CQ472" s="64" t="s">
        <v>423</v>
      </c>
      <c r="CR472" s="64" t="s">
        <v>328</v>
      </c>
      <c r="CS472"/>
      <c r="CT472"/>
      <c r="CU472"/>
      <c r="CV472"/>
      <c r="CW472" s="64"/>
    </row>
    <row r="473" spans="1:101" s="17" customFormat="1" x14ac:dyDescent="0.25">
      <c r="A473" s="64"/>
      <c r="C473" s="64"/>
      <c r="D473" s="64"/>
      <c r="E473" s="64"/>
      <c r="F473" s="66"/>
      <c r="G473" s="17" t="s">
        <v>9993</v>
      </c>
      <c r="H473" s="17" t="s">
        <v>9994</v>
      </c>
      <c r="W473" s="20"/>
      <c r="X473" s="64"/>
      <c r="Y473" s="64"/>
      <c r="Z473" s="20"/>
      <c r="AA473" s="20"/>
      <c r="AB473" s="20"/>
      <c r="AC473" s="64"/>
      <c r="AD473" s="64"/>
      <c r="AE473" s="64"/>
      <c r="AF473" s="20"/>
      <c r="AG473" s="64"/>
      <c r="AH473" s="67"/>
      <c r="AI473" s="67"/>
      <c r="AJ473" s="67"/>
      <c r="AK473" s="67"/>
      <c r="AM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8"/>
      <c r="BG473" s="64"/>
      <c r="BH473" s="64"/>
      <c r="BI473" s="20"/>
      <c r="BJ473" s="20"/>
      <c r="BK473" s="20"/>
      <c r="BL473" s="20"/>
      <c r="BM473" s="64"/>
      <c r="BN473" s="64"/>
      <c r="BO473" s="64"/>
      <c r="BP473" s="65"/>
      <c r="BQ473" s="64"/>
      <c r="BR473" s="65"/>
      <c r="BS473" s="64"/>
      <c r="BT473" s="65"/>
      <c r="BU473" s="64"/>
      <c r="BV473" s="65"/>
      <c r="BW473" s="64"/>
      <c r="BX473" s="64"/>
      <c r="BY473" s="64"/>
      <c r="BZ473" s="67"/>
      <c r="CA473" s="67"/>
      <c r="CB473" s="67"/>
      <c r="CC473" s="64"/>
      <c r="CD473" s="64"/>
      <c r="CE473" s="64"/>
      <c r="CF473" s="64"/>
      <c r="CG473" s="64"/>
      <c r="CH473" s="64"/>
      <c r="CI473" s="64"/>
      <c r="CJ473" s="64"/>
      <c r="CK473"/>
      <c r="CL473" s="64"/>
      <c r="CM473" s="64"/>
      <c r="CN473" s="64"/>
      <c r="CO473" s="64"/>
      <c r="CP473" s="64" t="s">
        <v>422</v>
      </c>
      <c r="CQ473" s="64" t="s">
        <v>427</v>
      </c>
      <c r="CR473" s="64" t="s">
        <v>157</v>
      </c>
      <c r="CS473"/>
      <c r="CT473"/>
      <c r="CU473"/>
      <c r="CV473"/>
      <c r="CW473" s="64"/>
    </row>
    <row r="474" spans="1:101" s="17" customFormat="1" x14ac:dyDescent="0.25">
      <c r="A474" s="64"/>
      <c r="C474" s="64"/>
      <c r="D474" s="64"/>
      <c r="E474" s="64"/>
      <c r="F474" s="66"/>
      <c r="G474" s="17" t="s">
        <v>10779</v>
      </c>
      <c r="H474" s="17" t="s">
        <v>10780</v>
      </c>
      <c r="W474" s="20"/>
      <c r="X474" s="64"/>
      <c r="Y474" s="64"/>
      <c r="Z474" s="20"/>
      <c r="AA474" s="20"/>
      <c r="AB474" s="20"/>
      <c r="AC474" s="64"/>
      <c r="AD474" s="64"/>
      <c r="AE474" s="64"/>
      <c r="AF474" s="20"/>
      <c r="AG474" s="64"/>
      <c r="AH474" s="67"/>
      <c r="AI474" s="67"/>
      <c r="AJ474" s="67"/>
      <c r="AK474" s="67"/>
      <c r="AM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8"/>
      <c r="BG474" s="64"/>
      <c r="BH474" s="64"/>
      <c r="BI474" s="20"/>
      <c r="BJ474" s="20"/>
      <c r="BK474" s="20"/>
      <c r="BL474" s="20"/>
      <c r="BM474" s="64"/>
      <c r="BN474" s="64"/>
      <c r="BO474" s="64"/>
      <c r="BP474" s="65"/>
      <c r="BQ474" s="64"/>
      <c r="BR474" s="65"/>
      <c r="BS474" s="64"/>
      <c r="BT474" s="65"/>
      <c r="BU474" s="64"/>
      <c r="BV474" s="65"/>
      <c r="BW474" s="64"/>
      <c r="BX474" s="64"/>
      <c r="BY474" s="64"/>
      <c r="BZ474" s="67"/>
      <c r="CA474" s="67"/>
      <c r="CB474" s="67"/>
      <c r="CC474" s="64"/>
      <c r="CD474" s="64"/>
      <c r="CE474" s="64"/>
      <c r="CF474" s="64"/>
      <c r="CG474" s="64"/>
      <c r="CH474" s="64"/>
      <c r="CI474" s="64"/>
      <c r="CJ474" s="64"/>
      <c r="CK474"/>
      <c r="CL474" s="64"/>
      <c r="CM474" s="64"/>
      <c r="CN474" s="64"/>
      <c r="CO474" s="64"/>
      <c r="CP474" s="17" t="s">
        <v>422</v>
      </c>
      <c r="CQ474" s="64" t="s">
        <v>8578</v>
      </c>
      <c r="CR474" s="64" t="s">
        <v>157</v>
      </c>
      <c r="CS474"/>
      <c r="CT474"/>
      <c r="CU474"/>
      <c r="CV474"/>
      <c r="CW474" s="64"/>
    </row>
    <row r="475" spans="1:101" s="17" customFormat="1" x14ac:dyDescent="0.25">
      <c r="A475" s="64"/>
      <c r="C475" s="64"/>
      <c r="D475" s="64"/>
      <c r="E475" s="64"/>
      <c r="F475" s="66"/>
      <c r="G475" s="17" t="s">
        <v>10781</v>
      </c>
      <c r="H475" s="17" t="s">
        <v>10782</v>
      </c>
      <c r="W475" s="20"/>
      <c r="X475" s="64"/>
      <c r="Y475" s="64"/>
      <c r="Z475" s="20"/>
      <c r="AA475" s="20"/>
      <c r="AB475" s="20"/>
      <c r="AC475" s="64"/>
      <c r="AD475" s="64"/>
      <c r="AE475" s="64"/>
      <c r="AF475" s="20"/>
      <c r="AG475" s="64"/>
      <c r="AH475" s="67"/>
      <c r="AI475" s="67"/>
      <c r="AJ475" s="67"/>
      <c r="AK475" s="67"/>
      <c r="AM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8"/>
      <c r="BG475" s="64"/>
      <c r="BH475" s="64"/>
      <c r="BI475" s="20"/>
      <c r="BJ475" s="20"/>
      <c r="BK475" s="20"/>
      <c r="BL475" s="20"/>
      <c r="BM475" s="64"/>
      <c r="BN475" s="64"/>
      <c r="BO475" s="64"/>
      <c r="BP475" s="65"/>
      <c r="BQ475" s="64"/>
      <c r="BR475" s="65"/>
      <c r="BS475" s="64"/>
      <c r="BT475" s="65"/>
      <c r="BU475" s="64"/>
      <c r="BV475" s="65"/>
      <c r="BW475" s="64"/>
      <c r="BX475" s="64"/>
      <c r="BY475" s="64"/>
      <c r="BZ475" s="67"/>
      <c r="CA475" s="67"/>
      <c r="CB475" s="67"/>
      <c r="CC475" s="64"/>
      <c r="CD475" s="64"/>
      <c r="CE475" s="64"/>
      <c r="CF475" s="64"/>
      <c r="CG475" s="64"/>
      <c r="CH475" s="64"/>
      <c r="CI475" s="64"/>
      <c r="CJ475" s="64"/>
      <c r="CK475"/>
      <c r="CL475" s="64"/>
      <c r="CM475" s="64"/>
      <c r="CN475" s="64"/>
      <c r="CO475" s="64"/>
      <c r="CP475" s="17" t="s">
        <v>3094</v>
      </c>
      <c r="CQ475" s="64"/>
      <c r="CR475" s="64"/>
      <c r="CS475"/>
      <c r="CT475"/>
      <c r="CU475"/>
      <c r="CV475"/>
      <c r="CW475" s="64"/>
    </row>
    <row r="476" spans="1:101" s="17" customFormat="1" x14ac:dyDescent="0.25">
      <c r="A476" s="64"/>
      <c r="C476" s="64"/>
      <c r="D476" s="64"/>
      <c r="E476" s="64"/>
      <c r="F476" s="66"/>
      <c r="G476" s="17" t="s">
        <v>9995</v>
      </c>
      <c r="H476" s="17" t="s">
        <v>9996</v>
      </c>
      <c r="W476" s="20"/>
      <c r="X476" s="64"/>
      <c r="Y476" s="64"/>
      <c r="Z476" s="20"/>
      <c r="AA476" s="20"/>
      <c r="AB476" s="20"/>
      <c r="AC476" s="64"/>
      <c r="AD476" s="64"/>
      <c r="AE476" s="64"/>
      <c r="AF476" s="20"/>
      <c r="AG476" s="64"/>
      <c r="AH476" s="67"/>
      <c r="AI476" s="67"/>
      <c r="AJ476" s="67"/>
      <c r="AK476" s="67"/>
      <c r="AM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8"/>
      <c r="BG476" s="64"/>
      <c r="BH476" s="64"/>
      <c r="BI476" s="20"/>
      <c r="BJ476" s="20"/>
      <c r="BK476" s="20"/>
      <c r="BL476" s="20"/>
      <c r="BM476" s="64"/>
      <c r="BN476" s="64"/>
      <c r="BO476" s="64"/>
      <c r="BP476" s="65"/>
      <c r="BQ476" s="64"/>
      <c r="BR476" s="65"/>
      <c r="BS476" s="64"/>
      <c r="BT476" s="65"/>
      <c r="BU476" s="64"/>
      <c r="BV476" s="65"/>
      <c r="BW476" s="64"/>
      <c r="BX476" s="64"/>
      <c r="BY476" s="64"/>
      <c r="BZ476" s="67"/>
      <c r="CA476" s="67"/>
      <c r="CB476" s="67"/>
      <c r="CC476" s="64"/>
      <c r="CD476" s="64"/>
      <c r="CE476" s="64"/>
      <c r="CF476" s="64"/>
      <c r="CG476" s="64"/>
      <c r="CH476" s="64"/>
      <c r="CI476" s="64"/>
      <c r="CJ476" s="64"/>
      <c r="CK476"/>
      <c r="CL476" s="64"/>
      <c r="CM476" s="64"/>
      <c r="CN476" s="64"/>
      <c r="CO476" s="64"/>
      <c r="CP476" s="17" t="s">
        <v>5655</v>
      </c>
      <c r="CQ476" s="64" t="s">
        <v>5651</v>
      </c>
      <c r="CR476" s="64" t="s">
        <v>157</v>
      </c>
      <c r="CS476"/>
      <c r="CT476"/>
      <c r="CU476"/>
      <c r="CV476"/>
      <c r="CW476" s="64"/>
    </row>
    <row r="477" spans="1:101" s="17" customFormat="1" x14ac:dyDescent="0.25">
      <c r="A477" s="64"/>
      <c r="C477" s="64"/>
      <c r="D477" s="64"/>
      <c r="E477" s="64"/>
      <c r="F477" s="66"/>
      <c r="G477" s="17" t="s">
        <v>9997</v>
      </c>
      <c r="H477" s="17" t="s">
        <v>9998</v>
      </c>
      <c r="W477" s="20"/>
      <c r="X477" s="64"/>
      <c r="Y477" s="64"/>
      <c r="Z477" s="20"/>
      <c r="AA477" s="20"/>
      <c r="AB477" s="20"/>
      <c r="AC477" s="64"/>
      <c r="AD477" s="64"/>
      <c r="AE477" s="64"/>
      <c r="AF477" s="20"/>
      <c r="AG477" s="64"/>
      <c r="AH477" s="67"/>
      <c r="AI477" s="67"/>
      <c r="AJ477" s="67"/>
      <c r="AK477" s="67"/>
      <c r="AM477" s="64"/>
      <c r="AO477" s="64"/>
      <c r="AP477" s="64"/>
      <c r="AQ477" s="64"/>
      <c r="AR477" s="64"/>
      <c r="AS477" s="64"/>
      <c r="AT477" s="64"/>
      <c r="AU477" s="64"/>
      <c r="AV477" s="64"/>
      <c r="AW477" s="64"/>
      <c r="AX477" s="64"/>
      <c r="AY477" s="64"/>
      <c r="AZ477" s="68"/>
      <c r="BG477" s="64"/>
      <c r="BH477" s="64"/>
      <c r="BI477" s="20"/>
      <c r="BJ477" s="20"/>
      <c r="BK477" s="20"/>
      <c r="BL477" s="20"/>
      <c r="BM477" s="64"/>
      <c r="BN477" s="64"/>
      <c r="BO477" s="64"/>
      <c r="BP477" s="65"/>
      <c r="BQ477" s="64"/>
      <c r="BR477" s="65"/>
      <c r="BS477" s="64"/>
      <c r="BT477" s="65"/>
      <c r="BU477" s="64"/>
      <c r="BV477" s="65"/>
      <c r="BW477" s="64"/>
      <c r="BX477" s="64"/>
      <c r="BY477" s="64"/>
      <c r="BZ477" s="67"/>
      <c r="CA477" s="67"/>
      <c r="CB477" s="67"/>
      <c r="CC477" s="64"/>
      <c r="CD477" s="64"/>
      <c r="CE477" s="64"/>
      <c r="CF477" s="64"/>
      <c r="CG477" s="64"/>
      <c r="CH477" s="64"/>
      <c r="CI477" s="64"/>
      <c r="CJ477" s="64"/>
      <c r="CK477"/>
      <c r="CL477" s="64"/>
      <c r="CM477" s="64"/>
      <c r="CN477" s="64"/>
      <c r="CO477" s="64"/>
      <c r="CP477" s="17" t="s">
        <v>5625</v>
      </c>
      <c r="CQ477" s="64" t="s">
        <v>5623</v>
      </c>
      <c r="CR477" s="64" t="s">
        <v>509</v>
      </c>
      <c r="CS477"/>
      <c r="CT477"/>
      <c r="CU477"/>
      <c r="CV477"/>
      <c r="CW477" s="64"/>
    </row>
    <row r="478" spans="1:101" s="17" customFormat="1" x14ac:dyDescent="0.25">
      <c r="A478" s="64"/>
      <c r="C478" s="64"/>
      <c r="D478" s="64"/>
      <c r="E478" s="64"/>
      <c r="F478" s="66"/>
      <c r="G478" s="17" t="s">
        <v>9999</v>
      </c>
      <c r="H478" s="17" t="s">
        <v>10000</v>
      </c>
      <c r="W478" s="20"/>
      <c r="X478" s="64"/>
      <c r="Y478" s="64"/>
      <c r="Z478" s="20"/>
      <c r="AA478" s="20"/>
      <c r="AB478" s="20"/>
      <c r="AC478" s="64"/>
      <c r="AD478" s="64"/>
      <c r="AE478" s="64"/>
      <c r="AF478" s="20"/>
      <c r="AG478" s="64"/>
      <c r="AH478" s="67"/>
      <c r="AI478" s="67"/>
      <c r="AJ478" s="67"/>
      <c r="AK478" s="67"/>
      <c r="AM478" s="64"/>
      <c r="AO478" s="64"/>
      <c r="AP478" s="64"/>
      <c r="AQ478" s="64"/>
      <c r="AR478" s="64"/>
      <c r="AS478" s="64"/>
      <c r="AT478" s="64"/>
      <c r="AU478" s="64"/>
      <c r="AV478" s="64"/>
      <c r="AW478" s="64"/>
      <c r="AX478" s="64"/>
      <c r="AY478" s="64"/>
      <c r="AZ478" s="68"/>
      <c r="BG478" s="64"/>
      <c r="BH478" s="64"/>
      <c r="BI478" s="20"/>
      <c r="BJ478" s="20"/>
      <c r="BK478" s="20"/>
      <c r="BL478" s="20"/>
      <c r="BM478" s="64"/>
      <c r="BN478" s="64"/>
      <c r="BO478" s="64"/>
      <c r="BP478" s="65"/>
      <c r="BQ478" s="64"/>
      <c r="BR478" s="65"/>
      <c r="BS478" s="64"/>
      <c r="BT478" s="65"/>
      <c r="BU478" s="64"/>
      <c r="BV478" s="65"/>
      <c r="BW478" s="64"/>
      <c r="BX478" s="64"/>
      <c r="BY478" s="64"/>
      <c r="BZ478" s="67"/>
      <c r="CA478" s="67"/>
      <c r="CB478" s="67"/>
      <c r="CC478" s="64"/>
      <c r="CD478" s="64"/>
      <c r="CE478" s="64"/>
      <c r="CF478" s="64"/>
      <c r="CG478" s="64"/>
      <c r="CH478" s="64"/>
      <c r="CI478" s="64"/>
      <c r="CJ478" s="64"/>
      <c r="CK478"/>
      <c r="CL478" s="64"/>
      <c r="CM478" s="64"/>
      <c r="CN478" s="64"/>
      <c r="CO478" s="64"/>
      <c r="CP478" s="64" t="s">
        <v>350</v>
      </c>
      <c r="CQ478" s="64" t="s">
        <v>351</v>
      </c>
      <c r="CR478" s="64" t="s">
        <v>352</v>
      </c>
      <c r="CS478"/>
      <c r="CT478"/>
      <c r="CU478"/>
      <c r="CV478"/>
      <c r="CW478" s="64"/>
    </row>
    <row r="479" spans="1:101" s="17" customFormat="1" x14ac:dyDescent="0.25">
      <c r="A479" s="64"/>
      <c r="C479" s="64"/>
      <c r="D479" s="64"/>
      <c r="E479" s="64"/>
      <c r="F479" s="66"/>
      <c r="G479" s="17" t="s">
        <v>10369</v>
      </c>
      <c r="H479" s="17" t="s">
        <v>10370</v>
      </c>
      <c r="W479" s="20"/>
      <c r="X479" s="64"/>
      <c r="Y479" s="64"/>
      <c r="Z479" s="20"/>
      <c r="AA479" s="20"/>
      <c r="AB479" s="20"/>
      <c r="AC479" s="64"/>
      <c r="AD479" s="64"/>
      <c r="AE479" s="64"/>
      <c r="AF479" s="20"/>
      <c r="AG479" s="64"/>
      <c r="AH479" s="67"/>
      <c r="AI479" s="67"/>
      <c r="AJ479" s="67"/>
      <c r="AK479" s="67"/>
      <c r="AM479" s="64"/>
      <c r="AO479" s="64"/>
      <c r="AP479" s="64"/>
      <c r="AQ479" s="64"/>
      <c r="AR479" s="64"/>
      <c r="AS479" s="64"/>
      <c r="AT479" s="64"/>
      <c r="AU479" s="64"/>
      <c r="AV479" s="64"/>
      <c r="AW479" s="64"/>
      <c r="AX479" s="64"/>
      <c r="AY479" s="64"/>
      <c r="AZ479" s="68"/>
      <c r="BG479" s="64"/>
      <c r="BH479" s="64"/>
      <c r="BI479" s="20"/>
      <c r="BJ479" s="20"/>
      <c r="BK479" s="20"/>
      <c r="BL479" s="20"/>
      <c r="BM479" s="64"/>
      <c r="BN479" s="64"/>
      <c r="BO479" s="64"/>
      <c r="BP479" s="65"/>
      <c r="BQ479" s="64"/>
      <c r="BR479" s="65"/>
      <c r="BS479" s="64"/>
      <c r="BT479" s="65"/>
      <c r="BU479" s="64"/>
      <c r="BV479" s="65"/>
      <c r="BW479" s="64"/>
      <c r="BX479" s="64"/>
      <c r="BY479" s="64"/>
      <c r="BZ479" s="67"/>
      <c r="CA479" s="67"/>
      <c r="CB479" s="67"/>
      <c r="CC479" s="64"/>
      <c r="CD479" s="64"/>
      <c r="CE479" s="64"/>
      <c r="CF479" s="64"/>
      <c r="CG479" s="64"/>
      <c r="CH479" s="64"/>
      <c r="CI479" s="64"/>
      <c r="CJ479" s="64"/>
      <c r="CK479"/>
      <c r="CL479" s="64"/>
      <c r="CM479" s="64"/>
      <c r="CN479" s="64"/>
      <c r="CO479" s="64"/>
      <c r="CP479" s="64" t="s">
        <v>350</v>
      </c>
      <c r="CQ479" s="64" t="s">
        <v>351</v>
      </c>
      <c r="CR479" s="64" t="s">
        <v>578</v>
      </c>
      <c r="CS479"/>
      <c r="CT479"/>
      <c r="CU479"/>
      <c r="CV479"/>
      <c r="CW479" s="64"/>
    </row>
    <row r="480" spans="1:101" s="17" customFormat="1" x14ac:dyDescent="0.25">
      <c r="A480" s="64"/>
      <c r="C480" s="64"/>
      <c r="D480" s="64"/>
      <c r="E480" s="64"/>
      <c r="F480" s="66"/>
      <c r="G480" s="17" t="s">
        <v>10001</v>
      </c>
      <c r="H480" s="17" t="s">
        <v>10002</v>
      </c>
      <c r="W480" s="20"/>
      <c r="X480" s="64"/>
      <c r="Y480" s="64"/>
      <c r="Z480" s="20"/>
      <c r="AA480" s="20"/>
      <c r="AB480" s="20"/>
      <c r="AC480" s="64"/>
      <c r="AD480" s="64"/>
      <c r="AE480" s="64"/>
      <c r="AF480" s="20"/>
      <c r="AG480" s="64"/>
      <c r="AH480" s="67"/>
      <c r="AI480" s="67"/>
      <c r="AJ480" s="67"/>
      <c r="AK480" s="67"/>
      <c r="AM480" s="64"/>
      <c r="AO480" s="64"/>
      <c r="AP480" s="64"/>
      <c r="AQ480" s="64"/>
      <c r="AR480" s="64"/>
      <c r="AS480" s="64"/>
      <c r="AT480" s="64"/>
      <c r="AU480" s="64"/>
      <c r="AV480" s="64"/>
      <c r="AW480" s="64"/>
      <c r="AX480" s="64"/>
      <c r="AY480" s="64"/>
      <c r="AZ480" s="68"/>
      <c r="BG480" s="64"/>
      <c r="BH480" s="64"/>
      <c r="BI480" s="20"/>
      <c r="BJ480" s="20"/>
      <c r="BK480" s="20"/>
      <c r="BL480" s="20"/>
      <c r="BM480" s="64"/>
      <c r="BN480" s="64"/>
      <c r="BO480" s="64"/>
      <c r="BP480" s="65"/>
      <c r="BQ480" s="64"/>
      <c r="BR480" s="65"/>
      <c r="BS480" s="64"/>
      <c r="BT480" s="65"/>
      <c r="BU480" s="64"/>
      <c r="BV480" s="65"/>
      <c r="BW480" s="64"/>
      <c r="BX480" s="64"/>
      <c r="BY480" s="64"/>
      <c r="BZ480" s="67"/>
      <c r="CA480" s="67"/>
      <c r="CB480" s="67"/>
      <c r="CC480" s="64"/>
      <c r="CD480" s="64"/>
      <c r="CE480" s="64"/>
      <c r="CF480" s="64"/>
      <c r="CG480" s="64"/>
      <c r="CH480" s="64"/>
      <c r="CI480" s="64"/>
      <c r="CJ480" s="64"/>
      <c r="CK480"/>
      <c r="CL480" s="64"/>
      <c r="CM480" s="64"/>
      <c r="CN480" s="64"/>
      <c r="CO480" s="64"/>
      <c r="CP480" s="64" t="s">
        <v>350</v>
      </c>
      <c r="CQ480" s="64" t="s">
        <v>1259</v>
      </c>
      <c r="CR480" s="64" t="s">
        <v>352</v>
      </c>
      <c r="CS480"/>
      <c r="CT480"/>
      <c r="CU480"/>
      <c r="CV480"/>
      <c r="CW480" s="64"/>
    </row>
    <row r="481" spans="1:101" s="17" customFormat="1" x14ac:dyDescent="0.25">
      <c r="A481" s="64"/>
      <c r="C481" s="64"/>
      <c r="D481" s="64"/>
      <c r="E481" s="64"/>
      <c r="F481" s="66"/>
      <c r="G481" s="17" t="s">
        <v>10003</v>
      </c>
      <c r="H481" s="17" t="s">
        <v>10004</v>
      </c>
      <c r="W481" s="20"/>
      <c r="X481" s="64"/>
      <c r="Y481" s="64"/>
      <c r="Z481" s="20"/>
      <c r="AA481" s="20"/>
      <c r="AB481" s="20"/>
      <c r="AC481" s="64"/>
      <c r="AD481" s="64"/>
      <c r="AE481" s="64"/>
      <c r="AF481" s="20"/>
      <c r="AG481" s="64"/>
      <c r="AH481" s="67"/>
      <c r="AI481" s="67"/>
      <c r="AJ481" s="67"/>
      <c r="AK481" s="67"/>
      <c r="AM481" s="64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8"/>
      <c r="BG481" s="64"/>
      <c r="BH481" s="64"/>
      <c r="BI481" s="20"/>
      <c r="BJ481" s="20"/>
      <c r="BK481" s="20"/>
      <c r="BL481" s="20"/>
      <c r="BM481" s="64"/>
      <c r="BN481" s="64"/>
      <c r="BO481" s="64"/>
      <c r="BP481" s="65"/>
      <c r="BQ481" s="64"/>
      <c r="BR481" s="65"/>
      <c r="BS481" s="64"/>
      <c r="BT481" s="65"/>
      <c r="BU481" s="64"/>
      <c r="BV481" s="65"/>
      <c r="BW481" s="64"/>
      <c r="BX481" s="64"/>
      <c r="BY481" s="64"/>
      <c r="BZ481" s="67"/>
      <c r="CA481" s="67"/>
      <c r="CB481" s="67"/>
      <c r="CC481" s="64"/>
      <c r="CD481" s="64"/>
      <c r="CE481" s="64"/>
      <c r="CF481" s="64"/>
      <c r="CG481" s="64"/>
      <c r="CH481" s="64"/>
      <c r="CI481" s="64"/>
      <c r="CJ481" s="64"/>
      <c r="CK481"/>
      <c r="CL481" s="64"/>
      <c r="CM481" s="64"/>
      <c r="CN481" s="64"/>
      <c r="CO481" s="64"/>
      <c r="CP481" s="64" t="s">
        <v>350</v>
      </c>
      <c r="CQ481" s="64"/>
      <c r="CR481" s="64"/>
      <c r="CS481"/>
      <c r="CT481"/>
      <c r="CU481"/>
      <c r="CV481"/>
      <c r="CW481" s="64"/>
    </row>
    <row r="482" spans="1:101" s="17" customFormat="1" x14ac:dyDescent="0.25">
      <c r="A482" s="64"/>
      <c r="C482" s="64"/>
      <c r="D482" s="64"/>
      <c r="E482" s="64"/>
      <c r="F482" s="66"/>
      <c r="G482" s="17" t="s">
        <v>10005</v>
      </c>
      <c r="H482" s="17" t="s">
        <v>10006</v>
      </c>
      <c r="W482" s="20"/>
      <c r="X482" s="64"/>
      <c r="Y482" s="64"/>
      <c r="Z482" s="20"/>
      <c r="AA482" s="20"/>
      <c r="AB482" s="20"/>
      <c r="AC482" s="64"/>
      <c r="AD482" s="64"/>
      <c r="AE482" s="64"/>
      <c r="AF482" s="20"/>
      <c r="AG482" s="64"/>
      <c r="AH482" s="64"/>
      <c r="AI482" s="64"/>
      <c r="AJ482" s="64"/>
      <c r="AK482" s="64"/>
      <c r="AM482" s="64"/>
      <c r="AO482" s="64"/>
      <c r="AP482" s="64"/>
      <c r="AQ482" s="64"/>
      <c r="AR482" s="64"/>
      <c r="AS482" s="64"/>
      <c r="AT482" s="64"/>
      <c r="AU482" s="64"/>
      <c r="AV482" s="64"/>
      <c r="AW482" s="64"/>
      <c r="AX482" s="64"/>
      <c r="AY482" s="64"/>
      <c r="AZ482" s="68"/>
      <c r="BG482" s="64"/>
      <c r="BH482" s="64"/>
      <c r="BI482" s="20"/>
      <c r="BJ482" s="20"/>
      <c r="BK482" s="20"/>
      <c r="BL482" s="20"/>
      <c r="BM482" s="64"/>
      <c r="BN482" s="64"/>
      <c r="BO482" s="64"/>
      <c r="BP482" s="65"/>
      <c r="BQ482" s="64"/>
      <c r="BR482" s="65"/>
      <c r="BS482" s="64"/>
      <c r="BT482" s="65"/>
      <c r="BU482" s="64"/>
      <c r="BV482" s="65"/>
      <c r="BW482" s="64"/>
      <c r="BX482" s="64"/>
      <c r="BY482" s="64"/>
      <c r="BZ482" s="64"/>
      <c r="CA482" s="64"/>
      <c r="CB482" s="64"/>
      <c r="CC482" s="64"/>
      <c r="CD482" s="64"/>
      <c r="CE482" s="64"/>
      <c r="CF482" s="64"/>
      <c r="CG482" s="64"/>
      <c r="CH482" s="64"/>
      <c r="CI482" s="64"/>
      <c r="CJ482" s="64"/>
      <c r="CK482"/>
      <c r="CL482" s="64"/>
      <c r="CM482" s="64"/>
      <c r="CN482" s="64"/>
      <c r="CO482" s="64"/>
      <c r="CP482" s="17" t="s">
        <v>350</v>
      </c>
      <c r="CQ482" s="64" t="s">
        <v>1913</v>
      </c>
      <c r="CR482" s="64" t="s">
        <v>352</v>
      </c>
      <c r="CS482"/>
      <c r="CT482"/>
      <c r="CU482"/>
      <c r="CV482"/>
      <c r="CW482" s="64"/>
    </row>
    <row r="483" spans="1:101" s="17" customFormat="1" x14ac:dyDescent="0.25">
      <c r="A483" s="64"/>
      <c r="C483" s="64"/>
      <c r="D483" s="64"/>
      <c r="E483" s="64"/>
      <c r="F483" s="66"/>
      <c r="G483" s="17" t="s">
        <v>10007</v>
      </c>
      <c r="H483" s="17" t="s">
        <v>10008</v>
      </c>
      <c r="W483" s="20"/>
      <c r="X483" s="64"/>
      <c r="Y483" s="64"/>
      <c r="Z483" s="20"/>
      <c r="AA483" s="20"/>
      <c r="AB483" s="20"/>
      <c r="AC483" s="64"/>
      <c r="AD483" s="64"/>
      <c r="AE483" s="64"/>
      <c r="AF483" s="20"/>
      <c r="AG483" s="64"/>
      <c r="AH483" s="64"/>
      <c r="AI483" s="64"/>
      <c r="AJ483" s="64"/>
      <c r="AK483" s="64"/>
      <c r="AM483" s="64"/>
      <c r="AO483" s="64"/>
      <c r="AP483" s="64"/>
      <c r="AQ483" s="64"/>
      <c r="AR483" s="64"/>
      <c r="AS483" s="64"/>
      <c r="AT483" s="64"/>
      <c r="AU483" s="64"/>
      <c r="AV483" s="64"/>
      <c r="AW483" s="64"/>
      <c r="AX483" s="64"/>
      <c r="AY483" s="64"/>
      <c r="AZ483" s="68"/>
      <c r="BG483" s="64"/>
      <c r="BH483" s="64"/>
      <c r="BI483" s="20"/>
      <c r="BJ483" s="20"/>
      <c r="BK483" s="20"/>
      <c r="BL483" s="20"/>
      <c r="BM483" s="64"/>
      <c r="BN483" s="64"/>
      <c r="BO483" s="64"/>
      <c r="BP483" s="65"/>
      <c r="BQ483" s="64"/>
      <c r="BR483" s="65"/>
      <c r="BS483" s="64"/>
      <c r="BT483" s="65"/>
      <c r="BU483" s="64"/>
      <c r="BV483" s="65"/>
      <c r="BW483" s="64"/>
      <c r="BX483" s="64"/>
      <c r="BY483" s="64"/>
      <c r="BZ483" s="64"/>
      <c r="CA483" s="64"/>
      <c r="CB483" s="64"/>
      <c r="CC483" s="64"/>
      <c r="CD483" s="64"/>
      <c r="CE483" s="64"/>
      <c r="CF483" s="64"/>
      <c r="CG483" s="64"/>
      <c r="CH483" s="64"/>
      <c r="CI483" s="64"/>
      <c r="CJ483" s="64"/>
      <c r="CK483"/>
      <c r="CL483" s="64"/>
      <c r="CM483" s="64"/>
      <c r="CN483" s="64"/>
      <c r="CO483" s="64"/>
      <c r="CP483" s="17" t="s">
        <v>350</v>
      </c>
      <c r="CQ483" s="64" t="s">
        <v>3838</v>
      </c>
      <c r="CR483" s="64" t="s">
        <v>352</v>
      </c>
      <c r="CS483"/>
      <c r="CT483"/>
      <c r="CU483"/>
      <c r="CV483"/>
      <c r="CW483" s="64"/>
    </row>
    <row r="484" spans="1:101" s="17" customFormat="1" x14ac:dyDescent="0.25">
      <c r="A484" s="64"/>
      <c r="C484" s="64"/>
      <c r="D484" s="64"/>
      <c r="E484" s="64"/>
      <c r="F484" s="66"/>
      <c r="G484" s="17" t="s">
        <v>10009</v>
      </c>
      <c r="H484" s="17" t="s">
        <v>10010</v>
      </c>
      <c r="W484" s="20"/>
      <c r="X484" s="64"/>
      <c r="Y484" s="64"/>
      <c r="Z484" s="20"/>
      <c r="AA484" s="20"/>
      <c r="AB484" s="20"/>
      <c r="AC484" s="64"/>
      <c r="AD484" s="64"/>
      <c r="AE484" s="64"/>
      <c r="AF484" s="20"/>
      <c r="AG484" s="64"/>
      <c r="AH484" s="64"/>
      <c r="AI484" s="64"/>
      <c r="AJ484" s="64"/>
      <c r="AK484" s="64"/>
      <c r="AM484" s="64"/>
      <c r="AO484" s="64"/>
      <c r="AP484" s="64"/>
      <c r="AQ484" s="64"/>
      <c r="AR484" s="64"/>
      <c r="AS484" s="64"/>
      <c r="AT484" s="64"/>
      <c r="AU484" s="64"/>
      <c r="AV484" s="64"/>
      <c r="AW484" s="64"/>
      <c r="AX484" s="64"/>
      <c r="AY484" s="64"/>
      <c r="AZ484" s="68"/>
      <c r="BG484" s="64"/>
      <c r="BH484" s="64"/>
      <c r="BI484" s="20"/>
      <c r="BJ484" s="20"/>
      <c r="BK484" s="20"/>
      <c r="BL484" s="20"/>
      <c r="BM484" s="64"/>
      <c r="BN484" s="64"/>
      <c r="BO484" s="64"/>
      <c r="BP484" s="65"/>
      <c r="BQ484" s="64"/>
      <c r="BR484" s="65"/>
      <c r="BS484" s="64"/>
      <c r="BT484" s="65"/>
      <c r="BU484" s="64"/>
      <c r="BV484" s="65"/>
      <c r="BW484" s="64"/>
      <c r="BX484" s="64"/>
      <c r="BY484" s="64"/>
      <c r="BZ484" s="64"/>
      <c r="CA484" s="64"/>
      <c r="CB484" s="64"/>
      <c r="CC484" s="64"/>
      <c r="CD484" s="64"/>
      <c r="CE484" s="64"/>
      <c r="CF484" s="64"/>
      <c r="CG484" s="64"/>
      <c r="CH484" s="64"/>
      <c r="CI484" s="64"/>
      <c r="CJ484" s="64"/>
      <c r="CK484"/>
      <c r="CL484" s="64"/>
      <c r="CM484" s="64"/>
      <c r="CN484" s="64"/>
      <c r="CO484" s="64"/>
      <c r="CP484" s="17" t="s">
        <v>350</v>
      </c>
      <c r="CQ484" s="64" t="s">
        <v>3936</v>
      </c>
      <c r="CR484" s="64" t="s">
        <v>352</v>
      </c>
      <c r="CS484"/>
      <c r="CT484"/>
      <c r="CU484"/>
      <c r="CV484"/>
      <c r="CW484" s="64"/>
    </row>
    <row r="485" spans="1:101" s="17" customFormat="1" x14ac:dyDescent="0.25">
      <c r="A485" s="64"/>
      <c r="C485" s="64"/>
      <c r="D485" s="64"/>
      <c r="E485" s="64"/>
      <c r="F485" s="66"/>
      <c r="G485" s="17" t="s">
        <v>10011</v>
      </c>
      <c r="H485" s="17" t="s">
        <v>10012</v>
      </c>
      <c r="W485" s="20"/>
      <c r="X485" s="64"/>
      <c r="Y485" s="64"/>
      <c r="Z485" s="20"/>
      <c r="AA485" s="20"/>
      <c r="AB485" s="20"/>
      <c r="AC485" s="64"/>
      <c r="AD485" s="64"/>
      <c r="AE485" s="64"/>
      <c r="AF485" s="20"/>
      <c r="AG485" s="64"/>
      <c r="AH485" s="64"/>
      <c r="AI485" s="64"/>
      <c r="AJ485" s="64"/>
      <c r="AK485" s="64"/>
      <c r="AM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8"/>
      <c r="BG485" s="64"/>
      <c r="BH485" s="64"/>
      <c r="BI485" s="20"/>
      <c r="BJ485" s="20"/>
      <c r="BK485" s="20"/>
      <c r="BL485" s="20"/>
      <c r="BM485" s="64"/>
      <c r="BN485" s="64"/>
      <c r="BO485" s="64"/>
      <c r="BP485" s="65"/>
      <c r="BQ485" s="64"/>
      <c r="BR485" s="65"/>
      <c r="BS485" s="64"/>
      <c r="BT485" s="65"/>
      <c r="BU485" s="64"/>
      <c r="BV485" s="65"/>
      <c r="BW485" s="64"/>
      <c r="BX485" s="64"/>
      <c r="BY485" s="64"/>
      <c r="BZ485" s="64"/>
      <c r="CA485" s="64"/>
      <c r="CB485" s="64"/>
      <c r="CC485" s="64"/>
      <c r="CD485" s="64"/>
      <c r="CE485" s="64"/>
      <c r="CF485" s="64"/>
      <c r="CG485" s="64"/>
      <c r="CH485" s="64"/>
      <c r="CI485" s="64"/>
      <c r="CJ485" s="64"/>
      <c r="CK485"/>
      <c r="CL485" s="64"/>
      <c r="CM485" s="64"/>
      <c r="CN485" s="64"/>
      <c r="CO485" s="64"/>
      <c r="CP485" s="17" t="s">
        <v>350</v>
      </c>
      <c r="CQ485" s="64" t="s">
        <v>8397</v>
      </c>
      <c r="CR485" s="64" t="s">
        <v>352</v>
      </c>
      <c r="CS485"/>
      <c r="CT485"/>
      <c r="CU485"/>
      <c r="CV485"/>
      <c r="CW485" s="64"/>
    </row>
    <row r="486" spans="1:101" s="17" customFormat="1" x14ac:dyDescent="0.25">
      <c r="A486" s="64"/>
      <c r="C486" s="64"/>
      <c r="D486" s="64"/>
      <c r="E486" s="64"/>
      <c r="F486" s="66"/>
      <c r="G486" s="17" t="s">
        <v>10013</v>
      </c>
      <c r="H486" s="17" t="s">
        <v>10014</v>
      </c>
      <c r="W486" s="20"/>
      <c r="X486" s="64"/>
      <c r="Y486" s="64"/>
      <c r="Z486" s="20"/>
      <c r="AA486" s="20"/>
      <c r="AB486" s="20"/>
      <c r="AC486" s="64"/>
      <c r="AD486" s="64"/>
      <c r="AE486" s="64"/>
      <c r="AF486" s="20"/>
      <c r="AG486" s="64"/>
      <c r="AH486" s="64"/>
      <c r="AI486" s="64"/>
      <c r="AJ486" s="64"/>
      <c r="AK486" s="64"/>
      <c r="AM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8"/>
      <c r="BG486" s="64"/>
      <c r="BH486" s="64"/>
      <c r="BI486" s="20"/>
      <c r="BJ486" s="20"/>
      <c r="BK486" s="20"/>
      <c r="BL486" s="20"/>
      <c r="BM486" s="64"/>
      <c r="BN486" s="64"/>
      <c r="BO486" s="64"/>
      <c r="BP486" s="65"/>
      <c r="BQ486" s="64"/>
      <c r="BR486" s="65"/>
      <c r="BS486" s="64"/>
      <c r="BT486" s="65"/>
      <c r="BU486" s="64"/>
      <c r="BV486" s="65"/>
      <c r="BW486" s="64"/>
      <c r="BX486" s="64"/>
      <c r="BY486" s="64"/>
      <c r="BZ486" s="64"/>
      <c r="CA486" s="64"/>
      <c r="CB486" s="64"/>
      <c r="CC486" s="64"/>
      <c r="CD486" s="64"/>
      <c r="CE486" s="64"/>
      <c r="CF486" s="64"/>
      <c r="CG486" s="64"/>
      <c r="CH486" s="64"/>
      <c r="CI486" s="64"/>
      <c r="CJ486" s="64"/>
      <c r="CK486"/>
      <c r="CL486" s="64"/>
      <c r="CM486" s="64"/>
      <c r="CN486" s="64"/>
      <c r="CO486" s="64"/>
      <c r="CP486" s="64" t="s">
        <v>802</v>
      </c>
      <c r="CQ486" s="64" t="s">
        <v>351</v>
      </c>
      <c r="CR486" s="64" t="s">
        <v>352</v>
      </c>
      <c r="CS486"/>
      <c r="CT486"/>
      <c r="CU486"/>
      <c r="CV486"/>
      <c r="CW486" s="64"/>
    </row>
    <row r="487" spans="1:101" s="17" customFormat="1" x14ac:dyDescent="0.25">
      <c r="A487" s="64"/>
      <c r="C487" s="64"/>
      <c r="D487" s="64"/>
      <c r="E487" s="64"/>
      <c r="F487" s="66"/>
      <c r="G487" s="17" t="s">
        <v>10015</v>
      </c>
      <c r="H487" s="17" t="s">
        <v>10016</v>
      </c>
      <c r="W487" s="20"/>
      <c r="X487" s="64"/>
      <c r="Y487" s="64"/>
      <c r="Z487" s="20"/>
      <c r="AA487" s="20"/>
      <c r="AB487" s="20"/>
      <c r="AC487" s="64"/>
      <c r="AD487" s="64"/>
      <c r="AE487" s="64"/>
      <c r="AF487" s="20"/>
      <c r="AG487" s="64"/>
      <c r="AH487" s="64"/>
      <c r="AI487" s="64"/>
      <c r="AJ487" s="64"/>
      <c r="AK487" s="64"/>
      <c r="AM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8"/>
      <c r="BG487" s="64"/>
      <c r="BH487" s="64"/>
      <c r="BI487" s="20"/>
      <c r="BJ487" s="20"/>
      <c r="BK487" s="20"/>
      <c r="BL487" s="20"/>
      <c r="BM487" s="64"/>
      <c r="BN487" s="64"/>
      <c r="BO487" s="64"/>
      <c r="BP487" s="65"/>
      <c r="BQ487" s="64"/>
      <c r="BR487" s="65"/>
      <c r="BS487" s="64"/>
      <c r="BT487" s="65"/>
      <c r="BU487" s="64"/>
      <c r="BV487" s="65"/>
      <c r="BW487" s="64"/>
      <c r="BX487" s="64"/>
      <c r="BY487" s="64"/>
      <c r="BZ487" s="64"/>
      <c r="CA487" s="64"/>
      <c r="CB487" s="64"/>
      <c r="CC487" s="64"/>
      <c r="CD487" s="64"/>
      <c r="CE487" s="64"/>
      <c r="CF487" s="64"/>
      <c r="CG487" s="64"/>
      <c r="CH487" s="64"/>
      <c r="CI487" s="64"/>
      <c r="CJ487" s="64"/>
      <c r="CK487"/>
      <c r="CL487" s="64"/>
      <c r="CM487" s="64"/>
      <c r="CN487" s="64"/>
      <c r="CO487" s="64"/>
      <c r="CP487" s="17" t="s">
        <v>5019</v>
      </c>
      <c r="CQ487" s="64" t="s">
        <v>5020</v>
      </c>
      <c r="CR487" s="64" t="s">
        <v>5021</v>
      </c>
      <c r="CS487"/>
      <c r="CT487"/>
      <c r="CU487"/>
      <c r="CV487"/>
      <c r="CW487" s="64"/>
    </row>
    <row r="488" spans="1:101" s="17" customFormat="1" x14ac:dyDescent="0.25">
      <c r="A488" s="64"/>
      <c r="C488" s="64"/>
      <c r="D488" s="64"/>
      <c r="E488" s="64"/>
      <c r="F488" s="66"/>
      <c r="G488" s="17" t="s">
        <v>10371</v>
      </c>
      <c r="H488" s="17" t="s">
        <v>10372</v>
      </c>
      <c r="W488" s="20"/>
      <c r="X488" s="64"/>
      <c r="Y488" s="64"/>
      <c r="Z488" s="20"/>
      <c r="AA488" s="20"/>
      <c r="AB488" s="20"/>
      <c r="AC488" s="64"/>
      <c r="AD488" s="64"/>
      <c r="AE488" s="64"/>
      <c r="AF488" s="20"/>
      <c r="AG488" s="64"/>
      <c r="AH488" s="64"/>
      <c r="AI488" s="64"/>
      <c r="AJ488" s="64"/>
      <c r="AK488" s="64"/>
      <c r="AM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8"/>
      <c r="BG488" s="64"/>
      <c r="BH488" s="64"/>
      <c r="BI488" s="20"/>
      <c r="BJ488" s="20"/>
      <c r="BK488" s="20"/>
      <c r="BL488" s="20"/>
      <c r="BM488" s="64"/>
      <c r="BN488" s="64"/>
      <c r="BO488" s="64"/>
      <c r="BP488" s="65"/>
      <c r="BQ488" s="64"/>
      <c r="BR488" s="65"/>
      <c r="BS488" s="64"/>
      <c r="BT488" s="65"/>
      <c r="BU488" s="64"/>
      <c r="BV488" s="65"/>
      <c r="BW488" s="64"/>
      <c r="BX488" s="64"/>
      <c r="BY488" s="64"/>
      <c r="BZ488" s="64"/>
      <c r="CA488" s="64"/>
      <c r="CB488" s="64"/>
      <c r="CC488" s="64"/>
      <c r="CD488" s="64"/>
      <c r="CE488" s="64"/>
      <c r="CF488" s="64"/>
      <c r="CG488" s="64"/>
      <c r="CH488" s="64"/>
      <c r="CI488" s="64"/>
      <c r="CJ488" s="64"/>
      <c r="CK488"/>
      <c r="CL488" s="64"/>
      <c r="CM488" s="64"/>
      <c r="CN488" s="64"/>
      <c r="CO488" s="64"/>
      <c r="CP488" s="17" t="s">
        <v>3844</v>
      </c>
      <c r="CQ488" s="64" t="s">
        <v>351</v>
      </c>
      <c r="CR488" s="64" t="s">
        <v>352</v>
      </c>
      <c r="CS488"/>
      <c r="CT488"/>
      <c r="CU488"/>
      <c r="CV488"/>
      <c r="CW488" s="64"/>
    </row>
    <row r="489" spans="1:101" s="17" customFormat="1" x14ac:dyDescent="0.25">
      <c r="A489" s="64"/>
      <c r="C489" s="64"/>
      <c r="D489" s="64"/>
      <c r="E489" s="64"/>
      <c r="F489" s="66"/>
      <c r="G489" s="17" t="s">
        <v>10373</v>
      </c>
      <c r="H489" s="17" t="s">
        <v>10374</v>
      </c>
      <c r="W489" s="20"/>
      <c r="X489" s="64"/>
      <c r="Y489" s="64"/>
      <c r="Z489" s="20"/>
      <c r="AA489" s="20"/>
      <c r="AB489" s="20"/>
      <c r="AC489" s="64"/>
      <c r="AD489" s="64"/>
      <c r="AE489" s="64"/>
      <c r="AF489" s="20"/>
      <c r="AG489" s="64"/>
      <c r="AH489" s="64"/>
      <c r="AI489" s="64"/>
      <c r="AJ489" s="64"/>
      <c r="AK489" s="64"/>
      <c r="AM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8"/>
      <c r="BG489" s="64"/>
      <c r="BH489" s="64"/>
      <c r="BI489" s="20"/>
      <c r="BJ489" s="20"/>
      <c r="BK489" s="20"/>
      <c r="BL489" s="20"/>
      <c r="BM489" s="64"/>
      <c r="BN489" s="64"/>
      <c r="BO489" s="64"/>
      <c r="BP489" s="65"/>
      <c r="BQ489" s="64"/>
      <c r="BR489" s="65"/>
      <c r="BS489" s="64"/>
      <c r="BT489" s="65"/>
      <c r="BU489" s="64"/>
      <c r="BV489" s="65"/>
      <c r="BW489" s="64"/>
      <c r="BX489" s="64"/>
      <c r="BY489" s="64"/>
      <c r="BZ489" s="64"/>
      <c r="CA489" s="64"/>
      <c r="CB489" s="64"/>
      <c r="CC489" s="64"/>
      <c r="CD489" s="64"/>
      <c r="CE489" s="64"/>
      <c r="CF489" s="64"/>
      <c r="CG489" s="64"/>
      <c r="CH489" s="64"/>
      <c r="CI489" s="64"/>
      <c r="CJ489" s="64"/>
      <c r="CK489"/>
      <c r="CL489" s="64"/>
      <c r="CM489" s="64"/>
      <c r="CN489" s="64"/>
      <c r="CO489" s="64"/>
      <c r="CP489" s="64" t="s">
        <v>709</v>
      </c>
      <c r="CQ489" s="64" t="s">
        <v>351</v>
      </c>
      <c r="CR489" s="64" t="s">
        <v>352</v>
      </c>
      <c r="CS489"/>
      <c r="CT489"/>
      <c r="CU489"/>
      <c r="CV489"/>
      <c r="CW489" s="64"/>
    </row>
    <row r="490" spans="1:101" s="17" customFormat="1" x14ac:dyDescent="0.25">
      <c r="A490" s="64"/>
      <c r="C490" s="64"/>
      <c r="D490" s="64"/>
      <c r="E490" s="64"/>
      <c r="F490" s="66"/>
      <c r="G490" s="17" t="s">
        <v>10017</v>
      </c>
      <c r="H490" s="17" t="s">
        <v>10018</v>
      </c>
      <c r="W490" s="20"/>
      <c r="X490" s="64"/>
      <c r="Y490" s="64"/>
      <c r="Z490" s="20"/>
      <c r="AA490" s="20"/>
      <c r="AB490" s="20"/>
      <c r="AC490" s="64"/>
      <c r="AD490" s="64"/>
      <c r="AE490" s="64"/>
      <c r="AF490" s="20"/>
      <c r="AG490" s="64"/>
      <c r="AH490" s="64"/>
      <c r="AI490" s="64"/>
      <c r="AJ490" s="64"/>
      <c r="AK490" s="64"/>
      <c r="AM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8"/>
      <c r="BG490" s="64"/>
      <c r="BH490" s="64"/>
      <c r="BI490" s="20"/>
      <c r="BJ490" s="20"/>
      <c r="BK490" s="20"/>
      <c r="BL490" s="20"/>
      <c r="BM490" s="64"/>
      <c r="BN490" s="64"/>
      <c r="BO490" s="64"/>
      <c r="BP490" s="65"/>
      <c r="BQ490" s="64"/>
      <c r="BR490" s="65"/>
      <c r="BS490" s="64"/>
      <c r="BT490" s="65"/>
      <c r="BU490" s="64"/>
      <c r="BV490" s="65"/>
      <c r="BW490" s="64"/>
      <c r="BX490" s="64"/>
      <c r="BY490" s="64"/>
      <c r="BZ490" s="64"/>
      <c r="CA490" s="64"/>
      <c r="CB490" s="64"/>
      <c r="CC490" s="64"/>
      <c r="CD490" s="64"/>
      <c r="CE490" s="64"/>
      <c r="CF490" s="64"/>
      <c r="CG490" s="64"/>
      <c r="CH490" s="64"/>
      <c r="CI490" s="64"/>
      <c r="CJ490" s="64"/>
      <c r="CK490"/>
      <c r="CL490" s="64"/>
      <c r="CM490" s="64"/>
      <c r="CN490" s="64"/>
      <c r="CO490" s="64"/>
      <c r="CP490" s="64" t="s">
        <v>1156</v>
      </c>
      <c r="CQ490" s="64" t="s">
        <v>1157</v>
      </c>
      <c r="CR490" s="64" t="s">
        <v>157</v>
      </c>
      <c r="CS490"/>
      <c r="CT490"/>
      <c r="CU490"/>
      <c r="CV490"/>
      <c r="CW490" s="64"/>
    </row>
    <row r="491" spans="1:101" s="17" customFormat="1" x14ac:dyDescent="0.25">
      <c r="A491" s="64"/>
      <c r="C491" s="64"/>
      <c r="D491" s="64"/>
      <c r="E491" s="64"/>
      <c r="F491" s="66"/>
      <c r="G491" s="17" t="s">
        <v>10019</v>
      </c>
      <c r="H491" s="17" t="s">
        <v>10020</v>
      </c>
      <c r="W491" s="20"/>
      <c r="X491" s="64"/>
      <c r="Y491" s="64"/>
      <c r="Z491" s="20"/>
      <c r="AA491" s="20"/>
      <c r="AB491" s="20"/>
      <c r="AC491" s="64"/>
      <c r="AD491" s="64"/>
      <c r="AE491" s="64"/>
      <c r="AF491" s="20"/>
      <c r="AG491" s="64"/>
      <c r="AH491" s="64"/>
      <c r="AI491" s="64"/>
      <c r="AJ491" s="64"/>
      <c r="AK491" s="64"/>
      <c r="AM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8"/>
      <c r="BG491" s="64"/>
      <c r="BH491" s="64"/>
      <c r="BI491" s="20"/>
      <c r="BJ491" s="20"/>
      <c r="BK491" s="20"/>
      <c r="BL491" s="20"/>
      <c r="BM491" s="64"/>
      <c r="BN491" s="64"/>
      <c r="BO491" s="64"/>
      <c r="BP491" s="65"/>
      <c r="BQ491" s="64"/>
      <c r="BR491" s="65"/>
      <c r="BS491" s="64"/>
      <c r="BT491" s="65"/>
      <c r="BU491" s="64"/>
      <c r="BV491" s="65"/>
      <c r="BW491" s="64"/>
      <c r="BX491" s="64"/>
      <c r="BY491" s="64"/>
      <c r="BZ491" s="64"/>
      <c r="CA491" s="64"/>
      <c r="CB491" s="64"/>
      <c r="CC491" s="64"/>
      <c r="CD491" s="64"/>
      <c r="CE491" s="64"/>
      <c r="CF491" s="64"/>
      <c r="CG491" s="64"/>
      <c r="CH491" s="64"/>
      <c r="CI491" s="64"/>
      <c r="CJ491" s="64"/>
      <c r="CK491"/>
      <c r="CL491" s="64"/>
      <c r="CM491" s="64"/>
      <c r="CN491" s="64"/>
      <c r="CO491" s="64"/>
      <c r="CP491" s="17" t="s">
        <v>8544</v>
      </c>
      <c r="CQ491" s="64" t="s">
        <v>8545</v>
      </c>
      <c r="CR491" s="64" t="s">
        <v>529</v>
      </c>
      <c r="CS491"/>
      <c r="CT491"/>
      <c r="CU491"/>
      <c r="CV491"/>
      <c r="CW491" s="64"/>
    </row>
    <row r="492" spans="1:101" s="17" customFormat="1" x14ac:dyDescent="0.25">
      <c r="A492" s="64"/>
      <c r="C492" s="64"/>
      <c r="D492" s="64"/>
      <c r="E492" s="64"/>
      <c r="F492" s="66"/>
      <c r="G492" s="17" t="s">
        <v>10021</v>
      </c>
      <c r="H492" s="17" t="s">
        <v>10022</v>
      </c>
      <c r="W492" s="20"/>
      <c r="X492" s="64"/>
      <c r="Y492" s="64"/>
      <c r="Z492" s="20"/>
      <c r="AA492" s="20"/>
      <c r="AB492" s="20"/>
      <c r="AC492" s="64"/>
      <c r="AD492" s="64"/>
      <c r="AE492" s="64"/>
      <c r="AF492" s="20"/>
      <c r="AG492" s="64"/>
      <c r="AH492" s="64"/>
      <c r="AI492" s="64"/>
      <c r="AJ492" s="64"/>
      <c r="AK492" s="64"/>
      <c r="AM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8"/>
      <c r="BG492" s="64"/>
      <c r="BH492" s="64"/>
      <c r="BI492" s="20"/>
      <c r="BJ492" s="20"/>
      <c r="BK492" s="20"/>
      <c r="BL492" s="20"/>
      <c r="BM492" s="64"/>
      <c r="BN492" s="64"/>
      <c r="BO492" s="64"/>
      <c r="BP492" s="65"/>
      <c r="BQ492" s="64"/>
      <c r="BR492" s="65"/>
      <c r="BS492" s="64"/>
      <c r="BT492" s="65"/>
      <c r="BU492" s="64"/>
      <c r="BV492" s="65"/>
      <c r="BW492" s="64"/>
      <c r="BX492" s="64"/>
      <c r="BY492" s="64"/>
      <c r="BZ492" s="64"/>
      <c r="CA492" s="64"/>
      <c r="CB492" s="64"/>
      <c r="CC492" s="64"/>
      <c r="CD492" s="64"/>
      <c r="CE492" s="64"/>
      <c r="CF492" s="64"/>
      <c r="CG492" s="64"/>
      <c r="CH492" s="64"/>
      <c r="CI492" s="64"/>
      <c r="CJ492" s="64"/>
      <c r="CK492"/>
      <c r="CL492" s="64"/>
      <c r="CM492" s="64"/>
      <c r="CN492" s="64"/>
      <c r="CO492" s="64"/>
      <c r="CP492" s="17" t="s">
        <v>4781</v>
      </c>
      <c r="CQ492" s="64" t="s">
        <v>4581</v>
      </c>
      <c r="CR492" s="64" t="s">
        <v>576</v>
      </c>
      <c r="CS492"/>
      <c r="CT492"/>
      <c r="CU492"/>
      <c r="CV492"/>
      <c r="CW492" s="64"/>
    </row>
    <row r="493" spans="1:101" s="17" customFormat="1" x14ac:dyDescent="0.25">
      <c r="A493" s="64"/>
      <c r="C493" s="64"/>
      <c r="D493" s="64"/>
      <c r="E493" s="64"/>
      <c r="F493" s="66"/>
      <c r="G493" s="17" t="s">
        <v>10375</v>
      </c>
      <c r="H493" s="17" t="s">
        <v>10376</v>
      </c>
      <c r="W493" s="20"/>
      <c r="X493" s="64"/>
      <c r="Y493" s="64"/>
      <c r="Z493" s="20"/>
      <c r="AA493" s="20"/>
      <c r="AB493" s="20"/>
      <c r="AC493" s="64"/>
      <c r="AD493" s="64"/>
      <c r="AE493" s="64"/>
      <c r="AF493" s="20"/>
      <c r="AG493" s="64"/>
      <c r="AH493" s="64"/>
      <c r="AI493" s="64"/>
      <c r="AJ493" s="64"/>
      <c r="AK493" s="64"/>
      <c r="AM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8"/>
      <c r="BG493" s="64"/>
      <c r="BH493" s="64"/>
      <c r="BI493" s="20"/>
      <c r="BJ493" s="20"/>
      <c r="BK493" s="20"/>
      <c r="BL493" s="20"/>
      <c r="BM493" s="64"/>
      <c r="BN493" s="64"/>
      <c r="BO493" s="64"/>
      <c r="BP493" s="65"/>
      <c r="BQ493" s="64"/>
      <c r="BR493" s="65"/>
      <c r="BS493" s="64"/>
      <c r="BT493" s="65"/>
      <c r="BU493" s="64"/>
      <c r="BV493" s="65"/>
      <c r="BW493" s="64"/>
      <c r="BX493" s="64"/>
      <c r="BY493" s="64"/>
      <c r="BZ493" s="64"/>
      <c r="CA493" s="64"/>
      <c r="CB493" s="64"/>
      <c r="CC493" s="64"/>
      <c r="CD493" s="64"/>
      <c r="CE493" s="64"/>
      <c r="CF493" s="64"/>
      <c r="CG493" s="64"/>
      <c r="CH493" s="64"/>
      <c r="CI493" s="64"/>
      <c r="CJ493" s="64"/>
      <c r="CK493"/>
      <c r="CL493" s="64"/>
      <c r="CM493" s="64"/>
      <c r="CN493" s="64"/>
      <c r="CO493" s="64"/>
      <c r="CP493" s="17" t="s">
        <v>8673</v>
      </c>
      <c r="CQ493" s="64"/>
      <c r="CR493" s="64"/>
      <c r="CS493"/>
      <c r="CT493"/>
      <c r="CU493"/>
      <c r="CV493"/>
      <c r="CW493" s="64"/>
    </row>
    <row r="494" spans="1:101" s="17" customFormat="1" x14ac:dyDescent="0.25">
      <c r="A494" s="64"/>
      <c r="C494" s="64"/>
      <c r="D494" s="64"/>
      <c r="E494" s="64"/>
      <c r="F494" s="66"/>
      <c r="G494" s="17" t="s">
        <v>10023</v>
      </c>
      <c r="H494" s="17" t="s">
        <v>10024</v>
      </c>
      <c r="W494" s="20"/>
      <c r="X494" s="64"/>
      <c r="Y494" s="64"/>
      <c r="Z494" s="20"/>
      <c r="AA494" s="20"/>
      <c r="AB494" s="20"/>
      <c r="AC494" s="64"/>
      <c r="AD494" s="64"/>
      <c r="AE494" s="64"/>
      <c r="AF494" s="20"/>
      <c r="AG494" s="64"/>
      <c r="AH494" s="64"/>
      <c r="AI494" s="64"/>
      <c r="AJ494" s="64"/>
      <c r="AK494" s="64"/>
      <c r="AM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8"/>
      <c r="BG494" s="64"/>
      <c r="BH494" s="64"/>
      <c r="BI494" s="20"/>
      <c r="BJ494" s="20"/>
      <c r="BK494" s="20"/>
      <c r="BL494" s="20"/>
      <c r="BM494" s="64"/>
      <c r="BN494" s="64"/>
      <c r="BO494" s="64"/>
      <c r="BP494" s="65"/>
      <c r="BQ494" s="64"/>
      <c r="BR494" s="65"/>
      <c r="BS494" s="64"/>
      <c r="BT494" s="65"/>
      <c r="BU494" s="64"/>
      <c r="BV494" s="65"/>
      <c r="BW494" s="64"/>
      <c r="BX494" s="64"/>
      <c r="BY494" s="64"/>
      <c r="BZ494" s="64"/>
      <c r="CA494" s="64"/>
      <c r="CB494" s="64"/>
      <c r="CC494" s="64"/>
      <c r="CD494" s="64"/>
      <c r="CE494" s="64"/>
      <c r="CF494" s="64"/>
      <c r="CG494" s="64"/>
      <c r="CH494" s="64"/>
      <c r="CI494" s="64"/>
      <c r="CJ494" s="64"/>
      <c r="CK494"/>
      <c r="CL494" s="64"/>
      <c r="CM494" s="64"/>
      <c r="CN494" s="64"/>
      <c r="CO494" s="64"/>
      <c r="CP494" s="17" t="s">
        <v>8583</v>
      </c>
      <c r="CQ494" s="23" t="s">
        <v>8584</v>
      </c>
      <c r="CR494" s="23" t="s">
        <v>157</v>
      </c>
      <c r="CS494"/>
      <c r="CT494"/>
      <c r="CU494"/>
      <c r="CV494"/>
      <c r="CW494" s="64"/>
    </row>
    <row r="495" spans="1:101" s="17" customFormat="1" x14ac:dyDescent="0.25">
      <c r="A495" s="64"/>
      <c r="C495" s="64"/>
      <c r="D495" s="64"/>
      <c r="E495" s="64"/>
      <c r="F495" s="66"/>
      <c r="G495" s="17" t="s">
        <v>10025</v>
      </c>
      <c r="H495" s="17" t="s">
        <v>10026</v>
      </c>
      <c r="W495" s="20"/>
      <c r="X495" s="64"/>
      <c r="Y495" s="64"/>
      <c r="Z495" s="20"/>
      <c r="AA495" s="20"/>
      <c r="AB495" s="20"/>
      <c r="AC495" s="64"/>
      <c r="AD495" s="64"/>
      <c r="AE495" s="64"/>
      <c r="AF495" s="20"/>
      <c r="AG495" s="64"/>
      <c r="AH495" s="64"/>
      <c r="AI495" s="64"/>
      <c r="AJ495" s="64"/>
      <c r="AK495" s="64"/>
      <c r="AM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8"/>
      <c r="BG495" s="64"/>
      <c r="BH495" s="64"/>
      <c r="BI495" s="20"/>
      <c r="BJ495" s="20"/>
      <c r="BK495" s="20"/>
      <c r="BL495" s="20"/>
      <c r="BM495" s="64"/>
      <c r="BN495" s="64"/>
      <c r="BO495" s="64"/>
      <c r="BP495" s="65"/>
      <c r="BQ495" s="64"/>
      <c r="BR495" s="65"/>
      <c r="BS495" s="64"/>
      <c r="BT495" s="65"/>
      <c r="BU495" s="64"/>
      <c r="BV495" s="65"/>
      <c r="BW495" s="64"/>
      <c r="BX495" s="64"/>
      <c r="BY495" s="64"/>
      <c r="BZ495" s="64"/>
      <c r="CA495" s="64"/>
      <c r="CB495" s="64"/>
      <c r="CC495" s="64"/>
      <c r="CD495" s="64"/>
      <c r="CE495" s="64"/>
      <c r="CF495" s="64"/>
      <c r="CG495" s="64"/>
      <c r="CH495" s="64"/>
      <c r="CI495" s="64"/>
      <c r="CJ495" s="64"/>
      <c r="CK495"/>
      <c r="CL495" s="64"/>
      <c r="CM495" s="64"/>
      <c r="CN495" s="64"/>
      <c r="CO495" s="64"/>
      <c r="CP495" s="17" t="s">
        <v>5434</v>
      </c>
      <c r="CQ495" s="64" t="s">
        <v>5431</v>
      </c>
      <c r="CR495" s="64" t="s">
        <v>157</v>
      </c>
      <c r="CS495"/>
      <c r="CT495"/>
      <c r="CU495"/>
      <c r="CV495"/>
      <c r="CW495" s="64"/>
    </row>
    <row r="496" spans="1:101" s="17" customFormat="1" x14ac:dyDescent="0.25">
      <c r="A496" s="64"/>
      <c r="C496" s="64"/>
      <c r="D496" s="64"/>
      <c r="E496" s="64"/>
      <c r="F496" s="66"/>
      <c r="G496" s="17" t="s">
        <v>10377</v>
      </c>
      <c r="H496" s="17" t="s">
        <v>10378</v>
      </c>
      <c r="W496" s="20"/>
      <c r="X496" s="64"/>
      <c r="Y496" s="64"/>
      <c r="Z496" s="20"/>
      <c r="AA496" s="20"/>
      <c r="AB496" s="20"/>
      <c r="AC496" s="64"/>
      <c r="AD496" s="64"/>
      <c r="AE496" s="64"/>
      <c r="AF496" s="20"/>
      <c r="AG496" s="64"/>
      <c r="AH496" s="64"/>
      <c r="AI496" s="64"/>
      <c r="AJ496" s="64"/>
      <c r="AK496" s="64"/>
      <c r="AM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8"/>
      <c r="BG496" s="64"/>
      <c r="BH496" s="64"/>
      <c r="BI496" s="20"/>
      <c r="BJ496" s="20"/>
      <c r="BK496" s="20"/>
      <c r="BL496" s="20"/>
      <c r="BM496" s="64"/>
      <c r="BN496" s="64"/>
      <c r="BO496" s="64"/>
      <c r="BP496" s="65"/>
      <c r="BQ496" s="64"/>
      <c r="BR496" s="65"/>
      <c r="BS496" s="64"/>
      <c r="BT496" s="65"/>
      <c r="BU496" s="64"/>
      <c r="BV496" s="65"/>
      <c r="BW496" s="64"/>
      <c r="BX496" s="64"/>
      <c r="BY496" s="64"/>
      <c r="BZ496" s="64"/>
      <c r="CA496" s="64"/>
      <c r="CB496" s="64"/>
      <c r="CC496" s="64"/>
      <c r="CD496" s="64"/>
      <c r="CE496" s="64"/>
      <c r="CF496" s="64"/>
      <c r="CG496" s="64"/>
      <c r="CH496" s="64"/>
      <c r="CI496" s="64"/>
      <c r="CJ496" s="64"/>
      <c r="CK496"/>
      <c r="CL496" s="64"/>
      <c r="CM496" s="64"/>
      <c r="CN496" s="64"/>
      <c r="CO496" s="64"/>
      <c r="CP496" s="17" t="s">
        <v>5434</v>
      </c>
      <c r="CQ496" s="64" t="s">
        <v>5507</v>
      </c>
      <c r="CR496" s="64" t="s">
        <v>299</v>
      </c>
      <c r="CS496"/>
      <c r="CT496"/>
      <c r="CU496"/>
      <c r="CV496"/>
      <c r="CW496" s="64"/>
    </row>
    <row r="497" spans="1:101" s="17" customFormat="1" x14ac:dyDescent="0.25">
      <c r="A497" s="64"/>
      <c r="C497" s="64"/>
      <c r="D497" s="64"/>
      <c r="E497" s="64"/>
      <c r="F497" s="66"/>
      <c r="G497" s="17" t="s">
        <v>10027</v>
      </c>
      <c r="H497" s="17" t="s">
        <v>10028</v>
      </c>
      <c r="W497" s="20"/>
      <c r="X497" s="64"/>
      <c r="Y497" s="64"/>
      <c r="Z497" s="20"/>
      <c r="AA497" s="20"/>
      <c r="AB497" s="20"/>
      <c r="AC497" s="64"/>
      <c r="AD497" s="64"/>
      <c r="AE497" s="64"/>
      <c r="AF497" s="20"/>
      <c r="AG497" s="64"/>
      <c r="AH497" s="67"/>
      <c r="AI497" s="67"/>
      <c r="AJ497" s="67"/>
      <c r="AK497" s="67"/>
      <c r="AM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8"/>
      <c r="BG497" s="64"/>
      <c r="BH497" s="64"/>
      <c r="BI497" s="20"/>
      <c r="BJ497" s="20"/>
      <c r="BK497" s="20"/>
      <c r="BL497" s="20"/>
      <c r="BM497" s="64"/>
      <c r="BN497" s="64"/>
      <c r="BO497" s="64"/>
      <c r="BP497" s="65"/>
      <c r="BQ497" s="64"/>
      <c r="BR497" s="65"/>
      <c r="BS497" s="64"/>
      <c r="BT497" s="65"/>
      <c r="BU497" s="64"/>
      <c r="BV497" s="65"/>
      <c r="BW497" s="64"/>
      <c r="BX497" s="64"/>
      <c r="BY497" s="64"/>
      <c r="BZ497" s="67"/>
      <c r="CA497" s="67"/>
      <c r="CB497" s="67"/>
      <c r="CC497" s="64"/>
      <c r="CD497" s="64"/>
      <c r="CE497" s="64"/>
      <c r="CF497" s="64"/>
      <c r="CG497" s="64"/>
      <c r="CH497" s="64"/>
      <c r="CI497" s="64"/>
      <c r="CJ497" s="64"/>
      <c r="CK497"/>
      <c r="CL497" s="64"/>
      <c r="CM497" s="64"/>
      <c r="CN497" s="64"/>
      <c r="CO497" s="64"/>
      <c r="CP497" s="17" t="s">
        <v>8407</v>
      </c>
      <c r="CQ497" s="64" t="s">
        <v>8407</v>
      </c>
      <c r="CR497" s="64" t="s">
        <v>797</v>
      </c>
      <c r="CS497"/>
      <c r="CT497"/>
      <c r="CU497"/>
      <c r="CV497"/>
      <c r="CW497" s="64"/>
    </row>
    <row r="498" spans="1:101" s="17" customFormat="1" x14ac:dyDescent="0.25">
      <c r="A498" s="64"/>
      <c r="C498" s="64"/>
      <c r="D498" s="64"/>
      <c r="E498" s="64"/>
      <c r="F498" s="66"/>
      <c r="G498" s="17" t="s">
        <v>10379</v>
      </c>
      <c r="H498" s="17" t="s">
        <v>10380</v>
      </c>
      <c r="W498" s="20"/>
      <c r="X498" s="64"/>
      <c r="Y498" s="64"/>
      <c r="Z498" s="20"/>
      <c r="AA498" s="20"/>
      <c r="AB498" s="20"/>
      <c r="AC498" s="64"/>
      <c r="AD498" s="64"/>
      <c r="AE498" s="64"/>
      <c r="AF498" s="20"/>
      <c r="AG498" s="64"/>
      <c r="AH498" s="67"/>
      <c r="AI498" s="67"/>
      <c r="AJ498" s="67"/>
      <c r="AK498" s="67"/>
      <c r="AM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8"/>
      <c r="BG498" s="64"/>
      <c r="BH498" s="64"/>
      <c r="BI498" s="20"/>
      <c r="BJ498" s="20"/>
      <c r="BK498" s="20"/>
      <c r="BL498" s="20"/>
      <c r="BM498" s="64"/>
      <c r="BN498" s="64"/>
      <c r="BO498" s="64"/>
      <c r="BP498" s="65"/>
      <c r="BQ498" s="64"/>
      <c r="BR498" s="65"/>
      <c r="BS498" s="64"/>
      <c r="BT498" s="65"/>
      <c r="BU498" s="64"/>
      <c r="BV498" s="65"/>
      <c r="BW498" s="64"/>
      <c r="BX498" s="64"/>
      <c r="BY498" s="64"/>
      <c r="BZ498" s="67"/>
      <c r="CA498" s="67"/>
      <c r="CB498" s="67"/>
      <c r="CC498" s="64"/>
      <c r="CD498" s="64"/>
      <c r="CE498" s="64"/>
      <c r="CF498" s="64"/>
      <c r="CG498" s="64"/>
      <c r="CH498" s="64"/>
      <c r="CI498" s="64"/>
      <c r="CJ498" s="64"/>
      <c r="CK498"/>
      <c r="CL498" s="64"/>
      <c r="CM498" s="64"/>
      <c r="CN498" s="64"/>
      <c r="CO498" s="64"/>
      <c r="CP498" s="17" t="s">
        <v>8536</v>
      </c>
      <c r="CQ498" s="64"/>
      <c r="CR498" s="64"/>
      <c r="CS498"/>
      <c r="CT498"/>
      <c r="CU498"/>
      <c r="CV498"/>
      <c r="CW498" s="64"/>
    </row>
    <row r="499" spans="1:101" s="17" customFormat="1" x14ac:dyDescent="0.25">
      <c r="A499" s="64"/>
      <c r="C499" s="64"/>
      <c r="D499" s="64"/>
      <c r="E499" s="64"/>
      <c r="F499" s="66"/>
      <c r="G499" s="17" t="s">
        <v>10029</v>
      </c>
      <c r="H499" s="17" t="s">
        <v>10030</v>
      </c>
      <c r="W499" s="20"/>
      <c r="X499" s="64"/>
      <c r="Y499" s="64"/>
      <c r="Z499" s="20"/>
      <c r="AA499" s="20"/>
      <c r="AB499" s="20"/>
      <c r="AC499" s="64"/>
      <c r="AD499" s="64"/>
      <c r="AE499" s="64"/>
      <c r="AF499" s="20"/>
      <c r="AG499" s="64"/>
      <c r="AH499" s="64"/>
      <c r="AI499" s="64"/>
      <c r="AJ499" s="64"/>
      <c r="AK499" s="64"/>
      <c r="AM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8"/>
      <c r="BG499" s="64"/>
      <c r="BH499" s="64"/>
      <c r="BI499" s="20"/>
      <c r="BJ499" s="20"/>
      <c r="BK499" s="20"/>
      <c r="BL499" s="20"/>
      <c r="BM499" s="64"/>
      <c r="BN499" s="64"/>
      <c r="BO499" s="64"/>
      <c r="BP499" s="65"/>
      <c r="BQ499" s="64"/>
      <c r="BR499" s="65"/>
      <c r="BS499" s="64"/>
      <c r="BT499" s="65"/>
      <c r="BU499" s="64"/>
      <c r="BV499" s="65"/>
      <c r="BW499" s="64"/>
      <c r="BX499" s="64"/>
      <c r="BY499" s="64"/>
      <c r="BZ499" s="64"/>
      <c r="CA499" s="64"/>
      <c r="CB499" s="64"/>
      <c r="CC499" s="64"/>
      <c r="CD499" s="64"/>
      <c r="CE499" s="64"/>
      <c r="CF499" s="64"/>
      <c r="CG499" s="64"/>
      <c r="CH499" s="64"/>
      <c r="CI499" s="64"/>
      <c r="CJ499" s="64"/>
      <c r="CK499"/>
      <c r="CL499" s="64"/>
      <c r="CM499" s="64"/>
      <c r="CN499" s="64"/>
      <c r="CO499" s="64"/>
      <c r="CP499" s="64" t="s">
        <v>1121</v>
      </c>
      <c r="CQ499" s="64" t="s">
        <v>1122</v>
      </c>
      <c r="CR499" s="64" t="s">
        <v>238</v>
      </c>
      <c r="CS499"/>
      <c r="CT499"/>
      <c r="CU499"/>
      <c r="CV499"/>
      <c r="CW499" s="64"/>
    </row>
    <row r="500" spans="1:101" s="17" customFormat="1" x14ac:dyDescent="0.25">
      <c r="A500" s="64"/>
      <c r="C500" s="64"/>
      <c r="D500" s="64"/>
      <c r="E500" s="64"/>
      <c r="F500" s="66"/>
      <c r="G500" s="17" t="s">
        <v>10031</v>
      </c>
      <c r="H500" s="17" t="s">
        <v>10032</v>
      </c>
      <c r="W500" s="20"/>
      <c r="X500" s="64"/>
      <c r="Y500" s="64"/>
      <c r="Z500" s="20"/>
      <c r="AA500" s="20"/>
      <c r="AB500" s="20"/>
      <c r="AC500" s="64"/>
      <c r="AD500" s="64"/>
      <c r="AE500" s="64"/>
      <c r="AF500" s="20"/>
      <c r="AG500" s="64"/>
      <c r="AH500" s="64"/>
      <c r="AI500" s="64"/>
      <c r="AJ500" s="64"/>
      <c r="AK500" s="64"/>
      <c r="AM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8"/>
      <c r="BG500" s="64"/>
      <c r="BH500" s="64"/>
      <c r="BI500" s="20"/>
      <c r="BJ500" s="20"/>
      <c r="BK500" s="20"/>
      <c r="BL500" s="20"/>
      <c r="BM500" s="64"/>
      <c r="BN500" s="64"/>
      <c r="BO500" s="64"/>
      <c r="BP500" s="65"/>
      <c r="BQ500" s="64"/>
      <c r="BR500" s="65"/>
      <c r="BS500" s="64"/>
      <c r="BT500" s="65"/>
      <c r="BU500" s="64"/>
      <c r="BV500" s="65"/>
      <c r="BW500" s="64"/>
      <c r="BX500" s="64"/>
      <c r="BY500" s="64"/>
      <c r="BZ500" s="64"/>
      <c r="CA500" s="64"/>
      <c r="CB500" s="64"/>
      <c r="CC500" s="64"/>
      <c r="CD500" s="64"/>
      <c r="CE500" s="64"/>
      <c r="CF500" s="64"/>
      <c r="CG500" s="64"/>
      <c r="CH500" s="64"/>
      <c r="CI500" s="64"/>
      <c r="CJ500" s="64"/>
      <c r="CK500"/>
      <c r="CL500" s="64"/>
      <c r="CM500" s="64"/>
      <c r="CN500" s="64"/>
      <c r="CO500" s="64"/>
      <c r="CP500" s="17" t="s">
        <v>1121</v>
      </c>
      <c r="CQ500" s="64" t="s">
        <v>4859</v>
      </c>
      <c r="CR500" s="64" t="s">
        <v>4860</v>
      </c>
      <c r="CS500"/>
      <c r="CT500"/>
      <c r="CU500"/>
      <c r="CV500"/>
      <c r="CW500" s="64"/>
    </row>
    <row r="501" spans="1:101" s="17" customFormat="1" x14ac:dyDescent="0.25">
      <c r="A501" s="64"/>
      <c r="C501" s="64"/>
      <c r="D501" s="64"/>
      <c r="E501" s="64"/>
      <c r="F501" s="66"/>
      <c r="G501" s="17" t="s">
        <v>4561</v>
      </c>
      <c r="H501" s="17" t="s">
        <v>10033</v>
      </c>
      <c r="W501" s="20"/>
      <c r="X501" s="64"/>
      <c r="Y501" s="64"/>
      <c r="Z501" s="20"/>
      <c r="AA501" s="20"/>
      <c r="AB501" s="20"/>
      <c r="AC501" s="64"/>
      <c r="AD501" s="64"/>
      <c r="AE501" s="64"/>
      <c r="AF501" s="20"/>
      <c r="AG501" s="64"/>
      <c r="AH501" s="67"/>
      <c r="AI501" s="67"/>
      <c r="AJ501" s="67"/>
      <c r="AK501" s="67"/>
      <c r="AM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8"/>
      <c r="BG501" s="64"/>
      <c r="BH501" s="64"/>
      <c r="BI501" s="20"/>
      <c r="BJ501" s="20"/>
      <c r="BK501" s="20"/>
      <c r="BL501" s="20"/>
      <c r="BM501" s="64"/>
      <c r="BN501" s="64"/>
      <c r="BO501" s="64"/>
      <c r="BP501" s="65"/>
      <c r="BQ501" s="64"/>
      <c r="BR501" s="65"/>
      <c r="BS501" s="64"/>
      <c r="BT501" s="65"/>
      <c r="BU501" s="64"/>
      <c r="BV501" s="65"/>
      <c r="BW501" s="64"/>
      <c r="BX501" s="64"/>
      <c r="BY501" s="64"/>
      <c r="BZ501" s="67"/>
      <c r="CA501" s="67"/>
      <c r="CB501" s="67"/>
      <c r="CC501" s="64"/>
      <c r="CD501" s="64"/>
      <c r="CE501" s="64"/>
      <c r="CF501" s="64"/>
      <c r="CG501" s="64"/>
      <c r="CH501" s="64"/>
      <c r="CI501" s="64"/>
      <c r="CJ501" s="64"/>
      <c r="CK501"/>
      <c r="CL501" s="64"/>
      <c r="CM501" s="64"/>
      <c r="CN501" s="64"/>
      <c r="CO501" s="64"/>
      <c r="CP501" s="17" t="s">
        <v>1121</v>
      </c>
      <c r="CQ501" s="64" t="s">
        <v>1122</v>
      </c>
      <c r="CR501" s="64" t="s">
        <v>409</v>
      </c>
      <c r="CS501"/>
      <c r="CT501"/>
      <c r="CU501"/>
      <c r="CV501"/>
      <c r="CW501" s="64"/>
    </row>
    <row r="502" spans="1:101" s="17" customFormat="1" x14ac:dyDescent="0.25">
      <c r="A502" s="64"/>
      <c r="C502" s="64"/>
      <c r="D502" s="64"/>
      <c r="E502" s="64"/>
      <c r="F502" s="66"/>
      <c r="G502" s="17" t="s">
        <v>10034</v>
      </c>
      <c r="H502" s="17" t="s">
        <v>10035</v>
      </c>
      <c r="W502" s="20"/>
      <c r="X502" s="64"/>
      <c r="Y502" s="64"/>
      <c r="Z502" s="20"/>
      <c r="AA502" s="20"/>
      <c r="AB502" s="20"/>
      <c r="AC502" s="64"/>
      <c r="AD502" s="64"/>
      <c r="AE502" s="64"/>
      <c r="AF502" s="20"/>
      <c r="AG502" s="64"/>
      <c r="AH502" s="67"/>
      <c r="AI502" s="67"/>
      <c r="AJ502" s="67"/>
      <c r="AK502" s="67"/>
      <c r="AM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8"/>
      <c r="BG502" s="64"/>
      <c r="BH502" s="64"/>
      <c r="BI502" s="20"/>
      <c r="BJ502" s="20"/>
      <c r="BK502" s="20"/>
      <c r="BL502" s="20"/>
      <c r="BM502" s="64"/>
      <c r="BN502" s="64"/>
      <c r="BO502" s="64"/>
      <c r="BP502" s="65"/>
      <c r="BQ502" s="64"/>
      <c r="BR502" s="65"/>
      <c r="BS502" s="64"/>
      <c r="BT502" s="65"/>
      <c r="BU502" s="64"/>
      <c r="BV502" s="65"/>
      <c r="BW502" s="64"/>
      <c r="BX502" s="64"/>
      <c r="BY502" s="67"/>
      <c r="BZ502" s="67"/>
      <c r="CA502" s="67"/>
      <c r="CB502" s="67"/>
      <c r="CC502" s="64"/>
      <c r="CD502" s="64"/>
      <c r="CE502" s="64"/>
      <c r="CF502" s="64"/>
      <c r="CG502" s="64"/>
      <c r="CH502" s="64"/>
      <c r="CI502" s="64"/>
      <c r="CJ502" s="64"/>
      <c r="CK502"/>
      <c r="CL502" s="64"/>
      <c r="CM502" s="64"/>
      <c r="CN502" s="64"/>
      <c r="CO502" s="64"/>
      <c r="CP502" s="17" t="s">
        <v>1121</v>
      </c>
      <c r="CQ502" s="64" t="s">
        <v>5293</v>
      </c>
      <c r="CR502" s="64" t="s">
        <v>238</v>
      </c>
      <c r="CS502"/>
      <c r="CT502"/>
      <c r="CU502"/>
      <c r="CV502"/>
      <c r="CW502" s="64"/>
    </row>
    <row r="503" spans="1:101" s="17" customFormat="1" x14ac:dyDescent="0.25">
      <c r="A503" s="64"/>
      <c r="C503" s="64"/>
      <c r="D503" s="64"/>
      <c r="E503" s="64"/>
      <c r="F503" s="66"/>
      <c r="G503" s="17" t="s">
        <v>10036</v>
      </c>
      <c r="H503" s="17" t="s">
        <v>10037</v>
      </c>
      <c r="W503" s="20"/>
      <c r="X503" s="64"/>
      <c r="Y503" s="64"/>
      <c r="Z503" s="20"/>
      <c r="AA503" s="20"/>
      <c r="AB503" s="20"/>
      <c r="AC503" s="64"/>
      <c r="AD503" s="64"/>
      <c r="AE503" s="64"/>
      <c r="AF503" s="20"/>
      <c r="AG503" s="64"/>
      <c r="AH503" s="67"/>
      <c r="AI503" s="67"/>
      <c r="AJ503" s="67"/>
      <c r="AK503" s="67"/>
      <c r="AM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8"/>
      <c r="BG503" s="64"/>
      <c r="BH503" s="64"/>
      <c r="BI503" s="20"/>
      <c r="BJ503" s="20"/>
      <c r="BK503" s="20"/>
      <c r="BL503" s="20"/>
      <c r="BM503" s="64"/>
      <c r="BN503" s="64"/>
      <c r="BO503" s="64"/>
      <c r="BP503" s="65"/>
      <c r="BQ503" s="64"/>
      <c r="BR503" s="65"/>
      <c r="BS503" s="64"/>
      <c r="BT503" s="65"/>
      <c r="BU503" s="64"/>
      <c r="BV503" s="65"/>
      <c r="BW503" s="64"/>
      <c r="BX503" s="64"/>
      <c r="BY503" s="64"/>
      <c r="BZ503" s="67"/>
      <c r="CA503" s="67"/>
      <c r="CB503" s="67"/>
      <c r="CC503" s="64"/>
      <c r="CD503" s="64"/>
      <c r="CE503" s="64"/>
      <c r="CF503" s="64"/>
      <c r="CG503" s="64"/>
      <c r="CH503" s="64"/>
      <c r="CI503" s="64"/>
      <c r="CJ503" s="64"/>
      <c r="CK503"/>
      <c r="CL503" s="64"/>
      <c r="CM503" s="64"/>
      <c r="CN503" s="64"/>
      <c r="CO503" s="64"/>
      <c r="CP503" s="64" t="s">
        <v>1431</v>
      </c>
      <c r="CQ503" s="64"/>
      <c r="CR503" s="64"/>
      <c r="CS503"/>
      <c r="CT503"/>
      <c r="CU503"/>
      <c r="CV503"/>
      <c r="CW503" s="64"/>
    </row>
    <row r="504" spans="1:101" s="17" customFormat="1" x14ac:dyDescent="0.25">
      <c r="A504" s="64"/>
      <c r="C504" s="64"/>
      <c r="D504" s="64"/>
      <c r="E504" s="64"/>
      <c r="F504" s="66"/>
      <c r="G504" s="17" t="s">
        <v>10038</v>
      </c>
      <c r="H504" s="17" t="s">
        <v>10039</v>
      </c>
      <c r="W504" s="20"/>
      <c r="X504" s="64"/>
      <c r="Y504" s="64"/>
      <c r="Z504" s="20"/>
      <c r="AA504" s="20"/>
      <c r="AB504" s="20"/>
      <c r="AC504" s="64"/>
      <c r="AD504" s="64"/>
      <c r="AE504" s="64"/>
      <c r="AF504" s="20"/>
      <c r="AG504" s="64"/>
      <c r="AH504" s="64"/>
      <c r="AI504" s="64"/>
      <c r="AJ504" s="64"/>
      <c r="AK504" s="64"/>
      <c r="AM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8"/>
      <c r="BG504" s="64"/>
      <c r="BH504" s="64"/>
      <c r="BI504" s="20"/>
      <c r="BJ504" s="20"/>
      <c r="BK504" s="20"/>
      <c r="BL504" s="20"/>
      <c r="BM504" s="64"/>
      <c r="BN504" s="64"/>
      <c r="BO504" s="64"/>
      <c r="BP504" s="65"/>
      <c r="BQ504" s="64"/>
      <c r="BR504" s="65"/>
      <c r="BS504" s="64"/>
      <c r="BT504" s="65"/>
      <c r="BU504" s="64"/>
      <c r="BV504" s="65"/>
      <c r="BW504" s="64"/>
      <c r="BX504" s="64"/>
      <c r="BY504" s="64"/>
      <c r="BZ504" s="64"/>
      <c r="CA504" s="64"/>
      <c r="CB504" s="64"/>
      <c r="CC504" s="64"/>
      <c r="CD504" s="64"/>
      <c r="CE504" s="64"/>
      <c r="CF504" s="64"/>
      <c r="CG504" s="64"/>
      <c r="CH504" s="64"/>
      <c r="CI504" s="64"/>
      <c r="CJ504" s="64"/>
      <c r="CK504"/>
      <c r="CL504" s="64"/>
      <c r="CM504" s="64"/>
      <c r="CN504" s="64"/>
      <c r="CO504" s="64"/>
      <c r="CP504" s="17" t="s">
        <v>1431</v>
      </c>
      <c r="CQ504" s="64" t="s">
        <v>1122</v>
      </c>
      <c r="CR504" s="64" t="s">
        <v>409</v>
      </c>
      <c r="CS504"/>
      <c r="CT504"/>
      <c r="CU504"/>
      <c r="CV504"/>
      <c r="CW504" s="64"/>
    </row>
    <row r="505" spans="1:101" s="17" customFormat="1" x14ac:dyDescent="0.25">
      <c r="A505" s="64"/>
      <c r="C505" s="64"/>
      <c r="D505" s="64"/>
      <c r="E505" s="64"/>
      <c r="F505" s="66"/>
      <c r="G505" s="17" t="s">
        <v>10040</v>
      </c>
      <c r="H505" s="17" t="s">
        <v>10041</v>
      </c>
      <c r="W505" s="20"/>
      <c r="X505" s="64"/>
      <c r="Y505" s="64"/>
      <c r="Z505" s="20"/>
      <c r="AA505" s="20"/>
      <c r="AB505" s="20"/>
      <c r="AC505" s="64"/>
      <c r="AD505" s="64"/>
      <c r="AE505" s="64"/>
      <c r="AF505" s="20"/>
      <c r="AG505" s="64"/>
      <c r="AH505" s="64"/>
      <c r="AI505" s="64"/>
      <c r="AJ505" s="64"/>
      <c r="AK505" s="64"/>
      <c r="AM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8"/>
      <c r="BG505" s="64"/>
      <c r="BH505" s="64"/>
      <c r="BI505" s="20"/>
      <c r="BJ505" s="20"/>
      <c r="BK505" s="20"/>
      <c r="BL505" s="20"/>
      <c r="BM505" s="64"/>
      <c r="BN505" s="64"/>
      <c r="BO505" s="64"/>
      <c r="BP505" s="65"/>
      <c r="BQ505" s="64"/>
      <c r="BR505" s="65"/>
      <c r="BS505" s="64"/>
      <c r="BT505" s="65"/>
      <c r="BU505" s="64"/>
      <c r="BV505" s="65"/>
      <c r="BW505" s="64"/>
      <c r="BX505" s="64"/>
      <c r="BY505" s="64"/>
      <c r="BZ505" s="64"/>
      <c r="CA505" s="64"/>
      <c r="CB505" s="64"/>
      <c r="CC505" s="64"/>
      <c r="CD505" s="64"/>
      <c r="CE505" s="64"/>
      <c r="CF505" s="64"/>
      <c r="CG505" s="64"/>
      <c r="CH505" s="64"/>
      <c r="CI505" s="64"/>
      <c r="CJ505" s="64"/>
      <c r="CK505"/>
      <c r="CL505" s="64"/>
      <c r="CM505" s="64"/>
      <c r="CN505" s="64"/>
      <c r="CO505" s="64"/>
      <c r="CP505" s="17" t="s">
        <v>1431</v>
      </c>
      <c r="CQ505" s="64" t="s">
        <v>1122</v>
      </c>
      <c r="CR505" s="64" t="s">
        <v>649</v>
      </c>
      <c r="CS505"/>
      <c r="CT505"/>
      <c r="CU505"/>
      <c r="CV505"/>
      <c r="CW505" s="64"/>
    </row>
    <row r="506" spans="1:101" s="17" customFormat="1" x14ac:dyDescent="0.25">
      <c r="A506" s="64"/>
      <c r="C506" s="64"/>
      <c r="D506" s="64"/>
      <c r="E506" s="64"/>
      <c r="F506" s="66"/>
      <c r="G506" s="17" t="s">
        <v>10042</v>
      </c>
      <c r="H506" s="17" t="s">
        <v>10043</v>
      </c>
      <c r="W506" s="20"/>
      <c r="X506" s="64"/>
      <c r="Y506" s="64"/>
      <c r="Z506" s="20"/>
      <c r="AA506" s="20"/>
      <c r="AB506" s="20"/>
      <c r="AC506" s="64"/>
      <c r="AD506" s="64"/>
      <c r="AE506" s="64"/>
      <c r="AF506" s="20"/>
      <c r="AG506" s="64"/>
      <c r="AH506" s="64"/>
      <c r="AI506" s="64"/>
      <c r="AJ506" s="64"/>
      <c r="AK506" s="64"/>
      <c r="AM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8"/>
      <c r="BG506" s="64"/>
      <c r="BH506" s="64"/>
      <c r="BI506" s="20"/>
      <c r="BJ506" s="20"/>
      <c r="BK506" s="20"/>
      <c r="BL506" s="20"/>
      <c r="BM506" s="64"/>
      <c r="BN506" s="64"/>
      <c r="BO506" s="64"/>
      <c r="BP506" s="65"/>
      <c r="BQ506" s="64"/>
      <c r="BR506" s="65"/>
      <c r="BS506" s="64"/>
      <c r="BT506" s="65"/>
      <c r="BU506" s="64"/>
      <c r="BV506" s="65"/>
      <c r="BW506" s="64"/>
      <c r="BX506" s="64"/>
      <c r="BY506" s="64"/>
      <c r="BZ506" s="64"/>
      <c r="CA506" s="64"/>
      <c r="CB506" s="64"/>
      <c r="CC506" s="64"/>
      <c r="CD506" s="64"/>
      <c r="CE506" s="64"/>
      <c r="CF506" s="64"/>
      <c r="CG506" s="64"/>
      <c r="CH506" s="64"/>
      <c r="CI506" s="64"/>
      <c r="CJ506" s="64"/>
      <c r="CK506"/>
      <c r="CL506" s="64"/>
      <c r="CM506" s="64"/>
      <c r="CN506" s="64"/>
      <c r="CO506" s="64"/>
      <c r="CP506" s="17" t="s">
        <v>1431</v>
      </c>
      <c r="CQ506" s="64" t="s">
        <v>5120</v>
      </c>
      <c r="CR506" s="64" t="s">
        <v>238</v>
      </c>
      <c r="CS506"/>
      <c r="CT506"/>
      <c r="CU506"/>
      <c r="CV506"/>
      <c r="CW506" s="64"/>
    </row>
    <row r="507" spans="1:101" s="17" customFormat="1" x14ac:dyDescent="0.25">
      <c r="A507" s="64"/>
      <c r="C507" s="64"/>
      <c r="D507" s="64"/>
      <c r="E507" s="64"/>
      <c r="F507" s="66"/>
      <c r="G507" s="17" t="s">
        <v>10044</v>
      </c>
      <c r="H507" s="17" t="s">
        <v>10045</v>
      </c>
      <c r="W507" s="20"/>
      <c r="X507" s="64"/>
      <c r="Y507" s="64"/>
      <c r="Z507" s="20"/>
      <c r="AA507" s="20"/>
      <c r="AB507" s="20"/>
      <c r="AC507" s="64"/>
      <c r="AD507" s="64"/>
      <c r="AE507" s="64"/>
      <c r="AF507" s="20"/>
      <c r="AG507" s="64"/>
      <c r="AH507" s="64"/>
      <c r="AI507" s="64"/>
      <c r="AJ507" s="64"/>
      <c r="AK507" s="64"/>
      <c r="AM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8"/>
      <c r="BG507" s="64"/>
      <c r="BH507" s="64"/>
      <c r="BI507" s="20"/>
      <c r="BJ507" s="20"/>
      <c r="BK507" s="20"/>
      <c r="BL507" s="20"/>
      <c r="BM507" s="64"/>
      <c r="BN507" s="64"/>
      <c r="BO507" s="64"/>
      <c r="BP507" s="65"/>
      <c r="BQ507" s="64"/>
      <c r="BR507" s="65"/>
      <c r="BS507" s="64"/>
      <c r="BT507" s="65"/>
      <c r="BU507" s="64"/>
      <c r="BV507" s="65"/>
      <c r="BW507" s="64"/>
      <c r="BX507" s="64"/>
      <c r="BY507" s="64"/>
      <c r="BZ507" s="64"/>
      <c r="CA507" s="64"/>
      <c r="CB507" s="64"/>
      <c r="CC507" s="64"/>
      <c r="CD507" s="64"/>
      <c r="CE507" s="64"/>
      <c r="CF507" s="64"/>
      <c r="CG507" s="64"/>
      <c r="CH507" s="64"/>
      <c r="CI507" s="64"/>
      <c r="CJ507" s="64"/>
      <c r="CK507"/>
      <c r="CL507" s="64"/>
      <c r="CM507" s="64"/>
      <c r="CN507" s="64"/>
      <c r="CO507" s="64"/>
      <c r="CP507" s="17" t="s">
        <v>2110</v>
      </c>
      <c r="CQ507" s="64" t="s">
        <v>1122</v>
      </c>
      <c r="CR507" s="64" t="s">
        <v>238</v>
      </c>
      <c r="CS507"/>
      <c r="CT507"/>
      <c r="CU507"/>
      <c r="CV507"/>
      <c r="CW507" s="64"/>
    </row>
    <row r="508" spans="1:101" s="17" customFormat="1" x14ac:dyDescent="0.25">
      <c r="A508" s="64"/>
      <c r="C508" s="64"/>
      <c r="D508" s="64"/>
      <c r="E508" s="64"/>
      <c r="F508" s="66"/>
      <c r="G508" s="17" t="s">
        <v>10381</v>
      </c>
      <c r="H508" s="17" t="s">
        <v>10382</v>
      </c>
      <c r="W508" s="20"/>
      <c r="X508" s="64"/>
      <c r="Y508" s="64"/>
      <c r="Z508" s="20"/>
      <c r="AA508" s="20"/>
      <c r="AB508" s="20"/>
      <c r="AC508" s="64"/>
      <c r="AD508" s="64"/>
      <c r="AE508" s="64"/>
      <c r="AF508" s="20"/>
      <c r="AG508" s="64"/>
      <c r="AH508" s="64"/>
      <c r="AI508" s="64"/>
      <c r="AJ508" s="64"/>
      <c r="AK508" s="64"/>
      <c r="AM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8"/>
      <c r="BG508" s="64"/>
      <c r="BH508" s="64"/>
      <c r="BI508" s="20"/>
      <c r="BJ508" s="20"/>
      <c r="BK508" s="20"/>
      <c r="BL508" s="20"/>
      <c r="BM508" s="64"/>
      <c r="BN508" s="64"/>
      <c r="BO508" s="64"/>
      <c r="BP508" s="65"/>
      <c r="BQ508" s="64"/>
      <c r="BR508" s="65"/>
      <c r="BS508" s="64"/>
      <c r="BT508" s="65"/>
      <c r="BU508" s="64"/>
      <c r="BV508" s="65"/>
      <c r="BW508" s="64"/>
      <c r="BX508" s="64"/>
      <c r="BY508" s="64"/>
      <c r="BZ508" s="64"/>
      <c r="CA508" s="64"/>
      <c r="CB508" s="64"/>
      <c r="CC508" s="64"/>
      <c r="CD508" s="64"/>
      <c r="CE508" s="64"/>
      <c r="CF508" s="64"/>
      <c r="CG508" s="64"/>
      <c r="CH508" s="64"/>
      <c r="CI508" s="64"/>
      <c r="CJ508" s="64"/>
      <c r="CK508"/>
      <c r="CL508" s="64"/>
      <c r="CM508" s="64"/>
      <c r="CN508" s="64"/>
      <c r="CO508" s="64"/>
      <c r="CP508" s="17" t="s">
        <v>4616</v>
      </c>
      <c r="CQ508" s="64" t="s">
        <v>4614</v>
      </c>
      <c r="CR508" s="64" t="s">
        <v>157</v>
      </c>
      <c r="CS508"/>
      <c r="CT508"/>
      <c r="CU508"/>
      <c r="CV508"/>
      <c r="CW508" s="64"/>
    </row>
    <row r="509" spans="1:101" s="17" customFormat="1" x14ac:dyDescent="0.25">
      <c r="A509" s="64"/>
      <c r="C509" s="64"/>
      <c r="D509" s="64"/>
      <c r="E509" s="64"/>
      <c r="F509" s="66"/>
      <c r="G509" s="17" t="s">
        <v>10046</v>
      </c>
      <c r="H509" s="17" t="s">
        <v>10047</v>
      </c>
      <c r="W509" s="20"/>
      <c r="X509" s="64"/>
      <c r="Y509" s="64"/>
      <c r="Z509" s="20"/>
      <c r="AA509" s="20"/>
      <c r="AB509" s="20"/>
      <c r="AC509" s="64"/>
      <c r="AD509" s="64"/>
      <c r="AE509" s="64"/>
      <c r="AF509" s="20"/>
      <c r="AG509" s="64"/>
      <c r="AH509" s="64"/>
      <c r="AI509" s="64"/>
      <c r="AJ509" s="64"/>
      <c r="AK509" s="64"/>
      <c r="AM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8"/>
      <c r="BG509" s="64"/>
      <c r="BH509" s="64"/>
      <c r="BI509" s="20"/>
      <c r="BJ509" s="20"/>
      <c r="BK509" s="20"/>
      <c r="BL509" s="20"/>
      <c r="BM509" s="64"/>
      <c r="BN509" s="64"/>
      <c r="BO509" s="64"/>
      <c r="BP509" s="65"/>
      <c r="BQ509" s="64"/>
      <c r="BR509" s="65"/>
      <c r="BS509" s="64"/>
      <c r="BT509" s="65"/>
      <c r="BU509" s="64"/>
      <c r="BV509" s="65"/>
      <c r="BW509" s="64"/>
      <c r="BX509" s="64"/>
      <c r="BY509" s="64"/>
      <c r="BZ509" s="64"/>
      <c r="CA509" s="64"/>
      <c r="CB509" s="64"/>
      <c r="CC509" s="64"/>
      <c r="CD509" s="64"/>
      <c r="CE509" s="64"/>
      <c r="CF509" s="64"/>
      <c r="CG509" s="64"/>
      <c r="CH509" s="64"/>
      <c r="CI509" s="64"/>
      <c r="CJ509" s="64"/>
      <c r="CK509"/>
      <c r="CL509" s="64"/>
      <c r="CM509" s="64"/>
      <c r="CN509" s="64"/>
      <c r="CO509" s="64"/>
      <c r="CP509" s="64" t="s">
        <v>1144</v>
      </c>
      <c r="CQ509" s="64"/>
      <c r="CR509" s="64"/>
      <c r="CS509"/>
      <c r="CT509"/>
      <c r="CU509"/>
      <c r="CV509"/>
      <c r="CW509" s="64"/>
    </row>
    <row r="510" spans="1:101" s="17" customFormat="1" x14ac:dyDescent="0.25">
      <c r="A510" s="64"/>
      <c r="C510" s="64"/>
      <c r="D510" s="64"/>
      <c r="E510" s="64"/>
      <c r="F510" s="66"/>
      <c r="G510" s="17" t="s">
        <v>10048</v>
      </c>
      <c r="H510" s="17" t="s">
        <v>10049</v>
      </c>
      <c r="W510" s="20"/>
      <c r="X510" s="64"/>
      <c r="Y510" s="64"/>
      <c r="Z510" s="20"/>
      <c r="AA510" s="20"/>
      <c r="AB510" s="20"/>
      <c r="AC510" s="64"/>
      <c r="AD510" s="64"/>
      <c r="AE510" s="64"/>
      <c r="AF510" s="20"/>
      <c r="AG510" s="64"/>
      <c r="AH510" s="64"/>
      <c r="AI510" s="64"/>
      <c r="AJ510" s="64"/>
      <c r="AK510" s="64"/>
      <c r="AM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8"/>
      <c r="BG510" s="64"/>
      <c r="BH510" s="64"/>
      <c r="BI510" s="20"/>
      <c r="BJ510" s="20"/>
      <c r="BK510" s="20"/>
      <c r="BL510" s="20"/>
      <c r="BM510" s="64"/>
      <c r="BN510" s="64"/>
      <c r="BO510" s="64"/>
      <c r="BP510" s="65"/>
      <c r="BQ510" s="64"/>
      <c r="BR510" s="65"/>
      <c r="BS510" s="64"/>
      <c r="BT510" s="65"/>
      <c r="BU510" s="64"/>
      <c r="BV510" s="65"/>
      <c r="BW510" s="64"/>
      <c r="BX510" s="64"/>
      <c r="BY510" s="64"/>
      <c r="BZ510" s="64"/>
      <c r="CA510" s="64"/>
      <c r="CB510" s="64"/>
      <c r="CC510" s="64"/>
      <c r="CD510" s="64"/>
      <c r="CE510" s="64"/>
      <c r="CF510" s="64"/>
      <c r="CG510" s="64"/>
      <c r="CH510" s="64"/>
      <c r="CI510" s="64"/>
      <c r="CJ510" s="64"/>
      <c r="CK510"/>
      <c r="CL510" s="64"/>
      <c r="CM510" s="64"/>
      <c r="CN510" s="64"/>
      <c r="CO510" s="64"/>
      <c r="CP510" s="17" t="s">
        <v>4977</v>
      </c>
      <c r="CQ510" s="64" t="s">
        <v>4975</v>
      </c>
      <c r="CR510" s="64" t="s">
        <v>310</v>
      </c>
      <c r="CS510"/>
      <c r="CT510"/>
      <c r="CU510"/>
      <c r="CV510"/>
      <c r="CW510" s="64"/>
    </row>
    <row r="511" spans="1:101" s="17" customFormat="1" x14ac:dyDescent="0.25">
      <c r="A511" s="64"/>
      <c r="C511" s="64"/>
      <c r="D511" s="64"/>
      <c r="E511" s="64"/>
      <c r="F511" s="66"/>
      <c r="G511" s="17" t="s">
        <v>10050</v>
      </c>
      <c r="H511" s="17" t="s">
        <v>10051</v>
      </c>
      <c r="W511" s="20"/>
      <c r="X511" s="64"/>
      <c r="Y511" s="64"/>
      <c r="Z511" s="20"/>
      <c r="AA511" s="20"/>
      <c r="AB511" s="20"/>
      <c r="AC511" s="64"/>
      <c r="AD511" s="64"/>
      <c r="AE511" s="64"/>
      <c r="AF511" s="20"/>
      <c r="AG511" s="64"/>
      <c r="AH511" s="64"/>
      <c r="AI511" s="64"/>
      <c r="AJ511" s="64"/>
      <c r="AK511" s="64"/>
      <c r="AM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8"/>
      <c r="BG511" s="64"/>
      <c r="BH511" s="64"/>
      <c r="BI511" s="20"/>
      <c r="BJ511" s="20"/>
      <c r="BK511" s="20"/>
      <c r="BL511" s="20"/>
      <c r="BM511" s="64"/>
      <c r="BN511" s="64"/>
      <c r="BO511" s="64"/>
      <c r="BP511" s="65"/>
      <c r="BQ511" s="64"/>
      <c r="BR511" s="65"/>
      <c r="BS511" s="64"/>
      <c r="BT511" s="65"/>
      <c r="BU511" s="64"/>
      <c r="BV511" s="65"/>
      <c r="BW511" s="64"/>
      <c r="BX511" s="64"/>
      <c r="BY511" s="64"/>
      <c r="BZ511" s="64"/>
      <c r="CA511" s="64"/>
      <c r="CB511" s="64"/>
      <c r="CC511" s="64"/>
      <c r="CD511" s="64"/>
      <c r="CE511" s="64"/>
      <c r="CF511" s="64"/>
      <c r="CG511" s="64"/>
      <c r="CH511" s="64"/>
      <c r="CI511" s="64"/>
      <c r="CJ511" s="64"/>
      <c r="CK511"/>
      <c r="CL511" s="64"/>
      <c r="CM511" s="64"/>
      <c r="CN511" s="64"/>
      <c r="CO511" s="64"/>
      <c r="CP511" s="17" t="s">
        <v>4977</v>
      </c>
      <c r="CQ511" s="64" t="s">
        <v>4981</v>
      </c>
      <c r="CR511" s="64" t="s">
        <v>310</v>
      </c>
      <c r="CS511"/>
      <c r="CT511"/>
      <c r="CU511"/>
      <c r="CV511"/>
      <c r="CW511" s="64"/>
    </row>
    <row r="512" spans="1:101" s="17" customFormat="1" x14ac:dyDescent="0.25">
      <c r="A512" s="64"/>
      <c r="C512" s="64"/>
      <c r="D512" s="64"/>
      <c r="E512" s="64"/>
      <c r="F512" s="66"/>
      <c r="G512" s="17" t="s">
        <v>10052</v>
      </c>
      <c r="H512" s="17" t="s">
        <v>10053</v>
      </c>
      <c r="W512" s="20"/>
      <c r="X512" s="64"/>
      <c r="Y512" s="64"/>
      <c r="Z512" s="20"/>
      <c r="AA512" s="20"/>
      <c r="AB512" s="20"/>
      <c r="AC512" s="64"/>
      <c r="AD512" s="64"/>
      <c r="AE512" s="64"/>
      <c r="AF512" s="20"/>
      <c r="AG512" s="64"/>
      <c r="AH512" s="64"/>
      <c r="AI512" s="64"/>
      <c r="AJ512" s="64"/>
      <c r="AK512" s="64"/>
      <c r="AM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8"/>
      <c r="BG512" s="64"/>
      <c r="BH512" s="64"/>
      <c r="BI512" s="20"/>
      <c r="BJ512" s="20"/>
      <c r="BK512" s="20"/>
      <c r="BL512" s="20"/>
      <c r="BM512" s="64"/>
      <c r="BN512" s="64"/>
      <c r="BO512" s="64"/>
      <c r="BP512" s="65"/>
      <c r="BQ512" s="64"/>
      <c r="BR512" s="65"/>
      <c r="BS512" s="64"/>
      <c r="BT512" s="65"/>
      <c r="BU512" s="64"/>
      <c r="BV512" s="65"/>
      <c r="BW512" s="64"/>
      <c r="BX512" s="64"/>
      <c r="BY512" s="64"/>
      <c r="BZ512" s="64"/>
      <c r="CA512" s="64"/>
      <c r="CB512" s="64"/>
      <c r="CC512" s="64"/>
      <c r="CD512" s="64"/>
      <c r="CE512" s="64"/>
      <c r="CF512" s="64"/>
      <c r="CG512" s="64"/>
      <c r="CH512" s="64"/>
      <c r="CI512" s="64"/>
      <c r="CJ512" s="64"/>
      <c r="CK512"/>
      <c r="CL512" s="64"/>
      <c r="CM512" s="64"/>
      <c r="CN512" s="64"/>
      <c r="CO512" s="64"/>
      <c r="CP512" s="64" t="s">
        <v>451</v>
      </c>
      <c r="CQ512" s="64"/>
      <c r="CR512" s="64"/>
      <c r="CS512"/>
      <c r="CT512"/>
      <c r="CU512"/>
      <c r="CV512"/>
      <c r="CW512" s="64"/>
    </row>
    <row r="513" spans="1:101" s="17" customFormat="1" x14ac:dyDescent="0.25">
      <c r="A513" s="64"/>
      <c r="C513" s="64"/>
      <c r="D513" s="64"/>
      <c r="E513" s="64"/>
      <c r="F513" s="66"/>
      <c r="G513" s="17" t="s">
        <v>10054</v>
      </c>
      <c r="H513" s="17" t="s">
        <v>10055</v>
      </c>
      <c r="W513" s="20"/>
      <c r="X513" s="64"/>
      <c r="Y513" s="64"/>
      <c r="Z513" s="20"/>
      <c r="AA513" s="20"/>
      <c r="AB513" s="20"/>
      <c r="AC513" s="64"/>
      <c r="AD513" s="64"/>
      <c r="AE513" s="64"/>
      <c r="AF513" s="20"/>
      <c r="AG513" s="64"/>
      <c r="AH513" s="64"/>
      <c r="AI513" s="64"/>
      <c r="AJ513" s="64"/>
      <c r="AK513" s="64"/>
      <c r="AM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8"/>
      <c r="BG513" s="64"/>
      <c r="BH513" s="64"/>
      <c r="BI513" s="20"/>
      <c r="BJ513" s="20"/>
      <c r="BK513" s="20"/>
      <c r="BL513" s="20"/>
      <c r="BM513" s="64"/>
      <c r="BN513" s="64"/>
      <c r="BO513" s="64"/>
      <c r="BP513" s="65"/>
      <c r="BQ513" s="64"/>
      <c r="BR513" s="65"/>
      <c r="BS513" s="64"/>
      <c r="BT513" s="65"/>
      <c r="BU513" s="64"/>
      <c r="BV513" s="65"/>
      <c r="BW513" s="64"/>
      <c r="BX513" s="64"/>
      <c r="BY513" s="64"/>
      <c r="BZ513" s="64"/>
      <c r="CA513" s="64"/>
      <c r="CB513" s="64"/>
      <c r="CC513" s="64"/>
      <c r="CD513" s="64"/>
      <c r="CE513" s="64"/>
      <c r="CF513" s="64"/>
      <c r="CG513" s="64"/>
      <c r="CH513" s="64"/>
      <c r="CI513" s="64"/>
      <c r="CJ513" s="64"/>
      <c r="CK513"/>
      <c r="CL513" s="64"/>
      <c r="CM513" s="64"/>
      <c r="CN513" s="64"/>
      <c r="CO513" s="64"/>
      <c r="CP513" s="64" t="s">
        <v>451</v>
      </c>
      <c r="CQ513" s="64" t="s">
        <v>1138</v>
      </c>
      <c r="CR513" s="64" t="s">
        <v>310</v>
      </c>
      <c r="CS513"/>
      <c r="CT513"/>
      <c r="CU513"/>
      <c r="CV513"/>
      <c r="CW513" s="64"/>
    </row>
    <row r="514" spans="1:101" s="17" customFormat="1" x14ac:dyDescent="0.25">
      <c r="A514" s="64"/>
      <c r="C514" s="64"/>
      <c r="D514" s="64"/>
      <c r="E514" s="64"/>
      <c r="F514" s="66"/>
      <c r="G514" s="17" t="s">
        <v>10056</v>
      </c>
      <c r="H514" s="17" t="s">
        <v>10057</v>
      </c>
      <c r="W514" s="20"/>
      <c r="X514" s="64"/>
      <c r="Y514" s="64"/>
      <c r="Z514" s="20"/>
      <c r="AA514" s="20"/>
      <c r="AB514" s="20"/>
      <c r="AC514" s="64"/>
      <c r="AD514" s="64"/>
      <c r="AE514" s="64"/>
      <c r="AF514" s="20"/>
      <c r="AG514" s="64"/>
      <c r="AH514" s="64"/>
      <c r="AI514" s="64"/>
      <c r="AJ514" s="64"/>
      <c r="AK514" s="64"/>
      <c r="AM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8"/>
      <c r="BG514" s="64"/>
      <c r="BH514" s="64"/>
      <c r="BI514" s="20"/>
      <c r="BJ514" s="20"/>
      <c r="BK514" s="20"/>
      <c r="BL514" s="20"/>
      <c r="BM514" s="64"/>
      <c r="BN514" s="64"/>
      <c r="BO514" s="64"/>
      <c r="BP514" s="65"/>
      <c r="BQ514" s="64"/>
      <c r="BR514" s="65"/>
      <c r="BS514" s="64"/>
      <c r="BT514" s="65"/>
      <c r="BU514" s="64"/>
      <c r="BV514" s="65"/>
      <c r="BW514" s="64"/>
      <c r="BX514" s="64"/>
      <c r="BY514" s="64"/>
      <c r="BZ514" s="64"/>
      <c r="CA514" s="64"/>
      <c r="CB514" s="64"/>
      <c r="CC514" s="64"/>
      <c r="CD514" s="64"/>
      <c r="CE514" s="64"/>
      <c r="CF514" s="64"/>
      <c r="CG514" s="64"/>
      <c r="CH514" s="64"/>
      <c r="CI514" s="64"/>
      <c r="CJ514" s="64"/>
      <c r="CK514"/>
      <c r="CL514" s="64"/>
      <c r="CM514" s="64"/>
      <c r="CN514" s="64"/>
      <c r="CO514" s="64"/>
      <c r="CP514" s="64" t="s">
        <v>1404</v>
      </c>
      <c r="CQ514" s="64"/>
      <c r="CR514" s="64"/>
      <c r="CS514"/>
      <c r="CT514"/>
      <c r="CU514"/>
      <c r="CV514"/>
      <c r="CW514" s="64"/>
    </row>
    <row r="515" spans="1:101" s="17" customFormat="1" x14ac:dyDescent="0.25">
      <c r="A515" s="64"/>
      <c r="C515" s="64"/>
      <c r="D515" s="64"/>
      <c r="E515" s="64"/>
      <c r="F515" s="66"/>
      <c r="G515" s="17" t="s">
        <v>10383</v>
      </c>
      <c r="H515" s="17" t="s">
        <v>10384</v>
      </c>
      <c r="W515" s="20"/>
      <c r="X515" s="64"/>
      <c r="Y515" s="64"/>
      <c r="Z515" s="20"/>
      <c r="AA515" s="20"/>
      <c r="AB515" s="20"/>
      <c r="AC515" s="64"/>
      <c r="AD515" s="64"/>
      <c r="AE515" s="64"/>
      <c r="AF515" s="20"/>
      <c r="AG515" s="64"/>
      <c r="AH515" s="64"/>
      <c r="AI515" s="64"/>
      <c r="AJ515" s="64"/>
      <c r="AK515" s="64"/>
      <c r="AM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8"/>
      <c r="BG515" s="64"/>
      <c r="BH515" s="64"/>
      <c r="BI515" s="20"/>
      <c r="BJ515" s="20"/>
      <c r="BK515" s="20"/>
      <c r="BL515" s="20"/>
      <c r="BM515" s="64"/>
      <c r="BN515" s="64"/>
      <c r="BO515" s="64"/>
      <c r="BP515" s="65"/>
      <c r="BQ515" s="64"/>
      <c r="BR515" s="65"/>
      <c r="BS515" s="64"/>
      <c r="BT515" s="65"/>
      <c r="BU515" s="64"/>
      <c r="BV515" s="65"/>
      <c r="BW515" s="64"/>
      <c r="BX515" s="64"/>
      <c r="BY515" s="64"/>
      <c r="BZ515" s="64"/>
      <c r="CA515" s="64"/>
      <c r="CB515" s="64"/>
      <c r="CC515" s="64"/>
      <c r="CD515" s="64"/>
      <c r="CE515" s="64"/>
      <c r="CF515" s="64"/>
      <c r="CG515" s="64"/>
      <c r="CH515" s="64"/>
      <c r="CI515" s="64"/>
      <c r="CJ515" s="64"/>
      <c r="CK515"/>
      <c r="CL515" s="64"/>
      <c r="CM515" s="64"/>
      <c r="CN515" s="64"/>
      <c r="CO515" s="64"/>
      <c r="CP515" s="64" t="s">
        <v>457</v>
      </c>
      <c r="CQ515" s="64" t="s">
        <v>458</v>
      </c>
      <c r="CR515" s="64" t="s">
        <v>459</v>
      </c>
      <c r="CS515"/>
      <c r="CT515"/>
      <c r="CU515"/>
      <c r="CV515"/>
      <c r="CW515" s="64"/>
    </row>
    <row r="516" spans="1:101" s="17" customFormat="1" x14ac:dyDescent="0.25">
      <c r="A516" s="64"/>
      <c r="C516" s="64"/>
      <c r="D516" s="64"/>
      <c r="E516" s="64"/>
      <c r="F516" s="66"/>
      <c r="G516" s="17" t="s">
        <v>10385</v>
      </c>
      <c r="H516" s="17" t="s">
        <v>10386</v>
      </c>
      <c r="W516" s="20"/>
      <c r="X516" s="64"/>
      <c r="Y516" s="64"/>
      <c r="Z516" s="20"/>
      <c r="AA516" s="20"/>
      <c r="AB516" s="20"/>
      <c r="AC516" s="64"/>
      <c r="AD516" s="64"/>
      <c r="AE516" s="64"/>
      <c r="AF516" s="20"/>
      <c r="AG516" s="64"/>
      <c r="AH516" s="64"/>
      <c r="AI516" s="64"/>
      <c r="AJ516" s="64"/>
      <c r="AK516" s="64"/>
      <c r="AM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8"/>
      <c r="BG516" s="64"/>
      <c r="BH516" s="64"/>
      <c r="BI516" s="20"/>
      <c r="BJ516" s="20"/>
      <c r="BK516" s="20"/>
      <c r="BL516" s="20"/>
      <c r="BM516" s="64"/>
      <c r="BN516" s="64"/>
      <c r="BO516" s="64"/>
      <c r="BP516" s="65"/>
      <c r="BQ516" s="64"/>
      <c r="BR516" s="65"/>
      <c r="BS516" s="64"/>
      <c r="BT516" s="65"/>
      <c r="BU516" s="64"/>
      <c r="BV516" s="65"/>
      <c r="BW516" s="64"/>
      <c r="BX516" s="64"/>
      <c r="BY516" s="64"/>
      <c r="BZ516" s="64"/>
      <c r="CA516" s="64"/>
      <c r="CB516" s="64"/>
      <c r="CC516" s="64"/>
      <c r="CD516" s="64"/>
      <c r="CE516" s="64"/>
      <c r="CF516" s="64"/>
      <c r="CG516" s="64"/>
      <c r="CH516" s="64"/>
      <c r="CI516" s="64"/>
      <c r="CJ516" s="64"/>
      <c r="CK516"/>
      <c r="CL516" s="64"/>
      <c r="CM516" s="64"/>
      <c r="CN516" s="64"/>
      <c r="CO516" s="64"/>
      <c r="CP516" s="17" t="s">
        <v>3478</v>
      </c>
      <c r="CQ516" s="64" t="s">
        <v>3479</v>
      </c>
      <c r="CR516" s="64" t="s">
        <v>576</v>
      </c>
      <c r="CS516"/>
      <c r="CT516"/>
      <c r="CU516"/>
      <c r="CV516"/>
      <c r="CW516" s="64"/>
    </row>
    <row r="517" spans="1:101" s="17" customFormat="1" x14ac:dyDescent="0.25">
      <c r="A517" s="64"/>
      <c r="C517" s="64"/>
      <c r="D517" s="64"/>
      <c r="E517" s="64"/>
      <c r="F517" s="66"/>
      <c r="G517" s="17" t="s">
        <v>10387</v>
      </c>
      <c r="H517" s="17" t="s">
        <v>10388</v>
      </c>
      <c r="W517" s="20"/>
      <c r="X517" s="64"/>
      <c r="Y517" s="64"/>
      <c r="Z517" s="20"/>
      <c r="AA517" s="20"/>
      <c r="AB517" s="20"/>
      <c r="AC517" s="64"/>
      <c r="AD517" s="64"/>
      <c r="AE517" s="64"/>
      <c r="AF517" s="20"/>
      <c r="AG517" s="64"/>
      <c r="AH517" s="64"/>
      <c r="AI517" s="64"/>
      <c r="AJ517" s="64"/>
      <c r="AK517" s="64"/>
      <c r="AM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8"/>
      <c r="BG517" s="64"/>
      <c r="BH517" s="64"/>
      <c r="BI517" s="20"/>
      <c r="BJ517" s="20"/>
      <c r="BK517" s="20"/>
      <c r="BL517" s="20"/>
      <c r="BM517" s="64"/>
      <c r="BN517" s="64"/>
      <c r="BO517" s="64"/>
      <c r="BP517" s="65"/>
      <c r="BQ517" s="64"/>
      <c r="BR517" s="65"/>
      <c r="BS517" s="64"/>
      <c r="BT517" s="65"/>
      <c r="BU517" s="64"/>
      <c r="BV517" s="65"/>
      <c r="BW517" s="64"/>
      <c r="BX517" s="64"/>
      <c r="BY517" s="64"/>
      <c r="BZ517" s="64"/>
      <c r="CA517" s="64"/>
      <c r="CB517" s="64"/>
      <c r="CC517" s="64"/>
      <c r="CD517" s="64"/>
      <c r="CE517" s="64"/>
      <c r="CF517" s="64"/>
      <c r="CG517" s="64"/>
      <c r="CH517" s="64"/>
      <c r="CI517" s="64"/>
      <c r="CJ517" s="64"/>
      <c r="CK517"/>
      <c r="CL517" s="64"/>
      <c r="CM517" s="64"/>
      <c r="CN517" s="64"/>
      <c r="CO517" s="64"/>
      <c r="CP517" s="17" t="s">
        <v>3478</v>
      </c>
      <c r="CQ517" s="64"/>
      <c r="CR517" s="64"/>
      <c r="CS517"/>
      <c r="CT517"/>
      <c r="CU517"/>
      <c r="CV517"/>
      <c r="CW517" s="64"/>
    </row>
    <row r="518" spans="1:101" s="17" customFormat="1" x14ac:dyDescent="0.25">
      <c r="A518" s="64"/>
      <c r="C518" s="64"/>
      <c r="D518" s="64"/>
      <c r="E518" s="64"/>
      <c r="F518" s="66"/>
      <c r="G518" s="17" t="s">
        <v>10058</v>
      </c>
      <c r="H518" s="17" t="s">
        <v>10059</v>
      </c>
      <c r="W518" s="20"/>
      <c r="X518" s="64"/>
      <c r="Y518" s="64"/>
      <c r="Z518" s="20"/>
      <c r="AA518" s="20"/>
      <c r="AB518" s="20"/>
      <c r="AC518" s="64"/>
      <c r="AD518" s="64"/>
      <c r="AE518" s="64"/>
      <c r="AF518" s="20"/>
      <c r="AG518" s="64"/>
      <c r="AH518" s="64"/>
      <c r="AI518" s="64"/>
      <c r="AJ518" s="64"/>
      <c r="AK518" s="64"/>
      <c r="AM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8"/>
      <c r="BG518" s="64"/>
      <c r="BH518" s="64"/>
      <c r="BI518" s="20"/>
      <c r="BJ518" s="20"/>
      <c r="BK518" s="20"/>
      <c r="BL518" s="20"/>
      <c r="BM518" s="64"/>
      <c r="BN518" s="64"/>
      <c r="BO518" s="64"/>
      <c r="BP518" s="65"/>
      <c r="BQ518" s="64"/>
      <c r="BR518" s="65"/>
      <c r="BS518" s="64"/>
      <c r="BT518" s="65"/>
      <c r="BU518" s="64"/>
      <c r="BV518" s="65"/>
      <c r="BW518" s="64"/>
      <c r="BX518" s="64"/>
      <c r="BY518" s="64"/>
      <c r="BZ518" s="64"/>
      <c r="CA518" s="64"/>
      <c r="CB518" s="64"/>
      <c r="CC518" s="64"/>
      <c r="CD518" s="64"/>
      <c r="CE518" s="64"/>
      <c r="CF518" s="64"/>
      <c r="CG518" s="64"/>
      <c r="CH518" s="64"/>
      <c r="CI518" s="64"/>
      <c r="CJ518" s="64"/>
      <c r="CK518"/>
      <c r="CL518" s="64"/>
      <c r="CM518" s="64"/>
      <c r="CN518" s="64"/>
      <c r="CO518" s="64"/>
      <c r="CP518" s="64" t="s">
        <v>1024</v>
      </c>
      <c r="CQ518" s="64" t="s">
        <v>1025</v>
      </c>
      <c r="CR518" s="64" t="s">
        <v>278</v>
      </c>
      <c r="CS518"/>
      <c r="CT518"/>
      <c r="CU518"/>
      <c r="CV518"/>
      <c r="CW518" s="64"/>
    </row>
    <row r="519" spans="1:101" s="17" customFormat="1" x14ac:dyDescent="0.25">
      <c r="A519" s="64"/>
      <c r="C519" s="64"/>
      <c r="D519" s="64"/>
      <c r="E519" s="64"/>
      <c r="F519" s="66"/>
      <c r="G519" s="17" t="s">
        <v>10060</v>
      </c>
      <c r="H519" s="17" t="s">
        <v>10061</v>
      </c>
      <c r="W519" s="20"/>
      <c r="X519" s="64"/>
      <c r="Y519" s="64"/>
      <c r="Z519" s="20"/>
      <c r="AA519" s="20"/>
      <c r="AB519" s="20"/>
      <c r="AC519" s="64"/>
      <c r="AD519" s="64"/>
      <c r="AE519" s="64"/>
      <c r="AF519" s="20"/>
      <c r="AG519" s="64"/>
      <c r="AH519" s="64"/>
      <c r="AI519" s="64"/>
      <c r="AJ519" s="64"/>
      <c r="AK519" s="64"/>
      <c r="AM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8"/>
      <c r="BG519" s="64"/>
      <c r="BH519" s="64"/>
      <c r="BI519" s="20"/>
      <c r="BJ519" s="20"/>
      <c r="BK519" s="20"/>
      <c r="BL519" s="20"/>
      <c r="BM519" s="64"/>
      <c r="BN519" s="64"/>
      <c r="BO519" s="64"/>
      <c r="BP519" s="65"/>
      <c r="BQ519" s="64"/>
      <c r="BR519" s="65"/>
      <c r="BS519" s="64"/>
      <c r="BT519" s="65"/>
      <c r="BU519" s="64"/>
      <c r="BV519" s="65"/>
      <c r="BW519" s="64"/>
      <c r="BX519" s="64"/>
      <c r="BY519" s="64"/>
      <c r="BZ519" s="64"/>
      <c r="CA519" s="64"/>
      <c r="CB519" s="64"/>
      <c r="CC519" s="64"/>
      <c r="CD519" s="64"/>
      <c r="CE519" s="64"/>
      <c r="CF519" s="64"/>
      <c r="CG519" s="64"/>
      <c r="CH519" s="64"/>
      <c r="CI519" s="64"/>
      <c r="CJ519" s="64"/>
      <c r="CK519"/>
      <c r="CL519" s="64"/>
      <c r="CM519" s="64"/>
      <c r="CN519" s="64"/>
      <c r="CO519" s="64"/>
      <c r="CP519" s="64" t="s">
        <v>1024</v>
      </c>
      <c r="CQ519" s="64"/>
      <c r="CR519" s="64"/>
      <c r="CS519"/>
      <c r="CT519"/>
      <c r="CU519"/>
      <c r="CV519"/>
      <c r="CW519" s="64"/>
    </row>
    <row r="520" spans="1:101" s="17" customFormat="1" x14ac:dyDescent="0.25">
      <c r="A520" s="64"/>
      <c r="C520" s="64"/>
      <c r="D520" s="64"/>
      <c r="E520" s="64"/>
      <c r="F520" s="66"/>
      <c r="G520" s="17" t="s">
        <v>10062</v>
      </c>
      <c r="H520" s="17" t="s">
        <v>10063</v>
      </c>
      <c r="W520" s="20"/>
      <c r="X520" s="64"/>
      <c r="Y520" s="64"/>
      <c r="Z520" s="20"/>
      <c r="AA520" s="20"/>
      <c r="AB520" s="20"/>
      <c r="AC520" s="64"/>
      <c r="AD520" s="64"/>
      <c r="AE520" s="64"/>
      <c r="AF520" s="20"/>
      <c r="AG520" s="64"/>
      <c r="AH520" s="64"/>
      <c r="AI520" s="64"/>
      <c r="AJ520" s="64"/>
      <c r="AK520" s="64"/>
      <c r="AM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8"/>
      <c r="BG520" s="64"/>
      <c r="BH520" s="64"/>
      <c r="BI520" s="20"/>
      <c r="BJ520" s="20"/>
      <c r="BK520" s="20"/>
      <c r="BL520" s="20"/>
      <c r="BM520" s="64"/>
      <c r="BN520" s="64"/>
      <c r="BO520" s="64"/>
      <c r="BP520" s="65"/>
      <c r="BQ520" s="64"/>
      <c r="BR520" s="65"/>
      <c r="BS520" s="64"/>
      <c r="BT520" s="65"/>
      <c r="BU520" s="64"/>
      <c r="BV520" s="65"/>
      <c r="BW520" s="64"/>
      <c r="BX520" s="64"/>
      <c r="BY520" s="64"/>
      <c r="BZ520" s="64"/>
      <c r="CA520" s="64"/>
      <c r="CB520" s="64"/>
      <c r="CC520" s="64"/>
      <c r="CD520" s="64"/>
      <c r="CE520" s="64"/>
      <c r="CF520" s="64"/>
      <c r="CG520" s="64"/>
      <c r="CH520" s="64"/>
      <c r="CI520" s="64"/>
      <c r="CJ520" s="64"/>
      <c r="CK520"/>
      <c r="CL520" s="64"/>
      <c r="CM520" s="64"/>
      <c r="CN520" s="64"/>
      <c r="CO520" s="64"/>
      <c r="CP520" s="64" t="s">
        <v>1024</v>
      </c>
      <c r="CQ520" s="64" t="s">
        <v>123</v>
      </c>
      <c r="CR520" s="64" t="s">
        <v>278</v>
      </c>
      <c r="CS520"/>
      <c r="CT520"/>
      <c r="CU520"/>
      <c r="CV520"/>
      <c r="CW520" s="64"/>
    </row>
    <row r="521" spans="1:101" s="17" customFormat="1" x14ac:dyDescent="0.25">
      <c r="A521" s="64"/>
      <c r="C521" s="64"/>
      <c r="D521" s="64"/>
      <c r="E521" s="64"/>
      <c r="F521" s="66"/>
      <c r="G521" s="17" t="s">
        <v>10064</v>
      </c>
      <c r="H521" s="17" t="s">
        <v>10065</v>
      </c>
      <c r="W521" s="20"/>
      <c r="X521" s="64"/>
      <c r="Y521" s="64"/>
      <c r="Z521" s="20"/>
      <c r="AA521" s="20"/>
      <c r="AB521" s="20"/>
      <c r="AC521" s="64"/>
      <c r="AD521" s="64"/>
      <c r="AE521" s="64"/>
      <c r="AF521" s="20"/>
      <c r="AG521" s="64"/>
      <c r="AH521" s="64"/>
      <c r="AI521" s="64"/>
      <c r="AJ521" s="64"/>
      <c r="AK521" s="64"/>
      <c r="AM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8"/>
      <c r="BG521" s="64"/>
      <c r="BH521" s="64"/>
      <c r="BI521" s="20"/>
      <c r="BJ521" s="20"/>
      <c r="BK521" s="20"/>
      <c r="BL521" s="20"/>
      <c r="BM521" s="64"/>
      <c r="BN521" s="64"/>
      <c r="BO521" s="64"/>
      <c r="BP521" s="65"/>
      <c r="BQ521" s="64"/>
      <c r="BR521" s="65"/>
      <c r="BS521" s="64"/>
      <c r="BT521" s="65"/>
      <c r="BU521" s="64"/>
      <c r="BV521" s="65"/>
      <c r="BW521" s="64"/>
      <c r="BX521" s="64"/>
      <c r="BY521" s="64"/>
      <c r="BZ521" s="64"/>
      <c r="CA521" s="64"/>
      <c r="CB521" s="64"/>
      <c r="CC521" s="64"/>
      <c r="CD521" s="64"/>
      <c r="CE521" s="64"/>
      <c r="CF521" s="64"/>
      <c r="CG521" s="64"/>
      <c r="CH521" s="64"/>
      <c r="CI521" s="64"/>
      <c r="CJ521" s="64"/>
      <c r="CK521"/>
      <c r="CL521" s="64"/>
      <c r="CM521" s="64"/>
      <c r="CN521" s="64"/>
      <c r="CO521" s="64"/>
      <c r="CP521" s="64" t="s">
        <v>990</v>
      </c>
      <c r="CQ521" s="64" t="s">
        <v>991</v>
      </c>
      <c r="CR521" s="64" t="s">
        <v>278</v>
      </c>
      <c r="CS521"/>
      <c r="CT521"/>
      <c r="CU521"/>
      <c r="CV521"/>
      <c r="CW521" s="64"/>
    </row>
    <row r="522" spans="1:101" s="17" customFormat="1" x14ac:dyDescent="0.25">
      <c r="A522" s="64"/>
      <c r="C522" s="64"/>
      <c r="D522" s="64"/>
      <c r="E522" s="64"/>
      <c r="F522" s="66"/>
      <c r="G522" s="17" t="s">
        <v>10066</v>
      </c>
      <c r="H522" s="17" t="s">
        <v>10067</v>
      </c>
      <c r="W522" s="20"/>
      <c r="X522" s="64"/>
      <c r="Y522" s="64"/>
      <c r="Z522" s="20"/>
      <c r="AA522" s="20"/>
      <c r="AB522" s="20"/>
      <c r="AC522" s="64"/>
      <c r="AD522" s="64"/>
      <c r="AE522" s="64"/>
      <c r="AF522" s="20"/>
      <c r="AG522" s="64"/>
      <c r="AH522" s="64"/>
      <c r="AI522" s="64"/>
      <c r="AJ522" s="64"/>
      <c r="AK522" s="64"/>
      <c r="AM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8"/>
      <c r="BG522" s="64"/>
      <c r="BH522" s="64"/>
      <c r="BI522" s="20"/>
      <c r="BJ522" s="20"/>
      <c r="BK522" s="20"/>
      <c r="BL522" s="20"/>
      <c r="BM522" s="64"/>
      <c r="BN522" s="64"/>
      <c r="BO522" s="64"/>
      <c r="BP522" s="65"/>
      <c r="BQ522" s="64"/>
      <c r="BR522" s="65"/>
      <c r="BS522" s="64"/>
      <c r="BT522" s="65"/>
      <c r="BU522" s="64"/>
      <c r="BV522" s="65"/>
      <c r="BW522" s="64"/>
      <c r="BX522" s="64"/>
      <c r="BY522" s="64"/>
      <c r="BZ522" s="64"/>
      <c r="CA522" s="64"/>
      <c r="CB522" s="64"/>
      <c r="CC522" s="64"/>
      <c r="CD522" s="64"/>
      <c r="CE522" s="64"/>
      <c r="CF522" s="64"/>
      <c r="CG522" s="64"/>
      <c r="CH522" s="64"/>
      <c r="CI522" s="64"/>
      <c r="CJ522" s="64"/>
      <c r="CK522"/>
      <c r="CL522" s="64"/>
      <c r="CM522" s="64"/>
      <c r="CN522" s="64"/>
      <c r="CO522" s="64"/>
      <c r="CP522" s="17" t="s">
        <v>990</v>
      </c>
      <c r="CQ522" s="64" t="s">
        <v>4941</v>
      </c>
      <c r="CR522" s="64" t="s">
        <v>278</v>
      </c>
      <c r="CS522"/>
      <c r="CT522"/>
      <c r="CU522"/>
      <c r="CV522"/>
      <c r="CW522" s="64"/>
    </row>
    <row r="523" spans="1:101" s="17" customFormat="1" x14ac:dyDescent="0.25">
      <c r="A523" s="64"/>
      <c r="C523" s="64"/>
      <c r="D523" s="64"/>
      <c r="E523" s="64"/>
      <c r="F523" s="66"/>
      <c r="G523" s="17" t="s">
        <v>10068</v>
      </c>
      <c r="H523" s="17" t="s">
        <v>10069</v>
      </c>
      <c r="W523" s="20"/>
      <c r="X523" s="64"/>
      <c r="Y523" s="64"/>
      <c r="Z523" s="20"/>
      <c r="AA523" s="20"/>
      <c r="AB523" s="20"/>
      <c r="AC523" s="64"/>
      <c r="AD523" s="64"/>
      <c r="AE523" s="64"/>
      <c r="AF523" s="20"/>
      <c r="AG523" s="64"/>
      <c r="AH523" s="64"/>
      <c r="AI523" s="64"/>
      <c r="AJ523" s="64"/>
      <c r="AK523" s="64"/>
      <c r="AM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8"/>
      <c r="BG523" s="64"/>
      <c r="BH523" s="64"/>
      <c r="BI523" s="20"/>
      <c r="BJ523" s="20"/>
      <c r="BK523" s="20"/>
      <c r="BL523" s="20"/>
      <c r="BM523" s="64"/>
      <c r="BN523" s="64"/>
      <c r="BO523" s="64"/>
      <c r="BP523" s="65"/>
      <c r="BQ523" s="64"/>
      <c r="BR523" s="65"/>
      <c r="BS523" s="64"/>
      <c r="BT523" s="65"/>
      <c r="BU523" s="64"/>
      <c r="BV523" s="65"/>
      <c r="BW523" s="64"/>
      <c r="BX523" s="64"/>
      <c r="BY523" s="64"/>
      <c r="BZ523" s="64"/>
      <c r="CA523" s="64"/>
      <c r="CB523" s="64"/>
      <c r="CC523" s="64"/>
      <c r="CD523" s="64"/>
      <c r="CE523" s="64"/>
      <c r="CF523" s="64"/>
      <c r="CG523" s="64"/>
      <c r="CH523" s="64"/>
      <c r="CI523" s="64"/>
      <c r="CJ523" s="64"/>
      <c r="CK523"/>
      <c r="CL523" s="64"/>
      <c r="CM523" s="64"/>
      <c r="CN523" s="64"/>
      <c r="CO523" s="64"/>
      <c r="CP523" s="17" t="s">
        <v>4934</v>
      </c>
      <c r="CQ523" s="64"/>
      <c r="CR523" s="64"/>
      <c r="CS523"/>
      <c r="CT523"/>
      <c r="CU523"/>
      <c r="CV523"/>
      <c r="CW523" s="64"/>
    </row>
    <row r="524" spans="1:101" s="17" customFormat="1" x14ac:dyDescent="0.25">
      <c r="A524" s="64"/>
      <c r="C524" s="64"/>
      <c r="D524" s="64"/>
      <c r="E524" s="64"/>
      <c r="F524" s="66"/>
      <c r="G524" s="17" t="s">
        <v>10070</v>
      </c>
      <c r="H524" s="17" t="s">
        <v>10071</v>
      </c>
      <c r="W524" s="20"/>
      <c r="X524" s="64"/>
      <c r="Y524" s="64"/>
      <c r="Z524" s="20"/>
      <c r="AA524" s="20"/>
      <c r="AB524" s="20"/>
      <c r="AC524" s="64"/>
      <c r="AD524" s="64"/>
      <c r="AE524" s="64"/>
      <c r="AF524" s="20"/>
      <c r="AG524" s="64"/>
      <c r="AH524" s="64"/>
      <c r="AI524" s="64"/>
      <c r="AJ524" s="64"/>
      <c r="AK524" s="64"/>
      <c r="AM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8"/>
      <c r="BG524" s="64"/>
      <c r="BH524" s="64"/>
      <c r="BI524" s="20"/>
      <c r="BJ524" s="20"/>
      <c r="BK524" s="20"/>
      <c r="BL524" s="20"/>
      <c r="BM524" s="64"/>
      <c r="BN524" s="64"/>
      <c r="BO524" s="64"/>
      <c r="BP524" s="65"/>
      <c r="BQ524" s="64"/>
      <c r="BR524" s="65"/>
      <c r="BS524" s="64"/>
      <c r="BT524" s="65"/>
      <c r="BU524" s="64"/>
      <c r="BV524" s="65"/>
      <c r="BW524" s="64"/>
      <c r="BX524" s="64"/>
      <c r="BY524" s="64"/>
      <c r="BZ524" s="64"/>
      <c r="CA524" s="64"/>
      <c r="CB524" s="64"/>
      <c r="CC524" s="64"/>
      <c r="CD524" s="64"/>
      <c r="CE524" s="64"/>
      <c r="CF524" s="64"/>
      <c r="CG524" s="64"/>
      <c r="CH524" s="64"/>
      <c r="CI524" s="64"/>
      <c r="CJ524" s="64"/>
      <c r="CK524"/>
      <c r="CL524" s="64"/>
      <c r="CM524" s="64"/>
      <c r="CN524" s="64"/>
      <c r="CO524" s="64"/>
      <c r="CP524" s="64" t="s">
        <v>965</v>
      </c>
      <c r="CQ524" s="64" t="s">
        <v>966</v>
      </c>
      <c r="CR524" s="64" t="s">
        <v>278</v>
      </c>
      <c r="CS524"/>
      <c r="CT524"/>
      <c r="CU524"/>
      <c r="CV524"/>
      <c r="CW524" s="64"/>
    </row>
    <row r="525" spans="1:101" s="17" customFormat="1" x14ac:dyDescent="0.25">
      <c r="A525" s="64"/>
      <c r="C525" s="64"/>
      <c r="D525" s="64"/>
      <c r="E525" s="64"/>
      <c r="F525" s="66"/>
      <c r="G525" s="17" t="s">
        <v>10072</v>
      </c>
      <c r="H525" s="17" t="s">
        <v>10073</v>
      </c>
      <c r="W525" s="20"/>
      <c r="X525" s="64"/>
      <c r="Y525" s="64"/>
      <c r="Z525" s="20"/>
      <c r="AA525" s="20"/>
      <c r="AB525" s="20"/>
      <c r="AC525" s="64"/>
      <c r="AD525" s="64"/>
      <c r="AE525" s="64"/>
      <c r="AF525" s="20"/>
      <c r="AG525" s="64"/>
      <c r="AH525" s="64"/>
      <c r="AI525" s="64"/>
      <c r="AJ525" s="64"/>
      <c r="AK525" s="64"/>
      <c r="AM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8"/>
      <c r="BG525" s="64"/>
      <c r="BH525" s="64"/>
      <c r="BI525" s="20"/>
      <c r="BJ525" s="20"/>
      <c r="BK525" s="20"/>
      <c r="BL525" s="20"/>
      <c r="BM525" s="64"/>
      <c r="BN525" s="64"/>
      <c r="BO525" s="64"/>
      <c r="BP525" s="65"/>
      <c r="BQ525" s="64"/>
      <c r="BR525" s="65"/>
      <c r="BS525" s="64"/>
      <c r="BT525" s="65"/>
      <c r="BU525" s="64"/>
      <c r="BV525" s="65"/>
      <c r="BW525" s="64"/>
      <c r="BX525" s="64"/>
      <c r="BY525" s="64"/>
      <c r="BZ525" s="64"/>
      <c r="CA525" s="64"/>
      <c r="CB525" s="64"/>
      <c r="CC525" s="64"/>
      <c r="CD525" s="64"/>
      <c r="CE525" s="64"/>
      <c r="CF525" s="64"/>
      <c r="CG525" s="64"/>
      <c r="CH525" s="64"/>
      <c r="CI525" s="64"/>
      <c r="CJ525" s="64"/>
      <c r="CK525"/>
      <c r="CL525" s="64"/>
      <c r="CM525" s="64"/>
      <c r="CN525" s="64"/>
      <c r="CO525" s="64"/>
      <c r="CP525" s="17" t="s">
        <v>2318</v>
      </c>
      <c r="CQ525" s="64" t="s">
        <v>2318</v>
      </c>
      <c r="CR525" s="64" t="s">
        <v>2319</v>
      </c>
      <c r="CS525"/>
      <c r="CT525"/>
      <c r="CU525"/>
      <c r="CV525"/>
      <c r="CW525" s="64"/>
    </row>
    <row r="526" spans="1:101" s="17" customFormat="1" x14ac:dyDescent="0.25">
      <c r="A526" s="64"/>
      <c r="C526" s="64"/>
      <c r="D526" s="64"/>
      <c r="E526" s="64"/>
      <c r="F526" s="66"/>
      <c r="G526" s="17" t="s">
        <v>10074</v>
      </c>
      <c r="H526" s="17" t="s">
        <v>10075</v>
      </c>
      <c r="W526" s="20"/>
      <c r="X526" s="64"/>
      <c r="Y526" s="64"/>
      <c r="Z526" s="20"/>
      <c r="AA526" s="20"/>
      <c r="AB526" s="20"/>
      <c r="AC526" s="64"/>
      <c r="AD526" s="64"/>
      <c r="AE526" s="64"/>
      <c r="AF526" s="20"/>
      <c r="AG526" s="64"/>
      <c r="AH526" s="64"/>
      <c r="AI526" s="64"/>
      <c r="AJ526" s="64"/>
      <c r="AK526" s="64"/>
      <c r="AM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8"/>
      <c r="BG526" s="64"/>
      <c r="BH526" s="64"/>
      <c r="BI526" s="20"/>
      <c r="BJ526" s="20"/>
      <c r="BK526" s="20"/>
      <c r="BL526" s="20"/>
      <c r="BM526" s="64"/>
      <c r="BN526" s="64"/>
      <c r="BO526" s="64"/>
      <c r="BP526" s="65"/>
      <c r="BQ526" s="64"/>
      <c r="BR526" s="65"/>
      <c r="BS526" s="64"/>
      <c r="BT526" s="65"/>
      <c r="BU526" s="64"/>
      <c r="BV526" s="65"/>
      <c r="BW526" s="64"/>
      <c r="BX526" s="64"/>
      <c r="BY526" s="64"/>
      <c r="BZ526" s="64"/>
      <c r="CA526" s="64"/>
      <c r="CB526" s="64"/>
      <c r="CC526" s="64"/>
      <c r="CD526" s="64"/>
      <c r="CE526" s="64"/>
      <c r="CF526" s="64"/>
      <c r="CG526" s="64"/>
      <c r="CH526" s="64"/>
      <c r="CI526" s="64"/>
      <c r="CJ526" s="64"/>
      <c r="CK526"/>
      <c r="CL526" s="64"/>
      <c r="CM526" s="64"/>
      <c r="CN526" s="64"/>
      <c r="CO526" s="64"/>
      <c r="CP526" s="64" t="s">
        <v>555</v>
      </c>
      <c r="CQ526" s="64"/>
      <c r="CR526" s="64"/>
      <c r="CS526"/>
      <c r="CT526"/>
      <c r="CU526"/>
      <c r="CV526"/>
      <c r="CW526" s="64"/>
    </row>
    <row r="527" spans="1:101" s="17" customFormat="1" x14ac:dyDescent="0.25">
      <c r="A527" s="64"/>
      <c r="C527" s="64"/>
      <c r="D527" s="64"/>
      <c r="E527" s="64"/>
      <c r="F527" s="66"/>
      <c r="G527" s="17" t="s">
        <v>10076</v>
      </c>
      <c r="H527" s="17" t="s">
        <v>10077</v>
      </c>
      <c r="W527" s="20"/>
      <c r="X527" s="64"/>
      <c r="Y527" s="64"/>
      <c r="Z527" s="20"/>
      <c r="AA527" s="20"/>
      <c r="AB527" s="20"/>
      <c r="AC527" s="64"/>
      <c r="AD527" s="64"/>
      <c r="AE527" s="64"/>
      <c r="AF527" s="20"/>
      <c r="AG527" s="64"/>
      <c r="AH527" s="64"/>
      <c r="AI527" s="64"/>
      <c r="AJ527" s="64"/>
      <c r="AK527" s="64"/>
      <c r="AM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8"/>
      <c r="BG527" s="64"/>
      <c r="BH527" s="64"/>
      <c r="BI527" s="20"/>
      <c r="BJ527" s="20"/>
      <c r="BK527" s="20"/>
      <c r="BL527" s="20"/>
      <c r="BM527" s="64"/>
      <c r="BN527" s="64"/>
      <c r="BO527" s="64"/>
      <c r="BP527" s="65"/>
      <c r="BQ527" s="64"/>
      <c r="BR527" s="65"/>
      <c r="BS527" s="64"/>
      <c r="BT527" s="65"/>
      <c r="BU527" s="64"/>
      <c r="BV527" s="65"/>
      <c r="BW527" s="64"/>
      <c r="BX527" s="64"/>
      <c r="BY527" s="64"/>
      <c r="BZ527" s="64"/>
      <c r="CA527" s="64"/>
      <c r="CB527" s="64"/>
      <c r="CC527" s="64"/>
      <c r="CD527" s="64"/>
      <c r="CE527" s="64"/>
      <c r="CF527" s="64"/>
      <c r="CG527" s="64"/>
      <c r="CH527" s="64"/>
      <c r="CI527" s="64"/>
      <c r="CJ527" s="64"/>
      <c r="CK527"/>
      <c r="CL527" s="64"/>
      <c r="CM527" s="64"/>
      <c r="CN527" s="64"/>
      <c r="CO527" s="64"/>
      <c r="CP527" s="64" t="s">
        <v>555</v>
      </c>
      <c r="CQ527" s="64" t="s">
        <v>553</v>
      </c>
      <c r="CR527" s="64" t="s">
        <v>554</v>
      </c>
      <c r="CS527"/>
      <c r="CT527"/>
      <c r="CU527"/>
      <c r="CV527"/>
      <c r="CW527" s="64"/>
    </row>
    <row r="528" spans="1:101" s="17" customFormat="1" x14ac:dyDescent="0.25">
      <c r="A528" s="64"/>
      <c r="C528" s="64"/>
      <c r="D528" s="64"/>
      <c r="E528" s="64"/>
      <c r="F528" s="66"/>
      <c r="G528" s="17" t="s">
        <v>10078</v>
      </c>
      <c r="H528" s="17" t="s">
        <v>10079</v>
      </c>
      <c r="W528" s="20"/>
      <c r="X528" s="64"/>
      <c r="Y528" s="64"/>
      <c r="Z528" s="20"/>
      <c r="AA528" s="20"/>
      <c r="AB528" s="20"/>
      <c r="AC528" s="64"/>
      <c r="AD528" s="64"/>
      <c r="AE528" s="64"/>
      <c r="AF528" s="20"/>
      <c r="AG528" s="64"/>
      <c r="AH528" s="64"/>
      <c r="AI528" s="64"/>
      <c r="AJ528" s="64"/>
      <c r="AK528" s="64"/>
      <c r="AM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8"/>
      <c r="BG528" s="64"/>
      <c r="BH528" s="64"/>
      <c r="BI528" s="20"/>
      <c r="BJ528" s="20"/>
      <c r="BK528" s="20"/>
      <c r="BL528" s="20"/>
      <c r="BM528" s="64"/>
      <c r="BN528" s="64"/>
      <c r="BO528" s="64"/>
      <c r="BP528" s="65"/>
      <c r="BQ528" s="64"/>
      <c r="BR528" s="65"/>
      <c r="BS528" s="64"/>
      <c r="BT528" s="65"/>
      <c r="BU528" s="64"/>
      <c r="BV528" s="65"/>
      <c r="BW528" s="64"/>
      <c r="BX528" s="64"/>
      <c r="BY528" s="64"/>
      <c r="BZ528" s="64"/>
      <c r="CA528" s="64"/>
      <c r="CB528" s="64"/>
      <c r="CC528" s="64"/>
      <c r="CD528" s="64"/>
      <c r="CE528" s="64"/>
      <c r="CF528" s="64"/>
      <c r="CG528" s="64"/>
      <c r="CH528" s="64"/>
      <c r="CI528" s="64"/>
      <c r="CJ528" s="64"/>
      <c r="CK528"/>
      <c r="CL528" s="64"/>
      <c r="CM528" s="64"/>
      <c r="CN528" s="64"/>
      <c r="CO528" s="64"/>
      <c r="CP528" s="17" t="s">
        <v>555</v>
      </c>
      <c r="CQ528" s="64" t="s">
        <v>3561</v>
      </c>
      <c r="CR528" s="64" t="s">
        <v>3562</v>
      </c>
      <c r="CS528"/>
      <c r="CT528"/>
      <c r="CU528"/>
      <c r="CV528"/>
      <c r="CW528" s="64"/>
    </row>
    <row r="529" spans="1:101" s="17" customFormat="1" x14ac:dyDescent="0.25">
      <c r="A529" s="64"/>
      <c r="C529" s="64"/>
      <c r="D529" s="64"/>
      <c r="E529" s="64"/>
      <c r="F529" s="66"/>
      <c r="G529" s="17" t="s">
        <v>10080</v>
      </c>
      <c r="H529" s="17" t="s">
        <v>10081</v>
      </c>
      <c r="W529" s="20"/>
      <c r="X529" s="64"/>
      <c r="Y529" s="64"/>
      <c r="Z529" s="20"/>
      <c r="AA529" s="20"/>
      <c r="AB529" s="20"/>
      <c r="AC529" s="64"/>
      <c r="AD529" s="64"/>
      <c r="AE529" s="64"/>
      <c r="AF529" s="20"/>
      <c r="AG529" s="64"/>
      <c r="AH529" s="64"/>
      <c r="AI529" s="64"/>
      <c r="AJ529" s="64"/>
      <c r="AK529" s="64"/>
      <c r="AM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8"/>
      <c r="BG529" s="64"/>
      <c r="BH529" s="64"/>
      <c r="BI529" s="20"/>
      <c r="BJ529" s="20"/>
      <c r="BK529" s="20"/>
      <c r="BL529" s="20"/>
      <c r="BM529" s="64"/>
      <c r="BN529" s="64"/>
      <c r="BO529" s="64"/>
      <c r="BP529" s="65"/>
      <c r="BQ529" s="64"/>
      <c r="BR529" s="65"/>
      <c r="BS529" s="64"/>
      <c r="BT529" s="65"/>
      <c r="BU529" s="64"/>
      <c r="BV529" s="65"/>
      <c r="BW529" s="64"/>
      <c r="BX529" s="64"/>
      <c r="BY529" s="64"/>
      <c r="BZ529" s="64"/>
      <c r="CA529" s="64"/>
      <c r="CB529" s="64"/>
      <c r="CC529" s="64"/>
      <c r="CD529" s="64"/>
      <c r="CE529" s="64"/>
      <c r="CF529" s="64"/>
      <c r="CG529" s="64"/>
      <c r="CH529" s="64"/>
      <c r="CI529" s="64"/>
      <c r="CJ529" s="64"/>
      <c r="CK529"/>
      <c r="CL529" s="64"/>
      <c r="CM529" s="64"/>
      <c r="CN529" s="64"/>
      <c r="CO529" s="64"/>
      <c r="CP529" s="17" t="s">
        <v>555</v>
      </c>
      <c r="CQ529" s="64" t="s">
        <v>555</v>
      </c>
      <c r="CR529" s="64" t="s">
        <v>3809</v>
      </c>
      <c r="CS529"/>
      <c r="CT529"/>
      <c r="CU529"/>
      <c r="CV529"/>
      <c r="CW529" s="64"/>
    </row>
    <row r="530" spans="1:101" s="17" customFormat="1" x14ac:dyDescent="0.25">
      <c r="A530" s="64"/>
      <c r="C530" s="64"/>
      <c r="D530" s="64"/>
      <c r="E530" s="64"/>
      <c r="F530" s="66"/>
      <c r="G530" s="17" t="s">
        <v>10082</v>
      </c>
      <c r="H530" s="17" t="s">
        <v>10083</v>
      </c>
      <c r="W530" s="20"/>
      <c r="X530" s="64"/>
      <c r="Y530" s="64"/>
      <c r="Z530" s="20"/>
      <c r="AA530" s="20"/>
      <c r="AB530" s="20"/>
      <c r="AC530" s="64"/>
      <c r="AD530" s="64"/>
      <c r="AE530" s="64"/>
      <c r="AF530" s="20"/>
      <c r="AG530" s="64"/>
      <c r="AH530" s="64"/>
      <c r="AI530" s="64"/>
      <c r="AJ530" s="64"/>
      <c r="AK530" s="64"/>
      <c r="AM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8"/>
      <c r="BG530" s="64"/>
      <c r="BH530" s="64"/>
      <c r="BI530" s="20"/>
      <c r="BJ530" s="20"/>
      <c r="BK530" s="20"/>
      <c r="BL530" s="20"/>
      <c r="BM530" s="64"/>
      <c r="BN530" s="64"/>
      <c r="BO530" s="64"/>
      <c r="BP530" s="65"/>
      <c r="BQ530" s="64"/>
      <c r="BR530" s="65"/>
      <c r="BS530" s="64"/>
      <c r="BT530" s="65"/>
      <c r="BU530" s="64"/>
      <c r="BV530" s="65"/>
      <c r="BW530" s="64"/>
      <c r="BX530" s="64"/>
      <c r="BY530" s="64"/>
      <c r="BZ530" s="64"/>
      <c r="CA530" s="64"/>
      <c r="CB530" s="64"/>
      <c r="CC530" s="64"/>
      <c r="CD530" s="64"/>
      <c r="CE530" s="64"/>
      <c r="CF530" s="64"/>
      <c r="CG530" s="64"/>
      <c r="CH530" s="64"/>
      <c r="CI530" s="64"/>
      <c r="CJ530" s="64"/>
      <c r="CK530"/>
      <c r="CL530" s="64"/>
      <c r="CM530" s="64"/>
      <c r="CN530" s="64"/>
      <c r="CO530" s="64"/>
      <c r="CP530" s="17" t="s">
        <v>555</v>
      </c>
      <c r="CQ530" s="64" t="s">
        <v>8698</v>
      </c>
      <c r="CR530" s="64" t="s">
        <v>554</v>
      </c>
      <c r="CS530"/>
      <c r="CT530"/>
      <c r="CU530"/>
      <c r="CV530"/>
      <c r="CW530" s="64"/>
    </row>
    <row r="531" spans="1:101" s="17" customFormat="1" x14ac:dyDescent="0.25">
      <c r="A531" s="64"/>
      <c r="C531" s="64"/>
      <c r="D531" s="64"/>
      <c r="E531" s="64"/>
      <c r="F531" s="66"/>
      <c r="G531" s="17" t="s">
        <v>10389</v>
      </c>
      <c r="H531" s="17" t="s">
        <v>10390</v>
      </c>
      <c r="W531" s="20"/>
      <c r="X531" s="64"/>
      <c r="Y531" s="64"/>
      <c r="Z531" s="20"/>
      <c r="AA531" s="20"/>
      <c r="AB531" s="20"/>
      <c r="AC531" s="64"/>
      <c r="AD531" s="64"/>
      <c r="AE531" s="64"/>
      <c r="AF531" s="20"/>
      <c r="AG531" s="64"/>
      <c r="AH531" s="64"/>
      <c r="AI531" s="64"/>
      <c r="AJ531" s="64"/>
      <c r="AK531" s="64"/>
      <c r="AM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8"/>
      <c r="BG531" s="64"/>
      <c r="BH531" s="64"/>
      <c r="BI531" s="20"/>
      <c r="BJ531" s="20"/>
      <c r="BK531" s="20"/>
      <c r="BL531" s="20"/>
      <c r="BM531" s="64"/>
      <c r="BN531" s="64"/>
      <c r="BO531" s="64"/>
      <c r="BP531" s="65"/>
      <c r="BQ531" s="64"/>
      <c r="BR531" s="65"/>
      <c r="BS531" s="64"/>
      <c r="BT531" s="65"/>
      <c r="BU531" s="64"/>
      <c r="BV531" s="65"/>
      <c r="BW531" s="64"/>
      <c r="BX531" s="64"/>
      <c r="BY531" s="64"/>
      <c r="BZ531" s="64"/>
      <c r="CA531" s="64"/>
      <c r="CB531" s="64"/>
      <c r="CC531" s="64"/>
      <c r="CD531" s="64"/>
      <c r="CE531" s="64"/>
      <c r="CF531" s="64"/>
      <c r="CG531" s="64"/>
      <c r="CH531" s="64"/>
      <c r="CI531" s="64"/>
      <c r="CJ531" s="64"/>
      <c r="CK531"/>
      <c r="CL531" s="64"/>
      <c r="CM531" s="64"/>
      <c r="CN531" s="64"/>
      <c r="CO531" s="64"/>
      <c r="CP531" s="17" t="s">
        <v>2190</v>
      </c>
      <c r="CQ531" s="64" t="s">
        <v>2191</v>
      </c>
      <c r="CR531" s="64" t="s">
        <v>2187</v>
      </c>
      <c r="CS531"/>
      <c r="CT531"/>
      <c r="CU531"/>
      <c r="CV531"/>
      <c r="CW531" s="64"/>
    </row>
    <row r="532" spans="1:101" s="17" customFormat="1" x14ac:dyDescent="0.25">
      <c r="A532" s="64"/>
      <c r="C532" s="64"/>
      <c r="D532" s="64"/>
      <c r="E532" s="64"/>
      <c r="F532" s="66"/>
      <c r="G532" s="17" t="s">
        <v>10084</v>
      </c>
      <c r="H532" s="17" t="s">
        <v>10085</v>
      </c>
      <c r="W532" s="20"/>
      <c r="X532" s="64"/>
      <c r="Y532" s="64"/>
      <c r="Z532" s="20"/>
      <c r="AA532" s="20"/>
      <c r="AB532" s="20"/>
      <c r="AC532" s="64"/>
      <c r="AD532" s="64"/>
      <c r="AE532" s="64"/>
      <c r="AF532" s="20"/>
      <c r="AG532" s="64"/>
      <c r="AH532" s="64"/>
      <c r="AI532" s="64"/>
      <c r="AJ532" s="64"/>
      <c r="AK532" s="64"/>
      <c r="AM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8"/>
      <c r="BG532" s="64"/>
      <c r="BH532" s="64"/>
      <c r="BI532" s="20"/>
      <c r="BJ532" s="20"/>
      <c r="BK532" s="20"/>
      <c r="BL532" s="20"/>
      <c r="BM532" s="64"/>
      <c r="BN532" s="64"/>
      <c r="BO532" s="64"/>
      <c r="BP532" s="65"/>
      <c r="BQ532" s="64"/>
      <c r="BR532" s="65"/>
      <c r="BS532" s="64"/>
      <c r="BT532" s="65"/>
      <c r="BU532" s="64"/>
      <c r="BV532" s="65"/>
      <c r="BW532" s="64"/>
      <c r="BX532" s="64"/>
      <c r="BY532" s="64"/>
      <c r="BZ532" s="64"/>
      <c r="CA532" s="64"/>
      <c r="CB532" s="64"/>
      <c r="CC532" s="64"/>
      <c r="CD532" s="64"/>
      <c r="CE532" s="64"/>
      <c r="CF532" s="64"/>
      <c r="CG532" s="64"/>
      <c r="CH532" s="64"/>
      <c r="CI532" s="64"/>
      <c r="CJ532" s="64"/>
      <c r="CK532"/>
      <c r="CL532" s="64"/>
      <c r="CM532" s="64"/>
      <c r="CN532" s="64"/>
      <c r="CO532" s="64"/>
      <c r="CP532" s="17" t="s">
        <v>2190</v>
      </c>
      <c r="CQ532" s="64" t="s">
        <v>4880</v>
      </c>
      <c r="CR532" s="64" t="s">
        <v>2187</v>
      </c>
      <c r="CS532"/>
      <c r="CT532"/>
      <c r="CU532"/>
      <c r="CV532"/>
      <c r="CW532" s="64"/>
    </row>
    <row r="533" spans="1:101" s="17" customFormat="1" x14ac:dyDescent="0.25">
      <c r="A533" s="64"/>
      <c r="C533" s="64"/>
      <c r="D533" s="64"/>
      <c r="E533" s="64"/>
      <c r="F533" s="66"/>
      <c r="G533" s="17" t="s">
        <v>10086</v>
      </c>
      <c r="H533" s="17" t="s">
        <v>10087</v>
      </c>
      <c r="W533" s="20"/>
      <c r="X533" s="64"/>
      <c r="Y533" s="64"/>
      <c r="Z533" s="20"/>
      <c r="AA533" s="20"/>
      <c r="AB533" s="20"/>
      <c r="AC533" s="64"/>
      <c r="AD533" s="64"/>
      <c r="AE533" s="64"/>
      <c r="AF533" s="20"/>
      <c r="AG533" s="64"/>
      <c r="AH533" s="64"/>
      <c r="AI533" s="64"/>
      <c r="AJ533" s="64"/>
      <c r="AK533" s="64"/>
      <c r="AM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8"/>
      <c r="BG533" s="64"/>
      <c r="BH533" s="64"/>
      <c r="BI533" s="20"/>
      <c r="BJ533" s="20"/>
      <c r="BK533" s="20"/>
      <c r="BL533" s="20"/>
      <c r="BM533" s="64"/>
      <c r="BN533" s="64"/>
      <c r="BO533" s="64"/>
      <c r="BP533" s="65"/>
      <c r="BQ533" s="64"/>
      <c r="BR533" s="65"/>
      <c r="BS533" s="64"/>
      <c r="BT533" s="65"/>
      <c r="BU533" s="64"/>
      <c r="BV533" s="65"/>
      <c r="BW533" s="64"/>
      <c r="BX533" s="64"/>
      <c r="BY533" s="64"/>
      <c r="BZ533" s="64"/>
      <c r="CA533" s="64"/>
      <c r="CB533" s="64"/>
      <c r="CC533" s="64"/>
      <c r="CD533" s="64"/>
      <c r="CE533" s="64"/>
      <c r="CF533" s="64"/>
      <c r="CG533" s="64"/>
      <c r="CH533" s="64"/>
      <c r="CI533" s="64"/>
      <c r="CJ533" s="64"/>
      <c r="CK533"/>
      <c r="CL533" s="64"/>
      <c r="CM533" s="64"/>
      <c r="CN533" s="64"/>
      <c r="CO533" s="64"/>
      <c r="CP533" s="17" t="s">
        <v>5416</v>
      </c>
      <c r="CQ533" s="64"/>
      <c r="CR533" s="64"/>
      <c r="CS533"/>
      <c r="CT533"/>
      <c r="CU533"/>
      <c r="CV533"/>
      <c r="CW533" s="64"/>
    </row>
    <row r="534" spans="1:101" s="17" customFormat="1" x14ac:dyDescent="0.25">
      <c r="A534" s="64"/>
      <c r="C534" s="64"/>
      <c r="D534" s="64"/>
      <c r="E534" s="64"/>
      <c r="F534" s="66"/>
      <c r="G534" s="17" t="s">
        <v>10088</v>
      </c>
      <c r="H534" s="17" t="s">
        <v>10089</v>
      </c>
      <c r="W534" s="20"/>
      <c r="X534" s="64"/>
      <c r="Y534" s="64"/>
      <c r="Z534" s="20"/>
      <c r="AA534" s="20"/>
      <c r="AB534" s="20"/>
      <c r="AC534" s="64"/>
      <c r="AD534" s="64"/>
      <c r="AE534" s="64"/>
      <c r="AF534" s="20"/>
      <c r="AG534" s="64"/>
      <c r="AH534" s="64"/>
      <c r="AI534" s="64"/>
      <c r="AJ534" s="64"/>
      <c r="AK534" s="64"/>
      <c r="AM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8"/>
      <c r="BG534" s="64"/>
      <c r="BH534" s="64"/>
      <c r="BI534" s="20"/>
      <c r="BJ534" s="20"/>
      <c r="BK534" s="20"/>
      <c r="BL534" s="20"/>
      <c r="BM534" s="64"/>
      <c r="BN534" s="64"/>
      <c r="BO534" s="64"/>
      <c r="BP534" s="65"/>
      <c r="BQ534" s="64"/>
      <c r="BR534" s="65"/>
      <c r="BS534" s="64"/>
      <c r="BT534" s="65"/>
      <c r="BU534" s="64"/>
      <c r="BV534" s="65"/>
      <c r="BW534" s="64"/>
      <c r="BX534" s="64"/>
      <c r="BY534" s="64"/>
      <c r="BZ534" s="64"/>
      <c r="CA534" s="64"/>
      <c r="CB534" s="64"/>
      <c r="CC534" s="64"/>
      <c r="CD534" s="64"/>
      <c r="CE534" s="64"/>
      <c r="CF534" s="64"/>
      <c r="CG534" s="64"/>
      <c r="CH534" s="64"/>
      <c r="CI534" s="64"/>
      <c r="CJ534" s="64"/>
      <c r="CK534"/>
      <c r="CL534" s="64"/>
      <c r="CM534" s="64"/>
      <c r="CN534" s="64"/>
      <c r="CO534" s="64"/>
      <c r="CP534" s="17" t="s">
        <v>4382</v>
      </c>
      <c r="CQ534" s="64" t="s">
        <v>820</v>
      </c>
      <c r="CR534" s="64" t="s">
        <v>139</v>
      </c>
      <c r="CS534"/>
      <c r="CT534"/>
      <c r="CU534"/>
      <c r="CV534"/>
      <c r="CW534" s="64"/>
    </row>
    <row r="535" spans="1:101" s="17" customFormat="1" x14ac:dyDescent="0.25">
      <c r="A535" s="64"/>
      <c r="C535" s="64"/>
      <c r="D535" s="64"/>
      <c r="E535" s="64"/>
      <c r="F535" s="66"/>
      <c r="G535" s="17" t="s">
        <v>10090</v>
      </c>
      <c r="H535" s="17" t="s">
        <v>10091</v>
      </c>
      <c r="W535" s="20"/>
      <c r="X535" s="64"/>
      <c r="Y535" s="64"/>
      <c r="Z535" s="20"/>
      <c r="AA535" s="20"/>
      <c r="AB535" s="20"/>
      <c r="AC535" s="64"/>
      <c r="AD535" s="64"/>
      <c r="AE535" s="64"/>
      <c r="AF535" s="20"/>
      <c r="AG535" s="64"/>
      <c r="AH535" s="64"/>
      <c r="AI535" s="64"/>
      <c r="AJ535" s="64"/>
      <c r="AK535" s="64"/>
      <c r="AM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8"/>
      <c r="BG535" s="64"/>
      <c r="BH535" s="64"/>
      <c r="BI535" s="20"/>
      <c r="BJ535" s="20"/>
      <c r="BK535" s="20"/>
      <c r="BL535" s="20"/>
      <c r="BM535" s="64"/>
      <c r="BN535" s="64"/>
      <c r="BO535" s="64"/>
      <c r="BP535" s="65"/>
      <c r="BQ535" s="64"/>
      <c r="BR535" s="65"/>
      <c r="BS535" s="64"/>
      <c r="BT535" s="65"/>
      <c r="BU535" s="64"/>
      <c r="BV535" s="65"/>
      <c r="BW535" s="64"/>
      <c r="BX535" s="64"/>
      <c r="BY535" s="64"/>
      <c r="BZ535" s="64"/>
      <c r="CA535" s="64"/>
      <c r="CB535" s="64"/>
      <c r="CC535" s="64"/>
      <c r="CD535" s="64"/>
      <c r="CE535" s="64"/>
      <c r="CF535" s="64"/>
      <c r="CG535" s="64"/>
      <c r="CH535" s="64"/>
      <c r="CI535" s="64"/>
      <c r="CJ535" s="64"/>
      <c r="CK535"/>
      <c r="CL535" s="64"/>
      <c r="CM535" s="64"/>
      <c r="CN535" s="64"/>
      <c r="CO535" s="64"/>
      <c r="CP535" s="64" t="s">
        <v>1534</v>
      </c>
      <c r="CQ535" s="64"/>
      <c r="CR535" s="64"/>
      <c r="CS535"/>
      <c r="CT535"/>
      <c r="CU535"/>
      <c r="CV535"/>
      <c r="CW535" s="64"/>
    </row>
    <row r="536" spans="1:101" s="17" customFormat="1" x14ac:dyDescent="0.25">
      <c r="A536" s="64"/>
      <c r="C536" s="64"/>
      <c r="D536" s="64"/>
      <c r="E536" s="64"/>
      <c r="F536" s="66"/>
      <c r="G536" s="17" t="s">
        <v>10092</v>
      </c>
      <c r="H536" s="17" t="s">
        <v>10093</v>
      </c>
      <c r="W536" s="20"/>
      <c r="X536" s="64"/>
      <c r="Y536" s="64"/>
      <c r="Z536" s="20"/>
      <c r="AA536" s="20"/>
      <c r="AB536" s="20"/>
      <c r="AC536" s="64"/>
      <c r="AD536" s="64"/>
      <c r="AE536" s="64"/>
      <c r="AF536" s="20"/>
      <c r="AG536" s="64"/>
      <c r="AH536" s="64"/>
      <c r="AI536" s="64"/>
      <c r="AJ536" s="64"/>
      <c r="AK536" s="64"/>
      <c r="AM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8"/>
      <c r="BG536" s="64"/>
      <c r="BH536" s="64"/>
      <c r="BI536" s="20"/>
      <c r="BJ536" s="20"/>
      <c r="BK536" s="20"/>
      <c r="BL536" s="20"/>
      <c r="BM536" s="64"/>
      <c r="BN536" s="64"/>
      <c r="BO536" s="64"/>
      <c r="BP536" s="65"/>
      <c r="BQ536" s="64"/>
      <c r="BR536" s="65"/>
      <c r="BS536" s="64"/>
      <c r="BT536" s="65"/>
      <c r="BU536" s="64"/>
      <c r="BV536" s="65"/>
      <c r="BW536" s="64"/>
      <c r="BX536" s="64"/>
      <c r="BY536" s="64"/>
      <c r="BZ536" s="64"/>
      <c r="CA536" s="64"/>
      <c r="CB536" s="64"/>
      <c r="CC536" s="64"/>
      <c r="CD536" s="64"/>
      <c r="CE536" s="64"/>
      <c r="CF536" s="64"/>
      <c r="CG536" s="64"/>
      <c r="CH536" s="64"/>
      <c r="CI536" s="64"/>
      <c r="CJ536" s="64"/>
      <c r="CK536"/>
      <c r="CL536" s="64"/>
      <c r="CM536" s="64"/>
      <c r="CN536" s="64"/>
      <c r="CO536" s="64"/>
      <c r="CP536" s="17" t="s">
        <v>1534</v>
      </c>
      <c r="CQ536" s="64" t="s">
        <v>1533</v>
      </c>
      <c r="CR536" s="64" t="s">
        <v>554</v>
      </c>
      <c r="CS536"/>
      <c r="CT536"/>
      <c r="CU536"/>
      <c r="CV536"/>
      <c r="CW536" s="64"/>
    </row>
    <row r="537" spans="1:101" s="17" customFormat="1" x14ac:dyDescent="0.25">
      <c r="A537" s="64"/>
      <c r="C537" s="64"/>
      <c r="D537" s="64"/>
      <c r="E537" s="64"/>
      <c r="F537" s="66"/>
      <c r="G537" s="17" t="s">
        <v>10094</v>
      </c>
      <c r="H537" s="17" t="s">
        <v>10095</v>
      </c>
      <c r="W537" s="20"/>
      <c r="X537" s="64"/>
      <c r="Y537" s="64"/>
      <c r="Z537" s="20"/>
      <c r="AA537" s="20"/>
      <c r="AB537" s="20"/>
      <c r="AC537" s="64"/>
      <c r="AD537" s="64"/>
      <c r="AE537" s="64"/>
      <c r="AF537" s="20"/>
      <c r="AG537" s="64"/>
      <c r="AH537" s="64"/>
      <c r="AI537" s="64"/>
      <c r="AJ537" s="64"/>
      <c r="AK537" s="64"/>
      <c r="AM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8"/>
      <c r="BG537" s="64"/>
      <c r="BH537" s="64"/>
      <c r="BI537" s="20"/>
      <c r="BJ537" s="20"/>
      <c r="BK537" s="20"/>
      <c r="BL537" s="20"/>
      <c r="BM537" s="64"/>
      <c r="BN537" s="64"/>
      <c r="BO537" s="64"/>
      <c r="BP537" s="65"/>
      <c r="BQ537" s="64"/>
      <c r="BR537" s="65"/>
      <c r="BS537" s="64"/>
      <c r="BT537" s="65"/>
      <c r="BU537" s="64"/>
      <c r="BV537" s="65"/>
      <c r="BW537" s="64"/>
      <c r="BX537" s="64"/>
      <c r="BY537" s="64"/>
      <c r="BZ537" s="64"/>
      <c r="CA537" s="64"/>
      <c r="CB537" s="64"/>
      <c r="CC537" s="64"/>
      <c r="CD537" s="64"/>
      <c r="CE537" s="64"/>
      <c r="CF537" s="64"/>
      <c r="CG537" s="64"/>
      <c r="CH537" s="64"/>
      <c r="CI537" s="64"/>
      <c r="CJ537" s="64"/>
      <c r="CK537"/>
      <c r="CL537" s="64"/>
      <c r="CM537" s="64"/>
      <c r="CN537" s="64"/>
      <c r="CO537" s="64"/>
      <c r="CP537" s="64" t="s">
        <v>853</v>
      </c>
      <c r="CQ537" s="64" t="s">
        <v>854</v>
      </c>
      <c r="CR537" s="64" t="s">
        <v>157</v>
      </c>
      <c r="CS537"/>
      <c r="CT537"/>
      <c r="CU537"/>
      <c r="CV537"/>
      <c r="CW537" s="64"/>
    </row>
    <row r="538" spans="1:101" s="17" customFormat="1" x14ac:dyDescent="0.25">
      <c r="A538" s="64"/>
      <c r="C538" s="64"/>
      <c r="D538" s="64"/>
      <c r="E538" s="64"/>
      <c r="F538" s="66"/>
      <c r="G538" s="17" t="s">
        <v>10391</v>
      </c>
      <c r="H538" s="17" t="s">
        <v>10392</v>
      </c>
      <c r="W538" s="20"/>
      <c r="X538" s="64"/>
      <c r="Y538" s="64"/>
      <c r="Z538" s="20"/>
      <c r="AA538" s="20"/>
      <c r="AB538" s="20"/>
      <c r="AC538" s="64"/>
      <c r="AD538" s="64"/>
      <c r="AE538" s="64"/>
      <c r="AF538" s="20"/>
      <c r="AG538" s="64"/>
      <c r="AH538" s="64"/>
      <c r="AI538" s="64"/>
      <c r="AJ538" s="64"/>
      <c r="AK538" s="64"/>
      <c r="AM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8"/>
      <c r="BG538" s="64"/>
      <c r="BH538" s="64"/>
      <c r="BI538" s="20"/>
      <c r="BJ538" s="20"/>
      <c r="BK538" s="20"/>
      <c r="BL538" s="20"/>
      <c r="BM538" s="64"/>
      <c r="BN538" s="64"/>
      <c r="BO538" s="64"/>
      <c r="BP538" s="65"/>
      <c r="BQ538" s="64"/>
      <c r="BR538" s="65"/>
      <c r="BS538" s="64"/>
      <c r="BT538" s="65"/>
      <c r="BU538" s="64"/>
      <c r="BV538" s="65"/>
      <c r="BW538" s="64"/>
      <c r="BX538" s="64"/>
      <c r="BY538" s="64"/>
      <c r="BZ538" s="64"/>
      <c r="CA538" s="64"/>
      <c r="CB538" s="64"/>
      <c r="CC538" s="64"/>
      <c r="CD538" s="64"/>
      <c r="CE538" s="64"/>
      <c r="CF538" s="64"/>
      <c r="CG538" s="64"/>
      <c r="CH538" s="64"/>
      <c r="CI538" s="64"/>
      <c r="CJ538" s="64"/>
      <c r="CK538"/>
      <c r="CL538" s="64"/>
      <c r="CM538" s="64"/>
      <c r="CN538" s="64"/>
      <c r="CO538" s="64"/>
      <c r="CP538" s="64" t="s">
        <v>853</v>
      </c>
      <c r="CQ538" s="64"/>
      <c r="CR538" s="64"/>
      <c r="CS538"/>
      <c r="CT538"/>
      <c r="CU538"/>
      <c r="CV538"/>
      <c r="CW538" s="64"/>
    </row>
    <row r="539" spans="1:101" s="17" customFormat="1" x14ac:dyDescent="0.25">
      <c r="A539" s="64"/>
      <c r="C539" s="64"/>
      <c r="D539" s="64"/>
      <c r="E539" s="64"/>
      <c r="F539" s="66"/>
      <c r="G539" s="17" t="s">
        <v>10096</v>
      </c>
      <c r="H539" s="17" t="s">
        <v>10097</v>
      </c>
      <c r="W539" s="20"/>
      <c r="X539" s="64"/>
      <c r="Y539" s="64"/>
      <c r="Z539" s="20"/>
      <c r="AA539" s="20"/>
      <c r="AB539" s="20"/>
      <c r="AC539" s="64"/>
      <c r="AD539" s="64"/>
      <c r="AE539" s="64"/>
      <c r="AF539" s="20"/>
      <c r="AG539" s="64"/>
      <c r="AH539" s="64"/>
      <c r="AI539" s="64"/>
      <c r="AJ539" s="64"/>
      <c r="AK539" s="64"/>
      <c r="AM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8"/>
      <c r="BG539" s="64"/>
      <c r="BH539" s="64"/>
      <c r="BI539" s="20"/>
      <c r="BJ539" s="20"/>
      <c r="BK539" s="20"/>
      <c r="BL539" s="20"/>
      <c r="BM539" s="64"/>
      <c r="BN539" s="64"/>
      <c r="BO539" s="64"/>
      <c r="BP539" s="65"/>
      <c r="BQ539" s="64"/>
      <c r="BR539" s="65"/>
      <c r="BS539" s="64"/>
      <c r="BT539" s="65"/>
      <c r="BU539" s="64"/>
      <c r="BV539" s="65"/>
      <c r="BW539" s="64"/>
      <c r="BX539" s="64"/>
      <c r="BY539" s="64"/>
      <c r="BZ539" s="64"/>
      <c r="CA539" s="64"/>
      <c r="CB539" s="64"/>
      <c r="CC539" s="64"/>
      <c r="CD539" s="64"/>
      <c r="CE539" s="64"/>
      <c r="CF539" s="64"/>
      <c r="CG539" s="64"/>
      <c r="CH539" s="64"/>
      <c r="CI539" s="64"/>
      <c r="CJ539" s="64"/>
      <c r="CK539"/>
      <c r="CL539" s="64"/>
      <c r="CM539" s="64"/>
      <c r="CN539" s="64"/>
      <c r="CO539" s="64"/>
      <c r="CP539" s="17" t="s">
        <v>853</v>
      </c>
      <c r="CQ539" s="64" t="s">
        <v>3733</v>
      </c>
      <c r="CR539" s="64" t="s">
        <v>157</v>
      </c>
      <c r="CS539"/>
      <c r="CT539"/>
      <c r="CU539"/>
      <c r="CV539"/>
      <c r="CW539" s="64"/>
    </row>
    <row r="540" spans="1:101" s="17" customFormat="1" x14ac:dyDescent="0.25">
      <c r="A540" s="64"/>
      <c r="C540" s="64"/>
      <c r="D540" s="64"/>
      <c r="E540" s="64"/>
      <c r="F540" s="66"/>
      <c r="G540" s="17" t="s">
        <v>10098</v>
      </c>
      <c r="H540" s="17" t="s">
        <v>10099</v>
      </c>
      <c r="W540" s="20"/>
      <c r="X540" s="64"/>
      <c r="Y540" s="64"/>
      <c r="Z540" s="20"/>
      <c r="AA540" s="20"/>
      <c r="AB540" s="20"/>
      <c r="AC540" s="64"/>
      <c r="AD540" s="64"/>
      <c r="AE540" s="64"/>
      <c r="AF540" s="20"/>
      <c r="AG540" s="64"/>
      <c r="AH540" s="64"/>
      <c r="AI540" s="64"/>
      <c r="AJ540" s="64"/>
      <c r="AK540" s="64"/>
      <c r="AM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8"/>
      <c r="BG540" s="64"/>
      <c r="BH540" s="64"/>
      <c r="BI540" s="20"/>
      <c r="BJ540" s="20"/>
      <c r="BK540" s="20"/>
      <c r="BL540" s="20"/>
      <c r="BM540" s="64"/>
      <c r="BN540" s="64"/>
      <c r="BO540" s="64"/>
      <c r="BP540" s="65"/>
      <c r="BQ540" s="64"/>
      <c r="BR540" s="65"/>
      <c r="BS540" s="64"/>
      <c r="BT540" s="65"/>
      <c r="BU540" s="64"/>
      <c r="BV540" s="65"/>
      <c r="BW540" s="64"/>
      <c r="BX540" s="64"/>
      <c r="BY540" s="64"/>
      <c r="BZ540" s="64"/>
      <c r="CA540" s="64"/>
      <c r="CB540" s="64"/>
      <c r="CC540" s="64"/>
      <c r="CD540" s="64"/>
      <c r="CE540" s="64"/>
      <c r="CF540" s="64"/>
      <c r="CG540" s="64"/>
      <c r="CH540" s="64"/>
      <c r="CI540" s="64"/>
      <c r="CJ540" s="64"/>
      <c r="CK540"/>
      <c r="CL540" s="64"/>
      <c r="CM540" s="64"/>
      <c r="CN540" s="64"/>
      <c r="CO540" s="64"/>
      <c r="CP540" s="17" t="s">
        <v>853</v>
      </c>
      <c r="CQ540" s="64" t="s">
        <v>853</v>
      </c>
      <c r="CR540" s="64" t="s">
        <v>156</v>
      </c>
      <c r="CS540"/>
      <c r="CT540"/>
      <c r="CU540"/>
      <c r="CV540"/>
      <c r="CW540" s="64"/>
    </row>
    <row r="541" spans="1:101" s="17" customFormat="1" x14ac:dyDescent="0.25">
      <c r="A541" s="64"/>
      <c r="C541" s="64"/>
      <c r="D541" s="64"/>
      <c r="E541" s="64"/>
      <c r="F541" s="66"/>
      <c r="G541" s="17" t="s">
        <v>10100</v>
      </c>
      <c r="H541" s="17" t="s">
        <v>10101</v>
      </c>
      <c r="W541" s="20"/>
      <c r="X541" s="64"/>
      <c r="Y541" s="64"/>
      <c r="Z541" s="20"/>
      <c r="AA541" s="20"/>
      <c r="AB541" s="20"/>
      <c r="AC541" s="64"/>
      <c r="AD541" s="64"/>
      <c r="AE541" s="64"/>
      <c r="AF541" s="20"/>
      <c r="AG541" s="64"/>
      <c r="AH541" s="64"/>
      <c r="AI541" s="64"/>
      <c r="AJ541" s="64"/>
      <c r="AK541" s="64"/>
      <c r="AM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8"/>
      <c r="BG541" s="64"/>
      <c r="BH541" s="64"/>
      <c r="BI541" s="20"/>
      <c r="BJ541" s="20"/>
      <c r="BK541" s="20"/>
      <c r="BL541" s="20"/>
      <c r="BM541" s="64"/>
      <c r="BN541" s="64"/>
      <c r="BO541" s="64"/>
      <c r="BP541" s="65"/>
      <c r="BQ541" s="64"/>
      <c r="BR541" s="65"/>
      <c r="BS541" s="64"/>
      <c r="BT541" s="65"/>
      <c r="BU541" s="64"/>
      <c r="BV541" s="65"/>
      <c r="BW541" s="64"/>
      <c r="BX541" s="64"/>
      <c r="BY541" s="64"/>
      <c r="BZ541" s="64"/>
      <c r="CA541" s="64"/>
      <c r="CB541" s="64"/>
      <c r="CC541" s="64"/>
      <c r="CD541" s="64"/>
      <c r="CE541" s="64"/>
      <c r="CF541" s="64"/>
      <c r="CG541" s="64"/>
      <c r="CH541" s="64"/>
      <c r="CI541" s="64"/>
      <c r="CJ541" s="64"/>
      <c r="CK541"/>
      <c r="CL541" s="64"/>
      <c r="CM541" s="64"/>
      <c r="CN541" s="64"/>
      <c r="CO541" s="64"/>
      <c r="CP541" s="17" t="s">
        <v>8707</v>
      </c>
      <c r="CQ541" s="64" t="s">
        <v>8705</v>
      </c>
      <c r="CR541" s="64" t="s">
        <v>584</v>
      </c>
      <c r="CS541"/>
      <c r="CT541"/>
      <c r="CU541"/>
      <c r="CV541"/>
      <c r="CW541" s="64"/>
    </row>
    <row r="542" spans="1:101" s="17" customFormat="1" x14ac:dyDescent="0.25">
      <c r="A542" s="64"/>
      <c r="C542" s="64"/>
      <c r="D542" s="64"/>
      <c r="E542" s="64"/>
      <c r="F542" s="66"/>
      <c r="G542" s="17" t="s">
        <v>10102</v>
      </c>
      <c r="H542" s="17" t="s">
        <v>10103</v>
      </c>
      <c r="W542" s="20"/>
      <c r="X542" s="64"/>
      <c r="Y542" s="64"/>
      <c r="Z542" s="20"/>
      <c r="AA542" s="20"/>
      <c r="AB542" s="20"/>
      <c r="AC542" s="64"/>
      <c r="AD542" s="64"/>
      <c r="AE542" s="64"/>
      <c r="AF542" s="20"/>
      <c r="AG542" s="64"/>
      <c r="AH542" s="64"/>
      <c r="AI542" s="64"/>
      <c r="AJ542" s="64"/>
      <c r="AK542" s="64"/>
      <c r="AM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8"/>
      <c r="BG542" s="64"/>
      <c r="BH542" s="64"/>
      <c r="BI542" s="20"/>
      <c r="BJ542" s="20"/>
      <c r="BK542" s="20"/>
      <c r="BL542" s="20"/>
      <c r="BM542" s="64"/>
      <c r="BN542" s="64"/>
      <c r="BO542" s="64"/>
      <c r="BP542" s="65"/>
      <c r="BQ542" s="64"/>
      <c r="BR542" s="65"/>
      <c r="BS542" s="64"/>
      <c r="BT542" s="65"/>
      <c r="BU542" s="64"/>
      <c r="BV542" s="65"/>
      <c r="BW542" s="64"/>
      <c r="BX542" s="64"/>
      <c r="BY542" s="64"/>
      <c r="BZ542" s="64"/>
      <c r="CA542" s="64"/>
      <c r="CB542" s="64"/>
      <c r="CC542" s="64"/>
      <c r="CD542" s="64"/>
      <c r="CE542" s="64"/>
      <c r="CF542" s="64"/>
      <c r="CG542" s="64"/>
      <c r="CH542" s="64"/>
      <c r="CI542" s="64"/>
      <c r="CJ542" s="64"/>
      <c r="CK542"/>
      <c r="CL542" s="64"/>
      <c r="CM542" s="64"/>
      <c r="CN542" s="64"/>
      <c r="CO542" s="64"/>
      <c r="CP542" s="17" t="s">
        <v>8449</v>
      </c>
      <c r="CQ542" s="64"/>
      <c r="CR542" s="64"/>
      <c r="CS542"/>
      <c r="CT542"/>
      <c r="CU542"/>
      <c r="CV542"/>
      <c r="CW542" s="64"/>
    </row>
    <row r="543" spans="1:101" s="17" customFormat="1" x14ac:dyDescent="0.25">
      <c r="A543" s="64"/>
      <c r="C543" s="64"/>
      <c r="D543" s="64"/>
      <c r="E543" s="64"/>
      <c r="F543" s="66"/>
      <c r="G543" s="17" t="s">
        <v>9520</v>
      </c>
      <c r="H543" s="17" t="s">
        <v>10104</v>
      </c>
      <c r="W543" s="20"/>
      <c r="X543" s="64"/>
      <c r="Y543" s="64"/>
      <c r="Z543" s="20"/>
      <c r="AA543" s="20"/>
      <c r="AB543" s="20"/>
      <c r="AC543" s="64"/>
      <c r="AD543" s="64"/>
      <c r="AE543" s="64"/>
      <c r="AF543" s="20"/>
      <c r="AG543" s="64"/>
      <c r="AH543" s="64"/>
      <c r="AI543" s="64"/>
      <c r="AJ543" s="64"/>
      <c r="AK543" s="64"/>
      <c r="AM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8"/>
      <c r="BG543" s="64"/>
      <c r="BH543" s="64"/>
      <c r="BI543" s="20"/>
      <c r="BJ543" s="20"/>
      <c r="BK543" s="20"/>
      <c r="BL543" s="20"/>
      <c r="BM543" s="64"/>
      <c r="BN543" s="64"/>
      <c r="BO543" s="64"/>
      <c r="BP543" s="65"/>
      <c r="BQ543" s="64"/>
      <c r="BR543" s="65"/>
      <c r="BS543" s="64"/>
      <c r="BT543" s="65"/>
      <c r="BU543" s="64"/>
      <c r="BV543" s="65"/>
      <c r="BW543" s="64"/>
      <c r="BX543" s="64"/>
      <c r="BY543" s="64"/>
      <c r="BZ543" s="64"/>
      <c r="CA543" s="64"/>
      <c r="CB543" s="64"/>
      <c r="CC543" s="64"/>
      <c r="CD543" s="64"/>
      <c r="CE543" s="64"/>
      <c r="CF543" s="64"/>
      <c r="CG543" s="64"/>
      <c r="CH543" s="64"/>
      <c r="CI543" s="64"/>
      <c r="CJ543" s="64"/>
      <c r="CK543"/>
      <c r="CL543" s="64"/>
      <c r="CM543" s="64"/>
      <c r="CN543" s="64"/>
      <c r="CO543" s="64"/>
      <c r="CP543" s="17" t="s">
        <v>8417</v>
      </c>
      <c r="CQ543" s="64"/>
      <c r="CR543" s="64"/>
      <c r="CS543"/>
      <c r="CT543"/>
      <c r="CU543"/>
      <c r="CV543"/>
      <c r="CW543" s="64"/>
    </row>
    <row r="544" spans="1:101" s="17" customFormat="1" x14ac:dyDescent="0.25">
      <c r="A544" s="64"/>
      <c r="C544" s="64"/>
      <c r="D544" s="64"/>
      <c r="E544" s="64"/>
      <c r="F544" s="66"/>
      <c r="G544" s="17" t="s">
        <v>10105</v>
      </c>
      <c r="H544" s="17" t="s">
        <v>10106</v>
      </c>
      <c r="W544" s="20"/>
      <c r="X544" s="64"/>
      <c r="Y544" s="64"/>
      <c r="Z544" s="20"/>
      <c r="AA544" s="20"/>
      <c r="AB544" s="20"/>
      <c r="AC544" s="64"/>
      <c r="AD544" s="64"/>
      <c r="AE544" s="64"/>
      <c r="AF544" s="20"/>
      <c r="AG544" s="64"/>
      <c r="AH544" s="64"/>
      <c r="AI544" s="64"/>
      <c r="AJ544" s="64"/>
      <c r="AK544" s="64"/>
      <c r="AM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8"/>
      <c r="BG544" s="64"/>
      <c r="BH544" s="64"/>
      <c r="BI544" s="20"/>
      <c r="BJ544" s="20"/>
      <c r="BK544" s="20"/>
      <c r="BL544" s="20"/>
      <c r="BM544" s="64"/>
      <c r="BN544" s="64"/>
      <c r="BO544" s="64"/>
      <c r="BP544" s="65"/>
      <c r="BQ544" s="64"/>
      <c r="BR544" s="65"/>
      <c r="BS544" s="64"/>
      <c r="BT544" s="65"/>
      <c r="BU544" s="64"/>
      <c r="BV544" s="65"/>
      <c r="BW544" s="64"/>
      <c r="BX544" s="64"/>
      <c r="BY544" s="64"/>
      <c r="BZ544" s="64"/>
      <c r="CA544" s="64"/>
      <c r="CB544" s="64"/>
      <c r="CC544" s="64"/>
      <c r="CD544" s="64"/>
      <c r="CE544" s="64"/>
      <c r="CF544" s="64"/>
      <c r="CG544" s="64"/>
      <c r="CH544" s="64"/>
      <c r="CI544" s="64"/>
      <c r="CJ544" s="64"/>
      <c r="CK544"/>
      <c r="CL544" s="64"/>
      <c r="CM544" s="64"/>
      <c r="CN544" s="64"/>
      <c r="CO544" s="64"/>
      <c r="CP544" s="17" t="s">
        <v>8725</v>
      </c>
      <c r="CQ544" s="64"/>
      <c r="CR544" s="64"/>
      <c r="CS544"/>
      <c r="CT544"/>
      <c r="CU544"/>
      <c r="CV544"/>
      <c r="CW544" s="64"/>
    </row>
    <row r="545" spans="1:101" s="17" customFormat="1" x14ac:dyDescent="0.25">
      <c r="A545" s="64"/>
      <c r="C545" s="64"/>
      <c r="D545" s="64"/>
      <c r="E545" s="64"/>
      <c r="F545" s="66"/>
      <c r="G545" s="17" t="s">
        <v>10107</v>
      </c>
      <c r="H545" s="17" t="s">
        <v>10108</v>
      </c>
      <c r="W545" s="20"/>
      <c r="X545" s="64"/>
      <c r="Y545" s="64"/>
      <c r="Z545" s="20"/>
      <c r="AA545" s="20"/>
      <c r="AB545" s="20"/>
      <c r="AC545" s="64"/>
      <c r="AD545" s="64"/>
      <c r="AE545" s="64"/>
      <c r="AF545" s="20"/>
      <c r="AG545" s="64"/>
      <c r="AH545" s="64"/>
      <c r="AI545" s="64"/>
      <c r="AJ545" s="64"/>
      <c r="AK545" s="64"/>
      <c r="AM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8"/>
      <c r="BG545" s="64"/>
      <c r="BH545" s="64"/>
      <c r="BI545" s="20"/>
      <c r="BJ545" s="20"/>
      <c r="BK545" s="20"/>
      <c r="BL545" s="20"/>
      <c r="BM545" s="64"/>
      <c r="BN545" s="64"/>
      <c r="BO545" s="64"/>
      <c r="BP545" s="65"/>
      <c r="BQ545" s="64"/>
      <c r="BR545" s="65"/>
      <c r="BS545" s="64"/>
      <c r="BT545" s="65"/>
      <c r="BU545" s="64"/>
      <c r="BV545" s="65"/>
      <c r="BW545" s="64"/>
      <c r="BX545" s="64"/>
      <c r="BY545" s="64"/>
      <c r="BZ545" s="64"/>
      <c r="CA545" s="64"/>
      <c r="CB545" s="64"/>
      <c r="CC545" s="64"/>
      <c r="CD545" s="64"/>
      <c r="CE545" s="64"/>
      <c r="CF545" s="64"/>
      <c r="CG545" s="64"/>
      <c r="CH545" s="64"/>
      <c r="CI545" s="64"/>
      <c r="CJ545" s="64"/>
      <c r="CK545"/>
      <c r="CL545" s="64"/>
      <c r="CM545" s="64"/>
      <c r="CN545" s="64"/>
      <c r="CO545" s="64"/>
      <c r="CP545" s="64" t="s">
        <v>1353</v>
      </c>
      <c r="CQ545" s="64" t="s">
        <v>1351</v>
      </c>
      <c r="CR545" s="64" t="s">
        <v>157</v>
      </c>
      <c r="CS545"/>
      <c r="CT545"/>
      <c r="CU545"/>
      <c r="CV545"/>
      <c r="CW545" s="64"/>
    </row>
    <row r="546" spans="1:101" s="17" customFormat="1" x14ac:dyDescent="0.25">
      <c r="A546" s="64"/>
      <c r="C546" s="64"/>
      <c r="D546" s="64"/>
      <c r="E546" s="64"/>
      <c r="F546" s="66"/>
      <c r="G546" s="17" t="s">
        <v>10109</v>
      </c>
      <c r="H546" s="17" t="s">
        <v>10110</v>
      </c>
      <c r="W546" s="20"/>
      <c r="X546" s="64"/>
      <c r="Y546" s="64"/>
      <c r="Z546" s="20"/>
      <c r="AA546" s="20"/>
      <c r="AB546" s="20"/>
      <c r="AC546" s="64"/>
      <c r="AD546" s="64"/>
      <c r="AE546" s="64"/>
      <c r="AF546" s="20"/>
      <c r="AG546" s="64"/>
      <c r="AH546" s="64"/>
      <c r="AI546" s="64"/>
      <c r="AJ546" s="64"/>
      <c r="AK546" s="64"/>
      <c r="AM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8"/>
      <c r="BG546" s="64"/>
      <c r="BH546" s="64"/>
      <c r="BI546" s="20"/>
      <c r="BJ546" s="20"/>
      <c r="BK546" s="20"/>
      <c r="BL546" s="20"/>
      <c r="BM546" s="64"/>
      <c r="BN546" s="64"/>
      <c r="BO546" s="64"/>
      <c r="BP546" s="65"/>
      <c r="BQ546" s="64"/>
      <c r="BR546" s="65"/>
      <c r="BS546" s="64"/>
      <c r="BT546" s="65"/>
      <c r="BU546" s="64"/>
      <c r="BV546" s="65"/>
      <c r="BW546" s="64"/>
      <c r="BX546" s="64"/>
      <c r="BY546" s="64"/>
      <c r="BZ546" s="64"/>
      <c r="CA546" s="64"/>
      <c r="CB546" s="64"/>
      <c r="CC546" s="64"/>
      <c r="CD546" s="64"/>
      <c r="CE546" s="64"/>
      <c r="CF546" s="64"/>
      <c r="CG546" s="64"/>
      <c r="CH546" s="64"/>
      <c r="CI546" s="64"/>
      <c r="CJ546" s="64"/>
      <c r="CK546"/>
      <c r="CL546" s="64"/>
      <c r="CM546" s="64"/>
      <c r="CN546" s="64"/>
      <c r="CO546" s="64"/>
      <c r="CP546" s="17" t="s">
        <v>4573</v>
      </c>
      <c r="CQ546" s="64" t="s">
        <v>4574</v>
      </c>
      <c r="CR546" s="64" t="s">
        <v>4571</v>
      </c>
      <c r="CS546"/>
      <c r="CT546"/>
      <c r="CU546"/>
      <c r="CV546"/>
      <c r="CW546" s="64"/>
    </row>
    <row r="547" spans="1:101" s="17" customFormat="1" x14ac:dyDescent="0.25">
      <c r="A547" s="64"/>
      <c r="C547" s="64"/>
      <c r="D547" s="64"/>
      <c r="E547" s="64"/>
      <c r="F547" s="66"/>
      <c r="G547" s="17" t="s">
        <v>10111</v>
      </c>
      <c r="H547" s="17" t="s">
        <v>10112</v>
      </c>
      <c r="W547" s="20"/>
      <c r="X547" s="64"/>
      <c r="Y547" s="64"/>
      <c r="Z547" s="20"/>
      <c r="AA547" s="20"/>
      <c r="AB547" s="20"/>
      <c r="AC547" s="64"/>
      <c r="AD547" s="64"/>
      <c r="AE547" s="64"/>
      <c r="AF547" s="20"/>
      <c r="AG547" s="64"/>
      <c r="AH547" s="64"/>
      <c r="AI547" s="64"/>
      <c r="AJ547" s="64"/>
      <c r="AK547" s="64"/>
      <c r="AM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8"/>
      <c r="BG547" s="64"/>
      <c r="BH547" s="64"/>
      <c r="BI547" s="20"/>
      <c r="BJ547" s="20"/>
      <c r="BK547" s="20"/>
      <c r="BL547" s="20"/>
      <c r="BM547" s="64"/>
      <c r="BN547" s="64"/>
      <c r="BO547" s="64"/>
      <c r="BP547" s="65"/>
      <c r="BQ547" s="64"/>
      <c r="BR547" s="65"/>
      <c r="BS547" s="64"/>
      <c r="BT547" s="65"/>
      <c r="BU547" s="64"/>
      <c r="BV547" s="65"/>
      <c r="BW547" s="64"/>
      <c r="BX547" s="64"/>
      <c r="BY547" s="64"/>
      <c r="BZ547" s="64"/>
      <c r="CA547" s="64"/>
      <c r="CB547" s="64"/>
      <c r="CC547" s="64"/>
      <c r="CD547" s="64"/>
      <c r="CE547" s="64"/>
      <c r="CF547" s="64"/>
      <c r="CG547" s="64"/>
      <c r="CH547" s="64"/>
      <c r="CI547" s="64"/>
      <c r="CJ547" s="64"/>
      <c r="CK547"/>
      <c r="CL547" s="64"/>
      <c r="CM547" s="64"/>
      <c r="CN547" s="64"/>
      <c r="CO547" s="64"/>
      <c r="CP547" s="64" t="s">
        <v>828</v>
      </c>
      <c r="CQ547" s="64" t="s">
        <v>826</v>
      </c>
      <c r="CR547" s="64" t="s">
        <v>157</v>
      </c>
      <c r="CS547"/>
      <c r="CT547"/>
      <c r="CU547"/>
      <c r="CV547"/>
      <c r="CW547" s="64"/>
    </row>
    <row r="548" spans="1:101" s="17" customFormat="1" x14ac:dyDescent="0.25">
      <c r="A548" s="64"/>
      <c r="C548" s="64"/>
      <c r="D548" s="64"/>
      <c r="E548" s="64"/>
      <c r="F548" s="66"/>
      <c r="G548" s="17" t="s">
        <v>10113</v>
      </c>
      <c r="H548" s="17" t="s">
        <v>10114</v>
      </c>
      <c r="W548" s="20"/>
      <c r="X548" s="64"/>
      <c r="Y548" s="64"/>
      <c r="Z548" s="20"/>
      <c r="AA548" s="20"/>
      <c r="AB548" s="20"/>
      <c r="AC548" s="64"/>
      <c r="AD548" s="64"/>
      <c r="AE548" s="64"/>
      <c r="AF548" s="20"/>
      <c r="AG548" s="64"/>
      <c r="AH548" s="64"/>
      <c r="AI548" s="64"/>
      <c r="AJ548" s="64"/>
      <c r="AK548" s="64"/>
      <c r="AM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8"/>
      <c r="BG548" s="64"/>
      <c r="BH548" s="64"/>
      <c r="BI548" s="20"/>
      <c r="BJ548" s="20"/>
      <c r="BK548" s="20"/>
      <c r="BL548" s="20"/>
      <c r="BM548" s="64"/>
      <c r="BN548" s="64"/>
      <c r="BO548" s="64"/>
      <c r="BP548" s="65"/>
      <c r="BQ548" s="64"/>
      <c r="BR548" s="65"/>
      <c r="BS548" s="64"/>
      <c r="BT548" s="65"/>
      <c r="BU548" s="64"/>
      <c r="BV548" s="65"/>
      <c r="BW548" s="64"/>
      <c r="BX548" s="64"/>
      <c r="BY548" s="64"/>
      <c r="BZ548" s="64"/>
      <c r="CA548" s="64"/>
      <c r="CB548" s="64"/>
      <c r="CC548" s="64"/>
      <c r="CD548" s="64"/>
      <c r="CE548" s="64"/>
      <c r="CF548" s="64"/>
      <c r="CG548" s="64"/>
      <c r="CH548" s="64"/>
      <c r="CI548" s="64"/>
      <c r="CJ548" s="64"/>
      <c r="CK548"/>
      <c r="CL548" s="64"/>
      <c r="CM548" s="64"/>
      <c r="CN548" s="64"/>
      <c r="CO548" s="64"/>
      <c r="CP548" s="17" t="s">
        <v>8684</v>
      </c>
      <c r="CQ548" s="64" t="s">
        <v>8684</v>
      </c>
      <c r="CR548" s="64" t="s">
        <v>3789</v>
      </c>
      <c r="CS548"/>
      <c r="CT548"/>
      <c r="CU548"/>
      <c r="CV548"/>
      <c r="CW548" s="64"/>
    </row>
    <row r="549" spans="1:101" s="17" customFormat="1" x14ac:dyDescent="0.25">
      <c r="A549" s="64"/>
      <c r="C549" s="64"/>
      <c r="D549" s="64"/>
      <c r="E549" s="64"/>
      <c r="F549" s="66"/>
      <c r="G549" s="17" t="s">
        <v>10115</v>
      </c>
      <c r="H549" s="17" t="s">
        <v>10116</v>
      </c>
      <c r="W549" s="20"/>
      <c r="X549" s="64"/>
      <c r="Y549" s="64"/>
      <c r="Z549" s="20"/>
      <c r="AA549" s="20"/>
      <c r="AB549" s="20"/>
      <c r="AC549" s="64"/>
      <c r="AD549" s="64"/>
      <c r="AE549" s="64"/>
      <c r="AF549" s="20"/>
      <c r="AG549" s="64"/>
      <c r="AH549" s="64"/>
      <c r="AI549" s="64"/>
      <c r="AJ549" s="64"/>
      <c r="AK549" s="64"/>
      <c r="AM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8"/>
      <c r="BG549" s="64"/>
      <c r="BH549" s="64"/>
      <c r="BI549" s="20"/>
      <c r="BJ549" s="20"/>
      <c r="BK549" s="20"/>
      <c r="BL549" s="20"/>
      <c r="BM549" s="64"/>
      <c r="BN549" s="64"/>
      <c r="BO549" s="64"/>
      <c r="BP549" s="65"/>
      <c r="BQ549" s="64"/>
      <c r="BR549" s="65"/>
      <c r="BS549" s="64"/>
      <c r="BT549" s="65"/>
      <c r="BU549" s="64"/>
      <c r="BV549" s="65"/>
      <c r="BW549" s="64"/>
      <c r="BX549" s="64"/>
      <c r="BY549" s="64"/>
      <c r="BZ549" s="64"/>
      <c r="CA549" s="64"/>
      <c r="CB549" s="64"/>
      <c r="CC549" s="64"/>
      <c r="CD549" s="64"/>
      <c r="CE549" s="64"/>
      <c r="CF549" s="64"/>
      <c r="CG549" s="64"/>
      <c r="CH549" s="64"/>
      <c r="CI549" s="64"/>
      <c r="CJ549" s="64"/>
      <c r="CK549"/>
      <c r="CL549" s="64"/>
      <c r="CM549" s="64"/>
      <c r="CN549" s="64"/>
      <c r="CO549" s="64"/>
      <c r="CP549" s="17" t="s">
        <v>2332</v>
      </c>
      <c r="CQ549" s="64"/>
      <c r="CR549" s="64"/>
      <c r="CS549"/>
      <c r="CT549"/>
      <c r="CU549"/>
      <c r="CV549"/>
      <c r="CW549" s="64"/>
    </row>
    <row r="550" spans="1:101" s="17" customFormat="1" x14ac:dyDescent="0.25">
      <c r="A550" s="64"/>
      <c r="C550" s="64"/>
      <c r="D550" s="64"/>
      <c r="E550" s="64"/>
      <c r="F550" s="66"/>
      <c r="G550" s="17" t="s">
        <v>10117</v>
      </c>
      <c r="H550" s="17" t="s">
        <v>10118</v>
      </c>
      <c r="W550" s="20"/>
      <c r="X550" s="64"/>
      <c r="Y550" s="64"/>
      <c r="Z550" s="20"/>
      <c r="AA550" s="20"/>
      <c r="AB550" s="20"/>
      <c r="AC550" s="64"/>
      <c r="AD550" s="64"/>
      <c r="AE550" s="64"/>
      <c r="AF550" s="20"/>
      <c r="AG550" s="64"/>
      <c r="AH550" s="64"/>
      <c r="AI550" s="64"/>
      <c r="AJ550" s="64"/>
      <c r="AK550" s="64"/>
      <c r="AM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8"/>
      <c r="BG550" s="64"/>
      <c r="BH550" s="64"/>
      <c r="BI550" s="20"/>
      <c r="BJ550" s="20"/>
      <c r="BK550" s="20"/>
      <c r="BL550" s="20"/>
      <c r="BM550" s="64"/>
      <c r="BN550" s="64"/>
      <c r="BO550" s="64"/>
      <c r="BP550" s="65"/>
      <c r="BQ550" s="64"/>
      <c r="BR550" s="65"/>
      <c r="BS550" s="64"/>
      <c r="BT550" s="65"/>
      <c r="BU550" s="64"/>
      <c r="BV550" s="65"/>
      <c r="BW550" s="64"/>
      <c r="BX550" s="64"/>
      <c r="BY550" s="64"/>
      <c r="BZ550" s="64"/>
      <c r="CA550" s="64"/>
      <c r="CB550" s="64"/>
      <c r="CC550" s="64"/>
      <c r="CD550" s="64"/>
      <c r="CE550" s="64"/>
      <c r="CF550" s="64"/>
      <c r="CG550" s="64"/>
      <c r="CH550" s="64"/>
      <c r="CI550" s="64"/>
      <c r="CJ550" s="64"/>
      <c r="CK550"/>
      <c r="CL550" s="64"/>
      <c r="CM550" s="64"/>
      <c r="CN550" s="64"/>
      <c r="CO550" s="64"/>
      <c r="CP550" s="17" t="s">
        <v>2279</v>
      </c>
      <c r="CQ550" s="64" t="s">
        <v>2280</v>
      </c>
      <c r="CR550" s="64" t="s">
        <v>157</v>
      </c>
      <c r="CS550"/>
      <c r="CT550"/>
      <c r="CU550"/>
      <c r="CV550"/>
      <c r="CW550" s="64"/>
    </row>
    <row r="551" spans="1:101" s="17" customFormat="1" x14ac:dyDescent="0.25">
      <c r="A551" s="64"/>
      <c r="C551" s="64"/>
      <c r="D551" s="64"/>
      <c r="E551" s="64"/>
      <c r="F551" s="66"/>
      <c r="G551" s="17" t="s">
        <v>10119</v>
      </c>
      <c r="H551" s="17" t="s">
        <v>10120</v>
      </c>
      <c r="W551" s="20"/>
      <c r="X551" s="64"/>
      <c r="Y551" s="64"/>
      <c r="Z551" s="20"/>
      <c r="AA551" s="20"/>
      <c r="AB551" s="20"/>
      <c r="AC551" s="64"/>
      <c r="AD551" s="64"/>
      <c r="AE551" s="64"/>
      <c r="AF551" s="20"/>
      <c r="AG551" s="64"/>
      <c r="AH551" s="64"/>
      <c r="AI551" s="64"/>
      <c r="AJ551" s="64"/>
      <c r="AK551" s="64"/>
      <c r="AM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8"/>
      <c r="BG551" s="64"/>
      <c r="BH551" s="64"/>
      <c r="BI551" s="20"/>
      <c r="BJ551" s="20"/>
      <c r="BK551" s="20"/>
      <c r="BL551" s="20"/>
      <c r="BM551" s="64"/>
      <c r="BN551" s="64"/>
      <c r="BO551" s="64"/>
      <c r="BP551" s="65"/>
      <c r="BQ551" s="64"/>
      <c r="BR551" s="65"/>
      <c r="BS551" s="64"/>
      <c r="BT551" s="65"/>
      <c r="BU551" s="64"/>
      <c r="BV551" s="65"/>
      <c r="BW551" s="64"/>
      <c r="BX551" s="64"/>
      <c r="BY551" s="64"/>
      <c r="BZ551" s="64"/>
      <c r="CA551" s="64"/>
      <c r="CB551" s="64"/>
      <c r="CC551" s="64"/>
      <c r="CD551" s="64"/>
      <c r="CE551" s="64"/>
      <c r="CF551" s="64"/>
      <c r="CG551" s="64"/>
      <c r="CH551" s="64"/>
      <c r="CI551" s="64"/>
      <c r="CJ551" s="64"/>
      <c r="CK551"/>
      <c r="CL551" s="64"/>
      <c r="CM551" s="64"/>
      <c r="CN551" s="64"/>
      <c r="CO551" s="64"/>
      <c r="CP551" s="17" t="s">
        <v>123</v>
      </c>
      <c r="CQ551" s="64"/>
      <c r="CR551" s="64"/>
      <c r="CS551"/>
      <c r="CT551"/>
      <c r="CU551"/>
      <c r="CV551"/>
      <c r="CW551" s="64"/>
    </row>
    <row r="552" spans="1:101" s="17" customFormat="1" x14ac:dyDescent="0.25">
      <c r="A552" s="64"/>
      <c r="C552" s="64"/>
      <c r="D552" s="64"/>
      <c r="E552" s="64"/>
      <c r="F552" s="66"/>
      <c r="G552" s="17" t="s">
        <v>10122</v>
      </c>
      <c r="H552" s="17" t="s">
        <v>10123</v>
      </c>
      <c r="W552" s="20"/>
      <c r="X552" s="64"/>
      <c r="Y552" s="64"/>
      <c r="Z552" s="20"/>
      <c r="AA552" s="20"/>
      <c r="AB552" s="20"/>
      <c r="AC552" s="64"/>
      <c r="AD552" s="64"/>
      <c r="AE552" s="64"/>
      <c r="AF552" s="20"/>
      <c r="AG552" s="64"/>
      <c r="AH552" s="64"/>
      <c r="AI552" s="64"/>
      <c r="AJ552" s="64"/>
      <c r="AK552" s="64"/>
      <c r="AM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8"/>
      <c r="BG552" s="64"/>
      <c r="BH552" s="64"/>
      <c r="BI552" s="20"/>
      <c r="BJ552" s="20"/>
      <c r="BK552" s="20"/>
      <c r="BL552" s="20"/>
      <c r="BM552" s="64"/>
      <c r="BN552" s="64"/>
      <c r="BO552" s="64"/>
      <c r="BP552" s="65"/>
      <c r="BQ552" s="64"/>
      <c r="BR552" s="65"/>
      <c r="BS552" s="64"/>
      <c r="BT552" s="65"/>
      <c r="BU552" s="64"/>
      <c r="BV552" s="65"/>
      <c r="BW552" s="64"/>
      <c r="BX552" s="64"/>
      <c r="BY552" s="64"/>
      <c r="BZ552" s="64"/>
      <c r="CA552" s="64"/>
      <c r="CB552" s="64"/>
      <c r="CC552" s="64"/>
      <c r="CD552" s="64"/>
      <c r="CE552" s="64"/>
      <c r="CF552" s="64"/>
      <c r="CG552" s="64"/>
      <c r="CH552" s="64"/>
      <c r="CI552" s="64"/>
      <c r="CJ552" s="64"/>
      <c r="CK552"/>
      <c r="CL552" s="64"/>
      <c r="CM552" s="64"/>
      <c r="CN552" s="64"/>
      <c r="CO552" s="64"/>
      <c r="CP552" s="17" t="s">
        <v>5427</v>
      </c>
      <c r="CQ552" s="64"/>
      <c r="CR552" s="64"/>
      <c r="CS552"/>
      <c r="CT552"/>
      <c r="CU552"/>
      <c r="CV552"/>
      <c r="CW552" s="64"/>
    </row>
    <row r="553" spans="1:101" s="17" customFormat="1" x14ac:dyDescent="0.25">
      <c r="A553" s="64"/>
      <c r="C553" s="64"/>
      <c r="D553" s="64"/>
      <c r="E553" s="64"/>
      <c r="F553" s="66"/>
      <c r="G553" s="17" t="s">
        <v>10124</v>
      </c>
      <c r="H553" s="17" t="s">
        <v>10125</v>
      </c>
      <c r="W553" s="20"/>
      <c r="X553" s="64"/>
      <c r="Y553" s="64"/>
      <c r="Z553" s="20"/>
      <c r="AA553" s="20"/>
      <c r="AB553" s="20"/>
      <c r="AC553" s="64"/>
      <c r="AD553" s="64"/>
      <c r="AE553" s="64"/>
      <c r="AF553" s="20"/>
      <c r="AG553" s="64"/>
      <c r="AH553" s="64"/>
      <c r="AI553" s="64"/>
      <c r="AJ553" s="64"/>
      <c r="AK553" s="64"/>
      <c r="AM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8"/>
      <c r="BG553" s="64"/>
      <c r="BH553" s="64"/>
      <c r="BI553" s="20"/>
      <c r="BJ553" s="20"/>
      <c r="BK553" s="20"/>
      <c r="BL553" s="20"/>
      <c r="BM553" s="64"/>
      <c r="BN553" s="64"/>
      <c r="BO553" s="64"/>
      <c r="BP553" s="65"/>
      <c r="BQ553" s="64"/>
      <c r="BR553" s="65"/>
      <c r="BS553" s="64"/>
      <c r="BT553" s="65"/>
      <c r="BU553" s="64"/>
      <c r="BV553" s="65"/>
      <c r="BW553" s="64"/>
      <c r="BX553" s="64"/>
      <c r="BY553" s="64"/>
      <c r="BZ553" s="64"/>
      <c r="CA553" s="64"/>
      <c r="CB553" s="64"/>
      <c r="CC553" s="64"/>
      <c r="CD553" s="64"/>
      <c r="CE553" s="64"/>
      <c r="CF553" s="64"/>
      <c r="CG553" s="64"/>
      <c r="CH553" s="64"/>
      <c r="CI553" s="64"/>
      <c r="CJ553" s="64"/>
      <c r="CK553"/>
      <c r="CL553" s="64"/>
      <c r="CM553" s="64"/>
      <c r="CN553" s="64"/>
      <c r="CO553" s="64"/>
      <c r="CP553" s="64" t="s">
        <v>663</v>
      </c>
      <c r="CQ553" s="64" t="s">
        <v>664</v>
      </c>
      <c r="CR553" s="64" t="s">
        <v>132</v>
      </c>
      <c r="CS553"/>
      <c r="CT553"/>
      <c r="CU553"/>
      <c r="CV553"/>
      <c r="CW553" s="64"/>
    </row>
    <row r="554" spans="1:101" s="17" customFormat="1" x14ac:dyDescent="0.25">
      <c r="A554" s="64"/>
      <c r="C554" s="64"/>
      <c r="D554" s="64"/>
      <c r="E554" s="64"/>
      <c r="F554" s="66"/>
      <c r="G554" s="17" t="s">
        <v>10126</v>
      </c>
      <c r="H554" s="17" t="s">
        <v>10127</v>
      </c>
      <c r="W554" s="20"/>
      <c r="X554" s="64"/>
      <c r="Y554" s="64"/>
      <c r="Z554" s="20"/>
      <c r="AA554" s="20"/>
      <c r="AB554" s="20"/>
      <c r="AC554" s="64"/>
      <c r="AD554" s="64"/>
      <c r="AE554" s="64"/>
      <c r="AF554" s="20"/>
      <c r="AG554" s="64"/>
      <c r="AH554" s="64"/>
      <c r="AI554" s="64"/>
      <c r="AJ554" s="64"/>
      <c r="AK554" s="64"/>
      <c r="AM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8"/>
      <c r="BG554" s="64"/>
      <c r="BH554" s="64"/>
      <c r="BI554" s="20"/>
      <c r="BJ554" s="20"/>
      <c r="BK554" s="20"/>
      <c r="BL554" s="20"/>
      <c r="BM554" s="64"/>
      <c r="BN554" s="64"/>
      <c r="BO554" s="64"/>
      <c r="BP554" s="65"/>
      <c r="BQ554" s="64"/>
      <c r="BR554" s="65"/>
      <c r="BS554" s="64"/>
      <c r="BT554" s="65"/>
      <c r="BU554" s="64"/>
      <c r="BV554" s="65"/>
      <c r="BW554" s="64"/>
      <c r="BX554" s="64"/>
      <c r="BY554" s="64"/>
      <c r="BZ554" s="64"/>
      <c r="CA554" s="64"/>
      <c r="CB554" s="64"/>
      <c r="CC554" s="64"/>
      <c r="CD554" s="64"/>
      <c r="CE554" s="64"/>
      <c r="CF554" s="64"/>
      <c r="CG554" s="64"/>
      <c r="CH554" s="64"/>
      <c r="CI554" s="64"/>
      <c r="CJ554" s="64"/>
      <c r="CK554"/>
      <c r="CL554" s="64"/>
      <c r="CM554" s="64"/>
      <c r="CN554" s="64"/>
      <c r="CO554" s="64"/>
      <c r="CP554" s="17" t="s">
        <v>663</v>
      </c>
      <c r="CQ554" s="64"/>
      <c r="CR554" s="64"/>
      <c r="CS554"/>
      <c r="CT554"/>
      <c r="CU554"/>
      <c r="CV554"/>
      <c r="CW554" s="64"/>
    </row>
    <row r="555" spans="1:101" s="17" customFormat="1" x14ac:dyDescent="0.25">
      <c r="A555" s="64"/>
      <c r="C555" s="64"/>
      <c r="D555" s="64"/>
      <c r="E555" s="64"/>
      <c r="F555" s="66"/>
      <c r="G555" s="17" t="s">
        <v>10128</v>
      </c>
      <c r="H555" s="17" t="s">
        <v>10129</v>
      </c>
      <c r="W555" s="20"/>
      <c r="X555" s="64"/>
      <c r="Y555" s="64"/>
      <c r="Z555" s="20"/>
      <c r="AA555" s="20"/>
      <c r="AB555" s="20"/>
      <c r="AC555" s="64"/>
      <c r="AD555" s="64"/>
      <c r="AE555" s="64"/>
      <c r="AF555" s="20"/>
      <c r="AG555" s="64"/>
      <c r="AH555" s="64"/>
      <c r="AI555" s="64"/>
      <c r="AJ555" s="64"/>
      <c r="AK555" s="64"/>
      <c r="AM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8"/>
      <c r="BG555" s="64"/>
      <c r="BH555" s="64"/>
      <c r="BI555" s="20"/>
      <c r="BJ555" s="20"/>
      <c r="BK555" s="20"/>
      <c r="BL555" s="20"/>
      <c r="BM555" s="64"/>
      <c r="BN555" s="64"/>
      <c r="BO555" s="64"/>
      <c r="BP555" s="65"/>
      <c r="BQ555" s="64"/>
      <c r="BR555" s="65"/>
      <c r="BS555" s="64"/>
      <c r="BT555" s="65"/>
      <c r="BU555" s="64"/>
      <c r="BV555" s="65"/>
      <c r="BW555" s="64"/>
      <c r="BX555" s="64"/>
      <c r="BY555" s="64"/>
      <c r="BZ555" s="64"/>
      <c r="CA555" s="64"/>
      <c r="CB555" s="64"/>
      <c r="CC555" s="64"/>
      <c r="CD555" s="64"/>
      <c r="CE555" s="64"/>
      <c r="CF555" s="64"/>
      <c r="CG555" s="64"/>
      <c r="CH555" s="64"/>
      <c r="CI555" s="64"/>
      <c r="CJ555" s="64"/>
      <c r="CK555"/>
      <c r="CL555" s="64"/>
      <c r="CM555" s="64"/>
      <c r="CN555" s="64"/>
      <c r="CO555" s="64"/>
      <c r="CP555" s="17" t="s">
        <v>4543</v>
      </c>
      <c r="CQ555" s="64"/>
      <c r="CR555" s="64"/>
      <c r="CS555"/>
      <c r="CT555"/>
      <c r="CU555"/>
      <c r="CV555"/>
      <c r="CW555" s="64"/>
    </row>
    <row r="556" spans="1:101" s="17" customFormat="1" x14ac:dyDescent="0.25">
      <c r="A556" s="64"/>
      <c r="C556" s="64"/>
      <c r="D556" s="64"/>
      <c r="E556" s="64"/>
      <c r="F556" s="66"/>
      <c r="G556" s="17" t="s">
        <v>10393</v>
      </c>
      <c r="H556" s="17" t="s">
        <v>10394</v>
      </c>
      <c r="W556" s="20"/>
      <c r="X556" s="64"/>
      <c r="Y556" s="64"/>
      <c r="Z556" s="20"/>
      <c r="AA556" s="20"/>
      <c r="AB556" s="20"/>
      <c r="AC556" s="64"/>
      <c r="AD556" s="64"/>
      <c r="AE556" s="64"/>
      <c r="AF556" s="20"/>
      <c r="AG556" s="64"/>
      <c r="AH556" s="64"/>
      <c r="AI556" s="64"/>
      <c r="AJ556" s="64"/>
      <c r="AK556" s="64"/>
      <c r="AM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8"/>
      <c r="BG556" s="64"/>
      <c r="BH556" s="64"/>
      <c r="BI556" s="20"/>
      <c r="BJ556" s="20"/>
      <c r="BK556" s="20"/>
      <c r="BL556" s="20"/>
      <c r="BM556" s="64"/>
      <c r="BN556" s="64"/>
      <c r="BO556" s="64"/>
      <c r="BP556" s="65"/>
      <c r="BQ556" s="64"/>
      <c r="BR556" s="65"/>
      <c r="BS556" s="64"/>
      <c r="BT556" s="65"/>
      <c r="BU556" s="64"/>
      <c r="BV556" s="65"/>
      <c r="BW556" s="64"/>
      <c r="BX556" s="64"/>
      <c r="BY556" s="64"/>
      <c r="BZ556" s="64"/>
      <c r="CA556" s="64"/>
      <c r="CB556" s="64"/>
      <c r="CC556" s="64"/>
      <c r="CD556" s="64"/>
      <c r="CE556" s="64"/>
      <c r="CF556" s="64"/>
      <c r="CG556" s="64"/>
      <c r="CH556" s="64"/>
      <c r="CI556" s="64"/>
      <c r="CJ556" s="64"/>
      <c r="CK556"/>
      <c r="CL556" s="64"/>
      <c r="CM556" s="64"/>
      <c r="CN556" s="64"/>
      <c r="CO556" s="64"/>
      <c r="CP556" s="64" t="s">
        <v>548</v>
      </c>
      <c r="CQ556" s="64" t="s">
        <v>549</v>
      </c>
      <c r="CR556" s="64" t="s">
        <v>547</v>
      </c>
      <c r="CS556"/>
      <c r="CT556"/>
      <c r="CU556"/>
      <c r="CV556"/>
      <c r="CW556" s="64"/>
    </row>
    <row r="557" spans="1:101" s="17" customFormat="1" x14ac:dyDescent="0.25">
      <c r="A557" s="64"/>
      <c r="C557" s="64"/>
      <c r="D557" s="64"/>
      <c r="E557" s="64"/>
      <c r="F557" s="66"/>
      <c r="G557" s="17" t="s">
        <v>10395</v>
      </c>
      <c r="H557" s="17" t="s">
        <v>10396</v>
      </c>
      <c r="W557" s="20"/>
      <c r="X557" s="64"/>
      <c r="Y557" s="64"/>
      <c r="Z557" s="20"/>
      <c r="AA557" s="20"/>
      <c r="AB557" s="20"/>
      <c r="AC557" s="64"/>
      <c r="AD557" s="64"/>
      <c r="AE557" s="64"/>
      <c r="AF557" s="20"/>
      <c r="AG557" s="64"/>
      <c r="AH557" s="64"/>
      <c r="AI557" s="64"/>
      <c r="AJ557" s="64"/>
      <c r="AK557" s="64"/>
      <c r="AM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8"/>
      <c r="BG557" s="64"/>
      <c r="BH557" s="64"/>
      <c r="BI557" s="20"/>
      <c r="BJ557" s="20"/>
      <c r="BK557" s="20"/>
      <c r="BL557" s="20"/>
      <c r="BM557" s="64"/>
      <c r="BN557" s="64"/>
      <c r="BO557" s="64"/>
      <c r="BP557" s="65"/>
      <c r="BQ557" s="64"/>
      <c r="BR557" s="65"/>
      <c r="BS557" s="64"/>
      <c r="BT557" s="65"/>
      <c r="BU557" s="64"/>
      <c r="BV557" s="65"/>
      <c r="BW557" s="64"/>
      <c r="BX557" s="64"/>
      <c r="BY557" s="64"/>
      <c r="BZ557" s="64"/>
      <c r="CA557" s="64"/>
      <c r="CB557" s="64"/>
      <c r="CC557" s="64"/>
      <c r="CD557" s="64"/>
      <c r="CE557" s="64"/>
      <c r="CF557" s="64"/>
      <c r="CG557" s="64"/>
      <c r="CH557" s="64"/>
      <c r="CI557" s="64"/>
      <c r="CJ557" s="64"/>
      <c r="CK557"/>
      <c r="CL557" s="64"/>
      <c r="CM557" s="64"/>
      <c r="CN557" s="64"/>
      <c r="CO557" s="64"/>
      <c r="CP557" s="17" t="s">
        <v>1933</v>
      </c>
      <c r="CQ557" s="64" t="s">
        <v>1933</v>
      </c>
      <c r="CR557" s="64" t="s">
        <v>1934</v>
      </c>
      <c r="CS557"/>
      <c r="CT557"/>
      <c r="CU557"/>
      <c r="CV557"/>
      <c r="CW557" s="64"/>
    </row>
    <row r="558" spans="1:101" s="17" customFormat="1" x14ac:dyDescent="0.25">
      <c r="A558" s="64"/>
      <c r="C558" s="64"/>
      <c r="D558" s="64"/>
      <c r="E558" s="64"/>
      <c r="F558" s="66"/>
      <c r="G558" s="17" t="s">
        <v>10130</v>
      </c>
      <c r="H558" s="17" t="s">
        <v>10131</v>
      </c>
      <c r="W558" s="20"/>
      <c r="X558" s="64"/>
      <c r="Y558" s="64"/>
      <c r="Z558" s="20"/>
      <c r="AA558" s="20"/>
      <c r="AB558" s="20"/>
      <c r="AC558" s="64"/>
      <c r="AD558" s="64"/>
      <c r="AE558" s="64"/>
      <c r="AF558" s="20"/>
      <c r="AG558" s="64"/>
      <c r="AH558" s="64"/>
      <c r="AI558" s="64"/>
      <c r="AJ558" s="64"/>
      <c r="AK558" s="64"/>
      <c r="AM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8"/>
      <c r="BG558" s="64"/>
      <c r="BH558" s="64"/>
      <c r="BI558" s="20"/>
      <c r="BJ558" s="20"/>
      <c r="BK558" s="20"/>
      <c r="BL558" s="20"/>
      <c r="BM558" s="64"/>
      <c r="BN558" s="64"/>
      <c r="BO558" s="64"/>
      <c r="BP558" s="65"/>
      <c r="BQ558" s="64"/>
      <c r="BR558" s="65"/>
      <c r="BS558" s="64"/>
      <c r="BT558" s="65"/>
      <c r="BU558" s="64"/>
      <c r="BV558" s="65"/>
      <c r="BW558" s="64"/>
      <c r="BX558" s="64"/>
      <c r="BY558" s="64"/>
      <c r="BZ558" s="64"/>
      <c r="CA558" s="64"/>
      <c r="CB558" s="64"/>
      <c r="CC558" s="64"/>
      <c r="CD558" s="64"/>
      <c r="CE558" s="64"/>
      <c r="CF558" s="64"/>
      <c r="CG558" s="64"/>
      <c r="CH558" s="64"/>
      <c r="CI558" s="64"/>
      <c r="CJ558" s="64"/>
      <c r="CK558"/>
      <c r="CL558" s="64"/>
      <c r="CM558" s="64"/>
      <c r="CN558" s="64"/>
      <c r="CO558" s="64"/>
      <c r="CP558" s="17" t="s">
        <v>8762</v>
      </c>
      <c r="CQ558" s="64" t="s">
        <v>8762</v>
      </c>
      <c r="CR558" s="64" t="s">
        <v>1934</v>
      </c>
      <c r="CS558"/>
      <c r="CT558"/>
      <c r="CU558"/>
      <c r="CV558"/>
      <c r="CW558" s="64"/>
    </row>
    <row r="559" spans="1:101" s="23" customFormat="1" x14ac:dyDescent="0.25">
      <c r="A559" s="64"/>
      <c r="B559" s="17"/>
      <c r="C559" s="64"/>
      <c r="D559" s="64"/>
      <c r="E559" s="64"/>
      <c r="F559" s="66"/>
      <c r="G559" s="17" t="s">
        <v>10132</v>
      </c>
      <c r="H559" s="17" t="s">
        <v>10133</v>
      </c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W559" s="20"/>
      <c r="X559" s="64"/>
      <c r="Y559" s="64"/>
      <c r="Z559" s="20"/>
      <c r="AA559" s="20"/>
      <c r="AB559" s="20"/>
      <c r="AC559" s="64"/>
      <c r="AD559" s="64"/>
      <c r="AE559" s="64"/>
      <c r="AF559" s="20"/>
      <c r="AG559" s="64"/>
      <c r="AH559" s="64"/>
      <c r="AI559" s="64"/>
      <c r="AJ559" s="64"/>
      <c r="AK559" s="64"/>
      <c r="AM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8"/>
      <c r="BG559" s="64"/>
      <c r="BH559" s="64"/>
      <c r="BI559" s="20"/>
      <c r="BJ559" s="20"/>
      <c r="BK559" s="20"/>
      <c r="BL559" s="20"/>
      <c r="BM559" s="64"/>
      <c r="BN559" s="64"/>
      <c r="BO559" s="64"/>
      <c r="BP559" s="65"/>
      <c r="BQ559" s="64"/>
      <c r="BR559" s="65"/>
      <c r="BS559" s="64"/>
      <c r="BT559" s="65"/>
      <c r="BU559" s="64"/>
      <c r="BV559" s="65"/>
      <c r="BW559" s="64"/>
      <c r="BX559" s="64"/>
      <c r="BY559" s="64"/>
      <c r="BZ559" s="64"/>
      <c r="CA559" s="64"/>
      <c r="CB559" s="64"/>
      <c r="CC559" s="64"/>
      <c r="CD559" s="64"/>
      <c r="CE559" s="64"/>
      <c r="CF559" s="64"/>
      <c r="CG559" s="64"/>
      <c r="CH559" s="64"/>
      <c r="CI559" s="64"/>
      <c r="CJ559" s="64"/>
      <c r="CK559"/>
      <c r="CL559" s="64"/>
      <c r="CM559" s="64"/>
      <c r="CN559" s="64"/>
      <c r="CO559" s="64"/>
      <c r="CP559" s="64" t="s">
        <v>330</v>
      </c>
      <c r="CQ559" s="64" t="s">
        <v>330</v>
      </c>
      <c r="CR559" s="64" t="s">
        <v>331</v>
      </c>
      <c r="CS559"/>
      <c r="CT559"/>
      <c r="CU559"/>
      <c r="CV559"/>
      <c r="CW559" s="64"/>
    </row>
    <row r="560" spans="1:101" s="17" customFormat="1" x14ac:dyDescent="0.25">
      <c r="A560" s="64"/>
      <c r="C560" s="64"/>
      <c r="D560" s="64"/>
      <c r="E560" s="64"/>
      <c r="F560" s="66"/>
      <c r="G560" s="17" t="s">
        <v>10134</v>
      </c>
      <c r="H560" s="17" t="s">
        <v>10135</v>
      </c>
      <c r="W560" s="20"/>
      <c r="X560" s="64"/>
      <c r="Y560" s="64"/>
      <c r="Z560" s="20"/>
      <c r="AA560" s="20"/>
      <c r="AB560" s="20"/>
      <c r="AC560" s="64"/>
      <c r="AD560" s="64"/>
      <c r="AE560" s="64"/>
      <c r="AF560" s="20"/>
      <c r="AG560" s="64"/>
      <c r="AH560" s="64"/>
      <c r="AI560" s="64"/>
      <c r="AJ560" s="64"/>
      <c r="AK560" s="64"/>
      <c r="AM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8"/>
      <c r="BG560" s="64"/>
      <c r="BH560" s="64"/>
      <c r="BI560" s="20"/>
      <c r="BJ560" s="20"/>
      <c r="BK560" s="20"/>
      <c r="BL560" s="20"/>
      <c r="BM560" s="64"/>
      <c r="BN560" s="64"/>
      <c r="BO560" s="64"/>
      <c r="BP560" s="65"/>
      <c r="BQ560" s="64"/>
      <c r="BR560" s="65"/>
      <c r="BS560" s="64"/>
      <c r="BT560" s="65"/>
      <c r="BU560" s="64"/>
      <c r="BV560" s="65"/>
      <c r="BW560" s="64"/>
      <c r="BX560" s="64"/>
      <c r="BY560" s="64"/>
      <c r="BZ560" s="64"/>
      <c r="CA560" s="64"/>
      <c r="CB560" s="64"/>
      <c r="CC560" s="64"/>
      <c r="CD560" s="64"/>
      <c r="CE560" s="64"/>
      <c r="CF560" s="64"/>
      <c r="CG560" s="64"/>
      <c r="CH560" s="64"/>
      <c r="CI560" s="64"/>
      <c r="CJ560" s="64"/>
      <c r="CK560"/>
      <c r="CL560" s="64"/>
      <c r="CM560" s="64"/>
      <c r="CN560" s="64"/>
      <c r="CO560" s="64"/>
      <c r="CP560" s="17" t="s">
        <v>330</v>
      </c>
      <c r="CQ560" s="64" t="s">
        <v>3971</v>
      </c>
      <c r="CR560" s="64" t="s">
        <v>2438</v>
      </c>
      <c r="CS560"/>
      <c r="CT560"/>
      <c r="CU560"/>
      <c r="CV560"/>
      <c r="CW560" s="64"/>
    </row>
    <row r="561" spans="1:101" s="17" customFormat="1" x14ac:dyDescent="0.25">
      <c r="A561" s="64"/>
      <c r="C561" s="64"/>
      <c r="D561" s="64"/>
      <c r="E561" s="64"/>
      <c r="F561" s="66"/>
      <c r="G561" s="17" t="s">
        <v>10136</v>
      </c>
      <c r="H561" s="17" t="s">
        <v>10137</v>
      </c>
      <c r="W561" s="20"/>
      <c r="X561" s="64"/>
      <c r="Y561" s="64"/>
      <c r="Z561" s="20"/>
      <c r="AA561" s="20"/>
      <c r="AB561" s="20"/>
      <c r="AC561" s="64"/>
      <c r="AD561" s="64"/>
      <c r="AE561" s="64"/>
      <c r="AF561" s="20"/>
      <c r="AG561" s="64"/>
      <c r="AH561" s="64"/>
      <c r="AI561" s="64"/>
      <c r="AJ561" s="64"/>
      <c r="AK561" s="64"/>
      <c r="AM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8"/>
      <c r="BG561" s="64"/>
      <c r="BH561" s="64"/>
      <c r="BI561" s="20"/>
      <c r="BJ561" s="20"/>
      <c r="BK561" s="20"/>
      <c r="BL561" s="20"/>
      <c r="BM561" s="64"/>
      <c r="BN561" s="64"/>
      <c r="BO561" s="64"/>
      <c r="BP561" s="65"/>
      <c r="BQ561" s="64"/>
      <c r="BR561" s="65"/>
      <c r="BS561" s="64"/>
      <c r="BT561" s="65"/>
      <c r="BU561" s="64"/>
      <c r="BV561" s="65"/>
      <c r="BW561" s="64"/>
      <c r="BX561" s="64"/>
      <c r="BY561" s="64"/>
      <c r="BZ561" s="64"/>
      <c r="CA561" s="64"/>
      <c r="CB561" s="64"/>
      <c r="CC561" s="64"/>
      <c r="CD561" s="64"/>
      <c r="CE561" s="64"/>
      <c r="CF561" s="64"/>
      <c r="CG561" s="64"/>
      <c r="CH561" s="64"/>
      <c r="CI561" s="64"/>
      <c r="CJ561" s="64"/>
      <c r="CK561"/>
      <c r="CL561" s="64"/>
      <c r="CM561" s="64"/>
      <c r="CN561" s="64"/>
      <c r="CO561" s="64"/>
      <c r="CP561" s="17" t="s">
        <v>330</v>
      </c>
      <c r="CQ561" s="64" t="s">
        <v>3971</v>
      </c>
      <c r="CR561" s="64" t="s">
        <v>328</v>
      </c>
      <c r="CS561"/>
      <c r="CT561"/>
      <c r="CU561"/>
      <c r="CV561"/>
      <c r="CW561" s="64"/>
    </row>
    <row r="562" spans="1:101" s="17" customFormat="1" x14ac:dyDescent="0.25">
      <c r="A562" s="64"/>
      <c r="C562" s="64"/>
      <c r="D562" s="64"/>
      <c r="E562" s="64"/>
      <c r="F562" s="66"/>
      <c r="G562" s="17" t="s">
        <v>10138</v>
      </c>
      <c r="H562" s="17" t="s">
        <v>10139</v>
      </c>
      <c r="W562" s="20"/>
      <c r="X562" s="64"/>
      <c r="Y562" s="64"/>
      <c r="Z562" s="20"/>
      <c r="AA562" s="20"/>
      <c r="AB562" s="20"/>
      <c r="AC562" s="64"/>
      <c r="AD562" s="64"/>
      <c r="AE562" s="64"/>
      <c r="AF562" s="20"/>
      <c r="AG562" s="64"/>
      <c r="AH562" s="64"/>
      <c r="AI562" s="64"/>
      <c r="AJ562" s="64"/>
      <c r="AK562" s="64"/>
      <c r="AM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8"/>
      <c r="BG562" s="64"/>
      <c r="BH562" s="64"/>
      <c r="BI562" s="20"/>
      <c r="BJ562" s="20"/>
      <c r="BK562" s="20"/>
      <c r="BL562" s="20"/>
      <c r="BM562" s="64"/>
      <c r="BN562" s="64"/>
      <c r="BO562" s="64"/>
      <c r="BP562" s="65"/>
      <c r="BQ562" s="64"/>
      <c r="BR562" s="65"/>
      <c r="BS562" s="64"/>
      <c r="BT562" s="65"/>
      <c r="BU562" s="64"/>
      <c r="BV562" s="65"/>
      <c r="BW562" s="64"/>
      <c r="BX562" s="64"/>
      <c r="BY562" s="64"/>
      <c r="BZ562" s="64"/>
      <c r="CA562" s="64"/>
      <c r="CB562" s="64"/>
      <c r="CC562" s="64"/>
      <c r="CD562" s="64"/>
      <c r="CE562" s="64"/>
      <c r="CF562" s="64"/>
      <c r="CG562" s="64"/>
      <c r="CH562" s="64"/>
      <c r="CI562" s="64"/>
      <c r="CJ562" s="64"/>
      <c r="CK562"/>
      <c r="CL562" s="64"/>
      <c r="CM562" s="64"/>
      <c r="CN562" s="64"/>
      <c r="CO562" s="64"/>
      <c r="CP562" s="64" t="s">
        <v>233</v>
      </c>
      <c r="CQ562" s="64"/>
      <c r="CR562" s="64"/>
      <c r="CS562"/>
      <c r="CT562"/>
      <c r="CU562"/>
      <c r="CV562"/>
      <c r="CW562" s="64"/>
    </row>
    <row r="563" spans="1:101" s="17" customFormat="1" x14ac:dyDescent="0.25">
      <c r="A563" s="64"/>
      <c r="C563" s="64"/>
      <c r="D563" s="64"/>
      <c r="E563" s="64"/>
      <c r="F563" s="66"/>
      <c r="G563" s="17" t="s">
        <v>10140</v>
      </c>
      <c r="H563" s="17" t="s">
        <v>10141</v>
      </c>
      <c r="W563" s="20"/>
      <c r="X563" s="64"/>
      <c r="Y563" s="64"/>
      <c r="Z563" s="20"/>
      <c r="AA563" s="20"/>
      <c r="AB563" s="20"/>
      <c r="AC563" s="64"/>
      <c r="AD563" s="64"/>
      <c r="AE563" s="64"/>
      <c r="AF563" s="20"/>
      <c r="AG563" s="64"/>
      <c r="AH563" s="64"/>
      <c r="AI563" s="64"/>
      <c r="AJ563" s="64"/>
      <c r="AK563" s="64"/>
      <c r="AM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8"/>
      <c r="BG563" s="64"/>
      <c r="BH563" s="64"/>
      <c r="BI563" s="20"/>
      <c r="BJ563" s="20"/>
      <c r="BK563" s="20"/>
      <c r="BL563" s="20"/>
      <c r="BM563" s="64"/>
      <c r="BN563" s="64"/>
      <c r="BO563" s="64"/>
      <c r="BP563" s="65"/>
      <c r="BQ563" s="64"/>
      <c r="BR563" s="65"/>
      <c r="BS563" s="64"/>
      <c r="BT563" s="65"/>
      <c r="BU563" s="64"/>
      <c r="BV563" s="65"/>
      <c r="BW563" s="64"/>
      <c r="BX563" s="64"/>
      <c r="BY563" s="64"/>
      <c r="BZ563" s="64"/>
      <c r="CA563" s="64"/>
      <c r="CB563" s="64"/>
      <c r="CC563" s="64"/>
      <c r="CD563" s="64"/>
      <c r="CE563" s="64"/>
      <c r="CF563" s="64"/>
      <c r="CG563" s="64"/>
      <c r="CH563" s="64"/>
      <c r="CI563" s="64"/>
      <c r="CJ563" s="64"/>
      <c r="CK563"/>
      <c r="CL563" s="64"/>
      <c r="CM563" s="64"/>
      <c r="CN563" s="64"/>
      <c r="CO563" s="64"/>
      <c r="CP563" s="64" t="s">
        <v>233</v>
      </c>
      <c r="CQ563" s="64" t="s">
        <v>231</v>
      </c>
      <c r="CR563" s="64" t="s">
        <v>157</v>
      </c>
      <c r="CS563"/>
      <c r="CT563"/>
      <c r="CU563"/>
      <c r="CV563"/>
      <c r="CW563" s="64"/>
    </row>
    <row r="564" spans="1:101" s="17" customFormat="1" x14ac:dyDescent="0.25">
      <c r="A564" s="64"/>
      <c r="C564" s="64"/>
      <c r="D564" s="64"/>
      <c r="E564" s="64"/>
      <c r="F564" s="66"/>
      <c r="G564" s="17" t="s">
        <v>10142</v>
      </c>
      <c r="H564" s="17" t="s">
        <v>10143</v>
      </c>
      <c r="W564" s="20"/>
      <c r="X564" s="64"/>
      <c r="Y564" s="64"/>
      <c r="Z564" s="20"/>
      <c r="AA564" s="20"/>
      <c r="AB564" s="20"/>
      <c r="AC564" s="64"/>
      <c r="AD564" s="64"/>
      <c r="AE564" s="64"/>
      <c r="AF564" s="20"/>
      <c r="AG564" s="64"/>
      <c r="AH564" s="64"/>
      <c r="AI564" s="64"/>
      <c r="AJ564" s="64"/>
      <c r="AK564" s="64"/>
      <c r="AM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8"/>
      <c r="BG564" s="64"/>
      <c r="BH564" s="64"/>
      <c r="BI564" s="20"/>
      <c r="BJ564" s="20"/>
      <c r="BK564" s="20"/>
      <c r="BL564" s="20"/>
      <c r="BM564" s="64"/>
      <c r="BN564" s="64"/>
      <c r="BO564" s="64"/>
      <c r="BP564" s="65"/>
      <c r="BQ564" s="64"/>
      <c r="BR564" s="65"/>
      <c r="BS564" s="64"/>
      <c r="BT564" s="65"/>
      <c r="BU564" s="64"/>
      <c r="BV564" s="65"/>
      <c r="BW564" s="64"/>
      <c r="BX564" s="64"/>
      <c r="BY564" s="64"/>
      <c r="BZ564" s="64"/>
      <c r="CA564" s="64"/>
      <c r="CB564" s="64"/>
      <c r="CC564" s="64"/>
      <c r="CD564" s="64"/>
      <c r="CE564" s="64"/>
      <c r="CF564" s="64"/>
      <c r="CG564" s="64"/>
      <c r="CH564" s="64"/>
      <c r="CI564" s="64"/>
      <c r="CJ564" s="64"/>
      <c r="CK564"/>
      <c r="CL564" s="64"/>
      <c r="CM564" s="64"/>
      <c r="CN564" s="64"/>
      <c r="CO564" s="64"/>
      <c r="CP564" s="17" t="s">
        <v>8757</v>
      </c>
      <c r="CQ564" s="64" t="s">
        <v>8754</v>
      </c>
      <c r="CR564" s="64" t="s">
        <v>157</v>
      </c>
      <c r="CS564"/>
      <c r="CT564"/>
      <c r="CU564"/>
      <c r="CV564"/>
      <c r="CW564" s="64"/>
    </row>
    <row r="565" spans="1:101" s="17" customFormat="1" x14ac:dyDescent="0.25">
      <c r="A565" s="64"/>
      <c r="C565" s="64"/>
      <c r="D565" s="64"/>
      <c r="E565" s="64"/>
      <c r="F565" s="66"/>
      <c r="G565" s="17" t="s">
        <v>10397</v>
      </c>
      <c r="H565" s="17" t="s">
        <v>10398</v>
      </c>
      <c r="W565" s="20"/>
      <c r="X565" s="64"/>
      <c r="Y565" s="64"/>
      <c r="Z565" s="20"/>
      <c r="AA565" s="20"/>
      <c r="AB565" s="20"/>
      <c r="AC565" s="64"/>
      <c r="AD565" s="64"/>
      <c r="AE565" s="64"/>
      <c r="AF565" s="20"/>
      <c r="AG565" s="64"/>
      <c r="AH565" s="64"/>
      <c r="AI565" s="64"/>
      <c r="AJ565" s="64"/>
      <c r="AK565" s="64"/>
      <c r="AM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8"/>
      <c r="BG565" s="64"/>
      <c r="BH565" s="64"/>
      <c r="BI565" s="20"/>
      <c r="BJ565" s="20"/>
      <c r="BK565" s="20"/>
      <c r="BL565" s="20"/>
      <c r="BM565" s="64"/>
      <c r="BN565" s="64"/>
      <c r="BO565" s="64"/>
      <c r="BP565" s="65"/>
      <c r="BQ565" s="64"/>
      <c r="BR565" s="65"/>
      <c r="BS565" s="64"/>
      <c r="BT565" s="65"/>
      <c r="BU565" s="64"/>
      <c r="BV565" s="65"/>
      <c r="BW565" s="64"/>
      <c r="BX565" s="64"/>
      <c r="BY565" s="64"/>
      <c r="BZ565" s="64"/>
      <c r="CA565" s="64"/>
      <c r="CB565" s="64"/>
      <c r="CC565" s="64"/>
      <c r="CD565" s="64"/>
      <c r="CE565" s="64"/>
      <c r="CF565" s="64"/>
      <c r="CG565" s="64"/>
      <c r="CH565" s="64"/>
      <c r="CI565" s="64"/>
      <c r="CJ565" s="64"/>
      <c r="CK565"/>
      <c r="CL565" s="64"/>
      <c r="CM565" s="64"/>
      <c r="CN565" s="64"/>
      <c r="CO565" s="64"/>
      <c r="CP565" s="64" t="s">
        <v>629</v>
      </c>
      <c r="CQ565" s="64" t="s">
        <v>630</v>
      </c>
      <c r="CR565" s="64" t="s">
        <v>157</v>
      </c>
      <c r="CS565"/>
      <c r="CT565"/>
      <c r="CU565"/>
      <c r="CV565"/>
      <c r="CW565" s="64"/>
    </row>
    <row r="566" spans="1:101" s="17" customFormat="1" x14ac:dyDescent="0.25">
      <c r="A566" s="64"/>
      <c r="C566" s="64"/>
      <c r="D566" s="64"/>
      <c r="E566" s="64"/>
      <c r="F566" s="66"/>
      <c r="G566" s="17" t="s">
        <v>10144</v>
      </c>
      <c r="H566" s="17" t="s">
        <v>10145</v>
      </c>
      <c r="W566" s="20"/>
      <c r="X566" s="64"/>
      <c r="Y566" s="64"/>
      <c r="Z566" s="20"/>
      <c r="AA566" s="20"/>
      <c r="AB566" s="20"/>
      <c r="AC566" s="64"/>
      <c r="AD566" s="64"/>
      <c r="AE566" s="64"/>
      <c r="AF566" s="20"/>
      <c r="AG566" s="64"/>
      <c r="AH566" s="64"/>
      <c r="AI566" s="64"/>
      <c r="AJ566" s="64"/>
      <c r="AK566" s="64"/>
      <c r="AM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8"/>
      <c r="BG566" s="64"/>
      <c r="BH566" s="64"/>
      <c r="BI566" s="20"/>
      <c r="BJ566" s="20"/>
      <c r="BK566" s="20"/>
      <c r="BL566" s="20"/>
      <c r="BM566" s="64"/>
      <c r="BN566" s="64"/>
      <c r="BO566" s="64"/>
      <c r="BP566" s="65"/>
      <c r="BQ566" s="64"/>
      <c r="BR566" s="65"/>
      <c r="BS566" s="64"/>
      <c r="BT566" s="65"/>
      <c r="BU566" s="64"/>
      <c r="BV566" s="65"/>
      <c r="BW566" s="64"/>
      <c r="BX566" s="64"/>
      <c r="BY566" s="64"/>
      <c r="BZ566" s="64"/>
      <c r="CA566" s="64"/>
      <c r="CB566" s="64"/>
      <c r="CC566" s="64"/>
      <c r="CD566" s="64"/>
      <c r="CE566" s="64"/>
      <c r="CF566" s="64"/>
      <c r="CG566" s="64"/>
      <c r="CH566" s="64"/>
      <c r="CI566" s="64"/>
      <c r="CJ566" s="64"/>
      <c r="CK566"/>
      <c r="CL566" s="64"/>
      <c r="CM566" s="64"/>
      <c r="CN566" s="64"/>
      <c r="CO566" s="64"/>
      <c r="CP566" s="17" t="s">
        <v>629</v>
      </c>
      <c r="CQ566" s="64" t="s">
        <v>626</v>
      </c>
      <c r="CR566" s="64" t="s">
        <v>157</v>
      </c>
      <c r="CS566"/>
      <c r="CT566"/>
      <c r="CU566"/>
      <c r="CV566"/>
      <c r="CW566" s="64"/>
    </row>
    <row r="567" spans="1:101" s="17" customFormat="1" x14ac:dyDescent="0.25">
      <c r="A567" s="64"/>
      <c r="C567" s="64"/>
      <c r="D567" s="64"/>
      <c r="E567" s="64"/>
      <c r="F567" s="66"/>
      <c r="G567" s="17" t="s">
        <v>10146</v>
      </c>
      <c r="H567" s="17" t="s">
        <v>10147</v>
      </c>
      <c r="W567" s="20"/>
      <c r="X567" s="64"/>
      <c r="Y567" s="64"/>
      <c r="Z567" s="20"/>
      <c r="AA567" s="20"/>
      <c r="AB567" s="20"/>
      <c r="AC567" s="64"/>
      <c r="AD567" s="64"/>
      <c r="AE567" s="64"/>
      <c r="AF567" s="20"/>
      <c r="AG567" s="64"/>
      <c r="AH567" s="64"/>
      <c r="AI567" s="64"/>
      <c r="AJ567" s="64"/>
      <c r="AK567" s="64"/>
      <c r="AM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8"/>
      <c r="BG567" s="64"/>
      <c r="BH567" s="64"/>
      <c r="BI567" s="20"/>
      <c r="BJ567" s="20"/>
      <c r="BK567" s="20"/>
      <c r="BL567" s="20"/>
      <c r="BM567" s="64"/>
      <c r="BN567" s="64"/>
      <c r="BO567" s="64"/>
      <c r="BP567" s="65"/>
      <c r="BQ567" s="64"/>
      <c r="BR567" s="65"/>
      <c r="BS567" s="64"/>
      <c r="BT567" s="65"/>
      <c r="BU567" s="64"/>
      <c r="BV567" s="65"/>
      <c r="BW567" s="64"/>
      <c r="BX567" s="64"/>
      <c r="BY567" s="64"/>
      <c r="BZ567" s="64"/>
      <c r="CA567" s="64"/>
      <c r="CB567" s="64"/>
      <c r="CC567" s="64"/>
      <c r="CD567" s="64"/>
      <c r="CE567" s="64"/>
      <c r="CF567" s="64"/>
      <c r="CG567" s="64"/>
      <c r="CH567" s="64"/>
      <c r="CI567" s="64"/>
      <c r="CJ567" s="64"/>
      <c r="CK567"/>
      <c r="CL567" s="64"/>
      <c r="CM567" s="64"/>
      <c r="CN567" s="64"/>
      <c r="CO567" s="64"/>
      <c r="CP567" s="17" t="s">
        <v>3948</v>
      </c>
      <c r="CQ567" s="64" t="s">
        <v>3949</v>
      </c>
      <c r="CR567" s="64" t="s">
        <v>157</v>
      </c>
      <c r="CS567"/>
      <c r="CT567"/>
      <c r="CU567"/>
      <c r="CV567"/>
      <c r="CW567" s="64"/>
    </row>
    <row r="568" spans="1:101" s="17" customFormat="1" x14ac:dyDescent="0.25">
      <c r="A568" s="64"/>
      <c r="C568" s="64"/>
      <c r="D568" s="64"/>
      <c r="E568" s="64"/>
      <c r="F568" s="66"/>
      <c r="G568" s="17" t="s">
        <v>10148</v>
      </c>
      <c r="H568" s="17" t="s">
        <v>10149</v>
      </c>
      <c r="W568" s="20"/>
      <c r="X568" s="64"/>
      <c r="Y568" s="64"/>
      <c r="Z568" s="20"/>
      <c r="AA568" s="20"/>
      <c r="AB568" s="20"/>
      <c r="AC568" s="64"/>
      <c r="AD568" s="64"/>
      <c r="AE568" s="64"/>
      <c r="AF568" s="20"/>
      <c r="AG568" s="64"/>
      <c r="AH568" s="64"/>
      <c r="AI568" s="64"/>
      <c r="AJ568" s="64"/>
      <c r="AK568" s="64"/>
      <c r="AM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8"/>
      <c r="BG568" s="64"/>
      <c r="BH568" s="64"/>
      <c r="BI568" s="20"/>
      <c r="BJ568" s="20"/>
      <c r="BK568" s="20"/>
      <c r="BL568" s="20"/>
      <c r="BM568" s="64"/>
      <c r="BN568" s="64"/>
      <c r="BO568" s="64"/>
      <c r="BP568" s="65"/>
      <c r="BQ568" s="64"/>
      <c r="BR568" s="65"/>
      <c r="BS568" s="64"/>
      <c r="BT568" s="65"/>
      <c r="BU568" s="64"/>
      <c r="BV568" s="65"/>
      <c r="BW568" s="64"/>
      <c r="BX568" s="64"/>
      <c r="BY568" s="64"/>
      <c r="BZ568" s="64"/>
      <c r="CA568" s="64"/>
      <c r="CB568" s="64"/>
      <c r="CC568" s="64"/>
      <c r="CD568" s="64"/>
      <c r="CE568" s="64"/>
      <c r="CF568" s="64"/>
      <c r="CG568" s="64"/>
      <c r="CH568" s="64"/>
      <c r="CI568" s="64"/>
      <c r="CJ568" s="64"/>
      <c r="CK568"/>
      <c r="CL568" s="64"/>
      <c r="CM568" s="64"/>
      <c r="CN568" s="64"/>
      <c r="CO568" s="64"/>
      <c r="CP568" s="64" t="s">
        <v>865</v>
      </c>
      <c r="CQ568" s="64" t="s">
        <v>866</v>
      </c>
      <c r="CR568" s="64" t="s">
        <v>157</v>
      </c>
      <c r="CS568"/>
      <c r="CT568"/>
      <c r="CU568"/>
      <c r="CV568"/>
      <c r="CW568" s="64"/>
    </row>
    <row r="569" spans="1:101" s="17" customFormat="1" x14ac:dyDescent="0.25">
      <c r="A569" s="64"/>
      <c r="C569" s="64"/>
      <c r="D569" s="64"/>
      <c r="E569" s="64"/>
      <c r="F569" s="66"/>
      <c r="G569" s="17" t="s">
        <v>10150</v>
      </c>
      <c r="H569" s="17" t="s">
        <v>10151</v>
      </c>
      <c r="W569" s="20"/>
      <c r="X569" s="64"/>
      <c r="Y569" s="64"/>
      <c r="Z569" s="20"/>
      <c r="AA569" s="20"/>
      <c r="AB569" s="20"/>
      <c r="AC569" s="64"/>
      <c r="AD569" s="64"/>
      <c r="AE569" s="64"/>
      <c r="AF569" s="20"/>
      <c r="AG569" s="64"/>
      <c r="AH569" s="67"/>
      <c r="AI569" s="67"/>
      <c r="AJ569" s="67"/>
      <c r="AK569" s="67"/>
      <c r="AM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8"/>
      <c r="BG569" s="64"/>
      <c r="BH569" s="64"/>
      <c r="BI569" s="20"/>
      <c r="BJ569" s="20"/>
      <c r="BK569" s="20"/>
      <c r="BL569" s="20"/>
      <c r="BM569" s="64"/>
      <c r="BN569" s="64"/>
      <c r="BO569" s="64"/>
      <c r="BP569" s="65"/>
      <c r="BQ569" s="64"/>
      <c r="BR569" s="65"/>
      <c r="BS569" s="64"/>
      <c r="BT569" s="65"/>
      <c r="BU569" s="64"/>
      <c r="BV569" s="65"/>
      <c r="BW569" s="64"/>
      <c r="BX569" s="64"/>
      <c r="BY569" s="64"/>
      <c r="BZ569" s="67"/>
      <c r="CA569" s="67"/>
      <c r="CB569" s="67"/>
      <c r="CC569" s="64"/>
      <c r="CD569" s="64"/>
      <c r="CE569" s="64"/>
      <c r="CF569" s="64"/>
      <c r="CG569" s="64"/>
      <c r="CH569" s="64"/>
      <c r="CI569" s="64"/>
      <c r="CJ569" s="64"/>
      <c r="CK569"/>
      <c r="CL569" s="64"/>
      <c r="CM569" s="64"/>
      <c r="CN569" s="64"/>
      <c r="CO569" s="64"/>
      <c r="CP569" s="64" t="s">
        <v>479</v>
      </c>
      <c r="CQ569" s="64" t="s">
        <v>480</v>
      </c>
      <c r="CR569" s="64" t="s">
        <v>157</v>
      </c>
      <c r="CS569"/>
      <c r="CT569"/>
      <c r="CU569"/>
      <c r="CV569"/>
      <c r="CW569" s="64"/>
    </row>
    <row r="570" spans="1:101" s="17" customFormat="1" x14ac:dyDescent="0.25">
      <c r="A570" s="64"/>
      <c r="C570" s="64"/>
      <c r="D570" s="64"/>
      <c r="E570" s="64"/>
      <c r="F570" s="66"/>
      <c r="G570" s="17" t="s">
        <v>10152</v>
      </c>
      <c r="H570" s="17" t="s">
        <v>10153</v>
      </c>
      <c r="W570" s="20"/>
      <c r="X570" s="64"/>
      <c r="Y570" s="64"/>
      <c r="Z570" s="20"/>
      <c r="AA570" s="20"/>
      <c r="AB570" s="20"/>
      <c r="AC570" s="64"/>
      <c r="AD570" s="64"/>
      <c r="AE570" s="64"/>
      <c r="AF570" s="20"/>
      <c r="AG570" s="64"/>
      <c r="AH570" s="64"/>
      <c r="AI570" s="64"/>
      <c r="AJ570" s="64"/>
      <c r="AK570" s="64"/>
      <c r="AM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8"/>
      <c r="BG570" s="64"/>
      <c r="BH570" s="64"/>
      <c r="BI570" s="20"/>
      <c r="BJ570" s="20"/>
      <c r="BK570" s="20"/>
      <c r="BL570" s="20"/>
      <c r="BM570" s="64"/>
      <c r="BN570" s="64"/>
      <c r="BO570" s="64"/>
      <c r="BP570" s="65"/>
      <c r="BQ570" s="64"/>
      <c r="BR570" s="65"/>
      <c r="BS570" s="64"/>
      <c r="BT570" s="65"/>
      <c r="BU570" s="64"/>
      <c r="BV570" s="65"/>
      <c r="BW570" s="64"/>
      <c r="BX570" s="64"/>
      <c r="BY570" s="64"/>
      <c r="BZ570" s="64"/>
      <c r="CA570" s="64"/>
      <c r="CB570" s="64"/>
      <c r="CC570" s="64"/>
      <c r="CD570" s="64"/>
      <c r="CE570" s="64"/>
      <c r="CF570" s="64"/>
      <c r="CG570" s="64"/>
      <c r="CH570" s="64"/>
      <c r="CI570" s="64"/>
      <c r="CJ570" s="64"/>
      <c r="CK570"/>
      <c r="CL570" s="64"/>
      <c r="CM570" s="64"/>
      <c r="CN570" s="64"/>
      <c r="CO570" s="64"/>
      <c r="CP570" s="17" t="s">
        <v>4032</v>
      </c>
      <c r="CQ570" s="64" t="s">
        <v>4030</v>
      </c>
      <c r="CR570" s="64" t="s">
        <v>157</v>
      </c>
      <c r="CS570"/>
      <c r="CT570"/>
      <c r="CU570"/>
      <c r="CV570"/>
      <c r="CW570" s="64"/>
    </row>
    <row r="571" spans="1:101" s="17" customFormat="1" x14ac:dyDescent="0.25">
      <c r="A571" s="64"/>
      <c r="C571" s="64"/>
      <c r="D571" s="64"/>
      <c r="E571" s="64"/>
      <c r="F571" s="66"/>
      <c r="G571" s="17" t="s">
        <v>10154</v>
      </c>
      <c r="H571" s="17" t="s">
        <v>10155</v>
      </c>
      <c r="W571" s="20"/>
      <c r="X571" s="64"/>
      <c r="Y571" s="64"/>
      <c r="Z571" s="20"/>
      <c r="AA571" s="20"/>
      <c r="AB571" s="20"/>
      <c r="AC571" s="64"/>
      <c r="AD571" s="64"/>
      <c r="AE571" s="64"/>
      <c r="AF571" s="20"/>
      <c r="AG571" s="64"/>
      <c r="AH571" s="64"/>
      <c r="AI571" s="64"/>
      <c r="AJ571" s="64"/>
      <c r="AK571" s="64"/>
      <c r="AM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8"/>
      <c r="BG571" s="64"/>
      <c r="BH571" s="64"/>
      <c r="BI571" s="20"/>
      <c r="BJ571" s="20"/>
      <c r="BK571" s="20"/>
      <c r="BL571" s="20"/>
      <c r="BM571" s="64"/>
      <c r="BN571" s="64"/>
      <c r="BO571" s="64"/>
      <c r="BP571" s="65"/>
      <c r="BQ571" s="64"/>
      <c r="BR571" s="65"/>
      <c r="BS571" s="64"/>
      <c r="BT571" s="65"/>
      <c r="BU571" s="64"/>
      <c r="BV571" s="65"/>
      <c r="BW571" s="64"/>
      <c r="BX571" s="64"/>
      <c r="BY571" s="64"/>
      <c r="BZ571" s="64"/>
      <c r="CA571" s="64"/>
      <c r="CB571" s="64"/>
      <c r="CC571" s="64"/>
      <c r="CD571" s="64"/>
      <c r="CE571" s="64"/>
      <c r="CF571" s="64"/>
      <c r="CG571" s="64"/>
      <c r="CH571" s="64"/>
      <c r="CI571" s="64"/>
      <c r="CJ571" s="64"/>
      <c r="CK571"/>
      <c r="CL571" s="64"/>
      <c r="CM571" s="64"/>
      <c r="CN571" s="64"/>
      <c r="CO571" s="64"/>
      <c r="CP571" s="64" t="s">
        <v>265</v>
      </c>
      <c r="CQ571" s="64" t="s">
        <v>266</v>
      </c>
      <c r="CR571" s="64" t="s">
        <v>267</v>
      </c>
      <c r="CS571"/>
      <c r="CT571"/>
      <c r="CU571"/>
      <c r="CV571"/>
      <c r="CW571" s="64"/>
    </row>
    <row r="572" spans="1:101" s="17" customFormat="1" x14ac:dyDescent="0.25">
      <c r="A572" s="64"/>
      <c r="C572" s="64"/>
      <c r="D572" s="64"/>
      <c r="E572" s="64"/>
      <c r="F572" s="66"/>
      <c r="G572" s="17" t="s">
        <v>10399</v>
      </c>
      <c r="H572" s="17" t="s">
        <v>10400</v>
      </c>
      <c r="W572" s="20"/>
      <c r="X572" s="64"/>
      <c r="Y572" s="64"/>
      <c r="Z572" s="20"/>
      <c r="AA572" s="20"/>
      <c r="AB572" s="20"/>
      <c r="AC572" s="64"/>
      <c r="AD572" s="64"/>
      <c r="AE572" s="64"/>
      <c r="AF572" s="20"/>
      <c r="AG572" s="64"/>
      <c r="AH572" s="64"/>
      <c r="AI572" s="64"/>
      <c r="AJ572" s="64"/>
      <c r="AK572" s="64"/>
      <c r="AM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8"/>
      <c r="BG572" s="64"/>
      <c r="BH572" s="64"/>
      <c r="BI572" s="20"/>
      <c r="BJ572" s="20"/>
      <c r="BK572" s="20"/>
      <c r="BL572" s="20"/>
      <c r="BM572" s="64"/>
      <c r="BN572" s="64"/>
      <c r="BO572" s="64"/>
      <c r="BP572" s="65"/>
      <c r="BQ572" s="64"/>
      <c r="BR572" s="65"/>
      <c r="BS572" s="64"/>
      <c r="BT572" s="65"/>
      <c r="BU572" s="64"/>
      <c r="BV572" s="65"/>
      <c r="BW572" s="64"/>
      <c r="BX572" s="64"/>
      <c r="BY572" s="64"/>
      <c r="BZ572" s="64"/>
      <c r="CA572" s="64"/>
      <c r="CB572" s="64"/>
      <c r="CC572" s="64"/>
      <c r="CD572" s="64"/>
      <c r="CE572" s="64"/>
      <c r="CF572" s="64"/>
      <c r="CG572" s="64"/>
      <c r="CH572" s="64"/>
      <c r="CI572" s="64"/>
      <c r="CJ572" s="64"/>
      <c r="CK572"/>
      <c r="CL572" s="64"/>
      <c r="CM572" s="64"/>
      <c r="CN572" s="64"/>
      <c r="CO572" s="64"/>
      <c r="CP572" s="64" t="s">
        <v>265</v>
      </c>
      <c r="CQ572" s="64" t="s">
        <v>266</v>
      </c>
      <c r="CR572" s="64" t="s">
        <v>273</v>
      </c>
      <c r="CS572"/>
      <c r="CT572"/>
      <c r="CU572"/>
      <c r="CV572"/>
      <c r="CW572" s="64"/>
    </row>
    <row r="573" spans="1:101" s="17" customFormat="1" x14ac:dyDescent="0.25">
      <c r="A573" s="64"/>
      <c r="C573" s="64"/>
      <c r="D573" s="64"/>
      <c r="E573" s="64"/>
      <c r="F573" s="66"/>
      <c r="G573" s="17" t="s">
        <v>10156</v>
      </c>
      <c r="H573" s="17" t="s">
        <v>10157</v>
      </c>
      <c r="W573" s="20"/>
      <c r="X573" s="64"/>
      <c r="Y573" s="64"/>
      <c r="Z573" s="20"/>
      <c r="AA573" s="20"/>
      <c r="AB573" s="20"/>
      <c r="AC573" s="64"/>
      <c r="AD573" s="64"/>
      <c r="AE573" s="64"/>
      <c r="AF573" s="20"/>
      <c r="AG573" s="64"/>
      <c r="AH573" s="64"/>
      <c r="AI573" s="64"/>
      <c r="AJ573" s="64"/>
      <c r="AK573" s="64"/>
      <c r="AM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8"/>
      <c r="BG573" s="64"/>
      <c r="BH573" s="64"/>
      <c r="BI573" s="20"/>
      <c r="BJ573" s="20"/>
      <c r="BK573" s="20"/>
      <c r="BL573" s="20"/>
      <c r="BM573" s="64"/>
      <c r="BN573" s="64"/>
      <c r="BO573" s="64"/>
      <c r="BP573" s="65"/>
      <c r="BQ573" s="64"/>
      <c r="BR573" s="65"/>
      <c r="BS573" s="64"/>
      <c r="BT573" s="65"/>
      <c r="BU573" s="64"/>
      <c r="BV573" s="65"/>
      <c r="BW573" s="64"/>
      <c r="BX573" s="64"/>
      <c r="BY573" s="64"/>
      <c r="BZ573" s="64"/>
      <c r="CA573" s="64"/>
      <c r="CB573" s="64"/>
      <c r="CC573" s="64"/>
      <c r="CD573" s="64"/>
      <c r="CE573" s="64"/>
      <c r="CF573" s="64"/>
      <c r="CG573" s="64"/>
      <c r="CH573" s="64"/>
      <c r="CI573" s="64"/>
      <c r="CJ573" s="64"/>
      <c r="CK573"/>
      <c r="CL573" s="64"/>
      <c r="CM573" s="64"/>
      <c r="CN573" s="64"/>
      <c r="CO573" s="64"/>
      <c r="CP573" s="64" t="s">
        <v>265</v>
      </c>
      <c r="CQ573" s="64" t="s">
        <v>635</v>
      </c>
      <c r="CR573" s="64" t="s">
        <v>267</v>
      </c>
      <c r="CS573"/>
      <c r="CT573"/>
      <c r="CU573"/>
      <c r="CV573"/>
      <c r="CW573" s="64"/>
    </row>
    <row r="574" spans="1:101" s="17" customFormat="1" x14ac:dyDescent="0.25">
      <c r="A574" s="64"/>
      <c r="C574" s="64"/>
      <c r="D574" s="64"/>
      <c r="E574" s="64"/>
      <c r="F574" s="66"/>
      <c r="G574" s="17" t="s">
        <v>10158</v>
      </c>
      <c r="H574" s="17" t="s">
        <v>10159</v>
      </c>
      <c r="W574" s="20"/>
      <c r="X574" s="64"/>
      <c r="Y574" s="64"/>
      <c r="Z574" s="20"/>
      <c r="AA574" s="20"/>
      <c r="AB574" s="20"/>
      <c r="AC574" s="64"/>
      <c r="AD574" s="64"/>
      <c r="AE574" s="64"/>
      <c r="AF574" s="20"/>
      <c r="AG574" s="64"/>
      <c r="AH574" s="64"/>
      <c r="AI574" s="64"/>
      <c r="AJ574" s="64"/>
      <c r="AK574" s="64"/>
      <c r="AM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8"/>
      <c r="BG574" s="64"/>
      <c r="BH574" s="64"/>
      <c r="BI574" s="20"/>
      <c r="BJ574" s="20"/>
      <c r="BK574" s="20"/>
      <c r="BL574" s="20"/>
      <c r="BM574" s="64"/>
      <c r="BN574" s="64"/>
      <c r="BO574" s="64"/>
      <c r="BP574" s="65"/>
      <c r="BQ574" s="64"/>
      <c r="BR574" s="65"/>
      <c r="BS574" s="64"/>
      <c r="BT574" s="65"/>
      <c r="BU574" s="64"/>
      <c r="BV574" s="65"/>
      <c r="BW574" s="64"/>
      <c r="BX574" s="64"/>
      <c r="BY574" s="64"/>
      <c r="BZ574" s="64"/>
      <c r="CA574" s="64"/>
      <c r="CB574" s="64"/>
      <c r="CC574" s="64"/>
      <c r="CD574" s="64"/>
      <c r="CE574" s="64"/>
      <c r="CF574" s="64"/>
      <c r="CG574" s="64"/>
      <c r="CH574" s="64"/>
      <c r="CI574" s="64"/>
      <c r="CJ574" s="64"/>
      <c r="CK574"/>
      <c r="CL574" s="64"/>
      <c r="CM574" s="64"/>
      <c r="CN574" s="64"/>
      <c r="CO574" s="64"/>
      <c r="CP574" s="64" t="s">
        <v>265</v>
      </c>
      <c r="CQ574" s="64" t="s">
        <v>695</v>
      </c>
      <c r="CR574" s="64" t="s">
        <v>267</v>
      </c>
      <c r="CS574"/>
      <c r="CT574"/>
      <c r="CU574"/>
      <c r="CV574"/>
      <c r="CW574" s="64"/>
    </row>
    <row r="575" spans="1:101" s="17" customFormat="1" x14ac:dyDescent="0.25">
      <c r="A575" s="64"/>
      <c r="C575" s="64"/>
      <c r="D575" s="64"/>
      <c r="E575" s="64"/>
      <c r="F575" s="66"/>
      <c r="G575" s="17" t="s">
        <v>10401</v>
      </c>
      <c r="H575" s="17" t="s">
        <v>10402</v>
      </c>
      <c r="W575" s="20"/>
      <c r="X575" s="64"/>
      <c r="Y575" s="64"/>
      <c r="Z575" s="20"/>
      <c r="AA575" s="20"/>
      <c r="AB575" s="20"/>
      <c r="AC575" s="64"/>
      <c r="AD575" s="64"/>
      <c r="AE575" s="64"/>
      <c r="AF575" s="20"/>
      <c r="AG575" s="64"/>
      <c r="AH575" s="64"/>
      <c r="AI575" s="64"/>
      <c r="AJ575" s="64"/>
      <c r="AK575" s="64"/>
      <c r="AM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8"/>
      <c r="BG575" s="64"/>
      <c r="BH575" s="64"/>
      <c r="BI575" s="20"/>
      <c r="BJ575" s="20"/>
      <c r="BK575" s="20"/>
      <c r="BL575" s="20"/>
      <c r="BM575" s="64"/>
      <c r="BN575" s="64"/>
      <c r="BO575" s="64"/>
      <c r="BP575" s="65"/>
      <c r="BQ575" s="64"/>
      <c r="BR575" s="65"/>
      <c r="BS575" s="64"/>
      <c r="BT575" s="65"/>
      <c r="BU575" s="64"/>
      <c r="BV575" s="65"/>
      <c r="BW575" s="64"/>
      <c r="BX575" s="64"/>
      <c r="BY575" s="64"/>
      <c r="BZ575" s="64"/>
      <c r="CA575" s="64"/>
      <c r="CB575" s="64"/>
      <c r="CC575" s="64"/>
      <c r="CD575" s="64"/>
      <c r="CE575" s="64"/>
      <c r="CF575" s="64"/>
      <c r="CG575" s="64"/>
      <c r="CH575" s="64"/>
      <c r="CI575" s="64"/>
      <c r="CJ575" s="64"/>
      <c r="CK575"/>
      <c r="CL575" s="64"/>
      <c r="CM575" s="64"/>
      <c r="CN575" s="64"/>
      <c r="CO575" s="64"/>
      <c r="CP575" s="17" t="s">
        <v>265</v>
      </c>
      <c r="CQ575" s="64" t="s">
        <v>2041</v>
      </c>
      <c r="CR575" s="64" t="s">
        <v>267</v>
      </c>
      <c r="CS575"/>
      <c r="CT575"/>
      <c r="CU575"/>
      <c r="CV575"/>
      <c r="CW575" s="64"/>
    </row>
    <row r="576" spans="1:101" s="17" customFormat="1" x14ac:dyDescent="0.25">
      <c r="A576" s="64"/>
      <c r="C576" s="64"/>
      <c r="D576" s="64"/>
      <c r="E576" s="64"/>
      <c r="F576" s="66"/>
      <c r="G576" s="17" t="s">
        <v>10160</v>
      </c>
      <c r="H576" s="17" t="s">
        <v>10161</v>
      </c>
      <c r="W576" s="20"/>
      <c r="X576" s="64"/>
      <c r="Y576" s="64"/>
      <c r="Z576" s="20"/>
      <c r="AA576" s="20"/>
      <c r="AB576" s="20"/>
      <c r="AC576" s="64"/>
      <c r="AD576" s="64"/>
      <c r="AE576" s="64"/>
      <c r="AF576" s="20"/>
      <c r="AG576" s="64"/>
      <c r="AH576" s="64"/>
      <c r="AI576" s="64"/>
      <c r="AJ576" s="64"/>
      <c r="AK576" s="64"/>
      <c r="AM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8"/>
      <c r="BG576" s="64"/>
      <c r="BH576" s="64"/>
      <c r="BI576" s="20"/>
      <c r="BJ576" s="20"/>
      <c r="BK576" s="20"/>
      <c r="BL576" s="20"/>
      <c r="BM576" s="64"/>
      <c r="BN576" s="64"/>
      <c r="BO576" s="64"/>
      <c r="BP576" s="65"/>
      <c r="BQ576" s="64"/>
      <c r="BR576" s="65"/>
      <c r="BS576" s="64"/>
      <c r="BT576" s="65"/>
      <c r="BU576" s="64"/>
      <c r="BV576" s="65"/>
      <c r="BW576" s="64"/>
      <c r="BX576" s="64"/>
      <c r="BY576" s="64"/>
      <c r="BZ576" s="64"/>
      <c r="CA576" s="64"/>
      <c r="CB576" s="64"/>
      <c r="CC576" s="64"/>
      <c r="CD576" s="64"/>
      <c r="CE576" s="64"/>
      <c r="CF576" s="64"/>
      <c r="CG576" s="64"/>
      <c r="CH576" s="64"/>
      <c r="CI576" s="64"/>
      <c r="CJ576" s="64"/>
      <c r="CK576"/>
      <c r="CL576" s="64"/>
      <c r="CM576" s="64"/>
      <c r="CN576" s="64"/>
      <c r="CO576" s="64"/>
      <c r="CP576" s="17" t="s">
        <v>265</v>
      </c>
      <c r="CQ576" s="64" t="s">
        <v>2339</v>
      </c>
      <c r="CR576" s="64" t="s">
        <v>2340</v>
      </c>
      <c r="CS576"/>
      <c r="CT576"/>
      <c r="CU576"/>
      <c r="CV576"/>
      <c r="CW576" s="64"/>
    </row>
    <row r="577" spans="1:101" s="17" customFormat="1" x14ac:dyDescent="0.25">
      <c r="A577" s="64"/>
      <c r="C577" s="64"/>
      <c r="D577" s="64"/>
      <c r="E577" s="64"/>
      <c r="F577" s="66"/>
      <c r="G577" s="17" t="s">
        <v>10162</v>
      </c>
      <c r="H577" s="17" t="s">
        <v>10163</v>
      </c>
      <c r="W577" s="20"/>
      <c r="X577" s="64"/>
      <c r="Y577" s="64"/>
      <c r="Z577" s="20"/>
      <c r="AA577" s="20"/>
      <c r="AB577" s="20"/>
      <c r="AC577" s="64"/>
      <c r="AD577" s="64"/>
      <c r="AE577" s="64"/>
      <c r="AF577" s="20"/>
      <c r="AG577" s="64"/>
      <c r="AH577" s="64"/>
      <c r="AI577" s="64"/>
      <c r="AJ577" s="64"/>
      <c r="AK577" s="64"/>
      <c r="AM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8"/>
      <c r="BG577" s="64"/>
      <c r="BH577" s="64"/>
      <c r="BI577" s="20"/>
      <c r="BJ577" s="20"/>
      <c r="BK577" s="20"/>
      <c r="BL577" s="20"/>
      <c r="BM577" s="64"/>
      <c r="BN577" s="64"/>
      <c r="BO577" s="64"/>
      <c r="BP577" s="65"/>
      <c r="BQ577" s="64"/>
      <c r="BR577" s="65"/>
      <c r="BS577" s="64"/>
      <c r="BT577" s="65"/>
      <c r="BU577" s="64"/>
      <c r="BV577" s="65"/>
      <c r="BW577" s="64"/>
      <c r="BX577" s="64"/>
      <c r="BY577" s="64"/>
      <c r="BZ577" s="64"/>
      <c r="CA577" s="64"/>
      <c r="CB577" s="64"/>
      <c r="CC577" s="64"/>
      <c r="CD577" s="64"/>
      <c r="CE577" s="64"/>
      <c r="CF577" s="64"/>
      <c r="CG577" s="64"/>
      <c r="CH577" s="64"/>
      <c r="CI577" s="64"/>
      <c r="CJ577" s="64"/>
      <c r="CK577"/>
      <c r="CL577" s="64"/>
      <c r="CM577" s="64"/>
      <c r="CN577" s="64"/>
      <c r="CO577" s="64"/>
      <c r="CP577" s="17" t="s">
        <v>265</v>
      </c>
      <c r="CQ577" s="64" t="s">
        <v>2755</v>
      </c>
      <c r="CR577" s="64" t="s">
        <v>382</v>
      </c>
      <c r="CS577"/>
      <c r="CT577"/>
      <c r="CU577"/>
      <c r="CV577"/>
      <c r="CW577" s="64"/>
    </row>
    <row r="578" spans="1:101" s="17" customFormat="1" x14ac:dyDescent="0.25">
      <c r="A578" s="64"/>
      <c r="C578" s="64"/>
      <c r="D578" s="64"/>
      <c r="E578" s="64"/>
      <c r="F578" s="66"/>
      <c r="G578" s="17" t="s">
        <v>10164</v>
      </c>
      <c r="H578" s="17" t="s">
        <v>10165</v>
      </c>
      <c r="W578" s="20"/>
      <c r="X578" s="64"/>
      <c r="Y578" s="64"/>
      <c r="Z578" s="20"/>
      <c r="AA578" s="20"/>
      <c r="AB578" s="20"/>
      <c r="AC578" s="64"/>
      <c r="AD578" s="64"/>
      <c r="AE578" s="64"/>
      <c r="AF578" s="20"/>
      <c r="AG578" s="64"/>
      <c r="AH578" s="64"/>
      <c r="AI578" s="64"/>
      <c r="AJ578" s="64"/>
      <c r="AK578" s="64"/>
      <c r="AM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8"/>
      <c r="BG578" s="64"/>
      <c r="BH578" s="64"/>
      <c r="BI578" s="20"/>
      <c r="BJ578" s="20"/>
      <c r="BK578" s="20"/>
      <c r="BL578" s="20"/>
      <c r="BM578" s="64"/>
      <c r="BN578" s="64"/>
      <c r="BO578" s="64"/>
      <c r="BP578" s="65"/>
      <c r="BQ578" s="64"/>
      <c r="BR578" s="65"/>
      <c r="BS578" s="64"/>
      <c r="BT578" s="65"/>
      <c r="BU578" s="64"/>
      <c r="BV578" s="65"/>
      <c r="BW578" s="64"/>
      <c r="BX578" s="64"/>
      <c r="BY578" s="64"/>
      <c r="BZ578" s="64"/>
      <c r="CA578" s="64"/>
      <c r="CB578" s="64"/>
      <c r="CC578" s="64"/>
      <c r="CD578" s="64"/>
      <c r="CE578" s="64"/>
      <c r="CF578" s="64"/>
      <c r="CG578" s="64"/>
      <c r="CH578" s="64"/>
      <c r="CI578" s="64"/>
      <c r="CJ578" s="64"/>
      <c r="CK578"/>
      <c r="CL578" s="64"/>
      <c r="CM578" s="64"/>
      <c r="CN578" s="64"/>
      <c r="CO578" s="64"/>
      <c r="CP578" s="17" t="s">
        <v>265</v>
      </c>
      <c r="CQ578" s="64" t="s">
        <v>3788</v>
      </c>
      <c r="CR578" s="64" t="s">
        <v>3789</v>
      </c>
      <c r="CS578"/>
      <c r="CT578"/>
      <c r="CU578"/>
      <c r="CV578"/>
      <c r="CW578" s="64"/>
    </row>
    <row r="579" spans="1:101" s="17" customFormat="1" x14ac:dyDescent="0.25">
      <c r="A579" s="64"/>
      <c r="C579" s="64"/>
      <c r="D579" s="64"/>
      <c r="E579" s="64"/>
      <c r="F579" s="66"/>
      <c r="G579" s="17" t="s">
        <v>10166</v>
      </c>
      <c r="H579" s="17" t="s">
        <v>10167</v>
      </c>
      <c r="W579" s="20"/>
      <c r="X579" s="64"/>
      <c r="Y579" s="64"/>
      <c r="Z579" s="20"/>
      <c r="AA579" s="20"/>
      <c r="AB579" s="20"/>
      <c r="AC579" s="64"/>
      <c r="AD579" s="64"/>
      <c r="AE579" s="64"/>
      <c r="AF579" s="20"/>
      <c r="AG579" s="64"/>
      <c r="AH579" s="64"/>
      <c r="AI579" s="64"/>
      <c r="AJ579" s="64"/>
      <c r="AK579" s="64"/>
      <c r="AM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8"/>
      <c r="BG579" s="64"/>
      <c r="BH579" s="64"/>
      <c r="BI579" s="20"/>
      <c r="BJ579" s="20"/>
      <c r="BK579" s="20"/>
      <c r="BL579" s="20"/>
      <c r="BM579" s="64"/>
      <c r="BN579" s="64"/>
      <c r="BO579" s="64"/>
      <c r="BP579" s="65"/>
      <c r="BQ579" s="64"/>
      <c r="BR579" s="65"/>
      <c r="BS579" s="64"/>
      <c r="BT579" s="65"/>
      <c r="BU579" s="64"/>
      <c r="BV579" s="65"/>
      <c r="BW579" s="64"/>
      <c r="BX579" s="64"/>
      <c r="BY579" s="64"/>
      <c r="BZ579" s="64"/>
      <c r="CA579" s="64"/>
      <c r="CB579" s="64"/>
      <c r="CC579" s="64"/>
      <c r="CD579" s="64"/>
      <c r="CE579" s="64"/>
      <c r="CF579" s="64"/>
      <c r="CG579" s="64"/>
      <c r="CH579" s="64"/>
      <c r="CI579" s="64"/>
      <c r="CJ579" s="64"/>
      <c r="CK579"/>
      <c r="CL579" s="64"/>
      <c r="CM579" s="64"/>
      <c r="CN579" s="64"/>
      <c r="CO579" s="64"/>
      <c r="CP579" s="17" t="s">
        <v>265</v>
      </c>
      <c r="CQ579" s="64" t="s">
        <v>3914</v>
      </c>
      <c r="CR579" s="64" t="s">
        <v>261</v>
      </c>
      <c r="CS579"/>
      <c r="CT579"/>
      <c r="CU579"/>
      <c r="CV579"/>
      <c r="CW579" s="64"/>
    </row>
    <row r="580" spans="1:101" s="17" customFormat="1" x14ac:dyDescent="0.25">
      <c r="A580" s="64"/>
      <c r="C580" s="64"/>
      <c r="D580" s="64"/>
      <c r="E580" s="64"/>
      <c r="F580" s="66"/>
      <c r="G580" s="17" t="s">
        <v>10168</v>
      </c>
      <c r="H580" s="17" t="s">
        <v>10169</v>
      </c>
      <c r="W580" s="20"/>
      <c r="X580" s="64"/>
      <c r="Y580" s="64"/>
      <c r="Z580" s="20"/>
      <c r="AA580" s="20"/>
      <c r="AB580" s="20"/>
      <c r="AC580" s="64"/>
      <c r="AD580" s="64"/>
      <c r="AE580" s="64"/>
      <c r="AF580" s="20"/>
      <c r="AG580" s="64"/>
      <c r="AH580" s="64"/>
      <c r="AI580" s="64"/>
      <c r="AJ580" s="64"/>
      <c r="AK580" s="64"/>
      <c r="AM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8"/>
      <c r="BG580" s="64"/>
      <c r="BH580" s="64"/>
      <c r="BI580" s="20"/>
      <c r="BJ580" s="20"/>
      <c r="BK580" s="20"/>
      <c r="BL580" s="20"/>
      <c r="BM580" s="64"/>
      <c r="BN580" s="64"/>
      <c r="BO580" s="64"/>
      <c r="BP580" s="65"/>
      <c r="BQ580" s="64"/>
      <c r="BR580" s="65"/>
      <c r="BS580" s="64"/>
      <c r="BT580" s="65"/>
      <c r="BU580" s="64"/>
      <c r="BV580" s="65"/>
      <c r="BW580" s="64"/>
      <c r="BX580" s="64"/>
      <c r="BY580" s="64"/>
      <c r="BZ580" s="64"/>
      <c r="CA580" s="64"/>
      <c r="CB580" s="64"/>
      <c r="CC580" s="64"/>
      <c r="CD580" s="64"/>
      <c r="CE580" s="64"/>
      <c r="CF580" s="64"/>
      <c r="CG580" s="64"/>
      <c r="CH580" s="64"/>
      <c r="CI580" s="64"/>
      <c r="CJ580" s="64"/>
      <c r="CK580"/>
      <c r="CL580" s="64"/>
      <c r="CM580" s="64"/>
      <c r="CN580" s="64"/>
      <c r="CO580" s="64"/>
      <c r="CP580" s="17" t="s">
        <v>8788</v>
      </c>
      <c r="CQ580" s="64"/>
      <c r="CR580" s="64"/>
      <c r="CS580"/>
      <c r="CT580"/>
      <c r="CU580"/>
      <c r="CV580"/>
      <c r="CW580" s="64"/>
    </row>
    <row r="581" spans="1:101" s="17" customFormat="1" x14ac:dyDescent="0.25">
      <c r="A581" s="64"/>
      <c r="C581" s="64"/>
      <c r="D581" s="64"/>
      <c r="E581" s="64"/>
      <c r="F581" s="66"/>
      <c r="G581" s="17" t="s">
        <v>10170</v>
      </c>
      <c r="H581" s="17" t="s">
        <v>10171</v>
      </c>
      <c r="W581" s="20"/>
      <c r="X581" s="64"/>
      <c r="Y581" s="64"/>
      <c r="Z581" s="20"/>
      <c r="AA581" s="20"/>
      <c r="AB581" s="20"/>
      <c r="AC581" s="64"/>
      <c r="AD581" s="64"/>
      <c r="AE581" s="64"/>
      <c r="AF581" s="20"/>
      <c r="AG581" s="64"/>
      <c r="AH581" s="64"/>
      <c r="AI581" s="64"/>
      <c r="AJ581" s="64"/>
      <c r="AK581" s="64"/>
      <c r="AM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8"/>
      <c r="BG581" s="64"/>
      <c r="BH581" s="64"/>
      <c r="BI581" s="20"/>
      <c r="BJ581" s="20"/>
      <c r="BK581" s="20"/>
      <c r="BL581" s="20"/>
      <c r="BM581" s="64"/>
      <c r="BN581" s="64"/>
      <c r="BO581" s="64"/>
      <c r="BP581" s="65"/>
      <c r="BQ581" s="64"/>
      <c r="BR581" s="65"/>
      <c r="BS581" s="64"/>
      <c r="BT581" s="65"/>
      <c r="BU581" s="64"/>
      <c r="BV581" s="65"/>
      <c r="BW581" s="64"/>
      <c r="BX581" s="64"/>
      <c r="BY581" s="64"/>
      <c r="BZ581" s="64"/>
      <c r="CA581" s="64"/>
      <c r="CB581" s="64"/>
      <c r="CC581" s="64"/>
      <c r="CD581" s="64"/>
      <c r="CE581" s="64"/>
      <c r="CF581" s="64"/>
      <c r="CG581" s="64"/>
      <c r="CH581" s="64"/>
      <c r="CI581" s="64"/>
      <c r="CJ581" s="64"/>
      <c r="CK581"/>
      <c r="CL581" s="64"/>
      <c r="CM581" s="64"/>
      <c r="CN581" s="64"/>
      <c r="CO581" s="64"/>
      <c r="CP581" s="64" t="s">
        <v>403</v>
      </c>
      <c r="CQ581" s="64" t="s">
        <v>401</v>
      </c>
      <c r="CR581" s="64" t="s">
        <v>157</v>
      </c>
      <c r="CS581"/>
      <c r="CT581"/>
      <c r="CU581"/>
      <c r="CV581"/>
      <c r="CW581" s="64"/>
    </row>
    <row r="582" spans="1:101" s="17" customFormat="1" x14ac:dyDescent="0.25">
      <c r="A582" s="64"/>
      <c r="C582" s="64"/>
      <c r="D582" s="64"/>
      <c r="E582" s="64"/>
      <c r="F582" s="66"/>
      <c r="G582" s="17" t="s">
        <v>10172</v>
      </c>
      <c r="H582" s="17" t="s">
        <v>10173</v>
      </c>
      <c r="W582" s="20"/>
      <c r="X582" s="64"/>
      <c r="Y582" s="64"/>
      <c r="Z582" s="20"/>
      <c r="AA582" s="20"/>
      <c r="AB582" s="20"/>
      <c r="AC582" s="64"/>
      <c r="AD582" s="64"/>
      <c r="AE582" s="64"/>
      <c r="AF582" s="20"/>
      <c r="AG582" s="64"/>
      <c r="AH582" s="64"/>
      <c r="AI582" s="64"/>
      <c r="AJ582" s="64"/>
      <c r="AK582" s="64"/>
      <c r="AM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8"/>
      <c r="BG582" s="64"/>
      <c r="BH582" s="64"/>
      <c r="BI582" s="20"/>
      <c r="BJ582" s="20"/>
      <c r="BK582" s="20"/>
      <c r="BL582" s="20"/>
      <c r="BM582" s="64"/>
      <c r="BN582" s="64"/>
      <c r="BO582" s="64"/>
      <c r="BP582" s="65"/>
      <c r="BQ582" s="64"/>
      <c r="BR582" s="65"/>
      <c r="BS582" s="64"/>
      <c r="BT582" s="65"/>
      <c r="BU582" s="64"/>
      <c r="BV582" s="65"/>
      <c r="BW582" s="64"/>
      <c r="BX582" s="64"/>
      <c r="BY582" s="64"/>
      <c r="BZ582" s="64"/>
      <c r="CA582" s="64"/>
      <c r="CB582" s="64"/>
      <c r="CC582" s="64"/>
      <c r="CD582" s="64"/>
      <c r="CE582" s="64"/>
      <c r="CF582" s="64"/>
      <c r="CG582" s="64"/>
      <c r="CH582" s="64"/>
      <c r="CI582" s="64"/>
      <c r="CJ582" s="64"/>
      <c r="CK582"/>
      <c r="CL582" s="64"/>
      <c r="CM582" s="64"/>
      <c r="CN582" s="64"/>
      <c r="CO582" s="64"/>
      <c r="CP582" s="17" t="s">
        <v>8792</v>
      </c>
      <c r="CQ582" s="64"/>
      <c r="CR582" s="64"/>
      <c r="CS582"/>
      <c r="CT582"/>
      <c r="CU582"/>
      <c r="CV582"/>
      <c r="CW582" s="64"/>
    </row>
    <row r="583" spans="1:101" s="17" customFormat="1" x14ac:dyDescent="0.25">
      <c r="A583" s="64"/>
      <c r="C583" s="64"/>
      <c r="D583" s="64"/>
      <c r="E583" s="64"/>
      <c r="F583" s="66"/>
      <c r="G583" s="17" t="s">
        <v>1383</v>
      </c>
      <c r="H583" s="17" t="s">
        <v>10174</v>
      </c>
      <c r="W583" s="20"/>
      <c r="X583" s="64"/>
      <c r="Y583" s="64"/>
      <c r="Z583" s="20"/>
      <c r="AA583" s="20"/>
      <c r="AB583" s="20"/>
      <c r="AC583" s="64"/>
      <c r="AD583" s="64"/>
      <c r="AE583" s="64"/>
      <c r="AF583" s="20"/>
      <c r="AG583" s="64"/>
      <c r="AH583" s="64"/>
      <c r="AI583" s="64"/>
      <c r="AJ583" s="64"/>
      <c r="AK583" s="64"/>
      <c r="AM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8"/>
      <c r="BG583" s="64"/>
      <c r="BH583" s="64"/>
      <c r="BI583" s="20"/>
      <c r="BJ583" s="20"/>
      <c r="BK583" s="20"/>
      <c r="BL583" s="20"/>
      <c r="BM583" s="64"/>
      <c r="BN583" s="64"/>
      <c r="BO583" s="64"/>
      <c r="BP583" s="65"/>
      <c r="BQ583" s="64"/>
      <c r="BR583" s="65"/>
      <c r="BS583" s="64"/>
      <c r="BT583" s="65"/>
      <c r="BU583" s="64"/>
      <c r="BV583" s="65"/>
      <c r="BW583" s="64"/>
      <c r="BX583" s="64"/>
      <c r="BY583" s="64"/>
      <c r="BZ583" s="64"/>
      <c r="CA583" s="64"/>
      <c r="CB583" s="64"/>
      <c r="CC583" s="64"/>
      <c r="CD583" s="64"/>
      <c r="CE583" s="64"/>
      <c r="CF583" s="64"/>
      <c r="CG583" s="64"/>
      <c r="CH583" s="64"/>
      <c r="CI583" s="64"/>
      <c r="CJ583" s="64"/>
      <c r="CK583"/>
      <c r="CL583" s="64"/>
      <c r="CM583" s="64"/>
      <c r="CN583" s="64"/>
      <c r="CO583" s="64"/>
      <c r="CP583" s="17" t="s">
        <v>4732</v>
      </c>
      <c r="CQ583" s="64" t="s">
        <v>4726</v>
      </c>
      <c r="CR583" s="64" t="s">
        <v>547</v>
      </c>
      <c r="CS583"/>
      <c r="CT583"/>
      <c r="CU583"/>
      <c r="CV583"/>
      <c r="CW583" s="64"/>
    </row>
    <row r="584" spans="1:101" s="17" customFormat="1" x14ac:dyDescent="0.25">
      <c r="A584" s="64"/>
      <c r="C584" s="64"/>
      <c r="D584" s="64"/>
      <c r="E584" s="64"/>
      <c r="F584" s="66"/>
      <c r="G584" s="17" t="s">
        <v>10175</v>
      </c>
      <c r="H584" s="17" t="s">
        <v>10176</v>
      </c>
      <c r="W584" s="20"/>
      <c r="X584" s="64"/>
      <c r="Y584" s="64"/>
      <c r="Z584" s="20"/>
      <c r="AA584" s="20"/>
      <c r="AB584" s="20"/>
      <c r="AC584" s="64"/>
      <c r="AD584" s="64"/>
      <c r="AE584" s="64"/>
      <c r="AF584" s="20"/>
      <c r="AG584" s="64"/>
      <c r="AH584" s="64"/>
      <c r="AI584" s="64"/>
      <c r="AJ584" s="64"/>
      <c r="AK584" s="64"/>
      <c r="AM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8"/>
      <c r="BG584" s="64"/>
      <c r="BH584" s="64"/>
      <c r="BI584" s="20"/>
      <c r="BJ584" s="20"/>
      <c r="BK584" s="20"/>
      <c r="BL584" s="20"/>
      <c r="BM584" s="64"/>
      <c r="BN584" s="64"/>
      <c r="BO584" s="64"/>
      <c r="BP584" s="65"/>
      <c r="BQ584" s="64"/>
      <c r="BR584" s="65"/>
      <c r="BS584" s="64"/>
      <c r="BT584" s="65"/>
      <c r="BU584" s="64"/>
      <c r="BV584" s="65"/>
      <c r="BW584" s="64"/>
      <c r="BX584" s="64"/>
      <c r="BY584" s="64"/>
      <c r="BZ584" s="64"/>
      <c r="CA584" s="64"/>
      <c r="CB584" s="64"/>
      <c r="CC584" s="64"/>
      <c r="CD584" s="64"/>
      <c r="CE584" s="64"/>
      <c r="CF584" s="64"/>
      <c r="CG584" s="64"/>
      <c r="CH584" s="64"/>
      <c r="CI584" s="64"/>
      <c r="CJ584" s="64"/>
      <c r="CK584"/>
      <c r="CL584" s="64"/>
      <c r="CM584" s="64"/>
      <c r="CN584" s="64"/>
      <c r="CO584" s="64"/>
      <c r="CP584" s="17" t="s">
        <v>4725</v>
      </c>
      <c r="CQ584" s="64" t="s">
        <v>4726</v>
      </c>
      <c r="CR584" s="64" t="s">
        <v>547</v>
      </c>
      <c r="CS584"/>
      <c r="CT584"/>
      <c r="CU584"/>
      <c r="CV584"/>
      <c r="CW584" s="64"/>
    </row>
    <row r="585" spans="1:101" s="17" customFormat="1" x14ac:dyDescent="0.25">
      <c r="A585" s="64"/>
      <c r="C585" s="64"/>
      <c r="D585" s="64"/>
      <c r="E585" s="64"/>
      <c r="F585" s="66"/>
      <c r="G585" s="17" t="s">
        <v>10177</v>
      </c>
      <c r="H585" s="17" t="s">
        <v>10178</v>
      </c>
      <c r="W585" s="20"/>
      <c r="X585" s="64"/>
      <c r="Y585" s="64"/>
      <c r="Z585" s="20"/>
      <c r="AA585" s="20"/>
      <c r="AB585" s="20"/>
      <c r="AC585" s="64"/>
      <c r="AD585" s="64"/>
      <c r="AE585" s="64"/>
      <c r="AF585" s="20"/>
      <c r="AG585" s="64"/>
      <c r="AH585" s="64"/>
      <c r="AI585" s="64"/>
      <c r="AJ585" s="64"/>
      <c r="AK585" s="64"/>
      <c r="AM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8"/>
      <c r="BG585" s="64"/>
      <c r="BH585" s="64"/>
      <c r="BI585" s="20"/>
      <c r="BJ585" s="20"/>
      <c r="BK585" s="20"/>
      <c r="BL585" s="20"/>
      <c r="BM585" s="64"/>
      <c r="BN585" s="64"/>
      <c r="BO585" s="64"/>
      <c r="BP585" s="65"/>
      <c r="BQ585" s="64"/>
      <c r="BR585" s="65"/>
      <c r="BS585" s="64"/>
      <c r="BT585" s="65"/>
      <c r="BU585" s="64"/>
      <c r="BV585" s="65"/>
      <c r="BW585" s="64"/>
      <c r="BX585" s="64"/>
      <c r="BY585" s="64"/>
      <c r="BZ585" s="64"/>
      <c r="CA585" s="64"/>
      <c r="CB585" s="64"/>
      <c r="CC585" s="64"/>
      <c r="CD585" s="64"/>
      <c r="CE585" s="64"/>
      <c r="CF585" s="64"/>
      <c r="CG585" s="64"/>
      <c r="CH585" s="64"/>
      <c r="CI585" s="64"/>
      <c r="CJ585" s="64"/>
      <c r="CK585"/>
      <c r="CL585" s="64"/>
      <c r="CM585" s="64"/>
      <c r="CN585" s="64"/>
      <c r="CO585" s="64"/>
      <c r="CP585" s="17" t="s">
        <v>3524</v>
      </c>
      <c r="CQ585" s="64" t="s">
        <v>3522</v>
      </c>
      <c r="CR585" s="64" t="s">
        <v>288</v>
      </c>
      <c r="CS585"/>
      <c r="CT585"/>
      <c r="CU585"/>
      <c r="CV585"/>
      <c r="CW585" s="64"/>
    </row>
    <row r="586" spans="1:101" s="17" customFormat="1" x14ac:dyDescent="0.25">
      <c r="A586" s="64"/>
      <c r="C586" s="64"/>
      <c r="D586" s="64"/>
      <c r="E586" s="64"/>
      <c r="F586" s="66"/>
      <c r="G586" s="17" t="s">
        <v>10179</v>
      </c>
      <c r="H586" s="17" t="s">
        <v>10180</v>
      </c>
      <c r="W586" s="20"/>
      <c r="X586" s="64"/>
      <c r="Y586" s="64"/>
      <c r="Z586" s="20"/>
      <c r="AA586" s="20"/>
      <c r="AB586" s="20"/>
      <c r="AC586" s="64"/>
      <c r="AD586" s="64"/>
      <c r="AE586" s="64"/>
      <c r="AF586" s="20"/>
      <c r="AG586" s="64"/>
      <c r="AH586" s="64"/>
      <c r="AI586" s="64"/>
      <c r="AJ586" s="64"/>
      <c r="AK586" s="64"/>
      <c r="AM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8"/>
      <c r="BG586" s="64"/>
      <c r="BH586" s="64"/>
      <c r="BI586" s="20"/>
      <c r="BJ586" s="20"/>
      <c r="BK586" s="20"/>
      <c r="BL586" s="20"/>
      <c r="BM586" s="64"/>
      <c r="BN586" s="64"/>
      <c r="BO586" s="64"/>
      <c r="BP586" s="65"/>
      <c r="BQ586" s="64"/>
      <c r="BR586" s="65"/>
      <c r="BS586" s="64"/>
      <c r="BT586" s="65"/>
      <c r="BU586" s="64"/>
      <c r="BV586" s="65"/>
      <c r="BW586" s="64"/>
      <c r="BX586" s="64"/>
      <c r="BY586" s="64"/>
      <c r="BZ586" s="64"/>
      <c r="CA586" s="64"/>
      <c r="CB586" s="64"/>
      <c r="CC586" s="64"/>
      <c r="CD586" s="64"/>
      <c r="CE586" s="64"/>
      <c r="CF586" s="64"/>
      <c r="CG586" s="64"/>
      <c r="CH586" s="64"/>
      <c r="CI586" s="64"/>
      <c r="CJ586" s="64"/>
      <c r="CK586"/>
      <c r="CL586" s="64"/>
      <c r="CM586" s="64"/>
      <c r="CN586" s="64"/>
      <c r="CO586" s="64"/>
      <c r="CP586" s="17" t="s">
        <v>3504</v>
      </c>
      <c r="CQ586" s="64"/>
      <c r="CR586" s="64"/>
      <c r="CS586"/>
      <c r="CT586"/>
      <c r="CU586"/>
      <c r="CV586"/>
      <c r="CW586" s="64"/>
    </row>
    <row r="587" spans="1:101" s="17" customFormat="1" x14ac:dyDescent="0.25">
      <c r="A587" s="64"/>
      <c r="C587" s="64"/>
      <c r="D587" s="64"/>
      <c r="E587" s="64"/>
      <c r="F587" s="66"/>
      <c r="G587" s="17" t="s">
        <v>10181</v>
      </c>
      <c r="H587" s="17" t="s">
        <v>10182</v>
      </c>
      <c r="W587" s="20"/>
      <c r="X587" s="64"/>
      <c r="Y587" s="64"/>
      <c r="Z587" s="20"/>
      <c r="AA587" s="20"/>
      <c r="AB587" s="20"/>
      <c r="AC587" s="64"/>
      <c r="AD587" s="64"/>
      <c r="AE587" s="64"/>
      <c r="AF587" s="20"/>
      <c r="AG587" s="64"/>
      <c r="AH587" s="64"/>
      <c r="AI587" s="64"/>
      <c r="AJ587" s="64"/>
      <c r="AK587" s="64"/>
      <c r="AM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8"/>
      <c r="BG587" s="64"/>
      <c r="BH587" s="64"/>
      <c r="BI587" s="20"/>
      <c r="BJ587" s="20"/>
      <c r="BK587" s="20"/>
      <c r="BL587" s="20"/>
      <c r="BM587" s="64"/>
      <c r="BN587" s="64"/>
      <c r="BO587" s="64"/>
      <c r="BP587" s="65"/>
      <c r="BQ587" s="64"/>
      <c r="BR587" s="65"/>
      <c r="BS587" s="64"/>
      <c r="BT587" s="65"/>
      <c r="BU587" s="64"/>
      <c r="BV587" s="65"/>
      <c r="BW587" s="64"/>
      <c r="BX587" s="64"/>
      <c r="BY587" s="64"/>
      <c r="BZ587" s="64"/>
      <c r="CA587" s="64"/>
      <c r="CB587" s="64"/>
      <c r="CC587" s="64"/>
      <c r="CD587" s="64"/>
      <c r="CE587" s="64"/>
      <c r="CF587" s="64"/>
      <c r="CG587" s="64"/>
      <c r="CH587" s="64"/>
      <c r="CI587" s="64"/>
      <c r="CJ587" s="64"/>
      <c r="CK587"/>
      <c r="CL587" s="64"/>
      <c r="CM587" s="64"/>
      <c r="CN587" s="64"/>
      <c r="CO587" s="64"/>
      <c r="CP587" s="17" t="s">
        <v>4798</v>
      </c>
      <c r="CQ587" s="64"/>
      <c r="CR587" s="64"/>
      <c r="CS587"/>
      <c r="CT587"/>
      <c r="CU587"/>
      <c r="CV587"/>
      <c r="CW587" s="64"/>
    </row>
    <row r="588" spans="1:101" s="17" customFormat="1" x14ac:dyDescent="0.25">
      <c r="A588" s="64"/>
      <c r="C588" s="64"/>
      <c r="D588" s="64"/>
      <c r="E588" s="64"/>
      <c r="F588" s="66"/>
      <c r="G588" s="17" t="s">
        <v>10183</v>
      </c>
      <c r="H588" s="17" t="s">
        <v>10184</v>
      </c>
      <c r="W588" s="20"/>
      <c r="X588" s="64"/>
      <c r="Y588" s="64"/>
      <c r="Z588" s="20"/>
      <c r="AA588" s="20"/>
      <c r="AB588" s="20"/>
      <c r="AC588" s="64"/>
      <c r="AD588" s="64"/>
      <c r="AE588" s="64"/>
      <c r="AF588" s="20"/>
      <c r="AG588" s="64"/>
      <c r="AH588" s="64"/>
      <c r="AI588" s="64"/>
      <c r="AJ588" s="64"/>
      <c r="AK588" s="64"/>
      <c r="AM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8"/>
      <c r="BG588" s="64"/>
      <c r="BH588" s="64"/>
      <c r="BI588" s="20"/>
      <c r="BJ588" s="20"/>
      <c r="BK588" s="20"/>
      <c r="BL588" s="20"/>
      <c r="BM588" s="64"/>
      <c r="BN588" s="64"/>
      <c r="BO588" s="64"/>
      <c r="BP588" s="65"/>
      <c r="BQ588" s="64"/>
      <c r="BR588" s="65"/>
      <c r="BS588" s="64"/>
      <c r="BT588" s="65"/>
      <c r="BU588" s="64"/>
      <c r="BV588" s="65"/>
      <c r="BW588" s="64"/>
      <c r="BX588" s="64"/>
      <c r="BY588" s="64"/>
      <c r="BZ588" s="64"/>
      <c r="CA588" s="64"/>
      <c r="CB588" s="64"/>
      <c r="CC588" s="64"/>
      <c r="CD588" s="64"/>
      <c r="CE588" s="64"/>
      <c r="CF588" s="64"/>
      <c r="CG588" s="64"/>
      <c r="CH588" s="64"/>
      <c r="CI588" s="64"/>
      <c r="CJ588" s="64"/>
      <c r="CK588"/>
      <c r="CL588" s="64"/>
      <c r="CM588" s="64"/>
      <c r="CN588" s="64"/>
      <c r="CO588" s="64"/>
      <c r="CP588" s="64" t="s">
        <v>608</v>
      </c>
      <c r="CQ588" s="64" t="s">
        <v>609</v>
      </c>
      <c r="CR588" s="64" t="s">
        <v>278</v>
      </c>
      <c r="CS588"/>
      <c r="CT588"/>
      <c r="CU588"/>
      <c r="CV588"/>
      <c r="CW588" s="64"/>
    </row>
    <row r="589" spans="1:101" s="17" customFormat="1" x14ac:dyDescent="0.25">
      <c r="A589" s="64"/>
      <c r="C589" s="64"/>
      <c r="D589" s="64"/>
      <c r="E589" s="64"/>
      <c r="F589" s="66"/>
      <c r="G589" s="17" t="s">
        <v>10185</v>
      </c>
      <c r="H589" s="17" t="s">
        <v>10186</v>
      </c>
      <c r="W589" s="20"/>
      <c r="X589" s="64"/>
      <c r="Y589" s="64"/>
      <c r="Z589" s="20"/>
      <c r="AA589" s="20"/>
      <c r="AB589" s="20"/>
      <c r="AC589" s="64"/>
      <c r="AD589" s="64"/>
      <c r="AE589" s="64"/>
      <c r="AF589" s="20"/>
      <c r="AG589" s="64"/>
      <c r="AH589" s="64"/>
      <c r="AI589" s="64"/>
      <c r="AJ589" s="64"/>
      <c r="AK589" s="64"/>
      <c r="AM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8"/>
      <c r="BG589" s="64"/>
      <c r="BH589" s="64"/>
      <c r="BI589" s="20"/>
      <c r="BJ589" s="20"/>
      <c r="BK589" s="20"/>
      <c r="BL589" s="20"/>
      <c r="BM589" s="64"/>
      <c r="BN589" s="64"/>
      <c r="BO589" s="64"/>
      <c r="BP589" s="65"/>
      <c r="BQ589" s="64"/>
      <c r="BR589" s="65"/>
      <c r="BS589" s="64"/>
      <c r="BT589" s="65"/>
      <c r="BU589" s="64"/>
      <c r="BV589" s="65"/>
      <c r="BW589" s="64"/>
      <c r="BX589" s="64"/>
      <c r="BY589" s="64"/>
      <c r="BZ589" s="64"/>
      <c r="CA589" s="64"/>
      <c r="CB589" s="64"/>
      <c r="CC589" s="64"/>
      <c r="CD589" s="64"/>
      <c r="CE589" s="64"/>
      <c r="CF589" s="64"/>
      <c r="CG589" s="64"/>
      <c r="CH589" s="64"/>
      <c r="CI589" s="64"/>
      <c r="CJ589" s="64"/>
      <c r="CK589"/>
      <c r="CL589" s="64"/>
      <c r="CM589" s="64"/>
      <c r="CN589" s="64"/>
      <c r="CO589" s="64"/>
      <c r="CP589" s="17" t="s">
        <v>608</v>
      </c>
      <c r="CQ589" s="64" t="s">
        <v>2939</v>
      </c>
      <c r="CR589" s="64" t="s">
        <v>278</v>
      </c>
      <c r="CS589"/>
      <c r="CT589"/>
      <c r="CU589"/>
      <c r="CV589"/>
      <c r="CW589" s="64"/>
    </row>
    <row r="590" spans="1:101" s="17" customFormat="1" x14ac:dyDescent="0.25">
      <c r="A590" s="64"/>
      <c r="C590" s="64"/>
      <c r="D590" s="64"/>
      <c r="E590" s="64"/>
      <c r="F590" s="66"/>
      <c r="G590" s="17" t="s">
        <v>10187</v>
      </c>
      <c r="H590" s="17" t="s">
        <v>10188</v>
      </c>
      <c r="W590" s="20"/>
      <c r="X590" s="64"/>
      <c r="Y590" s="64"/>
      <c r="Z590" s="20"/>
      <c r="AA590" s="20"/>
      <c r="AB590" s="20"/>
      <c r="AC590" s="64"/>
      <c r="AD590" s="64"/>
      <c r="AE590" s="64"/>
      <c r="AF590" s="20"/>
      <c r="AG590" s="64"/>
      <c r="AH590" s="67"/>
      <c r="AI590" s="67"/>
      <c r="AJ590" s="67"/>
      <c r="AK590" s="67"/>
      <c r="AM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8"/>
      <c r="BG590" s="64"/>
      <c r="BH590" s="64"/>
      <c r="BI590" s="20"/>
      <c r="BJ590" s="20"/>
      <c r="BK590" s="20"/>
      <c r="BL590" s="20"/>
      <c r="BM590" s="64"/>
      <c r="BN590" s="64"/>
      <c r="BO590" s="64"/>
      <c r="BP590" s="65"/>
      <c r="BQ590" s="64"/>
      <c r="BR590" s="65"/>
      <c r="BS590" s="64"/>
      <c r="BT590" s="65"/>
      <c r="BU590" s="64"/>
      <c r="BV590" s="65"/>
      <c r="BW590" s="64"/>
      <c r="BX590" s="64"/>
      <c r="BY590" s="64"/>
      <c r="BZ590" s="67"/>
      <c r="CA590" s="67"/>
      <c r="CB590" s="67"/>
      <c r="CC590" s="64"/>
      <c r="CD590" s="64"/>
      <c r="CE590" s="64"/>
      <c r="CF590" s="64"/>
      <c r="CG590" s="64"/>
      <c r="CH590" s="64"/>
      <c r="CI590" s="64"/>
      <c r="CJ590" s="64"/>
      <c r="CK590"/>
      <c r="CL590" s="64"/>
      <c r="CM590" s="64"/>
      <c r="CN590" s="64"/>
      <c r="CO590" s="64"/>
      <c r="CP590" s="17" t="s">
        <v>608</v>
      </c>
      <c r="CQ590" s="64" t="s">
        <v>2943</v>
      </c>
      <c r="CR590" s="64" t="s">
        <v>278</v>
      </c>
      <c r="CS590"/>
      <c r="CT590"/>
      <c r="CU590"/>
      <c r="CV590"/>
      <c r="CW590" s="64"/>
    </row>
    <row r="591" spans="1:101" s="17" customFormat="1" x14ac:dyDescent="0.25">
      <c r="A591" s="64"/>
      <c r="C591" s="64"/>
      <c r="D591" s="64"/>
      <c r="E591" s="64"/>
      <c r="F591" s="66"/>
      <c r="G591" s="17" t="s">
        <v>10189</v>
      </c>
      <c r="H591" s="17" t="s">
        <v>10190</v>
      </c>
      <c r="W591" s="20"/>
      <c r="X591" s="64"/>
      <c r="Y591" s="64"/>
      <c r="Z591" s="20"/>
      <c r="AA591" s="20"/>
      <c r="AB591" s="20"/>
      <c r="AC591" s="64"/>
      <c r="AD591" s="64"/>
      <c r="AE591" s="64"/>
      <c r="AF591" s="20"/>
      <c r="AG591" s="64"/>
      <c r="AH591" s="67"/>
      <c r="AI591" s="67"/>
      <c r="AJ591" s="67"/>
      <c r="AK591" s="67"/>
      <c r="AM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8"/>
      <c r="BG591" s="64"/>
      <c r="BH591" s="64"/>
      <c r="BI591" s="20"/>
      <c r="BJ591" s="20"/>
      <c r="BK591" s="20"/>
      <c r="BL591" s="20"/>
      <c r="BM591" s="64"/>
      <c r="BN591" s="64"/>
      <c r="BO591" s="64"/>
      <c r="BP591" s="65"/>
      <c r="BQ591" s="64"/>
      <c r="BR591" s="65"/>
      <c r="BS591" s="64"/>
      <c r="BT591" s="65"/>
      <c r="BU591" s="64"/>
      <c r="BV591" s="65"/>
      <c r="BW591" s="64"/>
      <c r="BX591" s="64"/>
      <c r="BY591" s="64"/>
      <c r="BZ591" s="67"/>
      <c r="CA591" s="67"/>
      <c r="CB591" s="67"/>
      <c r="CC591" s="64"/>
      <c r="CD591" s="64"/>
      <c r="CE591" s="64"/>
      <c r="CF591" s="64"/>
      <c r="CG591" s="64"/>
      <c r="CH591" s="64"/>
      <c r="CI591" s="64"/>
      <c r="CJ591" s="64"/>
      <c r="CK591"/>
      <c r="CL591" s="64"/>
      <c r="CM591" s="64"/>
      <c r="CN591" s="64"/>
      <c r="CO591" s="64"/>
      <c r="CP591" s="17" t="s">
        <v>3608</v>
      </c>
      <c r="CQ591" s="64" t="s">
        <v>3609</v>
      </c>
      <c r="CR591" s="64" t="s">
        <v>278</v>
      </c>
      <c r="CS591"/>
      <c r="CT591"/>
      <c r="CU591"/>
      <c r="CV591"/>
      <c r="CW591" s="64"/>
    </row>
    <row r="592" spans="1:101" s="17" customFormat="1" x14ac:dyDescent="0.25">
      <c r="A592" s="64"/>
      <c r="C592" s="64"/>
      <c r="D592" s="64"/>
      <c r="E592" s="64"/>
      <c r="F592" s="66"/>
      <c r="G592" s="17" t="s">
        <v>10191</v>
      </c>
      <c r="H592" s="17" t="s">
        <v>10192</v>
      </c>
      <c r="W592" s="20"/>
      <c r="X592" s="64"/>
      <c r="Y592" s="64"/>
      <c r="Z592" s="20"/>
      <c r="AA592" s="20"/>
      <c r="AB592" s="20"/>
      <c r="AC592" s="64"/>
      <c r="AD592" s="64"/>
      <c r="AE592" s="64"/>
      <c r="AF592" s="20"/>
      <c r="AG592" s="64"/>
      <c r="AH592" s="67"/>
      <c r="AI592" s="67"/>
      <c r="AJ592" s="67"/>
      <c r="AK592" s="67"/>
      <c r="AM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8"/>
      <c r="BG592" s="64"/>
      <c r="BH592" s="64"/>
      <c r="BI592" s="20"/>
      <c r="BJ592" s="20"/>
      <c r="BK592" s="20"/>
      <c r="BL592" s="20"/>
      <c r="BM592" s="64"/>
      <c r="BN592" s="64"/>
      <c r="BO592" s="64"/>
      <c r="BP592" s="65"/>
      <c r="BQ592" s="64"/>
      <c r="BR592" s="65"/>
      <c r="BS592" s="64"/>
      <c r="BT592" s="65"/>
      <c r="BU592" s="64"/>
      <c r="BV592" s="65"/>
      <c r="BW592" s="64"/>
      <c r="BX592" s="64"/>
      <c r="BY592" s="64"/>
      <c r="BZ592" s="67"/>
      <c r="CA592" s="67"/>
      <c r="CB592" s="67"/>
      <c r="CC592" s="64"/>
      <c r="CD592" s="64"/>
      <c r="CE592" s="64"/>
      <c r="CF592" s="64"/>
      <c r="CG592" s="64"/>
      <c r="CH592" s="64"/>
      <c r="CI592" s="64"/>
      <c r="CJ592" s="64"/>
      <c r="CK592"/>
      <c r="CL592" s="64"/>
      <c r="CM592" s="64"/>
      <c r="CN592" s="64"/>
      <c r="CO592" s="64"/>
      <c r="CP592" s="17" t="s">
        <v>3608</v>
      </c>
      <c r="CQ592" s="64"/>
      <c r="CR592" s="64"/>
      <c r="CS592"/>
      <c r="CT592"/>
      <c r="CU592"/>
      <c r="CV592"/>
      <c r="CW592" s="64"/>
    </row>
    <row r="593" spans="1:101" s="17" customFormat="1" x14ac:dyDescent="0.25">
      <c r="A593" s="64"/>
      <c r="C593" s="64"/>
      <c r="D593" s="64"/>
      <c r="E593" s="64"/>
      <c r="F593" s="66"/>
      <c r="G593" s="17" t="s">
        <v>10193</v>
      </c>
      <c r="H593" s="17" t="s">
        <v>10194</v>
      </c>
      <c r="W593" s="20"/>
      <c r="X593" s="64"/>
      <c r="Y593" s="64"/>
      <c r="Z593" s="20"/>
      <c r="AA593" s="20"/>
      <c r="AB593" s="20"/>
      <c r="AC593" s="64"/>
      <c r="AD593" s="64"/>
      <c r="AE593" s="64"/>
      <c r="AF593" s="20"/>
      <c r="AG593" s="64"/>
      <c r="AH593" s="67"/>
      <c r="AI593" s="67"/>
      <c r="AJ593" s="67"/>
      <c r="AK593" s="67"/>
      <c r="AM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8"/>
      <c r="BG593" s="64"/>
      <c r="BH593" s="64"/>
      <c r="BI593" s="20"/>
      <c r="BJ593" s="20"/>
      <c r="BK593" s="20"/>
      <c r="BL593" s="20"/>
      <c r="BM593" s="64"/>
      <c r="BN593" s="64"/>
      <c r="BO593" s="64"/>
      <c r="BP593" s="65"/>
      <c r="BQ593" s="64"/>
      <c r="BR593" s="65"/>
      <c r="BS593" s="64"/>
      <c r="BT593" s="65"/>
      <c r="BU593" s="64"/>
      <c r="BV593" s="65"/>
      <c r="BW593" s="64"/>
      <c r="BX593" s="64"/>
      <c r="BY593" s="67"/>
      <c r="BZ593" s="67"/>
      <c r="CA593" s="64"/>
      <c r="CB593" s="67"/>
      <c r="CC593" s="64"/>
      <c r="CD593" s="64"/>
      <c r="CE593" s="64"/>
      <c r="CF593" s="64"/>
      <c r="CG593" s="64"/>
      <c r="CH593" s="64"/>
      <c r="CI593" s="64"/>
      <c r="CJ593" s="64"/>
      <c r="CK593"/>
      <c r="CL593" s="64"/>
      <c r="CM593" s="64"/>
      <c r="CN593" s="64"/>
      <c r="CO593" s="64"/>
      <c r="CP593" s="17" t="s">
        <v>3608</v>
      </c>
      <c r="CQ593" s="64" t="s">
        <v>2943</v>
      </c>
      <c r="CR593" s="64" t="s">
        <v>278</v>
      </c>
      <c r="CS593"/>
      <c r="CT593"/>
      <c r="CU593"/>
      <c r="CV593"/>
      <c r="CW593" s="64"/>
    </row>
    <row r="594" spans="1:101" s="17" customFormat="1" x14ac:dyDescent="0.25">
      <c r="A594" s="64"/>
      <c r="C594" s="64"/>
      <c r="D594" s="64"/>
      <c r="E594" s="64"/>
      <c r="F594" s="66"/>
      <c r="G594" s="17" t="s">
        <v>10195</v>
      </c>
      <c r="H594" s="17" t="s">
        <v>10196</v>
      </c>
      <c r="W594" s="20"/>
      <c r="X594" s="64"/>
      <c r="Y594" s="64"/>
      <c r="Z594" s="20"/>
      <c r="AA594" s="20"/>
      <c r="AB594" s="20"/>
      <c r="AC594" s="64"/>
      <c r="AD594" s="64"/>
      <c r="AE594" s="64"/>
      <c r="AF594" s="20"/>
      <c r="AG594" s="64"/>
      <c r="AH594" s="67"/>
      <c r="AI594" s="67"/>
      <c r="AJ594" s="67"/>
      <c r="AK594" s="67"/>
      <c r="AM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8"/>
      <c r="BG594" s="64"/>
      <c r="BH594" s="64"/>
      <c r="BI594" s="20"/>
      <c r="BJ594" s="20"/>
      <c r="BK594" s="20"/>
      <c r="BL594" s="20"/>
      <c r="BM594" s="64"/>
      <c r="BN594" s="64"/>
      <c r="BO594" s="64"/>
      <c r="BP594" s="65"/>
      <c r="BQ594" s="64"/>
      <c r="BR594" s="65"/>
      <c r="BS594" s="64"/>
      <c r="BT594" s="65"/>
      <c r="BU594" s="64"/>
      <c r="BV594" s="65"/>
      <c r="BW594" s="64"/>
      <c r="BX594" s="64"/>
      <c r="BY594" s="67"/>
      <c r="BZ594" s="67"/>
      <c r="CA594" s="64"/>
      <c r="CB594" s="67"/>
      <c r="CC594" s="64"/>
      <c r="CD594" s="64"/>
      <c r="CE594" s="64"/>
      <c r="CF594" s="64"/>
      <c r="CG594" s="64"/>
      <c r="CH594" s="64"/>
      <c r="CI594" s="64"/>
      <c r="CJ594" s="64"/>
      <c r="CK594"/>
      <c r="CL594" s="64"/>
      <c r="CM594" s="64"/>
      <c r="CN594" s="64"/>
      <c r="CO594" s="64"/>
      <c r="CP594" s="17" t="s">
        <v>3645</v>
      </c>
      <c r="CQ594" s="64" t="s">
        <v>3646</v>
      </c>
      <c r="CR594" s="64" t="s">
        <v>3643</v>
      </c>
      <c r="CS594"/>
      <c r="CT594"/>
      <c r="CU594"/>
      <c r="CV594"/>
      <c r="CW594" s="64"/>
    </row>
    <row r="595" spans="1:101" s="17" customFormat="1" x14ac:dyDescent="0.25">
      <c r="A595" s="64"/>
      <c r="C595" s="64"/>
      <c r="D595" s="64"/>
      <c r="E595" s="64"/>
      <c r="F595" s="66"/>
      <c r="G595" s="17" t="s">
        <v>10197</v>
      </c>
      <c r="H595" s="17" t="s">
        <v>10198</v>
      </c>
      <c r="W595" s="20"/>
      <c r="X595" s="64"/>
      <c r="Y595" s="64"/>
      <c r="Z595" s="20"/>
      <c r="AA595" s="20"/>
      <c r="AB595" s="20"/>
      <c r="AC595" s="64"/>
      <c r="AD595" s="64"/>
      <c r="AE595" s="64"/>
      <c r="AF595" s="20"/>
      <c r="AG595" s="64"/>
      <c r="AH595" s="67"/>
      <c r="AI595" s="67"/>
      <c r="AJ595" s="67"/>
      <c r="AK595" s="67"/>
      <c r="AM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8"/>
      <c r="BG595" s="64"/>
      <c r="BH595" s="64"/>
      <c r="BI595" s="20"/>
      <c r="BJ595" s="20"/>
      <c r="BK595" s="20"/>
      <c r="BL595" s="20"/>
      <c r="BM595" s="64"/>
      <c r="BN595" s="64"/>
      <c r="BO595" s="64"/>
      <c r="BP595" s="65"/>
      <c r="BQ595" s="64"/>
      <c r="BR595" s="65"/>
      <c r="BS595" s="64"/>
      <c r="BT595" s="65"/>
      <c r="BU595" s="64"/>
      <c r="BV595" s="65"/>
      <c r="BW595" s="64"/>
      <c r="BX595" s="64"/>
      <c r="BY595" s="67"/>
      <c r="BZ595" s="67"/>
      <c r="CA595" s="64"/>
      <c r="CB595" s="67"/>
      <c r="CC595" s="64"/>
      <c r="CD595" s="64"/>
      <c r="CE595" s="64"/>
      <c r="CF595" s="64"/>
      <c r="CG595" s="64"/>
      <c r="CH595" s="64"/>
      <c r="CI595" s="64"/>
      <c r="CJ595" s="64"/>
      <c r="CK595"/>
      <c r="CL595" s="64"/>
      <c r="CM595" s="64"/>
      <c r="CN595" s="64"/>
      <c r="CO595" s="64"/>
      <c r="CP595" s="17" t="s">
        <v>8838</v>
      </c>
      <c r="CQ595" s="64" t="s">
        <v>8839</v>
      </c>
      <c r="CR595" s="64" t="s">
        <v>2784</v>
      </c>
      <c r="CS595"/>
      <c r="CT595"/>
      <c r="CU595"/>
      <c r="CV595"/>
      <c r="CW595" s="64"/>
    </row>
    <row r="596" spans="1:101" s="17" customFormat="1" x14ac:dyDescent="0.25">
      <c r="A596" s="64"/>
      <c r="C596" s="64"/>
      <c r="D596" s="64"/>
      <c r="E596" s="64"/>
      <c r="F596" s="66"/>
      <c r="G596" s="17" t="s">
        <v>10199</v>
      </c>
      <c r="H596" s="17" t="s">
        <v>10200</v>
      </c>
      <c r="W596" s="20"/>
      <c r="X596" s="64"/>
      <c r="Y596" s="64"/>
      <c r="Z596" s="20"/>
      <c r="AA596" s="20"/>
      <c r="AB596" s="20"/>
      <c r="AC596" s="64"/>
      <c r="AD596" s="64"/>
      <c r="AE596" s="64"/>
      <c r="AF596" s="20"/>
      <c r="AG596" s="64"/>
      <c r="AH596" s="64"/>
      <c r="AI596" s="64"/>
      <c r="AJ596" s="64"/>
      <c r="AK596" s="64"/>
      <c r="AM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8"/>
      <c r="BG596" s="64"/>
      <c r="BH596" s="64"/>
      <c r="BI596" s="20"/>
      <c r="BJ596" s="20"/>
      <c r="BK596" s="20"/>
      <c r="BL596" s="20"/>
      <c r="BM596" s="64"/>
      <c r="BN596" s="64"/>
      <c r="BO596" s="64"/>
      <c r="BP596" s="65"/>
      <c r="BQ596" s="64"/>
      <c r="BR596" s="65"/>
      <c r="BS596" s="64"/>
      <c r="BT596" s="65"/>
      <c r="BU596" s="64"/>
      <c r="BV596" s="65"/>
      <c r="BW596" s="64"/>
      <c r="BX596" s="64"/>
      <c r="BY596" s="64"/>
      <c r="BZ596" s="64"/>
      <c r="CA596" s="64"/>
      <c r="CB596" s="64"/>
      <c r="CC596" s="64"/>
      <c r="CD596" s="64"/>
      <c r="CE596" s="64"/>
      <c r="CF596" s="64"/>
      <c r="CG596" s="64"/>
      <c r="CH596" s="64"/>
      <c r="CI596" s="64"/>
      <c r="CJ596" s="64"/>
      <c r="CK596"/>
      <c r="CL596" s="64"/>
      <c r="CM596" s="64"/>
      <c r="CN596" s="64"/>
      <c r="CO596" s="64"/>
      <c r="CP596" s="17" t="s">
        <v>8743</v>
      </c>
      <c r="CQ596" s="64" t="s">
        <v>8744</v>
      </c>
      <c r="CR596" s="64" t="s">
        <v>310</v>
      </c>
      <c r="CS596"/>
      <c r="CT596"/>
      <c r="CU596"/>
      <c r="CV596"/>
      <c r="CW596" s="64"/>
    </row>
    <row r="597" spans="1:101" s="17" customFormat="1" x14ac:dyDescent="0.25">
      <c r="A597" s="64"/>
      <c r="C597" s="64"/>
      <c r="D597" s="64"/>
      <c r="E597" s="64"/>
      <c r="F597" s="66"/>
      <c r="G597" s="17" t="s">
        <v>10201</v>
      </c>
      <c r="H597" s="17" t="s">
        <v>10202</v>
      </c>
      <c r="W597" s="20"/>
      <c r="X597" s="64"/>
      <c r="Y597" s="64"/>
      <c r="Z597" s="20"/>
      <c r="AA597" s="20"/>
      <c r="AB597" s="20"/>
      <c r="AC597" s="64"/>
      <c r="AD597" s="64"/>
      <c r="AE597" s="64"/>
      <c r="AF597" s="20"/>
      <c r="AG597" s="64"/>
      <c r="AH597" s="64"/>
      <c r="AI597" s="64"/>
      <c r="AJ597" s="64"/>
      <c r="AK597" s="64"/>
      <c r="AM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8"/>
      <c r="BG597" s="64"/>
      <c r="BH597" s="64"/>
      <c r="BI597" s="20"/>
      <c r="BJ597" s="20"/>
      <c r="BK597" s="20"/>
      <c r="BL597" s="20"/>
      <c r="BM597" s="64"/>
      <c r="BN597" s="64"/>
      <c r="BO597" s="64"/>
      <c r="BP597" s="65"/>
      <c r="BQ597" s="64"/>
      <c r="BR597" s="65"/>
      <c r="BS597" s="64"/>
      <c r="BT597" s="65"/>
      <c r="BU597" s="64"/>
      <c r="BV597" s="65"/>
      <c r="BW597" s="64"/>
      <c r="BX597" s="64"/>
      <c r="BY597" s="64"/>
      <c r="BZ597" s="64"/>
      <c r="CA597" s="64"/>
      <c r="CB597" s="64"/>
      <c r="CC597" s="64"/>
      <c r="CD597" s="64"/>
      <c r="CE597" s="64"/>
      <c r="CF597" s="64"/>
      <c r="CG597" s="64"/>
      <c r="CH597" s="64"/>
      <c r="CI597" s="64"/>
      <c r="CJ597" s="64"/>
      <c r="CK597"/>
      <c r="CL597" s="64"/>
      <c r="CM597" s="64"/>
      <c r="CN597" s="64"/>
      <c r="CO597" s="64"/>
      <c r="CP597" s="64" t="s">
        <v>1235</v>
      </c>
      <c r="CQ597" s="64" t="s">
        <v>1236</v>
      </c>
      <c r="CR597" s="64" t="s">
        <v>571</v>
      </c>
      <c r="CS597"/>
      <c r="CT597"/>
      <c r="CU597"/>
      <c r="CV597"/>
      <c r="CW597" s="64"/>
    </row>
    <row r="598" spans="1:101" s="17" customFormat="1" x14ac:dyDescent="0.25">
      <c r="A598" s="64"/>
      <c r="C598" s="64"/>
      <c r="D598" s="64"/>
      <c r="E598" s="64"/>
      <c r="F598" s="66"/>
      <c r="G598" s="17" t="s">
        <v>10203</v>
      </c>
      <c r="H598" s="17" t="s">
        <v>10204</v>
      </c>
      <c r="W598" s="20"/>
      <c r="X598" s="64"/>
      <c r="Y598" s="64"/>
      <c r="Z598" s="20"/>
      <c r="AA598" s="20"/>
      <c r="AB598" s="20"/>
      <c r="AC598" s="64"/>
      <c r="AD598" s="64"/>
      <c r="AE598" s="64"/>
      <c r="AF598" s="20"/>
      <c r="AG598" s="64"/>
      <c r="AH598" s="64"/>
      <c r="AI598" s="64"/>
      <c r="AJ598" s="64"/>
      <c r="AK598" s="64"/>
      <c r="AM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8"/>
      <c r="BG598" s="64"/>
      <c r="BH598" s="64"/>
      <c r="BI598" s="20"/>
      <c r="BJ598" s="20"/>
      <c r="BK598" s="20"/>
      <c r="BL598" s="20"/>
      <c r="BM598" s="64"/>
      <c r="BN598" s="64"/>
      <c r="BO598" s="64"/>
      <c r="BP598" s="65"/>
      <c r="BQ598" s="64"/>
      <c r="BR598" s="65"/>
      <c r="BS598" s="64"/>
      <c r="BT598" s="65"/>
      <c r="BU598" s="64"/>
      <c r="BV598" s="65"/>
      <c r="BW598" s="64"/>
      <c r="BX598" s="64"/>
      <c r="BY598" s="64"/>
      <c r="BZ598" s="64"/>
      <c r="CA598" s="64"/>
      <c r="CB598" s="64"/>
      <c r="CC598" s="64"/>
      <c r="CD598" s="64"/>
      <c r="CE598" s="64"/>
      <c r="CF598" s="64"/>
      <c r="CG598" s="64"/>
      <c r="CH598" s="64"/>
      <c r="CI598" s="64"/>
      <c r="CJ598" s="64"/>
      <c r="CK598"/>
      <c r="CL598" s="64"/>
      <c r="CM598" s="64"/>
      <c r="CN598" s="64"/>
      <c r="CO598" s="64"/>
      <c r="CP598" s="17" t="s">
        <v>3529</v>
      </c>
      <c r="CQ598" s="64" t="s">
        <v>3527</v>
      </c>
      <c r="CR598" s="64" t="s">
        <v>576</v>
      </c>
      <c r="CS598"/>
      <c r="CT598"/>
      <c r="CU598"/>
      <c r="CV598"/>
      <c r="CW598" s="64"/>
    </row>
    <row r="599" spans="1:101" s="17" customFormat="1" x14ac:dyDescent="0.25">
      <c r="A599" s="64"/>
      <c r="C599" s="64"/>
      <c r="D599" s="64"/>
      <c r="E599" s="64"/>
      <c r="F599" s="66"/>
      <c r="G599" s="17" t="s">
        <v>10205</v>
      </c>
      <c r="H599" s="17" t="s">
        <v>10206</v>
      </c>
      <c r="W599" s="20"/>
      <c r="X599" s="64"/>
      <c r="Y599" s="64"/>
      <c r="Z599" s="20"/>
      <c r="AA599" s="20"/>
      <c r="AB599" s="20"/>
      <c r="AC599" s="64"/>
      <c r="AD599" s="64"/>
      <c r="AE599" s="64"/>
      <c r="AF599" s="20"/>
      <c r="AG599" s="64"/>
      <c r="AH599" s="64"/>
      <c r="AI599" s="64"/>
      <c r="AJ599" s="64"/>
      <c r="AK599" s="64"/>
      <c r="AM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8"/>
      <c r="BG599" s="64"/>
      <c r="BH599" s="64"/>
      <c r="BI599" s="20"/>
      <c r="BJ599" s="20"/>
      <c r="BK599" s="20"/>
      <c r="BL599" s="20"/>
      <c r="BM599" s="64"/>
      <c r="BN599" s="64"/>
      <c r="BO599" s="64"/>
      <c r="BP599" s="65"/>
      <c r="BQ599" s="64"/>
      <c r="BR599" s="65"/>
      <c r="BS599" s="64"/>
      <c r="BT599" s="65"/>
      <c r="BU599" s="64"/>
      <c r="BV599" s="65"/>
      <c r="BW599" s="64"/>
      <c r="BX599" s="64"/>
      <c r="BY599" s="64"/>
      <c r="BZ599" s="64"/>
      <c r="CA599" s="64"/>
      <c r="CB599" s="64"/>
      <c r="CC599" s="64"/>
      <c r="CD599" s="64"/>
      <c r="CE599" s="64"/>
      <c r="CF599" s="64"/>
      <c r="CG599" s="64"/>
      <c r="CH599" s="64"/>
      <c r="CI599" s="64"/>
      <c r="CJ599" s="64"/>
      <c r="CK599"/>
      <c r="CL599" s="64"/>
      <c r="CM599" s="64"/>
      <c r="CN599" s="64"/>
      <c r="CO599" s="64"/>
      <c r="CP599" s="17" t="s">
        <v>8774</v>
      </c>
      <c r="CQ599" s="64" t="s">
        <v>8772</v>
      </c>
      <c r="CR599" s="64" t="s">
        <v>554</v>
      </c>
      <c r="CS599"/>
      <c r="CT599"/>
      <c r="CU599"/>
      <c r="CV599"/>
      <c r="CW599" s="64"/>
    </row>
    <row r="600" spans="1:101" s="17" customFormat="1" x14ac:dyDescent="0.25">
      <c r="A600" s="64"/>
      <c r="C600" s="64"/>
      <c r="D600" s="64"/>
      <c r="E600" s="64"/>
      <c r="F600" s="66"/>
      <c r="G600" s="17" t="s">
        <v>10207</v>
      </c>
      <c r="H600" s="17" t="s">
        <v>10208</v>
      </c>
      <c r="W600" s="20"/>
      <c r="X600" s="64"/>
      <c r="Y600" s="64"/>
      <c r="Z600" s="20"/>
      <c r="AA600" s="20"/>
      <c r="AB600" s="20"/>
      <c r="AC600" s="64"/>
      <c r="AD600" s="64"/>
      <c r="AE600" s="64"/>
      <c r="AF600" s="20"/>
      <c r="AG600" s="64"/>
      <c r="AH600" s="64"/>
      <c r="AI600" s="64"/>
      <c r="AJ600" s="64"/>
      <c r="AK600" s="64"/>
      <c r="AM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8"/>
      <c r="BG600" s="64"/>
      <c r="BH600" s="64"/>
      <c r="BI600" s="20"/>
      <c r="BJ600" s="20"/>
      <c r="BK600" s="20"/>
      <c r="BL600" s="20"/>
      <c r="BM600" s="64"/>
      <c r="BN600" s="64"/>
      <c r="BO600" s="64"/>
      <c r="BP600" s="65"/>
      <c r="BQ600" s="64"/>
      <c r="BR600" s="65"/>
      <c r="BS600" s="64"/>
      <c r="BT600" s="65"/>
      <c r="BU600" s="64"/>
      <c r="BV600" s="65"/>
      <c r="BW600" s="64"/>
      <c r="BX600" s="64"/>
      <c r="BY600" s="64"/>
      <c r="BZ600" s="64"/>
      <c r="CA600" s="64"/>
      <c r="CB600" s="64"/>
      <c r="CC600" s="64"/>
      <c r="CD600" s="64"/>
      <c r="CE600" s="64"/>
      <c r="CF600" s="64"/>
      <c r="CG600" s="64"/>
      <c r="CH600" s="64"/>
      <c r="CI600" s="64"/>
      <c r="CJ600" s="64"/>
      <c r="CK600"/>
      <c r="CL600" s="64"/>
      <c r="CM600" s="64"/>
      <c r="CN600" s="64"/>
      <c r="CO600" s="64"/>
      <c r="CP600" s="17" t="s">
        <v>9223</v>
      </c>
      <c r="CQ600" s="64" t="s">
        <v>9221</v>
      </c>
      <c r="CR600" s="64" t="s">
        <v>576</v>
      </c>
      <c r="CS600"/>
      <c r="CT600"/>
      <c r="CU600"/>
      <c r="CV600"/>
      <c r="CW600" s="64"/>
    </row>
    <row r="601" spans="1:101" s="17" customFormat="1" x14ac:dyDescent="0.25">
      <c r="A601" s="64"/>
      <c r="C601" s="64"/>
      <c r="D601" s="64"/>
      <c r="E601" s="64"/>
      <c r="F601" s="66"/>
      <c r="G601" s="17" t="s">
        <v>10209</v>
      </c>
      <c r="H601" s="17" t="s">
        <v>10210</v>
      </c>
      <c r="W601" s="20"/>
      <c r="X601" s="64"/>
      <c r="Y601" s="64"/>
      <c r="Z601" s="20"/>
      <c r="AA601" s="20"/>
      <c r="AB601" s="20"/>
      <c r="AC601" s="64"/>
      <c r="AD601" s="64"/>
      <c r="AE601" s="64"/>
      <c r="AF601" s="20"/>
      <c r="AG601" s="64"/>
      <c r="AH601" s="64"/>
      <c r="AI601" s="64"/>
      <c r="AJ601" s="64"/>
      <c r="AK601" s="64"/>
      <c r="AM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8"/>
      <c r="BG601" s="64"/>
      <c r="BH601" s="64"/>
      <c r="BI601" s="20"/>
      <c r="BJ601" s="20"/>
      <c r="BK601" s="20"/>
      <c r="BL601" s="20"/>
      <c r="BM601" s="64"/>
      <c r="BN601" s="64"/>
      <c r="BO601" s="64"/>
      <c r="BP601" s="65"/>
      <c r="BQ601" s="64"/>
      <c r="BR601" s="65"/>
      <c r="BS601" s="64"/>
      <c r="BT601" s="65"/>
      <c r="BU601" s="64"/>
      <c r="BV601" s="65"/>
      <c r="BW601" s="64"/>
      <c r="BX601" s="64"/>
      <c r="BY601" s="64"/>
      <c r="BZ601" s="64"/>
      <c r="CA601" s="64"/>
      <c r="CB601" s="64"/>
      <c r="CC601" s="64"/>
      <c r="CD601" s="64"/>
      <c r="CE601" s="64"/>
      <c r="CF601" s="64"/>
      <c r="CG601" s="64"/>
      <c r="CH601" s="64"/>
      <c r="CI601" s="64"/>
      <c r="CJ601" s="64"/>
      <c r="CK601"/>
      <c r="CL601" s="64"/>
      <c r="CM601" s="64"/>
      <c r="CN601" s="64"/>
      <c r="CO601" s="64"/>
      <c r="CP601" s="17" t="s">
        <v>2325</v>
      </c>
      <c r="CQ601" s="64" t="s">
        <v>2326</v>
      </c>
      <c r="CR601" s="64" t="s">
        <v>157</v>
      </c>
      <c r="CS601"/>
      <c r="CT601"/>
      <c r="CU601"/>
      <c r="CV601"/>
      <c r="CW601" s="64"/>
    </row>
    <row r="602" spans="1:101" s="17" customFormat="1" x14ac:dyDescent="0.25">
      <c r="A602" s="64"/>
      <c r="C602" s="64"/>
      <c r="D602" s="64"/>
      <c r="E602" s="64"/>
      <c r="F602" s="66"/>
      <c r="G602" s="17" t="s">
        <v>10211</v>
      </c>
      <c r="H602" s="17" t="s">
        <v>10212</v>
      </c>
      <c r="W602" s="20"/>
      <c r="X602" s="64"/>
      <c r="Y602" s="64"/>
      <c r="Z602" s="20"/>
      <c r="AA602" s="20"/>
      <c r="AB602" s="20"/>
      <c r="AC602" s="64"/>
      <c r="AD602" s="64"/>
      <c r="AE602" s="64"/>
      <c r="AF602" s="20"/>
      <c r="AG602" s="64"/>
      <c r="AH602" s="64"/>
      <c r="AI602" s="64"/>
      <c r="AJ602" s="64"/>
      <c r="AK602" s="64"/>
      <c r="AM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8"/>
      <c r="BG602" s="64"/>
      <c r="BH602" s="64"/>
      <c r="BI602" s="20"/>
      <c r="BJ602" s="20"/>
      <c r="BK602" s="20"/>
      <c r="BL602" s="20"/>
      <c r="BM602" s="64"/>
      <c r="BN602" s="64"/>
      <c r="BO602" s="64"/>
      <c r="BP602" s="65"/>
      <c r="BQ602" s="64"/>
      <c r="BR602" s="65"/>
      <c r="BS602" s="64"/>
      <c r="BT602" s="65"/>
      <c r="BU602" s="64"/>
      <c r="BV602" s="65"/>
      <c r="BW602" s="64"/>
      <c r="BX602" s="64"/>
      <c r="BY602" s="64"/>
      <c r="BZ602" s="64"/>
      <c r="CA602" s="64"/>
      <c r="CB602" s="64"/>
      <c r="CC602" s="64"/>
      <c r="CD602" s="64"/>
      <c r="CE602" s="64"/>
      <c r="CF602" s="64"/>
      <c r="CG602" s="64"/>
      <c r="CH602" s="64"/>
      <c r="CI602" s="64"/>
      <c r="CJ602" s="64"/>
      <c r="CK602"/>
      <c r="CL602" s="64"/>
      <c r="CM602" s="64"/>
      <c r="CN602" s="64"/>
      <c r="CO602" s="64"/>
      <c r="CP602" s="64" t="s">
        <v>942</v>
      </c>
      <c r="CQ602" s="64" t="s">
        <v>943</v>
      </c>
      <c r="CR602" s="64" t="s">
        <v>944</v>
      </c>
      <c r="CS602"/>
      <c r="CT602"/>
      <c r="CU602"/>
      <c r="CV602"/>
      <c r="CW602" s="64"/>
    </row>
    <row r="603" spans="1:101" s="17" customFormat="1" x14ac:dyDescent="0.25">
      <c r="A603" s="64"/>
      <c r="C603" s="64"/>
      <c r="D603" s="64"/>
      <c r="E603" s="64"/>
      <c r="F603" s="66"/>
      <c r="G603" s="17" t="s">
        <v>10213</v>
      </c>
      <c r="H603" s="17" t="s">
        <v>10214</v>
      </c>
      <c r="W603" s="20"/>
      <c r="X603" s="64"/>
      <c r="Y603" s="64"/>
      <c r="Z603" s="20"/>
      <c r="AA603" s="20"/>
      <c r="AB603" s="20"/>
      <c r="AC603" s="64"/>
      <c r="AD603" s="64"/>
      <c r="AE603" s="64"/>
      <c r="AF603" s="20"/>
      <c r="AG603" s="64"/>
      <c r="AH603" s="64"/>
      <c r="AI603" s="64"/>
      <c r="AJ603" s="64"/>
      <c r="AK603" s="64"/>
      <c r="AM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8"/>
      <c r="BG603" s="64"/>
      <c r="BH603" s="64"/>
      <c r="BI603" s="20"/>
      <c r="BJ603" s="20"/>
      <c r="BK603" s="20"/>
      <c r="BL603" s="20"/>
      <c r="BM603" s="64"/>
      <c r="BN603" s="64"/>
      <c r="BO603" s="64"/>
      <c r="BP603" s="65"/>
      <c r="BQ603" s="64"/>
      <c r="BR603" s="65"/>
      <c r="BS603" s="64"/>
      <c r="BT603" s="65"/>
      <c r="BU603" s="64"/>
      <c r="BV603" s="65"/>
      <c r="BW603" s="64"/>
      <c r="BX603" s="64"/>
      <c r="BY603" s="64"/>
      <c r="BZ603" s="64"/>
      <c r="CA603" s="64"/>
      <c r="CB603" s="64"/>
      <c r="CC603" s="64"/>
      <c r="CD603" s="64"/>
      <c r="CE603" s="64"/>
      <c r="CF603" s="64"/>
      <c r="CG603" s="64"/>
      <c r="CH603" s="64"/>
      <c r="CI603" s="64"/>
      <c r="CJ603" s="64"/>
      <c r="CK603"/>
      <c r="CL603" s="64"/>
      <c r="CM603" s="64"/>
      <c r="CN603" s="64"/>
      <c r="CO603" s="64"/>
      <c r="CP603" s="64" t="s">
        <v>942</v>
      </c>
      <c r="CQ603" s="64" t="s">
        <v>1044</v>
      </c>
      <c r="CR603" s="64" t="s">
        <v>278</v>
      </c>
      <c r="CS603"/>
      <c r="CT603"/>
      <c r="CU603"/>
      <c r="CV603"/>
      <c r="CW603" s="64"/>
    </row>
    <row r="604" spans="1:101" s="17" customFormat="1" x14ac:dyDescent="0.25">
      <c r="A604" s="64"/>
      <c r="C604" s="64"/>
      <c r="D604" s="64"/>
      <c r="E604" s="64"/>
      <c r="F604" s="66"/>
      <c r="G604" s="17" t="s">
        <v>10215</v>
      </c>
      <c r="H604" s="17" t="s">
        <v>10216</v>
      </c>
      <c r="W604" s="20"/>
      <c r="X604" s="64"/>
      <c r="Y604" s="64"/>
      <c r="Z604" s="20"/>
      <c r="AA604" s="20"/>
      <c r="AB604" s="20"/>
      <c r="AC604" s="64"/>
      <c r="AD604" s="64"/>
      <c r="AE604" s="64"/>
      <c r="AF604" s="20"/>
      <c r="AG604" s="64"/>
      <c r="AH604" s="67"/>
      <c r="AI604" s="67"/>
      <c r="AJ604" s="67"/>
      <c r="AK604" s="67"/>
      <c r="AM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8"/>
      <c r="BG604" s="64"/>
      <c r="BH604" s="64"/>
      <c r="BI604" s="20"/>
      <c r="BJ604" s="20"/>
      <c r="BK604" s="20"/>
      <c r="BL604" s="20"/>
      <c r="BM604" s="64"/>
      <c r="BN604" s="64"/>
      <c r="BO604" s="64"/>
      <c r="BP604" s="65"/>
      <c r="BQ604" s="64"/>
      <c r="BR604" s="65"/>
      <c r="BS604" s="64"/>
      <c r="BT604" s="65"/>
      <c r="BU604" s="64"/>
      <c r="BV604" s="65"/>
      <c r="BW604" s="64"/>
      <c r="BX604" s="64"/>
      <c r="BY604" s="64"/>
      <c r="BZ604" s="67"/>
      <c r="CA604" s="67"/>
      <c r="CB604" s="67"/>
      <c r="CC604" s="64"/>
      <c r="CD604" s="64"/>
      <c r="CE604" s="64"/>
      <c r="CF604" s="64"/>
      <c r="CG604" s="64"/>
      <c r="CH604" s="64"/>
      <c r="CI604" s="64"/>
      <c r="CJ604" s="64"/>
      <c r="CK604"/>
      <c r="CL604" s="64"/>
      <c r="CM604" s="64"/>
      <c r="CN604" s="64"/>
      <c r="CO604" s="64"/>
      <c r="CP604" s="17" t="s">
        <v>3808</v>
      </c>
      <c r="CQ604" s="64" t="s">
        <v>3808</v>
      </c>
      <c r="CR604" s="64" t="s">
        <v>3809</v>
      </c>
      <c r="CS604"/>
      <c r="CT604"/>
      <c r="CU604"/>
      <c r="CV604"/>
      <c r="CW604" s="64"/>
    </row>
    <row r="605" spans="1:101" s="17" customFormat="1" x14ac:dyDescent="0.25">
      <c r="A605" s="64"/>
      <c r="C605" s="64"/>
      <c r="D605" s="64"/>
      <c r="E605" s="64"/>
      <c r="F605" s="66"/>
      <c r="G605" s="17" t="s">
        <v>10217</v>
      </c>
      <c r="H605" s="17" t="s">
        <v>10218</v>
      </c>
      <c r="W605" s="20"/>
      <c r="X605" s="64"/>
      <c r="Y605" s="64"/>
      <c r="Z605" s="20"/>
      <c r="AA605" s="20"/>
      <c r="AB605" s="20"/>
      <c r="AC605" s="64"/>
      <c r="AD605" s="64"/>
      <c r="AE605" s="64"/>
      <c r="AF605" s="20"/>
      <c r="AG605" s="64"/>
      <c r="AH605" s="67"/>
      <c r="AI605" s="67"/>
      <c r="AJ605" s="67"/>
      <c r="AK605" s="67"/>
      <c r="AM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8"/>
      <c r="BG605" s="64"/>
      <c r="BH605" s="64"/>
      <c r="BI605" s="20"/>
      <c r="BJ605" s="20"/>
      <c r="BK605" s="20"/>
      <c r="BL605" s="20"/>
      <c r="BM605" s="64"/>
      <c r="BN605" s="64"/>
      <c r="BO605" s="64"/>
      <c r="BP605" s="65"/>
      <c r="BQ605" s="64"/>
      <c r="BR605" s="65"/>
      <c r="BS605" s="64"/>
      <c r="BT605" s="65"/>
      <c r="BU605" s="64"/>
      <c r="BV605" s="65"/>
      <c r="BW605" s="64"/>
      <c r="BX605" s="64"/>
      <c r="BY605" s="64"/>
      <c r="BZ605" s="67"/>
      <c r="CA605" s="64"/>
      <c r="CB605" s="67"/>
      <c r="CC605" s="64"/>
      <c r="CD605" s="64"/>
      <c r="CE605" s="64"/>
      <c r="CF605" s="64"/>
      <c r="CG605" s="64"/>
      <c r="CH605" s="64"/>
      <c r="CI605" s="64"/>
      <c r="CJ605" s="64"/>
      <c r="CK605"/>
      <c r="CL605" s="64"/>
      <c r="CM605" s="64"/>
      <c r="CN605" s="64"/>
      <c r="CO605" s="64"/>
      <c r="CP605" s="17" t="s">
        <v>9280</v>
      </c>
      <c r="CQ605" s="64" t="s">
        <v>3959</v>
      </c>
      <c r="CR605" s="64" t="s">
        <v>576</v>
      </c>
      <c r="CS605"/>
      <c r="CT605"/>
      <c r="CU605"/>
      <c r="CV605"/>
      <c r="CW605" s="64"/>
    </row>
    <row r="606" spans="1:101" s="17" customFormat="1" x14ac:dyDescent="0.25">
      <c r="A606" s="64"/>
      <c r="C606" s="64"/>
      <c r="D606" s="64"/>
      <c r="E606" s="64"/>
      <c r="F606" s="66"/>
      <c r="G606" s="17" t="s">
        <v>10219</v>
      </c>
      <c r="H606" s="17" t="s">
        <v>10220</v>
      </c>
      <c r="W606" s="20"/>
      <c r="X606" s="64"/>
      <c r="Y606" s="64"/>
      <c r="Z606" s="20"/>
      <c r="AA606" s="20"/>
      <c r="AB606" s="20"/>
      <c r="AC606" s="64"/>
      <c r="AD606" s="64"/>
      <c r="AE606" s="64"/>
      <c r="AF606" s="20"/>
      <c r="AG606" s="64"/>
      <c r="AH606" s="64"/>
      <c r="AI606" s="64"/>
      <c r="AJ606" s="64"/>
      <c r="AK606" s="64"/>
      <c r="AM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8"/>
      <c r="BG606" s="64"/>
      <c r="BH606" s="64"/>
      <c r="BI606" s="20"/>
      <c r="BJ606" s="20"/>
      <c r="BK606" s="20"/>
      <c r="BL606" s="20"/>
      <c r="BM606" s="64"/>
      <c r="BN606" s="64"/>
      <c r="BO606" s="64"/>
      <c r="BP606" s="65"/>
      <c r="BQ606" s="64"/>
      <c r="BR606" s="65"/>
      <c r="BS606" s="64"/>
      <c r="BT606" s="65"/>
      <c r="BU606" s="64"/>
      <c r="BV606" s="65"/>
      <c r="BW606" s="64"/>
      <c r="BX606" s="64"/>
      <c r="BY606" s="64"/>
      <c r="BZ606" s="64"/>
      <c r="CA606" s="64"/>
      <c r="CB606" s="64"/>
      <c r="CC606" s="64"/>
      <c r="CD606" s="64"/>
      <c r="CE606" s="64"/>
      <c r="CF606" s="64"/>
      <c r="CG606" s="64"/>
      <c r="CH606" s="64"/>
      <c r="CI606" s="64"/>
      <c r="CJ606" s="64"/>
      <c r="CK606"/>
      <c r="CL606" s="64"/>
      <c r="CM606" s="64"/>
      <c r="CN606" s="64"/>
      <c r="CO606" s="64"/>
      <c r="CP606" s="17" t="s">
        <v>9280</v>
      </c>
      <c r="CQ606" s="64"/>
      <c r="CR606" s="64"/>
      <c r="CS606"/>
      <c r="CT606"/>
      <c r="CU606"/>
      <c r="CV606"/>
      <c r="CW606" s="64"/>
    </row>
    <row r="607" spans="1:101" s="17" customFormat="1" x14ac:dyDescent="0.25">
      <c r="A607" s="64"/>
      <c r="C607" s="64"/>
      <c r="D607" s="64"/>
      <c r="E607" s="64"/>
      <c r="F607" s="66"/>
      <c r="G607" s="17" t="s">
        <v>2192</v>
      </c>
      <c r="H607" s="17" t="s">
        <v>10815</v>
      </c>
      <c r="W607" s="20"/>
      <c r="X607" s="64"/>
      <c r="Y607" s="64"/>
      <c r="Z607" s="20"/>
      <c r="AA607" s="20"/>
      <c r="AB607" s="20"/>
      <c r="AC607" s="64"/>
      <c r="AD607" s="64"/>
      <c r="AE607" s="64"/>
      <c r="AF607" s="20"/>
      <c r="AG607" s="64"/>
      <c r="AH607" s="64"/>
      <c r="AI607" s="64"/>
      <c r="AJ607" s="64"/>
      <c r="AK607" s="64"/>
      <c r="AM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8"/>
      <c r="BG607" s="64"/>
      <c r="BH607" s="64"/>
      <c r="BI607" s="20"/>
      <c r="BJ607" s="20"/>
      <c r="BK607" s="20"/>
      <c r="BL607" s="20"/>
      <c r="BM607" s="64"/>
      <c r="BN607" s="64"/>
      <c r="BO607" s="64"/>
      <c r="BP607" s="65"/>
      <c r="BQ607" s="64"/>
      <c r="BR607" s="65"/>
      <c r="BS607" s="64"/>
      <c r="BT607" s="65"/>
      <c r="BU607" s="64"/>
      <c r="BV607" s="65"/>
      <c r="BW607" s="64"/>
      <c r="BX607" s="64"/>
      <c r="BY607" s="64"/>
      <c r="BZ607" s="64"/>
      <c r="CA607" s="64"/>
      <c r="CB607" s="64"/>
      <c r="CC607" s="64"/>
      <c r="CD607" s="64"/>
      <c r="CE607" s="64"/>
      <c r="CF607" s="64"/>
      <c r="CG607" s="64"/>
      <c r="CH607" s="64"/>
      <c r="CI607" s="64"/>
      <c r="CJ607" s="64"/>
      <c r="CK607"/>
      <c r="CL607" s="64"/>
      <c r="CM607" s="64"/>
      <c r="CN607" s="64"/>
      <c r="CO607" s="64"/>
      <c r="CP607" s="17" t="s">
        <v>3498</v>
      </c>
      <c r="CQ607" s="64"/>
      <c r="CR607" s="64"/>
      <c r="CS607"/>
      <c r="CT607"/>
      <c r="CU607"/>
      <c r="CV607"/>
      <c r="CW607" s="64"/>
    </row>
    <row r="608" spans="1:101" s="17" customFormat="1" x14ac:dyDescent="0.25">
      <c r="A608" s="64"/>
      <c r="C608" s="64"/>
      <c r="D608" s="64"/>
      <c r="E608" s="64"/>
      <c r="F608" s="66"/>
      <c r="G608" s="17" t="s">
        <v>10403</v>
      </c>
      <c r="H608" s="17" t="s">
        <v>10404</v>
      </c>
      <c r="W608" s="20"/>
      <c r="X608" s="64"/>
      <c r="Y608" s="64"/>
      <c r="Z608" s="20"/>
      <c r="AA608" s="20"/>
      <c r="AB608" s="20"/>
      <c r="AC608" s="64"/>
      <c r="AD608" s="64"/>
      <c r="AE608" s="64"/>
      <c r="AF608" s="20"/>
      <c r="AG608" s="64"/>
      <c r="AH608" s="64"/>
      <c r="AI608" s="64"/>
      <c r="AJ608" s="64"/>
      <c r="AK608" s="64"/>
      <c r="AM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8"/>
      <c r="BG608" s="64"/>
      <c r="BH608" s="64"/>
      <c r="BI608" s="20"/>
      <c r="BJ608" s="20"/>
      <c r="BK608" s="20"/>
      <c r="BL608" s="20"/>
      <c r="BM608" s="64"/>
      <c r="BN608" s="64"/>
      <c r="BO608" s="64"/>
      <c r="BP608" s="65"/>
      <c r="BQ608" s="64"/>
      <c r="BR608" s="65"/>
      <c r="BS608" s="64"/>
      <c r="BT608" s="65"/>
      <c r="BU608" s="64"/>
      <c r="BV608" s="65"/>
      <c r="BW608" s="64"/>
      <c r="BX608" s="64"/>
      <c r="BY608" s="64"/>
      <c r="BZ608" s="64"/>
      <c r="CA608" s="64"/>
      <c r="CB608" s="64"/>
      <c r="CC608" s="64"/>
      <c r="CD608" s="64"/>
      <c r="CE608" s="64"/>
      <c r="CF608" s="64"/>
      <c r="CG608" s="64"/>
      <c r="CH608" s="64"/>
      <c r="CI608" s="64"/>
      <c r="CJ608" s="64"/>
      <c r="CK608"/>
      <c r="CL608" s="64"/>
      <c r="CM608" s="64"/>
      <c r="CN608" s="64"/>
      <c r="CO608" s="64"/>
      <c r="CP608" s="64" t="s">
        <v>1416</v>
      </c>
      <c r="CQ608" s="64" t="s">
        <v>1417</v>
      </c>
      <c r="CR608" s="64" t="s">
        <v>1418</v>
      </c>
      <c r="CS608"/>
      <c r="CT608"/>
      <c r="CU608"/>
      <c r="CV608"/>
      <c r="CW608" s="64"/>
    </row>
    <row r="609" spans="1:101" s="17" customFormat="1" x14ac:dyDescent="0.25">
      <c r="A609" s="64"/>
      <c r="C609" s="64"/>
      <c r="D609" s="64"/>
      <c r="E609" s="64"/>
      <c r="F609" s="66"/>
      <c r="G609" s="17" t="s">
        <v>10221</v>
      </c>
      <c r="H609" s="17" t="s">
        <v>10222</v>
      </c>
      <c r="W609" s="20"/>
      <c r="X609" s="64"/>
      <c r="Y609" s="64"/>
      <c r="Z609" s="20"/>
      <c r="AA609" s="20"/>
      <c r="AB609" s="20"/>
      <c r="AC609" s="64"/>
      <c r="AD609" s="64"/>
      <c r="AE609" s="64"/>
      <c r="AF609" s="20"/>
      <c r="AG609" s="64"/>
      <c r="AH609" s="64"/>
      <c r="AI609" s="64"/>
      <c r="AJ609" s="64"/>
      <c r="AK609" s="64"/>
      <c r="AM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8"/>
      <c r="BG609" s="64"/>
      <c r="BH609" s="64"/>
      <c r="BI609" s="20"/>
      <c r="BJ609" s="20"/>
      <c r="BK609" s="20"/>
      <c r="BL609" s="20"/>
      <c r="BM609" s="64"/>
      <c r="BN609" s="64"/>
      <c r="BO609" s="64"/>
      <c r="BP609" s="65"/>
      <c r="BQ609" s="64"/>
      <c r="BR609" s="65"/>
      <c r="BS609" s="64"/>
      <c r="BT609" s="65"/>
      <c r="BU609" s="64"/>
      <c r="BV609" s="65"/>
      <c r="BW609" s="64"/>
      <c r="BX609" s="64"/>
      <c r="BY609" s="64"/>
      <c r="BZ609" s="64"/>
      <c r="CA609" s="64"/>
      <c r="CB609" s="64"/>
      <c r="CC609" s="64"/>
      <c r="CD609" s="64"/>
      <c r="CE609" s="64"/>
      <c r="CF609" s="64"/>
      <c r="CG609" s="64"/>
      <c r="CH609" s="64"/>
      <c r="CI609" s="64"/>
      <c r="CJ609" s="64"/>
      <c r="CK609"/>
      <c r="CL609" s="64"/>
      <c r="CM609" s="64"/>
      <c r="CN609" s="64"/>
      <c r="CO609" s="64"/>
      <c r="CP609" s="17" t="s">
        <v>9307</v>
      </c>
      <c r="CQ609" s="64" t="s">
        <v>9308</v>
      </c>
      <c r="CR609" s="64" t="s">
        <v>576</v>
      </c>
      <c r="CS609"/>
      <c r="CT609"/>
      <c r="CU609"/>
      <c r="CV609"/>
      <c r="CW609" s="64"/>
    </row>
    <row r="610" spans="1:101" s="17" customFormat="1" x14ac:dyDescent="0.25">
      <c r="A610" s="64"/>
      <c r="C610" s="64"/>
      <c r="D610" s="64"/>
      <c r="E610" s="64"/>
      <c r="F610" s="66"/>
      <c r="G610" s="17" t="s">
        <v>10223</v>
      </c>
      <c r="H610" s="17" t="s">
        <v>10224</v>
      </c>
      <c r="W610" s="20"/>
      <c r="X610" s="64"/>
      <c r="Y610" s="64"/>
      <c r="Z610" s="20"/>
      <c r="AA610" s="20"/>
      <c r="AB610" s="20"/>
      <c r="AC610" s="64"/>
      <c r="AD610" s="64"/>
      <c r="AE610" s="64"/>
      <c r="AF610" s="20"/>
      <c r="AG610" s="64"/>
      <c r="AH610" s="64"/>
      <c r="AI610" s="64"/>
      <c r="AJ610" s="64"/>
      <c r="AK610" s="64"/>
      <c r="AM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8"/>
      <c r="BG610" s="64"/>
      <c r="BH610" s="64"/>
      <c r="BI610" s="20"/>
      <c r="BJ610" s="20"/>
      <c r="BK610" s="20"/>
      <c r="BL610" s="20"/>
      <c r="BM610" s="64"/>
      <c r="BN610" s="64"/>
      <c r="BO610" s="64"/>
      <c r="BP610" s="65"/>
      <c r="BQ610" s="64"/>
      <c r="BR610" s="65"/>
      <c r="BS610" s="64"/>
      <c r="BT610" s="65"/>
      <c r="BU610" s="64"/>
      <c r="BV610" s="65"/>
      <c r="BW610" s="64"/>
      <c r="BX610" s="64"/>
      <c r="BY610" s="64"/>
      <c r="BZ610" s="64"/>
      <c r="CA610" s="64"/>
      <c r="CB610" s="64"/>
      <c r="CC610" s="64"/>
      <c r="CD610" s="64"/>
      <c r="CE610" s="64"/>
      <c r="CF610" s="64"/>
      <c r="CG610" s="64"/>
      <c r="CH610" s="64"/>
      <c r="CI610" s="64"/>
      <c r="CJ610" s="64"/>
      <c r="CK610"/>
      <c r="CL610" s="64"/>
      <c r="CM610" s="64"/>
      <c r="CN610" s="64"/>
      <c r="CO610" s="64"/>
      <c r="CP610" s="17" t="s">
        <v>9307</v>
      </c>
      <c r="CQ610" s="64" t="s">
        <v>9316</v>
      </c>
      <c r="CR610" s="64" t="s">
        <v>576</v>
      </c>
      <c r="CS610"/>
      <c r="CT610"/>
      <c r="CU610"/>
      <c r="CV610"/>
      <c r="CW610" s="64"/>
    </row>
    <row r="611" spans="1:101" s="17" customFormat="1" x14ac:dyDescent="0.25">
      <c r="A611" s="64"/>
      <c r="C611" s="64"/>
      <c r="D611" s="64"/>
      <c r="E611" s="64"/>
      <c r="F611" s="66"/>
      <c r="G611" s="17" t="s">
        <v>10225</v>
      </c>
      <c r="H611" s="17" t="s">
        <v>10226</v>
      </c>
      <c r="W611" s="20"/>
      <c r="X611" s="64"/>
      <c r="Y611" s="64"/>
      <c r="Z611" s="20"/>
      <c r="AA611" s="20"/>
      <c r="AB611" s="20"/>
      <c r="AC611" s="64"/>
      <c r="AD611" s="64"/>
      <c r="AE611" s="64"/>
      <c r="AF611" s="20"/>
      <c r="AG611" s="64"/>
      <c r="AH611" s="67"/>
      <c r="AI611" s="67"/>
      <c r="AJ611" s="67"/>
      <c r="AK611" s="67"/>
      <c r="AM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8"/>
      <c r="BG611" s="64"/>
      <c r="BH611" s="64"/>
      <c r="BI611" s="20"/>
      <c r="BJ611" s="20"/>
      <c r="BK611" s="20"/>
      <c r="BL611" s="20"/>
      <c r="BM611" s="64"/>
      <c r="BN611" s="64"/>
      <c r="BO611" s="64"/>
      <c r="BP611" s="65"/>
      <c r="BQ611" s="64"/>
      <c r="BR611" s="65"/>
      <c r="BS611" s="64"/>
      <c r="BT611" s="65"/>
      <c r="BU611" s="64"/>
      <c r="BV611" s="65"/>
      <c r="BW611" s="64"/>
      <c r="BX611" s="64"/>
      <c r="BY611" s="64"/>
      <c r="BZ611" s="67"/>
      <c r="CA611" s="67"/>
      <c r="CB611" s="67"/>
      <c r="CC611" s="64"/>
      <c r="CD611" s="64"/>
      <c r="CE611" s="64"/>
      <c r="CF611" s="64"/>
      <c r="CG611" s="64"/>
      <c r="CH611" s="64"/>
      <c r="CI611" s="64"/>
      <c r="CJ611" s="64"/>
      <c r="CK611"/>
      <c r="CL611" s="64"/>
      <c r="CM611" s="64"/>
      <c r="CN611" s="64"/>
      <c r="CO611" s="64"/>
      <c r="CP611"/>
      <c r="CQ611"/>
      <c r="CR611"/>
      <c r="CS611"/>
      <c r="CT611"/>
      <c r="CU611"/>
      <c r="CV611"/>
      <c r="CW611" s="64"/>
    </row>
    <row r="612" spans="1:101" s="17" customFormat="1" x14ac:dyDescent="0.25">
      <c r="A612" s="64"/>
      <c r="C612" s="64"/>
      <c r="D612" s="64"/>
      <c r="E612" s="64"/>
      <c r="F612" s="66"/>
      <c r="G612" s="17" t="s">
        <v>10227</v>
      </c>
      <c r="H612" s="17" t="s">
        <v>10228</v>
      </c>
      <c r="W612" s="20"/>
      <c r="X612" s="64"/>
      <c r="Y612" s="64"/>
      <c r="Z612" s="20"/>
      <c r="AA612" s="20"/>
      <c r="AB612" s="20"/>
      <c r="AC612" s="64"/>
      <c r="AD612" s="64"/>
      <c r="AE612" s="64"/>
      <c r="AF612" s="20"/>
      <c r="AG612" s="64"/>
      <c r="AH612" s="64"/>
      <c r="AI612" s="64"/>
      <c r="AJ612" s="64"/>
      <c r="AK612" s="64"/>
      <c r="AM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8"/>
      <c r="BG612" s="64"/>
      <c r="BH612" s="64"/>
      <c r="BI612" s="20"/>
      <c r="BJ612" s="20"/>
      <c r="BK612" s="20"/>
      <c r="BL612" s="20"/>
      <c r="BM612" s="64"/>
      <c r="BN612" s="64"/>
      <c r="BO612" s="64"/>
      <c r="BP612" s="65"/>
      <c r="BQ612" s="64"/>
      <c r="BR612" s="65"/>
      <c r="BS612" s="64"/>
      <c r="BT612" s="65"/>
      <c r="BU612" s="64"/>
      <c r="BV612" s="65"/>
      <c r="BW612" s="64"/>
      <c r="BX612" s="64"/>
      <c r="BY612" s="64"/>
      <c r="BZ612" s="64"/>
      <c r="CA612" s="64"/>
      <c r="CB612" s="64"/>
      <c r="CC612" s="64"/>
      <c r="CD612" s="64"/>
      <c r="CE612" s="64"/>
      <c r="CF612" s="64"/>
      <c r="CG612" s="64"/>
      <c r="CH612" s="64"/>
      <c r="CI612" s="64"/>
      <c r="CJ612" s="64"/>
      <c r="CK612"/>
      <c r="CL612" s="64"/>
      <c r="CM612" s="64"/>
      <c r="CN612" s="64"/>
      <c r="CO612" s="64"/>
      <c r="CP612"/>
      <c r="CQ612"/>
      <c r="CR612"/>
      <c r="CS612"/>
      <c r="CT612"/>
      <c r="CU612"/>
      <c r="CV612"/>
      <c r="CW612" s="64"/>
    </row>
    <row r="613" spans="1:101" s="17" customFormat="1" x14ac:dyDescent="0.25">
      <c r="A613" s="64"/>
      <c r="C613" s="64"/>
      <c r="D613" s="64"/>
      <c r="E613" s="64"/>
      <c r="F613" s="66"/>
      <c r="G613" s="17" t="s">
        <v>10783</v>
      </c>
      <c r="H613" s="17" t="s">
        <v>10784</v>
      </c>
      <c r="W613" s="20"/>
      <c r="X613" s="64"/>
      <c r="Y613" s="64"/>
      <c r="Z613" s="20"/>
      <c r="AA613" s="20"/>
      <c r="AB613" s="20"/>
      <c r="AC613" s="64"/>
      <c r="AD613" s="64"/>
      <c r="AE613" s="64"/>
      <c r="AF613" s="20"/>
      <c r="AG613" s="64"/>
      <c r="AH613" s="64"/>
      <c r="AI613" s="64"/>
      <c r="AJ613" s="64"/>
      <c r="AK613" s="64"/>
      <c r="AM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8"/>
      <c r="BG613" s="64"/>
      <c r="BH613" s="64"/>
      <c r="BI613" s="20"/>
      <c r="BJ613" s="20"/>
      <c r="BK613" s="20"/>
      <c r="BL613" s="20"/>
      <c r="BM613" s="64"/>
      <c r="BN613" s="64"/>
      <c r="BO613" s="64"/>
      <c r="BP613" s="65"/>
      <c r="BQ613" s="64"/>
      <c r="BR613" s="65"/>
      <c r="BS613" s="64"/>
      <c r="BT613" s="65"/>
      <c r="BU613" s="64"/>
      <c r="BV613" s="65"/>
      <c r="BW613" s="64"/>
      <c r="BX613" s="64"/>
      <c r="BY613" s="64"/>
      <c r="BZ613" s="64"/>
      <c r="CA613" s="64"/>
      <c r="CB613" s="64"/>
      <c r="CC613" s="64"/>
      <c r="CD613" s="64"/>
      <c r="CE613" s="64"/>
      <c r="CF613" s="64"/>
      <c r="CG613" s="64"/>
      <c r="CH613" s="64"/>
      <c r="CI613" s="64"/>
      <c r="CJ613" s="64"/>
      <c r="CK613"/>
      <c r="CL613" s="64"/>
      <c r="CM613" s="64"/>
      <c r="CN613" s="64"/>
      <c r="CO613" s="64"/>
      <c r="CP613"/>
      <c r="CQ613"/>
      <c r="CR613"/>
      <c r="CS613"/>
      <c r="CT613"/>
      <c r="CU613"/>
      <c r="CV613"/>
      <c r="CW613" s="64"/>
    </row>
    <row r="614" spans="1:101" s="17" customFormat="1" x14ac:dyDescent="0.25">
      <c r="A614" s="64"/>
      <c r="C614" s="64"/>
      <c r="D614" s="64"/>
      <c r="E614" s="64"/>
      <c r="F614" s="66"/>
      <c r="G614" s="17" t="s">
        <v>10785</v>
      </c>
      <c r="H614" s="17" t="s">
        <v>10786</v>
      </c>
      <c r="W614" s="20"/>
      <c r="X614" s="64"/>
      <c r="Y614" s="64"/>
      <c r="Z614" s="20"/>
      <c r="AA614" s="20"/>
      <c r="AB614" s="20"/>
      <c r="AC614" s="64"/>
      <c r="AD614" s="64"/>
      <c r="AE614" s="64"/>
      <c r="AF614" s="20"/>
      <c r="AG614" s="64"/>
      <c r="AH614" s="64"/>
      <c r="AI614" s="64"/>
      <c r="AJ614" s="64"/>
      <c r="AK614" s="64"/>
      <c r="AM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8"/>
      <c r="BG614" s="64"/>
      <c r="BH614" s="64"/>
      <c r="BI614" s="20"/>
      <c r="BJ614" s="20"/>
      <c r="BK614" s="20"/>
      <c r="BL614" s="20"/>
      <c r="BM614" s="64"/>
      <c r="BN614" s="64"/>
      <c r="BO614" s="64"/>
      <c r="BP614" s="65"/>
      <c r="BQ614" s="64"/>
      <c r="BR614" s="65"/>
      <c r="BS614" s="64"/>
      <c r="BT614" s="65"/>
      <c r="BU614" s="64"/>
      <c r="BV614" s="65"/>
      <c r="BW614" s="64"/>
      <c r="BX614" s="64"/>
      <c r="BY614" s="64"/>
      <c r="BZ614" s="64"/>
      <c r="CA614" s="64"/>
      <c r="CB614" s="64"/>
      <c r="CC614" s="64"/>
      <c r="CD614" s="64"/>
      <c r="CE614" s="64"/>
      <c r="CF614" s="64"/>
      <c r="CG614" s="64"/>
      <c r="CH614" s="64"/>
      <c r="CI614" s="64"/>
      <c r="CJ614" s="64"/>
      <c r="CK614"/>
      <c r="CL614" s="64"/>
      <c r="CM614" s="64"/>
      <c r="CN614" s="64"/>
      <c r="CO614" s="64"/>
      <c r="CP614"/>
      <c r="CQ614"/>
      <c r="CR614"/>
      <c r="CS614"/>
      <c r="CT614"/>
      <c r="CU614"/>
      <c r="CV614"/>
      <c r="CW614" s="64"/>
    </row>
    <row r="615" spans="1:101" s="17" customFormat="1" x14ac:dyDescent="0.25">
      <c r="A615" s="64"/>
      <c r="C615" s="64"/>
      <c r="D615" s="64"/>
      <c r="E615" s="64"/>
      <c r="F615" s="66"/>
      <c r="G615" s="17" t="s">
        <v>10787</v>
      </c>
      <c r="H615" s="17" t="s">
        <v>10788</v>
      </c>
      <c r="W615" s="20"/>
      <c r="X615" s="64"/>
      <c r="Y615" s="64"/>
      <c r="Z615" s="20"/>
      <c r="AA615" s="20"/>
      <c r="AB615" s="20"/>
      <c r="AC615" s="64"/>
      <c r="AD615" s="64"/>
      <c r="AE615" s="64"/>
      <c r="AF615" s="20"/>
      <c r="AG615" s="64"/>
      <c r="AH615" s="64"/>
      <c r="AI615" s="64"/>
      <c r="AJ615" s="64"/>
      <c r="AK615" s="64"/>
      <c r="AM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8"/>
      <c r="BG615" s="64"/>
      <c r="BH615" s="64"/>
      <c r="BI615" s="20"/>
      <c r="BJ615" s="20"/>
      <c r="BK615" s="20"/>
      <c r="BL615" s="20"/>
      <c r="BM615" s="64"/>
      <c r="BN615" s="64"/>
      <c r="BO615" s="64"/>
      <c r="BP615" s="65"/>
      <c r="BQ615" s="64"/>
      <c r="BR615" s="65"/>
      <c r="BS615" s="64"/>
      <c r="BT615" s="65"/>
      <c r="BU615" s="64"/>
      <c r="BV615" s="65"/>
      <c r="BW615" s="64"/>
      <c r="BX615" s="64"/>
      <c r="BY615" s="64"/>
      <c r="BZ615" s="64"/>
      <c r="CA615" s="64"/>
      <c r="CB615" s="64"/>
      <c r="CC615" s="64"/>
      <c r="CD615" s="64"/>
      <c r="CE615" s="64"/>
      <c r="CF615" s="64"/>
      <c r="CG615" s="64"/>
      <c r="CH615" s="64"/>
      <c r="CI615" s="64"/>
      <c r="CJ615" s="64"/>
      <c r="CK615"/>
      <c r="CL615" s="64"/>
      <c r="CM615" s="64"/>
      <c r="CN615" s="64"/>
      <c r="CO615" s="64"/>
      <c r="CP615"/>
      <c r="CQ615"/>
      <c r="CR615"/>
      <c r="CS615"/>
      <c r="CT615"/>
      <c r="CU615"/>
      <c r="CV615"/>
      <c r="CW615" s="64"/>
    </row>
    <row r="616" spans="1:101" s="17" customFormat="1" x14ac:dyDescent="0.25">
      <c r="A616" s="64"/>
      <c r="C616" s="64"/>
      <c r="D616" s="64"/>
      <c r="E616" s="64"/>
      <c r="F616" s="66"/>
      <c r="G616" s="17" t="s">
        <v>10789</v>
      </c>
      <c r="H616" s="17" t="s">
        <v>10790</v>
      </c>
      <c r="W616" s="20"/>
      <c r="X616" s="64"/>
      <c r="Y616" s="64"/>
      <c r="Z616" s="20"/>
      <c r="AA616" s="20"/>
      <c r="AB616" s="20"/>
      <c r="AC616" s="64"/>
      <c r="AD616" s="64"/>
      <c r="AE616" s="64"/>
      <c r="AF616" s="20"/>
      <c r="AG616" s="64"/>
      <c r="AH616" s="64"/>
      <c r="AI616" s="64"/>
      <c r="AJ616" s="64"/>
      <c r="AK616" s="64"/>
      <c r="AM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8"/>
      <c r="BG616" s="64"/>
      <c r="BH616" s="64"/>
      <c r="BI616" s="20"/>
      <c r="BJ616" s="20"/>
      <c r="BK616" s="20"/>
      <c r="BL616" s="20"/>
      <c r="BM616" s="64"/>
      <c r="BN616" s="64"/>
      <c r="BO616" s="64"/>
      <c r="BP616" s="65"/>
      <c r="BQ616" s="64"/>
      <c r="BR616" s="65"/>
      <c r="BS616" s="64"/>
      <c r="BT616" s="65"/>
      <c r="BU616" s="64"/>
      <c r="BV616" s="65"/>
      <c r="BW616" s="64"/>
      <c r="BX616" s="64"/>
      <c r="BY616" s="64"/>
      <c r="BZ616" s="64"/>
      <c r="CA616" s="64"/>
      <c r="CB616" s="64"/>
      <c r="CC616" s="64"/>
      <c r="CD616" s="64"/>
      <c r="CE616" s="64"/>
      <c r="CF616" s="64"/>
      <c r="CG616" s="64"/>
      <c r="CH616" s="64"/>
      <c r="CI616" s="64"/>
      <c r="CJ616" s="64"/>
      <c r="CK616"/>
      <c r="CL616" s="64"/>
      <c r="CM616" s="64"/>
      <c r="CN616" s="64"/>
      <c r="CO616" s="64"/>
      <c r="CP616"/>
      <c r="CQ616"/>
      <c r="CR616"/>
      <c r="CS616"/>
      <c r="CT616"/>
      <c r="CU616"/>
      <c r="CV616"/>
      <c r="CW616" s="64"/>
    </row>
    <row r="617" spans="1:101" s="17" customFormat="1" x14ac:dyDescent="0.25">
      <c r="A617" s="64"/>
      <c r="C617" s="64"/>
      <c r="D617" s="64"/>
      <c r="E617" s="64"/>
      <c r="F617" s="66"/>
      <c r="G617" s="17" t="s">
        <v>10791</v>
      </c>
      <c r="H617" s="17" t="s">
        <v>10792</v>
      </c>
      <c r="W617" s="20"/>
      <c r="X617" s="64"/>
      <c r="Y617" s="64"/>
      <c r="Z617" s="20"/>
      <c r="AA617" s="20"/>
      <c r="AB617" s="20"/>
      <c r="AC617" s="64"/>
      <c r="AD617" s="64"/>
      <c r="AE617" s="64"/>
      <c r="AF617" s="20"/>
      <c r="AG617" s="64"/>
      <c r="AH617" s="64"/>
      <c r="AI617" s="64"/>
      <c r="AJ617" s="64"/>
      <c r="AK617" s="64"/>
      <c r="AM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8"/>
      <c r="BG617" s="64"/>
      <c r="BH617" s="64"/>
      <c r="BI617" s="20"/>
      <c r="BJ617" s="20"/>
      <c r="BK617" s="20"/>
      <c r="BL617" s="20"/>
      <c r="BM617" s="64"/>
      <c r="BN617" s="64"/>
      <c r="BO617" s="64"/>
      <c r="BP617" s="65"/>
      <c r="BQ617" s="64"/>
      <c r="BR617" s="65"/>
      <c r="BS617" s="64"/>
      <c r="BT617" s="65"/>
      <c r="BU617" s="64"/>
      <c r="BV617" s="65"/>
      <c r="BW617" s="64"/>
      <c r="BX617" s="64"/>
      <c r="BY617" s="64"/>
      <c r="BZ617" s="64"/>
      <c r="CA617" s="64"/>
      <c r="CB617" s="64"/>
      <c r="CC617" s="64"/>
      <c r="CD617" s="64"/>
      <c r="CE617" s="64"/>
      <c r="CF617" s="64"/>
      <c r="CG617" s="64"/>
      <c r="CH617" s="64"/>
      <c r="CI617" s="64"/>
      <c r="CJ617" s="64"/>
      <c r="CK617"/>
      <c r="CL617" s="64"/>
      <c r="CM617" s="64"/>
      <c r="CN617" s="64"/>
      <c r="CO617" s="64"/>
      <c r="CP617"/>
      <c r="CQ617"/>
      <c r="CR617"/>
      <c r="CS617"/>
      <c r="CT617"/>
      <c r="CU617"/>
      <c r="CV617"/>
      <c r="CW617" s="64"/>
    </row>
    <row r="618" spans="1:101" s="17" customFormat="1" x14ac:dyDescent="0.25">
      <c r="A618" s="64"/>
      <c r="C618" s="64"/>
      <c r="D618" s="64"/>
      <c r="E618" s="64"/>
      <c r="F618" s="66"/>
      <c r="G618" s="17" t="s">
        <v>10793</v>
      </c>
      <c r="H618" s="17" t="s">
        <v>10794</v>
      </c>
      <c r="W618" s="20"/>
      <c r="X618" s="64"/>
      <c r="Y618" s="64"/>
      <c r="Z618" s="20"/>
      <c r="AA618" s="20"/>
      <c r="AB618" s="20"/>
      <c r="AC618" s="64"/>
      <c r="AD618" s="64"/>
      <c r="AE618" s="64"/>
      <c r="AF618" s="20"/>
      <c r="AG618" s="64"/>
      <c r="AH618" s="64"/>
      <c r="AI618" s="64"/>
      <c r="AJ618" s="64"/>
      <c r="AK618" s="64"/>
      <c r="AM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8"/>
      <c r="BG618" s="64"/>
      <c r="BH618" s="64"/>
      <c r="BI618" s="20"/>
      <c r="BJ618" s="20"/>
      <c r="BK618" s="20"/>
      <c r="BL618" s="20"/>
      <c r="BM618" s="64"/>
      <c r="BN618" s="64"/>
      <c r="BO618" s="64"/>
      <c r="BP618" s="65"/>
      <c r="BQ618" s="64"/>
      <c r="BR618" s="65"/>
      <c r="BS618" s="64"/>
      <c r="BT618" s="65"/>
      <c r="BU618" s="64"/>
      <c r="BV618" s="65"/>
      <c r="BW618" s="64"/>
      <c r="BX618" s="64"/>
      <c r="BY618" s="64"/>
      <c r="BZ618" s="64"/>
      <c r="CA618" s="64"/>
      <c r="CB618" s="64"/>
      <c r="CC618" s="64"/>
      <c r="CD618" s="64"/>
      <c r="CE618" s="64"/>
      <c r="CF618" s="64"/>
      <c r="CG618" s="64"/>
      <c r="CH618" s="64"/>
      <c r="CI618" s="64"/>
      <c r="CJ618" s="64"/>
      <c r="CK618"/>
      <c r="CL618" s="64"/>
      <c r="CM618" s="64"/>
      <c r="CN618" s="64"/>
      <c r="CO618" s="64"/>
      <c r="CP618"/>
      <c r="CQ618"/>
      <c r="CR618"/>
      <c r="CS618"/>
      <c r="CT618"/>
      <c r="CU618"/>
      <c r="CV618"/>
      <c r="CW618" s="64"/>
    </row>
    <row r="619" spans="1:101" s="17" customFormat="1" x14ac:dyDescent="0.25">
      <c r="A619" s="64"/>
      <c r="C619" s="64"/>
      <c r="D619" s="64"/>
      <c r="E619" s="64"/>
      <c r="F619" s="66"/>
      <c r="G619" s="17" t="s">
        <v>10795</v>
      </c>
      <c r="H619" s="17" t="s">
        <v>10796</v>
      </c>
      <c r="W619" s="20"/>
      <c r="X619" s="64"/>
      <c r="Y619" s="64"/>
      <c r="Z619" s="20"/>
      <c r="AA619" s="20"/>
      <c r="AB619" s="20"/>
      <c r="AC619" s="64"/>
      <c r="AD619" s="64"/>
      <c r="AE619" s="64"/>
      <c r="AF619" s="20"/>
      <c r="AG619" s="64"/>
      <c r="AH619" s="64"/>
      <c r="AI619" s="64"/>
      <c r="AJ619" s="64"/>
      <c r="AK619" s="64"/>
      <c r="AM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8"/>
      <c r="BG619" s="64"/>
      <c r="BH619" s="64"/>
      <c r="BI619" s="20"/>
      <c r="BJ619" s="20"/>
      <c r="BK619" s="20"/>
      <c r="BL619" s="20"/>
      <c r="BM619" s="64"/>
      <c r="BN619" s="64"/>
      <c r="BO619" s="64"/>
      <c r="BP619" s="65"/>
      <c r="BQ619" s="64"/>
      <c r="BR619" s="65"/>
      <c r="BS619" s="64"/>
      <c r="BT619" s="65"/>
      <c r="BU619" s="64"/>
      <c r="BV619" s="65"/>
      <c r="BW619" s="64"/>
      <c r="BX619" s="64"/>
      <c r="BY619" s="64"/>
      <c r="BZ619" s="64"/>
      <c r="CA619" s="64"/>
      <c r="CB619" s="64"/>
      <c r="CC619" s="64"/>
      <c r="CD619" s="64"/>
      <c r="CE619" s="64"/>
      <c r="CF619" s="64"/>
      <c r="CG619" s="64"/>
      <c r="CH619" s="64"/>
      <c r="CI619" s="64"/>
      <c r="CJ619" s="64"/>
      <c r="CK619"/>
      <c r="CL619" s="64"/>
      <c r="CM619" s="64"/>
      <c r="CN619" s="64"/>
      <c r="CO619" s="64"/>
      <c r="CP619"/>
      <c r="CQ619"/>
      <c r="CR619"/>
      <c r="CS619"/>
      <c r="CT619"/>
      <c r="CU619"/>
      <c r="CV619"/>
      <c r="CW619" s="64"/>
    </row>
    <row r="620" spans="1:101" s="17" customFormat="1" x14ac:dyDescent="0.25">
      <c r="A620" s="64"/>
      <c r="C620" s="64"/>
      <c r="D620" s="64"/>
      <c r="E620" s="64"/>
      <c r="F620" s="66"/>
      <c r="G620" s="17" t="s">
        <v>10797</v>
      </c>
      <c r="H620" s="17" t="s">
        <v>10798</v>
      </c>
      <c r="W620" s="20"/>
      <c r="X620" s="64"/>
      <c r="Y620" s="64"/>
      <c r="Z620" s="20"/>
      <c r="AA620" s="20"/>
      <c r="AB620" s="20"/>
      <c r="AC620" s="64"/>
      <c r="AD620" s="64"/>
      <c r="AE620" s="64"/>
      <c r="AF620" s="20"/>
      <c r="AG620" s="64"/>
      <c r="AH620" s="67"/>
      <c r="AI620" s="67"/>
      <c r="AJ620" s="67"/>
      <c r="AK620" s="67"/>
      <c r="AM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8"/>
      <c r="BG620" s="64"/>
      <c r="BH620" s="64"/>
      <c r="BI620" s="20"/>
      <c r="BJ620" s="20"/>
      <c r="BK620" s="20"/>
      <c r="BL620" s="20"/>
      <c r="BM620" s="64"/>
      <c r="BN620" s="64"/>
      <c r="BO620" s="64"/>
      <c r="BP620" s="65"/>
      <c r="BQ620" s="64"/>
      <c r="BR620" s="65"/>
      <c r="BS620" s="64"/>
      <c r="BT620" s="65"/>
      <c r="BU620" s="64"/>
      <c r="BV620" s="65"/>
      <c r="BW620" s="64"/>
      <c r="BX620" s="64"/>
      <c r="BY620" s="64"/>
      <c r="BZ620" s="67"/>
      <c r="CA620" s="67"/>
      <c r="CB620" s="67"/>
      <c r="CC620" s="64"/>
      <c r="CD620" s="64"/>
      <c r="CE620" s="64"/>
      <c r="CF620" s="64"/>
      <c r="CG620" s="64"/>
      <c r="CH620" s="64"/>
      <c r="CI620" s="64"/>
      <c r="CJ620" s="64"/>
      <c r="CK620"/>
      <c r="CL620" s="64"/>
      <c r="CM620" s="64"/>
      <c r="CN620" s="64"/>
      <c r="CO620" s="64"/>
      <c r="CP620"/>
      <c r="CQ620"/>
      <c r="CR620"/>
      <c r="CS620"/>
      <c r="CT620"/>
      <c r="CU620"/>
      <c r="CV620"/>
      <c r="CW620" s="64"/>
    </row>
    <row r="621" spans="1:101" s="17" customFormat="1" x14ac:dyDescent="0.25">
      <c r="A621" s="64"/>
      <c r="C621" s="64"/>
      <c r="D621" s="64"/>
      <c r="E621" s="64"/>
      <c r="F621" s="66"/>
      <c r="G621" s="17" t="s">
        <v>10799</v>
      </c>
      <c r="H621" s="17" t="s">
        <v>10800</v>
      </c>
      <c r="W621" s="20"/>
      <c r="X621" s="64"/>
      <c r="Y621" s="64"/>
      <c r="Z621" s="20"/>
      <c r="AA621" s="20"/>
      <c r="AB621" s="20"/>
      <c r="AC621" s="64"/>
      <c r="AD621" s="64"/>
      <c r="AE621" s="64"/>
      <c r="AF621" s="20"/>
      <c r="AG621" s="64"/>
      <c r="AH621" s="64"/>
      <c r="AI621" s="64"/>
      <c r="AJ621" s="64"/>
      <c r="AK621" s="64"/>
      <c r="AM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8"/>
      <c r="BG621" s="64"/>
      <c r="BH621" s="64"/>
      <c r="BI621" s="20"/>
      <c r="BJ621" s="20"/>
      <c r="BK621" s="20"/>
      <c r="BL621" s="20"/>
      <c r="BM621" s="64"/>
      <c r="BN621" s="64"/>
      <c r="BO621" s="64"/>
      <c r="BP621" s="65"/>
      <c r="BQ621" s="64"/>
      <c r="BR621" s="65"/>
      <c r="BS621" s="64"/>
      <c r="BT621" s="65"/>
      <c r="BU621" s="64"/>
      <c r="BV621" s="65"/>
      <c r="BW621" s="64"/>
      <c r="BX621" s="64"/>
      <c r="BY621" s="64"/>
      <c r="BZ621" s="64"/>
      <c r="CA621" s="64"/>
      <c r="CB621" s="64"/>
      <c r="CC621" s="64"/>
      <c r="CD621" s="64"/>
      <c r="CE621" s="64"/>
      <c r="CF621" s="64"/>
      <c r="CG621" s="64"/>
      <c r="CH621" s="64"/>
      <c r="CI621" s="64"/>
      <c r="CJ621" s="64"/>
      <c r="CK621"/>
      <c r="CL621" s="64"/>
      <c r="CM621" s="64"/>
      <c r="CN621" s="64"/>
      <c r="CO621" s="64"/>
      <c r="CP621"/>
      <c r="CQ621"/>
      <c r="CR621"/>
      <c r="CS621"/>
      <c r="CT621"/>
      <c r="CU621"/>
      <c r="CV621"/>
      <c r="CW621" s="64"/>
    </row>
    <row r="622" spans="1:101" s="17" customFormat="1" x14ac:dyDescent="0.25">
      <c r="A622" s="64"/>
      <c r="C622" s="64"/>
      <c r="D622" s="64"/>
      <c r="E622" s="64"/>
      <c r="F622" s="66"/>
      <c r="G622" s="17" t="s">
        <v>10801</v>
      </c>
      <c r="H622" s="17" t="s">
        <v>10802</v>
      </c>
      <c r="W622" s="20"/>
      <c r="X622" s="64"/>
      <c r="Y622" s="64"/>
      <c r="Z622" s="20"/>
      <c r="AA622" s="20"/>
      <c r="AB622" s="20"/>
      <c r="AC622" s="64"/>
      <c r="AD622" s="64"/>
      <c r="AE622" s="64"/>
      <c r="AF622" s="20"/>
      <c r="AG622" s="64"/>
      <c r="AH622" s="64"/>
      <c r="AI622" s="64"/>
      <c r="AJ622" s="64"/>
      <c r="AK622" s="64"/>
      <c r="AM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8"/>
      <c r="BG622" s="64"/>
      <c r="BH622" s="64"/>
      <c r="BI622" s="20"/>
      <c r="BJ622" s="20"/>
      <c r="BK622" s="20"/>
      <c r="BL622" s="20"/>
      <c r="BM622" s="64"/>
      <c r="BN622" s="64"/>
      <c r="BO622" s="64"/>
      <c r="BP622" s="65"/>
      <c r="BQ622" s="64"/>
      <c r="BR622" s="65"/>
      <c r="BS622" s="64"/>
      <c r="BT622" s="65"/>
      <c r="BU622" s="64"/>
      <c r="BV622" s="65"/>
      <c r="BW622" s="64"/>
      <c r="BX622" s="64"/>
      <c r="BY622" s="64"/>
      <c r="BZ622" s="64"/>
      <c r="CA622" s="64"/>
      <c r="CB622" s="64"/>
      <c r="CC622" s="64"/>
      <c r="CD622" s="64"/>
      <c r="CE622" s="64"/>
      <c r="CF622" s="64"/>
      <c r="CG622" s="64"/>
      <c r="CH622" s="64"/>
      <c r="CI622" s="64"/>
      <c r="CJ622" s="64"/>
      <c r="CK622"/>
      <c r="CL622" s="64"/>
      <c r="CM622" s="64"/>
      <c r="CN622" s="64"/>
      <c r="CO622" s="64"/>
      <c r="CP622"/>
      <c r="CQ622"/>
      <c r="CR622"/>
      <c r="CS622"/>
      <c r="CT622"/>
      <c r="CU622"/>
      <c r="CV622"/>
      <c r="CW622" s="64"/>
    </row>
    <row r="623" spans="1:101" s="17" customFormat="1" x14ac:dyDescent="0.25">
      <c r="A623" s="64"/>
      <c r="C623" s="64"/>
      <c r="D623" s="64"/>
      <c r="E623" s="64"/>
      <c r="F623" s="66"/>
      <c r="G623" s="17" t="s">
        <v>10803</v>
      </c>
      <c r="H623" s="17" t="s">
        <v>10804</v>
      </c>
      <c r="W623" s="20"/>
      <c r="X623" s="64"/>
      <c r="Y623" s="64"/>
      <c r="Z623" s="20"/>
      <c r="AA623" s="20"/>
      <c r="AB623" s="20"/>
      <c r="AC623" s="64"/>
      <c r="AD623" s="64"/>
      <c r="AE623" s="64"/>
      <c r="AF623" s="20"/>
      <c r="AG623" s="64"/>
      <c r="AH623" s="64"/>
      <c r="AI623" s="64"/>
      <c r="AJ623" s="64"/>
      <c r="AK623" s="64"/>
      <c r="AM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8"/>
      <c r="BG623" s="64"/>
      <c r="BH623" s="64"/>
      <c r="BI623" s="20"/>
      <c r="BJ623" s="20"/>
      <c r="BK623" s="20"/>
      <c r="BL623" s="20"/>
      <c r="BM623" s="64"/>
      <c r="BN623" s="64"/>
      <c r="BO623" s="64"/>
      <c r="BP623" s="65"/>
      <c r="BQ623" s="64"/>
      <c r="BR623" s="65"/>
      <c r="BS623" s="64"/>
      <c r="BT623" s="65"/>
      <c r="BU623" s="64"/>
      <c r="BV623" s="65"/>
      <c r="BW623" s="64"/>
      <c r="BX623" s="64"/>
      <c r="BY623" s="64"/>
      <c r="BZ623" s="64"/>
      <c r="CA623" s="64"/>
      <c r="CB623" s="64"/>
      <c r="CC623" s="64"/>
      <c r="CD623" s="64"/>
      <c r="CE623" s="64"/>
      <c r="CF623" s="64"/>
      <c r="CG623" s="64"/>
      <c r="CH623" s="64"/>
      <c r="CI623" s="64"/>
      <c r="CJ623" s="64"/>
      <c r="CK623"/>
      <c r="CL623" s="64"/>
      <c r="CM623" s="64"/>
      <c r="CN623" s="64"/>
      <c r="CO623" s="64"/>
      <c r="CP623"/>
      <c r="CQ623"/>
      <c r="CR623"/>
      <c r="CS623"/>
      <c r="CT623"/>
      <c r="CU623"/>
      <c r="CV623"/>
      <c r="CW623" s="64"/>
    </row>
    <row r="624" spans="1:101" s="17" customFormat="1" x14ac:dyDescent="0.25">
      <c r="A624" s="64"/>
      <c r="C624" s="64"/>
      <c r="D624" s="64"/>
      <c r="E624" s="64"/>
      <c r="F624" s="66"/>
      <c r="G624" s="17" t="s">
        <v>10805</v>
      </c>
      <c r="H624" s="17" t="s">
        <v>10806</v>
      </c>
      <c r="W624" s="20"/>
      <c r="X624" s="64"/>
      <c r="Y624" s="64"/>
      <c r="Z624" s="20"/>
      <c r="AA624" s="20"/>
      <c r="AB624" s="20"/>
      <c r="AC624" s="64"/>
      <c r="AD624" s="64"/>
      <c r="AE624" s="64"/>
      <c r="AF624" s="20"/>
      <c r="AG624" s="64"/>
      <c r="AH624" s="64"/>
      <c r="AI624" s="64"/>
      <c r="AJ624" s="64"/>
      <c r="AK624" s="64"/>
      <c r="AM624" s="64"/>
      <c r="AO624" s="64"/>
      <c r="AP624" s="64"/>
      <c r="AQ624" s="64"/>
      <c r="AR624" s="64"/>
      <c r="AS624" s="64"/>
      <c r="AT624" s="64"/>
      <c r="AU624" s="64"/>
      <c r="AV624" s="64"/>
      <c r="AW624" s="64"/>
      <c r="AX624" s="64"/>
      <c r="AY624" s="64"/>
      <c r="AZ624" s="68"/>
      <c r="BG624" s="64"/>
      <c r="BH624" s="64"/>
      <c r="BI624" s="20"/>
      <c r="BJ624" s="20"/>
      <c r="BK624" s="20"/>
      <c r="BL624" s="20"/>
      <c r="BM624" s="64"/>
      <c r="BN624" s="64"/>
      <c r="BO624" s="64"/>
      <c r="BP624" s="65"/>
      <c r="BQ624" s="64"/>
      <c r="BR624" s="65"/>
      <c r="BS624" s="64"/>
      <c r="BT624" s="65"/>
      <c r="BU624" s="64"/>
      <c r="BV624" s="65"/>
      <c r="BW624" s="64"/>
      <c r="BX624" s="64"/>
      <c r="BY624" s="64"/>
      <c r="BZ624" s="64"/>
      <c r="CA624" s="64"/>
      <c r="CB624" s="64"/>
      <c r="CC624" s="64"/>
      <c r="CD624" s="64"/>
      <c r="CE624" s="64"/>
      <c r="CF624" s="64"/>
      <c r="CG624" s="64"/>
      <c r="CH624" s="64"/>
      <c r="CI624" s="64"/>
      <c r="CJ624" s="64"/>
      <c r="CK624"/>
      <c r="CL624" s="64"/>
      <c r="CM624" s="64"/>
      <c r="CN624" s="64"/>
      <c r="CO624" s="64"/>
      <c r="CP624"/>
      <c r="CQ624"/>
      <c r="CR624"/>
      <c r="CS624"/>
      <c r="CT624"/>
      <c r="CU624"/>
      <c r="CV624"/>
      <c r="CW624" s="64"/>
    </row>
    <row r="625" spans="1:101" s="17" customFormat="1" x14ac:dyDescent="0.25">
      <c r="A625" s="64"/>
      <c r="C625" s="64"/>
      <c r="D625" s="64"/>
      <c r="E625" s="64"/>
      <c r="F625" s="66"/>
      <c r="G625" s="17" t="s">
        <v>10807</v>
      </c>
      <c r="H625" s="17" t="s">
        <v>10808</v>
      </c>
      <c r="W625" s="20"/>
      <c r="X625" s="64"/>
      <c r="Y625" s="64"/>
      <c r="Z625" s="20"/>
      <c r="AA625" s="20"/>
      <c r="AB625" s="20"/>
      <c r="AC625" s="64"/>
      <c r="AD625" s="64"/>
      <c r="AE625" s="64"/>
      <c r="AF625" s="20"/>
      <c r="AG625" s="64"/>
      <c r="AH625" s="64"/>
      <c r="AI625" s="64"/>
      <c r="AJ625" s="64"/>
      <c r="AK625" s="64"/>
      <c r="AM625" s="64"/>
      <c r="AO625" s="64"/>
      <c r="AP625" s="64"/>
      <c r="AQ625" s="64"/>
      <c r="AR625" s="64"/>
      <c r="AS625" s="64"/>
      <c r="AT625" s="64"/>
      <c r="AU625" s="64"/>
      <c r="AV625" s="64"/>
      <c r="AW625" s="64"/>
      <c r="AX625" s="64"/>
      <c r="AY625" s="64"/>
      <c r="AZ625" s="68"/>
      <c r="BG625" s="64"/>
      <c r="BH625" s="64"/>
      <c r="BI625" s="20"/>
      <c r="BJ625" s="20"/>
      <c r="BK625" s="20"/>
      <c r="BL625" s="20"/>
      <c r="BM625" s="64"/>
      <c r="BN625" s="64"/>
      <c r="BO625" s="64"/>
      <c r="BP625" s="65"/>
      <c r="BQ625" s="64"/>
      <c r="BR625" s="65"/>
      <c r="BS625" s="64"/>
      <c r="BT625" s="65"/>
      <c r="BU625" s="64"/>
      <c r="BV625" s="65"/>
      <c r="BW625" s="64"/>
      <c r="BX625" s="64"/>
      <c r="BY625" s="64"/>
      <c r="BZ625" s="64"/>
      <c r="CA625" s="64"/>
      <c r="CB625" s="64"/>
      <c r="CC625" s="64"/>
      <c r="CD625" s="64"/>
      <c r="CE625" s="64"/>
      <c r="CF625" s="64"/>
      <c r="CG625" s="64"/>
      <c r="CH625" s="64"/>
      <c r="CI625" s="64"/>
      <c r="CJ625" s="64"/>
      <c r="CK625"/>
      <c r="CL625" s="64"/>
      <c r="CM625" s="64"/>
      <c r="CN625" s="64"/>
      <c r="CO625" s="64"/>
      <c r="CP625"/>
      <c r="CQ625"/>
      <c r="CR625"/>
      <c r="CS625"/>
      <c r="CT625"/>
      <c r="CU625"/>
      <c r="CV625"/>
      <c r="CW625" s="64"/>
    </row>
    <row r="626" spans="1:101" s="17" customFormat="1" x14ac:dyDescent="0.25">
      <c r="A626" s="64"/>
      <c r="C626" s="64"/>
      <c r="D626" s="64"/>
      <c r="E626" s="64"/>
      <c r="F626" s="66"/>
      <c r="G626" s="17" t="s">
        <v>10809</v>
      </c>
      <c r="H626" s="17" t="s">
        <v>10810</v>
      </c>
      <c r="W626" s="20"/>
      <c r="X626" s="64"/>
      <c r="Y626" s="64"/>
      <c r="Z626" s="20"/>
      <c r="AA626" s="20"/>
      <c r="AB626" s="20"/>
      <c r="AC626" s="64"/>
      <c r="AD626" s="64"/>
      <c r="AE626" s="64"/>
      <c r="AF626" s="20"/>
      <c r="AG626" s="64"/>
      <c r="AH626" s="64"/>
      <c r="AI626" s="64"/>
      <c r="AJ626" s="64"/>
      <c r="AK626" s="64"/>
      <c r="AM626" s="64"/>
      <c r="AO626" s="64"/>
      <c r="AP626" s="64"/>
      <c r="AQ626" s="64"/>
      <c r="AR626" s="64"/>
      <c r="AS626" s="64"/>
      <c r="AT626" s="64"/>
      <c r="AU626" s="64"/>
      <c r="AV626" s="64"/>
      <c r="AW626" s="64"/>
      <c r="AX626" s="64"/>
      <c r="AY626" s="64"/>
      <c r="AZ626" s="68"/>
      <c r="BG626" s="64"/>
      <c r="BH626" s="64"/>
      <c r="BI626" s="20"/>
      <c r="BJ626" s="20"/>
      <c r="BK626" s="20"/>
      <c r="BL626" s="20"/>
      <c r="BM626" s="64"/>
      <c r="BN626" s="64"/>
      <c r="BO626" s="64"/>
      <c r="BP626" s="65"/>
      <c r="BQ626" s="64"/>
      <c r="BR626" s="65"/>
      <c r="BS626" s="64"/>
      <c r="BT626" s="65"/>
      <c r="BU626" s="64"/>
      <c r="BV626" s="65"/>
      <c r="BW626" s="64"/>
      <c r="BX626" s="64"/>
      <c r="BY626" s="64"/>
      <c r="BZ626" s="64"/>
      <c r="CA626" s="64"/>
      <c r="CB626" s="64"/>
      <c r="CC626" s="64"/>
      <c r="CD626" s="64"/>
      <c r="CE626" s="64"/>
      <c r="CF626" s="64"/>
      <c r="CG626" s="64"/>
      <c r="CH626" s="64"/>
      <c r="CI626" s="64"/>
      <c r="CJ626" s="64"/>
      <c r="CK626"/>
      <c r="CL626" s="64"/>
      <c r="CM626" s="64"/>
      <c r="CN626" s="64"/>
      <c r="CO626" s="64"/>
      <c r="CP626"/>
      <c r="CQ626"/>
      <c r="CR626"/>
      <c r="CS626"/>
      <c r="CT626"/>
      <c r="CU626"/>
      <c r="CV626"/>
      <c r="CW626" s="64"/>
    </row>
    <row r="627" spans="1:101" s="17" customFormat="1" x14ac:dyDescent="0.25">
      <c r="A627" s="64"/>
      <c r="C627" s="64"/>
      <c r="D627" s="64"/>
      <c r="E627" s="64"/>
      <c r="F627" s="66"/>
      <c r="G627" s="17" t="s">
        <v>10811</v>
      </c>
      <c r="H627" s="17" t="s">
        <v>10812</v>
      </c>
      <c r="W627" s="20"/>
      <c r="X627" s="64"/>
      <c r="Y627" s="64"/>
      <c r="Z627" s="20"/>
      <c r="AA627" s="20"/>
      <c r="AB627" s="20"/>
      <c r="AC627" s="64"/>
      <c r="AD627" s="64"/>
      <c r="AE627" s="64"/>
      <c r="AF627" s="20"/>
      <c r="AG627" s="64"/>
      <c r="AH627" s="64"/>
      <c r="AI627" s="64"/>
      <c r="AJ627" s="64"/>
      <c r="AK627" s="64"/>
      <c r="AM627" s="64"/>
      <c r="AO627" s="64"/>
      <c r="AP627" s="64"/>
      <c r="AQ627" s="64"/>
      <c r="AR627" s="64"/>
      <c r="AS627" s="64"/>
      <c r="AT627" s="64"/>
      <c r="AU627" s="64"/>
      <c r="AV627" s="64"/>
      <c r="AW627" s="64"/>
      <c r="AX627" s="64"/>
      <c r="AY627" s="64"/>
      <c r="AZ627" s="68"/>
      <c r="BG627" s="64"/>
      <c r="BH627" s="64"/>
      <c r="BI627" s="20"/>
      <c r="BJ627" s="20"/>
      <c r="BK627" s="20"/>
      <c r="BL627" s="20"/>
      <c r="BM627" s="64"/>
      <c r="BN627" s="64"/>
      <c r="BO627" s="64"/>
      <c r="BP627" s="65"/>
      <c r="BQ627" s="64"/>
      <c r="BR627" s="65"/>
      <c r="BS627" s="64"/>
      <c r="BT627" s="65"/>
      <c r="BU627" s="64"/>
      <c r="BV627" s="65"/>
      <c r="BW627" s="64"/>
      <c r="BX627" s="64"/>
      <c r="BY627" s="64"/>
      <c r="BZ627" s="64"/>
      <c r="CA627" s="64"/>
      <c r="CB627" s="64"/>
      <c r="CC627" s="64"/>
      <c r="CD627" s="64"/>
      <c r="CE627" s="64"/>
      <c r="CF627" s="64"/>
      <c r="CG627" s="64"/>
      <c r="CH627" s="64"/>
      <c r="CI627" s="64"/>
      <c r="CJ627" s="64"/>
      <c r="CK627"/>
      <c r="CL627" s="64"/>
      <c r="CM627" s="64"/>
      <c r="CN627" s="64"/>
      <c r="CO627" s="64"/>
      <c r="CP627"/>
      <c r="CQ627"/>
      <c r="CR627"/>
      <c r="CS627"/>
      <c r="CT627"/>
      <c r="CU627"/>
      <c r="CV627"/>
      <c r="CW627" s="64"/>
    </row>
    <row r="628" spans="1:101" s="17" customFormat="1" x14ac:dyDescent="0.25">
      <c r="A628" s="64"/>
      <c r="C628" s="64"/>
      <c r="D628" s="64"/>
      <c r="E628" s="64"/>
      <c r="F628" s="66"/>
      <c r="G628" s="17" t="s">
        <v>10813</v>
      </c>
      <c r="H628" s="17" t="s">
        <v>10814</v>
      </c>
      <c r="W628" s="20"/>
      <c r="X628" s="64"/>
      <c r="Y628" s="64"/>
      <c r="Z628" s="20"/>
      <c r="AA628" s="20"/>
      <c r="AB628" s="20"/>
      <c r="AC628" s="64"/>
      <c r="AD628" s="64"/>
      <c r="AE628" s="64"/>
      <c r="AF628" s="20"/>
      <c r="AG628" s="64"/>
      <c r="AH628" s="64"/>
      <c r="AI628" s="64"/>
      <c r="AJ628" s="64"/>
      <c r="AK628" s="64"/>
      <c r="AM628" s="64"/>
      <c r="AO628" s="64"/>
      <c r="AP628" s="64"/>
      <c r="AQ628" s="64"/>
      <c r="AR628" s="64"/>
      <c r="AS628" s="64"/>
      <c r="AT628" s="64"/>
      <c r="AU628" s="64"/>
      <c r="AV628" s="64"/>
      <c r="AW628" s="64"/>
      <c r="AX628" s="64"/>
      <c r="AY628" s="64"/>
      <c r="AZ628" s="68"/>
      <c r="BG628" s="64"/>
      <c r="BH628" s="64"/>
      <c r="BI628" s="20"/>
      <c r="BJ628" s="20"/>
      <c r="BK628" s="20"/>
      <c r="BL628" s="20"/>
      <c r="BM628" s="64"/>
      <c r="BN628" s="64"/>
      <c r="BO628" s="64"/>
      <c r="BP628" s="65"/>
      <c r="BQ628" s="64"/>
      <c r="BR628" s="65"/>
      <c r="BS628" s="64"/>
      <c r="BT628" s="65"/>
      <c r="BU628" s="64"/>
      <c r="BV628" s="65"/>
      <c r="BW628" s="64"/>
      <c r="BX628" s="64"/>
      <c r="BY628" s="64"/>
      <c r="BZ628" s="64"/>
      <c r="CA628" s="64"/>
      <c r="CB628" s="64"/>
      <c r="CC628" s="64"/>
      <c r="CD628" s="64"/>
      <c r="CE628" s="64"/>
      <c r="CF628" s="64"/>
      <c r="CG628" s="64"/>
      <c r="CH628" s="64"/>
      <c r="CI628" s="64"/>
      <c r="CJ628" s="64"/>
      <c r="CK628"/>
      <c r="CL628" s="64"/>
      <c r="CM628" s="64"/>
      <c r="CN628" s="64"/>
      <c r="CO628" s="64"/>
      <c r="CP628"/>
      <c r="CQ628"/>
      <c r="CR628"/>
      <c r="CS628"/>
      <c r="CT628"/>
      <c r="CU628"/>
      <c r="CV628"/>
      <c r="CW628" s="64"/>
    </row>
    <row r="629" spans="1:101" s="17" customFormat="1" x14ac:dyDescent="0.25">
      <c r="A629" s="64"/>
      <c r="C629" s="64"/>
      <c r="D629" s="64"/>
      <c r="E629" s="64"/>
      <c r="F629" s="66"/>
      <c r="G629" s="17" t="s">
        <v>10229</v>
      </c>
      <c r="H629" s="17" t="s">
        <v>10230</v>
      </c>
      <c r="W629" s="20"/>
      <c r="X629" s="64"/>
      <c r="Y629" s="64"/>
      <c r="Z629" s="20"/>
      <c r="AA629" s="20"/>
      <c r="AB629" s="20"/>
      <c r="AC629" s="64"/>
      <c r="AD629" s="64"/>
      <c r="AE629" s="64"/>
      <c r="AF629" s="20"/>
      <c r="AG629" s="64"/>
      <c r="AH629" s="64"/>
      <c r="AI629" s="64"/>
      <c r="AJ629" s="64"/>
      <c r="AK629" s="64"/>
      <c r="AM629" s="64"/>
      <c r="AO629" s="64"/>
      <c r="AP629" s="64"/>
      <c r="AQ629" s="64"/>
      <c r="AR629" s="64"/>
      <c r="AS629" s="64"/>
      <c r="AT629" s="64"/>
      <c r="AU629" s="64"/>
      <c r="AV629" s="64"/>
      <c r="AW629" s="64"/>
      <c r="AX629" s="64"/>
      <c r="AY629" s="64"/>
      <c r="AZ629" s="68"/>
      <c r="BG629" s="64"/>
      <c r="BH629" s="64"/>
      <c r="BI629" s="20"/>
      <c r="BJ629" s="20"/>
      <c r="BK629" s="20"/>
      <c r="BL629" s="20"/>
      <c r="BM629" s="64"/>
      <c r="BN629" s="64"/>
      <c r="BO629" s="64"/>
      <c r="BP629" s="65"/>
      <c r="BQ629" s="64"/>
      <c r="BR629" s="65"/>
      <c r="BS629" s="64"/>
      <c r="BT629" s="65"/>
      <c r="BU629" s="64"/>
      <c r="BV629" s="65"/>
      <c r="BW629" s="64"/>
      <c r="BX629" s="64"/>
      <c r="BY629" s="64"/>
      <c r="BZ629" s="64"/>
      <c r="CA629" s="64"/>
      <c r="CB629" s="64"/>
      <c r="CC629" s="64"/>
      <c r="CD629" s="64"/>
      <c r="CE629" s="64"/>
      <c r="CF629" s="64"/>
      <c r="CG629" s="64"/>
      <c r="CH629" s="64"/>
      <c r="CI629" s="64"/>
      <c r="CJ629" s="64"/>
      <c r="CK629"/>
      <c r="CL629" s="64"/>
      <c r="CM629" s="64"/>
      <c r="CN629" s="64"/>
      <c r="CO629" s="64"/>
      <c r="CP629"/>
      <c r="CQ629"/>
      <c r="CR629"/>
      <c r="CS629"/>
      <c r="CT629"/>
      <c r="CU629"/>
      <c r="CV629"/>
      <c r="CW629" s="64"/>
    </row>
    <row r="630" spans="1:101" s="17" customFormat="1" x14ac:dyDescent="0.25">
      <c r="A630" s="64"/>
      <c r="C630" s="64"/>
      <c r="D630" s="64"/>
      <c r="E630" s="64"/>
      <c r="F630" s="66"/>
      <c r="G630" s="17" t="s">
        <v>10231</v>
      </c>
      <c r="H630" s="17" t="s">
        <v>10232</v>
      </c>
      <c r="W630" s="20"/>
      <c r="X630" s="64"/>
      <c r="Y630" s="64"/>
      <c r="Z630" s="20"/>
      <c r="AA630" s="20"/>
      <c r="AB630" s="20"/>
      <c r="AC630" s="64"/>
      <c r="AD630" s="64"/>
      <c r="AE630" s="64"/>
      <c r="AF630" s="20"/>
      <c r="AG630" s="64"/>
      <c r="AH630" s="64"/>
      <c r="AI630" s="64"/>
      <c r="AJ630" s="64"/>
      <c r="AK630" s="64"/>
      <c r="AM630" s="64"/>
      <c r="AO630" s="64"/>
      <c r="AP630" s="64"/>
      <c r="AQ630" s="64"/>
      <c r="AR630" s="64"/>
      <c r="AS630" s="64"/>
      <c r="AT630" s="64"/>
      <c r="AU630" s="64"/>
      <c r="AV630" s="64"/>
      <c r="AW630" s="64"/>
      <c r="AX630" s="64"/>
      <c r="AY630" s="64"/>
      <c r="AZ630" s="68"/>
      <c r="BG630" s="64"/>
      <c r="BH630" s="64"/>
      <c r="BI630" s="20"/>
      <c r="BJ630" s="20"/>
      <c r="BK630" s="20"/>
      <c r="BL630" s="20"/>
      <c r="BM630" s="64"/>
      <c r="BN630" s="64"/>
      <c r="BO630" s="64"/>
      <c r="BP630" s="65"/>
      <c r="BQ630" s="64"/>
      <c r="BR630" s="65"/>
      <c r="BS630" s="64"/>
      <c r="BT630" s="65"/>
      <c r="BU630" s="64"/>
      <c r="BV630" s="65"/>
      <c r="BW630" s="64"/>
      <c r="BX630" s="64"/>
      <c r="BY630" s="64"/>
      <c r="BZ630" s="64"/>
      <c r="CA630" s="64"/>
      <c r="CB630" s="64"/>
      <c r="CC630" s="64"/>
      <c r="CD630" s="64"/>
      <c r="CE630" s="64"/>
      <c r="CF630" s="64"/>
      <c r="CG630" s="64"/>
      <c r="CH630" s="64"/>
      <c r="CI630" s="64"/>
      <c r="CJ630" s="64"/>
      <c r="CK630"/>
      <c r="CL630" s="64"/>
      <c r="CM630" s="64"/>
      <c r="CN630" s="64"/>
      <c r="CO630" s="64"/>
      <c r="CP630"/>
      <c r="CQ630"/>
      <c r="CR630"/>
      <c r="CS630"/>
      <c r="CT630"/>
      <c r="CU630"/>
      <c r="CV630"/>
      <c r="CW630" s="64"/>
    </row>
    <row r="631" spans="1:101" s="17" customFormat="1" x14ac:dyDescent="0.25">
      <c r="A631" s="64"/>
      <c r="C631" s="64"/>
      <c r="D631" s="64"/>
      <c r="E631" s="64"/>
      <c r="F631" s="66"/>
      <c r="G631" s="17" t="s">
        <v>10233</v>
      </c>
      <c r="H631" s="17" t="s">
        <v>10234</v>
      </c>
      <c r="W631" s="20"/>
      <c r="X631" s="64"/>
      <c r="Y631" s="64"/>
      <c r="Z631" s="20"/>
      <c r="AA631" s="20"/>
      <c r="AB631" s="20"/>
      <c r="AC631" s="64"/>
      <c r="AD631" s="64"/>
      <c r="AE631" s="64"/>
      <c r="AF631" s="20"/>
      <c r="AG631" s="64"/>
      <c r="AH631" s="64"/>
      <c r="AI631" s="64"/>
      <c r="AJ631" s="64"/>
      <c r="AK631" s="64"/>
      <c r="AM631" s="64"/>
      <c r="AO631" s="64"/>
      <c r="AP631" s="64"/>
      <c r="AQ631" s="64"/>
      <c r="AR631" s="64"/>
      <c r="AS631" s="64"/>
      <c r="AT631" s="64"/>
      <c r="AU631" s="64"/>
      <c r="AV631" s="64"/>
      <c r="AW631" s="64"/>
      <c r="AX631" s="64"/>
      <c r="AY631" s="64"/>
      <c r="AZ631" s="68"/>
      <c r="BG631" s="64"/>
      <c r="BH631" s="64"/>
      <c r="BI631" s="20"/>
      <c r="BJ631" s="20"/>
      <c r="BK631" s="20"/>
      <c r="BL631" s="20"/>
      <c r="BM631" s="64"/>
      <c r="BN631" s="64"/>
      <c r="BO631" s="64"/>
      <c r="BP631" s="65"/>
      <c r="BQ631" s="64"/>
      <c r="BR631" s="65"/>
      <c r="BS631" s="64"/>
      <c r="BT631" s="65"/>
      <c r="BU631" s="64"/>
      <c r="BV631" s="65"/>
      <c r="BW631" s="64"/>
      <c r="BX631" s="64"/>
      <c r="BY631" s="64"/>
      <c r="BZ631" s="64"/>
      <c r="CA631" s="64"/>
      <c r="CB631" s="64"/>
      <c r="CC631" s="64"/>
      <c r="CD631" s="64"/>
      <c r="CE631" s="64"/>
      <c r="CF631" s="64"/>
      <c r="CG631" s="64"/>
      <c r="CH631" s="64"/>
      <c r="CI631" s="64"/>
      <c r="CJ631" s="64"/>
      <c r="CK631"/>
      <c r="CL631" s="64"/>
      <c r="CM631" s="64"/>
      <c r="CN631" s="64"/>
      <c r="CO631" s="64"/>
      <c r="CP631"/>
      <c r="CQ631"/>
      <c r="CR631"/>
      <c r="CS631"/>
      <c r="CT631"/>
      <c r="CU631"/>
      <c r="CV631"/>
      <c r="CW631" s="64"/>
    </row>
    <row r="632" spans="1:101" s="17" customFormat="1" x14ac:dyDescent="0.25">
      <c r="A632" s="64"/>
      <c r="C632" s="64"/>
      <c r="D632" s="64"/>
      <c r="E632" s="64"/>
      <c r="F632" s="66"/>
      <c r="G632" s="17" t="s">
        <v>10235</v>
      </c>
      <c r="H632" s="17" t="s">
        <v>10236</v>
      </c>
      <c r="W632" s="20"/>
      <c r="X632" s="64"/>
      <c r="Y632" s="64"/>
      <c r="Z632" s="20"/>
      <c r="AA632" s="20"/>
      <c r="AB632" s="20"/>
      <c r="AC632" s="64"/>
      <c r="AD632" s="64"/>
      <c r="AE632" s="64"/>
      <c r="AF632" s="20"/>
      <c r="AG632" s="64"/>
      <c r="AH632" s="64"/>
      <c r="AI632" s="64"/>
      <c r="AJ632" s="64"/>
      <c r="AK632" s="64"/>
      <c r="AM632" s="64"/>
      <c r="AO632" s="64"/>
      <c r="AP632" s="64"/>
      <c r="AQ632" s="64"/>
      <c r="AR632" s="64"/>
      <c r="AS632" s="64"/>
      <c r="AT632" s="64"/>
      <c r="AU632" s="64"/>
      <c r="AV632" s="64"/>
      <c r="AW632" s="64"/>
      <c r="AX632" s="64"/>
      <c r="AY632" s="64"/>
      <c r="AZ632" s="68"/>
      <c r="BG632" s="64"/>
      <c r="BH632" s="64"/>
      <c r="BI632" s="20"/>
      <c r="BJ632" s="20"/>
      <c r="BK632" s="20"/>
      <c r="BL632" s="20"/>
      <c r="BM632" s="64"/>
      <c r="BN632" s="64"/>
      <c r="BO632" s="64"/>
      <c r="BP632" s="65"/>
      <c r="BQ632" s="64"/>
      <c r="BR632" s="65"/>
      <c r="BS632" s="64"/>
      <c r="BT632" s="65"/>
      <c r="BU632" s="64"/>
      <c r="BV632" s="65"/>
      <c r="BW632" s="64"/>
      <c r="BX632" s="64"/>
      <c r="BY632" s="64"/>
      <c r="BZ632" s="64"/>
      <c r="CA632" s="64"/>
      <c r="CB632" s="64"/>
      <c r="CC632" s="64"/>
      <c r="CD632" s="64"/>
      <c r="CE632" s="64"/>
      <c r="CF632" s="64"/>
      <c r="CG632" s="64"/>
      <c r="CH632" s="64"/>
      <c r="CI632" s="64"/>
      <c r="CJ632" s="64"/>
      <c r="CK632"/>
      <c r="CL632" s="64"/>
      <c r="CM632" s="64"/>
      <c r="CN632" s="64"/>
      <c r="CO632" s="64"/>
      <c r="CP632"/>
      <c r="CQ632"/>
      <c r="CR632"/>
      <c r="CS632"/>
      <c r="CT632"/>
      <c r="CU632"/>
      <c r="CV632"/>
      <c r="CW632" s="64"/>
    </row>
    <row r="633" spans="1:101" s="17" customFormat="1" x14ac:dyDescent="0.25">
      <c r="A633" s="64"/>
      <c r="C633" s="64"/>
      <c r="D633" s="64"/>
      <c r="E633" s="64"/>
      <c r="F633" s="66"/>
      <c r="G633" s="17" t="s">
        <v>10237</v>
      </c>
      <c r="H633" s="17" t="s">
        <v>10238</v>
      </c>
      <c r="W633" s="20"/>
      <c r="X633" s="64"/>
      <c r="Y633" s="64"/>
      <c r="Z633" s="20"/>
      <c r="AA633" s="20"/>
      <c r="AB633" s="20"/>
      <c r="AC633" s="64"/>
      <c r="AD633" s="64"/>
      <c r="AE633" s="64"/>
      <c r="AF633" s="20"/>
      <c r="AG633" s="64"/>
      <c r="AH633" s="64"/>
      <c r="AI633" s="64"/>
      <c r="AJ633" s="64"/>
      <c r="AK633" s="64"/>
      <c r="AM633" s="64"/>
      <c r="AO633" s="64"/>
      <c r="AP633" s="64"/>
      <c r="AQ633" s="64"/>
      <c r="AR633" s="64"/>
      <c r="AS633" s="64"/>
      <c r="AT633" s="64"/>
      <c r="AU633" s="64"/>
      <c r="AV633" s="64"/>
      <c r="AW633" s="64"/>
      <c r="AX633" s="64"/>
      <c r="AY633" s="64"/>
      <c r="AZ633" s="68"/>
      <c r="BG633" s="64"/>
      <c r="BH633" s="64"/>
      <c r="BI633" s="20"/>
      <c r="BJ633" s="20"/>
      <c r="BK633" s="20"/>
      <c r="BL633" s="20"/>
      <c r="BM633" s="64"/>
      <c r="BN633" s="64"/>
      <c r="BO633" s="64"/>
      <c r="BP633" s="65"/>
      <c r="BQ633" s="64"/>
      <c r="BR633" s="65"/>
      <c r="BS633" s="64"/>
      <c r="BT633" s="65"/>
      <c r="BU633" s="64"/>
      <c r="BV633" s="65"/>
      <c r="BW633" s="64"/>
      <c r="BX633" s="64"/>
      <c r="BY633" s="64"/>
      <c r="BZ633" s="64"/>
      <c r="CA633" s="64"/>
      <c r="CB633" s="64"/>
      <c r="CC633" s="64"/>
      <c r="CD633" s="64"/>
      <c r="CE633" s="64"/>
      <c r="CF633" s="64"/>
      <c r="CG633" s="64"/>
      <c r="CH633" s="64"/>
      <c r="CI633" s="64"/>
      <c r="CJ633" s="64"/>
      <c r="CK633"/>
      <c r="CL633" s="64"/>
      <c r="CM633" s="64"/>
      <c r="CN633" s="64"/>
      <c r="CO633" s="64"/>
      <c r="CP633"/>
      <c r="CQ633"/>
      <c r="CR633"/>
      <c r="CS633"/>
      <c r="CT633"/>
      <c r="CU633"/>
      <c r="CV633"/>
      <c r="CW633" s="64"/>
    </row>
    <row r="634" spans="1:101" s="17" customFormat="1" x14ac:dyDescent="0.25">
      <c r="A634" s="64"/>
      <c r="C634" s="64"/>
      <c r="D634" s="64"/>
      <c r="E634" s="64"/>
      <c r="F634" s="66"/>
      <c r="G634" s="17" t="s">
        <v>10239</v>
      </c>
      <c r="H634" s="17" t="s">
        <v>10240</v>
      </c>
      <c r="W634" s="20"/>
      <c r="X634" s="64"/>
      <c r="Y634" s="64"/>
      <c r="Z634" s="20"/>
      <c r="AA634" s="20"/>
      <c r="AB634" s="20"/>
      <c r="AC634" s="64"/>
      <c r="AD634" s="64"/>
      <c r="AE634" s="64"/>
      <c r="AF634" s="20"/>
      <c r="AG634" s="64"/>
      <c r="AH634" s="64"/>
      <c r="AI634" s="64"/>
      <c r="AJ634" s="64"/>
      <c r="AK634" s="64"/>
      <c r="AM634" s="64"/>
      <c r="AO634" s="64"/>
      <c r="AP634" s="64"/>
      <c r="AQ634" s="64"/>
      <c r="AR634" s="64"/>
      <c r="AS634" s="64"/>
      <c r="AT634" s="64"/>
      <c r="AU634" s="64"/>
      <c r="AV634" s="64"/>
      <c r="AW634" s="64"/>
      <c r="AX634" s="64"/>
      <c r="AY634" s="64"/>
      <c r="AZ634" s="68"/>
      <c r="BG634" s="64"/>
      <c r="BH634" s="64"/>
      <c r="BI634" s="20"/>
      <c r="BJ634" s="20"/>
      <c r="BK634" s="20"/>
      <c r="BL634" s="20"/>
      <c r="BM634" s="64"/>
      <c r="BN634" s="64"/>
      <c r="BO634" s="64"/>
      <c r="BP634" s="65"/>
      <c r="BQ634" s="64"/>
      <c r="BR634" s="65"/>
      <c r="BS634" s="64"/>
      <c r="BT634" s="65"/>
      <c r="BU634" s="64"/>
      <c r="BV634" s="65"/>
      <c r="BW634" s="64"/>
      <c r="BX634" s="64"/>
      <c r="BY634" s="64"/>
      <c r="BZ634" s="64"/>
      <c r="CA634" s="64"/>
      <c r="CB634" s="64"/>
      <c r="CC634" s="64"/>
      <c r="CD634" s="64"/>
      <c r="CE634" s="64"/>
      <c r="CF634" s="64"/>
      <c r="CG634" s="64"/>
      <c r="CH634" s="64"/>
      <c r="CI634" s="64"/>
      <c r="CJ634" s="64"/>
      <c r="CK634"/>
      <c r="CL634" s="64"/>
      <c r="CM634" s="64"/>
      <c r="CN634" s="64"/>
      <c r="CO634" s="64"/>
      <c r="CP634"/>
      <c r="CQ634"/>
      <c r="CR634"/>
      <c r="CS634"/>
      <c r="CT634"/>
      <c r="CU634"/>
      <c r="CV634"/>
      <c r="CW634" s="64"/>
    </row>
    <row r="635" spans="1:101" s="17" customFormat="1" x14ac:dyDescent="0.25">
      <c r="A635" s="64"/>
      <c r="C635" s="64"/>
      <c r="D635" s="64"/>
      <c r="E635" s="64"/>
      <c r="F635" s="66"/>
      <c r="G635" s="17" t="s">
        <v>10241</v>
      </c>
      <c r="H635" s="17" t="s">
        <v>10242</v>
      </c>
      <c r="W635" s="20"/>
      <c r="X635" s="64"/>
      <c r="Y635" s="64"/>
      <c r="Z635" s="20"/>
      <c r="AA635" s="20"/>
      <c r="AB635" s="20"/>
      <c r="AC635" s="64"/>
      <c r="AD635" s="64"/>
      <c r="AE635" s="64"/>
      <c r="AF635" s="20"/>
      <c r="AG635" s="64"/>
      <c r="AH635" s="64"/>
      <c r="AI635" s="64"/>
      <c r="AJ635" s="64"/>
      <c r="AK635" s="64"/>
      <c r="AM635" s="64"/>
      <c r="AO635" s="64"/>
      <c r="AP635" s="64"/>
      <c r="AQ635" s="64"/>
      <c r="AR635" s="64"/>
      <c r="AS635" s="64"/>
      <c r="AT635" s="64"/>
      <c r="AU635" s="64"/>
      <c r="AV635" s="64"/>
      <c r="AW635" s="64"/>
      <c r="AX635" s="64"/>
      <c r="AY635" s="64"/>
      <c r="AZ635" s="68"/>
      <c r="BG635" s="64"/>
      <c r="BH635" s="64"/>
      <c r="BI635" s="20"/>
      <c r="BJ635" s="20"/>
      <c r="BK635" s="20"/>
      <c r="BL635" s="20"/>
      <c r="BM635" s="64"/>
      <c r="BN635" s="64"/>
      <c r="BO635" s="64"/>
      <c r="BP635" s="65"/>
      <c r="BQ635" s="64"/>
      <c r="BR635" s="65"/>
      <c r="BS635" s="64"/>
      <c r="BT635" s="65"/>
      <c r="BU635" s="64"/>
      <c r="BV635" s="65"/>
      <c r="BW635" s="64"/>
      <c r="BX635" s="64"/>
      <c r="BY635" s="64"/>
      <c r="BZ635" s="64"/>
      <c r="CA635" s="64"/>
      <c r="CB635" s="64"/>
      <c r="CC635" s="64"/>
      <c r="CD635" s="64"/>
      <c r="CE635" s="64"/>
      <c r="CF635" s="64"/>
      <c r="CG635" s="64"/>
      <c r="CH635" s="64"/>
      <c r="CI635" s="64"/>
      <c r="CJ635" s="64"/>
      <c r="CK635"/>
      <c r="CL635" s="64"/>
      <c r="CM635" s="64"/>
      <c r="CN635" s="64"/>
      <c r="CO635" s="64"/>
      <c r="CP635"/>
      <c r="CQ635"/>
      <c r="CR635"/>
      <c r="CS635"/>
      <c r="CT635"/>
      <c r="CU635"/>
      <c r="CV635"/>
      <c r="CW635" s="64"/>
    </row>
    <row r="636" spans="1:101" s="17" customFormat="1" x14ac:dyDescent="0.25">
      <c r="A636" s="64"/>
      <c r="C636" s="64"/>
      <c r="D636" s="64"/>
      <c r="E636" s="64"/>
      <c r="F636" s="66"/>
      <c r="G636" s="17" t="s">
        <v>10243</v>
      </c>
      <c r="H636" s="17" t="s">
        <v>10244</v>
      </c>
      <c r="W636" s="20"/>
      <c r="X636" s="64"/>
      <c r="Y636" s="64"/>
      <c r="Z636" s="20"/>
      <c r="AA636" s="20"/>
      <c r="AB636" s="20"/>
      <c r="AC636" s="64"/>
      <c r="AD636" s="64"/>
      <c r="AE636" s="64"/>
      <c r="AF636" s="20"/>
      <c r="AG636" s="64"/>
      <c r="AH636" s="67"/>
      <c r="AI636" s="67"/>
      <c r="AJ636" s="67"/>
      <c r="AK636" s="67"/>
      <c r="AM636" s="64"/>
      <c r="AO636" s="64"/>
      <c r="AP636" s="64"/>
      <c r="AQ636" s="64"/>
      <c r="AR636" s="64"/>
      <c r="AS636" s="64"/>
      <c r="AT636" s="64"/>
      <c r="AU636" s="64"/>
      <c r="AV636" s="64"/>
      <c r="AW636" s="64"/>
      <c r="AX636" s="64"/>
      <c r="AY636" s="64"/>
      <c r="AZ636" s="68"/>
      <c r="BG636" s="64"/>
      <c r="BH636" s="64"/>
      <c r="BI636" s="20"/>
      <c r="BJ636" s="20"/>
      <c r="BK636" s="20"/>
      <c r="BL636" s="20"/>
      <c r="BM636" s="64"/>
      <c r="BN636" s="64"/>
      <c r="BO636" s="64"/>
      <c r="BP636" s="65"/>
      <c r="BQ636" s="64"/>
      <c r="BR636" s="65"/>
      <c r="BS636" s="64"/>
      <c r="BT636" s="65"/>
      <c r="BU636" s="64"/>
      <c r="BV636" s="65"/>
      <c r="BW636" s="64"/>
      <c r="BX636" s="64"/>
      <c r="BY636" s="64"/>
      <c r="BZ636" s="67"/>
      <c r="CA636" s="67"/>
      <c r="CB636" s="67"/>
      <c r="CC636" s="64"/>
      <c r="CD636" s="64"/>
      <c r="CE636" s="64"/>
      <c r="CF636" s="64"/>
      <c r="CG636" s="64"/>
      <c r="CH636" s="64"/>
      <c r="CI636" s="64"/>
      <c r="CJ636" s="64"/>
      <c r="CK636"/>
      <c r="CL636" s="64"/>
      <c r="CM636" s="64"/>
      <c r="CN636" s="64"/>
      <c r="CO636" s="64"/>
      <c r="CP636"/>
      <c r="CQ636"/>
      <c r="CR636"/>
      <c r="CS636"/>
      <c r="CT636"/>
      <c r="CU636"/>
      <c r="CV636"/>
      <c r="CW636" s="64"/>
    </row>
    <row r="637" spans="1:101" s="17" customFormat="1" x14ac:dyDescent="0.25">
      <c r="A637" s="64"/>
      <c r="C637" s="64"/>
      <c r="D637" s="64"/>
      <c r="E637" s="64"/>
      <c r="F637" s="66"/>
      <c r="G637" s="17" t="s">
        <v>10245</v>
      </c>
      <c r="H637" s="17" t="s">
        <v>10246</v>
      </c>
      <c r="W637" s="20"/>
      <c r="X637" s="64"/>
      <c r="Y637" s="64"/>
      <c r="Z637" s="20"/>
      <c r="AA637" s="20"/>
      <c r="AB637" s="20"/>
      <c r="AC637" s="64"/>
      <c r="AD637" s="64"/>
      <c r="AE637" s="64"/>
      <c r="AF637" s="20"/>
      <c r="AG637" s="64"/>
      <c r="AH637" s="67"/>
      <c r="AI637" s="67"/>
      <c r="AJ637" s="67"/>
      <c r="AK637" s="67"/>
      <c r="AM637" s="64"/>
      <c r="AO637" s="64"/>
      <c r="AP637" s="64"/>
      <c r="AQ637" s="64"/>
      <c r="AR637" s="64"/>
      <c r="AS637" s="64"/>
      <c r="AT637" s="64"/>
      <c r="AU637" s="64"/>
      <c r="AV637" s="64"/>
      <c r="AW637" s="64"/>
      <c r="AX637" s="64"/>
      <c r="AY637" s="64"/>
      <c r="AZ637" s="68"/>
      <c r="BG637" s="64"/>
      <c r="BH637" s="64"/>
      <c r="BI637" s="20"/>
      <c r="BJ637" s="20"/>
      <c r="BK637" s="20"/>
      <c r="BL637" s="20"/>
      <c r="BM637" s="64"/>
      <c r="BN637" s="64"/>
      <c r="BO637" s="64"/>
      <c r="BP637" s="65"/>
      <c r="BQ637" s="64"/>
      <c r="BR637" s="65"/>
      <c r="BS637" s="64"/>
      <c r="BT637" s="65"/>
      <c r="BU637" s="64"/>
      <c r="BV637" s="65"/>
      <c r="BW637" s="64"/>
      <c r="BX637" s="64"/>
      <c r="BY637" s="64"/>
      <c r="BZ637" s="67"/>
      <c r="CA637" s="67"/>
      <c r="CB637" s="67"/>
      <c r="CC637" s="64"/>
      <c r="CD637" s="64"/>
      <c r="CE637" s="64"/>
      <c r="CF637" s="64"/>
      <c r="CG637" s="64"/>
      <c r="CH637" s="64"/>
      <c r="CI637" s="64"/>
      <c r="CJ637" s="64"/>
      <c r="CK637"/>
      <c r="CL637" s="64"/>
      <c r="CM637" s="64"/>
      <c r="CN637" s="64"/>
      <c r="CO637" s="64"/>
      <c r="CP637"/>
      <c r="CQ637"/>
      <c r="CR637"/>
      <c r="CS637"/>
      <c r="CT637"/>
      <c r="CU637"/>
      <c r="CV637"/>
      <c r="CW637" s="64"/>
    </row>
    <row r="638" spans="1:101" s="17" customFormat="1" x14ac:dyDescent="0.25">
      <c r="A638" s="64"/>
      <c r="C638" s="64"/>
      <c r="D638" s="64"/>
      <c r="E638" s="64"/>
      <c r="F638" s="66"/>
      <c r="G638" s="17" t="s">
        <v>10247</v>
      </c>
      <c r="H638" s="17" t="s">
        <v>10248</v>
      </c>
      <c r="W638" s="20"/>
      <c r="X638" s="64"/>
      <c r="Y638" s="64"/>
      <c r="Z638" s="20"/>
      <c r="AA638" s="20"/>
      <c r="AB638" s="20"/>
      <c r="AC638" s="64"/>
      <c r="AD638" s="64"/>
      <c r="AE638" s="64"/>
      <c r="AF638" s="20"/>
      <c r="AG638" s="64"/>
      <c r="AH638" s="64"/>
      <c r="AI638" s="64"/>
      <c r="AJ638" s="64"/>
      <c r="AK638" s="64"/>
      <c r="AM638" s="64"/>
      <c r="AO638" s="64"/>
      <c r="AP638" s="64"/>
      <c r="AQ638" s="64"/>
      <c r="AR638" s="64"/>
      <c r="AS638" s="64"/>
      <c r="AT638" s="64"/>
      <c r="AU638" s="64"/>
      <c r="AV638" s="64"/>
      <c r="AW638" s="64"/>
      <c r="AX638" s="64"/>
      <c r="AY638" s="64"/>
      <c r="AZ638" s="68"/>
      <c r="BG638" s="64"/>
      <c r="BH638" s="64"/>
      <c r="BI638" s="20"/>
      <c r="BJ638" s="20"/>
      <c r="BK638" s="20"/>
      <c r="BL638" s="20"/>
      <c r="BM638" s="64"/>
      <c r="BN638" s="64"/>
      <c r="BO638" s="64"/>
      <c r="BP638" s="65"/>
      <c r="BQ638" s="64"/>
      <c r="BR638" s="65"/>
      <c r="BS638" s="64"/>
      <c r="BT638" s="65"/>
      <c r="BU638" s="64"/>
      <c r="BV638" s="65"/>
      <c r="BW638" s="64"/>
      <c r="BX638" s="64"/>
      <c r="BY638" s="64"/>
      <c r="BZ638" s="64"/>
      <c r="CA638" s="64"/>
      <c r="CB638" s="64"/>
      <c r="CC638" s="64"/>
      <c r="CD638" s="64"/>
      <c r="CE638" s="64"/>
      <c r="CF638" s="64"/>
      <c r="CG638" s="64"/>
      <c r="CH638" s="64"/>
      <c r="CI638" s="64"/>
      <c r="CJ638" s="64"/>
      <c r="CK638"/>
      <c r="CL638" s="64"/>
      <c r="CM638" s="64"/>
      <c r="CN638" s="64"/>
      <c r="CO638" s="64"/>
      <c r="CP638"/>
      <c r="CQ638"/>
      <c r="CR638"/>
      <c r="CS638"/>
      <c r="CT638"/>
      <c r="CU638"/>
      <c r="CV638"/>
      <c r="CW638" s="64"/>
    </row>
    <row r="639" spans="1:101" s="17" customFormat="1" x14ac:dyDescent="0.25">
      <c r="A639" s="64"/>
      <c r="C639" s="64"/>
      <c r="D639" s="64"/>
      <c r="E639" s="64"/>
      <c r="F639" s="66"/>
      <c r="G639" s="17" t="s">
        <v>10249</v>
      </c>
      <c r="H639" s="17" t="s">
        <v>10250</v>
      </c>
      <c r="W639" s="20"/>
      <c r="X639" s="64"/>
      <c r="Y639" s="64"/>
      <c r="Z639" s="20"/>
      <c r="AA639" s="20"/>
      <c r="AB639" s="20"/>
      <c r="AC639" s="64"/>
      <c r="AD639" s="64"/>
      <c r="AE639" s="64"/>
      <c r="AF639" s="20"/>
      <c r="AG639" s="64"/>
      <c r="AH639" s="67"/>
      <c r="AI639" s="67"/>
      <c r="AJ639" s="67"/>
      <c r="AK639" s="67"/>
      <c r="AM639" s="64"/>
      <c r="AO639" s="64"/>
      <c r="AP639" s="64"/>
      <c r="AQ639" s="64"/>
      <c r="AR639" s="64"/>
      <c r="AS639" s="64"/>
      <c r="AT639" s="64"/>
      <c r="AU639" s="64"/>
      <c r="AV639" s="64"/>
      <c r="AW639" s="64"/>
      <c r="AX639" s="64"/>
      <c r="AY639" s="64"/>
      <c r="AZ639" s="68"/>
      <c r="BG639" s="64"/>
      <c r="BH639" s="64"/>
      <c r="BI639" s="20"/>
      <c r="BJ639" s="20"/>
      <c r="BK639" s="20"/>
      <c r="BL639" s="20"/>
      <c r="BM639" s="64"/>
      <c r="BN639" s="64"/>
      <c r="BO639" s="64"/>
      <c r="BP639" s="65"/>
      <c r="BQ639" s="64"/>
      <c r="BR639" s="65"/>
      <c r="BS639" s="64"/>
      <c r="BT639" s="65"/>
      <c r="BU639" s="64"/>
      <c r="BV639" s="65"/>
      <c r="BW639" s="64"/>
      <c r="BX639" s="64"/>
      <c r="BY639" s="64"/>
      <c r="BZ639" s="67"/>
      <c r="CA639" s="67"/>
      <c r="CB639" s="67"/>
      <c r="CC639" s="64"/>
      <c r="CD639" s="64"/>
      <c r="CE639" s="64"/>
      <c r="CF639" s="64"/>
      <c r="CG639" s="64"/>
      <c r="CH639" s="64"/>
      <c r="CI639" s="64"/>
      <c r="CJ639" s="64"/>
      <c r="CK639"/>
      <c r="CL639" s="64"/>
      <c r="CM639" s="64"/>
      <c r="CN639" s="64"/>
      <c r="CO639" s="64"/>
      <c r="CP639"/>
      <c r="CQ639"/>
      <c r="CR639"/>
      <c r="CS639"/>
      <c r="CT639"/>
      <c r="CU639"/>
      <c r="CV639"/>
      <c r="CW639" s="64"/>
    </row>
    <row r="640" spans="1:101" s="17" customFormat="1" x14ac:dyDescent="0.25">
      <c r="A640" s="64"/>
      <c r="C640" s="64"/>
      <c r="D640" s="64"/>
      <c r="E640" s="64"/>
      <c r="F640" s="66"/>
      <c r="G640" s="17" t="s">
        <v>10251</v>
      </c>
      <c r="H640" s="17" t="s">
        <v>10252</v>
      </c>
      <c r="W640" s="20"/>
      <c r="X640" s="64"/>
      <c r="Y640" s="64"/>
      <c r="Z640" s="20"/>
      <c r="AA640" s="20"/>
      <c r="AB640" s="20"/>
      <c r="AC640" s="64"/>
      <c r="AD640" s="64"/>
      <c r="AE640" s="64"/>
      <c r="AF640" s="20"/>
      <c r="AG640" s="64"/>
      <c r="AH640" s="64"/>
      <c r="AI640" s="64"/>
      <c r="AJ640" s="64"/>
      <c r="AK640" s="64"/>
      <c r="AM640" s="64"/>
      <c r="AO640" s="64"/>
      <c r="AP640" s="64"/>
      <c r="AQ640" s="64"/>
      <c r="AR640" s="64"/>
      <c r="AS640" s="64"/>
      <c r="AT640" s="64"/>
      <c r="AU640" s="64"/>
      <c r="AV640" s="64"/>
      <c r="AW640" s="64"/>
      <c r="AX640" s="64"/>
      <c r="AY640" s="64"/>
      <c r="AZ640" s="68"/>
      <c r="BG640" s="64"/>
      <c r="BH640" s="64"/>
      <c r="BI640" s="20"/>
      <c r="BJ640" s="20"/>
      <c r="BK640" s="20"/>
      <c r="BL640" s="20"/>
      <c r="BM640" s="64"/>
      <c r="BN640" s="64"/>
      <c r="BO640" s="64"/>
      <c r="BP640" s="65"/>
      <c r="BQ640" s="64"/>
      <c r="BR640" s="65"/>
      <c r="BS640" s="64"/>
      <c r="BT640" s="65"/>
      <c r="BU640" s="64"/>
      <c r="BV640" s="65"/>
      <c r="BW640" s="64"/>
      <c r="BX640" s="64"/>
      <c r="BY640" s="64"/>
      <c r="BZ640" s="64"/>
      <c r="CA640" s="64"/>
      <c r="CB640" s="64"/>
      <c r="CC640" s="64"/>
      <c r="CD640" s="64"/>
      <c r="CE640" s="64"/>
      <c r="CF640" s="64"/>
      <c r="CG640" s="64"/>
      <c r="CH640" s="64"/>
      <c r="CI640" s="64"/>
      <c r="CJ640" s="64"/>
      <c r="CK640"/>
      <c r="CL640" s="64"/>
      <c r="CM640" s="64"/>
      <c r="CN640" s="64"/>
      <c r="CO640" s="64"/>
      <c r="CP640"/>
      <c r="CQ640"/>
      <c r="CR640"/>
      <c r="CS640"/>
      <c r="CT640"/>
      <c r="CU640"/>
      <c r="CV640"/>
      <c r="CW640" s="64"/>
    </row>
    <row r="641" spans="1:101" s="17" customFormat="1" x14ac:dyDescent="0.25">
      <c r="A641" s="64"/>
      <c r="C641" s="64"/>
      <c r="D641" s="64"/>
      <c r="E641" s="64"/>
      <c r="F641" s="66"/>
      <c r="G641" s="17" t="s">
        <v>10253</v>
      </c>
      <c r="H641" s="17" t="s">
        <v>10254</v>
      </c>
      <c r="W641" s="20"/>
      <c r="X641" s="64"/>
      <c r="Y641" s="64"/>
      <c r="Z641" s="20"/>
      <c r="AA641" s="20"/>
      <c r="AB641" s="20"/>
      <c r="AC641" s="64"/>
      <c r="AD641" s="64"/>
      <c r="AE641" s="64"/>
      <c r="AF641" s="20"/>
      <c r="AG641" s="64"/>
      <c r="AH641" s="64"/>
      <c r="AI641" s="64"/>
      <c r="AJ641" s="64"/>
      <c r="AK641" s="64"/>
      <c r="AM641" s="64"/>
      <c r="AO641" s="64"/>
      <c r="AP641" s="64"/>
      <c r="AQ641" s="64"/>
      <c r="AR641" s="64"/>
      <c r="AS641" s="64"/>
      <c r="AT641" s="64"/>
      <c r="AU641" s="64"/>
      <c r="AV641" s="64"/>
      <c r="AW641" s="64"/>
      <c r="AX641" s="64"/>
      <c r="AY641" s="64"/>
      <c r="AZ641" s="68"/>
      <c r="BG641" s="64"/>
      <c r="BH641" s="64"/>
      <c r="BI641" s="20"/>
      <c r="BJ641" s="20"/>
      <c r="BK641" s="20"/>
      <c r="BL641" s="20"/>
      <c r="BM641" s="64"/>
      <c r="BN641" s="64"/>
      <c r="BO641" s="64"/>
      <c r="BP641" s="65"/>
      <c r="BQ641" s="64"/>
      <c r="BR641" s="65"/>
      <c r="BS641" s="64"/>
      <c r="BT641" s="65"/>
      <c r="BU641" s="64"/>
      <c r="BV641" s="65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/>
      <c r="CL641" s="64"/>
      <c r="CM641" s="64"/>
      <c r="CN641" s="64"/>
      <c r="CO641" s="64"/>
      <c r="CP641"/>
      <c r="CQ641"/>
      <c r="CR641"/>
      <c r="CS641"/>
      <c r="CT641"/>
      <c r="CU641"/>
      <c r="CV641"/>
      <c r="CW641" s="64"/>
    </row>
    <row r="642" spans="1:101" s="17" customFormat="1" x14ac:dyDescent="0.25">
      <c r="A642" s="64"/>
      <c r="C642" s="64"/>
      <c r="D642" s="64"/>
      <c r="E642" s="64"/>
      <c r="F642" s="66"/>
      <c r="G642" s="17" t="s">
        <v>10255</v>
      </c>
      <c r="H642" s="17" t="s">
        <v>10256</v>
      </c>
      <c r="W642" s="20"/>
      <c r="X642" s="64"/>
      <c r="Y642" s="64"/>
      <c r="Z642" s="20"/>
      <c r="AA642" s="20"/>
      <c r="AB642" s="20"/>
      <c r="AC642" s="64"/>
      <c r="AD642" s="64"/>
      <c r="AE642" s="64"/>
      <c r="AF642" s="20"/>
      <c r="AG642" s="64" t="s">
        <v>2453</v>
      </c>
      <c r="AI642" s="64"/>
      <c r="AK642" s="64"/>
      <c r="AL642" s="64"/>
      <c r="AM642" s="64"/>
      <c r="AN642" s="64"/>
      <c r="AO642" s="64"/>
      <c r="AP642" s="64"/>
      <c r="AQ642" s="64"/>
      <c r="AR642" s="64"/>
      <c r="AS642" s="64"/>
      <c r="AT642" s="64"/>
      <c r="AU642" s="68"/>
      <c r="BC642" s="64"/>
      <c r="BD642" s="64"/>
      <c r="BE642" s="65"/>
      <c r="BF642" s="65"/>
      <c r="BG642" s="65"/>
      <c r="BH642" s="65"/>
      <c r="BI642" s="20"/>
      <c r="BJ642" s="20"/>
      <c r="BK642" s="20"/>
      <c r="BL642" s="20"/>
      <c r="BM642" s="64"/>
      <c r="BN642" s="65"/>
      <c r="BO642" s="64"/>
      <c r="BP642" s="65"/>
      <c r="BQ642" s="64"/>
      <c r="BR642" s="65"/>
      <c r="BS642" s="64"/>
      <c r="BT642" s="64"/>
      <c r="BU642" s="64"/>
      <c r="BV642" s="64"/>
      <c r="BW642" s="64"/>
      <c r="BX642" s="64"/>
      <c r="BY642" s="64"/>
      <c r="BZ642" s="64"/>
      <c r="CA642" s="64"/>
      <c r="CB642" s="64"/>
      <c r="CC642" s="64"/>
      <c r="CD642" s="64"/>
      <c r="CE642" s="64"/>
      <c r="CF642" s="64"/>
      <c r="CG642" s="64" t="s">
        <v>103</v>
      </c>
      <c r="CH642" s="64"/>
      <c r="CI642" s="64"/>
      <c r="CJ642" s="64"/>
      <c r="CK642"/>
      <c r="CP642"/>
      <c r="CQ642"/>
      <c r="CR642"/>
      <c r="CS642"/>
      <c r="CT642"/>
      <c r="CU642"/>
      <c r="CV642"/>
      <c r="CW642" s="64"/>
    </row>
    <row r="643" spans="1:101" s="17" customFormat="1" x14ac:dyDescent="0.25">
      <c r="A643" s="64"/>
      <c r="C643" s="64"/>
      <c r="D643" s="64"/>
      <c r="E643" s="64"/>
      <c r="F643" s="66"/>
      <c r="G643" s="17" t="s">
        <v>10257</v>
      </c>
      <c r="H643" s="17" t="s">
        <v>10258</v>
      </c>
      <c r="W643" s="20"/>
      <c r="X643" s="64"/>
      <c r="Y643" s="64"/>
      <c r="Z643" s="20"/>
      <c r="AA643" s="20"/>
      <c r="AB643" s="20"/>
      <c r="AC643" s="64"/>
      <c r="AD643" s="64"/>
      <c r="AE643" s="64"/>
      <c r="AF643" s="20"/>
      <c r="AG643" s="64" t="s">
        <v>2458</v>
      </c>
      <c r="AI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8"/>
      <c r="BC643" s="64"/>
      <c r="BD643" s="64"/>
      <c r="BE643" s="65"/>
      <c r="BF643" s="65"/>
      <c r="BG643" s="65"/>
      <c r="BH643" s="65"/>
      <c r="BI643" s="20"/>
      <c r="BJ643" s="20"/>
      <c r="BK643" s="20"/>
      <c r="BL643" s="20"/>
      <c r="BM643" s="64"/>
      <c r="BN643" s="65"/>
      <c r="BO643" s="64"/>
      <c r="BP643" s="65"/>
      <c r="BQ643" s="64"/>
      <c r="BR643" s="65"/>
      <c r="BS643" s="64"/>
      <c r="BT643" s="64"/>
      <c r="BU643" s="64"/>
      <c r="BV643" s="64"/>
      <c r="BW643" s="64"/>
      <c r="BX643" s="64"/>
      <c r="BY643" s="64"/>
      <c r="BZ643" s="64"/>
      <c r="CA643" s="64"/>
      <c r="CB643" s="64"/>
      <c r="CC643" s="64"/>
      <c r="CD643" s="64"/>
      <c r="CE643" s="64"/>
      <c r="CF643" s="64"/>
      <c r="CG643" s="64" t="s">
        <v>103</v>
      </c>
      <c r="CH643" s="64"/>
      <c r="CI643" s="64"/>
      <c r="CJ643" s="64"/>
      <c r="CK643"/>
      <c r="CP643"/>
      <c r="CQ643"/>
      <c r="CR643"/>
      <c r="CS643"/>
      <c r="CT643"/>
      <c r="CU643"/>
      <c r="CV643"/>
      <c r="CW643" s="64"/>
    </row>
    <row r="644" spans="1:101" s="17" customFormat="1" x14ac:dyDescent="0.25">
      <c r="A644" s="64"/>
      <c r="C644" s="64"/>
      <c r="D644" s="64"/>
      <c r="E644" s="64"/>
      <c r="F644" s="66"/>
      <c r="G644" s="17" t="s">
        <v>10259</v>
      </c>
      <c r="H644" s="17" t="s">
        <v>10260</v>
      </c>
      <c r="W644" s="20"/>
      <c r="X644" s="64"/>
      <c r="Y644" s="64"/>
      <c r="Z644" s="20"/>
      <c r="AA644" s="20"/>
      <c r="AB644" s="20"/>
      <c r="AC644" s="64"/>
      <c r="AD644" s="64"/>
      <c r="AE644" s="64"/>
      <c r="AF644" s="20"/>
      <c r="AG644" s="64" t="s">
        <v>2461</v>
      </c>
      <c r="AI644" s="64"/>
      <c r="AK644" s="64"/>
      <c r="AL644" s="64"/>
      <c r="AM644" s="64"/>
      <c r="AN644" s="64"/>
      <c r="AO644" s="64"/>
      <c r="AP644" s="64"/>
      <c r="AQ644" s="64"/>
      <c r="AR644" s="64"/>
      <c r="AS644" s="64"/>
      <c r="AT644" s="64"/>
      <c r="AU644" s="68"/>
      <c r="BC644" s="64"/>
      <c r="BD644" s="64"/>
      <c r="BE644" s="65"/>
      <c r="BF644" s="65"/>
      <c r="BG644" s="65"/>
      <c r="BH644" s="65"/>
      <c r="BI644" s="20"/>
      <c r="BJ644" s="20"/>
      <c r="BK644" s="20"/>
      <c r="BL644" s="20"/>
      <c r="BM644" s="64"/>
      <c r="BN644" s="65"/>
      <c r="BO644" s="64"/>
      <c r="BP644" s="65"/>
      <c r="BQ644" s="64"/>
      <c r="BR644" s="65"/>
      <c r="BS644" s="64"/>
      <c r="BT644" s="64"/>
      <c r="BU644" s="64"/>
      <c r="BV644" s="64"/>
      <c r="BW644" s="64"/>
      <c r="BX644" s="64"/>
      <c r="BY644" s="64"/>
      <c r="BZ644" s="64"/>
      <c r="CA644" s="64"/>
      <c r="CB644" s="64"/>
      <c r="CC644" s="64"/>
      <c r="CD644" s="64"/>
      <c r="CE644" s="64"/>
      <c r="CF644" s="64"/>
      <c r="CG644" s="64" t="s">
        <v>103</v>
      </c>
      <c r="CH644" s="64"/>
      <c r="CI644" s="64"/>
      <c r="CJ644" s="64"/>
      <c r="CK644"/>
      <c r="CP644"/>
      <c r="CQ644"/>
      <c r="CR644"/>
      <c r="CS644"/>
      <c r="CT644"/>
      <c r="CU644"/>
      <c r="CV644"/>
      <c r="CW644" s="64"/>
    </row>
    <row r="645" spans="1:101" s="17" customFormat="1" x14ac:dyDescent="0.25">
      <c r="A645" s="64"/>
      <c r="C645" s="64"/>
      <c r="D645" s="64"/>
      <c r="E645" s="64"/>
      <c r="F645" s="66"/>
      <c r="G645" s="17" t="s">
        <v>10261</v>
      </c>
      <c r="H645" s="17" t="s">
        <v>10262</v>
      </c>
      <c r="W645" s="20"/>
      <c r="X645" s="64"/>
      <c r="Y645" s="64"/>
      <c r="Z645" s="20"/>
      <c r="AA645" s="20"/>
      <c r="AB645" s="20"/>
      <c r="AC645" s="64"/>
      <c r="AD645" s="64"/>
      <c r="AE645" s="64"/>
      <c r="AF645" s="20"/>
      <c r="AG645" s="64" t="s">
        <v>2464</v>
      </c>
      <c r="AI645" s="64"/>
      <c r="AK645" s="64"/>
      <c r="AL645" s="64"/>
      <c r="AM645" s="64"/>
      <c r="AN645" s="64"/>
      <c r="AO645" s="64"/>
      <c r="AP645" s="64"/>
      <c r="AQ645" s="64"/>
      <c r="AR645" s="64"/>
      <c r="AS645" s="64"/>
      <c r="AT645" s="64"/>
      <c r="AU645" s="68"/>
      <c r="BC645" s="64"/>
      <c r="BD645" s="64"/>
      <c r="BE645" s="65"/>
      <c r="BF645" s="65"/>
      <c r="BG645" s="65"/>
      <c r="BH645" s="65"/>
      <c r="BI645" s="20"/>
      <c r="BJ645" s="20"/>
      <c r="BK645" s="20"/>
      <c r="BL645" s="20"/>
      <c r="BM645" s="64"/>
      <c r="BN645" s="65"/>
      <c r="BO645" s="64"/>
      <c r="BP645" s="65"/>
      <c r="BQ645" s="64"/>
      <c r="BR645" s="65"/>
      <c r="BS645" s="64"/>
      <c r="BT645" s="64"/>
      <c r="BU645" s="64"/>
      <c r="BV645" s="64"/>
      <c r="BW645" s="64"/>
      <c r="BX645" s="64"/>
      <c r="BY645" s="64"/>
      <c r="BZ645" s="64"/>
      <c r="CA645" s="64"/>
      <c r="CB645" s="64"/>
      <c r="CC645" s="64"/>
      <c r="CD645" s="64"/>
      <c r="CE645" s="64"/>
      <c r="CF645" s="64"/>
      <c r="CG645" s="64" t="s">
        <v>103</v>
      </c>
      <c r="CH645" s="64"/>
      <c r="CI645" s="64"/>
      <c r="CJ645" s="64"/>
      <c r="CK645"/>
      <c r="CP645"/>
      <c r="CQ645"/>
      <c r="CR645"/>
      <c r="CS645"/>
      <c r="CT645"/>
      <c r="CU645"/>
      <c r="CV645"/>
      <c r="CW645" s="64"/>
    </row>
    <row r="646" spans="1:101" s="17" customFormat="1" x14ac:dyDescent="0.25">
      <c r="A646" s="64"/>
      <c r="C646" s="64"/>
      <c r="D646" s="64"/>
      <c r="E646" s="64"/>
      <c r="F646" s="66"/>
      <c r="G646" s="17" t="s">
        <v>10263</v>
      </c>
      <c r="H646" s="17" t="s">
        <v>10264</v>
      </c>
      <c r="W646" s="20"/>
      <c r="X646" s="64"/>
      <c r="Y646" s="64"/>
      <c r="Z646" s="20"/>
      <c r="AA646" s="20"/>
      <c r="AB646" s="20"/>
      <c r="AC646" s="64"/>
      <c r="AD646" s="67"/>
      <c r="AE646" s="67"/>
      <c r="AF646" s="20"/>
      <c r="AG646" s="67" t="s">
        <v>2468</v>
      </c>
      <c r="AI646" s="64"/>
      <c r="AK646" s="64"/>
      <c r="AL646" s="64"/>
      <c r="AM646" s="64"/>
      <c r="AN646" s="64"/>
      <c r="AO646" s="64"/>
      <c r="AP646" s="64"/>
      <c r="AQ646" s="64"/>
      <c r="AR646" s="64"/>
      <c r="AS646" s="64"/>
      <c r="AT646" s="64"/>
      <c r="AU646" s="68"/>
      <c r="BC646" s="64"/>
      <c r="BD646" s="64"/>
      <c r="BE646" s="65"/>
      <c r="BF646" s="65"/>
      <c r="BG646" s="65"/>
      <c r="BH646" s="65"/>
      <c r="BI646" s="20"/>
      <c r="BJ646" s="20"/>
      <c r="BK646" s="20"/>
      <c r="BL646" s="20"/>
      <c r="BM646" s="64"/>
      <c r="BN646" s="65"/>
      <c r="BO646" s="64"/>
      <c r="BP646" s="65"/>
      <c r="BQ646" s="64"/>
      <c r="BR646" s="65"/>
      <c r="BS646" s="64"/>
      <c r="BT646" s="64"/>
      <c r="BU646" s="64"/>
      <c r="BV646" s="67"/>
      <c r="BW646" s="67"/>
      <c r="BX646" s="67"/>
      <c r="BY646" s="64"/>
      <c r="BZ646" s="64"/>
      <c r="CA646" s="64"/>
      <c r="CB646" s="64"/>
      <c r="CC646" s="64"/>
      <c r="CD646" s="64"/>
      <c r="CE646" s="64"/>
      <c r="CF646" s="64"/>
      <c r="CG646" s="64"/>
      <c r="CH646" s="64"/>
      <c r="CI646" s="64"/>
      <c r="CJ646" s="64"/>
      <c r="CK646"/>
      <c r="CP646"/>
      <c r="CQ646"/>
      <c r="CR646"/>
      <c r="CS646"/>
      <c r="CT646"/>
      <c r="CU646"/>
      <c r="CV646"/>
      <c r="CW646" s="64"/>
    </row>
    <row r="647" spans="1:101" s="17" customFormat="1" x14ac:dyDescent="0.25">
      <c r="A647" s="64"/>
      <c r="C647" s="64"/>
      <c r="D647" s="64"/>
      <c r="E647" s="64"/>
      <c r="F647" s="66"/>
      <c r="G647" s="17" t="s">
        <v>10265</v>
      </c>
      <c r="H647" s="17" t="s">
        <v>10266</v>
      </c>
      <c r="W647" s="20"/>
      <c r="X647" s="64"/>
      <c r="Y647" s="64"/>
      <c r="Z647" s="20"/>
      <c r="AA647" s="20"/>
      <c r="AB647" s="20"/>
      <c r="AC647" s="64"/>
      <c r="AD647" s="67"/>
      <c r="AE647" s="67"/>
      <c r="AF647" s="20"/>
      <c r="AG647" s="67" t="s">
        <v>2472</v>
      </c>
      <c r="AI647" s="64"/>
      <c r="AK647" s="64"/>
      <c r="AL647" s="64"/>
      <c r="AM647" s="64"/>
      <c r="AN647" s="64"/>
      <c r="AO647" s="64"/>
      <c r="AP647" s="64"/>
      <c r="AQ647" s="64"/>
      <c r="AR647" s="64"/>
      <c r="AS647" s="64"/>
      <c r="AT647" s="64"/>
      <c r="AU647" s="68"/>
      <c r="BC647" s="64"/>
      <c r="BD647" s="64"/>
      <c r="BE647" s="65"/>
      <c r="BF647" s="65"/>
      <c r="BG647" s="65"/>
      <c r="BH647" s="65"/>
      <c r="BI647" s="20"/>
      <c r="BJ647" s="20"/>
      <c r="BK647" s="20"/>
      <c r="BL647" s="20"/>
      <c r="BM647" s="64"/>
      <c r="BN647" s="65"/>
      <c r="BO647" s="64"/>
      <c r="BP647" s="65"/>
      <c r="BQ647" s="64"/>
      <c r="BR647" s="65"/>
      <c r="BS647" s="64"/>
      <c r="BT647" s="64"/>
      <c r="BU647" s="64"/>
      <c r="BV647" s="67"/>
      <c r="BW647" s="67"/>
      <c r="BX647" s="67"/>
      <c r="BY647" s="64"/>
      <c r="BZ647" s="64"/>
      <c r="CA647" s="64"/>
      <c r="CB647" s="64"/>
      <c r="CC647" s="64"/>
      <c r="CD647" s="64"/>
      <c r="CE647" s="64"/>
      <c r="CF647" s="64"/>
      <c r="CG647" s="64"/>
      <c r="CH647" s="64"/>
      <c r="CI647" s="64"/>
      <c r="CJ647" s="64"/>
      <c r="CK647"/>
      <c r="CP647"/>
      <c r="CQ647"/>
      <c r="CR647"/>
      <c r="CS647"/>
      <c r="CT647"/>
      <c r="CU647"/>
      <c r="CV647"/>
      <c r="CW647" s="64"/>
    </row>
    <row r="648" spans="1:101" s="17" customFormat="1" x14ac:dyDescent="0.25">
      <c r="A648" s="64"/>
      <c r="C648" s="64"/>
      <c r="D648" s="64"/>
      <c r="E648" s="64"/>
      <c r="F648" s="66"/>
      <c r="G648" s="17" t="s">
        <v>10267</v>
      </c>
      <c r="H648" s="17" t="s">
        <v>10268</v>
      </c>
      <c r="W648" s="20"/>
      <c r="X648" s="64"/>
      <c r="Y648" s="64"/>
      <c r="Z648" s="20"/>
      <c r="AA648" s="20"/>
      <c r="AB648" s="20"/>
      <c r="AC648" s="64"/>
      <c r="AD648" s="64"/>
      <c r="AE648" s="64"/>
      <c r="AF648" s="20"/>
      <c r="AG648" s="64" t="s">
        <v>2476</v>
      </c>
      <c r="AI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8"/>
      <c r="BC648" s="64"/>
      <c r="BD648" s="64"/>
      <c r="BE648" s="65"/>
      <c r="BF648" s="65"/>
      <c r="BG648" s="65"/>
      <c r="BH648" s="65"/>
      <c r="BI648" s="20"/>
      <c r="BJ648" s="20"/>
      <c r="BK648" s="20"/>
      <c r="BL648" s="20"/>
      <c r="BM648" s="64"/>
      <c r="BN648" s="65"/>
      <c r="BO648" s="64"/>
      <c r="BP648" s="65"/>
      <c r="BQ648" s="64"/>
      <c r="BR648" s="65"/>
      <c r="BS648" s="64"/>
      <c r="BT648" s="64"/>
      <c r="BU648" s="64"/>
      <c r="BV648" s="64"/>
      <c r="BW648" s="64"/>
      <c r="BX648" s="64"/>
      <c r="BY648" s="64"/>
      <c r="BZ648" s="64"/>
      <c r="CA648" s="64"/>
      <c r="CB648" s="64"/>
      <c r="CC648" s="64"/>
      <c r="CD648" s="64"/>
      <c r="CE648" s="64"/>
      <c r="CF648" s="64"/>
      <c r="CG648" s="64"/>
      <c r="CH648" s="64"/>
      <c r="CI648" s="64"/>
      <c r="CJ648" s="64"/>
      <c r="CK648"/>
      <c r="CP648"/>
      <c r="CQ648"/>
      <c r="CR648"/>
      <c r="CS648"/>
      <c r="CT648"/>
      <c r="CU648"/>
      <c r="CV648"/>
      <c r="CW648" s="64"/>
    </row>
    <row r="649" spans="1:101" s="17" customFormat="1" x14ac:dyDescent="0.25">
      <c r="A649" s="64"/>
      <c r="C649" s="64"/>
      <c r="D649" s="64"/>
      <c r="E649" s="64"/>
      <c r="F649" s="66"/>
      <c r="G649" s="17" t="s">
        <v>10269</v>
      </c>
      <c r="H649" s="17" t="s">
        <v>10270</v>
      </c>
      <c r="W649" s="20"/>
      <c r="X649" s="64"/>
      <c r="Y649" s="64"/>
      <c r="Z649" s="20"/>
      <c r="AA649" s="20"/>
      <c r="AB649" s="20"/>
      <c r="AC649" s="64"/>
      <c r="AD649" s="64"/>
      <c r="AE649" s="64"/>
      <c r="AF649" s="20"/>
      <c r="AG649" s="64" t="s">
        <v>2483</v>
      </c>
      <c r="AI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8"/>
      <c r="BC649" s="64"/>
      <c r="BD649" s="64"/>
      <c r="BE649" s="65"/>
      <c r="BF649" s="65"/>
      <c r="BG649" s="65"/>
      <c r="BH649" s="65"/>
      <c r="BI649" s="20"/>
      <c r="BJ649" s="20"/>
      <c r="BK649" s="20"/>
      <c r="BL649" s="20"/>
      <c r="BM649" s="64"/>
      <c r="BN649" s="65"/>
      <c r="BO649" s="64"/>
      <c r="BP649" s="65"/>
      <c r="BQ649" s="64"/>
      <c r="BR649" s="65"/>
      <c r="BS649" s="64"/>
      <c r="BT649" s="64"/>
      <c r="BU649" s="64"/>
      <c r="BV649" s="64"/>
      <c r="BW649" s="64"/>
      <c r="BX649" s="64"/>
      <c r="BY649" s="64"/>
      <c r="BZ649" s="64"/>
      <c r="CA649" s="64"/>
      <c r="CB649" s="64"/>
      <c r="CC649" s="64"/>
      <c r="CD649" s="64"/>
      <c r="CE649" s="64"/>
      <c r="CF649" s="64"/>
      <c r="CG649" s="64"/>
      <c r="CH649" s="64"/>
      <c r="CI649" s="64"/>
      <c r="CJ649" s="64"/>
      <c r="CK649"/>
      <c r="CP649"/>
      <c r="CQ649"/>
      <c r="CR649"/>
      <c r="CS649"/>
      <c r="CT649"/>
      <c r="CU649"/>
      <c r="CV649"/>
      <c r="CW649" s="64"/>
    </row>
    <row r="650" spans="1:101" s="17" customFormat="1" x14ac:dyDescent="0.25">
      <c r="A650" s="64"/>
      <c r="C650" s="64"/>
      <c r="D650" s="64"/>
      <c r="E650" s="64"/>
      <c r="F650" s="66"/>
      <c r="G650" s="17" t="s">
        <v>10271</v>
      </c>
      <c r="H650" s="17" t="s">
        <v>10272</v>
      </c>
      <c r="W650" s="20"/>
      <c r="X650" s="64"/>
      <c r="Y650" s="64"/>
      <c r="Z650" s="20"/>
      <c r="AA650" s="20"/>
      <c r="AB650" s="20"/>
      <c r="AC650" s="64"/>
      <c r="AD650" s="64"/>
      <c r="AE650" s="64"/>
      <c r="AF650" s="20"/>
      <c r="AG650" s="64" t="s">
        <v>2488</v>
      </c>
      <c r="AI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8"/>
      <c r="BC650" s="64"/>
      <c r="BD650" s="64"/>
      <c r="BE650" s="65"/>
      <c r="BF650" s="65"/>
      <c r="BG650" s="65"/>
      <c r="BH650" s="65"/>
      <c r="BI650" s="20"/>
      <c r="BJ650" s="20"/>
      <c r="BK650" s="20"/>
      <c r="BL650" s="20"/>
      <c r="BM650" s="64"/>
      <c r="BN650" s="65"/>
      <c r="BO650" s="64"/>
      <c r="BP650" s="65"/>
      <c r="BQ650" s="64"/>
      <c r="BR650" s="65"/>
      <c r="BS650" s="64"/>
      <c r="BT650" s="64"/>
      <c r="BU650" s="64"/>
      <c r="BV650" s="64"/>
      <c r="BW650" s="64"/>
      <c r="BX650" s="64"/>
      <c r="BY650" s="64"/>
      <c r="BZ650" s="64"/>
      <c r="CA650" s="64"/>
      <c r="CB650" s="64"/>
      <c r="CC650" s="64"/>
      <c r="CD650" s="64"/>
      <c r="CE650" s="64"/>
      <c r="CF650" s="64"/>
      <c r="CG650" s="64"/>
      <c r="CH650" s="64"/>
      <c r="CI650" s="64"/>
      <c r="CJ650" s="64"/>
      <c r="CK650"/>
      <c r="CP650"/>
      <c r="CQ650"/>
      <c r="CR650"/>
      <c r="CS650"/>
      <c r="CT650"/>
      <c r="CU650"/>
      <c r="CV650"/>
      <c r="CW650" s="64"/>
    </row>
    <row r="651" spans="1:101" s="17" customFormat="1" x14ac:dyDescent="0.25">
      <c r="A651" s="64"/>
      <c r="C651" s="64"/>
      <c r="D651" s="64"/>
      <c r="E651" s="64"/>
      <c r="F651" s="66"/>
      <c r="G651" s="17" t="s">
        <v>10273</v>
      </c>
      <c r="H651" s="17" t="s">
        <v>10274</v>
      </c>
      <c r="W651" s="20"/>
      <c r="X651" s="64"/>
      <c r="Y651" s="64"/>
      <c r="Z651" s="20"/>
      <c r="AA651" s="20"/>
      <c r="AB651" s="20"/>
      <c r="AC651" s="64"/>
      <c r="AD651" s="64"/>
      <c r="AE651" s="64"/>
      <c r="AF651" s="20"/>
      <c r="AG651" s="64" t="s">
        <v>2494</v>
      </c>
      <c r="AI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8"/>
      <c r="BC651" s="64"/>
      <c r="BD651" s="64"/>
      <c r="BE651" s="65"/>
      <c r="BF651" s="65"/>
      <c r="BG651" s="65"/>
      <c r="BH651" s="65"/>
      <c r="BI651" s="20"/>
      <c r="BJ651" s="20"/>
      <c r="BK651" s="20"/>
      <c r="BL651" s="20"/>
      <c r="BM651" s="64"/>
      <c r="BN651" s="65"/>
      <c r="BO651" s="64"/>
      <c r="BP651" s="65"/>
      <c r="BQ651" s="64"/>
      <c r="BR651" s="65"/>
      <c r="BS651" s="64"/>
      <c r="BT651" s="64"/>
      <c r="BU651" s="64"/>
      <c r="BV651" s="64"/>
      <c r="BW651" s="64"/>
      <c r="BX651" s="64"/>
      <c r="BY651" s="64"/>
      <c r="BZ651" s="64"/>
      <c r="CA651" s="64"/>
      <c r="CB651" s="64"/>
      <c r="CC651" s="64"/>
      <c r="CD651" s="64"/>
      <c r="CE651" s="64"/>
      <c r="CF651" s="64"/>
      <c r="CG651" s="64"/>
      <c r="CH651" s="64"/>
      <c r="CI651" s="64"/>
      <c r="CJ651" s="64"/>
      <c r="CK651"/>
      <c r="CP651"/>
      <c r="CQ651"/>
      <c r="CR651"/>
      <c r="CS651"/>
      <c r="CT651"/>
      <c r="CU651"/>
      <c r="CV651"/>
      <c r="CW651" s="64"/>
    </row>
    <row r="652" spans="1:101" s="17" customFormat="1" x14ac:dyDescent="0.25">
      <c r="A652" s="64"/>
      <c r="C652" s="64"/>
      <c r="D652" s="64"/>
      <c r="E652" s="64"/>
      <c r="F652" s="66"/>
      <c r="G652" s="17" t="s">
        <v>10275</v>
      </c>
      <c r="H652" s="17" t="s">
        <v>10276</v>
      </c>
      <c r="W652" s="20"/>
      <c r="X652" s="64"/>
      <c r="Y652" s="64"/>
      <c r="Z652" s="20"/>
      <c r="AA652" s="20"/>
      <c r="AB652" s="20"/>
      <c r="AC652" s="64"/>
      <c r="AD652" s="67"/>
      <c r="AE652" s="64"/>
      <c r="AF652" s="20"/>
      <c r="AG652" s="64" t="s">
        <v>2499</v>
      </c>
      <c r="AI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8"/>
      <c r="BC652" s="64"/>
      <c r="BD652" s="64"/>
      <c r="BE652" s="65"/>
      <c r="BF652" s="65"/>
      <c r="BG652" s="65"/>
      <c r="BH652" s="65"/>
      <c r="BI652" s="20"/>
      <c r="BJ652" s="20"/>
      <c r="BK652" s="20"/>
      <c r="BL652" s="20"/>
      <c r="BM652" s="64"/>
      <c r="BN652" s="65"/>
      <c r="BO652" s="64"/>
      <c r="BP652" s="65"/>
      <c r="BQ652" s="64"/>
      <c r="BR652" s="65"/>
      <c r="BS652" s="64"/>
      <c r="BT652" s="64"/>
      <c r="BU652" s="64"/>
      <c r="BV652" s="64"/>
      <c r="BW652" s="64"/>
      <c r="BX652" s="64"/>
      <c r="BY652" s="64"/>
      <c r="BZ652" s="64"/>
      <c r="CA652" s="64"/>
      <c r="CB652" s="64"/>
      <c r="CC652" s="64"/>
      <c r="CD652" s="64"/>
      <c r="CE652" s="64"/>
      <c r="CF652" s="64"/>
      <c r="CG652" s="64"/>
      <c r="CH652" s="64"/>
      <c r="CI652" s="64"/>
      <c r="CJ652" s="64"/>
      <c r="CK652"/>
      <c r="CP652"/>
      <c r="CQ652"/>
      <c r="CR652"/>
      <c r="CS652"/>
      <c r="CT652"/>
      <c r="CU652"/>
      <c r="CV652"/>
      <c r="CW652" s="64"/>
    </row>
    <row r="653" spans="1:101" s="17" customFormat="1" x14ac:dyDescent="0.25">
      <c r="A653" s="64"/>
      <c r="C653" s="64"/>
      <c r="D653" s="64"/>
      <c r="E653" s="64"/>
      <c r="F653" s="66"/>
      <c r="G653" s="17" t="s">
        <v>10277</v>
      </c>
      <c r="H653" s="17" t="s">
        <v>10278</v>
      </c>
      <c r="W653" s="20"/>
      <c r="X653" s="64"/>
      <c r="Y653" s="64"/>
      <c r="Z653" s="20"/>
      <c r="AA653" s="20"/>
      <c r="AB653" s="20"/>
      <c r="AC653" s="64"/>
      <c r="AD653" s="64"/>
      <c r="AE653" s="64"/>
      <c r="AF653" s="20"/>
      <c r="AG653" s="64" t="s">
        <v>2503</v>
      </c>
      <c r="AI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8"/>
      <c r="BC653" s="64"/>
      <c r="BD653" s="64"/>
      <c r="BE653" s="65"/>
      <c r="BF653" s="65"/>
      <c r="BG653" s="65"/>
      <c r="BH653" s="65"/>
      <c r="BI653" s="20"/>
      <c r="BJ653" s="20"/>
      <c r="BK653" s="20"/>
      <c r="BL653" s="20"/>
      <c r="BM653" s="64"/>
      <c r="BN653" s="65"/>
      <c r="BO653" s="64"/>
      <c r="BP653" s="65"/>
      <c r="BQ653" s="64"/>
      <c r="BR653" s="65"/>
      <c r="BS653" s="64"/>
      <c r="BT653" s="64"/>
      <c r="BU653" s="64"/>
      <c r="BV653" s="64"/>
      <c r="BW653" s="64"/>
      <c r="BX653" s="64"/>
      <c r="BY653" s="64"/>
      <c r="BZ653" s="64"/>
      <c r="CA653" s="64"/>
      <c r="CB653" s="64"/>
      <c r="CC653" s="64"/>
      <c r="CD653" s="64"/>
      <c r="CE653" s="64"/>
      <c r="CF653" s="64"/>
      <c r="CG653" s="64"/>
      <c r="CH653" s="64"/>
      <c r="CI653" s="64"/>
      <c r="CJ653" s="64"/>
      <c r="CK653"/>
      <c r="CP653"/>
      <c r="CQ653"/>
      <c r="CR653"/>
      <c r="CS653"/>
      <c r="CT653"/>
      <c r="CU653"/>
      <c r="CV653"/>
      <c r="CW653" s="64"/>
    </row>
    <row r="654" spans="1:101" s="17" customFormat="1" x14ac:dyDescent="0.25">
      <c r="A654" s="64"/>
      <c r="C654" s="64"/>
      <c r="D654" s="64"/>
      <c r="E654" s="64"/>
      <c r="F654" s="66"/>
      <c r="G654" s="17" t="s">
        <v>10279</v>
      </c>
      <c r="H654" s="17" t="s">
        <v>10280</v>
      </c>
      <c r="W654" s="20"/>
      <c r="X654" s="64"/>
      <c r="Y654" s="64"/>
      <c r="Z654" s="20"/>
      <c r="AA654" s="20"/>
      <c r="AB654" s="20"/>
      <c r="AC654" s="64"/>
      <c r="AD654" s="64"/>
      <c r="AE654" s="64"/>
      <c r="AF654" s="20"/>
      <c r="AG654" s="64" t="s">
        <v>1042</v>
      </c>
      <c r="AI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8"/>
      <c r="BC654" s="64"/>
      <c r="BD654" s="64"/>
      <c r="BE654" s="65"/>
      <c r="BF654" s="65"/>
      <c r="BG654" s="65"/>
      <c r="BH654" s="65"/>
      <c r="BI654" s="20"/>
      <c r="BJ654" s="20"/>
      <c r="BK654" s="20"/>
      <c r="BL654" s="20"/>
      <c r="BM654" s="64"/>
      <c r="BN654" s="65"/>
      <c r="BO654" s="64"/>
      <c r="BP654" s="65"/>
      <c r="BQ654" s="64"/>
      <c r="BR654" s="65"/>
      <c r="BS654" s="64"/>
      <c r="BT654" s="64"/>
      <c r="BU654" s="64"/>
      <c r="BV654" s="64"/>
      <c r="BW654" s="64"/>
      <c r="BX654" s="64"/>
      <c r="BY654" s="64"/>
      <c r="BZ654" s="64"/>
      <c r="CA654" s="64"/>
      <c r="CB654" s="64"/>
      <c r="CC654" s="64"/>
      <c r="CD654" s="64"/>
      <c r="CE654" s="64"/>
      <c r="CF654" s="64"/>
      <c r="CG654" s="64"/>
      <c r="CH654" s="64"/>
      <c r="CI654" s="64"/>
      <c r="CJ654" s="64"/>
      <c r="CK654"/>
      <c r="CP654"/>
      <c r="CQ654"/>
      <c r="CR654"/>
      <c r="CS654"/>
      <c r="CT654"/>
      <c r="CU654"/>
      <c r="CV654"/>
      <c r="CW654" s="64"/>
    </row>
    <row r="655" spans="1:101" s="17" customFormat="1" x14ac:dyDescent="0.25">
      <c r="A655" s="64"/>
      <c r="C655" s="64"/>
      <c r="D655" s="64"/>
      <c r="E655" s="64"/>
      <c r="F655" s="66"/>
      <c r="G655" s="17" t="s">
        <v>10281</v>
      </c>
      <c r="H655" s="17" t="s">
        <v>10282</v>
      </c>
      <c r="W655" s="20"/>
      <c r="X655" s="64"/>
      <c r="Y655" s="64"/>
      <c r="Z655" s="20"/>
      <c r="AA655" s="20"/>
      <c r="AB655" s="20"/>
      <c r="AC655" s="64"/>
      <c r="AD655" s="67"/>
      <c r="AE655" s="67"/>
      <c r="AF655" s="20"/>
      <c r="AG655" s="67" t="s">
        <v>2515</v>
      </c>
      <c r="AI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8"/>
      <c r="BC655" s="64"/>
      <c r="BD655" s="64"/>
      <c r="BE655" s="65"/>
      <c r="BF655" s="65"/>
      <c r="BG655" s="65"/>
      <c r="BH655" s="65"/>
      <c r="BI655" s="20"/>
      <c r="BJ655" s="20"/>
      <c r="BK655" s="20"/>
      <c r="BL655" s="20"/>
      <c r="BM655" s="64"/>
      <c r="BN655" s="65"/>
      <c r="BO655" s="64"/>
      <c r="BP655" s="65"/>
      <c r="BQ655" s="64"/>
      <c r="BR655" s="65"/>
      <c r="BS655" s="64"/>
      <c r="BT655" s="64"/>
      <c r="BU655" s="64"/>
      <c r="BV655" s="67"/>
      <c r="BW655" s="67"/>
      <c r="BX655" s="67"/>
      <c r="BY655" s="64"/>
      <c r="BZ655" s="64"/>
      <c r="CA655" s="64"/>
      <c r="CB655" s="64"/>
      <c r="CC655" s="64"/>
      <c r="CD655" s="64"/>
      <c r="CE655" s="64"/>
      <c r="CF655" s="64"/>
      <c r="CG655" s="64"/>
      <c r="CH655" s="64"/>
      <c r="CI655" s="64"/>
      <c r="CJ655" s="64"/>
      <c r="CK655"/>
      <c r="CP655"/>
      <c r="CQ655"/>
      <c r="CR655"/>
      <c r="CS655"/>
      <c r="CT655"/>
      <c r="CU655"/>
      <c r="CV655"/>
      <c r="CW655" s="64"/>
    </row>
    <row r="656" spans="1:101" s="17" customFormat="1" x14ac:dyDescent="0.25">
      <c r="A656" s="64"/>
      <c r="C656" s="64"/>
      <c r="D656" s="64"/>
      <c r="E656" s="64"/>
      <c r="F656" s="66"/>
      <c r="G656" s="17" t="s">
        <v>10283</v>
      </c>
      <c r="H656" s="17" t="s">
        <v>10284</v>
      </c>
      <c r="W656" s="20"/>
      <c r="X656" s="64"/>
      <c r="Y656" s="64"/>
      <c r="Z656" s="20"/>
      <c r="AA656" s="20"/>
      <c r="AB656" s="20"/>
      <c r="AC656" s="64"/>
      <c r="AD656" s="64"/>
      <c r="AE656" s="64"/>
      <c r="AF656" s="20"/>
      <c r="AG656" s="64" t="s">
        <v>2523</v>
      </c>
      <c r="AI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8"/>
      <c r="BC656" s="64"/>
      <c r="BD656" s="64"/>
      <c r="BE656" s="65"/>
      <c r="BF656" s="65"/>
      <c r="BG656" s="65"/>
      <c r="BH656" s="65"/>
      <c r="BI656" s="20"/>
      <c r="BJ656" s="20"/>
      <c r="BK656" s="20"/>
      <c r="BL656" s="20"/>
      <c r="BM656" s="64"/>
      <c r="BN656" s="65"/>
      <c r="BO656" s="64"/>
      <c r="BP656" s="65"/>
      <c r="BQ656" s="64"/>
      <c r="BR656" s="65"/>
      <c r="BS656" s="64"/>
      <c r="BT656" s="64"/>
      <c r="BU656" s="64"/>
      <c r="BV656" s="64"/>
      <c r="BW656" s="64"/>
      <c r="BX656" s="64"/>
      <c r="BY656" s="64"/>
      <c r="BZ656" s="64"/>
      <c r="CA656" s="64"/>
      <c r="CB656" s="64"/>
      <c r="CC656" s="64"/>
      <c r="CD656" s="64"/>
      <c r="CE656" s="64"/>
      <c r="CF656" s="64"/>
      <c r="CG656" s="64" t="s">
        <v>2525</v>
      </c>
      <c r="CH656" s="64"/>
      <c r="CI656" s="64"/>
      <c r="CJ656" s="64"/>
      <c r="CK656"/>
      <c r="CP656"/>
      <c r="CQ656"/>
      <c r="CR656"/>
      <c r="CS656"/>
      <c r="CT656"/>
      <c r="CU656"/>
      <c r="CV656"/>
      <c r="CW656" s="64"/>
    </row>
    <row r="657" spans="1:101" s="17" customFormat="1" x14ac:dyDescent="0.25">
      <c r="A657" s="64"/>
      <c r="C657" s="64"/>
      <c r="D657" s="64"/>
      <c r="E657" s="64"/>
      <c r="F657" s="66"/>
      <c r="G657" s="17" t="s">
        <v>10285</v>
      </c>
      <c r="H657" s="17" t="s">
        <v>10286</v>
      </c>
      <c r="W657" s="20"/>
      <c r="X657" s="64"/>
      <c r="Y657" s="64"/>
      <c r="Z657" s="20"/>
      <c r="AA657" s="20"/>
      <c r="AB657" s="20"/>
      <c r="AC657" s="64"/>
      <c r="AD657" s="64"/>
      <c r="AE657" s="64"/>
      <c r="AF657" s="20"/>
      <c r="AG657" s="64" t="s">
        <v>2532</v>
      </c>
      <c r="AI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8"/>
      <c r="BC657" s="64"/>
      <c r="BD657" s="64"/>
      <c r="BE657" s="65"/>
      <c r="BF657" s="65"/>
      <c r="BG657" s="65"/>
      <c r="BH657" s="65"/>
      <c r="BI657" s="20"/>
      <c r="BJ657" s="20"/>
      <c r="BK657" s="20"/>
      <c r="BL657" s="20"/>
      <c r="BM657" s="64"/>
      <c r="BN657" s="65"/>
      <c r="BO657" s="64"/>
      <c r="BP657" s="65"/>
      <c r="BQ657" s="64"/>
      <c r="BR657" s="65"/>
      <c r="BS657" s="64"/>
      <c r="BT657" s="64"/>
      <c r="BU657" s="64"/>
      <c r="BV657" s="64"/>
      <c r="BW657" s="64"/>
      <c r="BX657" s="64"/>
      <c r="BY657" s="64"/>
      <c r="BZ657" s="64"/>
      <c r="CA657" s="64"/>
      <c r="CB657" s="64"/>
      <c r="CC657" s="64"/>
      <c r="CD657" s="64"/>
      <c r="CE657" s="64"/>
      <c r="CF657" s="64"/>
      <c r="CG657" s="64" t="s">
        <v>2525</v>
      </c>
      <c r="CH657" s="64"/>
      <c r="CI657" s="64"/>
      <c r="CJ657" s="64"/>
      <c r="CK657"/>
      <c r="CP657"/>
      <c r="CQ657"/>
      <c r="CR657"/>
      <c r="CS657"/>
      <c r="CT657"/>
      <c r="CU657"/>
      <c r="CV657"/>
      <c r="CW657" s="64"/>
    </row>
    <row r="658" spans="1:101" s="17" customFormat="1" x14ac:dyDescent="0.25">
      <c r="A658" s="64"/>
      <c r="C658" s="64"/>
      <c r="D658" s="64"/>
      <c r="E658" s="64"/>
      <c r="F658" s="66"/>
      <c r="G658" s="17" t="s">
        <v>10287</v>
      </c>
      <c r="H658" s="17" t="s">
        <v>10288</v>
      </c>
      <c r="W658" s="20"/>
      <c r="X658" s="64"/>
      <c r="Y658" s="64"/>
      <c r="Z658" s="20"/>
      <c r="AA658" s="20"/>
      <c r="AB658" s="20"/>
      <c r="AC658" s="64"/>
      <c r="AD658" s="64"/>
      <c r="AE658" s="64"/>
      <c r="AF658" s="20"/>
      <c r="AG658" s="64" t="s">
        <v>2535</v>
      </c>
      <c r="AI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8"/>
      <c r="BC658" s="64"/>
      <c r="BD658" s="64"/>
      <c r="BE658" s="65"/>
      <c r="BF658" s="65"/>
      <c r="BG658" s="65"/>
      <c r="BH658" s="65"/>
      <c r="BI658" s="20"/>
      <c r="BJ658" s="20"/>
      <c r="BK658" s="20"/>
      <c r="BL658" s="20"/>
      <c r="BM658" s="64"/>
      <c r="BN658" s="65"/>
      <c r="BO658" s="64"/>
      <c r="BP658" s="65"/>
      <c r="BQ658" s="64"/>
      <c r="BR658" s="65"/>
      <c r="BS658" s="64"/>
      <c r="BT658" s="64"/>
      <c r="BU658" s="64"/>
      <c r="BV658" s="64"/>
      <c r="BW658" s="64"/>
      <c r="BX658" s="64"/>
      <c r="BY658" s="64"/>
      <c r="BZ658" s="64"/>
      <c r="CA658" s="64"/>
      <c r="CB658" s="64"/>
      <c r="CC658" s="64"/>
      <c r="CD658" s="64"/>
      <c r="CE658" s="64"/>
      <c r="CF658" s="64"/>
      <c r="CG658" s="64" t="s">
        <v>2525</v>
      </c>
      <c r="CH658" s="64"/>
      <c r="CI658" s="64"/>
      <c r="CJ658" s="64"/>
      <c r="CK658"/>
      <c r="CP658"/>
      <c r="CQ658"/>
      <c r="CR658"/>
      <c r="CS658"/>
      <c r="CT658"/>
      <c r="CU658"/>
      <c r="CV658"/>
      <c r="CW658" s="64"/>
    </row>
    <row r="659" spans="1:101" s="17" customFormat="1" x14ac:dyDescent="0.25">
      <c r="A659" s="64"/>
      <c r="C659" s="64"/>
      <c r="D659" s="64"/>
      <c r="E659" s="64"/>
      <c r="F659" s="66"/>
      <c r="G659" s="17" t="s">
        <v>10289</v>
      </c>
      <c r="H659" s="17" t="s">
        <v>10290</v>
      </c>
      <c r="W659" s="20"/>
      <c r="X659" s="64"/>
      <c r="Y659" s="64"/>
      <c r="Z659" s="20"/>
      <c r="AA659" s="20"/>
      <c r="AB659" s="20"/>
      <c r="AC659" s="64"/>
      <c r="AD659" s="64"/>
      <c r="AE659" s="64"/>
      <c r="AF659" s="20"/>
      <c r="AG659" s="64" t="s">
        <v>2538</v>
      </c>
      <c r="AI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8"/>
      <c r="BC659" s="64"/>
      <c r="BD659" s="64"/>
      <c r="BE659" s="65"/>
      <c r="BF659" s="65"/>
      <c r="BG659" s="65"/>
      <c r="BH659" s="65"/>
      <c r="BI659" s="20"/>
      <c r="BJ659" s="20"/>
      <c r="BK659" s="20"/>
      <c r="BL659" s="20"/>
      <c r="BM659" s="64"/>
      <c r="BN659" s="65"/>
      <c r="BO659" s="64"/>
      <c r="BP659" s="65"/>
      <c r="BQ659" s="64"/>
      <c r="BR659" s="65"/>
      <c r="BS659" s="64"/>
      <c r="BT659" s="64"/>
      <c r="BU659" s="64"/>
      <c r="BV659" s="64"/>
      <c r="BW659" s="64"/>
      <c r="BX659" s="64"/>
      <c r="BY659" s="64"/>
      <c r="BZ659" s="64"/>
      <c r="CA659" s="64"/>
      <c r="CB659" s="64"/>
      <c r="CC659" s="64"/>
      <c r="CD659" s="64"/>
      <c r="CE659" s="64"/>
      <c r="CF659" s="64"/>
      <c r="CG659" s="64" t="s">
        <v>2525</v>
      </c>
      <c r="CH659" s="64"/>
      <c r="CI659" s="64"/>
      <c r="CJ659" s="64"/>
      <c r="CK659"/>
      <c r="CP659"/>
      <c r="CQ659"/>
      <c r="CR659"/>
      <c r="CS659"/>
      <c r="CT659"/>
      <c r="CU659"/>
      <c r="CV659"/>
      <c r="CW659" s="64"/>
    </row>
    <row r="660" spans="1:101" s="17" customFormat="1" x14ac:dyDescent="0.25">
      <c r="A660" s="64"/>
      <c r="C660" s="64"/>
      <c r="D660" s="64"/>
      <c r="E660" s="64"/>
      <c r="F660" s="66"/>
      <c r="G660" s="17" t="s">
        <v>10291</v>
      </c>
      <c r="H660" s="17" t="s">
        <v>10292</v>
      </c>
      <c r="W660" s="20"/>
      <c r="X660" s="64"/>
      <c r="Y660" s="64"/>
      <c r="Z660" s="20"/>
      <c r="AA660" s="20"/>
      <c r="AB660" s="20"/>
      <c r="AC660" s="64"/>
      <c r="AD660" s="64"/>
      <c r="AE660" s="64"/>
      <c r="AF660" s="20"/>
      <c r="AG660" s="64" t="s">
        <v>2541</v>
      </c>
      <c r="AI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8"/>
      <c r="BC660" s="64"/>
      <c r="BD660" s="64"/>
      <c r="BE660" s="65"/>
      <c r="BF660" s="65"/>
      <c r="BG660" s="65"/>
      <c r="BH660" s="65"/>
      <c r="BI660" s="20"/>
      <c r="BJ660" s="20"/>
      <c r="BK660" s="20"/>
      <c r="BL660" s="20"/>
      <c r="BM660" s="64"/>
      <c r="BN660" s="65"/>
      <c r="BO660" s="64"/>
      <c r="BP660" s="65"/>
      <c r="BQ660" s="64"/>
      <c r="BR660" s="65"/>
      <c r="BS660" s="64"/>
      <c r="BT660" s="64"/>
      <c r="BU660" s="64"/>
      <c r="BV660" s="64"/>
      <c r="BW660" s="64"/>
      <c r="BX660" s="64"/>
      <c r="BY660" s="64"/>
      <c r="BZ660" s="64"/>
      <c r="CA660" s="64"/>
      <c r="CB660" s="64"/>
      <c r="CC660" s="64"/>
      <c r="CD660" s="64"/>
      <c r="CE660" s="64"/>
      <c r="CF660" s="64"/>
      <c r="CG660" s="64" t="s">
        <v>2525</v>
      </c>
      <c r="CH660" s="64"/>
      <c r="CI660" s="64"/>
      <c r="CJ660" s="64"/>
      <c r="CK660"/>
      <c r="CP660"/>
      <c r="CQ660"/>
      <c r="CR660"/>
      <c r="CS660"/>
      <c r="CT660"/>
      <c r="CU660"/>
      <c r="CV660"/>
      <c r="CW660" s="64"/>
    </row>
    <row r="661" spans="1:101" s="17" customFormat="1" x14ac:dyDescent="0.25">
      <c r="A661" s="64"/>
      <c r="C661" s="64"/>
      <c r="D661" s="64"/>
      <c r="E661" s="64"/>
      <c r="F661" s="66"/>
      <c r="G661" s="17" t="s">
        <v>10293</v>
      </c>
      <c r="H661" s="17" t="s">
        <v>10294</v>
      </c>
      <c r="W661" s="20"/>
      <c r="X661" s="64"/>
      <c r="Y661" s="64"/>
      <c r="Z661" s="20"/>
      <c r="AA661" s="20"/>
      <c r="AB661" s="20"/>
      <c r="AC661" s="64"/>
      <c r="AD661" s="64"/>
      <c r="AE661" s="64"/>
      <c r="AF661" s="20"/>
      <c r="AG661" s="64" t="s">
        <v>2544</v>
      </c>
      <c r="AI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8"/>
      <c r="BC661" s="64"/>
      <c r="BD661" s="64"/>
      <c r="BE661" s="65"/>
      <c r="BF661" s="65"/>
      <c r="BG661" s="65"/>
      <c r="BH661" s="65"/>
      <c r="BI661" s="20"/>
      <c r="BJ661" s="20"/>
      <c r="BK661" s="20"/>
      <c r="BL661" s="20"/>
      <c r="BM661" s="64"/>
      <c r="BN661" s="65"/>
      <c r="BO661" s="64"/>
      <c r="BP661" s="65"/>
      <c r="BQ661" s="64"/>
      <c r="BR661" s="65"/>
      <c r="BS661" s="64"/>
      <c r="BT661" s="64"/>
      <c r="BU661" s="64"/>
      <c r="BV661" s="64"/>
      <c r="BW661" s="64"/>
      <c r="BX661" s="64"/>
      <c r="BY661" s="64"/>
      <c r="BZ661" s="64"/>
      <c r="CA661" s="64"/>
      <c r="CB661" s="64"/>
      <c r="CC661" s="64"/>
      <c r="CD661" s="64"/>
      <c r="CE661" s="64"/>
      <c r="CF661" s="64"/>
      <c r="CG661" s="64" t="s">
        <v>2525</v>
      </c>
      <c r="CH661" s="64"/>
      <c r="CI661" s="64"/>
      <c r="CJ661" s="64"/>
      <c r="CK661"/>
      <c r="CP661"/>
      <c r="CQ661"/>
      <c r="CR661"/>
      <c r="CS661"/>
      <c r="CT661"/>
      <c r="CU661"/>
      <c r="CV661"/>
      <c r="CW661" s="64"/>
    </row>
    <row r="662" spans="1:101" s="17" customFormat="1" x14ac:dyDescent="0.25">
      <c r="A662" s="64"/>
      <c r="C662" s="64"/>
      <c r="D662" s="64"/>
      <c r="E662" s="64"/>
      <c r="F662" s="66"/>
      <c r="G662" s="17" t="s">
        <v>10295</v>
      </c>
      <c r="H662" s="17" t="s">
        <v>10296</v>
      </c>
      <c r="W662" s="20"/>
      <c r="X662" s="64"/>
      <c r="Y662" s="64"/>
      <c r="Z662" s="20"/>
      <c r="AA662" s="20"/>
      <c r="AB662" s="20"/>
      <c r="AC662" s="64"/>
      <c r="AD662" s="64"/>
      <c r="AE662" s="64"/>
      <c r="AF662" s="20"/>
      <c r="AG662" s="64" t="s">
        <v>2547</v>
      </c>
      <c r="AI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8"/>
      <c r="BC662" s="64"/>
      <c r="BD662" s="64"/>
      <c r="BE662" s="65"/>
      <c r="BF662" s="65"/>
      <c r="BG662" s="65"/>
      <c r="BH662" s="65"/>
      <c r="BI662" s="20"/>
      <c r="BJ662" s="20"/>
      <c r="BK662" s="20"/>
      <c r="BL662" s="20"/>
      <c r="BM662" s="64"/>
      <c r="BN662" s="65"/>
      <c r="BO662" s="64"/>
      <c r="BP662" s="65"/>
      <c r="BQ662" s="64"/>
      <c r="BR662" s="65"/>
      <c r="BS662" s="64"/>
      <c r="BT662" s="64"/>
      <c r="BU662" s="64"/>
      <c r="BV662" s="64"/>
      <c r="BW662" s="64"/>
      <c r="BX662" s="64"/>
      <c r="BY662" s="64"/>
      <c r="BZ662" s="64"/>
      <c r="CA662" s="64"/>
      <c r="CB662" s="64"/>
      <c r="CC662" s="64"/>
      <c r="CD662" s="64"/>
      <c r="CE662" s="64"/>
      <c r="CF662" s="64"/>
      <c r="CG662" s="64" t="s">
        <v>2525</v>
      </c>
      <c r="CH662" s="64"/>
      <c r="CI662" s="64"/>
      <c r="CJ662" s="64"/>
      <c r="CK662"/>
      <c r="CP662"/>
      <c r="CQ662"/>
      <c r="CR662"/>
      <c r="CS662"/>
      <c r="CT662"/>
      <c r="CU662"/>
      <c r="CV662"/>
      <c r="CW662" s="64"/>
    </row>
    <row r="663" spans="1:101" s="17" customFormat="1" x14ac:dyDescent="0.25">
      <c r="A663" s="64"/>
      <c r="C663" s="64"/>
      <c r="D663" s="64"/>
      <c r="E663" s="64"/>
      <c r="F663" s="66"/>
      <c r="G663" s="17" t="s">
        <v>10297</v>
      </c>
      <c r="H663" s="17" t="s">
        <v>10298</v>
      </c>
      <c r="W663" s="20"/>
      <c r="X663" s="64"/>
      <c r="Y663" s="64"/>
      <c r="Z663" s="20"/>
      <c r="AA663" s="20"/>
      <c r="AB663" s="20"/>
      <c r="AC663" s="64"/>
      <c r="AD663" s="64"/>
      <c r="AE663" s="64"/>
      <c r="AF663" s="20"/>
      <c r="AG663" s="64" t="s">
        <v>2550</v>
      </c>
      <c r="AI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8"/>
      <c r="BC663" s="64"/>
      <c r="BD663" s="64"/>
      <c r="BE663" s="65"/>
      <c r="BF663" s="65"/>
      <c r="BG663" s="65"/>
      <c r="BH663" s="65"/>
      <c r="BI663" s="20"/>
      <c r="BJ663" s="20"/>
      <c r="BK663" s="20"/>
      <c r="BL663" s="20"/>
      <c r="BM663" s="64"/>
      <c r="BN663" s="65"/>
      <c r="BO663" s="64"/>
      <c r="BP663" s="65"/>
      <c r="BQ663" s="64"/>
      <c r="BR663" s="65"/>
      <c r="BS663" s="64"/>
      <c r="BT663" s="64"/>
      <c r="BU663" s="64"/>
      <c r="BV663" s="64"/>
      <c r="BW663" s="64"/>
      <c r="BX663" s="64"/>
      <c r="BY663" s="64"/>
      <c r="BZ663" s="64"/>
      <c r="CA663" s="64"/>
      <c r="CB663" s="64"/>
      <c r="CC663" s="64"/>
      <c r="CD663" s="64"/>
      <c r="CE663" s="64"/>
      <c r="CF663" s="64"/>
      <c r="CG663" s="64" t="s">
        <v>2525</v>
      </c>
      <c r="CH663" s="64"/>
      <c r="CI663" s="64"/>
      <c r="CJ663" s="64"/>
      <c r="CK663"/>
      <c r="CP663"/>
      <c r="CQ663"/>
      <c r="CR663"/>
      <c r="CS663"/>
      <c r="CT663"/>
      <c r="CU663"/>
      <c r="CV663"/>
      <c r="CW663" s="64"/>
    </row>
    <row r="664" spans="1:101" s="17" customFormat="1" x14ac:dyDescent="0.25">
      <c r="A664" s="64"/>
      <c r="C664" s="64"/>
      <c r="D664" s="64"/>
      <c r="E664" s="64"/>
      <c r="F664" s="66"/>
      <c r="G664" s="17" t="s">
        <v>10299</v>
      </c>
      <c r="H664" s="17" t="s">
        <v>10300</v>
      </c>
      <c r="W664" s="20"/>
      <c r="X664" s="64"/>
      <c r="Y664" s="64"/>
      <c r="Z664" s="20"/>
      <c r="AA664" s="20"/>
      <c r="AB664" s="20"/>
      <c r="AC664" s="64"/>
      <c r="AD664" s="64"/>
      <c r="AE664" s="64"/>
      <c r="AF664" s="20"/>
      <c r="AG664" s="64" t="s">
        <v>2553</v>
      </c>
      <c r="AI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8"/>
      <c r="BC664" s="64"/>
      <c r="BD664" s="64"/>
      <c r="BE664" s="65"/>
      <c r="BF664" s="65"/>
      <c r="BG664" s="65"/>
      <c r="BH664" s="65"/>
      <c r="BI664" s="20"/>
      <c r="BJ664" s="20"/>
      <c r="BK664" s="20"/>
      <c r="BL664" s="20"/>
      <c r="BM664" s="64"/>
      <c r="BN664" s="65"/>
      <c r="BO664" s="64"/>
      <c r="BP664" s="65"/>
      <c r="BQ664" s="64"/>
      <c r="BR664" s="65"/>
      <c r="BS664" s="64"/>
      <c r="BT664" s="64"/>
      <c r="BU664" s="64"/>
      <c r="BV664" s="64"/>
      <c r="BW664" s="64"/>
      <c r="BX664" s="64"/>
      <c r="BY664" s="64"/>
      <c r="BZ664" s="64"/>
      <c r="CA664" s="64"/>
      <c r="CB664" s="64"/>
      <c r="CC664" s="64"/>
      <c r="CD664" s="64"/>
      <c r="CE664" s="64"/>
      <c r="CF664" s="64"/>
      <c r="CG664" s="64" t="s">
        <v>2525</v>
      </c>
      <c r="CH664" s="64"/>
      <c r="CI664" s="64"/>
      <c r="CJ664" s="64"/>
      <c r="CK664"/>
      <c r="CP664"/>
      <c r="CQ664"/>
      <c r="CR664"/>
      <c r="CS664"/>
      <c r="CT664"/>
      <c r="CU664"/>
      <c r="CV664"/>
      <c r="CW664" s="64"/>
    </row>
    <row r="665" spans="1:101" s="17" customFormat="1" x14ac:dyDescent="0.25">
      <c r="A665" s="64"/>
      <c r="C665" s="64"/>
      <c r="D665" s="64"/>
      <c r="E665" s="64"/>
      <c r="F665" s="66"/>
      <c r="G665" s="17" t="s">
        <v>10301</v>
      </c>
      <c r="H665" s="17" t="s">
        <v>10302</v>
      </c>
      <c r="W665" s="20"/>
      <c r="X665" s="64"/>
      <c r="Y665" s="64"/>
      <c r="Z665" s="20"/>
      <c r="AA665" s="20"/>
      <c r="AB665" s="20"/>
      <c r="AC665" s="64"/>
      <c r="AD665" s="64"/>
      <c r="AE665" s="64"/>
      <c r="AF665" s="20"/>
      <c r="AG665" s="64" t="s">
        <v>2556</v>
      </c>
      <c r="AI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8"/>
      <c r="BC665" s="64"/>
      <c r="BD665" s="64"/>
      <c r="BE665" s="65"/>
      <c r="BF665" s="65"/>
      <c r="BG665" s="65"/>
      <c r="BH665" s="65"/>
      <c r="BI665" s="20"/>
      <c r="BJ665" s="20"/>
      <c r="BK665" s="20"/>
      <c r="BL665" s="20"/>
      <c r="BM665" s="64"/>
      <c r="BN665" s="65"/>
      <c r="BO665" s="64"/>
      <c r="BP665" s="65"/>
      <c r="BQ665" s="64"/>
      <c r="BR665" s="65"/>
      <c r="BS665" s="64"/>
      <c r="BT665" s="64"/>
      <c r="BU665" s="64"/>
      <c r="BV665" s="64"/>
      <c r="BW665" s="64"/>
      <c r="BX665" s="64"/>
      <c r="BY665" s="64"/>
      <c r="BZ665" s="64"/>
      <c r="CA665" s="64"/>
      <c r="CB665" s="64"/>
      <c r="CC665" s="64"/>
      <c r="CD665" s="64"/>
      <c r="CE665" s="64"/>
      <c r="CF665" s="64"/>
      <c r="CG665" s="64" t="s">
        <v>2525</v>
      </c>
      <c r="CH665" s="64"/>
      <c r="CI665" s="64"/>
      <c r="CJ665" s="64"/>
      <c r="CK665"/>
      <c r="CP665"/>
      <c r="CQ665"/>
      <c r="CR665"/>
      <c r="CS665"/>
      <c r="CT665"/>
      <c r="CU665"/>
      <c r="CV665"/>
      <c r="CW665" s="64"/>
    </row>
    <row r="666" spans="1:101" s="17" customFormat="1" x14ac:dyDescent="0.25">
      <c r="A666" s="64"/>
      <c r="C666" s="64"/>
      <c r="D666" s="64"/>
      <c r="E666" s="64"/>
      <c r="F666" s="66"/>
      <c r="G666" s="17" t="s">
        <v>10405</v>
      </c>
      <c r="H666" s="17" t="s">
        <v>10406</v>
      </c>
      <c r="W666" s="20"/>
      <c r="X666" s="64"/>
      <c r="Y666" s="64"/>
      <c r="Z666" s="20"/>
      <c r="AA666" s="20"/>
      <c r="AB666" s="20"/>
      <c r="AC666" s="64"/>
      <c r="AD666" s="64"/>
      <c r="AE666" s="64"/>
      <c r="AF666" s="20"/>
      <c r="AG666" s="64" t="s">
        <v>2559</v>
      </c>
      <c r="AI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8"/>
      <c r="BC666" s="64"/>
      <c r="BD666" s="64"/>
      <c r="BE666" s="65"/>
      <c r="BF666" s="65"/>
      <c r="BG666" s="65"/>
      <c r="BH666" s="65"/>
      <c r="BI666" s="20"/>
      <c r="BJ666" s="20"/>
      <c r="BK666" s="20"/>
      <c r="BL666" s="20"/>
      <c r="BM666" s="64"/>
      <c r="BN666" s="65"/>
      <c r="BO666" s="64"/>
      <c r="BP666" s="65"/>
      <c r="BQ666" s="64"/>
      <c r="BR666" s="65"/>
      <c r="BS666" s="64"/>
      <c r="BT666" s="64"/>
      <c r="BU666" s="64"/>
      <c r="BV666" s="64"/>
      <c r="BW666" s="64"/>
      <c r="BX666" s="64"/>
      <c r="BY666" s="64"/>
      <c r="BZ666" s="64"/>
      <c r="CA666" s="64"/>
      <c r="CB666" s="64"/>
      <c r="CC666" s="64"/>
      <c r="CD666" s="64"/>
      <c r="CE666" s="64"/>
      <c r="CF666" s="64"/>
      <c r="CG666" s="64" t="s">
        <v>2525</v>
      </c>
      <c r="CH666" s="64"/>
      <c r="CI666" s="64"/>
      <c r="CJ666" s="64"/>
      <c r="CK666"/>
      <c r="CP666"/>
      <c r="CQ666"/>
      <c r="CR666"/>
      <c r="CS666"/>
      <c r="CT666"/>
      <c r="CU666"/>
      <c r="CV666"/>
      <c r="CW666" s="64"/>
    </row>
    <row r="667" spans="1:101" s="17" customFormat="1" x14ac:dyDescent="0.25">
      <c r="A667" s="64"/>
      <c r="C667" s="64"/>
      <c r="D667" s="64"/>
      <c r="E667" s="64"/>
      <c r="F667" s="66"/>
      <c r="G667" s="17" t="s">
        <v>10303</v>
      </c>
      <c r="H667" s="17" t="s">
        <v>10304</v>
      </c>
      <c r="W667" s="20"/>
      <c r="X667" s="64"/>
      <c r="Y667" s="64"/>
      <c r="Z667" s="20"/>
      <c r="AA667" s="20"/>
      <c r="AB667" s="20"/>
      <c r="AC667" s="64"/>
      <c r="AD667" s="64"/>
      <c r="AE667" s="64"/>
      <c r="AF667" s="20"/>
      <c r="AG667" s="64" t="s">
        <v>2562</v>
      </c>
      <c r="AI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8"/>
      <c r="BC667" s="64"/>
      <c r="BD667" s="64"/>
      <c r="BE667" s="65"/>
      <c r="BF667" s="65"/>
      <c r="BG667" s="65"/>
      <c r="BH667" s="65"/>
      <c r="BI667" s="20"/>
      <c r="BJ667" s="20"/>
      <c r="BK667" s="20"/>
      <c r="BL667" s="20"/>
      <c r="BM667" s="64"/>
      <c r="BN667" s="65"/>
      <c r="BO667" s="64"/>
      <c r="BP667" s="65"/>
      <c r="BQ667" s="64"/>
      <c r="BR667" s="65"/>
      <c r="BS667" s="64"/>
      <c r="BT667" s="64"/>
      <c r="BU667" s="64"/>
      <c r="BV667" s="64"/>
      <c r="BW667" s="64"/>
      <c r="BX667" s="64"/>
      <c r="BY667" s="64"/>
      <c r="BZ667" s="64"/>
      <c r="CA667" s="64"/>
      <c r="CB667" s="64"/>
      <c r="CC667" s="64"/>
      <c r="CD667" s="64"/>
      <c r="CE667" s="64"/>
      <c r="CF667" s="64"/>
      <c r="CG667" s="64" t="s">
        <v>2525</v>
      </c>
      <c r="CH667" s="64"/>
      <c r="CI667" s="64"/>
      <c r="CJ667" s="64"/>
      <c r="CK667"/>
      <c r="CP667"/>
      <c r="CQ667"/>
      <c r="CR667"/>
      <c r="CS667"/>
      <c r="CT667"/>
      <c r="CU667"/>
      <c r="CV667"/>
      <c r="CW667" s="64"/>
    </row>
    <row r="668" spans="1:101" s="17" customFormat="1" x14ac:dyDescent="0.25">
      <c r="A668" s="64"/>
      <c r="C668" s="64"/>
      <c r="D668" s="64"/>
      <c r="E668" s="64"/>
      <c r="F668" s="66"/>
      <c r="G668" s="17" t="s">
        <v>8508</v>
      </c>
      <c r="H668" s="17" t="s">
        <v>10305</v>
      </c>
      <c r="W668" s="20"/>
      <c r="X668" s="64"/>
      <c r="Y668" s="64"/>
      <c r="Z668" s="20"/>
      <c r="AA668" s="20"/>
      <c r="AB668" s="20"/>
      <c r="AC668" s="64"/>
      <c r="AD668" s="64"/>
      <c r="AE668" s="64"/>
      <c r="AF668" s="20"/>
      <c r="AG668" s="64" t="s">
        <v>2565</v>
      </c>
      <c r="AI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8"/>
      <c r="BC668" s="64"/>
      <c r="BD668" s="64"/>
      <c r="BE668" s="65"/>
      <c r="BF668" s="65"/>
      <c r="BG668" s="65"/>
      <c r="BH668" s="65"/>
      <c r="BI668" s="20"/>
      <c r="BJ668" s="20"/>
      <c r="BK668" s="20"/>
      <c r="BL668" s="20"/>
      <c r="BM668" s="64"/>
      <c r="BN668" s="65"/>
      <c r="BO668" s="64"/>
      <c r="BP668" s="65"/>
      <c r="BQ668" s="64"/>
      <c r="BR668" s="65"/>
      <c r="BS668" s="64"/>
      <c r="BT668" s="64"/>
      <c r="BU668" s="64"/>
      <c r="BV668" s="64"/>
      <c r="BW668" s="64"/>
      <c r="BX668" s="64"/>
      <c r="BY668" s="64"/>
      <c r="BZ668" s="64"/>
      <c r="CA668" s="64"/>
      <c r="CB668" s="64"/>
      <c r="CC668" s="64"/>
      <c r="CD668" s="64"/>
      <c r="CE668" s="64"/>
      <c r="CF668" s="64"/>
      <c r="CG668" s="64" t="s">
        <v>2525</v>
      </c>
      <c r="CH668" s="64"/>
      <c r="CI668" s="64"/>
      <c r="CJ668" s="64"/>
      <c r="CK668"/>
      <c r="CP668"/>
      <c r="CQ668"/>
      <c r="CR668"/>
      <c r="CS668"/>
      <c r="CT668"/>
      <c r="CU668"/>
      <c r="CV668"/>
      <c r="CW668" s="64"/>
    </row>
    <row r="669" spans="1:101" s="17" customFormat="1" x14ac:dyDescent="0.25">
      <c r="A669" s="64"/>
      <c r="C669" s="64"/>
      <c r="D669" s="64"/>
      <c r="E669" s="64"/>
      <c r="F669" s="66"/>
      <c r="G669" s="17" t="s">
        <v>10306</v>
      </c>
      <c r="H669" s="17" t="s">
        <v>10307</v>
      </c>
      <c r="W669" s="20"/>
      <c r="X669" s="64"/>
      <c r="Y669" s="64"/>
      <c r="Z669" s="20"/>
      <c r="AA669" s="20"/>
      <c r="AB669" s="20"/>
      <c r="AC669" s="64"/>
      <c r="AD669" s="64"/>
      <c r="AE669" s="64"/>
      <c r="AF669" s="20"/>
      <c r="AG669" s="64" t="s">
        <v>2568</v>
      </c>
      <c r="AI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8"/>
      <c r="BC669" s="64"/>
      <c r="BD669" s="64"/>
      <c r="BE669" s="65"/>
      <c r="BF669" s="65"/>
      <c r="BG669" s="65"/>
      <c r="BH669" s="65"/>
      <c r="BI669" s="20"/>
      <c r="BJ669" s="20"/>
      <c r="BK669" s="20"/>
      <c r="BL669" s="20"/>
      <c r="BM669" s="64"/>
      <c r="BN669" s="65"/>
      <c r="BO669" s="64"/>
      <c r="BP669" s="65"/>
      <c r="BQ669" s="64"/>
      <c r="BR669" s="65"/>
      <c r="BS669" s="64"/>
      <c r="BT669" s="64"/>
      <c r="BU669" s="64"/>
      <c r="BV669" s="64"/>
      <c r="BW669" s="64"/>
      <c r="BX669" s="64"/>
      <c r="BY669" s="64"/>
      <c r="BZ669" s="64"/>
      <c r="CA669" s="64"/>
      <c r="CB669" s="64"/>
      <c r="CC669" s="64"/>
      <c r="CD669" s="64"/>
      <c r="CE669" s="64"/>
      <c r="CF669" s="64"/>
      <c r="CG669" s="64" t="s">
        <v>2525</v>
      </c>
      <c r="CH669" s="64"/>
      <c r="CI669" s="64"/>
      <c r="CJ669" s="64"/>
      <c r="CK669"/>
      <c r="CP669"/>
      <c r="CQ669"/>
      <c r="CR669"/>
      <c r="CS669"/>
      <c r="CT669"/>
      <c r="CU669"/>
      <c r="CV669"/>
      <c r="CW669" s="64"/>
    </row>
    <row r="670" spans="1:101" s="17" customFormat="1" x14ac:dyDescent="0.25">
      <c r="A670" s="64"/>
      <c r="C670" s="64"/>
      <c r="D670" s="64"/>
      <c r="E670" s="64"/>
      <c r="F670" s="66"/>
      <c r="G670" s="17" t="s">
        <v>10407</v>
      </c>
      <c r="H670" s="17" t="s">
        <v>10408</v>
      </c>
      <c r="W670" s="20"/>
      <c r="X670" s="64"/>
      <c r="Y670" s="64"/>
      <c r="Z670" s="20"/>
      <c r="AA670" s="20"/>
      <c r="AB670" s="20"/>
      <c r="AC670" s="64"/>
      <c r="AD670" s="64"/>
      <c r="AE670" s="64"/>
      <c r="AF670" s="20"/>
      <c r="AG670" s="64" t="s">
        <v>2571</v>
      </c>
      <c r="AI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8"/>
      <c r="BC670" s="64"/>
      <c r="BD670" s="64"/>
      <c r="BE670" s="65"/>
      <c r="BF670" s="65"/>
      <c r="BG670" s="65"/>
      <c r="BH670" s="65"/>
      <c r="BI670" s="20"/>
      <c r="BJ670" s="20"/>
      <c r="BK670" s="20"/>
      <c r="BL670" s="20"/>
      <c r="BM670" s="64"/>
      <c r="BN670" s="65"/>
      <c r="BO670" s="64"/>
      <c r="BP670" s="65"/>
      <c r="BQ670" s="64"/>
      <c r="BR670" s="65"/>
      <c r="BS670" s="64"/>
      <c r="BT670" s="64"/>
      <c r="BU670" s="64"/>
      <c r="BV670" s="64"/>
      <c r="BW670" s="64"/>
      <c r="BX670" s="64"/>
      <c r="BY670" s="64"/>
      <c r="BZ670" s="64"/>
      <c r="CA670" s="64"/>
      <c r="CB670" s="64"/>
      <c r="CC670" s="64"/>
      <c r="CD670" s="64"/>
      <c r="CE670" s="64"/>
      <c r="CF670" s="64"/>
      <c r="CG670" s="64" t="s">
        <v>2525</v>
      </c>
      <c r="CH670" s="64"/>
      <c r="CI670" s="64"/>
      <c r="CJ670" s="64"/>
      <c r="CK670"/>
      <c r="CP670"/>
      <c r="CQ670"/>
      <c r="CR670"/>
      <c r="CS670"/>
      <c r="CT670"/>
      <c r="CU670"/>
      <c r="CV670"/>
      <c r="CW670" s="64"/>
    </row>
    <row r="671" spans="1:101" s="17" customFormat="1" x14ac:dyDescent="0.25">
      <c r="A671" s="64"/>
      <c r="C671" s="64"/>
      <c r="D671" s="64"/>
      <c r="E671" s="64"/>
      <c r="F671" s="66"/>
      <c r="G671" s="17" t="s">
        <v>10308</v>
      </c>
      <c r="H671" s="17" t="s">
        <v>10309</v>
      </c>
      <c r="W671" s="20"/>
      <c r="X671" s="64"/>
      <c r="Y671" s="64"/>
      <c r="Z671" s="20"/>
      <c r="AA671" s="20"/>
      <c r="AB671" s="20"/>
      <c r="AC671" s="64"/>
      <c r="AD671" s="64"/>
      <c r="AE671" s="64"/>
      <c r="AF671" s="20"/>
      <c r="AG671" s="64" t="s">
        <v>2574</v>
      </c>
      <c r="AI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8"/>
      <c r="BC671" s="64"/>
      <c r="BD671" s="64"/>
      <c r="BE671" s="65"/>
      <c r="BF671" s="65"/>
      <c r="BG671" s="65"/>
      <c r="BH671" s="65"/>
      <c r="BI671" s="20"/>
      <c r="BJ671" s="20"/>
      <c r="BK671" s="20"/>
      <c r="BL671" s="20"/>
      <c r="BM671" s="64"/>
      <c r="BN671" s="65"/>
      <c r="BO671" s="64"/>
      <c r="BP671" s="65"/>
      <c r="BQ671" s="64"/>
      <c r="BR671" s="65"/>
      <c r="BS671" s="64"/>
      <c r="BT671" s="64"/>
      <c r="BU671" s="64"/>
      <c r="BV671" s="64"/>
      <c r="BW671" s="64"/>
      <c r="BX671" s="64"/>
      <c r="BY671" s="64"/>
      <c r="BZ671" s="64"/>
      <c r="CA671" s="64"/>
      <c r="CB671" s="64"/>
      <c r="CC671" s="64"/>
      <c r="CD671" s="64"/>
      <c r="CE671" s="64"/>
      <c r="CF671" s="64"/>
      <c r="CG671" s="64" t="s">
        <v>2525</v>
      </c>
      <c r="CH671" s="64"/>
      <c r="CI671" s="64"/>
      <c r="CJ671" s="64"/>
      <c r="CK671"/>
      <c r="CP671"/>
      <c r="CQ671"/>
      <c r="CR671"/>
      <c r="CS671"/>
      <c r="CT671"/>
      <c r="CU671"/>
      <c r="CV671"/>
      <c r="CW671" s="64"/>
    </row>
    <row r="672" spans="1:101" s="17" customFormat="1" x14ac:dyDescent="0.25">
      <c r="A672" s="64"/>
      <c r="C672" s="64"/>
      <c r="D672" s="64"/>
      <c r="E672" s="64"/>
      <c r="F672" s="66"/>
      <c r="G672" s="17" t="s">
        <v>10310</v>
      </c>
      <c r="H672" s="17" t="s">
        <v>10311</v>
      </c>
      <c r="W672" s="20"/>
      <c r="X672" s="64"/>
      <c r="Y672" s="64"/>
      <c r="Z672" s="20"/>
      <c r="AA672" s="20"/>
      <c r="AB672" s="20"/>
      <c r="AC672" s="64"/>
      <c r="AD672" s="64"/>
      <c r="AE672" s="64"/>
      <c r="AF672" s="20"/>
      <c r="AG672" s="64" t="s">
        <v>2577</v>
      </c>
      <c r="AI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8"/>
      <c r="BC672" s="64"/>
      <c r="BD672" s="64"/>
      <c r="BE672" s="65"/>
      <c r="BF672" s="65"/>
      <c r="BG672" s="65"/>
      <c r="BH672" s="65"/>
      <c r="BI672" s="20"/>
      <c r="BJ672" s="20"/>
      <c r="BK672" s="20"/>
      <c r="BL672" s="20"/>
      <c r="BM672" s="64"/>
      <c r="BN672" s="65"/>
      <c r="BO672" s="64"/>
      <c r="BP672" s="65"/>
      <c r="BQ672" s="64"/>
      <c r="BR672" s="65"/>
      <c r="BS672" s="64"/>
      <c r="BT672" s="64"/>
      <c r="BU672" s="64"/>
      <c r="BV672" s="64"/>
      <c r="BW672" s="64"/>
      <c r="BX672" s="64"/>
      <c r="BY672" s="64"/>
      <c r="BZ672" s="64"/>
      <c r="CA672" s="64"/>
      <c r="CB672" s="64"/>
      <c r="CC672" s="64"/>
      <c r="CD672" s="64"/>
      <c r="CE672" s="64"/>
      <c r="CF672" s="64"/>
      <c r="CG672" s="64" t="s">
        <v>2525</v>
      </c>
      <c r="CH672" s="64"/>
      <c r="CI672" s="64"/>
      <c r="CJ672" s="64"/>
      <c r="CK672"/>
      <c r="CP672"/>
      <c r="CQ672"/>
      <c r="CR672"/>
      <c r="CS672"/>
      <c r="CT672"/>
      <c r="CU672"/>
      <c r="CV672"/>
      <c r="CW672" s="64"/>
    </row>
    <row r="673" spans="1:101" s="17" customFormat="1" x14ac:dyDescent="0.25">
      <c r="A673" s="64"/>
      <c r="C673" s="64"/>
      <c r="D673" s="64"/>
      <c r="E673" s="64"/>
      <c r="F673" s="66"/>
      <c r="G673" s="17" t="s">
        <v>10312</v>
      </c>
      <c r="H673" s="17" t="s">
        <v>10313</v>
      </c>
      <c r="W673" s="20"/>
      <c r="X673" s="64"/>
      <c r="Y673" s="64"/>
      <c r="Z673" s="20"/>
      <c r="AA673" s="20"/>
      <c r="AB673" s="20"/>
      <c r="AC673" s="64"/>
      <c r="AD673" s="64"/>
      <c r="AE673" s="64"/>
      <c r="AF673" s="20"/>
      <c r="AG673" s="64" t="s">
        <v>2580</v>
      </c>
      <c r="AI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8"/>
      <c r="BC673" s="64"/>
      <c r="BD673" s="64"/>
      <c r="BE673" s="65"/>
      <c r="BF673" s="65"/>
      <c r="BG673" s="65"/>
      <c r="BH673" s="65"/>
      <c r="BI673" s="20"/>
      <c r="BJ673" s="20"/>
      <c r="BK673" s="20"/>
      <c r="BL673" s="20"/>
      <c r="BM673" s="64"/>
      <c r="BN673" s="65"/>
      <c r="BO673" s="64"/>
      <c r="BP673" s="65"/>
      <c r="BQ673" s="64"/>
      <c r="BR673" s="65"/>
      <c r="BS673" s="64"/>
      <c r="BT673" s="64"/>
      <c r="BU673" s="64"/>
      <c r="BV673" s="64"/>
      <c r="BW673" s="64"/>
      <c r="BX673" s="64"/>
      <c r="BY673" s="64"/>
      <c r="BZ673" s="64"/>
      <c r="CA673" s="64"/>
      <c r="CB673" s="64"/>
      <c r="CC673" s="64"/>
      <c r="CD673" s="64"/>
      <c r="CE673" s="64"/>
      <c r="CF673" s="64"/>
      <c r="CG673" s="64" t="s">
        <v>2525</v>
      </c>
      <c r="CH673" s="64"/>
      <c r="CI673" s="64"/>
      <c r="CJ673" s="64"/>
      <c r="CK673"/>
      <c r="CP673"/>
      <c r="CQ673"/>
      <c r="CR673"/>
      <c r="CS673"/>
      <c r="CT673"/>
      <c r="CU673"/>
      <c r="CV673"/>
      <c r="CW673" s="64"/>
    </row>
    <row r="674" spans="1:101" s="17" customFormat="1" x14ac:dyDescent="0.25">
      <c r="A674" s="64"/>
      <c r="C674" s="64"/>
      <c r="D674" s="64"/>
      <c r="E674" s="64"/>
      <c r="F674" s="66"/>
      <c r="G674" s="17" t="s">
        <v>10314</v>
      </c>
      <c r="H674" s="17" t="s">
        <v>10315</v>
      </c>
      <c r="W674" s="20"/>
      <c r="X674" s="64"/>
      <c r="Y674" s="64"/>
      <c r="Z674" s="20"/>
      <c r="AA674" s="20"/>
      <c r="AB674" s="20"/>
      <c r="AC674" s="64"/>
      <c r="AD674" s="64"/>
      <c r="AE674" s="64"/>
      <c r="AF674" s="20"/>
      <c r="AG674" s="64" t="s">
        <v>2583</v>
      </c>
      <c r="AI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8"/>
      <c r="BC674" s="64"/>
      <c r="BD674" s="64"/>
      <c r="BE674" s="65"/>
      <c r="BF674" s="65"/>
      <c r="BG674" s="65"/>
      <c r="BH674" s="65"/>
      <c r="BI674" s="20"/>
      <c r="BJ674" s="20"/>
      <c r="BK674" s="20"/>
      <c r="BL674" s="20"/>
      <c r="BM674" s="64"/>
      <c r="BN674" s="65"/>
      <c r="BO674" s="64"/>
      <c r="BP674" s="65"/>
      <c r="BQ674" s="64"/>
      <c r="BR674" s="65"/>
      <c r="BS674" s="64"/>
      <c r="BT674" s="64"/>
      <c r="BU674" s="64"/>
      <c r="BV674" s="64"/>
      <c r="BW674" s="64"/>
      <c r="BX674" s="64"/>
      <c r="BY674" s="64"/>
      <c r="BZ674" s="64"/>
      <c r="CA674" s="64"/>
      <c r="CB674" s="64"/>
      <c r="CC674" s="64"/>
      <c r="CD674" s="64"/>
      <c r="CE674" s="64"/>
      <c r="CF674" s="64"/>
      <c r="CG674" s="64" t="s">
        <v>2525</v>
      </c>
      <c r="CH674" s="64"/>
      <c r="CI674" s="64"/>
      <c r="CJ674" s="64"/>
      <c r="CK674"/>
      <c r="CP674"/>
      <c r="CQ674"/>
      <c r="CR674"/>
      <c r="CS674"/>
      <c r="CT674"/>
      <c r="CU674"/>
      <c r="CV674"/>
      <c r="CW674" s="64"/>
    </row>
    <row r="675" spans="1:101" s="17" customFormat="1" x14ac:dyDescent="0.25">
      <c r="A675" s="64"/>
      <c r="C675" s="64"/>
      <c r="D675" s="64"/>
      <c r="E675" s="64"/>
      <c r="F675" s="66"/>
      <c r="G675" s="17" t="s">
        <v>10316</v>
      </c>
      <c r="H675" s="17" t="s">
        <v>10317</v>
      </c>
      <c r="W675" s="20"/>
      <c r="X675" s="64"/>
      <c r="Y675" s="64"/>
      <c r="Z675" s="20"/>
      <c r="AA675" s="20"/>
      <c r="AB675" s="20"/>
      <c r="AC675" s="64"/>
      <c r="AD675" s="64"/>
      <c r="AE675" s="64"/>
      <c r="AF675" s="20"/>
      <c r="AG675" s="64" t="s">
        <v>2586</v>
      </c>
      <c r="AI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8"/>
      <c r="BC675" s="64"/>
      <c r="BD675" s="64"/>
      <c r="BE675" s="65"/>
      <c r="BF675" s="65"/>
      <c r="BG675" s="65"/>
      <c r="BH675" s="65"/>
      <c r="BI675" s="20"/>
      <c r="BJ675" s="20"/>
      <c r="BK675" s="20"/>
      <c r="BL675" s="20"/>
      <c r="BM675" s="64"/>
      <c r="BN675" s="65"/>
      <c r="BO675" s="64"/>
      <c r="BP675" s="65"/>
      <c r="BQ675" s="64"/>
      <c r="BR675" s="65"/>
      <c r="BS675" s="64"/>
      <c r="BT675" s="64"/>
      <c r="BU675" s="64"/>
      <c r="BV675" s="64"/>
      <c r="BW675" s="64"/>
      <c r="BX675" s="64"/>
      <c r="BY675" s="64"/>
      <c r="BZ675" s="64"/>
      <c r="CA675" s="64"/>
      <c r="CB675" s="64"/>
      <c r="CC675" s="64"/>
      <c r="CD675" s="64"/>
      <c r="CE675" s="64"/>
      <c r="CF675" s="64"/>
      <c r="CG675" s="64" t="s">
        <v>2525</v>
      </c>
      <c r="CH675" s="64"/>
      <c r="CI675" s="64"/>
      <c r="CJ675" s="64"/>
      <c r="CK675"/>
      <c r="CP675"/>
      <c r="CQ675"/>
      <c r="CR675"/>
      <c r="CS675"/>
      <c r="CT675"/>
      <c r="CU675"/>
      <c r="CV675"/>
      <c r="CW675" s="64"/>
    </row>
    <row r="676" spans="1:101" s="17" customFormat="1" x14ac:dyDescent="0.25">
      <c r="A676" s="64"/>
      <c r="C676" s="64"/>
      <c r="D676" s="64"/>
      <c r="E676" s="64"/>
      <c r="F676" s="66"/>
      <c r="G676" s="17" t="s">
        <v>10318</v>
      </c>
      <c r="H676" s="17" t="s">
        <v>10319</v>
      </c>
      <c r="W676" s="20"/>
      <c r="X676" s="64"/>
      <c r="Y676" s="64"/>
      <c r="Z676" s="20"/>
      <c r="AA676" s="20"/>
      <c r="AB676" s="20"/>
      <c r="AC676" s="64"/>
      <c r="AD676" s="64"/>
      <c r="AE676" s="64"/>
      <c r="AF676" s="20"/>
      <c r="AG676" s="64" t="s">
        <v>2589</v>
      </c>
      <c r="AI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8"/>
      <c r="BC676" s="64"/>
      <c r="BD676" s="64"/>
      <c r="BE676" s="65"/>
      <c r="BF676" s="65"/>
      <c r="BG676" s="65"/>
      <c r="BH676" s="65"/>
      <c r="BI676" s="20"/>
      <c r="BJ676" s="20"/>
      <c r="BK676" s="20"/>
      <c r="BL676" s="20"/>
      <c r="BM676" s="64"/>
      <c r="BN676" s="65"/>
      <c r="BO676" s="64"/>
      <c r="BP676" s="65"/>
      <c r="BQ676" s="64"/>
      <c r="BR676" s="65"/>
      <c r="BS676" s="64"/>
      <c r="BT676" s="64"/>
      <c r="BU676" s="64"/>
      <c r="BV676" s="64"/>
      <c r="BW676" s="64"/>
      <c r="BX676" s="64"/>
      <c r="BY676" s="64"/>
      <c r="BZ676" s="64"/>
      <c r="CA676" s="64"/>
      <c r="CB676" s="64"/>
      <c r="CC676" s="64"/>
      <c r="CD676" s="64"/>
      <c r="CE676" s="64"/>
      <c r="CF676" s="64"/>
      <c r="CG676" s="64" t="s">
        <v>2525</v>
      </c>
      <c r="CH676" s="64"/>
      <c r="CI676" s="64"/>
      <c r="CJ676" s="64"/>
      <c r="CK676"/>
      <c r="CP676"/>
      <c r="CQ676"/>
      <c r="CR676"/>
      <c r="CS676"/>
      <c r="CT676"/>
      <c r="CU676"/>
      <c r="CV676"/>
      <c r="CW676" s="64"/>
    </row>
    <row r="677" spans="1:101" s="17" customFormat="1" x14ac:dyDescent="0.25">
      <c r="A677" s="64"/>
      <c r="C677" s="64"/>
      <c r="D677" s="64"/>
      <c r="E677" s="64"/>
      <c r="F677" s="66"/>
      <c r="G677" s="17" t="s">
        <v>10320</v>
      </c>
      <c r="H677" s="17" t="s">
        <v>10321</v>
      </c>
      <c r="W677" s="20"/>
      <c r="X677" s="64"/>
      <c r="Y677" s="64"/>
      <c r="Z677" s="20"/>
      <c r="AA677" s="20"/>
      <c r="AB677" s="20"/>
      <c r="AC677" s="64"/>
      <c r="AD677" s="64"/>
      <c r="AE677" s="64"/>
      <c r="AF677" s="20"/>
      <c r="AG677" s="64" t="s">
        <v>2592</v>
      </c>
      <c r="AI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8"/>
      <c r="BC677" s="64"/>
      <c r="BD677" s="64"/>
      <c r="BE677" s="65"/>
      <c r="BF677" s="65"/>
      <c r="BG677" s="65"/>
      <c r="BH677" s="65"/>
      <c r="BI677" s="20"/>
      <c r="BJ677" s="20"/>
      <c r="BK677" s="20"/>
      <c r="BL677" s="20"/>
      <c r="BM677" s="64"/>
      <c r="BN677" s="65"/>
      <c r="BO677" s="64"/>
      <c r="BP677" s="65"/>
      <c r="BQ677" s="64"/>
      <c r="BR677" s="65"/>
      <c r="BS677" s="64"/>
      <c r="BT677" s="64"/>
      <c r="BU677" s="64"/>
      <c r="BV677" s="64"/>
      <c r="BW677" s="64"/>
      <c r="BX677" s="64"/>
      <c r="BY677" s="64"/>
      <c r="BZ677" s="64"/>
      <c r="CA677" s="64"/>
      <c r="CB677" s="64"/>
      <c r="CC677" s="64"/>
      <c r="CD677" s="64"/>
      <c r="CE677" s="64"/>
      <c r="CF677" s="64"/>
      <c r="CG677" s="64" t="s">
        <v>2525</v>
      </c>
      <c r="CH677" s="64"/>
      <c r="CI677" s="64"/>
      <c r="CJ677" s="64"/>
      <c r="CK677"/>
      <c r="CP677"/>
      <c r="CQ677"/>
      <c r="CR677"/>
      <c r="CS677"/>
      <c r="CT677"/>
      <c r="CU677"/>
      <c r="CV677"/>
      <c r="CW677" s="64"/>
    </row>
    <row r="678" spans="1:101" s="17" customFormat="1" x14ac:dyDescent="0.25">
      <c r="A678" s="64"/>
      <c r="C678" s="64"/>
      <c r="D678" s="64"/>
      <c r="E678" s="64"/>
      <c r="F678" s="66"/>
      <c r="W678" s="20"/>
      <c r="X678" s="64"/>
      <c r="Y678" s="64"/>
      <c r="Z678" s="20"/>
      <c r="AA678" s="20"/>
      <c r="AB678" s="20"/>
      <c r="AC678" s="64"/>
      <c r="AD678" s="64"/>
      <c r="AE678" s="64"/>
      <c r="AF678" s="20"/>
      <c r="AG678" s="64" t="s">
        <v>2595</v>
      </c>
      <c r="AI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8"/>
      <c r="BC678" s="64"/>
      <c r="BD678" s="64"/>
      <c r="BE678" s="65"/>
      <c r="BF678" s="65"/>
      <c r="BG678" s="65"/>
      <c r="BH678" s="65"/>
      <c r="BI678" s="20"/>
      <c r="BJ678" s="20"/>
      <c r="BK678" s="20"/>
      <c r="BL678" s="20"/>
      <c r="BM678" s="64"/>
      <c r="BN678" s="65"/>
      <c r="BO678" s="64"/>
      <c r="BP678" s="65"/>
      <c r="BQ678" s="64"/>
      <c r="BR678" s="65"/>
      <c r="BS678" s="64"/>
      <c r="BT678" s="64"/>
      <c r="BU678" s="64"/>
      <c r="BV678" s="64"/>
      <c r="BW678" s="64"/>
      <c r="BX678" s="64"/>
      <c r="BY678" s="64"/>
      <c r="BZ678" s="64"/>
      <c r="CA678" s="64"/>
      <c r="CB678" s="64"/>
      <c r="CC678" s="64"/>
      <c r="CD678" s="64"/>
      <c r="CE678" s="64"/>
      <c r="CF678" s="64"/>
      <c r="CG678" s="64" t="s">
        <v>2525</v>
      </c>
      <c r="CH678" s="64"/>
      <c r="CI678" s="64"/>
      <c r="CJ678" s="64"/>
      <c r="CK678"/>
      <c r="CP678"/>
      <c r="CQ678"/>
      <c r="CR678"/>
      <c r="CS678"/>
      <c r="CT678"/>
      <c r="CU678"/>
      <c r="CV678"/>
      <c r="CW678" s="64"/>
    </row>
    <row r="679" spans="1:101" s="17" customFormat="1" x14ac:dyDescent="0.25">
      <c r="A679" s="64"/>
      <c r="C679" s="64"/>
      <c r="D679" s="64"/>
      <c r="E679" s="64"/>
      <c r="F679" s="66"/>
      <c r="W679" s="20"/>
      <c r="X679" s="64"/>
      <c r="Y679" s="64"/>
      <c r="Z679" s="20"/>
      <c r="AA679" s="20"/>
      <c r="AB679" s="20"/>
      <c r="AC679" s="64"/>
      <c r="AD679" s="64"/>
      <c r="AE679" s="64"/>
      <c r="AF679" s="20"/>
      <c r="AG679" s="64" t="s">
        <v>2598</v>
      </c>
      <c r="AI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8"/>
      <c r="BC679" s="64"/>
      <c r="BD679" s="64"/>
      <c r="BE679" s="65"/>
      <c r="BF679" s="65"/>
      <c r="BG679" s="65"/>
      <c r="BH679" s="65"/>
      <c r="BI679" s="20"/>
      <c r="BJ679" s="20"/>
      <c r="BK679" s="20"/>
      <c r="BL679" s="20"/>
      <c r="BM679" s="64"/>
      <c r="BN679" s="65"/>
      <c r="BO679" s="64"/>
      <c r="BP679" s="65"/>
      <c r="BQ679" s="64"/>
      <c r="BR679" s="65"/>
      <c r="BS679" s="64"/>
      <c r="BT679" s="64"/>
      <c r="BU679" s="64"/>
      <c r="BV679" s="64"/>
      <c r="BW679" s="64"/>
      <c r="BX679" s="64"/>
      <c r="BY679" s="64"/>
      <c r="BZ679" s="64"/>
      <c r="CA679" s="64"/>
      <c r="CB679" s="64"/>
      <c r="CC679" s="64"/>
      <c r="CD679" s="64"/>
      <c r="CE679" s="64"/>
      <c r="CF679" s="64"/>
      <c r="CG679" s="64" t="s">
        <v>2525</v>
      </c>
      <c r="CH679" s="64"/>
      <c r="CI679" s="64"/>
      <c r="CJ679" s="64"/>
      <c r="CK679"/>
      <c r="CP679"/>
      <c r="CQ679"/>
      <c r="CR679"/>
      <c r="CS679"/>
      <c r="CT679"/>
      <c r="CU679"/>
      <c r="CV679"/>
      <c r="CW679" s="64"/>
    </row>
    <row r="680" spans="1:101" s="17" customFormat="1" x14ac:dyDescent="0.25">
      <c r="A680" s="64"/>
      <c r="C680" s="64"/>
      <c r="D680" s="64"/>
      <c r="E680" s="64"/>
      <c r="F680" s="66"/>
      <c r="W680" s="20"/>
      <c r="X680" s="64"/>
      <c r="Y680" s="64"/>
      <c r="Z680" s="20"/>
      <c r="AA680" s="20"/>
      <c r="AB680" s="20"/>
      <c r="AC680" s="64"/>
      <c r="AD680" s="64"/>
      <c r="AE680" s="64"/>
      <c r="AF680" s="20"/>
      <c r="AG680" s="64" t="s">
        <v>2601</v>
      </c>
      <c r="AI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8"/>
      <c r="BC680" s="64"/>
      <c r="BD680" s="64"/>
      <c r="BE680" s="65"/>
      <c r="BF680" s="65"/>
      <c r="BG680" s="65"/>
      <c r="BH680" s="65"/>
      <c r="BI680" s="20"/>
      <c r="BJ680" s="20"/>
      <c r="BK680" s="20"/>
      <c r="BL680" s="20"/>
      <c r="BM680" s="64"/>
      <c r="BN680" s="65"/>
      <c r="BO680" s="64"/>
      <c r="BP680" s="65"/>
      <c r="BQ680" s="64"/>
      <c r="BR680" s="65"/>
      <c r="BS680" s="64"/>
      <c r="BT680" s="64"/>
      <c r="BU680" s="64"/>
      <c r="BV680" s="64"/>
      <c r="BW680" s="64"/>
      <c r="BX680" s="64"/>
      <c r="BY680" s="64"/>
      <c r="BZ680" s="64"/>
      <c r="CA680" s="64"/>
      <c r="CB680" s="64"/>
      <c r="CC680" s="64"/>
      <c r="CD680" s="64"/>
      <c r="CE680" s="64"/>
      <c r="CF680" s="64"/>
      <c r="CG680" s="64" t="s">
        <v>2525</v>
      </c>
      <c r="CH680" s="64"/>
      <c r="CI680" s="64"/>
      <c r="CJ680" s="64"/>
      <c r="CK680"/>
      <c r="CP680"/>
      <c r="CQ680"/>
      <c r="CR680"/>
      <c r="CS680"/>
      <c r="CT680"/>
      <c r="CU680"/>
      <c r="CV680"/>
      <c r="CW680" s="64"/>
    </row>
    <row r="681" spans="1:101" s="17" customFormat="1" x14ac:dyDescent="0.25">
      <c r="A681" s="64"/>
      <c r="C681" s="64"/>
      <c r="D681" s="64"/>
      <c r="E681" s="64"/>
      <c r="F681" s="66"/>
      <c r="W681" s="20"/>
      <c r="X681" s="64"/>
      <c r="Y681" s="64"/>
      <c r="Z681" s="20"/>
      <c r="AA681" s="20"/>
      <c r="AB681" s="20"/>
      <c r="AC681" s="64"/>
      <c r="AD681" s="64"/>
      <c r="AE681" s="64"/>
      <c r="AF681" s="20"/>
      <c r="AG681" s="64" t="s">
        <v>2604</v>
      </c>
      <c r="AI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8"/>
      <c r="BC681" s="64"/>
      <c r="BD681" s="64"/>
      <c r="BE681" s="65"/>
      <c r="BF681" s="65"/>
      <c r="BG681" s="65"/>
      <c r="BH681" s="65"/>
      <c r="BI681" s="20"/>
      <c r="BJ681" s="20"/>
      <c r="BK681" s="20"/>
      <c r="BL681" s="20"/>
      <c r="BM681" s="64"/>
      <c r="BN681" s="65"/>
      <c r="BO681" s="64"/>
      <c r="BP681" s="65"/>
      <c r="BQ681" s="64"/>
      <c r="BR681" s="65"/>
      <c r="BS681" s="64"/>
      <c r="BT681" s="64"/>
      <c r="BU681" s="64"/>
      <c r="BV681" s="64"/>
      <c r="BW681" s="64"/>
      <c r="BX681" s="64"/>
      <c r="BY681" s="64"/>
      <c r="BZ681" s="64"/>
      <c r="CA681" s="64"/>
      <c r="CB681" s="64"/>
      <c r="CC681" s="64"/>
      <c r="CD681" s="64"/>
      <c r="CE681" s="64"/>
      <c r="CF681" s="64"/>
      <c r="CG681" s="64" t="s">
        <v>2525</v>
      </c>
      <c r="CH681" s="64"/>
      <c r="CI681" s="64"/>
      <c r="CJ681" s="64"/>
      <c r="CK681"/>
      <c r="CP681"/>
      <c r="CQ681"/>
      <c r="CR681"/>
      <c r="CS681"/>
      <c r="CT681"/>
      <c r="CU681"/>
      <c r="CV681"/>
      <c r="CW681" s="64"/>
    </row>
    <row r="682" spans="1:101" s="17" customFormat="1" x14ac:dyDescent="0.25">
      <c r="A682" s="64"/>
      <c r="C682" s="64"/>
      <c r="D682" s="64"/>
      <c r="E682" s="64"/>
      <c r="F682" s="66"/>
      <c r="W682" s="20"/>
      <c r="X682" s="64"/>
      <c r="Y682" s="64"/>
      <c r="Z682" s="20"/>
      <c r="AA682" s="20"/>
      <c r="AB682" s="20"/>
      <c r="AC682" s="64"/>
      <c r="AD682" s="64"/>
      <c r="AE682" s="64"/>
      <c r="AF682" s="20"/>
      <c r="AG682" s="64" t="s">
        <v>2607</v>
      </c>
      <c r="AI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8"/>
      <c r="BC682" s="64"/>
      <c r="BD682" s="64"/>
      <c r="BE682" s="65"/>
      <c r="BF682" s="65"/>
      <c r="BG682" s="65"/>
      <c r="BH682" s="65"/>
      <c r="BI682" s="20"/>
      <c r="BJ682" s="20"/>
      <c r="BK682" s="20"/>
      <c r="BL682" s="20"/>
      <c r="BM682" s="64"/>
      <c r="BN682" s="65"/>
      <c r="BO682" s="64"/>
      <c r="BP682" s="65"/>
      <c r="BQ682" s="64"/>
      <c r="BR682" s="65"/>
      <c r="BS682" s="64"/>
      <c r="BT682" s="64"/>
      <c r="BU682" s="64"/>
      <c r="BV682" s="64"/>
      <c r="BW682" s="64"/>
      <c r="BX682" s="64"/>
      <c r="BY682" s="64"/>
      <c r="BZ682" s="64"/>
      <c r="CA682" s="64"/>
      <c r="CB682" s="64"/>
      <c r="CC682" s="64"/>
      <c r="CD682" s="64"/>
      <c r="CE682" s="64"/>
      <c r="CF682" s="64"/>
      <c r="CG682" s="64" t="s">
        <v>2525</v>
      </c>
      <c r="CH682" s="64"/>
      <c r="CI682" s="64"/>
      <c r="CJ682" s="64"/>
      <c r="CK682"/>
      <c r="CP682"/>
      <c r="CQ682"/>
      <c r="CR682"/>
      <c r="CS682"/>
      <c r="CT682"/>
      <c r="CU682"/>
      <c r="CV682"/>
      <c r="CW682" s="64"/>
    </row>
    <row r="683" spans="1:101" s="17" customFormat="1" x14ac:dyDescent="0.25">
      <c r="A683" s="64"/>
      <c r="C683" s="64"/>
      <c r="D683" s="64"/>
      <c r="E683" s="64"/>
      <c r="F683" s="66"/>
      <c r="W683" s="20"/>
      <c r="X683" s="64"/>
      <c r="Y683" s="64"/>
      <c r="Z683" s="20"/>
      <c r="AA683" s="20"/>
      <c r="AB683" s="20"/>
      <c r="AC683" s="64"/>
      <c r="AD683" s="64"/>
      <c r="AE683" s="64"/>
      <c r="AF683" s="20"/>
      <c r="AG683" s="64" t="s">
        <v>2610</v>
      </c>
      <c r="AI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8"/>
      <c r="BC683" s="64"/>
      <c r="BD683" s="64"/>
      <c r="BE683" s="65"/>
      <c r="BF683" s="65"/>
      <c r="BG683" s="65"/>
      <c r="BH683" s="65"/>
      <c r="BI683" s="20"/>
      <c r="BJ683" s="20"/>
      <c r="BK683" s="20"/>
      <c r="BL683" s="20"/>
      <c r="BM683" s="64"/>
      <c r="BN683" s="65"/>
      <c r="BO683" s="64"/>
      <c r="BP683" s="65"/>
      <c r="BQ683" s="64"/>
      <c r="BR683" s="65"/>
      <c r="BS683" s="64"/>
      <c r="BT683" s="64"/>
      <c r="BU683" s="64"/>
      <c r="BV683" s="64"/>
      <c r="BW683" s="64"/>
      <c r="BX683" s="64"/>
      <c r="BY683" s="64"/>
      <c r="BZ683" s="64"/>
      <c r="CA683" s="64"/>
      <c r="CB683" s="64"/>
      <c r="CC683" s="64"/>
      <c r="CD683" s="64"/>
      <c r="CE683" s="64"/>
      <c r="CF683" s="64"/>
      <c r="CG683" s="64" t="s">
        <v>2525</v>
      </c>
      <c r="CH683" s="64"/>
      <c r="CI683" s="64"/>
      <c r="CJ683" s="64"/>
      <c r="CK683"/>
      <c r="CP683"/>
      <c r="CQ683"/>
      <c r="CR683"/>
      <c r="CS683"/>
      <c r="CT683"/>
      <c r="CU683"/>
      <c r="CV683"/>
      <c r="CW683" s="64"/>
    </row>
    <row r="684" spans="1:101" s="17" customFormat="1" x14ac:dyDescent="0.25">
      <c r="A684" s="64"/>
      <c r="C684" s="64"/>
      <c r="D684" s="64"/>
      <c r="E684" s="64"/>
      <c r="F684" s="66"/>
      <c r="W684" s="20"/>
      <c r="X684" s="64"/>
      <c r="Y684" s="64"/>
      <c r="Z684" s="20"/>
      <c r="AA684" s="20"/>
      <c r="AB684" s="20"/>
      <c r="AC684" s="64"/>
      <c r="AD684" s="64"/>
      <c r="AE684" s="64"/>
      <c r="AF684" s="20"/>
      <c r="AG684" s="64" t="s">
        <v>2613</v>
      </c>
      <c r="AI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8"/>
      <c r="BC684" s="64"/>
      <c r="BD684" s="64"/>
      <c r="BE684" s="65"/>
      <c r="BF684" s="65"/>
      <c r="BG684" s="65"/>
      <c r="BH684" s="65"/>
      <c r="BI684" s="20"/>
      <c r="BJ684" s="20"/>
      <c r="BK684" s="20"/>
      <c r="BL684" s="20"/>
      <c r="BM684" s="64"/>
      <c r="BN684" s="65"/>
      <c r="BO684" s="64"/>
      <c r="BP684" s="65"/>
      <c r="BQ684" s="64"/>
      <c r="BR684" s="65"/>
      <c r="BS684" s="64"/>
      <c r="BT684" s="64"/>
      <c r="BU684" s="64"/>
      <c r="BV684" s="64"/>
      <c r="BW684" s="64"/>
      <c r="BX684" s="64"/>
      <c r="BY684" s="64"/>
      <c r="BZ684" s="64"/>
      <c r="CA684" s="64"/>
      <c r="CB684" s="64"/>
      <c r="CC684" s="64"/>
      <c r="CD684" s="64"/>
      <c r="CE684" s="64"/>
      <c r="CF684" s="64"/>
      <c r="CG684" s="64" t="s">
        <v>2525</v>
      </c>
      <c r="CH684" s="64"/>
      <c r="CI684" s="64"/>
      <c r="CJ684" s="64"/>
      <c r="CK684"/>
      <c r="CP684"/>
      <c r="CQ684"/>
      <c r="CR684"/>
      <c r="CS684"/>
      <c r="CT684"/>
      <c r="CU684"/>
      <c r="CV684"/>
      <c r="CW684" s="64"/>
    </row>
    <row r="685" spans="1:101" s="17" customFormat="1" x14ac:dyDescent="0.25">
      <c r="A685" s="64"/>
      <c r="C685" s="64"/>
      <c r="D685" s="64"/>
      <c r="E685" s="64"/>
      <c r="F685" s="66"/>
      <c r="W685" s="20"/>
      <c r="X685" s="64"/>
      <c r="Y685" s="64"/>
      <c r="Z685" s="20"/>
      <c r="AA685" s="20"/>
      <c r="AB685" s="20"/>
      <c r="AC685" s="64"/>
      <c r="AD685" s="64"/>
      <c r="AE685" s="64"/>
      <c r="AF685" s="20"/>
      <c r="AG685" s="64" t="s">
        <v>2616</v>
      </c>
      <c r="AI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8"/>
      <c r="BC685" s="64"/>
      <c r="BD685" s="64"/>
      <c r="BE685" s="65"/>
      <c r="BF685" s="65"/>
      <c r="BG685" s="65"/>
      <c r="BH685" s="65"/>
      <c r="BI685" s="20"/>
      <c r="BJ685" s="20"/>
      <c r="BK685" s="20"/>
      <c r="BL685" s="20"/>
      <c r="BM685" s="64"/>
      <c r="BN685" s="65"/>
      <c r="BO685" s="64"/>
      <c r="BP685" s="65"/>
      <c r="BQ685" s="64"/>
      <c r="BR685" s="65"/>
      <c r="BS685" s="64"/>
      <c r="BT685" s="64"/>
      <c r="BU685" s="64"/>
      <c r="BV685" s="64"/>
      <c r="BW685" s="64"/>
      <c r="BX685" s="64"/>
      <c r="BY685" s="64"/>
      <c r="BZ685" s="64"/>
      <c r="CA685" s="64"/>
      <c r="CB685" s="64"/>
      <c r="CC685" s="64"/>
      <c r="CD685" s="64"/>
      <c r="CE685" s="64"/>
      <c r="CF685" s="64"/>
      <c r="CG685" s="64" t="s">
        <v>2525</v>
      </c>
      <c r="CH685" s="64"/>
      <c r="CI685" s="64"/>
      <c r="CJ685" s="64"/>
      <c r="CK685"/>
      <c r="CP685"/>
      <c r="CQ685"/>
      <c r="CR685"/>
      <c r="CS685"/>
      <c r="CT685"/>
      <c r="CU685"/>
      <c r="CV685"/>
      <c r="CW685" s="64"/>
    </row>
    <row r="686" spans="1:101" s="17" customFormat="1" x14ac:dyDescent="0.25">
      <c r="A686" s="64"/>
      <c r="C686" s="64"/>
      <c r="D686" s="64"/>
      <c r="E686" s="64"/>
      <c r="F686" s="66"/>
      <c r="W686" s="20"/>
      <c r="X686" s="64"/>
      <c r="Y686" s="64"/>
      <c r="Z686" s="20"/>
      <c r="AA686" s="20"/>
      <c r="AB686" s="20"/>
      <c r="AC686" s="64"/>
      <c r="AD686" s="64"/>
      <c r="AE686" s="64"/>
      <c r="AF686" s="20"/>
      <c r="AG686" s="64" t="s">
        <v>2619</v>
      </c>
      <c r="AI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8"/>
      <c r="BC686" s="64"/>
      <c r="BD686" s="64"/>
      <c r="BE686" s="65"/>
      <c r="BF686" s="65"/>
      <c r="BG686" s="65"/>
      <c r="BH686" s="65"/>
      <c r="BI686" s="20"/>
      <c r="BJ686" s="20"/>
      <c r="BK686" s="20"/>
      <c r="BL686" s="20"/>
      <c r="BM686" s="64"/>
      <c r="BN686" s="65"/>
      <c r="BO686" s="64"/>
      <c r="BP686" s="65"/>
      <c r="BQ686" s="64"/>
      <c r="BR686" s="65"/>
      <c r="BS686" s="64"/>
      <c r="BT686" s="64"/>
      <c r="BU686" s="64"/>
      <c r="BV686" s="64"/>
      <c r="BW686" s="64"/>
      <c r="BX686" s="64"/>
      <c r="BY686" s="64"/>
      <c r="BZ686" s="64"/>
      <c r="CA686" s="64"/>
      <c r="CB686" s="64"/>
      <c r="CC686" s="64"/>
      <c r="CD686" s="64"/>
      <c r="CE686" s="64"/>
      <c r="CF686" s="64"/>
      <c r="CG686" s="64" t="s">
        <v>2525</v>
      </c>
      <c r="CH686" s="64"/>
      <c r="CI686" s="64"/>
      <c r="CJ686" s="64"/>
      <c r="CK686"/>
      <c r="CP686"/>
      <c r="CQ686"/>
      <c r="CR686"/>
      <c r="CS686"/>
      <c r="CT686"/>
      <c r="CU686"/>
      <c r="CV686"/>
      <c r="CW686" s="64"/>
    </row>
    <row r="687" spans="1:101" s="17" customFormat="1" x14ac:dyDescent="0.25">
      <c r="A687" s="64"/>
      <c r="C687" s="64"/>
      <c r="D687" s="64"/>
      <c r="E687" s="64"/>
      <c r="F687" s="66"/>
      <c r="W687" s="20"/>
      <c r="X687" s="64"/>
      <c r="Y687" s="64"/>
      <c r="Z687" s="20"/>
      <c r="AA687" s="20"/>
      <c r="AB687" s="20"/>
      <c r="AC687" s="64"/>
      <c r="AD687" s="64"/>
      <c r="AE687" s="64"/>
      <c r="AF687" s="20"/>
      <c r="AG687" s="64" t="s">
        <v>2622</v>
      </c>
      <c r="AI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8"/>
      <c r="BC687" s="64"/>
      <c r="BD687" s="64"/>
      <c r="BE687" s="65"/>
      <c r="BF687" s="65"/>
      <c r="BG687" s="65"/>
      <c r="BH687" s="65"/>
      <c r="BI687" s="20"/>
      <c r="BJ687" s="20"/>
      <c r="BK687" s="20"/>
      <c r="BL687" s="20"/>
      <c r="BM687" s="64"/>
      <c r="BN687" s="65"/>
      <c r="BO687" s="64"/>
      <c r="BP687" s="65"/>
      <c r="BQ687" s="64"/>
      <c r="BR687" s="65"/>
      <c r="BS687" s="64"/>
      <c r="BT687" s="64"/>
      <c r="BU687" s="64"/>
      <c r="BV687" s="64"/>
      <c r="BW687" s="64"/>
      <c r="BX687" s="64"/>
      <c r="BY687" s="64"/>
      <c r="BZ687" s="64"/>
      <c r="CA687" s="64"/>
      <c r="CB687" s="64"/>
      <c r="CC687" s="64"/>
      <c r="CD687" s="64"/>
      <c r="CE687" s="64"/>
      <c r="CF687" s="64"/>
      <c r="CG687" s="64" t="s">
        <v>2525</v>
      </c>
      <c r="CH687" s="64"/>
      <c r="CI687" s="64"/>
      <c r="CJ687" s="64"/>
      <c r="CK687"/>
      <c r="CP687"/>
      <c r="CQ687"/>
      <c r="CR687"/>
      <c r="CS687"/>
      <c r="CT687"/>
      <c r="CU687"/>
      <c r="CV687"/>
      <c r="CW687" s="64"/>
    </row>
    <row r="688" spans="1:101" s="17" customFormat="1" x14ac:dyDescent="0.25">
      <c r="A688" s="64"/>
      <c r="C688" s="64"/>
      <c r="D688" s="64"/>
      <c r="E688" s="64"/>
      <c r="F688" s="66"/>
      <c r="W688" s="20"/>
      <c r="X688" s="64"/>
      <c r="Y688" s="64"/>
      <c r="Z688" s="20"/>
      <c r="AA688" s="20"/>
      <c r="AB688" s="20"/>
      <c r="AC688" s="64"/>
      <c r="AD688" s="64"/>
      <c r="AE688" s="64"/>
      <c r="AF688" s="20"/>
      <c r="AG688" s="64" t="s">
        <v>2625</v>
      </c>
      <c r="AI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8"/>
      <c r="BC688" s="64"/>
      <c r="BD688" s="64"/>
      <c r="BE688" s="65"/>
      <c r="BF688" s="65"/>
      <c r="BG688" s="65"/>
      <c r="BH688" s="65"/>
      <c r="BI688" s="20"/>
      <c r="BJ688" s="20"/>
      <c r="BK688" s="20"/>
      <c r="BL688" s="20"/>
      <c r="BM688" s="64"/>
      <c r="BN688" s="65"/>
      <c r="BO688" s="64"/>
      <c r="BP688" s="65"/>
      <c r="BQ688" s="64"/>
      <c r="BR688" s="65"/>
      <c r="BS688" s="64"/>
      <c r="BT688" s="64"/>
      <c r="BU688" s="64"/>
      <c r="BV688" s="64"/>
      <c r="BW688" s="64"/>
      <c r="BX688" s="64"/>
      <c r="BY688" s="64"/>
      <c r="BZ688" s="64"/>
      <c r="CA688" s="64"/>
      <c r="CB688" s="64"/>
      <c r="CC688" s="64"/>
      <c r="CD688" s="64"/>
      <c r="CE688" s="64"/>
      <c r="CF688" s="64"/>
      <c r="CG688" s="64" t="s">
        <v>2525</v>
      </c>
      <c r="CH688" s="64"/>
      <c r="CI688" s="64"/>
      <c r="CJ688" s="64"/>
      <c r="CK688"/>
      <c r="CP688"/>
      <c r="CQ688"/>
      <c r="CR688"/>
      <c r="CS688"/>
      <c r="CT688"/>
      <c r="CU688"/>
      <c r="CV688"/>
      <c r="CW688" s="64"/>
    </row>
    <row r="689" spans="1:101" s="17" customFormat="1" x14ac:dyDescent="0.25">
      <c r="A689" s="64"/>
      <c r="C689" s="64"/>
      <c r="D689" s="64"/>
      <c r="E689" s="64"/>
      <c r="F689" s="66"/>
      <c r="W689" s="20"/>
      <c r="X689" s="64"/>
      <c r="Y689" s="64"/>
      <c r="Z689" s="20"/>
      <c r="AA689" s="20"/>
      <c r="AB689" s="20"/>
      <c r="AC689" s="64"/>
      <c r="AD689" s="64"/>
      <c r="AE689" s="64"/>
      <c r="AF689" s="20"/>
      <c r="AG689" s="64" t="s">
        <v>2628</v>
      </c>
      <c r="AI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8"/>
      <c r="BC689" s="64"/>
      <c r="BD689" s="64"/>
      <c r="BE689" s="65"/>
      <c r="BF689" s="65"/>
      <c r="BG689" s="65"/>
      <c r="BH689" s="65"/>
      <c r="BI689" s="20"/>
      <c r="BJ689" s="20"/>
      <c r="BK689" s="20"/>
      <c r="BL689" s="20"/>
      <c r="BM689" s="64"/>
      <c r="BN689" s="65"/>
      <c r="BO689" s="64"/>
      <c r="BP689" s="65"/>
      <c r="BQ689" s="64"/>
      <c r="BR689" s="65"/>
      <c r="BS689" s="64"/>
      <c r="BT689" s="64"/>
      <c r="BU689" s="64"/>
      <c r="BV689" s="64"/>
      <c r="BW689" s="64"/>
      <c r="BX689" s="64"/>
      <c r="BY689" s="64"/>
      <c r="BZ689" s="64"/>
      <c r="CA689" s="64"/>
      <c r="CB689" s="64"/>
      <c r="CC689" s="64"/>
      <c r="CD689" s="64"/>
      <c r="CE689" s="64"/>
      <c r="CF689" s="64"/>
      <c r="CG689" s="64" t="s">
        <v>2525</v>
      </c>
      <c r="CH689" s="64"/>
      <c r="CI689" s="64"/>
      <c r="CJ689" s="64"/>
      <c r="CK689"/>
      <c r="CP689"/>
      <c r="CQ689"/>
      <c r="CR689"/>
      <c r="CS689"/>
      <c r="CT689"/>
      <c r="CU689"/>
      <c r="CV689"/>
      <c r="CW689" s="64"/>
    </row>
    <row r="690" spans="1:101" s="17" customFormat="1" x14ac:dyDescent="0.25">
      <c r="A690" s="64"/>
      <c r="C690" s="64"/>
      <c r="D690" s="64"/>
      <c r="E690" s="64"/>
      <c r="F690" s="66"/>
      <c r="W690" s="20"/>
      <c r="X690" s="64"/>
      <c r="Y690" s="64"/>
      <c r="Z690" s="20"/>
      <c r="AA690" s="20"/>
      <c r="AB690" s="20"/>
      <c r="AC690" s="64"/>
      <c r="AD690" s="64"/>
      <c r="AE690" s="64"/>
      <c r="AF690" s="20"/>
      <c r="AG690" s="64" t="s">
        <v>2631</v>
      </c>
      <c r="AI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8"/>
      <c r="BC690" s="64"/>
      <c r="BD690" s="64"/>
      <c r="BE690" s="65"/>
      <c r="BF690" s="65"/>
      <c r="BG690" s="65"/>
      <c r="BH690" s="65"/>
      <c r="BI690" s="20"/>
      <c r="BJ690" s="20"/>
      <c r="BK690" s="20"/>
      <c r="BL690" s="20"/>
      <c r="BM690" s="64"/>
      <c r="BN690" s="65"/>
      <c r="BO690" s="64"/>
      <c r="BP690" s="65"/>
      <c r="BQ690" s="64"/>
      <c r="BR690" s="65"/>
      <c r="BS690" s="64"/>
      <c r="BT690" s="64"/>
      <c r="BU690" s="64"/>
      <c r="BV690" s="64"/>
      <c r="BW690" s="64"/>
      <c r="BX690" s="64"/>
      <c r="BY690" s="64"/>
      <c r="BZ690" s="64"/>
      <c r="CA690" s="64"/>
      <c r="CB690" s="64"/>
      <c r="CC690" s="64"/>
      <c r="CD690" s="64"/>
      <c r="CE690" s="64"/>
      <c r="CF690" s="64"/>
      <c r="CG690" s="64" t="s">
        <v>2525</v>
      </c>
      <c r="CH690" s="64"/>
      <c r="CI690" s="64"/>
      <c r="CJ690" s="64"/>
      <c r="CK690"/>
      <c r="CP690"/>
      <c r="CQ690"/>
      <c r="CR690"/>
      <c r="CS690"/>
      <c r="CT690"/>
      <c r="CU690"/>
      <c r="CV690"/>
      <c r="CW690" s="64"/>
    </row>
    <row r="691" spans="1:101" s="17" customFormat="1" x14ac:dyDescent="0.25">
      <c r="A691" s="64"/>
      <c r="C691" s="64"/>
      <c r="D691" s="64"/>
      <c r="E691" s="64"/>
      <c r="F691" s="66"/>
      <c r="W691" s="20"/>
      <c r="X691" s="64"/>
      <c r="Y691" s="64"/>
      <c r="Z691" s="20"/>
      <c r="AA691" s="20"/>
      <c r="AB691" s="20"/>
      <c r="AC691" s="64"/>
      <c r="AD691" s="64"/>
      <c r="AE691" s="64"/>
      <c r="AF691" s="20"/>
      <c r="AG691" s="64" t="s">
        <v>2634</v>
      </c>
      <c r="AI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8"/>
      <c r="BC691" s="64"/>
      <c r="BD691" s="64"/>
      <c r="BE691" s="65"/>
      <c r="BF691" s="65"/>
      <c r="BG691" s="65"/>
      <c r="BH691" s="65"/>
      <c r="BI691" s="20"/>
      <c r="BJ691" s="20"/>
      <c r="BK691" s="20"/>
      <c r="BL691" s="20"/>
      <c r="BM691" s="64"/>
      <c r="BN691" s="65"/>
      <c r="BO691" s="64"/>
      <c r="BP691" s="65"/>
      <c r="BQ691" s="64"/>
      <c r="BR691" s="65"/>
      <c r="BS691" s="64"/>
      <c r="BT691" s="64"/>
      <c r="BU691" s="64"/>
      <c r="BV691" s="64"/>
      <c r="BW691" s="64"/>
      <c r="BX691" s="64"/>
      <c r="BY691" s="64"/>
      <c r="BZ691" s="64"/>
      <c r="CA691" s="64"/>
      <c r="CB691" s="64"/>
      <c r="CC691" s="64"/>
      <c r="CD691" s="64"/>
      <c r="CE691" s="64"/>
      <c r="CF691" s="64"/>
      <c r="CG691" s="64" t="s">
        <v>2525</v>
      </c>
      <c r="CH691" s="64"/>
      <c r="CI691" s="64"/>
      <c r="CJ691" s="64"/>
      <c r="CK691"/>
      <c r="CP691"/>
      <c r="CQ691"/>
      <c r="CR691"/>
      <c r="CS691"/>
      <c r="CT691"/>
      <c r="CU691"/>
      <c r="CV691"/>
      <c r="CW691" s="64"/>
    </row>
    <row r="692" spans="1:101" s="17" customFormat="1" x14ac:dyDescent="0.25">
      <c r="A692" s="64"/>
      <c r="C692" s="64"/>
      <c r="D692" s="64"/>
      <c r="E692" s="64"/>
      <c r="F692" s="66"/>
      <c r="W692" s="20"/>
      <c r="X692" s="64"/>
      <c r="Y692" s="64"/>
      <c r="Z692" s="20"/>
      <c r="AA692" s="20"/>
      <c r="AB692" s="20"/>
      <c r="AC692" s="64"/>
      <c r="AD692" s="64"/>
      <c r="AE692" s="64"/>
      <c r="AF692" s="20"/>
      <c r="AG692" s="64" t="s">
        <v>2637</v>
      </c>
      <c r="AI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8"/>
      <c r="BC692" s="64"/>
      <c r="BD692" s="64"/>
      <c r="BE692" s="65"/>
      <c r="BF692" s="65"/>
      <c r="BG692" s="65"/>
      <c r="BH692" s="65"/>
      <c r="BI692" s="20"/>
      <c r="BJ692" s="20"/>
      <c r="BK692" s="20"/>
      <c r="BL692" s="20"/>
      <c r="BM692" s="64"/>
      <c r="BN692" s="65"/>
      <c r="BO692" s="64"/>
      <c r="BP692" s="65"/>
      <c r="BQ692" s="64"/>
      <c r="BR692" s="65"/>
      <c r="BS692" s="64"/>
      <c r="BT692" s="64"/>
      <c r="BU692" s="64"/>
      <c r="BV692" s="64"/>
      <c r="BW692" s="64"/>
      <c r="BX692" s="64"/>
      <c r="BY692" s="64"/>
      <c r="BZ692" s="64"/>
      <c r="CA692" s="64"/>
      <c r="CB692" s="64"/>
      <c r="CC692" s="64"/>
      <c r="CD692" s="64"/>
      <c r="CE692" s="64"/>
      <c r="CF692" s="64"/>
      <c r="CG692" s="64" t="s">
        <v>2525</v>
      </c>
      <c r="CH692" s="64"/>
      <c r="CI692" s="64"/>
      <c r="CJ692" s="64"/>
      <c r="CK692"/>
      <c r="CP692"/>
      <c r="CQ692"/>
      <c r="CR692"/>
      <c r="CS692"/>
      <c r="CT692"/>
      <c r="CU692"/>
      <c r="CV692"/>
      <c r="CW692" s="64"/>
    </row>
    <row r="693" spans="1:101" s="17" customFormat="1" x14ac:dyDescent="0.25">
      <c r="A693" s="64"/>
      <c r="C693" s="64"/>
      <c r="D693" s="64"/>
      <c r="E693" s="64"/>
      <c r="F693" s="66"/>
      <c r="W693" s="20"/>
      <c r="X693" s="64"/>
      <c r="Y693" s="64"/>
      <c r="Z693" s="20"/>
      <c r="AA693" s="20"/>
      <c r="AB693" s="20"/>
      <c r="AC693" s="64"/>
      <c r="AD693" s="64"/>
      <c r="AE693" s="64"/>
      <c r="AF693" s="20"/>
      <c r="AG693" s="64" t="s">
        <v>2640</v>
      </c>
      <c r="AI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8"/>
      <c r="BC693" s="64"/>
      <c r="BD693" s="64"/>
      <c r="BE693" s="65"/>
      <c r="BF693" s="65"/>
      <c r="BG693" s="65"/>
      <c r="BH693" s="65"/>
      <c r="BI693" s="20"/>
      <c r="BJ693" s="20"/>
      <c r="BK693" s="20"/>
      <c r="BL693" s="20"/>
      <c r="BM693" s="64"/>
      <c r="BN693" s="65"/>
      <c r="BO693" s="64"/>
      <c r="BP693" s="65"/>
      <c r="BQ693" s="64"/>
      <c r="BR693" s="65"/>
      <c r="BS693" s="64"/>
      <c r="BT693" s="64"/>
      <c r="BU693" s="64"/>
      <c r="BV693" s="64"/>
      <c r="BW693" s="64"/>
      <c r="BX693" s="64"/>
      <c r="BY693" s="64"/>
      <c r="BZ693" s="64"/>
      <c r="CA693" s="64"/>
      <c r="CB693" s="64"/>
      <c r="CC693" s="64"/>
      <c r="CD693" s="64"/>
      <c r="CE693" s="64"/>
      <c r="CF693" s="64"/>
      <c r="CG693" s="64" t="s">
        <v>2525</v>
      </c>
      <c r="CH693" s="64"/>
      <c r="CI693" s="64"/>
      <c r="CJ693" s="64"/>
      <c r="CK693"/>
      <c r="CP693"/>
      <c r="CQ693"/>
      <c r="CR693"/>
      <c r="CS693"/>
      <c r="CT693"/>
      <c r="CU693"/>
      <c r="CV693"/>
      <c r="CW693" s="64"/>
    </row>
    <row r="694" spans="1:101" s="17" customFormat="1" x14ac:dyDescent="0.25">
      <c r="A694" s="64"/>
      <c r="C694" s="64"/>
      <c r="D694" s="64"/>
      <c r="E694" s="64"/>
      <c r="F694" s="66"/>
      <c r="W694" s="20"/>
      <c r="X694" s="64"/>
      <c r="Y694" s="64"/>
      <c r="Z694" s="20"/>
      <c r="AA694" s="20"/>
      <c r="AB694" s="20"/>
      <c r="AC694" s="64"/>
      <c r="AD694" s="64"/>
      <c r="AE694" s="64"/>
      <c r="AF694" s="20"/>
      <c r="AG694" s="64" t="s">
        <v>2643</v>
      </c>
      <c r="AI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8"/>
      <c r="BC694" s="64"/>
      <c r="BD694" s="64"/>
      <c r="BE694" s="65"/>
      <c r="BF694" s="65"/>
      <c r="BG694" s="65"/>
      <c r="BH694" s="65"/>
      <c r="BI694" s="20"/>
      <c r="BJ694" s="20"/>
      <c r="BK694" s="20"/>
      <c r="BL694" s="20"/>
      <c r="BM694" s="64"/>
      <c r="BN694" s="65"/>
      <c r="BO694" s="64"/>
      <c r="BP694" s="65"/>
      <c r="BQ694" s="64"/>
      <c r="BR694" s="65"/>
      <c r="BS694" s="64"/>
      <c r="BT694" s="64"/>
      <c r="BU694" s="64"/>
      <c r="BV694" s="64"/>
      <c r="BW694" s="64"/>
      <c r="BX694" s="64"/>
      <c r="BY694" s="64"/>
      <c r="BZ694" s="64"/>
      <c r="CA694" s="64"/>
      <c r="CB694" s="64"/>
      <c r="CC694" s="64"/>
      <c r="CD694" s="64"/>
      <c r="CE694" s="64"/>
      <c r="CF694" s="64"/>
      <c r="CG694" s="64" t="s">
        <v>2525</v>
      </c>
      <c r="CH694" s="64"/>
      <c r="CI694" s="64"/>
      <c r="CJ694" s="64"/>
      <c r="CK694"/>
      <c r="CP694"/>
      <c r="CQ694"/>
      <c r="CR694"/>
      <c r="CS694"/>
      <c r="CT694"/>
      <c r="CU694"/>
      <c r="CV694"/>
      <c r="CW694" s="64"/>
    </row>
    <row r="695" spans="1:101" s="17" customFormat="1" x14ac:dyDescent="0.25">
      <c r="A695" s="64"/>
      <c r="C695" s="64"/>
      <c r="D695" s="64"/>
      <c r="E695" s="64"/>
      <c r="F695" s="66"/>
      <c r="W695" s="20"/>
      <c r="X695" s="64"/>
      <c r="Y695" s="64"/>
      <c r="Z695" s="20"/>
      <c r="AA695" s="20"/>
      <c r="AB695" s="20"/>
      <c r="AC695" s="64"/>
      <c r="AD695" s="64"/>
      <c r="AE695" s="64"/>
      <c r="AF695" s="20"/>
      <c r="AG695" s="64" t="s">
        <v>2646</v>
      </c>
      <c r="AI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8"/>
      <c r="BC695" s="64"/>
      <c r="BD695" s="64"/>
      <c r="BE695" s="65"/>
      <c r="BF695" s="65"/>
      <c r="BG695" s="65"/>
      <c r="BH695" s="65"/>
      <c r="BI695" s="20"/>
      <c r="BJ695" s="20"/>
      <c r="BK695" s="20"/>
      <c r="BL695" s="20"/>
      <c r="BM695" s="64"/>
      <c r="BN695" s="65"/>
      <c r="BO695" s="64"/>
      <c r="BP695" s="65"/>
      <c r="BQ695" s="64"/>
      <c r="BR695" s="65"/>
      <c r="BS695" s="64"/>
      <c r="BT695" s="64"/>
      <c r="BU695" s="64"/>
      <c r="BV695" s="64"/>
      <c r="BW695" s="64"/>
      <c r="BX695" s="64"/>
      <c r="BY695" s="64"/>
      <c r="BZ695" s="64"/>
      <c r="CA695" s="64"/>
      <c r="CB695" s="64"/>
      <c r="CC695" s="64"/>
      <c r="CD695" s="64"/>
      <c r="CE695" s="64"/>
      <c r="CF695" s="64"/>
      <c r="CG695" s="64" t="s">
        <v>2525</v>
      </c>
      <c r="CH695" s="64"/>
      <c r="CI695" s="64"/>
      <c r="CJ695" s="64"/>
      <c r="CK695"/>
      <c r="CP695"/>
      <c r="CQ695"/>
      <c r="CR695"/>
      <c r="CS695"/>
      <c r="CT695"/>
      <c r="CU695"/>
      <c r="CV695"/>
      <c r="CW695" s="64"/>
    </row>
    <row r="696" spans="1:101" s="17" customFormat="1" x14ac:dyDescent="0.25">
      <c r="A696" s="64"/>
      <c r="C696" s="64"/>
      <c r="D696" s="64"/>
      <c r="E696" s="64"/>
      <c r="F696" s="66"/>
      <c r="W696" s="20"/>
      <c r="X696" s="64"/>
      <c r="Y696" s="64"/>
      <c r="Z696" s="20"/>
      <c r="AA696" s="20"/>
      <c r="AB696" s="20"/>
      <c r="AC696" s="64"/>
      <c r="AD696" s="64"/>
      <c r="AE696" s="64"/>
      <c r="AF696" s="20"/>
      <c r="AG696" s="64" t="s">
        <v>2649</v>
      </c>
      <c r="AI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8"/>
      <c r="BC696" s="64"/>
      <c r="BD696" s="64"/>
      <c r="BE696" s="65"/>
      <c r="BF696" s="65"/>
      <c r="BG696" s="65"/>
      <c r="BH696" s="65"/>
      <c r="BI696" s="20"/>
      <c r="BJ696" s="20"/>
      <c r="BK696" s="20"/>
      <c r="BL696" s="20"/>
      <c r="BM696" s="64"/>
      <c r="BN696" s="65"/>
      <c r="BO696" s="64"/>
      <c r="BP696" s="65"/>
      <c r="BQ696" s="64"/>
      <c r="BR696" s="65"/>
      <c r="BS696" s="64"/>
      <c r="BT696" s="64"/>
      <c r="BU696" s="64"/>
      <c r="BV696" s="64"/>
      <c r="BW696" s="64"/>
      <c r="BX696" s="64"/>
      <c r="BY696" s="64"/>
      <c r="BZ696" s="64"/>
      <c r="CA696" s="64"/>
      <c r="CB696" s="64"/>
      <c r="CC696" s="64"/>
      <c r="CD696" s="64"/>
      <c r="CE696" s="64"/>
      <c r="CF696" s="64"/>
      <c r="CG696" s="64" t="s">
        <v>2525</v>
      </c>
      <c r="CH696" s="64"/>
      <c r="CI696" s="64"/>
      <c r="CJ696" s="64"/>
      <c r="CK696"/>
      <c r="CP696"/>
      <c r="CQ696"/>
      <c r="CR696"/>
      <c r="CS696"/>
      <c r="CT696"/>
      <c r="CU696"/>
      <c r="CV696"/>
      <c r="CW696" s="64"/>
    </row>
    <row r="697" spans="1:101" s="17" customFormat="1" x14ac:dyDescent="0.25">
      <c r="A697" s="64"/>
      <c r="C697" s="64"/>
      <c r="D697" s="64"/>
      <c r="E697" s="64"/>
      <c r="F697" s="66"/>
      <c r="W697" s="20"/>
      <c r="X697" s="64"/>
      <c r="Y697" s="64"/>
      <c r="Z697" s="20"/>
      <c r="AA697" s="20"/>
      <c r="AB697" s="20"/>
      <c r="AC697" s="64"/>
      <c r="AD697" s="64"/>
      <c r="AE697" s="64"/>
      <c r="AF697" s="20"/>
      <c r="AG697" s="64" t="s">
        <v>2652</v>
      </c>
      <c r="AI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8"/>
      <c r="BC697" s="64"/>
      <c r="BD697" s="64"/>
      <c r="BE697" s="65"/>
      <c r="BF697" s="65"/>
      <c r="BG697" s="65"/>
      <c r="BH697" s="65"/>
      <c r="BI697" s="20"/>
      <c r="BJ697" s="20"/>
      <c r="BK697" s="20"/>
      <c r="BL697" s="20"/>
      <c r="BM697" s="64"/>
      <c r="BN697" s="65"/>
      <c r="BO697" s="64"/>
      <c r="BP697" s="65"/>
      <c r="BQ697" s="64"/>
      <c r="BR697" s="65"/>
      <c r="BS697" s="64"/>
      <c r="BT697" s="64"/>
      <c r="BU697" s="64"/>
      <c r="BV697" s="64"/>
      <c r="BW697" s="64"/>
      <c r="BX697" s="64"/>
      <c r="BY697" s="64"/>
      <c r="BZ697" s="64"/>
      <c r="CA697" s="64"/>
      <c r="CB697" s="64"/>
      <c r="CC697" s="64"/>
      <c r="CD697" s="64"/>
      <c r="CE697" s="64"/>
      <c r="CF697" s="64"/>
      <c r="CG697" s="64" t="s">
        <v>2525</v>
      </c>
      <c r="CH697" s="64"/>
      <c r="CI697" s="64"/>
      <c r="CJ697" s="64"/>
      <c r="CK697"/>
      <c r="CP697"/>
      <c r="CQ697"/>
      <c r="CR697"/>
      <c r="CS697"/>
      <c r="CT697"/>
      <c r="CU697"/>
      <c r="CV697"/>
      <c r="CW697" s="64"/>
    </row>
    <row r="698" spans="1:101" s="17" customFormat="1" x14ac:dyDescent="0.25">
      <c r="A698" s="64"/>
      <c r="C698" s="64"/>
      <c r="D698" s="64"/>
      <c r="E698" s="64"/>
      <c r="F698" s="66"/>
      <c r="W698" s="20"/>
      <c r="X698" s="64"/>
      <c r="Y698" s="64"/>
      <c r="Z698" s="20"/>
      <c r="AA698" s="20"/>
      <c r="AB698" s="20"/>
      <c r="AC698" s="64"/>
      <c r="AD698" s="64"/>
      <c r="AE698" s="64"/>
      <c r="AF698" s="20"/>
      <c r="AG698" s="64" t="s">
        <v>2655</v>
      </c>
      <c r="AI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8"/>
      <c r="BC698" s="64"/>
      <c r="BD698" s="64"/>
      <c r="BE698" s="65"/>
      <c r="BF698" s="65"/>
      <c r="BG698" s="65"/>
      <c r="BH698" s="65"/>
      <c r="BI698" s="20"/>
      <c r="BJ698" s="20"/>
      <c r="BK698" s="20"/>
      <c r="BL698" s="20"/>
      <c r="BM698" s="64"/>
      <c r="BN698" s="65"/>
      <c r="BO698" s="64"/>
      <c r="BP698" s="65"/>
      <c r="BQ698" s="64"/>
      <c r="BR698" s="65"/>
      <c r="BS698" s="64"/>
      <c r="BT698" s="64"/>
      <c r="BU698" s="64"/>
      <c r="BV698" s="64"/>
      <c r="BW698" s="64"/>
      <c r="BX698" s="64"/>
      <c r="BY698" s="64"/>
      <c r="BZ698" s="64"/>
      <c r="CA698" s="64"/>
      <c r="CB698" s="64"/>
      <c r="CC698" s="64"/>
      <c r="CD698" s="64"/>
      <c r="CE698" s="64"/>
      <c r="CF698" s="64"/>
      <c r="CG698" s="64" t="s">
        <v>2525</v>
      </c>
      <c r="CH698" s="64"/>
      <c r="CI698" s="64"/>
      <c r="CJ698" s="64"/>
      <c r="CK698"/>
      <c r="CP698"/>
      <c r="CQ698"/>
      <c r="CR698"/>
      <c r="CS698"/>
      <c r="CT698"/>
      <c r="CU698"/>
      <c r="CV698"/>
      <c r="CW698" s="64"/>
    </row>
    <row r="699" spans="1:101" s="17" customFormat="1" x14ac:dyDescent="0.25">
      <c r="A699" s="64"/>
      <c r="C699" s="64"/>
      <c r="D699" s="64"/>
      <c r="E699" s="64"/>
      <c r="F699" s="66"/>
      <c r="W699" s="20"/>
      <c r="X699" s="64"/>
      <c r="Y699" s="64"/>
      <c r="Z699" s="20"/>
      <c r="AA699" s="20"/>
      <c r="AB699" s="20"/>
      <c r="AC699" s="64"/>
      <c r="AD699" s="64"/>
      <c r="AE699" s="64"/>
      <c r="AF699" s="20"/>
      <c r="AG699" s="64" t="s">
        <v>2658</v>
      </c>
      <c r="AI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8"/>
      <c r="BC699" s="64"/>
      <c r="BD699" s="64"/>
      <c r="BE699" s="65"/>
      <c r="BF699" s="65"/>
      <c r="BG699" s="65"/>
      <c r="BH699" s="65"/>
      <c r="BI699" s="20"/>
      <c r="BJ699" s="20"/>
      <c r="BK699" s="20"/>
      <c r="BL699" s="20"/>
      <c r="BM699" s="64"/>
      <c r="BN699" s="65"/>
      <c r="BO699" s="64"/>
      <c r="BP699" s="65"/>
      <c r="BQ699" s="64"/>
      <c r="BR699" s="65"/>
      <c r="BS699" s="64"/>
      <c r="BT699" s="64"/>
      <c r="BU699" s="64"/>
      <c r="BV699" s="64"/>
      <c r="BW699" s="64"/>
      <c r="BX699" s="64"/>
      <c r="BY699" s="64"/>
      <c r="BZ699" s="64"/>
      <c r="CA699" s="64"/>
      <c r="CB699" s="64"/>
      <c r="CC699" s="64"/>
      <c r="CD699" s="64"/>
      <c r="CE699" s="64"/>
      <c r="CF699" s="64"/>
      <c r="CG699" s="64" t="s">
        <v>2525</v>
      </c>
      <c r="CH699" s="64"/>
      <c r="CI699" s="64"/>
      <c r="CJ699" s="64"/>
      <c r="CK699"/>
      <c r="CP699"/>
      <c r="CQ699"/>
      <c r="CR699"/>
      <c r="CS699"/>
      <c r="CT699"/>
      <c r="CU699"/>
      <c r="CV699"/>
      <c r="CW699" s="64"/>
    </row>
    <row r="700" spans="1:101" s="17" customFormat="1" x14ac:dyDescent="0.25">
      <c r="A700" s="64"/>
      <c r="C700" s="64"/>
      <c r="D700" s="64"/>
      <c r="E700" s="64"/>
      <c r="F700" s="66"/>
      <c r="W700" s="20"/>
      <c r="X700" s="64"/>
      <c r="Y700" s="64"/>
      <c r="Z700" s="20"/>
      <c r="AA700" s="20"/>
      <c r="AB700" s="20"/>
      <c r="AC700" s="64"/>
      <c r="AD700" s="64"/>
      <c r="AE700" s="64"/>
      <c r="AF700" s="20"/>
      <c r="AG700" s="64" t="s">
        <v>2661</v>
      </c>
      <c r="AI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8"/>
      <c r="BC700" s="64"/>
      <c r="BD700" s="64"/>
      <c r="BE700" s="65"/>
      <c r="BF700" s="65"/>
      <c r="BG700" s="65"/>
      <c r="BH700" s="65"/>
      <c r="BI700" s="20"/>
      <c r="BJ700" s="20"/>
      <c r="BK700" s="20"/>
      <c r="BL700" s="20"/>
      <c r="BM700" s="64"/>
      <c r="BN700" s="65"/>
      <c r="BO700" s="64"/>
      <c r="BP700" s="65"/>
      <c r="BQ700" s="64"/>
      <c r="BR700" s="65"/>
      <c r="BS700" s="64"/>
      <c r="BT700" s="64"/>
      <c r="BU700" s="64"/>
      <c r="BV700" s="64"/>
      <c r="BW700" s="64"/>
      <c r="BX700" s="64"/>
      <c r="BY700" s="64"/>
      <c r="BZ700" s="64"/>
      <c r="CA700" s="64"/>
      <c r="CB700" s="64"/>
      <c r="CC700" s="64"/>
      <c r="CD700" s="64"/>
      <c r="CE700" s="64"/>
      <c r="CF700" s="64"/>
      <c r="CG700" s="64" t="s">
        <v>2525</v>
      </c>
      <c r="CH700" s="64"/>
      <c r="CI700" s="64"/>
      <c r="CJ700" s="64"/>
      <c r="CK700"/>
      <c r="CP700"/>
      <c r="CQ700"/>
      <c r="CR700"/>
      <c r="CS700"/>
      <c r="CT700"/>
      <c r="CU700"/>
      <c r="CV700"/>
      <c r="CW700" s="64"/>
    </row>
    <row r="701" spans="1:101" s="17" customFormat="1" x14ac:dyDescent="0.25">
      <c r="A701" s="64"/>
      <c r="C701" s="64"/>
      <c r="D701" s="64"/>
      <c r="E701" s="64"/>
      <c r="F701" s="66"/>
      <c r="W701" s="20"/>
      <c r="X701" s="64"/>
      <c r="Y701" s="64"/>
      <c r="Z701" s="20"/>
      <c r="AA701" s="20"/>
      <c r="AB701" s="20"/>
      <c r="AC701" s="64"/>
      <c r="AD701" s="64"/>
      <c r="AE701" s="64"/>
      <c r="AF701" s="20"/>
      <c r="AG701" s="64" t="s">
        <v>2664</v>
      </c>
      <c r="AI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8"/>
      <c r="BC701" s="64"/>
      <c r="BD701" s="64"/>
      <c r="BE701" s="65"/>
      <c r="BF701" s="65"/>
      <c r="BG701" s="65"/>
      <c r="BH701" s="65"/>
      <c r="BI701" s="20"/>
      <c r="BJ701" s="20"/>
      <c r="BK701" s="20"/>
      <c r="BL701" s="20"/>
      <c r="BM701" s="64"/>
      <c r="BN701" s="65"/>
      <c r="BO701" s="64"/>
      <c r="BP701" s="65"/>
      <c r="BQ701" s="64"/>
      <c r="BR701" s="65"/>
      <c r="BS701" s="64"/>
      <c r="BT701" s="64"/>
      <c r="BU701" s="64"/>
      <c r="BV701" s="64"/>
      <c r="BW701" s="64"/>
      <c r="BX701" s="64"/>
      <c r="BY701" s="64"/>
      <c r="BZ701" s="64"/>
      <c r="CA701" s="64"/>
      <c r="CB701" s="64"/>
      <c r="CC701" s="64"/>
      <c r="CD701" s="64"/>
      <c r="CE701" s="64"/>
      <c r="CF701" s="64"/>
      <c r="CG701" s="64" t="s">
        <v>2525</v>
      </c>
      <c r="CH701" s="64"/>
      <c r="CI701" s="64"/>
      <c r="CJ701" s="64"/>
      <c r="CK701"/>
      <c r="CP701"/>
      <c r="CQ701"/>
      <c r="CR701"/>
      <c r="CS701"/>
      <c r="CT701"/>
      <c r="CU701"/>
      <c r="CV701"/>
      <c r="CW701" s="64"/>
    </row>
    <row r="702" spans="1:101" s="17" customFormat="1" x14ac:dyDescent="0.25">
      <c r="A702" s="64"/>
      <c r="C702" s="64"/>
      <c r="D702" s="64"/>
      <c r="E702" s="64"/>
      <c r="F702" s="66"/>
      <c r="W702" s="20"/>
      <c r="X702" s="64"/>
      <c r="Y702" s="64"/>
      <c r="Z702" s="20"/>
      <c r="AA702" s="20"/>
      <c r="AB702" s="20"/>
      <c r="AC702" s="64"/>
      <c r="AD702" s="64"/>
      <c r="AE702" s="64"/>
      <c r="AF702" s="20"/>
      <c r="AG702" s="64" t="s">
        <v>2667</v>
      </c>
      <c r="AI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8"/>
      <c r="BC702" s="64"/>
      <c r="BD702" s="64"/>
      <c r="BE702" s="65"/>
      <c r="BF702" s="65"/>
      <c r="BG702" s="65"/>
      <c r="BH702" s="65"/>
      <c r="BI702" s="20"/>
      <c r="BJ702" s="20"/>
      <c r="BK702" s="20"/>
      <c r="BL702" s="20"/>
      <c r="BM702" s="64"/>
      <c r="BN702" s="65"/>
      <c r="BO702" s="64"/>
      <c r="BP702" s="65"/>
      <c r="BQ702" s="64"/>
      <c r="BR702" s="65"/>
      <c r="BS702" s="64"/>
      <c r="BT702" s="64"/>
      <c r="BU702" s="64"/>
      <c r="BV702" s="64"/>
      <c r="BW702" s="64"/>
      <c r="BX702" s="64"/>
      <c r="BY702" s="64"/>
      <c r="BZ702" s="64"/>
      <c r="CA702" s="64"/>
      <c r="CB702" s="64"/>
      <c r="CC702" s="64"/>
      <c r="CD702" s="64"/>
      <c r="CE702" s="64"/>
      <c r="CF702" s="64"/>
      <c r="CG702" s="64" t="s">
        <v>2525</v>
      </c>
      <c r="CH702" s="64"/>
      <c r="CI702" s="64"/>
      <c r="CJ702" s="64"/>
      <c r="CK702"/>
      <c r="CP702"/>
      <c r="CQ702"/>
      <c r="CR702"/>
      <c r="CS702"/>
      <c r="CT702"/>
      <c r="CU702"/>
      <c r="CV702"/>
      <c r="CW702" s="64"/>
    </row>
    <row r="703" spans="1:101" s="17" customFormat="1" x14ac:dyDescent="0.25">
      <c r="A703" s="64"/>
      <c r="C703" s="64"/>
      <c r="D703" s="64"/>
      <c r="E703" s="64"/>
      <c r="F703" s="66"/>
      <c r="W703" s="20"/>
      <c r="X703" s="64"/>
      <c r="Y703" s="64"/>
      <c r="Z703" s="20"/>
      <c r="AA703" s="20"/>
      <c r="AB703" s="20"/>
      <c r="AC703" s="64"/>
      <c r="AD703" s="64"/>
      <c r="AE703" s="64"/>
      <c r="AF703" s="20"/>
      <c r="AG703" s="64" t="s">
        <v>2670</v>
      </c>
      <c r="AI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8"/>
      <c r="BC703" s="64"/>
      <c r="BD703" s="64"/>
      <c r="BE703" s="65"/>
      <c r="BF703" s="65"/>
      <c r="BG703" s="65"/>
      <c r="BH703" s="65"/>
      <c r="BI703" s="20"/>
      <c r="BJ703" s="20"/>
      <c r="BK703" s="20"/>
      <c r="BL703" s="20"/>
      <c r="BM703" s="64"/>
      <c r="BN703" s="65"/>
      <c r="BO703" s="64"/>
      <c r="BP703" s="65"/>
      <c r="BQ703" s="64"/>
      <c r="BR703" s="65"/>
      <c r="BS703" s="64"/>
      <c r="BT703" s="64"/>
      <c r="BU703" s="64"/>
      <c r="BV703" s="64"/>
      <c r="BW703" s="64"/>
      <c r="BX703" s="64"/>
      <c r="BY703" s="64"/>
      <c r="BZ703" s="64"/>
      <c r="CA703" s="64"/>
      <c r="CB703" s="64"/>
      <c r="CC703" s="64"/>
      <c r="CD703" s="64"/>
      <c r="CE703" s="64"/>
      <c r="CF703" s="64"/>
      <c r="CG703" s="64" t="s">
        <v>2525</v>
      </c>
      <c r="CH703" s="64"/>
      <c r="CI703" s="64"/>
      <c r="CJ703" s="64"/>
      <c r="CK703"/>
      <c r="CP703"/>
      <c r="CQ703"/>
      <c r="CR703"/>
      <c r="CS703"/>
      <c r="CT703"/>
      <c r="CU703"/>
      <c r="CV703"/>
      <c r="CW703" s="64"/>
    </row>
    <row r="704" spans="1:101" s="17" customFormat="1" x14ac:dyDescent="0.25">
      <c r="A704" s="64"/>
      <c r="C704" s="64"/>
      <c r="D704" s="64"/>
      <c r="E704" s="64"/>
      <c r="F704" s="66"/>
      <c r="W704" s="20"/>
      <c r="X704" s="64"/>
      <c r="Y704" s="64"/>
      <c r="Z704" s="20"/>
      <c r="AA704" s="20"/>
      <c r="AB704" s="20"/>
      <c r="AC704" s="64"/>
      <c r="AD704" s="64"/>
      <c r="AE704" s="64"/>
      <c r="AF704" s="20"/>
      <c r="AG704" s="64" t="s">
        <v>2673</v>
      </c>
      <c r="AI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8"/>
      <c r="BC704" s="64"/>
      <c r="BD704" s="64"/>
      <c r="BE704" s="65"/>
      <c r="BF704" s="65"/>
      <c r="BG704" s="65"/>
      <c r="BH704" s="65"/>
      <c r="BI704" s="20"/>
      <c r="BJ704" s="20"/>
      <c r="BK704" s="20"/>
      <c r="BL704" s="20"/>
      <c r="BM704" s="64"/>
      <c r="BN704" s="65"/>
      <c r="BO704" s="64"/>
      <c r="BP704" s="65"/>
      <c r="BQ704" s="64"/>
      <c r="BR704" s="65"/>
      <c r="BS704" s="64"/>
      <c r="BT704" s="64"/>
      <c r="BU704" s="64"/>
      <c r="BV704" s="64"/>
      <c r="BW704" s="64"/>
      <c r="BX704" s="64"/>
      <c r="BY704" s="64"/>
      <c r="BZ704" s="64"/>
      <c r="CA704" s="64"/>
      <c r="CB704" s="64"/>
      <c r="CC704" s="64"/>
      <c r="CD704" s="64"/>
      <c r="CE704" s="64"/>
      <c r="CF704" s="64"/>
      <c r="CG704" s="64" t="s">
        <v>2525</v>
      </c>
      <c r="CH704" s="64"/>
      <c r="CI704" s="64"/>
      <c r="CJ704" s="64"/>
      <c r="CK704"/>
      <c r="CP704"/>
      <c r="CQ704"/>
      <c r="CR704"/>
      <c r="CS704"/>
      <c r="CT704"/>
      <c r="CU704"/>
      <c r="CV704"/>
      <c r="CW704" s="64"/>
    </row>
    <row r="705" spans="1:101" s="17" customFormat="1" x14ac:dyDescent="0.25">
      <c r="A705" s="64"/>
      <c r="C705" s="64"/>
      <c r="D705" s="64"/>
      <c r="E705" s="64"/>
      <c r="F705" s="66"/>
      <c r="W705" s="20"/>
      <c r="X705" s="64"/>
      <c r="Y705" s="64"/>
      <c r="Z705" s="20"/>
      <c r="AA705" s="20"/>
      <c r="AB705" s="20"/>
      <c r="AC705" s="64"/>
      <c r="AD705" s="64"/>
      <c r="AE705" s="64"/>
      <c r="AF705" s="20"/>
      <c r="AG705" s="64" t="s">
        <v>2676</v>
      </c>
      <c r="AI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8"/>
      <c r="BC705" s="64"/>
      <c r="BD705" s="64"/>
      <c r="BE705" s="65"/>
      <c r="BF705" s="65"/>
      <c r="BG705" s="65"/>
      <c r="BH705" s="65"/>
      <c r="BI705" s="20"/>
      <c r="BJ705" s="20"/>
      <c r="BK705" s="20"/>
      <c r="BL705" s="20"/>
      <c r="BM705" s="64"/>
      <c r="BN705" s="65"/>
      <c r="BO705" s="64"/>
      <c r="BP705" s="65"/>
      <c r="BQ705" s="64"/>
      <c r="BR705" s="65"/>
      <c r="BS705" s="64"/>
      <c r="BT705" s="64"/>
      <c r="BU705" s="64"/>
      <c r="BV705" s="64"/>
      <c r="BW705" s="64"/>
      <c r="BX705" s="64"/>
      <c r="BY705" s="64"/>
      <c r="BZ705" s="64"/>
      <c r="CA705" s="64"/>
      <c r="CB705" s="64"/>
      <c r="CC705" s="64"/>
      <c r="CD705" s="64"/>
      <c r="CE705" s="64"/>
      <c r="CF705" s="64"/>
      <c r="CG705" s="64" t="s">
        <v>2525</v>
      </c>
      <c r="CH705" s="64"/>
      <c r="CI705" s="64"/>
      <c r="CJ705" s="64"/>
      <c r="CK705"/>
      <c r="CP705"/>
      <c r="CQ705"/>
      <c r="CR705"/>
      <c r="CS705"/>
      <c r="CT705"/>
      <c r="CU705"/>
      <c r="CV705"/>
      <c r="CW705" s="64"/>
    </row>
    <row r="706" spans="1:101" s="17" customFormat="1" x14ac:dyDescent="0.25">
      <c r="A706" s="64"/>
      <c r="C706" s="64"/>
      <c r="D706" s="64"/>
      <c r="E706" s="64"/>
      <c r="F706" s="66"/>
      <c r="W706" s="20"/>
      <c r="X706" s="64"/>
      <c r="Y706" s="64"/>
      <c r="Z706" s="20"/>
      <c r="AA706" s="20"/>
      <c r="AB706" s="20"/>
      <c r="AC706" s="64"/>
      <c r="AD706" s="64"/>
      <c r="AE706" s="64"/>
      <c r="AF706" s="20"/>
      <c r="AG706" s="64" t="s">
        <v>2679</v>
      </c>
      <c r="AI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8"/>
      <c r="BC706" s="64"/>
      <c r="BD706" s="64"/>
      <c r="BE706" s="65"/>
      <c r="BF706" s="65"/>
      <c r="BG706" s="65"/>
      <c r="BH706" s="65"/>
      <c r="BI706" s="20"/>
      <c r="BJ706" s="20"/>
      <c r="BK706" s="20"/>
      <c r="BL706" s="20"/>
      <c r="BM706" s="64"/>
      <c r="BN706" s="65"/>
      <c r="BO706" s="64"/>
      <c r="BP706" s="65"/>
      <c r="BQ706" s="64"/>
      <c r="BR706" s="65"/>
      <c r="BS706" s="64"/>
      <c r="BT706" s="64"/>
      <c r="BU706" s="64"/>
      <c r="BV706" s="64"/>
      <c r="BW706" s="64"/>
      <c r="BX706" s="64"/>
      <c r="BY706" s="64"/>
      <c r="BZ706" s="64"/>
      <c r="CA706" s="64"/>
      <c r="CB706" s="64"/>
      <c r="CC706" s="64"/>
      <c r="CD706" s="64"/>
      <c r="CE706" s="64"/>
      <c r="CF706" s="64"/>
      <c r="CG706" s="64" t="s">
        <v>2525</v>
      </c>
      <c r="CH706" s="64"/>
      <c r="CI706" s="64"/>
      <c r="CJ706" s="64"/>
      <c r="CK706"/>
      <c r="CP706"/>
      <c r="CQ706"/>
      <c r="CR706"/>
      <c r="CS706"/>
      <c r="CT706"/>
      <c r="CU706"/>
      <c r="CV706"/>
      <c r="CW706" s="64"/>
    </row>
    <row r="707" spans="1:101" s="17" customFormat="1" x14ac:dyDescent="0.25">
      <c r="A707" s="64"/>
      <c r="C707" s="64"/>
      <c r="D707" s="64"/>
      <c r="E707" s="64"/>
      <c r="F707" s="66"/>
      <c r="W707" s="20"/>
      <c r="X707" s="64"/>
      <c r="Y707" s="64"/>
      <c r="Z707" s="20"/>
      <c r="AA707" s="20"/>
      <c r="AB707" s="20"/>
      <c r="AC707" s="64"/>
      <c r="AD707" s="64"/>
      <c r="AE707" s="64"/>
      <c r="AF707" s="20"/>
      <c r="AG707" s="64" t="s">
        <v>2682</v>
      </c>
      <c r="AI707" s="64"/>
      <c r="AK707" s="64"/>
      <c r="AL707" s="64"/>
      <c r="AM707" s="64"/>
      <c r="AN707" s="64"/>
      <c r="AO707" s="64"/>
      <c r="AP707" s="64"/>
      <c r="AQ707" s="64"/>
      <c r="AR707" s="64"/>
      <c r="AS707" s="64"/>
      <c r="AT707" s="64"/>
      <c r="AU707" s="68"/>
      <c r="BC707" s="64"/>
      <c r="BD707" s="64"/>
      <c r="BE707" s="65"/>
      <c r="BF707" s="65"/>
      <c r="BG707" s="65"/>
      <c r="BH707" s="65"/>
      <c r="BI707" s="20"/>
      <c r="BJ707" s="20"/>
      <c r="BK707" s="20"/>
      <c r="BL707" s="20"/>
      <c r="BM707" s="64"/>
      <c r="BN707" s="65"/>
      <c r="BO707" s="64"/>
      <c r="BP707" s="65"/>
      <c r="BQ707" s="64"/>
      <c r="BR707" s="65"/>
      <c r="BS707" s="64"/>
      <c r="BT707" s="64"/>
      <c r="BU707" s="64"/>
      <c r="BV707" s="64"/>
      <c r="BW707" s="64"/>
      <c r="BX707" s="64"/>
      <c r="BY707" s="64"/>
      <c r="BZ707" s="64"/>
      <c r="CA707" s="64"/>
      <c r="CB707" s="64"/>
      <c r="CC707" s="64"/>
      <c r="CD707" s="64"/>
      <c r="CE707" s="64"/>
      <c r="CF707" s="64"/>
      <c r="CG707" s="64" t="s">
        <v>2525</v>
      </c>
      <c r="CH707" s="64"/>
      <c r="CI707" s="64"/>
      <c r="CJ707" s="64"/>
      <c r="CK707"/>
      <c r="CP707"/>
      <c r="CQ707"/>
      <c r="CR707"/>
      <c r="CS707"/>
      <c r="CT707"/>
      <c r="CU707"/>
      <c r="CV707"/>
      <c r="CW707" s="64"/>
    </row>
    <row r="708" spans="1:101" s="17" customFormat="1" x14ac:dyDescent="0.25">
      <c r="A708" s="64"/>
      <c r="C708" s="64"/>
      <c r="D708" s="64"/>
      <c r="E708" s="64"/>
      <c r="F708" s="66"/>
      <c r="W708" s="20"/>
      <c r="X708" s="64"/>
      <c r="Y708" s="64"/>
      <c r="Z708" s="20"/>
      <c r="AA708" s="20"/>
      <c r="AB708" s="20"/>
      <c r="AC708" s="64"/>
      <c r="AD708" s="64"/>
      <c r="AE708" s="64"/>
      <c r="AF708" s="20"/>
      <c r="AG708" s="64" t="s">
        <v>2685</v>
      </c>
      <c r="AI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8"/>
      <c r="BC708" s="64"/>
      <c r="BD708" s="64"/>
      <c r="BE708" s="65"/>
      <c r="BF708" s="65"/>
      <c r="BG708" s="65"/>
      <c r="BH708" s="65"/>
      <c r="BI708" s="20"/>
      <c r="BJ708" s="20"/>
      <c r="BK708" s="20"/>
      <c r="BL708" s="20"/>
      <c r="BM708" s="64"/>
      <c r="BN708" s="65"/>
      <c r="BO708" s="64"/>
      <c r="BP708" s="65"/>
      <c r="BQ708" s="64"/>
      <c r="BR708" s="65"/>
      <c r="BS708" s="64"/>
      <c r="BT708" s="64"/>
      <c r="BU708" s="64"/>
      <c r="BV708" s="64"/>
      <c r="BW708" s="64"/>
      <c r="BX708" s="64"/>
      <c r="BY708" s="64"/>
      <c r="BZ708" s="64"/>
      <c r="CA708" s="64"/>
      <c r="CB708" s="64"/>
      <c r="CC708" s="64"/>
      <c r="CD708" s="64"/>
      <c r="CE708" s="64"/>
      <c r="CF708" s="64"/>
      <c r="CG708" s="64" t="s">
        <v>2525</v>
      </c>
      <c r="CH708" s="64"/>
      <c r="CI708" s="64"/>
      <c r="CJ708" s="64"/>
      <c r="CK708"/>
      <c r="CP708"/>
      <c r="CQ708"/>
      <c r="CR708"/>
      <c r="CS708"/>
      <c r="CT708"/>
      <c r="CU708"/>
      <c r="CV708"/>
      <c r="CW708" s="64"/>
    </row>
    <row r="709" spans="1:101" s="17" customFormat="1" x14ac:dyDescent="0.25">
      <c r="A709" s="64"/>
      <c r="C709" s="64"/>
      <c r="D709" s="64"/>
      <c r="E709" s="64"/>
      <c r="F709" s="66"/>
      <c r="W709" s="20"/>
      <c r="X709" s="64"/>
      <c r="Y709" s="64"/>
      <c r="Z709" s="20"/>
      <c r="AA709" s="20"/>
      <c r="AB709" s="20"/>
      <c r="AC709" s="64"/>
      <c r="AD709" s="64"/>
      <c r="AE709" s="64"/>
      <c r="AF709" s="20"/>
      <c r="AG709" s="64" t="s">
        <v>2688</v>
      </c>
      <c r="AI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8"/>
      <c r="BC709" s="64"/>
      <c r="BD709" s="64"/>
      <c r="BE709" s="65"/>
      <c r="BF709" s="65"/>
      <c r="BG709" s="65"/>
      <c r="BH709" s="65"/>
      <c r="BI709" s="20"/>
      <c r="BJ709" s="20"/>
      <c r="BK709" s="20"/>
      <c r="BL709" s="20"/>
      <c r="BM709" s="64"/>
      <c r="BN709" s="65"/>
      <c r="BO709" s="64"/>
      <c r="BP709" s="65"/>
      <c r="BQ709" s="64"/>
      <c r="BR709" s="65"/>
      <c r="BS709" s="64"/>
      <c r="BT709" s="64"/>
      <c r="BU709" s="64"/>
      <c r="BV709" s="64"/>
      <c r="BW709" s="64"/>
      <c r="BX709" s="64"/>
      <c r="BY709" s="64"/>
      <c r="BZ709" s="64"/>
      <c r="CA709" s="64"/>
      <c r="CB709" s="64"/>
      <c r="CC709" s="64"/>
      <c r="CD709" s="64"/>
      <c r="CE709" s="64"/>
      <c r="CF709" s="64"/>
      <c r="CG709" s="64" t="s">
        <v>2525</v>
      </c>
      <c r="CH709" s="64"/>
      <c r="CI709" s="64"/>
      <c r="CJ709" s="64"/>
      <c r="CK709"/>
      <c r="CP709"/>
      <c r="CQ709"/>
      <c r="CR709"/>
      <c r="CS709"/>
      <c r="CT709"/>
      <c r="CU709"/>
      <c r="CV709"/>
      <c r="CW709" s="64"/>
    </row>
    <row r="710" spans="1:101" s="17" customFormat="1" x14ac:dyDescent="0.25">
      <c r="A710" s="64"/>
      <c r="C710" s="64"/>
      <c r="D710" s="64"/>
      <c r="E710" s="64"/>
      <c r="F710" s="66"/>
      <c r="W710" s="20"/>
      <c r="X710" s="64"/>
      <c r="Y710" s="64"/>
      <c r="Z710" s="20"/>
      <c r="AA710" s="20"/>
      <c r="AB710" s="20"/>
      <c r="AC710" s="64"/>
      <c r="AD710" s="64"/>
      <c r="AE710" s="64"/>
      <c r="AF710" s="20"/>
      <c r="AG710" s="64" t="s">
        <v>2691</v>
      </c>
      <c r="AI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8"/>
      <c r="BC710" s="64"/>
      <c r="BD710" s="64"/>
      <c r="BE710" s="65"/>
      <c r="BF710" s="65"/>
      <c r="BG710" s="65"/>
      <c r="BH710" s="65"/>
      <c r="BI710" s="20"/>
      <c r="BJ710" s="20"/>
      <c r="BK710" s="20"/>
      <c r="BL710" s="20"/>
      <c r="BM710" s="64"/>
      <c r="BN710" s="65"/>
      <c r="BO710" s="64"/>
      <c r="BP710" s="65"/>
      <c r="BQ710" s="64"/>
      <c r="BR710" s="65"/>
      <c r="BS710" s="64"/>
      <c r="BT710" s="64"/>
      <c r="BU710" s="64"/>
      <c r="BV710" s="64"/>
      <c r="BW710" s="64"/>
      <c r="BX710" s="64"/>
      <c r="BY710" s="64"/>
      <c r="BZ710" s="64"/>
      <c r="CA710" s="64"/>
      <c r="CB710" s="64"/>
      <c r="CC710" s="64"/>
      <c r="CD710" s="64"/>
      <c r="CE710" s="64"/>
      <c r="CF710" s="64"/>
      <c r="CG710" s="64" t="s">
        <v>2525</v>
      </c>
      <c r="CH710" s="64"/>
      <c r="CI710" s="64"/>
      <c r="CJ710" s="64"/>
      <c r="CK710"/>
      <c r="CP710"/>
      <c r="CQ710"/>
      <c r="CR710"/>
      <c r="CS710"/>
      <c r="CT710"/>
      <c r="CU710"/>
      <c r="CV710"/>
      <c r="CW710" s="64"/>
    </row>
    <row r="711" spans="1:101" s="17" customFormat="1" x14ac:dyDescent="0.25">
      <c r="A711" s="64"/>
      <c r="C711" s="64"/>
      <c r="D711" s="64"/>
      <c r="E711" s="64"/>
      <c r="F711" s="66"/>
      <c r="W711" s="20"/>
      <c r="X711" s="64"/>
      <c r="Y711" s="64"/>
      <c r="Z711" s="20"/>
      <c r="AA711" s="20"/>
      <c r="AB711" s="20"/>
      <c r="AC711" s="64"/>
      <c r="AD711" s="64"/>
      <c r="AE711" s="64"/>
      <c r="AF711" s="20"/>
      <c r="AG711" s="64" t="s">
        <v>2694</v>
      </c>
      <c r="AI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8"/>
      <c r="BC711" s="64"/>
      <c r="BD711" s="64"/>
      <c r="BE711" s="65"/>
      <c r="BF711" s="65"/>
      <c r="BG711" s="65"/>
      <c r="BH711" s="65"/>
      <c r="BI711" s="20"/>
      <c r="BJ711" s="20"/>
      <c r="BK711" s="20"/>
      <c r="BL711" s="20"/>
      <c r="BM711" s="64"/>
      <c r="BN711" s="65"/>
      <c r="BO711" s="64"/>
      <c r="BP711" s="65"/>
      <c r="BQ711" s="64"/>
      <c r="BR711" s="65"/>
      <c r="BS711" s="64"/>
      <c r="BT711" s="64"/>
      <c r="BU711" s="64"/>
      <c r="BV711" s="64"/>
      <c r="BW711" s="64"/>
      <c r="BX711" s="64"/>
      <c r="BY711" s="64"/>
      <c r="BZ711" s="64"/>
      <c r="CA711" s="64"/>
      <c r="CB711" s="64"/>
      <c r="CC711" s="64"/>
      <c r="CD711" s="64"/>
      <c r="CE711" s="64"/>
      <c r="CF711" s="64"/>
      <c r="CG711" s="64" t="s">
        <v>2525</v>
      </c>
      <c r="CH711" s="64"/>
      <c r="CI711" s="64"/>
      <c r="CJ711" s="64"/>
      <c r="CK711"/>
      <c r="CP711"/>
      <c r="CQ711"/>
      <c r="CR711"/>
      <c r="CS711"/>
      <c r="CT711"/>
      <c r="CU711"/>
      <c r="CV711"/>
      <c r="CW711" s="64"/>
    </row>
    <row r="712" spans="1:101" s="17" customFormat="1" x14ac:dyDescent="0.25">
      <c r="A712" s="64"/>
      <c r="C712" s="64"/>
      <c r="D712" s="64"/>
      <c r="E712" s="64"/>
      <c r="F712" s="66"/>
      <c r="W712" s="20"/>
      <c r="X712" s="64"/>
      <c r="Y712" s="64"/>
      <c r="Z712" s="20"/>
      <c r="AA712" s="20"/>
      <c r="AB712" s="20"/>
      <c r="AC712" s="64"/>
      <c r="AD712" s="64"/>
      <c r="AE712" s="64"/>
      <c r="AF712" s="20"/>
      <c r="AG712" s="64" t="s">
        <v>2697</v>
      </c>
      <c r="AI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8"/>
      <c r="BC712" s="64"/>
      <c r="BD712" s="64"/>
      <c r="BE712" s="65"/>
      <c r="BF712" s="65"/>
      <c r="BG712" s="65"/>
      <c r="BH712" s="65"/>
      <c r="BI712" s="20"/>
      <c r="BJ712" s="20"/>
      <c r="BK712" s="20"/>
      <c r="BL712" s="20"/>
      <c r="BM712" s="64"/>
      <c r="BN712" s="65"/>
      <c r="BO712" s="64"/>
      <c r="BP712" s="65"/>
      <c r="BQ712" s="64"/>
      <c r="BR712" s="65"/>
      <c r="BS712" s="64"/>
      <c r="BT712" s="64"/>
      <c r="BU712" s="64"/>
      <c r="BV712" s="64"/>
      <c r="BW712" s="64"/>
      <c r="BX712" s="64"/>
      <c r="BY712" s="64"/>
      <c r="BZ712" s="64"/>
      <c r="CA712" s="64"/>
      <c r="CB712" s="64"/>
      <c r="CC712" s="64"/>
      <c r="CD712" s="64"/>
      <c r="CE712" s="64"/>
      <c r="CF712" s="64"/>
      <c r="CG712" s="64" t="s">
        <v>2525</v>
      </c>
      <c r="CH712" s="64"/>
      <c r="CI712" s="64"/>
      <c r="CJ712" s="64"/>
      <c r="CK712"/>
      <c r="CP712"/>
      <c r="CQ712"/>
      <c r="CR712"/>
      <c r="CS712"/>
      <c r="CT712"/>
      <c r="CU712"/>
      <c r="CV712"/>
      <c r="CW712" s="64"/>
    </row>
    <row r="713" spans="1:101" s="17" customFormat="1" x14ac:dyDescent="0.25">
      <c r="A713" s="64"/>
      <c r="C713" s="64"/>
      <c r="D713" s="64"/>
      <c r="E713" s="64"/>
      <c r="F713" s="66"/>
      <c r="W713" s="20"/>
      <c r="X713" s="64"/>
      <c r="Y713" s="64"/>
      <c r="Z713" s="20"/>
      <c r="AA713" s="20"/>
      <c r="AB713" s="20"/>
      <c r="AC713" s="64"/>
      <c r="AD713" s="64"/>
      <c r="AE713" s="64"/>
      <c r="AF713" s="20"/>
      <c r="AG713" s="64" t="s">
        <v>2700</v>
      </c>
      <c r="AI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8"/>
      <c r="BC713" s="64"/>
      <c r="BD713" s="64"/>
      <c r="BE713" s="65"/>
      <c r="BF713" s="65"/>
      <c r="BG713" s="65"/>
      <c r="BH713" s="65"/>
      <c r="BI713" s="20"/>
      <c r="BJ713" s="20"/>
      <c r="BK713" s="20"/>
      <c r="BL713" s="20"/>
      <c r="BM713" s="64"/>
      <c r="BN713" s="65"/>
      <c r="BO713" s="64"/>
      <c r="BP713" s="65"/>
      <c r="BQ713" s="64"/>
      <c r="BR713" s="65"/>
      <c r="BS713" s="64"/>
      <c r="BT713" s="64"/>
      <c r="BU713" s="64"/>
      <c r="BV713" s="64"/>
      <c r="BW713" s="64"/>
      <c r="BX713" s="64"/>
      <c r="BY713" s="64"/>
      <c r="BZ713" s="64"/>
      <c r="CA713" s="64"/>
      <c r="CB713" s="64"/>
      <c r="CC713" s="64"/>
      <c r="CD713" s="64"/>
      <c r="CE713" s="64"/>
      <c r="CF713" s="64"/>
      <c r="CG713" s="64" t="s">
        <v>2525</v>
      </c>
      <c r="CH713" s="64"/>
      <c r="CI713" s="64"/>
      <c r="CJ713" s="64"/>
      <c r="CK713"/>
      <c r="CP713"/>
      <c r="CQ713"/>
      <c r="CR713"/>
      <c r="CS713"/>
      <c r="CT713"/>
      <c r="CU713"/>
      <c r="CV713"/>
      <c r="CW713" s="64"/>
    </row>
    <row r="714" spans="1:101" s="17" customFormat="1" x14ac:dyDescent="0.25">
      <c r="A714" s="64"/>
      <c r="C714" s="64"/>
      <c r="D714" s="64"/>
      <c r="E714" s="64"/>
      <c r="F714" s="66"/>
      <c r="W714" s="20"/>
      <c r="X714" s="64"/>
      <c r="Y714" s="64"/>
      <c r="Z714" s="20"/>
      <c r="AA714" s="20"/>
      <c r="AB714" s="20"/>
      <c r="AC714" s="64"/>
      <c r="AD714" s="64"/>
      <c r="AE714" s="64"/>
      <c r="AF714" s="20"/>
      <c r="AG714" s="64" t="s">
        <v>2703</v>
      </c>
      <c r="AI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8"/>
      <c r="BC714" s="64"/>
      <c r="BD714" s="64"/>
      <c r="BE714" s="65"/>
      <c r="BF714" s="65"/>
      <c r="BG714" s="65"/>
      <c r="BH714" s="65"/>
      <c r="BI714" s="20"/>
      <c r="BJ714" s="20"/>
      <c r="BK714" s="20"/>
      <c r="BL714" s="20"/>
      <c r="BM714" s="64"/>
      <c r="BN714" s="65"/>
      <c r="BO714" s="64"/>
      <c r="BP714" s="65"/>
      <c r="BQ714" s="64"/>
      <c r="BR714" s="65"/>
      <c r="BS714" s="64"/>
      <c r="BT714" s="64"/>
      <c r="BU714" s="64"/>
      <c r="BV714" s="64"/>
      <c r="BW714" s="64"/>
      <c r="BX714" s="64"/>
      <c r="BY714" s="64"/>
      <c r="BZ714" s="64"/>
      <c r="CA714" s="64"/>
      <c r="CB714" s="64"/>
      <c r="CC714" s="64"/>
      <c r="CD714" s="64"/>
      <c r="CE714" s="64"/>
      <c r="CF714" s="64"/>
      <c r="CG714" s="64" t="s">
        <v>2525</v>
      </c>
      <c r="CH714" s="64"/>
      <c r="CI714" s="64"/>
      <c r="CJ714" s="64"/>
      <c r="CK714"/>
      <c r="CP714"/>
      <c r="CQ714"/>
      <c r="CR714"/>
      <c r="CS714"/>
      <c r="CT714"/>
      <c r="CU714"/>
      <c r="CV714"/>
      <c r="CW714" s="64"/>
    </row>
    <row r="715" spans="1:101" s="17" customFormat="1" x14ac:dyDescent="0.25">
      <c r="A715" s="64"/>
      <c r="C715" s="64"/>
      <c r="D715" s="64"/>
      <c r="E715" s="64"/>
      <c r="F715" s="66"/>
      <c r="W715" s="20"/>
      <c r="X715" s="64"/>
      <c r="Y715" s="64"/>
      <c r="Z715" s="20"/>
      <c r="AA715" s="20"/>
      <c r="AB715" s="20"/>
      <c r="AC715" s="64"/>
      <c r="AD715" s="64"/>
      <c r="AE715" s="64"/>
      <c r="AF715" s="20"/>
      <c r="AG715" s="64" t="s">
        <v>2706</v>
      </c>
      <c r="AI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8"/>
      <c r="BC715" s="64"/>
      <c r="BD715" s="64"/>
      <c r="BE715" s="65"/>
      <c r="BF715" s="65"/>
      <c r="BG715" s="65"/>
      <c r="BH715" s="65"/>
      <c r="BI715" s="20"/>
      <c r="BJ715" s="20"/>
      <c r="BK715" s="20"/>
      <c r="BL715" s="20"/>
      <c r="BM715" s="64"/>
      <c r="BN715" s="65"/>
      <c r="BO715" s="64"/>
      <c r="BP715" s="65"/>
      <c r="BQ715" s="64"/>
      <c r="BR715" s="65"/>
      <c r="BS715" s="64"/>
      <c r="BT715" s="64"/>
      <c r="BU715" s="64"/>
      <c r="BV715" s="64"/>
      <c r="BW715" s="64"/>
      <c r="BX715" s="64"/>
      <c r="BY715" s="64"/>
      <c r="BZ715" s="64"/>
      <c r="CA715" s="64"/>
      <c r="CB715" s="64"/>
      <c r="CC715" s="64"/>
      <c r="CD715" s="64"/>
      <c r="CE715" s="64"/>
      <c r="CF715" s="64"/>
      <c r="CG715" s="64" t="s">
        <v>2525</v>
      </c>
      <c r="CH715" s="64"/>
      <c r="CI715" s="64"/>
      <c r="CJ715" s="64"/>
      <c r="CK715"/>
      <c r="CP715"/>
      <c r="CQ715"/>
      <c r="CR715"/>
      <c r="CS715"/>
      <c r="CT715"/>
      <c r="CU715"/>
      <c r="CV715"/>
      <c r="CW715" s="64"/>
    </row>
    <row r="716" spans="1:101" s="17" customFormat="1" x14ac:dyDescent="0.25">
      <c r="A716" s="64"/>
      <c r="C716" s="64"/>
      <c r="D716" s="64"/>
      <c r="E716" s="64"/>
      <c r="F716" s="66"/>
      <c r="W716" s="20"/>
      <c r="X716" s="64"/>
      <c r="Y716" s="64"/>
      <c r="Z716" s="20"/>
      <c r="AA716" s="20"/>
      <c r="AB716" s="20"/>
      <c r="AC716" s="64"/>
      <c r="AD716" s="64"/>
      <c r="AE716" s="64"/>
      <c r="AF716" s="20"/>
      <c r="AG716" s="64" t="s">
        <v>2709</v>
      </c>
      <c r="AI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8"/>
      <c r="BC716" s="64"/>
      <c r="BD716" s="64"/>
      <c r="BE716" s="65"/>
      <c r="BF716" s="65"/>
      <c r="BG716" s="65"/>
      <c r="BH716" s="65"/>
      <c r="BI716" s="20"/>
      <c r="BJ716" s="20"/>
      <c r="BK716" s="20"/>
      <c r="BL716" s="20"/>
      <c r="BM716" s="64"/>
      <c r="BN716" s="65"/>
      <c r="BO716" s="64"/>
      <c r="BP716" s="65"/>
      <c r="BQ716" s="64"/>
      <c r="BR716" s="65"/>
      <c r="BS716" s="64"/>
      <c r="BT716" s="64"/>
      <c r="BU716" s="64"/>
      <c r="BV716" s="64"/>
      <c r="BW716" s="64"/>
      <c r="BX716" s="64"/>
      <c r="BY716" s="64"/>
      <c r="BZ716" s="64"/>
      <c r="CA716" s="64"/>
      <c r="CB716" s="64"/>
      <c r="CC716" s="64"/>
      <c r="CD716" s="64"/>
      <c r="CE716" s="64"/>
      <c r="CF716" s="64"/>
      <c r="CG716" s="64" t="s">
        <v>2525</v>
      </c>
      <c r="CH716" s="64"/>
      <c r="CI716" s="64"/>
      <c r="CJ716" s="64"/>
      <c r="CK716"/>
      <c r="CP716"/>
      <c r="CQ716"/>
      <c r="CR716"/>
      <c r="CS716"/>
      <c r="CT716"/>
      <c r="CU716"/>
      <c r="CV716"/>
      <c r="CW716" s="64"/>
    </row>
    <row r="717" spans="1:101" s="17" customFormat="1" x14ac:dyDescent="0.25">
      <c r="A717" s="64"/>
      <c r="C717" s="64"/>
      <c r="D717" s="64"/>
      <c r="E717" s="64"/>
      <c r="F717" s="66"/>
      <c r="W717" s="20"/>
      <c r="X717" s="64"/>
      <c r="Y717" s="64"/>
      <c r="Z717" s="20"/>
      <c r="AA717" s="20"/>
      <c r="AB717" s="20"/>
      <c r="AC717" s="64"/>
      <c r="AD717" s="64"/>
      <c r="AE717" s="64"/>
      <c r="AF717" s="20"/>
      <c r="AG717" s="64" t="s">
        <v>2712</v>
      </c>
      <c r="AI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8"/>
      <c r="BC717" s="64"/>
      <c r="BD717" s="64"/>
      <c r="BE717" s="65"/>
      <c r="BF717" s="65"/>
      <c r="BG717" s="65"/>
      <c r="BH717" s="65"/>
      <c r="BI717" s="20"/>
      <c r="BJ717" s="20"/>
      <c r="BK717" s="20"/>
      <c r="BL717" s="20"/>
      <c r="BM717" s="64"/>
      <c r="BN717" s="65"/>
      <c r="BO717" s="64"/>
      <c r="BP717" s="65"/>
      <c r="BQ717" s="64"/>
      <c r="BR717" s="65"/>
      <c r="BS717" s="64"/>
      <c r="BT717" s="64"/>
      <c r="BU717" s="64"/>
      <c r="BV717" s="64"/>
      <c r="BW717" s="64"/>
      <c r="BX717" s="64"/>
      <c r="BY717" s="64"/>
      <c r="BZ717" s="64"/>
      <c r="CA717" s="64"/>
      <c r="CB717" s="64"/>
      <c r="CC717" s="64"/>
      <c r="CD717" s="64"/>
      <c r="CE717" s="64"/>
      <c r="CF717" s="64"/>
      <c r="CG717" s="64" t="s">
        <v>2525</v>
      </c>
      <c r="CH717" s="64"/>
      <c r="CI717" s="64"/>
      <c r="CJ717" s="64"/>
      <c r="CK717"/>
      <c r="CP717"/>
      <c r="CQ717"/>
      <c r="CR717"/>
      <c r="CS717"/>
      <c r="CT717"/>
      <c r="CU717"/>
      <c r="CV717"/>
      <c r="CW717" s="64"/>
    </row>
    <row r="718" spans="1:101" s="17" customFormat="1" x14ac:dyDescent="0.25">
      <c r="A718" s="64"/>
      <c r="C718" s="64"/>
      <c r="D718" s="64"/>
      <c r="E718" s="64"/>
      <c r="F718" s="66"/>
      <c r="W718" s="20"/>
      <c r="X718" s="64"/>
      <c r="Y718" s="64"/>
      <c r="Z718" s="20"/>
      <c r="AA718" s="20"/>
      <c r="AB718" s="20"/>
      <c r="AC718" s="64"/>
      <c r="AD718" s="64"/>
      <c r="AE718" s="64"/>
      <c r="AF718" s="20"/>
      <c r="AG718" s="64" t="s">
        <v>2715</v>
      </c>
      <c r="AI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8"/>
      <c r="BC718" s="64"/>
      <c r="BD718" s="64"/>
      <c r="BE718" s="65"/>
      <c r="BF718" s="65"/>
      <c r="BG718" s="65"/>
      <c r="BH718" s="65"/>
      <c r="BI718" s="20"/>
      <c r="BJ718" s="20"/>
      <c r="BK718" s="20"/>
      <c r="BL718" s="20"/>
      <c r="BM718" s="64"/>
      <c r="BN718" s="65"/>
      <c r="BO718" s="64"/>
      <c r="BP718" s="65"/>
      <c r="BQ718" s="64"/>
      <c r="BR718" s="65"/>
      <c r="BS718" s="64"/>
      <c r="BT718" s="64"/>
      <c r="BU718" s="64"/>
      <c r="BV718" s="64"/>
      <c r="BW718" s="64"/>
      <c r="BX718" s="64"/>
      <c r="BY718" s="64"/>
      <c r="BZ718" s="64"/>
      <c r="CA718" s="64"/>
      <c r="CB718" s="64"/>
      <c r="CC718" s="64"/>
      <c r="CD718" s="64"/>
      <c r="CE718" s="64"/>
      <c r="CF718" s="64"/>
      <c r="CG718" s="64" t="s">
        <v>2525</v>
      </c>
      <c r="CH718" s="64"/>
      <c r="CI718" s="64"/>
      <c r="CJ718" s="64"/>
      <c r="CK718"/>
      <c r="CP718"/>
      <c r="CQ718"/>
      <c r="CR718"/>
      <c r="CS718"/>
      <c r="CT718"/>
      <c r="CU718"/>
      <c r="CV718"/>
      <c r="CW718" s="64"/>
    </row>
    <row r="719" spans="1:101" s="17" customFormat="1" x14ac:dyDescent="0.25">
      <c r="A719" s="64"/>
      <c r="C719" s="64"/>
      <c r="D719" s="64"/>
      <c r="E719" s="64"/>
      <c r="F719" s="66"/>
      <c r="W719" s="20"/>
      <c r="X719" s="64"/>
      <c r="Y719" s="64"/>
      <c r="Z719" s="20"/>
      <c r="AA719" s="20"/>
      <c r="AB719" s="20"/>
      <c r="AC719" s="64"/>
      <c r="AD719" s="64"/>
      <c r="AE719" s="64"/>
      <c r="AF719" s="20"/>
      <c r="AG719" s="64" t="s">
        <v>2718</v>
      </c>
      <c r="AI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8"/>
      <c r="BC719" s="64"/>
      <c r="BD719" s="64"/>
      <c r="BE719" s="65"/>
      <c r="BF719" s="65"/>
      <c r="BG719" s="65"/>
      <c r="BH719" s="65"/>
      <c r="BI719" s="20"/>
      <c r="BJ719" s="20"/>
      <c r="BK719" s="20"/>
      <c r="BL719" s="20"/>
      <c r="BM719" s="64"/>
      <c r="BN719" s="65"/>
      <c r="BO719" s="64"/>
      <c r="BP719" s="65"/>
      <c r="BQ719" s="64"/>
      <c r="BR719" s="65"/>
      <c r="BS719" s="64"/>
      <c r="BT719" s="64"/>
      <c r="BU719" s="64"/>
      <c r="BV719" s="64"/>
      <c r="BW719" s="64"/>
      <c r="BX719" s="64"/>
      <c r="BY719" s="64"/>
      <c r="BZ719" s="64"/>
      <c r="CA719" s="64"/>
      <c r="CB719" s="64"/>
      <c r="CC719" s="64"/>
      <c r="CD719" s="64"/>
      <c r="CE719" s="64"/>
      <c r="CF719" s="64"/>
      <c r="CG719" s="64" t="s">
        <v>2525</v>
      </c>
      <c r="CH719" s="64"/>
      <c r="CI719" s="64"/>
      <c r="CJ719" s="64"/>
      <c r="CK719"/>
      <c r="CP719"/>
      <c r="CQ719"/>
      <c r="CR719"/>
      <c r="CS719"/>
      <c r="CT719"/>
      <c r="CU719"/>
      <c r="CV719"/>
      <c r="CW719" s="64"/>
    </row>
    <row r="720" spans="1:101" s="17" customFormat="1" x14ac:dyDescent="0.25">
      <c r="A720" s="64"/>
      <c r="C720" s="64"/>
      <c r="D720" s="64"/>
      <c r="E720" s="64"/>
      <c r="F720" s="66"/>
      <c r="W720" s="20"/>
      <c r="X720" s="64"/>
      <c r="Y720" s="64"/>
      <c r="Z720" s="20"/>
      <c r="AA720" s="20"/>
      <c r="AB720" s="20"/>
      <c r="AC720" s="64"/>
      <c r="AD720" s="64"/>
      <c r="AE720" s="64"/>
      <c r="AF720" s="20"/>
      <c r="AG720" s="64" t="s">
        <v>2721</v>
      </c>
      <c r="AI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8"/>
      <c r="BC720" s="64"/>
      <c r="BD720" s="64"/>
      <c r="BE720" s="65"/>
      <c r="BF720" s="65"/>
      <c r="BG720" s="65"/>
      <c r="BH720" s="65"/>
      <c r="BI720" s="20"/>
      <c r="BJ720" s="20"/>
      <c r="BK720" s="20"/>
      <c r="BL720" s="20"/>
      <c r="BM720" s="64"/>
      <c r="BN720" s="65"/>
      <c r="BO720" s="64"/>
      <c r="BP720" s="65"/>
      <c r="BQ720" s="64"/>
      <c r="BR720" s="65"/>
      <c r="BS720" s="64"/>
      <c r="BT720" s="64"/>
      <c r="BU720" s="64"/>
      <c r="BV720" s="64"/>
      <c r="BW720" s="64"/>
      <c r="BX720" s="64"/>
      <c r="BY720" s="64"/>
      <c r="BZ720" s="64"/>
      <c r="CA720" s="64"/>
      <c r="CB720" s="64"/>
      <c r="CC720" s="64"/>
      <c r="CD720" s="64"/>
      <c r="CE720" s="64"/>
      <c r="CF720" s="64"/>
      <c r="CG720" s="64" t="s">
        <v>2525</v>
      </c>
      <c r="CH720" s="64"/>
      <c r="CI720" s="64"/>
      <c r="CJ720" s="64"/>
      <c r="CK720"/>
      <c r="CP720"/>
      <c r="CQ720"/>
      <c r="CR720"/>
      <c r="CS720"/>
      <c r="CT720"/>
      <c r="CU720"/>
      <c r="CV720"/>
      <c r="CW720" s="64"/>
    </row>
    <row r="721" spans="1:101" s="17" customFormat="1" x14ac:dyDescent="0.25">
      <c r="A721" s="64"/>
      <c r="C721" s="64"/>
      <c r="D721" s="64"/>
      <c r="E721" s="64"/>
      <c r="F721" s="66"/>
      <c r="W721" s="20"/>
      <c r="X721" s="64"/>
      <c r="Y721" s="64"/>
      <c r="Z721" s="20"/>
      <c r="AA721" s="20"/>
      <c r="AB721" s="20"/>
      <c r="AC721" s="64"/>
      <c r="AD721" s="64"/>
      <c r="AE721" s="64"/>
      <c r="AF721" s="20"/>
      <c r="AG721" s="64" t="s">
        <v>2724</v>
      </c>
      <c r="AI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8"/>
      <c r="BC721" s="64"/>
      <c r="BD721" s="64"/>
      <c r="BE721" s="65"/>
      <c r="BF721" s="65"/>
      <c r="BG721" s="65"/>
      <c r="BH721" s="65"/>
      <c r="BI721" s="20"/>
      <c r="BJ721" s="20"/>
      <c r="BK721" s="20"/>
      <c r="BL721" s="20"/>
      <c r="BM721" s="64"/>
      <c r="BN721" s="65"/>
      <c r="BO721" s="64"/>
      <c r="BP721" s="65"/>
      <c r="BQ721" s="64"/>
      <c r="BR721" s="65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 t="s">
        <v>2525</v>
      </c>
      <c r="CH721" s="64"/>
      <c r="CI721" s="64"/>
      <c r="CJ721" s="64"/>
      <c r="CK721"/>
      <c r="CP721"/>
      <c r="CQ721"/>
      <c r="CR721"/>
      <c r="CS721"/>
      <c r="CT721"/>
      <c r="CU721"/>
      <c r="CV721"/>
      <c r="CW721" s="64"/>
    </row>
    <row r="722" spans="1:101" s="17" customFormat="1" x14ac:dyDescent="0.25">
      <c r="A722" s="64"/>
      <c r="C722" s="64"/>
      <c r="D722" s="64"/>
      <c r="E722" s="64"/>
      <c r="F722" s="66"/>
      <c r="W722" s="20"/>
      <c r="X722" s="64"/>
      <c r="Y722" s="64"/>
      <c r="Z722" s="20"/>
      <c r="AA722" s="20"/>
      <c r="AB722" s="20"/>
      <c r="AC722" s="64"/>
      <c r="AD722" s="64"/>
      <c r="AE722" s="64"/>
      <c r="AF722" s="20"/>
      <c r="AG722" s="64" t="s">
        <v>2727</v>
      </c>
      <c r="AI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8"/>
      <c r="BC722" s="64"/>
      <c r="BD722" s="64"/>
      <c r="BE722" s="65"/>
      <c r="BF722" s="65"/>
      <c r="BG722" s="65"/>
      <c r="BH722" s="65"/>
      <c r="BI722" s="20"/>
      <c r="BJ722" s="20"/>
      <c r="BK722" s="20"/>
      <c r="BL722" s="20"/>
      <c r="BM722" s="64"/>
      <c r="BN722" s="65"/>
      <c r="BO722" s="64"/>
      <c r="BP722" s="65"/>
      <c r="BQ722" s="64"/>
      <c r="BR722" s="65"/>
      <c r="BS722" s="64"/>
      <c r="BT722" s="64"/>
      <c r="BU722" s="64"/>
      <c r="BV722" s="64"/>
      <c r="BW722" s="64"/>
      <c r="BX722" s="64"/>
      <c r="BY722" s="64"/>
      <c r="BZ722" s="64"/>
      <c r="CA722" s="64"/>
      <c r="CB722" s="64"/>
      <c r="CC722" s="64"/>
      <c r="CD722" s="64"/>
      <c r="CE722" s="64"/>
      <c r="CF722" s="64"/>
      <c r="CG722" s="64" t="s">
        <v>2525</v>
      </c>
      <c r="CH722" s="64"/>
      <c r="CI722" s="64"/>
      <c r="CJ722" s="64"/>
      <c r="CK722"/>
      <c r="CP722"/>
      <c r="CQ722"/>
      <c r="CR722"/>
      <c r="CS722"/>
      <c r="CT722"/>
      <c r="CU722"/>
      <c r="CV722"/>
      <c r="CW722" s="64"/>
    </row>
    <row r="723" spans="1:101" s="17" customFormat="1" x14ac:dyDescent="0.25">
      <c r="A723" s="64"/>
      <c r="C723" s="64"/>
      <c r="D723" s="64"/>
      <c r="E723" s="64"/>
      <c r="F723" s="66"/>
      <c r="W723" s="20"/>
      <c r="X723" s="64"/>
      <c r="Y723" s="64"/>
      <c r="Z723" s="20"/>
      <c r="AA723" s="20"/>
      <c r="AB723" s="20"/>
      <c r="AC723" s="64"/>
      <c r="AD723" s="64"/>
      <c r="AE723" s="64"/>
      <c r="AF723" s="20"/>
      <c r="AG723" s="64" t="s">
        <v>2730</v>
      </c>
      <c r="AI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8"/>
      <c r="BC723" s="64"/>
      <c r="BD723" s="64"/>
      <c r="BE723" s="65"/>
      <c r="BF723" s="65"/>
      <c r="BG723" s="65"/>
      <c r="BH723" s="65"/>
      <c r="BI723" s="20"/>
      <c r="BJ723" s="20"/>
      <c r="BK723" s="20"/>
      <c r="BL723" s="20"/>
      <c r="BM723" s="64"/>
      <c r="BN723" s="65"/>
      <c r="BO723" s="64"/>
      <c r="BP723" s="65"/>
      <c r="BQ723" s="64"/>
      <c r="BR723" s="65"/>
      <c r="BS723" s="64"/>
      <c r="BT723" s="64"/>
      <c r="BU723" s="64"/>
      <c r="BV723" s="64"/>
      <c r="BW723" s="64"/>
      <c r="BX723" s="64"/>
      <c r="BY723" s="64"/>
      <c r="BZ723" s="64"/>
      <c r="CA723" s="64"/>
      <c r="CB723" s="64"/>
      <c r="CC723" s="64"/>
      <c r="CD723" s="64"/>
      <c r="CE723" s="64"/>
      <c r="CF723" s="64"/>
      <c r="CG723" s="64" t="s">
        <v>2525</v>
      </c>
      <c r="CH723" s="64"/>
      <c r="CI723" s="64"/>
      <c r="CJ723" s="64"/>
      <c r="CK723"/>
      <c r="CP723"/>
      <c r="CQ723"/>
      <c r="CR723"/>
      <c r="CS723"/>
      <c r="CT723"/>
      <c r="CU723"/>
      <c r="CV723"/>
      <c r="CW723" s="64"/>
    </row>
    <row r="724" spans="1:101" s="17" customFormat="1" x14ac:dyDescent="0.25">
      <c r="A724" s="64"/>
      <c r="C724" s="64"/>
      <c r="D724" s="64"/>
      <c r="E724" s="64"/>
      <c r="F724" s="66"/>
      <c r="W724" s="20"/>
      <c r="X724" s="64"/>
      <c r="Y724" s="64"/>
      <c r="Z724" s="20"/>
      <c r="AA724" s="20"/>
      <c r="AB724" s="20"/>
      <c r="AC724" s="64"/>
      <c r="AD724" s="64"/>
      <c r="AE724" s="64"/>
      <c r="AF724" s="20"/>
      <c r="AG724" s="64" t="s">
        <v>2733</v>
      </c>
      <c r="AI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8"/>
      <c r="BC724" s="64"/>
      <c r="BD724" s="64"/>
      <c r="BE724" s="65"/>
      <c r="BF724" s="65"/>
      <c r="BG724" s="65"/>
      <c r="BH724" s="65"/>
      <c r="BI724" s="20"/>
      <c r="BJ724" s="20"/>
      <c r="BK724" s="20"/>
      <c r="BL724" s="20"/>
      <c r="BM724" s="64"/>
      <c r="BN724" s="65"/>
      <c r="BO724" s="64"/>
      <c r="BP724" s="65"/>
      <c r="BQ724" s="64"/>
      <c r="BR724" s="65"/>
      <c r="BS724" s="64"/>
      <c r="BT724" s="64"/>
      <c r="BU724" s="64"/>
      <c r="BV724" s="64"/>
      <c r="BW724" s="64"/>
      <c r="BX724" s="64"/>
      <c r="BY724" s="64"/>
      <c r="BZ724" s="64"/>
      <c r="CA724" s="64"/>
      <c r="CB724" s="64"/>
      <c r="CC724" s="64"/>
      <c r="CD724" s="64"/>
      <c r="CE724" s="64"/>
      <c r="CF724" s="64"/>
      <c r="CG724" s="64" t="s">
        <v>2525</v>
      </c>
      <c r="CH724" s="64"/>
      <c r="CI724" s="64"/>
      <c r="CJ724" s="64"/>
      <c r="CK724"/>
      <c r="CP724"/>
      <c r="CQ724"/>
      <c r="CR724"/>
      <c r="CS724"/>
      <c r="CT724"/>
      <c r="CU724"/>
      <c r="CV724"/>
      <c r="CW724" s="64"/>
    </row>
    <row r="725" spans="1:101" s="17" customFormat="1" x14ac:dyDescent="0.25">
      <c r="A725" s="64"/>
      <c r="C725" s="64"/>
      <c r="D725" s="64"/>
      <c r="E725" s="64"/>
      <c r="F725" s="66"/>
      <c r="W725" s="20"/>
      <c r="X725" s="64"/>
      <c r="Y725" s="64"/>
      <c r="Z725" s="20"/>
      <c r="AA725" s="20"/>
      <c r="AB725" s="20"/>
      <c r="AC725" s="64"/>
      <c r="AD725" s="64"/>
      <c r="AE725" s="64"/>
      <c r="AF725" s="20"/>
      <c r="AG725" s="64" t="s">
        <v>2736</v>
      </c>
      <c r="AI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8"/>
      <c r="BC725" s="64"/>
      <c r="BD725" s="64"/>
      <c r="BE725" s="65"/>
      <c r="BF725" s="65"/>
      <c r="BG725" s="65"/>
      <c r="BH725" s="65"/>
      <c r="BI725" s="20"/>
      <c r="BJ725" s="20"/>
      <c r="BK725" s="20"/>
      <c r="BL725" s="20"/>
      <c r="BM725" s="64"/>
      <c r="BN725" s="65"/>
      <c r="BO725" s="64"/>
      <c r="BP725" s="65"/>
      <c r="BQ725" s="64"/>
      <c r="BR725" s="65"/>
      <c r="BS725" s="64"/>
      <c r="BT725" s="64"/>
      <c r="BU725" s="64"/>
      <c r="BV725" s="64"/>
      <c r="BW725" s="64"/>
      <c r="BX725" s="64"/>
      <c r="BY725" s="64"/>
      <c r="BZ725" s="64"/>
      <c r="CA725" s="64"/>
      <c r="CB725" s="64"/>
      <c r="CC725" s="64"/>
      <c r="CD725" s="64"/>
      <c r="CE725" s="64"/>
      <c r="CF725" s="64"/>
      <c r="CG725" s="64" t="s">
        <v>2525</v>
      </c>
      <c r="CH725" s="64"/>
      <c r="CI725" s="64"/>
      <c r="CJ725" s="64"/>
      <c r="CK725"/>
      <c r="CP725"/>
      <c r="CQ725"/>
      <c r="CR725"/>
      <c r="CS725"/>
      <c r="CT725"/>
      <c r="CU725"/>
      <c r="CV725"/>
      <c r="CW725" s="64"/>
    </row>
    <row r="726" spans="1:101" s="17" customFormat="1" x14ac:dyDescent="0.25">
      <c r="A726" s="64"/>
      <c r="C726" s="64"/>
      <c r="D726" s="64"/>
      <c r="E726" s="64"/>
      <c r="F726" s="66"/>
      <c r="W726" s="20"/>
      <c r="X726" s="64"/>
      <c r="Y726" s="64"/>
      <c r="Z726" s="20"/>
      <c r="AA726" s="20"/>
      <c r="AB726" s="20"/>
      <c r="AC726" s="64"/>
      <c r="AD726" s="64"/>
      <c r="AE726" s="64"/>
      <c r="AF726" s="20"/>
      <c r="AG726" s="64" t="s">
        <v>2739</v>
      </c>
      <c r="AI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8"/>
      <c r="BC726" s="64"/>
      <c r="BD726" s="64"/>
      <c r="BE726" s="65"/>
      <c r="BF726" s="65"/>
      <c r="BG726" s="65"/>
      <c r="BH726" s="65"/>
      <c r="BI726" s="20"/>
      <c r="BJ726" s="20"/>
      <c r="BK726" s="20"/>
      <c r="BL726" s="20"/>
      <c r="BM726" s="64"/>
      <c r="BN726" s="65"/>
      <c r="BO726" s="64"/>
      <c r="BP726" s="65"/>
      <c r="BQ726" s="64"/>
      <c r="BR726" s="65"/>
      <c r="BS726" s="64"/>
      <c r="BT726" s="64"/>
      <c r="BU726" s="64"/>
      <c r="BV726" s="64"/>
      <c r="BW726" s="64"/>
      <c r="BX726" s="64"/>
      <c r="BY726" s="64"/>
      <c r="BZ726" s="64"/>
      <c r="CA726" s="64"/>
      <c r="CB726" s="64"/>
      <c r="CC726" s="64"/>
      <c r="CD726" s="64"/>
      <c r="CE726" s="64"/>
      <c r="CF726" s="64"/>
      <c r="CG726" s="64" t="s">
        <v>2525</v>
      </c>
      <c r="CH726" s="64"/>
      <c r="CI726" s="64"/>
      <c r="CJ726" s="64"/>
      <c r="CK726"/>
      <c r="CP726"/>
      <c r="CQ726"/>
      <c r="CR726"/>
      <c r="CS726"/>
      <c r="CT726"/>
      <c r="CU726"/>
      <c r="CV726"/>
      <c r="CW726" s="64"/>
    </row>
    <row r="727" spans="1:101" s="17" customFormat="1" x14ac:dyDescent="0.25">
      <c r="A727" s="64"/>
      <c r="C727" s="64"/>
      <c r="D727" s="64"/>
      <c r="E727" s="64"/>
      <c r="F727" s="66"/>
      <c r="W727" s="20"/>
      <c r="X727" s="64"/>
      <c r="Y727" s="64"/>
      <c r="Z727" s="20"/>
      <c r="AA727" s="20"/>
      <c r="AB727" s="20"/>
      <c r="AC727" s="64"/>
      <c r="AD727" s="64"/>
      <c r="AE727" s="64"/>
      <c r="AF727" s="20"/>
      <c r="AG727" s="64" t="s">
        <v>2742</v>
      </c>
      <c r="AI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8"/>
      <c r="BC727" s="64"/>
      <c r="BD727" s="64"/>
      <c r="BE727" s="65"/>
      <c r="BF727" s="65"/>
      <c r="BG727" s="65"/>
      <c r="BH727" s="65"/>
      <c r="BI727" s="20"/>
      <c r="BJ727" s="20"/>
      <c r="BK727" s="20"/>
      <c r="BL727" s="20"/>
      <c r="BM727" s="64"/>
      <c r="BN727" s="65"/>
      <c r="BO727" s="64"/>
      <c r="BP727" s="65"/>
      <c r="BQ727" s="64"/>
      <c r="BR727" s="65"/>
      <c r="BS727" s="64"/>
      <c r="BT727" s="64"/>
      <c r="BU727" s="64"/>
      <c r="BV727" s="64"/>
      <c r="BW727" s="64"/>
      <c r="BX727" s="64"/>
      <c r="BY727" s="64"/>
      <c r="BZ727" s="64"/>
      <c r="CA727" s="64"/>
      <c r="CB727" s="64"/>
      <c r="CC727" s="64"/>
      <c r="CD727" s="64"/>
      <c r="CE727" s="64"/>
      <c r="CF727" s="64"/>
      <c r="CG727" s="64" t="s">
        <v>2525</v>
      </c>
      <c r="CH727" s="64"/>
      <c r="CI727" s="64"/>
      <c r="CJ727" s="64"/>
      <c r="CK727"/>
      <c r="CP727"/>
      <c r="CQ727"/>
      <c r="CR727"/>
      <c r="CS727"/>
      <c r="CT727"/>
      <c r="CU727"/>
      <c r="CV727"/>
      <c r="CW727" s="64"/>
    </row>
    <row r="728" spans="1:101" s="17" customFormat="1" x14ac:dyDescent="0.25">
      <c r="A728" s="64"/>
      <c r="C728" s="64"/>
      <c r="D728" s="64"/>
      <c r="E728" s="64"/>
      <c r="F728" s="66"/>
      <c r="W728" s="20"/>
      <c r="X728" s="64"/>
      <c r="Y728" s="64"/>
      <c r="Z728" s="20"/>
      <c r="AA728" s="20"/>
      <c r="AB728" s="20"/>
      <c r="AC728" s="64"/>
      <c r="AD728" s="64"/>
      <c r="AE728" s="64"/>
      <c r="AF728" s="20"/>
      <c r="AG728" s="64" t="s">
        <v>2745</v>
      </c>
      <c r="AI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8"/>
      <c r="BC728" s="64"/>
      <c r="BD728" s="64"/>
      <c r="BE728" s="65"/>
      <c r="BF728" s="65"/>
      <c r="BG728" s="65"/>
      <c r="BH728" s="65"/>
      <c r="BI728" s="20"/>
      <c r="BJ728" s="20"/>
      <c r="BK728" s="20"/>
      <c r="BL728" s="20"/>
      <c r="BM728" s="64"/>
      <c r="BN728" s="65"/>
      <c r="BO728" s="64"/>
      <c r="BP728" s="65"/>
      <c r="BQ728" s="64"/>
      <c r="BR728" s="65"/>
      <c r="BS728" s="64"/>
      <c r="BT728" s="64"/>
      <c r="BU728" s="64"/>
      <c r="BV728" s="64"/>
      <c r="BW728" s="64"/>
      <c r="BX728" s="64"/>
      <c r="BY728" s="64"/>
      <c r="BZ728" s="64"/>
      <c r="CA728" s="64"/>
      <c r="CB728" s="64"/>
      <c r="CC728" s="64"/>
      <c r="CD728" s="64"/>
      <c r="CE728" s="64"/>
      <c r="CF728" s="64"/>
      <c r="CG728" s="64" t="s">
        <v>2525</v>
      </c>
      <c r="CH728" s="64"/>
      <c r="CI728" s="64"/>
      <c r="CJ728" s="64"/>
      <c r="CK728"/>
      <c r="CP728"/>
      <c r="CQ728"/>
      <c r="CR728"/>
      <c r="CS728"/>
      <c r="CT728"/>
      <c r="CU728"/>
      <c r="CV728"/>
      <c r="CW728" s="64"/>
    </row>
    <row r="729" spans="1:101" s="17" customFormat="1" x14ac:dyDescent="0.25">
      <c r="A729" s="64"/>
      <c r="C729" s="64"/>
      <c r="D729" s="64"/>
      <c r="E729" s="64"/>
      <c r="F729" s="66"/>
      <c r="W729" s="20"/>
      <c r="X729" s="64"/>
      <c r="Y729" s="64"/>
      <c r="Z729" s="20"/>
      <c r="AA729" s="20"/>
      <c r="AB729" s="20"/>
      <c r="AC729" s="64"/>
      <c r="AD729" s="64"/>
      <c r="AE729" s="64"/>
      <c r="AF729" s="20"/>
      <c r="AG729" s="64" t="s">
        <v>2748</v>
      </c>
      <c r="AI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8"/>
      <c r="BC729" s="64"/>
      <c r="BD729" s="64"/>
      <c r="BE729" s="65"/>
      <c r="BF729" s="65"/>
      <c r="BG729" s="65"/>
      <c r="BH729" s="65"/>
      <c r="BI729" s="20"/>
      <c r="BJ729" s="20"/>
      <c r="BK729" s="20"/>
      <c r="BL729" s="20"/>
      <c r="BM729" s="64"/>
      <c r="BN729" s="65"/>
      <c r="BO729" s="64"/>
      <c r="BP729" s="65"/>
      <c r="BQ729" s="64"/>
      <c r="BR729" s="65"/>
      <c r="BS729" s="64"/>
      <c r="BT729" s="64"/>
      <c r="BU729" s="64"/>
      <c r="BV729" s="64"/>
      <c r="BW729" s="64"/>
      <c r="BX729" s="64"/>
      <c r="BY729" s="64"/>
      <c r="BZ729" s="64"/>
      <c r="CA729" s="64"/>
      <c r="CB729" s="64"/>
      <c r="CC729" s="64"/>
      <c r="CD729" s="64"/>
      <c r="CE729" s="64"/>
      <c r="CF729" s="64"/>
      <c r="CG729" s="64" t="s">
        <v>2525</v>
      </c>
      <c r="CH729" s="64"/>
      <c r="CI729" s="64"/>
      <c r="CJ729" s="64"/>
      <c r="CK729"/>
      <c r="CP729"/>
      <c r="CQ729"/>
      <c r="CR729"/>
      <c r="CS729"/>
      <c r="CT729"/>
      <c r="CU729"/>
      <c r="CV729"/>
      <c r="CW729" s="64"/>
    </row>
    <row r="730" spans="1:101" s="17" customFormat="1" x14ac:dyDescent="0.25">
      <c r="A730" s="64"/>
      <c r="C730" s="64"/>
      <c r="D730" s="64"/>
      <c r="E730" s="64"/>
      <c r="F730" s="66"/>
      <c r="W730" s="20"/>
      <c r="X730" s="64"/>
      <c r="Y730" s="64"/>
      <c r="Z730" s="20"/>
      <c r="AA730" s="20"/>
      <c r="AB730" s="20"/>
      <c r="AC730" s="64"/>
      <c r="AD730" s="64"/>
      <c r="AE730" s="64"/>
      <c r="AF730" s="20"/>
      <c r="AG730" s="64" t="s">
        <v>2751</v>
      </c>
      <c r="AI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8"/>
      <c r="BC730" s="64"/>
      <c r="BD730" s="64"/>
      <c r="BE730" s="65"/>
      <c r="BF730" s="65"/>
      <c r="BG730" s="65"/>
      <c r="BH730" s="65"/>
      <c r="BI730" s="20"/>
      <c r="BJ730" s="20"/>
      <c r="BK730" s="20"/>
      <c r="BL730" s="20"/>
      <c r="BM730" s="64"/>
      <c r="BN730" s="65"/>
      <c r="BO730" s="64"/>
      <c r="BP730" s="65"/>
      <c r="BQ730" s="64"/>
      <c r="BR730" s="65"/>
      <c r="BS730" s="64"/>
      <c r="BT730" s="64"/>
      <c r="BU730" s="64"/>
      <c r="BV730" s="64"/>
      <c r="BW730" s="64"/>
      <c r="BX730" s="64"/>
      <c r="BY730" s="64"/>
      <c r="BZ730" s="64"/>
      <c r="CA730" s="64"/>
      <c r="CB730" s="64"/>
      <c r="CC730" s="64"/>
      <c r="CD730" s="64"/>
      <c r="CE730" s="64"/>
      <c r="CF730" s="64"/>
      <c r="CG730" s="64" t="s">
        <v>2525</v>
      </c>
      <c r="CH730" s="64"/>
      <c r="CI730" s="64"/>
      <c r="CJ730" s="64"/>
      <c r="CK730"/>
      <c r="CP730"/>
      <c r="CQ730"/>
      <c r="CR730"/>
      <c r="CS730"/>
      <c r="CT730"/>
      <c r="CU730"/>
      <c r="CV730"/>
      <c r="CW730" s="64"/>
    </row>
    <row r="731" spans="1:101" s="17" customFormat="1" x14ac:dyDescent="0.25">
      <c r="A731" s="64"/>
      <c r="C731" s="64"/>
      <c r="D731" s="64"/>
      <c r="E731" s="64"/>
      <c r="F731" s="66"/>
      <c r="W731" s="20"/>
      <c r="X731" s="64"/>
      <c r="Y731" s="64"/>
      <c r="Z731" s="20"/>
      <c r="AA731" s="20"/>
      <c r="AB731" s="20"/>
      <c r="AC731" s="64"/>
      <c r="AD731" s="67"/>
      <c r="AE731" s="67"/>
      <c r="AF731" s="20"/>
      <c r="AG731" s="67" t="s">
        <v>2754</v>
      </c>
      <c r="AI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8"/>
      <c r="BC731" s="64"/>
      <c r="BD731" s="64"/>
      <c r="BE731" s="65"/>
      <c r="BF731" s="65"/>
      <c r="BG731" s="65"/>
      <c r="BH731" s="65"/>
      <c r="BI731" s="20"/>
      <c r="BJ731" s="20"/>
      <c r="BK731" s="20"/>
      <c r="BL731" s="20"/>
      <c r="BM731" s="64"/>
      <c r="BN731" s="65"/>
      <c r="BO731" s="64"/>
      <c r="BP731" s="65"/>
      <c r="BQ731" s="64"/>
      <c r="BR731" s="65"/>
      <c r="BS731" s="64"/>
      <c r="BT731" s="64"/>
      <c r="BU731" s="64"/>
      <c r="BV731" s="67"/>
      <c r="BW731" s="67"/>
      <c r="BX731" s="67"/>
      <c r="BY731" s="64"/>
      <c r="BZ731" s="64"/>
      <c r="CA731" s="64"/>
      <c r="CB731" s="64"/>
      <c r="CC731" s="64"/>
      <c r="CD731" s="64"/>
      <c r="CE731" s="64"/>
      <c r="CF731" s="64"/>
      <c r="CG731" s="64"/>
      <c r="CH731" s="64"/>
      <c r="CI731" s="64"/>
      <c r="CJ731" s="64"/>
      <c r="CK731"/>
      <c r="CP731"/>
      <c r="CQ731"/>
      <c r="CR731"/>
      <c r="CS731"/>
      <c r="CT731"/>
      <c r="CU731"/>
      <c r="CV731"/>
      <c r="CW731" s="64"/>
    </row>
    <row r="732" spans="1:101" s="17" customFormat="1" x14ac:dyDescent="0.25">
      <c r="A732" s="64"/>
      <c r="C732" s="64"/>
      <c r="D732" s="64"/>
      <c r="E732" s="64"/>
      <c r="F732" s="66"/>
      <c r="W732" s="20"/>
      <c r="X732" s="64"/>
      <c r="Y732" s="64"/>
      <c r="Z732" s="20"/>
      <c r="AA732" s="20"/>
      <c r="AB732" s="20"/>
      <c r="AC732" s="64"/>
      <c r="AD732" s="64"/>
      <c r="AE732" s="64"/>
      <c r="AF732" s="20"/>
      <c r="AG732" s="64" t="s">
        <v>2760</v>
      </c>
      <c r="AI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8"/>
      <c r="BC732" s="64"/>
      <c r="BD732" s="64"/>
      <c r="BE732" s="65"/>
      <c r="BF732" s="65"/>
      <c r="BG732" s="65"/>
      <c r="BH732" s="65"/>
      <c r="BI732" s="20"/>
      <c r="BJ732" s="20"/>
      <c r="BK732" s="20"/>
      <c r="BL732" s="20"/>
      <c r="BM732" s="64"/>
      <c r="BN732" s="65"/>
      <c r="BO732" s="64"/>
      <c r="BP732" s="65"/>
      <c r="BQ732" s="64"/>
      <c r="BR732" s="65"/>
      <c r="BS732" s="64"/>
      <c r="BT732" s="64"/>
      <c r="BU732" s="64"/>
      <c r="BV732" s="64"/>
      <c r="BW732" s="64"/>
      <c r="BX732" s="64"/>
      <c r="BY732" s="64"/>
      <c r="BZ732" s="64"/>
      <c r="CA732" s="64"/>
      <c r="CB732" s="64"/>
      <c r="CC732" s="64"/>
      <c r="CD732" s="64"/>
      <c r="CE732" s="64"/>
      <c r="CF732" s="64"/>
      <c r="CG732" s="64"/>
      <c r="CH732" s="64"/>
      <c r="CI732" s="64"/>
      <c r="CJ732" s="64"/>
      <c r="CK732"/>
      <c r="CP732"/>
      <c r="CQ732"/>
      <c r="CR732"/>
      <c r="CS732"/>
      <c r="CT732"/>
      <c r="CU732"/>
      <c r="CV732"/>
      <c r="CW732" s="64"/>
    </row>
    <row r="733" spans="1:101" s="17" customFormat="1" x14ac:dyDescent="0.25">
      <c r="A733" s="64"/>
      <c r="C733" s="64"/>
      <c r="D733" s="64"/>
      <c r="E733" s="64"/>
      <c r="F733" s="66"/>
      <c r="W733" s="20"/>
      <c r="X733" s="64"/>
      <c r="Y733" s="64"/>
      <c r="Z733" s="20"/>
      <c r="AA733" s="20"/>
      <c r="AB733" s="20"/>
      <c r="AC733" s="64"/>
      <c r="AD733" s="64"/>
      <c r="AE733" s="64"/>
      <c r="AF733" s="20"/>
      <c r="AG733" s="64" t="s">
        <v>2768</v>
      </c>
      <c r="AI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8"/>
      <c r="BC733" s="64"/>
      <c r="BD733" s="64"/>
      <c r="BE733" s="65"/>
      <c r="BF733" s="65"/>
      <c r="BG733" s="65"/>
      <c r="BH733" s="65"/>
      <c r="BI733" s="20"/>
      <c r="BJ733" s="20"/>
      <c r="BK733" s="20"/>
      <c r="BL733" s="20"/>
      <c r="BM733" s="64"/>
      <c r="BN733" s="65"/>
      <c r="BO733" s="64"/>
      <c r="BP733" s="65"/>
      <c r="BQ733" s="64"/>
      <c r="BR733" s="65"/>
      <c r="BS733" s="64"/>
      <c r="BT733" s="64"/>
      <c r="BU733" s="64"/>
      <c r="BV733" s="64"/>
      <c r="BW733" s="64"/>
      <c r="BX733" s="64"/>
      <c r="BY733" s="64"/>
      <c r="BZ733" s="64"/>
      <c r="CA733" s="64"/>
      <c r="CB733" s="64"/>
      <c r="CC733" s="64"/>
      <c r="CD733" s="64"/>
      <c r="CE733" s="64"/>
      <c r="CF733" s="64"/>
      <c r="CG733" s="64"/>
      <c r="CH733" s="64"/>
      <c r="CI733" s="64"/>
      <c r="CJ733" s="64"/>
      <c r="CK733"/>
      <c r="CP733"/>
      <c r="CQ733"/>
      <c r="CR733"/>
      <c r="CS733"/>
      <c r="CT733"/>
      <c r="CU733"/>
      <c r="CV733"/>
      <c r="CW733" s="64"/>
    </row>
    <row r="734" spans="1:101" s="17" customFormat="1" x14ac:dyDescent="0.25">
      <c r="A734" s="64"/>
      <c r="C734" s="64"/>
      <c r="D734" s="64"/>
      <c r="E734" s="64"/>
      <c r="F734" s="66"/>
      <c r="W734" s="20"/>
      <c r="X734" s="64"/>
      <c r="Y734" s="64"/>
      <c r="Z734" s="20"/>
      <c r="AA734" s="20"/>
      <c r="AB734" s="20"/>
      <c r="AC734" s="64"/>
      <c r="AD734" s="64"/>
      <c r="AE734" s="64"/>
      <c r="AF734" s="20"/>
      <c r="AG734" s="64" t="s">
        <v>2773</v>
      </c>
      <c r="AI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8"/>
      <c r="BC734" s="64"/>
      <c r="BD734" s="64"/>
      <c r="BE734" s="65"/>
      <c r="BF734" s="65"/>
      <c r="BG734" s="65"/>
      <c r="BH734" s="65"/>
      <c r="BI734" s="20"/>
      <c r="BJ734" s="20"/>
      <c r="BK734" s="20"/>
      <c r="BL734" s="20"/>
      <c r="BM734" s="64"/>
      <c r="BN734" s="65"/>
      <c r="BO734" s="64"/>
      <c r="BP734" s="65"/>
      <c r="BQ734" s="64"/>
      <c r="BR734" s="65"/>
      <c r="BS734" s="64"/>
      <c r="BT734" s="64"/>
      <c r="BU734" s="64"/>
      <c r="BV734" s="64"/>
      <c r="BW734" s="64"/>
      <c r="BX734" s="64"/>
      <c r="BY734" s="64"/>
      <c r="BZ734" s="64"/>
      <c r="CA734" s="64"/>
      <c r="CB734" s="64"/>
      <c r="CC734" s="64"/>
      <c r="CD734" s="64"/>
      <c r="CE734" s="64"/>
      <c r="CF734" s="64"/>
      <c r="CG734" s="64" t="s">
        <v>2774</v>
      </c>
      <c r="CH734" s="64"/>
      <c r="CI734" s="64"/>
      <c r="CJ734" s="64"/>
      <c r="CK734"/>
      <c r="CP734"/>
      <c r="CQ734"/>
      <c r="CR734"/>
      <c r="CS734"/>
      <c r="CT734"/>
      <c r="CU734"/>
      <c r="CV734"/>
      <c r="CW734" s="64"/>
    </row>
    <row r="735" spans="1:101" s="17" customFormat="1" x14ac:dyDescent="0.25">
      <c r="A735" s="64"/>
      <c r="C735" s="64"/>
      <c r="D735" s="64"/>
      <c r="E735" s="64"/>
      <c r="F735" s="66"/>
      <c r="W735" s="20"/>
      <c r="X735" s="64"/>
      <c r="Y735" s="64"/>
      <c r="Z735" s="20"/>
      <c r="AA735" s="20"/>
      <c r="AB735" s="20"/>
      <c r="AC735" s="64"/>
      <c r="AD735" s="64"/>
      <c r="AE735" s="64"/>
      <c r="AF735" s="20"/>
      <c r="AG735" s="64" t="s">
        <v>2779</v>
      </c>
      <c r="AI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8"/>
      <c r="BC735" s="64"/>
      <c r="BD735" s="64"/>
      <c r="BE735" s="65"/>
      <c r="BF735" s="65"/>
      <c r="BG735" s="65"/>
      <c r="BH735" s="65"/>
      <c r="BI735" s="20"/>
      <c r="BJ735" s="20"/>
      <c r="BK735" s="20"/>
      <c r="BL735" s="20"/>
      <c r="BM735" s="64"/>
      <c r="BN735" s="65"/>
      <c r="BO735" s="64"/>
      <c r="BP735" s="65"/>
      <c r="BQ735" s="64"/>
      <c r="BR735" s="65"/>
      <c r="BS735" s="64"/>
      <c r="BT735" s="64"/>
      <c r="BU735" s="64"/>
      <c r="BV735" s="64"/>
      <c r="BW735" s="64"/>
      <c r="BX735" s="64"/>
      <c r="BY735" s="64"/>
      <c r="BZ735" s="64"/>
      <c r="CA735" s="64"/>
      <c r="CB735" s="64"/>
      <c r="CC735" s="64"/>
      <c r="CD735" s="64"/>
      <c r="CE735" s="64"/>
      <c r="CF735" s="64"/>
      <c r="CG735" s="64" t="s">
        <v>103</v>
      </c>
      <c r="CH735" s="64"/>
      <c r="CI735" s="64"/>
      <c r="CJ735" s="64"/>
      <c r="CK735"/>
      <c r="CP735"/>
      <c r="CQ735"/>
      <c r="CR735"/>
      <c r="CS735"/>
      <c r="CT735"/>
      <c r="CU735"/>
      <c r="CV735"/>
      <c r="CW735" s="64"/>
    </row>
    <row r="736" spans="1:101" s="17" customFormat="1" x14ac:dyDescent="0.25">
      <c r="A736" s="64"/>
      <c r="C736" s="64"/>
      <c r="D736" s="64"/>
      <c r="E736" s="64"/>
      <c r="F736" s="66"/>
      <c r="W736" s="20"/>
      <c r="X736" s="64"/>
      <c r="Y736" s="64"/>
      <c r="Z736" s="20"/>
      <c r="AA736" s="20"/>
      <c r="AB736" s="20"/>
      <c r="AC736" s="64"/>
      <c r="AD736" s="64"/>
      <c r="AE736" s="64"/>
      <c r="AF736" s="20"/>
      <c r="AG736" s="64" t="s">
        <v>2785</v>
      </c>
      <c r="AI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8"/>
      <c r="BC736" s="64"/>
      <c r="BD736" s="64"/>
      <c r="BE736" s="65"/>
      <c r="BF736" s="65"/>
      <c r="BG736" s="65"/>
      <c r="BH736" s="65"/>
      <c r="BI736" s="20"/>
      <c r="BJ736" s="20"/>
      <c r="BK736" s="20"/>
      <c r="BL736" s="20"/>
      <c r="BM736" s="64"/>
      <c r="BN736" s="65"/>
      <c r="BO736" s="64"/>
      <c r="BP736" s="65"/>
      <c r="BQ736" s="64"/>
      <c r="BR736" s="65"/>
      <c r="BS736" s="64"/>
      <c r="BT736" s="64"/>
      <c r="BU736" s="64"/>
      <c r="BV736" s="64"/>
      <c r="BW736" s="64"/>
      <c r="BX736" s="64"/>
      <c r="BY736" s="64"/>
      <c r="BZ736" s="64"/>
      <c r="CA736" s="64"/>
      <c r="CB736" s="64"/>
      <c r="CC736" s="64"/>
      <c r="CD736" s="64"/>
      <c r="CE736" s="64"/>
      <c r="CF736" s="64"/>
      <c r="CG736" s="64"/>
      <c r="CH736" s="64"/>
      <c r="CI736" s="64"/>
      <c r="CJ736" s="64"/>
      <c r="CK736"/>
      <c r="CP736"/>
      <c r="CQ736"/>
      <c r="CR736"/>
      <c r="CS736"/>
      <c r="CT736"/>
      <c r="CU736"/>
      <c r="CV736"/>
      <c r="CW736" s="64"/>
    </row>
    <row r="737" spans="1:101" s="17" customFormat="1" x14ac:dyDescent="0.25">
      <c r="A737" s="64"/>
      <c r="C737" s="64"/>
      <c r="D737" s="64"/>
      <c r="E737" s="64"/>
      <c r="F737" s="66"/>
      <c r="W737" s="20"/>
      <c r="X737" s="64"/>
      <c r="Y737" s="64"/>
      <c r="Z737" s="20"/>
      <c r="AA737" s="20"/>
      <c r="AB737" s="20"/>
      <c r="AC737" s="64"/>
      <c r="AD737" s="64"/>
      <c r="AE737" s="64"/>
      <c r="AF737" s="20"/>
      <c r="AG737" s="64" t="s">
        <v>2791</v>
      </c>
      <c r="AI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8"/>
      <c r="BC737" s="64"/>
      <c r="BD737" s="64"/>
      <c r="BE737" s="65"/>
      <c r="BF737" s="65"/>
      <c r="BG737" s="65"/>
      <c r="BH737" s="65"/>
      <c r="BI737" s="20"/>
      <c r="BJ737" s="20"/>
      <c r="BK737" s="20"/>
      <c r="BL737" s="20"/>
      <c r="BM737" s="64"/>
      <c r="BN737" s="65"/>
      <c r="BO737" s="64"/>
      <c r="BP737" s="65"/>
      <c r="BQ737" s="64"/>
      <c r="BR737" s="65"/>
      <c r="BS737" s="64"/>
      <c r="BT737" s="64"/>
      <c r="BU737" s="64"/>
      <c r="BV737" s="64"/>
      <c r="BW737" s="64"/>
      <c r="BX737" s="64"/>
      <c r="BY737" s="64"/>
      <c r="BZ737" s="64"/>
      <c r="CA737" s="64"/>
      <c r="CB737" s="64"/>
      <c r="CC737" s="64"/>
      <c r="CD737" s="64"/>
      <c r="CE737" s="64"/>
      <c r="CF737" s="64"/>
      <c r="CG737" s="64"/>
      <c r="CH737" s="64"/>
      <c r="CI737" s="64"/>
      <c r="CJ737" s="64"/>
      <c r="CK737"/>
      <c r="CP737"/>
      <c r="CQ737"/>
      <c r="CR737"/>
      <c r="CS737"/>
      <c r="CT737"/>
      <c r="CU737"/>
      <c r="CV737"/>
      <c r="CW737" s="64"/>
    </row>
    <row r="738" spans="1:101" s="17" customFormat="1" x14ac:dyDescent="0.25">
      <c r="A738" s="64"/>
      <c r="C738" s="64"/>
      <c r="D738" s="64"/>
      <c r="E738" s="64"/>
      <c r="F738" s="66"/>
      <c r="W738" s="20"/>
      <c r="X738" s="64"/>
      <c r="Y738" s="64"/>
      <c r="Z738" s="20"/>
      <c r="AA738" s="20"/>
      <c r="AB738" s="20"/>
      <c r="AC738" s="64"/>
      <c r="AD738" s="64"/>
      <c r="AE738" s="64"/>
      <c r="AF738" s="20"/>
      <c r="AG738" s="64" t="s">
        <v>2797</v>
      </c>
      <c r="AI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8"/>
      <c r="BC738" s="64"/>
      <c r="BD738" s="64"/>
      <c r="BE738" s="65"/>
      <c r="BF738" s="65"/>
      <c r="BG738" s="65"/>
      <c r="BH738" s="65"/>
      <c r="BI738" s="20"/>
      <c r="BJ738" s="20"/>
      <c r="BK738" s="20"/>
      <c r="BL738" s="20"/>
      <c r="BM738" s="64"/>
      <c r="BN738" s="65"/>
      <c r="BO738" s="64"/>
      <c r="BP738" s="65"/>
      <c r="BQ738" s="64"/>
      <c r="BR738" s="65"/>
      <c r="BS738" s="64"/>
      <c r="BT738" s="64"/>
      <c r="BU738" s="64"/>
      <c r="BV738" s="64"/>
      <c r="BW738" s="64"/>
      <c r="BX738" s="64"/>
      <c r="BY738" s="64"/>
      <c r="BZ738" s="64"/>
      <c r="CA738" s="64"/>
      <c r="CB738" s="64"/>
      <c r="CC738" s="64"/>
      <c r="CD738" s="64"/>
      <c r="CE738" s="64"/>
      <c r="CF738" s="64"/>
      <c r="CG738" s="64" t="s">
        <v>103</v>
      </c>
      <c r="CH738" s="64"/>
      <c r="CI738" s="64"/>
      <c r="CJ738" s="64"/>
      <c r="CK738"/>
      <c r="CP738"/>
      <c r="CQ738"/>
      <c r="CR738"/>
      <c r="CS738"/>
      <c r="CT738"/>
      <c r="CU738"/>
      <c r="CV738"/>
      <c r="CW738" s="64"/>
    </row>
    <row r="739" spans="1:101" s="17" customFormat="1" x14ac:dyDescent="0.25">
      <c r="A739" s="64"/>
      <c r="C739" s="64"/>
      <c r="D739" s="64"/>
      <c r="E739" s="64"/>
      <c r="F739" s="66"/>
      <c r="W739" s="20"/>
      <c r="X739" s="64"/>
      <c r="Y739" s="64"/>
      <c r="Z739" s="20"/>
      <c r="AA739" s="20"/>
      <c r="AB739" s="20"/>
      <c r="AC739" s="64"/>
      <c r="AD739" s="64"/>
      <c r="AE739" s="64"/>
      <c r="AF739" s="20"/>
      <c r="AG739" s="64" t="s">
        <v>2802</v>
      </c>
      <c r="AI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8"/>
      <c r="BC739" s="64"/>
      <c r="BD739" s="64"/>
      <c r="BE739" s="65"/>
      <c r="BF739" s="65"/>
      <c r="BG739" s="65"/>
      <c r="BH739" s="65"/>
      <c r="BI739" s="20"/>
      <c r="BJ739" s="20"/>
      <c r="BK739" s="20"/>
      <c r="BL739" s="20"/>
      <c r="BM739" s="64"/>
      <c r="BN739" s="65"/>
      <c r="BO739" s="64"/>
      <c r="BP739" s="65"/>
      <c r="BQ739" s="64"/>
      <c r="BR739" s="65"/>
      <c r="BS739" s="64"/>
      <c r="BT739" s="64"/>
      <c r="BU739" s="64"/>
      <c r="BV739" s="64"/>
      <c r="BW739" s="64"/>
      <c r="BX739" s="64"/>
      <c r="BY739" s="64"/>
      <c r="BZ739" s="64"/>
      <c r="CA739" s="64"/>
      <c r="CB739" s="64"/>
      <c r="CC739" s="64"/>
      <c r="CD739" s="64"/>
      <c r="CE739" s="64"/>
      <c r="CF739" s="64"/>
      <c r="CG739" s="64"/>
      <c r="CH739" s="64"/>
      <c r="CI739" s="64"/>
      <c r="CJ739" s="64"/>
      <c r="CK739"/>
      <c r="CP739"/>
      <c r="CQ739"/>
      <c r="CR739"/>
      <c r="CS739"/>
      <c r="CT739"/>
      <c r="CU739"/>
      <c r="CV739"/>
      <c r="CW739" s="64"/>
    </row>
    <row r="740" spans="1:101" s="17" customFormat="1" x14ac:dyDescent="0.25">
      <c r="A740" s="64"/>
      <c r="C740" s="64"/>
      <c r="D740" s="64"/>
      <c r="E740" s="64"/>
      <c r="F740" s="66"/>
      <c r="W740" s="20"/>
      <c r="X740" s="64"/>
      <c r="Y740" s="64"/>
      <c r="Z740" s="20"/>
      <c r="AA740" s="20"/>
      <c r="AB740" s="20"/>
      <c r="AC740" s="64"/>
      <c r="AD740" s="64"/>
      <c r="AE740" s="64"/>
      <c r="AF740" s="20"/>
      <c r="AG740" s="64" t="s">
        <v>2809</v>
      </c>
      <c r="AI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8"/>
      <c r="BC740" s="64"/>
      <c r="BD740" s="64"/>
      <c r="BE740" s="65"/>
      <c r="BF740" s="65"/>
      <c r="BG740" s="65"/>
      <c r="BH740" s="65"/>
      <c r="BI740" s="20"/>
      <c r="BJ740" s="20"/>
      <c r="BK740" s="20"/>
      <c r="BL740" s="20"/>
      <c r="BM740" s="64"/>
      <c r="BN740" s="65"/>
      <c r="BO740" s="64"/>
      <c r="BP740" s="65"/>
      <c r="BQ740" s="64"/>
      <c r="BR740" s="65"/>
      <c r="BS740" s="64"/>
      <c r="BT740" s="64"/>
      <c r="BU740" s="64"/>
      <c r="BV740" s="64"/>
      <c r="BW740" s="64"/>
      <c r="BX740" s="64"/>
      <c r="BY740" s="64"/>
      <c r="BZ740" s="64"/>
      <c r="CA740" s="64"/>
      <c r="CB740" s="64"/>
      <c r="CC740" s="64"/>
      <c r="CD740" s="64"/>
      <c r="CE740" s="64"/>
      <c r="CF740" s="64"/>
      <c r="CG740" s="64" t="s">
        <v>103</v>
      </c>
      <c r="CH740" s="64"/>
      <c r="CI740" s="64"/>
      <c r="CJ740" s="64"/>
      <c r="CK740"/>
      <c r="CP740"/>
      <c r="CQ740"/>
      <c r="CR740"/>
      <c r="CS740"/>
      <c r="CT740"/>
      <c r="CU740"/>
      <c r="CV740"/>
      <c r="CW740" s="64"/>
    </row>
    <row r="741" spans="1:101" s="17" customFormat="1" x14ac:dyDescent="0.25">
      <c r="A741" s="64"/>
      <c r="C741" s="64"/>
      <c r="D741" s="64"/>
      <c r="E741" s="64"/>
      <c r="F741" s="66"/>
      <c r="W741" s="20"/>
      <c r="X741" s="64"/>
      <c r="Y741" s="64"/>
      <c r="Z741" s="20"/>
      <c r="AA741" s="20"/>
      <c r="AB741" s="20"/>
      <c r="AC741" s="64"/>
      <c r="AD741" s="67"/>
      <c r="AE741" s="64"/>
      <c r="AF741" s="20"/>
      <c r="AG741" s="64" t="s">
        <v>2814</v>
      </c>
      <c r="AI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8"/>
      <c r="BC741" s="64"/>
      <c r="BD741" s="64"/>
      <c r="BE741" s="65"/>
      <c r="BF741" s="65"/>
      <c r="BG741" s="65"/>
      <c r="BH741" s="65"/>
      <c r="BI741" s="20"/>
      <c r="BJ741" s="20"/>
      <c r="BK741" s="20"/>
      <c r="BL741" s="20"/>
      <c r="BM741" s="64"/>
      <c r="BN741" s="65"/>
      <c r="BO741" s="64"/>
      <c r="BP741" s="65"/>
      <c r="BQ741" s="64"/>
      <c r="BR741" s="65"/>
      <c r="BS741" s="64"/>
      <c r="BT741" s="64"/>
      <c r="BU741" s="64"/>
      <c r="BV741" s="64"/>
      <c r="BW741" s="64"/>
      <c r="BX741" s="64"/>
      <c r="BY741" s="64"/>
      <c r="BZ741" s="64"/>
      <c r="CA741" s="64"/>
      <c r="CB741" s="64"/>
      <c r="CC741" s="64"/>
      <c r="CD741" s="64"/>
      <c r="CE741" s="64"/>
      <c r="CF741" s="64"/>
      <c r="CG741" s="64" t="s">
        <v>103</v>
      </c>
      <c r="CH741" s="64"/>
      <c r="CI741" s="64"/>
      <c r="CJ741" s="64"/>
      <c r="CK741"/>
      <c r="CP741"/>
      <c r="CQ741"/>
      <c r="CR741"/>
      <c r="CS741"/>
      <c r="CT741"/>
      <c r="CU741"/>
      <c r="CV741"/>
      <c r="CW741" s="64"/>
    </row>
    <row r="742" spans="1:101" s="17" customFormat="1" x14ac:dyDescent="0.25">
      <c r="A742" s="64"/>
      <c r="C742" s="64"/>
      <c r="D742" s="64"/>
      <c r="E742" s="64"/>
      <c r="F742" s="66"/>
      <c r="W742" s="20"/>
      <c r="X742" s="64"/>
      <c r="Y742" s="64"/>
      <c r="Z742" s="20"/>
      <c r="AA742" s="20"/>
      <c r="AB742" s="20"/>
      <c r="AC742" s="64"/>
      <c r="AD742" s="64"/>
      <c r="AE742" s="64"/>
      <c r="AF742" s="20"/>
      <c r="AG742" s="64" t="s">
        <v>2822</v>
      </c>
      <c r="AI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8"/>
      <c r="BC742" s="64"/>
      <c r="BD742" s="64"/>
      <c r="BE742" s="65"/>
      <c r="BF742" s="65"/>
      <c r="BG742" s="65"/>
      <c r="BH742" s="65"/>
      <c r="BI742" s="20"/>
      <c r="BJ742" s="20"/>
      <c r="BK742" s="20"/>
      <c r="BL742" s="20"/>
      <c r="BM742" s="64"/>
      <c r="BN742" s="65"/>
      <c r="BO742" s="64"/>
      <c r="BP742" s="65"/>
      <c r="BQ742" s="64"/>
      <c r="BR742" s="65"/>
      <c r="BS742" s="64"/>
      <c r="BT742" s="64"/>
      <c r="BU742" s="64"/>
      <c r="BV742" s="64"/>
      <c r="BW742" s="64"/>
      <c r="BX742" s="64"/>
      <c r="BY742" s="64"/>
      <c r="BZ742" s="64"/>
      <c r="CA742" s="64"/>
      <c r="CB742" s="64"/>
      <c r="CC742" s="64"/>
      <c r="CD742" s="64"/>
      <c r="CE742" s="64"/>
      <c r="CF742" s="64"/>
      <c r="CG742" s="64"/>
      <c r="CH742" s="64"/>
      <c r="CI742" s="64"/>
      <c r="CJ742" s="64"/>
      <c r="CK742"/>
      <c r="CP742"/>
      <c r="CQ742"/>
      <c r="CR742"/>
      <c r="CS742"/>
      <c r="CT742"/>
      <c r="CU742"/>
      <c r="CV742"/>
      <c r="CW742" s="64"/>
    </row>
    <row r="743" spans="1:101" s="17" customFormat="1" x14ac:dyDescent="0.25">
      <c r="A743" s="64"/>
      <c r="C743" s="64"/>
      <c r="D743" s="64"/>
      <c r="E743" s="64"/>
      <c r="F743" s="66"/>
      <c r="W743" s="20"/>
      <c r="X743" s="64"/>
      <c r="Y743" s="64"/>
      <c r="Z743" s="20"/>
      <c r="AA743" s="20"/>
      <c r="AB743" s="20"/>
      <c r="AC743" s="64"/>
      <c r="AD743" s="64"/>
      <c r="AE743" s="64"/>
      <c r="AF743" s="20"/>
      <c r="AG743" s="64" t="s">
        <v>2826</v>
      </c>
      <c r="AI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8"/>
      <c r="BC743" s="64"/>
      <c r="BD743" s="64"/>
      <c r="BE743" s="65"/>
      <c r="BF743" s="65"/>
      <c r="BG743" s="65"/>
      <c r="BH743" s="65"/>
      <c r="BI743" s="20"/>
      <c r="BJ743" s="20"/>
      <c r="BK743" s="20"/>
      <c r="BL743" s="20"/>
      <c r="BM743" s="64"/>
      <c r="BN743" s="65"/>
      <c r="BO743" s="64"/>
      <c r="BP743" s="65"/>
      <c r="BQ743" s="64"/>
      <c r="BR743" s="65"/>
      <c r="BS743" s="64"/>
      <c r="BT743" s="64"/>
      <c r="BU743" s="64"/>
      <c r="BV743" s="64"/>
      <c r="BW743" s="64"/>
      <c r="BX743" s="64"/>
      <c r="BY743" s="64"/>
      <c r="BZ743" s="64"/>
      <c r="CA743" s="64"/>
      <c r="CB743" s="64"/>
      <c r="CC743" s="64"/>
      <c r="CD743" s="64"/>
      <c r="CE743" s="64"/>
      <c r="CF743" s="64"/>
      <c r="CG743" s="64"/>
      <c r="CH743" s="64"/>
      <c r="CI743" s="64"/>
      <c r="CJ743" s="64"/>
      <c r="CK743"/>
      <c r="CP743"/>
      <c r="CQ743"/>
      <c r="CR743"/>
      <c r="CS743"/>
      <c r="CT743"/>
      <c r="CU743"/>
      <c r="CV743"/>
      <c r="CW743" s="64"/>
    </row>
    <row r="744" spans="1:101" s="17" customFormat="1" x14ac:dyDescent="0.25">
      <c r="A744" s="64"/>
      <c r="C744" s="64"/>
      <c r="D744" s="64"/>
      <c r="E744" s="64"/>
      <c r="F744" s="66"/>
      <c r="W744" s="20"/>
      <c r="X744" s="64"/>
      <c r="Y744" s="64"/>
      <c r="Z744" s="20"/>
      <c r="AA744" s="20"/>
      <c r="AB744" s="20"/>
      <c r="AC744" s="64"/>
      <c r="AD744" s="64"/>
      <c r="AE744" s="64"/>
      <c r="AF744" s="20"/>
      <c r="AG744" s="64" t="s">
        <v>2830</v>
      </c>
      <c r="AI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8"/>
      <c r="BC744" s="64"/>
      <c r="BD744" s="64"/>
      <c r="BE744" s="65"/>
      <c r="BF744" s="65"/>
      <c r="BG744" s="65"/>
      <c r="BH744" s="65"/>
      <c r="BI744" s="20"/>
      <c r="BJ744" s="20"/>
      <c r="BK744" s="20"/>
      <c r="BL744" s="20"/>
      <c r="BM744" s="64"/>
      <c r="BN744" s="65"/>
      <c r="BO744" s="64"/>
      <c r="BP744" s="65"/>
      <c r="BQ744" s="64"/>
      <c r="BR744" s="65"/>
      <c r="BS744" s="64"/>
      <c r="BT744" s="64"/>
      <c r="BU744" s="64"/>
      <c r="BV744" s="64"/>
      <c r="BW744" s="64"/>
      <c r="BX744" s="64"/>
      <c r="BY744" s="64"/>
      <c r="BZ744" s="64"/>
      <c r="CA744" s="64"/>
      <c r="CB744" s="64"/>
      <c r="CC744" s="64"/>
      <c r="CD744" s="64"/>
      <c r="CE744" s="64"/>
      <c r="CF744" s="64"/>
      <c r="CG744" s="64"/>
      <c r="CH744" s="64"/>
      <c r="CI744" s="64"/>
      <c r="CJ744" s="64"/>
      <c r="CK744"/>
      <c r="CP744"/>
      <c r="CQ744"/>
      <c r="CR744"/>
      <c r="CS744"/>
      <c r="CT744"/>
      <c r="CU744"/>
      <c r="CV744"/>
      <c r="CW744" s="64"/>
    </row>
    <row r="745" spans="1:101" s="17" customFormat="1" x14ac:dyDescent="0.25">
      <c r="A745" s="64"/>
      <c r="C745" s="64"/>
      <c r="D745" s="64"/>
      <c r="E745" s="64"/>
      <c r="F745" s="66"/>
      <c r="W745" s="20"/>
      <c r="X745" s="64"/>
      <c r="Y745" s="64"/>
      <c r="Z745" s="20"/>
      <c r="AA745" s="20"/>
      <c r="AB745" s="20"/>
      <c r="AC745" s="64"/>
      <c r="AD745" s="64"/>
      <c r="AE745" s="64"/>
      <c r="AF745" s="20"/>
      <c r="AG745" s="64" t="s">
        <v>2836</v>
      </c>
      <c r="AI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8"/>
      <c r="BC745" s="64"/>
      <c r="BD745" s="64"/>
      <c r="BE745" s="65"/>
      <c r="BF745" s="65"/>
      <c r="BG745" s="65"/>
      <c r="BH745" s="65"/>
      <c r="BI745" s="20"/>
      <c r="BJ745" s="20"/>
      <c r="BK745" s="20"/>
      <c r="BL745" s="20"/>
      <c r="BM745" s="64"/>
      <c r="BN745" s="65"/>
      <c r="BO745" s="64"/>
      <c r="BP745" s="65"/>
      <c r="BQ745" s="64"/>
      <c r="BR745" s="65"/>
      <c r="BS745" s="64"/>
      <c r="BT745" s="64"/>
      <c r="BU745" s="64"/>
      <c r="BV745" s="64"/>
      <c r="BW745" s="64"/>
      <c r="BX745" s="64"/>
      <c r="BY745" s="64"/>
      <c r="BZ745" s="64"/>
      <c r="CA745" s="64"/>
      <c r="CB745" s="64"/>
      <c r="CC745" s="64"/>
      <c r="CD745" s="64"/>
      <c r="CE745" s="64"/>
      <c r="CF745" s="64"/>
      <c r="CG745" s="64"/>
      <c r="CH745" s="64"/>
      <c r="CI745" s="64"/>
      <c r="CJ745" s="64"/>
      <c r="CK745"/>
      <c r="CP745"/>
      <c r="CQ745"/>
      <c r="CR745"/>
      <c r="CS745"/>
      <c r="CT745"/>
      <c r="CU745"/>
      <c r="CV745"/>
      <c r="CW745" s="64"/>
    </row>
    <row r="746" spans="1:101" s="17" customFormat="1" x14ac:dyDescent="0.25">
      <c r="A746" s="64"/>
      <c r="C746" s="64"/>
      <c r="D746" s="64"/>
      <c r="E746" s="64"/>
      <c r="F746" s="66"/>
      <c r="W746" s="20"/>
      <c r="X746" s="64"/>
      <c r="Y746" s="64"/>
      <c r="Z746" s="20"/>
      <c r="AA746" s="20"/>
      <c r="AB746" s="20"/>
      <c r="AC746" s="64"/>
      <c r="AD746" s="64"/>
      <c r="AE746" s="64"/>
      <c r="AF746" s="20"/>
      <c r="AG746" s="64" t="s">
        <v>2843</v>
      </c>
      <c r="AI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8"/>
      <c r="BC746" s="64"/>
      <c r="BD746" s="64"/>
      <c r="BE746" s="65"/>
      <c r="BF746" s="65"/>
      <c r="BG746" s="65"/>
      <c r="BH746" s="65"/>
      <c r="BI746" s="20"/>
      <c r="BJ746" s="20"/>
      <c r="BK746" s="20"/>
      <c r="BL746" s="20"/>
      <c r="BM746" s="64"/>
      <c r="BN746" s="65"/>
      <c r="BO746" s="64"/>
      <c r="BP746" s="65"/>
      <c r="BQ746" s="64"/>
      <c r="BR746" s="65"/>
      <c r="BS746" s="64"/>
      <c r="BT746" s="64"/>
      <c r="BU746" s="64"/>
      <c r="BV746" s="64"/>
      <c r="BW746" s="64"/>
      <c r="BX746" s="64"/>
      <c r="BY746" s="64"/>
      <c r="BZ746" s="64"/>
      <c r="CA746" s="64"/>
      <c r="CB746" s="64"/>
      <c r="CC746" s="64"/>
      <c r="CD746" s="64"/>
      <c r="CE746" s="64"/>
      <c r="CF746" s="64"/>
      <c r="CG746" s="64"/>
      <c r="CH746" s="64"/>
      <c r="CI746" s="64"/>
      <c r="CJ746" s="64"/>
      <c r="CK746"/>
      <c r="CP746"/>
      <c r="CQ746"/>
      <c r="CR746"/>
      <c r="CS746"/>
      <c r="CT746"/>
      <c r="CU746"/>
      <c r="CV746"/>
      <c r="CW746" s="64"/>
    </row>
    <row r="747" spans="1:101" s="17" customFormat="1" x14ac:dyDescent="0.25">
      <c r="A747" s="64"/>
      <c r="C747" s="64"/>
      <c r="D747" s="64"/>
      <c r="E747" s="64"/>
      <c r="F747" s="66"/>
      <c r="W747" s="20"/>
      <c r="X747" s="64"/>
      <c r="Y747" s="64"/>
      <c r="Z747" s="20"/>
      <c r="AA747" s="20"/>
      <c r="AB747" s="20"/>
      <c r="AC747" s="64"/>
      <c r="AD747" s="64"/>
      <c r="AE747" s="64"/>
      <c r="AF747" s="20"/>
      <c r="AG747" s="64" t="s">
        <v>2848</v>
      </c>
      <c r="AI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8"/>
      <c r="BC747" s="64"/>
      <c r="BD747" s="64"/>
      <c r="BE747" s="65"/>
      <c r="BF747" s="65"/>
      <c r="BG747" s="65"/>
      <c r="BH747" s="65"/>
      <c r="BI747" s="20"/>
      <c r="BJ747" s="20"/>
      <c r="BK747" s="20"/>
      <c r="BL747" s="20"/>
      <c r="BM747" s="64"/>
      <c r="BN747" s="65"/>
      <c r="BO747" s="64"/>
      <c r="BP747" s="65"/>
      <c r="BQ747" s="64"/>
      <c r="BR747" s="65"/>
      <c r="BS747" s="64"/>
      <c r="BT747" s="64"/>
      <c r="BU747" s="64"/>
      <c r="BV747" s="64"/>
      <c r="BW747" s="64"/>
      <c r="BX747" s="64"/>
      <c r="BY747" s="64"/>
      <c r="BZ747" s="64"/>
      <c r="CA747" s="64"/>
      <c r="CB747" s="64"/>
      <c r="CC747" s="64"/>
      <c r="CD747" s="64"/>
      <c r="CE747" s="64"/>
      <c r="CF747" s="64"/>
      <c r="CG747" s="64"/>
      <c r="CH747" s="64"/>
      <c r="CI747" s="64"/>
      <c r="CJ747" s="64"/>
      <c r="CK747"/>
      <c r="CP747"/>
      <c r="CQ747"/>
      <c r="CR747"/>
      <c r="CS747"/>
      <c r="CT747"/>
      <c r="CU747"/>
      <c r="CV747"/>
      <c r="CW747" s="64"/>
    </row>
    <row r="748" spans="1:101" s="17" customFormat="1" x14ac:dyDescent="0.25">
      <c r="A748" s="64"/>
      <c r="C748" s="64"/>
      <c r="D748" s="64"/>
      <c r="E748" s="64"/>
      <c r="F748" s="66"/>
      <c r="W748" s="20"/>
      <c r="X748" s="64"/>
      <c r="Y748" s="64"/>
      <c r="Z748" s="20"/>
      <c r="AA748" s="20"/>
      <c r="AB748" s="20"/>
      <c r="AC748" s="64"/>
      <c r="AD748" s="64"/>
      <c r="AE748" s="64"/>
      <c r="AF748" s="20"/>
      <c r="AG748" s="64" t="s">
        <v>2851</v>
      </c>
      <c r="AI748" s="64"/>
      <c r="AK748" s="64"/>
      <c r="AL748" s="64"/>
      <c r="AM748" s="64"/>
      <c r="AN748" s="64"/>
      <c r="AO748" s="64"/>
      <c r="AP748" s="64"/>
      <c r="AQ748" s="64"/>
      <c r="AR748" s="64"/>
      <c r="AS748" s="64"/>
      <c r="AT748" s="64"/>
      <c r="AU748" s="68"/>
      <c r="BC748" s="64"/>
      <c r="BD748" s="64"/>
      <c r="BE748" s="65"/>
      <c r="BF748" s="65"/>
      <c r="BG748" s="65"/>
      <c r="BH748" s="65"/>
      <c r="BI748" s="20"/>
      <c r="BJ748" s="20"/>
      <c r="BK748" s="20"/>
      <c r="BL748" s="20"/>
      <c r="BM748" s="64"/>
      <c r="BN748" s="65"/>
      <c r="BO748" s="64"/>
      <c r="BP748" s="65"/>
      <c r="BQ748" s="64"/>
      <c r="BR748" s="65"/>
      <c r="BS748" s="64"/>
      <c r="BT748" s="64"/>
      <c r="BU748" s="64"/>
      <c r="BV748" s="64"/>
      <c r="BW748" s="64"/>
      <c r="BX748" s="64"/>
      <c r="BY748" s="64"/>
      <c r="BZ748" s="64"/>
      <c r="CA748" s="64"/>
      <c r="CB748" s="64"/>
      <c r="CC748" s="64"/>
      <c r="CD748" s="64"/>
      <c r="CE748" s="64"/>
      <c r="CF748" s="64"/>
      <c r="CG748" s="64"/>
      <c r="CH748" s="64"/>
      <c r="CI748" s="64"/>
      <c r="CJ748" s="64"/>
      <c r="CK748"/>
      <c r="CP748"/>
      <c r="CQ748"/>
      <c r="CR748"/>
      <c r="CS748"/>
      <c r="CT748"/>
      <c r="CU748"/>
      <c r="CV748"/>
      <c r="CW748" s="64"/>
    </row>
    <row r="749" spans="1:101" s="17" customFormat="1" x14ac:dyDescent="0.25">
      <c r="A749" s="64"/>
      <c r="C749" s="64"/>
      <c r="D749" s="64"/>
      <c r="E749" s="64"/>
      <c r="F749" s="66"/>
      <c r="W749" s="20"/>
      <c r="X749" s="64"/>
      <c r="Y749" s="64"/>
      <c r="Z749" s="20"/>
      <c r="AA749" s="20"/>
      <c r="AB749" s="20"/>
      <c r="AC749" s="64"/>
      <c r="AD749" s="64"/>
      <c r="AE749" s="64"/>
      <c r="AF749" s="20"/>
      <c r="AG749" s="64" t="s">
        <v>2855</v>
      </c>
      <c r="AI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8"/>
      <c r="BC749" s="64"/>
      <c r="BD749" s="64"/>
      <c r="BE749" s="65"/>
      <c r="BF749" s="65"/>
      <c r="BG749" s="65"/>
      <c r="BH749" s="65"/>
      <c r="BI749" s="20"/>
      <c r="BJ749" s="20"/>
      <c r="BK749" s="20"/>
      <c r="BL749" s="20"/>
      <c r="BM749" s="64"/>
      <c r="BN749" s="65"/>
      <c r="BO749" s="64"/>
      <c r="BP749" s="65"/>
      <c r="BQ749" s="64"/>
      <c r="BR749" s="65"/>
      <c r="BS749" s="64"/>
      <c r="BT749" s="64"/>
      <c r="BU749" s="64"/>
      <c r="BV749" s="64"/>
      <c r="BW749" s="64"/>
      <c r="BX749" s="64"/>
      <c r="BY749" s="64"/>
      <c r="BZ749" s="64"/>
      <c r="CA749" s="64"/>
      <c r="CB749" s="64"/>
      <c r="CC749" s="64"/>
      <c r="CD749" s="64"/>
      <c r="CE749" s="64"/>
      <c r="CF749" s="64"/>
      <c r="CG749" s="64"/>
      <c r="CH749" s="64"/>
      <c r="CI749" s="64"/>
      <c r="CJ749" s="64"/>
      <c r="CK749"/>
      <c r="CP749"/>
      <c r="CQ749"/>
      <c r="CR749"/>
      <c r="CS749"/>
      <c r="CT749"/>
      <c r="CU749"/>
      <c r="CV749"/>
      <c r="CW749" s="64"/>
    </row>
    <row r="750" spans="1:101" s="17" customFormat="1" x14ac:dyDescent="0.25">
      <c r="A750" s="64"/>
      <c r="C750" s="64"/>
      <c r="D750" s="64"/>
      <c r="E750" s="64"/>
      <c r="F750" s="66"/>
      <c r="W750" s="20"/>
      <c r="X750" s="64"/>
      <c r="Y750" s="64"/>
      <c r="Z750" s="20"/>
      <c r="AA750" s="20"/>
      <c r="AB750" s="20"/>
      <c r="AC750" s="64"/>
      <c r="AD750" s="64"/>
      <c r="AE750" s="64"/>
      <c r="AF750" s="20"/>
      <c r="AG750" s="64" t="s">
        <v>2858</v>
      </c>
      <c r="AI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8"/>
      <c r="BC750" s="64"/>
      <c r="BD750" s="64"/>
      <c r="BE750" s="65"/>
      <c r="BF750" s="65"/>
      <c r="BG750" s="65"/>
      <c r="BH750" s="65"/>
      <c r="BI750" s="20"/>
      <c r="BJ750" s="20"/>
      <c r="BK750" s="20"/>
      <c r="BL750" s="20"/>
      <c r="BM750" s="64"/>
      <c r="BN750" s="65"/>
      <c r="BO750" s="64"/>
      <c r="BP750" s="65"/>
      <c r="BQ750" s="64"/>
      <c r="BR750" s="65"/>
      <c r="BS750" s="64"/>
      <c r="BT750" s="64"/>
      <c r="BU750" s="64"/>
      <c r="BV750" s="64"/>
      <c r="BW750" s="64"/>
      <c r="BX750" s="64"/>
      <c r="BY750" s="64"/>
      <c r="BZ750" s="64"/>
      <c r="CA750" s="64"/>
      <c r="CB750" s="64"/>
      <c r="CC750" s="64"/>
      <c r="CD750" s="64"/>
      <c r="CE750" s="64"/>
      <c r="CF750" s="64"/>
      <c r="CG750" s="64"/>
      <c r="CH750" s="64"/>
      <c r="CI750" s="64"/>
      <c r="CJ750" s="64"/>
      <c r="CK750"/>
      <c r="CP750"/>
      <c r="CQ750"/>
      <c r="CR750"/>
      <c r="CS750"/>
      <c r="CT750"/>
      <c r="CU750"/>
      <c r="CV750"/>
      <c r="CW750" s="64"/>
    </row>
    <row r="751" spans="1:101" s="17" customFormat="1" x14ac:dyDescent="0.25">
      <c r="A751" s="64"/>
      <c r="C751" s="64"/>
      <c r="D751" s="64"/>
      <c r="E751" s="64"/>
      <c r="F751" s="66"/>
      <c r="W751" s="20"/>
      <c r="X751" s="64"/>
      <c r="Y751" s="64"/>
      <c r="Z751" s="20"/>
      <c r="AA751" s="20"/>
      <c r="AB751" s="20"/>
      <c r="AC751" s="64"/>
      <c r="AD751" s="64"/>
      <c r="AE751" s="64"/>
      <c r="AF751" s="20"/>
      <c r="AG751" s="64" t="s">
        <v>2862</v>
      </c>
      <c r="AI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8"/>
      <c r="BC751" s="64"/>
      <c r="BD751" s="64"/>
      <c r="BE751" s="65"/>
      <c r="BF751" s="65"/>
      <c r="BG751" s="65"/>
      <c r="BH751" s="65"/>
      <c r="BI751" s="20"/>
      <c r="BJ751" s="20"/>
      <c r="BK751" s="20"/>
      <c r="BL751" s="20"/>
      <c r="BM751" s="64"/>
      <c r="BN751" s="65"/>
      <c r="BO751" s="64"/>
      <c r="BP751" s="65"/>
      <c r="BQ751" s="64"/>
      <c r="BR751" s="65"/>
      <c r="BS751" s="64"/>
      <c r="BT751" s="64"/>
      <c r="BU751" s="64"/>
      <c r="BV751" s="64"/>
      <c r="BW751" s="64"/>
      <c r="BX751" s="64"/>
      <c r="BY751" s="64"/>
      <c r="BZ751" s="64"/>
      <c r="CA751" s="64"/>
      <c r="CB751" s="64"/>
      <c r="CC751" s="64"/>
      <c r="CD751" s="64"/>
      <c r="CE751" s="64"/>
      <c r="CF751" s="64"/>
      <c r="CG751" s="64"/>
      <c r="CH751" s="64"/>
      <c r="CI751" s="64"/>
      <c r="CJ751" s="64"/>
      <c r="CK751"/>
      <c r="CP751"/>
      <c r="CQ751"/>
      <c r="CR751"/>
      <c r="CS751"/>
      <c r="CT751"/>
      <c r="CU751"/>
      <c r="CV751"/>
      <c r="CW751" s="64"/>
    </row>
    <row r="752" spans="1:101" s="17" customFormat="1" x14ac:dyDescent="0.25">
      <c r="A752" s="64"/>
      <c r="C752" s="64"/>
      <c r="D752" s="64"/>
      <c r="E752" s="64"/>
      <c r="F752" s="66"/>
      <c r="W752" s="20"/>
      <c r="X752" s="64"/>
      <c r="Y752" s="64"/>
      <c r="Z752" s="20"/>
      <c r="AA752" s="20"/>
      <c r="AB752" s="20"/>
      <c r="AC752" s="64"/>
      <c r="AD752" s="64"/>
      <c r="AE752" s="64"/>
      <c r="AF752" s="20"/>
      <c r="AG752" s="64" t="s">
        <v>2865</v>
      </c>
      <c r="AI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8"/>
      <c r="BC752" s="64"/>
      <c r="BD752" s="64"/>
      <c r="BE752" s="65"/>
      <c r="BF752" s="65"/>
      <c r="BG752" s="65"/>
      <c r="BH752" s="65"/>
      <c r="BI752" s="20"/>
      <c r="BJ752" s="20"/>
      <c r="BK752" s="20"/>
      <c r="BL752" s="20"/>
      <c r="BM752" s="64"/>
      <c r="BN752" s="65"/>
      <c r="BO752" s="64"/>
      <c r="BP752" s="65"/>
      <c r="BQ752" s="64"/>
      <c r="BR752" s="65"/>
      <c r="BS752" s="64"/>
      <c r="BT752" s="64"/>
      <c r="BU752" s="64"/>
      <c r="BV752" s="64"/>
      <c r="BW752" s="64"/>
      <c r="BX752" s="64"/>
      <c r="BY752" s="64"/>
      <c r="BZ752" s="64"/>
      <c r="CA752" s="64"/>
      <c r="CB752" s="64"/>
      <c r="CC752" s="64"/>
      <c r="CD752" s="64"/>
      <c r="CE752" s="64"/>
      <c r="CF752" s="64"/>
      <c r="CG752" s="64"/>
      <c r="CH752" s="64"/>
      <c r="CI752" s="64"/>
      <c r="CJ752" s="64"/>
      <c r="CK752"/>
      <c r="CP752"/>
      <c r="CQ752"/>
      <c r="CR752"/>
      <c r="CS752"/>
      <c r="CT752"/>
      <c r="CU752"/>
      <c r="CV752"/>
      <c r="CW752" s="64"/>
    </row>
    <row r="753" spans="1:101" s="17" customFormat="1" x14ac:dyDescent="0.25">
      <c r="A753" s="64"/>
      <c r="C753" s="64"/>
      <c r="D753" s="64"/>
      <c r="E753" s="64"/>
      <c r="F753" s="66"/>
      <c r="W753" s="20"/>
      <c r="X753" s="64"/>
      <c r="Y753" s="64"/>
      <c r="Z753" s="20"/>
      <c r="AA753" s="20"/>
      <c r="AB753" s="20"/>
      <c r="AC753" s="64"/>
      <c r="AD753" s="64"/>
      <c r="AE753" s="64"/>
      <c r="AF753" s="20"/>
      <c r="AG753" s="64" t="s">
        <v>2868</v>
      </c>
      <c r="AI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8"/>
      <c r="BC753" s="64"/>
      <c r="BD753" s="64"/>
      <c r="BE753" s="65"/>
      <c r="BF753" s="65"/>
      <c r="BG753" s="65"/>
      <c r="BH753" s="65"/>
      <c r="BI753" s="20"/>
      <c r="BJ753" s="20"/>
      <c r="BK753" s="20"/>
      <c r="BL753" s="20"/>
      <c r="BM753" s="64"/>
      <c r="BN753" s="65"/>
      <c r="BO753" s="64"/>
      <c r="BP753" s="65"/>
      <c r="BQ753" s="64"/>
      <c r="BR753" s="65"/>
      <c r="BS753" s="64"/>
      <c r="BT753" s="64"/>
      <c r="BU753" s="64"/>
      <c r="BV753" s="64"/>
      <c r="BW753" s="64"/>
      <c r="BX753" s="64"/>
      <c r="BY753" s="64"/>
      <c r="BZ753" s="64"/>
      <c r="CA753" s="64"/>
      <c r="CB753" s="64"/>
      <c r="CC753" s="64"/>
      <c r="CD753" s="64"/>
      <c r="CE753" s="64"/>
      <c r="CF753" s="64"/>
      <c r="CG753" s="64"/>
      <c r="CH753" s="64"/>
      <c r="CI753" s="64"/>
      <c r="CJ753" s="64"/>
      <c r="CK753"/>
      <c r="CP753"/>
      <c r="CQ753"/>
      <c r="CR753"/>
      <c r="CS753"/>
      <c r="CT753"/>
      <c r="CU753"/>
      <c r="CV753"/>
      <c r="CW753" s="64"/>
    </row>
    <row r="754" spans="1:101" s="17" customFormat="1" x14ac:dyDescent="0.25">
      <c r="A754" s="64"/>
      <c r="C754" s="64"/>
      <c r="D754" s="64"/>
      <c r="E754" s="64"/>
      <c r="F754" s="66"/>
      <c r="W754" s="20"/>
      <c r="X754" s="64"/>
      <c r="Y754" s="64"/>
      <c r="Z754" s="20"/>
      <c r="AA754" s="20"/>
      <c r="AB754" s="20"/>
      <c r="AC754" s="64"/>
      <c r="AD754" s="64"/>
      <c r="AE754" s="64"/>
      <c r="AF754" s="20"/>
      <c r="AG754" s="64" t="s">
        <v>2871</v>
      </c>
      <c r="AI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8"/>
      <c r="BC754" s="64"/>
      <c r="BD754" s="64"/>
      <c r="BE754" s="65"/>
      <c r="BF754" s="65"/>
      <c r="BG754" s="65"/>
      <c r="BH754" s="65"/>
      <c r="BI754" s="20"/>
      <c r="BJ754" s="20"/>
      <c r="BK754" s="20"/>
      <c r="BL754" s="20"/>
      <c r="BM754" s="64"/>
      <c r="BN754" s="65"/>
      <c r="BO754" s="64"/>
      <c r="BP754" s="65"/>
      <c r="BQ754" s="64"/>
      <c r="BR754" s="65"/>
      <c r="BS754" s="64"/>
      <c r="BT754" s="64"/>
      <c r="BU754" s="64"/>
      <c r="BV754" s="64"/>
      <c r="BW754" s="64"/>
      <c r="BX754" s="64"/>
      <c r="BY754" s="64"/>
      <c r="BZ754" s="64"/>
      <c r="CA754" s="64"/>
      <c r="CB754" s="64"/>
      <c r="CC754" s="64"/>
      <c r="CD754" s="64"/>
      <c r="CE754" s="64"/>
      <c r="CF754" s="64"/>
      <c r="CG754" s="64"/>
      <c r="CH754" s="64"/>
      <c r="CI754" s="64"/>
      <c r="CJ754" s="64"/>
      <c r="CK754"/>
      <c r="CP754"/>
      <c r="CQ754"/>
      <c r="CR754"/>
      <c r="CS754"/>
      <c r="CT754"/>
      <c r="CU754"/>
      <c r="CV754"/>
      <c r="CW754" s="64"/>
    </row>
    <row r="755" spans="1:101" s="17" customFormat="1" x14ac:dyDescent="0.25">
      <c r="A755" s="64"/>
      <c r="C755" s="64"/>
      <c r="D755" s="64"/>
      <c r="E755" s="64"/>
      <c r="F755" s="66"/>
      <c r="W755" s="20"/>
      <c r="X755" s="64"/>
      <c r="Y755" s="64"/>
      <c r="Z755" s="20"/>
      <c r="AA755" s="20"/>
      <c r="AB755" s="20"/>
      <c r="AC755" s="64"/>
      <c r="AD755" s="64"/>
      <c r="AE755" s="64"/>
      <c r="AF755" s="20"/>
      <c r="AG755" s="64" t="s">
        <v>2875</v>
      </c>
      <c r="AI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8"/>
      <c r="BC755" s="64"/>
      <c r="BD755" s="64"/>
      <c r="BE755" s="65"/>
      <c r="BF755" s="65"/>
      <c r="BG755" s="65"/>
      <c r="BH755" s="65"/>
      <c r="BI755" s="20"/>
      <c r="BJ755" s="20"/>
      <c r="BK755" s="20"/>
      <c r="BL755" s="20"/>
      <c r="BM755" s="64"/>
      <c r="BN755" s="65"/>
      <c r="BO755" s="64"/>
      <c r="BP755" s="65"/>
      <c r="BQ755" s="64"/>
      <c r="BR755" s="65"/>
      <c r="BS755" s="64"/>
      <c r="BT755" s="64"/>
      <c r="BU755" s="64"/>
      <c r="BV755" s="64"/>
      <c r="BW755" s="64"/>
      <c r="BX755" s="64"/>
      <c r="BY755" s="64"/>
      <c r="BZ755" s="64"/>
      <c r="CA755" s="64"/>
      <c r="CB755" s="64"/>
      <c r="CC755" s="64"/>
      <c r="CD755" s="64"/>
      <c r="CE755" s="64"/>
      <c r="CF755" s="64"/>
      <c r="CG755" s="64"/>
      <c r="CH755" s="64"/>
      <c r="CI755" s="64"/>
      <c r="CJ755" s="64"/>
      <c r="CK755"/>
      <c r="CP755"/>
      <c r="CQ755"/>
      <c r="CR755"/>
      <c r="CS755"/>
      <c r="CT755"/>
      <c r="CU755"/>
      <c r="CV755"/>
      <c r="CW755" s="64"/>
    </row>
    <row r="756" spans="1:101" s="17" customFormat="1" x14ac:dyDescent="0.25">
      <c r="A756" s="64"/>
      <c r="C756" s="64"/>
      <c r="D756" s="64"/>
      <c r="E756" s="64"/>
      <c r="F756" s="66"/>
      <c r="W756" s="20"/>
      <c r="X756" s="64"/>
      <c r="Y756" s="64"/>
      <c r="Z756" s="20"/>
      <c r="AA756" s="20"/>
      <c r="AB756" s="20"/>
      <c r="AC756" s="64"/>
      <c r="AD756" s="67"/>
      <c r="AE756" s="67"/>
      <c r="AF756" s="20"/>
      <c r="AG756" s="67" t="s">
        <v>2880</v>
      </c>
      <c r="AI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8"/>
      <c r="BC756" s="64"/>
      <c r="BD756" s="64"/>
      <c r="BE756" s="65"/>
      <c r="BF756" s="65"/>
      <c r="BG756" s="65"/>
      <c r="BH756" s="65"/>
      <c r="BI756" s="20"/>
      <c r="BJ756" s="20"/>
      <c r="BK756" s="20"/>
      <c r="BL756" s="20"/>
      <c r="BM756" s="64"/>
      <c r="BN756" s="65"/>
      <c r="BO756" s="64"/>
      <c r="BP756" s="65"/>
      <c r="BQ756" s="64"/>
      <c r="BR756" s="65"/>
      <c r="BS756" s="64"/>
      <c r="BT756" s="64"/>
      <c r="BU756" s="64"/>
      <c r="BV756" s="67"/>
      <c r="BW756" s="67"/>
      <c r="BX756" s="67"/>
      <c r="BY756" s="64"/>
      <c r="BZ756" s="64"/>
      <c r="CA756" s="64"/>
      <c r="CB756" s="64"/>
      <c r="CC756" s="64"/>
      <c r="CD756" s="64"/>
      <c r="CE756" s="64"/>
      <c r="CF756" s="64"/>
      <c r="CG756" s="64"/>
      <c r="CH756" s="64"/>
      <c r="CI756" s="64"/>
      <c r="CJ756" s="64"/>
      <c r="CK756"/>
      <c r="CP756"/>
      <c r="CQ756"/>
      <c r="CR756"/>
      <c r="CS756"/>
      <c r="CT756"/>
      <c r="CU756"/>
      <c r="CV756"/>
      <c r="CW756" s="64"/>
    </row>
    <row r="757" spans="1:101" s="17" customFormat="1" x14ac:dyDescent="0.25">
      <c r="A757" s="64"/>
      <c r="C757" s="64"/>
      <c r="D757" s="64"/>
      <c r="E757" s="64"/>
      <c r="F757" s="66"/>
      <c r="W757" s="20"/>
      <c r="X757" s="64"/>
      <c r="Y757" s="64"/>
      <c r="Z757" s="20"/>
      <c r="AA757" s="20"/>
      <c r="AB757" s="20"/>
      <c r="AC757" s="64"/>
      <c r="AD757" s="67"/>
      <c r="AE757" s="67"/>
      <c r="AF757" s="20"/>
      <c r="AG757" s="67" t="s">
        <v>2883</v>
      </c>
      <c r="AI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8"/>
      <c r="BC757" s="64"/>
      <c r="BD757" s="64"/>
      <c r="BE757" s="65"/>
      <c r="BF757" s="65"/>
      <c r="BG757" s="65"/>
      <c r="BH757" s="65"/>
      <c r="BI757" s="20"/>
      <c r="BJ757" s="20"/>
      <c r="BK757" s="20"/>
      <c r="BL757" s="20"/>
      <c r="BM757" s="64"/>
      <c r="BN757" s="65"/>
      <c r="BO757" s="64"/>
      <c r="BP757" s="65"/>
      <c r="BQ757" s="64"/>
      <c r="BR757" s="65"/>
      <c r="BS757" s="64"/>
      <c r="BT757" s="64"/>
      <c r="BU757" s="64"/>
      <c r="BV757" s="67"/>
      <c r="BW757" s="67"/>
      <c r="BX757" s="67"/>
      <c r="BY757" s="64"/>
      <c r="BZ757" s="64"/>
      <c r="CA757" s="64"/>
      <c r="CB757" s="64"/>
      <c r="CC757" s="64"/>
      <c r="CD757" s="64"/>
      <c r="CE757" s="64"/>
      <c r="CF757" s="64"/>
      <c r="CG757" s="64"/>
      <c r="CH757" s="64"/>
      <c r="CI757" s="64"/>
      <c r="CJ757" s="64"/>
      <c r="CK757"/>
      <c r="CP757"/>
      <c r="CQ757"/>
      <c r="CR757"/>
      <c r="CS757"/>
      <c r="CT757"/>
      <c r="CU757"/>
      <c r="CV757"/>
      <c r="CW757" s="64"/>
    </row>
    <row r="758" spans="1:101" s="17" customFormat="1" x14ac:dyDescent="0.25">
      <c r="A758" s="64"/>
      <c r="C758" s="64"/>
      <c r="D758" s="64"/>
      <c r="E758" s="64"/>
      <c r="F758" s="66"/>
      <c r="W758" s="20"/>
      <c r="X758" s="64"/>
      <c r="Y758" s="64"/>
      <c r="Z758" s="20"/>
      <c r="AA758" s="20"/>
      <c r="AB758" s="20"/>
      <c r="AC758" s="64"/>
      <c r="AD758" s="67"/>
      <c r="AE758" s="67"/>
      <c r="AF758" s="20"/>
      <c r="AG758" s="67" t="s">
        <v>2886</v>
      </c>
      <c r="AI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8"/>
      <c r="BC758" s="64"/>
      <c r="BD758" s="64"/>
      <c r="BE758" s="65"/>
      <c r="BF758" s="65"/>
      <c r="BG758" s="65"/>
      <c r="BH758" s="65"/>
      <c r="BI758" s="20"/>
      <c r="BJ758" s="20"/>
      <c r="BK758" s="20"/>
      <c r="BL758" s="20"/>
      <c r="BM758" s="64"/>
      <c r="BN758" s="65"/>
      <c r="BO758" s="64"/>
      <c r="BP758" s="65"/>
      <c r="BQ758" s="64"/>
      <c r="BR758" s="65"/>
      <c r="BS758" s="64"/>
      <c r="BT758" s="64"/>
      <c r="BU758" s="64"/>
      <c r="BV758" s="67"/>
      <c r="BW758" s="67"/>
      <c r="BX758" s="67"/>
      <c r="BY758" s="64"/>
      <c r="BZ758" s="64"/>
      <c r="CA758" s="64"/>
      <c r="CB758" s="64"/>
      <c r="CC758" s="64"/>
      <c r="CD758" s="64"/>
      <c r="CE758" s="64"/>
      <c r="CF758" s="64"/>
      <c r="CG758" s="64"/>
      <c r="CH758" s="64"/>
      <c r="CI758" s="64"/>
      <c r="CJ758" s="64"/>
      <c r="CK758"/>
      <c r="CP758"/>
      <c r="CQ758"/>
      <c r="CR758"/>
      <c r="CS758"/>
      <c r="CT758"/>
      <c r="CU758"/>
      <c r="CV758"/>
      <c r="CW758" s="64"/>
    </row>
    <row r="759" spans="1:101" s="17" customFormat="1" x14ac:dyDescent="0.25">
      <c r="A759" s="64"/>
      <c r="C759" s="64"/>
      <c r="D759" s="64"/>
      <c r="E759" s="64"/>
      <c r="F759" s="66"/>
      <c r="W759" s="20"/>
      <c r="X759" s="64"/>
      <c r="Y759" s="64"/>
      <c r="Z759" s="20"/>
      <c r="AA759" s="20"/>
      <c r="AB759" s="20"/>
      <c r="AC759" s="64"/>
      <c r="AD759" s="67"/>
      <c r="AE759" s="67"/>
      <c r="AF759" s="20"/>
      <c r="AG759" s="67" t="s">
        <v>2889</v>
      </c>
      <c r="AI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8"/>
      <c r="BC759" s="64"/>
      <c r="BD759" s="64"/>
      <c r="BE759" s="65"/>
      <c r="BF759" s="65"/>
      <c r="BG759" s="65"/>
      <c r="BH759" s="65"/>
      <c r="BI759" s="20"/>
      <c r="BJ759" s="20"/>
      <c r="BK759" s="20"/>
      <c r="BL759" s="20"/>
      <c r="BM759" s="64"/>
      <c r="BN759" s="65"/>
      <c r="BO759" s="64"/>
      <c r="BP759" s="65"/>
      <c r="BQ759" s="64"/>
      <c r="BR759" s="65"/>
      <c r="BS759" s="64"/>
      <c r="BT759" s="64"/>
      <c r="BU759" s="64"/>
      <c r="BV759" s="67"/>
      <c r="BW759" s="67"/>
      <c r="BX759" s="67"/>
      <c r="BY759" s="64"/>
      <c r="BZ759" s="64"/>
      <c r="CA759" s="64"/>
      <c r="CB759" s="64"/>
      <c r="CC759" s="64"/>
      <c r="CD759" s="64"/>
      <c r="CE759" s="64"/>
      <c r="CF759" s="64"/>
      <c r="CG759" s="64"/>
      <c r="CH759" s="64"/>
      <c r="CI759" s="64"/>
      <c r="CJ759" s="64"/>
      <c r="CK759"/>
      <c r="CP759"/>
      <c r="CQ759"/>
      <c r="CR759"/>
      <c r="CS759"/>
      <c r="CT759"/>
      <c r="CU759"/>
      <c r="CV759"/>
      <c r="CW759" s="64"/>
    </row>
    <row r="760" spans="1:101" s="17" customFormat="1" x14ac:dyDescent="0.25">
      <c r="A760" s="64"/>
      <c r="C760" s="64"/>
      <c r="D760" s="64"/>
      <c r="E760" s="64"/>
      <c r="F760" s="66"/>
      <c r="W760" s="20"/>
      <c r="X760" s="64"/>
      <c r="Y760" s="64"/>
      <c r="Z760" s="20"/>
      <c r="AA760" s="20"/>
      <c r="AB760" s="20"/>
      <c r="AC760" s="64"/>
      <c r="AD760" s="67"/>
      <c r="AE760" s="67"/>
      <c r="AF760" s="20"/>
      <c r="AG760" s="67" t="s">
        <v>2892</v>
      </c>
      <c r="AI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8"/>
      <c r="BC760" s="64"/>
      <c r="BD760" s="64"/>
      <c r="BE760" s="65"/>
      <c r="BF760" s="65"/>
      <c r="BG760" s="65"/>
      <c r="BH760" s="65"/>
      <c r="BI760" s="20"/>
      <c r="BJ760" s="20"/>
      <c r="BK760" s="20"/>
      <c r="BL760" s="20"/>
      <c r="BM760" s="64"/>
      <c r="BN760" s="65"/>
      <c r="BO760" s="64"/>
      <c r="BP760" s="65"/>
      <c r="BQ760" s="64"/>
      <c r="BR760" s="65"/>
      <c r="BS760" s="64"/>
      <c r="BT760" s="64"/>
      <c r="BU760" s="64"/>
      <c r="BV760" s="67"/>
      <c r="BW760" s="67"/>
      <c r="BX760" s="67"/>
      <c r="BY760" s="64"/>
      <c r="BZ760" s="64"/>
      <c r="CA760" s="64"/>
      <c r="CB760" s="64"/>
      <c r="CC760" s="64"/>
      <c r="CD760" s="64"/>
      <c r="CE760" s="64"/>
      <c r="CF760" s="64"/>
      <c r="CG760" s="64"/>
      <c r="CH760" s="64"/>
      <c r="CI760" s="64"/>
      <c r="CJ760" s="64"/>
      <c r="CK760"/>
      <c r="CP760"/>
      <c r="CQ760"/>
      <c r="CR760"/>
      <c r="CS760"/>
      <c r="CT760"/>
      <c r="CU760"/>
      <c r="CV760"/>
      <c r="CW760" s="64"/>
    </row>
    <row r="761" spans="1:101" s="17" customFormat="1" x14ac:dyDescent="0.25">
      <c r="A761" s="64"/>
      <c r="C761" s="64"/>
      <c r="D761" s="64"/>
      <c r="E761" s="64"/>
      <c r="F761" s="66"/>
      <c r="W761" s="20"/>
      <c r="X761" s="64"/>
      <c r="Y761" s="64"/>
      <c r="Z761" s="20"/>
      <c r="AA761" s="20"/>
      <c r="AB761" s="20"/>
      <c r="AC761" s="64"/>
      <c r="AD761" s="67"/>
      <c r="AE761" s="67"/>
      <c r="AF761" s="20"/>
      <c r="AG761" s="67" t="s">
        <v>2895</v>
      </c>
      <c r="AI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8"/>
      <c r="BC761" s="64"/>
      <c r="BD761" s="64"/>
      <c r="BE761" s="65"/>
      <c r="BF761" s="65"/>
      <c r="BG761" s="65"/>
      <c r="BH761" s="65"/>
      <c r="BI761" s="20"/>
      <c r="BJ761" s="20"/>
      <c r="BK761" s="20"/>
      <c r="BL761" s="20"/>
      <c r="BM761" s="64"/>
      <c r="BN761" s="65"/>
      <c r="BO761" s="64"/>
      <c r="BP761" s="65"/>
      <c r="BQ761" s="64"/>
      <c r="BR761" s="65"/>
      <c r="BS761" s="64"/>
      <c r="BT761" s="64"/>
      <c r="BU761" s="64"/>
      <c r="BV761" s="67"/>
      <c r="BW761" s="67"/>
      <c r="BX761" s="67"/>
      <c r="BY761" s="64"/>
      <c r="BZ761" s="64"/>
      <c r="CA761" s="64"/>
      <c r="CB761" s="64"/>
      <c r="CC761" s="64"/>
      <c r="CD761" s="64"/>
      <c r="CE761" s="64"/>
      <c r="CF761" s="64"/>
      <c r="CG761" s="64"/>
      <c r="CH761" s="64"/>
      <c r="CI761" s="64"/>
      <c r="CJ761" s="64"/>
      <c r="CK761"/>
      <c r="CP761"/>
      <c r="CQ761"/>
      <c r="CR761"/>
      <c r="CS761"/>
      <c r="CT761"/>
      <c r="CU761"/>
      <c r="CV761"/>
      <c r="CW761" s="64"/>
    </row>
    <row r="762" spans="1:101" s="17" customFormat="1" x14ac:dyDescent="0.25">
      <c r="A762" s="64"/>
      <c r="C762" s="64"/>
      <c r="D762" s="64"/>
      <c r="E762" s="64"/>
      <c r="F762" s="66"/>
      <c r="W762" s="20"/>
      <c r="X762" s="64"/>
      <c r="Y762" s="64"/>
      <c r="Z762" s="20"/>
      <c r="AA762" s="20"/>
      <c r="AB762" s="20"/>
      <c r="AC762" s="64"/>
      <c r="AD762" s="67"/>
      <c r="AE762" s="67"/>
      <c r="AF762" s="20"/>
      <c r="AG762" s="67" t="s">
        <v>2898</v>
      </c>
      <c r="AI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8"/>
      <c r="BC762" s="64"/>
      <c r="BD762" s="64"/>
      <c r="BE762" s="65"/>
      <c r="BF762" s="65"/>
      <c r="BG762" s="65"/>
      <c r="BH762" s="65"/>
      <c r="BI762" s="20"/>
      <c r="BJ762" s="20"/>
      <c r="BK762" s="20"/>
      <c r="BL762" s="20"/>
      <c r="BM762" s="64"/>
      <c r="BN762" s="65"/>
      <c r="BO762" s="64"/>
      <c r="BP762" s="65"/>
      <c r="BQ762" s="64"/>
      <c r="BR762" s="65"/>
      <c r="BS762" s="64"/>
      <c r="BT762" s="64"/>
      <c r="BU762" s="64"/>
      <c r="BV762" s="67"/>
      <c r="BW762" s="67"/>
      <c r="BX762" s="67"/>
      <c r="BY762" s="64"/>
      <c r="BZ762" s="64"/>
      <c r="CA762" s="64"/>
      <c r="CB762" s="64"/>
      <c r="CC762" s="64"/>
      <c r="CD762" s="64"/>
      <c r="CE762" s="64"/>
      <c r="CF762" s="64"/>
      <c r="CG762" s="64"/>
      <c r="CH762" s="64"/>
      <c r="CI762" s="64"/>
      <c r="CJ762" s="64"/>
      <c r="CK762"/>
      <c r="CP762"/>
      <c r="CQ762"/>
      <c r="CR762"/>
      <c r="CS762"/>
      <c r="CT762"/>
      <c r="CU762"/>
      <c r="CV762"/>
      <c r="CW762" s="64"/>
    </row>
    <row r="763" spans="1:101" s="17" customFormat="1" x14ac:dyDescent="0.25">
      <c r="A763" s="64"/>
      <c r="C763" s="64"/>
      <c r="D763" s="64"/>
      <c r="E763" s="64"/>
      <c r="F763" s="66"/>
      <c r="W763" s="20"/>
      <c r="X763" s="64"/>
      <c r="Y763" s="64"/>
      <c r="Z763" s="20"/>
      <c r="AA763" s="20"/>
      <c r="AB763" s="20"/>
      <c r="AC763" s="64"/>
      <c r="AD763" s="67"/>
      <c r="AE763" s="67"/>
      <c r="AF763" s="20"/>
      <c r="AG763" s="67" t="s">
        <v>2901</v>
      </c>
      <c r="AI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8"/>
      <c r="BC763" s="64"/>
      <c r="BD763" s="64"/>
      <c r="BE763" s="65"/>
      <c r="BF763" s="65"/>
      <c r="BG763" s="65"/>
      <c r="BH763" s="65"/>
      <c r="BI763" s="20"/>
      <c r="BJ763" s="20"/>
      <c r="BK763" s="20"/>
      <c r="BL763" s="20"/>
      <c r="BM763" s="64"/>
      <c r="BN763" s="65"/>
      <c r="BO763" s="64"/>
      <c r="BP763" s="65"/>
      <c r="BQ763" s="64"/>
      <c r="BR763" s="65"/>
      <c r="BS763" s="64"/>
      <c r="BT763" s="64"/>
      <c r="BU763" s="64"/>
      <c r="BV763" s="67"/>
      <c r="BW763" s="67"/>
      <c r="BX763" s="67"/>
      <c r="BY763" s="64"/>
      <c r="BZ763" s="64"/>
      <c r="CA763" s="64"/>
      <c r="CB763" s="64"/>
      <c r="CC763" s="64"/>
      <c r="CD763" s="64"/>
      <c r="CE763" s="64"/>
      <c r="CF763" s="64"/>
      <c r="CG763" s="64"/>
      <c r="CH763" s="64"/>
      <c r="CI763" s="64"/>
      <c r="CJ763" s="64"/>
      <c r="CK763"/>
      <c r="CP763"/>
      <c r="CQ763"/>
      <c r="CR763"/>
      <c r="CS763"/>
      <c r="CT763"/>
      <c r="CU763"/>
      <c r="CV763"/>
      <c r="CW763" s="64"/>
    </row>
    <row r="764" spans="1:101" s="17" customFormat="1" x14ac:dyDescent="0.25">
      <c r="A764" s="64"/>
      <c r="C764" s="64"/>
      <c r="D764" s="64"/>
      <c r="E764" s="64"/>
      <c r="F764" s="66"/>
      <c r="W764" s="20"/>
      <c r="X764" s="64"/>
      <c r="Y764" s="64"/>
      <c r="Z764" s="20"/>
      <c r="AA764" s="20"/>
      <c r="AB764" s="20"/>
      <c r="AC764" s="64"/>
      <c r="AD764" s="67"/>
      <c r="AE764" s="67"/>
      <c r="AF764" s="20"/>
      <c r="AG764" s="67" t="s">
        <v>2904</v>
      </c>
      <c r="AI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8"/>
      <c r="BC764" s="64"/>
      <c r="BD764" s="64"/>
      <c r="BE764" s="65"/>
      <c r="BF764" s="65"/>
      <c r="BG764" s="65"/>
      <c r="BH764" s="65"/>
      <c r="BI764" s="20"/>
      <c r="BJ764" s="20"/>
      <c r="BK764" s="20"/>
      <c r="BL764" s="20"/>
      <c r="BM764" s="64"/>
      <c r="BN764" s="65"/>
      <c r="BO764" s="64"/>
      <c r="BP764" s="65"/>
      <c r="BQ764" s="64"/>
      <c r="BR764" s="65"/>
      <c r="BS764" s="64"/>
      <c r="BT764" s="64"/>
      <c r="BU764" s="64"/>
      <c r="BV764" s="67"/>
      <c r="BW764" s="67"/>
      <c r="BX764" s="67"/>
      <c r="BY764" s="64"/>
      <c r="BZ764" s="64"/>
      <c r="CA764" s="64"/>
      <c r="CB764" s="64"/>
      <c r="CC764" s="64"/>
      <c r="CD764" s="64"/>
      <c r="CE764" s="64"/>
      <c r="CF764" s="64"/>
      <c r="CG764" s="64"/>
      <c r="CH764" s="64"/>
      <c r="CI764" s="64"/>
      <c r="CJ764" s="64"/>
      <c r="CK764"/>
      <c r="CP764"/>
      <c r="CQ764"/>
      <c r="CR764"/>
      <c r="CS764"/>
      <c r="CT764"/>
      <c r="CU764"/>
      <c r="CV764"/>
      <c r="CW764" s="64"/>
    </row>
    <row r="765" spans="1:101" s="17" customFormat="1" x14ac:dyDescent="0.25">
      <c r="A765" s="64"/>
      <c r="C765" s="64"/>
      <c r="D765" s="64"/>
      <c r="E765" s="64"/>
      <c r="F765" s="66"/>
      <c r="W765" s="20"/>
      <c r="X765" s="64"/>
      <c r="Y765" s="64"/>
      <c r="Z765" s="20"/>
      <c r="AA765" s="20"/>
      <c r="AB765" s="20"/>
      <c r="AC765" s="64"/>
      <c r="AD765" s="64"/>
      <c r="AE765" s="64"/>
      <c r="AF765" s="20"/>
      <c r="AG765" s="64" t="s">
        <v>2907</v>
      </c>
      <c r="AI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8"/>
      <c r="BC765" s="64"/>
      <c r="BD765" s="64"/>
      <c r="BE765" s="65"/>
      <c r="BF765" s="65"/>
      <c r="BG765" s="65"/>
      <c r="BH765" s="65"/>
      <c r="BI765" s="20"/>
      <c r="BJ765" s="20"/>
      <c r="BK765" s="20"/>
      <c r="BL765" s="20"/>
      <c r="BM765" s="64"/>
      <c r="BN765" s="65"/>
      <c r="BO765" s="64"/>
      <c r="BP765" s="65"/>
      <c r="BQ765" s="64"/>
      <c r="BR765" s="65"/>
      <c r="BS765" s="64"/>
      <c r="BT765" s="64"/>
      <c r="BU765" s="64"/>
      <c r="BV765" s="64"/>
      <c r="BW765" s="64"/>
      <c r="BX765" s="64"/>
      <c r="BY765" s="64"/>
      <c r="BZ765" s="64"/>
      <c r="CA765" s="64"/>
      <c r="CB765" s="64"/>
      <c r="CC765" s="64"/>
      <c r="CD765" s="64"/>
      <c r="CE765" s="64"/>
      <c r="CF765" s="64"/>
      <c r="CG765" s="64"/>
      <c r="CH765" s="64"/>
      <c r="CI765" s="64"/>
      <c r="CJ765" s="64"/>
      <c r="CK765"/>
      <c r="CP765"/>
      <c r="CQ765"/>
      <c r="CR765"/>
      <c r="CS765"/>
      <c r="CT765"/>
      <c r="CU765"/>
      <c r="CV765"/>
      <c r="CW765" s="64"/>
    </row>
    <row r="766" spans="1:101" s="17" customFormat="1" x14ac:dyDescent="0.25">
      <c r="A766" s="64"/>
      <c r="C766" s="64"/>
      <c r="D766" s="64"/>
      <c r="E766" s="64"/>
      <c r="F766" s="66"/>
      <c r="W766" s="20"/>
      <c r="X766" s="64"/>
      <c r="Y766" s="64"/>
      <c r="Z766" s="20"/>
      <c r="AA766" s="20"/>
      <c r="AB766" s="20"/>
      <c r="AC766" s="64"/>
      <c r="AD766" s="67"/>
      <c r="AE766" s="64"/>
      <c r="AF766" s="20"/>
      <c r="AG766" s="64" t="s">
        <v>2911</v>
      </c>
      <c r="AI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8"/>
      <c r="BC766" s="64"/>
      <c r="BD766" s="64"/>
      <c r="BE766" s="65"/>
      <c r="BF766" s="65"/>
      <c r="BG766" s="65"/>
      <c r="BH766" s="65"/>
      <c r="BI766" s="20"/>
      <c r="BJ766" s="20"/>
      <c r="BK766" s="20"/>
      <c r="BL766" s="20"/>
      <c r="BM766" s="64"/>
      <c r="BN766" s="65"/>
      <c r="BO766" s="64"/>
      <c r="BP766" s="65"/>
      <c r="BQ766" s="64"/>
      <c r="BR766" s="65"/>
      <c r="BS766" s="64"/>
      <c r="BT766" s="64"/>
      <c r="BU766" s="64"/>
      <c r="BV766" s="64"/>
      <c r="BW766" s="64"/>
      <c r="BX766" s="64"/>
      <c r="BY766" s="64"/>
      <c r="BZ766" s="64"/>
      <c r="CA766" s="64"/>
      <c r="CB766" s="64"/>
      <c r="CC766" s="64"/>
      <c r="CD766" s="64"/>
      <c r="CE766" s="64"/>
      <c r="CF766" s="64"/>
      <c r="CG766" s="64" t="s">
        <v>103</v>
      </c>
      <c r="CH766" s="64"/>
      <c r="CI766" s="64"/>
      <c r="CJ766" s="64"/>
      <c r="CK766"/>
      <c r="CP766"/>
      <c r="CQ766"/>
      <c r="CR766"/>
      <c r="CS766"/>
      <c r="CT766"/>
      <c r="CU766"/>
      <c r="CV766"/>
      <c r="CW766" s="64"/>
    </row>
    <row r="767" spans="1:101" s="17" customFormat="1" x14ac:dyDescent="0.25">
      <c r="A767" s="64"/>
      <c r="C767" s="64"/>
      <c r="D767" s="64"/>
      <c r="E767" s="64"/>
      <c r="F767" s="66"/>
      <c r="W767" s="20"/>
      <c r="X767" s="64"/>
      <c r="Y767" s="64"/>
      <c r="Z767" s="20"/>
      <c r="AA767" s="20"/>
      <c r="AB767" s="20"/>
      <c r="AC767" s="64"/>
      <c r="AD767" s="64"/>
      <c r="AE767" s="64"/>
      <c r="AF767" s="20"/>
      <c r="AG767" s="64" t="s">
        <v>2919</v>
      </c>
      <c r="AI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8"/>
      <c r="BC767" s="64"/>
      <c r="BD767" s="64"/>
      <c r="BE767" s="65"/>
      <c r="BF767" s="65"/>
      <c r="BG767" s="65"/>
      <c r="BH767" s="65"/>
      <c r="BI767" s="20"/>
      <c r="BJ767" s="20"/>
      <c r="BK767" s="20"/>
      <c r="BL767" s="20"/>
      <c r="BM767" s="64"/>
      <c r="BN767" s="65"/>
      <c r="BO767" s="64"/>
      <c r="BP767" s="65"/>
      <c r="BQ767" s="64"/>
      <c r="BR767" s="65"/>
      <c r="BS767" s="64"/>
      <c r="BT767" s="64"/>
      <c r="BU767" s="64"/>
      <c r="BV767" s="64"/>
      <c r="BW767" s="64"/>
      <c r="BX767" s="64"/>
      <c r="BY767" s="64"/>
      <c r="BZ767" s="64"/>
      <c r="CA767" s="64"/>
      <c r="CB767" s="64"/>
      <c r="CC767" s="64"/>
      <c r="CD767" s="64"/>
      <c r="CE767" s="64"/>
      <c r="CF767" s="64"/>
      <c r="CG767" s="64" t="s">
        <v>103</v>
      </c>
      <c r="CH767" s="64"/>
      <c r="CI767" s="64"/>
      <c r="CJ767" s="64"/>
      <c r="CK767"/>
      <c r="CP767"/>
      <c r="CQ767"/>
      <c r="CR767"/>
      <c r="CS767"/>
      <c r="CT767"/>
      <c r="CU767"/>
      <c r="CV767"/>
      <c r="CW767" s="64"/>
    </row>
    <row r="768" spans="1:101" s="17" customFormat="1" x14ac:dyDescent="0.25">
      <c r="A768" s="64"/>
      <c r="C768" s="64"/>
      <c r="D768" s="64"/>
      <c r="E768" s="64"/>
      <c r="F768" s="66"/>
      <c r="W768" s="20"/>
      <c r="X768" s="64"/>
      <c r="Y768" s="64"/>
      <c r="Z768" s="20"/>
      <c r="AA768" s="20"/>
      <c r="AB768" s="20"/>
      <c r="AC768" s="64"/>
      <c r="AD768" s="64"/>
      <c r="AE768" s="64"/>
      <c r="AF768" s="20"/>
      <c r="AG768" s="64" t="s">
        <v>2924</v>
      </c>
      <c r="AI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8"/>
      <c r="BC768" s="64"/>
      <c r="BD768" s="64"/>
      <c r="BE768" s="65"/>
      <c r="BF768" s="65"/>
      <c r="BG768" s="65"/>
      <c r="BH768" s="65"/>
      <c r="BI768" s="20"/>
      <c r="BJ768" s="20"/>
      <c r="BK768" s="20"/>
      <c r="BL768" s="20"/>
      <c r="BM768" s="64"/>
      <c r="BN768" s="65"/>
      <c r="BO768" s="64"/>
      <c r="BP768" s="65"/>
      <c r="BQ768" s="64"/>
      <c r="BR768" s="65"/>
      <c r="BS768" s="64"/>
      <c r="BT768" s="64"/>
      <c r="BU768" s="64"/>
      <c r="BV768" s="64"/>
      <c r="BW768" s="64"/>
      <c r="BX768" s="64"/>
      <c r="BY768" s="64"/>
      <c r="BZ768" s="64"/>
      <c r="CA768" s="64"/>
      <c r="CB768" s="64"/>
      <c r="CC768" s="64"/>
      <c r="CD768" s="64"/>
      <c r="CE768" s="64"/>
      <c r="CF768" s="64"/>
      <c r="CG768" s="64" t="s">
        <v>103</v>
      </c>
      <c r="CH768" s="64"/>
      <c r="CI768" s="64"/>
      <c r="CJ768" s="64"/>
      <c r="CK768"/>
      <c r="CP768"/>
      <c r="CQ768"/>
      <c r="CR768"/>
      <c r="CS768"/>
      <c r="CT768"/>
      <c r="CU768"/>
      <c r="CV768"/>
      <c r="CW768" s="64"/>
    </row>
    <row r="769" spans="1:101" s="17" customFormat="1" x14ac:dyDescent="0.25">
      <c r="A769" s="64"/>
      <c r="C769" s="64"/>
      <c r="D769" s="64"/>
      <c r="E769" s="64"/>
      <c r="F769" s="66"/>
      <c r="W769" s="20"/>
      <c r="X769" s="64"/>
      <c r="Y769" s="64"/>
      <c r="Z769" s="20"/>
      <c r="AA769" s="20"/>
      <c r="AB769" s="20"/>
      <c r="AC769" s="64"/>
      <c r="AD769" s="64"/>
      <c r="AE769" s="64"/>
      <c r="AF769" s="20"/>
      <c r="AG769" s="64" t="s">
        <v>2928</v>
      </c>
      <c r="AI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8"/>
      <c r="BC769" s="64"/>
      <c r="BD769" s="64"/>
      <c r="BE769" s="65"/>
      <c r="BF769" s="65"/>
      <c r="BG769" s="65"/>
      <c r="BH769" s="65"/>
      <c r="BI769" s="20"/>
      <c r="BJ769" s="20"/>
      <c r="BK769" s="20"/>
      <c r="BL769" s="20"/>
      <c r="BM769" s="64"/>
      <c r="BN769" s="65"/>
      <c r="BO769" s="64"/>
      <c r="BP769" s="65"/>
      <c r="BQ769" s="64"/>
      <c r="BR769" s="65"/>
      <c r="BS769" s="64"/>
      <c r="BT769" s="64"/>
      <c r="BU769" s="64"/>
      <c r="BV769" s="64"/>
      <c r="BW769" s="64"/>
      <c r="BX769" s="64"/>
      <c r="BY769" s="64"/>
      <c r="BZ769" s="64"/>
      <c r="CA769" s="64"/>
      <c r="CB769" s="64"/>
      <c r="CC769" s="64"/>
      <c r="CD769" s="64"/>
      <c r="CE769" s="64"/>
      <c r="CF769" s="64"/>
      <c r="CG769" s="64"/>
      <c r="CH769" s="64"/>
      <c r="CI769" s="64"/>
      <c r="CJ769" s="64"/>
      <c r="CK769"/>
      <c r="CP769"/>
      <c r="CQ769"/>
      <c r="CR769"/>
      <c r="CS769"/>
      <c r="CT769"/>
      <c r="CU769"/>
      <c r="CV769"/>
      <c r="CW769" s="64"/>
    </row>
    <row r="770" spans="1:101" s="17" customFormat="1" x14ac:dyDescent="0.25">
      <c r="A770" s="64"/>
      <c r="C770" s="64"/>
      <c r="D770" s="64"/>
      <c r="E770" s="64"/>
      <c r="F770" s="66"/>
      <c r="W770" s="20"/>
      <c r="X770" s="64"/>
      <c r="Y770" s="64"/>
      <c r="Z770" s="20"/>
      <c r="AA770" s="20"/>
      <c r="AB770" s="20"/>
      <c r="AC770" s="64"/>
      <c r="AD770" s="64"/>
      <c r="AE770" s="64"/>
      <c r="AF770" s="20"/>
      <c r="AG770" s="64" t="s">
        <v>2933</v>
      </c>
      <c r="AI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8"/>
      <c r="BC770" s="64"/>
      <c r="BD770" s="64"/>
      <c r="BE770" s="65"/>
      <c r="BF770" s="65"/>
      <c r="BG770" s="65"/>
      <c r="BH770" s="65"/>
      <c r="BI770" s="20"/>
      <c r="BJ770" s="20"/>
      <c r="BK770" s="20"/>
      <c r="BL770" s="20"/>
      <c r="BM770" s="64"/>
      <c r="BN770" s="65"/>
      <c r="BO770" s="64"/>
      <c r="BP770" s="65"/>
      <c r="BQ770" s="64"/>
      <c r="BR770" s="65"/>
      <c r="BS770" s="64"/>
      <c r="BT770" s="64"/>
      <c r="BU770" s="64"/>
      <c r="BV770" s="64"/>
      <c r="BW770" s="64"/>
      <c r="BX770" s="64"/>
      <c r="BY770" s="64"/>
      <c r="BZ770" s="64"/>
      <c r="CA770" s="64"/>
      <c r="CB770" s="64"/>
      <c r="CC770" s="64"/>
      <c r="CD770" s="64"/>
      <c r="CE770" s="64"/>
      <c r="CF770" s="64"/>
      <c r="CG770" s="64" t="s">
        <v>103</v>
      </c>
      <c r="CH770" s="64"/>
      <c r="CI770" s="64"/>
      <c r="CJ770" s="64"/>
      <c r="CK770"/>
      <c r="CP770"/>
      <c r="CQ770"/>
      <c r="CR770"/>
      <c r="CS770"/>
      <c r="CT770"/>
      <c r="CU770"/>
      <c r="CV770"/>
      <c r="CW770" s="64"/>
    </row>
    <row r="771" spans="1:101" s="17" customFormat="1" x14ac:dyDescent="0.25">
      <c r="A771" s="64"/>
      <c r="C771" s="64"/>
      <c r="D771" s="64"/>
      <c r="E771" s="64"/>
      <c r="F771" s="66"/>
      <c r="W771" s="20"/>
      <c r="X771" s="64"/>
      <c r="Y771" s="64"/>
      <c r="Z771" s="20"/>
      <c r="AA771" s="20"/>
      <c r="AB771" s="20"/>
      <c r="AC771" s="64"/>
      <c r="AD771" s="64"/>
      <c r="AE771" s="64"/>
      <c r="AF771" s="20"/>
      <c r="AG771" s="64" t="s">
        <v>2938</v>
      </c>
      <c r="AI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8"/>
      <c r="BC771" s="64"/>
      <c r="BD771" s="64"/>
      <c r="BE771" s="65"/>
      <c r="BF771" s="65"/>
      <c r="BG771" s="65"/>
      <c r="BH771" s="65"/>
      <c r="BI771" s="20"/>
      <c r="BJ771" s="20"/>
      <c r="BK771" s="20"/>
      <c r="BL771" s="20"/>
      <c r="BM771" s="64"/>
      <c r="BN771" s="65"/>
      <c r="BO771" s="64"/>
      <c r="BP771" s="65"/>
      <c r="BQ771" s="64"/>
      <c r="BR771" s="65"/>
      <c r="BS771" s="64"/>
      <c r="BT771" s="64"/>
      <c r="BU771" s="64"/>
      <c r="BV771" s="64"/>
      <c r="BW771" s="64"/>
      <c r="BX771" s="64"/>
      <c r="BY771" s="64"/>
      <c r="BZ771" s="64"/>
      <c r="CA771" s="64"/>
      <c r="CB771" s="64"/>
      <c r="CC771" s="64"/>
      <c r="CD771" s="64"/>
      <c r="CE771" s="64"/>
      <c r="CF771" s="64"/>
      <c r="CG771" s="64"/>
      <c r="CH771" s="64"/>
      <c r="CI771" s="64"/>
      <c r="CJ771" s="64"/>
      <c r="CK771"/>
      <c r="CP771"/>
      <c r="CQ771"/>
      <c r="CR771"/>
      <c r="CS771"/>
      <c r="CT771"/>
      <c r="CU771"/>
      <c r="CV771"/>
      <c r="CW771" s="64"/>
    </row>
    <row r="772" spans="1:101" s="17" customFormat="1" x14ac:dyDescent="0.25">
      <c r="A772" s="64"/>
      <c r="C772" s="64"/>
      <c r="D772" s="64"/>
      <c r="E772" s="64"/>
      <c r="F772" s="66"/>
      <c r="W772" s="20"/>
      <c r="X772" s="64"/>
      <c r="Y772" s="64"/>
      <c r="Z772" s="20"/>
      <c r="AA772" s="20"/>
      <c r="AB772" s="20"/>
      <c r="AC772" s="64"/>
      <c r="AD772" s="64"/>
      <c r="AE772" s="64"/>
      <c r="AF772" s="20"/>
      <c r="AG772" s="64" t="s">
        <v>2942</v>
      </c>
      <c r="AI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8"/>
      <c r="BC772" s="64"/>
      <c r="BD772" s="64"/>
      <c r="BE772" s="65"/>
      <c r="BF772" s="65"/>
      <c r="BG772" s="65"/>
      <c r="BH772" s="65"/>
      <c r="BI772" s="20"/>
      <c r="BJ772" s="20"/>
      <c r="BK772" s="20"/>
      <c r="BL772" s="20"/>
      <c r="BM772" s="64"/>
      <c r="BN772" s="65"/>
      <c r="BO772" s="64"/>
      <c r="BP772" s="65"/>
      <c r="BQ772" s="64"/>
      <c r="BR772" s="65"/>
      <c r="BS772" s="64"/>
      <c r="BT772" s="64"/>
      <c r="BU772" s="64"/>
      <c r="BV772" s="64"/>
      <c r="BW772" s="64"/>
      <c r="BX772" s="64"/>
      <c r="BY772" s="64"/>
      <c r="BZ772" s="64"/>
      <c r="CA772" s="64"/>
      <c r="CB772" s="64"/>
      <c r="CC772" s="64"/>
      <c r="CD772" s="64"/>
      <c r="CE772" s="64"/>
      <c r="CF772" s="64"/>
      <c r="CG772" s="64"/>
      <c r="CH772" s="64"/>
      <c r="CI772" s="64"/>
      <c r="CJ772" s="64"/>
      <c r="CK772"/>
      <c r="CP772"/>
      <c r="CQ772"/>
      <c r="CR772"/>
      <c r="CS772"/>
      <c r="CT772"/>
      <c r="CU772"/>
      <c r="CV772"/>
      <c r="CW772" s="64"/>
    </row>
    <row r="773" spans="1:101" s="17" customFormat="1" x14ac:dyDescent="0.25">
      <c r="A773" s="64"/>
      <c r="C773" s="64"/>
      <c r="D773" s="64"/>
      <c r="E773" s="64"/>
      <c r="F773" s="66"/>
      <c r="W773" s="20"/>
      <c r="X773" s="64"/>
      <c r="Y773" s="64"/>
      <c r="Z773" s="20"/>
      <c r="AA773" s="20"/>
      <c r="AB773" s="20"/>
      <c r="AC773" s="64"/>
      <c r="AD773" s="64"/>
      <c r="AE773" s="64"/>
      <c r="AF773" s="20"/>
      <c r="AG773" s="64" t="s">
        <v>2946</v>
      </c>
      <c r="AI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8"/>
      <c r="BC773" s="64"/>
      <c r="BD773" s="64"/>
      <c r="BE773" s="65"/>
      <c r="BF773" s="65"/>
      <c r="BG773" s="65"/>
      <c r="BH773" s="65"/>
      <c r="BI773" s="20"/>
      <c r="BJ773" s="20"/>
      <c r="BK773" s="20"/>
      <c r="BL773" s="20"/>
      <c r="BM773" s="64"/>
      <c r="BN773" s="65"/>
      <c r="BO773" s="64"/>
      <c r="BP773" s="65"/>
      <c r="BQ773" s="64"/>
      <c r="BR773" s="65"/>
      <c r="BS773" s="64"/>
      <c r="BT773" s="64"/>
      <c r="BU773" s="64"/>
      <c r="BV773" s="64"/>
      <c r="BW773" s="64"/>
      <c r="BX773" s="64"/>
      <c r="BY773" s="64"/>
      <c r="BZ773" s="64"/>
      <c r="CA773" s="64"/>
      <c r="CB773" s="64"/>
      <c r="CC773" s="64"/>
      <c r="CD773" s="64"/>
      <c r="CE773" s="64"/>
      <c r="CF773" s="64"/>
      <c r="CG773" s="64"/>
      <c r="CH773" s="64"/>
      <c r="CI773" s="64"/>
      <c r="CJ773" s="64"/>
      <c r="CK773"/>
      <c r="CP773"/>
      <c r="CQ773"/>
      <c r="CR773"/>
      <c r="CS773"/>
      <c r="CT773"/>
      <c r="CU773"/>
      <c r="CV773"/>
      <c r="CW773" s="64"/>
    </row>
    <row r="774" spans="1:101" s="17" customFormat="1" x14ac:dyDescent="0.25">
      <c r="A774" s="64"/>
      <c r="C774" s="64"/>
      <c r="D774" s="64"/>
      <c r="E774" s="64"/>
      <c r="F774" s="66"/>
      <c r="W774" s="20"/>
      <c r="X774" s="64"/>
      <c r="Y774" s="64"/>
      <c r="Z774" s="20"/>
      <c r="AA774" s="20"/>
      <c r="AB774" s="20"/>
      <c r="AC774" s="64"/>
      <c r="AD774" s="64"/>
      <c r="AE774" s="64"/>
      <c r="AF774" s="20"/>
      <c r="AG774" s="64" t="s">
        <v>2949</v>
      </c>
      <c r="AI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8"/>
      <c r="BC774" s="64"/>
      <c r="BD774" s="64"/>
      <c r="BE774" s="65"/>
      <c r="BF774" s="65"/>
      <c r="BG774" s="65"/>
      <c r="BH774" s="65"/>
      <c r="BI774" s="20"/>
      <c r="BJ774" s="20"/>
      <c r="BK774" s="20"/>
      <c r="BL774" s="20"/>
      <c r="BM774" s="64"/>
      <c r="BN774" s="65"/>
      <c r="BO774" s="64"/>
      <c r="BP774" s="65"/>
      <c r="BQ774" s="64"/>
      <c r="BR774" s="65"/>
      <c r="BS774" s="64"/>
      <c r="BT774" s="64"/>
      <c r="BU774" s="64"/>
      <c r="BV774" s="64"/>
      <c r="BW774" s="64"/>
      <c r="BX774" s="64"/>
      <c r="BY774" s="64"/>
      <c r="BZ774" s="64"/>
      <c r="CA774" s="64"/>
      <c r="CB774" s="64"/>
      <c r="CC774" s="64"/>
      <c r="CD774" s="64"/>
      <c r="CE774" s="64"/>
      <c r="CF774" s="64"/>
      <c r="CG774" s="64"/>
      <c r="CH774" s="64"/>
      <c r="CI774" s="64"/>
      <c r="CJ774" s="64"/>
      <c r="CK774"/>
      <c r="CP774"/>
      <c r="CQ774"/>
      <c r="CR774"/>
      <c r="CS774"/>
      <c r="CT774"/>
      <c r="CU774"/>
      <c r="CV774"/>
      <c r="CW774" s="64"/>
    </row>
    <row r="775" spans="1:101" s="17" customFormat="1" x14ac:dyDescent="0.25">
      <c r="A775" s="64"/>
      <c r="C775" s="64"/>
      <c r="D775" s="64"/>
      <c r="E775" s="64"/>
      <c r="F775" s="66"/>
      <c r="W775" s="20"/>
      <c r="X775" s="64"/>
      <c r="Y775" s="64"/>
      <c r="Z775" s="20"/>
      <c r="AA775" s="20"/>
      <c r="AB775" s="20"/>
      <c r="AC775" s="64"/>
      <c r="AD775" s="64"/>
      <c r="AE775" s="64"/>
      <c r="AF775" s="20"/>
      <c r="AG775" s="64" t="s">
        <v>2952</v>
      </c>
      <c r="AI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8"/>
      <c r="BC775" s="64"/>
      <c r="BD775" s="64"/>
      <c r="BE775" s="65"/>
      <c r="BF775" s="65"/>
      <c r="BG775" s="65"/>
      <c r="BH775" s="65"/>
      <c r="BI775" s="20"/>
      <c r="BJ775" s="20"/>
      <c r="BK775" s="20"/>
      <c r="BL775" s="20"/>
      <c r="BM775" s="64"/>
      <c r="BN775" s="65"/>
      <c r="BO775" s="64"/>
      <c r="BP775" s="65"/>
      <c r="BQ775" s="64"/>
      <c r="BR775" s="65"/>
      <c r="BS775" s="64"/>
      <c r="BT775" s="64"/>
      <c r="BU775" s="64"/>
      <c r="BV775" s="64"/>
      <c r="BW775" s="64"/>
      <c r="BX775" s="64"/>
      <c r="BY775" s="64"/>
      <c r="BZ775" s="64"/>
      <c r="CA775" s="64"/>
      <c r="CB775" s="64"/>
      <c r="CC775" s="64"/>
      <c r="CD775" s="64"/>
      <c r="CE775" s="64"/>
      <c r="CF775" s="64"/>
      <c r="CG775" s="64"/>
      <c r="CH775" s="64"/>
      <c r="CI775" s="64"/>
      <c r="CJ775" s="64"/>
      <c r="CK775"/>
      <c r="CP775"/>
      <c r="CQ775"/>
      <c r="CR775"/>
      <c r="CS775"/>
      <c r="CT775"/>
      <c r="CU775"/>
      <c r="CV775"/>
      <c r="CW775" s="64"/>
    </row>
    <row r="776" spans="1:101" s="17" customFormat="1" x14ac:dyDescent="0.25">
      <c r="A776" s="64"/>
      <c r="C776" s="64"/>
      <c r="D776" s="64"/>
      <c r="E776" s="64"/>
      <c r="F776" s="66"/>
      <c r="W776" s="20"/>
      <c r="X776" s="64"/>
      <c r="Y776" s="64"/>
      <c r="Z776" s="20"/>
      <c r="AA776" s="20"/>
      <c r="AB776" s="20"/>
      <c r="AC776" s="64"/>
      <c r="AD776" s="64"/>
      <c r="AE776" s="64"/>
      <c r="AF776" s="20"/>
      <c r="AG776" s="64" t="s">
        <v>2955</v>
      </c>
      <c r="AI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8"/>
      <c r="BC776" s="64"/>
      <c r="BD776" s="64"/>
      <c r="BE776" s="65"/>
      <c r="BF776" s="65"/>
      <c r="BG776" s="65"/>
      <c r="BH776" s="65"/>
      <c r="BI776" s="20"/>
      <c r="BJ776" s="20"/>
      <c r="BK776" s="20"/>
      <c r="BL776" s="20"/>
      <c r="BM776" s="64"/>
      <c r="BN776" s="65"/>
      <c r="BO776" s="64"/>
      <c r="BP776" s="65"/>
      <c r="BQ776" s="64"/>
      <c r="BR776" s="65"/>
      <c r="BS776" s="64"/>
      <c r="BT776" s="64"/>
      <c r="BU776" s="64"/>
      <c r="BV776" s="64"/>
      <c r="BW776" s="64"/>
      <c r="BX776" s="64"/>
      <c r="BY776" s="64"/>
      <c r="BZ776" s="64"/>
      <c r="CA776" s="64"/>
      <c r="CB776" s="64"/>
      <c r="CC776" s="64"/>
      <c r="CD776" s="64"/>
      <c r="CE776" s="64"/>
      <c r="CF776" s="64"/>
      <c r="CG776" s="64"/>
      <c r="CH776" s="64"/>
      <c r="CI776" s="64"/>
      <c r="CJ776" s="64"/>
      <c r="CK776"/>
      <c r="CP776"/>
      <c r="CQ776"/>
      <c r="CR776"/>
      <c r="CS776"/>
      <c r="CT776"/>
      <c r="CU776"/>
      <c r="CV776"/>
      <c r="CW776" s="64"/>
    </row>
    <row r="777" spans="1:101" s="17" customFormat="1" x14ac:dyDescent="0.25">
      <c r="A777" s="64"/>
      <c r="C777" s="64"/>
      <c r="D777" s="64"/>
      <c r="E777" s="64"/>
      <c r="F777" s="66"/>
      <c r="W777" s="20"/>
      <c r="X777" s="64"/>
      <c r="Y777" s="64"/>
      <c r="Z777" s="20"/>
      <c r="AA777" s="20"/>
      <c r="AB777" s="20"/>
      <c r="AC777" s="64"/>
      <c r="AD777" s="67"/>
      <c r="AE777" s="67"/>
      <c r="AF777" s="20"/>
      <c r="AG777" s="67" t="s">
        <v>2958</v>
      </c>
      <c r="AI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8"/>
      <c r="BC777" s="64"/>
      <c r="BD777" s="64"/>
      <c r="BE777" s="65"/>
      <c r="BF777" s="65"/>
      <c r="BG777" s="65"/>
      <c r="BH777" s="65"/>
      <c r="BI777" s="20"/>
      <c r="BJ777" s="20"/>
      <c r="BK777" s="20"/>
      <c r="BL777" s="20"/>
      <c r="BM777" s="64"/>
      <c r="BN777" s="65"/>
      <c r="BO777" s="64"/>
      <c r="BP777" s="65"/>
      <c r="BQ777" s="64"/>
      <c r="BR777" s="65"/>
      <c r="BS777" s="64"/>
      <c r="BT777" s="64"/>
      <c r="BU777" s="64"/>
      <c r="BV777" s="67"/>
      <c r="BW777" s="67"/>
      <c r="BX777" s="67"/>
      <c r="BY777" s="64"/>
      <c r="BZ777" s="64"/>
      <c r="CA777" s="64"/>
      <c r="CB777" s="64"/>
      <c r="CC777" s="64"/>
      <c r="CD777" s="64"/>
      <c r="CE777" s="64"/>
      <c r="CF777" s="64"/>
      <c r="CG777" s="64" t="s">
        <v>103</v>
      </c>
      <c r="CH777" s="64"/>
      <c r="CI777" s="64"/>
      <c r="CJ777" s="64"/>
      <c r="CK777"/>
      <c r="CP777"/>
      <c r="CQ777"/>
      <c r="CR777"/>
      <c r="CS777"/>
      <c r="CT777"/>
      <c r="CU777"/>
      <c r="CV777"/>
      <c r="CW777" s="64"/>
    </row>
    <row r="778" spans="1:101" s="17" customFormat="1" x14ac:dyDescent="0.25">
      <c r="A778" s="64"/>
      <c r="C778" s="64"/>
      <c r="D778" s="64"/>
      <c r="E778" s="64"/>
      <c r="F778" s="66"/>
      <c r="W778" s="20"/>
      <c r="X778" s="64"/>
      <c r="Y778" s="64"/>
      <c r="Z778" s="20"/>
      <c r="AA778" s="20"/>
      <c r="AB778" s="20"/>
      <c r="AC778" s="64"/>
      <c r="AD778" s="64"/>
      <c r="AE778" s="64"/>
      <c r="AF778" s="20"/>
      <c r="AG778" s="64" t="s">
        <v>2962</v>
      </c>
      <c r="AI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8"/>
      <c r="BC778" s="64"/>
      <c r="BD778" s="64"/>
      <c r="BE778" s="65"/>
      <c r="BF778" s="65"/>
      <c r="BG778" s="65"/>
      <c r="BH778" s="65"/>
      <c r="BI778" s="20"/>
      <c r="BJ778" s="20"/>
      <c r="BK778" s="20"/>
      <c r="BL778" s="20"/>
      <c r="BM778" s="64"/>
      <c r="BN778" s="65"/>
      <c r="BO778" s="64"/>
      <c r="BP778" s="65"/>
      <c r="BQ778" s="64"/>
      <c r="BR778" s="65"/>
      <c r="BS778" s="64"/>
      <c r="BT778" s="64"/>
      <c r="BU778" s="64"/>
      <c r="BV778" s="64"/>
      <c r="BW778" s="64"/>
      <c r="BX778" s="64"/>
      <c r="BY778" s="64"/>
      <c r="BZ778" s="64"/>
      <c r="CA778" s="64"/>
      <c r="CB778" s="64"/>
      <c r="CC778" s="64"/>
      <c r="CD778" s="64"/>
      <c r="CE778" s="64"/>
      <c r="CF778" s="64"/>
      <c r="CG778" s="64" t="s">
        <v>2964</v>
      </c>
      <c r="CH778" s="64"/>
      <c r="CI778" s="64"/>
      <c r="CJ778" s="64"/>
      <c r="CK778"/>
      <c r="CP778"/>
      <c r="CQ778"/>
      <c r="CR778"/>
      <c r="CS778"/>
      <c r="CT778"/>
      <c r="CU778"/>
      <c r="CV778"/>
      <c r="CW778" s="64"/>
    </row>
    <row r="779" spans="1:101" s="17" customFormat="1" x14ac:dyDescent="0.25">
      <c r="A779" s="64"/>
      <c r="C779" s="64"/>
      <c r="D779" s="64"/>
      <c r="E779" s="64"/>
      <c r="F779" s="66"/>
      <c r="W779" s="20"/>
      <c r="X779" s="64"/>
      <c r="Y779" s="64"/>
      <c r="Z779" s="20"/>
      <c r="AA779" s="20"/>
      <c r="AB779" s="20"/>
      <c r="AC779" s="64"/>
      <c r="AD779" s="64"/>
      <c r="AE779" s="64"/>
      <c r="AF779" s="20"/>
      <c r="AG779" s="64" t="s">
        <v>2969</v>
      </c>
      <c r="AI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8"/>
      <c r="BC779" s="64"/>
      <c r="BD779" s="64"/>
      <c r="BE779" s="65"/>
      <c r="BF779" s="65"/>
      <c r="BG779" s="65"/>
      <c r="BH779" s="65"/>
      <c r="BI779" s="20"/>
      <c r="BJ779" s="20"/>
      <c r="BK779" s="20"/>
      <c r="BL779" s="20"/>
      <c r="BM779" s="64"/>
      <c r="BN779" s="65"/>
      <c r="BO779" s="64"/>
      <c r="BP779" s="65"/>
      <c r="BQ779" s="64"/>
      <c r="BR779" s="65"/>
      <c r="BS779" s="64"/>
      <c r="BT779" s="64"/>
      <c r="BU779" s="64"/>
      <c r="BV779" s="64"/>
      <c r="BW779" s="64"/>
      <c r="BX779" s="64"/>
      <c r="BY779" s="64"/>
      <c r="BZ779" s="64"/>
      <c r="CA779" s="64"/>
      <c r="CB779" s="64"/>
      <c r="CC779" s="64"/>
      <c r="CD779" s="64"/>
      <c r="CE779" s="64"/>
      <c r="CF779" s="64"/>
      <c r="CG779" s="64" t="s">
        <v>349</v>
      </c>
      <c r="CH779" s="64"/>
      <c r="CI779" s="64"/>
      <c r="CJ779" s="64"/>
      <c r="CK779"/>
      <c r="CP779"/>
      <c r="CQ779"/>
      <c r="CR779"/>
      <c r="CS779"/>
      <c r="CT779"/>
      <c r="CU779"/>
      <c r="CV779"/>
      <c r="CW779" s="64"/>
    </row>
    <row r="780" spans="1:101" s="17" customFormat="1" x14ac:dyDescent="0.25">
      <c r="A780" s="64"/>
      <c r="C780" s="64"/>
      <c r="D780" s="64"/>
      <c r="E780" s="64"/>
      <c r="F780" s="66"/>
      <c r="W780" s="20"/>
      <c r="X780" s="64"/>
      <c r="Y780" s="64"/>
      <c r="Z780" s="20"/>
      <c r="AA780" s="20"/>
      <c r="AB780" s="20"/>
      <c r="AC780" s="64"/>
      <c r="AD780" s="64"/>
      <c r="AE780" s="64"/>
      <c r="AF780" s="20"/>
      <c r="AG780" s="64" t="s">
        <v>2973</v>
      </c>
      <c r="AI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8"/>
      <c r="BC780" s="64"/>
      <c r="BD780" s="64"/>
      <c r="BE780" s="65"/>
      <c r="BF780" s="65"/>
      <c r="BG780" s="65"/>
      <c r="BH780" s="65"/>
      <c r="BI780" s="20"/>
      <c r="BJ780" s="20"/>
      <c r="BK780" s="20"/>
      <c r="BL780" s="20"/>
      <c r="BM780" s="64"/>
      <c r="BN780" s="65"/>
      <c r="BO780" s="64"/>
      <c r="BP780" s="65"/>
      <c r="BQ780" s="64"/>
      <c r="BR780" s="65"/>
      <c r="BS780" s="64"/>
      <c r="BT780" s="64"/>
      <c r="BU780" s="64"/>
      <c r="BV780" s="64"/>
      <c r="BW780" s="64"/>
      <c r="BX780" s="64"/>
      <c r="BY780" s="64"/>
      <c r="BZ780" s="64"/>
      <c r="CA780" s="64"/>
      <c r="CB780" s="64"/>
      <c r="CC780" s="64"/>
      <c r="CD780" s="64"/>
      <c r="CE780" s="64"/>
      <c r="CF780" s="64"/>
      <c r="CG780" s="64"/>
      <c r="CH780" s="64"/>
      <c r="CI780" s="64"/>
      <c r="CJ780" s="64"/>
      <c r="CK780"/>
      <c r="CP780"/>
      <c r="CQ780"/>
      <c r="CR780"/>
      <c r="CS780"/>
      <c r="CT780"/>
      <c r="CU780"/>
      <c r="CV780"/>
      <c r="CW780" s="64"/>
    </row>
    <row r="781" spans="1:101" s="17" customFormat="1" x14ac:dyDescent="0.25">
      <c r="A781" s="64"/>
      <c r="C781" s="64"/>
      <c r="D781" s="64"/>
      <c r="E781" s="64"/>
      <c r="F781" s="66"/>
      <c r="W781" s="20"/>
      <c r="X781" s="64"/>
      <c r="Y781" s="64"/>
      <c r="Z781" s="20"/>
      <c r="AA781" s="20"/>
      <c r="AB781" s="20"/>
      <c r="AC781" s="64"/>
      <c r="AD781" s="64"/>
      <c r="AE781" s="64"/>
      <c r="AF781" s="20"/>
      <c r="AG781" s="64" t="s">
        <v>2977</v>
      </c>
      <c r="AI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8"/>
      <c r="BC781" s="64"/>
      <c r="BD781" s="64"/>
      <c r="BE781" s="65"/>
      <c r="BF781" s="65"/>
      <c r="BG781" s="65"/>
      <c r="BH781" s="65"/>
      <c r="BI781" s="20"/>
      <c r="BJ781" s="20"/>
      <c r="BK781" s="20"/>
      <c r="BL781" s="20"/>
      <c r="BM781" s="64"/>
      <c r="BN781" s="65"/>
      <c r="BO781" s="64"/>
      <c r="BP781" s="65"/>
      <c r="BQ781" s="64"/>
      <c r="BR781" s="65"/>
      <c r="BS781" s="64"/>
      <c r="BT781" s="64"/>
      <c r="BU781" s="64"/>
      <c r="BV781" s="64"/>
      <c r="BW781" s="64"/>
      <c r="BX781" s="64"/>
      <c r="BY781" s="64"/>
      <c r="BZ781" s="64"/>
      <c r="CA781" s="64"/>
      <c r="CB781" s="64"/>
      <c r="CC781" s="64"/>
      <c r="CD781" s="64"/>
      <c r="CE781" s="64"/>
      <c r="CF781" s="64"/>
      <c r="CG781" s="64"/>
      <c r="CH781" s="64"/>
      <c r="CI781" s="64"/>
      <c r="CJ781" s="64"/>
      <c r="CK781"/>
      <c r="CP781"/>
      <c r="CQ781"/>
      <c r="CR781"/>
      <c r="CS781"/>
      <c r="CT781"/>
      <c r="CU781"/>
      <c r="CV781"/>
      <c r="CW781" s="64"/>
    </row>
    <row r="782" spans="1:101" s="17" customFormat="1" x14ac:dyDescent="0.25">
      <c r="A782" s="64"/>
      <c r="C782" s="64"/>
      <c r="D782" s="64"/>
      <c r="E782" s="64"/>
      <c r="F782" s="66"/>
      <c r="W782" s="20"/>
      <c r="X782" s="64"/>
      <c r="Y782" s="64"/>
      <c r="Z782" s="20"/>
      <c r="AA782" s="20"/>
      <c r="AB782" s="20"/>
      <c r="AC782" s="64"/>
      <c r="AD782" s="64"/>
      <c r="AE782" s="64"/>
      <c r="AF782" s="20"/>
      <c r="AG782" s="64" t="s">
        <v>2982</v>
      </c>
      <c r="AI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8"/>
      <c r="BC782" s="64"/>
      <c r="BD782" s="64"/>
      <c r="BE782" s="65"/>
      <c r="BF782" s="65"/>
      <c r="BG782" s="65"/>
      <c r="BH782" s="65"/>
      <c r="BI782" s="20"/>
      <c r="BJ782" s="20"/>
      <c r="BK782" s="20"/>
      <c r="BL782" s="20"/>
      <c r="BM782" s="64"/>
      <c r="BN782" s="65"/>
      <c r="BO782" s="64"/>
      <c r="BP782" s="65"/>
      <c r="BQ782" s="64"/>
      <c r="BR782" s="65"/>
      <c r="BS782" s="64"/>
      <c r="BT782" s="64"/>
      <c r="BU782" s="64"/>
      <c r="BV782" s="64"/>
      <c r="BW782" s="64"/>
      <c r="BX782" s="64"/>
      <c r="BY782" s="64"/>
      <c r="BZ782" s="64"/>
      <c r="CA782" s="64"/>
      <c r="CB782" s="64"/>
      <c r="CC782" s="64"/>
      <c r="CD782" s="64"/>
      <c r="CE782" s="64"/>
      <c r="CF782" s="64"/>
      <c r="CG782" s="64"/>
      <c r="CH782" s="64"/>
      <c r="CI782" s="64"/>
      <c r="CJ782" s="64"/>
      <c r="CK782"/>
      <c r="CP782"/>
      <c r="CQ782"/>
      <c r="CR782"/>
      <c r="CS782"/>
      <c r="CT782"/>
      <c r="CU782"/>
      <c r="CV782"/>
      <c r="CW782" s="64"/>
    </row>
    <row r="783" spans="1:101" s="17" customFormat="1" x14ac:dyDescent="0.25">
      <c r="A783" s="64"/>
      <c r="C783" s="64"/>
      <c r="D783" s="64"/>
      <c r="E783" s="64"/>
      <c r="F783" s="66"/>
      <c r="W783" s="20"/>
      <c r="X783" s="64"/>
      <c r="Y783" s="64"/>
      <c r="Z783" s="20"/>
      <c r="AA783" s="20"/>
      <c r="AB783" s="20"/>
      <c r="AC783" s="64"/>
      <c r="AD783" s="64"/>
      <c r="AE783" s="64"/>
      <c r="AF783" s="20"/>
      <c r="AG783" s="64" t="s">
        <v>2987</v>
      </c>
      <c r="AI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8"/>
      <c r="BC783" s="64"/>
      <c r="BD783" s="64"/>
      <c r="BE783" s="65"/>
      <c r="BF783" s="65"/>
      <c r="BG783" s="65"/>
      <c r="BH783" s="65"/>
      <c r="BI783" s="20"/>
      <c r="BJ783" s="20"/>
      <c r="BK783" s="20"/>
      <c r="BL783" s="20"/>
      <c r="BM783" s="64"/>
      <c r="BN783" s="65"/>
      <c r="BO783" s="64"/>
      <c r="BP783" s="65"/>
      <c r="BQ783" s="64"/>
      <c r="BR783" s="65"/>
      <c r="BS783" s="64"/>
      <c r="BT783" s="64"/>
      <c r="BU783" s="64"/>
      <c r="BV783" s="64"/>
      <c r="BW783" s="64"/>
      <c r="BX783" s="64"/>
      <c r="BY783" s="64"/>
      <c r="BZ783" s="64"/>
      <c r="CA783" s="64"/>
      <c r="CB783" s="64"/>
      <c r="CC783" s="64"/>
      <c r="CD783" s="64"/>
      <c r="CE783" s="64"/>
      <c r="CF783" s="64"/>
      <c r="CG783" s="64"/>
      <c r="CH783" s="64"/>
      <c r="CI783" s="64"/>
      <c r="CJ783" s="64"/>
      <c r="CK783"/>
      <c r="CP783"/>
      <c r="CQ783"/>
      <c r="CR783"/>
      <c r="CS783"/>
      <c r="CT783"/>
      <c r="CU783"/>
      <c r="CV783"/>
      <c r="CW783" s="64"/>
    </row>
    <row r="784" spans="1:101" s="17" customFormat="1" x14ac:dyDescent="0.25">
      <c r="A784" s="64"/>
      <c r="C784" s="64"/>
      <c r="D784" s="64"/>
      <c r="E784" s="64"/>
      <c r="F784" s="66"/>
      <c r="W784" s="20"/>
      <c r="X784" s="64"/>
      <c r="Y784" s="64"/>
      <c r="Z784" s="20"/>
      <c r="AA784" s="20"/>
      <c r="AB784" s="20"/>
      <c r="AC784" s="64"/>
      <c r="AD784" s="64"/>
      <c r="AE784" s="64"/>
      <c r="AF784" s="20"/>
      <c r="AG784" s="64" t="s">
        <v>2992</v>
      </c>
      <c r="AI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8"/>
      <c r="BC784" s="64"/>
      <c r="BD784" s="64"/>
      <c r="BE784" s="65"/>
      <c r="BF784" s="65"/>
      <c r="BG784" s="65"/>
      <c r="BH784" s="65"/>
      <c r="BI784" s="20"/>
      <c r="BJ784" s="20"/>
      <c r="BK784" s="20"/>
      <c r="BL784" s="20"/>
      <c r="BM784" s="64"/>
      <c r="BN784" s="65"/>
      <c r="BO784" s="64"/>
      <c r="BP784" s="65"/>
      <c r="BQ784" s="64"/>
      <c r="BR784" s="65"/>
      <c r="BS784" s="64"/>
      <c r="BT784" s="64"/>
      <c r="BU784" s="64"/>
      <c r="BV784" s="64"/>
      <c r="BW784" s="64"/>
      <c r="BX784" s="64"/>
      <c r="BY784" s="64"/>
      <c r="BZ784" s="64"/>
      <c r="CA784" s="64"/>
      <c r="CB784" s="64"/>
      <c r="CC784" s="64"/>
      <c r="CD784" s="64"/>
      <c r="CE784" s="64"/>
      <c r="CF784" s="64"/>
      <c r="CG784" s="64" t="s">
        <v>103</v>
      </c>
      <c r="CH784" s="64"/>
      <c r="CI784" s="64"/>
      <c r="CJ784" s="64"/>
      <c r="CK784"/>
      <c r="CP784"/>
      <c r="CQ784"/>
      <c r="CR784"/>
      <c r="CS784"/>
      <c r="CT784"/>
      <c r="CU784"/>
      <c r="CV784"/>
      <c r="CW784" s="64"/>
    </row>
    <row r="785" spans="1:101" s="17" customFormat="1" x14ac:dyDescent="0.25">
      <c r="A785" s="64"/>
      <c r="C785" s="64"/>
      <c r="D785" s="64"/>
      <c r="E785" s="64"/>
      <c r="F785" s="66"/>
      <c r="W785" s="20"/>
      <c r="X785" s="64"/>
      <c r="Y785" s="64"/>
      <c r="Z785" s="20"/>
      <c r="AA785" s="20"/>
      <c r="AB785" s="20"/>
      <c r="AC785" s="64"/>
      <c r="AD785" s="64"/>
      <c r="AE785" s="64"/>
      <c r="AF785" s="20"/>
      <c r="AG785" s="64" t="s">
        <v>2996</v>
      </c>
      <c r="AI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8"/>
      <c r="BC785" s="64"/>
      <c r="BD785" s="64"/>
      <c r="BE785" s="65"/>
      <c r="BF785" s="65"/>
      <c r="BG785" s="65"/>
      <c r="BH785" s="65"/>
      <c r="BI785" s="20"/>
      <c r="BJ785" s="20"/>
      <c r="BK785" s="20"/>
      <c r="BL785" s="20"/>
      <c r="BM785" s="64"/>
      <c r="BN785" s="65"/>
      <c r="BO785" s="64"/>
      <c r="BP785" s="65"/>
      <c r="BQ785" s="64"/>
      <c r="BR785" s="65"/>
      <c r="BS785" s="64"/>
      <c r="BT785" s="64"/>
      <c r="BU785" s="64"/>
      <c r="BV785" s="64"/>
      <c r="BW785" s="64"/>
      <c r="BX785" s="64"/>
      <c r="BY785" s="64"/>
      <c r="BZ785" s="64"/>
      <c r="CA785" s="64"/>
      <c r="CB785" s="64"/>
      <c r="CC785" s="64"/>
      <c r="CD785" s="64"/>
      <c r="CE785" s="64"/>
      <c r="CF785" s="64"/>
      <c r="CG785" s="64" t="s">
        <v>103</v>
      </c>
      <c r="CH785" s="64"/>
      <c r="CI785" s="64"/>
      <c r="CJ785" s="64"/>
      <c r="CK785"/>
      <c r="CP785"/>
      <c r="CQ785"/>
      <c r="CR785"/>
      <c r="CS785"/>
      <c r="CT785"/>
      <c r="CU785"/>
      <c r="CV785"/>
      <c r="CW785" s="64"/>
    </row>
    <row r="786" spans="1:101" s="17" customFormat="1" x14ac:dyDescent="0.25">
      <c r="A786" s="64"/>
      <c r="C786" s="64"/>
      <c r="D786" s="64"/>
      <c r="E786" s="64"/>
      <c r="F786" s="66"/>
      <c r="W786" s="20"/>
      <c r="X786" s="64"/>
      <c r="Y786" s="64"/>
      <c r="Z786" s="20"/>
      <c r="AA786" s="20"/>
      <c r="AB786" s="20"/>
      <c r="AC786" s="64"/>
      <c r="AD786" s="64"/>
      <c r="AE786" s="64"/>
      <c r="AF786" s="20"/>
      <c r="AG786" s="64" t="s">
        <v>3003</v>
      </c>
      <c r="AI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8"/>
      <c r="BC786" s="64"/>
      <c r="BD786" s="64"/>
      <c r="BE786" s="65"/>
      <c r="BF786" s="65"/>
      <c r="BG786" s="65"/>
      <c r="BH786" s="65"/>
      <c r="BI786" s="20"/>
      <c r="BJ786" s="20"/>
      <c r="BK786" s="20"/>
      <c r="BL786" s="20"/>
      <c r="BM786" s="64"/>
      <c r="BN786" s="65"/>
      <c r="BO786" s="64"/>
      <c r="BP786" s="65"/>
      <c r="BQ786" s="64"/>
      <c r="BR786" s="65"/>
      <c r="BS786" s="64"/>
      <c r="BT786" s="64"/>
      <c r="BU786" s="64"/>
      <c r="BV786" s="64"/>
      <c r="BW786" s="64"/>
      <c r="BX786" s="64"/>
      <c r="BY786" s="64"/>
      <c r="BZ786" s="64"/>
      <c r="CA786" s="64"/>
      <c r="CB786" s="64"/>
      <c r="CC786" s="64"/>
      <c r="CD786" s="64"/>
      <c r="CE786" s="64"/>
      <c r="CF786" s="64"/>
      <c r="CG786" s="64"/>
      <c r="CH786" s="64"/>
      <c r="CI786" s="64"/>
      <c r="CJ786" s="64"/>
      <c r="CK786"/>
      <c r="CP786"/>
      <c r="CQ786"/>
      <c r="CR786"/>
      <c r="CS786"/>
      <c r="CT786"/>
      <c r="CU786"/>
      <c r="CV786"/>
      <c r="CW786" s="64"/>
    </row>
    <row r="787" spans="1:101" s="17" customFormat="1" x14ac:dyDescent="0.25">
      <c r="A787" s="64"/>
      <c r="C787" s="64"/>
      <c r="D787" s="64"/>
      <c r="E787" s="64"/>
      <c r="F787" s="66"/>
      <c r="W787" s="20"/>
      <c r="X787" s="64"/>
      <c r="Y787" s="64"/>
      <c r="Z787" s="20"/>
      <c r="AA787" s="20"/>
      <c r="AB787" s="20"/>
      <c r="AC787" s="64"/>
      <c r="AD787" s="64"/>
      <c r="AE787" s="64"/>
      <c r="AF787" s="20"/>
      <c r="AG787" s="64" t="s">
        <v>3009</v>
      </c>
      <c r="AI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8"/>
      <c r="BC787" s="64"/>
      <c r="BD787" s="64"/>
      <c r="BE787" s="65"/>
      <c r="BF787" s="65"/>
      <c r="BG787" s="65"/>
      <c r="BH787" s="65"/>
      <c r="BI787" s="20"/>
      <c r="BJ787" s="20"/>
      <c r="BK787" s="20"/>
      <c r="BL787" s="20"/>
      <c r="BM787" s="64"/>
      <c r="BN787" s="65"/>
      <c r="BO787" s="64"/>
      <c r="BP787" s="65"/>
      <c r="BQ787" s="64"/>
      <c r="BR787" s="65"/>
      <c r="BS787" s="64"/>
      <c r="BT787" s="64"/>
      <c r="BU787" s="64"/>
      <c r="BV787" s="64"/>
      <c r="BW787" s="64"/>
      <c r="BX787" s="64"/>
      <c r="BY787" s="64"/>
      <c r="BZ787" s="64"/>
      <c r="CA787" s="64"/>
      <c r="CB787" s="64"/>
      <c r="CC787" s="64"/>
      <c r="CD787" s="64"/>
      <c r="CE787" s="64"/>
      <c r="CF787" s="64"/>
      <c r="CG787" s="64"/>
      <c r="CH787" s="64"/>
      <c r="CI787" s="64"/>
      <c r="CJ787" s="64"/>
      <c r="CK787"/>
      <c r="CP787"/>
      <c r="CQ787"/>
      <c r="CR787"/>
      <c r="CS787"/>
      <c r="CT787"/>
      <c r="CU787"/>
      <c r="CV787"/>
      <c r="CW787" s="64"/>
    </row>
    <row r="788" spans="1:101" s="17" customFormat="1" x14ac:dyDescent="0.25">
      <c r="A788" s="64"/>
      <c r="C788" s="64"/>
      <c r="D788" s="64"/>
      <c r="E788" s="64"/>
      <c r="F788" s="66"/>
      <c r="W788" s="20"/>
      <c r="X788" s="64"/>
      <c r="Y788" s="64"/>
      <c r="Z788" s="20"/>
      <c r="AA788" s="20"/>
      <c r="AB788" s="20"/>
      <c r="AC788" s="64"/>
      <c r="AD788" s="64"/>
      <c r="AE788" s="64"/>
      <c r="AF788" s="20"/>
      <c r="AG788" s="64" t="s">
        <v>3015</v>
      </c>
      <c r="AI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8"/>
      <c r="BC788" s="64"/>
      <c r="BD788" s="64"/>
      <c r="BE788" s="65"/>
      <c r="BF788" s="65"/>
      <c r="BG788" s="65"/>
      <c r="BH788" s="65"/>
      <c r="BI788" s="20"/>
      <c r="BJ788" s="20"/>
      <c r="BK788" s="20"/>
      <c r="BL788" s="20"/>
      <c r="BM788" s="64"/>
      <c r="BN788" s="65"/>
      <c r="BO788" s="64"/>
      <c r="BP788" s="65"/>
      <c r="BQ788" s="64"/>
      <c r="BR788" s="65"/>
      <c r="BS788" s="64"/>
      <c r="BT788" s="64"/>
      <c r="BU788" s="64"/>
      <c r="BV788" s="64"/>
      <c r="BW788" s="64"/>
      <c r="BX788" s="64"/>
      <c r="BY788" s="64"/>
      <c r="BZ788" s="64"/>
      <c r="CA788" s="64"/>
      <c r="CB788" s="64"/>
      <c r="CC788" s="64"/>
      <c r="CD788" s="64"/>
      <c r="CE788" s="64"/>
      <c r="CF788" s="64"/>
      <c r="CG788" s="64"/>
      <c r="CH788" s="64"/>
      <c r="CI788" s="64"/>
      <c r="CJ788" s="64"/>
      <c r="CK788"/>
      <c r="CP788"/>
      <c r="CQ788"/>
      <c r="CR788"/>
      <c r="CS788"/>
      <c r="CT788"/>
      <c r="CU788"/>
      <c r="CV788"/>
      <c r="CW788" s="64"/>
    </row>
    <row r="789" spans="1:101" s="17" customFormat="1" x14ac:dyDescent="0.25">
      <c r="A789" s="64"/>
      <c r="C789" s="64"/>
      <c r="D789" s="64"/>
      <c r="E789" s="64"/>
      <c r="F789" s="66"/>
      <c r="W789" s="20"/>
      <c r="X789" s="64"/>
      <c r="Y789" s="64"/>
      <c r="Z789" s="20"/>
      <c r="AA789" s="20"/>
      <c r="AB789" s="20"/>
      <c r="AC789" s="64"/>
      <c r="AD789" s="64"/>
      <c r="AE789" s="64"/>
      <c r="AF789" s="20"/>
      <c r="AG789" s="64" t="s">
        <v>3019</v>
      </c>
      <c r="AI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8"/>
      <c r="BC789" s="64"/>
      <c r="BD789" s="64"/>
      <c r="BE789" s="65"/>
      <c r="BF789" s="65"/>
      <c r="BG789" s="65"/>
      <c r="BH789" s="65"/>
      <c r="BI789" s="20"/>
      <c r="BJ789" s="20"/>
      <c r="BK789" s="20"/>
      <c r="BL789" s="20"/>
      <c r="BM789" s="64"/>
      <c r="BN789" s="65"/>
      <c r="BO789" s="64"/>
      <c r="BP789" s="65"/>
      <c r="BQ789" s="64"/>
      <c r="BR789" s="65"/>
      <c r="BS789" s="64"/>
      <c r="BT789" s="64"/>
      <c r="BU789" s="64"/>
      <c r="BV789" s="64"/>
      <c r="BW789" s="64"/>
      <c r="BX789" s="64"/>
      <c r="BY789" s="64"/>
      <c r="BZ789" s="64"/>
      <c r="CA789" s="64"/>
      <c r="CB789" s="64"/>
      <c r="CC789" s="64"/>
      <c r="CD789" s="64"/>
      <c r="CE789" s="64"/>
      <c r="CF789" s="64"/>
      <c r="CG789" s="64"/>
      <c r="CH789" s="64"/>
      <c r="CI789" s="64"/>
      <c r="CJ789" s="64"/>
      <c r="CK789"/>
      <c r="CP789"/>
      <c r="CQ789"/>
      <c r="CR789"/>
      <c r="CS789"/>
      <c r="CT789"/>
      <c r="CU789"/>
      <c r="CV789"/>
      <c r="CW789" s="64"/>
    </row>
    <row r="790" spans="1:101" s="17" customFormat="1" x14ac:dyDescent="0.25">
      <c r="A790" s="64"/>
      <c r="C790" s="64"/>
      <c r="D790" s="64"/>
      <c r="E790" s="64"/>
      <c r="F790" s="66"/>
      <c r="W790" s="20"/>
      <c r="X790" s="64"/>
      <c r="Y790" s="64"/>
      <c r="Z790" s="20"/>
      <c r="AA790" s="20"/>
      <c r="AB790" s="20"/>
      <c r="AC790" s="64"/>
      <c r="AD790" s="64"/>
      <c r="AE790" s="64"/>
      <c r="AF790" s="20"/>
      <c r="AG790" s="64" t="s">
        <v>3026</v>
      </c>
      <c r="AI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8"/>
      <c r="BC790" s="64"/>
      <c r="BD790" s="64"/>
      <c r="BE790" s="65"/>
      <c r="BF790" s="65"/>
      <c r="BG790" s="65"/>
      <c r="BH790" s="65"/>
      <c r="BI790" s="20"/>
      <c r="BJ790" s="20"/>
      <c r="BK790" s="20"/>
      <c r="BL790" s="20"/>
      <c r="BM790" s="64"/>
      <c r="BN790" s="65"/>
      <c r="BO790" s="64"/>
      <c r="BP790" s="65"/>
      <c r="BQ790" s="64"/>
      <c r="BR790" s="65"/>
      <c r="BS790" s="64"/>
      <c r="BT790" s="64"/>
      <c r="BU790" s="64"/>
      <c r="BV790" s="64"/>
      <c r="BW790" s="64"/>
      <c r="BX790" s="64"/>
      <c r="BY790" s="64"/>
      <c r="BZ790" s="64"/>
      <c r="CA790" s="64"/>
      <c r="CB790" s="64"/>
      <c r="CC790" s="64"/>
      <c r="CD790" s="64"/>
      <c r="CE790" s="64"/>
      <c r="CF790" s="64"/>
      <c r="CG790" s="64"/>
      <c r="CH790" s="64"/>
      <c r="CI790" s="64"/>
      <c r="CJ790" s="64"/>
      <c r="CK790"/>
      <c r="CP790"/>
      <c r="CQ790"/>
      <c r="CR790"/>
      <c r="CS790"/>
      <c r="CT790"/>
      <c r="CU790"/>
      <c r="CV790"/>
      <c r="CW790" s="64"/>
    </row>
    <row r="791" spans="1:101" s="17" customFormat="1" x14ac:dyDescent="0.25">
      <c r="A791" s="64"/>
      <c r="C791" s="64"/>
      <c r="D791" s="64"/>
      <c r="E791" s="64"/>
      <c r="F791" s="66"/>
      <c r="W791" s="20"/>
      <c r="X791" s="64"/>
      <c r="Y791" s="64"/>
      <c r="Z791" s="20"/>
      <c r="AA791" s="20"/>
      <c r="AB791" s="20"/>
      <c r="AC791" s="64"/>
      <c r="AD791" s="64"/>
      <c r="AE791" s="64"/>
      <c r="AF791" s="20"/>
      <c r="AG791" s="64" t="s">
        <v>3033</v>
      </c>
      <c r="AI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8"/>
      <c r="BC791" s="64"/>
      <c r="BD791" s="64"/>
      <c r="BE791" s="65"/>
      <c r="BF791" s="65"/>
      <c r="BG791" s="65"/>
      <c r="BH791" s="65"/>
      <c r="BI791" s="20"/>
      <c r="BJ791" s="20"/>
      <c r="BK791" s="20"/>
      <c r="BL791" s="20"/>
      <c r="BM791" s="64"/>
      <c r="BN791" s="65"/>
      <c r="BO791" s="64"/>
      <c r="BP791" s="65"/>
      <c r="BQ791" s="64"/>
      <c r="BR791" s="65"/>
      <c r="BS791" s="64"/>
      <c r="BT791" s="64"/>
      <c r="BU791" s="64"/>
      <c r="BV791" s="64"/>
      <c r="BW791" s="64"/>
      <c r="BX791" s="64"/>
      <c r="BY791" s="64"/>
      <c r="BZ791" s="64"/>
      <c r="CA791" s="64"/>
      <c r="CB791" s="64"/>
      <c r="CC791" s="64"/>
      <c r="CD791" s="64"/>
      <c r="CE791" s="64"/>
      <c r="CF791" s="64"/>
      <c r="CG791" s="64"/>
      <c r="CH791" s="64"/>
      <c r="CI791" s="64"/>
      <c r="CJ791" s="64"/>
      <c r="CK791"/>
      <c r="CP791"/>
      <c r="CQ791"/>
      <c r="CR791"/>
      <c r="CS791"/>
      <c r="CT791"/>
      <c r="CU791"/>
      <c r="CV791"/>
      <c r="CW791" s="64"/>
    </row>
    <row r="792" spans="1:101" s="17" customFormat="1" x14ac:dyDescent="0.25">
      <c r="A792" s="64"/>
      <c r="C792" s="64"/>
      <c r="D792" s="64"/>
      <c r="E792" s="64"/>
      <c r="F792" s="66"/>
      <c r="W792" s="20"/>
      <c r="X792" s="64"/>
      <c r="Y792" s="64"/>
      <c r="Z792" s="20"/>
      <c r="AA792" s="20"/>
      <c r="AB792" s="20"/>
      <c r="AC792" s="64"/>
      <c r="AD792" s="64"/>
      <c r="AE792" s="64"/>
      <c r="AF792" s="20"/>
      <c r="AG792" s="64" t="s">
        <v>3040</v>
      </c>
      <c r="AI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8"/>
      <c r="BC792" s="64"/>
      <c r="BD792" s="64"/>
      <c r="BE792" s="65"/>
      <c r="BF792" s="65"/>
      <c r="BG792" s="65"/>
      <c r="BH792" s="65"/>
      <c r="BI792" s="20"/>
      <c r="BJ792" s="20"/>
      <c r="BK792" s="20"/>
      <c r="BL792" s="20"/>
      <c r="BM792" s="64"/>
      <c r="BN792" s="65"/>
      <c r="BO792" s="64"/>
      <c r="BP792" s="65"/>
      <c r="BQ792" s="64"/>
      <c r="BR792" s="65"/>
      <c r="BS792" s="64"/>
      <c r="BT792" s="64"/>
      <c r="BU792" s="64"/>
      <c r="BV792" s="64"/>
      <c r="BW792" s="64"/>
      <c r="BX792" s="64"/>
      <c r="BY792" s="64"/>
      <c r="BZ792" s="64"/>
      <c r="CA792" s="64"/>
      <c r="CB792" s="64"/>
      <c r="CC792" s="64"/>
      <c r="CD792" s="64"/>
      <c r="CE792" s="64"/>
      <c r="CF792" s="64"/>
      <c r="CG792" s="64"/>
      <c r="CH792" s="64"/>
      <c r="CI792" s="64"/>
      <c r="CJ792" s="64"/>
      <c r="CK792"/>
      <c r="CP792"/>
      <c r="CQ792"/>
      <c r="CR792"/>
      <c r="CS792"/>
      <c r="CT792"/>
      <c r="CU792"/>
      <c r="CV792"/>
      <c r="CW792" s="64"/>
    </row>
    <row r="793" spans="1:101" s="17" customFormat="1" x14ac:dyDescent="0.25">
      <c r="A793" s="64"/>
      <c r="C793" s="64"/>
      <c r="D793" s="64"/>
      <c r="E793" s="64"/>
      <c r="F793" s="66"/>
      <c r="W793" s="20"/>
      <c r="X793" s="64"/>
      <c r="Y793" s="64"/>
      <c r="Z793" s="20"/>
      <c r="AA793" s="20"/>
      <c r="AB793" s="20"/>
      <c r="AC793" s="64"/>
      <c r="AD793" s="64"/>
      <c r="AE793" s="64"/>
      <c r="AF793" s="20"/>
      <c r="AG793" s="64" t="s">
        <v>3044</v>
      </c>
      <c r="AI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8"/>
      <c r="BC793" s="64"/>
      <c r="BD793" s="64"/>
      <c r="BE793" s="65"/>
      <c r="BF793" s="65"/>
      <c r="BG793" s="65"/>
      <c r="BH793" s="65"/>
      <c r="BI793" s="20"/>
      <c r="BJ793" s="20"/>
      <c r="BK793" s="20"/>
      <c r="BL793" s="20"/>
      <c r="BM793" s="64"/>
      <c r="BN793" s="65"/>
      <c r="BO793" s="64"/>
      <c r="BP793" s="65"/>
      <c r="BQ793" s="64"/>
      <c r="BR793" s="65"/>
      <c r="BS793" s="64"/>
      <c r="BT793" s="64"/>
      <c r="BU793" s="64"/>
      <c r="BV793" s="64"/>
      <c r="BW793" s="64"/>
      <c r="BX793" s="64"/>
      <c r="BY793" s="64"/>
      <c r="BZ793" s="64"/>
      <c r="CA793" s="64"/>
      <c r="CB793" s="64"/>
      <c r="CC793" s="64"/>
      <c r="CD793" s="64"/>
      <c r="CE793" s="64"/>
      <c r="CF793" s="64"/>
      <c r="CG793" s="64"/>
      <c r="CH793" s="64"/>
      <c r="CI793" s="64"/>
      <c r="CJ793" s="64"/>
      <c r="CK793"/>
      <c r="CP793"/>
      <c r="CQ793"/>
      <c r="CR793"/>
      <c r="CS793"/>
      <c r="CT793"/>
      <c r="CU793"/>
      <c r="CV793"/>
      <c r="CW793" s="64"/>
    </row>
    <row r="794" spans="1:101" s="17" customFormat="1" x14ac:dyDescent="0.25">
      <c r="A794" s="64"/>
      <c r="C794" s="64"/>
      <c r="D794" s="64"/>
      <c r="E794" s="64"/>
      <c r="F794" s="66"/>
      <c r="W794" s="20"/>
      <c r="X794" s="64"/>
      <c r="Y794" s="64"/>
      <c r="Z794" s="20"/>
      <c r="AA794" s="20"/>
      <c r="AB794" s="20"/>
      <c r="AC794" s="64"/>
      <c r="AD794" s="64"/>
      <c r="AE794" s="64"/>
      <c r="AF794" s="20"/>
      <c r="AG794" s="64" t="s">
        <v>3049</v>
      </c>
      <c r="AI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8"/>
      <c r="BC794" s="64"/>
      <c r="BD794" s="64"/>
      <c r="BE794" s="65"/>
      <c r="BF794" s="65"/>
      <c r="BG794" s="65"/>
      <c r="BH794" s="65"/>
      <c r="BI794" s="20"/>
      <c r="BJ794" s="20"/>
      <c r="BK794" s="20"/>
      <c r="BL794" s="20"/>
      <c r="BM794" s="64"/>
      <c r="BN794" s="65"/>
      <c r="BO794" s="64"/>
      <c r="BP794" s="65"/>
      <c r="BQ794" s="64"/>
      <c r="BR794" s="65"/>
      <c r="BS794" s="64"/>
      <c r="BT794" s="64"/>
      <c r="BU794" s="64"/>
      <c r="BV794" s="64"/>
      <c r="BW794" s="64"/>
      <c r="BX794" s="64"/>
      <c r="BY794" s="64"/>
      <c r="BZ794" s="64"/>
      <c r="CA794" s="64"/>
      <c r="CB794" s="64"/>
      <c r="CC794" s="64"/>
      <c r="CD794" s="64"/>
      <c r="CE794" s="64"/>
      <c r="CF794" s="64"/>
      <c r="CG794" s="64"/>
      <c r="CH794" s="64"/>
      <c r="CI794" s="64"/>
      <c r="CJ794" s="64"/>
      <c r="CK794"/>
      <c r="CP794"/>
      <c r="CQ794"/>
      <c r="CR794"/>
      <c r="CS794"/>
      <c r="CT794"/>
      <c r="CU794"/>
      <c r="CV794"/>
      <c r="CW794" s="64"/>
    </row>
    <row r="795" spans="1:101" s="17" customFormat="1" x14ac:dyDescent="0.25">
      <c r="A795" s="64"/>
      <c r="C795" s="64"/>
      <c r="D795" s="64"/>
      <c r="E795" s="64"/>
      <c r="F795" s="66"/>
      <c r="W795" s="20"/>
      <c r="X795" s="64"/>
      <c r="Y795" s="64"/>
      <c r="Z795" s="20"/>
      <c r="AA795" s="20"/>
      <c r="AB795" s="20"/>
      <c r="AC795" s="64"/>
      <c r="AD795" s="64"/>
      <c r="AE795" s="64"/>
      <c r="AF795" s="20"/>
      <c r="AG795" s="64" t="s">
        <v>3056</v>
      </c>
      <c r="AI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8"/>
      <c r="BC795" s="64"/>
      <c r="BD795" s="64"/>
      <c r="BE795" s="65"/>
      <c r="BF795" s="65"/>
      <c r="BG795" s="65"/>
      <c r="BH795" s="65"/>
      <c r="BI795" s="20"/>
      <c r="BJ795" s="20"/>
      <c r="BK795" s="20"/>
      <c r="BL795" s="20"/>
      <c r="BM795" s="64"/>
      <c r="BN795" s="65"/>
      <c r="BO795" s="64"/>
      <c r="BP795" s="65"/>
      <c r="BQ795" s="64"/>
      <c r="BR795" s="65"/>
      <c r="BS795" s="64"/>
      <c r="BT795" s="64"/>
      <c r="BU795" s="64"/>
      <c r="BV795" s="64"/>
      <c r="BW795" s="64"/>
      <c r="BX795" s="64"/>
      <c r="BY795" s="64"/>
      <c r="BZ795" s="64"/>
      <c r="CA795" s="64"/>
      <c r="CB795" s="64"/>
      <c r="CC795" s="64"/>
      <c r="CD795" s="64"/>
      <c r="CE795" s="64"/>
      <c r="CF795" s="64"/>
      <c r="CG795" s="64"/>
      <c r="CH795" s="64"/>
      <c r="CI795" s="64"/>
      <c r="CJ795" s="64"/>
      <c r="CK795"/>
      <c r="CP795"/>
      <c r="CQ795"/>
      <c r="CR795"/>
      <c r="CS795"/>
      <c r="CT795"/>
      <c r="CU795"/>
      <c r="CV795"/>
      <c r="CW795" s="64"/>
    </row>
    <row r="796" spans="1:101" s="17" customFormat="1" x14ac:dyDescent="0.25">
      <c r="A796" s="64"/>
      <c r="C796" s="64"/>
      <c r="D796" s="64"/>
      <c r="E796" s="64"/>
      <c r="F796" s="66"/>
      <c r="W796" s="20"/>
      <c r="X796" s="64"/>
      <c r="Y796" s="64"/>
      <c r="Z796" s="20"/>
      <c r="AA796" s="20"/>
      <c r="AB796" s="20"/>
      <c r="AC796" s="64"/>
      <c r="AD796" s="67"/>
      <c r="AE796" s="67"/>
      <c r="AF796" s="20"/>
      <c r="AG796" s="67" t="s">
        <v>3060</v>
      </c>
      <c r="AI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8"/>
      <c r="BC796" s="64"/>
      <c r="BD796" s="64"/>
      <c r="BE796" s="65"/>
      <c r="BF796" s="65"/>
      <c r="BG796" s="65"/>
      <c r="BH796" s="65"/>
      <c r="BI796" s="20"/>
      <c r="BJ796" s="20"/>
      <c r="BK796" s="20"/>
      <c r="BL796" s="20"/>
      <c r="BM796" s="64"/>
      <c r="BN796" s="65"/>
      <c r="BO796" s="64"/>
      <c r="BP796" s="65"/>
      <c r="BQ796" s="64"/>
      <c r="BR796" s="65"/>
      <c r="BS796" s="64"/>
      <c r="BT796" s="64"/>
      <c r="BU796" s="67"/>
      <c r="BV796" s="67"/>
      <c r="BW796" s="67"/>
      <c r="BX796" s="67"/>
      <c r="BY796" s="64"/>
      <c r="BZ796" s="64"/>
      <c r="CA796" s="64"/>
      <c r="CB796" s="64"/>
      <c r="CC796" s="64"/>
      <c r="CD796" s="64"/>
      <c r="CE796" s="64"/>
      <c r="CF796" s="64"/>
      <c r="CG796" s="64"/>
      <c r="CH796" s="64"/>
      <c r="CI796" s="64"/>
      <c r="CJ796" s="64"/>
      <c r="CK796"/>
      <c r="CP796"/>
      <c r="CQ796"/>
      <c r="CR796"/>
      <c r="CS796"/>
      <c r="CT796"/>
      <c r="CU796"/>
      <c r="CV796"/>
      <c r="CW796" s="64"/>
    </row>
    <row r="797" spans="1:101" s="17" customFormat="1" x14ac:dyDescent="0.25">
      <c r="A797" s="64"/>
      <c r="C797" s="64"/>
      <c r="D797" s="64"/>
      <c r="E797" s="64"/>
      <c r="F797" s="66"/>
      <c r="W797" s="20"/>
      <c r="X797" s="64"/>
      <c r="Y797" s="64"/>
      <c r="Z797" s="20"/>
      <c r="AA797" s="20"/>
      <c r="AB797" s="20"/>
      <c r="AC797" s="64"/>
      <c r="AD797" s="64"/>
      <c r="AE797" s="64"/>
      <c r="AF797" s="20"/>
      <c r="AG797" s="64" t="s">
        <v>3067</v>
      </c>
      <c r="AI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8"/>
      <c r="BC797" s="64"/>
      <c r="BD797" s="64"/>
      <c r="BE797" s="65"/>
      <c r="BF797" s="65"/>
      <c r="BG797" s="65"/>
      <c r="BH797" s="65"/>
      <c r="BI797" s="20"/>
      <c r="BJ797" s="20"/>
      <c r="BK797" s="20"/>
      <c r="BL797" s="20"/>
      <c r="BM797" s="64"/>
      <c r="BN797" s="65"/>
      <c r="BO797" s="64"/>
      <c r="BP797" s="65"/>
      <c r="BQ797" s="64"/>
      <c r="BR797" s="65"/>
      <c r="BS797" s="64"/>
      <c r="BT797" s="64"/>
      <c r="BU797" s="64"/>
      <c r="BV797" s="64"/>
      <c r="BW797" s="64"/>
      <c r="BX797" s="64"/>
      <c r="BY797" s="64"/>
      <c r="BZ797" s="64"/>
      <c r="CA797" s="64"/>
      <c r="CB797" s="64"/>
      <c r="CC797" s="64"/>
      <c r="CD797" s="64"/>
      <c r="CE797" s="64"/>
      <c r="CF797" s="64"/>
      <c r="CG797" s="64" t="s">
        <v>103</v>
      </c>
      <c r="CH797" s="64"/>
      <c r="CI797" s="64"/>
      <c r="CJ797" s="64"/>
      <c r="CK797"/>
      <c r="CP797"/>
      <c r="CQ797"/>
      <c r="CR797"/>
      <c r="CS797"/>
      <c r="CT797"/>
      <c r="CU797"/>
      <c r="CV797"/>
      <c r="CW797" s="64"/>
    </row>
    <row r="798" spans="1:101" s="17" customFormat="1" x14ac:dyDescent="0.25">
      <c r="A798" s="64"/>
      <c r="C798" s="64"/>
      <c r="D798" s="64"/>
      <c r="E798" s="64"/>
      <c r="F798" s="66"/>
      <c r="W798" s="20"/>
      <c r="X798" s="64"/>
      <c r="Y798" s="64"/>
      <c r="Z798" s="20"/>
      <c r="AA798" s="20"/>
      <c r="AB798" s="20"/>
      <c r="AC798" s="64"/>
      <c r="AD798" s="67"/>
      <c r="AE798" s="67"/>
      <c r="AF798" s="20"/>
      <c r="AG798" s="67" t="s">
        <v>3073</v>
      </c>
      <c r="AI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8"/>
      <c r="BC798" s="64"/>
      <c r="BD798" s="64"/>
      <c r="BE798" s="65"/>
      <c r="BF798" s="65"/>
      <c r="BG798" s="65"/>
      <c r="BH798" s="65"/>
      <c r="BI798" s="20"/>
      <c r="BJ798" s="20"/>
      <c r="BK798" s="20"/>
      <c r="BL798" s="20"/>
      <c r="BM798" s="64"/>
      <c r="BN798" s="65"/>
      <c r="BO798" s="64"/>
      <c r="BP798" s="65"/>
      <c r="BQ798" s="64"/>
      <c r="BR798" s="65"/>
      <c r="BS798" s="64"/>
      <c r="BT798" s="64"/>
      <c r="BU798" s="64"/>
      <c r="BV798" s="67"/>
      <c r="BW798" s="67"/>
      <c r="BX798" s="67"/>
      <c r="BY798" s="64"/>
      <c r="BZ798" s="64"/>
      <c r="CA798" s="64"/>
      <c r="CB798" s="64"/>
      <c r="CC798" s="64"/>
      <c r="CD798" s="64"/>
      <c r="CE798" s="64"/>
      <c r="CF798" s="64"/>
      <c r="CG798" s="64"/>
      <c r="CH798" s="64"/>
      <c r="CI798" s="64"/>
      <c r="CJ798" s="64"/>
      <c r="CK798"/>
      <c r="CP798"/>
      <c r="CQ798"/>
      <c r="CR798"/>
      <c r="CS798"/>
      <c r="CT798"/>
      <c r="CU798"/>
      <c r="CV798"/>
      <c r="CW798" s="64"/>
    </row>
    <row r="799" spans="1:101" s="17" customFormat="1" x14ac:dyDescent="0.25">
      <c r="A799" s="64"/>
      <c r="C799" s="64"/>
      <c r="D799" s="64"/>
      <c r="E799" s="64"/>
      <c r="F799" s="66"/>
      <c r="W799" s="20"/>
      <c r="X799" s="64"/>
      <c r="Y799" s="64"/>
      <c r="Z799" s="20"/>
      <c r="AA799" s="20"/>
      <c r="AB799" s="20"/>
      <c r="AC799" s="64"/>
      <c r="AD799" s="67"/>
      <c r="AE799" s="67"/>
      <c r="AF799" s="20"/>
      <c r="AG799" s="67" t="s">
        <v>3078</v>
      </c>
      <c r="AI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8"/>
      <c r="BC799" s="64"/>
      <c r="BD799" s="64"/>
      <c r="BE799" s="65"/>
      <c r="BF799" s="65"/>
      <c r="BG799" s="65"/>
      <c r="BH799" s="65"/>
      <c r="BI799" s="20"/>
      <c r="BJ799" s="20"/>
      <c r="BK799" s="20"/>
      <c r="BL799" s="20"/>
      <c r="BM799" s="64"/>
      <c r="BN799" s="65"/>
      <c r="BO799" s="64"/>
      <c r="BP799" s="65"/>
      <c r="BQ799" s="64"/>
      <c r="BR799" s="65"/>
      <c r="BS799" s="64"/>
      <c r="BT799" s="64"/>
      <c r="BU799" s="64"/>
      <c r="BV799" s="67"/>
      <c r="BW799" s="67"/>
      <c r="BX799" s="67"/>
      <c r="BY799" s="64"/>
      <c r="BZ799" s="64"/>
      <c r="CA799" s="64"/>
      <c r="CB799" s="64"/>
      <c r="CC799" s="64"/>
      <c r="CD799" s="64"/>
      <c r="CE799" s="64"/>
      <c r="CF799" s="64"/>
      <c r="CG799" s="64"/>
      <c r="CH799" s="64"/>
      <c r="CI799" s="64"/>
      <c r="CJ799" s="64"/>
      <c r="CK799"/>
      <c r="CP799"/>
      <c r="CQ799"/>
      <c r="CR799"/>
      <c r="CS799"/>
      <c r="CT799"/>
      <c r="CU799"/>
      <c r="CV799"/>
      <c r="CW799" s="64"/>
    </row>
    <row r="800" spans="1:101" s="17" customFormat="1" x14ac:dyDescent="0.25">
      <c r="A800" s="64"/>
      <c r="C800" s="64"/>
      <c r="D800" s="64"/>
      <c r="E800" s="64"/>
      <c r="F800" s="66"/>
      <c r="W800" s="20"/>
      <c r="X800" s="64"/>
      <c r="Y800" s="64"/>
      <c r="Z800" s="20"/>
      <c r="AA800" s="20"/>
      <c r="AB800" s="20"/>
      <c r="AC800" s="64"/>
      <c r="AD800" s="67"/>
      <c r="AE800" s="67"/>
      <c r="AF800" s="20"/>
      <c r="AG800" s="67" t="s">
        <v>3081</v>
      </c>
      <c r="AI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8"/>
      <c r="BC800" s="64"/>
      <c r="BD800" s="64"/>
      <c r="BE800" s="65"/>
      <c r="BF800" s="65"/>
      <c r="BG800" s="65"/>
      <c r="BH800" s="65"/>
      <c r="BI800" s="20"/>
      <c r="BJ800" s="20"/>
      <c r="BK800" s="20"/>
      <c r="BL800" s="20"/>
      <c r="BM800" s="64"/>
      <c r="BN800" s="65"/>
      <c r="BO800" s="64"/>
      <c r="BP800" s="65"/>
      <c r="BQ800" s="64"/>
      <c r="BR800" s="65"/>
      <c r="BS800" s="64"/>
      <c r="BT800" s="64"/>
      <c r="BU800" s="64"/>
      <c r="BV800" s="67"/>
      <c r="BW800" s="67"/>
      <c r="BX800" s="67"/>
      <c r="BY800" s="64"/>
      <c r="BZ800" s="64"/>
      <c r="CA800" s="64"/>
      <c r="CB800" s="64"/>
      <c r="CC800" s="64"/>
      <c r="CD800" s="64"/>
      <c r="CE800" s="64"/>
      <c r="CF800" s="64"/>
      <c r="CG800" s="64"/>
      <c r="CH800" s="64"/>
      <c r="CI800" s="64"/>
      <c r="CJ800" s="64"/>
      <c r="CK800"/>
      <c r="CP800"/>
      <c r="CQ800"/>
      <c r="CR800"/>
      <c r="CS800"/>
      <c r="CT800"/>
      <c r="CU800"/>
      <c r="CV800"/>
      <c r="CW800" s="64"/>
    </row>
    <row r="801" spans="1:101" s="17" customFormat="1" x14ac:dyDescent="0.25">
      <c r="A801" s="64"/>
      <c r="C801" s="64"/>
      <c r="D801" s="64"/>
      <c r="E801" s="64"/>
      <c r="F801" s="66"/>
      <c r="W801" s="20"/>
      <c r="X801" s="64"/>
      <c r="Y801" s="64"/>
      <c r="Z801" s="20"/>
      <c r="AA801" s="20"/>
      <c r="AB801" s="20"/>
      <c r="AC801" s="64"/>
      <c r="AD801" s="67"/>
      <c r="AE801" s="67"/>
      <c r="AF801" s="20"/>
      <c r="AG801" s="67" t="s">
        <v>3084</v>
      </c>
      <c r="AI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8"/>
      <c r="BC801" s="64"/>
      <c r="BD801" s="64"/>
      <c r="BE801" s="65"/>
      <c r="BF801" s="65"/>
      <c r="BG801" s="65"/>
      <c r="BH801" s="65"/>
      <c r="BI801" s="20"/>
      <c r="BJ801" s="20"/>
      <c r="BK801" s="20"/>
      <c r="BL801" s="20"/>
      <c r="BM801" s="64"/>
      <c r="BN801" s="65"/>
      <c r="BO801" s="64"/>
      <c r="BP801" s="65"/>
      <c r="BQ801" s="64"/>
      <c r="BR801" s="65"/>
      <c r="BS801" s="64"/>
      <c r="BT801" s="64"/>
      <c r="BU801" s="64"/>
      <c r="BV801" s="67"/>
      <c r="BW801" s="67"/>
      <c r="BX801" s="67"/>
      <c r="BY801" s="64"/>
      <c r="BZ801" s="64"/>
      <c r="CA801" s="64"/>
      <c r="CB801" s="64"/>
      <c r="CC801" s="64"/>
      <c r="CD801" s="64"/>
      <c r="CE801" s="64"/>
      <c r="CF801" s="64"/>
      <c r="CG801" s="64"/>
      <c r="CH801" s="64"/>
      <c r="CI801" s="64"/>
      <c r="CJ801" s="64"/>
      <c r="CK801"/>
      <c r="CP801"/>
      <c r="CQ801"/>
      <c r="CR801"/>
      <c r="CS801"/>
      <c r="CT801"/>
      <c r="CU801"/>
      <c r="CV801"/>
      <c r="CW801" s="64"/>
    </row>
    <row r="802" spans="1:101" s="17" customFormat="1" x14ac:dyDescent="0.25">
      <c r="A802" s="64"/>
      <c r="C802" s="64"/>
      <c r="D802" s="64"/>
      <c r="E802" s="64"/>
      <c r="F802" s="66"/>
      <c r="W802" s="20"/>
      <c r="X802" s="64"/>
      <c r="Y802" s="64"/>
      <c r="Z802" s="20"/>
      <c r="AA802" s="20"/>
      <c r="AB802" s="20"/>
      <c r="AC802" s="64"/>
      <c r="AD802" s="64"/>
      <c r="AE802" s="64"/>
      <c r="AF802" s="20"/>
      <c r="AG802" s="64" t="s">
        <v>3088</v>
      </c>
      <c r="AI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8"/>
      <c r="BC802" s="64"/>
      <c r="BD802" s="64"/>
      <c r="BE802" s="65"/>
      <c r="BF802" s="65"/>
      <c r="BG802" s="65"/>
      <c r="BH802" s="65"/>
      <c r="BI802" s="20"/>
      <c r="BJ802" s="20"/>
      <c r="BK802" s="20"/>
      <c r="BL802" s="20"/>
      <c r="BM802" s="64"/>
      <c r="BN802" s="65"/>
      <c r="BO802" s="64"/>
      <c r="BP802" s="65"/>
      <c r="BQ802" s="64"/>
      <c r="BR802" s="65"/>
      <c r="BS802" s="64"/>
      <c r="BT802" s="64"/>
      <c r="BU802" s="64"/>
      <c r="BV802" s="64"/>
      <c r="BW802" s="64"/>
      <c r="BX802" s="64"/>
      <c r="BY802" s="64"/>
      <c r="BZ802" s="64"/>
      <c r="CA802" s="64"/>
      <c r="CB802" s="64"/>
      <c r="CC802" s="64"/>
      <c r="CD802" s="64"/>
      <c r="CE802" s="64"/>
      <c r="CF802" s="64"/>
      <c r="CG802" s="64" t="s">
        <v>103</v>
      </c>
      <c r="CH802" s="64"/>
      <c r="CI802" s="64"/>
      <c r="CJ802" s="64"/>
      <c r="CK802"/>
      <c r="CP802"/>
      <c r="CQ802"/>
      <c r="CR802"/>
      <c r="CS802"/>
      <c r="CT802"/>
      <c r="CU802"/>
      <c r="CV802"/>
      <c r="CW802" s="64"/>
    </row>
    <row r="803" spans="1:101" s="17" customFormat="1" x14ac:dyDescent="0.25">
      <c r="A803" s="64"/>
      <c r="C803" s="64"/>
      <c r="D803" s="64"/>
      <c r="E803" s="64"/>
      <c r="F803" s="66"/>
      <c r="W803" s="20"/>
      <c r="X803" s="64"/>
      <c r="Y803" s="64"/>
      <c r="Z803" s="20"/>
      <c r="AA803" s="20"/>
      <c r="AB803" s="20"/>
      <c r="AC803" s="64"/>
      <c r="AD803" s="64"/>
      <c r="AE803" s="64"/>
      <c r="AF803" s="20"/>
      <c r="AG803" s="64" t="s">
        <v>3093</v>
      </c>
      <c r="AI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8"/>
      <c r="BC803" s="64"/>
      <c r="BD803" s="64"/>
      <c r="BE803" s="65"/>
      <c r="BF803" s="65"/>
      <c r="BG803" s="65"/>
      <c r="BH803" s="65"/>
      <c r="BI803" s="20"/>
      <c r="BJ803" s="20"/>
      <c r="BK803" s="20"/>
      <c r="BL803" s="20"/>
      <c r="BM803" s="64"/>
      <c r="BN803" s="65"/>
      <c r="BO803" s="64"/>
      <c r="BP803" s="65"/>
      <c r="BQ803" s="64"/>
      <c r="BR803" s="65"/>
      <c r="BS803" s="64"/>
      <c r="BT803" s="64"/>
      <c r="BU803" s="64"/>
      <c r="BV803" s="64"/>
      <c r="BW803" s="64"/>
      <c r="BX803" s="64"/>
      <c r="BY803" s="64"/>
      <c r="BZ803" s="64"/>
      <c r="CA803" s="64"/>
      <c r="CB803" s="64"/>
      <c r="CC803" s="64"/>
      <c r="CD803" s="64"/>
      <c r="CE803" s="64"/>
      <c r="CF803" s="64"/>
      <c r="CG803" s="64"/>
      <c r="CH803" s="64"/>
      <c r="CI803" s="64"/>
      <c r="CJ803" s="64"/>
      <c r="CK803"/>
      <c r="CP803"/>
      <c r="CQ803"/>
      <c r="CR803"/>
      <c r="CS803"/>
      <c r="CT803"/>
      <c r="CU803"/>
      <c r="CV803"/>
      <c r="CW803" s="64"/>
    </row>
    <row r="804" spans="1:101" s="17" customFormat="1" x14ac:dyDescent="0.25">
      <c r="A804" s="64"/>
      <c r="C804" s="64"/>
      <c r="D804" s="64"/>
      <c r="E804" s="64"/>
      <c r="F804" s="66"/>
      <c r="W804" s="20"/>
      <c r="X804" s="64"/>
      <c r="Y804" s="64"/>
      <c r="Z804" s="20"/>
      <c r="AA804" s="20"/>
      <c r="AB804" s="20"/>
      <c r="AC804" s="64"/>
      <c r="AD804" s="67"/>
      <c r="AE804" s="67"/>
      <c r="AF804" s="20"/>
      <c r="AG804" s="67" t="s">
        <v>3098</v>
      </c>
      <c r="AI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8"/>
      <c r="BC804" s="64"/>
      <c r="BD804" s="64"/>
      <c r="BE804" s="65"/>
      <c r="BF804" s="65"/>
      <c r="BG804" s="65"/>
      <c r="BH804" s="65"/>
      <c r="BI804" s="20"/>
      <c r="BJ804" s="20"/>
      <c r="BK804" s="20"/>
      <c r="BL804" s="20"/>
      <c r="BM804" s="64"/>
      <c r="BN804" s="65"/>
      <c r="BO804" s="64"/>
      <c r="BP804" s="65"/>
      <c r="BQ804" s="64"/>
      <c r="BR804" s="65"/>
      <c r="BS804" s="64"/>
      <c r="BT804" s="64"/>
      <c r="BU804" s="64"/>
      <c r="BV804" s="67"/>
      <c r="BW804" s="67"/>
      <c r="BX804" s="67"/>
      <c r="BY804" s="64"/>
      <c r="BZ804" s="64"/>
      <c r="CA804" s="64"/>
      <c r="CB804" s="64"/>
      <c r="CC804" s="64"/>
      <c r="CD804" s="64"/>
      <c r="CE804" s="64"/>
      <c r="CF804" s="64"/>
      <c r="CG804" s="64"/>
      <c r="CH804" s="64"/>
      <c r="CI804" s="64"/>
      <c r="CJ804" s="64"/>
      <c r="CK804"/>
      <c r="CP804"/>
      <c r="CQ804"/>
      <c r="CR804"/>
      <c r="CS804"/>
      <c r="CT804"/>
      <c r="CU804"/>
      <c r="CV804"/>
      <c r="CW804" s="64"/>
    </row>
    <row r="805" spans="1:101" s="17" customFormat="1" x14ac:dyDescent="0.25">
      <c r="A805" s="64"/>
      <c r="C805" s="64"/>
      <c r="D805" s="64"/>
      <c r="E805" s="64"/>
      <c r="F805" s="66"/>
      <c r="W805" s="20"/>
      <c r="X805" s="64"/>
      <c r="Y805" s="64"/>
      <c r="Z805" s="20"/>
      <c r="AA805" s="20"/>
      <c r="AB805" s="20"/>
      <c r="AC805" s="64"/>
      <c r="AD805" s="64"/>
      <c r="AE805" s="64"/>
      <c r="AF805" s="20"/>
      <c r="AG805" s="64" t="s">
        <v>3102</v>
      </c>
      <c r="AI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8"/>
      <c r="BC805" s="64"/>
      <c r="BD805" s="64"/>
      <c r="BE805" s="65"/>
      <c r="BF805" s="65"/>
      <c r="BG805" s="65"/>
      <c r="BH805" s="65"/>
      <c r="BI805" s="20"/>
      <c r="BJ805" s="20"/>
      <c r="BK805" s="20"/>
      <c r="BL805" s="20"/>
      <c r="BM805" s="64"/>
      <c r="BN805" s="65"/>
      <c r="BO805" s="64"/>
      <c r="BP805" s="65"/>
      <c r="BQ805" s="64"/>
      <c r="BR805" s="65"/>
      <c r="BS805" s="64"/>
      <c r="BT805" s="64"/>
      <c r="BU805" s="64"/>
      <c r="BV805" s="64"/>
      <c r="BW805" s="64"/>
      <c r="BX805" s="64"/>
      <c r="BY805" s="64"/>
      <c r="BZ805" s="64"/>
      <c r="CA805" s="64"/>
      <c r="CB805" s="64"/>
      <c r="CC805" s="64"/>
      <c r="CD805" s="64"/>
      <c r="CE805" s="64"/>
      <c r="CF805" s="64"/>
      <c r="CG805" s="64" t="s">
        <v>1273</v>
      </c>
      <c r="CH805" s="64"/>
      <c r="CI805" s="64"/>
      <c r="CJ805" s="64"/>
      <c r="CK805"/>
      <c r="CP805"/>
      <c r="CQ805"/>
      <c r="CR805"/>
      <c r="CS805"/>
      <c r="CT805"/>
      <c r="CU805"/>
      <c r="CV805"/>
      <c r="CW805" s="64"/>
    </row>
    <row r="806" spans="1:101" s="17" customFormat="1" x14ac:dyDescent="0.25">
      <c r="A806" s="64"/>
      <c r="C806" s="64"/>
      <c r="D806" s="64"/>
      <c r="E806" s="64"/>
      <c r="F806" s="66"/>
      <c r="W806" s="20"/>
      <c r="X806" s="64"/>
      <c r="Y806" s="64"/>
      <c r="Z806" s="20"/>
      <c r="AA806" s="20"/>
      <c r="AB806" s="20"/>
      <c r="AC806" s="64"/>
      <c r="AD806" s="64"/>
      <c r="AE806" s="64"/>
      <c r="AF806" s="20"/>
      <c r="AG806" s="64" t="s">
        <v>3107</v>
      </c>
      <c r="AI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8"/>
      <c r="BC806" s="64"/>
      <c r="BD806" s="64"/>
      <c r="BE806" s="65"/>
      <c r="BF806" s="65"/>
      <c r="BG806" s="65"/>
      <c r="BH806" s="65"/>
      <c r="BI806" s="20"/>
      <c r="BJ806" s="20"/>
      <c r="BK806" s="20"/>
      <c r="BL806" s="20"/>
      <c r="BM806" s="64"/>
      <c r="BN806" s="65"/>
      <c r="BO806" s="64"/>
      <c r="BP806" s="65"/>
      <c r="BQ806" s="64"/>
      <c r="BR806" s="65"/>
      <c r="BS806" s="64"/>
      <c r="BT806" s="64"/>
      <c r="BU806" s="64"/>
      <c r="BV806" s="64"/>
      <c r="BW806" s="64"/>
      <c r="BX806" s="64"/>
      <c r="BY806" s="64"/>
      <c r="BZ806" s="64"/>
      <c r="CA806" s="64"/>
      <c r="CB806" s="64"/>
      <c r="CC806" s="64"/>
      <c r="CD806" s="64"/>
      <c r="CE806" s="64"/>
      <c r="CF806" s="64"/>
      <c r="CG806" s="64"/>
      <c r="CH806" s="64"/>
      <c r="CI806" s="64"/>
      <c r="CJ806" s="64"/>
      <c r="CK806"/>
      <c r="CP806"/>
      <c r="CQ806"/>
      <c r="CR806"/>
      <c r="CS806"/>
      <c r="CT806"/>
      <c r="CU806"/>
      <c r="CV806"/>
      <c r="CW806" s="64"/>
    </row>
    <row r="807" spans="1:101" s="17" customFormat="1" x14ac:dyDescent="0.25">
      <c r="A807" s="64"/>
      <c r="C807" s="64"/>
      <c r="D807" s="64"/>
      <c r="E807" s="64"/>
      <c r="F807" s="66"/>
      <c r="W807" s="20"/>
      <c r="X807" s="64"/>
      <c r="Y807" s="64"/>
      <c r="Z807" s="20"/>
      <c r="AA807" s="20"/>
      <c r="AB807" s="20"/>
      <c r="AC807" s="64"/>
      <c r="AD807" s="64"/>
      <c r="AE807" s="64"/>
      <c r="AF807" s="20"/>
      <c r="AG807" s="64" t="s">
        <v>3115</v>
      </c>
      <c r="AI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8"/>
      <c r="BC807" s="64"/>
      <c r="BD807" s="64"/>
      <c r="BE807" s="65"/>
      <c r="BF807" s="65"/>
      <c r="BG807" s="65"/>
      <c r="BH807" s="65"/>
      <c r="BI807" s="20"/>
      <c r="BJ807" s="20"/>
      <c r="BK807" s="20"/>
      <c r="BL807" s="20"/>
      <c r="BM807" s="64"/>
      <c r="BN807" s="65"/>
      <c r="BO807" s="64"/>
      <c r="BP807" s="65"/>
      <c r="BQ807" s="64"/>
      <c r="BR807" s="65"/>
      <c r="BS807" s="64"/>
      <c r="BT807" s="64"/>
      <c r="BU807" s="64"/>
      <c r="BV807" s="64"/>
      <c r="BW807" s="64"/>
      <c r="BX807" s="64"/>
      <c r="BY807" s="64"/>
      <c r="BZ807" s="64"/>
      <c r="CA807" s="64"/>
      <c r="CB807" s="64"/>
      <c r="CC807" s="64"/>
      <c r="CD807" s="64"/>
      <c r="CE807" s="64"/>
      <c r="CF807" s="64"/>
      <c r="CG807" s="64" t="s">
        <v>103</v>
      </c>
      <c r="CH807" s="64"/>
      <c r="CI807" s="64"/>
      <c r="CJ807" s="64"/>
      <c r="CK807"/>
      <c r="CP807"/>
      <c r="CQ807"/>
      <c r="CR807"/>
      <c r="CS807"/>
      <c r="CT807"/>
      <c r="CU807"/>
      <c r="CV807"/>
      <c r="CW807" s="64"/>
    </row>
    <row r="808" spans="1:101" s="17" customFormat="1" x14ac:dyDescent="0.25">
      <c r="A808" s="64"/>
      <c r="C808" s="64"/>
      <c r="D808" s="64"/>
      <c r="E808" s="64"/>
      <c r="F808" s="66"/>
      <c r="W808" s="20"/>
      <c r="X808" s="64"/>
      <c r="Y808" s="64"/>
      <c r="Z808" s="20"/>
      <c r="AA808" s="20"/>
      <c r="AB808" s="20"/>
      <c r="AC808" s="64"/>
      <c r="AD808" s="64"/>
      <c r="AE808" s="64"/>
      <c r="AF808" s="20"/>
      <c r="AG808" s="64" t="s">
        <v>3121</v>
      </c>
      <c r="AI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8"/>
      <c r="BC808" s="64"/>
      <c r="BD808" s="64"/>
      <c r="BE808" s="65"/>
      <c r="BF808" s="65"/>
      <c r="BG808" s="65"/>
      <c r="BH808" s="65"/>
      <c r="BI808" s="20"/>
      <c r="BJ808" s="20"/>
      <c r="BK808" s="20"/>
      <c r="BL808" s="20"/>
      <c r="BM808" s="64"/>
      <c r="BN808" s="65"/>
      <c r="BO808" s="64"/>
      <c r="BP808" s="65"/>
      <c r="BQ808" s="64"/>
      <c r="BR808" s="65"/>
      <c r="BS808" s="64"/>
      <c r="BT808" s="64"/>
      <c r="BU808" s="64"/>
      <c r="BV808" s="64"/>
      <c r="BW808" s="64"/>
      <c r="BX808" s="64"/>
      <c r="BY808" s="64"/>
      <c r="BZ808" s="64"/>
      <c r="CA808" s="64"/>
      <c r="CB808" s="64"/>
      <c r="CC808" s="64"/>
      <c r="CD808" s="64"/>
      <c r="CE808" s="64"/>
      <c r="CF808" s="64"/>
      <c r="CG808" s="64" t="s">
        <v>103</v>
      </c>
      <c r="CH808" s="64"/>
      <c r="CI808" s="64"/>
      <c r="CJ808" s="64"/>
      <c r="CK808"/>
      <c r="CP808"/>
      <c r="CQ808"/>
      <c r="CR808"/>
      <c r="CS808"/>
      <c r="CT808"/>
      <c r="CU808"/>
      <c r="CV808"/>
      <c r="CW808" s="64"/>
    </row>
    <row r="809" spans="1:101" s="17" customFormat="1" x14ac:dyDescent="0.25">
      <c r="A809" s="64"/>
      <c r="C809" s="64"/>
      <c r="D809" s="64"/>
      <c r="E809" s="64"/>
      <c r="F809" s="66"/>
      <c r="W809" s="20"/>
      <c r="X809" s="64"/>
      <c r="Y809" s="64"/>
      <c r="Z809" s="20"/>
      <c r="AA809" s="20"/>
      <c r="AB809" s="20"/>
      <c r="AC809" s="64"/>
      <c r="AD809" s="64"/>
      <c r="AE809" s="64"/>
      <c r="AF809" s="20"/>
      <c r="AG809" s="64" t="s">
        <v>3127</v>
      </c>
      <c r="AI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8"/>
      <c r="BC809" s="64"/>
      <c r="BD809" s="64"/>
      <c r="BE809" s="65"/>
      <c r="BF809" s="65"/>
      <c r="BG809" s="65"/>
      <c r="BH809" s="65"/>
      <c r="BI809" s="20"/>
      <c r="BJ809" s="20"/>
      <c r="BK809" s="20"/>
      <c r="BL809" s="20"/>
      <c r="BM809" s="64"/>
      <c r="BN809" s="65"/>
      <c r="BO809" s="64"/>
      <c r="BP809" s="65"/>
      <c r="BQ809" s="64"/>
      <c r="BR809" s="65"/>
      <c r="BS809" s="64"/>
      <c r="BT809" s="64"/>
      <c r="BU809" s="64"/>
      <c r="BV809" s="64"/>
      <c r="BW809" s="64"/>
      <c r="BX809" s="64"/>
      <c r="BY809" s="64"/>
      <c r="BZ809" s="64"/>
      <c r="CA809" s="64"/>
      <c r="CB809" s="64"/>
      <c r="CC809" s="64"/>
      <c r="CD809" s="64"/>
      <c r="CE809" s="64"/>
      <c r="CF809" s="64"/>
      <c r="CG809" s="64" t="s">
        <v>103</v>
      </c>
      <c r="CH809" s="64"/>
      <c r="CI809" s="64"/>
      <c r="CJ809" s="64"/>
      <c r="CK809"/>
      <c r="CP809"/>
      <c r="CQ809"/>
      <c r="CR809"/>
      <c r="CS809"/>
      <c r="CT809"/>
      <c r="CU809"/>
      <c r="CV809"/>
      <c r="CW809" s="64"/>
    </row>
    <row r="810" spans="1:101" s="17" customFormat="1" x14ac:dyDescent="0.25">
      <c r="A810" s="64"/>
      <c r="C810" s="64"/>
      <c r="D810" s="64"/>
      <c r="E810" s="64"/>
      <c r="F810" s="66"/>
      <c r="W810" s="20"/>
      <c r="X810" s="64"/>
      <c r="Y810" s="64"/>
      <c r="Z810" s="20"/>
      <c r="AA810" s="20"/>
      <c r="AB810" s="20"/>
      <c r="AC810" s="64"/>
      <c r="AD810" s="64"/>
      <c r="AE810" s="64"/>
      <c r="AF810" s="20"/>
      <c r="AG810" s="64" t="s">
        <v>3133</v>
      </c>
      <c r="AI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8"/>
      <c r="BC810" s="64"/>
      <c r="BD810" s="64"/>
      <c r="BE810" s="65"/>
      <c r="BF810" s="65"/>
      <c r="BG810" s="65"/>
      <c r="BH810" s="65"/>
      <c r="BI810" s="20"/>
      <c r="BJ810" s="20"/>
      <c r="BK810" s="20"/>
      <c r="BL810" s="20"/>
      <c r="BM810" s="64"/>
      <c r="BN810" s="65"/>
      <c r="BO810" s="64"/>
      <c r="BP810" s="65"/>
      <c r="BQ810" s="64"/>
      <c r="BR810" s="65"/>
      <c r="BS810" s="64"/>
      <c r="BT810" s="64"/>
      <c r="BU810" s="64"/>
      <c r="BV810" s="64"/>
      <c r="BW810" s="64"/>
      <c r="BX810" s="64"/>
      <c r="BY810" s="64"/>
      <c r="BZ810" s="64"/>
      <c r="CA810" s="64"/>
      <c r="CB810" s="64"/>
      <c r="CC810" s="64"/>
      <c r="CD810" s="64"/>
      <c r="CE810" s="64"/>
      <c r="CF810" s="64"/>
      <c r="CG810" s="64" t="s">
        <v>103</v>
      </c>
      <c r="CH810" s="64"/>
      <c r="CI810" s="64"/>
      <c r="CJ810" s="64"/>
      <c r="CK810"/>
      <c r="CP810"/>
      <c r="CQ810"/>
      <c r="CR810"/>
      <c r="CS810"/>
      <c r="CT810"/>
      <c r="CU810"/>
      <c r="CV810"/>
      <c r="CW810" s="64"/>
    </row>
    <row r="811" spans="1:101" s="17" customFormat="1" x14ac:dyDescent="0.25">
      <c r="A811" s="64"/>
      <c r="C811" s="64"/>
      <c r="D811" s="64"/>
      <c r="E811" s="64"/>
      <c r="F811" s="66"/>
      <c r="W811" s="20"/>
      <c r="X811" s="64"/>
      <c r="Y811" s="64"/>
      <c r="Z811" s="20"/>
      <c r="AA811" s="20"/>
      <c r="AB811" s="20"/>
      <c r="AC811" s="64"/>
      <c r="AD811" s="64"/>
      <c r="AE811" s="64"/>
      <c r="AF811" s="20"/>
      <c r="AG811" s="64" t="s">
        <v>3136</v>
      </c>
      <c r="AI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8"/>
      <c r="BC811" s="64"/>
      <c r="BD811" s="64"/>
      <c r="BE811" s="65"/>
      <c r="BF811" s="65"/>
      <c r="BG811" s="65"/>
      <c r="BH811" s="65"/>
      <c r="BI811" s="20"/>
      <c r="BJ811" s="20"/>
      <c r="BK811" s="20"/>
      <c r="BL811" s="20"/>
      <c r="BM811" s="64"/>
      <c r="BN811" s="65"/>
      <c r="BO811" s="64"/>
      <c r="BP811" s="65"/>
      <c r="BQ811" s="64"/>
      <c r="BR811" s="65"/>
      <c r="BS811" s="64"/>
      <c r="BT811" s="64"/>
      <c r="BU811" s="64"/>
      <c r="BV811" s="64"/>
      <c r="BW811" s="64"/>
      <c r="BX811" s="64"/>
      <c r="BY811" s="64"/>
      <c r="BZ811" s="64"/>
      <c r="CA811" s="64"/>
      <c r="CB811" s="64"/>
      <c r="CC811" s="64"/>
      <c r="CD811" s="64"/>
      <c r="CE811" s="64"/>
      <c r="CF811" s="64"/>
      <c r="CG811" s="64" t="s">
        <v>103</v>
      </c>
      <c r="CH811" s="64"/>
      <c r="CI811" s="64"/>
      <c r="CJ811" s="64"/>
      <c r="CK811"/>
      <c r="CP811"/>
      <c r="CQ811"/>
      <c r="CR811"/>
      <c r="CS811"/>
      <c r="CT811"/>
      <c r="CU811"/>
      <c r="CV811"/>
      <c r="CW811" s="64"/>
    </row>
    <row r="812" spans="1:101" s="17" customFormat="1" x14ac:dyDescent="0.25">
      <c r="A812" s="64"/>
      <c r="C812" s="64"/>
      <c r="D812" s="64"/>
      <c r="E812" s="64"/>
      <c r="F812" s="66"/>
      <c r="W812" s="20"/>
      <c r="X812" s="64"/>
      <c r="Y812" s="64"/>
      <c r="Z812" s="20"/>
      <c r="AA812" s="20"/>
      <c r="AB812" s="20"/>
      <c r="AC812" s="64"/>
      <c r="AD812" s="64"/>
      <c r="AE812" s="64"/>
      <c r="AF812" s="20"/>
      <c r="AG812" s="64" t="s">
        <v>3141</v>
      </c>
      <c r="AI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8"/>
      <c r="BC812" s="64"/>
      <c r="BD812" s="64"/>
      <c r="BE812" s="65"/>
      <c r="BF812" s="65"/>
      <c r="BG812" s="65"/>
      <c r="BH812" s="65"/>
      <c r="BI812" s="20"/>
      <c r="BJ812" s="20"/>
      <c r="BK812" s="20"/>
      <c r="BL812" s="20"/>
      <c r="BM812" s="64"/>
      <c r="BN812" s="65"/>
      <c r="BO812" s="64"/>
      <c r="BP812" s="65"/>
      <c r="BQ812" s="64"/>
      <c r="BR812" s="65"/>
      <c r="BS812" s="64"/>
      <c r="BT812" s="64"/>
      <c r="BU812" s="64"/>
      <c r="BV812" s="64"/>
      <c r="BW812" s="64"/>
      <c r="BX812" s="64"/>
      <c r="BY812" s="64"/>
      <c r="BZ812" s="64"/>
      <c r="CA812" s="64"/>
      <c r="CB812" s="64"/>
      <c r="CC812" s="64"/>
      <c r="CD812" s="64"/>
      <c r="CE812" s="64"/>
      <c r="CF812" s="64"/>
      <c r="CG812" s="64" t="s">
        <v>103</v>
      </c>
      <c r="CH812" s="64"/>
      <c r="CI812" s="64"/>
      <c r="CJ812" s="64"/>
      <c r="CK812"/>
      <c r="CP812"/>
      <c r="CQ812"/>
      <c r="CR812"/>
      <c r="CS812"/>
      <c r="CT812"/>
      <c r="CU812"/>
      <c r="CV812"/>
      <c r="CW812" s="64"/>
    </row>
    <row r="813" spans="1:101" s="17" customFormat="1" x14ac:dyDescent="0.25">
      <c r="A813" s="64"/>
      <c r="C813" s="64"/>
      <c r="D813" s="64"/>
      <c r="E813" s="64"/>
      <c r="F813" s="66"/>
      <c r="W813" s="20"/>
      <c r="X813" s="64"/>
      <c r="Y813" s="64"/>
      <c r="Z813" s="20"/>
      <c r="AA813" s="20"/>
      <c r="AB813" s="20"/>
      <c r="AC813" s="64"/>
      <c r="AD813" s="64"/>
      <c r="AE813" s="64"/>
      <c r="AF813" s="20"/>
      <c r="AG813" s="64" t="s">
        <v>3148</v>
      </c>
      <c r="AI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8"/>
      <c r="BC813" s="64"/>
      <c r="BD813" s="64"/>
      <c r="BE813" s="65"/>
      <c r="BF813" s="65"/>
      <c r="BG813" s="65"/>
      <c r="BH813" s="65"/>
      <c r="BI813" s="20"/>
      <c r="BJ813" s="20"/>
      <c r="BK813" s="20"/>
      <c r="BL813" s="20"/>
      <c r="BM813" s="64"/>
      <c r="BN813" s="65"/>
      <c r="BO813" s="64"/>
      <c r="BP813" s="65"/>
      <c r="BQ813" s="64"/>
      <c r="BR813" s="65"/>
      <c r="BS813" s="64"/>
      <c r="BT813" s="64"/>
      <c r="BU813" s="64"/>
      <c r="BV813" s="64"/>
      <c r="BW813" s="64"/>
      <c r="BX813" s="64"/>
      <c r="BY813" s="64"/>
      <c r="BZ813" s="64"/>
      <c r="CA813" s="64"/>
      <c r="CB813" s="64"/>
      <c r="CC813" s="64"/>
      <c r="CD813" s="64"/>
      <c r="CE813" s="64"/>
      <c r="CF813" s="64"/>
      <c r="CG813" s="64" t="s">
        <v>103</v>
      </c>
      <c r="CH813" s="64"/>
      <c r="CI813" s="64"/>
      <c r="CJ813" s="64"/>
      <c r="CK813"/>
      <c r="CP813"/>
      <c r="CQ813"/>
      <c r="CR813"/>
      <c r="CS813"/>
      <c r="CT813"/>
      <c r="CU813"/>
      <c r="CV813"/>
      <c r="CW813" s="64"/>
    </row>
    <row r="814" spans="1:101" s="17" customFormat="1" x14ac:dyDescent="0.25">
      <c r="A814" s="64"/>
      <c r="C814" s="64"/>
      <c r="D814" s="64"/>
      <c r="E814" s="64"/>
      <c r="F814" s="66"/>
      <c r="W814" s="20"/>
      <c r="X814" s="64"/>
      <c r="Y814" s="64"/>
      <c r="Z814" s="20"/>
      <c r="AA814" s="20"/>
      <c r="AB814" s="20"/>
      <c r="AC814" s="64"/>
      <c r="AD814" s="64"/>
      <c r="AE814" s="64"/>
      <c r="AF814" s="20"/>
      <c r="AG814" s="64" t="s">
        <v>3153</v>
      </c>
      <c r="AI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8"/>
      <c r="BC814" s="64"/>
      <c r="BD814" s="64"/>
      <c r="BE814" s="65"/>
      <c r="BF814" s="65"/>
      <c r="BG814" s="65"/>
      <c r="BH814" s="65"/>
      <c r="BI814" s="20"/>
      <c r="BJ814" s="20"/>
      <c r="BK814" s="20"/>
      <c r="BL814" s="20"/>
      <c r="BM814" s="64"/>
      <c r="BN814" s="65"/>
      <c r="BO814" s="64"/>
      <c r="BP814" s="65"/>
      <c r="BQ814" s="64"/>
      <c r="BR814" s="65"/>
      <c r="BS814" s="64"/>
      <c r="BT814" s="64"/>
      <c r="BU814" s="64"/>
      <c r="BV814" s="64"/>
      <c r="BW814" s="64"/>
      <c r="BX814" s="64"/>
      <c r="BY814" s="64"/>
      <c r="BZ814" s="64"/>
      <c r="CA814" s="64"/>
      <c r="CB814" s="64"/>
      <c r="CC814" s="64"/>
      <c r="CD814" s="64"/>
      <c r="CE814" s="64"/>
      <c r="CF814" s="64"/>
      <c r="CG814" s="64" t="s">
        <v>103</v>
      </c>
      <c r="CH814" s="64"/>
      <c r="CI814" s="64"/>
      <c r="CJ814" s="64"/>
      <c r="CK814"/>
      <c r="CP814"/>
      <c r="CQ814"/>
      <c r="CR814"/>
      <c r="CS814"/>
      <c r="CT814"/>
      <c r="CU814"/>
      <c r="CV814"/>
      <c r="CW814" s="64"/>
    </row>
    <row r="815" spans="1:101" s="17" customFormat="1" x14ac:dyDescent="0.25">
      <c r="A815" s="64"/>
      <c r="C815" s="64"/>
      <c r="D815" s="64"/>
      <c r="E815" s="64"/>
      <c r="F815" s="66"/>
      <c r="W815" s="20"/>
      <c r="X815" s="64"/>
      <c r="Y815" s="64"/>
      <c r="Z815" s="20"/>
      <c r="AA815" s="20"/>
      <c r="AB815" s="20"/>
      <c r="AC815" s="64"/>
      <c r="AD815" s="64"/>
      <c r="AE815" s="64"/>
      <c r="AF815" s="20"/>
      <c r="AG815" s="64" t="s">
        <v>3156</v>
      </c>
      <c r="AI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8"/>
      <c r="BC815" s="64"/>
      <c r="BD815" s="64"/>
      <c r="BE815" s="65"/>
      <c r="BF815" s="65"/>
      <c r="BG815" s="65"/>
      <c r="BH815" s="65"/>
      <c r="BI815" s="20"/>
      <c r="BJ815" s="20"/>
      <c r="BK815" s="20"/>
      <c r="BL815" s="20"/>
      <c r="BM815" s="64"/>
      <c r="BN815" s="65"/>
      <c r="BO815" s="64"/>
      <c r="BP815" s="65"/>
      <c r="BQ815" s="64"/>
      <c r="BR815" s="65"/>
      <c r="BS815" s="64"/>
      <c r="BT815" s="64"/>
      <c r="BU815" s="64"/>
      <c r="BV815" s="64"/>
      <c r="BW815" s="64"/>
      <c r="BX815" s="64"/>
      <c r="BY815" s="64"/>
      <c r="BZ815" s="64"/>
      <c r="CA815" s="64"/>
      <c r="CB815" s="64"/>
      <c r="CC815" s="64"/>
      <c r="CD815" s="64"/>
      <c r="CE815" s="64"/>
      <c r="CF815" s="64"/>
      <c r="CG815" s="64" t="s">
        <v>103</v>
      </c>
      <c r="CH815" s="64"/>
      <c r="CI815" s="64"/>
      <c r="CJ815" s="64"/>
      <c r="CK815"/>
      <c r="CP815"/>
      <c r="CQ815"/>
      <c r="CR815"/>
      <c r="CS815"/>
      <c r="CT815"/>
      <c r="CU815"/>
      <c r="CV815"/>
      <c r="CW815" s="64"/>
    </row>
    <row r="816" spans="1:101" s="17" customFormat="1" x14ac:dyDescent="0.25">
      <c r="A816" s="64"/>
      <c r="C816" s="64"/>
      <c r="D816" s="64"/>
      <c r="E816" s="64"/>
      <c r="F816" s="66"/>
      <c r="W816" s="20"/>
      <c r="X816" s="64"/>
      <c r="Y816" s="64"/>
      <c r="Z816" s="20"/>
      <c r="AA816" s="20"/>
      <c r="AB816" s="20"/>
      <c r="AC816" s="64"/>
      <c r="AD816" s="64"/>
      <c r="AE816" s="64"/>
      <c r="AF816" s="20"/>
      <c r="AG816" s="64" t="s">
        <v>3159</v>
      </c>
      <c r="AI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8"/>
      <c r="BC816" s="64"/>
      <c r="BD816" s="64"/>
      <c r="BE816" s="65"/>
      <c r="BF816" s="65"/>
      <c r="BG816" s="65"/>
      <c r="BH816" s="65"/>
      <c r="BI816" s="20"/>
      <c r="BJ816" s="20"/>
      <c r="BK816" s="20"/>
      <c r="BL816" s="20"/>
      <c r="BM816" s="64"/>
      <c r="BN816" s="65"/>
      <c r="BO816" s="64"/>
      <c r="BP816" s="65"/>
      <c r="BQ816" s="64"/>
      <c r="BR816" s="65"/>
      <c r="BS816" s="64"/>
      <c r="BT816" s="64"/>
      <c r="BU816" s="64"/>
      <c r="BV816" s="64"/>
      <c r="BW816" s="64"/>
      <c r="BX816" s="64"/>
      <c r="BY816" s="64"/>
      <c r="BZ816" s="64"/>
      <c r="CA816" s="64"/>
      <c r="CB816" s="64"/>
      <c r="CC816" s="64"/>
      <c r="CD816" s="64"/>
      <c r="CE816" s="64"/>
      <c r="CF816" s="64"/>
      <c r="CG816" s="64" t="s">
        <v>103</v>
      </c>
      <c r="CH816" s="64"/>
      <c r="CI816" s="64"/>
      <c r="CJ816" s="64"/>
      <c r="CK816"/>
      <c r="CP816"/>
      <c r="CQ816"/>
      <c r="CR816"/>
      <c r="CS816"/>
      <c r="CT816"/>
      <c r="CU816"/>
      <c r="CV816"/>
      <c r="CW816" s="64"/>
    </row>
    <row r="817" spans="1:101" s="17" customFormat="1" x14ac:dyDescent="0.25">
      <c r="A817" s="64"/>
      <c r="C817" s="64"/>
      <c r="D817" s="64"/>
      <c r="E817" s="64"/>
      <c r="F817" s="66"/>
      <c r="W817" s="20"/>
      <c r="X817" s="64"/>
      <c r="Y817" s="64"/>
      <c r="Z817" s="20"/>
      <c r="AA817" s="20"/>
      <c r="AB817" s="20"/>
      <c r="AC817" s="64"/>
      <c r="AD817" s="64"/>
      <c r="AE817" s="64"/>
      <c r="AF817" s="20"/>
      <c r="AG817" s="64" t="s">
        <v>3162</v>
      </c>
      <c r="AI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8"/>
      <c r="BC817" s="64"/>
      <c r="BD817" s="64"/>
      <c r="BE817" s="65"/>
      <c r="BF817" s="65"/>
      <c r="BG817" s="65"/>
      <c r="BH817" s="65"/>
      <c r="BI817" s="20"/>
      <c r="BJ817" s="20"/>
      <c r="BK817" s="20"/>
      <c r="BL817" s="20"/>
      <c r="BM817" s="64"/>
      <c r="BN817" s="65"/>
      <c r="BO817" s="64"/>
      <c r="BP817" s="65"/>
      <c r="BQ817" s="64"/>
      <c r="BR817" s="65"/>
      <c r="BS817" s="64"/>
      <c r="BT817" s="64"/>
      <c r="BU817" s="64"/>
      <c r="BV817" s="64"/>
      <c r="BW817" s="64"/>
      <c r="BX817" s="64"/>
      <c r="BY817" s="64"/>
      <c r="BZ817" s="64"/>
      <c r="CA817" s="64"/>
      <c r="CB817" s="64"/>
      <c r="CC817" s="64"/>
      <c r="CD817" s="64"/>
      <c r="CE817" s="64"/>
      <c r="CF817" s="64"/>
      <c r="CG817" s="64" t="s">
        <v>103</v>
      </c>
      <c r="CH817" s="64"/>
      <c r="CI817" s="64"/>
      <c r="CJ817" s="64"/>
      <c r="CK817"/>
      <c r="CP817"/>
      <c r="CQ817"/>
      <c r="CR817"/>
      <c r="CS817"/>
      <c r="CT817"/>
      <c r="CU817"/>
      <c r="CV817"/>
      <c r="CW817" s="64"/>
    </row>
    <row r="818" spans="1:101" s="17" customFormat="1" x14ac:dyDescent="0.25">
      <c r="A818" s="64"/>
      <c r="C818" s="64"/>
      <c r="D818" s="64"/>
      <c r="E818" s="64"/>
      <c r="F818" s="66"/>
      <c r="W818" s="20"/>
      <c r="X818" s="64"/>
      <c r="Y818" s="64"/>
      <c r="Z818" s="20"/>
      <c r="AA818" s="20"/>
      <c r="AB818" s="20"/>
      <c r="AC818" s="64"/>
      <c r="AD818" s="64"/>
      <c r="AE818" s="64"/>
      <c r="AF818" s="20"/>
      <c r="AG818" s="64" t="s">
        <v>3165</v>
      </c>
      <c r="AI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8"/>
      <c r="BC818" s="64"/>
      <c r="BD818" s="64"/>
      <c r="BE818" s="65"/>
      <c r="BF818" s="65"/>
      <c r="BG818" s="65"/>
      <c r="BH818" s="65"/>
      <c r="BI818" s="20"/>
      <c r="BJ818" s="20"/>
      <c r="BK818" s="20"/>
      <c r="BL818" s="20"/>
      <c r="BM818" s="64"/>
      <c r="BN818" s="65"/>
      <c r="BO818" s="64"/>
      <c r="BP818" s="65"/>
      <c r="BQ818" s="64"/>
      <c r="BR818" s="65"/>
      <c r="BS818" s="64"/>
      <c r="BT818" s="64"/>
      <c r="BU818" s="64"/>
      <c r="BV818" s="64"/>
      <c r="BW818" s="64"/>
      <c r="BX818" s="64"/>
      <c r="BY818" s="64"/>
      <c r="BZ818" s="64"/>
      <c r="CA818" s="64"/>
      <c r="CB818" s="64"/>
      <c r="CC818" s="64"/>
      <c r="CD818" s="64"/>
      <c r="CE818" s="64"/>
      <c r="CF818" s="64"/>
      <c r="CG818" s="64" t="s">
        <v>103</v>
      </c>
      <c r="CH818" s="64"/>
      <c r="CI818" s="64"/>
      <c r="CJ818" s="64"/>
      <c r="CK818"/>
      <c r="CP818"/>
      <c r="CQ818"/>
      <c r="CR818"/>
      <c r="CS818"/>
      <c r="CT818"/>
      <c r="CU818"/>
      <c r="CV818"/>
      <c r="CW818" s="64"/>
    </row>
    <row r="819" spans="1:101" s="17" customFormat="1" x14ac:dyDescent="0.25">
      <c r="A819" s="64"/>
      <c r="C819" s="64"/>
      <c r="D819" s="64"/>
      <c r="E819" s="64"/>
      <c r="F819" s="66"/>
      <c r="W819" s="20"/>
      <c r="X819" s="64"/>
      <c r="Y819" s="64"/>
      <c r="Z819" s="20"/>
      <c r="AA819" s="20"/>
      <c r="AB819" s="20"/>
      <c r="AC819" s="64"/>
      <c r="AD819" s="64"/>
      <c r="AE819" s="64"/>
      <c r="AF819" s="20"/>
      <c r="AG819" s="64" t="s">
        <v>3168</v>
      </c>
      <c r="AI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8"/>
      <c r="BC819" s="64"/>
      <c r="BD819" s="64"/>
      <c r="BE819" s="65"/>
      <c r="BF819" s="65"/>
      <c r="BG819" s="65"/>
      <c r="BH819" s="65"/>
      <c r="BI819" s="20"/>
      <c r="BJ819" s="20"/>
      <c r="BK819" s="20"/>
      <c r="BL819" s="20"/>
      <c r="BM819" s="64"/>
      <c r="BN819" s="65"/>
      <c r="BO819" s="64"/>
      <c r="BP819" s="65"/>
      <c r="BQ819" s="64"/>
      <c r="BR819" s="65"/>
      <c r="BS819" s="64"/>
      <c r="BT819" s="64"/>
      <c r="BU819" s="64"/>
      <c r="BV819" s="64"/>
      <c r="BW819" s="64"/>
      <c r="BX819" s="64"/>
      <c r="BY819" s="64"/>
      <c r="BZ819" s="64"/>
      <c r="CA819" s="64"/>
      <c r="CB819" s="64"/>
      <c r="CC819" s="64"/>
      <c r="CD819" s="64"/>
      <c r="CE819" s="64"/>
      <c r="CF819" s="64"/>
      <c r="CG819" s="64" t="s">
        <v>103</v>
      </c>
      <c r="CH819" s="64"/>
      <c r="CI819" s="64"/>
      <c r="CJ819" s="64"/>
      <c r="CK819"/>
      <c r="CP819"/>
      <c r="CQ819"/>
      <c r="CR819"/>
      <c r="CS819"/>
      <c r="CT819"/>
      <c r="CU819"/>
      <c r="CV819"/>
      <c r="CW819" s="64"/>
    </row>
    <row r="820" spans="1:101" s="17" customFormat="1" x14ac:dyDescent="0.25">
      <c r="A820" s="64"/>
      <c r="C820" s="64"/>
      <c r="D820" s="64"/>
      <c r="E820" s="64"/>
      <c r="F820" s="66"/>
      <c r="W820" s="20"/>
      <c r="X820" s="64"/>
      <c r="Y820" s="64"/>
      <c r="Z820" s="20"/>
      <c r="AA820" s="20"/>
      <c r="AB820" s="20"/>
      <c r="AC820" s="64"/>
      <c r="AD820" s="64"/>
      <c r="AE820" s="64"/>
      <c r="AF820" s="20"/>
      <c r="AG820" s="64" t="s">
        <v>3171</v>
      </c>
      <c r="AI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8"/>
      <c r="BC820" s="64"/>
      <c r="BD820" s="64"/>
      <c r="BE820" s="65"/>
      <c r="BF820" s="65"/>
      <c r="BG820" s="65"/>
      <c r="BH820" s="65"/>
      <c r="BI820" s="20"/>
      <c r="BJ820" s="20"/>
      <c r="BK820" s="20"/>
      <c r="BL820" s="20"/>
      <c r="BM820" s="64"/>
      <c r="BN820" s="65"/>
      <c r="BO820" s="64"/>
      <c r="BP820" s="65"/>
      <c r="BQ820" s="64"/>
      <c r="BR820" s="65"/>
      <c r="BS820" s="64"/>
      <c r="BT820" s="64"/>
      <c r="BU820" s="64"/>
      <c r="BV820" s="64"/>
      <c r="BW820" s="64"/>
      <c r="BX820" s="64"/>
      <c r="BY820" s="64"/>
      <c r="BZ820" s="64"/>
      <c r="CA820" s="64"/>
      <c r="CB820" s="64"/>
      <c r="CC820" s="64"/>
      <c r="CD820" s="64"/>
      <c r="CE820" s="64"/>
      <c r="CF820" s="64"/>
      <c r="CG820" s="64" t="s">
        <v>103</v>
      </c>
      <c r="CH820" s="64"/>
      <c r="CI820" s="64"/>
      <c r="CJ820" s="64"/>
      <c r="CK820"/>
      <c r="CP820"/>
      <c r="CQ820"/>
      <c r="CR820"/>
      <c r="CS820"/>
      <c r="CT820"/>
      <c r="CU820"/>
      <c r="CV820"/>
      <c r="CW820" s="64"/>
    </row>
    <row r="821" spans="1:101" s="17" customFormat="1" x14ac:dyDescent="0.25">
      <c r="A821" s="64"/>
      <c r="C821" s="64"/>
      <c r="D821" s="64"/>
      <c r="E821" s="64"/>
      <c r="F821" s="66"/>
      <c r="W821" s="20"/>
      <c r="X821" s="64"/>
      <c r="Y821" s="64"/>
      <c r="Z821" s="20"/>
      <c r="AA821" s="20"/>
      <c r="AB821" s="20"/>
      <c r="AC821" s="64"/>
      <c r="AD821" s="64"/>
      <c r="AE821" s="64"/>
      <c r="AF821" s="20"/>
      <c r="AG821" s="64" t="s">
        <v>3174</v>
      </c>
      <c r="AI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8"/>
      <c r="BC821" s="64"/>
      <c r="BD821" s="64"/>
      <c r="BE821" s="65"/>
      <c r="BF821" s="65"/>
      <c r="BG821" s="65"/>
      <c r="BH821" s="65"/>
      <c r="BI821" s="20"/>
      <c r="BJ821" s="20"/>
      <c r="BK821" s="20"/>
      <c r="BL821" s="20"/>
      <c r="BM821" s="64"/>
      <c r="BN821" s="65"/>
      <c r="BO821" s="64"/>
      <c r="BP821" s="65"/>
      <c r="BQ821" s="64"/>
      <c r="BR821" s="65"/>
      <c r="BS821" s="64"/>
      <c r="BT821" s="64"/>
      <c r="BU821" s="64"/>
      <c r="BV821" s="64"/>
      <c r="BW821" s="64"/>
      <c r="BX821" s="64"/>
      <c r="BY821" s="64"/>
      <c r="BZ821" s="64"/>
      <c r="CA821" s="64"/>
      <c r="CB821" s="64"/>
      <c r="CC821" s="64"/>
      <c r="CD821" s="64"/>
      <c r="CE821" s="64"/>
      <c r="CF821" s="64"/>
      <c r="CG821" s="64" t="s">
        <v>103</v>
      </c>
      <c r="CH821" s="64"/>
      <c r="CI821" s="64"/>
      <c r="CJ821" s="64"/>
      <c r="CK821"/>
      <c r="CP821"/>
      <c r="CQ821"/>
      <c r="CR821"/>
      <c r="CS821"/>
      <c r="CT821"/>
      <c r="CU821"/>
      <c r="CV821"/>
      <c r="CW821" s="64"/>
    </row>
    <row r="822" spans="1:101" s="17" customFormat="1" x14ac:dyDescent="0.25">
      <c r="A822" s="64"/>
      <c r="C822" s="64"/>
      <c r="D822" s="64"/>
      <c r="E822" s="64"/>
      <c r="F822" s="66"/>
      <c r="W822" s="20"/>
      <c r="X822" s="64"/>
      <c r="Y822" s="64"/>
      <c r="Z822" s="20"/>
      <c r="AA822" s="20"/>
      <c r="AB822" s="20"/>
      <c r="AC822" s="64"/>
      <c r="AD822" s="64"/>
      <c r="AE822" s="64"/>
      <c r="AF822" s="20"/>
      <c r="AG822" s="64" t="s">
        <v>3177</v>
      </c>
      <c r="AI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8"/>
      <c r="BC822" s="64"/>
      <c r="BD822" s="64"/>
      <c r="BE822" s="65"/>
      <c r="BF822" s="65"/>
      <c r="BG822" s="65"/>
      <c r="BH822" s="65"/>
      <c r="BI822" s="20"/>
      <c r="BJ822" s="20"/>
      <c r="BK822" s="20"/>
      <c r="BL822" s="20"/>
      <c r="BM822" s="64"/>
      <c r="BN822" s="65"/>
      <c r="BO822" s="64"/>
      <c r="BP822" s="65"/>
      <c r="BQ822" s="64"/>
      <c r="BR822" s="65"/>
      <c r="BS822" s="64"/>
      <c r="BT822" s="64"/>
      <c r="BU822" s="64"/>
      <c r="BV822" s="64"/>
      <c r="BW822" s="64"/>
      <c r="BX822" s="64"/>
      <c r="BY822" s="64"/>
      <c r="BZ822" s="64"/>
      <c r="CA822" s="64"/>
      <c r="CB822" s="64"/>
      <c r="CC822" s="64"/>
      <c r="CD822" s="64"/>
      <c r="CE822" s="64"/>
      <c r="CF822" s="64"/>
      <c r="CG822" s="64" t="s">
        <v>103</v>
      </c>
      <c r="CH822" s="64"/>
      <c r="CI822" s="64"/>
      <c r="CJ822" s="64"/>
      <c r="CK822"/>
      <c r="CP822"/>
      <c r="CQ822"/>
      <c r="CR822"/>
      <c r="CS822"/>
      <c r="CT822"/>
      <c r="CU822"/>
      <c r="CV822"/>
      <c r="CW822" s="64"/>
    </row>
    <row r="823" spans="1:101" s="17" customFormat="1" x14ac:dyDescent="0.25">
      <c r="A823" s="64"/>
      <c r="C823" s="64"/>
      <c r="D823" s="64"/>
      <c r="E823" s="64"/>
      <c r="F823" s="66"/>
      <c r="W823" s="20"/>
      <c r="X823" s="64"/>
      <c r="Y823" s="64"/>
      <c r="Z823" s="20"/>
      <c r="AA823" s="20"/>
      <c r="AB823" s="20"/>
      <c r="AC823" s="64"/>
      <c r="AD823" s="64"/>
      <c r="AE823" s="64"/>
      <c r="AF823" s="20"/>
      <c r="AG823" s="64" t="s">
        <v>3180</v>
      </c>
      <c r="AI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8"/>
      <c r="BC823" s="64"/>
      <c r="BD823" s="64"/>
      <c r="BE823" s="65"/>
      <c r="BF823" s="65"/>
      <c r="BG823" s="65"/>
      <c r="BH823" s="65"/>
      <c r="BI823" s="20"/>
      <c r="BJ823" s="20"/>
      <c r="BK823" s="20"/>
      <c r="BL823" s="20"/>
      <c r="BM823" s="64"/>
      <c r="BN823" s="65"/>
      <c r="BO823" s="64"/>
      <c r="BP823" s="65"/>
      <c r="BQ823" s="64"/>
      <c r="BR823" s="65"/>
      <c r="BS823" s="64"/>
      <c r="BT823" s="64"/>
      <c r="BU823" s="64"/>
      <c r="BV823" s="64"/>
      <c r="BW823" s="64"/>
      <c r="BX823" s="64"/>
      <c r="BY823" s="64"/>
      <c r="BZ823" s="64"/>
      <c r="CA823" s="64"/>
      <c r="CB823" s="64"/>
      <c r="CC823" s="64"/>
      <c r="CD823" s="64"/>
      <c r="CE823" s="64"/>
      <c r="CF823" s="64"/>
      <c r="CG823" s="64" t="s">
        <v>103</v>
      </c>
      <c r="CH823" s="64"/>
      <c r="CI823" s="64"/>
      <c r="CJ823" s="64"/>
      <c r="CK823"/>
      <c r="CP823"/>
      <c r="CQ823"/>
      <c r="CR823"/>
      <c r="CS823"/>
      <c r="CT823"/>
      <c r="CU823"/>
      <c r="CV823"/>
      <c r="CW823" s="64"/>
    </row>
    <row r="824" spans="1:101" s="17" customFormat="1" x14ac:dyDescent="0.25">
      <c r="A824" s="64"/>
      <c r="C824" s="64"/>
      <c r="D824" s="64"/>
      <c r="E824" s="64"/>
      <c r="F824" s="66"/>
      <c r="W824" s="20"/>
      <c r="X824" s="64"/>
      <c r="Y824" s="64"/>
      <c r="Z824" s="20"/>
      <c r="AA824" s="20"/>
      <c r="AB824" s="20"/>
      <c r="AC824" s="64"/>
      <c r="AD824" s="64"/>
      <c r="AE824" s="64"/>
      <c r="AF824" s="20"/>
      <c r="AG824" s="64" t="s">
        <v>3183</v>
      </c>
      <c r="AI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8"/>
      <c r="BC824" s="64"/>
      <c r="BD824" s="64"/>
      <c r="BE824" s="65"/>
      <c r="BF824" s="65"/>
      <c r="BG824" s="65"/>
      <c r="BH824" s="65"/>
      <c r="BI824" s="20"/>
      <c r="BJ824" s="20"/>
      <c r="BK824" s="20"/>
      <c r="BL824" s="20"/>
      <c r="BM824" s="64"/>
      <c r="BN824" s="65"/>
      <c r="BO824" s="64"/>
      <c r="BP824" s="65"/>
      <c r="BQ824" s="64"/>
      <c r="BR824" s="65"/>
      <c r="BS824" s="64"/>
      <c r="BT824" s="64"/>
      <c r="BU824" s="64"/>
      <c r="BV824" s="64"/>
      <c r="BW824" s="64"/>
      <c r="BX824" s="64"/>
      <c r="BY824" s="64"/>
      <c r="BZ824" s="64"/>
      <c r="CA824" s="64"/>
      <c r="CB824" s="64"/>
      <c r="CC824" s="64"/>
      <c r="CD824" s="64"/>
      <c r="CE824" s="64"/>
      <c r="CF824" s="64"/>
      <c r="CG824" s="64" t="s">
        <v>103</v>
      </c>
      <c r="CH824" s="64"/>
      <c r="CI824" s="64"/>
      <c r="CJ824" s="64"/>
      <c r="CK824"/>
      <c r="CP824"/>
      <c r="CQ824"/>
      <c r="CR824"/>
      <c r="CS824"/>
      <c r="CT824"/>
      <c r="CU824"/>
      <c r="CV824"/>
      <c r="CW824" s="64"/>
    </row>
    <row r="825" spans="1:101" s="17" customFormat="1" x14ac:dyDescent="0.25">
      <c r="A825" s="64"/>
      <c r="C825" s="64"/>
      <c r="D825" s="64"/>
      <c r="E825" s="64"/>
      <c r="F825" s="66"/>
      <c r="W825" s="20"/>
      <c r="X825" s="64"/>
      <c r="Y825" s="64"/>
      <c r="Z825" s="20"/>
      <c r="AA825" s="20"/>
      <c r="AB825" s="20"/>
      <c r="AC825" s="64"/>
      <c r="AD825" s="64"/>
      <c r="AE825" s="64"/>
      <c r="AF825" s="20"/>
      <c r="AG825" s="64" t="s">
        <v>3186</v>
      </c>
      <c r="AI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8"/>
      <c r="BC825" s="64"/>
      <c r="BD825" s="64"/>
      <c r="BE825" s="65"/>
      <c r="BF825" s="65"/>
      <c r="BG825" s="65"/>
      <c r="BH825" s="65"/>
      <c r="BI825" s="20"/>
      <c r="BJ825" s="20"/>
      <c r="BK825" s="20"/>
      <c r="BL825" s="20"/>
      <c r="BM825" s="64"/>
      <c r="BN825" s="65"/>
      <c r="BO825" s="64"/>
      <c r="BP825" s="65"/>
      <c r="BQ825" s="64"/>
      <c r="BR825" s="65"/>
      <c r="BS825" s="64"/>
      <c r="BT825" s="64"/>
      <c r="BU825" s="64"/>
      <c r="BV825" s="64"/>
      <c r="BW825" s="64"/>
      <c r="BX825" s="64"/>
      <c r="BY825" s="64"/>
      <c r="BZ825" s="64"/>
      <c r="CA825" s="64"/>
      <c r="CB825" s="64"/>
      <c r="CC825" s="64"/>
      <c r="CD825" s="64"/>
      <c r="CE825" s="64"/>
      <c r="CF825" s="64"/>
      <c r="CG825" s="64" t="s">
        <v>103</v>
      </c>
      <c r="CH825" s="64"/>
      <c r="CI825" s="64"/>
      <c r="CJ825" s="64"/>
      <c r="CK825"/>
      <c r="CP825"/>
      <c r="CQ825"/>
      <c r="CR825"/>
      <c r="CS825"/>
      <c r="CT825"/>
      <c r="CU825"/>
      <c r="CV825"/>
      <c r="CW825" s="64"/>
    </row>
    <row r="826" spans="1:101" s="17" customFormat="1" x14ac:dyDescent="0.25">
      <c r="A826" s="64"/>
      <c r="C826" s="64"/>
      <c r="D826" s="64"/>
      <c r="E826" s="64"/>
      <c r="F826" s="66"/>
      <c r="W826" s="20"/>
      <c r="X826" s="64"/>
      <c r="Y826" s="64"/>
      <c r="Z826" s="20"/>
      <c r="AA826" s="20"/>
      <c r="AB826" s="20"/>
      <c r="AC826" s="64"/>
      <c r="AD826" s="64"/>
      <c r="AE826" s="64"/>
      <c r="AF826" s="20"/>
      <c r="AG826" s="64" t="s">
        <v>3189</v>
      </c>
      <c r="AI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8"/>
      <c r="BC826" s="64"/>
      <c r="BD826" s="64"/>
      <c r="BE826" s="65"/>
      <c r="BF826" s="65"/>
      <c r="BG826" s="65"/>
      <c r="BH826" s="65"/>
      <c r="BI826" s="20"/>
      <c r="BJ826" s="20"/>
      <c r="BK826" s="20"/>
      <c r="BL826" s="20"/>
      <c r="BM826" s="64"/>
      <c r="BN826" s="65"/>
      <c r="BO826" s="64"/>
      <c r="BP826" s="65"/>
      <c r="BQ826" s="64"/>
      <c r="BR826" s="65"/>
      <c r="BS826" s="64"/>
      <c r="BT826" s="64"/>
      <c r="BU826" s="64"/>
      <c r="BV826" s="64"/>
      <c r="BW826" s="64"/>
      <c r="BX826" s="64"/>
      <c r="BY826" s="64"/>
      <c r="BZ826" s="64"/>
      <c r="CA826" s="64"/>
      <c r="CB826" s="64"/>
      <c r="CC826" s="64"/>
      <c r="CD826" s="64"/>
      <c r="CE826" s="64"/>
      <c r="CF826" s="64"/>
      <c r="CG826" s="64" t="s">
        <v>103</v>
      </c>
      <c r="CH826" s="64"/>
      <c r="CI826" s="64"/>
      <c r="CJ826" s="64"/>
      <c r="CK826"/>
      <c r="CP826"/>
      <c r="CQ826"/>
      <c r="CR826"/>
      <c r="CS826"/>
      <c r="CT826"/>
      <c r="CU826"/>
      <c r="CV826"/>
      <c r="CW826" s="64"/>
    </row>
    <row r="827" spans="1:101" s="17" customFormat="1" x14ac:dyDescent="0.25">
      <c r="A827" s="64"/>
      <c r="C827" s="64"/>
      <c r="D827" s="64"/>
      <c r="E827" s="64"/>
      <c r="F827" s="66"/>
      <c r="W827" s="20"/>
      <c r="X827" s="64"/>
      <c r="Y827" s="64"/>
      <c r="Z827" s="20"/>
      <c r="AA827" s="20"/>
      <c r="AB827" s="20"/>
      <c r="AC827" s="64"/>
      <c r="AD827" s="64"/>
      <c r="AE827" s="64"/>
      <c r="AF827" s="20"/>
      <c r="AG827" s="64" t="s">
        <v>908</v>
      </c>
      <c r="AI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8"/>
      <c r="BC827" s="64"/>
      <c r="BD827" s="64"/>
      <c r="BE827" s="65"/>
      <c r="BF827" s="65"/>
      <c r="BG827" s="65"/>
      <c r="BH827" s="65"/>
      <c r="BI827" s="20"/>
      <c r="BJ827" s="20"/>
      <c r="BK827" s="20"/>
      <c r="BL827" s="20"/>
      <c r="BM827" s="64"/>
      <c r="BN827" s="65"/>
      <c r="BO827" s="64"/>
      <c r="BP827" s="65"/>
      <c r="BQ827" s="64"/>
      <c r="BR827" s="65"/>
      <c r="BS827" s="64"/>
      <c r="BT827" s="64"/>
      <c r="BU827" s="64"/>
      <c r="BV827" s="64"/>
      <c r="BW827" s="64"/>
      <c r="BX827" s="64"/>
      <c r="BY827" s="64"/>
      <c r="BZ827" s="64"/>
      <c r="CA827" s="64"/>
      <c r="CB827" s="64"/>
      <c r="CC827" s="64"/>
      <c r="CD827" s="64"/>
      <c r="CE827" s="64"/>
      <c r="CF827" s="64"/>
      <c r="CG827" s="64" t="s">
        <v>103</v>
      </c>
      <c r="CH827" s="64"/>
      <c r="CI827" s="64"/>
      <c r="CJ827" s="64"/>
      <c r="CK827"/>
      <c r="CP827"/>
      <c r="CQ827"/>
      <c r="CR827"/>
      <c r="CS827"/>
      <c r="CT827"/>
      <c r="CU827"/>
      <c r="CV827"/>
      <c r="CW827" s="64"/>
    </row>
    <row r="828" spans="1:101" s="17" customFormat="1" x14ac:dyDescent="0.25">
      <c r="A828" s="64"/>
      <c r="C828" s="64"/>
      <c r="D828" s="64"/>
      <c r="E828" s="64"/>
      <c r="F828" s="66"/>
      <c r="W828" s="20"/>
      <c r="X828" s="64"/>
      <c r="Y828" s="64"/>
      <c r="Z828" s="20"/>
      <c r="AA828" s="20"/>
      <c r="AB828" s="20"/>
      <c r="AC828" s="64"/>
      <c r="AD828" s="64"/>
      <c r="AE828" s="64"/>
      <c r="AF828" s="20"/>
      <c r="AG828" s="64" t="s">
        <v>3194</v>
      </c>
      <c r="AI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8"/>
      <c r="BC828" s="64"/>
      <c r="BD828" s="64"/>
      <c r="BE828" s="65"/>
      <c r="BF828" s="65"/>
      <c r="BG828" s="65"/>
      <c r="BH828" s="65"/>
      <c r="BI828" s="20"/>
      <c r="BJ828" s="20"/>
      <c r="BK828" s="20"/>
      <c r="BL828" s="20"/>
      <c r="BM828" s="64"/>
      <c r="BN828" s="65"/>
      <c r="BO828" s="64"/>
      <c r="BP828" s="65"/>
      <c r="BQ828" s="64"/>
      <c r="BR828" s="65"/>
      <c r="BS828" s="64"/>
      <c r="BT828" s="64"/>
      <c r="BU828" s="64"/>
      <c r="BV828" s="64"/>
      <c r="BW828" s="64"/>
      <c r="BX828" s="64"/>
      <c r="BY828" s="64"/>
      <c r="BZ828" s="64"/>
      <c r="CA828" s="64"/>
      <c r="CB828" s="64"/>
      <c r="CC828" s="64"/>
      <c r="CD828" s="64"/>
      <c r="CE828" s="64"/>
      <c r="CF828" s="64"/>
      <c r="CG828" s="64" t="s">
        <v>103</v>
      </c>
      <c r="CH828" s="64"/>
      <c r="CI828" s="64"/>
      <c r="CJ828" s="64"/>
      <c r="CK828"/>
      <c r="CP828"/>
      <c r="CQ828"/>
      <c r="CR828"/>
      <c r="CS828"/>
      <c r="CT828"/>
      <c r="CU828"/>
      <c r="CV828"/>
      <c r="CW828" s="64"/>
    </row>
    <row r="829" spans="1:101" s="17" customFormat="1" x14ac:dyDescent="0.25">
      <c r="A829" s="64"/>
      <c r="C829" s="64"/>
      <c r="D829" s="64"/>
      <c r="E829" s="64"/>
      <c r="F829" s="66"/>
      <c r="W829" s="20"/>
      <c r="X829" s="64"/>
      <c r="Y829" s="64"/>
      <c r="Z829" s="20"/>
      <c r="AA829" s="20"/>
      <c r="AB829" s="20"/>
      <c r="AC829" s="64"/>
      <c r="AD829" s="64"/>
      <c r="AE829" s="64"/>
      <c r="AF829" s="20"/>
      <c r="AG829" s="64" t="s">
        <v>3197</v>
      </c>
      <c r="AI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8"/>
      <c r="BC829" s="64"/>
      <c r="BD829" s="64"/>
      <c r="BE829" s="65"/>
      <c r="BF829" s="65"/>
      <c r="BG829" s="65"/>
      <c r="BH829" s="65"/>
      <c r="BI829" s="20"/>
      <c r="BJ829" s="20"/>
      <c r="BK829" s="20"/>
      <c r="BL829" s="20"/>
      <c r="BM829" s="64"/>
      <c r="BN829" s="65"/>
      <c r="BO829" s="64"/>
      <c r="BP829" s="65"/>
      <c r="BQ829" s="64"/>
      <c r="BR829" s="65"/>
      <c r="BS829" s="64"/>
      <c r="BT829" s="64"/>
      <c r="BU829" s="64"/>
      <c r="BV829" s="64"/>
      <c r="BW829" s="64"/>
      <c r="BX829" s="64"/>
      <c r="BY829" s="64"/>
      <c r="BZ829" s="64"/>
      <c r="CA829" s="64"/>
      <c r="CB829" s="64"/>
      <c r="CC829" s="64"/>
      <c r="CD829" s="64"/>
      <c r="CE829" s="64"/>
      <c r="CF829" s="64"/>
      <c r="CG829" s="64" t="s">
        <v>103</v>
      </c>
      <c r="CH829" s="64"/>
      <c r="CI829" s="64"/>
      <c r="CJ829" s="64"/>
      <c r="CK829"/>
      <c r="CP829"/>
      <c r="CQ829"/>
      <c r="CR829"/>
      <c r="CS829"/>
      <c r="CT829"/>
      <c r="CU829"/>
      <c r="CV829"/>
      <c r="CW829" s="64"/>
    </row>
    <row r="830" spans="1:101" s="17" customFormat="1" x14ac:dyDescent="0.25">
      <c r="A830" s="64"/>
      <c r="C830" s="64"/>
      <c r="D830" s="64"/>
      <c r="E830" s="64"/>
      <c r="F830" s="66"/>
      <c r="W830" s="20"/>
      <c r="X830" s="64"/>
      <c r="Y830" s="64"/>
      <c r="Z830" s="20"/>
      <c r="AA830" s="20"/>
      <c r="AB830" s="20"/>
      <c r="AC830" s="64"/>
      <c r="AD830" s="64"/>
      <c r="AE830" s="64"/>
      <c r="AF830" s="20"/>
      <c r="AG830" s="64" t="s">
        <v>3200</v>
      </c>
      <c r="AI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8"/>
      <c r="BC830" s="64"/>
      <c r="BD830" s="64"/>
      <c r="BE830" s="65"/>
      <c r="BF830" s="65"/>
      <c r="BG830" s="65"/>
      <c r="BH830" s="65"/>
      <c r="BI830" s="20"/>
      <c r="BJ830" s="20"/>
      <c r="BK830" s="20"/>
      <c r="BL830" s="20"/>
      <c r="BM830" s="64"/>
      <c r="BN830" s="65"/>
      <c r="BO830" s="64"/>
      <c r="BP830" s="65"/>
      <c r="BQ830" s="64"/>
      <c r="BR830" s="65"/>
      <c r="BS830" s="64"/>
      <c r="BT830" s="64"/>
      <c r="BU830" s="64"/>
      <c r="BV830" s="64"/>
      <c r="BW830" s="64"/>
      <c r="BX830" s="64"/>
      <c r="BY830" s="64"/>
      <c r="BZ830" s="64"/>
      <c r="CA830" s="64"/>
      <c r="CB830" s="64"/>
      <c r="CC830" s="64"/>
      <c r="CD830" s="64"/>
      <c r="CE830" s="64"/>
      <c r="CF830" s="64"/>
      <c r="CG830" s="64" t="s">
        <v>103</v>
      </c>
      <c r="CH830" s="64"/>
      <c r="CI830" s="64"/>
      <c r="CJ830" s="64"/>
      <c r="CK830"/>
      <c r="CP830"/>
      <c r="CQ830"/>
      <c r="CR830"/>
      <c r="CS830"/>
      <c r="CT830"/>
      <c r="CU830"/>
      <c r="CV830"/>
      <c r="CW830" s="64"/>
    </row>
    <row r="831" spans="1:101" s="17" customFormat="1" x14ac:dyDescent="0.25">
      <c r="A831" s="64"/>
      <c r="C831" s="64"/>
      <c r="D831" s="64"/>
      <c r="E831" s="64"/>
      <c r="F831" s="66"/>
      <c r="W831" s="20"/>
      <c r="X831" s="64"/>
      <c r="Y831" s="64"/>
      <c r="Z831" s="20"/>
      <c r="AA831" s="20"/>
      <c r="AB831" s="20"/>
      <c r="AC831" s="64"/>
      <c r="AD831" s="64"/>
      <c r="AE831" s="64"/>
      <c r="AF831" s="20"/>
      <c r="AG831" s="64" t="s">
        <v>3203</v>
      </c>
      <c r="AI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8"/>
      <c r="BC831" s="64"/>
      <c r="BD831" s="64"/>
      <c r="BE831" s="65"/>
      <c r="BF831" s="65"/>
      <c r="BG831" s="65"/>
      <c r="BH831" s="65"/>
      <c r="BI831" s="20"/>
      <c r="BJ831" s="20"/>
      <c r="BK831" s="20"/>
      <c r="BL831" s="20"/>
      <c r="BM831" s="64"/>
      <c r="BN831" s="65"/>
      <c r="BO831" s="64"/>
      <c r="BP831" s="65"/>
      <c r="BQ831" s="64"/>
      <c r="BR831" s="65"/>
      <c r="BS831" s="64"/>
      <c r="BT831" s="64"/>
      <c r="BU831" s="64"/>
      <c r="BV831" s="64"/>
      <c r="BW831" s="64"/>
      <c r="BX831" s="64"/>
      <c r="BY831" s="64"/>
      <c r="BZ831" s="64"/>
      <c r="CA831" s="64"/>
      <c r="CB831" s="64"/>
      <c r="CC831" s="64"/>
      <c r="CD831" s="64"/>
      <c r="CE831" s="64"/>
      <c r="CF831" s="64"/>
      <c r="CG831" s="64" t="s">
        <v>103</v>
      </c>
      <c r="CH831" s="64"/>
      <c r="CI831" s="64"/>
      <c r="CJ831" s="64"/>
      <c r="CK831"/>
      <c r="CP831"/>
      <c r="CQ831"/>
      <c r="CR831"/>
      <c r="CS831"/>
      <c r="CT831"/>
      <c r="CU831"/>
      <c r="CV831"/>
      <c r="CW831" s="64"/>
    </row>
    <row r="832" spans="1:101" s="17" customFormat="1" x14ac:dyDescent="0.25">
      <c r="A832" s="64"/>
      <c r="C832" s="64"/>
      <c r="D832" s="64"/>
      <c r="E832" s="64"/>
      <c r="F832" s="66"/>
      <c r="W832" s="20"/>
      <c r="X832" s="64"/>
      <c r="Y832" s="64"/>
      <c r="Z832" s="20"/>
      <c r="AA832" s="20"/>
      <c r="AB832" s="20"/>
      <c r="AC832" s="64"/>
      <c r="AD832" s="64"/>
      <c r="AE832" s="64"/>
      <c r="AF832" s="20"/>
      <c r="AG832" s="64" t="s">
        <v>3206</v>
      </c>
      <c r="AI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8"/>
      <c r="BC832" s="64"/>
      <c r="BD832" s="64"/>
      <c r="BE832" s="65"/>
      <c r="BF832" s="65"/>
      <c r="BG832" s="65"/>
      <c r="BH832" s="65"/>
      <c r="BI832" s="20"/>
      <c r="BJ832" s="20"/>
      <c r="BK832" s="20"/>
      <c r="BL832" s="20"/>
      <c r="BM832" s="64"/>
      <c r="BN832" s="65"/>
      <c r="BO832" s="64"/>
      <c r="BP832" s="65"/>
      <c r="BQ832" s="64"/>
      <c r="BR832" s="65"/>
      <c r="BS832" s="64"/>
      <c r="BT832" s="64"/>
      <c r="BU832" s="64"/>
      <c r="BV832" s="64"/>
      <c r="BW832" s="64"/>
      <c r="BX832" s="64"/>
      <c r="BY832" s="64"/>
      <c r="BZ832" s="64"/>
      <c r="CA832" s="64"/>
      <c r="CB832" s="64"/>
      <c r="CC832" s="64"/>
      <c r="CD832" s="64"/>
      <c r="CE832" s="64"/>
      <c r="CF832" s="64"/>
      <c r="CG832" s="64" t="s">
        <v>103</v>
      </c>
      <c r="CH832" s="64"/>
      <c r="CI832" s="64"/>
      <c r="CJ832" s="64"/>
      <c r="CK832"/>
      <c r="CP832"/>
      <c r="CQ832"/>
      <c r="CR832"/>
      <c r="CS832"/>
      <c r="CT832"/>
      <c r="CU832"/>
      <c r="CV832"/>
      <c r="CW832" s="64"/>
    </row>
    <row r="833" spans="1:101" s="17" customFormat="1" x14ac:dyDescent="0.25">
      <c r="A833" s="64"/>
      <c r="C833" s="64"/>
      <c r="D833" s="64"/>
      <c r="E833" s="64"/>
      <c r="F833" s="66"/>
      <c r="W833" s="20"/>
      <c r="X833" s="64"/>
      <c r="Y833" s="64"/>
      <c r="Z833" s="20"/>
      <c r="AA833" s="20"/>
      <c r="AB833" s="20"/>
      <c r="AC833" s="64"/>
      <c r="AD833" s="64"/>
      <c r="AE833" s="64"/>
      <c r="AF833" s="20"/>
      <c r="AG833" s="64" t="s">
        <v>1660</v>
      </c>
      <c r="AI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8"/>
      <c r="BC833" s="64"/>
      <c r="BD833" s="64"/>
      <c r="BE833" s="65"/>
      <c r="BF833" s="65"/>
      <c r="BG833" s="65"/>
      <c r="BH833" s="65"/>
      <c r="BI833" s="20"/>
      <c r="BJ833" s="20"/>
      <c r="BK833" s="20"/>
      <c r="BL833" s="20"/>
      <c r="BM833" s="64"/>
      <c r="BN833" s="65"/>
      <c r="BO833" s="64"/>
      <c r="BP833" s="65"/>
      <c r="BQ833" s="64"/>
      <c r="BR833" s="65"/>
      <c r="BS833" s="64"/>
      <c r="BT833" s="64"/>
      <c r="BU833" s="64"/>
      <c r="BV833" s="64"/>
      <c r="BW833" s="64"/>
      <c r="BX833" s="64"/>
      <c r="BY833" s="64"/>
      <c r="BZ833" s="64"/>
      <c r="CA833" s="64"/>
      <c r="CB833" s="64"/>
      <c r="CC833" s="64"/>
      <c r="CD833" s="64"/>
      <c r="CE833" s="64"/>
      <c r="CF833" s="64"/>
      <c r="CG833" s="64" t="s">
        <v>103</v>
      </c>
      <c r="CH833" s="64"/>
      <c r="CI833" s="64"/>
      <c r="CJ833" s="64"/>
      <c r="CK833"/>
      <c r="CP833"/>
      <c r="CQ833"/>
      <c r="CR833"/>
      <c r="CS833"/>
      <c r="CT833"/>
      <c r="CU833"/>
      <c r="CV833"/>
      <c r="CW833" s="64"/>
    </row>
    <row r="834" spans="1:101" s="17" customFormat="1" x14ac:dyDescent="0.25">
      <c r="A834" s="64"/>
      <c r="C834" s="64"/>
      <c r="D834" s="64"/>
      <c r="E834" s="64"/>
      <c r="F834" s="66"/>
      <c r="W834" s="20"/>
      <c r="X834" s="64"/>
      <c r="Y834" s="64"/>
      <c r="Z834" s="20"/>
      <c r="AA834" s="20"/>
      <c r="AB834" s="20"/>
      <c r="AC834" s="64"/>
      <c r="AD834" s="64"/>
      <c r="AE834" s="64"/>
      <c r="AF834" s="20"/>
      <c r="AG834" s="64" t="s">
        <v>3211</v>
      </c>
      <c r="AI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8"/>
      <c r="BC834" s="64"/>
      <c r="BD834" s="64"/>
      <c r="BE834" s="65"/>
      <c r="BF834" s="65"/>
      <c r="BG834" s="65"/>
      <c r="BH834" s="65"/>
      <c r="BI834" s="20"/>
      <c r="BJ834" s="20"/>
      <c r="BK834" s="20"/>
      <c r="BL834" s="20"/>
      <c r="BM834" s="64"/>
      <c r="BN834" s="65"/>
      <c r="BO834" s="64"/>
      <c r="BP834" s="65"/>
      <c r="BQ834" s="64"/>
      <c r="BR834" s="65"/>
      <c r="BS834" s="64"/>
      <c r="BT834" s="64"/>
      <c r="BU834" s="64"/>
      <c r="BV834" s="64"/>
      <c r="BW834" s="64"/>
      <c r="BX834" s="64"/>
      <c r="BY834" s="64"/>
      <c r="BZ834" s="64"/>
      <c r="CA834" s="64"/>
      <c r="CB834" s="64"/>
      <c r="CC834" s="64"/>
      <c r="CD834" s="64"/>
      <c r="CE834" s="64"/>
      <c r="CF834" s="64"/>
      <c r="CG834" s="64" t="s">
        <v>103</v>
      </c>
      <c r="CH834" s="64"/>
      <c r="CI834" s="64"/>
      <c r="CJ834" s="64"/>
      <c r="CK834"/>
      <c r="CP834"/>
      <c r="CQ834"/>
      <c r="CR834"/>
      <c r="CS834"/>
      <c r="CT834"/>
      <c r="CU834"/>
      <c r="CV834"/>
      <c r="CW834" s="64"/>
    </row>
    <row r="835" spans="1:101" s="17" customFormat="1" x14ac:dyDescent="0.25">
      <c r="A835" s="64"/>
      <c r="C835" s="64"/>
      <c r="D835" s="64"/>
      <c r="E835" s="64"/>
      <c r="F835" s="66"/>
      <c r="W835" s="20"/>
      <c r="X835" s="64"/>
      <c r="Y835" s="64"/>
      <c r="Z835" s="20"/>
      <c r="AA835" s="20"/>
      <c r="AB835" s="20"/>
      <c r="AC835" s="64"/>
      <c r="AD835" s="64"/>
      <c r="AE835" s="64"/>
      <c r="AF835" s="20"/>
      <c r="AG835" s="64" t="s">
        <v>3214</v>
      </c>
      <c r="AI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8"/>
      <c r="BC835" s="64"/>
      <c r="BD835" s="64"/>
      <c r="BE835" s="65"/>
      <c r="BF835" s="65"/>
      <c r="BG835" s="65"/>
      <c r="BH835" s="65"/>
      <c r="BI835" s="20"/>
      <c r="BJ835" s="20"/>
      <c r="BK835" s="20"/>
      <c r="BL835" s="20"/>
      <c r="BM835" s="64"/>
      <c r="BN835" s="65"/>
      <c r="BO835" s="64"/>
      <c r="BP835" s="65"/>
      <c r="BQ835" s="64"/>
      <c r="BR835" s="65"/>
      <c r="BS835" s="64"/>
      <c r="BT835" s="64"/>
      <c r="BU835" s="64"/>
      <c r="BV835" s="64"/>
      <c r="BW835" s="64"/>
      <c r="BX835" s="64"/>
      <c r="BY835" s="64"/>
      <c r="BZ835" s="64"/>
      <c r="CA835" s="64"/>
      <c r="CB835" s="64"/>
      <c r="CC835" s="64"/>
      <c r="CD835" s="64"/>
      <c r="CE835" s="64"/>
      <c r="CF835" s="64"/>
      <c r="CG835" s="64" t="s">
        <v>103</v>
      </c>
      <c r="CH835" s="64"/>
      <c r="CI835" s="64"/>
      <c r="CJ835" s="64"/>
      <c r="CK835"/>
      <c r="CP835"/>
      <c r="CQ835"/>
      <c r="CR835"/>
      <c r="CS835"/>
      <c r="CT835"/>
      <c r="CU835"/>
      <c r="CV835"/>
      <c r="CW835" s="64"/>
    </row>
    <row r="836" spans="1:101" s="17" customFormat="1" x14ac:dyDescent="0.25">
      <c r="A836" s="64"/>
      <c r="C836" s="64"/>
      <c r="D836" s="64"/>
      <c r="E836" s="64"/>
      <c r="F836" s="66"/>
      <c r="W836" s="20"/>
      <c r="X836" s="64"/>
      <c r="Y836" s="64"/>
      <c r="Z836" s="20"/>
      <c r="AA836" s="20"/>
      <c r="AB836" s="20"/>
      <c r="AC836" s="64"/>
      <c r="AD836" s="64"/>
      <c r="AE836" s="64"/>
      <c r="AF836" s="20"/>
      <c r="AG836" s="64" t="s">
        <v>3217</v>
      </c>
      <c r="AI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8"/>
      <c r="BC836" s="64"/>
      <c r="BD836" s="64"/>
      <c r="BE836" s="65"/>
      <c r="BF836" s="65"/>
      <c r="BG836" s="65"/>
      <c r="BH836" s="65"/>
      <c r="BI836" s="20"/>
      <c r="BJ836" s="20"/>
      <c r="BK836" s="20"/>
      <c r="BL836" s="20"/>
      <c r="BM836" s="64"/>
      <c r="BN836" s="65"/>
      <c r="BO836" s="64"/>
      <c r="BP836" s="65"/>
      <c r="BQ836" s="64"/>
      <c r="BR836" s="65"/>
      <c r="BS836" s="64"/>
      <c r="BT836" s="64"/>
      <c r="BU836" s="64"/>
      <c r="BV836" s="64"/>
      <c r="BW836" s="64"/>
      <c r="BX836" s="64"/>
      <c r="BY836" s="64"/>
      <c r="BZ836" s="64"/>
      <c r="CA836" s="64"/>
      <c r="CB836" s="64"/>
      <c r="CC836" s="64"/>
      <c r="CD836" s="64"/>
      <c r="CE836" s="64"/>
      <c r="CF836" s="64"/>
      <c r="CG836" s="64" t="s">
        <v>103</v>
      </c>
      <c r="CH836" s="64"/>
      <c r="CI836" s="64"/>
      <c r="CJ836" s="64"/>
      <c r="CK836"/>
      <c r="CP836"/>
      <c r="CQ836"/>
      <c r="CR836"/>
      <c r="CS836"/>
      <c r="CT836"/>
      <c r="CU836"/>
      <c r="CV836"/>
      <c r="CW836" s="64"/>
    </row>
    <row r="837" spans="1:101" s="17" customFormat="1" x14ac:dyDescent="0.25">
      <c r="A837" s="64"/>
      <c r="C837" s="64"/>
      <c r="D837" s="64"/>
      <c r="E837" s="64"/>
      <c r="F837" s="66"/>
      <c r="W837" s="20"/>
      <c r="X837" s="64"/>
      <c r="Y837" s="64"/>
      <c r="Z837" s="20"/>
      <c r="AA837" s="20"/>
      <c r="AB837" s="20"/>
      <c r="AC837" s="64"/>
      <c r="AD837" s="64"/>
      <c r="AE837" s="64"/>
      <c r="AF837" s="20"/>
      <c r="AG837" s="64" t="s">
        <v>3220</v>
      </c>
      <c r="AI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8"/>
      <c r="BC837" s="64"/>
      <c r="BD837" s="64"/>
      <c r="BE837" s="65"/>
      <c r="BF837" s="65"/>
      <c r="BG837" s="65"/>
      <c r="BH837" s="65"/>
      <c r="BI837" s="20"/>
      <c r="BJ837" s="20"/>
      <c r="BK837" s="20"/>
      <c r="BL837" s="20"/>
      <c r="BM837" s="64"/>
      <c r="BN837" s="65"/>
      <c r="BO837" s="64"/>
      <c r="BP837" s="65"/>
      <c r="BQ837" s="64"/>
      <c r="BR837" s="65"/>
      <c r="BS837" s="64"/>
      <c r="BT837" s="64"/>
      <c r="BU837" s="64"/>
      <c r="BV837" s="64"/>
      <c r="BW837" s="64"/>
      <c r="BX837" s="64"/>
      <c r="BY837" s="64"/>
      <c r="BZ837" s="64"/>
      <c r="CA837" s="64"/>
      <c r="CB837" s="64"/>
      <c r="CC837" s="64"/>
      <c r="CD837" s="64"/>
      <c r="CE837" s="64"/>
      <c r="CF837" s="64"/>
      <c r="CG837" s="64" t="s">
        <v>103</v>
      </c>
      <c r="CH837" s="64"/>
      <c r="CI837" s="64"/>
      <c r="CJ837" s="64"/>
      <c r="CK837"/>
      <c r="CP837"/>
      <c r="CQ837"/>
      <c r="CR837"/>
      <c r="CS837"/>
      <c r="CT837"/>
      <c r="CU837"/>
      <c r="CV837"/>
      <c r="CW837" s="64"/>
    </row>
    <row r="838" spans="1:101" s="17" customFormat="1" x14ac:dyDescent="0.25">
      <c r="A838" s="64"/>
      <c r="C838" s="64"/>
      <c r="D838" s="64"/>
      <c r="E838" s="64"/>
      <c r="F838" s="66"/>
      <c r="W838" s="20"/>
      <c r="X838" s="64"/>
      <c r="Y838" s="64"/>
      <c r="Z838" s="20"/>
      <c r="AA838" s="20"/>
      <c r="AB838" s="20"/>
      <c r="AC838" s="64"/>
      <c r="AD838" s="64"/>
      <c r="AE838" s="64"/>
      <c r="AF838" s="20"/>
      <c r="AG838" s="64" t="s">
        <v>3224</v>
      </c>
      <c r="AI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8"/>
      <c r="BC838" s="64"/>
      <c r="BD838" s="64"/>
      <c r="BE838" s="65"/>
      <c r="BF838" s="65"/>
      <c r="BG838" s="65"/>
      <c r="BH838" s="65"/>
      <c r="BI838" s="20"/>
      <c r="BJ838" s="20"/>
      <c r="BK838" s="20"/>
      <c r="BL838" s="20"/>
      <c r="BM838" s="64"/>
      <c r="BN838" s="65"/>
      <c r="BO838" s="64"/>
      <c r="BP838" s="65"/>
      <c r="BQ838" s="64"/>
      <c r="BR838" s="65"/>
      <c r="BS838" s="64"/>
      <c r="BT838" s="64"/>
      <c r="BU838" s="64"/>
      <c r="BV838" s="64"/>
      <c r="BW838" s="64"/>
      <c r="BX838" s="64"/>
      <c r="BY838" s="64"/>
      <c r="BZ838" s="64"/>
      <c r="CA838" s="64"/>
      <c r="CB838" s="64"/>
      <c r="CC838" s="64"/>
      <c r="CD838" s="64"/>
      <c r="CE838" s="64"/>
      <c r="CF838" s="64"/>
      <c r="CG838" s="64" t="s">
        <v>103</v>
      </c>
      <c r="CH838" s="64"/>
      <c r="CI838" s="64"/>
      <c r="CJ838" s="64"/>
      <c r="CK838"/>
      <c r="CP838"/>
      <c r="CQ838"/>
      <c r="CR838"/>
      <c r="CS838"/>
      <c r="CT838"/>
      <c r="CU838"/>
      <c r="CV838"/>
      <c r="CW838" s="64"/>
    </row>
    <row r="839" spans="1:101" s="17" customFormat="1" x14ac:dyDescent="0.25">
      <c r="A839" s="64"/>
      <c r="C839" s="64"/>
      <c r="D839" s="64"/>
      <c r="E839" s="64"/>
      <c r="F839" s="66"/>
      <c r="W839" s="20"/>
      <c r="X839" s="64"/>
      <c r="Y839" s="64"/>
      <c r="Z839" s="20"/>
      <c r="AA839" s="20"/>
      <c r="AB839" s="20"/>
      <c r="AC839" s="64"/>
      <c r="AD839" s="64"/>
      <c r="AE839" s="64"/>
      <c r="AF839" s="20"/>
      <c r="AG839" s="64" t="s">
        <v>3227</v>
      </c>
      <c r="AI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8"/>
      <c r="BC839" s="64"/>
      <c r="BD839" s="64"/>
      <c r="BE839" s="65"/>
      <c r="BF839" s="65"/>
      <c r="BG839" s="65"/>
      <c r="BH839" s="65"/>
      <c r="BI839" s="20"/>
      <c r="BJ839" s="20"/>
      <c r="BK839" s="20"/>
      <c r="BL839" s="20"/>
      <c r="BM839" s="64"/>
      <c r="BN839" s="65"/>
      <c r="BO839" s="64"/>
      <c r="BP839" s="65"/>
      <c r="BQ839" s="64"/>
      <c r="BR839" s="65"/>
      <c r="BS839" s="64"/>
      <c r="BT839" s="64"/>
      <c r="BU839" s="64"/>
      <c r="BV839" s="64"/>
      <c r="BW839" s="64"/>
      <c r="BX839" s="64"/>
      <c r="BY839" s="64"/>
      <c r="BZ839" s="64"/>
      <c r="CA839" s="64"/>
      <c r="CB839" s="64"/>
      <c r="CC839" s="64"/>
      <c r="CD839" s="64"/>
      <c r="CE839" s="64"/>
      <c r="CF839" s="64"/>
      <c r="CG839" s="64" t="s">
        <v>103</v>
      </c>
      <c r="CH839" s="64"/>
      <c r="CI839" s="64"/>
      <c r="CJ839" s="64"/>
      <c r="CK839"/>
      <c r="CP839"/>
      <c r="CQ839"/>
      <c r="CR839"/>
      <c r="CS839"/>
      <c r="CT839"/>
      <c r="CU839"/>
      <c r="CV839"/>
      <c r="CW839" s="64"/>
    </row>
    <row r="840" spans="1:101" s="17" customFormat="1" x14ac:dyDescent="0.25">
      <c r="A840" s="64"/>
      <c r="C840" s="64"/>
      <c r="D840" s="64"/>
      <c r="E840" s="64"/>
      <c r="F840" s="66"/>
      <c r="W840" s="20"/>
      <c r="X840" s="64"/>
      <c r="Y840" s="64"/>
      <c r="Z840" s="20"/>
      <c r="AA840" s="20"/>
      <c r="AB840" s="20"/>
      <c r="AC840" s="64"/>
      <c r="AD840" s="64"/>
      <c r="AE840" s="64"/>
      <c r="AF840" s="20"/>
      <c r="AG840" s="64" t="s">
        <v>3230</v>
      </c>
      <c r="AI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8"/>
      <c r="BC840" s="64"/>
      <c r="BD840" s="64"/>
      <c r="BE840" s="65"/>
      <c r="BF840" s="65"/>
      <c r="BG840" s="65"/>
      <c r="BH840" s="65"/>
      <c r="BI840" s="20"/>
      <c r="BJ840" s="20"/>
      <c r="BK840" s="20"/>
      <c r="BL840" s="20"/>
      <c r="BM840" s="64"/>
      <c r="BN840" s="65"/>
      <c r="BO840" s="64"/>
      <c r="BP840" s="65"/>
      <c r="BQ840" s="64"/>
      <c r="BR840" s="65"/>
      <c r="BS840" s="64"/>
      <c r="BT840" s="64"/>
      <c r="BU840" s="64"/>
      <c r="BV840" s="64"/>
      <c r="BW840" s="64"/>
      <c r="BX840" s="64"/>
      <c r="BY840" s="64"/>
      <c r="BZ840" s="64"/>
      <c r="CA840" s="64"/>
      <c r="CB840" s="64"/>
      <c r="CC840" s="64"/>
      <c r="CD840" s="64"/>
      <c r="CE840" s="64"/>
      <c r="CF840" s="64"/>
      <c r="CG840" s="64" t="s">
        <v>103</v>
      </c>
      <c r="CH840" s="64"/>
      <c r="CI840" s="64"/>
      <c r="CJ840" s="64"/>
      <c r="CK840"/>
      <c r="CP840"/>
      <c r="CQ840"/>
      <c r="CR840"/>
      <c r="CS840"/>
      <c r="CT840"/>
      <c r="CU840"/>
      <c r="CV840"/>
      <c r="CW840" s="64"/>
    </row>
    <row r="841" spans="1:101" s="17" customFormat="1" x14ac:dyDescent="0.25">
      <c r="A841" s="64"/>
      <c r="C841" s="64"/>
      <c r="D841" s="64"/>
      <c r="E841" s="64"/>
      <c r="F841" s="66"/>
      <c r="W841" s="20"/>
      <c r="X841" s="64"/>
      <c r="Y841" s="64"/>
      <c r="Z841" s="20"/>
      <c r="AA841" s="20"/>
      <c r="AB841" s="20"/>
      <c r="AC841" s="64"/>
      <c r="AD841" s="64"/>
      <c r="AE841" s="64"/>
      <c r="AF841" s="20"/>
      <c r="AG841" s="64" t="s">
        <v>3233</v>
      </c>
      <c r="AI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8"/>
      <c r="BC841" s="64"/>
      <c r="BD841" s="64"/>
      <c r="BE841" s="65"/>
      <c r="BF841" s="65"/>
      <c r="BG841" s="65"/>
      <c r="BH841" s="65"/>
      <c r="BI841" s="20"/>
      <c r="BJ841" s="20"/>
      <c r="BK841" s="20"/>
      <c r="BL841" s="20"/>
      <c r="BM841" s="64"/>
      <c r="BN841" s="65"/>
      <c r="BO841" s="64"/>
      <c r="BP841" s="65"/>
      <c r="BQ841" s="64"/>
      <c r="BR841" s="65"/>
      <c r="BS841" s="64"/>
      <c r="BT841" s="64"/>
      <c r="BU841" s="64"/>
      <c r="BV841" s="64"/>
      <c r="BW841" s="64"/>
      <c r="BX841" s="64"/>
      <c r="BY841" s="64"/>
      <c r="BZ841" s="64"/>
      <c r="CA841" s="64"/>
      <c r="CB841" s="64"/>
      <c r="CC841" s="64"/>
      <c r="CD841" s="64"/>
      <c r="CE841" s="64"/>
      <c r="CF841" s="64"/>
      <c r="CG841" s="64" t="s">
        <v>103</v>
      </c>
      <c r="CH841" s="64"/>
      <c r="CI841" s="64"/>
      <c r="CJ841" s="64"/>
      <c r="CK841"/>
      <c r="CP841"/>
      <c r="CQ841"/>
      <c r="CR841"/>
      <c r="CS841"/>
      <c r="CT841"/>
      <c r="CU841"/>
      <c r="CV841"/>
      <c r="CW841" s="64"/>
    </row>
    <row r="842" spans="1:101" s="17" customFormat="1" x14ac:dyDescent="0.25">
      <c r="A842" s="64"/>
      <c r="C842" s="64"/>
      <c r="D842" s="64"/>
      <c r="E842" s="64"/>
      <c r="F842" s="66"/>
      <c r="W842" s="20"/>
      <c r="X842" s="64"/>
      <c r="Y842" s="64"/>
      <c r="Z842" s="20"/>
      <c r="AA842" s="20"/>
      <c r="AB842" s="20"/>
      <c r="AC842" s="64"/>
      <c r="AD842" s="64"/>
      <c r="AE842" s="64"/>
      <c r="AF842" s="20"/>
      <c r="AG842" s="64" t="s">
        <v>3236</v>
      </c>
      <c r="AI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8"/>
      <c r="BC842" s="64"/>
      <c r="BD842" s="64"/>
      <c r="BE842" s="65"/>
      <c r="BF842" s="65"/>
      <c r="BG842" s="65"/>
      <c r="BH842" s="65"/>
      <c r="BI842" s="20"/>
      <c r="BJ842" s="20"/>
      <c r="BK842" s="20"/>
      <c r="BL842" s="20"/>
      <c r="BM842" s="64"/>
      <c r="BN842" s="65"/>
      <c r="BO842" s="64"/>
      <c r="BP842" s="65"/>
      <c r="BQ842" s="64"/>
      <c r="BR842" s="65"/>
      <c r="BS842" s="64"/>
      <c r="BT842" s="64"/>
      <c r="BU842" s="64"/>
      <c r="BV842" s="64"/>
      <c r="BW842" s="64"/>
      <c r="BX842" s="64"/>
      <c r="BY842" s="64"/>
      <c r="BZ842" s="64"/>
      <c r="CA842" s="64"/>
      <c r="CB842" s="64"/>
      <c r="CC842" s="64"/>
      <c r="CD842" s="64"/>
      <c r="CE842" s="64"/>
      <c r="CF842" s="64"/>
      <c r="CG842" s="64" t="s">
        <v>103</v>
      </c>
      <c r="CH842" s="64"/>
      <c r="CI842" s="64"/>
      <c r="CJ842" s="64"/>
      <c r="CK842"/>
      <c r="CP842"/>
      <c r="CQ842"/>
      <c r="CR842"/>
      <c r="CS842"/>
      <c r="CT842"/>
      <c r="CU842"/>
      <c r="CV842"/>
      <c r="CW842" s="64"/>
    </row>
    <row r="843" spans="1:101" s="17" customFormat="1" x14ac:dyDescent="0.25">
      <c r="A843" s="64"/>
      <c r="C843" s="64"/>
      <c r="D843" s="64"/>
      <c r="E843" s="64"/>
      <c r="F843" s="66"/>
      <c r="W843" s="20"/>
      <c r="X843" s="64"/>
      <c r="Y843" s="64"/>
      <c r="Z843" s="20"/>
      <c r="AA843" s="20"/>
      <c r="AB843" s="20"/>
      <c r="AC843" s="64"/>
      <c r="AD843" s="64"/>
      <c r="AE843" s="64"/>
      <c r="AF843" s="20"/>
      <c r="AG843" s="64" t="s">
        <v>3239</v>
      </c>
      <c r="AI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8"/>
      <c r="BC843" s="64"/>
      <c r="BD843" s="64"/>
      <c r="BE843" s="65"/>
      <c r="BF843" s="65"/>
      <c r="BG843" s="65"/>
      <c r="BH843" s="65"/>
      <c r="BI843" s="20"/>
      <c r="BJ843" s="20"/>
      <c r="BK843" s="20"/>
      <c r="BL843" s="20"/>
      <c r="BM843" s="64"/>
      <c r="BN843" s="65"/>
      <c r="BO843" s="64"/>
      <c r="BP843" s="65"/>
      <c r="BQ843" s="64"/>
      <c r="BR843" s="65"/>
      <c r="BS843" s="64"/>
      <c r="BT843" s="64"/>
      <c r="BU843" s="64"/>
      <c r="BV843" s="64"/>
      <c r="BW843" s="64"/>
      <c r="BX843" s="64"/>
      <c r="BY843" s="64"/>
      <c r="BZ843" s="64"/>
      <c r="CA843" s="64"/>
      <c r="CB843" s="64"/>
      <c r="CC843" s="64"/>
      <c r="CD843" s="64"/>
      <c r="CE843" s="64"/>
      <c r="CF843" s="64"/>
      <c r="CG843" s="64" t="s">
        <v>103</v>
      </c>
      <c r="CH843" s="64"/>
      <c r="CI843" s="64"/>
      <c r="CJ843" s="64"/>
      <c r="CK843"/>
      <c r="CP843"/>
      <c r="CQ843"/>
      <c r="CR843"/>
      <c r="CS843"/>
      <c r="CT843"/>
      <c r="CU843"/>
      <c r="CV843"/>
      <c r="CW843" s="64"/>
    </row>
    <row r="844" spans="1:101" s="17" customFormat="1" x14ac:dyDescent="0.25">
      <c r="A844" s="64"/>
      <c r="C844" s="64"/>
      <c r="D844" s="64"/>
      <c r="E844" s="64"/>
      <c r="F844" s="66"/>
      <c r="W844" s="20"/>
      <c r="X844" s="64"/>
      <c r="Y844" s="64"/>
      <c r="Z844" s="20"/>
      <c r="AA844" s="20"/>
      <c r="AB844" s="20"/>
      <c r="AC844" s="64"/>
      <c r="AD844" s="64"/>
      <c r="AE844" s="64"/>
      <c r="AF844" s="20"/>
      <c r="AG844" s="64" t="s">
        <v>3242</v>
      </c>
      <c r="AI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8"/>
      <c r="BC844" s="64"/>
      <c r="BD844" s="64"/>
      <c r="BE844" s="65"/>
      <c r="BF844" s="65"/>
      <c r="BG844" s="65"/>
      <c r="BH844" s="65"/>
      <c r="BI844" s="20"/>
      <c r="BJ844" s="20"/>
      <c r="BK844" s="20"/>
      <c r="BL844" s="20"/>
      <c r="BM844" s="64"/>
      <c r="BN844" s="65"/>
      <c r="BO844" s="64"/>
      <c r="BP844" s="65"/>
      <c r="BQ844" s="64"/>
      <c r="BR844" s="65"/>
      <c r="BS844" s="64"/>
      <c r="BT844" s="64"/>
      <c r="BU844" s="64"/>
      <c r="BV844" s="64"/>
      <c r="BW844" s="64"/>
      <c r="BX844" s="64"/>
      <c r="BY844" s="64"/>
      <c r="BZ844" s="64"/>
      <c r="CA844" s="64"/>
      <c r="CB844" s="64"/>
      <c r="CC844" s="64"/>
      <c r="CD844" s="64"/>
      <c r="CE844" s="64"/>
      <c r="CF844" s="64"/>
      <c r="CG844" s="64" t="s">
        <v>103</v>
      </c>
      <c r="CH844" s="64"/>
      <c r="CI844" s="64"/>
      <c r="CJ844" s="64"/>
      <c r="CK844"/>
      <c r="CP844"/>
      <c r="CQ844"/>
      <c r="CR844"/>
      <c r="CS844"/>
      <c r="CT844"/>
      <c r="CU844"/>
      <c r="CV844"/>
      <c r="CW844" s="64"/>
    </row>
    <row r="845" spans="1:101" s="17" customFormat="1" x14ac:dyDescent="0.25">
      <c r="A845" s="64"/>
      <c r="C845" s="64"/>
      <c r="D845" s="64"/>
      <c r="E845" s="64"/>
      <c r="F845" s="66"/>
      <c r="W845" s="20"/>
      <c r="X845" s="64"/>
      <c r="Y845" s="64"/>
      <c r="Z845" s="20"/>
      <c r="AA845" s="20"/>
      <c r="AB845" s="20"/>
      <c r="AC845" s="64"/>
      <c r="AD845" s="64"/>
      <c r="AE845" s="64"/>
      <c r="AF845" s="20"/>
      <c r="AG845" s="64" t="s">
        <v>3245</v>
      </c>
      <c r="AI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8"/>
      <c r="BC845" s="64"/>
      <c r="BD845" s="64"/>
      <c r="BE845" s="65"/>
      <c r="BF845" s="65"/>
      <c r="BG845" s="65"/>
      <c r="BH845" s="65"/>
      <c r="BI845" s="20"/>
      <c r="BJ845" s="20"/>
      <c r="BK845" s="20"/>
      <c r="BL845" s="20"/>
      <c r="BM845" s="64"/>
      <c r="BN845" s="65"/>
      <c r="BO845" s="64"/>
      <c r="BP845" s="65"/>
      <c r="BQ845" s="64"/>
      <c r="BR845" s="65"/>
      <c r="BS845" s="64"/>
      <c r="BT845" s="64"/>
      <c r="BU845" s="64"/>
      <c r="BV845" s="64"/>
      <c r="BW845" s="64"/>
      <c r="BX845" s="64"/>
      <c r="BY845" s="64"/>
      <c r="BZ845" s="64"/>
      <c r="CA845" s="64"/>
      <c r="CB845" s="64"/>
      <c r="CC845" s="64"/>
      <c r="CD845" s="64"/>
      <c r="CE845" s="64"/>
      <c r="CF845" s="64"/>
      <c r="CG845" s="64" t="s">
        <v>103</v>
      </c>
      <c r="CH845" s="64"/>
      <c r="CI845" s="64"/>
      <c r="CJ845" s="64"/>
      <c r="CK845"/>
      <c r="CP845"/>
      <c r="CQ845"/>
      <c r="CR845"/>
      <c r="CS845"/>
      <c r="CT845"/>
      <c r="CU845"/>
      <c r="CV845"/>
      <c r="CW845" s="64"/>
    </row>
    <row r="846" spans="1:101" s="17" customFormat="1" x14ac:dyDescent="0.25">
      <c r="A846" s="64"/>
      <c r="C846" s="64"/>
      <c r="D846" s="64"/>
      <c r="E846" s="64"/>
      <c r="F846" s="66"/>
      <c r="W846" s="20"/>
      <c r="X846" s="64"/>
      <c r="Y846" s="64"/>
      <c r="Z846" s="20"/>
      <c r="AA846" s="20"/>
      <c r="AB846" s="20"/>
      <c r="AC846" s="64"/>
      <c r="AD846" s="64"/>
      <c r="AE846" s="64"/>
      <c r="AF846" s="20"/>
      <c r="AG846" s="64" t="s">
        <v>3248</v>
      </c>
      <c r="AI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8"/>
      <c r="BC846" s="64"/>
      <c r="BD846" s="64"/>
      <c r="BE846" s="65"/>
      <c r="BF846" s="65"/>
      <c r="BG846" s="65"/>
      <c r="BH846" s="65"/>
      <c r="BI846" s="20"/>
      <c r="BJ846" s="20"/>
      <c r="BK846" s="20"/>
      <c r="BL846" s="20"/>
      <c r="BM846" s="64"/>
      <c r="BN846" s="65"/>
      <c r="BO846" s="64"/>
      <c r="BP846" s="65"/>
      <c r="BQ846" s="64"/>
      <c r="BR846" s="65"/>
      <c r="BS846" s="64"/>
      <c r="BT846" s="64"/>
      <c r="BU846" s="64"/>
      <c r="BV846" s="64"/>
      <c r="BW846" s="64"/>
      <c r="BX846" s="64"/>
      <c r="BY846" s="64"/>
      <c r="BZ846" s="64"/>
      <c r="CA846" s="64"/>
      <c r="CB846" s="64"/>
      <c r="CC846" s="64"/>
      <c r="CD846" s="64"/>
      <c r="CE846" s="64"/>
      <c r="CF846" s="64"/>
      <c r="CG846" s="64" t="s">
        <v>103</v>
      </c>
      <c r="CH846" s="64"/>
      <c r="CI846" s="64"/>
      <c r="CJ846" s="64"/>
      <c r="CK846"/>
      <c r="CP846"/>
      <c r="CQ846"/>
      <c r="CR846"/>
      <c r="CS846"/>
      <c r="CT846"/>
      <c r="CU846"/>
      <c r="CV846"/>
      <c r="CW846" s="64"/>
    </row>
    <row r="847" spans="1:101" s="17" customFormat="1" x14ac:dyDescent="0.25">
      <c r="A847" s="64"/>
      <c r="C847" s="64"/>
      <c r="D847" s="64"/>
      <c r="E847" s="64"/>
      <c r="F847" s="66"/>
      <c r="W847" s="20"/>
      <c r="X847" s="64"/>
      <c r="Y847" s="64"/>
      <c r="Z847" s="20"/>
      <c r="AA847" s="20"/>
      <c r="AB847" s="20"/>
      <c r="AC847" s="64"/>
      <c r="AD847" s="64"/>
      <c r="AE847" s="64"/>
      <c r="AF847" s="20"/>
      <c r="AG847" s="64" t="s">
        <v>3251</v>
      </c>
      <c r="AI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8"/>
      <c r="BC847" s="64"/>
      <c r="BD847" s="64"/>
      <c r="BE847" s="65"/>
      <c r="BF847" s="65"/>
      <c r="BG847" s="65"/>
      <c r="BH847" s="65"/>
      <c r="BI847" s="20"/>
      <c r="BJ847" s="20"/>
      <c r="BK847" s="20"/>
      <c r="BL847" s="20"/>
      <c r="BM847" s="64"/>
      <c r="BN847" s="65"/>
      <c r="BO847" s="64"/>
      <c r="BP847" s="65"/>
      <c r="BQ847" s="64"/>
      <c r="BR847" s="65"/>
      <c r="BS847" s="64"/>
      <c r="BT847" s="64"/>
      <c r="BU847" s="64"/>
      <c r="BV847" s="64"/>
      <c r="BW847" s="64"/>
      <c r="BX847" s="64"/>
      <c r="BY847" s="64"/>
      <c r="BZ847" s="64"/>
      <c r="CA847" s="64"/>
      <c r="CB847" s="64"/>
      <c r="CC847" s="64"/>
      <c r="CD847" s="64"/>
      <c r="CE847" s="64"/>
      <c r="CF847" s="64"/>
      <c r="CG847" s="64" t="s">
        <v>103</v>
      </c>
      <c r="CH847" s="64"/>
      <c r="CI847" s="64"/>
      <c r="CJ847" s="64"/>
      <c r="CK847"/>
      <c r="CP847"/>
      <c r="CQ847"/>
      <c r="CR847"/>
      <c r="CS847"/>
      <c r="CT847"/>
      <c r="CU847"/>
      <c r="CV847"/>
      <c r="CW847" s="64"/>
    </row>
    <row r="848" spans="1:101" s="17" customFormat="1" x14ac:dyDescent="0.25">
      <c r="A848" s="64"/>
      <c r="C848" s="64"/>
      <c r="D848" s="64"/>
      <c r="E848" s="64"/>
      <c r="F848" s="66"/>
      <c r="W848" s="20"/>
      <c r="X848" s="64"/>
      <c r="Y848" s="64"/>
      <c r="Z848" s="20"/>
      <c r="AA848" s="20"/>
      <c r="AB848" s="20"/>
      <c r="AC848" s="64"/>
      <c r="AD848" s="64"/>
      <c r="AE848" s="64"/>
      <c r="AF848" s="20"/>
      <c r="AG848" s="64" t="s">
        <v>3254</v>
      </c>
      <c r="AI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8"/>
      <c r="BC848" s="64"/>
      <c r="BD848" s="64"/>
      <c r="BE848" s="65"/>
      <c r="BF848" s="65"/>
      <c r="BG848" s="65"/>
      <c r="BH848" s="65"/>
      <c r="BI848" s="20"/>
      <c r="BJ848" s="20"/>
      <c r="BK848" s="20"/>
      <c r="BL848" s="20"/>
      <c r="BM848" s="64"/>
      <c r="BN848" s="65"/>
      <c r="BO848" s="64"/>
      <c r="BP848" s="65"/>
      <c r="BQ848" s="64"/>
      <c r="BR848" s="65"/>
      <c r="BS848" s="64"/>
      <c r="BT848" s="64"/>
      <c r="BU848" s="64"/>
      <c r="BV848" s="64"/>
      <c r="BW848" s="64"/>
      <c r="BX848" s="64"/>
      <c r="BY848" s="64"/>
      <c r="BZ848" s="64"/>
      <c r="CA848" s="64"/>
      <c r="CB848" s="64"/>
      <c r="CC848" s="64"/>
      <c r="CD848" s="64"/>
      <c r="CE848" s="64"/>
      <c r="CF848" s="64"/>
      <c r="CG848" s="64" t="s">
        <v>103</v>
      </c>
      <c r="CH848" s="64"/>
      <c r="CI848" s="64"/>
      <c r="CJ848" s="64"/>
      <c r="CK848"/>
      <c r="CP848"/>
      <c r="CQ848"/>
      <c r="CR848"/>
      <c r="CS848"/>
      <c r="CT848"/>
      <c r="CU848"/>
      <c r="CV848"/>
      <c r="CW848" s="64"/>
    </row>
    <row r="849" spans="1:101" s="17" customFormat="1" x14ac:dyDescent="0.25">
      <c r="A849" s="64"/>
      <c r="C849" s="64"/>
      <c r="D849" s="64"/>
      <c r="E849" s="64"/>
      <c r="F849" s="66"/>
      <c r="W849" s="20"/>
      <c r="X849" s="64"/>
      <c r="Y849" s="64"/>
      <c r="Z849" s="20"/>
      <c r="AA849" s="20"/>
      <c r="AB849" s="20"/>
      <c r="AC849" s="64"/>
      <c r="AD849" s="64"/>
      <c r="AE849" s="64"/>
      <c r="AF849" s="20"/>
      <c r="AG849" s="64" t="s">
        <v>3257</v>
      </c>
      <c r="AI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8"/>
      <c r="BC849" s="64"/>
      <c r="BD849" s="64"/>
      <c r="BE849" s="65"/>
      <c r="BF849" s="65"/>
      <c r="BG849" s="65"/>
      <c r="BH849" s="65"/>
      <c r="BI849" s="20"/>
      <c r="BJ849" s="20"/>
      <c r="BK849" s="20"/>
      <c r="BL849" s="20"/>
      <c r="BM849" s="64"/>
      <c r="BN849" s="65"/>
      <c r="BO849" s="64"/>
      <c r="BP849" s="65"/>
      <c r="BQ849" s="64"/>
      <c r="BR849" s="65"/>
      <c r="BS849" s="64"/>
      <c r="BT849" s="64"/>
      <c r="BU849" s="64"/>
      <c r="BV849" s="64"/>
      <c r="BW849" s="64"/>
      <c r="BX849" s="64"/>
      <c r="BY849" s="64"/>
      <c r="BZ849" s="64"/>
      <c r="CA849" s="64"/>
      <c r="CB849" s="64"/>
      <c r="CC849" s="64"/>
      <c r="CD849" s="64"/>
      <c r="CE849" s="64"/>
      <c r="CF849" s="64"/>
      <c r="CG849" s="64" t="s">
        <v>103</v>
      </c>
      <c r="CH849" s="64"/>
      <c r="CI849" s="64"/>
      <c r="CJ849" s="64"/>
      <c r="CK849"/>
      <c r="CP849"/>
      <c r="CQ849"/>
      <c r="CR849"/>
      <c r="CS849"/>
      <c r="CT849"/>
      <c r="CU849"/>
      <c r="CV849"/>
      <c r="CW849" s="64"/>
    </row>
    <row r="850" spans="1:101" s="17" customFormat="1" x14ac:dyDescent="0.25">
      <c r="A850" s="64"/>
      <c r="C850" s="64"/>
      <c r="D850" s="64"/>
      <c r="E850" s="64"/>
      <c r="F850" s="66"/>
      <c r="W850" s="20"/>
      <c r="X850" s="64"/>
      <c r="Y850" s="64"/>
      <c r="Z850" s="20"/>
      <c r="AA850" s="20"/>
      <c r="AB850" s="20"/>
      <c r="AC850" s="64"/>
      <c r="AD850" s="64"/>
      <c r="AE850" s="64"/>
      <c r="AF850" s="20"/>
      <c r="AG850" s="64" t="s">
        <v>3260</v>
      </c>
      <c r="AI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8"/>
      <c r="BC850" s="64"/>
      <c r="BD850" s="64"/>
      <c r="BE850" s="65"/>
      <c r="BF850" s="65"/>
      <c r="BG850" s="65"/>
      <c r="BH850" s="65"/>
      <c r="BI850" s="20"/>
      <c r="BJ850" s="20"/>
      <c r="BK850" s="20"/>
      <c r="BL850" s="20"/>
      <c r="BM850" s="64"/>
      <c r="BN850" s="65"/>
      <c r="BO850" s="64"/>
      <c r="BP850" s="65"/>
      <c r="BQ850" s="64"/>
      <c r="BR850" s="65"/>
      <c r="BS850" s="64"/>
      <c r="BT850" s="64"/>
      <c r="BU850" s="64"/>
      <c r="BV850" s="64"/>
      <c r="BW850" s="64"/>
      <c r="BX850" s="64"/>
      <c r="BY850" s="64"/>
      <c r="BZ850" s="64"/>
      <c r="CA850" s="64"/>
      <c r="CB850" s="64"/>
      <c r="CC850" s="64"/>
      <c r="CD850" s="64"/>
      <c r="CE850" s="64"/>
      <c r="CF850" s="64"/>
      <c r="CG850" s="64" t="s">
        <v>103</v>
      </c>
      <c r="CH850" s="64"/>
      <c r="CI850" s="64"/>
      <c r="CJ850" s="64"/>
      <c r="CK850"/>
      <c r="CP850"/>
      <c r="CQ850"/>
      <c r="CR850"/>
      <c r="CS850"/>
      <c r="CT850"/>
      <c r="CU850"/>
      <c r="CV850"/>
      <c r="CW850" s="64"/>
    </row>
    <row r="851" spans="1:101" s="17" customFormat="1" x14ac:dyDescent="0.25">
      <c r="A851" s="64"/>
      <c r="C851" s="64"/>
      <c r="D851" s="64"/>
      <c r="E851" s="64"/>
      <c r="F851" s="66"/>
      <c r="W851" s="20"/>
      <c r="X851" s="64"/>
      <c r="Y851" s="64"/>
      <c r="Z851" s="20"/>
      <c r="AA851" s="20"/>
      <c r="AB851" s="20"/>
      <c r="AC851" s="64"/>
      <c r="AD851" s="64"/>
      <c r="AE851" s="64"/>
      <c r="AF851" s="20"/>
      <c r="AG851" s="64" t="s">
        <v>3263</v>
      </c>
      <c r="AI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8"/>
      <c r="BC851" s="64"/>
      <c r="BD851" s="64"/>
      <c r="BE851" s="65"/>
      <c r="BF851" s="65"/>
      <c r="BG851" s="65"/>
      <c r="BH851" s="65"/>
      <c r="BI851" s="20"/>
      <c r="BJ851" s="20"/>
      <c r="BK851" s="20"/>
      <c r="BL851" s="20"/>
      <c r="BM851" s="64"/>
      <c r="BN851" s="65"/>
      <c r="BO851" s="64"/>
      <c r="BP851" s="65"/>
      <c r="BQ851" s="64"/>
      <c r="BR851" s="65"/>
      <c r="BS851" s="64"/>
      <c r="BT851" s="64"/>
      <c r="BU851" s="64"/>
      <c r="BV851" s="64"/>
      <c r="BW851" s="64"/>
      <c r="BX851" s="64"/>
      <c r="BY851" s="64"/>
      <c r="BZ851" s="64"/>
      <c r="CA851" s="64"/>
      <c r="CB851" s="64"/>
      <c r="CC851" s="64"/>
      <c r="CD851" s="64"/>
      <c r="CE851" s="64"/>
      <c r="CF851" s="64"/>
      <c r="CG851" s="64" t="s">
        <v>103</v>
      </c>
      <c r="CH851" s="64"/>
      <c r="CI851" s="64"/>
      <c r="CJ851" s="64"/>
      <c r="CK851"/>
      <c r="CP851"/>
      <c r="CQ851"/>
      <c r="CR851"/>
      <c r="CS851"/>
      <c r="CT851"/>
      <c r="CU851"/>
      <c r="CV851"/>
      <c r="CW851" s="64"/>
    </row>
    <row r="852" spans="1:101" s="17" customFormat="1" x14ac:dyDescent="0.25">
      <c r="A852" s="64"/>
      <c r="C852" s="64"/>
      <c r="D852" s="64"/>
      <c r="E852" s="64"/>
      <c r="F852" s="66"/>
      <c r="W852" s="20"/>
      <c r="X852" s="64"/>
      <c r="Y852" s="64"/>
      <c r="Z852" s="20"/>
      <c r="AA852" s="20"/>
      <c r="AB852" s="20"/>
      <c r="AC852" s="64"/>
      <c r="AD852" s="64"/>
      <c r="AE852" s="64"/>
      <c r="AF852" s="20"/>
      <c r="AG852" s="64" t="s">
        <v>3266</v>
      </c>
      <c r="AI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8"/>
      <c r="BC852" s="64"/>
      <c r="BD852" s="64"/>
      <c r="BE852" s="65"/>
      <c r="BF852" s="65"/>
      <c r="BG852" s="65"/>
      <c r="BH852" s="65"/>
      <c r="BI852" s="20"/>
      <c r="BJ852" s="20"/>
      <c r="BK852" s="20"/>
      <c r="BL852" s="20"/>
      <c r="BM852" s="64"/>
      <c r="BN852" s="65"/>
      <c r="BO852" s="64"/>
      <c r="BP852" s="65"/>
      <c r="BQ852" s="64"/>
      <c r="BR852" s="65"/>
      <c r="BS852" s="64"/>
      <c r="BT852" s="64"/>
      <c r="BU852" s="64"/>
      <c r="BV852" s="64"/>
      <c r="BW852" s="64"/>
      <c r="BX852" s="64"/>
      <c r="BY852" s="64"/>
      <c r="BZ852" s="64"/>
      <c r="CA852" s="64"/>
      <c r="CB852" s="64"/>
      <c r="CC852" s="64"/>
      <c r="CD852" s="64"/>
      <c r="CE852" s="64"/>
      <c r="CF852" s="64"/>
      <c r="CG852" s="64" t="s">
        <v>103</v>
      </c>
      <c r="CH852" s="64"/>
      <c r="CI852" s="64"/>
      <c r="CJ852" s="64"/>
      <c r="CK852"/>
      <c r="CP852"/>
      <c r="CQ852"/>
      <c r="CR852"/>
      <c r="CS852"/>
      <c r="CT852"/>
      <c r="CU852"/>
      <c r="CV852"/>
      <c r="CW852" s="64"/>
    </row>
    <row r="853" spans="1:101" s="17" customFormat="1" x14ac:dyDescent="0.25">
      <c r="A853" s="64"/>
      <c r="C853" s="64"/>
      <c r="D853" s="64"/>
      <c r="E853" s="64"/>
      <c r="F853" s="66"/>
      <c r="W853" s="20"/>
      <c r="X853" s="64"/>
      <c r="Y853" s="64"/>
      <c r="Z853" s="20"/>
      <c r="AA853" s="20"/>
      <c r="AB853" s="20"/>
      <c r="AC853" s="64"/>
      <c r="AD853" s="64"/>
      <c r="AE853" s="64"/>
      <c r="AF853" s="20"/>
      <c r="AG853" s="64" t="s">
        <v>3269</v>
      </c>
      <c r="AI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8"/>
      <c r="BC853" s="64"/>
      <c r="BD853" s="64"/>
      <c r="BE853" s="65"/>
      <c r="BF853" s="65"/>
      <c r="BG853" s="65"/>
      <c r="BH853" s="65"/>
      <c r="BI853" s="20"/>
      <c r="BJ853" s="20"/>
      <c r="BK853" s="20"/>
      <c r="BL853" s="20"/>
      <c r="BM853" s="64"/>
      <c r="BN853" s="65"/>
      <c r="BO853" s="64"/>
      <c r="BP853" s="65"/>
      <c r="BQ853" s="64"/>
      <c r="BR853" s="65"/>
      <c r="BS853" s="64"/>
      <c r="BT853" s="64"/>
      <c r="BU853" s="64"/>
      <c r="BV853" s="64"/>
      <c r="BW853" s="64"/>
      <c r="BX853" s="64"/>
      <c r="BY853" s="64"/>
      <c r="BZ853" s="64"/>
      <c r="CA853" s="64"/>
      <c r="CB853" s="64"/>
      <c r="CC853" s="64"/>
      <c r="CD853" s="64"/>
      <c r="CE853" s="64"/>
      <c r="CF853" s="64"/>
      <c r="CG853" s="64" t="s">
        <v>103</v>
      </c>
      <c r="CH853" s="64"/>
      <c r="CI853" s="64"/>
      <c r="CJ853" s="64"/>
      <c r="CK853"/>
      <c r="CP853"/>
      <c r="CQ853"/>
      <c r="CR853"/>
      <c r="CS853"/>
      <c r="CT853"/>
      <c r="CU853"/>
      <c r="CV853"/>
      <c r="CW853" s="64"/>
    </row>
    <row r="854" spans="1:101" s="17" customFormat="1" x14ac:dyDescent="0.25">
      <c r="A854" s="64"/>
      <c r="C854" s="64"/>
      <c r="D854" s="64"/>
      <c r="E854" s="64"/>
      <c r="F854" s="66"/>
      <c r="W854" s="20"/>
      <c r="X854" s="64"/>
      <c r="Y854" s="64"/>
      <c r="Z854" s="20"/>
      <c r="AA854" s="20"/>
      <c r="AB854" s="20"/>
      <c r="AC854" s="64"/>
      <c r="AD854" s="64"/>
      <c r="AE854" s="64"/>
      <c r="AF854" s="20"/>
      <c r="AG854" s="64" t="s">
        <v>3272</v>
      </c>
      <c r="AI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8"/>
      <c r="BC854" s="64"/>
      <c r="BD854" s="64"/>
      <c r="BE854" s="65"/>
      <c r="BF854" s="65"/>
      <c r="BG854" s="65"/>
      <c r="BH854" s="65"/>
      <c r="BI854" s="20"/>
      <c r="BJ854" s="20"/>
      <c r="BK854" s="20"/>
      <c r="BL854" s="20"/>
      <c r="BM854" s="64"/>
      <c r="BN854" s="65"/>
      <c r="BO854" s="64"/>
      <c r="BP854" s="65"/>
      <c r="BQ854" s="64"/>
      <c r="BR854" s="65"/>
      <c r="BS854" s="64"/>
      <c r="BT854" s="64"/>
      <c r="BU854" s="64"/>
      <c r="BV854" s="64"/>
      <c r="BW854" s="64"/>
      <c r="BX854" s="64"/>
      <c r="BY854" s="64"/>
      <c r="BZ854" s="64"/>
      <c r="CA854" s="64"/>
      <c r="CB854" s="64"/>
      <c r="CC854" s="64"/>
      <c r="CD854" s="64"/>
      <c r="CE854" s="64"/>
      <c r="CF854" s="64"/>
      <c r="CG854" s="64" t="s">
        <v>103</v>
      </c>
      <c r="CH854" s="64"/>
      <c r="CI854" s="64"/>
      <c r="CJ854" s="64"/>
      <c r="CK854"/>
      <c r="CP854"/>
      <c r="CQ854"/>
      <c r="CR854"/>
      <c r="CS854"/>
      <c r="CT854"/>
      <c r="CU854"/>
      <c r="CV854"/>
      <c r="CW854" s="64"/>
    </row>
    <row r="855" spans="1:101" s="17" customFormat="1" x14ac:dyDescent="0.25">
      <c r="A855" s="64"/>
      <c r="C855" s="64"/>
      <c r="D855" s="64"/>
      <c r="E855" s="64"/>
      <c r="F855" s="66"/>
      <c r="W855" s="20"/>
      <c r="X855" s="64"/>
      <c r="Y855" s="64"/>
      <c r="Z855" s="20"/>
      <c r="AA855" s="20"/>
      <c r="AB855" s="20"/>
      <c r="AC855" s="64"/>
      <c r="AD855" s="64"/>
      <c r="AE855" s="64"/>
      <c r="AF855" s="20"/>
      <c r="AG855" s="64" t="s">
        <v>3275</v>
      </c>
      <c r="AI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8"/>
      <c r="BC855" s="64"/>
      <c r="BD855" s="64"/>
      <c r="BE855" s="65"/>
      <c r="BF855" s="65"/>
      <c r="BG855" s="65"/>
      <c r="BH855" s="65"/>
      <c r="BI855" s="20"/>
      <c r="BJ855" s="20"/>
      <c r="BK855" s="20"/>
      <c r="BL855" s="20"/>
      <c r="BM855" s="64"/>
      <c r="BN855" s="65"/>
      <c r="BO855" s="64"/>
      <c r="BP855" s="65"/>
      <c r="BQ855" s="64"/>
      <c r="BR855" s="65"/>
      <c r="BS855" s="64"/>
      <c r="BT855" s="64"/>
      <c r="BU855" s="64"/>
      <c r="BV855" s="64"/>
      <c r="BW855" s="64"/>
      <c r="BX855" s="64"/>
      <c r="BY855" s="64"/>
      <c r="BZ855" s="64"/>
      <c r="CA855" s="64"/>
      <c r="CB855" s="64"/>
      <c r="CC855" s="64"/>
      <c r="CD855" s="64"/>
      <c r="CE855" s="64"/>
      <c r="CF855" s="64"/>
      <c r="CG855" s="64" t="s">
        <v>103</v>
      </c>
      <c r="CH855" s="64"/>
      <c r="CI855" s="64"/>
      <c r="CJ855" s="64"/>
      <c r="CK855"/>
      <c r="CP855"/>
      <c r="CQ855"/>
      <c r="CR855"/>
      <c r="CS855"/>
      <c r="CT855"/>
      <c r="CU855"/>
      <c r="CV855"/>
      <c r="CW855" s="64"/>
    </row>
    <row r="856" spans="1:101" s="17" customFormat="1" x14ac:dyDescent="0.25">
      <c r="A856" s="64"/>
      <c r="C856" s="64"/>
      <c r="D856" s="64"/>
      <c r="E856" s="64"/>
      <c r="F856" s="66"/>
      <c r="W856" s="20"/>
      <c r="X856" s="64"/>
      <c r="Y856" s="64"/>
      <c r="Z856" s="20"/>
      <c r="AA856" s="20"/>
      <c r="AB856" s="20"/>
      <c r="AC856" s="64"/>
      <c r="AD856" s="64"/>
      <c r="AE856" s="64"/>
      <c r="AF856" s="20"/>
      <c r="AG856" s="64" t="s">
        <v>3278</v>
      </c>
      <c r="AI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8"/>
      <c r="BC856" s="64"/>
      <c r="BD856" s="64"/>
      <c r="BE856" s="65"/>
      <c r="BF856" s="65"/>
      <c r="BG856" s="65"/>
      <c r="BH856" s="65"/>
      <c r="BI856" s="20"/>
      <c r="BJ856" s="20"/>
      <c r="BK856" s="20"/>
      <c r="BL856" s="20"/>
      <c r="BM856" s="64"/>
      <c r="BN856" s="65"/>
      <c r="BO856" s="64"/>
      <c r="BP856" s="65"/>
      <c r="BQ856" s="64"/>
      <c r="BR856" s="65"/>
      <c r="BS856" s="64"/>
      <c r="BT856" s="64"/>
      <c r="BU856" s="64"/>
      <c r="BV856" s="64"/>
      <c r="BW856" s="64"/>
      <c r="BX856" s="64"/>
      <c r="BY856" s="64"/>
      <c r="BZ856" s="64"/>
      <c r="CA856" s="64"/>
      <c r="CB856" s="64"/>
      <c r="CC856" s="64"/>
      <c r="CD856" s="64"/>
      <c r="CE856" s="64"/>
      <c r="CF856" s="64"/>
      <c r="CG856" s="64" t="s">
        <v>103</v>
      </c>
      <c r="CH856" s="64"/>
      <c r="CI856" s="64"/>
      <c r="CJ856" s="64"/>
      <c r="CK856"/>
      <c r="CP856"/>
      <c r="CQ856"/>
      <c r="CR856"/>
      <c r="CS856"/>
      <c r="CT856"/>
      <c r="CU856"/>
      <c r="CV856"/>
      <c r="CW856" s="64"/>
    </row>
    <row r="857" spans="1:101" s="17" customFormat="1" x14ac:dyDescent="0.25">
      <c r="A857" s="64"/>
      <c r="C857" s="64"/>
      <c r="D857" s="64"/>
      <c r="E857" s="64"/>
      <c r="F857" s="66"/>
      <c r="W857" s="20"/>
      <c r="X857" s="64"/>
      <c r="Y857" s="64"/>
      <c r="Z857" s="20"/>
      <c r="AA857" s="20"/>
      <c r="AB857" s="20"/>
      <c r="AC857" s="64"/>
      <c r="AD857" s="64"/>
      <c r="AE857" s="64"/>
      <c r="AF857" s="20"/>
      <c r="AG857" s="64" t="s">
        <v>3281</v>
      </c>
      <c r="AI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8"/>
      <c r="BC857" s="64"/>
      <c r="BD857" s="64"/>
      <c r="BE857" s="65"/>
      <c r="BF857" s="65"/>
      <c r="BG857" s="65"/>
      <c r="BH857" s="65"/>
      <c r="BI857" s="20"/>
      <c r="BJ857" s="20"/>
      <c r="BK857" s="20"/>
      <c r="BL857" s="20"/>
      <c r="BM857" s="64"/>
      <c r="BN857" s="65"/>
      <c r="BO857" s="64"/>
      <c r="BP857" s="65"/>
      <c r="BQ857" s="64"/>
      <c r="BR857" s="65"/>
      <c r="BS857" s="64"/>
      <c r="BT857" s="64"/>
      <c r="BU857" s="64"/>
      <c r="BV857" s="64"/>
      <c r="BW857" s="64"/>
      <c r="BX857" s="64"/>
      <c r="BY857" s="64"/>
      <c r="BZ857" s="64"/>
      <c r="CA857" s="64"/>
      <c r="CB857" s="64"/>
      <c r="CC857" s="64"/>
      <c r="CD857" s="64"/>
      <c r="CE857" s="64"/>
      <c r="CF857" s="64"/>
      <c r="CG857" s="64" t="s">
        <v>103</v>
      </c>
      <c r="CH857" s="64"/>
      <c r="CI857" s="64"/>
      <c r="CJ857" s="64"/>
      <c r="CK857"/>
      <c r="CP857"/>
      <c r="CQ857"/>
      <c r="CR857"/>
      <c r="CS857"/>
      <c r="CT857"/>
      <c r="CU857"/>
      <c r="CV857"/>
      <c r="CW857" s="64"/>
    </row>
    <row r="858" spans="1:101" s="17" customFormat="1" x14ac:dyDescent="0.25">
      <c r="A858" s="64"/>
      <c r="C858" s="64"/>
      <c r="D858" s="64"/>
      <c r="E858" s="64"/>
      <c r="F858" s="66"/>
      <c r="W858" s="20"/>
      <c r="X858" s="64"/>
      <c r="Y858" s="64"/>
      <c r="Z858" s="20"/>
      <c r="AA858" s="20"/>
      <c r="AB858" s="20"/>
      <c r="AC858" s="64"/>
      <c r="AD858" s="64"/>
      <c r="AE858" s="64"/>
      <c r="AF858" s="20"/>
      <c r="AG858" s="64" t="s">
        <v>3284</v>
      </c>
      <c r="AI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8"/>
      <c r="BC858" s="64"/>
      <c r="BD858" s="64"/>
      <c r="BE858" s="65"/>
      <c r="BF858" s="65"/>
      <c r="BG858" s="65"/>
      <c r="BH858" s="65"/>
      <c r="BI858" s="20"/>
      <c r="BJ858" s="20"/>
      <c r="BK858" s="20"/>
      <c r="BL858" s="20"/>
      <c r="BM858" s="64"/>
      <c r="BN858" s="65"/>
      <c r="BO858" s="64"/>
      <c r="BP858" s="65"/>
      <c r="BQ858" s="64"/>
      <c r="BR858" s="65"/>
      <c r="BS858" s="64"/>
      <c r="BT858" s="64"/>
      <c r="BU858" s="64"/>
      <c r="BV858" s="64"/>
      <c r="BW858" s="64"/>
      <c r="BX858" s="64"/>
      <c r="BY858" s="64"/>
      <c r="BZ858" s="64"/>
      <c r="CA858" s="64"/>
      <c r="CB858" s="64"/>
      <c r="CC858" s="64"/>
      <c r="CD858" s="64"/>
      <c r="CE858" s="64"/>
      <c r="CF858" s="64"/>
      <c r="CG858" s="64" t="s">
        <v>103</v>
      </c>
      <c r="CH858" s="64"/>
      <c r="CI858" s="64"/>
      <c r="CJ858" s="64"/>
      <c r="CK858"/>
      <c r="CP858"/>
      <c r="CQ858"/>
      <c r="CR858"/>
      <c r="CS858"/>
      <c r="CT858"/>
      <c r="CU858"/>
      <c r="CV858"/>
      <c r="CW858" s="64"/>
    </row>
    <row r="859" spans="1:101" s="17" customFormat="1" x14ac:dyDescent="0.25">
      <c r="A859" s="64"/>
      <c r="C859" s="64"/>
      <c r="D859" s="64"/>
      <c r="E859" s="64"/>
      <c r="F859" s="66"/>
      <c r="W859" s="20"/>
      <c r="X859" s="64"/>
      <c r="Y859" s="64"/>
      <c r="Z859" s="20"/>
      <c r="AA859" s="20"/>
      <c r="AB859" s="20"/>
      <c r="AC859" s="64"/>
      <c r="AD859" s="64"/>
      <c r="AE859" s="64"/>
      <c r="AF859" s="20"/>
      <c r="AG859" s="64" t="s">
        <v>3287</v>
      </c>
      <c r="AI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8"/>
      <c r="BC859" s="64"/>
      <c r="BD859" s="64"/>
      <c r="BE859" s="65"/>
      <c r="BF859" s="65"/>
      <c r="BG859" s="65"/>
      <c r="BH859" s="65"/>
      <c r="BI859" s="20"/>
      <c r="BJ859" s="20"/>
      <c r="BK859" s="20"/>
      <c r="BL859" s="20"/>
      <c r="BM859" s="64"/>
      <c r="BN859" s="65"/>
      <c r="BO859" s="64"/>
      <c r="BP859" s="65"/>
      <c r="BQ859" s="64"/>
      <c r="BR859" s="65"/>
      <c r="BS859" s="64"/>
      <c r="BT859" s="64"/>
      <c r="BU859" s="64"/>
      <c r="BV859" s="64"/>
      <c r="BW859" s="64"/>
      <c r="BX859" s="64"/>
      <c r="BY859" s="64"/>
      <c r="BZ859" s="64"/>
      <c r="CA859" s="64"/>
      <c r="CB859" s="64"/>
      <c r="CC859" s="64"/>
      <c r="CD859" s="64"/>
      <c r="CE859" s="64"/>
      <c r="CF859" s="64"/>
      <c r="CG859" s="64" t="s">
        <v>103</v>
      </c>
      <c r="CH859" s="64"/>
      <c r="CI859" s="64"/>
      <c r="CJ859" s="64"/>
      <c r="CK859"/>
      <c r="CP859"/>
      <c r="CQ859"/>
      <c r="CR859"/>
      <c r="CS859"/>
      <c r="CT859"/>
      <c r="CU859"/>
      <c r="CV859"/>
      <c r="CW859" s="64"/>
    </row>
    <row r="860" spans="1:101" s="17" customFormat="1" x14ac:dyDescent="0.25">
      <c r="A860" s="64"/>
      <c r="C860" s="64"/>
      <c r="D860" s="64"/>
      <c r="E860" s="64"/>
      <c r="F860" s="66"/>
      <c r="W860" s="20"/>
      <c r="X860" s="64"/>
      <c r="Y860" s="64"/>
      <c r="Z860" s="20"/>
      <c r="AA860" s="20"/>
      <c r="AB860" s="20"/>
      <c r="AC860" s="64"/>
      <c r="AD860" s="64"/>
      <c r="AE860" s="64"/>
      <c r="AF860" s="20"/>
      <c r="AG860" s="64" t="s">
        <v>3290</v>
      </c>
      <c r="AI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8"/>
      <c r="BC860" s="64"/>
      <c r="BD860" s="64"/>
      <c r="BE860" s="65"/>
      <c r="BF860" s="65"/>
      <c r="BG860" s="65"/>
      <c r="BH860" s="65"/>
      <c r="BI860" s="20"/>
      <c r="BJ860" s="20"/>
      <c r="BK860" s="20"/>
      <c r="BL860" s="20"/>
      <c r="BM860" s="64"/>
      <c r="BN860" s="65"/>
      <c r="BO860" s="64"/>
      <c r="BP860" s="65"/>
      <c r="BQ860" s="64"/>
      <c r="BR860" s="65"/>
      <c r="BS860" s="64"/>
      <c r="BT860" s="64"/>
      <c r="BU860" s="64"/>
      <c r="BV860" s="64"/>
      <c r="BW860" s="64"/>
      <c r="BX860" s="64"/>
      <c r="BY860" s="64"/>
      <c r="BZ860" s="64"/>
      <c r="CA860" s="64"/>
      <c r="CB860" s="64"/>
      <c r="CC860" s="64"/>
      <c r="CD860" s="64"/>
      <c r="CE860" s="64"/>
      <c r="CF860" s="64"/>
      <c r="CG860" s="64" t="s">
        <v>103</v>
      </c>
      <c r="CH860" s="64"/>
      <c r="CI860" s="64"/>
      <c r="CJ860" s="64"/>
      <c r="CK860"/>
      <c r="CP860"/>
      <c r="CQ860"/>
      <c r="CR860"/>
      <c r="CS860"/>
      <c r="CT860"/>
      <c r="CU860"/>
      <c r="CV860"/>
      <c r="CW860" s="64"/>
    </row>
    <row r="861" spans="1:101" s="17" customFormat="1" x14ac:dyDescent="0.25">
      <c r="A861" s="64"/>
      <c r="C861" s="64"/>
      <c r="D861" s="64"/>
      <c r="E861" s="64"/>
      <c r="F861" s="66"/>
      <c r="W861" s="20"/>
      <c r="X861" s="64"/>
      <c r="Y861" s="64"/>
      <c r="Z861" s="20"/>
      <c r="AA861" s="20"/>
      <c r="AB861" s="20"/>
      <c r="AC861" s="64"/>
      <c r="AD861" s="64"/>
      <c r="AE861" s="64"/>
      <c r="AF861" s="20"/>
      <c r="AG861" s="64" t="s">
        <v>3293</v>
      </c>
      <c r="AI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8"/>
      <c r="BC861" s="64"/>
      <c r="BD861" s="64"/>
      <c r="BE861" s="65"/>
      <c r="BF861" s="65"/>
      <c r="BG861" s="65"/>
      <c r="BH861" s="65"/>
      <c r="BI861" s="20"/>
      <c r="BJ861" s="20"/>
      <c r="BK861" s="20"/>
      <c r="BL861" s="20"/>
      <c r="BM861" s="64"/>
      <c r="BN861" s="65"/>
      <c r="BO861" s="64"/>
      <c r="BP861" s="65"/>
      <c r="BQ861" s="64"/>
      <c r="BR861" s="65"/>
      <c r="BS861" s="64"/>
      <c r="BT861" s="64"/>
      <c r="BU861" s="64"/>
      <c r="BV861" s="64"/>
      <c r="BW861" s="64"/>
      <c r="BX861" s="64"/>
      <c r="BY861" s="64"/>
      <c r="BZ861" s="64"/>
      <c r="CA861" s="64"/>
      <c r="CB861" s="64"/>
      <c r="CC861" s="64"/>
      <c r="CD861" s="64"/>
      <c r="CE861" s="64"/>
      <c r="CF861" s="64"/>
      <c r="CG861" s="64" t="s">
        <v>103</v>
      </c>
      <c r="CH861" s="64"/>
      <c r="CI861" s="64"/>
      <c r="CJ861" s="64"/>
      <c r="CK861"/>
      <c r="CP861"/>
      <c r="CQ861"/>
      <c r="CR861"/>
      <c r="CS861"/>
      <c r="CT861"/>
      <c r="CU861"/>
      <c r="CV861"/>
      <c r="CW861" s="64"/>
    </row>
    <row r="862" spans="1:101" s="17" customFormat="1" x14ac:dyDescent="0.25">
      <c r="A862" s="64"/>
      <c r="C862" s="64"/>
      <c r="D862" s="64"/>
      <c r="E862" s="64"/>
      <c r="F862" s="66"/>
      <c r="W862" s="20"/>
      <c r="X862" s="64"/>
      <c r="Y862" s="64"/>
      <c r="Z862" s="20"/>
      <c r="AA862" s="20"/>
      <c r="AB862" s="20"/>
      <c r="AC862" s="64"/>
      <c r="AD862" s="64"/>
      <c r="AE862" s="64"/>
      <c r="AF862" s="20"/>
      <c r="AG862" s="64" t="s">
        <v>3296</v>
      </c>
      <c r="AI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8"/>
      <c r="BC862" s="64"/>
      <c r="BD862" s="64"/>
      <c r="BE862" s="65"/>
      <c r="BF862" s="65"/>
      <c r="BG862" s="65"/>
      <c r="BH862" s="65"/>
      <c r="BI862" s="20"/>
      <c r="BJ862" s="20"/>
      <c r="BK862" s="20"/>
      <c r="BL862" s="20"/>
      <c r="BM862" s="64"/>
      <c r="BN862" s="65"/>
      <c r="BO862" s="64"/>
      <c r="BP862" s="65"/>
      <c r="BQ862" s="64"/>
      <c r="BR862" s="65"/>
      <c r="BS862" s="64"/>
      <c r="BT862" s="64"/>
      <c r="BU862" s="64"/>
      <c r="BV862" s="64"/>
      <c r="BW862" s="64"/>
      <c r="BX862" s="64"/>
      <c r="BY862" s="64"/>
      <c r="BZ862" s="64"/>
      <c r="CA862" s="64"/>
      <c r="CB862" s="64"/>
      <c r="CC862" s="64"/>
      <c r="CD862" s="64"/>
      <c r="CE862" s="64"/>
      <c r="CF862" s="64"/>
      <c r="CG862" s="64" t="s">
        <v>103</v>
      </c>
      <c r="CH862" s="64"/>
      <c r="CI862" s="64"/>
      <c r="CJ862" s="64"/>
      <c r="CK862"/>
      <c r="CP862"/>
      <c r="CQ862"/>
      <c r="CR862"/>
      <c r="CS862"/>
      <c r="CT862"/>
      <c r="CU862"/>
      <c r="CV862"/>
      <c r="CW862" s="64"/>
    </row>
    <row r="863" spans="1:101" s="17" customFormat="1" x14ac:dyDescent="0.25">
      <c r="A863" s="64"/>
      <c r="C863" s="64"/>
      <c r="D863" s="64"/>
      <c r="E863" s="64"/>
      <c r="F863" s="66"/>
      <c r="W863" s="20"/>
      <c r="X863" s="64"/>
      <c r="Y863" s="64"/>
      <c r="Z863" s="20"/>
      <c r="AA863" s="20"/>
      <c r="AB863" s="20"/>
      <c r="AC863" s="64"/>
      <c r="AD863" s="64"/>
      <c r="AE863" s="64"/>
      <c r="AF863" s="20"/>
      <c r="AG863" s="64" t="s">
        <v>3299</v>
      </c>
      <c r="AI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8"/>
      <c r="BC863" s="64"/>
      <c r="BD863" s="64"/>
      <c r="BE863" s="65"/>
      <c r="BF863" s="65"/>
      <c r="BG863" s="65"/>
      <c r="BH863" s="65"/>
      <c r="BI863" s="20"/>
      <c r="BJ863" s="20"/>
      <c r="BK863" s="20"/>
      <c r="BL863" s="20"/>
      <c r="BM863" s="64"/>
      <c r="BN863" s="65"/>
      <c r="BO863" s="64"/>
      <c r="BP863" s="65"/>
      <c r="BQ863" s="64"/>
      <c r="BR863" s="65"/>
      <c r="BS863" s="64"/>
      <c r="BT863" s="64"/>
      <c r="BU863" s="64"/>
      <c r="BV863" s="64"/>
      <c r="BW863" s="64"/>
      <c r="BX863" s="64"/>
      <c r="BY863" s="64"/>
      <c r="BZ863" s="64"/>
      <c r="CA863" s="64"/>
      <c r="CB863" s="64"/>
      <c r="CC863" s="64"/>
      <c r="CD863" s="64"/>
      <c r="CE863" s="64"/>
      <c r="CF863" s="64"/>
      <c r="CG863" s="64" t="s">
        <v>103</v>
      </c>
      <c r="CH863" s="64"/>
      <c r="CI863" s="64"/>
      <c r="CJ863" s="64"/>
      <c r="CK863"/>
      <c r="CP863"/>
      <c r="CQ863"/>
      <c r="CR863"/>
      <c r="CS863"/>
      <c r="CT863"/>
      <c r="CU863"/>
      <c r="CV863"/>
      <c r="CW863" s="64"/>
    </row>
    <row r="864" spans="1:101" s="17" customFormat="1" x14ac:dyDescent="0.25">
      <c r="A864" s="64"/>
      <c r="C864" s="64"/>
      <c r="D864" s="64"/>
      <c r="E864" s="64"/>
      <c r="F864" s="66"/>
      <c r="W864" s="20"/>
      <c r="X864" s="64"/>
      <c r="Y864" s="64"/>
      <c r="Z864" s="20"/>
      <c r="AA864" s="20"/>
      <c r="AB864" s="20"/>
      <c r="AC864" s="64"/>
      <c r="AD864" s="64"/>
      <c r="AE864" s="64"/>
      <c r="AF864" s="20"/>
      <c r="AG864" s="64" t="s">
        <v>3302</v>
      </c>
      <c r="AI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8"/>
      <c r="BC864" s="64"/>
      <c r="BD864" s="64"/>
      <c r="BE864" s="65"/>
      <c r="BF864" s="65"/>
      <c r="BG864" s="65"/>
      <c r="BH864" s="65"/>
      <c r="BI864" s="20"/>
      <c r="BJ864" s="20"/>
      <c r="BK864" s="20"/>
      <c r="BL864" s="20"/>
      <c r="BM864" s="64"/>
      <c r="BN864" s="65"/>
      <c r="BO864" s="64"/>
      <c r="BP864" s="65"/>
      <c r="BQ864" s="64"/>
      <c r="BR864" s="65"/>
      <c r="BS864" s="64"/>
      <c r="BT864" s="64"/>
      <c r="BU864" s="64"/>
      <c r="BV864" s="64"/>
      <c r="BW864" s="64"/>
      <c r="BX864" s="64"/>
      <c r="BY864" s="64"/>
      <c r="BZ864" s="64"/>
      <c r="CA864" s="64"/>
      <c r="CB864" s="64"/>
      <c r="CC864" s="64"/>
      <c r="CD864" s="64"/>
      <c r="CE864" s="64"/>
      <c r="CF864" s="64"/>
      <c r="CG864" s="64" t="s">
        <v>103</v>
      </c>
      <c r="CH864" s="64"/>
      <c r="CI864" s="64"/>
      <c r="CJ864" s="64"/>
      <c r="CK864"/>
      <c r="CP864"/>
      <c r="CQ864"/>
      <c r="CR864"/>
      <c r="CS864"/>
      <c r="CT864"/>
      <c r="CU864"/>
      <c r="CV864"/>
      <c r="CW864" s="64"/>
    </row>
    <row r="865" spans="1:101" s="17" customFormat="1" x14ac:dyDescent="0.25">
      <c r="A865" s="64"/>
      <c r="C865" s="64"/>
      <c r="D865" s="64"/>
      <c r="E865" s="64"/>
      <c r="F865" s="66"/>
      <c r="W865" s="20"/>
      <c r="X865" s="64"/>
      <c r="Y865" s="64"/>
      <c r="Z865" s="20"/>
      <c r="AA865" s="20"/>
      <c r="AB865" s="20"/>
      <c r="AC865" s="64"/>
      <c r="AD865" s="64"/>
      <c r="AE865" s="64"/>
      <c r="AF865" s="20"/>
      <c r="AG865" s="64" t="s">
        <v>3305</v>
      </c>
      <c r="AI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8"/>
      <c r="BC865" s="64"/>
      <c r="BD865" s="64"/>
      <c r="BE865" s="65"/>
      <c r="BF865" s="65"/>
      <c r="BG865" s="65"/>
      <c r="BH865" s="65"/>
      <c r="BI865" s="20"/>
      <c r="BJ865" s="20"/>
      <c r="BK865" s="20"/>
      <c r="BL865" s="20"/>
      <c r="BM865" s="64"/>
      <c r="BN865" s="65"/>
      <c r="BO865" s="64"/>
      <c r="BP865" s="65"/>
      <c r="BQ865" s="64"/>
      <c r="BR865" s="65"/>
      <c r="BS865" s="64"/>
      <c r="BT865" s="64"/>
      <c r="BU865" s="64"/>
      <c r="BV865" s="64"/>
      <c r="BW865" s="64"/>
      <c r="BX865" s="64"/>
      <c r="BY865" s="64"/>
      <c r="BZ865" s="64"/>
      <c r="CA865" s="64"/>
      <c r="CB865" s="64"/>
      <c r="CC865" s="64"/>
      <c r="CD865" s="64"/>
      <c r="CE865" s="64"/>
      <c r="CF865" s="64"/>
      <c r="CG865" s="64" t="s">
        <v>103</v>
      </c>
      <c r="CH865" s="64"/>
      <c r="CI865" s="64"/>
      <c r="CJ865" s="64"/>
      <c r="CK865"/>
      <c r="CP865"/>
      <c r="CQ865"/>
      <c r="CR865"/>
      <c r="CS865"/>
      <c r="CT865"/>
      <c r="CU865"/>
      <c r="CV865"/>
      <c r="CW865" s="64"/>
    </row>
    <row r="866" spans="1:101" s="17" customFormat="1" x14ac:dyDescent="0.25">
      <c r="A866" s="64"/>
      <c r="C866" s="64"/>
      <c r="D866" s="64"/>
      <c r="E866" s="64"/>
      <c r="F866" s="66"/>
      <c r="W866" s="20"/>
      <c r="X866" s="64"/>
      <c r="Y866" s="64"/>
      <c r="Z866" s="20"/>
      <c r="AA866" s="20"/>
      <c r="AB866" s="20"/>
      <c r="AC866" s="64"/>
      <c r="AD866" s="64"/>
      <c r="AE866" s="64"/>
      <c r="AF866" s="20"/>
      <c r="AG866" s="64" t="s">
        <v>3308</v>
      </c>
      <c r="AI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8"/>
      <c r="BC866" s="64"/>
      <c r="BD866" s="64"/>
      <c r="BE866" s="65"/>
      <c r="BF866" s="65"/>
      <c r="BG866" s="65"/>
      <c r="BH866" s="65"/>
      <c r="BI866" s="20"/>
      <c r="BJ866" s="20"/>
      <c r="BK866" s="20"/>
      <c r="BL866" s="20"/>
      <c r="BM866" s="64"/>
      <c r="BN866" s="65"/>
      <c r="BO866" s="64"/>
      <c r="BP866" s="65"/>
      <c r="BQ866" s="64"/>
      <c r="BR866" s="65"/>
      <c r="BS866" s="64"/>
      <c r="BT866" s="64"/>
      <c r="BU866" s="64"/>
      <c r="BV866" s="64"/>
      <c r="BW866" s="64"/>
      <c r="BX866" s="64"/>
      <c r="BY866" s="64"/>
      <c r="BZ866" s="64"/>
      <c r="CA866" s="64"/>
      <c r="CB866" s="64"/>
      <c r="CC866" s="64"/>
      <c r="CD866" s="64"/>
      <c r="CE866" s="64"/>
      <c r="CF866" s="64"/>
      <c r="CG866" s="64" t="s">
        <v>103</v>
      </c>
      <c r="CH866" s="64"/>
      <c r="CI866" s="64"/>
      <c r="CJ866" s="64"/>
      <c r="CK866"/>
      <c r="CP866"/>
      <c r="CQ866"/>
      <c r="CR866"/>
      <c r="CS866"/>
      <c r="CT866"/>
      <c r="CU866"/>
      <c r="CV866"/>
      <c r="CW866" s="64"/>
    </row>
    <row r="867" spans="1:101" s="17" customFormat="1" x14ac:dyDescent="0.25">
      <c r="A867" s="64"/>
      <c r="C867" s="64"/>
      <c r="D867" s="64"/>
      <c r="E867" s="64"/>
      <c r="F867" s="66"/>
      <c r="W867" s="20"/>
      <c r="X867" s="64"/>
      <c r="Y867" s="64"/>
      <c r="Z867" s="20"/>
      <c r="AA867" s="20"/>
      <c r="AB867" s="20"/>
      <c r="AC867" s="64"/>
      <c r="AD867" s="64"/>
      <c r="AE867" s="64"/>
      <c r="AF867" s="20"/>
      <c r="AG867" s="64" t="s">
        <v>3311</v>
      </c>
      <c r="AI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8"/>
      <c r="BC867" s="64"/>
      <c r="BD867" s="64"/>
      <c r="BE867" s="65"/>
      <c r="BF867" s="65"/>
      <c r="BG867" s="65"/>
      <c r="BH867" s="65"/>
      <c r="BI867" s="20"/>
      <c r="BJ867" s="20"/>
      <c r="BK867" s="20"/>
      <c r="BL867" s="20"/>
      <c r="BM867" s="64"/>
      <c r="BN867" s="65"/>
      <c r="BO867" s="64"/>
      <c r="BP867" s="65"/>
      <c r="BQ867" s="64"/>
      <c r="BR867" s="65"/>
      <c r="BS867" s="64"/>
      <c r="BT867" s="64"/>
      <c r="BU867" s="64"/>
      <c r="BV867" s="64"/>
      <c r="BW867" s="64"/>
      <c r="BX867" s="64"/>
      <c r="BY867" s="64"/>
      <c r="BZ867" s="64"/>
      <c r="CA867" s="64"/>
      <c r="CB867" s="64"/>
      <c r="CC867" s="64"/>
      <c r="CD867" s="64"/>
      <c r="CE867" s="64"/>
      <c r="CF867" s="64"/>
      <c r="CG867" s="64" t="s">
        <v>103</v>
      </c>
      <c r="CH867" s="64"/>
      <c r="CI867" s="64"/>
      <c r="CJ867" s="64"/>
      <c r="CK867"/>
      <c r="CP867"/>
      <c r="CQ867"/>
      <c r="CR867"/>
      <c r="CS867"/>
      <c r="CT867"/>
      <c r="CU867"/>
      <c r="CV867"/>
      <c r="CW867" s="64"/>
    </row>
    <row r="868" spans="1:101" s="17" customFormat="1" x14ac:dyDescent="0.25">
      <c r="A868" s="64"/>
      <c r="C868" s="64"/>
      <c r="D868" s="64"/>
      <c r="E868" s="64"/>
      <c r="F868" s="66"/>
      <c r="W868" s="20"/>
      <c r="X868" s="64"/>
      <c r="Y868" s="64"/>
      <c r="Z868" s="20"/>
      <c r="AA868" s="20"/>
      <c r="AB868" s="20"/>
      <c r="AC868" s="64"/>
      <c r="AD868" s="64"/>
      <c r="AE868" s="64"/>
      <c r="AF868" s="20"/>
      <c r="AG868" s="64" t="s">
        <v>3314</v>
      </c>
      <c r="AI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8"/>
      <c r="BC868" s="64"/>
      <c r="BD868" s="64"/>
      <c r="BE868" s="65"/>
      <c r="BF868" s="65"/>
      <c r="BG868" s="65"/>
      <c r="BH868" s="65"/>
      <c r="BI868" s="20"/>
      <c r="BJ868" s="20"/>
      <c r="BK868" s="20"/>
      <c r="BL868" s="20"/>
      <c r="BM868" s="64"/>
      <c r="BN868" s="65"/>
      <c r="BO868" s="64"/>
      <c r="BP868" s="65"/>
      <c r="BQ868" s="64"/>
      <c r="BR868" s="65"/>
      <c r="BS868" s="64"/>
      <c r="BT868" s="64"/>
      <c r="BU868" s="64"/>
      <c r="BV868" s="64"/>
      <c r="BW868" s="64"/>
      <c r="BX868" s="64"/>
      <c r="BY868" s="64"/>
      <c r="BZ868" s="64"/>
      <c r="CA868" s="64"/>
      <c r="CB868" s="64"/>
      <c r="CC868" s="64"/>
      <c r="CD868" s="64"/>
      <c r="CE868" s="64"/>
      <c r="CF868" s="64"/>
      <c r="CG868" s="64" t="s">
        <v>103</v>
      </c>
      <c r="CH868" s="64"/>
      <c r="CI868" s="64"/>
      <c r="CJ868" s="64"/>
      <c r="CK868"/>
      <c r="CP868"/>
      <c r="CQ868"/>
      <c r="CR868"/>
      <c r="CS868"/>
      <c r="CT868"/>
      <c r="CU868"/>
      <c r="CV868"/>
      <c r="CW868" s="64"/>
    </row>
    <row r="869" spans="1:101" s="17" customFormat="1" x14ac:dyDescent="0.25">
      <c r="A869" s="64"/>
      <c r="C869" s="64"/>
      <c r="D869" s="64"/>
      <c r="E869" s="64"/>
      <c r="F869" s="66"/>
      <c r="W869" s="20"/>
      <c r="X869" s="64"/>
      <c r="Y869" s="64"/>
      <c r="Z869" s="20"/>
      <c r="AA869" s="20"/>
      <c r="AB869" s="20"/>
      <c r="AC869" s="64"/>
      <c r="AD869" s="64"/>
      <c r="AE869" s="64"/>
      <c r="AF869" s="20"/>
      <c r="AG869" s="64" t="s">
        <v>3317</v>
      </c>
      <c r="AI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8"/>
      <c r="BC869" s="64"/>
      <c r="BD869" s="64"/>
      <c r="BE869" s="65"/>
      <c r="BF869" s="65"/>
      <c r="BG869" s="65"/>
      <c r="BH869" s="65"/>
      <c r="BI869" s="20"/>
      <c r="BJ869" s="20"/>
      <c r="BK869" s="20"/>
      <c r="BL869" s="20"/>
      <c r="BM869" s="64"/>
      <c r="BN869" s="65"/>
      <c r="BO869" s="64"/>
      <c r="BP869" s="65"/>
      <c r="BQ869" s="64"/>
      <c r="BR869" s="65"/>
      <c r="BS869" s="64"/>
      <c r="BT869" s="64"/>
      <c r="BU869" s="64"/>
      <c r="BV869" s="64"/>
      <c r="BW869" s="64"/>
      <c r="BX869" s="64"/>
      <c r="BY869" s="64"/>
      <c r="BZ869" s="64"/>
      <c r="CA869" s="64"/>
      <c r="CB869" s="64"/>
      <c r="CC869" s="64"/>
      <c r="CD869" s="64"/>
      <c r="CE869" s="64"/>
      <c r="CF869" s="64"/>
      <c r="CG869" s="64" t="s">
        <v>103</v>
      </c>
      <c r="CH869" s="64"/>
      <c r="CI869" s="64"/>
      <c r="CJ869" s="64"/>
      <c r="CK869"/>
      <c r="CP869"/>
      <c r="CQ869"/>
      <c r="CR869"/>
      <c r="CS869"/>
      <c r="CT869"/>
      <c r="CU869"/>
      <c r="CV869"/>
      <c r="CW869" s="64"/>
    </row>
    <row r="870" spans="1:101" s="17" customFormat="1" x14ac:dyDescent="0.25">
      <c r="A870" s="64"/>
      <c r="C870" s="64"/>
      <c r="D870" s="64"/>
      <c r="E870" s="64"/>
      <c r="F870" s="66"/>
      <c r="W870" s="20"/>
      <c r="X870" s="64"/>
      <c r="Y870" s="64"/>
      <c r="Z870" s="20"/>
      <c r="AA870" s="20"/>
      <c r="AB870" s="20"/>
      <c r="AC870" s="64"/>
      <c r="AD870" s="64"/>
      <c r="AE870" s="64"/>
      <c r="AF870" s="20"/>
      <c r="AG870" s="64" t="s">
        <v>3320</v>
      </c>
      <c r="AI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8"/>
      <c r="BC870" s="64"/>
      <c r="BD870" s="64"/>
      <c r="BE870" s="65"/>
      <c r="BF870" s="65"/>
      <c r="BG870" s="65"/>
      <c r="BH870" s="65"/>
      <c r="BI870" s="20"/>
      <c r="BJ870" s="20"/>
      <c r="BK870" s="20"/>
      <c r="BL870" s="20"/>
      <c r="BM870" s="64"/>
      <c r="BN870" s="65"/>
      <c r="BO870" s="64"/>
      <c r="BP870" s="65"/>
      <c r="BQ870" s="64"/>
      <c r="BR870" s="65"/>
      <c r="BS870" s="64"/>
      <c r="BT870" s="64"/>
      <c r="BU870" s="64"/>
      <c r="BV870" s="64"/>
      <c r="BW870" s="64"/>
      <c r="BX870" s="64"/>
      <c r="BY870" s="64"/>
      <c r="BZ870" s="64"/>
      <c r="CA870" s="64"/>
      <c r="CB870" s="64"/>
      <c r="CC870" s="64"/>
      <c r="CD870" s="64"/>
      <c r="CE870" s="64"/>
      <c r="CF870" s="64"/>
      <c r="CG870" s="64" t="s">
        <v>103</v>
      </c>
      <c r="CH870" s="64"/>
      <c r="CI870" s="64"/>
      <c r="CJ870" s="64"/>
      <c r="CK870"/>
      <c r="CP870"/>
      <c r="CQ870"/>
      <c r="CR870"/>
      <c r="CS870"/>
      <c r="CT870"/>
      <c r="CU870"/>
      <c r="CV870"/>
      <c r="CW870" s="64"/>
    </row>
    <row r="871" spans="1:101" s="17" customFormat="1" x14ac:dyDescent="0.25">
      <c r="A871" s="64"/>
      <c r="C871" s="64"/>
      <c r="D871" s="64"/>
      <c r="E871" s="64"/>
      <c r="F871" s="66"/>
      <c r="W871" s="20"/>
      <c r="X871" s="64"/>
      <c r="Y871" s="64"/>
      <c r="Z871" s="20"/>
      <c r="AA871" s="20"/>
      <c r="AB871" s="20"/>
      <c r="AC871" s="64"/>
      <c r="AD871" s="64"/>
      <c r="AE871" s="64"/>
      <c r="AF871" s="20"/>
      <c r="AG871" s="64" t="s">
        <v>3323</v>
      </c>
      <c r="AI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8"/>
      <c r="BC871" s="64"/>
      <c r="BD871" s="64"/>
      <c r="BE871" s="65"/>
      <c r="BF871" s="65"/>
      <c r="BG871" s="65"/>
      <c r="BH871" s="65"/>
      <c r="BI871" s="20"/>
      <c r="BJ871" s="20"/>
      <c r="BK871" s="20"/>
      <c r="BL871" s="20"/>
      <c r="BM871" s="64"/>
      <c r="BN871" s="65"/>
      <c r="BO871" s="64"/>
      <c r="BP871" s="65"/>
      <c r="BQ871" s="64"/>
      <c r="BR871" s="65"/>
      <c r="BS871" s="64"/>
      <c r="BT871" s="64"/>
      <c r="BU871" s="64"/>
      <c r="BV871" s="64"/>
      <c r="BW871" s="64"/>
      <c r="BX871" s="64"/>
      <c r="BY871" s="64"/>
      <c r="BZ871" s="64"/>
      <c r="CA871" s="64"/>
      <c r="CB871" s="64"/>
      <c r="CC871" s="64"/>
      <c r="CD871" s="64"/>
      <c r="CE871" s="64"/>
      <c r="CF871" s="64"/>
      <c r="CG871" s="64" t="s">
        <v>103</v>
      </c>
      <c r="CH871" s="64"/>
      <c r="CI871" s="64"/>
      <c r="CJ871" s="64"/>
      <c r="CK871"/>
      <c r="CP871"/>
      <c r="CQ871"/>
      <c r="CR871"/>
      <c r="CS871"/>
      <c r="CT871"/>
      <c r="CU871"/>
      <c r="CV871"/>
      <c r="CW871" s="64"/>
    </row>
    <row r="872" spans="1:101" s="17" customFormat="1" x14ac:dyDescent="0.25">
      <c r="A872" s="64"/>
      <c r="C872" s="64"/>
      <c r="D872" s="64"/>
      <c r="E872" s="64"/>
      <c r="F872" s="66"/>
      <c r="W872" s="20"/>
      <c r="X872" s="64"/>
      <c r="Y872" s="64"/>
      <c r="Z872" s="20"/>
      <c r="AA872" s="20"/>
      <c r="AB872" s="20"/>
      <c r="AC872" s="64"/>
      <c r="AD872" s="64"/>
      <c r="AE872" s="64"/>
      <c r="AF872" s="20"/>
      <c r="AG872" s="64" t="s">
        <v>3326</v>
      </c>
      <c r="AI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8"/>
      <c r="BC872" s="64"/>
      <c r="BD872" s="64"/>
      <c r="BE872" s="65"/>
      <c r="BF872" s="65"/>
      <c r="BG872" s="65"/>
      <c r="BH872" s="65"/>
      <c r="BI872" s="20"/>
      <c r="BJ872" s="20"/>
      <c r="BK872" s="20"/>
      <c r="BL872" s="20"/>
      <c r="BM872" s="64"/>
      <c r="BN872" s="65"/>
      <c r="BO872" s="64"/>
      <c r="BP872" s="65"/>
      <c r="BQ872" s="64"/>
      <c r="BR872" s="65"/>
      <c r="BS872" s="64"/>
      <c r="BT872" s="64"/>
      <c r="BU872" s="64"/>
      <c r="BV872" s="64"/>
      <c r="BW872" s="64"/>
      <c r="BX872" s="64"/>
      <c r="BY872" s="64"/>
      <c r="BZ872" s="64"/>
      <c r="CA872" s="64"/>
      <c r="CB872" s="64"/>
      <c r="CC872" s="64"/>
      <c r="CD872" s="64"/>
      <c r="CE872" s="64"/>
      <c r="CF872" s="64"/>
      <c r="CG872" s="64" t="s">
        <v>103</v>
      </c>
      <c r="CH872" s="64"/>
      <c r="CI872" s="64"/>
      <c r="CJ872" s="64"/>
      <c r="CK872"/>
      <c r="CP872"/>
      <c r="CQ872"/>
      <c r="CR872"/>
      <c r="CS872"/>
      <c r="CT872"/>
      <c r="CU872"/>
      <c r="CV872"/>
      <c r="CW872" s="64"/>
    </row>
    <row r="873" spans="1:101" s="17" customFormat="1" x14ac:dyDescent="0.25">
      <c r="A873" s="64"/>
      <c r="C873" s="64"/>
      <c r="D873" s="64"/>
      <c r="E873" s="64"/>
      <c r="F873" s="66"/>
      <c r="W873" s="20"/>
      <c r="X873" s="64"/>
      <c r="Y873" s="64"/>
      <c r="Z873" s="20"/>
      <c r="AA873" s="20"/>
      <c r="AB873" s="20"/>
      <c r="AC873" s="64"/>
      <c r="AD873" s="67"/>
      <c r="AE873" s="64"/>
      <c r="AF873" s="20"/>
      <c r="AG873" s="64" t="s">
        <v>3329</v>
      </c>
      <c r="AI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8"/>
      <c r="BC873" s="64"/>
      <c r="BD873" s="64"/>
      <c r="BE873" s="65"/>
      <c r="BF873" s="65"/>
      <c r="BG873" s="65"/>
      <c r="BH873" s="65"/>
      <c r="BI873" s="20"/>
      <c r="BJ873" s="20"/>
      <c r="BK873" s="20"/>
      <c r="BL873" s="20"/>
      <c r="BM873" s="64"/>
      <c r="BN873" s="65"/>
      <c r="BO873" s="64"/>
      <c r="BP873" s="65"/>
      <c r="BQ873" s="64"/>
      <c r="BR873" s="65"/>
      <c r="BS873" s="64"/>
      <c r="BT873" s="64"/>
      <c r="BU873" s="64"/>
      <c r="BV873" s="64"/>
      <c r="BW873" s="64"/>
      <c r="BX873" s="64"/>
      <c r="BY873" s="64"/>
      <c r="BZ873" s="64"/>
      <c r="CA873" s="64"/>
      <c r="CB873" s="64"/>
      <c r="CC873" s="64"/>
      <c r="CD873" s="64"/>
      <c r="CE873" s="64"/>
      <c r="CF873" s="64"/>
      <c r="CG873" s="64" t="s">
        <v>103</v>
      </c>
      <c r="CH873" s="64"/>
      <c r="CI873" s="64"/>
      <c r="CJ873" s="64"/>
      <c r="CK873"/>
      <c r="CP873"/>
      <c r="CQ873"/>
      <c r="CR873"/>
      <c r="CS873"/>
      <c r="CT873"/>
      <c r="CU873"/>
      <c r="CV873"/>
      <c r="CW873" s="64"/>
    </row>
    <row r="874" spans="1:101" s="17" customFormat="1" x14ac:dyDescent="0.25">
      <c r="A874" s="64"/>
      <c r="C874" s="64"/>
      <c r="D874" s="64"/>
      <c r="E874" s="64"/>
      <c r="F874" s="66"/>
      <c r="W874" s="20"/>
      <c r="X874" s="64"/>
      <c r="Y874" s="64"/>
      <c r="Z874" s="20"/>
      <c r="AA874" s="20"/>
      <c r="AB874" s="20"/>
      <c r="AC874" s="64"/>
      <c r="AD874" s="64"/>
      <c r="AE874" s="64"/>
      <c r="AF874" s="20"/>
      <c r="AG874" s="64" t="s">
        <v>3332</v>
      </c>
      <c r="AI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8"/>
      <c r="BC874" s="64"/>
      <c r="BD874" s="64"/>
      <c r="BE874" s="65"/>
      <c r="BF874" s="65"/>
      <c r="BG874" s="65"/>
      <c r="BH874" s="65"/>
      <c r="BI874" s="20"/>
      <c r="BJ874" s="20"/>
      <c r="BK874" s="20"/>
      <c r="BL874" s="20"/>
      <c r="BM874" s="64"/>
      <c r="BN874" s="65"/>
      <c r="BO874" s="64"/>
      <c r="BP874" s="65"/>
      <c r="BQ874" s="64"/>
      <c r="BR874" s="65"/>
      <c r="BS874" s="64"/>
      <c r="BT874" s="64"/>
      <c r="BU874" s="64"/>
      <c r="BV874" s="64"/>
      <c r="BW874" s="64"/>
      <c r="BX874" s="64"/>
      <c r="BY874" s="64"/>
      <c r="BZ874" s="64"/>
      <c r="CA874" s="64"/>
      <c r="CB874" s="64"/>
      <c r="CC874" s="64"/>
      <c r="CD874" s="64"/>
      <c r="CE874" s="64"/>
      <c r="CF874" s="64"/>
      <c r="CG874" s="64" t="s">
        <v>103</v>
      </c>
      <c r="CH874" s="64"/>
      <c r="CI874" s="64"/>
      <c r="CJ874" s="64"/>
      <c r="CK874"/>
      <c r="CP874"/>
      <c r="CQ874"/>
      <c r="CR874"/>
      <c r="CS874"/>
      <c r="CT874"/>
      <c r="CU874"/>
      <c r="CV874"/>
      <c r="CW874" s="64"/>
    </row>
    <row r="875" spans="1:101" s="17" customFormat="1" x14ac:dyDescent="0.25">
      <c r="A875" s="64"/>
      <c r="C875" s="64"/>
      <c r="D875" s="64"/>
      <c r="E875" s="64"/>
      <c r="F875" s="66"/>
      <c r="W875" s="20"/>
      <c r="X875" s="64"/>
      <c r="Y875" s="64"/>
      <c r="Z875" s="20"/>
      <c r="AA875" s="20"/>
      <c r="AB875" s="20"/>
      <c r="AC875" s="64"/>
      <c r="AD875" s="64"/>
      <c r="AE875" s="64"/>
      <c r="AF875" s="20"/>
      <c r="AG875" s="64" t="s">
        <v>3335</v>
      </c>
      <c r="AI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8"/>
      <c r="BC875" s="64"/>
      <c r="BD875" s="64"/>
      <c r="BE875" s="65"/>
      <c r="BF875" s="65"/>
      <c r="BG875" s="65"/>
      <c r="BH875" s="65"/>
      <c r="BI875" s="20"/>
      <c r="BJ875" s="20"/>
      <c r="BK875" s="20"/>
      <c r="BL875" s="20"/>
      <c r="BM875" s="64"/>
      <c r="BN875" s="65"/>
      <c r="BO875" s="64"/>
      <c r="BP875" s="65"/>
      <c r="BQ875" s="64"/>
      <c r="BR875" s="65"/>
      <c r="BS875" s="64"/>
      <c r="BT875" s="64"/>
      <c r="BU875" s="64"/>
      <c r="BV875" s="64"/>
      <c r="BW875" s="64"/>
      <c r="BX875" s="64"/>
      <c r="BY875" s="64"/>
      <c r="BZ875" s="64"/>
      <c r="CA875" s="64"/>
      <c r="CB875" s="64"/>
      <c r="CC875" s="64"/>
      <c r="CD875" s="64"/>
      <c r="CE875" s="64"/>
      <c r="CF875" s="64"/>
      <c r="CG875" s="64" t="s">
        <v>103</v>
      </c>
      <c r="CH875" s="64"/>
      <c r="CI875" s="64"/>
      <c r="CJ875" s="64"/>
      <c r="CK875"/>
      <c r="CP875"/>
      <c r="CQ875"/>
      <c r="CR875"/>
      <c r="CS875"/>
      <c r="CT875"/>
      <c r="CU875"/>
      <c r="CV875"/>
      <c r="CW875" s="64"/>
    </row>
    <row r="876" spans="1:101" s="17" customFormat="1" x14ac:dyDescent="0.25">
      <c r="A876" s="64"/>
      <c r="C876" s="64"/>
      <c r="D876" s="64"/>
      <c r="E876" s="64"/>
      <c r="F876" s="66"/>
      <c r="W876" s="20"/>
      <c r="X876" s="64"/>
      <c r="Y876" s="64"/>
      <c r="Z876" s="20"/>
      <c r="AA876" s="20"/>
      <c r="AB876" s="20"/>
      <c r="AC876" s="64"/>
      <c r="AD876" s="64"/>
      <c r="AE876" s="64"/>
      <c r="AF876" s="20"/>
      <c r="AG876" s="64" t="s">
        <v>3338</v>
      </c>
      <c r="AI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8"/>
      <c r="BC876" s="64"/>
      <c r="BD876" s="64"/>
      <c r="BE876" s="65"/>
      <c r="BF876" s="65"/>
      <c r="BG876" s="65"/>
      <c r="BH876" s="65"/>
      <c r="BI876" s="20"/>
      <c r="BJ876" s="20"/>
      <c r="BK876" s="20"/>
      <c r="BL876" s="20"/>
      <c r="BM876" s="64"/>
      <c r="BN876" s="65"/>
      <c r="BO876" s="64"/>
      <c r="BP876" s="65"/>
      <c r="BQ876" s="64"/>
      <c r="BR876" s="65"/>
      <c r="BS876" s="64"/>
      <c r="BT876" s="64"/>
      <c r="BU876" s="64"/>
      <c r="BV876" s="64"/>
      <c r="BW876" s="64"/>
      <c r="BX876" s="64"/>
      <c r="BY876" s="64"/>
      <c r="BZ876" s="64"/>
      <c r="CA876" s="64"/>
      <c r="CB876" s="64"/>
      <c r="CC876" s="64"/>
      <c r="CD876" s="64"/>
      <c r="CE876" s="64"/>
      <c r="CF876" s="64"/>
      <c r="CG876" s="64" t="s">
        <v>103</v>
      </c>
      <c r="CH876" s="64"/>
      <c r="CI876" s="64"/>
      <c r="CJ876" s="64"/>
      <c r="CK876"/>
      <c r="CP876"/>
      <c r="CQ876"/>
      <c r="CR876"/>
      <c r="CS876"/>
      <c r="CT876"/>
      <c r="CU876"/>
      <c r="CV876"/>
      <c r="CW876" s="64"/>
    </row>
    <row r="877" spans="1:101" s="17" customFormat="1" x14ac:dyDescent="0.25">
      <c r="A877" s="64"/>
      <c r="C877" s="64"/>
      <c r="D877" s="64"/>
      <c r="E877" s="64"/>
      <c r="F877" s="66"/>
      <c r="W877" s="20"/>
      <c r="X877" s="64"/>
      <c r="Y877" s="64"/>
      <c r="Z877" s="20"/>
      <c r="AA877" s="20"/>
      <c r="AB877" s="20"/>
      <c r="AC877" s="64"/>
      <c r="AD877" s="64"/>
      <c r="AE877" s="64"/>
      <c r="AF877" s="20"/>
      <c r="AG877" s="64" t="s">
        <v>3341</v>
      </c>
      <c r="AI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8"/>
      <c r="BC877" s="64"/>
      <c r="BD877" s="64"/>
      <c r="BE877" s="65"/>
      <c r="BF877" s="65"/>
      <c r="BG877" s="65"/>
      <c r="BH877" s="65"/>
      <c r="BI877" s="20"/>
      <c r="BJ877" s="20"/>
      <c r="BK877" s="20"/>
      <c r="BL877" s="20"/>
      <c r="BM877" s="64"/>
      <c r="BN877" s="65"/>
      <c r="BO877" s="64"/>
      <c r="BP877" s="65"/>
      <c r="BQ877" s="64"/>
      <c r="BR877" s="65"/>
      <c r="BS877" s="64"/>
      <c r="BT877" s="64"/>
      <c r="BU877" s="64"/>
      <c r="BV877" s="64"/>
      <c r="BW877" s="64"/>
      <c r="BX877" s="64"/>
      <c r="BY877" s="64"/>
      <c r="BZ877" s="64"/>
      <c r="CA877" s="64"/>
      <c r="CB877" s="64"/>
      <c r="CC877" s="64"/>
      <c r="CD877" s="64"/>
      <c r="CE877" s="64"/>
      <c r="CF877" s="64"/>
      <c r="CG877" s="64" t="s">
        <v>103</v>
      </c>
      <c r="CH877" s="64"/>
      <c r="CI877" s="64"/>
      <c r="CJ877" s="64"/>
      <c r="CK877"/>
      <c r="CP877"/>
      <c r="CQ877"/>
      <c r="CR877"/>
      <c r="CS877"/>
      <c r="CT877"/>
      <c r="CU877"/>
      <c r="CV877"/>
      <c r="CW877" s="64"/>
    </row>
    <row r="878" spans="1:101" s="17" customFormat="1" x14ac:dyDescent="0.25">
      <c r="A878" s="64"/>
      <c r="C878" s="64"/>
      <c r="D878" s="64"/>
      <c r="E878" s="64"/>
      <c r="F878" s="66"/>
      <c r="W878" s="20"/>
      <c r="X878" s="64"/>
      <c r="Y878" s="64"/>
      <c r="Z878" s="20"/>
      <c r="AA878" s="20"/>
      <c r="AB878" s="20"/>
      <c r="AC878" s="64"/>
      <c r="AD878" s="64"/>
      <c r="AE878" s="64"/>
      <c r="AF878" s="20"/>
      <c r="AG878" s="64" t="s">
        <v>3344</v>
      </c>
      <c r="AI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8"/>
      <c r="BC878" s="64"/>
      <c r="BD878" s="64"/>
      <c r="BE878" s="65"/>
      <c r="BF878" s="65"/>
      <c r="BG878" s="65"/>
      <c r="BH878" s="65"/>
      <c r="BI878" s="20"/>
      <c r="BJ878" s="20"/>
      <c r="BK878" s="20"/>
      <c r="BL878" s="20"/>
      <c r="BM878" s="64"/>
      <c r="BN878" s="65"/>
      <c r="BO878" s="64"/>
      <c r="BP878" s="65"/>
      <c r="BQ878" s="64"/>
      <c r="BR878" s="65"/>
      <c r="BS878" s="64"/>
      <c r="BT878" s="64"/>
      <c r="BU878" s="64"/>
      <c r="BV878" s="64"/>
      <c r="BW878" s="64"/>
      <c r="BX878" s="64"/>
      <c r="BY878" s="64"/>
      <c r="BZ878" s="64"/>
      <c r="CA878" s="64"/>
      <c r="CB878" s="64"/>
      <c r="CC878" s="64"/>
      <c r="CD878" s="64"/>
      <c r="CE878" s="64"/>
      <c r="CF878" s="64"/>
      <c r="CG878" s="64" t="s">
        <v>103</v>
      </c>
      <c r="CH878" s="64"/>
      <c r="CI878" s="64"/>
      <c r="CJ878" s="64"/>
      <c r="CK878"/>
      <c r="CP878"/>
      <c r="CQ878"/>
      <c r="CR878"/>
      <c r="CS878"/>
      <c r="CT878"/>
      <c r="CU878"/>
      <c r="CV878"/>
      <c r="CW878" s="64"/>
    </row>
    <row r="879" spans="1:101" s="17" customFormat="1" x14ac:dyDescent="0.25">
      <c r="A879" s="64"/>
      <c r="C879" s="64"/>
      <c r="D879" s="64"/>
      <c r="E879" s="64"/>
      <c r="F879" s="66"/>
      <c r="W879" s="20"/>
      <c r="X879" s="64"/>
      <c r="Y879" s="64"/>
      <c r="Z879" s="20"/>
      <c r="AA879" s="20"/>
      <c r="AB879" s="20"/>
      <c r="AC879" s="64"/>
      <c r="AD879" s="64"/>
      <c r="AE879" s="64"/>
      <c r="AF879" s="20"/>
      <c r="AG879" s="64" t="s">
        <v>3347</v>
      </c>
      <c r="AI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8"/>
      <c r="BC879" s="64"/>
      <c r="BD879" s="64"/>
      <c r="BE879" s="65"/>
      <c r="BF879" s="65"/>
      <c r="BG879" s="65"/>
      <c r="BH879" s="65"/>
      <c r="BI879" s="20"/>
      <c r="BJ879" s="20"/>
      <c r="BK879" s="20"/>
      <c r="BL879" s="20"/>
      <c r="BM879" s="64"/>
      <c r="BN879" s="65"/>
      <c r="BO879" s="64"/>
      <c r="BP879" s="65"/>
      <c r="BQ879" s="64"/>
      <c r="BR879" s="65"/>
      <c r="BS879" s="64"/>
      <c r="BT879" s="64"/>
      <c r="BU879" s="64"/>
      <c r="BV879" s="64"/>
      <c r="BW879" s="64"/>
      <c r="BX879" s="64"/>
      <c r="BY879" s="64"/>
      <c r="BZ879" s="64"/>
      <c r="CA879" s="64"/>
      <c r="CB879" s="64"/>
      <c r="CC879" s="64"/>
      <c r="CD879" s="64"/>
      <c r="CE879" s="64"/>
      <c r="CF879" s="64"/>
      <c r="CG879" s="64" t="s">
        <v>103</v>
      </c>
      <c r="CH879" s="64"/>
      <c r="CI879" s="64"/>
      <c r="CJ879" s="64"/>
      <c r="CK879"/>
      <c r="CP879"/>
      <c r="CQ879"/>
      <c r="CR879"/>
      <c r="CS879"/>
      <c r="CT879"/>
      <c r="CU879"/>
      <c r="CV879"/>
      <c r="CW879" s="64"/>
    </row>
    <row r="880" spans="1:101" s="17" customFormat="1" x14ac:dyDescent="0.25">
      <c r="A880" s="64"/>
      <c r="C880" s="64"/>
      <c r="D880" s="64"/>
      <c r="E880" s="64"/>
      <c r="F880" s="66"/>
      <c r="W880" s="20"/>
      <c r="X880" s="64"/>
      <c r="Y880" s="64"/>
      <c r="Z880" s="20"/>
      <c r="AA880" s="20"/>
      <c r="AB880" s="20"/>
      <c r="AC880" s="64"/>
      <c r="AD880" s="64"/>
      <c r="AE880" s="64"/>
      <c r="AF880" s="20"/>
      <c r="AG880" s="64" t="s">
        <v>3350</v>
      </c>
      <c r="AI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8"/>
      <c r="BC880" s="64"/>
      <c r="BD880" s="64"/>
      <c r="BE880" s="65"/>
      <c r="BF880" s="65"/>
      <c r="BG880" s="65"/>
      <c r="BH880" s="65"/>
      <c r="BI880" s="20"/>
      <c r="BJ880" s="20"/>
      <c r="BK880" s="20"/>
      <c r="BL880" s="20"/>
      <c r="BM880" s="64"/>
      <c r="BN880" s="65"/>
      <c r="BO880" s="64"/>
      <c r="BP880" s="65"/>
      <c r="BQ880" s="64"/>
      <c r="BR880" s="65"/>
      <c r="BS880" s="64"/>
      <c r="BT880" s="64"/>
      <c r="BU880" s="64"/>
      <c r="BV880" s="64"/>
      <c r="BW880" s="64"/>
      <c r="BX880" s="64"/>
      <c r="BY880" s="64"/>
      <c r="BZ880" s="64"/>
      <c r="CA880" s="64"/>
      <c r="CB880" s="64"/>
      <c r="CC880" s="64"/>
      <c r="CD880" s="64"/>
      <c r="CE880" s="64"/>
      <c r="CF880" s="64"/>
      <c r="CG880" s="64" t="s">
        <v>103</v>
      </c>
      <c r="CH880" s="64"/>
      <c r="CI880" s="64"/>
      <c r="CJ880" s="64"/>
      <c r="CK880"/>
      <c r="CP880"/>
      <c r="CQ880"/>
      <c r="CR880"/>
      <c r="CS880"/>
      <c r="CT880"/>
      <c r="CU880"/>
      <c r="CV880"/>
      <c r="CW880" s="64"/>
    </row>
    <row r="881" spans="1:101" s="17" customFormat="1" x14ac:dyDescent="0.25">
      <c r="A881" s="64"/>
      <c r="C881" s="64"/>
      <c r="D881" s="64"/>
      <c r="E881" s="64"/>
      <c r="F881" s="66"/>
      <c r="W881" s="20"/>
      <c r="X881" s="64"/>
      <c r="Y881" s="64"/>
      <c r="Z881" s="20"/>
      <c r="AA881" s="20"/>
      <c r="AB881" s="20"/>
      <c r="AC881" s="64"/>
      <c r="AD881" s="64"/>
      <c r="AE881" s="64"/>
      <c r="AF881" s="20"/>
      <c r="AG881" s="64" t="s">
        <v>3353</v>
      </c>
      <c r="AI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8"/>
      <c r="BC881" s="64"/>
      <c r="BD881" s="64"/>
      <c r="BE881" s="65"/>
      <c r="BF881" s="65"/>
      <c r="BG881" s="65"/>
      <c r="BH881" s="65"/>
      <c r="BI881" s="20"/>
      <c r="BJ881" s="20"/>
      <c r="BK881" s="20"/>
      <c r="BL881" s="20"/>
      <c r="BM881" s="64"/>
      <c r="BN881" s="65"/>
      <c r="BO881" s="64"/>
      <c r="BP881" s="65"/>
      <c r="BQ881" s="64"/>
      <c r="BR881" s="65"/>
      <c r="BS881" s="64"/>
      <c r="BT881" s="64"/>
      <c r="BU881" s="64"/>
      <c r="BV881" s="64"/>
      <c r="BW881" s="64"/>
      <c r="BX881" s="64"/>
      <c r="BY881" s="64"/>
      <c r="BZ881" s="64"/>
      <c r="CA881" s="64"/>
      <c r="CB881" s="64"/>
      <c r="CC881" s="64"/>
      <c r="CD881" s="64"/>
      <c r="CE881" s="64"/>
      <c r="CF881" s="64"/>
      <c r="CG881" s="64" t="s">
        <v>103</v>
      </c>
      <c r="CH881" s="64"/>
      <c r="CI881" s="64"/>
      <c r="CJ881" s="64"/>
      <c r="CK881"/>
      <c r="CP881"/>
      <c r="CQ881"/>
      <c r="CR881"/>
      <c r="CS881"/>
      <c r="CT881"/>
      <c r="CU881"/>
      <c r="CV881"/>
      <c r="CW881" s="64"/>
    </row>
    <row r="882" spans="1:101" s="17" customFormat="1" x14ac:dyDescent="0.25">
      <c r="A882" s="64"/>
      <c r="C882" s="64"/>
      <c r="D882" s="64"/>
      <c r="E882" s="64"/>
      <c r="F882" s="66"/>
      <c r="W882" s="20"/>
      <c r="X882" s="64"/>
      <c r="Y882" s="64"/>
      <c r="Z882" s="20"/>
      <c r="AA882" s="20"/>
      <c r="AB882" s="20"/>
      <c r="AC882" s="64"/>
      <c r="AD882" s="64"/>
      <c r="AE882" s="64"/>
      <c r="AF882" s="20"/>
      <c r="AG882" s="64" t="s">
        <v>3356</v>
      </c>
      <c r="AI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8"/>
      <c r="BC882" s="64"/>
      <c r="BD882" s="64"/>
      <c r="BE882" s="65"/>
      <c r="BF882" s="65"/>
      <c r="BG882" s="65"/>
      <c r="BH882" s="65"/>
      <c r="BI882" s="20"/>
      <c r="BJ882" s="20"/>
      <c r="BK882" s="20"/>
      <c r="BL882" s="20"/>
      <c r="BM882" s="64"/>
      <c r="BN882" s="65"/>
      <c r="BO882" s="64"/>
      <c r="BP882" s="65"/>
      <c r="BQ882" s="64"/>
      <c r="BR882" s="65"/>
      <c r="BS882" s="64"/>
      <c r="BT882" s="64"/>
      <c r="BU882" s="64"/>
      <c r="BV882" s="64"/>
      <c r="BW882" s="64"/>
      <c r="BX882" s="64"/>
      <c r="BY882" s="64"/>
      <c r="BZ882" s="64"/>
      <c r="CA882" s="64"/>
      <c r="CB882" s="64"/>
      <c r="CC882" s="64"/>
      <c r="CD882" s="64"/>
      <c r="CE882" s="64"/>
      <c r="CF882" s="64"/>
      <c r="CG882" s="64" t="s">
        <v>103</v>
      </c>
      <c r="CH882" s="64"/>
      <c r="CI882" s="64"/>
      <c r="CJ882" s="64"/>
      <c r="CK882"/>
      <c r="CP882"/>
      <c r="CQ882"/>
      <c r="CR882"/>
      <c r="CS882"/>
      <c r="CT882"/>
      <c r="CU882"/>
      <c r="CV882"/>
      <c r="CW882" s="64"/>
    </row>
    <row r="883" spans="1:101" s="17" customFormat="1" x14ac:dyDescent="0.25">
      <c r="A883" s="64"/>
      <c r="C883" s="64"/>
      <c r="D883" s="64"/>
      <c r="E883" s="64"/>
      <c r="F883" s="66"/>
      <c r="W883" s="20"/>
      <c r="X883" s="64"/>
      <c r="Y883" s="64"/>
      <c r="Z883" s="20"/>
      <c r="AA883" s="20"/>
      <c r="AB883" s="20"/>
      <c r="AC883" s="64"/>
      <c r="AD883" s="64"/>
      <c r="AE883" s="64"/>
      <c r="AF883" s="20"/>
      <c r="AG883" s="64" t="s">
        <v>3359</v>
      </c>
      <c r="AI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8"/>
      <c r="BC883" s="64"/>
      <c r="BD883" s="64"/>
      <c r="BE883" s="65"/>
      <c r="BF883" s="65"/>
      <c r="BG883" s="65"/>
      <c r="BH883" s="65"/>
      <c r="BI883" s="20"/>
      <c r="BJ883" s="20"/>
      <c r="BK883" s="20"/>
      <c r="BL883" s="20"/>
      <c r="BM883" s="64"/>
      <c r="BN883" s="65"/>
      <c r="BO883" s="64"/>
      <c r="BP883" s="65"/>
      <c r="BQ883" s="64"/>
      <c r="BR883" s="65"/>
      <c r="BS883" s="64"/>
      <c r="BT883" s="64"/>
      <c r="BU883" s="64"/>
      <c r="BV883" s="64"/>
      <c r="BW883" s="64"/>
      <c r="BX883" s="64"/>
      <c r="BY883" s="64"/>
      <c r="BZ883" s="64"/>
      <c r="CA883" s="64"/>
      <c r="CB883" s="64"/>
      <c r="CC883" s="64"/>
      <c r="CD883" s="64"/>
      <c r="CE883" s="64"/>
      <c r="CF883" s="64"/>
      <c r="CG883" s="64" t="s">
        <v>103</v>
      </c>
      <c r="CH883" s="64"/>
      <c r="CI883" s="64"/>
      <c r="CJ883" s="64"/>
      <c r="CK883"/>
      <c r="CP883"/>
      <c r="CQ883"/>
      <c r="CR883"/>
      <c r="CS883"/>
      <c r="CT883"/>
      <c r="CU883"/>
      <c r="CV883"/>
      <c r="CW883" s="64"/>
    </row>
    <row r="884" spans="1:101" s="17" customFormat="1" x14ac:dyDescent="0.25">
      <c r="A884" s="64"/>
      <c r="C884" s="64"/>
      <c r="D884" s="64"/>
      <c r="E884" s="64"/>
      <c r="F884" s="66"/>
      <c r="W884" s="20"/>
      <c r="X884" s="64"/>
      <c r="Y884" s="64"/>
      <c r="Z884" s="20"/>
      <c r="AA884" s="20"/>
      <c r="AB884" s="20"/>
      <c r="AC884" s="64"/>
      <c r="AD884" s="64"/>
      <c r="AE884" s="64"/>
      <c r="AF884" s="20"/>
      <c r="AG884" s="64" t="s">
        <v>3362</v>
      </c>
      <c r="AI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8"/>
      <c r="BC884" s="64"/>
      <c r="BD884" s="64"/>
      <c r="BE884" s="65"/>
      <c r="BF884" s="65"/>
      <c r="BG884" s="65"/>
      <c r="BH884" s="65"/>
      <c r="BI884" s="20"/>
      <c r="BJ884" s="20"/>
      <c r="BK884" s="20"/>
      <c r="BL884" s="20"/>
      <c r="BM884" s="64"/>
      <c r="BN884" s="65"/>
      <c r="BO884" s="64"/>
      <c r="BP884" s="65"/>
      <c r="BQ884" s="64"/>
      <c r="BR884" s="65"/>
      <c r="BS884" s="64"/>
      <c r="BT884" s="64"/>
      <c r="BU884" s="64"/>
      <c r="BV884" s="64"/>
      <c r="BW884" s="64"/>
      <c r="BX884" s="64"/>
      <c r="BY884" s="64"/>
      <c r="BZ884" s="64"/>
      <c r="CA884" s="64"/>
      <c r="CB884" s="64"/>
      <c r="CC884" s="64"/>
      <c r="CD884" s="64"/>
      <c r="CE884" s="64"/>
      <c r="CF884" s="64"/>
      <c r="CG884" s="64" t="s">
        <v>103</v>
      </c>
      <c r="CH884" s="64"/>
      <c r="CI884" s="64"/>
      <c r="CJ884" s="64"/>
      <c r="CK884"/>
      <c r="CP884"/>
      <c r="CQ884"/>
      <c r="CR884"/>
      <c r="CS884"/>
      <c r="CT884"/>
      <c r="CU884"/>
      <c r="CV884"/>
      <c r="CW884" s="64"/>
    </row>
    <row r="885" spans="1:101" s="17" customFormat="1" x14ac:dyDescent="0.25">
      <c r="A885" s="64"/>
      <c r="C885" s="64"/>
      <c r="D885" s="64"/>
      <c r="E885" s="64"/>
      <c r="F885" s="66"/>
      <c r="W885" s="20"/>
      <c r="X885" s="64"/>
      <c r="Y885" s="64"/>
      <c r="Z885" s="20"/>
      <c r="AA885" s="20"/>
      <c r="AB885" s="20"/>
      <c r="AC885" s="64"/>
      <c r="AD885" s="64"/>
      <c r="AE885" s="64"/>
      <c r="AF885" s="20"/>
      <c r="AG885" s="64" t="s">
        <v>3365</v>
      </c>
      <c r="AI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8"/>
      <c r="BC885" s="64"/>
      <c r="BD885" s="64"/>
      <c r="BE885" s="65"/>
      <c r="BF885" s="65"/>
      <c r="BG885" s="65"/>
      <c r="BH885" s="65"/>
      <c r="BI885" s="20"/>
      <c r="BJ885" s="20"/>
      <c r="BK885" s="20"/>
      <c r="BL885" s="20"/>
      <c r="BM885" s="64"/>
      <c r="BN885" s="65"/>
      <c r="BO885" s="64"/>
      <c r="BP885" s="65"/>
      <c r="BQ885" s="64"/>
      <c r="BR885" s="65"/>
      <c r="BS885" s="64"/>
      <c r="BT885" s="64"/>
      <c r="BU885" s="64"/>
      <c r="BV885" s="64"/>
      <c r="BW885" s="64"/>
      <c r="BX885" s="64"/>
      <c r="BY885" s="64"/>
      <c r="BZ885" s="64"/>
      <c r="CA885" s="64"/>
      <c r="CB885" s="64"/>
      <c r="CC885" s="64"/>
      <c r="CD885" s="64"/>
      <c r="CE885" s="64"/>
      <c r="CF885" s="64"/>
      <c r="CG885" s="64" t="s">
        <v>103</v>
      </c>
      <c r="CH885" s="64"/>
      <c r="CI885" s="64"/>
      <c r="CJ885" s="64"/>
      <c r="CK885"/>
      <c r="CP885"/>
      <c r="CQ885"/>
      <c r="CR885"/>
      <c r="CS885"/>
      <c r="CT885"/>
      <c r="CU885"/>
      <c r="CV885"/>
      <c r="CW885" s="64"/>
    </row>
    <row r="886" spans="1:101" s="17" customFormat="1" x14ac:dyDescent="0.25">
      <c r="A886" s="64"/>
      <c r="C886" s="64"/>
      <c r="D886" s="64"/>
      <c r="E886" s="64"/>
      <c r="F886" s="66"/>
      <c r="W886" s="20"/>
      <c r="X886" s="64"/>
      <c r="Y886" s="64"/>
      <c r="Z886" s="20"/>
      <c r="AA886" s="20"/>
      <c r="AB886" s="20"/>
      <c r="AC886" s="64"/>
      <c r="AD886" s="64"/>
      <c r="AE886" s="64"/>
      <c r="AF886" s="20"/>
      <c r="AG886" s="64" t="s">
        <v>3368</v>
      </c>
      <c r="AI886" s="64"/>
      <c r="AK886" s="64"/>
      <c r="AL886" s="64"/>
      <c r="AM886" s="64"/>
      <c r="AN886" s="64"/>
      <c r="AO886" s="64"/>
      <c r="AP886" s="64"/>
      <c r="AQ886" s="64"/>
      <c r="AR886" s="64"/>
      <c r="AS886" s="64"/>
      <c r="AT886" s="64"/>
      <c r="AU886" s="68"/>
      <c r="BC886" s="64"/>
      <c r="BD886" s="64"/>
      <c r="BE886" s="65"/>
      <c r="BF886" s="65"/>
      <c r="BG886" s="65"/>
      <c r="BH886" s="65"/>
      <c r="BI886" s="20"/>
      <c r="BJ886" s="20"/>
      <c r="BK886" s="20"/>
      <c r="BL886" s="20"/>
      <c r="BM886" s="64"/>
      <c r="BN886" s="65"/>
      <c r="BO886" s="64"/>
      <c r="BP886" s="65"/>
      <c r="BQ886" s="64"/>
      <c r="BR886" s="65"/>
      <c r="BS886" s="64"/>
      <c r="BT886" s="64"/>
      <c r="BU886" s="64"/>
      <c r="BV886" s="64"/>
      <c r="BW886" s="64"/>
      <c r="BX886" s="64"/>
      <c r="BY886" s="64"/>
      <c r="BZ886" s="64"/>
      <c r="CA886" s="64"/>
      <c r="CB886" s="64"/>
      <c r="CC886" s="64"/>
      <c r="CD886" s="64"/>
      <c r="CE886" s="64"/>
      <c r="CF886" s="64"/>
      <c r="CG886" s="64" t="s">
        <v>103</v>
      </c>
      <c r="CH886" s="64"/>
      <c r="CI886" s="64"/>
      <c r="CJ886" s="64"/>
      <c r="CK886"/>
      <c r="CP886"/>
      <c r="CQ886"/>
      <c r="CR886"/>
      <c r="CS886"/>
      <c r="CT886"/>
      <c r="CU886"/>
      <c r="CV886"/>
      <c r="CW886" s="64"/>
    </row>
    <row r="887" spans="1:101" s="17" customFormat="1" x14ac:dyDescent="0.25">
      <c r="A887" s="64"/>
      <c r="C887" s="64"/>
      <c r="D887" s="64"/>
      <c r="E887" s="64"/>
      <c r="F887" s="66"/>
      <c r="W887" s="20"/>
      <c r="X887" s="64"/>
      <c r="Y887" s="64"/>
      <c r="Z887" s="20"/>
      <c r="AA887" s="20"/>
      <c r="AB887" s="20"/>
      <c r="AC887" s="64"/>
      <c r="AD887" s="64"/>
      <c r="AE887" s="64"/>
      <c r="AF887" s="20"/>
      <c r="AG887" s="64" t="s">
        <v>3371</v>
      </c>
      <c r="AI887" s="64"/>
      <c r="AK887" s="64"/>
      <c r="AL887" s="64"/>
      <c r="AM887" s="64"/>
      <c r="AN887" s="64"/>
      <c r="AO887" s="64"/>
      <c r="AP887" s="64"/>
      <c r="AQ887" s="64"/>
      <c r="AR887" s="64"/>
      <c r="AS887" s="64"/>
      <c r="AT887" s="64"/>
      <c r="AU887" s="68"/>
      <c r="BC887" s="64"/>
      <c r="BD887" s="64"/>
      <c r="BE887" s="65"/>
      <c r="BF887" s="65"/>
      <c r="BG887" s="65"/>
      <c r="BH887" s="65"/>
      <c r="BI887" s="20"/>
      <c r="BJ887" s="20"/>
      <c r="BK887" s="20"/>
      <c r="BL887" s="20"/>
      <c r="BM887" s="64"/>
      <c r="BN887" s="65"/>
      <c r="BO887" s="64"/>
      <c r="BP887" s="65"/>
      <c r="BQ887" s="64"/>
      <c r="BR887" s="65"/>
      <c r="BS887" s="64"/>
      <c r="BT887" s="64"/>
      <c r="BU887" s="64"/>
      <c r="BV887" s="64"/>
      <c r="BW887" s="64"/>
      <c r="BX887" s="64"/>
      <c r="BY887" s="64"/>
      <c r="BZ887" s="64"/>
      <c r="CA887" s="64"/>
      <c r="CB887" s="64"/>
      <c r="CC887" s="64"/>
      <c r="CD887" s="64"/>
      <c r="CE887" s="64"/>
      <c r="CF887" s="64"/>
      <c r="CG887" s="64" t="s">
        <v>103</v>
      </c>
      <c r="CH887" s="64"/>
      <c r="CI887" s="64"/>
      <c r="CJ887" s="64"/>
      <c r="CK887"/>
      <c r="CP887"/>
      <c r="CQ887"/>
      <c r="CR887"/>
      <c r="CS887"/>
      <c r="CT887"/>
      <c r="CU887"/>
      <c r="CV887"/>
      <c r="CW887" s="64"/>
    </row>
    <row r="888" spans="1:101" s="17" customFormat="1" x14ac:dyDescent="0.25">
      <c r="A888" s="64"/>
      <c r="C888" s="64"/>
      <c r="D888" s="64"/>
      <c r="E888" s="64"/>
      <c r="F888" s="66"/>
      <c r="W888" s="20"/>
      <c r="X888" s="64"/>
      <c r="Y888" s="64"/>
      <c r="Z888" s="20"/>
      <c r="AA888" s="20"/>
      <c r="AB888" s="20"/>
      <c r="AC888" s="64"/>
      <c r="AD888" s="64"/>
      <c r="AE888" s="64"/>
      <c r="AF888" s="20"/>
      <c r="AG888" s="64" t="s">
        <v>3374</v>
      </c>
      <c r="AI888" s="64"/>
      <c r="AK888" s="64"/>
      <c r="AL888" s="64"/>
      <c r="AM888" s="64"/>
      <c r="AN888" s="64"/>
      <c r="AO888" s="64"/>
      <c r="AP888" s="64"/>
      <c r="AQ888" s="64"/>
      <c r="AR888" s="64"/>
      <c r="AS888" s="64"/>
      <c r="AT888" s="64"/>
      <c r="AU888" s="68"/>
      <c r="BC888" s="64"/>
      <c r="BD888" s="64"/>
      <c r="BE888" s="65"/>
      <c r="BF888" s="65"/>
      <c r="BG888" s="65"/>
      <c r="BH888" s="65"/>
      <c r="BI888" s="20"/>
      <c r="BJ888" s="20"/>
      <c r="BK888" s="20"/>
      <c r="BL888" s="20"/>
      <c r="BM888" s="64"/>
      <c r="BN888" s="65"/>
      <c r="BO888" s="64"/>
      <c r="BP888" s="65"/>
      <c r="BQ888" s="64"/>
      <c r="BR888" s="65"/>
      <c r="BS888" s="64"/>
      <c r="BT888" s="64"/>
      <c r="BU888" s="64"/>
      <c r="BV888" s="64"/>
      <c r="BW888" s="64"/>
      <c r="BX888" s="64"/>
      <c r="BY888" s="64"/>
      <c r="BZ888" s="64"/>
      <c r="CA888" s="64"/>
      <c r="CB888" s="64"/>
      <c r="CC888" s="64"/>
      <c r="CD888" s="64"/>
      <c r="CE888" s="64"/>
      <c r="CF888" s="64"/>
      <c r="CG888" s="64" t="s">
        <v>103</v>
      </c>
      <c r="CH888" s="64"/>
      <c r="CI888" s="64"/>
      <c r="CJ888" s="64"/>
      <c r="CK888"/>
      <c r="CP888"/>
      <c r="CQ888"/>
      <c r="CR888"/>
      <c r="CS888"/>
      <c r="CT888"/>
      <c r="CU888"/>
      <c r="CV888"/>
      <c r="CW888" s="64"/>
    </row>
    <row r="889" spans="1:101" s="17" customFormat="1" x14ac:dyDescent="0.25">
      <c r="A889" s="64"/>
      <c r="C889" s="64"/>
      <c r="D889" s="64"/>
      <c r="E889" s="64"/>
      <c r="F889" s="66"/>
      <c r="W889" s="20"/>
      <c r="X889" s="64"/>
      <c r="Y889" s="64"/>
      <c r="Z889" s="20"/>
      <c r="AA889" s="20"/>
      <c r="AB889" s="20"/>
      <c r="AC889" s="64"/>
      <c r="AD889" s="64"/>
      <c r="AE889" s="64"/>
      <c r="AF889" s="20"/>
      <c r="AG889" s="64" t="s">
        <v>3377</v>
      </c>
      <c r="AI889" s="64"/>
      <c r="AK889" s="64"/>
      <c r="AL889" s="64"/>
      <c r="AM889" s="64"/>
      <c r="AN889" s="64"/>
      <c r="AO889" s="64"/>
      <c r="AP889" s="64"/>
      <c r="AQ889" s="64"/>
      <c r="AR889" s="64"/>
      <c r="AS889" s="64"/>
      <c r="AT889" s="64"/>
      <c r="AU889" s="68"/>
      <c r="BC889" s="64"/>
      <c r="BD889" s="64"/>
      <c r="BE889" s="65"/>
      <c r="BF889" s="65"/>
      <c r="BG889" s="65"/>
      <c r="BH889" s="65"/>
      <c r="BI889" s="20"/>
      <c r="BJ889" s="20"/>
      <c r="BK889" s="20"/>
      <c r="BL889" s="20"/>
      <c r="BM889" s="64"/>
      <c r="BN889" s="65"/>
      <c r="BO889" s="64"/>
      <c r="BP889" s="65"/>
      <c r="BQ889" s="64"/>
      <c r="BR889" s="65"/>
      <c r="BS889" s="64"/>
      <c r="BT889" s="64"/>
      <c r="BU889" s="64"/>
      <c r="BV889" s="64"/>
      <c r="BW889" s="64"/>
      <c r="BX889" s="64"/>
      <c r="BY889" s="64"/>
      <c r="BZ889" s="64"/>
      <c r="CA889" s="64"/>
      <c r="CB889" s="64"/>
      <c r="CC889" s="64"/>
      <c r="CD889" s="64"/>
      <c r="CE889" s="64"/>
      <c r="CF889" s="64"/>
      <c r="CG889" s="64" t="s">
        <v>103</v>
      </c>
      <c r="CH889" s="64"/>
      <c r="CI889" s="64"/>
      <c r="CJ889" s="64"/>
      <c r="CK889"/>
      <c r="CP889"/>
      <c r="CQ889"/>
      <c r="CR889"/>
      <c r="CS889"/>
      <c r="CT889"/>
      <c r="CU889"/>
      <c r="CV889"/>
      <c r="CW889" s="64"/>
    </row>
    <row r="890" spans="1:101" s="17" customFormat="1" x14ac:dyDescent="0.25">
      <c r="A890" s="64"/>
      <c r="C890" s="64"/>
      <c r="D890" s="64"/>
      <c r="E890" s="64"/>
      <c r="F890" s="66"/>
      <c r="W890" s="20"/>
      <c r="X890" s="64"/>
      <c r="Y890" s="64"/>
      <c r="Z890" s="20"/>
      <c r="AA890" s="20"/>
      <c r="AB890" s="20"/>
      <c r="AC890" s="64"/>
      <c r="AD890" s="64"/>
      <c r="AE890" s="64"/>
      <c r="AF890" s="20"/>
      <c r="AG890" s="64" t="s">
        <v>3380</v>
      </c>
      <c r="AI890" s="64"/>
      <c r="AK890" s="64"/>
      <c r="AL890" s="64"/>
      <c r="AM890" s="64"/>
      <c r="AN890" s="64"/>
      <c r="AO890" s="64"/>
      <c r="AP890" s="64"/>
      <c r="AQ890" s="64"/>
      <c r="AR890" s="64"/>
      <c r="AS890" s="64"/>
      <c r="AT890" s="64"/>
      <c r="AU890" s="68"/>
      <c r="BC890" s="64"/>
      <c r="BD890" s="64"/>
      <c r="BE890" s="65"/>
      <c r="BF890" s="65"/>
      <c r="BG890" s="65"/>
      <c r="BH890" s="65"/>
      <c r="BI890" s="20"/>
      <c r="BJ890" s="20"/>
      <c r="BK890" s="20"/>
      <c r="BL890" s="20"/>
      <c r="BM890" s="64"/>
      <c r="BN890" s="65"/>
      <c r="BO890" s="64"/>
      <c r="BP890" s="65"/>
      <c r="BQ890" s="64"/>
      <c r="BR890" s="65"/>
      <c r="BS890" s="64"/>
      <c r="BT890" s="64"/>
      <c r="BU890" s="64"/>
      <c r="BV890" s="64"/>
      <c r="BW890" s="64"/>
      <c r="BX890" s="64"/>
      <c r="BY890" s="64"/>
      <c r="BZ890" s="64"/>
      <c r="CA890" s="64"/>
      <c r="CB890" s="64"/>
      <c r="CC890" s="64"/>
      <c r="CD890" s="64"/>
      <c r="CE890" s="64"/>
      <c r="CF890" s="64"/>
      <c r="CG890" s="64" t="s">
        <v>103</v>
      </c>
      <c r="CH890" s="64"/>
      <c r="CI890" s="64"/>
      <c r="CJ890" s="64"/>
      <c r="CK890"/>
      <c r="CP890"/>
      <c r="CQ890"/>
      <c r="CR890"/>
      <c r="CS890"/>
      <c r="CT890"/>
      <c r="CU890"/>
      <c r="CV890"/>
      <c r="CW890" s="64"/>
    </row>
    <row r="891" spans="1:101" s="17" customFormat="1" x14ac:dyDescent="0.25">
      <c r="A891" s="64"/>
      <c r="C891" s="64"/>
      <c r="D891" s="64"/>
      <c r="E891" s="64"/>
      <c r="F891" s="66"/>
      <c r="W891" s="20"/>
      <c r="X891" s="64"/>
      <c r="Y891" s="64"/>
      <c r="Z891" s="20"/>
      <c r="AA891" s="20"/>
      <c r="AB891" s="20"/>
      <c r="AC891" s="64"/>
      <c r="AD891" s="64"/>
      <c r="AE891" s="64"/>
      <c r="AF891" s="20"/>
      <c r="AG891" s="64" t="s">
        <v>3383</v>
      </c>
      <c r="AI891" s="64"/>
      <c r="AK891" s="64"/>
      <c r="AL891" s="64"/>
      <c r="AM891" s="64"/>
      <c r="AN891" s="64"/>
      <c r="AO891" s="64"/>
      <c r="AP891" s="64"/>
      <c r="AQ891" s="64"/>
      <c r="AR891" s="64"/>
      <c r="AS891" s="64"/>
      <c r="AT891" s="64"/>
      <c r="AU891" s="68"/>
      <c r="BC891" s="64"/>
      <c r="BD891" s="64"/>
      <c r="BE891" s="65"/>
      <c r="BF891" s="65"/>
      <c r="BG891" s="65"/>
      <c r="BH891" s="65"/>
      <c r="BI891" s="20"/>
      <c r="BJ891" s="20"/>
      <c r="BK891" s="20"/>
      <c r="BL891" s="20"/>
      <c r="BM891" s="64"/>
      <c r="BN891" s="65"/>
      <c r="BO891" s="64"/>
      <c r="BP891" s="65"/>
      <c r="BQ891" s="64"/>
      <c r="BR891" s="65"/>
      <c r="BS891" s="64"/>
      <c r="BT891" s="64"/>
      <c r="BU891" s="64"/>
      <c r="BV891" s="64"/>
      <c r="BW891" s="64"/>
      <c r="BX891" s="64"/>
      <c r="BY891" s="64"/>
      <c r="BZ891" s="64"/>
      <c r="CA891" s="64"/>
      <c r="CB891" s="64"/>
      <c r="CC891" s="64"/>
      <c r="CD891" s="64"/>
      <c r="CE891" s="64"/>
      <c r="CF891" s="64"/>
      <c r="CG891" s="64" t="s">
        <v>103</v>
      </c>
      <c r="CH891" s="64"/>
      <c r="CI891" s="64"/>
      <c r="CJ891" s="64"/>
      <c r="CK891"/>
      <c r="CP891"/>
      <c r="CQ891"/>
      <c r="CR891"/>
      <c r="CS891"/>
      <c r="CT891"/>
      <c r="CU891"/>
      <c r="CV891"/>
      <c r="CW891" s="64"/>
    </row>
    <row r="892" spans="1:101" s="17" customFormat="1" x14ac:dyDescent="0.25">
      <c r="A892" s="64"/>
      <c r="C892" s="64"/>
      <c r="D892" s="64"/>
      <c r="E892" s="64"/>
      <c r="F892" s="66"/>
      <c r="W892" s="20"/>
      <c r="X892" s="64"/>
      <c r="Y892" s="64"/>
      <c r="Z892" s="20"/>
      <c r="AA892" s="20"/>
      <c r="AB892" s="20"/>
      <c r="AC892" s="64"/>
      <c r="AD892" s="64"/>
      <c r="AE892" s="64"/>
      <c r="AF892" s="20"/>
      <c r="AG892" s="64" t="s">
        <v>3386</v>
      </c>
      <c r="AI892" s="64"/>
      <c r="AK892" s="64"/>
      <c r="AL892" s="64"/>
      <c r="AM892" s="64"/>
      <c r="AN892" s="64"/>
      <c r="AO892" s="64"/>
      <c r="AP892" s="64"/>
      <c r="AQ892" s="64"/>
      <c r="AR892" s="64"/>
      <c r="AS892" s="64"/>
      <c r="AT892" s="64"/>
      <c r="AU892" s="68"/>
      <c r="BC892" s="64"/>
      <c r="BD892" s="64"/>
      <c r="BE892" s="65"/>
      <c r="BF892" s="65"/>
      <c r="BG892" s="65"/>
      <c r="BH892" s="65"/>
      <c r="BI892" s="20"/>
      <c r="BJ892" s="20"/>
      <c r="BK892" s="20"/>
      <c r="BL892" s="20"/>
      <c r="BM892" s="64"/>
      <c r="BN892" s="65"/>
      <c r="BO892" s="64"/>
      <c r="BP892" s="65"/>
      <c r="BQ892" s="64"/>
      <c r="BR892" s="65"/>
      <c r="BS892" s="64"/>
      <c r="BT892" s="64"/>
      <c r="BU892" s="64"/>
      <c r="BV892" s="64"/>
      <c r="BW892" s="64"/>
      <c r="BX892" s="64"/>
      <c r="BY892" s="64"/>
      <c r="BZ892" s="64"/>
      <c r="CA892" s="64"/>
      <c r="CB892" s="64"/>
      <c r="CC892" s="64"/>
      <c r="CD892" s="64"/>
      <c r="CE892" s="64"/>
      <c r="CF892" s="64"/>
      <c r="CG892" s="64" t="s">
        <v>103</v>
      </c>
      <c r="CH892" s="64"/>
      <c r="CI892" s="64"/>
      <c r="CJ892" s="64"/>
      <c r="CK892"/>
      <c r="CP892"/>
      <c r="CQ892"/>
      <c r="CR892"/>
      <c r="CS892"/>
      <c r="CT892"/>
      <c r="CU892"/>
      <c r="CV892"/>
      <c r="CW892" s="64"/>
    </row>
    <row r="893" spans="1:101" s="17" customFormat="1" x14ac:dyDescent="0.25">
      <c r="A893" s="64"/>
      <c r="C893" s="64"/>
      <c r="D893" s="64"/>
      <c r="E893" s="64"/>
      <c r="F893" s="66"/>
      <c r="W893" s="20"/>
      <c r="X893" s="64"/>
      <c r="Y893" s="64"/>
      <c r="Z893" s="20"/>
      <c r="AA893" s="20"/>
      <c r="AB893" s="20"/>
      <c r="AC893" s="64"/>
      <c r="AD893" s="64"/>
      <c r="AE893" s="64"/>
      <c r="AF893" s="20"/>
      <c r="AG893" s="64" t="s">
        <v>3389</v>
      </c>
      <c r="AI893" s="64"/>
      <c r="AK893" s="64"/>
      <c r="AL893" s="64"/>
      <c r="AM893" s="64"/>
      <c r="AN893" s="64"/>
      <c r="AO893" s="64"/>
      <c r="AP893" s="64"/>
      <c r="AQ893" s="64"/>
      <c r="AR893" s="64"/>
      <c r="AS893" s="64"/>
      <c r="AT893" s="64"/>
      <c r="AU893" s="68"/>
      <c r="BC893" s="64"/>
      <c r="BD893" s="64"/>
      <c r="BE893" s="65"/>
      <c r="BF893" s="65"/>
      <c r="BG893" s="65"/>
      <c r="BH893" s="65"/>
      <c r="BI893" s="20"/>
      <c r="BJ893" s="20"/>
      <c r="BK893" s="20"/>
      <c r="BL893" s="20"/>
      <c r="BM893" s="64"/>
      <c r="BN893" s="65"/>
      <c r="BO893" s="64"/>
      <c r="BP893" s="65"/>
      <c r="BQ893" s="64"/>
      <c r="BR893" s="65"/>
      <c r="BS893" s="64"/>
      <c r="BT893" s="64"/>
      <c r="BU893" s="64"/>
      <c r="BV893" s="64"/>
      <c r="BW893" s="64"/>
      <c r="BX893" s="64"/>
      <c r="BY893" s="64"/>
      <c r="BZ893" s="64"/>
      <c r="CA893" s="64"/>
      <c r="CB893" s="64"/>
      <c r="CC893" s="64"/>
      <c r="CD893" s="64"/>
      <c r="CE893" s="64"/>
      <c r="CF893" s="64"/>
      <c r="CG893" s="64" t="s">
        <v>103</v>
      </c>
      <c r="CH893" s="64"/>
      <c r="CI893" s="64"/>
      <c r="CJ893" s="64"/>
      <c r="CK893"/>
      <c r="CP893"/>
      <c r="CQ893"/>
      <c r="CR893"/>
      <c r="CS893"/>
      <c r="CT893"/>
      <c r="CU893"/>
      <c r="CV893"/>
      <c r="CW893" s="64"/>
    </row>
    <row r="894" spans="1:101" s="17" customFormat="1" x14ac:dyDescent="0.25">
      <c r="A894" s="64"/>
      <c r="C894" s="64"/>
      <c r="D894" s="64"/>
      <c r="E894" s="64"/>
      <c r="F894" s="66"/>
      <c r="W894" s="20"/>
      <c r="X894" s="64"/>
      <c r="Y894" s="64"/>
      <c r="Z894" s="20"/>
      <c r="AA894" s="20"/>
      <c r="AB894" s="20"/>
      <c r="AC894" s="64"/>
      <c r="AD894" s="64"/>
      <c r="AE894" s="64"/>
      <c r="AF894" s="20"/>
      <c r="AG894" s="64" t="s">
        <v>3392</v>
      </c>
      <c r="AI894" s="64"/>
      <c r="AK894" s="64"/>
      <c r="AL894" s="64"/>
      <c r="AM894" s="64"/>
      <c r="AN894" s="64"/>
      <c r="AO894" s="64"/>
      <c r="AP894" s="64"/>
      <c r="AQ894" s="64"/>
      <c r="AR894" s="64"/>
      <c r="AS894" s="64"/>
      <c r="AT894" s="64"/>
      <c r="AU894" s="68"/>
      <c r="BC894" s="64"/>
      <c r="BD894" s="64"/>
      <c r="BE894" s="65"/>
      <c r="BF894" s="65"/>
      <c r="BG894" s="65"/>
      <c r="BH894" s="65"/>
      <c r="BI894" s="20"/>
      <c r="BJ894" s="20"/>
      <c r="BK894" s="20"/>
      <c r="BL894" s="20"/>
      <c r="BM894" s="64"/>
      <c r="BN894" s="65"/>
      <c r="BO894" s="64"/>
      <c r="BP894" s="65"/>
      <c r="BQ894" s="64"/>
      <c r="BR894" s="65"/>
      <c r="BS894" s="64"/>
      <c r="BT894" s="64"/>
      <c r="BU894" s="64"/>
      <c r="BV894" s="64"/>
      <c r="BW894" s="64"/>
      <c r="BX894" s="64"/>
      <c r="BY894" s="64"/>
      <c r="BZ894" s="64"/>
      <c r="CA894" s="64"/>
      <c r="CB894" s="64"/>
      <c r="CC894" s="64"/>
      <c r="CD894" s="64"/>
      <c r="CE894" s="64"/>
      <c r="CF894" s="64"/>
      <c r="CG894" s="64" t="s">
        <v>103</v>
      </c>
      <c r="CH894" s="64"/>
      <c r="CI894" s="64"/>
      <c r="CJ894" s="64"/>
      <c r="CK894"/>
      <c r="CP894"/>
      <c r="CQ894"/>
      <c r="CR894"/>
      <c r="CS894"/>
      <c r="CT894"/>
      <c r="CU894"/>
      <c r="CV894"/>
      <c r="CW894" s="64"/>
    </row>
    <row r="895" spans="1:101" s="17" customFormat="1" x14ac:dyDescent="0.25">
      <c r="A895" s="64"/>
      <c r="C895" s="64"/>
      <c r="D895" s="64"/>
      <c r="E895" s="64"/>
      <c r="F895" s="66"/>
      <c r="W895" s="20"/>
      <c r="X895" s="64"/>
      <c r="Y895" s="64"/>
      <c r="Z895" s="20"/>
      <c r="AA895" s="20"/>
      <c r="AB895" s="20"/>
      <c r="AC895" s="64"/>
      <c r="AD895" s="64"/>
      <c r="AE895" s="64"/>
      <c r="AF895" s="20"/>
      <c r="AG895" s="64" t="s">
        <v>3395</v>
      </c>
      <c r="AI895" s="64"/>
      <c r="AK895" s="64"/>
      <c r="AL895" s="64"/>
      <c r="AM895" s="64"/>
      <c r="AN895" s="64"/>
      <c r="AO895" s="64"/>
      <c r="AP895" s="64"/>
      <c r="AQ895" s="64"/>
      <c r="AR895" s="64"/>
      <c r="AS895" s="64"/>
      <c r="AT895" s="64"/>
      <c r="AU895" s="68"/>
      <c r="BC895" s="64"/>
      <c r="BD895" s="64"/>
      <c r="BE895" s="65"/>
      <c r="BF895" s="65"/>
      <c r="BG895" s="65"/>
      <c r="BH895" s="65"/>
      <c r="BI895" s="20"/>
      <c r="BJ895" s="20"/>
      <c r="BK895" s="20"/>
      <c r="BL895" s="20"/>
      <c r="BM895" s="64"/>
      <c r="BN895" s="65"/>
      <c r="BO895" s="64"/>
      <c r="BP895" s="65"/>
      <c r="BQ895" s="64"/>
      <c r="BR895" s="65"/>
      <c r="BS895" s="64"/>
      <c r="BT895" s="64"/>
      <c r="BU895" s="64"/>
      <c r="BV895" s="64"/>
      <c r="BW895" s="64"/>
      <c r="BX895" s="64"/>
      <c r="BY895" s="64"/>
      <c r="BZ895" s="64"/>
      <c r="CA895" s="64"/>
      <c r="CB895" s="64"/>
      <c r="CC895" s="64"/>
      <c r="CD895" s="64"/>
      <c r="CE895" s="64"/>
      <c r="CF895" s="64"/>
      <c r="CG895" s="64" t="s">
        <v>103</v>
      </c>
      <c r="CH895" s="64"/>
      <c r="CI895" s="64"/>
      <c r="CJ895" s="64"/>
      <c r="CK895"/>
      <c r="CP895"/>
      <c r="CQ895"/>
      <c r="CR895"/>
      <c r="CS895"/>
      <c r="CT895"/>
      <c r="CU895"/>
      <c r="CV895"/>
      <c r="CW895" s="64"/>
    </row>
    <row r="896" spans="1:101" s="17" customFormat="1" x14ac:dyDescent="0.25">
      <c r="A896" s="64"/>
      <c r="C896" s="64"/>
      <c r="D896" s="64"/>
      <c r="E896" s="64"/>
      <c r="F896" s="66"/>
      <c r="W896" s="20"/>
      <c r="X896" s="64"/>
      <c r="Y896" s="64"/>
      <c r="Z896" s="20"/>
      <c r="AA896" s="20"/>
      <c r="AB896" s="20"/>
      <c r="AC896" s="64"/>
      <c r="AD896" s="64"/>
      <c r="AE896" s="64"/>
      <c r="AF896" s="20"/>
      <c r="AG896" s="64" t="s">
        <v>3398</v>
      </c>
      <c r="AI896" s="64"/>
      <c r="AK896" s="64"/>
      <c r="AL896" s="64"/>
      <c r="AM896" s="64"/>
      <c r="AN896" s="64"/>
      <c r="AO896" s="64"/>
      <c r="AP896" s="64"/>
      <c r="AQ896" s="64"/>
      <c r="AR896" s="64"/>
      <c r="AS896" s="64"/>
      <c r="AT896" s="64"/>
      <c r="AU896" s="68"/>
      <c r="BC896" s="64"/>
      <c r="BD896" s="64"/>
      <c r="BE896" s="65"/>
      <c r="BF896" s="65"/>
      <c r="BG896" s="65"/>
      <c r="BH896" s="65"/>
      <c r="BI896" s="20"/>
      <c r="BJ896" s="20"/>
      <c r="BK896" s="20"/>
      <c r="BL896" s="20"/>
      <c r="BM896" s="64"/>
      <c r="BN896" s="65"/>
      <c r="BO896" s="64"/>
      <c r="BP896" s="65"/>
      <c r="BQ896" s="64"/>
      <c r="BR896" s="65"/>
      <c r="BS896" s="64"/>
      <c r="BT896" s="64"/>
      <c r="BU896" s="64"/>
      <c r="BV896" s="64"/>
      <c r="BW896" s="64"/>
      <c r="BX896" s="64"/>
      <c r="BY896" s="64"/>
      <c r="BZ896" s="64"/>
      <c r="CA896" s="64"/>
      <c r="CB896" s="64"/>
      <c r="CC896" s="64"/>
      <c r="CD896" s="64"/>
      <c r="CE896" s="64"/>
      <c r="CF896" s="64"/>
      <c r="CG896" s="64" t="s">
        <v>103</v>
      </c>
      <c r="CH896" s="64"/>
      <c r="CI896" s="64"/>
      <c r="CJ896" s="64"/>
      <c r="CK896"/>
      <c r="CP896"/>
      <c r="CQ896"/>
      <c r="CR896"/>
      <c r="CS896"/>
      <c r="CT896"/>
      <c r="CU896"/>
      <c r="CV896"/>
      <c r="CW896" s="64"/>
    </row>
    <row r="897" spans="1:101" s="17" customFormat="1" x14ac:dyDescent="0.25">
      <c r="A897" s="64"/>
      <c r="C897" s="64"/>
      <c r="D897" s="64"/>
      <c r="E897" s="64"/>
      <c r="F897" s="66"/>
      <c r="W897" s="20"/>
      <c r="X897" s="64"/>
      <c r="Y897" s="64"/>
      <c r="Z897" s="20"/>
      <c r="AA897" s="20"/>
      <c r="AB897" s="20"/>
      <c r="AC897" s="64"/>
      <c r="AD897" s="64"/>
      <c r="AE897" s="64"/>
      <c r="AF897" s="20"/>
      <c r="AG897" s="64" t="s">
        <v>3401</v>
      </c>
      <c r="AI897" s="64"/>
      <c r="AK897" s="64"/>
      <c r="AL897" s="64"/>
      <c r="AM897" s="64"/>
      <c r="AN897" s="64"/>
      <c r="AO897" s="64"/>
      <c r="AP897" s="64"/>
      <c r="AQ897" s="64"/>
      <c r="AR897" s="64"/>
      <c r="AS897" s="64"/>
      <c r="AT897" s="64"/>
      <c r="AU897" s="68"/>
      <c r="BC897" s="64"/>
      <c r="BD897" s="64"/>
      <c r="BE897" s="65"/>
      <c r="BF897" s="65"/>
      <c r="BG897" s="65"/>
      <c r="BH897" s="65"/>
      <c r="BI897" s="20"/>
      <c r="BJ897" s="20"/>
      <c r="BK897" s="20"/>
      <c r="BL897" s="20"/>
      <c r="BM897" s="64"/>
      <c r="BN897" s="65"/>
      <c r="BO897" s="64"/>
      <c r="BP897" s="65"/>
      <c r="BQ897" s="64"/>
      <c r="BR897" s="65"/>
      <c r="BS897" s="64"/>
      <c r="BT897" s="64"/>
      <c r="BU897" s="64"/>
      <c r="BV897" s="64"/>
      <c r="BW897" s="64"/>
      <c r="BX897" s="64"/>
      <c r="BY897" s="64"/>
      <c r="BZ897" s="64"/>
      <c r="CA897" s="64"/>
      <c r="CB897" s="64"/>
      <c r="CC897" s="64"/>
      <c r="CD897" s="64"/>
      <c r="CE897" s="64"/>
      <c r="CF897" s="64"/>
      <c r="CG897" s="64" t="s">
        <v>103</v>
      </c>
      <c r="CH897" s="64"/>
      <c r="CI897" s="64"/>
      <c r="CJ897" s="64"/>
      <c r="CK897"/>
      <c r="CP897"/>
      <c r="CQ897"/>
      <c r="CR897"/>
      <c r="CS897"/>
      <c r="CT897"/>
      <c r="CU897"/>
      <c r="CV897"/>
      <c r="CW897" s="64"/>
    </row>
    <row r="898" spans="1:101" s="17" customFormat="1" x14ac:dyDescent="0.25">
      <c r="A898" s="64"/>
      <c r="C898" s="64"/>
      <c r="D898" s="64"/>
      <c r="E898" s="64"/>
      <c r="F898" s="66"/>
      <c r="W898" s="20"/>
      <c r="X898" s="64"/>
      <c r="Y898" s="64"/>
      <c r="Z898" s="20"/>
      <c r="AA898" s="20"/>
      <c r="AB898" s="20"/>
      <c r="AC898" s="64"/>
      <c r="AD898" s="64"/>
      <c r="AE898" s="64"/>
      <c r="AF898" s="20"/>
      <c r="AG898" s="64" t="s">
        <v>3404</v>
      </c>
      <c r="AI898" s="64"/>
      <c r="AK898" s="64"/>
      <c r="AL898" s="64"/>
      <c r="AM898" s="64"/>
      <c r="AN898" s="64"/>
      <c r="AO898" s="64"/>
      <c r="AP898" s="64"/>
      <c r="AQ898" s="64"/>
      <c r="AR898" s="64"/>
      <c r="AS898" s="64"/>
      <c r="AT898" s="64"/>
      <c r="AU898" s="68"/>
      <c r="BC898" s="64"/>
      <c r="BD898" s="64"/>
      <c r="BE898" s="65"/>
      <c r="BF898" s="65"/>
      <c r="BG898" s="65"/>
      <c r="BH898" s="65"/>
      <c r="BI898" s="20"/>
      <c r="BJ898" s="20"/>
      <c r="BK898" s="20"/>
      <c r="BL898" s="20"/>
      <c r="BM898" s="64"/>
      <c r="BN898" s="65"/>
      <c r="BO898" s="64"/>
      <c r="BP898" s="65"/>
      <c r="BQ898" s="64"/>
      <c r="BR898" s="65"/>
      <c r="BS898" s="64"/>
      <c r="BT898" s="64"/>
      <c r="BU898" s="64"/>
      <c r="BV898" s="64"/>
      <c r="BW898" s="64"/>
      <c r="BX898" s="64"/>
      <c r="BY898" s="64"/>
      <c r="BZ898" s="64"/>
      <c r="CA898" s="64"/>
      <c r="CB898" s="64"/>
      <c r="CC898" s="64"/>
      <c r="CD898" s="64"/>
      <c r="CE898" s="64"/>
      <c r="CF898" s="64"/>
      <c r="CG898" s="64" t="s">
        <v>103</v>
      </c>
      <c r="CH898" s="64"/>
      <c r="CI898" s="64"/>
      <c r="CJ898" s="64"/>
      <c r="CK898"/>
      <c r="CP898"/>
      <c r="CQ898"/>
      <c r="CR898"/>
      <c r="CS898"/>
      <c r="CT898"/>
      <c r="CU898"/>
      <c r="CV898"/>
      <c r="CW898" s="64"/>
    </row>
    <row r="899" spans="1:101" s="17" customFormat="1" x14ac:dyDescent="0.25">
      <c r="A899" s="64"/>
      <c r="C899" s="64"/>
      <c r="D899" s="64"/>
      <c r="E899" s="64"/>
      <c r="F899" s="66"/>
      <c r="W899" s="20"/>
      <c r="X899" s="64"/>
      <c r="Y899" s="64"/>
      <c r="Z899" s="20"/>
      <c r="AA899" s="20"/>
      <c r="AB899" s="20"/>
      <c r="AC899" s="64"/>
      <c r="AD899" s="64"/>
      <c r="AE899" s="64"/>
      <c r="AF899" s="20"/>
      <c r="AG899" s="64" t="s">
        <v>3407</v>
      </c>
      <c r="AI899" s="64"/>
      <c r="AK899" s="64"/>
      <c r="AL899" s="64"/>
      <c r="AM899" s="64"/>
      <c r="AN899" s="64"/>
      <c r="AO899" s="64"/>
      <c r="AP899" s="64"/>
      <c r="AQ899" s="64"/>
      <c r="AR899" s="64"/>
      <c r="AS899" s="64"/>
      <c r="AT899" s="64"/>
      <c r="AU899" s="68"/>
      <c r="BC899" s="64"/>
      <c r="BD899" s="64"/>
      <c r="BE899" s="65"/>
      <c r="BF899" s="65"/>
      <c r="BG899" s="65"/>
      <c r="BH899" s="65"/>
      <c r="BI899" s="20"/>
      <c r="BJ899" s="20"/>
      <c r="BK899" s="20"/>
      <c r="BL899" s="20"/>
      <c r="BM899" s="64"/>
      <c r="BN899" s="65"/>
      <c r="BO899" s="64"/>
      <c r="BP899" s="65"/>
      <c r="BQ899" s="64"/>
      <c r="BR899" s="65"/>
      <c r="BS899" s="64"/>
      <c r="BT899" s="64"/>
      <c r="BU899" s="64"/>
      <c r="BV899" s="64"/>
      <c r="BW899" s="64"/>
      <c r="BX899" s="64"/>
      <c r="BY899" s="64"/>
      <c r="BZ899" s="64"/>
      <c r="CA899" s="64"/>
      <c r="CB899" s="64"/>
      <c r="CC899" s="64"/>
      <c r="CD899" s="64"/>
      <c r="CE899" s="64"/>
      <c r="CF899" s="64"/>
      <c r="CG899" s="64" t="s">
        <v>103</v>
      </c>
      <c r="CH899" s="64"/>
      <c r="CI899" s="64"/>
      <c r="CJ899" s="64"/>
      <c r="CK899"/>
      <c r="CP899"/>
      <c r="CQ899"/>
      <c r="CR899"/>
      <c r="CS899"/>
      <c r="CT899"/>
      <c r="CU899"/>
      <c r="CV899"/>
      <c r="CW899" s="64"/>
    </row>
    <row r="900" spans="1:101" s="17" customFormat="1" x14ac:dyDescent="0.25">
      <c r="A900" s="64"/>
      <c r="C900" s="64"/>
      <c r="D900" s="64"/>
      <c r="E900" s="64"/>
      <c r="F900" s="66"/>
      <c r="W900" s="20"/>
      <c r="X900" s="64"/>
      <c r="Y900" s="64"/>
      <c r="Z900" s="20"/>
      <c r="AA900" s="20"/>
      <c r="AB900" s="20"/>
      <c r="AC900" s="64"/>
      <c r="AD900" s="67"/>
      <c r="AE900" s="67"/>
      <c r="AF900" s="20"/>
      <c r="AG900" s="67" t="s">
        <v>3411</v>
      </c>
      <c r="AI900" s="64"/>
      <c r="AK900" s="64"/>
      <c r="AL900" s="64"/>
      <c r="AM900" s="64"/>
      <c r="AN900" s="64"/>
      <c r="AO900" s="64"/>
      <c r="AP900" s="64"/>
      <c r="AQ900" s="64"/>
      <c r="AR900" s="64"/>
      <c r="AS900" s="64"/>
      <c r="AT900" s="64"/>
      <c r="AU900" s="68"/>
      <c r="BC900" s="64"/>
      <c r="BD900" s="64"/>
      <c r="BE900" s="65"/>
      <c r="BF900" s="65"/>
      <c r="BG900" s="65"/>
      <c r="BH900" s="65"/>
      <c r="BI900" s="20"/>
      <c r="BJ900" s="20"/>
      <c r="BK900" s="20"/>
      <c r="BL900" s="20"/>
      <c r="BM900" s="64"/>
      <c r="BN900" s="65"/>
      <c r="BO900" s="64"/>
      <c r="BP900" s="65"/>
      <c r="BQ900" s="64"/>
      <c r="BR900" s="65"/>
      <c r="BS900" s="64"/>
      <c r="BT900" s="64"/>
      <c r="BU900" s="64"/>
      <c r="BV900" s="67"/>
      <c r="BW900" s="67"/>
      <c r="BX900" s="67"/>
      <c r="BY900" s="64"/>
      <c r="BZ900" s="64"/>
      <c r="CA900" s="64"/>
      <c r="CB900" s="64"/>
      <c r="CC900" s="64"/>
      <c r="CD900" s="64"/>
      <c r="CE900" s="64"/>
      <c r="CF900" s="64"/>
      <c r="CG900" s="64" t="s">
        <v>103</v>
      </c>
      <c r="CH900" s="64"/>
      <c r="CI900" s="64"/>
      <c r="CJ900" s="64"/>
      <c r="CK900"/>
      <c r="CP900"/>
      <c r="CQ900"/>
      <c r="CR900"/>
      <c r="CS900"/>
      <c r="CT900"/>
      <c r="CU900"/>
      <c r="CV900"/>
      <c r="CW900" s="64"/>
    </row>
    <row r="901" spans="1:101" s="17" customFormat="1" x14ac:dyDescent="0.25">
      <c r="A901" s="64"/>
      <c r="C901" s="64"/>
      <c r="D901" s="64"/>
      <c r="E901" s="64"/>
      <c r="F901" s="66"/>
      <c r="W901" s="20"/>
      <c r="X901" s="64"/>
      <c r="Y901" s="64"/>
      <c r="Z901" s="20"/>
      <c r="AA901" s="20"/>
      <c r="AB901" s="20"/>
      <c r="AC901" s="64"/>
      <c r="AD901" s="67"/>
      <c r="AE901" s="67"/>
      <c r="AF901" s="20"/>
      <c r="AG901" s="67" t="s">
        <v>3415</v>
      </c>
      <c r="AI901" s="64"/>
      <c r="AK901" s="64"/>
      <c r="AL901" s="64"/>
      <c r="AM901" s="64"/>
      <c r="AN901" s="64"/>
      <c r="AO901" s="64"/>
      <c r="AP901" s="64"/>
      <c r="AQ901" s="64"/>
      <c r="AR901" s="64"/>
      <c r="AS901" s="64"/>
      <c r="AT901" s="64"/>
      <c r="AU901" s="68"/>
      <c r="BC901" s="64"/>
      <c r="BD901" s="64"/>
      <c r="BE901" s="65"/>
      <c r="BF901" s="65"/>
      <c r="BG901" s="65"/>
      <c r="BH901" s="65"/>
      <c r="BI901" s="20"/>
      <c r="BJ901" s="20"/>
      <c r="BK901" s="20"/>
      <c r="BL901" s="20"/>
      <c r="BM901" s="64"/>
      <c r="BN901" s="65"/>
      <c r="BO901" s="64"/>
      <c r="BP901" s="65"/>
      <c r="BQ901" s="64"/>
      <c r="BR901" s="65"/>
      <c r="BS901" s="64"/>
      <c r="BT901" s="64"/>
      <c r="BU901" s="64"/>
      <c r="BV901" s="67"/>
      <c r="BW901" s="67"/>
      <c r="BX901" s="67"/>
      <c r="BY901" s="64"/>
      <c r="BZ901" s="64"/>
      <c r="CA901" s="64"/>
      <c r="CB901" s="64"/>
      <c r="CC901" s="64"/>
      <c r="CD901" s="64"/>
      <c r="CE901" s="64"/>
      <c r="CF901" s="64"/>
      <c r="CG901" s="64" t="s">
        <v>103</v>
      </c>
      <c r="CH901" s="64"/>
      <c r="CI901" s="64"/>
      <c r="CJ901" s="64"/>
      <c r="CK901"/>
      <c r="CP901"/>
      <c r="CQ901"/>
      <c r="CR901"/>
      <c r="CS901"/>
      <c r="CT901"/>
      <c r="CU901"/>
      <c r="CV901"/>
      <c r="CW901" s="64"/>
    </row>
    <row r="902" spans="1:101" s="17" customFormat="1" x14ac:dyDescent="0.25">
      <c r="A902" s="64"/>
      <c r="C902" s="64"/>
      <c r="D902" s="64"/>
      <c r="E902" s="64"/>
      <c r="F902" s="66"/>
      <c r="W902" s="20"/>
      <c r="X902" s="64"/>
      <c r="Y902" s="64"/>
      <c r="Z902" s="20"/>
      <c r="AA902" s="20"/>
      <c r="AB902" s="20"/>
      <c r="AC902" s="64"/>
      <c r="AD902" s="67"/>
      <c r="AE902" s="67"/>
      <c r="AF902" s="20"/>
      <c r="AG902" s="67" t="s">
        <v>3418</v>
      </c>
      <c r="AI902" s="64"/>
      <c r="AK902" s="64"/>
      <c r="AL902" s="64"/>
      <c r="AM902" s="64"/>
      <c r="AN902" s="64"/>
      <c r="AO902" s="64"/>
      <c r="AP902" s="64"/>
      <c r="AQ902" s="64"/>
      <c r="AR902" s="64"/>
      <c r="AS902" s="64"/>
      <c r="AT902" s="64"/>
      <c r="AU902" s="68"/>
      <c r="BC902" s="64"/>
      <c r="BD902" s="64"/>
      <c r="BE902" s="65"/>
      <c r="BF902" s="65"/>
      <c r="BG902" s="65"/>
      <c r="BH902" s="65"/>
      <c r="BI902" s="20"/>
      <c r="BJ902" s="20"/>
      <c r="BK902" s="20"/>
      <c r="BL902" s="20"/>
      <c r="BM902" s="64"/>
      <c r="BN902" s="65"/>
      <c r="BO902" s="64"/>
      <c r="BP902" s="65"/>
      <c r="BQ902" s="64"/>
      <c r="BR902" s="65"/>
      <c r="BS902" s="64"/>
      <c r="BT902" s="64"/>
      <c r="BU902" s="64"/>
      <c r="BV902" s="67"/>
      <c r="BW902" s="67"/>
      <c r="BX902" s="67"/>
      <c r="BY902" s="64"/>
      <c r="BZ902" s="64"/>
      <c r="CA902" s="64"/>
      <c r="CB902" s="64"/>
      <c r="CC902" s="64"/>
      <c r="CD902" s="64"/>
      <c r="CE902" s="64"/>
      <c r="CF902" s="64"/>
      <c r="CG902" s="64" t="s">
        <v>103</v>
      </c>
      <c r="CH902" s="64"/>
      <c r="CI902" s="64"/>
      <c r="CJ902" s="64"/>
      <c r="CK902"/>
      <c r="CP902"/>
      <c r="CQ902"/>
      <c r="CR902"/>
      <c r="CS902"/>
      <c r="CT902"/>
      <c r="CU902"/>
      <c r="CV902"/>
      <c r="CW902" s="64"/>
    </row>
    <row r="903" spans="1:101" s="17" customFormat="1" x14ac:dyDescent="0.25">
      <c r="A903" s="64"/>
      <c r="C903" s="64"/>
      <c r="D903" s="64"/>
      <c r="E903" s="64"/>
      <c r="F903" s="66"/>
      <c r="W903" s="20"/>
      <c r="X903" s="64"/>
      <c r="Y903" s="64"/>
      <c r="Z903" s="20"/>
      <c r="AA903" s="20"/>
      <c r="AB903" s="20"/>
      <c r="AC903" s="64"/>
      <c r="AD903" s="67"/>
      <c r="AE903" s="67"/>
      <c r="AF903" s="20"/>
      <c r="AG903" s="67" t="s">
        <v>3421</v>
      </c>
      <c r="AI903" s="64"/>
      <c r="AK903" s="64"/>
      <c r="AL903" s="64"/>
      <c r="AM903" s="64"/>
      <c r="AN903" s="64"/>
      <c r="AO903" s="64"/>
      <c r="AP903" s="64"/>
      <c r="AQ903" s="64"/>
      <c r="AR903" s="64"/>
      <c r="AS903" s="64"/>
      <c r="AT903" s="64"/>
      <c r="AU903" s="68"/>
      <c r="BC903" s="64"/>
      <c r="BD903" s="64"/>
      <c r="BE903" s="65"/>
      <c r="BF903" s="65"/>
      <c r="BG903" s="65"/>
      <c r="BH903" s="65"/>
      <c r="BI903" s="20"/>
      <c r="BJ903" s="20"/>
      <c r="BK903" s="20"/>
      <c r="BL903" s="20"/>
      <c r="BM903" s="64"/>
      <c r="BN903" s="65"/>
      <c r="BO903" s="64"/>
      <c r="BP903" s="65"/>
      <c r="BQ903" s="64"/>
      <c r="BR903" s="65"/>
      <c r="BS903" s="64"/>
      <c r="BT903" s="64"/>
      <c r="BU903" s="64"/>
      <c r="BV903" s="67"/>
      <c r="BW903" s="67"/>
      <c r="BX903" s="67"/>
      <c r="BY903" s="64"/>
      <c r="BZ903" s="64"/>
      <c r="CA903" s="64"/>
      <c r="CB903" s="64"/>
      <c r="CC903" s="64"/>
      <c r="CD903" s="64"/>
      <c r="CE903" s="64"/>
      <c r="CF903" s="64"/>
      <c r="CG903" s="64" t="s">
        <v>103</v>
      </c>
      <c r="CH903" s="64"/>
      <c r="CI903" s="64"/>
      <c r="CJ903" s="64"/>
      <c r="CK903"/>
      <c r="CP903"/>
      <c r="CQ903"/>
      <c r="CR903"/>
      <c r="CS903"/>
      <c r="CT903"/>
      <c r="CU903"/>
      <c r="CV903"/>
      <c r="CW903" s="64"/>
    </row>
    <row r="904" spans="1:101" s="17" customFormat="1" x14ac:dyDescent="0.25">
      <c r="A904" s="64"/>
      <c r="C904" s="64"/>
      <c r="D904" s="64"/>
      <c r="E904" s="64"/>
      <c r="F904" s="66"/>
      <c r="W904" s="20"/>
      <c r="X904" s="64"/>
      <c r="Y904" s="64"/>
      <c r="Z904" s="20"/>
      <c r="AA904" s="20"/>
      <c r="AB904" s="20"/>
      <c r="AC904" s="64"/>
      <c r="AD904" s="67"/>
      <c r="AE904" s="67"/>
      <c r="AF904" s="20"/>
      <c r="AG904" s="67" t="s">
        <v>3424</v>
      </c>
      <c r="AI904" s="64"/>
      <c r="AK904" s="64"/>
      <c r="AL904" s="64"/>
      <c r="AM904" s="64"/>
      <c r="AN904" s="64"/>
      <c r="AO904" s="64"/>
      <c r="AP904" s="64"/>
      <c r="AQ904" s="64"/>
      <c r="AR904" s="64"/>
      <c r="AS904" s="64"/>
      <c r="AT904" s="64"/>
      <c r="AU904" s="68"/>
      <c r="BC904" s="64"/>
      <c r="BD904" s="64"/>
      <c r="BE904" s="65"/>
      <c r="BF904" s="65"/>
      <c r="BG904" s="65"/>
      <c r="BH904" s="65"/>
      <c r="BI904" s="20"/>
      <c r="BJ904" s="20"/>
      <c r="BK904" s="20"/>
      <c r="BL904" s="20"/>
      <c r="BM904" s="64"/>
      <c r="BN904" s="65"/>
      <c r="BO904" s="64"/>
      <c r="BP904" s="65"/>
      <c r="BQ904" s="64"/>
      <c r="BR904" s="65"/>
      <c r="BS904" s="64"/>
      <c r="BT904" s="64"/>
      <c r="BU904" s="64"/>
      <c r="BV904" s="67"/>
      <c r="BW904" s="67"/>
      <c r="BX904" s="67"/>
      <c r="BY904" s="64"/>
      <c r="BZ904" s="64"/>
      <c r="CA904" s="64"/>
      <c r="CB904" s="64"/>
      <c r="CC904" s="64"/>
      <c r="CD904" s="64"/>
      <c r="CE904" s="64"/>
      <c r="CF904" s="64"/>
      <c r="CG904" s="64" t="s">
        <v>103</v>
      </c>
      <c r="CH904" s="64"/>
      <c r="CI904" s="64"/>
      <c r="CJ904" s="64"/>
      <c r="CK904"/>
      <c r="CP904"/>
      <c r="CQ904"/>
      <c r="CR904"/>
      <c r="CS904"/>
      <c r="CT904"/>
      <c r="CU904"/>
      <c r="CV904"/>
      <c r="CW904" s="64"/>
    </row>
    <row r="905" spans="1:101" s="17" customFormat="1" x14ac:dyDescent="0.25">
      <c r="A905" s="64"/>
      <c r="C905" s="64"/>
      <c r="D905" s="64"/>
      <c r="E905" s="64"/>
      <c r="F905" s="66"/>
      <c r="W905" s="20"/>
      <c r="X905" s="64"/>
      <c r="Y905" s="64"/>
      <c r="Z905" s="20"/>
      <c r="AA905" s="20"/>
      <c r="AB905" s="20"/>
      <c r="AC905" s="64"/>
      <c r="AD905" s="67"/>
      <c r="AE905" s="67"/>
      <c r="AF905" s="20"/>
      <c r="AG905" s="67" t="s">
        <v>3427</v>
      </c>
      <c r="AI905" s="64"/>
      <c r="AK905" s="64"/>
      <c r="AL905" s="64"/>
      <c r="AM905" s="64"/>
      <c r="AN905" s="64"/>
      <c r="AO905" s="64"/>
      <c r="AP905" s="64"/>
      <c r="AQ905" s="64"/>
      <c r="AR905" s="64"/>
      <c r="AS905" s="64"/>
      <c r="AT905" s="64"/>
      <c r="AU905" s="68"/>
      <c r="BC905" s="64"/>
      <c r="BD905" s="64"/>
      <c r="BE905" s="65"/>
      <c r="BF905" s="65"/>
      <c r="BG905" s="65"/>
      <c r="BH905" s="65"/>
      <c r="BI905" s="20"/>
      <c r="BJ905" s="20"/>
      <c r="BK905" s="20"/>
      <c r="BL905" s="20"/>
      <c r="BM905" s="64"/>
      <c r="BN905" s="65"/>
      <c r="BO905" s="64"/>
      <c r="BP905" s="65"/>
      <c r="BQ905" s="64"/>
      <c r="BR905" s="65"/>
      <c r="BS905" s="64"/>
      <c r="BT905" s="64"/>
      <c r="BU905" s="64"/>
      <c r="BV905" s="67"/>
      <c r="BW905" s="67"/>
      <c r="BX905" s="67"/>
      <c r="BY905" s="64"/>
      <c r="BZ905" s="64"/>
      <c r="CA905" s="64"/>
      <c r="CB905" s="64"/>
      <c r="CC905" s="64"/>
      <c r="CD905" s="64"/>
      <c r="CE905" s="64"/>
      <c r="CF905" s="64"/>
      <c r="CG905" s="64" t="s">
        <v>103</v>
      </c>
      <c r="CH905" s="64"/>
      <c r="CI905" s="64"/>
      <c r="CJ905" s="64"/>
      <c r="CK905"/>
      <c r="CP905"/>
      <c r="CQ905"/>
      <c r="CR905"/>
      <c r="CS905"/>
      <c r="CT905"/>
      <c r="CU905"/>
      <c r="CV905"/>
      <c r="CW905" s="64"/>
    </row>
    <row r="906" spans="1:101" s="17" customFormat="1" x14ac:dyDescent="0.25">
      <c r="A906" s="64"/>
      <c r="C906" s="64"/>
      <c r="D906" s="64"/>
      <c r="E906" s="64"/>
      <c r="F906" s="66"/>
      <c r="W906" s="20"/>
      <c r="X906" s="64"/>
      <c r="Y906" s="64"/>
      <c r="Z906" s="20"/>
      <c r="AA906" s="20"/>
      <c r="AB906" s="20"/>
      <c r="AC906" s="64"/>
      <c r="AD906" s="67"/>
      <c r="AE906" s="67"/>
      <c r="AF906" s="20"/>
      <c r="AG906" s="67" t="s">
        <v>3430</v>
      </c>
      <c r="AI906" s="64"/>
      <c r="AK906" s="64"/>
      <c r="AL906" s="64"/>
      <c r="AM906" s="64"/>
      <c r="AN906" s="64"/>
      <c r="AO906" s="64"/>
      <c r="AP906" s="64"/>
      <c r="AQ906" s="64"/>
      <c r="AR906" s="64"/>
      <c r="AS906" s="64"/>
      <c r="AT906" s="64"/>
      <c r="AU906" s="68"/>
      <c r="BC906" s="64"/>
      <c r="BD906" s="64"/>
      <c r="BE906" s="65"/>
      <c r="BF906" s="65"/>
      <c r="BG906" s="65"/>
      <c r="BH906" s="65"/>
      <c r="BI906" s="20"/>
      <c r="BJ906" s="20"/>
      <c r="BK906" s="20"/>
      <c r="BL906" s="20"/>
      <c r="BM906" s="64"/>
      <c r="BN906" s="65"/>
      <c r="BO906" s="64"/>
      <c r="BP906" s="65"/>
      <c r="BQ906" s="64"/>
      <c r="BR906" s="65"/>
      <c r="BS906" s="64"/>
      <c r="BT906" s="64"/>
      <c r="BU906" s="64"/>
      <c r="BV906" s="67"/>
      <c r="BW906" s="67"/>
      <c r="BX906" s="67"/>
      <c r="BY906" s="64"/>
      <c r="BZ906" s="64"/>
      <c r="CA906" s="64"/>
      <c r="CB906" s="64"/>
      <c r="CC906" s="64"/>
      <c r="CD906" s="64"/>
      <c r="CE906" s="64"/>
      <c r="CF906" s="64"/>
      <c r="CG906" s="64" t="s">
        <v>103</v>
      </c>
      <c r="CH906" s="64"/>
      <c r="CI906" s="64"/>
      <c r="CJ906" s="64"/>
      <c r="CK906"/>
      <c r="CP906"/>
      <c r="CQ906"/>
      <c r="CR906"/>
      <c r="CS906"/>
      <c r="CT906"/>
      <c r="CU906"/>
      <c r="CV906"/>
      <c r="CW906" s="64"/>
    </row>
    <row r="907" spans="1:101" s="17" customFormat="1" x14ac:dyDescent="0.25">
      <c r="A907" s="64"/>
      <c r="C907" s="64"/>
      <c r="D907" s="64"/>
      <c r="E907" s="64"/>
      <c r="F907" s="66"/>
      <c r="W907" s="20"/>
      <c r="X907" s="64"/>
      <c r="Y907" s="64"/>
      <c r="Z907" s="20"/>
      <c r="AA907" s="20"/>
      <c r="AB907" s="20"/>
      <c r="AC907" s="64"/>
      <c r="AD907" s="67"/>
      <c r="AE907" s="67"/>
      <c r="AF907" s="20"/>
      <c r="AG907" s="67" t="s">
        <v>3433</v>
      </c>
      <c r="AI907" s="64"/>
      <c r="AK907" s="64"/>
      <c r="AL907" s="64"/>
      <c r="AM907" s="64"/>
      <c r="AN907" s="64"/>
      <c r="AO907" s="64"/>
      <c r="AP907" s="64"/>
      <c r="AQ907" s="64"/>
      <c r="AR907" s="64"/>
      <c r="AS907" s="64"/>
      <c r="AT907" s="64"/>
      <c r="AU907" s="68"/>
      <c r="BC907" s="64"/>
      <c r="BD907" s="64"/>
      <c r="BE907" s="65"/>
      <c r="BF907" s="65"/>
      <c r="BG907" s="65"/>
      <c r="BH907" s="65"/>
      <c r="BI907" s="20"/>
      <c r="BJ907" s="20"/>
      <c r="BK907" s="20"/>
      <c r="BL907" s="20"/>
      <c r="BM907" s="64"/>
      <c r="BN907" s="65"/>
      <c r="BO907" s="64"/>
      <c r="BP907" s="65"/>
      <c r="BQ907" s="64"/>
      <c r="BR907" s="65"/>
      <c r="BS907" s="64"/>
      <c r="BT907" s="64"/>
      <c r="BU907" s="64"/>
      <c r="BV907" s="67"/>
      <c r="BW907" s="67"/>
      <c r="BX907" s="67"/>
      <c r="BY907" s="64"/>
      <c r="BZ907" s="64"/>
      <c r="CA907" s="64"/>
      <c r="CB907" s="64"/>
      <c r="CC907" s="64"/>
      <c r="CD907" s="64"/>
      <c r="CE907" s="64"/>
      <c r="CF907" s="64"/>
      <c r="CG907" s="64" t="s">
        <v>103</v>
      </c>
      <c r="CH907" s="64"/>
      <c r="CI907" s="64"/>
      <c r="CJ907" s="64"/>
      <c r="CK907"/>
      <c r="CP907"/>
      <c r="CQ907"/>
      <c r="CR907"/>
      <c r="CS907"/>
      <c r="CT907"/>
      <c r="CU907"/>
      <c r="CV907"/>
      <c r="CW907" s="64"/>
    </row>
    <row r="908" spans="1:101" s="17" customFormat="1" x14ac:dyDescent="0.25">
      <c r="A908" s="64"/>
      <c r="C908" s="64"/>
      <c r="D908" s="64"/>
      <c r="E908" s="64"/>
      <c r="F908" s="66"/>
      <c r="W908" s="20"/>
      <c r="X908" s="64"/>
      <c r="Y908" s="64"/>
      <c r="Z908" s="20"/>
      <c r="AA908" s="20"/>
      <c r="AB908" s="20"/>
      <c r="AC908" s="64"/>
      <c r="AD908" s="67"/>
      <c r="AE908" s="67"/>
      <c r="AF908" s="20"/>
      <c r="AG908" s="67" t="s">
        <v>3436</v>
      </c>
      <c r="AI908" s="64"/>
      <c r="AK908" s="64"/>
      <c r="AL908" s="64"/>
      <c r="AM908" s="64"/>
      <c r="AN908" s="64"/>
      <c r="AO908" s="64"/>
      <c r="AP908" s="64"/>
      <c r="AQ908" s="64"/>
      <c r="AR908" s="64"/>
      <c r="AS908" s="64"/>
      <c r="AT908" s="64"/>
      <c r="AU908" s="68"/>
      <c r="BC908" s="64"/>
      <c r="BD908" s="64"/>
      <c r="BE908" s="65"/>
      <c r="BF908" s="65"/>
      <c r="BG908" s="65"/>
      <c r="BH908" s="65"/>
      <c r="BI908" s="20"/>
      <c r="BJ908" s="20"/>
      <c r="BK908" s="20"/>
      <c r="BL908" s="20"/>
      <c r="BM908" s="64"/>
      <c r="BN908" s="65"/>
      <c r="BO908" s="64"/>
      <c r="BP908" s="65"/>
      <c r="BQ908" s="64"/>
      <c r="BR908" s="65"/>
      <c r="BS908" s="64"/>
      <c r="BT908" s="64"/>
      <c r="BU908" s="64"/>
      <c r="BV908" s="67"/>
      <c r="BW908" s="67"/>
      <c r="BX908" s="67"/>
      <c r="BY908" s="64"/>
      <c r="BZ908" s="64"/>
      <c r="CA908" s="64"/>
      <c r="CB908" s="64"/>
      <c r="CC908" s="64"/>
      <c r="CD908" s="64"/>
      <c r="CE908" s="64"/>
      <c r="CF908" s="64"/>
      <c r="CG908" s="64" t="s">
        <v>103</v>
      </c>
      <c r="CH908" s="64"/>
      <c r="CI908" s="64"/>
      <c r="CJ908" s="64"/>
      <c r="CK908"/>
      <c r="CP908"/>
      <c r="CQ908"/>
      <c r="CR908"/>
      <c r="CS908"/>
      <c r="CT908"/>
      <c r="CU908"/>
      <c r="CV908"/>
      <c r="CW908" s="64"/>
    </row>
    <row r="909" spans="1:101" s="17" customFormat="1" x14ac:dyDescent="0.25">
      <c r="A909" s="64"/>
      <c r="C909" s="64"/>
      <c r="D909" s="64"/>
      <c r="E909" s="64"/>
      <c r="F909" s="66"/>
      <c r="W909" s="20"/>
      <c r="X909" s="64"/>
      <c r="Y909" s="64"/>
      <c r="Z909" s="20"/>
      <c r="AA909" s="20"/>
      <c r="AB909" s="20"/>
      <c r="AC909" s="64"/>
      <c r="AD909" s="67"/>
      <c r="AE909" s="67"/>
      <c r="AF909" s="20"/>
      <c r="AG909" s="67" t="s">
        <v>3439</v>
      </c>
      <c r="AI909" s="64"/>
      <c r="AK909" s="64"/>
      <c r="AL909" s="64"/>
      <c r="AM909" s="64"/>
      <c r="AN909" s="64"/>
      <c r="AO909" s="64"/>
      <c r="AP909" s="64"/>
      <c r="AQ909" s="64"/>
      <c r="AR909" s="64"/>
      <c r="AS909" s="64"/>
      <c r="AT909" s="64"/>
      <c r="AU909" s="68"/>
      <c r="BC909" s="64"/>
      <c r="BD909" s="64"/>
      <c r="BE909" s="65"/>
      <c r="BF909" s="65"/>
      <c r="BG909" s="65"/>
      <c r="BH909" s="65"/>
      <c r="BI909" s="20"/>
      <c r="BJ909" s="20"/>
      <c r="BK909" s="20"/>
      <c r="BL909" s="20"/>
      <c r="BM909" s="64"/>
      <c r="BN909" s="65"/>
      <c r="BO909" s="64"/>
      <c r="BP909" s="65"/>
      <c r="BQ909" s="64"/>
      <c r="BR909" s="65"/>
      <c r="BS909" s="64"/>
      <c r="BT909" s="64"/>
      <c r="BU909" s="64"/>
      <c r="BV909" s="67"/>
      <c r="BW909" s="67"/>
      <c r="BX909" s="67"/>
      <c r="BY909" s="64"/>
      <c r="BZ909" s="64"/>
      <c r="CA909" s="64"/>
      <c r="CB909" s="64"/>
      <c r="CC909" s="64"/>
      <c r="CD909" s="64"/>
      <c r="CE909" s="64"/>
      <c r="CF909" s="64"/>
      <c r="CG909" s="64" t="s">
        <v>103</v>
      </c>
      <c r="CH909" s="64"/>
      <c r="CI909" s="64"/>
      <c r="CJ909" s="64"/>
      <c r="CK909"/>
      <c r="CP909"/>
      <c r="CQ909"/>
      <c r="CR909"/>
      <c r="CS909"/>
      <c r="CT909"/>
      <c r="CU909"/>
      <c r="CV909"/>
      <c r="CW909" s="64"/>
    </row>
    <row r="910" spans="1:101" s="17" customFormat="1" x14ac:dyDescent="0.25">
      <c r="A910" s="64"/>
      <c r="C910" s="64"/>
      <c r="D910" s="64"/>
      <c r="E910" s="64"/>
      <c r="F910" s="66"/>
      <c r="W910" s="20"/>
      <c r="X910" s="64"/>
      <c r="Y910" s="64"/>
      <c r="Z910" s="20"/>
      <c r="AA910" s="20"/>
      <c r="AB910" s="20"/>
      <c r="AC910" s="64"/>
      <c r="AD910" s="67"/>
      <c r="AE910" s="67"/>
      <c r="AF910" s="20"/>
      <c r="AG910" s="67" t="s">
        <v>3442</v>
      </c>
      <c r="AI910" s="64"/>
      <c r="AK910" s="64"/>
      <c r="AL910" s="64"/>
      <c r="AM910" s="64"/>
      <c r="AN910" s="64"/>
      <c r="AO910" s="64"/>
      <c r="AP910" s="64"/>
      <c r="AQ910" s="64"/>
      <c r="AR910" s="64"/>
      <c r="AS910" s="64"/>
      <c r="AT910" s="64"/>
      <c r="AU910" s="68"/>
      <c r="BC910" s="64"/>
      <c r="BD910" s="64"/>
      <c r="BE910" s="65"/>
      <c r="BF910" s="65"/>
      <c r="BG910" s="65"/>
      <c r="BH910" s="65"/>
      <c r="BI910" s="20"/>
      <c r="BJ910" s="20"/>
      <c r="BK910" s="20"/>
      <c r="BL910" s="20"/>
      <c r="BM910" s="64"/>
      <c r="BN910" s="65"/>
      <c r="BO910" s="64"/>
      <c r="BP910" s="65"/>
      <c r="BQ910" s="64"/>
      <c r="BR910" s="65"/>
      <c r="BS910" s="64"/>
      <c r="BT910" s="64"/>
      <c r="BU910" s="64"/>
      <c r="BV910" s="67"/>
      <c r="BW910" s="67"/>
      <c r="BX910" s="67"/>
      <c r="BY910" s="64"/>
      <c r="BZ910" s="64"/>
      <c r="CA910" s="64"/>
      <c r="CB910" s="64"/>
      <c r="CC910" s="64"/>
      <c r="CD910" s="64"/>
      <c r="CE910" s="64"/>
      <c r="CF910" s="64"/>
      <c r="CG910" s="64" t="s">
        <v>103</v>
      </c>
      <c r="CH910" s="64"/>
      <c r="CI910" s="64"/>
      <c r="CJ910" s="64"/>
      <c r="CK910"/>
      <c r="CP910"/>
      <c r="CQ910"/>
      <c r="CR910"/>
      <c r="CS910"/>
      <c r="CT910"/>
      <c r="CU910"/>
      <c r="CV910"/>
      <c r="CW910" s="64"/>
    </row>
    <row r="911" spans="1:101" s="17" customFormat="1" x14ac:dyDescent="0.25">
      <c r="A911" s="64"/>
      <c r="C911" s="64"/>
      <c r="D911" s="64"/>
      <c r="E911" s="64"/>
      <c r="F911" s="66"/>
      <c r="W911" s="20"/>
      <c r="X911" s="64"/>
      <c r="Y911" s="64"/>
      <c r="Z911" s="20"/>
      <c r="AA911" s="20"/>
      <c r="AB911" s="20"/>
      <c r="AC911" s="64"/>
      <c r="AD911" s="67"/>
      <c r="AE911" s="67"/>
      <c r="AF911" s="20"/>
      <c r="AG911" s="67" t="s">
        <v>3445</v>
      </c>
      <c r="AI911" s="64"/>
      <c r="AK911" s="64"/>
      <c r="AL911" s="64"/>
      <c r="AM911" s="64"/>
      <c r="AN911" s="64"/>
      <c r="AO911" s="64"/>
      <c r="AP911" s="64"/>
      <c r="AQ911" s="64"/>
      <c r="AR911" s="64"/>
      <c r="AS911" s="64"/>
      <c r="AT911" s="64"/>
      <c r="AU911" s="68"/>
      <c r="BC911" s="64"/>
      <c r="BD911" s="64"/>
      <c r="BE911" s="65"/>
      <c r="BF911" s="65"/>
      <c r="BG911" s="65"/>
      <c r="BH911" s="65"/>
      <c r="BI911" s="20"/>
      <c r="BJ911" s="20"/>
      <c r="BK911" s="20"/>
      <c r="BL911" s="20"/>
      <c r="BM911" s="64"/>
      <c r="BN911" s="65"/>
      <c r="BO911" s="64"/>
      <c r="BP911" s="65"/>
      <c r="BQ911" s="64"/>
      <c r="BR911" s="65"/>
      <c r="BS911" s="64"/>
      <c r="BT911" s="64"/>
      <c r="BU911" s="64"/>
      <c r="BV911" s="67"/>
      <c r="BW911" s="67"/>
      <c r="BX911" s="67"/>
      <c r="BY911" s="64"/>
      <c r="BZ911" s="64"/>
      <c r="CA911" s="64"/>
      <c r="CB911" s="64"/>
      <c r="CC911" s="64"/>
      <c r="CD911" s="64"/>
      <c r="CE911" s="64"/>
      <c r="CF911" s="64"/>
      <c r="CG911" s="64" t="s">
        <v>103</v>
      </c>
      <c r="CH911" s="64"/>
      <c r="CI911" s="64"/>
      <c r="CJ911" s="64"/>
      <c r="CK911"/>
      <c r="CP911"/>
      <c r="CQ911"/>
      <c r="CR911"/>
      <c r="CS911"/>
      <c r="CT911"/>
      <c r="CU911"/>
      <c r="CV911"/>
      <c r="CW911" s="64"/>
    </row>
    <row r="912" spans="1:101" s="17" customFormat="1" x14ac:dyDescent="0.25">
      <c r="A912" s="64"/>
      <c r="C912" s="64"/>
      <c r="D912" s="64"/>
      <c r="E912" s="64"/>
      <c r="F912" s="66"/>
      <c r="W912" s="20"/>
      <c r="X912" s="64"/>
      <c r="Y912" s="64"/>
      <c r="Z912" s="20"/>
      <c r="AA912" s="20"/>
      <c r="AB912" s="20"/>
      <c r="AC912" s="64"/>
      <c r="AD912" s="67"/>
      <c r="AE912" s="67"/>
      <c r="AF912" s="20"/>
      <c r="AG912" s="67" t="s">
        <v>3448</v>
      </c>
      <c r="AI912" s="64"/>
      <c r="AK912" s="64"/>
      <c r="AL912" s="64"/>
      <c r="AM912" s="64"/>
      <c r="AN912" s="64"/>
      <c r="AO912" s="64"/>
      <c r="AP912" s="64"/>
      <c r="AQ912" s="64"/>
      <c r="AR912" s="64"/>
      <c r="AS912" s="64"/>
      <c r="AT912" s="64"/>
      <c r="AU912" s="68"/>
      <c r="BC912" s="64"/>
      <c r="BD912" s="64"/>
      <c r="BE912" s="65"/>
      <c r="BF912" s="65"/>
      <c r="BG912" s="65"/>
      <c r="BH912" s="65"/>
      <c r="BI912" s="20"/>
      <c r="BJ912" s="20"/>
      <c r="BK912" s="20"/>
      <c r="BL912" s="20"/>
      <c r="BM912" s="64"/>
      <c r="BN912" s="65"/>
      <c r="BO912" s="64"/>
      <c r="BP912" s="65"/>
      <c r="BQ912" s="64"/>
      <c r="BR912" s="65"/>
      <c r="BS912" s="64"/>
      <c r="BT912" s="64"/>
      <c r="BU912" s="64"/>
      <c r="BV912" s="67"/>
      <c r="BW912" s="67"/>
      <c r="BX912" s="67"/>
      <c r="BY912" s="64"/>
      <c r="BZ912" s="64"/>
      <c r="CA912" s="64"/>
      <c r="CB912" s="64"/>
      <c r="CC912" s="64"/>
      <c r="CD912" s="64"/>
      <c r="CE912" s="64"/>
      <c r="CF912" s="64"/>
      <c r="CG912" s="64" t="s">
        <v>103</v>
      </c>
      <c r="CH912" s="64"/>
      <c r="CI912" s="64"/>
      <c r="CJ912" s="64"/>
      <c r="CK912"/>
      <c r="CP912"/>
      <c r="CQ912"/>
      <c r="CR912"/>
      <c r="CS912"/>
      <c r="CT912"/>
      <c r="CU912"/>
      <c r="CV912"/>
      <c r="CW912" s="64"/>
    </row>
    <row r="913" spans="1:101" s="17" customFormat="1" x14ac:dyDescent="0.25">
      <c r="A913" s="64"/>
      <c r="C913" s="64"/>
      <c r="D913" s="64"/>
      <c r="E913" s="64"/>
      <c r="F913" s="66"/>
      <c r="W913" s="20"/>
      <c r="X913" s="64"/>
      <c r="Y913" s="64"/>
      <c r="Z913" s="20"/>
      <c r="AA913" s="20"/>
      <c r="AB913" s="20"/>
      <c r="AC913" s="64"/>
      <c r="AD913" s="67"/>
      <c r="AE913" s="67"/>
      <c r="AF913" s="20"/>
      <c r="AG913" s="67" t="s">
        <v>3451</v>
      </c>
      <c r="AI913" s="64"/>
      <c r="AK913" s="64"/>
      <c r="AL913" s="64"/>
      <c r="AM913" s="64"/>
      <c r="AN913" s="64"/>
      <c r="AO913" s="64"/>
      <c r="AP913" s="64"/>
      <c r="AQ913" s="64"/>
      <c r="AR913" s="64"/>
      <c r="AS913" s="64"/>
      <c r="AT913" s="64"/>
      <c r="AU913" s="68"/>
      <c r="BC913" s="64"/>
      <c r="BD913" s="64"/>
      <c r="BE913" s="65"/>
      <c r="BF913" s="65"/>
      <c r="BG913" s="65"/>
      <c r="BH913" s="65"/>
      <c r="BI913" s="20"/>
      <c r="BJ913" s="20"/>
      <c r="BK913" s="20"/>
      <c r="BL913" s="20"/>
      <c r="BM913" s="64"/>
      <c r="BN913" s="65"/>
      <c r="BO913" s="64"/>
      <c r="BP913" s="65"/>
      <c r="BQ913" s="64"/>
      <c r="BR913" s="65"/>
      <c r="BS913" s="64"/>
      <c r="BT913" s="64"/>
      <c r="BU913" s="64"/>
      <c r="BV913" s="67"/>
      <c r="BW913" s="67"/>
      <c r="BX913" s="67"/>
      <c r="BY913" s="64"/>
      <c r="BZ913" s="64"/>
      <c r="CA913" s="64"/>
      <c r="CB913" s="64"/>
      <c r="CC913" s="64"/>
      <c r="CD913" s="64"/>
      <c r="CE913" s="64"/>
      <c r="CF913" s="64"/>
      <c r="CG913" s="64" t="s">
        <v>103</v>
      </c>
      <c r="CH913" s="64"/>
      <c r="CI913" s="64"/>
      <c r="CJ913" s="64"/>
      <c r="CK913"/>
      <c r="CP913"/>
      <c r="CQ913"/>
      <c r="CR913"/>
      <c r="CS913"/>
      <c r="CT913"/>
      <c r="CU913"/>
      <c r="CV913"/>
      <c r="CW913" s="64"/>
    </row>
    <row r="914" spans="1:101" s="17" customFormat="1" x14ac:dyDescent="0.25">
      <c r="A914" s="64"/>
      <c r="C914" s="64"/>
      <c r="D914" s="64"/>
      <c r="E914" s="64"/>
      <c r="F914" s="66"/>
      <c r="W914" s="20"/>
      <c r="X914" s="64"/>
      <c r="Y914" s="64"/>
      <c r="Z914" s="20"/>
      <c r="AA914" s="20"/>
      <c r="AB914" s="20"/>
      <c r="AC914" s="64"/>
      <c r="AD914" s="64"/>
      <c r="AE914" s="64"/>
      <c r="AF914" s="20"/>
      <c r="AG914" s="64" t="s">
        <v>3456</v>
      </c>
      <c r="AI914" s="64"/>
      <c r="AK914" s="64"/>
      <c r="AL914" s="64"/>
      <c r="AM914" s="64"/>
      <c r="AN914" s="64"/>
      <c r="AO914" s="64"/>
      <c r="AP914" s="64"/>
      <c r="AQ914" s="64"/>
      <c r="AR914" s="64"/>
      <c r="AS914" s="64"/>
      <c r="AT914" s="64"/>
      <c r="AU914" s="68"/>
      <c r="BC914" s="64"/>
      <c r="BD914" s="64"/>
      <c r="BE914" s="65"/>
      <c r="BF914" s="65"/>
      <c r="BG914" s="65"/>
      <c r="BH914" s="65"/>
      <c r="BI914" s="20"/>
      <c r="BJ914" s="20"/>
      <c r="BK914" s="20"/>
      <c r="BL914" s="20"/>
      <c r="BM914" s="64"/>
      <c r="BN914" s="65"/>
      <c r="BO914" s="64"/>
      <c r="BP914" s="65"/>
      <c r="BQ914" s="64"/>
      <c r="BR914" s="65"/>
      <c r="BS914" s="64"/>
      <c r="BT914" s="64"/>
      <c r="BU914" s="64"/>
      <c r="BV914" s="64"/>
      <c r="BW914" s="64"/>
      <c r="BX914" s="64"/>
      <c r="BY914" s="64"/>
      <c r="BZ914" s="64"/>
      <c r="CA914" s="64"/>
      <c r="CB914" s="64"/>
      <c r="CC914" s="64"/>
      <c r="CD914" s="64"/>
      <c r="CE914" s="64"/>
      <c r="CF914" s="64"/>
      <c r="CG914" s="64"/>
      <c r="CH914" s="64"/>
      <c r="CI914" s="64"/>
      <c r="CJ914" s="64"/>
      <c r="CK914"/>
      <c r="CP914"/>
      <c r="CQ914"/>
      <c r="CR914"/>
      <c r="CS914"/>
      <c r="CT914"/>
      <c r="CU914"/>
      <c r="CV914"/>
      <c r="CW914" s="64"/>
    </row>
    <row r="915" spans="1:101" s="17" customFormat="1" x14ac:dyDescent="0.25">
      <c r="A915" s="64"/>
      <c r="C915" s="64"/>
      <c r="D915" s="64"/>
      <c r="E915" s="64"/>
      <c r="F915" s="66"/>
      <c r="W915" s="20"/>
      <c r="X915" s="64"/>
      <c r="Y915" s="64"/>
      <c r="Z915" s="20"/>
      <c r="AA915" s="20"/>
      <c r="AB915" s="20"/>
      <c r="AC915" s="64"/>
      <c r="AD915" s="64"/>
      <c r="AE915" s="64"/>
      <c r="AF915" s="20"/>
      <c r="AG915" s="64" t="s">
        <v>3462</v>
      </c>
      <c r="AI915" s="64"/>
      <c r="AK915" s="64"/>
      <c r="AL915" s="64"/>
      <c r="AM915" s="64"/>
      <c r="AN915" s="64"/>
      <c r="AO915" s="64"/>
      <c r="AP915" s="64"/>
      <c r="AQ915" s="64"/>
      <c r="AR915" s="64"/>
      <c r="AS915" s="64"/>
      <c r="AT915" s="64"/>
      <c r="AU915" s="68"/>
      <c r="BC915" s="64"/>
      <c r="BD915" s="64"/>
      <c r="BE915" s="65"/>
      <c r="BF915" s="65"/>
      <c r="BG915" s="65"/>
      <c r="BH915" s="65"/>
      <c r="BI915" s="20"/>
      <c r="BJ915" s="20"/>
      <c r="BK915" s="20"/>
      <c r="BL915" s="20"/>
      <c r="BM915" s="64"/>
      <c r="BN915" s="65"/>
      <c r="BO915" s="64"/>
      <c r="BP915" s="65"/>
      <c r="BQ915" s="64"/>
      <c r="BR915" s="65"/>
      <c r="BS915" s="64"/>
      <c r="BT915" s="64"/>
      <c r="BU915" s="64"/>
      <c r="BV915" s="64"/>
      <c r="BW915" s="64"/>
      <c r="BX915" s="64"/>
      <c r="BY915" s="64"/>
      <c r="BZ915" s="64"/>
      <c r="CA915" s="64"/>
      <c r="CB915" s="64"/>
      <c r="CC915" s="64"/>
      <c r="CD915" s="64"/>
      <c r="CE915" s="64"/>
      <c r="CF915" s="64"/>
      <c r="CG915" s="64" t="s">
        <v>103</v>
      </c>
      <c r="CH915" s="64"/>
      <c r="CI915" s="64"/>
      <c r="CJ915" s="64"/>
      <c r="CK915"/>
      <c r="CP915"/>
      <c r="CQ915"/>
      <c r="CR915"/>
      <c r="CS915"/>
      <c r="CT915"/>
      <c r="CU915"/>
      <c r="CV915"/>
      <c r="CW915" s="64"/>
    </row>
    <row r="916" spans="1:101" s="17" customFormat="1" x14ac:dyDescent="0.25">
      <c r="A916" s="64"/>
      <c r="C916" s="64"/>
      <c r="D916" s="64"/>
      <c r="E916" s="64"/>
      <c r="F916" s="66"/>
      <c r="W916" s="20"/>
      <c r="X916" s="64"/>
      <c r="Y916" s="64"/>
      <c r="Z916" s="20"/>
      <c r="AA916" s="20"/>
      <c r="AB916" s="20"/>
      <c r="AC916" s="64"/>
      <c r="AD916" s="64"/>
      <c r="AE916" s="64"/>
      <c r="AF916" s="20"/>
      <c r="AG916" s="64" t="s">
        <v>3470</v>
      </c>
      <c r="AI916" s="64"/>
      <c r="AK916" s="64"/>
      <c r="AL916" s="64"/>
      <c r="AM916" s="64"/>
      <c r="AN916" s="64"/>
      <c r="AO916" s="64"/>
      <c r="AP916" s="64"/>
      <c r="AQ916" s="64"/>
      <c r="AR916" s="64"/>
      <c r="AS916" s="64"/>
      <c r="AT916" s="64"/>
      <c r="AU916" s="68"/>
      <c r="BC916" s="64"/>
      <c r="BD916" s="64"/>
      <c r="BE916" s="65"/>
      <c r="BF916" s="65"/>
      <c r="BG916" s="65"/>
      <c r="BH916" s="65"/>
      <c r="BI916" s="20"/>
      <c r="BJ916" s="20"/>
      <c r="BK916" s="20"/>
      <c r="BL916" s="20"/>
      <c r="BM916" s="64"/>
      <c r="BN916" s="65"/>
      <c r="BO916" s="64"/>
      <c r="BP916" s="65"/>
      <c r="BQ916" s="64"/>
      <c r="BR916" s="65"/>
      <c r="BS916" s="64"/>
      <c r="BT916" s="64"/>
      <c r="BU916" s="64"/>
      <c r="BV916" s="64"/>
      <c r="BW916" s="64"/>
      <c r="BX916" s="64"/>
      <c r="BY916" s="64"/>
      <c r="BZ916" s="64"/>
      <c r="CA916" s="64"/>
      <c r="CB916" s="64"/>
      <c r="CC916" s="64"/>
      <c r="CD916" s="64"/>
      <c r="CE916" s="64"/>
      <c r="CF916" s="64"/>
      <c r="CG916" s="64"/>
      <c r="CH916" s="64"/>
      <c r="CI916" s="64"/>
      <c r="CJ916" s="64"/>
      <c r="CK916"/>
      <c r="CP916"/>
      <c r="CQ916"/>
      <c r="CR916"/>
      <c r="CS916"/>
      <c r="CT916"/>
      <c r="CU916"/>
      <c r="CV916"/>
      <c r="CW916" s="64"/>
    </row>
    <row r="917" spans="1:101" s="17" customFormat="1" x14ac:dyDescent="0.25">
      <c r="A917" s="64"/>
      <c r="C917" s="64"/>
      <c r="D917" s="64"/>
      <c r="E917" s="64"/>
      <c r="F917" s="66"/>
      <c r="W917" s="20"/>
      <c r="X917" s="64"/>
      <c r="Y917" s="64"/>
      <c r="Z917" s="20"/>
      <c r="AA917" s="20"/>
      <c r="AB917" s="20"/>
      <c r="AC917" s="64"/>
      <c r="AD917" s="64"/>
      <c r="AE917" s="64"/>
      <c r="AF917" s="20"/>
      <c r="AG917" s="64" t="s">
        <v>3477</v>
      </c>
      <c r="AI917" s="64"/>
      <c r="AK917" s="64"/>
      <c r="AL917" s="64"/>
      <c r="AM917" s="64"/>
      <c r="AN917" s="64"/>
      <c r="AO917" s="64"/>
      <c r="AP917" s="64"/>
      <c r="AQ917" s="64"/>
      <c r="AR917" s="64"/>
      <c r="AS917" s="64"/>
      <c r="AT917" s="64"/>
      <c r="AU917" s="68"/>
      <c r="BC917" s="64"/>
      <c r="BD917" s="64"/>
      <c r="BE917" s="65"/>
      <c r="BF917" s="65"/>
      <c r="BG917" s="65"/>
      <c r="BH917" s="65"/>
      <c r="BI917" s="20"/>
      <c r="BJ917" s="20"/>
      <c r="BK917" s="20"/>
      <c r="BL917" s="20"/>
      <c r="BM917" s="64"/>
      <c r="BN917" s="65"/>
      <c r="BO917" s="64"/>
      <c r="BP917" s="65"/>
      <c r="BQ917" s="64"/>
      <c r="BR917" s="65"/>
      <c r="BS917" s="64"/>
      <c r="BT917" s="64"/>
      <c r="BU917" s="64"/>
      <c r="BV917" s="64"/>
      <c r="BW917" s="64"/>
      <c r="BX917" s="64"/>
      <c r="BY917" s="64"/>
      <c r="BZ917" s="64"/>
      <c r="CA917" s="64"/>
      <c r="CB917" s="64"/>
      <c r="CC917" s="64"/>
      <c r="CD917" s="64"/>
      <c r="CE917" s="64"/>
      <c r="CF917" s="64"/>
      <c r="CG917" s="64"/>
      <c r="CH917" s="64"/>
      <c r="CI917" s="64"/>
      <c r="CJ917" s="64"/>
      <c r="CK917"/>
      <c r="CP917"/>
      <c r="CQ917"/>
      <c r="CR917"/>
      <c r="CS917"/>
      <c r="CT917"/>
      <c r="CU917"/>
      <c r="CV917"/>
      <c r="CW917" s="64"/>
    </row>
    <row r="918" spans="1:101" s="17" customFormat="1" x14ac:dyDescent="0.25">
      <c r="A918" s="64"/>
      <c r="C918" s="64"/>
      <c r="D918" s="64"/>
      <c r="E918" s="64"/>
      <c r="F918" s="66"/>
      <c r="W918" s="20"/>
      <c r="X918" s="64"/>
      <c r="Y918" s="64"/>
      <c r="Z918" s="20"/>
      <c r="AA918" s="20"/>
      <c r="AB918" s="20"/>
      <c r="AC918" s="64"/>
      <c r="AD918" s="64"/>
      <c r="AE918" s="64"/>
      <c r="AF918" s="20"/>
      <c r="AG918" s="64" t="s">
        <v>3483</v>
      </c>
      <c r="AI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8"/>
      <c r="BC918" s="64"/>
      <c r="BD918" s="64"/>
      <c r="BE918" s="65"/>
      <c r="BF918" s="65"/>
      <c r="BG918" s="65"/>
      <c r="BH918" s="65"/>
      <c r="BI918" s="20"/>
      <c r="BJ918" s="20"/>
      <c r="BK918" s="20"/>
      <c r="BL918" s="20"/>
      <c r="BM918" s="64"/>
      <c r="BN918" s="65"/>
      <c r="BO918" s="64"/>
      <c r="BP918" s="65"/>
      <c r="BQ918" s="64"/>
      <c r="BR918" s="65"/>
      <c r="BS918" s="64"/>
      <c r="BT918" s="64"/>
      <c r="BU918" s="64"/>
      <c r="BV918" s="64"/>
      <c r="BW918" s="64"/>
      <c r="BX918" s="64"/>
      <c r="BY918" s="64"/>
      <c r="BZ918" s="64"/>
      <c r="CA918" s="64"/>
      <c r="CB918" s="64"/>
      <c r="CC918" s="64"/>
      <c r="CD918" s="64"/>
      <c r="CE918" s="64"/>
      <c r="CF918" s="64"/>
      <c r="CG918" s="64"/>
      <c r="CH918" s="64"/>
      <c r="CI918" s="64"/>
      <c r="CJ918" s="64"/>
      <c r="CK918"/>
      <c r="CP918"/>
      <c r="CQ918"/>
      <c r="CR918"/>
      <c r="CS918"/>
      <c r="CT918"/>
      <c r="CU918"/>
      <c r="CV918"/>
      <c r="CW918" s="64"/>
    </row>
    <row r="919" spans="1:101" s="17" customFormat="1" x14ac:dyDescent="0.25">
      <c r="A919" s="64"/>
      <c r="C919" s="64"/>
      <c r="D919" s="64"/>
      <c r="E919" s="64"/>
      <c r="F919" s="66"/>
      <c r="W919" s="20"/>
      <c r="X919" s="64"/>
      <c r="Y919" s="64"/>
      <c r="Z919" s="20"/>
      <c r="AA919" s="20"/>
      <c r="AB919" s="20"/>
      <c r="AC919" s="64"/>
      <c r="AD919" s="64"/>
      <c r="AE919" s="64"/>
      <c r="AF919" s="20"/>
      <c r="AG919" s="64" t="s">
        <v>3486</v>
      </c>
      <c r="AI919" s="64"/>
      <c r="AK919" s="64"/>
      <c r="AL919" s="64"/>
      <c r="AM919" s="64"/>
      <c r="AN919" s="64"/>
      <c r="AO919" s="64"/>
      <c r="AP919" s="64"/>
      <c r="AQ919" s="64"/>
      <c r="AR919" s="64"/>
      <c r="AS919" s="64"/>
      <c r="AT919" s="64"/>
      <c r="AU919" s="68"/>
      <c r="BC919" s="64"/>
      <c r="BD919" s="64"/>
      <c r="BE919" s="65"/>
      <c r="BF919" s="65"/>
      <c r="BG919" s="65"/>
      <c r="BH919" s="65"/>
      <c r="BI919" s="20"/>
      <c r="BJ919" s="20"/>
      <c r="BK919" s="20"/>
      <c r="BL919" s="20"/>
      <c r="BM919" s="64"/>
      <c r="BN919" s="65"/>
      <c r="BO919" s="64"/>
      <c r="BP919" s="65"/>
      <c r="BQ919" s="64"/>
      <c r="BR919" s="65"/>
      <c r="BS919" s="64"/>
      <c r="BT919" s="64"/>
      <c r="BU919" s="64"/>
      <c r="BV919" s="64"/>
      <c r="BW919" s="64"/>
      <c r="BX919" s="64"/>
      <c r="BY919" s="64"/>
      <c r="BZ919" s="64"/>
      <c r="CA919" s="64"/>
      <c r="CB919" s="64"/>
      <c r="CC919" s="64"/>
      <c r="CD919" s="64"/>
      <c r="CE919" s="64"/>
      <c r="CF919" s="64"/>
      <c r="CG919" s="64"/>
      <c r="CH919" s="64"/>
      <c r="CI919" s="64"/>
      <c r="CJ919" s="64"/>
      <c r="CK919"/>
      <c r="CP919"/>
      <c r="CQ919"/>
      <c r="CR919"/>
      <c r="CS919"/>
      <c r="CT919"/>
      <c r="CU919"/>
      <c r="CV919"/>
      <c r="CW919" s="64"/>
    </row>
    <row r="920" spans="1:101" s="17" customFormat="1" x14ac:dyDescent="0.25">
      <c r="A920" s="64"/>
      <c r="C920" s="64"/>
      <c r="D920" s="64"/>
      <c r="E920" s="64"/>
      <c r="F920" s="66"/>
      <c r="W920" s="20"/>
      <c r="X920" s="64"/>
      <c r="Y920" s="64"/>
      <c r="Z920" s="20"/>
      <c r="AA920" s="20"/>
      <c r="AB920" s="20"/>
      <c r="AC920" s="64"/>
      <c r="AD920" s="67"/>
      <c r="AE920" s="64"/>
      <c r="AF920" s="20"/>
      <c r="AG920" s="64" t="s">
        <v>3490</v>
      </c>
      <c r="AI920" s="64"/>
      <c r="AK920" s="64"/>
      <c r="AL920" s="64"/>
      <c r="AM920" s="64"/>
      <c r="AN920" s="64"/>
      <c r="AO920" s="64"/>
      <c r="AP920" s="64"/>
      <c r="AQ920" s="64"/>
      <c r="AR920" s="64"/>
      <c r="AS920" s="64"/>
      <c r="AT920" s="64"/>
      <c r="AU920" s="68"/>
      <c r="BC920" s="64"/>
      <c r="BD920" s="64"/>
      <c r="BE920" s="65"/>
      <c r="BF920" s="65"/>
      <c r="BG920" s="65"/>
      <c r="BH920" s="65"/>
      <c r="BI920" s="20"/>
      <c r="BJ920" s="20"/>
      <c r="BK920" s="20"/>
      <c r="BL920" s="20"/>
      <c r="BM920" s="64"/>
      <c r="BN920" s="65"/>
      <c r="BO920" s="64"/>
      <c r="BP920" s="65"/>
      <c r="BQ920" s="64"/>
      <c r="BR920" s="65"/>
      <c r="BS920" s="64"/>
      <c r="BT920" s="64"/>
      <c r="BU920" s="64"/>
      <c r="BV920" s="64"/>
      <c r="BW920" s="64"/>
      <c r="BX920" s="64"/>
      <c r="BY920" s="64"/>
      <c r="BZ920" s="64"/>
      <c r="CA920" s="64"/>
      <c r="CB920" s="64"/>
      <c r="CC920" s="64"/>
      <c r="CD920" s="64"/>
      <c r="CE920" s="64"/>
      <c r="CF920" s="64"/>
      <c r="CG920" s="64"/>
      <c r="CH920" s="64"/>
      <c r="CI920" s="64"/>
      <c r="CJ920" s="64"/>
      <c r="CK920"/>
      <c r="CP920"/>
      <c r="CQ920"/>
      <c r="CR920"/>
      <c r="CS920"/>
      <c r="CT920"/>
      <c r="CU920"/>
      <c r="CV920"/>
      <c r="CW920" s="64"/>
    </row>
    <row r="921" spans="1:101" s="17" customFormat="1" x14ac:dyDescent="0.25">
      <c r="A921" s="64"/>
      <c r="C921" s="64"/>
      <c r="D921" s="64"/>
      <c r="E921" s="64"/>
      <c r="F921" s="66"/>
      <c r="W921" s="20"/>
      <c r="X921" s="64"/>
      <c r="Y921" s="64"/>
      <c r="Z921" s="20"/>
      <c r="AA921" s="20"/>
      <c r="AB921" s="20"/>
      <c r="AC921" s="64"/>
      <c r="AD921" s="67"/>
      <c r="AE921" s="67"/>
      <c r="AF921" s="20"/>
      <c r="AG921" s="67" t="s">
        <v>3493</v>
      </c>
      <c r="AI921" s="64"/>
      <c r="AK921" s="64"/>
      <c r="AL921" s="64"/>
      <c r="AM921" s="64"/>
      <c r="AN921" s="64"/>
      <c r="AO921" s="64"/>
      <c r="AP921" s="64"/>
      <c r="AQ921" s="64"/>
      <c r="AR921" s="64"/>
      <c r="AS921" s="64"/>
      <c r="AT921" s="64"/>
      <c r="AU921" s="68"/>
      <c r="BC921" s="64"/>
      <c r="BD921" s="64"/>
      <c r="BE921" s="65"/>
      <c r="BF921" s="65"/>
      <c r="BG921" s="65"/>
      <c r="BH921" s="65"/>
      <c r="BI921" s="20"/>
      <c r="BJ921" s="20"/>
      <c r="BK921" s="20"/>
      <c r="BL921" s="20"/>
      <c r="BM921" s="64"/>
      <c r="BN921" s="65"/>
      <c r="BO921" s="64"/>
      <c r="BP921" s="65"/>
      <c r="BQ921" s="64"/>
      <c r="BR921" s="65"/>
      <c r="BS921" s="64"/>
      <c r="BT921" s="64"/>
      <c r="BU921" s="64"/>
      <c r="BV921" s="67"/>
      <c r="BW921" s="67"/>
      <c r="BX921" s="67"/>
      <c r="BY921" s="64"/>
      <c r="BZ921" s="64"/>
      <c r="CA921" s="64"/>
      <c r="CB921" s="64"/>
      <c r="CC921" s="64"/>
      <c r="CD921" s="64"/>
      <c r="CE921" s="64"/>
      <c r="CF921" s="64"/>
      <c r="CG921" s="64" t="s">
        <v>103</v>
      </c>
      <c r="CH921" s="64"/>
      <c r="CI921" s="64"/>
      <c r="CJ921" s="64"/>
      <c r="CK921"/>
      <c r="CP921"/>
      <c r="CQ921"/>
      <c r="CR921"/>
      <c r="CS921"/>
      <c r="CT921"/>
      <c r="CU921"/>
      <c r="CV921"/>
      <c r="CW921" s="64"/>
    </row>
    <row r="922" spans="1:101" s="17" customFormat="1" x14ac:dyDescent="0.25">
      <c r="A922" s="64"/>
      <c r="C922" s="64"/>
      <c r="D922" s="64"/>
      <c r="E922" s="64"/>
      <c r="F922" s="66"/>
      <c r="W922" s="20"/>
      <c r="X922" s="64"/>
      <c r="Y922" s="64"/>
      <c r="Z922" s="20"/>
      <c r="AA922" s="20"/>
      <c r="AB922" s="20"/>
      <c r="AC922" s="64"/>
      <c r="AD922" s="64"/>
      <c r="AE922" s="64"/>
      <c r="AF922" s="20"/>
      <c r="AG922" s="64" t="s">
        <v>3497</v>
      </c>
      <c r="AI922" s="64"/>
      <c r="AK922" s="64"/>
      <c r="AL922" s="64"/>
      <c r="AM922" s="64"/>
      <c r="AN922" s="64"/>
      <c r="AO922" s="64"/>
      <c r="AP922" s="64"/>
      <c r="AQ922" s="64"/>
      <c r="AR922" s="64"/>
      <c r="AS922" s="64"/>
      <c r="AT922" s="64"/>
      <c r="AU922" s="68"/>
      <c r="BC922" s="64"/>
      <c r="BD922" s="64"/>
      <c r="BE922" s="65"/>
      <c r="BF922" s="65"/>
      <c r="BG922" s="65"/>
      <c r="BH922" s="65"/>
      <c r="BI922" s="20"/>
      <c r="BJ922" s="20"/>
      <c r="BK922" s="20"/>
      <c r="BL922" s="20"/>
      <c r="BM922" s="64"/>
      <c r="BN922" s="65"/>
      <c r="BO922" s="64"/>
      <c r="BP922" s="65"/>
      <c r="BQ922" s="64"/>
      <c r="BR922" s="65"/>
      <c r="BS922" s="64"/>
      <c r="BT922" s="64"/>
      <c r="BU922" s="64"/>
      <c r="BV922" s="64"/>
      <c r="BW922" s="64"/>
      <c r="BX922" s="64"/>
      <c r="BY922" s="64"/>
      <c r="BZ922" s="64"/>
      <c r="CA922" s="64"/>
      <c r="CB922" s="64"/>
      <c r="CC922" s="64"/>
      <c r="CD922" s="64"/>
      <c r="CE922" s="64"/>
      <c r="CF922" s="64"/>
      <c r="CG922" s="64"/>
      <c r="CH922" s="64"/>
      <c r="CI922" s="64"/>
      <c r="CJ922" s="64"/>
      <c r="CK922"/>
      <c r="CP922"/>
      <c r="CQ922"/>
      <c r="CR922"/>
      <c r="CS922"/>
      <c r="CT922"/>
      <c r="CU922"/>
      <c r="CV922"/>
      <c r="CW922" s="64"/>
    </row>
    <row r="923" spans="1:101" s="17" customFormat="1" x14ac:dyDescent="0.25">
      <c r="A923" s="64"/>
      <c r="C923" s="64"/>
      <c r="D923" s="64"/>
      <c r="E923" s="64"/>
      <c r="F923" s="66"/>
      <c r="W923" s="20"/>
      <c r="X923" s="64"/>
      <c r="Y923" s="64"/>
      <c r="Z923" s="20"/>
      <c r="AA923" s="20"/>
      <c r="AB923" s="20"/>
      <c r="AC923" s="64"/>
      <c r="AD923" s="64"/>
      <c r="AE923" s="64"/>
      <c r="AF923" s="20"/>
      <c r="AG923" s="64" t="s">
        <v>3502</v>
      </c>
      <c r="AI923" s="64"/>
      <c r="AK923" s="64"/>
      <c r="AL923" s="64"/>
      <c r="AM923" s="64"/>
      <c r="AN923" s="64"/>
      <c r="AO923" s="64"/>
      <c r="AP923" s="64"/>
      <c r="AQ923" s="64"/>
      <c r="AR923" s="64"/>
      <c r="AS923" s="64"/>
      <c r="AT923" s="64"/>
      <c r="AU923" s="68"/>
      <c r="BC923" s="64"/>
      <c r="BD923" s="64"/>
      <c r="BE923" s="65"/>
      <c r="BF923" s="65"/>
      <c r="BG923" s="65"/>
      <c r="BH923" s="65"/>
      <c r="BI923" s="20"/>
      <c r="BJ923" s="20"/>
      <c r="BK923" s="20"/>
      <c r="BL923" s="20"/>
      <c r="BM923" s="64"/>
      <c r="BN923" s="65"/>
      <c r="BO923" s="64"/>
      <c r="BP923" s="65"/>
      <c r="BQ923" s="64"/>
      <c r="BR923" s="65"/>
      <c r="BS923" s="64"/>
      <c r="BT923" s="64"/>
      <c r="BU923" s="64"/>
      <c r="BV923" s="64"/>
      <c r="BW923" s="64"/>
      <c r="BX923" s="64"/>
      <c r="BY923" s="64"/>
      <c r="BZ923" s="64"/>
      <c r="CA923" s="64"/>
      <c r="CB923" s="64"/>
      <c r="CC923" s="64"/>
      <c r="CD923" s="64"/>
      <c r="CE923" s="64"/>
      <c r="CF923" s="64"/>
      <c r="CG923" s="64" t="s">
        <v>3503</v>
      </c>
      <c r="CH923" s="64"/>
      <c r="CI923" s="64"/>
      <c r="CJ923" s="64"/>
      <c r="CK923"/>
      <c r="CP923"/>
      <c r="CQ923"/>
      <c r="CR923"/>
      <c r="CS923"/>
      <c r="CT923"/>
      <c r="CU923"/>
      <c r="CV923"/>
      <c r="CW923" s="64"/>
    </row>
    <row r="924" spans="1:101" s="17" customFormat="1" x14ac:dyDescent="0.25">
      <c r="A924" s="64"/>
      <c r="C924" s="64"/>
      <c r="D924" s="64"/>
      <c r="E924" s="64"/>
      <c r="F924" s="66"/>
      <c r="W924" s="20"/>
      <c r="X924" s="64"/>
      <c r="Y924" s="64"/>
      <c r="Z924" s="20"/>
      <c r="AA924" s="20"/>
      <c r="AB924" s="20"/>
      <c r="AC924" s="64"/>
      <c r="AD924" s="64"/>
      <c r="AE924" s="64"/>
      <c r="AF924" s="20"/>
      <c r="AG924" s="64" t="s">
        <v>3508</v>
      </c>
      <c r="AI924" s="64"/>
      <c r="AK924" s="64"/>
      <c r="AL924" s="64"/>
      <c r="AM924" s="64"/>
      <c r="AN924" s="64"/>
      <c r="AO924" s="64"/>
      <c r="AP924" s="64"/>
      <c r="AQ924" s="64"/>
      <c r="AR924" s="64"/>
      <c r="AS924" s="64"/>
      <c r="AT924" s="64"/>
      <c r="AU924" s="68"/>
      <c r="BC924" s="64"/>
      <c r="BD924" s="64"/>
      <c r="BE924" s="65"/>
      <c r="BF924" s="65"/>
      <c r="BG924" s="65"/>
      <c r="BH924" s="65"/>
      <c r="BI924" s="20"/>
      <c r="BJ924" s="20"/>
      <c r="BK924" s="20"/>
      <c r="BL924" s="20"/>
      <c r="BM924" s="64"/>
      <c r="BN924" s="65"/>
      <c r="BO924" s="64"/>
      <c r="BP924" s="65"/>
      <c r="BQ924" s="64"/>
      <c r="BR924" s="65"/>
      <c r="BS924" s="64"/>
      <c r="BT924" s="64"/>
      <c r="BU924" s="64"/>
      <c r="BV924" s="64"/>
      <c r="BW924" s="64"/>
      <c r="BX924" s="64"/>
      <c r="BY924" s="64"/>
      <c r="BZ924" s="64"/>
      <c r="CA924" s="64"/>
      <c r="CB924" s="64"/>
      <c r="CC924" s="64"/>
      <c r="CD924" s="64"/>
      <c r="CE924" s="64"/>
      <c r="CF924" s="64"/>
      <c r="CG924" s="64"/>
      <c r="CH924" s="64"/>
      <c r="CI924" s="64"/>
      <c r="CJ924" s="64"/>
      <c r="CK924"/>
      <c r="CP924"/>
      <c r="CQ924"/>
      <c r="CR924"/>
      <c r="CS924"/>
      <c r="CT924"/>
      <c r="CU924"/>
      <c r="CV924"/>
      <c r="CW924" s="64"/>
    </row>
    <row r="925" spans="1:101" s="17" customFormat="1" x14ac:dyDescent="0.25">
      <c r="A925" s="64"/>
      <c r="C925" s="64"/>
      <c r="D925" s="64"/>
      <c r="E925" s="64"/>
      <c r="F925" s="66"/>
      <c r="W925" s="20"/>
      <c r="X925" s="64"/>
      <c r="Y925" s="64"/>
      <c r="Z925" s="20"/>
      <c r="AA925" s="20"/>
      <c r="AB925" s="20"/>
      <c r="AC925" s="64"/>
      <c r="AD925" s="64"/>
      <c r="AE925" s="64"/>
      <c r="AF925" s="20"/>
      <c r="AG925" s="64" t="s">
        <v>3513</v>
      </c>
      <c r="AI925" s="64"/>
      <c r="AK925" s="64"/>
      <c r="AL925" s="64"/>
      <c r="AM925" s="64"/>
      <c r="AN925" s="64"/>
      <c r="AO925" s="64"/>
      <c r="AP925" s="64"/>
      <c r="AQ925" s="64"/>
      <c r="AR925" s="64"/>
      <c r="AS925" s="64"/>
      <c r="AT925" s="64"/>
      <c r="AU925" s="68"/>
      <c r="BC925" s="64"/>
      <c r="BD925" s="64"/>
      <c r="BE925" s="65"/>
      <c r="BF925" s="65"/>
      <c r="BG925" s="65"/>
      <c r="BH925" s="65"/>
      <c r="BI925" s="20"/>
      <c r="BJ925" s="20"/>
      <c r="BK925" s="20"/>
      <c r="BL925" s="20"/>
      <c r="BM925" s="64"/>
      <c r="BN925" s="65"/>
      <c r="BO925" s="64"/>
      <c r="BP925" s="65"/>
      <c r="BQ925" s="64"/>
      <c r="BR925" s="65"/>
      <c r="BS925" s="64"/>
      <c r="BT925" s="64"/>
      <c r="BU925" s="64"/>
      <c r="BV925" s="64"/>
      <c r="BW925" s="64"/>
      <c r="BX925" s="64"/>
      <c r="BY925" s="64"/>
      <c r="BZ925" s="64"/>
      <c r="CA925" s="64"/>
      <c r="CB925" s="64"/>
      <c r="CC925" s="64"/>
      <c r="CD925" s="64"/>
      <c r="CE925" s="64"/>
      <c r="CF925" s="64"/>
      <c r="CG925" s="64"/>
      <c r="CH925" s="64"/>
      <c r="CI925" s="64"/>
      <c r="CJ925" s="64"/>
      <c r="CK925"/>
      <c r="CP925"/>
      <c r="CQ925"/>
      <c r="CR925"/>
      <c r="CS925"/>
      <c r="CT925"/>
      <c r="CU925"/>
      <c r="CV925"/>
      <c r="CW925" s="64"/>
    </row>
    <row r="926" spans="1:101" s="17" customFormat="1" x14ac:dyDescent="0.25">
      <c r="A926" s="64"/>
      <c r="C926" s="64"/>
      <c r="D926" s="64"/>
      <c r="E926" s="64"/>
      <c r="F926" s="66"/>
      <c r="W926" s="20"/>
      <c r="X926" s="64"/>
      <c r="Y926" s="64"/>
      <c r="Z926" s="20"/>
      <c r="AA926" s="20"/>
      <c r="AB926" s="20"/>
      <c r="AC926" s="64"/>
      <c r="AD926" s="64"/>
      <c r="AE926" s="64"/>
      <c r="AF926" s="20"/>
      <c r="AG926" s="64" t="s">
        <v>3516</v>
      </c>
      <c r="AI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8"/>
      <c r="BC926" s="64"/>
      <c r="BD926" s="64"/>
      <c r="BE926" s="65"/>
      <c r="BF926" s="65"/>
      <c r="BG926" s="65"/>
      <c r="BH926" s="65"/>
      <c r="BI926" s="20"/>
      <c r="BJ926" s="20"/>
      <c r="BK926" s="20"/>
      <c r="BL926" s="20"/>
      <c r="BM926" s="64"/>
      <c r="BN926" s="65"/>
      <c r="BO926" s="64"/>
      <c r="BP926" s="65"/>
      <c r="BQ926" s="64"/>
      <c r="BR926" s="65"/>
      <c r="BS926" s="64"/>
      <c r="BT926" s="64"/>
      <c r="BU926" s="64"/>
      <c r="BV926" s="64"/>
      <c r="BW926" s="64"/>
      <c r="BX926" s="64"/>
      <c r="BY926" s="64"/>
      <c r="BZ926" s="64"/>
      <c r="CA926" s="64"/>
      <c r="CB926" s="64"/>
      <c r="CC926" s="64"/>
      <c r="CD926" s="64"/>
      <c r="CE926" s="64"/>
      <c r="CF926" s="64"/>
      <c r="CG926" s="64"/>
      <c r="CH926" s="64"/>
      <c r="CI926" s="64"/>
      <c r="CJ926" s="64"/>
      <c r="CK926"/>
      <c r="CP926"/>
      <c r="CQ926"/>
      <c r="CR926"/>
      <c r="CS926"/>
      <c r="CT926"/>
      <c r="CU926"/>
      <c r="CV926"/>
      <c r="CW926" s="64"/>
    </row>
    <row r="927" spans="1:101" s="17" customFormat="1" x14ac:dyDescent="0.25">
      <c r="A927" s="64"/>
      <c r="C927" s="64"/>
      <c r="D927" s="64"/>
      <c r="E927" s="64"/>
      <c r="F927" s="66"/>
      <c r="W927" s="20"/>
      <c r="X927" s="64"/>
      <c r="Y927" s="64"/>
      <c r="Z927" s="20"/>
      <c r="AA927" s="20"/>
      <c r="AB927" s="20"/>
      <c r="AC927" s="64"/>
      <c r="AD927" s="64"/>
      <c r="AE927" s="64"/>
      <c r="AF927" s="20"/>
      <c r="AG927" s="64" t="s">
        <v>3519</v>
      </c>
      <c r="AI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8"/>
      <c r="BC927" s="64"/>
      <c r="BD927" s="64"/>
      <c r="BE927" s="65"/>
      <c r="BF927" s="65"/>
      <c r="BG927" s="65"/>
      <c r="BH927" s="65"/>
      <c r="BI927" s="20"/>
      <c r="BJ927" s="20"/>
      <c r="BK927" s="20"/>
      <c r="BL927" s="20"/>
      <c r="BM927" s="64"/>
      <c r="BN927" s="65"/>
      <c r="BO927" s="64"/>
      <c r="BP927" s="65"/>
      <c r="BQ927" s="64"/>
      <c r="BR927" s="65"/>
      <c r="BS927" s="64"/>
      <c r="BT927" s="64"/>
      <c r="BU927" s="64"/>
      <c r="BV927" s="64"/>
      <c r="BW927" s="64"/>
      <c r="BX927" s="64"/>
      <c r="BY927" s="64"/>
      <c r="BZ927" s="64"/>
      <c r="CA927" s="64"/>
      <c r="CB927" s="64"/>
      <c r="CC927" s="64"/>
      <c r="CD927" s="64"/>
      <c r="CE927" s="64"/>
      <c r="CF927" s="64"/>
      <c r="CG927" s="64"/>
      <c r="CH927" s="64"/>
      <c r="CI927" s="64"/>
      <c r="CJ927" s="64"/>
      <c r="CK927"/>
      <c r="CP927"/>
      <c r="CQ927"/>
      <c r="CR927"/>
      <c r="CS927"/>
      <c r="CT927"/>
      <c r="CU927"/>
      <c r="CV927"/>
      <c r="CW927" s="64"/>
    </row>
    <row r="928" spans="1:101" s="17" customFormat="1" x14ac:dyDescent="0.25">
      <c r="A928" s="64"/>
      <c r="C928" s="64"/>
      <c r="D928" s="64"/>
      <c r="E928" s="64"/>
      <c r="F928" s="66"/>
      <c r="W928" s="20"/>
      <c r="X928" s="64"/>
      <c r="Y928" s="64"/>
      <c r="Z928" s="20"/>
      <c r="AA928" s="20"/>
      <c r="AB928" s="20"/>
      <c r="AC928" s="64"/>
      <c r="AD928" s="64"/>
      <c r="AE928" s="64"/>
      <c r="AF928" s="20"/>
      <c r="AG928" s="64" t="s">
        <v>3523</v>
      </c>
      <c r="AI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8"/>
      <c r="BC928" s="64"/>
      <c r="BD928" s="64"/>
      <c r="BE928" s="65"/>
      <c r="BF928" s="65"/>
      <c r="BG928" s="65"/>
      <c r="BH928" s="65"/>
      <c r="BI928" s="20"/>
      <c r="BJ928" s="20"/>
      <c r="BK928" s="20"/>
      <c r="BL928" s="20"/>
      <c r="BM928" s="64"/>
      <c r="BN928" s="65"/>
      <c r="BO928" s="64"/>
      <c r="BP928" s="65"/>
      <c r="BQ928" s="64"/>
      <c r="BR928" s="65"/>
      <c r="BS928" s="64"/>
      <c r="BT928" s="64"/>
      <c r="BU928" s="64"/>
      <c r="BV928" s="64"/>
      <c r="BW928" s="64"/>
      <c r="BX928" s="64"/>
      <c r="BY928" s="64"/>
      <c r="BZ928" s="64"/>
      <c r="CA928" s="64"/>
      <c r="CB928" s="64"/>
      <c r="CC928" s="64"/>
      <c r="CD928" s="64"/>
      <c r="CE928" s="64"/>
      <c r="CF928" s="64"/>
      <c r="CG928" s="64" t="s">
        <v>103</v>
      </c>
      <c r="CH928" s="64"/>
      <c r="CI928" s="64"/>
      <c r="CJ928" s="64"/>
      <c r="CK928"/>
      <c r="CP928"/>
      <c r="CQ928"/>
      <c r="CR928"/>
      <c r="CS928"/>
      <c r="CT928"/>
      <c r="CU928"/>
      <c r="CV928"/>
      <c r="CW928" s="64"/>
    </row>
    <row r="929" spans="1:101" s="17" customFormat="1" x14ac:dyDescent="0.25">
      <c r="A929" s="64"/>
      <c r="C929" s="64"/>
      <c r="D929" s="64"/>
      <c r="E929" s="64"/>
      <c r="F929" s="66"/>
      <c r="W929" s="20"/>
      <c r="X929" s="64"/>
      <c r="Y929" s="64"/>
      <c r="Z929" s="20"/>
      <c r="AA929" s="20"/>
      <c r="AB929" s="20"/>
      <c r="AC929" s="64"/>
      <c r="AD929" s="64"/>
      <c r="AE929" s="64"/>
      <c r="AF929" s="20"/>
      <c r="AG929" s="64" t="s">
        <v>3528</v>
      </c>
      <c r="AI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8"/>
      <c r="BC929" s="64"/>
      <c r="BD929" s="64"/>
      <c r="BE929" s="65"/>
      <c r="BF929" s="65"/>
      <c r="BG929" s="65"/>
      <c r="BH929" s="65"/>
      <c r="BI929" s="20"/>
      <c r="BJ929" s="20"/>
      <c r="BK929" s="20"/>
      <c r="BL929" s="20"/>
      <c r="BM929" s="64"/>
      <c r="BN929" s="65"/>
      <c r="BO929" s="64"/>
      <c r="BP929" s="65"/>
      <c r="BQ929" s="64"/>
      <c r="BR929" s="65"/>
      <c r="BS929" s="64"/>
      <c r="BT929" s="64"/>
      <c r="BU929" s="64"/>
      <c r="BV929" s="64"/>
      <c r="BW929" s="64"/>
      <c r="BX929" s="64"/>
      <c r="BY929" s="64"/>
      <c r="BZ929" s="64"/>
      <c r="CA929" s="64"/>
      <c r="CB929" s="64"/>
      <c r="CC929" s="64"/>
      <c r="CD929" s="64"/>
      <c r="CE929" s="64"/>
      <c r="CF929" s="64"/>
      <c r="CG929" s="64"/>
      <c r="CH929" s="64"/>
      <c r="CI929" s="64"/>
      <c r="CJ929" s="64"/>
      <c r="CK929"/>
      <c r="CP929"/>
      <c r="CQ929"/>
      <c r="CR929"/>
      <c r="CS929"/>
      <c r="CT929"/>
      <c r="CU929"/>
      <c r="CV929"/>
      <c r="CW929" s="64"/>
    </row>
    <row r="930" spans="1:101" s="17" customFormat="1" x14ac:dyDescent="0.25">
      <c r="A930" s="64"/>
      <c r="C930" s="64"/>
      <c r="D930" s="64"/>
      <c r="E930" s="64"/>
      <c r="F930" s="66"/>
      <c r="W930" s="20"/>
      <c r="X930" s="64"/>
      <c r="Y930" s="64"/>
      <c r="Z930" s="20"/>
      <c r="AA930" s="20"/>
      <c r="AB930" s="20"/>
      <c r="AC930" s="64"/>
      <c r="AD930" s="64"/>
      <c r="AE930" s="64"/>
      <c r="AF930" s="20"/>
      <c r="AG930" s="64" t="s">
        <v>3533</v>
      </c>
      <c r="AI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8"/>
      <c r="BC930" s="64"/>
      <c r="BD930" s="64"/>
      <c r="BE930" s="65"/>
      <c r="BF930" s="65"/>
      <c r="BG930" s="65"/>
      <c r="BH930" s="65"/>
      <c r="BI930" s="20"/>
      <c r="BJ930" s="20"/>
      <c r="BK930" s="20"/>
      <c r="BL930" s="20"/>
      <c r="BM930" s="64"/>
      <c r="BN930" s="65"/>
      <c r="BO930" s="64"/>
      <c r="BP930" s="65"/>
      <c r="BQ930" s="64"/>
      <c r="BR930" s="65"/>
      <c r="BS930" s="64"/>
      <c r="BT930" s="64"/>
      <c r="BU930" s="64"/>
      <c r="BV930" s="64"/>
      <c r="BW930" s="64"/>
      <c r="BX930" s="64"/>
      <c r="BY930" s="64"/>
      <c r="BZ930" s="64"/>
      <c r="CA930" s="64"/>
      <c r="CB930" s="64"/>
      <c r="CC930" s="64"/>
      <c r="CD930" s="64"/>
      <c r="CE930" s="64"/>
      <c r="CF930" s="64"/>
      <c r="CG930" s="64" t="s">
        <v>103</v>
      </c>
      <c r="CH930" s="64"/>
      <c r="CI930" s="64"/>
      <c r="CJ930" s="64"/>
      <c r="CK930"/>
      <c r="CP930"/>
      <c r="CQ930"/>
      <c r="CR930"/>
      <c r="CS930"/>
      <c r="CT930"/>
      <c r="CU930"/>
      <c r="CV930"/>
      <c r="CW930" s="64"/>
    </row>
    <row r="931" spans="1:101" s="17" customFormat="1" x14ac:dyDescent="0.25">
      <c r="A931" s="64"/>
      <c r="C931" s="64"/>
      <c r="D931" s="64"/>
      <c r="E931" s="64"/>
      <c r="F931" s="66"/>
      <c r="W931" s="20"/>
      <c r="X931" s="64"/>
      <c r="Y931" s="64"/>
      <c r="Z931" s="20"/>
      <c r="AA931" s="20"/>
      <c r="AB931" s="20"/>
      <c r="AC931" s="64"/>
      <c r="AD931" s="64"/>
      <c r="AE931" s="64"/>
      <c r="AF931" s="20"/>
      <c r="AG931" s="64" t="s">
        <v>3538</v>
      </c>
      <c r="AI931" s="64"/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8"/>
      <c r="BC931" s="64"/>
      <c r="BD931" s="64"/>
      <c r="BE931" s="65"/>
      <c r="BF931" s="65"/>
      <c r="BG931" s="65"/>
      <c r="BH931" s="65"/>
      <c r="BI931" s="20"/>
      <c r="BJ931" s="20"/>
      <c r="BK931" s="20"/>
      <c r="BL931" s="20"/>
      <c r="BM931" s="64"/>
      <c r="BN931" s="65"/>
      <c r="BO931" s="64"/>
      <c r="BP931" s="65"/>
      <c r="BQ931" s="64"/>
      <c r="BR931" s="65"/>
      <c r="BS931" s="64"/>
      <c r="BT931" s="64"/>
      <c r="BU931" s="64"/>
      <c r="BV931" s="64"/>
      <c r="BW931" s="64"/>
      <c r="BX931" s="64"/>
      <c r="BY931" s="64"/>
      <c r="BZ931" s="64"/>
      <c r="CA931" s="64"/>
      <c r="CB931" s="64"/>
      <c r="CC931" s="64"/>
      <c r="CD931" s="64"/>
      <c r="CE931" s="64"/>
      <c r="CF931" s="64"/>
      <c r="CG931" s="64"/>
      <c r="CH931" s="64"/>
      <c r="CI931" s="64"/>
      <c r="CJ931" s="64"/>
      <c r="CK931"/>
      <c r="CP931"/>
      <c r="CQ931"/>
      <c r="CR931"/>
      <c r="CS931"/>
      <c r="CT931"/>
      <c r="CU931"/>
      <c r="CV931"/>
      <c r="CW931" s="64"/>
    </row>
    <row r="932" spans="1:101" s="17" customFormat="1" x14ac:dyDescent="0.25">
      <c r="A932" s="64"/>
      <c r="C932" s="64"/>
      <c r="D932" s="64"/>
      <c r="E932" s="64"/>
      <c r="F932" s="66"/>
      <c r="W932" s="20"/>
      <c r="X932" s="64"/>
      <c r="Y932" s="64"/>
      <c r="Z932" s="20"/>
      <c r="AA932" s="20"/>
      <c r="AB932" s="20"/>
      <c r="AC932" s="64"/>
      <c r="AD932" s="64"/>
      <c r="AE932" s="64"/>
      <c r="AF932" s="20"/>
      <c r="AG932" s="64" t="s">
        <v>3545</v>
      </c>
      <c r="AI932" s="64"/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8"/>
      <c r="BC932" s="64"/>
      <c r="BD932" s="64"/>
      <c r="BE932" s="65"/>
      <c r="BF932" s="65"/>
      <c r="BG932" s="65"/>
      <c r="BH932" s="65"/>
      <c r="BI932" s="20"/>
      <c r="BJ932" s="20"/>
      <c r="BK932" s="20"/>
      <c r="BL932" s="20"/>
      <c r="BM932" s="64"/>
      <c r="BN932" s="65"/>
      <c r="BO932" s="64"/>
      <c r="BP932" s="65"/>
      <c r="BQ932" s="64"/>
      <c r="BR932" s="65"/>
      <c r="BS932" s="64"/>
      <c r="BT932" s="64"/>
      <c r="BU932" s="64"/>
      <c r="BV932" s="64"/>
      <c r="BW932" s="64"/>
      <c r="BX932" s="64"/>
      <c r="BY932" s="64"/>
      <c r="BZ932" s="64"/>
      <c r="CA932" s="64"/>
      <c r="CB932" s="64"/>
      <c r="CC932" s="64"/>
      <c r="CD932" s="64"/>
      <c r="CE932" s="64"/>
      <c r="CF932" s="64"/>
      <c r="CG932" s="64" t="s">
        <v>3503</v>
      </c>
      <c r="CH932" s="64"/>
      <c r="CI932" s="64"/>
      <c r="CJ932" s="64"/>
      <c r="CK932"/>
      <c r="CP932"/>
      <c r="CQ932"/>
      <c r="CR932"/>
      <c r="CS932"/>
      <c r="CT932"/>
      <c r="CU932"/>
      <c r="CV932"/>
      <c r="CW932" s="64"/>
    </row>
    <row r="933" spans="1:101" s="17" customFormat="1" x14ac:dyDescent="0.25">
      <c r="A933" s="64"/>
      <c r="C933" s="64"/>
      <c r="D933" s="64"/>
      <c r="E933" s="64"/>
      <c r="F933" s="66"/>
      <c r="W933" s="20"/>
      <c r="X933" s="64"/>
      <c r="Y933" s="64"/>
      <c r="Z933" s="20"/>
      <c r="AA933" s="20"/>
      <c r="AB933" s="20"/>
      <c r="AC933" s="64"/>
      <c r="AD933" s="64"/>
      <c r="AE933" s="64"/>
      <c r="AF933" s="20"/>
      <c r="AG933" s="64" t="s">
        <v>3549</v>
      </c>
      <c r="AI933" s="64"/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8"/>
      <c r="BC933" s="64"/>
      <c r="BD933" s="64"/>
      <c r="BE933" s="65"/>
      <c r="BF933" s="65"/>
      <c r="BG933" s="65"/>
      <c r="BH933" s="65"/>
      <c r="BI933" s="20"/>
      <c r="BJ933" s="20"/>
      <c r="BK933" s="20"/>
      <c r="BL933" s="20"/>
      <c r="BM933" s="64"/>
      <c r="BN933" s="65"/>
      <c r="BO933" s="64"/>
      <c r="BP933" s="65"/>
      <c r="BQ933" s="64"/>
      <c r="BR933" s="65"/>
      <c r="BS933" s="64"/>
      <c r="BT933" s="64"/>
      <c r="BU933" s="64"/>
      <c r="BV933" s="64"/>
      <c r="BW933" s="64"/>
      <c r="BX933" s="64"/>
      <c r="BY933" s="64"/>
      <c r="BZ933" s="64"/>
      <c r="CA933" s="64"/>
      <c r="CB933" s="64"/>
      <c r="CC933" s="64"/>
      <c r="CD933" s="64"/>
      <c r="CE933" s="64"/>
      <c r="CF933" s="64"/>
      <c r="CG933" s="64" t="s">
        <v>103</v>
      </c>
      <c r="CH933" s="64"/>
      <c r="CI933" s="64"/>
      <c r="CJ933" s="64"/>
      <c r="CK933"/>
      <c r="CP933"/>
      <c r="CQ933"/>
      <c r="CR933"/>
      <c r="CS933"/>
      <c r="CT933"/>
      <c r="CU933"/>
      <c r="CV933"/>
      <c r="CW933" s="64"/>
    </row>
    <row r="934" spans="1:101" s="17" customFormat="1" x14ac:dyDescent="0.25">
      <c r="A934" s="64"/>
      <c r="C934" s="64"/>
      <c r="D934" s="64"/>
      <c r="E934" s="64"/>
      <c r="F934" s="66"/>
      <c r="W934" s="20"/>
      <c r="X934" s="64"/>
      <c r="Y934" s="64"/>
      <c r="Z934" s="20"/>
      <c r="AA934" s="20"/>
      <c r="AB934" s="20"/>
      <c r="AC934" s="64"/>
      <c r="AD934" s="64"/>
      <c r="AE934" s="64"/>
      <c r="AF934" s="20"/>
      <c r="AG934" s="64" t="s">
        <v>3553</v>
      </c>
      <c r="AI934" s="64"/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8"/>
      <c r="BC934" s="64"/>
      <c r="BD934" s="64"/>
      <c r="BE934" s="65"/>
      <c r="BF934" s="65"/>
      <c r="BG934" s="65"/>
      <c r="BH934" s="65"/>
      <c r="BI934" s="20"/>
      <c r="BJ934" s="20"/>
      <c r="BK934" s="20"/>
      <c r="BL934" s="20"/>
      <c r="BM934" s="64"/>
      <c r="BN934" s="65"/>
      <c r="BO934" s="64"/>
      <c r="BP934" s="65"/>
      <c r="BQ934" s="64"/>
      <c r="BR934" s="65"/>
      <c r="BS934" s="64"/>
      <c r="BT934" s="64"/>
      <c r="BU934" s="64"/>
      <c r="BV934" s="64"/>
      <c r="BW934" s="64"/>
      <c r="BX934" s="64"/>
      <c r="BY934" s="64"/>
      <c r="BZ934" s="64"/>
      <c r="CA934" s="64"/>
      <c r="CB934" s="64"/>
      <c r="CC934" s="64"/>
      <c r="CD934" s="64"/>
      <c r="CE934" s="64"/>
      <c r="CF934" s="64"/>
      <c r="CG934" s="64" t="s">
        <v>103</v>
      </c>
      <c r="CH934" s="64"/>
      <c r="CI934" s="64"/>
      <c r="CJ934" s="64"/>
      <c r="CK934"/>
      <c r="CP934"/>
      <c r="CQ934"/>
      <c r="CR934"/>
      <c r="CS934"/>
      <c r="CT934"/>
      <c r="CU934"/>
      <c r="CV934"/>
      <c r="CW934" s="64"/>
    </row>
    <row r="935" spans="1:101" s="17" customFormat="1" x14ac:dyDescent="0.25">
      <c r="A935" s="64"/>
      <c r="C935" s="64"/>
      <c r="D935" s="64"/>
      <c r="E935" s="64"/>
      <c r="F935" s="66"/>
      <c r="W935" s="20"/>
      <c r="X935" s="64"/>
      <c r="Y935" s="64"/>
      <c r="Z935" s="20"/>
      <c r="AA935" s="20"/>
      <c r="AB935" s="20"/>
      <c r="AC935" s="64"/>
      <c r="AD935" s="64"/>
      <c r="AE935" s="64"/>
      <c r="AF935" s="20"/>
      <c r="AG935" s="64" t="s">
        <v>3560</v>
      </c>
      <c r="AI935" s="64"/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8"/>
      <c r="BC935" s="64"/>
      <c r="BD935" s="64"/>
      <c r="BE935" s="65"/>
      <c r="BF935" s="65"/>
      <c r="BG935" s="65"/>
      <c r="BH935" s="65"/>
      <c r="BI935" s="20"/>
      <c r="BJ935" s="20"/>
      <c r="BK935" s="20"/>
      <c r="BL935" s="20"/>
      <c r="BM935" s="64"/>
      <c r="BN935" s="65"/>
      <c r="BO935" s="64"/>
      <c r="BP935" s="65"/>
      <c r="BQ935" s="64"/>
      <c r="BR935" s="65"/>
      <c r="BS935" s="64"/>
      <c r="BT935" s="64"/>
      <c r="BU935" s="64"/>
      <c r="BV935" s="64"/>
      <c r="BW935" s="64"/>
      <c r="BX935" s="64"/>
      <c r="BY935" s="64"/>
      <c r="BZ935" s="64"/>
      <c r="CA935" s="64"/>
      <c r="CB935" s="64"/>
      <c r="CC935" s="64"/>
      <c r="CD935" s="64"/>
      <c r="CE935" s="64"/>
      <c r="CF935" s="64"/>
      <c r="CG935" s="64" t="s">
        <v>103</v>
      </c>
      <c r="CH935" s="64"/>
      <c r="CI935" s="64"/>
      <c r="CJ935" s="64"/>
      <c r="CK935"/>
      <c r="CP935"/>
      <c r="CQ935"/>
      <c r="CR935"/>
      <c r="CS935"/>
      <c r="CT935"/>
      <c r="CU935"/>
      <c r="CV935"/>
      <c r="CW935" s="64"/>
    </row>
    <row r="936" spans="1:101" s="17" customFormat="1" x14ac:dyDescent="0.25">
      <c r="A936" s="64"/>
      <c r="C936" s="64"/>
      <c r="D936" s="64"/>
      <c r="E936" s="64"/>
      <c r="F936" s="66"/>
      <c r="W936" s="20"/>
      <c r="X936" s="64"/>
      <c r="Y936" s="64"/>
      <c r="Z936" s="20"/>
      <c r="AA936" s="20"/>
      <c r="AB936" s="20"/>
      <c r="AC936" s="64"/>
      <c r="AD936" s="67"/>
      <c r="AE936" s="67"/>
      <c r="AF936" s="20"/>
      <c r="AG936" s="67" t="s">
        <v>3566</v>
      </c>
      <c r="AI936" s="64"/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8"/>
      <c r="BC936" s="64"/>
      <c r="BD936" s="64"/>
      <c r="BE936" s="65"/>
      <c r="BF936" s="65"/>
      <c r="BG936" s="65"/>
      <c r="BH936" s="65"/>
      <c r="BI936" s="20"/>
      <c r="BJ936" s="20"/>
      <c r="BK936" s="20"/>
      <c r="BL936" s="20"/>
      <c r="BM936" s="64"/>
      <c r="BN936" s="65"/>
      <c r="BO936" s="64"/>
      <c r="BP936" s="65"/>
      <c r="BQ936" s="64"/>
      <c r="BR936" s="65"/>
      <c r="BS936" s="64"/>
      <c r="BT936" s="64"/>
      <c r="BU936" s="64"/>
      <c r="BV936" s="67"/>
      <c r="BW936" s="67"/>
      <c r="BX936" s="67"/>
      <c r="BY936" s="64"/>
      <c r="BZ936" s="64"/>
      <c r="CA936" s="64"/>
      <c r="CB936" s="64"/>
      <c r="CC936" s="64"/>
      <c r="CD936" s="64"/>
      <c r="CE936" s="64"/>
      <c r="CF936" s="64"/>
      <c r="CG936" s="64" t="s">
        <v>103</v>
      </c>
      <c r="CH936" s="64"/>
      <c r="CI936" s="64"/>
      <c r="CJ936" s="64"/>
      <c r="CK936"/>
      <c r="CP936"/>
      <c r="CQ936"/>
      <c r="CR936"/>
      <c r="CS936"/>
      <c r="CT936"/>
      <c r="CU936"/>
      <c r="CV936"/>
      <c r="CW936" s="64"/>
    </row>
    <row r="937" spans="1:101" s="17" customFormat="1" x14ac:dyDescent="0.25">
      <c r="A937" s="64"/>
      <c r="C937" s="64"/>
      <c r="D937" s="64"/>
      <c r="E937" s="64"/>
      <c r="F937" s="66"/>
      <c r="W937" s="20"/>
      <c r="X937" s="64"/>
      <c r="Y937" s="64"/>
      <c r="Z937" s="20"/>
      <c r="AA937" s="20"/>
      <c r="AB937" s="20"/>
      <c r="AC937" s="64"/>
      <c r="AD937" s="64"/>
      <c r="AE937" s="64"/>
      <c r="AF937" s="20"/>
      <c r="AG937" s="64" t="s">
        <v>3571</v>
      </c>
      <c r="AI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8"/>
      <c r="BC937" s="64"/>
      <c r="BD937" s="64"/>
      <c r="BE937" s="65"/>
      <c r="BF937" s="65"/>
      <c r="BG937" s="65"/>
      <c r="BH937" s="65"/>
      <c r="BI937" s="20"/>
      <c r="BJ937" s="20"/>
      <c r="BK937" s="20"/>
      <c r="BL937" s="20"/>
      <c r="BM937" s="64"/>
      <c r="BN937" s="65"/>
      <c r="BO937" s="64"/>
      <c r="BP937" s="65"/>
      <c r="BQ937" s="64"/>
      <c r="BR937" s="65"/>
      <c r="BS937" s="64"/>
      <c r="BT937" s="64"/>
      <c r="BU937" s="64"/>
      <c r="BV937" s="64"/>
      <c r="BW937" s="64"/>
      <c r="BX937" s="64"/>
      <c r="BY937" s="64"/>
      <c r="BZ937" s="64"/>
      <c r="CA937" s="64"/>
      <c r="CB937" s="64"/>
      <c r="CC937" s="64"/>
      <c r="CD937" s="64"/>
      <c r="CE937" s="64"/>
      <c r="CF937" s="64"/>
      <c r="CG937" s="64" t="s">
        <v>103</v>
      </c>
      <c r="CH937" s="64"/>
      <c r="CI937" s="64"/>
      <c r="CJ937" s="64"/>
      <c r="CK937"/>
      <c r="CP937"/>
      <c r="CQ937"/>
      <c r="CR937"/>
      <c r="CS937"/>
      <c r="CT937"/>
      <c r="CU937"/>
      <c r="CV937"/>
      <c r="CW937" s="64"/>
    </row>
    <row r="938" spans="1:101" s="17" customFormat="1" x14ac:dyDescent="0.25">
      <c r="A938" s="64"/>
      <c r="C938" s="64"/>
      <c r="D938" s="64"/>
      <c r="E938" s="64"/>
      <c r="F938" s="66"/>
      <c r="W938" s="20"/>
      <c r="X938" s="64"/>
      <c r="Y938" s="64"/>
      <c r="Z938" s="20"/>
      <c r="AA938" s="20"/>
      <c r="AB938" s="20"/>
      <c r="AC938" s="64"/>
      <c r="AD938" s="64"/>
      <c r="AE938" s="64"/>
      <c r="AF938" s="20"/>
      <c r="AG938" s="64" t="s">
        <v>3580</v>
      </c>
      <c r="AI938" s="64"/>
      <c r="AK938" s="64"/>
      <c r="AL938" s="64"/>
      <c r="AM938" s="64"/>
      <c r="AN938" s="64"/>
      <c r="AO938" s="64"/>
      <c r="AP938" s="64"/>
      <c r="AQ938" s="64"/>
      <c r="AR938" s="64"/>
      <c r="AS938" s="64"/>
      <c r="AT938" s="64"/>
      <c r="AU938" s="68"/>
      <c r="BC938" s="64"/>
      <c r="BD938" s="64"/>
      <c r="BE938" s="65"/>
      <c r="BF938" s="65"/>
      <c r="BG938" s="65"/>
      <c r="BH938" s="65"/>
      <c r="BI938" s="20"/>
      <c r="BJ938" s="20"/>
      <c r="BK938" s="20"/>
      <c r="BL938" s="20"/>
      <c r="BM938" s="64"/>
      <c r="BN938" s="65"/>
      <c r="BO938" s="64"/>
      <c r="BP938" s="65"/>
      <c r="BQ938" s="64"/>
      <c r="BR938" s="65"/>
      <c r="BS938" s="64"/>
      <c r="BT938" s="64"/>
      <c r="BU938" s="64"/>
      <c r="BV938" s="64"/>
      <c r="BW938" s="64"/>
      <c r="BX938" s="64"/>
      <c r="BY938" s="64"/>
      <c r="BZ938" s="64"/>
      <c r="CA938" s="64"/>
      <c r="CB938" s="64"/>
      <c r="CC938" s="64"/>
      <c r="CD938" s="64"/>
      <c r="CE938" s="64"/>
      <c r="CF938" s="64"/>
      <c r="CG938" s="64" t="s">
        <v>103</v>
      </c>
      <c r="CH938" s="64"/>
      <c r="CI938" s="64"/>
      <c r="CJ938" s="64"/>
      <c r="CK938"/>
      <c r="CP938"/>
      <c r="CQ938"/>
      <c r="CR938"/>
      <c r="CS938"/>
      <c r="CT938"/>
      <c r="CU938"/>
      <c r="CV938"/>
      <c r="CW938" s="64"/>
    </row>
    <row r="939" spans="1:101" s="17" customFormat="1" x14ac:dyDescent="0.25">
      <c r="A939" s="64"/>
      <c r="C939" s="64"/>
      <c r="D939" s="64"/>
      <c r="E939" s="64"/>
      <c r="F939" s="66"/>
      <c r="W939" s="20"/>
      <c r="X939" s="64"/>
      <c r="Y939" s="64"/>
      <c r="Z939" s="20"/>
      <c r="AA939" s="20"/>
      <c r="AB939" s="20"/>
      <c r="AC939" s="64"/>
      <c r="AD939" s="64"/>
      <c r="AE939" s="64"/>
      <c r="AF939" s="20"/>
      <c r="AG939" s="64" t="s">
        <v>3585</v>
      </c>
      <c r="AI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8"/>
      <c r="BC939" s="64"/>
      <c r="BD939" s="64"/>
      <c r="BE939" s="65"/>
      <c r="BF939" s="65"/>
      <c r="BG939" s="65"/>
      <c r="BH939" s="65"/>
      <c r="BI939" s="20"/>
      <c r="BJ939" s="20"/>
      <c r="BK939" s="20"/>
      <c r="BL939" s="20"/>
      <c r="BM939" s="64"/>
      <c r="BN939" s="65"/>
      <c r="BO939" s="64"/>
      <c r="BP939" s="65"/>
      <c r="BQ939" s="64"/>
      <c r="BR939" s="65"/>
      <c r="BS939" s="64"/>
      <c r="BT939" s="64"/>
      <c r="BU939" s="64"/>
      <c r="BV939" s="64"/>
      <c r="BW939" s="64"/>
      <c r="BX939" s="64"/>
      <c r="BY939" s="64"/>
      <c r="BZ939" s="64"/>
      <c r="CA939" s="64"/>
      <c r="CB939" s="64"/>
      <c r="CC939" s="64"/>
      <c r="CD939" s="64"/>
      <c r="CE939" s="64"/>
      <c r="CF939" s="64"/>
      <c r="CG939" s="64"/>
      <c r="CH939" s="64"/>
      <c r="CI939" s="64"/>
      <c r="CJ939" s="64"/>
      <c r="CK939"/>
      <c r="CP939"/>
      <c r="CQ939"/>
      <c r="CR939"/>
      <c r="CS939"/>
      <c r="CT939"/>
      <c r="CU939"/>
      <c r="CV939"/>
      <c r="CW939" s="64"/>
    </row>
    <row r="940" spans="1:101" s="17" customFormat="1" x14ac:dyDescent="0.25">
      <c r="A940" s="64"/>
      <c r="C940" s="64"/>
      <c r="D940" s="64"/>
      <c r="E940" s="64"/>
      <c r="F940" s="66"/>
      <c r="W940" s="20"/>
      <c r="X940" s="64"/>
      <c r="Y940" s="64"/>
      <c r="Z940" s="20"/>
      <c r="AA940" s="20"/>
      <c r="AB940" s="20"/>
      <c r="AC940" s="64"/>
      <c r="AD940" s="64"/>
      <c r="AE940" s="64"/>
      <c r="AF940" s="20"/>
      <c r="AG940" s="64" t="s">
        <v>1042</v>
      </c>
      <c r="AI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8"/>
      <c r="BC940" s="64"/>
      <c r="BD940" s="64"/>
      <c r="BE940" s="65"/>
      <c r="BF940" s="65"/>
      <c r="BG940" s="65"/>
      <c r="BH940" s="65"/>
      <c r="BI940" s="20"/>
      <c r="BJ940" s="20"/>
      <c r="BK940" s="20"/>
      <c r="BL940" s="20"/>
      <c r="BM940" s="64"/>
      <c r="BN940" s="65"/>
      <c r="BO940" s="64"/>
      <c r="BP940" s="65"/>
      <c r="BQ940" s="64"/>
      <c r="BR940" s="65"/>
      <c r="BS940" s="64"/>
      <c r="BT940" s="64"/>
      <c r="BU940" s="64"/>
      <c r="BV940" s="64"/>
      <c r="BW940" s="64"/>
      <c r="BX940" s="64"/>
      <c r="BY940" s="64"/>
      <c r="BZ940" s="64"/>
      <c r="CA940" s="64"/>
      <c r="CB940" s="64"/>
      <c r="CC940" s="64"/>
      <c r="CD940" s="64"/>
      <c r="CE940" s="64"/>
      <c r="CF940" s="64"/>
      <c r="CG940" s="64" t="s">
        <v>349</v>
      </c>
      <c r="CH940" s="64"/>
      <c r="CI940" s="64"/>
      <c r="CJ940" s="64"/>
      <c r="CK940"/>
      <c r="CP940"/>
      <c r="CQ940"/>
      <c r="CR940"/>
      <c r="CS940"/>
      <c r="CT940"/>
      <c r="CU940"/>
      <c r="CV940"/>
      <c r="CW940" s="64"/>
    </row>
    <row r="941" spans="1:101" s="17" customFormat="1" x14ac:dyDescent="0.25">
      <c r="A941" s="64"/>
      <c r="C941" s="64"/>
      <c r="D941" s="64"/>
      <c r="E941" s="64"/>
      <c r="F941" s="66"/>
      <c r="W941" s="20"/>
      <c r="X941" s="64"/>
      <c r="Y941" s="64"/>
      <c r="Z941" s="20"/>
      <c r="AA941" s="20"/>
      <c r="AB941" s="20"/>
      <c r="AC941" s="64"/>
      <c r="AD941" s="64"/>
      <c r="AE941" s="64"/>
      <c r="AF941" s="20"/>
      <c r="AG941" s="64" t="s">
        <v>100</v>
      </c>
      <c r="AI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8"/>
      <c r="BC941" s="64"/>
      <c r="BD941" s="64"/>
      <c r="BE941" s="65"/>
      <c r="BF941" s="65"/>
      <c r="BG941" s="65"/>
      <c r="BH941" s="65"/>
      <c r="BI941" s="20"/>
      <c r="BJ941" s="20"/>
      <c r="BK941" s="20"/>
      <c r="BL941" s="20"/>
      <c r="BM941" s="64"/>
      <c r="BN941" s="65"/>
      <c r="BO941" s="64"/>
      <c r="BP941" s="65"/>
      <c r="BQ941" s="64"/>
      <c r="BR941" s="65"/>
      <c r="BS941" s="64"/>
      <c r="BT941" s="64"/>
      <c r="BU941" s="64"/>
      <c r="BV941" s="64"/>
      <c r="BW941" s="64"/>
      <c r="BX941" s="64"/>
      <c r="BY941" s="64"/>
      <c r="BZ941" s="64"/>
      <c r="CA941" s="64"/>
      <c r="CB941" s="64"/>
      <c r="CC941" s="64"/>
      <c r="CD941" s="64"/>
      <c r="CE941" s="64"/>
      <c r="CF941" s="64"/>
      <c r="CG941" s="64" t="s">
        <v>349</v>
      </c>
      <c r="CH941" s="64"/>
      <c r="CI941" s="64"/>
      <c r="CJ941" s="64"/>
      <c r="CK941"/>
      <c r="CP941"/>
      <c r="CQ941"/>
      <c r="CR941"/>
      <c r="CS941"/>
      <c r="CT941"/>
      <c r="CU941"/>
      <c r="CV941"/>
      <c r="CW941" s="64"/>
    </row>
    <row r="942" spans="1:101" s="17" customFormat="1" x14ac:dyDescent="0.25">
      <c r="A942" s="64"/>
      <c r="C942" s="64"/>
      <c r="D942" s="64"/>
      <c r="E942" s="64"/>
      <c r="F942" s="66"/>
      <c r="W942" s="20"/>
      <c r="X942" s="64"/>
      <c r="Y942" s="64"/>
      <c r="Z942" s="20"/>
      <c r="AA942" s="20"/>
      <c r="AB942" s="20"/>
      <c r="AC942" s="64"/>
      <c r="AD942" s="64"/>
      <c r="AE942" s="64"/>
      <c r="AF942" s="20"/>
      <c r="AG942" s="64" t="s">
        <v>100</v>
      </c>
      <c r="AI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8"/>
      <c r="BC942" s="64"/>
      <c r="BD942" s="64"/>
      <c r="BE942" s="65"/>
      <c r="BF942" s="65"/>
      <c r="BG942" s="65"/>
      <c r="BH942" s="65"/>
      <c r="BI942" s="20"/>
      <c r="BJ942" s="20"/>
      <c r="BK942" s="20"/>
      <c r="BL942" s="20"/>
      <c r="BM942" s="64"/>
      <c r="BN942" s="65"/>
      <c r="BO942" s="64"/>
      <c r="BP942" s="65"/>
      <c r="BQ942" s="64"/>
      <c r="BR942" s="65"/>
      <c r="BS942" s="64"/>
      <c r="BT942" s="64"/>
      <c r="BU942" s="64"/>
      <c r="BV942" s="64"/>
      <c r="BW942" s="64"/>
      <c r="BX942" s="64"/>
      <c r="BY942" s="64"/>
      <c r="BZ942" s="64"/>
      <c r="CA942" s="64"/>
      <c r="CB942" s="64"/>
      <c r="CC942" s="64"/>
      <c r="CD942" s="64"/>
      <c r="CE942" s="64"/>
      <c r="CF942" s="64"/>
      <c r="CG942" s="64" t="s">
        <v>349</v>
      </c>
      <c r="CH942" s="64"/>
      <c r="CI942" s="64"/>
      <c r="CJ942" s="64"/>
      <c r="CK942"/>
      <c r="CP942"/>
      <c r="CQ942"/>
      <c r="CR942"/>
      <c r="CS942"/>
      <c r="CT942"/>
      <c r="CU942"/>
      <c r="CV942"/>
      <c r="CW942" s="64"/>
    </row>
    <row r="943" spans="1:101" s="17" customFormat="1" x14ac:dyDescent="0.25">
      <c r="A943" s="64"/>
      <c r="C943" s="64"/>
      <c r="D943" s="64"/>
      <c r="E943" s="64"/>
      <c r="F943" s="66"/>
      <c r="W943" s="20"/>
      <c r="X943" s="64"/>
      <c r="Y943" s="64"/>
      <c r="Z943" s="20"/>
      <c r="AA943" s="20"/>
      <c r="AB943" s="20"/>
      <c r="AC943" s="64"/>
      <c r="AD943" s="64"/>
      <c r="AE943" s="64"/>
      <c r="AF943" s="20"/>
      <c r="AG943" s="64" t="s">
        <v>100</v>
      </c>
      <c r="AI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8"/>
      <c r="BC943" s="64"/>
      <c r="BD943" s="64"/>
      <c r="BE943" s="65"/>
      <c r="BF943" s="65"/>
      <c r="BG943" s="65"/>
      <c r="BH943" s="65"/>
      <c r="BI943" s="20"/>
      <c r="BJ943" s="20"/>
      <c r="BK943" s="20"/>
      <c r="BL943" s="20"/>
      <c r="BM943" s="64"/>
      <c r="BN943" s="65"/>
      <c r="BO943" s="64"/>
      <c r="BP943" s="65"/>
      <c r="BQ943" s="64"/>
      <c r="BR943" s="65"/>
      <c r="BS943" s="64"/>
      <c r="BT943" s="64"/>
      <c r="BU943" s="64"/>
      <c r="BV943" s="64"/>
      <c r="BW943" s="64"/>
      <c r="BX943" s="64"/>
      <c r="BY943" s="64"/>
      <c r="BZ943" s="64"/>
      <c r="CA943" s="64"/>
      <c r="CB943" s="64"/>
      <c r="CC943" s="64"/>
      <c r="CD943" s="64"/>
      <c r="CE943" s="64"/>
      <c r="CF943" s="64"/>
      <c r="CG943" s="64" t="s">
        <v>349</v>
      </c>
      <c r="CH943" s="64"/>
      <c r="CI943" s="64"/>
      <c r="CJ943" s="64"/>
      <c r="CK943"/>
      <c r="CP943"/>
      <c r="CQ943"/>
      <c r="CR943"/>
      <c r="CS943"/>
      <c r="CT943"/>
      <c r="CU943"/>
      <c r="CV943"/>
      <c r="CW943" s="64"/>
    </row>
    <row r="944" spans="1:101" s="17" customFormat="1" x14ac:dyDescent="0.25">
      <c r="A944" s="64"/>
      <c r="C944" s="64"/>
      <c r="D944" s="64"/>
      <c r="E944" s="64"/>
      <c r="F944" s="66"/>
      <c r="W944" s="20"/>
      <c r="X944" s="64"/>
      <c r="Y944" s="64"/>
      <c r="Z944" s="20"/>
      <c r="AA944" s="20"/>
      <c r="AB944" s="20"/>
      <c r="AC944" s="64"/>
      <c r="AD944" s="64"/>
      <c r="AE944" s="64"/>
      <c r="AF944" s="20"/>
      <c r="AG944" s="64" t="s">
        <v>3600</v>
      </c>
      <c r="AI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8"/>
      <c r="BC944" s="64"/>
      <c r="BD944" s="64"/>
      <c r="BE944" s="65"/>
      <c r="BF944" s="65"/>
      <c r="BG944" s="65"/>
      <c r="BH944" s="65"/>
      <c r="BI944" s="20"/>
      <c r="BJ944" s="20"/>
      <c r="BK944" s="20"/>
      <c r="BL944" s="20"/>
      <c r="BM944" s="64"/>
      <c r="BN944" s="65"/>
      <c r="BO944" s="64"/>
      <c r="BP944" s="65"/>
      <c r="BQ944" s="64"/>
      <c r="BR944" s="65"/>
      <c r="BS944" s="64"/>
      <c r="BT944" s="64"/>
      <c r="BU944" s="64"/>
      <c r="BV944" s="64"/>
      <c r="BW944" s="64"/>
      <c r="BX944" s="64"/>
      <c r="BY944" s="64"/>
      <c r="BZ944" s="64"/>
      <c r="CA944" s="64"/>
      <c r="CB944" s="64"/>
      <c r="CC944" s="64"/>
      <c r="CD944" s="64"/>
      <c r="CE944" s="64"/>
      <c r="CF944" s="64"/>
      <c r="CG944" s="64"/>
      <c r="CH944" s="64"/>
      <c r="CI944" s="64"/>
      <c r="CJ944" s="64"/>
      <c r="CK944"/>
      <c r="CP944"/>
      <c r="CQ944"/>
      <c r="CR944"/>
      <c r="CS944"/>
      <c r="CT944"/>
      <c r="CU944"/>
      <c r="CV944"/>
      <c r="CW944" s="64"/>
    </row>
    <row r="945" spans="1:101" s="17" customFormat="1" x14ac:dyDescent="0.25">
      <c r="A945" s="64"/>
      <c r="C945" s="64"/>
      <c r="D945" s="64"/>
      <c r="E945" s="64"/>
      <c r="F945" s="66"/>
      <c r="W945" s="20"/>
      <c r="X945" s="64"/>
      <c r="Y945" s="64"/>
      <c r="Z945" s="20"/>
      <c r="AA945" s="20"/>
      <c r="AB945" s="20"/>
      <c r="AC945" s="64"/>
      <c r="AD945" s="64"/>
      <c r="AE945" s="64"/>
      <c r="AF945" s="20"/>
      <c r="AG945" s="64" t="s">
        <v>3606</v>
      </c>
      <c r="AI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8"/>
      <c r="BC945" s="64"/>
      <c r="BD945" s="64"/>
      <c r="BE945" s="65"/>
      <c r="BF945" s="65"/>
      <c r="BG945" s="65"/>
      <c r="BH945" s="65"/>
      <c r="BI945" s="20"/>
      <c r="BJ945" s="20"/>
      <c r="BK945" s="20"/>
      <c r="BL945" s="20"/>
      <c r="BM945" s="64"/>
      <c r="BN945" s="65"/>
      <c r="BO945" s="64"/>
      <c r="BP945" s="65"/>
      <c r="BQ945" s="64"/>
      <c r="BR945" s="65"/>
      <c r="BS945" s="64"/>
      <c r="BT945" s="64"/>
      <c r="BU945" s="64"/>
      <c r="BV945" s="64"/>
      <c r="BW945" s="64"/>
      <c r="BX945" s="64"/>
      <c r="BY945" s="64"/>
      <c r="BZ945" s="64"/>
      <c r="CA945" s="64"/>
      <c r="CB945" s="64"/>
      <c r="CC945" s="64"/>
      <c r="CD945" s="64"/>
      <c r="CE945" s="64"/>
      <c r="CF945" s="64"/>
      <c r="CG945" s="64"/>
      <c r="CH945" s="64"/>
      <c r="CI945" s="64"/>
      <c r="CJ945" s="64"/>
      <c r="CK945"/>
      <c r="CP945"/>
      <c r="CQ945"/>
      <c r="CR945"/>
      <c r="CS945"/>
      <c r="CT945"/>
      <c r="CU945"/>
      <c r="CV945"/>
      <c r="CW945" s="64"/>
    </row>
    <row r="946" spans="1:101" s="17" customFormat="1" x14ac:dyDescent="0.25">
      <c r="A946" s="64"/>
      <c r="C946" s="64"/>
      <c r="D946" s="64"/>
      <c r="E946" s="64"/>
      <c r="F946" s="66"/>
      <c r="W946" s="20"/>
      <c r="X946" s="64"/>
      <c r="Y946" s="64"/>
      <c r="Z946" s="20"/>
      <c r="AA946" s="20"/>
      <c r="AB946" s="20"/>
      <c r="AC946" s="64"/>
      <c r="AD946" s="64"/>
      <c r="AE946" s="64"/>
      <c r="AF946" s="20"/>
      <c r="AG946" s="64" t="s">
        <v>3614</v>
      </c>
      <c r="AI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8"/>
      <c r="BC946" s="64"/>
      <c r="BD946" s="64"/>
      <c r="BE946" s="65"/>
      <c r="BF946" s="65"/>
      <c r="BG946" s="65"/>
      <c r="BH946" s="65"/>
      <c r="BI946" s="20"/>
      <c r="BJ946" s="20"/>
      <c r="BK946" s="20"/>
      <c r="BL946" s="20"/>
      <c r="BM946" s="64"/>
      <c r="BN946" s="65"/>
      <c r="BO946" s="64"/>
      <c r="BP946" s="65"/>
      <c r="BQ946" s="64"/>
      <c r="BR946" s="65"/>
      <c r="BS946" s="64"/>
      <c r="BT946" s="64"/>
      <c r="BU946" s="64"/>
      <c r="BV946" s="64"/>
      <c r="BW946" s="64"/>
      <c r="BX946" s="64"/>
      <c r="BY946" s="64"/>
      <c r="BZ946" s="64"/>
      <c r="CA946" s="64"/>
      <c r="CB946" s="64"/>
      <c r="CC946" s="64"/>
      <c r="CD946" s="64"/>
      <c r="CE946" s="64"/>
      <c r="CF946" s="64"/>
      <c r="CG946" s="64"/>
      <c r="CH946" s="64"/>
      <c r="CI946" s="64"/>
      <c r="CJ946" s="64"/>
      <c r="CK946"/>
      <c r="CP946"/>
      <c r="CQ946"/>
      <c r="CR946"/>
      <c r="CS946"/>
      <c r="CT946"/>
      <c r="CU946"/>
      <c r="CV946"/>
      <c r="CW946" s="64"/>
    </row>
    <row r="947" spans="1:101" s="17" customFormat="1" x14ac:dyDescent="0.25">
      <c r="A947" s="64"/>
      <c r="C947" s="64"/>
      <c r="D947" s="64"/>
      <c r="E947" s="64"/>
      <c r="F947" s="66"/>
      <c r="W947" s="20"/>
      <c r="X947" s="64"/>
      <c r="Y947" s="64"/>
      <c r="Z947" s="20"/>
      <c r="AA947" s="20"/>
      <c r="AB947" s="20"/>
      <c r="AC947" s="64"/>
      <c r="AD947" s="64"/>
      <c r="AE947" s="64"/>
      <c r="AF947" s="20"/>
      <c r="AG947" s="64" t="s">
        <v>3617</v>
      </c>
      <c r="AI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8"/>
      <c r="BC947" s="64"/>
      <c r="BD947" s="64"/>
      <c r="BE947" s="65"/>
      <c r="BF947" s="65"/>
      <c r="BG947" s="65"/>
      <c r="BH947" s="65"/>
      <c r="BI947" s="20"/>
      <c r="BJ947" s="20"/>
      <c r="BK947" s="20"/>
      <c r="BL947" s="20"/>
      <c r="BM947" s="64"/>
      <c r="BN947" s="65"/>
      <c r="BO947" s="64"/>
      <c r="BP947" s="65"/>
      <c r="BQ947" s="64"/>
      <c r="BR947" s="65"/>
      <c r="BS947" s="64"/>
      <c r="BT947" s="64"/>
      <c r="BU947" s="64"/>
      <c r="BV947" s="64"/>
      <c r="BW947" s="64"/>
      <c r="BX947" s="64"/>
      <c r="BY947" s="64"/>
      <c r="BZ947" s="64"/>
      <c r="CA947" s="64"/>
      <c r="CB947" s="64"/>
      <c r="CC947" s="64"/>
      <c r="CD947" s="64"/>
      <c r="CE947" s="64"/>
      <c r="CF947" s="64"/>
      <c r="CG947" s="64"/>
      <c r="CH947" s="64"/>
      <c r="CI947" s="64"/>
      <c r="CJ947" s="64"/>
      <c r="CK947"/>
      <c r="CP947"/>
      <c r="CQ947"/>
      <c r="CR947"/>
      <c r="CS947"/>
      <c r="CT947"/>
      <c r="CU947"/>
      <c r="CV947"/>
      <c r="CW947" s="64"/>
    </row>
    <row r="948" spans="1:101" s="17" customFormat="1" x14ac:dyDescent="0.25">
      <c r="A948" s="64"/>
      <c r="C948" s="64"/>
      <c r="D948" s="64"/>
      <c r="E948" s="64"/>
      <c r="F948" s="66"/>
      <c r="W948" s="20"/>
      <c r="X948" s="64"/>
      <c r="Y948" s="64"/>
      <c r="Z948" s="20"/>
      <c r="AA948" s="20"/>
      <c r="AB948" s="20"/>
      <c r="AC948" s="64"/>
      <c r="AD948" s="64"/>
      <c r="AE948" s="64"/>
      <c r="AF948" s="20"/>
      <c r="AG948" s="64" t="s">
        <v>3623</v>
      </c>
      <c r="AI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8"/>
      <c r="BC948" s="64"/>
      <c r="BD948" s="64"/>
      <c r="BE948" s="65"/>
      <c r="BF948" s="65"/>
      <c r="BG948" s="65"/>
      <c r="BH948" s="65"/>
      <c r="BI948" s="20"/>
      <c r="BJ948" s="20"/>
      <c r="BK948" s="20"/>
      <c r="BL948" s="20"/>
      <c r="BM948" s="64"/>
      <c r="BN948" s="65"/>
      <c r="BO948" s="64"/>
      <c r="BP948" s="65"/>
      <c r="BQ948" s="64"/>
      <c r="BR948" s="65"/>
      <c r="BS948" s="64"/>
      <c r="BT948" s="64"/>
      <c r="BU948" s="64"/>
      <c r="BV948" s="64"/>
      <c r="BW948" s="64"/>
      <c r="BX948" s="64"/>
      <c r="BY948" s="64"/>
      <c r="BZ948" s="64"/>
      <c r="CA948" s="64"/>
      <c r="CB948" s="64"/>
      <c r="CC948" s="64"/>
      <c r="CD948" s="64"/>
      <c r="CE948" s="64"/>
      <c r="CF948" s="64"/>
      <c r="CG948" s="64"/>
      <c r="CH948" s="64"/>
      <c r="CI948" s="64"/>
      <c r="CJ948" s="64"/>
      <c r="CK948"/>
      <c r="CP948"/>
      <c r="CQ948"/>
      <c r="CR948"/>
      <c r="CS948"/>
      <c r="CT948"/>
      <c r="CU948"/>
      <c r="CV948"/>
      <c r="CW948" s="64"/>
    </row>
    <row r="949" spans="1:101" s="17" customFormat="1" x14ac:dyDescent="0.25">
      <c r="A949" s="64"/>
      <c r="C949" s="64"/>
      <c r="D949" s="64"/>
      <c r="E949" s="64"/>
      <c r="F949" s="66"/>
      <c r="W949" s="20"/>
      <c r="X949" s="64"/>
      <c r="Y949" s="64"/>
      <c r="Z949" s="20"/>
      <c r="AA949" s="20"/>
      <c r="AB949" s="20"/>
      <c r="AC949" s="64"/>
      <c r="AD949" s="64"/>
      <c r="AE949" s="64"/>
      <c r="AF949" s="20"/>
      <c r="AG949" s="64" t="s">
        <v>3629</v>
      </c>
      <c r="AI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8"/>
      <c r="BC949" s="64"/>
      <c r="BD949" s="64"/>
      <c r="BE949" s="65"/>
      <c r="BF949" s="65"/>
      <c r="BG949" s="65"/>
      <c r="BH949" s="65"/>
      <c r="BI949" s="20"/>
      <c r="BJ949" s="20"/>
      <c r="BK949" s="20"/>
      <c r="BL949" s="20"/>
      <c r="BM949" s="64"/>
      <c r="BN949" s="65"/>
      <c r="BO949" s="64"/>
      <c r="BP949" s="65"/>
      <c r="BQ949" s="64"/>
      <c r="BR949" s="65"/>
      <c r="BS949" s="64"/>
      <c r="BT949" s="64"/>
      <c r="BU949" s="64"/>
      <c r="BV949" s="64"/>
      <c r="BW949" s="64"/>
      <c r="BX949" s="64"/>
      <c r="BY949" s="64"/>
      <c r="BZ949" s="64"/>
      <c r="CA949" s="64"/>
      <c r="CB949" s="64"/>
      <c r="CC949" s="64"/>
      <c r="CD949" s="64"/>
      <c r="CE949" s="64"/>
      <c r="CF949" s="64"/>
      <c r="CG949" s="64"/>
      <c r="CH949" s="64"/>
      <c r="CI949" s="64"/>
      <c r="CJ949" s="64"/>
      <c r="CK949"/>
      <c r="CP949"/>
      <c r="CQ949"/>
      <c r="CR949"/>
      <c r="CS949"/>
      <c r="CT949"/>
      <c r="CU949"/>
      <c r="CV949"/>
      <c r="CW949" s="64"/>
    </row>
    <row r="950" spans="1:101" s="17" customFormat="1" x14ac:dyDescent="0.25">
      <c r="A950" s="64"/>
      <c r="C950" s="64"/>
      <c r="D950" s="64"/>
      <c r="E950" s="64"/>
      <c r="F950" s="66"/>
      <c r="W950" s="20"/>
      <c r="X950" s="64"/>
      <c r="Y950" s="64"/>
      <c r="Z950" s="20"/>
      <c r="AA950" s="20"/>
      <c r="AB950" s="20"/>
      <c r="AC950" s="64"/>
      <c r="AD950" s="64"/>
      <c r="AE950" s="64"/>
      <c r="AF950" s="20"/>
      <c r="AG950" s="64" t="s">
        <v>3633</v>
      </c>
      <c r="AI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8"/>
      <c r="BC950" s="64"/>
      <c r="BD950" s="64"/>
      <c r="BE950" s="65"/>
      <c r="BF950" s="65"/>
      <c r="BG950" s="65"/>
      <c r="BH950" s="65"/>
      <c r="BI950" s="20"/>
      <c r="BJ950" s="20"/>
      <c r="BK950" s="20"/>
      <c r="BL950" s="20"/>
      <c r="BM950" s="64"/>
      <c r="BN950" s="65"/>
      <c r="BO950" s="64"/>
      <c r="BP950" s="65"/>
      <c r="BQ950" s="64"/>
      <c r="BR950" s="65"/>
      <c r="BS950" s="64"/>
      <c r="BT950" s="64"/>
      <c r="BU950" s="64"/>
      <c r="BV950" s="64"/>
      <c r="BW950" s="64"/>
      <c r="BX950" s="64"/>
      <c r="BY950" s="64"/>
      <c r="BZ950" s="64"/>
      <c r="CA950" s="64"/>
      <c r="CB950" s="64"/>
      <c r="CC950" s="64"/>
      <c r="CD950" s="64"/>
      <c r="CE950" s="64"/>
      <c r="CF950" s="64"/>
      <c r="CG950" s="64"/>
      <c r="CH950" s="64"/>
      <c r="CI950" s="64"/>
      <c r="CJ950" s="64"/>
      <c r="CK950"/>
      <c r="CP950"/>
      <c r="CQ950"/>
      <c r="CR950"/>
      <c r="CS950"/>
      <c r="CT950"/>
      <c r="CU950"/>
      <c r="CV950"/>
      <c r="CW950" s="64"/>
    </row>
    <row r="951" spans="1:101" s="17" customFormat="1" x14ac:dyDescent="0.25">
      <c r="A951" s="64"/>
      <c r="C951" s="64"/>
      <c r="D951" s="64"/>
      <c r="E951" s="64"/>
      <c r="F951" s="66"/>
      <c r="W951" s="20"/>
      <c r="X951" s="64"/>
      <c r="Y951" s="64"/>
      <c r="Z951" s="20"/>
      <c r="AA951" s="20"/>
      <c r="AB951" s="20"/>
      <c r="AC951" s="64"/>
      <c r="AD951" s="67"/>
      <c r="AE951" s="67"/>
      <c r="AF951" s="20"/>
      <c r="AG951" s="67" t="s">
        <v>3637</v>
      </c>
      <c r="AI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8"/>
      <c r="BC951" s="64"/>
      <c r="BD951" s="64"/>
      <c r="BE951" s="65"/>
      <c r="BF951" s="65"/>
      <c r="BG951" s="65"/>
      <c r="BH951" s="65"/>
      <c r="BI951" s="20"/>
      <c r="BJ951" s="20"/>
      <c r="BK951" s="20"/>
      <c r="BL951" s="20"/>
      <c r="BM951" s="64"/>
      <c r="BN951" s="65"/>
      <c r="BO951" s="64"/>
      <c r="BP951" s="65"/>
      <c r="BQ951" s="64"/>
      <c r="BR951" s="65"/>
      <c r="BS951" s="64"/>
      <c r="BT951" s="64"/>
      <c r="BU951" s="64"/>
      <c r="BV951" s="67"/>
      <c r="BW951" s="67"/>
      <c r="BX951" s="67"/>
      <c r="BY951" s="64"/>
      <c r="BZ951" s="64"/>
      <c r="CA951" s="64"/>
      <c r="CB951" s="64"/>
      <c r="CC951" s="64"/>
      <c r="CD951" s="64"/>
      <c r="CE951" s="64"/>
      <c r="CF951" s="64"/>
      <c r="CG951" s="64" t="s">
        <v>103</v>
      </c>
      <c r="CH951" s="64"/>
      <c r="CI951" s="64"/>
      <c r="CJ951" s="64"/>
      <c r="CK951"/>
      <c r="CP951"/>
      <c r="CQ951"/>
      <c r="CR951"/>
      <c r="CS951"/>
      <c r="CT951"/>
      <c r="CU951"/>
      <c r="CV951"/>
      <c r="CW951" s="64"/>
    </row>
    <row r="952" spans="1:101" s="17" customFormat="1" x14ac:dyDescent="0.25">
      <c r="A952" s="64"/>
      <c r="C952" s="64"/>
      <c r="D952" s="64"/>
      <c r="E952" s="64"/>
      <c r="F952" s="66"/>
      <c r="W952" s="20"/>
      <c r="X952" s="64"/>
      <c r="Y952" s="64"/>
      <c r="Z952" s="20"/>
      <c r="AA952" s="20"/>
      <c r="AB952" s="20"/>
      <c r="AC952" s="64"/>
      <c r="AD952" s="64"/>
      <c r="AE952" s="64"/>
      <c r="AF952" s="20"/>
      <c r="AG952" s="64" t="s">
        <v>3644</v>
      </c>
      <c r="AI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8"/>
      <c r="BC952" s="64"/>
      <c r="BD952" s="64"/>
      <c r="BE952" s="65"/>
      <c r="BF952" s="65"/>
      <c r="BG952" s="65"/>
      <c r="BH952" s="65"/>
      <c r="BI952" s="20"/>
      <c r="BJ952" s="20"/>
      <c r="BK952" s="20"/>
      <c r="BL952" s="20"/>
      <c r="BM952" s="64"/>
      <c r="BN952" s="65"/>
      <c r="BO952" s="64"/>
      <c r="BP952" s="65"/>
      <c r="BQ952" s="64"/>
      <c r="BR952" s="65"/>
      <c r="BS952" s="64"/>
      <c r="BT952" s="64"/>
      <c r="BU952" s="64"/>
      <c r="BV952" s="64"/>
      <c r="BW952" s="64"/>
      <c r="BX952" s="64"/>
      <c r="BY952" s="64"/>
      <c r="BZ952" s="64"/>
      <c r="CA952" s="64"/>
      <c r="CB952" s="64"/>
      <c r="CC952" s="64"/>
      <c r="CD952" s="64"/>
      <c r="CE952" s="64"/>
      <c r="CF952" s="64"/>
      <c r="CG952" s="64" t="s">
        <v>103</v>
      </c>
      <c r="CH952" s="64"/>
      <c r="CI952" s="64"/>
      <c r="CJ952" s="64"/>
      <c r="CK952"/>
      <c r="CP952"/>
      <c r="CQ952"/>
      <c r="CR952"/>
      <c r="CS952"/>
      <c r="CT952"/>
      <c r="CU952"/>
      <c r="CV952"/>
      <c r="CW952" s="64"/>
    </row>
    <row r="953" spans="1:101" s="17" customFormat="1" x14ac:dyDescent="0.25">
      <c r="A953" s="64"/>
      <c r="C953" s="64"/>
      <c r="D953" s="64"/>
      <c r="E953" s="64"/>
      <c r="F953" s="66"/>
      <c r="W953" s="20"/>
      <c r="X953" s="64"/>
      <c r="Y953" s="64"/>
      <c r="Z953" s="20"/>
      <c r="AA953" s="20"/>
      <c r="AB953" s="20"/>
      <c r="AC953" s="64"/>
      <c r="AD953" s="64"/>
      <c r="AE953" s="64"/>
      <c r="AF953" s="20"/>
      <c r="AG953" s="64" t="s">
        <v>3650</v>
      </c>
      <c r="AI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8"/>
      <c r="BC953" s="64"/>
      <c r="BD953" s="64"/>
      <c r="BE953" s="65"/>
      <c r="BF953" s="65"/>
      <c r="BG953" s="65"/>
      <c r="BH953" s="65"/>
      <c r="BI953" s="20"/>
      <c r="BJ953" s="20"/>
      <c r="BK953" s="20"/>
      <c r="BL953" s="20"/>
      <c r="BM953" s="64"/>
      <c r="BN953" s="65"/>
      <c r="BO953" s="64"/>
      <c r="BP953" s="65"/>
      <c r="BQ953" s="64"/>
      <c r="BR953" s="65"/>
      <c r="BS953" s="64"/>
      <c r="BT953" s="64"/>
      <c r="BU953" s="64"/>
      <c r="BV953" s="64"/>
      <c r="BW953" s="64"/>
      <c r="BX953" s="64"/>
      <c r="BY953" s="64"/>
      <c r="BZ953" s="64"/>
      <c r="CA953" s="64"/>
      <c r="CB953" s="64"/>
      <c r="CC953" s="64"/>
      <c r="CD953" s="64"/>
      <c r="CE953" s="64"/>
      <c r="CF953" s="64"/>
      <c r="CG953" s="64" t="s">
        <v>103</v>
      </c>
      <c r="CH953" s="64"/>
      <c r="CI953" s="64"/>
      <c r="CJ953" s="64"/>
      <c r="CK953"/>
      <c r="CP953"/>
      <c r="CQ953"/>
      <c r="CR953"/>
      <c r="CS953"/>
      <c r="CT953"/>
      <c r="CU953"/>
      <c r="CV953"/>
      <c r="CW953" s="64"/>
    </row>
    <row r="954" spans="1:101" s="17" customFormat="1" x14ac:dyDescent="0.25">
      <c r="A954" s="64"/>
      <c r="C954" s="64"/>
      <c r="D954" s="64"/>
      <c r="E954" s="64"/>
      <c r="F954" s="66"/>
      <c r="W954" s="20"/>
      <c r="X954" s="64"/>
      <c r="Y954" s="64"/>
      <c r="Z954" s="20"/>
      <c r="AA954" s="20"/>
      <c r="AB954" s="20"/>
      <c r="AC954" s="64"/>
      <c r="AD954" s="64"/>
      <c r="AE954" s="64"/>
      <c r="AF954" s="20"/>
      <c r="AG954" s="64" t="s">
        <v>3655</v>
      </c>
      <c r="AI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8"/>
      <c r="BC954" s="64"/>
      <c r="BD954" s="64"/>
      <c r="BE954" s="65"/>
      <c r="BF954" s="65"/>
      <c r="BG954" s="65"/>
      <c r="BH954" s="65"/>
      <c r="BI954" s="20"/>
      <c r="BJ954" s="20"/>
      <c r="BK954" s="20"/>
      <c r="BL954" s="20"/>
      <c r="BM954" s="64"/>
      <c r="BN954" s="65"/>
      <c r="BO954" s="64"/>
      <c r="BP954" s="65"/>
      <c r="BQ954" s="64"/>
      <c r="BR954" s="65"/>
      <c r="BS954" s="64"/>
      <c r="BT954" s="64"/>
      <c r="BU954" s="64"/>
      <c r="BV954" s="64"/>
      <c r="BW954" s="64"/>
      <c r="BX954" s="64"/>
      <c r="BY954" s="64"/>
      <c r="BZ954" s="64"/>
      <c r="CA954" s="64"/>
      <c r="CB954" s="64"/>
      <c r="CC954" s="64"/>
      <c r="CD954" s="64"/>
      <c r="CE954" s="64"/>
      <c r="CF954" s="64"/>
      <c r="CG954" s="64" t="s">
        <v>3657</v>
      </c>
      <c r="CH954" s="64"/>
      <c r="CI954" s="64"/>
      <c r="CJ954" s="64"/>
      <c r="CK954"/>
      <c r="CP954"/>
      <c r="CQ954"/>
      <c r="CR954"/>
      <c r="CS954"/>
      <c r="CT954"/>
      <c r="CU954"/>
      <c r="CV954"/>
      <c r="CW954" s="64"/>
    </row>
    <row r="955" spans="1:101" s="17" customFormat="1" x14ac:dyDescent="0.25">
      <c r="A955" s="64"/>
      <c r="C955" s="64"/>
      <c r="D955" s="64"/>
      <c r="E955" s="64"/>
      <c r="F955" s="66"/>
      <c r="W955" s="20"/>
      <c r="X955" s="64"/>
      <c r="Y955" s="64"/>
      <c r="Z955" s="20"/>
      <c r="AA955" s="20"/>
      <c r="AB955" s="20"/>
      <c r="AC955" s="64"/>
      <c r="AD955" s="64"/>
      <c r="AE955" s="64"/>
      <c r="AF955" s="20"/>
      <c r="AG955" s="64" t="s">
        <v>3662</v>
      </c>
      <c r="AI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8"/>
      <c r="BC955" s="64"/>
      <c r="BD955" s="64"/>
      <c r="BE955" s="65"/>
      <c r="BF955" s="65"/>
      <c r="BG955" s="65"/>
      <c r="BH955" s="65"/>
      <c r="BI955" s="20"/>
      <c r="BJ955" s="20"/>
      <c r="BK955" s="20"/>
      <c r="BL955" s="20"/>
      <c r="BM955" s="64"/>
      <c r="BN955" s="65"/>
      <c r="BO955" s="64"/>
      <c r="BP955" s="65"/>
      <c r="BQ955" s="64"/>
      <c r="BR955" s="65"/>
      <c r="BS955" s="64"/>
      <c r="BT955" s="64"/>
      <c r="BU955" s="64"/>
      <c r="BV955" s="64"/>
      <c r="BW955" s="64"/>
      <c r="BX955" s="64"/>
      <c r="BY955" s="64"/>
      <c r="BZ955" s="64"/>
      <c r="CA955" s="64"/>
      <c r="CB955" s="64"/>
      <c r="CC955" s="64"/>
      <c r="CD955" s="64"/>
      <c r="CE955" s="64"/>
      <c r="CF955" s="64"/>
      <c r="CG955" s="64" t="s">
        <v>103</v>
      </c>
      <c r="CH955" s="64"/>
      <c r="CI955" s="64"/>
      <c r="CJ955" s="64"/>
      <c r="CK955"/>
      <c r="CP955"/>
      <c r="CQ955"/>
      <c r="CR955"/>
      <c r="CS955"/>
      <c r="CT955"/>
      <c r="CU955"/>
      <c r="CV955"/>
      <c r="CW955" s="64"/>
    </row>
    <row r="956" spans="1:101" s="17" customFormat="1" x14ac:dyDescent="0.25">
      <c r="A956" s="64"/>
      <c r="C956" s="64"/>
      <c r="D956" s="64"/>
      <c r="E956" s="64"/>
      <c r="F956" s="66"/>
      <c r="W956" s="20"/>
      <c r="X956" s="64"/>
      <c r="Y956" s="64"/>
      <c r="Z956" s="20"/>
      <c r="AA956" s="20"/>
      <c r="AB956" s="20"/>
      <c r="AC956" s="64"/>
      <c r="AD956" s="64"/>
      <c r="AE956" s="64"/>
      <c r="AF956" s="20"/>
      <c r="AG956" s="64" t="s">
        <v>3668</v>
      </c>
      <c r="AI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8"/>
      <c r="BC956" s="64"/>
      <c r="BD956" s="64"/>
      <c r="BE956" s="65"/>
      <c r="BF956" s="65"/>
      <c r="BG956" s="65"/>
      <c r="BH956" s="65"/>
      <c r="BI956" s="20"/>
      <c r="BJ956" s="20"/>
      <c r="BK956" s="20"/>
      <c r="BL956" s="20"/>
      <c r="BM956" s="64"/>
      <c r="BN956" s="65"/>
      <c r="BO956" s="64"/>
      <c r="BP956" s="65"/>
      <c r="BQ956" s="64"/>
      <c r="BR956" s="65"/>
      <c r="BS956" s="64"/>
      <c r="BT956" s="64"/>
      <c r="BU956" s="64"/>
      <c r="BV956" s="64"/>
      <c r="BW956" s="64"/>
      <c r="BX956" s="64"/>
      <c r="BY956" s="64"/>
      <c r="BZ956" s="64"/>
      <c r="CA956" s="64"/>
      <c r="CB956" s="64"/>
      <c r="CC956" s="64"/>
      <c r="CD956" s="64"/>
      <c r="CE956" s="64"/>
      <c r="CF956" s="64"/>
      <c r="CG956" s="64" t="s">
        <v>103</v>
      </c>
      <c r="CH956" s="64"/>
      <c r="CI956" s="64"/>
      <c r="CJ956" s="64"/>
      <c r="CK956"/>
      <c r="CP956"/>
      <c r="CQ956"/>
      <c r="CR956"/>
      <c r="CS956"/>
      <c r="CT956"/>
      <c r="CU956"/>
      <c r="CV956"/>
      <c r="CW956" s="64"/>
    </row>
    <row r="957" spans="1:101" s="17" customFormat="1" x14ac:dyDescent="0.25">
      <c r="A957" s="64"/>
      <c r="C957" s="64"/>
      <c r="D957" s="64"/>
      <c r="E957" s="64"/>
      <c r="F957" s="66"/>
      <c r="W957" s="20"/>
      <c r="X957" s="64"/>
      <c r="Y957" s="64"/>
      <c r="Z957" s="20"/>
      <c r="AA957" s="20"/>
      <c r="AB957" s="20"/>
      <c r="AC957" s="64"/>
      <c r="AD957" s="64"/>
      <c r="AE957" s="64"/>
      <c r="AF957" s="20"/>
      <c r="AG957" s="64" t="s">
        <v>3674</v>
      </c>
      <c r="AI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8"/>
      <c r="BC957" s="64"/>
      <c r="BD957" s="64"/>
      <c r="BE957" s="65"/>
      <c r="BF957" s="65"/>
      <c r="BG957" s="65"/>
      <c r="BH957" s="65"/>
      <c r="BI957" s="20"/>
      <c r="BJ957" s="20"/>
      <c r="BK957" s="20"/>
      <c r="BL957" s="20"/>
      <c r="BM957" s="64"/>
      <c r="BN957" s="65"/>
      <c r="BO957" s="64"/>
      <c r="BP957" s="65"/>
      <c r="BQ957" s="64"/>
      <c r="BR957" s="65"/>
      <c r="BS957" s="64"/>
      <c r="BT957" s="64"/>
      <c r="BU957" s="64"/>
      <c r="BV957" s="64"/>
      <c r="BW957" s="64"/>
      <c r="BX957" s="64"/>
      <c r="BY957" s="64"/>
      <c r="BZ957" s="64"/>
      <c r="CA957" s="64"/>
      <c r="CB957" s="64"/>
      <c r="CC957" s="64"/>
      <c r="CD957" s="64"/>
      <c r="CE957" s="64"/>
      <c r="CF957" s="64"/>
      <c r="CG957" s="64"/>
      <c r="CH957" s="64"/>
      <c r="CI957" s="64"/>
      <c r="CJ957" s="64"/>
      <c r="CK957"/>
      <c r="CP957"/>
      <c r="CQ957"/>
      <c r="CR957"/>
      <c r="CS957"/>
      <c r="CT957"/>
      <c r="CU957"/>
      <c r="CV957"/>
      <c r="CW957" s="64"/>
    </row>
    <row r="958" spans="1:101" s="17" customFormat="1" x14ac:dyDescent="0.25">
      <c r="A958" s="64"/>
      <c r="C958" s="64"/>
      <c r="D958" s="64"/>
      <c r="E958" s="64"/>
      <c r="F958" s="66"/>
      <c r="W958" s="20"/>
      <c r="X958" s="64"/>
      <c r="Y958" s="64"/>
      <c r="Z958" s="20"/>
      <c r="AA958" s="20"/>
      <c r="AB958" s="20"/>
      <c r="AC958" s="64"/>
      <c r="AD958" s="64"/>
      <c r="AE958" s="64"/>
      <c r="AF958" s="20"/>
      <c r="AG958" s="64" t="s">
        <v>3679</v>
      </c>
      <c r="AI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8"/>
      <c r="BC958" s="64"/>
      <c r="BD958" s="64"/>
      <c r="BE958" s="65"/>
      <c r="BF958" s="65"/>
      <c r="BG958" s="65"/>
      <c r="BH958" s="65"/>
      <c r="BI958" s="20"/>
      <c r="BJ958" s="20"/>
      <c r="BK958" s="20"/>
      <c r="BL958" s="20"/>
      <c r="BM958" s="64"/>
      <c r="BN958" s="65"/>
      <c r="BO958" s="64"/>
      <c r="BP958" s="65"/>
      <c r="BQ958" s="64"/>
      <c r="BR958" s="65"/>
      <c r="BS958" s="64"/>
      <c r="BT958" s="64"/>
      <c r="BU958" s="64"/>
      <c r="BV958" s="64"/>
      <c r="BW958" s="64"/>
      <c r="BX958" s="64"/>
      <c r="BY958" s="64"/>
      <c r="BZ958" s="64"/>
      <c r="CA958" s="64"/>
      <c r="CB958" s="64"/>
      <c r="CC958" s="64"/>
      <c r="CD958" s="64"/>
      <c r="CE958" s="64"/>
      <c r="CF958" s="64"/>
      <c r="CG958" s="64"/>
      <c r="CH958" s="64"/>
      <c r="CI958" s="64"/>
      <c r="CJ958" s="64"/>
      <c r="CK958"/>
      <c r="CP958"/>
      <c r="CQ958"/>
      <c r="CR958"/>
      <c r="CS958"/>
      <c r="CT958"/>
      <c r="CU958"/>
      <c r="CV958"/>
      <c r="CW958" s="64"/>
    </row>
    <row r="959" spans="1:101" s="17" customFormat="1" x14ac:dyDescent="0.25">
      <c r="A959" s="64"/>
      <c r="C959" s="64"/>
      <c r="D959" s="64"/>
      <c r="E959" s="64"/>
      <c r="F959" s="66"/>
      <c r="W959" s="20"/>
      <c r="X959" s="64"/>
      <c r="Y959" s="64"/>
      <c r="Z959" s="20"/>
      <c r="AA959" s="20"/>
      <c r="AB959" s="20"/>
      <c r="AC959" s="64"/>
      <c r="AD959" s="64"/>
      <c r="AE959" s="64"/>
      <c r="AF959" s="20"/>
      <c r="AG959" s="64" t="s">
        <v>3685</v>
      </c>
      <c r="AI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8"/>
      <c r="BC959" s="64"/>
      <c r="BD959" s="64"/>
      <c r="BE959" s="65"/>
      <c r="BF959" s="65"/>
      <c r="BG959" s="65"/>
      <c r="BH959" s="65"/>
      <c r="BI959" s="20"/>
      <c r="BJ959" s="20"/>
      <c r="BK959" s="20"/>
      <c r="BL959" s="20"/>
      <c r="BM959" s="64"/>
      <c r="BN959" s="65"/>
      <c r="BO959" s="64"/>
      <c r="BP959" s="65"/>
      <c r="BQ959" s="64"/>
      <c r="BR959" s="65"/>
      <c r="BS959" s="64"/>
      <c r="BT959" s="64"/>
      <c r="BU959" s="64"/>
      <c r="BV959" s="64"/>
      <c r="BW959" s="64"/>
      <c r="BX959" s="64"/>
      <c r="BY959" s="64"/>
      <c r="BZ959" s="64"/>
      <c r="CA959" s="64"/>
      <c r="CB959" s="64"/>
      <c r="CC959" s="64"/>
      <c r="CD959" s="64"/>
      <c r="CE959" s="64"/>
      <c r="CF959" s="64"/>
      <c r="CG959" s="64" t="s">
        <v>1475</v>
      </c>
      <c r="CH959" s="64"/>
      <c r="CI959" s="64"/>
      <c r="CJ959" s="64"/>
      <c r="CK959"/>
      <c r="CP959"/>
      <c r="CQ959"/>
      <c r="CR959"/>
      <c r="CS959"/>
      <c r="CT959"/>
      <c r="CU959"/>
      <c r="CV959"/>
      <c r="CW959" s="64"/>
    </row>
    <row r="960" spans="1:101" s="17" customFormat="1" x14ac:dyDescent="0.25">
      <c r="A960" s="64"/>
      <c r="C960" s="64"/>
      <c r="D960" s="64"/>
      <c r="E960" s="64"/>
      <c r="F960" s="66"/>
      <c r="W960" s="20"/>
      <c r="X960" s="64"/>
      <c r="Y960" s="64"/>
      <c r="Z960" s="20"/>
      <c r="AA960" s="20"/>
      <c r="AB960" s="20"/>
      <c r="AC960" s="64"/>
      <c r="AD960" s="64"/>
      <c r="AE960" s="64"/>
      <c r="AF960" s="20"/>
      <c r="AG960" s="64" t="s">
        <v>2865</v>
      </c>
      <c r="AI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8"/>
      <c r="BC960" s="64"/>
      <c r="BD960" s="64"/>
      <c r="BE960" s="65"/>
      <c r="BF960" s="65"/>
      <c r="BG960" s="65"/>
      <c r="BH960" s="65"/>
      <c r="BI960" s="20"/>
      <c r="BJ960" s="20"/>
      <c r="BK960" s="20"/>
      <c r="BL960" s="20"/>
      <c r="BM960" s="64"/>
      <c r="BN960" s="65"/>
      <c r="BO960" s="64"/>
      <c r="BP960" s="65"/>
      <c r="BQ960" s="64"/>
      <c r="BR960" s="65"/>
      <c r="BS960" s="64"/>
      <c r="BT960" s="64"/>
      <c r="BU960" s="64"/>
      <c r="BV960" s="64"/>
      <c r="BW960" s="64"/>
      <c r="BX960" s="64"/>
      <c r="BY960" s="64"/>
      <c r="BZ960" s="64"/>
      <c r="CA960" s="64"/>
      <c r="CB960" s="64"/>
      <c r="CC960" s="64"/>
      <c r="CD960" s="64"/>
      <c r="CE960" s="64"/>
      <c r="CF960" s="64"/>
      <c r="CG960" s="64" t="s">
        <v>1475</v>
      </c>
      <c r="CH960" s="64"/>
      <c r="CI960" s="64"/>
      <c r="CJ960" s="64"/>
      <c r="CK960"/>
      <c r="CP960"/>
      <c r="CQ960"/>
      <c r="CR960"/>
      <c r="CS960"/>
      <c r="CT960"/>
      <c r="CU960"/>
      <c r="CV960"/>
      <c r="CW960" s="64"/>
    </row>
    <row r="961" spans="1:101" s="17" customFormat="1" x14ac:dyDescent="0.25">
      <c r="A961" s="64"/>
      <c r="C961" s="64"/>
      <c r="D961" s="64"/>
      <c r="E961" s="64"/>
      <c r="F961" s="66"/>
      <c r="W961" s="20"/>
      <c r="X961" s="64"/>
      <c r="Y961" s="64"/>
      <c r="Z961" s="20"/>
      <c r="AA961" s="20"/>
      <c r="AB961" s="20"/>
      <c r="AC961" s="64"/>
      <c r="AD961" s="64"/>
      <c r="AE961" s="64"/>
      <c r="AF961" s="20"/>
      <c r="AG961" s="64" t="s">
        <v>3693</v>
      </c>
      <c r="AI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8"/>
      <c r="BC961" s="64"/>
      <c r="BD961" s="64"/>
      <c r="BE961" s="65"/>
      <c r="BF961" s="65"/>
      <c r="BG961" s="65"/>
      <c r="BH961" s="65"/>
      <c r="BI961" s="20"/>
      <c r="BJ961" s="20"/>
      <c r="BK961" s="20"/>
      <c r="BL961" s="20"/>
      <c r="BM961" s="64"/>
      <c r="BN961" s="65"/>
      <c r="BO961" s="64"/>
      <c r="BP961" s="65"/>
      <c r="BQ961" s="64"/>
      <c r="BR961" s="65"/>
      <c r="BS961" s="64"/>
      <c r="BT961" s="64"/>
      <c r="BU961" s="64"/>
      <c r="BV961" s="64"/>
      <c r="BW961" s="64"/>
      <c r="BX961" s="64"/>
      <c r="BY961" s="64"/>
      <c r="BZ961" s="64"/>
      <c r="CA961" s="64"/>
      <c r="CB961" s="64"/>
      <c r="CC961" s="64"/>
      <c r="CD961" s="64"/>
      <c r="CE961" s="64"/>
      <c r="CF961" s="64"/>
      <c r="CG961" s="64" t="s">
        <v>3694</v>
      </c>
      <c r="CH961" s="64"/>
      <c r="CI961" s="64"/>
      <c r="CJ961" s="64"/>
      <c r="CK961"/>
      <c r="CP961"/>
      <c r="CQ961"/>
      <c r="CR961"/>
      <c r="CS961"/>
      <c r="CT961"/>
      <c r="CU961"/>
      <c r="CV961"/>
      <c r="CW961" s="64"/>
    </row>
    <row r="962" spans="1:101" s="17" customFormat="1" x14ac:dyDescent="0.25">
      <c r="A962" s="64"/>
      <c r="C962" s="64"/>
      <c r="D962" s="64"/>
      <c r="E962" s="64"/>
      <c r="F962" s="66"/>
      <c r="W962" s="20"/>
      <c r="X962" s="64"/>
      <c r="Y962" s="64"/>
      <c r="Z962" s="20"/>
      <c r="AA962" s="20"/>
      <c r="AB962" s="20"/>
      <c r="AC962" s="64"/>
      <c r="AD962" s="64"/>
      <c r="AE962" s="64"/>
      <c r="AF962" s="20"/>
      <c r="AG962" s="64" t="s">
        <v>3698</v>
      </c>
      <c r="AI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8"/>
      <c r="BC962" s="64"/>
      <c r="BD962" s="64"/>
      <c r="BE962" s="65"/>
      <c r="BF962" s="65"/>
      <c r="BG962" s="65"/>
      <c r="BH962" s="65"/>
      <c r="BI962" s="20"/>
      <c r="BJ962" s="20"/>
      <c r="BK962" s="20"/>
      <c r="BL962" s="20"/>
      <c r="BM962" s="64"/>
      <c r="BN962" s="65"/>
      <c r="BO962" s="64"/>
      <c r="BP962" s="65"/>
      <c r="BQ962" s="64"/>
      <c r="BR962" s="65"/>
      <c r="BS962" s="64"/>
      <c r="BT962" s="64"/>
      <c r="BU962" s="64"/>
      <c r="BV962" s="64"/>
      <c r="BW962" s="64"/>
      <c r="BX962" s="64"/>
      <c r="BY962" s="64"/>
      <c r="BZ962" s="64"/>
      <c r="CA962" s="64"/>
      <c r="CB962" s="64"/>
      <c r="CC962" s="64"/>
      <c r="CD962" s="64"/>
      <c r="CE962" s="64"/>
      <c r="CF962" s="64"/>
      <c r="CG962" s="64" t="s">
        <v>103</v>
      </c>
      <c r="CH962" s="64"/>
      <c r="CI962" s="64"/>
      <c r="CJ962" s="64"/>
      <c r="CK962"/>
      <c r="CP962"/>
      <c r="CQ962"/>
      <c r="CR962"/>
      <c r="CS962"/>
      <c r="CT962"/>
      <c r="CU962"/>
      <c r="CV962"/>
      <c r="CW962" s="64"/>
    </row>
    <row r="963" spans="1:101" s="17" customFormat="1" x14ac:dyDescent="0.25">
      <c r="A963" s="64"/>
      <c r="C963" s="64"/>
      <c r="D963" s="64"/>
      <c r="E963" s="64"/>
      <c r="F963" s="66"/>
      <c r="W963" s="20"/>
      <c r="X963" s="64"/>
      <c r="Y963" s="64"/>
      <c r="Z963" s="20"/>
      <c r="AA963" s="20"/>
      <c r="AB963" s="20"/>
      <c r="AC963" s="64"/>
      <c r="AD963" s="64"/>
      <c r="AE963" s="64"/>
      <c r="AF963" s="20"/>
      <c r="AG963" s="64" t="s">
        <v>3703</v>
      </c>
      <c r="AI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8"/>
      <c r="BC963" s="64"/>
      <c r="BD963" s="64"/>
      <c r="BE963" s="65"/>
      <c r="BF963" s="65"/>
      <c r="BG963" s="65"/>
      <c r="BH963" s="65"/>
      <c r="BI963" s="20"/>
      <c r="BJ963" s="20"/>
      <c r="BK963" s="20"/>
      <c r="BL963" s="20"/>
      <c r="BM963" s="64"/>
      <c r="BN963" s="65"/>
      <c r="BO963" s="64"/>
      <c r="BP963" s="65"/>
      <c r="BQ963" s="64"/>
      <c r="BR963" s="65"/>
      <c r="BS963" s="64"/>
      <c r="BT963" s="64"/>
      <c r="BU963" s="64"/>
      <c r="BV963" s="64"/>
      <c r="BW963" s="64"/>
      <c r="BX963" s="64"/>
      <c r="BY963" s="64"/>
      <c r="BZ963" s="64"/>
      <c r="CA963" s="64"/>
      <c r="CB963" s="64"/>
      <c r="CC963" s="64"/>
      <c r="CD963" s="64"/>
      <c r="CE963" s="64"/>
      <c r="CF963" s="64"/>
      <c r="CG963" s="64" t="s">
        <v>103</v>
      </c>
      <c r="CH963" s="64"/>
      <c r="CI963" s="64"/>
      <c r="CJ963" s="64"/>
      <c r="CK963"/>
      <c r="CP963"/>
      <c r="CQ963"/>
      <c r="CR963"/>
      <c r="CS963"/>
      <c r="CT963"/>
      <c r="CU963"/>
      <c r="CV963"/>
      <c r="CW963" s="64"/>
    </row>
    <row r="964" spans="1:101" s="17" customFormat="1" x14ac:dyDescent="0.25">
      <c r="A964" s="64"/>
      <c r="C964" s="64"/>
      <c r="D964" s="64"/>
      <c r="E964" s="64"/>
      <c r="F964" s="66"/>
      <c r="W964" s="20"/>
      <c r="X964" s="64"/>
      <c r="Y964" s="64"/>
      <c r="Z964" s="20"/>
      <c r="AA964" s="20"/>
      <c r="AB964" s="20"/>
      <c r="AC964" s="64"/>
      <c r="AD964" s="64"/>
      <c r="AE964" s="64"/>
      <c r="AF964" s="20"/>
      <c r="AG964" s="64" t="s">
        <v>3708</v>
      </c>
      <c r="AI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8"/>
      <c r="BC964" s="64"/>
      <c r="BD964" s="64"/>
      <c r="BE964" s="65"/>
      <c r="BF964" s="65"/>
      <c r="BG964" s="65"/>
      <c r="BH964" s="65"/>
      <c r="BI964" s="20"/>
      <c r="BJ964" s="20"/>
      <c r="BK964" s="20"/>
      <c r="BL964" s="20"/>
      <c r="BM964" s="64"/>
      <c r="BN964" s="65"/>
      <c r="BO964" s="64"/>
      <c r="BP964" s="65"/>
      <c r="BQ964" s="64"/>
      <c r="BR964" s="65"/>
      <c r="BS964" s="64"/>
      <c r="BT964" s="64"/>
      <c r="BU964" s="64"/>
      <c r="BV964" s="64"/>
      <c r="BW964" s="64"/>
      <c r="BX964" s="64"/>
      <c r="BY964" s="64"/>
      <c r="BZ964" s="64"/>
      <c r="CA964" s="64"/>
      <c r="CB964" s="64"/>
      <c r="CC964" s="64"/>
      <c r="CD964" s="64"/>
      <c r="CE964" s="64"/>
      <c r="CF964" s="64"/>
      <c r="CG964" s="64"/>
      <c r="CH964" s="64"/>
      <c r="CI964" s="64"/>
      <c r="CJ964" s="64"/>
      <c r="CK964"/>
      <c r="CP964"/>
      <c r="CQ964"/>
      <c r="CR964"/>
      <c r="CS964"/>
      <c r="CT964"/>
      <c r="CU964"/>
      <c r="CV964"/>
      <c r="CW964" s="64"/>
    </row>
    <row r="965" spans="1:101" s="17" customFormat="1" x14ac:dyDescent="0.25">
      <c r="A965" s="64"/>
      <c r="C965" s="64"/>
      <c r="D965" s="64"/>
      <c r="E965" s="64"/>
      <c r="F965" s="66"/>
      <c r="W965" s="20"/>
      <c r="X965" s="64"/>
      <c r="Y965" s="64"/>
      <c r="Z965" s="20"/>
      <c r="AA965" s="20"/>
      <c r="AB965" s="20"/>
      <c r="AC965" s="64"/>
      <c r="AD965" s="64"/>
      <c r="AE965" s="64"/>
      <c r="AF965" s="20"/>
      <c r="AG965" s="64" t="s">
        <v>3716</v>
      </c>
      <c r="AI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8"/>
      <c r="BC965" s="64"/>
      <c r="BD965" s="64"/>
      <c r="BE965" s="65"/>
      <c r="BF965" s="65"/>
      <c r="BG965" s="65"/>
      <c r="BH965" s="65"/>
      <c r="BI965" s="20"/>
      <c r="BJ965" s="20"/>
      <c r="BK965" s="20"/>
      <c r="BL965" s="20"/>
      <c r="BM965" s="64"/>
      <c r="BN965" s="65"/>
      <c r="BO965" s="64"/>
      <c r="BP965" s="65"/>
      <c r="BQ965" s="64"/>
      <c r="BR965" s="65"/>
      <c r="BS965" s="64"/>
      <c r="BT965" s="64"/>
      <c r="BU965" s="64"/>
      <c r="BV965" s="64"/>
      <c r="BW965" s="64"/>
      <c r="BX965" s="64"/>
      <c r="BY965" s="64"/>
      <c r="BZ965" s="64"/>
      <c r="CA965" s="64"/>
      <c r="CB965" s="64"/>
      <c r="CC965" s="64"/>
      <c r="CD965" s="64"/>
      <c r="CE965" s="64"/>
      <c r="CF965" s="64"/>
      <c r="CG965" s="64"/>
      <c r="CH965" s="64"/>
      <c r="CI965" s="64"/>
      <c r="CJ965" s="64"/>
      <c r="CK965"/>
      <c r="CP965"/>
      <c r="CQ965"/>
      <c r="CR965"/>
      <c r="CS965"/>
      <c r="CT965"/>
      <c r="CU965"/>
      <c r="CV965"/>
      <c r="CW965" s="64"/>
    </row>
    <row r="966" spans="1:101" s="17" customFormat="1" x14ac:dyDescent="0.25">
      <c r="A966" s="64"/>
      <c r="C966" s="64"/>
      <c r="D966" s="64"/>
      <c r="E966" s="64"/>
      <c r="F966" s="66"/>
      <c r="W966" s="20"/>
      <c r="X966" s="64"/>
      <c r="Y966" s="64"/>
      <c r="Z966" s="20"/>
      <c r="AA966" s="20"/>
      <c r="AB966" s="20"/>
      <c r="AC966" s="64"/>
      <c r="AD966" s="64"/>
      <c r="AE966" s="64"/>
      <c r="AF966" s="20"/>
      <c r="AG966" s="64" t="s">
        <v>3723</v>
      </c>
      <c r="AI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8"/>
      <c r="BC966" s="64"/>
      <c r="BD966" s="64"/>
      <c r="BE966" s="65"/>
      <c r="BF966" s="65"/>
      <c r="BG966" s="65"/>
      <c r="BH966" s="65"/>
      <c r="BI966" s="20"/>
      <c r="BJ966" s="20"/>
      <c r="BK966" s="20"/>
      <c r="BL966" s="20"/>
      <c r="BM966" s="64"/>
      <c r="BN966" s="65"/>
      <c r="BO966" s="64"/>
      <c r="BP966" s="65"/>
      <c r="BQ966" s="64"/>
      <c r="BR966" s="65"/>
      <c r="BS966" s="64"/>
      <c r="BT966" s="64"/>
      <c r="BU966" s="64"/>
      <c r="BV966" s="64"/>
      <c r="BW966" s="64"/>
      <c r="BX966" s="64"/>
      <c r="BY966" s="64"/>
      <c r="BZ966" s="64"/>
      <c r="CA966" s="64"/>
      <c r="CB966" s="64"/>
      <c r="CC966" s="64"/>
      <c r="CD966" s="64"/>
      <c r="CE966" s="64"/>
      <c r="CF966" s="64"/>
      <c r="CG966" s="64"/>
      <c r="CH966" s="64"/>
      <c r="CI966" s="64"/>
      <c r="CJ966" s="64"/>
      <c r="CK966"/>
      <c r="CP966"/>
      <c r="CQ966"/>
      <c r="CR966"/>
      <c r="CS966"/>
      <c r="CT966"/>
      <c r="CU966"/>
      <c r="CV966"/>
      <c r="CW966" s="64"/>
    </row>
    <row r="967" spans="1:101" s="17" customFormat="1" x14ac:dyDescent="0.25">
      <c r="A967" s="64"/>
      <c r="C967" s="64"/>
      <c r="D967" s="64"/>
      <c r="E967" s="64"/>
      <c r="F967" s="66"/>
      <c r="W967" s="20"/>
      <c r="X967" s="64"/>
      <c r="Y967" s="64"/>
      <c r="Z967" s="20"/>
      <c r="AA967" s="20"/>
      <c r="AB967" s="20"/>
      <c r="AC967" s="64"/>
      <c r="AD967" s="64"/>
      <c r="AE967" s="64"/>
      <c r="AF967" s="20"/>
      <c r="AG967" s="64" t="s">
        <v>3728</v>
      </c>
      <c r="AI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8"/>
      <c r="BC967" s="64"/>
      <c r="BD967" s="64"/>
      <c r="BE967" s="65"/>
      <c r="BF967" s="65"/>
      <c r="BG967" s="65"/>
      <c r="BH967" s="65"/>
      <c r="BI967" s="20"/>
      <c r="BJ967" s="20"/>
      <c r="BK967" s="20"/>
      <c r="BL967" s="20"/>
      <c r="BM967" s="64"/>
      <c r="BN967" s="65"/>
      <c r="BO967" s="64"/>
      <c r="BP967" s="65"/>
      <c r="BQ967" s="64"/>
      <c r="BR967" s="65"/>
      <c r="BS967" s="64"/>
      <c r="BT967" s="64"/>
      <c r="BU967" s="64"/>
      <c r="BV967" s="64"/>
      <c r="BW967" s="64"/>
      <c r="BX967" s="64"/>
      <c r="BY967" s="64"/>
      <c r="BZ967" s="64"/>
      <c r="CA967" s="64"/>
      <c r="CB967" s="64"/>
      <c r="CC967" s="64"/>
      <c r="CD967" s="64"/>
      <c r="CE967" s="64"/>
      <c r="CF967" s="64"/>
      <c r="CG967" s="64" t="s">
        <v>103</v>
      </c>
      <c r="CH967" s="64"/>
      <c r="CI967" s="64"/>
      <c r="CJ967" s="64"/>
      <c r="CK967"/>
      <c r="CP967"/>
      <c r="CQ967"/>
      <c r="CR967"/>
      <c r="CS967"/>
      <c r="CT967"/>
      <c r="CU967"/>
      <c r="CV967"/>
      <c r="CW967" s="64"/>
    </row>
    <row r="968" spans="1:101" s="17" customFormat="1" x14ac:dyDescent="0.25">
      <c r="A968" s="64"/>
      <c r="C968" s="64"/>
      <c r="D968" s="64"/>
      <c r="E968" s="64"/>
      <c r="F968" s="66"/>
      <c r="W968" s="20"/>
      <c r="X968" s="64"/>
      <c r="Y968" s="64"/>
      <c r="Z968" s="20"/>
      <c r="AA968" s="20"/>
      <c r="AB968" s="20"/>
      <c r="AC968" s="64"/>
      <c r="AD968" s="64"/>
      <c r="AE968" s="64"/>
      <c r="AF968" s="20"/>
      <c r="AG968" s="64" t="s">
        <v>3734</v>
      </c>
      <c r="AI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8"/>
      <c r="BC968" s="64"/>
      <c r="BD968" s="64"/>
      <c r="BE968" s="65"/>
      <c r="BF968" s="65"/>
      <c r="BG968" s="65"/>
      <c r="BH968" s="65"/>
      <c r="BI968" s="20"/>
      <c r="BJ968" s="20"/>
      <c r="BK968" s="20"/>
      <c r="BL968" s="20"/>
      <c r="BM968" s="64"/>
      <c r="BN968" s="65"/>
      <c r="BO968" s="64"/>
      <c r="BP968" s="65"/>
      <c r="BQ968" s="64"/>
      <c r="BR968" s="65"/>
      <c r="BS968" s="64"/>
      <c r="BT968" s="64"/>
      <c r="BU968" s="64"/>
      <c r="BV968" s="64"/>
      <c r="BW968" s="64"/>
      <c r="BX968" s="64"/>
      <c r="BY968" s="64"/>
      <c r="BZ968" s="64"/>
      <c r="CA968" s="64"/>
      <c r="CB968" s="64"/>
      <c r="CC968" s="64"/>
      <c r="CD968" s="64"/>
      <c r="CE968" s="64"/>
      <c r="CF968" s="64"/>
      <c r="CG968" s="64" t="s">
        <v>3735</v>
      </c>
      <c r="CH968" s="64"/>
      <c r="CI968" s="64"/>
      <c r="CJ968" s="64"/>
      <c r="CK968"/>
      <c r="CP968"/>
      <c r="CQ968"/>
      <c r="CR968"/>
      <c r="CS968"/>
      <c r="CT968"/>
      <c r="CU968"/>
      <c r="CV968"/>
      <c r="CW968" s="64"/>
    </row>
    <row r="969" spans="1:101" s="17" customFormat="1" x14ac:dyDescent="0.25">
      <c r="A969" s="64"/>
      <c r="C969" s="64"/>
      <c r="D969" s="64"/>
      <c r="E969" s="64"/>
      <c r="F969" s="66"/>
      <c r="W969" s="20"/>
      <c r="X969" s="64"/>
      <c r="Y969" s="64"/>
      <c r="Z969" s="20"/>
      <c r="AA969" s="20"/>
      <c r="AB969" s="20"/>
      <c r="AC969" s="64"/>
      <c r="AD969" s="64"/>
      <c r="AE969" s="64"/>
      <c r="AF969" s="20"/>
      <c r="AG969" s="64" t="s">
        <v>3739</v>
      </c>
      <c r="AI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8"/>
      <c r="BC969" s="64"/>
      <c r="BD969" s="64"/>
      <c r="BE969" s="65"/>
      <c r="BF969" s="65"/>
      <c r="BG969" s="65"/>
      <c r="BH969" s="65"/>
      <c r="BI969" s="20"/>
      <c r="BJ969" s="20"/>
      <c r="BK969" s="20"/>
      <c r="BL969" s="20"/>
      <c r="BM969" s="64"/>
      <c r="BN969" s="65"/>
      <c r="BO969" s="64"/>
      <c r="BP969" s="65"/>
      <c r="BQ969" s="64"/>
      <c r="BR969" s="65"/>
      <c r="BS969" s="64"/>
      <c r="BT969" s="64"/>
      <c r="BU969" s="64"/>
      <c r="BV969" s="64"/>
      <c r="BW969" s="64"/>
      <c r="BX969" s="64"/>
      <c r="BY969" s="64"/>
      <c r="BZ969" s="64"/>
      <c r="CA969" s="64"/>
      <c r="CB969" s="64"/>
      <c r="CC969" s="64"/>
      <c r="CD969" s="64"/>
      <c r="CE969" s="64"/>
      <c r="CF969" s="64"/>
      <c r="CG969" s="64"/>
      <c r="CH969" s="64"/>
      <c r="CI969" s="64"/>
      <c r="CJ969" s="64"/>
      <c r="CK969"/>
      <c r="CP969"/>
      <c r="CQ969"/>
      <c r="CR969"/>
      <c r="CS969"/>
      <c r="CT969"/>
      <c r="CU969"/>
      <c r="CV969"/>
      <c r="CW969" s="64"/>
    </row>
    <row r="970" spans="1:101" s="17" customFormat="1" x14ac:dyDescent="0.25">
      <c r="A970" s="64"/>
      <c r="C970" s="64"/>
      <c r="D970" s="64"/>
      <c r="E970" s="64"/>
      <c r="F970" s="66"/>
      <c r="W970" s="20"/>
      <c r="X970" s="64"/>
      <c r="Y970" s="64"/>
      <c r="Z970" s="20"/>
      <c r="AA970" s="20"/>
      <c r="AB970" s="20"/>
      <c r="AC970" s="64"/>
      <c r="AD970" s="64"/>
      <c r="AE970" s="64"/>
      <c r="AF970" s="20"/>
      <c r="AG970" s="64" t="s">
        <v>3746</v>
      </c>
      <c r="AI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8"/>
      <c r="BC970" s="64"/>
      <c r="BD970" s="64"/>
      <c r="BE970" s="65"/>
      <c r="BF970" s="65"/>
      <c r="BG970" s="65"/>
      <c r="BH970" s="65"/>
      <c r="BI970" s="20"/>
      <c r="BJ970" s="20"/>
      <c r="BK970" s="20"/>
      <c r="BL970" s="20"/>
      <c r="BM970" s="64"/>
      <c r="BN970" s="65"/>
      <c r="BO970" s="64"/>
      <c r="BP970" s="65"/>
      <c r="BQ970" s="64"/>
      <c r="BR970" s="65"/>
      <c r="BS970" s="64"/>
      <c r="BT970" s="64"/>
      <c r="BU970" s="64"/>
      <c r="BV970" s="64"/>
      <c r="BW970" s="64"/>
      <c r="BX970" s="64"/>
      <c r="BY970" s="64"/>
      <c r="BZ970" s="64"/>
      <c r="CA970" s="64"/>
      <c r="CB970" s="64"/>
      <c r="CC970" s="64"/>
      <c r="CD970" s="64"/>
      <c r="CE970" s="64"/>
      <c r="CF970" s="64"/>
      <c r="CG970" s="64" t="s">
        <v>103</v>
      </c>
      <c r="CH970" s="64"/>
      <c r="CI970" s="64"/>
      <c r="CJ970" s="64"/>
      <c r="CK970"/>
      <c r="CP970"/>
      <c r="CQ970"/>
      <c r="CR970"/>
      <c r="CS970"/>
      <c r="CT970"/>
      <c r="CU970"/>
      <c r="CV970"/>
      <c r="CW970" s="64"/>
    </row>
    <row r="971" spans="1:101" s="17" customFormat="1" x14ac:dyDescent="0.25">
      <c r="A971" s="64"/>
      <c r="C971" s="64"/>
      <c r="D971" s="64"/>
      <c r="E971" s="64"/>
      <c r="F971" s="66"/>
      <c r="W971" s="20"/>
      <c r="X971" s="64"/>
      <c r="Y971" s="64"/>
      <c r="Z971" s="20"/>
      <c r="AA971" s="20"/>
      <c r="AB971" s="20"/>
      <c r="AC971" s="64"/>
      <c r="AD971" s="64"/>
      <c r="AE971" s="64"/>
      <c r="AF971" s="20"/>
      <c r="AG971" s="64" t="s">
        <v>3751</v>
      </c>
      <c r="AI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8"/>
      <c r="BC971" s="64"/>
      <c r="BD971" s="64"/>
      <c r="BE971" s="65"/>
      <c r="BF971" s="65"/>
      <c r="BG971" s="65"/>
      <c r="BH971" s="65"/>
      <c r="BI971" s="20"/>
      <c r="BJ971" s="20"/>
      <c r="BK971" s="20"/>
      <c r="BL971" s="20"/>
      <c r="BM971" s="64"/>
      <c r="BN971" s="65"/>
      <c r="BO971" s="64"/>
      <c r="BP971" s="65"/>
      <c r="BQ971" s="64"/>
      <c r="BR971" s="65"/>
      <c r="BS971" s="64"/>
      <c r="BT971" s="64"/>
      <c r="BU971" s="64"/>
      <c r="BV971" s="64"/>
      <c r="BW971" s="64"/>
      <c r="BX971" s="64"/>
      <c r="BY971" s="64"/>
      <c r="BZ971" s="64"/>
      <c r="CA971" s="64"/>
      <c r="CB971" s="64"/>
      <c r="CC971" s="64"/>
      <c r="CD971" s="64"/>
      <c r="CE971" s="64"/>
      <c r="CF971" s="64"/>
      <c r="CG971" s="64"/>
      <c r="CH971" s="64"/>
      <c r="CI971" s="64"/>
      <c r="CJ971" s="64"/>
      <c r="CK971"/>
      <c r="CP971"/>
      <c r="CQ971"/>
      <c r="CR971"/>
      <c r="CS971"/>
      <c r="CT971"/>
      <c r="CU971"/>
      <c r="CV971"/>
      <c r="CW971" s="64"/>
    </row>
    <row r="972" spans="1:101" s="17" customFormat="1" x14ac:dyDescent="0.25">
      <c r="A972" s="64"/>
      <c r="C972" s="64"/>
      <c r="D972" s="64"/>
      <c r="E972" s="64"/>
      <c r="F972" s="66"/>
      <c r="W972" s="20"/>
      <c r="X972" s="64"/>
      <c r="Y972" s="64"/>
      <c r="Z972" s="20"/>
      <c r="AA972" s="20"/>
      <c r="AB972" s="20"/>
      <c r="AC972" s="64"/>
      <c r="AD972" s="67"/>
      <c r="AE972" s="67"/>
      <c r="AF972" s="20"/>
      <c r="AG972" s="67" t="s">
        <v>3756</v>
      </c>
      <c r="AI972" s="64"/>
      <c r="AK972" s="64"/>
      <c r="AL972" s="64"/>
      <c r="AM972" s="64"/>
      <c r="AN972" s="64"/>
      <c r="AO972" s="64"/>
      <c r="AP972" s="64"/>
      <c r="AQ972" s="64"/>
      <c r="AR972" s="64"/>
      <c r="AS972" s="64"/>
      <c r="AT972" s="64"/>
      <c r="AU972" s="68"/>
      <c r="BC972" s="64"/>
      <c r="BD972" s="64"/>
      <c r="BE972" s="65"/>
      <c r="BF972" s="65"/>
      <c r="BG972" s="65"/>
      <c r="BH972" s="65"/>
      <c r="BI972" s="20"/>
      <c r="BJ972" s="20"/>
      <c r="BK972" s="20"/>
      <c r="BL972" s="20"/>
      <c r="BM972" s="64"/>
      <c r="BN972" s="65"/>
      <c r="BO972" s="64"/>
      <c r="BP972" s="65"/>
      <c r="BQ972" s="64"/>
      <c r="BR972" s="65"/>
      <c r="BS972" s="64"/>
      <c r="BT972" s="64"/>
      <c r="BU972" s="64"/>
      <c r="BV972" s="67"/>
      <c r="BW972" s="67"/>
      <c r="BX972" s="67"/>
      <c r="BY972" s="64"/>
      <c r="BZ972" s="64"/>
      <c r="CA972" s="64"/>
      <c r="CB972" s="64"/>
      <c r="CC972" s="64"/>
      <c r="CD972" s="64"/>
      <c r="CE972" s="64"/>
      <c r="CF972" s="64"/>
      <c r="CG972" s="64"/>
      <c r="CH972" s="64"/>
      <c r="CI972" s="64"/>
      <c r="CJ972" s="64"/>
      <c r="CK972"/>
      <c r="CP972"/>
      <c r="CQ972"/>
      <c r="CR972"/>
      <c r="CS972"/>
      <c r="CT972"/>
      <c r="CU972"/>
      <c r="CV972"/>
      <c r="CW972" s="64"/>
    </row>
    <row r="973" spans="1:101" s="17" customFormat="1" x14ac:dyDescent="0.25">
      <c r="A973" s="64"/>
      <c r="C973" s="64"/>
      <c r="D973" s="64"/>
      <c r="E973" s="64"/>
      <c r="F973" s="66"/>
      <c r="W973" s="20"/>
      <c r="X973" s="64"/>
      <c r="Y973" s="64"/>
      <c r="Z973" s="20"/>
      <c r="AA973" s="20"/>
      <c r="AB973" s="20"/>
      <c r="AC973" s="64"/>
      <c r="AD973" s="64"/>
      <c r="AE973" s="64"/>
      <c r="AF973" s="20"/>
      <c r="AG973" s="64" t="s">
        <v>3761</v>
      </c>
      <c r="AI973" s="64"/>
      <c r="AK973" s="64"/>
      <c r="AL973" s="64"/>
      <c r="AM973" s="64"/>
      <c r="AN973" s="64"/>
      <c r="AO973" s="64"/>
      <c r="AP973" s="64"/>
      <c r="AQ973" s="64"/>
      <c r="AR973" s="64"/>
      <c r="AS973" s="64"/>
      <c r="AT973" s="64"/>
      <c r="AU973" s="68"/>
      <c r="BC973" s="64"/>
      <c r="BD973" s="64"/>
      <c r="BE973" s="65"/>
      <c r="BF973" s="65"/>
      <c r="BG973" s="65"/>
      <c r="BH973" s="65"/>
      <c r="BI973" s="20"/>
      <c r="BJ973" s="20"/>
      <c r="BK973" s="20"/>
      <c r="BL973" s="20"/>
      <c r="BM973" s="64"/>
      <c r="BN973" s="65"/>
      <c r="BO973" s="64"/>
      <c r="BP973" s="65"/>
      <c r="BQ973" s="64"/>
      <c r="BR973" s="65"/>
      <c r="BS973" s="64"/>
      <c r="BT973" s="64"/>
      <c r="BU973" s="64"/>
      <c r="BV973" s="64"/>
      <c r="BW973" s="64"/>
      <c r="BX973" s="64"/>
      <c r="BY973" s="64"/>
      <c r="BZ973" s="64"/>
      <c r="CA973" s="64"/>
      <c r="CB973" s="64"/>
      <c r="CC973" s="64"/>
      <c r="CD973" s="64"/>
      <c r="CE973" s="64"/>
      <c r="CF973" s="64"/>
      <c r="CG973" s="64" t="s">
        <v>103</v>
      </c>
      <c r="CH973" s="64"/>
      <c r="CI973" s="64"/>
      <c r="CJ973" s="64"/>
      <c r="CK973"/>
      <c r="CP973"/>
      <c r="CQ973"/>
      <c r="CR973"/>
      <c r="CS973"/>
      <c r="CT973"/>
      <c r="CU973"/>
      <c r="CV973"/>
      <c r="CW973" s="64"/>
    </row>
    <row r="974" spans="1:101" s="17" customFormat="1" x14ac:dyDescent="0.25">
      <c r="A974" s="64"/>
      <c r="C974" s="64"/>
      <c r="D974" s="64"/>
      <c r="E974" s="64"/>
      <c r="F974" s="66"/>
      <c r="W974" s="20"/>
      <c r="X974" s="64"/>
      <c r="Y974" s="64"/>
      <c r="Z974" s="20"/>
      <c r="AA974" s="20"/>
      <c r="AB974" s="20"/>
      <c r="AC974" s="64"/>
      <c r="AD974" s="64"/>
      <c r="AE974" s="64"/>
      <c r="AF974" s="20"/>
      <c r="AG974" s="64" t="s">
        <v>3765</v>
      </c>
      <c r="AI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8"/>
      <c r="BC974" s="64"/>
      <c r="BD974" s="64"/>
      <c r="BE974" s="65"/>
      <c r="BF974" s="65"/>
      <c r="BG974" s="65"/>
      <c r="BH974" s="65"/>
      <c r="BI974" s="20"/>
      <c r="BJ974" s="20"/>
      <c r="BK974" s="20"/>
      <c r="BL974" s="20"/>
      <c r="BM974" s="64"/>
      <c r="BN974" s="65"/>
      <c r="BO974" s="64"/>
      <c r="BP974" s="65"/>
      <c r="BQ974" s="64"/>
      <c r="BR974" s="65"/>
      <c r="BS974" s="64"/>
      <c r="BT974" s="64"/>
      <c r="BU974" s="64"/>
      <c r="BV974" s="64"/>
      <c r="BW974" s="64"/>
      <c r="BX974" s="64"/>
      <c r="BY974" s="64"/>
      <c r="BZ974" s="64"/>
      <c r="CA974" s="64"/>
      <c r="CB974" s="64"/>
      <c r="CC974" s="64"/>
      <c r="CD974" s="64"/>
      <c r="CE974" s="64"/>
      <c r="CF974" s="64"/>
      <c r="CG974" s="64" t="s">
        <v>103</v>
      </c>
      <c r="CH974" s="64"/>
      <c r="CI974" s="64"/>
      <c r="CJ974" s="64"/>
      <c r="CK974"/>
      <c r="CP974"/>
      <c r="CQ974"/>
      <c r="CR974"/>
      <c r="CS974"/>
      <c r="CT974"/>
      <c r="CU974"/>
      <c r="CV974"/>
      <c r="CW974" s="64"/>
    </row>
    <row r="975" spans="1:101" s="17" customFormat="1" x14ac:dyDescent="0.25">
      <c r="A975" s="64"/>
      <c r="C975" s="64"/>
      <c r="D975" s="64"/>
      <c r="E975" s="64"/>
      <c r="F975" s="66"/>
      <c r="W975" s="20"/>
      <c r="X975" s="64"/>
      <c r="Y975" s="64"/>
      <c r="Z975" s="20"/>
      <c r="AA975" s="20"/>
      <c r="AB975" s="20"/>
      <c r="AC975" s="64"/>
      <c r="AD975" s="64"/>
      <c r="AE975" s="64"/>
      <c r="AF975" s="20"/>
      <c r="AG975" s="64" t="s">
        <v>3770</v>
      </c>
      <c r="AI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8"/>
      <c r="BC975" s="64"/>
      <c r="BD975" s="64"/>
      <c r="BE975" s="65"/>
      <c r="BF975" s="65"/>
      <c r="BG975" s="65"/>
      <c r="BH975" s="65"/>
      <c r="BI975" s="20"/>
      <c r="BJ975" s="20"/>
      <c r="BK975" s="20"/>
      <c r="BL975" s="20"/>
      <c r="BM975" s="64"/>
      <c r="BN975" s="65"/>
      <c r="BO975" s="64"/>
      <c r="BP975" s="65"/>
      <c r="BQ975" s="64"/>
      <c r="BR975" s="65"/>
      <c r="BS975" s="64"/>
      <c r="BT975" s="64"/>
      <c r="BU975" s="64"/>
      <c r="BV975" s="64"/>
      <c r="BW975" s="64"/>
      <c r="BX975" s="64"/>
      <c r="BY975" s="64"/>
      <c r="BZ975" s="64"/>
      <c r="CA975" s="64"/>
      <c r="CB975" s="64"/>
      <c r="CC975" s="64"/>
      <c r="CD975" s="64"/>
      <c r="CE975" s="64"/>
      <c r="CF975" s="64"/>
      <c r="CG975" s="64" t="s">
        <v>103</v>
      </c>
      <c r="CH975" s="64"/>
      <c r="CI975" s="64"/>
      <c r="CJ975" s="64"/>
      <c r="CK975"/>
      <c r="CP975"/>
      <c r="CQ975"/>
      <c r="CR975"/>
      <c r="CS975"/>
      <c r="CT975"/>
      <c r="CU975"/>
      <c r="CV975"/>
      <c r="CW975" s="64"/>
    </row>
    <row r="976" spans="1:101" s="17" customFormat="1" x14ac:dyDescent="0.25">
      <c r="A976" s="64"/>
      <c r="C976" s="64"/>
      <c r="D976" s="64"/>
      <c r="E976" s="64"/>
      <c r="F976" s="66"/>
      <c r="W976" s="20"/>
      <c r="X976" s="64"/>
      <c r="Y976" s="64"/>
      <c r="Z976" s="20"/>
      <c r="AA976" s="20"/>
      <c r="AB976" s="20"/>
      <c r="AC976" s="64"/>
      <c r="AD976" s="64"/>
      <c r="AE976" s="64"/>
      <c r="AF976" s="20"/>
      <c r="AG976" s="64" t="s">
        <v>3777</v>
      </c>
      <c r="AI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8"/>
      <c r="BC976" s="64"/>
      <c r="BD976" s="64"/>
      <c r="BE976" s="65"/>
      <c r="BF976" s="65"/>
      <c r="BG976" s="65"/>
      <c r="BH976" s="65"/>
      <c r="BI976" s="20"/>
      <c r="BJ976" s="20"/>
      <c r="BK976" s="20"/>
      <c r="BL976" s="20"/>
      <c r="BM976" s="64"/>
      <c r="BN976" s="65"/>
      <c r="BO976" s="64"/>
      <c r="BP976" s="65"/>
      <c r="BQ976" s="64"/>
      <c r="BR976" s="65"/>
      <c r="BS976" s="64"/>
      <c r="BT976" s="64"/>
      <c r="BU976" s="64"/>
      <c r="BV976" s="64"/>
      <c r="BW976" s="64"/>
      <c r="BX976" s="64"/>
      <c r="BY976" s="64"/>
      <c r="BZ976" s="64"/>
      <c r="CA976" s="64"/>
      <c r="CB976" s="64"/>
      <c r="CC976" s="64"/>
      <c r="CD976" s="64"/>
      <c r="CE976" s="64"/>
      <c r="CF976" s="64"/>
      <c r="CG976" s="64" t="s">
        <v>103</v>
      </c>
      <c r="CH976" s="64"/>
      <c r="CI976" s="64"/>
      <c r="CJ976" s="64"/>
      <c r="CK976"/>
      <c r="CP976"/>
      <c r="CQ976"/>
      <c r="CR976"/>
      <c r="CS976"/>
      <c r="CT976"/>
      <c r="CU976"/>
      <c r="CV976"/>
      <c r="CW976" s="64"/>
    </row>
    <row r="977" spans="1:101" s="17" customFormat="1" x14ac:dyDescent="0.25">
      <c r="A977" s="64"/>
      <c r="C977" s="64"/>
      <c r="D977" s="64"/>
      <c r="E977" s="64"/>
      <c r="F977" s="66"/>
      <c r="W977" s="20"/>
      <c r="X977" s="64"/>
      <c r="Y977" s="64"/>
      <c r="Z977" s="20"/>
      <c r="AA977" s="20"/>
      <c r="AB977" s="20"/>
      <c r="AC977" s="64"/>
      <c r="AD977" s="64"/>
      <c r="AE977" s="64"/>
      <c r="AF977" s="20"/>
      <c r="AG977" s="64" t="s">
        <v>3781</v>
      </c>
      <c r="AI977" s="64"/>
      <c r="AK977" s="64"/>
      <c r="AL977" s="64"/>
      <c r="AM977" s="64"/>
      <c r="AN977" s="64"/>
      <c r="AO977" s="64"/>
      <c r="AP977" s="64"/>
      <c r="AQ977" s="64"/>
      <c r="AR977" s="64"/>
      <c r="AS977" s="64"/>
      <c r="AT977" s="64"/>
      <c r="AU977" s="68"/>
      <c r="BC977" s="64"/>
      <c r="BD977" s="64"/>
      <c r="BE977" s="65"/>
      <c r="BF977" s="65"/>
      <c r="BG977" s="65"/>
      <c r="BH977" s="65"/>
      <c r="BI977" s="20"/>
      <c r="BJ977" s="20"/>
      <c r="BK977" s="20"/>
      <c r="BL977" s="20"/>
      <c r="BM977" s="64"/>
      <c r="BN977" s="65"/>
      <c r="BO977" s="64"/>
      <c r="BP977" s="65"/>
      <c r="BQ977" s="64"/>
      <c r="BR977" s="65"/>
      <c r="BS977" s="64"/>
      <c r="BT977" s="64"/>
      <c r="BU977" s="64"/>
      <c r="BV977" s="64"/>
      <c r="BW977" s="64"/>
      <c r="BX977" s="64"/>
      <c r="BY977" s="64"/>
      <c r="BZ977" s="64"/>
      <c r="CA977" s="64"/>
      <c r="CB977" s="64"/>
      <c r="CC977" s="64"/>
      <c r="CD977" s="64"/>
      <c r="CE977" s="64"/>
      <c r="CF977" s="64"/>
      <c r="CG977" s="64" t="s">
        <v>103</v>
      </c>
      <c r="CH977" s="64"/>
      <c r="CI977" s="64"/>
      <c r="CJ977" s="64"/>
      <c r="CK977"/>
      <c r="CP977"/>
      <c r="CQ977"/>
      <c r="CR977"/>
      <c r="CS977"/>
      <c r="CT977"/>
      <c r="CU977"/>
      <c r="CV977"/>
      <c r="CW977" s="64"/>
    </row>
    <row r="978" spans="1:101" s="17" customFormat="1" x14ac:dyDescent="0.25">
      <c r="A978" s="64"/>
      <c r="C978" s="64"/>
      <c r="D978" s="64"/>
      <c r="E978" s="64"/>
      <c r="F978" s="66"/>
      <c r="W978" s="20"/>
      <c r="X978" s="64"/>
      <c r="Y978" s="64"/>
      <c r="Z978" s="20"/>
      <c r="AA978" s="20"/>
      <c r="AB978" s="20"/>
      <c r="AC978" s="64"/>
      <c r="AD978" s="67"/>
      <c r="AE978" s="67"/>
      <c r="AF978" s="20"/>
      <c r="AG978" s="67" t="s">
        <v>3786</v>
      </c>
      <c r="AI978" s="64"/>
      <c r="AK978" s="64"/>
      <c r="AL978" s="64"/>
      <c r="AM978" s="64"/>
      <c r="AN978" s="64"/>
      <c r="AO978" s="64"/>
      <c r="AP978" s="64"/>
      <c r="AQ978" s="64"/>
      <c r="AR978" s="64"/>
      <c r="AS978" s="64"/>
      <c r="AT978" s="64"/>
      <c r="AU978" s="68"/>
      <c r="BC978" s="64"/>
      <c r="BD978" s="64"/>
      <c r="BE978" s="65"/>
      <c r="BF978" s="65"/>
      <c r="BG978" s="65"/>
      <c r="BH978" s="65"/>
      <c r="BI978" s="20"/>
      <c r="BJ978" s="20"/>
      <c r="BK978" s="20"/>
      <c r="BL978" s="20"/>
      <c r="BM978" s="64"/>
      <c r="BN978" s="65"/>
      <c r="BO978" s="64"/>
      <c r="BP978" s="65"/>
      <c r="BQ978" s="64"/>
      <c r="BR978" s="65"/>
      <c r="BS978" s="64"/>
      <c r="BT978" s="64"/>
      <c r="BU978" s="64"/>
      <c r="BV978" s="67"/>
      <c r="BW978" s="67"/>
      <c r="BX978" s="67"/>
      <c r="BY978" s="64"/>
      <c r="BZ978" s="64"/>
      <c r="CA978" s="64"/>
      <c r="CB978" s="64"/>
      <c r="CC978" s="64"/>
      <c r="CD978" s="64"/>
      <c r="CE978" s="64"/>
      <c r="CF978" s="64"/>
      <c r="CG978" s="64"/>
      <c r="CH978" s="64"/>
      <c r="CI978" s="64"/>
      <c r="CJ978" s="64"/>
      <c r="CK978"/>
      <c r="CP978"/>
      <c r="CQ978"/>
      <c r="CR978"/>
      <c r="CS978"/>
      <c r="CT978"/>
      <c r="CU978"/>
      <c r="CV978"/>
      <c r="CW978" s="64"/>
    </row>
    <row r="979" spans="1:101" s="17" customFormat="1" x14ac:dyDescent="0.25">
      <c r="A979" s="64"/>
      <c r="C979" s="64"/>
      <c r="D979" s="64"/>
      <c r="E979" s="64"/>
      <c r="F979" s="66"/>
      <c r="W979" s="20"/>
      <c r="X979" s="64"/>
      <c r="Y979" s="64"/>
      <c r="Z979" s="20"/>
      <c r="AA979" s="20"/>
      <c r="AB979" s="20"/>
      <c r="AC979" s="64"/>
      <c r="AD979" s="64"/>
      <c r="AE979" s="64"/>
      <c r="AF979" s="20"/>
      <c r="AG979" s="64" t="s">
        <v>3793</v>
      </c>
      <c r="AI979" s="64"/>
      <c r="AK979" s="64"/>
      <c r="AL979" s="64"/>
      <c r="AM979" s="64"/>
      <c r="AN979" s="64"/>
      <c r="AO979" s="64"/>
      <c r="AP979" s="64"/>
      <c r="AQ979" s="64"/>
      <c r="AR979" s="64"/>
      <c r="AS979" s="64"/>
      <c r="AT979" s="64"/>
      <c r="AU979" s="68"/>
      <c r="BC979" s="64"/>
      <c r="BD979" s="64"/>
      <c r="BE979" s="65"/>
      <c r="BF979" s="65"/>
      <c r="BG979" s="65"/>
      <c r="BH979" s="65"/>
      <c r="BI979" s="20"/>
      <c r="BJ979" s="20"/>
      <c r="BK979" s="20"/>
      <c r="BL979" s="20"/>
      <c r="BM979" s="64"/>
      <c r="BN979" s="65"/>
      <c r="BO979" s="64"/>
      <c r="BP979" s="65"/>
      <c r="BQ979" s="64"/>
      <c r="BR979" s="65"/>
      <c r="BS979" s="64"/>
      <c r="BT979" s="64"/>
      <c r="BU979" s="64"/>
      <c r="BV979" s="64"/>
      <c r="BW979" s="64"/>
      <c r="BX979" s="64"/>
      <c r="BY979" s="64"/>
      <c r="BZ979" s="64"/>
      <c r="CA979" s="64"/>
      <c r="CB979" s="64"/>
      <c r="CC979" s="64"/>
      <c r="CD979" s="64"/>
      <c r="CE979" s="64"/>
      <c r="CF979" s="64"/>
      <c r="CG979" s="64" t="s">
        <v>103</v>
      </c>
      <c r="CH979" s="64"/>
      <c r="CI979" s="64"/>
      <c r="CJ979" s="64"/>
      <c r="CK979"/>
      <c r="CP979"/>
      <c r="CQ979"/>
      <c r="CR979"/>
      <c r="CS979"/>
      <c r="CT979"/>
      <c r="CU979"/>
      <c r="CV979"/>
      <c r="CW979" s="64"/>
    </row>
    <row r="980" spans="1:101" s="17" customFormat="1" x14ac:dyDescent="0.25">
      <c r="A980" s="64"/>
      <c r="C980" s="64"/>
      <c r="D980" s="64"/>
      <c r="E980" s="64"/>
      <c r="F980" s="66"/>
      <c r="W980" s="20"/>
      <c r="X980" s="64"/>
      <c r="Y980" s="64"/>
      <c r="Z980" s="20"/>
      <c r="AA980" s="20"/>
      <c r="AB980" s="20"/>
      <c r="AC980" s="64"/>
      <c r="AD980" s="64"/>
      <c r="AE980" s="64"/>
      <c r="AF980" s="20"/>
      <c r="AG980" s="64" t="s">
        <v>3802</v>
      </c>
      <c r="AI980" s="64"/>
      <c r="AK980" s="64"/>
      <c r="AL980" s="64"/>
      <c r="AM980" s="64"/>
      <c r="AN980" s="64"/>
      <c r="AO980" s="64"/>
      <c r="AP980" s="64"/>
      <c r="AQ980" s="64"/>
      <c r="AR980" s="64"/>
      <c r="AS980" s="64"/>
      <c r="AT980" s="64"/>
      <c r="AU980" s="68"/>
      <c r="BC980" s="64"/>
      <c r="BD980" s="64"/>
      <c r="BE980" s="65"/>
      <c r="BF980" s="65"/>
      <c r="BG980" s="65"/>
      <c r="BH980" s="65"/>
      <c r="BI980" s="20"/>
      <c r="BJ980" s="20"/>
      <c r="BK980" s="20"/>
      <c r="BL980" s="20"/>
      <c r="BM980" s="64"/>
      <c r="BN980" s="65"/>
      <c r="BO980" s="64"/>
      <c r="BP980" s="65"/>
      <c r="BQ980" s="64"/>
      <c r="BR980" s="65"/>
      <c r="BS980" s="64"/>
      <c r="BT980" s="64"/>
      <c r="BU980" s="64"/>
      <c r="BV980" s="64"/>
      <c r="BW980" s="64"/>
      <c r="BX980" s="64"/>
      <c r="BY980" s="64"/>
      <c r="BZ980" s="64"/>
      <c r="CA980" s="64"/>
      <c r="CB980" s="64"/>
      <c r="CC980" s="64"/>
      <c r="CD980" s="64"/>
      <c r="CE980" s="64"/>
      <c r="CF980" s="64"/>
      <c r="CG980" s="64" t="s">
        <v>103</v>
      </c>
      <c r="CH980" s="64"/>
      <c r="CI980" s="64"/>
      <c r="CJ980" s="64"/>
      <c r="CK980"/>
      <c r="CP980"/>
      <c r="CQ980"/>
      <c r="CR980"/>
      <c r="CS980"/>
      <c r="CT980"/>
      <c r="CU980"/>
      <c r="CV980"/>
      <c r="CW980" s="64"/>
    </row>
    <row r="981" spans="1:101" s="17" customFormat="1" x14ac:dyDescent="0.25">
      <c r="A981" s="64"/>
      <c r="C981" s="64"/>
      <c r="D981" s="64"/>
      <c r="E981" s="64"/>
      <c r="F981" s="66"/>
      <c r="W981" s="20"/>
      <c r="X981" s="64"/>
      <c r="Y981" s="64"/>
      <c r="Z981" s="20"/>
      <c r="AA981" s="20"/>
      <c r="AB981" s="20"/>
      <c r="AC981" s="64"/>
      <c r="AD981" s="67"/>
      <c r="AE981" s="67"/>
      <c r="AF981" s="20"/>
      <c r="AG981" s="67" t="s">
        <v>3807</v>
      </c>
      <c r="AI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8"/>
      <c r="BC981" s="64"/>
      <c r="BD981" s="64"/>
      <c r="BE981" s="65"/>
      <c r="BF981" s="65"/>
      <c r="BG981" s="65"/>
      <c r="BH981" s="65"/>
      <c r="BI981" s="20"/>
      <c r="BJ981" s="20"/>
      <c r="BK981" s="20"/>
      <c r="BL981" s="20"/>
      <c r="BM981" s="64"/>
      <c r="BN981" s="65"/>
      <c r="BO981" s="64"/>
      <c r="BP981" s="65"/>
      <c r="BQ981" s="64"/>
      <c r="BR981" s="65"/>
      <c r="BS981" s="64"/>
      <c r="BT981" s="64"/>
      <c r="BU981" s="64"/>
      <c r="BV981" s="67"/>
      <c r="BW981" s="67"/>
      <c r="BX981" s="67"/>
      <c r="BY981" s="64"/>
      <c r="BZ981" s="64"/>
      <c r="CA981" s="64"/>
      <c r="CB981" s="64"/>
      <c r="CC981" s="64"/>
      <c r="CD981" s="64"/>
      <c r="CE981" s="64"/>
      <c r="CF981" s="64"/>
      <c r="CG981" s="64"/>
      <c r="CH981" s="64"/>
      <c r="CI981" s="64"/>
      <c r="CJ981" s="64"/>
      <c r="CK981"/>
      <c r="CP981"/>
      <c r="CQ981"/>
      <c r="CR981"/>
      <c r="CS981"/>
      <c r="CT981"/>
      <c r="CU981"/>
      <c r="CV981"/>
      <c r="CW981" s="64"/>
    </row>
    <row r="982" spans="1:101" s="17" customFormat="1" x14ac:dyDescent="0.25">
      <c r="A982" s="64"/>
      <c r="C982" s="64"/>
      <c r="D982" s="64"/>
      <c r="E982" s="64"/>
      <c r="F982" s="66"/>
      <c r="W982" s="20"/>
      <c r="X982" s="64"/>
      <c r="Y982" s="64"/>
      <c r="Z982" s="20"/>
      <c r="AA982" s="20"/>
      <c r="AB982" s="20"/>
      <c r="AC982" s="64"/>
      <c r="AD982" s="67"/>
      <c r="AE982" s="67"/>
      <c r="AF982" s="20"/>
      <c r="AG982" s="67" t="s">
        <v>3812</v>
      </c>
      <c r="AI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8"/>
      <c r="BC982" s="64"/>
      <c r="BD982" s="64"/>
      <c r="BE982" s="65"/>
      <c r="BF982" s="65"/>
      <c r="BG982" s="65"/>
      <c r="BH982" s="65"/>
      <c r="BI982" s="20"/>
      <c r="BJ982" s="20"/>
      <c r="BK982" s="20"/>
      <c r="BL982" s="20"/>
      <c r="BM982" s="64"/>
      <c r="BN982" s="65"/>
      <c r="BO982" s="64"/>
      <c r="BP982" s="65"/>
      <c r="BQ982" s="64"/>
      <c r="BR982" s="65"/>
      <c r="BS982" s="64"/>
      <c r="BT982" s="64"/>
      <c r="BU982" s="64"/>
      <c r="BV982" s="67"/>
      <c r="BW982" s="67"/>
      <c r="BX982" s="67"/>
      <c r="BY982" s="64"/>
      <c r="BZ982" s="64"/>
      <c r="CA982" s="64"/>
      <c r="CB982" s="64"/>
      <c r="CC982" s="64"/>
      <c r="CD982" s="64"/>
      <c r="CE982" s="64"/>
      <c r="CF982" s="64"/>
      <c r="CG982" s="64"/>
      <c r="CH982" s="64"/>
      <c r="CI982" s="64"/>
      <c r="CJ982" s="64"/>
      <c r="CK982"/>
      <c r="CP982"/>
      <c r="CQ982"/>
      <c r="CR982"/>
      <c r="CS982"/>
      <c r="CT982"/>
      <c r="CU982"/>
      <c r="CV982"/>
      <c r="CW982" s="64"/>
    </row>
    <row r="983" spans="1:101" s="17" customFormat="1" x14ac:dyDescent="0.25">
      <c r="A983" s="64"/>
      <c r="C983" s="64"/>
      <c r="D983" s="64"/>
      <c r="E983" s="64"/>
      <c r="F983" s="66"/>
      <c r="W983" s="20"/>
      <c r="X983" s="64"/>
      <c r="Y983" s="64"/>
      <c r="Z983" s="20"/>
      <c r="AA983" s="20"/>
      <c r="AB983" s="20"/>
      <c r="AC983" s="64"/>
      <c r="AD983" s="67"/>
      <c r="AE983" s="67"/>
      <c r="AF983" s="20"/>
      <c r="AG983" s="67" t="s">
        <v>3815</v>
      </c>
      <c r="AI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8"/>
      <c r="BC983" s="64"/>
      <c r="BD983" s="64"/>
      <c r="BE983" s="65"/>
      <c r="BF983" s="65"/>
      <c r="BG983" s="65"/>
      <c r="BH983" s="65"/>
      <c r="BI983" s="20"/>
      <c r="BJ983" s="20"/>
      <c r="BK983" s="20"/>
      <c r="BL983" s="20"/>
      <c r="BM983" s="64"/>
      <c r="BN983" s="65"/>
      <c r="BO983" s="64"/>
      <c r="BP983" s="65"/>
      <c r="BQ983" s="64"/>
      <c r="BR983" s="65"/>
      <c r="BS983" s="64"/>
      <c r="BT983" s="64"/>
      <c r="BU983" s="64"/>
      <c r="BV983" s="67"/>
      <c r="BW983" s="67"/>
      <c r="BX983" s="67"/>
      <c r="BY983" s="64"/>
      <c r="BZ983" s="64"/>
      <c r="CA983" s="64"/>
      <c r="CB983" s="64"/>
      <c r="CC983" s="64"/>
      <c r="CD983" s="64"/>
      <c r="CE983" s="64"/>
      <c r="CF983" s="64"/>
      <c r="CG983" s="64"/>
      <c r="CH983" s="64"/>
      <c r="CI983" s="64"/>
      <c r="CJ983" s="64"/>
      <c r="CK983"/>
      <c r="CP983"/>
      <c r="CQ983"/>
      <c r="CR983"/>
      <c r="CS983"/>
      <c r="CT983"/>
      <c r="CU983"/>
      <c r="CV983"/>
      <c r="CW983" s="64"/>
    </row>
    <row r="984" spans="1:101" s="17" customFormat="1" x14ac:dyDescent="0.25">
      <c r="A984" s="64"/>
      <c r="C984" s="64"/>
      <c r="D984" s="64"/>
      <c r="E984" s="64"/>
      <c r="F984" s="66"/>
      <c r="W984" s="20"/>
      <c r="X984" s="64"/>
      <c r="Y984" s="64"/>
      <c r="Z984" s="20"/>
      <c r="AA984" s="20"/>
      <c r="AB984" s="20"/>
      <c r="AC984" s="64"/>
      <c r="AD984" s="67"/>
      <c r="AE984" s="67"/>
      <c r="AF984" s="20"/>
      <c r="AG984" s="67" t="s">
        <v>3818</v>
      </c>
      <c r="AI984" s="64"/>
      <c r="AK984" s="64"/>
      <c r="AL984" s="64"/>
      <c r="AM984" s="64"/>
      <c r="AN984" s="64"/>
      <c r="AO984" s="64"/>
      <c r="AP984" s="64"/>
      <c r="AQ984" s="64"/>
      <c r="AR984" s="64"/>
      <c r="AS984" s="64"/>
      <c r="AT984" s="64"/>
      <c r="AU984" s="68"/>
      <c r="BC984" s="64"/>
      <c r="BD984" s="64"/>
      <c r="BE984" s="65"/>
      <c r="BF984" s="65"/>
      <c r="BG984" s="65"/>
      <c r="BH984" s="65"/>
      <c r="BI984" s="20"/>
      <c r="BJ984" s="20"/>
      <c r="BK984" s="20"/>
      <c r="BL984" s="20"/>
      <c r="BM984" s="64"/>
      <c r="BN984" s="65"/>
      <c r="BO984" s="64"/>
      <c r="BP984" s="65"/>
      <c r="BQ984" s="64"/>
      <c r="BR984" s="65"/>
      <c r="BS984" s="64"/>
      <c r="BT984" s="64"/>
      <c r="BU984" s="64"/>
      <c r="BV984" s="67"/>
      <c r="BW984" s="67"/>
      <c r="BX984" s="67"/>
      <c r="BY984" s="64"/>
      <c r="BZ984" s="64"/>
      <c r="CA984" s="64"/>
      <c r="CB984" s="64"/>
      <c r="CC984" s="64"/>
      <c r="CD984" s="64"/>
      <c r="CE984" s="64"/>
      <c r="CF984" s="64"/>
      <c r="CG984" s="64"/>
      <c r="CH984" s="64"/>
      <c r="CI984" s="64"/>
      <c r="CJ984" s="64"/>
      <c r="CK984"/>
      <c r="CP984"/>
      <c r="CQ984"/>
      <c r="CR984"/>
      <c r="CS984"/>
      <c r="CT984"/>
      <c r="CU984"/>
      <c r="CV984"/>
      <c r="CW984" s="64"/>
    </row>
    <row r="985" spans="1:101" s="17" customFormat="1" x14ac:dyDescent="0.25">
      <c r="A985" s="64"/>
      <c r="C985" s="64"/>
      <c r="D985" s="64"/>
      <c r="E985" s="64"/>
      <c r="F985" s="66"/>
      <c r="W985" s="20"/>
      <c r="X985" s="64"/>
      <c r="Y985" s="64"/>
      <c r="Z985" s="20"/>
      <c r="AA985" s="20"/>
      <c r="AB985" s="20"/>
      <c r="AC985" s="64"/>
      <c r="AD985" s="64"/>
      <c r="AE985" s="64"/>
      <c r="AF985" s="20"/>
      <c r="AG985" s="64" t="s">
        <v>3822</v>
      </c>
      <c r="AI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8"/>
      <c r="BC985" s="64"/>
      <c r="BD985" s="64"/>
      <c r="BE985" s="65"/>
      <c r="BF985" s="65"/>
      <c r="BG985" s="65"/>
      <c r="BH985" s="65"/>
      <c r="BI985" s="20"/>
      <c r="BJ985" s="20"/>
      <c r="BK985" s="20"/>
      <c r="BL985" s="20"/>
      <c r="BM985" s="64"/>
      <c r="BN985" s="65"/>
      <c r="BO985" s="64"/>
      <c r="BP985" s="65"/>
      <c r="BQ985" s="64"/>
      <c r="BR985" s="65"/>
      <c r="BS985" s="64"/>
      <c r="BT985" s="64"/>
      <c r="BU985" s="64"/>
      <c r="BV985" s="64"/>
      <c r="BW985" s="64"/>
      <c r="BX985" s="64"/>
      <c r="BY985" s="64"/>
      <c r="BZ985" s="64"/>
      <c r="CA985" s="64"/>
      <c r="CB985" s="64"/>
      <c r="CC985" s="64"/>
      <c r="CD985" s="64"/>
      <c r="CE985" s="64"/>
      <c r="CF985" s="64"/>
      <c r="CG985" s="64"/>
      <c r="CH985" s="64"/>
      <c r="CI985" s="64"/>
      <c r="CJ985" s="64"/>
      <c r="CK985"/>
      <c r="CP985"/>
      <c r="CQ985"/>
      <c r="CR985"/>
      <c r="CS985"/>
      <c r="CT985"/>
      <c r="CU985"/>
      <c r="CV985"/>
      <c r="CW985" s="64"/>
    </row>
    <row r="986" spans="1:101" s="17" customFormat="1" x14ac:dyDescent="0.25">
      <c r="A986" s="64"/>
      <c r="C986" s="64"/>
      <c r="D986" s="64"/>
      <c r="E986" s="64"/>
      <c r="F986" s="66"/>
      <c r="W986" s="20"/>
      <c r="X986" s="64"/>
      <c r="Y986" s="64"/>
      <c r="Z986" s="20"/>
      <c r="AA986" s="20"/>
      <c r="AB986" s="20"/>
      <c r="AC986" s="64"/>
      <c r="AD986" s="64"/>
      <c r="AE986" s="64"/>
      <c r="AF986" s="20"/>
      <c r="AG986" s="64" t="s">
        <v>3829</v>
      </c>
      <c r="AI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8"/>
      <c r="BC986" s="64"/>
      <c r="BD986" s="64"/>
      <c r="BE986" s="65"/>
      <c r="BF986" s="65"/>
      <c r="BG986" s="65"/>
      <c r="BH986" s="65"/>
      <c r="BI986" s="20"/>
      <c r="BJ986" s="20"/>
      <c r="BK986" s="20"/>
      <c r="BL986" s="20"/>
      <c r="BM986" s="64"/>
      <c r="BN986" s="65"/>
      <c r="BO986" s="64"/>
      <c r="BP986" s="65"/>
      <c r="BQ986" s="64"/>
      <c r="BR986" s="65"/>
      <c r="BS986" s="64"/>
      <c r="BT986" s="64"/>
      <c r="BU986" s="64"/>
      <c r="BV986" s="64"/>
      <c r="BW986" s="64"/>
      <c r="BX986" s="64"/>
      <c r="BY986" s="64"/>
      <c r="BZ986" s="64"/>
      <c r="CA986" s="64"/>
      <c r="CB986" s="64"/>
      <c r="CC986" s="64"/>
      <c r="CD986" s="64"/>
      <c r="CE986" s="64"/>
      <c r="CF986" s="64"/>
      <c r="CG986" s="64"/>
      <c r="CH986" s="64"/>
      <c r="CI986" s="64"/>
      <c r="CJ986" s="64"/>
      <c r="CK986"/>
      <c r="CP986"/>
      <c r="CQ986"/>
      <c r="CR986"/>
      <c r="CS986"/>
      <c r="CT986"/>
      <c r="CU986"/>
      <c r="CV986"/>
      <c r="CW986" s="64"/>
    </row>
    <row r="987" spans="1:101" s="17" customFormat="1" x14ac:dyDescent="0.25">
      <c r="A987" s="64"/>
      <c r="C987" s="64"/>
      <c r="D987" s="64"/>
      <c r="E987" s="64"/>
      <c r="F987" s="66"/>
      <c r="W987" s="20"/>
      <c r="X987" s="64"/>
      <c r="Y987" s="64"/>
      <c r="Z987" s="20"/>
      <c r="AA987" s="20"/>
      <c r="AB987" s="20"/>
      <c r="AC987" s="64"/>
      <c r="AD987" s="64"/>
      <c r="AE987" s="64"/>
      <c r="AF987" s="20"/>
      <c r="AG987" s="64" t="s">
        <v>3837</v>
      </c>
      <c r="AI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8"/>
      <c r="BC987" s="64"/>
      <c r="BD987" s="64"/>
      <c r="BE987" s="65"/>
      <c r="BF987" s="65"/>
      <c r="BG987" s="65"/>
      <c r="BH987" s="65"/>
      <c r="BI987" s="20"/>
      <c r="BJ987" s="20"/>
      <c r="BK987" s="20"/>
      <c r="BL987" s="20"/>
      <c r="BM987" s="64"/>
      <c r="BN987" s="65"/>
      <c r="BO987" s="64"/>
      <c r="BP987" s="65"/>
      <c r="BQ987" s="64"/>
      <c r="BR987" s="65"/>
      <c r="BS987" s="64"/>
      <c r="BT987" s="64"/>
      <c r="BU987" s="64"/>
      <c r="BV987" s="64"/>
      <c r="BW987" s="64"/>
      <c r="BX987" s="64"/>
      <c r="BY987" s="64"/>
      <c r="BZ987" s="64"/>
      <c r="CA987" s="64"/>
      <c r="CB987" s="64"/>
      <c r="CC987" s="64"/>
      <c r="CD987" s="64"/>
      <c r="CE987" s="64"/>
      <c r="CF987" s="64"/>
      <c r="CG987" s="64"/>
      <c r="CH987" s="64"/>
      <c r="CI987" s="64"/>
      <c r="CJ987" s="64"/>
      <c r="CK987"/>
      <c r="CP987"/>
      <c r="CQ987"/>
      <c r="CR987"/>
      <c r="CS987"/>
      <c r="CT987"/>
      <c r="CU987"/>
      <c r="CV987"/>
      <c r="CW987" s="64"/>
    </row>
    <row r="988" spans="1:101" s="17" customFormat="1" x14ac:dyDescent="0.25">
      <c r="A988" s="64"/>
      <c r="C988" s="64"/>
      <c r="D988" s="64"/>
      <c r="E988" s="64"/>
      <c r="F988" s="66"/>
      <c r="W988" s="20"/>
      <c r="X988" s="64"/>
      <c r="Y988" s="64"/>
      <c r="Z988" s="20"/>
      <c r="AA988" s="20"/>
      <c r="AB988" s="20"/>
      <c r="AC988" s="64"/>
      <c r="AD988" s="64"/>
      <c r="AE988" s="64"/>
      <c r="AF988" s="20"/>
      <c r="AG988" s="64" t="s">
        <v>3843</v>
      </c>
      <c r="AI988" s="64"/>
      <c r="AK988" s="64"/>
      <c r="AL988" s="64"/>
      <c r="AM988" s="64"/>
      <c r="AN988" s="64"/>
      <c r="AO988" s="64"/>
      <c r="AP988" s="64"/>
      <c r="AQ988" s="64"/>
      <c r="AR988" s="64"/>
      <c r="AS988" s="64"/>
      <c r="AT988" s="64"/>
      <c r="AU988" s="68"/>
      <c r="BC988" s="64"/>
      <c r="BD988" s="64"/>
      <c r="BE988" s="65"/>
      <c r="BF988" s="65"/>
      <c r="BG988" s="65"/>
      <c r="BH988" s="65"/>
      <c r="BI988" s="20"/>
      <c r="BJ988" s="20"/>
      <c r="BK988" s="20"/>
      <c r="BL988" s="20"/>
      <c r="BM988" s="64"/>
      <c r="BN988" s="65"/>
      <c r="BO988" s="64"/>
      <c r="BP988" s="65"/>
      <c r="BQ988" s="64"/>
      <c r="BR988" s="65"/>
      <c r="BS988" s="64"/>
      <c r="BT988" s="64"/>
      <c r="BU988" s="64"/>
      <c r="BV988" s="64"/>
      <c r="BW988" s="64"/>
      <c r="BX988" s="64"/>
      <c r="BY988" s="64"/>
      <c r="BZ988" s="64"/>
      <c r="CA988" s="64"/>
      <c r="CB988" s="64"/>
      <c r="CC988" s="64"/>
      <c r="CD988" s="64"/>
      <c r="CE988" s="64"/>
      <c r="CF988" s="64"/>
      <c r="CG988" s="64"/>
      <c r="CH988" s="64"/>
      <c r="CI988" s="64"/>
      <c r="CJ988" s="64"/>
      <c r="CK988"/>
      <c r="CP988"/>
      <c r="CQ988"/>
      <c r="CR988"/>
      <c r="CS988"/>
      <c r="CT988"/>
      <c r="CU988"/>
      <c r="CV988"/>
      <c r="CW988" s="64"/>
    </row>
    <row r="989" spans="1:101" s="17" customFormat="1" x14ac:dyDescent="0.25">
      <c r="A989" s="64"/>
      <c r="C989" s="64"/>
      <c r="D989" s="64"/>
      <c r="E989" s="64"/>
      <c r="F989" s="66"/>
      <c r="W989" s="20"/>
      <c r="X989" s="64"/>
      <c r="Y989" s="64"/>
      <c r="Z989" s="20"/>
      <c r="AA989" s="20"/>
      <c r="AB989" s="20"/>
      <c r="AC989" s="64"/>
      <c r="AD989" s="64"/>
      <c r="AE989" s="64"/>
      <c r="AF989" s="20"/>
      <c r="AG989" s="64" t="s">
        <v>3849</v>
      </c>
      <c r="AI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8"/>
      <c r="BC989" s="64"/>
      <c r="BD989" s="64"/>
      <c r="BE989" s="65"/>
      <c r="BF989" s="65"/>
      <c r="BG989" s="65"/>
      <c r="BH989" s="65"/>
      <c r="BI989" s="20"/>
      <c r="BJ989" s="20"/>
      <c r="BK989" s="20"/>
      <c r="BL989" s="20"/>
      <c r="BM989" s="64"/>
      <c r="BN989" s="65"/>
      <c r="BO989" s="64"/>
      <c r="BP989" s="65"/>
      <c r="BQ989" s="64"/>
      <c r="BR989" s="65"/>
      <c r="BS989" s="64"/>
      <c r="BT989" s="64"/>
      <c r="BU989" s="64"/>
      <c r="BV989" s="64"/>
      <c r="BW989" s="64"/>
      <c r="BX989" s="64"/>
      <c r="BY989" s="64"/>
      <c r="BZ989" s="64"/>
      <c r="CA989" s="64"/>
      <c r="CB989" s="64"/>
      <c r="CC989" s="64"/>
      <c r="CD989" s="64"/>
      <c r="CE989" s="64"/>
      <c r="CF989" s="64"/>
      <c r="CG989" s="64"/>
      <c r="CH989" s="64"/>
      <c r="CI989" s="64"/>
      <c r="CJ989" s="64"/>
      <c r="CK989"/>
      <c r="CP989"/>
      <c r="CQ989"/>
      <c r="CR989"/>
      <c r="CS989"/>
      <c r="CT989"/>
      <c r="CU989"/>
      <c r="CV989"/>
      <c r="CW989" s="64"/>
    </row>
    <row r="990" spans="1:101" s="17" customFormat="1" x14ac:dyDescent="0.25">
      <c r="A990" s="64"/>
      <c r="C990" s="64"/>
      <c r="D990" s="64"/>
      <c r="E990" s="64"/>
      <c r="F990" s="66"/>
      <c r="W990" s="20"/>
      <c r="X990" s="64"/>
      <c r="Y990" s="64"/>
      <c r="Z990" s="20"/>
      <c r="AA990" s="20"/>
      <c r="AB990" s="20"/>
      <c r="AC990" s="64"/>
      <c r="AD990" s="64"/>
      <c r="AE990" s="64"/>
      <c r="AF990" s="20"/>
      <c r="AG990" s="64" t="s">
        <v>3854</v>
      </c>
      <c r="AI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8"/>
      <c r="BC990" s="64"/>
      <c r="BD990" s="64"/>
      <c r="BE990" s="65"/>
      <c r="BF990" s="65"/>
      <c r="BG990" s="65"/>
      <c r="BH990" s="65"/>
      <c r="BI990" s="20"/>
      <c r="BJ990" s="20"/>
      <c r="BK990" s="20"/>
      <c r="BL990" s="20"/>
      <c r="BM990" s="64"/>
      <c r="BN990" s="65"/>
      <c r="BO990" s="64"/>
      <c r="BP990" s="65"/>
      <c r="BQ990" s="64"/>
      <c r="BR990" s="65"/>
      <c r="BS990" s="64"/>
      <c r="BT990" s="64"/>
      <c r="BU990" s="64"/>
      <c r="BV990" s="64"/>
      <c r="BW990" s="64"/>
      <c r="BX990" s="64"/>
      <c r="BY990" s="64"/>
      <c r="BZ990" s="64"/>
      <c r="CA990" s="64"/>
      <c r="CB990" s="64"/>
      <c r="CC990" s="64"/>
      <c r="CD990" s="64"/>
      <c r="CE990" s="64"/>
      <c r="CF990" s="64"/>
      <c r="CG990" s="64"/>
      <c r="CH990" s="64"/>
      <c r="CI990" s="64"/>
      <c r="CJ990" s="64"/>
      <c r="CK990"/>
      <c r="CP990"/>
      <c r="CQ990"/>
      <c r="CR990"/>
      <c r="CS990"/>
      <c r="CT990"/>
      <c r="CU990"/>
      <c r="CV990"/>
      <c r="CW990" s="64"/>
    </row>
    <row r="991" spans="1:101" s="17" customFormat="1" x14ac:dyDescent="0.25">
      <c r="A991" s="64"/>
      <c r="C991" s="64"/>
      <c r="D991" s="64"/>
      <c r="E991" s="64"/>
      <c r="F991" s="66"/>
      <c r="W991" s="20"/>
      <c r="X991" s="64"/>
      <c r="Y991" s="64"/>
      <c r="Z991" s="20"/>
      <c r="AA991" s="20"/>
      <c r="AB991" s="20"/>
      <c r="AC991" s="64"/>
      <c r="AD991" s="64"/>
      <c r="AE991" s="64"/>
      <c r="AF991" s="20"/>
      <c r="AG991" s="64" t="s">
        <v>3858</v>
      </c>
      <c r="AI991" s="64"/>
      <c r="AK991" s="64"/>
      <c r="AL991" s="64"/>
      <c r="AM991" s="64"/>
      <c r="AN991" s="64"/>
      <c r="AO991" s="64"/>
      <c r="AP991" s="64"/>
      <c r="AQ991" s="64"/>
      <c r="AR991" s="64"/>
      <c r="AS991" s="64"/>
      <c r="AT991" s="64"/>
      <c r="AU991" s="68"/>
      <c r="BC991" s="64"/>
      <c r="BD991" s="64"/>
      <c r="BE991" s="65"/>
      <c r="BF991" s="65"/>
      <c r="BG991" s="65"/>
      <c r="BH991" s="65"/>
      <c r="BI991" s="20"/>
      <c r="BJ991" s="20"/>
      <c r="BK991" s="20"/>
      <c r="BL991" s="20"/>
      <c r="BM991" s="64"/>
      <c r="BN991" s="65"/>
      <c r="BO991" s="64"/>
      <c r="BP991" s="65"/>
      <c r="BQ991" s="64"/>
      <c r="BR991" s="65"/>
      <c r="BS991" s="64"/>
      <c r="BT991" s="64"/>
      <c r="BU991" s="64"/>
      <c r="BV991" s="64"/>
      <c r="BW991" s="64"/>
      <c r="BX991" s="64"/>
      <c r="BY991" s="64"/>
      <c r="BZ991" s="64"/>
      <c r="CA991" s="64"/>
      <c r="CB991" s="64"/>
      <c r="CC991" s="64"/>
      <c r="CD991" s="64"/>
      <c r="CE991" s="64"/>
      <c r="CF991" s="64"/>
      <c r="CG991" s="64"/>
      <c r="CH991" s="64"/>
      <c r="CI991" s="64"/>
      <c r="CJ991" s="64"/>
      <c r="CK991"/>
      <c r="CP991"/>
      <c r="CQ991"/>
      <c r="CR991"/>
      <c r="CS991"/>
      <c r="CT991"/>
      <c r="CU991"/>
      <c r="CV991"/>
      <c r="CW991" s="64"/>
    </row>
    <row r="992" spans="1:101" s="17" customFormat="1" x14ac:dyDescent="0.25">
      <c r="A992" s="64"/>
      <c r="C992" s="64"/>
      <c r="D992" s="64"/>
      <c r="E992" s="64"/>
      <c r="F992" s="66"/>
      <c r="W992" s="20"/>
      <c r="X992" s="64"/>
      <c r="Y992" s="64"/>
      <c r="Z992" s="20"/>
      <c r="AA992" s="20"/>
      <c r="AB992" s="20"/>
      <c r="AC992" s="64"/>
      <c r="AD992" s="64"/>
      <c r="AE992" s="64"/>
      <c r="AF992" s="20"/>
      <c r="AG992" s="64" t="s">
        <v>3862</v>
      </c>
      <c r="AI992" s="64"/>
      <c r="AK992" s="64"/>
      <c r="AL992" s="64"/>
      <c r="AM992" s="64"/>
      <c r="AN992" s="64"/>
      <c r="AO992" s="64"/>
      <c r="AP992" s="64"/>
      <c r="AQ992" s="64"/>
      <c r="AR992" s="64"/>
      <c r="AS992" s="64"/>
      <c r="AT992" s="64"/>
      <c r="AU992" s="68"/>
      <c r="BC992" s="64"/>
      <c r="BD992" s="64"/>
      <c r="BE992" s="65"/>
      <c r="BF992" s="65"/>
      <c r="BG992" s="65"/>
      <c r="BH992" s="65"/>
      <c r="BI992" s="20"/>
      <c r="BJ992" s="20"/>
      <c r="BK992" s="20"/>
      <c r="BL992" s="20"/>
      <c r="BM992" s="64"/>
      <c r="BN992" s="65"/>
      <c r="BO992" s="64"/>
      <c r="BP992" s="65"/>
      <c r="BQ992" s="64"/>
      <c r="BR992" s="65"/>
      <c r="BS992" s="64"/>
      <c r="BT992" s="64"/>
      <c r="BU992" s="64"/>
      <c r="BV992" s="64"/>
      <c r="BW992" s="64"/>
      <c r="BX992" s="64"/>
      <c r="BY992" s="64"/>
      <c r="BZ992" s="64"/>
      <c r="CA992" s="64"/>
      <c r="CB992" s="64"/>
      <c r="CC992" s="64"/>
      <c r="CD992" s="64"/>
      <c r="CE992" s="64"/>
      <c r="CF992" s="64"/>
      <c r="CG992" s="64"/>
      <c r="CH992" s="64"/>
      <c r="CI992" s="64"/>
      <c r="CJ992" s="64"/>
      <c r="CK992"/>
      <c r="CP992"/>
      <c r="CQ992"/>
      <c r="CR992"/>
      <c r="CS992"/>
      <c r="CT992"/>
      <c r="CU992"/>
      <c r="CV992"/>
      <c r="CW992" s="64"/>
    </row>
    <row r="993" spans="1:101" s="17" customFormat="1" x14ac:dyDescent="0.25">
      <c r="A993" s="64"/>
      <c r="C993" s="64"/>
      <c r="D993" s="64"/>
      <c r="E993" s="64"/>
      <c r="F993" s="66"/>
      <c r="W993" s="20"/>
      <c r="X993" s="64"/>
      <c r="Y993" s="64"/>
      <c r="Z993" s="20"/>
      <c r="AA993" s="20"/>
      <c r="AB993" s="20"/>
      <c r="AC993" s="64"/>
      <c r="AD993" s="64"/>
      <c r="AE993" s="64"/>
      <c r="AF993" s="20"/>
      <c r="AG993" s="64" t="s">
        <v>3865</v>
      </c>
      <c r="AI993" s="64"/>
      <c r="AK993" s="64"/>
      <c r="AL993" s="64"/>
      <c r="AM993" s="64"/>
      <c r="AN993" s="64"/>
      <c r="AO993" s="64"/>
      <c r="AP993" s="64"/>
      <c r="AQ993" s="64"/>
      <c r="AR993" s="64"/>
      <c r="AS993" s="64"/>
      <c r="AT993" s="64"/>
      <c r="AU993" s="68"/>
      <c r="BC993" s="64"/>
      <c r="BD993" s="64"/>
      <c r="BE993" s="65"/>
      <c r="BF993" s="65"/>
      <c r="BG993" s="65"/>
      <c r="BH993" s="65"/>
      <c r="BI993" s="20"/>
      <c r="BJ993" s="20"/>
      <c r="BK993" s="20"/>
      <c r="BL993" s="20"/>
      <c r="BM993" s="64"/>
      <c r="BN993" s="65"/>
      <c r="BO993" s="64"/>
      <c r="BP993" s="65"/>
      <c r="BQ993" s="64"/>
      <c r="BR993" s="65"/>
      <c r="BS993" s="64"/>
      <c r="BT993" s="64"/>
      <c r="BU993" s="64"/>
      <c r="BV993" s="64"/>
      <c r="BW993" s="64"/>
      <c r="BX993" s="64"/>
      <c r="BY993" s="64"/>
      <c r="BZ993" s="64"/>
      <c r="CA993" s="64"/>
      <c r="CB993" s="64"/>
      <c r="CC993" s="64"/>
      <c r="CD993" s="64"/>
      <c r="CE993" s="64"/>
      <c r="CF993" s="64"/>
      <c r="CG993" s="64"/>
      <c r="CH993" s="64"/>
      <c r="CI993" s="64"/>
      <c r="CJ993" s="64"/>
      <c r="CK993"/>
      <c r="CP993"/>
      <c r="CQ993"/>
      <c r="CR993"/>
      <c r="CS993"/>
      <c r="CT993"/>
      <c r="CU993"/>
      <c r="CV993"/>
      <c r="CW993" s="64"/>
    </row>
    <row r="994" spans="1:101" s="17" customFormat="1" x14ac:dyDescent="0.25">
      <c r="A994" s="64"/>
      <c r="C994" s="64"/>
      <c r="D994" s="64"/>
      <c r="E994" s="64"/>
      <c r="F994" s="66"/>
      <c r="W994" s="20"/>
      <c r="X994" s="64"/>
      <c r="Y994" s="64"/>
      <c r="Z994" s="20"/>
      <c r="AA994" s="20"/>
      <c r="AB994" s="20"/>
      <c r="AC994" s="64"/>
      <c r="AD994" s="64"/>
      <c r="AE994" s="64"/>
      <c r="AF994" s="20"/>
      <c r="AG994" s="64" t="s">
        <v>3869</v>
      </c>
      <c r="AI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8"/>
      <c r="BC994" s="64"/>
      <c r="BD994" s="64"/>
      <c r="BE994" s="65"/>
      <c r="BF994" s="65"/>
      <c r="BG994" s="65"/>
      <c r="BH994" s="65"/>
      <c r="BI994" s="20"/>
      <c r="BJ994" s="20"/>
      <c r="BK994" s="20"/>
      <c r="BL994" s="20"/>
      <c r="BM994" s="64"/>
      <c r="BN994" s="65"/>
      <c r="BO994" s="64"/>
      <c r="BP994" s="65"/>
      <c r="BQ994" s="64"/>
      <c r="BR994" s="65"/>
      <c r="BS994" s="64"/>
      <c r="BT994" s="64"/>
      <c r="BU994" s="64"/>
      <c r="BV994" s="64"/>
      <c r="BW994" s="64"/>
      <c r="BX994" s="64"/>
      <c r="BY994" s="64"/>
      <c r="BZ994" s="64"/>
      <c r="CA994" s="64"/>
      <c r="CB994" s="64"/>
      <c r="CC994" s="64"/>
      <c r="CD994" s="64"/>
      <c r="CE994" s="64"/>
      <c r="CF994" s="64"/>
      <c r="CG994" s="64" t="s">
        <v>103</v>
      </c>
      <c r="CH994" s="64"/>
      <c r="CI994" s="64"/>
      <c r="CJ994" s="64"/>
      <c r="CK994"/>
      <c r="CP994"/>
      <c r="CQ994"/>
      <c r="CR994"/>
      <c r="CS994"/>
      <c r="CT994"/>
      <c r="CU994"/>
      <c r="CV994"/>
      <c r="CW994" s="64"/>
    </row>
    <row r="995" spans="1:101" s="17" customFormat="1" x14ac:dyDescent="0.25">
      <c r="A995" s="64"/>
      <c r="C995" s="64"/>
      <c r="D995" s="64"/>
      <c r="E995" s="64"/>
      <c r="F995" s="66"/>
      <c r="W995" s="20"/>
      <c r="X995" s="64"/>
      <c r="Y995" s="64"/>
      <c r="Z995" s="20"/>
      <c r="AA995" s="20"/>
      <c r="AB995" s="20"/>
      <c r="AC995" s="64"/>
      <c r="AD995" s="64"/>
      <c r="AE995" s="64"/>
      <c r="AF995" s="20"/>
      <c r="AG995" s="64" t="s">
        <v>3874</v>
      </c>
      <c r="AI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8"/>
      <c r="BC995" s="64"/>
      <c r="BD995" s="64"/>
      <c r="BE995" s="65"/>
      <c r="BF995" s="65"/>
      <c r="BG995" s="65"/>
      <c r="BH995" s="65"/>
      <c r="BI995" s="20"/>
      <c r="BJ995" s="20"/>
      <c r="BK995" s="20"/>
      <c r="BL995" s="20"/>
      <c r="BM995" s="64"/>
      <c r="BN995" s="65"/>
      <c r="BO995" s="64"/>
      <c r="BP995" s="65"/>
      <c r="BQ995" s="64"/>
      <c r="BR995" s="65"/>
      <c r="BS995" s="64"/>
      <c r="BT995" s="64"/>
      <c r="BU995" s="64"/>
      <c r="BV995" s="64"/>
      <c r="BW995" s="64"/>
      <c r="BX995" s="64"/>
      <c r="BY995" s="64"/>
      <c r="BZ995" s="64"/>
      <c r="CA995" s="64"/>
      <c r="CB995" s="64"/>
      <c r="CC995" s="64"/>
      <c r="CD995" s="64"/>
      <c r="CE995" s="64"/>
      <c r="CF995" s="64"/>
      <c r="CG995" s="64" t="s">
        <v>3876</v>
      </c>
      <c r="CH995" s="64"/>
      <c r="CI995" s="64"/>
      <c r="CJ995" s="64"/>
      <c r="CK995"/>
      <c r="CP995"/>
      <c r="CQ995"/>
      <c r="CR995"/>
      <c r="CS995"/>
      <c r="CT995"/>
      <c r="CU995"/>
      <c r="CV995"/>
      <c r="CW995" s="64"/>
    </row>
    <row r="996" spans="1:101" s="17" customFormat="1" x14ac:dyDescent="0.25">
      <c r="A996" s="64"/>
      <c r="C996" s="64"/>
      <c r="D996" s="64"/>
      <c r="E996" s="64"/>
      <c r="F996" s="66"/>
      <c r="W996" s="20"/>
      <c r="X996" s="64"/>
      <c r="Y996" s="64"/>
      <c r="Z996" s="20"/>
      <c r="AA996" s="20"/>
      <c r="AB996" s="20"/>
      <c r="AC996" s="64"/>
      <c r="AD996" s="64"/>
      <c r="AE996" s="64"/>
      <c r="AF996" s="20"/>
      <c r="AG996" s="64" t="s">
        <v>3879</v>
      </c>
      <c r="AI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8"/>
      <c r="BC996" s="64"/>
      <c r="BD996" s="64"/>
      <c r="BE996" s="65"/>
      <c r="BF996" s="65"/>
      <c r="BG996" s="65"/>
      <c r="BH996" s="65"/>
      <c r="BI996" s="20"/>
      <c r="BJ996" s="20"/>
      <c r="BK996" s="20"/>
      <c r="BL996" s="20"/>
      <c r="BM996" s="64"/>
      <c r="BN996" s="65"/>
      <c r="BO996" s="64"/>
      <c r="BP996" s="65"/>
      <c r="BQ996" s="64"/>
      <c r="BR996" s="65"/>
      <c r="BS996" s="64"/>
      <c r="BT996" s="64"/>
      <c r="BU996" s="64"/>
      <c r="BV996" s="64"/>
      <c r="BW996" s="64"/>
      <c r="BX996" s="64"/>
      <c r="BY996" s="64"/>
      <c r="BZ996" s="64"/>
      <c r="CA996" s="64"/>
      <c r="CB996" s="64"/>
      <c r="CC996" s="64"/>
      <c r="CD996" s="64"/>
      <c r="CE996" s="64"/>
      <c r="CF996" s="64"/>
      <c r="CG996" s="64" t="s">
        <v>3876</v>
      </c>
      <c r="CH996" s="64"/>
      <c r="CI996" s="64"/>
      <c r="CJ996" s="64"/>
      <c r="CK996"/>
      <c r="CP996"/>
      <c r="CQ996"/>
      <c r="CR996"/>
      <c r="CS996"/>
      <c r="CT996"/>
      <c r="CU996"/>
      <c r="CV996"/>
      <c r="CW996" s="64"/>
    </row>
    <row r="997" spans="1:101" s="17" customFormat="1" x14ac:dyDescent="0.25">
      <c r="A997" s="64"/>
      <c r="C997" s="64"/>
      <c r="D997" s="64"/>
      <c r="E997" s="64"/>
      <c r="F997" s="66"/>
      <c r="W997" s="20"/>
      <c r="X997" s="64"/>
      <c r="Y997" s="64"/>
      <c r="Z997" s="20"/>
      <c r="AA997" s="20"/>
      <c r="AB997" s="20"/>
      <c r="AC997" s="64"/>
      <c r="AD997" s="64"/>
      <c r="AE997" s="64"/>
      <c r="AF997" s="20"/>
      <c r="AG997" s="64" t="s">
        <v>3883</v>
      </c>
      <c r="AI997" s="64"/>
      <c r="AK997" s="64"/>
      <c r="AL997" s="64"/>
      <c r="AM997" s="64"/>
      <c r="AN997" s="64"/>
      <c r="AO997" s="64"/>
      <c r="AP997" s="64"/>
      <c r="AQ997" s="64"/>
      <c r="AR997" s="64"/>
      <c r="AS997" s="64"/>
      <c r="AT997" s="64"/>
      <c r="AU997" s="68"/>
      <c r="BC997" s="64"/>
      <c r="BD997" s="64"/>
      <c r="BE997" s="65"/>
      <c r="BF997" s="65"/>
      <c r="BG997" s="65"/>
      <c r="BH997" s="65"/>
      <c r="BI997" s="20"/>
      <c r="BJ997" s="20"/>
      <c r="BK997" s="20"/>
      <c r="BL997" s="20"/>
      <c r="BM997" s="64"/>
      <c r="BN997" s="65"/>
      <c r="BO997" s="64"/>
      <c r="BP997" s="65"/>
      <c r="BQ997" s="64"/>
      <c r="BR997" s="65"/>
      <c r="BS997" s="64"/>
      <c r="BT997" s="64"/>
      <c r="BU997" s="64"/>
      <c r="BV997" s="64"/>
      <c r="BW997" s="64"/>
      <c r="BX997" s="64"/>
      <c r="BY997" s="64"/>
      <c r="BZ997" s="64"/>
      <c r="CA997" s="64"/>
      <c r="CB997" s="64"/>
      <c r="CC997" s="64"/>
      <c r="CD997" s="64"/>
      <c r="CE997" s="64"/>
      <c r="CF997" s="64"/>
      <c r="CG997" s="64" t="s">
        <v>3884</v>
      </c>
      <c r="CH997" s="64"/>
      <c r="CI997" s="64"/>
      <c r="CJ997" s="64"/>
      <c r="CK997"/>
      <c r="CP997"/>
      <c r="CQ997"/>
      <c r="CR997"/>
      <c r="CS997"/>
      <c r="CT997"/>
      <c r="CU997"/>
      <c r="CV997"/>
      <c r="CW997" s="64"/>
    </row>
    <row r="998" spans="1:101" s="17" customFormat="1" x14ac:dyDescent="0.25">
      <c r="A998" s="64"/>
      <c r="C998" s="64"/>
      <c r="D998" s="64"/>
      <c r="E998" s="64"/>
      <c r="F998" s="66"/>
      <c r="W998" s="20"/>
      <c r="X998" s="64"/>
      <c r="Y998" s="64"/>
      <c r="Z998" s="20"/>
      <c r="AA998" s="20"/>
      <c r="AB998" s="20"/>
      <c r="AC998" s="64"/>
      <c r="AD998" s="64"/>
      <c r="AE998" s="64"/>
      <c r="AF998" s="20"/>
      <c r="AG998" s="64" t="s">
        <v>3889</v>
      </c>
      <c r="AI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8"/>
      <c r="BC998" s="64"/>
      <c r="BD998" s="64"/>
      <c r="BE998" s="65"/>
      <c r="BF998" s="65"/>
      <c r="BG998" s="65"/>
      <c r="BH998" s="65"/>
      <c r="BI998" s="20"/>
      <c r="BJ998" s="20"/>
      <c r="BK998" s="20"/>
      <c r="BL998" s="20"/>
      <c r="BM998" s="64"/>
      <c r="BN998" s="65"/>
      <c r="BO998" s="64"/>
      <c r="BP998" s="65"/>
      <c r="BQ998" s="64"/>
      <c r="BR998" s="65"/>
      <c r="BS998" s="64"/>
      <c r="BT998" s="64"/>
      <c r="BU998" s="64"/>
      <c r="BV998" s="64"/>
      <c r="BW998" s="64"/>
      <c r="BX998" s="64"/>
      <c r="BY998" s="64"/>
      <c r="BZ998" s="64"/>
      <c r="CA998" s="64"/>
      <c r="CB998" s="64"/>
      <c r="CC998" s="64"/>
      <c r="CD998" s="64"/>
      <c r="CE998" s="64"/>
      <c r="CF998" s="64"/>
      <c r="CG998" s="64" t="s">
        <v>3884</v>
      </c>
      <c r="CH998" s="64"/>
      <c r="CI998" s="64"/>
      <c r="CJ998" s="64"/>
      <c r="CK998"/>
      <c r="CP998"/>
      <c r="CQ998"/>
      <c r="CR998"/>
      <c r="CS998"/>
      <c r="CT998"/>
      <c r="CU998"/>
      <c r="CV998"/>
      <c r="CW998" s="64"/>
    </row>
    <row r="999" spans="1:101" s="17" customFormat="1" x14ac:dyDescent="0.25">
      <c r="A999" s="64"/>
      <c r="C999" s="64"/>
      <c r="D999" s="64"/>
      <c r="E999" s="64"/>
      <c r="F999" s="66"/>
      <c r="W999" s="20"/>
      <c r="X999" s="64"/>
      <c r="Y999" s="64"/>
      <c r="Z999" s="20"/>
      <c r="AA999" s="20"/>
      <c r="AB999" s="20"/>
      <c r="AC999" s="64"/>
      <c r="AD999" s="64"/>
      <c r="AE999" s="64"/>
      <c r="AF999" s="20"/>
      <c r="AG999" s="64" t="s">
        <v>3894</v>
      </c>
      <c r="AI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8"/>
      <c r="BC999" s="64"/>
      <c r="BD999" s="64"/>
      <c r="BE999" s="65"/>
      <c r="BF999" s="65"/>
      <c r="BG999" s="65"/>
      <c r="BH999" s="65"/>
      <c r="BI999" s="20"/>
      <c r="BJ999" s="20"/>
      <c r="BK999" s="20"/>
      <c r="BL999" s="20"/>
      <c r="BM999" s="64"/>
      <c r="BN999" s="65"/>
      <c r="BO999" s="64"/>
      <c r="BP999" s="65"/>
      <c r="BQ999" s="64"/>
      <c r="BR999" s="65"/>
      <c r="BS999" s="64"/>
      <c r="BT999" s="64"/>
      <c r="BU999" s="64"/>
      <c r="BV999" s="64"/>
      <c r="BW999" s="64"/>
      <c r="BX999" s="64"/>
      <c r="BY999" s="64"/>
      <c r="BZ999" s="64"/>
      <c r="CA999" s="64"/>
      <c r="CB999" s="64"/>
      <c r="CC999" s="64"/>
      <c r="CD999" s="64"/>
      <c r="CE999" s="64"/>
      <c r="CF999" s="64"/>
      <c r="CG999" s="64" t="s">
        <v>3884</v>
      </c>
      <c r="CH999" s="64"/>
      <c r="CI999" s="64"/>
      <c r="CJ999" s="64"/>
      <c r="CK999"/>
      <c r="CP999"/>
      <c r="CQ999"/>
      <c r="CR999"/>
      <c r="CS999"/>
      <c r="CT999"/>
      <c r="CU999"/>
      <c r="CV999"/>
      <c r="CW999" s="64"/>
    </row>
    <row r="1000" spans="1:101" s="17" customFormat="1" x14ac:dyDescent="0.25">
      <c r="A1000" s="64"/>
      <c r="C1000" s="64"/>
      <c r="D1000" s="64"/>
      <c r="E1000" s="64"/>
      <c r="F1000" s="66"/>
      <c r="W1000" s="20"/>
      <c r="X1000" s="64"/>
      <c r="Y1000" s="64"/>
      <c r="Z1000" s="20"/>
      <c r="AA1000" s="20"/>
      <c r="AB1000" s="20"/>
      <c r="AC1000" s="64"/>
      <c r="AD1000" s="64"/>
      <c r="AE1000" s="64"/>
      <c r="AF1000" s="20"/>
      <c r="AG1000" s="64" t="s">
        <v>3897</v>
      </c>
      <c r="AI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8"/>
      <c r="BC1000" s="64"/>
      <c r="BD1000" s="64"/>
      <c r="BE1000" s="65"/>
      <c r="BF1000" s="65"/>
      <c r="BG1000" s="65"/>
      <c r="BH1000" s="65"/>
      <c r="BI1000" s="20"/>
      <c r="BJ1000" s="20"/>
      <c r="BK1000" s="20"/>
      <c r="BL1000" s="20"/>
      <c r="BM1000" s="64"/>
      <c r="BN1000" s="65"/>
      <c r="BO1000" s="64"/>
      <c r="BP1000" s="65"/>
      <c r="BQ1000" s="64"/>
      <c r="BR1000" s="65"/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64"/>
      <c r="CC1000" s="64"/>
      <c r="CD1000" s="64"/>
      <c r="CE1000" s="64"/>
      <c r="CF1000" s="64"/>
      <c r="CG1000" s="64"/>
      <c r="CH1000" s="64"/>
      <c r="CI1000" s="64"/>
      <c r="CJ1000" s="64"/>
      <c r="CK1000"/>
      <c r="CP1000"/>
      <c r="CQ1000"/>
      <c r="CR1000"/>
      <c r="CS1000"/>
      <c r="CT1000"/>
      <c r="CU1000"/>
      <c r="CV1000"/>
      <c r="CW1000" s="64"/>
    </row>
    <row r="1001" spans="1:101" s="17" customFormat="1" x14ac:dyDescent="0.25">
      <c r="A1001" s="64"/>
      <c r="C1001" s="64"/>
      <c r="D1001" s="64"/>
      <c r="E1001" s="64"/>
      <c r="F1001" s="66"/>
      <c r="W1001" s="20"/>
      <c r="X1001" s="64"/>
      <c r="Y1001" s="64"/>
      <c r="Z1001" s="20"/>
      <c r="AA1001" s="20"/>
      <c r="AB1001" s="20"/>
      <c r="AC1001" s="64"/>
      <c r="AD1001" s="64"/>
      <c r="AE1001" s="64"/>
      <c r="AF1001" s="20"/>
      <c r="AG1001" s="64" t="s">
        <v>3901</v>
      </c>
      <c r="AI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8"/>
      <c r="BC1001" s="64"/>
      <c r="BD1001" s="64"/>
      <c r="BE1001" s="65"/>
      <c r="BF1001" s="65"/>
      <c r="BG1001" s="65"/>
      <c r="BH1001" s="65"/>
      <c r="BI1001" s="20"/>
      <c r="BJ1001" s="20"/>
      <c r="BK1001" s="20"/>
      <c r="BL1001" s="20"/>
      <c r="BM1001" s="64"/>
      <c r="BN1001" s="65"/>
      <c r="BO1001" s="64"/>
      <c r="BP1001" s="65"/>
      <c r="BQ1001" s="64"/>
      <c r="BR1001" s="65"/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64"/>
      <c r="CC1001" s="64"/>
      <c r="CD1001" s="64"/>
      <c r="CE1001" s="64"/>
      <c r="CF1001" s="64"/>
      <c r="CG1001" s="64" t="s">
        <v>3884</v>
      </c>
      <c r="CH1001" s="64"/>
      <c r="CI1001" s="64"/>
      <c r="CJ1001" s="64"/>
      <c r="CK1001"/>
      <c r="CP1001"/>
      <c r="CQ1001"/>
      <c r="CR1001"/>
      <c r="CS1001"/>
      <c r="CT1001"/>
      <c r="CU1001"/>
      <c r="CV1001"/>
      <c r="CW1001" s="64"/>
    </row>
    <row r="1002" spans="1:101" s="17" customFormat="1" x14ac:dyDescent="0.25">
      <c r="A1002" s="64"/>
      <c r="C1002" s="64"/>
      <c r="D1002" s="64"/>
      <c r="E1002" s="64"/>
      <c r="F1002" s="66"/>
      <c r="W1002" s="20"/>
      <c r="X1002" s="64"/>
      <c r="Y1002" s="64"/>
      <c r="Z1002" s="20"/>
      <c r="AA1002" s="20"/>
      <c r="AB1002" s="20"/>
      <c r="AC1002" s="64"/>
      <c r="AD1002" s="64"/>
      <c r="AE1002" s="64"/>
      <c r="AF1002" s="20"/>
      <c r="AG1002" s="64" t="s">
        <v>3906</v>
      </c>
      <c r="AI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8"/>
      <c r="BC1002" s="64"/>
      <c r="BD1002" s="64"/>
      <c r="BE1002" s="65"/>
      <c r="BF1002" s="65"/>
      <c r="BG1002" s="65"/>
      <c r="BH1002" s="65"/>
      <c r="BI1002" s="20"/>
      <c r="BJ1002" s="20"/>
      <c r="BK1002" s="20"/>
      <c r="BL1002" s="20"/>
      <c r="BM1002" s="64"/>
      <c r="BN1002" s="65"/>
      <c r="BO1002" s="64"/>
      <c r="BP1002" s="65"/>
      <c r="BQ1002" s="64"/>
      <c r="BR1002" s="65"/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64"/>
      <c r="CC1002" s="64"/>
      <c r="CD1002" s="64"/>
      <c r="CE1002" s="64"/>
      <c r="CF1002" s="64"/>
      <c r="CG1002" s="64" t="s">
        <v>3884</v>
      </c>
      <c r="CH1002" s="64"/>
      <c r="CI1002" s="64"/>
      <c r="CJ1002" s="64"/>
      <c r="CK1002"/>
      <c r="CP1002"/>
      <c r="CQ1002"/>
      <c r="CR1002"/>
      <c r="CS1002"/>
      <c r="CT1002"/>
      <c r="CU1002"/>
      <c r="CV1002"/>
      <c r="CW1002" s="64"/>
    </row>
    <row r="1003" spans="1:101" s="17" customFormat="1" x14ac:dyDescent="0.25">
      <c r="A1003" s="64"/>
      <c r="C1003" s="64"/>
      <c r="D1003" s="64"/>
      <c r="E1003" s="64"/>
      <c r="F1003" s="66"/>
      <c r="W1003" s="20"/>
      <c r="X1003" s="64"/>
      <c r="Y1003" s="64"/>
      <c r="Z1003" s="20"/>
      <c r="AA1003" s="20"/>
      <c r="AB1003" s="20"/>
      <c r="AC1003" s="64"/>
      <c r="AD1003" s="67"/>
      <c r="AE1003" s="67"/>
      <c r="AF1003" s="20"/>
      <c r="AG1003" s="67" t="s">
        <v>3910</v>
      </c>
      <c r="AI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8"/>
      <c r="BC1003" s="64"/>
      <c r="BD1003" s="64"/>
      <c r="BE1003" s="65"/>
      <c r="BF1003" s="65"/>
      <c r="BG1003" s="65"/>
      <c r="BH1003" s="65"/>
      <c r="BI1003" s="20"/>
      <c r="BJ1003" s="20"/>
      <c r="BK1003" s="20"/>
      <c r="BL1003" s="20"/>
      <c r="BM1003" s="64"/>
      <c r="BN1003" s="65"/>
      <c r="BO1003" s="64"/>
      <c r="BP1003" s="65"/>
      <c r="BQ1003" s="64"/>
      <c r="BR1003" s="65"/>
      <c r="BS1003" s="64"/>
      <c r="BT1003" s="64"/>
      <c r="BU1003" s="64"/>
      <c r="BV1003" s="67"/>
      <c r="BW1003" s="67"/>
      <c r="BX1003" s="67"/>
      <c r="BY1003" s="64"/>
      <c r="BZ1003" s="64"/>
      <c r="CA1003" s="64"/>
      <c r="CB1003" s="64"/>
      <c r="CC1003" s="64"/>
      <c r="CD1003" s="64"/>
      <c r="CE1003" s="64"/>
      <c r="CF1003" s="64"/>
      <c r="CG1003" s="64" t="s">
        <v>103</v>
      </c>
      <c r="CH1003" s="64"/>
      <c r="CI1003" s="64"/>
      <c r="CJ1003" s="64"/>
      <c r="CK1003"/>
      <c r="CP1003"/>
      <c r="CQ1003"/>
      <c r="CR1003"/>
      <c r="CS1003"/>
      <c r="CT1003"/>
      <c r="CU1003"/>
      <c r="CV1003"/>
      <c r="CW1003" s="64"/>
    </row>
    <row r="1004" spans="1:101" s="17" customFormat="1" x14ac:dyDescent="0.25">
      <c r="A1004" s="64"/>
      <c r="C1004" s="64"/>
      <c r="D1004" s="64"/>
      <c r="E1004" s="64"/>
      <c r="F1004" s="66"/>
      <c r="W1004" s="20"/>
      <c r="X1004" s="64"/>
      <c r="Y1004" s="64"/>
      <c r="Z1004" s="20"/>
      <c r="AA1004" s="20"/>
      <c r="AB1004" s="20"/>
      <c r="AC1004" s="64"/>
      <c r="AD1004" s="64"/>
      <c r="AE1004" s="64"/>
      <c r="AF1004" s="20"/>
      <c r="AG1004" s="64" t="s">
        <v>3916</v>
      </c>
      <c r="AI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8"/>
      <c r="BC1004" s="64"/>
      <c r="BD1004" s="64"/>
      <c r="BE1004" s="65"/>
      <c r="BF1004" s="65"/>
      <c r="BG1004" s="65"/>
      <c r="BH1004" s="65"/>
      <c r="BI1004" s="20"/>
      <c r="BJ1004" s="20"/>
      <c r="BK1004" s="20"/>
      <c r="BL1004" s="20"/>
      <c r="BM1004" s="64"/>
      <c r="BN1004" s="65"/>
      <c r="BO1004" s="64"/>
      <c r="BP1004" s="65"/>
      <c r="BQ1004" s="64"/>
      <c r="BR1004" s="65"/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64"/>
      <c r="CC1004" s="64"/>
      <c r="CD1004" s="64"/>
      <c r="CE1004" s="64"/>
      <c r="CF1004" s="64"/>
      <c r="CG1004" s="64"/>
      <c r="CH1004" s="64"/>
      <c r="CI1004" s="64"/>
      <c r="CJ1004" s="64"/>
      <c r="CK1004"/>
      <c r="CP1004"/>
      <c r="CQ1004"/>
      <c r="CR1004"/>
      <c r="CS1004"/>
      <c r="CT1004"/>
      <c r="CU1004"/>
      <c r="CV1004"/>
      <c r="CW1004" s="64"/>
    </row>
    <row r="1005" spans="1:101" s="17" customFormat="1" x14ac:dyDescent="0.25">
      <c r="A1005" s="64"/>
      <c r="C1005" s="64"/>
      <c r="D1005" s="64"/>
      <c r="E1005" s="64"/>
      <c r="F1005" s="66"/>
      <c r="W1005" s="20"/>
      <c r="X1005" s="64"/>
      <c r="Y1005" s="64"/>
      <c r="Z1005" s="20"/>
      <c r="AA1005" s="20"/>
      <c r="AB1005" s="20"/>
      <c r="AC1005" s="64"/>
      <c r="AD1005" s="64"/>
      <c r="AE1005" s="64"/>
      <c r="AF1005" s="20"/>
      <c r="AG1005" s="64" t="s">
        <v>3921</v>
      </c>
      <c r="AI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8"/>
      <c r="BC1005" s="64"/>
      <c r="BD1005" s="64"/>
      <c r="BE1005" s="65"/>
      <c r="BF1005" s="65"/>
      <c r="BG1005" s="65"/>
      <c r="BH1005" s="65"/>
      <c r="BI1005" s="20"/>
      <c r="BJ1005" s="20"/>
      <c r="BK1005" s="20"/>
      <c r="BL1005" s="20"/>
      <c r="BM1005" s="64"/>
      <c r="BN1005" s="65"/>
      <c r="BO1005" s="64"/>
      <c r="BP1005" s="65"/>
      <c r="BQ1005" s="64"/>
      <c r="BR1005" s="65"/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64"/>
      <c r="CC1005" s="64"/>
      <c r="CD1005" s="64"/>
      <c r="CE1005" s="64"/>
      <c r="CF1005" s="64"/>
      <c r="CG1005" s="64"/>
      <c r="CH1005" s="64"/>
      <c r="CI1005" s="64"/>
      <c r="CJ1005" s="64"/>
      <c r="CK1005"/>
      <c r="CP1005"/>
      <c r="CQ1005"/>
      <c r="CR1005"/>
      <c r="CS1005"/>
      <c r="CT1005"/>
      <c r="CU1005"/>
      <c r="CV1005"/>
      <c r="CW1005" s="64"/>
    </row>
    <row r="1006" spans="1:101" s="17" customFormat="1" x14ac:dyDescent="0.25">
      <c r="A1006" s="64"/>
      <c r="C1006" s="64"/>
      <c r="D1006" s="64"/>
      <c r="E1006" s="64"/>
      <c r="F1006" s="66"/>
      <c r="W1006" s="20"/>
      <c r="X1006" s="64"/>
      <c r="Y1006" s="64"/>
      <c r="Z1006" s="20"/>
      <c r="AA1006" s="20"/>
      <c r="AB1006" s="20"/>
      <c r="AC1006" s="64"/>
      <c r="AD1006" s="64"/>
      <c r="AE1006" s="64"/>
      <c r="AF1006" s="20"/>
      <c r="AG1006" s="64" t="s">
        <v>3929</v>
      </c>
      <c r="AI1006" s="64"/>
      <c r="AK1006" s="64"/>
      <c r="AL1006" s="64"/>
      <c r="AM1006" s="64"/>
      <c r="AN1006" s="64"/>
      <c r="AO1006" s="64"/>
      <c r="AP1006" s="64"/>
      <c r="AQ1006" s="64"/>
      <c r="AR1006" s="64"/>
      <c r="AS1006" s="64"/>
      <c r="AT1006" s="64"/>
      <c r="AU1006" s="68"/>
      <c r="BC1006" s="64"/>
      <c r="BD1006" s="64"/>
      <c r="BE1006" s="65"/>
      <c r="BF1006" s="65"/>
      <c r="BG1006" s="65"/>
      <c r="BH1006" s="65"/>
      <c r="BI1006" s="20"/>
      <c r="BJ1006" s="20"/>
      <c r="BK1006" s="20"/>
      <c r="BL1006" s="20"/>
      <c r="BM1006" s="64"/>
      <c r="BN1006" s="65"/>
      <c r="BO1006" s="64"/>
      <c r="BP1006" s="65"/>
      <c r="BQ1006" s="64"/>
      <c r="BR1006" s="65"/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64"/>
      <c r="CC1006" s="64"/>
      <c r="CD1006" s="64"/>
      <c r="CE1006" s="64"/>
      <c r="CF1006" s="64"/>
      <c r="CG1006" s="64"/>
      <c r="CH1006" s="64"/>
      <c r="CI1006" s="64"/>
      <c r="CJ1006" s="64"/>
      <c r="CK1006"/>
      <c r="CP1006"/>
      <c r="CQ1006"/>
      <c r="CR1006"/>
      <c r="CS1006"/>
      <c r="CT1006"/>
      <c r="CU1006"/>
      <c r="CV1006"/>
      <c r="CW1006" s="64"/>
    </row>
    <row r="1007" spans="1:101" s="17" customFormat="1" x14ac:dyDescent="0.25">
      <c r="A1007" s="64"/>
      <c r="C1007" s="64"/>
      <c r="D1007" s="64"/>
      <c r="E1007" s="64"/>
      <c r="F1007" s="66"/>
      <c r="W1007" s="20"/>
      <c r="X1007" s="64"/>
      <c r="Y1007" s="64"/>
      <c r="Z1007" s="20"/>
      <c r="AA1007" s="20"/>
      <c r="AB1007" s="20"/>
      <c r="AC1007" s="64"/>
      <c r="AD1007" s="64"/>
      <c r="AE1007" s="64"/>
      <c r="AF1007" s="20"/>
      <c r="AG1007" s="64" t="s">
        <v>3934</v>
      </c>
      <c r="AI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8"/>
      <c r="BC1007" s="64"/>
      <c r="BD1007" s="64"/>
      <c r="BE1007" s="65"/>
      <c r="BF1007" s="65"/>
      <c r="BG1007" s="65"/>
      <c r="BH1007" s="65"/>
      <c r="BI1007" s="20"/>
      <c r="BJ1007" s="20"/>
      <c r="BK1007" s="20"/>
      <c r="BL1007" s="20"/>
      <c r="BM1007" s="64"/>
      <c r="BN1007" s="65"/>
      <c r="BO1007" s="64"/>
      <c r="BP1007" s="65"/>
      <c r="BQ1007" s="64"/>
      <c r="BR1007" s="65"/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64"/>
      <c r="CC1007" s="64"/>
      <c r="CD1007" s="64"/>
      <c r="CE1007" s="64"/>
      <c r="CF1007" s="64"/>
      <c r="CG1007" s="64" t="s">
        <v>349</v>
      </c>
      <c r="CH1007" s="64"/>
      <c r="CI1007" s="64"/>
      <c r="CJ1007" s="64"/>
      <c r="CK1007"/>
      <c r="CP1007"/>
      <c r="CQ1007"/>
      <c r="CR1007"/>
      <c r="CS1007"/>
      <c r="CT1007"/>
      <c r="CU1007"/>
      <c r="CV1007"/>
      <c r="CW1007" s="64"/>
    </row>
    <row r="1008" spans="1:101" s="17" customFormat="1" x14ac:dyDescent="0.25">
      <c r="A1008" s="64"/>
      <c r="C1008" s="64"/>
      <c r="D1008" s="64"/>
      <c r="E1008" s="64"/>
      <c r="F1008" s="66"/>
      <c r="W1008" s="20"/>
      <c r="X1008" s="64"/>
      <c r="Y1008" s="64"/>
      <c r="Z1008" s="20"/>
      <c r="AA1008" s="20"/>
      <c r="AB1008" s="20"/>
      <c r="AC1008" s="64"/>
      <c r="AD1008" s="64"/>
      <c r="AE1008" s="64"/>
      <c r="AF1008" s="20"/>
      <c r="AG1008" s="64" t="s">
        <v>3941</v>
      </c>
      <c r="AI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8"/>
      <c r="BC1008" s="64"/>
      <c r="BD1008" s="64"/>
      <c r="BE1008" s="65"/>
      <c r="BF1008" s="65"/>
      <c r="BG1008" s="65"/>
      <c r="BH1008" s="65"/>
      <c r="BI1008" s="20"/>
      <c r="BJ1008" s="20"/>
      <c r="BK1008" s="20"/>
      <c r="BL1008" s="20"/>
      <c r="BM1008" s="64"/>
      <c r="BN1008" s="65"/>
      <c r="BO1008" s="64"/>
      <c r="BP1008" s="65"/>
      <c r="BQ1008" s="64"/>
      <c r="BR1008" s="65"/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64"/>
      <c r="CC1008" s="64"/>
      <c r="CD1008" s="64"/>
      <c r="CE1008" s="64"/>
      <c r="CF1008" s="64"/>
      <c r="CG1008" s="64"/>
      <c r="CH1008" s="64"/>
      <c r="CI1008" s="64"/>
      <c r="CJ1008" s="64"/>
      <c r="CK1008"/>
      <c r="CP1008"/>
      <c r="CQ1008"/>
      <c r="CR1008"/>
      <c r="CS1008"/>
      <c r="CT1008"/>
      <c r="CU1008"/>
      <c r="CV1008"/>
      <c r="CW1008" s="64"/>
    </row>
    <row r="1009" spans="1:101" s="17" customFormat="1" x14ac:dyDescent="0.25">
      <c r="A1009" s="64"/>
      <c r="C1009" s="64"/>
      <c r="D1009" s="64"/>
      <c r="E1009" s="64"/>
      <c r="F1009" s="66"/>
      <c r="W1009" s="20"/>
      <c r="X1009" s="64"/>
      <c r="Y1009" s="64"/>
      <c r="Z1009" s="20"/>
      <c r="AA1009" s="20"/>
      <c r="AB1009" s="20"/>
      <c r="AC1009" s="64"/>
      <c r="AD1009" s="64"/>
      <c r="AE1009" s="64"/>
      <c r="AF1009" s="20"/>
      <c r="AG1009" s="64" t="s">
        <v>3946</v>
      </c>
      <c r="AI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8"/>
      <c r="BC1009" s="64"/>
      <c r="BD1009" s="64"/>
      <c r="BE1009" s="65"/>
      <c r="BF1009" s="65"/>
      <c r="BG1009" s="65"/>
      <c r="BH1009" s="65"/>
      <c r="BI1009" s="20"/>
      <c r="BJ1009" s="20"/>
      <c r="BK1009" s="20"/>
      <c r="BL1009" s="20"/>
      <c r="BM1009" s="64"/>
      <c r="BN1009" s="65"/>
      <c r="BO1009" s="64"/>
      <c r="BP1009" s="65"/>
      <c r="BQ1009" s="64"/>
      <c r="BR1009" s="65"/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64"/>
      <c r="CC1009" s="64"/>
      <c r="CD1009" s="64"/>
      <c r="CE1009" s="64"/>
      <c r="CF1009" s="64"/>
      <c r="CG1009" s="64"/>
      <c r="CH1009" s="64"/>
      <c r="CI1009" s="64"/>
      <c r="CJ1009" s="64"/>
      <c r="CK1009"/>
      <c r="CP1009"/>
      <c r="CQ1009"/>
      <c r="CR1009"/>
      <c r="CS1009"/>
      <c r="CT1009"/>
      <c r="CU1009"/>
      <c r="CV1009"/>
      <c r="CW1009" s="64"/>
    </row>
    <row r="1010" spans="1:101" s="17" customFormat="1" x14ac:dyDescent="0.25">
      <c r="A1010" s="64"/>
      <c r="C1010" s="64"/>
      <c r="D1010" s="64"/>
      <c r="E1010" s="64"/>
      <c r="F1010" s="66"/>
      <c r="W1010" s="20"/>
      <c r="X1010" s="64"/>
      <c r="Y1010" s="64"/>
      <c r="Z1010" s="20"/>
      <c r="AA1010" s="20"/>
      <c r="AB1010" s="20"/>
      <c r="AC1010" s="64"/>
      <c r="AD1010" s="64"/>
      <c r="AE1010" s="64"/>
      <c r="AF1010" s="20"/>
      <c r="AG1010" s="64" t="s">
        <v>3954</v>
      </c>
      <c r="AI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8"/>
      <c r="BC1010" s="64"/>
      <c r="BD1010" s="64"/>
      <c r="BE1010" s="65"/>
      <c r="BF1010" s="65"/>
      <c r="BG1010" s="65"/>
      <c r="BH1010" s="65"/>
      <c r="BI1010" s="20"/>
      <c r="BJ1010" s="20"/>
      <c r="BK1010" s="20"/>
      <c r="BL1010" s="20"/>
      <c r="BM1010" s="64"/>
      <c r="BN1010" s="65"/>
      <c r="BO1010" s="64"/>
      <c r="BP1010" s="65"/>
      <c r="BQ1010" s="64"/>
      <c r="BR1010" s="65"/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64"/>
      <c r="CC1010" s="64"/>
      <c r="CD1010" s="64"/>
      <c r="CE1010" s="64"/>
      <c r="CF1010" s="64"/>
      <c r="CG1010" s="64"/>
      <c r="CH1010" s="64"/>
      <c r="CI1010" s="64"/>
      <c r="CJ1010" s="64"/>
      <c r="CK1010"/>
      <c r="CP1010"/>
      <c r="CQ1010"/>
      <c r="CR1010"/>
      <c r="CS1010"/>
      <c r="CT1010"/>
      <c r="CU1010"/>
      <c r="CV1010"/>
      <c r="CW1010" s="64"/>
    </row>
    <row r="1011" spans="1:101" s="17" customFormat="1" x14ac:dyDescent="0.25">
      <c r="A1011" s="64"/>
      <c r="C1011" s="64"/>
      <c r="D1011" s="64"/>
      <c r="E1011" s="64"/>
      <c r="F1011" s="66"/>
      <c r="W1011" s="20"/>
      <c r="X1011" s="64"/>
      <c r="Y1011" s="64"/>
      <c r="Z1011" s="20"/>
      <c r="AA1011" s="20"/>
      <c r="AB1011" s="20"/>
      <c r="AC1011" s="64"/>
      <c r="AD1011" s="64"/>
      <c r="AE1011" s="64"/>
      <c r="AF1011" s="20"/>
      <c r="AG1011" s="64" t="s">
        <v>3960</v>
      </c>
      <c r="AI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8"/>
      <c r="BC1011" s="64"/>
      <c r="BD1011" s="64"/>
      <c r="BE1011" s="65"/>
      <c r="BF1011" s="65"/>
      <c r="BG1011" s="65"/>
      <c r="BH1011" s="65"/>
      <c r="BI1011" s="20"/>
      <c r="BJ1011" s="20"/>
      <c r="BK1011" s="20"/>
      <c r="BL1011" s="20"/>
      <c r="BM1011" s="64"/>
      <c r="BN1011" s="65"/>
      <c r="BO1011" s="64"/>
      <c r="BP1011" s="65"/>
      <c r="BQ1011" s="64"/>
      <c r="BR1011" s="65"/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64"/>
      <c r="CC1011" s="64"/>
      <c r="CD1011" s="64"/>
      <c r="CE1011" s="64"/>
      <c r="CF1011" s="64"/>
      <c r="CG1011" s="64" t="s">
        <v>103</v>
      </c>
      <c r="CH1011" s="64"/>
      <c r="CI1011" s="64"/>
      <c r="CJ1011" s="64"/>
      <c r="CK1011"/>
      <c r="CP1011"/>
      <c r="CQ1011"/>
      <c r="CR1011"/>
      <c r="CS1011"/>
      <c r="CT1011"/>
      <c r="CU1011"/>
      <c r="CV1011"/>
      <c r="CW1011" s="64"/>
    </row>
    <row r="1012" spans="1:101" s="17" customFormat="1" x14ac:dyDescent="0.25">
      <c r="A1012" s="64"/>
      <c r="C1012" s="64"/>
      <c r="D1012" s="64"/>
      <c r="E1012" s="64"/>
      <c r="F1012" s="66"/>
      <c r="W1012" s="20"/>
      <c r="X1012" s="64"/>
      <c r="Y1012" s="64"/>
      <c r="Z1012" s="20"/>
      <c r="AA1012" s="20"/>
      <c r="AB1012" s="20"/>
      <c r="AC1012" s="64"/>
      <c r="AD1012" s="64"/>
      <c r="AE1012" s="64"/>
      <c r="AF1012" s="20"/>
      <c r="AG1012" s="64" t="s">
        <v>3966</v>
      </c>
      <c r="AI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8"/>
      <c r="BC1012" s="64"/>
      <c r="BD1012" s="64"/>
      <c r="BE1012" s="65"/>
      <c r="BF1012" s="65"/>
      <c r="BG1012" s="65"/>
      <c r="BH1012" s="65"/>
      <c r="BI1012" s="20"/>
      <c r="BJ1012" s="20"/>
      <c r="BK1012" s="20"/>
      <c r="BL1012" s="20"/>
      <c r="BM1012" s="64"/>
      <c r="BN1012" s="65"/>
      <c r="BO1012" s="64"/>
      <c r="BP1012" s="65"/>
      <c r="BQ1012" s="64"/>
      <c r="BR1012" s="65"/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64"/>
      <c r="CC1012" s="64"/>
      <c r="CD1012" s="64"/>
      <c r="CE1012" s="64"/>
      <c r="CF1012" s="64"/>
      <c r="CG1012" s="64" t="s">
        <v>103</v>
      </c>
      <c r="CH1012" s="64"/>
      <c r="CI1012" s="64"/>
      <c r="CJ1012" s="64"/>
      <c r="CK1012"/>
      <c r="CP1012"/>
      <c r="CQ1012"/>
      <c r="CR1012"/>
      <c r="CS1012"/>
      <c r="CT1012"/>
      <c r="CU1012"/>
      <c r="CV1012"/>
      <c r="CW1012" s="64"/>
    </row>
    <row r="1013" spans="1:101" s="17" customFormat="1" x14ac:dyDescent="0.25">
      <c r="A1013" s="64"/>
      <c r="C1013" s="64"/>
      <c r="D1013" s="64"/>
      <c r="E1013" s="64"/>
      <c r="F1013" s="66"/>
      <c r="W1013" s="20"/>
      <c r="X1013" s="64"/>
      <c r="Y1013" s="64"/>
      <c r="Z1013" s="20"/>
      <c r="AA1013" s="20"/>
      <c r="AB1013" s="20"/>
      <c r="AC1013" s="64"/>
      <c r="AD1013" s="64"/>
      <c r="AE1013" s="64"/>
      <c r="AF1013" s="20"/>
      <c r="AG1013" s="64" t="s">
        <v>3970</v>
      </c>
      <c r="AI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8"/>
      <c r="BC1013" s="64"/>
      <c r="BD1013" s="64"/>
      <c r="BE1013" s="65"/>
      <c r="BF1013" s="65"/>
      <c r="BG1013" s="65"/>
      <c r="BH1013" s="65"/>
      <c r="BI1013" s="20"/>
      <c r="BJ1013" s="20"/>
      <c r="BK1013" s="20"/>
      <c r="BL1013" s="20"/>
      <c r="BM1013" s="64"/>
      <c r="BN1013" s="65"/>
      <c r="BO1013" s="64"/>
      <c r="BP1013" s="65"/>
      <c r="BQ1013" s="64"/>
      <c r="BR1013" s="65"/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64"/>
      <c r="CC1013" s="64"/>
      <c r="CD1013" s="64"/>
      <c r="CE1013" s="64"/>
      <c r="CF1013" s="64"/>
      <c r="CG1013" s="64"/>
      <c r="CH1013" s="64"/>
      <c r="CI1013" s="64"/>
      <c r="CJ1013" s="64"/>
      <c r="CK1013"/>
      <c r="CP1013"/>
      <c r="CQ1013"/>
      <c r="CR1013"/>
      <c r="CS1013"/>
      <c r="CT1013"/>
      <c r="CU1013"/>
      <c r="CV1013"/>
      <c r="CW1013" s="64"/>
    </row>
    <row r="1014" spans="1:101" s="17" customFormat="1" x14ac:dyDescent="0.25">
      <c r="A1014" s="64"/>
      <c r="C1014" s="64"/>
      <c r="D1014" s="64"/>
      <c r="E1014" s="64"/>
      <c r="F1014" s="66"/>
      <c r="W1014" s="20"/>
      <c r="X1014" s="64"/>
      <c r="Y1014" s="64"/>
      <c r="Z1014" s="20"/>
      <c r="AA1014" s="20"/>
      <c r="AB1014" s="20"/>
      <c r="AC1014" s="64"/>
      <c r="AD1014" s="64"/>
      <c r="AE1014" s="64"/>
      <c r="AF1014" s="20"/>
      <c r="AG1014" s="64" t="s">
        <v>3974</v>
      </c>
      <c r="AI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8"/>
      <c r="BC1014" s="64"/>
      <c r="BD1014" s="64"/>
      <c r="BE1014" s="65"/>
      <c r="BF1014" s="65"/>
      <c r="BG1014" s="65"/>
      <c r="BH1014" s="65"/>
      <c r="BI1014" s="20"/>
      <c r="BJ1014" s="20"/>
      <c r="BK1014" s="20"/>
      <c r="BL1014" s="20"/>
      <c r="BM1014" s="64"/>
      <c r="BN1014" s="65"/>
      <c r="BO1014" s="64"/>
      <c r="BP1014" s="65"/>
      <c r="BQ1014" s="64"/>
      <c r="BR1014" s="65"/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64"/>
      <c r="CC1014" s="64"/>
      <c r="CD1014" s="64"/>
      <c r="CE1014" s="64"/>
      <c r="CF1014" s="64"/>
      <c r="CG1014" s="64"/>
      <c r="CH1014" s="64"/>
      <c r="CI1014" s="64"/>
      <c r="CJ1014" s="64"/>
      <c r="CK1014"/>
      <c r="CP1014"/>
      <c r="CQ1014"/>
      <c r="CR1014"/>
      <c r="CS1014"/>
      <c r="CT1014"/>
      <c r="CU1014"/>
      <c r="CV1014"/>
      <c r="CW1014" s="64"/>
    </row>
    <row r="1015" spans="1:101" s="17" customFormat="1" x14ac:dyDescent="0.25">
      <c r="A1015" s="64"/>
      <c r="C1015" s="64"/>
      <c r="D1015" s="64"/>
      <c r="E1015" s="64"/>
      <c r="F1015" s="66"/>
      <c r="W1015" s="20"/>
      <c r="X1015" s="64"/>
      <c r="Y1015" s="64"/>
      <c r="Z1015" s="20"/>
      <c r="AA1015" s="20"/>
      <c r="AB1015" s="20"/>
      <c r="AC1015" s="64"/>
      <c r="AD1015" s="64"/>
      <c r="AE1015" s="64"/>
      <c r="AF1015" s="20"/>
      <c r="AG1015" s="64" t="s">
        <v>3977</v>
      </c>
      <c r="AI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8"/>
      <c r="BC1015" s="64"/>
      <c r="BD1015" s="64"/>
      <c r="BE1015" s="65"/>
      <c r="BF1015" s="65"/>
      <c r="BG1015" s="65"/>
      <c r="BH1015" s="65"/>
      <c r="BI1015" s="20"/>
      <c r="BJ1015" s="20"/>
      <c r="BK1015" s="20"/>
      <c r="BL1015" s="20"/>
      <c r="BM1015" s="64"/>
      <c r="BN1015" s="65"/>
      <c r="BO1015" s="64"/>
      <c r="BP1015" s="65"/>
      <c r="BQ1015" s="64"/>
      <c r="BR1015" s="65"/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64"/>
      <c r="CC1015" s="64"/>
      <c r="CD1015" s="64"/>
      <c r="CE1015" s="64"/>
      <c r="CF1015" s="64"/>
      <c r="CG1015" s="64"/>
      <c r="CH1015" s="64"/>
      <c r="CI1015" s="64"/>
      <c r="CJ1015" s="64"/>
      <c r="CK1015"/>
      <c r="CP1015"/>
      <c r="CQ1015"/>
      <c r="CR1015"/>
      <c r="CS1015"/>
      <c r="CT1015"/>
      <c r="CU1015"/>
      <c r="CV1015"/>
      <c r="CW1015" s="64"/>
    </row>
    <row r="1016" spans="1:101" s="17" customFormat="1" x14ac:dyDescent="0.25">
      <c r="A1016" s="64"/>
      <c r="C1016" s="64"/>
      <c r="D1016" s="64"/>
      <c r="E1016" s="64"/>
      <c r="F1016" s="66"/>
      <c r="W1016" s="20"/>
      <c r="X1016" s="64"/>
      <c r="Y1016" s="64"/>
      <c r="Z1016" s="20"/>
      <c r="AA1016" s="20"/>
      <c r="AB1016" s="20"/>
      <c r="AC1016" s="64"/>
      <c r="AD1016" s="64"/>
      <c r="AE1016" s="64"/>
      <c r="AF1016" s="20"/>
      <c r="AG1016" s="64" t="s">
        <v>3980</v>
      </c>
      <c r="AI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8"/>
      <c r="BC1016" s="64"/>
      <c r="BD1016" s="64"/>
      <c r="BE1016" s="65"/>
      <c r="BF1016" s="65"/>
      <c r="BG1016" s="65"/>
      <c r="BH1016" s="65"/>
      <c r="BI1016" s="20"/>
      <c r="BJ1016" s="20"/>
      <c r="BK1016" s="20"/>
      <c r="BL1016" s="20"/>
      <c r="BM1016" s="64"/>
      <c r="BN1016" s="65"/>
      <c r="BO1016" s="64"/>
      <c r="BP1016" s="65"/>
      <c r="BQ1016" s="64"/>
      <c r="BR1016" s="65"/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64"/>
      <c r="CC1016" s="64"/>
      <c r="CD1016" s="64"/>
      <c r="CE1016" s="64"/>
      <c r="CF1016" s="64"/>
      <c r="CG1016" s="64"/>
      <c r="CH1016" s="64"/>
      <c r="CI1016" s="64"/>
      <c r="CJ1016" s="64"/>
      <c r="CK1016"/>
      <c r="CP1016"/>
      <c r="CQ1016"/>
      <c r="CR1016"/>
      <c r="CS1016"/>
      <c r="CT1016"/>
      <c r="CU1016"/>
      <c r="CV1016"/>
      <c r="CW1016" s="64"/>
    </row>
    <row r="1017" spans="1:101" s="17" customFormat="1" x14ac:dyDescent="0.25">
      <c r="A1017" s="64"/>
      <c r="C1017" s="64"/>
      <c r="D1017" s="64"/>
      <c r="E1017" s="64"/>
      <c r="F1017" s="66"/>
      <c r="W1017" s="20"/>
      <c r="X1017" s="64"/>
      <c r="Y1017" s="64"/>
      <c r="Z1017" s="20"/>
      <c r="AA1017" s="20"/>
      <c r="AB1017" s="20"/>
      <c r="AC1017" s="64"/>
      <c r="AD1017" s="64"/>
      <c r="AE1017" s="64"/>
      <c r="AF1017" s="20"/>
      <c r="AG1017" s="64" t="s">
        <v>3983</v>
      </c>
      <c r="AI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8"/>
      <c r="BC1017" s="64"/>
      <c r="BD1017" s="64"/>
      <c r="BE1017" s="65"/>
      <c r="BF1017" s="65"/>
      <c r="BG1017" s="65"/>
      <c r="BH1017" s="65"/>
      <c r="BI1017" s="20"/>
      <c r="BJ1017" s="20"/>
      <c r="BK1017" s="20"/>
      <c r="BL1017" s="20"/>
      <c r="BM1017" s="64"/>
      <c r="BN1017" s="65"/>
      <c r="BO1017" s="64"/>
      <c r="BP1017" s="65"/>
      <c r="BQ1017" s="64"/>
      <c r="BR1017" s="65"/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64"/>
      <c r="CC1017" s="64"/>
      <c r="CD1017" s="64"/>
      <c r="CE1017" s="64"/>
      <c r="CF1017" s="64"/>
      <c r="CG1017" s="64"/>
      <c r="CH1017" s="64"/>
      <c r="CI1017" s="64"/>
      <c r="CJ1017" s="64"/>
      <c r="CK1017"/>
      <c r="CP1017"/>
      <c r="CQ1017"/>
      <c r="CR1017"/>
      <c r="CS1017"/>
      <c r="CT1017"/>
      <c r="CU1017"/>
      <c r="CV1017"/>
      <c r="CW1017" s="64"/>
    </row>
    <row r="1018" spans="1:101" s="17" customFormat="1" x14ac:dyDescent="0.25">
      <c r="A1018" s="64"/>
      <c r="C1018" s="64"/>
      <c r="D1018" s="64"/>
      <c r="E1018" s="64"/>
      <c r="F1018" s="66"/>
      <c r="W1018" s="20"/>
      <c r="X1018" s="64"/>
      <c r="Y1018" s="64"/>
      <c r="Z1018" s="20"/>
      <c r="AA1018" s="20"/>
      <c r="AB1018" s="20"/>
      <c r="AC1018" s="64"/>
      <c r="AD1018" s="64"/>
      <c r="AE1018" s="64"/>
      <c r="AF1018" s="20"/>
      <c r="AG1018" s="64" t="s">
        <v>3986</v>
      </c>
      <c r="AI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8"/>
      <c r="BC1018" s="64"/>
      <c r="BD1018" s="64"/>
      <c r="BE1018" s="65"/>
      <c r="BF1018" s="65"/>
      <c r="BG1018" s="65"/>
      <c r="BH1018" s="65"/>
      <c r="BI1018" s="20"/>
      <c r="BJ1018" s="20"/>
      <c r="BK1018" s="20"/>
      <c r="BL1018" s="20"/>
      <c r="BM1018" s="64"/>
      <c r="BN1018" s="65"/>
      <c r="BO1018" s="64"/>
      <c r="BP1018" s="65"/>
      <c r="BQ1018" s="64"/>
      <c r="BR1018" s="65"/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64"/>
      <c r="CC1018" s="64"/>
      <c r="CD1018" s="64"/>
      <c r="CE1018" s="64"/>
      <c r="CF1018" s="64"/>
      <c r="CG1018" s="64"/>
      <c r="CH1018" s="64"/>
      <c r="CI1018" s="64"/>
      <c r="CJ1018" s="64"/>
      <c r="CK1018"/>
      <c r="CP1018"/>
      <c r="CQ1018"/>
      <c r="CR1018"/>
      <c r="CS1018"/>
      <c r="CT1018"/>
      <c r="CU1018"/>
      <c r="CV1018"/>
      <c r="CW1018" s="64"/>
    </row>
    <row r="1019" spans="1:101" s="17" customFormat="1" x14ac:dyDescent="0.25">
      <c r="A1019" s="64"/>
      <c r="C1019" s="64"/>
      <c r="D1019" s="64"/>
      <c r="E1019" s="64"/>
      <c r="F1019" s="66"/>
      <c r="W1019" s="20"/>
      <c r="X1019" s="64"/>
      <c r="Y1019" s="64"/>
      <c r="Z1019" s="20"/>
      <c r="AA1019" s="20"/>
      <c r="AB1019" s="20"/>
      <c r="AC1019" s="64"/>
      <c r="AD1019" s="64"/>
      <c r="AE1019" s="64"/>
      <c r="AF1019" s="20"/>
      <c r="AG1019" s="64" t="s">
        <v>3989</v>
      </c>
      <c r="AI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8"/>
      <c r="BC1019" s="64"/>
      <c r="BD1019" s="64"/>
      <c r="BE1019" s="65"/>
      <c r="BF1019" s="65"/>
      <c r="BG1019" s="65"/>
      <c r="BH1019" s="65"/>
      <c r="BI1019" s="20"/>
      <c r="BJ1019" s="20"/>
      <c r="BK1019" s="20"/>
      <c r="BL1019" s="20"/>
      <c r="BM1019" s="64"/>
      <c r="BN1019" s="65"/>
      <c r="BO1019" s="64"/>
      <c r="BP1019" s="65"/>
      <c r="BQ1019" s="64"/>
      <c r="BR1019" s="65"/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64"/>
      <c r="CC1019" s="64"/>
      <c r="CD1019" s="64"/>
      <c r="CE1019" s="64"/>
      <c r="CF1019" s="64"/>
      <c r="CG1019" s="64"/>
      <c r="CH1019" s="64"/>
      <c r="CI1019" s="64"/>
      <c r="CJ1019" s="64"/>
      <c r="CK1019"/>
      <c r="CP1019"/>
      <c r="CQ1019"/>
      <c r="CR1019"/>
      <c r="CS1019"/>
      <c r="CT1019"/>
      <c r="CU1019"/>
      <c r="CV1019"/>
      <c r="CW1019" s="64"/>
    </row>
    <row r="1020" spans="1:101" s="17" customFormat="1" x14ac:dyDescent="0.25">
      <c r="A1020" s="64"/>
      <c r="C1020" s="64"/>
      <c r="D1020" s="64"/>
      <c r="E1020" s="64"/>
      <c r="F1020" s="66"/>
      <c r="W1020" s="20"/>
      <c r="X1020" s="64"/>
      <c r="Y1020" s="64"/>
      <c r="Z1020" s="20"/>
      <c r="AA1020" s="20"/>
      <c r="AB1020" s="20"/>
      <c r="AC1020" s="64"/>
      <c r="AD1020" s="64"/>
      <c r="AE1020" s="64"/>
      <c r="AF1020" s="20"/>
      <c r="AG1020" s="64" t="s">
        <v>3994</v>
      </c>
      <c r="AI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8"/>
      <c r="BC1020" s="64"/>
      <c r="BD1020" s="64"/>
      <c r="BE1020" s="65"/>
      <c r="BF1020" s="65"/>
      <c r="BG1020" s="65"/>
      <c r="BH1020" s="65"/>
      <c r="BI1020" s="20"/>
      <c r="BJ1020" s="20"/>
      <c r="BK1020" s="20"/>
      <c r="BL1020" s="20"/>
      <c r="BM1020" s="64"/>
      <c r="BN1020" s="65"/>
      <c r="BO1020" s="64"/>
      <c r="BP1020" s="65"/>
      <c r="BQ1020" s="64"/>
      <c r="BR1020" s="65"/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64"/>
      <c r="CC1020" s="64"/>
      <c r="CD1020" s="64"/>
      <c r="CE1020" s="64"/>
      <c r="CF1020" s="64"/>
      <c r="CG1020" s="64" t="s">
        <v>103</v>
      </c>
      <c r="CH1020" s="64"/>
      <c r="CI1020" s="64"/>
      <c r="CJ1020" s="64"/>
      <c r="CK1020"/>
      <c r="CP1020"/>
      <c r="CQ1020"/>
      <c r="CR1020"/>
      <c r="CS1020"/>
      <c r="CT1020"/>
      <c r="CU1020"/>
      <c r="CV1020"/>
      <c r="CW1020" s="64"/>
    </row>
    <row r="1021" spans="1:101" s="17" customFormat="1" x14ac:dyDescent="0.25">
      <c r="A1021" s="64"/>
      <c r="C1021" s="64"/>
      <c r="D1021" s="64"/>
      <c r="E1021" s="64"/>
      <c r="F1021" s="66"/>
      <c r="W1021" s="20"/>
      <c r="X1021" s="64"/>
      <c r="Y1021" s="64"/>
      <c r="Z1021" s="20"/>
      <c r="AA1021" s="20"/>
      <c r="AB1021" s="20"/>
      <c r="AC1021" s="64"/>
      <c r="AD1021" s="64"/>
      <c r="AE1021" s="64"/>
      <c r="AF1021" s="20"/>
      <c r="AG1021" s="64" t="s">
        <v>3999</v>
      </c>
      <c r="AI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8"/>
      <c r="BC1021" s="64"/>
      <c r="BD1021" s="64"/>
      <c r="BE1021" s="65"/>
      <c r="BF1021" s="65"/>
      <c r="BG1021" s="65"/>
      <c r="BH1021" s="65"/>
      <c r="BI1021" s="20"/>
      <c r="BJ1021" s="20"/>
      <c r="BK1021" s="20"/>
      <c r="BL1021" s="20"/>
      <c r="BM1021" s="64"/>
      <c r="BN1021" s="65"/>
      <c r="BO1021" s="64"/>
      <c r="BP1021" s="65"/>
      <c r="BQ1021" s="64"/>
      <c r="BR1021" s="65"/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64"/>
      <c r="CC1021" s="64"/>
      <c r="CD1021" s="64"/>
      <c r="CE1021" s="64"/>
      <c r="CF1021" s="64"/>
      <c r="CG1021" s="64"/>
      <c r="CH1021" s="64"/>
      <c r="CI1021" s="64"/>
      <c r="CJ1021" s="64"/>
      <c r="CK1021"/>
      <c r="CP1021"/>
      <c r="CQ1021"/>
      <c r="CR1021"/>
      <c r="CS1021"/>
      <c r="CT1021"/>
      <c r="CU1021"/>
      <c r="CV1021"/>
      <c r="CW1021" s="64"/>
    </row>
    <row r="1022" spans="1:101" s="17" customFormat="1" x14ac:dyDescent="0.25">
      <c r="A1022" s="64"/>
      <c r="C1022" s="64"/>
      <c r="D1022" s="64"/>
      <c r="E1022" s="64"/>
      <c r="F1022" s="66"/>
      <c r="W1022" s="20"/>
      <c r="X1022" s="64"/>
      <c r="Y1022" s="64"/>
      <c r="Z1022" s="20"/>
      <c r="AA1022" s="20"/>
      <c r="AB1022" s="20"/>
      <c r="AC1022" s="64"/>
      <c r="AD1022" s="64"/>
      <c r="AE1022" s="64"/>
      <c r="AF1022" s="20"/>
      <c r="AG1022" s="64" t="s">
        <v>4002</v>
      </c>
      <c r="AI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8"/>
      <c r="BC1022" s="64"/>
      <c r="BD1022" s="64"/>
      <c r="BE1022" s="65"/>
      <c r="BF1022" s="65"/>
      <c r="BG1022" s="65"/>
      <c r="BH1022" s="65"/>
      <c r="BI1022" s="20"/>
      <c r="BJ1022" s="20"/>
      <c r="BK1022" s="20"/>
      <c r="BL1022" s="20"/>
      <c r="BM1022" s="64"/>
      <c r="BN1022" s="65"/>
      <c r="BO1022" s="64"/>
      <c r="BP1022" s="65"/>
      <c r="BQ1022" s="64"/>
      <c r="BR1022" s="65"/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64"/>
      <c r="CC1022" s="64"/>
      <c r="CD1022" s="64"/>
      <c r="CE1022" s="64"/>
      <c r="CF1022" s="64"/>
      <c r="CG1022" s="64" t="s">
        <v>4003</v>
      </c>
      <c r="CH1022" s="64"/>
      <c r="CI1022" s="64"/>
      <c r="CJ1022" s="64"/>
      <c r="CK1022"/>
      <c r="CP1022"/>
      <c r="CQ1022"/>
      <c r="CR1022"/>
      <c r="CS1022"/>
      <c r="CT1022"/>
      <c r="CU1022"/>
      <c r="CV1022"/>
      <c r="CW1022" s="64"/>
    </row>
    <row r="1023" spans="1:101" s="17" customFormat="1" x14ac:dyDescent="0.25">
      <c r="A1023" s="64"/>
      <c r="C1023" s="64"/>
      <c r="D1023" s="64"/>
      <c r="E1023" s="64"/>
      <c r="F1023" s="66"/>
      <c r="W1023" s="20"/>
      <c r="X1023" s="64"/>
      <c r="Y1023" s="64"/>
      <c r="Z1023" s="20"/>
      <c r="AA1023" s="20"/>
      <c r="AB1023" s="20"/>
      <c r="AC1023" s="64"/>
      <c r="AD1023" s="64"/>
      <c r="AE1023" s="64"/>
      <c r="AF1023" s="20"/>
      <c r="AG1023" s="64" t="s">
        <v>4006</v>
      </c>
      <c r="AI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8"/>
      <c r="BC1023" s="64"/>
      <c r="BD1023" s="64"/>
      <c r="BE1023" s="65"/>
      <c r="BF1023" s="65"/>
      <c r="BG1023" s="65"/>
      <c r="BH1023" s="65"/>
      <c r="BI1023" s="20"/>
      <c r="BJ1023" s="20"/>
      <c r="BK1023" s="20"/>
      <c r="BL1023" s="20"/>
      <c r="BM1023" s="64"/>
      <c r="BN1023" s="65"/>
      <c r="BO1023" s="64"/>
      <c r="BP1023" s="65"/>
      <c r="BQ1023" s="64"/>
      <c r="BR1023" s="65"/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64"/>
      <c r="CC1023" s="64"/>
      <c r="CD1023" s="64"/>
      <c r="CE1023" s="64"/>
      <c r="CF1023" s="64"/>
      <c r="CG1023" s="64" t="s">
        <v>103</v>
      </c>
      <c r="CH1023" s="64"/>
      <c r="CI1023" s="64"/>
      <c r="CJ1023" s="64"/>
      <c r="CK1023"/>
      <c r="CP1023"/>
      <c r="CQ1023"/>
      <c r="CR1023"/>
      <c r="CS1023"/>
      <c r="CT1023"/>
      <c r="CU1023"/>
      <c r="CV1023"/>
      <c r="CW1023" s="64"/>
    </row>
    <row r="1024" spans="1:101" s="17" customFormat="1" x14ac:dyDescent="0.25">
      <c r="A1024" s="64"/>
      <c r="C1024" s="64"/>
      <c r="D1024" s="64"/>
      <c r="E1024" s="64"/>
      <c r="F1024" s="66"/>
      <c r="W1024" s="20"/>
      <c r="X1024" s="64"/>
      <c r="Y1024" s="64"/>
      <c r="Z1024" s="20"/>
      <c r="AA1024" s="20"/>
      <c r="AB1024" s="20"/>
      <c r="AC1024" s="64"/>
      <c r="AD1024" s="64"/>
      <c r="AE1024" s="64"/>
      <c r="AF1024" s="20"/>
      <c r="AG1024" s="64" t="s">
        <v>4017</v>
      </c>
      <c r="AI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8"/>
      <c r="BC1024" s="64"/>
      <c r="BD1024" s="64"/>
      <c r="BE1024" s="65"/>
      <c r="BF1024" s="65"/>
      <c r="BG1024" s="65"/>
      <c r="BH1024" s="65"/>
      <c r="BI1024" s="20"/>
      <c r="BJ1024" s="20"/>
      <c r="BK1024" s="20"/>
      <c r="BL1024" s="20"/>
      <c r="BM1024" s="64"/>
      <c r="BN1024" s="65"/>
      <c r="BO1024" s="64"/>
      <c r="BP1024" s="65"/>
      <c r="BQ1024" s="64"/>
      <c r="BR1024" s="65"/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64"/>
      <c r="CC1024" s="64"/>
      <c r="CD1024" s="64"/>
      <c r="CE1024" s="64"/>
      <c r="CF1024" s="64"/>
      <c r="CG1024" s="64" t="s">
        <v>103</v>
      </c>
      <c r="CH1024" s="64"/>
      <c r="CI1024" s="64"/>
      <c r="CJ1024" s="64"/>
      <c r="CK1024"/>
      <c r="CP1024"/>
      <c r="CQ1024"/>
      <c r="CR1024"/>
      <c r="CS1024"/>
      <c r="CT1024"/>
      <c r="CU1024"/>
      <c r="CV1024"/>
      <c r="CW1024" s="64"/>
    </row>
    <row r="1025" spans="1:101" s="17" customFormat="1" x14ac:dyDescent="0.25">
      <c r="A1025" s="64"/>
      <c r="C1025" s="64"/>
      <c r="D1025" s="64"/>
      <c r="E1025" s="64"/>
      <c r="F1025" s="66"/>
      <c r="W1025" s="20"/>
      <c r="X1025" s="64"/>
      <c r="Y1025" s="64"/>
      <c r="Z1025" s="20"/>
      <c r="AA1025" s="20"/>
      <c r="AB1025" s="20"/>
      <c r="AC1025" s="64"/>
      <c r="AD1025" s="64"/>
      <c r="AE1025" s="64"/>
      <c r="AF1025" s="20"/>
      <c r="AG1025" s="64" t="s">
        <v>4025</v>
      </c>
      <c r="AI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8"/>
      <c r="BC1025" s="64"/>
      <c r="BD1025" s="64"/>
      <c r="BE1025" s="65"/>
      <c r="BF1025" s="65"/>
      <c r="BG1025" s="65"/>
      <c r="BH1025" s="65"/>
      <c r="BI1025" s="20"/>
      <c r="BJ1025" s="20"/>
      <c r="BK1025" s="20"/>
      <c r="BL1025" s="20"/>
      <c r="BM1025" s="64"/>
      <c r="BN1025" s="65"/>
      <c r="BO1025" s="64"/>
      <c r="BP1025" s="65"/>
      <c r="BQ1025" s="64"/>
      <c r="BR1025" s="65"/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64"/>
      <c r="CC1025" s="64"/>
      <c r="CD1025" s="64"/>
      <c r="CE1025" s="64"/>
      <c r="CF1025" s="64"/>
      <c r="CG1025" s="64"/>
      <c r="CH1025" s="64"/>
      <c r="CI1025" s="64"/>
      <c r="CJ1025" s="64"/>
      <c r="CK1025"/>
      <c r="CP1025"/>
      <c r="CQ1025"/>
      <c r="CR1025"/>
      <c r="CS1025"/>
      <c r="CT1025"/>
      <c r="CU1025"/>
      <c r="CV1025"/>
      <c r="CW1025" s="64"/>
    </row>
    <row r="1026" spans="1:101" s="17" customFormat="1" x14ac:dyDescent="0.25">
      <c r="A1026" s="64"/>
      <c r="C1026" s="64"/>
      <c r="D1026" s="64"/>
      <c r="E1026" s="64"/>
      <c r="F1026" s="66"/>
      <c r="W1026" s="20"/>
      <c r="X1026" s="64"/>
      <c r="Y1026" s="64"/>
      <c r="Z1026" s="20"/>
      <c r="AA1026" s="20"/>
      <c r="AB1026" s="20"/>
      <c r="AC1026" s="64"/>
      <c r="AD1026" s="64"/>
      <c r="AE1026" s="64"/>
      <c r="AF1026" s="20"/>
      <c r="AG1026" s="64" t="s">
        <v>4031</v>
      </c>
      <c r="AI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8"/>
      <c r="BC1026" s="64"/>
      <c r="BD1026" s="64"/>
      <c r="BE1026" s="65"/>
      <c r="BF1026" s="65"/>
      <c r="BG1026" s="65"/>
      <c r="BH1026" s="65"/>
      <c r="BI1026" s="20"/>
      <c r="BJ1026" s="20"/>
      <c r="BK1026" s="20"/>
      <c r="BL1026" s="20"/>
      <c r="BM1026" s="64"/>
      <c r="BN1026" s="65"/>
      <c r="BO1026" s="64"/>
      <c r="BP1026" s="65"/>
      <c r="BQ1026" s="64"/>
      <c r="BR1026" s="65"/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64"/>
      <c r="CC1026" s="64"/>
      <c r="CD1026" s="64"/>
      <c r="CE1026" s="64"/>
      <c r="CF1026" s="64"/>
      <c r="CG1026" s="64" t="s">
        <v>103</v>
      </c>
      <c r="CH1026" s="64"/>
      <c r="CI1026" s="64"/>
      <c r="CJ1026" s="64"/>
      <c r="CK1026"/>
      <c r="CP1026"/>
      <c r="CQ1026"/>
      <c r="CR1026"/>
      <c r="CS1026"/>
      <c r="CT1026"/>
      <c r="CU1026"/>
      <c r="CV1026"/>
      <c r="CW1026" s="64"/>
    </row>
    <row r="1027" spans="1:101" s="17" customFormat="1" x14ac:dyDescent="0.25">
      <c r="A1027" s="64"/>
      <c r="C1027" s="64"/>
      <c r="D1027" s="64"/>
      <c r="E1027" s="64"/>
      <c r="F1027" s="66"/>
      <c r="W1027" s="20"/>
      <c r="X1027" s="64"/>
      <c r="Y1027" s="64"/>
      <c r="Z1027" s="20"/>
      <c r="AA1027" s="20"/>
      <c r="AB1027" s="20"/>
      <c r="AC1027" s="64"/>
      <c r="AD1027" s="67"/>
      <c r="AE1027" s="67"/>
      <c r="AF1027" s="20"/>
      <c r="AG1027" s="67" t="s">
        <v>4037</v>
      </c>
      <c r="AI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8"/>
      <c r="BC1027" s="64"/>
      <c r="BD1027" s="64"/>
      <c r="BE1027" s="65"/>
      <c r="BF1027" s="65"/>
      <c r="BG1027" s="65"/>
      <c r="BH1027" s="65"/>
      <c r="BI1027" s="20"/>
      <c r="BJ1027" s="20"/>
      <c r="BK1027" s="20"/>
      <c r="BL1027" s="20"/>
      <c r="BM1027" s="64"/>
      <c r="BN1027" s="65"/>
      <c r="BO1027" s="64"/>
      <c r="BP1027" s="65"/>
      <c r="BQ1027" s="64"/>
      <c r="BR1027" s="65"/>
      <c r="BS1027" s="64"/>
      <c r="BT1027" s="64"/>
      <c r="BU1027" s="64"/>
      <c r="BV1027" s="67"/>
      <c r="BW1027" s="67"/>
      <c r="BX1027" s="67"/>
      <c r="BY1027" s="64"/>
      <c r="BZ1027" s="64"/>
      <c r="CA1027" s="64"/>
      <c r="CB1027" s="64"/>
      <c r="CC1027" s="64"/>
      <c r="CD1027" s="64"/>
      <c r="CE1027" s="64"/>
      <c r="CF1027" s="64"/>
      <c r="CG1027" s="64" t="s">
        <v>177</v>
      </c>
      <c r="CH1027" s="64"/>
      <c r="CI1027" s="64"/>
      <c r="CJ1027" s="64"/>
      <c r="CK1027"/>
      <c r="CP1027"/>
      <c r="CQ1027"/>
      <c r="CR1027"/>
      <c r="CS1027"/>
      <c r="CT1027"/>
      <c r="CU1027"/>
      <c r="CV1027"/>
      <c r="CW1027" s="64"/>
    </row>
    <row r="1028" spans="1:101" s="17" customFormat="1" x14ac:dyDescent="0.25">
      <c r="A1028" s="64"/>
      <c r="C1028" s="64"/>
      <c r="D1028" s="64"/>
      <c r="E1028" s="64"/>
      <c r="F1028" s="66"/>
      <c r="W1028" s="20"/>
      <c r="X1028" s="64"/>
      <c r="Y1028" s="64"/>
      <c r="Z1028" s="20"/>
      <c r="AA1028" s="20"/>
      <c r="AB1028" s="20"/>
      <c r="AC1028" s="64"/>
      <c r="AD1028" s="67"/>
      <c r="AE1028" s="67"/>
      <c r="AF1028" s="20"/>
      <c r="AG1028" s="67" t="s">
        <v>4043</v>
      </c>
      <c r="AI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8"/>
      <c r="BC1028" s="64"/>
      <c r="BD1028" s="64"/>
      <c r="BE1028" s="65"/>
      <c r="BF1028" s="65"/>
      <c r="BG1028" s="65"/>
      <c r="BH1028" s="65"/>
      <c r="BI1028" s="20"/>
      <c r="BJ1028" s="20"/>
      <c r="BK1028" s="20"/>
      <c r="BL1028" s="20"/>
      <c r="BM1028" s="64"/>
      <c r="BN1028" s="65"/>
      <c r="BO1028" s="64"/>
      <c r="BP1028" s="65"/>
      <c r="BQ1028" s="64"/>
      <c r="BR1028" s="65"/>
      <c r="BS1028" s="64"/>
      <c r="BT1028" s="64"/>
      <c r="BU1028" s="64"/>
      <c r="BV1028" s="67"/>
      <c r="BW1028" s="67"/>
      <c r="BX1028" s="67"/>
      <c r="BY1028" s="64"/>
      <c r="BZ1028" s="64"/>
      <c r="CA1028" s="64"/>
      <c r="CB1028" s="64"/>
      <c r="CC1028" s="64"/>
      <c r="CD1028" s="64"/>
      <c r="CE1028" s="64"/>
      <c r="CF1028" s="64"/>
      <c r="CG1028" s="64" t="s">
        <v>177</v>
      </c>
      <c r="CH1028" s="64"/>
      <c r="CI1028" s="64"/>
      <c r="CJ1028" s="64"/>
      <c r="CK1028"/>
      <c r="CP1028"/>
      <c r="CQ1028"/>
      <c r="CR1028"/>
      <c r="CS1028"/>
      <c r="CT1028"/>
      <c r="CU1028"/>
      <c r="CV1028"/>
      <c r="CW1028" s="64"/>
    </row>
    <row r="1029" spans="1:101" s="17" customFormat="1" x14ac:dyDescent="0.25">
      <c r="A1029" s="64"/>
      <c r="C1029" s="64"/>
      <c r="D1029" s="64"/>
      <c r="E1029" s="64"/>
      <c r="F1029" s="66"/>
      <c r="W1029" s="20"/>
      <c r="X1029" s="64"/>
      <c r="Y1029" s="64"/>
      <c r="Z1029" s="20"/>
      <c r="AA1029" s="20"/>
      <c r="AB1029" s="20"/>
      <c r="AC1029" s="64"/>
      <c r="AD1029" s="67"/>
      <c r="AE1029" s="67"/>
      <c r="AF1029" s="20"/>
      <c r="AG1029" s="67" t="s">
        <v>4046</v>
      </c>
      <c r="AI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8"/>
      <c r="BC1029" s="64"/>
      <c r="BD1029" s="64"/>
      <c r="BE1029" s="65"/>
      <c r="BF1029" s="65"/>
      <c r="BG1029" s="65"/>
      <c r="BH1029" s="65"/>
      <c r="BI1029" s="20"/>
      <c r="BJ1029" s="20"/>
      <c r="BK1029" s="20"/>
      <c r="BL1029" s="20"/>
      <c r="BM1029" s="64"/>
      <c r="BN1029" s="65"/>
      <c r="BO1029" s="64"/>
      <c r="BP1029" s="65"/>
      <c r="BQ1029" s="64"/>
      <c r="BR1029" s="65"/>
      <c r="BS1029" s="64"/>
      <c r="BT1029" s="64"/>
      <c r="BU1029" s="64"/>
      <c r="BV1029" s="67"/>
      <c r="BW1029" s="67"/>
      <c r="BX1029" s="67"/>
      <c r="BY1029" s="64"/>
      <c r="BZ1029" s="64"/>
      <c r="CA1029" s="64"/>
      <c r="CB1029" s="64"/>
      <c r="CC1029" s="64"/>
      <c r="CD1029" s="64"/>
      <c r="CE1029" s="64"/>
      <c r="CF1029" s="64"/>
      <c r="CG1029" s="64" t="s">
        <v>177</v>
      </c>
      <c r="CH1029" s="64"/>
      <c r="CI1029" s="64"/>
      <c r="CJ1029" s="64"/>
      <c r="CK1029"/>
      <c r="CP1029"/>
      <c r="CQ1029"/>
      <c r="CR1029"/>
      <c r="CS1029"/>
      <c r="CT1029"/>
      <c r="CU1029"/>
      <c r="CV1029"/>
      <c r="CW1029" s="64"/>
    </row>
    <row r="1030" spans="1:101" s="17" customFormat="1" x14ac:dyDescent="0.25">
      <c r="A1030" s="64"/>
      <c r="C1030" s="64"/>
      <c r="D1030" s="64"/>
      <c r="E1030" s="64"/>
      <c r="F1030" s="66"/>
      <c r="W1030" s="20"/>
      <c r="X1030" s="64"/>
      <c r="Y1030" s="64"/>
      <c r="Z1030" s="20"/>
      <c r="AA1030" s="20"/>
      <c r="AB1030" s="20"/>
      <c r="AC1030" s="64"/>
      <c r="AD1030" s="67"/>
      <c r="AE1030" s="67"/>
      <c r="AF1030" s="20"/>
      <c r="AG1030" s="67" t="s">
        <v>4049</v>
      </c>
      <c r="AI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8"/>
      <c r="BC1030" s="64"/>
      <c r="BD1030" s="64"/>
      <c r="BE1030" s="65"/>
      <c r="BF1030" s="65"/>
      <c r="BG1030" s="65"/>
      <c r="BH1030" s="65"/>
      <c r="BI1030" s="20"/>
      <c r="BJ1030" s="20"/>
      <c r="BK1030" s="20"/>
      <c r="BL1030" s="20"/>
      <c r="BM1030" s="64"/>
      <c r="BN1030" s="65"/>
      <c r="BO1030" s="64"/>
      <c r="BP1030" s="65"/>
      <c r="BQ1030" s="64"/>
      <c r="BR1030" s="65"/>
      <c r="BS1030" s="64"/>
      <c r="BT1030" s="64"/>
      <c r="BU1030" s="64"/>
      <c r="BV1030" s="67"/>
      <c r="BW1030" s="67"/>
      <c r="BX1030" s="67"/>
      <c r="BY1030" s="64"/>
      <c r="BZ1030" s="64"/>
      <c r="CA1030" s="64"/>
      <c r="CB1030" s="64"/>
      <c r="CC1030" s="64"/>
      <c r="CD1030" s="64"/>
      <c r="CE1030" s="64"/>
      <c r="CF1030" s="64"/>
      <c r="CG1030" s="64" t="s">
        <v>177</v>
      </c>
      <c r="CH1030" s="64"/>
      <c r="CI1030" s="64"/>
      <c r="CJ1030" s="64"/>
      <c r="CK1030"/>
      <c r="CP1030"/>
      <c r="CQ1030"/>
      <c r="CR1030"/>
      <c r="CS1030"/>
      <c r="CT1030"/>
      <c r="CU1030"/>
      <c r="CV1030"/>
      <c r="CW1030" s="64"/>
    </row>
    <row r="1031" spans="1:101" s="17" customFormat="1" x14ac:dyDescent="0.25">
      <c r="A1031" s="64"/>
      <c r="C1031" s="64"/>
      <c r="D1031" s="64"/>
      <c r="E1031" s="64"/>
      <c r="F1031" s="66"/>
      <c r="W1031" s="20"/>
      <c r="X1031" s="64"/>
      <c r="Y1031" s="64"/>
      <c r="Z1031" s="20"/>
      <c r="AA1031" s="20"/>
      <c r="AB1031" s="20"/>
      <c r="AC1031" s="64"/>
      <c r="AD1031" s="67"/>
      <c r="AE1031" s="67"/>
      <c r="AF1031" s="20"/>
      <c r="AG1031" s="67" t="s">
        <v>4052</v>
      </c>
      <c r="AI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8"/>
      <c r="BC1031" s="64"/>
      <c r="BD1031" s="64"/>
      <c r="BE1031" s="65"/>
      <c r="BF1031" s="65"/>
      <c r="BG1031" s="65"/>
      <c r="BH1031" s="65"/>
      <c r="BI1031" s="20"/>
      <c r="BJ1031" s="20"/>
      <c r="BK1031" s="20"/>
      <c r="BL1031" s="20"/>
      <c r="BM1031" s="64"/>
      <c r="BN1031" s="65"/>
      <c r="BO1031" s="64"/>
      <c r="BP1031" s="65"/>
      <c r="BQ1031" s="64"/>
      <c r="BR1031" s="65"/>
      <c r="BS1031" s="64"/>
      <c r="BT1031" s="64"/>
      <c r="BU1031" s="64"/>
      <c r="BV1031" s="67"/>
      <c r="BW1031" s="67"/>
      <c r="BX1031" s="67"/>
      <c r="BY1031" s="64"/>
      <c r="BZ1031" s="64"/>
      <c r="CA1031" s="64"/>
      <c r="CB1031" s="64"/>
      <c r="CC1031" s="64"/>
      <c r="CD1031" s="64"/>
      <c r="CE1031" s="64"/>
      <c r="CF1031" s="64"/>
      <c r="CG1031" s="64" t="s">
        <v>177</v>
      </c>
      <c r="CH1031" s="64"/>
      <c r="CI1031" s="64"/>
      <c r="CJ1031" s="64"/>
      <c r="CK1031"/>
      <c r="CP1031"/>
      <c r="CQ1031"/>
      <c r="CR1031"/>
      <c r="CS1031"/>
      <c r="CT1031"/>
      <c r="CU1031"/>
      <c r="CV1031"/>
      <c r="CW1031" s="64"/>
    </row>
    <row r="1032" spans="1:101" s="17" customFormat="1" x14ac:dyDescent="0.25">
      <c r="A1032" s="64"/>
      <c r="C1032" s="64"/>
      <c r="D1032" s="64"/>
      <c r="E1032" s="64"/>
      <c r="F1032" s="66"/>
      <c r="W1032" s="20"/>
      <c r="X1032" s="64"/>
      <c r="Y1032" s="64"/>
      <c r="Z1032" s="20"/>
      <c r="AA1032" s="20"/>
      <c r="AB1032" s="20"/>
      <c r="AC1032" s="64"/>
      <c r="AD1032" s="67"/>
      <c r="AE1032" s="67"/>
      <c r="AF1032" s="20"/>
      <c r="AG1032" s="67" t="s">
        <v>4055</v>
      </c>
      <c r="AI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8"/>
      <c r="BC1032" s="64"/>
      <c r="BD1032" s="64"/>
      <c r="BE1032" s="65"/>
      <c r="BF1032" s="65"/>
      <c r="BG1032" s="65"/>
      <c r="BH1032" s="65"/>
      <c r="BI1032" s="20"/>
      <c r="BJ1032" s="20"/>
      <c r="BK1032" s="20"/>
      <c r="BL1032" s="20"/>
      <c r="BM1032" s="64"/>
      <c r="BN1032" s="65"/>
      <c r="BO1032" s="64"/>
      <c r="BP1032" s="65"/>
      <c r="BQ1032" s="64"/>
      <c r="BR1032" s="65"/>
      <c r="BS1032" s="64"/>
      <c r="BT1032" s="64"/>
      <c r="BU1032" s="64"/>
      <c r="BV1032" s="67"/>
      <c r="BW1032" s="67"/>
      <c r="BX1032" s="67"/>
      <c r="BY1032" s="64"/>
      <c r="BZ1032" s="64"/>
      <c r="CA1032" s="64"/>
      <c r="CB1032" s="64"/>
      <c r="CC1032" s="64"/>
      <c r="CD1032" s="64"/>
      <c r="CE1032" s="64"/>
      <c r="CF1032" s="64"/>
      <c r="CG1032" s="64" t="s">
        <v>177</v>
      </c>
      <c r="CH1032" s="64"/>
      <c r="CI1032" s="64"/>
      <c r="CJ1032" s="64"/>
      <c r="CK1032"/>
      <c r="CP1032"/>
      <c r="CQ1032"/>
      <c r="CR1032"/>
      <c r="CS1032"/>
      <c r="CT1032"/>
      <c r="CU1032"/>
      <c r="CV1032"/>
      <c r="CW1032" s="64"/>
    </row>
    <row r="1033" spans="1:101" s="17" customFormat="1" x14ac:dyDescent="0.25">
      <c r="A1033" s="64"/>
      <c r="C1033" s="64"/>
      <c r="D1033" s="64"/>
      <c r="E1033" s="64"/>
      <c r="F1033" s="66"/>
      <c r="W1033" s="20"/>
      <c r="X1033" s="64"/>
      <c r="Y1033" s="64"/>
      <c r="Z1033" s="20"/>
      <c r="AA1033" s="20"/>
      <c r="AB1033" s="20"/>
      <c r="AC1033" s="64"/>
      <c r="AD1033" s="67"/>
      <c r="AE1033" s="67"/>
      <c r="AF1033" s="20"/>
      <c r="AG1033" s="67" t="s">
        <v>4058</v>
      </c>
      <c r="AI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8"/>
      <c r="BC1033" s="64"/>
      <c r="BD1033" s="64"/>
      <c r="BE1033" s="65"/>
      <c r="BF1033" s="65"/>
      <c r="BG1033" s="65"/>
      <c r="BH1033" s="65"/>
      <c r="BI1033" s="20"/>
      <c r="BJ1033" s="20"/>
      <c r="BK1033" s="20"/>
      <c r="BL1033" s="20"/>
      <c r="BM1033" s="64"/>
      <c r="BN1033" s="65"/>
      <c r="BO1033" s="64"/>
      <c r="BP1033" s="65"/>
      <c r="BQ1033" s="64"/>
      <c r="BR1033" s="65"/>
      <c r="BS1033" s="64"/>
      <c r="BT1033" s="64"/>
      <c r="BU1033" s="64"/>
      <c r="BV1033" s="67"/>
      <c r="BW1033" s="67"/>
      <c r="BX1033" s="67"/>
      <c r="BY1033" s="64"/>
      <c r="BZ1033" s="64"/>
      <c r="CA1033" s="64"/>
      <c r="CB1033" s="64"/>
      <c r="CC1033" s="64"/>
      <c r="CD1033" s="64"/>
      <c r="CE1033" s="64"/>
      <c r="CF1033" s="64"/>
      <c r="CG1033" s="64" t="s">
        <v>177</v>
      </c>
      <c r="CH1033" s="64"/>
      <c r="CI1033" s="64"/>
      <c r="CJ1033" s="64"/>
      <c r="CK1033"/>
      <c r="CP1033"/>
      <c r="CQ1033"/>
      <c r="CR1033"/>
      <c r="CS1033"/>
      <c r="CT1033"/>
      <c r="CU1033"/>
      <c r="CV1033"/>
      <c r="CW1033" s="64"/>
    </row>
    <row r="1034" spans="1:101" s="17" customFormat="1" x14ac:dyDescent="0.25">
      <c r="A1034" s="64"/>
      <c r="C1034" s="64"/>
      <c r="D1034" s="64"/>
      <c r="E1034" s="64"/>
      <c r="F1034" s="66"/>
      <c r="W1034" s="20"/>
      <c r="X1034" s="64"/>
      <c r="Y1034" s="64"/>
      <c r="Z1034" s="20"/>
      <c r="AA1034" s="20"/>
      <c r="AB1034" s="20"/>
      <c r="AC1034" s="64"/>
      <c r="AD1034" s="67"/>
      <c r="AE1034" s="67"/>
      <c r="AF1034" s="20"/>
      <c r="AG1034" s="67" t="s">
        <v>4061</v>
      </c>
      <c r="AI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8"/>
      <c r="BC1034" s="64"/>
      <c r="BD1034" s="64"/>
      <c r="BE1034" s="65"/>
      <c r="BF1034" s="65"/>
      <c r="BG1034" s="65"/>
      <c r="BH1034" s="65"/>
      <c r="BI1034" s="20"/>
      <c r="BJ1034" s="20"/>
      <c r="BK1034" s="20"/>
      <c r="BL1034" s="20"/>
      <c r="BM1034" s="64"/>
      <c r="BN1034" s="65"/>
      <c r="BO1034" s="64"/>
      <c r="BP1034" s="65"/>
      <c r="BQ1034" s="64"/>
      <c r="BR1034" s="65"/>
      <c r="BS1034" s="64"/>
      <c r="BT1034" s="64"/>
      <c r="BU1034" s="64"/>
      <c r="BV1034" s="67"/>
      <c r="BW1034" s="67"/>
      <c r="BX1034" s="67"/>
      <c r="BY1034" s="64"/>
      <c r="BZ1034" s="64"/>
      <c r="CA1034" s="64"/>
      <c r="CB1034" s="64"/>
      <c r="CC1034" s="64"/>
      <c r="CD1034" s="64"/>
      <c r="CE1034" s="64"/>
      <c r="CF1034" s="64"/>
      <c r="CG1034" s="64" t="s">
        <v>177</v>
      </c>
      <c r="CH1034" s="64"/>
      <c r="CI1034" s="64"/>
      <c r="CJ1034" s="64"/>
      <c r="CK1034"/>
      <c r="CP1034"/>
      <c r="CQ1034"/>
      <c r="CR1034"/>
      <c r="CS1034"/>
      <c r="CT1034"/>
      <c r="CU1034"/>
      <c r="CV1034"/>
      <c r="CW1034" s="64"/>
    </row>
    <row r="1035" spans="1:101" s="17" customFormat="1" x14ac:dyDescent="0.25">
      <c r="A1035" s="64"/>
      <c r="C1035" s="64"/>
      <c r="D1035" s="64"/>
      <c r="E1035" s="64"/>
      <c r="F1035" s="66"/>
      <c r="W1035" s="20"/>
      <c r="X1035" s="64"/>
      <c r="Y1035" s="64"/>
      <c r="Z1035" s="20"/>
      <c r="AA1035" s="20"/>
      <c r="AB1035" s="20"/>
      <c r="AC1035" s="64"/>
      <c r="AD1035" s="67"/>
      <c r="AE1035" s="67"/>
      <c r="AF1035" s="20"/>
      <c r="AG1035" s="67" t="s">
        <v>4064</v>
      </c>
      <c r="AI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8"/>
      <c r="BC1035" s="64"/>
      <c r="BD1035" s="64"/>
      <c r="BE1035" s="65"/>
      <c r="BF1035" s="65"/>
      <c r="BG1035" s="65"/>
      <c r="BH1035" s="65"/>
      <c r="BI1035" s="20"/>
      <c r="BJ1035" s="20"/>
      <c r="BK1035" s="20"/>
      <c r="BL1035" s="20"/>
      <c r="BM1035" s="64"/>
      <c r="BN1035" s="65"/>
      <c r="BO1035" s="64"/>
      <c r="BP1035" s="65"/>
      <c r="BQ1035" s="64"/>
      <c r="BR1035" s="65"/>
      <c r="BS1035" s="64"/>
      <c r="BT1035" s="64"/>
      <c r="BU1035" s="64"/>
      <c r="BV1035" s="67"/>
      <c r="BW1035" s="67"/>
      <c r="BX1035" s="67"/>
      <c r="BY1035" s="64"/>
      <c r="BZ1035" s="64"/>
      <c r="CA1035" s="64"/>
      <c r="CB1035" s="64"/>
      <c r="CC1035" s="64"/>
      <c r="CD1035" s="64"/>
      <c r="CE1035" s="64"/>
      <c r="CF1035" s="64"/>
      <c r="CG1035" s="64" t="s">
        <v>177</v>
      </c>
      <c r="CH1035" s="64"/>
      <c r="CI1035" s="64"/>
      <c r="CJ1035" s="64"/>
      <c r="CK1035"/>
      <c r="CP1035"/>
      <c r="CQ1035"/>
      <c r="CR1035"/>
      <c r="CS1035"/>
      <c r="CT1035"/>
      <c r="CU1035"/>
      <c r="CV1035"/>
      <c r="CW1035" s="64"/>
    </row>
    <row r="1036" spans="1:101" s="17" customFormat="1" x14ac:dyDescent="0.25">
      <c r="A1036" s="64"/>
      <c r="C1036" s="64"/>
      <c r="D1036" s="64"/>
      <c r="E1036" s="64"/>
      <c r="F1036" s="66"/>
      <c r="W1036" s="20"/>
      <c r="X1036" s="64"/>
      <c r="Y1036" s="64"/>
      <c r="Z1036" s="20"/>
      <c r="AA1036" s="20"/>
      <c r="AB1036" s="20"/>
      <c r="AC1036" s="64"/>
      <c r="AD1036" s="67"/>
      <c r="AE1036" s="67"/>
      <c r="AF1036" s="20"/>
      <c r="AG1036" s="67" t="s">
        <v>4067</v>
      </c>
      <c r="AI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8"/>
      <c r="BC1036" s="64"/>
      <c r="BD1036" s="64"/>
      <c r="BE1036" s="65"/>
      <c r="BF1036" s="65"/>
      <c r="BG1036" s="65"/>
      <c r="BH1036" s="65"/>
      <c r="BI1036" s="20"/>
      <c r="BJ1036" s="20"/>
      <c r="BK1036" s="20"/>
      <c r="BL1036" s="20"/>
      <c r="BM1036" s="64"/>
      <c r="BN1036" s="65"/>
      <c r="BO1036" s="64"/>
      <c r="BP1036" s="65"/>
      <c r="BQ1036" s="64"/>
      <c r="BR1036" s="65"/>
      <c r="BS1036" s="64"/>
      <c r="BT1036" s="64"/>
      <c r="BU1036" s="64"/>
      <c r="BV1036" s="67"/>
      <c r="BW1036" s="67"/>
      <c r="BX1036" s="67"/>
      <c r="BY1036" s="64"/>
      <c r="BZ1036" s="64"/>
      <c r="CA1036" s="64"/>
      <c r="CB1036" s="64"/>
      <c r="CC1036" s="64"/>
      <c r="CD1036" s="64"/>
      <c r="CE1036" s="64"/>
      <c r="CF1036" s="64"/>
      <c r="CG1036" s="64" t="s">
        <v>177</v>
      </c>
      <c r="CH1036" s="64"/>
      <c r="CI1036" s="64"/>
      <c r="CJ1036" s="64"/>
      <c r="CK1036"/>
      <c r="CP1036"/>
      <c r="CQ1036"/>
      <c r="CR1036"/>
      <c r="CS1036"/>
      <c r="CT1036"/>
      <c r="CU1036"/>
      <c r="CV1036"/>
      <c r="CW1036" s="64"/>
    </row>
    <row r="1037" spans="1:101" s="17" customFormat="1" x14ac:dyDescent="0.25">
      <c r="A1037" s="64"/>
      <c r="C1037" s="64"/>
      <c r="D1037" s="64"/>
      <c r="E1037" s="64"/>
      <c r="F1037" s="66"/>
      <c r="W1037" s="20"/>
      <c r="X1037" s="64"/>
      <c r="Y1037" s="64"/>
      <c r="Z1037" s="20"/>
      <c r="AA1037" s="20"/>
      <c r="AB1037" s="20"/>
      <c r="AC1037" s="64"/>
      <c r="AD1037" s="67"/>
      <c r="AE1037" s="67"/>
      <c r="AF1037" s="20"/>
      <c r="AG1037" s="67" t="s">
        <v>4070</v>
      </c>
      <c r="AI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8"/>
      <c r="BC1037" s="64"/>
      <c r="BD1037" s="64"/>
      <c r="BE1037" s="65"/>
      <c r="BF1037" s="65"/>
      <c r="BG1037" s="65"/>
      <c r="BH1037" s="65"/>
      <c r="BI1037" s="20"/>
      <c r="BJ1037" s="20"/>
      <c r="BK1037" s="20"/>
      <c r="BL1037" s="20"/>
      <c r="BM1037" s="64"/>
      <c r="BN1037" s="65"/>
      <c r="BO1037" s="64"/>
      <c r="BP1037" s="65"/>
      <c r="BQ1037" s="64"/>
      <c r="BR1037" s="65"/>
      <c r="BS1037" s="64"/>
      <c r="BT1037" s="64"/>
      <c r="BU1037" s="64"/>
      <c r="BV1037" s="67"/>
      <c r="BW1037" s="67"/>
      <c r="BX1037" s="67"/>
      <c r="BY1037" s="64"/>
      <c r="BZ1037" s="64"/>
      <c r="CA1037" s="64"/>
      <c r="CB1037" s="64"/>
      <c r="CC1037" s="64"/>
      <c r="CD1037" s="64"/>
      <c r="CE1037" s="64"/>
      <c r="CF1037" s="64"/>
      <c r="CG1037" s="64" t="s">
        <v>177</v>
      </c>
      <c r="CH1037" s="64"/>
      <c r="CI1037" s="64"/>
      <c r="CJ1037" s="64"/>
      <c r="CK1037"/>
      <c r="CP1037"/>
      <c r="CQ1037"/>
      <c r="CR1037"/>
      <c r="CS1037"/>
      <c r="CT1037"/>
      <c r="CU1037"/>
      <c r="CV1037"/>
      <c r="CW1037" s="64"/>
    </row>
    <row r="1038" spans="1:101" s="17" customFormat="1" x14ac:dyDescent="0.25">
      <c r="A1038" s="64"/>
      <c r="C1038" s="64"/>
      <c r="D1038" s="64"/>
      <c r="E1038" s="64"/>
      <c r="F1038" s="66"/>
      <c r="W1038" s="20"/>
      <c r="X1038" s="64"/>
      <c r="Y1038" s="64"/>
      <c r="Z1038" s="20"/>
      <c r="AA1038" s="20"/>
      <c r="AB1038" s="20"/>
      <c r="AC1038" s="64"/>
      <c r="AD1038" s="67"/>
      <c r="AE1038" s="67"/>
      <c r="AF1038" s="20"/>
      <c r="AG1038" s="67" t="s">
        <v>4073</v>
      </c>
      <c r="AI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8"/>
      <c r="BC1038" s="64"/>
      <c r="BD1038" s="64"/>
      <c r="BE1038" s="65"/>
      <c r="BF1038" s="65"/>
      <c r="BG1038" s="65"/>
      <c r="BH1038" s="65"/>
      <c r="BI1038" s="20"/>
      <c r="BJ1038" s="20"/>
      <c r="BK1038" s="20"/>
      <c r="BL1038" s="20"/>
      <c r="BM1038" s="64"/>
      <c r="BN1038" s="65"/>
      <c r="BO1038" s="64"/>
      <c r="BP1038" s="65"/>
      <c r="BQ1038" s="64"/>
      <c r="BR1038" s="65"/>
      <c r="BS1038" s="64"/>
      <c r="BT1038" s="64"/>
      <c r="BU1038" s="64"/>
      <c r="BV1038" s="67"/>
      <c r="BW1038" s="67"/>
      <c r="BX1038" s="67"/>
      <c r="BY1038" s="64"/>
      <c r="BZ1038" s="64"/>
      <c r="CA1038" s="64"/>
      <c r="CB1038" s="64"/>
      <c r="CC1038" s="64"/>
      <c r="CD1038" s="64"/>
      <c r="CE1038" s="64"/>
      <c r="CF1038" s="64"/>
      <c r="CG1038" s="64" t="s">
        <v>177</v>
      </c>
      <c r="CH1038" s="64"/>
      <c r="CI1038" s="64"/>
      <c r="CJ1038" s="64"/>
      <c r="CK1038"/>
      <c r="CP1038"/>
      <c r="CQ1038"/>
      <c r="CR1038"/>
      <c r="CS1038"/>
      <c r="CT1038"/>
      <c r="CU1038"/>
      <c r="CV1038"/>
      <c r="CW1038" s="64"/>
    </row>
    <row r="1039" spans="1:101" s="17" customFormat="1" x14ac:dyDescent="0.25">
      <c r="A1039" s="64"/>
      <c r="C1039" s="64"/>
      <c r="D1039" s="64"/>
      <c r="E1039" s="64"/>
      <c r="F1039" s="66"/>
      <c r="W1039" s="20"/>
      <c r="X1039" s="64"/>
      <c r="Y1039" s="64"/>
      <c r="Z1039" s="20"/>
      <c r="AA1039" s="20"/>
      <c r="AB1039" s="20"/>
      <c r="AC1039" s="64"/>
      <c r="AD1039" s="67"/>
      <c r="AE1039" s="67"/>
      <c r="AF1039" s="20"/>
      <c r="AG1039" s="67" t="s">
        <v>4076</v>
      </c>
      <c r="AI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8"/>
      <c r="BC1039" s="64"/>
      <c r="BD1039" s="64"/>
      <c r="BE1039" s="65"/>
      <c r="BF1039" s="65"/>
      <c r="BG1039" s="65"/>
      <c r="BH1039" s="65"/>
      <c r="BI1039" s="20"/>
      <c r="BJ1039" s="20"/>
      <c r="BK1039" s="20"/>
      <c r="BL1039" s="20"/>
      <c r="BM1039" s="64"/>
      <c r="BN1039" s="65"/>
      <c r="BO1039" s="64"/>
      <c r="BP1039" s="65"/>
      <c r="BQ1039" s="64"/>
      <c r="BR1039" s="65"/>
      <c r="BS1039" s="64"/>
      <c r="BT1039" s="64"/>
      <c r="BU1039" s="64"/>
      <c r="BV1039" s="67"/>
      <c r="BW1039" s="67"/>
      <c r="BX1039" s="67"/>
      <c r="BY1039" s="64"/>
      <c r="BZ1039" s="64"/>
      <c r="CA1039" s="64"/>
      <c r="CB1039" s="64"/>
      <c r="CC1039" s="64"/>
      <c r="CD1039" s="64"/>
      <c r="CE1039" s="64"/>
      <c r="CF1039" s="64"/>
      <c r="CG1039" s="64" t="s">
        <v>177</v>
      </c>
      <c r="CH1039" s="64"/>
      <c r="CI1039" s="64"/>
      <c r="CJ1039" s="64"/>
      <c r="CK1039"/>
      <c r="CP1039"/>
      <c r="CQ1039"/>
      <c r="CR1039"/>
      <c r="CS1039"/>
      <c r="CT1039"/>
      <c r="CU1039"/>
      <c r="CV1039"/>
      <c r="CW1039" s="64"/>
    </row>
    <row r="1040" spans="1:101" s="17" customFormat="1" x14ac:dyDescent="0.25">
      <c r="A1040" s="64"/>
      <c r="C1040" s="64"/>
      <c r="D1040" s="64"/>
      <c r="E1040" s="64"/>
      <c r="F1040" s="66"/>
      <c r="W1040" s="20"/>
      <c r="X1040" s="64"/>
      <c r="Y1040" s="64"/>
      <c r="Z1040" s="20"/>
      <c r="AA1040" s="20"/>
      <c r="AB1040" s="20"/>
      <c r="AC1040" s="64"/>
      <c r="AD1040" s="67"/>
      <c r="AE1040" s="67"/>
      <c r="AF1040" s="20"/>
      <c r="AG1040" s="67" t="s">
        <v>4079</v>
      </c>
      <c r="AI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8"/>
      <c r="BC1040" s="64"/>
      <c r="BD1040" s="64"/>
      <c r="BE1040" s="65"/>
      <c r="BF1040" s="65"/>
      <c r="BG1040" s="65"/>
      <c r="BH1040" s="65"/>
      <c r="BI1040" s="20"/>
      <c r="BJ1040" s="20"/>
      <c r="BK1040" s="20"/>
      <c r="BL1040" s="20"/>
      <c r="BM1040" s="64"/>
      <c r="BN1040" s="65"/>
      <c r="BO1040" s="64"/>
      <c r="BP1040" s="65"/>
      <c r="BQ1040" s="64"/>
      <c r="BR1040" s="65"/>
      <c r="BS1040" s="64"/>
      <c r="BT1040" s="64"/>
      <c r="BU1040" s="64"/>
      <c r="BV1040" s="67"/>
      <c r="BW1040" s="67"/>
      <c r="BX1040" s="67"/>
      <c r="BY1040" s="64"/>
      <c r="BZ1040" s="64"/>
      <c r="CA1040" s="64"/>
      <c r="CB1040" s="64"/>
      <c r="CC1040" s="64"/>
      <c r="CD1040" s="64"/>
      <c r="CE1040" s="64"/>
      <c r="CF1040" s="64"/>
      <c r="CG1040" s="64" t="s">
        <v>177</v>
      </c>
      <c r="CH1040" s="64"/>
      <c r="CI1040" s="64"/>
      <c r="CJ1040" s="64"/>
      <c r="CK1040"/>
      <c r="CP1040"/>
      <c r="CQ1040"/>
      <c r="CR1040"/>
      <c r="CS1040"/>
      <c r="CT1040"/>
      <c r="CU1040"/>
      <c r="CV1040"/>
      <c r="CW1040" s="64"/>
    </row>
    <row r="1041" spans="1:101" s="17" customFormat="1" x14ac:dyDescent="0.25">
      <c r="A1041" s="64"/>
      <c r="C1041" s="64"/>
      <c r="D1041" s="64"/>
      <c r="E1041" s="64"/>
      <c r="F1041" s="66"/>
      <c r="W1041" s="20"/>
      <c r="X1041" s="64"/>
      <c r="Y1041" s="64"/>
      <c r="Z1041" s="20"/>
      <c r="AA1041" s="20"/>
      <c r="AB1041" s="20"/>
      <c r="AC1041" s="64"/>
      <c r="AD1041" s="67"/>
      <c r="AE1041" s="67"/>
      <c r="AF1041" s="20"/>
      <c r="AG1041" s="67" t="s">
        <v>4082</v>
      </c>
      <c r="AI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8"/>
      <c r="BC1041" s="64"/>
      <c r="BD1041" s="64"/>
      <c r="BE1041" s="65"/>
      <c r="BF1041" s="65"/>
      <c r="BG1041" s="65"/>
      <c r="BH1041" s="65"/>
      <c r="BI1041" s="20"/>
      <c r="BJ1041" s="20"/>
      <c r="BK1041" s="20"/>
      <c r="BL1041" s="20"/>
      <c r="BM1041" s="64"/>
      <c r="BN1041" s="65"/>
      <c r="BO1041" s="64"/>
      <c r="BP1041" s="65"/>
      <c r="BQ1041" s="64"/>
      <c r="BR1041" s="65"/>
      <c r="BS1041" s="64"/>
      <c r="BT1041" s="64"/>
      <c r="BU1041" s="64"/>
      <c r="BV1041" s="67"/>
      <c r="BW1041" s="67"/>
      <c r="BX1041" s="67"/>
      <c r="BY1041" s="64"/>
      <c r="BZ1041" s="64"/>
      <c r="CA1041" s="64"/>
      <c r="CB1041" s="64"/>
      <c r="CC1041" s="64"/>
      <c r="CD1041" s="64"/>
      <c r="CE1041" s="64"/>
      <c r="CF1041" s="64"/>
      <c r="CG1041" s="64" t="s">
        <v>177</v>
      </c>
      <c r="CH1041" s="64"/>
      <c r="CI1041" s="64"/>
      <c r="CJ1041" s="64"/>
      <c r="CK1041"/>
      <c r="CP1041"/>
      <c r="CQ1041"/>
      <c r="CR1041"/>
      <c r="CS1041"/>
      <c r="CT1041"/>
      <c r="CU1041"/>
      <c r="CV1041"/>
      <c r="CW1041" s="64"/>
    </row>
    <row r="1042" spans="1:101" s="17" customFormat="1" x14ac:dyDescent="0.25">
      <c r="A1042" s="64"/>
      <c r="C1042" s="64"/>
      <c r="D1042" s="64"/>
      <c r="E1042" s="64"/>
      <c r="F1042" s="66"/>
      <c r="W1042" s="20"/>
      <c r="X1042" s="64"/>
      <c r="Y1042" s="64"/>
      <c r="Z1042" s="20"/>
      <c r="AA1042" s="20"/>
      <c r="AB1042" s="20"/>
      <c r="AC1042" s="64"/>
      <c r="AD1042" s="67"/>
      <c r="AE1042" s="67"/>
      <c r="AF1042" s="20"/>
      <c r="AG1042" s="67" t="s">
        <v>4085</v>
      </c>
      <c r="AI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8"/>
      <c r="BC1042" s="64"/>
      <c r="BD1042" s="64"/>
      <c r="BE1042" s="65"/>
      <c r="BF1042" s="65"/>
      <c r="BG1042" s="65"/>
      <c r="BH1042" s="65"/>
      <c r="BI1042" s="20"/>
      <c r="BJ1042" s="20"/>
      <c r="BK1042" s="20"/>
      <c r="BL1042" s="20"/>
      <c r="BM1042" s="64"/>
      <c r="BN1042" s="65"/>
      <c r="BO1042" s="64"/>
      <c r="BP1042" s="65"/>
      <c r="BQ1042" s="64"/>
      <c r="BR1042" s="65"/>
      <c r="BS1042" s="64"/>
      <c r="BT1042" s="64"/>
      <c r="BU1042" s="64"/>
      <c r="BV1042" s="67"/>
      <c r="BW1042" s="67"/>
      <c r="BX1042" s="67"/>
      <c r="BY1042" s="64"/>
      <c r="BZ1042" s="64"/>
      <c r="CA1042" s="64"/>
      <c r="CB1042" s="64"/>
      <c r="CC1042" s="64"/>
      <c r="CD1042" s="64"/>
      <c r="CE1042" s="64"/>
      <c r="CF1042" s="64"/>
      <c r="CG1042" s="64" t="s">
        <v>177</v>
      </c>
      <c r="CH1042" s="64"/>
      <c r="CI1042" s="64"/>
      <c r="CJ1042" s="64"/>
      <c r="CK1042"/>
      <c r="CP1042"/>
      <c r="CQ1042"/>
      <c r="CR1042"/>
      <c r="CS1042"/>
      <c r="CT1042"/>
      <c r="CU1042"/>
      <c r="CV1042"/>
      <c r="CW1042" s="64"/>
    </row>
    <row r="1043" spans="1:101" s="17" customFormat="1" x14ac:dyDescent="0.25">
      <c r="A1043" s="64"/>
      <c r="C1043" s="64"/>
      <c r="D1043" s="64"/>
      <c r="E1043" s="64"/>
      <c r="F1043" s="66"/>
      <c r="W1043" s="20"/>
      <c r="X1043" s="64"/>
      <c r="Y1043" s="64"/>
      <c r="Z1043" s="20"/>
      <c r="AA1043" s="20"/>
      <c r="AB1043" s="20"/>
      <c r="AC1043" s="64"/>
      <c r="AD1043" s="67"/>
      <c r="AE1043" s="67"/>
      <c r="AF1043" s="20"/>
      <c r="AG1043" s="67" t="s">
        <v>4088</v>
      </c>
      <c r="AI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8"/>
      <c r="BC1043" s="64"/>
      <c r="BD1043" s="64"/>
      <c r="BE1043" s="65"/>
      <c r="BF1043" s="65"/>
      <c r="BG1043" s="65"/>
      <c r="BH1043" s="65"/>
      <c r="BI1043" s="20"/>
      <c r="BJ1043" s="20"/>
      <c r="BK1043" s="20"/>
      <c r="BL1043" s="20"/>
      <c r="BM1043" s="64"/>
      <c r="BN1043" s="65"/>
      <c r="BO1043" s="64"/>
      <c r="BP1043" s="65"/>
      <c r="BQ1043" s="64"/>
      <c r="BR1043" s="65"/>
      <c r="BS1043" s="64"/>
      <c r="BT1043" s="64"/>
      <c r="BU1043" s="64"/>
      <c r="BV1043" s="67"/>
      <c r="BW1043" s="67"/>
      <c r="BX1043" s="67"/>
      <c r="BY1043" s="64"/>
      <c r="BZ1043" s="64"/>
      <c r="CA1043" s="64"/>
      <c r="CB1043" s="64"/>
      <c r="CC1043" s="64"/>
      <c r="CD1043" s="64"/>
      <c r="CE1043" s="64"/>
      <c r="CF1043" s="64"/>
      <c r="CG1043" s="64" t="s">
        <v>177</v>
      </c>
      <c r="CH1043" s="64"/>
      <c r="CI1043" s="64"/>
      <c r="CJ1043" s="64"/>
      <c r="CK1043"/>
      <c r="CP1043"/>
      <c r="CQ1043"/>
      <c r="CR1043"/>
      <c r="CS1043"/>
      <c r="CT1043"/>
      <c r="CU1043"/>
      <c r="CV1043"/>
      <c r="CW1043" s="64"/>
    </row>
    <row r="1044" spans="1:101" s="17" customFormat="1" x14ac:dyDescent="0.25">
      <c r="A1044" s="64"/>
      <c r="C1044" s="64"/>
      <c r="D1044" s="64"/>
      <c r="E1044" s="64"/>
      <c r="F1044" s="66"/>
      <c r="W1044" s="20"/>
      <c r="X1044" s="64"/>
      <c r="Y1044" s="64"/>
      <c r="Z1044" s="20"/>
      <c r="AA1044" s="20"/>
      <c r="AB1044" s="20"/>
      <c r="AC1044" s="64"/>
      <c r="AD1044" s="67"/>
      <c r="AE1044" s="67"/>
      <c r="AF1044" s="20"/>
      <c r="AG1044" s="67" t="s">
        <v>1042</v>
      </c>
      <c r="AI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8"/>
      <c r="BC1044" s="64"/>
      <c r="BD1044" s="64"/>
      <c r="BE1044" s="65"/>
      <c r="BF1044" s="65"/>
      <c r="BG1044" s="65"/>
      <c r="BH1044" s="65"/>
      <c r="BI1044" s="20"/>
      <c r="BJ1044" s="20"/>
      <c r="BK1044" s="20"/>
      <c r="BL1044" s="20"/>
      <c r="BM1044" s="64"/>
      <c r="BN1044" s="65"/>
      <c r="BO1044" s="64"/>
      <c r="BP1044" s="65"/>
      <c r="BQ1044" s="64"/>
      <c r="BR1044" s="65"/>
      <c r="BS1044" s="64"/>
      <c r="BT1044" s="64"/>
      <c r="BU1044" s="64"/>
      <c r="BV1044" s="67"/>
      <c r="BW1044" s="67"/>
      <c r="BX1044" s="67"/>
      <c r="BY1044" s="64"/>
      <c r="BZ1044" s="64"/>
      <c r="CA1044" s="64"/>
      <c r="CB1044" s="64"/>
      <c r="CC1044" s="64"/>
      <c r="CD1044" s="64"/>
      <c r="CE1044" s="64"/>
      <c r="CF1044" s="64"/>
      <c r="CG1044" s="64" t="s">
        <v>177</v>
      </c>
      <c r="CH1044" s="64"/>
      <c r="CI1044" s="64"/>
      <c r="CJ1044" s="64"/>
      <c r="CK1044"/>
      <c r="CP1044"/>
      <c r="CQ1044"/>
      <c r="CR1044"/>
      <c r="CS1044"/>
      <c r="CT1044"/>
      <c r="CU1044"/>
      <c r="CV1044"/>
      <c r="CW1044" s="64"/>
    </row>
    <row r="1045" spans="1:101" s="17" customFormat="1" x14ac:dyDescent="0.25">
      <c r="A1045" s="64"/>
      <c r="C1045" s="64"/>
      <c r="D1045" s="64"/>
      <c r="E1045" s="64"/>
      <c r="F1045" s="66"/>
      <c r="W1045" s="20"/>
      <c r="X1045" s="64"/>
      <c r="Y1045" s="64"/>
      <c r="Z1045" s="20"/>
      <c r="AA1045" s="20"/>
      <c r="AB1045" s="20"/>
      <c r="AC1045" s="64"/>
      <c r="AD1045" s="67"/>
      <c r="AE1045" s="67"/>
      <c r="AF1045" s="20"/>
      <c r="AG1045" s="67" t="s">
        <v>4093</v>
      </c>
      <c r="AI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8"/>
      <c r="BC1045" s="64"/>
      <c r="BD1045" s="64"/>
      <c r="BE1045" s="65"/>
      <c r="BF1045" s="65"/>
      <c r="BG1045" s="65"/>
      <c r="BH1045" s="65"/>
      <c r="BI1045" s="20"/>
      <c r="BJ1045" s="20"/>
      <c r="BK1045" s="20"/>
      <c r="BL1045" s="20"/>
      <c r="BM1045" s="64"/>
      <c r="BN1045" s="65"/>
      <c r="BO1045" s="64"/>
      <c r="BP1045" s="65"/>
      <c r="BQ1045" s="64"/>
      <c r="BR1045" s="65"/>
      <c r="BS1045" s="64"/>
      <c r="BT1045" s="64"/>
      <c r="BU1045" s="64"/>
      <c r="BV1045" s="67"/>
      <c r="BW1045" s="67"/>
      <c r="BX1045" s="67"/>
      <c r="BY1045" s="64"/>
      <c r="BZ1045" s="64"/>
      <c r="CA1045" s="64"/>
      <c r="CB1045" s="64"/>
      <c r="CC1045" s="64"/>
      <c r="CD1045" s="64"/>
      <c r="CE1045" s="64"/>
      <c r="CF1045" s="64"/>
      <c r="CG1045" s="64" t="s">
        <v>177</v>
      </c>
      <c r="CH1045" s="64"/>
      <c r="CI1045" s="64"/>
      <c r="CJ1045" s="64"/>
      <c r="CK1045"/>
      <c r="CP1045"/>
      <c r="CQ1045"/>
      <c r="CR1045"/>
      <c r="CS1045"/>
      <c r="CT1045"/>
      <c r="CU1045"/>
      <c r="CV1045"/>
      <c r="CW1045" s="64"/>
    </row>
    <row r="1046" spans="1:101" s="17" customFormat="1" x14ac:dyDescent="0.25">
      <c r="A1046" s="64"/>
      <c r="C1046" s="64"/>
      <c r="D1046" s="64"/>
      <c r="E1046" s="64"/>
      <c r="F1046" s="66"/>
      <c r="W1046" s="20"/>
      <c r="X1046" s="64"/>
      <c r="Y1046" s="64"/>
      <c r="Z1046" s="20"/>
      <c r="AA1046" s="20"/>
      <c r="AB1046" s="20"/>
      <c r="AC1046" s="64"/>
      <c r="AD1046" s="67"/>
      <c r="AE1046" s="67"/>
      <c r="AF1046" s="20"/>
      <c r="AG1046" s="67" t="s">
        <v>4096</v>
      </c>
      <c r="AI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8"/>
      <c r="BC1046" s="64"/>
      <c r="BD1046" s="64"/>
      <c r="BE1046" s="65"/>
      <c r="BF1046" s="65"/>
      <c r="BG1046" s="65"/>
      <c r="BH1046" s="65"/>
      <c r="BI1046" s="20"/>
      <c r="BJ1046" s="20"/>
      <c r="BK1046" s="20"/>
      <c r="BL1046" s="20"/>
      <c r="BM1046" s="64"/>
      <c r="BN1046" s="65"/>
      <c r="BO1046" s="64"/>
      <c r="BP1046" s="65"/>
      <c r="BQ1046" s="64"/>
      <c r="BR1046" s="65"/>
      <c r="BS1046" s="64"/>
      <c r="BT1046" s="64"/>
      <c r="BU1046" s="64"/>
      <c r="BV1046" s="67"/>
      <c r="BW1046" s="67"/>
      <c r="BX1046" s="67"/>
      <c r="BY1046" s="64"/>
      <c r="BZ1046" s="64"/>
      <c r="CA1046" s="64"/>
      <c r="CB1046" s="64"/>
      <c r="CC1046" s="64"/>
      <c r="CD1046" s="64"/>
      <c r="CE1046" s="64"/>
      <c r="CF1046" s="64"/>
      <c r="CG1046" s="64" t="s">
        <v>177</v>
      </c>
      <c r="CH1046" s="64"/>
      <c r="CI1046" s="64"/>
      <c r="CJ1046" s="64"/>
      <c r="CK1046"/>
      <c r="CP1046"/>
      <c r="CQ1046"/>
      <c r="CR1046"/>
      <c r="CS1046"/>
      <c r="CT1046"/>
      <c r="CU1046"/>
      <c r="CV1046"/>
      <c r="CW1046" s="64"/>
    </row>
    <row r="1047" spans="1:101" s="17" customFormat="1" x14ac:dyDescent="0.25">
      <c r="A1047" s="64"/>
      <c r="C1047" s="64"/>
      <c r="D1047" s="64"/>
      <c r="E1047" s="64"/>
      <c r="F1047" s="66"/>
      <c r="W1047" s="20"/>
      <c r="X1047" s="64"/>
      <c r="Y1047" s="64"/>
      <c r="Z1047" s="20"/>
      <c r="AA1047" s="20"/>
      <c r="AB1047" s="20"/>
      <c r="AC1047" s="64"/>
      <c r="AD1047" s="67"/>
      <c r="AE1047" s="67"/>
      <c r="AF1047" s="20"/>
      <c r="AG1047" s="67" t="s">
        <v>4099</v>
      </c>
      <c r="AI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8"/>
      <c r="BC1047" s="64"/>
      <c r="BD1047" s="64"/>
      <c r="BE1047" s="65"/>
      <c r="BF1047" s="65"/>
      <c r="BG1047" s="65"/>
      <c r="BH1047" s="65"/>
      <c r="BI1047" s="20"/>
      <c r="BJ1047" s="20"/>
      <c r="BK1047" s="20"/>
      <c r="BL1047" s="20"/>
      <c r="BM1047" s="64"/>
      <c r="BN1047" s="65"/>
      <c r="BO1047" s="64"/>
      <c r="BP1047" s="65"/>
      <c r="BQ1047" s="64"/>
      <c r="BR1047" s="65"/>
      <c r="BS1047" s="64"/>
      <c r="BT1047" s="64"/>
      <c r="BU1047" s="64"/>
      <c r="BV1047" s="67"/>
      <c r="BW1047" s="67"/>
      <c r="BX1047" s="67"/>
      <c r="BY1047" s="64"/>
      <c r="BZ1047" s="64"/>
      <c r="CA1047" s="64"/>
      <c r="CB1047" s="64"/>
      <c r="CC1047" s="64"/>
      <c r="CD1047" s="64"/>
      <c r="CE1047" s="64"/>
      <c r="CF1047" s="64"/>
      <c r="CG1047" s="64" t="s">
        <v>177</v>
      </c>
      <c r="CH1047" s="64"/>
      <c r="CI1047" s="64"/>
      <c r="CJ1047" s="64"/>
      <c r="CK1047"/>
      <c r="CP1047"/>
      <c r="CQ1047"/>
      <c r="CR1047"/>
      <c r="CS1047"/>
      <c r="CT1047"/>
      <c r="CU1047"/>
      <c r="CV1047"/>
      <c r="CW1047" s="64"/>
    </row>
    <row r="1048" spans="1:101" s="17" customFormat="1" x14ac:dyDescent="0.25">
      <c r="A1048" s="64"/>
      <c r="C1048" s="64"/>
      <c r="D1048" s="64"/>
      <c r="E1048" s="64"/>
      <c r="F1048" s="66"/>
      <c r="W1048" s="20"/>
      <c r="X1048" s="64"/>
      <c r="Y1048" s="64"/>
      <c r="Z1048" s="20"/>
      <c r="AA1048" s="20"/>
      <c r="AB1048" s="20"/>
      <c r="AC1048" s="64"/>
      <c r="AD1048" s="67"/>
      <c r="AE1048" s="67"/>
      <c r="AF1048" s="20"/>
      <c r="AG1048" s="67" t="s">
        <v>1042</v>
      </c>
      <c r="AI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8"/>
      <c r="BC1048" s="64"/>
      <c r="BD1048" s="64"/>
      <c r="BE1048" s="65"/>
      <c r="BF1048" s="65"/>
      <c r="BG1048" s="65"/>
      <c r="BH1048" s="65"/>
      <c r="BI1048" s="20"/>
      <c r="BJ1048" s="20"/>
      <c r="BK1048" s="20"/>
      <c r="BL1048" s="20"/>
      <c r="BM1048" s="64"/>
      <c r="BN1048" s="65"/>
      <c r="BO1048" s="64"/>
      <c r="BP1048" s="65"/>
      <c r="BQ1048" s="64"/>
      <c r="BR1048" s="65"/>
      <c r="BS1048" s="64"/>
      <c r="BT1048" s="64"/>
      <c r="BU1048" s="64"/>
      <c r="BV1048" s="67"/>
      <c r="BW1048" s="67"/>
      <c r="BX1048" s="67"/>
      <c r="BY1048" s="64"/>
      <c r="BZ1048" s="64"/>
      <c r="CA1048" s="64"/>
      <c r="CB1048" s="64"/>
      <c r="CC1048" s="64"/>
      <c r="CD1048" s="64"/>
      <c r="CE1048" s="64"/>
      <c r="CF1048" s="64"/>
      <c r="CG1048" s="64" t="s">
        <v>177</v>
      </c>
      <c r="CH1048" s="64"/>
      <c r="CI1048" s="64"/>
      <c r="CJ1048" s="64"/>
      <c r="CK1048"/>
      <c r="CP1048"/>
      <c r="CQ1048"/>
      <c r="CR1048"/>
      <c r="CS1048"/>
      <c r="CT1048"/>
      <c r="CU1048"/>
      <c r="CV1048"/>
      <c r="CW1048" s="64"/>
    </row>
    <row r="1049" spans="1:101" s="17" customFormat="1" x14ac:dyDescent="0.25">
      <c r="A1049" s="64"/>
      <c r="C1049" s="64"/>
      <c r="D1049" s="64"/>
      <c r="E1049" s="64"/>
      <c r="F1049" s="66"/>
      <c r="W1049" s="20"/>
      <c r="X1049" s="64"/>
      <c r="Y1049" s="64"/>
      <c r="Z1049" s="20"/>
      <c r="AA1049" s="20"/>
      <c r="AB1049" s="20"/>
      <c r="AC1049" s="64"/>
      <c r="AD1049" s="67"/>
      <c r="AE1049" s="67"/>
      <c r="AF1049" s="20"/>
      <c r="AG1049" s="67" t="s">
        <v>4104</v>
      </c>
      <c r="AI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8"/>
      <c r="BC1049" s="64"/>
      <c r="BD1049" s="64"/>
      <c r="BE1049" s="65"/>
      <c r="BF1049" s="65"/>
      <c r="BG1049" s="65"/>
      <c r="BH1049" s="65"/>
      <c r="BI1049" s="20"/>
      <c r="BJ1049" s="20"/>
      <c r="BK1049" s="20"/>
      <c r="BL1049" s="20"/>
      <c r="BM1049" s="64"/>
      <c r="BN1049" s="65"/>
      <c r="BO1049" s="64"/>
      <c r="BP1049" s="65"/>
      <c r="BQ1049" s="64"/>
      <c r="BR1049" s="65"/>
      <c r="BS1049" s="64"/>
      <c r="BT1049" s="64"/>
      <c r="BU1049" s="64"/>
      <c r="BV1049" s="67"/>
      <c r="BW1049" s="67"/>
      <c r="BX1049" s="67"/>
      <c r="BY1049" s="64"/>
      <c r="BZ1049" s="64"/>
      <c r="CA1049" s="64"/>
      <c r="CB1049" s="64"/>
      <c r="CC1049" s="64"/>
      <c r="CD1049" s="64"/>
      <c r="CE1049" s="64"/>
      <c r="CF1049" s="64"/>
      <c r="CG1049" s="64" t="s">
        <v>177</v>
      </c>
      <c r="CH1049" s="64"/>
      <c r="CI1049" s="64"/>
      <c r="CJ1049" s="64"/>
      <c r="CK1049"/>
      <c r="CP1049"/>
      <c r="CQ1049"/>
      <c r="CR1049"/>
      <c r="CS1049"/>
      <c r="CT1049"/>
      <c r="CU1049"/>
      <c r="CV1049"/>
      <c r="CW1049" s="64"/>
    </row>
    <row r="1050" spans="1:101" s="17" customFormat="1" x14ac:dyDescent="0.25">
      <c r="A1050" s="64"/>
      <c r="C1050" s="64"/>
      <c r="D1050" s="64"/>
      <c r="E1050" s="64"/>
      <c r="F1050" s="66"/>
      <c r="W1050" s="20"/>
      <c r="X1050" s="64"/>
      <c r="Y1050" s="64"/>
      <c r="Z1050" s="20"/>
      <c r="AA1050" s="20"/>
      <c r="AB1050" s="20"/>
      <c r="AC1050" s="64"/>
      <c r="AD1050" s="67"/>
      <c r="AE1050" s="67"/>
      <c r="AF1050" s="20"/>
      <c r="AG1050" s="67" t="s">
        <v>4107</v>
      </c>
      <c r="AI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8"/>
      <c r="BC1050" s="64"/>
      <c r="BD1050" s="64"/>
      <c r="BE1050" s="65"/>
      <c r="BF1050" s="65"/>
      <c r="BG1050" s="65"/>
      <c r="BH1050" s="65"/>
      <c r="BI1050" s="20"/>
      <c r="BJ1050" s="20"/>
      <c r="BK1050" s="20"/>
      <c r="BL1050" s="20"/>
      <c r="BM1050" s="64"/>
      <c r="BN1050" s="65"/>
      <c r="BO1050" s="64"/>
      <c r="BP1050" s="65"/>
      <c r="BQ1050" s="64"/>
      <c r="BR1050" s="65"/>
      <c r="BS1050" s="64"/>
      <c r="BT1050" s="64"/>
      <c r="BU1050" s="64"/>
      <c r="BV1050" s="67"/>
      <c r="BW1050" s="67"/>
      <c r="BX1050" s="67"/>
      <c r="BY1050" s="64"/>
      <c r="BZ1050" s="64"/>
      <c r="CA1050" s="64"/>
      <c r="CB1050" s="64"/>
      <c r="CC1050" s="64"/>
      <c r="CD1050" s="64"/>
      <c r="CE1050" s="64"/>
      <c r="CF1050" s="64"/>
      <c r="CG1050" s="64" t="s">
        <v>177</v>
      </c>
      <c r="CH1050" s="64"/>
      <c r="CI1050" s="64"/>
      <c r="CJ1050" s="64"/>
      <c r="CK1050"/>
      <c r="CP1050"/>
      <c r="CQ1050"/>
      <c r="CR1050"/>
      <c r="CS1050"/>
      <c r="CT1050"/>
      <c r="CU1050"/>
      <c r="CV1050"/>
      <c r="CW1050" s="64"/>
    </row>
    <row r="1051" spans="1:101" s="17" customFormat="1" x14ac:dyDescent="0.25">
      <c r="A1051" s="64"/>
      <c r="C1051" s="64"/>
      <c r="D1051" s="64"/>
      <c r="E1051" s="64"/>
      <c r="F1051" s="66"/>
      <c r="W1051" s="20"/>
      <c r="X1051" s="64"/>
      <c r="Y1051" s="64"/>
      <c r="Z1051" s="20"/>
      <c r="AA1051" s="20"/>
      <c r="AB1051" s="20"/>
      <c r="AC1051" s="64"/>
      <c r="AD1051" s="67"/>
      <c r="AE1051" s="67"/>
      <c r="AF1051" s="20"/>
      <c r="AG1051" s="67" t="s">
        <v>4110</v>
      </c>
      <c r="AI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8"/>
      <c r="BC1051" s="64"/>
      <c r="BD1051" s="64"/>
      <c r="BE1051" s="65"/>
      <c r="BF1051" s="65"/>
      <c r="BG1051" s="65"/>
      <c r="BH1051" s="65"/>
      <c r="BI1051" s="20"/>
      <c r="BJ1051" s="20"/>
      <c r="BK1051" s="20"/>
      <c r="BL1051" s="20"/>
      <c r="BM1051" s="64"/>
      <c r="BN1051" s="65"/>
      <c r="BO1051" s="64"/>
      <c r="BP1051" s="65"/>
      <c r="BQ1051" s="64"/>
      <c r="BR1051" s="65"/>
      <c r="BS1051" s="64"/>
      <c r="BT1051" s="64"/>
      <c r="BU1051" s="64"/>
      <c r="BV1051" s="67"/>
      <c r="BW1051" s="67"/>
      <c r="BX1051" s="67"/>
      <c r="BY1051" s="64"/>
      <c r="BZ1051" s="64"/>
      <c r="CA1051" s="64"/>
      <c r="CB1051" s="64"/>
      <c r="CC1051" s="64"/>
      <c r="CD1051" s="64"/>
      <c r="CE1051" s="64"/>
      <c r="CF1051" s="64"/>
      <c r="CG1051" s="64" t="s">
        <v>177</v>
      </c>
      <c r="CH1051" s="64"/>
      <c r="CI1051" s="64"/>
      <c r="CJ1051" s="64"/>
      <c r="CK1051"/>
      <c r="CP1051"/>
      <c r="CQ1051"/>
      <c r="CR1051"/>
      <c r="CS1051"/>
      <c r="CT1051"/>
      <c r="CU1051"/>
      <c r="CV1051"/>
      <c r="CW1051" s="64"/>
    </row>
    <row r="1052" spans="1:101" s="17" customFormat="1" x14ac:dyDescent="0.25">
      <c r="A1052" s="64"/>
      <c r="C1052" s="64"/>
      <c r="D1052" s="64"/>
      <c r="E1052" s="64"/>
      <c r="F1052" s="66"/>
      <c r="W1052" s="20"/>
      <c r="X1052" s="64"/>
      <c r="Y1052" s="64"/>
      <c r="Z1052" s="20"/>
      <c r="AA1052" s="20"/>
      <c r="AB1052" s="20"/>
      <c r="AC1052" s="64"/>
      <c r="AD1052" s="67"/>
      <c r="AE1052" s="67"/>
      <c r="AF1052" s="20"/>
      <c r="AG1052" s="67" t="s">
        <v>4113</v>
      </c>
      <c r="AI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8"/>
      <c r="BC1052" s="64"/>
      <c r="BD1052" s="64"/>
      <c r="BE1052" s="65"/>
      <c r="BF1052" s="65"/>
      <c r="BG1052" s="65"/>
      <c r="BH1052" s="65"/>
      <c r="BI1052" s="20"/>
      <c r="BJ1052" s="20"/>
      <c r="BK1052" s="20"/>
      <c r="BL1052" s="20"/>
      <c r="BM1052" s="64"/>
      <c r="BN1052" s="65"/>
      <c r="BO1052" s="64"/>
      <c r="BP1052" s="65"/>
      <c r="BQ1052" s="64"/>
      <c r="BR1052" s="65"/>
      <c r="BS1052" s="64"/>
      <c r="BT1052" s="64"/>
      <c r="BU1052" s="64"/>
      <c r="BV1052" s="67"/>
      <c r="BW1052" s="67"/>
      <c r="BX1052" s="67"/>
      <c r="BY1052" s="64"/>
      <c r="BZ1052" s="64"/>
      <c r="CA1052" s="64"/>
      <c r="CB1052" s="64"/>
      <c r="CC1052" s="64"/>
      <c r="CD1052" s="64"/>
      <c r="CE1052" s="64"/>
      <c r="CF1052" s="64"/>
      <c r="CG1052" s="64" t="s">
        <v>177</v>
      </c>
      <c r="CH1052" s="64"/>
      <c r="CI1052" s="64"/>
      <c r="CJ1052" s="64"/>
      <c r="CK1052"/>
      <c r="CP1052"/>
      <c r="CQ1052"/>
      <c r="CR1052"/>
      <c r="CS1052"/>
      <c r="CT1052"/>
      <c r="CU1052"/>
      <c r="CV1052"/>
      <c r="CW1052" s="64"/>
    </row>
    <row r="1053" spans="1:101" s="17" customFormat="1" x14ac:dyDescent="0.25">
      <c r="A1053" s="64"/>
      <c r="C1053" s="64"/>
      <c r="D1053" s="64"/>
      <c r="E1053" s="64"/>
      <c r="F1053" s="66"/>
      <c r="W1053" s="20"/>
      <c r="X1053" s="64"/>
      <c r="Y1053" s="64"/>
      <c r="Z1053" s="20"/>
      <c r="AA1053" s="20"/>
      <c r="AB1053" s="20"/>
      <c r="AC1053" s="64"/>
      <c r="AD1053" s="67"/>
      <c r="AE1053" s="67"/>
      <c r="AF1053" s="20"/>
      <c r="AG1053" s="67" t="s">
        <v>1042</v>
      </c>
      <c r="AI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8"/>
      <c r="BC1053" s="64"/>
      <c r="BD1053" s="64"/>
      <c r="BE1053" s="65"/>
      <c r="BF1053" s="65"/>
      <c r="BG1053" s="65"/>
      <c r="BH1053" s="65"/>
      <c r="BI1053" s="20"/>
      <c r="BJ1053" s="20"/>
      <c r="BK1053" s="20"/>
      <c r="BL1053" s="20"/>
      <c r="BM1053" s="64"/>
      <c r="BN1053" s="65"/>
      <c r="BO1053" s="64"/>
      <c r="BP1053" s="65"/>
      <c r="BQ1053" s="64"/>
      <c r="BR1053" s="65"/>
      <c r="BS1053" s="64"/>
      <c r="BT1053" s="64"/>
      <c r="BU1053" s="64"/>
      <c r="BV1053" s="67"/>
      <c r="BW1053" s="67"/>
      <c r="BX1053" s="67"/>
      <c r="BY1053" s="64"/>
      <c r="BZ1053" s="64"/>
      <c r="CA1053" s="64"/>
      <c r="CB1053" s="64"/>
      <c r="CC1053" s="64"/>
      <c r="CD1053" s="64"/>
      <c r="CE1053" s="64"/>
      <c r="CF1053" s="64"/>
      <c r="CG1053" s="64" t="s">
        <v>177</v>
      </c>
      <c r="CH1053" s="64"/>
      <c r="CI1053" s="64"/>
      <c r="CJ1053" s="64"/>
      <c r="CK1053"/>
      <c r="CP1053"/>
      <c r="CQ1053"/>
      <c r="CR1053"/>
      <c r="CS1053"/>
      <c r="CT1053"/>
      <c r="CU1053"/>
      <c r="CV1053"/>
      <c r="CW1053" s="64"/>
    </row>
    <row r="1054" spans="1:101" s="17" customFormat="1" x14ac:dyDescent="0.25">
      <c r="A1054" s="64"/>
      <c r="C1054" s="64"/>
      <c r="D1054" s="64"/>
      <c r="E1054" s="64"/>
      <c r="F1054" s="66"/>
      <c r="W1054" s="20"/>
      <c r="X1054" s="64"/>
      <c r="Y1054" s="64"/>
      <c r="Z1054" s="20"/>
      <c r="AA1054" s="20"/>
      <c r="AB1054" s="20"/>
      <c r="AC1054" s="64"/>
      <c r="AD1054" s="67"/>
      <c r="AE1054" s="67"/>
      <c r="AF1054" s="20"/>
      <c r="AG1054" s="67" t="s">
        <v>4118</v>
      </c>
      <c r="AI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8"/>
      <c r="BC1054" s="64"/>
      <c r="BD1054" s="64"/>
      <c r="BE1054" s="65"/>
      <c r="BF1054" s="65"/>
      <c r="BG1054" s="65"/>
      <c r="BH1054" s="65"/>
      <c r="BI1054" s="20"/>
      <c r="BJ1054" s="20"/>
      <c r="BK1054" s="20"/>
      <c r="BL1054" s="20"/>
      <c r="BM1054" s="64"/>
      <c r="BN1054" s="65"/>
      <c r="BO1054" s="64"/>
      <c r="BP1054" s="65"/>
      <c r="BQ1054" s="64"/>
      <c r="BR1054" s="65"/>
      <c r="BS1054" s="64"/>
      <c r="BT1054" s="64"/>
      <c r="BU1054" s="64"/>
      <c r="BV1054" s="67"/>
      <c r="BW1054" s="67"/>
      <c r="BX1054" s="67"/>
      <c r="BY1054" s="64"/>
      <c r="BZ1054" s="64"/>
      <c r="CA1054" s="64"/>
      <c r="CB1054" s="64"/>
      <c r="CC1054" s="64"/>
      <c r="CD1054" s="64"/>
      <c r="CE1054" s="64"/>
      <c r="CF1054" s="64"/>
      <c r="CG1054" s="64" t="s">
        <v>177</v>
      </c>
      <c r="CH1054" s="64"/>
      <c r="CI1054" s="64"/>
      <c r="CJ1054" s="64"/>
      <c r="CK1054"/>
      <c r="CP1054"/>
      <c r="CQ1054"/>
      <c r="CR1054"/>
      <c r="CS1054"/>
      <c r="CT1054"/>
      <c r="CU1054"/>
      <c r="CV1054"/>
      <c r="CW1054" s="64"/>
    </row>
    <row r="1055" spans="1:101" s="17" customFormat="1" x14ac:dyDescent="0.25">
      <c r="A1055" s="64"/>
      <c r="C1055" s="64"/>
      <c r="D1055" s="64"/>
      <c r="E1055" s="64"/>
      <c r="F1055" s="66"/>
      <c r="W1055" s="20"/>
      <c r="X1055" s="64"/>
      <c r="Y1055" s="64"/>
      <c r="Z1055" s="20"/>
      <c r="AA1055" s="20"/>
      <c r="AB1055" s="20"/>
      <c r="AC1055" s="64"/>
      <c r="AD1055" s="67"/>
      <c r="AE1055" s="67"/>
      <c r="AF1055" s="20"/>
      <c r="AG1055" s="67" t="s">
        <v>4121</v>
      </c>
      <c r="AI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8"/>
      <c r="BC1055" s="64"/>
      <c r="BD1055" s="64"/>
      <c r="BE1055" s="65"/>
      <c r="BF1055" s="65"/>
      <c r="BG1055" s="65"/>
      <c r="BH1055" s="65"/>
      <c r="BI1055" s="20"/>
      <c r="BJ1055" s="20"/>
      <c r="BK1055" s="20"/>
      <c r="BL1055" s="20"/>
      <c r="BM1055" s="64"/>
      <c r="BN1055" s="65"/>
      <c r="BO1055" s="64"/>
      <c r="BP1055" s="65"/>
      <c r="BQ1055" s="64"/>
      <c r="BR1055" s="65"/>
      <c r="BS1055" s="64"/>
      <c r="BT1055" s="64"/>
      <c r="BU1055" s="64"/>
      <c r="BV1055" s="67"/>
      <c r="BW1055" s="67"/>
      <c r="BX1055" s="67"/>
      <c r="BY1055" s="64"/>
      <c r="BZ1055" s="64"/>
      <c r="CA1055" s="64"/>
      <c r="CB1055" s="64"/>
      <c r="CC1055" s="64"/>
      <c r="CD1055" s="64"/>
      <c r="CE1055" s="64"/>
      <c r="CF1055" s="64"/>
      <c r="CG1055" s="64" t="s">
        <v>177</v>
      </c>
      <c r="CH1055" s="64"/>
      <c r="CI1055" s="64"/>
      <c r="CJ1055" s="64"/>
      <c r="CK1055"/>
      <c r="CP1055"/>
      <c r="CQ1055"/>
      <c r="CR1055"/>
      <c r="CS1055"/>
      <c r="CT1055"/>
      <c r="CU1055"/>
      <c r="CV1055"/>
      <c r="CW1055" s="64"/>
    </row>
    <row r="1056" spans="1:101" s="17" customFormat="1" x14ac:dyDescent="0.25">
      <c r="A1056" s="64"/>
      <c r="C1056" s="64"/>
      <c r="D1056" s="64"/>
      <c r="E1056" s="64"/>
      <c r="F1056" s="66"/>
      <c r="W1056" s="20"/>
      <c r="X1056" s="64"/>
      <c r="Y1056" s="64"/>
      <c r="Z1056" s="20"/>
      <c r="AA1056" s="20"/>
      <c r="AB1056" s="20"/>
      <c r="AC1056" s="64"/>
      <c r="AD1056" s="67"/>
      <c r="AE1056" s="67"/>
      <c r="AF1056" s="20"/>
      <c r="AG1056" s="67" t="s">
        <v>4124</v>
      </c>
      <c r="AI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8"/>
      <c r="BC1056" s="64"/>
      <c r="BD1056" s="64"/>
      <c r="BE1056" s="65"/>
      <c r="BF1056" s="65"/>
      <c r="BG1056" s="65"/>
      <c r="BH1056" s="65"/>
      <c r="BI1056" s="20"/>
      <c r="BJ1056" s="20"/>
      <c r="BK1056" s="20"/>
      <c r="BL1056" s="20"/>
      <c r="BM1056" s="64"/>
      <c r="BN1056" s="65"/>
      <c r="BO1056" s="64"/>
      <c r="BP1056" s="65"/>
      <c r="BQ1056" s="64"/>
      <c r="BR1056" s="65"/>
      <c r="BS1056" s="64"/>
      <c r="BT1056" s="64"/>
      <c r="BU1056" s="64"/>
      <c r="BV1056" s="67"/>
      <c r="BW1056" s="67"/>
      <c r="BX1056" s="67"/>
      <c r="BY1056" s="64"/>
      <c r="BZ1056" s="64"/>
      <c r="CA1056" s="64"/>
      <c r="CB1056" s="64"/>
      <c r="CC1056" s="64"/>
      <c r="CD1056" s="64"/>
      <c r="CE1056" s="64"/>
      <c r="CF1056" s="64"/>
      <c r="CG1056" s="64" t="s">
        <v>177</v>
      </c>
      <c r="CH1056" s="64"/>
      <c r="CI1056" s="64"/>
      <c r="CJ1056" s="64"/>
      <c r="CK1056"/>
      <c r="CP1056"/>
      <c r="CQ1056"/>
      <c r="CR1056"/>
      <c r="CS1056"/>
      <c r="CT1056"/>
      <c r="CU1056"/>
      <c r="CV1056"/>
      <c r="CW1056" s="64"/>
    </row>
    <row r="1057" spans="1:101" s="17" customFormat="1" x14ac:dyDescent="0.25">
      <c r="A1057" s="64"/>
      <c r="C1057" s="64"/>
      <c r="D1057" s="64"/>
      <c r="E1057" s="64"/>
      <c r="F1057" s="66"/>
      <c r="W1057" s="20"/>
      <c r="X1057" s="64"/>
      <c r="Y1057" s="64"/>
      <c r="Z1057" s="20"/>
      <c r="AA1057" s="20"/>
      <c r="AB1057" s="20"/>
      <c r="AC1057" s="64"/>
      <c r="AD1057" s="67"/>
      <c r="AE1057" s="67"/>
      <c r="AF1057" s="20"/>
      <c r="AG1057" s="67" t="s">
        <v>4127</v>
      </c>
      <c r="AI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8"/>
      <c r="BC1057" s="64"/>
      <c r="BD1057" s="64"/>
      <c r="BE1057" s="65"/>
      <c r="BF1057" s="65"/>
      <c r="BG1057" s="65"/>
      <c r="BH1057" s="65"/>
      <c r="BI1057" s="20"/>
      <c r="BJ1057" s="20"/>
      <c r="BK1057" s="20"/>
      <c r="BL1057" s="20"/>
      <c r="BM1057" s="64"/>
      <c r="BN1057" s="65"/>
      <c r="BO1057" s="64"/>
      <c r="BP1057" s="65"/>
      <c r="BQ1057" s="64"/>
      <c r="BR1057" s="65"/>
      <c r="BS1057" s="64"/>
      <c r="BT1057" s="64"/>
      <c r="BU1057" s="64"/>
      <c r="BV1057" s="67"/>
      <c r="BW1057" s="67"/>
      <c r="BX1057" s="67"/>
      <c r="BY1057" s="64"/>
      <c r="BZ1057" s="64"/>
      <c r="CA1057" s="64"/>
      <c r="CB1057" s="64"/>
      <c r="CC1057" s="64"/>
      <c r="CD1057" s="64"/>
      <c r="CE1057" s="64"/>
      <c r="CF1057" s="64"/>
      <c r="CG1057" s="64" t="s">
        <v>177</v>
      </c>
      <c r="CH1057" s="64"/>
      <c r="CI1057" s="64"/>
      <c r="CJ1057" s="64"/>
      <c r="CK1057"/>
      <c r="CP1057"/>
      <c r="CQ1057"/>
      <c r="CR1057"/>
      <c r="CS1057"/>
      <c r="CT1057"/>
      <c r="CU1057"/>
      <c r="CV1057"/>
      <c r="CW1057" s="64"/>
    </row>
    <row r="1058" spans="1:101" s="17" customFormat="1" x14ac:dyDescent="0.25">
      <c r="A1058" s="64"/>
      <c r="C1058" s="64"/>
      <c r="D1058" s="64"/>
      <c r="E1058" s="64"/>
      <c r="F1058" s="66"/>
      <c r="W1058" s="20"/>
      <c r="X1058" s="64"/>
      <c r="Y1058" s="64"/>
      <c r="Z1058" s="20"/>
      <c r="AA1058" s="20"/>
      <c r="AB1058" s="20"/>
      <c r="AC1058" s="64"/>
      <c r="AD1058" s="67"/>
      <c r="AE1058" s="67"/>
      <c r="AF1058" s="20"/>
      <c r="AG1058" s="67" t="s">
        <v>4130</v>
      </c>
      <c r="AI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8"/>
      <c r="BC1058" s="64"/>
      <c r="BD1058" s="64"/>
      <c r="BE1058" s="65"/>
      <c r="BF1058" s="65"/>
      <c r="BG1058" s="65"/>
      <c r="BH1058" s="65"/>
      <c r="BI1058" s="20"/>
      <c r="BJ1058" s="20"/>
      <c r="BK1058" s="20"/>
      <c r="BL1058" s="20"/>
      <c r="BM1058" s="64"/>
      <c r="BN1058" s="65"/>
      <c r="BO1058" s="64"/>
      <c r="BP1058" s="65"/>
      <c r="BQ1058" s="64"/>
      <c r="BR1058" s="65"/>
      <c r="BS1058" s="64"/>
      <c r="BT1058" s="64"/>
      <c r="BU1058" s="64"/>
      <c r="BV1058" s="67"/>
      <c r="BW1058" s="67"/>
      <c r="BX1058" s="67"/>
      <c r="BY1058" s="64"/>
      <c r="BZ1058" s="64"/>
      <c r="CA1058" s="64"/>
      <c r="CB1058" s="64"/>
      <c r="CC1058" s="64"/>
      <c r="CD1058" s="64"/>
      <c r="CE1058" s="64"/>
      <c r="CF1058" s="64"/>
      <c r="CG1058" s="64" t="s">
        <v>177</v>
      </c>
      <c r="CH1058" s="64"/>
      <c r="CI1058" s="64"/>
      <c r="CJ1058" s="64"/>
      <c r="CK1058"/>
      <c r="CP1058"/>
      <c r="CQ1058"/>
      <c r="CR1058"/>
      <c r="CS1058"/>
      <c r="CT1058"/>
      <c r="CU1058"/>
      <c r="CV1058"/>
      <c r="CW1058" s="64"/>
    </row>
    <row r="1059" spans="1:101" s="17" customFormat="1" x14ac:dyDescent="0.25">
      <c r="A1059" s="64"/>
      <c r="C1059" s="64"/>
      <c r="D1059" s="64"/>
      <c r="E1059" s="64"/>
      <c r="F1059" s="66"/>
      <c r="W1059" s="20"/>
      <c r="X1059" s="64"/>
      <c r="Y1059" s="64"/>
      <c r="Z1059" s="20"/>
      <c r="AA1059" s="20"/>
      <c r="AB1059" s="20"/>
      <c r="AC1059" s="64"/>
      <c r="AD1059" s="67"/>
      <c r="AE1059" s="67"/>
      <c r="AF1059" s="20"/>
      <c r="AG1059" s="67" t="s">
        <v>4133</v>
      </c>
      <c r="AI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8"/>
      <c r="BC1059" s="64"/>
      <c r="BD1059" s="64"/>
      <c r="BE1059" s="65"/>
      <c r="BF1059" s="65"/>
      <c r="BG1059" s="65"/>
      <c r="BH1059" s="65"/>
      <c r="BI1059" s="20"/>
      <c r="BJ1059" s="20"/>
      <c r="BK1059" s="20"/>
      <c r="BL1059" s="20"/>
      <c r="BM1059" s="64"/>
      <c r="BN1059" s="65"/>
      <c r="BO1059" s="64"/>
      <c r="BP1059" s="65"/>
      <c r="BQ1059" s="64"/>
      <c r="BR1059" s="65"/>
      <c r="BS1059" s="64"/>
      <c r="BT1059" s="64"/>
      <c r="BU1059" s="64"/>
      <c r="BV1059" s="67"/>
      <c r="BW1059" s="67"/>
      <c r="BX1059" s="67"/>
      <c r="BY1059" s="64"/>
      <c r="BZ1059" s="64"/>
      <c r="CA1059" s="64"/>
      <c r="CB1059" s="64"/>
      <c r="CC1059" s="64"/>
      <c r="CD1059" s="64"/>
      <c r="CE1059" s="64"/>
      <c r="CF1059" s="64"/>
      <c r="CG1059" s="64" t="s">
        <v>177</v>
      </c>
      <c r="CH1059" s="64"/>
      <c r="CI1059" s="64"/>
      <c r="CJ1059" s="64"/>
      <c r="CK1059"/>
      <c r="CP1059"/>
      <c r="CQ1059"/>
      <c r="CR1059"/>
      <c r="CS1059"/>
      <c r="CT1059"/>
      <c r="CU1059"/>
      <c r="CV1059"/>
      <c r="CW1059" s="64"/>
    </row>
    <row r="1060" spans="1:101" s="17" customFormat="1" x14ac:dyDescent="0.25">
      <c r="A1060" s="64"/>
      <c r="C1060" s="64"/>
      <c r="D1060" s="64"/>
      <c r="E1060" s="64"/>
      <c r="F1060" s="66"/>
      <c r="W1060" s="20"/>
      <c r="X1060" s="64"/>
      <c r="Y1060" s="64"/>
      <c r="Z1060" s="20"/>
      <c r="AA1060" s="20"/>
      <c r="AB1060" s="20"/>
      <c r="AC1060" s="64"/>
      <c r="AD1060" s="67"/>
      <c r="AE1060" s="67"/>
      <c r="AF1060" s="20"/>
      <c r="AG1060" s="67" t="s">
        <v>4136</v>
      </c>
      <c r="AI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8"/>
      <c r="BC1060" s="64"/>
      <c r="BD1060" s="64"/>
      <c r="BE1060" s="65"/>
      <c r="BF1060" s="65"/>
      <c r="BG1060" s="65"/>
      <c r="BH1060" s="65"/>
      <c r="BI1060" s="20"/>
      <c r="BJ1060" s="20"/>
      <c r="BK1060" s="20"/>
      <c r="BL1060" s="20"/>
      <c r="BM1060" s="64"/>
      <c r="BN1060" s="65"/>
      <c r="BO1060" s="64"/>
      <c r="BP1060" s="65"/>
      <c r="BQ1060" s="64"/>
      <c r="BR1060" s="65"/>
      <c r="BS1060" s="64"/>
      <c r="BT1060" s="64"/>
      <c r="BU1060" s="64"/>
      <c r="BV1060" s="67"/>
      <c r="BW1060" s="67"/>
      <c r="BX1060" s="67"/>
      <c r="BY1060" s="64"/>
      <c r="BZ1060" s="64"/>
      <c r="CA1060" s="64"/>
      <c r="CB1060" s="64"/>
      <c r="CC1060" s="64"/>
      <c r="CD1060" s="64"/>
      <c r="CE1060" s="64"/>
      <c r="CF1060" s="64"/>
      <c r="CG1060" s="64" t="s">
        <v>177</v>
      </c>
      <c r="CH1060" s="64"/>
      <c r="CI1060" s="64"/>
      <c r="CJ1060" s="64"/>
      <c r="CK1060"/>
      <c r="CP1060"/>
      <c r="CQ1060"/>
      <c r="CR1060"/>
      <c r="CS1060"/>
      <c r="CT1060"/>
      <c r="CU1060"/>
      <c r="CV1060"/>
      <c r="CW1060" s="64"/>
    </row>
    <row r="1061" spans="1:101" s="17" customFormat="1" x14ac:dyDescent="0.25">
      <c r="A1061" s="64"/>
      <c r="C1061" s="64"/>
      <c r="D1061" s="64"/>
      <c r="E1061" s="64"/>
      <c r="F1061" s="66"/>
      <c r="W1061" s="20"/>
      <c r="X1061" s="64"/>
      <c r="Y1061" s="64"/>
      <c r="Z1061" s="20"/>
      <c r="AA1061" s="20"/>
      <c r="AB1061" s="20"/>
      <c r="AC1061" s="64"/>
      <c r="AD1061" s="67"/>
      <c r="AE1061" s="67"/>
      <c r="AF1061" s="20"/>
      <c r="AG1061" s="67" t="s">
        <v>4139</v>
      </c>
      <c r="AI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8"/>
      <c r="BC1061" s="64"/>
      <c r="BD1061" s="64"/>
      <c r="BE1061" s="65"/>
      <c r="BF1061" s="65"/>
      <c r="BG1061" s="65"/>
      <c r="BH1061" s="65"/>
      <c r="BI1061" s="20"/>
      <c r="BJ1061" s="20"/>
      <c r="BK1061" s="20"/>
      <c r="BL1061" s="20"/>
      <c r="BM1061" s="64"/>
      <c r="BN1061" s="65"/>
      <c r="BO1061" s="64"/>
      <c r="BP1061" s="65"/>
      <c r="BQ1061" s="64"/>
      <c r="BR1061" s="65"/>
      <c r="BS1061" s="64"/>
      <c r="BT1061" s="64"/>
      <c r="BU1061" s="64"/>
      <c r="BV1061" s="67"/>
      <c r="BW1061" s="67"/>
      <c r="BX1061" s="67"/>
      <c r="BY1061" s="64"/>
      <c r="BZ1061" s="64"/>
      <c r="CA1061" s="64"/>
      <c r="CB1061" s="64"/>
      <c r="CC1061" s="64"/>
      <c r="CD1061" s="64"/>
      <c r="CE1061" s="64"/>
      <c r="CF1061" s="64"/>
      <c r="CG1061" s="64" t="s">
        <v>177</v>
      </c>
      <c r="CH1061" s="64"/>
      <c r="CI1061" s="64"/>
      <c r="CJ1061" s="64"/>
      <c r="CK1061"/>
      <c r="CP1061"/>
      <c r="CQ1061"/>
      <c r="CR1061"/>
      <c r="CS1061"/>
      <c r="CT1061"/>
      <c r="CU1061"/>
      <c r="CV1061"/>
      <c r="CW1061" s="64"/>
    </row>
    <row r="1062" spans="1:101" s="17" customFormat="1" x14ac:dyDescent="0.25">
      <c r="A1062" s="64"/>
      <c r="C1062" s="64"/>
      <c r="D1062" s="64"/>
      <c r="E1062" s="64"/>
      <c r="F1062" s="66"/>
      <c r="W1062" s="20"/>
      <c r="X1062" s="64"/>
      <c r="Y1062" s="64"/>
      <c r="Z1062" s="20"/>
      <c r="AA1062" s="20"/>
      <c r="AB1062" s="20"/>
      <c r="AC1062" s="64"/>
      <c r="AD1062" s="67"/>
      <c r="AE1062" s="67"/>
      <c r="AF1062" s="20"/>
      <c r="AG1062" s="67" t="s">
        <v>4142</v>
      </c>
      <c r="AI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8"/>
      <c r="BC1062" s="64"/>
      <c r="BD1062" s="64"/>
      <c r="BE1062" s="65"/>
      <c r="BF1062" s="65"/>
      <c r="BG1062" s="65"/>
      <c r="BH1062" s="65"/>
      <c r="BI1062" s="20"/>
      <c r="BJ1062" s="20"/>
      <c r="BK1062" s="20"/>
      <c r="BL1062" s="20"/>
      <c r="BM1062" s="64"/>
      <c r="BN1062" s="65"/>
      <c r="BO1062" s="64"/>
      <c r="BP1062" s="65"/>
      <c r="BQ1062" s="64"/>
      <c r="BR1062" s="65"/>
      <c r="BS1062" s="64"/>
      <c r="BT1062" s="64"/>
      <c r="BU1062" s="64"/>
      <c r="BV1062" s="67"/>
      <c r="BW1062" s="67"/>
      <c r="BX1062" s="67"/>
      <c r="BY1062" s="64"/>
      <c r="BZ1062" s="64"/>
      <c r="CA1062" s="64"/>
      <c r="CB1062" s="64"/>
      <c r="CC1062" s="64"/>
      <c r="CD1062" s="64"/>
      <c r="CE1062" s="64"/>
      <c r="CF1062" s="64"/>
      <c r="CG1062" s="64" t="s">
        <v>177</v>
      </c>
      <c r="CH1062" s="64"/>
      <c r="CI1062" s="64"/>
      <c r="CJ1062" s="64"/>
      <c r="CK1062"/>
      <c r="CP1062"/>
      <c r="CQ1062"/>
      <c r="CR1062"/>
      <c r="CS1062"/>
      <c r="CT1062"/>
      <c r="CU1062"/>
      <c r="CV1062"/>
      <c r="CW1062" s="64"/>
    </row>
    <row r="1063" spans="1:101" s="17" customFormat="1" x14ac:dyDescent="0.25">
      <c r="A1063" s="64"/>
      <c r="C1063" s="64"/>
      <c r="D1063" s="64"/>
      <c r="E1063" s="64"/>
      <c r="F1063" s="66"/>
      <c r="W1063" s="20"/>
      <c r="X1063" s="64"/>
      <c r="Y1063" s="64"/>
      <c r="Z1063" s="20"/>
      <c r="AA1063" s="20"/>
      <c r="AB1063" s="20"/>
      <c r="AC1063" s="64"/>
      <c r="AD1063" s="64"/>
      <c r="AE1063" s="64"/>
      <c r="AF1063" s="20"/>
      <c r="AG1063" s="64" t="s">
        <v>4146</v>
      </c>
      <c r="AI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8"/>
      <c r="BC1063" s="64"/>
      <c r="BD1063" s="64"/>
      <c r="BE1063" s="65"/>
      <c r="BF1063" s="65"/>
      <c r="BG1063" s="65"/>
      <c r="BH1063" s="65"/>
      <c r="BI1063" s="20"/>
      <c r="BJ1063" s="20"/>
      <c r="BK1063" s="20"/>
      <c r="BL1063" s="20"/>
      <c r="BM1063" s="64"/>
      <c r="BN1063" s="65"/>
      <c r="BO1063" s="64"/>
      <c r="BP1063" s="65"/>
      <c r="BQ1063" s="64"/>
      <c r="BR1063" s="65"/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64"/>
      <c r="CC1063" s="64"/>
      <c r="CD1063" s="64"/>
      <c r="CE1063" s="64"/>
      <c r="CF1063" s="64"/>
      <c r="CG1063" s="64" t="s">
        <v>177</v>
      </c>
      <c r="CH1063" s="64"/>
      <c r="CI1063" s="64"/>
      <c r="CJ1063" s="64"/>
      <c r="CK1063"/>
      <c r="CP1063"/>
      <c r="CQ1063"/>
      <c r="CR1063"/>
      <c r="CS1063"/>
      <c r="CT1063"/>
      <c r="CU1063"/>
      <c r="CV1063"/>
      <c r="CW1063" s="64"/>
    </row>
    <row r="1064" spans="1:101" s="17" customFormat="1" x14ac:dyDescent="0.25">
      <c r="A1064" s="64"/>
      <c r="C1064" s="64"/>
      <c r="D1064" s="64"/>
      <c r="E1064" s="64"/>
      <c r="F1064" s="66"/>
      <c r="W1064" s="20"/>
      <c r="X1064" s="64"/>
      <c r="Y1064" s="64"/>
      <c r="Z1064" s="20"/>
      <c r="AA1064" s="20"/>
      <c r="AB1064" s="20"/>
      <c r="AC1064" s="64"/>
      <c r="AD1064" s="64"/>
      <c r="AE1064" s="64"/>
      <c r="AF1064" s="20"/>
      <c r="AG1064" s="64" t="s">
        <v>4149</v>
      </c>
      <c r="AI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8"/>
      <c r="BC1064" s="64"/>
      <c r="BD1064" s="64"/>
      <c r="BE1064" s="65"/>
      <c r="BF1064" s="65"/>
      <c r="BG1064" s="65"/>
      <c r="BH1064" s="65"/>
      <c r="BI1064" s="20"/>
      <c r="BJ1064" s="20"/>
      <c r="BK1064" s="20"/>
      <c r="BL1064" s="20"/>
      <c r="BM1064" s="64"/>
      <c r="BN1064" s="65"/>
      <c r="BO1064" s="64"/>
      <c r="BP1064" s="65"/>
      <c r="BQ1064" s="64"/>
      <c r="BR1064" s="65"/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64"/>
      <c r="CC1064" s="64"/>
      <c r="CD1064" s="64"/>
      <c r="CE1064" s="64"/>
      <c r="CF1064" s="64"/>
      <c r="CG1064" s="64" t="s">
        <v>177</v>
      </c>
      <c r="CH1064" s="64"/>
      <c r="CI1064" s="64"/>
      <c r="CJ1064" s="64"/>
      <c r="CK1064"/>
      <c r="CP1064"/>
      <c r="CQ1064"/>
      <c r="CR1064"/>
      <c r="CS1064"/>
      <c r="CT1064"/>
      <c r="CU1064"/>
      <c r="CV1064"/>
      <c r="CW1064" s="64"/>
    </row>
    <row r="1065" spans="1:101" s="17" customFormat="1" x14ac:dyDescent="0.25">
      <c r="A1065" s="64"/>
      <c r="C1065" s="64"/>
      <c r="D1065" s="64"/>
      <c r="E1065" s="64"/>
      <c r="F1065" s="66"/>
      <c r="W1065" s="20"/>
      <c r="X1065" s="64"/>
      <c r="Y1065" s="64"/>
      <c r="Z1065" s="20"/>
      <c r="AA1065" s="20"/>
      <c r="AB1065" s="20"/>
      <c r="AC1065" s="64"/>
      <c r="AD1065" s="64"/>
      <c r="AE1065" s="64"/>
      <c r="AF1065" s="20"/>
      <c r="AG1065" s="64" t="s">
        <v>4152</v>
      </c>
      <c r="AI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8"/>
      <c r="BC1065" s="64"/>
      <c r="BD1065" s="64"/>
      <c r="BE1065" s="65"/>
      <c r="BF1065" s="65"/>
      <c r="BG1065" s="65"/>
      <c r="BH1065" s="65"/>
      <c r="BI1065" s="20"/>
      <c r="BJ1065" s="20"/>
      <c r="BK1065" s="20"/>
      <c r="BL1065" s="20"/>
      <c r="BM1065" s="64"/>
      <c r="BN1065" s="65"/>
      <c r="BO1065" s="64"/>
      <c r="BP1065" s="65"/>
      <c r="BQ1065" s="64"/>
      <c r="BR1065" s="65"/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64"/>
      <c r="CC1065" s="64"/>
      <c r="CD1065" s="64"/>
      <c r="CE1065" s="64"/>
      <c r="CF1065" s="64"/>
      <c r="CG1065" s="64" t="s">
        <v>177</v>
      </c>
      <c r="CH1065" s="64"/>
      <c r="CI1065" s="64"/>
      <c r="CJ1065" s="64"/>
      <c r="CK1065"/>
      <c r="CP1065"/>
      <c r="CQ1065"/>
      <c r="CR1065"/>
      <c r="CS1065"/>
      <c r="CT1065"/>
      <c r="CU1065"/>
      <c r="CV1065"/>
      <c r="CW1065" s="64"/>
    </row>
    <row r="1066" spans="1:101" s="17" customFormat="1" x14ac:dyDescent="0.25">
      <c r="A1066" s="64"/>
      <c r="C1066" s="64"/>
      <c r="D1066" s="64"/>
      <c r="E1066" s="64"/>
      <c r="F1066" s="66"/>
      <c r="W1066" s="20"/>
      <c r="X1066" s="64"/>
      <c r="Y1066" s="64"/>
      <c r="Z1066" s="20"/>
      <c r="AA1066" s="20"/>
      <c r="AB1066" s="20"/>
      <c r="AC1066" s="64"/>
      <c r="AD1066" s="64"/>
      <c r="AE1066" s="64"/>
      <c r="AF1066" s="20"/>
      <c r="AG1066" s="64" t="s">
        <v>4155</v>
      </c>
      <c r="AI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8"/>
      <c r="BC1066" s="64"/>
      <c r="BD1066" s="64"/>
      <c r="BE1066" s="65"/>
      <c r="BF1066" s="65"/>
      <c r="BG1066" s="65"/>
      <c r="BH1066" s="65"/>
      <c r="BI1066" s="20"/>
      <c r="BJ1066" s="20"/>
      <c r="BK1066" s="20"/>
      <c r="BL1066" s="20"/>
      <c r="BM1066" s="64"/>
      <c r="BN1066" s="65"/>
      <c r="BO1066" s="64"/>
      <c r="BP1066" s="65"/>
      <c r="BQ1066" s="64"/>
      <c r="BR1066" s="65"/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64"/>
      <c r="CC1066" s="64"/>
      <c r="CD1066" s="64"/>
      <c r="CE1066" s="64"/>
      <c r="CF1066" s="64"/>
      <c r="CG1066" s="64" t="s">
        <v>177</v>
      </c>
      <c r="CH1066" s="64"/>
      <c r="CI1066" s="64"/>
      <c r="CJ1066" s="64"/>
      <c r="CK1066"/>
      <c r="CP1066"/>
      <c r="CQ1066"/>
      <c r="CR1066"/>
      <c r="CS1066"/>
      <c r="CT1066"/>
      <c r="CU1066"/>
      <c r="CV1066"/>
      <c r="CW1066" s="64"/>
    </row>
    <row r="1067" spans="1:101" s="17" customFormat="1" x14ac:dyDescent="0.25">
      <c r="A1067" s="64"/>
      <c r="C1067" s="64"/>
      <c r="D1067" s="64"/>
      <c r="E1067" s="64"/>
      <c r="F1067" s="66"/>
      <c r="W1067" s="20"/>
      <c r="X1067" s="64"/>
      <c r="Y1067" s="64"/>
      <c r="Z1067" s="20"/>
      <c r="AA1067" s="20"/>
      <c r="AB1067" s="20"/>
      <c r="AC1067" s="64"/>
      <c r="AD1067" s="64"/>
      <c r="AE1067" s="64"/>
      <c r="AF1067" s="20"/>
      <c r="AG1067" s="64" t="s">
        <v>4158</v>
      </c>
      <c r="AI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8"/>
      <c r="BC1067" s="64"/>
      <c r="BD1067" s="64"/>
      <c r="BE1067" s="65"/>
      <c r="BF1067" s="65"/>
      <c r="BG1067" s="65"/>
      <c r="BH1067" s="65"/>
      <c r="BI1067" s="20"/>
      <c r="BJ1067" s="20"/>
      <c r="BK1067" s="20"/>
      <c r="BL1067" s="20"/>
      <c r="BM1067" s="64"/>
      <c r="BN1067" s="65"/>
      <c r="BO1067" s="64"/>
      <c r="BP1067" s="65"/>
      <c r="BQ1067" s="64"/>
      <c r="BR1067" s="65"/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64"/>
      <c r="CC1067" s="64"/>
      <c r="CD1067" s="64"/>
      <c r="CE1067" s="64"/>
      <c r="CF1067" s="64"/>
      <c r="CG1067" s="64" t="s">
        <v>177</v>
      </c>
      <c r="CH1067" s="64"/>
      <c r="CI1067" s="64"/>
      <c r="CJ1067" s="64"/>
      <c r="CK1067"/>
      <c r="CP1067"/>
      <c r="CQ1067"/>
      <c r="CR1067"/>
      <c r="CS1067"/>
      <c r="CT1067"/>
      <c r="CU1067"/>
      <c r="CV1067"/>
      <c r="CW1067" s="64"/>
    </row>
    <row r="1068" spans="1:101" s="17" customFormat="1" x14ac:dyDescent="0.25">
      <c r="A1068" s="64"/>
      <c r="C1068" s="64"/>
      <c r="D1068" s="64"/>
      <c r="E1068" s="64"/>
      <c r="F1068" s="66"/>
      <c r="W1068" s="20"/>
      <c r="X1068" s="64"/>
      <c r="Y1068" s="64"/>
      <c r="Z1068" s="20"/>
      <c r="AA1068" s="20"/>
      <c r="AB1068" s="20"/>
      <c r="AC1068" s="64"/>
      <c r="AD1068" s="64"/>
      <c r="AE1068" s="64"/>
      <c r="AF1068" s="20"/>
      <c r="AG1068" s="64" t="s">
        <v>4161</v>
      </c>
      <c r="AI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8"/>
      <c r="BC1068" s="64"/>
      <c r="BD1068" s="64"/>
      <c r="BE1068" s="65"/>
      <c r="BF1068" s="65"/>
      <c r="BG1068" s="65"/>
      <c r="BH1068" s="65"/>
      <c r="BI1068" s="20"/>
      <c r="BJ1068" s="20"/>
      <c r="BK1068" s="20"/>
      <c r="BL1068" s="20"/>
      <c r="BM1068" s="64"/>
      <c r="BN1068" s="65"/>
      <c r="BO1068" s="64"/>
      <c r="BP1068" s="65"/>
      <c r="BQ1068" s="64"/>
      <c r="BR1068" s="65"/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64"/>
      <c r="CC1068" s="64"/>
      <c r="CD1068" s="64"/>
      <c r="CE1068" s="64"/>
      <c r="CF1068" s="64"/>
      <c r="CG1068" s="64" t="s">
        <v>177</v>
      </c>
      <c r="CH1068" s="64"/>
      <c r="CI1068" s="64"/>
      <c r="CJ1068" s="64"/>
      <c r="CK1068"/>
      <c r="CP1068"/>
      <c r="CQ1068"/>
      <c r="CR1068"/>
      <c r="CS1068"/>
      <c r="CT1068"/>
      <c r="CU1068"/>
      <c r="CV1068"/>
      <c r="CW1068" s="64"/>
    </row>
    <row r="1069" spans="1:101" s="17" customFormat="1" x14ac:dyDescent="0.25">
      <c r="A1069" s="64"/>
      <c r="C1069" s="64"/>
      <c r="D1069" s="64"/>
      <c r="E1069" s="64"/>
      <c r="F1069" s="66"/>
      <c r="W1069" s="20"/>
      <c r="X1069" s="64"/>
      <c r="Y1069" s="64"/>
      <c r="Z1069" s="20"/>
      <c r="AA1069" s="20"/>
      <c r="AB1069" s="20"/>
      <c r="AC1069" s="64"/>
      <c r="AD1069" s="64"/>
      <c r="AE1069" s="64"/>
      <c r="AF1069" s="20"/>
      <c r="AG1069" s="64" t="s">
        <v>4164</v>
      </c>
      <c r="AI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8"/>
      <c r="BC1069" s="64"/>
      <c r="BD1069" s="64"/>
      <c r="BE1069" s="65"/>
      <c r="BF1069" s="65"/>
      <c r="BG1069" s="65"/>
      <c r="BH1069" s="65"/>
      <c r="BI1069" s="20"/>
      <c r="BJ1069" s="20"/>
      <c r="BK1069" s="20"/>
      <c r="BL1069" s="20"/>
      <c r="BM1069" s="64"/>
      <c r="BN1069" s="65"/>
      <c r="BO1069" s="64"/>
      <c r="BP1069" s="65"/>
      <c r="BQ1069" s="64"/>
      <c r="BR1069" s="65"/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64"/>
      <c r="CC1069" s="64"/>
      <c r="CD1069" s="64"/>
      <c r="CE1069" s="64"/>
      <c r="CF1069" s="64"/>
      <c r="CG1069" s="64" t="s">
        <v>177</v>
      </c>
      <c r="CH1069" s="64"/>
      <c r="CI1069" s="64"/>
      <c r="CJ1069" s="64"/>
      <c r="CK1069"/>
      <c r="CP1069"/>
      <c r="CQ1069"/>
      <c r="CR1069"/>
      <c r="CS1069"/>
      <c r="CT1069"/>
      <c r="CU1069"/>
      <c r="CV1069"/>
      <c r="CW1069" s="64"/>
    </row>
    <row r="1070" spans="1:101" s="17" customFormat="1" x14ac:dyDescent="0.25">
      <c r="A1070" s="64"/>
      <c r="C1070" s="64"/>
      <c r="D1070" s="64"/>
      <c r="E1070" s="64"/>
      <c r="F1070" s="66"/>
      <c r="W1070" s="20"/>
      <c r="X1070" s="64"/>
      <c r="Y1070" s="64"/>
      <c r="Z1070" s="20"/>
      <c r="AA1070" s="20"/>
      <c r="AB1070" s="20"/>
      <c r="AC1070" s="64"/>
      <c r="AD1070" s="64"/>
      <c r="AE1070" s="64"/>
      <c r="AF1070" s="20"/>
      <c r="AG1070" s="64" t="s">
        <v>4167</v>
      </c>
      <c r="AI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8"/>
      <c r="BC1070" s="64"/>
      <c r="BD1070" s="64"/>
      <c r="BE1070" s="65"/>
      <c r="BF1070" s="65"/>
      <c r="BG1070" s="65"/>
      <c r="BH1070" s="65"/>
      <c r="BI1070" s="20"/>
      <c r="BJ1070" s="20"/>
      <c r="BK1070" s="20"/>
      <c r="BL1070" s="20"/>
      <c r="BM1070" s="64"/>
      <c r="BN1070" s="65"/>
      <c r="BO1070" s="64"/>
      <c r="BP1070" s="65"/>
      <c r="BQ1070" s="64"/>
      <c r="BR1070" s="65"/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64"/>
      <c r="CC1070" s="64"/>
      <c r="CD1070" s="64"/>
      <c r="CE1070" s="64"/>
      <c r="CF1070" s="64"/>
      <c r="CG1070" s="64" t="s">
        <v>177</v>
      </c>
      <c r="CH1070" s="64"/>
      <c r="CI1070" s="64"/>
      <c r="CJ1070" s="64"/>
      <c r="CK1070"/>
      <c r="CP1070"/>
      <c r="CQ1070"/>
      <c r="CR1070"/>
      <c r="CS1070"/>
      <c r="CT1070"/>
      <c r="CU1070"/>
      <c r="CV1070"/>
      <c r="CW1070" s="64"/>
    </row>
    <row r="1071" spans="1:101" s="17" customFormat="1" x14ac:dyDescent="0.25">
      <c r="A1071" s="64"/>
      <c r="C1071" s="64"/>
      <c r="D1071" s="64"/>
      <c r="E1071" s="64"/>
      <c r="F1071" s="66"/>
      <c r="W1071" s="20"/>
      <c r="X1071" s="64"/>
      <c r="Y1071" s="64"/>
      <c r="Z1071" s="20"/>
      <c r="AA1071" s="20"/>
      <c r="AB1071" s="20"/>
      <c r="AC1071" s="64"/>
      <c r="AD1071" s="64"/>
      <c r="AE1071" s="64"/>
      <c r="AF1071" s="20"/>
      <c r="AG1071" s="64" t="s">
        <v>4170</v>
      </c>
      <c r="AI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8"/>
      <c r="BC1071" s="64"/>
      <c r="BD1071" s="64"/>
      <c r="BE1071" s="65"/>
      <c r="BF1071" s="65"/>
      <c r="BG1071" s="65"/>
      <c r="BH1071" s="65"/>
      <c r="BI1071" s="20"/>
      <c r="BJ1071" s="20"/>
      <c r="BK1071" s="20"/>
      <c r="BL1071" s="20"/>
      <c r="BM1071" s="64"/>
      <c r="BN1071" s="65"/>
      <c r="BO1071" s="64"/>
      <c r="BP1071" s="65"/>
      <c r="BQ1071" s="64"/>
      <c r="BR1071" s="65"/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64"/>
      <c r="CC1071" s="64"/>
      <c r="CD1071" s="64"/>
      <c r="CE1071" s="64"/>
      <c r="CF1071" s="64"/>
      <c r="CG1071" s="64" t="s">
        <v>177</v>
      </c>
      <c r="CH1071" s="64"/>
      <c r="CI1071" s="64"/>
      <c r="CJ1071" s="64"/>
      <c r="CK1071"/>
      <c r="CP1071"/>
      <c r="CQ1071"/>
      <c r="CR1071"/>
      <c r="CS1071"/>
      <c r="CT1071"/>
      <c r="CU1071"/>
      <c r="CV1071"/>
      <c r="CW1071" s="64"/>
    </row>
    <row r="1072" spans="1:101" s="17" customFormat="1" x14ac:dyDescent="0.25">
      <c r="A1072" s="64"/>
      <c r="C1072" s="64"/>
      <c r="D1072" s="64"/>
      <c r="E1072" s="64"/>
      <c r="F1072" s="66"/>
      <c r="W1072" s="20"/>
      <c r="X1072" s="64"/>
      <c r="Y1072" s="64"/>
      <c r="Z1072" s="20"/>
      <c r="AA1072" s="20"/>
      <c r="AB1072" s="20"/>
      <c r="AC1072" s="64"/>
      <c r="AD1072" s="64"/>
      <c r="AE1072" s="64"/>
      <c r="AF1072" s="20"/>
      <c r="AG1072" s="64" t="s">
        <v>4173</v>
      </c>
      <c r="AI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8"/>
      <c r="BC1072" s="64"/>
      <c r="BD1072" s="64"/>
      <c r="BE1072" s="65"/>
      <c r="BF1072" s="65"/>
      <c r="BG1072" s="65"/>
      <c r="BH1072" s="65"/>
      <c r="BI1072" s="20"/>
      <c r="BJ1072" s="20"/>
      <c r="BK1072" s="20"/>
      <c r="BL1072" s="20"/>
      <c r="BM1072" s="64"/>
      <c r="BN1072" s="65"/>
      <c r="BO1072" s="64"/>
      <c r="BP1072" s="65"/>
      <c r="BQ1072" s="64"/>
      <c r="BR1072" s="65"/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64"/>
      <c r="CC1072" s="64"/>
      <c r="CD1072" s="64"/>
      <c r="CE1072" s="64"/>
      <c r="CF1072" s="64"/>
      <c r="CG1072" s="64" t="s">
        <v>177</v>
      </c>
      <c r="CH1072" s="64"/>
      <c r="CI1072" s="64"/>
      <c r="CJ1072" s="64"/>
      <c r="CK1072"/>
      <c r="CP1072"/>
      <c r="CQ1072"/>
      <c r="CR1072"/>
      <c r="CS1072"/>
      <c r="CT1072"/>
      <c r="CU1072"/>
      <c r="CV1072"/>
      <c r="CW1072" s="64"/>
    </row>
    <row r="1073" spans="1:101" s="17" customFormat="1" x14ac:dyDescent="0.25">
      <c r="A1073" s="64"/>
      <c r="C1073" s="64"/>
      <c r="D1073" s="64"/>
      <c r="E1073" s="64"/>
      <c r="F1073" s="66"/>
      <c r="W1073" s="20"/>
      <c r="X1073" s="64"/>
      <c r="Y1073" s="64"/>
      <c r="Z1073" s="20"/>
      <c r="AA1073" s="20"/>
      <c r="AB1073" s="20"/>
      <c r="AC1073" s="64"/>
      <c r="AD1073" s="64"/>
      <c r="AE1073" s="64"/>
      <c r="AF1073" s="20"/>
      <c r="AG1073" s="64" t="s">
        <v>4176</v>
      </c>
      <c r="AI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8"/>
      <c r="BC1073" s="64"/>
      <c r="BD1073" s="64"/>
      <c r="BE1073" s="65"/>
      <c r="BF1073" s="65"/>
      <c r="BG1073" s="65"/>
      <c r="BH1073" s="65"/>
      <c r="BI1073" s="20"/>
      <c r="BJ1073" s="20"/>
      <c r="BK1073" s="20"/>
      <c r="BL1073" s="20"/>
      <c r="BM1073" s="64"/>
      <c r="BN1073" s="65"/>
      <c r="BO1073" s="64"/>
      <c r="BP1073" s="65"/>
      <c r="BQ1073" s="64"/>
      <c r="BR1073" s="65"/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64"/>
      <c r="CC1073" s="64"/>
      <c r="CD1073" s="64"/>
      <c r="CE1073" s="64"/>
      <c r="CF1073" s="64"/>
      <c r="CG1073" s="64" t="s">
        <v>177</v>
      </c>
      <c r="CH1073" s="64"/>
      <c r="CI1073" s="64"/>
      <c r="CJ1073" s="64"/>
      <c r="CK1073"/>
      <c r="CP1073"/>
      <c r="CQ1073"/>
      <c r="CR1073"/>
      <c r="CS1073"/>
      <c r="CT1073"/>
      <c r="CU1073"/>
      <c r="CV1073"/>
      <c r="CW1073" s="64"/>
    </row>
    <row r="1074" spans="1:101" s="17" customFormat="1" x14ac:dyDescent="0.25">
      <c r="A1074" s="64"/>
      <c r="C1074" s="64"/>
      <c r="D1074" s="64"/>
      <c r="E1074" s="64"/>
      <c r="F1074" s="66"/>
      <c r="W1074" s="20"/>
      <c r="X1074" s="64"/>
      <c r="Y1074" s="64"/>
      <c r="Z1074" s="20"/>
      <c r="AA1074" s="20"/>
      <c r="AB1074" s="20"/>
      <c r="AC1074" s="64"/>
      <c r="AD1074" s="64"/>
      <c r="AE1074" s="64"/>
      <c r="AF1074" s="20"/>
      <c r="AG1074" s="64" t="s">
        <v>4179</v>
      </c>
      <c r="AI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8"/>
      <c r="BC1074" s="64"/>
      <c r="BD1074" s="64"/>
      <c r="BE1074" s="65"/>
      <c r="BF1074" s="65"/>
      <c r="BG1074" s="65"/>
      <c r="BH1074" s="65"/>
      <c r="BI1074" s="20"/>
      <c r="BJ1074" s="20"/>
      <c r="BK1074" s="20"/>
      <c r="BL1074" s="20"/>
      <c r="BM1074" s="64"/>
      <c r="BN1074" s="65"/>
      <c r="BO1074" s="64"/>
      <c r="BP1074" s="65"/>
      <c r="BQ1074" s="64"/>
      <c r="BR1074" s="65"/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64"/>
      <c r="CC1074" s="64"/>
      <c r="CD1074" s="64"/>
      <c r="CE1074" s="64"/>
      <c r="CF1074" s="64"/>
      <c r="CG1074" s="64" t="s">
        <v>177</v>
      </c>
      <c r="CH1074" s="64"/>
      <c r="CI1074" s="64"/>
      <c r="CJ1074" s="64"/>
      <c r="CK1074"/>
      <c r="CP1074"/>
      <c r="CQ1074"/>
      <c r="CR1074"/>
      <c r="CS1074"/>
      <c r="CT1074"/>
      <c r="CU1074"/>
      <c r="CV1074"/>
      <c r="CW1074" s="64"/>
    </row>
    <row r="1075" spans="1:101" s="17" customFormat="1" x14ac:dyDescent="0.25">
      <c r="A1075" s="64"/>
      <c r="C1075" s="64"/>
      <c r="D1075" s="64"/>
      <c r="E1075" s="64"/>
      <c r="F1075" s="66"/>
      <c r="W1075" s="20"/>
      <c r="X1075" s="64"/>
      <c r="Y1075" s="64"/>
      <c r="Z1075" s="20"/>
      <c r="AA1075" s="20"/>
      <c r="AB1075" s="20"/>
      <c r="AC1075" s="64"/>
      <c r="AD1075" s="64"/>
      <c r="AE1075" s="64"/>
      <c r="AF1075" s="20"/>
      <c r="AG1075" s="64" t="s">
        <v>4183</v>
      </c>
      <c r="AI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8"/>
      <c r="BC1075" s="64"/>
      <c r="BD1075" s="64"/>
      <c r="BE1075" s="65"/>
      <c r="BF1075" s="65"/>
      <c r="BG1075" s="65"/>
      <c r="BH1075" s="65"/>
      <c r="BI1075" s="20"/>
      <c r="BJ1075" s="20"/>
      <c r="BK1075" s="20"/>
      <c r="BL1075" s="20"/>
      <c r="BM1075" s="64"/>
      <c r="BN1075" s="65"/>
      <c r="BO1075" s="64"/>
      <c r="BP1075" s="65"/>
      <c r="BQ1075" s="64"/>
      <c r="BR1075" s="65"/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64"/>
      <c r="CC1075" s="64"/>
      <c r="CD1075" s="64"/>
      <c r="CE1075" s="64"/>
      <c r="CF1075" s="64"/>
      <c r="CG1075" s="64" t="s">
        <v>177</v>
      </c>
      <c r="CH1075" s="64"/>
      <c r="CI1075" s="64"/>
      <c r="CJ1075" s="64"/>
      <c r="CK1075"/>
      <c r="CP1075"/>
      <c r="CQ1075"/>
      <c r="CR1075"/>
      <c r="CS1075"/>
      <c r="CT1075"/>
      <c r="CU1075"/>
      <c r="CV1075"/>
      <c r="CW1075" s="64"/>
    </row>
    <row r="1076" spans="1:101" s="17" customFormat="1" x14ac:dyDescent="0.25">
      <c r="A1076" s="64"/>
      <c r="C1076" s="64"/>
      <c r="D1076" s="64"/>
      <c r="E1076" s="64"/>
      <c r="F1076" s="66"/>
      <c r="W1076" s="20"/>
      <c r="X1076" s="64"/>
      <c r="Y1076" s="64"/>
      <c r="Z1076" s="20"/>
      <c r="AA1076" s="20"/>
      <c r="AB1076" s="20"/>
      <c r="AC1076" s="64"/>
      <c r="AD1076" s="64"/>
      <c r="AE1076" s="64"/>
      <c r="AF1076" s="20"/>
      <c r="AG1076" s="64" t="s">
        <v>4186</v>
      </c>
      <c r="AI1076" s="64"/>
      <c r="AK1076" s="64"/>
      <c r="AL1076" s="64"/>
      <c r="AM1076" s="64"/>
      <c r="AN1076" s="64"/>
      <c r="AO1076" s="64"/>
      <c r="AP1076" s="64"/>
      <c r="AQ1076" s="64"/>
      <c r="AR1076" s="64"/>
      <c r="AS1076" s="64"/>
      <c r="AT1076" s="64"/>
      <c r="AU1076" s="68"/>
      <c r="BC1076" s="64"/>
      <c r="BD1076" s="64"/>
      <c r="BE1076" s="65"/>
      <c r="BF1076" s="65"/>
      <c r="BG1076" s="65"/>
      <c r="BH1076" s="65"/>
      <c r="BI1076" s="20"/>
      <c r="BJ1076" s="20"/>
      <c r="BK1076" s="20"/>
      <c r="BL1076" s="20"/>
      <c r="BM1076" s="64"/>
      <c r="BN1076" s="65"/>
      <c r="BO1076" s="64"/>
      <c r="BP1076" s="65"/>
      <c r="BQ1076" s="64"/>
      <c r="BR1076" s="65"/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64"/>
      <c r="CC1076" s="64"/>
      <c r="CD1076" s="64"/>
      <c r="CE1076" s="64"/>
      <c r="CF1076" s="64"/>
      <c r="CG1076" s="64" t="s">
        <v>177</v>
      </c>
      <c r="CH1076" s="64"/>
      <c r="CI1076" s="64"/>
      <c r="CJ1076" s="64"/>
      <c r="CK1076"/>
      <c r="CP1076"/>
      <c r="CQ1076"/>
      <c r="CR1076"/>
      <c r="CS1076"/>
      <c r="CT1076"/>
      <c r="CU1076"/>
      <c r="CV1076"/>
      <c r="CW1076" s="64"/>
    </row>
    <row r="1077" spans="1:101" s="17" customFormat="1" x14ac:dyDescent="0.25">
      <c r="A1077" s="64"/>
      <c r="C1077" s="64"/>
      <c r="D1077" s="64"/>
      <c r="E1077" s="64"/>
      <c r="F1077" s="66"/>
      <c r="W1077" s="20"/>
      <c r="X1077" s="64"/>
      <c r="Y1077" s="64"/>
      <c r="Z1077" s="20"/>
      <c r="AA1077" s="20"/>
      <c r="AB1077" s="20"/>
      <c r="AC1077" s="64"/>
      <c r="AD1077" s="64"/>
      <c r="AE1077" s="64"/>
      <c r="AF1077" s="20"/>
      <c r="AG1077" s="64" t="s">
        <v>4189</v>
      </c>
      <c r="AI1077" s="64"/>
      <c r="AK1077" s="64"/>
      <c r="AL1077" s="64"/>
      <c r="AM1077" s="64"/>
      <c r="AN1077" s="64"/>
      <c r="AO1077" s="64"/>
      <c r="AP1077" s="64"/>
      <c r="AQ1077" s="64"/>
      <c r="AR1077" s="64"/>
      <c r="AS1077" s="64"/>
      <c r="AT1077" s="64"/>
      <c r="AU1077" s="68"/>
      <c r="BC1077" s="64"/>
      <c r="BD1077" s="64"/>
      <c r="BE1077" s="65"/>
      <c r="BF1077" s="65"/>
      <c r="BG1077" s="65"/>
      <c r="BH1077" s="65"/>
      <c r="BI1077" s="20"/>
      <c r="BJ1077" s="20"/>
      <c r="BK1077" s="20"/>
      <c r="BL1077" s="20"/>
      <c r="BM1077" s="64"/>
      <c r="BN1077" s="65"/>
      <c r="BO1077" s="64"/>
      <c r="BP1077" s="65"/>
      <c r="BQ1077" s="64"/>
      <c r="BR1077" s="65"/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64"/>
      <c r="CC1077" s="64"/>
      <c r="CD1077" s="64"/>
      <c r="CE1077" s="64"/>
      <c r="CF1077" s="64"/>
      <c r="CG1077" s="64" t="s">
        <v>177</v>
      </c>
      <c r="CH1077" s="64"/>
      <c r="CI1077" s="64"/>
      <c r="CJ1077" s="64"/>
      <c r="CK1077"/>
      <c r="CP1077"/>
      <c r="CQ1077"/>
      <c r="CR1077"/>
      <c r="CS1077"/>
      <c r="CT1077"/>
      <c r="CU1077"/>
      <c r="CV1077"/>
      <c r="CW1077" s="64"/>
    </row>
    <row r="1078" spans="1:101" s="17" customFormat="1" x14ac:dyDescent="0.25">
      <c r="A1078" s="64"/>
      <c r="C1078" s="64"/>
      <c r="D1078" s="64"/>
      <c r="E1078" s="64"/>
      <c r="F1078" s="66"/>
      <c r="W1078" s="20"/>
      <c r="X1078" s="64"/>
      <c r="Y1078" s="64"/>
      <c r="Z1078" s="20"/>
      <c r="AA1078" s="20"/>
      <c r="AB1078" s="20"/>
      <c r="AC1078" s="64"/>
      <c r="AD1078" s="64"/>
      <c r="AE1078" s="64"/>
      <c r="AF1078" s="20"/>
      <c r="AG1078" s="64" t="s">
        <v>4192</v>
      </c>
      <c r="AI1078" s="64"/>
      <c r="AK1078" s="64"/>
      <c r="AL1078" s="64"/>
      <c r="AM1078" s="64"/>
      <c r="AN1078" s="64"/>
      <c r="AO1078" s="64"/>
      <c r="AP1078" s="64"/>
      <c r="AQ1078" s="64"/>
      <c r="AR1078" s="64"/>
      <c r="AS1078" s="64"/>
      <c r="AT1078" s="64"/>
      <c r="AU1078" s="68"/>
      <c r="BC1078" s="64"/>
      <c r="BD1078" s="64"/>
      <c r="BE1078" s="65"/>
      <c r="BF1078" s="65"/>
      <c r="BG1078" s="65"/>
      <c r="BH1078" s="65"/>
      <c r="BI1078" s="20"/>
      <c r="BJ1078" s="20"/>
      <c r="BK1078" s="20"/>
      <c r="BL1078" s="20"/>
      <c r="BM1078" s="64"/>
      <c r="BN1078" s="65"/>
      <c r="BO1078" s="64"/>
      <c r="BP1078" s="65"/>
      <c r="BQ1078" s="64"/>
      <c r="BR1078" s="65"/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64"/>
      <c r="CC1078" s="64"/>
      <c r="CD1078" s="64"/>
      <c r="CE1078" s="64"/>
      <c r="CF1078" s="64"/>
      <c r="CG1078" s="64" t="s">
        <v>177</v>
      </c>
      <c r="CH1078" s="64"/>
      <c r="CI1078" s="64"/>
      <c r="CJ1078" s="64"/>
      <c r="CK1078"/>
      <c r="CP1078"/>
      <c r="CQ1078"/>
      <c r="CR1078"/>
      <c r="CS1078"/>
      <c r="CT1078"/>
      <c r="CU1078"/>
      <c r="CV1078"/>
      <c r="CW1078" s="64"/>
    </row>
    <row r="1079" spans="1:101" s="17" customFormat="1" x14ac:dyDescent="0.25">
      <c r="A1079" s="64"/>
      <c r="C1079" s="64"/>
      <c r="D1079" s="64"/>
      <c r="E1079" s="64"/>
      <c r="F1079" s="66"/>
      <c r="W1079" s="20"/>
      <c r="X1079" s="64"/>
      <c r="Y1079" s="64"/>
      <c r="Z1079" s="20"/>
      <c r="AA1079" s="20"/>
      <c r="AB1079" s="20"/>
      <c r="AC1079" s="64"/>
      <c r="AD1079" s="64"/>
      <c r="AE1079" s="64"/>
      <c r="AF1079" s="20"/>
      <c r="AG1079" s="64" t="s">
        <v>4195</v>
      </c>
      <c r="AI1079" s="64"/>
      <c r="AK1079" s="64"/>
      <c r="AL1079" s="64"/>
      <c r="AM1079" s="64"/>
      <c r="AN1079" s="64"/>
      <c r="AO1079" s="64"/>
      <c r="AP1079" s="64"/>
      <c r="AQ1079" s="64"/>
      <c r="AR1079" s="64"/>
      <c r="AS1079" s="64"/>
      <c r="AT1079" s="64"/>
      <c r="AU1079" s="68"/>
      <c r="BC1079" s="64"/>
      <c r="BD1079" s="64"/>
      <c r="BE1079" s="65"/>
      <c r="BF1079" s="65"/>
      <c r="BG1079" s="65"/>
      <c r="BH1079" s="65"/>
      <c r="BI1079" s="20"/>
      <c r="BJ1079" s="20"/>
      <c r="BK1079" s="20"/>
      <c r="BL1079" s="20"/>
      <c r="BM1079" s="64"/>
      <c r="BN1079" s="65"/>
      <c r="BO1079" s="64"/>
      <c r="BP1079" s="65"/>
      <c r="BQ1079" s="64"/>
      <c r="BR1079" s="65"/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64"/>
      <c r="CC1079" s="64"/>
      <c r="CD1079" s="64"/>
      <c r="CE1079" s="64"/>
      <c r="CF1079" s="64"/>
      <c r="CG1079" s="64" t="s">
        <v>177</v>
      </c>
      <c r="CH1079" s="64"/>
      <c r="CI1079" s="64"/>
      <c r="CJ1079" s="64"/>
      <c r="CK1079"/>
      <c r="CP1079"/>
      <c r="CQ1079"/>
      <c r="CR1079"/>
      <c r="CS1079"/>
      <c r="CT1079"/>
      <c r="CU1079"/>
      <c r="CV1079"/>
      <c r="CW1079" s="64"/>
    </row>
    <row r="1080" spans="1:101" s="17" customFormat="1" x14ac:dyDescent="0.25">
      <c r="A1080" s="64"/>
      <c r="C1080" s="64"/>
      <c r="D1080" s="64"/>
      <c r="E1080" s="64"/>
      <c r="F1080" s="66"/>
      <c r="W1080" s="20"/>
      <c r="X1080" s="64"/>
      <c r="Y1080" s="64"/>
      <c r="Z1080" s="20"/>
      <c r="AA1080" s="20"/>
      <c r="AB1080" s="20"/>
      <c r="AC1080" s="64"/>
      <c r="AD1080" s="64"/>
      <c r="AE1080" s="64"/>
      <c r="AF1080" s="20"/>
      <c r="AG1080" s="64" t="s">
        <v>4198</v>
      </c>
      <c r="AI1080" s="64"/>
      <c r="AK1080" s="64"/>
      <c r="AL1080" s="64"/>
      <c r="AM1080" s="64"/>
      <c r="AN1080" s="64"/>
      <c r="AO1080" s="64"/>
      <c r="AP1080" s="64"/>
      <c r="AQ1080" s="64"/>
      <c r="AR1080" s="64"/>
      <c r="AS1080" s="64"/>
      <c r="AT1080" s="64"/>
      <c r="AU1080" s="68"/>
      <c r="BC1080" s="64"/>
      <c r="BD1080" s="64"/>
      <c r="BE1080" s="65"/>
      <c r="BF1080" s="65"/>
      <c r="BG1080" s="65"/>
      <c r="BH1080" s="65"/>
      <c r="BI1080" s="20"/>
      <c r="BJ1080" s="20"/>
      <c r="BK1080" s="20"/>
      <c r="BL1080" s="20"/>
      <c r="BM1080" s="64"/>
      <c r="BN1080" s="65"/>
      <c r="BO1080" s="64"/>
      <c r="BP1080" s="65"/>
      <c r="BQ1080" s="64"/>
      <c r="BR1080" s="65"/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64"/>
      <c r="CC1080" s="64"/>
      <c r="CD1080" s="64"/>
      <c r="CE1080" s="64"/>
      <c r="CF1080" s="64"/>
      <c r="CG1080" s="64" t="s">
        <v>177</v>
      </c>
      <c r="CH1080" s="64"/>
      <c r="CI1080" s="64"/>
      <c r="CJ1080" s="64"/>
      <c r="CK1080"/>
      <c r="CP1080"/>
      <c r="CQ1080"/>
      <c r="CR1080"/>
      <c r="CS1080"/>
      <c r="CT1080"/>
      <c r="CU1080"/>
      <c r="CV1080"/>
      <c r="CW1080" s="64"/>
    </row>
    <row r="1081" spans="1:101" s="17" customFormat="1" x14ac:dyDescent="0.25">
      <c r="A1081" s="64"/>
      <c r="C1081" s="64"/>
      <c r="D1081" s="64"/>
      <c r="E1081" s="64"/>
      <c r="F1081" s="66"/>
      <c r="W1081" s="20"/>
      <c r="X1081" s="64"/>
      <c r="Y1081" s="64"/>
      <c r="Z1081" s="20"/>
      <c r="AA1081" s="20"/>
      <c r="AB1081" s="20"/>
      <c r="AC1081" s="64"/>
      <c r="AD1081" s="64"/>
      <c r="AE1081" s="64"/>
      <c r="AF1081" s="20"/>
      <c r="AG1081" s="64" t="s">
        <v>4201</v>
      </c>
      <c r="AI1081" s="64"/>
      <c r="AK1081" s="64"/>
      <c r="AL1081" s="64"/>
      <c r="AM1081" s="64"/>
      <c r="AN1081" s="64"/>
      <c r="AO1081" s="64"/>
      <c r="AP1081" s="64"/>
      <c r="AQ1081" s="64"/>
      <c r="AR1081" s="64"/>
      <c r="AS1081" s="64"/>
      <c r="AT1081" s="64"/>
      <c r="AU1081" s="68"/>
      <c r="BC1081" s="64"/>
      <c r="BD1081" s="64"/>
      <c r="BE1081" s="65"/>
      <c r="BF1081" s="65"/>
      <c r="BG1081" s="65"/>
      <c r="BH1081" s="65"/>
      <c r="BI1081" s="20"/>
      <c r="BJ1081" s="20"/>
      <c r="BK1081" s="20"/>
      <c r="BL1081" s="20"/>
      <c r="BM1081" s="64"/>
      <c r="BN1081" s="65"/>
      <c r="BO1081" s="64"/>
      <c r="BP1081" s="65"/>
      <c r="BQ1081" s="64"/>
      <c r="BR1081" s="65"/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64"/>
      <c r="CC1081" s="64"/>
      <c r="CD1081" s="64"/>
      <c r="CE1081" s="64"/>
      <c r="CF1081" s="64"/>
      <c r="CG1081" s="64" t="s">
        <v>177</v>
      </c>
      <c r="CH1081" s="64"/>
      <c r="CI1081" s="64"/>
      <c r="CJ1081" s="64"/>
      <c r="CK1081"/>
      <c r="CP1081"/>
      <c r="CQ1081"/>
      <c r="CR1081"/>
      <c r="CS1081"/>
      <c r="CT1081"/>
      <c r="CU1081"/>
      <c r="CV1081"/>
      <c r="CW1081" s="64"/>
    </row>
    <row r="1082" spans="1:101" s="17" customFormat="1" x14ac:dyDescent="0.25">
      <c r="A1082" s="64"/>
      <c r="C1082" s="64"/>
      <c r="D1082" s="64"/>
      <c r="E1082" s="64"/>
      <c r="F1082" s="66"/>
      <c r="W1082" s="20"/>
      <c r="X1082" s="64"/>
      <c r="Y1082" s="64"/>
      <c r="Z1082" s="20"/>
      <c r="AA1082" s="20"/>
      <c r="AB1082" s="20"/>
      <c r="AC1082" s="64"/>
      <c r="AD1082" s="64"/>
      <c r="AE1082" s="64"/>
      <c r="AF1082" s="20"/>
      <c r="AG1082" s="64" t="s">
        <v>4204</v>
      </c>
      <c r="AI1082" s="64"/>
      <c r="AK1082" s="64"/>
      <c r="AL1082" s="64"/>
      <c r="AM1082" s="64"/>
      <c r="AN1082" s="64"/>
      <c r="AO1082" s="64"/>
      <c r="AP1082" s="64"/>
      <c r="AQ1082" s="64"/>
      <c r="AR1082" s="64"/>
      <c r="AS1082" s="64"/>
      <c r="AT1082" s="64"/>
      <c r="AU1082" s="68"/>
      <c r="BC1082" s="64"/>
      <c r="BD1082" s="64"/>
      <c r="BE1082" s="65"/>
      <c r="BF1082" s="65"/>
      <c r="BG1082" s="65"/>
      <c r="BH1082" s="65"/>
      <c r="BI1082" s="20"/>
      <c r="BJ1082" s="20"/>
      <c r="BK1082" s="20"/>
      <c r="BL1082" s="20"/>
      <c r="BM1082" s="64"/>
      <c r="BN1082" s="65"/>
      <c r="BO1082" s="64"/>
      <c r="BP1082" s="65"/>
      <c r="BQ1082" s="64"/>
      <c r="BR1082" s="65"/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64"/>
      <c r="CC1082" s="64"/>
      <c r="CD1082" s="64"/>
      <c r="CE1082" s="64"/>
      <c r="CF1082" s="64"/>
      <c r="CG1082" s="64" t="s">
        <v>177</v>
      </c>
      <c r="CH1082" s="64"/>
      <c r="CI1082" s="64"/>
      <c r="CJ1082" s="64"/>
      <c r="CK1082"/>
      <c r="CP1082"/>
      <c r="CQ1082"/>
      <c r="CR1082"/>
      <c r="CS1082"/>
      <c r="CT1082"/>
      <c r="CU1082"/>
      <c r="CV1082"/>
      <c r="CW1082" s="64"/>
    </row>
    <row r="1083" spans="1:101" s="17" customFormat="1" x14ac:dyDescent="0.25">
      <c r="A1083" s="64"/>
      <c r="C1083" s="64"/>
      <c r="D1083" s="64"/>
      <c r="E1083" s="64"/>
      <c r="F1083" s="66"/>
      <c r="W1083" s="20"/>
      <c r="X1083" s="64"/>
      <c r="Y1083" s="64"/>
      <c r="Z1083" s="20"/>
      <c r="AA1083" s="20"/>
      <c r="AB1083" s="20"/>
      <c r="AC1083" s="64"/>
      <c r="AD1083" s="64"/>
      <c r="AE1083" s="64"/>
      <c r="AF1083" s="20"/>
      <c r="AG1083" s="64" t="s">
        <v>4207</v>
      </c>
      <c r="AI1083" s="64"/>
      <c r="AK1083" s="64"/>
      <c r="AL1083" s="64"/>
      <c r="AM1083" s="64"/>
      <c r="AN1083" s="64"/>
      <c r="AO1083" s="64"/>
      <c r="AP1083" s="64"/>
      <c r="AQ1083" s="64"/>
      <c r="AR1083" s="64"/>
      <c r="AS1083" s="64"/>
      <c r="AT1083" s="64"/>
      <c r="AU1083" s="68"/>
      <c r="BC1083" s="64"/>
      <c r="BD1083" s="64"/>
      <c r="BE1083" s="65"/>
      <c r="BF1083" s="65"/>
      <c r="BG1083" s="65"/>
      <c r="BH1083" s="65"/>
      <c r="BI1083" s="20"/>
      <c r="BJ1083" s="20"/>
      <c r="BK1083" s="20"/>
      <c r="BL1083" s="20"/>
      <c r="BM1083" s="64"/>
      <c r="BN1083" s="65"/>
      <c r="BO1083" s="64"/>
      <c r="BP1083" s="65"/>
      <c r="BQ1083" s="64"/>
      <c r="BR1083" s="65"/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64"/>
      <c r="CC1083" s="64"/>
      <c r="CD1083" s="64"/>
      <c r="CE1083" s="64"/>
      <c r="CF1083" s="64"/>
      <c r="CG1083" s="64" t="s">
        <v>177</v>
      </c>
      <c r="CH1083" s="64"/>
      <c r="CI1083" s="64"/>
      <c r="CJ1083" s="64"/>
      <c r="CK1083"/>
      <c r="CP1083"/>
      <c r="CQ1083"/>
      <c r="CR1083"/>
      <c r="CS1083"/>
      <c r="CT1083"/>
      <c r="CU1083"/>
      <c r="CV1083"/>
      <c r="CW1083" s="64"/>
    </row>
    <row r="1084" spans="1:101" s="17" customFormat="1" x14ac:dyDescent="0.25">
      <c r="A1084" s="64"/>
      <c r="C1084" s="64"/>
      <c r="D1084" s="64"/>
      <c r="E1084" s="64"/>
      <c r="F1084" s="66"/>
      <c r="W1084" s="20"/>
      <c r="X1084" s="64"/>
      <c r="Y1084" s="64"/>
      <c r="Z1084" s="20"/>
      <c r="AA1084" s="20"/>
      <c r="AB1084" s="20"/>
      <c r="AC1084" s="64"/>
      <c r="AD1084" s="64"/>
      <c r="AE1084" s="64"/>
      <c r="AF1084" s="20"/>
      <c r="AG1084" s="64" t="s">
        <v>4210</v>
      </c>
      <c r="AI1084" s="64"/>
      <c r="AK1084" s="64"/>
      <c r="AL1084" s="64"/>
      <c r="AM1084" s="64"/>
      <c r="AN1084" s="64"/>
      <c r="AO1084" s="64"/>
      <c r="AP1084" s="64"/>
      <c r="AQ1084" s="64"/>
      <c r="AR1084" s="64"/>
      <c r="AS1084" s="64"/>
      <c r="AT1084" s="64"/>
      <c r="AU1084" s="68"/>
      <c r="BC1084" s="64"/>
      <c r="BD1084" s="64"/>
      <c r="BE1084" s="65"/>
      <c r="BF1084" s="65"/>
      <c r="BG1084" s="65"/>
      <c r="BH1084" s="65"/>
      <c r="BI1084" s="20"/>
      <c r="BJ1084" s="20"/>
      <c r="BK1084" s="20"/>
      <c r="BL1084" s="20"/>
      <c r="BM1084" s="64"/>
      <c r="BN1084" s="65"/>
      <c r="BO1084" s="64"/>
      <c r="BP1084" s="65"/>
      <c r="BQ1084" s="64"/>
      <c r="BR1084" s="65"/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64"/>
      <c r="CC1084" s="64"/>
      <c r="CD1084" s="64"/>
      <c r="CE1084" s="64"/>
      <c r="CF1084" s="64"/>
      <c r="CG1084" s="64" t="s">
        <v>177</v>
      </c>
      <c r="CH1084" s="64"/>
      <c r="CI1084" s="64"/>
      <c r="CJ1084" s="64"/>
      <c r="CK1084"/>
      <c r="CP1084"/>
      <c r="CQ1084"/>
      <c r="CR1084"/>
      <c r="CS1084"/>
      <c r="CT1084"/>
      <c r="CU1084"/>
      <c r="CV1084"/>
      <c r="CW1084" s="64"/>
    </row>
    <row r="1085" spans="1:101" s="17" customFormat="1" x14ac:dyDescent="0.25">
      <c r="A1085" s="64"/>
      <c r="C1085" s="64"/>
      <c r="D1085" s="64"/>
      <c r="E1085" s="64"/>
      <c r="F1085" s="66"/>
      <c r="W1085" s="20"/>
      <c r="X1085" s="64"/>
      <c r="Y1085" s="64"/>
      <c r="Z1085" s="20"/>
      <c r="AA1085" s="20"/>
      <c r="AB1085" s="20"/>
      <c r="AC1085" s="64"/>
      <c r="AD1085" s="64"/>
      <c r="AE1085" s="64"/>
      <c r="AF1085" s="20"/>
      <c r="AG1085" s="64" t="s">
        <v>4213</v>
      </c>
      <c r="AI1085" s="64"/>
      <c r="AK1085" s="64"/>
      <c r="AL1085" s="64"/>
      <c r="AM1085" s="64"/>
      <c r="AN1085" s="64"/>
      <c r="AO1085" s="64"/>
      <c r="AP1085" s="64"/>
      <c r="AQ1085" s="64"/>
      <c r="AR1085" s="64"/>
      <c r="AS1085" s="64"/>
      <c r="AT1085" s="64"/>
      <c r="AU1085" s="68"/>
      <c r="BC1085" s="64"/>
      <c r="BD1085" s="64"/>
      <c r="BE1085" s="65"/>
      <c r="BF1085" s="65"/>
      <c r="BG1085" s="65"/>
      <c r="BH1085" s="65"/>
      <c r="BI1085" s="20"/>
      <c r="BJ1085" s="20"/>
      <c r="BK1085" s="20"/>
      <c r="BL1085" s="20"/>
      <c r="BM1085" s="64"/>
      <c r="BN1085" s="65"/>
      <c r="BO1085" s="64"/>
      <c r="BP1085" s="65"/>
      <c r="BQ1085" s="64"/>
      <c r="BR1085" s="65"/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64"/>
      <c r="CC1085" s="64"/>
      <c r="CD1085" s="64"/>
      <c r="CE1085" s="64"/>
      <c r="CF1085" s="64"/>
      <c r="CG1085" s="64" t="s">
        <v>177</v>
      </c>
      <c r="CH1085" s="64"/>
      <c r="CI1085" s="64"/>
      <c r="CJ1085" s="64"/>
      <c r="CK1085"/>
      <c r="CP1085"/>
      <c r="CQ1085"/>
      <c r="CR1085"/>
      <c r="CS1085"/>
      <c r="CT1085"/>
      <c r="CU1085"/>
      <c r="CV1085"/>
      <c r="CW1085" s="64"/>
    </row>
    <row r="1086" spans="1:101" s="17" customFormat="1" x14ac:dyDescent="0.25">
      <c r="A1086" s="64"/>
      <c r="C1086" s="64"/>
      <c r="D1086" s="64"/>
      <c r="E1086" s="64"/>
      <c r="F1086" s="66"/>
      <c r="W1086" s="20"/>
      <c r="X1086" s="64"/>
      <c r="Y1086" s="64"/>
      <c r="Z1086" s="20"/>
      <c r="AA1086" s="20"/>
      <c r="AB1086" s="20"/>
      <c r="AC1086" s="64"/>
      <c r="AD1086" s="64"/>
      <c r="AE1086" s="64"/>
      <c r="AF1086" s="20"/>
      <c r="AG1086" s="64" t="s">
        <v>4216</v>
      </c>
      <c r="AI1086" s="64"/>
      <c r="AK1086" s="64"/>
      <c r="AL1086" s="64"/>
      <c r="AM1086" s="64"/>
      <c r="AN1086" s="64"/>
      <c r="AO1086" s="64"/>
      <c r="AP1086" s="64"/>
      <c r="AQ1086" s="64"/>
      <c r="AR1086" s="64"/>
      <c r="AS1086" s="64"/>
      <c r="AT1086" s="64"/>
      <c r="AU1086" s="68"/>
      <c r="BC1086" s="64"/>
      <c r="BD1086" s="64"/>
      <c r="BE1086" s="65"/>
      <c r="BF1086" s="65"/>
      <c r="BG1086" s="65"/>
      <c r="BH1086" s="65"/>
      <c r="BI1086" s="20"/>
      <c r="BJ1086" s="20"/>
      <c r="BK1086" s="20"/>
      <c r="BL1086" s="20"/>
      <c r="BM1086" s="64"/>
      <c r="BN1086" s="65"/>
      <c r="BO1086" s="64"/>
      <c r="BP1086" s="65"/>
      <c r="BQ1086" s="64"/>
      <c r="BR1086" s="65"/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64"/>
      <c r="CC1086" s="64"/>
      <c r="CD1086" s="64"/>
      <c r="CE1086" s="64"/>
      <c r="CF1086" s="64"/>
      <c r="CG1086" s="64" t="s">
        <v>177</v>
      </c>
      <c r="CH1086" s="64"/>
      <c r="CI1086" s="64"/>
      <c r="CJ1086" s="64"/>
      <c r="CK1086"/>
      <c r="CP1086"/>
      <c r="CQ1086"/>
      <c r="CR1086"/>
      <c r="CS1086"/>
      <c r="CT1086"/>
      <c r="CU1086"/>
      <c r="CV1086"/>
      <c r="CW1086" s="64"/>
    </row>
    <row r="1087" spans="1:101" s="17" customFormat="1" x14ac:dyDescent="0.25">
      <c r="A1087" s="64"/>
      <c r="C1087" s="64"/>
      <c r="D1087" s="64"/>
      <c r="E1087" s="64"/>
      <c r="F1087" s="66"/>
      <c r="W1087" s="20"/>
      <c r="X1087" s="64"/>
      <c r="Y1087" s="64"/>
      <c r="Z1087" s="20"/>
      <c r="AA1087" s="20"/>
      <c r="AB1087" s="20"/>
      <c r="AC1087" s="64"/>
      <c r="AD1087" s="64"/>
      <c r="AE1087" s="64"/>
      <c r="AF1087" s="20"/>
      <c r="AG1087" s="64" t="s">
        <v>4219</v>
      </c>
      <c r="AI1087" s="64"/>
      <c r="AK1087" s="64"/>
      <c r="AL1087" s="64"/>
      <c r="AM1087" s="64"/>
      <c r="AN1087" s="64"/>
      <c r="AO1087" s="64"/>
      <c r="AP1087" s="64"/>
      <c r="AQ1087" s="64"/>
      <c r="AR1087" s="64"/>
      <c r="AS1087" s="64"/>
      <c r="AT1087" s="64"/>
      <c r="AU1087" s="68"/>
      <c r="BC1087" s="64"/>
      <c r="BD1087" s="64"/>
      <c r="BE1087" s="65"/>
      <c r="BF1087" s="65"/>
      <c r="BG1087" s="65"/>
      <c r="BH1087" s="65"/>
      <c r="BI1087" s="20"/>
      <c r="BJ1087" s="20"/>
      <c r="BK1087" s="20"/>
      <c r="BL1087" s="20"/>
      <c r="BM1087" s="64"/>
      <c r="BN1087" s="65"/>
      <c r="BO1087" s="64"/>
      <c r="BP1087" s="65"/>
      <c r="BQ1087" s="64"/>
      <c r="BR1087" s="65"/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64"/>
      <c r="CC1087" s="64"/>
      <c r="CD1087" s="64"/>
      <c r="CE1087" s="64"/>
      <c r="CF1087" s="64"/>
      <c r="CG1087" s="64" t="s">
        <v>177</v>
      </c>
      <c r="CH1087" s="64"/>
      <c r="CI1087" s="64"/>
      <c r="CJ1087" s="64"/>
      <c r="CK1087"/>
      <c r="CP1087"/>
      <c r="CQ1087"/>
      <c r="CR1087"/>
      <c r="CS1087"/>
      <c r="CT1087"/>
      <c r="CU1087"/>
      <c r="CV1087"/>
      <c r="CW1087" s="64"/>
    </row>
    <row r="1088" spans="1:101" s="17" customFormat="1" x14ac:dyDescent="0.25">
      <c r="A1088" s="64"/>
      <c r="C1088" s="64"/>
      <c r="D1088" s="64"/>
      <c r="E1088" s="64"/>
      <c r="F1088" s="66"/>
      <c r="W1088" s="20"/>
      <c r="X1088" s="64"/>
      <c r="Y1088" s="64"/>
      <c r="Z1088" s="20"/>
      <c r="AA1088" s="20"/>
      <c r="AB1088" s="20"/>
      <c r="AC1088" s="64"/>
      <c r="AD1088" s="64"/>
      <c r="AE1088" s="64"/>
      <c r="AF1088" s="20"/>
      <c r="AG1088" s="64" t="s">
        <v>4223</v>
      </c>
      <c r="AI1088" s="64"/>
      <c r="AK1088" s="64"/>
      <c r="AL1088" s="64"/>
      <c r="AM1088" s="64"/>
      <c r="AN1088" s="64"/>
      <c r="AO1088" s="64"/>
      <c r="AP1088" s="64"/>
      <c r="AQ1088" s="64"/>
      <c r="AR1088" s="64"/>
      <c r="AS1088" s="64"/>
      <c r="AT1088" s="64"/>
      <c r="AU1088" s="68"/>
      <c r="BC1088" s="64"/>
      <c r="BD1088" s="64"/>
      <c r="BE1088" s="65"/>
      <c r="BF1088" s="65"/>
      <c r="BG1088" s="65"/>
      <c r="BH1088" s="65"/>
      <c r="BI1088" s="20"/>
      <c r="BJ1088" s="20"/>
      <c r="BK1088" s="20"/>
      <c r="BL1088" s="20"/>
      <c r="BM1088" s="64"/>
      <c r="BN1088" s="65"/>
      <c r="BO1088" s="64"/>
      <c r="BP1088" s="65"/>
      <c r="BQ1088" s="64"/>
      <c r="BR1088" s="65"/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64"/>
      <c r="CC1088" s="64"/>
      <c r="CD1088" s="64"/>
      <c r="CE1088" s="64"/>
      <c r="CF1088" s="64"/>
      <c r="CG1088" s="64" t="s">
        <v>177</v>
      </c>
      <c r="CH1088" s="64"/>
      <c r="CI1088" s="64"/>
      <c r="CJ1088" s="64"/>
      <c r="CK1088"/>
      <c r="CP1088"/>
      <c r="CQ1088"/>
      <c r="CR1088"/>
      <c r="CS1088"/>
      <c r="CT1088"/>
      <c r="CU1088"/>
      <c r="CV1088"/>
      <c r="CW1088" s="64"/>
    </row>
    <row r="1089" spans="1:101" s="17" customFormat="1" x14ac:dyDescent="0.25">
      <c r="A1089" s="64"/>
      <c r="C1089" s="64"/>
      <c r="D1089" s="64"/>
      <c r="E1089" s="64"/>
      <c r="F1089" s="66"/>
      <c r="W1089" s="20"/>
      <c r="X1089" s="64"/>
      <c r="Y1089" s="64"/>
      <c r="Z1089" s="20"/>
      <c r="AA1089" s="20"/>
      <c r="AB1089" s="20"/>
      <c r="AC1089" s="64"/>
      <c r="AD1089" s="64"/>
      <c r="AE1089" s="64"/>
      <c r="AF1089" s="20"/>
      <c r="AG1089" s="64" t="s">
        <v>4226</v>
      </c>
      <c r="AI1089" s="64"/>
      <c r="AK1089" s="64"/>
      <c r="AL1089" s="64"/>
      <c r="AM1089" s="64"/>
      <c r="AN1089" s="64"/>
      <c r="AO1089" s="64"/>
      <c r="AP1089" s="64"/>
      <c r="AQ1089" s="64"/>
      <c r="AR1089" s="64"/>
      <c r="AS1089" s="64"/>
      <c r="AT1089" s="64"/>
      <c r="AU1089" s="68"/>
      <c r="BC1089" s="64"/>
      <c r="BD1089" s="64"/>
      <c r="BE1089" s="65"/>
      <c r="BF1089" s="65"/>
      <c r="BG1089" s="65"/>
      <c r="BH1089" s="65"/>
      <c r="BI1089" s="20"/>
      <c r="BJ1089" s="20"/>
      <c r="BK1089" s="20"/>
      <c r="BL1089" s="20"/>
      <c r="BM1089" s="64"/>
      <c r="BN1089" s="65"/>
      <c r="BO1089" s="64"/>
      <c r="BP1089" s="65"/>
      <c r="BQ1089" s="64"/>
      <c r="BR1089" s="65"/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64"/>
      <c r="CC1089" s="64"/>
      <c r="CD1089" s="64"/>
      <c r="CE1089" s="64"/>
      <c r="CF1089" s="64"/>
      <c r="CG1089" s="64" t="s">
        <v>177</v>
      </c>
      <c r="CH1089" s="64"/>
      <c r="CI1089" s="64"/>
      <c r="CJ1089" s="64"/>
      <c r="CK1089"/>
      <c r="CP1089"/>
      <c r="CQ1089"/>
      <c r="CR1089"/>
      <c r="CS1089"/>
      <c r="CT1089"/>
      <c r="CU1089"/>
      <c r="CV1089"/>
      <c r="CW1089" s="64"/>
    </row>
    <row r="1090" spans="1:101" s="17" customFormat="1" x14ac:dyDescent="0.25">
      <c r="A1090" s="64"/>
      <c r="C1090" s="64"/>
      <c r="D1090" s="64"/>
      <c r="E1090" s="64"/>
      <c r="F1090" s="66"/>
      <c r="W1090" s="20"/>
      <c r="X1090" s="64"/>
      <c r="Y1090" s="64"/>
      <c r="Z1090" s="20"/>
      <c r="AA1090" s="20"/>
      <c r="AB1090" s="20"/>
      <c r="AC1090" s="64"/>
      <c r="AD1090" s="64"/>
      <c r="AE1090" s="64"/>
      <c r="AF1090" s="20"/>
      <c r="AG1090" s="64" t="s">
        <v>4229</v>
      </c>
      <c r="AI1090" s="64"/>
      <c r="AK1090" s="64"/>
      <c r="AL1090" s="64"/>
      <c r="AM1090" s="64"/>
      <c r="AN1090" s="64"/>
      <c r="AO1090" s="64"/>
      <c r="AP1090" s="64"/>
      <c r="AQ1090" s="64"/>
      <c r="AR1090" s="64"/>
      <c r="AS1090" s="64"/>
      <c r="AT1090" s="64"/>
      <c r="AU1090" s="68"/>
      <c r="BC1090" s="64"/>
      <c r="BD1090" s="64"/>
      <c r="BE1090" s="65"/>
      <c r="BF1090" s="65"/>
      <c r="BG1090" s="65"/>
      <c r="BH1090" s="65"/>
      <c r="BI1090" s="20"/>
      <c r="BJ1090" s="20"/>
      <c r="BK1090" s="20"/>
      <c r="BL1090" s="20"/>
      <c r="BM1090" s="64"/>
      <c r="BN1090" s="65"/>
      <c r="BO1090" s="64"/>
      <c r="BP1090" s="65"/>
      <c r="BQ1090" s="64"/>
      <c r="BR1090" s="65"/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64"/>
      <c r="CC1090" s="64"/>
      <c r="CD1090" s="64"/>
      <c r="CE1090" s="64"/>
      <c r="CF1090" s="64"/>
      <c r="CG1090" s="64" t="s">
        <v>177</v>
      </c>
      <c r="CH1090" s="64"/>
      <c r="CI1090" s="64"/>
      <c r="CJ1090" s="64"/>
      <c r="CK1090"/>
      <c r="CP1090"/>
      <c r="CQ1090"/>
      <c r="CR1090"/>
      <c r="CS1090"/>
      <c r="CT1090"/>
      <c r="CU1090"/>
      <c r="CV1090"/>
      <c r="CW1090" s="64"/>
    </row>
    <row r="1091" spans="1:101" s="17" customFormat="1" x14ac:dyDescent="0.25">
      <c r="A1091" s="64"/>
      <c r="C1091" s="64"/>
      <c r="D1091" s="64"/>
      <c r="E1091" s="64"/>
      <c r="F1091" s="66"/>
      <c r="W1091" s="20"/>
      <c r="X1091" s="64"/>
      <c r="Y1091" s="64"/>
      <c r="Z1091" s="20"/>
      <c r="AA1091" s="20"/>
      <c r="AB1091" s="20"/>
      <c r="AC1091" s="64"/>
      <c r="AD1091" s="64"/>
      <c r="AE1091" s="64"/>
      <c r="AF1091" s="20"/>
      <c r="AG1091" s="64" t="s">
        <v>4232</v>
      </c>
      <c r="AI1091" s="64"/>
      <c r="AK1091" s="64"/>
      <c r="AL1091" s="64"/>
      <c r="AM1091" s="64"/>
      <c r="AN1091" s="64"/>
      <c r="AO1091" s="64"/>
      <c r="AP1091" s="64"/>
      <c r="AQ1091" s="64"/>
      <c r="AR1091" s="64"/>
      <c r="AS1091" s="64"/>
      <c r="AT1091" s="64"/>
      <c r="AU1091" s="68"/>
      <c r="BC1091" s="64"/>
      <c r="BD1091" s="64"/>
      <c r="BE1091" s="65"/>
      <c r="BF1091" s="65"/>
      <c r="BG1091" s="65"/>
      <c r="BH1091" s="65"/>
      <c r="BI1091" s="20"/>
      <c r="BJ1091" s="20"/>
      <c r="BK1091" s="20"/>
      <c r="BL1091" s="20"/>
      <c r="BM1091" s="64"/>
      <c r="BN1091" s="65"/>
      <c r="BO1091" s="64"/>
      <c r="BP1091" s="65"/>
      <c r="BQ1091" s="64"/>
      <c r="BR1091" s="65"/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64"/>
      <c r="CC1091" s="64"/>
      <c r="CD1091" s="64"/>
      <c r="CE1091" s="64"/>
      <c r="CF1091" s="64"/>
      <c r="CG1091" s="64" t="s">
        <v>177</v>
      </c>
      <c r="CH1091" s="64"/>
      <c r="CI1091" s="64"/>
      <c r="CJ1091" s="64"/>
      <c r="CK1091"/>
      <c r="CP1091"/>
      <c r="CQ1091"/>
      <c r="CR1091"/>
      <c r="CS1091"/>
      <c r="CT1091"/>
      <c r="CU1091"/>
      <c r="CV1091"/>
      <c r="CW1091" s="64"/>
    </row>
    <row r="1092" spans="1:101" s="17" customFormat="1" x14ac:dyDescent="0.25">
      <c r="A1092" s="64"/>
      <c r="C1092" s="64"/>
      <c r="D1092" s="64"/>
      <c r="E1092" s="64"/>
      <c r="F1092" s="66"/>
      <c r="W1092" s="20"/>
      <c r="X1092" s="64"/>
      <c r="Y1092" s="64"/>
      <c r="Z1092" s="20"/>
      <c r="AA1092" s="20"/>
      <c r="AB1092" s="20"/>
      <c r="AC1092" s="64"/>
      <c r="AD1092" s="64"/>
      <c r="AE1092" s="64"/>
      <c r="AF1092" s="20"/>
      <c r="AG1092" s="64" t="s">
        <v>4235</v>
      </c>
      <c r="AI1092" s="64"/>
      <c r="AK1092" s="64"/>
      <c r="AL1092" s="64"/>
      <c r="AM1092" s="64"/>
      <c r="AN1092" s="64"/>
      <c r="AO1092" s="64"/>
      <c r="AP1092" s="64"/>
      <c r="AQ1092" s="64"/>
      <c r="AR1092" s="64"/>
      <c r="AS1092" s="64"/>
      <c r="AT1092" s="64"/>
      <c r="AU1092" s="68"/>
      <c r="BC1092" s="64"/>
      <c r="BD1092" s="64"/>
      <c r="BE1092" s="65"/>
      <c r="BF1092" s="65"/>
      <c r="BG1092" s="65"/>
      <c r="BH1092" s="65"/>
      <c r="BI1092" s="20"/>
      <c r="BJ1092" s="20"/>
      <c r="BK1092" s="20"/>
      <c r="BL1092" s="20"/>
      <c r="BM1092" s="64"/>
      <c r="BN1092" s="65"/>
      <c r="BO1092" s="64"/>
      <c r="BP1092" s="65"/>
      <c r="BQ1092" s="64"/>
      <c r="BR1092" s="65"/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64"/>
      <c r="CC1092" s="64"/>
      <c r="CD1092" s="64"/>
      <c r="CE1092" s="64"/>
      <c r="CF1092" s="64"/>
      <c r="CG1092" s="64" t="s">
        <v>177</v>
      </c>
      <c r="CH1092" s="64"/>
      <c r="CI1092" s="64"/>
      <c r="CJ1092" s="64"/>
      <c r="CK1092"/>
      <c r="CP1092"/>
      <c r="CQ1092"/>
      <c r="CR1092"/>
      <c r="CS1092"/>
      <c r="CT1092"/>
      <c r="CU1092"/>
      <c r="CV1092"/>
      <c r="CW1092" s="64"/>
    </row>
    <row r="1093" spans="1:101" s="17" customFormat="1" x14ac:dyDescent="0.25">
      <c r="A1093" s="64"/>
      <c r="C1093" s="64"/>
      <c r="D1093" s="64"/>
      <c r="E1093" s="64"/>
      <c r="F1093" s="66"/>
      <c r="W1093" s="20"/>
      <c r="X1093" s="64"/>
      <c r="Y1093" s="64"/>
      <c r="Z1093" s="20"/>
      <c r="AA1093" s="20"/>
      <c r="AB1093" s="20"/>
      <c r="AC1093" s="64"/>
      <c r="AD1093" s="64"/>
      <c r="AE1093" s="64"/>
      <c r="AF1093" s="20"/>
      <c r="AG1093" s="64" t="s">
        <v>4238</v>
      </c>
      <c r="AI1093" s="64"/>
      <c r="AK1093" s="64"/>
      <c r="AL1093" s="64"/>
      <c r="AM1093" s="64"/>
      <c r="AN1093" s="64"/>
      <c r="AO1093" s="64"/>
      <c r="AP1093" s="64"/>
      <c r="AQ1093" s="64"/>
      <c r="AR1093" s="64"/>
      <c r="AS1093" s="64"/>
      <c r="AT1093" s="64"/>
      <c r="AU1093" s="68"/>
      <c r="BC1093" s="64"/>
      <c r="BD1093" s="64"/>
      <c r="BE1093" s="65"/>
      <c r="BF1093" s="65"/>
      <c r="BG1093" s="65"/>
      <c r="BH1093" s="65"/>
      <c r="BI1093" s="20"/>
      <c r="BJ1093" s="20"/>
      <c r="BK1093" s="20"/>
      <c r="BL1093" s="20"/>
      <c r="BM1093" s="64"/>
      <c r="BN1093" s="65"/>
      <c r="BO1093" s="64"/>
      <c r="BP1093" s="65"/>
      <c r="BQ1093" s="64"/>
      <c r="BR1093" s="65"/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64"/>
      <c r="CC1093" s="64"/>
      <c r="CD1093" s="64"/>
      <c r="CE1093" s="64"/>
      <c r="CF1093" s="64"/>
      <c r="CG1093" s="64" t="s">
        <v>177</v>
      </c>
      <c r="CH1093" s="64"/>
      <c r="CI1093" s="64"/>
      <c r="CJ1093" s="64"/>
      <c r="CK1093"/>
      <c r="CP1093"/>
      <c r="CQ1093"/>
      <c r="CR1093"/>
      <c r="CS1093"/>
      <c r="CT1093"/>
      <c r="CU1093"/>
      <c r="CV1093"/>
      <c r="CW1093" s="64"/>
    </row>
    <row r="1094" spans="1:101" s="17" customFormat="1" x14ac:dyDescent="0.25">
      <c r="A1094" s="64"/>
      <c r="C1094" s="64"/>
      <c r="D1094" s="64"/>
      <c r="E1094" s="64"/>
      <c r="F1094" s="66"/>
      <c r="W1094" s="20"/>
      <c r="X1094" s="64"/>
      <c r="Y1094" s="64"/>
      <c r="Z1094" s="20"/>
      <c r="AA1094" s="20"/>
      <c r="AB1094" s="20"/>
      <c r="AC1094" s="64"/>
      <c r="AD1094" s="67"/>
      <c r="AE1094" s="64"/>
      <c r="AF1094" s="20"/>
      <c r="AG1094" s="64" t="s">
        <v>4241</v>
      </c>
      <c r="AI1094" s="64"/>
      <c r="AK1094" s="64"/>
      <c r="AL1094" s="64"/>
      <c r="AM1094" s="64"/>
      <c r="AN1094" s="64"/>
      <c r="AO1094" s="64"/>
      <c r="AP1094" s="64"/>
      <c r="AQ1094" s="64"/>
      <c r="AR1094" s="64"/>
      <c r="AS1094" s="64"/>
      <c r="AT1094" s="64"/>
      <c r="AU1094" s="68"/>
      <c r="BC1094" s="64"/>
      <c r="BD1094" s="64"/>
      <c r="BE1094" s="65"/>
      <c r="BF1094" s="65"/>
      <c r="BG1094" s="65"/>
      <c r="BH1094" s="65"/>
      <c r="BI1094" s="20"/>
      <c r="BJ1094" s="20"/>
      <c r="BK1094" s="20"/>
      <c r="BL1094" s="20"/>
      <c r="BM1094" s="64"/>
      <c r="BN1094" s="65"/>
      <c r="BO1094" s="64"/>
      <c r="BP1094" s="65"/>
      <c r="BQ1094" s="64"/>
      <c r="BR1094" s="65"/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64"/>
      <c r="CC1094" s="64"/>
      <c r="CD1094" s="64"/>
      <c r="CE1094" s="64"/>
      <c r="CF1094" s="64"/>
      <c r="CG1094" s="64" t="s">
        <v>177</v>
      </c>
      <c r="CH1094" s="64"/>
      <c r="CI1094" s="64"/>
      <c r="CJ1094" s="64"/>
      <c r="CK1094"/>
      <c r="CP1094"/>
      <c r="CQ1094"/>
      <c r="CR1094"/>
      <c r="CS1094"/>
      <c r="CT1094"/>
      <c r="CU1094"/>
      <c r="CV1094"/>
      <c r="CW1094" s="64"/>
    </row>
    <row r="1095" spans="1:101" s="17" customFormat="1" x14ac:dyDescent="0.25">
      <c r="A1095" s="64"/>
      <c r="C1095" s="64"/>
      <c r="D1095" s="64"/>
      <c r="E1095" s="64"/>
      <c r="F1095" s="66"/>
      <c r="W1095" s="20"/>
      <c r="X1095" s="64"/>
      <c r="Y1095" s="64"/>
      <c r="Z1095" s="20"/>
      <c r="AA1095" s="20"/>
      <c r="AB1095" s="20"/>
      <c r="AC1095" s="64"/>
      <c r="AD1095" s="64"/>
      <c r="AE1095" s="64"/>
      <c r="AF1095" s="20"/>
      <c r="AG1095" s="64" t="s">
        <v>4244</v>
      </c>
      <c r="AI1095" s="64"/>
      <c r="AK1095" s="64"/>
      <c r="AL1095" s="64"/>
      <c r="AM1095" s="64"/>
      <c r="AN1095" s="64"/>
      <c r="AO1095" s="64"/>
      <c r="AP1095" s="64"/>
      <c r="AQ1095" s="64"/>
      <c r="AR1095" s="64"/>
      <c r="AS1095" s="64"/>
      <c r="AT1095" s="64"/>
      <c r="AU1095" s="68"/>
      <c r="BC1095" s="64"/>
      <c r="BD1095" s="64"/>
      <c r="BE1095" s="65"/>
      <c r="BF1095" s="65"/>
      <c r="BG1095" s="65"/>
      <c r="BH1095" s="65"/>
      <c r="BI1095" s="20"/>
      <c r="BJ1095" s="20"/>
      <c r="BK1095" s="20"/>
      <c r="BL1095" s="20"/>
      <c r="BM1095" s="64"/>
      <c r="BN1095" s="65"/>
      <c r="BO1095" s="64"/>
      <c r="BP1095" s="65"/>
      <c r="BQ1095" s="64"/>
      <c r="BR1095" s="65"/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64"/>
      <c r="CC1095" s="64"/>
      <c r="CD1095" s="64"/>
      <c r="CE1095" s="64"/>
      <c r="CF1095" s="64"/>
      <c r="CG1095" s="64" t="s">
        <v>177</v>
      </c>
      <c r="CH1095" s="64"/>
      <c r="CI1095" s="64"/>
      <c r="CJ1095" s="64"/>
      <c r="CK1095"/>
      <c r="CP1095"/>
      <c r="CQ1095"/>
      <c r="CR1095"/>
      <c r="CS1095"/>
      <c r="CT1095"/>
      <c r="CU1095"/>
      <c r="CV1095"/>
      <c r="CW1095" s="64"/>
    </row>
    <row r="1096" spans="1:101" s="17" customFormat="1" x14ac:dyDescent="0.25">
      <c r="A1096" s="64"/>
      <c r="C1096" s="64"/>
      <c r="D1096" s="64"/>
      <c r="E1096" s="64"/>
      <c r="F1096" s="66"/>
      <c r="W1096" s="20"/>
      <c r="X1096" s="64"/>
      <c r="Y1096" s="64"/>
      <c r="Z1096" s="20"/>
      <c r="AA1096" s="20"/>
      <c r="AB1096" s="20"/>
      <c r="AC1096" s="64"/>
      <c r="AD1096" s="64"/>
      <c r="AE1096" s="64"/>
      <c r="AF1096" s="20"/>
      <c r="AG1096" s="64" t="s">
        <v>4247</v>
      </c>
      <c r="AI1096" s="64"/>
      <c r="AK1096" s="64"/>
      <c r="AL1096" s="64"/>
      <c r="AM1096" s="64"/>
      <c r="AN1096" s="64"/>
      <c r="AO1096" s="64"/>
      <c r="AP1096" s="64"/>
      <c r="AQ1096" s="64"/>
      <c r="AR1096" s="64"/>
      <c r="AS1096" s="64"/>
      <c r="AT1096" s="64"/>
      <c r="AU1096" s="68"/>
      <c r="BC1096" s="64"/>
      <c r="BD1096" s="64"/>
      <c r="BE1096" s="65"/>
      <c r="BF1096" s="65"/>
      <c r="BG1096" s="65"/>
      <c r="BH1096" s="65"/>
      <c r="BI1096" s="20"/>
      <c r="BJ1096" s="20"/>
      <c r="BK1096" s="20"/>
      <c r="BL1096" s="20"/>
      <c r="BM1096" s="64"/>
      <c r="BN1096" s="65"/>
      <c r="BO1096" s="64"/>
      <c r="BP1096" s="65"/>
      <c r="BQ1096" s="64"/>
      <c r="BR1096" s="65"/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64"/>
      <c r="CC1096" s="64"/>
      <c r="CD1096" s="64"/>
      <c r="CE1096" s="64"/>
      <c r="CF1096" s="64"/>
      <c r="CG1096" s="64" t="s">
        <v>177</v>
      </c>
      <c r="CH1096" s="64"/>
      <c r="CI1096" s="64"/>
      <c r="CJ1096" s="64"/>
      <c r="CK1096"/>
      <c r="CP1096"/>
      <c r="CQ1096"/>
      <c r="CR1096"/>
      <c r="CS1096"/>
      <c r="CT1096"/>
      <c r="CU1096"/>
      <c r="CV1096"/>
      <c r="CW1096" s="64"/>
    </row>
    <row r="1097" spans="1:101" s="17" customFormat="1" x14ac:dyDescent="0.25">
      <c r="A1097" s="64"/>
      <c r="C1097" s="64"/>
      <c r="D1097" s="64"/>
      <c r="E1097" s="64"/>
      <c r="F1097" s="66"/>
      <c r="W1097" s="20"/>
      <c r="X1097" s="64"/>
      <c r="Y1097" s="64"/>
      <c r="Z1097" s="20"/>
      <c r="AA1097" s="20"/>
      <c r="AB1097" s="20"/>
      <c r="AC1097" s="64"/>
      <c r="AD1097" s="64"/>
      <c r="AE1097" s="64"/>
      <c r="AF1097" s="20"/>
      <c r="AG1097" s="64" t="s">
        <v>4250</v>
      </c>
      <c r="AI1097" s="64"/>
      <c r="AK1097" s="64"/>
      <c r="AL1097" s="64"/>
      <c r="AM1097" s="64"/>
      <c r="AN1097" s="64"/>
      <c r="AO1097" s="64"/>
      <c r="AP1097" s="64"/>
      <c r="AQ1097" s="64"/>
      <c r="AR1097" s="64"/>
      <c r="AS1097" s="64"/>
      <c r="AT1097" s="64"/>
      <c r="AU1097" s="68"/>
      <c r="BC1097" s="64"/>
      <c r="BD1097" s="64"/>
      <c r="BE1097" s="65"/>
      <c r="BF1097" s="65"/>
      <c r="BG1097" s="65"/>
      <c r="BH1097" s="65"/>
      <c r="BI1097" s="20"/>
      <c r="BJ1097" s="20"/>
      <c r="BK1097" s="20"/>
      <c r="BL1097" s="20"/>
      <c r="BM1097" s="64"/>
      <c r="BN1097" s="65"/>
      <c r="BO1097" s="64"/>
      <c r="BP1097" s="65"/>
      <c r="BQ1097" s="64"/>
      <c r="BR1097" s="65"/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64"/>
      <c r="CC1097" s="64"/>
      <c r="CD1097" s="64"/>
      <c r="CE1097" s="64"/>
      <c r="CF1097" s="64"/>
      <c r="CG1097" s="64" t="s">
        <v>177</v>
      </c>
      <c r="CH1097" s="64"/>
      <c r="CI1097" s="64"/>
      <c r="CJ1097" s="64"/>
      <c r="CK1097"/>
      <c r="CP1097"/>
      <c r="CQ1097"/>
      <c r="CR1097"/>
      <c r="CS1097"/>
      <c r="CT1097"/>
      <c r="CU1097"/>
      <c r="CV1097"/>
      <c r="CW1097" s="64"/>
    </row>
    <row r="1098" spans="1:101" s="17" customFormat="1" x14ac:dyDescent="0.25">
      <c r="A1098" s="64"/>
      <c r="C1098" s="64"/>
      <c r="D1098" s="64"/>
      <c r="E1098" s="64"/>
      <c r="F1098" s="66"/>
      <c r="W1098" s="20"/>
      <c r="X1098" s="64"/>
      <c r="Y1098" s="64"/>
      <c r="Z1098" s="20"/>
      <c r="AA1098" s="20"/>
      <c r="AB1098" s="20"/>
      <c r="AC1098" s="64"/>
      <c r="AD1098" s="64"/>
      <c r="AE1098" s="64"/>
      <c r="AF1098" s="20"/>
      <c r="AG1098" s="64" t="s">
        <v>4253</v>
      </c>
      <c r="AI1098" s="64"/>
      <c r="AK1098" s="64"/>
      <c r="AL1098" s="64"/>
      <c r="AM1098" s="64"/>
      <c r="AN1098" s="64"/>
      <c r="AO1098" s="64"/>
      <c r="AP1098" s="64"/>
      <c r="AQ1098" s="64"/>
      <c r="AR1098" s="64"/>
      <c r="AS1098" s="64"/>
      <c r="AT1098" s="64"/>
      <c r="AU1098" s="68"/>
      <c r="BC1098" s="64"/>
      <c r="BD1098" s="64"/>
      <c r="BE1098" s="65"/>
      <c r="BF1098" s="65"/>
      <c r="BG1098" s="65"/>
      <c r="BH1098" s="65"/>
      <c r="BI1098" s="20"/>
      <c r="BJ1098" s="20"/>
      <c r="BK1098" s="20"/>
      <c r="BL1098" s="20"/>
      <c r="BM1098" s="64"/>
      <c r="BN1098" s="65"/>
      <c r="BO1098" s="64"/>
      <c r="BP1098" s="65"/>
      <c r="BQ1098" s="64"/>
      <c r="BR1098" s="65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 t="s">
        <v>177</v>
      </c>
      <c r="CH1098" s="64"/>
      <c r="CI1098" s="64"/>
      <c r="CJ1098" s="64"/>
      <c r="CK1098"/>
      <c r="CP1098"/>
      <c r="CQ1098"/>
      <c r="CR1098"/>
      <c r="CS1098"/>
      <c r="CT1098"/>
      <c r="CU1098"/>
      <c r="CV1098"/>
      <c r="CW1098" s="64"/>
    </row>
    <row r="1099" spans="1:101" s="17" customFormat="1" x14ac:dyDescent="0.25">
      <c r="A1099" s="64"/>
      <c r="C1099" s="64"/>
      <c r="D1099" s="64"/>
      <c r="E1099" s="64"/>
      <c r="F1099" s="66"/>
      <c r="W1099" s="20"/>
      <c r="X1099" s="64"/>
      <c r="Y1099" s="64"/>
      <c r="Z1099" s="20"/>
      <c r="AA1099" s="20"/>
      <c r="AB1099" s="20"/>
      <c r="AC1099" s="64"/>
      <c r="AD1099" s="64"/>
      <c r="AE1099" s="64"/>
      <c r="AF1099" s="20"/>
      <c r="AG1099" s="64" t="s">
        <v>4256</v>
      </c>
      <c r="AI1099" s="64"/>
      <c r="AK1099" s="64"/>
      <c r="AL1099" s="64"/>
      <c r="AM1099" s="64"/>
      <c r="AN1099" s="64"/>
      <c r="AO1099" s="64"/>
      <c r="AP1099" s="64"/>
      <c r="AQ1099" s="64"/>
      <c r="AR1099" s="64"/>
      <c r="AS1099" s="64"/>
      <c r="AT1099" s="64"/>
      <c r="AU1099" s="68"/>
      <c r="BC1099" s="64"/>
      <c r="BD1099" s="64"/>
      <c r="BE1099" s="65"/>
      <c r="BF1099" s="65"/>
      <c r="BG1099" s="65"/>
      <c r="BH1099" s="65"/>
      <c r="BI1099" s="20"/>
      <c r="BJ1099" s="20"/>
      <c r="BK1099" s="20"/>
      <c r="BL1099" s="20"/>
      <c r="BM1099" s="64"/>
      <c r="BN1099" s="65"/>
      <c r="BO1099" s="64"/>
      <c r="BP1099" s="65"/>
      <c r="BQ1099" s="64"/>
      <c r="BR1099" s="65"/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64"/>
      <c r="CC1099" s="64"/>
      <c r="CD1099" s="64"/>
      <c r="CE1099" s="64"/>
      <c r="CF1099" s="64"/>
      <c r="CG1099" s="64" t="s">
        <v>177</v>
      </c>
      <c r="CH1099" s="64"/>
      <c r="CI1099" s="64"/>
      <c r="CJ1099" s="64"/>
      <c r="CK1099"/>
      <c r="CP1099"/>
      <c r="CQ1099"/>
      <c r="CR1099"/>
      <c r="CS1099"/>
      <c r="CT1099"/>
      <c r="CU1099"/>
      <c r="CV1099"/>
      <c r="CW1099" s="64"/>
    </row>
    <row r="1100" spans="1:101" s="17" customFormat="1" x14ac:dyDescent="0.25">
      <c r="A1100" s="64"/>
      <c r="C1100" s="64"/>
      <c r="D1100" s="64"/>
      <c r="E1100" s="64"/>
      <c r="F1100" s="66"/>
      <c r="W1100" s="20"/>
      <c r="X1100" s="64"/>
      <c r="Y1100" s="64"/>
      <c r="Z1100" s="20"/>
      <c r="AA1100" s="20"/>
      <c r="AB1100" s="20"/>
      <c r="AC1100" s="64"/>
      <c r="AD1100" s="64"/>
      <c r="AE1100" s="64"/>
      <c r="AF1100" s="20"/>
      <c r="AG1100" s="64" t="s">
        <v>4259</v>
      </c>
      <c r="AI1100" s="64"/>
      <c r="AK1100" s="64"/>
      <c r="AL1100" s="64"/>
      <c r="AM1100" s="64"/>
      <c r="AN1100" s="64"/>
      <c r="AO1100" s="64"/>
      <c r="AP1100" s="64"/>
      <c r="AQ1100" s="64"/>
      <c r="AR1100" s="64"/>
      <c r="AS1100" s="64"/>
      <c r="AT1100" s="64"/>
      <c r="AU1100" s="68"/>
      <c r="BC1100" s="64"/>
      <c r="BD1100" s="64"/>
      <c r="BE1100" s="65"/>
      <c r="BF1100" s="65"/>
      <c r="BG1100" s="65"/>
      <c r="BH1100" s="65"/>
      <c r="BI1100" s="20"/>
      <c r="BJ1100" s="20"/>
      <c r="BK1100" s="20"/>
      <c r="BL1100" s="20"/>
      <c r="BM1100" s="64"/>
      <c r="BN1100" s="65"/>
      <c r="BO1100" s="64"/>
      <c r="BP1100" s="65"/>
      <c r="BQ1100" s="64"/>
      <c r="BR1100" s="65"/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64"/>
      <c r="CC1100" s="64"/>
      <c r="CD1100" s="64"/>
      <c r="CE1100" s="64"/>
      <c r="CF1100" s="64"/>
      <c r="CG1100" s="64" t="s">
        <v>177</v>
      </c>
      <c r="CH1100" s="64"/>
      <c r="CI1100" s="64"/>
      <c r="CJ1100" s="64"/>
      <c r="CK1100"/>
      <c r="CP1100"/>
      <c r="CQ1100"/>
      <c r="CR1100"/>
      <c r="CS1100"/>
      <c r="CT1100"/>
      <c r="CU1100"/>
      <c r="CV1100"/>
      <c r="CW1100" s="64"/>
    </row>
    <row r="1101" spans="1:101" s="17" customFormat="1" x14ac:dyDescent="0.25">
      <c r="A1101" s="64"/>
      <c r="C1101" s="64"/>
      <c r="D1101" s="64"/>
      <c r="E1101" s="64"/>
      <c r="F1101" s="66"/>
      <c r="W1101" s="20"/>
      <c r="X1101" s="64"/>
      <c r="Y1101" s="64"/>
      <c r="Z1101" s="20"/>
      <c r="AA1101" s="20"/>
      <c r="AB1101" s="20"/>
      <c r="AC1101" s="64"/>
      <c r="AD1101" s="64"/>
      <c r="AE1101" s="64"/>
      <c r="AF1101" s="20"/>
      <c r="AG1101" s="64" t="s">
        <v>4262</v>
      </c>
      <c r="AI1101" s="64"/>
      <c r="AK1101" s="64"/>
      <c r="AL1101" s="64"/>
      <c r="AM1101" s="64"/>
      <c r="AN1101" s="64"/>
      <c r="AO1101" s="64"/>
      <c r="AP1101" s="64"/>
      <c r="AQ1101" s="64"/>
      <c r="AR1101" s="64"/>
      <c r="AS1101" s="64"/>
      <c r="AT1101" s="64"/>
      <c r="AU1101" s="68"/>
      <c r="BC1101" s="64"/>
      <c r="BD1101" s="64"/>
      <c r="BE1101" s="65"/>
      <c r="BF1101" s="65"/>
      <c r="BG1101" s="65"/>
      <c r="BH1101" s="65"/>
      <c r="BI1101" s="20"/>
      <c r="BJ1101" s="20"/>
      <c r="BK1101" s="20"/>
      <c r="BL1101" s="20"/>
      <c r="BM1101" s="64"/>
      <c r="BN1101" s="65"/>
      <c r="BO1101" s="64"/>
      <c r="BP1101" s="65"/>
      <c r="BQ1101" s="64"/>
      <c r="BR1101" s="65"/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64"/>
      <c r="CC1101" s="64"/>
      <c r="CD1101" s="64"/>
      <c r="CE1101" s="64"/>
      <c r="CF1101" s="64"/>
      <c r="CG1101" s="64" t="s">
        <v>177</v>
      </c>
      <c r="CH1101" s="64"/>
      <c r="CI1101" s="64"/>
      <c r="CJ1101" s="64"/>
      <c r="CK1101"/>
      <c r="CP1101"/>
      <c r="CQ1101"/>
      <c r="CR1101"/>
      <c r="CS1101"/>
      <c r="CT1101"/>
      <c r="CU1101"/>
      <c r="CV1101"/>
      <c r="CW1101" s="64"/>
    </row>
    <row r="1102" spans="1:101" s="17" customFormat="1" x14ac:dyDescent="0.25">
      <c r="A1102" s="64"/>
      <c r="C1102" s="64"/>
      <c r="D1102" s="64"/>
      <c r="E1102" s="64"/>
      <c r="F1102" s="66"/>
      <c r="W1102" s="20"/>
      <c r="X1102" s="64"/>
      <c r="Y1102" s="64"/>
      <c r="Z1102" s="20"/>
      <c r="AA1102" s="20"/>
      <c r="AB1102" s="20"/>
      <c r="AC1102" s="64"/>
      <c r="AD1102" s="64"/>
      <c r="AE1102" s="64"/>
      <c r="AF1102" s="20"/>
      <c r="AG1102" s="64" t="s">
        <v>4265</v>
      </c>
      <c r="AI1102" s="64"/>
      <c r="AK1102" s="64"/>
      <c r="AL1102" s="64"/>
      <c r="AM1102" s="64"/>
      <c r="AN1102" s="64"/>
      <c r="AO1102" s="64"/>
      <c r="AP1102" s="64"/>
      <c r="AQ1102" s="64"/>
      <c r="AR1102" s="64"/>
      <c r="AS1102" s="64"/>
      <c r="AT1102" s="64"/>
      <c r="AU1102" s="68"/>
      <c r="BC1102" s="64"/>
      <c r="BD1102" s="64"/>
      <c r="BE1102" s="65"/>
      <c r="BF1102" s="65"/>
      <c r="BG1102" s="65"/>
      <c r="BH1102" s="65"/>
      <c r="BI1102" s="20"/>
      <c r="BJ1102" s="20"/>
      <c r="BK1102" s="20"/>
      <c r="BL1102" s="20"/>
      <c r="BM1102" s="64"/>
      <c r="BN1102" s="65"/>
      <c r="BO1102" s="64"/>
      <c r="BP1102" s="65"/>
      <c r="BQ1102" s="64"/>
      <c r="BR1102" s="65"/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64"/>
      <c r="CC1102" s="64"/>
      <c r="CD1102" s="64"/>
      <c r="CE1102" s="64"/>
      <c r="CF1102" s="64"/>
      <c r="CG1102" s="64" t="s">
        <v>177</v>
      </c>
      <c r="CH1102" s="64"/>
      <c r="CI1102" s="64"/>
      <c r="CJ1102" s="64"/>
      <c r="CK1102"/>
      <c r="CP1102"/>
      <c r="CQ1102"/>
      <c r="CR1102"/>
      <c r="CS1102"/>
      <c r="CT1102"/>
      <c r="CU1102"/>
      <c r="CV1102"/>
      <c r="CW1102" s="64"/>
    </row>
    <row r="1103" spans="1:101" s="17" customFormat="1" x14ac:dyDescent="0.25">
      <c r="A1103" s="64"/>
      <c r="C1103" s="64"/>
      <c r="D1103" s="64"/>
      <c r="E1103" s="64"/>
      <c r="F1103" s="66"/>
      <c r="W1103" s="20"/>
      <c r="X1103" s="64"/>
      <c r="Y1103" s="64"/>
      <c r="Z1103" s="20"/>
      <c r="AA1103" s="20"/>
      <c r="AB1103" s="20"/>
      <c r="AC1103" s="64"/>
      <c r="AD1103" s="64"/>
      <c r="AE1103" s="64"/>
      <c r="AF1103" s="20"/>
      <c r="AG1103" s="64" t="s">
        <v>4268</v>
      </c>
      <c r="AI1103" s="64"/>
      <c r="AK1103" s="64"/>
      <c r="AL1103" s="64"/>
      <c r="AM1103" s="64"/>
      <c r="AN1103" s="64"/>
      <c r="AO1103" s="64"/>
      <c r="AP1103" s="64"/>
      <c r="AQ1103" s="64"/>
      <c r="AR1103" s="64"/>
      <c r="AS1103" s="64"/>
      <c r="AT1103" s="64"/>
      <c r="AU1103" s="68"/>
      <c r="BC1103" s="64"/>
      <c r="BD1103" s="64"/>
      <c r="BE1103" s="65"/>
      <c r="BF1103" s="65"/>
      <c r="BG1103" s="65"/>
      <c r="BH1103" s="65"/>
      <c r="BI1103" s="20"/>
      <c r="BJ1103" s="20"/>
      <c r="BK1103" s="20"/>
      <c r="BL1103" s="20"/>
      <c r="BM1103" s="64"/>
      <c r="BN1103" s="65"/>
      <c r="BO1103" s="64"/>
      <c r="BP1103" s="65"/>
      <c r="BQ1103" s="64"/>
      <c r="BR1103" s="65"/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64"/>
      <c r="CC1103" s="64"/>
      <c r="CD1103" s="64"/>
      <c r="CE1103" s="64"/>
      <c r="CF1103" s="64"/>
      <c r="CG1103" s="64" t="s">
        <v>177</v>
      </c>
      <c r="CH1103" s="64"/>
      <c r="CI1103" s="64"/>
      <c r="CJ1103" s="64"/>
      <c r="CK1103"/>
      <c r="CP1103"/>
      <c r="CQ1103"/>
      <c r="CR1103"/>
      <c r="CS1103"/>
      <c r="CT1103"/>
      <c r="CU1103"/>
      <c r="CV1103"/>
      <c r="CW1103" s="64"/>
    </row>
    <row r="1104" spans="1:101" s="17" customFormat="1" x14ac:dyDescent="0.25">
      <c r="A1104" s="64"/>
      <c r="C1104" s="64"/>
      <c r="D1104" s="64"/>
      <c r="E1104" s="64"/>
      <c r="F1104" s="66"/>
      <c r="W1104" s="20"/>
      <c r="X1104" s="64"/>
      <c r="Y1104" s="64"/>
      <c r="Z1104" s="20"/>
      <c r="AA1104" s="20"/>
      <c r="AB1104" s="20"/>
      <c r="AC1104" s="64"/>
      <c r="AD1104" s="64"/>
      <c r="AE1104" s="64"/>
      <c r="AF1104" s="20"/>
      <c r="AG1104" s="64" t="s">
        <v>4272</v>
      </c>
      <c r="AI1104" s="64"/>
      <c r="AK1104" s="64"/>
      <c r="AL1104" s="64"/>
      <c r="AM1104" s="64"/>
      <c r="AN1104" s="64"/>
      <c r="AO1104" s="64"/>
      <c r="AP1104" s="64"/>
      <c r="AQ1104" s="64"/>
      <c r="AR1104" s="64"/>
      <c r="AS1104" s="64"/>
      <c r="AT1104" s="64"/>
      <c r="AU1104" s="68"/>
      <c r="BC1104" s="64"/>
      <c r="BD1104" s="64"/>
      <c r="BE1104" s="65"/>
      <c r="BF1104" s="65"/>
      <c r="BG1104" s="65"/>
      <c r="BH1104" s="65"/>
      <c r="BI1104" s="20"/>
      <c r="BJ1104" s="20"/>
      <c r="BK1104" s="20"/>
      <c r="BL1104" s="20"/>
      <c r="BM1104" s="64"/>
      <c r="BN1104" s="65"/>
      <c r="BO1104" s="64"/>
      <c r="BP1104" s="65"/>
      <c r="BQ1104" s="64"/>
      <c r="BR1104" s="65"/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64"/>
      <c r="CC1104" s="64"/>
      <c r="CD1104" s="64"/>
      <c r="CE1104" s="64"/>
      <c r="CF1104" s="64"/>
      <c r="CG1104" s="64" t="s">
        <v>177</v>
      </c>
      <c r="CH1104" s="64"/>
      <c r="CI1104" s="64"/>
      <c r="CJ1104" s="64"/>
      <c r="CK1104"/>
      <c r="CP1104"/>
      <c r="CQ1104"/>
      <c r="CR1104"/>
      <c r="CS1104"/>
      <c r="CT1104"/>
      <c r="CU1104"/>
      <c r="CV1104"/>
      <c r="CW1104" s="64"/>
    </row>
    <row r="1105" spans="1:101" s="17" customFormat="1" x14ac:dyDescent="0.25">
      <c r="A1105" s="64"/>
      <c r="C1105" s="64"/>
      <c r="D1105" s="64"/>
      <c r="E1105" s="64"/>
      <c r="F1105" s="66"/>
      <c r="W1105" s="20"/>
      <c r="X1105" s="64"/>
      <c r="Y1105" s="64"/>
      <c r="Z1105" s="20"/>
      <c r="AA1105" s="20"/>
      <c r="AB1105" s="20"/>
      <c r="AC1105" s="64"/>
      <c r="AD1105" s="64"/>
      <c r="AE1105" s="64"/>
      <c r="AF1105" s="20"/>
      <c r="AG1105" s="64" t="s">
        <v>4275</v>
      </c>
      <c r="AI1105" s="64"/>
      <c r="AK1105" s="64"/>
      <c r="AL1105" s="64"/>
      <c r="AM1105" s="64"/>
      <c r="AN1105" s="64"/>
      <c r="AO1105" s="64"/>
      <c r="AP1105" s="64"/>
      <c r="AQ1105" s="64"/>
      <c r="AR1105" s="64"/>
      <c r="AS1105" s="64"/>
      <c r="AT1105" s="64"/>
      <c r="AU1105" s="68"/>
      <c r="BC1105" s="64"/>
      <c r="BD1105" s="64"/>
      <c r="BE1105" s="65"/>
      <c r="BF1105" s="65"/>
      <c r="BG1105" s="65"/>
      <c r="BH1105" s="65"/>
      <c r="BI1105" s="20"/>
      <c r="BJ1105" s="20"/>
      <c r="BK1105" s="20"/>
      <c r="BL1105" s="20"/>
      <c r="BM1105" s="64"/>
      <c r="BN1105" s="65"/>
      <c r="BO1105" s="64"/>
      <c r="BP1105" s="65"/>
      <c r="BQ1105" s="64"/>
      <c r="BR1105" s="65"/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64"/>
      <c r="CC1105" s="64"/>
      <c r="CD1105" s="64"/>
      <c r="CE1105" s="64"/>
      <c r="CF1105" s="64"/>
      <c r="CG1105" s="64" t="s">
        <v>177</v>
      </c>
      <c r="CH1105" s="64"/>
      <c r="CI1105" s="64"/>
      <c r="CJ1105" s="64"/>
      <c r="CK1105"/>
      <c r="CP1105"/>
      <c r="CQ1105"/>
      <c r="CR1105"/>
      <c r="CS1105"/>
      <c r="CT1105"/>
      <c r="CU1105"/>
      <c r="CV1105"/>
      <c r="CW1105" s="64"/>
    </row>
    <row r="1106" spans="1:101" s="17" customFormat="1" x14ac:dyDescent="0.25">
      <c r="A1106" s="64"/>
      <c r="C1106" s="64"/>
      <c r="D1106" s="64"/>
      <c r="E1106" s="64"/>
      <c r="F1106" s="66"/>
      <c r="W1106" s="20"/>
      <c r="X1106" s="64"/>
      <c r="Y1106" s="64"/>
      <c r="Z1106" s="20"/>
      <c r="AA1106" s="20"/>
      <c r="AB1106" s="20"/>
      <c r="AC1106" s="64"/>
      <c r="AD1106" s="64"/>
      <c r="AE1106" s="64"/>
      <c r="AF1106" s="20"/>
      <c r="AG1106" s="64" t="s">
        <v>4278</v>
      </c>
      <c r="AI1106" s="64"/>
      <c r="AK1106" s="64"/>
      <c r="AL1106" s="64"/>
      <c r="AM1106" s="64"/>
      <c r="AN1106" s="64"/>
      <c r="AO1106" s="64"/>
      <c r="AP1106" s="64"/>
      <c r="AQ1106" s="64"/>
      <c r="AR1106" s="64"/>
      <c r="AS1106" s="64"/>
      <c r="AT1106" s="64"/>
      <c r="AU1106" s="68"/>
      <c r="BC1106" s="64"/>
      <c r="BD1106" s="64"/>
      <c r="BE1106" s="65"/>
      <c r="BF1106" s="65"/>
      <c r="BG1106" s="65"/>
      <c r="BH1106" s="65"/>
      <c r="BI1106" s="20"/>
      <c r="BJ1106" s="20"/>
      <c r="BK1106" s="20"/>
      <c r="BL1106" s="20"/>
      <c r="BM1106" s="64"/>
      <c r="BN1106" s="65"/>
      <c r="BO1106" s="64"/>
      <c r="BP1106" s="65"/>
      <c r="BQ1106" s="64"/>
      <c r="BR1106" s="65"/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64"/>
      <c r="CC1106" s="64"/>
      <c r="CD1106" s="64"/>
      <c r="CE1106" s="64"/>
      <c r="CF1106" s="64"/>
      <c r="CG1106" s="64" t="s">
        <v>177</v>
      </c>
      <c r="CH1106" s="64"/>
      <c r="CI1106" s="64"/>
      <c r="CJ1106" s="64"/>
      <c r="CK1106"/>
      <c r="CP1106"/>
      <c r="CQ1106"/>
      <c r="CR1106"/>
      <c r="CS1106"/>
      <c r="CT1106"/>
      <c r="CU1106"/>
      <c r="CV1106"/>
      <c r="CW1106" s="64"/>
    </row>
    <row r="1107" spans="1:101" s="17" customFormat="1" x14ac:dyDescent="0.25">
      <c r="A1107" s="64"/>
      <c r="C1107" s="64"/>
      <c r="D1107" s="64"/>
      <c r="E1107" s="64"/>
      <c r="F1107" s="66"/>
      <c r="W1107" s="20"/>
      <c r="X1107" s="64"/>
      <c r="Y1107" s="64"/>
      <c r="Z1107" s="20"/>
      <c r="AA1107" s="20"/>
      <c r="AB1107" s="20"/>
      <c r="AC1107" s="64"/>
      <c r="AD1107" s="64"/>
      <c r="AE1107" s="64"/>
      <c r="AF1107" s="20"/>
      <c r="AG1107" s="64" t="s">
        <v>4281</v>
      </c>
      <c r="AI1107" s="64"/>
      <c r="AK1107" s="64"/>
      <c r="AL1107" s="64"/>
      <c r="AM1107" s="64"/>
      <c r="AN1107" s="64"/>
      <c r="AO1107" s="64"/>
      <c r="AP1107" s="64"/>
      <c r="AQ1107" s="64"/>
      <c r="AR1107" s="64"/>
      <c r="AS1107" s="64"/>
      <c r="AT1107" s="64"/>
      <c r="AU1107" s="68"/>
      <c r="BC1107" s="64"/>
      <c r="BD1107" s="64"/>
      <c r="BE1107" s="65"/>
      <c r="BF1107" s="65"/>
      <c r="BG1107" s="65"/>
      <c r="BH1107" s="65"/>
      <c r="BI1107" s="20"/>
      <c r="BJ1107" s="20"/>
      <c r="BK1107" s="20"/>
      <c r="BL1107" s="20"/>
      <c r="BM1107" s="64"/>
      <c r="BN1107" s="65"/>
      <c r="BO1107" s="64"/>
      <c r="BP1107" s="65"/>
      <c r="BQ1107" s="64"/>
      <c r="BR1107" s="65"/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64"/>
      <c r="CC1107" s="64"/>
      <c r="CD1107" s="64"/>
      <c r="CE1107" s="64"/>
      <c r="CF1107" s="64"/>
      <c r="CG1107" s="64" t="s">
        <v>177</v>
      </c>
      <c r="CH1107" s="64"/>
      <c r="CI1107" s="64"/>
      <c r="CJ1107" s="64"/>
      <c r="CK1107"/>
      <c r="CP1107"/>
      <c r="CQ1107"/>
      <c r="CR1107"/>
      <c r="CS1107"/>
      <c r="CT1107"/>
      <c r="CU1107"/>
      <c r="CV1107"/>
      <c r="CW1107" s="64"/>
    </row>
    <row r="1108" spans="1:101" s="17" customFormat="1" x14ac:dyDescent="0.25">
      <c r="A1108" s="64"/>
      <c r="C1108" s="64"/>
      <c r="D1108" s="64"/>
      <c r="E1108" s="64"/>
      <c r="F1108" s="66"/>
      <c r="W1108" s="20"/>
      <c r="X1108" s="64"/>
      <c r="Y1108" s="64"/>
      <c r="Z1108" s="20"/>
      <c r="AA1108" s="20"/>
      <c r="AB1108" s="20"/>
      <c r="AC1108" s="64"/>
      <c r="AD1108" s="64"/>
      <c r="AE1108" s="64"/>
      <c r="AF1108" s="20"/>
      <c r="AG1108" s="64" t="s">
        <v>4284</v>
      </c>
      <c r="AI1108" s="64"/>
      <c r="AK1108" s="64"/>
      <c r="AL1108" s="64"/>
      <c r="AM1108" s="64"/>
      <c r="AN1108" s="64"/>
      <c r="AO1108" s="64"/>
      <c r="AP1108" s="64"/>
      <c r="AQ1108" s="64"/>
      <c r="AR1108" s="64"/>
      <c r="AS1108" s="64"/>
      <c r="AT1108" s="64"/>
      <c r="AU1108" s="68"/>
      <c r="BC1108" s="64"/>
      <c r="BD1108" s="64"/>
      <c r="BE1108" s="65"/>
      <c r="BF1108" s="65"/>
      <c r="BG1108" s="65"/>
      <c r="BH1108" s="65"/>
      <c r="BI1108" s="20"/>
      <c r="BJ1108" s="20"/>
      <c r="BK1108" s="20"/>
      <c r="BL1108" s="20"/>
      <c r="BM1108" s="64"/>
      <c r="BN1108" s="65"/>
      <c r="BO1108" s="64"/>
      <c r="BP1108" s="65"/>
      <c r="BQ1108" s="64"/>
      <c r="BR1108" s="65"/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64"/>
      <c r="CC1108" s="64"/>
      <c r="CD1108" s="64"/>
      <c r="CE1108" s="64"/>
      <c r="CF1108" s="64"/>
      <c r="CG1108" s="64" t="s">
        <v>177</v>
      </c>
      <c r="CH1108" s="64"/>
      <c r="CI1108" s="64"/>
      <c r="CJ1108" s="64"/>
      <c r="CK1108"/>
      <c r="CP1108"/>
      <c r="CQ1108"/>
      <c r="CR1108"/>
      <c r="CS1108"/>
      <c r="CT1108"/>
      <c r="CU1108"/>
      <c r="CV1108"/>
      <c r="CW1108" s="64"/>
    </row>
    <row r="1109" spans="1:101" s="17" customFormat="1" x14ac:dyDescent="0.25">
      <c r="A1109" s="64"/>
      <c r="C1109" s="64"/>
      <c r="D1109" s="64"/>
      <c r="E1109" s="64"/>
      <c r="F1109" s="66"/>
      <c r="W1109" s="20"/>
      <c r="X1109" s="64"/>
      <c r="Y1109" s="64"/>
      <c r="Z1109" s="20"/>
      <c r="AA1109" s="20"/>
      <c r="AB1109" s="20"/>
      <c r="AC1109" s="64"/>
      <c r="AD1109" s="64"/>
      <c r="AE1109" s="64"/>
      <c r="AF1109" s="20"/>
      <c r="AG1109" s="64" t="s">
        <v>4287</v>
      </c>
      <c r="AI1109" s="64"/>
      <c r="AK1109" s="64"/>
      <c r="AL1109" s="64"/>
      <c r="AM1109" s="64"/>
      <c r="AN1109" s="64"/>
      <c r="AO1109" s="64"/>
      <c r="AP1109" s="64"/>
      <c r="AQ1109" s="64"/>
      <c r="AR1109" s="64"/>
      <c r="AS1109" s="64"/>
      <c r="AT1109" s="64"/>
      <c r="AU1109" s="68"/>
      <c r="BC1109" s="64"/>
      <c r="BD1109" s="64"/>
      <c r="BE1109" s="65"/>
      <c r="BF1109" s="65"/>
      <c r="BG1109" s="65"/>
      <c r="BH1109" s="65"/>
      <c r="BI1109" s="20"/>
      <c r="BJ1109" s="20"/>
      <c r="BK1109" s="20"/>
      <c r="BL1109" s="20"/>
      <c r="BM1109" s="64"/>
      <c r="BN1109" s="65"/>
      <c r="BO1109" s="64"/>
      <c r="BP1109" s="65"/>
      <c r="BQ1109" s="64"/>
      <c r="BR1109" s="65"/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64"/>
      <c r="CC1109" s="64"/>
      <c r="CD1109" s="64"/>
      <c r="CE1109" s="64"/>
      <c r="CF1109" s="64"/>
      <c r="CG1109" s="64" t="s">
        <v>177</v>
      </c>
      <c r="CH1109" s="64"/>
      <c r="CI1109" s="64"/>
      <c r="CJ1109" s="64"/>
      <c r="CK1109"/>
      <c r="CP1109"/>
      <c r="CQ1109"/>
      <c r="CR1109"/>
      <c r="CS1109"/>
      <c r="CT1109"/>
      <c r="CU1109"/>
      <c r="CV1109"/>
      <c r="CW1109" s="64"/>
    </row>
    <row r="1110" spans="1:101" s="17" customFormat="1" x14ac:dyDescent="0.25">
      <c r="A1110" s="64"/>
      <c r="C1110" s="64"/>
      <c r="D1110" s="64"/>
      <c r="E1110" s="64"/>
      <c r="F1110" s="66"/>
      <c r="W1110" s="20"/>
      <c r="X1110" s="64"/>
      <c r="Y1110" s="64"/>
      <c r="Z1110" s="20"/>
      <c r="AA1110" s="20"/>
      <c r="AB1110" s="20"/>
      <c r="AC1110" s="64"/>
      <c r="AD1110" s="64"/>
      <c r="AE1110" s="64"/>
      <c r="AF1110" s="20"/>
      <c r="AG1110" s="64" t="s">
        <v>4290</v>
      </c>
      <c r="AI1110" s="64"/>
      <c r="AK1110" s="64"/>
      <c r="AL1110" s="64"/>
      <c r="AM1110" s="64"/>
      <c r="AN1110" s="64"/>
      <c r="AO1110" s="64"/>
      <c r="AP1110" s="64"/>
      <c r="AQ1110" s="64"/>
      <c r="AR1110" s="64"/>
      <c r="AS1110" s="64"/>
      <c r="AT1110" s="64"/>
      <c r="AU1110" s="68"/>
      <c r="BC1110" s="64"/>
      <c r="BD1110" s="64"/>
      <c r="BE1110" s="65"/>
      <c r="BF1110" s="65"/>
      <c r="BG1110" s="65"/>
      <c r="BH1110" s="65"/>
      <c r="BI1110" s="20"/>
      <c r="BJ1110" s="20"/>
      <c r="BK1110" s="20"/>
      <c r="BL1110" s="20"/>
      <c r="BM1110" s="64"/>
      <c r="BN1110" s="65"/>
      <c r="BO1110" s="64"/>
      <c r="BP1110" s="65"/>
      <c r="BQ1110" s="64"/>
      <c r="BR1110" s="65"/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64"/>
      <c r="CC1110" s="64"/>
      <c r="CD1110" s="64"/>
      <c r="CE1110" s="64"/>
      <c r="CF1110" s="64"/>
      <c r="CG1110" s="64" t="s">
        <v>177</v>
      </c>
      <c r="CH1110" s="64"/>
      <c r="CI1110" s="64"/>
      <c r="CJ1110" s="64"/>
      <c r="CK1110"/>
      <c r="CP1110"/>
      <c r="CQ1110"/>
      <c r="CR1110"/>
      <c r="CS1110"/>
      <c r="CT1110"/>
      <c r="CU1110"/>
      <c r="CV1110"/>
      <c r="CW1110" s="64"/>
    </row>
    <row r="1111" spans="1:101" s="17" customFormat="1" x14ac:dyDescent="0.25">
      <c r="A1111" s="64"/>
      <c r="C1111" s="64"/>
      <c r="D1111" s="64"/>
      <c r="E1111" s="64"/>
      <c r="F1111" s="66"/>
      <c r="W1111" s="20"/>
      <c r="X1111" s="64"/>
      <c r="Y1111" s="64"/>
      <c r="Z1111" s="20"/>
      <c r="AA1111" s="20"/>
      <c r="AB1111" s="20"/>
      <c r="AC1111" s="64"/>
      <c r="AD1111" s="64"/>
      <c r="AE1111" s="64"/>
      <c r="AF1111" s="20"/>
      <c r="AG1111" s="64" t="s">
        <v>4293</v>
      </c>
      <c r="AI1111" s="64"/>
      <c r="AK1111" s="64"/>
      <c r="AL1111" s="64"/>
      <c r="AM1111" s="64"/>
      <c r="AN1111" s="64"/>
      <c r="AO1111" s="64"/>
      <c r="AP1111" s="64"/>
      <c r="AQ1111" s="64"/>
      <c r="AR1111" s="64"/>
      <c r="AS1111" s="64"/>
      <c r="AT1111" s="64"/>
      <c r="AU1111" s="68"/>
      <c r="BC1111" s="64"/>
      <c r="BD1111" s="64"/>
      <c r="BE1111" s="65"/>
      <c r="BF1111" s="65"/>
      <c r="BG1111" s="65"/>
      <c r="BH1111" s="65"/>
      <c r="BI1111" s="20"/>
      <c r="BJ1111" s="20"/>
      <c r="BK1111" s="20"/>
      <c r="BL1111" s="20"/>
      <c r="BM1111" s="64"/>
      <c r="BN1111" s="65"/>
      <c r="BO1111" s="64"/>
      <c r="BP1111" s="65"/>
      <c r="BQ1111" s="64"/>
      <c r="BR1111" s="65"/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64"/>
      <c r="CC1111" s="64"/>
      <c r="CD1111" s="64"/>
      <c r="CE1111" s="64"/>
      <c r="CF1111" s="64"/>
      <c r="CG1111" s="64" t="s">
        <v>177</v>
      </c>
      <c r="CH1111" s="64"/>
      <c r="CI1111" s="64"/>
      <c r="CJ1111" s="64"/>
      <c r="CK1111"/>
      <c r="CP1111"/>
      <c r="CQ1111"/>
      <c r="CR1111"/>
      <c r="CS1111"/>
      <c r="CT1111"/>
      <c r="CU1111"/>
      <c r="CV1111"/>
      <c r="CW1111" s="64"/>
    </row>
    <row r="1112" spans="1:101" s="17" customFormat="1" x14ac:dyDescent="0.25">
      <c r="A1112" s="64"/>
      <c r="C1112" s="64"/>
      <c r="D1112" s="64"/>
      <c r="E1112" s="64"/>
      <c r="F1112" s="66"/>
      <c r="W1112" s="20"/>
      <c r="X1112" s="64"/>
      <c r="Y1112" s="64"/>
      <c r="Z1112" s="20"/>
      <c r="AA1112" s="20"/>
      <c r="AB1112" s="20"/>
      <c r="AC1112" s="64"/>
      <c r="AD1112" s="64"/>
      <c r="AE1112" s="64"/>
      <c r="AF1112" s="20"/>
      <c r="AG1112" s="64" t="s">
        <v>4296</v>
      </c>
      <c r="AI1112" s="64"/>
      <c r="AK1112" s="64"/>
      <c r="AL1112" s="64"/>
      <c r="AM1112" s="64"/>
      <c r="AN1112" s="64"/>
      <c r="AO1112" s="64"/>
      <c r="AP1112" s="64"/>
      <c r="AQ1112" s="64"/>
      <c r="AR1112" s="64"/>
      <c r="AS1112" s="64"/>
      <c r="AT1112" s="64"/>
      <c r="AU1112" s="68"/>
      <c r="BC1112" s="64"/>
      <c r="BD1112" s="64"/>
      <c r="BE1112" s="65"/>
      <c r="BF1112" s="65"/>
      <c r="BG1112" s="65"/>
      <c r="BH1112" s="65"/>
      <c r="BI1112" s="20"/>
      <c r="BJ1112" s="20"/>
      <c r="BK1112" s="20"/>
      <c r="BL1112" s="20"/>
      <c r="BM1112" s="64"/>
      <c r="BN1112" s="65"/>
      <c r="BO1112" s="64"/>
      <c r="BP1112" s="65"/>
      <c r="BQ1112" s="64"/>
      <c r="BR1112" s="65"/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64"/>
      <c r="CC1112" s="64"/>
      <c r="CD1112" s="64"/>
      <c r="CE1112" s="64"/>
      <c r="CF1112" s="64"/>
      <c r="CG1112" s="64" t="s">
        <v>177</v>
      </c>
      <c r="CH1112" s="64"/>
      <c r="CI1112" s="64"/>
      <c r="CJ1112" s="64"/>
      <c r="CK1112"/>
      <c r="CP1112"/>
      <c r="CQ1112"/>
      <c r="CR1112"/>
      <c r="CS1112"/>
      <c r="CT1112"/>
      <c r="CU1112"/>
      <c r="CV1112"/>
      <c r="CW1112" s="64"/>
    </row>
    <row r="1113" spans="1:101" s="17" customFormat="1" x14ac:dyDescent="0.25">
      <c r="A1113" s="64"/>
      <c r="C1113" s="64"/>
      <c r="D1113" s="64"/>
      <c r="E1113" s="64"/>
      <c r="F1113" s="66"/>
      <c r="W1113" s="20"/>
      <c r="X1113" s="64"/>
      <c r="Y1113" s="64"/>
      <c r="Z1113" s="20"/>
      <c r="AA1113" s="20"/>
      <c r="AB1113" s="20"/>
      <c r="AC1113" s="64"/>
      <c r="AD1113" s="64"/>
      <c r="AE1113" s="64"/>
      <c r="AF1113" s="20"/>
      <c r="AG1113" s="64" t="s">
        <v>4299</v>
      </c>
      <c r="AI1113" s="64"/>
      <c r="AK1113" s="64"/>
      <c r="AL1113" s="64"/>
      <c r="AM1113" s="64"/>
      <c r="AN1113" s="64"/>
      <c r="AO1113" s="64"/>
      <c r="AP1113" s="64"/>
      <c r="AQ1113" s="64"/>
      <c r="AR1113" s="64"/>
      <c r="AS1113" s="64"/>
      <c r="AT1113" s="64"/>
      <c r="AU1113" s="68"/>
      <c r="BC1113" s="64"/>
      <c r="BD1113" s="64"/>
      <c r="BE1113" s="65"/>
      <c r="BF1113" s="65"/>
      <c r="BG1113" s="65"/>
      <c r="BH1113" s="65"/>
      <c r="BI1113" s="20"/>
      <c r="BJ1113" s="20"/>
      <c r="BK1113" s="20"/>
      <c r="BL1113" s="20"/>
      <c r="BM1113" s="64"/>
      <c r="BN1113" s="65"/>
      <c r="BO1113" s="64"/>
      <c r="BP1113" s="65"/>
      <c r="BQ1113" s="64"/>
      <c r="BR1113" s="65"/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64"/>
      <c r="CC1113" s="64"/>
      <c r="CD1113" s="64"/>
      <c r="CE1113" s="64"/>
      <c r="CF1113" s="64"/>
      <c r="CG1113" s="64" t="s">
        <v>177</v>
      </c>
      <c r="CH1113" s="64"/>
      <c r="CI1113" s="64"/>
      <c r="CJ1113" s="64"/>
      <c r="CK1113"/>
      <c r="CP1113"/>
      <c r="CQ1113"/>
      <c r="CR1113"/>
      <c r="CS1113"/>
      <c r="CT1113"/>
      <c r="CU1113"/>
      <c r="CV1113"/>
      <c r="CW1113" s="64"/>
    </row>
    <row r="1114" spans="1:101" s="17" customFormat="1" x14ac:dyDescent="0.25">
      <c r="A1114" s="64"/>
      <c r="C1114" s="64"/>
      <c r="D1114" s="64"/>
      <c r="E1114" s="64"/>
      <c r="F1114" s="66"/>
      <c r="W1114" s="20"/>
      <c r="X1114" s="64"/>
      <c r="Y1114" s="64"/>
      <c r="Z1114" s="20"/>
      <c r="AA1114" s="20"/>
      <c r="AB1114" s="20"/>
      <c r="AC1114" s="64"/>
      <c r="AD1114" s="64"/>
      <c r="AE1114" s="64"/>
      <c r="AF1114" s="20"/>
      <c r="AG1114" s="64" t="s">
        <v>4302</v>
      </c>
      <c r="AI1114" s="64"/>
      <c r="AK1114" s="64"/>
      <c r="AL1114" s="64"/>
      <c r="AM1114" s="64"/>
      <c r="AN1114" s="64"/>
      <c r="AO1114" s="64"/>
      <c r="AP1114" s="64"/>
      <c r="AQ1114" s="64"/>
      <c r="AR1114" s="64"/>
      <c r="AS1114" s="64"/>
      <c r="AT1114" s="64"/>
      <c r="AU1114" s="68"/>
      <c r="BC1114" s="64"/>
      <c r="BD1114" s="64"/>
      <c r="BE1114" s="65"/>
      <c r="BF1114" s="65"/>
      <c r="BG1114" s="65"/>
      <c r="BH1114" s="65"/>
      <c r="BI1114" s="20"/>
      <c r="BJ1114" s="20"/>
      <c r="BK1114" s="20"/>
      <c r="BL1114" s="20"/>
      <c r="BM1114" s="64"/>
      <c r="BN1114" s="65"/>
      <c r="BO1114" s="64"/>
      <c r="BP1114" s="65"/>
      <c r="BQ1114" s="64"/>
      <c r="BR1114" s="65"/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64"/>
      <c r="CC1114" s="64"/>
      <c r="CD1114" s="64"/>
      <c r="CE1114" s="64"/>
      <c r="CF1114" s="64"/>
      <c r="CG1114" s="64" t="s">
        <v>177</v>
      </c>
      <c r="CH1114" s="64"/>
      <c r="CI1114" s="64"/>
      <c r="CJ1114" s="64"/>
      <c r="CK1114"/>
      <c r="CP1114"/>
      <c r="CQ1114"/>
      <c r="CR1114"/>
      <c r="CS1114"/>
      <c r="CT1114"/>
      <c r="CU1114"/>
      <c r="CV1114"/>
      <c r="CW1114" s="64"/>
    </row>
    <row r="1115" spans="1:101" s="17" customFormat="1" x14ac:dyDescent="0.25">
      <c r="A1115" s="64"/>
      <c r="C1115" s="64"/>
      <c r="D1115" s="64"/>
      <c r="E1115" s="64"/>
      <c r="F1115" s="66"/>
      <c r="W1115" s="20"/>
      <c r="X1115" s="64"/>
      <c r="Y1115" s="64"/>
      <c r="Z1115" s="20"/>
      <c r="AA1115" s="20"/>
      <c r="AB1115" s="20"/>
      <c r="AC1115" s="64"/>
      <c r="AD1115" s="64"/>
      <c r="AE1115" s="64"/>
      <c r="AF1115" s="20"/>
      <c r="AG1115" s="64" t="s">
        <v>4305</v>
      </c>
      <c r="AI1115" s="64"/>
      <c r="AK1115" s="64"/>
      <c r="AL1115" s="64"/>
      <c r="AM1115" s="64"/>
      <c r="AN1115" s="64"/>
      <c r="AO1115" s="64"/>
      <c r="AP1115" s="64"/>
      <c r="AQ1115" s="64"/>
      <c r="AR1115" s="64"/>
      <c r="AS1115" s="64"/>
      <c r="AT1115" s="64"/>
      <c r="AU1115" s="68"/>
      <c r="BC1115" s="64"/>
      <c r="BD1115" s="64"/>
      <c r="BE1115" s="65"/>
      <c r="BF1115" s="65"/>
      <c r="BG1115" s="65"/>
      <c r="BH1115" s="65"/>
      <c r="BI1115" s="20"/>
      <c r="BJ1115" s="20"/>
      <c r="BK1115" s="20"/>
      <c r="BL1115" s="20"/>
      <c r="BM1115" s="64"/>
      <c r="BN1115" s="65"/>
      <c r="BO1115" s="64"/>
      <c r="BP1115" s="65"/>
      <c r="BQ1115" s="64"/>
      <c r="BR1115" s="65"/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64"/>
      <c r="CC1115" s="64"/>
      <c r="CD1115" s="64"/>
      <c r="CE1115" s="64"/>
      <c r="CF1115" s="64"/>
      <c r="CG1115" s="64" t="s">
        <v>177</v>
      </c>
      <c r="CH1115" s="64"/>
      <c r="CI1115" s="64"/>
      <c r="CJ1115" s="64"/>
      <c r="CK1115"/>
      <c r="CP1115"/>
      <c r="CQ1115"/>
      <c r="CR1115"/>
      <c r="CS1115"/>
      <c r="CT1115"/>
      <c r="CU1115"/>
      <c r="CV1115"/>
      <c r="CW1115" s="64"/>
    </row>
    <row r="1116" spans="1:101" s="17" customFormat="1" x14ac:dyDescent="0.25">
      <c r="A1116" s="64"/>
      <c r="C1116" s="64"/>
      <c r="D1116" s="64"/>
      <c r="E1116" s="64"/>
      <c r="F1116" s="66"/>
      <c r="W1116" s="20"/>
      <c r="X1116" s="64"/>
      <c r="Y1116" s="64"/>
      <c r="Z1116" s="20"/>
      <c r="AA1116" s="20"/>
      <c r="AB1116" s="20"/>
      <c r="AC1116" s="64"/>
      <c r="AD1116" s="64"/>
      <c r="AE1116" s="64"/>
      <c r="AF1116" s="20"/>
      <c r="AG1116" s="64" t="s">
        <v>4308</v>
      </c>
      <c r="AI1116" s="64"/>
      <c r="AK1116" s="64"/>
      <c r="AL1116" s="64"/>
      <c r="AM1116" s="64"/>
      <c r="AN1116" s="64"/>
      <c r="AO1116" s="64"/>
      <c r="AP1116" s="64"/>
      <c r="AQ1116" s="64"/>
      <c r="AR1116" s="64"/>
      <c r="AS1116" s="64"/>
      <c r="AT1116" s="64"/>
      <c r="AU1116" s="68"/>
      <c r="BC1116" s="64"/>
      <c r="BD1116" s="64"/>
      <c r="BE1116" s="65"/>
      <c r="BF1116" s="65"/>
      <c r="BG1116" s="65"/>
      <c r="BH1116" s="65"/>
      <c r="BI1116" s="20"/>
      <c r="BJ1116" s="20"/>
      <c r="BK1116" s="20"/>
      <c r="BL1116" s="20"/>
      <c r="BM1116" s="64"/>
      <c r="BN1116" s="65"/>
      <c r="BO1116" s="64"/>
      <c r="BP1116" s="65"/>
      <c r="BQ1116" s="64"/>
      <c r="BR1116" s="65"/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64"/>
      <c r="CC1116" s="64"/>
      <c r="CD1116" s="64"/>
      <c r="CE1116" s="64"/>
      <c r="CF1116" s="64"/>
      <c r="CG1116" s="64" t="s">
        <v>177</v>
      </c>
      <c r="CH1116" s="64"/>
      <c r="CI1116" s="64"/>
      <c r="CJ1116" s="64"/>
      <c r="CK1116"/>
      <c r="CP1116"/>
      <c r="CQ1116"/>
      <c r="CR1116"/>
      <c r="CS1116"/>
      <c r="CT1116"/>
      <c r="CU1116"/>
      <c r="CV1116"/>
      <c r="CW1116" s="64"/>
    </row>
    <row r="1117" spans="1:101" s="17" customFormat="1" x14ac:dyDescent="0.25">
      <c r="A1117" s="64"/>
      <c r="C1117" s="64"/>
      <c r="D1117" s="64"/>
      <c r="E1117" s="64"/>
      <c r="F1117" s="66"/>
      <c r="W1117" s="20"/>
      <c r="X1117" s="64"/>
      <c r="Y1117" s="64"/>
      <c r="Z1117" s="20"/>
      <c r="AA1117" s="20"/>
      <c r="AB1117" s="20"/>
      <c r="AC1117" s="64"/>
      <c r="AD1117" s="64"/>
      <c r="AE1117" s="64"/>
      <c r="AF1117" s="20"/>
      <c r="AG1117" s="64" t="s">
        <v>4311</v>
      </c>
      <c r="AI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8"/>
      <c r="BC1117" s="64"/>
      <c r="BD1117" s="64"/>
      <c r="BE1117" s="65"/>
      <c r="BF1117" s="65"/>
      <c r="BG1117" s="65"/>
      <c r="BH1117" s="65"/>
      <c r="BI1117" s="20"/>
      <c r="BJ1117" s="20"/>
      <c r="BK1117" s="20"/>
      <c r="BL1117" s="20"/>
      <c r="BM1117" s="64"/>
      <c r="BN1117" s="65"/>
      <c r="BO1117" s="64"/>
      <c r="BP1117" s="65"/>
      <c r="BQ1117" s="64"/>
      <c r="BR1117" s="65"/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64"/>
      <c r="CC1117" s="64"/>
      <c r="CD1117" s="64"/>
      <c r="CE1117" s="64"/>
      <c r="CF1117" s="64"/>
      <c r="CG1117" s="64" t="s">
        <v>177</v>
      </c>
      <c r="CH1117" s="64"/>
      <c r="CI1117" s="64"/>
      <c r="CJ1117" s="64"/>
      <c r="CK1117"/>
      <c r="CP1117"/>
      <c r="CQ1117"/>
      <c r="CR1117"/>
      <c r="CS1117"/>
      <c r="CT1117"/>
      <c r="CU1117"/>
      <c r="CV1117"/>
      <c r="CW1117" s="64"/>
    </row>
    <row r="1118" spans="1:101" s="17" customFormat="1" x14ac:dyDescent="0.25">
      <c r="A1118" s="64"/>
      <c r="C1118" s="64"/>
      <c r="D1118" s="64"/>
      <c r="E1118" s="64"/>
      <c r="F1118" s="66"/>
      <c r="W1118" s="20"/>
      <c r="X1118" s="64"/>
      <c r="Y1118" s="64"/>
      <c r="Z1118" s="20"/>
      <c r="AA1118" s="20"/>
      <c r="AB1118" s="20"/>
      <c r="AC1118" s="64"/>
      <c r="AD1118" s="64"/>
      <c r="AE1118" s="64"/>
      <c r="AF1118" s="20"/>
      <c r="AG1118" s="64" t="s">
        <v>4314</v>
      </c>
      <c r="AI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8"/>
      <c r="BC1118" s="64"/>
      <c r="BD1118" s="64"/>
      <c r="BE1118" s="65"/>
      <c r="BF1118" s="65"/>
      <c r="BG1118" s="65"/>
      <c r="BH1118" s="65"/>
      <c r="BI1118" s="20"/>
      <c r="BJ1118" s="20"/>
      <c r="BK1118" s="20"/>
      <c r="BL1118" s="20"/>
      <c r="BM1118" s="64"/>
      <c r="BN1118" s="65"/>
      <c r="BO1118" s="64"/>
      <c r="BP1118" s="65"/>
      <c r="BQ1118" s="64"/>
      <c r="BR1118" s="65"/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64"/>
      <c r="CC1118" s="64"/>
      <c r="CD1118" s="64"/>
      <c r="CE1118" s="64"/>
      <c r="CF1118" s="64"/>
      <c r="CG1118" s="64" t="s">
        <v>177</v>
      </c>
      <c r="CH1118" s="64"/>
      <c r="CI1118" s="64"/>
      <c r="CJ1118" s="64"/>
      <c r="CK1118"/>
      <c r="CP1118"/>
      <c r="CQ1118"/>
      <c r="CR1118"/>
      <c r="CS1118"/>
      <c r="CT1118"/>
      <c r="CU1118"/>
      <c r="CV1118"/>
      <c r="CW1118" s="64"/>
    </row>
    <row r="1119" spans="1:101" s="17" customFormat="1" x14ac:dyDescent="0.25">
      <c r="A1119" s="64"/>
      <c r="C1119" s="64"/>
      <c r="D1119" s="64"/>
      <c r="E1119" s="64"/>
      <c r="F1119" s="66"/>
      <c r="W1119" s="20"/>
      <c r="X1119" s="64"/>
      <c r="Y1119" s="64"/>
      <c r="Z1119" s="20"/>
      <c r="AA1119" s="20"/>
      <c r="AB1119" s="20"/>
      <c r="AC1119" s="64"/>
      <c r="AD1119" s="64"/>
      <c r="AE1119" s="64"/>
      <c r="AF1119" s="20"/>
      <c r="AG1119" s="64" t="s">
        <v>4317</v>
      </c>
      <c r="AI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8"/>
      <c r="BC1119" s="64"/>
      <c r="BD1119" s="64"/>
      <c r="BE1119" s="65"/>
      <c r="BF1119" s="65"/>
      <c r="BG1119" s="65"/>
      <c r="BH1119" s="65"/>
      <c r="BI1119" s="20"/>
      <c r="BJ1119" s="20"/>
      <c r="BK1119" s="20"/>
      <c r="BL1119" s="20"/>
      <c r="BM1119" s="64"/>
      <c r="BN1119" s="65"/>
      <c r="BO1119" s="64"/>
      <c r="BP1119" s="65"/>
      <c r="BQ1119" s="64"/>
      <c r="BR1119" s="65"/>
      <c r="BS1119" s="64"/>
      <c r="BT1119" s="64"/>
      <c r="BU1119" s="64"/>
      <c r="BV1119" s="67"/>
      <c r="BW1119" s="67"/>
      <c r="BX1119" s="67"/>
      <c r="BY1119" s="64"/>
      <c r="BZ1119" s="64"/>
      <c r="CA1119" s="64"/>
      <c r="CB1119" s="64"/>
      <c r="CC1119" s="64"/>
      <c r="CD1119" s="64"/>
      <c r="CE1119" s="64"/>
      <c r="CF1119" s="64"/>
      <c r="CG1119" s="64" t="s">
        <v>177</v>
      </c>
      <c r="CH1119" s="64"/>
      <c r="CI1119" s="64"/>
      <c r="CJ1119" s="64"/>
      <c r="CK1119"/>
      <c r="CP1119"/>
      <c r="CQ1119"/>
      <c r="CR1119"/>
      <c r="CS1119"/>
      <c r="CT1119"/>
      <c r="CU1119"/>
      <c r="CV1119"/>
      <c r="CW1119" s="64"/>
    </row>
    <row r="1120" spans="1:101" s="17" customFormat="1" x14ac:dyDescent="0.25">
      <c r="A1120" s="64"/>
      <c r="C1120" s="64"/>
      <c r="D1120" s="64"/>
      <c r="E1120" s="64"/>
      <c r="F1120" s="66"/>
      <c r="W1120" s="20"/>
      <c r="X1120" s="64"/>
      <c r="Y1120" s="64"/>
      <c r="Z1120" s="20"/>
      <c r="AA1120" s="20"/>
      <c r="AB1120" s="20"/>
      <c r="AC1120" s="64"/>
      <c r="AD1120" s="64"/>
      <c r="AE1120" s="64"/>
      <c r="AF1120" s="20"/>
      <c r="AG1120" s="64" t="s">
        <v>4320</v>
      </c>
      <c r="AI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8"/>
      <c r="BC1120" s="64"/>
      <c r="BD1120" s="64"/>
      <c r="BE1120" s="65"/>
      <c r="BF1120" s="65"/>
      <c r="BG1120" s="65"/>
      <c r="BH1120" s="65"/>
      <c r="BI1120" s="20"/>
      <c r="BJ1120" s="20"/>
      <c r="BK1120" s="20"/>
      <c r="BL1120" s="20"/>
      <c r="BM1120" s="64"/>
      <c r="BN1120" s="65"/>
      <c r="BO1120" s="64"/>
      <c r="BP1120" s="65"/>
      <c r="BQ1120" s="64"/>
      <c r="BR1120" s="65"/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64"/>
      <c r="CC1120" s="64"/>
      <c r="CD1120" s="64"/>
      <c r="CE1120" s="64"/>
      <c r="CF1120" s="64"/>
      <c r="CG1120" s="64" t="s">
        <v>177</v>
      </c>
      <c r="CH1120" s="64"/>
      <c r="CI1120" s="64"/>
      <c r="CJ1120" s="64"/>
      <c r="CK1120"/>
      <c r="CP1120"/>
      <c r="CQ1120"/>
      <c r="CR1120"/>
      <c r="CS1120"/>
      <c r="CT1120"/>
      <c r="CU1120"/>
      <c r="CV1120"/>
      <c r="CW1120" s="64"/>
    </row>
    <row r="1121" spans="1:101" s="17" customFormat="1" x14ac:dyDescent="0.25">
      <c r="A1121" s="64"/>
      <c r="C1121" s="64"/>
      <c r="D1121" s="64"/>
      <c r="E1121" s="64"/>
      <c r="F1121" s="66"/>
      <c r="W1121" s="20"/>
      <c r="X1121" s="64"/>
      <c r="Y1121" s="64"/>
      <c r="Z1121" s="20"/>
      <c r="AA1121" s="20"/>
      <c r="AB1121" s="20"/>
      <c r="AC1121" s="64"/>
      <c r="AD1121" s="64"/>
      <c r="AE1121" s="64"/>
      <c r="AF1121" s="20"/>
      <c r="AG1121" s="64" t="s">
        <v>4323</v>
      </c>
      <c r="AI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8"/>
      <c r="BC1121" s="64"/>
      <c r="BD1121" s="64"/>
      <c r="BE1121" s="65"/>
      <c r="BF1121" s="65"/>
      <c r="BG1121" s="65"/>
      <c r="BH1121" s="65"/>
      <c r="BI1121" s="20"/>
      <c r="BJ1121" s="20"/>
      <c r="BK1121" s="20"/>
      <c r="BL1121" s="20"/>
      <c r="BM1121" s="64"/>
      <c r="BN1121" s="65"/>
      <c r="BO1121" s="64"/>
      <c r="BP1121" s="65"/>
      <c r="BQ1121" s="64"/>
      <c r="BR1121" s="65"/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64"/>
      <c r="CC1121" s="64"/>
      <c r="CD1121" s="64"/>
      <c r="CE1121" s="64"/>
      <c r="CF1121" s="64"/>
      <c r="CG1121" s="64" t="s">
        <v>177</v>
      </c>
      <c r="CH1121" s="64"/>
      <c r="CI1121" s="64"/>
      <c r="CJ1121" s="64"/>
      <c r="CK1121"/>
      <c r="CP1121"/>
      <c r="CQ1121"/>
      <c r="CR1121"/>
      <c r="CS1121"/>
      <c r="CT1121"/>
      <c r="CU1121"/>
      <c r="CV1121"/>
      <c r="CW1121" s="64"/>
    </row>
    <row r="1122" spans="1:101" s="17" customFormat="1" x14ac:dyDescent="0.25">
      <c r="A1122" s="64"/>
      <c r="C1122" s="64"/>
      <c r="D1122" s="64"/>
      <c r="E1122" s="64"/>
      <c r="F1122" s="66"/>
      <c r="W1122" s="20"/>
      <c r="X1122" s="64"/>
      <c r="Y1122" s="64"/>
      <c r="Z1122" s="20"/>
      <c r="AA1122" s="20"/>
      <c r="AB1122" s="20"/>
      <c r="AC1122" s="64"/>
      <c r="AD1122" s="64"/>
      <c r="AE1122" s="64"/>
      <c r="AF1122" s="20"/>
      <c r="AG1122" s="64" t="s">
        <v>4326</v>
      </c>
      <c r="AI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8"/>
      <c r="BC1122" s="64"/>
      <c r="BD1122" s="64"/>
      <c r="BE1122" s="65"/>
      <c r="BF1122" s="65"/>
      <c r="BG1122" s="65"/>
      <c r="BH1122" s="65"/>
      <c r="BI1122" s="20"/>
      <c r="BJ1122" s="20"/>
      <c r="BK1122" s="20"/>
      <c r="BL1122" s="20"/>
      <c r="BM1122" s="64"/>
      <c r="BN1122" s="65"/>
      <c r="BO1122" s="64"/>
      <c r="BP1122" s="65"/>
      <c r="BQ1122" s="64"/>
      <c r="BR1122" s="65"/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64"/>
      <c r="CC1122" s="64"/>
      <c r="CD1122" s="64"/>
      <c r="CE1122" s="64"/>
      <c r="CF1122" s="64"/>
      <c r="CG1122" s="64" t="s">
        <v>177</v>
      </c>
      <c r="CH1122" s="64"/>
      <c r="CI1122" s="64"/>
      <c r="CJ1122" s="64"/>
      <c r="CK1122"/>
      <c r="CP1122"/>
      <c r="CQ1122"/>
      <c r="CR1122"/>
      <c r="CS1122"/>
      <c r="CT1122"/>
      <c r="CU1122"/>
      <c r="CV1122"/>
      <c r="CW1122" s="64"/>
    </row>
    <row r="1123" spans="1:101" s="17" customFormat="1" x14ac:dyDescent="0.25">
      <c r="A1123" s="64"/>
      <c r="C1123" s="64"/>
      <c r="D1123" s="64"/>
      <c r="E1123" s="64"/>
      <c r="F1123" s="66"/>
      <c r="W1123" s="20"/>
      <c r="X1123" s="64"/>
      <c r="Y1123" s="64"/>
      <c r="Z1123" s="20"/>
      <c r="AA1123" s="20"/>
      <c r="AB1123" s="20"/>
      <c r="AC1123" s="64"/>
      <c r="AD1123" s="64"/>
      <c r="AE1123" s="64"/>
      <c r="AF1123" s="20"/>
      <c r="AG1123" s="64" t="s">
        <v>4329</v>
      </c>
      <c r="AI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8"/>
      <c r="BC1123" s="64"/>
      <c r="BD1123" s="64"/>
      <c r="BE1123" s="65"/>
      <c r="BF1123" s="65"/>
      <c r="BG1123" s="65"/>
      <c r="BH1123" s="65"/>
      <c r="BI1123" s="20"/>
      <c r="BJ1123" s="20"/>
      <c r="BK1123" s="20"/>
      <c r="BL1123" s="20"/>
      <c r="BM1123" s="64"/>
      <c r="BN1123" s="65"/>
      <c r="BO1123" s="64"/>
      <c r="BP1123" s="65"/>
      <c r="BQ1123" s="64"/>
      <c r="BR1123" s="65"/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64"/>
      <c r="CC1123" s="64"/>
      <c r="CD1123" s="64"/>
      <c r="CE1123" s="64"/>
      <c r="CF1123" s="64"/>
      <c r="CG1123" s="64" t="s">
        <v>177</v>
      </c>
      <c r="CH1123" s="64"/>
      <c r="CI1123" s="64"/>
      <c r="CJ1123" s="64"/>
      <c r="CK1123"/>
      <c r="CP1123"/>
      <c r="CQ1123"/>
      <c r="CR1123"/>
      <c r="CS1123"/>
      <c r="CT1123"/>
      <c r="CU1123"/>
      <c r="CV1123"/>
      <c r="CW1123" s="64"/>
    </row>
    <row r="1124" spans="1:101" s="17" customFormat="1" x14ac:dyDescent="0.25">
      <c r="A1124" s="64"/>
      <c r="C1124" s="64"/>
      <c r="D1124" s="64"/>
      <c r="E1124" s="64"/>
      <c r="F1124" s="66"/>
      <c r="W1124" s="20"/>
      <c r="X1124" s="64"/>
      <c r="Y1124" s="64"/>
      <c r="Z1124" s="20"/>
      <c r="AA1124" s="20"/>
      <c r="AB1124" s="20"/>
      <c r="AC1124" s="64"/>
      <c r="AD1124" s="64"/>
      <c r="AE1124" s="64"/>
      <c r="AF1124" s="20"/>
      <c r="AG1124" s="64" t="s">
        <v>4332</v>
      </c>
      <c r="AI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8"/>
      <c r="BC1124" s="64"/>
      <c r="BD1124" s="64"/>
      <c r="BE1124" s="65"/>
      <c r="BF1124" s="65"/>
      <c r="BG1124" s="65"/>
      <c r="BH1124" s="65"/>
      <c r="BI1124" s="20"/>
      <c r="BJ1124" s="20"/>
      <c r="BK1124" s="20"/>
      <c r="BL1124" s="20"/>
      <c r="BM1124" s="64"/>
      <c r="BN1124" s="65"/>
      <c r="BO1124" s="64"/>
      <c r="BP1124" s="65"/>
      <c r="BQ1124" s="64"/>
      <c r="BR1124" s="65"/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64"/>
      <c r="CC1124" s="64"/>
      <c r="CD1124" s="64"/>
      <c r="CE1124" s="64"/>
      <c r="CF1124" s="64"/>
      <c r="CG1124" s="64" t="s">
        <v>177</v>
      </c>
      <c r="CH1124" s="64"/>
      <c r="CI1124" s="64"/>
      <c r="CJ1124" s="64"/>
      <c r="CK1124"/>
      <c r="CP1124"/>
      <c r="CQ1124"/>
      <c r="CR1124"/>
      <c r="CS1124"/>
      <c r="CT1124"/>
      <c r="CU1124"/>
      <c r="CV1124"/>
      <c r="CW1124" s="64"/>
    </row>
    <row r="1125" spans="1:101" s="17" customFormat="1" x14ac:dyDescent="0.25">
      <c r="A1125" s="64"/>
      <c r="C1125" s="64"/>
      <c r="D1125" s="64"/>
      <c r="E1125" s="64"/>
      <c r="F1125" s="66"/>
      <c r="W1125" s="20"/>
      <c r="X1125" s="64"/>
      <c r="Y1125" s="64"/>
      <c r="Z1125" s="20"/>
      <c r="AA1125" s="20"/>
      <c r="AB1125" s="20"/>
      <c r="AC1125" s="64"/>
      <c r="AD1125" s="64"/>
      <c r="AE1125" s="64"/>
      <c r="AF1125" s="20"/>
      <c r="AG1125" s="64" t="s">
        <v>4335</v>
      </c>
      <c r="AI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8"/>
      <c r="BC1125" s="64"/>
      <c r="BD1125" s="64"/>
      <c r="BE1125" s="65"/>
      <c r="BF1125" s="65"/>
      <c r="BG1125" s="65"/>
      <c r="BH1125" s="65"/>
      <c r="BI1125" s="20"/>
      <c r="BJ1125" s="20"/>
      <c r="BK1125" s="20"/>
      <c r="BL1125" s="20"/>
      <c r="BM1125" s="64"/>
      <c r="BN1125" s="65"/>
      <c r="BO1125" s="64"/>
      <c r="BP1125" s="65"/>
      <c r="BQ1125" s="64"/>
      <c r="BR1125" s="65"/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64"/>
      <c r="CC1125" s="64"/>
      <c r="CD1125" s="64"/>
      <c r="CE1125" s="64"/>
      <c r="CF1125" s="64"/>
      <c r="CG1125" s="64" t="s">
        <v>177</v>
      </c>
      <c r="CH1125" s="64"/>
      <c r="CI1125" s="64"/>
      <c r="CJ1125" s="64"/>
      <c r="CK1125"/>
      <c r="CP1125"/>
      <c r="CQ1125"/>
      <c r="CR1125"/>
      <c r="CS1125"/>
      <c r="CT1125"/>
      <c r="CU1125"/>
      <c r="CV1125"/>
      <c r="CW1125" s="64"/>
    </row>
    <row r="1126" spans="1:101" s="17" customFormat="1" x14ac:dyDescent="0.25">
      <c r="A1126" s="64"/>
      <c r="C1126" s="64"/>
      <c r="D1126" s="64"/>
      <c r="E1126" s="64"/>
      <c r="F1126" s="66"/>
      <c r="W1126" s="20"/>
      <c r="X1126" s="64"/>
      <c r="Y1126" s="64"/>
      <c r="Z1126" s="20"/>
      <c r="AA1126" s="20"/>
      <c r="AB1126" s="20"/>
      <c r="AC1126" s="64"/>
      <c r="AD1126" s="64"/>
      <c r="AE1126" s="64"/>
      <c r="AF1126" s="20"/>
      <c r="AG1126" s="64" t="s">
        <v>4338</v>
      </c>
      <c r="AI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8"/>
      <c r="BC1126" s="64"/>
      <c r="BD1126" s="64"/>
      <c r="BE1126" s="65"/>
      <c r="BF1126" s="65"/>
      <c r="BG1126" s="65"/>
      <c r="BH1126" s="65"/>
      <c r="BI1126" s="20"/>
      <c r="BJ1126" s="20"/>
      <c r="BK1126" s="20"/>
      <c r="BL1126" s="20"/>
      <c r="BM1126" s="64"/>
      <c r="BN1126" s="65"/>
      <c r="BO1126" s="64"/>
      <c r="BP1126" s="65"/>
      <c r="BQ1126" s="64"/>
      <c r="BR1126" s="65"/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64"/>
      <c r="CC1126" s="64"/>
      <c r="CD1126" s="64"/>
      <c r="CE1126" s="64"/>
      <c r="CF1126" s="64"/>
      <c r="CG1126" s="64" t="s">
        <v>177</v>
      </c>
      <c r="CH1126" s="64"/>
      <c r="CI1126" s="64"/>
      <c r="CJ1126" s="64"/>
      <c r="CK1126"/>
      <c r="CP1126"/>
      <c r="CQ1126"/>
      <c r="CR1126"/>
      <c r="CS1126"/>
      <c r="CT1126"/>
      <c r="CU1126"/>
      <c r="CV1126"/>
      <c r="CW1126" s="64"/>
    </row>
    <row r="1127" spans="1:101" s="17" customFormat="1" x14ac:dyDescent="0.25">
      <c r="A1127" s="64"/>
      <c r="C1127" s="64"/>
      <c r="D1127" s="64"/>
      <c r="E1127" s="64"/>
      <c r="F1127" s="66"/>
      <c r="W1127" s="20"/>
      <c r="X1127" s="64"/>
      <c r="Y1127" s="64"/>
      <c r="Z1127" s="20"/>
      <c r="AA1127" s="20"/>
      <c r="AB1127" s="20"/>
      <c r="AC1127" s="64"/>
      <c r="AD1127" s="64"/>
      <c r="AE1127" s="64"/>
      <c r="AF1127" s="20"/>
      <c r="AG1127" s="64" t="s">
        <v>4341</v>
      </c>
      <c r="AI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8"/>
      <c r="BC1127" s="64"/>
      <c r="BD1127" s="64"/>
      <c r="BE1127" s="65"/>
      <c r="BF1127" s="65"/>
      <c r="BG1127" s="65"/>
      <c r="BH1127" s="65"/>
      <c r="BI1127" s="20"/>
      <c r="BJ1127" s="20"/>
      <c r="BK1127" s="20"/>
      <c r="BL1127" s="20"/>
      <c r="BM1127" s="64"/>
      <c r="BN1127" s="65"/>
      <c r="BO1127" s="64"/>
      <c r="BP1127" s="65"/>
      <c r="BQ1127" s="64"/>
      <c r="BR1127" s="65"/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64"/>
      <c r="CC1127" s="64"/>
      <c r="CD1127" s="64"/>
      <c r="CE1127" s="64"/>
      <c r="CF1127" s="64"/>
      <c r="CG1127" s="64" t="s">
        <v>177</v>
      </c>
      <c r="CH1127" s="64"/>
      <c r="CI1127" s="64"/>
      <c r="CJ1127" s="64"/>
      <c r="CK1127"/>
      <c r="CP1127"/>
      <c r="CQ1127"/>
      <c r="CR1127"/>
      <c r="CS1127"/>
      <c r="CT1127"/>
      <c r="CU1127"/>
      <c r="CV1127"/>
      <c r="CW1127" s="64"/>
    </row>
    <row r="1128" spans="1:101" s="17" customFormat="1" x14ac:dyDescent="0.25">
      <c r="A1128" s="64"/>
      <c r="C1128" s="64"/>
      <c r="D1128" s="64"/>
      <c r="E1128" s="64"/>
      <c r="F1128" s="66"/>
      <c r="W1128" s="20"/>
      <c r="X1128" s="64"/>
      <c r="Y1128" s="64"/>
      <c r="Z1128" s="20"/>
      <c r="AA1128" s="20"/>
      <c r="AB1128" s="20"/>
      <c r="AC1128" s="64"/>
      <c r="AD1128" s="64"/>
      <c r="AE1128" s="64"/>
      <c r="AF1128" s="20"/>
      <c r="AG1128" s="64" t="s">
        <v>4344</v>
      </c>
      <c r="AI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8"/>
      <c r="BC1128" s="64"/>
      <c r="BD1128" s="64"/>
      <c r="BE1128" s="65"/>
      <c r="BF1128" s="65"/>
      <c r="BG1128" s="65"/>
      <c r="BH1128" s="65"/>
      <c r="BI1128" s="20"/>
      <c r="BJ1128" s="20"/>
      <c r="BK1128" s="20"/>
      <c r="BL1128" s="20"/>
      <c r="BM1128" s="64"/>
      <c r="BN1128" s="65"/>
      <c r="BO1128" s="64"/>
      <c r="BP1128" s="65"/>
      <c r="BQ1128" s="64"/>
      <c r="BR1128" s="65"/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64"/>
      <c r="CC1128" s="64"/>
      <c r="CD1128" s="64"/>
      <c r="CE1128" s="64"/>
      <c r="CF1128" s="64"/>
      <c r="CG1128" s="64" t="s">
        <v>177</v>
      </c>
      <c r="CH1128" s="64"/>
      <c r="CI1128" s="64"/>
      <c r="CJ1128" s="64"/>
      <c r="CK1128"/>
      <c r="CP1128"/>
      <c r="CQ1128"/>
      <c r="CR1128"/>
      <c r="CS1128"/>
      <c r="CT1128"/>
      <c r="CU1128"/>
      <c r="CV1128"/>
      <c r="CW1128" s="64"/>
    </row>
    <row r="1129" spans="1:101" s="17" customFormat="1" x14ac:dyDescent="0.25">
      <c r="A1129" s="64"/>
      <c r="C1129" s="64"/>
      <c r="D1129" s="64"/>
      <c r="E1129" s="64"/>
      <c r="F1129" s="66"/>
      <c r="W1129" s="20"/>
      <c r="X1129" s="64"/>
      <c r="Y1129" s="64"/>
      <c r="Z1129" s="20"/>
      <c r="AA1129" s="20"/>
      <c r="AB1129" s="20"/>
      <c r="AC1129" s="64"/>
      <c r="AD1129" s="64"/>
      <c r="AE1129" s="64"/>
      <c r="AF1129" s="20"/>
      <c r="AG1129" s="64" t="s">
        <v>4347</v>
      </c>
      <c r="AI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8"/>
      <c r="BC1129" s="64"/>
      <c r="BD1129" s="64"/>
      <c r="BE1129" s="65"/>
      <c r="BF1129" s="65"/>
      <c r="BG1129" s="65"/>
      <c r="BH1129" s="65"/>
      <c r="BI1129" s="20"/>
      <c r="BJ1129" s="20"/>
      <c r="BK1129" s="20"/>
      <c r="BL1129" s="20"/>
      <c r="BM1129" s="64"/>
      <c r="BN1129" s="65"/>
      <c r="BO1129" s="64"/>
      <c r="BP1129" s="65"/>
      <c r="BQ1129" s="64"/>
      <c r="BR1129" s="65"/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64"/>
      <c r="CC1129" s="64"/>
      <c r="CD1129" s="64"/>
      <c r="CE1129" s="64"/>
      <c r="CF1129" s="64"/>
      <c r="CG1129" s="64" t="s">
        <v>177</v>
      </c>
      <c r="CH1129" s="64"/>
      <c r="CI1129" s="64"/>
      <c r="CJ1129" s="64"/>
      <c r="CK1129"/>
      <c r="CP1129"/>
      <c r="CQ1129"/>
      <c r="CR1129"/>
      <c r="CS1129"/>
      <c r="CT1129"/>
      <c r="CU1129"/>
      <c r="CV1129"/>
      <c r="CW1129" s="64"/>
    </row>
    <row r="1130" spans="1:101" s="17" customFormat="1" x14ac:dyDescent="0.25">
      <c r="A1130" s="64"/>
      <c r="C1130" s="64"/>
      <c r="D1130" s="64"/>
      <c r="E1130" s="64"/>
      <c r="F1130" s="66"/>
      <c r="W1130" s="20"/>
      <c r="X1130" s="64"/>
      <c r="Y1130" s="64"/>
      <c r="Z1130" s="20"/>
      <c r="AA1130" s="20"/>
      <c r="AB1130" s="20"/>
      <c r="AC1130" s="64"/>
      <c r="AD1130" s="64"/>
      <c r="AE1130" s="64"/>
      <c r="AF1130" s="20"/>
      <c r="AG1130" s="64" t="s">
        <v>4350</v>
      </c>
      <c r="AI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8"/>
      <c r="BC1130" s="64"/>
      <c r="BD1130" s="64"/>
      <c r="BE1130" s="65"/>
      <c r="BF1130" s="65"/>
      <c r="BG1130" s="65"/>
      <c r="BH1130" s="65"/>
      <c r="BI1130" s="20"/>
      <c r="BJ1130" s="20"/>
      <c r="BK1130" s="20"/>
      <c r="BL1130" s="20"/>
      <c r="BM1130" s="64"/>
      <c r="BN1130" s="65"/>
      <c r="BO1130" s="64"/>
      <c r="BP1130" s="65"/>
      <c r="BQ1130" s="64"/>
      <c r="BR1130" s="65"/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64"/>
      <c r="CC1130" s="64"/>
      <c r="CD1130" s="64"/>
      <c r="CE1130" s="64"/>
      <c r="CF1130" s="64"/>
      <c r="CG1130" s="64" t="s">
        <v>177</v>
      </c>
      <c r="CH1130" s="64"/>
      <c r="CI1130" s="64"/>
      <c r="CJ1130" s="64"/>
      <c r="CK1130"/>
      <c r="CP1130"/>
      <c r="CQ1130"/>
      <c r="CR1130"/>
      <c r="CS1130"/>
      <c r="CT1130"/>
      <c r="CU1130"/>
      <c r="CV1130"/>
      <c r="CW1130" s="64"/>
    </row>
    <row r="1131" spans="1:101" s="17" customFormat="1" x14ac:dyDescent="0.25">
      <c r="A1131" s="64"/>
      <c r="C1131" s="64"/>
      <c r="D1131" s="64"/>
      <c r="E1131" s="64"/>
      <c r="F1131" s="66"/>
      <c r="W1131" s="20"/>
      <c r="X1131" s="64"/>
      <c r="Y1131" s="64"/>
      <c r="Z1131" s="20"/>
      <c r="AA1131" s="20"/>
      <c r="AB1131" s="20"/>
      <c r="AC1131" s="64"/>
      <c r="AD1131" s="67"/>
      <c r="AE1131" s="64"/>
      <c r="AF1131" s="20"/>
      <c r="AG1131" s="64" t="s">
        <v>4353</v>
      </c>
      <c r="AI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8"/>
      <c r="BC1131" s="64"/>
      <c r="BD1131" s="64"/>
      <c r="BE1131" s="65"/>
      <c r="BF1131" s="65"/>
      <c r="BG1131" s="65"/>
      <c r="BH1131" s="65"/>
      <c r="BI1131" s="20"/>
      <c r="BJ1131" s="20"/>
      <c r="BK1131" s="20"/>
      <c r="BL1131" s="20"/>
      <c r="BM1131" s="64"/>
      <c r="BN1131" s="65"/>
      <c r="BO1131" s="64"/>
      <c r="BP1131" s="65"/>
      <c r="BQ1131" s="64"/>
      <c r="BR1131" s="65"/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64"/>
      <c r="CC1131" s="64"/>
      <c r="CD1131" s="64"/>
      <c r="CE1131" s="64"/>
      <c r="CF1131" s="64"/>
      <c r="CG1131" s="64" t="s">
        <v>177</v>
      </c>
      <c r="CH1131" s="64"/>
      <c r="CI1131" s="64"/>
      <c r="CJ1131" s="64"/>
      <c r="CK1131"/>
      <c r="CP1131"/>
      <c r="CQ1131"/>
      <c r="CR1131"/>
      <c r="CS1131"/>
      <c r="CT1131"/>
      <c r="CU1131"/>
      <c r="CV1131"/>
      <c r="CW1131" s="64"/>
    </row>
    <row r="1132" spans="1:101" s="17" customFormat="1" x14ac:dyDescent="0.25">
      <c r="A1132" s="64"/>
      <c r="C1132" s="64"/>
      <c r="D1132" s="64"/>
      <c r="E1132" s="64"/>
      <c r="F1132" s="66"/>
      <c r="W1132" s="20"/>
      <c r="X1132" s="64"/>
      <c r="Y1132" s="64"/>
      <c r="Z1132" s="20"/>
      <c r="AA1132" s="20"/>
      <c r="AB1132" s="20"/>
      <c r="AC1132" s="64"/>
      <c r="AD1132" s="64"/>
      <c r="AE1132" s="64"/>
      <c r="AF1132" s="20"/>
      <c r="AG1132" s="64" t="s">
        <v>4356</v>
      </c>
      <c r="AI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8"/>
      <c r="BC1132" s="64"/>
      <c r="BD1132" s="64"/>
      <c r="BE1132" s="65"/>
      <c r="BF1132" s="65"/>
      <c r="BG1132" s="65"/>
      <c r="BH1132" s="65"/>
      <c r="BI1132" s="20"/>
      <c r="BJ1132" s="20"/>
      <c r="BK1132" s="20"/>
      <c r="BL1132" s="20"/>
      <c r="BM1132" s="64"/>
      <c r="BN1132" s="65"/>
      <c r="BO1132" s="64"/>
      <c r="BP1132" s="65"/>
      <c r="BQ1132" s="64"/>
      <c r="BR1132" s="65"/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64"/>
      <c r="CC1132" s="64"/>
      <c r="CD1132" s="64"/>
      <c r="CE1132" s="64"/>
      <c r="CF1132" s="64"/>
      <c r="CG1132" s="64" t="s">
        <v>177</v>
      </c>
      <c r="CH1132" s="64"/>
      <c r="CI1132" s="64"/>
      <c r="CJ1132" s="64"/>
      <c r="CK1132"/>
      <c r="CP1132"/>
      <c r="CQ1132"/>
      <c r="CR1132"/>
      <c r="CS1132"/>
      <c r="CT1132"/>
      <c r="CU1132"/>
      <c r="CV1132"/>
      <c r="CW1132" s="64"/>
    </row>
    <row r="1133" spans="1:101" s="17" customFormat="1" x14ac:dyDescent="0.25">
      <c r="A1133" s="64"/>
      <c r="C1133" s="64"/>
      <c r="D1133" s="64"/>
      <c r="E1133" s="64"/>
      <c r="F1133" s="66"/>
      <c r="W1133" s="20"/>
      <c r="X1133" s="64"/>
      <c r="Y1133" s="64"/>
      <c r="Z1133" s="20"/>
      <c r="AA1133" s="20"/>
      <c r="AB1133" s="20"/>
      <c r="AC1133" s="64"/>
      <c r="AD1133" s="64"/>
      <c r="AE1133" s="64"/>
      <c r="AF1133" s="20"/>
      <c r="AG1133" s="64" t="s">
        <v>4359</v>
      </c>
      <c r="AI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8"/>
      <c r="BC1133" s="64"/>
      <c r="BD1133" s="64"/>
      <c r="BE1133" s="65"/>
      <c r="BF1133" s="65"/>
      <c r="BG1133" s="65"/>
      <c r="BH1133" s="65"/>
      <c r="BI1133" s="20"/>
      <c r="BJ1133" s="20"/>
      <c r="BK1133" s="20"/>
      <c r="BL1133" s="20"/>
      <c r="BM1133" s="64"/>
      <c r="BN1133" s="65"/>
      <c r="BO1133" s="64"/>
      <c r="BP1133" s="65"/>
      <c r="BQ1133" s="64"/>
      <c r="BR1133" s="65"/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64"/>
      <c r="CC1133" s="64"/>
      <c r="CD1133" s="64"/>
      <c r="CE1133" s="64"/>
      <c r="CF1133" s="64"/>
      <c r="CG1133" s="64" t="s">
        <v>177</v>
      </c>
      <c r="CH1133" s="64"/>
      <c r="CI1133" s="64"/>
      <c r="CJ1133" s="64"/>
      <c r="CK1133"/>
      <c r="CP1133"/>
      <c r="CQ1133"/>
      <c r="CR1133"/>
      <c r="CS1133"/>
      <c r="CT1133"/>
      <c r="CU1133"/>
      <c r="CV1133"/>
      <c r="CW1133" s="64"/>
    </row>
    <row r="1134" spans="1:101" s="17" customFormat="1" x14ac:dyDescent="0.25">
      <c r="A1134" s="64"/>
      <c r="C1134" s="64"/>
      <c r="D1134" s="64"/>
      <c r="E1134" s="64"/>
      <c r="F1134" s="66"/>
      <c r="W1134" s="20"/>
      <c r="X1134" s="64"/>
      <c r="Y1134" s="64"/>
      <c r="Z1134" s="20"/>
      <c r="AA1134" s="20"/>
      <c r="AB1134" s="20"/>
      <c r="AC1134" s="64"/>
      <c r="AD1134" s="64"/>
      <c r="AE1134" s="64"/>
      <c r="AF1134" s="20"/>
      <c r="AG1134" s="64" t="s">
        <v>4363</v>
      </c>
      <c r="AI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8"/>
      <c r="BC1134" s="64"/>
      <c r="BD1134" s="64"/>
      <c r="BE1134" s="65"/>
      <c r="BF1134" s="65"/>
      <c r="BG1134" s="65"/>
      <c r="BH1134" s="65"/>
      <c r="BI1134" s="20"/>
      <c r="BJ1134" s="20"/>
      <c r="BK1134" s="20"/>
      <c r="BL1134" s="20"/>
      <c r="BM1134" s="64"/>
      <c r="BN1134" s="65"/>
      <c r="BO1134" s="64"/>
      <c r="BP1134" s="65"/>
      <c r="BQ1134" s="64"/>
      <c r="BR1134" s="65"/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64"/>
      <c r="CC1134" s="64"/>
      <c r="CD1134" s="64"/>
      <c r="CE1134" s="64"/>
      <c r="CF1134" s="64"/>
      <c r="CG1134" s="64" t="s">
        <v>177</v>
      </c>
      <c r="CH1134" s="64"/>
      <c r="CI1134" s="64"/>
      <c r="CJ1134" s="64"/>
      <c r="CK1134"/>
      <c r="CP1134"/>
      <c r="CQ1134"/>
      <c r="CR1134"/>
      <c r="CS1134"/>
      <c r="CT1134"/>
      <c r="CU1134"/>
      <c r="CV1134"/>
      <c r="CW1134" s="64"/>
    </row>
    <row r="1135" spans="1:101" s="17" customFormat="1" x14ac:dyDescent="0.25">
      <c r="A1135" s="64"/>
      <c r="C1135" s="64"/>
      <c r="D1135" s="64"/>
      <c r="E1135" s="64"/>
      <c r="F1135" s="66"/>
      <c r="W1135" s="20"/>
      <c r="X1135" s="64"/>
      <c r="Y1135" s="64"/>
      <c r="Z1135" s="20"/>
      <c r="AA1135" s="20"/>
      <c r="AB1135" s="20"/>
      <c r="AC1135" s="64"/>
      <c r="AD1135" s="64"/>
      <c r="AE1135" s="64"/>
      <c r="AF1135" s="20"/>
      <c r="AG1135" s="64" t="s">
        <v>4366</v>
      </c>
      <c r="AI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8"/>
      <c r="BC1135" s="64"/>
      <c r="BD1135" s="64"/>
      <c r="BE1135" s="65"/>
      <c r="BF1135" s="65"/>
      <c r="BG1135" s="65"/>
      <c r="BH1135" s="65"/>
      <c r="BI1135" s="20"/>
      <c r="BJ1135" s="20"/>
      <c r="BK1135" s="20"/>
      <c r="BL1135" s="20"/>
      <c r="BM1135" s="64"/>
      <c r="BN1135" s="65"/>
      <c r="BO1135" s="64"/>
      <c r="BP1135" s="65"/>
      <c r="BQ1135" s="64"/>
      <c r="BR1135" s="65"/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64"/>
      <c r="CC1135" s="64"/>
      <c r="CD1135" s="64"/>
      <c r="CE1135" s="64"/>
      <c r="CF1135" s="64"/>
      <c r="CG1135" s="64" t="s">
        <v>177</v>
      </c>
      <c r="CH1135" s="64"/>
      <c r="CI1135" s="64"/>
      <c r="CJ1135" s="64"/>
      <c r="CK1135"/>
      <c r="CP1135"/>
      <c r="CQ1135"/>
      <c r="CR1135"/>
      <c r="CS1135"/>
      <c r="CT1135"/>
      <c r="CU1135"/>
      <c r="CV1135"/>
      <c r="CW1135" s="64"/>
    </row>
    <row r="1136" spans="1:101" s="17" customFormat="1" x14ac:dyDescent="0.25">
      <c r="A1136" s="64"/>
      <c r="C1136" s="64"/>
      <c r="D1136" s="64"/>
      <c r="E1136" s="64"/>
      <c r="F1136" s="66"/>
      <c r="W1136" s="20"/>
      <c r="X1136" s="64"/>
      <c r="Y1136" s="64"/>
      <c r="Z1136" s="20"/>
      <c r="AA1136" s="20"/>
      <c r="AB1136" s="20"/>
      <c r="AC1136" s="64"/>
      <c r="AD1136" s="64"/>
      <c r="AE1136" s="64"/>
      <c r="AF1136" s="20"/>
      <c r="AG1136" s="64" t="s">
        <v>4369</v>
      </c>
      <c r="AI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8"/>
      <c r="BC1136" s="64"/>
      <c r="BD1136" s="64"/>
      <c r="BE1136" s="65"/>
      <c r="BF1136" s="65"/>
      <c r="BG1136" s="65"/>
      <c r="BH1136" s="65"/>
      <c r="BI1136" s="20"/>
      <c r="BJ1136" s="20"/>
      <c r="BK1136" s="20"/>
      <c r="BL1136" s="20"/>
      <c r="BM1136" s="64"/>
      <c r="BN1136" s="65"/>
      <c r="BO1136" s="64"/>
      <c r="BP1136" s="65"/>
      <c r="BQ1136" s="64"/>
      <c r="BR1136" s="65"/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64"/>
      <c r="CC1136" s="64"/>
      <c r="CD1136" s="64"/>
      <c r="CE1136" s="64"/>
      <c r="CF1136" s="64"/>
      <c r="CG1136" s="64" t="s">
        <v>177</v>
      </c>
      <c r="CH1136" s="64"/>
      <c r="CI1136" s="64"/>
      <c r="CJ1136" s="64"/>
      <c r="CK1136"/>
      <c r="CP1136"/>
      <c r="CQ1136"/>
      <c r="CR1136"/>
      <c r="CS1136"/>
      <c r="CT1136"/>
      <c r="CU1136"/>
      <c r="CV1136"/>
      <c r="CW1136" s="64"/>
    </row>
    <row r="1137" spans="1:101" s="17" customFormat="1" x14ac:dyDescent="0.25">
      <c r="A1137" s="64"/>
      <c r="C1137" s="64"/>
      <c r="D1137" s="64"/>
      <c r="E1137" s="64"/>
      <c r="F1137" s="66"/>
      <c r="W1137" s="20"/>
      <c r="X1137" s="64"/>
      <c r="Y1137" s="64"/>
      <c r="Z1137" s="20"/>
      <c r="AA1137" s="20"/>
      <c r="AB1137" s="20"/>
      <c r="AC1137" s="64"/>
      <c r="AD1137" s="64"/>
      <c r="AE1137" s="64"/>
      <c r="AF1137" s="20"/>
      <c r="AG1137" s="64" t="s">
        <v>4373</v>
      </c>
      <c r="AI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8"/>
      <c r="BC1137" s="64"/>
      <c r="BD1137" s="64"/>
      <c r="BE1137" s="65"/>
      <c r="BF1137" s="65"/>
      <c r="BG1137" s="65"/>
      <c r="BH1137" s="65"/>
      <c r="BI1137" s="20"/>
      <c r="BJ1137" s="20"/>
      <c r="BK1137" s="20"/>
      <c r="BL1137" s="20"/>
      <c r="BM1137" s="64"/>
      <c r="BN1137" s="65"/>
      <c r="BO1137" s="64"/>
      <c r="BP1137" s="65"/>
      <c r="BQ1137" s="64"/>
      <c r="BR1137" s="65"/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64"/>
      <c r="CC1137" s="64"/>
      <c r="CD1137" s="64"/>
      <c r="CE1137" s="64"/>
      <c r="CF1137" s="64"/>
      <c r="CG1137" s="64"/>
      <c r="CH1137" s="64"/>
      <c r="CI1137" s="64"/>
      <c r="CJ1137" s="64"/>
      <c r="CK1137"/>
      <c r="CP1137"/>
      <c r="CQ1137"/>
      <c r="CR1137"/>
      <c r="CS1137"/>
      <c r="CT1137"/>
      <c r="CU1137"/>
      <c r="CV1137"/>
      <c r="CW1137" s="64"/>
    </row>
    <row r="1138" spans="1:101" s="17" customFormat="1" x14ac:dyDescent="0.25">
      <c r="A1138" s="64"/>
      <c r="C1138" s="64"/>
      <c r="D1138" s="64"/>
      <c r="E1138" s="64"/>
      <c r="F1138" s="66"/>
      <c r="W1138" s="20"/>
      <c r="X1138" s="64"/>
      <c r="Y1138" s="64"/>
      <c r="Z1138" s="20"/>
      <c r="AA1138" s="20"/>
      <c r="AB1138" s="20"/>
      <c r="AC1138" s="64"/>
      <c r="AD1138" s="64"/>
      <c r="AE1138" s="64"/>
      <c r="AF1138" s="20"/>
      <c r="AG1138" s="64" t="s">
        <v>4378</v>
      </c>
      <c r="AI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8"/>
      <c r="BC1138" s="64"/>
      <c r="BD1138" s="64"/>
      <c r="BE1138" s="65"/>
      <c r="BF1138" s="65"/>
      <c r="BG1138" s="65"/>
      <c r="BH1138" s="65"/>
      <c r="BI1138" s="20"/>
      <c r="BJ1138" s="20"/>
      <c r="BK1138" s="20"/>
      <c r="BL1138" s="20"/>
      <c r="BM1138" s="64"/>
      <c r="BN1138" s="65"/>
      <c r="BO1138" s="64"/>
      <c r="BP1138" s="65"/>
      <c r="BQ1138" s="64"/>
      <c r="BR1138" s="65"/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64"/>
      <c r="CC1138" s="64"/>
      <c r="CD1138" s="64"/>
      <c r="CE1138" s="64"/>
      <c r="CF1138" s="64"/>
      <c r="CG1138" s="64"/>
      <c r="CH1138" s="64"/>
      <c r="CI1138" s="64"/>
      <c r="CJ1138" s="64"/>
      <c r="CK1138"/>
      <c r="CP1138"/>
      <c r="CQ1138"/>
      <c r="CR1138"/>
      <c r="CS1138"/>
      <c r="CT1138"/>
      <c r="CU1138"/>
      <c r="CV1138"/>
      <c r="CW1138" s="64"/>
    </row>
    <row r="1139" spans="1:101" s="17" customFormat="1" x14ac:dyDescent="0.25">
      <c r="A1139" s="64"/>
      <c r="C1139" s="64"/>
      <c r="D1139" s="64"/>
      <c r="E1139" s="64"/>
      <c r="F1139" s="66"/>
      <c r="W1139" s="20"/>
      <c r="X1139" s="64"/>
      <c r="Y1139" s="64"/>
      <c r="Z1139" s="20"/>
      <c r="AA1139" s="20"/>
      <c r="AB1139" s="20"/>
      <c r="AC1139" s="64"/>
      <c r="AD1139" s="64"/>
      <c r="AE1139" s="64"/>
      <c r="AF1139" s="20"/>
      <c r="AG1139" s="64" t="s">
        <v>4381</v>
      </c>
      <c r="AI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8"/>
      <c r="BC1139" s="64"/>
      <c r="BD1139" s="64"/>
      <c r="BE1139" s="65"/>
      <c r="BF1139" s="65"/>
      <c r="BG1139" s="65"/>
      <c r="BH1139" s="65"/>
      <c r="BI1139" s="20"/>
      <c r="BJ1139" s="20"/>
      <c r="BK1139" s="20"/>
      <c r="BL1139" s="20"/>
      <c r="BM1139" s="64"/>
      <c r="BN1139" s="65"/>
      <c r="BO1139" s="64"/>
      <c r="BP1139" s="65"/>
      <c r="BQ1139" s="64"/>
      <c r="BR1139" s="65"/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64"/>
      <c r="CC1139" s="64"/>
      <c r="CD1139" s="64"/>
      <c r="CE1139" s="64"/>
      <c r="CF1139" s="64"/>
      <c r="CG1139" s="64" t="s">
        <v>103</v>
      </c>
      <c r="CH1139" s="64"/>
      <c r="CI1139" s="64"/>
      <c r="CJ1139" s="64"/>
      <c r="CK1139"/>
      <c r="CP1139"/>
      <c r="CQ1139"/>
      <c r="CR1139"/>
      <c r="CS1139"/>
      <c r="CT1139"/>
      <c r="CU1139"/>
      <c r="CV1139"/>
      <c r="CW1139" s="64"/>
    </row>
    <row r="1140" spans="1:101" s="17" customFormat="1" x14ac:dyDescent="0.25">
      <c r="A1140" s="64"/>
      <c r="C1140" s="64"/>
      <c r="D1140" s="64"/>
      <c r="E1140" s="64"/>
      <c r="F1140" s="66"/>
      <c r="W1140" s="20"/>
      <c r="X1140" s="64"/>
      <c r="Y1140" s="64"/>
      <c r="Z1140" s="20"/>
      <c r="AA1140" s="20"/>
      <c r="AB1140" s="20"/>
      <c r="AC1140" s="64"/>
      <c r="AD1140" s="64"/>
      <c r="AE1140" s="64"/>
      <c r="AF1140" s="20"/>
      <c r="AG1140" s="64" t="s">
        <v>4386</v>
      </c>
      <c r="AI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8"/>
      <c r="BC1140" s="64"/>
      <c r="BD1140" s="64"/>
      <c r="BE1140" s="65"/>
      <c r="BF1140" s="65"/>
      <c r="BG1140" s="65"/>
      <c r="BH1140" s="65"/>
      <c r="BI1140" s="20"/>
      <c r="BJ1140" s="20"/>
      <c r="BK1140" s="20"/>
      <c r="BL1140" s="20"/>
      <c r="BM1140" s="64"/>
      <c r="BN1140" s="65"/>
      <c r="BO1140" s="64"/>
      <c r="BP1140" s="65"/>
      <c r="BQ1140" s="64"/>
      <c r="BR1140" s="65"/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64"/>
      <c r="CC1140" s="64"/>
      <c r="CD1140" s="64"/>
      <c r="CE1140" s="64"/>
      <c r="CF1140" s="64"/>
      <c r="CG1140" s="64" t="s">
        <v>103</v>
      </c>
      <c r="CH1140" s="64"/>
      <c r="CI1140" s="64"/>
      <c r="CJ1140" s="64"/>
      <c r="CK1140"/>
      <c r="CP1140"/>
      <c r="CQ1140"/>
      <c r="CR1140"/>
      <c r="CS1140"/>
      <c r="CT1140"/>
      <c r="CU1140"/>
      <c r="CV1140"/>
      <c r="CW1140" s="64"/>
    </row>
    <row r="1141" spans="1:101" s="17" customFormat="1" x14ac:dyDescent="0.25">
      <c r="A1141" s="64"/>
      <c r="C1141" s="64"/>
      <c r="D1141" s="64"/>
      <c r="E1141" s="64"/>
      <c r="F1141" s="66"/>
      <c r="W1141" s="20"/>
      <c r="X1141" s="64"/>
      <c r="Y1141" s="64"/>
      <c r="Z1141" s="20"/>
      <c r="AA1141" s="20"/>
      <c r="AB1141" s="20"/>
      <c r="AC1141" s="64"/>
      <c r="AD1141" s="64"/>
      <c r="AE1141" s="64"/>
      <c r="AF1141" s="20"/>
      <c r="AG1141" s="64" t="s">
        <v>4390</v>
      </c>
      <c r="AI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8"/>
      <c r="BC1141" s="64"/>
      <c r="BD1141" s="64"/>
      <c r="BE1141" s="65"/>
      <c r="BF1141" s="65"/>
      <c r="BG1141" s="65"/>
      <c r="BH1141" s="65"/>
      <c r="BI1141" s="20"/>
      <c r="BJ1141" s="20"/>
      <c r="BK1141" s="20"/>
      <c r="BL1141" s="20"/>
      <c r="BM1141" s="64"/>
      <c r="BN1141" s="65"/>
      <c r="BO1141" s="64"/>
      <c r="BP1141" s="65"/>
      <c r="BQ1141" s="64"/>
      <c r="BR1141" s="65"/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64"/>
      <c r="CC1141" s="64"/>
      <c r="CD1141" s="64"/>
      <c r="CE1141" s="64"/>
      <c r="CF1141" s="64"/>
      <c r="CG1141" s="64" t="s">
        <v>103</v>
      </c>
      <c r="CH1141" s="64"/>
      <c r="CI1141" s="64"/>
      <c r="CJ1141" s="64"/>
      <c r="CK1141"/>
      <c r="CP1141"/>
      <c r="CQ1141"/>
      <c r="CR1141"/>
      <c r="CS1141"/>
      <c r="CT1141"/>
      <c r="CU1141"/>
      <c r="CV1141"/>
      <c r="CW1141" s="64"/>
    </row>
    <row r="1142" spans="1:101" s="17" customFormat="1" x14ac:dyDescent="0.25">
      <c r="A1142" s="64"/>
      <c r="C1142" s="64"/>
      <c r="D1142" s="64"/>
      <c r="E1142" s="64"/>
      <c r="F1142" s="66"/>
      <c r="W1142" s="20"/>
      <c r="X1142" s="64"/>
      <c r="Y1142" s="64"/>
      <c r="Z1142" s="20"/>
      <c r="AA1142" s="20"/>
      <c r="AB1142" s="20"/>
      <c r="AC1142" s="64"/>
      <c r="AD1142" s="64"/>
      <c r="AE1142" s="64"/>
      <c r="AF1142" s="20"/>
      <c r="AG1142" s="64" t="s">
        <v>4397</v>
      </c>
      <c r="AI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8"/>
      <c r="BC1142" s="64"/>
      <c r="BD1142" s="64"/>
      <c r="BE1142" s="65"/>
      <c r="BF1142" s="65"/>
      <c r="BG1142" s="65"/>
      <c r="BH1142" s="65"/>
      <c r="BI1142" s="20"/>
      <c r="BJ1142" s="20"/>
      <c r="BK1142" s="20"/>
      <c r="BL1142" s="20"/>
      <c r="BM1142" s="64"/>
      <c r="BN1142" s="65"/>
      <c r="BO1142" s="64"/>
      <c r="BP1142" s="65"/>
      <c r="BQ1142" s="64"/>
      <c r="BR1142" s="65"/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64"/>
      <c r="CC1142" s="64"/>
      <c r="CD1142" s="64"/>
      <c r="CE1142" s="64"/>
      <c r="CF1142" s="64"/>
      <c r="CG1142" s="64"/>
      <c r="CH1142" s="64"/>
      <c r="CI1142" s="64"/>
      <c r="CJ1142" s="64"/>
      <c r="CK1142"/>
      <c r="CP1142"/>
      <c r="CQ1142"/>
      <c r="CR1142"/>
      <c r="CS1142"/>
      <c r="CT1142"/>
      <c r="CU1142"/>
      <c r="CV1142"/>
      <c r="CW1142" s="64"/>
    </row>
    <row r="1143" spans="1:101" s="17" customFormat="1" x14ac:dyDescent="0.25">
      <c r="A1143" s="64"/>
      <c r="C1143" s="64"/>
      <c r="D1143" s="64"/>
      <c r="E1143" s="64"/>
      <c r="F1143" s="66"/>
      <c r="W1143" s="20"/>
      <c r="X1143" s="64"/>
      <c r="Y1143" s="64"/>
      <c r="Z1143" s="20"/>
      <c r="AA1143" s="20"/>
      <c r="AB1143" s="20"/>
      <c r="AC1143" s="64"/>
      <c r="AD1143" s="64"/>
      <c r="AE1143" s="64"/>
      <c r="AF1143" s="20"/>
      <c r="AG1143" s="64" t="s">
        <v>4401</v>
      </c>
      <c r="AI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8"/>
      <c r="BC1143" s="64"/>
      <c r="BD1143" s="64"/>
      <c r="BE1143" s="65"/>
      <c r="BF1143" s="65"/>
      <c r="BG1143" s="65"/>
      <c r="BH1143" s="65"/>
      <c r="BI1143" s="20"/>
      <c r="BJ1143" s="20"/>
      <c r="BK1143" s="20"/>
      <c r="BL1143" s="20"/>
      <c r="BM1143" s="64"/>
      <c r="BN1143" s="65"/>
      <c r="BO1143" s="64"/>
      <c r="BP1143" s="65"/>
      <c r="BQ1143" s="64"/>
      <c r="BR1143" s="65"/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64"/>
      <c r="CC1143" s="64"/>
      <c r="CD1143" s="64"/>
      <c r="CE1143" s="64"/>
      <c r="CF1143" s="64"/>
      <c r="CG1143" s="64"/>
      <c r="CH1143" s="64"/>
      <c r="CI1143" s="64"/>
      <c r="CJ1143" s="64"/>
      <c r="CK1143"/>
      <c r="CP1143"/>
      <c r="CQ1143"/>
      <c r="CR1143"/>
      <c r="CS1143"/>
      <c r="CT1143"/>
      <c r="CU1143"/>
      <c r="CV1143"/>
      <c r="CW1143" s="64"/>
    </row>
    <row r="1144" spans="1:101" s="17" customFormat="1" x14ac:dyDescent="0.25">
      <c r="A1144" s="64"/>
      <c r="C1144" s="64"/>
      <c r="D1144" s="64"/>
      <c r="E1144" s="64"/>
      <c r="F1144" s="66"/>
      <c r="W1144" s="20"/>
      <c r="X1144" s="64"/>
      <c r="Y1144" s="64"/>
      <c r="Z1144" s="20"/>
      <c r="AA1144" s="20"/>
      <c r="AB1144" s="20"/>
      <c r="AC1144" s="64"/>
      <c r="AD1144" s="64"/>
      <c r="AE1144" s="64"/>
      <c r="AF1144" s="20"/>
      <c r="AG1144" s="64" t="s">
        <v>4409</v>
      </c>
      <c r="AI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8"/>
      <c r="BC1144" s="64"/>
      <c r="BD1144" s="64"/>
      <c r="BE1144" s="65"/>
      <c r="BF1144" s="65"/>
      <c r="BG1144" s="65"/>
      <c r="BH1144" s="65"/>
      <c r="BI1144" s="20"/>
      <c r="BJ1144" s="20"/>
      <c r="BK1144" s="20"/>
      <c r="BL1144" s="20"/>
      <c r="BM1144" s="64"/>
      <c r="BN1144" s="65"/>
      <c r="BO1144" s="64"/>
      <c r="BP1144" s="65"/>
      <c r="BQ1144" s="64"/>
      <c r="BR1144" s="65"/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64"/>
      <c r="CC1144" s="64"/>
      <c r="CD1144" s="64"/>
      <c r="CE1144" s="64"/>
      <c r="CF1144" s="64"/>
      <c r="CG1144" s="64"/>
      <c r="CH1144" s="64"/>
      <c r="CI1144" s="64"/>
      <c r="CJ1144" s="64"/>
      <c r="CK1144"/>
      <c r="CP1144"/>
      <c r="CQ1144"/>
      <c r="CR1144"/>
      <c r="CS1144"/>
      <c r="CT1144"/>
      <c r="CU1144"/>
      <c r="CV1144"/>
      <c r="CW1144" s="64"/>
    </row>
    <row r="1145" spans="1:101" s="17" customFormat="1" x14ac:dyDescent="0.25">
      <c r="A1145" s="64"/>
      <c r="C1145" s="64"/>
      <c r="D1145" s="64"/>
      <c r="E1145" s="64"/>
      <c r="F1145" s="66"/>
      <c r="W1145" s="20"/>
      <c r="X1145" s="64"/>
      <c r="Y1145" s="64"/>
      <c r="Z1145" s="20"/>
      <c r="AA1145" s="20"/>
      <c r="AB1145" s="20"/>
      <c r="AC1145" s="64"/>
      <c r="AD1145" s="64"/>
      <c r="AE1145" s="64"/>
      <c r="AF1145" s="20"/>
      <c r="AG1145" s="64" t="s">
        <v>4413</v>
      </c>
      <c r="AI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8"/>
      <c r="BC1145" s="64"/>
      <c r="BD1145" s="64"/>
      <c r="BE1145" s="65"/>
      <c r="BF1145" s="65"/>
      <c r="BG1145" s="65"/>
      <c r="BH1145" s="65"/>
      <c r="BI1145" s="20"/>
      <c r="BJ1145" s="20"/>
      <c r="BK1145" s="20"/>
      <c r="BL1145" s="20"/>
      <c r="BM1145" s="64"/>
      <c r="BN1145" s="65"/>
      <c r="BO1145" s="64"/>
      <c r="BP1145" s="65"/>
      <c r="BQ1145" s="64"/>
      <c r="BR1145" s="65"/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64"/>
      <c r="CC1145" s="64"/>
      <c r="CD1145" s="64"/>
      <c r="CE1145" s="64"/>
      <c r="CF1145" s="64"/>
      <c r="CG1145" s="64"/>
      <c r="CH1145" s="64"/>
      <c r="CI1145" s="64"/>
      <c r="CJ1145" s="64"/>
      <c r="CK1145"/>
      <c r="CP1145"/>
      <c r="CQ1145"/>
      <c r="CR1145"/>
      <c r="CS1145"/>
      <c r="CT1145"/>
      <c r="CU1145"/>
      <c r="CV1145"/>
      <c r="CW1145" s="64"/>
    </row>
    <row r="1146" spans="1:101" s="17" customFormat="1" x14ac:dyDescent="0.25">
      <c r="A1146" s="64"/>
      <c r="C1146" s="64"/>
      <c r="D1146" s="64"/>
      <c r="E1146" s="64"/>
      <c r="F1146" s="66"/>
      <c r="W1146" s="20"/>
      <c r="X1146" s="64"/>
      <c r="Y1146" s="64"/>
      <c r="Z1146" s="20"/>
      <c r="AA1146" s="20"/>
      <c r="AB1146" s="20"/>
      <c r="AC1146" s="64"/>
      <c r="AD1146" s="64"/>
      <c r="AE1146" s="64"/>
      <c r="AF1146" s="20"/>
      <c r="AG1146" s="64" t="s">
        <v>4417</v>
      </c>
      <c r="AI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8"/>
      <c r="BC1146" s="64"/>
      <c r="BD1146" s="64"/>
      <c r="BE1146" s="65"/>
      <c r="BF1146" s="65"/>
      <c r="BG1146" s="65"/>
      <c r="BH1146" s="65"/>
      <c r="BI1146" s="20"/>
      <c r="BJ1146" s="20"/>
      <c r="BK1146" s="20"/>
      <c r="BL1146" s="20"/>
      <c r="BM1146" s="64"/>
      <c r="BN1146" s="65"/>
      <c r="BO1146" s="64"/>
      <c r="BP1146" s="65"/>
      <c r="BQ1146" s="64"/>
      <c r="BR1146" s="65"/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64"/>
      <c r="CC1146" s="64"/>
      <c r="CD1146" s="64"/>
      <c r="CE1146" s="64"/>
      <c r="CF1146" s="64"/>
      <c r="CG1146" s="64"/>
      <c r="CH1146" s="64"/>
      <c r="CI1146" s="64"/>
      <c r="CJ1146" s="64"/>
      <c r="CK1146"/>
      <c r="CP1146"/>
      <c r="CQ1146"/>
      <c r="CR1146"/>
      <c r="CS1146"/>
      <c r="CT1146"/>
      <c r="CU1146"/>
      <c r="CV1146"/>
      <c r="CW1146" s="64"/>
    </row>
    <row r="1147" spans="1:101" s="17" customFormat="1" x14ac:dyDescent="0.25">
      <c r="A1147" s="64"/>
      <c r="C1147" s="64"/>
      <c r="D1147" s="64"/>
      <c r="E1147" s="64"/>
      <c r="F1147" s="66"/>
      <c r="W1147" s="20"/>
      <c r="X1147" s="64"/>
      <c r="Y1147" s="64"/>
      <c r="Z1147" s="20"/>
      <c r="AA1147" s="20"/>
      <c r="AB1147" s="20"/>
      <c r="AC1147" s="64"/>
      <c r="AD1147" s="64"/>
      <c r="AE1147" s="64"/>
      <c r="AF1147" s="20"/>
      <c r="AG1147" s="64" t="s">
        <v>4420</v>
      </c>
      <c r="AI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8"/>
      <c r="BC1147" s="64"/>
      <c r="BD1147" s="64"/>
      <c r="BE1147" s="65"/>
      <c r="BF1147" s="65"/>
      <c r="BG1147" s="65"/>
      <c r="BH1147" s="65"/>
      <c r="BI1147" s="20"/>
      <c r="BJ1147" s="20"/>
      <c r="BK1147" s="20"/>
      <c r="BL1147" s="20"/>
      <c r="BM1147" s="64"/>
      <c r="BN1147" s="65"/>
      <c r="BO1147" s="64"/>
      <c r="BP1147" s="65"/>
      <c r="BQ1147" s="64"/>
      <c r="BR1147" s="65"/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64"/>
      <c r="CC1147" s="64"/>
      <c r="CD1147" s="64"/>
      <c r="CE1147" s="64"/>
      <c r="CF1147" s="64"/>
      <c r="CG1147" s="64"/>
      <c r="CH1147" s="64"/>
      <c r="CI1147" s="64"/>
      <c r="CJ1147" s="64"/>
      <c r="CK1147"/>
      <c r="CP1147"/>
      <c r="CQ1147"/>
      <c r="CR1147"/>
      <c r="CS1147"/>
      <c r="CT1147"/>
      <c r="CU1147"/>
      <c r="CV1147"/>
      <c r="CW1147" s="64"/>
    </row>
    <row r="1148" spans="1:101" s="17" customFormat="1" x14ac:dyDescent="0.25">
      <c r="A1148" s="64"/>
      <c r="C1148" s="64"/>
      <c r="D1148" s="64"/>
      <c r="E1148" s="64"/>
      <c r="F1148" s="66"/>
      <c r="W1148" s="20"/>
      <c r="X1148" s="64"/>
      <c r="Y1148" s="64"/>
      <c r="Z1148" s="20"/>
      <c r="AA1148" s="20"/>
      <c r="AB1148" s="20"/>
      <c r="AC1148" s="64"/>
      <c r="AD1148" s="64"/>
      <c r="AE1148" s="64"/>
      <c r="AF1148" s="20"/>
      <c r="AG1148" s="64" t="s">
        <v>4423</v>
      </c>
      <c r="AI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8"/>
      <c r="BC1148" s="64"/>
      <c r="BD1148" s="64"/>
      <c r="BE1148" s="65"/>
      <c r="BF1148" s="65"/>
      <c r="BG1148" s="65"/>
      <c r="BH1148" s="65"/>
      <c r="BI1148" s="20"/>
      <c r="BJ1148" s="20"/>
      <c r="BK1148" s="20"/>
      <c r="BL1148" s="20"/>
      <c r="BM1148" s="64"/>
      <c r="BN1148" s="65"/>
      <c r="BO1148" s="64"/>
      <c r="BP1148" s="65"/>
      <c r="BQ1148" s="64"/>
      <c r="BR1148" s="65"/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64"/>
      <c r="CC1148" s="64"/>
      <c r="CD1148" s="64"/>
      <c r="CE1148" s="64"/>
      <c r="CF1148" s="64"/>
      <c r="CG1148" s="64"/>
      <c r="CH1148" s="64"/>
      <c r="CI1148" s="64"/>
      <c r="CJ1148" s="64"/>
      <c r="CK1148"/>
      <c r="CP1148"/>
      <c r="CQ1148"/>
      <c r="CR1148"/>
      <c r="CS1148"/>
      <c r="CT1148"/>
      <c r="CU1148"/>
      <c r="CV1148"/>
      <c r="CW1148" s="64"/>
    </row>
    <row r="1149" spans="1:101" s="17" customFormat="1" x14ac:dyDescent="0.25">
      <c r="A1149" s="64"/>
      <c r="C1149" s="64"/>
      <c r="D1149" s="64"/>
      <c r="E1149" s="64"/>
      <c r="F1149" s="66"/>
      <c r="W1149" s="20"/>
      <c r="X1149" s="64"/>
      <c r="Y1149" s="64"/>
      <c r="Z1149" s="20"/>
      <c r="AA1149" s="20"/>
      <c r="AB1149" s="20"/>
      <c r="AC1149" s="64"/>
      <c r="AD1149" s="64"/>
      <c r="AE1149" s="64"/>
      <c r="AF1149" s="20"/>
      <c r="AG1149" s="64" t="s">
        <v>4426</v>
      </c>
      <c r="AI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8"/>
      <c r="BC1149" s="64"/>
      <c r="BD1149" s="64"/>
      <c r="BE1149" s="65"/>
      <c r="BF1149" s="65"/>
      <c r="BG1149" s="65"/>
      <c r="BH1149" s="65"/>
      <c r="BI1149" s="20"/>
      <c r="BJ1149" s="20"/>
      <c r="BK1149" s="20"/>
      <c r="BL1149" s="20"/>
      <c r="BM1149" s="64"/>
      <c r="BN1149" s="65"/>
      <c r="BO1149" s="64"/>
      <c r="BP1149" s="65"/>
      <c r="BQ1149" s="64"/>
      <c r="BR1149" s="65"/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64"/>
      <c r="CC1149" s="64"/>
      <c r="CD1149" s="64"/>
      <c r="CE1149" s="64"/>
      <c r="CF1149" s="64"/>
      <c r="CG1149" s="64"/>
      <c r="CH1149" s="64"/>
      <c r="CI1149" s="64"/>
      <c r="CJ1149" s="64"/>
      <c r="CK1149"/>
      <c r="CP1149"/>
      <c r="CQ1149"/>
      <c r="CR1149"/>
      <c r="CS1149"/>
      <c r="CT1149"/>
      <c r="CU1149"/>
      <c r="CV1149"/>
      <c r="CW1149" s="64"/>
    </row>
    <row r="1150" spans="1:101" s="17" customFormat="1" x14ac:dyDescent="0.25">
      <c r="A1150" s="64"/>
      <c r="C1150" s="64"/>
      <c r="D1150" s="64"/>
      <c r="E1150" s="64"/>
      <c r="F1150" s="66"/>
      <c r="W1150" s="20"/>
      <c r="X1150" s="64"/>
      <c r="Y1150" s="64"/>
      <c r="Z1150" s="20"/>
      <c r="AA1150" s="20"/>
      <c r="AB1150" s="20"/>
      <c r="AC1150" s="64"/>
      <c r="AD1150" s="64"/>
      <c r="AE1150" s="64"/>
      <c r="AF1150" s="20"/>
      <c r="AG1150" s="64" t="s">
        <v>4429</v>
      </c>
      <c r="AI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8"/>
      <c r="BC1150" s="64"/>
      <c r="BD1150" s="64"/>
      <c r="BE1150" s="65"/>
      <c r="BF1150" s="65"/>
      <c r="BG1150" s="65"/>
      <c r="BH1150" s="65"/>
      <c r="BI1150" s="20"/>
      <c r="BJ1150" s="20"/>
      <c r="BK1150" s="20"/>
      <c r="BL1150" s="20"/>
      <c r="BM1150" s="64"/>
      <c r="BN1150" s="65"/>
      <c r="BO1150" s="64"/>
      <c r="BP1150" s="65"/>
      <c r="BQ1150" s="64"/>
      <c r="BR1150" s="65"/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64"/>
      <c r="CC1150" s="64"/>
      <c r="CD1150" s="64"/>
      <c r="CE1150" s="64"/>
      <c r="CF1150" s="64"/>
      <c r="CG1150" s="64"/>
      <c r="CH1150" s="64"/>
      <c r="CI1150" s="64"/>
      <c r="CJ1150" s="64"/>
      <c r="CK1150"/>
      <c r="CP1150"/>
      <c r="CQ1150"/>
      <c r="CR1150"/>
      <c r="CS1150"/>
      <c r="CT1150"/>
      <c r="CU1150"/>
      <c r="CV1150"/>
      <c r="CW1150" s="64"/>
    </row>
    <row r="1151" spans="1:101" s="17" customFormat="1" x14ac:dyDescent="0.25">
      <c r="A1151" s="64"/>
      <c r="C1151" s="64"/>
      <c r="D1151" s="64"/>
      <c r="E1151" s="64"/>
      <c r="F1151" s="66"/>
      <c r="W1151" s="20"/>
      <c r="X1151" s="64"/>
      <c r="Y1151" s="64"/>
      <c r="Z1151" s="20"/>
      <c r="AA1151" s="20"/>
      <c r="AB1151" s="20"/>
      <c r="AC1151" s="64"/>
      <c r="AD1151" s="64"/>
      <c r="AE1151" s="64"/>
      <c r="AF1151" s="20"/>
      <c r="AG1151" s="64" t="s">
        <v>4432</v>
      </c>
      <c r="AI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8"/>
      <c r="BC1151" s="64"/>
      <c r="BD1151" s="64"/>
      <c r="BE1151" s="65"/>
      <c r="BF1151" s="65"/>
      <c r="BG1151" s="65"/>
      <c r="BH1151" s="65"/>
      <c r="BI1151" s="20"/>
      <c r="BJ1151" s="20"/>
      <c r="BK1151" s="20"/>
      <c r="BL1151" s="20"/>
      <c r="BM1151" s="64"/>
      <c r="BN1151" s="65"/>
      <c r="BO1151" s="64"/>
      <c r="BP1151" s="65"/>
      <c r="BQ1151" s="64"/>
      <c r="BR1151" s="65"/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64"/>
      <c r="CC1151" s="64"/>
      <c r="CD1151" s="64"/>
      <c r="CE1151" s="64"/>
      <c r="CF1151" s="64"/>
      <c r="CG1151" s="64"/>
      <c r="CH1151" s="64"/>
      <c r="CI1151" s="64"/>
      <c r="CJ1151" s="64"/>
      <c r="CK1151"/>
      <c r="CP1151"/>
      <c r="CQ1151"/>
      <c r="CR1151"/>
      <c r="CS1151"/>
      <c r="CT1151"/>
      <c r="CU1151"/>
      <c r="CV1151"/>
      <c r="CW1151" s="64"/>
    </row>
    <row r="1152" spans="1:101" s="17" customFormat="1" x14ac:dyDescent="0.25">
      <c r="A1152" s="64"/>
      <c r="C1152" s="64"/>
      <c r="D1152" s="64"/>
      <c r="E1152" s="64"/>
      <c r="F1152" s="66"/>
      <c r="W1152" s="20"/>
      <c r="X1152" s="64"/>
      <c r="Y1152" s="64"/>
      <c r="Z1152" s="20"/>
      <c r="AA1152" s="20"/>
      <c r="AB1152" s="20"/>
      <c r="AC1152" s="64"/>
      <c r="AD1152" s="64"/>
      <c r="AE1152" s="64"/>
      <c r="AF1152" s="20"/>
      <c r="AG1152" s="64" t="s">
        <v>4435</v>
      </c>
      <c r="AI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8"/>
      <c r="BC1152" s="64"/>
      <c r="BD1152" s="64"/>
      <c r="BE1152" s="65"/>
      <c r="BF1152" s="65"/>
      <c r="BG1152" s="65"/>
      <c r="BH1152" s="65"/>
      <c r="BI1152" s="20"/>
      <c r="BJ1152" s="20"/>
      <c r="BK1152" s="20"/>
      <c r="BL1152" s="20"/>
      <c r="BM1152" s="64"/>
      <c r="BN1152" s="65"/>
      <c r="BO1152" s="64"/>
      <c r="BP1152" s="65"/>
      <c r="BQ1152" s="64"/>
      <c r="BR1152" s="65"/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64"/>
      <c r="CC1152" s="64"/>
      <c r="CD1152" s="64"/>
      <c r="CE1152" s="64"/>
      <c r="CF1152" s="64"/>
      <c r="CG1152" s="64"/>
      <c r="CH1152" s="64"/>
      <c r="CI1152" s="64"/>
      <c r="CJ1152" s="64"/>
      <c r="CK1152"/>
      <c r="CP1152"/>
      <c r="CQ1152"/>
      <c r="CR1152"/>
      <c r="CS1152"/>
      <c r="CT1152"/>
      <c r="CU1152"/>
      <c r="CV1152"/>
      <c r="CW1152" s="64"/>
    </row>
    <row r="1153" spans="1:101" s="17" customFormat="1" x14ac:dyDescent="0.25">
      <c r="A1153" s="64"/>
      <c r="C1153" s="64"/>
      <c r="D1153" s="64"/>
      <c r="E1153" s="64"/>
      <c r="F1153" s="66"/>
      <c r="W1153" s="20"/>
      <c r="X1153" s="64"/>
      <c r="Y1153" s="64"/>
      <c r="Z1153" s="20"/>
      <c r="AA1153" s="20"/>
      <c r="AB1153" s="20"/>
      <c r="AC1153" s="64"/>
      <c r="AD1153" s="64"/>
      <c r="AE1153" s="64"/>
      <c r="AF1153" s="20"/>
      <c r="AG1153" s="64" t="s">
        <v>4438</v>
      </c>
      <c r="AI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8"/>
      <c r="BC1153" s="64"/>
      <c r="BD1153" s="64"/>
      <c r="BE1153" s="65"/>
      <c r="BF1153" s="65"/>
      <c r="BG1153" s="65"/>
      <c r="BH1153" s="65"/>
      <c r="BI1153" s="20"/>
      <c r="BJ1153" s="20"/>
      <c r="BK1153" s="20"/>
      <c r="BL1153" s="20"/>
      <c r="BM1153" s="64"/>
      <c r="BN1153" s="65"/>
      <c r="BO1153" s="64"/>
      <c r="BP1153" s="65"/>
      <c r="BQ1153" s="64"/>
      <c r="BR1153" s="65"/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64"/>
      <c r="CC1153" s="64"/>
      <c r="CD1153" s="64"/>
      <c r="CE1153" s="64"/>
      <c r="CF1153" s="64"/>
      <c r="CG1153" s="64"/>
      <c r="CH1153" s="64"/>
      <c r="CI1153" s="64"/>
      <c r="CJ1153" s="64"/>
      <c r="CK1153"/>
      <c r="CP1153"/>
      <c r="CQ1153"/>
      <c r="CR1153"/>
      <c r="CS1153"/>
      <c r="CT1153"/>
      <c r="CU1153"/>
      <c r="CV1153"/>
      <c r="CW1153" s="64"/>
    </row>
    <row r="1154" spans="1:101" s="17" customFormat="1" x14ac:dyDescent="0.25">
      <c r="A1154" s="64"/>
      <c r="C1154" s="64"/>
      <c r="D1154" s="64"/>
      <c r="E1154" s="64"/>
      <c r="F1154" s="66"/>
      <c r="W1154" s="20"/>
      <c r="X1154" s="64"/>
      <c r="Y1154" s="64"/>
      <c r="Z1154" s="20"/>
      <c r="AA1154" s="20"/>
      <c r="AB1154" s="20"/>
      <c r="AC1154" s="64"/>
      <c r="AD1154" s="64"/>
      <c r="AE1154" s="64"/>
      <c r="AF1154" s="20"/>
      <c r="AG1154" s="64" t="s">
        <v>4441</v>
      </c>
      <c r="AI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8"/>
      <c r="BC1154" s="64"/>
      <c r="BD1154" s="64"/>
      <c r="BE1154" s="65"/>
      <c r="BF1154" s="65"/>
      <c r="BG1154" s="65"/>
      <c r="BH1154" s="65"/>
      <c r="BI1154" s="20"/>
      <c r="BJ1154" s="20"/>
      <c r="BK1154" s="20"/>
      <c r="BL1154" s="20"/>
      <c r="BM1154" s="64"/>
      <c r="BN1154" s="65"/>
      <c r="BO1154" s="64"/>
      <c r="BP1154" s="65"/>
      <c r="BQ1154" s="64"/>
      <c r="BR1154" s="65"/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64"/>
      <c r="CC1154" s="64"/>
      <c r="CD1154" s="64"/>
      <c r="CE1154" s="64"/>
      <c r="CF1154" s="64"/>
      <c r="CG1154" s="64"/>
      <c r="CH1154" s="64"/>
      <c r="CI1154" s="64"/>
      <c r="CJ1154" s="64"/>
      <c r="CK1154"/>
      <c r="CP1154"/>
      <c r="CQ1154"/>
      <c r="CR1154"/>
      <c r="CS1154"/>
      <c r="CT1154"/>
      <c r="CU1154"/>
      <c r="CV1154"/>
      <c r="CW1154" s="64"/>
    </row>
    <row r="1155" spans="1:101" s="17" customFormat="1" x14ac:dyDescent="0.25">
      <c r="A1155" s="64"/>
      <c r="C1155" s="64"/>
      <c r="D1155" s="64"/>
      <c r="E1155" s="64"/>
      <c r="F1155" s="66"/>
      <c r="W1155" s="20"/>
      <c r="X1155" s="64"/>
      <c r="Y1155" s="64"/>
      <c r="Z1155" s="20"/>
      <c r="AA1155" s="20"/>
      <c r="AB1155" s="20"/>
      <c r="AC1155" s="64"/>
      <c r="AD1155" s="64"/>
      <c r="AE1155" s="64"/>
      <c r="AF1155" s="20"/>
      <c r="AG1155" s="64" t="s">
        <v>4444</v>
      </c>
      <c r="AI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8"/>
      <c r="BC1155" s="64"/>
      <c r="BD1155" s="64"/>
      <c r="BE1155" s="65"/>
      <c r="BF1155" s="65"/>
      <c r="BG1155" s="65"/>
      <c r="BH1155" s="65"/>
      <c r="BI1155" s="20"/>
      <c r="BJ1155" s="20"/>
      <c r="BK1155" s="20"/>
      <c r="BL1155" s="20"/>
      <c r="BM1155" s="64"/>
      <c r="BN1155" s="65"/>
      <c r="BO1155" s="64"/>
      <c r="BP1155" s="65"/>
      <c r="BQ1155" s="64"/>
      <c r="BR1155" s="65"/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64"/>
      <c r="CC1155" s="64"/>
      <c r="CD1155" s="64"/>
      <c r="CE1155" s="64"/>
      <c r="CF1155" s="64"/>
      <c r="CG1155" s="64"/>
      <c r="CH1155" s="64"/>
      <c r="CI1155" s="64"/>
      <c r="CJ1155" s="64"/>
      <c r="CK1155"/>
      <c r="CP1155"/>
      <c r="CQ1155"/>
      <c r="CR1155"/>
      <c r="CS1155"/>
      <c r="CT1155"/>
      <c r="CU1155"/>
      <c r="CV1155"/>
      <c r="CW1155" s="64"/>
    </row>
    <row r="1156" spans="1:101" s="17" customFormat="1" x14ac:dyDescent="0.25">
      <c r="A1156" s="64"/>
      <c r="C1156" s="64"/>
      <c r="D1156" s="64"/>
      <c r="E1156" s="64"/>
      <c r="F1156" s="66"/>
      <c r="W1156" s="20"/>
      <c r="X1156" s="64"/>
      <c r="Y1156" s="64"/>
      <c r="Z1156" s="20"/>
      <c r="AA1156" s="20"/>
      <c r="AB1156" s="20"/>
      <c r="AC1156" s="64"/>
      <c r="AD1156" s="64"/>
      <c r="AE1156" s="64"/>
      <c r="AF1156" s="20"/>
      <c r="AG1156" s="64" t="s">
        <v>4447</v>
      </c>
      <c r="AI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8"/>
      <c r="BC1156" s="64"/>
      <c r="BD1156" s="64"/>
      <c r="BE1156" s="65"/>
      <c r="BF1156" s="65"/>
      <c r="BG1156" s="65"/>
      <c r="BH1156" s="65"/>
      <c r="BI1156" s="20"/>
      <c r="BJ1156" s="20"/>
      <c r="BK1156" s="20"/>
      <c r="BL1156" s="20"/>
      <c r="BM1156" s="64"/>
      <c r="BN1156" s="65"/>
      <c r="BO1156" s="64"/>
      <c r="BP1156" s="65"/>
      <c r="BQ1156" s="64"/>
      <c r="BR1156" s="65"/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64"/>
      <c r="CC1156" s="64"/>
      <c r="CD1156" s="64"/>
      <c r="CE1156" s="64"/>
      <c r="CF1156" s="64"/>
      <c r="CG1156" s="64"/>
      <c r="CH1156" s="64"/>
      <c r="CI1156" s="64"/>
      <c r="CJ1156" s="64"/>
      <c r="CK1156"/>
      <c r="CP1156"/>
      <c r="CQ1156"/>
      <c r="CR1156"/>
      <c r="CS1156"/>
      <c r="CT1156"/>
      <c r="CU1156"/>
      <c r="CV1156"/>
      <c r="CW1156" s="64"/>
    </row>
    <row r="1157" spans="1:101" s="17" customFormat="1" x14ac:dyDescent="0.25">
      <c r="A1157" s="64"/>
      <c r="C1157" s="64"/>
      <c r="D1157" s="64"/>
      <c r="E1157" s="64"/>
      <c r="F1157" s="66"/>
      <c r="W1157" s="20"/>
      <c r="X1157" s="64"/>
      <c r="Y1157" s="64"/>
      <c r="Z1157" s="20"/>
      <c r="AA1157" s="20"/>
      <c r="AB1157" s="20"/>
      <c r="AC1157" s="64"/>
      <c r="AD1157" s="64"/>
      <c r="AE1157" s="64"/>
      <c r="AF1157" s="20"/>
      <c r="AG1157" s="64" t="s">
        <v>4450</v>
      </c>
      <c r="AI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8"/>
      <c r="BC1157" s="64"/>
      <c r="BD1157" s="64"/>
      <c r="BE1157" s="65"/>
      <c r="BF1157" s="65"/>
      <c r="BG1157" s="65"/>
      <c r="BH1157" s="65"/>
      <c r="BI1157" s="20"/>
      <c r="BJ1157" s="20"/>
      <c r="BK1157" s="20"/>
      <c r="BL1157" s="20"/>
      <c r="BM1157" s="64"/>
      <c r="BN1157" s="65"/>
      <c r="BO1157" s="64"/>
      <c r="BP1157" s="65"/>
      <c r="BQ1157" s="64"/>
      <c r="BR1157" s="65"/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64"/>
      <c r="CC1157" s="64"/>
      <c r="CD1157" s="64"/>
      <c r="CE1157" s="64"/>
      <c r="CF1157" s="64"/>
      <c r="CG1157" s="64"/>
      <c r="CH1157" s="64"/>
      <c r="CI1157" s="64"/>
      <c r="CJ1157" s="64"/>
      <c r="CK1157"/>
      <c r="CP1157"/>
      <c r="CQ1157"/>
      <c r="CR1157"/>
      <c r="CS1157"/>
      <c r="CT1157"/>
      <c r="CU1157"/>
      <c r="CV1157"/>
      <c r="CW1157" s="64"/>
    </row>
    <row r="1158" spans="1:101" s="17" customFormat="1" x14ac:dyDescent="0.25">
      <c r="A1158" s="64"/>
      <c r="C1158" s="64"/>
      <c r="D1158" s="64"/>
      <c r="E1158" s="64"/>
      <c r="F1158" s="66"/>
      <c r="W1158" s="20"/>
      <c r="X1158" s="64"/>
      <c r="Y1158" s="64"/>
      <c r="Z1158" s="20"/>
      <c r="AA1158" s="20"/>
      <c r="AB1158" s="20"/>
      <c r="AC1158" s="64"/>
      <c r="AD1158" s="64"/>
      <c r="AE1158" s="64"/>
      <c r="AF1158" s="20"/>
      <c r="AG1158" s="64" t="s">
        <v>4453</v>
      </c>
      <c r="AI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8"/>
      <c r="BC1158" s="64"/>
      <c r="BD1158" s="64"/>
      <c r="BE1158" s="65"/>
      <c r="BF1158" s="65"/>
      <c r="BG1158" s="65"/>
      <c r="BH1158" s="65"/>
      <c r="BI1158" s="20"/>
      <c r="BJ1158" s="20"/>
      <c r="BK1158" s="20"/>
      <c r="BL1158" s="20"/>
      <c r="BM1158" s="64"/>
      <c r="BN1158" s="65"/>
      <c r="BO1158" s="64"/>
      <c r="BP1158" s="65"/>
      <c r="BQ1158" s="64"/>
      <c r="BR1158" s="65"/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64"/>
      <c r="CC1158" s="64"/>
      <c r="CD1158" s="64"/>
      <c r="CE1158" s="64"/>
      <c r="CF1158" s="64"/>
      <c r="CG1158" s="64"/>
      <c r="CH1158" s="64"/>
      <c r="CI1158" s="64"/>
      <c r="CJ1158" s="64"/>
      <c r="CK1158"/>
      <c r="CP1158"/>
      <c r="CQ1158"/>
      <c r="CR1158"/>
      <c r="CS1158"/>
      <c r="CT1158"/>
      <c r="CU1158"/>
      <c r="CV1158"/>
      <c r="CW1158" s="64"/>
    </row>
    <row r="1159" spans="1:101" s="17" customFormat="1" x14ac:dyDescent="0.25">
      <c r="A1159" s="64"/>
      <c r="C1159" s="64"/>
      <c r="D1159" s="64"/>
      <c r="E1159" s="64"/>
      <c r="F1159" s="66"/>
      <c r="W1159" s="20"/>
      <c r="X1159" s="64"/>
      <c r="Y1159" s="64"/>
      <c r="Z1159" s="20"/>
      <c r="AA1159" s="20"/>
      <c r="AB1159" s="20"/>
      <c r="AC1159" s="64"/>
      <c r="AD1159" s="64"/>
      <c r="AE1159" s="64"/>
      <c r="AF1159" s="20"/>
      <c r="AG1159" s="64" t="s">
        <v>4456</v>
      </c>
      <c r="AI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8"/>
      <c r="BC1159" s="64"/>
      <c r="BD1159" s="64"/>
      <c r="BE1159" s="65"/>
      <c r="BF1159" s="65"/>
      <c r="BG1159" s="65"/>
      <c r="BH1159" s="65"/>
      <c r="BI1159" s="20"/>
      <c r="BJ1159" s="20"/>
      <c r="BK1159" s="20"/>
      <c r="BL1159" s="20"/>
      <c r="BM1159" s="64"/>
      <c r="BN1159" s="65"/>
      <c r="BO1159" s="64"/>
      <c r="BP1159" s="65"/>
      <c r="BQ1159" s="64"/>
      <c r="BR1159" s="65"/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64"/>
      <c r="CC1159" s="64"/>
      <c r="CD1159" s="64"/>
      <c r="CE1159" s="64"/>
      <c r="CF1159" s="64"/>
      <c r="CG1159" s="64"/>
      <c r="CH1159" s="64"/>
      <c r="CI1159" s="64"/>
      <c r="CJ1159" s="64"/>
      <c r="CK1159"/>
      <c r="CP1159"/>
      <c r="CQ1159"/>
      <c r="CR1159"/>
      <c r="CS1159"/>
      <c r="CT1159"/>
      <c r="CU1159"/>
      <c r="CV1159"/>
      <c r="CW1159" s="64"/>
    </row>
    <row r="1160" spans="1:101" s="17" customFormat="1" x14ac:dyDescent="0.25">
      <c r="A1160" s="64"/>
      <c r="C1160" s="64"/>
      <c r="D1160" s="64"/>
      <c r="E1160" s="64"/>
      <c r="F1160" s="66"/>
      <c r="W1160" s="20"/>
      <c r="X1160" s="64"/>
      <c r="Y1160" s="64"/>
      <c r="Z1160" s="20"/>
      <c r="AA1160" s="20"/>
      <c r="AB1160" s="20"/>
      <c r="AC1160" s="64"/>
      <c r="AD1160" s="64"/>
      <c r="AE1160" s="64"/>
      <c r="AF1160" s="20"/>
      <c r="AG1160" s="64" t="s">
        <v>4459</v>
      </c>
      <c r="AI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8"/>
      <c r="BC1160" s="64"/>
      <c r="BD1160" s="64"/>
      <c r="BE1160" s="65"/>
      <c r="BF1160" s="65"/>
      <c r="BG1160" s="65"/>
      <c r="BH1160" s="65"/>
      <c r="BI1160" s="20"/>
      <c r="BJ1160" s="20"/>
      <c r="BK1160" s="20"/>
      <c r="BL1160" s="20"/>
      <c r="BM1160" s="64"/>
      <c r="BN1160" s="65"/>
      <c r="BO1160" s="64"/>
      <c r="BP1160" s="65"/>
      <c r="BQ1160" s="64"/>
      <c r="BR1160" s="65"/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64"/>
      <c r="CC1160" s="64"/>
      <c r="CD1160" s="64"/>
      <c r="CE1160" s="64"/>
      <c r="CF1160" s="64"/>
      <c r="CG1160" s="64"/>
      <c r="CH1160" s="64"/>
      <c r="CI1160" s="64"/>
      <c r="CJ1160" s="64"/>
      <c r="CK1160"/>
      <c r="CP1160"/>
      <c r="CQ1160"/>
      <c r="CR1160"/>
      <c r="CS1160"/>
      <c r="CT1160"/>
      <c r="CU1160"/>
      <c r="CV1160"/>
      <c r="CW1160" s="64"/>
    </row>
    <row r="1161" spans="1:101" s="17" customFormat="1" x14ac:dyDescent="0.25">
      <c r="A1161" s="64"/>
      <c r="C1161" s="64"/>
      <c r="D1161" s="64"/>
      <c r="E1161" s="64"/>
      <c r="F1161" s="66"/>
      <c r="W1161" s="20"/>
      <c r="X1161" s="64"/>
      <c r="Y1161" s="64"/>
      <c r="Z1161" s="20"/>
      <c r="AA1161" s="20"/>
      <c r="AB1161" s="20"/>
      <c r="AC1161" s="64"/>
      <c r="AD1161" s="64"/>
      <c r="AE1161" s="64"/>
      <c r="AF1161" s="20"/>
      <c r="AG1161" s="64" t="s">
        <v>4462</v>
      </c>
      <c r="AI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8"/>
      <c r="BC1161" s="64"/>
      <c r="BD1161" s="64"/>
      <c r="BE1161" s="65"/>
      <c r="BF1161" s="65"/>
      <c r="BG1161" s="65"/>
      <c r="BH1161" s="65"/>
      <c r="BI1161" s="20"/>
      <c r="BJ1161" s="20"/>
      <c r="BK1161" s="20"/>
      <c r="BL1161" s="20"/>
      <c r="BM1161" s="64"/>
      <c r="BN1161" s="65"/>
      <c r="BO1161" s="64"/>
      <c r="BP1161" s="65"/>
      <c r="BQ1161" s="64"/>
      <c r="BR1161" s="65"/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64"/>
      <c r="CC1161" s="64"/>
      <c r="CD1161" s="64"/>
      <c r="CE1161" s="64"/>
      <c r="CF1161" s="64"/>
      <c r="CG1161" s="64"/>
      <c r="CH1161" s="64"/>
      <c r="CI1161" s="64"/>
      <c r="CJ1161" s="64"/>
      <c r="CK1161"/>
      <c r="CP1161"/>
      <c r="CQ1161"/>
      <c r="CR1161"/>
      <c r="CS1161"/>
      <c r="CT1161"/>
      <c r="CU1161"/>
      <c r="CV1161"/>
      <c r="CW1161" s="64"/>
    </row>
    <row r="1162" spans="1:101" s="17" customFormat="1" x14ac:dyDescent="0.25">
      <c r="A1162" s="64"/>
      <c r="C1162" s="64"/>
      <c r="D1162" s="64"/>
      <c r="E1162" s="64"/>
      <c r="F1162" s="66"/>
      <c r="W1162" s="20"/>
      <c r="X1162" s="64"/>
      <c r="Y1162" s="64"/>
      <c r="Z1162" s="20"/>
      <c r="AA1162" s="20"/>
      <c r="AB1162" s="20"/>
      <c r="AC1162" s="64"/>
      <c r="AD1162" s="64"/>
      <c r="AE1162" s="64"/>
      <c r="AF1162" s="20"/>
      <c r="AG1162" s="64" t="s">
        <v>4465</v>
      </c>
      <c r="AI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8"/>
      <c r="BC1162" s="64"/>
      <c r="BD1162" s="64"/>
      <c r="BE1162" s="65"/>
      <c r="BF1162" s="65"/>
      <c r="BG1162" s="65"/>
      <c r="BH1162" s="65"/>
      <c r="BI1162" s="20"/>
      <c r="BJ1162" s="20"/>
      <c r="BK1162" s="20"/>
      <c r="BL1162" s="20"/>
      <c r="BM1162" s="64"/>
      <c r="BN1162" s="65"/>
      <c r="BO1162" s="64"/>
      <c r="BP1162" s="65"/>
      <c r="BQ1162" s="64"/>
      <c r="BR1162" s="65"/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64"/>
      <c r="CC1162" s="64"/>
      <c r="CD1162" s="64"/>
      <c r="CE1162" s="64"/>
      <c r="CF1162" s="64"/>
      <c r="CG1162" s="64"/>
      <c r="CH1162" s="64"/>
      <c r="CI1162" s="64"/>
      <c r="CJ1162" s="64"/>
      <c r="CK1162"/>
      <c r="CP1162"/>
      <c r="CQ1162"/>
      <c r="CR1162"/>
      <c r="CS1162"/>
      <c r="CT1162"/>
      <c r="CU1162"/>
      <c r="CV1162"/>
      <c r="CW1162" s="64"/>
    </row>
    <row r="1163" spans="1:101" s="17" customFormat="1" x14ac:dyDescent="0.25">
      <c r="A1163" s="64"/>
      <c r="C1163" s="64"/>
      <c r="D1163" s="64"/>
      <c r="E1163" s="64"/>
      <c r="F1163" s="66"/>
      <c r="W1163" s="20"/>
      <c r="X1163" s="64"/>
      <c r="Y1163" s="64"/>
      <c r="Z1163" s="20"/>
      <c r="AA1163" s="20"/>
      <c r="AB1163" s="20"/>
      <c r="AC1163" s="64"/>
      <c r="AD1163" s="64"/>
      <c r="AE1163" s="64"/>
      <c r="AF1163" s="20"/>
      <c r="AG1163" s="64" t="s">
        <v>4468</v>
      </c>
      <c r="AI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8"/>
      <c r="BC1163" s="64"/>
      <c r="BD1163" s="64"/>
      <c r="BE1163" s="65"/>
      <c r="BF1163" s="65"/>
      <c r="BG1163" s="65"/>
      <c r="BH1163" s="65"/>
      <c r="BI1163" s="20"/>
      <c r="BJ1163" s="20"/>
      <c r="BK1163" s="20"/>
      <c r="BL1163" s="20"/>
      <c r="BM1163" s="64"/>
      <c r="BN1163" s="65"/>
      <c r="BO1163" s="64"/>
      <c r="BP1163" s="65"/>
      <c r="BQ1163" s="64"/>
      <c r="BR1163" s="65"/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64"/>
      <c r="CC1163" s="64"/>
      <c r="CD1163" s="64"/>
      <c r="CE1163" s="64"/>
      <c r="CF1163" s="64"/>
      <c r="CG1163" s="64"/>
      <c r="CH1163" s="64"/>
      <c r="CI1163" s="64"/>
      <c r="CJ1163" s="64"/>
      <c r="CK1163"/>
      <c r="CP1163"/>
      <c r="CQ1163"/>
      <c r="CR1163"/>
      <c r="CS1163"/>
      <c r="CT1163"/>
      <c r="CU1163"/>
      <c r="CV1163"/>
      <c r="CW1163" s="64"/>
    </row>
    <row r="1164" spans="1:101" s="17" customFormat="1" x14ac:dyDescent="0.25">
      <c r="A1164" s="64"/>
      <c r="C1164" s="64"/>
      <c r="D1164" s="64"/>
      <c r="E1164" s="64"/>
      <c r="F1164" s="66"/>
      <c r="W1164" s="20"/>
      <c r="X1164" s="64"/>
      <c r="Y1164" s="64"/>
      <c r="Z1164" s="20"/>
      <c r="AA1164" s="20"/>
      <c r="AB1164" s="20"/>
      <c r="AC1164" s="64"/>
      <c r="AD1164" s="64"/>
      <c r="AE1164" s="64"/>
      <c r="AF1164" s="20"/>
      <c r="AG1164" s="64" t="s">
        <v>4471</v>
      </c>
      <c r="AI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8"/>
      <c r="BC1164" s="64"/>
      <c r="BD1164" s="64"/>
      <c r="BE1164" s="65"/>
      <c r="BF1164" s="65"/>
      <c r="BG1164" s="65"/>
      <c r="BH1164" s="65"/>
      <c r="BI1164" s="20"/>
      <c r="BJ1164" s="20"/>
      <c r="BK1164" s="20"/>
      <c r="BL1164" s="20"/>
      <c r="BM1164" s="64"/>
      <c r="BN1164" s="65"/>
      <c r="BO1164" s="64"/>
      <c r="BP1164" s="65"/>
      <c r="BQ1164" s="64"/>
      <c r="BR1164" s="65"/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64"/>
      <c r="CC1164" s="64"/>
      <c r="CD1164" s="64"/>
      <c r="CE1164" s="64"/>
      <c r="CF1164" s="64"/>
      <c r="CG1164" s="64"/>
      <c r="CH1164" s="64"/>
      <c r="CI1164" s="64"/>
      <c r="CJ1164" s="64"/>
      <c r="CK1164"/>
      <c r="CP1164"/>
      <c r="CQ1164"/>
      <c r="CR1164"/>
      <c r="CS1164"/>
      <c r="CT1164"/>
      <c r="CU1164"/>
      <c r="CV1164"/>
      <c r="CW1164" s="64"/>
    </row>
    <row r="1165" spans="1:101" s="17" customFormat="1" x14ac:dyDescent="0.25">
      <c r="A1165" s="64"/>
      <c r="C1165" s="64"/>
      <c r="D1165" s="64"/>
      <c r="E1165" s="64"/>
      <c r="F1165" s="66"/>
      <c r="W1165" s="20"/>
      <c r="X1165" s="64"/>
      <c r="Y1165" s="64"/>
      <c r="Z1165" s="20"/>
      <c r="AA1165" s="20"/>
      <c r="AB1165" s="20"/>
      <c r="AC1165" s="64"/>
      <c r="AD1165" s="64"/>
      <c r="AE1165" s="64"/>
      <c r="AF1165" s="20"/>
      <c r="AG1165" s="64" t="s">
        <v>4474</v>
      </c>
      <c r="AI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8"/>
      <c r="BC1165" s="64"/>
      <c r="BD1165" s="64"/>
      <c r="BE1165" s="65"/>
      <c r="BF1165" s="65"/>
      <c r="BG1165" s="65"/>
      <c r="BH1165" s="65"/>
      <c r="BI1165" s="20"/>
      <c r="BJ1165" s="20"/>
      <c r="BK1165" s="20"/>
      <c r="BL1165" s="20"/>
      <c r="BM1165" s="64"/>
      <c r="BN1165" s="65"/>
      <c r="BO1165" s="64"/>
      <c r="BP1165" s="65"/>
      <c r="BQ1165" s="64"/>
      <c r="BR1165" s="65"/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64"/>
      <c r="CC1165" s="64"/>
      <c r="CD1165" s="64"/>
      <c r="CE1165" s="64"/>
      <c r="CF1165" s="64"/>
      <c r="CG1165" s="64"/>
      <c r="CH1165" s="64"/>
      <c r="CI1165" s="64"/>
      <c r="CJ1165" s="64"/>
      <c r="CK1165"/>
      <c r="CP1165"/>
      <c r="CQ1165"/>
      <c r="CR1165"/>
      <c r="CS1165"/>
      <c r="CT1165"/>
      <c r="CU1165"/>
      <c r="CV1165"/>
      <c r="CW1165" s="64"/>
    </row>
    <row r="1166" spans="1:101" s="17" customFormat="1" x14ac:dyDescent="0.25">
      <c r="A1166" s="64"/>
      <c r="C1166" s="64"/>
      <c r="D1166" s="64"/>
      <c r="E1166" s="64"/>
      <c r="F1166" s="66"/>
      <c r="W1166" s="20"/>
      <c r="X1166" s="64"/>
      <c r="Y1166" s="64"/>
      <c r="Z1166" s="20"/>
      <c r="AA1166" s="20"/>
      <c r="AB1166" s="20"/>
      <c r="AC1166" s="64"/>
      <c r="AD1166" s="64"/>
      <c r="AE1166" s="64"/>
      <c r="AF1166" s="20"/>
      <c r="AG1166" s="64" t="s">
        <v>4477</v>
      </c>
      <c r="AI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8"/>
      <c r="BC1166" s="64"/>
      <c r="BD1166" s="64"/>
      <c r="BE1166" s="65"/>
      <c r="BF1166" s="65"/>
      <c r="BG1166" s="65"/>
      <c r="BH1166" s="65"/>
      <c r="BI1166" s="20"/>
      <c r="BJ1166" s="20"/>
      <c r="BK1166" s="20"/>
      <c r="BL1166" s="20"/>
      <c r="BM1166" s="64"/>
      <c r="BN1166" s="65"/>
      <c r="BO1166" s="64"/>
      <c r="BP1166" s="65"/>
      <c r="BQ1166" s="64"/>
      <c r="BR1166" s="65"/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64"/>
      <c r="CC1166" s="64"/>
      <c r="CD1166" s="64"/>
      <c r="CE1166" s="64"/>
      <c r="CF1166" s="64"/>
      <c r="CG1166" s="64"/>
      <c r="CH1166" s="64"/>
      <c r="CI1166" s="64"/>
      <c r="CJ1166" s="64"/>
      <c r="CK1166"/>
      <c r="CP1166"/>
      <c r="CQ1166"/>
      <c r="CR1166"/>
      <c r="CS1166"/>
      <c r="CT1166"/>
      <c r="CU1166"/>
      <c r="CV1166"/>
      <c r="CW1166" s="64"/>
    </row>
    <row r="1167" spans="1:101" s="17" customFormat="1" x14ac:dyDescent="0.25">
      <c r="A1167" s="64"/>
      <c r="C1167" s="64"/>
      <c r="D1167" s="64"/>
      <c r="E1167" s="64"/>
      <c r="F1167" s="66"/>
      <c r="W1167" s="20"/>
      <c r="X1167" s="64"/>
      <c r="Y1167" s="64"/>
      <c r="Z1167" s="20"/>
      <c r="AA1167" s="20"/>
      <c r="AB1167" s="20"/>
      <c r="AC1167" s="64"/>
      <c r="AD1167" s="64"/>
      <c r="AE1167" s="64"/>
      <c r="AF1167" s="20"/>
      <c r="AG1167" s="64" t="s">
        <v>4480</v>
      </c>
      <c r="AI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8"/>
      <c r="BC1167" s="64"/>
      <c r="BD1167" s="64"/>
      <c r="BE1167" s="65"/>
      <c r="BF1167" s="65"/>
      <c r="BG1167" s="65"/>
      <c r="BH1167" s="65"/>
      <c r="BI1167" s="20"/>
      <c r="BJ1167" s="20"/>
      <c r="BK1167" s="20"/>
      <c r="BL1167" s="20"/>
      <c r="BM1167" s="64"/>
      <c r="BN1167" s="65"/>
      <c r="BO1167" s="64"/>
      <c r="BP1167" s="65"/>
      <c r="BQ1167" s="64"/>
      <c r="BR1167" s="65"/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64"/>
      <c r="CC1167" s="64"/>
      <c r="CD1167" s="64"/>
      <c r="CE1167" s="64"/>
      <c r="CF1167" s="64"/>
      <c r="CG1167" s="64"/>
      <c r="CH1167" s="64"/>
      <c r="CI1167" s="64"/>
      <c r="CJ1167" s="64"/>
      <c r="CK1167"/>
      <c r="CP1167"/>
      <c r="CQ1167"/>
      <c r="CR1167"/>
      <c r="CS1167"/>
      <c r="CT1167"/>
      <c r="CU1167"/>
      <c r="CV1167"/>
      <c r="CW1167" s="64"/>
    </row>
    <row r="1168" spans="1:101" s="17" customFormat="1" x14ac:dyDescent="0.25">
      <c r="A1168" s="64"/>
      <c r="C1168" s="64"/>
      <c r="D1168" s="64"/>
      <c r="E1168" s="64"/>
      <c r="F1168" s="66"/>
      <c r="W1168" s="20"/>
      <c r="X1168" s="64"/>
      <c r="Y1168" s="64"/>
      <c r="Z1168" s="20"/>
      <c r="AA1168" s="20"/>
      <c r="AB1168" s="20"/>
      <c r="AC1168" s="64"/>
      <c r="AD1168" s="64"/>
      <c r="AE1168" s="64"/>
      <c r="AF1168" s="20"/>
      <c r="AG1168" s="64" t="s">
        <v>4483</v>
      </c>
      <c r="AI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8"/>
      <c r="BC1168" s="64"/>
      <c r="BD1168" s="64"/>
      <c r="BE1168" s="65"/>
      <c r="BF1168" s="65"/>
      <c r="BG1168" s="65"/>
      <c r="BH1168" s="65"/>
      <c r="BI1168" s="20"/>
      <c r="BJ1168" s="20"/>
      <c r="BK1168" s="20"/>
      <c r="BL1168" s="20"/>
      <c r="BM1168" s="64"/>
      <c r="BN1168" s="65"/>
      <c r="BO1168" s="64"/>
      <c r="BP1168" s="65"/>
      <c r="BQ1168" s="64"/>
      <c r="BR1168" s="65"/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64"/>
      <c r="CC1168" s="64"/>
      <c r="CD1168" s="64"/>
      <c r="CE1168" s="64"/>
      <c r="CF1168" s="64"/>
      <c r="CG1168" s="64"/>
      <c r="CH1168" s="64"/>
      <c r="CI1168" s="64"/>
      <c r="CJ1168" s="64"/>
      <c r="CK1168"/>
      <c r="CP1168"/>
      <c r="CQ1168"/>
      <c r="CR1168"/>
      <c r="CS1168"/>
      <c r="CT1168"/>
      <c r="CU1168"/>
      <c r="CV1168"/>
      <c r="CW1168" s="64"/>
    </row>
    <row r="1169" spans="1:101" s="17" customFormat="1" x14ac:dyDescent="0.25">
      <c r="A1169" s="64"/>
      <c r="C1169" s="64"/>
      <c r="D1169" s="64"/>
      <c r="E1169" s="64"/>
      <c r="F1169" s="66"/>
      <c r="W1169" s="20"/>
      <c r="X1169" s="64"/>
      <c r="Y1169" s="64"/>
      <c r="Z1169" s="20"/>
      <c r="AA1169" s="20"/>
      <c r="AB1169" s="20"/>
      <c r="AC1169" s="64"/>
      <c r="AD1169" s="64"/>
      <c r="AE1169" s="64"/>
      <c r="AF1169" s="20"/>
      <c r="AG1169" s="64" t="s">
        <v>4486</v>
      </c>
      <c r="AI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8"/>
      <c r="BC1169" s="64"/>
      <c r="BD1169" s="64"/>
      <c r="BE1169" s="65"/>
      <c r="BF1169" s="65"/>
      <c r="BG1169" s="65"/>
      <c r="BH1169" s="65"/>
      <c r="BI1169" s="20"/>
      <c r="BJ1169" s="20"/>
      <c r="BK1169" s="20"/>
      <c r="BL1169" s="20"/>
      <c r="BM1169" s="64"/>
      <c r="BN1169" s="65"/>
      <c r="BO1169" s="64"/>
      <c r="BP1169" s="65"/>
      <c r="BQ1169" s="64"/>
      <c r="BR1169" s="65"/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64"/>
      <c r="CC1169" s="64"/>
      <c r="CD1169" s="64"/>
      <c r="CE1169" s="64"/>
      <c r="CF1169" s="64"/>
      <c r="CG1169" s="64"/>
      <c r="CH1169" s="64"/>
      <c r="CI1169" s="64"/>
      <c r="CJ1169" s="64"/>
      <c r="CK1169"/>
      <c r="CP1169"/>
      <c r="CQ1169"/>
      <c r="CR1169"/>
      <c r="CS1169"/>
      <c r="CT1169"/>
      <c r="CU1169"/>
      <c r="CV1169"/>
      <c r="CW1169" s="64"/>
    </row>
    <row r="1170" spans="1:101" s="17" customFormat="1" x14ac:dyDescent="0.25">
      <c r="A1170" s="64"/>
      <c r="C1170" s="64"/>
      <c r="D1170" s="64"/>
      <c r="E1170" s="64"/>
      <c r="F1170" s="66"/>
      <c r="W1170" s="20"/>
      <c r="X1170" s="64"/>
      <c r="Y1170" s="64"/>
      <c r="Z1170" s="20"/>
      <c r="AA1170" s="20"/>
      <c r="AB1170" s="20"/>
      <c r="AC1170" s="64"/>
      <c r="AD1170" s="64"/>
      <c r="AE1170" s="64"/>
      <c r="AF1170" s="20"/>
      <c r="AG1170" s="64" t="s">
        <v>4489</v>
      </c>
      <c r="AI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8"/>
      <c r="BC1170" s="64"/>
      <c r="BD1170" s="64"/>
      <c r="BE1170" s="65"/>
      <c r="BF1170" s="65"/>
      <c r="BG1170" s="65"/>
      <c r="BH1170" s="65"/>
      <c r="BI1170" s="20"/>
      <c r="BJ1170" s="20"/>
      <c r="BK1170" s="20"/>
      <c r="BL1170" s="20"/>
      <c r="BM1170" s="64"/>
      <c r="BN1170" s="65"/>
      <c r="BO1170" s="64"/>
      <c r="BP1170" s="65"/>
      <c r="BQ1170" s="64"/>
      <c r="BR1170" s="65"/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64"/>
      <c r="CC1170" s="64"/>
      <c r="CD1170" s="64"/>
      <c r="CE1170" s="64"/>
      <c r="CF1170" s="64"/>
      <c r="CG1170" s="64"/>
      <c r="CH1170" s="64"/>
      <c r="CI1170" s="64"/>
      <c r="CJ1170" s="64"/>
      <c r="CK1170"/>
      <c r="CP1170"/>
      <c r="CQ1170"/>
      <c r="CR1170"/>
      <c r="CS1170"/>
      <c r="CT1170"/>
      <c r="CU1170"/>
      <c r="CV1170"/>
      <c r="CW1170" s="64"/>
    </row>
    <row r="1171" spans="1:101" s="17" customFormat="1" x14ac:dyDescent="0.25">
      <c r="A1171" s="64"/>
      <c r="C1171" s="64"/>
      <c r="D1171" s="64"/>
      <c r="E1171" s="64"/>
      <c r="F1171" s="66"/>
      <c r="W1171" s="20"/>
      <c r="X1171" s="64"/>
      <c r="Y1171" s="64"/>
      <c r="Z1171" s="20"/>
      <c r="AA1171" s="20"/>
      <c r="AB1171" s="20"/>
      <c r="AC1171" s="64"/>
      <c r="AD1171" s="64"/>
      <c r="AE1171" s="64"/>
      <c r="AF1171" s="20"/>
      <c r="AG1171" s="64" t="s">
        <v>4492</v>
      </c>
      <c r="AI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8"/>
      <c r="BC1171" s="64"/>
      <c r="BD1171" s="64"/>
      <c r="BE1171" s="65"/>
      <c r="BF1171" s="65"/>
      <c r="BG1171" s="65"/>
      <c r="BH1171" s="65"/>
      <c r="BI1171" s="20"/>
      <c r="BJ1171" s="20"/>
      <c r="BK1171" s="20"/>
      <c r="BL1171" s="20"/>
      <c r="BM1171" s="64"/>
      <c r="BN1171" s="65"/>
      <c r="BO1171" s="64"/>
      <c r="BP1171" s="65"/>
      <c r="BQ1171" s="64"/>
      <c r="BR1171" s="65"/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64"/>
      <c r="CC1171" s="64"/>
      <c r="CD1171" s="64"/>
      <c r="CE1171" s="64"/>
      <c r="CF1171" s="64"/>
      <c r="CG1171" s="64"/>
      <c r="CH1171" s="64"/>
      <c r="CI1171" s="64"/>
      <c r="CJ1171" s="64"/>
      <c r="CK1171"/>
      <c r="CP1171"/>
      <c r="CQ1171"/>
      <c r="CR1171"/>
      <c r="CS1171"/>
      <c r="CT1171"/>
      <c r="CU1171"/>
      <c r="CV1171"/>
      <c r="CW1171" s="64"/>
    </row>
    <row r="1172" spans="1:101" s="17" customFormat="1" x14ac:dyDescent="0.25">
      <c r="A1172" s="64"/>
      <c r="C1172" s="64"/>
      <c r="D1172" s="64"/>
      <c r="E1172" s="64"/>
      <c r="F1172" s="66"/>
      <c r="W1172" s="20"/>
      <c r="X1172" s="64"/>
      <c r="Y1172" s="64"/>
      <c r="Z1172" s="20"/>
      <c r="AA1172" s="20"/>
      <c r="AB1172" s="20"/>
      <c r="AC1172" s="64"/>
      <c r="AD1172" s="64"/>
      <c r="AE1172" s="64"/>
      <c r="AF1172" s="20"/>
      <c r="AG1172" s="64" t="s">
        <v>4495</v>
      </c>
      <c r="AI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8"/>
      <c r="BC1172" s="64"/>
      <c r="BD1172" s="64"/>
      <c r="BE1172" s="65"/>
      <c r="BF1172" s="65"/>
      <c r="BG1172" s="65"/>
      <c r="BH1172" s="65"/>
      <c r="BI1172" s="20"/>
      <c r="BJ1172" s="20"/>
      <c r="BK1172" s="20"/>
      <c r="BL1172" s="20"/>
      <c r="BM1172" s="64"/>
      <c r="BN1172" s="65"/>
      <c r="BO1172" s="64"/>
      <c r="BP1172" s="65"/>
      <c r="BQ1172" s="64"/>
      <c r="BR1172" s="65"/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64"/>
      <c r="CC1172" s="64"/>
      <c r="CD1172" s="64"/>
      <c r="CE1172" s="64"/>
      <c r="CF1172" s="64"/>
      <c r="CG1172" s="64"/>
      <c r="CH1172" s="64"/>
      <c r="CI1172" s="64"/>
      <c r="CJ1172" s="64"/>
      <c r="CK1172"/>
      <c r="CP1172"/>
      <c r="CQ1172"/>
      <c r="CR1172"/>
      <c r="CS1172"/>
      <c r="CT1172"/>
      <c r="CU1172"/>
      <c r="CV1172"/>
      <c r="CW1172" s="64"/>
    </row>
    <row r="1173" spans="1:101" s="17" customFormat="1" x14ac:dyDescent="0.25">
      <c r="A1173" s="64"/>
      <c r="C1173" s="64"/>
      <c r="D1173" s="64"/>
      <c r="E1173" s="64"/>
      <c r="F1173" s="66"/>
      <c r="W1173" s="20"/>
      <c r="X1173" s="64"/>
      <c r="Y1173" s="64"/>
      <c r="Z1173" s="20"/>
      <c r="AA1173" s="20"/>
      <c r="AB1173" s="20"/>
      <c r="AC1173" s="64"/>
      <c r="AD1173" s="64"/>
      <c r="AE1173" s="64"/>
      <c r="AF1173" s="20"/>
      <c r="AG1173" s="64" t="s">
        <v>4498</v>
      </c>
      <c r="AI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8"/>
      <c r="BC1173" s="64"/>
      <c r="BD1173" s="64"/>
      <c r="BE1173" s="65"/>
      <c r="BF1173" s="65"/>
      <c r="BG1173" s="65"/>
      <c r="BH1173" s="65"/>
      <c r="BI1173" s="20"/>
      <c r="BJ1173" s="20"/>
      <c r="BK1173" s="20"/>
      <c r="BL1173" s="20"/>
      <c r="BM1173" s="64"/>
      <c r="BN1173" s="65"/>
      <c r="BO1173" s="64"/>
      <c r="BP1173" s="65"/>
      <c r="BQ1173" s="64"/>
      <c r="BR1173" s="65"/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64"/>
      <c r="CC1173" s="64"/>
      <c r="CD1173" s="64"/>
      <c r="CE1173" s="64"/>
      <c r="CF1173" s="64"/>
      <c r="CG1173" s="64"/>
      <c r="CH1173" s="64"/>
      <c r="CI1173" s="64"/>
      <c r="CJ1173" s="64"/>
      <c r="CK1173"/>
      <c r="CP1173"/>
      <c r="CQ1173"/>
      <c r="CR1173"/>
      <c r="CS1173"/>
      <c r="CT1173"/>
      <c r="CU1173"/>
      <c r="CV1173"/>
      <c r="CW1173" s="64"/>
    </row>
    <row r="1174" spans="1:101" s="17" customFormat="1" x14ac:dyDescent="0.25">
      <c r="A1174" s="64"/>
      <c r="C1174" s="64"/>
      <c r="D1174" s="64"/>
      <c r="E1174" s="64"/>
      <c r="F1174" s="66"/>
      <c r="W1174" s="20"/>
      <c r="X1174" s="64"/>
      <c r="Y1174" s="64"/>
      <c r="Z1174" s="20"/>
      <c r="AA1174" s="20"/>
      <c r="AB1174" s="20"/>
      <c r="AC1174" s="64"/>
      <c r="AD1174" s="64"/>
      <c r="AE1174" s="64"/>
      <c r="AF1174" s="20"/>
      <c r="AG1174" s="64" t="s">
        <v>4501</v>
      </c>
      <c r="AI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8"/>
      <c r="BC1174" s="64"/>
      <c r="BD1174" s="64"/>
      <c r="BE1174" s="65"/>
      <c r="BF1174" s="65"/>
      <c r="BG1174" s="65"/>
      <c r="BH1174" s="65"/>
      <c r="BI1174" s="20"/>
      <c r="BJ1174" s="20"/>
      <c r="BK1174" s="20"/>
      <c r="BL1174" s="20"/>
      <c r="BM1174" s="64"/>
      <c r="BN1174" s="65"/>
      <c r="BO1174" s="64"/>
      <c r="BP1174" s="65"/>
      <c r="BQ1174" s="64"/>
      <c r="BR1174" s="65"/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64"/>
      <c r="CC1174" s="64"/>
      <c r="CD1174" s="64"/>
      <c r="CE1174" s="64"/>
      <c r="CF1174" s="64"/>
      <c r="CG1174" s="64"/>
      <c r="CH1174" s="64"/>
      <c r="CI1174" s="64"/>
      <c r="CJ1174" s="64"/>
      <c r="CK1174"/>
      <c r="CP1174"/>
      <c r="CQ1174"/>
      <c r="CR1174"/>
      <c r="CS1174"/>
      <c r="CT1174"/>
      <c r="CU1174"/>
      <c r="CV1174"/>
      <c r="CW1174" s="64"/>
    </row>
    <row r="1175" spans="1:101" s="17" customFormat="1" x14ac:dyDescent="0.25">
      <c r="A1175" s="64"/>
      <c r="C1175" s="64"/>
      <c r="D1175" s="64"/>
      <c r="E1175" s="64"/>
      <c r="F1175" s="66"/>
      <c r="W1175" s="20"/>
      <c r="X1175" s="64"/>
      <c r="Y1175" s="64"/>
      <c r="Z1175" s="20"/>
      <c r="AA1175" s="20"/>
      <c r="AB1175" s="20"/>
      <c r="AC1175" s="64"/>
      <c r="AD1175" s="64"/>
      <c r="AE1175" s="64"/>
      <c r="AF1175" s="20"/>
      <c r="AG1175" s="64" t="s">
        <v>4504</v>
      </c>
      <c r="AI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8"/>
      <c r="BC1175" s="64"/>
      <c r="BD1175" s="64"/>
      <c r="BE1175" s="65"/>
      <c r="BF1175" s="65"/>
      <c r="BG1175" s="65"/>
      <c r="BH1175" s="65"/>
      <c r="BI1175" s="20"/>
      <c r="BJ1175" s="20"/>
      <c r="BK1175" s="20"/>
      <c r="BL1175" s="20"/>
      <c r="BM1175" s="64"/>
      <c r="BN1175" s="65"/>
      <c r="BO1175" s="64"/>
      <c r="BP1175" s="65"/>
      <c r="BQ1175" s="64"/>
      <c r="BR1175" s="65"/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64"/>
      <c r="CC1175" s="64"/>
      <c r="CD1175" s="64"/>
      <c r="CE1175" s="64"/>
      <c r="CF1175" s="64"/>
      <c r="CG1175" s="64"/>
      <c r="CH1175" s="64"/>
      <c r="CI1175" s="64"/>
      <c r="CJ1175" s="64"/>
      <c r="CK1175"/>
      <c r="CP1175"/>
      <c r="CQ1175"/>
      <c r="CR1175"/>
      <c r="CS1175"/>
      <c r="CT1175"/>
      <c r="CU1175"/>
      <c r="CV1175"/>
      <c r="CW1175" s="64"/>
    </row>
    <row r="1176" spans="1:101" s="17" customFormat="1" x14ac:dyDescent="0.25">
      <c r="A1176" s="64"/>
      <c r="C1176" s="64"/>
      <c r="D1176" s="64"/>
      <c r="E1176" s="64"/>
      <c r="F1176" s="66"/>
      <c r="W1176" s="20"/>
      <c r="X1176" s="64"/>
      <c r="Y1176" s="64"/>
      <c r="Z1176" s="20"/>
      <c r="AA1176" s="20"/>
      <c r="AB1176" s="20"/>
      <c r="AC1176" s="64"/>
      <c r="AD1176" s="64"/>
      <c r="AE1176" s="64"/>
      <c r="AF1176" s="20"/>
      <c r="AG1176" s="64" t="s">
        <v>4507</v>
      </c>
      <c r="AI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8"/>
      <c r="BC1176" s="64"/>
      <c r="BD1176" s="64"/>
      <c r="BE1176" s="65"/>
      <c r="BF1176" s="65"/>
      <c r="BG1176" s="65"/>
      <c r="BH1176" s="65"/>
      <c r="BI1176" s="20"/>
      <c r="BJ1176" s="20"/>
      <c r="BK1176" s="20"/>
      <c r="BL1176" s="20"/>
      <c r="BM1176" s="64"/>
      <c r="BN1176" s="65"/>
      <c r="BO1176" s="64"/>
      <c r="BP1176" s="65"/>
      <c r="BQ1176" s="64"/>
      <c r="BR1176" s="65"/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64"/>
      <c r="CC1176" s="64"/>
      <c r="CD1176" s="64"/>
      <c r="CE1176" s="64"/>
      <c r="CF1176" s="64"/>
      <c r="CG1176" s="64"/>
      <c r="CH1176" s="64"/>
      <c r="CI1176" s="64"/>
      <c r="CJ1176" s="64"/>
      <c r="CK1176"/>
      <c r="CP1176"/>
      <c r="CQ1176"/>
      <c r="CR1176"/>
      <c r="CS1176"/>
      <c r="CT1176"/>
      <c r="CU1176"/>
      <c r="CV1176"/>
      <c r="CW1176" s="64"/>
    </row>
    <row r="1177" spans="1:101" s="17" customFormat="1" x14ac:dyDescent="0.25">
      <c r="A1177" s="64"/>
      <c r="C1177" s="64"/>
      <c r="D1177" s="64"/>
      <c r="E1177" s="64"/>
      <c r="F1177" s="66"/>
      <c r="W1177" s="20"/>
      <c r="X1177" s="64"/>
      <c r="Y1177" s="64"/>
      <c r="Z1177" s="20"/>
      <c r="AA1177" s="20"/>
      <c r="AB1177" s="20"/>
      <c r="AC1177" s="64"/>
      <c r="AD1177" s="64"/>
      <c r="AE1177" s="64"/>
      <c r="AF1177" s="20"/>
      <c r="AG1177" s="64" t="s">
        <v>4510</v>
      </c>
      <c r="AI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8"/>
      <c r="BC1177" s="64"/>
      <c r="BD1177" s="64"/>
      <c r="BE1177" s="65"/>
      <c r="BF1177" s="65"/>
      <c r="BG1177" s="65"/>
      <c r="BH1177" s="65"/>
      <c r="BI1177" s="20"/>
      <c r="BJ1177" s="20"/>
      <c r="BK1177" s="20"/>
      <c r="BL1177" s="20"/>
      <c r="BM1177" s="64"/>
      <c r="BN1177" s="65"/>
      <c r="BO1177" s="64"/>
      <c r="BP1177" s="65"/>
      <c r="BQ1177" s="64"/>
      <c r="BR1177" s="65"/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64"/>
      <c r="CC1177" s="64"/>
      <c r="CD1177" s="64"/>
      <c r="CE1177" s="64"/>
      <c r="CF1177" s="64"/>
      <c r="CG1177" s="64"/>
      <c r="CH1177" s="64"/>
      <c r="CI1177" s="64"/>
      <c r="CJ1177" s="64"/>
      <c r="CK1177"/>
      <c r="CP1177"/>
      <c r="CQ1177"/>
      <c r="CR1177"/>
      <c r="CS1177"/>
      <c r="CT1177"/>
      <c r="CU1177"/>
      <c r="CV1177"/>
      <c r="CW1177" s="64"/>
    </row>
    <row r="1178" spans="1:101" s="17" customFormat="1" x14ac:dyDescent="0.25">
      <c r="A1178" s="64"/>
      <c r="C1178" s="64"/>
      <c r="D1178" s="64"/>
      <c r="E1178" s="64"/>
      <c r="F1178" s="66"/>
      <c r="W1178" s="20"/>
      <c r="X1178" s="64"/>
      <c r="Y1178" s="64"/>
      <c r="Z1178" s="20"/>
      <c r="AA1178" s="20"/>
      <c r="AB1178" s="20"/>
      <c r="AC1178" s="64"/>
      <c r="AD1178" s="64"/>
      <c r="AE1178" s="64"/>
      <c r="AF1178" s="20"/>
      <c r="AG1178" s="64" t="s">
        <v>4513</v>
      </c>
      <c r="AI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8"/>
      <c r="BC1178" s="64"/>
      <c r="BD1178" s="64"/>
      <c r="BE1178" s="65"/>
      <c r="BF1178" s="65"/>
      <c r="BG1178" s="65"/>
      <c r="BH1178" s="65"/>
      <c r="BI1178" s="20"/>
      <c r="BJ1178" s="20"/>
      <c r="BK1178" s="20"/>
      <c r="BL1178" s="20"/>
      <c r="BM1178" s="64"/>
      <c r="BN1178" s="65"/>
      <c r="BO1178" s="64"/>
      <c r="BP1178" s="65"/>
      <c r="BQ1178" s="64"/>
      <c r="BR1178" s="65"/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64"/>
      <c r="CC1178" s="64"/>
      <c r="CD1178" s="64"/>
      <c r="CE1178" s="64"/>
      <c r="CF1178" s="64"/>
      <c r="CG1178" s="64"/>
      <c r="CH1178" s="64"/>
      <c r="CI1178" s="64"/>
      <c r="CJ1178" s="64"/>
      <c r="CK1178"/>
      <c r="CP1178"/>
      <c r="CQ1178"/>
      <c r="CR1178"/>
      <c r="CS1178"/>
      <c r="CT1178"/>
      <c r="CU1178"/>
      <c r="CV1178"/>
      <c r="CW1178" s="64"/>
    </row>
    <row r="1179" spans="1:101" s="17" customFormat="1" x14ac:dyDescent="0.25">
      <c r="A1179" s="64"/>
      <c r="C1179" s="64"/>
      <c r="D1179" s="64"/>
      <c r="E1179" s="64"/>
      <c r="F1179" s="66"/>
      <c r="W1179" s="20"/>
      <c r="X1179" s="64"/>
      <c r="Y1179" s="64"/>
      <c r="Z1179" s="20"/>
      <c r="AA1179" s="20"/>
      <c r="AB1179" s="20"/>
      <c r="AC1179" s="64"/>
      <c r="AD1179" s="64"/>
      <c r="AE1179" s="64"/>
      <c r="AF1179" s="20"/>
      <c r="AG1179" s="64" t="s">
        <v>4518</v>
      </c>
      <c r="AI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8"/>
      <c r="BC1179" s="64"/>
      <c r="BD1179" s="64"/>
      <c r="BE1179" s="65"/>
      <c r="BF1179" s="65"/>
      <c r="BG1179" s="65"/>
      <c r="BH1179" s="65"/>
      <c r="BI1179" s="20"/>
      <c r="BJ1179" s="20"/>
      <c r="BK1179" s="20"/>
      <c r="BL1179" s="20"/>
      <c r="BM1179" s="64"/>
      <c r="BN1179" s="65"/>
      <c r="BO1179" s="64"/>
      <c r="BP1179" s="65"/>
      <c r="BQ1179" s="64"/>
      <c r="BR1179" s="65"/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64"/>
      <c r="CC1179" s="64"/>
      <c r="CD1179" s="64"/>
      <c r="CE1179" s="64"/>
      <c r="CF1179" s="64"/>
      <c r="CG1179" s="64"/>
      <c r="CH1179" s="64"/>
      <c r="CI1179" s="64"/>
      <c r="CJ1179" s="64"/>
      <c r="CK1179"/>
      <c r="CP1179"/>
      <c r="CQ1179"/>
      <c r="CR1179"/>
      <c r="CS1179"/>
      <c r="CT1179"/>
      <c r="CU1179"/>
      <c r="CV1179"/>
      <c r="CW1179" s="64"/>
    </row>
    <row r="1180" spans="1:101" s="17" customFormat="1" x14ac:dyDescent="0.25">
      <c r="A1180" s="64"/>
      <c r="C1180" s="64"/>
      <c r="D1180" s="64"/>
      <c r="E1180" s="64"/>
      <c r="F1180" s="66"/>
      <c r="W1180" s="20"/>
      <c r="X1180" s="64"/>
      <c r="Y1180" s="64"/>
      <c r="Z1180" s="20"/>
      <c r="AA1180" s="20"/>
      <c r="AB1180" s="20"/>
      <c r="AC1180" s="64"/>
      <c r="AD1180" s="64"/>
      <c r="AE1180" s="64"/>
      <c r="AF1180" s="20"/>
      <c r="AG1180" s="64" t="s">
        <v>4521</v>
      </c>
      <c r="AI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8"/>
      <c r="BC1180" s="64"/>
      <c r="BD1180" s="64"/>
      <c r="BE1180" s="65"/>
      <c r="BF1180" s="65"/>
      <c r="BG1180" s="65"/>
      <c r="BH1180" s="65"/>
      <c r="BI1180" s="20"/>
      <c r="BJ1180" s="20"/>
      <c r="BK1180" s="20"/>
      <c r="BL1180" s="20"/>
      <c r="BM1180" s="64"/>
      <c r="BN1180" s="65"/>
      <c r="BO1180" s="64"/>
      <c r="BP1180" s="65"/>
      <c r="BQ1180" s="64"/>
      <c r="BR1180" s="65"/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64"/>
      <c r="CC1180" s="64"/>
      <c r="CD1180" s="64"/>
      <c r="CE1180" s="64"/>
      <c r="CF1180" s="64"/>
      <c r="CG1180" s="64"/>
      <c r="CH1180" s="64"/>
      <c r="CI1180" s="64"/>
      <c r="CJ1180" s="64"/>
      <c r="CK1180"/>
      <c r="CP1180"/>
      <c r="CQ1180"/>
      <c r="CR1180"/>
      <c r="CS1180"/>
      <c r="CT1180"/>
      <c r="CU1180"/>
      <c r="CV1180"/>
      <c r="CW1180" s="64"/>
    </row>
    <row r="1181" spans="1:101" s="17" customFormat="1" x14ac:dyDescent="0.25">
      <c r="A1181" s="64"/>
      <c r="C1181" s="64"/>
      <c r="D1181" s="64"/>
      <c r="E1181" s="64"/>
      <c r="F1181" s="66"/>
      <c r="W1181" s="20"/>
      <c r="X1181" s="64"/>
      <c r="Y1181" s="64"/>
      <c r="Z1181" s="20"/>
      <c r="AA1181" s="20"/>
      <c r="AB1181" s="20"/>
      <c r="AC1181" s="64"/>
      <c r="AD1181" s="64"/>
      <c r="AE1181" s="64"/>
      <c r="AF1181" s="20"/>
      <c r="AG1181" s="64" t="s">
        <v>4525</v>
      </c>
      <c r="AI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8"/>
      <c r="BC1181" s="64"/>
      <c r="BD1181" s="64"/>
      <c r="BE1181" s="65"/>
      <c r="BF1181" s="65"/>
      <c r="BG1181" s="65"/>
      <c r="BH1181" s="65"/>
      <c r="BI1181" s="20"/>
      <c r="BJ1181" s="20"/>
      <c r="BK1181" s="20"/>
      <c r="BL1181" s="20"/>
      <c r="BM1181" s="64"/>
      <c r="BN1181" s="65"/>
      <c r="BO1181" s="64"/>
      <c r="BP1181" s="65"/>
      <c r="BQ1181" s="64"/>
      <c r="BR1181" s="65"/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64"/>
      <c r="CC1181" s="64"/>
      <c r="CD1181" s="64"/>
      <c r="CE1181" s="64"/>
      <c r="CF1181" s="64"/>
      <c r="CG1181" s="64"/>
      <c r="CH1181" s="64"/>
      <c r="CI1181" s="64"/>
      <c r="CJ1181" s="64"/>
      <c r="CK1181"/>
      <c r="CP1181"/>
      <c r="CQ1181"/>
      <c r="CR1181"/>
      <c r="CS1181"/>
      <c r="CT1181"/>
      <c r="CU1181"/>
      <c r="CV1181"/>
      <c r="CW1181" s="64"/>
    </row>
    <row r="1182" spans="1:101" s="17" customFormat="1" x14ac:dyDescent="0.25">
      <c r="A1182" s="64"/>
      <c r="C1182" s="64"/>
      <c r="D1182" s="64"/>
      <c r="E1182" s="64"/>
      <c r="F1182" s="66"/>
      <c r="W1182" s="20"/>
      <c r="X1182" s="64"/>
      <c r="Y1182" s="64"/>
      <c r="Z1182" s="20"/>
      <c r="AA1182" s="20"/>
      <c r="AB1182" s="20"/>
      <c r="AC1182" s="64"/>
      <c r="AD1182" s="64"/>
      <c r="AE1182" s="64"/>
      <c r="AF1182" s="20"/>
      <c r="AG1182" s="64" t="s">
        <v>4528</v>
      </c>
      <c r="AI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8"/>
      <c r="BC1182" s="64"/>
      <c r="BD1182" s="64"/>
      <c r="BE1182" s="65"/>
      <c r="BF1182" s="65"/>
      <c r="BG1182" s="65"/>
      <c r="BH1182" s="65"/>
      <c r="BI1182" s="20"/>
      <c r="BJ1182" s="20"/>
      <c r="BK1182" s="20"/>
      <c r="BL1182" s="20"/>
      <c r="BM1182" s="64"/>
      <c r="BN1182" s="65"/>
      <c r="BO1182" s="64"/>
      <c r="BP1182" s="65"/>
      <c r="BQ1182" s="64"/>
      <c r="BR1182" s="65"/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64"/>
      <c r="CC1182" s="64"/>
      <c r="CD1182" s="64"/>
      <c r="CE1182" s="64"/>
      <c r="CF1182" s="64"/>
      <c r="CG1182" s="64"/>
      <c r="CH1182" s="64"/>
      <c r="CI1182" s="64"/>
      <c r="CJ1182" s="64"/>
      <c r="CK1182"/>
      <c r="CP1182"/>
      <c r="CQ1182"/>
      <c r="CR1182"/>
      <c r="CS1182"/>
      <c r="CT1182"/>
      <c r="CU1182"/>
      <c r="CV1182"/>
      <c r="CW1182" s="64"/>
    </row>
    <row r="1183" spans="1:101" s="17" customFormat="1" x14ac:dyDescent="0.25">
      <c r="A1183" s="64"/>
      <c r="C1183" s="64"/>
      <c r="D1183" s="64"/>
      <c r="E1183" s="64"/>
      <c r="F1183" s="66"/>
      <c r="W1183" s="20"/>
      <c r="X1183" s="64"/>
      <c r="Y1183" s="64"/>
      <c r="Z1183" s="20"/>
      <c r="AA1183" s="20"/>
      <c r="AB1183" s="20"/>
      <c r="AC1183" s="64"/>
      <c r="AD1183" s="64"/>
      <c r="AE1183" s="64"/>
      <c r="AF1183" s="20"/>
      <c r="AG1183" s="64" t="s">
        <v>4534</v>
      </c>
      <c r="AI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8"/>
      <c r="BC1183" s="64"/>
      <c r="BD1183" s="64"/>
      <c r="BE1183" s="65"/>
      <c r="BF1183" s="65"/>
      <c r="BG1183" s="65"/>
      <c r="BH1183" s="65"/>
      <c r="BI1183" s="20"/>
      <c r="BJ1183" s="20"/>
      <c r="BK1183" s="20"/>
      <c r="BL1183" s="20"/>
      <c r="BM1183" s="64"/>
      <c r="BN1183" s="65"/>
      <c r="BO1183" s="64"/>
      <c r="BP1183" s="65"/>
      <c r="BQ1183" s="64"/>
      <c r="BR1183" s="65"/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64"/>
      <c r="CC1183" s="64"/>
      <c r="CD1183" s="64"/>
      <c r="CE1183" s="64"/>
      <c r="CF1183" s="64"/>
      <c r="CG1183" s="64"/>
      <c r="CH1183" s="64"/>
      <c r="CI1183" s="64"/>
      <c r="CJ1183" s="64"/>
      <c r="CK1183"/>
      <c r="CP1183"/>
      <c r="CQ1183"/>
      <c r="CR1183"/>
      <c r="CS1183"/>
      <c r="CT1183"/>
      <c r="CU1183"/>
      <c r="CV1183"/>
      <c r="CW1183" s="64"/>
    </row>
    <row r="1184" spans="1:101" s="17" customFormat="1" x14ac:dyDescent="0.25">
      <c r="A1184" s="64"/>
      <c r="C1184" s="64"/>
      <c r="D1184" s="64"/>
      <c r="E1184" s="64"/>
      <c r="F1184" s="66"/>
      <c r="W1184" s="20"/>
      <c r="X1184" s="64"/>
      <c r="Y1184" s="64"/>
      <c r="Z1184" s="20"/>
      <c r="AA1184" s="20"/>
      <c r="AB1184" s="20"/>
      <c r="AC1184" s="64"/>
      <c r="AD1184" s="64"/>
      <c r="AE1184" s="64"/>
      <c r="AF1184" s="20"/>
      <c r="AG1184" s="64" t="s">
        <v>4542</v>
      </c>
      <c r="AI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8"/>
      <c r="BC1184" s="64"/>
      <c r="BD1184" s="64"/>
      <c r="BE1184" s="65"/>
      <c r="BF1184" s="65"/>
      <c r="BG1184" s="65"/>
      <c r="BH1184" s="65"/>
      <c r="BI1184" s="20"/>
      <c r="BJ1184" s="20"/>
      <c r="BK1184" s="20"/>
      <c r="BL1184" s="20"/>
      <c r="BM1184" s="64"/>
      <c r="BN1184" s="65"/>
      <c r="BO1184" s="64"/>
      <c r="BP1184" s="65"/>
      <c r="BQ1184" s="64"/>
      <c r="BR1184" s="65"/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64"/>
      <c r="CC1184" s="64"/>
      <c r="CD1184" s="64"/>
      <c r="CE1184" s="64"/>
      <c r="CF1184" s="64"/>
      <c r="CG1184" s="64"/>
      <c r="CH1184" s="64"/>
      <c r="CI1184" s="64"/>
      <c r="CJ1184" s="64"/>
      <c r="CK1184"/>
      <c r="CP1184"/>
      <c r="CQ1184"/>
      <c r="CR1184"/>
      <c r="CS1184"/>
      <c r="CT1184"/>
      <c r="CU1184"/>
      <c r="CV1184"/>
      <c r="CW1184" s="64"/>
    </row>
    <row r="1185" spans="1:101" s="17" customFormat="1" x14ac:dyDescent="0.25">
      <c r="A1185" s="64"/>
      <c r="C1185" s="64"/>
      <c r="D1185" s="64"/>
      <c r="E1185" s="64"/>
      <c r="F1185" s="66"/>
      <c r="W1185" s="20"/>
      <c r="X1185" s="64"/>
      <c r="Y1185" s="64"/>
      <c r="Z1185" s="20"/>
      <c r="AA1185" s="20"/>
      <c r="AB1185" s="20"/>
      <c r="AC1185" s="64"/>
      <c r="AD1185" s="64"/>
      <c r="AE1185" s="64"/>
      <c r="AF1185" s="20"/>
      <c r="AG1185" s="64" t="s">
        <v>4547</v>
      </c>
      <c r="AI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8"/>
      <c r="BC1185" s="64"/>
      <c r="BD1185" s="64"/>
      <c r="BE1185" s="65"/>
      <c r="BF1185" s="65"/>
      <c r="BG1185" s="65"/>
      <c r="BH1185" s="65"/>
      <c r="BI1185" s="20"/>
      <c r="BJ1185" s="20"/>
      <c r="BK1185" s="20"/>
      <c r="BL1185" s="20"/>
      <c r="BM1185" s="64"/>
      <c r="BN1185" s="65"/>
      <c r="BO1185" s="64"/>
      <c r="BP1185" s="65"/>
      <c r="BQ1185" s="64"/>
      <c r="BR1185" s="65"/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64"/>
      <c r="CC1185" s="64"/>
      <c r="CD1185" s="64"/>
      <c r="CE1185" s="64"/>
      <c r="CF1185" s="64"/>
      <c r="CG1185" s="64" t="s">
        <v>103</v>
      </c>
      <c r="CH1185" s="64"/>
      <c r="CI1185" s="64"/>
      <c r="CJ1185" s="64"/>
      <c r="CK1185"/>
      <c r="CP1185"/>
      <c r="CQ1185"/>
      <c r="CR1185"/>
      <c r="CS1185"/>
      <c r="CT1185"/>
      <c r="CU1185"/>
      <c r="CV1185"/>
      <c r="CW1185" s="64"/>
    </row>
    <row r="1186" spans="1:101" s="17" customFormat="1" x14ac:dyDescent="0.25">
      <c r="A1186" s="64"/>
      <c r="C1186" s="64"/>
      <c r="D1186" s="64"/>
      <c r="E1186" s="64"/>
      <c r="F1186" s="66"/>
      <c r="W1186" s="20"/>
      <c r="X1186" s="64"/>
      <c r="Y1186" s="64"/>
      <c r="Z1186" s="20"/>
      <c r="AA1186" s="20"/>
      <c r="AB1186" s="20"/>
      <c r="AC1186" s="64"/>
      <c r="AD1186" s="64"/>
      <c r="AE1186" s="64"/>
      <c r="AF1186" s="20"/>
      <c r="AG1186" s="64" t="s">
        <v>4551</v>
      </c>
      <c r="AI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8"/>
      <c r="BC1186" s="64"/>
      <c r="BD1186" s="64"/>
      <c r="BE1186" s="65"/>
      <c r="BF1186" s="65"/>
      <c r="BG1186" s="65"/>
      <c r="BH1186" s="65"/>
      <c r="BI1186" s="20"/>
      <c r="BJ1186" s="20"/>
      <c r="BK1186" s="20"/>
      <c r="BL1186" s="20"/>
      <c r="BM1186" s="64"/>
      <c r="BN1186" s="65"/>
      <c r="BO1186" s="64"/>
      <c r="BP1186" s="65"/>
      <c r="BQ1186" s="64"/>
      <c r="BR1186" s="65"/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64"/>
      <c r="CC1186" s="64"/>
      <c r="CD1186" s="64"/>
      <c r="CE1186" s="64"/>
      <c r="CF1186" s="64"/>
      <c r="CG1186" s="64" t="s">
        <v>103</v>
      </c>
      <c r="CH1186" s="64"/>
      <c r="CI1186" s="64"/>
      <c r="CJ1186" s="64"/>
      <c r="CK1186"/>
      <c r="CP1186"/>
      <c r="CQ1186"/>
      <c r="CR1186"/>
      <c r="CS1186"/>
      <c r="CT1186"/>
      <c r="CU1186"/>
      <c r="CV1186"/>
      <c r="CW1186" s="64"/>
    </row>
    <row r="1187" spans="1:101" s="17" customFormat="1" x14ac:dyDescent="0.25">
      <c r="A1187" s="64"/>
      <c r="C1187" s="64"/>
      <c r="D1187" s="64"/>
      <c r="E1187" s="64"/>
      <c r="F1187" s="66"/>
      <c r="W1187" s="20"/>
      <c r="X1187" s="64"/>
      <c r="Y1187" s="64"/>
      <c r="Z1187" s="20"/>
      <c r="AA1187" s="20"/>
      <c r="AB1187" s="20"/>
      <c r="AC1187" s="64"/>
      <c r="AD1187" s="67"/>
      <c r="AE1187" s="67"/>
      <c r="AF1187" s="20"/>
      <c r="AG1187" s="67" t="s">
        <v>4558</v>
      </c>
      <c r="AI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8"/>
      <c r="BC1187" s="64"/>
      <c r="BD1187" s="64"/>
      <c r="BE1187" s="65"/>
      <c r="BF1187" s="65"/>
      <c r="BG1187" s="65"/>
      <c r="BH1187" s="65"/>
      <c r="BI1187" s="20"/>
      <c r="BJ1187" s="20"/>
      <c r="BK1187" s="20"/>
      <c r="BL1187" s="20"/>
      <c r="BM1187" s="64"/>
      <c r="BN1187" s="65"/>
      <c r="BO1187" s="64"/>
      <c r="BP1187" s="65"/>
      <c r="BQ1187" s="64"/>
      <c r="BR1187" s="65"/>
      <c r="BS1187" s="64"/>
      <c r="BT1187" s="64"/>
      <c r="BU1187" s="64"/>
      <c r="BV1187" s="67"/>
      <c r="BW1187" s="67"/>
      <c r="BX1187" s="67"/>
      <c r="BY1187" s="64"/>
      <c r="BZ1187" s="64"/>
      <c r="CA1187" s="64"/>
      <c r="CB1187" s="64"/>
      <c r="CC1187" s="64"/>
      <c r="CD1187" s="64"/>
      <c r="CE1187" s="64"/>
      <c r="CF1187" s="64"/>
      <c r="CG1187" s="64"/>
      <c r="CH1187" s="64"/>
      <c r="CI1187" s="64"/>
      <c r="CJ1187" s="64"/>
      <c r="CK1187"/>
      <c r="CP1187"/>
      <c r="CQ1187"/>
      <c r="CR1187"/>
      <c r="CS1187"/>
      <c r="CT1187"/>
      <c r="CU1187"/>
      <c r="CV1187"/>
      <c r="CW1187" s="64"/>
    </row>
    <row r="1188" spans="1:101" s="17" customFormat="1" x14ac:dyDescent="0.25">
      <c r="A1188" s="64"/>
      <c r="C1188" s="64"/>
      <c r="D1188" s="64"/>
      <c r="E1188" s="64"/>
      <c r="F1188" s="66"/>
      <c r="W1188" s="20"/>
      <c r="X1188" s="64"/>
      <c r="Y1188" s="64"/>
      <c r="Z1188" s="20"/>
      <c r="AA1188" s="20"/>
      <c r="AB1188" s="20"/>
      <c r="AC1188" s="64"/>
      <c r="AD1188" s="64"/>
      <c r="AE1188" s="64"/>
      <c r="AF1188" s="20"/>
      <c r="AG1188" s="64" t="s">
        <v>4564</v>
      </c>
      <c r="AI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8"/>
      <c r="BC1188" s="64"/>
      <c r="BD1188" s="64"/>
      <c r="BE1188" s="65"/>
      <c r="BF1188" s="65"/>
      <c r="BG1188" s="65"/>
      <c r="BH1188" s="65"/>
      <c r="BI1188" s="20"/>
      <c r="BJ1188" s="20"/>
      <c r="BK1188" s="20"/>
      <c r="BL1188" s="20"/>
      <c r="BM1188" s="64"/>
      <c r="BN1188" s="65"/>
      <c r="BO1188" s="64"/>
      <c r="BP1188" s="65"/>
      <c r="BQ1188" s="64"/>
      <c r="BR1188" s="65"/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64"/>
      <c r="CC1188" s="64"/>
      <c r="CD1188" s="64"/>
      <c r="CE1188" s="64"/>
      <c r="CF1188" s="64"/>
      <c r="CG1188" s="64"/>
      <c r="CH1188" s="64"/>
      <c r="CI1188" s="64"/>
      <c r="CJ1188" s="64"/>
      <c r="CK1188"/>
      <c r="CP1188"/>
      <c r="CQ1188"/>
      <c r="CR1188"/>
      <c r="CS1188"/>
      <c r="CT1188"/>
      <c r="CU1188"/>
      <c r="CV1188"/>
      <c r="CW1188" s="64"/>
    </row>
    <row r="1189" spans="1:101" s="17" customFormat="1" x14ac:dyDescent="0.25">
      <c r="A1189" s="64"/>
      <c r="C1189" s="64"/>
      <c r="D1189" s="64"/>
      <c r="E1189" s="64"/>
      <c r="F1189" s="66"/>
      <c r="W1189" s="20"/>
      <c r="X1189" s="64"/>
      <c r="Y1189" s="64"/>
      <c r="Z1189" s="20"/>
      <c r="AA1189" s="20"/>
      <c r="AB1189" s="20"/>
      <c r="AC1189" s="64"/>
      <c r="AD1189" s="64"/>
      <c r="AE1189" s="64"/>
      <c r="AF1189" s="20"/>
      <c r="AG1189" s="64" t="s">
        <v>4572</v>
      </c>
      <c r="AI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8"/>
      <c r="BC1189" s="64"/>
      <c r="BD1189" s="64"/>
      <c r="BE1189" s="65"/>
      <c r="BF1189" s="65"/>
      <c r="BG1189" s="65"/>
      <c r="BH1189" s="65"/>
      <c r="BI1189" s="20"/>
      <c r="BJ1189" s="20"/>
      <c r="BK1189" s="20"/>
      <c r="BL1189" s="20"/>
      <c r="BM1189" s="64"/>
      <c r="BN1189" s="65"/>
      <c r="BO1189" s="64"/>
      <c r="BP1189" s="65"/>
      <c r="BQ1189" s="64"/>
      <c r="BR1189" s="65"/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64"/>
      <c r="CC1189" s="64"/>
      <c r="CD1189" s="64"/>
      <c r="CE1189" s="64"/>
      <c r="CF1189" s="64"/>
      <c r="CG1189" s="64"/>
      <c r="CH1189" s="64"/>
      <c r="CI1189" s="64"/>
      <c r="CJ1189" s="64"/>
      <c r="CK1189"/>
      <c r="CP1189"/>
      <c r="CQ1189"/>
      <c r="CR1189"/>
      <c r="CS1189"/>
      <c r="CT1189"/>
      <c r="CU1189"/>
      <c r="CV1189"/>
      <c r="CW1189" s="64"/>
    </row>
    <row r="1190" spans="1:101" s="17" customFormat="1" x14ac:dyDescent="0.25">
      <c r="A1190" s="64"/>
      <c r="C1190" s="64"/>
      <c r="D1190" s="64"/>
      <c r="E1190" s="64"/>
      <c r="F1190" s="66"/>
      <c r="W1190" s="20"/>
      <c r="X1190" s="64"/>
      <c r="Y1190" s="64"/>
      <c r="Z1190" s="20"/>
      <c r="AA1190" s="20"/>
      <c r="AB1190" s="20"/>
      <c r="AC1190" s="64"/>
      <c r="AD1190" s="64"/>
      <c r="AE1190" s="64"/>
      <c r="AF1190" s="20"/>
      <c r="AG1190" s="64" t="s">
        <v>4580</v>
      </c>
      <c r="AI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8"/>
      <c r="BC1190" s="64"/>
      <c r="BD1190" s="64"/>
      <c r="BE1190" s="65"/>
      <c r="BF1190" s="65"/>
      <c r="BG1190" s="65"/>
      <c r="BH1190" s="65"/>
      <c r="BI1190" s="20"/>
      <c r="BJ1190" s="20"/>
      <c r="BK1190" s="20"/>
      <c r="BL1190" s="20"/>
      <c r="BM1190" s="64"/>
      <c r="BN1190" s="65"/>
      <c r="BO1190" s="64"/>
      <c r="BP1190" s="65"/>
      <c r="BQ1190" s="64"/>
      <c r="BR1190" s="65"/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64"/>
      <c r="CC1190" s="64"/>
      <c r="CD1190" s="64"/>
      <c r="CE1190" s="64"/>
      <c r="CF1190" s="64"/>
      <c r="CG1190" s="64"/>
      <c r="CH1190" s="64"/>
      <c r="CI1190" s="64"/>
      <c r="CJ1190" s="64"/>
      <c r="CK1190"/>
      <c r="CP1190"/>
      <c r="CQ1190"/>
      <c r="CR1190"/>
      <c r="CS1190"/>
      <c r="CT1190"/>
      <c r="CU1190"/>
      <c r="CV1190"/>
      <c r="CW1190" s="64"/>
    </row>
    <row r="1191" spans="1:101" s="17" customFormat="1" x14ac:dyDescent="0.25">
      <c r="A1191" s="64"/>
      <c r="C1191" s="64"/>
      <c r="D1191" s="64"/>
      <c r="E1191" s="64"/>
      <c r="F1191" s="66"/>
      <c r="W1191" s="20"/>
      <c r="X1191" s="64"/>
      <c r="Y1191" s="64"/>
      <c r="Z1191" s="20"/>
      <c r="AA1191" s="20"/>
      <c r="AB1191" s="20"/>
      <c r="AC1191" s="64"/>
      <c r="AD1191" s="64"/>
      <c r="AE1191" s="64"/>
      <c r="AF1191" s="20"/>
      <c r="AG1191" s="64" t="s">
        <v>4584</v>
      </c>
      <c r="AI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8"/>
      <c r="BC1191" s="64"/>
      <c r="BD1191" s="64"/>
      <c r="BE1191" s="65"/>
      <c r="BF1191" s="65"/>
      <c r="BG1191" s="65"/>
      <c r="BH1191" s="65"/>
      <c r="BI1191" s="20"/>
      <c r="BJ1191" s="20"/>
      <c r="BK1191" s="20"/>
      <c r="BL1191" s="20"/>
      <c r="BM1191" s="64"/>
      <c r="BN1191" s="65"/>
      <c r="BO1191" s="64"/>
      <c r="BP1191" s="65"/>
      <c r="BQ1191" s="64"/>
      <c r="BR1191" s="65"/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64"/>
      <c r="CC1191" s="64"/>
      <c r="CD1191" s="64"/>
      <c r="CE1191" s="64"/>
      <c r="CF1191" s="64"/>
      <c r="CG1191" s="64"/>
      <c r="CH1191" s="64"/>
      <c r="CI1191" s="64"/>
      <c r="CJ1191" s="64"/>
      <c r="CK1191"/>
      <c r="CP1191"/>
      <c r="CQ1191"/>
      <c r="CR1191"/>
      <c r="CS1191"/>
      <c r="CT1191"/>
      <c r="CU1191"/>
      <c r="CV1191"/>
      <c r="CW1191" s="64"/>
    </row>
    <row r="1192" spans="1:101" s="17" customFormat="1" x14ac:dyDescent="0.25">
      <c r="A1192" s="64"/>
      <c r="C1192" s="64"/>
      <c r="D1192" s="64"/>
      <c r="E1192" s="64"/>
      <c r="F1192" s="66"/>
      <c r="W1192" s="20"/>
      <c r="X1192" s="64"/>
      <c r="Y1192" s="64"/>
      <c r="Z1192" s="20"/>
      <c r="AA1192" s="20"/>
      <c r="AB1192" s="20"/>
      <c r="AC1192" s="64"/>
      <c r="AD1192" s="64"/>
      <c r="AE1192" s="64"/>
      <c r="AF1192" s="20"/>
      <c r="AG1192" s="64" t="s">
        <v>4587</v>
      </c>
      <c r="AI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8"/>
      <c r="BC1192" s="64"/>
      <c r="BD1192" s="64"/>
      <c r="BE1192" s="65"/>
      <c r="BF1192" s="65"/>
      <c r="BG1192" s="65"/>
      <c r="BH1192" s="65"/>
      <c r="BI1192" s="20"/>
      <c r="BJ1192" s="20"/>
      <c r="BK1192" s="20"/>
      <c r="BL1192" s="20"/>
      <c r="BM1192" s="64"/>
      <c r="BN1192" s="65"/>
      <c r="BO1192" s="64"/>
      <c r="BP1192" s="65"/>
      <c r="BQ1192" s="64"/>
      <c r="BR1192" s="65"/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64"/>
      <c r="CC1192" s="64"/>
      <c r="CD1192" s="64"/>
      <c r="CE1192" s="64"/>
      <c r="CF1192" s="64"/>
      <c r="CG1192" s="64"/>
      <c r="CH1192" s="64"/>
      <c r="CI1192" s="64"/>
      <c r="CJ1192" s="64"/>
      <c r="CK1192"/>
      <c r="CP1192"/>
      <c r="CQ1192"/>
      <c r="CR1192"/>
      <c r="CS1192"/>
      <c r="CT1192"/>
      <c r="CU1192"/>
      <c r="CV1192"/>
      <c r="CW1192" s="64"/>
    </row>
    <row r="1193" spans="1:101" s="17" customFormat="1" x14ac:dyDescent="0.25">
      <c r="A1193" s="64"/>
      <c r="C1193" s="64"/>
      <c r="D1193" s="64"/>
      <c r="E1193" s="64"/>
      <c r="F1193" s="66"/>
      <c r="W1193" s="20"/>
      <c r="X1193" s="64"/>
      <c r="Y1193" s="64"/>
      <c r="Z1193" s="20"/>
      <c r="AA1193" s="20"/>
      <c r="AB1193" s="20"/>
      <c r="AC1193" s="64"/>
      <c r="AD1193" s="64"/>
      <c r="AE1193" s="64"/>
      <c r="AF1193" s="20"/>
      <c r="AG1193" s="64" t="s">
        <v>4590</v>
      </c>
      <c r="AI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8"/>
      <c r="BC1193" s="64"/>
      <c r="BD1193" s="64"/>
      <c r="BE1193" s="65"/>
      <c r="BF1193" s="65"/>
      <c r="BG1193" s="65"/>
      <c r="BH1193" s="65"/>
      <c r="BI1193" s="20"/>
      <c r="BJ1193" s="20"/>
      <c r="BK1193" s="20"/>
      <c r="BL1193" s="20"/>
      <c r="BM1193" s="64"/>
      <c r="BN1193" s="65"/>
      <c r="BO1193" s="64"/>
      <c r="BP1193" s="65"/>
      <c r="BQ1193" s="64"/>
      <c r="BR1193" s="65"/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64"/>
      <c r="CC1193" s="64"/>
      <c r="CD1193" s="64"/>
      <c r="CE1193" s="64"/>
      <c r="CF1193" s="64"/>
      <c r="CG1193" s="64"/>
      <c r="CH1193" s="64"/>
      <c r="CI1193" s="64"/>
      <c r="CJ1193" s="64"/>
      <c r="CK1193"/>
      <c r="CP1193"/>
      <c r="CQ1193"/>
      <c r="CR1193"/>
      <c r="CS1193"/>
      <c r="CT1193"/>
      <c r="CU1193"/>
      <c r="CV1193"/>
      <c r="CW1193" s="64"/>
    </row>
    <row r="1194" spans="1:101" s="17" customFormat="1" x14ac:dyDescent="0.25">
      <c r="A1194" s="64"/>
      <c r="C1194" s="64"/>
      <c r="D1194" s="64"/>
      <c r="E1194" s="64"/>
      <c r="F1194" s="66"/>
      <c r="W1194" s="20"/>
      <c r="X1194" s="64"/>
      <c r="Y1194" s="64"/>
      <c r="Z1194" s="20"/>
      <c r="AA1194" s="20"/>
      <c r="AB1194" s="20"/>
      <c r="AC1194" s="64"/>
      <c r="AD1194" s="64"/>
      <c r="AE1194" s="64"/>
      <c r="AF1194" s="20"/>
      <c r="AG1194" s="64" t="s">
        <v>4596</v>
      </c>
      <c r="AI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8"/>
      <c r="BC1194" s="64"/>
      <c r="BD1194" s="64"/>
      <c r="BE1194" s="65"/>
      <c r="BF1194" s="65"/>
      <c r="BG1194" s="65"/>
      <c r="BH1194" s="65"/>
      <c r="BI1194" s="20"/>
      <c r="BJ1194" s="20"/>
      <c r="BK1194" s="20"/>
      <c r="BL1194" s="20"/>
      <c r="BM1194" s="64"/>
      <c r="BN1194" s="65"/>
      <c r="BO1194" s="64"/>
      <c r="BP1194" s="65"/>
      <c r="BQ1194" s="64"/>
      <c r="BR1194" s="65"/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64"/>
      <c r="CC1194" s="64"/>
      <c r="CD1194" s="64"/>
      <c r="CE1194" s="64"/>
      <c r="CF1194" s="64"/>
      <c r="CG1194" s="64"/>
      <c r="CH1194" s="64"/>
      <c r="CI1194" s="64"/>
      <c r="CJ1194" s="64"/>
      <c r="CK1194"/>
      <c r="CP1194"/>
      <c r="CQ1194"/>
      <c r="CR1194"/>
      <c r="CS1194"/>
      <c r="CT1194"/>
      <c r="CU1194"/>
      <c r="CV1194"/>
      <c r="CW1194" s="64"/>
    </row>
    <row r="1195" spans="1:101" s="17" customFormat="1" x14ac:dyDescent="0.25">
      <c r="A1195" s="64"/>
      <c r="C1195" s="64"/>
      <c r="D1195" s="64"/>
      <c r="E1195" s="64"/>
      <c r="F1195" s="66"/>
      <c r="W1195" s="20"/>
      <c r="X1195" s="64"/>
      <c r="Y1195" s="64"/>
      <c r="Z1195" s="20"/>
      <c r="AA1195" s="20"/>
      <c r="AB1195" s="20"/>
      <c r="AC1195" s="64"/>
      <c r="AD1195" s="64"/>
      <c r="AE1195" s="64"/>
      <c r="AF1195" s="20"/>
      <c r="AG1195" s="64" t="s">
        <v>4602</v>
      </c>
      <c r="AI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8"/>
      <c r="BC1195" s="64"/>
      <c r="BD1195" s="64"/>
      <c r="BE1195" s="65"/>
      <c r="BF1195" s="65"/>
      <c r="BG1195" s="65"/>
      <c r="BH1195" s="65"/>
      <c r="BI1195" s="20"/>
      <c r="BJ1195" s="20"/>
      <c r="BK1195" s="20"/>
      <c r="BL1195" s="20"/>
      <c r="BM1195" s="64"/>
      <c r="BN1195" s="65"/>
      <c r="BO1195" s="64"/>
      <c r="BP1195" s="65"/>
      <c r="BQ1195" s="64"/>
      <c r="BR1195" s="65"/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64"/>
      <c r="CC1195" s="64"/>
      <c r="CD1195" s="64"/>
      <c r="CE1195" s="64"/>
      <c r="CF1195" s="64"/>
      <c r="CG1195" s="64"/>
      <c r="CH1195" s="64"/>
      <c r="CI1195" s="64"/>
      <c r="CJ1195" s="64"/>
      <c r="CK1195"/>
      <c r="CP1195"/>
      <c r="CQ1195"/>
      <c r="CR1195"/>
      <c r="CS1195"/>
      <c r="CT1195"/>
      <c r="CU1195"/>
      <c r="CV1195"/>
      <c r="CW1195" s="64"/>
    </row>
    <row r="1196" spans="1:101" s="17" customFormat="1" x14ac:dyDescent="0.25">
      <c r="A1196" s="64"/>
      <c r="C1196" s="64"/>
      <c r="D1196" s="64"/>
      <c r="E1196" s="64"/>
      <c r="F1196" s="66"/>
      <c r="W1196" s="20"/>
      <c r="X1196" s="64"/>
      <c r="Y1196" s="64"/>
      <c r="Z1196" s="20"/>
      <c r="AA1196" s="20"/>
      <c r="AB1196" s="20"/>
      <c r="AC1196" s="64"/>
      <c r="AD1196" s="64"/>
      <c r="AE1196" s="64"/>
      <c r="AF1196" s="20"/>
      <c r="AG1196" s="64" t="s">
        <v>4610</v>
      </c>
      <c r="AI1196" s="64"/>
      <c r="AK1196" s="64"/>
      <c r="AL1196" s="64"/>
      <c r="AM1196" s="64"/>
      <c r="AN1196" s="64"/>
      <c r="AO1196" s="64"/>
      <c r="AP1196" s="64"/>
      <c r="AQ1196" s="64"/>
      <c r="AR1196" s="64"/>
      <c r="AS1196" s="64"/>
      <c r="AT1196" s="64"/>
      <c r="AU1196" s="68"/>
      <c r="BC1196" s="64"/>
      <c r="BD1196" s="64"/>
      <c r="BE1196" s="65"/>
      <c r="BF1196" s="65"/>
      <c r="BG1196" s="65"/>
      <c r="BH1196" s="65"/>
      <c r="BI1196" s="20"/>
      <c r="BJ1196" s="20"/>
      <c r="BK1196" s="20"/>
      <c r="BL1196" s="20"/>
      <c r="BM1196" s="64"/>
      <c r="BN1196" s="65"/>
      <c r="BO1196" s="64"/>
      <c r="BP1196" s="65"/>
      <c r="BQ1196" s="64"/>
      <c r="BR1196" s="65"/>
      <c r="BS1196" s="64"/>
      <c r="BT1196" s="64"/>
      <c r="BU1196" s="64"/>
      <c r="BV1196" s="64"/>
      <c r="BW1196" s="64"/>
      <c r="BX1196" s="64"/>
      <c r="BY1196" s="64"/>
      <c r="BZ1196" s="64"/>
      <c r="CA1196" s="64"/>
      <c r="CB1196" s="64"/>
      <c r="CC1196" s="64"/>
      <c r="CD1196" s="64"/>
      <c r="CE1196" s="64"/>
      <c r="CF1196" s="64"/>
      <c r="CG1196" s="64" t="s">
        <v>103</v>
      </c>
      <c r="CH1196" s="64"/>
      <c r="CI1196" s="64"/>
      <c r="CJ1196" s="64"/>
      <c r="CK1196"/>
      <c r="CP1196"/>
      <c r="CQ1196"/>
      <c r="CR1196"/>
      <c r="CS1196"/>
      <c r="CT1196"/>
      <c r="CU1196"/>
      <c r="CV1196"/>
      <c r="CW1196" s="64"/>
    </row>
    <row r="1197" spans="1:101" s="17" customFormat="1" x14ac:dyDescent="0.25">
      <c r="A1197" s="64"/>
      <c r="C1197" s="64"/>
      <c r="D1197" s="64"/>
      <c r="E1197" s="64"/>
      <c r="F1197" s="66"/>
      <c r="W1197" s="20"/>
      <c r="X1197" s="64"/>
      <c r="Y1197" s="64"/>
      <c r="Z1197" s="20"/>
      <c r="AA1197" s="20"/>
      <c r="AB1197" s="20"/>
      <c r="AC1197" s="64"/>
      <c r="AD1197" s="64"/>
      <c r="AE1197" s="64"/>
      <c r="AF1197" s="20"/>
      <c r="AG1197" s="64" t="s">
        <v>4615</v>
      </c>
      <c r="AI1197" s="64"/>
      <c r="AK1197" s="64"/>
      <c r="AL1197" s="64"/>
      <c r="AM1197" s="64"/>
      <c r="AN1197" s="64"/>
      <c r="AO1197" s="64"/>
      <c r="AP1197" s="64"/>
      <c r="AQ1197" s="64"/>
      <c r="AR1197" s="64"/>
      <c r="AS1197" s="64"/>
      <c r="AT1197" s="64"/>
      <c r="AU1197" s="68"/>
      <c r="BC1197" s="64"/>
      <c r="BD1197" s="64"/>
      <c r="BE1197" s="65"/>
      <c r="BF1197" s="65"/>
      <c r="BG1197" s="65"/>
      <c r="BH1197" s="65"/>
      <c r="BI1197" s="20"/>
      <c r="BJ1197" s="20"/>
      <c r="BK1197" s="20"/>
      <c r="BL1197" s="20"/>
      <c r="BM1197" s="64"/>
      <c r="BN1197" s="65"/>
      <c r="BO1197" s="64"/>
      <c r="BP1197" s="65"/>
      <c r="BQ1197" s="64"/>
      <c r="BR1197" s="65"/>
      <c r="BS1197" s="64"/>
      <c r="BT1197" s="64"/>
      <c r="BU1197" s="64"/>
      <c r="BV1197" s="64"/>
      <c r="BW1197" s="64"/>
      <c r="BX1197" s="64"/>
      <c r="BY1197" s="64"/>
      <c r="BZ1197" s="64"/>
      <c r="CA1197" s="64"/>
      <c r="CB1197" s="64"/>
      <c r="CC1197" s="64"/>
      <c r="CD1197" s="64"/>
      <c r="CE1197" s="64"/>
      <c r="CF1197" s="64"/>
      <c r="CG1197" s="64"/>
      <c r="CH1197" s="64"/>
      <c r="CI1197" s="64"/>
      <c r="CJ1197" s="64"/>
      <c r="CK1197"/>
      <c r="CP1197"/>
      <c r="CQ1197"/>
      <c r="CR1197"/>
      <c r="CS1197"/>
      <c r="CT1197"/>
      <c r="CU1197"/>
      <c r="CV1197"/>
      <c r="CW1197" s="64"/>
    </row>
    <row r="1198" spans="1:101" s="17" customFormat="1" x14ac:dyDescent="0.25">
      <c r="A1198" s="64"/>
      <c r="C1198" s="64"/>
      <c r="D1198" s="64"/>
      <c r="E1198" s="64"/>
      <c r="F1198" s="66"/>
      <c r="W1198" s="20"/>
      <c r="X1198" s="64"/>
      <c r="Y1198" s="64"/>
      <c r="Z1198" s="20"/>
      <c r="AA1198" s="20"/>
      <c r="AB1198" s="20"/>
      <c r="AC1198" s="64"/>
      <c r="AD1198" s="64"/>
      <c r="AE1198" s="64"/>
      <c r="AF1198" s="20"/>
      <c r="AG1198" s="64" t="s">
        <v>4619</v>
      </c>
      <c r="AI1198" s="64"/>
      <c r="AK1198" s="64"/>
      <c r="AL1198" s="64"/>
      <c r="AM1198" s="64"/>
      <c r="AN1198" s="64"/>
      <c r="AO1198" s="64"/>
      <c r="AP1198" s="64"/>
      <c r="AQ1198" s="64"/>
      <c r="AR1198" s="64"/>
      <c r="AS1198" s="64"/>
      <c r="AT1198" s="64"/>
      <c r="AU1198" s="68"/>
      <c r="BC1198" s="64"/>
      <c r="BD1198" s="64"/>
      <c r="BE1198" s="65"/>
      <c r="BF1198" s="65"/>
      <c r="BG1198" s="65"/>
      <c r="BH1198" s="65"/>
      <c r="BI1198" s="20"/>
      <c r="BJ1198" s="20"/>
      <c r="BK1198" s="20"/>
      <c r="BL1198" s="20"/>
      <c r="BM1198" s="64"/>
      <c r="BN1198" s="65"/>
      <c r="BO1198" s="64"/>
      <c r="BP1198" s="65"/>
      <c r="BQ1198" s="64"/>
      <c r="BR1198" s="65"/>
      <c r="BS1198" s="64"/>
      <c r="BT1198" s="64"/>
      <c r="BU1198" s="64"/>
      <c r="BV1198" s="64"/>
      <c r="BW1198" s="64"/>
      <c r="BX1198" s="64"/>
      <c r="BY1198" s="64"/>
      <c r="BZ1198" s="64"/>
      <c r="CA1198" s="64"/>
      <c r="CB1198" s="64"/>
      <c r="CC1198" s="64"/>
      <c r="CD1198" s="64"/>
      <c r="CE1198" s="64"/>
      <c r="CF1198" s="64"/>
      <c r="CG1198" s="64"/>
      <c r="CH1198" s="64"/>
      <c r="CI1198" s="64"/>
      <c r="CJ1198" s="64"/>
      <c r="CK1198"/>
      <c r="CP1198"/>
      <c r="CQ1198"/>
      <c r="CR1198"/>
      <c r="CS1198"/>
      <c r="CT1198"/>
      <c r="CU1198"/>
      <c r="CV1198"/>
      <c r="CW1198" s="64"/>
    </row>
    <row r="1199" spans="1:101" s="17" customFormat="1" x14ac:dyDescent="0.25">
      <c r="A1199" s="64"/>
      <c r="C1199" s="64"/>
      <c r="D1199" s="64"/>
      <c r="E1199" s="64"/>
      <c r="F1199" s="66"/>
      <c r="W1199" s="20"/>
      <c r="X1199" s="64"/>
      <c r="Y1199" s="64"/>
      <c r="Z1199" s="20"/>
      <c r="AA1199" s="20"/>
      <c r="AB1199" s="20"/>
      <c r="AC1199" s="64"/>
      <c r="AD1199" s="64"/>
      <c r="AE1199" s="64"/>
      <c r="AF1199" s="20"/>
      <c r="AG1199" s="64" t="s">
        <v>4623</v>
      </c>
      <c r="AI1199" s="64"/>
      <c r="AK1199" s="64"/>
      <c r="AL1199" s="64"/>
      <c r="AM1199" s="64"/>
      <c r="AN1199" s="64"/>
      <c r="AO1199" s="64"/>
      <c r="AP1199" s="64"/>
      <c r="AQ1199" s="64"/>
      <c r="AR1199" s="64"/>
      <c r="AS1199" s="64"/>
      <c r="AT1199" s="64"/>
      <c r="AU1199" s="68"/>
      <c r="BC1199" s="64"/>
      <c r="BD1199" s="64"/>
      <c r="BE1199" s="65"/>
      <c r="BF1199" s="65"/>
      <c r="BG1199" s="65"/>
      <c r="BH1199" s="65"/>
      <c r="BI1199" s="20"/>
      <c r="BJ1199" s="20"/>
      <c r="BK1199" s="20"/>
      <c r="BL1199" s="20"/>
      <c r="BM1199" s="64"/>
      <c r="BN1199" s="65"/>
      <c r="BO1199" s="64"/>
      <c r="BP1199" s="65"/>
      <c r="BQ1199" s="64"/>
      <c r="BR1199" s="65"/>
      <c r="BS1199" s="64"/>
      <c r="BT1199" s="64"/>
      <c r="BU1199" s="64"/>
      <c r="BV1199" s="64"/>
      <c r="BW1199" s="64"/>
      <c r="BX1199" s="64"/>
      <c r="BY1199" s="64"/>
      <c r="BZ1199" s="64"/>
      <c r="CA1199" s="64"/>
      <c r="CB1199" s="64"/>
      <c r="CC1199" s="64"/>
      <c r="CD1199" s="64"/>
      <c r="CE1199" s="64"/>
      <c r="CF1199" s="64"/>
      <c r="CG1199" s="64" t="s">
        <v>103</v>
      </c>
      <c r="CH1199" s="64"/>
      <c r="CI1199" s="64"/>
      <c r="CJ1199" s="64"/>
      <c r="CK1199"/>
      <c r="CP1199"/>
      <c r="CQ1199"/>
      <c r="CR1199"/>
      <c r="CS1199"/>
      <c r="CT1199"/>
      <c r="CU1199"/>
      <c r="CV1199"/>
      <c r="CW1199" s="64"/>
    </row>
    <row r="1200" spans="1:101" s="17" customFormat="1" x14ac:dyDescent="0.25">
      <c r="A1200" s="64"/>
      <c r="C1200" s="64"/>
      <c r="D1200" s="64"/>
      <c r="E1200" s="64"/>
      <c r="F1200" s="66"/>
      <c r="W1200" s="20"/>
      <c r="X1200" s="64"/>
      <c r="Y1200" s="64"/>
      <c r="Z1200" s="20"/>
      <c r="AA1200" s="20"/>
      <c r="AB1200" s="20"/>
      <c r="AC1200" s="64"/>
      <c r="AD1200" s="64"/>
      <c r="AE1200" s="64"/>
      <c r="AF1200" s="20"/>
      <c r="AG1200" s="64" t="s">
        <v>4630</v>
      </c>
      <c r="AI1200" s="64"/>
      <c r="AK1200" s="64"/>
      <c r="AL1200" s="64"/>
      <c r="AM1200" s="64"/>
      <c r="AN1200" s="64"/>
      <c r="AO1200" s="64"/>
      <c r="AP1200" s="64"/>
      <c r="AQ1200" s="64"/>
      <c r="AR1200" s="64"/>
      <c r="AS1200" s="64"/>
      <c r="AT1200" s="64"/>
      <c r="AU1200" s="68"/>
      <c r="BC1200" s="64"/>
      <c r="BD1200" s="64"/>
      <c r="BE1200" s="65"/>
      <c r="BF1200" s="65"/>
      <c r="BG1200" s="65"/>
      <c r="BH1200" s="65"/>
      <c r="BI1200" s="20"/>
      <c r="BJ1200" s="20"/>
      <c r="BK1200" s="20"/>
      <c r="BL1200" s="20"/>
      <c r="BM1200" s="64"/>
      <c r="BN1200" s="65"/>
      <c r="BO1200" s="64"/>
      <c r="BP1200" s="65"/>
      <c r="BQ1200" s="64"/>
      <c r="BR1200" s="65"/>
      <c r="BS1200" s="64"/>
      <c r="BT1200" s="64"/>
      <c r="BU1200" s="64"/>
      <c r="BV1200" s="64"/>
      <c r="BW1200" s="64"/>
      <c r="BX1200" s="64"/>
      <c r="BY1200" s="64"/>
      <c r="BZ1200" s="64"/>
      <c r="CA1200" s="64"/>
      <c r="CB1200" s="64"/>
      <c r="CC1200" s="64"/>
      <c r="CD1200" s="64"/>
      <c r="CE1200" s="64"/>
      <c r="CF1200" s="64"/>
      <c r="CG1200" s="64" t="s">
        <v>4631</v>
      </c>
      <c r="CH1200" s="64"/>
      <c r="CI1200" s="64"/>
      <c r="CJ1200" s="64"/>
      <c r="CK1200"/>
      <c r="CP1200"/>
      <c r="CQ1200"/>
      <c r="CR1200"/>
      <c r="CS1200"/>
      <c r="CT1200"/>
      <c r="CU1200"/>
      <c r="CV1200"/>
      <c r="CW1200" s="64"/>
    </row>
    <row r="1201" spans="1:101" s="17" customFormat="1" x14ac:dyDescent="0.25">
      <c r="A1201" s="64"/>
      <c r="C1201" s="64"/>
      <c r="D1201" s="64"/>
      <c r="E1201" s="64"/>
      <c r="F1201" s="66"/>
      <c r="W1201" s="20"/>
      <c r="X1201" s="64"/>
      <c r="Y1201" s="64"/>
      <c r="Z1201" s="20"/>
      <c r="AA1201" s="20"/>
      <c r="AB1201" s="20"/>
      <c r="AC1201" s="64"/>
      <c r="AD1201" s="64"/>
      <c r="AE1201" s="64"/>
      <c r="AF1201" s="20"/>
      <c r="AG1201" s="64" t="s">
        <v>4636</v>
      </c>
      <c r="AI1201" s="64"/>
      <c r="AK1201" s="64"/>
      <c r="AL1201" s="64"/>
      <c r="AM1201" s="64"/>
      <c r="AN1201" s="64"/>
      <c r="AO1201" s="64"/>
      <c r="AP1201" s="64"/>
      <c r="AQ1201" s="64"/>
      <c r="AR1201" s="64"/>
      <c r="AS1201" s="64"/>
      <c r="AT1201" s="64"/>
      <c r="AU1201" s="68"/>
      <c r="BC1201" s="64"/>
      <c r="BD1201" s="64"/>
      <c r="BE1201" s="65"/>
      <c r="BF1201" s="65"/>
      <c r="BG1201" s="65"/>
      <c r="BH1201" s="65"/>
      <c r="BI1201" s="20"/>
      <c r="BJ1201" s="20"/>
      <c r="BK1201" s="20"/>
      <c r="BL1201" s="20"/>
      <c r="BM1201" s="64"/>
      <c r="BN1201" s="65"/>
      <c r="BO1201" s="64"/>
      <c r="BP1201" s="65"/>
      <c r="BQ1201" s="64"/>
      <c r="BR1201" s="65"/>
      <c r="BS1201" s="64"/>
      <c r="BT1201" s="64"/>
      <c r="BU1201" s="64"/>
      <c r="BV1201" s="64"/>
      <c r="BW1201" s="64"/>
      <c r="BX1201" s="64"/>
      <c r="BY1201" s="64"/>
      <c r="BZ1201" s="64"/>
      <c r="CA1201" s="64"/>
      <c r="CB1201" s="64"/>
      <c r="CC1201" s="64"/>
      <c r="CD1201" s="64"/>
      <c r="CE1201" s="64"/>
      <c r="CF1201" s="64"/>
      <c r="CG1201" s="64" t="s">
        <v>103</v>
      </c>
      <c r="CH1201" s="64"/>
      <c r="CI1201" s="64"/>
      <c r="CJ1201" s="64"/>
      <c r="CK1201"/>
      <c r="CP1201"/>
      <c r="CQ1201"/>
      <c r="CR1201"/>
      <c r="CS1201"/>
      <c r="CT1201"/>
      <c r="CU1201"/>
      <c r="CV1201"/>
      <c r="CW1201" s="64"/>
    </row>
    <row r="1202" spans="1:101" s="17" customFormat="1" x14ac:dyDescent="0.25">
      <c r="A1202" s="64"/>
      <c r="C1202" s="64"/>
      <c r="D1202" s="64"/>
      <c r="E1202" s="64"/>
      <c r="F1202" s="66"/>
      <c r="W1202" s="20"/>
      <c r="X1202" s="64"/>
      <c r="Y1202" s="64"/>
      <c r="Z1202" s="20"/>
      <c r="AA1202" s="20"/>
      <c r="AB1202" s="20"/>
      <c r="AC1202" s="64"/>
      <c r="AD1202" s="64"/>
      <c r="AE1202" s="64"/>
      <c r="AF1202" s="20"/>
      <c r="AG1202" s="64" t="s">
        <v>4642</v>
      </c>
      <c r="AI1202" s="64"/>
      <c r="AK1202" s="64"/>
      <c r="AL1202" s="64"/>
      <c r="AM1202" s="64"/>
      <c r="AN1202" s="64"/>
      <c r="AO1202" s="64"/>
      <c r="AP1202" s="64"/>
      <c r="AQ1202" s="64"/>
      <c r="AR1202" s="64"/>
      <c r="AS1202" s="64"/>
      <c r="AT1202" s="64"/>
      <c r="AU1202" s="68"/>
      <c r="BC1202" s="64"/>
      <c r="BD1202" s="64"/>
      <c r="BE1202" s="65"/>
      <c r="BF1202" s="65"/>
      <c r="BG1202" s="65"/>
      <c r="BH1202" s="65"/>
      <c r="BI1202" s="20"/>
      <c r="BJ1202" s="20"/>
      <c r="BK1202" s="20"/>
      <c r="BL1202" s="20"/>
      <c r="BM1202" s="64"/>
      <c r="BN1202" s="65"/>
      <c r="BO1202" s="64"/>
      <c r="BP1202" s="65"/>
      <c r="BQ1202" s="64"/>
      <c r="BR1202" s="65"/>
      <c r="BS1202" s="64"/>
      <c r="BT1202" s="64"/>
      <c r="BU1202" s="64"/>
      <c r="BV1202" s="64"/>
      <c r="BW1202" s="64"/>
      <c r="BX1202" s="64"/>
      <c r="BY1202" s="64"/>
      <c r="BZ1202" s="64"/>
      <c r="CA1202" s="64"/>
      <c r="CB1202" s="64"/>
      <c r="CC1202" s="64"/>
      <c r="CD1202" s="64"/>
      <c r="CE1202" s="64"/>
      <c r="CF1202" s="64"/>
      <c r="CG1202" s="64" t="s">
        <v>103</v>
      </c>
      <c r="CH1202" s="64"/>
      <c r="CI1202" s="64"/>
      <c r="CJ1202" s="64"/>
      <c r="CK1202"/>
      <c r="CP1202"/>
      <c r="CQ1202"/>
      <c r="CR1202"/>
      <c r="CS1202"/>
      <c r="CT1202"/>
      <c r="CU1202"/>
      <c r="CV1202"/>
      <c r="CW1202" s="64"/>
    </row>
    <row r="1203" spans="1:101" s="17" customFormat="1" x14ac:dyDescent="0.25">
      <c r="A1203" s="64"/>
      <c r="C1203" s="64"/>
      <c r="D1203" s="64"/>
      <c r="E1203" s="64"/>
      <c r="F1203" s="66"/>
      <c r="W1203" s="20"/>
      <c r="X1203" s="64"/>
      <c r="Y1203" s="64"/>
      <c r="Z1203" s="20"/>
      <c r="AA1203" s="20"/>
      <c r="AB1203" s="20"/>
      <c r="AC1203" s="64"/>
      <c r="AD1203" s="64"/>
      <c r="AE1203" s="64"/>
      <c r="AF1203" s="20"/>
      <c r="AG1203" s="64" t="s">
        <v>4648</v>
      </c>
      <c r="AI1203" s="64"/>
      <c r="AK1203" s="64"/>
      <c r="AL1203" s="64"/>
      <c r="AM1203" s="64"/>
      <c r="AN1203" s="64"/>
      <c r="AO1203" s="64"/>
      <c r="AP1203" s="64"/>
      <c r="AQ1203" s="64"/>
      <c r="AR1203" s="64"/>
      <c r="AS1203" s="64"/>
      <c r="AT1203" s="64"/>
      <c r="AU1203" s="68"/>
      <c r="BC1203" s="64"/>
      <c r="BD1203" s="64"/>
      <c r="BE1203" s="65"/>
      <c r="BF1203" s="65"/>
      <c r="BG1203" s="65"/>
      <c r="BH1203" s="65"/>
      <c r="BI1203" s="20"/>
      <c r="BJ1203" s="20"/>
      <c r="BK1203" s="20"/>
      <c r="BL1203" s="20"/>
      <c r="BM1203" s="64"/>
      <c r="BN1203" s="65"/>
      <c r="BO1203" s="64"/>
      <c r="BP1203" s="65"/>
      <c r="BQ1203" s="64"/>
      <c r="BR1203" s="65"/>
      <c r="BS1203" s="64"/>
      <c r="BT1203" s="64"/>
      <c r="BU1203" s="64"/>
      <c r="BV1203" s="64"/>
      <c r="BW1203" s="64"/>
      <c r="BX1203" s="64"/>
      <c r="BY1203" s="64"/>
      <c r="BZ1203" s="64"/>
      <c r="CA1203" s="64"/>
      <c r="CB1203" s="64"/>
      <c r="CC1203" s="64"/>
      <c r="CD1203" s="64"/>
      <c r="CE1203" s="64"/>
      <c r="CF1203" s="64"/>
      <c r="CG1203" s="64"/>
      <c r="CH1203" s="64"/>
      <c r="CI1203" s="64"/>
      <c r="CJ1203" s="64"/>
      <c r="CK1203"/>
      <c r="CP1203"/>
      <c r="CQ1203"/>
      <c r="CR1203"/>
      <c r="CS1203"/>
      <c r="CT1203"/>
      <c r="CU1203"/>
      <c r="CV1203"/>
      <c r="CW1203" s="64"/>
    </row>
    <row r="1204" spans="1:101" s="17" customFormat="1" x14ac:dyDescent="0.25">
      <c r="A1204" s="64"/>
      <c r="C1204" s="64"/>
      <c r="D1204" s="64"/>
      <c r="E1204" s="64"/>
      <c r="F1204" s="66"/>
      <c r="W1204" s="20"/>
      <c r="X1204" s="64"/>
      <c r="Y1204" s="64"/>
      <c r="Z1204" s="20"/>
      <c r="AA1204" s="20"/>
      <c r="AB1204" s="20"/>
      <c r="AC1204" s="64"/>
      <c r="AD1204" s="64"/>
      <c r="AE1204" s="64"/>
      <c r="AF1204" s="20"/>
      <c r="AG1204" s="64" t="s">
        <v>4653</v>
      </c>
      <c r="AI1204" s="64"/>
      <c r="AK1204" s="64"/>
      <c r="AL1204" s="64"/>
      <c r="AM1204" s="64"/>
      <c r="AN1204" s="64"/>
      <c r="AO1204" s="64"/>
      <c r="AP1204" s="64"/>
      <c r="AQ1204" s="64"/>
      <c r="AR1204" s="64"/>
      <c r="AS1204" s="64"/>
      <c r="AT1204" s="64"/>
      <c r="AU1204" s="68"/>
      <c r="BC1204" s="64"/>
      <c r="BD1204" s="64"/>
      <c r="BE1204" s="65"/>
      <c r="BF1204" s="65"/>
      <c r="BG1204" s="65"/>
      <c r="BH1204" s="65"/>
      <c r="BI1204" s="20"/>
      <c r="BJ1204" s="20"/>
      <c r="BK1204" s="20"/>
      <c r="BL1204" s="20"/>
      <c r="BM1204" s="64"/>
      <c r="BN1204" s="65"/>
      <c r="BO1204" s="64"/>
      <c r="BP1204" s="65"/>
      <c r="BQ1204" s="64"/>
      <c r="BR1204" s="65"/>
      <c r="BS1204" s="64"/>
      <c r="BT1204" s="64"/>
      <c r="BU1204" s="64"/>
      <c r="BV1204" s="64"/>
      <c r="BW1204" s="64"/>
      <c r="BX1204" s="64"/>
      <c r="BY1204" s="64"/>
      <c r="BZ1204" s="64"/>
      <c r="CA1204" s="64"/>
      <c r="CB1204" s="64"/>
      <c r="CC1204" s="64"/>
      <c r="CD1204" s="64"/>
      <c r="CE1204" s="64"/>
      <c r="CF1204" s="64"/>
      <c r="CG1204" s="64" t="s">
        <v>103</v>
      </c>
      <c r="CH1204" s="64"/>
      <c r="CI1204" s="64"/>
      <c r="CJ1204" s="64"/>
      <c r="CK1204"/>
      <c r="CP1204"/>
      <c r="CQ1204"/>
      <c r="CR1204"/>
      <c r="CS1204"/>
      <c r="CT1204"/>
      <c r="CU1204"/>
      <c r="CV1204"/>
      <c r="CW1204" s="64"/>
    </row>
    <row r="1205" spans="1:101" s="17" customFormat="1" x14ac:dyDescent="0.25">
      <c r="A1205" s="64"/>
      <c r="C1205" s="64"/>
      <c r="D1205" s="64"/>
      <c r="E1205" s="64"/>
      <c r="F1205" s="66"/>
      <c r="W1205" s="20"/>
      <c r="X1205" s="64"/>
      <c r="Y1205" s="64"/>
      <c r="Z1205" s="20"/>
      <c r="AA1205" s="20"/>
      <c r="AB1205" s="20"/>
      <c r="AC1205" s="64"/>
      <c r="AD1205" s="67"/>
      <c r="AE1205" s="67"/>
      <c r="AF1205" s="20"/>
      <c r="AG1205" s="67" t="s">
        <v>4658</v>
      </c>
      <c r="AI1205" s="64"/>
      <c r="AK1205" s="64"/>
      <c r="AL1205" s="64"/>
      <c r="AM1205" s="64"/>
      <c r="AN1205" s="64"/>
      <c r="AO1205" s="64"/>
      <c r="AP1205" s="64"/>
      <c r="AQ1205" s="64"/>
      <c r="AR1205" s="64"/>
      <c r="AS1205" s="64"/>
      <c r="AT1205" s="64"/>
      <c r="AU1205" s="68"/>
      <c r="BC1205" s="64"/>
      <c r="BD1205" s="64"/>
      <c r="BE1205" s="65"/>
      <c r="BF1205" s="65"/>
      <c r="BG1205" s="65"/>
      <c r="BH1205" s="65"/>
      <c r="BI1205" s="20"/>
      <c r="BJ1205" s="20"/>
      <c r="BK1205" s="20"/>
      <c r="BL1205" s="20"/>
      <c r="BM1205" s="64"/>
      <c r="BN1205" s="65"/>
      <c r="BO1205" s="64"/>
      <c r="BP1205" s="65"/>
      <c r="BQ1205" s="64"/>
      <c r="BR1205" s="65"/>
      <c r="BS1205" s="64"/>
      <c r="BT1205" s="64"/>
      <c r="BU1205" s="64"/>
      <c r="BV1205" s="67"/>
      <c r="BW1205" s="67"/>
      <c r="BX1205" s="67"/>
      <c r="BY1205" s="64"/>
      <c r="BZ1205" s="64"/>
      <c r="CA1205" s="64"/>
      <c r="CB1205" s="64"/>
      <c r="CC1205" s="64"/>
      <c r="CD1205" s="64"/>
      <c r="CE1205" s="64"/>
      <c r="CF1205" s="64"/>
      <c r="CG1205" s="64" t="s">
        <v>103</v>
      </c>
      <c r="CH1205" s="64"/>
      <c r="CI1205" s="64"/>
      <c r="CJ1205" s="64"/>
      <c r="CK1205"/>
      <c r="CP1205"/>
      <c r="CQ1205"/>
      <c r="CR1205"/>
      <c r="CS1205"/>
      <c r="CT1205"/>
      <c r="CU1205"/>
      <c r="CV1205"/>
      <c r="CW1205" s="64"/>
    </row>
    <row r="1206" spans="1:101" s="17" customFormat="1" x14ac:dyDescent="0.25">
      <c r="A1206" s="64"/>
      <c r="C1206" s="64"/>
      <c r="D1206" s="64"/>
      <c r="E1206" s="64"/>
      <c r="F1206" s="66"/>
      <c r="W1206" s="20"/>
      <c r="X1206" s="64"/>
      <c r="Y1206" s="64"/>
      <c r="Z1206" s="20"/>
      <c r="AA1206" s="20"/>
      <c r="AB1206" s="20"/>
      <c r="AC1206" s="64"/>
      <c r="AD1206" s="64"/>
      <c r="AE1206" s="64"/>
      <c r="AF1206" s="20"/>
      <c r="AG1206" s="64" t="s">
        <v>4665</v>
      </c>
      <c r="AI1206" s="64"/>
      <c r="AK1206" s="64"/>
      <c r="AL1206" s="64"/>
      <c r="AM1206" s="64"/>
      <c r="AN1206" s="64"/>
      <c r="AO1206" s="64"/>
      <c r="AP1206" s="64"/>
      <c r="AQ1206" s="64"/>
      <c r="AR1206" s="64"/>
      <c r="AS1206" s="64"/>
      <c r="AT1206" s="64"/>
      <c r="AU1206" s="68"/>
      <c r="BC1206" s="64"/>
      <c r="BD1206" s="64"/>
      <c r="BE1206" s="65"/>
      <c r="BF1206" s="65"/>
      <c r="BG1206" s="65"/>
      <c r="BH1206" s="65"/>
      <c r="BI1206" s="20"/>
      <c r="BJ1206" s="20"/>
      <c r="BK1206" s="20"/>
      <c r="BL1206" s="20"/>
      <c r="BM1206" s="64"/>
      <c r="BN1206" s="65"/>
      <c r="BO1206" s="64"/>
      <c r="BP1206" s="65"/>
      <c r="BQ1206" s="64"/>
      <c r="BR1206" s="65"/>
      <c r="BS1206" s="64"/>
      <c r="BT1206" s="64"/>
      <c r="BU1206" s="64"/>
      <c r="BV1206" s="64"/>
      <c r="BW1206" s="64"/>
      <c r="BX1206" s="64"/>
      <c r="BY1206" s="64"/>
      <c r="BZ1206" s="64"/>
      <c r="CA1206" s="64"/>
      <c r="CB1206" s="64"/>
      <c r="CC1206" s="64"/>
      <c r="CD1206" s="64"/>
      <c r="CE1206" s="64"/>
      <c r="CF1206" s="64"/>
      <c r="CG1206" s="64" t="s">
        <v>103</v>
      </c>
      <c r="CH1206" s="64"/>
      <c r="CI1206" s="64"/>
      <c r="CJ1206" s="64"/>
      <c r="CK1206"/>
      <c r="CP1206"/>
      <c r="CQ1206"/>
      <c r="CR1206"/>
      <c r="CS1206"/>
      <c r="CT1206"/>
      <c r="CU1206"/>
      <c r="CV1206"/>
      <c r="CW1206" s="64"/>
    </row>
    <row r="1207" spans="1:101" s="17" customFormat="1" x14ac:dyDescent="0.25">
      <c r="A1207" s="64"/>
      <c r="C1207" s="64"/>
      <c r="D1207" s="64"/>
      <c r="E1207" s="64"/>
      <c r="F1207" s="66"/>
      <c r="W1207" s="20"/>
      <c r="X1207" s="64"/>
      <c r="Y1207" s="64"/>
      <c r="Z1207" s="20"/>
      <c r="AA1207" s="20"/>
      <c r="AB1207" s="20"/>
      <c r="AC1207" s="64"/>
      <c r="AD1207" s="64"/>
      <c r="AE1207" s="64"/>
      <c r="AF1207" s="20"/>
      <c r="AG1207" s="64" t="s">
        <v>4670</v>
      </c>
      <c r="AI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U1207" s="68"/>
      <c r="BC1207" s="64"/>
      <c r="BD1207" s="64"/>
      <c r="BE1207" s="65"/>
      <c r="BF1207" s="65"/>
      <c r="BG1207" s="65"/>
      <c r="BH1207" s="65"/>
      <c r="BI1207" s="20"/>
      <c r="BJ1207" s="20"/>
      <c r="BK1207" s="20"/>
      <c r="BL1207" s="20"/>
      <c r="BM1207" s="64"/>
      <c r="BN1207" s="65"/>
      <c r="BO1207" s="64"/>
      <c r="BP1207" s="65"/>
      <c r="BQ1207" s="64"/>
      <c r="BR1207" s="65"/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64"/>
      <c r="CC1207" s="64"/>
      <c r="CD1207" s="64"/>
      <c r="CE1207" s="64"/>
      <c r="CF1207" s="64"/>
      <c r="CG1207" s="64"/>
      <c r="CH1207" s="64"/>
      <c r="CI1207" s="64"/>
      <c r="CJ1207" s="64"/>
      <c r="CK1207"/>
      <c r="CP1207"/>
      <c r="CQ1207"/>
      <c r="CR1207"/>
      <c r="CS1207"/>
      <c r="CT1207"/>
      <c r="CU1207"/>
      <c r="CV1207"/>
      <c r="CW1207" s="64"/>
    </row>
    <row r="1208" spans="1:101" s="17" customFormat="1" x14ac:dyDescent="0.25">
      <c r="A1208" s="64"/>
      <c r="C1208" s="64"/>
      <c r="D1208" s="64"/>
      <c r="E1208" s="64"/>
      <c r="F1208" s="66"/>
      <c r="W1208" s="20"/>
      <c r="X1208" s="64"/>
      <c r="Y1208" s="64"/>
      <c r="Z1208" s="20"/>
      <c r="AA1208" s="20"/>
      <c r="AB1208" s="20"/>
      <c r="AC1208" s="64"/>
      <c r="AD1208" s="64"/>
      <c r="AE1208" s="64"/>
      <c r="AF1208" s="20"/>
      <c r="AG1208" s="64" t="s">
        <v>4675</v>
      </c>
      <c r="AI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U1208" s="68"/>
      <c r="BC1208" s="64"/>
      <c r="BD1208" s="64"/>
      <c r="BE1208" s="65"/>
      <c r="BF1208" s="65"/>
      <c r="BG1208" s="65"/>
      <c r="BH1208" s="65"/>
      <c r="BI1208" s="20"/>
      <c r="BJ1208" s="20"/>
      <c r="BK1208" s="20"/>
      <c r="BL1208" s="20"/>
      <c r="BM1208" s="64"/>
      <c r="BN1208" s="65"/>
      <c r="BO1208" s="64"/>
      <c r="BP1208" s="65"/>
      <c r="BQ1208" s="64"/>
      <c r="BR1208" s="65"/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64"/>
      <c r="CC1208" s="64"/>
      <c r="CD1208" s="64"/>
      <c r="CE1208" s="64"/>
      <c r="CF1208" s="64"/>
      <c r="CG1208" s="64"/>
      <c r="CH1208" s="64"/>
      <c r="CI1208" s="64"/>
      <c r="CJ1208" s="64"/>
      <c r="CK1208"/>
      <c r="CP1208"/>
      <c r="CQ1208"/>
      <c r="CR1208"/>
      <c r="CS1208"/>
      <c r="CT1208"/>
      <c r="CU1208"/>
      <c r="CV1208"/>
      <c r="CW1208" s="64"/>
    </row>
    <row r="1209" spans="1:101" s="17" customFormat="1" x14ac:dyDescent="0.25">
      <c r="A1209" s="64"/>
      <c r="C1209" s="64"/>
      <c r="D1209" s="64"/>
      <c r="E1209" s="64"/>
      <c r="F1209" s="66"/>
      <c r="W1209" s="20"/>
      <c r="X1209" s="64"/>
      <c r="Y1209" s="64"/>
      <c r="Z1209" s="20"/>
      <c r="AA1209" s="20"/>
      <c r="AB1209" s="20"/>
      <c r="AC1209" s="64"/>
      <c r="AD1209" s="64"/>
      <c r="AE1209" s="64"/>
      <c r="AF1209" s="20"/>
      <c r="AG1209" s="64" t="s">
        <v>4678</v>
      </c>
      <c r="AI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U1209" s="68"/>
      <c r="BC1209" s="64"/>
      <c r="BD1209" s="64"/>
      <c r="BE1209" s="65"/>
      <c r="BF1209" s="65"/>
      <c r="BG1209" s="65"/>
      <c r="BH1209" s="65"/>
      <c r="BI1209" s="20"/>
      <c r="BJ1209" s="20"/>
      <c r="BK1209" s="20"/>
      <c r="BL1209" s="20"/>
      <c r="BM1209" s="64"/>
      <c r="BN1209" s="65"/>
      <c r="BO1209" s="64"/>
      <c r="BP1209" s="65"/>
      <c r="BQ1209" s="64"/>
      <c r="BR1209" s="65"/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64"/>
      <c r="CC1209" s="64"/>
      <c r="CD1209" s="64"/>
      <c r="CE1209" s="64"/>
      <c r="CF1209" s="64"/>
      <c r="CG1209" s="64" t="s">
        <v>103</v>
      </c>
      <c r="CH1209" s="64"/>
      <c r="CI1209" s="64"/>
      <c r="CJ1209" s="64"/>
      <c r="CK1209"/>
      <c r="CP1209"/>
      <c r="CQ1209"/>
      <c r="CR1209"/>
      <c r="CS1209"/>
      <c r="CT1209"/>
      <c r="CU1209"/>
      <c r="CV1209"/>
      <c r="CW1209" s="64"/>
    </row>
    <row r="1210" spans="1:101" s="17" customFormat="1" x14ac:dyDescent="0.25">
      <c r="A1210" s="64"/>
      <c r="C1210" s="64"/>
      <c r="D1210" s="64"/>
      <c r="E1210" s="64"/>
      <c r="F1210" s="66"/>
      <c r="W1210" s="20"/>
      <c r="X1210" s="64"/>
      <c r="Y1210" s="64"/>
      <c r="Z1210" s="20"/>
      <c r="AA1210" s="20"/>
      <c r="AB1210" s="20"/>
      <c r="AC1210" s="64"/>
      <c r="AD1210" s="64"/>
      <c r="AE1210" s="64"/>
      <c r="AF1210" s="20"/>
      <c r="AG1210" s="64" t="s">
        <v>4684</v>
      </c>
      <c r="AI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U1210" s="68"/>
      <c r="BC1210" s="64"/>
      <c r="BD1210" s="64"/>
      <c r="BE1210" s="65"/>
      <c r="BF1210" s="65"/>
      <c r="BG1210" s="65"/>
      <c r="BH1210" s="65"/>
      <c r="BI1210" s="20"/>
      <c r="BJ1210" s="20"/>
      <c r="BK1210" s="20"/>
      <c r="BL1210" s="20"/>
      <c r="BM1210" s="64"/>
      <c r="BN1210" s="65"/>
      <c r="BO1210" s="64"/>
      <c r="BP1210" s="65"/>
      <c r="BQ1210" s="64"/>
      <c r="BR1210" s="65"/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64"/>
      <c r="CC1210" s="64"/>
      <c r="CD1210" s="64"/>
      <c r="CE1210" s="64"/>
      <c r="CF1210" s="64"/>
      <c r="CG1210" s="64" t="s">
        <v>1475</v>
      </c>
      <c r="CH1210" s="64"/>
      <c r="CI1210" s="64"/>
      <c r="CJ1210" s="64"/>
      <c r="CK1210"/>
      <c r="CP1210"/>
      <c r="CQ1210"/>
      <c r="CR1210"/>
      <c r="CS1210"/>
      <c r="CT1210"/>
      <c r="CU1210"/>
      <c r="CV1210"/>
      <c r="CW1210" s="64"/>
    </row>
    <row r="1211" spans="1:101" s="17" customFormat="1" x14ac:dyDescent="0.25">
      <c r="A1211" s="64"/>
      <c r="C1211" s="64"/>
      <c r="D1211" s="64"/>
      <c r="E1211" s="64"/>
      <c r="F1211" s="66"/>
      <c r="W1211" s="20"/>
      <c r="X1211" s="64"/>
      <c r="Y1211" s="64"/>
      <c r="Z1211" s="20"/>
      <c r="AA1211" s="20"/>
      <c r="AB1211" s="20"/>
      <c r="AC1211" s="64"/>
      <c r="AD1211" s="64"/>
      <c r="AE1211" s="64"/>
      <c r="AF1211" s="20"/>
      <c r="AG1211" s="64" t="s">
        <v>4690</v>
      </c>
      <c r="AI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U1211" s="68"/>
      <c r="BC1211" s="64"/>
      <c r="BD1211" s="64"/>
      <c r="BE1211" s="65"/>
      <c r="BF1211" s="65"/>
      <c r="BG1211" s="65"/>
      <c r="BH1211" s="65"/>
      <c r="BI1211" s="20"/>
      <c r="BJ1211" s="20"/>
      <c r="BK1211" s="20"/>
      <c r="BL1211" s="20"/>
      <c r="BM1211" s="64"/>
      <c r="BN1211" s="65"/>
      <c r="BO1211" s="64"/>
      <c r="BP1211" s="65"/>
      <c r="BQ1211" s="64"/>
      <c r="BR1211" s="65"/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64"/>
      <c r="CC1211" s="64"/>
      <c r="CD1211" s="64"/>
      <c r="CE1211" s="64"/>
      <c r="CF1211" s="64"/>
      <c r="CG1211" s="64" t="s">
        <v>1475</v>
      </c>
      <c r="CH1211" s="64"/>
      <c r="CI1211" s="64"/>
      <c r="CJ1211" s="64"/>
      <c r="CK1211"/>
      <c r="CP1211"/>
      <c r="CQ1211"/>
      <c r="CR1211"/>
      <c r="CS1211"/>
      <c r="CT1211"/>
      <c r="CU1211"/>
      <c r="CV1211"/>
      <c r="CW1211" s="64"/>
    </row>
    <row r="1212" spans="1:101" s="17" customFormat="1" x14ac:dyDescent="0.25">
      <c r="A1212" s="64"/>
      <c r="C1212" s="64"/>
      <c r="D1212" s="64"/>
      <c r="E1212" s="64"/>
      <c r="F1212" s="66"/>
      <c r="W1212" s="20"/>
      <c r="X1212" s="64"/>
      <c r="Y1212" s="64"/>
      <c r="Z1212" s="20"/>
      <c r="AA1212" s="20"/>
      <c r="AB1212" s="20"/>
      <c r="AC1212" s="64"/>
      <c r="AD1212" s="64"/>
      <c r="AE1212" s="64"/>
      <c r="AF1212" s="20"/>
      <c r="AG1212" s="64" t="s">
        <v>4693</v>
      </c>
      <c r="AI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U1212" s="68"/>
      <c r="BC1212" s="64"/>
      <c r="BD1212" s="64"/>
      <c r="BE1212" s="65"/>
      <c r="BF1212" s="65"/>
      <c r="BG1212" s="65"/>
      <c r="BH1212" s="65"/>
      <c r="BI1212" s="20"/>
      <c r="BJ1212" s="20"/>
      <c r="BK1212" s="20"/>
      <c r="BL1212" s="20"/>
      <c r="BM1212" s="64"/>
      <c r="BN1212" s="65"/>
      <c r="BO1212" s="64"/>
      <c r="BP1212" s="65"/>
      <c r="BQ1212" s="64"/>
      <c r="BR1212" s="65"/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64"/>
      <c r="CC1212" s="64"/>
      <c r="CD1212" s="64"/>
      <c r="CE1212" s="64"/>
      <c r="CF1212" s="64"/>
      <c r="CG1212" s="64"/>
      <c r="CH1212" s="64"/>
      <c r="CI1212" s="64"/>
      <c r="CJ1212" s="64"/>
      <c r="CK1212"/>
      <c r="CP1212"/>
      <c r="CQ1212"/>
      <c r="CR1212"/>
      <c r="CS1212"/>
      <c r="CT1212"/>
      <c r="CU1212"/>
      <c r="CV1212"/>
      <c r="CW1212" s="64"/>
    </row>
    <row r="1213" spans="1:101" s="17" customFormat="1" x14ac:dyDescent="0.25">
      <c r="A1213" s="64"/>
      <c r="C1213" s="64"/>
      <c r="D1213" s="64"/>
      <c r="E1213" s="64"/>
      <c r="F1213" s="66"/>
      <c r="W1213" s="20"/>
      <c r="X1213" s="64"/>
      <c r="Y1213" s="64"/>
      <c r="Z1213" s="20"/>
      <c r="AA1213" s="20"/>
      <c r="AB1213" s="20"/>
      <c r="AC1213" s="64"/>
      <c r="AD1213" s="64"/>
      <c r="AE1213" s="64"/>
      <c r="AF1213" s="20"/>
      <c r="AG1213" s="64" t="s">
        <v>4699</v>
      </c>
      <c r="AI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U1213" s="68"/>
      <c r="BC1213" s="64"/>
      <c r="BD1213" s="64"/>
      <c r="BE1213" s="65"/>
      <c r="BF1213" s="65"/>
      <c r="BG1213" s="65"/>
      <c r="BH1213" s="65"/>
      <c r="BI1213" s="20"/>
      <c r="BJ1213" s="20"/>
      <c r="BK1213" s="20"/>
      <c r="BL1213" s="20"/>
      <c r="BM1213" s="64"/>
      <c r="BN1213" s="65"/>
      <c r="BO1213" s="64"/>
      <c r="BP1213" s="65"/>
      <c r="BQ1213" s="64"/>
      <c r="BR1213" s="65"/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64"/>
      <c r="CC1213" s="64"/>
      <c r="CD1213" s="64"/>
      <c r="CE1213" s="64"/>
      <c r="CF1213" s="64"/>
      <c r="CG1213" s="64" t="s">
        <v>103</v>
      </c>
      <c r="CH1213" s="64"/>
      <c r="CI1213" s="64"/>
      <c r="CJ1213" s="64"/>
      <c r="CK1213"/>
      <c r="CP1213"/>
      <c r="CQ1213"/>
      <c r="CR1213"/>
      <c r="CS1213"/>
      <c r="CT1213"/>
      <c r="CU1213"/>
      <c r="CV1213"/>
      <c r="CW1213" s="64"/>
    </row>
    <row r="1214" spans="1:101" s="17" customFormat="1" x14ac:dyDescent="0.25">
      <c r="A1214" s="64"/>
      <c r="C1214" s="64"/>
      <c r="D1214" s="64"/>
      <c r="E1214" s="64"/>
      <c r="F1214" s="66"/>
      <c r="W1214" s="20"/>
      <c r="X1214" s="64"/>
      <c r="Y1214" s="64"/>
      <c r="Z1214" s="20"/>
      <c r="AA1214" s="20"/>
      <c r="AB1214" s="20"/>
      <c r="AC1214" s="64"/>
      <c r="AD1214" s="64"/>
      <c r="AE1214" s="64"/>
      <c r="AF1214" s="20"/>
      <c r="AG1214" s="64" t="s">
        <v>4704</v>
      </c>
      <c r="AI1214" s="64"/>
      <c r="AK1214" s="64"/>
      <c r="AL1214" s="64"/>
      <c r="AM1214" s="64"/>
      <c r="AN1214" s="64"/>
      <c r="AO1214" s="64"/>
      <c r="AP1214" s="64"/>
      <c r="AQ1214" s="64"/>
      <c r="AR1214" s="64"/>
      <c r="AS1214" s="64"/>
      <c r="AT1214" s="64"/>
      <c r="AU1214" s="68"/>
      <c r="BC1214" s="64"/>
      <c r="BD1214" s="64"/>
      <c r="BE1214" s="65"/>
      <c r="BF1214" s="65"/>
      <c r="BG1214" s="65"/>
      <c r="BH1214" s="65"/>
      <c r="BI1214" s="20"/>
      <c r="BJ1214" s="20"/>
      <c r="BK1214" s="20"/>
      <c r="BL1214" s="20"/>
      <c r="BM1214" s="64"/>
      <c r="BN1214" s="65"/>
      <c r="BO1214" s="64"/>
      <c r="BP1214" s="65"/>
      <c r="BQ1214" s="64"/>
      <c r="BR1214" s="65"/>
      <c r="BS1214" s="64"/>
      <c r="BT1214" s="64"/>
      <c r="BU1214" s="64"/>
      <c r="BV1214" s="64"/>
      <c r="BW1214" s="64"/>
      <c r="BX1214" s="64"/>
      <c r="BY1214" s="64"/>
      <c r="BZ1214" s="64"/>
      <c r="CA1214" s="64"/>
      <c r="CB1214" s="64"/>
      <c r="CC1214" s="64"/>
      <c r="CD1214" s="64"/>
      <c r="CE1214" s="64"/>
      <c r="CF1214" s="64"/>
      <c r="CG1214" s="64" t="s">
        <v>103</v>
      </c>
      <c r="CH1214" s="64"/>
      <c r="CI1214" s="64"/>
      <c r="CJ1214" s="64"/>
      <c r="CK1214"/>
      <c r="CP1214"/>
      <c r="CQ1214"/>
      <c r="CR1214"/>
      <c r="CS1214"/>
      <c r="CT1214"/>
      <c r="CU1214"/>
      <c r="CV1214"/>
      <c r="CW1214" s="64"/>
    </row>
    <row r="1215" spans="1:101" s="17" customFormat="1" x14ac:dyDescent="0.25">
      <c r="A1215" s="64"/>
      <c r="C1215" s="64"/>
      <c r="D1215" s="64"/>
      <c r="E1215" s="64"/>
      <c r="F1215" s="66"/>
      <c r="W1215" s="20"/>
      <c r="X1215" s="64"/>
      <c r="Y1215" s="64"/>
      <c r="Z1215" s="20"/>
      <c r="AA1215" s="20"/>
      <c r="AB1215" s="20"/>
      <c r="AC1215" s="64"/>
      <c r="AD1215" s="64"/>
      <c r="AE1215" s="64"/>
      <c r="AF1215" s="20"/>
      <c r="AG1215" s="64" t="s">
        <v>4709</v>
      </c>
      <c r="AI1215" s="64"/>
      <c r="AK1215" s="64"/>
      <c r="AL1215" s="64"/>
      <c r="AM1215" s="64"/>
      <c r="AN1215" s="64"/>
      <c r="AO1215" s="64"/>
      <c r="AP1215" s="64"/>
      <c r="AQ1215" s="64"/>
      <c r="AR1215" s="64"/>
      <c r="AS1215" s="64"/>
      <c r="AT1215" s="64"/>
      <c r="AU1215" s="68"/>
      <c r="BC1215" s="64"/>
      <c r="BD1215" s="64"/>
      <c r="BE1215" s="65"/>
      <c r="BF1215" s="65"/>
      <c r="BG1215" s="65"/>
      <c r="BH1215" s="65"/>
      <c r="BI1215" s="20"/>
      <c r="BJ1215" s="20"/>
      <c r="BK1215" s="20"/>
      <c r="BL1215" s="20"/>
      <c r="BM1215" s="64"/>
      <c r="BN1215" s="65"/>
      <c r="BO1215" s="64"/>
      <c r="BP1215" s="65"/>
      <c r="BQ1215" s="64"/>
      <c r="BR1215" s="65"/>
      <c r="BS1215" s="64"/>
      <c r="BT1215" s="64"/>
      <c r="BU1215" s="64"/>
      <c r="BV1215" s="64"/>
      <c r="BW1215" s="64"/>
      <c r="BX1215" s="64"/>
      <c r="BY1215" s="64"/>
      <c r="BZ1215" s="64"/>
      <c r="CA1215" s="64"/>
      <c r="CB1215" s="64"/>
      <c r="CC1215" s="64"/>
      <c r="CD1215" s="64"/>
      <c r="CE1215" s="64"/>
      <c r="CF1215" s="64"/>
      <c r="CG1215" s="64" t="s">
        <v>103</v>
      </c>
      <c r="CH1215" s="64"/>
      <c r="CI1215" s="64"/>
      <c r="CJ1215" s="64"/>
      <c r="CK1215"/>
      <c r="CP1215"/>
      <c r="CQ1215"/>
      <c r="CR1215"/>
      <c r="CS1215"/>
      <c r="CT1215"/>
      <c r="CU1215"/>
      <c r="CV1215"/>
      <c r="CW1215" s="64"/>
    </row>
    <row r="1216" spans="1:101" s="17" customFormat="1" x14ac:dyDescent="0.25">
      <c r="A1216" s="64"/>
      <c r="C1216" s="64"/>
      <c r="D1216" s="64"/>
      <c r="E1216" s="64"/>
      <c r="F1216" s="66"/>
      <c r="W1216" s="20"/>
      <c r="X1216" s="64"/>
      <c r="Y1216" s="64"/>
      <c r="Z1216" s="20"/>
      <c r="AA1216" s="20"/>
      <c r="AB1216" s="20"/>
      <c r="AC1216" s="64"/>
      <c r="AD1216" s="64"/>
      <c r="AE1216" s="64"/>
      <c r="AF1216" s="20"/>
      <c r="AG1216" s="64" t="s">
        <v>4713</v>
      </c>
      <c r="AI1216" s="64"/>
      <c r="AK1216" s="64"/>
      <c r="AL1216" s="64"/>
      <c r="AM1216" s="64"/>
      <c r="AN1216" s="64"/>
      <c r="AO1216" s="64"/>
      <c r="AP1216" s="64"/>
      <c r="AQ1216" s="64"/>
      <c r="AR1216" s="64"/>
      <c r="AS1216" s="64"/>
      <c r="AT1216" s="64"/>
      <c r="AU1216" s="68"/>
      <c r="BC1216" s="64"/>
      <c r="BD1216" s="64"/>
      <c r="BE1216" s="65"/>
      <c r="BF1216" s="65"/>
      <c r="BG1216" s="65"/>
      <c r="BH1216" s="65"/>
      <c r="BI1216" s="20"/>
      <c r="BJ1216" s="20"/>
      <c r="BK1216" s="20"/>
      <c r="BL1216" s="20"/>
      <c r="BM1216" s="64"/>
      <c r="BN1216" s="65"/>
      <c r="BO1216" s="64"/>
      <c r="BP1216" s="65"/>
      <c r="BQ1216" s="64"/>
      <c r="BR1216" s="65"/>
      <c r="BS1216" s="64"/>
      <c r="BT1216" s="64"/>
      <c r="BU1216" s="64"/>
      <c r="BV1216" s="64"/>
      <c r="BW1216" s="64"/>
      <c r="BX1216" s="64"/>
      <c r="BY1216" s="64"/>
      <c r="BZ1216" s="64"/>
      <c r="CA1216" s="64"/>
      <c r="CB1216" s="64"/>
      <c r="CC1216" s="64"/>
      <c r="CD1216" s="64"/>
      <c r="CE1216" s="64"/>
      <c r="CF1216" s="64"/>
      <c r="CG1216" s="64" t="s">
        <v>103</v>
      </c>
      <c r="CH1216" s="64"/>
      <c r="CI1216" s="64"/>
      <c r="CJ1216" s="64"/>
      <c r="CK1216"/>
      <c r="CP1216"/>
      <c r="CQ1216"/>
      <c r="CR1216"/>
      <c r="CS1216"/>
      <c r="CT1216"/>
      <c r="CU1216"/>
      <c r="CV1216"/>
      <c r="CW1216" s="64"/>
    </row>
    <row r="1217" spans="1:101" s="17" customFormat="1" x14ac:dyDescent="0.25">
      <c r="A1217" s="64"/>
      <c r="C1217" s="64"/>
      <c r="D1217" s="64"/>
      <c r="E1217" s="64"/>
      <c r="F1217" s="66"/>
      <c r="W1217" s="20"/>
      <c r="X1217" s="64"/>
      <c r="Y1217" s="64"/>
      <c r="Z1217" s="20"/>
      <c r="AA1217" s="20"/>
      <c r="AB1217" s="20"/>
      <c r="AC1217" s="64"/>
      <c r="AD1217" s="64"/>
      <c r="AE1217" s="64"/>
      <c r="AF1217" s="20"/>
      <c r="AG1217" s="64" t="s">
        <v>4718</v>
      </c>
      <c r="AI1217" s="64"/>
      <c r="AK1217" s="64"/>
      <c r="AL1217" s="64"/>
      <c r="AM1217" s="64"/>
      <c r="AN1217" s="64"/>
      <c r="AO1217" s="64"/>
      <c r="AP1217" s="64"/>
      <c r="AQ1217" s="64"/>
      <c r="AR1217" s="64"/>
      <c r="AS1217" s="64"/>
      <c r="AT1217" s="64"/>
      <c r="AU1217" s="68"/>
      <c r="BC1217" s="64"/>
      <c r="BD1217" s="64"/>
      <c r="BE1217" s="65"/>
      <c r="BF1217" s="65"/>
      <c r="BG1217" s="65"/>
      <c r="BH1217" s="65"/>
      <c r="BI1217" s="20"/>
      <c r="BJ1217" s="20"/>
      <c r="BK1217" s="20"/>
      <c r="BL1217" s="20"/>
      <c r="BM1217" s="64"/>
      <c r="BN1217" s="65"/>
      <c r="BO1217" s="64"/>
      <c r="BP1217" s="65"/>
      <c r="BQ1217" s="64"/>
      <c r="BR1217" s="65"/>
      <c r="BS1217" s="64"/>
      <c r="BT1217" s="64"/>
      <c r="BU1217" s="64"/>
      <c r="BV1217" s="64"/>
      <c r="BW1217" s="64"/>
      <c r="BX1217" s="64"/>
      <c r="BY1217" s="64"/>
      <c r="BZ1217" s="64"/>
      <c r="CA1217" s="64"/>
      <c r="CB1217" s="64"/>
      <c r="CC1217" s="64"/>
      <c r="CD1217" s="64"/>
      <c r="CE1217" s="64"/>
      <c r="CF1217" s="64"/>
      <c r="CG1217" s="64" t="s">
        <v>103</v>
      </c>
      <c r="CH1217" s="64"/>
      <c r="CI1217" s="64"/>
      <c r="CJ1217" s="64"/>
      <c r="CK1217"/>
      <c r="CP1217"/>
      <c r="CQ1217"/>
      <c r="CR1217"/>
      <c r="CS1217"/>
      <c r="CT1217"/>
      <c r="CU1217"/>
      <c r="CV1217"/>
      <c r="CW1217" s="64"/>
    </row>
    <row r="1218" spans="1:101" s="17" customFormat="1" x14ac:dyDescent="0.25">
      <c r="A1218" s="64"/>
      <c r="C1218" s="64"/>
      <c r="D1218" s="64"/>
      <c r="E1218" s="64"/>
      <c r="F1218" s="66"/>
      <c r="W1218" s="20"/>
      <c r="X1218" s="64"/>
      <c r="Y1218" s="64"/>
      <c r="Z1218" s="20"/>
      <c r="AA1218" s="20"/>
      <c r="AB1218" s="20"/>
      <c r="AC1218" s="64"/>
      <c r="AD1218" s="64"/>
      <c r="AE1218" s="64"/>
      <c r="AF1218" s="20"/>
      <c r="AG1218" s="64" t="s">
        <v>4721</v>
      </c>
      <c r="AI1218" s="64"/>
      <c r="AK1218" s="64"/>
      <c r="AL1218" s="64"/>
      <c r="AM1218" s="64"/>
      <c r="AN1218" s="64"/>
      <c r="AO1218" s="64"/>
      <c r="AP1218" s="64"/>
      <c r="AQ1218" s="64"/>
      <c r="AR1218" s="64"/>
      <c r="AS1218" s="64"/>
      <c r="AT1218" s="64"/>
      <c r="AU1218" s="68"/>
      <c r="BC1218" s="64"/>
      <c r="BD1218" s="64"/>
      <c r="BE1218" s="65"/>
      <c r="BF1218" s="65"/>
      <c r="BG1218" s="65"/>
      <c r="BH1218" s="65"/>
      <c r="BI1218" s="20"/>
      <c r="BJ1218" s="20"/>
      <c r="BK1218" s="20"/>
      <c r="BL1218" s="20"/>
      <c r="BM1218" s="64"/>
      <c r="BN1218" s="65"/>
      <c r="BO1218" s="64"/>
      <c r="BP1218" s="65"/>
      <c r="BQ1218" s="64"/>
      <c r="BR1218" s="65"/>
      <c r="BS1218" s="64"/>
      <c r="BT1218" s="64"/>
      <c r="BU1218" s="64"/>
      <c r="BV1218" s="64"/>
      <c r="BW1218" s="64"/>
      <c r="BX1218" s="64"/>
      <c r="BY1218" s="64"/>
      <c r="BZ1218" s="64"/>
      <c r="CA1218" s="64"/>
      <c r="CB1218" s="64"/>
      <c r="CC1218" s="64"/>
      <c r="CD1218" s="64"/>
      <c r="CE1218" s="64"/>
      <c r="CF1218" s="64"/>
      <c r="CG1218" s="64" t="s">
        <v>2964</v>
      </c>
      <c r="CH1218" s="64"/>
      <c r="CI1218" s="64"/>
      <c r="CJ1218" s="64"/>
      <c r="CK1218"/>
      <c r="CP1218"/>
      <c r="CQ1218"/>
      <c r="CR1218"/>
      <c r="CS1218"/>
      <c r="CT1218"/>
      <c r="CU1218"/>
      <c r="CV1218"/>
      <c r="CW1218" s="64"/>
    </row>
    <row r="1219" spans="1:101" s="17" customFormat="1" x14ac:dyDescent="0.25">
      <c r="A1219" s="64"/>
      <c r="C1219" s="64"/>
      <c r="D1219" s="64"/>
      <c r="E1219" s="64"/>
      <c r="F1219" s="66"/>
      <c r="W1219" s="20"/>
      <c r="X1219" s="64"/>
      <c r="Y1219" s="64"/>
      <c r="Z1219" s="20"/>
      <c r="AA1219" s="20"/>
      <c r="AB1219" s="20"/>
      <c r="AC1219" s="64"/>
      <c r="AD1219" s="64"/>
      <c r="AE1219" s="64"/>
      <c r="AF1219" s="20"/>
      <c r="AG1219" s="64" t="s">
        <v>4724</v>
      </c>
      <c r="AI1219" s="64"/>
      <c r="AK1219" s="64"/>
      <c r="AL1219" s="64"/>
      <c r="AM1219" s="64"/>
      <c r="AN1219" s="64"/>
      <c r="AO1219" s="64"/>
      <c r="AP1219" s="64"/>
      <c r="AQ1219" s="64"/>
      <c r="AR1219" s="64"/>
      <c r="AS1219" s="64"/>
      <c r="AT1219" s="64"/>
      <c r="AU1219" s="68"/>
      <c r="BC1219" s="64"/>
      <c r="BD1219" s="64"/>
      <c r="BE1219" s="65"/>
      <c r="BF1219" s="65"/>
      <c r="BG1219" s="65"/>
      <c r="BH1219" s="65"/>
      <c r="BI1219" s="20"/>
      <c r="BJ1219" s="20"/>
      <c r="BK1219" s="20"/>
      <c r="BL1219" s="20"/>
      <c r="BM1219" s="64"/>
      <c r="BN1219" s="65"/>
      <c r="BO1219" s="64"/>
      <c r="BP1219" s="65"/>
      <c r="BQ1219" s="64"/>
      <c r="BR1219" s="65"/>
      <c r="BS1219" s="64"/>
      <c r="BT1219" s="64"/>
      <c r="BU1219" s="64"/>
      <c r="BV1219" s="64"/>
      <c r="BW1219" s="64"/>
      <c r="BX1219" s="64"/>
      <c r="BY1219" s="64"/>
      <c r="BZ1219" s="64"/>
      <c r="CA1219" s="64"/>
      <c r="CB1219" s="64"/>
      <c r="CC1219" s="64"/>
      <c r="CD1219" s="64"/>
      <c r="CE1219" s="64"/>
      <c r="CF1219" s="64"/>
      <c r="CG1219" s="64"/>
      <c r="CH1219" s="64"/>
      <c r="CI1219" s="64"/>
      <c r="CJ1219" s="64"/>
      <c r="CK1219"/>
      <c r="CP1219"/>
      <c r="CQ1219"/>
      <c r="CR1219"/>
      <c r="CS1219"/>
      <c r="CT1219"/>
      <c r="CU1219"/>
      <c r="CV1219"/>
      <c r="CW1219" s="64"/>
    </row>
    <row r="1220" spans="1:101" s="17" customFormat="1" x14ac:dyDescent="0.25">
      <c r="A1220" s="64"/>
      <c r="C1220" s="64"/>
      <c r="D1220" s="64"/>
      <c r="E1220" s="64"/>
      <c r="F1220" s="66"/>
      <c r="W1220" s="20"/>
      <c r="X1220" s="64"/>
      <c r="Y1220" s="64"/>
      <c r="Z1220" s="20"/>
      <c r="AA1220" s="20"/>
      <c r="AB1220" s="20"/>
      <c r="AC1220" s="64"/>
      <c r="AD1220" s="64"/>
      <c r="AE1220" s="64"/>
      <c r="AF1220" s="20"/>
      <c r="AG1220" s="64" t="s">
        <v>4731</v>
      </c>
      <c r="AI1220" s="64"/>
      <c r="AK1220" s="64"/>
      <c r="AL1220" s="64"/>
      <c r="AM1220" s="64"/>
      <c r="AN1220" s="64"/>
      <c r="AO1220" s="64"/>
      <c r="AP1220" s="64"/>
      <c r="AQ1220" s="64"/>
      <c r="AR1220" s="64"/>
      <c r="AS1220" s="64"/>
      <c r="AT1220" s="64"/>
      <c r="AU1220" s="68"/>
      <c r="BC1220" s="64"/>
      <c r="BD1220" s="64"/>
      <c r="BE1220" s="65"/>
      <c r="BF1220" s="65"/>
      <c r="BG1220" s="65"/>
      <c r="BH1220" s="65"/>
      <c r="BI1220" s="20"/>
      <c r="BJ1220" s="20"/>
      <c r="BK1220" s="20"/>
      <c r="BL1220" s="20"/>
      <c r="BM1220" s="64"/>
      <c r="BN1220" s="65"/>
      <c r="BO1220" s="64"/>
      <c r="BP1220" s="65"/>
      <c r="BQ1220" s="64"/>
      <c r="BR1220" s="65"/>
      <c r="BS1220" s="64"/>
      <c r="BT1220" s="64"/>
      <c r="BU1220" s="64"/>
      <c r="BV1220" s="64"/>
      <c r="BW1220" s="64"/>
      <c r="BX1220" s="64"/>
      <c r="BY1220" s="64"/>
      <c r="BZ1220" s="64"/>
      <c r="CA1220" s="64"/>
      <c r="CB1220" s="64"/>
      <c r="CC1220" s="64"/>
      <c r="CD1220" s="64"/>
      <c r="CE1220" s="64"/>
      <c r="CF1220" s="64"/>
      <c r="CG1220" s="64"/>
      <c r="CH1220" s="64"/>
      <c r="CI1220" s="64"/>
      <c r="CJ1220" s="64"/>
      <c r="CK1220"/>
      <c r="CP1220"/>
      <c r="CQ1220"/>
      <c r="CR1220"/>
      <c r="CS1220"/>
      <c r="CT1220"/>
      <c r="CU1220"/>
      <c r="CV1220"/>
      <c r="CW1220" s="64"/>
    </row>
    <row r="1221" spans="1:101" s="17" customFormat="1" x14ac:dyDescent="0.25">
      <c r="A1221" s="64"/>
      <c r="C1221" s="64"/>
      <c r="D1221" s="64"/>
      <c r="E1221" s="64"/>
      <c r="F1221" s="66"/>
      <c r="W1221" s="20"/>
      <c r="X1221" s="64"/>
      <c r="Y1221" s="64"/>
      <c r="Z1221" s="20"/>
      <c r="AA1221" s="20"/>
      <c r="AB1221" s="20"/>
      <c r="AC1221" s="64"/>
      <c r="AD1221" s="64"/>
      <c r="AE1221" s="64"/>
      <c r="AF1221" s="20"/>
      <c r="AG1221" s="64" t="s">
        <v>4736</v>
      </c>
      <c r="AI1221" s="64"/>
      <c r="AK1221" s="64"/>
      <c r="AL1221" s="64"/>
      <c r="AM1221" s="64"/>
      <c r="AN1221" s="64"/>
      <c r="AO1221" s="64"/>
      <c r="AP1221" s="64"/>
      <c r="AQ1221" s="64"/>
      <c r="AR1221" s="64"/>
      <c r="AS1221" s="64"/>
      <c r="AT1221" s="64"/>
      <c r="AU1221" s="68"/>
      <c r="BC1221" s="64"/>
      <c r="BD1221" s="64"/>
      <c r="BE1221" s="65"/>
      <c r="BF1221" s="65"/>
      <c r="BG1221" s="65"/>
      <c r="BH1221" s="65"/>
      <c r="BI1221" s="20"/>
      <c r="BJ1221" s="20"/>
      <c r="BK1221" s="20"/>
      <c r="BL1221" s="20"/>
      <c r="BM1221" s="64"/>
      <c r="BN1221" s="65"/>
      <c r="BO1221" s="64"/>
      <c r="BP1221" s="65"/>
      <c r="BQ1221" s="64"/>
      <c r="BR1221" s="65"/>
      <c r="BS1221" s="64"/>
      <c r="BT1221" s="64"/>
      <c r="BU1221" s="64"/>
      <c r="BV1221" s="64"/>
      <c r="BW1221" s="64"/>
      <c r="BX1221" s="64"/>
      <c r="BY1221" s="64"/>
      <c r="BZ1221" s="64"/>
      <c r="CA1221" s="64"/>
      <c r="CB1221" s="64"/>
      <c r="CC1221" s="64"/>
      <c r="CD1221" s="64"/>
      <c r="CE1221" s="64"/>
      <c r="CF1221" s="64"/>
      <c r="CG1221" s="64"/>
      <c r="CH1221" s="64"/>
      <c r="CI1221" s="64"/>
      <c r="CJ1221" s="64"/>
      <c r="CK1221"/>
      <c r="CP1221"/>
      <c r="CQ1221"/>
      <c r="CR1221"/>
      <c r="CS1221"/>
      <c r="CT1221"/>
      <c r="CU1221"/>
      <c r="CV1221"/>
      <c r="CW1221" s="64"/>
    </row>
    <row r="1222" spans="1:101" s="17" customFormat="1" x14ac:dyDescent="0.25">
      <c r="A1222" s="64"/>
      <c r="C1222" s="64"/>
      <c r="D1222" s="64"/>
      <c r="E1222" s="64"/>
      <c r="F1222" s="66"/>
      <c r="W1222" s="20"/>
      <c r="X1222" s="64"/>
      <c r="Y1222" s="64"/>
      <c r="Z1222" s="20"/>
      <c r="AA1222" s="20"/>
      <c r="AB1222" s="20"/>
      <c r="AC1222" s="64"/>
      <c r="AD1222" s="64"/>
      <c r="AE1222" s="64"/>
      <c r="AF1222" s="20"/>
      <c r="AG1222" s="64" t="s">
        <v>4743</v>
      </c>
      <c r="AI1222" s="64"/>
      <c r="AK1222" s="64"/>
      <c r="AL1222" s="64"/>
      <c r="AM1222" s="64"/>
      <c r="AN1222" s="64"/>
      <c r="AO1222" s="64"/>
      <c r="AP1222" s="64"/>
      <c r="AQ1222" s="64"/>
      <c r="AR1222" s="64"/>
      <c r="AS1222" s="64"/>
      <c r="AT1222" s="64"/>
      <c r="AU1222" s="68"/>
      <c r="BC1222" s="64"/>
      <c r="BD1222" s="64"/>
      <c r="BE1222" s="65"/>
      <c r="BF1222" s="65"/>
      <c r="BG1222" s="65"/>
      <c r="BH1222" s="65"/>
      <c r="BI1222" s="20"/>
      <c r="BJ1222" s="20"/>
      <c r="BK1222" s="20"/>
      <c r="BL1222" s="20"/>
      <c r="BM1222" s="64"/>
      <c r="BN1222" s="65"/>
      <c r="BO1222" s="64"/>
      <c r="BP1222" s="65"/>
      <c r="BQ1222" s="64"/>
      <c r="BR1222" s="65"/>
      <c r="BS1222" s="64"/>
      <c r="BT1222" s="64"/>
      <c r="BU1222" s="64"/>
      <c r="BV1222" s="67"/>
      <c r="BW1222" s="67"/>
      <c r="BX1222" s="67"/>
      <c r="BY1222" s="64"/>
      <c r="BZ1222" s="64"/>
      <c r="CA1222" s="64"/>
      <c r="CB1222" s="64"/>
      <c r="CC1222" s="64"/>
      <c r="CD1222" s="64"/>
      <c r="CE1222" s="64"/>
      <c r="CF1222" s="64"/>
      <c r="CG1222" s="64"/>
      <c r="CH1222" s="64"/>
      <c r="CI1222" s="64"/>
      <c r="CJ1222" s="64"/>
      <c r="CK1222"/>
      <c r="CP1222"/>
      <c r="CQ1222"/>
      <c r="CR1222"/>
      <c r="CS1222"/>
      <c r="CT1222"/>
      <c r="CU1222"/>
      <c r="CV1222"/>
      <c r="CW1222" s="64"/>
    </row>
    <row r="1223" spans="1:101" s="17" customFormat="1" x14ac:dyDescent="0.25">
      <c r="A1223" s="64"/>
      <c r="C1223" s="64"/>
      <c r="D1223" s="64"/>
      <c r="E1223" s="64"/>
      <c r="F1223" s="66"/>
      <c r="W1223" s="20"/>
      <c r="X1223" s="64"/>
      <c r="Y1223" s="64"/>
      <c r="Z1223" s="20"/>
      <c r="AA1223" s="20"/>
      <c r="AB1223" s="20"/>
      <c r="AC1223" s="64"/>
      <c r="AD1223" s="64"/>
      <c r="AE1223" s="64"/>
      <c r="AF1223" s="20"/>
      <c r="AG1223" s="64" t="s">
        <v>4750</v>
      </c>
      <c r="AI1223" s="64"/>
      <c r="AK1223" s="64"/>
      <c r="AL1223" s="64"/>
      <c r="AM1223" s="64"/>
      <c r="AN1223" s="64"/>
      <c r="AO1223" s="64"/>
      <c r="AP1223" s="64"/>
      <c r="AQ1223" s="64"/>
      <c r="AR1223" s="64"/>
      <c r="AS1223" s="64"/>
      <c r="AT1223" s="64"/>
      <c r="AU1223" s="68"/>
      <c r="BC1223" s="64"/>
      <c r="BD1223" s="64"/>
      <c r="BE1223" s="65"/>
      <c r="BF1223" s="65"/>
      <c r="BG1223" s="65"/>
      <c r="BH1223" s="65"/>
      <c r="BI1223" s="20"/>
      <c r="BJ1223" s="20"/>
      <c r="BK1223" s="20"/>
      <c r="BL1223" s="20"/>
      <c r="BM1223" s="64"/>
      <c r="BN1223" s="65"/>
      <c r="BO1223" s="64"/>
      <c r="BP1223" s="65"/>
      <c r="BQ1223" s="64"/>
      <c r="BR1223" s="65"/>
      <c r="BS1223" s="64"/>
      <c r="BT1223" s="64"/>
      <c r="BU1223" s="64"/>
      <c r="BV1223" s="64"/>
      <c r="BW1223" s="64"/>
      <c r="BX1223" s="64"/>
      <c r="BY1223" s="64"/>
      <c r="BZ1223" s="64"/>
      <c r="CA1223" s="64"/>
      <c r="CB1223" s="64"/>
      <c r="CC1223" s="64"/>
      <c r="CD1223" s="64"/>
      <c r="CE1223" s="64"/>
      <c r="CF1223" s="64"/>
      <c r="CG1223" s="64" t="s">
        <v>103</v>
      </c>
      <c r="CH1223" s="64"/>
      <c r="CI1223" s="64"/>
      <c r="CJ1223" s="64"/>
      <c r="CK1223"/>
      <c r="CP1223"/>
      <c r="CQ1223"/>
      <c r="CR1223"/>
      <c r="CS1223"/>
      <c r="CT1223"/>
      <c r="CU1223"/>
      <c r="CV1223"/>
      <c r="CW1223" s="64"/>
    </row>
    <row r="1224" spans="1:101" s="17" customFormat="1" x14ac:dyDescent="0.25">
      <c r="A1224" s="64"/>
      <c r="C1224" s="64"/>
      <c r="D1224" s="64"/>
      <c r="E1224" s="64"/>
      <c r="F1224" s="66"/>
      <c r="W1224" s="20"/>
      <c r="X1224" s="64"/>
      <c r="Y1224" s="64"/>
      <c r="Z1224" s="20"/>
      <c r="AA1224" s="20"/>
      <c r="AB1224" s="20"/>
      <c r="AC1224" s="64"/>
      <c r="AD1224" s="64"/>
      <c r="AE1224" s="64"/>
      <c r="AF1224" s="20"/>
      <c r="AG1224" s="64" t="s">
        <v>4753</v>
      </c>
      <c r="AI1224" s="64"/>
      <c r="AK1224" s="64"/>
      <c r="AL1224" s="64"/>
      <c r="AM1224" s="64"/>
      <c r="AN1224" s="64"/>
      <c r="AO1224" s="64"/>
      <c r="AP1224" s="64"/>
      <c r="AQ1224" s="64"/>
      <c r="AR1224" s="64"/>
      <c r="AS1224" s="64"/>
      <c r="AT1224" s="64"/>
      <c r="AU1224" s="68"/>
      <c r="BC1224" s="64"/>
      <c r="BD1224" s="64"/>
      <c r="BE1224" s="65"/>
      <c r="BF1224" s="65"/>
      <c r="BG1224" s="65"/>
      <c r="BH1224" s="65"/>
      <c r="BI1224" s="20"/>
      <c r="BJ1224" s="20"/>
      <c r="BK1224" s="20"/>
      <c r="BL1224" s="20"/>
      <c r="BM1224" s="64"/>
      <c r="BN1224" s="65"/>
      <c r="BO1224" s="64"/>
      <c r="BP1224" s="65"/>
      <c r="BQ1224" s="64"/>
      <c r="BR1224" s="65"/>
      <c r="BS1224" s="64"/>
      <c r="BT1224" s="64"/>
      <c r="BU1224" s="64"/>
      <c r="BV1224" s="64"/>
      <c r="BW1224" s="64"/>
      <c r="BX1224" s="64"/>
      <c r="BY1224" s="64"/>
      <c r="BZ1224" s="64"/>
      <c r="CA1224" s="64"/>
      <c r="CB1224" s="64"/>
      <c r="CC1224" s="64"/>
      <c r="CD1224" s="64"/>
      <c r="CE1224" s="64"/>
      <c r="CF1224" s="64"/>
      <c r="CG1224" s="64" t="s">
        <v>103</v>
      </c>
      <c r="CH1224" s="64"/>
      <c r="CI1224" s="64"/>
      <c r="CJ1224" s="64"/>
      <c r="CK1224"/>
      <c r="CP1224"/>
      <c r="CQ1224"/>
      <c r="CR1224"/>
      <c r="CS1224"/>
      <c r="CT1224"/>
      <c r="CU1224"/>
      <c r="CV1224"/>
      <c r="CW1224" s="64"/>
    </row>
    <row r="1225" spans="1:101" s="17" customFormat="1" x14ac:dyDescent="0.25">
      <c r="A1225" s="64"/>
      <c r="C1225" s="64"/>
      <c r="D1225" s="64"/>
      <c r="E1225" s="64"/>
      <c r="F1225" s="66"/>
      <c r="W1225" s="20"/>
      <c r="X1225" s="64"/>
      <c r="Y1225" s="64"/>
      <c r="Z1225" s="20"/>
      <c r="AA1225" s="20"/>
      <c r="AB1225" s="20"/>
      <c r="AC1225" s="64"/>
      <c r="AD1225" s="64"/>
      <c r="AE1225" s="64"/>
      <c r="AF1225" s="20"/>
      <c r="AG1225" s="64" t="s">
        <v>4756</v>
      </c>
      <c r="AI1225" s="64"/>
      <c r="AK1225" s="64"/>
      <c r="AL1225" s="64"/>
      <c r="AM1225" s="64"/>
      <c r="AN1225" s="64"/>
      <c r="AO1225" s="64"/>
      <c r="AP1225" s="64"/>
      <c r="AQ1225" s="64"/>
      <c r="AR1225" s="64"/>
      <c r="AS1225" s="64"/>
      <c r="AT1225" s="64"/>
      <c r="AU1225" s="68"/>
      <c r="BC1225" s="64"/>
      <c r="BD1225" s="64"/>
      <c r="BE1225" s="65"/>
      <c r="BF1225" s="65"/>
      <c r="BG1225" s="65"/>
      <c r="BH1225" s="65"/>
      <c r="BI1225" s="20"/>
      <c r="BJ1225" s="20"/>
      <c r="BK1225" s="20"/>
      <c r="BL1225" s="20"/>
      <c r="BM1225" s="64"/>
      <c r="BN1225" s="65"/>
      <c r="BO1225" s="64"/>
      <c r="BP1225" s="65"/>
      <c r="BQ1225" s="64"/>
      <c r="BR1225" s="65"/>
      <c r="BS1225" s="64"/>
      <c r="BT1225" s="64"/>
      <c r="BU1225" s="64"/>
      <c r="BV1225" s="64"/>
      <c r="BW1225" s="64"/>
      <c r="BX1225" s="64"/>
      <c r="BY1225" s="64"/>
      <c r="BZ1225" s="64"/>
      <c r="CA1225" s="64"/>
      <c r="CB1225" s="64"/>
      <c r="CC1225" s="64"/>
      <c r="CD1225" s="64"/>
      <c r="CE1225" s="64"/>
      <c r="CF1225" s="64"/>
      <c r="CG1225" s="64" t="s">
        <v>103</v>
      </c>
      <c r="CH1225" s="64"/>
      <c r="CI1225" s="64"/>
      <c r="CJ1225" s="64"/>
      <c r="CK1225"/>
      <c r="CP1225"/>
      <c r="CQ1225"/>
      <c r="CR1225"/>
      <c r="CS1225"/>
      <c r="CT1225"/>
      <c r="CU1225"/>
      <c r="CV1225"/>
      <c r="CW1225" s="64"/>
    </row>
    <row r="1226" spans="1:101" s="17" customFormat="1" x14ac:dyDescent="0.25">
      <c r="A1226" s="64"/>
      <c r="C1226" s="64"/>
      <c r="D1226" s="64"/>
      <c r="E1226" s="64"/>
      <c r="F1226" s="66"/>
      <c r="W1226" s="20"/>
      <c r="X1226" s="64"/>
      <c r="Y1226" s="64"/>
      <c r="Z1226" s="20"/>
      <c r="AA1226" s="20"/>
      <c r="AB1226" s="20"/>
      <c r="AC1226" s="64"/>
      <c r="AD1226" s="64"/>
      <c r="AE1226" s="64"/>
      <c r="AF1226" s="20"/>
      <c r="AG1226" s="64" t="s">
        <v>4759</v>
      </c>
      <c r="AI1226" s="64"/>
      <c r="AK1226" s="64"/>
      <c r="AL1226" s="64"/>
      <c r="AM1226" s="64"/>
      <c r="AN1226" s="64"/>
      <c r="AO1226" s="64"/>
      <c r="AP1226" s="64"/>
      <c r="AQ1226" s="64"/>
      <c r="AR1226" s="64"/>
      <c r="AS1226" s="64"/>
      <c r="AT1226" s="64"/>
      <c r="AU1226" s="68"/>
      <c r="BC1226" s="64"/>
      <c r="BD1226" s="64"/>
      <c r="BE1226" s="65"/>
      <c r="BF1226" s="65"/>
      <c r="BG1226" s="65"/>
      <c r="BH1226" s="65"/>
      <c r="BI1226" s="20"/>
      <c r="BJ1226" s="20"/>
      <c r="BK1226" s="20"/>
      <c r="BL1226" s="20"/>
      <c r="BM1226" s="64"/>
      <c r="BN1226" s="65"/>
      <c r="BO1226" s="64"/>
      <c r="BP1226" s="65"/>
      <c r="BQ1226" s="64"/>
      <c r="BR1226" s="65"/>
      <c r="BS1226" s="64"/>
      <c r="BT1226" s="64"/>
      <c r="BU1226" s="64"/>
      <c r="BV1226" s="64"/>
      <c r="BW1226" s="64"/>
      <c r="BX1226" s="64"/>
      <c r="BY1226" s="64"/>
      <c r="BZ1226" s="64"/>
      <c r="CA1226" s="64"/>
      <c r="CB1226" s="64"/>
      <c r="CC1226" s="64"/>
      <c r="CD1226" s="64"/>
      <c r="CE1226" s="64"/>
      <c r="CF1226" s="64"/>
      <c r="CG1226" s="64" t="s">
        <v>103</v>
      </c>
      <c r="CH1226" s="64"/>
      <c r="CI1226" s="64"/>
      <c r="CJ1226" s="64"/>
      <c r="CK1226"/>
      <c r="CP1226"/>
      <c r="CQ1226"/>
      <c r="CR1226"/>
      <c r="CS1226"/>
      <c r="CT1226"/>
      <c r="CU1226"/>
      <c r="CV1226"/>
      <c r="CW1226" s="64"/>
    </row>
    <row r="1227" spans="1:101" s="17" customFormat="1" x14ac:dyDescent="0.25">
      <c r="A1227" s="64"/>
      <c r="C1227" s="64"/>
      <c r="D1227" s="64"/>
      <c r="E1227" s="64"/>
      <c r="F1227" s="66"/>
      <c r="W1227" s="20"/>
      <c r="X1227" s="64"/>
      <c r="Y1227" s="64"/>
      <c r="Z1227" s="20"/>
      <c r="AA1227" s="20"/>
      <c r="AB1227" s="20"/>
      <c r="AC1227" s="64"/>
      <c r="AD1227" s="64"/>
      <c r="AE1227" s="64"/>
      <c r="AF1227" s="20"/>
      <c r="AG1227" s="64" t="s">
        <v>4762</v>
      </c>
      <c r="AI1227" s="64"/>
      <c r="AK1227" s="64"/>
      <c r="AL1227" s="64"/>
      <c r="AM1227" s="64"/>
      <c r="AN1227" s="64"/>
      <c r="AO1227" s="64"/>
      <c r="AP1227" s="64"/>
      <c r="AQ1227" s="64"/>
      <c r="AR1227" s="64"/>
      <c r="AS1227" s="64"/>
      <c r="AT1227" s="64"/>
      <c r="AU1227" s="68"/>
      <c r="BC1227" s="64"/>
      <c r="BD1227" s="64"/>
      <c r="BE1227" s="65"/>
      <c r="BF1227" s="65"/>
      <c r="BG1227" s="65"/>
      <c r="BH1227" s="65"/>
      <c r="BI1227" s="20"/>
      <c r="BJ1227" s="20"/>
      <c r="BK1227" s="20"/>
      <c r="BL1227" s="20"/>
      <c r="BM1227" s="64"/>
      <c r="BN1227" s="65"/>
      <c r="BO1227" s="64"/>
      <c r="BP1227" s="65"/>
      <c r="BQ1227" s="64"/>
      <c r="BR1227" s="65"/>
      <c r="BS1227" s="64"/>
      <c r="BT1227" s="64"/>
      <c r="BU1227" s="64"/>
      <c r="BV1227" s="64"/>
      <c r="BW1227" s="64"/>
      <c r="BX1227" s="64"/>
      <c r="BY1227" s="64"/>
      <c r="BZ1227" s="64"/>
      <c r="CA1227" s="64"/>
      <c r="CB1227" s="64"/>
      <c r="CC1227" s="64"/>
      <c r="CD1227" s="64"/>
      <c r="CE1227" s="64"/>
      <c r="CF1227" s="64"/>
      <c r="CG1227" s="64" t="s">
        <v>103</v>
      </c>
      <c r="CH1227" s="64"/>
      <c r="CI1227" s="64"/>
      <c r="CJ1227" s="64"/>
      <c r="CK1227"/>
      <c r="CP1227"/>
      <c r="CQ1227"/>
      <c r="CR1227"/>
      <c r="CS1227"/>
      <c r="CT1227"/>
      <c r="CU1227"/>
      <c r="CV1227"/>
      <c r="CW1227" s="64"/>
    </row>
    <row r="1228" spans="1:101" s="17" customFormat="1" x14ac:dyDescent="0.25">
      <c r="A1228" s="64"/>
      <c r="C1228" s="64"/>
      <c r="D1228" s="64"/>
      <c r="E1228" s="64"/>
      <c r="F1228" s="66"/>
      <c r="W1228" s="20"/>
      <c r="X1228" s="64"/>
      <c r="Y1228" s="64"/>
      <c r="Z1228" s="20"/>
      <c r="AA1228" s="20"/>
      <c r="AB1228" s="20"/>
      <c r="AC1228" s="64"/>
      <c r="AD1228" s="64"/>
      <c r="AE1228" s="64"/>
      <c r="AF1228" s="20"/>
      <c r="AG1228" s="64" t="s">
        <v>4767</v>
      </c>
      <c r="AI1228" s="64"/>
      <c r="AK1228" s="64"/>
      <c r="AL1228" s="64"/>
      <c r="AM1228" s="64"/>
      <c r="AN1228" s="64"/>
      <c r="AO1228" s="64"/>
      <c r="AP1228" s="64"/>
      <c r="AQ1228" s="64"/>
      <c r="AR1228" s="64"/>
      <c r="AS1228" s="64"/>
      <c r="AT1228" s="64"/>
      <c r="AU1228" s="68"/>
      <c r="BC1228" s="64"/>
      <c r="BD1228" s="64"/>
      <c r="BE1228" s="65"/>
      <c r="BF1228" s="65"/>
      <c r="BG1228" s="65"/>
      <c r="BH1228" s="65"/>
      <c r="BI1228" s="20"/>
      <c r="BJ1228" s="20"/>
      <c r="BK1228" s="20"/>
      <c r="BL1228" s="20"/>
      <c r="BM1228" s="64"/>
      <c r="BN1228" s="65"/>
      <c r="BO1228" s="64"/>
      <c r="BP1228" s="65"/>
      <c r="BQ1228" s="64"/>
      <c r="BR1228" s="65"/>
      <c r="BS1228" s="64"/>
      <c r="BT1228" s="64"/>
      <c r="BU1228" s="64"/>
      <c r="BV1228" s="64"/>
      <c r="BW1228" s="64"/>
      <c r="BX1228" s="64"/>
      <c r="BY1228" s="64"/>
      <c r="BZ1228" s="64"/>
      <c r="CA1228" s="64"/>
      <c r="CB1228" s="64"/>
      <c r="CC1228" s="64"/>
      <c r="CD1228" s="64"/>
      <c r="CE1228" s="64"/>
      <c r="CF1228" s="64"/>
      <c r="CG1228" s="64"/>
      <c r="CH1228" s="64"/>
      <c r="CI1228" s="64"/>
      <c r="CJ1228" s="64"/>
      <c r="CK1228"/>
      <c r="CP1228"/>
      <c r="CQ1228"/>
      <c r="CR1228"/>
      <c r="CS1228"/>
      <c r="CT1228"/>
      <c r="CU1228"/>
      <c r="CV1228"/>
      <c r="CW1228" s="64"/>
    </row>
    <row r="1229" spans="1:101" s="17" customFormat="1" x14ac:dyDescent="0.25">
      <c r="A1229" s="64"/>
      <c r="C1229" s="64"/>
      <c r="D1229" s="64"/>
      <c r="E1229" s="64"/>
      <c r="F1229" s="66"/>
      <c r="W1229" s="20"/>
      <c r="X1229" s="64"/>
      <c r="Y1229" s="64"/>
      <c r="Z1229" s="20"/>
      <c r="AA1229" s="20"/>
      <c r="AB1229" s="20"/>
      <c r="AC1229" s="64"/>
      <c r="AD1229" s="64"/>
      <c r="AE1229" s="64"/>
      <c r="AF1229" s="20"/>
      <c r="AG1229" s="64" t="s">
        <v>4773</v>
      </c>
      <c r="AI1229" s="64"/>
      <c r="AK1229" s="64"/>
      <c r="AL1229" s="64"/>
      <c r="AM1229" s="64"/>
      <c r="AN1229" s="64"/>
      <c r="AO1229" s="64"/>
      <c r="AP1229" s="64"/>
      <c r="AQ1229" s="64"/>
      <c r="AR1229" s="64"/>
      <c r="AS1229" s="64"/>
      <c r="AT1229" s="64"/>
      <c r="AU1229" s="68"/>
      <c r="BC1229" s="64"/>
      <c r="BD1229" s="64"/>
      <c r="BE1229" s="65"/>
      <c r="BF1229" s="65"/>
      <c r="BG1229" s="65"/>
      <c r="BH1229" s="65"/>
      <c r="BI1229" s="20"/>
      <c r="BJ1229" s="20"/>
      <c r="BK1229" s="20"/>
      <c r="BL1229" s="20"/>
      <c r="BM1229" s="64"/>
      <c r="BN1229" s="65"/>
      <c r="BO1229" s="64"/>
      <c r="BP1229" s="65"/>
      <c r="BQ1229" s="64"/>
      <c r="BR1229" s="65"/>
      <c r="BS1229" s="64"/>
      <c r="BT1229" s="64"/>
      <c r="BU1229" s="64"/>
      <c r="BV1229" s="64"/>
      <c r="BW1229" s="64"/>
      <c r="BX1229" s="64"/>
      <c r="BY1229" s="64"/>
      <c r="BZ1229" s="64"/>
      <c r="CA1229" s="64"/>
      <c r="CB1229" s="64"/>
      <c r="CC1229" s="64"/>
      <c r="CD1229" s="64"/>
      <c r="CE1229" s="64"/>
      <c r="CF1229" s="64"/>
      <c r="CG1229" s="64"/>
      <c r="CH1229" s="64"/>
      <c r="CI1229" s="64"/>
      <c r="CJ1229" s="64"/>
      <c r="CK1229"/>
      <c r="CP1229"/>
      <c r="CQ1229"/>
      <c r="CR1229"/>
      <c r="CS1229"/>
      <c r="CT1229"/>
      <c r="CU1229"/>
      <c r="CV1229"/>
      <c r="CW1229" s="64"/>
    </row>
    <row r="1230" spans="1:101" s="17" customFormat="1" x14ac:dyDescent="0.25">
      <c r="A1230" s="64"/>
      <c r="C1230" s="64"/>
      <c r="D1230" s="64"/>
      <c r="E1230" s="64"/>
      <c r="F1230" s="66"/>
      <c r="W1230" s="20"/>
      <c r="X1230" s="64"/>
      <c r="Y1230" s="64"/>
      <c r="Z1230" s="20"/>
      <c r="AA1230" s="20"/>
      <c r="AB1230" s="20"/>
      <c r="AC1230" s="64"/>
      <c r="AD1230" s="64"/>
      <c r="AE1230" s="64"/>
      <c r="AF1230" s="20"/>
      <c r="AG1230" s="64" t="s">
        <v>4776</v>
      </c>
      <c r="AI1230" s="64"/>
      <c r="AK1230" s="64"/>
      <c r="AL1230" s="64"/>
      <c r="AM1230" s="64"/>
      <c r="AN1230" s="64"/>
      <c r="AO1230" s="64"/>
      <c r="AP1230" s="64"/>
      <c r="AQ1230" s="64"/>
      <c r="AR1230" s="64"/>
      <c r="AS1230" s="64"/>
      <c r="AT1230" s="64"/>
      <c r="AU1230" s="68"/>
      <c r="BC1230" s="64"/>
      <c r="BD1230" s="64"/>
      <c r="BE1230" s="65"/>
      <c r="BF1230" s="65"/>
      <c r="BG1230" s="65"/>
      <c r="BH1230" s="65"/>
      <c r="BI1230" s="20"/>
      <c r="BJ1230" s="20"/>
      <c r="BK1230" s="20"/>
      <c r="BL1230" s="20"/>
      <c r="BM1230" s="64"/>
      <c r="BN1230" s="65"/>
      <c r="BO1230" s="64"/>
      <c r="BP1230" s="65"/>
      <c r="BQ1230" s="64"/>
      <c r="BR1230" s="65"/>
      <c r="BS1230" s="64"/>
      <c r="BT1230" s="64"/>
      <c r="BU1230" s="64"/>
      <c r="BV1230" s="64"/>
      <c r="BW1230" s="64"/>
      <c r="BX1230" s="64"/>
      <c r="BY1230" s="64"/>
      <c r="BZ1230" s="64"/>
      <c r="CA1230" s="64"/>
      <c r="CB1230" s="64"/>
      <c r="CC1230" s="64"/>
      <c r="CD1230" s="64"/>
      <c r="CE1230" s="64"/>
      <c r="CF1230" s="64"/>
      <c r="CG1230" s="64"/>
      <c r="CH1230" s="64"/>
      <c r="CI1230" s="64"/>
      <c r="CJ1230" s="64"/>
      <c r="CK1230"/>
      <c r="CP1230"/>
      <c r="CQ1230"/>
      <c r="CR1230"/>
      <c r="CS1230"/>
      <c r="CT1230"/>
      <c r="CU1230"/>
      <c r="CV1230"/>
      <c r="CW1230" s="64"/>
    </row>
    <row r="1231" spans="1:101" s="17" customFormat="1" x14ac:dyDescent="0.25">
      <c r="A1231" s="64"/>
      <c r="C1231" s="64"/>
      <c r="D1231" s="64"/>
      <c r="E1231" s="64"/>
      <c r="F1231" s="66"/>
      <c r="W1231" s="20"/>
      <c r="X1231" s="64"/>
      <c r="Y1231" s="64"/>
      <c r="Z1231" s="20"/>
      <c r="AA1231" s="20"/>
      <c r="AB1231" s="20"/>
      <c r="AC1231" s="64"/>
      <c r="AD1231" s="64"/>
      <c r="AE1231" s="64"/>
      <c r="AF1231" s="20"/>
      <c r="AG1231" s="64" t="s">
        <v>4779</v>
      </c>
      <c r="AI1231" s="64"/>
      <c r="AK1231" s="64"/>
      <c r="AL1231" s="64"/>
      <c r="AM1231" s="64"/>
      <c r="AN1231" s="64"/>
      <c r="AO1231" s="64"/>
      <c r="AP1231" s="64"/>
      <c r="AQ1231" s="64"/>
      <c r="AR1231" s="64"/>
      <c r="AS1231" s="64"/>
      <c r="AT1231" s="64"/>
      <c r="AU1231" s="68"/>
      <c r="BC1231" s="64"/>
      <c r="BD1231" s="64"/>
      <c r="BE1231" s="65"/>
      <c r="BF1231" s="65"/>
      <c r="BG1231" s="65"/>
      <c r="BH1231" s="65"/>
      <c r="BI1231" s="20"/>
      <c r="BJ1231" s="20"/>
      <c r="BK1231" s="20"/>
      <c r="BL1231" s="20"/>
      <c r="BM1231" s="64"/>
      <c r="BN1231" s="65"/>
      <c r="BO1231" s="64"/>
      <c r="BP1231" s="65"/>
      <c r="BQ1231" s="64"/>
      <c r="BR1231" s="65"/>
      <c r="BS1231" s="64"/>
      <c r="BT1231" s="64"/>
      <c r="BU1231" s="64"/>
      <c r="BV1231" s="64"/>
      <c r="BW1231" s="64"/>
      <c r="BX1231" s="64"/>
      <c r="BY1231" s="64"/>
      <c r="BZ1231" s="64"/>
      <c r="CA1231" s="64"/>
      <c r="CB1231" s="64"/>
      <c r="CC1231" s="64"/>
      <c r="CD1231" s="64"/>
      <c r="CE1231" s="64"/>
      <c r="CF1231" s="64"/>
      <c r="CG1231" s="64"/>
      <c r="CH1231" s="64"/>
      <c r="CI1231" s="64"/>
      <c r="CJ1231" s="64"/>
      <c r="CK1231"/>
      <c r="CP1231"/>
      <c r="CQ1231"/>
      <c r="CR1231"/>
      <c r="CS1231"/>
      <c r="CT1231"/>
      <c r="CU1231"/>
      <c r="CV1231"/>
      <c r="CW1231" s="64"/>
    </row>
    <row r="1232" spans="1:101" s="17" customFormat="1" x14ac:dyDescent="0.25">
      <c r="A1232" s="64"/>
      <c r="C1232" s="64"/>
      <c r="D1232" s="64"/>
      <c r="E1232" s="64"/>
      <c r="F1232" s="66"/>
      <c r="W1232" s="20"/>
      <c r="X1232" s="64"/>
      <c r="Y1232" s="64"/>
      <c r="Z1232" s="20"/>
      <c r="AA1232" s="20"/>
      <c r="AB1232" s="20"/>
      <c r="AC1232" s="64"/>
      <c r="AD1232" s="64"/>
      <c r="AE1232" s="64"/>
      <c r="AF1232" s="20"/>
      <c r="AG1232" s="64" t="s">
        <v>4785</v>
      </c>
      <c r="AI1232" s="64"/>
      <c r="AK1232" s="64"/>
      <c r="AL1232" s="64"/>
      <c r="AM1232" s="64"/>
      <c r="AN1232" s="64"/>
      <c r="AO1232" s="64"/>
      <c r="AP1232" s="64"/>
      <c r="AQ1232" s="64"/>
      <c r="AR1232" s="64"/>
      <c r="AS1232" s="64"/>
      <c r="AT1232" s="64"/>
      <c r="AU1232" s="68"/>
      <c r="BC1232" s="64"/>
      <c r="BD1232" s="64"/>
      <c r="BE1232" s="65"/>
      <c r="BF1232" s="65"/>
      <c r="BG1232" s="65"/>
      <c r="BH1232" s="65"/>
      <c r="BI1232" s="20"/>
      <c r="BJ1232" s="20"/>
      <c r="BK1232" s="20"/>
      <c r="BL1232" s="20"/>
      <c r="BM1232" s="64"/>
      <c r="BN1232" s="65"/>
      <c r="BO1232" s="64"/>
      <c r="BP1232" s="65"/>
      <c r="BQ1232" s="64"/>
      <c r="BR1232" s="65"/>
      <c r="BS1232" s="64"/>
      <c r="BT1232" s="64"/>
      <c r="BU1232" s="64"/>
      <c r="BV1232" s="64"/>
      <c r="BW1232" s="64"/>
      <c r="BX1232" s="64"/>
      <c r="BY1232" s="64"/>
      <c r="BZ1232" s="64"/>
      <c r="CA1232" s="64"/>
      <c r="CB1232" s="64"/>
      <c r="CC1232" s="64"/>
      <c r="CD1232" s="64"/>
      <c r="CE1232" s="64"/>
      <c r="CF1232" s="64"/>
      <c r="CG1232" s="64" t="s">
        <v>103</v>
      </c>
      <c r="CH1232" s="64"/>
      <c r="CI1232" s="64"/>
      <c r="CJ1232" s="64"/>
      <c r="CK1232"/>
      <c r="CP1232"/>
      <c r="CQ1232"/>
      <c r="CR1232"/>
      <c r="CS1232"/>
      <c r="CT1232"/>
      <c r="CU1232"/>
      <c r="CV1232"/>
      <c r="CW1232" s="64"/>
    </row>
    <row r="1233" spans="1:101" s="17" customFormat="1" x14ac:dyDescent="0.25">
      <c r="A1233" s="64"/>
      <c r="C1233" s="64"/>
      <c r="D1233" s="64"/>
      <c r="E1233" s="64"/>
      <c r="F1233" s="66"/>
      <c r="W1233" s="20"/>
      <c r="X1233" s="64"/>
      <c r="Y1233" s="64"/>
      <c r="Z1233" s="20"/>
      <c r="AA1233" s="20"/>
      <c r="AB1233" s="20"/>
      <c r="AC1233" s="64"/>
      <c r="AD1233" s="64"/>
      <c r="AE1233" s="64"/>
      <c r="AF1233" s="20"/>
      <c r="AG1233" s="64" t="s">
        <v>4789</v>
      </c>
      <c r="AI1233" s="64"/>
      <c r="AK1233" s="64"/>
      <c r="AL1233" s="64"/>
      <c r="AM1233" s="64"/>
      <c r="AN1233" s="64"/>
      <c r="AO1233" s="64"/>
      <c r="AP1233" s="64"/>
      <c r="AQ1233" s="64"/>
      <c r="AR1233" s="64"/>
      <c r="AS1233" s="64"/>
      <c r="AT1233" s="64"/>
      <c r="AU1233" s="68"/>
      <c r="BC1233" s="64"/>
      <c r="BD1233" s="64"/>
      <c r="BE1233" s="65"/>
      <c r="BF1233" s="65"/>
      <c r="BG1233" s="65"/>
      <c r="BH1233" s="65"/>
      <c r="BI1233" s="20"/>
      <c r="BJ1233" s="20"/>
      <c r="BK1233" s="20"/>
      <c r="BL1233" s="20"/>
      <c r="BM1233" s="64"/>
      <c r="BN1233" s="65"/>
      <c r="BO1233" s="64"/>
      <c r="BP1233" s="65"/>
      <c r="BQ1233" s="64"/>
      <c r="BR1233" s="65"/>
      <c r="BS1233" s="64"/>
      <c r="BT1233" s="64"/>
      <c r="BU1233" s="64"/>
      <c r="BV1233" s="64"/>
      <c r="BW1233" s="64"/>
      <c r="BX1233" s="64"/>
      <c r="BY1233" s="64"/>
      <c r="BZ1233" s="64"/>
      <c r="CA1233" s="64"/>
      <c r="CB1233" s="64"/>
      <c r="CC1233" s="64"/>
      <c r="CD1233" s="64"/>
      <c r="CE1233" s="64"/>
      <c r="CF1233" s="64"/>
      <c r="CG1233" s="64"/>
      <c r="CH1233" s="64"/>
      <c r="CI1233" s="64"/>
      <c r="CJ1233" s="64"/>
      <c r="CK1233"/>
      <c r="CP1233"/>
      <c r="CQ1233"/>
      <c r="CR1233"/>
      <c r="CS1233"/>
      <c r="CT1233"/>
      <c r="CU1233"/>
      <c r="CV1233"/>
      <c r="CW1233" s="64"/>
    </row>
    <row r="1234" spans="1:101" s="17" customFormat="1" x14ac:dyDescent="0.25">
      <c r="A1234" s="64"/>
      <c r="C1234" s="64"/>
      <c r="D1234" s="64"/>
      <c r="E1234" s="64"/>
      <c r="F1234" s="66"/>
      <c r="W1234" s="20"/>
      <c r="X1234" s="64"/>
      <c r="Y1234" s="64"/>
      <c r="Z1234" s="20"/>
      <c r="AA1234" s="20"/>
      <c r="AB1234" s="20"/>
      <c r="AC1234" s="64"/>
      <c r="AD1234" s="64"/>
      <c r="AE1234" s="64"/>
      <c r="AF1234" s="20"/>
      <c r="AG1234" s="64" t="s">
        <v>4796</v>
      </c>
      <c r="AI1234" s="64"/>
      <c r="AK1234" s="64"/>
      <c r="AL1234" s="64"/>
      <c r="AM1234" s="64"/>
      <c r="AN1234" s="64"/>
      <c r="AO1234" s="64"/>
      <c r="AP1234" s="64"/>
      <c r="AQ1234" s="64"/>
      <c r="AR1234" s="64"/>
      <c r="AS1234" s="64"/>
      <c r="AT1234" s="64"/>
      <c r="AU1234" s="68"/>
      <c r="BC1234" s="64"/>
      <c r="BD1234" s="64"/>
      <c r="BE1234" s="65"/>
      <c r="BF1234" s="65"/>
      <c r="BG1234" s="65"/>
      <c r="BH1234" s="65"/>
      <c r="BI1234" s="20"/>
      <c r="BJ1234" s="20"/>
      <c r="BK1234" s="20"/>
      <c r="BL1234" s="20"/>
      <c r="BM1234" s="64"/>
      <c r="BN1234" s="65"/>
      <c r="BO1234" s="64"/>
      <c r="BP1234" s="65"/>
      <c r="BQ1234" s="64"/>
      <c r="BR1234" s="65"/>
      <c r="BS1234" s="64"/>
      <c r="BT1234" s="64"/>
      <c r="BU1234" s="64"/>
      <c r="BV1234" s="64"/>
      <c r="BW1234" s="64"/>
      <c r="BX1234" s="64"/>
      <c r="BY1234" s="64"/>
      <c r="BZ1234" s="64"/>
      <c r="CA1234" s="64"/>
      <c r="CB1234" s="64"/>
      <c r="CC1234" s="64"/>
      <c r="CD1234" s="64"/>
      <c r="CE1234" s="64"/>
      <c r="CF1234" s="64"/>
      <c r="CG1234" s="64" t="s">
        <v>103</v>
      </c>
      <c r="CH1234" s="64"/>
      <c r="CI1234" s="64"/>
      <c r="CJ1234" s="64"/>
      <c r="CK1234"/>
      <c r="CP1234"/>
      <c r="CQ1234"/>
      <c r="CR1234"/>
      <c r="CS1234"/>
      <c r="CT1234"/>
      <c r="CU1234"/>
      <c r="CV1234"/>
      <c r="CW1234" s="64"/>
    </row>
    <row r="1235" spans="1:101" s="17" customFormat="1" x14ac:dyDescent="0.25">
      <c r="A1235" s="64"/>
      <c r="C1235" s="64"/>
      <c r="D1235" s="64"/>
      <c r="E1235" s="64"/>
      <c r="F1235" s="66"/>
      <c r="W1235" s="20"/>
      <c r="X1235" s="64"/>
      <c r="Y1235" s="64"/>
      <c r="Z1235" s="20"/>
      <c r="AA1235" s="20"/>
      <c r="AB1235" s="20"/>
      <c r="AC1235" s="64"/>
      <c r="AD1235" s="64"/>
      <c r="AE1235" s="64"/>
      <c r="AF1235" s="20"/>
      <c r="AG1235" s="64" t="s">
        <v>4802</v>
      </c>
      <c r="AI1235" s="64"/>
      <c r="AK1235" s="64"/>
      <c r="AL1235" s="64"/>
      <c r="AM1235" s="64"/>
      <c r="AN1235" s="64"/>
      <c r="AO1235" s="64"/>
      <c r="AP1235" s="64"/>
      <c r="AQ1235" s="64"/>
      <c r="AR1235" s="64"/>
      <c r="AS1235" s="64"/>
      <c r="AT1235" s="64"/>
      <c r="AU1235" s="68"/>
      <c r="BC1235" s="64"/>
      <c r="BD1235" s="64"/>
      <c r="BE1235" s="65"/>
      <c r="BF1235" s="65"/>
      <c r="BG1235" s="65"/>
      <c r="BH1235" s="65"/>
      <c r="BI1235" s="20"/>
      <c r="BJ1235" s="20"/>
      <c r="BK1235" s="20"/>
      <c r="BL1235" s="20"/>
      <c r="BM1235" s="64"/>
      <c r="BN1235" s="65"/>
      <c r="BO1235" s="64"/>
      <c r="BP1235" s="65"/>
      <c r="BQ1235" s="64"/>
      <c r="BR1235" s="65"/>
      <c r="BS1235" s="64"/>
      <c r="BT1235" s="64"/>
      <c r="BU1235" s="64"/>
      <c r="BV1235" s="64"/>
      <c r="BW1235" s="64"/>
      <c r="BX1235" s="64"/>
      <c r="BY1235" s="64"/>
      <c r="BZ1235" s="64"/>
      <c r="CA1235" s="64"/>
      <c r="CB1235" s="64"/>
      <c r="CC1235" s="64"/>
      <c r="CD1235" s="64"/>
      <c r="CE1235" s="64"/>
      <c r="CF1235" s="64"/>
      <c r="CG1235" s="64" t="s">
        <v>103</v>
      </c>
      <c r="CH1235" s="64"/>
      <c r="CI1235" s="64"/>
      <c r="CJ1235" s="64"/>
      <c r="CK1235"/>
      <c r="CP1235"/>
      <c r="CQ1235"/>
      <c r="CR1235"/>
      <c r="CS1235"/>
      <c r="CT1235"/>
      <c r="CU1235"/>
      <c r="CV1235"/>
      <c r="CW1235" s="64"/>
    </row>
    <row r="1236" spans="1:101" s="17" customFormat="1" x14ac:dyDescent="0.25">
      <c r="A1236" s="64"/>
      <c r="C1236" s="64"/>
      <c r="D1236" s="64"/>
      <c r="E1236" s="64"/>
      <c r="F1236" s="66"/>
      <c r="W1236" s="20"/>
      <c r="X1236" s="64"/>
      <c r="Y1236" s="64"/>
      <c r="Z1236" s="20"/>
      <c r="AA1236" s="20"/>
      <c r="AB1236" s="20"/>
      <c r="AC1236" s="64"/>
      <c r="AD1236" s="64"/>
      <c r="AE1236" s="64"/>
      <c r="AF1236" s="20"/>
      <c r="AG1236" s="64" t="s">
        <v>4805</v>
      </c>
      <c r="AI1236" s="64"/>
      <c r="AK1236" s="64"/>
      <c r="AL1236" s="64"/>
      <c r="AM1236" s="64"/>
      <c r="AN1236" s="64"/>
      <c r="AO1236" s="64"/>
      <c r="AP1236" s="64"/>
      <c r="AQ1236" s="64"/>
      <c r="AR1236" s="64"/>
      <c r="AS1236" s="64"/>
      <c r="AT1236" s="64"/>
      <c r="AU1236" s="68"/>
      <c r="BC1236" s="64"/>
      <c r="BD1236" s="64"/>
      <c r="BE1236" s="65"/>
      <c r="BF1236" s="65"/>
      <c r="BG1236" s="65"/>
      <c r="BH1236" s="65"/>
      <c r="BI1236" s="20"/>
      <c r="BJ1236" s="20"/>
      <c r="BK1236" s="20"/>
      <c r="BL1236" s="20"/>
      <c r="BM1236" s="64"/>
      <c r="BN1236" s="65"/>
      <c r="BO1236" s="64"/>
      <c r="BP1236" s="65"/>
      <c r="BQ1236" s="64"/>
      <c r="BR1236" s="65"/>
      <c r="BS1236" s="64"/>
      <c r="BT1236" s="64"/>
      <c r="BU1236" s="64"/>
      <c r="BV1236" s="64"/>
      <c r="BW1236" s="64"/>
      <c r="BX1236" s="64"/>
      <c r="BY1236" s="64"/>
      <c r="BZ1236" s="64"/>
      <c r="CA1236" s="64"/>
      <c r="CB1236" s="64"/>
      <c r="CC1236" s="64"/>
      <c r="CD1236" s="64"/>
      <c r="CE1236" s="64"/>
      <c r="CF1236" s="64"/>
      <c r="CG1236" s="64" t="s">
        <v>103</v>
      </c>
      <c r="CH1236" s="64"/>
      <c r="CI1236" s="64"/>
      <c r="CJ1236" s="64"/>
      <c r="CK1236"/>
      <c r="CP1236"/>
      <c r="CQ1236"/>
      <c r="CR1236"/>
      <c r="CS1236"/>
      <c r="CT1236"/>
      <c r="CU1236"/>
      <c r="CV1236"/>
      <c r="CW1236" s="64"/>
    </row>
    <row r="1237" spans="1:101" s="17" customFormat="1" x14ac:dyDescent="0.25">
      <c r="A1237" s="64"/>
      <c r="C1237" s="64"/>
      <c r="D1237" s="64"/>
      <c r="E1237" s="64"/>
      <c r="F1237" s="66"/>
      <c r="W1237" s="20"/>
      <c r="X1237" s="64"/>
      <c r="Y1237" s="64"/>
      <c r="Z1237" s="20"/>
      <c r="AA1237" s="20"/>
      <c r="AB1237" s="20"/>
      <c r="AC1237" s="64"/>
      <c r="AD1237" s="64"/>
      <c r="AE1237" s="64"/>
      <c r="AF1237" s="20"/>
      <c r="AG1237" s="64" t="s">
        <v>4809</v>
      </c>
      <c r="AI1237" s="64"/>
      <c r="AK1237" s="64"/>
      <c r="AL1237" s="64"/>
      <c r="AM1237" s="64"/>
      <c r="AN1237" s="64"/>
      <c r="AO1237" s="64"/>
      <c r="AP1237" s="64"/>
      <c r="AQ1237" s="64"/>
      <c r="AR1237" s="64"/>
      <c r="AS1237" s="64"/>
      <c r="AT1237" s="64"/>
      <c r="AU1237" s="68"/>
      <c r="BC1237" s="64"/>
      <c r="BD1237" s="64"/>
      <c r="BE1237" s="65"/>
      <c r="BF1237" s="65"/>
      <c r="BG1237" s="65"/>
      <c r="BH1237" s="65"/>
      <c r="BI1237" s="20"/>
      <c r="BJ1237" s="20"/>
      <c r="BK1237" s="20"/>
      <c r="BL1237" s="20"/>
      <c r="BM1237" s="64"/>
      <c r="BN1237" s="65"/>
      <c r="BO1237" s="64"/>
      <c r="BP1237" s="65"/>
      <c r="BQ1237" s="64"/>
      <c r="BR1237" s="65"/>
      <c r="BS1237" s="64"/>
      <c r="BT1237" s="64"/>
      <c r="BU1237" s="64"/>
      <c r="BV1237" s="64"/>
      <c r="BW1237" s="64"/>
      <c r="BX1237" s="64"/>
      <c r="BY1237" s="64"/>
      <c r="BZ1237" s="64"/>
      <c r="CA1237" s="64"/>
      <c r="CB1237" s="64"/>
      <c r="CC1237" s="64"/>
      <c r="CD1237" s="64"/>
      <c r="CE1237" s="64"/>
      <c r="CF1237" s="64"/>
      <c r="CG1237" s="64"/>
      <c r="CH1237" s="64"/>
      <c r="CI1237" s="64"/>
      <c r="CJ1237" s="64"/>
      <c r="CK1237"/>
      <c r="CP1237"/>
      <c r="CQ1237"/>
      <c r="CR1237"/>
      <c r="CS1237"/>
      <c r="CT1237"/>
      <c r="CU1237"/>
      <c r="CV1237"/>
      <c r="CW1237" s="64"/>
    </row>
    <row r="1238" spans="1:101" s="17" customFormat="1" x14ac:dyDescent="0.25">
      <c r="A1238" s="64"/>
      <c r="C1238" s="64"/>
      <c r="D1238" s="64"/>
      <c r="E1238" s="64"/>
      <c r="F1238" s="66"/>
      <c r="W1238" s="20"/>
      <c r="X1238" s="64"/>
      <c r="Y1238" s="64"/>
      <c r="Z1238" s="20"/>
      <c r="AA1238" s="20"/>
      <c r="AB1238" s="20"/>
      <c r="AC1238" s="64"/>
      <c r="AD1238" s="64"/>
      <c r="AE1238" s="64"/>
      <c r="AF1238" s="20"/>
      <c r="AG1238" s="64" t="s">
        <v>4816</v>
      </c>
      <c r="AI1238" s="64"/>
      <c r="AK1238" s="64"/>
      <c r="AL1238" s="64"/>
      <c r="AM1238" s="64"/>
      <c r="AN1238" s="64"/>
      <c r="AO1238" s="64"/>
      <c r="AP1238" s="64"/>
      <c r="AQ1238" s="64"/>
      <c r="AR1238" s="64"/>
      <c r="AS1238" s="64"/>
      <c r="AT1238" s="64"/>
      <c r="AU1238" s="68"/>
      <c r="BC1238" s="64"/>
      <c r="BD1238" s="64"/>
      <c r="BE1238" s="65"/>
      <c r="BF1238" s="65"/>
      <c r="BG1238" s="65"/>
      <c r="BH1238" s="65"/>
      <c r="BI1238" s="20"/>
      <c r="BJ1238" s="20"/>
      <c r="BK1238" s="20"/>
      <c r="BL1238" s="20"/>
      <c r="BM1238" s="64"/>
      <c r="BN1238" s="65"/>
      <c r="BO1238" s="64"/>
      <c r="BP1238" s="65"/>
      <c r="BQ1238" s="64"/>
      <c r="BR1238" s="65"/>
      <c r="BS1238" s="64"/>
      <c r="BT1238" s="64"/>
      <c r="BU1238" s="64"/>
      <c r="BV1238" s="64"/>
      <c r="BW1238" s="64"/>
      <c r="BX1238" s="64"/>
      <c r="BY1238" s="64"/>
      <c r="BZ1238" s="64"/>
      <c r="CA1238" s="64"/>
      <c r="CB1238" s="64"/>
      <c r="CC1238" s="64"/>
      <c r="CD1238" s="64"/>
      <c r="CE1238" s="64"/>
      <c r="CF1238" s="64"/>
      <c r="CG1238" s="64"/>
      <c r="CH1238" s="64"/>
      <c r="CI1238" s="64"/>
      <c r="CJ1238" s="64"/>
      <c r="CK1238"/>
      <c r="CP1238"/>
      <c r="CQ1238"/>
      <c r="CR1238"/>
      <c r="CS1238"/>
      <c r="CT1238"/>
      <c r="CU1238"/>
      <c r="CV1238"/>
      <c r="CW1238" s="64"/>
    </row>
    <row r="1239" spans="1:101" s="17" customFormat="1" x14ac:dyDescent="0.25">
      <c r="A1239" s="64"/>
      <c r="C1239" s="64"/>
      <c r="D1239" s="64"/>
      <c r="E1239" s="64"/>
      <c r="F1239" s="66"/>
      <c r="W1239" s="20"/>
      <c r="X1239" s="64"/>
      <c r="Y1239" s="64"/>
      <c r="Z1239" s="20"/>
      <c r="AA1239" s="20"/>
      <c r="AB1239" s="20"/>
      <c r="AC1239" s="64"/>
      <c r="AD1239" s="64"/>
      <c r="AE1239" s="64"/>
      <c r="AF1239" s="20"/>
      <c r="AG1239" s="64" t="s">
        <v>4821</v>
      </c>
      <c r="AI1239" s="64"/>
      <c r="AK1239" s="64"/>
      <c r="AL1239" s="64"/>
      <c r="AM1239" s="64"/>
      <c r="AN1239" s="64"/>
      <c r="AO1239" s="64"/>
      <c r="AP1239" s="64"/>
      <c r="AQ1239" s="64"/>
      <c r="AR1239" s="64"/>
      <c r="AS1239" s="64"/>
      <c r="AT1239" s="64"/>
      <c r="AU1239" s="68"/>
      <c r="BC1239" s="64"/>
      <c r="BD1239" s="64"/>
      <c r="BE1239" s="65"/>
      <c r="BF1239" s="65"/>
      <c r="BG1239" s="65"/>
      <c r="BH1239" s="65"/>
      <c r="BI1239" s="20"/>
      <c r="BJ1239" s="20"/>
      <c r="BK1239" s="20"/>
      <c r="BL1239" s="20"/>
      <c r="BM1239" s="64"/>
      <c r="BN1239" s="65"/>
      <c r="BO1239" s="64"/>
      <c r="BP1239" s="65"/>
      <c r="BQ1239" s="64"/>
      <c r="BR1239" s="65"/>
      <c r="BS1239" s="64"/>
      <c r="BT1239" s="64"/>
      <c r="BU1239" s="64"/>
      <c r="BV1239" s="64"/>
      <c r="BW1239" s="64"/>
      <c r="BX1239" s="64"/>
      <c r="BY1239" s="64"/>
      <c r="BZ1239" s="64"/>
      <c r="CA1239" s="64"/>
      <c r="CB1239" s="64"/>
      <c r="CC1239" s="64"/>
      <c r="CD1239" s="64"/>
      <c r="CE1239" s="64"/>
      <c r="CF1239" s="64"/>
      <c r="CG1239" s="64"/>
      <c r="CH1239" s="64"/>
      <c r="CI1239" s="64"/>
      <c r="CJ1239" s="64"/>
      <c r="CK1239"/>
      <c r="CP1239"/>
      <c r="CQ1239"/>
      <c r="CR1239"/>
      <c r="CS1239"/>
      <c r="CT1239"/>
      <c r="CU1239"/>
      <c r="CV1239"/>
      <c r="CW1239" s="64"/>
    </row>
    <row r="1240" spans="1:101" s="17" customFormat="1" x14ac:dyDescent="0.25">
      <c r="A1240" s="64"/>
      <c r="C1240" s="64"/>
      <c r="D1240" s="64"/>
      <c r="E1240" s="64"/>
      <c r="F1240" s="66"/>
      <c r="W1240" s="20"/>
      <c r="X1240" s="64"/>
      <c r="Y1240" s="64"/>
      <c r="Z1240" s="20"/>
      <c r="AA1240" s="20"/>
      <c r="AB1240" s="20"/>
      <c r="AC1240" s="64"/>
      <c r="AD1240" s="64"/>
      <c r="AE1240" s="64"/>
      <c r="AF1240" s="20"/>
      <c r="AG1240" s="64" t="s">
        <v>4828</v>
      </c>
      <c r="AI1240" s="64"/>
      <c r="AK1240" s="64"/>
      <c r="AL1240" s="64"/>
      <c r="AM1240" s="64"/>
      <c r="AN1240" s="64"/>
      <c r="AO1240" s="64"/>
      <c r="AP1240" s="64"/>
      <c r="AQ1240" s="64"/>
      <c r="AR1240" s="64"/>
      <c r="AS1240" s="64"/>
      <c r="AT1240" s="64"/>
      <c r="AU1240" s="68"/>
      <c r="BC1240" s="64"/>
      <c r="BD1240" s="64"/>
      <c r="BE1240" s="65"/>
      <c r="BF1240" s="65"/>
      <c r="BG1240" s="65"/>
      <c r="BH1240" s="65"/>
      <c r="BI1240" s="20"/>
      <c r="BJ1240" s="20"/>
      <c r="BK1240" s="20"/>
      <c r="BL1240" s="20"/>
      <c r="BM1240" s="64"/>
      <c r="BN1240" s="65"/>
      <c r="BO1240" s="64"/>
      <c r="BP1240" s="65"/>
      <c r="BQ1240" s="64"/>
      <c r="BR1240" s="65"/>
      <c r="BS1240" s="64"/>
      <c r="BT1240" s="64"/>
      <c r="BU1240" s="64"/>
      <c r="BV1240" s="64"/>
      <c r="BW1240" s="64"/>
      <c r="BX1240" s="64"/>
      <c r="BY1240" s="64"/>
      <c r="BZ1240" s="64"/>
      <c r="CA1240" s="64"/>
      <c r="CB1240" s="64"/>
      <c r="CC1240" s="64"/>
      <c r="CD1240" s="64"/>
      <c r="CE1240" s="64"/>
      <c r="CF1240" s="64"/>
      <c r="CG1240" s="64" t="s">
        <v>103</v>
      </c>
      <c r="CH1240" s="64"/>
      <c r="CI1240" s="64"/>
      <c r="CJ1240" s="64"/>
      <c r="CK1240"/>
      <c r="CP1240"/>
      <c r="CQ1240"/>
      <c r="CR1240"/>
      <c r="CS1240"/>
      <c r="CT1240"/>
      <c r="CU1240"/>
      <c r="CV1240"/>
      <c r="CW1240" s="64"/>
    </row>
    <row r="1241" spans="1:101" s="17" customFormat="1" x14ac:dyDescent="0.25">
      <c r="A1241" s="64"/>
      <c r="C1241" s="64"/>
      <c r="D1241" s="64"/>
      <c r="E1241" s="64"/>
      <c r="F1241" s="66"/>
      <c r="W1241" s="20"/>
      <c r="X1241" s="64"/>
      <c r="Y1241" s="64"/>
      <c r="Z1241" s="20"/>
      <c r="AA1241" s="20"/>
      <c r="AB1241" s="20"/>
      <c r="AC1241" s="64"/>
      <c r="AD1241" s="64"/>
      <c r="AE1241" s="64"/>
      <c r="AF1241" s="20"/>
      <c r="AG1241" s="64" t="s">
        <v>4832</v>
      </c>
      <c r="AI1241" s="64"/>
      <c r="AK1241" s="64"/>
      <c r="AL1241" s="64"/>
      <c r="AM1241" s="64"/>
      <c r="AN1241" s="64"/>
      <c r="AO1241" s="64"/>
      <c r="AP1241" s="64"/>
      <c r="AQ1241" s="64"/>
      <c r="AR1241" s="64"/>
      <c r="AS1241" s="64"/>
      <c r="AT1241" s="64"/>
      <c r="AU1241" s="68"/>
      <c r="BC1241" s="64"/>
      <c r="BD1241" s="64"/>
      <c r="BE1241" s="65"/>
      <c r="BF1241" s="65"/>
      <c r="BG1241" s="65"/>
      <c r="BH1241" s="65"/>
      <c r="BI1241" s="20"/>
      <c r="BJ1241" s="20"/>
      <c r="BK1241" s="20"/>
      <c r="BL1241" s="20"/>
      <c r="BM1241" s="64"/>
      <c r="BN1241" s="65"/>
      <c r="BO1241" s="64"/>
      <c r="BP1241" s="65"/>
      <c r="BQ1241" s="64"/>
      <c r="BR1241" s="65"/>
      <c r="BS1241" s="64"/>
      <c r="BT1241" s="64"/>
      <c r="BU1241" s="64"/>
      <c r="BV1241" s="64"/>
      <c r="BW1241" s="64"/>
      <c r="BX1241" s="64"/>
      <c r="BY1241" s="64"/>
      <c r="BZ1241" s="64"/>
      <c r="CA1241" s="64"/>
      <c r="CB1241" s="64"/>
      <c r="CC1241" s="64"/>
      <c r="CD1241" s="64"/>
      <c r="CE1241" s="64"/>
      <c r="CF1241" s="64"/>
      <c r="CG1241" s="64" t="s">
        <v>103</v>
      </c>
      <c r="CH1241" s="64"/>
      <c r="CI1241" s="64"/>
      <c r="CJ1241" s="64"/>
      <c r="CK1241"/>
      <c r="CP1241"/>
      <c r="CQ1241"/>
      <c r="CR1241"/>
      <c r="CS1241"/>
      <c r="CT1241"/>
      <c r="CU1241"/>
      <c r="CV1241"/>
      <c r="CW1241" s="64"/>
    </row>
    <row r="1242" spans="1:101" s="17" customFormat="1" x14ac:dyDescent="0.25">
      <c r="A1242" s="64"/>
      <c r="C1242" s="64"/>
      <c r="D1242" s="64"/>
      <c r="E1242" s="64"/>
      <c r="F1242" s="66"/>
      <c r="W1242" s="20"/>
      <c r="X1242" s="64"/>
      <c r="Y1242" s="64"/>
      <c r="Z1242" s="20"/>
      <c r="AA1242" s="20"/>
      <c r="AB1242" s="20"/>
      <c r="AC1242" s="64"/>
      <c r="AD1242" s="64"/>
      <c r="AE1242" s="64"/>
      <c r="AF1242" s="20"/>
      <c r="AG1242" s="64" t="s">
        <v>4837</v>
      </c>
      <c r="AI1242" s="64"/>
      <c r="AK1242" s="64"/>
      <c r="AL1242" s="64"/>
      <c r="AM1242" s="64"/>
      <c r="AN1242" s="64"/>
      <c r="AO1242" s="64"/>
      <c r="AP1242" s="64"/>
      <c r="AQ1242" s="64"/>
      <c r="AR1242" s="64"/>
      <c r="AS1242" s="64"/>
      <c r="AT1242" s="64"/>
      <c r="AU1242" s="68"/>
      <c r="BC1242" s="64"/>
      <c r="BD1242" s="64"/>
      <c r="BE1242" s="65"/>
      <c r="BF1242" s="65"/>
      <c r="BG1242" s="65"/>
      <c r="BH1242" s="65"/>
      <c r="BI1242" s="20"/>
      <c r="BJ1242" s="20"/>
      <c r="BK1242" s="20"/>
      <c r="BL1242" s="20"/>
      <c r="BM1242" s="64"/>
      <c r="BN1242" s="65"/>
      <c r="BO1242" s="64"/>
      <c r="BP1242" s="65"/>
      <c r="BQ1242" s="64"/>
      <c r="BR1242" s="65"/>
      <c r="BS1242" s="64"/>
      <c r="BT1242" s="64"/>
      <c r="BU1242" s="64"/>
      <c r="BV1242" s="64"/>
      <c r="BW1242" s="64"/>
      <c r="BX1242" s="64"/>
      <c r="BY1242" s="64"/>
      <c r="BZ1242" s="64"/>
      <c r="CA1242" s="64"/>
      <c r="CB1242" s="64"/>
      <c r="CC1242" s="64"/>
      <c r="CD1242" s="64"/>
      <c r="CE1242" s="64"/>
      <c r="CF1242" s="64"/>
      <c r="CG1242" s="64" t="s">
        <v>103</v>
      </c>
      <c r="CH1242" s="64"/>
      <c r="CI1242" s="64"/>
      <c r="CJ1242" s="64"/>
      <c r="CK1242"/>
      <c r="CP1242"/>
      <c r="CQ1242"/>
      <c r="CR1242"/>
      <c r="CS1242"/>
      <c r="CT1242"/>
      <c r="CU1242"/>
      <c r="CV1242"/>
      <c r="CW1242" s="64"/>
    </row>
    <row r="1243" spans="1:101" s="17" customFormat="1" x14ac:dyDescent="0.25">
      <c r="A1243" s="64"/>
      <c r="C1243" s="64"/>
      <c r="D1243" s="64"/>
      <c r="E1243" s="64"/>
      <c r="F1243" s="66"/>
      <c r="W1243" s="20"/>
      <c r="X1243" s="64"/>
      <c r="Y1243" s="64"/>
      <c r="Z1243" s="20"/>
      <c r="AA1243" s="20"/>
      <c r="AB1243" s="20"/>
      <c r="AC1243" s="64"/>
      <c r="AD1243" s="67"/>
      <c r="AE1243" s="67"/>
      <c r="AF1243" s="20"/>
      <c r="AG1243" s="67" t="s">
        <v>4841</v>
      </c>
      <c r="AI1243" s="64"/>
      <c r="AK1243" s="64"/>
      <c r="AL1243" s="64"/>
      <c r="AM1243" s="64"/>
      <c r="AN1243" s="64"/>
      <c r="AO1243" s="64"/>
      <c r="AP1243" s="64"/>
      <c r="AQ1243" s="64"/>
      <c r="AR1243" s="64"/>
      <c r="AS1243" s="64"/>
      <c r="AT1243" s="64"/>
      <c r="AU1243" s="68"/>
      <c r="BC1243" s="64"/>
      <c r="BD1243" s="64"/>
      <c r="BE1243" s="65"/>
      <c r="BF1243" s="65"/>
      <c r="BG1243" s="65"/>
      <c r="BH1243" s="65"/>
      <c r="BI1243" s="20"/>
      <c r="BJ1243" s="20"/>
      <c r="BK1243" s="20"/>
      <c r="BL1243" s="20"/>
      <c r="BM1243" s="64"/>
      <c r="BN1243" s="65"/>
      <c r="BO1243" s="64"/>
      <c r="BP1243" s="65"/>
      <c r="BQ1243" s="64"/>
      <c r="BR1243" s="65"/>
      <c r="BS1243" s="64"/>
      <c r="BT1243" s="64"/>
      <c r="BU1243" s="64"/>
      <c r="BV1243" s="67"/>
      <c r="BW1243" s="67"/>
      <c r="BX1243" s="67"/>
      <c r="BY1243" s="64"/>
      <c r="BZ1243" s="64"/>
      <c r="CA1243" s="64"/>
      <c r="CB1243" s="64"/>
      <c r="CC1243" s="64"/>
      <c r="CD1243" s="64"/>
      <c r="CE1243" s="64"/>
      <c r="CF1243" s="64"/>
      <c r="CG1243" s="64" t="s">
        <v>3503</v>
      </c>
      <c r="CH1243" s="64"/>
      <c r="CI1243" s="64"/>
      <c r="CJ1243" s="64"/>
      <c r="CK1243"/>
      <c r="CP1243"/>
      <c r="CQ1243"/>
      <c r="CR1243"/>
      <c r="CS1243"/>
      <c r="CT1243"/>
      <c r="CU1243"/>
      <c r="CV1243"/>
      <c r="CW1243" s="64"/>
    </row>
    <row r="1244" spans="1:101" s="17" customFormat="1" x14ac:dyDescent="0.25">
      <c r="A1244" s="64"/>
      <c r="C1244" s="64"/>
      <c r="D1244" s="64"/>
      <c r="E1244" s="64"/>
      <c r="F1244" s="66"/>
      <c r="W1244" s="20"/>
      <c r="X1244" s="64"/>
      <c r="Y1244" s="64"/>
      <c r="Z1244" s="20"/>
      <c r="AA1244" s="20"/>
      <c r="AB1244" s="20"/>
      <c r="AC1244" s="64"/>
      <c r="AD1244" s="64"/>
      <c r="AE1244" s="64"/>
      <c r="AF1244" s="20"/>
      <c r="AG1244" s="64" t="s">
        <v>4846</v>
      </c>
      <c r="AI1244" s="64"/>
      <c r="AK1244" s="64"/>
      <c r="AL1244" s="64"/>
      <c r="AM1244" s="64"/>
      <c r="AN1244" s="64"/>
      <c r="AO1244" s="64"/>
      <c r="AP1244" s="64"/>
      <c r="AQ1244" s="64"/>
      <c r="AR1244" s="64"/>
      <c r="AS1244" s="64"/>
      <c r="AT1244" s="64"/>
      <c r="AU1244" s="68"/>
      <c r="BC1244" s="64"/>
      <c r="BD1244" s="64"/>
      <c r="BE1244" s="65"/>
      <c r="BF1244" s="65"/>
      <c r="BG1244" s="65"/>
      <c r="BH1244" s="65"/>
      <c r="BI1244" s="20"/>
      <c r="BJ1244" s="20"/>
      <c r="BK1244" s="20"/>
      <c r="BL1244" s="20"/>
      <c r="BM1244" s="64"/>
      <c r="BN1244" s="65"/>
      <c r="BO1244" s="64"/>
      <c r="BP1244" s="65"/>
      <c r="BQ1244" s="64"/>
      <c r="BR1244" s="65"/>
      <c r="BS1244" s="64"/>
      <c r="BT1244" s="64"/>
      <c r="BU1244" s="64"/>
      <c r="BV1244" s="64"/>
      <c r="BW1244" s="64"/>
      <c r="BX1244" s="64"/>
      <c r="BY1244" s="64"/>
      <c r="BZ1244" s="64"/>
      <c r="CA1244" s="64"/>
      <c r="CB1244" s="64"/>
      <c r="CC1244" s="64"/>
      <c r="CD1244" s="64"/>
      <c r="CE1244" s="64"/>
      <c r="CF1244" s="64"/>
      <c r="CG1244" s="64" t="s">
        <v>103</v>
      </c>
      <c r="CH1244" s="64"/>
      <c r="CI1244" s="64"/>
      <c r="CJ1244" s="64"/>
      <c r="CK1244"/>
      <c r="CP1244"/>
      <c r="CQ1244"/>
      <c r="CR1244"/>
      <c r="CS1244"/>
      <c r="CT1244"/>
      <c r="CU1244"/>
      <c r="CV1244"/>
      <c r="CW1244" s="64"/>
    </row>
    <row r="1245" spans="1:101" s="17" customFormat="1" x14ac:dyDescent="0.25">
      <c r="A1245" s="64"/>
      <c r="C1245" s="64"/>
      <c r="D1245" s="64"/>
      <c r="E1245" s="64"/>
      <c r="F1245" s="66"/>
      <c r="W1245" s="20"/>
      <c r="X1245" s="64"/>
      <c r="Y1245" s="64"/>
      <c r="Z1245" s="20"/>
      <c r="AA1245" s="20"/>
      <c r="AB1245" s="20"/>
      <c r="AC1245" s="64"/>
      <c r="AD1245" s="64"/>
      <c r="AE1245" s="64"/>
      <c r="AF1245" s="20"/>
      <c r="AG1245" s="64" t="s">
        <v>4854</v>
      </c>
      <c r="AI1245" s="64"/>
      <c r="AK1245" s="64"/>
      <c r="AL1245" s="64"/>
      <c r="AM1245" s="64"/>
      <c r="AN1245" s="64"/>
      <c r="AO1245" s="64"/>
      <c r="AP1245" s="64"/>
      <c r="AQ1245" s="64"/>
      <c r="AR1245" s="64"/>
      <c r="AS1245" s="64"/>
      <c r="AT1245" s="64"/>
      <c r="AU1245" s="68"/>
      <c r="BC1245" s="64"/>
      <c r="BD1245" s="64"/>
      <c r="BE1245" s="65"/>
      <c r="BF1245" s="65"/>
      <c r="BG1245" s="65"/>
      <c r="BH1245" s="65"/>
      <c r="BI1245" s="20"/>
      <c r="BJ1245" s="20"/>
      <c r="BK1245" s="20"/>
      <c r="BL1245" s="20"/>
      <c r="BM1245" s="64"/>
      <c r="BN1245" s="65"/>
      <c r="BO1245" s="64"/>
      <c r="BP1245" s="65"/>
      <c r="BQ1245" s="64"/>
      <c r="BR1245" s="65"/>
      <c r="BS1245" s="64"/>
      <c r="BT1245" s="64"/>
      <c r="BU1245" s="64"/>
      <c r="BV1245" s="64"/>
      <c r="BW1245" s="64"/>
      <c r="BX1245" s="64"/>
      <c r="BY1245" s="64"/>
      <c r="BZ1245" s="64"/>
      <c r="CA1245" s="64"/>
      <c r="CB1245" s="64"/>
      <c r="CC1245" s="64"/>
      <c r="CD1245" s="64"/>
      <c r="CE1245" s="64"/>
      <c r="CF1245" s="64"/>
      <c r="CG1245" s="64" t="s">
        <v>103</v>
      </c>
      <c r="CH1245" s="64"/>
      <c r="CI1245" s="64"/>
      <c r="CJ1245" s="64"/>
      <c r="CK1245"/>
      <c r="CP1245"/>
      <c r="CQ1245"/>
      <c r="CR1245"/>
      <c r="CS1245"/>
      <c r="CT1245"/>
      <c r="CU1245"/>
      <c r="CV1245"/>
      <c r="CW1245" s="64"/>
    </row>
    <row r="1246" spans="1:101" s="17" customFormat="1" x14ac:dyDescent="0.25">
      <c r="A1246" s="64"/>
      <c r="C1246" s="64"/>
      <c r="D1246" s="64"/>
      <c r="E1246" s="64"/>
      <c r="F1246" s="66"/>
      <c r="W1246" s="20"/>
      <c r="X1246" s="64"/>
      <c r="Y1246" s="64"/>
      <c r="Z1246" s="20"/>
      <c r="AA1246" s="20"/>
      <c r="AB1246" s="20"/>
      <c r="AC1246" s="64"/>
      <c r="AD1246" s="64"/>
      <c r="AE1246" s="64"/>
      <c r="AF1246" s="20"/>
      <c r="AG1246" s="64" t="s">
        <v>4858</v>
      </c>
      <c r="AI1246" s="64"/>
      <c r="AK1246" s="64"/>
      <c r="AL1246" s="64"/>
      <c r="AM1246" s="64"/>
      <c r="AN1246" s="64"/>
      <c r="AO1246" s="64"/>
      <c r="AP1246" s="64"/>
      <c r="AQ1246" s="64"/>
      <c r="AR1246" s="64"/>
      <c r="AS1246" s="64"/>
      <c r="AT1246" s="64"/>
      <c r="AU1246" s="68"/>
      <c r="BC1246" s="64"/>
      <c r="BD1246" s="64"/>
      <c r="BE1246" s="65"/>
      <c r="BF1246" s="65"/>
      <c r="BG1246" s="65"/>
      <c r="BH1246" s="65"/>
      <c r="BI1246" s="20"/>
      <c r="BJ1246" s="20"/>
      <c r="BK1246" s="20"/>
      <c r="BL1246" s="20"/>
      <c r="BM1246" s="64"/>
      <c r="BN1246" s="65"/>
      <c r="BO1246" s="64"/>
      <c r="BP1246" s="65"/>
      <c r="BQ1246" s="64"/>
      <c r="BR1246" s="65"/>
      <c r="BS1246" s="64"/>
      <c r="BT1246" s="64"/>
      <c r="BU1246" s="64"/>
      <c r="BV1246" s="64"/>
      <c r="BW1246" s="64"/>
      <c r="BX1246" s="64"/>
      <c r="BY1246" s="64"/>
      <c r="BZ1246" s="64"/>
      <c r="CA1246" s="64"/>
      <c r="CB1246" s="64"/>
      <c r="CC1246" s="64"/>
      <c r="CD1246" s="64"/>
      <c r="CE1246" s="64"/>
      <c r="CF1246" s="64"/>
      <c r="CG1246" s="64"/>
      <c r="CH1246" s="64"/>
      <c r="CI1246" s="64"/>
      <c r="CJ1246" s="64"/>
      <c r="CK1246"/>
      <c r="CP1246"/>
      <c r="CQ1246"/>
      <c r="CR1246"/>
      <c r="CS1246"/>
      <c r="CT1246"/>
      <c r="CU1246"/>
      <c r="CV1246"/>
      <c r="CW1246" s="64"/>
    </row>
    <row r="1247" spans="1:101" s="17" customFormat="1" x14ac:dyDescent="0.25">
      <c r="A1247" s="64"/>
      <c r="C1247" s="64"/>
      <c r="D1247" s="64"/>
      <c r="E1247" s="64"/>
      <c r="F1247" s="66"/>
      <c r="W1247" s="20"/>
      <c r="X1247" s="64"/>
      <c r="Y1247" s="64"/>
      <c r="Z1247" s="20"/>
      <c r="AA1247" s="20"/>
      <c r="AB1247" s="20"/>
      <c r="AC1247" s="64"/>
      <c r="AD1247" s="64"/>
      <c r="AE1247" s="64"/>
      <c r="AF1247" s="20"/>
      <c r="AG1247" s="64" t="s">
        <v>4864</v>
      </c>
      <c r="AI1247" s="64"/>
      <c r="AK1247" s="64"/>
      <c r="AL1247" s="64"/>
      <c r="AM1247" s="64"/>
      <c r="AN1247" s="64"/>
      <c r="AO1247" s="64"/>
      <c r="AP1247" s="64"/>
      <c r="AQ1247" s="64"/>
      <c r="AR1247" s="64"/>
      <c r="AS1247" s="64"/>
      <c r="AT1247" s="64"/>
      <c r="AU1247" s="68"/>
      <c r="BC1247" s="64"/>
      <c r="BD1247" s="64"/>
      <c r="BE1247" s="65"/>
      <c r="BF1247" s="65"/>
      <c r="BG1247" s="65"/>
      <c r="BH1247" s="65"/>
      <c r="BI1247" s="20"/>
      <c r="BJ1247" s="20"/>
      <c r="BK1247" s="20"/>
      <c r="BL1247" s="20"/>
      <c r="BM1247" s="64"/>
      <c r="BN1247" s="65"/>
      <c r="BO1247" s="64"/>
      <c r="BP1247" s="65"/>
      <c r="BQ1247" s="64"/>
      <c r="BR1247" s="65"/>
      <c r="BS1247" s="64"/>
      <c r="BT1247" s="64"/>
      <c r="BU1247" s="64"/>
      <c r="BV1247" s="64"/>
      <c r="BW1247" s="64"/>
      <c r="BX1247" s="64"/>
      <c r="BY1247" s="64"/>
      <c r="BZ1247" s="64"/>
      <c r="CA1247" s="64"/>
      <c r="CB1247" s="64"/>
      <c r="CC1247" s="64"/>
      <c r="CD1247" s="64"/>
      <c r="CE1247" s="64"/>
      <c r="CF1247" s="64"/>
      <c r="CG1247" s="64" t="s">
        <v>103</v>
      </c>
      <c r="CH1247" s="64"/>
      <c r="CI1247" s="64"/>
      <c r="CJ1247" s="64"/>
      <c r="CK1247"/>
      <c r="CP1247"/>
      <c r="CQ1247"/>
      <c r="CR1247"/>
      <c r="CS1247"/>
      <c r="CT1247"/>
      <c r="CU1247"/>
      <c r="CV1247"/>
      <c r="CW1247" s="64"/>
    </row>
    <row r="1248" spans="1:101" s="17" customFormat="1" x14ac:dyDescent="0.25">
      <c r="A1248" s="64"/>
      <c r="C1248" s="64"/>
      <c r="D1248" s="64"/>
      <c r="E1248" s="64"/>
      <c r="F1248" s="66"/>
      <c r="W1248" s="20"/>
      <c r="X1248" s="64"/>
      <c r="Y1248" s="64"/>
      <c r="Z1248" s="20"/>
      <c r="AA1248" s="20"/>
      <c r="AB1248" s="20"/>
      <c r="AC1248" s="64"/>
      <c r="AD1248" s="64"/>
      <c r="AE1248" s="64"/>
      <c r="AF1248" s="20"/>
      <c r="AG1248" s="64" t="s">
        <v>4868</v>
      </c>
      <c r="AI1248" s="64"/>
      <c r="AK1248" s="64"/>
      <c r="AL1248" s="64"/>
      <c r="AM1248" s="64"/>
      <c r="AN1248" s="64"/>
      <c r="AO1248" s="64"/>
      <c r="AP1248" s="64"/>
      <c r="AQ1248" s="64"/>
      <c r="AR1248" s="64"/>
      <c r="AS1248" s="64"/>
      <c r="AT1248" s="64"/>
      <c r="AU1248" s="68"/>
      <c r="BC1248" s="64"/>
      <c r="BD1248" s="64"/>
      <c r="BE1248" s="65"/>
      <c r="BF1248" s="65"/>
      <c r="BG1248" s="65"/>
      <c r="BH1248" s="65"/>
      <c r="BI1248" s="20"/>
      <c r="BJ1248" s="20"/>
      <c r="BK1248" s="20"/>
      <c r="BL1248" s="20"/>
      <c r="BM1248" s="64"/>
      <c r="BN1248" s="65"/>
      <c r="BO1248" s="64"/>
      <c r="BP1248" s="65"/>
      <c r="BQ1248" s="64"/>
      <c r="BR1248" s="65"/>
      <c r="BS1248" s="64"/>
      <c r="BT1248" s="64"/>
      <c r="BU1248" s="64"/>
      <c r="BV1248" s="64"/>
      <c r="BW1248" s="64"/>
      <c r="BX1248" s="64"/>
      <c r="BY1248" s="64"/>
      <c r="BZ1248" s="64"/>
      <c r="CA1248" s="64"/>
      <c r="CB1248" s="64"/>
      <c r="CC1248" s="64"/>
      <c r="CD1248" s="64"/>
      <c r="CE1248" s="64"/>
      <c r="CF1248" s="64"/>
      <c r="CG1248" s="64" t="s">
        <v>103</v>
      </c>
      <c r="CH1248" s="64"/>
      <c r="CI1248" s="64"/>
      <c r="CJ1248" s="64"/>
      <c r="CK1248"/>
      <c r="CP1248"/>
      <c r="CQ1248"/>
      <c r="CR1248"/>
      <c r="CS1248"/>
      <c r="CT1248"/>
      <c r="CU1248"/>
      <c r="CV1248"/>
      <c r="CW1248" s="64"/>
    </row>
    <row r="1249" spans="1:101" s="17" customFormat="1" x14ac:dyDescent="0.25">
      <c r="A1249" s="64"/>
      <c r="C1249" s="64"/>
      <c r="D1249" s="64"/>
      <c r="E1249" s="64"/>
      <c r="F1249" s="66"/>
      <c r="W1249" s="20"/>
      <c r="X1249" s="64"/>
      <c r="Y1249" s="64"/>
      <c r="Z1249" s="20"/>
      <c r="AA1249" s="20"/>
      <c r="AB1249" s="20"/>
      <c r="AC1249" s="64"/>
      <c r="AD1249" s="64"/>
      <c r="AE1249" s="64"/>
      <c r="AF1249" s="20"/>
      <c r="AG1249" s="64" t="s">
        <v>4872</v>
      </c>
      <c r="AI1249" s="64"/>
      <c r="AK1249" s="64"/>
      <c r="AL1249" s="64"/>
      <c r="AM1249" s="64"/>
      <c r="AN1249" s="64"/>
      <c r="AO1249" s="64"/>
      <c r="AP1249" s="64"/>
      <c r="AQ1249" s="64"/>
      <c r="AR1249" s="64"/>
      <c r="AS1249" s="64"/>
      <c r="AT1249" s="64"/>
      <c r="AU1249" s="68"/>
      <c r="BC1249" s="64"/>
      <c r="BD1249" s="64"/>
      <c r="BE1249" s="65"/>
      <c r="BF1249" s="65"/>
      <c r="BG1249" s="65"/>
      <c r="BH1249" s="65"/>
      <c r="BI1249" s="20"/>
      <c r="BJ1249" s="20"/>
      <c r="BK1249" s="20"/>
      <c r="BL1249" s="20"/>
      <c r="BM1249" s="64"/>
      <c r="BN1249" s="65"/>
      <c r="BO1249" s="64"/>
      <c r="BP1249" s="65"/>
      <c r="BQ1249" s="64"/>
      <c r="BR1249" s="65"/>
      <c r="BS1249" s="64"/>
      <c r="BT1249" s="64"/>
      <c r="BU1249" s="64"/>
      <c r="BV1249" s="64"/>
      <c r="BW1249" s="64"/>
      <c r="BX1249" s="64"/>
      <c r="BY1249" s="64"/>
      <c r="BZ1249" s="64"/>
      <c r="CA1249" s="64"/>
      <c r="CB1249" s="64"/>
      <c r="CC1249" s="64"/>
      <c r="CD1249" s="64"/>
      <c r="CE1249" s="64"/>
      <c r="CF1249" s="64"/>
      <c r="CG1249" s="64" t="s">
        <v>103</v>
      </c>
      <c r="CH1249" s="64"/>
      <c r="CI1249" s="64"/>
      <c r="CJ1249" s="64"/>
      <c r="CK1249"/>
      <c r="CP1249"/>
      <c r="CQ1249"/>
      <c r="CR1249"/>
      <c r="CS1249"/>
      <c r="CT1249"/>
      <c r="CU1249"/>
      <c r="CV1249"/>
      <c r="CW1249" s="64"/>
    </row>
    <row r="1250" spans="1:101" s="17" customFormat="1" x14ac:dyDescent="0.25">
      <c r="A1250" s="64"/>
      <c r="C1250" s="64"/>
      <c r="D1250" s="64"/>
      <c r="E1250" s="64"/>
      <c r="F1250" s="66"/>
      <c r="W1250" s="20"/>
      <c r="X1250" s="64"/>
      <c r="Y1250" s="64"/>
      <c r="Z1250" s="20"/>
      <c r="AA1250" s="20"/>
      <c r="AB1250" s="20"/>
      <c r="AC1250" s="64"/>
      <c r="AD1250" s="64"/>
      <c r="AE1250" s="64"/>
      <c r="AF1250" s="20"/>
      <c r="AG1250" s="64" t="s">
        <v>4875</v>
      </c>
      <c r="AI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8"/>
      <c r="BC1250" s="64"/>
      <c r="BD1250" s="64"/>
      <c r="BE1250" s="65"/>
      <c r="BF1250" s="65"/>
      <c r="BG1250" s="65"/>
      <c r="BH1250" s="65"/>
      <c r="BI1250" s="20"/>
      <c r="BJ1250" s="20"/>
      <c r="BK1250" s="20"/>
      <c r="BL1250" s="20"/>
      <c r="BM1250" s="64"/>
      <c r="BN1250" s="65"/>
      <c r="BO1250" s="64"/>
      <c r="BP1250" s="65"/>
      <c r="BQ1250" s="64"/>
      <c r="BR1250" s="65"/>
      <c r="BS1250" s="64"/>
      <c r="BT1250" s="64"/>
      <c r="BU1250" s="64"/>
      <c r="BV1250" s="64"/>
      <c r="BW1250" s="64"/>
      <c r="BX1250" s="64"/>
      <c r="BY1250" s="64"/>
      <c r="BZ1250" s="64"/>
      <c r="CA1250" s="64"/>
      <c r="CB1250" s="64"/>
      <c r="CC1250" s="64"/>
      <c r="CD1250" s="64"/>
      <c r="CE1250" s="64"/>
      <c r="CF1250" s="64"/>
      <c r="CG1250" s="64"/>
      <c r="CH1250" s="64"/>
      <c r="CI1250" s="64"/>
      <c r="CJ1250" s="64"/>
      <c r="CK1250"/>
      <c r="CP1250"/>
      <c r="CQ1250"/>
      <c r="CR1250"/>
      <c r="CS1250"/>
      <c r="CT1250"/>
      <c r="CU1250"/>
      <c r="CV1250"/>
      <c r="CW1250" s="64"/>
    </row>
    <row r="1251" spans="1:101" s="17" customFormat="1" x14ac:dyDescent="0.25">
      <c r="A1251" s="64"/>
      <c r="C1251" s="64"/>
      <c r="D1251" s="64"/>
      <c r="E1251" s="64"/>
      <c r="F1251" s="66"/>
      <c r="W1251" s="20"/>
      <c r="X1251" s="64"/>
      <c r="Y1251" s="64"/>
      <c r="Z1251" s="20"/>
      <c r="AA1251" s="20"/>
      <c r="AB1251" s="20"/>
      <c r="AC1251" s="64"/>
      <c r="AD1251" s="64"/>
      <c r="AE1251" s="64"/>
      <c r="AF1251" s="20"/>
      <c r="AG1251" s="64" t="s">
        <v>4881</v>
      </c>
      <c r="AI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8"/>
      <c r="BC1251" s="64"/>
      <c r="BD1251" s="64"/>
      <c r="BE1251" s="65"/>
      <c r="BF1251" s="65"/>
      <c r="BG1251" s="65"/>
      <c r="BH1251" s="65"/>
      <c r="BI1251" s="20"/>
      <c r="BJ1251" s="20"/>
      <c r="BK1251" s="20"/>
      <c r="BL1251" s="20"/>
      <c r="BM1251" s="64"/>
      <c r="BN1251" s="65"/>
      <c r="BO1251" s="64"/>
      <c r="BP1251" s="65"/>
      <c r="BQ1251" s="64"/>
      <c r="BR1251" s="65"/>
      <c r="BS1251" s="64"/>
      <c r="BT1251" s="64"/>
      <c r="BU1251" s="64"/>
      <c r="BV1251" s="64"/>
      <c r="BW1251" s="64"/>
      <c r="BX1251" s="64"/>
      <c r="BY1251" s="64"/>
      <c r="BZ1251" s="64"/>
      <c r="CA1251" s="64"/>
      <c r="CB1251" s="64"/>
      <c r="CC1251" s="64"/>
      <c r="CD1251" s="64"/>
      <c r="CE1251" s="64"/>
      <c r="CF1251" s="64"/>
      <c r="CG1251" s="64"/>
      <c r="CH1251" s="64"/>
      <c r="CI1251" s="64"/>
      <c r="CJ1251" s="64"/>
      <c r="CK1251"/>
      <c r="CP1251"/>
      <c r="CQ1251"/>
      <c r="CR1251"/>
      <c r="CS1251"/>
      <c r="CT1251"/>
      <c r="CU1251"/>
      <c r="CV1251"/>
      <c r="CW1251" s="64"/>
    </row>
    <row r="1252" spans="1:101" s="17" customFormat="1" x14ac:dyDescent="0.25">
      <c r="A1252" s="64"/>
      <c r="C1252" s="64"/>
      <c r="D1252" s="64"/>
      <c r="E1252" s="64"/>
      <c r="F1252" s="66"/>
      <c r="W1252" s="20"/>
      <c r="X1252" s="64"/>
      <c r="Y1252" s="64"/>
      <c r="Z1252" s="20"/>
      <c r="AA1252" s="20"/>
      <c r="AB1252" s="20"/>
      <c r="AC1252" s="64"/>
      <c r="AD1252" s="64"/>
      <c r="AE1252" s="64"/>
      <c r="AF1252" s="20"/>
      <c r="AG1252" s="64" t="s">
        <v>4887</v>
      </c>
      <c r="AI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8"/>
      <c r="BC1252" s="64"/>
      <c r="BD1252" s="64"/>
      <c r="BE1252" s="65"/>
      <c r="BF1252" s="65"/>
      <c r="BG1252" s="65"/>
      <c r="BH1252" s="65"/>
      <c r="BI1252" s="20"/>
      <c r="BJ1252" s="20"/>
      <c r="BK1252" s="20"/>
      <c r="BL1252" s="20"/>
      <c r="BM1252" s="64"/>
      <c r="BN1252" s="65"/>
      <c r="BO1252" s="64"/>
      <c r="BP1252" s="65"/>
      <c r="BQ1252" s="64"/>
      <c r="BR1252" s="65"/>
      <c r="BS1252" s="64"/>
      <c r="BT1252" s="64"/>
      <c r="BU1252" s="64"/>
      <c r="BV1252" s="64"/>
      <c r="BW1252" s="64"/>
      <c r="BX1252" s="64"/>
      <c r="BY1252" s="64"/>
      <c r="BZ1252" s="64"/>
      <c r="CA1252" s="64"/>
      <c r="CB1252" s="64"/>
      <c r="CC1252" s="64"/>
      <c r="CD1252" s="64"/>
      <c r="CE1252" s="64"/>
      <c r="CF1252" s="64"/>
      <c r="CG1252" s="64" t="s">
        <v>103</v>
      </c>
      <c r="CH1252" s="64"/>
      <c r="CI1252" s="64"/>
      <c r="CJ1252" s="64"/>
      <c r="CK1252"/>
      <c r="CP1252"/>
      <c r="CQ1252"/>
      <c r="CR1252"/>
      <c r="CS1252"/>
      <c r="CT1252"/>
      <c r="CU1252"/>
      <c r="CV1252"/>
      <c r="CW1252" s="64"/>
    </row>
    <row r="1253" spans="1:101" s="17" customFormat="1" x14ac:dyDescent="0.25">
      <c r="A1253" s="64"/>
      <c r="C1253" s="64"/>
      <c r="D1253" s="64"/>
      <c r="E1253" s="64"/>
      <c r="F1253" s="66"/>
      <c r="W1253" s="20"/>
      <c r="X1253" s="64"/>
      <c r="Y1253" s="64"/>
      <c r="Z1253" s="20"/>
      <c r="AA1253" s="20"/>
      <c r="AB1253" s="20"/>
      <c r="AC1253" s="64"/>
      <c r="AD1253" s="64"/>
      <c r="AE1253" s="64"/>
      <c r="AF1253" s="20"/>
      <c r="AG1253" s="64" t="s">
        <v>4891</v>
      </c>
      <c r="AI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8"/>
      <c r="BC1253" s="64"/>
      <c r="BD1253" s="64"/>
      <c r="BE1253" s="65"/>
      <c r="BF1253" s="65"/>
      <c r="BG1253" s="65"/>
      <c r="BH1253" s="65"/>
      <c r="BI1253" s="20"/>
      <c r="BJ1253" s="20"/>
      <c r="BK1253" s="20"/>
      <c r="BL1253" s="20"/>
      <c r="BM1253" s="64"/>
      <c r="BN1253" s="65"/>
      <c r="BO1253" s="64"/>
      <c r="BP1253" s="65"/>
      <c r="BQ1253" s="64"/>
      <c r="BR1253" s="65"/>
      <c r="BS1253" s="64"/>
      <c r="BT1253" s="64"/>
      <c r="BU1253" s="64"/>
      <c r="BV1253" s="64"/>
      <c r="BW1253" s="64"/>
      <c r="BX1253" s="64"/>
      <c r="BY1253" s="64"/>
      <c r="BZ1253" s="64"/>
      <c r="CA1253" s="64"/>
      <c r="CB1253" s="64"/>
      <c r="CC1253" s="64"/>
      <c r="CD1253" s="64"/>
      <c r="CE1253" s="64"/>
      <c r="CF1253" s="64"/>
      <c r="CG1253" s="64"/>
      <c r="CH1253" s="64"/>
      <c r="CI1253" s="64"/>
      <c r="CJ1253" s="64"/>
      <c r="CK1253"/>
      <c r="CP1253"/>
      <c r="CQ1253"/>
      <c r="CR1253"/>
      <c r="CS1253"/>
      <c r="CT1253"/>
      <c r="CU1253"/>
      <c r="CV1253"/>
      <c r="CW1253" s="64"/>
    </row>
    <row r="1254" spans="1:101" s="17" customFormat="1" x14ac:dyDescent="0.25">
      <c r="A1254" s="64"/>
      <c r="C1254" s="64"/>
      <c r="D1254" s="64"/>
      <c r="E1254" s="64"/>
      <c r="F1254" s="66"/>
      <c r="W1254" s="20"/>
      <c r="X1254" s="64"/>
      <c r="Y1254" s="64"/>
      <c r="Z1254" s="20"/>
      <c r="AA1254" s="20"/>
      <c r="AB1254" s="20"/>
      <c r="AC1254" s="64"/>
      <c r="AD1254" s="64"/>
      <c r="AE1254" s="64"/>
      <c r="AF1254" s="20"/>
      <c r="AG1254" s="64" t="s">
        <v>4896</v>
      </c>
      <c r="AI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/>
      <c r="AU1254" s="68"/>
      <c r="BC1254" s="64"/>
      <c r="BD1254" s="64"/>
      <c r="BE1254" s="65"/>
      <c r="BF1254" s="65"/>
      <c r="BG1254" s="65"/>
      <c r="BH1254" s="65"/>
      <c r="BI1254" s="20"/>
      <c r="BJ1254" s="20"/>
      <c r="BK1254" s="20"/>
      <c r="BL1254" s="20"/>
      <c r="BM1254" s="64"/>
      <c r="BN1254" s="65"/>
      <c r="BO1254" s="64"/>
      <c r="BP1254" s="65"/>
      <c r="BQ1254" s="64"/>
      <c r="BR1254" s="65"/>
      <c r="BS1254" s="64"/>
      <c r="BT1254" s="64"/>
      <c r="BU1254" s="64"/>
      <c r="BV1254" s="64"/>
      <c r="BW1254" s="64"/>
      <c r="BX1254" s="64"/>
      <c r="BY1254" s="64"/>
      <c r="BZ1254" s="64"/>
      <c r="CA1254" s="64"/>
      <c r="CB1254" s="64"/>
      <c r="CC1254" s="64"/>
      <c r="CD1254" s="64"/>
      <c r="CE1254" s="64"/>
      <c r="CF1254" s="64"/>
      <c r="CG1254" s="64"/>
      <c r="CH1254" s="64"/>
      <c r="CI1254" s="64"/>
      <c r="CJ1254" s="64"/>
      <c r="CK1254"/>
      <c r="CP1254"/>
      <c r="CQ1254"/>
      <c r="CR1254"/>
      <c r="CS1254"/>
      <c r="CT1254"/>
      <c r="CU1254"/>
      <c r="CV1254"/>
      <c r="CW1254" s="64"/>
    </row>
    <row r="1255" spans="1:101" s="17" customFormat="1" x14ac:dyDescent="0.25">
      <c r="A1255" s="64"/>
      <c r="C1255" s="64"/>
      <c r="D1255" s="64"/>
      <c r="E1255" s="64"/>
      <c r="F1255" s="66"/>
      <c r="W1255" s="20"/>
      <c r="X1255" s="64"/>
      <c r="Y1255" s="64"/>
      <c r="Z1255" s="20"/>
      <c r="AA1255" s="20"/>
      <c r="AB1255" s="20"/>
      <c r="AC1255" s="64"/>
      <c r="AD1255" s="64"/>
      <c r="AE1255" s="64"/>
      <c r="AF1255" s="20"/>
      <c r="AG1255" s="64" t="s">
        <v>4899</v>
      </c>
      <c r="AI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/>
      <c r="AU1255" s="68"/>
      <c r="BC1255" s="64"/>
      <c r="BD1255" s="64"/>
      <c r="BE1255" s="65"/>
      <c r="BF1255" s="65"/>
      <c r="BG1255" s="65"/>
      <c r="BH1255" s="65"/>
      <c r="BI1255" s="20"/>
      <c r="BJ1255" s="20"/>
      <c r="BK1255" s="20"/>
      <c r="BL1255" s="20"/>
      <c r="BM1255" s="64"/>
      <c r="BN1255" s="65"/>
      <c r="BO1255" s="64"/>
      <c r="BP1255" s="65"/>
      <c r="BQ1255" s="64"/>
      <c r="BR1255" s="65"/>
      <c r="BS1255" s="64"/>
      <c r="BT1255" s="64"/>
      <c r="BU1255" s="64"/>
      <c r="BV1255" s="64"/>
      <c r="BW1255" s="64"/>
      <c r="BX1255" s="64"/>
      <c r="BY1255" s="64"/>
      <c r="BZ1255" s="64"/>
      <c r="CA1255" s="64"/>
      <c r="CB1255" s="64"/>
      <c r="CC1255" s="64"/>
      <c r="CD1255" s="64"/>
      <c r="CE1255" s="64"/>
      <c r="CF1255" s="64"/>
      <c r="CG1255" s="64"/>
      <c r="CH1255" s="64"/>
      <c r="CI1255" s="64"/>
      <c r="CJ1255" s="64"/>
      <c r="CK1255"/>
      <c r="CP1255"/>
      <c r="CQ1255"/>
      <c r="CR1255"/>
      <c r="CS1255"/>
      <c r="CT1255"/>
      <c r="CU1255"/>
      <c r="CV1255"/>
      <c r="CW1255" s="64"/>
    </row>
    <row r="1256" spans="1:101" s="17" customFormat="1" x14ac:dyDescent="0.25">
      <c r="A1256" s="64"/>
      <c r="C1256" s="64"/>
      <c r="D1256" s="64"/>
      <c r="E1256" s="64"/>
      <c r="F1256" s="66"/>
      <c r="W1256" s="20"/>
      <c r="X1256" s="64"/>
      <c r="Y1256" s="64"/>
      <c r="Z1256" s="20"/>
      <c r="AA1256" s="20"/>
      <c r="AB1256" s="20"/>
      <c r="AC1256" s="64"/>
      <c r="AD1256" s="64"/>
      <c r="AE1256" s="64"/>
      <c r="AF1256" s="20"/>
      <c r="AG1256" s="64" t="s">
        <v>4903</v>
      </c>
      <c r="AI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/>
      <c r="AU1256" s="68"/>
      <c r="BC1256" s="64"/>
      <c r="BD1256" s="64"/>
      <c r="BE1256" s="65"/>
      <c r="BF1256" s="65"/>
      <c r="BG1256" s="65"/>
      <c r="BH1256" s="65"/>
      <c r="BI1256" s="20"/>
      <c r="BJ1256" s="20"/>
      <c r="BK1256" s="20"/>
      <c r="BL1256" s="20"/>
      <c r="BM1256" s="64"/>
      <c r="BN1256" s="65"/>
      <c r="BO1256" s="64"/>
      <c r="BP1256" s="65"/>
      <c r="BQ1256" s="64"/>
      <c r="BR1256" s="65"/>
      <c r="BS1256" s="64"/>
      <c r="BT1256" s="64"/>
      <c r="BU1256" s="64"/>
      <c r="BV1256" s="64"/>
      <c r="BW1256" s="64"/>
      <c r="BX1256" s="64"/>
      <c r="BY1256" s="64"/>
      <c r="BZ1256" s="64"/>
      <c r="CA1256" s="64"/>
      <c r="CB1256" s="64"/>
      <c r="CC1256" s="64"/>
      <c r="CD1256" s="64"/>
      <c r="CE1256" s="64"/>
      <c r="CF1256" s="64"/>
      <c r="CG1256" s="64" t="s">
        <v>103</v>
      </c>
      <c r="CH1256" s="64"/>
      <c r="CI1256" s="64"/>
      <c r="CJ1256" s="64"/>
      <c r="CK1256"/>
      <c r="CP1256"/>
      <c r="CQ1256"/>
      <c r="CR1256"/>
      <c r="CS1256"/>
      <c r="CT1256"/>
      <c r="CU1256"/>
      <c r="CV1256"/>
      <c r="CW1256" s="64"/>
    </row>
    <row r="1257" spans="1:101" s="17" customFormat="1" x14ac:dyDescent="0.25">
      <c r="A1257" s="64"/>
      <c r="C1257" s="64"/>
      <c r="D1257" s="64"/>
      <c r="E1257" s="64"/>
      <c r="F1257" s="66"/>
      <c r="W1257" s="20"/>
      <c r="X1257" s="64"/>
      <c r="Y1257" s="64"/>
      <c r="Z1257" s="20"/>
      <c r="AA1257" s="20"/>
      <c r="AB1257" s="20"/>
      <c r="AC1257" s="64"/>
      <c r="AD1257" s="64"/>
      <c r="AE1257" s="64"/>
      <c r="AF1257" s="20"/>
      <c r="AG1257" s="64" t="s">
        <v>4908</v>
      </c>
      <c r="AI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/>
      <c r="AU1257" s="68"/>
      <c r="BC1257" s="64"/>
      <c r="BD1257" s="64"/>
      <c r="BE1257" s="65"/>
      <c r="BF1257" s="65"/>
      <c r="BG1257" s="65"/>
      <c r="BH1257" s="65"/>
      <c r="BI1257" s="20"/>
      <c r="BJ1257" s="20"/>
      <c r="BK1257" s="20"/>
      <c r="BL1257" s="20"/>
      <c r="BM1257" s="64"/>
      <c r="BN1257" s="65"/>
      <c r="BO1257" s="64"/>
      <c r="BP1257" s="65"/>
      <c r="BQ1257" s="64"/>
      <c r="BR1257" s="65"/>
      <c r="BS1257" s="64"/>
      <c r="BT1257" s="64"/>
      <c r="BU1257" s="64"/>
      <c r="BV1257" s="64"/>
      <c r="BW1257" s="64"/>
      <c r="BX1257" s="64"/>
      <c r="BY1257" s="64"/>
      <c r="BZ1257" s="64"/>
      <c r="CA1257" s="64"/>
      <c r="CB1257" s="64"/>
      <c r="CC1257" s="64"/>
      <c r="CD1257" s="64"/>
      <c r="CE1257" s="64"/>
      <c r="CF1257" s="64"/>
      <c r="CG1257" s="64"/>
      <c r="CH1257" s="64"/>
      <c r="CI1257" s="64"/>
      <c r="CJ1257" s="64"/>
      <c r="CK1257"/>
      <c r="CP1257"/>
      <c r="CQ1257"/>
      <c r="CR1257"/>
      <c r="CS1257"/>
      <c r="CT1257"/>
      <c r="CU1257"/>
      <c r="CV1257"/>
      <c r="CW1257" s="64"/>
    </row>
    <row r="1258" spans="1:101" s="17" customFormat="1" x14ac:dyDescent="0.25">
      <c r="A1258" s="64"/>
      <c r="C1258" s="64"/>
      <c r="D1258" s="64"/>
      <c r="E1258" s="64"/>
      <c r="F1258" s="66"/>
      <c r="W1258" s="20"/>
      <c r="X1258" s="64"/>
      <c r="Y1258" s="64"/>
      <c r="Z1258" s="20"/>
      <c r="AA1258" s="20"/>
      <c r="AB1258" s="20"/>
      <c r="AC1258" s="64"/>
      <c r="AD1258" s="64"/>
      <c r="AE1258" s="64"/>
      <c r="AF1258" s="20"/>
      <c r="AG1258" s="64" t="s">
        <v>4913</v>
      </c>
      <c r="AI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/>
      <c r="AU1258" s="68"/>
      <c r="BC1258" s="64"/>
      <c r="BD1258" s="64"/>
      <c r="BE1258" s="65"/>
      <c r="BF1258" s="65"/>
      <c r="BG1258" s="65"/>
      <c r="BH1258" s="65"/>
      <c r="BI1258" s="20"/>
      <c r="BJ1258" s="20"/>
      <c r="BK1258" s="20"/>
      <c r="BL1258" s="20"/>
      <c r="BM1258" s="64"/>
      <c r="BN1258" s="65"/>
      <c r="BO1258" s="64"/>
      <c r="BP1258" s="65"/>
      <c r="BQ1258" s="64"/>
      <c r="BR1258" s="65"/>
      <c r="BS1258" s="64"/>
      <c r="BT1258" s="64"/>
      <c r="BU1258" s="64"/>
      <c r="BV1258" s="64"/>
      <c r="BW1258" s="64"/>
      <c r="BX1258" s="64"/>
      <c r="BY1258" s="64"/>
      <c r="BZ1258" s="64"/>
      <c r="CA1258" s="64"/>
      <c r="CB1258" s="64"/>
      <c r="CC1258" s="64"/>
      <c r="CD1258" s="64"/>
      <c r="CE1258" s="64"/>
      <c r="CF1258" s="64"/>
      <c r="CG1258" s="64"/>
      <c r="CH1258" s="64"/>
      <c r="CI1258" s="64"/>
      <c r="CJ1258" s="64"/>
      <c r="CK1258"/>
      <c r="CP1258"/>
      <c r="CQ1258"/>
      <c r="CR1258"/>
      <c r="CS1258"/>
      <c r="CT1258"/>
      <c r="CU1258"/>
      <c r="CV1258"/>
      <c r="CW1258" s="64"/>
    </row>
    <row r="1259" spans="1:101" s="17" customFormat="1" x14ac:dyDescent="0.25">
      <c r="A1259" s="64"/>
      <c r="C1259" s="64"/>
      <c r="D1259" s="64"/>
      <c r="E1259" s="64"/>
      <c r="F1259" s="66"/>
      <c r="W1259" s="20"/>
      <c r="X1259" s="64"/>
      <c r="Y1259" s="64"/>
      <c r="Z1259" s="20"/>
      <c r="AA1259" s="20"/>
      <c r="AB1259" s="20"/>
      <c r="AC1259" s="64"/>
      <c r="AD1259" s="64"/>
      <c r="AE1259" s="64"/>
      <c r="AF1259" s="20"/>
      <c r="AG1259" s="64" t="s">
        <v>4916</v>
      </c>
      <c r="AI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/>
      <c r="AU1259" s="68"/>
      <c r="BC1259" s="64"/>
      <c r="BD1259" s="64"/>
      <c r="BE1259" s="65"/>
      <c r="BF1259" s="65"/>
      <c r="BG1259" s="65"/>
      <c r="BH1259" s="65"/>
      <c r="BI1259" s="20"/>
      <c r="BJ1259" s="20"/>
      <c r="BK1259" s="20"/>
      <c r="BL1259" s="20"/>
      <c r="BM1259" s="64"/>
      <c r="BN1259" s="65"/>
      <c r="BO1259" s="64"/>
      <c r="BP1259" s="65"/>
      <c r="BQ1259" s="64"/>
      <c r="BR1259" s="65"/>
      <c r="BS1259" s="64"/>
      <c r="BT1259" s="64"/>
      <c r="BU1259" s="64"/>
      <c r="BV1259" s="64"/>
      <c r="BW1259" s="64"/>
      <c r="BX1259" s="64"/>
      <c r="BY1259" s="64"/>
      <c r="BZ1259" s="64"/>
      <c r="CA1259" s="64"/>
      <c r="CB1259" s="64"/>
      <c r="CC1259" s="64"/>
      <c r="CD1259" s="64"/>
      <c r="CE1259" s="64"/>
      <c r="CF1259" s="64"/>
      <c r="CG1259" s="64"/>
      <c r="CH1259" s="64"/>
      <c r="CI1259" s="64"/>
      <c r="CJ1259" s="64"/>
      <c r="CK1259"/>
      <c r="CP1259"/>
      <c r="CQ1259"/>
      <c r="CR1259"/>
      <c r="CS1259"/>
      <c r="CT1259"/>
      <c r="CU1259"/>
      <c r="CV1259"/>
      <c r="CW1259" s="64"/>
    </row>
    <row r="1260" spans="1:101" s="17" customFormat="1" x14ac:dyDescent="0.25">
      <c r="A1260" s="64"/>
      <c r="C1260" s="64"/>
      <c r="D1260" s="64"/>
      <c r="E1260" s="64"/>
      <c r="F1260" s="66"/>
      <c r="W1260" s="20"/>
      <c r="X1260" s="64"/>
      <c r="Y1260" s="64"/>
      <c r="Z1260" s="20"/>
      <c r="AA1260" s="20"/>
      <c r="AB1260" s="20"/>
      <c r="AC1260" s="64"/>
      <c r="AD1260" s="64"/>
      <c r="AE1260" s="64"/>
      <c r="AF1260" s="20"/>
      <c r="AG1260" s="64" t="s">
        <v>4920</v>
      </c>
      <c r="AI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/>
      <c r="AU1260" s="68"/>
      <c r="BC1260" s="64"/>
      <c r="BD1260" s="64"/>
      <c r="BE1260" s="65"/>
      <c r="BF1260" s="65"/>
      <c r="BG1260" s="65"/>
      <c r="BH1260" s="65"/>
      <c r="BI1260" s="20"/>
      <c r="BJ1260" s="20"/>
      <c r="BK1260" s="20"/>
      <c r="BL1260" s="20"/>
      <c r="BM1260" s="64"/>
      <c r="BN1260" s="65"/>
      <c r="BO1260" s="64"/>
      <c r="BP1260" s="65"/>
      <c r="BQ1260" s="64"/>
      <c r="BR1260" s="65"/>
      <c r="BS1260" s="64"/>
      <c r="BT1260" s="64"/>
      <c r="BU1260" s="64"/>
      <c r="BV1260" s="64"/>
      <c r="BW1260" s="64"/>
      <c r="BX1260" s="64"/>
      <c r="BY1260" s="64"/>
      <c r="BZ1260" s="64"/>
      <c r="CA1260" s="64"/>
      <c r="CB1260" s="64"/>
      <c r="CC1260" s="64"/>
      <c r="CD1260" s="64"/>
      <c r="CE1260" s="64"/>
      <c r="CF1260" s="64"/>
      <c r="CG1260" s="64" t="s">
        <v>4922</v>
      </c>
      <c r="CH1260" s="64"/>
      <c r="CI1260" s="64"/>
      <c r="CJ1260" s="64"/>
      <c r="CK1260"/>
      <c r="CP1260"/>
      <c r="CQ1260"/>
      <c r="CR1260"/>
      <c r="CS1260"/>
      <c r="CT1260"/>
      <c r="CU1260"/>
      <c r="CV1260"/>
      <c r="CW1260" s="64"/>
    </row>
    <row r="1261" spans="1:101" s="17" customFormat="1" x14ac:dyDescent="0.25">
      <c r="A1261" s="64"/>
      <c r="C1261" s="64"/>
      <c r="D1261" s="64"/>
      <c r="E1261" s="64"/>
      <c r="F1261" s="66"/>
      <c r="W1261" s="20"/>
      <c r="X1261" s="64"/>
      <c r="Y1261" s="64"/>
      <c r="Z1261" s="20"/>
      <c r="AA1261" s="20"/>
      <c r="AB1261" s="20"/>
      <c r="AC1261" s="64"/>
      <c r="AD1261" s="64"/>
      <c r="AE1261" s="64"/>
      <c r="AF1261" s="20"/>
      <c r="AG1261" s="64" t="s">
        <v>4926</v>
      </c>
      <c r="AI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/>
      <c r="AU1261" s="68"/>
      <c r="BC1261" s="64"/>
      <c r="BD1261" s="64"/>
      <c r="BE1261" s="65"/>
      <c r="BF1261" s="65"/>
      <c r="BG1261" s="65"/>
      <c r="BH1261" s="65"/>
      <c r="BI1261" s="20"/>
      <c r="BJ1261" s="20"/>
      <c r="BK1261" s="20"/>
      <c r="BL1261" s="20"/>
      <c r="BM1261" s="64"/>
      <c r="BN1261" s="65"/>
      <c r="BO1261" s="64"/>
      <c r="BP1261" s="65"/>
      <c r="BQ1261" s="64"/>
      <c r="BR1261" s="65"/>
      <c r="BS1261" s="64"/>
      <c r="BT1261" s="64"/>
      <c r="BU1261" s="64"/>
      <c r="BV1261" s="64"/>
      <c r="BW1261" s="64"/>
      <c r="BX1261" s="64"/>
      <c r="BY1261" s="64"/>
      <c r="BZ1261" s="64"/>
      <c r="CA1261" s="64"/>
      <c r="CB1261" s="64"/>
      <c r="CC1261" s="64"/>
      <c r="CD1261" s="64"/>
      <c r="CE1261" s="64"/>
      <c r="CF1261" s="64"/>
      <c r="CG1261" s="64"/>
      <c r="CH1261" s="64"/>
      <c r="CI1261" s="64"/>
      <c r="CJ1261" s="64"/>
      <c r="CK1261"/>
      <c r="CP1261"/>
      <c r="CQ1261"/>
      <c r="CR1261"/>
      <c r="CS1261"/>
      <c r="CT1261"/>
      <c r="CU1261"/>
      <c r="CV1261"/>
      <c r="CW1261" s="64"/>
    </row>
    <row r="1262" spans="1:101" s="17" customFormat="1" x14ac:dyDescent="0.25">
      <c r="A1262" s="64"/>
      <c r="C1262" s="64"/>
      <c r="D1262" s="64"/>
      <c r="E1262" s="64"/>
      <c r="F1262" s="66"/>
      <c r="W1262" s="20"/>
      <c r="X1262" s="64"/>
      <c r="Y1262" s="64"/>
      <c r="Z1262" s="20"/>
      <c r="AA1262" s="20"/>
      <c r="AB1262" s="20"/>
      <c r="AC1262" s="64"/>
      <c r="AD1262" s="64"/>
      <c r="AE1262" s="64"/>
      <c r="AF1262" s="20"/>
      <c r="AG1262" s="64" t="s">
        <v>4929</v>
      </c>
      <c r="AI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/>
      <c r="AU1262" s="68"/>
      <c r="BC1262" s="64"/>
      <c r="BD1262" s="64"/>
      <c r="BE1262" s="65"/>
      <c r="BF1262" s="65"/>
      <c r="BG1262" s="65"/>
      <c r="BH1262" s="65"/>
      <c r="BI1262" s="20"/>
      <c r="BJ1262" s="20"/>
      <c r="BK1262" s="20"/>
      <c r="BL1262" s="20"/>
      <c r="BM1262" s="64"/>
      <c r="BN1262" s="65"/>
      <c r="BO1262" s="64"/>
      <c r="BP1262" s="65"/>
      <c r="BQ1262" s="64"/>
      <c r="BR1262" s="65"/>
      <c r="BS1262" s="64"/>
      <c r="BT1262" s="64"/>
      <c r="BU1262" s="64"/>
      <c r="BV1262" s="64"/>
      <c r="BW1262" s="64"/>
      <c r="BX1262" s="64"/>
      <c r="BY1262" s="64"/>
      <c r="BZ1262" s="64"/>
      <c r="CA1262" s="64"/>
      <c r="CB1262" s="64"/>
      <c r="CC1262" s="64"/>
      <c r="CD1262" s="64"/>
      <c r="CE1262" s="64"/>
      <c r="CF1262" s="64"/>
      <c r="CG1262" s="64"/>
      <c r="CH1262" s="64"/>
      <c r="CI1262" s="64"/>
      <c r="CJ1262" s="64"/>
      <c r="CK1262"/>
      <c r="CP1262"/>
      <c r="CQ1262"/>
      <c r="CR1262"/>
      <c r="CS1262"/>
      <c r="CT1262"/>
      <c r="CU1262"/>
      <c r="CV1262"/>
      <c r="CW1262" s="64"/>
    </row>
    <row r="1263" spans="1:101" s="17" customFormat="1" x14ac:dyDescent="0.25">
      <c r="A1263" s="64"/>
      <c r="C1263" s="64"/>
      <c r="D1263" s="64"/>
      <c r="E1263" s="64"/>
      <c r="F1263" s="66"/>
      <c r="W1263" s="20"/>
      <c r="X1263" s="64"/>
      <c r="Y1263" s="64"/>
      <c r="Z1263" s="20"/>
      <c r="AA1263" s="20"/>
      <c r="AB1263" s="20"/>
      <c r="AC1263" s="64"/>
      <c r="AD1263" s="64"/>
      <c r="AE1263" s="64"/>
      <c r="AF1263" s="20"/>
      <c r="AG1263" s="64" t="s">
        <v>4933</v>
      </c>
      <c r="AI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/>
      <c r="AU1263" s="68"/>
      <c r="BC1263" s="64"/>
      <c r="BD1263" s="64"/>
      <c r="BE1263" s="65"/>
      <c r="BF1263" s="65"/>
      <c r="BG1263" s="65"/>
      <c r="BH1263" s="65"/>
      <c r="BI1263" s="20"/>
      <c r="BJ1263" s="20"/>
      <c r="BK1263" s="20"/>
      <c r="BL1263" s="20"/>
      <c r="BM1263" s="64"/>
      <c r="BN1263" s="65"/>
      <c r="BO1263" s="64"/>
      <c r="BP1263" s="65"/>
      <c r="BQ1263" s="64"/>
      <c r="BR1263" s="65"/>
      <c r="BS1263" s="64"/>
      <c r="BT1263" s="64"/>
      <c r="BU1263" s="64"/>
      <c r="BV1263" s="64"/>
      <c r="BW1263" s="64"/>
      <c r="BX1263" s="64"/>
      <c r="BY1263" s="64"/>
      <c r="BZ1263" s="64"/>
      <c r="CA1263" s="64"/>
      <c r="CB1263" s="64"/>
      <c r="CC1263" s="64"/>
      <c r="CD1263" s="64"/>
      <c r="CE1263" s="64"/>
      <c r="CF1263" s="64"/>
      <c r="CG1263" s="64"/>
      <c r="CH1263" s="64"/>
      <c r="CI1263" s="64"/>
      <c r="CJ1263" s="64"/>
      <c r="CK1263"/>
      <c r="CP1263"/>
      <c r="CQ1263"/>
      <c r="CR1263"/>
      <c r="CS1263"/>
      <c r="CT1263"/>
      <c r="CU1263"/>
      <c r="CV1263"/>
      <c r="CW1263" s="64"/>
    </row>
    <row r="1264" spans="1:101" s="17" customFormat="1" x14ac:dyDescent="0.25">
      <c r="A1264" s="64"/>
      <c r="C1264" s="64"/>
      <c r="D1264" s="64"/>
      <c r="E1264" s="64"/>
      <c r="F1264" s="66"/>
      <c r="W1264" s="20"/>
      <c r="X1264" s="64"/>
      <c r="Y1264" s="64"/>
      <c r="Z1264" s="20"/>
      <c r="AA1264" s="20"/>
      <c r="AB1264" s="20"/>
      <c r="AC1264" s="64"/>
      <c r="AD1264" s="64"/>
      <c r="AE1264" s="64"/>
      <c r="AF1264" s="20"/>
      <c r="AG1264" s="64" t="s">
        <v>4939</v>
      </c>
      <c r="AI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/>
      <c r="AU1264" s="68"/>
      <c r="BC1264" s="64"/>
      <c r="BD1264" s="64"/>
      <c r="BE1264" s="65"/>
      <c r="BF1264" s="65"/>
      <c r="BG1264" s="65"/>
      <c r="BH1264" s="65"/>
      <c r="BI1264" s="20"/>
      <c r="BJ1264" s="20"/>
      <c r="BK1264" s="20"/>
      <c r="BL1264" s="20"/>
      <c r="BM1264" s="64"/>
      <c r="BN1264" s="65"/>
      <c r="BO1264" s="64"/>
      <c r="BP1264" s="65"/>
      <c r="BQ1264" s="64"/>
      <c r="BR1264" s="65"/>
      <c r="BS1264" s="64"/>
      <c r="BT1264" s="64"/>
      <c r="BU1264" s="64"/>
      <c r="BV1264" s="64"/>
      <c r="BW1264" s="64"/>
      <c r="BX1264" s="64"/>
      <c r="BY1264" s="64"/>
      <c r="BZ1264" s="64"/>
      <c r="CA1264" s="64"/>
      <c r="CB1264" s="64"/>
      <c r="CC1264" s="64"/>
      <c r="CD1264" s="64"/>
      <c r="CE1264" s="64"/>
      <c r="CF1264" s="64"/>
      <c r="CG1264" s="64"/>
      <c r="CH1264" s="64"/>
      <c r="CI1264" s="64"/>
      <c r="CJ1264" s="64"/>
      <c r="CK1264"/>
      <c r="CP1264"/>
      <c r="CQ1264"/>
      <c r="CR1264"/>
      <c r="CS1264"/>
      <c r="CT1264"/>
      <c r="CU1264"/>
      <c r="CV1264"/>
      <c r="CW1264" s="64"/>
    </row>
    <row r="1265" spans="1:101" s="17" customFormat="1" x14ac:dyDescent="0.25">
      <c r="A1265" s="64"/>
      <c r="C1265" s="64"/>
      <c r="D1265" s="64"/>
      <c r="E1265" s="64"/>
      <c r="F1265" s="66"/>
      <c r="W1265" s="20"/>
      <c r="X1265" s="64"/>
      <c r="Y1265" s="64"/>
      <c r="Z1265" s="20"/>
      <c r="AA1265" s="20"/>
      <c r="AB1265" s="20"/>
      <c r="AC1265" s="64"/>
      <c r="AD1265" s="64"/>
      <c r="AE1265" s="64"/>
      <c r="AF1265" s="20"/>
      <c r="AG1265" s="64" t="s">
        <v>4945</v>
      </c>
      <c r="AI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/>
      <c r="AU1265" s="68"/>
      <c r="BC1265" s="64"/>
      <c r="BD1265" s="64"/>
      <c r="BE1265" s="65"/>
      <c r="BF1265" s="65"/>
      <c r="BG1265" s="65"/>
      <c r="BH1265" s="65"/>
      <c r="BI1265" s="20"/>
      <c r="BJ1265" s="20"/>
      <c r="BK1265" s="20"/>
      <c r="BL1265" s="20"/>
      <c r="BM1265" s="64"/>
      <c r="BN1265" s="65"/>
      <c r="BO1265" s="64"/>
      <c r="BP1265" s="65"/>
      <c r="BQ1265" s="64"/>
      <c r="BR1265" s="65"/>
      <c r="BS1265" s="64"/>
      <c r="BT1265" s="64"/>
      <c r="BU1265" s="64"/>
      <c r="BV1265" s="64"/>
      <c r="BW1265" s="64"/>
      <c r="BX1265" s="64"/>
      <c r="BY1265" s="64"/>
      <c r="BZ1265" s="64"/>
      <c r="CA1265" s="64"/>
      <c r="CB1265" s="64"/>
      <c r="CC1265" s="64"/>
      <c r="CD1265" s="64"/>
      <c r="CE1265" s="64"/>
      <c r="CF1265" s="64"/>
      <c r="CG1265" s="64"/>
      <c r="CH1265" s="64"/>
      <c r="CI1265" s="64"/>
      <c r="CJ1265" s="64"/>
      <c r="CK1265"/>
      <c r="CP1265"/>
      <c r="CQ1265"/>
      <c r="CR1265"/>
      <c r="CS1265"/>
      <c r="CT1265"/>
      <c r="CU1265"/>
      <c r="CV1265"/>
      <c r="CW1265" s="64"/>
    </row>
    <row r="1266" spans="1:101" s="17" customFormat="1" x14ac:dyDescent="0.25">
      <c r="A1266" s="64"/>
      <c r="C1266" s="64"/>
      <c r="D1266" s="64"/>
      <c r="E1266" s="64"/>
      <c r="F1266" s="66"/>
      <c r="W1266" s="20"/>
      <c r="X1266" s="64"/>
      <c r="Y1266" s="64"/>
      <c r="Z1266" s="20"/>
      <c r="AA1266" s="20"/>
      <c r="AB1266" s="20"/>
      <c r="AC1266" s="64"/>
      <c r="AD1266" s="64"/>
      <c r="AE1266" s="64"/>
      <c r="AF1266" s="20"/>
      <c r="AG1266" s="64" t="s">
        <v>4948</v>
      </c>
      <c r="AI1266" s="64"/>
      <c r="AK1266" s="64"/>
      <c r="AL1266" s="64"/>
      <c r="AM1266" s="64"/>
      <c r="AN1266" s="64"/>
      <c r="AO1266" s="64"/>
      <c r="AP1266" s="64"/>
      <c r="AQ1266" s="64"/>
      <c r="AR1266" s="64"/>
      <c r="AS1266" s="64"/>
      <c r="AT1266" s="64"/>
      <c r="AU1266" s="68"/>
      <c r="BC1266" s="64"/>
      <c r="BD1266" s="64"/>
      <c r="BE1266" s="65"/>
      <c r="BF1266" s="65"/>
      <c r="BG1266" s="65"/>
      <c r="BH1266" s="65"/>
      <c r="BI1266" s="20"/>
      <c r="BJ1266" s="20"/>
      <c r="BK1266" s="20"/>
      <c r="BL1266" s="20"/>
      <c r="BM1266" s="64"/>
      <c r="BN1266" s="65"/>
      <c r="BO1266" s="64"/>
      <c r="BP1266" s="65"/>
      <c r="BQ1266" s="64"/>
      <c r="BR1266" s="65"/>
      <c r="BS1266" s="64"/>
      <c r="BT1266" s="64"/>
      <c r="BU1266" s="64"/>
      <c r="BV1266" s="64"/>
      <c r="BW1266" s="64"/>
      <c r="BX1266" s="64"/>
      <c r="BY1266" s="64"/>
      <c r="BZ1266" s="64"/>
      <c r="CA1266" s="64"/>
      <c r="CB1266" s="64"/>
      <c r="CC1266" s="64"/>
      <c r="CD1266" s="64"/>
      <c r="CE1266" s="64"/>
      <c r="CF1266" s="64"/>
      <c r="CG1266" s="64"/>
      <c r="CH1266" s="64"/>
      <c r="CI1266" s="64"/>
      <c r="CJ1266" s="64"/>
      <c r="CK1266"/>
      <c r="CP1266"/>
      <c r="CQ1266"/>
      <c r="CR1266"/>
      <c r="CS1266"/>
      <c r="CT1266"/>
      <c r="CU1266"/>
      <c r="CV1266"/>
      <c r="CW1266" s="64"/>
    </row>
    <row r="1267" spans="1:101" s="17" customFormat="1" x14ac:dyDescent="0.25">
      <c r="A1267" s="64"/>
      <c r="C1267" s="64"/>
      <c r="D1267" s="64"/>
      <c r="E1267" s="64"/>
      <c r="F1267" s="66"/>
      <c r="W1267" s="20"/>
      <c r="X1267" s="64"/>
      <c r="Y1267" s="64"/>
      <c r="Z1267" s="20"/>
      <c r="AA1267" s="20"/>
      <c r="AB1267" s="20"/>
      <c r="AC1267" s="64"/>
      <c r="AD1267" s="64"/>
      <c r="AE1267" s="64"/>
      <c r="AF1267" s="20"/>
      <c r="AG1267" s="64" t="s">
        <v>4951</v>
      </c>
      <c r="AI1267" s="64"/>
      <c r="AK1267" s="64"/>
      <c r="AL1267" s="64"/>
      <c r="AM1267" s="64"/>
      <c r="AN1267" s="64"/>
      <c r="AO1267" s="64"/>
      <c r="AP1267" s="64"/>
      <c r="AQ1267" s="64"/>
      <c r="AR1267" s="64"/>
      <c r="AS1267" s="64"/>
      <c r="AT1267" s="64"/>
      <c r="AU1267" s="68"/>
      <c r="BC1267" s="64"/>
      <c r="BD1267" s="64"/>
      <c r="BE1267" s="65"/>
      <c r="BF1267" s="65"/>
      <c r="BG1267" s="65"/>
      <c r="BH1267" s="65"/>
      <c r="BI1267" s="20"/>
      <c r="BJ1267" s="20"/>
      <c r="BK1267" s="20"/>
      <c r="BL1267" s="20"/>
      <c r="BM1267" s="64"/>
      <c r="BN1267" s="65"/>
      <c r="BO1267" s="64"/>
      <c r="BP1267" s="65"/>
      <c r="BQ1267" s="64"/>
      <c r="BR1267" s="65"/>
      <c r="BS1267" s="64"/>
      <c r="BT1267" s="64"/>
      <c r="BU1267" s="64"/>
      <c r="BV1267" s="64"/>
      <c r="BW1267" s="64"/>
      <c r="BX1267" s="64"/>
      <c r="BY1267" s="64"/>
      <c r="BZ1267" s="64"/>
      <c r="CA1267" s="64"/>
      <c r="CB1267" s="64"/>
      <c r="CC1267" s="64"/>
      <c r="CD1267" s="64"/>
      <c r="CE1267" s="64"/>
      <c r="CF1267" s="64"/>
      <c r="CG1267" s="64"/>
      <c r="CH1267" s="64"/>
      <c r="CI1267" s="64"/>
      <c r="CJ1267" s="64"/>
      <c r="CK1267"/>
      <c r="CP1267"/>
      <c r="CQ1267"/>
      <c r="CR1267"/>
      <c r="CS1267"/>
      <c r="CT1267"/>
      <c r="CU1267"/>
      <c r="CV1267"/>
      <c r="CW1267" s="64"/>
    </row>
    <row r="1268" spans="1:101" s="17" customFormat="1" x14ac:dyDescent="0.25">
      <c r="A1268" s="64"/>
      <c r="C1268" s="64"/>
      <c r="D1268" s="64"/>
      <c r="E1268" s="64"/>
      <c r="F1268" s="66"/>
      <c r="W1268" s="20"/>
      <c r="X1268" s="64"/>
      <c r="Y1268" s="64"/>
      <c r="Z1268" s="20"/>
      <c r="AA1268" s="20"/>
      <c r="AB1268" s="20"/>
      <c r="AC1268" s="64"/>
      <c r="AD1268" s="64"/>
      <c r="AE1268" s="64"/>
      <c r="AF1268" s="20"/>
      <c r="AG1268" s="64" t="s">
        <v>4955</v>
      </c>
      <c r="AI1268" s="64"/>
      <c r="AK1268" s="64"/>
      <c r="AL1268" s="64"/>
      <c r="AM1268" s="64"/>
      <c r="AN1268" s="64"/>
      <c r="AO1268" s="64"/>
      <c r="AP1268" s="64"/>
      <c r="AQ1268" s="64"/>
      <c r="AR1268" s="64"/>
      <c r="AS1268" s="64"/>
      <c r="AT1268" s="64"/>
      <c r="AU1268" s="68"/>
      <c r="BC1268" s="64"/>
      <c r="BD1268" s="64"/>
      <c r="BE1268" s="65"/>
      <c r="BF1268" s="65"/>
      <c r="BG1268" s="65"/>
      <c r="BH1268" s="65"/>
      <c r="BI1268" s="20"/>
      <c r="BJ1268" s="20"/>
      <c r="BK1268" s="20"/>
      <c r="BL1268" s="20"/>
      <c r="BM1268" s="64"/>
      <c r="BN1268" s="65"/>
      <c r="BO1268" s="64"/>
      <c r="BP1268" s="65"/>
      <c r="BQ1268" s="64"/>
      <c r="BR1268" s="65"/>
      <c r="BS1268" s="64"/>
      <c r="BT1268" s="64"/>
      <c r="BU1268" s="64"/>
      <c r="BV1268" s="64"/>
      <c r="BW1268" s="64"/>
      <c r="BX1268" s="64"/>
      <c r="BY1268" s="64"/>
      <c r="BZ1268" s="64"/>
      <c r="CA1268" s="64"/>
      <c r="CB1268" s="64"/>
      <c r="CC1268" s="64"/>
      <c r="CD1268" s="64"/>
      <c r="CE1268" s="64"/>
      <c r="CF1268" s="64"/>
      <c r="CG1268" s="64"/>
      <c r="CH1268" s="64"/>
      <c r="CI1268" s="64"/>
      <c r="CJ1268" s="64"/>
      <c r="CK1268"/>
      <c r="CP1268"/>
      <c r="CQ1268"/>
      <c r="CR1268"/>
      <c r="CS1268"/>
      <c r="CT1268"/>
      <c r="CU1268"/>
      <c r="CV1268"/>
      <c r="CW1268" s="64"/>
    </row>
    <row r="1269" spans="1:101" s="17" customFormat="1" x14ac:dyDescent="0.25">
      <c r="A1269" s="64"/>
      <c r="C1269" s="64"/>
      <c r="D1269" s="64"/>
      <c r="E1269" s="64"/>
      <c r="F1269" s="66"/>
      <c r="W1269" s="20"/>
      <c r="X1269" s="64"/>
      <c r="Y1269" s="64"/>
      <c r="Z1269" s="20"/>
      <c r="AA1269" s="20"/>
      <c r="AB1269" s="20"/>
      <c r="AC1269" s="64"/>
      <c r="AD1269" s="64"/>
      <c r="AE1269" s="64"/>
      <c r="AF1269" s="20"/>
      <c r="AG1269" s="64" t="s">
        <v>4960</v>
      </c>
      <c r="AI1269" s="64"/>
      <c r="AK1269" s="64"/>
      <c r="AL1269" s="64"/>
      <c r="AM1269" s="64"/>
      <c r="AN1269" s="64"/>
      <c r="AO1269" s="64"/>
      <c r="AP1269" s="64"/>
      <c r="AQ1269" s="64"/>
      <c r="AR1269" s="64"/>
      <c r="AS1269" s="64"/>
      <c r="AT1269" s="64"/>
      <c r="AU1269" s="68"/>
      <c r="BC1269" s="64"/>
      <c r="BD1269" s="64"/>
      <c r="BE1269" s="65"/>
      <c r="BF1269" s="65"/>
      <c r="BG1269" s="65"/>
      <c r="BH1269" s="65"/>
      <c r="BI1269" s="20"/>
      <c r="BJ1269" s="20"/>
      <c r="BK1269" s="20"/>
      <c r="BL1269" s="20"/>
      <c r="BM1269" s="64"/>
      <c r="BN1269" s="65"/>
      <c r="BO1269" s="64"/>
      <c r="BP1269" s="65"/>
      <c r="BQ1269" s="64"/>
      <c r="BR1269" s="65"/>
      <c r="BS1269" s="64"/>
      <c r="BT1269" s="64"/>
      <c r="BU1269" s="64"/>
      <c r="BV1269" s="64"/>
      <c r="BW1269" s="64"/>
      <c r="BX1269" s="64"/>
      <c r="BY1269" s="64"/>
      <c r="BZ1269" s="64"/>
      <c r="CA1269" s="64"/>
      <c r="CB1269" s="64"/>
      <c r="CC1269" s="64"/>
      <c r="CD1269" s="64"/>
      <c r="CE1269" s="64"/>
      <c r="CF1269" s="64"/>
      <c r="CG1269" s="64" t="s">
        <v>103</v>
      </c>
      <c r="CH1269" s="64"/>
      <c r="CI1269" s="64"/>
      <c r="CJ1269" s="64"/>
      <c r="CK1269"/>
      <c r="CP1269"/>
      <c r="CQ1269"/>
      <c r="CR1269"/>
      <c r="CS1269"/>
      <c r="CT1269"/>
      <c r="CU1269"/>
      <c r="CV1269"/>
      <c r="CW1269" s="64"/>
    </row>
    <row r="1270" spans="1:101" s="17" customFormat="1" x14ac:dyDescent="0.25">
      <c r="A1270" s="64"/>
      <c r="C1270" s="64"/>
      <c r="D1270" s="64"/>
      <c r="E1270" s="64"/>
      <c r="F1270" s="66"/>
      <c r="W1270" s="20"/>
      <c r="X1270" s="64"/>
      <c r="Y1270" s="64"/>
      <c r="Z1270" s="20"/>
      <c r="AA1270" s="20"/>
      <c r="AB1270" s="20"/>
      <c r="AC1270" s="64"/>
      <c r="AD1270" s="64"/>
      <c r="AE1270" s="64"/>
      <c r="AF1270" s="20"/>
      <c r="AG1270" s="64" t="s">
        <v>4966</v>
      </c>
      <c r="AI1270" s="64"/>
      <c r="AK1270" s="64"/>
      <c r="AL1270" s="64"/>
      <c r="AM1270" s="64"/>
      <c r="AN1270" s="64"/>
      <c r="AO1270" s="64"/>
      <c r="AP1270" s="64"/>
      <c r="AQ1270" s="64"/>
      <c r="AR1270" s="64"/>
      <c r="AS1270" s="64"/>
      <c r="AT1270" s="64"/>
      <c r="AU1270" s="68"/>
      <c r="BC1270" s="64"/>
      <c r="BD1270" s="64"/>
      <c r="BE1270" s="65"/>
      <c r="BF1270" s="65"/>
      <c r="BG1270" s="65"/>
      <c r="BH1270" s="65"/>
      <c r="BI1270" s="20"/>
      <c r="BJ1270" s="20"/>
      <c r="BK1270" s="20"/>
      <c r="BL1270" s="20"/>
      <c r="BM1270" s="64"/>
      <c r="BN1270" s="65"/>
      <c r="BO1270" s="64"/>
      <c r="BP1270" s="65"/>
      <c r="BQ1270" s="64"/>
      <c r="BR1270" s="65"/>
      <c r="BS1270" s="64"/>
      <c r="BT1270" s="64"/>
      <c r="BU1270" s="64"/>
      <c r="BV1270" s="64"/>
      <c r="BW1270" s="64"/>
      <c r="BX1270" s="64"/>
      <c r="BY1270" s="64"/>
      <c r="BZ1270" s="64"/>
      <c r="CA1270" s="64"/>
      <c r="CB1270" s="64"/>
      <c r="CC1270" s="64"/>
      <c r="CD1270" s="64"/>
      <c r="CE1270" s="64"/>
      <c r="CF1270" s="64"/>
      <c r="CG1270" s="64"/>
      <c r="CH1270" s="64"/>
      <c r="CI1270" s="64"/>
      <c r="CJ1270" s="64"/>
      <c r="CK1270"/>
      <c r="CP1270"/>
      <c r="CQ1270"/>
      <c r="CR1270"/>
      <c r="CS1270"/>
      <c r="CT1270"/>
      <c r="CU1270"/>
      <c r="CV1270"/>
      <c r="CW1270" s="64"/>
    </row>
    <row r="1271" spans="1:101" s="17" customFormat="1" x14ac:dyDescent="0.25">
      <c r="A1271" s="64"/>
      <c r="C1271" s="64"/>
      <c r="D1271" s="64"/>
      <c r="E1271" s="64"/>
      <c r="F1271" s="66"/>
      <c r="W1271" s="20"/>
      <c r="X1271" s="64"/>
      <c r="Y1271" s="64"/>
      <c r="Z1271" s="20"/>
      <c r="AA1271" s="20"/>
      <c r="AB1271" s="20"/>
      <c r="AC1271" s="64"/>
      <c r="AD1271" s="64"/>
      <c r="AE1271" s="64"/>
      <c r="AF1271" s="20"/>
      <c r="AG1271" s="64" t="s">
        <v>4969</v>
      </c>
      <c r="AI1271" s="64"/>
      <c r="AK1271" s="64"/>
      <c r="AL1271" s="64"/>
      <c r="AM1271" s="64"/>
      <c r="AN1271" s="64"/>
      <c r="AO1271" s="64"/>
      <c r="AP1271" s="64"/>
      <c r="AQ1271" s="64"/>
      <c r="AR1271" s="64"/>
      <c r="AS1271" s="64"/>
      <c r="AT1271" s="64"/>
      <c r="AU1271" s="68"/>
      <c r="BC1271" s="64"/>
      <c r="BD1271" s="64"/>
      <c r="BE1271" s="65"/>
      <c r="BF1271" s="65"/>
      <c r="BG1271" s="65"/>
      <c r="BH1271" s="65"/>
      <c r="BI1271" s="20"/>
      <c r="BJ1271" s="20"/>
      <c r="BK1271" s="20"/>
      <c r="BL1271" s="20"/>
      <c r="BM1271" s="64"/>
      <c r="BN1271" s="65"/>
      <c r="BO1271" s="64"/>
      <c r="BP1271" s="65"/>
      <c r="BQ1271" s="64"/>
      <c r="BR1271" s="65"/>
      <c r="BS1271" s="64"/>
      <c r="BT1271" s="64"/>
      <c r="BU1271" s="64"/>
      <c r="BV1271" s="64"/>
      <c r="BW1271" s="64"/>
      <c r="BX1271" s="64"/>
      <c r="BY1271" s="64"/>
      <c r="BZ1271" s="64"/>
      <c r="CA1271" s="64"/>
      <c r="CB1271" s="64"/>
      <c r="CC1271" s="64"/>
      <c r="CD1271" s="64"/>
      <c r="CE1271" s="64"/>
      <c r="CF1271" s="64"/>
      <c r="CG1271" s="64"/>
      <c r="CH1271" s="64"/>
      <c r="CI1271" s="64"/>
      <c r="CJ1271" s="64"/>
      <c r="CK1271"/>
      <c r="CP1271"/>
      <c r="CQ1271"/>
      <c r="CR1271"/>
      <c r="CS1271"/>
      <c r="CT1271"/>
      <c r="CU1271"/>
      <c r="CV1271"/>
      <c r="CW1271" s="64"/>
    </row>
    <row r="1272" spans="1:101" s="17" customFormat="1" x14ac:dyDescent="0.25">
      <c r="A1272" s="64"/>
      <c r="C1272" s="64"/>
      <c r="D1272" s="64"/>
      <c r="E1272" s="64"/>
      <c r="F1272" s="66"/>
      <c r="W1272" s="20"/>
      <c r="X1272" s="64"/>
      <c r="Y1272" s="64"/>
      <c r="Z1272" s="20"/>
      <c r="AA1272" s="20"/>
      <c r="AB1272" s="20"/>
      <c r="AC1272" s="64"/>
      <c r="AD1272" s="64"/>
      <c r="AE1272" s="64"/>
      <c r="AF1272" s="20"/>
      <c r="AG1272" s="64" t="s">
        <v>4972</v>
      </c>
      <c r="AI1272" s="64"/>
      <c r="AK1272" s="64"/>
      <c r="AL1272" s="64"/>
      <c r="AM1272" s="64"/>
      <c r="AN1272" s="64"/>
      <c r="AO1272" s="64"/>
      <c r="AP1272" s="64"/>
      <c r="AQ1272" s="64"/>
      <c r="AR1272" s="64"/>
      <c r="AS1272" s="64"/>
      <c r="AT1272" s="64"/>
      <c r="AU1272" s="68"/>
      <c r="BC1272" s="64"/>
      <c r="BD1272" s="64"/>
      <c r="BE1272" s="65"/>
      <c r="BF1272" s="65"/>
      <c r="BG1272" s="65"/>
      <c r="BH1272" s="65"/>
      <c r="BI1272" s="20"/>
      <c r="BJ1272" s="20"/>
      <c r="BK1272" s="20"/>
      <c r="BL1272" s="20"/>
      <c r="BM1272" s="64"/>
      <c r="BN1272" s="65"/>
      <c r="BO1272" s="64"/>
      <c r="BP1272" s="65"/>
      <c r="BQ1272" s="64"/>
      <c r="BR1272" s="65"/>
      <c r="BS1272" s="64"/>
      <c r="BT1272" s="64"/>
      <c r="BU1272" s="64"/>
      <c r="BV1272" s="64"/>
      <c r="BW1272" s="64"/>
      <c r="BX1272" s="64"/>
      <c r="BY1272" s="64"/>
      <c r="BZ1272" s="64"/>
      <c r="CA1272" s="64"/>
      <c r="CB1272" s="64"/>
      <c r="CC1272" s="64"/>
      <c r="CD1272" s="64"/>
      <c r="CE1272" s="64"/>
      <c r="CF1272" s="64"/>
      <c r="CG1272" s="64"/>
      <c r="CH1272" s="64"/>
      <c r="CI1272" s="64"/>
      <c r="CJ1272" s="64"/>
      <c r="CK1272"/>
      <c r="CP1272"/>
      <c r="CQ1272"/>
      <c r="CR1272"/>
      <c r="CS1272"/>
      <c r="CT1272"/>
      <c r="CU1272"/>
      <c r="CV1272"/>
      <c r="CW1272" s="64"/>
    </row>
    <row r="1273" spans="1:101" s="17" customFormat="1" x14ac:dyDescent="0.25">
      <c r="A1273" s="64"/>
      <c r="C1273" s="64"/>
      <c r="D1273" s="64"/>
      <c r="E1273" s="64"/>
      <c r="F1273" s="66"/>
      <c r="W1273" s="20"/>
      <c r="X1273" s="64"/>
      <c r="Y1273" s="64"/>
      <c r="Z1273" s="20"/>
      <c r="AA1273" s="20"/>
      <c r="AB1273" s="20"/>
      <c r="AC1273" s="64"/>
      <c r="AD1273" s="64"/>
      <c r="AE1273" s="64"/>
      <c r="AF1273" s="20"/>
      <c r="AG1273" s="64" t="s">
        <v>4976</v>
      </c>
      <c r="AI1273" s="64"/>
      <c r="AK1273" s="64"/>
      <c r="AL1273" s="64"/>
      <c r="AM1273" s="64"/>
      <c r="AN1273" s="64"/>
      <c r="AO1273" s="64"/>
      <c r="AP1273" s="64"/>
      <c r="AQ1273" s="64"/>
      <c r="AR1273" s="64"/>
      <c r="AS1273" s="64"/>
      <c r="AT1273" s="64"/>
      <c r="AU1273" s="68"/>
      <c r="BC1273" s="64"/>
      <c r="BD1273" s="64"/>
      <c r="BE1273" s="65"/>
      <c r="BF1273" s="65"/>
      <c r="BG1273" s="65"/>
      <c r="BH1273" s="65"/>
      <c r="BI1273" s="20"/>
      <c r="BJ1273" s="20"/>
      <c r="BK1273" s="20"/>
      <c r="BL1273" s="20"/>
      <c r="BM1273" s="64"/>
      <c r="BN1273" s="65"/>
      <c r="BO1273" s="64"/>
      <c r="BP1273" s="65"/>
      <c r="BQ1273" s="64"/>
      <c r="BR1273" s="65"/>
      <c r="BS1273" s="64"/>
      <c r="BT1273" s="64"/>
      <c r="BU1273" s="64"/>
      <c r="BV1273" s="64"/>
      <c r="BW1273" s="64"/>
      <c r="BX1273" s="64"/>
      <c r="BY1273" s="64"/>
      <c r="BZ1273" s="64"/>
      <c r="CA1273" s="64"/>
      <c r="CB1273" s="64"/>
      <c r="CC1273" s="64"/>
      <c r="CD1273" s="64"/>
      <c r="CE1273" s="64"/>
      <c r="CF1273" s="64"/>
      <c r="CG1273" s="64"/>
      <c r="CH1273" s="64"/>
      <c r="CI1273" s="64"/>
      <c r="CJ1273" s="64"/>
      <c r="CK1273"/>
      <c r="CP1273"/>
      <c r="CQ1273"/>
      <c r="CR1273"/>
      <c r="CS1273"/>
      <c r="CT1273"/>
      <c r="CU1273"/>
      <c r="CV1273"/>
      <c r="CW1273" s="64"/>
    </row>
    <row r="1274" spans="1:101" s="17" customFormat="1" x14ac:dyDescent="0.25">
      <c r="A1274" s="64"/>
      <c r="C1274" s="64"/>
      <c r="D1274" s="64"/>
      <c r="E1274" s="64"/>
      <c r="F1274" s="66"/>
      <c r="W1274" s="20"/>
      <c r="X1274" s="64"/>
      <c r="Y1274" s="64"/>
      <c r="Z1274" s="20"/>
      <c r="AA1274" s="20"/>
      <c r="AB1274" s="20"/>
      <c r="AC1274" s="64"/>
      <c r="AD1274" s="64"/>
      <c r="AE1274" s="64"/>
      <c r="AF1274" s="20"/>
      <c r="AG1274" s="64" t="s">
        <v>4980</v>
      </c>
      <c r="AI1274" s="64"/>
      <c r="AK1274" s="64"/>
      <c r="AL1274" s="64"/>
      <c r="AM1274" s="64"/>
      <c r="AN1274" s="64"/>
      <c r="AO1274" s="64"/>
      <c r="AP1274" s="64"/>
      <c r="AQ1274" s="64"/>
      <c r="AR1274" s="64"/>
      <c r="AS1274" s="64"/>
      <c r="AT1274" s="64"/>
      <c r="AU1274" s="68"/>
      <c r="BC1274" s="64"/>
      <c r="BD1274" s="64"/>
      <c r="BE1274" s="65"/>
      <c r="BF1274" s="65"/>
      <c r="BG1274" s="65"/>
      <c r="BH1274" s="65"/>
      <c r="BI1274" s="20"/>
      <c r="BJ1274" s="20"/>
      <c r="BK1274" s="20"/>
      <c r="BL1274" s="20"/>
      <c r="BM1274" s="64"/>
      <c r="BN1274" s="65"/>
      <c r="BO1274" s="64"/>
      <c r="BP1274" s="65"/>
      <c r="BQ1274" s="64"/>
      <c r="BR1274" s="65"/>
      <c r="BS1274" s="64"/>
      <c r="BT1274" s="64"/>
      <c r="BU1274" s="64"/>
      <c r="BV1274" s="64"/>
      <c r="BW1274" s="64"/>
      <c r="BX1274" s="64"/>
      <c r="BY1274" s="64"/>
      <c r="BZ1274" s="64"/>
      <c r="CA1274" s="64"/>
      <c r="CB1274" s="64"/>
      <c r="CC1274" s="64"/>
      <c r="CD1274" s="64"/>
      <c r="CE1274" s="64"/>
      <c r="CF1274" s="64"/>
      <c r="CG1274" s="64"/>
      <c r="CH1274" s="64"/>
      <c r="CI1274" s="64"/>
      <c r="CJ1274" s="64"/>
      <c r="CK1274"/>
      <c r="CP1274"/>
      <c r="CQ1274"/>
      <c r="CR1274"/>
      <c r="CS1274"/>
      <c r="CT1274"/>
      <c r="CU1274"/>
      <c r="CV1274"/>
      <c r="CW1274" s="64"/>
    </row>
    <row r="1275" spans="1:101" s="17" customFormat="1" x14ac:dyDescent="0.25">
      <c r="A1275" s="64"/>
      <c r="C1275" s="64"/>
      <c r="D1275" s="64"/>
      <c r="E1275" s="64"/>
      <c r="F1275" s="66"/>
      <c r="W1275" s="20"/>
      <c r="X1275" s="64"/>
      <c r="Y1275" s="64"/>
      <c r="Z1275" s="20"/>
      <c r="AA1275" s="20"/>
      <c r="AB1275" s="20"/>
      <c r="AC1275" s="64"/>
      <c r="AD1275" s="64"/>
      <c r="AE1275" s="64"/>
      <c r="AF1275" s="20"/>
      <c r="AG1275" s="64" t="s">
        <v>4985</v>
      </c>
      <c r="AI1275" s="64"/>
      <c r="AK1275" s="64"/>
      <c r="AL1275" s="64"/>
      <c r="AM1275" s="64"/>
      <c r="AN1275" s="64"/>
      <c r="AO1275" s="64"/>
      <c r="AP1275" s="64"/>
      <c r="AQ1275" s="64"/>
      <c r="AR1275" s="64"/>
      <c r="AS1275" s="64"/>
      <c r="AT1275" s="64"/>
      <c r="AU1275" s="68"/>
      <c r="BC1275" s="64"/>
      <c r="BD1275" s="64"/>
      <c r="BE1275" s="65"/>
      <c r="BF1275" s="65"/>
      <c r="BG1275" s="65"/>
      <c r="BH1275" s="65"/>
      <c r="BI1275" s="20"/>
      <c r="BJ1275" s="20"/>
      <c r="BK1275" s="20"/>
      <c r="BL1275" s="20"/>
      <c r="BM1275" s="64"/>
      <c r="BN1275" s="65"/>
      <c r="BO1275" s="64"/>
      <c r="BP1275" s="65"/>
      <c r="BQ1275" s="64"/>
      <c r="BR1275" s="65"/>
      <c r="BS1275" s="64"/>
      <c r="BT1275" s="64"/>
      <c r="BU1275" s="64"/>
      <c r="BV1275" s="64"/>
      <c r="BW1275" s="64"/>
      <c r="BX1275" s="64"/>
      <c r="BY1275" s="64"/>
      <c r="BZ1275" s="64"/>
      <c r="CA1275" s="64"/>
      <c r="CB1275" s="64"/>
      <c r="CC1275" s="64"/>
      <c r="CD1275" s="64"/>
      <c r="CE1275" s="64"/>
      <c r="CF1275" s="64"/>
      <c r="CG1275" s="64" t="s">
        <v>103</v>
      </c>
      <c r="CH1275" s="64"/>
      <c r="CI1275" s="64"/>
      <c r="CJ1275" s="64"/>
      <c r="CK1275"/>
      <c r="CP1275"/>
      <c r="CQ1275"/>
      <c r="CR1275"/>
      <c r="CS1275"/>
      <c r="CT1275"/>
      <c r="CU1275"/>
      <c r="CV1275"/>
      <c r="CW1275" s="64"/>
    </row>
    <row r="1276" spans="1:101" s="17" customFormat="1" x14ac:dyDescent="0.25">
      <c r="A1276" s="64"/>
      <c r="C1276" s="64"/>
      <c r="D1276" s="64"/>
      <c r="E1276" s="64"/>
      <c r="F1276" s="66"/>
      <c r="W1276" s="20"/>
      <c r="X1276" s="64"/>
      <c r="Y1276" s="64"/>
      <c r="Z1276" s="20"/>
      <c r="AA1276" s="20"/>
      <c r="AB1276" s="20"/>
      <c r="AC1276" s="64"/>
      <c r="AD1276" s="64"/>
      <c r="AE1276" s="64"/>
      <c r="AF1276" s="20"/>
      <c r="AG1276" s="64" t="s">
        <v>4992</v>
      </c>
      <c r="AI1276" s="64"/>
      <c r="AK1276" s="64"/>
      <c r="AL1276" s="64"/>
      <c r="AM1276" s="64"/>
      <c r="AN1276" s="64"/>
      <c r="AO1276" s="64"/>
      <c r="AP1276" s="64"/>
      <c r="AQ1276" s="64"/>
      <c r="AR1276" s="64"/>
      <c r="AS1276" s="64"/>
      <c r="AT1276" s="64"/>
      <c r="AU1276" s="68"/>
      <c r="BC1276" s="64"/>
      <c r="BD1276" s="64"/>
      <c r="BE1276" s="65"/>
      <c r="BF1276" s="65"/>
      <c r="BG1276" s="65"/>
      <c r="BH1276" s="65"/>
      <c r="BI1276" s="20"/>
      <c r="BJ1276" s="20"/>
      <c r="BK1276" s="20"/>
      <c r="BL1276" s="20"/>
      <c r="BM1276" s="64"/>
      <c r="BN1276" s="65"/>
      <c r="BO1276" s="64"/>
      <c r="BP1276" s="65"/>
      <c r="BQ1276" s="64"/>
      <c r="BR1276" s="65"/>
      <c r="BS1276" s="64"/>
      <c r="BT1276" s="64"/>
      <c r="BU1276" s="64"/>
      <c r="BV1276" s="64"/>
      <c r="BW1276" s="64"/>
      <c r="BX1276" s="64"/>
      <c r="BY1276" s="64"/>
      <c r="BZ1276" s="64"/>
      <c r="CA1276" s="64"/>
      <c r="CB1276" s="64"/>
      <c r="CC1276" s="64"/>
      <c r="CD1276" s="64"/>
      <c r="CE1276" s="64"/>
      <c r="CF1276" s="64"/>
      <c r="CG1276" s="64"/>
      <c r="CH1276" s="64"/>
      <c r="CI1276" s="64"/>
      <c r="CJ1276" s="64"/>
      <c r="CK1276"/>
      <c r="CP1276"/>
      <c r="CQ1276"/>
      <c r="CR1276"/>
      <c r="CS1276"/>
      <c r="CT1276"/>
      <c r="CU1276"/>
      <c r="CV1276"/>
      <c r="CW1276" s="64"/>
    </row>
    <row r="1277" spans="1:101" s="17" customFormat="1" x14ac:dyDescent="0.25">
      <c r="A1277" s="64"/>
      <c r="C1277" s="64"/>
      <c r="D1277" s="64"/>
      <c r="E1277" s="64"/>
      <c r="F1277" s="66"/>
      <c r="W1277" s="20"/>
      <c r="X1277" s="64"/>
      <c r="Y1277" s="64"/>
      <c r="Z1277" s="20"/>
      <c r="AA1277" s="20"/>
      <c r="AB1277" s="20"/>
      <c r="AC1277" s="64"/>
      <c r="AD1277" s="64"/>
      <c r="AE1277" s="64"/>
      <c r="AF1277" s="20"/>
      <c r="AG1277" s="64" t="s">
        <v>4998</v>
      </c>
      <c r="AI1277" s="64"/>
      <c r="AK1277" s="64"/>
      <c r="AL1277" s="64"/>
      <c r="AM1277" s="64"/>
      <c r="AN1277" s="64"/>
      <c r="AO1277" s="64"/>
      <c r="AP1277" s="64"/>
      <c r="AQ1277" s="64"/>
      <c r="AR1277" s="64"/>
      <c r="AS1277" s="64"/>
      <c r="AT1277" s="64"/>
      <c r="AU1277" s="68"/>
      <c r="BC1277" s="64"/>
      <c r="BD1277" s="64"/>
      <c r="BE1277" s="65"/>
      <c r="BF1277" s="65"/>
      <c r="BG1277" s="65"/>
      <c r="BH1277" s="65"/>
      <c r="BI1277" s="20"/>
      <c r="BJ1277" s="20"/>
      <c r="BK1277" s="20"/>
      <c r="BL1277" s="20"/>
      <c r="BM1277" s="64"/>
      <c r="BN1277" s="65"/>
      <c r="BO1277" s="64"/>
      <c r="BP1277" s="65"/>
      <c r="BQ1277" s="64"/>
      <c r="BR1277" s="65"/>
      <c r="BS1277" s="64"/>
      <c r="BT1277" s="64"/>
      <c r="BU1277" s="64"/>
      <c r="BV1277" s="64"/>
      <c r="BW1277" s="64"/>
      <c r="BX1277" s="64"/>
      <c r="BY1277" s="64"/>
      <c r="BZ1277" s="64"/>
      <c r="CA1277" s="64"/>
      <c r="CB1277" s="64"/>
      <c r="CC1277" s="64"/>
      <c r="CD1277" s="64"/>
      <c r="CE1277" s="64"/>
      <c r="CF1277" s="64"/>
      <c r="CG1277" s="64" t="s">
        <v>103</v>
      </c>
      <c r="CH1277" s="64"/>
      <c r="CI1277" s="64"/>
      <c r="CJ1277" s="64"/>
      <c r="CK1277"/>
      <c r="CP1277"/>
      <c r="CQ1277"/>
      <c r="CR1277"/>
      <c r="CS1277"/>
      <c r="CT1277"/>
      <c r="CU1277"/>
      <c r="CV1277"/>
      <c r="CW1277" s="64"/>
    </row>
    <row r="1278" spans="1:101" s="17" customFormat="1" x14ac:dyDescent="0.25">
      <c r="A1278" s="64"/>
      <c r="C1278" s="64"/>
      <c r="D1278" s="64"/>
      <c r="E1278" s="64"/>
      <c r="F1278" s="66"/>
      <c r="W1278" s="20"/>
      <c r="X1278" s="64"/>
      <c r="Y1278" s="64"/>
      <c r="Z1278" s="20"/>
      <c r="AA1278" s="20"/>
      <c r="AB1278" s="20"/>
      <c r="AC1278" s="64"/>
      <c r="AD1278" s="67"/>
      <c r="AE1278" s="67"/>
      <c r="AF1278" s="20"/>
      <c r="AG1278" s="67" t="s">
        <v>5001</v>
      </c>
      <c r="AI1278" s="64"/>
      <c r="AK1278" s="64"/>
      <c r="AL1278" s="64"/>
      <c r="AM1278" s="64"/>
      <c r="AN1278" s="64"/>
      <c r="AO1278" s="64"/>
      <c r="AP1278" s="64"/>
      <c r="AQ1278" s="64"/>
      <c r="AR1278" s="64"/>
      <c r="AS1278" s="64"/>
      <c r="AT1278" s="64"/>
      <c r="AU1278" s="68"/>
      <c r="BC1278" s="64"/>
      <c r="BD1278" s="64"/>
      <c r="BE1278" s="65"/>
      <c r="BF1278" s="65"/>
      <c r="BG1278" s="65"/>
      <c r="BH1278" s="65"/>
      <c r="BI1278" s="20"/>
      <c r="BJ1278" s="20"/>
      <c r="BK1278" s="20"/>
      <c r="BL1278" s="20"/>
      <c r="BM1278" s="64"/>
      <c r="BN1278" s="65"/>
      <c r="BO1278" s="64"/>
      <c r="BP1278" s="65"/>
      <c r="BQ1278" s="64"/>
      <c r="BR1278" s="65"/>
      <c r="BS1278" s="64"/>
      <c r="BT1278" s="64"/>
      <c r="BU1278" s="64"/>
      <c r="BV1278" s="67"/>
      <c r="BW1278" s="67"/>
      <c r="BX1278" s="67"/>
      <c r="BY1278" s="64"/>
      <c r="BZ1278" s="64"/>
      <c r="CA1278" s="64"/>
      <c r="CB1278" s="64"/>
      <c r="CC1278" s="64"/>
      <c r="CD1278" s="64"/>
      <c r="CE1278" s="64"/>
      <c r="CF1278" s="64"/>
      <c r="CG1278" s="64" t="s">
        <v>103</v>
      </c>
      <c r="CH1278" s="64"/>
      <c r="CI1278" s="64"/>
      <c r="CJ1278" s="64"/>
      <c r="CK1278"/>
      <c r="CP1278"/>
      <c r="CQ1278"/>
      <c r="CR1278"/>
      <c r="CS1278"/>
      <c r="CT1278"/>
      <c r="CU1278"/>
      <c r="CV1278"/>
      <c r="CW1278" s="64"/>
    </row>
    <row r="1279" spans="1:101" s="17" customFormat="1" x14ac:dyDescent="0.25">
      <c r="A1279" s="64"/>
      <c r="C1279" s="64"/>
      <c r="D1279" s="64"/>
      <c r="E1279" s="64"/>
      <c r="F1279" s="66"/>
      <c r="W1279" s="20"/>
      <c r="X1279" s="64"/>
      <c r="Y1279" s="64"/>
      <c r="Z1279" s="20"/>
      <c r="AA1279" s="20"/>
      <c r="AB1279" s="20"/>
      <c r="AC1279" s="64"/>
      <c r="AD1279" s="64"/>
      <c r="AE1279" s="64"/>
      <c r="AF1279" s="20"/>
      <c r="AG1279" s="64" t="s">
        <v>5006</v>
      </c>
      <c r="AI1279" s="64"/>
      <c r="AK1279" s="64"/>
      <c r="AL1279" s="64"/>
      <c r="AM1279" s="64"/>
      <c r="AN1279" s="64"/>
      <c r="AO1279" s="64"/>
      <c r="AP1279" s="64"/>
      <c r="AQ1279" s="64"/>
      <c r="AR1279" s="64"/>
      <c r="AS1279" s="64"/>
      <c r="AT1279" s="64"/>
      <c r="AU1279" s="68"/>
      <c r="BC1279" s="64"/>
      <c r="BD1279" s="64"/>
      <c r="BE1279" s="65"/>
      <c r="BF1279" s="65"/>
      <c r="BG1279" s="65"/>
      <c r="BH1279" s="65"/>
      <c r="BI1279" s="20"/>
      <c r="BJ1279" s="20"/>
      <c r="BK1279" s="20"/>
      <c r="BL1279" s="20"/>
      <c r="BM1279" s="64"/>
      <c r="BN1279" s="65"/>
      <c r="BO1279" s="64"/>
      <c r="BP1279" s="65"/>
      <c r="BQ1279" s="64"/>
      <c r="BR1279" s="65"/>
      <c r="BS1279" s="64"/>
      <c r="BT1279" s="64"/>
      <c r="BU1279" s="64"/>
      <c r="BV1279" s="67"/>
      <c r="BW1279" s="67"/>
      <c r="BX1279" s="67"/>
      <c r="BY1279" s="64"/>
      <c r="BZ1279" s="64"/>
      <c r="CA1279" s="64"/>
      <c r="CB1279" s="64"/>
      <c r="CC1279" s="64"/>
      <c r="CD1279" s="64"/>
      <c r="CE1279" s="64"/>
      <c r="CF1279" s="64"/>
      <c r="CG1279" s="64"/>
      <c r="CH1279" s="64"/>
      <c r="CI1279" s="64"/>
      <c r="CJ1279" s="64"/>
      <c r="CK1279"/>
      <c r="CP1279"/>
      <c r="CQ1279"/>
      <c r="CR1279"/>
      <c r="CS1279"/>
      <c r="CT1279"/>
      <c r="CU1279"/>
      <c r="CV1279"/>
      <c r="CW1279" s="64"/>
    </row>
    <row r="1280" spans="1:101" s="17" customFormat="1" x14ac:dyDescent="0.25">
      <c r="A1280" s="64"/>
      <c r="C1280" s="64"/>
      <c r="D1280" s="64"/>
      <c r="E1280" s="64"/>
      <c r="F1280" s="66"/>
      <c r="W1280" s="20"/>
      <c r="X1280" s="64"/>
      <c r="Y1280" s="64"/>
      <c r="Z1280" s="20"/>
      <c r="AA1280" s="20"/>
      <c r="AB1280" s="20"/>
      <c r="AC1280" s="64"/>
      <c r="AD1280" s="67"/>
      <c r="AE1280" s="67"/>
      <c r="AF1280" s="20"/>
      <c r="AG1280" s="67" t="s">
        <v>5013</v>
      </c>
      <c r="AI1280" s="64"/>
      <c r="AK1280" s="64"/>
      <c r="AL1280" s="64"/>
      <c r="AM1280" s="64"/>
      <c r="AN1280" s="64"/>
      <c r="AO1280" s="64"/>
      <c r="AP1280" s="64"/>
      <c r="AQ1280" s="64"/>
      <c r="AR1280" s="64"/>
      <c r="AS1280" s="64"/>
      <c r="AT1280" s="64"/>
      <c r="AU1280" s="68"/>
      <c r="BC1280" s="64"/>
      <c r="BD1280" s="64"/>
      <c r="BE1280" s="65"/>
      <c r="BF1280" s="65"/>
      <c r="BG1280" s="65"/>
      <c r="BH1280" s="65"/>
      <c r="BI1280" s="20"/>
      <c r="BJ1280" s="20"/>
      <c r="BK1280" s="20"/>
      <c r="BL1280" s="20"/>
      <c r="BM1280" s="64"/>
      <c r="BN1280" s="65"/>
      <c r="BO1280" s="64"/>
      <c r="BP1280" s="65"/>
      <c r="BQ1280" s="64"/>
      <c r="BR1280" s="65"/>
      <c r="BS1280" s="64"/>
      <c r="BT1280" s="64"/>
      <c r="BU1280" s="64"/>
      <c r="BV1280" s="67"/>
      <c r="BW1280" s="67"/>
      <c r="BX1280" s="67"/>
      <c r="BY1280" s="64"/>
      <c r="BZ1280" s="64"/>
      <c r="CA1280" s="64"/>
      <c r="CB1280" s="64"/>
      <c r="CC1280" s="64"/>
      <c r="CD1280" s="64"/>
      <c r="CE1280" s="64"/>
      <c r="CF1280" s="64"/>
      <c r="CG1280" s="64"/>
      <c r="CH1280" s="64"/>
      <c r="CI1280" s="64"/>
      <c r="CJ1280" s="64"/>
      <c r="CK1280"/>
      <c r="CP1280"/>
      <c r="CQ1280"/>
      <c r="CR1280"/>
      <c r="CS1280"/>
      <c r="CT1280"/>
      <c r="CU1280"/>
      <c r="CV1280"/>
      <c r="CW1280" s="64"/>
    </row>
    <row r="1281" spans="1:101" s="17" customFormat="1" x14ac:dyDescent="0.25">
      <c r="A1281" s="64"/>
      <c r="C1281" s="64"/>
      <c r="D1281" s="64"/>
      <c r="E1281" s="64"/>
      <c r="F1281" s="66"/>
      <c r="W1281" s="20"/>
      <c r="X1281" s="64"/>
      <c r="Y1281" s="64"/>
      <c r="Z1281" s="20"/>
      <c r="AA1281" s="20"/>
      <c r="AB1281" s="20"/>
      <c r="AC1281" s="64"/>
      <c r="AD1281" s="64"/>
      <c r="AE1281" s="64"/>
      <c r="AF1281" s="20"/>
      <c r="AG1281" s="64" t="s">
        <v>5018</v>
      </c>
      <c r="AI1281" s="64"/>
      <c r="AK1281" s="64"/>
      <c r="AL1281" s="64"/>
      <c r="AM1281" s="64"/>
      <c r="AN1281" s="64"/>
      <c r="AO1281" s="64"/>
      <c r="AP1281" s="64"/>
      <c r="AQ1281" s="64"/>
      <c r="AR1281" s="64"/>
      <c r="AS1281" s="64"/>
      <c r="AT1281" s="64"/>
      <c r="AU1281" s="68"/>
      <c r="BC1281" s="64"/>
      <c r="BD1281" s="64"/>
      <c r="BE1281" s="65"/>
      <c r="BF1281" s="65"/>
      <c r="BG1281" s="65"/>
      <c r="BH1281" s="65"/>
      <c r="BI1281" s="20"/>
      <c r="BJ1281" s="20"/>
      <c r="BK1281" s="20"/>
      <c r="BL1281" s="20"/>
      <c r="BM1281" s="64"/>
      <c r="BN1281" s="65"/>
      <c r="BO1281" s="64"/>
      <c r="BP1281" s="65"/>
      <c r="BQ1281" s="64"/>
      <c r="BR1281" s="65"/>
      <c r="BS1281" s="64"/>
      <c r="BT1281" s="64"/>
      <c r="BU1281" s="64"/>
      <c r="BV1281" s="64"/>
      <c r="BW1281" s="64"/>
      <c r="BX1281" s="64"/>
      <c r="BY1281" s="64"/>
      <c r="BZ1281" s="64"/>
      <c r="CA1281" s="64"/>
      <c r="CB1281" s="64"/>
      <c r="CC1281" s="64"/>
      <c r="CD1281" s="64"/>
      <c r="CE1281" s="64"/>
      <c r="CF1281" s="64"/>
      <c r="CG1281" s="64"/>
      <c r="CH1281" s="64"/>
      <c r="CI1281" s="64"/>
      <c r="CJ1281" s="64"/>
      <c r="CK1281"/>
      <c r="CP1281"/>
      <c r="CQ1281"/>
      <c r="CR1281"/>
      <c r="CS1281"/>
      <c r="CT1281"/>
      <c r="CU1281"/>
      <c r="CV1281"/>
      <c r="CW1281" s="64"/>
    </row>
    <row r="1282" spans="1:101" s="17" customFormat="1" x14ac:dyDescent="0.25">
      <c r="A1282" s="64"/>
      <c r="C1282" s="64"/>
      <c r="D1282" s="64"/>
      <c r="E1282" s="64"/>
      <c r="F1282" s="66"/>
      <c r="W1282" s="20"/>
      <c r="X1282" s="64"/>
      <c r="Y1282" s="64"/>
      <c r="Z1282" s="20"/>
      <c r="AA1282" s="20"/>
      <c r="AB1282" s="20"/>
      <c r="AC1282" s="64"/>
      <c r="AD1282" s="64"/>
      <c r="AE1282" s="64"/>
      <c r="AF1282" s="20"/>
      <c r="AG1282" s="64" t="s">
        <v>5024</v>
      </c>
      <c r="AI1282" s="64"/>
      <c r="AK1282" s="64"/>
      <c r="AL1282" s="64"/>
      <c r="AM1282" s="64"/>
      <c r="AN1282" s="64"/>
      <c r="AO1282" s="64"/>
      <c r="AP1282" s="64"/>
      <c r="AQ1282" s="64"/>
      <c r="AR1282" s="64"/>
      <c r="AS1282" s="64"/>
      <c r="AT1282" s="64"/>
      <c r="AU1282" s="68"/>
      <c r="BC1282" s="64"/>
      <c r="BD1282" s="64"/>
      <c r="BE1282" s="65"/>
      <c r="BF1282" s="65"/>
      <c r="BG1282" s="65"/>
      <c r="BH1282" s="65"/>
      <c r="BI1282" s="20"/>
      <c r="BJ1282" s="20"/>
      <c r="BK1282" s="20"/>
      <c r="BL1282" s="20"/>
      <c r="BM1282" s="64"/>
      <c r="BN1282" s="65"/>
      <c r="BO1282" s="64"/>
      <c r="BP1282" s="65"/>
      <c r="BQ1282" s="64"/>
      <c r="BR1282" s="65"/>
      <c r="BS1282" s="64"/>
      <c r="BT1282" s="64"/>
      <c r="BU1282" s="64"/>
      <c r="BV1282" s="64"/>
      <c r="BW1282" s="64"/>
      <c r="BX1282" s="64"/>
      <c r="BY1282" s="64"/>
      <c r="BZ1282" s="64"/>
      <c r="CA1282" s="64"/>
      <c r="CB1282" s="64"/>
      <c r="CC1282" s="64"/>
      <c r="CD1282" s="64"/>
      <c r="CE1282" s="64"/>
      <c r="CF1282" s="64"/>
      <c r="CG1282" s="64"/>
      <c r="CH1282" s="64"/>
      <c r="CI1282" s="64"/>
      <c r="CJ1282" s="64"/>
      <c r="CK1282"/>
      <c r="CP1282"/>
      <c r="CQ1282"/>
      <c r="CR1282"/>
      <c r="CS1282"/>
      <c r="CT1282"/>
      <c r="CU1282"/>
      <c r="CV1282"/>
      <c r="CW1282" s="64"/>
    </row>
    <row r="1283" spans="1:101" s="17" customFormat="1" x14ac:dyDescent="0.25">
      <c r="A1283" s="64"/>
      <c r="C1283" s="64"/>
      <c r="D1283" s="64"/>
      <c r="E1283" s="64"/>
      <c r="F1283" s="66"/>
      <c r="W1283" s="20"/>
      <c r="X1283" s="64"/>
      <c r="Y1283" s="64"/>
      <c r="Z1283" s="20"/>
      <c r="AA1283" s="20"/>
      <c r="AB1283" s="20"/>
      <c r="AC1283" s="64"/>
      <c r="AD1283" s="64"/>
      <c r="AE1283" s="64"/>
      <c r="AF1283" s="20"/>
      <c r="AG1283" s="64" t="s">
        <v>5031</v>
      </c>
      <c r="AI1283" s="64"/>
      <c r="AK1283" s="64"/>
      <c r="AL1283" s="64"/>
      <c r="AM1283" s="64"/>
      <c r="AN1283" s="64"/>
      <c r="AO1283" s="64"/>
      <c r="AP1283" s="64"/>
      <c r="AQ1283" s="64"/>
      <c r="AR1283" s="64"/>
      <c r="AS1283" s="64"/>
      <c r="AT1283" s="64"/>
      <c r="AU1283" s="68"/>
      <c r="BC1283" s="64"/>
      <c r="BD1283" s="64"/>
      <c r="BE1283" s="65"/>
      <c r="BF1283" s="65"/>
      <c r="BG1283" s="65"/>
      <c r="BH1283" s="65"/>
      <c r="BI1283" s="20"/>
      <c r="BJ1283" s="20"/>
      <c r="BK1283" s="20"/>
      <c r="BL1283" s="20"/>
      <c r="BM1283" s="64"/>
      <c r="BN1283" s="65"/>
      <c r="BO1283" s="64"/>
      <c r="BP1283" s="65"/>
      <c r="BQ1283" s="64"/>
      <c r="BR1283" s="65"/>
      <c r="BS1283" s="64"/>
      <c r="BT1283" s="64"/>
      <c r="BU1283" s="64"/>
      <c r="BV1283" s="64"/>
      <c r="BW1283" s="64"/>
      <c r="BX1283" s="64"/>
      <c r="BY1283" s="64"/>
      <c r="BZ1283" s="64"/>
      <c r="CA1283" s="64"/>
      <c r="CB1283" s="64"/>
      <c r="CC1283" s="64"/>
      <c r="CD1283" s="64"/>
      <c r="CE1283" s="64"/>
      <c r="CF1283" s="64"/>
      <c r="CG1283" s="64" t="s">
        <v>103</v>
      </c>
      <c r="CH1283" s="64"/>
      <c r="CI1283" s="64"/>
      <c r="CJ1283" s="64"/>
      <c r="CK1283"/>
      <c r="CP1283"/>
      <c r="CQ1283"/>
      <c r="CR1283"/>
      <c r="CS1283"/>
      <c r="CT1283"/>
      <c r="CU1283"/>
      <c r="CV1283"/>
      <c r="CW1283" s="64"/>
    </row>
    <row r="1284" spans="1:101" s="17" customFormat="1" x14ac:dyDescent="0.25">
      <c r="A1284" s="64"/>
      <c r="C1284" s="64"/>
      <c r="D1284" s="64"/>
      <c r="E1284" s="64"/>
      <c r="F1284" s="66"/>
      <c r="W1284" s="20"/>
      <c r="X1284" s="64"/>
      <c r="Y1284" s="64"/>
      <c r="Z1284" s="20"/>
      <c r="AA1284" s="20"/>
      <c r="AB1284" s="20"/>
      <c r="AC1284" s="64"/>
      <c r="AD1284" s="64"/>
      <c r="AE1284" s="64"/>
      <c r="AF1284" s="20"/>
      <c r="AG1284" s="64" t="s">
        <v>5037</v>
      </c>
      <c r="AI1284" s="64"/>
      <c r="AK1284" s="64"/>
      <c r="AL1284" s="64"/>
      <c r="AM1284" s="64"/>
      <c r="AN1284" s="64"/>
      <c r="AO1284" s="64"/>
      <c r="AP1284" s="64"/>
      <c r="AQ1284" s="64"/>
      <c r="AR1284" s="64"/>
      <c r="AS1284" s="64"/>
      <c r="AT1284" s="64"/>
      <c r="AU1284" s="68"/>
      <c r="BC1284" s="64"/>
      <c r="BD1284" s="64"/>
      <c r="BE1284" s="65"/>
      <c r="BF1284" s="65"/>
      <c r="BG1284" s="65"/>
      <c r="BH1284" s="65"/>
      <c r="BI1284" s="20"/>
      <c r="BJ1284" s="20"/>
      <c r="BK1284" s="20"/>
      <c r="BL1284" s="20"/>
      <c r="BM1284" s="64"/>
      <c r="BN1284" s="65"/>
      <c r="BO1284" s="64"/>
      <c r="BP1284" s="65"/>
      <c r="BQ1284" s="64"/>
      <c r="BR1284" s="65"/>
      <c r="BS1284" s="64"/>
      <c r="BT1284" s="64"/>
      <c r="BU1284" s="64"/>
      <c r="BV1284" s="64"/>
      <c r="BW1284" s="64"/>
      <c r="BX1284" s="64"/>
      <c r="BY1284" s="64"/>
      <c r="BZ1284" s="64"/>
      <c r="CA1284" s="64"/>
      <c r="CB1284" s="64"/>
      <c r="CC1284" s="64"/>
      <c r="CD1284" s="64"/>
      <c r="CE1284" s="64"/>
      <c r="CF1284" s="64"/>
      <c r="CG1284" s="64" t="s">
        <v>103</v>
      </c>
      <c r="CH1284" s="64"/>
      <c r="CI1284" s="64"/>
      <c r="CJ1284" s="64"/>
      <c r="CK1284"/>
      <c r="CP1284"/>
      <c r="CQ1284"/>
      <c r="CR1284"/>
      <c r="CS1284"/>
      <c r="CT1284"/>
      <c r="CU1284"/>
      <c r="CV1284"/>
      <c r="CW1284" s="64"/>
    </row>
    <row r="1285" spans="1:101" s="17" customFormat="1" x14ac:dyDescent="0.25">
      <c r="A1285" s="64"/>
      <c r="C1285" s="64"/>
      <c r="D1285" s="64"/>
      <c r="E1285" s="64"/>
      <c r="F1285" s="66"/>
      <c r="W1285" s="20"/>
      <c r="X1285" s="64"/>
      <c r="Y1285" s="64"/>
      <c r="Z1285" s="20"/>
      <c r="AA1285" s="20"/>
      <c r="AB1285" s="20"/>
      <c r="AC1285" s="64"/>
      <c r="AD1285" s="64"/>
      <c r="AE1285" s="64"/>
      <c r="AF1285" s="20"/>
      <c r="AG1285" s="64" t="s">
        <v>5040</v>
      </c>
      <c r="AI1285" s="64"/>
      <c r="AK1285" s="64"/>
      <c r="AL1285" s="64"/>
      <c r="AM1285" s="64"/>
      <c r="AN1285" s="64"/>
      <c r="AO1285" s="64"/>
      <c r="AP1285" s="64"/>
      <c r="AQ1285" s="64"/>
      <c r="AR1285" s="64"/>
      <c r="AS1285" s="64"/>
      <c r="AT1285" s="64"/>
      <c r="AU1285" s="68"/>
      <c r="BC1285" s="64"/>
      <c r="BD1285" s="64"/>
      <c r="BE1285" s="65"/>
      <c r="BF1285" s="65"/>
      <c r="BG1285" s="65"/>
      <c r="BH1285" s="65"/>
      <c r="BI1285" s="20"/>
      <c r="BJ1285" s="20"/>
      <c r="BK1285" s="20"/>
      <c r="BL1285" s="20"/>
      <c r="BM1285" s="64"/>
      <c r="BN1285" s="65"/>
      <c r="BO1285" s="64"/>
      <c r="BP1285" s="65"/>
      <c r="BQ1285" s="64"/>
      <c r="BR1285" s="65"/>
      <c r="BS1285" s="64"/>
      <c r="BT1285" s="64"/>
      <c r="BU1285" s="64"/>
      <c r="BV1285" s="64"/>
      <c r="BW1285" s="64"/>
      <c r="BX1285" s="64"/>
      <c r="BY1285" s="64"/>
      <c r="BZ1285" s="64"/>
      <c r="CA1285" s="64"/>
      <c r="CB1285" s="64"/>
      <c r="CC1285" s="64"/>
      <c r="CD1285" s="64"/>
      <c r="CE1285" s="64"/>
      <c r="CF1285" s="64"/>
      <c r="CG1285" s="64" t="s">
        <v>103</v>
      </c>
      <c r="CH1285" s="64"/>
      <c r="CI1285" s="64"/>
      <c r="CJ1285" s="64"/>
      <c r="CK1285"/>
      <c r="CP1285"/>
      <c r="CQ1285"/>
      <c r="CR1285"/>
      <c r="CS1285"/>
      <c r="CT1285"/>
      <c r="CU1285"/>
      <c r="CV1285"/>
      <c r="CW1285" s="64"/>
    </row>
    <row r="1286" spans="1:101" s="17" customFormat="1" x14ac:dyDescent="0.25">
      <c r="A1286" s="64"/>
      <c r="C1286" s="64"/>
      <c r="D1286" s="64"/>
      <c r="E1286" s="64"/>
      <c r="F1286" s="66"/>
      <c r="W1286" s="20"/>
      <c r="X1286" s="64"/>
      <c r="Y1286" s="64"/>
      <c r="Z1286" s="20"/>
      <c r="AA1286" s="20"/>
      <c r="AB1286" s="20"/>
      <c r="AC1286" s="64"/>
      <c r="AD1286" s="64"/>
      <c r="AE1286" s="64"/>
      <c r="AF1286" s="20"/>
      <c r="AG1286" s="64" t="s">
        <v>5043</v>
      </c>
      <c r="AI1286" s="64"/>
      <c r="AK1286" s="64"/>
      <c r="AL1286" s="64"/>
      <c r="AM1286" s="64"/>
      <c r="AN1286" s="64"/>
      <c r="AO1286" s="64"/>
      <c r="AP1286" s="64"/>
      <c r="AQ1286" s="64"/>
      <c r="AR1286" s="64"/>
      <c r="AS1286" s="64"/>
      <c r="AT1286" s="64"/>
      <c r="AU1286" s="68"/>
      <c r="BC1286" s="64"/>
      <c r="BD1286" s="64"/>
      <c r="BE1286" s="65"/>
      <c r="BF1286" s="65"/>
      <c r="BG1286" s="65"/>
      <c r="BH1286" s="65"/>
      <c r="BI1286" s="20"/>
      <c r="BJ1286" s="20"/>
      <c r="BK1286" s="20"/>
      <c r="BL1286" s="20"/>
      <c r="BM1286" s="64"/>
      <c r="BN1286" s="65"/>
      <c r="BO1286" s="64"/>
      <c r="BP1286" s="65"/>
      <c r="BQ1286" s="64"/>
      <c r="BR1286" s="65"/>
      <c r="BS1286" s="64"/>
      <c r="BT1286" s="64"/>
      <c r="BU1286" s="64"/>
      <c r="BV1286" s="64"/>
      <c r="BW1286" s="64"/>
      <c r="BX1286" s="64"/>
      <c r="BY1286" s="64"/>
      <c r="BZ1286" s="64"/>
      <c r="CA1286" s="64"/>
      <c r="CB1286" s="64"/>
      <c r="CC1286" s="64"/>
      <c r="CD1286" s="64"/>
      <c r="CE1286" s="64"/>
      <c r="CF1286" s="64"/>
      <c r="CG1286" s="64" t="s">
        <v>103</v>
      </c>
      <c r="CH1286" s="64"/>
      <c r="CI1286" s="64"/>
      <c r="CJ1286" s="64"/>
      <c r="CK1286"/>
      <c r="CP1286"/>
      <c r="CQ1286"/>
      <c r="CR1286"/>
      <c r="CS1286"/>
      <c r="CT1286"/>
      <c r="CU1286"/>
      <c r="CV1286"/>
      <c r="CW1286" s="64"/>
    </row>
    <row r="1287" spans="1:101" s="17" customFormat="1" x14ac:dyDescent="0.25">
      <c r="A1287" s="64"/>
      <c r="C1287" s="64"/>
      <c r="D1287" s="64"/>
      <c r="E1287" s="64"/>
      <c r="F1287" s="66"/>
      <c r="W1287" s="20"/>
      <c r="X1287" s="64"/>
      <c r="Y1287" s="64"/>
      <c r="Z1287" s="20"/>
      <c r="AA1287" s="20"/>
      <c r="AB1287" s="20"/>
      <c r="AC1287" s="64"/>
      <c r="AD1287" s="64"/>
      <c r="AE1287" s="64"/>
      <c r="AF1287" s="20"/>
      <c r="AG1287" s="64" t="s">
        <v>5046</v>
      </c>
      <c r="AI1287" s="64"/>
      <c r="AK1287" s="64"/>
      <c r="AL1287" s="64"/>
      <c r="AM1287" s="64"/>
      <c r="AN1287" s="64"/>
      <c r="AO1287" s="64"/>
      <c r="AP1287" s="64"/>
      <c r="AQ1287" s="64"/>
      <c r="AR1287" s="64"/>
      <c r="AS1287" s="64"/>
      <c r="AT1287" s="64"/>
      <c r="AU1287" s="68"/>
      <c r="BC1287" s="64"/>
      <c r="BD1287" s="64"/>
      <c r="BE1287" s="65"/>
      <c r="BF1287" s="65"/>
      <c r="BG1287" s="65"/>
      <c r="BH1287" s="65"/>
      <c r="BI1287" s="20"/>
      <c r="BJ1287" s="20"/>
      <c r="BK1287" s="20"/>
      <c r="BL1287" s="20"/>
      <c r="BM1287" s="64"/>
      <c r="BN1287" s="65"/>
      <c r="BO1287" s="64"/>
      <c r="BP1287" s="65"/>
      <c r="BQ1287" s="64"/>
      <c r="BR1287" s="65"/>
      <c r="BS1287" s="64"/>
      <c r="BT1287" s="64"/>
      <c r="BU1287" s="64"/>
      <c r="BV1287" s="64"/>
      <c r="BW1287" s="64"/>
      <c r="BX1287" s="64"/>
      <c r="BY1287" s="64"/>
      <c r="BZ1287" s="64"/>
      <c r="CA1287" s="64"/>
      <c r="CB1287" s="64"/>
      <c r="CC1287" s="64"/>
      <c r="CD1287" s="64"/>
      <c r="CE1287" s="64"/>
      <c r="CF1287" s="64"/>
      <c r="CG1287" s="64" t="s">
        <v>103</v>
      </c>
      <c r="CH1287" s="64"/>
      <c r="CI1287" s="64"/>
      <c r="CJ1287" s="64"/>
      <c r="CK1287"/>
      <c r="CP1287"/>
      <c r="CQ1287"/>
      <c r="CR1287"/>
      <c r="CS1287"/>
      <c r="CT1287"/>
      <c r="CU1287"/>
      <c r="CV1287"/>
      <c r="CW1287" s="64"/>
    </row>
    <row r="1288" spans="1:101" s="17" customFormat="1" x14ac:dyDescent="0.25">
      <c r="A1288" s="64"/>
      <c r="C1288" s="64"/>
      <c r="D1288" s="64"/>
      <c r="E1288" s="64"/>
      <c r="F1288" s="66"/>
      <c r="W1288" s="20"/>
      <c r="X1288" s="64"/>
      <c r="Y1288" s="64"/>
      <c r="Z1288" s="20"/>
      <c r="AA1288" s="20"/>
      <c r="AB1288" s="20"/>
      <c r="AC1288" s="64"/>
      <c r="AD1288" s="64"/>
      <c r="AE1288" s="64"/>
      <c r="AF1288" s="20"/>
      <c r="AG1288" s="64" t="s">
        <v>5049</v>
      </c>
      <c r="AI1288" s="64"/>
      <c r="AK1288" s="64"/>
      <c r="AL1288" s="64"/>
      <c r="AM1288" s="64"/>
      <c r="AN1288" s="64"/>
      <c r="AO1288" s="64"/>
      <c r="AP1288" s="64"/>
      <c r="AQ1288" s="64"/>
      <c r="AR1288" s="64"/>
      <c r="AS1288" s="64"/>
      <c r="AT1288" s="64"/>
      <c r="AU1288" s="68"/>
      <c r="BC1288" s="64"/>
      <c r="BD1288" s="64"/>
      <c r="BE1288" s="65"/>
      <c r="BF1288" s="65"/>
      <c r="BG1288" s="65"/>
      <c r="BH1288" s="65"/>
      <c r="BI1288" s="20"/>
      <c r="BJ1288" s="20"/>
      <c r="BK1288" s="20"/>
      <c r="BL1288" s="20"/>
      <c r="BM1288" s="64"/>
      <c r="BN1288" s="65"/>
      <c r="BO1288" s="64"/>
      <c r="BP1288" s="65"/>
      <c r="BQ1288" s="64"/>
      <c r="BR1288" s="65"/>
      <c r="BS1288" s="64"/>
      <c r="BT1288" s="64"/>
      <c r="BU1288" s="64"/>
      <c r="BV1288" s="64"/>
      <c r="BW1288" s="64"/>
      <c r="BX1288" s="64"/>
      <c r="BY1288" s="64"/>
      <c r="BZ1288" s="64"/>
      <c r="CA1288" s="64"/>
      <c r="CB1288" s="64"/>
      <c r="CC1288" s="64"/>
      <c r="CD1288" s="64"/>
      <c r="CE1288" s="64"/>
      <c r="CF1288" s="64"/>
      <c r="CG1288" s="64" t="s">
        <v>103</v>
      </c>
      <c r="CH1288" s="64"/>
      <c r="CI1288" s="64"/>
      <c r="CJ1288" s="64"/>
      <c r="CK1288"/>
      <c r="CP1288"/>
      <c r="CQ1288"/>
      <c r="CR1288"/>
      <c r="CS1288"/>
      <c r="CT1288"/>
      <c r="CU1288"/>
      <c r="CV1288"/>
      <c r="CW1288" s="64"/>
    </row>
    <row r="1289" spans="1:101" s="17" customFormat="1" x14ac:dyDescent="0.25">
      <c r="A1289" s="64"/>
      <c r="C1289" s="64"/>
      <c r="D1289" s="64"/>
      <c r="E1289" s="64"/>
      <c r="F1289" s="66"/>
      <c r="W1289" s="20"/>
      <c r="X1289" s="64"/>
      <c r="Y1289" s="64"/>
      <c r="Z1289" s="20"/>
      <c r="AA1289" s="20"/>
      <c r="AB1289" s="20"/>
      <c r="AC1289" s="64"/>
      <c r="AD1289" s="64"/>
      <c r="AE1289" s="64"/>
      <c r="AF1289" s="20"/>
      <c r="AG1289" s="64" t="s">
        <v>5052</v>
      </c>
      <c r="AI1289" s="64"/>
      <c r="AK1289" s="64"/>
      <c r="AL1289" s="64"/>
      <c r="AM1289" s="64"/>
      <c r="AN1289" s="64"/>
      <c r="AO1289" s="64"/>
      <c r="AP1289" s="64"/>
      <c r="AQ1289" s="64"/>
      <c r="AR1289" s="64"/>
      <c r="AS1289" s="64"/>
      <c r="AT1289" s="64"/>
      <c r="AU1289" s="68"/>
      <c r="BC1289" s="64"/>
      <c r="BD1289" s="64"/>
      <c r="BE1289" s="65"/>
      <c r="BF1289" s="65"/>
      <c r="BG1289" s="65"/>
      <c r="BH1289" s="65"/>
      <c r="BI1289" s="20"/>
      <c r="BJ1289" s="20"/>
      <c r="BK1289" s="20"/>
      <c r="BL1289" s="20"/>
      <c r="BM1289" s="64"/>
      <c r="BN1289" s="65"/>
      <c r="BO1289" s="64"/>
      <c r="BP1289" s="65"/>
      <c r="BQ1289" s="64"/>
      <c r="BR1289" s="65"/>
      <c r="BS1289" s="64"/>
      <c r="BT1289" s="64"/>
      <c r="BU1289" s="64"/>
      <c r="BV1289" s="64"/>
      <c r="BW1289" s="64"/>
      <c r="BX1289" s="64"/>
      <c r="BY1289" s="64"/>
      <c r="BZ1289" s="64"/>
      <c r="CA1289" s="64"/>
      <c r="CB1289" s="64"/>
      <c r="CC1289" s="64"/>
      <c r="CD1289" s="64"/>
      <c r="CE1289" s="64"/>
      <c r="CF1289" s="64"/>
      <c r="CG1289" s="64" t="s">
        <v>103</v>
      </c>
      <c r="CH1289" s="64"/>
      <c r="CI1289" s="64"/>
      <c r="CJ1289" s="64"/>
      <c r="CK1289"/>
      <c r="CP1289"/>
      <c r="CQ1289"/>
      <c r="CR1289"/>
      <c r="CS1289"/>
      <c r="CT1289"/>
      <c r="CU1289"/>
      <c r="CV1289"/>
      <c r="CW1289" s="64"/>
    </row>
    <row r="1290" spans="1:101" s="17" customFormat="1" x14ac:dyDescent="0.25">
      <c r="A1290" s="64"/>
      <c r="C1290" s="64"/>
      <c r="D1290" s="64"/>
      <c r="E1290" s="64"/>
      <c r="F1290" s="66"/>
      <c r="W1290" s="20"/>
      <c r="X1290" s="64"/>
      <c r="Y1290" s="64"/>
      <c r="Z1290" s="20"/>
      <c r="AA1290" s="20"/>
      <c r="AB1290" s="20"/>
      <c r="AC1290" s="64"/>
      <c r="AD1290" s="64"/>
      <c r="AE1290" s="64"/>
      <c r="AF1290" s="20"/>
      <c r="AG1290" s="64" t="s">
        <v>5055</v>
      </c>
      <c r="AI1290" s="64"/>
      <c r="AK1290" s="64"/>
      <c r="AL1290" s="64"/>
      <c r="AM1290" s="64"/>
      <c r="AN1290" s="64"/>
      <c r="AO1290" s="64"/>
      <c r="AP1290" s="64"/>
      <c r="AQ1290" s="64"/>
      <c r="AR1290" s="64"/>
      <c r="AS1290" s="64"/>
      <c r="AT1290" s="64"/>
      <c r="AU1290" s="68"/>
      <c r="BC1290" s="64"/>
      <c r="BD1290" s="64"/>
      <c r="BE1290" s="65"/>
      <c r="BF1290" s="65"/>
      <c r="BG1290" s="65"/>
      <c r="BH1290" s="65"/>
      <c r="BI1290" s="20"/>
      <c r="BJ1290" s="20"/>
      <c r="BK1290" s="20"/>
      <c r="BL1290" s="20"/>
      <c r="BM1290" s="64"/>
      <c r="BN1290" s="65"/>
      <c r="BO1290" s="64"/>
      <c r="BP1290" s="65"/>
      <c r="BQ1290" s="64"/>
      <c r="BR1290" s="65"/>
      <c r="BS1290" s="64"/>
      <c r="BT1290" s="64"/>
      <c r="BU1290" s="64"/>
      <c r="BV1290" s="64"/>
      <c r="BW1290" s="64"/>
      <c r="BX1290" s="64"/>
      <c r="BY1290" s="64"/>
      <c r="BZ1290" s="64"/>
      <c r="CA1290" s="64"/>
      <c r="CB1290" s="64"/>
      <c r="CC1290" s="64"/>
      <c r="CD1290" s="64"/>
      <c r="CE1290" s="64"/>
      <c r="CF1290" s="64"/>
      <c r="CG1290" s="64" t="s">
        <v>103</v>
      </c>
      <c r="CH1290" s="64"/>
      <c r="CI1290" s="64"/>
      <c r="CJ1290" s="64"/>
      <c r="CK1290"/>
      <c r="CP1290"/>
      <c r="CQ1290"/>
      <c r="CR1290"/>
      <c r="CS1290"/>
      <c r="CT1290"/>
      <c r="CU1290"/>
      <c r="CV1290"/>
      <c r="CW1290" s="64"/>
    </row>
    <row r="1291" spans="1:101" s="17" customFormat="1" x14ac:dyDescent="0.25">
      <c r="A1291" s="64"/>
      <c r="C1291" s="64"/>
      <c r="D1291" s="64"/>
      <c r="E1291" s="64"/>
      <c r="F1291" s="66"/>
      <c r="W1291" s="20"/>
      <c r="X1291" s="64"/>
      <c r="Y1291" s="64"/>
      <c r="Z1291" s="20"/>
      <c r="AA1291" s="20"/>
      <c r="AB1291" s="20"/>
      <c r="AC1291" s="64"/>
      <c r="AD1291" s="64"/>
      <c r="AE1291" s="64"/>
      <c r="AF1291" s="20"/>
      <c r="AG1291" s="64" t="s">
        <v>5058</v>
      </c>
      <c r="AI1291" s="64"/>
      <c r="AK1291" s="64"/>
      <c r="AL1291" s="64"/>
      <c r="AM1291" s="64"/>
      <c r="AN1291" s="64"/>
      <c r="AO1291" s="64"/>
      <c r="AP1291" s="64"/>
      <c r="AQ1291" s="64"/>
      <c r="AR1291" s="64"/>
      <c r="AS1291" s="64"/>
      <c r="AT1291" s="64"/>
      <c r="AU1291" s="68"/>
      <c r="BC1291" s="64"/>
      <c r="BD1291" s="64"/>
      <c r="BE1291" s="65"/>
      <c r="BF1291" s="65"/>
      <c r="BG1291" s="65"/>
      <c r="BH1291" s="65"/>
      <c r="BI1291" s="20"/>
      <c r="BJ1291" s="20"/>
      <c r="BK1291" s="20"/>
      <c r="BL1291" s="20"/>
      <c r="BM1291" s="64"/>
      <c r="BN1291" s="65"/>
      <c r="BO1291" s="64"/>
      <c r="BP1291" s="65"/>
      <c r="BQ1291" s="64"/>
      <c r="BR1291" s="65"/>
      <c r="BS1291" s="64"/>
      <c r="BT1291" s="64"/>
      <c r="BU1291" s="64"/>
      <c r="BV1291" s="64"/>
      <c r="BW1291" s="64"/>
      <c r="BX1291" s="64"/>
      <c r="BY1291" s="64"/>
      <c r="BZ1291" s="64"/>
      <c r="CA1291" s="64"/>
      <c r="CB1291" s="64"/>
      <c r="CC1291" s="64"/>
      <c r="CD1291" s="64"/>
      <c r="CE1291" s="64"/>
      <c r="CF1291" s="64"/>
      <c r="CG1291" s="64" t="s">
        <v>103</v>
      </c>
      <c r="CH1291" s="64"/>
      <c r="CI1291" s="64"/>
      <c r="CJ1291" s="64"/>
      <c r="CK1291"/>
      <c r="CP1291"/>
      <c r="CQ1291"/>
      <c r="CR1291"/>
      <c r="CS1291"/>
      <c r="CT1291"/>
      <c r="CU1291"/>
      <c r="CV1291"/>
      <c r="CW1291" s="64"/>
    </row>
    <row r="1292" spans="1:101" s="17" customFormat="1" x14ac:dyDescent="0.25">
      <c r="A1292" s="64"/>
      <c r="C1292" s="64"/>
      <c r="D1292" s="64"/>
      <c r="E1292" s="64"/>
      <c r="F1292" s="66"/>
      <c r="W1292" s="20"/>
      <c r="X1292" s="64"/>
      <c r="Y1292" s="64"/>
      <c r="Z1292" s="20"/>
      <c r="AA1292" s="20"/>
      <c r="AB1292" s="20"/>
      <c r="AC1292" s="64"/>
      <c r="AD1292" s="64"/>
      <c r="AE1292" s="64"/>
      <c r="AF1292" s="20"/>
      <c r="AG1292" s="64" t="s">
        <v>5061</v>
      </c>
      <c r="AI1292" s="64"/>
      <c r="AK1292" s="64"/>
      <c r="AL1292" s="64"/>
      <c r="AM1292" s="64"/>
      <c r="AN1292" s="64"/>
      <c r="AO1292" s="64"/>
      <c r="AP1292" s="64"/>
      <c r="AQ1292" s="64"/>
      <c r="AR1292" s="64"/>
      <c r="AS1292" s="64"/>
      <c r="AT1292" s="64"/>
      <c r="AU1292" s="68"/>
      <c r="BC1292" s="64"/>
      <c r="BD1292" s="64"/>
      <c r="BE1292" s="65"/>
      <c r="BF1292" s="65"/>
      <c r="BG1292" s="65"/>
      <c r="BH1292" s="65"/>
      <c r="BI1292" s="20"/>
      <c r="BJ1292" s="20"/>
      <c r="BK1292" s="20"/>
      <c r="BL1292" s="20"/>
      <c r="BM1292" s="64"/>
      <c r="BN1292" s="65"/>
      <c r="BO1292" s="64"/>
      <c r="BP1292" s="65"/>
      <c r="BQ1292" s="64"/>
      <c r="BR1292" s="65"/>
      <c r="BS1292" s="64"/>
      <c r="BT1292" s="64"/>
      <c r="BU1292" s="64"/>
      <c r="BV1292" s="64"/>
      <c r="BW1292" s="64"/>
      <c r="BX1292" s="64"/>
      <c r="BY1292" s="64"/>
      <c r="BZ1292" s="64"/>
      <c r="CA1292" s="64"/>
      <c r="CB1292" s="64"/>
      <c r="CC1292" s="64"/>
      <c r="CD1292" s="64"/>
      <c r="CE1292" s="64"/>
      <c r="CF1292" s="64"/>
      <c r="CG1292" s="64" t="s">
        <v>103</v>
      </c>
      <c r="CH1292" s="64"/>
      <c r="CI1292" s="64"/>
      <c r="CJ1292" s="64"/>
      <c r="CK1292"/>
      <c r="CP1292"/>
      <c r="CQ1292"/>
      <c r="CR1292"/>
      <c r="CS1292"/>
      <c r="CT1292"/>
      <c r="CU1292"/>
      <c r="CV1292"/>
      <c r="CW1292" s="64"/>
    </row>
    <row r="1293" spans="1:101" s="17" customFormat="1" x14ac:dyDescent="0.25">
      <c r="A1293" s="64"/>
      <c r="C1293" s="64"/>
      <c r="D1293" s="64"/>
      <c r="E1293" s="64"/>
      <c r="F1293" s="66"/>
      <c r="W1293" s="20"/>
      <c r="X1293" s="64"/>
      <c r="Y1293" s="64"/>
      <c r="Z1293" s="20"/>
      <c r="AA1293" s="20"/>
      <c r="AB1293" s="20"/>
      <c r="AC1293" s="64"/>
      <c r="AD1293" s="64"/>
      <c r="AE1293" s="64"/>
      <c r="AF1293" s="20"/>
      <c r="AG1293" s="64" t="s">
        <v>5065</v>
      </c>
      <c r="AI1293" s="64"/>
      <c r="AK1293" s="64"/>
      <c r="AL1293" s="64"/>
      <c r="AM1293" s="64"/>
      <c r="AN1293" s="64"/>
      <c r="AO1293" s="64"/>
      <c r="AP1293" s="64"/>
      <c r="AQ1293" s="64"/>
      <c r="AR1293" s="64"/>
      <c r="AS1293" s="64"/>
      <c r="AT1293" s="64"/>
      <c r="AU1293" s="68"/>
      <c r="BC1293" s="64"/>
      <c r="BD1293" s="64"/>
      <c r="BE1293" s="65"/>
      <c r="BF1293" s="65"/>
      <c r="BG1293" s="65"/>
      <c r="BH1293" s="65"/>
      <c r="BI1293" s="20"/>
      <c r="BJ1293" s="20"/>
      <c r="BK1293" s="20"/>
      <c r="BL1293" s="20"/>
      <c r="BM1293" s="64"/>
      <c r="BN1293" s="65"/>
      <c r="BO1293" s="64"/>
      <c r="BP1293" s="65"/>
      <c r="BQ1293" s="64"/>
      <c r="BR1293" s="65"/>
      <c r="BS1293" s="64"/>
      <c r="BT1293" s="64"/>
      <c r="BU1293" s="64"/>
      <c r="BV1293" s="64"/>
      <c r="BW1293" s="64"/>
      <c r="BX1293" s="64"/>
      <c r="BY1293" s="64"/>
      <c r="BZ1293" s="64"/>
      <c r="CA1293" s="64"/>
      <c r="CB1293" s="64"/>
      <c r="CC1293" s="64"/>
      <c r="CD1293" s="64"/>
      <c r="CE1293" s="64"/>
      <c r="CF1293" s="64"/>
      <c r="CG1293" s="64"/>
      <c r="CH1293" s="64"/>
      <c r="CI1293" s="64"/>
      <c r="CJ1293" s="64"/>
      <c r="CK1293"/>
      <c r="CP1293"/>
      <c r="CQ1293"/>
      <c r="CR1293"/>
      <c r="CS1293"/>
      <c r="CT1293"/>
      <c r="CU1293"/>
      <c r="CV1293"/>
      <c r="CW1293" s="64"/>
    </row>
    <row r="1294" spans="1:101" s="17" customFormat="1" x14ac:dyDescent="0.25">
      <c r="A1294" s="64"/>
      <c r="C1294" s="64"/>
      <c r="D1294" s="64"/>
      <c r="E1294" s="64"/>
      <c r="F1294" s="66"/>
      <c r="W1294" s="20"/>
      <c r="X1294" s="64"/>
      <c r="Y1294" s="64"/>
      <c r="Z1294" s="20"/>
      <c r="AA1294" s="20"/>
      <c r="AB1294" s="20"/>
      <c r="AC1294" s="64"/>
      <c r="AD1294" s="64"/>
      <c r="AE1294" s="64"/>
      <c r="AF1294" s="20"/>
      <c r="AG1294" s="64" t="s">
        <v>5069</v>
      </c>
      <c r="AI1294" s="64"/>
      <c r="AK1294" s="64"/>
      <c r="AL1294" s="64"/>
      <c r="AM1294" s="64"/>
      <c r="AN1294" s="64"/>
      <c r="AO1294" s="64"/>
      <c r="AP1294" s="64"/>
      <c r="AQ1294" s="64"/>
      <c r="AR1294" s="64"/>
      <c r="AS1294" s="64"/>
      <c r="AT1294" s="64"/>
      <c r="AU1294" s="68"/>
      <c r="BC1294" s="64"/>
      <c r="BD1294" s="64"/>
      <c r="BE1294" s="65"/>
      <c r="BF1294" s="65"/>
      <c r="BG1294" s="65"/>
      <c r="BH1294" s="65"/>
      <c r="BI1294" s="20"/>
      <c r="BJ1294" s="20"/>
      <c r="BK1294" s="20"/>
      <c r="BL1294" s="20"/>
      <c r="BM1294" s="64"/>
      <c r="BN1294" s="65"/>
      <c r="BO1294" s="64"/>
      <c r="BP1294" s="65"/>
      <c r="BQ1294" s="64"/>
      <c r="BR1294" s="65"/>
      <c r="BS1294" s="64"/>
      <c r="BT1294" s="64"/>
      <c r="BU1294" s="64"/>
      <c r="BV1294" s="64"/>
      <c r="BW1294" s="64"/>
      <c r="BX1294" s="64"/>
      <c r="BY1294" s="64"/>
      <c r="BZ1294" s="64"/>
      <c r="CA1294" s="64"/>
      <c r="CB1294" s="64"/>
      <c r="CC1294" s="64"/>
      <c r="CD1294" s="64"/>
      <c r="CE1294" s="64"/>
      <c r="CF1294" s="64"/>
      <c r="CG1294" s="64"/>
      <c r="CH1294" s="64"/>
      <c r="CI1294" s="64"/>
      <c r="CJ1294" s="64"/>
      <c r="CK1294"/>
      <c r="CP1294"/>
      <c r="CQ1294"/>
      <c r="CR1294"/>
      <c r="CS1294"/>
      <c r="CT1294"/>
      <c r="CU1294"/>
      <c r="CV1294"/>
      <c r="CW1294" s="64"/>
    </row>
    <row r="1295" spans="1:101" s="17" customFormat="1" x14ac:dyDescent="0.25">
      <c r="A1295" s="64"/>
      <c r="C1295" s="64"/>
      <c r="D1295" s="64"/>
      <c r="E1295" s="64"/>
      <c r="F1295" s="66"/>
      <c r="W1295" s="20"/>
      <c r="X1295" s="64"/>
      <c r="Y1295" s="64"/>
      <c r="Z1295" s="20"/>
      <c r="AA1295" s="20"/>
      <c r="AB1295" s="20"/>
      <c r="AC1295" s="64"/>
      <c r="AD1295" s="64"/>
      <c r="AE1295" s="64"/>
      <c r="AF1295" s="20"/>
      <c r="AG1295" s="64" t="s">
        <v>5072</v>
      </c>
      <c r="AI1295" s="64"/>
      <c r="AK1295" s="64"/>
      <c r="AL1295" s="64"/>
      <c r="AM1295" s="64"/>
      <c r="AN1295" s="64"/>
      <c r="AO1295" s="64"/>
      <c r="AP1295" s="64"/>
      <c r="AQ1295" s="64"/>
      <c r="AR1295" s="64"/>
      <c r="AS1295" s="64"/>
      <c r="AT1295" s="64"/>
      <c r="AU1295" s="68"/>
      <c r="BC1295" s="64"/>
      <c r="BD1295" s="64"/>
      <c r="BE1295" s="65"/>
      <c r="BF1295" s="65"/>
      <c r="BG1295" s="65"/>
      <c r="BH1295" s="65"/>
      <c r="BI1295" s="20"/>
      <c r="BJ1295" s="20"/>
      <c r="BK1295" s="20"/>
      <c r="BL1295" s="20"/>
      <c r="BM1295" s="64"/>
      <c r="BN1295" s="65"/>
      <c r="BO1295" s="64"/>
      <c r="BP1295" s="65"/>
      <c r="BQ1295" s="64"/>
      <c r="BR1295" s="65"/>
      <c r="BS1295" s="64"/>
      <c r="BT1295" s="64"/>
      <c r="BU1295" s="64"/>
      <c r="BV1295" s="64"/>
      <c r="BW1295" s="64"/>
      <c r="BX1295" s="64"/>
      <c r="BY1295" s="64"/>
      <c r="BZ1295" s="64"/>
      <c r="CA1295" s="64"/>
      <c r="CB1295" s="64"/>
      <c r="CC1295" s="64"/>
      <c r="CD1295" s="64"/>
      <c r="CE1295" s="64"/>
      <c r="CF1295" s="64"/>
      <c r="CG1295" s="64"/>
      <c r="CH1295" s="64"/>
      <c r="CI1295" s="64"/>
      <c r="CJ1295" s="64"/>
      <c r="CK1295"/>
      <c r="CP1295"/>
      <c r="CQ1295"/>
      <c r="CR1295"/>
      <c r="CS1295"/>
      <c r="CT1295"/>
      <c r="CU1295"/>
      <c r="CV1295"/>
      <c r="CW1295" s="64"/>
    </row>
    <row r="1296" spans="1:101" s="17" customFormat="1" x14ac:dyDescent="0.25">
      <c r="A1296" s="64"/>
      <c r="C1296" s="64"/>
      <c r="D1296" s="64"/>
      <c r="E1296" s="64"/>
      <c r="F1296" s="66"/>
      <c r="W1296" s="20"/>
      <c r="X1296" s="64"/>
      <c r="Y1296" s="64"/>
      <c r="Z1296" s="20"/>
      <c r="AA1296" s="20"/>
      <c r="AB1296" s="20"/>
      <c r="AC1296" s="64"/>
      <c r="AD1296" s="64"/>
      <c r="AE1296" s="64"/>
      <c r="AF1296" s="20"/>
      <c r="AG1296" s="64" t="s">
        <v>5077</v>
      </c>
      <c r="AI1296" s="64"/>
      <c r="AK1296" s="64"/>
      <c r="AL1296" s="64"/>
      <c r="AM1296" s="64"/>
      <c r="AN1296" s="64"/>
      <c r="AO1296" s="64"/>
      <c r="AP1296" s="64"/>
      <c r="AQ1296" s="64"/>
      <c r="AR1296" s="64"/>
      <c r="AS1296" s="64"/>
      <c r="AT1296" s="64"/>
      <c r="AU1296" s="68"/>
      <c r="BC1296" s="64"/>
      <c r="BD1296" s="64"/>
      <c r="BE1296" s="65"/>
      <c r="BF1296" s="65"/>
      <c r="BG1296" s="65"/>
      <c r="BH1296" s="65"/>
      <c r="BI1296" s="20"/>
      <c r="BJ1296" s="20"/>
      <c r="BK1296" s="20"/>
      <c r="BL1296" s="20"/>
      <c r="BM1296" s="64"/>
      <c r="BN1296" s="65"/>
      <c r="BO1296" s="64"/>
      <c r="BP1296" s="65"/>
      <c r="BQ1296" s="64"/>
      <c r="BR1296" s="65"/>
      <c r="BS1296" s="64"/>
      <c r="BT1296" s="64"/>
      <c r="BU1296" s="64"/>
      <c r="BV1296" s="64"/>
      <c r="BW1296" s="64"/>
      <c r="BX1296" s="64"/>
      <c r="BY1296" s="64"/>
      <c r="BZ1296" s="64"/>
      <c r="CA1296" s="64"/>
      <c r="CB1296" s="64"/>
      <c r="CC1296" s="64"/>
      <c r="CD1296" s="64"/>
      <c r="CE1296" s="64"/>
      <c r="CF1296" s="64"/>
      <c r="CG1296" s="64"/>
      <c r="CH1296" s="64"/>
      <c r="CI1296" s="64"/>
      <c r="CJ1296" s="64"/>
      <c r="CK1296"/>
      <c r="CP1296"/>
      <c r="CQ1296"/>
      <c r="CR1296"/>
      <c r="CS1296"/>
      <c r="CT1296"/>
      <c r="CU1296"/>
      <c r="CV1296"/>
      <c r="CW1296" s="64"/>
    </row>
    <row r="1297" spans="1:101" s="17" customFormat="1" x14ac:dyDescent="0.25">
      <c r="A1297" s="64"/>
      <c r="C1297" s="64"/>
      <c r="D1297" s="64"/>
      <c r="E1297" s="64"/>
      <c r="F1297" s="66"/>
      <c r="W1297" s="20"/>
      <c r="X1297" s="64"/>
      <c r="Y1297" s="64"/>
      <c r="Z1297" s="20"/>
      <c r="AA1297" s="20"/>
      <c r="AB1297" s="20"/>
      <c r="AC1297" s="64"/>
      <c r="AD1297" s="64"/>
      <c r="AE1297" s="64"/>
      <c r="AF1297" s="20"/>
      <c r="AG1297" s="64" t="s">
        <v>5083</v>
      </c>
      <c r="AI1297" s="64"/>
      <c r="AK1297" s="64"/>
      <c r="AL1297" s="64"/>
      <c r="AM1297" s="64"/>
      <c r="AN1297" s="64"/>
      <c r="AO1297" s="64"/>
      <c r="AP1297" s="64"/>
      <c r="AQ1297" s="64"/>
      <c r="AR1297" s="64"/>
      <c r="AS1297" s="64"/>
      <c r="AT1297" s="64"/>
      <c r="AU1297" s="68"/>
      <c r="BC1297" s="64"/>
      <c r="BD1297" s="64"/>
      <c r="BE1297" s="65"/>
      <c r="BF1297" s="65"/>
      <c r="BG1297" s="65"/>
      <c r="BH1297" s="65"/>
      <c r="BI1297" s="20"/>
      <c r="BJ1297" s="20"/>
      <c r="BK1297" s="20"/>
      <c r="BL1297" s="20"/>
      <c r="BM1297" s="64"/>
      <c r="BN1297" s="65"/>
      <c r="BO1297" s="64"/>
      <c r="BP1297" s="65"/>
      <c r="BQ1297" s="64"/>
      <c r="BR1297" s="65"/>
      <c r="BS1297" s="64"/>
      <c r="BT1297" s="64"/>
      <c r="BU1297" s="64"/>
      <c r="BV1297" s="64"/>
      <c r="BW1297" s="64"/>
      <c r="BX1297" s="64"/>
      <c r="BY1297" s="64"/>
      <c r="BZ1297" s="64"/>
      <c r="CA1297" s="64"/>
      <c r="CB1297" s="64"/>
      <c r="CC1297" s="64"/>
      <c r="CD1297" s="64"/>
      <c r="CE1297" s="64"/>
      <c r="CF1297" s="64"/>
      <c r="CG1297" s="64"/>
      <c r="CH1297" s="64"/>
      <c r="CI1297" s="64"/>
      <c r="CJ1297" s="64"/>
      <c r="CK1297"/>
      <c r="CP1297"/>
      <c r="CQ1297"/>
      <c r="CR1297"/>
      <c r="CS1297"/>
      <c r="CT1297"/>
      <c r="CU1297"/>
      <c r="CV1297"/>
      <c r="CW1297" s="64"/>
    </row>
    <row r="1298" spans="1:101" s="17" customFormat="1" x14ac:dyDescent="0.25">
      <c r="A1298" s="64"/>
      <c r="C1298" s="64"/>
      <c r="D1298" s="64"/>
      <c r="E1298" s="64"/>
      <c r="F1298" s="66"/>
      <c r="W1298" s="20"/>
      <c r="X1298" s="64"/>
      <c r="Y1298" s="64"/>
      <c r="Z1298" s="20"/>
      <c r="AA1298" s="20"/>
      <c r="AB1298" s="20"/>
      <c r="AC1298" s="64"/>
      <c r="AD1298" s="64"/>
      <c r="AE1298" s="64"/>
      <c r="AF1298" s="20"/>
      <c r="AG1298" s="64" t="s">
        <v>5088</v>
      </c>
      <c r="AI1298" s="64"/>
      <c r="AK1298" s="64"/>
      <c r="AL1298" s="64"/>
      <c r="AM1298" s="64"/>
      <c r="AN1298" s="64"/>
      <c r="AO1298" s="64"/>
      <c r="AP1298" s="64"/>
      <c r="AQ1298" s="64"/>
      <c r="AR1298" s="64"/>
      <c r="AS1298" s="64"/>
      <c r="AT1298" s="64"/>
      <c r="AU1298" s="68"/>
      <c r="BC1298" s="64"/>
      <c r="BD1298" s="64"/>
      <c r="BE1298" s="65"/>
      <c r="BF1298" s="65"/>
      <c r="BG1298" s="65"/>
      <c r="BH1298" s="65"/>
      <c r="BI1298" s="20"/>
      <c r="BJ1298" s="20"/>
      <c r="BK1298" s="20"/>
      <c r="BL1298" s="20"/>
      <c r="BM1298" s="64"/>
      <c r="BN1298" s="65"/>
      <c r="BO1298" s="64"/>
      <c r="BP1298" s="65"/>
      <c r="BQ1298" s="64"/>
      <c r="BR1298" s="65"/>
      <c r="BS1298" s="64"/>
      <c r="BT1298" s="64"/>
      <c r="BU1298" s="64"/>
      <c r="BV1298" s="64"/>
      <c r="BW1298" s="64"/>
      <c r="BX1298" s="64"/>
      <c r="BY1298" s="64"/>
      <c r="BZ1298" s="64"/>
      <c r="CA1298" s="64"/>
      <c r="CB1298" s="64"/>
      <c r="CC1298" s="64"/>
      <c r="CD1298" s="64"/>
      <c r="CE1298" s="64"/>
      <c r="CF1298" s="64"/>
      <c r="CG1298" s="64" t="s">
        <v>103</v>
      </c>
      <c r="CH1298" s="64"/>
      <c r="CI1298" s="64"/>
      <c r="CJ1298" s="64"/>
      <c r="CK1298"/>
      <c r="CP1298"/>
      <c r="CQ1298"/>
      <c r="CR1298"/>
      <c r="CS1298"/>
      <c r="CT1298"/>
      <c r="CU1298"/>
      <c r="CV1298"/>
      <c r="CW1298" s="64"/>
    </row>
    <row r="1299" spans="1:101" s="17" customFormat="1" x14ac:dyDescent="0.25">
      <c r="A1299" s="64"/>
      <c r="C1299" s="64"/>
      <c r="D1299" s="64"/>
      <c r="E1299" s="64"/>
      <c r="F1299" s="66"/>
      <c r="W1299" s="20"/>
      <c r="X1299" s="64"/>
      <c r="Y1299" s="64"/>
      <c r="Z1299" s="20"/>
      <c r="AA1299" s="20"/>
      <c r="AB1299" s="20"/>
      <c r="AC1299" s="64"/>
      <c r="AD1299" s="64"/>
      <c r="AE1299" s="64"/>
      <c r="AF1299" s="20"/>
      <c r="AG1299" s="64" t="s">
        <v>5093</v>
      </c>
      <c r="AI1299" s="64"/>
      <c r="AK1299" s="64"/>
      <c r="AL1299" s="64"/>
      <c r="AM1299" s="64"/>
      <c r="AN1299" s="64"/>
      <c r="AO1299" s="64"/>
      <c r="AP1299" s="64"/>
      <c r="AQ1299" s="64"/>
      <c r="AR1299" s="64"/>
      <c r="AS1299" s="64"/>
      <c r="AT1299" s="64"/>
      <c r="AU1299" s="68"/>
      <c r="BC1299" s="64"/>
      <c r="BD1299" s="64"/>
      <c r="BE1299" s="65"/>
      <c r="BF1299" s="65"/>
      <c r="BG1299" s="65"/>
      <c r="BH1299" s="65"/>
      <c r="BI1299" s="20"/>
      <c r="BJ1299" s="20"/>
      <c r="BK1299" s="20"/>
      <c r="BL1299" s="20"/>
      <c r="BM1299" s="64"/>
      <c r="BN1299" s="65"/>
      <c r="BO1299" s="64"/>
      <c r="BP1299" s="65"/>
      <c r="BQ1299" s="64"/>
      <c r="BR1299" s="65"/>
      <c r="BS1299" s="64"/>
      <c r="BT1299" s="64"/>
      <c r="BU1299" s="64"/>
      <c r="BV1299" s="64"/>
      <c r="BW1299" s="64"/>
      <c r="BX1299" s="64"/>
      <c r="BY1299" s="64"/>
      <c r="BZ1299" s="64"/>
      <c r="CA1299" s="64"/>
      <c r="CB1299" s="64"/>
      <c r="CC1299" s="64"/>
      <c r="CD1299" s="64"/>
      <c r="CE1299" s="64"/>
      <c r="CF1299" s="64"/>
      <c r="CG1299" s="64" t="s">
        <v>103</v>
      </c>
      <c r="CH1299" s="64"/>
      <c r="CI1299" s="64"/>
      <c r="CJ1299" s="64"/>
      <c r="CK1299"/>
      <c r="CP1299"/>
      <c r="CQ1299"/>
      <c r="CR1299"/>
      <c r="CS1299"/>
      <c r="CT1299"/>
      <c r="CU1299"/>
      <c r="CV1299"/>
      <c r="CW1299" s="64"/>
    </row>
    <row r="1300" spans="1:101" s="17" customFormat="1" x14ac:dyDescent="0.25">
      <c r="A1300" s="64"/>
      <c r="C1300" s="64"/>
      <c r="D1300" s="64"/>
      <c r="E1300" s="64"/>
      <c r="F1300" s="66"/>
      <c r="W1300" s="20"/>
      <c r="X1300" s="64"/>
      <c r="Y1300" s="64"/>
      <c r="Z1300" s="20"/>
      <c r="AA1300" s="20"/>
      <c r="AB1300" s="20"/>
      <c r="AC1300" s="64"/>
      <c r="AD1300" s="64"/>
      <c r="AE1300" s="64"/>
      <c r="AF1300" s="20"/>
      <c r="AG1300" s="64" t="s">
        <v>5096</v>
      </c>
      <c r="AI1300" s="64"/>
      <c r="AK1300" s="64"/>
      <c r="AL1300" s="64"/>
      <c r="AM1300" s="64"/>
      <c r="AN1300" s="64"/>
      <c r="AO1300" s="64"/>
      <c r="AP1300" s="64"/>
      <c r="AQ1300" s="64"/>
      <c r="AR1300" s="64"/>
      <c r="AS1300" s="64"/>
      <c r="AT1300" s="64"/>
      <c r="AU1300" s="68"/>
      <c r="BC1300" s="64"/>
      <c r="BD1300" s="64"/>
      <c r="BE1300" s="65"/>
      <c r="BF1300" s="65"/>
      <c r="BG1300" s="65"/>
      <c r="BH1300" s="65"/>
      <c r="BI1300" s="20"/>
      <c r="BJ1300" s="20"/>
      <c r="BK1300" s="20"/>
      <c r="BL1300" s="20"/>
      <c r="BM1300" s="64"/>
      <c r="BN1300" s="65"/>
      <c r="BO1300" s="64"/>
      <c r="BP1300" s="65"/>
      <c r="BQ1300" s="64"/>
      <c r="BR1300" s="65"/>
      <c r="BS1300" s="64"/>
      <c r="BT1300" s="64"/>
      <c r="BU1300" s="64"/>
      <c r="BV1300" s="64"/>
      <c r="BW1300" s="64"/>
      <c r="BX1300" s="64"/>
      <c r="BY1300" s="64"/>
      <c r="BZ1300" s="64"/>
      <c r="CA1300" s="64"/>
      <c r="CB1300" s="64"/>
      <c r="CC1300" s="64"/>
      <c r="CD1300" s="64"/>
      <c r="CE1300" s="64"/>
      <c r="CF1300" s="64"/>
      <c r="CG1300" s="64"/>
      <c r="CH1300" s="64"/>
      <c r="CI1300" s="64"/>
      <c r="CJ1300" s="64"/>
      <c r="CK1300"/>
      <c r="CP1300"/>
      <c r="CQ1300"/>
      <c r="CR1300"/>
      <c r="CS1300"/>
      <c r="CT1300"/>
      <c r="CU1300"/>
      <c r="CV1300"/>
      <c r="CW1300" s="64"/>
    </row>
    <row r="1301" spans="1:101" s="17" customFormat="1" x14ac:dyDescent="0.25">
      <c r="A1301" s="64"/>
      <c r="C1301" s="64"/>
      <c r="D1301" s="64"/>
      <c r="E1301" s="64"/>
      <c r="F1301" s="66"/>
      <c r="W1301" s="20"/>
      <c r="X1301" s="64"/>
      <c r="Y1301" s="64"/>
      <c r="Z1301" s="20"/>
      <c r="AA1301" s="20"/>
      <c r="AB1301" s="20"/>
      <c r="AC1301" s="64"/>
      <c r="AD1301" s="64"/>
      <c r="AE1301" s="64"/>
      <c r="AF1301" s="20"/>
      <c r="AG1301" s="64" t="s">
        <v>5102</v>
      </c>
      <c r="AI1301" s="64"/>
      <c r="AK1301" s="64"/>
      <c r="AL1301" s="64"/>
      <c r="AM1301" s="64"/>
      <c r="AN1301" s="64"/>
      <c r="AO1301" s="64"/>
      <c r="AP1301" s="64"/>
      <c r="AQ1301" s="64"/>
      <c r="AR1301" s="64"/>
      <c r="AS1301" s="64"/>
      <c r="AT1301" s="64"/>
      <c r="AU1301" s="68"/>
      <c r="BC1301" s="64"/>
      <c r="BD1301" s="64"/>
      <c r="BE1301" s="65"/>
      <c r="BF1301" s="65"/>
      <c r="BG1301" s="65"/>
      <c r="BH1301" s="65"/>
      <c r="BI1301" s="20"/>
      <c r="BJ1301" s="20"/>
      <c r="BK1301" s="20"/>
      <c r="BL1301" s="20"/>
      <c r="BM1301" s="64"/>
      <c r="BN1301" s="65"/>
      <c r="BO1301" s="64"/>
      <c r="BP1301" s="65"/>
      <c r="BQ1301" s="64"/>
      <c r="BR1301" s="65"/>
      <c r="BS1301" s="64"/>
      <c r="BT1301" s="64"/>
      <c r="BU1301" s="64"/>
      <c r="BV1301" s="64"/>
      <c r="BW1301" s="64"/>
      <c r="BX1301" s="64"/>
      <c r="BY1301" s="64"/>
      <c r="BZ1301" s="64"/>
      <c r="CA1301" s="64"/>
      <c r="CB1301" s="64"/>
      <c r="CC1301" s="64"/>
      <c r="CD1301" s="64"/>
      <c r="CE1301" s="64"/>
      <c r="CF1301" s="64"/>
      <c r="CG1301" s="64"/>
      <c r="CH1301" s="64"/>
      <c r="CI1301" s="64"/>
      <c r="CJ1301" s="64"/>
      <c r="CK1301"/>
      <c r="CP1301"/>
      <c r="CQ1301"/>
      <c r="CR1301"/>
      <c r="CS1301"/>
      <c r="CT1301"/>
      <c r="CU1301"/>
      <c r="CV1301"/>
      <c r="CW1301" s="64"/>
    </row>
    <row r="1302" spans="1:101" s="17" customFormat="1" x14ac:dyDescent="0.25">
      <c r="A1302" s="64"/>
      <c r="C1302" s="64"/>
      <c r="D1302" s="64"/>
      <c r="E1302" s="64"/>
      <c r="F1302" s="66"/>
      <c r="W1302" s="20"/>
      <c r="X1302" s="64"/>
      <c r="Y1302" s="64"/>
      <c r="Z1302" s="20"/>
      <c r="AA1302" s="20"/>
      <c r="AB1302" s="20"/>
      <c r="AC1302" s="64"/>
      <c r="AD1302" s="64"/>
      <c r="AE1302" s="64"/>
      <c r="AF1302" s="20"/>
      <c r="AG1302" s="64" t="s">
        <v>5107</v>
      </c>
      <c r="AI1302" s="64"/>
      <c r="AK1302" s="64"/>
      <c r="AL1302" s="64"/>
      <c r="AM1302" s="64"/>
      <c r="AN1302" s="64"/>
      <c r="AO1302" s="64"/>
      <c r="AP1302" s="64"/>
      <c r="AQ1302" s="64"/>
      <c r="AR1302" s="64"/>
      <c r="AS1302" s="64"/>
      <c r="AT1302" s="64"/>
      <c r="AU1302" s="68"/>
      <c r="BC1302" s="64"/>
      <c r="BD1302" s="64"/>
      <c r="BE1302" s="65"/>
      <c r="BF1302" s="65"/>
      <c r="BG1302" s="65"/>
      <c r="BH1302" s="65"/>
      <c r="BI1302" s="20"/>
      <c r="BJ1302" s="20"/>
      <c r="BK1302" s="20"/>
      <c r="BL1302" s="20"/>
      <c r="BM1302" s="64"/>
      <c r="BN1302" s="65"/>
      <c r="BO1302" s="64"/>
      <c r="BP1302" s="65"/>
      <c r="BQ1302" s="64"/>
      <c r="BR1302" s="65"/>
      <c r="BS1302" s="64"/>
      <c r="BT1302" s="64"/>
      <c r="BU1302" s="64"/>
      <c r="BV1302" s="64"/>
      <c r="BW1302" s="64"/>
      <c r="BX1302" s="64"/>
      <c r="BY1302" s="64"/>
      <c r="BZ1302" s="64"/>
      <c r="CA1302" s="64"/>
      <c r="CB1302" s="64"/>
      <c r="CC1302" s="64"/>
      <c r="CD1302" s="64"/>
      <c r="CE1302" s="64"/>
      <c r="CF1302" s="64"/>
      <c r="CG1302" s="64" t="s">
        <v>103</v>
      </c>
      <c r="CH1302" s="64"/>
      <c r="CI1302" s="64"/>
      <c r="CJ1302" s="64"/>
      <c r="CK1302"/>
      <c r="CP1302"/>
      <c r="CQ1302"/>
      <c r="CR1302"/>
      <c r="CS1302"/>
      <c r="CT1302"/>
      <c r="CU1302"/>
      <c r="CV1302"/>
      <c r="CW1302" s="64"/>
    </row>
    <row r="1303" spans="1:101" s="17" customFormat="1" x14ac:dyDescent="0.25">
      <c r="A1303" s="64"/>
      <c r="C1303" s="64"/>
      <c r="D1303" s="64"/>
      <c r="E1303" s="64"/>
      <c r="F1303" s="66"/>
      <c r="W1303" s="20"/>
      <c r="X1303" s="64"/>
      <c r="Y1303" s="64"/>
      <c r="Z1303" s="20"/>
      <c r="AA1303" s="20"/>
      <c r="AB1303" s="20"/>
      <c r="AC1303" s="64"/>
      <c r="AD1303" s="64"/>
      <c r="AE1303" s="64"/>
      <c r="AF1303" s="20"/>
      <c r="AG1303" s="64" t="s">
        <v>5112</v>
      </c>
      <c r="AI1303" s="64"/>
      <c r="AK1303" s="64"/>
      <c r="AL1303" s="64"/>
      <c r="AM1303" s="64"/>
      <c r="AN1303" s="64"/>
      <c r="AO1303" s="64"/>
      <c r="AP1303" s="64"/>
      <c r="AQ1303" s="64"/>
      <c r="AR1303" s="64"/>
      <c r="AS1303" s="64"/>
      <c r="AT1303" s="64"/>
      <c r="AU1303" s="68"/>
      <c r="BC1303" s="64"/>
      <c r="BD1303" s="64"/>
      <c r="BE1303" s="65"/>
      <c r="BF1303" s="65"/>
      <c r="BG1303" s="65"/>
      <c r="BH1303" s="65"/>
      <c r="BI1303" s="20"/>
      <c r="BJ1303" s="20"/>
      <c r="BK1303" s="20"/>
      <c r="BL1303" s="20"/>
      <c r="BM1303" s="64"/>
      <c r="BN1303" s="65"/>
      <c r="BO1303" s="64"/>
      <c r="BP1303" s="65"/>
      <c r="BQ1303" s="64"/>
      <c r="BR1303" s="65"/>
      <c r="BS1303" s="64"/>
      <c r="BT1303" s="64"/>
      <c r="BU1303" s="64"/>
      <c r="BV1303" s="64"/>
      <c r="BW1303" s="64"/>
      <c r="BX1303" s="64"/>
      <c r="BY1303" s="64"/>
      <c r="BZ1303" s="64"/>
      <c r="CA1303" s="64"/>
      <c r="CB1303" s="64"/>
      <c r="CC1303" s="64"/>
      <c r="CD1303" s="64"/>
      <c r="CE1303" s="64"/>
      <c r="CF1303" s="64"/>
      <c r="CG1303" s="64" t="s">
        <v>103</v>
      </c>
      <c r="CH1303" s="64"/>
      <c r="CI1303" s="64"/>
      <c r="CJ1303" s="64"/>
      <c r="CK1303"/>
      <c r="CP1303"/>
      <c r="CQ1303"/>
      <c r="CR1303"/>
      <c r="CS1303"/>
      <c r="CT1303"/>
      <c r="CU1303"/>
      <c r="CV1303"/>
      <c r="CW1303" s="64"/>
    </row>
    <row r="1304" spans="1:101" s="17" customFormat="1" x14ac:dyDescent="0.25">
      <c r="A1304" s="64"/>
      <c r="C1304" s="64"/>
      <c r="D1304" s="64"/>
      <c r="E1304" s="64"/>
      <c r="F1304" s="66"/>
      <c r="W1304" s="20"/>
      <c r="X1304" s="64"/>
      <c r="Y1304" s="64"/>
      <c r="Z1304" s="20"/>
      <c r="AA1304" s="20"/>
      <c r="AB1304" s="20"/>
      <c r="AC1304" s="64"/>
      <c r="AD1304" s="64"/>
      <c r="AE1304" s="64"/>
      <c r="AF1304" s="20"/>
      <c r="AG1304" s="64" t="s">
        <v>5116</v>
      </c>
      <c r="AI1304" s="64"/>
      <c r="AK1304" s="64"/>
      <c r="AL1304" s="64"/>
      <c r="AM1304" s="64"/>
      <c r="AN1304" s="64"/>
      <c r="AO1304" s="64"/>
      <c r="AP1304" s="64"/>
      <c r="AQ1304" s="64"/>
      <c r="AR1304" s="64"/>
      <c r="AS1304" s="64"/>
      <c r="AT1304" s="64"/>
      <c r="AU1304" s="68"/>
      <c r="BC1304" s="64"/>
      <c r="BD1304" s="64"/>
      <c r="BE1304" s="65"/>
      <c r="BF1304" s="65"/>
      <c r="BG1304" s="65"/>
      <c r="BH1304" s="65"/>
      <c r="BI1304" s="20"/>
      <c r="BJ1304" s="20"/>
      <c r="BK1304" s="20"/>
      <c r="BL1304" s="20"/>
      <c r="BM1304" s="64"/>
      <c r="BN1304" s="65"/>
      <c r="BO1304" s="64"/>
      <c r="BP1304" s="65"/>
      <c r="BQ1304" s="64"/>
      <c r="BR1304" s="65"/>
      <c r="BS1304" s="64"/>
      <c r="BT1304" s="64"/>
      <c r="BU1304" s="64"/>
      <c r="BV1304" s="64"/>
      <c r="BW1304" s="64"/>
      <c r="BX1304" s="64"/>
      <c r="BY1304" s="64"/>
      <c r="BZ1304" s="64"/>
      <c r="CA1304" s="64"/>
      <c r="CB1304" s="64"/>
      <c r="CC1304" s="64"/>
      <c r="CD1304" s="64"/>
      <c r="CE1304" s="64"/>
      <c r="CF1304" s="64"/>
      <c r="CG1304" s="64"/>
      <c r="CH1304" s="64"/>
      <c r="CI1304" s="64"/>
      <c r="CJ1304" s="64"/>
      <c r="CK1304"/>
      <c r="CP1304"/>
      <c r="CQ1304"/>
      <c r="CR1304"/>
      <c r="CS1304"/>
      <c r="CT1304"/>
      <c r="CU1304"/>
      <c r="CV1304"/>
      <c r="CW1304" s="64"/>
    </row>
    <row r="1305" spans="1:101" s="17" customFormat="1" x14ac:dyDescent="0.25">
      <c r="A1305" s="64"/>
      <c r="C1305" s="64"/>
      <c r="D1305" s="64"/>
      <c r="E1305" s="64"/>
      <c r="F1305" s="66"/>
      <c r="W1305" s="20"/>
      <c r="X1305" s="64"/>
      <c r="Y1305" s="64"/>
      <c r="Z1305" s="20"/>
      <c r="AA1305" s="20"/>
      <c r="AB1305" s="20"/>
      <c r="AC1305" s="64"/>
      <c r="AD1305" s="64"/>
      <c r="AE1305" s="64"/>
      <c r="AF1305" s="20"/>
      <c r="AG1305" s="64" t="s">
        <v>5119</v>
      </c>
      <c r="AI1305" s="64"/>
      <c r="AK1305" s="64"/>
      <c r="AL1305" s="64"/>
      <c r="AM1305" s="64"/>
      <c r="AN1305" s="64"/>
      <c r="AO1305" s="64"/>
      <c r="AP1305" s="64"/>
      <c r="AQ1305" s="64"/>
      <c r="AR1305" s="64"/>
      <c r="AS1305" s="64"/>
      <c r="AT1305" s="64"/>
      <c r="AU1305" s="68"/>
      <c r="BC1305" s="64"/>
      <c r="BD1305" s="64"/>
      <c r="BE1305" s="65"/>
      <c r="BF1305" s="65"/>
      <c r="BG1305" s="65"/>
      <c r="BH1305" s="65"/>
      <c r="BI1305" s="20"/>
      <c r="BJ1305" s="20"/>
      <c r="BK1305" s="20"/>
      <c r="BL1305" s="20"/>
      <c r="BM1305" s="64"/>
      <c r="BN1305" s="65"/>
      <c r="BO1305" s="64"/>
      <c r="BP1305" s="65"/>
      <c r="BQ1305" s="64"/>
      <c r="BR1305" s="65"/>
      <c r="BS1305" s="64"/>
      <c r="BT1305" s="64"/>
      <c r="BU1305" s="64"/>
      <c r="BV1305" s="64"/>
      <c r="BW1305" s="64"/>
      <c r="BX1305" s="64"/>
      <c r="BY1305" s="64"/>
      <c r="BZ1305" s="64"/>
      <c r="CA1305" s="64"/>
      <c r="CB1305" s="64"/>
      <c r="CC1305" s="64"/>
      <c r="CD1305" s="64"/>
      <c r="CE1305" s="64"/>
      <c r="CF1305" s="64"/>
      <c r="CG1305" s="64"/>
      <c r="CH1305" s="64"/>
      <c r="CI1305" s="64"/>
      <c r="CJ1305" s="64"/>
      <c r="CK1305"/>
      <c r="CP1305"/>
      <c r="CQ1305"/>
      <c r="CR1305"/>
      <c r="CS1305"/>
      <c r="CT1305"/>
      <c r="CU1305"/>
      <c r="CV1305"/>
      <c r="CW1305" s="64"/>
    </row>
    <row r="1306" spans="1:101" s="17" customFormat="1" x14ac:dyDescent="0.25">
      <c r="A1306" s="64"/>
      <c r="C1306" s="64"/>
      <c r="D1306" s="64"/>
      <c r="E1306" s="64"/>
      <c r="F1306" s="66"/>
      <c r="W1306" s="20"/>
      <c r="X1306" s="64"/>
      <c r="Y1306" s="64"/>
      <c r="Z1306" s="20"/>
      <c r="AA1306" s="20"/>
      <c r="AB1306" s="20"/>
      <c r="AC1306" s="64"/>
      <c r="AD1306" s="64"/>
      <c r="AE1306" s="64"/>
      <c r="AF1306" s="20"/>
      <c r="AG1306" s="64" t="s">
        <v>5123</v>
      </c>
      <c r="AI1306" s="64"/>
      <c r="AK1306" s="64"/>
      <c r="AL1306" s="64"/>
      <c r="AM1306" s="64"/>
      <c r="AN1306" s="64"/>
      <c r="AO1306" s="64"/>
      <c r="AP1306" s="64"/>
      <c r="AQ1306" s="64"/>
      <c r="AR1306" s="64"/>
      <c r="AS1306" s="64"/>
      <c r="AT1306" s="64"/>
      <c r="AU1306" s="68"/>
      <c r="BC1306" s="64"/>
      <c r="BD1306" s="64"/>
      <c r="BE1306" s="65"/>
      <c r="BF1306" s="65"/>
      <c r="BG1306" s="65"/>
      <c r="BH1306" s="65"/>
      <c r="BI1306" s="20"/>
      <c r="BJ1306" s="20"/>
      <c r="BK1306" s="20"/>
      <c r="BL1306" s="20"/>
      <c r="BM1306" s="64"/>
      <c r="BN1306" s="65"/>
      <c r="BO1306" s="64"/>
      <c r="BP1306" s="65"/>
      <c r="BQ1306" s="64"/>
      <c r="BR1306" s="65"/>
      <c r="BS1306" s="64"/>
      <c r="BT1306" s="64"/>
      <c r="BU1306" s="64"/>
      <c r="BV1306" s="64"/>
      <c r="BW1306" s="64"/>
      <c r="BX1306" s="64"/>
      <c r="BY1306" s="64"/>
      <c r="BZ1306" s="64"/>
      <c r="CA1306" s="64"/>
      <c r="CB1306" s="64"/>
      <c r="CC1306" s="64"/>
      <c r="CD1306" s="64"/>
      <c r="CE1306" s="64"/>
      <c r="CF1306" s="64"/>
      <c r="CG1306" s="64"/>
      <c r="CH1306" s="64"/>
      <c r="CI1306" s="64"/>
      <c r="CJ1306" s="64"/>
      <c r="CK1306"/>
      <c r="CP1306"/>
      <c r="CQ1306"/>
      <c r="CR1306"/>
      <c r="CS1306"/>
      <c r="CT1306"/>
      <c r="CU1306"/>
      <c r="CV1306"/>
      <c r="CW1306" s="64"/>
    </row>
    <row r="1307" spans="1:101" s="17" customFormat="1" x14ac:dyDescent="0.25">
      <c r="A1307" s="64"/>
      <c r="C1307" s="64"/>
      <c r="D1307" s="64"/>
      <c r="E1307" s="64"/>
      <c r="F1307" s="66"/>
      <c r="W1307" s="20"/>
      <c r="X1307" s="64"/>
      <c r="Y1307" s="64"/>
      <c r="Z1307" s="20"/>
      <c r="AA1307" s="20"/>
      <c r="AB1307" s="20"/>
      <c r="AC1307" s="64"/>
      <c r="AD1307" s="64"/>
      <c r="AE1307" s="64"/>
      <c r="AF1307" s="20"/>
      <c r="AG1307" s="64" t="s">
        <v>5127</v>
      </c>
      <c r="AI1307" s="64"/>
      <c r="AK1307" s="64"/>
      <c r="AL1307" s="64"/>
      <c r="AM1307" s="64"/>
      <c r="AN1307" s="64"/>
      <c r="AO1307" s="64"/>
      <c r="AP1307" s="64"/>
      <c r="AQ1307" s="64"/>
      <c r="AR1307" s="64"/>
      <c r="AS1307" s="64"/>
      <c r="AT1307" s="64"/>
      <c r="AU1307" s="68"/>
      <c r="BC1307" s="64"/>
      <c r="BD1307" s="64"/>
      <c r="BE1307" s="65"/>
      <c r="BF1307" s="65"/>
      <c r="BG1307" s="65"/>
      <c r="BH1307" s="65"/>
      <c r="BI1307" s="20"/>
      <c r="BJ1307" s="20"/>
      <c r="BK1307" s="20"/>
      <c r="BL1307" s="20"/>
      <c r="BM1307" s="64"/>
      <c r="BN1307" s="65"/>
      <c r="BO1307" s="64"/>
      <c r="BP1307" s="65"/>
      <c r="BQ1307" s="64"/>
      <c r="BR1307" s="65"/>
      <c r="BS1307" s="64"/>
      <c r="BT1307" s="64"/>
      <c r="BU1307" s="64"/>
      <c r="BV1307" s="64"/>
      <c r="BW1307" s="64"/>
      <c r="BX1307" s="64"/>
      <c r="BY1307" s="64"/>
      <c r="BZ1307" s="64"/>
      <c r="CA1307" s="64"/>
      <c r="CB1307" s="64"/>
      <c r="CC1307" s="64"/>
      <c r="CD1307" s="64"/>
      <c r="CE1307" s="64"/>
      <c r="CF1307" s="64"/>
      <c r="CG1307" s="64"/>
      <c r="CH1307" s="64"/>
      <c r="CI1307" s="64"/>
      <c r="CJ1307" s="64"/>
      <c r="CK1307"/>
      <c r="CP1307"/>
      <c r="CQ1307"/>
      <c r="CR1307"/>
      <c r="CS1307"/>
      <c r="CT1307"/>
      <c r="CU1307"/>
      <c r="CV1307"/>
      <c r="CW1307" s="64"/>
    </row>
    <row r="1308" spans="1:101" s="17" customFormat="1" x14ac:dyDescent="0.25">
      <c r="A1308" s="64"/>
      <c r="C1308" s="64"/>
      <c r="D1308" s="64"/>
      <c r="E1308" s="64"/>
      <c r="F1308" s="66"/>
      <c r="W1308" s="20"/>
      <c r="X1308" s="64"/>
      <c r="Y1308" s="64"/>
      <c r="Z1308" s="20"/>
      <c r="AA1308" s="20"/>
      <c r="AB1308" s="20"/>
      <c r="AC1308" s="64"/>
      <c r="AD1308" s="64"/>
      <c r="AE1308" s="64"/>
      <c r="AF1308" s="20"/>
      <c r="AG1308" s="64" t="s">
        <v>5133</v>
      </c>
      <c r="AI1308" s="64"/>
      <c r="AK1308" s="64"/>
      <c r="AL1308" s="64"/>
      <c r="AM1308" s="64"/>
      <c r="AN1308" s="64"/>
      <c r="AO1308" s="64"/>
      <c r="AP1308" s="64"/>
      <c r="AQ1308" s="64"/>
      <c r="AR1308" s="64"/>
      <c r="AS1308" s="64"/>
      <c r="AT1308" s="64"/>
      <c r="AU1308" s="68"/>
      <c r="BC1308" s="64"/>
      <c r="BD1308" s="64"/>
      <c r="BE1308" s="65"/>
      <c r="BF1308" s="65"/>
      <c r="BG1308" s="65"/>
      <c r="BH1308" s="65"/>
      <c r="BI1308" s="20"/>
      <c r="BJ1308" s="20"/>
      <c r="BK1308" s="20"/>
      <c r="BL1308" s="20"/>
      <c r="BM1308" s="64"/>
      <c r="BN1308" s="65"/>
      <c r="BO1308" s="64"/>
      <c r="BP1308" s="65"/>
      <c r="BQ1308" s="64"/>
      <c r="BR1308" s="65"/>
      <c r="BS1308" s="64"/>
      <c r="BT1308" s="64"/>
      <c r="BU1308" s="64"/>
      <c r="BV1308" s="64"/>
      <c r="BW1308" s="64"/>
      <c r="BX1308" s="64"/>
      <c r="BY1308" s="64"/>
      <c r="BZ1308" s="64"/>
      <c r="CA1308" s="64"/>
      <c r="CB1308" s="64"/>
      <c r="CC1308" s="64"/>
      <c r="CD1308" s="64"/>
      <c r="CE1308" s="64"/>
      <c r="CF1308" s="64"/>
      <c r="CG1308" s="64"/>
      <c r="CH1308" s="64"/>
      <c r="CI1308" s="64"/>
      <c r="CJ1308" s="64"/>
      <c r="CK1308"/>
      <c r="CP1308"/>
      <c r="CQ1308"/>
      <c r="CR1308"/>
      <c r="CS1308"/>
      <c r="CT1308"/>
      <c r="CU1308"/>
      <c r="CV1308"/>
      <c r="CW1308" s="64"/>
    </row>
    <row r="1309" spans="1:101" s="17" customFormat="1" x14ac:dyDescent="0.25">
      <c r="A1309" s="64"/>
      <c r="C1309" s="64"/>
      <c r="D1309" s="64"/>
      <c r="E1309" s="64"/>
      <c r="F1309" s="66"/>
      <c r="W1309" s="20"/>
      <c r="X1309" s="64"/>
      <c r="Y1309" s="64"/>
      <c r="Z1309" s="20"/>
      <c r="AA1309" s="20"/>
      <c r="AB1309" s="20"/>
      <c r="AC1309" s="64"/>
      <c r="AD1309" s="64"/>
      <c r="AE1309" s="64"/>
      <c r="AF1309" s="20"/>
      <c r="AG1309" s="64" t="s">
        <v>5136</v>
      </c>
      <c r="AI1309" s="64"/>
      <c r="AK1309" s="64"/>
      <c r="AL1309" s="64"/>
      <c r="AM1309" s="64"/>
      <c r="AN1309" s="64"/>
      <c r="AO1309" s="64"/>
      <c r="AP1309" s="64"/>
      <c r="AQ1309" s="64"/>
      <c r="AR1309" s="64"/>
      <c r="AS1309" s="64"/>
      <c r="AT1309" s="64"/>
      <c r="AU1309" s="68"/>
      <c r="BC1309" s="64"/>
      <c r="BD1309" s="64"/>
      <c r="BE1309" s="65"/>
      <c r="BF1309" s="65"/>
      <c r="BG1309" s="65"/>
      <c r="BH1309" s="65"/>
      <c r="BI1309" s="20"/>
      <c r="BJ1309" s="20"/>
      <c r="BK1309" s="20"/>
      <c r="BL1309" s="20"/>
      <c r="BM1309" s="64"/>
      <c r="BN1309" s="65"/>
      <c r="BO1309" s="64"/>
      <c r="BP1309" s="65"/>
      <c r="BQ1309" s="64"/>
      <c r="BR1309" s="65"/>
      <c r="BS1309" s="64"/>
      <c r="BT1309" s="64"/>
      <c r="BU1309" s="64"/>
      <c r="BV1309" s="64"/>
      <c r="BW1309" s="64"/>
      <c r="BX1309" s="64"/>
      <c r="BY1309" s="64"/>
      <c r="BZ1309" s="64"/>
      <c r="CA1309" s="64"/>
      <c r="CB1309" s="64"/>
      <c r="CC1309" s="64"/>
      <c r="CD1309" s="64"/>
      <c r="CE1309" s="64"/>
      <c r="CF1309" s="64"/>
      <c r="CG1309" s="64"/>
      <c r="CH1309" s="64"/>
      <c r="CI1309" s="64"/>
      <c r="CJ1309" s="64"/>
      <c r="CK1309"/>
      <c r="CP1309"/>
      <c r="CQ1309"/>
      <c r="CR1309"/>
      <c r="CS1309"/>
      <c r="CT1309"/>
      <c r="CU1309"/>
      <c r="CV1309"/>
      <c r="CW1309" s="64"/>
    </row>
    <row r="1310" spans="1:101" s="17" customFormat="1" x14ac:dyDescent="0.25">
      <c r="A1310" s="64"/>
      <c r="C1310" s="64"/>
      <c r="D1310" s="64"/>
      <c r="E1310" s="64"/>
      <c r="F1310" s="66"/>
      <c r="W1310" s="20"/>
      <c r="X1310" s="64"/>
      <c r="Y1310" s="64"/>
      <c r="Z1310" s="20"/>
      <c r="AA1310" s="20"/>
      <c r="AB1310" s="20"/>
      <c r="AC1310" s="64"/>
      <c r="AD1310" s="64"/>
      <c r="AE1310" s="64"/>
      <c r="AF1310" s="20"/>
      <c r="AG1310" s="64" t="s">
        <v>5140</v>
      </c>
      <c r="AI1310" s="64"/>
      <c r="AK1310" s="64"/>
      <c r="AL1310" s="64"/>
      <c r="AM1310" s="64"/>
      <c r="AN1310" s="64"/>
      <c r="AO1310" s="64"/>
      <c r="AP1310" s="64"/>
      <c r="AQ1310" s="64"/>
      <c r="AR1310" s="64"/>
      <c r="AS1310" s="64"/>
      <c r="AT1310" s="64"/>
      <c r="AU1310" s="68"/>
      <c r="BC1310" s="64"/>
      <c r="BD1310" s="64"/>
      <c r="BE1310" s="65"/>
      <c r="BF1310" s="65"/>
      <c r="BG1310" s="65"/>
      <c r="BH1310" s="65"/>
      <c r="BI1310" s="20"/>
      <c r="BJ1310" s="20"/>
      <c r="BK1310" s="20"/>
      <c r="BL1310" s="20"/>
      <c r="BM1310" s="64"/>
      <c r="BN1310" s="65"/>
      <c r="BO1310" s="64"/>
      <c r="BP1310" s="65"/>
      <c r="BQ1310" s="64"/>
      <c r="BR1310" s="65"/>
      <c r="BS1310" s="64"/>
      <c r="BT1310" s="64"/>
      <c r="BU1310" s="64"/>
      <c r="BV1310" s="64"/>
      <c r="BW1310" s="64"/>
      <c r="BX1310" s="64"/>
      <c r="BY1310" s="64"/>
      <c r="BZ1310" s="64"/>
      <c r="CA1310" s="64"/>
      <c r="CB1310" s="64"/>
      <c r="CC1310" s="64"/>
      <c r="CD1310" s="64"/>
      <c r="CE1310" s="64"/>
      <c r="CF1310" s="64"/>
      <c r="CG1310" s="64"/>
      <c r="CH1310" s="64"/>
      <c r="CI1310" s="64"/>
      <c r="CJ1310" s="64"/>
      <c r="CK1310"/>
      <c r="CP1310"/>
      <c r="CQ1310"/>
      <c r="CR1310"/>
      <c r="CS1310"/>
      <c r="CT1310"/>
      <c r="CU1310"/>
      <c r="CV1310"/>
      <c r="CW1310" s="64"/>
    </row>
    <row r="1311" spans="1:101" s="17" customFormat="1" x14ac:dyDescent="0.25">
      <c r="A1311" s="64"/>
      <c r="C1311" s="64"/>
      <c r="D1311" s="64"/>
      <c r="E1311" s="64"/>
      <c r="F1311" s="66"/>
      <c r="W1311" s="20"/>
      <c r="X1311" s="64"/>
      <c r="Y1311" s="64"/>
      <c r="Z1311" s="20"/>
      <c r="AA1311" s="20"/>
      <c r="AB1311" s="20"/>
      <c r="AC1311" s="64"/>
      <c r="AD1311" s="64"/>
      <c r="AE1311" s="64"/>
      <c r="AF1311" s="20"/>
      <c r="AG1311" s="64" t="s">
        <v>5144</v>
      </c>
      <c r="AI1311" s="64"/>
      <c r="AK1311" s="64"/>
      <c r="AL1311" s="64"/>
      <c r="AM1311" s="64"/>
      <c r="AN1311" s="64"/>
      <c r="AO1311" s="64"/>
      <c r="AP1311" s="64"/>
      <c r="AQ1311" s="64"/>
      <c r="AR1311" s="64"/>
      <c r="AS1311" s="64"/>
      <c r="AT1311" s="64"/>
      <c r="AU1311" s="68"/>
      <c r="BC1311" s="64"/>
      <c r="BD1311" s="64"/>
      <c r="BE1311" s="65"/>
      <c r="BF1311" s="65"/>
      <c r="BG1311" s="65"/>
      <c r="BH1311" s="65"/>
      <c r="BI1311" s="20"/>
      <c r="BJ1311" s="20"/>
      <c r="BK1311" s="20"/>
      <c r="BL1311" s="20"/>
      <c r="BM1311" s="64"/>
      <c r="BN1311" s="65"/>
      <c r="BO1311" s="64"/>
      <c r="BP1311" s="65"/>
      <c r="BQ1311" s="64"/>
      <c r="BR1311" s="65"/>
      <c r="BS1311" s="64"/>
      <c r="BT1311" s="64"/>
      <c r="BU1311" s="64"/>
      <c r="BV1311" s="64"/>
      <c r="BW1311" s="64"/>
      <c r="BX1311" s="64"/>
      <c r="BY1311" s="64"/>
      <c r="BZ1311" s="64"/>
      <c r="CA1311" s="64"/>
      <c r="CB1311" s="64"/>
      <c r="CC1311" s="64"/>
      <c r="CD1311" s="64"/>
      <c r="CE1311" s="64"/>
      <c r="CF1311" s="64"/>
      <c r="CG1311" s="64"/>
      <c r="CH1311" s="64"/>
      <c r="CI1311" s="64"/>
      <c r="CJ1311" s="64"/>
      <c r="CK1311"/>
      <c r="CP1311"/>
      <c r="CQ1311"/>
      <c r="CR1311"/>
      <c r="CS1311"/>
      <c r="CT1311"/>
      <c r="CU1311"/>
      <c r="CV1311"/>
      <c r="CW1311" s="64"/>
    </row>
    <row r="1312" spans="1:101" s="17" customFormat="1" x14ac:dyDescent="0.25">
      <c r="A1312" s="64"/>
      <c r="C1312" s="64"/>
      <c r="D1312" s="64"/>
      <c r="E1312" s="64"/>
      <c r="F1312" s="66"/>
      <c r="W1312" s="20"/>
      <c r="X1312" s="64"/>
      <c r="Y1312" s="64"/>
      <c r="Z1312" s="20"/>
      <c r="AA1312" s="20"/>
      <c r="AB1312" s="20"/>
      <c r="AC1312" s="64"/>
      <c r="AD1312" s="67"/>
      <c r="AE1312" s="67"/>
      <c r="AF1312" s="20"/>
      <c r="AG1312" s="67" t="s">
        <v>1042</v>
      </c>
      <c r="AI1312" s="64"/>
      <c r="AK1312" s="64"/>
      <c r="AL1312" s="64"/>
      <c r="AM1312" s="64"/>
      <c r="AN1312" s="64"/>
      <c r="AO1312" s="64"/>
      <c r="AP1312" s="64"/>
      <c r="AQ1312" s="64"/>
      <c r="AR1312" s="64"/>
      <c r="AS1312" s="64"/>
      <c r="AT1312" s="64"/>
      <c r="AU1312" s="68"/>
      <c r="BC1312" s="64"/>
      <c r="BD1312" s="64"/>
      <c r="BE1312" s="65"/>
      <c r="BF1312" s="65"/>
      <c r="BG1312" s="65"/>
      <c r="BH1312" s="65"/>
      <c r="BI1312" s="20"/>
      <c r="BJ1312" s="20"/>
      <c r="BK1312" s="20"/>
      <c r="BL1312" s="20"/>
      <c r="BM1312" s="64"/>
      <c r="BN1312" s="65"/>
      <c r="BO1312" s="64"/>
      <c r="BP1312" s="65"/>
      <c r="BQ1312" s="64"/>
      <c r="BR1312" s="65"/>
      <c r="BS1312" s="67"/>
      <c r="BT1312" s="67"/>
      <c r="BU1312" s="64"/>
      <c r="BV1312" s="67"/>
      <c r="BW1312" s="67"/>
      <c r="BX1312" s="67"/>
      <c r="BY1312" s="64"/>
      <c r="BZ1312" s="64"/>
      <c r="CA1312" s="64"/>
      <c r="CB1312" s="64"/>
      <c r="CC1312" s="64"/>
      <c r="CD1312" s="64"/>
      <c r="CE1312" s="64"/>
      <c r="CF1312" s="64"/>
      <c r="CG1312" s="64"/>
      <c r="CH1312" s="64"/>
      <c r="CI1312" s="64"/>
      <c r="CJ1312" s="64"/>
      <c r="CK1312"/>
      <c r="CP1312"/>
      <c r="CQ1312"/>
      <c r="CR1312"/>
      <c r="CS1312"/>
      <c r="CT1312"/>
      <c r="CU1312"/>
      <c r="CV1312"/>
      <c r="CW1312" s="64"/>
    </row>
    <row r="1313" spans="1:101" s="17" customFormat="1" x14ac:dyDescent="0.25">
      <c r="A1313" s="64"/>
      <c r="C1313" s="64"/>
      <c r="D1313" s="64"/>
      <c r="E1313" s="64"/>
      <c r="F1313" s="66"/>
      <c r="W1313" s="20"/>
      <c r="X1313" s="64"/>
      <c r="Y1313" s="64"/>
      <c r="Z1313" s="20"/>
      <c r="AA1313" s="20"/>
      <c r="AB1313" s="20"/>
      <c r="AC1313" s="64"/>
      <c r="AD1313" s="67"/>
      <c r="AE1313" s="67"/>
      <c r="AF1313" s="20"/>
      <c r="AG1313" s="67" t="s">
        <v>5155</v>
      </c>
      <c r="AI1313" s="64"/>
      <c r="AK1313" s="64"/>
      <c r="AL1313" s="64"/>
      <c r="AM1313" s="64"/>
      <c r="AN1313" s="64"/>
      <c r="AO1313" s="64"/>
      <c r="AP1313" s="64"/>
      <c r="AQ1313" s="64"/>
      <c r="AR1313" s="64"/>
      <c r="AS1313" s="64"/>
      <c r="AT1313" s="64"/>
      <c r="AU1313" s="68"/>
      <c r="BC1313" s="64"/>
      <c r="BD1313" s="64"/>
      <c r="BE1313" s="65"/>
      <c r="BF1313" s="65"/>
      <c r="BG1313" s="65"/>
      <c r="BH1313" s="65"/>
      <c r="BI1313" s="20"/>
      <c r="BJ1313" s="20"/>
      <c r="BK1313" s="20"/>
      <c r="BL1313" s="20"/>
      <c r="BM1313" s="64"/>
      <c r="BN1313" s="65"/>
      <c r="BO1313" s="64"/>
      <c r="BP1313" s="65"/>
      <c r="BQ1313" s="64"/>
      <c r="BR1313" s="65"/>
      <c r="BS1313" s="64"/>
      <c r="BT1313" s="64"/>
      <c r="BU1313" s="64"/>
      <c r="BV1313" s="67"/>
      <c r="BW1313" s="67"/>
      <c r="BX1313" s="67"/>
      <c r="BY1313" s="64"/>
      <c r="BZ1313" s="64"/>
      <c r="CA1313" s="64"/>
      <c r="CB1313" s="64"/>
      <c r="CC1313" s="64"/>
      <c r="CD1313" s="64"/>
      <c r="CE1313" s="64"/>
      <c r="CF1313" s="64"/>
      <c r="CG1313" s="64" t="s">
        <v>103</v>
      </c>
      <c r="CH1313" s="64"/>
      <c r="CI1313" s="64"/>
      <c r="CJ1313" s="64"/>
      <c r="CK1313"/>
      <c r="CP1313"/>
      <c r="CQ1313"/>
      <c r="CR1313"/>
      <c r="CS1313"/>
      <c r="CT1313"/>
      <c r="CU1313"/>
      <c r="CV1313"/>
      <c r="CW1313" s="64"/>
    </row>
    <row r="1314" spans="1:101" s="17" customFormat="1" x14ac:dyDescent="0.25">
      <c r="A1314" s="64"/>
      <c r="C1314" s="64"/>
      <c r="D1314" s="64"/>
      <c r="E1314" s="64"/>
      <c r="F1314" s="66"/>
      <c r="W1314" s="20"/>
      <c r="X1314" s="64"/>
      <c r="Y1314" s="64"/>
      <c r="Z1314" s="20"/>
      <c r="AA1314" s="20"/>
      <c r="AB1314" s="20"/>
      <c r="AC1314" s="64"/>
      <c r="AD1314" s="64"/>
      <c r="AE1314" s="64"/>
      <c r="AF1314" s="20"/>
      <c r="AG1314" s="64" t="s">
        <v>5159</v>
      </c>
      <c r="AI1314" s="64"/>
      <c r="AK1314" s="64"/>
      <c r="AL1314" s="64"/>
      <c r="AM1314" s="64"/>
      <c r="AN1314" s="64"/>
      <c r="AO1314" s="64"/>
      <c r="AP1314" s="64"/>
      <c r="AQ1314" s="64"/>
      <c r="AR1314" s="64"/>
      <c r="AS1314" s="64"/>
      <c r="AT1314" s="64"/>
      <c r="AU1314" s="68"/>
      <c r="BC1314" s="64"/>
      <c r="BD1314" s="64"/>
      <c r="BE1314" s="65"/>
      <c r="BF1314" s="65"/>
      <c r="BG1314" s="65"/>
      <c r="BH1314" s="65"/>
      <c r="BI1314" s="20"/>
      <c r="BJ1314" s="20"/>
      <c r="BK1314" s="20"/>
      <c r="BL1314" s="20"/>
      <c r="BM1314" s="64"/>
      <c r="BN1314" s="65"/>
      <c r="BO1314" s="64"/>
      <c r="BP1314" s="65"/>
      <c r="BQ1314" s="64"/>
      <c r="BR1314" s="65"/>
      <c r="BS1314" s="64"/>
      <c r="BT1314" s="64"/>
      <c r="BU1314" s="64"/>
      <c r="BV1314" s="64"/>
      <c r="BW1314" s="64"/>
      <c r="BX1314" s="64"/>
      <c r="BY1314" s="64"/>
      <c r="BZ1314" s="64"/>
      <c r="CA1314" s="64"/>
      <c r="CB1314" s="64"/>
      <c r="CC1314" s="64"/>
      <c r="CD1314" s="64"/>
      <c r="CE1314" s="64"/>
      <c r="CF1314" s="64"/>
      <c r="CG1314" s="64" t="s">
        <v>103</v>
      </c>
      <c r="CH1314" s="64"/>
      <c r="CI1314" s="64"/>
      <c r="CJ1314" s="64"/>
      <c r="CK1314"/>
      <c r="CP1314"/>
      <c r="CQ1314"/>
      <c r="CR1314"/>
      <c r="CS1314"/>
      <c r="CT1314"/>
      <c r="CU1314"/>
      <c r="CV1314"/>
      <c r="CW1314" s="64"/>
    </row>
    <row r="1315" spans="1:101" s="17" customFormat="1" x14ac:dyDescent="0.25">
      <c r="A1315" s="64"/>
      <c r="C1315" s="64"/>
      <c r="D1315" s="64"/>
      <c r="E1315" s="64"/>
      <c r="F1315" s="66"/>
      <c r="W1315" s="20"/>
      <c r="X1315" s="64"/>
      <c r="Y1315" s="64"/>
      <c r="Z1315" s="20"/>
      <c r="AA1315" s="20"/>
      <c r="AB1315" s="20"/>
      <c r="AC1315" s="64"/>
      <c r="AD1315" s="64"/>
      <c r="AE1315" s="64"/>
      <c r="AF1315" s="20"/>
      <c r="AG1315" s="64" t="s">
        <v>5163</v>
      </c>
      <c r="AI1315" s="64"/>
      <c r="AK1315" s="64"/>
      <c r="AL1315" s="64"/>
      <c r="AM1315" s="64"/>
      <c r="AN1315" s="64"/>
      <c r="AO1315" s="64"/>
      <c r="AP1315" s="64"/>
      <c r="AQ1315" s="64"/>
      <c r="AR1315" s="64"/>
      <c r="AS1315" s="64"/>
      <c r="AT1315" s="64"/>
      <c r="AU1315" s="68"/>
      <c r="BC1315" s="64"/>
      <c r="BD1315" s="64"/>
      <c r="BE1315" s="65"/>
      <c r="BF1315" s="65"/>
      <c r="BG1315" s="65"/>
      <c r="BH1315" s="65"/>
      <c r="BI1315" s="20"/>
      <c r="BJ1315" s="20"/>
      <c r="BK1315" s="20"/>
      <c r="BL1315" s="20"/>
      <c r="BM1315" s="64"/>
      <c r="BN1315" s="65"/>
      <c r="BO1315" s="64"/>
      <c r="BP1315" s="65"/>
      <c r="BQ1315" s="64"/>
      <c r="BR1315" s="65"/>
      <c r="BS1315" s="64"/>
      <c r="BT1315" s="64"/>
      <c r="BU1315" s="64"/>
      <c r="BV1315" s="64"/>
      <c r="BW1315" s="64"/>
      <c r="BX1315" s="64"/>
      <c r="BY1315" s="64"/>
      <c r="BZ1315" s="64"/>
      <c r="CA1315" s="64"/>
      <c r="CB1315" s="64"/>
      <c r="CC1315" s="64"/>
      <c r="CD1315" s="64"/>
      <c r="CE1315" s="64"/>
      <c r="CF1315" s="64"/>
      <c r="CG1315" s="64" t="s">
        <v>103</v>
      </c>
      <c r="CH1315" s="64"/>
      <c r="CI1315" s="64"/>
      <c r="CJ1315" s="64"/>
      <c r="CK1315"/>
      <c r="CP1315"/>
      <c r="CQ1315"/>
      <c r="CR1315"/>
      <c r="CS1315"/>
      <c r="CT1315"/>
      <c r="CU1315"/>
      <c r="CV1315"/>
      <c r="CW1315" s="64"/>
    </row>
    <row r="1316" spans="1:101" s="17" customFormat="1" x14ac:dyDescent="0.25">
      <c r="A1316" s="64"/>
      <c r="C1316" s="64"/>
      <c r="D1316" s="64"/>
      <c r="E1316" s="64"/>
      <c r="F1316" s="66"/>
      <c r="W1316" s="20"/>
      <c r="X1316" s="64"/>
      <c r="Y1316" s="64"/>
      <c r="Z1316" s="20"/>
      <c r="AA1316" s="20"/>
      <c r="AB1316" s="20"/>
      <c r="AC1316" s="64"/>
      <c r="AD1316" s="64"/>
      <c r="AE1316" s="64"/>
      <c r="AF1316" s="20"/>
      <c r="AG1316" s="64" t="s">
        <v>5168</v>
      </c>
      <c r="AI1316" s="64"/>
      <c r="AK1316" s="64"/>
      <c r="AL1316" s="64"/>
      <c r="AM1316" s="64"/>
      <c r="AN1316" s="64"/>
      <c r="AO1316" s="64"/>
      <c r="AP1316" s="64"/>
      <c r="AQ1316" s="64"/>
      <c r="AR1316" s="64"/>
      <c r="AS1316" s="64"/>
      <c r="AT1316" s="64"/>
      <c r="AU1316" s="68"/>
      <c r="BC1316" s="64"/>
      <c r="BD1316" s="64"/>
      <c r="BE1316" s="65"/>
      <c r="BF1316" s="65"/>
      <c r="BG1316" s="65"/>
      <c r="BH1316" s="65"/>
      <c r="BI1316" s="20"/>
      <c r="BJ1316" s="20"/>
      <c r="BK1316" s="20"/>
      <c r="BL1316" s="20"/>
      <c r="BM1316" s="64"/>
      <c r="BN1316" s="65"/>
      <c r="BO1316" s="64"/>
      <c r="BP1316" s="65"/>
      <c r="BQ1316" s="64"/>
      <c r="BR1316" s="65"/>
      <c r="BS1316" s="64"/>
      <c r="BT1316" s="64"/>
      <c r="BU1316" s="64"/>
      <c r="BV1316" s="64"/>
      <c r="BW1316" s="64"/>
      <c r="BX1316" s="64"/>
      <c r="BY1316" s="64"/>
      <c r="BZ1316" s="64"/>
      <c r="CA1316" s="64"/>
      <c r="CB1316" s="64"/>
      <c r="CC1316" s="64"/>
      <c r="CD1316" s="64"/>
      <c r="CE1316" s="64"/>
      <c r="CF1316" s="64"/>
      <c r="CG1316" s="64"/>
      <c r="CH1316" s="64"/>
      <c r="CI1316" s="64"/>
      <c r="CJ1316" s="64"/>
      <c r="CK1316"/>
      <c r="CP1316"/>
      <c r="CQ1316"/>
      <c r="CR1316"/>
      <c r="CS1316"/>
      <c r="CT1316"/>
      <c r="CU1316"/>
      <c r="CV1316"/>
      <c r="CW1316" s="64"/>
    </row>
    <row r="1317" spans="1:101" s="17" customFormat="1" x14ac:dyDescent="0.25">
      <c r="A1317" s="64"/>
      <c r="C1317" s="64"/>
      <c r="D1317" s="64"/>
      <c r="E1317" s="64"/>
      <c r="F1317" s="66"/>
      <c r="W1317" s="20"/>
      <c r="X1317" s="64"/>
      <c r="Y1317" s="64"/>
      <c r="Z1317" s="20"/>
      <c r="AA1317" s="20"/>
      <c r="AB1317" s="20"/>
      <c r="AC1317" s="64"/>
      <c r="AD1317" s="64"/>
      <c r="AE1317" s="64"/>
      <c r="AF1317" s="20"/>
      <c r="AG1317" s="64" t="s">
        <v>5172</v>
      </c>
      <c r="AI1317" s="64"/>
      <c r="AK1317" s="64"/>
      <c r="AL1317" s="64"/>
      <c r="AM1317" s="64"/>
      <c r="AN1317" s="64"/>
      <c r="AO1317" s="64"/>
      <c r="AP1317" s="64"/>
      <c r="AQ1317" s="64"/>
      <c r="AR1317" s="64"/>
      <c r="AS1317" s="64"/>
      <c r="AT1317" s="64"/>
      <c r="AU1317" s="68"/>
      <c r="BC1317" s="64"/>
      <c r="BD1317" s="64"/>
      <c r="BE1317" s="65"/>
      <c r="BF1317" s="65"/>
      <c r="BG1317" s="65"/>
      <c r="BH1317" s="65"/>
      <c r="BI1317" s="20"/>
      <c r="BJ1317" s="20"/>
      <c r="BK1317" s="20"/>
      <c r="BL1317" s="20"/>
      <c r="BM1317" s="64"/>
      <c r="BN1317" s="65"/>
      <c r="BO1317" s="64"/>
      <c r="BP1317" s="65"/>
      <c r="BQ1317" s="64"/>
      <c r="BR1317" s="65"/>
      <c r="BS1317" s="64"/>
      <c r="BT1317" s="64"/>
      <c r="BU1317" s="64"/>
      <c r="BV1317" s="64"/>
      <c r="BW1317" s="64"/>
      <c r="BX1317" s="64"/>
      <c r="BY1317" s="64"/>
      <c r="BZ1317" s="64"/>
      <c r="CA1317" s="64"/>
      <c r="CB1317" s="64"/>
      <c r="CC1317" s="64"/>
      <c r="CD1317" s="64"/>
      <c r="CE1317" s="64"/>
      <c r="CF1317" s="64"/>
      <c r="CG1317" s="64"/>
      <c r="CH1317" s="64"/>
      <c r="CI1317" s="64"/>
      <c r="CJ1317" s="64"/>
      <c r="CK1317"/>
      <c r="CP1317"/>
      <c r="CQ1317"/>
      <c r="CR1317"/>
      <c r="CS1317"/>
      <c r="CT1317"/>
      <c r="CU1317"/>
      <c r="CV1317"/>
      <c r="CW1317" s="64"/>
    </row>
    <row r="1318" spans="1:101" s="17" customFormat="1" x14ac:dyDescent="0.25">
      <c r="A1318" s="64"/>
      <c r="C1318" s="64"/>
      <c r="D1318" s="64"/>
      <c r="E1318" s="64"/>
      <c r="F1318" s="66"/>
      <c r="W1318" s="20"/>
      <c r="X1318" s="64"/>
      <c r="Y1318" s="64"/>
      <c r="Z1318" s="20"/>
      <c r="AA1318" s="20"/>
      <c r="AB1318" s="20"/>
      <c r="AC1318" s="64"/>
      <c r="AD1318" s="64"/>
      <c r="AE1318" s="64"/>
      <c r="AF1318" s="20"/>
      <c r="AG1318" s="64" t="s">
        <v>5177</v>
      </c>
      <c r="AI1318" s="64"/>
      <c r="AK1318" s="64"/>
      <c r="AL1318" s="64"/>
      <c r="AM1318" s="64"/>
      <c r="AN1318" s="64"/>
      <c r="AO1318" s="64"/>
      <c r="AP1318" s="64"/>
      <c r="AQ1318" s="64"/>
      <c r="AR1318" s="64"/>
      <c r="AS1318" s="64"/>
      <c r="AT1318" s="64"/>
      <c r="AU1318" s="68"/>
      <c r="BC1318" s="64"/>
      <c r="BD1318" s="64"/>
      <c r="BE1318" s="65"/>
      <c r="BF1318" s="65"/>
      <c r="BG1318" s="65"/>
      <c r="BH1318" s="65"/>
      <c r="BI1318" s="20"/>
      <c r="BJ1318" s="20"/>
      <c r="BK1318" s="20"/>
      <c r="BL1318" s="20"/>
      <c r="BM1318" s="64"/>
      <c r="BN1318" s="65"/>
      <c r="BO1318" s="64"/>
      <c r="BP1318" s="65"/>
      <c r="BQ1318" s="64"/>
      <c r="BR1318" s="65"/>
      <c r="BS1318" s="64"/>
      <c r="BT1318" s="64"/>
      <c r="BU1318" s="64"/>
      <c r="BV1318" s="64"/>
      <c r="BW1318" s="64"/>
      <c r="BX1318" s="64"/>
      <c r="BY1318" s="64"/>
      <c r="BZ1318" s="64"/>
      <c r="CA1318" s="64"/>
      <c r="CB1318" s="64"/>
      <c r="CC1318" s="64"/>
      <c r="CD1318" s="64"/>
      <c r="CE1318" s="64"/>
      <c r="CF1318" s="64"/>
      <c r="CG1318" s="64"/>
      <c r="CH1318" s="64"/>
      <c r="CI1318" s="64"/>
      <c r="CJ1318" s="64"/>
      <c r="CK1318"/>
      <c r="CP1318"/>
      <c r="CQ1318"/>
      <c r="CR1318"/>
      <c r="CS1318"/>
      <c r="CT1318"/>
      <c r="CU1318"/>
      <c r="CV1318"/>
      <c r="CW1318" s="64"/>
    </row>
    <row r="1319" spans="1:101" s="17" customFormat="1" x14ac:dyDescent="0.25">
      <c r="A1319" s="64"/>
      <c r="C1319" s="64"/>
      <c r="D1319" s="64"/>
      <c r="E1319" s="64"/>
      <c r="F1319" s="66"/>
      <c r="W1319" s="20"/>
      <c r="X1319" s="64"/>
      <c r="Y1319" s="64"/>
      <c r="Z1319" s="20"/>
      <c r="AA1319" s="20"/>
      <c r="AB1319" s="20"/>
      <c r="AC1319" s="64"/>
      <c r="AD1319" s="64"/>
      <c r="AE1319" s="64"/>
      <c r="AF1319" s="20"/>
      <c r="AG1319" s="64" t="s">
        <v>5180</v>
      </c>
      <c r="AI1319" s="64"/>
      <c r="AK1319" s="64"/>
      <c r="AL1319" s="64"/>
      <c r="AM1319" s="64"/>
      <c r="AN1319" s="64"/>
      <c r="AO1319" s="64"/>
      <c r="AP1319" s="64"/>
      <c r="AQ1319" s="64"/>
      <c r="AR1319" s="64"/>
      <c r="AS1319" s="64"/>
      <c r="AT1319" s="64"/>
      <c r="AU1319" s="68"/>
      <c r="BC1319" s="64"/>
      <c r="BD1319" s="64"/>
      <c r="BE1319" s="65"/>
      <c r="BF1319" s="65"/>
      <c r="BG1319" s="65"/>
      <c r="BH1319" s="65"/>
      <c r="BI1319" s="20"/>
      <c r="BJ1319" s="20"/>
      <c r="BK1319" s="20"/>
      <c r="BL1319" s="20"/>
      <c r="BM1319" s="64"/>
      <c r="BN1319" s="65"/>
      <c r="BO1319" s="64"/>
      <c r="BP1319" s="65"/>
      <c r="BQ1319" s="64"/>
      <c r="BR1319" s="65"/>
      <c r="BS1319" s="64"/>
      <c r="BT1319" s="64"/>
      <c r="BU1319" s="64"/>
      <c r="BV1319" s="64"/>
      <c r="BW1319" s="64"/>
      <c r="BX1319" s="64"/>
      <c r="BY1319" s="64"/>
      <c r="BZ1319" s="64"/>
      <c r="CA1319" s="64"/>
      <c r="CB1319" s="64"/>
      <c r="CC1319" s="64"/>
      <c r="CD1319" s="64"/>
      <c r="CE1319" s="64"/>
      <c r="CF1319" s="64"/>
      <c r="CG1319" s="64"/>
      <c r="CH1319" s="64"/>
      <c r="CI1319" s="64"/>
      <c r="CJ1319" s="64"/>
      <c r="CK1319"/>
      <c r="CP1319"/>
      <c r="CQ1319"/>
      <c r="CR1319"/>
      <c r="CS1319"/>
      <c r="CT1319"/>
      <c r="CU1319"/>
      <c r="CV1319"/>
      <c r="CW1319" s="64"/>
    </row>
    <row r="1320" spans="1:101" s="17" customFormat="1" x14ac:dyDescent="0.25">
      <c r="A1320" s="64"/>
      <c r="C1320" s="64"/>
      <c r="D1320" s="64"/>
      <c r="E1320" s="64"/>
      <c r="F1320" s="66"/>
      <c r="W1320" s="20"/>
      <c r="X1320" s="64"/>
      <c r="Y1320" s="64"/>
      <c r="Z1320" s="20"/>
      <c r="AA1320" s="20"/>
      <c r="AB1320" s="20"/>
      <c r="AC1320" s="64"/>
      <c r="AD1320" s="64"/>
      <c r="AE1320" s="64"/>
      <c r="AF1320" s="20"/>
      <c r="AG1320" s="64" t="s">
        <v>5185</v>
      </c>
      <c r="AI1320" s="64"/>
      <c r="AK1320" s="64"/>
      <c r="AL1320" s="64"/>
      <c r="AM1320" s="64"/>
      <c r="AN1320" s="64"/>
      <c r="AO1320" s="64"/>
      <c r="AP1320" s="64"/>
      <c r="AQ1320" s="64"/>
      <c r="AR1320" s="64"/>
      <c r="AS1320" s="64"/>
      <c r="AT1320" s="64"/>
      <c r="AU1320" s="68"/>
      <c r="BC1320" s="64"/>
      <c r="BD1320" s="64"/>
      <c r="BE1320" s="65"/>
      <c r="BF1320" s="65"/>
      <c r="BG1320" s="65"/>
      <c r="BH1320" s="65"/>
      <c r="BI1320" s="20"/>
      <c r="BJ1320" s="20"/>
      <c r="BK1320" s="20"/>
      <c r="BL1320" s="20"/>
      <c r="BM1320" s="64"/>
      <c r="BN1320" s="65"/>
      <c r="BO1320" s="64"/>
      <c r="BP1320" s="65"/>
      <c r="BQ1320" s="64"/>
      <c r="BR1320" s="65"/>
      <c r="BS1320" s="64"/>
      <c r="BT1320" s="64"/>
      <c r="BU1320" s="64"/>
      <c r="BV1320" s="64"/>
      <c r="BW1320" s="64"/>
      <c r="BX1320" s="64"/>
      <c r="BY1320" s="64"/>
      <c r="BZ1320" s="64"/>
      <c r="CA1320" s="64"/>
      <c r="CB1320" s="64"/>
      <c r="CC1320" s="64"/>
      <c r="CD1320" s="64"/>
      <c r="CE1320" s="64"/>
      <c r="CF1320" s="64"/>
      <c r="CG1320" s="64"/>
      <c r="CH1320" s="64"/>
      <c r="CI1320" s="64"/>
      <c r="CJ1320" s="64"/>
      <c r="CK1320"/>
      <c r="CP1320"/>
      <c r="CQ1320"/>
      <c r="CR1320"/>
      <c r="CS1320"/>
      <c r="CT1320"/>
      <c r="CU1320"/>
      <c r="CV1320"/>
      <c r="CW1320" s="64"/>
    </row>
    <row r="1321" spans="1:101" s="17" customFormat="1" x14ac:dyDescent="0.25">
      <c r="A1321" s="64"/>
      <c r="C1321" s="64"/>
      <c r="D1321" s="64"/>
      <c r="E1321" s="64"/>
      <c r="F1321" s="66"/>
      <c r="W1321" s="20"/>
      <c r="X1321" s="64"/>
      <c r="Y1321" s="64"/>
      <c r="Z1321" s="20"/>
      <c r="AA1321" s="20"/>
      <c r="AB1321" s="20"/>
      <c r="AC1321" s="64"/>
      <c r="AD1321" s="67"/>
      <c r="AE1321" s="67"/>
      <c r="AF1321" s="20"/>
      <c r="AG1321" s="67" t="s">
        <v>5189</v>
      </c>
      <c r="AI1321" s="64"/>
      <c r="AK1321" s="64"/>
      <c r="AL1321" s="64"/>
      <c r="AM1321" s="64"/>
      <c r="AN1321" s="64"/>
      <c r="AO1321" s="64"/>
      <c r="AP1321" s="64"/>
      <c r="AQ1321" s="64"/>
      <c r="AR1321" s="64"/>
      <c r="AS1321" s="64"/>
      <c r="AT1321" s="64"/>
      <c r="AU1321" s="68"/>
      <c r="BC1321" s="64"/>
      <c r="BD1321" s="64"/>
      <c r="BE1321" s="65"/>
      <c r="BF1321" s="65"/>
      <c r="BG1321" s="65"/>
      <c r="BH1321" s="65"/>
      <c r="BI1321" s="20"/>
      <c r="BJ1321" s="20"/>
      <c r="BK1321" s="20"/>
      <c r="BL1321" s="20"/>
      <c r="BM1321" s="64"/>
      <c r="BN1321" s="65"/>
      <c r="BO1321" s="64"/>
      <c r="BP1321" s="65"/>
      <c r="BQ1321" s="64"/>
      <c r="BR1321" s="65"/>
      <c r="BS1321" s="64"/>
      <c r="BT1321" s="64"/>
      <c r="BU1321" s="64"/>
      <c r="BV1321" s="67"/>
      <c r="BW1321" s="67"/>
      <c r="BX1321" s="67"/>
      <c r="BY1321" s="64"/>
      <c r="BZ1321" s="64"/>
      <c r="CA1321" s="64"/>
      <c r="CB1321" s="64"/>
      <c r="CC1321" s="64"/>
      <c r="CD1321" s="64"/>
      <c r="CE1321" s="64"/>
      <c r="CF1321" s="64"/>
      <c r="CG1321" s="64" t="s">
        <v>103</v>
      </c>
      <c r="CH1321" s="64"/>
      <c r="CI1321" s="64"/>
      <c r="CJ1321" s="64"/>
      <c r="CK1321"/>
      <c r="CP1321"/>
      <c r="CQ1321"/>
      <c r="CR1321"/>
      <c r="CS1321"/>
      <c r="CT1321"/>
      <c r="CU1321"/>
      <c r="CV1321"/>
      <c r="CW1321" s="64"/>
    </row>
    <row r="1322" spans="1:101" s="17" customFormat="1" x14ac:dyDescent="0.25">
      <c r="A1322" s="64"/>
      <c r="C1322" s="64"/>
      <c r="D1322" s="64"/>
      <c r="E1322" s="64"/>
      <c r="F1322" s="66"/>
      <c r="W1322" s="20"/>
      <c r="X1322" s="64"/>
      <c r="Y1322" s="64"/>
      <c r="Z1322" s="20"/>
      <c r="AA1322" s="20"/>
      <c r="AB1322" s="20"/>
      <c r="AC1322" s="64"/>
      <c r="AD1322" s="64"/>
      <c r="AE1322" s="64"/>
      <c r="AF1322" s="20"/>
      <c r="AG1322" s="64" t="s">
        <v>5195</v>
      </c>
      <c r="AI1322" s="64"/>
      <c r="AK1322" s="64"/>
      <c r="AL1322" s="64"/>
      <c r="AM1322" s="64"/>
      <c r="AN1322" s="64"/>
      <c r="AO1322" s="64"/>
      <c r="AP1322" s="64"/>
      <c r="AQ1322" s="64"/>
      <c r="AR1322" s="64"/>
      <c r="AS1322" s="64"/>
      <c r="AT1322" s="64"/>
      <c r="AU1322" s="68"/>
      <c r="BC1322" s="64"/>
      <c r="BD1322" s="64"/>
      <c r="BE1322" s="65"/>
      <c r="BF1322" s="65"/>
      <c r="BG1322" s="65"/>
      <c r="BH1322" s="65"/>
      <c r="BI1322" s="20"/>
      <c r="BJ1322" s="20"/>
      <c r="BK1322" s="20"/>
      <c r="BL1322" s="20"/>
      <c r="BM1322" s="64"/>
      <c r="BN1322" s="65"/>
      <c r="BO1322" s="64"/>
      <c r="BP1322" s="65"/>
      <c r="BQ1322" s="64"/>
      <c r="BR1322" s="65"/>
      <c r="BS1322" s="64"/>
      <c r="BT1322" s="64"/>
      <c r="BU1322" s="64"/>
      <c r="BV1322" s="64"/>
      <c r="BW1322" s="64"/>
      <c r="BX1322" s="64"/>
      <c r="BY1322" s="64"/>
      <c r="BZ1322" s="64"/>
      <c r="CA1322" s="64"/>
      <c r="CB1322" s="64"/>
      <c r="CC1322" s="64"/>
      <c r="CD1322" s="64"/>
      <c r="CE1322" s="64"/>
      <c r="CF1322" s="64"/>
      <c r="CG1322" s="64"/>
      <c r="CH1322" s="64"/>
      <c r="CI1322" s="64"/>
      <c r="CJ1322" s="64"/>
      <c r="CK1322"/>
      <c r="CP1322"/>
      <c r="CQ1322"/>
      <c r="CR1322"/>
      <c r="CS1322"/>
      <c r="CT1322"/>
      <c r="CU1322"/>
      <c r="CV1322"/>
      <c r="CW1322" s="64"/>
    </row>
    <row r="1323" spans="1:101" s="17" customFormat="1" x14ac:dyDescent="0.25">
      <c r="A1323" s="64"/>
      <c r="C1323" s="64"/>
      <c r="D1323" s="64"/>
      <c r="E1323" s="64"/>
      <c r="F1323" s="66"/>
      <c r="W1323" s="20"/>
      <c r="X1323" s="64"/>
      <c r="Y1323" s="64"/>
      <c r="Z1323" s="20"/>
      <c r="AA1323" s="20"/>
      <c r="AB1323" s="20"/>
      <c r="AC1323" s="64"/>
      <c r="AD1323" s="64"/>
      <c r="AE1323" s="64"/>
      <c r="AF1323" s="20"/>
      <c r="AG1323" s="64" t="s">
        <v>5202</v>
      </c>
      <c r="AI1323" s="64"/>
      <c r="AK1323" s="64"/>
      <c r="AL1323" s="64"/>
      <c r="AM1323" s="64"/>
      <c r="AN1323" s="64"/>
      <c r="AO1323" s="64"/>
      <c r="AP1323" s="64"/>
      <c r="AQ1323" s="64"/>
      <c r="AR1323" s="64"/>
      <c r="AS1323" s="64"/>
      <c r="AT1323" s="64"/>
      <c r="AU1323" s="68"/>
      <c r="BC1323" s="64"/>
      <c r="BD1323" s="64"/>
      <c r="BE1323" s="65"/>
      <c r="BF1323" s="65"/>
      <c r="BG1323" s="65"/>
      <c r="BH1323" s="65"/>
      <c r="BI1323" s="20"/>
      <c r="BJ1323" s="20"/>
      <c r="BK1323" s="20"/>
      <c r="BL1323" s="20"/>
      <c r="BM1323" s="64"/>
      <c r="BN1323" s="65"/>
      <c r="BO1323" s="64"/>
      <c r="BP1323" s="65"/>
      <c r="BQ1323" s="64"/>
      <c r="BR1323" s="65"/>
      <c r="BS1323" s="64"/>
      <c r="BT1323" s="64"/>
      <c r="BU1323" s="64"/>
      <c r="BV1323" s="64"/>
      <c r="BW1323" s="64"/>
      <c r="BX1323" s="64"/>
      <c r="BY1323" s="64"/>
      <c r="BZ1323" s="64"/>
      <c r="CA1323" s="64"/>
      <c r="CB1323" s="64"/>
      <c r="CC1323" s="64"/>
      <c r="CD1323" s="64"/>
      <c r="CE1323" s="64"/>
      <c r="CF1323" s="64"/>
      <c r="CG1323" s="64"/>
      <c r="CH1323" s="64"/>
      <c r="CI1323" s="64"/>
      <c r="CJ1323" s="64"/>
      <c r="CK1323"/>
      <c r="CP1323"/>
      <c r="CQ1323"/>
      <c r="CR1323"/>
      <c r="CS1323"/>
      <c r="CT1323"/>
      <c r="CU1323"/>
      <c r="CV1323"/>
      <c r="CW1323" s="64"/>
    </row>
    <row r="1324" spans="1:101" s="17" customFormat="1" x14ac:dyDescent="0.25">
      <c r="A1324" s="64"/>
      <c r="C1324" s="64"/>
      <c r="D1324" s="64"/>
      <c r="E1324" s="64"/>
      <c r="F1324" s="66"/>
      <c r="W1324" s="20"/>
      <c r="X1324" s="64"/>
      <c r="Y1324" s="64"/>
      <c r="Z1324" s="20"/>
      <c r="AA1324" s="20"/>
      <c r="AB1324" s="20"/>
      <c r="AC1324" s="64"/>
      <c r="AD1324" s="64"/>
      <c r="AE1324" s="64"/>
      <c r="AF1324" s="20"/>
      <c r="AG1324" s="64" t="s">
        <v>5206</v>
      </c>
      <c r="AI1324" s="64"/>
      <c r="AK1324" s="64"/>
      <c r="AL1324" s="64"/>
      <c r="AM1324" s="64"/>
      <c r="AN1324" s="64"/>
      <c r="AO1324" s="64"/>
      <c r="AP1324" s="64"/>
      <c r="AQ1324" s="64"/>
      <c r="AR1324" s="64"/>
      <c r="AS1324" s="64"/>
      <c r="AT1324" s="64"/>
      <c r="AU1324" s="68"/>
      <c r="BC1324" s="64"/>
      <c r="BD1324" s="64"/>
      <c r="BE1324" s="65"/>
      <c r="BF1324" s="65"/>
      <c r="BG1324" s="65"/>
      <c r="BH1324" s="65"/>
      <c r="BI1324" s="20"/>
      <c r="BJ1324" s="20"/>
      <c r="BK1324" s="20"/>
      <c r="BL1324" s="20"/>
      <c r="BM1324" s="64"/>
      <c r="BN1324" s="65"/>
      <c r="BO1324" s="64"/>
      <c r="BP1324" s="65"/>
      <c r="BQ1324" s="64"/>
      <c r="BR1324" s="65"/>
      <c r="BS1324" s="64"/>
      <c r="BT1324" s="64"/>
      <c r="BU1324" s="64"/>
      <c r="BV1324" s="64"/>
      <c r="BW1324" s="64"/>
      <c r="BX1324" s="64"/>
      <c r="BY1324" s="64"/>
      <c r="BZ1324" s="64"/>
      <c r="CA1324" s="64"/>
      <c r="CB1324" s="64"/>
      <c r="CC1324" s="64"/>
      <c r="CD1324" s="64"/>
      <c r="CE1324" s="64"/>
      <c r="CF1324" s="64"/>
      <c r="CG1324" s="64"/>
      <c r="CH1324" s="64"/>
      <c r="CI1324" s="64"/>
      <c r="CJ1324" s="64"/>
      <c r="CK1324"/>
      <c r="CP1324"/>
      <c r="CQ1324"/>
      <c r="CR1324"/>
      <c r="CS1324"/>
      <c r="CT1324"/>
      <c r="CU1324"/>
      <c r="CV1324"/>
      <c r="CW1324" s="64"/>
    </row>
    <row r="1325" spans="1:101" s="17" customFormat="1" x14ac:dyDescent="0.25">
      <c r="A1325" s="64"/>
      <c r="C1325" s="64"/>
      <c r="D1325" s="64"/>
      <c r="E1325" s="64"/>
      <c r="F1325" s="66"/>
      <c r="W1325" s="20"/>
      <c r="X1325" s="64"/>
      <c r="Y1325" s="64"/>
      <c r="Z1325" s="20"/>
      <c r="AA1325" s="20"/>
      <c r="AB1325" s="20"/>
      <c r="AC1325" s="64"/>
      <c r="AD1325" s="64"/>
      <c r="AE1325" s="64"/>
      <c r="AF1325" s="20"/>
      <c r="AG1325" s="64" t="s">
        <v>5212</v>
      </c>
      <c r="AI1325" s="64"/>
      <c r="AK1325" s="64"/>
      <c r="AL1325" s="64"/>
      <c r="AM1325" s="64"/>
      <c r="AN1325" s="64"/>
      <c r="AO1325" s="64"/>
      <c r="AP1325" s="64"/>
      <c r="AQ1325" s="64"/>
      <c r="AR1325" s="64"/>
      <c r="AS1325" s="64"/>
      <c r="AT1325" s="64"/>
      <c r="AU1325" s="68"/>
      <c r="BC1325" s="64"/>
      <c r="BD1325" s="64"/>
      <c r="BE1325" s="65"/>
      <c r="BF1325" s="65"/>
      <c r="BG1325" s="65"/>
      <c r="BH1325" s="65"/>
      <c r="BI1325" s="20"/>
      <c r="BJ1325" s="20"/>
      <c r="BK1325" s="20"/>
      <c r="BL1325" s="20"/>
      <c r="BM1325" s="64"/>
      <c r="BN1325" s="65"/>
      <c r="BO1325" s="64"/>
      <c r="BP1325" s="65"/>
      <c r="BQ1325" s="64"/>
      <c r="BR1325" s="65"/>
      <c r="BS1325" s="64"/>
      <c r="BT1325" s="64"/>
      <c r="BU1325" s="64"/>
      <c r="BV1325" s="64"/>
      <c r="BW1325" s="64"/>
      <c r="BX1325" s="64"/>
      <c r="BY1325" s="64"/>
      <c r="BZ1325" s="64"/>
      <c r="CA1325" s="64"/>
      <c r="CB1325" s="64"/>
      <c r="CC1325" s="64"/>
      <c r="CD1325" s="64"/>
      <c r="CE1325" s="64"/>
      <c r="CF1325" s="64"/>
      <c r="CG1325" s="64"/>
      <c r="CH1325" s="64"/>
      <c r="CI1325" s="64"/>
      <c r="CJ1325" s="64"/>
      <c r="CK1325"/>
      <c r="CP1325"/>
      <c r="CQ1325"/>
      <c r="CR1325"/>
      <c r="CS1325"/>
      <c r="CT1325"/>
      <c r="CU1325"/>
      <c r="CV1325"/>
      <c r="CW1325" s="64"/>
    </row>
    <row r="1326" spans="1:101" s="17" customFormat="1" x14ac:dyDescent="0.25">
      <c r="A1326" s="64"/>
      <c r="C1326" s="64"/>
      <c r="D1326" s="64"/>
      <c r="E1326" s="64"/>
      <c r="F1326" s="66"/>
      <c r="W1326" s="20"/>
      <c r="X1326" s="64"/>
      <c r="Y1326" s="64"/>
      <c r="Z1326" s="20"/>
      <c r="AA1326" s="20"/>
      <c r="AB1326" s="20"/>
      <c r="AC1326" s="64"/>
      <c r="AD1326" s="64"/>
      <c r="AE1326" s="64"/>
      <c r="AF1326" s="20"/>
      <c r="AG1326" s="64" t="s">
        <v>5216</v>
      </c>
      <c r="AI1326" s="64"/>
      <c r="AK1326" s="64"/>
      <c r="AL1326" s="64"/>
      <c r="AM1326" s="64"/>
      <c r="AN1326" s="64"/>
      <c r="AO1326" s="64"/>
      <c r="AP1326" s="64"/>
      <c r="AQ1326" s="64"/>
      <c r="AR1326" s="64"/>
      <c r="AS1326" s="64"/>
      <c r="AT1326" s="64"/>
      <c r="AU1326" s="68"/>
      <c r="BC1326" s="64"/>
      <c r="BD1326" s="64"/>
      <c r="BE1326" s="65"/>
      <c r="BF1326" s="65"/>
      <c r="BG1326" s="65"/>
      <c r="BH1326" s="65"/>
      <c r="BI1326" s="20"/>
      <c r="BJ1326" s="20"/>
      <c r="BK1326" s="20"/>
      <c r="BL1326" s="20"/>
      <c r="BM1326" s="64"/>
      <c r="BN1326" s="65"/>
      <c r="BO1326" s="64"/>
      <c r="BP1326" s="65"/>
      <c r="BQ1326" s="64"/>
      <c r="BR1326" s="65"/>
      <c r="BS1326" s="64"/>
      <c r="BT1326" s="64"/>
      <c r="BU1326" s="64"/>
      <c r="BV1326" s="64"/>
      <c r="BW1326" s="64"/>
      <c r="BX1326" s="64"/>
      <c r="BY1326" s="64"/>
      <c r="BZ1326" s="64"/>
      <c r="CA1326" s="64"/>
      <c r="CB1326" s="64"/>
      <c r="CC1326" s="64"/>
      <c r="CD1326" s="64"/>
      <c r="CE1326" s="64"/>
      <c r="CF1326" s="64"/>
      <c r="CG1326" s="64"/>
      <c r="CH1326" s="64"/>
      <c r="CI1326" s="64"/>
      <c r="CJ1326" s="64"/>
      <c r="CK1326"/>
      <c r="CP1326"/>
      <c r="CQ1326"/>
      <c r="CR1326"/>
      <c r="CS1326"/>
      <c r="CT1326"/>
      <c r="CU1326"/>
      <c r="CV1326"/>
      <c r="CW1326" s="64"/>
    </row>
    <row r="1327" spans="1:101" s="17" customFormat="1" x14ac:dyDescent="0.25">
      <c r="A1327" s="64"/>
      <c r="C1327" s="64"/>
      <c r="D1327" s="64"/>
      <c r="E1327" s="64"/>
      <c r="F1327" s="66"/>
      <c r="W1327" s="20"/>
      <c r="X1327" s="64"/>
      <c r="Y1327" s="64"/>
      <c r="Z1327" s="20"/>
      <c r="AA1327" s="20"/>
      <c r="AB1327" s="20"/>
      <c r="AC1327" s="64"/>
      <c r="AD1327" s="64"/>
      <c r="AE1327" s="64"/>
      <c r="AF1327" s="20"/>
      <c r="AG1327" s="64" t="s">
        <v>5220</v>
      </c>
      <c r="AI1327" s="64"/>
      <c r="AK1327" s="64"/>
      <c r="AL1327" s="64"/>
      <c r="AM1327" s="64"/>
      <c r="AN1327" s="64"/>
      <c r="AO1327" s="64"/>
      <c r="AP1327" s="64"/>
      <c r="AQ1327" s="64"/>
      <c r="AR1327" s="64"/>
      <c r="AS1327" s="64"/>
      <c r="AT1327" s="64"/>
      <c r="AU1327" s="68"/>
      <c r="BC1327" s="64"/>
      <c r="BD1327" s="64"/>
      <c r="BE1327" s="65"/>
      <c r="BF1327" s="65"/>
      <c r="BG1327" s="65"/>
      <c r="BH1327" s="65"/>
      <c r="BI1327" s="20"/>
      <c r="BJ1327" s="20"/>
      <c r="BK1327" s="20"/>
      <c r="BL1327" s="20"/>
      <c r="BM1327" s="64"/>
      <c r="BN1327" s="65"/>
      <c r="BO1327" s="64"/>
      <c r="BP1327" s="65"/>
      <c r="BQ1327" s="64"/>
      <c r="BR1327" s="65"/>
      <c r="BS1327" s="64"/>
      <c r="BT1327" s="64"/>
      <c r="BU1327" s="64"/>
      <c r="BV1327" s="64"/>
      <c r="BW1327" s="64"/>
      <c r="BX1327" s="64"/>
      <c r="BY1327" s="64"/>
      <c r="BZ1327" s="64"/>
      <c r="CA1327" s="64"/>
      <c r="CB1327" s="64"/>
      <c r="CC1327" s="64"/>
      <c r="CD1327" s="64"/>
      <c r="CE1327" s="64"/>
      <c r="CF1327" s="64"/>
      <c r="CG1327" s="64"/>
      <c r="CH1327" s="64"/>
      <c r="CI1327" s="64"/>
      <c r="CJ1327" s="64"/>
      <c r="CK1327"/>
      <c r="CP1327"/>
      <c r="CQ1327"/>
      <c r="CR1327"/>
      <c r="CS1327"/>
      <c r="CT1327"/>
      <c r="CU1327"/>
      <c r="CV1327"/>
      <c r="CW1327" s="64"/>
    </row>
    <row r="1328" spans="1:101" s="17" customFormat="1" x14ac:dyDescent="0.25">
      <c r="A1328" s="64"/>
      <c r="C1328" s="64"/>
      <c r="D1328" s="64"/>
      <c r="E1328" s="64"/>
      <c r="F1328" s="66"/>
      <c r="W1328" s="20"/>
      <c r="X1328" s="64"/>
      <c r="Y1328" s="64"/>
      <c r="Z1328" s="20"/>
      <c r="AA1328" s="20"/>
      <c r="AB1328" s="20"/>
      <c r="AC1328" s="64"/>
      <c r="AD1328" s="64"/>
      <c r="AE1328" s="64"/>
      <c r="AF1328" s="20"/>
      <c r="AG1328" s="64" t="s">
        <v>5223</v>
      </c>
      <c r="AI1328" s="64"/>
      <c r="AK1328" s="64"/>
      <c r="AL1328" s="64"/>
      <c r="AM1328" s="64"/>
      <c r="AN1328" s="64"/>
      <c r="AO1328" s="64"/>
      <c r="AP1328" s="64"/>
      <c r="AQ1328" s="64"/>
      <c r="AR1328" s="64"/>
      <c r="AS1328" s="64"/>
      <c r="AT1328" s="64"/>
      <c r="AU1328" s="68"/>
      <c r="BC1328" s="64"/>
      <c r="BD1328" s="64"/>
      <c r="BE1328" s="65"/>
      <c r="BF1328" s="65"/>
      <c r="BG1328" s="65"/>
      <c r="BH1328" s="65"/>
      <c r="BI1328" s="20"/>
      <c r="BJ1328" s="20"/>
      <c r="BK1328" s="20"/>
      <c r="BL1328" s="20"/>
      <c r="BM1328" s="64"/>
      <c r="BN1328" s="65"/>
      <c r="BO1328" s="64"/>
      <c r="BP1328" s="65"/>
      <c r="BQ1328" s="64"/>
      <c r="BR1328" s="65"/>
      <c r="BS1328" s="64"/>
      <c r="BT1328" s="64"/>
      <c r="BU1328" s="64"/>
      <c r="BV1328" s="64"/>
      <c r="BW1328" s="64"/>
      <c r="BX1328" s="64"/>
      <c r="BY1328" s="64"/>
      <c r="BZ1328" s="64"/>
      <c r="CA1328" s="64"/>
      <c r="CB1328" s="64"/>
      <c r="CC1328" s="64"/>
      <c r="CD1328" s="64"/>
      <c r="CE1328" s="64"/>
      <c r="CF1328" s="64"/>
      <c r="CG1328" s="64"/>
      <c r="CH1328" s="64"/>
      <c r="CI1328" s="64"/>
      <c r="CJ1328" s="64"/>
      <c r="CK1328"/>
      <c r="CP1328"/>
      <c r="CQ1328"/>
      <c r="CR1328"/>
      <c r="CS1328"/>
      <c r="CT1328"/>
      <c r="CU1328"/>
      <c r="CV1328"/>
      <c r="CW1328" s="64"/>
    </row>
    <row r="1329" spans="1:101" s="17" customFormat="1" x14ac:dyDescent="0.25">
      <c r="A1329" s="64"/>
      <c r="C1329" s="64"/>
      <c r="D1329" s="64"/>
      <c r="E1329" s="64"/>
      <c r="F1329" s="66"/>
      <c r="W1329" s="20"/>
      <c r="X1329" s="64"/>
      <c r="Y1329" s="64"/>
      <c r="Z1329" s="20"/>
      <c r="AA1329" s="20"/>
      <c r="AB1329" s="20"/>
      <c r="AC1329" s="64"/>
      <c r="AD1329" s="64"/>
      <c r="AE1329" s="64"/>
      <c r="AF1329" s="20"/>
      <c r="AG1329" s="64" t="s">
        <v>5226</v>
      </c>
      <c r="AI1329" s="64"/>
      <c r="AK1329" s="64"/>
      <c r="AL1329" s="64"/>
      <c r="AM1329" s="64"/>
      <c r="AN1329" s="64"/>
      <c r="AO1329" s="64"/>
      <c r="AP1329" s="64"/>
      <c r="AQ1329" s="64"/>
      <c r="AR1329" s="64"/>
      <c r="AS1329" s="64"/>
      <c r="AT1329" s="64"/>
      <c r="AU1329" s="68"/>
      <c r="BC1329" s="64"/>
      <c r="BD1329" s="64"/>
      <c r="BE1329" s="65"/>
      <c r="BF1329" s="65"/>
      <c r="BG1329" s="65"/>
      <c r="BH1329" s="65"/>
      <c r="BI1329" s="20"/>
      <c r="BJ1329" s="20"/>
      <c r="BK1329" s="20"/>
      <c r="BL1329" s="20"/>
      <c r="BM1329" s="64"/>
      <c r="BN1329" s="65"/>
      <c r="BO1329" s="64"/>
      <c r="BP1329" s="65"/>
      <c r="BQ1329" s="64"/>
      <c r="BR1329" s="65"/>
      <c r="BS1329" s="64"/>
      <c r="BT1329" s="64"/>
      <c r="BU1329" s="64"/>
      <c r="BV1329" s="64"/>
      <c r="BW1329" s="64"/>
      <c r="BX1329" s="64"/>
      <c r="BY1329" s="64"/>
      <c r="BZ1329" s="64"/>
      <c r="CA1329" s="64"/>
      <c r="CB1329" s="64"/>
      <c r="CC1329" s="64"/>
      <c r="CD1329" s="64"/>
      <c r="CE1329" s="64"/>
      <c r="CF1329" s="64"/>
      <c r="CG1329" s="64"/>
      <c r="CH1329" s="64"/>
      <c r="CI1329" s="64"/>
      <c r="CJ1329" s="64"/>
      <c r="CK1329"/>
      <c r="CP1329"/>
      <c r="CQ1329"/>
      <c r="CR1329"/>
      <c r="CS1329"/>
      <c r="CT1329"/>
      <c r="CU1329"/>
      <c r="CV1329"/>
      <c r="CW1329" s="64"/>
    </row>
    <row r="1330" spans="1:101" s="17" customFormat="1" x14ac:dyDescent="0.25">
      <c r="A1330" s="64"/>
      <c r="C1330" s="64"/>
      <c r="D1330" s="64"/>
      <c r="E1330" s="64"/>
      <c r="F1330" s="66"/>
      <c r="W1330" s="20"/>
      <c r="X1330" s="64"/>
      <c r="Y1330" s="64"/>
      <c r="Z1330" s="20"/>
      <c r="AA1330" s="20"/>
      <c r="AB1330" s="20"/>
      <c r="AC1330" s="64"/>
      <c r="AD1330" s="64"/>
      <c r="AE1330" s="64"/>
      <c r="AF1330" s="20"/>
      <c r="AG1330" s="64" t="s">
        <v>5229</v>
      </c>
      <c r="AI1330" s="64"/>
      <c r="AK1330" s="64"/>
      <c r="AL1330" s="64"/>
      <c r="AM1330" s="64"/>
      <c r="AN1330" s="64"/>
      <c r="AO1330" s="64"/>
      <c r="AP1330" s="64"/>
      <c r="AQ1330" s="64"/>
      <c r="AR1330" s="64"/>
      <c r="AS1330" s="64"/>
      <c r="AT1330" s="64"/>
      <c r="AU1330" s="68"/>
      <c r="BC1330" s="64"/>
      <c r="BD1330" s="64"/>
      <c r="BE1330" s="65"/>
      <c r="BF1330" s="65"/>
      <c r="BG1330" s="65"/>
      <c r="BH1330" s="65"/>
      <c r="BI1330" s="20"/>
      <c r="BJ1330" s="20"/>
      <c r="BK1330" s="20"/>
      <c r="BL1330" s="20"/>
      <c r="BM1330" s="64"/>
      <c r="BN1330" s="65"/>
      <c r="BO1330" s="64"/>
      <c r="BP1330" s="65"/>
      <c r="BQ1330" s="64"/>
      <c r="BR1330" s="65"/>
      <c r="BS1330" s="64"/>
      <c r="BT1330" s="64"/>
      <c r="BU1330" s="64"/>
      <c r="BV1330" s="64"/>
      <c r="BW1330" s="64"/>
      <c r="BX1330" s="64"/>
      <c r="BY1330" s="64"/>
      <c r="BZ1330" s="64"/>
      <c r="CA1330" s="64"/>
      <c r="CB1330" s="64"/>
      <c r="CC1330" s="64"/>
      <c r="CD1330" s="64"/>
      <c r="CE1330" s="64"/>
      <c r="CF1330" s="64"/>
      <c r="CG1330" s="64"/>
      <c r="CH1330" s="64"/>
      <c r="CI1330" s="64"/>
      <c r="CJ1330" s="64"/>
      <c r="CK1330"/>
      <c r="CP1330"/>
      <c r="CQ1330"/>
      <c r="CR1330"/>
      <c r="CS1330"/>
      <c r="CT1330"/>
      <c r="CU1330"/>
      <c r="CV1330"/>
      <c r="CW1330" s="64"/>
    </row>
    <row r="1331" spans="1:101" s="17" customFormat="1" x14ac:dyDescent="0.25">
      <c r="A1331" s="64"/>
      <c r="C1331" s="64"/>
      <c r="D1331" s="64"/>
      <c r="E1331" s="64"/>
      <c r="F1331" s="66"/>
      <c r="W1331" s="20"/>
      <c r="X1331" s="64"/>
      <c r="Y1331" s="64"/>
      <c r="Z1331" s="20"/>
      <c r="AA1331" s="20"/>
      <c r="AB1331" s="20"/>
      <c r="AC1331" s="64"/>
      <c r="AD1331" s="64"/>
      <c r="AE1331" s="64"/>
      <c r="AF1331" s="20"/>
      <c r="AG1331" s="64" t="s">
        <v>5232</v>
      </c>
      <c r="AI1331" s="64"/>
      <c r="AK1331" s="64"/>
      <c r="AL1331" s="64"/>
      <c r="AM1331" s="64"/>
      <c r="AN1331" s="64"/>
      <c r="AO1331" s="64"/>
      <c r="AP1331" s="64"/>
      <c r="AQ1331" s="64"/>
      <c r="AR1331" s="64"/>
      <c r="AS1331" s="64"/>
      <c r="AT1331" s="64"/>
      <c r="AU1331" s="68"/>
      <c r="BC1331" s="64"/>
      <c r="BD1331" s="64"/>
      <c r="BE1331" s="65"/>
      <c r="BF1331" s="65"/>
      <c r="BG1331" s="65"/>
      <c r="BH1331" s="65"/>
      <c r="BI1331" s="20"/>
      <c r="BJ1331" s="20"/>
      <c r="BK1331" s="20"/>
      <c r="BL1331" s="20"/>
      <c r="BM1331" s="64"/>
      <c r="BN1331" s="65"/>
      <c r="BO1331" s="64"/>
      <c r="BP1331" s="65"/>
      <c r="BQ1331" s="64"/>
      <c r="BR1331" s="65"/>
      <c r="BS1331" s="64"/>
      <c r="BT1331" s="64"/>
      <c r="BU1331" s="64"/>
      <c r="BV1331" s="64"/>
      <c r="BW1331" s="64"/>
      <c r="BX1331" s="64"/>
      <c r="BY1331" s="64"/>
      <c r="BZ1331" s="64"/>
      <c r="CA1331" s="64"/>
      <c r="CB1331" s="64"/>
      <c r="CC1331" s="64"/>
      <c r="CD1331" s="64"/>
      <c r="CE1331" s="64"/>
      <c r="CF1331" s="64"/>
      <c r="CG1331" s="64"/>
      <c r="CH1331" s="64"/>
      <c r="CI1331" s="64"/>
      <c r="CJ1331" s="64"/>
      <c r="CK1331"/>
      <c r="CP1331"/>
      <c r="CQ1331"/>
      <c r="CR1331"/>
      <c r="CS1331"/>
      <c r="CT1331"/>
      <c r="CU1331"/>
      <c r="CV1331"/>
      <c r="CW1331" s="64"/>
    </row>
    <row r="1332" spans="1:101" s="17" customFormat="1" x14ac:dyDescent="0.25">
      <c r="A1332" s="64"/>
      <c r="C1332" s="64"/>
      <c r="D1332" s="64"/>
      <c r="E1332" s="64"/>
      <c r="F1332" s="66"/>
      <c r="W1332" s="20"/>
      <c r="X1332" s="64"/>
      <c r="Y1332" s="64"/>
      <c r="Z1332" s="20"/>
      <c r="AA1332" s="20"/>
      <c r="AB1332" s="20"/>
      <c r="AC1332" s="64"/>
      <c r="AD1332" s="64"/>
      <c r="AE1332" s="64"/>
      <c r="AF1332" s="20"/>
      <c r="AG1332" s="64" t="s">
        <v>5236</v>
      </c>
      <c r="AI1332" s="64"/>
      <c r="AK1332" s="64"/>
      <c r="AL1332" s="64"/>
      <c r="AM1332" s="64"/>
      <c r="AN1332" s="64"/>
      <c r="AO1332" s="64"/>
      <c r="AP1332" s="64"/>
      <c r="AQ1332" s="64"/>
      <c r="AR1332" s="64"/>
      <c r="AS1332" s="64"/>
      <c r="AT1332" s="64"/>
      <c r="AU1332" s="68"/>
      <c r="BC1332" s="64"/>
      <c r="BD1332" s="64"/>
      <c r="BE1332" s="65"/>
      <c r="BF1332" s="65"/>
      <c r="BG1332" s="65"/>
      <c r="BH1332" s="65"/>
      <c r="BI1332" s="20"/>
      <c r="BJ1332" s="20"/>
      <c r="BK1332" s="20"/>
      <c r="BL1332" s="20"/>
      <c r="BM1332" s="64"/>
      <c r="BN1332" s="65"/>
      <c r="BO1332" s="64"/>
      <c r="BP1332" s="65"/>
      <c r="BQ1332" s="64"/>
      <c r="BR1332" s="65"/>
      <c r="BS1332" s="64"/>
      <c r="BT1332" s="64"/>
      <c r="BU1332" s="64"/>
      <c r="BV1332" s="64"/>
      <c r="BW1332" s="64"/>
      <c r="BX1332" s="64"/>
      <c r="BY1332" s="64"/>
      <c r="BZ1332" s="64"/>
      <c r="CA1332" s="64"/>
      <c r="CB1332" s="64"/>
      <c r="CC1332" s="64"/>
      <c r="CD1332" s="64"/>
      <c r="CE1332" s="64"/>
      <c r="CF1332" s="64"/>
      <c r="CG1332" s="64"/>
      <c r="CH1332" s="64"/>
      <c r="CI1332" s="64"/>
      <c r="CJ1332" s="64"/>
      <c r="CK1332"/>
      <c r="CP1332"/>
      <c r="CQ1332"/>
      <c r="CR1332"/>
      <c r="CS1332"/>
      <c r="CT1332"/>
      <c r="CU1332"/>
      <c r="CV1332"/>
      <c r="CW1332" s="64"/>
    </row>
    <row r="1333" spans="1:101" s="17" customFormat="1" x14ac:dyDescent="0.25">
      <c r="A1333" s="64"/>
      <c r="C1333" s="64"/>
      <c r="D1333" s="64"/>
      <c r="E1333" s="64"/>
      <c r="F1333" s="66"/>
      <c r="W1333" s="20"/>
      <c r="X1333" s="64"/>
      <c r="Y1333" s="64"/>
      <c r="Z1333" s="20"/>
      <c r="AA1333" s="20"/>
      <c r="AB1333" s="20"/>
      <c r="AC1333" s="64"/>
      <c r="AD1333" s="64"/>
      <c r="AE1333" s="64"/>
      <c r="AF1333" s="20"/>
      <c r="AG1333" s="64" t="s">
        <v>5239</v>
      </c>
      <c r="AI1333" s="64"/>
      <c r="AK1333" s="64"/>
      <c r="AL1333" s="64"/>
      <c r="AM1333" s="64"/>
      <c r="AN1333" s="64"/>
      <c r="AO1333" s="64"/>
      <c r="AP1333" s="64"/>
      <c r="AQ1333" s="64"/>
      <c r="AR1333" s="64"/>
      <c r="AS1333" s="64"/>
      <c r="AT1333" s="64"/>
      <c r="AU1333" s="68"/>
      <c r="BC1333" s="64"/>
      <c r="BD1333" s="64"/>
      <c r="BE1333" s="65"/>
      <c r="BF1333" s="65"/>
      <c r="BG1333" s="65"/>
      <c r="BH1333" s="65"/>
      <c r="BI1333" s="20"/>
      <c r="BJ1333" s="20"/>
      <c r="BK1333" s="20"/>
      <c r="BL1333" s="20"/>
      <c r="BM1333" s="64"/>
      <c r="BN1333" s="65"/>
      <c r="BO1333" s="64"/>
      <c r="BP1333" s="65"/>
      <c r="BQ1333" s="64"/>
      <c r="BR1333" s="65"/>
      <c r="BS1333" s="64"/>
      <c r="BT1333" s="64"/>
      <c r="BU1333" s="64"/>
      <c r="BV1333" s="64"/>
      <c r="BW1333" s="64"/>
      <c r="BX1333" s="64"/>
      <c r="BY1333" s="64"/>
      <c r="BZ1333" s="64"/>
      <c r="CA1333" s="64"/>
      <c r="CB1333" s="64"/>
      <c r="CC1333" s="64"/>
      <c r="CD1333" s="64"/>
      <c r="CE1333" s="64"/>
      <c r="CF1333" s="64"/>
      <c r="CG1333" s="64"/>
      <c r="CH1333" s="64"/>
      <c r="CI1333" s="64"/>
      <c r="CJ1333" s="64"/>
      <c r="CK1333"/>
      <c r="CP1333"/>
      <c r="CQ1333"/>
      <c r="CR1333"/>
      <c r="CS1333"/>
      <c r="CT1333"/>
      <c r="CU1333"/>
      <c r="CV1333"/>
      <c r="CW1333" s="64"/>
    </row>
    <row r="1334" spans="1:101" s="17" customFormat="1" x14ac:dyDescent="0.25">
      <c r="A1334" s="64"/>
      <c r="C1334" s="64"/>
      <c r="D1334" s="64"/>
      <c r="E1334" s="64"/>
      <c r="F1334" s="66"/>
      <c r="W1334" s="20"/>
      <c r="X1334" s="64"/>
      <c r="Y1334" s="64"/>
      <c r="Z1334" s="20"/>
      <c r="AA1334" s="20"/>
      <c r="AB1334" s="20"/>
      <c r="AC1334" s="64"/>
      <c r="AD1334" s="64"/>
      <c r="AE1334" s="64"/>
      <c r="AF1334" s="20"/>
      <c r="AG1334" s="64" t="s">
        <v>5242</v>
      </c>
      <c r="AI1334" s="64"/>
      <c r="AK1334" s="64"/>
      <c r="AL1334" s="64"/>
      <c r="AM1334" s="64"/>
      <c r="AN1334" s="64"/>
      <c r="AO1334" s="64"/>
      <c r="AP1334" s="64"/>
      <c r="AQ1334" s="64"/>
      <c r="AR1334" s="64"/>
      <c r="AS1334" s="64"/>
      <c r="AT1334" s="64"/>
      <c r="AU1334" s="68"/>
      <c r="BC1334" s="64"/>
      <c r="BD1334" s="64"/>
      <c r="BE1334" s="65"/>
      <c r="BF1334" s="65"/>
      <c r="BG1334" s="65"/>
      <c r="BH1334" s="65"/>
      <c r="BI1334" s="20"/>
      <c r="BJ1334" s="20"/>
      <c r="BK1334" s="20"/>
      <c r="BL1334" s="20"/>
      <c r="BM1334" s="64"/>
      <c r="BN1334" s="65"/>
      <c r="BO1334" s="64"/>
      <c r="BP1334" s="65"/>
      <c r="BQ1334" s="64"/>
      <c r="BR1334" s="65"/>
      <c r="BS1334" s="64"/>
      <c r="BT1334" s="64"/>
      <c r="BU1334" s="64"/>
      <c r="BV1334" s="64"/>
      <c r="BW1334" s="64"/>
      <c r="BX1334" s="64"/>
      <c r="BY1334" s="64"/>
      <c r="BZ1334" s="64"/>
      <c r="CA1334" s="64"/>
      <c r="CB1334" s="64"/>
      <c r="CC1334" s="64"/>
      <c r="CD1334" s="64"/>
      <c r="CE1334" s="64"/>
      <c r="CF1334" s="64"/>
      <c r="CG1334" s="64"/>
      <c r="CH1334" s="64"/>
      <c r="CI1334" s="64"/>
      <c r="CJ1334" s="64"/>
      <c r="CK1334"/>
      <c r="CP1334"/>
      <c r="CQ1334"/>
      <c r="CR1334"/>
      <c r="CS1334"/>
      <c r="CT1334"/>
      <c r="CU1334"/>
      <c r="CV1334"/>
      <c r="CW1334" s="64"/>
    </row>
    <row r="1335" spans="1:101" s="17" customFormat="1" x14ac:dyDescent="0.25">
      <c r="A1335" s="64"/>
      <c r="C1335" s="64"/>
      <c r="D1335" s="64"/>
      <c r="E1335" s="64"/>
      <c r="F1335" s="66"/>
      <c r="W1335" s="20"/>
      <c r="X1335" s="64"/>
      <c r="Y1335" s="64"/>
      <c r="Z1335" s="20"/>
      <c r="AA1335" s="20"/>
      <c r="AB1335" s="20"/>
      <c r="AC1335" s="64"/>
      <c r="AD1335" s="64"/>
      <c r="AE1335" s="64"/>
      <c r="AF1335" s="20"/>
      <c r="AG1335" s="64" t="s">
        <v>5246</v>
      </c>
      <c r="AI1335" s="64"/>
      <c r="AK1335" s="64"/>
      <c r="AL1335" s="64"/>
      <c r="AM1335" s="64"/>
      <c r="AN1335" s="64"/>
      <c r="AO1335" s="64"/>
      <c r="AP1335" s="64"/>
      <c r="AQ1335" s="64"/>
      <c r="AR1335" s="64"/>
      <c r="AS1335" s="64"/>
      <c r="AT1335" s="64"/>
      <c r="AU1335" s="68"/>
      <c r="BC1335" s="64"/>
      <c r="BD1335" s="64"/>
      <c r="BE1335" s="65"/>
      <c r="BF1335" s="65"/>
      <c r="BG1335" s="65"/>
      <c r="BH1335" s="65"/>
      <c r="BI1335" s="20"/>
      <c r="BJ1335" s="20"/>
      <c r="BK1335" s="20"/>
      <c r="BL1335" s="20"/>
      <c r="BM1335" s="64"/>
      <c r="BN1335" s="65"/>
      <c r="BO1335" s="64"/>
      <c r="BP1335" s="65"/>
      <c r="BQ1335" s="64"/>
      <c r="BR1335" s="65"/>
      <c r="BS1335" s="64"/>
      <c r="BT1335" s="64"/>
      <c r="BU1335" s="64"/>
      <c r="BV1335" s="64"/>
      <c r="BW1335" s="64"/>
      <c r="BX1335" s="64"/>
      <c r="BY1335" s="64"/>
      <c r="BZ1335" s="64"/>
      <c r="CA1335" s="64"/>
      <c r="CB1335" s="64"/>
      <c r="CC1335" s="64"/>
      <c r="CD1335" s="64"/>
      <c r="CE1335" s="64"/>
      <c r="CF1335" s="64"/>
      <c r="CG1335" s="64"/>
      <c r="CH1335" s="64"/>
      <c r="CI1335" s="64"/>
      <c r="CJ1335" s="64"/>
      <c r="CK1335"/>
      <c r="CP1335"/>
      <c r="CQ1335"/>
      <c r="CR1335"/>
      <c r="CS1335"/>
      <c r="CT1335"/>
      <c r="CU1335"/>
      <c r="CV1335"/>
      <c r="CW1335" s="64"/>
    </row>
    <row r="1336" spans="1:101" s="17" customFormat="1" x14ac:dyDescent="0.25">
      <c r="A1336" s="64"/>
      <c r="C1336" s="64"/>
      <c r="D1336" s="64"/>
      <c r="E1336" s="64"/>
      <c r="F1336" s="66"/>
      <c r="W1336" s="20"/>
      <c r="X1336" s="64"/>
      <c r="Y1336" s="64"/>
      <c r="Z1336" s="20"/>
      <c r="AA1336" s="20"/>
      <c r="AB1336" s="20"/>
      <c r="AC1336" s="64"/>
      <c r="AD1336" s="64"/>
      <c r="AE1336" s="64"/>
      <c r="AF1336" s="20"/>
      <c r="AG1336" s="64" t="s">
        <v>5249</v>
      </c>
      <c r="AI1336" s="64"/>
      <c r="AK1336" s="64"/>
      <c r="AL1336" s="64"/>
      <c r="AM1336" s="64"/>
      <c r="AN1336" s="64"/>
      <c r="AO1336" s="64"/>
      <c r="AP1336" s="64"/>
      <c r="AQ1336" s="64"/>
      <c r="AR1336" s="64"/>
      <c r="AS1336" s="64"/>
      <c r="AT1336" s="64"/>
      <c r="AU1336" s="68"/>
      <c r="BC1336" s="64"/>
      <c r="BD1336" s="64"/>
      <c r="BE1336" s="65"/>
      <c r="BF1336" s="65"/>
      <c r="BG1336" s="65"/>
      <c r="BH1336" s="65"/>
      <c r="BI1336" s="20"/>
      <c r="BJ1336" s="20"/>
      <c r="BK1336" s="20"/>
      <c r="BL1336" s="20"/>
      <c r="BM1336" s="64"/>
      <c r="BN1336" s="65"/>
      <c r="BO1336" s="64"/>
      <c r="BP1336" s="65"/>
      <c r="BQ1336" s="64"/>
      <c r="BR1336" s="65"/>
      <c r="BS1336" s="64"/>
      <c r="BT1336" s="64"/>
      <c r="BU1336" s="64"/>
      <c r="BV1336" s="64"/>
      <c r="BW1336" s="64"/>
      <c r="BX1336" s="64"/>
      <c r="BY1336" s="64"/>
      <c r="BZ1336" s="64"/>
      <c r="CA1336" s="64"/>
      <c r="CB1336" s="64"/>
      <c r="CC1336" s="64"/>
      <c r="CD1336" s="64"/>
      <c r="CE1336" s="64"/>
      <c r="CF1336" s="64"/>
      <c r="CG1336" s="64"/>
      <c r="CH1336" s="64"/>
      <c r="CI1336" s="64"/>
      <c r="CJ1336" s="64"/>
      <c r="CK1336"/>
      <c r="CP1336"/>
      <c r="CQ1336"/>
      <c r="CR1336"/>
      <c r="CS1336"/>
      <c r="CT1336"/>
      <c r="CU1336"/>
      <c r="CV1336"/>
      <c r="CW1336" s="64"/>
    </row>
    <row r="1337" spans="1:101" s="17" customFormat="1" x14ac:dyDescent="0.25">
      <c r="A1337" s="64"/>
      <c r="C1337" s="64"/>
      <c r="D1337" s="64"/>
      <c r="E1337" s="64"/>
      <c r="F1337" s="66"/>
      <c r="W1337" s="20"/>
      <c r="X1337" s="64"/>
      <c r="Y1337" s="64"/>
      <c r="Z1337" s="20"/>
      <c r="AA1337" s="20"/>
      <c r="AB1337" s="20"/>
      <c r="AC1337" s="64"/>
      <c r="AD1337" s="64"/>
      <c r="AE1337" s="64"/>
      <c r="AF1337" s="20"/>
      <c r="AG1337" s="64" t="s">
        <v>5253</v>
      </c>
      <c r="AI1337" s="64"/>
      <c r="AK1337" s="64"/>
      <c r="AL1337" s="64"/>
      <c r="AM1337" s="64"/>
      <c r="AN1337" s="64"/>
      <c r="AO1337" s="64"/>
      <c r="AP1337" s="64"/>
      <c r="AQ1337" s="64"/>
      <c r="AR1337" s="64"/>
      <c r="AS1337" s="64"/>
      <c r="AT1337" s="64"/>
      <c r="AU1337" s="68"/>
      <c r="BC1337" s="64"/>
      <c r="BD1337" s="64"/>
      <c r="BE1337" s="65"/>
      <c r="BF1337" s="65"/>
      <c r="BG1337" s="65"/>
      <c r="BH1337" s="65"/>
      <c r="BI1337" s="20"/>
      <c r="BJ1337" s="20"/>
      <c r="BK1337" s="20"/>
      <c r="BL1337" s="20"/>
      <c r="BM1337" s="64"/>
      <c r="BN1337" s="65"/>
      <c r="BO1337" s="64"/>
      <c r="BP1337" s="65"/>
      <c r="BQ1337" s="64"/>
      <c r="BR1337" s="65"/>
      <c r="BS1337" s="64"/>
      <c r="BT1337" s="64"/>
      <c r="BU1337" s="64"/>
      <c r="BV1337" s="64"/>
      <c r="BW1337" s="64"/>
      <c r="BX1337" s="64"/>
      <c r="BY1337" s="64"/>
      <c r="BZ1337" s="64"/>
      <c r="CA1337" s="64"/>
      <c r="CB1337" s="64"/>
      <c r="CC1337" s="64"/>
      <c r="CD1337" s="64"/>
      <c r="CE1337" s="64"/>
      <c r="CF1337" s="64"/>
      <c r="CG1337" s="64"/>
      <c r="CH1337" s="64"/>
      <c r="CI1337" s="64"/>
      <c r="CJ1337" s="64"/>
      <c r="CK1337"/>
      <c r="CP1337"/>
      <c r="CQ1337"/>
      <c r="CR1337"/>
      <c r="CS1337"/>
      <c r="CT1337"/>
      <c r="CU1337"/>
      <c r="CV1337"/>
      <c r="CW1337" s="64"/>
    </row>
    <row r="1338" spans="1:101" s="17" customFormat="1" x14ac:dyDescent="0.25">
      <c r="A1338" s="64"/>
      <c r="C1338" s="64"/>
      <c r="D1338" s="64"/>
      <c r="E1338" s="64"/>
      <c r="F1338" s="66"/>
      <c r="W1338" s="20"/>
      <c r="X1338" s="64"/>
      <c r="Y1338" s="64"/>
      <c r="Z1338" s="20"/>
      <c r="AA1338" s="20"/>
      <c r="AB1338" s="20"/>
      <c r="AC1338" s="64"/>
      <c r="AD1338" s="64"/>
      <c r="AE1338" s="64"/>
      <c r="AF1338" s="20"/>
      <c r="AG1338" s="64" t="s">
        <v>5256</v>
      </c>
      <c r="AI1338" s="64"/>
      <c r="AK1338" s="64"/>
      <c r="AL1338" s="64"/>
      <c r="AM1338" s="64"/>
      <c r="AN1338" s="64"/>
      <c r="AO1338" s="64"/>
      <c r="AP1338" s="64"/>
      <c r="AQ1338" s="64"/>
      <c r="AR1338" s="64"/>
      <c r="AS1338" s="64"/>
      <c r="AT1338" s="64"/>
      <c r="AU1338" s="68"/>
      <c r="BC1338" s="64"/>
      <c r="BD1338" s="64"/>
      <c r="BE1338" s="65"/>
      <c r="BF1338" s="65"/>
      <c r="BG1338" s="65"/>
      <c r="BH1338" s="65"/>
      <c r="BI1338" s="20"/>
      <c r="BJ1338" s="20"/>
      <c r="BK1338" s="20"/>
      <c r="BL1338" s="20"/>
      <c r="BM1338" s="64"/>
      <c r="BN1338" s="65"/>
      <c r="BO1338" s="64"/>
      <c r="BP1338" s="65"/>
      <c r="BQ1338" s="64"/>
      <c r="BR1338" s="65"/>
      <c r="BS1338" s="64"/>
      <c r="BT1338" s="64"/>
      <c r="BU1338" s="64"/>
      <c r="BV1338" s="64"/>
      <c r="BW1338" s="64"/>
      <c r="BX1338" s="64"/>
      <c r="BY1338" s="64"/>
      <c r="BZ1338" s="64"/>
      <c r="CA1338" s="64"/>
      <c r="CB1338" s="64"/>
      <c r="CC1338" s="64"/>
      <c r="CD1338" s="64"/>
      <c r="CE1338" s="64"/>
      <c r="CF1338" s="64"/>
      <c r="CG1338" s="64"/>
      <c r="CH1338" s="64"/>
      <c r="CI1338" s="64"/>
      <c r="CJ1338" s="64"/>
      <c r="CK1338"/>
      <c r="CP1338"/>
      <c r="CQ1338"/>
      <c r="CR1338"/>
      <c r="CS1338"/>
      <c r="CT1338"/>
      <c r="CU1338"/>
      <c r="CV1338"/>
      <c r="CW1338" s="64"/>
    </row>
    <row r="1339" spans="1:101" s="17" customFormat="1" x14ac:dyDescent="0.25">
      <c r="A1339" s="64"/>
      <c r="C1339" s="64"/>
      <c r="D1339" s="64"/>
      <c r="E1339" s="64"/>
      <c r="F1339" s="66"/>
      <c r="W1339" s="20"/>
      <c r="X1339" s="64"/>
      <c r="Y1339" s="64"/>
      <c r="Z1339" s="20"/>
      <c r="AA1339" s="20"/>
      <c r="AB1339" s="20"/>
      <c r="AC1339" s="64"/>
      <c r="AD1339" s="64"/>
      <c r="AE1339" s="64"/>
      <c r="AF1339" s="20"/>
      <c r="AG1339" s="64" t="s">
        <v>5259</v>
      </c>
      <c r="AI1339" s="64"/>
      <c r="AK1339" s="64"/>
      <c r="AL1339" s="64"/>
      <c r="AM1339" s="64"/>
      <c r="AN1339" s="64"/>
      <c r="AO1339" s="64"/>
      <c r="AP1339" s="64"/>
      <c r="AQ1339" s="64"/>
      <c r="AR1339" s="64"/>
      <c r="AS1339" s="64"/>
      <c r="AT1339" s="64"/>
      <c r="AU1339" s="68"/>
      <c r="BC1339" s="64"/>
      <c r="BD1339" s="64"/>
      <c r="BE1339" s="65"/>
      <c r="BF1339" s="65"/>
      <c r="BG1339" s="65"/>
      <c r="BH1339" s="65"/>
      <c r="BI1339" s="20"/>
      <c r="BJ1339" s="20"/>
      <c r="BK1339" s="20"/>
      <c r="BL1339" s="20"/>
      <c r="BM1339" s="64"/>
      <c r="BN1339" s="65"/>
      <c r="BO1339" s="64"/>
      <c r="BP1339" s="65"/>
      <c r="BQ1339" s="64"/>
      <c r="BR1339" s="65"/>
      <c r="BS1339" s="64"/>
      <c r="BT1339" s="64"/>
      <c r="BU1339" s="64"/>
      <c r="BV1339" s="64"/>
      <c r="BW1339" s="64"/>
      <c r="BX1339" s="64"/>
      <c r="BY1339" s="64"/>
      <c r="BZ1339" s="64"/>
      <c r="CA1339" s="64"/>
      <c r="CB1339" s="64"/>
      <c r="CC1339" s="64"/>
      <c r="CD1339" s="64"/>
      <c r="CE1339" s="64"/>
      <c r="CF1339" s="64"/>
      <c r="CG1339" s="64"/>
      <c r="CH1339" s="64"/>
      <c r="CI1339" s="64"/>
      <c r="CJ1339" s="64"/>
      <c r="CK1339"/>
      <c r="CP1339"/>
      <c r="CQ1339"/>
      <c r="CR1339"/>
      <c r="CS1339"/>
      <c r="CT1339"/>
      <c r="CU1339"/>
      <c r="CV1339"/>
      <c r="CW1339" s="64"/>
    </row>
    <row r="1340" spans="1:101" s="17" customFormat="1" x14ac:dyDescent="0.25">
      <c r="A1340" s="64"/>
      <c r="C1340" s="64"/>
      <c r="D1340" s="64"/>
      <c r="E1340" s="64"/>
      <c r="F1340" s="66"/>
      <c r="W1340" s="20"/>
      <c r="X1340" s="64"/>
      <c r="Y1340" s="64"/>
      <c r="Z1340" s="20"/>
      <c r="AA1340" s="20"/>
      <c r="AB1340" s="20"/>
      <c r="AC1340" s="64"/>
      <c r="AD1340" s="64"/>
      <c r="AE1340" s="64"/>
      <c r="AF1340" s="20"/>
      <c r="AG1340" s="64" t="s">
        <v>5262</v>
      </c>
      <c r="AI1340" s="64"/>
      <c r="AK1340" s="64"/>
      <c r="AL1340" s="64"/>
      <c r="AM1340" s="64"/>
      <c r="AN1340" s="64"/>
      <c r="AO1340" s="64"/>
      <c r="AP1340" s="64"/>
      <c r="AQ1340" s="64"/>
      <c r="AR1340" s="64"/>
      <c r="AS1340" s="64"/>
      <c r="AT1340" s="64"/>
      <c r="AU1340" s="68"/>
      <c r="BC1340" s="64"/>
      <c r="BD1340" s="64"/>
      <c r="BE1340" s="65"/>
      <c r="BF1340" s="65"/>
      <c r="BG1340" s="65"/>
      <c r="BH1340" s="65"/>
      <c r="BI1340" s="20"/>
      <c r="BJ1340" s="20"/>
      <c r="BK1340" s="20"/>
      <c r="BL1340" s="20"/>
      <c r="BM1340" s="64"/>
      <c r="BN1340" s="65"/>
      <c r="BO1340" s="64"/>
      <c r="BP1340" s="65"/>
      <c r="BQ1340" s="64"/>
      <c r="BR1340" s="65"/>
      <c r="BS1340" s="64"/>
      <c r="BT1340" s="64"/>
      <c r="BU1340" s="64"/>
      <c r="BV1340" s="64"/>
      <c r="BW1340" s="64"/>
      <c r="BX1340" s="64"/>
      <c r="BY1340" s="64"/>
      <c r="BZ1340" s="64"/>
      <c r="CA1340" s="64"/>
      <c r="CB1340" s="64"/>
      <c r="CC1340" s="64"/>
      <c r="CD1340" s="64"/>
      <c r="CE1340" s="64"/>
      <c r="CF1340" s="64"/>
      <c r="CG1340" s="64"/>
      <c r="CH1340" s="64"/>
      <c r="CI1340" s="64"/>
      <c r="CJ1340" s="64"/>
      <c r="CK1340"/>
      <c r="CP1340"/>
      <c r="CQ1340"/>
      <c r="CR1340"/>
      <c r="CS1340"/>
      <c r="CT1340"/>
      <c r="CU1340"/>
      <c r="CV1340"/>
      <c r="CW1340" s="64"/>
    </row>
    <row r="1341" spans="1:101" s="17" customFormat="1" x14ac:dyDescent="0.25">
      <c r="A1341" s="64"/>
      <c r="C1341" s="64"/>
      <c r="D1341" s="64"/>
      <c r="E1341" s="64"/>
      <c r="F1341" s="66"/>
      <c r="W1341" s="20"/>
      <c r="X1341" s="64"/>
      <c r="Y1341" s="64"/>
      <c r="Z1341" s="20"/>
      <c r="AA1341" s="20"/>
      <c r="AB1341" s="20"/>
      <c r="AC1341" s="64"/>
      <c r="AD1341" s="64"/>
      <c r="AE1341" s="64"/>
      <c r="AF1341" s="20"/>
      <c r="AG1341" s="64" t="s">
        <v>5265</v>
      </c>
      <c r="AI1341" s="64"/>
      <c r="AK1341" s="64"/>
      <c r="AL1341" s="64"/>
      <c r="AM1341" s="64"/>
      <c r="AN1341" s="64"/>
      <c r="AO1341" s="64"/>
      <c r="AP1341" s="64"/>
      <c r="AQ1341" s="64"/>
      <c r="AR1341" s="64"/>
      <c r="AS1341" s="64"/>
      <c r="AT1341" s="64"/>
      <c r="AU1341" s="68"/>
      <c r="BC1341" s="64"/>
      <c r="BD1341" s="64"/>
      <c r="BE1341" s="65"/>
      <c r="BF1341" s="65"/>
      <c r="BG1341" s="65"/>
      <c r="BH1341" s="65"/>
      <c r="BI1341" s="20"/>
      <c r="BJ1341" s="20"/>
      <c r="BK1341" s="20"/>
      <c r="BL1341" s="20"/>
      <c r="BM1341" s="64"/>
      <c r="BN1341" s="65"/>
      <c r="BO1341" s="64"/>
      <c r="BP1341" s="65"/>
      <c r="BQ1341" s="64"/>
      <c r="BR1341" s="65"/>
      <c r="BS1341" s="64"/>
      <c r="BT1341" s="64"/>
      <c r="BU1341" s="64"/>
      <c r="BV1341" s="64"/>
      <c r="BW1341" s="64"/>
      <c r="BX1341" s="64"/>
      <c r="BY1341" s="64"/>
      <c r="BZ1341" s="64"/>
      <c r="CA1341" s="64"/>
      <c r="CB1341" s="64"/>
      <c r="CC1341" s="64"/>
      <c r="CD1341" s="64"/>
      <c r="CE1341" s="64"/>
      <c r="CF1341" s="64"/>
      <c r="CG1341" s="64"/>
      <c r="CH1341" s="64"/>
      <c r="CI1341" s="64"/>
      <c r="CJ1341" s="64"/>
      <c r="CK1341"/>
      <c r="CP1341"/>
      <c r="CQ1341"/>
      <c r="CR1341"/>
      <c r="CS1341"/>
      <c r="CT1341"/>
      <c r="CU1341"/>
      <c r="CV1341"/>
      <c r="CW1341" s="64"/>
    </row>
    <row r="1342" spans="1:101" s="17" customFormat="1" x14ac:dyDescent="0.25">
      <c r="A1342" s="64"/>
      <c r="C1342" s="64"/>
      <c r="D1342" s="64"/>
      <c r="E1342" s="64"/>
      <c r="F1342" s="66"/>
      <c r="W1342" s="20"/>
      <c r="X1342" s="64"/>
      <c r="Y1342" s="64"/>
      <c r="Z1342" s="20"/>
      <c r="AA1342" s="20"/>
      <c r="AB1342" s="20"/>
      <c r="AC1342" s="64"/>
      <c r="AD1342" s="64"/>
      <c r="AE1342" s="64"/>
      <c r="AF1342" s="20"/>
      <c r="AG1342" s="64" t="s">
        <v>5268</v>
      </c>
      <c r="AI1342" s="64"/>
      <c r="AK1342" s="64"/>
      <c r="AL1342" s="64"/>
      <c r="AM1342" s="64"/>
      <c r="AN1342" s="64"/>
      <c r="AO1342" s="64"/>
      <c r="AP1342" s="64"/>
      <c r="AQ1342" s="64"/>
      <c r="AR1342" s="64"/>
      <c r="AS1342" s="64"/>
      <c r="AT1342" s="64"/>
      <c r="AU1342" s="68"/>
      <c r="BC1342" s="64"/>
      <c r="BD1342" s="64"/>
      <c r="BE1342" s="65"/>
      <c r="BF1342" s="65"/>
      <c r="BG1342" s="65"/>
      <c r="BH1342" s="65"/>
      <c r="BI1342" s="20"/>
      <c r="BJ1342" s="20"/>
      <c r="BK1342" s="20"/>
      <c r="BL1342" s="20"/>
      <c r="BM1342" s="64"/>
      <c r="BN1342" s="65"/>
      <c r="BO1342" s="64"/>
      <c r="BP1342" s="65"/>
      <c r="BQ1342" s="64"/>
      <c r="BR1342" s="65"/>
      <c r="BS1342" s="64"/>
      <c r="BT1342" s="64"/>
      <c r="BU1342" s="64"/>
      <c r="BV1342" s="64"/>
      <c r="BW1342" s="64"/>
      <c r="BX1342" s="64"/>
      <c r="BY1342" s="64"/>
      <c r="BZ1342" s="64"/>
      <c r="CA1342" s="64"/>
      <c r="CB1342" s="64"/>
      <c r="CC1342" s="64"/>
      <c r="CD1342" s="64"/>
      <c r="CE1342" s="64"/>
      <c r="CF1342" s="64"/>
      <c r="CG1342" s="64"/>
      <c r="CH1342" s="64"/>
      <c r="CI1342" s="64"/>
      <c r="CJ1342" s="64"/>
      <c r="CK1342"/>
      <c r="CP1342"/>
      <c r="CQ1342"/>
      <c r="CR1342"/>
      <c r="CS1342"/>
      <c r="CT1342"/>
      <c r="CU1342"/>
      <c r="CV1342"/>
      <c r="CW1342" s="64"/>
    </row>
    <row r="1343" spans="1:101" s="17" customFormat="1" x14ac:dyDescent="0.25">
      <c r="A1343" s="64"/>
      <c r="C1343" s="64"/>
      <c r="D1343" s="64"/>
      <c r="E1343" s="64"/>
      <c r="F1343" s="66"/>
      <c r="W1343" s="20"/>
      <c r="X1343" s="64"/>
      <c r="Y1343" s="64"/>
      <c r="Z1343" s="20"/>
      <c r="AA1343" s="20"/>
      <c r="AB1343" s="20"/>
      <c r="AC1343" s="64"/>
      <c r="AD1343" s="64"/>
      <c r="AE1343" s="64"/>
      <c r="AF1343" s="20"/>
      <c r="AG1343" s="64" t="s">
        <v>5271</v>
      </c>
      <c r="AI1343" s="64"/>
      <c r="AK1343" s="64"/>
      <c r="AL1343" s="64"/>
      <c r="AM1343" s="64"/>
      <c r="AN1343" s="64"/>
      <c r="AO1343" s="64"/>
      <c r="AP1343" s="64"/>
      <c r="AQ1343" s="64"/>
      <c r="AR1343" s="64"/>
      <c r="AS1343" s="64"/>
      <c r="AT1343" s="64"/>
      <c r="AU1343" s="68"/>
      <c r="BC1343" s="64"/>
      <c r="BD1343" s="64"/>
      <c r="BE1343" s="65"/>
      <c r="BF1343" s="65"/>
      <c r="BG1343" s="65"/>
      <c r="BH1343" s="65"/>
      <c r="BI1343" s="20"/>
      <c r="BJ1343" s="20"/>
      <c r="BK1343" s="20"/>
      <c r="BL1343" s="20"/>
      <c r="BM1343" s="64"/>
      <c r="BN1343" s="65"/>
      <c r="BO1343" s="64"/>
      <c r="BP1343" s="65"/>
      <c r="BQ1343" s="64"/>
      <c r="BR1343" s="65"/>
      <c r="BS1343" s="64"/>
      <c r="BT1343" s="64"/>
      <c r="BU1343" s="64"/>
      <c r="BV1343" s="64"/>
      <c r="BW1343" s="64"/>
      <c r="BX1343" s="64"/>
      <c r="BY1343" s="64"/>
      <c r="BZ1343" s="64"/>
      <c r="CA1343" s="64"/>
      <c r="CB1343" s="64"/>
      <c r="CC1343" s="64"/>
      <c r="CD1343" s="64"/>
      <c r="CE1343" s="64"/>
      <c r="CF1343" s="64"/>
      <c r="CG1343" s="64" t="s">
        <v>5272</v>
      </c>
      <c r="CH1343" s="64"/>
      <c r="CI1343" s="64"/>
      <c r="CJ1343" s="64"/>
      <c r="CK1343"/>
      <c r="CP1343"/>
      <c r="CQ1343"/>
      <c r="CR1343"/>
      <c r="CS1343"/>
      <c r="CT1343"/>
      <c r="CU1343"/>
      <c r="CV1343"/>
      <c r="CW1343" s="64"/>
    </row>
    <row r="1344" spans="1:101" s="17" customFormat="1" x14ac:dyDescent="0.25">
      <c r="A1344" s="64"/>
      <c r="C1344" s="64"/>
      <c r="D1344" s="64"/>
      <c r="E1344" s="64"/>
      <c r="F1344" s="66"/>
      <c r="W1344" s="20"/>
      <c r="X1344" s="64"/>
      <c r="Y1344" s="64"/>
      <c r="Z1344" s="20"/>
      <c r="AA1344" s="20"/>
      <c r="AB1344" s="20"/>
      <c r="AC1344" s="64"/>
      <c r="AD1344" s="64"/>
      <c r="AE1344" s="64"/>
      <c r="AF1344" s="20"/>
      <c r="AG1344" s="64" t="s">
        <v>5275</v>
      </c>
      <c r="AI1344" s="64"/>
      <c r="AK1344" s="64"/>
      <c r="AL1344" s="64"/>
      <c r="AM1344" s="64"/>
      <c r="AN1344" s="64"/>
      <c r="AO1344" s="64"/>
      <c r="AP1344" s="64"/>
      <c r="AQ1344" s="64"/>
      <c r="AR1344" s="64"/>
      <c r="AS1344" s="64"/>
      <c r="AT1344" s="64"/>
      <c r="AU1344" s="68"/>
      <c r="BC1344" s="64"/>
      <c r="BD1344" s="64"/>
      <c r="BE1344" s="65"/>
      <c r="BF1344" s="65"/>
      <c r="BG1344" s="65"/>
      <c r="BH1344" s="65"/>
      <c r="BI1344" s="20"/>
      <c r="BJ1344" s="20"/>
      <c r="BK1344" s="20"/>
      <c r="BL1344" s="20"/>
      <c r="BM1344" s="64"/>
      <c r="BN1344" s="65"/>
      <c r="BO1344" s="64"/>
      <c r="BP1344" s="65"/>
      <c r="BQ1344" s="64"/>
      <c r="BR1344" s="65"/>
      <c r="BS1344" s="64"/>
      <c r="BT1344" s="64"/>
      <c r="BU1344" s="64"/>
      <c r="BV1344" s="64"/>
      <c r="BW1344" s="64"/>
      <c r="BX1344" s="64"/>
      <c r="BY1344" s="64"/>
      <c r="BZ1344" s="64"/>
      <c r="CA1344" s="64"/>
      <c r="CB1344" s="64"/>
      <c r="CC1344" s="64"/>
      <c r="CD1344" s="64"/>
      <c r="CE1344" s="64"/>
      <c r="CF1344" s="64"/>
      <c r="CG1344" s="64"/>
      <c r="CH1344" s="64"/>
      <c r="CI1344" s="64"/>
      <c r="CJ1344" s="64"/>
      <c r="CK1344"/>
      <c r="CP1344"/>
      <c r="CQ1344"/>
      <c r="CR1344"/>
      <c r="CS1344"/>
      <c r="CT1344"/>
      <c r="CU1344"/>
      <c r="CV1344"/>
      <c r="CW1344" s="64"/>
    </row>
    <row r="1345" spans="1:101" s="17" customFormat="1" x14ac:dyDescent="0.25">
      <c r="A1345" s="64"/>
      <c r="C1345" s="64"/>
      <c r="D1345" s="64"/>
      <c r="E1345" s="64"/>
      <c r="F1345" s="66"/>
      <c r="W1345" s="20"/>
      <c r="X1345" s="64"/>
      <c r="Y1345" s="64"/>
      <c r="Z1345" s="20"/>
      <c r="AA1345" s="20"/>
      <c r="AB1345" s="20"/>
      <c r="AC1345" s="64"/>
      <c r="AD1345" s="64"/>
      <c r="AE1345" s="64"/>
      <c r="AF1345" s="20"/>
      <c r="AG1345" s="64" t="s">
        <v>5283</v>
      </c>
      <c r="AI1345" s="64"/>
      <c r="AK1345" s="64"/>
      <c r="AL1345" s="64"/>
      <c r="AM1345" s="64"/>
      <c r="AN1345" s="64"/>
      <c r="AO1345" s="64"/>
      <c r="AP1345" s="64"/>
      <c r="AQ1345" s="64"/>
      <c r="AR1345" s="64"/>
      <c r="AS1345" s="64"/>
      <c r="AT1345" s="64"/>
      <c r="AU1345" s="68"/>
      <c r="BC1345" s="64"/>
      <c r="BD1345" s="64"/>
      <c r="BE1345" s="65"/>
      <c r="BF1345" s="65"/>
      <c r="BG1345" s="65"/>
      <c r="BH1345" s="65"/>
      <c r="BI1345" s="20"/>
      <c r="BJ1345" s="20"/>
      <c r="BK1345" s="20"/>
      <c r="BL1345" s="20"/>
      <c r="BM1345" s="64"/>
      <c r="BN1345" s="65"/>
      <c r="BO1345" s="64"/>
      <c r="BP1345" s="65"/>
      <c r="BQ1345" s="64"/>
      <c r="BR1345" s="65"/>
      <c r="BS1345" s="64"/>
      <c r="BT1345" s="64"/>
      <c r="BU1345" s="64"/>
      <c r="BV1345" s="64"/>
      <c r="BW1345" s="64"/>
      <c r="BX1345" s="64"/>
      <c r="BY1345" s="64"/>
      <c r="BZ1345" s="64"/>
      <c r="CA1345" s="64"/>
      <c r="CB1345" s="64"/>
      <c r="CC1345" s="64"/>
      <c r="CD1345" s="64"/>
      <c r="CE1345" s="64"/>
      <c r="CF1345" s="64"/>
      <c r="CG1345" s="64" t="s">
        <v>103</v>
      </c>
      <c r="CH1345" s="64"/>
      <c r="CI1345" s="64"/>
      <c r="CJ1345" s="64"/>
      <c r="CK1345"/>
      <c r="CP1345"/>
      <c r="CQ1345"/>
      <c r="CR1345"/>
      <c r="CS1345"/>
      <c r="CT1345"/>
      <c r="CU1345"/>
      <c r="CV1345"/>
      <c r="CW1345" s="64"/>
    </row>
    <row r="1346" spans="1:101" s="17" customFormat="1" x14ac:dyDescent="0.25">
      <c r="A1346" s="64"/>
      <c r="C1346" s="64"/>
      <c r="D1346" s="64"/>
      <c r="E1346" s="64"/>
      <c r="F1346" s="66"/>
      <c r="W1346" s="20"/>
      <c r="X1346" s="64"/>
      <c r="Y1346" s="64"/>
      <c r="Z1346" s="20"/>
      <c r="AA1346" s="20"/>
      <c r="AB1346" s="20"/>
      <c r="AC1346" s="64"/>
      <c r="AD1346" s="64"/>
      <c r="AE1346" s="64"/>
      <c r="AF1346" s="20"/>
      <c r="AG1346" s="64" t="s">
        <v>5289</v>
      </c>
      <c r="AI1346" s="64"/>
      <c r="AK1346" s="64"/>
      <c r="AL1346" s="64"/>
      <c r="AM1346" s="64"/>
      <c r="AN1346" s="64"/>
      <c r="AO1346" s="64"/>
      <c r="AP1346" s="64"/>
      <c r="AQ1346" s="64"/>
      <c r="AR1346" s="64"/>
      <c r="AS1346" s="64"/>
      <c r="AT1346" s="64"/>
      <c r="AU1346" s="68"/>
      <c r="BC1346" s="64"/>
      <c r="BD1346" s="64"/>
      <c r="BE1346" s="65"/>
      <c r="BF1346" s="65"/>
      <c r="BG1346" s="65"/>
      <c r="BH1346" s="65"/>
      <c r="BI1346" s="20"/>
      <c r="BJ1346" s="20"/>
      <c r="BK1346" s="20"/>
      <c r="BL1346" s="20"/>
      <c r="BM1346" s="64"/>
      <c r="BN1346" s="65"/>
      <c r="BO1346" s="64"/>
      <c r="BP1346" s="65"/>
      <c r="BQ1346" s="64"/>
      <c r="BR1346" s="65"/>
      <c r="BS1346" s="64"/>
      <c r="BT1346" s="64"/>
      <c r="BU1346" s="64"/>
      <c r="BV1346" s="64"/>
      <c r="BW1346" s="64"/>
      <c r="BX1346" s="64"/>
      <c r="BY1346" s="64"/>
      <c r="BZ1346" s="64"/>
      <c r="CA1346" s="64"/>
      <c r="CB1346" s="64"/>
      <c r="CC1346" s="64"/>
      <c r="CD1346" s="64"/>
      <c r="CE1346" s="64"/>
      <c r="CF1346" s="64"/>
      <c r="CG1346" s="64"/>
      <c r="CH1346" s="64"/>
      <c r="CI1346" s="64"/>
      <c r="CJ1346" s="64"/>
      <c r="CK1346"/>
      <c r="CP1346"/>
      <c r="CQ1346"/>
      <c r="CR1346"/>
      <c r="CS1346"/>
      <c r="CT1346"/>
      <c r="CU1346"/>
      <c r="CV1346"/>
      <c r="CW1346" s="64"/>
    </row>
    <row r="1347" spans="1:101" s="17" customFormat="1" x14ac:dyDescent="0.25">
      <c r="A1347" s="64"/>
      <c r="C1347" s="64"/>
      <c r="D1347" s="64"/>
      <c r="E1347" s="64"/>
      <c r="F1347" s="66"/>
      <c r="W1347" s="20"/>
      <c r="X1347" s="64"/>
      <c r="Y1347" s="64"/>
      <c r="Z1347" s="20"/>
      <c r="AA1347" s="20"/>
      <c r="AB1347" s="20"/>
      <c r="AC1347" s="64"/>
      <c r="AD1347" s="64"/>
      <c r="AE1347" s="64"/>
      <c r="AF1347" s="20"/>
      <c r="AG1347" s="64" t="s">
        <v>5292</v>
      </c>
      <c r="AI1347" s="64"/>
      <c r="AK1347" s="64"/>
      <c r="AL1347" s="64"/>
      <c r="AM1347" s="64"/>
      <c r="AN1347" s="64"/>
      <c r="AO1347" s="64"/>
      <c r="AP1347" s="64"/>
      <c r="AQ1347" s="64"/>
      <c r="AR1347" s="64"/>
      <c r="AS1347" s="64"/>
      <c r="AT1347" s="64"/>
      <c r="AU1347" s="68"/>
      <c r="BC1347" s="64"/>
      <c r="BD1347" s="64"/>
      <c r="BE1347" s="65"/>
      <c r="BF1347" s="65"/>
      <c r="BG1347" s="65"/>
      <c r="BH1347" s="65"/>
      <c r="BI1347" s="20"/>
      <c r="BJ1347" s="20"/>
      <c r="BK1347" s="20"/>
      <c r="BL1347" s="20"/>
      <c r="BM1347" s="64"/>
      <c r="BN1347" s="65"/>
      <c r="BO1347" s="64"/>
      <c r="BP1347" s="65"/>
      <c r="BQ1347" s="64"/>
      <c r="BR1347" s="65"/>
      <c r="BS1347" s="64"/>
      <c r="BT1347" s="64"/>
      <c r="BU1347" s="64"/>
      <c r="BV1347" s="64"/>
      <c r="BW1347" s="64"/>
      <c r="BX1347" s="64"/>
      <c r="BY1347" s="64"/>
      <c r="BZ1347" s="64"/>
      <c r="CA1347" s="64"/>
      <c r="CB1347" s="64"/>
      <c r="CC1347" s="64"/>
      <c r="CD1347" s="64"/>
      <c r="CE1347" s="64"/>
      <c r="CF1347" s="64"/>
      <c r="CG1347" s="64"/>
      <c r="CH1347" s="64"/>
      <c r="CI1347" s="64"/>
      <c r="CJ1347" s="64"/>
      <c r="CK1347"/>
      <c r="CP1347"/>
      <c r="CQ1347"/>
      <c r="CR1347"/>
      <c r="CS1347"/>
      <c r="CT1347"/>
      <c r="CU1347"/>
      <c r="CV1347"/>
      <c r="CW1347" s="64"/>
    </row>
    <row r="1348" spans="1:101" s="17" customFormat="1" x14ac:dyDescent="0.25">
      <c r="A1348" s="64"/>
      <c r="C1348" s="64"/>
      <c r="D1348" s="64"/>
      <c r="E1348" s="64"/>
      <c r="F1348" s="66"/>
      <c r="W1348" s="20"/>
      <c r="X1348" s="64"/>
      <c r="Y1348" s="64"/>
      <c r="Z1348" s="20"/>
      <c r="AA1348" s="20"/>
      <c r="AB1348" s="20"/>
      <c r="AC1348" s="64"/>
      <c r="AD1348" s="64"/>
      <c r="AE1348" s="64"/>
      <c r="AF1348" s="20"/>
      <c r="AG1348" s="64" t="s">
        <v>5297</v>
      </c>
      <c r="AI1348" s="64"/>
      <c r="AK1348" s="64"/>
      <c r="AL1348" s="64"/>
      <c r="AM1348" s="64"/>
      <c r="AN1348" s="64"/>
      <c r="AO1348" s="64"/>
      <c r="AP1348" s="64"/>
      <c r="AQ1348" s="64"/>
      <c r="AR1348" s="64"/>
      <c r="AS1348" s="64"/>
      <c r="AT1348" s="64"/>
      <c r="AU1348" s="68"/>
      <c r="BC1348" s="64"/>
      <c r="BD1348" s="64"/>
      <c r="BE1348" s="65"/>
      <c r="BF1348" s="65"/>
      <c r="BG1348" s="65"/>
      <c r="BH1348" s="65"/>
      <c r="BI1348" s="20"/>
      <c r="BJ1348" s="20"/>
      <c r="BK1348" s="20"/>
      <c r="BL1348" s="20"/>
      <c r="BM1348" s="64"/>
      <c r="BN1348" s="65"/>
      <c r="BO1348" s="64"/>
      <c r="BP1348" s="65"/>
      <c r="BQ1348" s="64"/>
      <c r="BR1348" s="65"/>
      <c r="BS1348" s="64"/>
      <c r="BT1348" s="64"/>
      <c r="BU1348" s="64"/>
      <c r="BV1348" s="64"/>
      <c r="BW1348" s="64"/>
      <c r="BX1348" s="64"/>
      <c r="BY1348" s="64"/>
      <c r="BZ1348" s="64"/>
      <c r="CA1348" s="64"/>
      <c r="CB1348" s="64"/>
      <c r="CC1348" s="64"/>
      <c r="CD1348" s="64"/>
      <c r="CE1348" s="64"/>
      <c r="CF1348" s="64"/>
      <c r="CG1348" s="64"/>
      <c r="CH1348" s="64"/>
      <c r="CI1348" s="64"/>
      <c r="CJ1348" s="64"/>
      <c r="CK1348"/>
      <c r="CP1348"/>
      <c r="CQ1348"/>
      <c r="CR1348"/>
      <c r="CS1348"/>
      <c r="CT1348"/>
      <c r="CU1348"/>
      <c r="CV1348"/>
      <c r="CW1348" s="64"/>
    </row>
    <row r="1349" spans="1:101" s="17" customFormat="1" x14ac:dyDescent="0.25">
      <c r="A1349" s="64"/>
      <c r="C1349" s="64"/>
      <c r="D1349" s="64"/>
      <c r="E1349" s="64"/>
      <c r="F1349" s="66"/>
      <c r="W1349" s="20"/>
      <c r="X1349" s="64"/>
      <c r="Y1349" s="64"/>
      <c r="Z1349" s="20"/>
      <c r="AA1349" s="20"/>
      <c r="AB1349" s="20"/>
      <c r="AC1349" s="64"/>
      <c r="AD1349" s="64"/>
      <c r="AE1349" s="64"/>
      <c r="AF1349" s="20"/>
      <c r="AG1349" s="64" t="s">
        <v>5300</v>
      </c>
      <c r="AI1349" s="64"/>
      <c r="AK1349" s="64"/>
      <c r="AL1349" s="64"/>
      <c r="AM1349" s="64"/>
      <c r="AN1349" s="64"/>
      <c r="AO1349" s="64"/>
      <c r="AP1349" s="64"/>
      <c r="AQ1349" s="64"/>
      <c r="AR1349" s="64"/>
      <c r="AS1349" s="64"/>
      <c r="AT1349" s="64"/>
      <c r="AU1349" s="68"/>
      <c r="BC1349" s="64"/>
      <c r="BD1349" s="64"/>
      <c r="BE1349" s="65"/>
      <c r="BF1349" s="65"/>
      <c r="BG1349" s="65"/>
      <c r="BH1349" s="65"/>
      <c r="BI1349" s="20"/>
      <c r="BJ1349" s="20"/>
      <c r="BK1349" s="20"/>
      <c r="BL1349" s="20"/>
      <c r="BM1349" s="64"/>
      <c r="BN1349" s="65"/>
      <c r="BO1349" s="64"/>
      <c r="BP1349" s="65"/>
      <c r="BQ1349" s="64"/>
      <c r="BR1349" s="65"/>
      <c r="BS1349" s="64"/>
      <c r="BT1349" s="64"/>
      <c r="BU1349" s="64"/>
      <c r="BV1349" s="64"/>
      <c r="BW1349" s="64"/>
      <c r="BX1349" s="64"/>
      <c r="BY1349" s="64"/>
      <c r="BZ1349" s="64"/>
      <c r="CA1349" s="64"/>
      <c r="CB1349" s="64"/>
      <c r="CC1349" s="64"/>
      <c r="CD1349" s="64"/>
      <c r="CE1349" s="64"/>
      <c r="CF1349" s="64"/>
      <c r="CG1349" s="64"/>
      <c r="CH1349" s="64"/>
      <c r="CI1349" s="64"/>
      <c r="CJ1349" s="64"/>
      <c r="CK1349"/>
      <c r="CP1349"/>
      <c r="CQ1349"/>
      <c r="CR1349"/>
      <c r="CS1349"/>
      <c r="CT1349"/>
      <c r="CU1349"/>
      <c r="CV1349"/>
      <c r="CW1349" s="64"/>
    </row>
    <row r="1350" spans="1:101" s="17" customFormat="1" x14ac:dyDescent="0.25">
      <c r="A1350" s="64"/>
      <c r="C1350" s="64"/>
      <c r="D1350" s="64"/>
      <c r="E1350" s="64"/>
      <c r="F1350" s="66"/>
      <c r="W1350" s="20"/>
      <c r="X1350" s="64"/>
      <c r="Y1350" s="64"/>
      <c r="Z1350" s="20"/>
      <c r="AA1350" s="20"/>
      <c r="AB1350" s="20"/>
      <c r="AC1350" s="64"/>
      <c r="AD1350" s="64"/>
      <c r="AE1350" s="64"/>
      <c r="AF1350" s="20"/>
      <c r="AG1350" s="64" t="s">
        <v>5303</v>
      </c>
      <c r="AI1350" s="64"/>
      <c r="AK1350" s="64"/>
      <c r="AL1350" s="64"/>
      <c r="AM1350" s="64"/>
      <c r="AN1350" s="64"/>
      <c r="AO1350" s="64"/>
      <c r="AP1350" s="64"/>
      <c r="AQ1350" s="64"/>
      <c r="AR1350" s="64"/>
      <c r="AS1350" s="64"/>
      <c r="AT1350" s="64"/>
      <c r="AU1350" s="68"/>
      <c r="BC1350" s="64"/>
      <c r="BD1350" s="64"/>
      <c r="BE1350" s="65"/>
      <c r="BF1350" s="65"/>
      <c r="BG1350" s="65"/>
      <c r="BH1350" s="65"/>
      <c r="BI1350" s="20"/>
      <c r="BJ1350" s="20"/>
      <c r="BK1350" s="20"/>
      <c r="BL1350" s="20"/>
      <c r="BM1350" s="64"/>
      <c r="BN1350" s="65"/>
      <c r="BO1350" s="64"/>
      <c r="BP1350" s="65"/>
      <c r="BQ1350" s="64"/>
      <c r="BR1350" s="65"/>
      <c r="BS1350" s="64"/>
      <c r="BT1350" s="64"/>
      <c r="BU1350" s="64"/>
      <c r="BV1350" s="64"/>
      <c r="BW1350" s="64"/>
      <c r="BX1350" s="64"/>
      <c r="BY1350" s="64"/>
      <c r="BZ1350" s="64"/>
      <c r="CA1350" s="64"/>
      <c r="CB1350" s="64"/>
      <c r="CC1350" s="64"/>
      <c r="CD1350" s="64"/>
      <c r="CE1350" s="64"/>
      <c r="CF1350" s="64"/>
      <c r="CG1350" s="64" t="s">
        <v>103</v>
      </c>
      <c r="CH1350" s="64"/>
      <c r="CI1350" s="64"/>
      <c r="CJ1350" s="64"/>
      <c r="CK1350"/>
      <c r="CP1350"/>
      <c r="CQ1350"/>
      <c r="CR1350"/>
      <c r="CS1350"/>
      <c r="CT1350"/>
      <c r="CU1350"/>
      <c r="CV1350"/>
      <c r="CW1350" s="64"/>
    </row>
    <row r="1351" spans="1:101" s="17" customFormat="1" x14ac:dyDescent="0.25">
      <c r="A1351" s="64"/>
      <c r="C1351" s="64"/>
      <c r="D1351" s="64"/>
      <c r="E1351" s="64"/>
      <c r="F1351" s="66"/>
      <c r="W1351" s="20"/>
      <c r="X1351" s="64"/>
      <c r="Y1351" s="64"/>
      <c r="Z1351" s="20"/>
      <c r="AA1351" s="20"/>
      <c r="AB1351" s="20"/>
      <c r="AC1351" s="64"/>
      <c r="AD1351" s="64"/>
      <c r="AE1351" s="64"/>
      <c r="AF1351" s="20"/>
      <c r="AG1351" s="64" t="s">
        <v>5309</v>
      </c>
      <c r="AI1351" s="64"/>
      <c r="AK1351" s="64"/>
      <c r="AL1351" s="64"/>
      <c r="AM1351" s="64"/>
      <c r="AN1351" s="64"/>
      <c r="AO1351" s="64"/>
      <c r="AP1351" s="64"/>
      <c r="AQ1351" s="64"/>
      <c r="AR1351" s="64"/>
      <c r="AS1351" s="64"/>
      <c r="AT1351" s="64"/>
      <c r="AU1351" s="68"/>
      <c r="BC1351" s="64"/>
      <c r="BD1351" s="64"/>
      <c r="BE1351" s="65"/>
      <c r="BF1351" s="65"/>
      <c r="BG1351" s="65"/>
      <c r="BH1351" s="65"/>
      <c r="BI1351" s="20"/>
      <c r="BJ1351" s="20"/>
      <c r="BK1351" s="20"/>
      <c r="BL1351" s="20"/>
      <c r="BM1351" s="64"/>
      <c r="BN1351" s="65"/>
      <c r="BO1351" s="64"/>
      <c r="BP1351" s="65"/>
      <c r="BQ1351" s="64"/>
      <c r="BR1351" s="65"/>
      <c r="BS1351" s="64"/>
      <c r="BT1351" s="64"/>
      <c r="BU1351" s="64"/>
      <c r="BV1351" s="64"/>
      <c r="BW1351" s="64"/>
      <c r="BX1351" s="64"/>
      <c r="BY1351" s="64"/>
      <c r="BZ1351" s="64"/>
      <c r="CA1351" s="64"/>
      <c r="CB1351" s="64"/>
      <c r="CC1351" s="64"/>
      <c r="CD1351" s="64"/>
      <c r="CE1351" s="64"/>
      <c r="CF1351" s="64"/>
      <c r="CG1351" s="64" t="s">
        <v>103</v>
      </c>
      <c r="CH1351" s="64"/>
      <c r="CI1351" s="64"/>
      <c r="CJ1351" s="64"/>
      <c r="CK1351"/>
      <c r="CP1351"/>
      <c r="CQ1351"/>
      <c r="CR1351"/>
      <c r="CS1351"/>
      <c r="CT1351"/>
      <c r="CU1351"/>
      <c r="CV1351"/>
      <c r="CW1351" s="64"/>
    </row>
    <row r="1352" spans="1:101" s="17" customFormat="1" x14ac:dyDescent="0.25">
      <c r="A1352" s="64"/>
      <c r="C1352" s="64"/>
      <c r="D1352" s="64"/>
      <c r="E1352" s="64"/>
      <c r="F1352" s="66"/>
      <c r="W1352" s="20"/>
      <c r="X1352" s="64"/>
      <c r="Y1352" s="64"/>
      <c r="Z1352" s="20"/>
      <c r="AA1352" s="20"/>
      <c r="AB1352" s="20"/>
      <c r="AC1352" s="64"/>
      <c r="AD1352" s="64"/>
      <c r="AE1352" s="64"/>
      <c r="AF1352" s="20"/>
      <c r="AG1352" s="64" t="s">
        <v>5313</v>
      </c>
      <c r="AI1352" s="64"/>
      <c r="AK1352" s="64"/>
      <c r="AL1352" s="64"/>
      <c r="AM1352" s="64"/>
      <c r="AN1352" s="64"/>
      <c r="AO1352" s="64"/>
      <c r="AP1352" s="64"/>
      <c r="AQ1352" s="64"/>
      <c r="AR1352" s="64"/>
      <c r="AS1352" s="64"/>
      <c r="AT1352" s="64"/>
      <c r="AU1352" s="68"/>
      <c r="BC1352" s="64"/>
      <c r="BD1352" s="64"/>
      <c r="BE1352" s="65"/>
      <c r="BF1352" s="65"/>
      <c r="BG1352" s="65"/>
      <c r="BH1352" s="65"/>
      <c r="BI1352" s="20"/>
      <c r="BJ1352" s="20"/>
      <c r="BK1352" s="20"/>
      <c r="BL1352" s="20"/>
      <c r="BM1352" s="64"/>
      <c r="BN1352" s="65"/>
      <c r="BO1352" s="64"/>
      <c r="BP1352" s="65"/>
      <c r="BQ1352" s="64"/>
      <c r="BR1352" s="65"/>
      <c r="BS1352" s="64"/>
      <c r="BT1352" s="64"/>
      <c r="BU1352" s="64"/>
      <c r="BV1352" s="64"/>
      <c r="BW1352" s="64"/>
      <c r="BX1352" s="64"/>
      <c r="BY1352" s="64"/>
      <c r="BZ1352" s="64"/>
      <c r="CA1352" s="64"/>
      <c r="CB1352" s="64"/>
      <c r="CC1352" s="64"/>
      <c r="CD1352" s="64"/>
      <c r="CE1352" s="64"/>
      <c r="CF1352" s="64"/>
      <c r="CG1352" s="64" t="s">
        <v>5314</v>
      </c>
      <c r="CH1352" s="64"/>
      <c r="CI1352" s="64"/>
      <c r="CJ1352" s="64"/>
      <c r="CK1352"/>
      <c r="CP1352"/>
      <c r="CQ1352"/>
      <c r="CR1352"/>
      <c r="CS1352"/>
      <c r="CT1352"/>
      <c r="CU1352"/>
      <c r="CV1352"/>
      <c r="CW1352" s="64"/>
    </row>
    <row r="1353" spans="1:101" s="17" customFormat="1" x14ac:dyDescent="0.25">
      <c r="A1353" s="64"/>
      <c r="C1353" s="64"/>
      <c r="D1353" s="64"/>
      <c r="E1353" s="64"/>
      <c r="F1353" s="66"/>
      <c r="W1353" s="20"/>
      <c r="X1353" s="64"/>
      <c r="Y1353" s="64"/>
      <c r="Z1353" s="20"/>
      <c r="AA1353" s="20"/>
      <c r="AB1353" s="20"/>
      <c r="AC1353" s="64"/>
      <c r="AD1353" s="64"/>
      <c r="AE1353" s="64"/>
      <c r="AF1353" s="20"/>
      <c r="AG1353" s="64" t="s">
        <v>5319</v>
      </c>
      <c r="AI1353" s="64"/>
      <c r="AK1353" s="64"/>
      <c r="AL1353" s="64"/>
      <c r="AM1353" s="64"/>
      <c r="AN1353" s="64"/>
      <c r="AO1353" s="64"/>
      <c r="AP1353" s="64"/>
      <c r="AQ1353" s="64"/>
      <c r="AR1353" s="64"/>
      <c r="AS1353" s="64"/>
      <c r="AT1353" s="64"/>
      <c r="AU1353" s="68"/>
      <c r="BC1353" s="64"/>
      <c r="BD1353" s="64"/>
      <c r="BE1353" s="65"/>
      <c r="BF1353" s="65"/>
      <c r="BG1353" s="65"/>
      <c r="BH1353" s="65"/>
      <c r="BI1353" s="20"/>
      <c r="BJ1353" s="20"/>
      <c r="BK1353" s="20"/>
      <c r="BL1353" s="20"/>
      <c r="BM1353" s="64"/>
      <c r="BN1353" s="65"/>
      <c r="BO1353" s="64"/>
      <c r="BP1353" s="65"/>
      <c r="BQ1353" s="64"/>
      <c r="BR1353" s="65"/>
      <c r="BS1353" s="64"/>
      <c r="BT1353" s="64"/>
      <c r="BU1353" s="64"/>
      <c r="BV1353" s="64"/>
      <c r="BW1353" s="64"/>
      <c r="BX1353" s="64"/>
      <c r="BY1353" s="64"/>
      <c r="BZ1353" s="64"/>
      <c r="CA1353" s="64"/>
      <c r="CB1353" s="64"/>
      <c r="CC1353" s="64"/>
      <c r="CD1353" s="64"/>
      <c r="CE1353" s="64"/>
      <c r="CF1353" s="64"/>
      <c r="CG1353" s="64" t="s">
        <v>5314</v>
      </c>
      <c r="CH1353" s="64"/>
      <c r="CI1353" s="64"/>
      <c r="CJ1353" s="64"/>
      <c r="CK1353"/>
      <c r="CP1353"/>
      <c r="CQ1353"/>
      <c r="CR1353"/>
      <c r="CS1353"/>
      <c r="CT1353"/>
      <c r="CU1353"/>
      <c r="CV1353"/>
      <c r="CW1353" s="64"/>
    </row>
    <row r="1354" spans="1:101" s="17" customFormat="1" x14ac:dyDescent="0.25">
      <c r="A1354" s="64"/>
      <c r="C1354" s="64"/>
      <c r="D1354" s="64"/>
      <c r="E1354" s="64"/>
      <c r="F1354" s="66"/>
      <c r="W1354" s="20"/>
      <c r="X1354" s="64"/>
      <c r="Y1354" s="64"/>
      <c r="Z1354" s="20"/>
      <c r="AA1354" s="20"/>
      <c r="AB1354" s="20"/>
      <c r="AC1354" s="64"/>
      <c r="AD1354" s="64"/>
      <c r="AE1354" s="64"/>
      <c r="AF1354" s="20"/>
      <c r="AG1354" s="64" t="s">
        <v>5322</v>
      </c>
      <c r="AI1354" s="64"/>
      <c r="AK1354" s="64"/>
      <c r="AL1354" s="64"/>
      <c r="AM1354" s="64"/>
      <c r="AN1354" s="64"/>
      <c r="AO1354" s="64"/>
      <c r="AP1354" s="64"/>
      <c r="AQ1354" s="64"/>
      <c r="AR1354" s="64"/>
      <c r="AS1354" s="64"/>
      <c r="AT1354" s="64"/>
      <c r="AU1354" s="68"/>
      <c r="BC1354" s="64"/>
      <c r="BD1354" s="64"/>
      <c r="BE1354" s="65"/>
      <c r="BF1354" s="65"/>
      <c r="BG1354" s="65"/>
      <c r="BH1354" s="65"/>
      <c r="BI1354" s="20"/>
      <c r="BJ1354" s="20"/>
      <c r="BK1354" s="20"/>
      <c r="BL1354" s="20"/>
      <c r="BM1354" s="64"/>
      <c r="BN1354" s="65"/>
      <c r="BO1354" s="64"/>
      <c r="BP1354" s="65"/>
      <c r="BQ1354" s="64"/>
      <c r="BR1354" s="65"/>
      <c r="BS1354" s="64"/>
      <c r="BT1354" s="64"/>
      <c r="BU1354" s="64"/>
      <c r="BV1354" s="64"/>
      <c r="BW1354" s="64"/>
      <c r="BX1354" s="64"/>
      <c r="BY1354" s="64"/>
      <c r="BZ1354" s="64"/>
      <c r="CA1354" s="64"/>
      <c r="CB1354" s="64"/>
      <c r="CC1354" s="64"/>
      <c r="CD1354" s="64"/>
      <c r="CE1354" s="64"/>
      <c r="CF1354" s="64"/>
      <c r="CG1354" s="64" t="s">
        <v>5314</v>
      </c>
      <c r="CH1354" s="64"/>
      <c r="CI1354" s="64"/>
      <c r="CJ1354" s="64"/>
      <c r="CK1354"/>
      <c r="CP1354"/>
      <c r="CQ1354"/>
      <c r="CR1354"/>
      <c r="CS1354"/>
      <c r="CT1354"/>
      <c r="CU1354"/>
      <c r="CV1354"/>
      <c r="CW1354" s="64"/>
    </row>
    <row r="1355" spans="1:101" s="17" customFormat="1" x14ac:dyDescent="0.25">
      <c r="A1355" s="64"/>
      <c r="C1355" s="64"/>
      <c r="D1355" s="64"/>
      <c r="E1355" s="64"/>
      <c r="F1355" s="66"/>
      <c r="W1355" s="20"/>
      <c r="X1355" s="64"/>
      <c r="Y1355" s="64"/>
      <c r="Z1355" s="20"/>
      <c r="AA1355" s="20"/>
      <c r="AB1355" s="20"/>
      <c r="AC1355" s="64"/>
      <c r="AD1355" s="64"/>
      <c r="AE1355" s="64"/>
      <c r="AF1355" s="20"/>
      <c r="AG1355" s="64" t="s">
        <v>5325</v>
      </c>
      <c r="AI1355" s="64"/>
      <c r="AK1355" s="64"/>
      <c r="AL1355" s="64"/>
      <c r="AM1355" s="64"/>
      <c r="AN1355" s="64"/>
      <c r="AO1355" s="64"/>
      <c r="AP1355" s="64"/>
      <c r="AQ1355" s="64"/>
      <c r="AR1355" s="64"/>
      <c r="AS1355" s="64"/>
      <c r="AT1355" s="64"/>
      <c r="AU1355" s="68"/>
      <c r="BC1355" s="64"/>
      <c r="BD1355" s="64"/>
      <c r="BE1355" s="65"/>
      <c r="BF1355" s="65"/>
      <c r="BG1355" s="65"/>
      <c r="BH1355" s="65"/>
      <c r="BI1355" s="20"/>
      <c r="BJ1355" s="20"/>
      <c r="BK1355" s="20"/>
      <c r="BL1355" s="20"/>
      <c r="BM1355" s="64"/>
      <c r="BN1355" s="65"/>
      <c r="BO1355" s="64"/>
      <c r="BP1355" s="65"/>
      <c r="BQ1355" s="64"/>
      <c r="BR1355" s="65"/>
      <c r="BS1355" s="64"/>
      <c r="BT1355" s="64"/>
      <c r="BU1355" s="64"/>
      <c r="BV1355" s="64"/>
      <c r="BW1355" s="64"/>
      <c r="BX1355" s="64"/>
      <c r="BY1355" s="64"/>
      <c r="BZ1355" s="64"/>
      <c r="CA1355" s="64"/>
      <c r="CB1355" s="64"/>
      <c r="CC1355" s="64"/>
      <c r="CD1355" s="64"/>
      <c r="CE1355" s="64"/>
      <c r="CF1355" s="64"/>
      <c r="CG1355" s="64" t="s">
        <v>5314</v>
      </c>
      <c r="CH1355" s="64"/>
      <c r="CI1355" s="64"/>
      <c r="CJ1355" s="64"/>
      <c r="CK1355"/>
      <c r="CP1355"/>
      <c r="CQ1355"/>
      <c r="CR1355"/>
      <c r="CS1355"/>
      <c r="CT1355"/>
      <c r="CU1355"/>
      <c r="CV1355"/>
      <c r="CW1355" s="64"/>
    </row>
    <row r="1356" spans="1:101" s="17" customFormat="1" x14ac:dyDescent="0.25">
      <c r="A1356" s="64"/>
      <c r="C1356" s="64"/>
      <c r="D1356" s="64"/>
      <c r="E1356" s="64"/>
      <c r="F1356" s="66"/>
      <c r="W1356" s="20"/>
      <c r="X1356" s="64"/>
      <c r="Y1356" s="64"/>
      <c r="Z1356" s="20"/>
      <c r="AA1356" s="20"/>
      <c r="AB1356" s="20"/>
      <c r="AC1356" s="64"/>
      <c r="AD1356" s="64"/>
      <c r="AE1356" s="64"/>
      <c r="AF1356" s="20"/>
      <c r="AG1356" s="64" t="s">
        <v>5328</v>
      </c>
      <c r="AI1356" s="64"/>
      <c r="AK1356" s="64"/>
      <c r="AL1356" s="64"/>
      <c r="AM1356" s="64"/>
      <c r="AN1356" s="64"/>
      <c r="AO1356" s="64"/>
      <c r="AP1356" s="64"/>
      <c r="AQ1356" s="64"/>
      <c r="AR1356" s="64"/>
      <c r="AS1356" s="64"/>
      <c r="AT1356" s="64"/>
      <c r="AU1356" s="68"/>
      <c r="BC1356" s="64"/>
      <c r="BD1356" s="64"/>
      <c r="BE1356" s="65"/>
      <c r="BF1356" s="65"/>
      <c r="BG1356" s="65"/>
      <c r="BH1356" s="65"/>
      <c r="BI1356" s="20"/>
      <c r="BJ1356" s="20"/>
      <c r="BK1356" s="20"/>
      <c r="BL1356" s="20"/>
      <c r="BM1356" s="64"/>
      <c r="BN1356" s="65"/>
      <c r="BO1356" s="64"/>
      <c r="BP1356" s="65"/>
      <c r="BQ1356" s="64"/>
      <c r="BR1356" s="65"/>
      <c r="BS1356" s="64"/>
      <c r="BT1356" s="64"/>
      <c r="BU1356" s="64"/>
      <c r="BV1356" s="64"/>
      <c r="BW1356" s="64"/>
      <c r="BX1356" s="64"/>
      <c r="BY1356" s="64"/>
      <c r="BZ1356" s="64"/>
      <c r="CA1356" s="64"/>
      <c r="CB1356" s="64"/>
      <c r="CC1356" s="64"/>
      <c r="CD1356" s="64"/>
      <c r="CE1356" s="64"/>
      <c r="CF1356" s="64"/>
      <c r="CG1356" s="64" t="s">
        <v>5314</v>
      </c>
      <c r="CH1356" s="64"/>
      <c r="CI1356" s="64"/>
      <c r="CJ1356" s="64"/>
      <c r="CK1356"/>
      <c r="CP1356"/>
      <c r="CQ1356"/>
      <c r="CR1356"/>
      <c r="CS1356"/>
      <c r="CT1356"/>
      <c r="CU1356"/>
      <c r="CV1356"/>
      <c r="CW1356" s="64"/>
    </row>
    <row r="1357" spans="1:101" s="17" customFormat="1" x14ac:dyDescent="0.25">
      <c r="A1357" s="64"/>
      <c r="C1357" s="64"/>
      <c r="D1357" s="64"/>
      <c r="E1357" s="64"/>
      <c r="F1357" s="66"/>
      <c r="W1357" s="20"/>
      <c r="X1357" s="64"/>
      <c r="Y1357" s="64"/>
      <c r="Z1357" s="20"/>
      <c r="AA1357" s="20"/>
      <c r="AB1357" s="20"/>
      <c r="AC1357" s="64"/>
      <c r="AD1357" s="64"/>
      <c r="AE1357" s="64"/>
      <c r="AF1357" s="20"/>
      <c r="AG1357" s="64" t="s">
        <v>5331</v>
      </c>
      <c r="AI1357" s="64"/>
      <c r="AK1357" s="64"/>
      <c r="AL1357" s="64"/>
      <c r="AM1357" s="64"/>
      <c r="AN1357" s="64"/>
      <c r="AO1357" s="64"/>
      <c r="AP1357" s="64"/>
      <c r="AQ1357" s="64"/>
      <c r="AR1357" s="64"/>
      <c r="AS1357" s="64"/>
      <c r="AT1357" s="64"/>
      <c r="AU1357" s="68"/>
      <c r="BC1357" s="64"/>
      <c r="BD1357" s="64"/>
      <c r="BE1357" s="65"/>
      <c r="BF1357" s="65"/>
      <c r="BG1357" s="65"/>
      <c r="BH1357" s="65"/>
      <c r="BI1357" s="20"/>
      <c r="BJ1357" s="20"/>
      <c r="BK1357" s="20"/>
      <c r="BL1357" s="20"/>
      <c r="BM1357" s="64"/>
      <c r="BN1357" s="65"/>
      <c r="BO1357" s="64"/>
      <c r="BP1357" s="65"/>
      <c r="BQ1357" s="64"/>
      <c r="BR1357" s="65"/>
      <c r="BS1357" s="64"/>
      <c r="BT1357" s="64"/>
      <c r="BU1357" s="64"/>
      <c r="BV1357" s="64"/>
      <c r="BW1357" s="64"/>
      <c r="BX1357" s="64"/>
      <c r="BY1357" s="64"/>
      <c r="BZ1357" s="64"/>
      <c r="CA1357" s="64"/>
      <c r="CB1357" s="64"/>
      <c r="CC1357" s="64"/>
      <c r="CD1357" s="64"/>
      <c r="CE1357" s="64"/>
      <c r="CF1357" s="64"/>
      <c r="CG1357" s="64" t="s">
        <v>5314</v>
      </c>
      <c r="CH1357" s="64"/>
      <c r="CI1357" s="64"/>
      <c r="CJ1357" s="64"/>
      <c r="CK1357"/>
      <c r="CP1357"/>
      <c r="CQ1357"/>
      <c r="CR1357"/>
      <c r="CS1357"/>
      <c r="CT1357"/>
      <c r="CU1357"/>
      <c r="CV1357"/>
      <c r="CW1357" s="64"/>
    </row>
    <row r="1358" spans="1:101" s="17" customFormat="1" x14ac:dyDescent="0.25">
      <c r="A1358" s="64"/>
      <c r="C1358" s="64"/>
      <c r="D1358" s="64"/>
      <c r="E1358" s="64"/>
      <c r="F1358" s="66"/>
      <c r="W1358" s="20"/>
      <c r="X1358" s="64"/>
      <c r="Y1358" s="64"/>
      <c r="Z1358" s="20"/>
      <c r="AA1358" s="20"/>
      <c r="AB1358" s="20"/>
      <c r="AC1358" s="64"/>
      <c r="AD1358" s="64"/>
      <c r="AE1358" s="64"/>
      <c r="AF1358" s="20"/>
      <c r="AG1358" s="64" t="s">
        <v>5334</v>
      </c>
      <c r="AI1358" s="64"/>
      <c r="AK1358" s="64"/>
      <c r="AL1358" s="64"/>
      <c r="AM1358" s="64"/>
      <c r="AN1358" s="64"/>
      <c r="AO1358" s="64"/>
      <c r="AP1358" s="64"/>
      <c r="AQ1358" s="64"/>
      <c r="AR1358" s="64"/>
      <c r="AS1358" s="64"/>
      <c r="AT1358" s="64"/>
      <c r="AU1358" s="68"/>
      <c r="BC1358" s="64"/>
      <c r="BD1358" s="64"/>
      <c r="BE1358" s="65"/>
      <c r="BF1358" s="65"/>
      <c r="BG1358" s="65"/>
      <c r="BH1358" s="65"/>
      <c r="BI1358" s="20"/>
      <c r="BJ1358" s="20"/>
      <c r="BK1358" s="20"/>
      <c r="BL1358" s="20"/>
      <c r="BM1358" s="64"/>
      <c r="BN1358" s="65"/>
      <c r="BO1358" s="64"/>
      <c r="BP1358" s="65"/>
      <c r="BQ1358" s="64"/>
      <c r="BR1358" s="65"/>
      <c r="BS1358" s="64"/>
      <c r="BT1358" s="64"/>
      <c r="BU1358" s="64"/>
      <c r="BV1358" s="64"/>
      <c r="BW1358" s="64"/>
      <c r="BX1358" s="64"/>
      <c r="BY1358" s="64"/>
      <c r="BZ1358" s="64"/>
      <c r="CA1358" s="64"/>
      <c r="CB1358" s="64"/>
      <c r="CC1358" s="64"/>
      <c r="CD1358" s="64"/>
      <c r="CE1358" s="64"/>
      <c r="CF1358" s="64"/>
      <c r="CG1358" s="64" t="s">
        <v>5314</v>
      </c>
      <c r="CH1358" s="64"/>
      <c r="CI1358" s="64"/>
      <c r="CJ1358" s="64"/>
      <c r="CK1358"/>
      <c r="CP1358"/>
      <c r="CQ1358"/>
      <c r="CR1358"/>
      <c r="CS1358"/>
      <c r="CT1358"/>
      <c r="CU1358"/>
      <c r="CV1358"/>
      <c r="CW1358" s="64"/>
    </row>
    <row r="1359" spans="1:101" s="17" customFormat="1" x14ac:dyDescent="0.25">
      <c r="A1359" s="64"/>
      <c r="C1359" s="64"/>
      <c r="D1359" s="64"/>
      <c r="E1359" s="64"/>
      <c r="F1359" s="66"/>
      <c r="W1359" s="20"/>
      <c r="X1359" s="64"/>
      <c r="Y1359" s="64"/>
      <c r="Z1359" s="20"/>
      <c r="AA1359" s="20"/>
      <c r="AB1359" s="20"/>
      <c r="AC1359" s="64"/>
      <c r="AD1359" s="67"/>
      <c r="AE1359" s="67"/>
      <c r="AF1359" s="20"/>
      <c r="AG1359" s="67" t="s">
        <v>5337</v>
      </c>
      <c r="AI1359" s="64"/>
      <c r="AK1359" s="64"/>
      <c r="AL1359" s="64"/>
      <c r="AM1359" s="64"/>
      <c r="AN1359" s="64"/>
      <c r="AO1359" s="64"/>
      <c r="AP1359" s="64"/>
      <c r="AQ1359" s="64"/>
      <c r="AR1359" s="64"/>
      <c r="AS1359" s="64"/>
      <c r="AT1359" s="64"/>
      <c r="AU1359" s="68"/>
      <c r="BC1359" s="64"/>
      <c r="BD1359" s="64"/>
      <c r="BE1359" s="65"/>
      <c r="BF1359" s="65"/>
      <c r="BG1359" s="65"/>
      <c r="BH1359" s="65"/>
      <c r="BI1359" s="20"/>
      <c r="BJ1359" s="20"/>
      <c r="BK1359" s="20"/>
      <c r="BL1359" s="20"/>
      <c r="BM1359" s="64"/>
      <c r="BN1359" s="65"/>
      <c r="BO1359" s="64"/>
      <c r="BP1359" s="65"/>
      <c r="BQ1359" s="64"/>
      <c r="BR1359" s="65"/>
      <c r="BS1359" s="64"/>
      <c r="BT1359" s="67"/>
      <c r="BU1359" s="64"/>
      <c r="BV1359" s="64"/>
      <c r="BW1359" s="64"/>
      <c r="BX1359" s="64"/>
      <c r="BY1359" s="64"/>
      <c r="BZ1359" s="64"/>
      <c r="CA1359" s="64"/>
      <c r="CB1359" s="64"/>
      <c r="CC1359" s="64"/>
      <c r="CD1359" s="64"/>
      <c r="CE1359" s="64"/>
      <c r="CF1359" s="64"/>
      <c r="CG1359" s="64" t="s">
        <v>5338</v>
      </c>
      <c r="CH1359" s="64"/>
      <c r="CI1359" s="64"/>
      <c r="CJ1359" s="64"/>
      <c r="CK1359"/>
      <c r="CP1359"/>
      <c r="CQ1359"/>
      <c r="CR1359"/>
      <c r="CS1359"/>
      <c r="CT1359"/>
      <c r="CU1359"/>
      <c r="CV1359"/>
      <c r="CW1359" s="64"/>
    </row>
    <row r="1360" spans="1:101" s="17" customFormat="1" x14ac:dyDescent="0.25">
      <c r="A1360" s="64"/>
      <c r="C1360" s="64"/>
      <c r="D1360" s="64"/>
      <c r="E1360" s="64"/>
      <c r="F1360" s="66"/>
      <c r="W1360" s="20"/>
      <c r="X1360" s="64"/>
      <c r="Y1360" s="64"/>
      <c r="Z1360" s="20"/>
      <c r="AA1360" s="20"/>
      <c r="AB1360" s="20"/>
      <c r="AC1360" s="64"/>
      <c r="AD1360" s="67"/>
      <c r="AE1360" s="67"/>
      <c r="AF1360" s="20"/>
      <c r="AG1360" s="67" t="s">
        <v>5342</v>
      </c>
      <c r="AI1360" s="64"/>
      <c r="AK1360" s="64"/>
      <c r="AL1360" s="64"/>
      <c r="AM1360" s="64"/>
      <c r="AN1360" s="64"/>
      <c r="AO1360" s="64"/>
      <c r="AP1360" s="64"/>
      <c r="AQ1360" s="64"/>
      <c r="AR1360" s="64"/>
      <c r="AS1360" s="64"/>
      <c r="AT1360" s="64"/>
      <c r="AU1360" s="68"/>
      <c r="BC1360" s="64"/>
      <c r="BD1360" s="64"/>
      <c r="BE1360" s="65"/>
      <c r="BF1360" s="65"/>
      <c r="BG1360" s="65"/>
      <c r="BH1360" s="65"/>
      <c r="BI1360" s="20"/>
      <c r="BJ1360" s="20"/>
      <c r="BK1360" s="20"/>
      <c r="BL1360" s="20"/>
      <c r="BM1360" s="64"/>
      <c r="BN1360" s="65"/>
      <c r="BO1360" s="64"/>
      <c r="BP1360" s="65"/>
      <c r="BQ1360" s="64"/>
      <c r="BR1360" s="65"/>
      <c r="BS1360" s="64"/>
      <c r="BT1360" s="67"/>
      <c r="BU1360" s="64"/>
      <c r="BV1360" s="64"/>
      <c r="BW1360" s="64"/>
      <c r="BX1360" s="64"/>
      <c r="BY1360" s="64"/>
      <c r="BZ1360" s="64"/>
      <c r="CA1360" s="64"/>
      <c r="CB1360" s="64"/>
      <c r="CC1360" s="64"/>
      <c r="CD1360" s="64"/>
      <c r="CE1360" s="64"/>
      <c r="CF1360" s="64"/>
      <c r="CG1360" s="64" t="s">
        <v>5338</v>
      </c>
      <c r="CH1360" s="64"/>
      <c r="CI1360" s="64"/>
      <c r="CJ1360" s="64"/>
      <c r="CK1360"/>
      <c r="CP1360"/>
      <c r="CQ1360"/>
      <c r="CR1360"/>
      <c r="CS1360"/>
      <c r="CT1360"/>
      <c r="CU1360"/>
      <c r="CV1360"/>
      <c r="CW1360" s="64"/>
    </row>
    <row r="1361" spans="1:101" s="17" customFormat="1" x14ac:dyDescent="0.25">
      <c r="A1361" s="64"/>
      <c r="C1361" s="64"/>
      <c r="D1361" s="64"/>
      <c r="E1361" s="64"/>
      <c r="F1361" s="66"/>
      <c r="W1361" s="20"/>
      <c r="X1361" s="64"/>
      <c r="Y1361" s="64"/>
      <c r="Z1361" s="20"/>
      <c r="AA1361" s="20"/>
      <c r="AB1361" s="20"/>
      <c r="AC1361" s="64"/>
      <c r="AD1361" s="67"/>
      <c r="AE1361" s="67"/>
      <c r="AF1361" s="20"/>
      <c r="AG1361" s="67" t="s">
        <v>5345</v>
      </c>
      <c r="AI1361" s="64"/>
      <c r="AK1361" s="64"/>
      <c r="AL1361" s="64"/>
      <c r="AM1361" s="64"/>
      <c r="AN1361" s="64"/>
      <c r="AO1361" s="64"/>
      <c r="AP1361" s="64"/>
      <c r="AQ1361" s="64"/>
      <c r="AR1361" s="64"/>
      <c r="AS1361" s="64"/>
      <c r="AT1361" s="64"/>
      <c r="AU1361" s="68"/>
      <c r="BC1361" s="64"/>
      <c r="BD1361" s="64"/>
      <c r="BE1361" s="65"/>
      <c r="BF1361" s="65"/>
      <c r="BG1361" s="65"/>
      <c r="BH1361" s="65"/>
      <c r="BI1361" s="20"/>
      <c r="BJ1361" s="20"/>
      <c r="BK1361" s="20"/>
      <c r="BL1361" s="20"/>
      <c r="BM1361" s="64"/>
      <c r="BN1361" s="65"/>
      <c r="BO1361" s="64"/>
      <c r="BP1361" s="65"/>
      <c r="BQ1361" s="64"/>
      <c r="BR1361" s="65"/>
      <c r="BS1361" s="64"/>
      <c r="BT1361" s="67"/>
      <c r="BU1361" s="64"/>
      <c r="BV1361" s="64"/>
      <c r="BW1361" s="64"/>
      <c r="BX1361" s="64"/>
      <c r="BY1361" s="64"/>
      <c r="BZ1361" s="64"/>
      <c r="CA1361" s="64"/>
      <c r="CB1361" s="64"/>
      <c r="CC1361" s="64"/>
      <c r="CD1361" s="64"/>
      <c r="CE1361" s="64"/>
      <c r="CF1361" s="64"/>
      <c r="CG1361" s="64" t="s">
        <v>5338</v>
      </c>
      <c r="CH1361" s="64"/>
      <c r="CI1361" s="64"/>
      <c r="CJ1361" s="64"/>
      <c r="CK1361"/>
      <c r="CP1361"/>
      <c r="CQ1361"/>
      <c r="CR1361"/>
      <c r="CS1361"/>
      <c r="CT1361"/>
      <c r="CU1361"/>
      <c r="CV1361"/>
      <c r="CW1361" s="64"/>
    </row>
    <row r="1362" spans="1:101" s="17" customFormat="1" x14ac:dyDescent="0.25">
      <c r="A1362" s="64"/>
      <c r="C1362" s="64"/>
      <c r="D1362" s="64"/>
      <c r="E1362" s="64"/>
      <c r="F1362" s="66"/>
      <c r="W1362" s="20"/>
      <c r="X1362" s="64"/>
      <c r="Y1362" s="64"/>
      <c r="Z1362" s="20"/>
      <c r="AA1362" s="20"/>
      <c r="AB1362" s="20"/>
      <c r="AC1362" s="64"/>
      <c r="AD1362" s="64"/>
      <c r="AE1362" s="64"/>
      <c r="AF1362" s="20"/>
      <c r="AG1362" s="64" t="s">
        <v>5348</v>
      </c>
      <c r="AI1362" s="64"/>
      <c r="AK1362" s="64"/>
      <c r="AL1362" s="64"/>
      <c r="AM1362" s="64"/>
      <c r="AN1362" s="64"/>
      <c r="AO1362" s="64"/>
      <c r="AP1362" s="64"/>
      <c r="AQ1362" s="64"/>
      <c r="AR1362" s="64"/>
      <c r="AS1362" s="64"/>
      <c r="AT1362" s="64"/>
      <c r="AU1362" s="68"/>
      <c r="BC1362" s="64"/>
      <c r="BD1362" s="64"/>
      <c r="BE1362" s="65"/>
      <c r="BF1362" s="65"/>
      <c r="BG1362" s="65"/>
      <c r="BH1362" s="65"/>
      <c r="BI1362" s="20"/>
      <c r="BJ1362" s="20"/>
      <c r="BK1362" s="20"/>
      <c r="BL1362" s="20"/>
      <c r="BM1362" s="64"/>
      <c r="BN1362" s="65"/>
      <c r="BO1362" s="64"/>
      <c r="BP1362" s="65"/>
      <c r="BQ1362" s="64"/>
      <c r="BR1362" s="65"/>
      <c r="BS1362" s="64"/>
      <c r="BT1362" s="64"/>
      <c r="BU1362" s="64"/>
      <c r="BV1362" s="64"/>
      <c r="BW1362" s="64"/>
      <c r="BX1362" s="64"/>
      <c r="BY1362" s="64"/>
      <c r="BZ1362" s="64"/>
      <c r="CA1362" s="64"/>
      <c r="CB1362" s="64"/>
      <c r="CC1362" s="64"/>
      <c r="CD1362" s="64"/>
      <c r="CE1362" s="64"/>
      <c r="CF1362" s="64"/>
      <c r="CG1362" s="64" t="s">
        <v>5314</v>
      </c>
      <c r="CH1362" s="64"/>
      <c r="CI1362" s="64"/>
      <c r="CJ1362" s="64"/>
      <c r="CK1362"/>
      <c r="CP1362"/>
      <c r="CQ1362"/>
      <c r="CR1362"/>
      <c r="CS1362"/>
      <c r="CT1362"/>
      <c r="CU1362"/>
      <c r="CV1362"/>
      <c r="CW1362" s="64"/>
    </row>
    <row r="1363" spans="1:101" s="17" customFormat="1" x14ac:dyDescent="0.25">
      <c r="A1363" s="64"/>
      <c r="C1363" s="64"/>
      <c r="D1363" s="64"/>
      <c r="E1363" s="64"/>
      <c r="F1363" s="66"/>
      <c r="W1363" s="20"/>
      <c r="X1363" s="64"/>
      <c r="Y1363" s="64"/>
      <c r="Z1363" s="20"/>
      <c r="AA1363" s="20"/>
      <c r="AB1363" s="20"/>
      <c r="AC1363" s="64"/>
      <c r="AD1363" s="64"/>
      <c r="AE1363" s="64"/>
      <c r="AF1363" s="20"/>
      <c r="AG1363" s="64" t="s">
        <v>5351</v>
      </c>
      <c r="AI1363" s="64"/>
      <c r="AK1363" s="64"/>
      <c r="AL1363" s="64"/>
      <c r="AM1363" s="64"/>
      <c r="AN1363" s="64"/>
      <c r="AO1363" s="64"/>
      <c r="AP1363" s="64"/>
      <c r="AQ1363" s="64"/>
      <c r="AR1363" s="64"/>
      <c r="AS1363" s="64"/>
      <c r="AT1363" s="64"/>
      <c r="AU1363" s="68"/>
      <c r="BC1363" s="64"/>
      <c r="BD1363" s="64"/>
      <c r="BE1363" s="65"/>
      <c r="BF1363" s="65"/>
      <c r="BG1363" s="65"/>
      <c r="BH1363" s="65"/>
      <c r="BI1363" s="20"/>
      <c r="BJ1363" s="20"/>
      <c r="BK1363" s="20"/>
      <c r="BL1363" s="20"/>
      <c r="BM1363" s="64"/>
      <c r="BN1363" s="65"/>
      <c r="BO1363" s="64"/>
      <c r="BP1363" s="65"/>
      <c r="BQ1363" s="64"/>
      <c r="BR1363" s="65"/>
      <c r="BS1363" s="64"/>
      <c r="BT1363" s="64"/>
      <c r="BU1363" s="64"/>
      <c r="BV1363" s="64"/>
      <c r="BW1363" s="64"/>
      <c r="BX1363" s="64"/>
      <c r="BY1363" s="64"/>
      <c r="BZ1363" s="64"/>
      <c r="CA1363" s="64"/>
      <c r="CB1363" s="64"/>
      <c r="CC1363" s="64"/>
      <c r="CD1363" s="64"/>
      <c r="CE1363" s="64"/>
      <c r="CF1363" s="64"/>
      <c r="CG1363" s="64" t="s">
        <v>5314</v>
      </c>
      <c r="CH1363" s="64"/>
      <c r="CI1363" s="64"/>
      <c r="CJ1363" s="64"/>
      <c r="CK1363"/>
      <c r="CP1363"/>
      <c r="CQ1363"/>
      <c r="CR1363"/>
      <c r="CS1363"/>
      <c r="CT1363"/>
      <c r="CU1363"/>
      <c r="CV1363"/>
      <c r="CW1363" s="64"/>
    </row>
    <row r="1364" spans="1:101" s="17" customFormat="1" x14ac:dyDescent="0.25">
      <c r="A1364" s="64"/>
      <c r="C1364" s="64"/>
      <c r="D1364" s="64"/>
      <c r="E1364" s="64"/>
      <c r="F1364" s="66"/>
      <c r="W1364" s="20"/>
      <c r="X1364" s="64"/>
      <c r="Y1364" s="64"/>
      <c r="Z1364" s="20"/>
      <c r="AA1364" s="20"/>
      <c r="AB1364" s="20"/>
      <c r="AC1364" s="64"/>
      <c r="AD1364" s="64"/>
      <c r="AE1364" s="64"/>
      <c r="AF1364" s="20"/>
      <c r="AG1364" s="64" t="s">
        <v>5354</v>
      </c>
      <c r="AI1364" s="64"/>
      <c r="AK1364" s="64"/>
      <c r="AL1364" s="64"/>
      <c r="AM1364" s="64"/>
      <c r="AN1364" s="64"/>
      <c r="AO1364" s="64"/>
      <c r="AP1364" s="64"/>
      <c r="AQ1364" s="64"/>
      <c r="AR1364" s="64"/>
      <c r="AS1364" s="64"/>
      <c r="AT1364" s="64"/>
      <c r="AU1364" s="68"/>
      <c r="BC1364" s="64"/>
      <c r="BD1364" s="64"/>
      <c r="BE1364" s="65"/>
      <c r="BF1364" s="65"/>
      <c r="BG1364" s="65"/>
      <c r="BH1364" s="65"/>
      <c r="BI1364" s="20"/>
      <c r="BJ1364" s="20"/>
      <c r="BK1364" s="20"/>
      <c r="BL1364" s="20"/>
      <c r="BM1364" s="64"/>
      <c r="BN1364" s="65"/>
      <c r="BO1364" s="64"/>
      <c r="BP1364" s="65"/>
      <c r="BQ1364" s="64"/>
      <c r="BR1364" s="65"/>
      <c r="BS1364" s="64"/>
      <c r="BT1364" s="64"/>
      <c r="BU1364" s="64"/>
      <c r="BV1364" s="64"/>
      <c r="BW1364" s="64"/>
      <c r="BX1364" s="64"/>
      <c r="BY1364" s="64"/>
      <c r="BZ1364" s="64"/>
      <c r="CA1364" s="64"/>
      <c r="CB1364" s="64"/>
      <c r="CC1364" s="64"/>
      <c r="CD1364" s="64"/>
      <c r="CE1364" s="64"/>
      <c r="CF1364" s="64"/>
      <c r="CG1364" s="64" t="s">
        <v>5314</v>
      </c>
      <c r="CH1364" s="64"/>
      <c r="CI1364" s="64"/>
      <c r="CJ1364" s="64"/>
      <c r="CK1364"/>
      <c r="CP1364"/>
      <c r="CQ1364"/>
      <c r="CR1364"/>
      <c r="CS1364"/>
      <c r="CT1364"/>
      <c r="CU1364"/>
      <c r="CV1364"/>
      <c r="CW1364" s="64"/>
    </row>
    <row r="1365" spans="1:101" s="17" customFormat="1" x14ac:dyDescent="0.25">
      <c r="A1365" s="64"/>
      <c r="C1365" s="64"/>
      <c r="D1365" s="64"/>
      <c r="E1365" s="64"/>
      <c r="F1365" s="66"/>
      <c r="W1365" s="20"/>
      <c r="X1365" s="64"/>
      <c r="Y1365" s="64"/>
      <c r="Z1365" s="20"/>
      <c r="AA1365" s="20"/>
      <c r="AB1365" s="20"/>
      <c r="AC1365" s="64"/>
      <c r="AD1365" s="64"/>
      <c r="AE1365" s="64"/>
      <c r="AF1365" s="20"/>
      <c r="AG1365" s="64" t="s">
        <v>5357</v>
      </c>
      <c r="AI1365" s="64"/>
      <c r="AK1365" s="64"/>
      <c r="AL1365" s="64"/>
      <c r="AM1365" s="64"/>
      <c r="AN1365" s="64"/>
      <c r="AO1365" s="64"/>
      <c r="AP1365" s="64"/>
      <c r="AQ1365" s="64"/>
      <c r="AR1365" s="64"/>
      <c r="AS1365" s="64"/>
      <c r="AT1365" s="64"/>
      <c r="AU1365" s="68"/>
      <c r="BC1365" s="64"/>
      <c r="BD1365" s="64"/>
      <c r="BE1365" s="65"/>
      <c r="BF1365" s="65"/>
      <c r="BG1365" s="65"/>
      <c r="BH1365" s="65"/>
      <c r="BI1365" s="20"/>
      <c r="BJ1365" s="20"/>
      <c r="BK1365" s="20"/>
      <c r="BL1365" s="20"/>
      <c r="BM1365" s="64"/>
      <c r="BN1365" s="65"/>
      <c r="BO1365" s="64"/>
      <c r="BP1365" s="65"/>
      <c r="BQ1365" s="64"/>
      <c r="BR1365" s="65"/>
      <c r="BS1365" s="64"/>
      <c r="BT1365" s="64"/>
      <c r="BU1365" s="64"/>
      <c r="BV1365" s="64"/>
      <c r="BW1365" s="64"/>
      <c r="BX1365" s="64"/>
      <c r="BY1365" s="64"/>
      <c r="BZ1365" s="64"/>
      <c r="CA1365" s="64"/>
      <c r="CB1365" s="64"/>
      <c r="CC1365" s="64"/>
      <c r="CD1365" s="64"/>
      <c r="CE1365" s="64"/>
      <c r="CF1365" s="64"/>
      <c r="CG1365" s="64" t="s">
        <v>5314</v>
      </c>
      <c r="CH1365" s="64"/>
      <c r="CI1365" s="64"/>
      <c r="CJ1365" s="64"/>
      <c r="CK1365"/>
      <c r="CP1365"/>
      <c r="CQ1365"/>
      <c r="CR1365"/>
      <c r="CS1365"/>
      <c r="CT1365"/>
      <c r="CU1365"/>
      <c r="CV1365"/>
      <c r="CW1365" s="64"/>
    </row>
    <row r="1366" spans="1:101" s="17" customFormat="1" x14ac:dyDescent="0.25">
      <c r="A1366" s="64"/>
      <c r="C1366" s="64"/>
      <c r="D1366" s="64"/>
      <c r="E1366" s="64"/>
      <c r="F1366" s="66"/>
      <c r="W1366" s="20"/>
      <c r="X1366" s="64"/>
      <c r="Y1366" s="64"/>
      <c r="Z1366" s="20"/>
      <c r="AA1366" s="20"/>
      <c r="AB1366" s="20"/>
      <c r="AC1366" s="64"/>
      <c r="AD1366" s="64"/>
      <c r="AE1366" s="64"/>
      <c r="AF1366" s="20"/>
      <c r="AG1366" s="64" t="s">
        <v>5360</v>
      </c>
      <c r="AI1366" s="64"/>
      <c r="AK1366" s="64"/>
      <c r="AL1366" s="64"/>
      <c r="AM1366" s="64"/>
      <c r="AN1366" s="64"/>
      <c r="AO1366" s="64"/>
      <c r="AP1366" s="64"/>
      <c r="AQ1366" s="64"/>
      <c r="AR1366" s="64"/>
      <c r="AS1366" s="64"/>
      <c r="AT1366" s="64"/>
      <c r="AU1366" s="68"/>
      <c r="BC1366" s="64"/>
      <c r="BD1366" s="64"/>
      <c r="BE1366" s="65"/>
      <c r="BF1366" s="65"/>
      <c r="BG1366" s="65"/>
      <c r="BH1366" s="65"/>
      <c r="BI1366" s="20"/>
      <c r="BJ1366" s="20"/>
      <c r="BK1366" s="20"/>
      <c r="BL1366" s="20"/>
      <c r="BM1366" s="64"/>
      <c r="BN1366" s="65"/>
      <c r="BO1366" s="64"/>
      <c r="BP1366" s="65"/>
      <c r="BQ1366" s="64"/>
      <c r="BR1366" s="65"/>
      <c r="BS1366" s="64"/>
      <c r="BT1366" s="64"/>
      <c r="BU1366" s="64"/>
      <c r="BV1366" s="64"/>
      <c r="BW1366" s="64"/>
      <c r="BX1366" s="64"/>
      <c r="BY1366" s="64"/>
      <c r="BZ1366" s="64"/>
      <c r="CA1366" s="64"/>
      <c r="CB1366" s="64"/>
      <c r="CC1366" s="64"/>
      <c r="CD1366" s="64"/>
      <c r="CE1366" s="64"/>
      <c r="CF1366" s="64"/>
      <c r="CG1366" s="64" t="s">
        <v>5314</v>
      </c>
      <c r="CH1366" s="64"/>
      <c r="CI1366" s="64"/>
      <c r="CJ1366" s="64"/>
      <c r="CK1366"/>
      <c r="CP1366"/>
      <c r="CQ1366"/>
      <c r="CR1366"/>
      <c r="CS1366"/>
      <c r="CT1366"/>
      <c r="CU1366"/>
      <c r="CV1366"/>
      <c r="CW1366" s="64"/>
    </row>
    <row r="1367" spans="1:101" s="17" customFormat="1" x14ac:dyDescent="0.25">
      <c r="A1367" s="64"/>
      <c r="C1367" s="64"/>
      <c r="D1367" s="64"/>
      <c r="E1367" s="64"/>
      <c r="F1367" s="66"/>
      <c r="W1367" s="20"/>
      <c r="X1367" s="64"/>
      <c r="Y1367" s="64"/>
      <c r="Z1367" s="20"/>
      <c r="AA1367" s="20"/>
      <c r="AB1367" s="20"/>
      <c r="AC1367" s="64"/>
      <c r="AD1367" s="64"/>
      <c r="AE1367" s="64"/>
      <c r="AF1367" s="20"/>
      <c r="AG1367" s="64" t="s">
        <v>5363</v>
      </c>
      <c r="AI1367" s="64"/>
      <c r="AK1367" s="64"/>
      <c r="AL1367" s="64"/>
      <c r="AM1367" s="64"/>
      <c r="AN1367" s="64"/>
      <c r="AO1367" s="64"/>
      <c r="AP1367" s="64"/>
      <c r="AQ1367" s="64"/>
      <c r="AR1367" s="64"/>
      <c r="AS1367" s="64"/>
      <c r="AT1367" s="64"/>
      <c r="AU1367" s="68"/>
      <c r="BC1367" s="64"/>
      <c r="BD1367" s="64"/>
      <c r="BE1367" s="65"/>
      <c r="BF1367" s="65"/>
      <c r="BG1367" s="65"/>
      <c r="BH1367" s="65"/>
      <c r="BI1367" s="20"/>
      <c r="BJ1367" s="20"/>
      <c r="BK1367" s="20"/>
      <c r="BL1367" s="20"/>
      <c r="BM1367" s="64"/>
      <c r="BN1367" s="65"/>
      <c r="BO1367" s="64"/>
      <c r="BP1367" s="65"/>
      <c r="BQ1367" s="64"/>
      <c r="BR1367" s="65"/>
      <c r="BS1367" s="64"/>
      <c r="BT1367" s="64"/>
      <c r="BU1367" s="64"/>
      <c r="BV1367" s="64"/>
      <c r="BW1367" s="64"/>
      <c r="BX1367" s="64"/>
      <c r="BY1367" s="64"/>
      <c r="BZ1367" s="64"/>
      <c r="CA1367" s="64"/>
      <c r="CB1367" s="64"/>
      <c r="CC1367" s="64"/>
      <c r="CD1367" s="64"/>
      <c r="CE1367" s="64"/>
      <c r="CF1367" s="64"/>
      <c r="CG1367" s="64" t="s">
        <v>5314</v>
      </c>
      <c r="CH1367" s="64"/>
      <c r="CI1367" s="64"/>
      <c r="CJ1367" s="64"/>
      <c r="CK1367"/>
      <c r="CP1367"/>
      <c r="CQ1367"/>
      <c r="CR1367"/>
      <c r="CS1367"/>
      <c r="CT1367"/>
      <c r="CU1367"/>
      <c r="CV1367"/>
      <c r="CW1367" s="64"/>
    </row>
    <row r="1368" spans="1:101" s="17" customFormat="1" x14ac:dyDescent="0.25">
      <c r="A1368" s="64"/>
      <c r="C1368" s="64"/>
      <c r="D1368" s="64"/>
      <c r="E1368" s="64"/>
      <c r="F1368" s="66"/>
      <c r="W1368" s="20"/>
      <c r="X1368" s="64"/>
      <c r="Y1368" s="64"/>
      <c r="Z1368" s="20"/>
      <c r="AA1368" s="20"/>
      <c r="AB1368" s="20"/>
      <c r="AC1368" s="64"/>
      <c r="AD1368" s="64"/>
      <c r="AE1368" s="64"/>
      <c r="AF1368" s="20"/>
      <c r="AG1368" s="64" t="s">
        <v>5366</v>
      </c>
      <c r="AI1368" s="64"/>
      <c r="AK1368" s="64"/>
      <c r="AL1368" s="64"/>
      <c r="AM1368" s="64"/>
      <c r="AN1368" s="64"/>
      <c r="AO1368" s="64"/>
      <c r="AP1368" s="64"/>
      <c r="AQ1368" s="64"/>
      <c r="AR1368" s="64"/>
      <c r="AS1368" s="64"/>
      <c r="AT1368" s="64"/>
      <c r="AU1368" s="68"/>
      <c r="BC1368" s="64"/>
      <c r="BD1368" s="64"/>
      <c r="BE1368" s="65"/>
      <c r="BF1368" s="65"/>
      <c r="BG1368" s="65"/>
      <c r="BH1368" s="65"/>
      <c r="BI1368" s="20"/>
      <c r="BJ1368" s="20"/>
      <c r="BK1368" s="20"/>
      <c r="BL1368" s="20"/>
      <c r="BM1368" s="64"/>
      <c r="BN1368" s="65"/>
      <c r="BO1368" s="64"/>
      <c r="BP1368" s="65"/>
      <c r="BQ1368" s="64"/>
      <c r="BR1368" s="65"/>
      <c r="BS1368" s="64"/>
      <c r="BT1368" s="64"/>
      <c r="BU1368" s="64"/>
      <c r="BV1368" s="64"/>
      <c r="BW1368" s="64"/>
      <c r="BX1368" s="64"/>
      <c r="BY1368" s="64"/>
      <c r="BZ1368" s="64"/>
      <c r="CA1368" s="64"/>
      <c r="CB1368" s="64"/>
      <c r="CC1368" s="64"/>
      <c r="CD1368" s="64"/>
      <c r="CE1368" s="64"/>
      <c r="CF1368" s="64"/>
      <c r="CG1368" s="64" t="s">
        <v>5314</v>
      </c>
      <c r="CH1368" s="64"/>
      <c r="CI1368" s="64"/>
      <c r="CJ1368" s="64"/>
      <c r="CK1368"/>
      <c r="CP1368"/>
      <c r="CQ1368"/>
      <c r="CR1368"/>
      <c r="CS1368"/>
      <c r="CT1368"/>
      <c r="CU1368"/>
      <c r="CV1368"/>
      <c r="CW1368" s="64"/>
    </row>
    <row r="1369" spans="1:101" s="17" customFormat="1" x14ac:dyDescent="0.25">
      <c r="A1369" s="64"/>
      <c r="C1369" s="64"/>
      <c r="D1369" s="64"/>
      <c r="E1369" s="64"/>
      <c r="F1369" s="66"/>
      <c r="W1369" s="20"/>
      <c r="X1369" s="64"/>
      <c r="Y1369" s="64"/>
      <c r="Z1369" s="20"/>
      <c r="AA1369" s="20"/>
      <c r="AB1369" s="20"/>
      <c r="AC1369" s="64"/>
      <c r="AD1369" s="64"/>
      <c r="AE1369" s="64"/>
      <c r="AF1369" s="20"/>
      <c r="AG1369" s="64" t="s">
        <v>5369</v>
      </c>
      <c r="AI1369" s="64"/>
      <c r="AK1369" s="64"/>
      <c r="AL1369" s="64"/>
      <c r="AM1369" s="64"/>
      <c r="AN1369" s="64"/>
      <c r="AO1369" s="64"/>
      <c r="AP1369" s="64"/>
      <c r="AQ1369" s="64"/>
      <c r="AR1369" s="64"/>
      <c r="AS1369" s="64"/>
      <c r="AT1369" s="64"/>
      <c r="AU1369" s="68"/>
      <c r="BC1369" s="64"/>
      <c r="BD1369" s="64"/>
      <c r="BE1369" s="65"/>
      <c r="BF1369" s="65"/>
      <c r="BG1369" s="65"/>
      <c r="BH1369" s="65"/>
      <c r="BI1369" s="20"/>
      <c r="BJ1369" s="20"/>
      <c r="BK1369" s="20"/>
      <c r="BL1369" s="20"/>
      <c r="BM1369" s="64"/>
      <c r="BN1369" s="65"/>
      <c r="BO1369" s="64"/>
      <c r="BP1369" s="65"/>
      <c r="BQ1369" s="64"/>
      <c r="BR1369" s="65"/>
      <c r="BS1369" s="64"/>
      <c r="BT1369" s="64"/>
      <c r="BU1369" s="64"/>
      <c r="BV1369" s="64"/>
      <c r="BW1369" s="64"/>
      <c r="BX1369" s="64"/>
      <c r="BY1369" s="64"/>
      <c r="BZ1369" s="64"/>
      <c r="CA1369" s="64"/>
      <c r="CB1369" s="64"/>
      <c r="CC1369" s="64"/>
      <c r="CD1369" s="64"/>
      <c r="CE1369" s="64"/>
      <c r="CF1369" s="64"/>
      <c r="CG1369" s="64" t="s">
        <v>5314</v>
      </c>
      <c r="CH1369" s="64"/>
      <c r="CI1369" s="64"/>
      <c r="CJ1369" s="64"/>
      <c r="CK1369"/>
      <c r="CP1369"/>
      <c r="CQ1369"/>
      <c r="CR1369"/>
      <c r="CS1369"/>
      <c r="CT1369"/>
      <c r="CU1369"/>
      <c r="CV1369"/>
      <c r="CW1369" s="64"/>
    </row>
    <row r="1370" spans="1:101" s="17" customFormat="1" x14ac:dyDescent="0.25">
      <c r="A1370" s="64"/>
      <c r="C1370" s="64"/>
      <c r="D1370" s="64"/>
      <c r="E1370" s="64"/>
      <c r="F1370" s="66"/>
      <c r="W1370" s="20"/>
      <c r="X1370" s="64"/>
      <c r="Y1370" s="64"/>
      <c r="Z1370" s="20"/>
      <c r="AA1370" s="20"/>
      <c r="AB1370" s="20"/>
      <c r="AC1370" s="64"/>
      <c r="AD1370" s="64"/>
      <c r="AE1370" s="64"/>
      <c r="AF1370" s="20"/>
      <c r="AG1370" s="64" t="s">
        <v>5372</v>
      </c>
      <c r="AI1370" s="64"/>
      <c r="AK1370" s="64"/>
      <c r="AL1370" s="64"/>
      <c r="AM1370" s="64"/>
      <c r="AN1370" s="64"/>
      <c r="AO1370" s="64"/>
      <c r="AP1370" s="64"/>
      <c r="AQ1370" s="64"/>
      <c r="AR1370" s="64"/>
      <c r="AS1370" s="64"/>
      <c r="AT1370" s="64"/>
      <c r="AU1370" s="68"/>
      <c r="BC1370" s="64"/>
      <c r="BD1370" s="64"/>
      <c r="BE1370" s="65"/>
      <c r="BF1370" s="65"/>
      <c r="BG1370" s="65"/>
      <c r="BH1370" s="65"/>
      <c r="BI1370" s="20"/>
      <c r="BJ1370" s="20"/>
      <c r="BK1370" s="20"/>
      <c r="BL1370" s="20"/>
      <c r="BM1370" s="64"/>
      <c r="BN1370" s="65"/>
      <c r="BO1370" s="64"/>
      <c r="BP1370" s="65"/>
      <c r="BQ1370" s="64"/>
      <c r="BR1370" s="65"/>
      <c r="BS1370" s="64"/>
      <c r="BT1370" s="64"/>
      <c r="BU1370" s="64"/>
      <c r="BV1370" s="64"/>
      <c r="BW1370" s="64"/>
      <c r="BX1370" s="64"/>
      <c r="BY1370" s="64"/>
      <c r="BZ1370" s="64"/>
      <c r="CA1370" s="64"/>
      <c r="CB1370" s="64"/>
      <c r="CC1370" s="64"/>
      <c r="CD1370" s="64"/>
      <c r="CE1370" s="64"/>
      <c r="CF1370" s="64"/>
      <c r="CG1370" s="64"/>
      <c r="CH1370" s="64"/>
      <c r="CI1370" s="64"/>
      <c r="CJ1370" s="64"/>
      <c r="CK1370"/>
      <c r="CP1370"/>
      <c r="CQ1370"/>
      <c r="CR1370"/>
      <c r="CS1370"/>
      <c r="CT1370"/>
      <c r="CU1370"/>
      <c r="CV1370"/>
      <c r="CW1370" s="64"/>
    </row>
    <row r="1371" spans="1:101" s="17" customFormat="1" x14ac:dyDescent="0.25">
      <c r="A1371" s="64"/>
      <c r="C1371" s="64"/>
      <c r="D1371" s="64"/>
      <c r="E1371" s="64"/>
      <c r="F1371" s="66"/>
      <c r="W1371" s="20"/>
      <c r="X1371" s="64"/>
      <c r="Y1371" s="64"/>
      <c r="Z1371" s="20"/>
      <c r="AA1371" s="20"/>
      <c r="AB1371" s="20"/>
      <c r="AC1371" s="64"/>
      <c r="AD1371" s="64"/>
      <c r="AE1371" s="64"/>
      <c r="AF1371" s="20"/>
      <c r="AG1371" s="64" t="s">
        <v>5378</v>
      </c>
      <c r="AI1371" s="64"/>
      <c r="AK1371" s="64"/>
      <c r="AL1371" s="64"/>
      <c r="AM1371" s="64"/>
      <c r="AN1371" s="64"/>
      <c r="AO1371" s="64"/>
      <c r="AP1371" s="64"/>
      <c r="AQ1371" s="64"/>
      <c r="AR1371" s="64"/>
      <c r="AS1371" s="64"/>
      <c r="AT1371" s="64"/>
      <c r="AU1371" s="68"/>
      <c r="BC1371" s="64"/>
      <c r="BD1371" s="64"/>
      <c r="BE1371" s="65"/>
      <c r="BF1371" s="65"/>
      <c r="BG1371" s="65"/>
      <c r="BH1371" s="65"/>
      <c r="BI1371" s="20"/>
      <c r="BJ1371" s="20"/>
      <c r="BK1371" s="20"/>
      <c r="BL1371" s="20"/>
      <c r="BM1371" s="64"/>
      <c r="BN1371" s="65"/>
      <c r="BO1371" s="64"/>
      <c r="BP1371" s="65"/>
      <c r="BQ1371" s="64"/>
      <c r="BR1371" s="65"/>
      <c r="BS1371" s="64"/>
      <c r="BT1371" s="64"/>
      <c r="BU1371" s="64"/>
      <c r="BV1371" s="64"/>
      <c r="BW1371" s="64"/>
      <c r="BX1371" s="64"/>
      <c r="BY1371" s="64"/>
      <c r="BZ1371" s="64"/>
      <c r="CA1371" s="64"/>
      <c r="CB1371" s="64"/>
      <c r="CC1371" s="64"/>
      <c r="CD1371" s="64"/>
      <c r="CE1371" s="64"/>
      <c r="CF1371" s="64"/>
      <c r="CG1371" s="64"/>
      <c r="CH1371" s="64"/>
      <c r="CI1371" s="64"/>
      <c r="CJ1371" s="64"/>
      <c r="CK1371"/>
      <c r="CP1371"/>
      <c r="CQ1371"/>
      <c r="CR1371"/>
      <c r="CS1371"/>
      <c r="CT1371"/>
      <c r="CU1371"/>
      <c r="CV1371"/>
      <c r="CW1371" s="64"/>
    </row>
    <row r="1372" spans="1:101" s="17" customFormat="1" x14ac:dyDescent="0.25">
      <c r="A1372" s="64"/>
      <c r="C1372" s="64"/>
      <c r="D1372" s="64"/>
      <c r="E1372" s="64"/>
      <c r="F1372" s="66"/>
      <c r="W1372" s="20"/>
      <c r="X1372" s="64"/>
      <c r="Y1372" s="64"/>
      <c r="Z1372" s="20"/>
      <c r="AA1372" s="20"/>
      <c r="AB1372" s="20"/>
      <c r="AC1372" s="64"/>
      <c r="AD1372" s="64"/>
      <c r="AE1372" s="64"/>
      <c r="AF1372" s="20"/>
      <c r="AG1372" s="64" t="s">
        <v>5382</v>
      </c>
      <c r="AI1372" s="64"/>
      <c r="AK1372" s="64"/>
      <c r="AL1372" s="64"/>
      <c r="AM1372" s="64"/>
      <c r="AN1372" s="64"/>
      <c r="AO1372" s="64"/>
      <c r="AP1372" s="64"/>
      <c r="AQ1372" s="64"/>
      <c r="AR1372" s="64"/>
      <c r="AS1372" s="64"/>
      <c r="AT1372" s="64"/>
      <c r="AU1372" s="68"/>
      <c r="BC1372" s="64"/>
      <c r="BD1372" s="64"/>
      <c r="BE1372" s="65"/>
      <c r="BF1372" s="65"/>
      <c r="BG1372" s="65"/>
      <c r="BH1372" s="65"/>
      <c r="BI1372" s="20"/>
      <c r="BJ1372" s="20"/>
      <c r="BK1372" s="20"/>
      <c r="BL1372" s="20"/>
      <c r="BM1372" s="64"/>
      <c r="BN1372" s="65"/>
      <c r="BO1372" s="64"/>
      <c r="BP1372" s="65"/>
      <c r="BQ1372" s="64"/>
      <c r="BR1372" s="65"/>
      <c r="BS1372" s="64"/>
      <c r="BT1372" s="64"/>
      <c r="BU1372" s="64"/>
      <c r="BV1372" s="64"/>
      <c r="BW1372" s="64"/>
      <c r="BX1372" s="64"/>
      <c r="BY1372" s="64"/>
      <c r="BZ1372" s="64"/>
      <c r="CA1372" s="64"/>
      <c r="CB1372" s="64"/>
      <c r="CC1372" s="64"/>
      <c r="CD1372" s="64"/>
      <c r="CE1372" s="64"/>
      <c r="CF1372" s="64"/>
      <c r="CG1372" s="64" t="s">
        <v>103</v>
      </c>
      <c r="CH1372" s="64"/>
      <c r="CI1372" s="64"/>
      <c r="CJ1372" s="64"/>
      <c r="CK1372"/>
      <c r="CP1372"/>
      <c r="CQ1372"/>
      <c r="CR1372"/>
      <c r="CS1372"/>
      <c r="CT1372"/>
      <c r="CU1372"/>
      <c r="CV1372"/>
      <c r="CW1372" s="64"/>
    </row>
    <row r="1373" spans="1:101" s="17" customFormat="1" x14ac:dyDescent="0.25">
      <c r="A1373" s="64"/>
      <c r="C1373" s="64"/>
      <c r="D1373" s="64"/>
      <c r="E1373" s="64"/>
      <c r="F1373" s="66"/>
      <c r="W1373" s="20"/>
      <c r="X1373" s="64"/>
      <c r="Y1373" s="64"/>
      <c r="Z1373" s="20"/>
      <c r="AA1373" s="20"/>
      <c r="AB1373" s="20"/>
      <c r="AC1373" s="64"/>
      <c r="AD1373" s="64"/>
      <c r="AE1373" s="64"/>
      <c r="AF1373" s="20"/>
      <c r="AG1373" s="64" t="s">
        <v>5385</v>
      </c>
      <c r="AI1373" s="64"/>
      <c r="AK1373" s="64"/>
      <c r="AL1373" s="64"/>
      <c r="AM1373" s="64"/>
      <c r="AN1373" s="64"/>
      <c r="AO1373" s="64"/>
      <c r="AP1373" s="64"/>
      <c r="AQ1373" s="64"/>
      <c r="AR1373" s="64"/>
      <c r="AS1373" s="64"/>
      <c r="AT1373" s="64"/>
      <c r="AU1373" s="68"/>
      <c r="BC1373" s="64"/>
      <c r="BD1373" s="64"/>
      <c r="BE1373" s="65"/>
      <c r="BF1373" s="65"/>
      <c r="BG1373" s="65"/>
      <c r="BH1373" s="65"/>
      <c r="BI1373" s="20"/>
      <c r="BJ1373" s="20"/>
      <c r="BK1373" s="20"/>
      <c r="BL1373" s="20"/>
      <c r="BM1373" s="64"/>
      <c r="BN1373" s="65"/>
      <c r="BO1373" s="64"/>
      <c r="BP1373" s="65"/>
      <c r="BQ1373" s="64"/>
      <c r="BR1373" s="65"/>
      <c r="BS1373" s="64"/>
      <c r="BT1373" s="64"/>
      <c r="BU1373" s="64"/>
      <c r="BV1373" s="64"/>
      <c r="BW1373" s="64"/>
      <c r="BX1373" s="64"/>
      <c r="BY1373" s="64"/>
      <c r="BZ1373" s="64"/>
      <c r="CA1373" s="64"/>
      <c r="CB1373" s="64"/>
      <c r="CC1373" s="64"/>
      <c r="CD1373" s="64"/>
      <c r="CE1373" s="64"/>
      <c r="CF1373" s="64"/>
      <c r="CG1373" s="64" t="s">
        <v>103</v>
      </c>
      <c r="CH1373" s="64"/>
      <c r="CI1373" s="64"/>
      <c r="CJ1373" s="64"/>
      <c r="CK1373"/>
      <c r="CP1373"/>
      <c r="CQ1373"/>
      <c r="CR1373"/>
      <c r="CS1373"/>
      <c r="CT1373"/>
      <c r="CU1373"/>
      <c r="CV1373"/>
      <c r="CW1373" s="64"/>
    </row>
    <row r="1374" spans="1:101" s="17" customFormat="1" x14ac:dyDescent="0.25">
      <c r="A1374" s="64"/>
      <c r="C1374" s="64"/>
      <c r="D1374" s="64"/>
      <c r="E1374" s="64"/>
      <c r="F1374" s="66"/>
      <c r="W1374" s="20"/>
      <c r="X1374" s="64"/>
      <c r="Y1374" s="64"/>
      <c r="Z1374" s="20"/>
      <c r="AA1374" s="20"/>
      <c r="AB1374" s="20"/>
      <c r="AC1374" s="64"/>
      <c r="AD1374" s="64"/>
      <c r="AE1374" s="64"/>
      <c r="AF1374" s="20"/>
      <c r="AG1374" s="64" t="s">
        <v>5388</v>
      </c>
      <c r="AI1374" s="64"/>
      <c r="AK1374" s="64"/>
      <c r="AL1374" s="64"/>
      <c r="AM1374" s="64"/>
      <c r="AN1374" s="64"/>
      <c r="AO1374" s="64"/>
      <c r="AP1374" s="64"/>
      <c r="AQ1374" s="64"/>
      <c r="AR1374" s="64"/>
      <c r="AS1374" s="64"/>
      <c r="AT1374" s="64"/>
      <c r="AU1374" s="68"/>
      <c r="BC1374" s="64"/>
      <c r="BD1374" s="64"/>
      <c r="BE1374" s="65"/>
      <c r="BF1374" s="65"/>
      <c r="BG1374" s="65"/>
      <c r="BH1374" s="65"/>
      <c r="BI1374" s="20"/>
      <c r="BJ1374" s="20"/>
      <c r="BK1374" s="20"/>
      <c r="BL1374" s="20"/>
      <c r="BM1374" s="64"/>
      <c r="BN1374" s="65"/>
      <c r="BO1374" s="64"/>
      <c r="BP1374" s="65"/>
      <c r="BQ1374" s="64"/>
      <c r="BR1374" s="65"/>
      <c r="BS1374" s="64"/>
      <c r="BT1374" s="64"/>
      <c r="BU1374" s="64"/>
      <c r="BV1374" s="64"/>
      <c r="BW1374" s="64"/>
      <c r="BX1374" s="64"/>
      <c r="BY1374" s="64"/>
      <c r="BZ1374" s="64"/>
      <c r="CA1374" s="64"/>
      <c r="CB1374" s="64"/>
      <c r="CC1374" s="64"/>
      <c r="CD1374" s="64"/>
      <c r="CE1374" s="64"/>
      <c r="CF1374" s="64"/>
      <c r="CG1374" s="64" t="s">
        <v>103</v>
      </c>
      <c r="CH1374" s="64"/>
      <c r="CI1374" s="64"/>
      <c r="CJ1374" s="64"/>
      <c r="CK1374"/>
      <c r="CP1374"/>
      <c r="CQ1374"/>
      <c r="CR1374"/>
      <c r="CS1374"/>
      <c r="CT1374"/>
      <c r="CU1374"/>
      <c r="CV1374"/>
      <c r="CW1374" s="64"/>
    </row>
    <row r="1375" spans="1:101" s="17" customFormat="1" x14ac:dyDescent="0.25">
      <c r="A1375" s="64"/>
      <c r="C1375" s="64"/>
      <c r="D1375" s="64"/>
      <c r="E1375" s="64"/>
      <c r="F1375" s="66"/>
      <c r="W1375" s="20"/>
      <c r="X1375" s="64"/>
      <c r="Y1375" s="64"/>
      <c r="Z1375" s="20"/>
      <c r="AA1375" s="20"/>
      <c r="AB1375" s="20"/>
      <c r="AC1375" s="64"/>
      <c r="AD1375" s="64"/>
      <c r="AE1375" s="64"/>
      <c r="AF1375" s="20"/>
      <c r="AG1375" s="64" t="s">
        <v>5391</v>
      </c>
      <c r="AI1375" s="64"/>
      <c r="AK1375" s="64"/>
      <c r="AL1375" s="64"/>
      <c r="AM1375" s="64"/>
      <c r="AN1375" s="64"/>
      <c r="AO1375" s="64"/>
      <c r="AP1375" s="64"/>
      <c r="AQ1375" s="64"/>
      <c r="AR1375" s="64"/>
      <c r="AS1375" s="64"/>
      <c r="AT1375" s="64"/>
      <c r="AU1375" s="68"/>
      <c r="BC1375" s="64"/>
      <c r="BD1375" s="64"/>
      <c r="BE1375" s="65"/>
      <c r="BF1375" s="65"/>
      <c r="BG1375" s="65"/>
      <c r="BH1375" s="65"/>
      <c r="BI1375" s="20"/>
      <c r="BJ1375" s="20"/>
      <c r="BK1375" s="20"/>
      <c r="BL1375" s="20"/>
      <c r="BM1375" s="64"/>
      <c r="BN1375" s="65"/>
      <c r="BO1375" s="64"/>
      <c r="BP1375" s="65"/>
      <c r="BQ1375" s="64"/>
      <c r="BR1375" s="65"/>
      <c r="BS1375" s="64"/>
      <c r="BT1375" s="64"/>
      <c r="BU1375" s="64"/>
      <c r="BV1375" s="64"/>
      <c r="BW1375" s="64"/>
      <c r="BX1375" s="64"/>
      <c r="BY1375" s="64"/>
      <c r="BZ1375" s="64"/>
      <c r="CA1375" s="64"/>
      <c r="CB1375" s="64"/>
      <c r="CC1375" s="64"/>
      <c r="CD1375" s="64"/>
      <c r="CE1375" s="64"/>
      <c r="CF1375" s="64"/>
      <c r="CG1375" s="64" t="s">
        <v>103</v>
      </c>
      <c r="CH1375" s="64"/>
      <c r="CI1375" s="64"/>
      <c r="CJ1375" s="64"/>
      <c r="CK1375"/>
      <c r="CP1375"/>
      <c r="CQ1375"/>
      <c r="CR1375"/>
      <c r="CS1375"/>
      <c r="CT1375"/>
      <c r="CU1375"/>
      <c r="CV1375"/>
      <c r="CW1375" s="64"/>
    </row>
    <row r="1376" spans="1:101" s="17" customFormat="1" x14ac:dyDescent="0.25">
      <c r="A1376" s="64"/>
      <c r="C1376" s="64"/>
      <c r="D1376" s="64"/>
      <c r="E1376" s="64"/>
      <c r="F1376" s="66"/>
      <c r="W1376" s="20"/>
      <c r="X1376" s="64"/>
      <c r="Y1376" s="64"/>
      <c r="Z1376" s="20"/>
      <c r="AA1376" s="20"/>
      <c r="AB1376" s="20"/>
      <c r="AC1376" s="64"/>
      <c r="AD1376" s="64"/>
      <c r="AE1376" s="64"/>
      <c r="AF1376" s="20"/>
      <c r="AG1376" s="64" t="s">
        <v>5395</v>
      </c>
      <c r="AI1376" s="64"/>
      <c r="AK1376" s="64"/>
      <c r="AL1376" s="64"/>
      <c r="AM1376" s="64"/>
      <c r="AN1376" s="64"/>
      <c r="AO1376" s="64"/>
      <c r="AP1376" s="64"/>
      <c r="AQ1376" s="64"/>
      <c r="AR1376" s="64"/>
      <c r="AS1376" s="64"/>
      <c r="AT1376" s="64"/>
      <c r="AU1376" s="68"/>
      <c r="BC1376" s="64"/>
      <c r="BD1376" s="64"/>
      <c r="BE1376" s="65"/>
      <c r="BF1376" s="65"/>
      <c r="BG1376" s="65"/>
      <c r="BH1376" s="65"/>
      <c r="BI1376" s="20"/>
      <c r="BJ1376" s="20"/>
      <c r="BK1376" s="20"/>
      <c r="BL1376" s="20"/>
      <c r="BM1376" s="64"/>
      <c r="BN1376" s="65"/>
      <c r="BO1376" s="64"/>
      <c r="BP1376" s="65"/>
      <c r="BQ1376" s="64"/>
      <c r="BR1376" s="65"/>
      <c r="BS1376" s="64"/>
      <c r="BT1376" s="64"/>
      <c r="BU1376" s="64"/>
      <c r="BV1376" s="64"/>
      <c r="BW1376" s="64"/>
      <c r="BX1376" s="64"/>
      <c r="BY1376" s="64"/>
      <c r="BZ1376" s="64"/>
      <c r="CA1376" s="64"/>
      <c r="CB1376" s="64"/>
      <c r="CC1376" s="64"/>
      <c r="CD1376" s="64"/>
      <c r="CE1376" s="64"/>
      <c r="CF1376" s="64"/>
      <c r="CG1376" s="64" t="s">
        <v>103</v>
      </c>
      <c r="CH1376" s="64"/>
      <c r="CI1376" s="64"/>
      <c r="CJ1376" s="64"/>
      <c r="CK1376"/>
      <c r="CP1376"/>
      <c r="CQ1376"/>
      <c r="CR1376"/>
      <c r="CS1376"/>
      <c r="CT1376"/>
      <c r="CU1376"/>
      <c r="CV1376"/>
      <c r="CW1376" s="64"/>
    </row>
    <row r="1377" spans="1:101" s="17" customFormat="1" x14ac:dyDescent="0.25">
      <c r="A1377" s="64"/>
      <c r="C1377" s="64"/>
      <c r="D1377" s="64"/>
      <c r="E1377" s="64"/>
      <c r="F1377" s="66"/>
      <c r="W1377" s="20"/>
      <c r="X1377" s="64"/>
      <c r="Y1377" s="64"/>
      <c r="Z1377" s="20"/>
      <c r="AA1377" s="20"/>
      <c r="AB1377" s="20"/>
      <c r="AC1377" s="64"/>
      <c r="AD1377" s="64"/>
      <c r="AE1377" s="64"/>
      <c r="AF1377" s="20"/>
      <c r="AG1377" s="64" t="s">
        <v>5399</v>
      </c>
      <c r="AI1377" s="64"/>
      <c r="AK1377" s="64"/>
      <c r="AL1377" s="64"/>
      <c r="AM1377" s="64"/>
      <c r="AN1377" s="64"/>
      <c r="AO1377" s="64"/>
      <c r="AP1377" s="64"/>
      <c r="AQ1377" s="64"/>
      <c r="AR1377" s="64"/>
      <c r="AS1377" s="64"/>
      <c r="AT1377" s="64"/>
      <c r="AU1377" s="68"/>
      <c r="BC1377" s="64"/>
      <c r="BD1377" s="64"/>
      <c r="BE1377" s="65"/>
      <c r="BF1377" s="65"/>
      <c r="BG1377" s="65"/>
      <c r="BH1377" s="65"/>
      <c r="BI1377" s="20"/>
      <c r="BJ1377" s="20"/>
      <c r="BK1377" s="20"/>
      <c r="BL1377" s="20"/>
      <c r="BM1377" s="64"/>
      <c r="BN1377" s="65"/>
      <c r="BO1377" s="64"/>
      <c r="BP1377" s="65"/>
      <c r="BQ1377" s="64"/>
      <c r="BR1377" s="65"/>
      <c r="BS1377" s="64"/>
      <c r="BT1377" s="64"/>
      <c r="BU1377" s="64"/>
      <c r="BV1377" s="64"/>
      <c r="BW1377" s="64"/>
      <c r="BX1377" s="64"/>
      <c r="BY1377" s="64"/>
      <c r="BZ1377" s="64"/>
      <c r="CA1377" s="64"/>
      <c r="CB1377" s="64"/>
      <c r="CC1377" s="64"/>
      <c r="CD1377" s="64"/>
      <c r="CE1377" s="64"/>
      <c r="CF1377" s="64"/>
      <c r="CG1377" s="64" t="s">
        <v>103</v>
      </c>
      <c r="CH1377" s="64"/>
      <c r="CI1377" s="64"/>
      <c r="CJ1377" s="64"/>
      <c r="CK1377"/>
      <c r="CP1377"/>
      <c r="CQ1377"/>
      <c r="CR1377"/>
      <c r="CS1377"/>
      <c r="CT1377"/>
      <c r="CU1377"/>
      <c r="CV1377"/>
      <c r="CW1377" s="64"/>
    </row>
    <row r="1378" spans="1:101" s="17" customFormat="1" x14ac:dyDescent="0.25">
      <c r="A1378" s="64"/>
      <c r="C1378" s="64"/>
      <c r="D1378" s="64"/>
      <c r="E1378" s="64"/>
      <c r="F1378" s="66"/>
      <c r="W1378" s="20"/>
      <c r="X1378" s="64"/>
      <c r="Y1378" s="64"/>
      <c r="Z1378" s="20"/>
      <c r="AA1378" s="20"/>
      <c r="AB1378" s="20"/>
      <c r="AC1378" s="64"/>
      <c r="AD1378" s="64"/>
      <c r="AE1378" s="64"/>
      <c r="AF1378" s="20"/>
      <c r="AG1378" s="64" t="s">
        <v>5402</v>
      </c>
      <c r="AI1378" s="64"/>
      <c r="AK1378" s="64"/>
      <c r="AL1378" s="64"/>
      <c r="AM1378" s="64"/>
      <c r="AN1378" s="64"/>
      <c r="AO1378" s="64"/>
      <c r="AP1378" s="64"/>
      <c r="AQ1378" s="64"/>
      <c r="AR1378" s="64"/>
      <c r="AS1378" s="64"/>
      <c r="AT1378" s="64"/>
      <c r="AU1378" s="68"/>
      <c r="BC1378" s="64"/>
      <c r="BD1378" s="64"/>
      <c r="BE1378" s="65"/>
      <c r="BF1378" s="65"/>
      <c r="BG1378" s="65"/>
      <c r="BH1378" s="65"/>
      <c r="BI1378" s="20"/>
      <c r="BJ1378" s="20"/>
      <c r="BK1378" s="20"/>
      <c r="BL1378" s="20"/>
      <c r="BM1378" s="64"/>
      <c r="BN1378" s="65"/>
      <c r="BO1378" s="64"/>
      <c r="BP1378" s="65"/>
      <c r="BQ1378" s="64"/>
      <c r="BR1378" s="65"/>
      <c r="BS1378" s="64"/>
      <c r="BT1378" s="64"/>
      <c r="BU1378" s="64"/>
      <c r="BV1378" s="64"/>
      <c r="BW1378" s="64"/>
      <c r="BX1378" s="64"/>
      <c r="BY1378" s="64"/>
      <c r="BZ1378" s="64"/>
      <c r="CA1378" s="64"/>
      <c r="CB1378" s="64"/>
      <c r="CC1378" s="64"/>
      <c r="CD1378" s="64"/>
      <c r="CE1378" s="64"/>
      <c r="CF1378" s="64"/>
      <c r="CG1378" s="64" t="s">
        <v>5403</v>
      </c>
      <c r="CH1378" s="64"/>
      <c r="CI1378" s="64"/>
      <c r="CJ1378" s="64"/>
      <c r="CK1378"/>
      <c r="CP1378"/>
      <c r="CQ1378"/>
      <c r="CR1378"/>
      <c r="CS1378"/>
      <c r="CT1378"/>
      <c r="CU1378"/>
      <c r="CV1378"/>
      <c r="CW1378" s="64"/>
    </row>
    <row r="1379" spans="1:101" s="17" customFormat="1" x14ac:dyDescent="0.25">
      <c r="A1379" s="64"/>
      <c r="C1379" s="64"/>
      <c r="D1379" s="64"/>
      <c r="E1379" s="64"/>
      <c r="F1379" s="66"/>
      <c r="W1379" s="20"/>
      <c r="X1379" s="64"/>
      <c r="Y1379" s="64"/>
      <c r="Z1379" s="20"/>
      <c r="AA1379" s="20"/>
      <c r="AB1379" s="20"/>
      <c r="AC1379" s="64"/>
      <c r="AD1379" s="64"/>
      <c r="AE1379" s="64"/>
      <c r="AF1379" s="20"/>
      <c r="AG1379" s="64" t="s">
        <v>5408</v>
      </c>
      <c r="AI1379" s="64"/>
      <c r="AK1379" s="64"/>
      <c r="AL1379" s="64"/>
      <c r="AM1379" s="64"/>
      <c r="AN1379" s="64"/>
      <c r="AO1379" s="64"/>
      <c r="AP1379" s="64"/>
      <c r="AQ1379" s="64"/>
      <c r="AR1379" s="64"/>
      <c r="AS1379" s="64"/>
      <c r="AT1379" s="64"/>
      <c r="AU1379" s="68"/>
      <c r="BC1379" s="64"/>
      <c r="BD1379" s="64"/>
      <c r="BE1379" s="65"/>
      <c r="BF1379" s="65"/>
      <c r="BG1379" s="65"/>
      <c r="BH1379" s="65"/>
      <c r="BI1379" s="20"/>
      <c r="BJ1379" s="20"/>
      <c r="BK1379" s="20"/>
      <c r="BL1379" s="20"/>
      <c r="BM1379" s="64"/>
      <c r="BN1379" s="65"/>
      <c r="BO1379" s="64"/>
      <c r="BP1379" s="65"/>
      <c r="BQ1379" s="64"/>
      <c r="BR1379" s="65"/>
      <c r="BS1379" s="64"/>
      <c r="BT1379" s="64"/>
      <c r="BU1379" s="64"/>
      <c r="BV1379" s="64"/>
      <c r="BW1379" s="64"/>
      <c r="BX1379" s="64"/>
      <c r="BY1379" s="64"/>
      <c r="BZ1379" s="64"/>
      <c r="CA1379" s="64"/>
      <c r="CB1379" s="64"/>
      <c r="CC1379" s="64"/>
      <c r="CD1379" s="64"/>
      <c r="CE1379" s="64"/>
      <c r="CF1379" s="64"/>
      <c r="CG1379" s="64" t="s">
        <v>5403</v>
      </c>
      <c r="CH1379" s="64"/>
      <c r="CI1379" s="64"/>
      <c r="CJ1379" s="64"/>
      <c r="CK1379"/>
      <c r="CP1379"/>
      <c r="CQ1379"/>
      <c r="CR1379"/>
      <c r="CS1379"/>
      <c r="CT1379"/>
      <c r="CU1379"/>
      <c r="CV1379"/>
      <c r="CW1379" s="64"/>
    </row>
    <row r="1380" spans="1:101" s="17" customFormat="1" x14ac:dyDescent="0.25">
      <c r="A1380" s="64"/>
      <c r="C1380" s="64"/>
      <c r="D1380" s="64"/>
      <c r="E1380" s="64"/>
      <c r="F1380" s="66"/>
      <c r="W1380" s="20"/>
      <c r="X1380" s="64"/>
      <c r="Y1380" s="64"/>
      <c r="Z1380" s="20"/>
      <c r="AA1380" s="20"/>
      <c r="AB1380" s="20"/>
      <c r="AC1380" s="64"/>
      <c r="AD1380" s="64"/>
      <c r="AE1380" s="64"/>
      <c r="AF1380" s="20"/>
      <c r="AG1380" s="64" t="s">
        <v>5415</v>
      </c>
      <c r="AI1380" s="64"/>
      <c r="AK1380" s="64"/>
      <c r="AL1380" s="64"/>
      <c r="AM1380" s="64"/>
      <c r="AN1380" s="64"/>
      <c r="AO1380" s="64"/>
      <c r="AP1380" s="64"/>
      <c r="AQ1380" s="64"/>
      <c r="AR1380" s="64"/>
      <c r="AS1380" s="64"/>
      <c r="AT1380" s="64"/>
      <c r="AU1380" s="68"/>
      <c r="BC1380" s="64"/>
      <c r="BD1380" s="64"/>
      <c r="BE1380" s="65"/>
      <c r="BF1380" s="65"/>
      <c r="BG1380" s="65"/>
      <c r="BH1380" s="65"/>
      <c r="BI1380" s="20"/>
      <c r="BJ1380" s="20"/>
      <c r="BK1380" s="20"/>
      <c r="BL1380" s="20"/>
      <c r="BM1380" s="64"/>
      <c r="BN1380" s="65"/>
      <c r="BO1380" s="64"/>
      <c r="BP1380" s="65"/>
      <c r="BQ1380" s="64"/>
      <c r="BR1380" s="65"/>
      <c r="BS1380" s="64"/>
      <c r="BT1380" s="64"/>
      <c r="BU1380" s="64"/>
      <c r="BV1380" s="64"/>
      <c r="BW1380" s="64"/>
      <c r="BX1380" s="64"/>
      <c r="BY1380" s="64"/>
      <c r="BZ1380" s="64"/>
      <c r="CA1380" s="64"/>
      <c r="CB1380" s="64"/>
      <c r="CC1380" s="64"/>
      <c r="CD1380" s="64"/>
      <c r="CE1380" s="64"/>
      <c r="CF1380" s="64"/>
      <c r="CG1380" s="64" t="s">
        <v>103</v>
      </c>
      <c r="CH1380" s="64"/>
      <c r="CI1380" s="64"/>
      <c r="CJ1380" s="64"/>
      <c r="CK1380"/>
      <c r="CP1380"/>
      <c r="CQ1380"/>
      <c r="CR1380"/>
      <c r="CS1380"/>
      <c r="CT1380"/>
      <c r="CU1380"/>
      <c r="CV1380"/>
      <c r="CW1380" s="64"/>
    </row>
    <row r="1381" spans="1:101" s="17" customFormat="1" x14ac:dyDescent="0.25">
      <c r="A1381" s="64"/>
      <c r="C1381" s="64"/>
      <c r="D1381" s="64"/>
      <c r="E1381" s="64"/>
      <c r="F1381" s="66"/>
      <c r="W1381" s="20"/>
      <c r="X1381" s="64"/>
      <c r="Y1381" s="64"/>
      <c r="Z1381" s="20"/>
      <c r="AA1381" s="20"/>
      <c r="AB1381" s="20"/>
      <c r="AC1381" s="64"/>
      <c r="AD1381" s="64"/>
      <c r="AE1381" s="64"/>
      <c r="AF1381" s="20"/>
      <c r="AG1381" s="64" t="s">
        <v>5420</v>
      </c>
      <c r="AI1381" s="64"/>
      <c r="AK1381" s="64"/>
      <c r="AL1381" s="64"/>
      <c r="AM1381" s="64"/>
      <c r="AN1381" s="64"/>
      <c r="AO1381" s="64"/>
      <c r="AP1381" s="64"/>
      <c r="AQ1381" s="64"/>
      <c r="AR1381" s="64"/>
      <c r="AS1381" s="64"/>
      <c r="AT1381" s="64"/>
      <c r="AU1381" s="68"/>
      <c r="BC1381" s="64"/>
      <c r="BD1381" s="64"/>
      <c r="BE1381" s="65"/>
      <c r="BF1381" s="65"/>
      <c r="BG1381" s="65"/>
      <c r="BH1381" s="65"/>
      <c r="BI1381" s="20"/>
      <c r="BJ1381" s="20"/>
      <c r="BK1381" s="20"/>
      <c r="BL1381" s="20"/>
      <c r="BM1381" s="64"/>
      <c r="BN1381" s="65"/>
      <c r="BO1381" s="64"/>
      <c r="BP1381" s="65"/>
      <c r="BQ1381" s="64"/>
      <c r="BR1381" s="65"/>
      <c r="BS1381" s="64"/>
      <c r="BT1381" s="64"/>
      <c r="BU1381" s="64"/>
      <c r="BV1381" s="64"/>
      <c r="BW1381" s="64"/>
      <c r="BX1381" s="64"/>
      <c r="BY1381" s="64"/>
      <c r="BZ1381" s="64"/>
      <c r="CA1381" s="64"/>
      <c r="CB1381" s="64"/>
      <c r="CC1381" s="64"/>
      <c r="CD1381" s="64"/>
      <c r="CE1381" s="64"/>
      <c r="CF1381" s="64"/>
      <c r="CG1381" s="64"/>
      <c r="CH1381" s="64"/>
      <c r="CI1381" s="64"/>
      <c r="CJ1381" s="64"/>
      <c r="CK1381"/>
      <c r="CP1381"/>
      <c r="CQ1381"/>
      <c r="CR1381"/>
      <c r="CS1381"/>
      <c r="CT1381"/>
      <c r="CU1381"/>
      <c r="CV1381"/>
      <c r="CW1381" s="64"/>
    </row>
    <row r="1382" spans="1:101" s="17" customFormat="1" x14ac:dyDescent="0.25">
      <c r="A1382" s="64"/>
      <c r="C1382" s="64"/>
      <c r="D1382" s="64"/>
      <c r="E1382" s="64"/>
      <c r="F1382" s="66"/>
      <c r="W1382" s="20"/>
      <c r="X1382" s="64"/>
      <c r="Y1382" s="64"/>
      <c r="Z1382" s="20"/>
      <c r="AA1382" s="20"/>
      <c r="AB1382" s="20"/>
      <c r="AC1382" s="64"/>
      <c r="AD1382" s="64"/>
      <c r="AE1382" s="64"/>
      <c r="AF1382" s="20"/>
      <c r="AG1382" s="64" t="s">
        <v>5426</v>
      </c>
      <c r="AI1382" s="64"/>
      <c r="AK1382" s="64"/>
      <c r="AL1382" s="64"/>
      <c r="AM1382" s="64"/>
      <c r="AN1382" s="64"/>
      <c r="AO1382" s="64"/>
      <c r="AP1382" s="64"/>
      <c r="AQ1382" s="64"/>
      <c r="AR1382" s="64"/>
      <c r="AS1382" s="64"/>
      <c r="AT1382" s="64"/>
      <c r="AU1382" s="68"/>
      <c r="BC1382" s="64"/>
      <c r="BD1382" s="64"/>
      <c r="BE1382" s="65"/>
      <c r="BF1382" s="65"/>
      <c r="BG1382" s="65"/>
      <c r="BH1382" s="65"/>
      <c r="BI1382" s="20"/>
      <c r="BJ1382" s="20"/>
      <c r="BK1382" s="20"/>
      <c r="BL1382" s="20"/>
      <c r="BM1382" s="64"/>
      <c r="BN1382" s="65"/>
      <c r="BO1382" s="64"/>
      <c r="BP1382" s="65"/>
      <c r="BQ1382" s="64"/>
      <c r="BR1382" s="65"/>
      <c r="BS1382" s="64"/>
      <c r="BT1382" s="64"/>
      <c r="BU1382" s="64"/>
      <c r="BV1382" s="64"/>
      <c r="BW1382" s="64"/>
      <c r="BX1382" s="64"/>
      <c r="BY1382" s="64"/>
      <c r="BZ1382" s="64"/>
      <c r="CA1382" s="64"/>
      <c r="CB1382" s="64"/>
      <c r="CC1382" s="64"/>
      <c r="CD1382" s="64"/>
      <c r="CE1382" s="64"/>
      <c r="CF1382" s="64"/>
      <c r="CG1382" s="64" t="s">
        <v>103</v>
      </c>
      <c r="CH1382" s="64"/>
      <c r="CI1382" s="64"/>
      <c r="CJ1382" s="64"/>
      <c r="CK1382"/>
      <c r="CP1382"/>
      <c r="CQ1382"/>
      <c r="CR1382"/>
      <c r="CS1382"/>
      <c r="CT1382"/>
      <c r="CU1382"/>
      <c r="CV1382"/>
      <c r="CW1382" s="64"/>
    </row>
    <row r="1383" spans="1:101" s="17" customFormat="1" x14ac:dyDescent="0.25">
      <c r="A1383" s="64"/>
      <c r="C1383" s="64"/>
      <c r="D1383" s="64"/>
      <c r="E1383" s="64"/>
      <c r="F1383" s="66"/>
      <c r="W1383" s="20"/>
      <c r="X1383" s="64"/>
      <c r="Y1383" s="64"/>
      <c r="Z1383" s="20"/>
      <c r="AA1383" s="20"/>
      <c r="AB1383" s="20"/>
      <c r="AC1383" s="64"/>
      <c r="AD1383" s="67"/>
      <c r="AE1383" s="67"/>
      <c r="AF1383" s="20"/>
      <c r="AG1383" s="67" t="s">
        <v>5432</v>
      </c>
      <c r="AI1383" s="64"/>
      <c r="AK1383" s="64"/>
      <c r="AL1383" s="64"/>
      <c r="AM1383" s="64"/>
      <c r="AN1383" s="64"/>
      <c r="AO1383" s="64"/>
      <c r="AP1383" s="64"/>
      <c r="AQ1383" s="64"/>
      <c r="AR1383" s="64"/>
      <c r="AS1383" s="64"/>
      <c r="AT1383" s="64"/>
      <c r="AU1383" s="68"/>
      <c r="BC1383" s="64"/>
      <c r="BD1383" s="64"/>
      <c r="BE1383" s="65"/>
      <c r="BF1383" s="65"/>
      <c r="BG1383" s="65"/>
      <c r="BH1383" s="65"/>
      <c r="BI1383" s="20"/>
      <c r="BJ1383" s="20"/>
      <c r="BK1383" s="20"/>
      <c r="BL1383" s="20"/>
      <c r="BM1383" s="64"/>
      <c r="BN1383" s="65"/>
      <c r="BO1383" s="64"/>
      <c r="BP1383" s="65"/>
      <c r="BQ1383" s="64"/>
      <c r="BR1383" s="65"/>
      <c r="BS1383" s="64"/>
      <c r="BT1383" s="64"/>
      <c r="BU1383" s="64"/>
      <c r="BV1383" s="67"/>
      <c r="BW1383" s="67"/>
      <c r="BX1383" s="67"/>
      <c r="BY1383" s="64"/>
      <c r="BZ1383" s="64"/>
      <c r="CA1383" s="64"/>
      <c r="CB1383" s="64"/>
      <c r="CC1383" s="64"/>
      <c r="CD1383" s="64"/>
      <c r="CE1383" s="64"/>
      <c r="CF1383" s="64"/>
      <c r="CG1383" s="64" t="s">
        <v>103</v>
      </c>
      <c r="CH1383" s="64"/>
      <c r="CI1383" s="64"/>
      <c r="CJ1383" s="64"/>
      <c r="CK1383"/>
      <c r="CP1383"/>
      <c r="CQ1383"/>
      <c r="CR1383"/>
      <c r="CS1383"/>
      <c r="CT1383"/>
      <c r="CU1383"/>
      <c r="CV1383"/>
      <c r="CW1383" s="64"/>
    </row>
    <row r="1384" spans="1:101" s="17" customFormat="1" x14ac:dyDescent="0.25">
      <c r="A1384" s="64"/>
      <c r="C1384" s="64"/>
      <c r="D1384" s="64"/>
      <c r="E1384" s="64"/>
      <c r="F1384" s="66"/>
      <c r="W1384" s="20"/>
      <c r="X1384" s="64"/>
      <c r="Y1384" s="64"/>
      <c r="Z1384" s="20"/>
      <c r="AA1384" s="20"/>
      <c r="AB1384" s="20"/>
      <c r="AC1384" s="64"/>
      <c r="AD1384" s="67"/>
      <c r="AE1384" s="67"/>
      <c r="AF1384" s="20"/>
      <c r="AG1384" s="67" t="s">
        <v>5438</v>
      </c>
      <c r="AI1384" s="64"/>
      <c r="AK1384" s="64"/>
      <c r="AL1384" s="64"/>
      <c r="AM1384" s="64"/>
      <c r="AN1384" s="64"/>
      <c r="AO1384" s="64"/>
      <c r="AP1384" s="64"/>
      <c r="AQ1384" s="64"/>
      <c r="AR1384" s="64"/>
      <c r="AS1384" s="64"/>
      <c r="AT1384" s="64"/>
      <c r="AU1384" s="68"/>
      <c r="BC1384" s="64"/>
      <c r="BD1384" s="64"/>
      <c r="BE1384" s="65"/>
      <c r="BF1384" s="65"/>
      <c r="BG1384" s="65"/>
      <c r="BH1384" s="65"/>
      <c r="BI1384" s="20"/>
      <c r="BJ1384" s="20"/>
      <c r="BK1384" s="20"/>
      <c r="BL1384" s="20"/>
      <c r="BM1384" s="64"/>
      <c r="BN1384" s="65"/>
      <c r="BO1384" s="64"/>
      <c r="BP1384" s="65"/>
      <c r="BQ1384" s="64"/>
      <c r="BR1384" s="65"/>
      <c r="BS1384" s="64"/>
      <c r="BT1384" s="64"/>
      <c r="BU1384" s="64"/>
      <c r="BV1384" s="67"/>
      <c r="BW1384" s="67"/>
      <c r="BX1384" s="67"/>
      <c r="BY1384" s="64"/>
      <c r="BZ1384" s="64"/>
      <c r="CA1384" s="64"/>
      <c r="CB1384" s="64"/>
      <c r="CC1384" s="64"/>
      <c r="CD1384" s="64"/>
      <c r="CE1384" s="64"/>
      <c r="CF1384" s="64"/>
      <c r="CG1384" s="64" t="s">
        <v>103</v>
      </c>
      <c r="CH1384" s="64"/>
      <c r="CI1384" s="64"/>
      <c r="CJ1384" s="64"/>
      <c r="CK1384"/>
      <c r="CP1384"/>
      <c r="CQ1384"/>
      <c r="CR1384"/>
      <c r="CS1384"/>
      <c r="CT1384"/>
      <c r="CU1384"/>
      <c r="CV1384"/>
      <c r="CW1384" s="64"/>
    </row>
    <row r="1385" spans="1:101" s="17" customFormat="1" x14ac:dyDescent="0.25">
      <c r="A1385" s="64"/>
      <c r="C1385" s="64"/>
      <c r="D1385" s="64"/>
      <c r="E1385" s="64"/>
      <c r="F1385" s="66"/>
      <c r="W1385" s="20"/>
      <c r="X1385" s="64"/>
      <c r="Y1385" s="64"/>
      <c r="Z1385" s="20"/>
      <c r="AA1385" s="20"/>
      <c r="AB1385" s="20"/>
      <c r="AC1385" s="64"/>
      <c r="AD1385" s="67"/>
      <c r="AE1385" s="67"/>
      <c r="AF1385" s="20"/>
      <c r="AG1385" s="67" t="s">
        <v>5441</v>
      </c>
      <c r="AI1385" s="64"/>
      <c r="AK1385" s="64"/>
      <c r="AL1385" s="64"/>
      <c r="AM1385" s="64"/>
      <c r="AN1385" s="64"/>
      <c r="AO1385" s="64"/>
      <c r="AP1385" s="64"/>
      <c r="AQ1385" s="64"/>
      <c r="AR1385" s="64"/>
      <c r="AS1385" s="64"/>
      <c r="AT1385" s="64"/>
      <c r="AU1385" s="68"/>
      <c r="BC1385" s="64"/>
      <c r="BD1385" s="64"/>
      <c r="BE1385" s="65"/>
      <c r="BF1385" s="65"/>
      <c r="BG1385" s="65"/>
      <c r="BH1385" s="65"/>
      <c r="BI1385" s="20"/>
      <c r="BJ1385" s="20"/>
      <c r="BK1385" s="20"/>
      <c r="BL1385" s="20"/>
      <c r="BM1385" s="64"/>
      <c r="BN1385" s="65"/>
      <c r="BO1385" s="64"/>
      <c r="BP1385" s="65"/>
      <c r="BQ1385" s="64"/>
      <c r="BR1385" s="65"/>
      <c r="BS1385" s="64"/>
      <c r="BT1385" s="64"/>
      <c r="BU1385" s="64"/>
      <c r="BV1385" s="67"/>
      <c r="BW1385" s="67"/>
      <c r="BX1385" s="67"/>
      <c r="BY1385" s="64"/>
      <c r="BZ1385" s="64"/>
      <c r="CA1385" s="64"/>
      <c r="CB1385" s="64"/>
      <c r="CC1385" s="64"/>
      <c r="CD1385" s="64"/>
      <c r="CE1385" s="64"/>
      <c r="CF1385" s="64"/>
      <c r="CG1385" s="64" t="s">
        <v>103</v>
      </c>
      <c r="CH1385" s="64"/>
      <c r="CI1385" s="64"/>
      <c r="CJ1385" s="64"/>
      <c r="CK1385"/>
      <c r="CP1385"/>
      <c r="CQ1385"/>
      <c r="CR1385"/>
      <c r="CS1385"/>
      <c r="CT1385"/>
      <c r="CU1385"/>
      <c r="CV1385"/>
      <c r="CW1385" s="64"/>
    </row>
    <row r="1386" spans="1:101" s="17" customFormat="1" x14ac:dyDescent="0.25">
      <c r="A1386" s="64"/>
      <c r="C1386" s="64"/>
      <c r="D1386" s="64"/>
      <c r="E1386" s="64"/>
      <c r="F1386" s="66"/>
      <c r="W1386" s="20"/>
      <c r="X1386" s="64"/>
      <c r="Y1386" s="64"/>
      <c r="Z1386" s="20"/>
      <c r="AA1386" s="20"/>
      <c r="AB1386" s="20"/>
      <c r="AC1386" s="64"/>
      <c r="AD1386" s="67"/>
      <c r="AE1386" s="67"/>
      <c r="AF1386" s="20"/>
      <c r="AG1386" s="67" t="s">
        <v>5444</v>
      </c>
      <c r="AI1386" s="64"/>
      <c r="AK1386" s="64"/>
      <c r="AL1386" s="64"/>
      <c r="AM1386" s="64"/>
      <c r="AN1386" s="64"/>
      <c r="AO1386" s="64"/>
      <c r="AP1386" s="64"/>
      <c r="AQ1386" s="64"/>
      <c r="AR1386" s="64"/>
      <c r="AS1386" s="64"/>
      <c r="AT1386" s="64"/>
      <c r="AU1386" s="68"/>
      <c r="BC1386" s="64"/>
      <c r="BD1386" s="64"/>
      <c r="BE1386" s="65"/>
      <c r="BF1386" s="65"/>
      <c r="BG1386" s="65"/>
      <c r="BH1386" s="65"/>
      <c r="BI1386" s="20"/>
      <c r="BJ1386" s="20"/>
      <c r="BK1386" s="20"/>
      <c r="BL1386" s="20"/>
      <c r="BM1386" s="64"/>
      <c r="BN1386" s="65"/>
      <c r="BO1386" s="64"/>
      <c r="BP1386" s="65"/>
      <c r="BQ1386" s="64"/>
      <c r="BR1386" s="65"/>
      <c r="BS1386" s="64"/>
      <c r="BT1386" s="64"/>
      <c r="BU1386" s="64"/>
      <c r="BV1386" s="67"/>
      <c r="BW1386" s="67"/>
      <c r="BX1386" s="67"/>
      <c r="BY1386" s="64"/>
      <c r="BZ1386" s="64"/>
      <c r="CA1386" s="64"/>
      <c r="CB1386" s="64"/>
      <c r="CC1386" s="64"/>
      <c r="CD1386" s="64"/>
      <c r="CE1386" s="64"/>
      <c r="CF1386" s="64"/>
      <c r="CG1386" s="64" t="s">
        <v>103</v>
      </c>
      <c r="CH1386" s="64"/>
      <c r="CI1386" s="64"/>
      <c r="CJ1386" s="64"/>
      <c r="CK1386"/>
      <c r="CP1386"/>
      <c r="CQ1386"/>
      <c r="CR1386"/>
      <c r="CS1386"/>
      <c r="CT1386"/>
      <c r="CU1386"/>
      <c r="CV1386"/>
      <c r="CW1386" s="64"/>
    </row>
    <row r="1387" spans="1:101" s="17" customFormat="1" x14ac:dyDescent="0.25">
      <c r="A1387" s="64"/>
      <c r="C1387" s="64"/>
      <c r="D1387" s="64"/>
      <c r="E1387" s="64"/>
      <c r="F1387" s="66"/>
      <c r="W1387" s="20"/>
      <c r="X1387" s="64"/>
      <c r="Y1387" s="64"/>
      <c r="Z1387" s="20"/>
      <c r="AA1387" s="20"/>
      <c r="AB1387" s="20"/>
      <c r="AC1387" s="64"/>
      <c r="AD1387" s="67"/>
      <c r="AE1387" s="67"/>
      <c r="AF1387" s="20"/>
      <c r="AG1387" s="67" t="s">
        <v>5447</v>
      </c>
      <c r="AI1387" s="64"/>
      <c r="AK1387" s="64"/>
      <c r="AL1387" s="64"/>
      <c r="AM1387" s="64"/>
      <c r="AN1387" s="64"/>
      <c r="AO1387" s="64"/>
      <c r="AP1387" s="64"/>
      <c r="AQ1387" s="64"/>
      <c r="AR1387" s="64"/>
      <c r="AS1387" s="64"/>
      <c r="AT1387" s="64"/>
      <c r="AU1387" s="68"/>
      <c r="BC1387" s="64"/>
      <c r="BD1387" s="64"/>
      <c r="BE1387" s="65"/>
      <c r="BF1387" s="65"/>
      <c r="BG1387" s="65"/>
      <c r="BH1387" s="65"/>
      <c r="BI1387" s="20"/>
      <c r="BJ1387" s="20"/>
      <c r="BK1387" s="20"/>
      <c r="BL1387" s="20"/>
      <c r="BM1387" s="64"/>
      <c r="BN1387" s="65"/>
      <c r="BO1387" s="64"/>
      <c r="BP1387" s="65"/>
      <c r="BQ1387" s="64"/>
      <c r="BR1387" s="65"/>
      <c r="BS1387" s="64"/>
      <c r="BT1387" s="64"/>
      <c r="BU1387" s="64"/>
      <c r="BV1387" s="67"/>
      <c r="BW1387" s="67"/>
      <c r="BX1387" s="67"/>
      <c r="BY1387" s="64"/>
      <c r="BZ1387" s="64"/>
      <c r="CA1387" s="64"/>
      <c r="CB1387" s="64"/>
      <c r="CC1387" s="64"/>
      <c r="CD1387" s="64"/>
      <c r="CE1387" s="64"/>
      <c r="CF1387" s="64"/>
      <c r="CG1387" s="64" t="s">
        <v>103</v>
      </c>
      <c r="CH1387" s="64"/>
      <c r="CI1387" s="64"/>
      <c r="CJ1387" s="64"/>
      <c r="CK1387"/>
      <c r="CP1387"/>
      <c r="CQ1387"/>
      <c r="CR1387"/>
      <c r="CS1387"/>
      <c r="CT1387"/>
      <c r="CU1387"/>
      <c r="CV1387"/>
      <c r="CW1387" s="64"/>
    </row>
    <row r="1388" spans="1:101" s="17" customFormat="1" x14ac:dyDescent="0.25">
      <c r="A1388" s="64"/>
      <c r="C1388" s="64"/>
      <c r="D1388" s="64"/>
      <c r="E1388" s="64"/>
      <c r="F1388" s="66"/>
      <c r="W1388" s="20"/>
      <c r="X1388" s="64"/>
      <c r="Y1388" s="64"/>
      <c r="Z1388" s="20"/>
      <c r="AA1388" s="20"/>
      <c r="AB1388" s="20"/>
      <c r="AC1388" s="64"/>
      <c r="AD1388" s="67"/>
      <c r="AE1388" s="67"/>
      <c r="AF1388" s="20"/>
      <c r="AG1388" s="67" t="s">
        <v>5450</v>
      </c>
      <c r="AI1388" s="64"/>
      <c r="AK1388" s="64"/>
      <c r="AL1388" s="64"/>
      <c r="AM1388" s="64"/>
      <c r="AN1388" s="64"/>
      <c r="AO1388" s="64"/>
      <c r="AP1388" s="64"/>
      <c r="AQ1388" s="64"/>
      <c r="AR1388" s="64"/>
      <c r="AS1388" s="64"/>
      <c r="AT1388" s="64"/>
      <c r="AU1388" s="68"/>
      <c r="BC1388" s="64"/>
      <c r="BD1388" s="64"/>
      <c r="BE1388" s="65"/>
      <c r="BF1388" s="65"/>
      <c r="BG1388" s="65"/>
      <c r="BH1388" s="65"/>
      <c r="BI1388" s="20"/>
      <c r="BJ1388" s="20"/>
      <c r="BK1388" s="20"/>
      <c r="BL1388" s="20"/>
      <c r="BM1388" s="64"/>
      <c r="BN1388" s="65"/>
      <c r="BO1388" s="64"/>
      <c r="BP1388" s="65"/>
      <c r="BQ1388" s="64"/>
      <c r="BR1388" s="65"/>
      <c r="BS1388" s="64"/>
      <c r="BT1388" s="64"/>
      <c r="BU1388" s="64"/>
      <c r="BV1388" s="67"/>
      <c r="BW1388" s="67"/>
      <c r="BX1388" s="67"/>
      <c r="BY1388" s="64"/>
      <c r="BZ1388" s="64"/>
      <c r="CA1388" s="64"/>
      <c r="CB1388" s="64"/>
      <c r="CC1388" s="64"/>
      <c r="CD1388" s="64"/>
      <c r="CE1388" s="64"/>
      <c r="CF1388" s="64"/>
      <c r="CG1388" s="64" t="s">
        <v>103</v>
      </c>
      <c r="CH1388" s="64"/>
      <c r="CI1388" s="64"/>
      <c r="CJ1388" s="64"/>
      <c r="CK1388"/>
      <c r="CP1388"/>
      <c r="CQ1388"/>
      <c r="CR1388"/>
      <c r="CS1388"/>
      <c r="CT1388"/>
      <c r="CU1388"/>
      <c r="CV1388"/>
      <c r="CW1388" s="64"/>
    </row>
    <row r="1389" spans="1:101" s="17" customFormat="1" x14ac:dyDescent="0.25">
      <c r="A1389" s="64"/>
      <c r="C1389" s="64"/>
      <c r="D1389" s="64"/>
      <c r="E1389" s="64"/>
      <c r="F1389" s="66"/>
      <c r="W1389" s="20"/>
      <c r="X1389" s="64"/>
      <c r="Y1389" s="64"/>
      <c r="Z1389" s="20"/>
      <c r="AA1389" s="20"/>
      <c r="AB1389" s="20"/>
      <c r="AC1389" s="64"/>
      <c r="AD1389" s="67"/>
      <c r="AE1389" s="67"/>
      <c r="AF1389" s="20"/>
      <c r="AG1389" s="67" t="s">
        <v>5453</v>
      </c>
      <c r="AI1389" s="64"/>
      <c r="AK1389" s="64"/>
      <c r="AL1389" s="64"/>
      <c r="AM1389" s="64"/>
      <c r="AN1389" s="64"/>
      <c r="AO1389" s="64"/>
      <c r="AP1389" s="64"/>
      <c r="AQ1389" s="64"/>
      <c r="AR1389" s="64"/>
      <c r="AS1389" s="64"/>
      <c r="AT1389" s="64"/>
      <c r="AU1389" s="68"/>
      <c r="BC1389" s="64"/>
      <c r="BD1389" s="64"/>
      <c r="BE1389" s="65"/>
      <c r="BF1389" s="65"/>
      <c r="BG1389" s="65"/>
      <c r="BH1389" s="65"/>
      <c r="BI1389" s="20"/>
      <c r="BJ1389" s="20"/>
      <c r="BK1389" s="20"/>
      <c r="BL1389" s="20"/>
      <c r="BM1389" s="64"/>
      <c r="BN1389" s="65"/>
      <c r="BO1389" s="64"/>
      <c r="BP1389" s="65"/>
      <c r="BQ1389" s="64"/>
      <c r="BR1389" s="65"/>
      <c r="BS1389" s="64"/>
      <c r="BT1389" s="64"/>
      <c r="BU1389" s="64"/>
      <c r="BV1389" s="67"/>
      <c r="BW1389" s="67"/>
      <c r="BX1389" s="67"/>
      <c r="BY1389" s="64"/>
      <c r="BZ1389" s="64"/>
      <c r="CA1389" s="64"/>
      <c r="CB1389" s="64"/>
      <c r="CC1389" s="64"/>
      <c r="CD1389" s="64"/>
      <c r="CE1389" s="64"/>
      <c r="CF1389" s="64"/>
      <c r="CG1389" s="64" t="s">
        <v>103</v>
      </c>
      <c r="CH1389" s="64"/>
      <c r="CI1389" s="64"/>
      <c r="CJ1389" s="64"/>
      <c r="CK1389"/>
      <c r="CP1389"/>
      <c r="CQ1389"/>
      <c r="CR1389"/>
      <c r="CS1389"/>
      <c r="CT1389"/>
      <c r="CU1389"/>
      <c r="CV1389"/>
      <c r="CW1389" s="64"/>
    </row>
    <row r="1390" spans="1:101" s="17" customFormat="1" x14ac:dyDescent="0.25">
      <c r="A1390" s="64"/>
      <c r="C1390" s="64"/>
      <c r="D1390" s="64"/>
      <c r="E1390" s="64"/>
      <c r="F1390" s="66"/>
      <c r="W1390" s="20"/>
      <c r="X1390" s="64"/>
      <c r="Y1390" s="64"/>
      <c r="Z1390" s="20"/>
      <c r="AA1390" s="20"/>
      <c r="AB1390" s="20"/>
      <c r="AC1390" s="64"/>
      <c r="AD1390" s="67"/>
      <c r="AE1390" s="67"/>
      <c r="AF1390" s="20"/>
      <c r="AG1390" s="67" t="s">
        <v>5456</v>
      </c>
      <c r="AI1390" s="64"/>
      <c r="AK1390" s="64"/>
      <c r="AL1390" s="64"/>
      <c r="AM1390" s="64"/>
      <c r="AN1390" s="64"/>
      <c r="AO1390" s="64"/>
      <c r="AP1390" s="64"/>
      <c r="AQ1390" s="64"/>
      <c r="AR1390" s="64"/>
      <c r="AS1390" s="64"/>
      <c r="AT1390" s="64"/>
      <c r="AU1390" s="68"/>
      <c r="BC1390" s="64"/>
      <c r="BD1390" s="64"/>
      <c r="BE1390" s="65"/>
      <c r="BF1390" s="65"/>
      <c r="BG1390" s="65"/>
      <c r="BH1390" s="65"/>
      <c r="BI1390" s="20"/>
      <c r="BJ1390" s="20"/>
      <c r="BK1390" s="20"/>
      <c r="BL1390" s="20"/>
      <c r="BM1390" s="64"/>
      <c r="BN1390" s="65"/>
      <c r="BO1390" s="64"/>
      <c r="BP1390" s="65"/>
      <c r="BQ1390" s="64"/>
      <c r="BR1390" s="65"/>
      <c r="BS1390" s="64"/>
      <c r="BT1390" s="64"/>
      <c r="BU1390" s="64"/>
      <c r="BV1390" s="67"/>
      <c r="BW1390" s="67"/>
      <c r="BX1390" s="67"/>
      <c r="BY1390" s="64"/>
      <c r="BZ1390" s="64"/>
      <c r="CA1390" s="64"/>
      <c r="CB1390" s="64"/>
      <c r="CC1390" s="64"/>
      <c r="CD1390" s="64"/>
      <c r="CE1390" s="64"/>
      <c r="CF1390" s="64"/>
      <c r="CG1390" s="64" t="s">
        <v>103</v>
      </c>
      <c r="CH1390" s="64"/>
      <c r="CI1390" s="64"/>
      <c r="CJ1390" s="64"/>
      <c r="CK1390"/>
      <c r="CP1390"/>
      <c r="CQ1390"/>
      <c r="CR1390"/>
      <c r="CS1390"/>
      <c r="CT1390"/>
      <c r="CU1390"/>
      <c r="CV1390"/>
      <c r="CW1390" s="64"/>
    </row>
    <row r="1391" spans="1:101" s="17" customFormat="1" x14ac:dyDescent="0.25">
      <c r="A1391" s="64"/>
      <c r="C1391" s="64"/>
      <c r="D1391" s="64"/>
      <c r="E1391" s="64"/>
      <c r="F1391" s="66"/>
      <c r="W1391" s="20"/>
      <c r="X1391" s="64"/>
      <c r="Y1391" s="64"/>
      <c r="Z1391" s="20"/>
      <c r="AA1391" s="20"/>
      <c r="AB1391" s="20"/>
      <c r="AC1391" s="64"/>
      <c r="AD1391" s="67"/>
      <c r="AE1391" s="67"/>
      <c r="AF1391" s="20"/>
      <c r="AG1391" s="67" t="s">
        <v>5459</v>
      </c>
      <c r="AI1391" s="64"/>
      <c r="AK1391" s="64"/>
      <c r="AL1391" s="64"/>
      <c r="AM1391" s="64"/>
      <c r="AN1391" s="64"/>
      <c r="AO1391" s="64"/>
      <c r="AP1391" s="64"/>
      <c r="AQ1391" s="64"/>
      <c r="AR1391" s="64"/>
      <c r="AS1391" s="64"/>
      <c r="AT1391" s="64"/>
      <c r="AU1391" s="68"/>
      <c r="BC1391" s="64"/>
      <c r="BD1391" s="64"/>
      <c r="BE1391" s="65"/>
      <c r="BF1391" s="65"/>
      <c r="BG1391" s="65"/>
      <c r="BH1391" s="65"/>
      <c r="BI1391" s="20"/>
      <c r="BJ1391" s="20"/>
      <c r="BK1391" s="20"/>
      <c r="BL1391" s="20"/>
      <c r="BM1391" s="64"/>
      <c r="BN1391" s="65"/>
      <c r="BO1391" s="64"/>
      <c r="BP1391" s="65"/>
      <c r="BQ1391" s="64"/>
      <c r="BR1391" s="65"/>
      <c r="BS1391" s="64"/>
      <c r="BT1391" s="64"/>
      <c r="BU1391" s="64"/>
      <c r="BV1391" s="67"/>
      <c r="BW1391" s="67"/>
      <c r="BX1391" s="67"/>
      <c r="BY1391" s="64"/>
      <c r="BZ1391" s="64"/>
      <c r="CA1391" s="64"/>
      <c r="CB1391" s="64"/>
      <c r="CC1391" s="64"/>
      <c r="CD1391" s="64"/>
      <c r="CE1391" s="64"/>
      <c r="CF1391" s="64"/>
      <c r="CG1391" s="64" t="s">
        <v>103</v>
      </c>
      <c r="CH1391" s="64"/>
      <c r="CI1391" s="64"/>
      <c r="CJ1391" s="64"/>
      <c r="CK1391"/>
      <c r="CP1391"/>
      <c r="CQ1391"/>
      <c r="CR1391"/>
      <c r="CS1391"/>
      <c r="CT1391"/>
      <c r="CU1391"/>
      <c r="CV1391"/>
      <c r="CW1391" s="64"/>
    </row>
    <row r="1392" spans="1:101" s="17" customFormat="1" x14ac:dyDescent="0.25">
      <c r="A1392" s="64"/>
      <c r="C1392" s="64"/>
      <c r="D1392" s="64"/>
      <c r="E1392" s="64"/>
      <c r="F1392" s="66"/>
      <c r="W1392" s="20"/>
      <c r="X1392" s="64"/>
      <c r="Y1392" s="64"/>
      <c r="Z1392" s="20"/>
      <c r="AA1392" s="20"/>
      <c r="AB1392" s="20"/>
      <c r="AC1392" s="64"/>
      <c r="AD1392" s="67"/>
      <c r="AE1392" s="67"/>
      <c r="AF1392" s="20"/>
      <c r="AG1392" s="67" t="s">
        <v>5462</v>
      </c>
      <c r="AI1392" s="64"/>
      <c r="AK1392" s="64"/>
      <c r="AL1392" s="64"/>
      <c r="AM1392" s="64"/>
      <c r="AN1392" s="64"/>
      <c r="AO1392" s="64"/>
      <c r="AP1392" s="64"/>
      <c r="AQ1392" s="64"/>
      <c r="AR1392" s="64"/>
      <c r="AS1392" s="64"/>
      <c r="AT1392" s="64"/>
      <c r="AU1392" s="68"/>
      <c r="BC1392" s="64"/>
      <c r="BD1392" s="64"/>
      <c r="BE1392" s="65"/>
      <c r="BF1392" s="65"/>
      <c r="BG1392" s="65"/>
      <c r="BH1392" s="65"/>
      <c r="BI1392" s="20"/>
      <c r="BJ1392" s="20"/>
      <c r="BK1392" s="20"/>
      <c r="BL1392" s="20"/>
      <c r="BM1392" s="64"/>
      <c r="BN1392" s="65"/>
      <c r="BO1392" s="64"/>
      <c r="BP1392" s="65"/>
      <c r="BQ1392" s="64"/>
      <c r="BR1392" s="65"/>
      <c r="BS1392" s="64"/>
      <c r="BT1392" s="64"/>
      <c r="BU1392" s="64"/>
      <c r="BV1392" s="67"/>
      <c r="BW1392" s="67"/>
      <c r="BX1392" s="67"/>
      <c r="BY1392" s="64"/>
      <c r="BZ1392" s="64"/>
      <c r="CA1392" s="64"/>
      <c r="CB1392" s="64"/>
      <c r="CC1392" s="64"/>
      <c r="CD1392" s="64"/>
      <c r="CE1392" s="64"/>
      <c r="CF1392" s="64"/>
      <c r="CG1392" s="64" t="s">
        <v>103</v>
      </c>
      <c r="CH1392" s="64"/>
      <c r="CI1392" s="64"/>
      <c r="CJ1392" s="64"/>
      <c r="CK1392"/>
      <c r="CP1392"/>
      <c r="CQ1392"/>
      <c r="CR1392"/>
      <c r="CS1392"/>
      <c r="CT1392"/>
      <c r="CU1392"/>
      <c r="CV1392"/>
      <c r="CW1392" s="64"/>
    </row>
    <row r="1393" spans="1:101" s="17" customFormat="1" x14ac:dyDescent="0.25">
      <c r="A1393" s="64"/>
      <c r="C1393" s="64"/>
      <c r="D1393" s="64"/>
      <c r="E1393" s="64"/>
      <c r="F1393" s="66"/>
      <c r="W1393" s="20"/>
      <c r="X1393" s="64"/>
      <c r="Y1393" s="64"/>
      <c r="Z1393" s="20"/>
      <c r="AA1393" s="20"/>
      <c r="AB1393" s="20"/>
      <c r="AC1393" s="64"/>
      <c r="AD1393" s="67"/>
      <c r="AE1393" s="67"/>
      <c r="AF1393" s="20"/>
      <c r="AG1393" s="67" t="s">
        <v>5465</v>
      </c>
      <c r="AI1393" s="64"/>
      <c r="AK1393" s="64"/>
      <c r="AL1393" s="64"/>
      <c r="AM1393" s="64"/>
      <c r="AN1393" s="64"/>
      <c r="AO1393" s="64"/>
      <c r="AP1393" s="64"/>
      <c r="AQ1393" s="64"/>
      <c r="AR1393" s="64"/>
      <c r="AS1393" s="64"/>
      <c r="AT1393" s="64"/>
      <c r="AU1393" s="68"/>
      <c r="BC1393" s="64"/>
      <c r="BD1393" s="64"/>
      <c r="BE1393" s="65"/>
      <c r="BF1393" s="65"/>
      <c r="BG1393" s="65"/>
      <c r="BH1393" s="65"/>
      <c r="BI1393" s="20"/>
      <c r="BJ1393" s="20"/>
      <c r="BK1393" s="20"/>
      <c r="BL1393" s="20"/>
      <c r="BM1393" s="64"/>
      <c r="BN1393" s="65"/>
      <c r="BO1393" s="64"/>
      <c r="BP1393" s="65"/>
      <c r="BQ1393" s="64"/>
      <c r="BR1393" s="65"/>
      <c r="BS1393" s="64"/>
      <c r="BT1393" s="64"/>
      <c r="BU1393" s="64"/>
      <c r="BV1393" s="67"/>
      <c r="BW1393" s="67"/>
      <c r="BX1393" s="67"/>
      <c r="BY1393" s="64"/>
      <c r="BZ1393" s="64"/>
      <c r="CA1393" s="64"/>
      <c r="CB1393" s="64"/>
      <c r="CC1393" s="64"/>
      <c r="CD1393" s="64"/>
      <c r="CE1393" s="64"/>
      <c r="CF1393" s="64"/>
      <c r="CG1393" s="64" t="s">
        <v>103</v>
      </c>
      <c r="CH1393" s="64"/>
      <c r="CI1393" s="64"/>
      <c r="CJ1393" s="64"/>
      <c r="CK1393"/>
      <c r="CP1393"/>
      <c r="CQ1393"/>
      <c r="CR1393"/>
      <c r="CS1393"/>
      <c r="CT1393"/>
      <c r="CU1393"/>
      <c r="CV1393"/>
      <c r="CW1393" s="64"/>
    </row>
    <row r="1394" spans="1:101" s="17" customFormat="1" x14ac:dyDescent="0.25">
      <c r="A1394" s="64"/>
      <c r="C1394" s="64"/>
      <c r="D1394" s="64"/>
      <c r="E1394" s="64"/>
      <c r="F1394" s="66"/>
      <c r="W1394" s="20"/>
      <c r="X1394" s="64"/>
      <c r="Y1394" s="64"/>
      <c r="Z1394" s="20"/>
      <c r="AA1394" s="20"/>
      <c r="AB1394" s="20"/>
      <c r="AC1394" s="64"/>
      <c r="AD1394" s="67"/>
      <c r="AE1394" s="67"/>
      <c r="AF1394" s="20"/>
      <c r="AG1394" s="67" t="s">
        <v>5468</v>
      </c>
      <c r="AI1394" s="64"/>
      <c r="AK1394" s="64"/>
      <c r="AL1394" s="64"/>
      <c r="AM1394" s="64"/>
      <c r="AN1394" s="64"/>
      <c r="AO1394" s="64"/>
      <c r="AP1394" s="64"/>
      <c r="AQ1394" s="64"/>
      <c r="AR1394" s="64"/>
      <c r="AS1394" s="64"/>
      <c r="AT1394" s="64"/>
      <c r="AU1394" s="68"/>
      <c r="BC1394" s="64"/>
      <c r="BD1394" s="64"/>
      <c r="BE1394" s="65"/>
      <c r="BF1394" s="65"/>
      <c r="BG1394" s="65"/>
      <c r="BH1394" s="65"/>
      <c r="BI1394" s="20"/>
      <c r="BJ1394" s="20"/>
      <c r="BK1394" s="20"/>
      <c r="BL1394" s="20"/>
      <c r="BM1394" s="64"/>
      <c r="BN1394" s="65"/>
      <c r="BO1394" s="64"/>
      <c r="BP1394" s="65"/>
      <c r="BQ1394" s="64"/>
      <c r="BR1394" s="65"/>
      <c r="BS1394" s="64"/>
      <c r="BT1394" s="64"/>
      <c r="BU1394" s="64"/>
      <c r="BV1394" s="67"/>
      <c r="BW1394" s="67"/>
      <c r="BX1394" s="67"/>
      <c r="BY1394" s="64"/>
      <c r="BZ1394" s="64"/>
      <c r="CA1394" s="64"/>
      <c r="CB1394" s="64"/>
      <c r="CC1394" s="64"/>
      <c r="CD1394" s="64"/>
      <c r="CE1394" s="64"/>
      <c r="CF1394" s="64"/>
      <c r="CG1394" s="64" t="s">
        <v>103</v>
      </c>
      <c r="CH1394" s="64"/>
      <c r="CI1394" s="64"/>
      <c r="CJ1394" s="64"/>
      <c r="CK1394"/>
      <c r="CP1394"/>
      <c r="CQ1394"/>
      <c r="CR1394"/>
      <c r="CS1394"/>
      <c r="CT1394"/>
      <c r="CU1394"/>
      <c r="CV1394"/>
      <c r="CW1394" s="64"/>
    </row>
    <row r="1395" spans="1:101" s="17" customFormat="1" x14ac:dyDescent="0.25">
      <c r="A1395" s="64"/>
      <c r="C1395" s="64"/>
      <c r="D1395" s="64"/>
      <c r="E1395" s="64"/>
      <c r="F1395" s="66"/>
      <c r="W1395" s="20"/>
      <c r="X1395" s="64"/>
      <c r="Y1395" s="64"/>
      <c r="Z1395" s="20"/>
      <c r="AA1395" s="20"/>
      <c r="AB1395" s="20"/>
      <c r="AC1395" s="64"/>
      <c r="AD1395" s="67"/>
      <c r="AE1395" s="67"/>
      <c r="AF1395" s="20"/>
      <c r="AG1395" s="67" t="s">
        <v>5471</v>
      </c>
      <c r="AI1395" s="64"/>
      <c r="AK1395" s="64"/>
      <c r="AL1395" s="64"/>
      <c r="AM1395" s="64"/>
      <c r="AN1395" s="64"/>
      <c r="AO1395" s="64"/>
      <c r="AP1395" s="64"/>
      <c r="AQ1395" s="64"/>
      <c r="AR1395" s="64"/>
      <c r="AS1395" s="64"/>
      <c r="AT1395" s="64"/>
      <c r="AU1395" s="68"/>
      <c r="BC1395" s="64"/>
      <c r="BD1395" s="64"/>
      <c r="BE1395" s="65"/>
      <c r="BF1395" s="65"/>
      <c r="BG1395" s="65"/>
      <c r="BH1395" s="65"/>
      <c r="BI1395" s="20"/>
      <c r="BJ1395" s="20"/>
      <c r="BK1395" s="20"/>
      <c r="BL1395" s="20"/>
      <c r="BM1395" s="64"/>
      <c r="BN1395" s="65"/>
      <c r="BO1395" s="64"/>
      <c r="BP1395" s="65"/>
      <c r="BQ1395" s="64"/>
      <c r="BR1395" s="65"/>
      <c r="BS1395" s="64"/>
      <c r="BT1395" s="64"/>
      <c r="BU1395" s="64"/>
      <c r="BV1395" s="67"/>
      <c r="BW1395" s="67"/>
      <c r="BX1395" s="67"/>
      <c r="BY1395" s="64"/>
      <c r="BZ1395" s="64"/>
      <c r="CA1395" s="64"/>
      <c r="CB1395" s="64"/>
      <c r="CC1395" s="64"/>
      <c r="CD1395" s="64"/>
      <c r="CE1395" s="64"/>
      <c r="CF1395" s="64"/>
      <c r="CG1395" s="64" t="s">
        <v>103</v>
      </c>
      <c r="CH1395" s="64"/>
      <c r="CI1395" s="64"/>
      <c r="CJ1395" s="64"/>
      <c r="CK1395"/>
      <c r="CP1395"/>
      <c r="CQ1395"/>
      <c r="CR1395"/>
      <c r="CS1395"/>
      <c r="CT1395"/>
      <c r="CU1395"/>
      <c r="CV1395"/>
      <c r="CW1395" s="64"/>
    </row>
    <row r="1396" spans="1:101" s="17" customFormat="1" x14ac:dyDescent="0.25">
      <c r="A1396" s="64"/>
      <c r="C1396" s="64"/>
      <c r="D1396" s="64"/>
      <c r="E1396" s="64"/>
      <c r="F1396" s="66"/>
      <c r="W1396" s="20"/>
      <c r="X1396" s="64"/>
      <c r="Y1396" s="64"/>
      <c r="Z1396" s="20"/>
      <c r="AA1396" s="20"/>
      <c r="AB1396" s="20"/>
      <c r="AC1396" s="64"/>
      <c r="AD1396" s="67"/>
      <c r="AE1396" s="67"/>
      <c r="AF1396" s="20"/>
      <c r="AG1396" s="67" t="s">
        <v>5474</v>
      </c>
      <c r="AI1396" s="64"/>
      <c r="AK1396" s="64"/>
      <c r="AL1396" s="64"/>
      <c r="AM1396" s="64"/>
      <c r="AN1396" s="64"/>
      <c r="AO1396" s="64"/>
      <c r="AP1396" s="64"/>
      <c r="AQ1396" s="64"/>
      <c r="AR1396" s="64"/>
      <c r="AS1396" s="64"/>
      <c r="AT1396" s="64"/>
      <c r="AU1396" s="68"/>
      <c r="BC1396" s="64"/>
      <c r="BD1396" s="64"/>
      <c r="BE1396" s="65"/>
      <c r="BF1396" s="65"/>
      <c r="BG1396" s="65"/>
      <c r="BH1396" s="65"/>
      <c r="BI1396" s="20"/>
      <c r="BJ1396" s="20"/>
      <c r="BK1396" s="20"/>
      <c r="BL1396" s="20"/>
      <c r="BM1396" s="64"/>
      <c r="BN1396" s="65"/>
      <c r="BO1396" s="64"/>
      <c r="BP1396" s="65"/>
      <c r="BQ1396" s="64"/>
      <c r="BR1396" s="65"/>
      <c r="BS1396" s="64"/>
      <c r="BT1396" s="64"/>
      <c r="BU1396" s="64"/>
      <c r="BV1396" s="64"/>
      <c r="BW1396" s="64"/>
      <c r="BX1396" s="64"/>
      <c r="BY1396" s="64"/>
      <c r="BZ1396" s="64"/>
      <c r="CA1396" s="64"/>
      <c r="CB1396" s="64"/>
      <c r="CC1396" s="64"/>
      <c r="CD1396" s="64"/>
      <c r="CE1396" s="64"/>
      <c r="CF1396" s="64"/>
      <c r="CG1396" s="64" t="s">
        <v>103</v>
      </c>
      <c r="CH1396" s="64"/>
      <c r="CI1396" s="64"/>
      <c r="CJ1396" s="64"/>
      <c r="CK1396"/>
      <c r="CP1396"/>
      <c r="CQ1396"/>
      <c r="CR1396"/>
      <c r="CS1396"/>
      <c r="CT1396"/>
      <c r="CU1396"/>
      <c r="CV1396"/>
      <c r="CW1396" s="64"/>
    </row>
    <row r="1397" spans="1:101" s="17" customFormat="1" x14ac:dyDescent="0.25">
      <c r="A1397" s="64"/>
      <c r="C1397" s="64"/>
      <c r="D1397" s="64"/>
      <c r="E1397" s="64"/>
      <c r="F1397" s="66"/>
      <c r="W1397" s="20"/>
      <c r="X1397" s="64"/>
      <c r="Y1397" s="64"/>
      <c r="Z1397" s="20"/>
      <c r="AA1397" s="20"/>
      <c r="AB1397" s="20"/>
      <c r="AC1397" s="64"/>
      <c r="AD1397" s="67"/>
      <c r="AE1397" s="67"/>
      <c r="AF1397" s="20"/>
      <c r="AG1397" s="67" t="s">
        <v>5477</v>
      </c>
      <c r="AI1397" s="64"/>
      <c r="AK1397" s="64"/>
      <c r="AL1397" s="64"/>
      <c r="AM1397" s="64"/>
      <c r="AN1397" s="64"/>
      <c r="AO1397" s="64"/>
      <c r="AP1397" s="64"/>
      <c r="AQ1397" s="64"/>
      <c r="AR1397" s="64"/>
      <c r="AS1397" s="64"/>
      <c r="AT1397" s="64"/>
      <c r="AU1397" s="68"/>
      <c r="BC1397" s="64"/>
      <c r="BD1397" s="64"/>
      <c r="BE1397" s="65"/>
      <c r="BF1397" s="65"/>
      <c r="BG1397" s="65"/>
      <c r="BH1397" s="65"/>
      <c r="BI1397" s="20"/>
      <c r="BJ1397" s="20"/>
      <c r="BK1397" s="20"/>
      <c r="BL1397" s="20"/>
      <c r="BM1397" s="64"/>
      <c r="BN1397" s="65"/>
      <c r="BO1397" s="64"/>
      <c r="BP1397" s="65"/>
      <c r="BQ1397" s="64"/>
      <c r="BR1397" s="65"/>
      <c r="BS1397" s="64"/>
      <c r="BT1397" s="64"/>
      <c r="BU1397" s="64"/>
      <c r="BV1397" s="64"/>
      <c r="BW1397" s="64"/>
      <c r="BX1397" s="64"/>
      <c r="BY1397" s="64"/>
      <c r="BZ1397" s="64"/>
      <c r="CA1397" s="64"/>
      <c r="CB1397" s="64"/>
      <c r="CC1397" s="64"/>
      <c r="CD1397" s="64"/>
      <c r="CE1397" s="64"/>
      <c r="CF1397" s="64"/>
      <c r="CG1397" s="64" t="s">
        <v>103</v>
      </c>
      <c r="CH1397" s="64"/>
      <c r="CI1397" s="64"/>
      <c r="CJ1397" s="64"/>
      <c r="CK1397"/>
      <c r="CP1397"/>
      <c r="CQ1397"/>
      <c r="CR1397"/>
      <c r="CS1397"/>
      <c r="CT1397"/>
      <c r="CU1397"/>
      <c r="CV1397"/>
      <c r="CW1397" s="64"/>
    </row>
    <row r="1398" spans="1:101" s="17" customFormat="1" x14ac:dyDescent="0.25">
      <c r="A1398" s="64"/>
      <c r="C1398" s="64"/>
      <c r="D1398" s="64"/>
      <c r="E1398" s="64"/>
      <c r="F1398" s="66"/>
      <c r="W1398" s="20"/>
      <c r="X1398" s="64"/>
      <c r="Y1398" s="64"/>
      <c r="Z1398" s="20"/>
      <c r="AA1398" s="20"/>
      <c r="AB1398" s="20"/>
      <c r="AC1398" s="64"/>
      <c r="AD1398" s="67"/>
      <c r="AE1398" s="67"/>
      <c r="AF1398" s="20"/>
      <c r="AG1398" s="67" t="s">
        <v>5480</v>
      </c>
      <c r="AI1398" s="64"/>
      <c r="AK1398" s="64"/>
      <c r="AL1398" s="64"/>
      <c r="AM1398" s="64"/>
      <c r="AN1398" s="64"/>
      <c r="AO1398" s="64"/>
      <c r="AP1398" s="64"/>
      <c r="AQ1398" s="64"/>
      <c r="AR1398" s="64"/>
      <c r="AS1398" s="64"/>
      <c r="AT1398" s="64"/>
      <c r="AU1398" s="68"/>
      <c r="BC1398" s="64"/>
      <c r="BD1398" s="64"/>
      <c r="BE1398" s="65"/>
      <c r="BF1398" s="65"/>
      <c r="BG1398" s="65"/>
      <c r="BH1398" s="65"/>
      <c r="BI1398" s="20"/>
      <c r="BJ1398" s="20"/>
      <c r="BK1398" s="20"/>
      <c r="BL1398" s="20"/>
      <c r="BM1398" s="64"/>
      <c r="BN1398" s="65"/>
      <c r="BO1398" s="64"/>
      <c r="BP1398" s="65"/>
      <c r="BQ1398" s="64"/>
      <c r="BR1398" s="65"/>
      <c r="BS1398" s="64"/>
      <c r="BT1398" s="64"/>
      <c r="BU1398" s="64"/>
      <c r="BV1398" s="64"/>
      <c r="BW1398" s="64"/>
      <c r="BX1398" s="64"/>
      <c r="BY1398" s="64"/>
      <c r="BZ1398" s="64"/>
      <c r="CA1398" s="64"/>
      <c r="CB1398" s="64"/>
      <c r="CC1398" s="64"/>
      <c r="CD1398" s="64"/>
      <c r="CE1398" s="64"/>
      <c r="CF1398" s="64"/>
      <c r="CG1398" s="64" t="s">
        <v>103</v>
      </c>
      <c r="CH1398" s="64"/>
      <c r="CI1398" s="64"/>
      <c r="CJ1398" s="64"/>
      <c r="CK1398"/>
      <c r="CP1398"/>
      <c r="CQ1398"/>
      <c r="CR1398"/>
      <c r="CS1398"/>
      <c r="CT1398"/>
      <c r="CU1398"/>
      <c r="CV1398"/>
      <c r="CW1398" s="64"/>
    </row>
    <row r="1399" spans="1:101" s="17" customFormat="1" x14ac:dyDescent="0.25">
      <c r="A1399" s="64"/>
      <c r="C1399" s="64"/>
      <c r="D1399" s="64"/>
      <c r="E1399" s="64"/>
      <c r="F1399" s="66"/>
      <c r="W1399" s="20"/>
      <c r="X1399" s="64"/>
      <c r="Y1399" s="64"/>
      <c r="Z1399" s="20"/>
      <c r="AA1399" s="20"/>
      <c r="AB1399" s="20"/>
      <c r="AC1399" s="64"/>
      <c r="AD1399" s="67"/>
      <c r="AE1399" s="67"/>
      <c r="AF1399" s="20"/>
      <c r="AG1399" s="67" t="s">
        <v>5483</v>
      </c>
      <c r="AI1399" s="64"/>
      <c r="AK1399" s="64"/>
      <c r="AL1399" s="64"/>
      <c r="AM1399" s="64"/>
      <c r="AN1399" s="64"/>
      <c r="AO1399" s="64"/>
      <c r="AP1399" s="64"/>
      <c r="AQ1399" s="64"/>
      <c r="AR1399" s="64"/>
      <c r="AS1399" s="64"/>
      <c r="AT1399" s="64"/>
      <c r="AU1399" s="68"/>
      <c r="BC1399" s="64"/>
      <c r="BD1399" s="64"/>
      <c r="BE1399" s="65"/>
      <c r="BF1399" s="65"/>
      <c r="BG1399" s="65"/>
      <c r="BH1399" s="65"/>
      <c r="BI1399" s="20"/>
      <c r="BJ1399" s="20"/>
      <c r="BK1399" s="20"/>
      <c r="BL1399" s="20"/>
      <c r="BM1399" s="64"/>
      <c r="BN1399" s="65"/>
      <c r="BO1399" s="64"/>
      <c r="BP1399" s="65"/>
      <c r="BQ1399" s="64"/>
      <c r="BR1399" s="65"/>
      <c r="BS1399" s="64"/>
      <c r="BT1399" s="64"/>
      <c r="BU1399" s="64"/>
      <c r="BV1399" s="64"/>
      <c r="BW1399" s="64"/>
      <c r="BX1399" s="64"/>
      <c r="BY1399" s="64"/>
      <c r="BZ1399" s="64"/>
      <c r="CA1399" s="64"/>
      <c r="CB1399" s="64"/>
      <c r="CC1399" s="64"/>
      <c r="CD1399" s="64"/>
      <c r="CE1399" s="64"/>
      <c r="CF1399" s="64"/>
      <c r="CG1399" s="64" t="s">
        <v>103</v>
      </c>
      <c r="CH1399" s="64"/>
      <c r="CI1399" s="64"/>
      <c r="CJ1399" s="64"/>
      <c r="CK1399"/>
      <c r="CP1399"/>
      <c r="CQ1399"/>
      <c r="CR1399"/>
      <c r="CS1399"/>
      <c r="CT1399"/>
      <c r="CU1399"/>
      <c r="CV1399"/>
      <c r="CW1399" s="64"/>
    </row>
    <row r="1400" spans="1:101" s="17" customFormat="1" x14ac:dyDescent="0.25">
      <c r="A1400" s="64"/>
      <c r="C1400" s="64"/>
      <c r="D1400" s="64"/>
      <c r="E1400" s="64"/>
      <c r="F1400" s="66"/>
      <c r="W1400" s="20"/>
      <c r="X1400" s="64"/>
      <c r="Y1400" s="64"/>
      <c r="Z1400" s="20"/>
      <c r="AA1400" s="20"/>
      <c r="AB1400" s="20"/>
      <c r="AC1400" s="64"/>
      <c r="AD1400" s="67"/>
      <c r="AE1400" s="67"/>
      <c r="AF1400" s="20"/>
      <c r="AG1400" s="67" t="s">
        <v>5486</v>
      </c>
      <c r="AI1400" s="64"/>
      <c r="AK1400" s="64"/>
      <c r="AL1400" s="64"/>
      <c r="AM1400" s="64"/>
      <c r="AN1400" s="64"/>
      <c r="AO1400" s="64"/>
      <c r="AP1400" s="64"/>
      <c r="AQ1400" s="64"/>
      <c r="AR1400" s="64"/>
      <c r="AS1400" s="64"/>
      <c r="AT1400" s="64"/>
      <c r="AU1400" s="68"/>
      <c r="BC1400" s="64"/>
      <c r="BD1400" s="64"/>
      <c r="BE1400" s="65"/>
      <c r="BF1400" s="65"/>
      <c r="BG1400" s="65"/>
      <c r="BH1400" s="65"/>
      <c r="BI1400" s="20"/>
      <c r="BJ1400" s="20"/>
      <c r="BK1400" s="20"/>
      <c r="BL1400" s="20"/>
      <c r="BM1400" s="64"/>
      <c r="BN1400" s="65"/>
      <c r="BO1400" s="64"/>
      <c r="BP1400" s="65"/>
      <c r="BQ1400" s="64"/>
      <c r="BR1400" s="65"/>
      <c r="BS1400" s="64"/>
      <c r="BT1400" s="64"/>
      <c r="BU1400" s="64"/>
      <c r="BV1400" s="64"/>
      <c r="BW1400" s="64"/>
      <c r="BX1400" s="64"/>
      <c r="BY1400" s="64"/>
      <c r="BZ1400" s="64"/>
      <c r="CA1400" s="64"/>
      <c r="CB1400" s="64"/>
      <c r="CC1400" s="64"/>
      <c r="CD1400" s="64"/>
      <c r="CE1400" s="64"/>
      <c r="CF1400" s="64"/>
      <c r="CG1400" s="64" t="s">
        <v>103</v>
      </c>
      <c r="CH1400" s="64"/>
      <c r="CI1400" s="64"/>
      <c r="CJ1400" s="64"/>
      <c r="CK1400"/>
      <c r="CP1400"/>
      <c r="CQ1400"/>
      <c r="CR1400"/>
      <c r="CS1400"/>
      <c r="CT1400"/>
      <c r="CU1400"/>
      <c r="CV1400"/>
      <c r="CW1400" s="64"/>
    </row>
    <row r="1401" spans="1:101" s="17" customFormat="1" x14ac:dyDescent="0.25">
      <c r="A1401" s="64"/>
      <c r="C1401" s="64"/>
      <c r="D1401" s="64"/>
      <c r="E1401" s="64"/>
      <c r="F1401" s="66"/>
      <c r="W1401" s="20"/>
      <c r="X1401" s="64"/>
      <c r="Y1401" s="64"/>
      <c r="Z1401" s="20"/>
      <c r="AA1401" s="20"/>
      <c r="AB1401" s="20"/>
      <c r="AC1401" s="64"/>
      <c r="AD1401" s="67"/>
      <c r="AE1401" s="67"/>
      <c r="AF1401" s="20"/>
      <c r="AG1401" s="67" t="s">
        <v>5489</v>
      </c>
      <c r="AI1401" s="64"/>
      <c r="AK1401" s="64"/>
      <c r="AL1401" s="64"/>
      <c r="AM1401" s="64"/>
      <c r="AN1401" s="64"/>
      <c r="AO1401" s="64"/>
      <c r="AP1401" s="64"/>
      <c r="AQ1401" s="64"/>
      <c r="AR1401" s="64"/>
      <c r="AS1401" s="64"/>
      <c r="AT1401" s="64"/>
      <c r="AU1401" s="68"/>
      <c r="BC1401" s="64"/>
      <c r="BD1401" s="64"/>
      <c r="BE1401" s="65"/>
      <c r="BF1401" s="65"/>
      <c r="BG1401" s="65"/>
      <c r="BH1401" s="65"/>
      <c r="BI1401" s="20"/>
      <c r="BJ1401" s="20"/>
      <c r="BK1401" s="20"/>
      <c r="BL1401" s="20"/>
      <c r="BM1401" s="64"/>
      <c r="BN1401" s="65"/>
      <c r="BO1401" s="64"/>
      <c r="BP1401" s="65"/>
      <c r="BQ1401" s="64"/>
      <c r="BR1401" s="65"/>
      <c r="BS1401" s="64"/>
      <c r="BT1401" s="64"/>
      <c r="BU1401" s="64"/>
      <c r="BV1401" s="64"/>
      <c r="BW1401" s="64"/>
      <c r="BX1401" s="64"/>
      <c r="BY1401" s="64"/>
      <c r="BZ1401" s="64"/>
      <c r="CA1401" s="64"/>
      <c r="CB1401" s="64"/>
      <c r="CC1401" s="64"/>
      <c r="CD1401" s="64"/>
      <c r="CE1401" s="64"/>
      <c r="CF1401" s="64"/>
      <c r="CG1401" s="64" t="s">
        <v>103</v>
      </c>
      <c r="CH1401" s="64"/>
      <c r="CI1401" s="64"/>
      <c r="CJ1401" s="64"/>
      <c r="CK1401"/>
      <c r="CP1401"/>
      <c r="CQ1401"/>
      <c r="CR1401"/>
      <c r="CS1401"/>
      <c r="CT1401"/>
      <c r="CU1401"/>
      <c r="CV1401"/>
      <c r="CW1401" s="64"/>
    </row>
    <row r="1402" spans="1:101" s="17" customFormat="1" x14ac:dyDescent="0.25">
      <c r="A1402" s="64"/>
      <c r="C1402" s="64"/>
      <c r="D1402" s="64"/>
      <c r="E1402" s="64"/>
      <c r="F1402" s="66"/>
      <c r="W1402" s="20"/>
      <c r="X1402" s="64"/>
      <c r="Y1402" s="64"/>
      <c r="Z1402" s="20"/>
      <c r="AA1402" s="20"/>
      <c r="AB1402" s="20"/>
      <c r="AC1402" s="64"/>
      <c r="AD1402" s="67"/>
      <c r="AE1402" s="67"/>
      <c r="AF1402" s="20"/>
      <c r="AG1402" s="67" t="s">
        <v>5492</v>
      </c>
      <c r="AI1402" s="64"/>
      <c r="AK1402" s="64"/>
      <c r="AL1402" s="64"/>
      <c r="AM1402" s="64"/>
      <c r="AN1402" s="64"/>
      <c r="AO1402" s="64"/>
      <c r="AP1402" s="64"/>
      <c r="AQ1402" s="64"/>
      <c r="AR1402" s="64"/>
      <c r="AS1402" s="64"/>
      <c r="AT1402" s="64"/>
      <c r="AU1402" s="68"/>
      <c r="BC1402" s="64"/>
      <c r="BD1402" s="64"/>
      <c r="BE1402" s="65"/>
      <c r="BF1402" s="65"/>
      <c r="BG1402" s="65"/>
      <c r="BH1402" s="65"/>
      <c r="BI1402" s="20"/>
      <c r="BJ1402" s="20"/>
      <c r="BK1402" s="20"/>
      <c r="BL1402" s="20"/>
      <c r="BM1402" s="64"/>
      <c r="BN1402" s="65"/>
      <c r="BO1402" s="64"/>
      <c r="BP1402" s="65"/>
      <c r="BQ1402" s="64"/>
      <c r="BR1402" s="65"/>
      <c r="BS1402" s="64"/>
      <c r="BT1402" s="64"/>
      <c r="BU1402" s="64"/>
      <c r="BV1402" s="67"/>
      <c r="BW1402" s="67"/>
      <c r="BX1402" s="67"/>
      <c r="BY1402" s="64"/>
      <c r="BZ1402" s="64"/>
      <c r="CA1402" s="64"/>
      <c r="CB1402" s="64"/>
      <c r="CC1402" s="64"/>
      <c r="CD1402" s="64"/>
      <c r="CE1402" s="64"/>
      <c r="CF1402" s="64"/>
      <c r="CG1402" s="64" t="s">
        <v>103</v>
      </c>
      <c r="CH1402" s="64"/>
      <c r="CI1402" s="64"/>
      <c r="CJ1402" s="64"/>
      <c r="CK1402"/>
      <c r="CP1402"/>
      <c r="CQ1402"/>
      <c r="CR1402"/>
      <c r="CS1402"/>
      <c r="CT1402"/>
      <c r="CU1402"/>
      <c r="CV1402"/>
      <c r="CW1402" s="64"/>
    </row>
    <row r="1403" spans="1:101" s="17" customFormat="1" x14ac:dyDescent="0.25">
      <c r="A1403" s="64"/>
      <c r="C1403" s="64"/>
      <c r="D1403" s="64"/>
      <c r="E1403" s="64"/>
      <c r="F1403" s="66"/>
      <c r="W1403" s="20"/>
      <c r="X1403" s="64"/>
      <c r="Y1403" s="64"/>
      <c r="Z1403" s="20"/>
      <c r="AA1403" s="20"/>
      <c r="AB1403" s="20"/>
      <c r="AC1403" s="64"/>
      <c r="AD1403" s="67"/>
      <c r="AE1403" s="67"/>
      <c r="AF1403" s="20"/>
      <c r="AG1403" s="67" t="s">
        <v>5495</v>
      </c>
      <c r="AI1403" s="64"/>
      <c r="AK1403" s="64"/>
      <c r="AL1403" s="64"/>
      <c r="AM1403" s="64"/>
      <c r="AN1403" s="64"/>
      <c r="AO1403" s="64"/>
      <c r="AP1403" s="64"/>
      <c r="AQ1403" s="64"/>
      <c r="AR1403" s="64"/>
      <c r="AS1403" s="64"/>
      <c r="AT1403" s="64"/>
      <c r="AU1403" s="68"/>
      <c r="BC1403" s="64"/>
      <c r="BD1403" s="64"/>
      <c r="BE1403" s="65"/>
      <c r="BF1403" s="65"/>
      <c r="BG1403" s="65"/>
      <c r="BH1403" s="65"/>
      <c r="BI1403" s="20"/>
      <c r="BJ1403" s="20"/>
      <c r="BK1403" s="20"/>
      <c r="BL1403" s="20"/>
      <c r="BM1403" s="64"/>
      <c r="BN1403" s="65"/>
      <c r="BO1403" s="64"/>
      <c r="BP1403" s="65"/>
      <c r="BQ1403" s="64"/>
      <c r="BR1403" s="65"/>
      <c r="BS1403" s="64"/>
      <c r="BT1403" s="64"/>
      <c r="BU1403" s="64"/>
      <c r="BV1403" s="64"/>
      <c r="BW1403" s="64"/>
      <c r="BX1403" s="64"/>
      <c r="BY1403" s="64"/>
      <c r="BZ1403" s="64"/>
      <c r="CA1403" s="64"/>
      <c r="CB1403" s="64"/>
      <c r="CC1403" s="64"/>
      <c r="CD1403" s="64"/>
      <c r="CE1403" s="64"/>
      <c r="CF1403" s="64"/>
      <c r="CG1403" s="64" t="s">
        <v>103</v>
      </c>
      <c r="CH1403" s="64"/>
      <c r="CI1403" s="64"/>
      <c r="CJ1403" s="64"/>
      <c r="CK1403"/>
      <c r="CP1403"/>
      <c r="CQ1403"/>
      <c r="CR1403"/>
      <c r="CS1403"/>
      <c r="CT1403"/>
      <c r="CU1403"/>
      <c r="CV1403"/>
      <c r="CW1403" s="64"/>
    </row>
    <row r="1404" spans="1:101" s="17" customFormat="1" x14ac:dyDescent="0.25">
      <c r="A1404" s="64"/>
      <c r="C1404" s="64"/>
      <c r="D1404" s="64"/>
      <c r="E1404" s="64"/>
      <c r="F1404" s="66"/>
      <c r="W1404" s="20"/>
      <c r="X1404" s="64"/>
      <c r="Y1404" s="64"/>
      <c r="Z1404" s="20"/>
      <c r="AA1404" s="20"/>
      <c r="AB1404" s="20"/>
      <c r="AC1404" s="64"/>
      <c r="AD1404" s="67"/>
      <c r="AE1404" s="67"/>
      <c r="AF1404" s="20"/>
      <c r="AG1404" s="67" t="s">
        <v>5489</v>
      </c>
      <c r="AI1404" s="64"/>
      <c r="AK1404" s="64"/>
      <c r="AL1404" s="64"/>
      <c r="AM1404" s="64"/>
      <c r="AN1404" s="64"/>
      <c r="AO1404" s="64"/>
      <c r="AP1404" s="64"/>
      <c r="AQ1404" s="64"/>
      <c r="AR1404" s="64"/>
      <c r="AS1404" s="64"/>
      <c r="AT1404" s="64"/>
      <c r="AU1404" s="68"/>
      <c r="BC1404" s="64"/>
      <c r="BD1404" s="64"/>
      <c r="BE1404" s="65"/>
      <c r="BF1404" s="65"/>
      <c r="BG1404" s="65"/>
      <c r="BH1404" s="65"/>
      <c r="BI1404" s="20"/>
      <c r="BJ1404" s="20"/>
      <c r="BK1404" s="20"/>
      <c r="BL1404" s="20"/>
      <c r="BM1404" s="64"/>
      <c r="BN1404" s="65"/>
      <c r="BO1404" s="64"/>
      <c r="BP1404" s="65"/>
      <c r="BQ1404" s="64"/>
      <c r="BR1404" s="65"/>
      <c r="BS1404" s="64"/>
      <c r="BT1404" s="64"/>
      <c r="BU1404" s="64"/>
      <c r="BV1404" s="64"/>
      <c r="BW1404" s="64"/>
      <c r="BX1404" s="64"/>
      <c r="BY1404" s="64"/>
      <c r="BZ1404" s="64"/>
      <c r="CA1404" s="64"/>
      <c r="CB1404" s="64"/>
      <c r="CC1404" s="64"/>
      <c r="CD1404" s="64"/>
      <c r="CE1404" s="64"/>
      <c r="CF1404" s="64"/>
      <c r="CG1404" s="64" t="s">
        <v>103</v>
      </c>
      <c r="CH1404" s="64"/>
      <c r="CI1404" s="64"/>
      <c r="CJ1404" s="64"/>
      <c r="CK1404"/>
      <c r="CP1404"/>
      <c r="CQ1404"/>
      <c r="CR1404"/>
      <c r="CS1404"/>
      <c r="CT1404"/>
      <c r="CU1404"/>
      <c r="CV1404"/>
      <c r="CW1404" s="64"/>
    </row>
    <row r="1405" spans="1:101" s="17" customFormat="1" x14ac:dyDescent="0.25">
      <c r="A1405" s="64"/>
      <c r="C1405" s="64"/>
      <c r="D1405" s="64"/>
      <c r="E1405" s="64"/>
      <c r="F1405" s="66"/>
      <c r="W1405" s="20"/>
      <c r="X1405" s="64"/>
      <c r="Y1405" s="64"/>
      <c r="Z1405" s="20"/>
      <c r="AA1405" s="20"/>
      <c r="AB1405" s="20"/>
      <c r="AC1405" s="64"/>
      <c r="AD1405" s="67"/>
      <c r="AE1405" s="67"/>
      <c r="AF1405" s="20"/>
      <c r="AG1405" s="67" t="s">
        <v>5500</v>
      </c>
      <c r="AI1405" s="64"/>
      <c r="AK1405" s="64"/>
      <c r="AL1405" s="64"/>
      <c r="AM1405" s="64"/>
      <c r="AN1405" s="64"/>
      <c r="AO1405" s="64"/>
      <c r="AP1405" s="64"/>
      <c r="AQ1405" s="64"/>
      <c r="AR1405" s="64"/>
      <c r="AS1405" s="64"/>
      <c r="AT1405" s="64"/>
      <c r="AU1405" s="68"/>
      <c r="BC1405" s="64"/>
      <c r="BD1405" s="64"/>
      <c r="BE1405" s="65"/>
      <c r="BF1405" s="65"/>
      <c r="BG1405" s="65"/>
      <c r="BH1405" s="65"/>
      <c r="BI1405" s="20"/>
      <c r="BJ1405" s="20"/>
      <c r="BK1405" s="20"/>
      <c r="BL1405" s="20"/>
      <c r="BM1405" s="64"/>
      <c r="BN1405" s="65"/>
      <c r="BO1405" s="64"/>
      <c r="BP1405" s="65"/>
      <c r="BQ1405" s="64"/>
      <c r="BR1405" s="65"/>
      <c r="BS1405" s="64"/>
      <c r="BT1405" s="64"/>
      <c r="BU1405" s="64"/>
      <c r="BV1405" s="64"/>
      <c r="BW1405" s="64"/>
      <c r="BX1405" s="64"/>
      <c r="BY1405" s="64"/>
      <c r="BZ1405" s="64"/>
      <c r="CA1405" s="64"/>
      <c r="CB1405" s="64"/>
      <c r="CC1405" s="64"/>
      <c r="CD1405" s="64"/>
      <c r="CE1405" s="64"/>
      <c r="CF1405" s="64"/>
      <c r="CG1405" s="64" t="s">
        <v>103</v>
      </c>
      <c r="CH1405" s="64"/>
      <c r="CI1405" s="64"/>
      <c r="CJ1405" s="64"/>
      <c r="CK1405"/>
      <c r="CP1405"/>
      <c r="CQ1405"/>
      <c r="CR1405"/>
      <c r="CS1405"/>
      <c r="CT1405"/>
      <c r="CU1405"/>
      <c r="CV1405"/>
      <c r="CW1405" s="64"/>
    </row>
    <row r="1406" spans="1:101" s="17" customFormat="1" x14ac:dyDescent="0.25">
      <c r="A1406" s="64"/>
      <c r="C1406" s="64"/>
      <c r="D1406" s="64"/>
      <c r="E1406" s="64"/>
      <c r="F1406" s="66"/>
      <c r="W1406" s="20"/>
      <c r="X1406" s="64"/>
      <c r="Y1406" s="64"/>
      <c r="Z1406" s="20"/>
      <c r="AA1406" s="20"/>
      <c r="AB1406" s="20"/>
      <c r="AC1406" s="64"/>
      <c r="AD1406" s="67"/>
      <c r="AE1406" s="67"/>
      <c r="AF1406" s="20"/>
      <c r="AG1406" s="67" t="s">
        <v>5503</v>
      </c>
      <c r="AI1406" s="64"/>
      <c r="AK1406" s="64"/>
      <c r="AL1406" s="64"/>
      <c r="AM1406" s="64"/>
      <c r="AN1406" s="64"/>
      <c r="AO1406" s="64"/>
      <c r="AP1406" s="64"/>
      <c r="AQ1406" s="64"/>
      <c r="AR1406" s="64"/>
      <c r="AS1406" s="64"/>
      <c r="AT1406" s="64"/>
      <c r="AU1406" s="68"/>
      <c r="BC1406" s="64"/>
      <c r="BD1406" s="64"/>
      <c r="BE1406" s="65"/>
      <c r="BF1406" s="65"/>
      <c r="BG1406" s="65"/>
      <c r="BH1406" s="65"/>
      <c r="BI1406" s="20"/>
      <c r="BJ1406" s="20"/>
      <c r="BK1406" s="20"/>
      <c r="BL1406" s="20"/>
      <c r="BM1406" s="64"/>
      <c r="BN1406" s="65"/>
      <c r="BO1406" s="64"/>
      <c r="BP1406" s="65"/>
      <c r="BQ1406" s="64"/>
      <c r="BR1406" s="65"/>
      <c r="BS1406" s="64"/>
      <c r="BT1406" s="64"/>
      <c r="BU1406" s="64"/>
      <c r="BV1406" s="64"/>
      <c r="BW1406" s="64"/>
      <c r="BX1406" s="64"/>
      <c r="BY1406" s="64"/>
      <c r="BZ1406" s="64"/>
      <c r="CA1406" s="64"/>
      <c r="CB1406" s="64"/>
      <c r="CC1406" s="64"/>
      <c r="CD1406" s="64"/>
      <c r="CE1406" s="64"/>
      <c r="CF1406" s="64"/>
      <c r="CG1406" s="64" t="s">
        <v>103</v>
      </c>
      <c r="CH1406" s="64"/>
      <c r="CI1406" s="64"/>
      <c r="CJ1406" s="64"/>
      <c r="CK1406"/>
      <c r="CP1406"/>
      <c r="CQ1406"/>
      <c r="CR1406"/>
      <c r="CS1406"/>
      <c r="CT1406"/>
      <c r="CU1406"/>
      <c r="CV1406"/>
      <c r="CW1406" s="64"/>
    </row>
    <row r="1407" spans="1:101" s="17" customFormat="1" x14ac:dyDescent="0.25">
      <c r="A1407" s="64"/>
      <c r="C1407" s="64"/>
      <c r="D1407" s="64"/>
      <c r="E1407" s="64"/>
      <c r="F1407" s="66"/>
      <c r="W1407" s="20"/>
      <c r="X1407" s="64"/>
      <c r="Y1407" s="64"/>
      <c r="Z1407" s="20"/>
      <c r="AA1407" s="20"/>
      <c r="AB1407" s="20"/>
      <c r="AC1407" s="64"/>
      <c r="AD1407" s="67"/>
      <c r="AE1407" s="67"/>
      <c r="AF1407" s="20"/>
      <c r="AG1407" s="67" t="s">
        <v>5506</v>
      </c>
      <c r="AI1407" s="64"/>
      <c r="AK1407" s="64"/>
      <c r="AL1407" s="64"/>
      <c r="AM1407" s="64"/>
      <c r="AN1407" s="64"/>
      <c r="AO1407" s="64"/>
      <c r="AP1407" s="64"/>
      <c r="AQ1407" s="64"/>
      <c r="AR1407" s="64"/>
      <c r="AS1407" s="64"/>
      <c r="AT1407" s="64"/>
      <c r="AU1407" s="68"/>
      <c r="BC1407" s="64"/>
      <c r="BD1407" s="64"/>
      <c r="BE1407" s="65"/>
      <c r="BF1407" s="65"/>
      <c r="BG1407" s="65"/>
      <c r="BH1407" s="65"/>
      <c r="BI1407" s="20"/>
      <c r="BJ1407" s="20"/>
      <c r="BK1407" s="20"/>
      <c r="BL1407" s="20"/>
      <c r="BM1407" s="64"/>
      <c r="BN1407" s="65"/>
      <c r="BO1407" s="64"/>
      <c r="BP1407" s="65"/>
      <c r="BQ1407" s="64"/>
      <c r="BR1407" s="65"/>
      <c r="BS1407" s="64"/>
      <c r="BT1407" s="64"/>
      <c r="BU1407" s="64"/>
      <c r="BV1407" s="64"/>
      <c r="BW1407" s="64"/>
      <c r="BX1407" s="64"/>
      <c r="BY1407" s="64"/>
      <c r="BZ1407" s="64"/>
      <c r="CA1407" s="64"/>
      <c r="CB1407" s="64"/>
      <c r="CC1407" s="64"/>
      <c r="CD1407" s="64"/>
      <c r="CE1407" s="64"/>
      <c r="CF1407" s="64"/>
      <c r="CG1407" s="64" t="s">
        <v>103</v>
      </c>
      <c r="CH1407" s="64"/>
      <c r="CI1407" s="64"/>
      <c r="CJ1407" s="64"/>
      <c r="CK1407"/>
      <c r="CP1407"/>
      <c r="CQ1407"/>
      <c r="CR1407"/>
      <c r="CS1407"/>
      <c r="CT1407"/>
      <c r="CU1407"/>
      <c r="CV1407"/>
      <c r="CW1407" s="64"/>
    </row>
    <row r="1408" spans="1:101" s="17" customFormat="1" x14ac:dyDescent="0.25">
      <c r="A1408" s="64"/>
      <c r="C1408" s="64"/>
      <c r="D1408" s="64"/>
      <c r="E1408" s="64"/>
      <c r="F1408" s="66"/>
      <c r="W1408" s="20"/>
      <c r="X1408" s="64"/>
      <c r="Y1408" s="64"/>
      <c r="Z1408" s="20"/>
      <c r="AA1408" s="20"/>
      <c r="AB1408" s="20"/>
      <c r="AC1408" s="64"/>
      <c r="AD1408" s="67"/>
      <c r="AE1408" s="67"/>
      <c r="AF1408" s="20"/>
      <c r="AG1408" s="67" t="s">
        <v>5510</v>
      </c>
      <c r="AI1408" s="64"/>
      <c r="AK1408" s="64"/>
      <c r="AL1408" s="64"/>
      <c r="AM1408" s="64"/>
      <c r="AN1408" s="64"/>
      <c r="AO1408" s="64"/>
      <c r="AP1408" s="64"/>
      <c r="AQ1408" s="64"/>
      <c r="AR1408" s="64"/>
      <c r="AS1408" s="64"/>
      <c r="AT1408" s="64"/>
      <c r="AU1408" s="68"/>
      <c r="BC1408" s="64"/>
      <c r="BD1408" s="64"/>
      <c r="BE1408" s="65"/>
      <c r="BF1408" s="65"/>
      <c r="BG1408" s="65"/>
      <c r="BH1408" s="65"/>
      <c r="BI1408" s="20"/>
      <c r="BJ1408" s="20"/>
      <c r="BK1408" s="20"/>
      <c r="BL1408" s="20"/>
      <c r="BM1408" s="64"/>
      <c r="BN1408" s="65"/>
      <c r="BO1408" s="64"/>
      <c r="BP1408" s="65"/>
      <c r="BQ1408" s="64"/>
      <c r="BR1408" s="65"/>
      <c r="BS1408" s="64"/>
      <c r="BT1408" s="64"/>
      <c r="BU1408" s="64"/>
      <c r="BV1408" s="64"/>
      <c r="BW1408" s="64"/>
      <c r="BX1408" s="64"/>
      <c r="BY1408" s="64"/>
      <c r="BZ1408" s="64"/>
      <c r="CA1408" s="64"/>
      <c r="CB1408" s="64"/>
      <c r="CC1408" s="64"/>
      <c r="CD1408" s="64"/>
      <c r="CE1408" s="64"/>
      <c r="CF1408" s="64"/>
      <c r="CG1408" s="64" t="s">
        <v>103</v>
      </c>
      <c r="CH1408" s="64"/>
      <c r="CI1408" s="64"/>
      <c r="CJ1408" s="64"/>
      <c r="CK1408"/>
      <c r="CP1408"/>
      <c r="CQ1408"/>
      <c r="CR1408"/>
      <c r="CS1408"/>
      <c r="CT1408"/>
      <c r="CU1408"/>
      <c r="CV1408"/>
      <c r="CW1408" s="64"/>
    </row>
    <row r="1409" spans="1:101" s="17" customFormat="1" x14ac:dyDescent="0.25">
      <c r="A1409" s="64"/>
      <c r="C1409" s="64"/>
      <c r="D1409" s="64"/>
      <c r="E1409" s="64"/>
      <c r="F1409" s="66"/>
      <c r="W1409" s="20"/>
      <c r="X1409" s="64"/>
      <c r="Y1409" s="64"/>
      <c r="Z1409" s="20"/>
      <c r="AA1409" s="20"/>
      <c r="AB1409" s="20"/>
      <c r="AC1409" s="64"/>
      <c r="AD1409" s="67"/>
      <c r="AE1409" s="67"/>
      <c r="AF1409" s="20"/>
      <c r="AG1409" s="67" t="s">
        <v>5513</v>
      </c>
      <c r="AI1409" s="64"/>
      <c r="AK1409" s="64"/>
      <c r="AL1409" s="64"/>
      <c r="AM1409" s="64"/>
      <c r="AN1409" s="64"/>
      <c r="AO1409" s="64"/>
      <c r="AP1409" s="64"/>
      <c r="AQ1409" s="64"/>
      <c r="AR1409" s="64"/>
      <c r="AS1409" s="64"/>
      <c r="AT1409" s="64"/>
      <c r="AU1409" s="68"/>
      <c r="BC1409" s="64"/>
      <c r="BD1409" s="64"/>
      <c r="BE1409" s="65"/>
      <c r="BF1409" s="65"/>
      <c r="BG1409" s="65"/>
      <c r="BH1409" s="65"/>
      <c r="BI1409" s="20"/>
      <c r="BJ1409" s="20"/>
      <c r="BK1409" s="20"/>
      <c r="BL1409" s="20"/>
      <c r="BM1409" s="64"/>
      <c r="BN1409" s="65"/>
      <c r="BO1409" s="64"/>
      <c r="BP1409" s="65"/>
      <c r="BQ1409" s="64"/>
      <c r="BR1409" s="65"/>
      <c r="BS1409" s="64"/>
      <c r="BT1409" s="64"/>
      <c r="BU1409" s="64"/>
      <c r="BV1409" s="64"/>
      <c r="BW1409" s="64"/>
      <c r="BX1409" s="64"/>
      <c r="BY1409" s="64"/>
      <c r="BZ1409" s="64"/>
      <c r="CA1409" s="64"/>
      <c r="CB1409" s="64"/>
      <c r="CC1409" s="64"/>
      <c r="CD1409" s="64"/>
      <c r="CE1409" s="64"/>
      <c r="CF1409" s="64"/>
      <c r="CG1409" s="64" t="s">
        <v>103</v>
      </c>
      <c r="CH1409" s="64"/>
      <c r="CI1409" s="64"/>
      <c r="CJ1409" s="64"/>
      <c r="CK1409"/>
      <c r="CP1409"/>
      <c r="CQ1409"/>
      <c r="CR1409"/>
      <c r="CS1409"/>
      <c r="CT1409"/>
      <c r="CU1409"/>
      <c r="CV1409"/>
      <c r="CW1409" s="64"/>
    </row>
    <row r="1410" spans="1:101" s="17" customFormat="1" x14ac:dyDescent="0.25">
      <c r="A1410" s="64"/>
      <c r="C1410" s="64"/>
      <c r="D1410" s="64"/>
      <c r="E1410" s="64"/>
      <c r="F1410" s="66"/>
      <c r="W1410" s="20"/>
      <c r="X1410" s="64"/>
      <c r="Y1410" s="64"/>
      <c r="Z1410" s="20"/>
      <c r="AA1410" s="20"/>
      <c r="AB1410" s="20"/>
      <c r="AC1410" s="64"/>
      <c r="AD1410" s="67"/>
      <c r="AE1410" s="67"/>
      <c r="AF1410" s="20"/>
      <c r="AG1410" s="67" t="s">
        <v>5516</v>
      </c>
      <c r="AI1410" s="64"/>
      <c r="AK1410" s="64"/>
      <c r="AL1410" s="64"/>
      <c r="AM1410" s="64"/>
      <c r="AN1410" s="64"/>
      <c r="AO1410" s="64"/>
      <c r="AP1410" s="64"/>
      <c r="AQ1410" s="64"/>
      <c r="AR1410" s="64"/>
      <c r="AS1410" s="64"/>
      <c r="AT1410" s="64"/>
      <c r="AU1410" s="68"/>
      <c r="BC1410" s="64"/>
      <c r="BD1410" s="64"/>
      <c r="BE1410" s="65"/>
      <c r="BF1410" s="65"/>
      <c r="BG1410" s="65"/>
      <c r="BH1410" s="65"/>
      <c r="BI1410" s="20"/>
      <c r="BJ1410" s="20"/>
      <c r="BK1410" s="20"/>
      <c r="BL1410" s="20"/>
      <c r="BM1410" s="64"/>
      <c r="BN1410" s="65"/>
      <c r="BO1410" s="64"/>
      <c r="BP1410" s="65"/>
      <c r="BQ1410" s="64"/>
      <c r="BR1410" s="65"/>
      <c r="BS1410" s="64"/>
      <c r="BT1410" s="64"/>
      <c r="BU1410" s="64"/>
      <c r="BV1410" s="64"/>
      <c r="BW1410" s="64"/>
      <c r="BX1410" s="64"/>
      <c r="BY1410" s="64"/>
      <c r="BZ1410" s="64"/>
      <c r="CA1410" s="64"/>
      <c r="CB1410" s="64"/>
      <c r="CC1410" s="64"/>
      <c r="CD1410" s="64"/>
      <c r="CE1410" s="64"/>
      <c r="CF1410" s="64"/>
      <c r="CG1410" s="64" t="s">
        <v>103</v>
      </c>
      <c r="CH1410" s="64"/>
      <c r="CI1410" s="64"/>
      <c r="CJ1410" s="64"/>
      <c r="CK1410"/>
      <c r="CP1410"/>
      <c r="CQ1410"/>
      <c r="CR1410"/>
      <c r="CS1410"/>
      <c r="CT1410"/>
      <c r="CU1410"/>
      <c r="CV1410"/>
      <c r="CW1410" s="64"/>
    </row>
    <row r="1411" spans="1:101" s="17" customFormat="1" x14ac:dyDescent="0.25">
      <c r="A1411" s="64"/>
      <c r="C1411" s="64"/>
      <c r="D1411" s="64"/>
      <c r="E1411" s="64"/>
      <c r="F1411" s="66"/>
      <c r="W1411" s="20"/>
      <c r="X1411" s="64"/>
      <c r="Y1411" s="64"/>
      <c r="Z1411" s="20"/>
      <c r="AA1411" s="20"/>
      <c r="AB1411" s="20"/>
      <c r="AC1411" s="64"/>
      <c r="AD1411" s="67"/>
      <c r="AE1411" s="67"/>
      <c r="AF1411" s="20"/>
      <c r="AG1411" s="67" t="s">
        <v>5519</v>
      </c>
      <c r="AI1411" s="64"/>
      <c r="AK1411" s="64"/>
      <c r="AL1411" s="64"/>
      <c r="AM1411" s="64"/>
      <c r="AN1411" s="64"/>
      <c r="AO1411" s="64"/>
      <c r="AP1411" s="64"/>
      <c r="AQ1411" s="64"/>
      <c r="AR1411" s="64"/>
      <c r="AS1411" s="64"/>
      <c r="AT1411" s="64"/>
      <c r="AU1411" s="68"/>
      <c r="BC1411" s="64"/>
      <c r="BD1411" s="64"/>
      <c r="BE1411" s="65"/>
      <c r="BF1411" s="65"/>
      <c r="BG1411" s="65"/>
      <c r="BH1411" s="65"/>
      <c r="BI1411" s="20"/>
      <c r="BJ1411" s="20"/>
      <c r="BK1411" s="20"/>
      <c r="BL1411" s="20"/>
      <c r="BM1411" s="64"/>
      <c r="BN1411" s="65"/>
      <c r="BO1411" s="64"/>
      <c r="BP1411" s="65"/>
      <c r="BQ1411" s="64"/>
      <c r="BR1411" s="65"/>
      <c r="BS1411" s="64"/>
      <c r="BT1411" s="64"/>
      <c r="BU1411" s="64"/>
      <c r="BV1411" s="67"/>
      <c r="BW1411" s="67"/>
      <c r="BX1411" s="67"/>
      <c r="BY1411" s="64"/>
      <c r="BZ1411" s="64"/>
      <c r="CA1411" s="64"/>
      <c r="CB1411" s="64"/>
      <c r="CC1411" s="64"/>
      <c r="CD1411" s="64"/>
      <c r="CE1411" s="64"/>
      <c r="CF1411" s="64"/>
      <c r="CG1411" s="64" t="s">
        <v>103</v>
      </c>
      <c r="CH1411" s="64"/>
      <c r="CI1411" s="64"/>
      <c r="CJ1411" s="64"/>
      <c r="CK1411"/>
      <c r="CP1411"/>
      <c r="CQ1411"/>
      <c r="CR1411"/>
      <c r="CS1411"/>
      <c r="CT1411"/>
      <c r="CU1411"/>
      <c r="CV1411"/>
      <c r="CW1411" s="64"/>
    </row>
    <row r="1412" spans="1:101" s="17" customFormat="1" x14ac:dyDescent="0.25">
      <c r="A1412" s="64"/>
      <c r="C1412" s="64"/>
      <c r="D1412" s="64"/>
      <c r="E1412" s="64"/>
      <c r="F1412" s="66"/>
      <c r="W1412" s="20"/>
      <c r="X1412" s="64"/>
      <c r="Y1412" s="64"/>
      <c r="Z1412" s="20"/>
      <c r="AA1412" s="20"/>
      <c r="AB1412" s="20"/>
      <c r="AC1412" s="64"/>
      <c r="AD1412" s="67"/>
      <c r="AE1412" s="67"/>
      <c r="AF1412" s="20"/>
      <c r="AG1412" s="67" t="s">
        <v>5522</v>
      </c>
      <c r="AI1412" s="64"/>
      <c r="AK1412" s="64"/>
      <c r="AL1412" s="64"/>
      <c r="AM1412" s="64"/>
      <c r="AN1412" s="64"/>
      <c r="AO1412" s="64"/>
      <c r="AP1412" s="64"/>
      <c r="AQ1412" s="64"/>
      <c r="AR1412" s="64"/>
      <c r="AS1412" s="64"/>
      <c r="AT1412" s="64"/>
      <c r="AU1412" s="68"/>
      <c r="BC1412" s="64"/>
      <c r="BD1412" s="64"/>
      <c r="BE1412" s="65"/>
      <c r="BF1412" s="65"/>
      <c r="BG1412" s="65"/>
      <c r="BH1412" s="65"/>
      <c r="BI1412" s="20"/>
      <c r="BJ1412" s="20"/>
      <c r="BK1412" s="20"/>
      <c r="BL1412" s="20"/>
      <c r="BM1412" s="64"/>
      <c r="BN1412" s="65"/>
      <c r="BO1412" s="64"/>
      <c r="BP1412" s="65"/>
      <c r="BQ1412" s="64"/>
      <c r="BR1412" s="65"/>
      <c r="BS1412" s="64"/>
      <c r="BT1412" s="64"/>
      <c r="BU1412" s="64"/>
      <c r="BV1412" s="64"/>
      <c r="BW1412" s="64"/>
      <c r="BX1412" s="64"/>
      <c r="BY1412" s="64"/>
      <c r="BZ1412" s="64"/>
      <c r="CA1412" s="64"/>
      <c r="CB1412" s="64"/>
      <c r="CC1412" s="64"/>
      <c r="CD1412" s="64"/>
      <c r="CE1412" s="64"/>
      <c r="CF1412" s="64"/>
      <c r="CG1412" s="64" t="s">
        <v>103</v>
      </c>
      <c r="CH1412" s="64"/>
      <c r="CI1412" s="64"/>
      <c r="CJ1412" s="64"/>
      <c r="CK1412"/>
      <c r="CP1412"/>
      <c r="CQ1412"/>
      <c r="CR1412"/>
      <c r="CS1412"/>
      <c r="CT1412"/>
      <c r="CU1412"/>
      <c r="CV1412"/>
      <c r="CW1412" s="64"/>
    </row>
    <row r="1413" spans="1:101" s="17" customFormat="1" x14ac:dyDescent="0.25">
      <c r="A1413" s="64"/>
      <c r="C1413" s="64"/>
      <c r="D1413" s="64"/>
      <c r="E1413" s="64"/>
      <c r="F1413" s="66"/>
      <c r="W1413" s="20"/>
      <c r="X1413" s="64"/>
      <c r="Y1413" s="64"/>
      <c r="Z1413" s="20"/>
      <c r="AA1413" s="20"/>
      <c r="AB1413" s="20"/>
      <c r="AC1413" s="64"/>
      <c r="AD1413" s="64"/>
      <c r="AE1413" s="64"/>
      <c r="AF1413" s="20"/>
      <c r="AG1413" s="64" t="s">
        <v>5526</v>
      </c>
      <c r="AI1413" s="64"/>
      <c r="AK1413" s="64"/>
      <c r="AL1413" s="64"/>
      <c r="AM1413" s="64"/>
      <c r="AN1413" s="64"/>
      <c r="AO1413" s="64"/>
      <c r="AP1413" s="64"/>
      <c r="AQ1413" s="64"/>
      <c r="AR1413" s="64"/>
      <c r="AS1413" s="64"/>
      <c r="AT1413" s="64"/>
      <c r="AU1413" s="68"/>
      <c r="BC1413" s="64"/>
      <c r="BD1413" s="64"/>
      <c r="BE1413" s="65"/>
      <c r="BF1413" s="65"/>
      <c r="BG1413" s="65"/>
      <c r="BH1413" s="65"/>
      <c r="BI1413" s="20"/>
      <c r="BJ1413" s="20"/>
      <c r="BK1413" s="20"/>
      <c r="BL1413" s="20"/>
      <c r="BM1413" s="64"/>
      <c r="BN1413" s="65"/>
      <c r="BO1413" s="64"/>
      <c r="BP1413" s="65"/>
      <c r="BQ1413" s="64"/>
      <c r="BR1413" s="65"/>
      <c r="BS1413" s="64"/>
      <c r="BT1413" s="64"/>
      <c r="BU1413" s="64"/>
      <c r="BV1413" s="64"/>
      <c r="BW1413" s="64"/>
      <c r="BX1413" s="64"/>
      <c r="BY1413" s="64"/>
      <c r="BZ1413" s="64"/>
      <c r="CA1413" s="64"/>
      <c r="CB1413" s="64"/>
      <c r="CC1413" s="64"/>
      <c r="CD1413" s="64"/>
      <c r="CE1413" s="64"/>
      <c r="CF1413" s="64"/>
      <c r="CG1413" s="64" t="s">
        <v>103</v>
      </c>
      <c r="CH1413" s="64"/>
      <c r="CI1413" s="64"/>
      <c r="CJ1413" s="64"/>
      <c r="CK1413"/>
      <c r="CP1413"/>
      <c r="CQ1413"/>
      <c r="CR1413"/>
      <c r="CS1413"/>
      <c r="CT1413"/>
      <c r="CU1413"/>
      <c r="CV1413"/>
      <c r="CW1413" s="64"/>
    </row>
    <row r="1414" spans="1:101" s="17" customFormat="1" x14ac:dyDescent="0.25">
      <c r="A1414" s="64"/>
      <c r="C1414" s="64"/>
      <c r="D1414" s="64"/>
      <c r="E1414" s="64"/>
      <c r="F1414" s="66"/>
      <c r="W1414" s="20"/>
      <c r="X1414" s="64"/>
      <c r="Y1414" s="64"/>
      <c r="Z1414" s="20"/>
      <c r="AA1414" s="20"/>
      <c r="AB1414" s="20"/>
      <c r="AC1414" s="64"/>
      <c r="AD1414" s="64"/>
      <c r="AE1414" s="64"/>
      <c r="AF1414" s="20"/>
      <c r="AG1414" s="64" t="s">
        <v>5529</v>
      </c>
      <c r="AI1414" s="64"/>
      <c r="AK1414" s="64"/>
      <c r="AL1414" s="64"/>
      <c r="AM1414" s="64"/>
      <c r="AN1414" s="64"/>
      <c r="AO1414" s="64"/>
      <c r="AP1414" s="64"/>
      <c r="AQ1414" s="64"/>
      <c r="AR1414" s="64"/>
      <c r="AS1414" s="64"/>
      <c r="AT1414" s="64"/>
      <c r="AU1414" s="68"/>
      <c r="BC1414" s="64"/>
      <c r="BD1414" s="64"/>
      <c r="BE1414" s="65"/>
      <c r="BF1414" s="65"/>
      <c r="BG1414" s="65"/>
      <c r="BH1414" s="65"/>
      <c r="BI1414" s="20"/>
      <c r="BJ1414" s="20"/>
      <c r="BK1414" s="20"/>
      <c r="BL1414" s="20"/>
      <c r="BM1414" s="64"/>
      <c r="BN1414" s="65"/>
      <c r="BO1414" s="64"/>
      <c r="BP1414" s="65"/>
      <c r="BQ1414" s="64"/>
      <c r="BR1414" s="65"/>
      <c r="BS1414" s="64"/>
      <c r="BT1414" s="64"/>
      <c r="BU1414" s="64"/>
      <c r="BV1414" s="64"/>
      <c r="BW1414" s="64"/>
      <c r="BX1414" s="64"/>
      <c r="BY1414" s="64"/>
      <c r="BZ1414" s="64"/>
      <c r="CA1414" s="64"/>
      <c r="CB1414" s="64"/>
      <c r="CC1414" s="64"/>
      <c r="CD1414" s="64"/>
      <c r="CE1414" s="64"/>
      <c r="CF1414" s="64"/>
      <c r="CG1414" s="64" t="s">
        <v>103</v>
      </c>
      <c r="CH1414" s="64"/>
      <c r="CI1414" s="64"/>
      <c r="CJ1414" s="64"/>
      <c r="CK1414"/>
      <c r="CP1414"/>
      <c r="CQ1414"/>
      <c r="CR1414"/>
      <c r="CS1414"/>
      <c r="CT1414"/>
      <c r="CU1414"/>
      <c r="CV1414"/>
      <c r="CW1414" s="64"/>
    </row>
    <row r="1415" spans="1:101" s="17" customFormat="1" x14ac:dyDescent="0.25">
      <c r="A1415" s="64"/>
      <c r="C1415" s="64"/>
      <c r="D1415" s="64"/>
      <c r="E1415" s="64"/>
      <c r="F1415" s="66"/>
      <c r="W1415" s="20"/>
      <c r="X1415" s="64"/>
      <c r="Y1415" s="64"/>
      <c r="Z1415" s="20"/>
      <c r="AA1415" s="20"/>
      <c r="AB1415" s="20"/>
      <c r="AC1415" s="64"/>
      <c r="AD1415" s="67"/>
      <c r="AE1415" s="67"/>
      <c r="AF1415" s="20"/>
      <c r="AG1415" s="67" t="s">
        <v>5532</v>
      </c>
      <c r="AI1415" s="64"/>
      <c r="AK1415" s="64"/>
      <c r="AL1415" s="64"/>
      <c r="AM1415" s="64"/>
      <c r="AN1415" s="64"/>
      <c r="AO1415" s="64"/>
      <c r="AP1415" s="64"/>
      <c r="AQ1415" s="64"/>
      <c r="AR1415" s="64"/>
      <c r="AS1415" s="64"/>
      <c r="AT1415" s="64"/>
      <c r="AU1415" s="68"/>
      <c r="BC1415" s="64"/>
      <c r="BD1415" s="64"/>
      <c r="BE1415" s="65"/>
      <c r="BF1415" s="65"/>
      <c r="BG1415" s="65"/>
      <c r="BH1415" s="65"/>
      <c r="BI1415" s="20"/>
      <c r="BJ1415" s="20"/>
      <c r="BK1415" s="20"/>
      <c r="BL1415" s="20"/>
      <c r="BM1415" s="64"/>
      <c r="BN1415" s="65"/>
      <c r="BO1415" s="64"/>
      <c r="BP1415" s="65"/>
      <c r="BQ1415" s="64"/>
      <c r="BR1415" s="65"/>
      <c r="BS1415" s="64"/>
      <c r="BT1415" s="64"/>
      <c r="BU1415" s="64"/>
      <c r="BV1415" s="67"/>
      <c r="BW1415" s="67"/>
      <c r="BX1415" s="67"/>
      <c r="BY1415" s="64"/>
      <c r="BZ1415" s="64"/>
      <c r="CA1415" s="64"/>
      <c r="CB1415" s="64"/>
      <c r="CC1415" s="64"/>
      <c r="CD1415" s="64"/>
      <c r="CE1415" s="64"/>
      <c r="CF1415" s="64"/>
      <c r="CG1415" s="64" t="s">
        <v>103</v>
      </c>
      <c r="CH1415" s="64"/>
      <c r="CI1415" s="64"/>
      <c r="CJ1415" s="64"/>
      <c r="CK1415"/>
      <c r="CP1415"/>
      <c r="CQ1415"/>
      <c r="CR1415"/>
      <c r="CS1415"/>
      <c r="CT1415"/>
      <c r="CU1415"/>
      <c r="CV1415"/>
      <c r="CW1415" s="64"/>
    </row>
    <row r="1416" spans="1:101" s="17" customFormat="1" x14ac:dyDescent="0.25">
      <c r="A1416" s="64"/>
      <c r="C1416" s="64"/>
      <c r="D1416" s="64"/>
      <c r="E1416" s="64"/>
      <c r="F1416" s="66"/>
      <c r="W1416" s="20"/>
      <c r="X1416" s="64"/>
      <c r="Y1416" s="64"/>
      <c r="Z1416" s="20"/>
      <c r="AA1416" s="20"/>
      <c r="AB1416" s="20"/>
      <c r="AC1416" s="64"/>
      <c r="AD1416" s="64"/>
      <c r="AE1416" s="64"/>
      <c r="AF1416" s="20"/>
      <c r="AG1416" s="64" t="s">
        <v>5535</v>
      </c>
      <c r="AI1416" s="64"/>
      <c r="AK1416" s="64"/>
      <c r="AL1416" s="64"/>
      <c r="AM1416" s="64"/>
      <c r="AN1416" s="64"/>
      <c r="AO1416" s="64"/>
      <c r="AP1416" s="64"/>
      <c r="AQ1416" s="64"/>
      <c r="AR1416" s="64"/>
      <c r="AS1416" s="64"/>
      <c r="AT1416" s="64"/>
      <c r="AU1416" s="68"/>
      <c r="BC1416" s="64"/>
      <c r="BD1416" s="64"/>
      <c r="BE1416" s="65"/>
      <c r="BF1416" s="65"/>
      <c r="BG1416" s="65"/>
      <c r="BH1416" s="65"/>
      <c r="BI1416" s="20"/>
      <c r="BJ1416" s="20"/>
      <c r="BK1416" s="20"/>
      <c r="BL1416" s="20"/>
      <c r="BM1416" s="64"/>
      <c r="BN1416" s="65"/>
      <c r="BO1416" s="64"/>
      <c r="BP1416" s="65"/>
      <c r="BQ1416" s="64"/>
      <c r="BR1416" s="65"/>
      <c r="BS1416" s="64"/>
      <c r="BT1416" s="64"/>
      <c r="BU1416" s="64"/>
      <c r="BV1416" s="64"/>
      <c r="BW1416" s="64"/>
      <c r="BX1416" s="64"/>
      <c r="BY1416" s="64"/>
      <c r="BZ1416" s="64"/>
      <c r="CA1416" s="64"/>
      <c r="CB1416" s="64"/>
      <c r="CC1416" s="64"/>
      <c r="CD1416" s="64"/>
      <c r="CE1416" s="64"/>
      <c r="CF1416" s="64"/>
      <c r="CG1416" s="64" t="s">
        <v>103</v>
      </c>
      <c r="CH1416" s="64"/>
      <c r="CI1416" s="64"/>
      <c r="CJ1416" s="64"/>
      <c r="CK1416"/>
      <c r="CP1416"/>
      <c r="CQ1416"/>
      <c r="CR1416"/>
      <c r="CS1416"/>
      <c r="CT1416"/>
      <c r="CU1416"/>
      <c r="CV1416"/>
      <c r="CW1416" s="64"/>
    </row>
    <row r="1417" spans="1:101" s="17" customFormat="1" x14ac:dyDescent="0.25">
      <c r="A1417" s="64"/>
      <c r="C1417" s="64"/>
      <c r="D1417" s="64"/>
      <c r="E1417" s="64"/>
      <c r="F1417" s="66"/>
      <c r="W1417" s="20"/>
      <c r="X1417" s="64"/>
      <c r="Y1417" s="64"/>
      <c r="Z1417" s="20"/>
      <c r="AA1417" s="20"/>
      <c r="AB1417" s="20"/>
      <c r="AC1417" s="64"/>
      <c r="AD1417" s="67"/>
      <c r="AE1417" s="67"/>
      <c r="AF1417" s="20"/>
      <c r="AG1417" s="67" t="s">
        <v>5538</v>
      </c>
      <c r="AI1417" s="64"/>
      <c r="AK1417" s="64"/>
      <c r="AL1417" s="64"/>
      <c r="AM1417" s="64"/>
      <c r="AN1417" s="64"/>
      <c r="AO1417" s="64"/>
      <c r="AP1417" s="64"/>
      <c r="AQ1417" s="64"/>
      <c r="AR1417" s="64"/>
      <c r="AS1417" s="64"/>
      <c r="AT1417" s="64"/>
      <c r="AU1417" s="68"/>
      <c r="BC1417" s="64"/>
      <c r="BD1417" s="64"/>
      <c r="BE1417" s="65"/>
      <c r="BF1417" s="65"/>
      <c r="BG1417" s="65"/>
      <c r="BH1417" s="65"/>
      <c r="BI1417" s="20"/>
      <c r="BJ1417" s="20"/>
      <c r="BK1417" s="20"/>
      <c r="BL1417" s="20"/>
      <c r="BM1417" s="64"/>
      <c r="BN1417" s="65"/>
      <c r="BO1417" s="64"/>
      <c r="BP1417" s="65"/>
      <c r="BQ1417" s="64"/>
      <c r="BR1417" s="65"/>
      <c r="BS1417" s="64"/>
      <c r="BT1417" s="64"/>
      <c r="BU1417" s="64"/>
      <c r="BV1417" s="64"/>
      <c r="BW1417" s="64"/>
      <c r="BX1417" s="64"/>
      <c r="BY1417" s="64"/>
      <c r="BZ1417" s="64"/>
      <c r="CA1417" s="64"/>
      <c r="CB1417" s="64"/>
      <c r="CC1417" s="64"/>
      <c r="CD1417" s="64"/>
      <c r="CE1417" s="64"/>
      <c r="CF1417" s="64"/>
      <c r="CG1417" s="64" t="s">
        <v>103</v>
      </c>
      <c r="CH1417" s="64"/>
      <c r="CI1417" s="64"/>
      <c r="CJ1417" s="64"/>
      <c r="CK1417"/>
      <c r="CP1417"/>
      <c r="CQ1417"/>
      <c r="CR1417"/>
      <c r="CS1417"/>
      <c r="CT1417"/>
      <c r="CU1417"/>
      <c r="CV1417"/>
      <c r="CW1417" s="64"/>
    </row>
    <row r="1418" spans="1:101" s="17" customFormat="1" x14ac:dyDescent="0.25">
      <c r="A1418" s="64"/>
      <c r="C1418" s="64"/>
      <c r="D1418" s="64"/>
      <c r="E1418" s="64"/>
      <c r="F1418" s="66"/>
      <c r="W1418" s="20"/>
      <c r="X1418" s="64"/>
      <c r="Y1418" s="64"/>
      <c r="Z1418" s="20"/>
      <c r="AA1418" s="20"/>
      <c r="AB1418" s="20"/>
      <c r="AC1418" s="64"/>
      <c r="AD1418" s="67"/>
      <c r="AE1418" s="67"/>
      <c r="AF1418" s="20"/>
      <c r="AG1418" s="67" t="s">
        <v>5541</v>
      </c>
      <c r="AI1418" s="64"/>
      <c r="AK1418" s="64"/>
      <c r="AL1418" s="64"/>
      <c r="AM1418" s="64"/>
      <c r="AN1418" s="64"/>
      <c r="AO1418" s="64"/>
      <c r="AP1418" s="64"/>
      <c r="AQ1418" s="64"/>
      <c r="AR1418" s="64"/>
      <c r="AS1418" s="64"/>
      <c r="AT1418" s="64"/>
      <c r="AU1418" s="68"/>
      <c r="BC1418" s="64"/>
      <c r="BD1418" s="64"/>
      <c r="BE1418" s="65"/>
      <c r="BF1418" s="65"/>
      <c r="BG1418" s="65"/>
      <c r="BH1418" s="65"/>
      <c r="BI1418" s="20"/>
      <c r="BJ1418" s="20"/>
      <c r="BK1418" s="20"/>
      <c r="BL1418" s="20"/>
      <c r="BM1418" s="64"/>
      <c r="BN1418" s="65"/>
      <c r="BO1418" s="64"/>
      <c r="BP1418" s="65"/>
      <c r="BQ1418" s="64"/>
      <c r="BR1418" s="65"/>
      <c r="BS1418" s="64"/>
      <c r="BT1418" s="64"/>
      <c r="BU1418" s="64"/>
      <c r="BV1418" s="64"/>
      <c r="BW1418" s="64"/>
      <c r="BX1418" s="64"/>
      <c r="BY1418" s="64"/>
      <c r="BZ1418" s="64"/>
      <c r="CA1418" s="64"/>
      <c r="CB1418" s="64"/>
      <c r="CC1418" s="64"/>
      <c r="CD1418" s="64"/>
      <c r="CE1418" s="64"/>
      <c r="CF1418" s="64"/>
      <c r="CG1418" s="64" t="s">
        <v>103</v>
      </c>
      <c r="CH1418" s="64"/>
      <c r="CI1418" s="64"/>
      <c r="CJ1418" s="64"/>
      <c r="CK1418"/>
      <c r="CP1418"/>
      <c r="CQ1418"/>
      <c r="CR1418"/>
      <c r="CS1418"/>
      <c r="CT1418"/>
      <c r="CU1418"/>
      <c r="CV1418"/>
      <c r="CW1418" s="64"/>
    </row>
    <row r="1419" spans="1:101" s="17" customFormat="1" x14ac:dyDescent="0.25">
      <c r="A1419" s="64"/>
      <c r="C1419" s="64"/>
      <c r="D1419" s="64"/>
      <c r="E1419" s="64"/>
      <c r="F1419" s="66"/>
      <c r="W1419" s="20"/>
      <c r="X1419" s="64"/>
      <c r="Y1419" s="64"/>
      <c r="Z1419" s="20"/>
      <c r="AA1419" s="20"/>
      <c r="AB1419" s="20"/>
      <c r="AC1419" s="64"/>
      <c r="AD1419" s="67"/>
      <c r="AE1419" s="67"/>
      <c r="AF1419" s="20"/>
      <c r="AG1419" s="67" t="s">
        <v>5544</v>
      </c>
      <c r="AI1419" s="64"/>
      <c r="AK1419" s="64"/>
      <c r="AL1419" s="64"/>
      <c r="AM1419" s="64"/>
      <c r="AN1419" s="64"/>
      <c r="AO1419" s="64"/>
      <c r="AP1419" s="64"/>
      <c r="AQ1419" s="64"/>
      <c r="AR1419" s="64"/>
      <c r="AS1419" s="64"/>
      <c r="AT1419" s="64"/>
      <c r="AU1419" s="68"/>
      <c r="BC1419" s="64"/>
      <c r="BD1419" s="64"/>
      <c r="BE1419" s="65"/>
      <c r="BF1419" s="65"/>
      <c r="BG1419" s="65"/>
      <c r="BH1419" s="65"/>
      <c r="BI1419" s="20"/>
      <c r="BJ1419" s="20"/>
      <c r="BK1419" s="20"/>
      <c r="BL1419" s="20"/>
      <c r="BM1419" s="64"/>
      <c r="BN1419" s="65"/>
      <c r="BO1419" s="64"/>
      <c r="BP1419" s="65"/>
      <c r="BQ1419" s="64"/>
      <c r="BR1419" s="65"/>
      <c r="BS1419" s="64"/>
      <c r="BT1419" s="64"/>
      <c r="BU1419" s="64"/>
      <c r="BV1419" s="64"/>
      <c r="BW1419" s="64"/>
      <c r="BX1419" s="64"/>
      <c r="BY1419" s="64"/>
      <c r="BZ1419" s="64"/>
      <c r="CA1419" s="64"/>
      <c r="CB1419" s="64"/>
      <c r="CC1419" s="64"/>
      <c r="CD1419" s="64"/>
      <c r="CE1419" s="64"/>
      <c r="CF1419" s="64"/>
      <c r="CG1419" s="64" t="s">
        <v>103</v>
      </c>
      <c r="CH1419" s="64"/>
      <c r="CI1419" s="64"/>
      <c r="CJ1419" s="64"/>
      <c r="CK1419"/>
      <c r="CP1419"/>
      <c r="CQ1419"/>
      <c r="CR1419"/>
      <c r="CS1419"/>
      <c r="CT1419"/>
      <c r="CU1419"/>
      <c r="CV1419"/>
      <c r="CW1419" s="64"/>
    </row>
    <row r="1420" spans="1:101" s="17" customFormat="1" x14ac:dyDescent="0.25">
      <c r="A1420" s="64"/>
      <c r="C1420" s="64"/>
      <c r="D1420" s="64"/>
      <c r="E1420" s="64"/>
      <c r="F1420" s="66"/>
      <c r="W1420" s="20"/>
      <c r="X1420" s="64"/>
      <c r="Y1420" s="64"/>
      <c r="Z1420" s="20"/>
      <c r="AA1420" s="20"/>
      <c r="AB1420" s="20"/>
      <c r="AC1420" s="64"/>
      <c r="AD1420" s="67"/>
      <c r="AE1420" s="67"/>
      <c r="AF1420" s="20"/>
      <c r="AG1420" s="67" t="s">
        <v>5547</v>
      </c>
      <c r="AI1420" s="64"/>
      <c r="AK1420" s="64"/>
      <c r="AL1420" s="64"/>
      <c r="AM1420" s="64"/>
      <c r="AN1420" s="64"/>
      <c r="AO1420" s="64"/>
      <c r="AP1420" s="64"/>
      <c r="AQ1420" s="64"/>
      <c r="AR1420" s="64"/>
      <c r="AS1420" s="64"/>
      <c r="AT1420" s="64"/>
      <c r="AU1420" s="68"/>
      <c r="BC1420" s="64"/>
      <c r="BD1420" s="64"/>
      <c r="BE1420" s="65"/>
      <c r="BF1420" s="65"/>
      <c r="BG1420" s="65"/>
      <c r="BH1420" s="65"/>
      <c r="BI1420" s="20"/>
      <c r="BJ1420" s="20"/>
      <c r="BK1420" s="20"/>
      <c r="BL1420" s="20"/>
      <c r="BM1420" s="64"/>
      <c r="BN1420" s="65"/>
      <c r="BO1420" s="64"/>
      <c r="BP1420" s="65"/>
      <c r="BQ1420" s="64"/>
      <c r="BR1420" s="65"/>
      <c r="BS1420" s="64"/>
      <c r="BT1420" s="64"/>
      <c r="BU1420" s="64"/>
      <c r="BV1420" s="64"/>
      <c r="BW1420" s="64"/>
      <c r="BX1420" s="64"/>
      <c r="BY1420" s="64"/>
      <c r="BZ1420" s="64"/>
      <c r="CA1420" s="64"/>
      <c r="CB1420" s="64"/>
      <c r="CC1420" s="64"/>
      <c r="CD1420" s="64"/>
      <c r="CE1420" s="64"/>
      <c r="CF1420" s="64"/>
      <c r="CG1420" s="64" t="s">
        <v>103</v>
      </c>
      <c r="CH1420" s="64"/>
      <c r="CI1420" s="64"/>
      <c r="CJ1420" s="64"/>
      <c r="CK1420"/>
      <c r="CP1420"/>
      <c r="CQ1420"/>
      <c r="CR1420"/>
      <c r="CS1420"/>
      <c r="CT1420"/>
      <c r="CU1420"/>
      <c r="CV1420"/>
      <c r="CW1420" s="64"/>
    </row>
    <row r="1421" spans="1:101" s="17" customFormat="1" x14ac:dyDescent="0.25">
      <c r="A1421" s="64"/>
      <c r="C1421" s="64"/>
      <c r="D1421" s="64"/>
      <c r="E1421" s="64"/>
      <c r="F1421" s="66"/>
      <c r="W1421" s="20"/>
      <c r="X1421" s="64"/>
      <c r="Y1421" s="64"/>
      <c r="Z1421" s="20"/>
      <c r="AA1421" s="20"/>
      <c r="AB1421" s="20"/>
      <c r="AC1421" s="64"/>
      <c r="AD1421" s="67"/>
      <c r="AE1421" s="67"/>
      <c r="AF1421" s="20"/>
      <c r="AG1421" s="67" t="s">
        <v>5550</v>
      </c>
      <c r="AI1421" s="64"/>
      <c r="AK1421" s="64"/>
      <c r="AL1421" s="64"/>
      <c r="AM1421" s="64"/>
      <c r="AN1421" s="64"/>
      <c r="AO1421" s="64"/>
      <c r="AP1421" s="64"/>
      <c r="AQ1421" s="64"/>
      <c r="AR1421" s="64"/>
      <c r="AS1421" s="64"/>
      <c r="AT1421" s="64"/>
      <c r="AU1421" s="68"/>
      <c r="BC1421" s="64"/>
      <c r="BD1421" s="64"/>
      <c r="BE1421" s="65"/>
      <c r="BF1421" s="65"/>
      <c r="BG1421" s="65"/>
      <c r="BH1421" s="65"/>
      <c r="BI1421" s="20"/>
      <c r="BJ1421" s="20"/>
      <c r="BK1421" s="20"/>
      <c r="BL1421" s="20"/>
      <c r="BM1421" s="64"/>
      <c r="BN1421" s="65"/>
      <c r="BO1421" s="64"/>
      <c r="BP1421" s="65"/>
      <c r="BQ1421" s="64"/>
      <c r="BR1421" s="65"/>
      <c r="BS1421" s="64"/>
      <c r="BT1421" s="64"/>
      <c r="BU1421" s="64"/>
      <c r="BV1421" s="64"/>
      <c r="BW1421" s="64"/>
      <c r="BX1421" s="64"/>
      <c r="BY1421" s="64"/>
      <c r="BZ1421" s="64"/>
      <c r="CA1421" s="64"/>
      <c r="CB1421" s="64"/>
      <c r="CC1421" s="64"/>
      <c r="CD1421" s="64"/>
      <c r="CE1421" s="64"/>
      <c r="CF1421" s="64"/>
      <c r="CG1421" s="64" t="s">
        <v>103</v>
      </c>
      <c r="CH1421" s="64"/>
      <c r="CI1421" s="64"/>
      <c r="CJ1421" s="64"/>
      <c r="CK1421"/>
      <c r="CP1421"/>
      <c r="CQ1421"/>
      <c r="CR1421"/>
      <c r="CS1421"/>
      <c r="CT1421"/>
      <c r="CU1421"/>
      <c r="CV1421"/>
      <c r="CW1421" s="64"/>
    </row>
    <row r="1422" spans="1:101" s="17" customFormat="1" x14ac:dyDescent="0.25">
      <c r="A1422" s="64"/>
      <c r="C1422" s="64"/>
      <c r="D1422" s="64"/>
      <c r="E1422" s="64"/>
      <c r="F1422" s="66"/>
      <c r="W1422" s="20"/>
      <c r="X1422" s="64"/>
      <c r="Y1422" s="64"/>
      <c r="Z1422" s="20"/>
      <c r="AA1422" s="20"/>
      <c r="AB1422" s="20"/>
      <c r="AC1422" s="64"/>
      <c r="AD1422" s="64"/>
      <c r="AE1422" s="64"/>
      <c r="AF1422" s="20"/>
      <c r="AG1422" s="64" t="s">
        <v>5553</v>
      </c>
      <c r="AI1422" s="64"/>
      <c r="AK1422" s="64"/>
      <c r="AL1422" s="64"/>
      <c r="AM1422" s="64"/>
      <c r="AN1422" s="64"/>
      <c r="AO1422" s="64"/>
      <c r="AP1422" s="64"/>
      <c r="AQ1422" s="64"/>
      <c r="AR1422" s="64"/>
      <c r="AS1422" s="64"/>
      <c r="AT1422" s="64"/>
      <c r="AU1422" s="68"/>
      <c r="BC1422" s="64"/>
      <c r="BD1422" s="64"/>
      <c r="BE1422" s="65"/>
      <c r="BF1422" s="65"/>
      <c r="BG1422" s="65"/>
      <c r="BH1422" s="65"/>
      <c r="BI1422" s="20"/>
      <c r="BJ1422" s="20"/>
      <c r="BK1422" s="20"/>
      <c r="BL1422" s="20"/>
      <c r="BM1422" s="64"/>
      <c r="BN1422" s="65"/>
      <c r="BO1422" s="64"/>
      <c r="BP1422" s="65"/>
      <c r="BQ1422" s="64"/>
      <c r="BR1422" s="65"/>
      <c r="BS1422" s="64"/>
      <c r="BT1422" s="64"/>
      <c r="BU1422" s="64"/>
      <c r="BV1422" s="64"/>
      <c r="BW1422" s="64"/>
      <c r="BX1422" s="64"/>
      <c r="BY1422" s="64"/>
      <c r="BZ1422" s="64"/>
      <c r="CA1422" s="64"/>
      <c r="CB1422" s="64"/>
      <c r="CC1422" s="64"/>
      <c r="CD1422" s="64"/>
      <c r="CE1422" s="64"/>
      <c r="CF1422" s="64"/>
      <c r="CG1422" s="64" t="s">
        <v>103</v>
      </c>
      <c r="CH1422" s="64"/>
      <c r="CI1422" s="64"/>
      <c r="CJ1422" s="64"/>
      <c r="CK1422"/>
      <c r="CP1422"/>
      <c r="CQ1422"/>
      <c r="CR1422"/>
      <c r="CS1422"/>
      <c r="CT1422"/>
      <c r="CU1422"/>
      <c r="CV1422"/>
      <c r="CW1422" s="64"/>
    </row>
    <row r="1423" spans="1:101" s="17" customFormat="1" x14ac:dyDescent="0.25">
      <c r="A1423" s="64"/>
      <c r="C1423" s="64"/>
      <c r="D1423" s="64"/>
      <c r="E1423" s="64"/>
      <c r="F1423" s="66"/>
      <c r="W1423" s="20"/>
      <c r="X1423" s="64"/>
      <c r="Y1423" s="64"/>
      <c r="Z1423" s="20"/>
      <c r="AA1423" s="20"/>
      <c r="AB1423" s="20"/>
      <c r="AC1423" s="64"/>
      <c r="AD1423" s="64"/>
      <c r="AE1423" s="64"/>
      <c r="AF1423" s="20"/>
      <c r="AG1423" s="64" t="s">
        <v>5556</v>
      </c>
      <c r="AI1423" s="64"/>
      <c r="AK1423" s="64"/>
      <c r="AL1423" s="64"/>
      <c r="AM1423" s="64"/>
      <c r="AN1423" s="64"/>
      <c r="AO1423" s="64"/>
      <c r="AP1423" s="64"/>
      <c r="AQ1423" s="64"/>
      <c r="AR1423" s="64"/>
      <c r="AS1423" s="64"/>
      <c r="AT1423" s="64"/>
      <c r="AU1423" s="68"/>
      <c r="BC1423" s="64"/>
      <c r="BD1423" s="64"/>
      <c r="BE1423" s="65"/>
      <c r="BF1423" s="65"/>
      <c r="BG1423" s="65"/>
      <c r="BH1423" s="65"/>
      <c r="BI1423" s="20"/>
      <c r="BJ1423" s="20"/>
      <c r="BK1423" s="20"/>
      <c r="BL1423" s="20"/>
      <c r="BM1423" s="64"/>
      <c r="BN1423" s="65"/>
      <c r="BO1423" s="64"/>
      <c r="BP1423" s="65"/>
      <c r="BQ1423" s="64"/>
      <c r="BR1423" s="65"/>
      <c r="BS1423" s="64"/>
      <c r="BT1423" s="64"/>
      <c r="BU1423" s="64"/>
      <c r="BV1423" s="64"/>
      <c r="BW1423" s="64"/>
      <c r="BX1423" s="64"/>
      <c r="BY1423" s="64"/>
      <c r="BZ1423" s="64"/>
      <c r="CA1423" s="64"/>
      <c r="CB1423" s="64"/>
      <c r="CC1423" s="64"/>
      <c r="CD1423" s="64"/>
      <c r="CE1423" s="64"/>
      <c r="CF1423" s="64"/>
      <c r="CG1423" s="64" t="s">
        <v>103</v>
      </c>
      <c r="CH1423" s="64"/>
      <c r="CI1423" s="64"/>
      <c r="CJ1423" s="64"/>
      <c r="CK1423"/>
      <c r="CP1423"/>
      <c r="CQ1423"/>
      <c r="CR1423"/>
      <c r="CS1423"/>
      <c r="CT1423"/>
      <c r="CU1423"/>
      <c r="CV1423"/>
      <c r="CW1423" s="64"/>
    </row>
    <row r="1424" spans="1:101" s="17" customFormat="1" x14ac:dyDescent="0.25">
      <c r="A1424" s="64"/>
      <c r="C1424" s="64"/>
      <c r="D1424" s="64"/>
      <c r="E1424" s="64"/>
      <c r="F1424" s="66"/>
      <c r="W1424" s="20"/>
      <c r="X1424" s="64"/>
      <c r="Y1424" s="64"/>
      <c r="Z1424" s="20"/>
      <c r="AA1424" s="20"/>
      <c r="AB1424" s="20"/>
      <c r="AC1424" s="64"/>
      <c r="AD1424" s="64"/>
      <c r="AE1424" s="64"/>
      <c r="AF1424" s="20"/>
      <c r="AG1424" s="64" t="s">
        <v>5559</v>
      </c>
      <c r="AI1424" s="64"/>
      <c r="AK1424" s="64"/>
      <c r="AL1424" s="64"/>
      <c r="AM1424" s="64"/>
      <c r="AN1424" s="64"/>
      <c r="AO1424" s="64"/>
      <c r="AP1424" s="64"/>
      <c r="AQ1424" s="64"/>
      <c r="AR1424" s="64"/>
      <c r="AS1424" s="64"/>
      <c r="AT1424" s="64"/>
      <c r="AU1424" s="68"/>
      <c r="BC1424" s="64"/>
      <c r="BD1424" s="64"/>
      <c r="BE1424" s="65"/>
      <c r="BF1424" s="65"/>
      <c r="BG1424" s="65"/>
      <c r="BH1424" s="65"/>
      <c r="BI1424" s="20"/>
      <c r="BJ1424" s="20"/>
      <c r="BK1424" s="20"/>
      <c r="BL1424" s="20"/>
      <c r="BM1424" s="64"/>
      <c r="BN1424" s="65"/>
      <c r="BO1424" s="64"/>
      <c r="BP1424" s="65"/>
      <c r="BQ1424" s="64"/>
      <c r="BR1424" s="65"/>
      <c r="BS1424" s="64"/>
      <c r="BT1424" s="64"/>
      <c r="BU1424" s="64"/>
      <c r="BV1424" s="64"/>
      <c r="BW1424" s="64"/>
      <c r="BX1424" s="64"/>
      <c r="BY1424" s="64"/>
      <c r="BZ1424" s="64"/>
      <c r="CA1424" s="64"/>
      <c r="CB1424" s="64"/>
      <c r="CC1424" s="64"/>
      <c r="CD1424" s="64"/>
      <c r="CE1424" s="64"/>
      <c r="CF1424" s="64"/>
      <c r="CG1424" s="64" t="s">
        <v>103</v>
      </c>
      <c r="CH1424" s="64"/>
      <c r="CI1424" s="64"/>
      <c r="CJ1424" s="64"/>
      <c r="CK1424"/>
      <c r="CP1424"/>
      <c r="CQ1424"/>
      <c r="CR1424"/>
      <c r="CS1424"/>
      <c r="CT1424"/>
      <c r="CU1424"/>
      <c r="CV1424"/>
      <c r="CW1424" s="64"/>
    </row>
    <row r="1425" spans="1:101" s="17" customFormat="1" x14ac:dyDescent="0.25">
      <c r="A1425" s="64"/>
      <c r="C1425" s="64"/>
      <c r="D1425" s="64"/>
      <c r="E1425" s="64"/>
      <c r="F1425" s="66"/>
      <c r="W1425" s="20"/>
      <c r="X1425" s="64"/>
      <c r="Y1425" s="64"/>
      <c r="Z1425" s="20"/>
      <c r="AA1425" s="20"/>
      <c r="AB1425" s="20"/>
      <c r="AC1425" s="64"/>
      <c r="AD1425" s="64"/>
      <c r="AE1425" s="64"/>
      <c r="AF1425" s="20"/>
      <c r="AG1425" s="64" t="s">
        <v>5562</v>
      </c>
      <c r="AI1425" s="64"/>
      <c r="AK1425" s="64"/>
      <c r="AL1425" s="64"/>
      <c r="AM1425" s="64"/>
      <c r="AN1425" s="64"/>
      <c r="AO1425" s="64"/>
      <c r="AP1425" s="64"/>
      <c r="AQ1425" s="64"/>
      <c r="AR1425" s="64"/>
      <c r="AS1425" s="64"/>
      <c r="AT1425" s="64"/>
      <c r="AU1425" s="68"/>
      <c r="BC1425" s="64"/>
      <c r="BD1425" s="64"/>
      <c r="BE1425" s="65"/>
      <c r="BF1425" s="65"/>
      <c r="BG1425" s="65"/>
      <c r="BH1425" s="65"/>
      <c r="BI1425" s="20"/>
      <c r="BJ1425" s="20"/>
      <c r="BK1425" s="20"/>
      <c r="BL1425" s="20"/>
      <c r="BM1425" s="64"/>
      <c r="BN1425" s="65"/>
      <c r="BO1425" s="64"/>
      <c r="BP1425" s="65"/>
      <c r="BQ1425" s="64"/>
      <c r="BR1425" s="65"/>
      <c r="BS1425" s="64"/>
      <c r="BT1425" s="64"/>
      <c r="BU1425" s="64"/>
      <c r="BV1425" s="64"/>
      <c r="BW1425" s="64"/>
      <c r="BX1425" s="64"/>
      <c r="BY1425" s="64"/>
      <c r="BZ1425" s="64"/>
      <c r="CA1425" s="64"/>
      <c r="CB1425" s="64"/>
      <c r="CC1425" s="64"/>
      <c r="CD1425" s="64"/>
      <c r="CE1425" s="64"/>
      <c r="CF1425" s="64"/>
      <c r="CG1425" s="64" t="s">
        <v>103</v>
      </c>
      <c r="CH1425" s="64"/>
      <c r="CI1425" s="64"/>
      <c r="CJ1425" s="64"/>
      <c r="CK1425"/>
      <c r="CP1425"/>
      <c r="CQ1425"/>
      <c r="CR1425"/>
      <c r="CS1425"/>
      <c r="CT1425"/>
      <c r="CU1425"/>
      <c r="CV1425"/>
      <c r="CW1425" s="64"/>
    </row>
    <row r="1426" spans="1:101" s="17" customFormat="1" x14ac:dyDescent="0.25">
      <c r="A1426" s="64"/>
      <c r="C1426" s="64"/>
      <c r="D1426" s="64"/>
      <c r="E1426" s="64"/>
      <c r="F1426" s="66"/>
      <c r="W1426" s="20"/>
      <c r="X1426" s="64"/>
      <c r="Y1426" s="64"/>
      <c r="Z1426" s="20"/>
      <c r="AA1426" s="20"/>
      <c r="AB1426" s="20"/>
      <c r="AC1426" s="64"/>
      <c r="AD1426" s="64"/>
      <c r="AE1426" s="64"/>
      <c r="AF1426" s="20"/>
      <c r="AG1426" s="64" t="s">
        <v>5565</v>
      </c>
      <c r="AI1426" s="64"/>
      <c r="AK1426" s="64"/>
      <c r="AL1426" s="64"/>
      <c r="AM1426" s="64"/>
      <c r="AN1426" s="64"/>
      <c r="AO1426" s="64"/>
      <c r="AP1426" s="64"/>
      <c r="AQ1426" s="64"/>
      <c r="AR1426" s="64"/>
      <c r="AS1426" s="64"/>
      <c r="AT1426" s="64"/>
      <c r="AU1426" s="68"/>
      <c r="BC1426" s="64"/>
      <c r="BD1426" s="64"/>
      <c r="BE1426" s="65"/>
      <c r="BF1426" s="65"/>
      <c r="BG1426" s="65"/>
      <c r="BH1426" s="65"/>
      <c r="BI1426" s="20"/>
      <c r="BJ1426" s="20"/>
      <c r="BK1426" s="20"/>
      <c r="BL1426" s="20"/>
      <c r="BM1426" s="64"/>
      <c r="BN1426" s="65"/>
      <c r="BO1426" s="64"/>
      <c r="BP1426" s="65"/>
      <c r="BQ1426" s="64"/>
      <c r="BR1426" s="65"/>
      <c r="BS1426" s="64"/>
      <c r="BT1426" s="64"/>
      <c r="BU1426" s="64"/>
      <c r="BV1426" s="64"/>
      <c r="BW1426" s="64"/>
      <c r="BX1426" s="64"/>
      <c r="BY1426" s="64"/>
      <c r="BZ1426" s="64"/>
      <c r="CA1426" s="64"/>
      <c r="CB1426" s="64"/>
      <c r="CC1426" s="64"/>
      <c r="CD1426" s="64"/>
      <c r="CE1426" s="64"/>
      <c r="CF1426" s="64"/>
      <c r="CG1426" s="64" t="s">
        <v>103</v>
      </c>
      <c r="CH1426" s="64"/>
      <c r="CI1426" s="64"/>
      <c r="CJ1426" s="64"/>
      <c r="CK1426"/>
      <c r="CP1426"/>
      <c r="CQ1426"/>
      <c r="CR1426"/>
      <c r="CS1426"/>
      <c r="CT1426"/>
      <c r="CU1426"/>
      <c r="CV1426"/>
      <c r="CW1426" s="64"/>
    </row>
    <row r="1427" spans="1:101" s="17" customFormat="1" x14ac:dyDescent="0.25">
      <c r="A1427" s="64"/>
      <c r="C1427" s="64"/>
      <c r="D1427" s="64"/>
      <c r="E1427" s="64"/>
      <c r="F1427" s="66"/>
      <c r="W1427" s="20"/>
      <c r="X1427" s="64"/>
      <c r="Y1427" s="64"/>
      <c r="Z1427" s="20"/>
      <c r="AA1427" s="20"/>
      <c r="AB1427" s="20"/>
      <c r="AC1427" s="64"/>
      <c r="AD1427" s="64"/>
      <c r="AE1427" s="64"/>
      <c r="AF1427" s="20"/>
      <c r="AG1427" s="64" t="s">
        <v>5568</v>
      </c>
      <c r="AI1427" s="64"/>
      <c r="AK1427" s="64"/>
      <c r="AL1427" s="64"/>
      <c r="AM1427" s="64"/>
      <c r="AN1427" s="64"/>
      <c r="AO1427" s="64"/>
      <c r="AP1427" s="64"/>
      <c r="AQ1427" s="64"/>
      <c r="AR1427" s="64"/>
      <c r="AS1427" s="64"/>
      <c r="AT1427" s="64"/>
      <c r="AU1427" s="68"/>
      <c r="BC1427" s="64"/>
      <c r="BD1427" s="64"/>
      <c r="BE1427" s="65"/>
      <c r="BF1427" s="65"/>
      <c r="BG1427" s="65"/>
      <c r="BH1427" s="65"/>
      <c r="BI1427" s="20"/>
      <c r="BJ1427" s="20"/>
      <c r="BK1427" s="20"/>
      <c r="BL1427" s="20"/>
      <c r="BM1427" s="64"/>
      <c r="BN1427" s="65"/>
      <c r="BO1427" s="64"/>
      <c r="BP1427" s="65"/>
      <c r="BQ1427" s="64"/>
      <c r="BR1427" s="65"/>
      <c r="BS1427" s="64"/>
      <c r="BT1427" s="64"/>
      <c r="BU1427" s="64"/>
      <c r="BV1427" s="64"/>
      <c r="BW1427" s="64"/>
      <c r="BX1427" s="64"/>
      <c r="BY1427" s="64"/>
      <c r="BZ1427" s="64"/>
      <c r="CA1427" s="64"/>
      <c r="CB1427" s="64"/>
      <c r="CC1427" s="64"/>
      <c r="CD1427" s="64"/>
      <c r="CE1427" s="64"/>
      <c r="CF1427" s="64"/>
      <c r="CG1427" s="64" t="s">
        <v>103</v>
      </c>
      <c r="CH1427" s="64"/>
      <c r="CI1427" s="64"/>
      <c r="CJ1427" s="64"/>
      <c r="CK1427"/>
      <c r="CP1427"/>
      <c r="CQ1427"/>
      <c r="CR1427"/>
      <c r="CS1427"/>
      <c r="CT1427"/>
      <c r="CU1427"/>
      <c r="CV1427"/>
      <c r="CW1427" s="64"/>
    </row>
    <row r="1428" spans="1:101" s="17" customFormat="1" x14ac:dyDescent="0.25">
      <c r="A1428" s="64"/>
      <c r="C1428" s="64"/>
      <c r="D1428" s="64"/>
      <c r="E1428" s="64"/>
      <c r="F1428" s="66"/>
      <c r="W1428" s="20"/>
      <c r="X1428" s="64"/>
      <c r="Y1428" s="64"/>
      <c r="Z1428" s="20"/>
      <c r="AA1428" s="20"/>
      <c r="AB1428" s="20"/>
      <c r="AC1428" s="64"/>
      <c r="AD1428" s="64"/>
      <c r="AE1428" s="64"/>
      <c r="AF1428" s="20"/>
      <c r="AG1428" s="64" t="s">
        <v>5571</v>
      </c>
      <c r="AI1428" s="64"/>
      <c r="AK1428" s="64"/>
      <c r="AL1428" s="64"/>
      <c r="AM1428" s="64"/>
      <c r="AN1428" s="64"/>
      <c r="AO1428" s="64"/>
      <c r="AP1428" s="64"/>
      <c r="AQ1428" s="64"/>
      <c r="AR1428" s="64"/>
      <c r="AS1428" s="64"/>
      <c r="AT1428" s="64"/>
      <c r="AU1428" s="68"/>
      <c r="BC1428" s="64"/>
      <c r="BD1428" s="64"/>
      <c r="BE1428" s="65"/>
      <c r="BF1428" s="65"/>
      <c r="BG1428" s="65"/>
      <c r="BH1428" s="65"/>
      <c r="BI1428" s="20"/>
      <c r="BJ1428" s="20"/>
      <c r="BK1428" s="20"/>
      <c r="BL1428" s="20"/>
      <c r="BM1428" s="64"/>
      <c r="BN1428" s="65"/>
      <c r="BO1428" s="64"/>
      <c r="BP1428" s="65"/>
      <c r="BQ1428" s="64"/>
      <c r="BR1428" s="65"/>
      <c r="BS1428" s="64"/>
      <c r="BT1428" s="64"/>
      <c r="BU1428" s="64"/>
      <c r="BV1428" s="64"/>
      <c r="BW1428" s="64"/>
      <c r="BX1428" s="64"/>
      <c r="BY1428" s="64"/>
      <c r="BZ1428" s="64"/>
      <c r="CA1428" s="64"/>
      <c r="CB1428" s="64"/>
      <c r="CC1428" s="64"/>
      <c r="CD1428" s="64"/>
      <c r="CE1428" s="64"/>
      <c r="CF1428" s="64"/>
      <c r="CG1428" s="64" t="s">
        <v>103</v>
      </c>
      <c r="CH1428" s="64"/>
      <c r="CI1428" s="64"/>
      <c r="CJ1428" s="64"/>
      <c r="CK1428"/>
      <c r="CP1428"/>
      <c r="CQ1428"/>
      <c r="CR1428"/>
      <c r="CS1428"/>
      <c r="CT1428"/>
      <c r="CU1428"/>
      <c r="CV1428"/>
      <c r="CW1428" s="64"/>
    </row>
    <row r="1429" spans="1:101" s="17" customFormat="1" x14ac:dyDescent="0.25">
      <c r="A1429" s="64"/>
      <c r="C1429" s="64"/>
      <c r="D1429" s="64"/>
      <c r="E1429" s="64"/>
      <c r="F1429" s="66"/>
      <c r="W1429" s="20"/>
      <c r="X1429" s="64"/>
      <c r="Y1429" s="64"/>
      <c r="Z1429" s="20"/>
      <c r="AA1429" s="20"/>
      <c r="AB1429" s="20"/>
      <c r="AC1429" s="64"/>
      <c r="AD1429" s="64"/>
      <c r="AE1429" s="64"/>
      <c r="AF1429" s="20"/>
      <c r="AG1429" s="64" t="s">
        <v>5577</v>
      </c>
      <c r="AI1429" s="64"/>
      <c r="AK1429" s="64"/>
      <c r="AL1429" s="64"/>
      <c r="AM1429" s="64"/>
      <c r="AN1429" s="64"/>
      <c r="AO1429" s="64"/>
      <c r="AP1429" s="64"/>
      <c r="AQ1429" s="64"/>
      <c r="AR1429" s="64"/>
      <c r="AS1429" s="64"/>
      <c r="AT1429" s="64"/>
      <c r="AU1429" s="68"/>
      <c r="BC1429" s="64"/>
      <c r="BD1429" s="64"/>
      <c r="BE1429" s="65"/>
      <c r="BF1429" s="65"/>
      <c r="BG1429" s="65"/>
      <c r="BH1429" s="65"/>
      <c r="BI1429" s="20"/>
      <c r="BJ1429" s="20"/>
      <c r="BK1429" s="20"/>
      <c r="BL1429" s="20"/>
      <c r="BM1429" s="64"/>
      <c r="BN1429" s="65"/>
      <c r="BO1429" s="64"/>
      <c r="BP1429" s="65"/>
      <c r="BQ1429" s="64"/>
      <c r="BR1429" s="65"/>
      <c r="BS1429" s="64"/>
      <c r="BT1429" s="64"/>
      <c r="BU1429" s="64"/>
      <c r="BV1429" s="64"/>
      <c r="BW1429" s="64"/>
      <c r="BX1429" s="64"/>
      <c r="BY1429" s="64"/>
      <c r="BZ1429" s="64"/>
      <c r="CA1429" s="64"/>
      <c r="CB1429" s="64"/>
      <c r="CC1429" s="64"/>
      <c r="CD1429" s="64"/>
      <c r="CE1429" s="64"/>
      <c r="CF1429" s="64"/>
      <c r="CG1429" s="64"/>
      <c r="CH1429" s="64"/>
      <c r="CI1429" s="64"/>
      <c r="CJ1429" s="64"/>
      <c r="CK1429"/>
      <c r="CP1429"/>
      <c r="CQ1429"/>
      <c r="CR1429"/>
      <c r="CS1429"/>
      <c r="CT1429"/>
      <c r="CU1429"/>
      <c r="CV1429"/>
      <c r="CW1429" s="64"/>
    </row>
    <row r="1430" spans="1:101" s="17" customFormat="1" x14ac:dyDescent="0.25">
      <c r="A1430" s="64"/>
      <c r="C1430" s="64"/>
      <c r="D1430" s="64"/>
      <c r="E1430" s="64"/>
      <c r="F1430" s="66"/>
      <c r="W1430" s="20"/>
      <c r="X1430" s="64"/>
      <c r="Y1430" s="64"/>
      <c r="Z1430" s="20"/>
      <c r="AA1430" s="20"/>
      <c r="AB1430" s="20"/>
      <c r="AC1430" s="64"/>
      <c r="AD1430" s="64"/>
      <c r="AE1430" s="64"/>
      <c r="AF1430" s="20"/>
      <c r="AG1430" s="64" t="s">
        <v>5581</v>
      </c>
      <c r="AI1430" s="64"/>
      <c r="AK1430" s="64"/>
      <c r="AL1430" s="64"/>
      <c r="AM1430" s="64"/>
      <c r="AN1430" s="64"/>
      <c r="AO1430" s="64"/>
      <c r="AP1430" s="64"/>
      <c r="AQ1430" s="64"/>
      <c r="AR1430" s="64"/>
      <c r="AS1430" s="64"/>
      <c r="AT1430" s="64"/>
      <c r="AU1430" s="68"/>
      <c r="BC1430" s="64"/>
      <c r="BD1430" s="64"/>
      <c r="BE1430" s="65"/>
      <c r="BF1430" s="65"/>
      <c r="BG1430" s="65"/>
      <c r="BH1430" s="65"/>
      <c r="BI1430" s="20"/>
      <c r="BJ1430" s="20"/>
      <c r="BK1430" s="20"/>
      <c r="BL1430" s="20"/>
      <c r="BM1430" s="64"/>
      <c r="BN1430" s="65"/>
      <c r="BO1430" s="64"/>
      <c r="BP1430" s="65"/>
      <c r="BQ1430" s="64"/>
      <c r="BR1430" s="65"/>
      <c r="BS1430" s="64"/>
      <c r="BT1430" s="64"/>
      <c r="BU1430" s="64"/>
      <c r="BV1430" s="64"/>
      <c r="BW1430" s="64"/>
      <c r="BX1430" s="64"/>
      <c r="BY1430" s="64"/>
      <c r="BZ1430" s="64"/>
      <c r="CA1430" s="64"/>
      <c r="CB1430" s="64"/>
      <c r="CC1430" s="64"/>
      <c r="CD1430" s="64"/>
      <c r="CE1430" s="64"/>
      <c r="CF1430" s="64"/>
      <c r="CG1430" s="64"/>
      <c r="CH1430" s="64"/>
      <c r="CI1430" s="64"/>
      <c r="CJ1430" s="64"/>
      <c r="CK1430"/>
      <c r="CP1430"/>
      <c r="CQ1430"/>
      <c r="CR1430"/>
      <c r="CS1430"/>
      <c r="CT1430"/>
      <c r="CU1430"/>
      <c r="CV1430"/>
      <c r="CW1430" s="64"/>
    </row>
    <row r="1431" spans="1:101" s="17" customFormat="1" x14ac:dyDescent="0.25">
      <c r="A1431" s="64"/>
      <c r="C1431" s="64"/>
      <c r="D1431" s="64"/>
      <c r="E1431" s="64"/>
      <c r="F1431" s="66"/>
      <c r="W1431" s="20"/>
      <c r="X1431" s="64"/>
      <c r="Y1431" s="64"/>
      <c r="Z1431" s="20"/>
      <c r="AA1431" s="20"/>
      <c r="AB1431" s="20"/>
      <c r="AC1431" s="64"/>
      <c r="AD1431" s="64"/>
      <c r="AE1431" s="64"/>
      <c r="AF1431" s="20"/>
      <c r="AG1431" s="64" t="s">
        <v>5585</v>
      </c>
      <c r="AI1431" s="64"/>
      <c r="AK1431" s="64"/>
      <c r="AL1431" s="64"/>
      <c r="AM1431" s="64"/>
      <c r="AN1431" s="64"/>
      <c r="AO1431" s="64"/>
      <c r="AP1431" s="64"/>
      <c r="AQ1431" s="64"/>
      <c r="AR1431" s="64"/>
      <c r="AS1431" s="64"/>
      <c r="AT1431" s="64"/>
      <c r="AU1431" s="68"/>
      <c r="BC1431" s="64"/>
      <c r="BD1431" s="64"/>
      <c r="BE1431" s="65"/>
      <c r="BF1431" s="65"/>
      <c r="BG1431" s="65"/>
      <c r="BH1431" s="65"/>
      <c r="BI1431" s="20"/>
      <c r="BJ1431" s="20"/>
      <c r="BK1431" s="20"/>
      <c r="BL1431" s="20"/>
      <c r="BM1431" s="64"/>
      <c r="BN1431" s="65"/>
      <c r="BO1431" s="64"/>
      <c r="BP1431" s="65"/>
      <c r="BQ1431" s="64"/>
      <c r="BR1431" s="65"/>
      <c r="BS1431" s="64"/>
      <c r="BT1431" s="64"/>
      <c r="BU1431" s="64"/>
      <c r="BV1431" s="64"/>
      <c r="BW1431" s="64"/>
      <c r="BX1431" s="64"/>
      <c r="BY1431" s="64"/>
      <c r="BZ1431" s="64"/>
      <c r="CA1431" s="64"/>
      <c r="CB1431" s="64"/>
      <c r="CC1431" s="64"/>
      <c r="CD1431" s="64"/>
      <c r="CE1431" s="64"/>
      <c r="CF1431" s="64"/>
      <c r="CG1431" s="64"/>
      <c r="CH1431" s="64"/>
      <c r="CI1431" s="64"/>
      <c r="CJ1431" s="64"/>
      <c r="CK1431"/>
      <c r="CP1431"/>
      <c r="CQ1431"/>
      <c r="CR1431"/>
      <c r="CS1431"/>
      <c r="CT1431"/>
      <c r="CU1431"/>
      <c r="CV1431"/>
      <c r="CW1431" s="64"/>
    </row>
    <row r="1432" spans="1:101" s="17" customFormat="1" x14ac:dyDescent="0.25">
      <c r="A1432" s="64"/>
      <c r="C1432" s="64"/>
      <c r="D1432" s="64"/>
      <c r="E1432" s="64"/>
      <c r="F1432" s="66"/>
      <c r="W1432" s="20"/>
      <c r="X1432" s="64"/>
      <c r="Y1432" s="64"/>
      <c r="Z1432" s="20"/>
      <c r="AA1432" s="20"/>
      <c r="AB1432" s="20"/>
      <c r="AC1432" s="64"/>
      <c r="AD1432" s="64"/>
      <c r="AE1432" s="64"/>
      <c r="AF1432" s="20"/>
      <c r="AG1432" s="64" t="s">
        <v>5589</v>
      </c>
      <c r="AI1432" s="64"/>
      <c r="AK1432" s="64"/>
      <c r="AL1432" s="64"/>
      <c r="AM1432" s="64"/>
      <c r="AN1432" s="64"/>
      <c r="AO1432" s="64"/>
      <c r="AP1432" s="64"/>
      <c r="AQ1432" s="64"/>
      <c r="AR1432" s="64"/>
      <c r="AS1432" s="64"/>
      <c r="AT1432" s="64"/>
      <c r="AU1432" s="68"/>
      <c r="BC1432" s="64"/>
      <c r="BD1432" s="64"/>
      <c r="BE1432" s="65"/>
      <c r="BF1432" s="65"/>
      <c r="BG1432" s="65"/>
      <c r="BH1432" s="65"/>
      <c r="BI1432" s="20"/>
      <c r="BJ1432" s="20"/>
      <c r="BK1432" s="20"/>
      <c r="BL1432" s="20"/>
      <c r="BM1432" s="64"/>
      <c r="BN1432" s="65"/>
      <c r="BO1432" s="64"/>
      <c r="BP1432" s="65"/>
      <c r="BQ1432" s="64"/>
      <c r="BR1432" s="65"/>
      <c r="BS1432" s="64"/>
      <c r="BT1432" s="64"/>
      <c r="BU1432" s="64"/>
      <c r="BV1432" s="64"/>
      <c r="BW1432" s="64"/>
      <c r="BX1432" s="64"/>
      <c r="BY1432" s="64"/>
      <c r="BZ1432" s="64"/>
      <c r="CA1432" s="64"/>
      <c r="CB1432" s="64"/>
      <c r="CC1432" s="64"/>
      <c r="CD1432" s="64"/>
      <c r="CE1432" s="64"/>
      <c r="CF1432" s="64"/>
      <c r="CG1432" s="64"/>
      <c r="CH1432" s="64"/>
      <c r="CI1432" s="64"/>
      <c r="CJ1432" s="64"/>
      <c r="CK1432"/>
      <c r="CP1432"/>
      <c r="CQ1432"/>
      <c r="CR1432"/>
      <c r="CS1432"/>
      <c r="CT1432"/>
      <c r="CU1432"/>
      <c r="CV1432"/>
      <c r="CW1432" s="64"/>
    </row>
    <row r="1433" spans="1:101" s="17" customFormat="1" x14ac:dyDescent="0.25">
      <c r="A1433" s="64"/>
      <c r="C1433" s="64"/>
      <c r="D1433" s="64"/>
      <c r="E1433" s="64"/>
      <c r="F1433" s="66"/>
      <c r="W1433" s="20"/>
      <c r="X1433" s="64"/>
      <c r="Y1433" s="64"/>
      <c r="Z1433" s="20"/>
      <c r="AA1433" s="20"/>
      <c r="AB1433" s="20"/>
      <c r="AC1433" s="64"/>
      <c r="AD1433" s="64"/>
      <c r="AE1433" s="64"/>
      <c r="AF1433" s="20"/>
      <c r="AG1433" s="64" t="s">
        <v>5595</v>
      </c>
      <c r="AI1433" s="64"/>
      <c r="AK1433" s="64"/>
      <c r="AL1433" s="64"/>
      <c r="AM1433" s="64"/>
      <c r="AN1433" s="64"/>
      <c r="AO1433" s="64"/>
      <c r="AP1433" s="64"/>
      <c r="AQ1433" s="64"/>
      <c r="AR1433" s="64"/>
      <c r="AS1433" s="64"/>
      <c r="AT1433" s="64"/>
      <c r="AU1433" s="68"/>
      <c r="BC1433" s="64"/>
      <c r="BD1433" s="64"/>
      <c r="BE1433" s="65"/>
      <c r="BF1433" s="65"/>
      <c r="BG1433" s="65"/>
      <c r="BH1433" s="65"/>
      <c r="BI1433" s="20"/>
      <c r="BJ1433" s="20"/>
      <c r="BK1433" s="20"/>
      <c r="BL1433" s="20"/>
      <c r="BM1433" s="64"/>
      <c r="BN1433" s="65"/>
      <c r="BO1433" s="64"/>
      <c r="BP1433" s="65"/>
      <c r="BQ1433" s="64"/>
      <c r="BR1433" s="65"/>
      <c r="BS1433" s="64"/>
      <c r="BT1433" s="64"/>
      <c r="BU1433" s="64"/>
      <c r="BV1433" s="64"/>
      <c r="BW1433" s="64"/>
      <c r="BX1433" s="64"/>
      <c r="BY1433" s="64"/>
      <c r="BZ1433" s="64"/>
      <c r="CA1433" s="64"/>
      <c r="CB1433" s="64"/>
      <c r="CC1433" s="64"/>
      <c r="CD1433" s="64"/>
      <c r="CE1433" s="64"/>
      <c r="CF1433" s="64"/>
      <c r="CG1433" s="64"/>
      <c r="CH1433" s="64"/>
      <c r="CI1433" s="64"/>
      <c r="CJ1433" s="64"/>
      <c r="CK1433"/>
      <c r="CP1433"/>
      <c r="CQ1433"/>
      <c r="CR1433"/>
      <c r="CS1433"/>
      <c r="CT1433"/>
      <c r="CU1433"/>
      <c r="CV1433"/>
      <c r="CW1433" s="64"/>
    </row>
    <row r="1434" spans="1:101" s="17" customFormat="1" x14ac:dyDescent="0.25">
      <c r="A1434" s="64"/>
      <c r="C1434" s="64"/>
      <c r="D1434" s="64"/>
      <c r="E1434" s="64"/>
      <c r="F1434" s="66"/>
      <c r="W1434" s="20"/>
      <c r="X1434" s="64"/>
      <c r="Y1434" s="64"/>
      <c r="Z1434" s="20"/>
      <c r="AA1434" s="20"/>
      <c r="AB1434" s="20"/>
      <c r="AC1434" s="64"/>
      <c r="AD1434" s="64"/>
      <c r="AE1434" s="64"/>
      <c r="AF1434" s="20"/>
      <c r="AG1434" s="64" t="s">
        <v>5599</v>
      </c>
      <c r="AI1434" s="64"/>
      <c r="AK1434" s="64"/>
      <c r="AL1434" s="64"/>
      <c r="AM1434" s="64"/>
      <c r="AN1434" s="64"/>
      <c r="AO1434" s="64"/>
      <c r="AP1434" s="64"/>
      <c r="AQ1434" s="64"/>
      <c r="AR1434" s="64"/>
      <c r="AS1434" s="64"/>
      <c r="AT1434" s="64"/>
      <c r="AU1434" s="68"/>
      <c r="BC1434" s="64"/>
      <c r="BD1434" s="64"/>
      <c r="BE1434" s="65"/>
      <c r="BF1434" s="65"/>
      <c r="BG1434" s="65"/>
      <c r="BH1434" s="65"/>
      <c r="BI1434" s="20"/>
      <c r="BJ1434" s="20"/>
      <c r="BK1434" s="20"/>
      <c r="BL1434" s="20"/>
      <c r="BM1434" s="64"/>
      <c r="BN1434" s="65"/>
      <c r="BO1434" s="64"/>
      <c r="BP1434" s="65"/>
      <c r="BQ1434" s="64"/>
      <c r="BR1434" s="65"/>
      <c r="BS1434" s="64"/>
      <c r="BT1434" s="64"/>
      <c r="BU1434" s="64"/>
      <c r="BV1434" s="64"/>
      <c r="BW1434" s="64"/>
      <c r="BX1434" s="64"/>
      <c r="BY1434" s="64"/>
      <c r="BZ1434" s="64"/>
      <c r="CA1434" s="64"/>
      <c r="CB1434" s="64"/>
      <c r="CC1434" s="64"/>
      <c r="CD1434" s="64"/>
      <c r="CE1434" s="64"/>
      <c r="CF1434" s="64"/>
      <c r="CG1434" s="64"/>
      <c r="CH1434" s="64"/>
      <c r="CI1434" s="64"/>
      <c r="CJ1434" s="64"/>
      <c r="CK1434"/>
      <c r="CP1434"/>
      <c r="CQ1434"/>
      <c r="CR1434"/>
      <c r="CS1434"/>
      <c r="CT1434"/>
      <c r="CU1434"/>
      <c r="CV1434"/>
      <c r="CW1434" s="64"/>
    </row>
    <row r="1435" spans="1:101" s="17" customFormat="1" x14ac:dyDescent="0.25">
      <c r="A1435" s="64"/>
      <c r="C1435" s="64"/>
      <c r="D1435" s="64"/>
      <c r="E1435" s="64"/>
      <c r="F1435" s="66"/>
      <c r="W1435" s="20"/>
      <c r="X1435" s="64"/>
      <c r="Y1435" s="64"/>
      <c r="Z1435" s="20"/>
      <c r="AA1435" s="20"/>
      <c r="AB1435" s="20"/>
      <c r="AC1435" s="64"/>
      <c r="AD1435" s="64"/>
      <c r="AE1435" s="64"/>
      <c r="AF1435" s="20"/>
      <c r="AG1435" s="64" t="s">
        <v>5605</v>
      </c>
      <c r="AI1435" s="64"/>
      <c r="AK1435" s="64"/>
      <c r="AL1435" s="64"/>
      <c r="AM1435" s="64"/>
      <c r="AN1435" s="64"/>
      <c r="AO1435" s="64"/>
      <c r="AP1435" s="64"/>
      <c r="AQ1435" s="64"/>
      <c r="AR1435" s="64"/>
      <c r="AS1435" s="64"/>
      <c r="AT1435" s="64"/>
      <c r="AU1435" s="68"/>
      <c r="BC1435" s="64"/>
      <c r="BD1435" s="64"/>
      <c r="BE1435" s="65"/>
      <c r="BF1435" s="65"/>
      <c r="BG1435" s="65"/>
      <c r="BH1435" s="65"/>
      <c r="BI1435" s="20"/>
      <c r="BJ1435" s="20"/>
      <c r="BK1435" s="20"/>
      <c r="BL1435" s="20"/>
      <c r="BM1435" s="64"/>
      <c r="BN1435" s="65"/>
      <c r="BO1435" s="64"/>
      <c r="BP1435" s="65"/>
      <c r="BQ1435" s="64"/>
      <c r="BR1435" s="65"/>
      <c r="BS1435" s="64"/>
      <c r="BT1435" s="64"/>
      <c r="BU1435" s="64"/>
      <c r="BV1435" s="64"/>
      <c r="BW1435" s="64"/>
      <c r="BX1435" s="64"/>
      <c r="BY1435" s="64"/>
      <c r="BZ1435" s="64"/>
      <c r="CA1435" s="64"/>
      <c r="CB1435" s="64"/>
      <c r="CC1435" s="64"/>
      <c r="CD1435" s="64"/>
      <c r="CE1435" s="64"/>
      <c r="CF1435" s="64"/>
      <c r="CG1435" s="64" t="s">
        <v>5606</v>
      </c>
      <c r="CH1435" s="64"/>
      <c r="CI1435" s="64"/>
      <c r="CJ1435" s="64"/>
      <c r="CK1435"/>
      <c r="CP1435"/>
      <c r="CQ1435"/>
      <c r="CR1435"/>
      <c r="CS1435"/>
      <c r="CT1435"/>
      <c r="CU1435"/>
      <c r="CV1435"/>
      <c r="CW1435" s="64"/>
    </row>
    <row r="1436" spans="1:101" s="17" customFormat="1" x14ac:dyDescent="0.25">
      <c r="A1436" s="64"/>
      <c r="C1436" s="64"/>
      <c r="D1436" s="64"/>
      <c r="E1436" s="64"/>
      <c r="F1436" s="66"/>
      <c r="W1436" s="20"/>
      <c r="X1436" s="64"/>
      <c r="Y1436" s="64"/>
      <c r="Z1436" s="20"/>
      <c r="AA1436" s="20"/>
      <c r="AB1436" s="20"/>
      <c r="AC1436" s="64"/>
      <c r="AD1436" s="64"/>
      <c r="AE1436" s="64"/>
      <c r="AF1436" s="20"/>
      <c r="AG1436" s="64" t="s">
        <v>5611</v>
      </c>
      <c r="AI1436" s="64"/>
      <c r="AK1436" s="64"/>
      <c r="AL1436" s="64"/>
      <c r="AM1436" s="64"/>
      <c r="AN1436" s="64"/>
      <c r="AO1436" s="64"/>
      <c r="AP1436" s="64"/>
      <c r="AQ1436" s="64"/>
      <c r="AR1436" s="64"/>
      <c r="AS1436" s="64"/>
      <c r="AT1436" s="64"/>
      <c r="AU1436" s="68"/>
      <c r="BC1436" s="64"/>
      <c r="BD1436" s="64"/>
      <c r="BE1436" s="65"/>
      <c r="BF1436" s="65"/>
      <c r="BG1436" s="65"/>
      <c r="BH1436" s="65"/>
      <c r="BI1436" s="20"/>
      <c r="BJ1436" s="20"/>
      <c r="BK1436" s="20"/>
      <c r="BL1436" s="20"/>
      <c r="BM1436" s="64"/>
      <c r="BN1436" s="65"/>
      <c r="BO1436" s="64"/>
      <c r="BP1436" s="65"/>
      <c r="BQ1436" s="64"/>
      <c r="BR1436" s="65"/>
      <c r="BS1436" s="64"/>
      <c r="BT1436" s="64"/>
      <c r="BU1436" s="64"/>
      <c r="BV1436" s="64"/>
      <c r="BW1436" s="64"/>
      <c r="BX1436" s="64"/>
      <c r="BY1436" s="64"/>
      <c r="BZ1436" s="64"/>
      <c r="CA1436" s="64"/>
      <c r="CB1436" s="64"/>
      <c r="CC1436" s="64"/>
      <c r="CD1436" s="64"/>
      <c r="CE1436" s="64"/>
      <c r="CF1436" s="64"/>
      <c r="CG1436" s="64" t="s">
        <v>5606</v>
      </c>
      <c r="CH1436" s="64"/>
      <c r="CI1436" s="64"/>
      <c r="CJ1436" s="64"/>
      <c r="CK1436"/>
      <c r="CP1436"/>
      <c r="CQ1436"/>
      <c r="CR1436"/>
      <c r="CS1436"/>
      <c r="CT1436"/>
      <c r="CU1436"/>
      <c r="CV1436"/>
      <c r="CW1436" s="64"/>
    </row>
    <row r="1437" spans="1:101" s="17" customFormat="1" x14ac:dyDescent="0.25">
      <c r="A1437" s="64"/>
      <c r="C1437" s="64"/>
      <c r="D1437" s="64"/>
      <c r="E1437" s="64"/>
      <c r="F1437" s="66"/>
      <c r="W1437" s="20"/>
      <c r="X1437" s="64"/>
      <c r="Y1437" s="64"/>
      <c r="Z1437" s="20"/>
      <c r="AA1437" s="20"/>
      <c r="AB1437" s="20"/>
      <c r="AC1437" s="64"/>
      <c r="AD1437" s="64"/>
      <c r="AE1437" s="64"/>
      <c r="AF1437" s="20"/>
      <c r="AG1437" s="64" t="s">
        <v>5614</v>
      </c>
      <c r="AI1437" s="64"/>
      <c r="AK1437" s="64"/>
      <c r="AL1437" s="64"/>
      <c r="AM1437" s="64"/>
      <c r="AN1437" s="64"/>
      <c r="AO1437" s="64"/>
      <c r="AP1437" s="64"/>
      <c r="AQ1437" s="64"/>
      <c r="AR1437" s="64"/>
      <c r="AS1437" s="64"/>
      <c r="AT1437" s="64"/>
      <c r="AU1437" s="68"/>
      <c r="BC1437" s="64"/>
      <c r="BD1437" s="64"/>
      <c r="BE1437" s="65"/>
      <c r="BF1437" s="65"/>
      <c r="BG1437" s="65"/>
      <c r="BH1437" s="65"/>
      <c r="BI1437" s="20"/>
      <c r="BJ1437" s="20"/>
      <c r="BK1437" s="20"/>
      <c r="BL1437" s="20"/>
      <c r="BM1437" s="64"/>
      <c r="BN1437" s="65"/>
      <c r="BO1437" s="64"/>
      <c r="BP1437" s="65"/>
      <c r="BQ1437" s="64"/>
      <c r="BR1437" s="65"/>
      <c r="BS1437" s="64"/>
      <c r="BT1437" s="64"/>
      <c r="BU1437" s="64"/>
      <c r="BV1437" s="64"/>
      <c r="BW1437" s="64"/>
      <c r="BX1437" s="64"/>
      <c r="BY1437" s="64"/>
      <c r="BZ1437" s="64"/>
      <c r="CA1437" s="64"/>
      <c r="CB1437" s="64"/>
      <c r="CC1437" s="64"/>
      <c r="CD1437" s="64"/>
      <c r="CE1437" s="64"/>
      <c r="CF1437" s="64"/>
      <c r="CG1437" s="64"/>
      <c r="CH1437" s="64"/>
      <c r="CI1437" s="64"/>
      <c r="CJ1437" s="64"/>
      <c r="CK1437"/>
      <c r="CP1437"/>
      <c r="CQ1437"/>
      <c r="CR1437"/>
      <c r="CS1437"/>
      <c r="CT1437"/>
      <c r="CU1437"/>
      <c r="CV1437"/>
      <c r="CW1437" s="64"/>
    </row>
    <row r="1438" spans="1:101" s="17" customFormat="1" x14ac:dyDescent="0.25">
      <c r="A1438" s="64"/>
      <c r="C1438" s="64"/>
      <c r="D1438" s="64"/>
      <c r="E1438" s="64"/>
      <c r="F1438" s="66"/>
      <c r="W1438" s="20"/>
      <c r="X1438" s="64"/>
      <c r="Y1438" s="64"/>
      <c r="Z1438" s="20"/>
      <c r="AA1438" s="20"/>
      <c r="AB1438" s="20"/>
      <c r="AC1438" s="64"/>
      <c r="AD1438" s="64"/>
      <c r="AE1438" s="64"/>
      <c r="AF1438" s="20"/>
      <c r="AG1438" s="64" t="s">
        <v>5618</v>
      </c>
      <c r="AI1438" s="64"/>
      <c r="AK1438" s="64"/>
      <c r="AL1438" s="64"/>
      <c r="AM1438" s="64"/>
      <c r="AN1438" s="64"/>
      <c r="AO1438" s="64"/>
      <c r="AP1438" s="64"/>
      <c r="AQ1438" s="64"/>
      <c r="AR1438" s="64"/>
      <c r="AS1438" s="64"/>
      <c r="AT1438" s="64"/>
      <c r="AU1438" s="68"/>
      <c r="BC1438" s="64"/>
      <c r="BD1438" s="64"/>
      <c r="BE1438" s="65"/>
      <c r="BF1438" s="65"/>
      <c r="BG1438" s="65"/>
      <c r="BH1438" s="65"/>
      <c r="BI1438" s="20"/>
      <c r="BJ1438" s="20"/>
      <c r="BK1438" s="20"/>
      <c r="BL1438" s="20"/>
      <c r="BM1438" s="64"/>
      <c r="BN1438" s="65"/>
      <c r="BO1438" s="64"/>
      <c r="BP1438" s="65"/>
      <c r="BQ1438" s="64"/>
      <c r="BR1438" s="65"/>
      <c r="BS1438" s="64"/>
      <c r="BT1438" s="64"/>
      <c r="BU1438" s="64"/>
      <c r="BV1438" s="64"/>
      <c r="BW1438" s="64"/>
      <c r="BX1438" s="64"/>
      <c r="BY1438" s="64"/>
      <c r="BZ1438" s="64"/>
      <c r="CA1438" s="64"/>
      <c r="CB1438" s="64"/>
      <c r="CC1438" s="64"/>
      <c r="CD1438" s="64"/>
      <c r="CE1438" s="64"/>
      <c r="CF1438" s="64"/>
      <c r="CG1438" s="64"/>
      <c r="CH1438" s="64"/>
      <c r="CI1438" s="64"/>
      <c r="CJ1438" s="64"/>
      <c r="CK1438"/>
      <c r="CP1438"/>
      <c r="CQ1438"/>
      <c r="CR1438"/>
      <c r="CS1438"/>
      <c r="CT1438"/>
      <c r="CU1438"/>
      <c r="CV1438"/>
      <c r="CW1438" s="64"/>
    </row>
    <row r="1439" spans="1:101" s="17" customFormat="1" x14ac:dyDescent="0.25">
      <c r="A1439" s="64"/>
      <c r="C1439" s="64"/>
      <c r="D1439" s="64"/>
      <c r="E1439" s="64"/>
      <c r="F1439" s="66"/>
      <c r="W1439" s="20"/>
      <c r="X1439" s="64"/>
      <c r="Y1439" s="64"/>
      <c r="Z1439" s="20"/>
      <c r="AA1439" s="20"/>
      <c r="AB1439" s="20"/>
      <c r="AC1439" s="64"/>
      <c r="AD1439" s="64"/>
      <c r="AE1439" s="64"/>
      <c r="AF1439" s="20"/>
      <c r="AG1439" s="64" t="s">
        <v>5624</v>
      </c>
      <c r="AI1439" s="64"/>
      <c r="AK1439" s="64"/>
      <c r="AL1439" s="64"/>
      <c r="AM1439" s="64"/>
      <c r="AN1439" s="64"/>
      <c r="AO1439" s="64"/>
      <c r="AP1439" s="64"/>
      <c r="AQ1439" s="64"/>
      <c r="AR1439" s="64"/>
      <c r="AS1439" s="64"/>
      <c r="AT1439" s="64"/>
      <c r="AU1439" s="68"/>
      <c r="BC1439" s="64"/>
      <c r="BD1439" s="64"/>
      <c r="BE1439" s="65"/>
      <c r="BF1439" s="65"/>
      <c r="BG1439" s="65"/>
      <c r="BH1439" s="65"/>
      <c r="BI1439" s="20"/>
      <c r="BJ1439" s="20"/>
      <c r="BK1439" s="20"/>
      <c r="BL1439" s="20"/>
      <c r="BM1439" s="64"/>
      <c r="BN1439" s="65"/>
      <c r="BO1439" s="64"/>
      <c r="BP1439" s="65"/>
      <c r="BQ1439" s="64"/>
      <c r="BR1439" s="65"/>
      <c r="BS1439" s="64"/>
      <c r="BT1439" s="64"/>
      <c r="BU1439" s="64"/>
      <c r="BV1439" s="64"/>
      <c r="BW1439" s="64"/>
      <c r="BX1439" s="64"/>
      <c r="BY1439" s="64"/>
      <c r="BZ1439" s="64"/>
      <c r="CA1439" s="64"/>
      <c r="CB1439" s="64"/>
      <c r="CC1439" s="64"/>
      <c r="CD1439" s="64"/>
      <c r="CE1439" s="64"/>
      <c r="CF1439" s="64"/>
      <c r="CG1439" s="64" t="s">
        <v>103</v>
      </c>
      <c r="CH1439" s="64"/>
      <c r="CI1439" s="64"/>
      <c r="CJ1439" s="64"/>
      <c r="CK1439"/>
      <c r="CP1439"/>
      <c r="CQ1439"/>
      <c r="CR1439"/>
      <c r="CS1439"/>
      <c r="CT1439"/>
      <c r="CU1439"/>
      <c r="CV1439"/>
      <c r="CW1439" s="64"/>
    </row>
    <row r="1440" spans="1:101" s="17" customFormat="1" x14ac:dyDescent="0.25">
      <c r="A1440" s="64"/>
      <c r="C1440" s="64"/>
      <c r="D1440" s="64"/>
      <c r="E1440" s="64"/>
      <c r="F1440" s="66"/>
      <c r="W1440" s="20"/>
      <c r="X1440" s="64"/>
      <c r="Y1440" s="64"/>
      <c r="Z1440" s="20"/>
      <c r="AA1440" s="20"/>
      <c r="AB1440" s="20"/>
      <c r="AC1440" s="64"/>
      <c r="AD1440" s="64"/>
      <c r="AE1440" s="64"/>
      <c r="AF1440" s="20"/>
      <c r="AG1440" s="64" t="s">
        <v>5631</v>
      </c>
      <c r="AI1440" s="64"/>
      <c r="AK1440" s="64"/>
      <c r="AL1440" s="64"/>
      <c r="AM1440" s="64"/>
      <c r="AN1440" s="64"/>
      <c r="AO1440" s="64"/>
      <c r="AP1440" s="64"/>
      <c r="AQ1440" s="64"/>
      <c r="AR1440" s="64"/>
      <c r="AS1440" s="64"/>
      <c r="AT1440" s="64"/>
      <c r="AU1440" s="68"/>
      <c r="BC1440" s="64"/>
      <c r="BD1440" s="64"/>
      <c r="BE1440" s="65"/>
      <c r="BF1440" s="65"/>
      <c r="BG1440" s="65"/>
      <c r="BH1440" s="65"/>
      <c r="BI1440" s="20"/>
      <c r="BJ1440" s="20"/>
      <c r="BK1440" s="20"/>
      <c r="BL1440" s="20"/>
      <c r="BM1440" s="64"/>
      <c r="BN1440" s="65"/>
      <c r="BO1440" s="64"/>
      <c r="BP1440" s="65"/>
      <c r="BQ1440" s="64"/>
      <c r="BR1440" s="65"/>
      <c r="BS1440" s="64"/>
      <c r="BT1440" s="64"/>
      <c r="BU1440" s="64"/>
      <c r="BV1440" s="64"/>
      <c r="BW1440" s="64"/>
      <c r="BX1440" s="64"/>
      <c r="BY1440" s="64"/>
      <c r="BZ1440" s="64"/>
      <c r="CA1440" s="64"/>
      <c r="CB1440" s="64"/>
      <c r="CC1440" s="64"/>
      <c r="CD1440" s="64"/>
      <c r="CE1440" s="64"/>
      <c r="CF1440" s="64"/>
      <c r="CG1440" s="64"/>
      <c r="CH1440" s="64"/>
      <c r="CI1440" s="64"/>
      <c r="CJ1440" s="64"/>
      <c r="CK1440"/>
      <c r="CP1440"/>
      <c r="CQ1440"/>
      <c r="CR1440"/>
      <c r="CS1440"/>
      <c r="CT1440"/>
      <c r="CU1440"/>
      <c r="CV1440"/>
      <c r="CW1440" s="64"/>
    </row>
    <row r="1441" spans="1:101" s="17" customFormat="1" x14ac:dyDescent="0.25">
      <c r="A1441" s="64"/>
      <c r="C1441" s="64"/>
      <c r="D1441" s="64"/>
      <c r="E1441" s="64"/>
      <c r="F1441" s="66"/>
      <c r="W1441" s="20"/>
      <c r="X1441" s="64"/>
      <c r="Y1441" s="64"/>
      <c r="Z1441" s="20"/>
      <c r="AA1441" s="20"/>
      <c r="AB1441" s="20"/>
      <c r="AC1441" s="64"/>
      <c r="AD1441" s="64"/>
      <c r="AE1441" s="64"/>
      <c r="AF1441" s="20"/>
      <c r="AG1441" s="64" t="s">
        <v>5639</v>
      </c>
      <c r="AI1441" s="64"/>
      <c r="AK1441" s="64"/>
      <c r="AL1441" s="64"/>
      <c r="AM1441" s="64"/>
      <c r="AN1441" s="64"/>
      <c r="AO1441" s="64"/>
      <c r="AP1441" s="64"/>
      <c r="AQ1441" s="64"/>
      <c r="AR1441" s="64"/>
      <c r="AS1441" s="64"/>
      <c r="AT1441" s="64"/>
      <c r="AU1441" s="68"/>
      <c r="BC1441" s="64"/>
      <c r="BD1441" s="64"/>
      <c r="BE1441" s="65"/>
      <c r="BF1441" s="65"/>
      <c r="BG1441" s="65"/>
      <c r="BH1441" s="65"/>
      <c r="BI1441" s="20"/>
      <c r="BJ1441" s="20"/>
      <c r="BK1441" s="20"/>
      <c r="BL1441" s="20"/>
      <c r="BM1441" s="64"/>
      <c r="BN1441" s="65"/>
      <c r="BO1441" s="64"/>
      <c r="BP1441" s="65"/>
      <c r="BQ1441" s="64"/>
      <c r="BR1441" s="65"/>
      <c r="BS1441" s="64"/>
      <c r="BT1441" s="64"/>
      <c r="BU1441" s="64"/>
      <c r="BV1441" s="64"/>
      <c r="BW1441" s="64"/>
      <c r="BX1441" s="64"/>
      <c r="BY1441" s="64"/>
      <c r="BZ1441" s="64"/>
      <c r="CA1441" s="64"/>
      <c r="CB1441" s="64"/>
      <c r="CC1441" s="64"/>
      <c r="CD1441" s="64"/>
      <c r="CE1441" s="64"/>
      <c r="CF1441" s="64"/>
      <c r="CG1441" s="64"/>
      <c r="CH1441" s="64"/>
      <c r="CI1441" s="64"/>
      <c r="CJ1441" s="64"/>
      <c r="CK1441"/>
      <c r="CP1441"/>
      <c r="CQ1441"/>
      <c r="CR1441"/>
      <c r="CS1441"/>
      <c r="CT1441"/>
      <c r="CU1441"/>
      <c r="CV1441"/>
      <c r="CW1441" s="64"/>
    </row>
    <row r="1442" spans="1:101" s="17" customFormat="1" x14ac:dyDescent="0.25">
      <c r="A1442" s="64"/>
      <c r="C1442" s="64"/>
      <c r="D1442" s="64"/>
      <c r="E1442" s="64"/>
      <c r="F1442" s="66"/>
      <c r="W1442" s="20"/>
      <c r="X1442" s="64"/>
      <c r="Y1442" s="64"/>
      <c r="Z1442" s="20"/>
      <c r="AA1442" s="20"/>
      <c r="AB1442" s="20"/>
      <c r="AC1442" s="64"/>
      <c r="AD1442" s="64"/>
      <c r="AE1442" s="64"/>
      <c r="AF1442" s="20"/>
      <c r="AG1442" s="64" t="s">
        <v>5642</v>
      </c>
      <c r="AI1442" s="64"/>
      <c r="AK1442" s="64"/>
      <c r="AL1442" s="64"/>
      <c r="AM1442" s="64"/>
      <c r="AN1442" s="64"/>
      <c r="AO1442" s="64"/>
      <c r="AP1442" s="64"/>
      <c r="AQ1442" s="64"/>
      <c r="AR1442" s="64"/>
      <c r="AS1442" s="64"/>
      <c r="AT1442" s="64"/>
      <c r="AU1442" s="68"/>
      <c r="BC1442" s="64"/>
      <c r="BD1442" s="64"/>
      <c r="BE1442" s="65"/>
      <c r="BF1442" s="65"/>
      <c r="BG1442" s="65"/>
      <c r="BH1442" s="65"/>
      <c r="BI1442" s="20"/>
      <c r="BJ1442" s="20"/>
      <c r="BK1442" s="20"/>
      <c r="BL1442" s="20"/>
      <c r="BM1442" s="64"/>
      <c r="BN1442" s="65"/>
      <c r="BO1442" s="64"/>
      <c r="BP1442" s="65"/>
      <c r="BQ1442" s="64"/>
      <c r="BR1442" s="65"/>
      <c r="BS1442" s="64"/>
      <c r="BT1442" s="64"/>
      <c r="BU1442" s="64"/>
      <c r="BV1442" s="64"/>
      <c r="BW1442" s="64"/>
      <c r="BX1442" s="64"/>
      <c r="BY1442" s="64"/>
      <c r="BZ1442" s="64"/>
      <c r="CA1442" s="64"/>
      <c r="CB1442" s="64"/>
      <c r="CC1442" s="64"/>
      <c r="CD1442" s="64"/>
      <c r="CE1442" s="64"/>
      <c r="CF1442" s="64"/>
      <c r="CG1442" s="64"/>
      <c r="CH1442" s="64"/>
      <c r="CI1442" s="64"/>
      <c r="CJ1442" s="64"/>
      <c r="CK1442"/>
      <c r="CP1442"/>
      <c r="CQ1442"/>
      <c r="CR1442"/>
      <c r="CS1442"/>
      <c r="CT1442"/>
      <c r="CU1442"/>
      <c r="CV1442"/>
      <c r="CW1442" s="64"/>
    </row>
    <row r="1443" spans="1:101" s="17" customFormat="1" x14ac:dyDescent="0.25">
      <c r="A1443" s="64"/>
      <c r="C1443" s="64"/>
      <c r="D1443" s="64"/>
      <c r="E1443" s="64"/>
      <c r="F1443" s="66"/>
      <c r="W1443" s="20"/>
      <c r="X1443" s="64"/>
      <c r="Y1443" s="64"/>
      <c r="Z1443" s="20"/>
      <c r="AA1443" s="20"/>
      <c r="AB1443" s="20"/>
      <c r="AC1443" s="64"/>
      <c r="AD1443" s="64"/>
      <c r="AE1443" s="64"/>
      <c r="AF1443" s="20"/>
      <c r="AG1443" s="64" t="s">
        <v>5646</v>
      </c>
      <c r="AI1443" s="64"/>
      <c r="AK1443" s="64"/>
      <c r="AL1443" s="64"/>
      <c r="AM1443" s="64"/>
      <c r="AN1443" s="64"/>
      <c r="AO1443" s="64"/>
      <c r="AP1443" s="64"/>
      <c r="AQ1443" s="64"/>
      <c r="AR1443" s="64"/>
      <c r="AS1443" s="64"/>
      <c r="AT1443" s="64"/>
      <c r="AU1443" s="68"/>
      <c r="BC1443" s="64"/>
      <c r="BD1443" s="64"/>
      <c r="BE1443" s="65"/>
      <c r="BF1443" s="65"/>
      <c r="BG1443" s="65"/>
      <c r="BH1443" s="65"/>
      <c r="BI1443" s="20"/>
      <c r="BJ1443" s="20"/>
      <c r="BK1443" s="20"/>
      <c r="BL1443" s="20"/>
      <c r="BM1443" s="64"/>
      <c r="BN1443" s="65"/>
      <c r="BO1443" s="64"/>
      <c r="BP1443" s="65"/>
      <c r="BQ1443" s="64"/>
      <c r="BR1443" s="65"/>
      <c r="BS1443" s="64"/>
      <c r="BT1443" s="64"/>
      <c r="BU1443" s="64"/>
      <c r="BV1443" s="64"/>
      <c r="BW1443" s="64"/>
      <c r="BX1443" s="64"/>
      <c r="BY1443" s="64"/>
      <c r="BZ1443" s="64"/>
      <c r="CA1443" s="64"/>
      <c r="CB1443" s="64"/>
      <c r="CC1443" s="64"/>
      <c r="CD1443" s="64"/>
      <c r="CE1443" s="64"/>
      <c r="CF1443" s="64"/>
      <c r="CG1443" s="64" t="s">
        <v>103</v>
      </c>
      <c r="CH1443" s="64"/>
      <c r="CI1443" s="64"/>
      <c r="CJ1443" s="64"/>
      <c r="CK1443"/>
      <c r="CP1443"/>
      <c r="CQ1443"/>
      <c r="CR1443"/>
      <c r="CS1443"/>
      <c r="CT1443"/>
      <c r="CU1443"/>
      <c r="CV1443"/>
      <c r="CW1443" s="64"/>
    </row>
    <row r="1444" spans="1:101" s="17" customFormat="1" x14ac:dyDescent="0.25">
      <c r="A1444" s="64"/>
      <c r="C1444" s="64"/>
      <c r="D1444" s="64"/>
      <c r="E1444" s="64"/>
      <c r="F1444" s="66"/>
      <c r="W1444" s="20"/>
      <c r="X1444" s="64"/>
      <c r="Y1444" s="64"/>
      <c r="Z1444" s="20"/>
      <c r="AA1444" s="20"/>
      <c r="AB1444" s="20"/>
      <c r="AC1444" s="64"/>
      <c r="AD1444" s="64"/>
      <c r="AE1444" s="64"/>
      <c r="AF1444" s="20"/>
      <c r="AG1444" s="64" t="s">
        <v>5653</v>
      </c>
      <c r="AI1444" s="64"/>
      <c r="AK1444" s="64"/>
      <c r="AL1444" s="64"/>
      <c r="AM1444" s="64"/>
      <c r="AN1444" s="64"/>
      <c r="AO1444" s="64"/>
      <c r="AP1444" s="64"/>
      <c r="AQ1444" s="64"/>
      <c r="AR1444" s="64"/>
      <c r="AS1444" s="64"/>
      <c r="AT1444" s="64"/>
      <c r="AU1444" s="68"/>
      <c r="BC1444" s="64"/>
      <c r="BD1444" s="64"/>
      <c r="BE1444" s="65"/>
      <c r="BF1444" s="65"/>
      <c r="BG1444" s="65"/>
      <c r="BH1444" s="65"/>
      <c r="BI1444" s="20"/>
      <c r="BJ1444" s="20"/>
      <c r="BK1444" s="20"/>
      <c r="BL1444" s="20"/>
      <c r="BM1444" s="64"/>
      <c r="BN1444" s="65"/>
      <c r="BO1444" s="64"/>
      <c r="BP1444" s="65"/>
      <c r="BQ1444" s="64"/>
      <c r="BR1444" s="65"/>
      <c r="BS1444" s="64"/>
      <c r="BT1444" s="67"/>
      <c r="BU1444" s="64"/>
      <c r="BV1444" s="64"/>
      <c r="BW1444" s="64"/>
      <c r="BX1444" s="64"/>
      <c r="BY1444" s="64"/>
      <c r="BZ1444" s="64"/>
      <c r="CA1444" s="64"/>
      <c r="CB1444" s="64"/>
      <c r="CC1444" s="64"/>
      <c r="CD1444" s="64"/>
      <c r="CE1444" s="64"/>
      <c r="CF1444" s="64"/>
      <c r="CG1444" s="64" t="s">
        <v>5654</v>
      </c>
      <c r="CH1444" s="64"/>
      <c r="CI1444" s="64"/>
      <c r="CJ1444" s="64"/>
      <c r="CK1444"/>
      <c r="CP1444"/>
      <c r="CQ1444"/>
      <c r="CR1444"/>
      <c r="CS1444"/>
      <c r="CT1444"/>
      <c r="CU1444"/>
      <c r="CV1444"/>
      <c r="CW1444" s="64"/>
    </row>
    <row r="1445" spans="1:101" s="17" customFormat="1" x14ac:dyDescent="0.25">
      <c r="A1445" s="64"/>
      <c r="C1445" s="64"/>
      <c r="D1445" s="64"/>
      <c r="E1445" s="64"/>
      <c r="F1445" s="66"/>
      <c r="W1445" s="20"/>
      <c r="X1445" s="64"/>
      <c r="Y1445" s="64"/>
      <c r="Z1445" s="20"/>
      <c r="AA1445" s="20"/>
      <c r="AB1445" s="20"/>
      <c r="AC1445" s="64"/>
      <c r="AD1445" s="64"/>
      <c r="AE1445" s="64"/>
      <c r="AF1445" s="20"/>
      <c r="AG1445" s="64" t="s">
        <v>5658</v>
      </c>
      <c r="AI1445" s="64"/>
      <c r="AK1445" s="64"/>
      <c r="AL1445" s="64"/>
      <c r="AM1445" s="64"/>
      <c r="AN1445" s="64"/>
      <c r="AO1445" s="64"/>
      <c r="AP1445" s="64"/>
      <c r="AQ1445" s="64"/>
      <c r="AR1445" s="64"/>
      <c r="AS1445" s="64"/>
      <c r="AT1445" s="64"/>
      <c r="AU1445" s="68"/>
      <c r="BC1445" s="64"/>
      <c r="BD1445" s="64"/>
      <c r="BE1445" s="65"/>
      <c r="BF1445" s="65"/>
      <c r="BG1445" s="65"/>
      <c r="BH1445" s="65"/>
      <c r="BI1445" s="20"/>
      <c r="BJ1445" s="20"/>
      <c r="BK1445" s="20"/>
      <c r="BL1445" s="20"/>
      <c r="BM1445" s="64"/>
      <c r="BN1445" s="65"/>
      <c r="BO1445" s="64"/>
      <c r="BP1445" s="65"/>
      <c r="BQ1445" s="64"/>
      <c r="BR1445" s="65"/>
      <c r="BS1445" s="64"/>
      <c r="BT1445" s="67"/>
      <c r="BU1445" s="64"/>
      <c r="BV1445" s="64"/>
      <c r="BW1445" s="64"/>
      <c r="BX1445" s="64"/>
      <c r="BY1445" s="64"/>
      <c r="BZ1445" s="64"/>
      <c r="CA1445" s="64"/>
      <c r="CB1445" s="64"/>
      <c r="CC1445" s="64"/>
      <c r="CD1445" s="64"/>
      <c r="CE1445" s="64"/>
      <c r="CF1445" s="64"/>
      <c r="CG1445" s="64" t="s">
        <v>5654</v>
      </c>
      <c r="CH1445" s="64"/>
      <c r="CI1445" s="64"/>
      <c r="CJ1445" s="64"/>
      <c r="CK1445"/>
      <c r="CP1445"/>
      <c r="CQ1445"/>
      <c r="CR1445"/>
      <c r="CS1445"/>
      <c r="CT1445"/>
      <c r="CU1445"/>
      <c r="CV1445"/>
      <c r="CW1445" s="64"/>
    </row>
    <row r="1446" spans="1:101" s="17" customFormat="1" x14ac:dyDescent="0.25">
      <c r="A1446" s="64"/>
      <c r="C1446" s="64"/>
      <c r="D1446" s="64"/>
      <c r="E1446" s="64"/>
      <c r="F1446" s="66"/>
      <c r="W1446" s="20"/>
      <c r="X1446" s="64"/>
      <c r="Y1446" s="64"/>
      <c r="Z1446" s="20"/>
      <c r="AA1446" s="20"/>
      <c r="AB1446" s="20"/>
      <c r="AC1446" s="64"/>
      <c r="AD1446" s="64"/>
      <c r="AE1446" s="64"/>
      <c r="AF1446" s="20"/>
      <c r="AG1446" s="64" t="s">
        <v>5661</v>
      </c>
      <c r="AI1446" s="64"/>
      <c r="AK1446" s="64"/>
      <c r="AL1446" s="64"/>
      <c r="AM1446" s="64"/>
      <c r="AN1446" s="64"/>
      <c r="AO1446" s="64"/>
      <c r="AP1446" s="64"/>
      <c r="AQ1446" s="64"/>
      <c r="AR1446" s="64"/>
      <c r="AS1446" s="64"/>
      <c r="AT1446" s="64"/>
      <c r="AU1446" s="68"/>
      <c r="BC1446" s="64"/>
      <c r="BD1446" s="64"/>
      <c r="BE1446" s="65"/>
      <c r="BF1446" s="65"/>
      <c r="BG1446" s="65"/>
      <c r="BH1446" s="65"/>
      <c r="BI1446" s="20"/>
      <c r="BJ1446" s="20"/>
      <c r="BK1446" s="20"/>
      <c r="BL1446" s="20"/>
      <c r="BM1446" s="64"/>
      <c r="BN1446" s="65"/>
      <c r="BO1446" s="64"/>
      <c r="BP1446" s="65"/>
      <c r="BQ1446" s="64"/>
      <c r="BR1446" s="65"/>
      <c r="BS1446" s="64"/>
      <c r="BT1446" s="67"/>
      <c r="BU1446" s="64"/>
      <c r="BV1446" s="64"/>
      <c r="BW1446" s="64"/>
      <c r="BX1446" s="64"/>
      <c r="BY1446" s="64"/>
      <c r="BZ1446" s="64"/>
      <c r="CA1446" s="64"/>
      <c r="CB1446" s="64"/>
      <c r="CC1446" s="64"/>
      <c r="CD1446" s="64"/>
      <c r="CE1446" s="64"/>
      <c r="CF1446" s="64"/>
      <c r="CG1446" s="64" t="s">
        <v>5654</v>
      </c>
      <c r="CH1446" s="64"/>
      <c r="CI1446" s="64"/>
      <c r="CJ1446" s="64"/>
      <c r="CK1446"/>
      <c r="CP1446"/>
      <c r="CQ1446"/>
      <c r="CR1446"/>
      <c r="CS1446"/>
      <c r="CT1446"/>
      <c r="CU1446"/>
      <c r="CV1446"/>
      <c r="CW1446" s="64"/>
    </row>
    <row r="1447" spans="1:101" s="17" customFormat="1" x14ac:dyDescent="0.25">
      <c r="A1447" s="64"/>
      <c r="C1447" s="64"/>
      <c r="D1447" s="64"/>
      <c r="E1447" s="64"/>
      <c r="F1447" s="66"/>
      <c r="W1447" s="20"/>
      <c r="X1447" s="64"/>
      <c r="Y1447" s="64"/>
      <c r="Z1447" s="20"/>
      <c r="AA1447" s="20"/>
      <c r="AB1447" s="20"/>
      <c r="AC1447" s="64"/>
      <c r="AD1447" s="64"/>
      <c r="AE1447" s="64"/>
      <c r="AF1447" s="20"/>
      <c r="AG1447" s="64" t="s">
        <v>5664</v>
      </c>
      <c r="AI1447" s="64"/>
      <c r="AK1447" s="64"/>
      <c r="AL1447" s="64"/>
      <c r="AM1447" s="64"/>
      <c r="AN1447" s="64"/>
      <c r="AO1447" s="64"/>
      <c r="AP1447" s="64"/>
      <c r="AQ1447" s="64"/>
      <c r="AR1447" s="64"/>
      <c r="AS1447" s="64"/>
      <c r="AT1447" s="64"/>
      <c r="AU1447" s="68"/>
      <c r="BC1447" s="64"/>
      <c r="BD1447" s="64"/>
      <c r="BE1447" s="65"/>
      <c r="BF1447" s="65"/>
      <c r="BG1447" s="65"/>
      <c r="BH1447" s="65"/>
      <c r="BI1447" s="20"/>
      <c r="BJ1447" s="20"/>
      <c r="BK1447" s="20"/>
      <c r="BL1447" s="20"/>
      <c r="BM1447" s="64"/>
      <c r="BN1447" s="65"/>
      <c r="BO1447" s="64"/>
      <c r="BP1447" s="65"/>
      <c r="BQ1447" s="64"/>
      <c r="BR1447" s="65"/>
      <c r="BS1447" s="64"/>
      <c r="BT1447" s="67"/>
      <c r="BU1447" s="64"/>
      <c r="BV1447" s="64"/>
      <c r="BW1447" s="64"/>
      <c r="BX1447" s="64"/>
      <c r="BY1447" s="64"/>
      <c r="BZ1447" s="64"/>
      <c r="CA1447" s="64"/>
      <c r="CB1447" s="64"/>
      <c r="CC1447" s="64"/>
      <c r="CD1447" s="64"/>
      <c r="CE1447" s="64"/>
      <c r="CF1447" s="64"/>
      <c r="CG1447" s="64" t="s">
        <v>5654</v>
      </c>
      <c r="CH1447" s="64"/>
      <c r="CI1447" s="64"/>
      <c r="CJ1447" s="64"/>
      <c r="CK1447"/>
      <c r="CP1447"/>
      <c r="CQ1447"/>
      <c r="CR1447"/>
      <c r="CS1447"/>
      <c r="CT1447"/>
      <c r="CU1447"/>
      <c r="CV1447"/>
      <c r="CW1447" s="64"/>
    </row>
    <row r="1448" spans="1:101" s="17" customFormat="1" x14ac:dyDescent="0.25">
      <c r="A1448" s="64"/>
      <c r="C1448" s="64"/>
      <c r="D1448" s="64"/>
      <c r="E1448" s="64"/>
      <c r="F1448" s="66"/>
      <c r="W1448" s="20"/>
      <c r="X1448" s="64"/>
      <c r="Y1448" s="64"/>
      <c r="Z1448" s="20"/>
      <c r="AA1448" s="20"/>
      <c r="AB1448" s="20"/>
      <c r="AC1448" s="64"/>
      <c r="AD1448" s="64"/>
      <c r="AE1448" s="64"/>
      <c r="AF1448" s="20"/>
      <c r="AG1448" s="64" t="s">
        <v>5667</v>
      </c>
      <c r="AI1448" s="64"/>
      <c r="AK1448" s="64"/>
      <c r="AL1448" s="64"/>
      <c r="AM1448" s="64"/>
      <c r="AN1448" s="64"/>
      <c r="AO1448" s="64"/>
      <c r="AP1448" s="64"/>
      <c r="AQ1448" s="64"/>
      <c r="AR1448" s="64"/>
      <c r="AS1448" s="64"/>
      <c r="AT1448" s="64"/>
      <c r="AU1448" s="68"/>
      <c r="BC1448" s="64"/>
      <c r="BD1448" s="64"/>
      <c r="BE1448" s="65"/>
      <c r="BF1448" s="65"/>
      <c r="BG1448" s="65"/>
      <c r="BH1448" s="65"/>
      <c r="BI1448" s="20"/>
      <c r="BJ1448" s="20"/>
      <c r="BK1448" s="20"/>
      <c r="BL1448" s="20"/>
      <c r="BM1448" s="64"/>
      <c r="BN1448" s="65"/>
      <c r="BO1448" s="64"/>
      <c r="BP1448" s="65"/>
      <c r="BQ1448" s="64"/>
      <c r="BR1448" s="65"/>
      <c r="BS1448" s="64"/>
      <c r="BT1448" s="67"/>
      <c r="BU1448" s="64"/>
      <c r="BV1448" s="64"/>
      <c r="BW1448" s="64"/>
      <c r="BX1448" s="64"/>
      <c r="BY1448" s="64"/>
      <c r="BZ1448" s="64"/>
      <c r="CA1448" s="64"/>
      <c r="CB1448" s="64"/>
      <c r="CC1448" s="64"/>
      <c r="CD1448" s="64"/>
      <c r="CE1448" s="64"/>
      <c r="CF1448" s="64"/>
      <c r="CG1448" s="64" t="s">
        <v>5654</v>
      </c>
      <c r="CH1448" s="64"/>
      <c r="CI1448" s="64"/>
      <c r="CJ1448" s="64"/>
      <c r="CK1448"/>
      <c r="CP1448"/>
      <c r="CQ1448"/>
      <c r="CR1448"/>
      <c r="CS1448"/>
      <c r="CT1448"/>
      <c r="CU1448"/>
      <c r="CV1448"/>
      <c r="CW1448" s="64"/>
    </row>
    <row r="1449" spans="1:101" s="17" customFormat="1" x14ac:dyDescent="0.25">
      <c r="A1449" s="64"/>
      <c r="C1449" s="64"/>
      <c r="D1449" s="64"/>
      <c r="E1449" s="64"/>
      <c r="F1449" s="66"/>
      <c r="W1449" s="20"/>
      <c r="X1449" s="64"/>
      <c r="Y1449" s="64"/>
      <c r="Z1449" s="20"/>
      <c r="AA1449" s="20"/>
      <c r="AB1449" s="20"/>
      <c r="AC1449" s="64"/>
      <c r="AD1449" s="64"/>
      <c r="AE1449" s="64"/>
      <c r="AF1449" s="20"/>
      <c r="AG1449" s="64" t="s">
        <v>5670</v>
      </c>
      <c r="AI1449" s="64"/>
      <c r="AK1449" s="64"/>
      <c r="AL1449" s="64"/>
      <c r="AM1449" s="64"/>
      <c r="AN1449" s="64"/>
      <c r="AO1449" s="64"/>
      <c r="AP1449" s="64"/>
      <c r="AQ1449" s="64"/>
      <c r="AR1449" s="64"/>
      <c r="AS1449" s="64"/>
      <c r="AT1449" s="64"/>
      <c r="AU1449" s="68"/>
      <c r="BC1449" s="64"/>
      <c r="BD1449" s="64"/>
      <c r="BE1449" s="65"/>
      <c r="BF1449" s="65"/>
      <c r="BG1449" s="65"/>
      <c r="BH1449" s="65"/>
      <c r="BI1449" s="20"/>
      <c r="BJ1449" s="20"/>
      <c r="BK1449" s="20"/>
      <c r="BL1449" s="20"/>
      <c r="BM1449" s="64"/>
      <c r="BN1449" s="65"/>
      <c r="BO1449" s="64"/>
      <c r="BP1449" s="65"/>
      <c r="BQ1449" s="64"/>
      <c r="BR1449" s="65"/>
      <c r="BS1449" s="64"/>
      <c r="BT1449" s="67"/>
      <c r="BU1449" s="64"/>
      <c r="BV1449" s="64"/>
      <c r="BW1449" s="64"/>
      <c r="BX1449" s="64"/>
      <c r="BY1449" s="64"/>
      <c r="BZ1449" s="64"/>
      <c r="CA1449" s="64"/>
      <c r="CB1449" s="64"/>
      <c r="CC1449" s="64"/>
      <c r="CD1449" s="64"/>
      <c r="CE1449" s="64"/>
      <c r="CF1449" s="64"/>
      <c r="CG1449" s="64" t="s">
        <v>5654</v>
      </c>
      <c r="CH1449" s="64"/>
      <c r="CI1449" s="64"/>
      <c r="CJ1449" s="64"/>
      <c r="CK1449"/>
      <c r="CP1449"/>
      <c r="CQ1449"/>
      <c r="CR1449"/>
      <c r="CS1449"/>
      <c r="CT1449"/>
      <c r="CU1449"/>
      <c r="CV1449"/>
      <c r="CW1449" s="64"/>
    </row>
    <row r="1450" spans="1:101" s="17" customFormat="1" x14ac:dyDescent="0.25">
      <c r="A1450" s="64"/>
      <c r="C1450" s="64"/>
      <c r="D1450" s="64"/>
      <c r="E1450" s="64"/>
      <c r="F1450" s="66"/>
      <c r="W1450" s="20"/>
      <c r="X1450" s="64"/>
      <c r="Y1450" s="64"/>
      <c r="Z1450" s="20"/>
      <c r="AA1450" s="20"/>
      <c r="AB1450" s="20"/>
      <c r="AC1450" s="64"/>
      <c r="AD1450" s="64"/>
      <c r="AE1450" s="64"/>
      <c r="AF1450" s="20"/>
      <c r="AG1450" s="64" t="s">
        <v>5673</v>
      </c>
      <c r="AI1450" s="64"/>
      <c r="AK1450" s="64"/>
      <c r="AL1450" s="64"/>
      <c r="AM1450" s="64"/>
      <c r="AN1450" s="64"/>
      <c r="AO1450" s="64"/>
      <c r="AP1450" s="64"/>
      <c r="AQ1450" s="64"/>
      <c r="AR1450" s="64"/>
      <c r="AS1450" s="64"/>
      <c r="AT1450" s="64"/>
      <c r="AU1450" s="68"/>
      <c r="BC1450" s="64"/>
      <c r="BD1450" s="64"/>
      <c r="BE1450" s="65"/>
      <c r="BF1450" s="65"/>
      <c r="BG1450" s="65"/>
      <c r="BH1450" s="65"/>
      <c r="BI1450" s="20"/>
      <c r="BJ1450" s="20"/>
      <c r="BK1450" s="20"/>
      <c r="BL1450" s="20"/>
      <c r="BM1450" s="64"/>
      <c r="BN1450" s="65"/>
      <c r="BO1450" s="64"/>
      <c r="BP1450" s="65"/>
      <c r="BQ1450" s="64"/>
      <c r="BR1450" s="65"/>
      <c r="BS1450" s="64"/>
      <c r="BT1450" s="67"/>
      <c r="BU1450" s="64"/>
      <c r="BV1450" s="64"/>
      <c r="BW1450" s="64"/>
      <c r="BX1450" s="64"/>
      <c r="BY1450" s="64"/>
      <c r="BZ1450" s="64"/>
      <c r="CA1450" s="64"/>
      <c r="CB1450" s="64"/>
      <c r="CC1450" s="64"/>
      <c r="CD1450" s="64"/>
      <c r="CE1450" s="64"/>
      <c r="CF1450" s="64"/>
      <c r="CG1450" s="64" t="s">
        <v>5654</v>
      </c>
      <c r="CH1450" s="64"/>
      <c r="CI1450" s="64"/>
      <c r="CJ1450" s="64"/>
      <c r="CK1450"/>
      <c r="CP1450"/>
      <c r="CQ1450"/>
      <c r="CR1450"/>
      <c r="CS1450"/>
      <c r="CT1450"/>
      <c r="CU1450"/>
      <c r="CV1450"/>
      <c r="CW1450" s="64"/>
    </row>
    <row r="1451" spans="1:101" s="17" customFormat="1" x14ac:dyDescent="0.25">
      <c r="A1451" s="64"/>
      <c r="C1451" s="64"/>
      <c r="D1451" s="64"/>
      <c r="E1451" s="64"/>
      <c r="F1451" s="66"/>
      <c r="W1451" s="20"/>
      <c r="X1451" s="64"/>
      <c r="Y1451" s="64"/>
      <c r="Z1451" s="20"/>
      <c r="AA1451" s="20"/>
      <c r="AB1451" s="20"/>
      <c r="AC1451" s="64"/>
      <c r="AD1451" s="64"/>
      <c r="AE1451" s="64"/>
      <c r="AF1451" s="20"/>
      <c r="AG1451" s="64" t="s">
        <v>5676</v>
      </c>
      <c r="AI1451" s="64"/>
      <c r="AK1451" s="64"/>
      <c r="AL1451" s="64"/>
      <c r="AM1451" s="64"/>
      <c r="AN1451" s="64"/>
      <c r="AO1451" s="64"/>
      <c r="AP1451" s="64"/>
      <c r="AQ1451" s="64"/>
      <c r="AR1451" s="64"/>
      <c r="AS1451" s="64"/>
      <c r="AT1451" s="64"/>
      <c r="AU1451" s="68"/>
      <c r="BC1451" s="64"/>
      <c r="BD1451" s="64"/>
      <c r="BE1451" s="65"/>
      <c r="BF1451" s="65"/>
      <c r="BG1451" s="65"/>
      <c r="BH1451" s="65"/>
      <c r="BI1451" s="20"/>
      <c r="BJ1451" s="20"/>
      <c r="BK1451" s="20"/>
      <c r="BL1451" s="20"/>
      <c r="BM1451" s="64"/>
      <c r="BN1451" s="65"/>
      <c r="BO1451" s="64"/>
      <c r="BP1451" s="65"/>
      <c r="BQ1451" s="64"/>
      <c r="BR1451" s="65"/>
      <c r="BS1451" s="64"/>
      <c r="BT1451" s="67"/>
      <c r="BU1451" s="64"/>
      <c r="BV1451" s="64"/>
      <c r="BW1451" s="64"/>
      <c r="BX1451" s="64"/>
      <c r="BY1451" s="64"/>
      <c r="BZ1451" s="64"/>
      <c r="CA1451" s="64"/>
      <c r="CB1451" s="64"/>
      <c r="CC1451" s="64"/>
      <c r="CD1451" s="64"/>
      <c r="CE1451" s="64"/>
      <c r="CF1451" s="64"/>
      <c r="CG1451" s="64" t="s">
        <v>5654</v>
      </c>
      <c r="CH1451" s="64"/>
      <c r="CI1451" s="64"/>
      <c r="CJ1451" s="64"/>
      <c r="CK1451"/>
      <c r="CP1451"/>
      <c r="CQ1451"/>
      <c r="CR1451"/>
      <c r="CS1451"/>
      <c r="CT1451"/>
      <c r="CU1451"/>
      <c r="CV1451"/>
      <c r="CW1451" s="64"/>
    </row>
    <row r="1452" spans="1:101" s="17" customFormat="1" x14ac:dyDescent="0.25">
      <c r="A1452" s="64"/>
      <c r="C1452" s="64"/>
      <c r="D1452" s="64"/>
      <c r="E1452" s="64"/>
      <c r="F1452" s="66"/>
      <c r="W1452" s="20"/>
      <c r="X1452" s="64"/>
      <c r="Y1452" s="64"/>
      <c r="Z1452" s="20"/>
      <c r="AA1452" s="20"/>
      <c r="AB1452" s="20"/>
      <c r="AC1452" s="64"/>
      <c r="AD1452" s="64"/>
      <c r="AE1452" s="64"/>
      <c r="AF1452" s="20"/>
      <c r="AG1452" s="64" t="s">
        <v>5680</v>
      </c>
      <c r="AI1452" s="64"/>
      <c r="AK1452" s="64"/>
      <c r="AL1452" s="64"/>
      <c r="AM1452" s="64"/>
      <c r="AN1452" s="64"/>
      <c r="AO1452" s="64"/>
      <c r="AP1452" s="64"/>
      <c r="AQ1452" s="64"/>
      <c r="AR1452" s="64"/>
      <c r="AS1452" s="64"/>
      <c r="AT1452" s="64"/>
      <c r="AU1452" s="68"/>
      <c r="BC1452" s="64"/>
      <c r="BD1452" s="64"/>
      <c r="BE1452" s="65"/>
      <c r="BF1452" s="65"/>
      <c r="BG1452" s="65"/>
      <c r="BH1452" s="65"/>
      <c r="BI1452" s="20"/>
      <c r="BJ1452" s="20"/>
      <c r="BK1452" s="20"/>
      <c r="BL1452" s="20"/>
      <c r="BM1452" s="64"/>
      <c r="BN1452" s="65"/>
      <c r="BO1452" s="64"/>
      <c r="BP1452" s="65"/>
      <c r="BQ1452" s="64"/>
      <c r="BR1452" s="65"/>
      <c r="BS1452" s="64"/>
      <c r="BT1452" s="67"/>
      <c r="BU1452" s="64"/>
      <c r="BV1452" s="64"/>
      <c r="BW1452" s="64"/>
      <c r="BX1452" s="64"/>
      <c r="BY1452" s="64"/>
      <c r="BZ1452" s="64"/>
      <c r="CA1452" s="64"/>
      <c r="CB1452" s="64"/>
      <c r="CC1452" s="64"/>
      <c r="CD1452" s="64"/>
      <c r="CE1452" s="64"/>
      <c r="CF1452" s="64"/>
      <c r="CG1452" s="64" t="s">
        <v>5654</v>
      </c>
      <c r="CH1452" s="64"/>
      <c r="CI1452" s="64"/>
      <c r="CJ1452" s="64"/>
      <c r="CK1452"/>
      <c r="CP1452"/>
      <c r="CQ1452"/>
      <c r="CR1452"/>
      <c r="CS1452"/>
      <c r="CT1452"/>
      <c r="CU1452"/>
      <c r="CV1452"/>
      <c r="CW1452" s="64"/>
    </row>
    <row r="1453" spans="1:101" s="17" customFormat="1" x14ac:dyDescent="0.25">
      <c r="A1453" s="64"/>
      <c r="C1453" s="64"/>
      <c r="D1453" s="64"/>
      <c r="E1453" s="64"/>
      <c r="F1453" s="66"/>
      <c r="W1453" s="20"/>
      <c r="X1453" s="64"/>
      <c r="Y1453" s="64"/>
      <c r="Z1453" s="20"/>
      <c r="AA1453" s="20"/>
      <c r="AB1453" s="20"/>
      <c r="AC1453" s="64"/>
      <c r="AD1453" s="64"/>
      <c r="AE1453" s="64"/>
      <c r="AF1453" s="20"/>
      <c r="AG1453" s="64" t="s">
        <v>5684</v>
      </c>
      <c r="AI1453" s="64"/>
      <c r="AK1453" s="64"/>
      <c r="AL1453" s="64"/>
      <c r="AM1453" s="64"/>
      <c r="AN1453" s="64"/>
      <c r="AO1453" s="64"/>
      <c r="AP1453" s="64"/>
      <c r="AQ1453" s="64"/>
      <c r="AR1453" s="64"/>
      <c r="AS1453" s="64"/>
      <c r="AT1453" s="64"/>
      <c r="AU1453" s="68"/>
      <c r="BC1453" s="64"/>
      <c r="BD1453" s="64"/>
      <c r="BE1453" s="65"/>
      <c r="BF1453" s="65"/>
      <c r="BG1453" s="65"/>
      <c r="BH1453" s="65"/>
      <c r="BI1453" s="20"/>
      <c r="BJ1453" s="20"/>
      <c r="BK1453" s="20"/>
      <c r="BL1453" s="20"/>
      <c r="BM1453" s="64"/>
      <c r="BN1453" s="65"/>
      <c r="BO1453" s="64"/>
      <c r="BP1453" s="65"/>
      <c r="BQ1453" s="64"/>
      <c r="BR1453" s="65"/>
      <c r="BS1453" s="64"/>
      <c r="BT1453" s="67"/>
      <c r="BU1453" s="64"/>
      <c r="BV1453" s="64"/>
      <c r="BW1453" s="64"/>
      <c r="BX1453" s="64"/>
      <c r="BY1453" s="64"/>
      <c r="BZ1453" s="64"/>
      <c r="CA1453" s="64"/>
      <c r="CB1453" s="64"/>
      <c r="CC1453" s="64"/>
      <c r="CD1453" s="64"/>
      <c r="CE1453" s="64"/>
      <c r="CF1453" s="64"/>
      <c r="CG1453" s="64" t="s">
        <v>5654</v>
      </c>
      <c r="CH1453" s="64"/>
      <c r="CI1453" s="64"/>
      <c r="CJ1453" s="64"/>
      <c r="CK1453"/>
      <c r="CP1453"/>
      <c r="CQ1453"/>
      <c r="CR1453"/>
      <c r="CS1453"/>
      <c r="CT1453"/>
      <c r="CU1453"/>
      <c r="CV1453"/>
      <c r="CW1453" s="64"/>
    </row>
    <row r="1454" spans="1:101" s="17" customFormat="1" x14ac:dyDescent="0.25">
      <c r="A1454" s="64"/>
      <c r="C1454" s="64"/>
      <c r="D1454" s="64"/>
      <c r="E1454" s="64"/>
      <c r="F1454" s="66"/>
      <c r="W1454" s="20"/>
      <c r="X1454" s="64"/>
      <c r="Y1454" s="64"/>
      <c r="Z1454" s="20"/>
      <c r="AA1454" s="20"/>
      <c r="AB1454" s="20"/>
      <c r="AC1454" s="64"/>
      <c r="AD1454" s="64"/>
      <c r="AE1454" s="64"/>
      <c r="AF1454" s="20"/>
      <c r="AG1454" s="64" t="s">
        <v>5687</v>
      </c>
      <c r="AI1454" s="64"/>
      <c r="AK1454" s="64"/>
      <c r="AL1454" s="64"/>
      <c r="AM1454" s="64"/>
      <c r="AN1454" s="64"/>
      <c r="AO1454" s="64"/>
      <c r="AP1454" s="64"/>
      <c r="AQ1454" s="64"/>
      <c r="AR1454" s="64"/>
      <c r="AS1454" s="64"/>
      <c r="AT1454" s="64"/>
      <c r="AU1454" s="68"/>
      <c r="BC1454" s="64"/>
      <c r="BD1454" s="64"/>
      <c r="BE1454" s="65"/>
      <c r="BF1454" s="65"/>
      <c r="BG1454" s="65"/>
      <c r="BH1454" s="65"/>
      <c r="BI1454" s="20"/>
      <c r="BJ1454" s="20"/>
      <c r="BK1454" s="20"/>
      <c r="BL1454" s="20"/>
      <c r="BM1454" s="64"/>
      <c r="BN1454" s="65"/>
      <c r="BO1454" s="64"/>
      <c r="BP1454" s="65"/>
      <c r="BQ1454" s="64"/>
      <c r="BR1454" s="65"/>
      <c r="BS1454" s="64"/>
      <c r="BT1454" s="67"/>
      <c r="BU1454" s="64"/>
      <c r="BV1454" s="64"/>
      <c r="BW1454" s="64"/>
      <c r="BX1454" s="64"/>
      <c r="BY1454" s="64"/>
      <c r="BZ1454" s="64"/>
      <c r="CA1454" s="64"/>
      <c r="CB1454" s="64"/>
      <c r="CC1454" s="64"/>
      <c r="CD1454" s="64"/>
      <c r="CE1454" s="64"/>
      <c r="CF1454" s="64"/>
      <c r="CG1454" s="64" t="s">
        <v>5654</v>
      </c>
      <c r="CH1454" s="64"/>
      <c r="CI1454" s="64"/>
      <c r="CJ1454" s="64"/>
      <c r="CK1454"/>
      <c r="CP1454"/>
      <c r="CQ1454"/>
      <c r="CR1454"/>
      <c r="CS1454"/>
      <c r="CT1454"/>
      <c r="CU1454"/>
      <c r="CV1454"/>
      <c r="CW1454" s="64"/>
    </row>
    <row r="1455" spans="1:101" s="17" customFormat="1" x14ac:dyDescent="0.25">
      <c r="A1455" s="64"/>
      <c r="C1455" s="64"/>
      <c r="D1455" s="64"/>
      <c r="E1455" s="64"/>
      <c r="F1455" s="66"/>
      <c r="W1455" s="20"/>
      <c r="X1455" s="64"/>
      <c r="Y1455" s="64"/>
      <c r="Z1455" s="20"/>
      <c r="AA1455" s="20"/>
      <c r="AB1455" s="20"/>
      <c r="AC1455" s="64"/>
      <c r="AD1455" s="64"/>
      <c r="AE1455" s="64"/>
      <c r="AF1455" s="20"/>
      <c r="AG1455" s="64" t="s">
        <v>5690</v>
      </c>
      <c r="AI1455" s="64"/>
      <c r="AK1455" s="64"/>
      <c r="AL1455" s="64"/>
      <c r="AM1455" s="64"/>
      <c r="AN1455" s="64"/>
      <c r="AO1455" s="64"/>
      <c r="AP1455" s="64"/>
      <c r="AQ1455" s="64"/>
      <c r="AR1455" s="64"/>
      <c r="AS1455" s="64"/>
      <c r="AT1455" s="64"/>
      <c r="AU1455" s="68"/>
      <c r="BC1455" s="64"/>
      <c r="BD1455" s="64"/>
      <c r="BE1455" s="65"/>
      <c r="BF1455" s="65"/>
      <c r="BG1455" s="65"/>
      <c r="BH1455" s="65"/>
      <c r="BI1455" s="20"/>
      <c r="BJ1455" s="20"/>
      <c r="BK1455" s="20"/>
      <c r="BL1455" s="20"/>
      <c r="BM1455" s="64"/>
      <c r="BN1455" s="65"/>
      <c r="BO1455" s="64"/>
      <c r="BP1455" s="65"/>
      <c r="BQ1455" s="64"/>
      <c r="BR1455" s="65"/>
      <c r="BS1455" s="64"/>
      <c r="BT1455" s="67"/>
      <c r="BU1455" s="64"/>
      <c r="BV1455" s="64"/>
      <c r="BW1455" s="64"/>
      <c r="BX1455" s="64"/>
      <c r="BY1455" s="64"/>
      <c r="BZ1455" s="64"/>
      <c r="CA1455" s="64"/>
      <c r="CB1455" s="64"/>
      <c r="CC1455" s="64"/>
      <c r="CD1455" s="64"/>
      <c r="CE1455" s="64"/>
      <c r="CF1455" s="64"/>
      <c r="CG1455" s="64" t="s">
        <v>5654</v>
      </c>
      <c r="CH1455" s="64"/>
      <c r="CI1455" s="64"/>
      <c r="CJ1455" s="64"/>
      <c r="CK1455"/>
      <c r="CP1455"/>
      <c r="CQ1455"/>
      <c r="CR1455"/>
      <c r="CS1455"/>
      <c r="CT1455"/>
      <c r="CU1455"/>
      <c r="CV1455"/>
      <c r="CW1455" s="64"/>
    </row>
    <row r="1456" spans="1:101" s="17" customFormat="1" x14ac:dyDescent="0.25">
      <c r="A1456" s="64"/>
      <c r="C1456" s="64"/>
      <c r="D1456" s="64"/>
      <c r="E1456" s="64"/>
      <c r="F1456" s="66"/>
      <c r="W1456" s="20"/>
      <c r="X1456" s="64"/>
      <c r="Y1456" s="64"/>
      <c r="Z1456" s="20"/>
      <c r="AA1456" s="20"/>
      <c r="AB1456" s="20"/>
      <c r="AC1456" s="64"/>
      <c r="AD1456" s="64"/>
      <c r="AE1456" s="64"/>
      <c r="AF1456" s="20"/>
      <c r="AG1456" s="64" t="s">
        <v>5694</v>
      </c>
      <c r="AI1456" s="64"/>
      <c r="AK1456" s="64"/>
      <c r="AL1456" s="64"/>
      <c r="AM1456" s="64"/>
      <c r="AN1456" s="64"/>
      <c r="AO1456" s="64"/>
      <c r="AP1456" s="64"/>
      <c r="AQ1456" s="64"/>
      <c r="AR1456" s="64"/>
      <c r="AS1456" s="64"/>
      <c r="AT1456" s="64"/>
      <c r="AU1456" s="68"/>
      <c r="BC1456" s="64"/>
      <c r="BD1456" s="64"/>
      <c r="BE1456" s="65"/>
      <c r="BF1456" s="65"/>
      <c r="BG1456" s="65"/>
      <c r="BH1456" s="65"/>
      <c r="BI1456" s="20"/>
      <c r="BJ1456" s="20"/>
      <c r="BK1456" s="20"/>
      <c r="BL1456" s="20"/>
      <c r="BM1456" s="64"/>
      <c r="BN1456" s="65"/>
      <c r="BO1456" s="64"/>
      <c r="BP1456" s="65"/>
      <c r="BQ1456" s="64"/>
      <c r="BR1456" s="65"/>
      <c r="BS1456" s="64"/>
      <c r="BT1456" s="67"/>
      <c r="BU1456" s="64"/>
      <c r="BV1456" s="64"/>
      <c r="BW1456" s="64"/>
      <c r="BX1456" s="64"/>
      <c r="BY1456" s="64"/>
      <c r="BZ1456" s="64"/>
      <c r="CA1456" s="64"/>
      <c r="CB1456" s="64"/>
      <c r="CC1456" s="64"/>
      <c r="CD1456" s="64"/>
      <c r="CE1456" s="64"/>
      <c r="CF1456" s="64"/>
      <c r="CG1456" s="64" t="s">
        <v>5654</v>
      </c>
      <c r="CH1456" s="64"/>
      <c r="CI1456" s="64"/>
      <c r="CJ1456" s="64"/>
      <c r="CK1456"/>
      <c r="CP1456"/>
      <c r="CQ1456"/>
      <c r="CR1456"/>
      <c r="CS1456"/>
      <c r="CT1456"/>
      <c r="CU1456"/>
      <c r="CV1456"/>
      <c r="CW1456" s="64"/>
    </row>
    <row r="1457" spans="1:101" s="17" customFormat="1" x14ac:dyDescent="0.25">
      <c r="A1457" s="64"/>
      <c r="C1457" s="64"/>
      <c r="D1457" s="64"/>
      <c r="E1457" s="64"/>
      <c r="F1457" s="66"/>
      <c r="W1457" s="20"/>
      <c r="X1457" s="64"/>
      <c r="Y1457" s="64"/>
      <c r="Z1457" s="20"/>
      <c r="AA1457" s="20"/>
      <c r="AB1457" s="20"/>
      <c r="AC1457" s="64"/>
      <c r="AD1457" s="64"/>
      <c r="AE1457" s="64"/>
      <c r="AF1457" s="20"/>
      <c r="AG1457" s="64" t="s">
        <v>5697</v>
      </c>
      <c r="AI1457" s="64"/>
      <c r="AK1457" s="64"/>
      <c r="AL1457" s="64"/>
      <c r="AM1457" s="64"/>
      <c r="AN1457" s="64"/>
      <c r="AO1457" s="64"/>
      <c r="AP1457" s="64"/>
      <c r="AQ1457" s="64"/>
      <c r="AR1457" s="64"/>
      <c r="AS1457" s="64"/>
      <c r="AT1457" s="64"/>
      <c r="AU1457" s="68"/>
      <c r="BC1457" s="64"/>
      <c r="BD1457" s="64"/>
      <c r="BE1457" s="65"/>
      <c r="BF1457" s="65"/>
      <c r="BG1457" s="65"/>
      <c r="BH1457" s="65"/>
      <c r="BI1457" s="20"/>
      <c r="BJ1457" s="20"/>
      <c r="BK1457" s="20"/>
      <c r="BL1457" s="20"/>
      <c r="BM1457" s="64"/>
      <c r="BN1457" s="65"/>
      <c r="BO1457" s="64"/>
      <c r="BP1457" s="65"/>
      <c r="BQ1457" s="64"/>
      <c r="BR1457" s="65"/>
      <c r="BS1457" s="64"/>
      <c r="BT1457" s="67"/>
      <c r="BU1457" s="64"/>
      <c r="BV1457" s="64"/>
      <c r="BW1457" s="64"/>
      <c r="BX1457" s="64"/>
      <c r="BY1457" s="64"/>
      <c r="BZ1457" s="64"/>
      <c r="CA1457" s="64"/>
      <c r="CB1457" s="64"/>
      <c r="CC1457" s="64"/>
      <c r="CD1457" s="64"/>
      <c r="CE1457" s="64"/>
      <c r="CF1457" s="64"/>
      <c r="CG1457" s="64" t="s">
        <v>5654</v>
      </c>
      <c r="CH1457" s="64"/>
      <c r="CI1457" s="64"/>
      <c r="CJ1457" s="64"/>
      <c r="CK1457"/>
      <c r="CP1457"/>
      <c r="CQ1457"/>
      <c r="CR1457"/>
      <c r="CS1457"/>
      <c r="CT1457"/>
      <c r="CU1457"/>
      <c r="CV1457"/>
      <c r="CW1457" s="64"/>
    </row>
    <row r="1458" spans="1:101" s="17" customFormat="1" x14ac:dyDescent="0.25">
      <c r="A1458" s="64"/>
      <c r="C1458" s="64"/>
      <c r="D1458" s="64"/>
      <c r="E1458" s="64"/>
      <c r="F1458" s="66"/>
      <c r="W1458" s="20"/>
      <c r="X1458" s="64"/>
      <c r="Y1458" s="64"/>
      <c r="Z1458" s="20"/>
      <c r="AA1458" s="20"/>
      <c r="AB1458" s="20"/>
      <c r="AC1458" s="64"/>
      <c r="AD1458" s="64"/>
      <c r="AE1458" s="64"/>
      <c r="AF1458" s="20"/>
      <c r="AG1458" s="64" t="s">
        <v>5700</v>
      </c>
      <c r="AI1458" s="64"/>
      <c r="AK1458" s="64"/>
      <c r="AL1458" s="64"/>
      <c r="AM1458" s="64"/>
      <c r="AN1458" s="64"/>
      <c r="AO1458" s="64"/>
      <c r="AP1458" s="64"/>
      <c r="AQ1458" s="64"/>
      <c r="AR1458" s="64"/>
      <c r="AS1458" s="64"/>
      <c r="AT1458" s="64"/>
      <c r="AU1458" s="68"/>
      <c r="BC1458" s="64"/>
      <c r="BD1458" s="64"/>
      <c r="BE1458" s="65"/>
      <c r="BF1458" s="65"/>
      <c r="BG1458" s="65"/>
      <c r="BH1458" s="65"/>
      <c r="BI1458" s="20"/>
      <c r="BJ1458" s="20"/>
      <c r="BK1458" s="20"/>
      <c r="BL1458" s="20"/>
      <c r="BM1458" s="64"/>
      <c r="BN1458" s="65"/>
      <c r="BO1458" s="64"/>
      <c r="BP1458" s="65"/>
      <c r="BQ1458" s="64"/>
      <c r="BR1458" s="65"/>
      <c r="BS1458" s="64"/>
      <c r="BT1458" s="67"/>
      <c r="BU1458" s="64"/>
      <c r="BV1458" s="64"/>
      <c r="BW1458" s="64"/>
      <c r="BX1458" s="64"/>
      <c r="BY1458" s="64"/>
      <c r="BZ1458" s="64"/>
      <c r="CA1458" s="64"/>
      <c r="CB1458" s="64"/>
      <c r="CC1458" s="64"/>
      <c r="CD1458" s="64"/>
      <c r="CE1458" s="64"/>
      <c r="CF1458" s="64"/>
      <c r="CG1458" s="64" t="s">
        <v>5654</v>
      </c>
      <c r="CH1458" s="64"/>
      <c r="CI1458" s="64"/>
      <c r="CJ1458" s="64"/>
      <c r="CK1458"/>
      <c r="CP1458"/>
      <c r="CQ1458"/>
      <c r="CR1458"/>
      <c r="CS1458"/>
      <c r="CT1458"/>
      <c r="CU1458"/>
      <c r="CV1458"/>
      <c r="CW1458" s="64"/>
    </row>
    <row r="1459" spans="1:101" s="17" customFormat="1" x14ac:dyDescent="0.25">
      <c r="A1459" s="64"/>
      <c r="C1459" s="64"/>
      <c r="D1459" s="64"/>
      <c r="E1459" s="64"/>
      <c r="F1459" s="66"/>
      <c r="W1459" s="20"/>
      <c r="X1459" s="64"/>
      <c r="Y1459" s="64"/>
      <c r="Z1459" s="20"/>
      <c r="AA1459" s="20"/>
      <c r="AB1459" s="20"/>
      <c r="AC1459" s="64"/>
      <c r="AD1459" s="64"/>
      <c r="AE1459" s="64"/>
      <c r="AF1459" s="20"/>
      <c r="AG1459" s="64" t="s">
        <v>5703</v>
      </c>
      <c r="AI1459" s="64"/>
      <c r="AK1459" s="64"/>
      <c r="AL1459" s="64"/>
      <c r="AM1459" s="64"/>
      <c r="AN1459" s="64"/>
      <c r="AO1459" s="64"/>
      <c r="AP1459" s="64"/>
      <c r="AQ1459" s="64"/>
      <c r="AR1459" s="64"/>
      <c r="AS1459" s="64"/>
      <c r="AT1459" s="64"/>
      <c r="AU1459" s="68"/>
      <c r="BC1459" s="64"/>
      <c r="BD1459" s="64"/>
      <c r="BE1459" s="65"/>
      <c r="BF1459" s="65"/>
      <c r="BG1459" s="65"/>
      <c r="BH1459" s="65"/>
      <c r="BI1459" s="20"/>
      <c r="BJ1459" s="20"/>
      <c r="BK1459" s="20"/>
      <c r="BL1459" s="20"/>
      <c r="BM1459" s="64"/>
      <c r="BN1459" s="65"/>
      <c r="BO1459" s="64"/>
      <c r="BP1459" s="65"/>
      <c r="BQ1459" s="64"/>
      <c r="BR1459" s="65"/>
      <c r="BS1459" s="64"/>
      <c r="BT1459" s="67"/>
      <c r="BU1459" s="64"/>
      <c r="BV1459" s="64"/>
      <c r="BW1459" s="64"/>
      <c r="BX1459" s="64"/>
      <c r="BY1459" s="64"/>
      <c r="BZ1459" s="64"/>
      <c r="CA1459" s="64"/>
      <c r="CB1459" s="64"/>
      <c r="CC1459" s="64"/>
      <c r="CD1459" s="64"/>
      <c r="CE1459" s="64"/>
      <c r="CF1459" s="64"/>
      <c r="CG1459" s="64" t="s">
        <v>5654</v>
      </c>
      <c r="CH1459" s="64"/>
      <c r="CI1459" s="64"/>
      <c r="CJ1459" s="64"/>
      <c r="CK1459"/>
      <c r="CP1459"/>
      <c r="CQ1459"/>
      <c r="CR1459"/>
      <c r="CS1459"/>
      <c r="CT1459"/>
      <c r="CU1459"/>
      <c r="CV1459"/>
      <c r="CW1459" s="64"/>
    </row>
    <row r="1460" spans="1:101" s="17" customFormat="1" x14ac:dyDescent="0.25">
      <c r="A1460" s="64"/>
      <c r="C1460" s="64"/>
      <c r="D1460" s="64"/>
      <c r="E1460" s="64"/>
      <c r="F1460" s="66"/>
      <c r="W1460" s="20"/>
      <c r="X1460" s="64"/>
      <c r="Y1460" s="64"/>
      <c r="Z1460" s="20"/>
      <c r="AA1460" s="20"/>
      <c r="AB1460" s="20"/>
      <c r="AC1460" s="64"/>
      <c r="AD1460" s="64"/>
      <c r="AE1460" s="64"/>
      <c r="AF1460" s="20"/>
      <c r="AG1460" s="64" t="s">
        <v>5706</v>
      </c>
      <c r="AI1460" s="64"/>
      <c r="AK1460" s="64"/>
      <c r="AL1460" s="64"/>
      <c r="AM1460" s="64"/>
      <c r="AN1460" s="64"/>
      <c r="AO1460" s="64"/>
      <c r="AP1460" s="64"/>
      <c r="AQ1460" s="64"/>
      <c r="AR1460" s="64"/>
      <c r="AS1460" s="64"/>
      <c r="AT1460" s="64"/>
      <c r="AU1460" s="68"/>
      <c r="BC1460" s="64"/>
      <c r="BD1460" s="64"/>
      <c r="BE1460" s="65"/>
      <c r="BF1460" s="65"/>
      <c r="BG1460" s="65"/>
      <c r="BH1460" s="65"/>
      <c r="BI1460" s="20"/>
      <c r="BJ1460" s="20"/>
      <c r="BK1460" s="20"/>
      <c r="BL1460" s="20"/>
      <c r="BM1460" s="64"/>
      <c r="BN1460" s="65"/>
      <c r="BO1460" s="64"/>
      <c r="BP1460" s="65"/>
      <c r="BQ1460" s="64"/>
      <c r="BR1460" s="65"/>
      <c r="BS1460" s="64"/>
      <c r="BT1460" s="67"/>
      <c r="BU1460" s="64"/>
      <c r="BV1460" s="64"/>
      <c r="BW1460" s="64"/>
      <c r="BX1460" s="64"/>
      <c r="BY1460" s="64"/>
      <c r="BZ1460" s="64"/>
      <c r="CA1460" s="64"/>
      <c r="CB1460" s="64"/>
      <c r="CC1460" s="64"/>
      <c r="CD1460" s="64"/>
      <c r="CE1460" s="64"/>
      <c r="CF1460" s="64"/>
      <c r="CG1460" s="64" t="s">
        <v>5654</v>
      </c>
      <c r="CH1460" s="64"/>
      <c r="CI1460" s="64"/>
      <c r="CJ1460" s="64"/>
      <c r="CK1460"/>
      <c r="CP1460"/>
      <c r="CQ1460"/>
      <c r="CR1460"/>
      <c r="CS1460"/>
      <c r="CT1460"/>
      <c r="CU1460"/>
      <c r="CV1460"/>
      <c r="CW1460" s="64"/>
    </row>
    <row r="1461" spans="1:101" s="17" customFormat="1" x14ac:dyDescent="0.25">
      <c r="A1461" s="64"/>
      <c r="C1461" s="64"/>
      <c r="D1461" s="64"/>
      <c r="E1461" s="64"/>
      <c r="F1461" s="66"/>
      <c r="W1461" s="20"/>
      <c r="X1461" s="64"/>
      <c r="Y1461" s="64"/>
      <c r="Z1461" s="20"/>
      <c r="AA1461" s="20"/>
      <c r="AB1461" s="20"/>
      <c r="AC1461" s="64"/>
      <c r="AD1461" s="64"/>
      <c r="AE1461" s="64"/>
      <c r="AF1461" s="20"/>
      <c r="AG1461" s="64" t="s">
        <v>5709</v>
      </c>
      <c r="AI1461" s="64"/>
      <c r="AK1461" s="64"/>
      <c r="AL1461" s="64"/>
      <c r="AM1461" s="64"/>
      <c r="AN1461" s="64"/>
      <c r="AO1461" s="64"/>
      <c r="AP1461" s="64"/>
      <c r="AQ1461" s="64"/>
      <c r="AR1461" s="64"/>
      <c r="AS1461" s="64"/>
      <c r="AT1461" s="64"/>
      <c r="AU1461" s="68"/>
      <c r="BC1461" s="64"/>
      <c r="BD1461" s="64"/>
      <c r="BE1461" s="65"/>
      <c r="BF1461" s="65"/>
      <c r="BG1461" s="65"/>
      <c r="BH1461" s="65"/>
      <c r="BI1461" s="20"/>
      <c r="BJ1461" s="20"/>
      <c r="BK1461" s="20"/>
      <c r="BL1461" s="20"/>
      <c r="BM1461" s="64"/>
      <c r="BN1461" s="65"/>
      <c r="BO1461" s="64"/>
      <c r="BP1461" s="65"/>
      <c r="BQ1461" s="64"/>
      <c r="BR1461" s="65"/>
      <c r="BS1461" s="64"/>
      <c r="BT1461" s="67"/>
      <c r="BU1461" s="64"/>
      <c r="BV1461" s="64"/>
      <c r="BW1461" s="64"/>
      <c r="BX1461" s="64"/>
      <c r="BY1461" s="64"/>
      <c r="BZ1461" s="64"/>
      <c r="CA1461" s="64"/>
      <c r="CB1461" s="64"/>
      <c r="CC1461" s="64"/>
      <c r="CD1461" s="64"/>
      <c r="CE1461" s="64"/>
      <c r="CF1461" s="64"/>
      <c r="CG1461" s="64" t="s">
        <v>5654</v>
      </c>
      <c r="CH1461" s="64"/>
      <c r="CI1461" s="64"/>
      <c r="CJ1461" s="64"/>
      <c r="CK1461"/>
      <c r="CP1461"/>
      <c r="CQ1461"/>
      <c r="CR1461"/>
      <c r="CS1461"/>
      <c r="CT1461"/>
      <c r="CU1461"/>
      <c r="CV1461"/>
      <c r="CW1461" s="64"/>
    </row>
    <row r="1462" spans="1:101" s="17" customFormat="1" x14ac:dyDescent="0.25">
      <c r="A1462" s="64"/>
      <c r="C1462" s="64"/>
      <c r="D1462" s="64"/>
      <c r="E1462" s="64"/>
      <c r="F1462" s="66"/>
      <c r="W1462" s="20"/>
      <c r="X1462" s="64"/>
      <c r="Y1462" s="64"/>
      <c r="Z1462" s="20"/>
      <c r="AA1462" s="20"/>
      <c r="AB1462" s="20"/>
      <c r="AC1462" s="64"/>
      <c r="AD1462" s="64"/>
      <c r="AE1462" s="64"/>
      <c r="AF1462" s="20"/>
      <c r="AG1462" s="64" t="s">
        <v>5712</v>
      </c>
      <c r="AI1462" s="64"/>
      <c r="AK1462" s="64"/>
      <c r="AL1462" s="64"/>
      <c r="AM1462" s="64"/>
      <c r="AN1462" s="64"/>
      <c r="AO1462" s="64"/>
      <c r="AP1462" s="64"/>
      <c r="AQ1462" s="64"/>
      <c r="AR1462" s="64"/>
      <c r="AS1462" s="64"/>
      <c r="AT1462" s="64"/>
      <c r="AU1462" s="68"/>
      <c r="BC1462" s="64"/>
      <c r="BD1462" s="64"/>
      <c r="BE1462" s="65"/>
      <c r="BF1462" s="65"/>
      <c r="BG1462" s="65"/>
      <c r="BH1462" s="65"/>
      <c r="BI1462" s="20"/>
      <c r="BJ1462" s="20"/>
      <c r="BK1462" s="20"/>
      <c r="BL1462" s="20"/>
      <c r="BM1462" s="64"/>
      <c r="BN1462" s="65"/>
      <c r="BO1462" s="64"/>
      <c r="BP1462" s="65"/>
      <c r="BQ1462" s="64"/>
      <c r="BR1462" s="65"/>
      <c r="BS1462" s="64"/>
      <c r="BT1462" s="67"/>
      <c r="BU1462" s="64"/>
      <c r="BV1462" s="64"/>
      <c r="BW1462" s="64"/>
      <c r="BX1462" s="64"/>
      <c r="BY1462" s="64"/>
      <c r="BZ1462" s="64"/>
      <c r="CA1462" s="64"/>
      <c r="CB1462" s="64"/>
      <c r="CC1462" s="64"/>
      <c r="CD1462" s="64"/>
      <c r="CE1462" s="64"/>
      <c r="CF1462" s="64"/>
      <c r="CG1462" s="64" t="s">
        <v>5654</v>
      </c>
      <c r="CH1462" s="64"/>
      <c r="CI1462" s="64"/>
      <c r="CJ1462" s="64"/>
      <c r="CK1462"/>
      <c r="CP1462"/>
      <c r="CQ1462"/>
      <c r="CR1462"/>
      <c r="CS1462"/>
      <c r="CT1462"/>
      <c r="CU1462"/>
      <c r="CV1462"/>
      <c r="CW1462" s="64"/>
    </row>
    <row r="1463" spans="1:101" s="17" customFormat="1" x14ac:dyDescent="0.25">
      <c r="A1463" s="64"/>
      <c r="C1463" s="64"/>
      <c r="D1463" s="64"/>
      <c r="E1463" s="64"/>
      <c r="F1463" s="66"/>
      <c r="W1463" s="20"/>
      <c r="X1463" s="64"/>
      <c r="Y1463" s="64"/>
      <c r="Z1463" s="20"/>
      <c r="AA1463" s="20"/>
      <c r="AB1463" s="20"/>
      <c r="AC1463" s="64"/>
      <c r="AD1463" s="64"/>
      <c r="AE1463" s="64"/>
      <c r="AF1463" s="20"/>
      <c r="AG1463" s="64" t="s">
        <v>5715</v>
      </c>
      <c r="AI1463" s="64"/>
      <c r="AK1463" s="64"/>
      <c r="AL1463" s="64"/>
      <c r="AM1463" s="64"/>
      <c r="AN1463" s="64"/>
      <c r="AO1463" s="64"/>
      <c r="AP1463" s="64"/>
      <c r="AQ1463" s="64"/>
      <c r="AR1463" s="64"/>
      <c r="AS1463" s="64"/>
      <c r="AT1463" s="64"/>
      <c r="AU1463" s="68"/>
      <c r="BC1463" s="64"/>
      <c r="BD1463" s="64"/>
      <c r="BE1463" s="65"/>
      <c r="BF1463" s="65"/>
      <c r="BG1463" s="65"/>
      <c r="BH1463" s="65"/>
      <c r="BI1463" s="20"/>
      <c r="BJ1463" s="20"/>
      <c r="BK1463" s="20"/>
      <c r="BL1463" s="20"/>
      <c r="BM1463" s="64"/>
      <c r="BN1463" s="65"/>
      <c r="BO1463" s="64"/>
      <c r="BP1463" s="65"/>
      <c r="BQ1463" s="64"/>
      <c r="BR1463" s="65"/>
      <c r="BS1463" s="64"/>
      <c r="BT1463" s="67"/>
      <c r="BU1463" s="64"/>
      <c r="BV1463" s="64"/>
      <c r="BW1463" s="64"/>
      <c r="BX1463" s="64"/>
      <c r="BY1463" s="64"/>
      <c r="BZ1463" s="64"/>
      <c r="CA1463" s="64"/>
      <c r="CB1463" s="64"/>
      <c r="CC1463" s="64"/>
      <c r="CD1463" s="64"/>
      <c r="CE1463" s="64"/>
      <c r="CF1463" s="64"/>
      <c r="CG1463" s="64" t="s">
        <v>5654</v>
      </c>
      <c r="CH1463" s="64"/>
      <c r="CI1463" s="64"/>
      <c r="CJ1463" s="64"/>
      <c r="CK1463"/>
      <c r="CP1463"/>
      <c r="CQ1463"/>
      <c r="CR1463"/>
      <c r="CS1463"/>
      <c r="CT1463"/>
      <c r="CU1463"/>
      <c r="CV1463"/>
      <c r="CW1463" s="64"/>
    </row>
    <row r="1464" spans="1:101" s="17" customFormat="1" x14ac:dyDescent="0.25">
      <c r="A1464" s="64"/>
      <c r="C1464" s="64"/>
      <c r="D1464" s="64"/>
      <c r="E1464" s="64"/>
      <c r="F1464" s="66"/>
      <c r="W1464" s="20"/>
      <c r="X1464" s="64"/>
      <c r="Y1464" s="64"/>
      <c r="Z1464" s="20"/>
      <c r="AA1464" s="20"/>
      <c r="AB1464" s="20"/>
      <c r="AC1464" s="64"/>
      <c r="AD1464" s="64"/>
      <c r="AE1464" s="64"/>
      <c r="AF1464" s="20"/>
      <c r="AG1464" s="64" t="s">
        <v>5718</v>
      </c>
      <c r="AI1464" s="64"/>
      <c r="AK1464" s="64"/>
      <c r="AL1464" s="64"/>
      <c r="AM1464" s="64"/>
      <c r="AN1464" s="64"/>
      <c r="AO1464" s="64"/>
      <c r="AP1464" s="64"/>
      <c r="AQ1464" s="64"/>
      <c r="AR1464" s="64"/>
      <c r="AS1464" s="64"/>
      <c r="AT1464" s="64"/>
      <c r="AU1464" s="68"/>
      <c r="BC1464" s="64"/>
      <c r="BD1464" s="64"/>
      <c r="BE1464" s="65"/>
      <c r="BF1464" s="65"/>
      <c r="BG1464" s="65"/>
      <c r="BH1464" s="65"/>
      <c r="BI1464" s="20"/>
      <c r="BJ1464" s="20"/>
      <c r="BK1464" s="20"/>
      <c r="BL1464" s="20"/>
      <c r="BM1464" s="64"/>
      <c r="BN1464" s="65"/>
      <c r="BO1464" s="64"/>
      <c r="BP1464" s="65"/>
      <c r="BQ1464" s="64"/>
      <c r="BR1464" s="65"/>
      <c r="BS1464" s="64"/>
      <c r="BT1464" s="67"/>
      <c r="BU1464" s="64"/>
      <c r="BV1464" s="64"/>
      <c r="BW1464" s="64"/>
      <c r="BX1464" s="64"/>
      <c r="BY1464" s="64"/>
      <c r="BZ1464" s="64"/>
      <c r="CA1464" s="64"/>
      <c r="CB1464" s="64"/>
      <c r="CC1464" s="64"/>
      <c r="CD1464" s="64"/>
      <c r="CE1464" s="64"/>
      <c r="CF1464" s="64"/>
      <c r="CG1464" s="64" t="s">
        <v>5654</v>
      </c>
      <c r="CH1464" s="64"/>
      <c r="CI1464" s="64"/>
      <c r="CJ1464" s="64"/>
      <c r="CK1464"/>
      <c r="CP1464"/>
      <c r="CQ1464"/>
      <c r="CR1464"/>
      <c r="CS1464"/>
      <c r="CT1464"/>
      <c r="CU1464"/>
      <c r="CV1464"/>
      <c r="CW1464" s="64"/>
    </row>
    <row r="1465" spans="1:101" s="17" customFormat="1" x14ac:dyDescent="0.25">
      <c r="A1465" s="64"/>
      <c r="C1465" s="64"/>
      <c r="D1465" s="64"/>
      <c r="E1465" s="64"/>
      <c r="F1465" s="66"/>
      <c r="W1465" s="20"/>
      <c r="X1465" s="64"/>
      <c r="Y1465" s="64"/>
      <c r="Z1465" s="20"/>
      <c r="AA1465" s="20"/>
      <c r="AB1465" s="20"/>
      <c r="AC1465" s="64"/>
      <c r="AD1465" s="64"/>
      <c r="AE1465" s="64"/>
      <c r="AF1465" s="20"/>
      <c r="AG1465" s="64" t="s">
        <v>5721</v>
      </c>
      <c r="AI1465" s="64"/>
      <c r="AK1465" s="64"/>
      <c r="AL1465" s="64"/>
      <c r="AM1465" s="64"/>
      <c r="AN1465" s="64"/>
      <c r="AO1465" s="64"/>
      <c r="AP1465" s="64"/>
      <c r="AQ1465" s="64"/>
      <c r="AR1465" s="64"/>
      <c r="AS1465" s="64"/>
      <c r="AT1465" s="64"/>
      <c r="AU1465" s="68"/>
      <c r="BC1465" s="64"/>
      <c r="BD1465" s="64"/>
      <c r="BE1465" s="65"/>
      <c r="BF1465" s="65"/>
      <c r="BG1465" s="65"/>
      <c r="BH1465" s="65"/>
      <c r="BI1465" s="20"/>
      <c r="BJ1465" s="20"/>
      <c r="BK1465" s="20"/>
      <c r="BL1465" s="20"/>
      <c r="BM1465" s="64"/>
      <c r="BN1465" s="65"/>
      <c r="BO1465" s="64"/>
      <c r="BP1465" s="65"/>
      <c r="BQ1465" s="64"/>
      <c r="BR1465" s="65"/>
      <c r="BS1465" s="64"/>
      <c r="BT1465" s="67"/>
      <c r="BU1465" s="64"/>
      <c r="BV1465" s="64"/>
      <c r="BW1465" s="64"/>
      <c r="BX1465" s="64"/>
      <c r="BY1465" s="64"/>
      <c r="BZ1465" s="64"/>
      <c r="CA1465" s="64"/>
      <c r="CB1465" s="64"/>
      <c r="CC1465" s="64"/>
      <c r="CD1465" s="64"/>
      <c r="CE1465" s="64"/>
      <c r="CF1465" s="64"/>
      <c r="CG1465" s="64" t="s">
        <v>5654</v>
      </c>
      <c r="CH1465" s="64"/>
      <c r="CI1465" s="64"/>
      <c r="CJ1465" s="64"/>
      <c r="CK1465"/>
      <c r="CP1465"/>
      <c r="CQ1465"/>
      <c r="CR1465"/>
      <c r="CS1465"/>
      <c r="CT1465"/>
      <c r="CU1465"/>
      <c r="CV1465"/>
      <c r="CW1465" s="64"/>
    </row>
    <row r="1466" spans="1:101" s="17" customFormat="1" x14ac:dyDescent="0.25">
      <c r="A1466" s="64"/>
      <c r="C1466" s="64"/>
      <c r="D1466" s="64"/>
      <c r="E1466" s="64"/>
      <c r="F1466" s="66"/>
      <c r="W1466" s="20"/>
      <c r="X1466" s="64"/>
      <c r="Y1466" s="64"/>
      <c r="Z1466" s="20"/>
      <c r="AA1466" s="20"/>
      <c r="AB1466" s="20"/>
      <c r="AC1466" s="64"/>
      <c r="AD1466" s="64"/>
      <c r="AE1466" s="64"/>
      <c r="AF1466" s="20"/>
      <c r="AG1466" s="64" t="s">
        <v>5724</v>
      </c>
      <c r="AI1466" s="64"/>
      <c r="AK1466" s="64"/>
      <c r="AL1466" s="64"/>
      <c r="AM1466" s="64"/>
      <c r="AN1466" s="64"/>
      <c r="AO1466" s="64"/>
      <c r="AP1466" s="64"/>
      <c r="AQ1466" s="64"/>
      <c r="AR1466" s="64"/>
      <c r="AS1466" s="64"/>
      <c r="AT1466" s="64"/>
      <c r="AU1466" s="68"/>
      <c r="BC1466" s="64"/>
      <c r="BD1466" s="64"/>
      <c r="BE1466" s="65"/>
      <c r="BF1466" s="65"/>
      <c r="BG1466" s="65"/>
      <c r="BH1466" s="65"/>
      <c r="BI1466" s="20"/>
      <c r="BJ1466" s="20"/>
      <c r="BK1466" s="20"/>
      <c r="BL1466" s="20"/>
      <c r="BM1466" s="64"/>
      <c r="BN1466" s="65"/>
      <c r="BO1466" s="64"/>
      <c r="BP1466" s="65"/>
      <c r="BQ1466" s="64"/>
      <c r="BR1466" s="65"/>
      <c r="BS1466" s="64"/>
      <c r="BT1466" s="67"/>
      <c r="BU1466" s="64"/>
      <c r="BV1466" s="64"/>
      <c r="BW1466" s="64"/>
      <c r="BX1466" s="64"/>
      <c r="BY1466" s="64"/>
      <c r="BZ1466" s="64"/>
      <c r="CA1466" s="64"/>
      <c r="CB1466" s="64"/>
      <c r="CC1466" s="64"/>
      <c r="CD1466" s="64"/>
      <c r="CE1466" s="64"/>
      <c r="CF1466" s="64"/>
      <c r="CG1466" s="64" t="s">
        <v>5654</v>
      </c>
      <c r="CH1466" s="64"/>
      <c r="CI1466" s="64"/>
      <c r="CJ1466" s="64"/>
      <c r="CK1466"/>
      <c r="CP1466"/>
      <c r="CQ1466"/>
      <c r="CR1466"/>
      <c r="CS1466"/>
      <c r="CT1466"/>
      <c r="CU1466"/>
      <c r="CV1466"/>
      <c r="CW1466" s="64"/>
    </row>
    <row r="1467" spans="1:101" s="17" customFormat="1" x14ac:dyDescent="0.25">
      <c r="A1467" s="64"/>
      <c r="C1467" s="64"/>
      <c r="D1467" s="64"/>
      <c r="E1467" s="64"/>
      <c r="F1467" s="66"/>
      <c r="W1467" s="20"/>
      <c r="X1467" s="64"/>
      <c r="Y1467" s="64"/>
      <c r="Z1467" s="20"/>
      <c r="AA1467" s="20"/>
      <c r="AB1467" s="20"/>
      <c r="AC1467" s="64"/>
      <c r="AD1467" s="64"/>
      <c r="AE1467" s="64"/>
      <c r="AF1467" s="20"/>
      <c r="AG1467" s="64" t="s">
        <v>5727</v>
      </c>
      <c r="AI1467" s="64"/>
      <c r="AK1467" s="64"/>
      <c r="AL1467" s="64"/>
      <c r="AM1467" s="64"/>
      <c r="AN1467" s="64"/>
      <c r="AO1467" s="64"/>
      <c r="AP1467" s="64"/>
      <c r="AQ1467" s="64"/>
      <c r="AR1467" s="64"/>
      <c r="AS1467" s="64"/>
      <c r="AT1467" s="64"/>
      <c r="AU1467" s="68"/>
      <c r="BC1467" s="64"/>
      <c r="BD1467" s="64"/>
      <c r="BE1467" s="65"/>
      <c r="BF1467" s="65"/>
      <c r="BG1467" s="65"/>
      <c r="BH1467" s="65"/>
      <c r="BI1467" s="20"/>
      <c r="BJ1467" s="20"/>
      <c r="BK1467" s="20"/>
      <c r="BL1467" s="20"/>
      <c r="BM1467" s="64"/>
      <c r="BN1467" s="65"/>
      <c r="BO1467" s="64"/>
      <c r="BP1467" s="65"/>
      <c r="BQ1467" s="64"/>
      <c r="BR1467" s="65"/>
      <c r="BS1467" s="64"/>
      <c r="BT1467" s="67"/>
      <c r="BU1467" s="64"/>
      <c r="BV1467" s="64"/>
      <c r="BW1467" s="64"/>
      <c r="BX1467" s="64"/>
      <c r="BY1467" s="64"/>
      <c r="BZ1467" s="64"/>
      <c r="CA1467" s="64"/>
      <c r="CB1467" s="64"/>
      <c r="CC1467" s="64"/>
      <c r="CD1467" s="64"/>
      <c r="CE1467" s="64"/>
      <c r="CF1467" s="64"/>
      <c r="CG1467" s="64" t="s">
        <v>5654</v>
      </c>
      <c r="CH1467" s="64"/>
      <c r="CI1467" s="64"/>
      <c r="CJ1467" s="64"/>
      <c r="CK1467"/>
      <c r="CP1467"/>
      <c r="CQ1467"/>
      <c r="CR1467"/>
      <c r="CS1467"/>
      <c r="CT1467"/>
      <c r="CU1467"/>
      <c r="CV1467"/>
      <c r="CW1467" s="64"/>
    </row>
    <row r="1468" spans="1:101" s="17" customFormat="1" x14ac:dyDescent="0.25">
      <c r="A1468" s="64"/>
      <c r="C1468" s="64"/>
      <c r="D1468" s="64"/>
      <c r="E1468" s="64"/>
      <c r="F1468" s="66"/>
      <c r="W1468" s="20"/>
      <c r="X1468" s="64"/>
      <c r="Y1468" s="64"/>
      <c r="Z1468" s="20"/>
      <c r="AA1468" s="20"/>
      <c r="AB1468" s="20"/>
      <c r="AC1468" s="64"/>
      <c r="AD1468" s="64"/>
      <c r="AE1468" s="64"/>
      <c r="AF1468" s="20"/>
      <c r="AG1468" s="64" t="s">
        <v>5730</v>
      </c>
      <c r="AI1468" s="64"/>
      <c r="AK1468" s="64"/>
      <c r="AL1468" s="64"/>
      <c r="AM1468" s="64"/>
      <c r="AN1468" s="64"/>
      <c r="AO1468" s="64"/>
      <c r="AP1468" s="64"/>
      <c r="AQ1468" s="64"/>
      <c r="AR1468" s="64"/>
      <c r="AS1468" s="64"/>
      <c r="AT1468" s="64"/>
      <c r="AU1468" s="68"/>
      <c r="BC1468" s="64"/>
      <c r="BD1468" s="64"/>
      <c r="BE1468" s="65"/>
      <c r="BF1468" s="65"/>
      <c r="BG1468" s="65"/>
      <c r="BH1468" s="65"/>
      <c r="BI1468" s="20"/>
      <c r="BJ1468" s="20"/>
      <c r="BK1468" s="20"/>
      <c r="BL1468" s="20"/>
      <c r="BM1468" s="64"/>
      <c r="BN1468" s="65"/>
      <c r="BO1468" s="64"/>
      <c r="BP1468" s="65"/>
      <c r="BQ1468" s="64"/>
      <c r="BR1468" s="65"/>
      <c r="BS1468" s="64"/>
      <c r="BT1468" s="67"/>
      <c r="BU1468" s="64"/>
      <c r="BV1468" s="64"/>
      <c r="BW1468" s="64"/>
      <c r="BX1468" s="64"/>
      <c r="BY1468" s="64"/>
      <c r="BZ1468" s="64"/>
      <c r="CA1468" s="64"/>
      <c r="CB1468" s="64"/>
      <c r="CC1468" s="64"/>
      <c r="CD1468" s="64"/>
      <c r="CE1468" s="64"/>
      <c r="CF1468" s="64"/>
      <c r="CG1468" s="64" t="s">
        <v>5654</v>
      </c>
      <c r="CH1468" s="64"/>
      <c r="CI1468" s="64"/>
      <c r="CJ1468" s="64"/>
      <c r="CK1468"/>
      <c r="CP1468"/>
      <c r="CQ1468"/>
      <c r="CR1468"/>
      <c r="CS1468"/>
      <c r="CT1468"/>
      <c r="CU1468"/>
      <c r="CV1468"/>
      <c r="CW1468" s="64"/>
    </row>
    <row r="1469" spans="1:101" s="17" customFormat="1" x14ac:dyDescent="0.25">
      <c r="A1469" s="64"/>
      <c r="C1469" s="64"/>
      <c r="D1469" s="64"/>
      <c r="E1469" s="64"/>
      <c r="F1469" s="66"/>
      <c r="W1469" s="20"/>
      <c r="X1469" s="64"/>
      <c r="Y1469" s="64"/>
      <c r="Z1469" s="20"/>
      <c r="AA1469" s="20"/>
      <c r="AB1469" s="20"/>
      <c r="AC1469" s="64"/>
      <c r="AD1469" s="64"/>
      <c r="AE1469" s="64"/>
      <c r="AF1469" s="20"/>
      <c r="AG1469" s="64" t="s">
        <v>5733</v>
      </c>
      <c r="AI1469" s="64"/>
      <c r="AK1469" s="64"/>
      <c r="AL1469" s="64"/>
      <c r="AM1469" s="64"/>
      <c r="AN1469" s="64"/>
      <c r="AO1469" s="64"/>
      <c r="AP1469" s="64"/>
      <c r="AQ1469" s="64"/>
      <c r="AR1469" s="64"/>
      <c r="AS1469" s="64"/>
      <c r="AT1469" s="64"/>
      <c r="AU1469" s="68"/>
      <c r="BC1469" s="64"/>
      <c r="BD1469" s="64"/>
      <c r="BE1469" s="65"/>
      <c r="BF1469" s="65"/>
      <c r="BG1469" s="65"/>
      <c r="BH1469" s="65"/>
      <c r="BI1469" s="20"/>
      <c r="BJ1469" s="20"/>
      <c r="BK1469" s="20"/>
      <c r="BL1469" s="20"/>
      <c r="BM1469" s="64"/>
      <c r="BN1469" s="65"/>
      <c r="BO1469" s="64"/>
      <c r="BP1469" s="65"/>
      <c r="BQ1469" s="64"/>
      <c r="BR1469" s="65"/>
      <c r="BS1469" s="64"/>
      <c r="BT1469" s="67"/>
      <c r="BU1469" s="64"/>
      <c r="BV1469" s="64"/>
      <c r="BW1469" s="64"/>
      <c r="BX1469" s="64"/>
      <c r="BY1469" s="64"/>
      <c r="BZ1469" s="64"/>
      <c r="CA1469" s="64"/>
      <c r="CB1469" s="64"/>
      <c r="CC1469" s="64"/>
      <c r="CD1469" s="64"/>
      <c r="CE1469" s="64"/>
      <c r="CF1469" s="64"/>
      <c r="CG1469" s="64" t="s">
        <v>5654</v>
      </c>
      <c r="CH1469" s="64"/>
      <c r="CI1469" s="64"/>
      <c r="CJ1469" s="64"/>
      <c r="CK1469"/>
      <c r="CP1469"/>
      <c r="CQ1469"/>
      <c r="CR1469"/>
      <c r="CS1469"/>
      <c r="CT1469"/>
      <c r="CU1469"/>
      <c r="CV1469"/>
      <c r="CW1469" s="64"/>
    </row>
    <row r="1470" spans="1:101" s="17" customFormat="1" x14ac:dyDescent="0.25">
      <c r="A1470" s="64"/>
      <c r="C1470" s="64"/>
      <c r="D1470" s="64"/>
      <c r="E1470" s="64"/>
      <c r="F1470" s="66"/>
      <c r="W1470" s="20"/>
      <c r="X1470" s="64"/>
      <c r="Y1470" s="64"/>
      <c r="Z1470" s="20"/>
      <c r="AA1470" s="20"/>
      <c r="AB1470" s="20"/>
      <c r="AC1470" s="64"/>
      <c r="AD1470" s="64"/>
      <c r="AE1470" s="64"/>
      <c r="AF1470" s="20"/>
      <c r="AG1470" s="64" t="s">
        <v>5736</v>
      </c>
      <c r="AI1470" s="64"/>
      <c r="AK1470" s="64"/>
      <c r="AL1470" s="64"/>
      <c r="AM1470" s="64"/>
      <c r="AN1470" s="64"/>
      <c r="AO1470" s="64"/>
      <c r="AP1470" s="64"/>
      <c r="AQ1470" s="64"/>
      <c r="AR1470" s="64"/>
      <c r="AS1470" s="64"/>
      <c r="AT1470" s="64"/>
      <c r="AU1470" s="68"/>
      <c r="BC1470" s="64"/>
      <c r="BD1470" s="64"/>
      <c r="BE1470" s="65"/>
      <c r="BF1470" s="65"/>
      <c r="BG1470" s="65"/>
      <c r="BH1470" s="65"/>
      <c r="BI1470" s="20"/>
      <c r="BJ1470" s="20"/>
      <c r="BK1470" s="20"/>
      <c r="BL1470" s="20"/>
      <c r="BM1470" s="64"/>
      <c r="BN1470" s="65"/>
      <c r="BO1470" s="64"/>
      <c r="BP1470" s="65"/>
      <c r="BQ1470" s="64"/>
      <c r="BR1470" s="65"/>
      <c r="BS1470" s="64"/>
      <c r="BT1470" s="67"/>
      <c r="BU1470" s="64"/>
      <c r="BV1470" s="64"/>
      <c r="BW1470" s="64"/>
      <c r="BX1470" s="64"/>
      <c r="BY1470" s="64"/>
      <c r="BZ1470" s="64"/>
      <c r="CA1470" s="64"/>
      <c r="CB1470" s="64"/>
      <c r="CC1470" s="64"/>
      <c r="CD1470" s="64"/>
      <c r="CE1470" s="64"/>
      <c r="CF1470" s="64"/>
      <c r="CG1470" s="64" t="s">
        <v>5654</v>
      </c>
      <c r="CH1470" s="64"/>
      <c r="CI1470" s="64"/>
      <c r="CJ1470" s="64"/>
      <c r="CK1470"/>
      <c r="CP1470"/>
      <c r="CQ1470"/>
      <c r="CR1470"/>
      <c r="CS1470"/>
      <c r="CT1470"/>
      <c r="CU1470"/>
      <c r="CV1470"/>
      <c r="CW1470" s="64"/>
    </row>
    <row r="1471" spans="1:101" s="17" customFormat="1" x14ac:dyDescent="0.25">
      <c r="A1471" s="64"/>
      <c r="C1471" s="64"/>
      <c r="D1471" s="64"/>
      <c r="E1471" s="64"/>
      <c r="F1471" s="66"/>
      <c r="W1471" s="20"/>
      <c r="X1471" s="64"/>
      <c r="Y1471" s="64"/>
      <c r="Z1471" s="20"/>
      <c r="AA1471" s="20"/>
      <c r="AB1471" s="20"/>
      <c r="AC1471" s="64"/>
      <c r="AD1471" s="64"/>
      <c r="AE1471" s="64"/>
      <c r="AF1471" s="20"/>
      <c r="AG1471" s="64" t="s">
        <v>5739</v>
      </c>
      <c r="AI1471" s="64"/>
      <c r="AK1471" s="64"/>
      <c r="AL1471" s="64"/>
      <c r="AM1471" s="64"/>
      <c r="AN1471" s="64"/>
      <c r="AO1471" s="64"/>
      <c r="AP1471" s="64"/>
      <c r="AQ1471" s="64"/>
      <c r="AR1471" s="64"/>
      <c r="AS1471" s="64"/>
      <c r="AT1471" s="64"/>
      <c r="AU1471" s="68"/>
      <c r="BC1471" s="64"/>
      <c r="BD1471" s="64"/>
      <c r="BE1471" s="65"/>
      <c r="BF1471" s="65"/>
      <c r="BG1471" s="65"/>
      <c r="BH1471" s="65"/>
      <c r="BI1471" s="20"/>
      <c r="BJ1471" s="20"/>
      <c r="BK1471" s="20"/>
      <c r="BL1471" s="20"/>
      <c r="BM1471" s="64"/>
      <c r="BN1471" s="65"/>
      <c r="BO1471" s="64"/>
      <c r="BP1471" s="65"/>
      <c r="BQ1471" s="64"/>
      <c r="BR1471" s="65"/>
      <c r="BS1471" s="64"/>
      <c r="BT1471" s="67"/>
      <c r="BU1471" s="64"/>
      <c r="BV1471" s="64"/>
      <c r="BW1471" s="64"/>
      <c r="BX1471" s="64"/>
      <c r="BY1471" s="64"/>
      <c r="BZ1471" s="64"/>
      <c r="CA1471" s="64"/>
      <c r="CB1471" s="64"/>
      <c r="CC1471" s="64"/>
      <c r="CD1471" s="64"/>
      <c r="CE1471" s="64"/>
      <c r="CF1471" s="64"/>
      <c r="CG1471" s="64" t="s">
        <v>5654</v>
      </c>
      <c r="CH1471" s="64"/>
      <c r="CI1471" s="64"/>
      <c r="CJ1471" s="64"/>
      <c r="CK1471"/>
      <c r="CP1471"/>
      <c r="CQ1471"/>
      <c r="CR1471"/>
      <c r="CS1471"/>
      <c r="CT1471"/>
      <c r="CU1471"/>
      <c r="CV1471"/>
      <c r="CW1471" s="64"/>
    </row>
    <row r="1472" spans="1:101" s="17" customFormat="1" x14ac:dyDescent="0.25">
      <c r="A1472" s="64"/>
      <c r="C1472" s="64"/>
      <c r="D1472" s="64"/>
      <c r="E1472" s="64"/>
      <c r="F1472" s="66"/>
      <c r="W1472" s="20"/>
      <c r="X1472" s="64"/>
      <c r="Y1472" s="64"/>
      <c r="Z1472" s="20"/>
      <c r="AA1472" s="20"/>
      <c r="AB1472" s="20"/>
      <c r="AC1472" s="64"/>
      <c r="AD1472" s="64"/>
      <c r="AE1472" s="64"/>
      <c r="AF1472" s="20"/>
      <c r="AG1472" s="64" t="s">
        <v>5742</v>
      </c>
      <c r="AI1472" s="64"/>
      <c r="AK1472" s="64"/>
      <c r="AL1472" s="64"/>
      <c r="AM1472" s="64"/>
      <c r="AN1472" s="64"/>
      <c r="AO1472" s="64"/>
      <c r="AP1472" s="64"/>
      <c r="AQ1472" s="64"/>
      <c r="AR1472" s="64"/>
      <c r="AS1472" s="64"/>
      <c r="AT1472" s="64"/>
      <c r="AU1472" s="68"/>
      <c r="BC1472" s="64"/>
      <c r="BD1472" s="64"/>
      <c r="BE1472" s="65"/>
      <c r="BF1472" s="65"/>
      <c r="BG1472" s="65"/>
      <c r="BH1472" s="65"/>
      <c r="BI1472" s="20"/>
      <c r="BJ1472" s="20"/>
      <c r="BK1472" s="20"/>
      <c r="BL1472" s="20"/>
      <c r="BM1472" s="64"/>
      <c r="BN1472" s="65"/>
      <c r="BO1472" s="64"/>
      <c r="BP1472" s="65"/>
      <c r="BQ1472" s="64"/>
      <c r="BR1472" s="65"/>
      <c r="BS1472" s="64"/>
      <c r="BT1472" s="67"/>
      <c r="BU1472" s="64"/>
      <c r="BV1472" s="64"/>
      <c r="BW1472" s="64"/>
      <c r="BX1472" s="64"/>
      <c r="BY1472" s="64"/>
      <c r="BZ1472" s="64"/>
      <c r="CA1472" s="64"/>
      <c r="CB1472" s="64"/>
      <c r="CC1472" s="64"/>
      <c r="CD1472" s="64"/>
      <c r="CE1472" s="64"/>
      <c r="CF1472" s="64"/>
      <c r="CG1472" s="64" t="s">
        <v>5654</v>
      </c>
      <c r="CH1472" s="64"/>
      <c r="CI1472" s="64"/>
      <c r="CJ1472" s="64"/>
      <c r="CK1472"/>
      <c r="CP1472"/>
      <c r="CQ1472"/>
      <c r="CR1472"/>
      <c r="CS1472"/>
      <c r="CT1472"/>
      <c r="CU1472"/>
      <c r="CV1472"/>
      <c r="CW1472" s="64"/>
    </row>
    <row r="1473" spans="1:101" s="17" customFormat="1" x14ac:dyDescent="0.25">
      <c r="A1473" s="64"/>
      <c r="C1473" s="64"/>
      <c r="D1473" s="64"/>
      <c r="E1473" s="64"/>
      <c r="F1473" s="66"/>
      <c r="W1473" s="20"/>
      <c r="X1473" s="64"/>
      <c r="Y1473" s="64"/>
      <c r="Z1473" s="20"/>
      <c r="AA1473" s="20"/>
      <c r="AB1473" s="20"/>
      <c r="AC1473" s="64"/>
      <c r="AD1473" s="64"/>
      <c r="AE1473" s="64"/>
      <c r="AF1473" s="20"/>
      <c r="AG1473" s="64" t="s">
        <v>5745</v>
      </c>
      <c r="AI1473" s="64"/>
      <c r="AK1473" s="64"/>
      <c r="AL1473" s="64"/>
      <c r="AM1473" s="64"/>
      <c r="AN1473" s="64"/>
      <c r="AO1473" s="64"/>
      <c r="AP1473" s="64"/>
      <c r="AQ1473" s="64"/>
      <c r="AR1473" s="64"/>
      <c r="AS1473" s="64"/>
      <c r="AT1473" s="64"/>
      <c r="AU1473" s="68"/>
      <c r="BC1473" s="64"/>
      <c r="BD1473" s="64"/>
      <c r="BE1473" s="65"/>
      <c r="BF1473" s="65"/>
      <c r="BG1473" s="65"/>
      <c r="BH1473" s="65"/>
      <c r="BI1473" s="20"/>
      <c r="BJ1473" s="20"/>
      <c r="BK1473" s="20"/>
      <c r="BL1473" s="20"/>
      <c r="BM1473" s="64"/>
      <c r="BN1473" s="65"/>
      <c r="BO1473" s="64"/>
      <c r="BP1473" s="65"/>
      <c r="BQ1473" s="64"/>
      <c r="BR1473" s="65"/>
      <c r="BS1473" s="64"/>
      <c r="BT1473" s="67"/>
      <c r="BU1473" s="64"/>
      <c r="BV1473" s="64"/>
      <c r="BW1473" s="64"/>
      <c r="BX1473" s="64"/>
      <c r="BY1473" s="64"/>
      <c r="BZ1473" s="64"/>
      <c r="CA1473" s="64"/>
      <c r="CB1473" s="64"/>
      <c r="CC1473" s="64"/>
      <c r="CD1473" s="64"/>
      <c r="CE1473" s="64"/>
      <c r="CF1473" s="64"/>
      <c r="CG1473" s="64" t="s">
        <v>5654</v>
      </c>
      <c r="CH1473" s="64"/>
      <c r="CI1473" s="64"/>
      <c r="CJ1473" s="64"/>
      <c r="CK1473"/>
      <c r="CP1473"/>
      <c r="CQ1473"/>
      <c r="CR1473"/>
      <c r="CS1473"/>
      <c r="CT1473"/>
      <c r="CU1473"/>
      <c r="CV1473"/>
      <c r="CW1473" s="64"/>
    </row>
    <row r="1474" spans="1:101" s="17" customFormat="1" x14ac:dyDescent="0.25">
      <c r="A1474" s="64"/>
      <c r="C1474" s="64"/>
      <c r="D1474" s="64"/>
      <c r="E1474" s="64"/>
      <c r="F1474" s="66"/>
      <c r="W1474" s="20"/>
      <c r="X1474" s="64"/>
      <c r="Y1474" s="64"/>
      <c r="Z1474" s="20"/>
      <c r="AA1474" s="20"/>
      <c r="AB1474" s="20"/>
      <c r="AC1474" s="64"/>
      <c r="AD1474" s="64"/>
      <c r="AE1474" s="64"/>
      <c r="AF1474" s="20"/>
      <c r="AG1474" s="64" t="s">
        <v>5748</v>
      </c>
      <c r="AI1474" s="64"/>
      <c r="AK1474" s="64"/>
      <c r="AL1474" s="64"/>
      <c r="AM1474" s="64"/>
      <c r="AN1474" s="64"/>
      <c r="AO1474" s="64"/>
      <c r="AP1474" s="64"/>
      <c r="AQ1474" s="64"/>
      <c r="AR1474" s="64"/>
      <c r="AS1474" s="64"/>
      <c r="AT1474" s="64"/>
      <c r="AU1474" s="68"/>
      <c r="BC1474" s="64"/>
      <c r="BD1474" s="64"/>
      <c r="BE1474" s="65"/>
      <c r="BF1474" s="65"/>
      <c r="BG1474" s="65"/>
      <c r="BH1474" s="65"/>
      <c r="BI1474" s="20"/>
      <c r="BJ1474" s="20"/>
      <c r="BK1474" s="20"/>
      <c r="BL1474" s="20"/>
      <c r="BM1474" s="64"/>
      <c r="BN1474" s="65"/>
      <c r="BO1474" s="64"/>
      <c r="BP1474" s="65"/>
      <c r="BQ1474" s="64"/>
      <c r="BR1474" s="65"/>
      <c r="BS1474" s="64"/>
      <c r="BT1474" s="67"/>
      <c r="BU1474" s="64"/>
      <c r="BV1474" s="64"/>
      <c r="BW1474" s="64"/>
      <c r="BX1474" s="64"/>
      <c r="BY1474" s="64"/>
      <c r="BZ1474" s="64"/>
      <c r="CA1474" s="64"/>
      <c r="CB1474" s="64"/>
      <c r="CC1474" s="64"/>
      <c r="CD1474" s="64"/>
      <c r="CE1474" s="64"/>
      <c r="CF1474" s="64"/>
      <c r="CG1474" s="64" t="s">
        <v>5654</v>
      </c>
      <c r="CH1474" s="64"/>
      <c r="CI1474" s="64"/>
      <c r="CJ1474" s="64"/>
      <c r="CK1474"/>
      <c r="CP1474"/>
      <c r="CQ1474"/>
      <c r="CR1474"/>
      <c r="CS1474"/>
      <c r="CT1474"/>
      <c r="CU1474"/>
      <c r="CV1474"/>
      <c r="CW1474" s="64"/>
    </row>
    <row r="1475" spans="1:101" s="17" customFormat="1" x14ac:dyDescent="0.25">
      <c r="A1475" s="64"/>
      <c r="C1475" s="64"/>
      <c r="D1475" s="64"/>
      <c r="E1475" s="64"/>
      <c r="F1475" s="66"/>
      <c r="W1475" s="20"/>
      <c r="X1475" s="64"/>
      <c r="Y1475" s="64"/>
      <c r="Z1475" s="20"/>
      <c r="AA1475" s="20"/>
      <c r="AB1475" s="20"/>
      <c r="AC1475" s="64"/>
      <c r="AD1475" s="64"/>
      <c r="AE1475" s="64"/>
      <c r="AF1475" s="20"/>
      <c r="AG1475" s="64" t="s">
        <v>5752</v>
      </c>
      <c r="AI1475" s="64"/>
      <c r="AK1475" s="64"/>
      <c r="AL1475" s="64"/>
      <c r="AM1475" s="64"/>
      <c r="AN1475" s="64"/>
      <c r="AO1475" s="64"/>
      <c r="AP1475" s="64"/>
      <c r="AQ1475" s="64"/>
      <c r="AR1475" s="64"/>
      <c r="AS1475" s="64"/>
      <c r="AT1475" s="64"/>
      <c r="AU1475" s="68"/>
      <c r="BC1475" s="64"/>
      <c r="BD1475" s="64"/>
      <c r="BE1475" s="65"/>
      <c r="BF1475" s="65"/>
      <c r="BG1475" s="65"/>
      <c r="BH1475" s="65"/>
      <c r="BI1475" s="20"/>
      <c r="BJ1475" s="20"/>
      <c r="BK1475" s="20"/>
      <c r="BL1475" s="20"/>
      <c r="BM1475" s="64"/>
      <c r="BN1475" s="65"/>
      <c r="BO1475" s="64"/>
      <c r="BP1475" s="65"/>
      <c r="BQ1475" s="64"/>
      <c r="BR1475" s="65"/>
      <c r="BS1475" s="64"/>
      <c r="BT1475" s="67"/>
      <c r="BU1475" s="64"/>
      <c r="BV1475" s="64"/>
      <c r="BW1475" s="64"/>
      <c r="BX1475" s="64"/>
      <c r="BY1475" s="64"/>
      <c r="BZ1475" s="64"/>
      <c r="CA1475" s="64"/>
      <c r="CB1475" s="64"/>
      <c r="CC1475" s="64"/>
      <c r="CD1475" s="64"/>
      <c r="CE1475" s="64"/>
      <c r="CF1475" s="64"/>
      <c r="CG1475" s="64" t="s">
        <v>5654</v>
      </c>
      <c r="CH1475" s="64"/>
      <c r="CI1475" s="64"/>
      <c r="CJ1475" s="64"/>
      <c r="CK1475"/>
      <c r="CP1475"/>
      <c r="CQ1475"/>
      <c r="CR1475"/>
      <c r="CS1475"/>
      <c r="CT1475"/>
      <c r="CU1475"/>
      <c r="CV1475"/>
      <c r="CW1475" s="64"/>
    </row>
    <row r="1476" spans="1:101" s="17" customFormat="1" x14ac:dyDescent="0.25">
      <c r="A1476" s="64"/>
      <c r="C1476" s="64"/>
      <c r="D1476" s="64"/>
      <c r="E1476" s="64"/>
      <c r="F1476" s="66"/>
      <c r="W1476" s="20"/>
      <c r="X1476" s="64"/>
      <c r="Y1476" s="64"/>
      <c r="Z1476" s="20"/>
      <c r="AA1476" s="20"/>
      <c r="AB1476" s="20"/>
      <c r="AC1476" s="64"/>
      <c r="AD1476" s="64"/>
      <c r="AE1476" s="64"/>
      <c r="AF1476" s="20"/>
      <c r="AG1476" s="64" t="s">
        <v>5755</v>
      </c>
      <c r="AI1476" s="64"/>
      <c r="AK1476" s="64"/>
      <c r="AL1476" s="64"/>
      <c r="AM1476" s="64"/>
      <c r="AN1476" s="64"/>
      <c r="AO1476" s="64"/>
      <c r="AP1476" s="64"/>
      <c r="AQ1476" s="64"/>
      <c r="AR1476" s="64"/>
      <c r="AS1476" s="64"/>
      <c r="AT1476" s="64"/>
      <c r="AU1476" s="68"/>
      <c r="BC1476" s="64"/>
      <c r="BD1476" s="64"/>
      <c r="BE1476" s="65"/>
      <c r="BF1476" s="65"/>
      <c r="BG1476" s="65"/>
      <c r="BH1476" s="65"/>
      <c r="BI1476" s="20"/>
      <c r="BJ1476" s="20"/>
      <c r="BK1476" s="20"/>
      <c r="BL1476" s="20"/>
      <c r="BM1476" s="64"/>
      <c r="BN1476" s="65"/>
      <c r="BO1476" s="64"/>
      <c r="BP1476" s="65"/>
      <c r="BQ1476" s="64"/>
      <c r="BR1476" s="65"/>
      <c r="BS1476" s="64"/>
      <c r="BT1476" s="67"/>
      <c r="BU1476" s="64"/>
      <c r="BV1476" s="64"/>
      <c r="BW1476" s="64"/>
      <c r="BX1476" s="64"/>
      <c r="BY1476" s="64"/>
      <c r="BZ1476" s="64"/>
      <c r="CA1476" s="64"/>
      <c r="CB1476" s="64"/>
      <c r="CC1476" s="64"/>
      <c r="CD1476" s="64"/>
      <c r="CE1476" s="64"/>
      <c r="CF1476" s="64"/>
      <c r="CG1476" s="64" t="s">
        <v>5654</v>
      </c>
      <c r="CH1476" s="64"/>
      <c r="CI1476" s="64"/>
      <c r="CJ1476" s="64"/>
      <c r="CK1476"/>
      <c r="CP1476"/>
      <c r="CQ1476"/>
      <c r="CR1476"/>
      <c r="CS1476"/>
      <c r="CT1476"/>
      <c r="CU1476"/>
      <c r="CV1476"/>
      <c r="CW1476" s="64"/>
    </row>
    <row r="1477" spans="1:101" s="17" customFormat="1" x14ac:dyDescent="0.25">
      <c r="A1477" s="64"/>
      <c r="C1477" s="64"/>
      <c r="D1477" s="64"/>
      <c r="E1477" s="64"/>
      <c r="F1477" s="66"/>
      <c r="W1477" s="20"/>
      <c r="X1477" s="64"/>
      <c r="Y1477" s="64"/>
      <c r="Z1477" s="20"/>
      <c r="AA1477" s="20"/>
      <c r="AB1477" s="20"/>
      <c r="AC1477" s="64"/>
      <c r="AD1477" s="64"/>
      <c r="AE1477" s="64"/>
      <c r="AF1477" s="20"/>
      <c r="AG1477" s="64" t="s">
        <v>5758</v>
      </c>
      <c r="AI1477" s="64"/>
      <c r="AK1477" s="64"/>
      <c r="AL1477" s="64"/>
      <c r="AM1477" s="64"/>
      <c r="AN1477" s="64"/>
      <c r="AO1477" s="64"/>
      <c r="AP1477" s="64"/>
      <c r="AQ1477" s="64"/>
      <c r="AR1477" s="64"/>
      <c r="AS1477" s="64"/>
      <c r="AT1477" s="64"/>
      <c r="AU1477" s="68"/>
      <c r="BC1477" s="64"/>
      <c r="BD1477" s="64"/>
      <c r="BE1477" s="65"/>
      <c r="BF1477" s="65"/>
      <c r="BG1477" s="65"/>
      <c r="BH1477" s="65"/>
      <c r="BI1477" s="20"/>
      <c r="BJ1477" s="20"/>
      <c r="BK1477" s="20"/>
      <c r="BL1477" s="20"/>
      <c r="BM1477" s="64"/>
      <c r="BN1477" s="65"/>
      <c r="BO1477" s="64"/>
      <c r="BP1477" s="65"/>
      <c r="BQ1477" s="64"/>
      <c r="BR1477" s="65"/>
      <c r="BS1477" s="64"/>
      <c r="BT1477" s="67"/>
      <c r="BU1477" s="64"/>
      <c r="BV1477" s="64"/>
      <c r="BW1477" s="64"/>
      <c r="BX1477" s="64"/>
      <c r="BY1477" s="64"/>
      <c r="BZ1477" s="64"/>
      <c r="CA1477" s="64"/>
      <c r="CB1477" s="64"/>
      <c r="CC1477" s="64"/>
      <c r="CD1477" s="64"/>
      <c r="CE1477" s="64"/>
      <c r="CF1477" s="64"/>
      <c r="CG1477" s="64" t="s">
        <v>5654</v>
      </c>
      <c r="CH1477" s="64"/>
      <c r="CI1477" s="64"/>
      <c r="CJ1477" s="64"/>
      <c r="CK1477"/>
      <c r="CP1477"/>
      <c r="CQ1477"/>
      <c r="CR1477"/>
      <c r="CS1477"/>
      <c r="CT1477"/>
      <c r="CU1477"/>
      <c r="CV1477"/>
      <c r="CW1477" s="64"/>
    </row>
    <row r="1478" spans="1:101" s="17" customFormat="1" x14ac:dyDescent="0.25">
      <c r="A1478" s="64"/>
      <c r="C1478" s="64"/>
      <c r="D1478" s="64"/>
      <c r="E1478" s="64"/>
      <c r="F1478" s="66"/>
      <c r="W1478" s="20"/>
      <c r="X1478" s="64"/>
      <c r="Y1478" s="64"/>
      <c r="Z1478" s="20"/>
      <c r="AA1478" s="20"/>
      <c r="AB1478" s="20"/>
      <c r="AC1478" s="64"/>
      <c r="AD1478" s="64"/>
      <c r="AE1478" s="64"/>
      <c r="AF1478" s="20"/>
      <c r="AG1478" s="64" t="s">
        <v>5761</v>
      </c>
      <c r="AI1478" s="64"/>
      <c r="AK1478" s="64"/>
      <c r="AL1478" s="64"/>
      <c r="AM1478" s="64"/>
      <c r="AN1478" s="64"/>
      <c r="AO1478" s="64"/>
      <c r="AP1478" s="64"/>
      <c r="AQ1478" s="64"/>
      <c r="AR1478" s="64"/>
      <c r="AS1478" s="64"/>
      <c r="AT1478" s="64"/>
      <c r="AU1478" s="68"/>
      <c r="BC1478" s="64"/>
      <c r="BD1478" s="64"/>
      <c r="BE1478" s="65"/>
      <c r="BF1478" s="65"/>
      <c r="BG1478" s="65"/>
      <c r="BH1478" s="65"/>
      <c r="BI1478" s="20"/>
      <c r="BJ1478" s="20"/>
      <c r="BK1478" s="20"/>
      <c r="BL1478" s="20"/>
      <c r="BM1478" s="64"/>
      <c r="BN1478" s="65"/>
      <c r="BO1478" s="64"/>
      <c r="BP1478" s="65"/>
      <c r="BQ1478" s="64"/>
      <c r="BR1478" s="65"/>
      <c r="BS1478" s="64"/>
      <c r="BT1478" s="67"/>
      <c r="BU1478" s="64"/>
      <c r="BV1478" s="64"/>
      <c r="BW1478" s="64"/>
      <c r="BX1478" s="64"/>
      <c r="BY1478" s="64"/>
      <c r="BZ1478" s="64"/>
      <c r="CA1478" s="64"/>
      <c r="CB1478" s="64"/>
      <c r="CC1478" s="64"/>
      <c r="CD1478" s="64"/>
      <c r="CE1478" s="64"/>
      <c r="CF1478" s="64"/>
      <c r="CG1478" s="64" t="s">
        <v>5654</v>
      </c>
      <c r="CH1478" s="64"/>
      <c r="CI1478" s="64"/>
      <c r="CJ1478" s="64"/>
      <c r="CK1478"/>
      <c r="CP1478"/>
      <c r="CQ1478"/>
      <c r="CR1478"/>
      <c r="CS1478"/>
      <c r="CT1478"/>
      <c r="CU1478"/>
      <c r="CV1478"/>
      <c r="CW1478" s="64"/>
    </row>
    <row r="1479" spans="1:101" s="17" customFormat="1" x14ac:dyDescent="0.25">
      <c r="A1479" s="64"/>
      <c r="C1479" s="64"/>
      <c r="D1479" s="64"/>
      <c r="E1479" s="64"/>
      <c r="F1479" s="66"/>
      <c r="W1479" s="20"/>
      <c r="X1479" s="64"/>
      <c r="Y1479" s="64"/>
      <c r="Z1479" s="20"/>
      <c r="AA1479" s="20"/>
      <c r="AB1479" s="20"/>
      <c r="AC1479" s="64"/>
      <c r="AD1479" s="64"/>
      <c r="AE1479" s="64"/>
      <c r="AF1479" s="20"/>
      <c r="AG1479" s="64" t="s">
        <v>5764</v>
      </c>
      <c r="AI1479" s="64"/>
      <c r="AK1479" s="64"/>
      <c r="AL1479" s="64"/>
      <c r="AM1479" s="64"/>
      <c r="AN1479" s="64"/>
      <c r="AO1479" s="64"/>
      <c r="AP1479" s="64"/>
      <c r="AQ1479" s="64"/>
      <c r="AR1479" s="64"/>
      <c r="AS1479" s="64"/>
      <c r="AT1479" s="64"/>
      <c r="AU1479" s="68"/>
      <c r="BC1479" s="64"/>
      <c r="BD1479" s="64"/>
      <c r="BE1479" s="65"/>
      <c r="BF1479" s="65"/>
      <c r="BG1479" s="65"/>
      <c r="BH1479" s="65"/>
      <c r="BI1479" s="20"/>
      <c r="BJ1479" s="20"/>
      <c r="BK1479" s="20"/>
      <c r="BL1479" s="20"/>
      <c r="BM1479" s="64"/>
      <c r="BN1479" s="65"/>
      <c r="BO1479" s="64"/>
      <c r="BP1479" s="65"/>
      <c r="BQ1479" s="64"/>
      <c r="BR1479" s="65"/>
      <c r="BS1479" s="64"/>
      <c r="BT1479" s="67"/>
      <c r="BU1479" s="64"/>
      <c r="BV1479" s="64"/>
      <c r="BW1479" s="64"/>
      <c r="BX1479" s="64"/>
      <c r="BY1479" s="64"/>
      <c r="BZ1479" s="64"/>
      <c r="CA1479" s="64"/>
      <c r="CB1479" s="64"/>
      <c r="CC1479" s="64"/>
      <c r="CD1479" s="64"/>
      <c r="CE1479" s="64"/>
      <c r="CF1479" s="64"/>
      <c r="CG1479" s="64" t="s">
        <v>5654</v>
      </c>
      <c r="CH1479" s="64"/>
      <c r="CI1479" s="64"/>
      <c r="CJ1479" s="64"/>
      <c r="CK1479"/>
      <c r="CP1479"/>
      <c r="CQ1479"/>
      <c r="CR1479"/>
      <c r="CS1479"/>
      <c r="CT1479"/>
      <c r="CU1479"/>
      <c r="CV1479"/>
      <c r="CW1479" s="64"/>
    </row>
    <row r="1480" spans="1:101" s="17" customFormat="1" x14ac:dyDescent="0.25">
      <c r="A1480" s="64"/>
      <c r="C1480" s="64"/>
      <c r="D1480" s="64"/>
      <c r="E1480" s="64"/>
      <c r="F1480" s="66"/>
      <c r="W1480" s="20"/>
      <c r="X1480" s="64"/>
      <c r="Y1480" s="64"/>
      <c r="Z1480" s="20"/>
      <c r="AA1480" s="20"/>
      <c r="AB1480" s="20"/>
      <c r="AC1480" s="64"/>
      <c r="AD1480" s="64"/>
      <c r="AE1480" s="64"/>
      <c r="AF1480" s="20"/>
      <c r="AG1480" s="64" t="s">
        <v>5767</v>
      </c>
      <c r="AI1480" s="64"/>
      <c r="AK1480" s="64"/>
      <c r="AL1480" s="64"/>
      <c r="AM1480" s="64"/>
      <c r="AN1480" s="64"/>
      <c r="AO1480" s="64"/>
      <c r="AP1480" s="64"/>
      <c r="AQ1480" s="64"/>
      <c r="AR1480" s="64"/>
      <c r="AS1480" s="64"/>
      <c r="AT1480" s="64"/>
      <c r="AU1480" s="68"/>
      <c r="BC1480" s="64"/>
      <c r="BD1480" s="64"/>
      <c r="BE1480" s="65"/>
      <c r="BF1480" s="65"/>
      <c r="BG1480" s="65"/>
      <c r="BH1480" s="65"/>
      <c r="BI1480" s="20"/>
      <c r="BJ1480" s="20"/>
      <c r="BK1480" s="20"/>
      <c r="BL1480" s="20"/>
      <c r="BM1480" s="64"/>
      <c r="BN1480" s="65"/>
      <c r="BO1480" s="64"/>
      <c r="BP1480" s="65"/>
      <c r="BQ1480" s="64"/>
      <c r="BR1480" s="65"/>
      <c r="BS1480" s="64"/>
      <c r="BT1480" s="67"/>
      <c r="BU1480" s="64"/>
      <c r="BV1480" s="64"/>
      <c r="BW1480" s="64"/>
      <c r="BX1480" s="64"/>
      <c r="BY1480" s="64"/>
      <c r="BZ1480" s="64"/>
      <c r="CA1480" s="64"/>
      <c r="CB1480" s="64"/>
      <c r="CC1480" s="64"/>
      <c r="CD1480" s="64"/>
      <c r="CE1480" s="64"/>
      <c r="CF1480" s="64"/>
      <c r="CG1480" s="64" t="s">
        <v>5654</v>
      </c>
      <c r="CH1480" s="64"/>
      <c r="CI1480" s="64"/>
      <c r="CJ1480" s="64"/>
      <c r="CK1480"/>
      <c r="CP1480"/>
      <c r="CQ1480"/>
      <c r="CR1480"/>
      <c r="CS1480"/>
      <c r="CT1480"/>
      <c r="CU1480"/>
      <c r="CV1480"/>
      <c r="CW1480" s="64"/>
    </row>
    <row r="1481" spans="1:101" s="17" customFormat="1" x14ac:dyDescent="0.25">
      <c r="A1481" s="64"/>
      <c r="C1481" s="64"/>
      <c r="D1481" s="64"/>
      <c r="E1481" s="64"/>
      <c r="F1481" s="66"/>
      <c r="W1481" s="20"/>
      <c r="X1481" s="64"/>
      <c r="Y1481" s="64"/>
      <c r="Z1481" s="20"/>
      <c r="AA1481" s="20"/>
      <c r="AB1481" s="20"/>
      <c r="AC1481" s="64"/>
      <c r="AD1481" s="64"/>
      <c r="AE1481" s="64"/>
      <c r="AF1481" s="20"/>
      <c r="AG1481" s="64" t="s">
        <v>5771</v>
      </c>
      <c r="AI1481" s="64"/>
      <c r="AK1481" s="64"/>
      <c r="AL1481" s="64"/>
      <c r="AM1481" s="64"/>
      <c r="AN1481" s="64"/>
      <c r="AO1481" s="64"/>
      <c r="AP1481" s="64"/>
      <c r="AQ1481" s="64"/>
      <c r="AR1481" s="64"/>
      <c r="AS1481" s="64"/>
      <c r="AT1481" s="64"/>
      <c r="AU1481" s="68"/>
      <c r="BC1481" s="64"/>
      <c r="BD1481" s="64"/>
      <c r="BE1481" s="65"/>
      <c r="BF1481" s="65"/>
      <c r="BG1481" s="65"/>
      <c r="BH1481" s="65"/>
      <c r="BI1481" s="20"/>
      <c r="BJ1481" s="20"/>
      <c r="BK1481" s="20"/>
      <c r="BL1481" s="20"/>
      <c r="BM1481" s="64"/>
      <c r="BN1481" s="65"/>
      <c r="BO1481" s="64"/>
      <c r="BP1481" s="65"/>
      <c r="BQ1481" s="64"/>
      <c r="BR1481" s="65"/>
      <c r="BS1481" s="64"/>
      <c r="BT1481" s="67"/>
      <c r="BU1481" s="64"/>
      <c r="BV1481" s="64"/>
      <c r="BW1481" s="64"/>
      <c r="BX1481" s="64"/>
      <c r="BY1481" s="64"/>
      <c r="BZ1481" s="64"/>
      <c r="CA1481" s="64"/>
      <c r="CB1481" s="64"/>
      <c r="CC1481" s="64"/>
      <c r="CD1481" s="64"/>
      <c r="CE1481" s="64"/>
      <c r="CF1481" s="64"/>
      <c r="CG1481" s="64" t="s">
        <v>5654</v>
      </c>
      <c r="CH1481" s="64"/>
      <c r="CI1481" s="64"/>
      <c r="CJ1481" s="64"/>
      <c r="CK1481"/>
      <c r="CP1481"/>
      <c r="CQ1481"/>
      <c r="CR1481"/>
      <c r="CS1481"/>
      <c r="CT1481"/>
      <c r="CU1481"/>
      <c r="CV1481"/>
      <c r="CW1481" s="64"/>
    </row>
    <row r="1482" spans="1:101" s="17" customFormat="1" x14ac:dyDescent="0.25">
      <c r="A1482" s="64"/>
      <c r="C1482" s="64"/>
      <c r="D1482" s="64"/>
      <c r="E1482" s="64"/>
      <c r="F1482" s="66"/>
      <c r="W1482" s="20"/>
      <c r="X1482" s="64"/>
      <c r="Y1482" s="64"/>
      <c r="Z1482" s="20"/>
      <c r="AA1482" s="20"/>
      <c r="AB1482" s="20"/>
      <c r="AC1482" s="64"/>
      <c r="AD1482" s="64"/>
      <c r="AE1482" s="64"/>
      <c r="AF1482" s="20"/>
      <c r="AG1482" s="64" t="s">
        <v>5774</v>
      </c>
      <c r="AI1482" s="64"/>
      <c r="AK1482" s="64"/>
      <c r="AL1482" s="64"/>
      <c r="AM1482" s="64"/>
      <c r="AN1482" s="64"/>
      <c r="AO1482" s="64"/>
      <c r="AP1482" s="64"/>
      <c r="AQ1482" s="64"/>
      <c r="AR1482" s="64"/>
      <c r="AS1482" s="64"/>
      <c r="AT1482" s="64"/>
      <c r="AU1482" s="68"/>
      <c r="BC1482" s="64"/>
      <c r="BD1482" s="64"/>
      <c r="BE1482" s="65"/>
      <c r="BF1482" s="65"/>
      <c r="BG1482" s="65"/>
      <c r="BH1482" s="65"/>
      <c r="BI1482" s="20"/>
      <c r="BJ1482" s="20"/>
      <c r="BK1482" s="20"/>
      <c r="BL1482" s="20"/>
      <c r="BM1482" s="64"/>
      <c r="BN1482" s="65"/>
      <c r="BO1482" s="64"/>
      <c r="BP1482" s="65"/>
      <c r="BQ1482" s="64"/>
      <c r="BR1482" s="65"/>
      <c r="BS1482" s="64"/>
      <c r="BT1482" s="67"/>
      <c r="BU1482" s="64"/>
      <c r="BV1482" s="64"/>
      <c r="BW1482" s="64"/>
      <c r="BX1482" s="64"/>
      <c r="BY1482" s="64"/>
      <c r="BZ1482" s="64"/>
      <c r="CA1482" s="64"/>
      <c r="CB1482" s="64"/>
      <c r="CC1482" s="64"/>
      <c r="CD1482" s="64"/>
      <c r="CE1482" s="64"/>
      <c r="CF1482" s="64"/>
      <c r="CG1482" s="64" t="s">
        <v>5654</v>
      </c>
      <c r="CH1482" s="64"/>
      <c r="CI1482" s="64"/>
      <c r="CJ1482" s="64"/>
      <c r="CK1482"/>
      <c r="CP1482"/>
      <c r="CQ1482"/>
      <c r="CR1482"/>
      <c r="CS1482"/>
      <c r="CT1482"/>
      <c r="CU1482"/>
      <c r="CV1482"/>
      <c r="CW1482" s="64"/>
    </row>
    <row r="1483" spans="1:101" s="17" customFormat="1" x14ac:dyDescent="0.25">
      <c r="A1483" s="64"/>
      <c r="C1483" s="64"/>
      <c r="D1483" s="64"/>
      <c r="E1483" s="64"/>
      <c r="F1483" s="66"/>
      <c r="W1483" s="20"/>
      <c r="X1483" s="64"/>
      <c r="Y1483" s="64"/>
      <c r="Z1483" s="20"/>
      <c r="AA1483" s="20"/>
      <c r="AB1483" s="20"/>
      <c r="AC1483" s="64"/>
      <c r="AD1483" s="64"/>
      <c r="AE1483" s="64"/>
      <c r="AF1483" s="20"/>
      <c r="AG1483" s="64" t="s">
        <v>5777</v>
      </c>
      <c r="AI1483" s="64"/>
      <c r="AK1483" s="64"/>
      <c r="AL1483" s="64"/>
      <c r="AM1483" s="64"/>
      <c r="AN1483" s="64"/>
      <c r="AO1483" s="64"/>
      <c r="AP1483" s="64"/>
      <c r="AQ1483" s="64"/>
      <c r="AR1483" s="64"/>
      <c r="AS1483" s="64"/>
      <c r="AT1483" s="64"/>
      <c r="AU1483" s="68"/>
      <c r="BC1483" s="64"/>
      <c r="BD1483" s="64"/>
      <c r="BE1483" s="65"/>
      <c r="BF1483" s="65"/>
      <c r="BG1483" s="65"/>
      <c r="BH1483" s="65"/>
      <c r="BI1483" s="20"/>
      <c r="BJ1483" s="20"/>
      <c r="BK1483" s="20"/>
      <c r="BL1483" s="20"/>
      <c r="BM1483" s="64"/>
      <c r="BN1483" s="65"/>
      <c r="BO1483" s="64"/>
      <c r="BP1483" s="65"/>
      <c r="BQ1483" s="64"/>
      <c r="BR1483" s="65"/>
      <c r="BS1483" s="64"/>
      <c r="BT1483" s="67"/>
      <c r="BU1483" s="64"/>
      <c r="BV1483" s="64"/>
      <c r="BW1483" s="64"/>
      <c r="BX1483" s="64"/>
      <c r="BY1483" s="64"/>
      <c r="BZ1483" s="64"/>
      <c r="CA1483" s="64"/>
      <c r="CB1483" s="64"/>
      <c r="CC1483" s="64"/>
      <c r="CD1483" s="64"/>
      <c r="CE1483" s="64"/>
      <c r="CF1483" s="64"/>
      <c r="CG1483" s="64" t="s">
        <v>5654</v>
      </c>
      <c r="CH1483" s="64"/>
      <c r="CI1483" s="64"/>
      <c r="CJ1483" s="64"/>
      <c r="CK1483"/>
      <c r="CP1483"/>
      <c r="CQ1483"/>
      <c r="CR1483"/>
      <c r="CS1483"/>
      <c r="CT1483"/>
      <c r="CU1483"/>
      <c r="CV1483"/>
      <c r="CW1483" s="64"/>
    </row>
    <row r="1484" spans="1:101" s="17" customFormat="1" x14ac:dyDescent="0.25">
      <c r="A1484" s="64"/>
      <c r="C1484" s="64"/>
      <c r="D1484" s="64"/>
      <c r="E1484" s="64"/>
      <c r="F1484" s="66"/>
      <c r="W1484" s="20"/>
      <c r="X1484" s="64"/>
      <c r="Y1484" s="64"/>
      <c r="Z1484" s="20"/>
      <c r="AA1484" s="20"/>
      <c r="AB1484" s="20"/>
      <c r="AC1484" s="64"/>
      <c r="AD1484" s="64"/>
      <c r="AE1484" s="64"/>
      <c r="AF1484" s="20"/>
      <c r="AG1484" s="64" t="s">
        <v>5781</v>
      </c>
      <c r="AI1484" s="64"/>
      <c r="AK1484" s="64"/>
      <c r="AL1484" s="64"/>
      <c r="AM1484" s="64"/>
      <c r="AN1484" s="64"/>
      <c r="AO1484" s="64"/>
      <c r="AP1484" s="64"/>
      <c r="AQ1484" s="64"/>
      <c r="AR1484" s="64"/>
      <c r="AS1484" s="64"/>
      <c r="AT1484" s="64"/>
      <c r="AU1484" s="68"/>
      <c r="BC1484" s="64"/>
      <c r="BD1484" s="64"/>
      <c r="BE1484" s="65"/>
      <c r="BF1484" s="65"/>
      <c r="BG1484" s="65"/>
      <c r="BH1484" s="65"/>
      <c r="BI1484" s="20"/>
      <c r="BJ1484" s="20"/>
      <c r="BK1484" s="20"/>
      <c r="BL1484" s="20"/>
      <c r="BM1484" s="64"/>
      <c r="BN1484" s="65"/>
      <c r="BO1484" s="64"/>
      <c r="BP1484" s="65"/>
      <c r="BQ1484" s="64"/>
      <c r="BR1484" s="65"/>
      <c r="BS1484" s="64"/>
      <c r="BT1484" s="67"/>
      <c r="BU1484" s="64"/>
      <c r="BV1484" s="64"/>
      <c r="BW1484" s="64"/>
      <c r="BX1484" s="64"/>
      <c r="BY1484" s="64"/>
      <c r="BZ1484" s="64"/>
      <c r="CA1484" s="64"/>
      <c r="CB1484" s="64"/>
      <c r="CC1484" s="64"/>
      <c r="CD1484" s="64"/>
      <c r="CE1484" s="64"/>
      <c r="CF1484" s="64"/>
      <c r="CG1484" s="64" t="s">
        <v>5654</v>
      </c>
      <c r="CH1484" s="64"/>
      <c r="CI1484" s="64"/>
      <c r="CJ1484" s="64"/>
      <c r="CK1484"/>
      <c r="CP1484"/>
      <c r="CQ1484"/>
      <c r="CR1484"/>
      <c r="CS1484"/>
      <c r="CT1484"/>
      <c r="CU1484"/>
      <c r="CV1484"/>
      <c r="CW1484" s="64"/>
    </row>
    <row r="1485" spans="1:101" s="17" customFormat="1" x14ac:dyDescent="0.25">
      <c r="A1485" s="64"/>
      <c r="C1485" s="64"/>
      <c r="D1485" s="64"/>
      <c r="E1485" s="64"/>
      <c r="F1485" s="66"/>
      <c r="W1485" s="20"/>
      <c r="X1485" s="64"/>
      <c r="Y1485" s="64"/>
      <c r="Z1485" s="20"/>
      <c r="AA1485" s="20"/>
      <c r="AB1485" s="20"/>
      <c r="AC1485" s="64"/>
      <c r="AD1485" s="64"/>
      <c r="AE1485" s="64"/>
      <c r="AF1485" s="20"/>
      <c r="AG1485" s="64" t="s">
        <v>5784</v>
      </c>
      <c r="AI1485" s="64"/>
      <c r="AK1485" s="64"/>
      <c r="AL1485" s="64"/>
      <c r="AM1485" s="64"/>
      <c r="AN1485" s="64"/>
      <c r="AO1485" s="64"/>
      <c r="AP1485" s="64"/>
      <c r="AQ1485" s="64"/>
      <c r="AR1485" s="64"/>
      <c r="AS1485" s="64"/>
      <c r="AT1485" s="64"/>
      <c r="AU1485" s="68"/>
      <c r="BC1485" s="64"/>
      <c r="BD1485" s="64"/>
      <c r="BE1485" s="65"/>
      <c r="BF1485" s="65"/>
      <c r="BG1485" s="65"/>
      <c r="BH1485" s="65"/>
      <c r="BI1485" s="20"/>
      <c r="BJ1485" s="20"/>
      <c r="BK1485" s="20"/>
      <c r="BL1485" s="20"/>
      <c r="BM1485" s="64"/>
      <c r="BN1485" s="65"/>
      <c r="BO1485" s="64"/>
      <c r="BP1485" s="65"/>
      <c r="BQ1485" s="64"/>
      <c r="BR1485" s="65"/>
      <c r="BS1485" s="64"/>
      <c r="BT1485" s="67"/>
      <c r="BU1485" s="64"/>
      <c r="BV1485" s="64"/>
      <c r="BW1485" s="64"/>
      <c r="BX1485" s="64"/>
      <c r="BY1485" s="64"/>
      <c r="BZ1485" s="64"/>
      <c r="CA1485" s="64"/>
      <c r="CB1485" s="64"/>
      <c r="CC1485" s="64"/>
      <c r="CD1485" s="64"/>
      <c r="CE1485" s="64"/>
      <c r="CF1485" s="64"/>
      <c r="CG1485" s="64" t="s">
        <v>5654</v>
      </c>
      <c r="CH1485" s="64"/>
      <c r="CI1485" s="64"/>
      <c r="CJ1485" s="64"/>
      <c r="CK1485"/>
      <c r="CP1485"/>
      <c r="CQ1485"/>
      <c r="CR1485"/>
      <c r="CS1485"/>
      <c r="CT1485"/>
      <c r="CU1485"/>
      <c r="CV1485"/>
      <c r="CW1485" s="64"/>
    </row>
    <row r="1486" spans="1:101" s="17" customFormat="1" x14ac:dyDescent="0.25">
      <c r="A1486" s="64"/>
      <c r="C1486" s="64"/>
      <c r="D1486" s="64"/>
      <c r="E1486" s="64"/>
      <c r="F1486" s="66"/>
      <c r="W1486" s="20"/>
      <c r="X1486" s="64"/>
      <c r="Y1486" s="64"/>
      <c r="Z1486" s="20"/>
      <c r="AA1486" s="20"/>
      <c r="AB1486" s="20"/>
      <c r="AC1486" s="64"/>
      <c r="AD1486" s="64"/>
      <c r="AE1486" s="64"/>
      <c r="AF1486" s="20"/>
      <c r="AG1486" s="64" t="s">
        <v>5787</v>
      </c>
      <c r="AI1486" s="64"/>
      <c r="AK1486" s="64"/>
      <c r="AL1486" s="64"/>
      <c r="AM1486" s="64"/>
      <c r="AN1486" s="64"/>
      <c r="AO1486" s="64"/>
      <c r="AP1486" s="64"/>
      <c r="AQ1486" s="64"/>
      <c r="AR1486" s="64"/>
      <c r="AS1486" s="64"/>
      <c r="AT1486" s="64"/>
      <c r="AU1486" s="68"/>
      <c r="BC1486" s="64"/>
      <c r="BD1486" s="64"/>
      <c r="BE1486" s="65"/>
      <c r="BF1486" s="65"/>
      <c r="BG1486" s="65"/>
      <c r="BH1486" s="65"/>
      <c r="BI1486" s="20"/>
      <c r="BJ1486" s="20"/>
      <c r="BK1486" s="20"/>
      <c r="BL1486" s="20"/>
      <c r="BM1486" s="64"/>
      <c r="BN1486" s="65"/>
      <c r="BO1486" s="64"/>
      <c r="BP1486" s="65"/>
      <c r="BQ1486" s="64"/>
      <c r="BR1486" s="65"/>
      <c r="BS1486" s="64"/>
      <c r="BT1486" s="67"/>
      <c r="BU1486" s="64"/>
      <c r="BV1486" s="64"/>
      <c r="BW1486" s="64"/>
      <c r="BX1486" s="64"/>
      <c r="BY1486" s="64"/>
      <c r="BZ1486" s="64"/>
      <c r="CA1486" s="64"/>
      <c r="CB1486" s="64"/>
      <c r="CC1486" s="64"/>
      <c r="CD1486" s="64"/>
      <c r="CE1486" s="64"/>
      <c r="CF1486" s="64"/>
      <c r="CG1486" s="64" t="s">
        <v>5654</v>
      </c>
      <c r="CH1486" s="64"/>
      <c r="CI1486" s="64"/>
      <c r="CJ1486" s="64"/>
      <c r="CK1486"/>
      <c r="CP1486"/>
      <c r="CQ1486"/>
      <c r="CR1486"/>
      <c r="CS1486"/>
      <c r="CT1486"/>
      <c r="CU1486"/>
      <c r="CV1486"/>
      <c r="CW1486" s="64"/>
    </row>
    <row r="1487" spans="1:101" s="17" customFormat="1" x14ac:dyDescent="0.25">
      <c r="A1487" s="64"/>
      <c r="C1487" s="64"/>
      <c r="D1487" s="64"/>
      <c r="E1487" s="64"/>
      <c r="F1487" s="66"/>
      <c r="W1487" s="20"/>
      <c r="X1487" s="64"/>
      <c r="Y1487" s="64"/>
      <c r="Z1487" s="20"/>
      <c r="AA1487" s="20"/>
      <c r="AB1487" s="20"/>
      <c r="AC1487" s="64"/>
      <c r="AD1487" s="64"/>
      <c r="AE1487" s="64"/>
      <c r="AF1487" s="20"/>
      <c r="AG1487" s="64" t="s">
        <v>5790</v>
      </c>
      <c r="AI1487" s="64"/>
      <c r="AK1487" s="64"/>
      <c r="AL1487" s="64"/>
      <c r="AM1487" s="64"/>
      <c r="AN1487" s="64"/>
      <c r="AO1487" s="64"/>
      <c r="AP1487" s="64"/>
      <c r="AQ1487" s="64"/>
      <c r="AR1487" s="64"/>
      <c r="AS1487" s="64"/>
      <c r="AT1487" s="64"/>
      <c r="AU1487" s="68"/>
      <c r="BC1487" s="64"/>
      <c r="BD1487" s="64"/>
      <c r="BE1487" s="65"/>
      <c r="BF1487" s="65"/>
      <c r="BG1487" s="65"/>
      <c r="BH1487" s="65"/>
      <c r="BI1487" s="20"/>
      <c r="BJ1487" s="20"/>
      <c r="BK1487" s="20"/>
      <c r="BL1487" s="20"/>
      <c r="BM1487" s="64"/>
      <c r="BN1487" s="65"/>
      <c r="BO1487" s="64"/>
      <c r="BP1487" s="65"/>
      <c r="BQ1487" s="64"/>
      <c r="BR1487" s="65"/>
      <c r="BS1487" s="64"/>
      <c r="BT1487" s="67"/>
      <c r="BU1487" s="64"/>
      <c r="BV1487" s="64"/>
      <c r="BW1487" s="64"/>
      <c r="BX1487" s="64"/>
      <c r="BY1487" s="64"/>
      <c r="BZ1487" s="64"/>
      <c r="CA1487" s="64"/>
      <c r="CB1487" s="64"/>
      <c r="CC1487" s="64"/>
      <c r="CD1487" s="64"/>
      <c r="CE1487" s="64"/>
      <c r="CF1487" s="64"/>
      <c r="CG1487" s="64" t="s">
        <v>5654</v>
      </c>
      <c r="CH1487" s="64"/>
      <c r="CI1487" s="64"/>
      <c r="CJ1487" s="64"/>
      <c r="CK1487"/>
      <c r="CP1487"/>
      <c r="CQ1487"/>
      <c r="CR1487"/>
      <c r="CS1487"/>
      <c r="CT1487"/>
      <c r="CU1487"/>
      <c r="CV1487"/>
      <c r="CW1487" s="64"/>
    </row>
    <row r="1488" spans="1:101" s="17" customFormat="1" x14ac:dyDescent="0.25">
      <c r="A1488" s="64"/>
      <c r="C1488" s="64"/>
      <c r="D1488" s="64"/>
      <c r="E1488" s="64"/>
      <c r="F1488" s="66"/>
      <c r="W1488" s="20"/>
      <c r="X1488" s="64"/>
      <c r="Y1488" s="64"/>
      <c r="Z1488" s="20"/>
      <c r="AA1488" s="20"/>
      <c r="AB1488" s="20"/>
      <c r="AC1488" s="64"/>
      <c r="AD1488" s="64"/>
      <c r="AE1488" s="64"/>
      <c r="AF1488" s="20"/>
      <c r="AG1488" s="64" t="s">
        <v>5793</v>
      </c>
      <c r="AI1488" s="64"/>
      <c r="AK1488" s="64"/>
      <c r="AL1488" s="64"/>
      <c r="AM1488" s="64"/>
      <c r="AN1488" s="64"/>
      <c r="AO1488" s="64"/>
      <c r="AP1488" s="64"/>
      <c r="AQ1488" s="64"/>
      <c r="AR1488" s="64"/>
      <c r="AS1488" s="64"/>
      <c r="AT1488" s="64"/>
      <c r="AU1488" s="68"/>
      <c r="BC1488" s="64"/>
      <c r="BD1488" s="64"/>
      <c r="BE1488" s="65"/>
      <c r="BF1488" s="65"/>
      <c r="BG1488" s="65"/>
      <c r="BH1488" s="65"/>
      <c r="BI1488" s="20"/>
      <c r="BJ1488" s="20"/>
      <c r="BK1488" s="20"/>
      <c r="BL1488" s="20"/>
      <c r="BM1488" s="64"/>
      <c r="BN1488" s="65"/>
      <c r="BO1488" s="64"/>
      <c r="BP1488" s="65"/>
      <c r="BQ1488" s="64"/>
      <c r="BR1488" s="65"/>
      <c r="BS1488" s="64"/>
      <c r="BT1488" s="67"/>
      <c r="BU1488" s="64"/>
      <c r="BV1488" s="64"/>
      <c r="BW1488" s="64"/>
      <c r="BX1488" s="64"/>
      <c r="BY1488" s="64"/>
      <c r="BZ1488" s="64"/>
      <c r="CA1488" s="64"/>
      <c r="CB1488" s="64"/>
      <c r="CC1488" s="64"/>
      <c r="CD1488" s="64"/>
      <c r="CE1488" s="64"/>
      <c r="CF1488" s="64"/>
      <c r="CG1488" s="64" t="s">
        <v>5654</v>
      </c>
      <c r="CH1488" s="64"/>
      <c r="CI1488" s="64"/>
      <c r="CJ1488" s="64"/>
      <c r="CK1488"/>
      <c r="CP1488"/>
      <c r="CQ1488"/>
      <c r="CR1488"/>
      <c r="CS1488"/>
      <c r="CT1488"/>
      <c r="CU1488"/>
      <c r="CV1488"/>
      <c r="CW1488" s="64"/>
    </row>
    <row r="1489" spans="1:101" s="17" customFormat="1" x14ac:dyDescent="0.25">
      <c r="A1489" s="64"/>
      <c r="C1489" s="64"/>
      <c r="D1489" s="64"/>
      <c r="E1489" s="64"/>
      <c r="F1489" s="66"/>
      <c r="W1489" s="20"/>
      <c r="X1489" s="64"/>
      <c r="Y1489" s="64"/>
      <c r="Z1489" s="20"/>
      <c r="AA1489" s="20"/>
      <c r="AB1489" s="20"/>
      <c r="AC1489" s="64"/>
      <c r="AD1489" s="64"/>
      <c r="AE1489" s="64"/>
      <c r="AF1489" s="20"/>
      <c r="AG1489" s="64" t="s">
        <v>5796</v>
      </c>
      <c r="AI1489" s="64"/>
      <c r="AK1489" s="64"/>
      <c r="AL1489" s="64"/>
      <c r="AM1489" s="64"/>
      <c r="AN1489" s="64"/>
      <c r="AO1489" s="64"/>
      <c r="AP1489" s="64"/>
      <c r="AQ1489" s="64"/>
      <c r="AR1489" s="64"/>
      <c r="AS1489" s="64"/>
      <c r="AT1489" s="64"/>
      <c r="AU1489" s="68"/>
      <c r="BC1489" s="64"/>
      <c r="BD1489" s="64"/>
      <c r="BE1489" s="65"/>
      <c r="BF1489" s="65"/>
      <c r="BG1489" s="65"/>
      <c r="BH1489" s="65"/>
      <c r="BI1489" s="20"/>
      <c r="BJ1489" s="20"/>
      <c r="BK1489" s="20"/>
      <c r="BL1489" s="20"/>
      <c r="BM1489" s="64"/>
      <c r="BN1489" s="65"/>
      <c r="BO1489" s="64"/>
      <c r="BP1489" s="65"/>
      <c r="BQ1489" s="64"/>
      <c r="BR1489" s="65"/>
      <c r="BS1489" s="64"/>
      <c r="BT1489" s="67"/>
      <c r="BU1489" s="64"/>
      <c r="BV1489" s="64"/>
      <c r="BW1489" s="64"/>
      <c r="BX1489" s="64"/>
      <c r="BY1489" s="64"/>
      <c r="BZ1489" s="64"/>
      <c r="CA1489" s="64"/>
      <c r="CB1489" s="64"/>
      <c r="CC1489" s="64"/>
      <c r="CD1489" s="64"/>
      <c r="CE1489" s="64"/>
      <c r="CF1489" s="64"/>
      <c r="CG1489" s="64" t="s">
        <v>5654</v>
      </c>
      <c r="CH1489" s="64"/>
      <c r="CI1489" s="64"/>
      <c r="CJ1489" s="64"/>
      <c r="CK1489"/>
      <c r="CP1489"/>
      <c r="CQ1489"/>
      <c r="CR1489"/>
      <c r="CS1489"/>
      <c r="CT1489"/>
      <c r="CU1489"/>
      <c r="CV1489"/>
      <c r="CW1489" s="64"/>
    </row>
    <row r="1490" spans="1:101" s="17" customFormat="1" x14ac:dyDescent="0.25">
      <c r="A1490" s="64"/>
      <c r="C1490" s="64"/>
      <c r="D1490" s="64"/>
      <c r="E1490" s="64"/>
      <c r="F1490" s="66"/>
      <c r="W1490" s="20"/>
      <c r="X1490" s="64"/>
      <c r="Y1490" s="64"/>
      <c r="Z1490" s="20"/>
      <c r="AA1490" s="20"/>
      <c r="AB1490" s="20"/>
      <c r="AC1490" s="64"/>
      <c r="AD1490" s="64"/>
      <c r="AE1490" s="64"/>
      <c r="AF1490" s="20"/>
      <c r="AG1490" s="64" t="s">
        <v>5800</v>
      </c>
      <c r="AI1490" s="64"/>
      <c r="AK1490" s="64"/>
      <c r="AL1490" s="64"/>
      <c r="AM1490" s="64"/>
      <c r="AN1490" s="64"/>
      <c r="AO1490" s="64"/>
      <c r="AP1490" s="64"/>
      <c r="AQ1490" s="64"/>
      <c r="AR1490" s="64"/>
      <c r="AS1490" s="64"/>
      <c r="AT1490" s="64"/>
      <c r="AU1490" s="68"/>
      <c r="BC1490" s="64"/>
      <c r="BD1490" s="64"/>
      <c r="BE1490" s="65"/>
      <c r="BF1490" s="65"/>
      <c r="BG1490" s="65"/>
      <c r="BH1490" s="65"/>
      <c r="BI1490" s="20"/>
      <c r="BJ1490" s="20"/>
      <c r="BK1490" s="20"/>
      <c r="BL1490" s="20"/>
      <c r="BM1490" s="64"/>
      <c r="BN1490" s="65"/>
      <c r="BO1490" s="64"/>
      <c r="BP1490" s="65"/>
      <c r="BQ1490" s="64"/>
      <c r="BR1490" s="65"/>
      <c r="BS1490" s="64"/>
      <c r="BT1490" s="67"/>
      <c r="BU1490" s="64"/>
      <c r="BV1490" s="64"/>
      <c r="BW1490" s="64"/>
      <c r="BX1490" s="64"/>
      <c r="BY1490" s="64"/>
      <c r="BZ1490" s="64"/>
      <c r="CA1490" s="64"/>
      <c r="CB1490" s="64"/>
      <c r="CC1490" s="64"/>
      <c r="CD1490" s="64"/>
      <c r="CE1490" s="64"/>
      <c r="CF1490" s="64"/>
      <c r="CG1490" s="64" t="s">
        <v>5654</v>
      </c>
      <c r="CH1490" s="64"/>
      <c r="CI1490" s="64"/>
      <c r="CJ1490" s="64"/>
      <c r="CK1490"/>
      <c r="CP1490"/>
      <c r="CQ1490"/>
      <c r="CR1490"/>
      <c r="CS1490"/>
      <c r="CT1490"/>
      <c r="CU1490"/>
      <c r="CV1490"/>
      <c r="CW1490" s="64"/>
    </row>
    <row r="1491" spans="1:101" s="17" customFormat="1" x14ac:dyDescent="0.25">
      <c r="A1491" s="64"/>
      <c r="C1491" s="64"/>
      <c r="D1491" s="64"/>
      <c r="E1491" s="64"/>
      <c r="F1491" s="66"/>
      <c r="W1491" s="20"/>
      <c r="X1491" s="64"/>
      <c r="Y1491" s="64"/>
      <c r="Z1491" s="20"/>
      <c r="AA1491" s="20"/>
      <c r="AB1491" s="20"/>
      <c r="AC1491" s="64"/>
      <c r="AD1491" s="64"/>
      <c r="AE1491" s="64"/>
      <c r="AF1491" s="20"/>
      <c r="AG1491" s="64" t="s">
        <v>5803</v>
      </c>
      <c r="AI1491" s="64"/>
      <c r="AK1491" s="64"/>
      <c r="AL1491" s="64"/>
      <c r="AM1491" s="64"/>
      <c r="AN1491" s="64"/>
      <c r="AO1491" s="64"/>
      <c r="AP1491" s="64"/>
      <c r="AQ1491" s="64"/>
      <c r="AR1491" s="64"/>
      <c r="AS1491" s="64"/>
      <c r="AT1491" s="64"/>
      <c r="AU1491" s="68"/>
      <c r="BC1491" s="64"/>
      <c r="BD1491" s="64"/>
      <c r="BE1491" s="65"/>
      <c r="BF1491" s="65"/>
      <c r="BG1491" s="65"/>
      <c r="BH1491" s="65"/>
      <c r="BI1491" s="20"/>
      <c r="BJ1491" s="20"/>
      <c r="BK1491" s="20"/>
      <c r="BL1491" s="20"/>
      <c r="BM1491" s="64"/>
      <c r="BN1491" s="65"/>
      <c r="BO1491" s="64"/>
      <c r="BP1491" s="65"/>
      <c r="BQ1491" s="64"/>
      <c r="BR1491" s="65"/>
      <c r="BS1491" s="64"/>
      <c r="BT1491" s="67"/>
      <c r="BU1491" s="64"/>
      <c r="BV1491" s="64"/>
      <c r="BW1491" s="64"/>
      <c r="BX1491" s="64"/>
      <c r="BY1491" s="64"/>
      <c r="BZ1491" s="64"/>
      <c r="CA1491" s="64"/>
      <c r="CB1491" s="64"/>
      <c r="CC1491" s="64"/>
      <c r="CD1491" s="64"/>
      <c r="CE1491" s="64"/>
      <c r="CF1491" s="64"/>
      <c r="CG1491" s="64" t="s">
        <v>5654</v>
      </c>
      <c r="CH1491" s="64"/>
      <c r="CI1491" s="64"/>
      <c r="CJ1491" s="64"/>
      <c r="CK1491"/>
      <c r="CP1491"/>
      <c r="CQ1491"/>
      <c r="CR1491"/>
      <c r="CS1491"/>
      <c r="CT1491"/>
      <c r="CU1491"/>
      <c r="CV1491"/>
      <c r="CW1491" s="64"/>
    </row>
    <row r="1492" spans="1:101" s="17" customFormat="1" x14ac:dyDescent="0.25">
      <c r="A1492" s="64"/>
      <c r="C1492" s="64"/>
      <c r="D1492" s="64"/>
      <c r="E1492" s="64"/>
      <c r="F1492" s="66"/>
      <c r="W1492" s="20"/>
      <c r="X1492" s="64"/>
      <c r="Y1492" s="64"/>
      <c r="Z1492" s="20"/>
      <c r="AA1492" s="20"/>
      <c r="AB1492" s="20"/>
      <c r="AC1492" s="64"/>
      <c r="AD1492" s="64"/>
      <c r="AE1492" s="64"/>
      <c r="AF1492" s="20"/>
      <c r="AG1492" s="64" t="s">
        <v>5806</v>
      </c>
      <c r="AI1492" s="64"/>
      <c r="AK1492" s="64"/>
      <c r="AL1492" s="64"/>
      <c r="AM1492" s="64"/>
      <c r="AN1492" s="64"/>
      <c r="AO1492" s="64"/>
      <c r="AP1492" s="64"/>
      <c r="AQ1492" s="64"/>
      <c r="AR1492" s="64"/>
      <c r="AS1492" s="64"/>
      <c r="AT1492" s="64"/>
      <c r="AU1492" s="68"/>
      <c r="BC1492" s="64"/>
      <c r="BD1492" s="64"/>
      <c r="BE1492" s="65"/>
      <c r="BF1492" s="65"/>
      <c r="BG1492" s="65"/>
      <c r="BH1492" s="65"/>
      <c r="BI1492" s="20"/>
      <c r="BJ1492" s="20"/>
      <c r="BK1492" s="20"/>
      <c r="BL1492" s="20"/>
      <c r="BM1492" s="64"/>
      <c r="BN1492" s="65"/>
      <c r="BO1492" s="64"/>
      <c r="BP1492" s="65"/>
      <c r="BQ1492" s="64"/>
      <c r="BR1492" s="65"/>
      <c r="BS1492" s="64"/>
      <c r="BT1492" s="67"/>
      <c r="BU1492" s="64"/>
      <c r="BV1492" s="64"/>
      <c r="BW1492" s="64"/>
      <c r="BX1492" s="64"/>
      <c r="BY1492" s="64"/>
      <c r="BZ1492" s="64"/>
      <c r="CA1492" s="64"/>
      <c r="CB1492" s="64"/>
      <c r="CC1492" s="64"/>
      <c r="CD1492" s="64"/>
      <c r="CE1492" s="64"/>
      <c r="CF1492" s="64"/>
      <c r="CG1492" s="64" t="s">
        <v>5654</v>
      </c>
      <c r="CH1492" s="64"/>
      <c r="CI1492" s="64"/>
      <c r="CJ1492" s="64"/>
      <c r="CK1492"/>
      <c r="CP1492"/>
      <c r="CQ1492"/>
      <c r="CR1492"/>
      <c r="CS1492"/>
      <c r="CT1492"/>
      <c r="CU1492"/>
      <c r="CV1492"/>
      <c r="CW1492" s="64"/>
    </row>
    <row r="1493" spans="1:101" s="17" customFormat="1" x14ac:dyDescent="0.25">
      <c r="A1493" s="64"/>
      <c r="C1493" s="64"/>
      <c r="D1493" s="64"/>
      <c r="E1493" s="64"/>
      <c r="F1493" s="66"/>
      <c r="W1493" s="20"/>
      <c r="X1493" s="64"/>
      <c r="Y1493" s="64"/>
      <c r="Z1493" s="20"/>
      <c r="AA1493" s="20"/>
      <c r="AB1493" s="20"/>
      <c r="AC1493" s="64"/>
      <c r="AD1493" s="64"/>
      <c r="AE1493" s="64"/>
      <c r="AF1493" s="20"/>
      <c r="AG1493" s="64" t="s">
        <v>5809</v>
      </c>
      <c r="AI1493" s="64"/>
      <c r="AK1493" s="64"/>
      <c r="AL1493" s="64"/>
      <c r="AM1493" s="64"/>
      <c r="AN1493" s="64"/>
      <c r="AO1493" s="64"/>
      <c r="AP1493" s="64"/>
      <c r="AQ1493" s="64"/>
      <c r="AR1493" s="64"/>
      <c r="AS1493" s="64"/>
      <c r="AT1493" s="64"/>
      <c r="AU1493" s="68"/>
      <c r="BC1493" s="64"/>
      <c r="BD1493" s="64"/>
      <c r="BE1493" s="65"/>
      <c r="BF1493" s="65"/>
      <c r="BG1493" s="65"/>
      <c r="BH1493" s="65"/>
      <c r="BI1493" s="20"/>
      <c r="BJ1493" s="20"/>
      <c r="BK1493" s="20"/>
      <c r="BL1493" s="20"/>
      <c r="BM1493" s="64"/>
      <c r="BN1493" s="65"/>
      <c r="BO1493" s="64"/>
      <c r="BP1493" s="65"/>
      <c r="BQ1493" s="64"/>
      <c r="BR1493" s="65"/>
      <c r="BS1493" s="64"/>
      <c r="BT1493" s="67"/>
      <c r="BU1493" s="64"/>
      <c r="BV1493" s="64"/>
      <c r="BW1493" s="64"/>
      <c r="BX1493" s="64"/>
      <c r="BY1493" s="64"/>
      <c r="BZ1493" s="64"/>
      <c r="CA1493" s="64"/>
      <c r="CB1493" s="64"/>
      <c r="CC1493" s="64"/>
      <c r="CD1493" s="64"/>
      <c r="CE1493" s="64"/>
      <c r="CF1493" s="64"/>
      <c r="CG1493" s="64" t="s">
        <v>5654</v>
      </c>
      <c r="CH1493" s="64"/>
      <c r="CI1493" s="64"/>
      <c r="CJ1493" s="64"/>
      <c r="CK1493"/>
      <c r="CP1493"/>
      <c r="CQ1493"/>
      <c r="CR1493"/>
      <c r="CS1493"/>
      <c r="CT1493"/>
      <c r="CU1493"/>
      <c r="CV1493"/>
      <c r="CW1493" s="64"/>
    </row>
    <row r="1494" spans="1:101" s="17" customFormat="1" x14ac:dyDescent="0.25">
      <c r="A1494" s="64"/>
      <c r="C1494" s="64"/>
      <c r="D1494" s="64"/>
      <c r="E1494" s="64"/>
      <c r="F1494" s="66"/>
      <c r="W1494" s="20"/>
      <c r="X1494" s="64"/>
      <c r="Y1494" s="64"/>
      <c r="Z1494" s="20"/>
      <c r="AA1494" s="20"/>
      <c r="AB1494" s="20"/>
      <c r="AC1494" s="64"/>
      <c r="AD1494" s="64"/>
      <c r="AE1494" s="64"/>
      <c r="AF1494" s="20"/>
      <c r="AG1494" s="64" t="s">
        <v>5812</v>
      </c>
      <c r="AI1494" s="64"/>
      <c r="AK1494" s="64"/>
      <c r="AL1494" s="64"/>
      <c r="AM1494" s="64"/>
      <c r="AN1494" s="64"/>
      <c r="AO1494" s="64"/>
      <c r="AP1494" s="64"/>
      <c r="AQ1494" s="64"/>
      <c r="AR1494" s="64"/>
      <c r="AS1494" s="64"/>
      <c r="AT1494" s="64"/>
      <c r="AU1494" s="68"/>
      <c r="BC1494" s="64"/>
      <c r="BD1494" s="64"/>
      <c r="BE1494" s="65"/>
      <c r="BF1494" s="65"/>
      <c r="BG1494" s="65"/>
      <c r="BH1494" s="65"/>
      <c r="BI1494" s="20"/>
      <c r="BJ1494" s="20"/>
      <c r="BK1494" s="20"/>
      <c r="BL1494" s="20"/>
      <c r="BM1494" s="64"/>
      <c r="BN1494" s="65"/>
      <c r="BO1494" s="64"/>
      <c r="BP1494" s="65"/>
      <c r="BQ1494" s="64"/>
      <c r="BR1494" s="65"/>
      <c r="BS1494" s="64"/>
      <c r="BT1494" s="67"/>
      <c r="BU1494" s="64"/>
      <c r="BV1494" s="64"/>
      <c r="BW1494" s="64"/>
      <c r="BX1494" s="64"/>
      <c r="BY1494" s="64"/>
      <c r="BZ1494" s="64"/>
      <c r="CA1494" s="64"/>
      <c r="CB1494" s="64"/>
      <c r="CC1494" s="64"/>
      <c r="CD1494" s="64"/>
      <c r="CE1494" s="64"/>
      <c r="CF1494" s="64"/>
      <c r="CG1494" s="64" t="s">
        <v>5654</v>
      </c>
      <c r="CH1494" s="64"/>
      <c r="CI1494" s="64"/>
      <c r="CJ1494" s="64"/>
      <c r="CK1494"/>
      <c r="CP1494"/>
      <c r="CQ1494"/>
      <c r="CR1494"/>
      <c r="CS1494"/>
      <c r="CT1494"/>
      <c r="CU1494"/>
      <c r="CV1494"/>
      <c r="CW1494" s="64"/>
    </row>
    <row r="1495" spans="1:101" s="17" customFormat="1" x14ac:dyDescent="0.25">
      <c r="A1495" s="64"/>
      <c r="C1495" s="64"/>
      <c r="D1495" s="64"/>
      <c r="E1495" s="64"/>
      <c r="F1495" s="66"/>
      <c r="W1495" s="20"/>
      <c r="X1495" s="64"/>
      <c r="Y1495" s="64"/>
      <c r="Z1495" s="20"/>
      <c r="AA1495" s="20"/>
      <c r="AB1495" s="20"/>
      <c r="AC1495" s="64"/>
      <c r="AD1495" s="64"/>
      <c r="AE1495" s="64"/>
      <c r="AF1495" s="20"/>
      <c r="AG1495" s="64" t="s">
        <v>5815</v>
      </c>
      <c r="AI1495" s="64"/>
      <c r="AK1495" s="64"/>
      <c r="AL1495" s="64"/>
      <c r="AM1495" s="64"/>
      <c r="AN1495" s="64"/>
      <c r="AO1495" s="64"/>
      <c r="AP1495" s="64"/>
      <c r="AQ1495" s="64"/>
      <c r="AR1495" s="64"/>
      <c r="AS1495" s="64"/>
      <c r="AT1495" s="64"/>
      <c r="AU1495" s="68"/>
      <c r="BC1495" s="64"/>
      <c r="BD1495" s="64"/>
      <c r="BE1495" s="65"/>
      <c r="BF1495" s="65"/>
      <c r="BG1495" s="65"/>
      <c r="BH1495" s="65"/>
      <c r="BI1495" s="20"/>
      <c r="BJ1495" s="20"/>
      <c r="BK1495" s="20"/>
      <c r="BL1495" s="20"/>
      <c r="BM1495" s="64"/>
      <c r="BN1495" s="65"/>
      <c r="BO1495" s="64"/>
      <c r="BP1495" s="65"/>
      <c r="BQ1495" s="64"/>
      <c r="BR1495" s="65"/>
      <c r="BS1495" s="64"/>
      <c r="BT1495" s="67"/>
      <c r="BU1495" s="64"/>
      <c r="BV1495" s="64"/>
      <c r="BW1495" s="64"/>
      <c r="BX1495" s="64"/>
      <c r="BY1495" s="64"/>
      <c r="BZ1495" s="64"/>
      <c r="CA1495" s="64"/>
      <c r="CB1495" s="64"/>
      <c r="CC1495" s="64"/>
      <c r="CD1495" s="64"/>
      <c r="CE1495" s="64"/>
      <c r="CF1495" s="64"/>
      <c r="CG1495" s="64" t="s">
        <v>5654</v>
      </c>
      <c r="CH1495" s="64"/>
      <c r="CI1495" s="64"/>
      <c r="CJ1495" s="64"/>
      <c r="CK1495"/>
      <c r="CP1495"/>
      <c r="CQ1495"/>
      <c r="CR1495"/>
      <c r="CS1495"/>
      <c r="CT1495"/>
      <c r="CU1495"/>
      <c r="CV1495"/>
      <c r="CW1495" s="64"/>
    </row>
    <row r="1496" spans="1:101" s="17" customFormat="1" x14ac:dyDescent="0.25">
      <c r="A1496" s="64"/>
      <c r="C1496" s="64"/>
      <c r="D1496" s="64"/>
      <c r="E1496" s="64"/>
      <c r="F1496" s="66"/>
      <c r="W1496" s="20"/>
      <c r="X1496" s="64"/>
      <c r="Y1496" s="64"/>
      <c r="Z1496" s="20"/>
      <c r="AA1496" s="20"/>
      <c r="AB1496" s="20"/>
      <c r="AC1496" s="64"/>
      <c r="AD1496" s="64"/>
      <c r="AE1496" s="64"/>
      <c r="AF1496" s="20"/>
      <c r="AG1496" s="64" t="s">
        <v>5818</v>
      </c>
      <c r="AI1496" s="64"/>
      <c r="AK1496" s="64"/>
      <c r="AL1496" s="64"/>
      <c r="AM1496" s="64"/>
      <c r="AN1496" s="64"/>
      <c r="AO1496" s="64"/>
      <c r="AP1496" s="64"/>
      <c r="AQ1496" s="64"/>
      <c r="AR1496" s="64"/>
      <c r="AS1496" s="64"/>
      <c r="AT1496" s="64"/>
      <c r="AU1496" s="68"/>
      <c r="BC1496" s="64"/>
      <c r="BD1496" s="64"/>
      <c r="BE1496" s="65"/>
      <c r="BF1496" s="65"/>
      <c r="BG1496" s="65"/>
      <c r="BH1496" s="65"/>
      <c r="BI1496" s="20"/>
      <c r="BJ1496" s="20"/>
      <c r="BK1496" s="20"/>
      <c r="BL1496" s="20"/>
      <c r="BM1496" s="64"/>
      <c r="BN1496" s="65"/>
      <c r="BO1496" s="64"/>
      <c r="BP1496" s="65"/>
      <c r="BQ1496" s="64"/>
      <c r="BR1496" s="65"/>
      <c r="BS1496" s="64"/>
      <c r="BT1496" s="67"/>
      <c r="BU1496" s="64"/>
      <c r="BV1496" s="64"/>
      <c r="BW1496" s="64"/>
      <c r="BX1496" s="64"/>
      <c r="BY1496" s="64"/>
      <c r="BZ1496" s="64"/>
      <c r="CA1496" s="64"/>
      <c r="CB1496" s="64"/>
      <c r="CC1496" s="64"/>
      <c r="CD1496" s="64"/>
      <c r="CE1496" s="64"/>
      <c r="CF1496" s="64"/>
      <c r="CG1496" s="64" t="s">
        <v>5654</v>
      </c>
      <c r="CH1496" s="64"/>
      <c r="CI1496" s="64"/>
      <c r="CJ1496" s="64"/>
      <c r="CK1496"/>
      <c r="CP1496"/>
      <c r="CQ1496"/>
      <c r="CR1496"/>
      <c r="CS1496"/>
      <c r="CT1496"/>
      <c r="CU1496"/>
      <c r="CV1496"/>
      <c r="CW1496" s="64"/>
    </row>
    <row r="1497" spans="1:101" s="17" customFormat="1" x14ac:dyDescent="0.25">
      <c r="A1497" s="64"/>
      <c r="C1497" s="64"/>
      <c r="D1497" s="64"/>
      <c r="E1497" s="64"/>
      <c r="F1497" s="66"/>
      <c r="W1497" s="20"/>
      <c r="X1497" s="64"/>
      <c r="Y1497" s="64"/>
      <c r="Z1497" s="20"/>
      <c r="AA1497" s="20"/>
      <c r="AB1497" s="20"/>
      <c r="AC1497" s="64"/>
      <c r="AD1497" s="64"/>
      <c r="AE1497" s="64"/>
      <c r="AF1497" s="20"/>
      <c r="AG1497" s="64" t="s">
        <v>5821</v>
      </c>
      <c r="AI1497" s="64"/>
      <c r="AK1497" s="64"/>
      <c r="AL1497" s="64"/>
      <c r="AM1497" s="64"/>
      <c r="AN1497" s="64"/>
      <c r="AO1497" s="64"/>
      <c r="AP1497" s="64"/>
      <c r="AQ1497" s="64"/>
      <c r="AR1497" s="64"/>
      <c r="AS1497" s="64"/>
      <c r="AT1497" s="64"/>
      <c r="AU1497" s="68"/>
      <c r="BC1497" s="64"/>
      <c r="BD1497" s="64"/>
      <c r="BE1497" s="65"/>
      <c r="BF1497" s="65"/>
      <c r="BG1497" s="65"/>
      <c r="BH1497" s="65"/>
      <c r="BI1497" s="20"/>
      <c r="BJ1497" s="20"/>
      <c r="BK1497" s="20"/>
      <c r="BL1497" s="20"/>
      <c r="BM1497" s="64"/>
      <c r="BN1497" s="65"/>
      <c r="BO1497" s="64"/>
      <c r="BP1497" s="65"/>
      <c r="BQ1497" s="64"/>
      <c r="BR1497" s="65"/>
      <c r="BS1497" s="64"/>
      <c r="BT1497" s="67"/>
      <c r="BU1497" s="64"/>
      <c r="BV1497" s="64"/>
      <c r="BW1497" s="64"/>
      <c r="BX1497" s="64"/>
      <c r="BY1497" s="64"/>
      <c r="BZ1497" s="64"/>
      <c r="CA1497" s="64"/>
      <c r="CB1497" s="64"/>
      <c r="CC1497" s="64"/>
      <c r="CD1497" s="64"/>
      <c r="CE1497" s="64"/>
      <c r="CF1497" s="64"/>
      <c r="CG1497" s="64" t="s">
        <v>5654</v>
      </c>
      <c r="CH1497" s="64"/>
      <c r="CI1497" s="64"/>
      <c r="CJ1497" s="64"/>
      <c r="CK1497"/>
      <c r="CP1497"/>
      <c r="CQ1497"/>
      <c r="CR1497"/>
      <c r="CS1497"/>
      <c r="CT1497"/>
      <c r="CU1497"/>
      <c r="CV1497"/>
      <c r="CW1497" s="64"/>
    </row>
    <row r="1498" spans="1:101" s="17" customFormat="1" x14ac:dyDescent="0.25">
      <c r="A1498" s="64"/>
      <c r="C1498" s="64"/>
      <c r="D1498" s="64"/>
      <c r="E1498" s="64"/>
      <c r="F1498" s="66"/>
      <c r="W1498" s="20"/>
      <c r="X1498" s="64"/>
      <c r="Y1498" s="64"/>
      <c r="Z1498" s="20"/>
      <c r="AA1498" s="20"/>
      <c r="AB1498" s="20"/>
      <c r="AC1498" s="64"/>
      <c r="AD1498" s="64"/>
      <c r="AE1498" s="64"/>
      <c r="AF1498" s="20"/>
      <c r="AG1498" s="64" t="s">
        <v>5824</v>
      </c>
      <c r="AI1498" s="64"/>
      <c r="AK1498" s="64"/>
      <c r="AL1498" s="64"/>
      <c r="AM1498" s="64"/>
      <c r="AN1498" s="64"/>
      <c r="AO1498" s="64"/>
      <c r="AP1498" s="64"/>
      <c r="AQ1498" s="64"/>
      <c r="AR1498" s="64"/>
      <c r="AS1498" s="64"/>
      <c r="AT1498" s="64"/>
      <c r="AU1498" s="68"/>
      <c r="BC1498" s="64"/>
      <c r="BD1498" s="64"/>
      <c r="BE1498" s="65"/>
      <c r="BF1498" s="65"/>
      <c r="BG1498" s="65"/>
      <c r="BH1498" s="65"/>
      <c r="BI1498" s="20"/>
      <c r="BJ1498" s="20"/>
      <c r="BK1498" s="20"/>
      <c r="BL1498" s="20"/>
      <c r="BM1498" s="64"/>
      <c r="BN1498" s="65"/>
      <c r="BO1498" s="64"/>
      <c r="BP1498" s="65"/>
      <c r="BQ1498" s="64"/>
      <c r="BR1498" s="65"/>
      <c r="BS1498" s="64"/>
      <c r="BT1498" s="67"/>
      <c r="BU1498" s="64"/>
      <c r="BV1498" s="64"/>
      <c r="BW1498" s="64"/>
      <c r="BX1498" s="64"/>
      <c r="BY1498" s="64"/>
      <c r="BZ1498" s="64"/>
      <c r="CA1498" s="64"/>
      <c r="CB1498" s="64"/>
      <c r="CC1498" s="64"/>
      <c r="CD1498" s="64"/>
      <c r="CE1498" s="64"/>
      <c r="CF1498" s="64"/>
      <c r="CG1498" s="64" t="s">
        <v>5654</v>
      </c>
      <c r="CH1498" s="64"/>
      <c r="CI1498" s="64"/>
      <c r="CJ1498" s="64"/>
      <c r="CK1498"/>
      <c r="CP1498"/>
      <c r="CQ1498"/>
      <c r="CR1498"/>
      <c r="CS1498"/>
      <c r="CT1498"/>
      <c r="CU1498"/>
      <c r="CV1498"/>
      <c r="CW1498" s="64"/>
    </row>
    <row r="1499" spans="1:101" s="17" customFormat="1" x14ac:dyDescent="0.25">
      <c r="A1499" s="64"/>
      <c r="C1499" s="64"/>
      <c r="D1499" s="64"/>
      <c r="E1499" s="64"/>
      <c r="F1499" s="66"/>
      <c r="W1499" s="20"/>
      <c r="X1499" s="64"/>
      <c r="Y1499" s="64"/>
      <c r="Z1499" s="20"/>
      <c r="AA1499" s="20"/>
      <c r="AB1499" s="20"/>
      <c r="AC1499" s="64"/>
      <c r="AD1499" s="64"/>
      <c r="AE1499" s="64"/>
      <c r="AF1499" s="20"/>
      <c r="AG1499" s="64" t="s">
        <v>5827</v>
      </c>
      <c r="AI1499" s="64"/>
      <c r="AK1499" s="64"/>
      <c r="AL1499" s="64"/>
      <c r="AM1499" s="64"/>
      <c r="AN1499" s="64"/>
      <c r="AO1499" s="64"/>
      <c r="AP1499" s="64"/>
      <c r="AQ1499" s="64"/>
      <c r="AR1499" s="64"/>
      <c r="AS1499" s="64"/>
      <c r="AT1499" s="64"/>
      <c r="AU1499" s="68"/>
      <c r="BC1499" s="64"/>
      <c r="BD1499" s="64"/>
      <c r="BE1499" s="65"/>
      <c r="BF1499" s="65"/>
      <c r="BG1499" s="65"/>
      <c r="BH1499" s="65"/>
      <c r="BI1499" s="20"/>
      <c r="BJ1499" s="20"/>
      <c r="BK1499" s="20"/>
      <c r="BL1499" s="20"/>
      <c r="BM1499" s="64"/>
      <c r="BN1499" s="65"/>
      <c r="BO1499" s="64"/>
      <c r="BP1499" s="65"/>
      <c r="BQ1499" s="64"/>
      <c r="BR1499" s="65"/>
      <c r="BS1499" s="64"/>
      <c r="BT1499" s="67"/>
      <c r="BU1499" s="64"/>
      <c r="BV1499" s="64"/>
      <c r="BW1499" s="64"/>
      <c r="BX1499" s="64"/>
      <c r="BY1499" s="64"/>
      <c r="BZ1499" s="64"/>
      <c r="CA1499" s="64"/>
      <c r="CB1499" s="64"/>
      <c r="CC1499" s="64"/>
      <c r="CD1499" s="64"/>
      <c r="CE1499" s="64"/>
      <c r="CF1499" s="64"/>
      <c r="CG1499" s="64" t="s">
        <v>5654</v>
      </c>
      <c r="CH1499" s="64"/>
      <c r="CI1499" s="64"/>
      <c r="CJ1499" s="64"/>
      <c r="CK1499"/>
      <c r="CP1499"/>
      <c r="CQ1499"/>
      <c r="CR1499"/>
      <c r="CS1499"/>
      <c r="CT1499"/>
      <c r="CU1499"/>
      <c r="CV1499"/>
      <c r="CW1499" s="64"/>
    </row>
    <row r="1500" spans="1:101" s="17" customFormat="1" x14ac:dyDescent="0.25">
      <c r="A1500" s="64"/>
      <c r="C1500" s="64"/>
      <c r="D1500" s="64"/>
      <c r="E1500" s="64"/>
      <c r="F1500" s="66"/>
      <c r="W1500" s="20"/>
      <c r="X1500" s="64"/>
      <c r="Y1500" s="64"/>
      <c r="Z1500" s="20"/>
      <c r="AA1500" s="20"/>
      <c r="AB1500" s="20"/>
      <c r="AC1500" s="64"/>
      <c r="AD1500" s="64"/>
      <c r="AE1500" s="64"/>
      <c r="AF1500" s="20"/>
      <c r="AG1500" s="64" t="s">
        <v>5831</v>
      </c>
      <c r="AI1500" s="64"/>
      <c r="AK1500" s="64"/>
      <c r="AL1500" s="64"/>
      <c r="AM1500" s="64"/>
      <c r="AN1500" s="64"/>
      <c r="AO1500" s="64"/>
      <c r="AP1500" s="64"/>
      <c r="AQ1500" s="64"/>
      <c r="AR1500" s="64"/>
      <c r="AS1500" s="64"/>
      <c r="AT1500" s="64"/>
      <c r="AU1500" s="68"/>
      <c r="BC1500" s="64"/>
      <c r="BD1500" s="64"/>
      <c r="BE1500" s="65"/>
      <c r="BF1500" s="65"/>
      <c r="BG1500" s="65"/>
      <c r="BH1500" s="65"/>
      <c r="BI1500" s="20"/>
      <c r="BJ1500" s="20"/>
      <c r="BK1500" s="20"/>
      <c r="BL1500" s="20"/>
      <c r="BM1500" s="64"/>
      <c r="BN1500" s="65"/>
      <c r="BO1500" s="64"/>
      <c r="BP1500" s="65"/>
      <c r="BQ1500" s="64"/>
      <c r="BR1500" s="65"/>
      <c r="BS1500" s="64"/>
      <c r="BT1500" s="67"/>
      <c r="BU1500" s="64"/>
      <c r="BV1500" s="64"/>
      <c r="BW1500" s="64"/>
      <c r="BX1500" s="64"/>
      <c r="BY1500" s="64"/>
      <c r="BZ1500" s="64"/>
      <c r="CA1500" s="64"/>
      <c r="CB1500" s="64"/>
      <c r="CC1500" s="64"/>
      <c r="CD1500" s="64"/>
      <c r="CE1500" s="64"/>
      <c r="CF1500" s="64"/>
      <c r="CG1500" s="64" t="s">
        <v>5654</v>
      </c>
      <c r="CH1500" s="64"/>
      <c r="CI1500" s="64"/>
      <c r="CJ1500" s="64"/>
      <c r="CK1500"/>
      <c r="CP1500"/>
      <c r="CQ1500"/>
      <c r="CR1500"/>
      <c r="CS1500"/>
      <c r="CT1500"/>
      <c r="CU1500"/>
      <c r="CV1500"/>
      <c r="CW1500" s="64"/>
    </row>
    <row r="1501" spans="1:101" s="17" customFormat="1" x14ac:dyDescent="0.25">
      <c r="A1501" s="64"/>
      <c r="C1501" s="64"/>
      <c r="D1501" s="64"/>
      <c r="E1501" s="64"/>
      <c r="F1501" s="66"/>
      <c r="W1501" s="20"/>
      <c r="X1501" s="64"/>
      <c r="Y1501" s="64"/>
      <c r="Z1501" s="20"/>
      <c r="AA1501" s="20"/>
      <c r="AB1501" s="20"/>
      <c r="AC1501" s="64"/>
      <c r="AD1501" s="64"/>
      <c r="AE1501" s="64"/>
      <c r="AF1501" s="20"/>
      <c r="AG1501" s="64" t="s">
        <v>5834</v>
      </c>
      <c r="AI1501" s="64"/>
      <c r="AK1501" s="64"/>
      <c r="AL1501" s="64"/>
      <c r="AM1501" s="64"/>
      <c r="AN1501" s="64"/>
      <c r="AO1501" s="64"/>
      <c r="AP1501" s="64"/>
      <c r="AQ1501" s="64"/>
      <c r="AR1501" s="64"/>
      <c r="AS1501" s="64"/>
      <c r="AT1501" s="64"/>
      <c r="AU1501" s="68"/>
      <c r="BC1501" s="64"/>
      <c r="BD1501" s="64"/>
      <c r="BE1501" s="65"/>
      <c r="BF1501" s="65"/>
      <c r="BG1501" s="65"/>
      <c r="BH1501" s="65"/>
      <c r="BI1501" s="20"/>
      <c r="BJ1501" s="20"/>
      <c r="BK1501" s="20"/>
      <c r="BL1501" s="20"/>
      <c r="BM1501" s="64"/>
      <c r="BN1501" s="65"/>
      <c r="BO1501" s="64"/>
      <c r="BP1501" s="65"/>
      <c r="BQ1501" s="64"/>
      <c r="BR1501" s="65"/>
      <c r="BS1501" s="64"/>
      <c r="BT1501" s="67"/>
      <c r="BU1501" s="64"/>
      <c r="BV1501" s="64"/>
      <c r="BW1501" s="64"/>
      <c r="BX1501" s="64"/>
      <c r="BY1501" s="64"/>
      <c r="BZ1501" s="64"/>
      <c r="CA1501" s="64"/>
      <c r="CB1501" s="64"/>
      <c r="CC1501" s="64"/>
      <c r="CD1501" s="64"/>
      <c r="CE1501" s="64"/>
      <c r="CF1501" s="64"/>
      <c r="CG1501" s="64" t="s">
        <v>5654</v>
      </c>
      <c r="CH1501" s="64"/>
      <c r="CI1501" s="64"/>
      <c r="CJ1501" s="64"/>
      <c r="CK1501"/>
      <c r="CP1501"/>
      <c r="CQ1501"/>
      <c r="CR1501"/>
      <c r="CS1501"/>
      <c r="CT1501"/>
      <c r="CU1501"/>
      <c r="CV1501"/>
      <c r="CW1501" s="64"/>
    </row>
    <row r="1502" spans="1:101" s="17" customFormat="1" x14ac:dyDescent="0.25">
      <c r="A1502" s="64"/>
      <c r="C1502" s="64"/>
      <c r="D1502" s="64"/>
      <c r="E1502" s="64"/>
      <c r="F1502" s="66"/>
      <c r="W1502" s="20"/>
      <c r="X1502" s="64"/>
      <c r="Y1502" s="64"/>
      <c r="Z1502" s="20"/>
      <c r="AA1502" s="20"/>
      <c r="AB1502" s="20"/>
      <c r="AC1502" s="64"/>
      <c r="AD1502" s="64"/>
      <c r="AE1502" s="64"/>
      <c r="AF1502" s="20"/>
      <c r="AG1502" s="64" t="s">
        <v>5837</v>
      </c>
      <c r="AI1502" s="64"/>
      <c r="AK1502" s="64"/>
      <c r="AL1502" s="64"/>
      <c r="AM1502" s="64"/>
      <c r="AN1502" s="64"/>
      <c r="AO1502" s="64"/>
      <c r="AP1502" s="64"/>
      <c r="AQ1502" s="64"/>
      <c r="AR1502" s="64"/>
      <c r="AS1502" s="64"/>
      <c r="AT1502" s="64"/>
      <c r="AU1502" s="68"/>
      <c r="BC1502" s="64"/>
      <c r="BD1502" s="64"/>
      <c r="BE1502" s="65"/>
      <c r="BF1502" s="65"/>
      <c r="BG1502" s="65"/>
      <c r="BH1502" s="65"/>
      <c r="BI1502" s="20"/>
      <c r="BJ1502" s="20"/>
      <c r="BK1502" s="20"/>
      <c r="BL1502" s="20"/>
      <c r="BM1502" s="64"/>
      <c r="BN1502" s="65"/>
      <c r="BO1502" s="64"/>
      <c r="BP1502" s="65"/>
      <c r="BQ1502" s="64"/>
      <c r="BR1502" s="65"/>
      <c r="BS1502" s="64"/>
      <c r="BT1502" s="67"/>
      <c r="BU1502" s="64"/>
      <c r="BV1502" s="64"/>
      <c r="BW1502" s="64"/>
      <c r="BX1502" s="64"/>
      <c r="BY1502" s="64"/>
      <c r="BZ1502" s="64"/>
      <c r="CA1502" s="64"/>
      <c r="CB1502" s="64"/>
      <c r="CC1502" s="64"/>
      <c r="CD1502" s="64"/>
      <c r="CE1502" s="64"/>
      <c r="CF1502" s="64"/>
      <c r="CG1502" s="64" t="s">
        <v>5654</v>
      </c>
      <c r="CH1502" s="64"/>
      <c r="CI1502" s="64"/>
      <c r="CJ1502" s="64"/>
      <c r="CK1502"/>
      <c r="CP1502"/>
      <c r="CQ1502"/>
      <c r="CR1502"/>
      <c r="CS1502"/>
      <c r="CT1502"/>
      <c r="CU1502"/>
      <c r="CV1502"/>
      <c r="CW1502" s="64"/>
    </row>
    <row r="1503" spans="1:101" s="17" customFormat="1" x14ac:dyDescent="0.25">
      <c r="A1503" s="64"/>
      <c r="C1503" s="64"/>
      <c r="D1503" s="64"/>
      <c r="E1503" s="64"/>
      <c r="F1503" s="66"/>
      <c r="W1503" s="20"/>
      <c r="X1503" s="64"/>
      <c r="Y1503" s="64"/>
      <c r="Z1503" s="20"/>
      <c r="AA1503" s="20"/>
      <c r="AB1503" s="20"/>
      <c r="AC1503" s="64"/>
      <c r="AD1503" s="64"/>
      <c r="AE1503" s="64"/>
      <c r="AF1503" s="20"/>
      <c r="AG1503" s="64" t="s">
        <v>5840</v>
      </c>
      <c r="AI1503" s="64"/>
      <c r="AK1503" s="64"/>
      <c r="AL1503" s="64"/>
      <c r="AM1503" s="64"/>
      <c r="AN1503" s="64"/>
      <c r="AO1503" s="64"/>
      <c r="AP1503" s="64"/>
      <c r="AQ1503" s="64"/>
      <c r="AR1503" s="64"/>
      <c r="AS1503" s="64"/>
      <c r="AT1503" s="64"/>
      <c r="AU1503" s="68"/>
      <c r="BC1503" s="64"/>
      <c r="BD1503" s="64"/>
      <c r="BE1503" s="65"/>
      <c r="BF1503" s="65"/>
      <c r="BG1503" s="65"/>
      <c r="BH1503" s="65"/>
      <c r="BI1503" s="20"/>
      <c r="BJ1503" s="20"/>
      <c r="BK1503" s="20"/>
      <c r="BL1503" s="20"/>
      <c r="BM1503" s="64"/>
      <c r="BN1503" s="65"/>
      <c r="BO1503" s="64"/>
      <c r="BP1503" s="65"/>
      <c r="BQ1503" s="64"/>
      <c r="BR1503" s="65"/>
      <c r="BS1503" s="64"/>
      <c r="BT1503" s="67"/>
      <c r="BU1503" s="64"/>
      <c r="BV1503" s="64"/>
      <c r="BW1503" s="64"/>
      <c r="BX1503" s="64"/>
      <c r="BY1503" s="64"/>
      <c r="BZ1503" s="64"/>
      <c r="CA1503" s="64"/>
      <c r="CB1503" s="64"/>
      <c r="CC1503" s="64"/>
      <c r="CD1503" s="64"/>
      <c r="CE1503" s="64"/>
      <c r="CF1503" s="64"/>
      <c r="CG1503" s="64" t="s">
        <v>5654</v>
      </c>
      <c r="CH1503" s="64"/>
      <c r="CI1503" s="64"/>
      <c r="CJ1503" s="64"/>
      <c r="CK1503"/>
      <c r="CP1503"/>
      <c r="CQ1503"/>
      <c r="CR1503"/>
      <c r="CS1503"/>
      <c r="CT1503"/>
      <c r="CU1503"/>
      <c r="CV1503"/>
      <c r="CW1503" s="64"/>
    </row>
    <row r="1504" spans="1:101" s="17" customFormat="1" x14ac:dyDescent="0.25">
      <c r="A1504" s="64"/>
      <c r="C1504" s="64"/>
      <c r="D1504" s="64"/>
      <c r="E1504" s="64"/>
      <c r="F1504" s="66"/>
      <c r="W1504" s="20"/>
      <c r="X1504" s="64"/>
      <c r="Y1504" s="64"/>
      <c r="Z1504" s="20"/>
      <c r="AA1504" s="20"/>
      <c r="AB1504" s="20"/>
      <c r="AC1504" s="64"/>
      <c r="AD1504" s="64"/>
      <c r="AE1504" s="64"/>
      <c r="AF1504" s="20"/>
      <c r="AG1504" s="64" t="s">
        <v>5843</v>
      </c>
      <c r="AI1504" s="64"/>
      <c r="AK1504" s="64"/>
      <c r="AL1504" s="64"/>
      <c r="AM1504" s="64"/>
      <c r="AN1504" s="64"/>
      <c r="AO1504" s="64"/>
      <c r="AP1504" s="64"/>
      <c r="AQ1504" s="64"/>
      <c r="AR1504" s="64"/>
      <c r="AS1504" s="64"/>
      <c r="AT1504" s="64"/>
      <c r="AU1504" s="68"/>
      <c r="BC1504" s="64"/>
      <c r="BD1504" s="64"/>
      <c r="BE1504" s="65"/>
      <c r="BF1504" s="65"/>
      <c r="BG1504" s="65"/>
      <c r="BH1504" s="65"/>
      <c r="BI1504" s="20"/>
      <c r="BJ1504" s="20"/>
      <c r="BK1504" s="20"/>
      <c r="BL1504" s="20"/>
      <c r="BM1504" s="64"/>
      <c r="BN1504" s="65"/>
      <c r="BO1504" s="64"/>
      <c r="BP1504" s="65"/>
      <c r="BQ1504" s="64"/>
      <c r="BR1504" s="65"/>
      <c r="BS1504" s="64"/>
      <c r="BT1504" s="67"/>
      <c r="BU1504" s="64"/>
      <c r="BV1504" s="64"/>
      <c r="BW1504" s="64"/>
      <c r="BX1504" s="64"/>
      <c r="BY1504" s="64"/>
      <c r="BZ1504" s="64"/>
      <c r="CA1504" s="64"/>
      <c r="CB1504" s="64"/>
      <c r="CC1504" s="64"/>
      <c r="CD1504" s="64"/>
      <c r="CE1504" s="64"/>
      <c r="CF1504" s="64"/>
      <c r="CG1504" s="64" t="s">
        <v>5654</v>
      </c>
      <c r="CH1504" s="64"/>
      <c r="CI1504" s="64"/>
      <c r="CJ1504" s="64"/>
      <c r="CK1504"/>
      <c r="CP1504"/>
      <c r="CQ1504"/>
      <c r="CR1504"/>
      <c r="CS1504"/>
      <c r="CT1504"/>
      <c r="CU1504"/>
      <c r="CV1504"/>
      <c r="CW1504" s="64"/>
    </row>
    <row r="1505" spans="1:101" s="17" customFormat="1" x14ac:dyDescent="0.25">
      <c r="A1505" s="64"/>
      <c r="C1505" s="64"/>
      <c r="D1505" s="64"/>
      <c r="E1505" s="64"/>
      <c r="F1505" s="66"/>
      <c r="W1505" s="20"/>
      <c r="X1505" s="64"/>
      <c r="Y1505" s="64"/>
      <c r="Z1505" s="20"/>
      <c r="AA1505" s="20"/>
      <c r="AB1505" s="20"/>
      <c r="AC1505" s="64"/>
      <c r="AD1505" s="64"/>
      <c r="AE1505" s="64"/>
      <c r="AF1505" s="20"/>
      <c r="AG1505" s="64" t="s">
        <v>591</v>
      </c>
      <c r="AI1505" s="64"/>
      <c r="AK1505" s="64"/>
      <c r="AL1505" s="64"/>
      <c r="AM1505" s="64"/>
      <c r="AN1505" s="64"/>
      <c r="AO1505" s="64"/>
      <c r="AP1505" s="64"/>
      <c r="AQ1505" s="64"/>
      <c r="AR1505" s="64"/>
      <c r="AS1505" s="64"/>
      <c r="AT1505" s="64"/>
      <c r="AU1505" s="68"/>
      <c r="BC1505" s="64"/>
      <c r="BD1505" s="64"/>
      <c r="BE1505" s="65"/>
      <c r="BF1505" s="65"/>
      <c r="BG1505" s="65"/>
      <c r="BH1505" s="65"/>
      <c r="BI1505" s="20"/>
      <c r="BJ1505" s="20"/>
      <c r="BK1505" s="20"/>
      <c r="BL1505" s="20"/>
      <c r="BM1505" s="64"/>
      <c r="BN1505" s="65"/>
      <c r="BO1505" s="64"/>
      <c r="BP1505" s="65"/>
      <c r="BQ1505" s="64"/>
      <c r="BR1505" s="65"/>
      <c r="BS1505" s="64"/>
      <c r="BT1505" s="67"/>
      <c r="BU1505" s="64"/>
      <c r="BV1505" s="64"/>
      <c r="BW1505" s="64"/>
      <c r="BX1505" s="64"/>
      <c r="BY1505" s="64"/>
      <c r="BZ1505" s="64"/>
      <c r="CA1505" s="64"/>
      <c r="CB1505" s="64"/>
      <c r="CC1505" s="64"/>
      <c r="CD1505" s="64"/>
      <c r="CE1505" s="64"/>
      <c r="CF1505" s="64"/>
      <c r="CG1505" s="64" t="s">
        <v>5654</v>
      </c>
      <c r="CH1505" s="64"/>
      <c r="CI1505" s="64"/>
      <c r="CJ1505" s="64"/>
      <c r="CK1505"/>
      <c r="CP1505"/>
      <c r="CQ1505"/>
      <c r="CR1505"/>
      <c r="CS1505"/>
      <c r="CT1505"/>
      <c r="CU1505"/>
      <c r="CV1505"/>
      <c r="CW1505" s="64"/>
    </row>
    <row r="1506" spans="1:101" s="17" customFormat="1" x14ac:dyDescent="0.25">
      <c r="A1506" s="64"/>
      <c r="C1506" s="64"/>
      <c r="D1506" s="64"/>
      <c r="E1506" s="64"/>
      <c r="F1506" s="66"/>
      <c r="W1506" s="20"/>
      <c r="X1506" s="64"/>
      <c r="Y1506" s="64"/>
      <c r="Z1506" s="20"/>
      <c r="AA1506" s="20"/>
      <c r="AB1506" s="20"/>
      <c r="AC1506" s="64"/>
      <c r="AD1506" s="64"/>
      <c r="AE1506" s="64"/>
      <c r="AF1506" s="20"/>
      <c r="AG1506" s="64" t="s">
        <v>5848</v>
      </c>
      <c r="AI1506" s="64"/>
      <c r="AK1506" s="64"/>
      <c r="AL1506" s="64"/>
      <c r="AM1506" s="64"/>
      <c r="AN1506" s="64"/>
      <c r="AO1506" s="64"/>
      <c r="AP1506" s="64"/>
      <c r="AQ1506" s="64"/>
      <c r="AR1506" s="64"/>
      <c r="AS1506" s="64"/>
      <c r="AT1506" s="64"/>
      <c r="AU1506" s="68"/>
      <c r="BC1506" s="64"/>
      <c r="BD1506" s="64"/>
      <c r="BE1506" s="65"/>
      <c r="BF1506" s="65"/>
      <c r="BG1506" s="65"/>
      <c r="BH1506" s="65"/>
      <c r="BI1506" s="20"/>
      <c r="BJ1506" s="20"/>
      <c r="BK1506" s="20"/>
      <c r="BL1506" s="20"/>
      <c r="BM1506" s="64"/>
      <c r="BN1506" s="65"/>
      <c r="BO1506" s="64"/>
      <c r="BP1506" s="65"/>
      <c r="BQ1506" s="64"/>
      <c r="BR1506" s="65"/>
      <c r="BS1506" s="64"/>
      <c r="BT1506" s="67"/>
      <c r="BU1506" s="64"/>
      <c r="BV1506" s="64"/>
      <c r="BW1506" s="64"/>
      <c r="BX1506" s="64"/>
      <c r="BY1506" s="64"/>
      <c r="BZ1506" s="64"/>
      <c r="CA1506" s="64"/>
      <c r="CB1506" s="64"/>
      <c r="CC1506" s="64"/>
      <c r="CD1506" s="64"/>
      <c r="CE1506" s="64"/>
      <c r="CF1506" s="64"/>
      <c r="CG1506" s="64" t="s">
        <v>5654</v>
      </c>
      <c r="CH1506" s="64"/>
      <c r="CI1506" s="64"/>
      <c r="CJ1506" s="64"/>
      <c r="CK1506"/>
      <c r="CP1506"/>
      <c r="CQ1506"/>
      <c r="CR1506"/>
      <c r="CS1506"/>
      <c r="CT1506"/>
      <c r="CU1506"/>
      <c r="CV1506"/>
      <c r="CW1506" s="64"/>
    </row>
    <row r="1507" spans="1:101" s="17" customFormat="1" x14ac:dyDescent="0.25">
      <c r="A1507" s="64"/>
      <c r="C1507" s="64"/>
      <c r="D1507" s="64"/>
      <c r="E1507" s="64"/>
      <c r="F1507" s="66"/>
      <c r="W1507" s="20"/>
      <c r="X1507" s="64"/>
      <c r="Y1507" s="64"/>
      <c r="Z1507" s="20"/>
      <c r="AA1507" s="20"/>
      <c r="AB1507" s="20"/>
      <c r="AC1507" s="64"/>
      <c r="AD1507" s="64"/>
      <c r="AE1507" s="64"/>
      <c r="AF1507" s="20"/>
      <c r="AG1507" s="64" t="s">
        <v>5851</v>
      </c>
      <c r="AI1507" s="64"/>
      <c r="AK1507" s="64"/>
      <c r="AL1507" s="64"/>
      <c r="AM1507" s="64"/>
      <c r="AN1507" s="64"/>
      <c r="AO1507" s="64"/>
      <c r="AP1507" s="64"/>
      <c r="AQ1507" s="64"/>
      <c r="AR1507" s="64"/>
      <c r="AS1507" s="64"/>
      <c r="AT1507" s="64"/>
      <c r="AU1507" s="68"/>
      <c r="BC1507" s="64"/>
      <c r="BD1507" s="64"/>
      <c r="BE1507" s="65"/>
      <c r="BF1507" s="65"/>
      <c r="BG1507" s="65"/>
      <c r="BH1507" s="65"/>
      <c r="BI1507" s="20"/>
      <c r="BJ1507" s="20"/>
      <c r="BK1507" s="20"/>
      <c r="BL1507" s="20"/>
      <c r="BM1507" s="64"/>
      <c r="BN1507" s="65"/>
      <c r="BO1507" s="64"/>
      <c r="BP1507" s="65"/>
      <c r="BQ1507" s="64"/>
      <c r="BR1507" s="65"/>
      <c r="BS1507" s="64"/>
      <c r="BT1507" s="67"/>
      <c r="BU1507" s="64"/>
      <c r="BV1507" s="64"/>
      <c r="BW1507" s="64"/>
      <c r="BX1507" s="64"/>
      <c r="BY1507" s="64"/>
      <c r="BZ1507" s="64"/>
      <c r="CA1507" s="64"/>
      <c r="CB1507" s="64"/>
      <c r="CC1507" s="64"/>
      <c r="CD1507" s="64"/>
      <c r="CE1507" s="64"/>
      <c r="CF1507" s="64"/>
      <c r="CG1507" s="64" t="s">
        <v>5654</v>
      </c>
      <c r="CH1507" s="64"/>
      <c r="CI1507" s="64"/>
      <c r="CJ1507" s="64"/>
      <c r="CK1507"/>
      <c r="CP1507"/>
      <c r="CQ1507"/>
      <c r="CR1507"/>
      <c r="CS1507"/>
      <c r="CT1507"/>
      <c r="CU1507"/>
      <c r="CV1507"/>
      <c r="CW1507" s="64"/>
    </row>
    <row r="1508" spans="1:101" s="17" customFormat="1" x14ac:dyDescent="0.25">
      <c r="A1508" s="64"/>
      <c r="C1508" s="64"/>
      <c r="D1508" s="64"/>
      <c r="E1508" s="64"/>
      <c r="F1508" s="66"/>
      <c r="W1508" s="20"/>
      <c r="X1508" s="64"/>
      <c r="Y1508" s="64"/>
      <c r="Z1508" s="20"/>
      <c r="AA1508" s="20"/>
      <c r="AB1508" s="20"/>
      <c r="AC1508" s="64"/>
      <c r="AD1508" s="64"/>
      <c r="AE1508" s="64"/>
      <c r="AF1508" s="20"/>
      <c r="AG1508" s="64" t="s">
        <v>5854</v>
      </c>
      <c r="AI1508" s="64"/>
      <c r="AK1508" s="64"/>
      <c r="AL1508" s="64"/>
      <c r="AM1508" s="64"/>
      <c r="AN1508" s="64"/>
      <c r="AO1508" s="64"/>
      <c r="AP1508" s="64"/>
      <c r="AQ1508" s="64"/>
      <c r="AR1508" s="64"/>
      <c r="AS1508" s="64"/>
      <c r="AT1508" s="64"/>
      <c r="AU1508" s="68"/>
      <c r="BC1508" s="64"/>
      <c r="BD1508" s="64"/>
      <c r="BE1508" s="65"/>
      <c r="BF1508" s="65"/>
      <c r="BG1508" s="65"/>
      <c r="BH1508" s="65"/>
      <c r="BI1508" s="20"/>
      <c r="BJ1508" s="20"/>
      <c r="BK1508" s="20"/>
      <c r="BL1508" s="20"/>
      <c r="BM1508" s="64"/>
      <c r="BN1508" s="65"/>
      <c r="BO1508" s="64"/>
      <c r="BP1508" s="65"/>
      <c r="BQ1508" s="64"/>
      <c r="BR1508" s="65"/>
      <c r="BS1508" s="64"/>
      <c r="BT1508" s="67"/>
      <c r="BU1508" s="64"/>
      <c r="BV1508" s="64"/>
      <c r="BW1508" s="64"/>
      <c r="BX1508" s="64"/>
      <c r="BY1508" s="64"/>
      <c r="BZ1508" s="64"/>
      <c r="CA1508" s="64"/>
      <c r="CB1508" s="64"/>
      <c r="CC1508" s="64"/>
      <c r="CD1508" s="64"/>
      <c r="CE1508" s="64"/>
      <c r="CF1508" s="64"/>
      <c r="CG1508" s="64" t="s">
        <v>5654</v>
      </c>
      <c r="CH1508" s="64"/>
      <c r="CI1508" s="64"/>
      <c r="CJ1508" s="64"/>
      <c r="CK1508"/>
      <c r="CP1508"/>
      <c r="CQ1508"/>
      <c r="CR1508"/>
      <c r="CS1508"/>
      <c r="CT1508"/>
      <c r="CU1508"/>
      <c r="CV1508"/>
      <c r="CW1508" s="64"/>
    </row>
    <row r="1509" spans="1:101" s="17" customFormat="1" x14ac:dyDescent="0.25">
      <c r="A1509" s="64"/>
      <c r="C1509" s="64"/>
      <c r="D1509" s="64"/>
      <c r="E1509" s="64"/>
      <c r="F1509" s="66"/>
      <c r="W1509" s="20"/>
      <c r="X1509" s="64"/>
      <c r="Y1509" s="64"/>
      <c r="Z1509" s="20"/>
      <c r="AA1509" s="20"/>
      <c r="AB1509" s="20"/>
      <c r="AC1509" s="64"/>
      <c r="AD1509" s="64"/>
      <c r="AE1509" s="64"/>
      <c r="AF1509" s="20"/>
      <c r="AG1509" s="64" t="s">
        <v>5857</v>
      </c>
      <c r="AI1509" s="64"/>
      <c r="AK1509" s="64"/>
      <c r="AL1509" s="64"/>
      <c r="AM1509" s="64"/>
      <c r="AN1509" s="64"/>
      <c r="AO1509" s="64"/>
      <c r="AP1509" s="64"/>
      <c r="AQ1509" s="64"/>
      <c r="AR1509" s="64"/>
      <c r="AS1509" s="64"/>
      <c r="AT1509" s="64"/>
      <c r="AU1509" s="68"/>
      <c r="BC1509" s="64"/>
      <c r="BD1509" s="64"/>
      <c r="BE1509" s="65"/>
      <c r="BF1509" s="65"/>
      <c r="BG1509" s="65"/>
      <c r="BH1509" s="65"/>
      <c r="BI1509" s="20"/>
      <c r="BJ1509" s="20"/>
      <c r="BK1509" s="20"/>
      <c r="BL1509" s="20"/>
      <c r="BM1509" s="64"/>
      <c r="BN1509" s="65"/>
      <c r="BO1509" s="64"/>
      <c r="BP1509" s="65"/>
      <c r="BQ1509" s="64"/>
      <c r="BR1509" s="65"/>
      <c r="BS1509" s="64"/>
      <c r="BT1509" s="67"/>
      <c r="BU1509" s="64"/>
      <c r="BV1509" s="64"/>
      <c r="BW1509" s="64"/>
      <c r="BX1509" s="64"/>
      <c r="BY1509" s="64"/>
      <c r="BZ1509" s="64"/>
      <c r="CA1509" s="64"/>
      <c r="CB1509" s="64"/>
      <c r="CC1509" s="64"/>
      <c r="CD1509" s="64"/>
      <c r="CE1509" s="64"/>
      <c r="CF1509" s="64"/>
      <c r="CG1509" s="64" t="s">
        <v>5654</v>
      </c>
      <c r="CH1509" s="64"/>
      <c r="CI1509" s="64"/>
      <c r="CJ1509" s="64"/>
      <c r="CK1509"/>
      <c r="CP1509"/>
      <c r="CQ1509"/>
      <c r="CR1509"/>
      <c r="CS1509"/>
      <c r="CT1509"/>
      <c r="CU1509"/>
      <c r="CV1509"/>
      <c r="CW1509" s="64"/>
    </row>
    <row r="1510" spans="1:101" s="17" customFormat="1" x14ac:dyDescent="0.25">
      <c r="A1510" s="64"/>
      <c r="C1510" s="64"/>
      <c r="D1510" s="64"/>
      <c r="E1510" s="64"/>
      <c r="F1510" s="66"/>
      <c r="W1510" s="20"/>
      <c r="X1510" s="64"/>
      <c r="Y1510" s="64"/>
      <c r="Z1510" s="20"/>
      <c r="AA1510" s="20"/>
      <c r="AB1510" s="20"/>
      <c r="AC1510" s="64"/>
      <c r="AD1510" s="64"/>
      <c r="AE1510" s="64"/>
      <c r="AF1510" s="20"/>
      <c r="AG1510" s="64" t="s">
        <v>5860</v>
      </c>
      <c r="AI1510" s="64"/>
      <c r="AK1510" s="64"/>
      <c r="AL1510" s="64"/>
      <c r="AM1510" s="64"/>
      <c r="AN1510" s="64"/>
      <c r="AO1510" s="64"/>
      <c r="AP1510" s="64"/>
      <c r="AQ1510" s="64"/>
      <c r="AR1510" s="64"/>
      <c r="AS1510" s="64"/>
      <c r="AT1510" s="64"/>
      <c r="AU1510" s="68"/>
      <c r="BC1510" s="64"/>
      <c r="BD1510" s="64"/>
      <c r="BE1510" s="65"/>
      <c r="BF1510" s="65"/>
      <c r="BG1510" s="65"/>
      <c r="BH1510" s="65"/>
      <c r="BI1510" s="20"/>
      <c r="BJ1510" s="20"/>
      <c r="BK1510" s="20"/>
      <c r="BL1510" s="20"/>
      <c r="BM1510" s="64"/>
      <c r="BN1510" s="65"/>
      <c r="BO1510" s="64"/>
      <c r="BP1510" s="65"/>
      <c r="BQ1510" s="64"/>
      <c r="BR1510" s="65"/>
      <c r="BS1510" s="64"/>
      <c r="BT1510" s="67"/>
      <c r="BU1510" s="64"/>
      <c r="BV1510" s="64"/>
      <c r="BW1510" s="64"/>
      <c r="BX1510" s="64"/>
      <c r="BY1510" s="64"/>
      <c r="BZ1510" s="64"/>
      <c r="CA1510" s="64"/>
      <c r="CB1510" s="64"/>
      <c r="CC1510" s="64"/>
      <c r="CD1510" s="64"/>
      <c r="CE1510" s="64"/>
      <c r="CF1510" s="64"/>
      <c r="CG1510" s="64" t="s">
        <v>5654</v>
      </c>
      <c r="CH1510" s="64"/>
      <c r="CI1510" s="64"/>
      <c r="CJ1510" s="64"/>
      <c r="CK1510"/>
      <c r="CP1510"/>
      <c r="CQ1510"/>
      <c r="CR1510"/>
      <c r="CS1510"/>
      <c r="CT1510"/>
      <c r="CU1510"/>
      <c r="CV1510"/>
      <c r="CW1510" s="64"/>
    </row>
    <row r="1511" spans="1:101" s="17" customFormat="1" x14ac:dyDescent="0.25">
      <c r="A1511" s="64"/>
      <c r="C1511" s="64"/>
      <c r="D1511" s="64"/>
      <c r="E1511" s="64"/>
      <c r="F1511" s="66"/>
      <c r="W1511" s="20"/>
      <c r="X1511" s="64"/>
      <c r="Y1511" s="64"/>
      <c r="Z1511" s="20"/>
      <c r="AA1511" s="20"/>
      <c r="AB1511" s="20"/>
      <c r="AC1511" s="64"/>
      <c r="AD1511" s="64"/>
      <c r="AE1511" s="64"/>
      <c r="AF1511" s="20"/>
      <c r="AG1511" s="64" t="s">
        <v>5863</v>
      </c>
      <c r="AI1511" s="64"/>
      <c r="AK1511" s="64"/>
      <c r="AL1511" s="64"/>
      <c r="AM1511" s="64"/>
      <c r="AN1511" s="64"/>
      <c r="AO1511" s="64"/>
      <c r="AP1511" s="64"/>
      <c r="AQ1511" s="64"/>
      <c r="AR1511" s="64"/>
      <c r="AS1511" s="64"/>
      <c r="AT1511" s="64"/>
      <c r="AU1511" s="68"/>
      <c r="BC1511" s="64"/>
      <c r="BD1511" s="64"/>
      <c r="BE1511" s="65"/>
      <c r="BF1511" s="65"/>
      <c r="BG1511" s="65"/>
      <c r="BH1511" s="65"/>
      <c r="BI1511" s="20"/>
      <c r="BJ1511" s="20"/>
      <c r="BK1511" s="20"/>
      <c r="BL1511" s="20"/>
      <c r="BM1511" s="64"/>
      <c r="BN1511" s="65"/>
      <c r="BO1511" s="64"/>
      <c r="BP1511" s="65"/>
      <c r="BQ1511" s="64"/>
      <c r="BR1511" s="65"/>
      <c r="BS1511" s="64"/>
      <c r="BT1511" s="67"/>
      <c r="BU1511" s="64"/>
      <c r="BV1511" s="64"/>
      <c r="BW1511" s="64"/>
      <c r="BX1511" s="64"/>
      <c r="BY1511" s="64"/>
      <c r="BZ1511" s="64"/>
      <c r="CA1511" s="64"/>
      <c r="CB1511" s="64"/>
      <c r="CC1511" s="64"/>
      <c r="CD1511" s="64"/>
      <c r="CE1511" s="64"/>
      <c r="CF1511" s="64"/>
      <c r="CG1511" s="64" t="s">
        <v>5654</v>
      </c>
      <c r="CH1511" s="64"/>
      <c r="CI1511" s="64"/>
      <c r="CJ1511" s="64"/>
      <c r="CK1511"/>
      <c r="CP1511"/>
      <c r="CQ1511"/>
      <c r="CR1511"/>
      <c r="CS1511"/>
      <c r="CT1511"/>
      <c r="CU1511"/>
      <c r="CV1511"/>
      <c r="CW1511" s="64"/>
    </row>
    <row r="1512" spans="1:101" s="17" customFormat="1" x14ac:dyDescent="0.25">
      <c r="A1512" s="64"/>
      <c r="C1512" s="64"/>
      <c r="D1512" s="64"/>
      <c r="E1512" s="64"/>
      <c r="F1512" s="66"/>
      <c r="W1512" s="20"/>
      <c r="X1512" s="64"/>
      <c r="Y1512" s="64"/>
      <c r="Z1512" s="20"/>
      <c r="AA1512" s="20"/>
      <c r="AB1512" s="20"/>
      <c r="AC1512" s="64"/>
      <c r="AD1512" s="64"/>
      <c r="AE1512" s="64"/>
      <c r="AF1512" s="20"/>
      <c r="AG1512" s="64" t="s">
        <v>5866</v>
      </c>
      <c r="AI1512" s="64"/>
      <c r="AK1512" s="64"/>
      <c r="AL1512" s="64"/>
      <c r="AM1512" s="64"/>
      <c r="AN1512" s="64"/>
      <c r="AO1512" s="64"/>
      <c r="AP1512" s="64"/>
      <c r="AQ1512" s="64"/>
      <c r="AR1512" s="64"/>
      <c r="AS1512" s="64"/>
      <c r="AT1512" s="64"/>
      <c r="AU1512" s="68"/>
      <c r="BC1512" s="64"/>
      <c r="BD1512" s="64"/>
      <c r="BE1512" s="65"/>
      <c r="BF1512" s="65"/>
      <c r="BG1512" s="65"/>
      <c r="BH1512" s="65"/>
      <c r="BI1512" s="20"/>
      <c r="BJ1512" s="20"/>
      <c r="BK1512" s="20"/>
      <c r="BL1512" s="20"/>
      <c r="BM1512" s="64"/>
      <c r="BN1512" s="65"/>
      <c r="BO1512" s="64"/>
      <c r="BP1512" s="65"/>
      <c r="BQ1512" s="64"/>
      <c r="BR1512" s="65"/>
      <c r="BS1512" s="64"/>
      <c r="BT1512" s="67"/>
      <c r="BU1512" s="64"/>
      <c r="BV1512" s="64"/>
      <c r="BW1512" s="64"/>
      <c r="BX1512" s="64"/>
      <c r="BY1512" s="64"/>
      <c r="BZ1512" s="64"/>
      <c r="CA1512" s="64"/>
      <c r="CB1512" s="64"/>
      <c r="CC1512" s="64"/>
      <c r="CD1512" s="64"/>
      <c r="CE1512" s="64"/>
      <c r="CF1512" s="64"/>
      <c r="CG1512" s="64" t="s">
        <v>5654</v>
      </c>
      <c r="CH1512" s="64"/>
      <c r="CI1512" s="64"/>
      <c r="CJ1512" s="64"/>
      <c r="CK1512"/>
      <c r="CP1512"/>
      <c r="CQ1512"/>
      <c r="CR1512"/>
      <c r="CS1512"/>
      <c r="CT1512"/>
      <c r="CU1512"/>
      <c r="CV1512"/>
      <c r="CW1512" s="64"/>
    </row>
    <row r="1513" spans="1:101" s="17" customFormat="1" x14ac:dyDescent="0.25">
      <c r="A1513" s="64"/>
      <c r="C1513" s="64"/>
      <c r="D1513" s="64"/>
      <c r="E1513" s="64"/>
      <c r="F1513" s="66"/>
      <c r="W1513" s="20"/>
      <c r="X1513" s="64"/>
      <c r="Y1513" s="64"/>
      <c r="Z1513" s="20"/>
      <c r="AA1513" s="20"/>
      <c r="AB1513" s="20"/>
      <c r="AC1513" s="64"/>
      <c r="AD1513" s="64"/>
      <c r="AE1513" s="64"/>
      <c r="AF1513" s="20"/>
      <c r="AG1513" s="64" t="s">
        <v>5869</v>
      </c>
      <c r="AI1513" s="64"/>
      <c r="AK1513" s="64"/>
      <c r="AL1513" s="64"/>
      <c r="AM1513" s="64"/>
      <c r="AN1513" s="64"/>
      <c r="AO1513" s="64"/>
      <c r="AP1513" s="64"/>
      <c r="AQ1513" s="64"/>
      <c r="AR1513" s="64"/>
      <c r="AS1513" s="64"/>
      <c r="AT1513" s="64"/>
      <c r="AU1513" s="68"/>
      <c r="BC1513" s="64"/>
      <c r="BD1513" s="64"/>
      <c r="BE1513" s="65"/>
      <c r="BF1513" s="65"/>
      <c r="BG1513" s="65"/>
      <c r="BH1513" s="65"/>
      <c r="BI1513" s="20"/>
      <c r="BJ1513" s="20"/>
      <c r="BK1513" s="20"/>
      <c r="BL1513" s="20"/>
      <c r="BM1513" s="64"/>
      <c r="BN1513" s="65"/>
      <c r="BO1513" s="64"/>
      <c r="BP1513" s="65"/>
      <c r="BQ1513" s="64"/>
      <c r="BR1513" s="65"/>
      <c r="BS1513" s="64"/>
      <c r="BT1513" s="67"/>
      <c r="BU1513" s="64"/>
      <c r="BV1513" s="64"/>
      <c r="BW1513" s="64"/>
      <c r="BX1513" s="64"/>
      <c r="BY1513" s="64"/>
      <c r="BZ1513" s="64"/>
      <c r="CA1513" s="64"/>
      <c r="CB1513" s="64"/>
      <c r="CC1513" s="64"/>
      <c r="CD1513" s="64"/>
      <c r="CE1513" s="64"/>
      <c r="CF1513" s="64"/>
      <c r="CG1513" s="64" t="s">
        <v>5654</v>
      </c>
      <c r="CH1513" s="64"/>
      <c r="CI1513" s="64"/>
      <c r="CJ1513" s="64"/>
      <c r="CK1513"/>
      <c r="CP1513"/>
      <c r="CQ1513"/>
      <c r="CR1513"/>
      <c r="CS1513"/>
      <c r="CT1513"/>
      <c r="CU1513"/>
      <c r="CV1513"/>
      <c r="CW1513" s="64"/>
    </row>
    <row r="1514" spans="1:101" s="17" customFormat="1" x14ac:dyDescent="0.25">
      <c r="A1514" s="64"/>
      <c r="C1514" s="64"/>
      <c r="D1514" s="64"/>
      <c r="E1514" s="64"/>
      <c r="F1514" s="66"/>
      <c r="W1514" s="20"/>
      <c r="X1514" s="64"/>
      <c r="Y1514" s="64"/>
      <c r="Z1514" s="20"/>
      <c r="AA1514" s="20"/>
      <c r="AB1514" s="20"/>
      <c r="AC1514" s="64"/>
      <c r="AD1514" s="64"/>
      <c r="AE1514" s="64"/>
      <c r="AF1514" s="20"/>
      <c r="AG1514" s="64" t="s">
        <v>5872</v>
      </c>
      <c r="AI1514" s="64"/>
      <c r="AK1514" s="64"/>
      <c r="AL1514" s="64"/>
      <c r="AM1514" s="64"/>
      <c r="AN1514" s="64"/>
      <c r="AO1514" s="64"/>
      <c r="AP1514" s="64"/>
      <c r="AQ1514" s="64"/>
      <c r="AR1514" s="64"/>
      <c r="AS1514" s="64"/>
      <c r="AT1514" s="64"/>
      <c r="AU1514" s="68"/>
      <c r="BC1514" s="64"/>
      <c r="BD1514" s="64"/>
      <c r="BE1514" s="65"/>
      <c r="BF1514" s="65"/>
      <c r="BG1514" s="65"/>
      <c r="BH1514" s="65"/>
      <c r="BI1514" s="20"/>
      <c r="BJ1514" s="20"/>
      <c r="BK1514" s="20"/>
      <c r="BL1514" s="20"/>
      <c r="BM1514" s="64"/>
      <c r="BN1514" s="65"/>
      <c r="BO1514" s="64"/>
      <c r="BP1514" s="65"/>
      <c r="BQ1514" s="64"/>
      <c r="BR1514" s="65"/>
      <c r="BS1514" s="64"/>
      <c r="BT1514" s="67"/>
      <c r="BU1514" s="64"/>
      <c r="BV1514" s="64"/>
      <c r="BW1514" s="64"/>
      <c r="BX1514" s="64"/>
      <c r="BY1514" s="64"/>
      <c r="BZ1514" s="64"/>
      <c r="CA1514" s="64"/>
      <c r="CB1514" s="64"/>
      <c r="CC1514" s="64"/>
      <c r="CD1514" s="64"/>
      <c r="CE1514" s="64"/>
      <c r="CF1514" s="64"/>
      <c r="CG1514" s="64" t="s">
        <v>5654</v>
      </c>
      <c r="CH1514" s="64"/>
      <c r="CI1514" s="64"/>
      <c r="CJ1514" s="64"/>
      <c r="CK1514"/>
      <c r="CP1514"/>
      <c r="CQ1514"/>
      <c r="CR1514"/>
      <c r="CS1514"/>
      <c r="CT1514"/>
      <c r="CU1514"/>
      <c r="CV1514"/>
      <c r="CW1514" s="64"/>
    </row>
    <row r="1515" spans="1:101" s="17" customFormat="1" x14ac:dyDescent="0.25">
      <c r="A1515" s="64"/>
      <c r="C1515" s="64"/>
      <c r="D1515" s="64"/>
      <c r="E1515" s="64"/>
      <c r="F1515" s="66"/>
      <c r="W1515" s="20"/>
      <c r="X1515" s="64"/>
      <c r="Y1515" s="64"/>
      <c r="Z1515" s="20"/>
      <c r="AA1515" s="20"/>
      <c r="AB1515" s="20"/>
      <c r="AC1515" s="64"/>
      <c r="AD1515" s="64"/>
      <c r="AE1515" s="64"/>
      <c r="AF1515" s="20"/>
      <c r="AG1515" s="64" t="s">
        <v>5875</v>
      </c>
      <c r="AI1515" s="64"/>
      <c r="AK1515" s="64"/>
      <c r="AL1515" s="64"/>
      <c r="AM1515" s="64"/>
      <c r="AN1515" s="64"/>
      <c r="AO1515" s="64"/>
      <c r="AP1515" s="64"/>
      <c r="AQ1515" s="64"/>
      <c r="AR1515" s="64"/>
      <c r="AS1515" s="64"/>
      <c r="AT1515" s="64"/>
      <c r="AU1515" s="68"/>
      <c r="BC1515" s="64"/>
      <c r="BD1515" s="64"/>
      <c r="BE1515" s="65"/>
      <c r="BF1515" s="65"/>
      <c r="BG1515" s="65"/>
      <c r="BH1515" s="65"/>
      <c r="BI1515" s="20"/>
      <c r="BJ1515" s="20"/>
      <c r="BK1515" s="20"/>
      <c r="BL1515" s="20"/>
      <c r="BM1515" s="64"/>
      <c r="BN1515" s="65"/>
      <c r="BO1515" s="64"/>
      <c r="BP1515" s="65"/>
      <c r="BQ1515" s="64"/>
      <c r="BR1515" s="65"/>
      <c r="BS1515" s="64"/>
      <c r="BT1515" s="67"/>
      <c r="BU1515" s="64"/>
      <c r="BV1515" s="64"/>
      <c r="BW1515" s="64"/>
      <c r="BX1515" s="64"/>
      <c r="BY1515" s="64"/>
      <c r="BZ1515" s="64"/>
      <c r="CA1515" s="64"/>
      <c r="CB1515" s="64"/>
      <c r="CC1515" s="64"/>
      <c r="CD1515" s="64"/>
      <c r="CE1515" s="64"/>
      <c r="CF1515" s="64"/>
      <c r="CG1515" s="64" t="s">
        <v>5654</v>
      </c>
      <c r="CH1515" s="64"/>
      <c r="CI1515" s="64"/>
      <c r="CJ1515" s="64"/>
      <c r="CK1515"/>
      <c r="CP1515"/>
      <c r="CQ1515"/>
      <c r="CR1515"/>
      <c r="CS1515"/>
      <c r="CT1515"/>
      <c r="CU1515"/>
      <c r="CV1515"/>
      <c r="CW1515" s="64"/>
    </row>
    <row r="1516" spans="1:101" s="17" customFormat="1" x14ac:dyDescent="0.25">
      <c r="A1516" s="64"/>
      <c r="C1516" s="64"/>
      <c r="D1516" s="64"/>
      <c r="E1516" s="64"/>
      <c r="F1516" s="66"/>
      <c r="W1516" s="20"/>
      <c r="X1516" s="64"/>
      <c r="Y1516" s="64"/>
      <c r="Z1516" s="20"/>
      <c r="AA1516" s="20"/>
      <c r="AB1516" s="20"/>
      <c r="AC1516" s="64"/>
      <c r="AD1516" s="64"/>
      <c r="AE1516" s="64"/>
      <c r="AF1516" s="20"/>
      <c r="AG1516" s="64" t="s">
        <v>5878</v>
      </c>
      <c r="AI1516" s="64"/>
      <c r="AK1516" s="64"/>
      <c r="AL1516" s="64"/>
      <c r="AM1516" s="64"/>
      <c r="AN1516" s="64"/>
      <c r="AO1516" s="64"/>
      <c r="AP1516" s="64"/>
      <c r="AQ1516" s="64"/>
      <c r="AR1516" s="64"/>
      <c r="AS1516" s="64"/>
      <c r="AT1516" s="64"/>
      <c r="AU1516" s="68"/>
      <c r="BC1516" s="64"/>
      <c r="BD1516" s="64"/>
      <c r="BE1516" s="65"/>
      <c r="BF1516" s="65"/>
      <c r="BG1516" s="65"/>
      <c r="BH1516" s="65"/>
      <c r="BI1516" s="20"/>
      <c r="BJ1516" s="20"/>
      <c r="BK1516" s="20"/>
      <c r="BL1516" s="20"/>
      <c r="BM1516" s="64"/>
      <c r="BN1516" s="65"/>
      <c r="BO1516" s="64"/>
      <c r="BP1516" s="65"/>
      <c r="BQ1516" s="64"/>
      <c r="BR1516" s="65"/>
      <c r="BS1516" s="64"/>
      <c r="BT1516" s="67"/>
      <c r="BU1516" s="64"/>
      <c r="BV1516" s="64"/>
      <c r="BW1516" s="64"/>
      <c r="BX1516" s="64"/>
      <c r="BY1516" s="64"/>
      <c r="BZ1516" s="64"/>
      <c r="CA1516" s="64"/>
      <c r="CB1516" s="64"/>
      <c r="CC1516" s="64"/>
      <c r="CD1516" s="64"/>
      <c r="CE1516" s="64"/>
      <c r="CF1516" s="64"/>
      <c r="CG1516" s="64" t="s">
        <v>5654</v>
      </c>
      <c r="CH1516" s="64"/>
      <c r="CI1516" s="64"/>
      <c r="CJ1516" s="64"/>
      <c r="CK1516"/>
      <c r="CP1516"/>
      <c r="CQ1516"/>
      <c r="CR1516"/>
      <c r="CS1516"/>
      <c r="CT1516"/>
      <c r="CU1516"/>
      <c r="CV1516"/>
      <c r="CW1516" s="64"/>
    </row>
    <row r="1517" spans="1:101" s="17" customFormat="1" x14ac:dyDescent="0.25">
      <c r="A1517" s="64"/>
      <c r="C1517" s="64"/>
      <c r="D1517" s="64"/>
      <c r="E1517" s="64"/>
      <c r="F1517" s="66"/>
      <c r="W1517" s="20"/>
      <c r="X1517" s="64"/>
      <c r="Y1517" s="64"/>
      <c r="Z1517" s="20"/>
      <c r="AA1517" s="20"/>
      <c r="AB1517" s="20"/>
      <c r="AC1517" s="64"/>
      <c r="AD1517" s="64"/>
      <c r="AE1517" s="64"/>
      <c r="AF1517" s="20"/>
      <c r="AG1517" s="64" t="s">
        <v>5881</v>
      </c>
      <c r="AI1517" s="64"/>
      <c r="AK1517" s="64"/>
      <c r="AL1517" s="64"/>
      <c r="AM1517" s="64"/>
      <c r="AN1517" s="64"/>
      <c r="AO1517" s="64"/>
      <c r="AP1517" s="64"/>
      <c r="AQ1517" s="64"/>
      <c r="AR1517" s="64"/>
      <c r="AS1517" s="64"/>
      <c r="AT1517" s="64"/>
      <c r="AU1517" s="68"/>
      <c r="BC1517" s="64"/>
      <c r="BD1517" s="64"/>
      <c r="BE1517" s="65"/>
      <c r="BF1517" s="65"/>
      <c r="BG1517" s="65"/>
      <c r="BH1517" s="65"/>
      <c r="BI1517" s="20"/>
      <c r="BJ1517" s="20"/>
      <c r="BK1517" s="20"/>
      <c r="BL1517" s="20"/>
      <c r="BM1517" s="64"/>
      <c r="BN1517" s="65"/>
      <c r="BO1517" s="64"/>
      <c r="BP1517" s="65"/>
      <c r="BQ1517" s="64"/>
      <c r="BR1517" s="65"/>
      <c r="BS1517" s="64"/>
      <c r="BT1517" s="67"/>
      <c r="BU1517" s="64"/>
      <c r="BV1517" s="64"/>
      <c r="BW1517" s="64"/>
      <c r="BX1517" s="64"/>
      <c r="BY1517" s="64"/>
      <c r="BZ1517" s="64"/>
      <c r="CA1517" s="64"/>
      <c r="CB1517" s="64"/>
      <c r="CC1517" s="64"/>
      <c r="CD1517" s="64"/>
      <c r="CE1517" s="64"/>
      <c r="CF1517" s="64"/>
      <c r="CG1517" s="64" t="s">
        <v>5654</v>
      </c>
      <c r="CH1517" s="64"/>
      <c r="CI1517" s="64"/>
      <c r="CJ1517" s="64"/>
      <c r="CK1517"/>
      <c r="CP1517"/>
      <c r="CQ1517"/>
      <c r="CR1517"/>
      <c r="CS1517"/>
      <c r="CT1517"/>
      <c r="CU1517"/>
      <c r="CV1517"/>
      <c r="CW1517" s="64"/>
    </row>
    <row r="1518" spans="1:101" s="17" customFormat="1" x14ac:dyDescent="0.25">
      <c r="A1518" s="64"/>
      <c r="C1518" s="64"/>
      <c r="D1518" s="64"/>
      <c r="E1518" s="64"/>
      <c r="F1518" s="66"/>
      <c r="W1518" s="20"/>
      <c r="X1518" s="64"/>
      <c r="Y1518" s="64"/>
      <c r="Z1518" s="20"/>
      <c r="AA1518" s="20"/>
      <c r="AB1518" s="20"/>
      <c r="AC1518" s="64"/>
      <c r="AD1518" s="64"/>
      <c r="AE1518" s="64"/>
      <c r="AF1518" s="20"/>
      <c r="AG1518" s="64" t="s">
        <v>5884</v>
      </c>
      <c r="AI1518" s="64"/>
      <c r="AK1518" s="64"/>
      <c r="AL1518" s="64"/>
      <c r="AM1518" s="64"/>
      <c r="AN1518" s="64"/>
      <c r="AO1518" s="64"/>
      <c r="AP1518" s="64"/>
      <c r="AQ1518" s="64"/>
      <c r="AR1518" s="64"/>
      <c r="AS1518" s="64"/>
      <c r="AT1518" s="64"/>
      <c r="AU1518" s="68"/>
      <c r="BC1518" s="64"/>
      <c r="BD1518" s="64"/>
      <c r="BE1518" s="65"/>
      <c r="BF1518" s="65"/>
      <c r="BG1518" s="65"/>
      <c r="BH1518" s="65"/>
      <c r="BI1518" s="20"/>
      <c r="BJ1518" s="20"/>
      <c r="BK1518" s="20"/>
      <c r="BL1518" s="20"/>
      <c r="BM1518" s="64"/>
      <c r="BN1518" s="65"/>
      <c r="BO1518" s="64"/>
      <c r="BP1518" s="65"/>
      <c r="BQ1518" s="64"/>
      <c r="BR1518" s="65"/>
      <c r="BS1518" s="64"/>
      <c r="BT1518" s="67"/>
      <c r="BU1518" s="64"/>
      <c r="BV1518" s="64"/>
      <c r="BW1518" s="64"/>
      <c r="BX1518" s="64"/>
      <c r="BY1518" s="64"/>
      <c r="BZ1518" s="64"/>
      <c r="CA1518" s="64"/>
      <c r="CB1518" s="64"/>
      <c r="CC1518" s="64"/>
      <c r="CD1518" s="64"/>
      <c r="CE1518" s="64"/>
      <c r="CF1518" s="64"/>
      <c r="CG1518" s="64" t="s">
        <v>5654</v>
      </c>
      <c r="CH1518" s="64"/>
      <c r="CI1518" s="64"/>
      <c r="CJ1518" s="64"/>
      <c r="CK1518"/>
      <c r="CP1518"/>
      <c r="CQ1518"/>
      <c r="CR1518"/>
      <c r="CS1518"/>
      <c r="CT1518"/>
      <c r="CU1518"/>
      <c r="CV1518"/>
      <c r="CW1518" s="64"/>
    </row>
    <row r="1519" spans="1:101" s="17" customFormat="1" x14ac:dyDescent="0.25">
      <c r="A1519" s="64"/>
      <c r="C1519" s="64"/>
      <c r="D1519" s="64"/>
      <c r="E1519" s="64"/>
      <c r="F1519" s="66"/>
      <c r="W1519" s="20"/>
      <c r="X1519" s="64"/>
      <c r="Y1519" s="64"/>
      <c r="Z1519" s="20"/>
      <c r="AA1519" s="20"/>
      <c r="AB1519" s="20"/>
      <c r="AC1519" s="64"/>
      <c r="AD1519" s="64"/>
      <c r="AE1519" s="64"/>
      <c r="AF1519" s="20"/>
      <c r="AG1519" s="64" t="s">
        <v>5887</v>
      </c>
      <c r="AI1519" s="64"/>
      <c r="AK1519" s="64"/>
      <c r="AL1519" s="64"/>
      <c r="AM1519" s="64"/>
      <c r="AN1519" s="64"/>
      <c r="AO1519" s="64"/>
      <c r="AP1519" s="64"/>
      <c r="AQ1519" s="64"/>
      <c r="AR1519" s="64"/>
      <c r="AS1519" s="64"/>
      <c r="AT1519" s="64"/>
      <c r="AU1519" s="68"/>
      <c r="BC1519" s="64"/>
      <c r="BD1519" s="64"/>
      <c r="BE1519" s="65"/>
      <c r="BF1519" s="65"/>
      <c r="BG1519" s="65"/>
      <c r="BH1519" s="65"/>
      <c r="BI1519" s="20"/>
      <c r="BJ1519" s="20"/>
      <c r="BK1519" s="20"/>
      <c r="BL1519" s="20"/>
      <c r="BM1519" s="64"/>
      <c r="BN1519" s="65"/>
      <c r="BO1519" s="64"/>
      <c r="BP1519" s="65"/>
      <c r="BQ1519" s="64"/>
      <c r="BR1519" s="65"/>
      <c r="BS1519" s="64"/>
      <c r="BT1519" s="67"/>
      <c r="BU1519" s="64"/>
      <c r="BV1519" s="64"/>
      <c r="BW1519" s="64"/>
      <c r="BX1519" s="64"/>
      <c r="BY1519" s="64"/>
      <c r="BZ1519" s="64"/>
      <c r="CA1519" s="64"/>
      <c r="CB1519" s="64"/>
      <c r="CC1519" s="64"/>
      <c r="CD1519" s="64"/>
      <c r="CE1519" s="64"/>
      <c r="CF1519" s="64"/>
      <c r="CG1519" s="64" t="s">
        <v>5654</v>
      </c>
      <c r="CH1519" s="64"/>
      <c r="CI1519" s="64"/>
      <c r="CJ1519" s="64"/>
      <c r="CK1519"/>
      <c r="CP1519"/>
      <c r="CQ1519"/>
      <c r="CR1519"/>
      <c r="CS1519"/>
      <c r="CT1519"/>
      <c r="CU1519"/>
      <c r="CV1519"/>
      <c r="CW1519" s="64"/>
    </row>
    <row r="1520" spans="1:101" s="17" customFormat="1" x14ac:dyDescent="0.25">
      <c r="A1520" s="64"/>
      <c r="C1520" s="64"/>
      <c r="D1520" s="64"/>
      <c r="E1520" s="64"/>
      <c r="F1520" s="66"/>
      <c r="W1520" s="20"/>
      <c r="X1520" s="64"/>
      <c r="Y1520" s="64"/>
      <c r="Z1520" s="20"/>
      <c r="AA1520" s="20"/>
      <c r="AB1520" s="20"/>
      <c r="AC1520" s="64"/>
      <c r="AD1520" s="64"/>
      <c r="AE1520" s="64"/>
      <c r="AF1520" s="20"/>
      <c r="AG1520" s="64" t="s">
        <v>5890</v>
      </c>
      <c r="AI1520" s="64"/>
      <c r="AK1520" s="64"/>
      <c r="AL1520" s="64"/>
      <c r="AM1520" s="64"/>
      <c r="AN1520" s="64"/>
      <c r="AO1520" s="64"/>
      <c r="AP1520" s="64"/>
      <c r="AQ1520" s="64"/>
      <c r="AR1520" s="64"/>
      <c r="AS1520" s="64"/>
      <c r="AT1520" s="64"/>
      <c r="AU1520" s="68"/>
      <c r="BC1520" s="64"/>
      <c r="BD1520" s="64"/>
      <c r="BE1520" s="65"/>
      <c r="BF1520" s="65"/>
      <c r="BG1520" s="65"/>
      <c r="BH1520" s="65"/>
      <c r="BI1520" s="20"/>
      <c r="BJ1520" s="20"/>
      <c r="BK1520" s="20"/>
      <c r="BL1520" s="20"/>
      <c r="BM1520" s="64"/>
      <c r="BN1520" s="65"/>
      <c r="BO1520" s="64"/>
      <c r="BP1520" s="65"/>
      <c r="BQ1520" s="64"/>
      <c r="BR1520" s="65"/>
      <c r="BS1520" s="64"/>
      <c r="BT1520" s="67"/>
      <c r="BU1520" s="64"/>
      <c r="BV1520" s="64"/>
      <c r="BW1520" s="64"/>
      <c r="BX1520" s="64"/>
      <c r="BY1520" s="64"/>
      <c r="BZ1520" s="64"/>
      <c r="CA1520" s="64"/>
      <c r="CB1520" s="64"/>
      <c r="CC1520" s="64"/>
      <c r="CD1520" s="64"/>
      <c r="CE1520" s="64"/>
      <c r="CF1520" s="64"/>
      <c r="CG1520" s="64" t="s">
        <v>5654</v>
      </c>
      <c r="CH1520" s="64"/>
      <c r="CI1520" s="64"/>
      <c r="CJ1520" s="64"/>
      <c r="CK1520"/>
      <c r="CP1520"/>
      <c r="CQ1520"/>
      <c r="CR1520"/>
      <c r="CS1520"/>
      <c r="CT1520"/>
      <c r="CU1520"/>
      <c r="CV1520"/>
      <c r="CW1520" s="64"/>
    </row>
    <row r="1521" spans="1:101" s="17" customFormat="1" x14ac:dyDescent="0.25">
      <c r="A1521" s="64"/>
      <c r="C1521" s="64"/>
      <c r="D1521" s="64"/>
      <c r="E1521" s="64"/>
      <c r="F1521" s="66"/>
      <c r="W1521" s="20"/>
      <c r="X1521" s="64"/>
      <c r="Y1521" s="64"/>
      <c r="Z1521" s="20"/>
      <c r="AA1521" s="20"/>
      <c r="AB1521" s="20"/>
      <c r="AC1521" s="64"/>
      <c r="AD1521" s="64"/>
      <c r="AE1521" s="64"/>
      <c r="AF1521" s="20"/>
      <c r="AG1521" s="64" t="s">
        <v>5893</v>
      </c>
      <c r="AI1521" s="64"/>
      <c r="AK1521" s="64"/>
      <c r="AL1521" s="64"/>
      <c r="AM1521" s="64"/>
      <c r="AN1521" s="64"/>
      <c r="AO1521" s="64"/>
      <c r="AP1521" s="64"/>
      <c r="AQ1521" s="64"/>
      <c r="AR1521" s="64"/>
      <c r="AS1521" s="64"/>
      <c r="AT1521" s="64"/>
      <c r="AU1521" s="68"/>
      <c r="BC1521" s="64"/>
      <c r="BD1521" s="64"/>
      <c r="BE1521" s="65"/>
      <c r="BF1521" s="65"/>
      <c r="BG1521" s="65"/>
      <c r="BH1521" s="65"/>
      <c r="BI1521" s="20"/>
      <c r="BJ1521" s="20"/>
      <c r="BK1521" s="20"/>
      <c r="BL1521" s="20"/>
      <c r="BM1521" s="64"/>
      <c r="BN1521" s="65"/>
      <c r="BO1521" s="64"/>
      <c r="BP1521" s="65"/>
      <c r="BQ1521" s="64"/>
      <c r="BR1521" s="65"/>
      <c r="BS1521" s="64"/>
      <c r="BT1521" s="67"/>
      <c r="BU1521" s="64"/>
      <c r="BV1521" s="64"/>
      <c r="BW1521" s="64"/>
      <c r="BX1521" s="64"/>
      <c r="BY1521" s="64"/>
      <c r="BZ1521" s="64"/>
      <c r="CA1521" s="64"/>
      <c r="CB1521" s="64"/>
      <c r="CC1521" s="64"/>
      <c r="CD1521" s="64"/>
      <c r="CE1521" s="64"/>
      <c r="CF1521" s="64"/>
      <c r="CG1521" s="64" t="s">
        <v>5654</v>
      </c>
      <c r="CH1521" s="64"/>
      <c r="CI1521" s="64"/>
      <c r="CJ1521" s="64"/>
      <c r="CK1521"/>
      <c r="CP1521"/>
      <c r="CQ1521"/>
      <c r="CR1521"/>
      <c r="CS1521"/>
      <c r="CT1521"/>
      <c r="CU1521"/>
      <c r="CV1521"/>
      <c r="CW1521" s="64"/>
    </row>
    <row r="1522" spans="1:101" s="17" customFormat="1" x14ac:dyDescent="0.25">
      <c r="A1522" s="64"/>
      <c r="C1522" s="64"/>
      <c r="D1522" s="64"/>
      <c r="E1522" s="64"/>
      <c r="F1522" s="66"/>
      <c r="W1522" s="20"/>
      <c r="X1522" s="64"/>
      <c r="Y1522" s="64"/>
      <c r="Z1522" s="20"/>
      <c r="AA1522" s="20"/>
      <c r="AB1522" s="20"/>
      <c r="AC1522" s="64"/>
      <c r="AD1522" s="64"/>
      <c r="AE1522" s="64"/>
      <c r="AF1522" s="20"/>
      <c r="AG1522" s="64" t="s">
        <v>5896</v>
      </c>
      <c r="AI1522" s="64"/>
      <c r="AK1522" s="64"/>
      <c r="AL1522" s="64"/>
      <c r="AM1522" s="64"/>
      <c r="AN1522" s="64"/>
      <c r="AO1522" s="64"/>
      <c r="AP1522" s="64"/>
      <c r="AQ1522" s="64"/>
      <c r="AR1522" s="64"/>
      <c r="AS1522" s="64"/>
      <c r="AT1522" s="64"/>
      <c r="AU1522" s="68"/>
      <c r="BC1522" s="64"/>
      <c r="BD1522" s="64"/>
      <c r="BE1522" s="65"/>
      <c r="BF1522" s="65"/>
      <c r="BG1522" s="65"/>
      <c r="BH1522" s="65"/>
      <c r="BI1522" s="20"/>
      <c r="BJ1522" s="20"/>
      <c r="BK1522" s="20"/>
      <c r="BL1522" s="20"/>
      <c r="BM1522" s="64"/>
      <c r="BN1522" s="65"/>
      <c r="BO1522" s="64"/>
      <c r="BP1522" s="65"/>
      <c r="BQ1522" s="64"/>
      <c r="BR1522" s="65"/>
      <c r="BS1522" s="64"/>
      <c r="BT1522" s="67"/>
      <c r="BU1522" s="64"/>
      <c r="BV1522" s="64"/>
      <c r="BW1522" s="64"/>
      <c r="BX1522" s="64"/>
      <c r="BY1522" s="64"/>
      <c r="BZ1522" s="64"/>
      <c r="CA1522" s="64"/>
      <c r="CB1522" s="64"/>
      <c r="CC1522" s="64"/>
      <c r="CD1522" s="64"/>
      <c r="CE1522" s="64"/>
      <c r="CF1522" s="64"/>
      <c r="CG1522" s="64" t="s">
        <v>5654</v>
      </c>
      <c r="CH1522" s="64"/>
      <c r="CI1522" s="64"/>
      <c r="CJ1522" s="64"/>
      <c r="CK1522"/>
      <c r="CP1522"/>
      <c r="CQ1522"/>
      <c r="CR1522"/>
      <c r="CS1522"/>
      <c r="CT1522"/>
      <c r="CU1522"/>
      <c r="CV1522"/>
      <c r="CW1522" s="64"/>
    </row>
    <row r="1523" spans="1:101" s="17" customFormat="1" x14ac:dyDescent="0.25">
      <c r="A1523" s="64"/>
      <c r="C1523" s="64"/>
      <c r="D1523" s="64"/>
      <c r="E1523" s="64"/>
      <c r="F1523" s="66"/>
      <c r="W1523" s="20"/>
      <c r="X1523" s="64"/>
      <c r="Y1523" s="64"/>
      <c r="Z1523" s="20"/>
      <c r="AA1523" s="20"/>
      <c r="AB1523" s="20"/>
      <c r="AC1523" s="64"/>
      <c r="AD1523" s="64"/>
      <c r="AE1523" s="64"/>
      <c r="AF1523" s="20"/>
      <c r="AG1523" s="64" t="s">
        <v>5899</v>
      </c>
      <c r="AI1523" s="64"/>
      <c r="AK1523" s="64"/>
      <c r="AL1523" s="64"/>
      <c r="AM1523" s="64"/>
      <c r="AN1523" s="64"/>
      <c r="AO1523" s="64"/>
      <c r="AP1523" s="64"/>
      <c r="AQ1523" s="64"/>
      <c r="AR1523" s="64"/>
      <c r="AS1523" s="64"/>
      <c r="AT1523" s="64"/>
      <c r="AU1523" s="68"/>
      <c r="BC1523" s="64"/>
      <c r="BD1523" s="64"/>
      <c r="BE1523" s="65"/>
      <c r="BF1523" s="65"/>
      <c r="BG1523" s="65"/>
      <c r="BH1523" s="65"/>
      <c r="BI1523" s="20"/>
      <c r="BJ1523" s="20"/>
      <c r="BK1523" s="20"/>
      <c r="BL1523" s="20"/>
      <c r="BM1523" s="64"/>
      <c r="BN1523" s="65"/>
      <c r="BO1523" s="64"/>
      <c r="BP1523" s="65"/>
      <c r="BQ1523" s="64"/>
      <c r="BR1523" s="65"/>
      <c r="BS1523" s="64"/>
      <c r="BT1523" s="67"/>
      <c r="BU1523" s="64"/>
      <c r="BV1523" s="64"/>
      <c r="BW1523" s="64"/>
      <c r="BX1523" s="64"/>
      <c r="BY1523" s="64"/>
      <c r="BZ1523" s="64"/>
      <c r="CA1523" s="64"/>
      <c r="CB1523" s="64"/>
      <c r="CC1523" s="64"/>
      <c r="CD1523" s="64"/>
      <c r="CE1523" s="64"/>
      <c r="CF1523" s="64"/>
      <c r="CG1523" s="64" t="s">
        <v>5654</v>
      </c>
      <c r="CH1523" s="64"/>
      <c r="CI1523" s="64"/>
      <c r="CJ1523" s="64"/>
      <c r="CK1523"/>
      <c r="CP1523"/>
      <c r="CQ1523"/>
      <c r="CR1523"/>
      <c r="CS1523"/>
      <c r="CT1523"/>
      <c r="CU1523"/>
      <c r="CV1523"/>
      <c r="CW1523" s="64"/>
    </row>
    <row r="1524" spans="1:101" s="17" customFormat="1" x14ac:dyDescent="0.25">
      <c r="A1524" s="64"/>
      <c r="C1524" s="64"/>
      <c r="D1524" s="64"/>
      <c r="E1524" s="64"/>
      <c r="F1524" s="66"/>
      <c r="W1524" s="20"/>
      <c r="X1524" s="64"/>
      <c r="Y1524" s="64"/>
      <c r="Z1524" s="20"/>
      <c r="AA1524" s="20"/>
      <c r="AB1524" s="20"/>
      <c r="AC1524" s="64"/>
      <c r="AD1524" s="64"/>
      <c r="AE1524" s="64"/>
      <c r="AF1524" s="20"/>
      <c r="AG1524" s="64" t="s">
        <v>5902</v>
      </c>
      <c r="AI1524" s="64"/>
      <c r="AK1524" s="64"/>
      <c r="AL1524" s="64"/>
      <c r="AM1524" s="64"/>
      <c r="AN1524" s="64"/>
      <c r="AO1524" s="64"/>
      <c r="AP1524" s="64"/>
      <c r="AQ1524" s="64"/>
      <c r="AR1524" s="64"/>
      <c r="AS1524" s="64"/>
      <c r="AT1524" s="64"/>
      <c r="AU1524" s="68"/>
      <c r="BC1524" s="64"/>
      <c r="BD1524" s="64"/>
      <c r="BE1524" s="65"/>
      <c r="BF1524" s="65"/>
      <c r="BG1524" s="65"/>
      <c r="BH1524" s="65"/>
      <c r="BI1524" s="20"/>
      <c r="BJ1524" s="20"/>
      <c r="BK1524" s="20"/>
      <c r="BL1524" s="20"/>
      <c r="BM1524" s="64"/>
      <c r="BN1524" s="65"/>
      <c r="BO1524" s="64"/>
      <c r="BP1524" s="65"/>
      <c r="BQ1524" s="64"/>
      <c r="BR1524" s="65"/>
      <c r="BS1524" s="64"/>
      <c r="BT1524" s="67"/>
      <c r="BU1524" s="64"/>
      <c r="BV1524" s="64"/>
      <c r="BW1524" s="64"/>
      <c r="BX1524" s="64"/>
      <c r="BY1524" s="64"/>
      <c r="BZ1524" s="64"/>
      <c r="CA1524" s="64"/>
      <c r="CB1524" s="64"/>
      <c r="CC1524" s="64"/>
      <c r="CD1524" s="64"/>
      <c r="CE1524" s="64"/>
      <c r="CF1524" s="64"/>
      <c r="CG1524" s="64" t="s">
        <v>5654</v>
      </c>
      <c r="CH1524" s="64"/>
      <c r="CI1524" s="64"/>
      <c r="CJ1524" s="64"/>
      <c r="CK1524"/>
      <c r="CP1524"/>
      <c r="CQ1524"/>
      <c r="CR1524"/>
      <c r="CS1524"/>
      <c r="CT1524"/>
      <c r="CU1524"/>
      <c r="CV1524"/>
      <c r="CW1524" s="64"/>
    </row>
    <row r="1525" spans="1:101" s="17" customFormat="1" x14ac:dyDescent="0.25">
      <c r="A1525" s="64"/>
      <c r="C1525" s="64"/>
      <c r="D1525" s="64"/>
      <c r="E1525" s="64"/>
      <c r="F1525" s="66"/>
      <c r="W1525" s="20"/>
      <c r="X1525" s="64"/>
      <c r="Y1525" s="64"/>
      <c r="Z1525" s="20"/>
      <c r="AA1525" s="20"/>
      <c r="AB1525" s="20"/>
      <c r="AC1525" s="64"/>
      <c r="AD1525" s="64"/>
      <c r="AE1525" s="64"/>
      <c r="AF1525" s="20"/>
      <c r="AG1525" s="64" t="s">
        <v>5905</v>
      </c>
      <c r="AI1525" s="64"/>
      <c r="AK1525" s="64"/>
      <c r="AL1525" s="64"/>
      <c r="AM1525" s="64"/>
      <c r="AN1525" s="64"/>
      <c r="AO1525" s="64"/>
      <c r="AP1525" s="64"/>
      <c r="AQ1525" s="64"/>
      <c r="AR1525" s="64"/>
      <c r="AS1525" s="64"/>
      <c r="AT1525" s="64"/>
      <c r="AU1525" s="68"/>
      <c r="BC1525" s="64"/>
      <c r="BD1525" s="64"/>
      <c r="BE1525" s="65"/>
      <c r="BF1525" s="65"/>
      <c r="BG1525" s="65"/>
      <c r="BH1525" s="65"/>
      <c r="BI1525" s="20"/>
      <c r="BJ1525" s="20"/>
      <c r="BK1525" s="20"/>
      <c r="BL1525" s="20"/>
      <c r="BM1525" s="64"/>
      <c r="BN1525" s="65"/>
      <c r="BO1525" s="64"/>
      <c r="BP1525" s="65"/>
      <c r="BQ1525" s="64"/>
      <c r="BR1525" s="65"/>
      <c r="BS1525" s="64"/>
      <c r="BT1525" s="67"/>
      <c r="BU1525" s="64"/>
      <c r="BV1525" s="64"/>
      <c r="BW1525" s="64"/>
      <c r="BX1525" s="64"/>
      <c r="BY1525" s="64"/>
      <c r="BZ1525" s="64"/>
      <c r="CA1525" s="64"/>
      <c r="CB1525" s="64"/>
      <c r="CC1525" s="64"/>
      <c r="CD1525" s="64"/>
      <c r="CE1525" s="64"/>
      <c r="CF1525" s="64"/>
      <c r="CG1525" s="64" t="s">
        <v>5654</v>
      </c>
      <c r="CH1525" s="64"/>
      <c r="CI1525" s="64"/>
      <c r="CJ1525" s="64"/>
      <c r="CK1525"/>
      <c r="CP1525"/>
      <c r="CQ1525"/>
      <c r="CR1525"/>
      <c r="CS1525"/>
      <c r="CT1525"/>
      <c r="CU1525"/>
      <c r="CV1525"/>
      <c r="CW1525" s="64"/>
    </row>
    <row r="1526" spans="1:101" s="17" customFormat="1" x14ac:dyDescent="0.25">
      <c r="A1526" s="64"/>
      <c r="C1526" s="64"/>
      <c r="D1526" s="64"/>
      <c r="E1526" s="64"/>
      <c r="F1526" s="66"/>
      <c r="W1526" s="20"/>
      <c r="X1526" s="64"/>
      <c r="Y1526" s="64"/>
      <c r="Z1526" s="20"/>
      <c r="AA1526" s="20"/>
      <c r="AB1526" s="20"/>
      <c r="AC1526" s="64"/>
      <c r="AD1526" s="64"/>
      <c r="AE1526" s="64"/>
      <c r="AF1526" s="20"/>
      <c r="AG1526" s="64" t="s">
        <v>5908</v>
      </c>
      <c r="AI1526" s="64"/>
      <c r="AK1526" s="64"/>
      <c r="AL1526" s="64"/>
      <c r="AM1526" s="64"/>
      <c r="AN1526" s="64"/>
      <c r="AO1526" s="64"/>
      <c r="AP1526" s="64"/>
      <c r="AQ1526" s="64"/>
      <c r="AR1526" s="64"/>
      <c r="AS1526" s="64"/>
      <c r="AT1526" s="64"/>
      <c r="AU1526" s="68"/>
      <c r="BC1526" s="64"/>
      <c r="BD1526" s="64"/>
      <c r="BE1526" s="65"/>
      <c r="BF1526" s="65"/>
      <c r="BG1526" s="65"/>
      <c r="BH1526" s="65"/>
      <c r="BI1526" s="20"/>
      <c r="BJ1526" s="20"/>
      <c r="BK1526" s="20"/>
      <c r="BL1526" s="20"/>
      <c r="BM1526" s="64"/>
      <c r="BN1526" s="65"/>
      <c r="BO1526" s="64"/>
      <c r="BP1526" s="65"/>
      <c r="BQ1526" s="64"/>
      <c r="BR1526" s="65"/>
      <c r="BS1526" s="64"/>
      <c r="BT1526" s="67"/>
      <c r="BU1526" s="64"/>
      <c r="BV1526" s="64"/>
      <c r="BW1526" s="64"/>
      <c r="BX1526" s="64"/>
      <c r="BY1526" s="64"/>
      <c r="BZ1526" s="64"/>
      <c r="CA1526" s="64"/>
      <c r="CB1526" s="64"/>
      <c r="CC1526" s="64"/>
      <c r="CD1526" s="64"/>
      <c r="CE1526" s="64"/>
      <c r="CF1526" s="64"/>
      <c r="CG1526" s="64" t="s">
        <v>5654</v>
      </c>
      <c r="CH1526" s="64"/>
      <c r="CI1526" s="64"/>
      <c r="CJ1526" s="64"/>
      <c r="CK1526"/>
      <c r="CP1526"/>
      <c r="CQ1526"/>
      <c r="CR1526"/>
      <c r="CS1526"/>
      <c r="CT1526"/>
      <c r="CU1526"/>
      <c r="CV1526"/>
      <c r="CW1526" s="64"/>
    </row>
    <row r="1527" spans="1:101" s="17" customFormat="1" x14ac:dyDescent="0.25">
      <c r="A1527" s="64"/>
      <c r="C1527" s="64"/>
      <c r="D1527" s="64"/>
      <c r="E1527" s="64"/>
      <c r="F1527" s="66"/>
      <c r="W1527" s="20"/>
      <c r="X1527" s="64"/>
      <c r="Y1527" s="64"/>
      <c r="Z1527" s="20"/>
      <c r="AA1527" s="20"/>
      <c r="AB1527" s="20"/>
      <c r="AC1527" s="64"/>
      <c r="AD1527" s="64"/>
      <c r="AE1527" s="64"/>
      <c r="AF1527" s="20"/>
      <c r="AG1527" s="64" t="s">
        <v>5911</v>
      </c>
      <c r="AI1527" s="64"/>
      <c r="AK1527" s="64"/>
      <c r="AL1527" s="64"/>
      <c r="AM1527" s="64"/>
      <c r="AN1527" s="64"/>
      <c r="AO1527" s="64"/>
      <c r="AP1527" s="64"/>
      <c r="AQ1527" s="64"/>
      <c r="AR1527" s="64"/>
      <c r="AS1527" s="64"/>
      <c r="AT1527" s="64"/>
      <c r="AU1527" s="68"/>
      <c r="BC1527" s="64"/>
      <c r="BD1527" s="64"/>
      <c r="BE1527" s="65"/>
      <c r="BF1527" s="65"/>
      <c r="BG1527" s="65"/>
      <c r="BH1527" s="65"/>
      <c r="BI1527" s="20"/>
      <c r="BJ1527" s="20"/>
      <c r="BK1527" s="20"/>
      <c r="BL1527" s="20"/>
      <c r="BM1527" s="64"/>
      <c r="BN1527" s="65"/>
      <c r="BO1527" s="64"/>
      <c r="BP1527" s="65"/>
      <c r="BQ1527" s="64"/>
      <c r="BR1527" s="65"/>
      <c r="BS1527" s="64"/>
      <c r="BT1527" s="67"/>
      <c r="BU1527" s="64"/>
      <c r="BV1527" s="64"/>
      <c r="BW1527" s="64"/>
      <c r="BX1527" s="64"/>
      <c r="BY1527" s="64"/>
      <c r="BZ1527" s="64"/>
      <c r="CA1527" s="64"/>
      <c r="CB1527" s="64"/>
      <c r="CC1527" s="64"/>
      <c r="CD1527" s="64"/>
      <c r="CE1527" s="64"/>
      <c r="CF1527" s="64"/>
      <c r="CG1527" s="64" t="s">
        <v>5654</v>
      </c>
      <c r="CH1527" s="64"/>
      <c r="CI1527" s="64"/>
      <c r="CJ1527" s="64"/>
      <c r="CK1527"/>
      <c r="CP1527"/>
      <c r="CQ1527"/>
      <c r="CR1527"/>
      <c r="CS1527"/>
      <c r="CT1527"/>
      <c r="CU1527"/>
      <c r="CV1527"/>
      <c r="CW1527" s="64"/>
    </row>
    <row r="1528" spans="1:101" s="17" customFormat="1" x14ac:dyDescent="0.25">
      <c r="A1528" s="64"/>
      <c r="C1528" s="64"/>
      <c r="D1528" s="64"/>
      <c r="E1528" s="64"/>
      <c r="F1528" s="66"/>
      <c r="W1528" s="20"/>
      <c r="X1528" s="64"/>
      <c r="Y1528" s="64"/>
      <c r="Z1528" s="20"/>
      <c r="AA1528" s="20"/>
      <c r="AB1528" s="20"/>
      <c r="AC1528" s="64"/>
      <c r="AD1528" s="64"/>
      <c r="AE1528" s="64"/>
      <c r="AF1528" s="20"/>
      <c r="AG1528" s="64" t="s">
        <v>5914</v>
      </c>
      <c r="AI1528" s="64"/>
      <c r="AK1528" s="64"/>
      <c r="AL1528" s="64"/>
      <c r="AM1528" s="64"/>
      <c r="AN1528" s="64"/>
      <c r="AO1528" s="64"/>
      <c r="AP1528" s="64"/>
      <c r="AQ1528" s="64"/>
      <c r="AR1528" s="64"/>
      <c r="AS1528" s="64"/>
      <c r="AT1528" s="64"/>
      <c r="AU1528" s="68"/>
      <c r="BC1528" s="64"/>
      <c r="BD1528" s="64"/>
      <c r="BE1528" s="65"/>
      <c r="BF1528" s="65"/>
      <c r="BG1528" s="65"/>
      <c r="BH1528" s="65"/>
      <c r="BI1528" s="20"/>
      <c r="BJ1528" s="20"/>
      <c r="BK1528" s="20"/>
      <c r="BL1528" s="20"/>
      <c r="BM1528" s="64"/>
      <c r="BN1528" s="65"/>
      <c r="BO1528" s="64"/>
      <c r="BP1528" s="65"/>
      <c r="BQ1528" s="64"/>
      <c r="BR1528" s="65"/>
      <c r="BS1528" s="64"/>
      <c r="BT1528" s="67"/>
      <c r="BU1528" s="64"/>
      <c r="BV1528" s="64"/>
      <c r="BW1528" s="64"/>
      <c r="BX1528" s="64"/>
      <c r="BY1528" s="64"/>
      <c r="BZ1528" s="64"/>
      <c r="CA1528" s="64"/>
      <c r="CB1528" s="64"/>
      <c r="CC1528" s="64"/>
      <c r="CD1528" s="64"/>
      <c r="CE1528" s="64"/>
      <c r="CF1528" s="64"/>
      <c r="CG1528" s="64" t="s">
        <v>5654</v>
      </c>
      <c r="CH1528" s="64"/>
      <c r="CI1528" s="64"/>
      <c r="CJ1528" s="64"/>
      <c r="CK1528"/>
      <c r="CP1528"/>
      <c r="CQ1528"/>
      <c r="CR1528"/>
      <c r="CS1528"/>
      <c r="CT1528"/>
      <c r="CU1528"/>
      <c r="CV1528"/>
      <c r="CW1528" s="64"/>
    </row>
    <row r="1529" spans="1:101" s="17" customFormat="1" x14ac:dyDescent="0.25">
      <c r="A1529" s="64"/>
      <c r="C1529" s="64"/>
      <c r="D1529" s="64"/>
      <c r="E1529" s="64"/>
      <c r="F1529" s="66"/>
      <c r="W1529" s="20"/>
      <c r="X1529" s="64"/>
      <c r="Y1529" s="64"/>
      <c r="Z1529" s="20"/>
      <c r="AA1529" s="20"/>
      <c r="AB1529" s="20"/>
      <c r="AC1529" s="64"/>
      <c r="AD1529" s="64"/>
      <c r="AE1529" s="64"/>
      <c r="AF1529" s="20"/>
      <c r="AG1529" s="64" t="s">
        <v>5917</v>
      </c>
      <c r="AI1529" s="64"/>
      <c r="AK1529" s="64"/>
      <c r="AL1529" s="64"/>
      <c r="AM1529" s="64"/>
      <c r="AN1529" s="64"/>
      <c r="AO1529" s="64"/>
      <c r="AP1529" s="64"/>
      <c r="AQ1529" s="64"/>
      <c r="AR1529" s="64"/>
      <c r="AS1529" s="64"/>
      <c r="AT1529" s="64"/>
      <c r="AU1529" s="68"/>
      <c r="BC1529" s="64"/>
      <c r="BD1529" s="64"/>
      <c r="BE1529" s="65"/>
      <c r="BF1529" s="65"/>
      <c r="BG1529" s="65"/>
      <c r="BH1529" s="65"/>
      <c r="BI1529" s="20"/>
      <c r="BJ1529" s="20"/>
      <c r="BK1529" s="20"/>
      <c r="BL1529" s="20"/>
      <c r="BM1529" s="64"/>
      <c r="BN1529" s="65"/>
      <c r="BO1529" s="64"/>
      <c r="BP1529" s="65"/>
      <c r="BQ1529" s="64"/>
      <c r="BR1529" s="65"/>
      <c r="BS1529" s="64"/>
      <c r="BT1529" s="67"/>
      <c r="BU1529" s="64"/>
      <c r="BV1529" s="64"/>
      <c r="BW1529" s="64"/>
      <c r="BX1529" s="64"/>
      <c r="BY1529" s="64"/>
      <c r="BZ1529" s="64"/>
      <c r="CA1529" s="64"/>
      <c r="CB1529" s="64"/>
      <c r="CC1529" s="64"/>
      <c r="CD1529" s="64"/>
      <c r="CE1529" s="64"/>
      <c r="CF1529" s="64"/>
      <c r="CG1529" s="64" t="s">
        <v>5654</v>
      </c>
      <c r="CH1529" s="64"/>
      <c r="CI1529" s="64"/>
      <c r="CJ1529" s="64"/>
      <c r="CK1529"/>
      <c r="CP1529"/>
      <c r="CQ1529"/>
      <c r="CR1529"/>
      <c r="CS1529"/>
      <c r="CT1529"/>
      <c r="CU1529"/>
      <c r="CV1529"/>
      <c r="CW1529" s="64"/>
    </row>
    <row r="1530" spans="1:101" s="17" customFormat="1" x14ac:dyDescent="0.25">
      <c r="A1530" s="64"/>
      <c r="C1530" s="64"/>
      <c r="D1530" s="64"/>
      <c r="E1530" s="64"/>
      <c r="F1530" s="66"/>
      <c r="W1530" s="20"/>
      <c r="X1530" s="64"/>
      <c r="Y1530" s="64"/>
      <c r="Z1530" s="20"/>
      <c r="AA1530" s="20"/>
      <c r="AB1530" s="20"/>
      <c r="AC1530" s="64"/>
      <c r="AD1530" s="64"/>
      <c r="AE1530" s="64"/>
      <c r="AF1530" s="20"/>
      <c r="AG1530" s="64" t="s">
        <v>5920</v>
      </c>
      <c r="AI1530" s="64"/>
      <c r="AK1530" s="64"/>
      <c r="AL1530" s="64"/>
      <c r="AM1530" s="64"/>
      <c r="AN1530" s="64"/>
      <c r="AO1530" s="64"/>
      <c r="AP1530" s="64"/>
      <c r="AQ1530" s="64"/>
      <c r="AR1530" s="64"/>
      <c r="AS1530" s="64"/>
      <c r="AT1530" s="64"/>
      <c r="AU1530" s="68"/>
      <c r="BC1530" s="64"/>
      <c r="BD1530" s="64"/>
      <c r="BE1530" s="65"/>
      <c r="BF1530" s="65"/>
      <c r="BG1530" s="65"/>
      <c r="BH1530" s="65"/>
      <c r="BI1530" s="20"/>
      <c r="BJ1530" s="20"/>
      <c r="BK1530" s="20"/>
      <c r="BL1530" s="20"/>
      <c r="BM1530" s="64"/>
      <c r="BN1530" s="65"/>
      <c r="BO1530" s="64"/>
      <c r="BP1530" s="65"/>
      <c r="BQ1530" s="64"/>
      <c r="BR1530" s="65"/>
      <c r="BS1530" s="64"/>
      <c r="BT1530" s="67"/>
      <c r="BU1530" s="64"/>
      <c r="BV1530" s="64"/>
      <c r="BW1530" s="64"/>
      <c r="BX1530" s="64"/>
      <c r="BY1530" s="64"/>
      <c r="BZ1530" s="64"/>
      <c r="CA1530" s="64"/>
      <c r="CB1530" s="64"/>
      <c r="CC1530" s="64"/>
      <c r="CD1530" s="64"/>
      <c r="CE1530" s="64"/>
      <c r="CF1530" s="64"/>
      <c r="CG1530" s="64" t="s">
        <v>5654</v>
      </c>
      <c r="CH1530" s="64"/>
      <c r="CI1530" s="64"/>
      <c r="CJ1530" s="64"/>
      <c r="CK1530"/>
      <c r="CP1530"/>
      <c r="CQ1530"/>
      <c r="CR1530"/>
      <c r="CS1530"/>
      <c r="CT1530"/>
      <c r="CU1530"/>
      <c r="CV1530"/>
      <c r="CW1530" s="64"/>
    </row>
    <row r="1531" spans="1:101" s="17" customFormat="1" x14ac:dyDescent="0.25">
      <c r="A1531" s="64"/>
      <c r="C1531" s="64"/>
      <c r="D1531" s="64"/>
      <c r="E1531" s="64"/>
      <c r="F1531" s="66"/>
      <c r="W1531" s="20"/>
      <c r="X1531" s="64"/>
      <c r="Y1531" s="64"/>
      <c r="Z1531" s="20"/>
      <c r="AA1531" s="20"/>
      <c r="AB1531" s="20"/>
      <c r="AC1531" s="64"/>
      <c r="AD1531" s="64"/>
      <c r="AE1531" s="64"/>
      <c r="AF1531" s="20"/>
      <c r="AG1531" s="64" t="s">
        <v>5923</v>
      </c>
      <c r="AI1531" s="64"/>
      <c r="AK1531" s="64"/>
      <c r="AL1531" s="64"/>
      <c r="AM1531" s="64"/>
      <c r="AN1531" s="64"/>
      <c r="AO1531" s="64"/>
      <c r="AP1531" s="64"/>
      <c r="AQ1531" s="64"/>
      <c r="AR1531" s="64"/>
      <c r="AS1531" s="64"/>
      <c r="AT1531" s="64"/>
      <c r="AU1531" s="68"/>
      <c r="BC1531" s="64"/>
      <c r="BD1531" s="64"/>
      <c r="BE1531" s="65"/>
      <c r="BF1531" s="65"/>
      <c r="BG1531" s="65"/>
      <c r="BH1531" s="65"/>
      <c r="BI1531" s="20"/>
      <c r="BJ1531" s="20"/>
      <c r="BK1531" s="20"/>
      <c r="BL1531" s="20"/>
      <c r="BM1531" s="64"/>
      <c r="BN1531" s="65"/>
      <c r="BO1531" s="64"/>
      <c r="BP1531" s="65"/>
      <c r="BQ1531" s="64"/>
      <c r="BR1531" s="65"/>
      <c r="BS1531" s="64"/>
      <c r="BT1531" s="67"/>
      <c r="BU1531" s="64"/>
      <c r="BV1531" s="64"/>
      <c r="BW1531" s="64"/>
      <c r="BX1531" s="64"/>
      <c r="BY1531" s="64"/>
      <c r="BZ1531" s="64"/>
      <c r="CA1531" s="64"/>
      <c r="CB1531" s="64"/>
      <c r="CC1531" s="64"/>
      <c r="CD1531" s="64"/>
      <c r="CE1531" s="64"/>
      <c r="CF1531" s="64"/>
      <c r="CG1531" s="64" t="s">
        <v>5654</v>
      </c>
      <c r="CH1531" s="64"/>
      <c r="CI1531" s="64"/>
      <c r="CJ1531" s="64"/>
      <c r="CK1531"/>
      <c r="CP1531"/>
      <c r="CQ1531"/>
      <c r="CR1531"/>
      <c r="CS1531"/>
      <c r="CT1531"/>
      <c r="CU1531"/>
      <c r="CV1531"/>
      <c r="CW1531" s="64"/>
    </row>
    <row r="1532" spans="1:101" s="17" customFormat="1" x14ac:dyDescent="0.25">
      <c r="A1532" s="64"/>
      <c r="C1532" s="64"/>
      <c r="D1532" s="64"/>
      <c r="E1532" s="64"/>
      <c r="F1532" s="66"/>
      <c r="W1532" s="20"/>
      <c r="X1532" s="64"/>
      <c r="Y1532" s="64"/>
      <c r="Z1532" s="20"/>
      <c r="AA1532" s="20"/>
      <c r="AB1532" s="20"/>
      <c r="AC1532" s="64"/>
      <c r="AD1532" s="64"/>
      <c r="AE1532" s="64"/>
      <c r="AF1532" s="20"/>
      <c r="AG1532" s="64" t="s">
        <v>5926</v>
      </c>
      <c r="AI1532" s="64"/>
      <c r="AK1532" s="64"/>
      <c r="AL1532" s="64"/>
      <c r="AM1532" s="64"/>
      <c r="AN1532" s="64"/>
      <c r="AO1532" s="64"/>
      <c r="AP1532" s="64"/>
      <c r="AQ1532" s="64"/>
      <c r="AR1532" s="64"/>
      <c r="AS1532" s="64"/>
      <c r="AT1532" s="64"/>
      <c r="AU1532" s="68"/>
      <c r="BC1532" s="64"/>
      <c r="BD1532" s="64"/>
      <c r="BE1532" s="65"/>
      <c r="BF1532" s="65"/>
      <c r="BG1532" s="65"/>
      <c r="BH1532" s="65"/>
      <c r="BI1532" s="20"/>
      <c r="BJ1532" s="20"/>
      <c r="BK1532" s="20"/>
      <c r="BL1532" s="20"/>
      <c r="BM1532" s="64"/>
      <c r="BN1532" s="65"/>
      <c r="BO1532" s="64"/>
      <c r="BP1532" s="65"/>
      <c r="BQ1532" s="64"/>
      <c r="BR1532" s="65"/>
      <c r="BS1532" s="64"/>
      <c r="BT1532" s="67"/>
      <c r="BU1532" s="64"/>
      <c r="BV1532" s="64"/>
      <c r="BW1532" s="64"/>
      <c r="BX1532" s="64"/>
      <c r="BY1532" s="64"/>
      <c r="BZ1532" s="64"/>
      <c r="CA1532" s="64"/>
      <c r="CB1532" s="64"/>
      <c r="CC1532" s="64"/>
      <c r="CD1532" s="64"/>
      <c r="CE1532" s="64"/>
      <c r="CF1532" s="64"/>
      <c r="CG1532" s="64" t="s">
        <v>5654</v>
      </c>
      <c r="CH1532" s="64"/>
      <c r="CI1532" s="64"/>
      <c r="CJ1532" s="64"/>
      <c r="CK1532"/>
      <c r="CP1532"/>
      <c r="CQ1532"/>
      <c r="CR1532"/>
      <c r="CS1532"/>
      <c r="CT1532"/>
      <c r="CU1532"/>
      <c r="CV1532"/>
      <c r="CW1532" s="64"/>
    </row>
    <row r="1533" spans="1:101" s="17" customFormat="1" x14ac:dyDescent="0.25">
      <c r="A1533" s="64"/>
      <c r="C1533" s="64"/>
      <c r="D1533" s="64"/>
      <c r="E1533" s="64"/>
      <c r="F1533" s="66"/>
      <c r="W1533" s="20"/>
      <c r="X1533" s="64"/>
      <c r="Y1533" s="64"/>
      <c r="Z1533" s="20"/>
      <c r="AA1533" s="20"/>
      <c r="AB1533" s="20"/>
      <c r="AC1533" s="64"/>
      <c r="AD1533" s="64"/>
      <c r="AE1533" s="64"/>
      <c r="AF1533" s="20"/>
      <c r="AG1533" s="64" t="s">
        <v>5929</v>
      </c>
      <c r="AI1533" s="64"/>
      <c r="AK1533" s="64"/>
      <c r="AL1533" s="64"/>
      <c r="AM1533" s="64"/>
      <c r="AN1533" s="64"/>
      <c r="AO1533" s="64"/>
      <c r="AP1533" s="64"/>
      <c r="AQ1533" s="64"/>
      <c r="AR1533" s="64"/>
      <c r="AS1533" s="64"/>
      <c r="AT1533" s="64"/>
      <c r="AU1533" s="68"/>
      <c r="BC1533" s="64"/>
      <c r="BD1533" s="64"/>
      <c r="BE1533" s="65"/>
      <c r="BF1533" s="65"/>
      <c r="BG1533" s="65"/>
      <c r="BH1533" s="65"/>
      <c r="BI1533" s="20"/>
      <c r="BJ1533" s="20"/>
      <c r="BK1533" s="20"/>
      <c r="BL1533" s="20"/>
      <c r="BM1533" s="64"/>
      <c r="BN1533" s="65"/>
      <c r="BO1533" s="64"/>
      <c r="BP1533" s="65"/>
      <c r="BQ1533" s="64"/>
      <c r="BR1533" s="65"/>
      <c r="BS1533" s="64"/>
      <c r="BT1533" s="67"/>
      <c r="BU1533" s="64"/>
      <c r="BV1533" s="64"/>
      <c r="BW1533" s="64"/>
      <c r="BX1533" s="64"/>
      <c r="BY1533" s="64"/>
      <c r="BZ1533" s="64"/>
      <c r="CA1533" s="64"/>
      <c r="CB1533" s="64"/>
      <c r="CC1533" s="64"/>
      <c r="CD1533" s="64"/>
      <c r="CE1533" s="64"/>
      <c r="CF1533" s="64"/>
      <c r="CG1533" s="64" t="s">
        <v>5654</v>
      </c>
      <c r="CH1533" s="64"/>
      <c r="CI1533" s="64"/>
      <c r="CJ1533" s="64"/>
      <c r="CK1533"/>
      <c r="CP1533"/>
      <c r="CQ1533"/>
      <c r="CR1533"/>
      <c r="CS1533"/>
      <c r="CT1533"/>
      <c r="CU1533"/>
      <c r="CV1533"/>
      <c r="CW1533" s="64"/>
    </row>
    <row r="1534" spans="1:101" s="17" customFormat="1" x14ac:dyDescent="0.25">
      <c r="A1534" s="64"/>
      <c r="C1534" s="64"/>
      <c r="D1534" s="64"/>
      <c r="E1534" s="64"/>
      <c r="F1534" s="66"/>
      <c r="W1534" s="20"/>
      <c r="X1534" s="64"/>
      <c r="Y1534" s="64"/>
      <c r="Z1534" s="20"/>
      <c r="AA1534" s="20"/>
      <c r="AB1534" s="20"/>
      <c r="AC1534" s="64"/>
      <c r="AD1534" s="64"/>
      <c r="AE1534" s="64"/>
      <c r="AF1534" s="20"/>
      <c r="AG1534" s="64" t="s">
        <v>5932</v>
      </c>
      <c r="AI1534" s="64"/>
      <c r="AK1534" s="64"/>
      <c r="AL1534" s="64"/>
      <c r="AM1534" s="64"/>
      <c r="AN1534" s="64"/>
      <c r="AO1534" s="64"/>
      <c r="AP1534" s="64"/>
      <c r="AQ1534" s="64"/>
      <c r="AR1534" s="64"/>
      <c r="AS1534" s="64"/>
      <c r="AT1534" s="64"/>
      <c r="AU1534" s="68"/>
      <c r="BC1534" s="64"/>
      <c r="BD1534" s="64"/>
      <c r="BE1534" s="65"/>
      <c r="BF1534" s="65"/>
      <c r="BG1534" s="65"/>
      <c r="BH1534" s="65"/>
      <c r="BI1534" s="20"/>
      <c r="BJ1534" s="20"/>
      <c r="BK1534" s="20"/>
      <c r="BL1534" s="20"/>
      <c r="BM1534" s="64"/>
      <c r="BN1534" s="65"/>
      <c r="BO1534" s="64"/>
      <c r="BP1534" s="65"/>
      <c r="BQ1534" s="64"/>
      <c r="BR1534" s="65"/>
      <c r="BS1534" s="64"/>
      <c r="BT1534" s="67"/>
      <c r="BU1534" s="64"/>
      <c r="BV1534" s="64"/>
      <c r="BW1534" s="64"/>
      <c r="BX1534" s="64"/>
      <c r="BY1534" s="64"/>
      <c r="BZ1534" s="64"/>
      <c r="CA1534" s="64"/>
      <c r="CB1534" s="64"/>
      <c r="CC1534" s="64"/>
      <c r="CD1534" s="64"/>
      <c r="CE1534" s="64"/>
      <c r="CF1534" s="64"/>
      <c r="CG1534" s="64" t="s">
        <v>5654</v>
      </c>
      <c r="CH1534" s="64"/>
      <c r="CI1534" s="64"/>
      <c r="CJ1534" s="64"/>
      <c r="CK1534"/>
      <c r="CP1534"/>
      <c r="CQ1534"/>
      <c r="CR1534"/>
      <c r="CS1534"/>
      <c r="CT1534"/>
      <c r="CU1534"/>
      <c r="CV1534"/>
      <c r="CW1534" s="64"/>
    </row>
    <row r="1535" spans="1:101" s="17" customFormat="1" x14ac:dyDescent="0.25">
      <c r="A1535" s="64"/>
      <c r="C1535" s="64"/>
      <c r="D1535" s="64"/>
      <c r="E1535" s="64"/>
      <c r="F1535" s="66"/>
      <c r="W1535" s="20"/>
      <c r="X1535" s="64"/>
      <c r="Y1535" s="64"/>
      <c r="Z1535" s="20"/>
      <c r="AA1535" s="20"/>
      <c r="AB1535" s="20"/>
      <c r="AC1535" s="64"/>
      <c r="AD1535" s="64"/>
      <c r="AE1535" s="64"/>
      <c r="AF1535" s="20"/>
      <c r="AG1535" s="64" t="s">
        <v>5935</v>
      </c>
      <c r="AI1535" s="64"/>
      <c r="AK1535" s="64"/>
      <c r="AL1535" s="64"/>
      <c r="AM1535" s="64"/>
      <c r="AN1535" s="64"/>
      <c r="AO1535" s="64"/>
      <c r="AP1535" s="64"/>
      <c r="AQ1535" s="64"/>
      <c r="AR1535" s="64"/>
      <c r="AS1535" s="64"/>
      <c r="AT1535" s="64"/>
      <c r="AU1535" s="68"/>
      <c r="BC1535" s="64"/>
      <c r="BD1535" s="64"/>
      <c r="BE1535" s="65"/>
      <c r="BF1535" s="65"/>
      <c r="BG1535" s="65"/>
      <c r="BH1535" s="65"/>
      <c r="BI1535" s="20"/>
      <c r="BJ1535" s="20"/>
      <c r="BK1535" s="20"/>
      <c r="BL1535" s="20"/>
      <c r="BM1535" s="64"/>
      <c r="BN1535" s="65"/>
      <c r="BO1535" s="64"/>
      <c r="BP1535" s="65"/>
      <c r="BQ1535" s="64"/>
      <c r="BR1535" s="65"/>
      <c r="BS1535" s="64"/>
      <c r="BT1535" s="67"/>
      <c r="BU1535" s="64"/>
      <c r="BV1535" s="64"/>
      <c r="BW1535" s="64"/>
      <c r="BX1535" s="64"/>
      <c r="BY1535" s="64"/>
      <c r="BZ1535" s="64"/>
      <c r="CA1535" s="64"/>
      <c r="CB1535" s="64"/>
      <c r="CC1535" s="64"/>
      <c r="CD1535" s="64"/>
      <c r="CE1535" s="64"/>
      <c r="CF1535" s="64"/>
      <c r="CG1535" s="64" t="s">
        <v>5654</v>
      </c>
      <c r="CH1535" s="64"/>
      <c r="CI1535" s="64"/>
      <c r="CJ1535" s="64"/>
      <c r="CK1535"/>
      <c r="CP1535"/>
      <c r="CQ1535"/>
      <c r="CR1535"/>
      <c r="CS1535"/>
      <c r="CT1535"/>
      <c r="CU1535"/>
      <c r="CV1535"/>
      <c r="CW1535" s="64"/>
    </row>
    <row r="1536" spans="1:101" s="17" customFormat="1" x14ac:dyDescent="0.25">
      <c r="A1536" s="64"/>
      <c r="C1536" s="64"/>
      <c r="D1536" s="64"/>
      <c r="E1536" s="64"/>
      <c r="F1536" s="66"/>
      <c r="W1536" s="20"/>
      <c r="X1536" s="64"/>
      <c r="Y1536" s="64"/>
      <c r="Z1536" s="20"/>
      <c r="AA1536" s="20"/>
      <c r="AB1536" s="20"/>
      <c r="AC1536" s="64"/>
      <c r="AD1536" s="64"/>
      <c r="AE1536" s="64"/>
      <c r="AF1536" s="20"/>
      <c r="AG1536" s="64" t="s">
        <v>5938</v>
      </c>
      <c r="AI1536" s="64"/>
      <c r="AK1536" s="64"/>
      <c r="AL1536" s="64"/>
      <c r="AM1536" s="64"/>
      <c r="AN1536" s="64"/>
      <c r="AO1536" s="64"/>
      <c r="AP1536" s="64"/>
      <c r="AQ1536" s="64"/>
      <c r="AR1536" s="64"/>
      <c r="AS1536" s="64"/>
      <c r="AT1536" s="64"/>
      <c r="AU1536" s="68"/>
      <c r="BC1536" s="64"/>
      <c r="BD1536" s="64"/>
      <c r="BE1536" s="65"/>
      <c r="BF1536" s="65"/>
      <c r="BG1536" s="65"/>
      <c r="BH1536" s="65"/>
      <c r="BI1536" s="20"/>
      <c r="BJ1536" s="20"/>
      <c r="BK1536" s="20"/>
      <c r="BL1536" s="20"/>
      <c r="BM1536" s="64"/>
      <c r="BN1536" s="65"/>
      <c r="BO1536" s="64"/>
      <c r="BP1536" s="65"/>
      <c r="BQ1536" s="64"/>
      <c r="BR1536" s="65"/>
      <c r="BS1536" s="64"/>
      <c r="BT1536" s="67"/>
      <c r="BU1536" s="64"/>
      <c r="BV1536" s="64"/>
      <c r="BW1536" s="64"/>
      <c r="BX1536" s="64"/>
      <c r="BY1536" s="64"/>
      <c r="BZ1536" s="64"/>
      <c r="CA1536" s="64"/>
      <c r="CB1536" s="64"/>
      <c r="CC1536" s="64"/>
      <c r="CD1536" s="64"/>
      <c r="CE1536" s="64"/>
      <c r="CF1536" s="64"/>
      <c r="CG1536" s="64" t="s">
        <v>5654</v>
      </c>
      <c r="CH1536" s="64"/>
      <c r="CI1536" s="64"/>
      <c r="CJ1536" s="64"/>
      <c r="CK1536"/>
      <c r="CP1536"/>
      <c r="CQ1536"/>
      <c r="CR1536"/>
      <c r="CS1536"/>
      <c r="CT1536"/>
      <c r="CU1536"/>
      <c r="CV1536"/>
      <c r="CW1536" s="64"/>
    </row>
    <row r="1537" spans="1:101" s="17" customFormat="1" x14ac:dyDescent="0.25">
      <c r="A1537" s="64"/>
      <c r="C1537" s="64"/>
      <c r="D1537" s="64"/>
      <c r="E1537" s="64"/>
      <c r="F1537" s="66"/>
      <c r="W1537" s="20"/>
      <c r="X1537" s="64"/>
      <c r="Y1537" s="64"/>
      <c r="Z1537" s="20"/>
      <c r="AA1537" s="20"/>
      <c r="AB1537" s="20"/>
      <c r="AC1537" s="64"/>
      <c r="AD1537" s="64"/>
      <c r="AE1537" s="64"/>
      <c r="AF1537" s="20"/>
      <c r="AG1537" s="64" t="s">
        <v>5941</v>
      </c>
      <c r="AI1537" s="64"/>
      <c r="AK1537" s="64"/>
      <c r="AL1537" s="64"/>
      <c r="AM1537" s="64"/>
      <c r="AN1537" s="64"/>
      <c r="AO1537" s="64"/>
      <c r="AP1537" s="64"/>
      <c r="AQ1537" s="64"/>
      <c r="AR1537" s="64"/>
      <c r="AS1537" s="64"/>
      <c r="AT1537" s="64"/>
      <c r="AU1537" s="68"/>
      <c r="BC1537" s="64"/>
      <c r="BD1537" s="64"/>
      <c r="BE1537" s="65"/>
      <c r="BF1537" s="65"/>
      <c r="BG1537" s="65"/>
      <c r="BH1537" s="65"/>
      <c r="BI1537" s="20"/>
      <c r="BJ1537" s="20"/>
      <c r="BK1537" s="20"/>
      <c r="BL1537" s="20"/>
      <c r="BM1537" s="64"/>
      <c r="BN1537" s="65"/>
      <c r="BO1537" s="64"/>
      <c r="BP1537" s="65"/>
      <c r="BQ1537" s="64"/>
      <c r="BR1537" s="65"/>
      <c r="BS1537" s="64"/>
      <c r="BT1537" s="67"/>
      <c r="BU1537" s="64"/>
      <c r="BV1537" s="64"/>
      <c r="BW1537" s="64"/>
      <c r="BX1537" s="64"/>
      <c r="BY1537" s="64"/>
      <c r="BZ1537" s="64"/>
      <c r="CA1537" s="64"/>
      <c r="CB1537" s="64"/>
      <c r="CC1537" s="64"/>
      <c r="CD1537" s="64"/>
      <c r="CE1537" s="64"/>
      <c r="CF1537" s="64"/>
      <c r="CG1537" s="64" t="s">
        <v>5654</v>
      </c>
      <c r="CH1537" s="64"/>
      <c r="CI1537" s="64"/>
      <c r="CJ1537" s="64"/>
      <c r="CK1537"/>
      <c r="CP1537"/>
      <c r="CQ1537"/>
      <c r="CR1537"/>
      <c r="CS1537"/>
      <c r="CT1537"/>
      <c r="CU1537"/>
      <c r="CV1537"/>
      <c r="CW1537" s="64"/>
    </row>
    <row r="1538" spans="1:101" s="17" customFormat="1" x14ac:dyDescent="0.25">
      <c r="A1538" s="64"/>
      <c r="C1538" s="64"/>
      <c r="D1538" s="64"/>
      <c r="E1538" s="64"/>
      <c r="F1538" s="66"/>
      <c r="W1538" s="20"/>
      <c r="X1538" s="64"/>
      <c r="Y1538" s="64"/>
      <c r="Z1538" s="20"/>
      <c r="AA1538" s="20"/>
      <c r="AB1538" s="20"/>
      <c r="AC1538" s="64"/>
      <c r="AD1538" s="64"/>
      <c r="AE1538" s="64"/>
      <c r="AF1538" s="20"/>
      <c r="AG1538" s="64" t="s">
        <v>5944</v>
      </c>
      <c r="AI1538" s="64"/>
      <c r="AK1538" s="64"/>
      <c r="AL1538" s="64"/>
      <c r="AM1538" s="64"/>
      <c r="AN1538" s="64"/>
      <c r="AO1538" s="64"/>
      <c r="AP1538" s="64"/>
      <c r="AQ1538" s="64"/>
      <c r="AR1538" s="64"/>
      <c r="AS1538" s="64"/>
      <c r="AT1538" s="64"/>
      <c r="AU1538" s="68"/>
      <c r="BC1538" s="64"/>
      <c r="BD1538" s="64"/>
      <c r="BE1538" s="65"/>
      <c r="BF1538" s="65"/>
      <c r="BG1538" s="65"/>
      <c r="BH1538" s="65"/>
      <c r="BI1538" s="20"/>
      <c r="BJ1538" s="20"/>
      <c r="BK1538" s="20"/>
      <c r="BL1538" s="20"/>
      <c r="BM1538" s="64"/>
      <c r="BN1538" s="65"/>
      <c r="BO1538" s="64"/>
      <c r="BP1538" s="65"/>
      <c r="BQ1538" s="64"/>
      <c r="BR1538" s="65"/>
      <c r="BS1538" s="64"/>
      <c r="BT1538" s="67"/>
      <c r="BU1538" s="64"/>
      <c r="BV1538" s="64"/>
      <c r="BW1538" s="64"/>
      <c r="BX1538" s="64"/>
      <c r="BY1538" s="64"/>
      <c r="BZ1538" s="64"/>
      <c r="CA1538" s="64"/>
      <c r="CB1538" s="64"/>
      <c r="CC1538" s="64"/>
      <c r="CD1538" s="64"/>
      <c r="CE1538" s="64"/>
      <c r="CF1538" s="64"/>
      <c r="CG1538" s="64" t="s">
        <v>5654</v>
      </c>
      <c r="CH1538" s="64"/>
      <c r="CI1538" s="64"/>
      <c r="CJ1538" s="64"/>
      <c r="CK1538"/>
      <c r="CP1538"/>
      <c r="CQ1538"/>
      <c r="CR1538"/>
      <c r="CS1538"/>
      <c r="CT1538"/>
      <c r="CU1538"/>
      <c r="CV1538"/>
      <c r="CW1538" s="64"/>
    </row>
    <row r="1539" spans="1:101" s="17" customFormat="1" x14ac:dyDescent="0.25">
      <c r="A1539" s="64"/>
      <c r="C1539" s="64"/>
      <c r="D1539" s="64"/>
      <c r="E1539" s="64"/>
      <c r="F1539" s="66"/>
      <c r="W1539" s="20"/>
      <c r="X1539" s="64"/>
      <c r="Y1539" s="64"/>
      <c r="Z1539" s="20"/>
      <c r="AA1539" s="20"/>
      <c r="AB1539" s="20"/>
      <c r="AC1539" s="64"/>
      <c r="AD1539" s="64"/>
      <c r="AE1539" s="64"/>
      <c r="AF1539" s="20"/>
      <c r="AG1539" s="64" t="s">
        <v>5947</v>
      </c>
      <c r="AI1539" s="64"/>
      <c r="AK1539" s="64"/>
      <c r="AL1539" s="64"/>
      <c r="AM1539" s="64"/>
      <c r="AN1539" s="64"/>
      <c r="AO1539" s="64"/>
      <c r="AP1539" s="64"/>
      <c r="AQ1539" s="64"/>
      <c r="AR1539" s="64"/>
      <c r="AS1539" s="64"/>
      <c r="AT1539" s="64"/>
      <c r="AU1539" s="68"/>
      <c r="BC1539" s="64"/>
      <c r="BD1539" s="64"/>
      <c r="BE1539" s="65"/>
      <c r="BF1539" s="65"/>
      <c r="BG1539" s="65"/>
      <c r="BH1539" s="65"/>
      <c r="BI1539" s="20"/>
      <c r="BJ1539" s="20"/>
      <c r="BK1539" s="20"/>
      <c r="BL1539" s="20"/>
      <c r="BM1539" s="64"/>
      <c r="BN1539" s="65"/>
      <c r="BO1539" s="64"/>
      <c r="BP1539" s="65"/>
      <c r="BQ1539" s="64"/>
      <c r="BR1539" s="65"/>
      <c r="BS1539" s="64"/>
      <c r="BT1539" s="67"/>
      <c r="BU1539" s="64"/>
      <c r="BV1539" s="64"/>
      <c r="BW1539" s="64"/>
      <c r="BX1539" s="64"/>
      <c r="BY1539" s="64"/>
      <c r="BZ1539" s="64"/>
      <c r="CA1539" s="64"/>
      <c r="CB1539" s="64"/>
      <c r="CC1539" s="64"/>
      <c r="CD1539" s="64"/>
      <c r="CE1539" s="64"/>
      <c r="CF1539" s="64"/>
      <c r="CG1539" s="64" t="s">
        <v>5654</v>
      </c>
      <c r="CH1539" s="64"/>
      <c r="CI1539" s="64"/>
      <c r="CJ1539" s="64"/>
      <c r="CK1539"/>
      <c r="CP1539"/>
      <c r="CQ1539"/>
      <c r="CR1539"/>
      <c r="CS1539"/>
      <c r="CT1539"/>
      <c r="CU1539"/>
      <c r="CV1539"/>
      <c r="CW1539" s="64"/>
    </row>
    <row r="1540" spans="1:101" s="17" customFormat="1" x14ac:dyDescent="0.25">
      <c r="A1540" s="64"/>
      <c r="C1540" s="64"/>
      <c r="D1540" s="64"/>
      <c r="E1540" s="64"/>
      <c r="F1540" s="66"/>
      <c r="W1540" s="20"/>
      <c r="X1540" s="64"/>
      <c r="Y1540" s="64"/>
      <c r="Z1540" s="20"/>
      <c r="AA1540" s="20"/>
      <c r="AB1540" s="20"/>
      <c r="AC1540" s="64"/>
      <c r="AD1540" s="64"/>
      <c r="AE1540" s="64"/>
      <c r="AF1540" s="20"/>
      <c r="AG1540" s="64" t="s">
        <v>5950</v>
      </c>
      <c r="AI1540" s="64"/>
      <c r="AK1540" s="64"/>
      <c r="AL1540" s="64"/>
      <c r="AM1540" s="64"/>
      <c r="AN1540" s="64"/>
      <c r="AO1540" s="64"/>
      <c r="AP1540" s="64"/>
      <c r="AQ1540" s="64"/>
      <c r="AR1540" s="64"/>
      <c r="AS1540" s="64"/>
      <c r="AT1540" s="64"/>
      <c r="AU1540" s="68"/>
      <c r="BC1540" s="64"/>
      <c r="BD1540" s="64"/>
      <c r="BE1540" s="65"/>
      <c r="BF1540" s="65"/>
      <c r="BG1540" s="65"/>
      <c r="BH1540" s="65"/>
      <c r="BI1540" s="20"/>
      <c r="BJ1540" s="20"/>
      <c r="BK1540" s="20"/>
      <c r="BL1540" s="20"/>
      <c r="BM1540" s="64"/>
      <c r="BN1540" s="65"/>
      <c r="BO1540" s="64"/>
      <c r="BP1540" s="65"/>
      <c r="BQ1540" s="64"/>
      <c r="BR1540" s="65"/>
      <c r="BS1540" s="64"/>
      <c r="BT1540" s="67"/>
      <c r="BU1540" s="64"/>
      <c r="BV1540" s="64"/>
      <c r="BW1540" s="64"/>
      <c r="BX1540" s="64"/>
      <c r="BY1540" s="64"/>
      <c r="BZ1540" s="64"/>
      <c r="CA1540" s="64"/>
      <c r="CB1540" s="64"/>
      <c r="CC1540" s="64"/>
      <c r="CD1540" s="64"/>
      <c r="CE1540" s="64"/>
      <c r="CF1540" s="64"/>
      <c r="CG1540" s="64" t="s">
        <v>5654</v>
      </c>
      <c r="CH1540" s="64"/>
      <c r="CI1540" s="64"/>
      <c r="CJ1540" s="64"/>
      <c r="CK1540"/>
      <c r="CP1540"/>
      <c r="CQ1540"/>
      <c r="CR1540"/>
      <c r="CS1540"/>
      <c r="CT1540"/>
      <c r="CU1540"/>
      <c r="CV1540"/>
      <c r="CW1540" s="64"/>
    </row>
    <row r="1541" spans="1:101" s="17" customFormat="1" x14ac:dyDescent="0.25">
      <c r="A1541" s="64"/>
      <c r="C1541" s="64"/>
      <c r="D1541" s="64"/>
      <c r="E1541" s="64"/>
      <c r="F1541" s="66"/>
      <c r="W1541" s="20"/>
      <c r="X1541" s="64"/>
      <c r="Y1541" s="64"/>
      <c r="Z1541" s="20"/>
      <c r="AA1541" s="20"/>
      <c r="AB1541" s="20"/>
      <c r="AC1541" s="64"/>
      <c r="AD1541" s="64"/>
      <c r="AE1541" s="64"/>
      <c r="AF1541" s="20"/>
      <c r="AG1541" s="64" t="s">
        <v>5953</v>
      </c>
      <c r="AI1541" s="64"/>
      <c r="AK1541" s="64"/>
      <c r="AL1541" s="64"/>
      <c r="AM1541" s="64"/>
      <c r="AN1541" s="64"/>
      <c r="AO1541" s="64"/>
      <c r="AP1541" s="64"/>
      <c r="AQ1541" s="64"/>
      <c r="AR1541" s="64"/>
      <c r="AS1541" s="64"/>
      <c r="AT1541" s="64"/>
      <c r="AU1541" s="68"/>
      <c r="BC1541" s="64"/>
      <c r="BD1541" s="64"/>
      <c r="BE1541" s="65"/>
      <c r="BF1541" s="65"/>
      <c r="BG1541" s="65"/>
      <c r="BH1541" s="65"/>
      <c r="BI1541" s="20"/>
      <c r="BJ1541" s="20"/>
      <c r="BK1541" s="20"/>
      <c r="BL1541" s="20"/>
      <c r="BM1541" s="64"/>
      <c r="BN1541" s="65"/>
      <c r="BO1541" s="64"/>
      <c r="BP1541" s="65"/>
      <c r="BQ1541" s="64"/>
      <c r="BR1541" s="65"/>
      <c r="BS1541" s="64"/>
      <c r="BT1541" s="67"/>
      <c r="BU1541" s="64"/>
      <c r="BV1541" s="64"/>
      <c r="BW1541" s="64"/>
      <c r="BX1541" s="64"/>
      <c r="BY1541" s="64"/>
      <c r="BZ1541" s="64"/>
      <c r="CA1541" s="64"/>
      <c r="CB1541" s="64"/>
      <c r="CC1541" s="64"/>
      <c r="CD1541" s="64"/>
      <c r="CE1541" s="64"/>
      <c r="CF1541" s="64"/>
      <c r="CG1541" s="64" t="s">
        <v>5654</v>
      </c>
      <c r="CH1541" s="64"/>
      <c r="CI1541" s="64"/>
      <c r="CJ1541" s="64"/>
      <c r="CK1541"/>
      <c r="CP1541"/>
      <c r="CQ1541"/>
      <c r="CR1541"/>
      <c r="CS1541"/>
      <c r="CT1541"/>
      <c r="CU1541"/>
      <c r="CV1541"/>
      <c r="CW1541" s="64"/>
    </row>
    <row r="1542" spans="1:101" s="17" customFormat="1" x14ac:dyDescent="0.25">
      <c r="A1542" s="64"/>
      <c r="C1542" s="64"/>
      <c r="D1542" s="64"/>
      <c r="E1542" s="64"/>
      <c r="F1542" s="66"/>
      <c r="W1542" s="20"/>
      <c r="X1542" s="64"/>
      <c r="Y1542" s="64"/>
      <c r="Z1542" s="20"/>
      <c r="AA1542" s="20"/>
      <c r="AB1542" s="20"/>
      <c r="AC1542" s="64"/>
      <c r="AD1542" s="64"/>
      <c r="AE1542" s="64"/>
      <c r="AF1542" s="20"/>
      <c r="AG1542" s="64" t="s">
        <v>5956</v>
      </c>
      <c r="AI1542" s="64"/>
      <c r="AK1542" s="64"/>
      <c r="AL1542" s="64"/>
      <c r="AM1542" s="64"/>
      <c r="AN1542" s="64"/>
      <c r="AO1542" s="64"/>
      <c r="AP1542" s="64"/>
      <c r="AQ1542" s="64"/>
      <c r="AR1542" s="64"/>
      <c r="AS1542" s="64"/>
      <c r="AT1542" s="64"/>
      <c r="AU1542" s="68"/>
      <c r="BC1542" s="64"/>
      <c r="BD1542" s="64"/>
      <c r="BE1542" s="65"/>
      <c r="BF1542" s="65"/>
      <c r="BG1542" s="65"/>
      <c r="BH1542" s="65"/>
      <c r="BI1542" s="20"/>
      <c r="BJ1542" s="20"/>
      <c r="BK1542" s="20"/>
      <c r="BL1542" s="20"/>
      <c r="BM1542" s="64"/>
      <c r="BN1542" s="65"/>
      <c r="BO1542" s="64"/>
      <c r="BP1542" s="65"/>
      <c r="BQ1542" s="64"/>
      <c r="BR1542" s="65"/>
      <c r="BS1542" s="64"/>
      <c r="BT1542" s="67"/>
      <c r="BU1542" s="64"/>
      <c r="BV1542" s="64"/>
      <c r="BW1542" s="64"/>
      <c r="BX1542" s="64"/>
      <c r="BY1542" s="64"/>
      <c r="BZ1542" s="64"/>
      <c r="CA1542" s="64"/>
      <c r="CB1542" s="64"/>
      <c r="CC1542" s="64"/>
      <c r="CD1542" s="64"/>
      <c r="CE1542" s="64"/>
      <c r="CF1542" s="64"/>
      <c r="CG1542" s="64" t="s">
        <v>5654</v>
      </c>
      <c r="CH1542" s="64"/>
      <c r="CI1542" s="64"/>
      <c r="CJ1542" s="64"/>
      <c r="CK1542"/>
      <c r="CP1542"/>
      <c r="CQ1542"/>
      <c r="CR1542"/>
      <c r="CS1542"/>
      <c r="CT1542"/>
      <c r="CU1542"/>
      <c r="CV1542"/>
      <c r="CW1542" s="64"/>
    </row>
    <row r="1543" spans="1:101" s="17" customFormat="1" x14ac:dyDescent="0.25">
      <c r="A1543" s="64"/>
      <c r="C1543" s="64"/>
      <c r="D1543" s="64"/>
      <c r="E1543" s="64"/>
      <c r="F1543" s="66"/>
      <c r="W1543" s="20"/>
      <c r="X1543" s="64"/>
      <c r="Y1543" s="64"/>
      <c r="Z1543" s="20"/>
      <c r="AA1543" s="20"/>
      <c r="AB1543" s="20"/>
      <c r="AC1543" s="64"/>
      <c r="AD1543" s="64"/>
      <c r="AE1543" s="64"/>
      <c r="AF1543" s="20"/>
      <c r="AG1543" s="64" t="s">
        <v>5959</v>
      </c>
      <c r="AI1543" s="64"/>
      <c r="AK1543" s="64"/>
      <c r="AL1543" s="64"/>
      <c r="AM1543" s="64"/>
      <c r="AN1543" s="64"/>
      <c r="AO1543" s="64"/>
      <c r="AP1543" s="64"/>
      <c r="AQ1543" s="64"/>
      <c r="AR1543" s="64"/>
      <c r="AS1543" s="64"/>
      <c r="AT1543" s="64"/>
      <c r="AU1543" s="68"/>
      <c r="BC1543" s="64"/>
      <c r="BD1543" s="64"/>
      <c r="BE1543" s="65"/>
      <c r="BF1543" s="65"/>
      <c r="BG1543" s="65"/>
      <c r="BH1543" s="65"/>
      <c r="BI1543" s="20"/>
      <c r="BJ1543" s="20"/>
      <c r="BK1543" s="20"/>
      <c r="BL1543" s="20"/>
      <c r="BM1543" s="64"/>
      <c r="BN1543" s="65"/>
      <c r="BO1543" s="64"/>
      <c r="BP1543" s="65"/>
      <c r="BQ1543" s="64"/>
      <c r="BR1543" s="65"/>
      <c r="BS1543" s="64"/>
      <c r="BT1543" s="67"/>
      <c r="BU1543" s="64"/>
      <c r="BV1543" s="64"/>
      <c r="BW1543" s="64"/>
      <c r="BX1543" s="64"/>
      <c r="BY1543" s="64"/>
      <c r="BZ1543" s="64"/>
      <c r="CA1543" s="64"/>
      <c r="CB1543" s="64"/>
      <c r="CC1543" s="64"/>
      <c r="CD1543" s="64"/>
      <c r="CE1543" s="64"/>
      <c r="CF1543" s="64"/>
      <c r="CG1543" s="64" t="s">
        <v>5654</v>
      </c>
      <c r="CH1543" s="64"/>
      <c r="CI1543" s="64"/>
      <c r="CJ1543" s="64"/>
      <c r="CK1543"/>
      <c r="CP1543"/>
      <c r="CQ1543"/>
      <c r="CR1543"/>
      <c r="CS1543"/>
      <c r="CT1543"/>
      <c r="CU1543"/>
      <c r="CV1543"/>
      <c r="CW1543" s="64"/>
    </row>
    <row r="1544" spans="1:101" s="17" customFormat="1" x14ac:dyDescent="0.25">
      <c r="A1544" s="64"/>
      <c r="C1544" s="64"/>
      <c r="D1544" s="64"/>
      <c r="E1544" s="64"/>
      <c r="F1544" s="66"/>
      <c r="W1544" s="20"/>
      <c r="X1544" s="64"/>
      <c r="Y1544" s="64"/>
      <c r="Z1544" s="20"/>
      <c r="AA1544" s="20"/>
      <c r="AB1544" s="20"/>
      <c r="AC1544" s="64"/>
      <c r="AD1544" s="64"/>
      <c r="AE1544" s="64"/>
      <c r="AF1544" s="20"/>
      <c r="AG1544" s="64" t="s">
        <v>5962</v>
      </c>
      <c r="AI1544" s="64"/>
      <c r="AK1544" s="64"/>
      <c r="AL1544" s="64"/>
      <c r="AM1544" s="64"/>
      <c r="AN1544" s="64"/>
      <c r="AO1544" s="64"/>
      <c r="AP1544" s="64"/>
      <c r="AQ1544" s="64"/>
      <c r="AR1544" s="64"/>
      <c r="AS1544" s="64"/>
      <c r="AT1544" s="64"/>
      <c r="AU1544" s="68"/>
      <c r="BC1544" s="64"/>
      <c r="BD1544" s="64"/>
      <c r="BE1544" s="65"/>
      <c r="BF1544" s="65"/>
      <c r="BG1544" s="65"/>
      <c r="BH1544" s="65"/>
      <c r="BI1544" s="20"/>
      <c r="BJ1544" s="20"/>
      <c r="BK1544" s="20"/>
      <c r="BL1544" s="20"/>
      <c r="BM1544" s="64"/>
      <c r="BN1544" s="65"/>
      <c r="BO1544" s="64"/>
      <c r="BP1544" s="65"/>
      <c r="BQ1544" s="64"/>
      <c r="BR1544" s="65"/>
      <c r="BS1544" s="64"/>
      <c r="BT1544" s="67"/>
      <c r="BU1544" s="64"/>
      <c r="BV1544" s="64"/>
      <c r="BW1544" s="64"/>
      <c r="BX1544" s="64"/>
      <c r="BY1544" s="64"/>
      <c r="BZ1544" s="64"/>
      <c r="CA1544" s="64"/>
      <c r="CB1544" s="64"/>
      <c r="CC1544" s="64"/>
      <c r="CD1544" s="64"/>
      <c r="CE1544" s="64"/>
      <c r="CF1544" s="64"/>
      <c r="CG1544" s="64" t="s">
        <v>5654</v>
      </c>
      <c r="CH1544" s="64"/>
      <c r="CI1544" s="64"/>
      <c r="CJ1544" s="64"/>
      <c r="CK1544"/>
      <c r="CP1544"/>
      <c r="CQ1544"/>
      <c r="CR1544"/>
      <c r="CS1544"/>
      <c r="CT1544"/>
      <c r="CU1544"/>
      <c r="CV1544"/>
      <c r="CW1544" s="64"/>
    </row>
    <row r="1545" spans="1:101" s="17" customFormat="1" x14ac:dyDescent="0.25">
      <c r="A1545" s="64"/>
      <c r="C1545" s="64"/>
      <c r="D1545" s="64"/>
      <c r="E1545" s="64"/>
      <c r="F1545" s="66"/>
      <c r="W1545" s="20"/>
      <c r="X1545" s="64"/>
      <c r="Y1545" s="64"/>
      <c r="Z1545" s="20"/>
      <c r="AA1545" s="20"/>
      <c r="AB1545" s="20"/>
      <c r="AC1545" s="64"/>
      <c r="AD1545" s="64"/>
      <c r="AE1545" s="64"/>
      <c r="AF1545" s="20"/>
      <c r="AG1545" s="64" t="s">
        <v>5965</v>
      </c>
      <c r="AI1545" s="64"/>
      <c r="AK1545" s="64"/>
      <c r="AL1545" s="64"/>
      <c r="AM1545" s="64"/>
      <c r="AN1545" s="64"/>
      <c r="AO1545" s="64"/>
      <c r="AP1545" s="64"/>
      <c r="AQ1545" s="64"/>
      <c r="AR1545" s="64"/>
      <c r="AS1545" s="64"/>
      <c r="AT1545" s="64"/>
      <c r="AU1545" s="68"/>
      <c r="BC1545" s="64"/>
      <c r="BD1545" s="64"/>
      <c r="BE1545" s="65"/>
      <c r="BF1545" s="65"/>
      <c r="BG1545" s="65"/>
      <c r="BH1545" s="65"/>
      <c r="BI1545" s="20"/>
      <c r="BJ1545" s="20"/>
      <c r="BK1545" s="20"/>
      <c r="BL1545" s="20"/>
      <c r="BM1545" s="64"/>
      <c r="BN1545" s="65"/>
      <c r="BO1545" s="64"/>
      <c r="BP1545" s="65"/>
      <c r="BQ1545" s="64"/>
      <c r="BR1545" s="65"/>
      <c r="BS1545" s="64"/>
      <c r="BT1545" s="67"/>
      <c r="BU1545" s="64"/>
      <c r="BV1545" s="64"/>
      <c r="BW1545" s="64"/>
      <c r="BX1545" s="64"/>
      <c r="BY1545" s="64"/>
      <c r="BZ1545" s="64"/>
      <c r="CA1545" s="64"/>
      <c r="CB1545" s="64"/>
      <c r="CC1545" s="64"/>
      <c r="CD1545" s="64"/>
      <c r="CE1545" s="64"/>
      <c r="CF1545" s="64"/>
      <c r="CG1545" s="64" t="s">
        <v>5654</v>
      </c>
      <c r="CH1545" s="64"/>
      <c r="CI1545" s="64"/>
      <c r="CJ1545" s="64"/>
      <c r="CK1545"/>
      <c r="CP1545"/>
      <c r="CQ1545"/>
      <c r="CR1545"/>
      <c r="CS1545"/>
      <c r="CT1545"/>
      <c r="CU1545"/>
      <c r="CV1545"/>
      <c r="CW1545" s="64"/>
    </row>
    <row r="1546" spans="1:101" s="17" customFormat="1" x14ac:dyDescent="0.25">
      <c r="A1546" s="64"/>
      <c r="C1546" s="64"/>
      <c r="D1546" s="64"/>
      <c r="E1546" s="64"/>
      <c r="F1546" s="66"/>
      <c r="W1546" s="20"/>
      <c r="X1546" s="64"/>
      <c r="Y1546" s="64"/>
      <c r="Z1546" s="20"/>
      <c r="AA1546" s="20"/>
      <c r="AB1546" s="20"/>
      <c r="AC1546" s="64"/>
      <c r="AD1546" s="64"/>
      <c r="AE1546" s="64"/>
      <c r="AF1546" s="20"/>
      <c r="AG1546" s="64" t="s">
        <v>5968</v>
      </c>
      <c r="AI1546" s="64"/>
      <c r="AK1546" s="64"/>
      <c r="AL1546" s="64"/>
      <c r="AM1546" s="64"/>
      <c r="AN1546" s="64"/>
      <c r="AO1546" s="64"/>
      <c r="AP1546" s="64"/>
      <c r="AQ1546" s="64"/>
      <c r="AR1546" s="64"/>
      <c r="AS1546" s="64"/>
      <c r="AT1546" s="64"/>
      <c r="AU1546" s="68"/>
      <c r="BC1546" s="64"/>
      <c r="BD1546" s="64"/>
      <c r="BE1546" s="65"/>
      <c r="BF1546" s="65"/>
      <c r="BG1546" s="65"/>
      <c r="BH1546" s="65"/>
      <c r="BI1546" s="20"/>
      <c r="BJ1546" s="20"/>
      <c r="BK1546" s="20"/>
      <c r="BL1546" s="20"/>
      <c r="BM1546" s="64"/>
      <c r="BN1546" s="65"/>
      <c r="BO1546" s="64"/>
      <c r="BP1546" s="65"/>
      <c r="BQ1546" s="64"/>
      <c r="BR1546" s="65"/>
      <c r="BS1546" s="64"/>
      <c r="BT1546" s="67"/>
      <c r="BU1546" s="64"/>
      <c r="BV1546" s="64"/>
      <c r="BW1546" s="64"/>
      <c r="BX1546" s="64"/>
      <c r="BY1546" s="64"/>
      <c r="BZ1546" s="64"/>
      <c r="CA1546" s="64"/>
      <c r="CB1546" s="64"/>
      <c r="CC1546" s="64"/>
      <c r="CD1546" s="64"/>
      <c r="CE1546" s="64"/>
      <c r="CF1546" s="64"/>
      <c r="CG1546" s="64" t="s">
        <v>5654</v>
      </c>
      <c r="CH1546" s="64"/>
      <c r="CI1546" s="64"/>
      <c r="CJ1546" s="64"/>
      <c r="CK1546"/>
      <c r="CP1546"/>
      <c r="CQ1546"/>
      <c r="CR1546"/>
      <c r="CS1546"/>
      <c r="CT1546"/>
      <c r="CU1546"/>
      <c r="CV1546"/>
      <c r="CW1546" s="64"/>
    </row>
    <row r="1547" spans="1:101" s="17" customFormat="1" x14ac:dyDescent="0.25">
      <c r="A1547" s="64"/>
      <c r="C1547" s="64"/>
      <c r="D1547" s="64"/>
      <c r="E1547" s="64"/>
      <c r="F1547" s="66"/>
      <c r="W1547" s="20"/>
      <c r="X1547" s="64"/>
      <c r="Y1547" s="64"/>
      <c r="Z1547" s="20"/>
      <c r="AA1547" s="20"/>
      <c r="AB1547" s="20"/>
      <c r="AC1547" s="64"/>
      <c r="AD1547" s="64"/>
      <c r="AE1547" s="64"/>
      <c r="AF1547" s="20"/>
      <c r="AG1547" s="64" t="s">
        <v>5971</v>
      </c>
      <c r="AI1547" s="64"/>
      <c r="AK1547" s="64"/>
      <c r="AL1547" s="64"/>
      <c r="AM1547" s="64"/>
      <c r="AN1547" s="64"/>
      <c r="AO1547" s="64"/>
      <c r="AP1547" s="64"/>
      <c r="AQ1547" s="64"/>
      <c r="AR1547" s="64"/>
      <c r="AS1547" s="64"/>
      <c r="AT1547" s="64"/>
      <c r="AU1547" s="68"/>
      <c r="BC1547" s="64"/>
      <c r="BD1547" s="64"/>
      <c r="BE1547" s="65"/>
      <c r="BF1547" s="65"/>
      <c r="BG1547" s="65"/>
      <c r="BH1547" s="65"/>
      <c r="BI1547" s="20"/>
      <c r="BJ1547" s="20"/>
      <c r="BK1547" s="20"/>
      <c r="BL1547" s="20"/>
      <c r="BM1547" s="64"/>
      <c r="BN1547" s="65"/>
      <c r="BO1547" s="64"/>
      <c r="BP1547" s="65"/>
      <c r="BQ1547" s="64"/>
      <c r="BR1547" s="65"/>
      <c r="BS1547" s="64"/>
      <c r="BT1547" s="67"/>
      <c r="BU1547" s="64"/>
      <c r="BV1547" s="64"/>
      <c r="BW1547" s="64"/>
      <c r="BX1547" s="64"/>
      <c r="BY1547" s="64"/>
      <c r="BZ1547" s="64"/>
      <c r="CA1547" s="64"/>
      <c r="CB1547" s="64"/>
      <c r="CC1547" s="64"/>
      <c r="CD1547" s="64"/>
      <c r="CE1547" s="64"/>
      <c r="CF1547" s="64"/>
      <c r="CG1547" s="64" t="s">
        <v>5654</v>
      </c>
      <c r="CH1547" s="64"/>
      <c r="CI1547" s="64"/>
      <c r="CJ1547" s="64"/>
      <c r="CK1547"/>
      <c r="CP1547"/>
      <c r="CQ1547"/>
      <c r="CR1547"/>
      <c r="CS1547"/>
      <c r="CT1547"/>
      <c r="CU1547"/>
      <c r="CV1547"/>
      <c r="CW1547" s="64"/>
    </row>
    <row r="1548" spans="1:101" s="17" customFormat="1" x14ac:dyDescent="0.25">
      <c r="A1548" s="64"/>
      <c r="C1548" s="64"/>
      <c r="D1548" s="64"/>
      <c r="E1548" s="64"/>
      <c r="F1548" s="66"/>
      <c r="W1548" s="20"/>
      <c r="X1548" s="64"/>
      <c r="Y1548" s="64"/>
      <c r="Z1548" s="20"/>
      <c r="AA1548" s="20"/>
      <c r="AB1548" s="20"/>
      <c r="AC1548" s="64"/>
      <c r="AD1548" s="64"/>
      <c r="AE1548" s="64"/>
      <c r="AF1548" s="20"/>
      <c r="AG1548" s="64" t="s">
        <v>5974</v>
      </c>
      <c r="AI1548" s="64"/>
      <c r="AK1548" s="64"/>
      <c r="AL1548" s="64"/>
      <c r="AM1548" s="64"/>
      <c r="AN1548" s="64"/>
      <c r="AO1548" s="64"/>
      <c r="AP1548" s="64"/>
      <c r="AQ1548" s="64"/>
      <c r="AR1548" s="64"/>
      <c r="AS1548" s="64"/>
      <c r="AT1548" s="64"/>
      <c r="AU1548" s="68"/>
      <c r="BC1548" s="64"/>
      <c r="BD1548" s="64"/>
      <c r="BE1548" s="65"/>
      <c r="BF1548" s="65"/>
      <c r="BG1548" s="65"/>
      <c r="BH1548" s="65"/>
      <c r="BI1548" s="20"/>
      <c r="BJ1548" s="20"/>
      <c r="BK1548" s="20"/>
      <c r="BL1548" s="20"/>
      <c r="BM1548" s="64"/>
      <c r="BN1548" s="65"/>
      <c r="BO1548" s="64"/>
      <c r="BP1548" s="65"/>
      <c r="BQ1548" s="64"/>
      <c r="BR1548" s="65"/>
      <c r="BS1548" s="64"/>
      <c r="BT1548" s="67"/>
      <c r="BU1548" s="64"/>
      <c r="BV1548" s="64"/>
      <c r="BW1548" s="64"/>
      <c r="BX1548" s="64"/>
      <c r="BY1548" s="64"/>
      <c r="BZ1548" s="64"/>
      <c r="CA1548" s="64"/>
      <c r="CB1548" s="64"/>
      <c r="CC1548" s="64"/>
      <c r="CD1548" s="64"/>
      <c r="CE1548" s="64"/>
      <c r="CF1548" s="64"/>
      <c r="CG1548" s="64" t="s">
        <v>5654</v>
      </c>
      <c r="CH1548" s="64"/>
      <c r="CI1548" s="64"/>
      <c r="CJ1548" s="64"/>
      <c r="CK1548"/>
      <c r="CP1548"/>
      <c r="CQ1548"/>
      <c r="CR1548"/>
      <c r="CS1548"/>
      <c r="CT1548"/>
      <c r="CU1548"/>
      <c r="CV1548"/>
      <c r="CW1548" s="64"/>
    </row>
    <row r="1549" spans="1:101" s="17" customFormat="1" x14ac:dyDescent="0.25">
      <c r="A1549" s="64"/>
      <c r="C1549" s="64"/>
      <c r="D1549" s="64"/>
      <c r="E1549" s="64"/>
      <c r="F1549" s="66"/>
      <c r="W1549" s="20"/>
      <c r="X1549" s="64"/>
      <c r="Y1549" s="64"/>
      <c r="Z1549" s="20"/>
      <c r="AA1549" s="20"/>
      <c r="AB1549" s="20"/>
      <c r="AC1549" s="64"/>
      <c r="AD1549" s="64"/>
      <c r="AE1549" s="64"/>
      <c r="AF1549" s="20"/>
      <c r="AG1549" s="64" t="s">
        <v>5977</v>
      </c>
      <c r="AI1549" s="64"/>
      <c r="AK1549" s="64"/>
      <c r="AL1549" s="64"/>
      <c r="AM1549" s="64"/>
      <c r="AN1549" s="64"/>
      <c r="AO1549" s="64"/>
      <c r="AP1549" s="64"/>
      <c r="AQ1549" s="64"/>
      <c r="AR1549" s="64"/>
      <c r="AS1549" s="64"/>
      <c r="AT1549" s="64"/>
      <c r="AU1549" s="68"/>
      <c r="BC1549" s="64"/>
      <c r="BD1549" s="64"/>
      <c r="BE1549" s="65"/>
      <c r="BF1549" s="65"/>
      <c r="BG1549" s="65"/>
      <c r="BH1549" s="65"/>
      <c r="BI1549" s="20"/>
      <c r="BJ1549" s="20"/>
      <c r="BK1549" s="20"/>
      <c r="BL1549" s="20"/>
      <c r="BM1549" s="64"/>
      <c r="BN1549" s="65"/>
      <c r="BO1549" s="64"/>
      <c r="BP1549" s="65"/>
      <c r="BQ1549" s="64"/>
      <c r="BR1549" s="65"/>
      <c r="BS1549" s="64"/>
      <c r="BT1549" s="67"/>
      <c r="BU1549" s="64"/>
      <c r="BV1549" s="64"/>
      <c r="BW1549" s="64"/>
      <c r="BX1549" s="64"/>
      <c r="BY1549" s="64"/>
      <c r="BZ1549" s="64"/>
      <c r="CA1549" s="64"/>
      <c r="CB1549" s="64"/>
      <c r="CC1549" s="64"/>
      <c r="CD1549" s="64"/>
      <c r="CE1549" s="64"/>
      <c r="CF1549" s="64"/>
      <c r="CG1549" s="64" t="s">
        <v>5654</v>
      </c>
      <c r="CH1549" s="64"/>
      <c r="CI1549" s="64"/>
      <c r="CJ1549" s="64"/>
      <c r="CK1549"/>
      <c r="CP1549"/>
      <c r="CQ1549"/>
      <c r="CR1549"/>
      <c r="CS1549"/>
      <c r="CT1549"/>
      <c r="CU1549"/>
      <c r="CV1549"/>
      <c r="CW1549" s="64"/>
    </row>
    <row r="1550" spans="1:101" s="17" customFormat="1" x14ac:dyDescent="0.25">
      <c r="A1550" s="64"/>
      <c r="C1550" s="64"/>
      <c r="D1550" s="64"/>
      <c r="E1550" s="64"/>
      <c r="F1550" s="66"/>
      <c r="W1550" s="20"/>
      <c r="X1550" s="64"/>
      <c r="Y1550" s="64"/>
      <c r="Z1550" s="20"/>
      <c r="AA1550" s="20"/>
      <c r="AB1550" s="20"/>
      <c r="AC1550" s="64"/>
      <c r="AD1550" s="64"/>
      <c r="AE1550" s="64"/>
      <c r="AF1550" s="20"/>
      <c r="AG1550" s="64" t="s">
        <v>5980</v>
      </c>
      <c r="AI1550" s="64"/>
      <c r="AK1550" s="64"/>
      <c r="AL1550" s="64"/>
      <c r="AM1550" s="64"/>
      <c r="AN1550" s="64"/>
      <c r="AO1550" s="64"/>
      <c r="AP1550" s="64"/>
      <c r="AQ1550" s="64"/>
      <c r="AR1550" s="64"/>
      <c r="AS1550" s="64"/>
      <c r="AT1550" s="64"/>
      <c r="AU1550" s="68"/>
      <c r="BC1550" s="64"/>
      <c r="BD1550" s="64"/>
      <c r="BE1550" s="65"/>
      <c r="BF1550" s="65"/>
      <c r="BG1550" s="65"/>
      <c r="BH1550" s="65"/>
      <c r="BI1550" s="20"/>
      <c r="BJ1550" s="20"/>
      <c r="BK1550" s="20"/>
      <c r="BL1550" s="20"/>
      <c r="BM1550" s="64"/>
      <c r="BN1550" s="65"/>
      <c r="BO1550" s="64"/>
      <c r="BP1550" s="65"/>
      <c r="BQ1550" s="64"/>
      <c r="BR1550" s="65"/>
      <c r="BS1550" s="64"/>
      <c r="BT1550" s="67"/>
      <c r="BU1550" s="64"/>
      <c r="BV1550" s="64"/>
      <c r="BW1550" s="64"/>
      <c r="BX1550" s="64"/>
      <c r="BY1550" s="64"/>
      <c r="BZ1550" s="64"/>
      <c r="CA1550" s="64"/>
      <c r="CB1550" s="64"/>
      <c r="CC1550" s="64"/>
      <c r="CD1550" s="64"/>
      <c r="CE1550" s="64"/>
      <c r="CF1550" s="64"/>
      <c r="CG1550" s="64" t="s">
        <v>5654</v>
      </c>
      <c r="CH1550" s="64"/>
      <c r="CI1550" s="64"/>
      <c r="CJ1550" s="64"/>
      <c r="CK1550"/>
      <c r="CP1550"/>
      <c r="CQ1550"/>
      <c r="CR1550"/>
      <c r="CS1550"/>
      <c r="CT1550"/>
      <c r="CU1550"/>
      <c r="CV1550"/>
      <c r="CW1550" s="64"/>
    </row>
    <row r="1551" spans="1:101" s="17" customFormat="1" x14ac:dyDescent="0.25">
      <c r="A1551" s="64"/>
      <c r="C1551" s="64"/>
      <c r="D1551" s="64"/>
      <c r="E1551" s="64"/>
      <c r="F1551" s="66"/>
      <c r="W1551" s="20"/>
      <c r="X1551" s="64"/>
      <c r="Y1551" s="64"/>
      <c r="Z1551" s="20"/>
      <c r="AA1551" s="20"/>
      <c r="AB1551" s="20"/>
      <c r="AC1551" s="64"/>
      <c r="AD1551" s="64"/>
      <c r="AE1551" s="64"/>
      <c r="AF1551" s="20"/>
      <c r="AG1551" s="64" t="s">
        <v>5983</v>
      </c>
      <c r="AI1551" s="64"/>
      <c r="AK1551" s="64"/>
      <c r="AL1551" s="64"/>
      <c r="AM1551" s="64"/>
      <c r="AN1551" s="64"/>
      <c r="AO1551" s="64"/>
      <c r="AP1551" s="64"/>
      <c r="AQ1551" s="64"/>
      <c r="AR1551" s="64"/>
      <c r="AS1551" s="64"/>
      <c r="AT1551" s="64"/>
      <c r="AU1551" s="68"/>
      <c r="BC1551" s="64"/>
      <c r="BD1551" s="64"/>
      <c r="BE1551" s="65"/>
      <c r="BF1551" s="65"/>
      <c r="BG1551" s="65"/>
      <c r="BH1551" s="65"/>
      <c r="BI1551" s="20"/>
      <c r="BJ1551" s="20"/>
      <c r="BK1551" s="20"/>
      <c r="BL1551" s="20"/>
      <c r="BM1551" s="64"/>
      <c r="BN1551" s="65"/>
      <c r="BO1551" s="64"/>
      <c r="BP1551" s="65"/>
      <c r="BQ1551" s="64"/>
      <c r="BR1551" s="65"/>
      <c r="BS1551" s="64"/>
      <c r="BT1551" s="67"/>
      <c r="BU1551" s="64"/>
      <c r="BV1551" s="64"/>
      <c r="BW1551" s="64"/>
      <c r="BX1551" s="64"/>
      <c r="BY1551" s="64"/>
      <c r="BZ1551" s="64"/>
      <c r="CA1551" s="64"/>
      <c r="CB1551" s="64"/>
      <c r="CC1551" s="64"/>
      <c r="CD1551" s="64"/>
      <c r="CE1551" s="64"/>
      <c r="CF1551" s="64"/>
      <c r="CG1551" s="64" t="s">
        <v>5654</v>
      </c>
      <c r="CH1551" s="64"/>
      <c r="CI1551" s="64"/>
      <c r="CJ1551" s="64"/>
      <c r="CK1551"/>
      <c r="CP1551"/>
      <c r="CQ1551"/>
      <c r="CR1551"/>
      <c r="CS1551"/>
      <c r="CT1551"/>
      <c r="CU1551"/>
      <c r="CV1551"/>
      <c r="CW1551" s="64"/>
    </row>
    <row r="1552" spans="1:101" s="17" customFormat="1" x14ac:dyDescent="0.25">
      <c r="A1552" s="64"/>
      <c r="C1552" s="64"/>
      <c r="D1552" s="64"/>
      <c r="E1552" s="64"/>
      <c r="F1552" s="66"/>
      <c r="W1552" s="20"/>
      <c r="X1552" s="64"/>
      <c r="Y1552" s="64"/>
      <c r="Z1552" s="20"/>
      <c r="AA1552" s="20"/>
      <c r="AB1552" s="20"/>
      <c r="AC1552" s="64"/>
      <c r="AD1552" s="64"/>
      <c r="AE1552" s="64"/>
      <c r="AF1552" s="20"/>
      <c r="AG1552" s="64" t="s">
        <v>5986</v>
      </c>
      <c r="AI1552" s="64"/>
      <c r="AK1552" s="64"/>
      <c r="AL1552" s="64"/>
      <c r="AM1552" s="64"/>
      <c r="AN1552" s="64"/>
      <c r="AO1552" s="64"/>
      <c r="AP1552" s="64"/>
      <c r="AQ1552" s="64"/>
      <c r="AR1552" s="64"/>
      <c r="AS1552" s="64"/>
      <c r="AT1552" s="64"/>
      <c r="AU1552" s="68"/>
      <c r="BC1552" s="64"/>
      <c r="BD1552" s="64"/>
      <c r="BE1552" s="65"/>
      <c r="BF1552" s="65"/>
      <c r="BG1552" s="65"/>
      <c r="BH1552" s="65"/>
      <c r="BI1552" s="20"/>
      <c r="BJ1552" s="20"/>
      <c r="BK1552" s="20"/>
      <c r="BL1552" s="20"/>
      <c r="BM1552" s="64"/>
      <c r="BN1552" s="65"/>
      <c r="BO1552" s="64"/>
      <c r="BP1552" s="65"/>
      <c r="BQ1552" s="64"/>
      <c r="BR1552" s="65"/>
      <c r="BS1552" s="64"/>
      <c r="BT1552" s="67"/>
      <c r="BU1552" s="64"/>
      <c r="BV1552" s="64"/>
      <c r="BW1552" s="64"/>
      <c r="BX1552" s="64"/>
      <c r="BY1552" s="64"/>
      <c r="BZ1552" s="64"/>
      <c r="CA1552" s="64"/>
      <c r="CB1552" s="64"/>
      <c r="CC1552" s="64"/>
      <c r="CD1552" s="64"/>
      <c r="CE1552" s="64"/>
      <c r="CF1552" s="64"/>
      <c r="CG1552" s="64" t="s">
        <v>5654</v>
      </c>
      <c r="CH1552" s="64"/>
      <c r="CI1552" s="64"/>
      <c r="CJ1552" s="64"/>
      <c r="CK1552"/>
      <c r="CP1552"/>
      <c r="CQ1552"/>
      <c r="CR1552"/>
      <c r="CS1552"/>
      <c r="CT1552"/>
      <c r="CU1552"/>
      <c r="CV1552"/>
      <c r="CW1552" s="64"/>
    </row>
    <row r="1553" spans="1:101" s="17" customFormat="1" x14ac:dyDescent="0.25">
      <c r="A1553" s="64"/>
      <c r="C1553" s="64"/>
      <c r="D1553" s="64"/>
      <c r="E1553" s="64"/>
      <c r="F1553" s="66"/>
      <c r="W1553" s="20"/>
      <c r="X1553" s="64"/>
      <c r="Y1553" s="64"/>
      <c r="Z1553" s="20"/>
      <c r="AA1553" s="20"/>
      <c r="AB1553" s="20"/>
      <c r="AC1553" s="64"/>
      <c r="AD1553" s="64"/>
      <c r="AE1553" s="64"/>
      <c r="AF1553" s="20"/>
      <c r="AG1553" s="64" t="s">
        <v>5989</v>
      </c>
      <c r="AI1553" s="64"/>
      <c r="AK1553" s="64"/>
      <c r="AL1553" s="64"/>
      <c r="AM1553" s="64"/>
      <c r="AN1553" s="64"/>
      <c r="AO1553" s="64"/>
      <c r="AP1553" s="64"/>
      <c r="AQ1553" s="64"/>
      <c r="AR1553" s="64"/>
      <c r="AS1553" s="64"/>
      <c r="AT1553" s="64"/>
      <c r="AU1553" s="68"/>
      <c r="BC1553" s="64"/>
      <c r="BD1553" s="64"/>
      <c r="BE1553" s="65"/>
      <c r="BF1553" s="65"/>
      <c r="BG1553" s="65"/>
      <c r="BH1553" s="65"/>
      <c r="BI1553" s="20"/>
      <c r="BJ1553" s="20"/>
      <c r="BK1553" s="20"/>
      <c r="BL1553" s="20"/>
      <c r="BM1553" s="64"/>
      <c r="BN1553" s="65"/>
      <c r="BO1553" s="64"/>
      <c r="BP1553" s="65"/>
      <c r="BQ1553" s="64"/>
      <c r="BR1553" s="65"/>
      <c r="BS1553" s="64"/>
      <c r="BT1553" s="67"/>
      <c r="BU1553" s="64"/>
      <c r="BV1553" s="64"/>
      <c r="BW1553" s="64"/>
      <c r="BX1553" s="64"/>
      <c r="BY1553" s="64"/>
      <c r="BZ1553" s="64"/>
      <c r="CA1553" s="64"/>
      <c r="CB1553" s="64"/>
      <c r="CC1553" s="64"/>
      <c r="CD1553" s="64"/>
      <c r="CE1553" s="64"/>
      <c r="CF1553" s="64"/>
      <c r="CG1553" s="64" t="s">
        <v>5654</v>
      </c>
      <c r="CH1553" s="64"/>
      <c r="CI1553" s="64"/>
      <c r="CJ1553" s="64"/>
      <c r="CK1553"/>
      <c r="CP1553"/>
      <c r="CQ1553"/>
      <c r="CR1553"/>
      <c r="CS1553"/>
      <c r="CT1553"/>
      <c r="CU1553"/>
      <c r="CV1553"/>
      <c r="CW1553" s="64"/>
    </row>
    <row r="1554" spans="1:101" s="17" customFormat="1" x14ac:dyDescent="0.25">
      <c r="A1554" s="64"/>
      <c r="C1554" s="64"/>
      <c r="D1554" s="64"/>
      <c r="E1554" s="64"/>
      <c r="F1554" s="66"/>
      <c r="W1554" s="20"/>
      <c r="X1554" s="64"/>
      <c r="Y1554" s="64"/>
      <c r="Z1554" s="20"/>
      <c r="AA1554" s="20"/>
      <c r="AB1554" s="20"/>
      <c r="AC1554" s="64"/>
      <c r="AD1554" s="64"/>
      <c r="AE1554" s="64"/>
      <c r="AF1554" s="20"/>
      <c r="AG1554" s="64" t="s">
        <v>5992</v>
      </c>
      <c r="AI1554" s="64"/>
      <c r="AK1554" s="64"/>
      <c r="AL1554" s="64"/>
      <c r="AM1554" s="64"/>
      <c r="AN1554" s="64"/>
      <c r="AO1554" s="64"/>
      <c r="AP1554" s="64"/>
      <c r="AQ1554" s="64"/>
      <c r="AR1554" s="64"/>
      <c r="AS1554" s="64"/>
      <c r="AT1554" s="64"/>
      <c r="AU1554" s="68"/>
      <c r="BC1554" s="64"/>
      <c r="BD1554" s="64"/>
      <c r="BE1554" s="65"/>
      <c r="BF1554" s="65"/>
      <c r="BG1554" s="65"/>
      <c r="BH1554" s="65"/>
      <c r="BI1554" s="20"/>
      <c r="BJ1554" s="20"/>
      <c r="BK1554" s="20"/>
      <c r="BL1554" s="20"/>
      <c r="BM1554" s="64"/>
      <c r="BN1554" s="65"/>
      <c r="BO1554" s="64"/>
      <c r="BP1554" s="65"/>
      <c r="BQ1554" s="64"/>
      <c r="BR1554" s="65"/>
      <c r="BS1554" s="64"/>
      <c r="BT1554" s="67"/>
      <c r="BU1554" s="64"/>
      <c r="BV1554" s="64"/>
      <c r="BW1554" s="64"/>
      <c r="BX1554" s="64"/>
      <c r="BY1554" s="64"/>
      <c r="BZ1554" s="64"/>
      <c r="CA1554" s="64"/>
      <c r="CB1554" s="64"/>
      <c r="CC1554" s="64"/>
      <c r="CD1554" s="64"/>
      <c r="CE1554" s="64"/>
      <c r="CF1554" s="64"/>
      <c r="CG1554" s="64" t="s">
        <v>5654</v>
      </c>
      <c r="CH1554" s="64"/>
      <c r="CI1554" s="64"/>
      <c r="CJ1554" s="64"/>
      <c r="CK1554"/>
      <c r="CP1554"/>
      <c r="CQ1554"/>
      <c r="CR1554"/>
      <c r="CS1554"/>
      <c r="CT1554"/>
      <c r="CU1554"/>
      <c r="CV1554"/>
      <c r="CW1554" s="64"/>
    </row>
    <row r="1555" spans="1:101" s="17" customFormat="1" x14ac:dyDescent="0.25">
      <c r="A1555" s="64"/>
      <c r="C1555" s="64"/>
      <c r="D1555" s="64"/>
      <c r="E1555" s="64"/>
      <c r="F1555" s="66"/>
      <c r="W1555" s="20"/>
      <c r="X1555" s="64"/>
      <c r="Y1555" s="64"/>
      <c r="Z1555" s="20"/>
      <c r="AA1555" s="20"/>
      <c r="AB1555" s="20"/>
      <c r="AC1555" s="64"/>
      <c r="AD1555" s="64"/>
      <c r="AE1555" s="64"/>
      <c r="AF1555" s="20"/>
      <c r="AG1555" s="64" t="s">
        <v>5995</v>
      </c>
      <c r="AI1555" s="64"/>
      <c r="AK1555" s="64"/>
      <c r="AL1555" s="64"/>
      <c r="AM1555" s="64"/>
      <c r="AN1555" s="64"/>
      <c r="AO1555" s="64"/>
      <c r="AP1555" s="64"/>
      <c r="AQ1555" s="64"/>
      <c r="AR1555" s="64"/>
      <c r="AS1555" s="64"/>
      <c r="AT1555" s="64"/>
      <c r="AU1555" s="68"/>
      <c r="BC1555" s="64"/>
      <c r="BD1555" s="64"/>
      <c r="BE1555" s="65"/>
      <c r="BF1555" s="65"/>
      <c r="BG1555" s="65"/>
      <c r="BH1555" s="65"/>
      <c r="BI1555" s="20"/>
      <c r="BJ1555" s="20"/>
      <c r="BK1555" s="20"/>
      <c r="BL1555" s="20"/>
      <c r="BM1555" s="64"/>
      <c r="BN1555" s="65"/>
      <c r="BO1555" s="64"/>
      <c r="BP1555" s="65"/>
      <c r="BQ1555" s="64"/>
      <c r="BR1555" s="65"/>
      <c r="BS1555" s="64"/>
      <c r="BT1555" s="67"/>
      <c r="BU1555" s="64"/>
      <c r="BV1555" s="64"/>
      <c r="BW1555" s="64"/>
      <c r="BX1555" s="64"/>
      <c r="BY1555" s="64"/>
      <c r="BZ1555" s="64"/>
      <c r="CA1555" s="64"/>
      <c r="CB1555" s="64"/>
      <c r="CC1555" s="64"/>
      <c r="CD1555" s="64"/>
      <c r="CE1555" s="64"/>
      <c r="CF1555" s="64"/>
      <c r="CG1555" s="64" t="s">
        <v>5654</v>
      </c>
      <c r="CH1555" s="64"/>
      <c r="CI1555" s="64"/>
      <c r="CJ1555" s="64"/>
      <c r="CK1555"/>
      <c r="CP1555"/>
      <c r="CQ1555"/>
      <c r="CR1555"/>
      <c r="CS1555"/>
      <c r="CT1555"/>
      <c r="CU1555"/>
      <c r="CV1555"/>
      <c r="CW1555" s="64"/>
    </row>
    <row r="1556" spans="1:101" s="17" customFormat="1" x14ac:dyDescent="0.25">
      <c r="A1556" s="64"/>
      <c r="C1556" s="64"/>
      <c r="D1556" s="64"/>
      <c r="E1556" s="64"/>
      <c r="F1556" s="66"/>
      <c r="W1556" s="20"/>
      <c r="X1556" s="64"/>
      <c r="Y1556" s="64"/>
      <c r="Z1556" s="20"/>
      <c r="AA1556" s="20"/>
      <c r="AB1556" s="20"/>
      <c r="AC1556" s="64"/>
      <c r="AD1556" s="64"/>
      <c r="AE1556" s="64"/>
      <c r="AF1556" s="20"/>
      <c r="AG1556" s="64" t="s">
        <v>5998</v>
      </c>
      <c r="AI1556" s="64"/>
      <c r="AK1556" s="64"/>
      <c r="AL1556" s="64"/>
      <c r="AM1556" s="64"/>
      <c r="AN1556" s="64"/>
      <c r="AO1556" s="64"/>
      <c r="AP1556" s="64"/>
      <c r="AQ1556" s="64"/>
      <c r="AR1556" s="64"/>
      <c r="AS1556" s="64"/>
      <c r="AT1556" s="64"/>
      <c r="AU1556" s="68"/>
      <c r="BC1556" s="64"/>
      <c r="BD1556" s="64"/>
      <c r="BE1556" s="65"/>
      <c r="BF1556" s="65"/>
      <c r="BG1556" s="65"/>
      <c r="BH1556" s="65"/>
      <c r="BI1556" s="20"/>
      <c r="BJ1556" s="20"/>
      <c r="BK1556" s="20"/>
      <c r="BL1556" s="20"/>
      <c r="BM1556" s="64"/>
      <c r="BN1556" s="65"/>
      <c r="BO1556" s="64"/>
      <c r="BP1556" s="65"/>
      <c r="BQ1556" s="64"/>
      <c r="BR1556" s="65"/>
      <c r="BS1556" s="64"/>
      <c r="BT1556" s="67"/>
      <c r="BU1556" s="64"/>
      <c r="BV1556" s="64"/>
      <c r="BW1556" s="64"/>
      <c r="BX1556" s="64"/>
      <c r="BY1556" s="64"/>
      <c r="BZ1556" s="64"/>
      <c r="CA1556" s="64"/>
      <c r="CB1556" s="64"/>
      <c r="CC1556" s="64"/>
      <c r="CD1556" s="64"/>
      <c r="CE1556" s="64"/>
      <c r="CF1556" s="64"/>
      <c r="CG1556" s="64" t="s">
        <v>5654</v>
      </c>
      <c r="CH1556" s="64"/>
      <c r="CI1556" s="64"/>
      <c r="CJ1556" s="64"/>
      <c r="CK1556"/>
      <c r="CP1556"/>
      <c r="CQ1556"/>
      <c r="CR1556"/>
      <c r="CS1556"/>
      <c r="CT1556"/>
      <c r="CU1556"/>
      <c r="CV1556"/>
      <c r="CW1556" s="64"/>
    </row>
    <row r="1557" spans="1:101" s="17" customFormat="1" x14ac:dyDescent="0.25">
      <c r="A1557" s="64"/>
      <c r="C1557" s="64"/>
      <c r="D1557" s="64"/>
      <c r="E1557" s="64"/>
      <c r="F1557" s="66"/>
      <c r="W1557" s="20"/>
      <c r="X1557" s="64"/>
      <c r="Y1557" s="64"/>
      <c r="Z1557" s="20"/>
      <c r="AA1557" s="20"/>
      <c r="AB1557" s="20"/>
      <c r="AC1557" s="64"/>
      <c r="AD1557" s="64"/>
      <c r="AE1557" s="64"/>
      <c r="AF1557" s="20"/>
      <c r="AG1557" s="64" t="s">
        <v>6001</v>
      </c>
      <c r="AI1557" s="64"/>
      <c r="AK1557" s="64"/>
      <c r="AL1557" s="64"/>
      <c r="AM1557" s="64"/>
      <c r="AN1557" s="64"/>
      <c r="AO1557" s="64"/>
      <c r="AP1557" s="64"/>
      <c r="AQ1557" s="64"/>
      <c r="AR1557" s="64"/>
      <c r="AS1557" s="64"/>
      <c r="AT1557" s="64"/>
      <c r="AU1557" s="68"/>
      <c r="BC1557" s="64"/>
      <c r="BD1557" s="64"/>
      <c r="BE1557" s="65"/>
      <c r="BF1557" s="65"/>
      <c r="BG1557" s="65"/>
      <c r="BH1557" s="65"/>
      <c r="BI1557" s="20"/>
      <c r="BJ1557" s="20"/>
      <c r="BK1557" s="20"/>
      <c r="BL1557" s="20"/>
      <c r="BM1557" s="64"/>
      <c r="BN1557" s="65"/>
      <c r="BO1557" s="64"/>
      <c r="BP1557" s="65"/>
      <c r="BQ1557" s="64"/>
      <c r="BR1557" s="65"/>
      <c r="BS1557" s="64"/>
      <c r="BT1557" s="67"/>
      <c r="BU1557" s="64"/>
      <c r="BV1557" s="64"/>
      <c r="BW1557" s="64"/>
      <c r="BX1557" s="64"/>
      <c r="BY1557" s="64"/>
      <c r="BZ1557" s="64"/>
      <c r="CA1557" s="64"/>
      <c r="CB1557" s="64"/>
      <c r="CC1557" s="64"/>
      <c r="CD1557" s="64"/>
      <c r="CE1557" s="64"/>
      <c r="CF1557" s="64"/>
      <c r="CG1557" s="64" t="s">
        <v>5654</v>
      </c>
      <c r="CH1557" s="64"/>
      <c r="CI1557" s="64"/>
      <c r="CJ1557" s="64"/>
      <c r="CK1557"/>
      <c r="CP1557"/>
      <c r="CQ1557"/>
      <c r="CR1557"/>
      <c r="CS1557"/>
      <c r="CT1557"/>
      <c r="CU1557"/>
      <c r="CV1557"/>
      <c r="CW1557" s="64"/>
    </row>
    <row r="1558" spans="1:101" s="17" customFormat="1" x14ac:dyDescent="0.25">
      <c r="A1558" s="64"/>
      <c r="C1558" s="64"/>
      <c r="D1558" s="64"/>
      <c r="E1558" s="64"/>
      <c r="F1558" s="66"/>
      <c r="W1558" s="20"/>
      <c r="X1558" s="64"/>
      <c r="Y1558" s="64"/>
      <c r="Z1558" s="20"/>
      <c r="AA1558" s="20"/>
      <c r="AB1558" s="20"/>
      <c r="AC1558" s="64"/>
      <c r="AD1558" s="64"/>
      <c r="AE1558" s="64"/>
      <c r="AF1558" s="20"/>
      <c r="AG1558" s="64" t="s">
        <v>6004</v>
      </c>
      <c r="AI1558" s="64"/>
      <c r="AK1558" s="64"/>
      <c r="AL1558" s="64"/>
      <c r="AM1558" s="64"/>
      <c r="AN1558" s="64"/>
      <c r="AO1558" s="64"/>
      <c r="AP1558" s="64"/>
      <c r="AQ1558" s="64"/>
      <c r="AR1558" s="64"/>
      <c r="AS1558" s="64"/>
      <c r="AT1558" s="64"/>
      <c r="AU1558" s="68"/>
      <c r="BC1558" s="64"/>
      <c r="BD1558" s="64"/>
      <c r="BE1558" s="65"/>
      <c r="BF1558" s="65"/>
      <c r="BG1558" s="65"/>
      <c r="BH1558" s="65"/>
      <c r="BI1558" s="20"/>
      <c r="BJ1558" s="20"/>
      <c r="BK1558" s="20"/>
      <c r="BL1558" s="20"/>
      <c r="BM1558" s="64"/>
      <c r="BN1558" s="65"/>
      <c r="BO1558" s="64"/>
      <c r="BP1558" s="65"/>
      <c r="BQ1558" s="64"/>
      <c r="BR1558" s="65"/>
      <c r="BS1558" s="64"/>
      <c r="BT1558" s="67"/>
      <c r="BU1558" s="64"/>
      <c r="BV1558" s="64"/>
      <c r="BW1558" s="64"/>
      <c r="BX1558" s="64"/>
      <c r="BY1558" s="64"/>
      <c r="BZ1558" s="64"/>
      <c r="CA1558" s="64"/>
      <c r="CB1558" s="64"/>
      <c r="CC1558" s="64"/>
      <c r="CD1558" s="64"/>
      <c r="CE1558" s="64"/>
      <c r="CF1558" s="64"/>
      <c r="CG1558" s="64" t="s">
        <v>5654</v>
      </c>
      <c r="CH1558" s="64"/>
      <c r="CI1558" s="64"/>
      <c r="CJ1558" s="64"/>
      <c r="CK1558"/>
      <c r="CP1558"/>
      <c r="CQ1558"/>
      <c r="CR1558"/>
      <c r="CS1558"/>
      <c r="CT1558"/>
      <c r="CU1558"/>
      <c r="CV1558"/>
      <c r="CW1558" s="64"/>
    </row>
    <row r="1559" spans="1:101" s="17" customFormat="1" x14ac:dyDescent="0.25">
      <c r="A1559" s="64"/>
      <c r="C1559" s="64"/>
      <c r="D1559" s="64"/>
      <c r="E1559" s="64"/>
      <c r="F1559" s="66"/>
      <c r="W1559" s="20"/>
      <c r="X1559" s="64"/>
      <c r="Y1559" s="64"/>
      <c r="Z1559" s="20"/>
      <c r="AA1559" s="20"/>
      <c r="AB1559" s="20"/>
      <c r="AC1559" s="64"/>
      <c r="AD1559" s="64"/>
      <c r="AE1559" s="64"/>
      <c r="AF1559" s="20"/>
      <c r="AG1559" s="64" t="s">
        <v>6007</v>
      </c>
      <c r="AI1559" s="64"/>
      <c r="AK1559" s="64"/>
      <c r="AL1559" s="64"/>
      <c r="AM1559" s="64"/>
      <c r="AN1559" s="64"/>
      <c r="AO1559" s="64"/>
      <c r="AP1559" s="64"/>
      <c r="AQ1559" s="64"/>
      <c r="AR1559" s="64"/>
      <c r="AS1559" s="64"/>
      <c r="AT1559" s="64"/>
      <c r="AU1559" s="68"/>
      <c r="BC1559" s="64"/>
      <c r="BD1559" s="64"/>
      <c r="BE1559" s="65"/>
      <c r="BF1559" s="65"/>
      <c r="BG1559" s="65"/>
      <c r="BH1559" s="65"/>
      <c r="BI1559" s="20"/>
      <c r="BJ1559" s="20"/>
      <c r="BK1559" s="20"/>
      <c r="BL1559" s="20"/>
      <c r="BM1559" s="64"/>
      <c r="BN1559" s="65"/>
      <c r="BO1559" s="64"/>
      <c r="BP1559" s="65"/>
      <c r="BQ1559" s="64"/>
      <c r="BR1559" s="65"/>
      <c r="BS1559" s="64"/>
      <c r="BT1559" s="67"/>
      <c r="BU1559" s="64"/>
      <c r="BV1559" s="64"/>
      <c r="BW1559" s="64"/>
      <c r="BX1559" s="64"/>
      <c r="BY1559" s="64"/>
      <c r="BZ1559" s="64"/>
      <c r="CA1559" s="64"/>
      <c r="CB1559" s="64"/>
      <c r="CC1559" s="64"/>
      <c r="CD1559" s="64"/>
      <c r="CE1559" s="64"/>
      <c r="CF1559" s="64"/>
      <c r="CG1559" s="64" t="s">
        <v>5654</v>
      </c>
      <c r="CH1559" s="64"/>
      <c r="CI1559" s="64"/>
      <c r="CJ1559" s="64"/>
      <c r="CK1559"/>
      <c r="CP1559"/>
      <c r="CQ1559"/>
      <c r="CR1559"/>
      <c r="CS1559"/>
      <c r="CT1559"/>
      <c r="CU1559"/>
      <c r="CV1559"/>
      <c r="CW1559" s="64"/>
    </row>
    <row r="1560" spans="1:101" s="17" customFormat="1" x14ac:dyDescent="0.25">
      <c r="A1560" s="64"/>
      <c r="C1560" s="64"/>
      <c r="D1560" s="64"/>
      <c r="E1560" s="64"/>
      <c r="F1560" s="66"/>
      <c r="W1560" s="20"/>
      <c r="X1560" s="64"/>
      <c r="Y1560" s="64"/>
      <c r="Z1560" s="20"/>
      <c r="AA1560" s="20"/>
      <c r="AB1560" s="20"/>
      <c r="AC1560" s="64"/>
      <c r="AD1560" s="64"/>
      <c r="AE1560" s="64"/>
      <c r="AF1560" s="20"/>
      <c r="AG1560" s="64" t="s">
        <v>6010</v>
      </c>
      <c r="AI1560" s="64"/>
      <c r="AK1560" s="64"/>
      <c r="AL1560" s="64"/>
      <c r="AM1560" s="64"/>
      <c r="AN1560" s="64"/>
      <c r="AO1560" s="64"/>
      <c r="AP1560" s="64"/>
      <c r="AQ1560" s="64"/>
      <c r="AR1560" s="64"/>
      <c r="AS1560" s="64"/>
      <c r="AT1560" s="64"/>
      <c r="AU1560" s="68"/>
      <c r="BC1560" s="64"/>
      <c r="BD1560" s="64"/>
      <c r="BE1560" s="65"/>
      <c r="BF1560" s="65"/>
      <c r="BG1560" s="65"/>
      <c r="BH1560" s="65"/>
      <c r="BI1560" s="20"/>
      <c r="BJ1560" s="20"/>
      <c r="BK1560" s="20"/>
      <c r="BL1560" s="20"/>
      <c r="BM1560" s="64"/>
      <c r="BN1560" s="65"/>
      <c r="BO1560" s="64"/>
      <c r="BP1560" s="65"/>
      <c r="BQ1560" s="64"/>
      <c r="BR1560" s="65"/>
      <c r="BS1560" s="64"/>
      <c r="BT1560" s="67"/>
      <c r="BU1560" s="64"/>
      <c r="BV1560" s="64"/>
      <c r="BW1560" s="64"/>
      <c r="BX1560" s="64"/>
      <c r="BY1560" s="64"/>
      <c r="BZ1560" s="64"/>
      <c r="CA1560" s="64"/>
      <c r="CB1560" s="64"/>
      <c r="CC1560" s="64"/>
      <c r="CD1560" s="64"/>
      <c r="CE1560" s="64"/>
      <c r="CF1560" s="64"/>
      <c r="CG1560" s="64" t="s">
        <v>5654</v>
      </c>
      <c r="CH1560" s="64"/>
      <c r="CI1560" s="64"/>
      <c r="CJ1560" s="64"/>
      <c r="CK1560"/>
      <c r="CP1560"/>
      <c r="CQ1560"/>
      <c r="CR1560"/>
      <c r="CS1560"/>
      <c r="CT1560"/>
      <c r="CU1560"/>
      <c r="CV1560"/>
      <c r="CW1560" s="64"/>
    </row>
    <row r="1561" spans="1:101" s="17" customFormat="1" x14ac:dyDescent="0.25">
      <c r="A1561" s="64"/>
      <c r="C1561" s="64"/>
      <c r="D1561" s="64"/>
      <c r="E1561" s="64"/>
      <c r="F1561" s="66"/>
      <c r="W1561" s="20"/>
      <c r="X1561" s="64"/>
      <c r="Y1561" s="64"/>
      <c r="Z1561" s="20"/>
      <c r="AA1561" s="20"/>
      <c r="AB1561" s="20"/>
      <c r="AC1561" s="64"/>
      <c r="AD1561" s="64"/>
      <c r="AE1561" s="64"/>
      <c r="AF1561" s="20"/>
      <c r="AG1561" s="64" t="s">
        <v>6013</v>
      </c>
      <c r="AI1561" s="64"/>
      <c r="AK1561" s="64"/>
      <c r="AL1561" s="64"/>
      <c r="AM1561" s="64"/>
      <c r="AN1561" s="64"/>
      <c r="AO1561" s="64"/>
      <c r="AP1561" s="64"/>
      <c r="AQ1561" s="64"/>
      <c r="AR1561" s="64"/>
      <c r="AS1561" s="64"/>
      <c r="AT1561" s="64"/>
      <c r="AU1561" s="68"/>
      <c r="BC1561" s="64"/>
      <c r="BD1561" s="64"/>
      <c r="BE1561" s="65"/>
      <c r="BF1561" s="65"/>
      <c r="BG1561" s="65"/>
      <c r="BH1561" s="65"/>
      <c r="BI1561" s="20"/>
      <c r="BJ1561" s="20"/>
      <c r="BK1561" s="20"/>
      <c r="BL1561" s="20"/>
      <c r="BM1561" s="64"/>
      <c r="BN1561" s="65"/>
      <c r="BO1561" s="64"/>
      <c r="BP1561" s="65"/>
      <c r="BQ1561" s="64"/>
      <c r="BR1561" s="65"/>
      <c r="BS1561" s="64"/>
      <c r="BT1561" s="67"/>
      <c r="BU1561" s="64"/>
      <c r="BV1561" s="64"/>
      <c r="BW1561" s="64"/>
      <c r="BX1561" s="64"/>
      <c r="BY1561" s="64"/>
      <c r="BZ1561" s="64"/>
      <c r="CA1561" s="64"/>
      <c r="CB1561" s="64"/>
      <c r="CC1561" s="64"/>
      <c r="CD1561" s="64"/>
      <c r="CE1561" s="64"/>
      <c r="CF1561" s="64"/>
      <c r="CG1561" s="64" t="s">
        <v>5654</v>
      </c>
      <c r="CH1561" s="64"/>
      <c r="CI1561" s="64"/>
      <c r="CJ1561" s="64"/>
      <c r="CK1561"/>
      <c r="CP1561"/>
      <c r="CQ1561"/>
      <c r="CR1561"/>
      <c r="CS1561"/>
      <c r="CT1561"/>
      <c r="CU1561"/>
      <c r="CV1561"/>
      <c r="CW1561" s="64"/>
    </row>
    <row r="1562" spans="1:101" s="17" customFormat="1" x14ac:dyDescent="0.25">
      <c r="A1562" s="64"/>
      <c r="C1562" s="64"/>
      <c r="D1562" s="64"/>
      <c r="E1562" s="64"/>
      <c r="F1562" s="66"/>
      <c r="W1562" s="20"/>
      <c r="X1562" s="64"/>
      <c r="Y1562" s="64"/>
      <c r="Z1562" s="20"/>
      <c r="AA1562" s="20"/>
      <c r="AB1562" s="20"/>
      <c r="AC1562" s="64"/>
      <c r="AD1562" s="64"/>
      <c r="AE1562" s="64"/>
      <c r="AF1562" s="20"/>
      <c r="AG1562" s="64" t="s">
        <v>6016</v>
      </c>
      <c r="AI1562" s="64"/>
      <c r="AK1562" s="64"/>
      <c r="AL1562" s="64"/>
      <c r="AM1562" s="64"/>
      <c r="AN1562" s="64"/>
      <c r="AO1562" s="64"/>
      <c r="AP1562" s="64"/>
      <c r="AQ1562" s="64"/>
      <c r="AR1562" s="64"/>
      <c r="AS1562" s="64"/>
      <c r="AT1562" s="64"/>
      <c r="AU1562" s="68"/>
      <c r="BC1562" s="64"/>
      <c r="BD1562" s="64"/>
      <c r="BE1562" s="65"/>
      <c r="BF1562" s="65"/>
      <c r="BG1562" s="65"/>
      <c r="BH1562" s="65"/>
      <c r="BI1562" s="20"/>
      <c r="BJ1562" s="20"/>
      <c r="BK1562" s="20"/>
      <c r="BL1562" s="20"/>
      <c r="BM1562" s="64"/>
      <c r="BN1562" s="65"/>
      <c r="BO1562" s="64"/>
      <c r="BP1562" s="65"/>
      <c r="BQ1562" s="64"/>
      <c r="BR1562" s="65"/>
      <c r="BS1562" s="64"/>
      <c r="BT1562" s="67"/>
      <c r="BU1562" s="64"/>
      <c r="BV1562" s="64"/>
      <c r="BW1562" s="64"/>
      <c r="BX1562" s="64"/>
      <c r="BY1562" s="64"/>
      <c r="BZ1562" s="64"/>
      <c r="CA1562" s="64"/>
      <c r="CB1562" s="64"/>
      <c r="CC1562" s="64"/>
      <c r="CD1562" s="64"/>
      <c r="CE1562" s="64"/>
      <c r="CF1562" s="64"/>
      <c r="CG1562" s="64" t="s">
        <v>5654</v>
      </c>
      <c r="CH1562" s="64"/>
      <c r="CI1562" s="64"/>
      <c r="CJ1562" s="64"/>
      <c r="CK1562"/>
      <c r="CP1562"/>
      <c r="CQ1562"/>
      <c r="CR1562"/>
      <c r="CS1562"/>
      <c r="CT1562"/>
      <c r="CU1562"/>
      <c r="CV1562"/>
      <c r="CW1562" s="64"/>
    </row>
    <row r="1563" spans="1:101" s="17" customFormat="1" x14ac:dyDescent="0.25">
      <c r="A1563" s="64"/>
      <c r="C1563" s="64"/>
      <c r="D1563" s="64"/>
      <c r="E1563" s="64"/>
      <c r="F1563" s="66"/>
      <c r="W1563" s="20"/>
      <c r="X1563" s="64"/>
      <c r="Y1563" s="64"/>
      <c r="Z1563" s="20"/>
      <c r="AA1563" s="20"/>
      <c r="AB1563" s="20"/>
      <c r="AC1563" s="64"/>
      <c r="AD1563" s="64"/>
      <c r="AE1563" s="64"/>
      <c r="AF1563" s="20"/>
      <c r="AG1563" s="64" t="s">
        <v>6019</v>
      </c>
      <c r="AI1563" s="64"/>
      <c r="AK1563" s="64"/>
      <c r="AL1563" s="64"/>
      <c r="AM1563" s="64"/>
      <c r="AN1563" s="64"/>
      <c r="AO1563" s="64"/>
      <c r="AP1563" s="64"/>
      <c r="AQ1563" s="64"/>
      <c r="AR1563" s="64"/>
      <c r="AS1563" s="64"/>
      <c r="AT1563" s="64"/>
      <c r="AU1563" s="68"/>
      <c r="BC1563" s="64"/>
      <c r="BD1563" s="64"/>
      <c r="BE1563" s="65"/>
      <c r="BF1563" s="65"/>
      <c r="BG1563" s="65"/>
      <c r="BH1563" s="65"/>
      <c r="BI1563" s="20"/>
      <c r="BJ1563" s="20"/>
      <c r="BK1563" s="20"/>
      <c r="BL1563" s="20"/>
      <c r="BM1563" s="64"/>
      <c r="BN1563" s="65"/>
      <c r="BO1563" s="64"/>
      <c r="BP1563" s="65"/>
      <c r="BQ1563" s="64"/>
      <c r="BR1563" s="65"/>
      <c r="BS1563" s="64"/>
      <c r="BT1563" s="67"/>
      <c r="BU1563" s="64"/>
      <c r="BV1563" s="64"/>
      <c r="BW1563" s="64"/>
      <c r="BX1563" s="64"/>
      <c r="BY1563" s="64"/>
      <c r="BZ1563" s="64"/>
      <c r="CA1563" s="64"/>
      <c r="CB1563" s="64"/>
      <c r="CC1563" s="64"/>
      <c r="CD1563" s="64"/>
      <c r="CE1563" s="64"/>
      <c r="CF1563" s="64"/>
      <c r="CG1563" s="64" t="s">
        <v>5654</v>
      </c>
      <c r="CH1563" s="64"/>
      <c r="CI1563" s="64"/>
      <c r="CJ1563" s="64"/>
      <c r="CK1563"/>
      <c r="CP1563"/>
      <c r="CQ1563"/>
      <c r="CR1563"/>
      <c r="CS1563"/>
      <c r="CT1563"/>
      <c r="CU1563"/>
      <c r="CV1563"/>
      <c r="CW1563" s="64"/>
    </row>
    <row r="1564" spans="1:101" s="17" customFormat="1" x14ac:dyDescent="0.25">
      <c r="A1564" s="64"/>
      <c r="C1564" s="64"/>
      <c r="D1564" s="64"/>
      <c r="E1564" s="64"/>
      <c r="F1564" s="66"/>
      <c r="W1564" s="20"/>
      <c r="X1564" s="64"/>
      <c r="Y1564" s="64"/>
      <c r="Z1564" s="20"/>
      <c r="AA1564" s="20"/>
      <c r="AB1564" s="20"/>
      <c r="AC1564" s="64"/>
      <c r="AD1564" s="64"/>
      <c r="AE1564" s="64"/>
      <c r="AF1564" s="20"/>
      <c r="AG1564" s="64" t="s">
        <v>6022</v>
      </c>
      <c r="AI1564" s="64"/>
      <c r="AK1564" s="64"/>
      <c r="AL1564" s="64"/>
      <c r="AM1564" s="64"/>
      <c r="AN1564" s="64"/>
      <c r="AO1564" s="64"/>
      <c r="AP1564" s="64"/>
      <c r="AQ1564" s="64"/>
      <c r="AR1564" s="64"/>
      <c r="AS1564" s="64"/>
      <c r="AT1564" s="64"/>
      <c r="AU1564" s="68"/>
      <c r="BC1564" s="64"/>
      <c r="BD1564" s="64"/>
      <c r="BE1564" s="65"/>
      <c r="BF1564" s="65"/>
      <c r="BG1564" s="65"/>
      <c r="BH1564" s="65"/>
      <c r="BI1564" s="20"/>
      <c r="BJ1564" s="20"/>
      <c r="BK1564" s="20"/>
      <c r="BL1564" s="20"/>
      <c r="BM1564" s="64"/>
      <c r="BN1564" s="65"/>
      <c r="BO1564" s="64"/>
      <c r="BP1564" s="65"/>
      <c r="BQ1564" s="64"/>
      <c r="BR1564" s="65"/>
      <c r="BS1564" s="64"/>
      <c r="BT1564" s="67"/>
      <c r="BU1564" s="64"/>
      <c r="BV1564" s="64"/>
      <c r="BW1564" s="64"/>
      <c r="BX1564" s="64"/>
      <c r="BY1564" s="64"/>
      <c r="BZ1564" s="64"/>
      <c r="CA1564" s="64"/>
      <c r="CB1564" s="64"/>
      <c r="CC1564" s="64"/>
      <c r="CD1564" s="64"/>
      <c r="CE1564" s="64"/>
      <c r="CF1564" s="64"/>
      <c r="CG1564" s="64" t="s">
        <v>5654</v>
      </c>
      <c r="CH1564" s="64"/>
      <c r="CI1564" s="64"/>
      <c r="CJ1564" s="64"/>
      <c r="CK1564"/>
      <c r="CP1564"/>
      <c r="CQ1564"/>
      <c r="CR1564"/>
      <c r="CS1564"/>
      <c r="CT1564"/>
      <c r="CU1564"/>
      <c r="CV1564"/>
      <c r="CW1564" s="64"/>
    </row>
    <row r="1565" spans="1:101" s="17" customFormat="1" x14ac:dyDescent="0.25">
      <c r="A1565" s="64"/>
      <c r="C1565" s="64"/>
      <c r="D1565" s="64"/>
      <c r="E1565" s="64"/>
      <c r="F1565" s="66"/>
      <c r="W1565" s="20"/>
      <c r="X1565" s="64"/>
      <c r="Y1565" s="64"/>
      <c r="Z1565" s="20"/>
      <c r="AA1565" s="20"/>
      <c r="AB1565" s="20"/>
      <c r="AC1565" s="64"/>
      <c r="AD1565" s="64"/>
      <c r="AE1565" s="64"/>
      <c r="AF1565" s="20"/>
      <c r="AG1565" s="64" t="s">
        <v>6025</v>
      </c>
      <c r="AI1565" s="64"/>
      <c r="AK1565" s="64"/>
      <c r="AL1565" s="64"/>
      <c r="AM1565" s="64"/>
      <c r="AN1565" s="64"/>
      <c r="AO1565" s="64"/>
      <c r="AP1565" s="64"/>
      <c r="AQ1565" s="64"/>
      <c r="AR1565" s="64"/>
      <c r="AS1565" s="64"/>
      <c r="AT1565" s="64"/>
      <c r="AU1565" s="68"/>
      <c r="BC1565" s="64"/>
      <c r="BD1565" s="64"/>
      <c r="BE1565" s="65"/>
      <c r="BF1565" s="65"/>
      <c r="BG1565" s="65"/>
      <c r="BH1565" s="65"/>
      <c r="BI1565" s="20"/>
      <c r="BJ1565" s="20"/>
      <c r="BK1565" s="20"/>
      <c r="BL1565" s="20"/>
      <c r="BM1565" s="64"/>
      <c r="BN1565" s="65"/>
      <c r="BO1565" s="64"/>
      <c r="BP1565" s="65"/>
      <c r="BQ1565" s="64"/>
      <c r="BR1565" s="65"/>
      <c r="BS1565" s="64"/>
      <c r="BT1565" s="67"/>
      <c r="BU1565" s="64"/>
      <c r="BV1565" s="64"/>
      <c r="BW1565" s="64"/>
      <c r="BX1565" s="64"/>
      <c r="BY1565" s="64"/>
      <c r="BZ1565" s="64"/>
      <c r="CA1565" s="64"/>
      <c r="CB1565" s="64"/>
      <c r="CC1565" s="64"/>
      <c r="CD1565" s="64"/>
      <c r="CE1565" s="64"/>
      <c r="CF1565" s="64"/>
      <c r="CG1565" s="64" t="s">
        <v>5654</v>
      </c>
      <c r="CH1565" s="64"/>
      <c r="CI1565" s="64"/>
      <c r="CJ1565" s="64"/>
      <c r="CK1565"/>
      <c r="CP1565"/>
      <c r="CQ1565"/>
      <c r="CR1565"/>
      <c r="CS1565"/>
      <c r="CT1565"/>
      <c r="CU1565"/>
      <c r="CV1565"/>
      <c r="CW1565" s="64"/>
    </row>
    <row r="1566" spans="1:101" s="17" customFormat="1" x14ac:dyDescent="0.25">
      <c r="A1566" s="64"/>
      <c r="C1566" s="64"/>
      <c r="D1566" s="64"/>
      <c r="E1566" s="64"/>
      <c r="F1566" s="66"/>
      <c r="W1566" s="20"/>
      <c r="X1566" s="64"/>
      <c r="Y1566" s="64"/>
      <c r="Z1566" s="20"/>
      <c r="AA1566" s="20"/>
      <c r="AB1566" s="20"/>
      <c r="AC1566" s="64"/>
      <c r="AD1566" s="64"/>
      <c r="AE1566" s="64"/>
      <c r="AF1566" s="20"/>
      <c r="AG1566" s="64" t="s">
        <v>6028</v>
      </c>
      <c r="AI1566" s="64"/>
      <c r="AK1566" s="64"/>
      <c r="AL1566" s="64"/>
      <c r="AM1566" s="64"/>
      <c r="AN1566" s="64"/>
      <c r="AO1566" s="64"/>
      <c r="AP1566" s="64"/>
      <c r="AQ1566" s="64"/>
      <c r="AR1566" s="64"/>
      <c r="AS1566" s="64"/>
      <c r="AT1566" s="64"/>
      <c r="AU1566" s="68"/>
      <c r="BC1566" s="64"/>
      <c r="BD1566" s="64"/>
      <c r="BE1566" s="65"/>
      <c r="BF1566" s="65"/>
      <c r="BG1566" s="65"/>
      <c r="BH1566" s="65"/>
      <c r="BI1566" s="20"/>
      <c r="BJ1566" s="20"/>
      <c r="BK1566" s="20"/>
      <c r="BL1566" s="20"/>
      <c r="BM1566" s="64"/>
      <c r="BN1566" s="65"/>
      <c r="BO1566" s="64"/>
      <c r="BP1566" s="65"/>
      <c r="BQ1566" s="64"/>
      <c r="BR1566" s="65"/>
      <c r="BS1566" s="64"/>
      <c r="BT1566" s="67"/>
      <c r="BU1566" s="64"/>
      <c r="BV1566" s="64"/>
      <c r="BW1566" s="64"/>
      <c r="BX1566" s="64"/>
      <c r="BY1566" s="64"/>
      <c r="BZ1566" s="64"/>
      <c r="CA1566" s="64"/>
      <c r="CB1566" s="64"/>
      <c r="CC1566" s="64"/>
      <c r="CD1566" s="64"/>
      <c r="CE1566" s="64"/>
      <c r="CF1566" s="64"/>
      <c r="CG1566" s="64" t="s">
        <v>5654</v>
      </c>
      <c r="CH1566" s="64"/>
      <c r="CI1566" s="64"/>
      <c r="CJ1566" s="64"/>
      <c r="CK1566"/>
      <c r="CP1566"/>
      <c r="CQ1566"/>
      <c r="CR1566"/>
      <c r="CS1566"/>
      <c r="CT1566"/>
      <c r="CU1566"/>
      <c r="CV1566"/>
      <c r="CW1566" s="64"/>
    </row>
    <row r="1567" spans="1:101" s="17" customFormat="1" x14ac:dyDescent="0.25">
      <c r="A1567" s="64"/>
      <c r="C1567" s="64"/>
      <c r="D1567" s="64"/>
      <c r="E1567" s="64"/>
      <c r="F1567" s="66"/>
      <c r="W1567" s="20"/>
      <c r="X1567" s="64"/>
      <c r="Y1567" s="64"/>
      <c r="Z1567" s="20"/>
      <c r="AA1567" s="20"/>
      <c r="AB1567" s="20"/>
      <c r="AC1567" s="64"/>
      <c r="AD1567" s="64"/>
      <c r="AE1567" s="64"/>
      <c r="AF1567" s="20"/>
      <c r="AG1567" s="64" t="s">
        <v>6031</v>
      </c>
      <c r="AI1567" s="64"/>
      <c r="AK1567" s="64"/>
      <c r="AL1567" s="64"/>
      <c r="AM1567" s="64"/>
      <c r="AN1567" s="64"/>
      <c r="AO1567" s="64"/>
      <c r="AP1567" s="64"/>
      <c r="AQ1567" s="64"/>
      <c r="AR1567" s="64"/>
      <c r="AS1567" s="64"/>
      <c r="AT1567" s="64"/>
      <c r="AU1567" s="68"/>
      <c r="BC1567" s="64"/>
      <c r="BD1567" s="64"/>
      <c r="BE1567" s="65"/>
      <c r="BF1567" s="65"/>
      <c r="BG1567" s="65"/>
      <c r="BH1567" s="65"/>
      <c r="BI1567" s="20"/>
      <c r="BJ1567" s="20"/>
      <c r="BK1567" s="20"/>
      <c r="BL1567" s="20"/>
      <c r="BM1567" s="64"/>
      <c r="BN1567" s="65"/>
      <c r="BO1567" s="64"/>
      <c r="BP1567" s="65"/>
      <c r="BQ1567" s="64"/>
      <c r="BR1567" s="65"/>
      <c r="BS1567" s="64"/>
      <c r="BT1567" s="67"/>
      <c r="BU1567" s="64"/>
      <c r="BV1567" s="64"/>
      <c r="BW1567" s="64"/>
      <c r="BX1567" s="64"/>
      <c r="BY1567" s="64"/>
      <c r="BZ1567" s="64"/>
      <c r="CA1567" s="64"/>
      <c r="CB1567" s="64"/>
      <c r="CC1567" s="64"/>
      <c r="CD1567" s="64"/>
      <c r="CE1567" s="64"/>
      <c r="CF1567" s="64"/>
      <c r="CG1567" s="64" t="s">
        <v>5654</v>
      </c>
      <c r="CH1567" s="64"/>
      <c r="CI1567" s="64"/>
      <c r="CJ1567" s="64"/>
      <c r="CK1567"/>
      <c r="CP1567"/>
      <c r="CQ1567"/>
      <c r="CR1567"/>
      <c r="CS1567"/>
      <c r="CT1567"/>
      <c r="CU1567"/>
      <c r="CV1567"/>
      <c r="CW1567" s="64"/>
    </row>
    <row r="1568" spans="1:101" s="17" customFormat="1" x14ac:dyDescent="0.25">
      <c r="A1568" s="64"/>
      <c r="C1568" s="64"/>
      <c r="D1568" s="64"/>
      <c r="E1568" s="64"/>
      <c r="F1568" s="66"/>
      <c r="W1568" s="20"/>
      <c r="X1568" s="64"/>
      <c r="Y1568" s="64"/>
      <c r="Z1568" s="20"/>
      <c r="AA1568" s="20"/>
      <c r="AB1568" s="20"/>
      <c r="AC1568" s="64"/>
      <c r="AD1568" s="64"/>
      <c r="AE1568" s="64"/>
      <c r="AF1568" s="20"/>
      <c r="AG1568" s="64" t="s">
        <v>6034</v>
      </c>
      <c r="AI1568" s="64"/>
      <c r="AK1568" s="64"/>
      <c r="AL1568" s="64"/>
      <c r="AM1568" s="64"/>
      <c r="AN1568" s="64"/>
      <c r="AO1568" s="64"/>
      <c r="AP1568" s="64"/>
      <c r="AQ1568" s="64"/>
      <c r="AR1568" s="64"/>
      <c r="AS1568" s="64"/>
      <c r="AT1568" s="64"/>
      <c r="AU1568" s="68"/>
      <c r="BC1568" s="64"/>
      <c r="BD1568" s="64"/>
      <c r="BE1568" s="65"/>
      <c r="BF1568" s="65"/>
      <c r="BG1568" s="65"/>
      <c r="BH1568" s="65"/>
      <c r="BI1568" s="20"/>
      <c r="BJ1568" s="20"/>
      <c r="BK1568" s="20"/>
      <c r="BL1568" s="20"/>
      <c r="BM1568" s="64"/>
      <c r="BN1568" s="65"/>
      <c r="BO1568" s="64"/>
      <c r="BP1568" s="65"/>
      <c r="BQ1568" s="64"/>
      <c r="BR1568" s="65"/>
      <c r="BS1568" s="64"/>
      <c r="BT1568" s="67"/>
      <c r="BU1568" s="64"/>
      <c r="BV1568" s="64"/>
      <c r="BW1568" s="64"/>
      <c r="BX1568" s="64"/>
      <c r="BY1568" s="64"/>
      <c r="BZ1568" s="64"/>
      <c r="CA1568" s="64"/>
      <c r="CB1568" s="64"/>
      <c r="CC1568" s="64"/>
      <c r="CD1568" s="64"/>
      <c r="CE1568" s="64"/>
      <c r="CF1568" s="64"/>
      <c r="CG1568" s="64" t="s">
        <v>5654</v>
      </c>
      <c r="CH1568" s="64"/>
      <c r="CI1568" s="64"/>
      <c r="CJ1568" s="64"/>
      <c r="CK1568"/>
      <c r="CP1568"/>
      <c r="CQ1568"/>
      <c r="CR1568"/>
      <c r="CS1568"/>
      <c r="CT1568"/>
      <c r="CU1568"/>
      <c r="CV1568"/>
      <c r="CW1568" s="64"/>
    </row>
    <row r="1569" spans="1:101" s="17" customFormat="1" x14ac:dyDescent="0.25">
      <c r="A1569" s="64"/>
      <c r="C1569" s="64"/>
      <c r="D1569" s="64"/>
      <c r="E1569" s="64"/>
      <c r="F1569" s="66"/>
      <c r="W1569" s="20"/>
      <c r="X1569" s="64"/>
      <c r="Y1569" s="64"/>
      <c r="Z1569" s="20"/>
      <c r="AA1569" s="20"/>
      <c r="AB1569" s="20"/>
      <c r="AC1569" s="64"/>
      <c r="AD1569" s="64"/>
      <c r="AE1569" s="64"/>
      <c r="AF1569" s="20"/>
      <c r="AG1569" s="64" t="s">
        <v>6037</v>
      </c>
      <c r="AI1569" s="64"/>
      <c r="AK1569" s="64"/>
      <c r="AL1569" s="64"/>
      <c r="AM1569" s="64"/>
      <c r="AN1569" s="64"/>
      <c r="AO1569" s="64"/>
      <c r="AP1569" s="64"/>
      <c r="AQ1569" s="64"/>
      <c r="AR1569" s="64"/>
      <c r="AS1569" s="64"/>
      <c r="AT1569" s="64"/>
      <c r="AU1569" s="68"/>
      <c r="BC1569" s="64"/>
      <c r="BD1569" s="64"/>
      <c r="BE1569" s="65"/>
      <c r="BF1569" s="65"/>
      <c r="BG1569" s="65"/>
      <c r="BH1569" s="65"/>
      <c r="BI1569" s="20"/>
      <c r="BJ1569" s="20"/>
      <c r="BK1569" s="20"/>
      <c r="BL1569" s="20"/>
      <c r="BM1569" s="64"/>
      <c r="BN1569" s="65"/>
      <c r="BO1569" s="64"/>
      <c r="BP1569" s="65"/>
      <c r="BQ1569" s="64"/>
      <c r="BR1569" s="65"/>
      <c r="BS1569" s="64"/>
      <c r="BT1569" s="67"/>
      <c r="BU1569" s="64"/>
      <c r="BV1569" s="64"/>
      <c r="BW1569" s="64"/>
      <c r="BX1569" s="64"/>
      <c r="BY1569" s="64"/>
      <c r="BZ1569" s="64"/>
      <c r="CA1569" s="64"/>
      <c r="CB1569" s="64"/>
      <c r="CC1569" s="64"/>
      <c r="CD1569" s="64"/>
      <c r="CE1569" s="64"/>
      <c r="CF1569" s="64"/>
      <c r="CG1569" s="64" t="s">
        <v>5654</v>
      </c>
      <c r="CH1569" s="64"/>
      <c r="CI1569" s="64"/>
      <c r="CJ1569" s="64"/>
      <c r="CK1569"/>
      <c r="CP1569"/>
      <c r="CQ1569"/>
      <c r="CR1569"/>
      <c r="CS1569"/>
      <c r="CT1569"/>
      <c r="CU1569"/>
      <c r="CV1569"/>
      <c r="CW1569" s="64"/>
    </row>
    <row r="1570" spans="1:101" s="17" customFormat="1" x14ac:dyDescent="0.25">
      <c r="A1570" s="64"/>
      <c r="C1570" s="64"/>
      <c r="D1570" s="64"/>
      <c r="E1570" s="64"/>
      <c r="F1570" s="66"/>
      <c r="W1570" s="20"/>
      <c r="X1570" s="64"/>
      <c r="Y1570" s="64"/>
      <c r="Z1570" s="20"/>
      <c r="AA1570" s="20"/>
      <c r="AB1570" s="20"/>
      <c r="AC1570" s="64"/>
      <c r="AD1570" s="64"/>
      <c r="AE1570" s="64"/>
      <c r="AF1570" s="20"/>
      <c r="AG1570" s="64" t="s">
        <v>6040</v>
      </c>
      <c r="AI1570" s="64"/>
      <c r="AK1570" s="64"/>
      <c r="AL1570" s="64"/>
      <c r="AM1570" s="64"/>
      <c r="AN1570" s="64"/>
      <c r="AO1570" s="64"/>
      <c r="AP1570" s="64"/>
      <c r="AQ1570" s="64"/>
      <c r="AR1570" s="64"/>
      <c r="AS1570" s="64"/>
      <c r="AT1570" s="64"/>
      <c r="AU1570" s="68"/>
      <c r="BC1570" s="64"/>
      <c r="BD1570" s="64"/>
      <c r="BE1570" s="65"/>
      <c r="BF1570" s="65"/>
      <c r="BG1570" s="65"/>
      <c r="BH1570" s="65"/>
      <c r="BI1570" s="20"/>
      <c r="BJ1570" s="20"/>
      <c r="BK1570" s="20"/>
      <c r="BL1570" s="20"/>
      <c r="BM1570" s="64"/>
      <c r="BN1570" s="65"/>
      <c r="BO1570" s="64"/>
      <c r="BP1570" s="65"/>
      <c r="BQ1570" s="64"/>
      <c r="BR1570" s="65"/>
      <c r="BS1570" s="64"/>
      <c r="BT1570" s="67"/>
      <c r="BU1570" s="64"/>
      <c r="BV1570" s="64"/>
      <c r="BW1570" s="64"/>
      <c r="BX1570" s="64"/>
      <c r="BY1570" s="64"/>
      <c r="BZ1570" s="64"/>
      <c r="CA1570" s="64"/>
      <c r="CB1570" s="64"/>
      <c r="CC1570" s="64"/>
      <c r="CD1570" s="64"/>
      <c r="CE1570" s="64"/>
      <c r="CF1570" s="64"/>
      <c r="CG1570" s="64" t="s">
        <v>5654</v>
      </c>
      <c r="CH1570" s="64"/>
      <c r="CI1570" s="64"/>
      <c r="CJ1570" s="64"/>
      <c r="CK1570"/>
      <c r="CP1570"/>
      <c r="CQ1570"/>
      <c r="CR1570"/>
      <c r="CS1570"/>
      <c r="CT1570"/>
      <c r="CU1570"/>
      <c r="CV1570"/>
      <c r="CW1570" s="64"/>
    </row>
    <row r="1571" spans="1:101" s="17" customFormat="1" x14ac:dyDescent="0.25">
      <c r="A1571" s="64"/>
      <c r="C1571" s="64"/>
      <c r="D1571" s="64"/>
      <c r="E1571" s="64"/>
      <c r="F1571" s="66"/>
      <c r="W1571" s="20"/>
      <c r="X1571" s="64"/>
      <c r="Y1571" s="64"/>
      <c r="Z1571" s="20"/>
      <c r="AA1571" s="20"/>
      <c r="AB1571" s="20"/>
      <c r="AC1571" s="64"/>
      <c r="AD1571" s="64"/>
      <c r="AE1571" s="64"/>
      <c r="AF1571" s="20"/>
      <c r="AG1571" s="64" t="s">
        <v>6043</v>
      </c>
      <c r="AI1571" s="64"/>
      <c r="AK1571" s="64"/>
      <c r="AL1571" s="64"/>
      <c r="AM1571" s="64"/>
      <c r="AN1571" s="64"/>
      <c r="AO1571" s="64"/>
      <c r="AP1571" s="64"/>
      <c r="AQ1571" s="64"/>
      <c r="AR1571" s="64"/>
      <c r="AS1571" s="64"/>
      <c r="AT1571" s="64"/>
      <c r="AU1571" s="68"/>
      <c r="BC1571" s="64"/>
      <c r="BD1571" s="64"/>
      <c r="BE1571" s="65"/>
      <c r="BF1571" s="65"/>
      <c r="BG1571" s="65"/>
      <c r="BH1571" s="65"/>
      <c r="BI1571" s="20"/>
      <c r="BJ1571" s="20"/>
      <c r="BK1571" s="20"/>
      <c r="BL1571" s="20"/>
      <c r="BM1571" s="64"/>
      <c r="BN1571" s="65"/>
      <c r="BO1571" s="64"/>
      <c r="BP1571" s="65"/>
      <c r="BQ1571" s="64"/>
      <c r="BR1571" s="65"/>
      <c r="BS1571" s="64"/>
      <c r="BT1571" s="67"/>
      <c r="BU1571" s="64"/>
      <c r="BV1571" s="64"/>
      <c r="BW1571" s="64"/>
      <c r="BX1571" s="64"/>
      <c r="BY1571" s="64"/>
      <c r="BZ1571" s="64"/>
      <c r="CA1571" s="64"/>
      <c r="CB1571" s="64"/>
      <c r="CC1571" s="64"/>
      <c r="CD1571" s="64"/>
      <c r="CE1571" s="64"/>
      <c r="CF1571" s="64"/>
      <c r="CG1571" s="64" t="s">
        <v>5654</v>
      </c>
      <c r="CH1571" s="64"/>
      <c r="CI1571" s="64"/>
      <c r="CJ1571" s="64"/>
      <c r="CK1571"/>
      <c r="CP1571"/>
      <c r="CQ1571"/>
      <c r="CR1571"/>
      <c r="CS1571"/>
      <c r="CT1571"/>
      <c r="CU1571"/>
      <c r="CV1571"/>
      <c r="CW1571" s="64"/>
    </row>
    <row r="1572" spans="1:101" s="17" customFormat="1" x14ac:dyDescent="0.25">
      <c r="A1572" s="64"/>
      <c r="C1572" s="64"/>
      <c r="D1572" s="64"/>
      <c r="E1572" s="64"/>
      <c r="F1572" s="66"/>
      <c r="W1572" s="20"/>
      <c r="X1572" s="64"/>
      <c r="Y1572" s="64"/>
      <c r="Z1572" s="20"/>
      <c r="AA1572" s="20"/>
      <c r="AB1572" s="20"/>
      <c r="AC1572" s="64"/>
      <c r="AD1572" s="64"/>
      <c r="AE1572" s="64"/>
      <c r="AF1572" s="20"/>
      <c r="AG1572" s="64" t="s">
        <v>6046</v>
      </c>
      <c r="AI1572" s="64"/>
      <c r="AK1572" s="64"/>
      <c r="AL1572" s="64"/>
      <c r="AM1572" s="64"/>
      <c r="AN1572" s="64"/>
      <c r="AO1572" s="64"/>
      <c r="AP1572" s="64"/>
      <c r="AQ1572" s="64"/>
      <c r="AR1572" s="64"/>
      <c r="AS1572" s="64"/>
      <c r="AT1572" s="64"/>
      <c r="AU1572" s="68"/>
      <c r="BC1572" s="64"/>
      <c r="BD1572" s="64"/>
      <c r="BE1572" s="65"/>
      <c r="BF1572" s="65"/>
      <c r="BG1572" s="65"/>
      <c r="BH1572" s="65"/>
      <c r="BI1572" s="20"/>
      <c r="BJ1572" s="20"/>
      <c r="BK1572" s="20"/>
      <c r="BL1572" s="20"/>
      <c r="BM1572" s="64"/>
      <c r="BN1572" s="65"/>
      <c r="BO1572" s="64"/>
      <c r="BP1572" s="65"/>
      <c r="BQ1572" s="64"/>
      <c r="BR1572" s="65"/>
      <c r="BS1572" s="64"/>
      <c r="BT1572" s="67"/>
      <c r="BU1572" s="64"/>
      <c r="BV1572" s="64"/>
      <c r="BW1572" s="64"/>
      <c r="BX1572" s="64"/>
      <c r="BY1572" s="64"/>
      <c r="BZ1572" s="64"/>
      <c r="CA1572" s="64"/>
      <c r="CB1572" s="64"/>
      <c r="CC1572" s="64"/>
      <c r="CD1572" s="64"/>
      <c r="CE1572" s="64"/>
      <c r="CF1572" s="64"/>
      <c r="CG1572" s="64" t="s">
        <v>5654</v>
      </c>
      <c r="CH1572" s="64"/>
      <c r="CI1572" s="64"/>
      <c r="CJ1572" s="64"/>
      <c r="CK1572"/>
      <c r="CP1572"/>
      <c r="CQ1572"/>
      <c r="CR1572"/>
      <c r="CS1572"/>
      <c r="CT1572"/>
      <c r="CU1572"/>
      <c r="CV1572"/>
      <c r="CW1572" s="64"/>
    </row>
    <row r="1573" spans="1:101" s="17" customFormat="1" x14ac:dyDescent="0.25">
      <c r="A1573" s="64"/>
      <c r="C1573" s="64"/>
      <c r="D1573" s="64"/>
      <c r="E1573" s="64"/>
      <c r="F1573" s="66"/>
      <c r="W1573" s="20"/>
      <c r="X1573" s="64"/>
      <c r="Y1573" s="64"/>
      <c r="Z1573" s="20"/>
      <c r="AA1573" s="20"/>
      <c r="AB1573" s="20"/>
      <c r="AC1573" s="64"/>
      <c r="AD1573" s="64"/>
      <c r="AE1573" s="64"/>
      <c r="AF1573" s="20"/>
      <c r="AG1573" s="64" t="s">
        <v>6049</v>
      </c>
      <c r="AI1573" s="64"/>
      <c r="AK1573" s="64"/>
      <c r="AL1573" s="64"/>
      <c r="AM1573" s="64"/>
      <c r="AN1573" s="64"/>
      <c r="AO1573" s="64"/>
      <c r="AP1573" s="64"/>
      <c r="AQ1573" s="64"/>
      <c r="AR1573" s="64"/>
      <c r="AS1573" s="64"/>
      <c r="AT1573" s="64"/>
      <c r="AU1573" s="68"/>
      <c r="BC1573" s="64"/>
      <c r="BD1573" s="64"/>
      <c r="BE1573" s="65"/>
      <c r="BF1573" s="65"/>
      <c r="BG1573" s="65"/>
      <c r="BH1573" s="65"/>
      <c r="BI1573" s="20"/>
      <c r="BJ1573" s="20"/>
      <c r="BK1573" s="20"/>
      <c r="BL1573" s="20"/>
      <c r="BM1573" s="64"/>
      <c r="BN1573" s="65"/>
      <c r="BO1573" s="64"/>
      <c r="BP1573" s="65"/>
      <c r="BQ1573" s="64"/>
      <c r="BR1573" s="65"/>
      <c r="BS1573" s="64"/>
      <c r="BT1573" s="67"/>
      <c r="BU1573" s="64"/>
      <c r="BV1573" s="64"/>
      <c r="BW1573" s="64"/>
      <c r="BX1573" s="64"/>
      <c r="BY1573" s="64"/>
      <c r="BZ1573" s="64"/>
      <c r="CA1573" s="64"/>
      <c r="CB1573" s="64"/>
      <c r="CC1573" s="64"/>
      <c r="CD1573" s="64"/>
      <c r="CE1573" s="64"/>
      <c r="CF1573" s="64"/>
      <c r="CG1573" s="64" t="s">
        <v>5654</v>
      </c>
      <c r="CH1573" s="64"/>
      <c r="CI1573" s="64"/>
      <c r="CJ1573" s="64"/>
      <c r="CK1573"/>
      <c r="CP1573"/>
      <c r="CQ1573"/>
      <c r="CR1573"/>
      <c r="CS1573"/>
      <c r="CT1573"/>
      <c r="CU1573"/>
      <c r="CV1573"/>
      <c r="CW1573" s="64"/>
    </row>
    <row r="1574" spans="1:101" s="17" customFormat="1" x14ac:dyDescent="0.25">
      <c r="A1574" s="64"/>
      <c r="C1574" s="64"/>
      <c r="D1574" s="64"/>
      <c r="E1574" s="64"/>
      <c r="F1574" s="66"/>
      <c r="W1574" s="20"/>
      <c r="X1574" s="64"/>
      <c r="Y1574" s="64"/>
      <c r="Z1574" s="20"/>
      <c r="AA1574" s="20"/>
      <c r="AB1574" s="20"/>
      <c r="AC1574" s="64"/>
      <c r="AD1574" s="64"/>
      <c r="AE1574" s="64"/>
      <c r="AF1574" s="20"/>
      <c r="AG1574" s="64" t="s">
        <v>6052</v>
      </c>
      <c r="AI1574" s="64"/>
      <c r="AK1574" s="64"/>
      <c r="AL1574" s="64"/>
      <c r="AM1574" s="64"/>
      <c r="AN1574" s="64"/>
      <c r="AO1574" s="64"/>
      <c r="AP1574" s="64"/>
      <c r="AQ1574" s="64"/>
      <c r="AR1574" s="64"/>
      <c r="AS1574" s="64"/>
      <c r="AT1574" s="64"/>
      <c r="AU1574" s="68"/>
      <c r="BC1574" s="64"/>
      <c r="BD1574" s="64"/>
      <c r="BE1574" s="65"/>
      <c r="BF1574" s="65"/>
      <c r="BG1574" s="65"/>
      <c r="BH1574" s="65"/>
      <c r="BI1574" s="20"/>
      <c r="BJ1574" s="20"/>
      <c r="BK1574" s="20"/>
      <c r="BL1574" s="20"/>
      <c r="BM1574" s="64"/>
      <c r="BN1574" s="65"/>
      <c r="BO1574" s="64"/>
      <c r="BP1574" s="65"/>
      <c r="BQ1574" s="64"/>
      <c r="BR1574" s="65"/>
      <c r="BS1574" s="64"/>
      <c r="BT1574" s="67"/>
      <c r="BU1574" s="64"/>
      <c r="BV1574" s="64"/>
      <c r="BW1574" s="64"/>
      <c r="BX1574" s="64"/>
      <c r="BY1574" s="64"/>
      <c r="BZ1574" s="64"/>
      <c r="CA1574" s="64"/>
      <c r="CB1574" s="64"/>
      <c r="CC1574" s="64"/>
      <c r="CD1574" s="64"/>
      <c r="CE1574" s="64"/>
      <c r="CF1574" s="64"/>
      <c r="CG1574" s="64" t="s">
        <v>5654</v>
      </c>
      <c r="CH1574" s="64"/>
      <c r="CI1574" s="64"/>
      <c r="CJ1574" s="64"/>
      <c r="CK1574"/>
      <c r="CP1574"/>
      <c r="CQ1574"/>
      <c r="CR1574"/>
      <c r="CS1574"/>
      <c r="CT1574"/>
      <c r="CU1574"/>
      <c r="CV1574"/>
      <c r="CW1574" s="64"/>
    </row>
    <row r="1575" spans="1:101" s="17" customFormat="1" x14ac:dyDescent="0.25">
      <c r="A1575" s="64"/>
      <c r="C1575" s="64"/>
      <c r="D1575" s="64"/>
      <c r="E1575" s="64"/>
      <c r="F1575" s="66"/>
      <c r="W1575" s="20"/>
      <c r="X1575" s="64"/>
      <c r="Y1575" s="64"/>
      <c r="Z1575" s="20"/>
      <c r="AA1575" s="20"/>
      <c r="AB1575" s="20"/>
      <c r="AC1575" s="64"/>
      <c r="AD1575" s="64"/>
      <c r="AE1575" s="64"/>
      <c r="AF1575" s="20"/>
      <c r="AG1575" s="64" t="s">
        <v>6055</v>
      </c>
      <c r="AI1575" s="64"/>
      <c r="AK1575" s="64"/>
      <c r="AL1575" s="64"/>
      <c r="AM1575" s="64"/>
      <c r="AN1575" s="64"/>
      <c r="AO1575" s="64"/>
      <c r="AP1575" s="64"/>
      <c r="AQ1575" s="64"/>
      <c r="AR1575" s="64"/>
      <c r="AS1575" s="64"/>
      <c r="AT1575" s="64"/>
      <c r="AU1575" s="68"/>
      <c r="BC1575" s="64"/>
      <c r="BD1575" s="64"/>
      <c r="BE1575" s="65"/>
      <c r="BF1575" s="65"/>
      <c r="BG1575" s="65"/>
      <c r="BH1575" s="65"/>
      <c r="BI1575" s="20"/>
      <c r="BJ1575" s="20"/>
      <c r="BK1575" s="20"/>
      <c r="BL1575" s="20"/>
      <c r="BM1575" s="64"/>
      <c r="BN1575" s="65"/>
      <c r="BO1575" s="64"/>
      <c r="BP1575" s="65"/>
      <c r="BQ1575" s="64"/>
      <c r="BR1575" s="65"/>
      <c r="BS1575" s="64"/>
      <c r="BT1575" s="67"/>
      <c r="BU1575" s="64"/>
      <c r="BV1575" s="64"/>
      <c r="BW1575" s="64"/>
      <c r="BX1575" s="64"/>
      <c r="BY1575" s="64"/>
      <c r="BZ1575" s="64"/>
      <c r="CA1575" s="64"/>
      <c r="CB1575" s="64"/>
      <c r="CC1575" s="64"/>
      <c r="CD1575" s="64"/>
      <c r="CE1575" s="64"/>
      <c r="CF1575" s="64"/>
      <c r="CG1575" s="64" t="s">
        <v>5654</v>
      </c>
      <c r="CH1575" s="64"/>
      <c r="CI1575" s="64"/>
      <c r="CJ1575" s="64"/>
      <c r="CK1575"/>
      <c r="CP1575"/>
      <c r="CQ1575"/>
      <c r="CR1575"/>
      <c r="CS1575"/>
      <c r="CT1575"/>
      <c r="CU1575"/>
      <c r="CV1575"/>
      <c r="CW1575" s="64"/>
    </row>
    <row r="1576" spans="1:101" s="17" customFormat="1" x14ac:dyDescent="0.25">
      <c r="A1576" s="64"/>
      <c r="C1576" s="64"/>
      <c r="D1576" s="64"/>
      <c r="E1576" s="64"/>
      <c r="F1576" s="66"/>
      <c r="W1576" s="20"/>
      <c r="X1576" s="64"/>
      <c r="Y1576" s="64"/>
      <c r="Z1576" s="20"/>
      <c r="AA1576" s="20"/>
      <c r="AB1576" s="20"/>
      <c r="AC1576" s="64"/>
      <c r="AD1576" s="64"/>
      <c r="AE1576" s="64"/>
      <c r="AF1576" s="20"/>
      <c r="AG1576" s="64" t="s">
        <v>6058</v>
      </c>
      <c r="AI1576" s="64"/>
      <c r="AK1576" s="64"/>
      <c r="AL1576" s="64"/>
      <c r="AM1576" s="64"/>
      <c r="AN1576" s="64"/>
      <c r="AO1576" s="64"/>
      <c r="AP1576" s="64"/>
      <c r="AQ1576" s="64"/>
      <c r="AR1576" s="64"/>
      <c r="AS1576" s="64"/>
      <c r="AT1576" s="64"/>
      <c r="AU1576" s="68"/>
      <c r="BC1576" s="64"/>
      <c r="BD1576" s="64"/>
      <c r="BE1576" s="65"/>
      <c r="BF1576" s="65"/>
      <c r="BG1576" s="65"/>
      <c r="BH1576" s="65"/>
      <c r="BI1576" s="20"/>
      <c r="BJ1576" s="20"/>
      <c r="BK1576" s="20"/>
      <c r="BL1576" s="20"/>
      <c r="BM1576" s="64"/>
      <c r="BN1576" s="65"/>
      <c r="BO1576" s="64"/>
      <c r="BP1576" s="65"/>
      <c r="BQ1576" s="64"/>
      <c r="BR1576" s="65"/>
      <c r="BS1576" s="64"/>
      <c r="BT1576" s="67"/>
      <c r="BU1576" s="64"/>
      <c r="BV1576" s="64"/>
      <c r="BW1576" s="64"/>
      <c r="BX1576" s="64"/>
      <c r="BY1576" s="64"/>
      <c r="BZ1576" s="64"/>
      <c r="CA1576" s="64"/>
      <c r="CB1576" s="64"/>
      <c r="CC1576" s="64"/>
      <c r="CD1576" s="64"/>
      <c r="CE1576" s="64"/>
      <c r="CF1576" s="64"/>
      <c r="CG1576" s="64" t="s">
        <v>5654</v>
      </c>
      <c r="CH1576" s="64"/>
      <c r="CI1576" s="64"/>
      <c r="CJ1576" s="64"/>
      <c r="CK1576"/>
      <c r="CP1576"/>
      <c r="CQ1576"/>
      <c r="CR1576"/>
      <c r="CS1576"/>
      <c r="CT1576"/>
      <c r="CU1576"/>
      <c r="CV1576"/>
      <c r="CW1576" s="64"/>
    </row>
    <row r="1577" spans="1:101" s="17" customFormat="1" x14ac:dyDescent="0.25">
      <c r="A1577" s="64"/>
      <c r="C1577" s="64"/>
      <c r="D1577" s="64"/>
      <c r="E1577" s="64"/>
      <c r="F1577" s="66"/>
      <c r="W1577" s="20"/>
      <c r="X1577" s="64"/>
      <c r="Y1577" s="64"/>
      <c r="Z1577" s="20"/>
      <c r="AA1577" s="20"/>
      <c r="AB1577" s="20"/>
      <c r="AC1577" s="64"/>
      <c r="AD1577" s="64"/>
      <c r="AE1577" s="64"/>
      <c r="AF1577" s="20"/>
      <c r="AG1577" s="64" t="s">
        <v>6061</v>
      </c>
      <c r="AI1577" s="64"/>
      <c r="AK1577" s="64"/>
      <c r="AL1577" s="64"/>
      <c r="AM1577" s="64"/>
      <c r="AN1577" s="64"/>
      <c r="AO1577" s="64"/>
      <c r="AP1577" s="64"/>
      <c r="AQ1577" s="64"/>
      <c r="AR1577" s="64"/>
      <c r="AS1577" s="64"/>
      <c r="AT1577" s="64"/>
      <c r="AU1577" s="68"/>
      <c r="BC1577" s="64"/>
      <c r="BD1577" s="64"/>
      <c r="BE1577" s="65"/>
      <c r="BF1577" s="65"/>
      <c r="BG1577" s="65"/>
      <c r="BH1577" s="65"/>
      <c r="BI1577" s="20"/>
      <c r="BJ1577" s="20"/>
      <c r="BK1577" s="20"/>
      <c r="BL1577" s="20"/>
      <c r="BM1577" s="64"/>
      <c r="BN1577" s="65"/>
      <c r="BO1577" s="64"/>
      <c r="BP1577" s="65"/>
      <c r="BQ1577" s="64"/>
      <c r="BR1577" s="65"/>
      <c r="BS1577" s="64"/>
      <c r="BT1577" s="67"/>
      <c r="BU1577" s="64"/>
      <c r="BV1577" s="64"/>
      <c r="BW1577" s="64"/>
      <c r="BX1577" s="64"/>
      <c r="BY1577" s="64"/>
      <c r="BZ1577" s="64"/>
      <c r="CA1577" s="64"/>
      <c r="CB1577" s="64"/>
      <c r="CC1577" s="64"/>
      <c r="CD1577" s="64"/>
      <c r="CE1577" s="64"/>
      <c r="CF1577" s="64"/>
      <c r="CG1577" s="64" t="s">
        <v>5654</v>
      </c>
      <c r="CH1577" s="64"/>
      <c r="CI1577" s="64"/>
      <c r="CJ1577" s="64"/>
      <c r="CK1577"/>
      <c r="CP1577"/>
      <c r="CQ1577"/>
      <c r="CR1577"/>
      <c r="CS1577"/>
      <c r="CT1577"/>
      <c r="CU1577"/>
      <c r="CV1577"/>
      <c r="CW1577" s="64"/>
    </row>
    <row r="1578" spans="1:101" s="17" customFormat="1" x14ac:dyDescent="0.25">
      <c r="A1578" s="64"/>
      <c r="C1578" s="64"/>
      <c r="D1578" s="64"/>
      <c r="E1578" s="64"/>
      <c r="F1578" s="66"/>
      <c r="W1578" s="20"/>
      <c r="X1578" s="64"/>
      <c r="Y1578" s="64"/>
      <c r="Z1578" s="20"/>
      <c r="AA1578" s="20"/>
      <c r="AB1578" s="20"/>
      <c r="AC1578" s="64"/>
      <c r="AD1578" s="64"/>
      <c r="AE1578" s="64"/>
      <c r="AF1578" s="20"/>
      <c r="AG1578" s="64" t="s">
        <v>6064</v>
      </c>
      <c r="AI1578" s="64"/>
      <c r="AK1578" s="64"/>
      <c r="AL1578" s="64"/>
      <c r="AM1578" s="64"/>
      <c r="AN1578" s="64"/>
      <c r="AO1578" s="64"/>
      <c r="AP1578" s="64"/>
      <c r="AQ1578" s="64"/>
      <c r="AR1578" s="64"/>
      <c r="AS1578" s="64"/>
      <c r="AT1578" s="64"/>
      <c r="AU1578" s="68"/>
      <c r="BC1578" s="64"/>
      <c r="BD1578" s="64"/>
      <c r="BE1578" s="65"/>
      <c r="BF1578" s="65"/>
      <c r="BG1578" s="65"/>
      <c r="BH1578" s="65"/>
      <c r="BI1578" s="20"/>
      <c r="BJ1578" s="20"/>
      <c r="BK1578" s="20"/>
      <c r="BL1578" s="20"/>
      <c r="BM1578" s="64"/>
      <c r="BN1578" s="65"/>
      <c r="BO1578" s="64"/>
      <c r="BP1578" s="65"/>
      <c r="BQ1578" s="64"/>
      <c r="BR1578" s="65"/>
      <c r="BS1578" s="64"/>
      <c r="BT1578" s="67"/>
      <c r="BU1578" s="64"/>
      <c r="BV1578" s="64"/>
      <c r="BW1578" s="64"/>
      <c r="BX1578" s="64"/>
      <c r="BY1578" s="64"/>
      <c r="BZ1578" s="64"/>
      <c r="CA1578" s="64"/>
      <c r="CB1578" s="64"/>
      <c r="CC1578" s="64"/>
      <c r="CD1578" s="64"/>
      <c r="CE1578" s="64"/>
      <c r="CF1578" s="64"/>
      <c r="CG1578" s="64" t="s">
        <v>5654</v>
      </c>
      <c r="CH1578" s="64"/>
      <c r="CI1578" s="64"/>
      <c r="CJ1578" s="64"/>
      <c r="CK1578"/>
      <c r="CP1578"/>
      <c r="CQ1578"/>
      <c r="CR1578"/>
      <c r="CS1578"/>
      <c r="CT1578"/>
      <c r="CU1578"/>
      <c r="CV1578"/>
      <c r="CW1578" s="64"/>
    </row>
    <row r="1579" spans="1:101" s="17" customFormat="1" x14ac:dyDescent="0.25">
      <c r="A1579" s="64"/>
      <c r="C1579" s="64"/>
      <c r="D1579" s="64"/>
      <c r="E1579" s="64"/>
      <c r="F1579" s="66"/>
      <c r="W1579" s="20"/>
      <c r="X1579" s="64"/>
      <c r="Y1579" s="64"/>
      <c r="Z1579" s="20"/>
      <c r="AA1579" s="20"/>
      <c r="AB1579" s="20"/>
      <c r="AC1579" s="64"/>
      <c r="AD1579" s="64"/>
      <c r="AE1579" s="64"/>
      <c r="AF1579" s="20"/>
      <c r="AG1579" s="64" t="s">
        <v>6067</v>
      </c>
      <c r="AI1579" s="64"/>
      <c r="AK1579" s="64"/>
      <c r="AL1579" s="64"/>
      <c r="AM1579" s="64"/>
      <c r="AN1579" s="64"/>
      <c r="AO1579" s="64"/>
      <c r="AP1579" s="64"/>
      <c r="AQ1579" s="64"/>
      <c r="AR1579" s="64"/>
      <c r="AS1579" s="64"/>
      <c r="AT1579" s="64"/>
      <c r="AU1579" s="68"/>
      <c r="BC1579" s="64"/>
      <c r="BD1579" s="64"/>
      <c r="BE1579" s="65"/>
      <c r="BF1579" s="65"/>
      <c r="BG1579" s="65"/>
      <c r="BH1579" s="65"/>
      <c r="BI1579" s="20"/>
      <c r="BJ1579" s="20"/>
      <c r="BK1579" s="20"/>
      <c r="BL1579" s="20"/>
      <c r="BM1579" s="64"/>
      <c r="BN1579" s="65"/>
      <c r="BO1579" s="64"/>
      <c r="BP1579" s="65"/>
      <c r="BQ1579" s="64"/>
      <c r="BR1579" s="65"/>
      <c r="BS1579" s="64"/>
      <c r="BT1579" s="67"/>
      <c r="BU1579" s="64"/>
      <c r="BV1579" s="64"/>
      <c r="BW1579" s="64"/>
      <c r="BX1579" s="64"/>
      <c r="BY1579" s="64"/>
      <c r="BZ1579" s="64"/>
      <c r="CA1579" s="64"/>
      <c r="CB1579" s="64"/>
      <c r="CC1579" s="64"/>
      <c r="CD1579" s="64"/>
      <c r="CE1579" s="64"/>
      <c r="CF1579" s="64"/>
      <c r="CG1579" s="64" t="s">
        <v>5654</v>
      </c>
      <c r="CH1579" s="64"/>
      <c r="CI1579" s="64"/>
      <c r="CJ1579" s="64"/>
      <c r="CK1579"/>
      <c r="CP1579"/>
      <c r="CQ1579"/>
      <c r="CR1579"/>
      <c r="CS1579"/>
      <c r="CT1579"/>
      <c r="CU1579"/>
      <c r="CV1579"/>
      <c r="CW1579" s="64"/>
    </row>
    <row r="1580" spans="1:101" s="17" customFormat="1" x14ac:dyDescent="0.25">
      <c r="A1580" s="64"/>
      <c r="C1580" s="64"/>
      <c r="D1580" s="64"/>
      <c r="E1580" s="64"/>
      <c r="F1580" s="66"/>
      <c r="W1580" s="20"/>
      <c r="X1580" s="64"/>
      <c r="Y1580" s="64"/>
      <c r="Z1580" s="20"/>
      <c r="AA1580" s="20"/>
      <c r="AB1580" s="20"/>
      <c r="AC1580" s="64"/>
      <c r="AD1580" s="64"/>
      <c r="AE1580" s="64"/>
      <c r="AF1580" s="20"/>
      <c r="AG1580" s="64" t="s">
        <v>6070</v>
      </c>
      <c r="AI1580" s="64"/>
      <c r="AK1580" s="64"/>
      <c r="AL1580" s="64"/>
      <c r="AM1580" s="64"/>
      <c r="AN1580" s="64"/>
      <c r="AO1580" s="64"/>
      <c r="AP1580" s="64"/>
      <c r="AQ1580" s="64"/>
      <c r="AR1580" s="64"/>
      <c r="AS1580" s="64"/>
      <c r="AT1580" s="64"/>
      <c r="AU1580" s="68"/>
      <c r="BC1580" s="64"/>
      <c r="BD1580" s="64"/>
      <c r="BE1580" s="65"/>
      <c r="BF1580" s="65"/>
      <c r="BG1580" s="65"/>
      <c r="BH1580" s="65"/>
      <c r="BI1580" s="20"/>
      <c r="BJ1580" s="20"/>
      <c r="BK1580" s="20"/>
      <c r="BL1580" s="20"/>
      <c r="BM1580" s="64"/>
      <c r="BN1580" s="65"/>
      <c r="BO1580" s="64"/>
      <c r="BP1580" s="65"/>
      <c r="BQ1580" s="64"/>
      <c r="BR1580" s="65"/>
      <c r="BS1580" s="64"/>
      <c r="BT1580" s="67"/>
      <c r="BU1580" s="64"/>
      <c r="BV1580" s="64"/>
      <c r="BW1580" s="64"/>
      <c r="BX1580" s="64"/>
      <c r="BY1580" s="64"/>
      <c r="BZ1580" s="64"/>
      <c r="CA1580" s="64"/>
      <c r="CB1580" s="64"/>
      <c r="CC1580" s="64"/>
      <c r="CD1580" s="64"/>
      <c r="CE1580" s="64"/>
      <c r="CF1580" s="64"/>
      <c r="CG1580" s="64" t="s">
        <v>5654</v>
      </c>
      <c r="CH1580" s="64"/>
      <c r="CI1580" s="64"/>
      <c r="CJ1580" s="64"/>
      <c r="CK1580"/>
      <c r="CP1580"/>
      <c r="CQ1580"/>
      <c r="CR1580"/>
      <c r="CS1580"/>
      <c r="CT1580"/>
      <c r="CU1580"/>
      <c r="CV1580"/>
      <c r="CW1580" s="64"/>
    </row>
    <row r="1581" spans="1:101" s="17" customFormat="1" x14ac:dyDescent="0.25">
      <c r="A1581" s="64"/>
      <c r="C1581" s="64"/>
      <c r="D1581" s="64"/>
      <c r="E1581" s="64"/>
      <c r="F1581" s="66"/>
      <c r="W1581" s="20"/>
      <c r="X1581" s="64"/>
      <c r="Y1581" s="64"/>
      <c r="Z1581" s="20"/>
      <c r="AA1581" s="20"/>
      <c r="AB1581" s="20"/>
      <c r="AC1581" s="64"/>
      <c r="AD1581" s="64"/>
      <c r="AE1581" s="64"/>
      <c r="AF1581" s="20"/>
      <c r="AG1581" s="64" t="s">
        <v>6074</v>
      </c>
      <c r="AI1581" s="64"/>
      <c r="AK1581" s="64"/>
      <c r="AL1581" s="64"/>
      <c r="AM1581" s="64"/>
      <c r="AN1581" s="64"/>
      <c r="AO1581" s="64"/>
      <c r="AP1581" s="64"/>
      <c r="AQ1581" s="64"/>
      <c r="AR1581" s="64"/>
      <c r="AS1581" s="64"/>
      <c r="AT1581" s="64"/>
      <c r="AU1581" s="68"/>
      <c r="BC1581" s="64"/>
      <c r="BD1581" s="64"/>
      <c r="BE1581" s="65"/>
      <c r="BF1581" s="65"/>
      <c r="BG1581" s="65"/>
      <c r="BH1581" s="65"/>
      <c r="BI1581" s="20"/>
      <c r="BJ1581" s="20"/>
      <c r="BK1581" s="20"/>
      <c r="BL1581" s="20"/>
      <c r="BM1581" s="64"/>
      <c r="BN1581" s="65"/>
      <c r="BO1581" s="64"/>
      <c r="BP1581" s="65"/>
      <c r="BQ1581" s="64"/>
      <c r="BR1581" s="65"/>
      <c r="BS1581" s="64"/>
      <c r="BT1581" s="67"/>
      <c r="BU1581" s="64"/>
      <c r="BV1581" s="64"/>
      <c r="BW1581" s="64"/>
      <c r="BX1581" s="64"/>
      <c r="BY1581" s="64"/>
      <c r="BZ1581" s="64"/>
      <c r="CA1581" s="64"/>
      <c r="CB1581" s="64"/>
      <c r="CC1581" s="64"/>
      <c r="CD1581" s="64"/>
      <c r="CE1581" s="64"/>
      <c r="CF1581" s="64"/>
      <c r="CG1581" s="64" t="s">
        <v>5654</v>
      </c>
      <c r="CH1581" s="64"/>
      <c r="CI1581" s="64"/>
      <c r="CJ1581" s="64"/>
      <c r="CK1581"/>
      <c r="CP1581"/>
      <c r="CQ1581"/>
      <c r="CR1581"/>
      <c r="CS1581"/>
      <c r="CT1581"/>
      <c r="CU1581"/>
      <c r="CV1581"/>
      <c r="CW1581" s="64"/>
    </row>
    <row r="1582" spans="1:101" s="17" customFormat="1" x14ac:dyDescent="0.25">
      <c r="A1582" s="64"/>
      <c r="C1582" s="64"/>
      <c r="D1582" s="64"/>
      <c r="E1582" s="64"/>
      <c r="F1582" s="66"/>
      <c r="W1582" s="20"/>
      <c r="X1582" s="64"/>
      <c r="Y1582" s="64"/>
      <c r="Z1582" s="20"/>
      <c r="AA1582" s="20"/>
      <c r="AB1582" s="20"/>
      <c r="AC1582" s="64"/>
      <c r="AD1582" s="64"/>
      <c r="AE1582" s="64"/>
      <c r="AF1582" s="20"/>
      <c r="AG1582" s="64" t="s">
        <v>6077</v>
      </c>
      <c r="AI1582" s="64"/>
      <c r="AK1582" s="64"/>
      <c r="AL1582" s="64"/>
      <c r="AM1582" s="64"/>
      <c r="AN1582" s="64"/>
      <c r="AO1582" s="64"/>
      <c r="AP1582" s="64"/>
      <c r="AQ1582" s="64"/>
      <c r="AR1582" s="64"/>
      <c r="AS1582" s="64"/>
      <c r="AT1582" s="64"/>
      <c r="AU1582" s="68"/>
      <c r="BC1582" s="64"/>
      <c r="BD1582" s="64"/>
      <c r="BE1582" s="65"/>
      <c r="BF1582" s="65"/>
      <c r="BG1582" s="65"/>
      <c r="BH1582" s="65"/>
      <c r="BI1582" s="20"/>
      <c r="BJ1582" s="20"/>
      <c r="BK1582" s="20"/>
      <c r="BL1582" s="20"/>
      <c r="BM1582" s="64"/>
      <c r="BN1582" s="65"/>
      <c r="BO1582" s="64"/>
      <c r="BP1582" s="65"/>
      <c r="BQ1582" s="64"/>
      <c r="BR1582" s="65"/>
      <c r="BS1582" s="64"/>
      <c r="BT1582" s="67"/>
      <c r="BU1582" s="64"/>
      <c r="BV1582" s="64"/>
      <c r="BW1582" s="64"/>
      <c r="BX1582" s="64"/>
      <c r="BY1582" s="64"/>
      <c r="BZ1582" s="64"/>
      <c r="CA1582" s="64"/>
      <c r="CB1582" s="64"/>
      <c r="CC1582" s="64"/>
      <c r="CD1582" s="64"/>
      <c r="CE1582" s="64"/>
      <c r="CF1582" s="64"/>
      <c r="CG1582" s="64" t="s">
        <v>5654</v>
      </c>
      <c r="CH1582" s="64"/>
      <c r="CI1582" s="64"/>
      <c r="CJ1582" s="64"/>
      <c r="CK1582"/>
      <c r="CP1582"/>
      <c r="CQ1582"/>
      <c r="CR1582"/>
      <c r="CS1582"/>
      <c r="CT1582"/>
      <c r="CU1582"/>
      <c r="CV1582"/>
      <c r="CW1582" s="64"/>
    </row>
    <row r="1583" spans="1:101" s="17" customFormat="1" x14ac:dyDescent="0.25">
      <c r="A1583" s="64"/>
      <c r="C1583" s="64"/>
      <c r="D1583" s="64"/>
      <c r="E1583" s="64"/>
      <c r="F1583" s="66"/>
      <c r="W1583" s="20"/>
      <c r="X1583" s="64"/>
      <c r="Y1583" s="64"/>
      <c r="Z1583" s="20"/>
      <c r="AA1583" s="20"/>
      <c r="AB1583" s="20"/>
      <c r="AC1583" s="64"/>
      <c r="AD1583" s="64"/>
      <c r="AE1583" s="64"/>
      <c r="AF1583" s="20"/>
      <c r="AG1583" s="64" t="s">
        <v>6080</v>
      </c>
      <c r="AI1583" s="64"/>
      <c r="AK1583" s="64"/>
      <c r="AL1583" s="64"/>
      <c r="AM1583" s="64"/>
      <c r="AN1583" s="64"/>
      <c r="AO1583" s="64"/>
      <c r="AP1583" s="64"/>
      <c r="AQ1583" s="64"/>
      <c r="AR1583" s="64"/>
      <c r="AS1583" s="64"/>
      <c r="AT1583" s="64"/>
      <c r="AU1583" s="68"/>
      <c r="BC1583" s="64"/>
      <c r="BD1583" s="64"/>
      <c r="BE1583" s="65"/>
      <c r="BF1583" s="65"/>
      <c r="BG1583" s="65"/>
      <c r="BH1583" s="65"/>
      <c r="BI1583" s="20"/>
      <c r="BJ1583" s="20"/>
      <c r="BK1583" s="20"/>
      <c r="BL1583" s="20"/>
      <c r="BM1583" s="64"/>
      <c r="BN1583" s="65"/>
      <c r="BO1583" s="64"/>
      <c r="BP1583" s="65"/>
      <c r="BQ1583" s="64"/>
      <c r="BR1583" s="65"/>
      <c r="BS1583" s="64"/>
      <c r="BT1583" s="67"/>
      <c r="BU1583" s="64"/>
      <c r="BV1583" s="64"/>
      <c r="BW1583" s="64"/>
      <c r="BX1583" s="64"/>
      <c r="BY1583" s="64"/>
      <c r="BZ1583" s="64"/>
      <c r="CA1583" s="64"/>
      <c r="CB1583" s="64"/>
      <c r="CC1583" s="64"/>
      <c r="CD1583" s="64"/>
      <c r="CE1583" s="64"/>
      <c r="CF1583" s="64"/>
      <c r="CG1583" s="64" t="s">
        <v>5654</v>
      </c>
      <c r="CH1583" s="64"/>
      <c r="CI1583" s="64"/>
      <c r="CJ1583" s="64"/>
      <c r="CK1583"/>
      <c r="CP1583"/>
      <c r="CQ1583"/>
      <c r="CR1583"/>
      <c r="CS1583"/>
      <c r="CT1583"/>
      <c r="CU1583"/>
      <c r="CV1583"/>
      <c r="CW1583" s="64"/>
    </row>
    <row r="1584" spans="1:101" s="17" customFormat="1" x14ac:dyDescent="0.25">
      <c r="A1584" s="64"/>
      <c r="C1584" s="64"/>
      <c r="D1584" s="64"/>
      <c r="E1584" s="64"/>
      <c r="F1584" s="66"/>
      <c r="W1584" s="20"/>
      <c r="X1584" s="64"/>
      <c r="Y1584" s="64"/>
      <c r="Z1584" s="20"/>
      <c r="AA1584" s="20"/>
      <c r="AB1584" s="20"/>
      <c r="AC1584" s="64"/>
      <c r="AD1584" s="64"/>
      <c r="AE1584" s="64"/>
      <c r="AF1584" s="20"/>
      <c r="AG1584" s="64" t="s">
        <v>6083</v>
      </c>
      <c r="AI1584" s="64"/>
      <c r="AK1584" s="64"/>
      <c r="AL1584" s="64"/>
      <c r="AM1584" s="64"/>
      <c r="AN1584" s="64"/>
      <c r="AO1584" s="64"/>
      <c r="AP1584" s="64"/>
      <c r="AQ1584" s="64"/>
      <c r="AR1584" s="64"/>
      <c r="AS1584" s="64"/>
      <c r="AT1584" s="64"/>
      <c r="AU1584" s="68"/>
      <c r="BC1584" s="64"/>
      <c r="BD1584" s="64"/>
      <c r="BE1584" s="65"/>
      <c r="BF1584" s="65"/>
      <c r="BG1584" s="65"/>
      <c r="BH1584" s="65"/>
      <c r="BI1584" s="20"/>
      <c r="BJ1584" s="20"/>
      <c r="BK1584" s="20"/>
      <c r="BL1584" s="20"/>
      <c r="BM1584" s="64"/>
      <c r="BN1584" s="65"/>
      <c r="BO1584" s="64"/>
      <c r="BP1584" s="65"/>
      <c r="BQ1584" s="64"/>
      <c r="BR1584" s="65"/>
      <c r="BS1584" s="64"/>
      <c r="BT1584" s="67"/>
      <c r="BU1584" s="64"/>
      <c r="BV1584" s="64"/>
      <c r="BW1584" s="64"/>
      <c r="BX1584" s="64"/>
      <c r="BY1584" s="64"/>
      <c r="BZ1584" s="64"/>
      <c r="CA1584" s="64"/>
      <c r="CB1584" s="64"/>
      <c r="CC1584" s="64"/>
      <c r="CD1584" s="64"/>
      <c r="CE1584" s="64"/>
      <c r="CF1584" s="64"/>
      <c r="CG1584" s="64" t="s">
        <v>5654</v>
      </c>
      <c r="CH1584" s="64"/>
      <c r="CI1584" s="64"/>
      <c r="CJ1584" s="64"/>
      <c r="CK1584"/>
      <c r="CP1584"/>
      <c r="CQ1584"/>
      <c r="CR1584"/>
      <c r="CS1584"/>
      <c r="CT1584"/>
      <c r="CU1584"/>
      <c r="CV1584"/>
      <c r="CW1584" s="64"/>
    </row>
    <row r="1585" spans="1:101" s="17" customFormat="1" x14ac:dyDescent="0.25">
      <c r="A1585" s="64"/>
      <c r="C1585" s="64"/>
      <c r="D1585" s="64"/>
      <c r="E1585" s="64"/>
      <c r="F1585" s="66"/>
      <c r="W1585" s="20"/>
      <c r="X1585" s="64"/>
      <c r="Y1585" s="64"/>
      <c r="Z1585" s="20"/>
      <c r="AA1585" s="20"/>
      <c r="AB1585" s="20"/>
      <c r="AC1585" s="64"/>
      <c r="AD1585" s="64"/>
      <c r="AE1585" s="64"/>
      <c r="AF1585" s="20"/>
      <c r="AG1585" s="64" t="s">
        <v>6086</v>
      </c>
      <c r="AI1585" s="64"/>
      <c r="AK1585" s="64"/>
      <c r="AL1585" s="64"/>
      <c r="AM1585" s="64"/>
      <c r="AN1585" s="64"/>
      <c r="AO1585" s="64"/>
      <c r="AP1585" s="64"/>
      <c r="AQ1585" s="64"/>
      <c r="AR1585" s="64"/>
      <c r="AS1585" s="64"/>
      <c r="AT1585" s="64"/>
      <c r="AU1585" s="68"/>
      <c r="BC1585" s="64"/>
      <c r="BD1585" s="64"/>
      <c r="BE1585" s="65"/>
      <c r="BF1585" s="65"/>
      <c r="BG1585" s="65"/>
      <c r="BH1585" s="65"/>
      <c r="BI1585" s="20"/>
      <c r="BJ1585" s="20"/>
      <c r="BK1585" s="20"/>
      <c r="BL1585" s="20"/>
      <c r="BM1585" s="64"/>
      <c r="BN1585" s="65"/>
      <c r="BO1585" s="64"/>
      <c r="BP1585" s="65"/>
      <c r="BQ1585" s="64"/>
      <c r="BR1585" s="65"/>
      <c r="BS1585" s="64"/>
      <c r="BT1585" s="67"/>
      <c r="BU1585" s="64"/>
      <c r="BV1585" s="64"/>
      <c r="BW1585" s="64"/>
      <c r="BX1585" s="64"/>
      <c r="BY1585" s="64"/>
      <c r="BZ1585" s="64"/>
      <c r="CA1585" s="64"/>
      <c r="CB1585" s="64"/>
      <c r="CC1585" s="64"/>
      <c r="CD1585" s="64"/>
      <c r="CE1585" s="64"/>
      <c r="CF1585" s="64"/>
      <c r="CG1585" s="64" t="s">
        <v>5654</v>
      </c>
      <c r="CH1585" s="64"/>
      <c r="CI1585" s="64"/>
      <c r="CJ1585" s="64"/>
      <c r="CK1585"/>
      <c r="CP1585"/>
      <c r="CQ1585"/>
      <c r="CR1585"/>
      <c r="CS1585"/>
      <c r="CT1585"/>
      <c r="CU1585"/>
      <c r="CV1585"/>
      <c r="CW1585" s="64"/>
    </row>
    <row r="1586" spans="1:101" s="17" customFormat="1" x14ac:dyDescent="0.25">
      <c r="A1586" s="64"/>
      <c r="C1586" s="64"/>
      <c r="D1586" s="64"/>
      <c r="E1586" s="64"/>
      <c r="F1586" s="66"/>
      <c r="W1586" s="20"/>
      <c r="X1586" s="64"/>
      <c r="Y1586" s="64"/>
      <c r="Z1586" s="20"/>
      <c r="AA1586" s="20"/>
      <c r="AB1586" s="20"/>
      <c r="AC1586" s="64"/>
      <c r="AD1586" s="64"/>
      <c r="AE1586" s="64"/>
      <c r="AF1586" s="20"/>
      <c r="AG1586" s="64" t="s">
        <v>6089</v>
      </c>
      <c r="AI1586" s="64"/>
      <c r="AK1586" s="64"/>
      <c r="AL1586" s="64"/>
      <c r="AM1586" s="64"/>
      <c r="AN1586" s="64"/>
      <c r="AO1586" s="64"/>
      <c r="AP1586" s="64"/>
      <c r="AQ1586" s="64"/>
      <c r="AR1586" s="64"/>
      <c r="AS1586" s="64"/>
      <c r="AT1586" s="64"/>
      <c r="AU1586" s="68"/>
      <c r="BC1586" s="64"/>
      <c r="BD1586" s="64"/>
      <c r="BE1586" s="65"/>
      <c r="BF1586" s="65"/>
      <c r="BG1586" s="65"/>
      <c r="BH1586" s="65"/>
      <c r="BI1586" s="20"/>
      <c r="BJ1586" s="20"/>
      <c r="BK1586" s="20"/>
      <c r="BL1586" s="20"/>
      <c r="BM1586" s="64"/>
      <c r="BN1586" s="65"/>
      <c r="BO1586" s="64"/>
      <c r="BP1586" s="65"/>
      <c r="BQ1586" s="64"/>
      <c r="BR1586" s="65"/>
      <c r="BS1586" s="64"/>
      <c r="BT1586" s="67"/>
      <c r="BU1586" s="64"/>
      <c r="BV1586" s="64"/>
      <c r="BW1586" s="64"/>
      <c r="BX1586" s="64"/>
      <c r="BY1586" s="64"/>
      <c r="BZ1586" s="64"/>
      <c r="CA1586" s="64"/>
      <c r="CB1586" s="64"/>
      <c r="CC1586" s="64"/>
      <c r="CD1586" s="64"/>
      <c r="CE1586" s="64"/>
      <c r="CF1586" s="64"/>
      <c r="CG1586" s="64" t="s">
        <v>5654</v>
      </c>
      <c r="CH1586" s="64"/>
      <c r="CI1586" s="64"/>
      <c r="CJ1586" s="64"/>
      <c r="CK1586"/>
      <c r="CP1586"/>
      <c r="CQ1586"/>
      <c r="CR1586"/>
      <c r="CS1586"/>
      <c r="CT1586"/>
      <c r="CU1586"/>
      <c r="CV1586"/>
      <c r="CW1586" s="64"/>
    </row>
    <row r="1587" spans="1:101" s="17" customFormat="1" x14ac:dyDescent="0.25">
      <c r="A1587" s="64"/>
      <c r="C1587" s="64"/>
      <c r="D1587" s="64"/>
      <c r="E1587" s="64"/>
      <c r="F1587" s="66"/>
      <c r="W1587" s="20"/>
      <c r="X1587" s="64"/>
      <c r="Y1587" s="64"/>
      <c r="Z1587" s="20"/>
      <c r="AA1587" s="20"/>
      <c r="AB1587" s="20"/>
      <c r="AC1587" s="64"/>
      <c r="AD1587" s="64"/>
      <c r="AE1587" s="64"/>
      <c r="AF1587" s="20"/>
      <c r="AG1587" s="64" t="s">
        <v>6092</v>
      </c>
      <c r="AI1587" s="64"/>
      <c r="AK1587" s="64"/>
      <c r="AL1587" s="64"/>
      <c r="AM1587" s="64"/>
      <c r="AN1587" s="64"/>
      <c r="AO1587" s="64"/>
      <c r="AP1587" s="64"/>
      <c r="AQ1587" s="64"/>
      <c r="AR1587" s="64"/>
      <c r="AS1587" s="64"/>
      <c r="AT1587" s="64"/>
      <c r="AU1587" s="68"/>
      <c r="BC1587" s="64"/>
      <c r="BD1587" s="64"/>
      <c r="BE1587" s="65"/>
      <c r="BF1587" s="65"/>
      <c r="BG1587" s="65"/>
      <c r="BH1587" s="65"/>
      <c r="BI1587" s="20"/>
      <c r="BJ1587" s="20"/>
      <c r="BK1587" s="20"/>
      <c r="BL1587" s="20"/>
      <c r="BM1587" s="64"/>
      <c r="BN1587" s="65"/>
      <c r="BO1587" s="64"/>
      <c r="BP1587" s="65"/>
      <c r="BQ1587" s="64"/>
      <c r="BR1587" s="65"/>
      <c r="BS1587" s="64"/>
      <c r="BT1587" s="67"/>
      <c r="BU1587" s="64"/>
      <c r="BV1587" s="64"/>
      <c r="BW1587" s="64"/>
      <c r="BX1587" s="64"/>
      <c r="BY1587" s="64"/>
      <c r="BZ1587" s="64"/>
      <c r="CA1587" s="64"/>
      <c r="CB1587" s="64"/>
      <c r="CC1587" s="64"/>
      <c r="CD1587" s="64"/>
      <c r="CE1587" s="64"/>
      <c r="CF1587" s="64"/>
      <c r="CG1587" s="64" t="s">
        <v>5654</v>
      </c>
      <c r="CH1587" s="64"/>
      <c r="CI1587" s="64"/>
      <c r="CJ1587" s="64"/>
      <c r="CK1587"/>
      <c r="CP1587"/>
      <c r="CQ1587"/>
      <c r="CR1587"/>
      <c r="CS1587"/>
      <c r="CT1587"/>
      <c r="CU1587"/>
      <c r="CV1587"/>
      <c r="CW1587" s="64"/>
    </row>
    <row r="1588" spans="1:101" s="17" customFormat="1" x14ac:dyDescent="0.25">
      <c r="A1588" s="64"/>
      <c r="C1588" s="64"/>
      <c r="D1588" s="64"/>
      <c r="E1588" s="64"/>
      <c r="F1588" s="66"/>
      <c r="W1588" s="20"/>
      <c r="X1588" s="64"/>
      <c r="Y1588" s="64"/>
      <c r="Z1588" s="20"/>
      <c r="AA1588" s="20"/>
      <c r="AB1588" s="20"/>
      <c r="AC1588" s="64"/>
      <c r="AD1588" s="64"/>
      <c r="AE1588" s="64"/>
      <c r="AF1588" s="20"/>
      <c r="AG1588" s="64" t="s">
        <v>6095</v>
      </c>
      <c r="AI1588" s="64"/>
      <c r="AK1588" s="64"/>
      <c r="AL1588" s="64"/>
      <c r="AM1588" s="64"/>
      <c r="AN1588" s="64"/>
      <c r="AO1588" s="64"/>
      <c r="AP1588" s="64"/>
      <c r="AQ1588" s="64"/>
      <c r="AR1588" s="64"/>
      <c r="AS1588" s="64"/>
      <c r="AT1588" s="64"/>
      <c r="AU1588" s="68"/>
      <c r="BC1588" s="64"/>
      <c r="BD1588" s="64"/>
      <c r="BE1588" s="65"/>
      <c r="BF1588" s="65"/>
      <c r="BG1588" s="65"/>
      <c r="BH1588" s="65"/>
      <c r="BI1588" s="20"/>
      <c r="BJ1588" s="20"/>
      <c r="BK1588" s="20"/>
      <c r="BL1588" s="20"/>
      <c r="BM1588" s="64"/>
      <c r="BN1588" s="65"/>
      <c r="BO1588" s="64"/>
      <c r="BP1588" s="65"/>
      <c r="BQ1588" s="64"/>
      <c r="BR1588" s="65"/>
      <c r="BS1588" s="64"/>
      <c r="BT1588" s="67"/>
      <c r="BU1588" s="64"/>
      <c r="BV1588" s="64"/>
      <c r="BW1588" s="64"/>
      <c r="BX1588" s="64"/>
      <c r="BY1588" s="64"/>
      <c r="BZ1588" s="64"/>
      <c r="CA1588" s="64"/>
      <c r="CB1588" s="64"/>
      <c r="CC1588" s="64"/>
      <c r="CD1588" s="64"/>
      <c r="CE1588" s="64"/>
      <c r="CF1588" s="64"/>
      <c r="CG1588" s="64" t="s">
        <v>5654</v>
      </c>
      <c r="CH1588" s="64"/>
      <c r="CI1588" s="64"/>
      <c r="CJ1588" s="64"/>
      <c r="CK1588"/>
      <c r="CP1588"/>
      <c r="CQ1588"/>
      <c r="CR1588"/>
      <c r="CS1588"/>
      <c r="CT1588"/>
      <c r="CU1588"/>
      <c r="CV1588"/>
      <c r="CW1588" s="64"/>
    </row>
    <row r="1589" spans="1:101" s="17" customFormat="1" x14ac:dyDescent="0.25">
      <c r="A1589" s="64"/>
      <c r="C1589" s="64"/>
      <c r="D1589" s="64"/>
      <c r="E1589" s="64"/>
      <c r="F1589" s="66"/>
      <c r="W1589" s="20"/>
      <c r="X1589" s="64"/>
      <c r="Y1589" s="64"/>
      <c r="Z1589" s="20"/>
      <c r="AA1589" s="20"/>
      <c r="AB1589" s="20"/>
      <c r="AC1589" s="64"/>
      <c r="AD1589" s="64"/>
      <c r="AE1589" s="64"/>
      <c r="AF1589" s="20"/>
      <c r="AG1589" s="64" t="s">
        <v>6099</v>
      </c>
      <c r="AI1589" s="64"/>
      <c r="AK1589" s="64"/>
      <c r="AL1589" s="64"/>
      <c r="AM1589" s="64"/>
      <c r="AN1589" s="64"/>
      <c r="AO1589" s="64"/>
      <c r="AP1589" s="64"/>
      <c r="AQ1589" s="64"/>
      <c r="AR1589" s="64"/>
      <c r="AS1589" s="64"/>
      <c r="AT1589" s="64"/>
      <c r="AU1589" s="68"/>
      <c r="BC1589" s="64"/>
      <c r="BD1589" s="64"/>
      <c r="BE1589" s="65"/>
      <c r="BF1589" s="65"/>
      <c r="BG1589" s="65"/>
      <c r="BH1589" s="65"/>
      <c r="BI1589" s="20"/>
      <c r="BJ1589" s="20"/>
      <c r="BK1589" s="20"/>
      <c r="BL1589" s="20"/>
      <c r="BM1589" s="64"/>
      <c r="BN1589" s="65"/>
      <c r="BO1589" s="64"/>
      <c r="BP1589" s="65"/>
      <c r="BQ1589" s="64"/>
      <c r="BR1589" s="65"/>
      <c r="BS1589" s="64"/>
      <c r="BT1589" s="67"/>
      <c r="BU1589" s="64"/>
      <c r="BV1589" s="64"/>
      <c r="BW1589" s="64"/>
      <c r="BX1589" s="64"/>
      <c r="BY1589" s="64"/>
      <c r="BZ1589" s="64"/>
      <c r="CA1589" s="64"/>
      <c r="CB1589" s="64"/>
      <c r="CC1589" s="64"/>
      <c r="CD1589" s="64"/>
      <c r="CE1589" s="64"/>
      <c r="CF1589" s="64"/>
      <c r="CG1589" s="64" t="s">
        <v>5654</v>
      </c>
      <c r="CH1589" s="64"/>
      <c r="CI1589" s="64"/>
      <c r="CJ1589" s="64"/>
      <c r="CK1589"/>
      <c r="CP1589"/>
      <c r="CQ1589"/>
      <c r="CR1589"/>
      <c r="CS1589"/>
      <c r="CT1589"/>
      <c r="CU1589"/>
      <c r="CV1589"/>
      <c r="CW1589" s="64"/>
    </row>
    <row r="1590" spans="1:101" s="17" customFormat="1" x14ac:dyDescent="0.25">
      <c r="A1590" s="64"/>
      <c r="C1590" s="64"/>
      <c r="D1590" s="64"/>
      <c r="E1590" s="64"/>
      <c r="F1590" s="66"/>
      <c r="W1590" s="20"/>
      <c r="X1590" s="64"/>
      <c r="Y1590" s="64"/>
      <c r="Z1590" s="20"/>
      <c r="AA1590" s="20"/>
      <c r="AB1590" s="20"/>
      <c r="AC1590" s="64"/>
      <c r="AD1590" s="64"/>
      <c r="AE1590" s="64"/>
      <c r="AF1590" s="20"/>
      <c r="AG1590" s="64" t="s">
        <v>6102</v>
      </c>
      <c r="AI1590" s="64"/>
      <c r="AK1590" s="64"/>
      <c r="AL1590" s="64"/>
      <c r="AM1590" s="64"/>
      <c r="AN1590" s="64"/>
      <c r="AO1590" s="64"/>
      <c r="AP1590" s="64"/>
      <c r="AQ1590" s="64"/>
      <c r="AR1590" s="64"/>
      <c r="AS1590" s="64"/>
      <c r="AT1590" s="64"/>
      <c r="AU1590" s="68"/>
      <c r="BC1590" s="64"/>
      <c r="BD1590" s="64"/>
      <c r="BE1590" s="65"/>
      <c r="BF1590" s="65"/>
      <c r="BG1590" s="65"/>
      <c r="BH1590" s="65"/>
      <c r="BI1590" s="20"/>
      <c r="BJ1590" s="20"/>
      <c r="BK1590" s="20"/>
      <c r="BL1590" s="20"/>
      <c r="BM1590" s="64"/>
      <c r="BN1590" s="65"/>
      <c r="BO1590" s="64"/>
      <c r="BP1590" s="65"/>
      <c r="BQ1590" s="64"/>
      <c r="BR1590" s="65"/>
      <c r="BS1590" s="64"/>
      <c r="BT1590" s="67"/>
      <c r="BU1590" s="64"/>
      <c r="BV1590" s="64"/>
      <c r="BW1590" s="64"/>
      <c r="BX1590" s="64"/>
      <c r="BY1590" s="64"/>
      <c r="BZ1590" s="64"/>
      <c r="CA1590" s="64"/>
      <c r="CB1590" s="64"/>
      <c r="CC1590" s="64"/>
      <c r="CD1590" s="64"/>
      <c r="CE1590" s="64"/>
      <c r="CF1590" s="64"/>
      <c r="CG1590" s="64" t="s">
        <v>5654</v>
      </c>
      <c r="CH1590" s="64"/>
      <c r="CI1590" s="64"/>
      <c r="CJ1590" s="64"/>
      <c r="CK1590"/>
      <c r="CP1590"/>
      <c r="CQ1590"/>
      <c r="CR1590"/>
      <c r="CS1590"/>
      <c r="CT1590"/>
      <c r="CU1590"/>
      <c r="CV1590"/>
      <c r="CW1590" s="64"/>
    </row>
    <row r="1591" spans="1:101" s="17" customFormat="1" x14ac:dyDescent="0.25">
      <c r="A1591" s="64"/>
      <c r="C1591" s="64"/>
      <c r="D1591" s="64"/>
      <c r="E1591" s="64"/>
      <c r="F1591" s="66"/>
      <c r="W1591" s="20"/>
      <c r="X1591" s="64"/>
      <c r="Y1591" s="64"/>
      <c r="Z1591" s="20"/>
      <c r="AA1591" s="20"/>
      <c r="AB1591" s="20"/>
      <c r="AC1591" s="64"/>
      <c r="AD1591" s="64"/>
      <c r="AE1591" s="64"/>
      <c r="AF1591" s="20"/>
      <c r="AG1591" s="64" t="s">
        <v>6105</v>
      </c>
      <c r="AI1591" s="64"/>
      <c r="AK1591" s="64"/>
      <c r="AL1591" s="64"/>
      <c r="AM1591" s="64"/>
      <c r="AN1591" s="64"/>
      <c r="AO1591" s="64"/>
      <c r="AP1591" s="64"/>
      <c r="AQ1591" s="64"/>
      <c r="AR1591" s="64"/>
      <c r="AS1591" s="64"/>
      <c r="AT1591" s="64"/>
      <c r="AU1591" s="68"/>
      <c r="BC1591" s="64"/>
      <c r="BD1591" s="64"/>
      <c r="BE1591" s="65"/>
      <c r="BF1591" s="65"/>
      <c r="BG1591" s="65"/>
      <c r="BH1591" s="65"/>
      <c r="BI1591" s="20"/>
      <c r="BJ1591" s="20"/>
      <c r="BK1591" s="20"/>
      <c r="BL1591" s="20"/>
      <c r="BM1591" s="64"/>
      <c r="BN1591" s="65"/>
      <c r="BO1591" s="64"/>
      <c r="BP1591" s="65"/>
      <c r="BQ1591" s="64"/>
      <c r="BR1591" s="65"/>
      <c r="BS1591" s="64"/>
      <c r="BT1591" s="67"/>
      <c r="BU1591" s="64"/>
      <c r="BV1591" s="64"/>
      <c r="BW1591" s="64"/>
      <c r="BX1591" s="64"/>
      <c r="BY1591" s="64"/>
      <c r="BZ1591" s="64"/>
      <c r="CA1591" s="64"/>
      <c r="CB1591" s="64"/>
      <c r="CC1591" s="64"/>
      <c r="CD1591" s="64"/>
      <c r="CE1591" s="64"/>
      <c r="CF1591" s="64"/>
      <c r="CG1591" s="64" t="s">
        <v>5654</v>
      </c>
      <c r="CH1591" s="64"/>
      <c r="CI1591" s="64"/>
      <c r="CJ1591" s="64"/>
      <c r="CK1591"/>
      <c r="CP1591"/>
      <c r="CQ1591"/>
      <c r="CR1591"/>
      <c r="CS1591"/>
      <c r="CT1591"/>
      <c r="CU1591"/>
      <c r="CV1591"/>
      <c r="CW1591" s="64"/>
    </row>
    <row r="1592" spans="1:101" s="17" customFormat="1" x14ac:dyDescent="0.25">
      <c r="A1592" s="64"/>
      <c r="C1592" s="64"/>
      <c r="D1592" s="64"/>
      <c r="E1592" s="64"/>
      <c r="F1592" s="66"/>
      <c r="W1592" s="20"/>
      <c r="X1592" s="64"/>
      <c r="Y1592" s="64"/>
      <c r="Z1592" s="20"/>
      <c r="AA1592" s="20"/>
      <c r="AB1592" s="20"/>
      <c r="AC1592" s="64"/>
      <c r="AD1592" s="64"/>
      <c r="AE1592" s="64"/>
      <c r="AF1592" s="20"/>
      <c r="AG1592" s="64" t="s">
        <v>6108</v>
      </c>
      <c r="AI1592" s="64"/>
      <c r="AK1592" s="64"/>
      <c r="AL1592" s="64"/>
      <c r="AM1592" s="64"/>
      <c r="AN1592" s="64"/>
      <c r="AO1592" s="64"/>
      <c r="AP1592" s="64"/>
      <c r="AQ1592" s="64"/>
      <c r="AR1592" s="64"/>
      <c r="AS1592" s="64"/>
      <c r="AT1592" s="64"/>
      <c r="AU1592" s="68"/>
      <c r="BC1592" s="64"/>
      <c r="BD1592" s="64"/>
      <c r="BE1592" s="65"/>
      <c r="BF1592" s="65"/>
      <c r="BG1592" s="65"/>
      <c r="BH1592" s="65"/>
      <c r="BI1592" s="20"/>
      <c r="BJ1592" s="20"/>
      <c r="BK1592" s="20"/>
      <c r="BL1592" s="20"/>
      <c r="BM1592" s="64"/>
      <c r="BN1592" s="65"/>
      <c r="BO1592" s="64"/>
      <c r="BP1592" s="65"/>
      <c r="BQ1592" s="64"/>
      <c r="BR1592" s="65"/>
      <c r="BS1592" s="64"/>
      <c r="BT1592" s="67"/>
      <c r="BU1592" s="64"/>
      <c r="BV1592" s="64"/>
      <c r="BW1592" s="64"/>
      <c r="BX1592" s="64"/>
      <c r="BY1592" s="64"/>
      <c r="BZ1592" s="64"/>
      <c r="CA1592" s="64"/>
      <c r="CB1592" s="64"/>
      <c r="CC1592" s="64"/>
      <c r="CD1592" s="64"/>
      <c r="CE1592" s="64"/>
      <c r="CF1592" s="64"/>
      <c r="CG1592" s="64" t="s">
        <v>5654</v>
      </c>
      <c r="CH1592" s="64"/>
      <c r="CI1592" s="64"/>
      <c r="CJ1592" s="64"/>
      <c r="CK1592"/>
      <c r="CP1592"/>
      <c r="CQ1592"/>
      <c r="CR1592"/>
      <c r="CS1592"/>
      <c r="CT1592"/>
      <c r="CU1592"/>
      <c r="CV1592"/>
      <c r="CW1592" s="64"/>
    </row>
    <row r="1593" spans="1:101" s="17" customFormat="1" x14ac:dyDescent="0.25">
      <c r="A1593" s="64"/>
      <c r="C1593" s="64"/>
      <c r="D1593" s="64"/>
      <c r="E1593" s="64"/>
      <c r="F1593" s="66"/>
      <c r="W1593" s="20"/>
      <c r="X1593" s="64"/>
      <c r="Y1593" s="64"/>
      <c r="Z1593" s="20"/>
      <c r="AA1593" s="20"/>
      <c r="AB1593" s="20"/>
      <c r="AC1593" s="64"/>
      <c r="AD1593" s="64"/>
      <c r="AE1593" s="64"/>
      <c r="AF1593" s="20"/>
      <c r="AG1593" s="64" t="s">
        <v>6111</v>
      </c>
      <c r="AI1593" s="64"/>
      <c r="AK1593" s="64"/>
      <c r="AL1593" s="64"/>
      <c r="AM1593" s="64"/>
      <c r="AN1593" s="64"/>
      <c r="AO1593" s="64"/>
      <c r="AP1593" s="64"/>
      <c r="AQ1593" s="64"/>
      <c r="AR1593" s="64"/>
      <c r="AS1593" s="64"/>
      <c r="AT1593" s="64"/>
      <c r="AU1593" s="68"/>
      <c r="BC1593" s="64"/>
      <c r="BD1593" s="64"/>
      <c r="BE1593" s="65"/>
      <c r="BF1593" s="65"/>
      <c r="BG1593" s="65"/>
      <c r="BH1593" s="65"/>
      <c r="BI1593" s="20"/>
      <c r="BJ1593" s="20"/>
      <c r="BK1593" s="20"/>
      <c r="BL1593" s="20"/>
      <c r="BM1593" s="64"/>
      <c r="BN1593" s="65"/>
      <c r="BO1593" s="64"/>
      <c r="BP1593" s="65"/>
      <c r="BQ1593" s="64"/>
      <c r="BR1593" s="65"/>
      <c r="BS1593" s="64"/>
      <c r="BT1593" s="67"/>
      <c r="BU1593" s="64"/>
      <c r="BV1593" s="64"/>
      <c r="BW1593" s="64"/>
      <c r="BX1593" s="64"/>
      <c r="BY1593" s="64"/>
      <c r="BZ1593" s="64"/>
      <c r="CA1593" s="64"/>
      <c r="CB1593" s="64"/>
      <c r="CC1593" s="64"/>
      <c r="CD1593" s="64"/>
      <c r="CE1593" s="64"/>
      <c r="CF1593" s="64"/>
      <c r="CG1593" s="64" t="s">
        <v>5654</v>
      </c>
      <c r="CH1593" s="64"/>
      <c r="CI1593" s="64"/>
      <c r="CJ1593" s="64"/>
      <c r="CK1593"/>
      <c r="CP1593"/>
      <c r="CQ1593"/>
      <c r="CR1593"/>
      <c r="CS1593"/>
      <c r="CT1593"/>
      <c r="CU1593"/>
      <c r="CV1593"/>
      <c r="CW1593" s="64"/>
    </row>
    <row r="1594" spans="1:101" s="17" customFormat="1" x14ac:dyDescent="0.25">
      <c r="A1594" s="64"/>
      <c r="C1594" s="64"/>
      <c r="D1594" s="64"/>
      <c r="E1594" s="64"/>
      <c r="F1594" s="66"/>
      <c r="W1594" s="20"/>
      <c r="X1594" s="64"/>
      <c r="Y1594" s="64"/>
      <c r="Z1594" s="20"/>
      <c r="AA1594" s="20"/>
      <c r="AB1594" s="20"/>
      <c r="AC1594" s="64"/>
      <c r="AD1594" s="64"/>
      <c r="AE1594" s="64"/>
      <c r="AF1594" s="20"/>
      <c r="AG1594" s="64" t="s">
        <v>6114</v>
      </c>
      <c r="AI1594" s="64"/>
      <c r="AK1594" s="64"/>
      <c r="AL1594" s="64"/>
      <c r="AM1594" s="64"/>
      <c r="AN1594" s="64"/>
      <c r="AO1594" s="64"/>
      <c r="AP1594" s="64"/>
      <c r="AQ1594" s="64"/>
      <c r="AR1594" s="64"/>
      <c r="AS1594" s="64"/>
      <c r="AT1594" s="64"/>
      <c r="AU1594" s="68"/>
      <c r="BC1594" s="64"/>
      <c r="BD1594" s="64"/>
      <c r="BE1594" s="65"/>
      <c r="BF1594" s="65"/>
      <c r="BG1594" s="65"/>
      <c r="BH1594" s="65"/>
      <c r="BI1594" s="20"/>
      <c r="BJ1594" s="20"/>
      <c r="BK1594" s="20"/>
      <c r="BL1594" s="20"/>
      <c r="BM1594" s="64"/>
      <c r="BN1594" s="65"/>
      <c r="BO1594" s="64"/>
      <c r="BP1594" s="65"/>
      <c r="BQ1594" s="64"/>
      <c r="BR1594" s="65"/>
      <c r="BS1594" s="64"/>
      <c r="BT1594" s="67"/>
      <c r="BU1594" s="64"/>
      <c r="BV1594" s="64"/>
      <c r="BW1594" s="64"/>
      <c r="BX1594" s="64"/>
      <c r="BY1594" s="64"/>
      <c r="BZ1594" s="64"/>
      <c r="CA1594" s="64"/>
      <c r="CB1594" s="64"/>
      <c r="CC1594" s="64"/>
      <c r="CD1594" s="64"/>
      <c r="CE1594" s="64"/>
      <c r="CF1594" s="64"/>
      <c r="CG1594" s="64" t="s">
        <v>5654</v>
      </c>
      <c r="CH1594" s="64"/>
      <c r="CI1594" s="64"/>
      <c r="CJ1594" s="64"/>
      <c r="CK1594"/>
      <c r="CP1594"/>
      <c r="CQ1594"/>
      <c r="CR1594"/>
      <c r="CS1594"/>
      <c r="CT1594"/>
      <c r="CU1594"/>
      <c r="CV1594"/>
      <c r="CW1594" s="64"/>
    </row>
    <row r="1595" spans="1:101" s="17" customFormat="1" x14ac:dyDescent="0.25">
      <c r="A1595" s="64"/>
      <c r="C1595" s="64"/>
      <c r="D1595" s="64"/>
      <c r="E1595" s="64"/>
      <c r="F1595" s="66"/>
      <c r="W1595" s="20"/>
      <c r="X1595" s="64"/>
      <c r="Y1595" s="64"/>
      <c r="Z1595" s="20"/>
      <c r="AA1595" s="20"/>
      <c r="AB1595" s="20"/>
      <c r="AC1595" s="64"/>
      <c r="AD1595" s="64"/>
      <c r="AE1595" s="64"/>
      <c r="AF1595" s="20"/>
      <c r="AG1595" s="64" t="s">
        <v>6117</v>
      </c>
      <c r="AI1595" s="64"/>
      <c r="AK1595" s="64"/>
      <c r="AL1595" s="64"/>
      <c r="AM1595" s="64"/>
      <c r="AN1595" s="64"/>
      <c r="AO1595" s="64"/>
      <c r="AP1595" s="64"/>
      <c r="AQ1595" s="64"/>
      <c r="AR1595" s="64"/>
      <c r="AS1595" s="64"/>
      <c r="AT1595" s="64"/>
      <c r="AU1595" s="68"/>
      <c r="BC1595" s="64"/>
      <c r="BD1595" s="64"/>
      <c r="BE1595" s="65"/>
      <c r="BF1595" s="65"/>
      <c r="BG1595" s="65"/>
      <c r="BH1595" s="65"/>
      <c r="BI1595" s="20"/>
      <c r="BJ1595" s="20"/>
      <c r="BK1595" s="20"/>
      <c r="BL1595" s="20"/>
      <c r="BM1595" s="64"/>
      <c r="BN1595" s="65"/>
      <c r="BO1595" s="64"/>
      <c r="BP1595" s="65"/>
      <c r="BQ1595" s="64"/>
      <c r="BR1595" s="65"/>
      <c r="BS1595" s="64"/>
      <c r="BT1595" s="67"/>
      <c r="BU1595" s="64"/>
      <c r="BV1595" s="64"/>
      <c r="BW1595" s="64"/>
      <c r="BX1595" s="64"/>
      <c r="BY1595" s="64"/>
      <c r="BZ1595" s="64"/>
      <c r="CA1595" s="64"/>
      <c r="CB1595" s="64"/>
      <c r="CC1595" s="64"/>
      <c r="CD1595" s="64"/>
      <c r="CE1595" s="64"/>
      <c r="CF1595" s="64"/>
      <c r="CG1595" s="64" t="s">
        <v>5654</v>
      </c>
      <c r="CH1595" s="64"/>
      <c r="CI1595" s="64"/>
      <c r="CJ1595" s="64"/>
      <c r="CK1595"/>
      <c r="CP1595"/>
      <c r="CQ1595"/>
      <c r="CR1595"/>
      <c r="CS1595"/>
      <c r="CT1595"/>
      <c r="CU1595"/>
      <c r="CV1595"/>
      <c r="CW1595" s="64"/>
    </row>
    <row r="1596" spans="1:101" s="17" customFormat="1" x14ac:dyDescent="0.25">
      <c r="A1596" s="64"/>
      <c r="C1596" s="64"/>
      <c r="D1596" s="64"/>
      <c r="E1596" s="64"/>
      <c r="F1596" s="66"/>
      <c r="W1596" s="20"/>
      <c r="X1596" s="64"/>
      <c r="Y1596" s="64"/>
      <c r="Z1596" s="20"/>
      <c r="AA1596" s="20"/>
      <c r="AB1596" s="20"/>
      <c r="AC1596" s="64"/>
      <c r="AD1596" s="64"/>
      <c r="AE1596" s="64"/>
      <c r="AF1596" s="20"/>
      <c r="AG1596" s="64" t="s">
        <v>6120</v>
      </c>
      <c r="AI1596" s="64"/>
      <c r="AK1596" s="64"/>
      <c r="AL1596" s="64"/>
      <c r="AM1596" s="64"/>
      <c r="AN1596" s="64"/>
      <c r="AO1596" s="64"/>
      <c r="AP1596" s="64"/>
      <c r="AQ1596" s="64"/>
      <c r="AR1596" s="64"/>
      <c r="AS1596" s="64"/>
      <c r="AT1596" s="64"/>
      <c r="AU1596" s="68"/>
      <c r="BC1596" s="64"/>
      <c r="BD1596" s="64"/>
      <c r="BE1596" s="65"/>
      <c r="BF1596" s="65"/>
      <c r="BG1596" s="65"/>
      <c r="BH1596" s="65"/>
      <c r="BI1596" s="20"/>
      <c r="BJ1596" s="20"/>
      <c r="BK1596" s="20"/>
      <c r="BL1596" s="20"/>
      <c r="BM1596" s="64"/>
      <c r="BN1596" s="65"/>
      <c r="BO1596" s="64"/>
      <c r="BP1596" s="65"/>
      <c r="BQ1596" s="64"/>
      <c r="BR1596" s="65"/>
      <c r="BS1596" s="64"/>
      <c r="BT1596" s="67"/>
      <c r="BU1596" s="64"/>
      <c r="BV1596" s="64"/>
      <c r="BW1596" s="64"/>
      <c r="BX1596" s="64"/>
      <c r="BY1596" s="64"/>
      <c r="BZ1596" s="64"/>
      <c r="CA1596" s="64"/>
      <c r="CB1596" s="64"/>
      <c r="CC1596" s="64"/>
      <c r="CD1596" s="64"/>
      <c r="CE1596" s="64"/>
      <c r="CF1596" s="64"/>
      <c r="CG1596" s="64" t="s">
        <v>5654</v>
      </c>
      <c r="CH1596" s="64"/>
      <c r="CI1596" s="64"/>
      <c r="CJ1596" s="64"/>
      <c r="CK1596"/>
      <c r="CP1596"/>
      <c r="CQ1596"/>
      <c r="CR1596"/>
      <c r="CS1596"/>
      <c r="CT1596"/>
      <c r="CU1596"/>
      <c r="CV1596"/>
      <c r="CW1596" s="64"/>
    </row>
    <row r="1597" spans="1:101" s="17" customFormat="1" x14ac:dyDescent="0.25">
      <c r="A1597" s="64"/>
      <c r="C1597" s="64"/>
      <c r="D1597" s="64"/>
      <c r="E1597" s="64"/>
      <c r="F1597" s="66"/>
      <c r="W1597" s="20"/>
      <c r="X1597" s="64"/>
      <c r="Y1597" s="64"/>
      <c r="Z1597" s="20"/>
      <c r="AA1597" s="20"/>
      <c r="AB1597" s="20"/>
      <c r="AC1597" s="64"/>
      <c r="AD1597" s="64"/>
      <c r="AE1597" s="64"/>
      <c r="AF1597" s="20"/>
      <c r="AG1597" s="64" t="s">
        <v>6123</v>
      </c>
      <c r="AI1597" s="64"/>
      <c r="AK1597" s="64"/>
      <c r="AL1597" s="64"/>
      <c r="AM1597" s="64"/>
      <c r="AN1597" s="64"/>
      <c r="AO1597" s="64"/>
      <c r="AP1597" s="64"/>
      <c r="AQ1597" s="64"/>
      <c r="AR1597" s="64"/>
      <c r="AS1597" s="64"/>
      <c r="AT1597" s="64"/>
      <c r="AU1597" s="68"/>
      <c r="BC1597" s="64"/>
      <c r="BD1597" s="64"/>
      <c r="BE1597" s="65"/>
      <c r="BF1597" s="65"/>
      <c r="BG1597" s="65"/>
      <c r="BH1597" s="65"/>
      <c r="BI1597" s="20"/>
      <c r="BJ1597" s="20"/>
      <c r="BK1597" s="20"/>
      <c r="BL1597" s="20"/>
      <c r="BM1597" s="64"/>
      <c r="BN1597" s="65"/>
      <c r="BO1597" s="64"/>
      <c r="BP1597" s="65"/>
      <c r="BQ1597" s="64"/>
      <c r="BR1597" s="65"/>
      <c r="BS1597" s="64"/>
      <c r="BT1597" s="67"/>
      <c r="BU1597" s="64"/>
      <c r="BV1597" s="64"/>
      <c r="BW1597" s="64"/>
      <c r="BX1597" s="64"/>
      <c r="BY1597" s="64"/>
      <c r="BZ1597" s="64"/>
      <c r="CA1597" s="64"/>
      <c r="CB1597" s="64"/>
      <c r="CC1597" s="64"/>
      <c r="CD1597" s="64"/>
      <c r="CE1597" s="64"/>
      <c r="CF1597" s="64"/>
      <c r="CG1597" s="64" t="s">
        <v>5654</v>
      </c>
      <c r="CH1597" s="64"/>
      <c r="CI1597" s="64"/>
      <c r="CJ1597" s="64"/>
      <c r="CK1597"/>
      <c r="CP1597"/>
      <c r="CQ1597"/>
      <c r="CR1597"/>
      <c r="CS1597"/>
      <c r="CT1597"/>
      <c r="CU1597"/>
      <c r="CV1597"/>
      <c r="CW1597" s="64"/>
    </row>
    <row r="1598" spans="1:101" s="17" customFormat="1" x14ac:dyDescent="0.25">
      <c r="A1598" s="64"/>
      <c r="C1598" s="64"/>
      <c r="D1598" s="64"/>
      <c r="E1598" s="64"/>
      <c r="F1598" s="66"/>
      <c r="W1598" s="20"/>
      <c r="X1598" s="64"/>
      <c r="Y1598" s="64"/>
      <c r="Z1598" s="20"/>
      <c r="AA1598" s="20"/>
      <c r="AB1598" s="20"/>
      <c r="AC1598" s="64"/>
      <c r="AD1598" s="64"/>
      <c r="AE1598" s="64"/>
      <c r="AF1598" s="20"/>
      <c r="AG1598" s="64" t="s">
        <v>6126</v>
      </c>
      <c r="AI1598" s="64"/>
      <c r="AK1598" s="64"/>
      <c r="AL1598" s="64"/>
      <c r="AM1598" s="64"/>
      <c r="AN1598" s="64"/>
      <c r="AO1598" s="64"/>
      <c r="AP1598" s="64"/>
      <c r="AQ1598" s="64"/>
      <c r="AR1598" s="64"/>
      <c r="AS1598" s="64"/>
      <c r="AT1598" s="64"/>
      <c r="AU1598" s="68"/>
      <c r="BC1598" s="64"/>
      <c r="BD1598" s="64"/>
      <c r="BE1598" s="65"/>
      <c r="BF1598" s="65"/>
      <c r="BG1598" s="65"/>
      <c r="BH1598" s="65"/>
      <c r="BI1598" s="20"/>
      <c r="BJ1598" s="20"/>
      <c r="BK1598" s="20"/>
      <c r="BL1598" s="20"/>
      <c r="BM1598" s="64"/>
      <c r="BN1598" s="65"/>
      <c r="BO1598" s="64"/>
      <c r="BP1598" s="65"/>
      <c r="BQ1598" s="64"/>
      <c r="BR1598" s="65"/>
      <c r="BS1598" s="64"/>
      <c r="BT1598" s="67"/>
      <c r="BU1598" s="64"/>
      <c r="BV1598" s="64"/>
      <c r="BW1598" s="64"/>
      <c r="BX1598" s="64"/>
      <c r="BY1598" s="64"/>
      <c r="BZ1598" s="64"/>
      <c r="CA1598" s="64"/>
      <c r="CB1598" s="64"/>
      <c r="CC1598" s="64"/>
      <c r="CD1598" s="64"/>
      <c r="CE1598" s="64"/>
      <c r="CF1598" s="64"/>
      <c r="CG1598" s="64" t="s">
        <v>5654</v>
      </c>
      <c r="CH1598" s="64"/>
      <c r="CI1598" s="64"/>
      <c r="CJ1598" s="64"/>
      <c r="CK1598"/>
      <c r="CP1598"/>
      <c r="CQ1598"/>
      <c r="CR1598"/>
      <c r="CS1598"/>
      <c r="CT1598"/>
      <c r="CU1598"/>
      <c r="CV1598"/>
      <c r="CW1598" s="64"/>
    </row>
    <row r="1599" spans="1:101" s="17" customFormat="1" x14ac:dyDescent="0.25">
      <c r="A1599" s="64"/>
      <c r="C1599" s="64"/>
      <c r="D1599" s="64"/>
      <c r="E1599" s="64"/>
      <c r="F1599" s="66"/>
      <c r="W1599" s="20"/>
      <c r="X1599" s="64"/>
      <c r="Y1599" s="64"/>
      <c r="Z1599" s="20"/>
      <c r="AA1599" s="20"/>
      <c r="AB1599" s="20"/>
      <c r="AC1599" s="64"/>
      <c r="AD1599" s="64"/>
      <c r="AE1599" s="64"/>
      <c r="AF1599" s="20"/>
      <c r="AG1599" s="64" t="s">
        <v>6129</v>
      </c>
      <c r="AI1599" s="64"/>
      <c r="AK1599" s="64"/>
      <c r="AL1599" s="64"/>
      <c r="AM1599" s="64"/>
      <c r="AN1599" s="64"/>
      <c r="AO1599" s="64"/>
      <c r="AP1599" s="64"/>
      <c r="AQ1599" s="64"/>
      <c r="AR1599" s="64"/>
      <c r="AS1599" s="64"/>
      <c r="AT1599" s="64"/>
      <c r="AU1599" s="68"/>
      <c r="BC1599" s="64"/>
      <c r="BD1599" s="64"/>
      <c r="BE1599" s="65"/>
      <c r="BF1599" s="65"/>
      <c r="BG1599" s="65"/>
      <c r="BH1599" s="65"/>
      <c r="BI1599" s="20"/>
      <c r="BJ1599" s="20"/>
      <c r="BK1599" s="20"/>
      <c r="BL1599" s="20"/>
      <c r="BM1599" s="64"/>
      <c r="BN1599" s="65"/>
      <c r="BO1599" s="64"/>
      <c r="BP1599" s="65"/>
      <c r="BQ1599" s="64"/>
      <c r="BR1599" s="65"/>
      <c r="BS1599" s="64"/>
      <c r="BT1599" s="67"/>
      <c r="BU1599" s="64"/>
      <c r="BV1599" s="64"/>
      <c r="BW1599" s="64"/>
      <c r="BX1599" s="64"/>
      <c r="BY1599" s="64"/>
      <c r="BZ1599" s="64"/>
      <c r="CA1599" s="64"/>
      <c r="CB1599" s="64"/>
      <c r="CC1599" s="64"/>
      <c r="CD1599" s="64"/>
      <c r="CE1599" s="64"/>
      <c r="CF1599" s="64"/>
      <c r="CG1599" s="64" t="s">
        <v>5654</v>
      </c>
      <c r="CH1599" s="64"/>
      <c r="CI1599" s="64"/>
      <c r="CJ1599" s="64"/>
      <c r="CK1599"/>
      <c r="CP1599"/>
      <c r="CQ1599"/>
      <c r="CR1599"/>
      <c r="CS1599"/>
      <c r="CT1599"/>
      <c r="CU1599"/>
      <c r="CV1599"/>
      <c r="CW1599" s="64"/>
    </row>
    <row r="1600" spans="1:101" s="17" customFormat="1" x14ac:dyDescent="0.25">
      <c r="A1600" s="64"/>
      <c r="C1600" s="64"/>
      <c r="D1600" s="64"/>
      <c r="E1600" s="64"/>
      <c r="F1600" s="66"/>
      <c r="W1600" s="20"/>
      <c r="X1600" s="64"/>
      <c r="Y1600" s="64"/>
      <c r="Z1600" s="20"/>
      <c r="AA1600" s="20"/>
      <c r="AB1600" s="20"/>
      <c r="AC1600" s="64"/>
      <c r="AD1600" s="64"/>
      <c r="AE1600" s="64"/>
      <c r="AF1600" s="20"/>
      <c r="AG1600" s="64" t="s">
        <v>6132</v>
      </c>
      <c r="AI1600" s="64"/>
      <c r="AK1600" s="64"/>
      <c r="AL1600" s="64"/>
      <c r="AM1600" s="64"/>
      <c r="AN1600" s="64"/>
      <c r="AO1600" s="64"/>
      <c r="AP1600" s="64"/>
      <c r="AQ1600" s="64"/>
      <c r="AR1600" s="64"/>
      <c r="AS1600" s="64"/>
      <c r="AT1600" s="64"/>
      <c r="AU1600" s="68"/>
      <c r="BC1600" s="64"/>
      <c r="BD1600" s="64"/>
      <c r="BE1600" s="65"/>
      <c r="BF1600" s="65"/>
      <c r="BG1600" s="65"/>
      <c r="BH1600" s="65"/>
      <c r="BI1600" s="20"/>
      <c r="BJ1600" s="20"/>
      <c r="BK1600" s="20"/>
      <c r="BL1600" s="20"/>
      <c r="BM1600" s="64"/>
      <c r="BN1600" s="65"/>
      <c r="BO1600" s="64"/>
      <c r="BP1600" s="65"/>
      <c r="BQ1600" s="64"/>
      <c r="BR1600" s="65"/>
      <c r="BS1600" s="64"/>
      <c r="BT1600" s="67"/>
      <c r="BU1600" s="64"/>
      <c r="BV1600" s="64"/>
      <c r="BW1600" s="64"/>
      <c r="BX1600" s="64"/>
      <c r="BY1600" s="64"/>
      <c r="BZ1600" s="64"/>
      <c r="CA1600" s="64"/>
      <c r="CB1600" s="64"/>
      <c r="CC1600" s="64"/>
      <c r="CD1600" s="64"/>
      <c r="CE1600" s="64"/>
      <c r="CF1600" s="64"/>
      <c r="CG1600" s="64" t="s">
        <v>5654</v>
      </c>
      <c r="CH1600" s="64"/>
      <c r="CI1600" s="64"/>
      <c r="CJ1600" s="64"/>
      <c r="CK1600"/>
      <c r="CP1600"/>
      <c r="CQ1600"/>
      <c r="CR1600"/>
      <c r="CS1600"/>
      <c r="CT1600"/>
      <c r="CU1600"/>
      <c r="CV1600"/>
      <c r="CW1600" s="64"/>
    </row>
    <row r="1601" spans="1:101" s="17" customFormat="1" x14ac:dyDescent="0.25">
      <c r="A1601" s="64"/>
      <c r="C1601" s="64"/>
      <c r="D1601" s="64"/>
      <c r="E1601" s="64"/>
      <c r="F1601" s="66"/>
      <c r="W1601" s="20"/>
      <c r="X1601" s="64"/>
      <c r="Y1601" s="64"/>
      <c r="Z1601" s="20"/>
      <c r="AA1601" s="20"/>
      <c r="AB1601" s="20"/>
      <c r="AC1601" s="64"/>
      <c r="AD1601" s="64"/>
      <c r="AE1601" s="64"/>
      <c r="AF1601" s="20"/>
      <c r="AG1601" s="64" t="s">
        <v>6135</v>
      </c>
      <c r="AI1601" s="64"/>
      <c r="AK1601" s="64"/>
      <c r="AL1601" s="64"/>
      <c r="AM1601" s="64"/>
      <c r="AN1601" s="64"/>
      <c r="AO1601" s="64"/>
      <c r="AP1601" s="64"/>
      <c r="AQ1601" s="64"/>
      <c r="AR1601" s="64"/>
      <c r="AS1601" s="64"/>
      <c r="AT1601" s="64"/>
      <c r="AU1601" s="68"/>
      <c r="BC1601" s="64"/>
      <c r="BD1601" s="64"/>
      <c r="BE1601" s="65"/>
      <c r="BF1601" s="65"/>
      <c r="BG1601" s="65"/>
      <c r="BH1601" s="65"/>
      <c r="BI1601" s="20"/>
      <c r="BJ1601" s="20"/>
      <c r="BK1601" s="20"/>
      <c r="BL1601" s="20"/>
      <c r="BM1601" s="64"/>
      <c r="BN1601" s="65"/>
      <c r="BO1601" s="64"/>
      <c r="BP1601" s="65"/>
      <c r="BQ1601" s="64"/>
      <c r="BR1601" s="65"/>
      <c r="BS1601" s="64"/>
      <c r="BT1601" s="67"/>
      <c r="BU1601" s="64"/>
      <c r="BV1601" s="64"/>
      <c r="BW1601" s="64"/>
      <c r="BX1601" s="64"/>
      <c r="BY1601" s="64"/>
      <c r="BZ1601" s="64"/>
      <c r="CA1601" s="64"/>
      <c r="CB1601" s="64"/>
      <c r="CC1601" s="64"/>
      <c r="CD1601" s="64"/>
      <c r="CE1601" s="64"/>
      <c r="CF1601" s="64"/>
      <c r="CG1601" s="64" t="s">
        <v>5654</v>
      </c>
      <c r="CH1601" s="64"/>
      <c r="CI1601" s="64"/>
      <c r="CJ1601" s="64"/>
      <c r="CK1601"/>
      <c r="CP1601"/>
      <c r="CQ1601"/>
      <c r="CR1601"/>
      <c r="CS1601"/>
      <c r="CT1601"/>
      <c r="CU1601"/>
      <c r="CV1601"/>
      <c r="CW1601" s="64"/>
    </row>
    <row r="1602" spans="1:101" s="17" customFormat="1" x14ac:dyDescent="0.25">
      <c r="A1602" s="64"/>
      <c r="C1602" s="64"/>
      <c r="D1602" s="64"/>
      <c r="E1602" s="64"/>
      <c r="F1602" s="66"/>
      <c r="W1602" s="20"/>
      <c r="X1602" s="64"/>
      <c r="Y1602" s="64"/>
      <c r="Z1602" s="20"/>
      <c r="AA1602" s="20"/>
      <c r="AB1602" s="20"/>
      <c r="AC1602" s="64"/>
      <c r="AD1602" s="64"/>
      <c r="AE1602" s="64"/>
      <c r="AF1602" s="20"/>
      <c r="AG1602" s="64" t="s">
        <v>6138</v>
      </c>
      <c r="AI1602" s="64"/>
      <c r="AK1602" s="64"/>
      <c r="AL1602" s="64"/>
      <c r="AM1602" s="64"/>
      <c r="AN1602" s="64"/>
      <c r="AO1602" s="64"/>
      <c r="AP1602" s="64"/>
      <c r="AQ1602" s="64"/>
      <c r="AR1602" s="64"/>
      <c r="AS1602" s="64"/>
      <c r="AT1602" s="64"/>
      <c r="AU1602" s="68"/>
      <c r="BC1602" s="64"/>
      <c r="BD1602" s="64"/>
      <c r="BE1602" s="65"/>
      <c r="BF1602" s="65"/>
      <c r="BG1602" s="65"/>
      <c r="BH1602" s="65"/>
      <c r="BI1602" s="20"/>
      <c r="BJ1602" s="20"/>
      <c r="BK1602" s="20"/>
      <c r="BL1602" s="20"/>
      <c r="BM1602" s="64"/>
      <c r="BN1602" s="65"/>
      <c r="BO1602" s="64"/>
      <c r="BP1602" s="65"/>
      <c r="BQ1602" s="64"/>
      <c r="BR1602" s="65"/>
      <c r="BS1602" s="64"/>
      <c r="BT1602" s="67"/>
      <c r="BU1602" s="64"/>
      <c r="BV1602" s="64"/>
      <c r="BW1602" s="64"/>
      <c r="BX1602" s="64"/>
      <c r="BY1602" s="64"/>
      <c r="BZ1602" s="64"/>
      <c r="CA1602" s="64"/>
      <c r="CB1602" s="64"/>
      <c r="CC1602" s="64"/>
      <c r="CD1602" s="64"/>
      <c r="CE1602" s="64"/>
      <c r="CF1602" s="64"/>
      <c r="CG1602" s="64" t="s">
        <v>5654</v>
      </c>
      <c r="CH1602" s="64"/>
      <c r="CI1602" s="64"/>
      <c r="CJ1602" s="64"/>
      <c r="CK1602"/>
      <c r="CP1602"/>
      <c r="CQ1602"/>
      <c r="CR1602"/>
      <c r="CS1602"/>
      <c r="CT1602"/>
      <c r="CU1602"/>
      <c r="CV1602"/>
      <c r="CW1602" s="64"/>
    </row>
    <row r="1603" spans="1:101" s="17" customFormat="1" x14ac:dyDescent="0.25">
      <c r="A1603" s="64"/>
      <c r="C1603" s="64"/>
      <c r="D1603" s="64"/>
      <c r="E1603" s="64"/>
      <c r="F1603" s="66"/>
      <c r="W1603" s="20"/>
      <c r="X1603" s="64"/>
      <c r="Y1603" s="64"/>
      <c r="Z1603" s="20"/>
      <c r="AA1603" s="20"/>
      <c r="AB1603" s="20"/>
      <c r="AC1603" s="64"/>
      <c r="AD1603" s="64"/>
      <c r="AE1603" s="64"/>
      <c r="AF1603" s="20"/>
      <c r="AG1603" s="64" t="s">
        <v>6141</v>
      </c>
      <c r="AI1603" s="64"/>
      <c r="AK1603" s="64"/>
      <c r="AL1603" s="64"/>
      <c r="AM1603" s="64"/>
      <c r="AN1603" s="64"/>
      <c r="AO1603" s="64"/>
      <c r="AP1603" s="64"/>
      <c r="AQ1603" s="64"/>
      <c r="AR1603" s="64"/>
      <c r="AS1603" s="64"/>
      <c r="AT1603" s="64"/>
      <c r="AU1603" s="68"/>
      <c r="BC1603" s="64"/>
      <c r="BD1603" s="64"/>
      <c r="BE1603" s="65"/>
      <c r="BF1603" s="65"/>
      <c r="BG1603" s="65"/>
      <c r="BH1603" s="65"/>
      <c r="BI1603" s="20"/>
      <c r="BJ1603" s="20"/>
      <c r="BK1603" s="20"/>
      <c r="BL1603" s="20"/>
      <c r="BM1603" s="64"/>
      <c r="BN1603" s="65"/>
      <c r="BO1603" s="64"/>
      <c r="BP1603" s="65"/>
      <c r="BQ1603" s="64"/>
      <c r="BR1603" s="65"/>
      <c r="BS1603" s="64"/>
      <c r="BT1603" s="67"/>
      <c r="BU1603" s="64"/>
      <c r="BV1603" s="64"/>
      <c r="BW1603" s="64"/>
      <c r="BX1603" s="64"/>
      <c r="BY1603" s="64"/>
      <c r="BZ1603" s="64"/>
      <c r="CA1603" s="64"/>
      <c r="CB1603" s="64"/>
      <c r="CC1603" s="64"/>
      <c r="CD1603" s="64"/>
      <c r="CE1603" s="64"/>
      <c r="CF1603" s="64"/>
      <c r="CG1603" s="64" t="s">
        <v>5654</v>
      </c>
      <c r="CH1603" s="64"/>
      <c r="CI1603" s="64"/>
      <c r="CJ1603" s="64"/>
      <c r="CK1603"/>
      <c r="CP1603"/>
      <c r="CQ1603"/>
      <c r="CR1603"/>
      <c r="CS1603"/>
      <c r="CT1603"/>
      <c r="CU1603"/>
      <c r="CV1603"/>
      <c r="CW1603" s="64"/>
    </row>
    <row r="1604" spans="1:101" s="17" customFormat="1" x14ac:dyDescent="0.25">
      <c r="A1604" s="64"/>
      <c r="C1604" s="64"/>
      <c r="D1604" s="64"/>
      <c r="E1604" s="64"/>
      <c r="F1604" s="66"/>
      <c r="W1604" s="20"/>
      <c r="X1604" s="64"/>
      <c r="Y1604" s="64"/>
      <c r="Z1604" s="20"/>
      <c r="AA1604" s="20"/>
      <c r="AB1604" s="20"/>
      <c r="AC1604" s="64"/>
      <c r="AD1604" s="64"/>
      <c r="AE1604" s="64"/>
      <c r="AF1604" s="20"/>
      <c r="AG1604" s="64" t="s">
        <v>6144</v>
      </c>
      <c r="AI1604" s="64"/>
      <c r="AK1604" s="64"/>
      <c r="AL1604" s="64"/>
      <c r="AM1604" s="64"/>
      <c r="AN1604" s="64"/>
      <c r="AO1604" s="64"/>
      <c r="AP1604" s="64"/>
      <c r="AQ1604" s="64"/>
      <c r="AR1604" s="64"/>
      <c r="AS1604" s="64"/>
      <c r="AT1604" s="64"/>
      <c r="AU1604" s="68"/>
      <c r="BC1604" s="64"/>
      <c r="BD1604" s="64"/>
      <c r="BE1604" s="65"/>
      <c r="BF1604" s="65"/>
      <c r="BG1604" s="65"/>
      <c r="BH1604" s="65"/>
      <c r="BI1604" s="20"/>
      <c r="BJ1604" s="20"/>
      <c r="BK1604" s="20"/>
      <c r="BL1604" s="20"/>
      <c r="BM1604" s="64"/>
      <c r="BN1604" s="65"/>
      <c r="BO1604" s="64"/>
      <c r="BP1604" s="65"/>
      <c r="BQ1604" s="64"/>
      <c r="BR1604" s="65"/>
      <c r="BS1604" s="64"/>
      <c r="BT1604" s="67"/>
      <c r="BU1604" s="64"/>
      <c r="BV1604" s="64"/>
      <c r="BW1604" s="64"/>
      <c r="BX1604" s="64"/>
      <c r="BY1604" s="64"/>
      <c r="BZ1604" s="64"/>
      <c r="CA1604" s="64"/>
      <c r="CB1604" s="64"/>
      <c r="CC1604" s="64"/>
      <c r="CD1604" s="64"/>
      <c r="CE1604" s="64"/>
      <c r="CF1604" s="64"/>
      <c r="CG1604" s="64" t="s">
        <v>5654</v>
      </c>
      <c r="CH1604" s="64"/>
      <c r="CI1604" s="64"/>
      <c r="CJ1604" s="64"/>
      <c r="CK1604"/>
      <c r="CP1604"/>
      <c r="CQ1604"/>
      <c r="CR1604"/>
      <c r="CS1604"/>
      <c r="CT1604"/>
      <c r="CU1604"/>
      <c r="CV1604"/>
      <c r="CW1604" s="64"/>
    </row>
    <row r="1605" spans="1:101" s="17" customFormat="1" x14ac:dyDescent="0.25">
      <c r="A1605" s="64"/>
      <c r="C1605" s="64"/>
      <c r="D1605" s="64"/>
      <c r="E1605" s="64"/>
      <c r="F1605" s="66"/>
      <c r="W1605" s="20"/>
      <c r="X1605" s="64"/>
      <c r="Y1605" s="64"/>
      <c r="Z1605" s="20"/>
      <c r="AA1605" s="20"/>
      <c r="AB1605" s="20"/>
      <c r="AC1605" s="64"/>
      <c r="AD1605" s="64"/>
      <c r="AE1605" s="64"/>
      <c r="AF1605" s="20"/>
      <c r="AG1605" s="64" t="s">
        <v>6147</v>
      </c>
      <c r="AI1605" s="64"/>
      <c r="AK1605" s="64"/>
      <c r="AL1605" s="64"/>
      <c r="AM1605" s="64"/>
      <c r="AN1605" s="64"/>
      <c r="AO1605" s="64"/>
      <c r="AP1605" s="64"/>
      <c r="AQ1605" s="64"/>
      <c r="AR1605" s="64"/>
      <c r="AS1605" s="64"/>
      <c r="AT1605" s="64"/>
      <c r="AU1605" s="68"/>
      <c r="BC1605" s="64"/>
      <c r="BD1605" s="64"/>
      <c r="BE1605" s="65"/>
      <c r="BF1605" s="65"/>
      <c r="BG1605" s="65"/>
      <c r="BH1605" s="65"/>
      <c r="BI1605" s="20"/>
      <c r="BJ1605" s="20"/>
      <c r="BK1605" s="20"/>
      <c r="BL1605" s="20"/>
      <c r="BM1605" s="64"/>
      <c r="BN1605" s="65"/>
      <c r="BO1605" s="64"/>
      <c r="BP1605" s="65"/>
      <c r="BQ1605" s="64"/>
      <c r="BR1605" s="65"/>
      <c r="BS1605" s="64"/>
      <c r="BT1605" s="67"/>
      <c r="BU1605" s="64"/>
      <c r="BV1605" s="64"/>
      <c r="BW1605" s="64"/>
      <c r="BX1605" s="64"/>
      <c r="BY1605" s="64"/>
      <c r="BZ1605" s="64"/>
      <c r="CA1605" s="64"/>
      <c r="CB1605" s="64"/>
      <c r="CC1605" s="64"/>
      <c r="CD1605" s="64"/>
      <c r="CE1605" s="64"/>
      <c r="CF1605" s="64"/>
      <c r="CG1605" s="64" t="s">
        <v>5654</v>
      </c>
      <c r="CH1605" s="64"/>
      <c r="CI1605" s="64"/>
      <c r="CJ1605" s="64"/>
      <c r="CK1605"/>
      <c r="CP1605"/>
      <c r="CQ1605"/>
      <c r="CR1605"/>
      <c r="CS1605"/>
      <c r="CT1605"/>
      <c r="CU1605"/>
      <c r="CV1605"/>
      <c r="CW1605" s="64"/>
    </row>
    <row r="1606" spans="1:101" s="17" customFormat="1" x14ac:dyDescent="0.25">
      <c r="A1606" s="64"/>
      <c r="C1606" s="64"/>
      <c r="D1606" s="64"/>
      <c r="E1606" s="64"/>
      <c r="F1606" s="66"/>
      <c r="W1606" s="20"/>
      <c r="X1606" s="64"/>
      <c r="Y1606" s="64"/>
      <c r="Z1606" s="20"/>
      <c r="AA1606" s="20"/>
      <c r="AB1606" s="20"/>
      <c r="AC1606" s="64"/>
      <c r="AD1606" s="64"/>
      <c r="AE1606" s="64"/>
      <c r="AF1606" s="20"/>
      <c r="AG1606" s="64" t="s">
        <v>6150</v>
      </c>
      <c r="AI1606" s="64"/>
      <c r="AK1606" s="64"/>
      <c r="AL1606" s="64"/>
      <c r="AM1606" s="64"/>
      <c r="AN1606" s="64"/>
      <c r="AO1606" s="64"/>
      <c r="AP1606" s="64"/>
      <c r="AQ1606" s="64"/>
      <c r="AR1606" s="64"/>
      <c r="AS1606" s="64"/>
      <c r="AT1606" s="64"/>
      <c r="AU1606" s="68"/>
      <c r="BC1606" s="64"/>
      <c r="BD1606" s="64"/>
      <c r="BE1606" s="65"/>
      <c r="BF1606" s="65"/>
      <c r="BG1606" s="65"/>
      <c r="BH1606" s="65"/>
      <c r="BI1606" s="20"/>
      <c r="BJ1606" s="20"/>
      <c r="BK1606" s="20"/>
      <c r="BL1606" s="20"/>
      <c r="BM1606" s="64"/>
      <c r="BN1606" s="65"/>
      <c r="BO1606" s="64"/>
      <c r="BP1606" s="65"/>
      <c r="BQ1606" s="64"/>
      <c r="BR1606" s="65"/>
      <c r="BS1606" s="64"/>
      <c r="BT1606" s="67"/>
      <c r="BU1606" s="64"/>
      <c r="BV1606" s="64"/>
      <c r="BW1606" s="64"/>
      <c r="BX1606" s="64"/>
      <c r="BY1606" s="64"/>
      <c r="BZ1606" s="64"/>
      <c r="CA1606" s="64"/>
      <c r="CB1606" s="64"/>
      <c r="CC1606" s="64"/>
      <c r="CD1606" s="64"/>
      <c r="CE1606" s="64"/>
      <c r="CF1606" s="64"/>
      <c r="CG1606" s="64" t="s">
        <v>5654</v>
      </c>
      <c r="CH1606" s="64"/>
      <c r="CI1606" s="64"/>
      <c r="CJ1606" s="64"/>
      <c r="CK1606"/>
      <c r="CP1606"/>
      <c r="CQ1606"/>
      <c r="CR1606"/>
      <c r="CS1606"/>
      <c r="CT1606"/>
      <c r="CU1606"/>
      <c r="CV1606"/>
      <c r="CW1606" s="64"/>
    </row>
    <row r="1607" spans="1:101" s="17" customFormat="1" x14ac:dyDescent="0.25">
      <c r="A1607" s="64"/>
      <c r="C1607" s="64"/>
      <c r="D1607" s="64"/>
      <c r="E1607" s="64"/>
      <c r="F1607" s="66"/>
      <c r="W1607" s="20"/>
      <c r="X1607" s="64"/>
      <c r="Y1607" s="64"/>
      <c r="Z1607" s="20"/>
      <c r="AA1607" s="20"/>
      <c r="AB1607" s="20"/>
      <c r="AC1607" s="64"/>
      <c r="AD1607" s="64"/>
      <c r="AE1607" s="64"/>
      <c r="AF1607" s="20"/>
      <c r="AG1607" s="64" t="s">
        <v>6154</v>
      </c>
      <c r="AI1607" s="64"/>
      <c r="AK1607" s="64"/>
      <c r="AL1607" s="64"/>
      <c r="AM1607" s="64"/>
      <c r="AN1607" s="64"/>
      <c r="AO1607" s="64"/>
      <c r="AP1607" s="64"/>
      <c r="AQ1607" s="64"/>
      <c r="AR1607" s="64"/>
      <c r="AS1607" s="64"/>
      <c r="AT1607" s="64"/>
      <c r="AU1607" s="68"/>
      <c r="BC1607" s="64"/>
      <c r="BD1607" s="64"/>
      <c r="BE1607" s="65"/>
      <c r="BF1607" s="65"/>
      <c r="BG1607" s="65"/>
      <c r="BH1607" s="65"/>
      <c r="BI1607" s="20"/>
      <c r="BJ1607" s="20"/>
      <c r="BK1607" s="20"/>
      <c r="BL1607" s="20"/>
      <c r="BM1607" s="64"/>
      <c r="BN1607" s="65"/>
      <c r="BO1607" s="64"/>
      <c r="BP1607" s="65"/>
      <c r="BQ1607" s="64"/>
      <c r="BR1607" s="65"/>
      <c r="BS1607" s="64"/>
      <c r="BT1607" s="67"/>
      <c r="BU1607" s="64"/>
      <c r="BV1607" s="64"/>
      <c r="BW1607" s="64"/>
      <c r="BX1607" s="64"/>
      <c r="BY1607" s="64"/>
      <c r="BZ1607" s="64"/>
      <c r="CA1607" s="64"/>
      <c r="CB1607" s="64"/>
      <c r="CC1607" s="64"/>
      <c r="CD1607" s="64"/>
      <c r="CE1607" s="64"/>
      <c r="CF1607" s="64"/>
      <c r="CG1607" s="64" t="s">
        <v>5654</v>
      </c>
      <c r="CH1607" s="64"/>
      <c r="CI1607" s="64"/>
      <c r="CJ1607" s="64"/>
      <c r="CK1607"/>
      <c r="CP1607"/>
      <c r="CQ1607"/>
      <c r="CR1607"/>
      <c r="CS1607"/>
      <c r="CT1607"/>
      <c r="CU1607"/>
      <c r="CV1607"/>
      <c r="CW1607" s="64"/>
    </row>
    <row r="1608" spans="1:101" s="17" customFormat="1" x14ac:dyDescent="0.25">
      <c r="A1608" s="64"/>
      <c r="C1608" s="64"/>
      <c r="D1608" s="64"/>
      <c r="E1608" s="64"/>
      <c r="F1608" s="66"/>
      <c r="W1608" s="20"/>
      <c r="X1608" s="64"/>
      <c r="Y1608" s="64"/>
      <c r="Z1608" s="20"/>
      <c r="AA1608" s="20"/>
      <c r="AB1608" s="20"/>
      <c r="AC1608" s="64"/>
      <c r="AD1608" s="64"/>
      <c r="AE1608" s="64"/>
      <c r="AF1608" s="20"/>
      <c r="AG1608" s="64" t="s">
        <v>6157</v>
      </c>
      <c r="AI1608" s="64"/>
      <c r="AK1608" s="64"/>
      <c r="AL1608" s="64"/>
      <c r="AM1608" s="64"/>
      <c r="AN1608" s="64"/>
      <c r="AO1608" s="64"/>
      <c r="AP1608" s="64"/>
      <c r="AQ1608" s="64"/>
      <c r="AR1608" s="64"/>
      <c r="AS1608" s="64"/>
      <c r="AT1608" s="64"/>
      <c r="AU1608" s="68"/>
      <c r="BC1608" s="64"/>
      <c r="BD1608" s="64"/>
      <c r="BE1608" s="65"/>
      <c r="BF1608" s="65"/>
      <c r="BG1608" s="65"/>
      <c r="BH1608" s="65"/>
      <c r="BI1608" s="20"/>
      <c r="BJ1608" s="20"/>
      <c r="BK1608" s="20"/>
      <c r="BL1608" s="20"/>
      <c r="BM1608" s="64"/>
      <c r="BN1608" s="65"/>
      <c r="BO1608" s="64"/>
      <c r="BP1608" s="65"/>
      <c r="BQ1608" s="64"/>
      <c r="BR1608" s="65"/>
      <c r="BS1608" s="64"/>
      <c r="BT1608" s="67"/>
      <c r="BU1608" s="64"/>
      <c r="BV1608" s="64"/>
      <c r="BW1608" s="64"/>
      <c r="BX1608" s="64"/>
      <c r="BY1608" s="64"/>
      <c r="BZ1608" s="64"/>
      <c r="CA1608" s="64"/>
      <c r="CB1608" s="64"/>
      <c r="CC1608" s="64"/>
      <c r="CD1608" s="64"/>
      <c r="CE1608" s="64"/>
      <c r="CF1608" s="64"/>
      <c r="CG1608" s="64" t="s">
        <v>5654</v>
      </c>
      <c r="CH1608" s="64"/>
      <c r="CI1608" s="64"/>
      <c r="CJ1608" s="64"/>
      <c r="CK1608"/>
      <c r="CP1608"/>
      <c r="CQ1608"/>
      <c r="CR1608"/>
      <c r="CS1608"/>
      <c r="CT1608"/>
      <c r="CU1608"/>
      <c r="CV1608"/>
      <c r="CW1608" s="64"/>
    </row>
    <row r="1609" spans="1:101" s="17" customFormat="1" x14ac:dyDescent="0.25">
      <c r="A1609" s="64"/>
      <c r="C1609" s="64"/>
      <c r="D1609" s="64"/>
      <c r="E1609" s="64"/>
      <c r="F1609" s="66"/>
      <c r="W1609" s="20"/>
      <c r="X1609" s="64"/>
      <c r="Y1609" s="64"/>
      <c r="Z1609" s="20"/>
      <c r="AA1609" s="20"/>
      <c r="AB1609" s="20"/>
      <c r="AC1609" s="64"/>
      <c r="AD1609" s="64"/>
      <c r="AE1609" s="64"/>
      <c r="AF1609" s="20"/>
      <c r="AG1609" s="64" t="s">
        <v>6160</v>
      </c>
      <c r="AI1609" s="64"/>
      <c r="AK1609" s="64"/>
      <c r="AL1609" s="64"/>
      <c r="AM1609" s="64"/>
      <c r="AN1609" s="64"/>
      <c r="AO1609" s="64"/>
      <c r="AP1609" s="64"/>
      <c r="AQ1609" s="64"/>
      <c r="AR1609" s="64"/>
      <c r="AS1609" s="64"/>
      <c r="AT1609" s="64"/>
      <c r="AU1609" s="68"/>
      <c r="BC1609" s="64"/>
      <c r="BD1609" s="64"/>
      <c r="BE1609" s="65"/>
      <c r="BF1609" s="65"/>
      <c r="BG1609" s="65"/>
      <c r="BH1609" s="65"/>
      <c r="BI1609" s="20"/>
      <c r="BJ1609" s="20"/>
      <c r="BK1609" s="20"/>
      <c r="BL1609" s="20"/>
      <c r="BM1609" s="64"/>
      <c r="BN1609" s="65"/>
      <c r="BO1609" s="64"/>
      <c r="BP1609" s="65"/>
      <c r="BQ1609" s="64"/>
      <c r="BR1609" s="65"/>
      <c r="BS1609" s="64"/>
      <c r="BT1609" s="67"/>
      <c r="BU1609" s="64"/>
      <c r="BV1609" s="64"/>
      <c r="BW1609" s="64"/>
      <c r="BX1609" s="64"/>
      <c r="BY1609" s="64"/>
      <c r="BZ1609" s="64"/>
      <c r="CA1609" s="64"/>
      <c r="CB1609" s="64"/>
      <c r="CC1609" s="64"/>
      <c r="CD1609" s="64"/>
      <c r="CE1609" s="64"/>
      <c r="CF1609" s="64"/>
      <c r="CG1609" s="64" t="s">
        <v>5654</v>
      </c>
      <c r="CH1609" s="64"/>
      <c r="CI1609" s="64"/>
      <c r="CJ1609" s="64"/>
      <c r="CK1609"/>
      <c r="CP1609"/>
      <c r="CQ1609"/>
      <c r="CR1609"/>
      <c r="CS1609"/>
      <c r="CT1609"/>
      <c r="CU1609"/>
      <c r="CV1609"/>
      <c r="CW1609" s="64"/>
    </row>
    <row r="1610" spans="1:101" s="17" customFormat="1" x14ac:dyDescent="0.25">
      <c r="A1610" s="64"/>
      <c r="C1610" s="64"/>
      <c r="D1610" s="64"/>
      <c r="E1610" s="64"/>
      <c r="F1610" s="66"/>
      <c r="W1610" s="20"/>
      <c r="X1610" s="64"/>
      <c r="Y1610" s="64"/>
      <c r="Z1610" s="20"/>
      <c r="AA1610" s="20"/>
      <c r="AB1610" s="20"/>
      <c r="AC1610" s="64"/>
      <c r="AD1610" s="64"/>
      <c r="AE1610" s="64"/>
      <c r="AF1610" s="20"/>
      <c r="AG1610" s="64" t="s">
        <v>6163</v>
      </c>
      <c r="AI1610" s="64"/>
      <c r="AK1610" s="64"/>
      <c r="AL1610" s="64"/>
      <c r="AM1610" s="64"/>
      <c r="AN1610" s="64"/>
      <c r="AO1610" s="64"/>
      <c r="AP1610" s="64"/>
      <c r="AQ1610" s="64"/>
      <c r="AR1610" s="64"/>
      <c r="AS1610" s="64"/>
      <c r="AT1610" s="64"/>
      <c r="AU1610" s="68"/>
      <c r="BC1610" s="64"/>
      <c r="BD1610" s="64"/>
      <c r="BE1610" s="65"/>
      <c r="BF1610" s="65"/>
      <c r="BG1610" s="65"/>
      <c r="BH1610" s="65"/>
      <c r="BI1610" s="20"/>
      <c r="BJ1610" s="20"/>
      <c r="BK1610" s="20"/>
      <c r="BL1610" s="20"/>
      <c r="BM1610" s="64"/>
      <c r="BN1610" s="65"/>
      <c r="BO1610" s="64"/>
      <c r="BP1610" s="65"/>
      <c r="BQ1610" s="64"/>
      <c r="BR1610" s="65"/>
      <c r="BS1610" s="64"/>
      <c r="BT1610" s="67"/>
      <c r="BU1610" s="64"/>
      <c r="BV1610" s="64"/>
      <c r="BW1610" s="64"/>
      <c r="BX1610" s="64"/>
      <c r="BY1610" s="64"/>
      <c r="BZ1610" s="64"/>
      <c r="CA1610" s="64"/>
      <c r="CB1610" s="64"/>
      <c r="CC1610" s="64"/>
      <c r="CD1610" s="64"/>
      <c r="CE1610" s="64"/>
      <c r="CF1610" s="64"/>
      <c r="CG1610" s="64" t="s">
        <v>5654</v>
      </c>
      <c r="CH1610" s="64"/>
      <c r="CI1610" s="64"/>
      <c r="CJ1610" s="64"/>
      <c r="CK1610"/>
      <c r="CP1610"/>
      <c r="CQ1610"/>
      <c r="CR1610"/>
      <c r="CS1610"/>
      <c r="CT1610"/>
      <c r="CU1610"/>
      <c r="CV1610"/>
      <c r="CW1610" s="64"/>
    </row>
    <row r="1611" spans="1:101" s="17" customFormat="1" x14ac:dyDescent="0.25">
      <c r="A1611" s="64"/>
      <c r="C1611" s="64"/>
      <c r="D1611" s="64"/>
      <c r="E1611" s="64"/>
      <c r="F1611" s="66"/>
      <c r="W1611" s="20"/>
      <c r="X1611" s="64"/>
      <c r="Y1611" s="64"/>
      <c r="Z1611" s="20"/>
      <c r="AA1611" s="20"/>
      <c r="AB1611" s="20"/>
      <c r="AC1611" s="64"/>
      <c r="AD1611" s="64"/>
      <c r="AE1611" s="64"/>
      <c r="AF1611" s="20"/>
      <c r="AG1611" s="64" t="s">
        <v>6167</v>
      </c>
      <c r="AI1611" s="64"/>
      <c r="AK1611" s="64"/>
      <c r="AL1611" s="64"/>
      <c r="AM1611" s="64"/>
      <c r="AN1611" s="64"/>
      <c r="AO1611" s="64"/>
      <c r="AP1611" s="64"/>
      <c r="AQ1611" s="64"/>
      <c r="AR1611" s="64"/>
      <c r="AS1611" s="64"/>
      <c r="AT1611" s="64"/>
      <c r="AU1611" s="68"/>
      <c r="BC1611" s="64"/>
      <c r="BD1611" s="64"/>
      <c r="BE1611" s="65"/>
      <c r="BF1611" s="65"/>
      <c r="BG1611" s="65"/>
      <c r="BH1611" s="65"/>
      <c r="BI1611" s="20"/>
      <c r="BJ1611" s="20"/>
      <c r="BK1611" s="20"/>
      <c r="BL1611" s="20"/>
      <c r="BM1611" s="64"/>
      <c r="BN1611" s="65"/>
      <c r="BO1611" s="64"/>
      <c r="BP1611" s="65"/>
      <c r="BQ1611" s="64"/>
      <c r="BR1611" s="65"/>
      <c r="BS1611" s="64"/>
      <c r="BT1611" s="67"/>
      <c r="BU1611" s="64"/>
      <c r="BV1611" s="64"/>
      <c r="BW1611" s="64"/>
      <c r="BX1611" s="64"/>
      <c r="BY1611" s="64"/>
      <c r="BZ1611" s="64"/>
      <c r="CA1611" s="64"/>
      <c r="CB1611" s="64"/>
      <c r="CC1611" s="64"/>
      <c r="CD1611" s="64"/>
      <c r="CE1611" s="64"/>
      <c r="CF1611" s="64"/>
      <c r="CG1611" s="64" t="s">
        <v>5654</v>
      </c>
      <c r="CH1611" s="64"/>
      <c r="CI1611" s="64"/>
      <c r="CJ1611" s="64"/>
      <c r="CK1611"/>
      <c r="CP1611"/>
      <c r="CQ1611"/>
      <c r="CR1611"/>
      <c r="CS1611"/>
      <c r="CT1611"/>
      <c r="CU1611"/>
      <c r="CV1611"/>
      <c r="CW1611" s="64"/>
    </row>
    <row r="1612" spans="1:101" s="17" customFormat="1" x14ac:dyDescent="0.25">
      <c r="A1612" s="64"/>
      <c r="C1612" s="64"/>
      <c r="D1612" s="64"/>
      <c r="E1612" s="64"/>
      <c r="F1612" s="66"/>
      <c r="W1612" s="20"/>
      <c r="X1612" s="64"/>
      <c r="Y1612" s="64"/>
      <c r="Z1612" s="20"/>
      <c r="AA1612" s="20"/>
      <c r="AB1612" s="20"/>
      <c r="AC1612" s="64"/>
      <c r="AD1612" s="64"/>
      <c r="AE1612" s="64"/>
      <c r="AF1612" s="20"/>
      <c r="AG1612" s="64" t="s">
        <v>6170</v>
      </c>
      <c r="AI1612" s="64"/>
      <c r="AK1612" s="64"/>
      <c r="AL1612" s="64"/>
      <c r="AM1612" s="64"/>
      <c r="AN1612" s="64"/>
      <c r="AO1612" s="64"/>
      <c r="AP1612" s="64"/>
      <c r="AQ1612" s="64"/>
      <c r="AR1612" s="64"/>
      <c r="AS1612" s="64"/>
      <c r="AT1612" s="64"/>
      <c r="AU1612" s="68"/>
      <c r="BC1612" s="64"/>
      <c r="BD1612" s="64"/>
      <c r="BE1612" s="65"/>
      <c r="BF1612" s="65"/>
      <c r="BG1612" s="65"/>
      <c r="BH1612" s="65"/>
      <c r="BI1612" s="20"/>
      <c r="BJ1612" s="20"/>
      <c r="BK1612" s="20"/>
      <c r="BL1612" s="20"/>
      <c r="BM1612" s="64"/>
      <c r="BN1612" s="65"/>
      <c r="BO1612" s="64"/>
      <c r="BP1612" s="65"/>
      <c r="BQ1612" s="64"/>
      <c r="BR1612" s="65"/>
      <c r="BS1612" s="64"/>
      <c r="BT1612" s="67"/>
      <c r="BU1612" s="64"/>
      <c r="BV1612" s="64"/>
      <c r="BW1612" s="64"/>
      <c r="BX1612" s="64"/>
      <c r="BY1612" s="64"/>
      <c r="BZ1612" s="64"/>
      <c r="CA1612" s="64"/>
      <c r="CB1612" s="64"/>
      <c r="CC1612" s="64"/>
      <c r="CD1612" s="64"/>
      <c r="CE1612" s="64"/>
      <c r="CF1612" s="64"/>
      <c r="CG1612" s="64" t="s">
        <v>5654</v>
      </c>
      <c r="CH1612" s="64"/>
      <c r="CI1612" s="64"/>
      <c r="CJ1612" s="64"/>
      <c r="CK1612"/>
      <c r="CP1612"/>
      <c r="CQ1612"/>
      <c r="CR1612"/>
      <c r="CS1612"/>
      <c r="CT1612"/>
      <c r="CU1612"/>
      <c r="CV1612"/>
      <c r="CW1612" s="64"/>
    </row>
    <row r="1613" spans="1:101" s="17" customFormat="1" x14ac:dyDescent="0.25">
      <c r="A1613" s="64"/>
      <c r="C1613" s="64"/>
      <c r="D1613" s="64"/>
      <c r="E1613" s="64"/>
      <c r="F1613" s="66"/>
      <c r="W1613" s="20"/>
      <c r="X1613" s="64"/>
      <c r="Y1613" s="64"/>
      <c r="Z1613" s="20"/>
      <c r="AA1613" s="20"/>
      <c r="AB1613" s="20"/>
      <c r="AC1613" s="64"/>
      <c r="AD1613" s="64"/>
      <c r="AE1613" s="64"/>
      <c r="AF1613" s="20"/>
      <c r="AG1613" s="64" t="s">
        <v>6173</v>
      </c>
      <c r="AI1613" s="64"/>
      <c r="AK1613" s="64"/>
      <c r="AL1613" s="64"/>
      <c r="AM1613" s="64"/>
      <c r="AN1613" s="64"/>
      <c r="AO1613" s="64"/>
      <c r="AP1613" s="64"/>
      <c r="AQ1613" s="64"/>
      <c r="AR1613" s="64"/>
      <c r="AS1613" s="64"/>
      <c r="AT1613" s="64"/>
      <c r="AU1613" s="68"/>
      <c r="BC1613" s="64"/>
      <c r="BD1613" s="64"/>
      <c r="BE1613" s="65"/>
      <c r="BF1613" s="65"/>
      <c r="BG1613" s="65"/>
      <c r="BH1613" s="65"/>
      <c r="BI1613" s="20"/>
      <c r="BJ1613" s="20"/>
      <c r="BK1613" s="20"/>
      <c r="BL1613" s="20"/>
      <c r="BM1613" s="64"/>
      <c r="BN1613" s="65"/>
      <c r="BO1613" s="64"/>
      <c r="BP1613" s="65"/>
      <c r="BQ1613" s="64"/>
      <c r="BR1613" s="65"/>
      <c r="BS1613" s="64"/>
      <c r="BT1613" s="67"/>
      <c r="BU1613" s="64"/>
      <c r="BV1613" s="64"/>
      <c r="BW1613" s="64"/>
      <c r="BX1613" s="64"/>
      <c r="BY1613" s="64"/>
      <c r="BZ1613" s="64"/>
      <c r="CA1613" s="64"/>
      <c r="CB1613" s="64"/>
      <c r="CC1613" s="64"/>
      <c r="CD1613" s="64"/>
      <c r="CE1613" s="64"/>
      <c r="CF1613" s="64"/>
      <c r="CG1613" s="64" t="s">
        <v>5654</v>
      </c>
      <c r="CH1613" s="64"/>
      <c r="CI1613" s="64"/>
      <c r="CJ1613" s="64"/>
      <c r="CK1613"/>
      <c r="CP1613"/>
      <c r="CQ1613"/>
      <c r="CR1613"/>
      <c r="CS1613"/>
      <c r="CT1613"/>
      <c r="CU1613"/>
      <c r="CV1613"/>
      <c r="CW1613" s="64"/>
    </row>
    <row r="1614" spans="1:101" s="17" customFormat="1" x14ac:dyDescent="0.25">
      <c r="A1614" s="64"/>
      <c r="C1614" s="64"/>
      <c r="D1614" s="64"/>
      <c r="E1614" s="64"/>
      <c r="F1614" s="66"/>
      <c r="W1614" s="20"/>
      <c r="X1614" s="64"/>
      <c r="Y1614" s="64"/>
      <c r="Z1614" s="20"/>
      <c r="AA1614" s="20"/>
      <c r="AB1614" s="20"/>
      <c r="AC1614" s="64"/>
      <c r="AD1614" s="64"/>
      <c r="AE1614" s="64"/>
      <c r="AF1614" s="20"/>
      <c r="AG1614" s="64" t="s">
        <v>6176</v>
      </c>
      <c r="AI1614" s="64"/>
      <c r="AK1614" s="64"/>
      <c r="AL1614" s="64"/>
      <c r="AM1614" s="64"/>
      <c r="AN1614" s="64"/>
      <c r="AO1614" s="64"/>
      <c r="AP1614" s="64"/>
      <c r="AQ1614" s="64"/>
      <c r="AR1614" s="64"/>
      <c r="AS1614" s="64"/>
      <c r="AT1614" s="64"/>
      <c r="AU1614" s="68"/>
      <c r="BC1614" s="64"/>
      <c r="BD1614" s="64"/>
      <c r="BE1614" s="65"/>
      <c r="BF1614" s="65"/>
      <c r="BG1614" s="65"/>
      <c r="BH1614" s="65"/>
      <c r="BI1614" s="20"/>
      <c r="BJ1614" s="20"/>
      <c r="BK1614" s="20"/>
      <c r="BL1614" s="20"/>
      <c r="BM1614" s="64"/>
      <c r="BN1614" s="65"/>
      <c r="BO1614" s="64"/>
      <c r="BP1614" s="65"/>
      <c r="BQ1614" s="64"/>
      <c r="BR1614" s="65"/>
      <c r="BS1614" s="64"/>
      <c r="BT1614" s="67"/>
      <c r="BU1614" s="64"/>
      <c r="BV1614" s="64"/>
      <c r="BW1614" s="64"/>
      <c r="BX1614" s="64"/>
      <c r="BY1614" s="64"/>
      <c r="BZ1614" s="64"/>
      <c r="CA1614" s="64"/>
      <c r="CB1614" s="64"/>
      <c r="CC1614" s="64"/>
      <c r="CD1614" s="64"/>
      <c r="CE1614" s="64"/>
      <c r="CF1614" s="64"/>
      <c r="CG1614" s="64" t="s">
        <v>5654</v>
      </c>
      <c r="CH1614" s="64"/>
      <c r="CI1614" s="64"/>
      <c r="CJ1614" s="64"/>
      <c r="CK1614"/>
      <c r="CP1614"/>
      <c r="CQ1614"/>
      <c r="CR1614"/>
      <c r="CS1614"/>
      <c r="CT1614"/>
      <c r="CU1614"/>
      <c r="CV1614"/>
      <c r="CW1614" s="64"/>
    </row>
    <row r="1615" spans="1:101" s="17" customFormat="1" x14ac:dyDescent="0.25">
      <c r="A1615" s="64"/>
      <c r="C1615" s="64"/>
      <c r="D1615" s="64"/>
      <c r="E1615" s="64"/>
      <c r="F1615" s="66"/>
      <c r="W1615" s="20"/>
      <c r="X1615" s="64"/>
      <c r="Y1615" s="64"/>
      <c r="Z1615" s="20"/>
      <c r="AA1615" s="20"/>
      <c r="AB1615" s="20"/>
      <c r="AC1615" s="64"/>
      <c r="AD1615" s="64"/>
      <c r="AE1615" s="64"/>
      <c r="AF1615" s="20"/>
      <c r="AG1615" s="64" t="s">
        <v>6179</v>
      </c>
      <c r="AI1615" s="64"/>
      <c r="AK1615" s="64"/>
      <c r="AL1615" s="64"/>
      <c r="AM1615" s="64"/>
      <c r="AN1615" s="64"/>
      <c r="AO1615" s="64"/>
      <c r="AP1615" s="64"/>
      <c r="AQ1615" s="64"/>
      <c r="AR1615" s="64"/>
      <c r="AS1615" s="64"/>
      <c r="AT1615" s="64"/>
      <c r="AU1615" s="68"/>
      <c r="BC1615" s="64"/>
      <c r="BD1615" s="64"/>
      <c r="BE1615" s="65"/>
      <c r="BF1615" s="65"/>
      <c r="BG1615" s="65"/>
      <c r="BH1615" s="65"/>
      <c r="BI1615" s="20"/>
      <c r="BJ1615" s="20"/>
      <c r="BK1615" s="20"/>
      <c r="BL1615" s="20"/>
      <c r="BM1615" s="64"/>
      <c r="BN1615" s="65"/>
      <c r="BO1615" s="64"/>
      <c r="BP1615" s="65"/>
      <c r="BQ1615" s="64"/>
      <c r="BR1615" s="65"/>
      <c r="BS1615" s="64"/>
      <c r="BT1615" s="67"/>
      <c r="BU1615" s="64"/>
      <c r="BV1615" s="64"/>
      <c r="BW1615" s="64"/>
      <c r="BX1615" s="64"/>
      <c r="BY1615" s="64"/>
      <c r="BZ1615" s="64"/>
      <c r="CA1615" s="64"/>
      <c r="CB1615" s="64"/>
      <c r="CC1615" s="64"/>
      <c r="CD1615" s="64"/>
      <c r="CE1615" s="64"/>
      <c r="CF1615" s="64"/>
      <c r="CG1615" s="64" t="s">
        <v>5654</v>
      </c>
      <c r="CH1615" s="64"/>
      <c r="CI1615" s="64"/>
      <c r="CJ1615" s="64"/>
      <c r="CK1615"/>
      <c r="CP1615"/>
      <c r="CQ1615"/>
      <c r="CR1615"/>
      <c r="CS1615"/>
      <c r="CT1615"/>
      <c r="CU1615"/>
      <c r="CV1615"/>
      <c r="CW1615" s="64"/>
    </row>
    <row r="1616" spans="1:101" s="17" customFormat="1" x14ac:dyDescent="0.25">
      <c r="A1616" s="64"/>
      <c r="C1616" s="64"/>
      <c r="D1616" s="64"/>
      <c r="E1616" s="64"/>
      <c r="F1616" s="66"/>
      <c r="W1616" s="20"/>
      <c r="X1616" s="64"/>
      <c r="Y1616" s="64"/>
      <c r="Z1616" s="20"/>
      <c r="AA1616" s="20"/>
      <c r="AB1616" s="20"/>
      <c r="AC1616" s="64"/>
      <c r="AD1616" s="64"/>
      <c r="AE1616" s="64"/>
      <c r="AF1616" s="20"/>
      <c r="AG1616" s="64" t="s">
        <v>6183</v>
      </c>
      <c r="AI1616" s="64"/>
      <c r="AK1616" s="64"/>
      <c r="AL1616" s="64"/>
      <c r="AM1616" s="64"/>
      <c r="AN1616" s="64"/>
      <c r="AO1616" s="64"/>
      <c r="AP1616" s="64"/>
      <c r="AQ1616" s="64"/>
      <c r="AR1616" s="64"/>
      <c r="AS1616" s="64"/>
      <c r="AT1616" s="64"/>
      <c r="AU1616" s="68"/>
      <c r="BC1616" s="64"/>
      <c r="BD1616" s="64"/>
      <c r="BE1616" s="65"/>
      <c r="BF1616" s="65"/>
      <c r="BG1616" s="65"/>
      <c r="BH1616" s="65"/>
      <c r="BI1616" s="20"/>
      <c r="BJ1616" s="20"/>
      <c r="BK1616" s="20"/>
      <c r="BL1616" s="20"/>
      <c r="BM1616" s="64"/>
      <c r="BN1616" s="65"/>
      <c r="BO1616" s="64"/>
      <c r="BP1616" s="65"/>
      <c r="BQ1616" s="64"/>
      <c r="BR1616" s="65"/>
      <c r="BS1616" s="64"/>
      <c r="BT1616" s="67"/>
      <c r="BU1616" s="64"/>
      <c r="BV1616" s="64"/>
      <c r="BW1616" s="64"/>
      <c r="BX1616" s="64"/>
      <c r="BY1616" s="64"/>
      <c r="BZ1616" s="64"/>
      <c r="CA1616" s="64"/>
      <c r="CB1616" s="64"/>
      <c r="CC1616" s="64"/>
      <c r="CD1616" s="64"/>
      <c r="CE1616" s="64"/>
      <c r="CF1616" s="64"/>
      <c r="CG1616" s="64" t="s">
        <v>5654</v>
      </c>
      <c r="CH1616" s="64"/>
      <c r="CI1616" s="64"/>
      <c r="CJ1616" s="64"/>
      <c r="CK1616"/>
      <c r="CP1616"/>
      <c r="CQ1616"/>
      <c r="CR1616"/>
      <c r="CS1616"/>
      <c r="CT1616"/>
      <c r="CU1616"/>
      <c r="CV1616"/>
      <c r="CW1616" s="64"/>
    </row>
    <row r="1617" spans="1:101" s="17" customFormat="1" x14ac:dyDescent="0.25">
      <c r="A1617" s="64"/>
      <c r="C1617" s="64"/>
      <c r="D1617" s="64"/>
      <c r="E1617" s="64"/>
      <c r="F1617" s="66"/>
      <c r="W1617" s="20"/>
      <c r="X1617" s="64"/>
      <c r="Y1617" s="64"/>
      <c r="Z1617" s="20"/>
      <c r="AA1617" s="20"/>
      <c r="AB1617" s="20"/>
      <c r="AC1617" s="64"/>
      <c r="AD1617" s="64"/>
      <c r="AE1617" s="64"/>
      <c r="AF1617" s="20"/>
      <c r="AG1617" s="64" t="s">
        <v>6186</v>
      </c>
      <c r="AI1617" s="64"/>
      <c r="AK1617" s="64"/>
      <c r="AL1617" s="64"/>
      <c r="AM1617" s="64"/>
      <c r="AN1617" s="64"/>
      <c r="AO1617" s="64"/>
      <c r="AP1617" s="64"/>
      <c r="AQ1617" s="64"/>
      <c r="AR1617" s="64"/>
      <c r="AS1617" s="64"/>
      <c r="AT1617" s="64"/>
      <c r="AU1617" s="68"/>
      <c r="BC1617" s="64"/>
      <c r="BD1617" s="64"/>
      <c r="BE1617" s="65"/>
      <c r="BF1617" s="65"/>
      <c r="BG1617" s="65"/>
      <c r="BH1617" s="65"/>
      <c r="BI1617" s="20"/>
      <c r="BJ1617" s="20"/>
      <c r="BK1617" s="20"/>
      <c r="BL1617" s="20"/>
      <c r="BM1617" s="64"/>
      <c r="BN1617" s="65"/>
      <c r="BO1617" s="64"/>
      <c r="BP1617" s="65"/>
      <c r="BQ1617" s="64"/>
      <c r="BR1617" s="65"/>
      <c r="BS1617" s="64"/>
      <c r="BT1617" s="67"/>
      <c r="BU1617" s="64"/>
      <c r="BV1617" s="64"/>
      <c r="BW1617" s="64"/>
      <c r="BX1617" s="64"/>
      <c r="BY1617" s="64"/>
      <c r="BZ1617" s="64"/>
      <c r="CA1617" s="64"/>
      <c r="CB1617" s="64"/>
      <c r="CC1617" s="64"/>
      <c r="CD1617" s="64"/>
      <c r="CE1617" s="64"/>
      <c r="CF1617" s="64"/>
      <c r="CG1617" s="64" t="s">
        <v>5654</v>
      </c>
      <c r="CH1617" s="64"/>
      <c r="CI1617" s="64"/>
      <c r="CJ1617" s="64"/>
      <c r="CK1617"/>
      <c r="CP1617"/>
      <c r="CQ1617"/>
      <c r="CR1617"/>
      <c r="CS1617"/>
      <c r="CT1617"/>
      <c r="CU1617"/>
      <c r="CV1617"/>
      <c r="CW1617" s="64"/>
    </row>
    <row r="1618" spans="1:101" s="17" customFormat="1" x14ac:dyDescent="0.25">
      <c r="A1618" s="64"/>
      <c r="C1618" s="64"/>
      <c r="D1618" s="64"/>
      <c r="E1618" s="64"/>
      <c r="F1618" s="66"/>
      <c r="W1618" s="20"/>
      <c r="X1618" s="64"/>
      <c r="Y1618" s="64"/>
      <c r="Z1618" s="20"/>
      <c r="AA1618" s="20"/>
      <c r="AB1618" s="20"/>
      <c r="AC1618" s="64"/>
      <c r="AD1618" s="64"/>
      <c r="AE1618" s="64"/>
      <c r="AF1618" s="20"/>
      <c r="AG1618" s="64" t="s">
        <v>6190</v>
      </c>
      <c r="AI1618" s="64"/>
      <c r="AK1618" s="64"/>
      <c r="AL1618" s="64"/>
      <c r="AM1618" s="64"/>
      <c r="AN1618" s="64"/>
      <c r="AO1618" s="64"/>
      <c r="AP1618" s="64"/>
      <c r="AQ1618" s="64"/>
      <c r="AR1618" s="64"/>
      <c r="AS1618" s="64"/>
      <c r="AT1618" s="64"/>
      <c r="AU1618" s="68"/>
      <c r="BC1618" s="64"/>
      <c r="BD1618" s="64"/>
      <c r="BE1618" s="65"/>
      <c r="BF1618" s="65"/>
      <c r="BG1618" s="65"/>
      <c r="BH1618" s="65"/>
      <c r="BI1618" s="20"/>
      <c r="BJ1618" s="20"/>
      <c r="BK1618" s="20"/>
      <c r="BL1618" s="20"/>
      <c r="BM1618" s="64"/>
      <c r="BN1618" s="65"/>
      <c r="BO1618" s="64"/>
      <c r="BP1618" s="65"/>
      <c r="BQ1618" s="64"/>
      <c r="BR1618" s="65"/>
      <c r="BS1618" s="64"/>
      <c r="BT1618" s="67"/>
      <c r="BU1618" s="64"/>
      <c r="BV1618" s="64"/>
      <c r="BW1618" s="64"/>
      <c r="BX1618" s="64"/>
      <c r="BY1618" s="64"/>
      <c r="BZ1618" s="64"/>
      <c r="CA1618" s="64"/>
      <c r="CB1618" s="64"/>
      <c r="CC1618" s="64"/>
      <c r="CD1618" s="64"/>
      <c r="CE1618" s="64"/>
      <c r="CF1618" s="64"/>
      <c r="CG1618" s="64" t="s">
        <v>5654</v>
      </c>
      <c r="CH1618" s="64"/>
      <c r="CI1618" s="64"/>
      <c r="CJ1618" s="64"/>
      <c r="CK1618"/>
      <c r="CP1618"/>
      <c r="CQ1618"/>
      <c r="CR1618"/>
      <c r="CS1618"/>
      <c r="CT1618"/>
      <c r="CU1618"/>
      <c r="CV1618"/>
      <c r="CW1618" s="64"/>
    </row>
    <row r="1619" spans="1:101" s="17" customFormat="1" x14ac:dyDescent="0.25">
      <c r="A1619" s="64"/>
      <c r="C1619" s="64"/>
      <c r="D1619" s="64"/>
      <c r="E1619" s="64"/>
      <c r="F1619" s="66"/>
      <c r="W1619" s="20"/>
      <c r="X1619" s="64"/>
      <c r="Y1619" s="64"/>
      <c r="Z1619" s="20"/>
      <c r="AA1619" s="20"/>
      <c r="AB1619" s="20"/>
      <c r="AC1619" s="64"/>
      <c r="AD1619" s="64"/>
      <c r="AE1619" s="64"/>
      <c r="AF1619" s="20"/>
      <c r="AG1619" s="64" t="s">
        <v>6193</v>
      </c>
      <c r="AI1619" s="64"/>
      <c r="AK1619" s="64"/>
      <c r="AL1619" s="64"/>
      <c r="AM1619" s="64"/>
      <c r="AN1619" s="64"/>
      <c r="AO1619" s="64"/>
      <c r="AP1619" s="64"/>
      <c r="AQ1619" s="64"/>
      <c r="AR1619" s="64"/>
      <c r="AS1619" s="64"/>
      <c r="AT1619" s="64"/>
      <c r="AU1619" s="68"/>
      <c r="BC1619" s="64"/>
      <c r="BD1619" s="64"/>
      <c r="BE1619" s="65"/>
      <c r="BF1619" s="65"/>
      <c r="BG1619" s="65"/>
      <c r="BH1619" s="65"/>
      <c r="BI1619" s="20"/>
      <c r="BJ1619" s="20"/>
      <c r="BK1619" s="20"/>
      <c r="BL1619" s="20"/>
      <c r="BM1619" s="64"/>
      <c r="BN1619" s="65"/>
      <c r="BO1619" s="64"/>
      <c r="BP1619" s="65"/>
      <c r="BQ1619" s="64"/>
      <c r="BR1619" s="65"/>
      <c r="BS1619" s="64"/>
      <c r="BT1619" s="67"/>
      <c r="BU1619" s="64"/>
      <c r="BV1619" s="64"/>
      <c r="BW1619" s="64"/>
      <c r="BX1619" s="64"/>
      <c r="BY1619" s="64"/>
      <c r="BZ1619" s="64"/>
      <c r="CA1619" s="64"/>
      <c r="CB1619" s="64"/>
      <c r="CC1619" s="64"/>
      <c r="CD1619" s="64"/>
      <c r="CE1619" s="64"/>
      <c r="CF1619" s="64"/>
      <c r="CG1619" s="64" t="s">
        <v>5654</v>
      </c>
      <c r="CH1619" s="64"/>
      <c r="CI1619" s="64"/>
      <c r="CJ1619" s="64"/>
      <c r="CK1619"/>
      <c r="CP1619"/>
      <c r="CQ1619"/>
      <c r="CR1619"/>
      <c r="CS1619"/>
      <c r="CT1619"/>
      <c r="CU1619"/>
      <c r="CV1619"/>
      <c r="CW1619" s="64"/>
    </row>
    <row r="1620" spans="1:101" s="17" customFormat="1" x14ac:dyDescent="0.25">
      <c r="A1620" s="64"/>
      <c r="C1620" s="64"/>
      <c r="D1620" s="64"/>
      <c r="E1620" s="64"/>
      <c r="F1620" s="66"/>
      <c r="W1620" s="20"/>
      <c r="X1620" s="64"/>
      <c r="Y1620" s="64"/>
      <c r="Z1620" s="20"/>
      <c r="AA1620" s="20"/>
      <c r="AB1620" s="20"/>
      <c r="AC1620" s="64"/>
      <c r="AD1620" s="64"/>
      <c r="AE1620" s="64"/>
      <c r="AF1620" s="20"/>
      <c r="AG1620" s="64" t="s">
        <v>6197</v>
      </c>
      <c r="AI1620" s="64"/>
      <c r="AK1620" s="64"/>
      <c r="AL1620" s="64"/>
      <c r="AM1620" s="64"/>
      <c r="AN1620" s="64"/>
      <c r="AO1620" s="64"/>
      <c r="AP1620" s="64"/>
      <c r="AQ1620" s="64"/>
      <c r="AR1620" s="64"/>
      <c r="AS1620" s="64"/>
      <c r="AT1620" s="64"/>
      <c r="AU1620" s="68"/>
      <c r="BC1620" s="64"/>
      <c r="BD1620" s="64"/>
      <c r="BE1620" s="65"/>
      <c r="BF1620" s="65"/>
      <c r="BG1620" s="65"/>
      <c r="BH1620" s="65"/>
      <c r="BI1620" s="20"/>
      <c r="BJ1620" s="20"/>
      <c r="BK1620" s="20"/>
      <c r="BL1620" s="20"/>
      <c r="BM1620" s="64"/>
      <c r="BN1620" s="65"/>
      <c r="BO1620" s="64"/>
      <c r="BP1620" s="65"/>
      <c r="BQ1620" s="64"/>
      <c r="BR1620" s="65"/>
      <c r="BS1620" s="64"/>
      <c r="BT1620" s="67"/>
      <c r="BU1620" s="64"/>
      <c r="BV1620" s="64"/>
      <c r="BW1620" s="64"/>
      <c r="BX1620" s="64"/>
      <c r="BY1620" s="64"/>
      <c r="BZ1620" s="64"/>
      <c r="CA1620" s="64"/>
      <c r="CB1620" s="64"/>
      <c r="CC1620" s="64"/>
      <c r="CD1620" s="64"/>
      <c r="CE1620" s="64"/>
      <c r="CF1620" s="64"/>
      <c r="CG1620" s="64" t="s">
        <v>5654</v>
      </c>
      <c r="CH1620" s="64"/>
      <c r="CI1620" s="64"/>
      <c r="CJ1620" s="64"/>
      <c r="CK1620"/>
      <c r="CP1620"/>
      <c r="CQ1620"/>
      <c r="CR1620"/>
      <c r="CS1620"/>
      <c r="CT1620"/>
      <c r="CU1620"/>
      <c r="CV1620"/>
      <c r="CW1620" s="64"/>
    </row>
    <row r="1621" spans="1:101" s="17" customFormat="1" x14ac:dyDescent="0.25">
      <c r="A1621" s="64"/>
      <c r="C1621" s="64"/>
      <c r="D1621" s="64"/>
      <c r="E1621" s="64"/>
      <c r="F1621" s="66"/>
      <c r="W1621" s="20"/>
      <c r="X1621" s="64"/>
      <c r="Y1621" s="64"/>
      <c r="Z1621" s="20"/>
      <c r="AA1621" s="20"/>
      <c r="AB1621" s="20"/>
      <c r="AC1621" s="64"/>
      <c r="AD1621" s="64"/>
      <c r="AE1621" s="64"/>
      <c r="AF1621" s="20"/>
      <c r="AG1621" s="64" t="s">
        <v>6200</v>
      </c>
      <c r="AI1621" s="64"/>
      <c r="AK1621" s="64"/>
      <c r="AL1621" s="64"/>
      <c r="AM1621" s="64"/>
      <c r="AN1621" s="64"/>
      <c r="AO1621" s="64"/>
      <c r="AP1621" s="64"/>
      <c r="AQ1621" s="64"/>
      <c r="AR1621" s="64"/>
      <c r="AS1621" s="64"/>
      <c r="AT1621" s="64"/>
      <c r="AU1621" s="68"/>
      <c r="BC1621" s="64"/>
      <c r="BD1621" s="64"/>
      <c r="BE1621" s="65"/>
      <c r="BF1621" s="65"/>
      <c r="BG1621" s="65"/>
      <c r="BH1621" s="65"/>
      <c r="BI1621" s="20"/>
      <c r="BJ1621" s="20"/>
      <c r="BK1621" s="20"/>
      <c r="BL1621" s="20"/>
      <c r="BM1621" s="64"/>
      <c r="BN1621" s="65"/>
      <c r="BO1621" s="64"/>
      <c r="BP1621" s="65"/>
      <c r="BQ1621" s="64"/>
      <c r="BR1621" s="65"/>
      <c r="BS1621" s="64"/>
      <c r="BT1621" s="67"/>
      <c r="BU1621" s="64"/>
      <c r="BV1621" s="64"/>
      <c r="BW1621" s="64"/>
      <c r="BX1621" s="64"/>
      <c r="BY1621" s="64"/>
      <c r="BZ1621" s="64"/>
      <c r="CA1621" s="64"/>
      <c r="CB1621" s="64"/>
      <c r="CC1621" s="64"/>
      <c r="CD1621" s="64"/>
      <c r="CE1621" s="64"/>
      <c r="CF1621" s="64"/>
      <c r="CG1621" s="64" t="s">
        <v>5654</v>
      </c>
      <c r="CH1621" s="64"/>
      <c r="CI1621" s="64"/>
      <c r="CJ1621" s="64"/>
      <c r="CK1621"/>
      <c r="CP1621"/>
      <c r="CQ1621"/>
      <c r="CR1621"/>
      <c r="CS1621"/>
      <c r="CT1621"/>
      <c r="CU1621"/>
      <c r="CV1621"/>
      <c r="CW1621" s="64"/>
    </row>
    <row r="1622" spans="1:101" s="17" customFormat="1" x14ac:dyDescent="0.25">
      <c r="A1622" s="64"/>
      <c r="C1622" s="64"/>
      <c r="D1622" s="64"/>
      <c r="E1622" s="64"/>
      <c r="F1622" s="66"/>
      <c r="W1622" s="20"/>
      <c r="X1622" s="64"/>
      <c r="Y1622" s="64"/>
      <c r="Z1622" s="20"/>
      <c r="AA1622" s="20"/>
      <c r="AB1622" s="20"/>
      <c r="AC1622" s="64"/>
      <c r="AD1622" s="64"/>
      <c r="AE1622" s="64"/>
      <c r="AF1622" s="20"/>
      <c r="AG1622" s="64" t="s">
        <v>6203</v>
      </c>
      <c r="AI1622" s="64"/>
      <c r="AK1622" s="64"/>
      <c r="AL1622" s="64"/>
      <c r="AM1622" s="64"/>
      <c r="AN1622" s="64"/>
      <c r="AO1622" s="64"/>
      <c r="AP1622" s="64"/>
      <c r="AQ1622" s="64"/>
      <c r="AR1622" s="64"/>
      <c r="AS1622" s="64"/>
      <c r="AT1622" s="64"/>
      <c r="AU1622" s="68"/>
      <c r="BC1622" s="64"/>
      <c r="BD1622" s="64"/>
      <c r="BE1622" s="65"/>
      <c r="BF1622" s="65"/>
      <c r="BG1622" s="65"/>
      <c r="BH1622" s="65"/>
      <c r="BI1622" s="20"/>
      <c r="BJ1622" s="20"/>
      <c r="BK1622" s="20"/>
      <c r="BL1622" s="20"/>
      <c r="BM1622" s="64"/>
      <c r="BN1622" s="65"/>
      <c r="BO1622" s="64"/>
      <c r="BP1622" s="65"/>
      <c r="BQ1622" s="64"/>
      <c r="BR1622" s="65"/>
      <c r="BS1622" s="64"/>
      <c r="BT1622" s="67"/>
      <c r="BU1622" s="64"/>
      <c r="BV1622" s="64"/>
      <c r="BW1622" s="64"/>
      <c r="BX1622" s="64"/>
      <c r="BY1622" s="64"/>
      <c r="BZ1622" s="64"/>
      <c r="CA1622" s="64"/>
      <c r="CB1622" s="64"/>
      <c r="CC1622" s="64"/>
      <c r="CD1622" s="64"/>
      <c r="CE1622" s="64"/>
      <c r="CF1622" s="64"/>
      <c r="CG1622" s="64" t="s">
        <v>5654</v>
      </c>
      <c r="CH1622" s="64"/>
      <c r="CI1622" s="64"/>
      <c r="CJ1622" s="64"/>
      <c r="CK1622"/>
      <c r="CP1622"/>
      <c r="CQ1622"/>
      <c r="CR1622"/>
      <c r="CS1622"/>
      <c r="CT1622"/>
      <c r="CU1622"/>
      <c r="CV1622"/>
      <c r="CW1622" s="64"/>
    </row>
    <row r="1623" spans="1:101" s="17" customFormat="1" x14ac:dyDescent="0.25">
      <c r="A1623" s="64"/>
      <c r="C1623" s="64"/>
      <c r="D1623" s="64"/>
      <c r="E1623" s="64"/>
      <c r="F1623" s="66"/>
      <c r="W1623" s="20"/>
      <c r="X1623" s="64"/>
      <c r="Y1623" s="64"/>
      <c r="Z1623" s="20"/>
      <c r="AA1623" s="20"/>
      <c r="AB1623" s="20"/>
      <c r="AC1623" s="64"/>
      <c r="AD1623" s="64"/>
      <c r="AE1623" s="64"/>
      <c r="AF1623" s="20"/>
      <c r="AG1623" s="64" t="s">
        <v>6206</v>
      </c>
      <c r="AI1623" s="64"/>
      <c r="AK1623" s="64"/>
      <c r="AL1623" s="64"/>
      <c r="AM1623" s="64"/>
      <c r="AN1623" s="64"/>
      <c r="AO1623" s="64"/>
      <c r="AP1623" s="64"/>
      <c r="AQ1623" s="64"/>
      <c r="AR1623" s="64"/>
      <c r="AS1623" s="64"/>
      <c r="AT1623" s="64"/>
      <c r="AU1623" s="68"/>
      <c r="BC1623" s="64"/>
      <c r="BD1623" s="64"/>
      <c r="BE1623" s="65"/>
      <c r="BF1623" s="65"/>
      <c r="BG1623" s="65"/>
      <c r="BH1623" s="65"/>
      <c r="BI1623" s="20"/>
      <c r="BJ1623" s="20"/>
      <c r="BK1623" s="20"/>
      <c r="BL1623" s="20"/>
      <c r="BM1623" s="64"/>
      <c r="BN1623" s="65"/>
      <c r="BO1623" s="64"/>
      <c r="BP1623" s="65"/>
      <c r="BQ1623" s="64"/>
      <c r="BR1623" s="65"/>
      <c r="BS1623" s="64"/>
      <c r="BT1623" s="67"/>
      <c r="BU1623" s="64"/>
      <c r="BV1623" s="64"/>
      <c r="BW1623" s="64"/>
      <c r="BX1623" s="64"/>
      <c r="BY1623" s="64"/>
      <c r="BZ1623" s="64"/>
      <c r="CA1623" s="64"/>
      <c r="CB1623" s="64"/>
      <c r="CC1623" s="64"/>
      <c r="CD1623" s="64"/>
      <c r="CE1623" s="64"/>
      <c r="CF1623" s="64"/>
      <c r="CG1623" s="64" t="s">
        <v>5654</v>
      </c>
      <c r="CH1623" s="64"/>
      <c r="CI1623" s="64"/>
      <c r="CJ1623" s="64"/>
      <c r="CK1623"/>
      <c r="CP1623"/>
      <c r="CQ1623"/>
      <c r="CR1623"/>
      <c r="CS1623"/>
      <c r="CT1623"/>
      <c r="CU1623"/>
      <c r="CV1623"/>
      <c r="CW1623" s="64"/>
    </row>
    <row r="1624" spans="1:101" s="17" customFormat="1" x14ac:dyDescent="0.25">
      <c r="A1624" s="64"/>
      <c r="C1624" s="64"/>
      <c r="D1624" s="64"/>
      <c r="E1624" s="64"/>
      <c r="F1624" s="66"/>
      <c r="W1624" s="20"/>
      <c r="X1624" s="64"/>
      <c r="Y1624" s="64"/>
      <c r="Z1624" s="20"/>
      <c r="AA1624" s="20"/>
      <c r="AB1624" s="20"/>
      <c r="AC1624" s="64"/>
      <c r="AD1624" s="64"/>
      <c r="AE1624" s="64"/>
      <c r="AF1624" s="20"/>
      <c r="AG1624" s="64" t="s">
        <v>6209</v>
      </c>
      <c r="AI1624" s="64"/>
      <c r="AK1624" s="64"/>
      <c r="AL1624" s="64"/>
      <c r="AM1624" s="64"/>
      <c r="AN1624" s="64"/>
      <c r="AO1624" s="64"/>
      <c r="AP1624" s="64"/>
      <c r="AQ1624" s="64"/>
      <c r="AR1624" s="64"/>
      <c r="AS1624" s="64"/>
      <c r="AT1624" s="64"/>
      <c r="AU1624" s="68"/>
      <c r="BC1624" s="64"/>
      <c r="BD1624" s="64"/>
      <c r="BE1624" s="65"/>
      <c r="BF1624" s="65"/>
      <c r="BG1624" s="65"/>
      <c r="BH1624" s="65"/>
      <c r="BI1624" s="20"/>
      <c r="BJ1624" s="20"/>
      <c r="BK1624" s="20"/>
      <c r="BL1624" s="20"/>
      <c r="BM1624" s="64"/>
      <c r="BN1624" s="65"/>
      <c r="BO1624" s="64"/>
      <c r="BP1624" s="65"/>
      <c r="BQ1624" s="64"/>
      <c r="BR1624" s="65"/>
      <c r="BS1624" s="64"/>
      <c r="BT1624" s="67"/>
      <c r="BU1624" s="64"/>
      <c r="BV1624" s="64"/>
      <c r="BW1624" s="64"/>
      <c r="BX1624" s="64"/>
      <c r="BY1624" s="64"/>
      <c r="BZ1624" s="64"/>
      <c r="CA1624" s="64"/>
      <c r="CB1624" s="64"/>
      <c r="CC1624" s="64"/>
      <c r="CD1624" s="64"/>
      <c r="CE1624" s="64"/>
      <c r="CF1624" s="64"/>
      <c r="CG1624" s="64" t="s">
        <v>5654</v>
      </c>
      <c r="CH1624" s="64"/>
      <c r="CI1624" s="64"/>
      <c r="CJ1624" s="64"/>
      <c r="CK1624"/>
      <c r="CP1624"/>
      <c r="CQ1624"/>
      <c r="CR1624"/>
      <c r="CS1624"/>
      <c r="CT1624"/>
      <c r="CU1624"/>
      <c r="CV1624"/>
      <c r="CW1624" s="64"/>
    </row>
    <row r="1625" spans="1:101" s="17" customFormat="1" x14ac:dyDescent="0.25">
      <c r="A1625" s="64"/>
      <c r="C1625" s="64"/>
      <c r="D1625" s="64"/>
      <c r="E1625" s="64"/>
      <c r="F1625" s="66"/>
      <c r="W1625" s="20"/>
      <c r="X1625" s="64"/>
      <c r="Y1625" s="64"/>
      <c r="Z1625" s="20"/>
      <c r="AA1625" s="20"/>
      <c r="AB1625" s="20"/>
      <c r="AC1625" s="64"/>
      <c r="AD1625" s="64"/>
      <c r="AE1625" s="64"/>
      <c r="AF1625" s="20"/>
      <c r="AG1625" s="64" t="s">
        <v>6212</v>
      </c>
      <c r="AI1625" s="64"/>
      <c r="AK1625" s="64"/>
      <c r="AL1625" s="64"/>
      <c r="AM1625" s="64"/>
      <c r="AN1625" s="64"/>
      <c r="AO1625" s="64"/>
      <c r="AP1625" s="64"/>
      <c r="AQ1625" s="64"/>
      <c r="AR1625" s="64"/>
      <c r="AS1625" s="64"/>
      <c r="AT1625" s="64"/>
      <c r="AU1625" s="68"/>
      <c r="BC1625" s="64"/>
      <c r="BD1625" s="64"/>
      <c r="BE1625" s="65"/>
      <c r="BF1625" s="65"/>
      <c r="BG1625" s="65"/>
      <c r="BH1625" s="65"/>
      <c r="BI1625" s="20"/>
      <c r="BJ1625" s="20"/>
      <c r="BK1625" s="20"/>
      <c r="BL1625" s="20"/>
      <c r="BM1625" s="64"/>
      <c r="BN1625" s="65"/>
      <c r="BO1625" s="64"/>
      <c r="BP1625" s="65"/>
      <c r="BQ1625" s="64"/>
      <c r="BR1625" s="65"/>
      <c r="BS1625" s="64"/>
      <c r="BT1625" s="67"/>
      <c r="BU1625" s="64"/>
      <c r="BV1625" s="64"/>
      <c r="BW1625" s="64"/>
      <c r="BX1625" s="64"/>
      <c r="BY1625" s="64"/>
      <c r="BZ1625" s="64"/>
      <c r="CA1625" s="64"/>
      <c r="CB1625" s="64"/>
      <c r="CC1625" s="64"/>
      <c r="CD1625" s="64"/>
      <c r="CE1625" s="64"/>
      <c r="CF1625" s="64"/>
      <c r="CG1625" s="64" t="s">
        <v>5654</v>
      </c>
      <c r="CH1625" s="64"/>
      <c r="CI1625" s="64"/>
      <c r="CJ1625" s="64"/>
      <c r="CK1625"/>
      <c r="CP1625"/>
      <c r="CQ1625"/>
      <c r="CR1625"/>
      <c r="CS1625"/>
      <c r="CT1625"/>
      <c r="CU1625"/>
      <c r="CV1625"/>
      <c r="CW1625" s="64"/>
    </row>
    <row r="1626" spans="1:101" s="17" customFormat="1" x14ac:dyDescent="0.25">
      <c r="A1626" s="64"/>
      <c r="C1626" s="64"/>
      <c r="D1626" s="64"/>
      <c r="E1626" s="64"/>
      <c r="F1626" s="66"/>
      <c r="W1626" s="20"/>
      <c r="X1626" s="64"/>
      <c r="Y1626" s="64"/>
      <c r="Z1626" s="20"/>
      <c r="AA1626" s="20"/>
      <c r="AB1626" s="20"/>
      <c r="AC1626" s="64"/>
      <c r="AD1626" s="64"/>
      <c r="AE1626" s="64"/>
      <c r="AF1626" s="20"/>
      <c r="AG1626" s="64" t="s">
        <v>6215</v>
      </c>
      <c r="AI1626" s="64"/>
      <c r="AK1626" s="64"/>
      <c r="AL1626" s="64"/>
      <c r="AM1626" s="64"/>
      <c r="AN1626" s="64"/>
      <c r="AO1626" s="64"/>
      <c r="AP1626" s="64"/>
      <c r="AQ1626" s="64"/>
      <c r="AR1626" s="64"/>
      <c r="AS1626" s="64"/>
      <c r="AT1626" s="64"/>
      <c r="AU1626" s="68"/>
      <c r="BC1626" s="64"/>
      <c r="BD1626" s="64"/>
      <c r="BE1626" s="65"/>
      <c r="BF1626" s="65"/>
      <c r="BG1626" s="65"/>
      <c r="BH1626" s="65"/>
      <c r="BI1626" s="20"/>
      <c r="BJ1626" s="20"/>
      <c r="BK1626" s="20"/>
      <c r="BL1626" s="20"/>
      <c r="BM1626" s="64"/>
      <c r="BN1626" s="65"/>
      <c r="BO1626" s="64"/>
      <c r="BP1626" s="65"/>
      <c r="BQ1626" s="64"/>
      <c r="BR1626" s="65"/>
      <c r="BS1626" s="64"/>
      <c r="BT1626" s="67"/>
      <c r="BU1626" s="64"/>
      <c r="BV1626" s="64"/>
      <c r="BW1626" s="64"/>
      <c r="BX1626" s="64"/>
      <c r="BY1626" s="64"/>
      <c r="BZ1626" s="64"/>
      <c r="CA1626" s="64"/>
      <c r="CB1626" s="64"/>
      <c r="CC1626" s="64"/>
      <c r="CD1626" s="64"/>
      <c r="CE1626" s="64"/>
      <c r="CF1626" s="64"/>
      <c r="CG1626" s="64" t="s">
        <v>5654</v>
      </c>
      <c r="CH1626" s="64"/>
      <c r="CI1626" s="64"/>
      <c r="CJ1626" s="64"/>
      <c r="CK1626"/>
      <c r="CP1626"/>
      <c r="CQ1626"/>
      <c r="CR1626"/>
      <c r="CS1626"/>
      <c r="CT1626"/>
      <c r="CU1626"/>
      <c r="CV1626"/>
      <c r="CW1626" s="64"/>
    </row>
    <row r="1627" spans="1:101" s="17" customFormat="1" x14ac:dyDescent="0.25">
      <c r="A1627" s="64"/>
      <c r="C1627" s="64"/>
      <c r="D1627" s="64"/>
      <c r="E1627" s="64"/>
      <c r="F1627" s="66"/>
      <c r="W1627" s="20"/>
      <c r="X1627" s="64"/>
      <c r="Y1627" s="64"/>
      <c r="Z1627" s="20"/>
      <c r="AA1627" s="20"/>
      <c r="AB1627" s="20"/>
      <c r="AC1627" s="64"/>
      <c r="AD1627" s="64"/>
      <c r="AE1627" s="64"/>
      <c r="AF1627" s="20"/>
      <c r="AG1627" s="64" t="s">
        <v>6218</v>
      </c>
      <c r="AI1627" s="64"/>
      <c r="AK1627" s="64"/>
      <c r="AL1627" s="64"/>
      <c r="AM1627" s="64"/>
      <c r="AN1627" s="64"/>
      <c r="AO1627" s="64"/>
      <c r="AP1627" s="64"/>
      <c r="AQ1627" s="64"/>
      <c r="AR1627" s="64"/>
      <c r="AS1627" s="64"/>
      <c r="AT1627" s="64"/>
      <c r="AU1627" s="68"/>
      <c r="BC1627" s="64"/>
      <c r="BD1627" s="64"/>
      <c r="BE1627" s="65"/>
      <c r="BF1627" s="65"/>
      <c r="BG1627" s="65"/>
      <c r="BH1627" s="65"/>
      <c r="BI1627" s="20"/>
      <c r="BJ1627" s="20"/>
      <c r="BK1627" s="20"/>
      <c r="BL1627" s="20"/>
      <c r="BM1627" s="64"/>
      <c r="BN1627" s="65"/>
      <c r="BO1627" s="64"/>
      <c r="BP1627" s="65"/>
      <c r="BQ1627" s="64"/>
      <c r="BR1627" s="65"/>
      <c r="BS1627" s="64"/>
      <c r="BT1627" s="67"/>
      <c r="BU1627" s="64"/>
      <c r="BV1627" s="64"/>
      <c r="BW1627" s="64"/>
      <c r="BX1627" s="64"/>
      <c r="BY1627" s="64"/>
      <c r="BZ1627" s="64"/>
      <c r="CA1627" s="64"/>
      <c r="CB1627" s="64"/>
      <c r="CC1627" s="64"/>
      <c r="CD1627" s="64"/>
      <c r="CE1627" s="64"/>
      <c r="CF1627" s="64"/>
      <c r="CG1627" s="64" t="s">
        <v>5654</v>
      </c>
      <c r="CH1627" s="64"/>
      <c r="CI1627" s="64"/>
      <c r="CJ1627" s="64"/>
      <c r="CK1627"/>
      <c r="CP1627"/>
      <c r="CQ1627"/>
      <c r="CR1627"/>
      <c r="CS1627"/>
      <c r="CT1627"/>
      <c r="CU1627"/>
      <c r="CV1627"/>
      <c r="CW1627" s="64"/>
    </row>
    <row r="1628" spans="1:101" s="17" customFormat="1" x14ac:dyDescent="0.25">
      <c r="A1628" s="64"/>
      <c r="C1628" s="64"/>
      <c r="D1628" s="64"/>
      <c r="E1628" s="64"/>
      <c r="F1628" s="66"/>
      <c r="W1628" s="20"/>
      <c r="X1628" s="64"/>
      <c r="Y1628" s="64"/>
      <c r="Z1628" s="20"/>
      <c r="AA1628" s="20"/>
      <c r="AB1628" s="20"/>
      <c r="AC1628" s="64"/>
      <c r="AD1628" s="64"/>
      <c r="AE1628" s="64"/>
      <c r="AF1628" s="20"/>
      <c r="AG1628" s="64" t="s">
        <v>6221</v>
      </c>
      <c r="AI1628" s="64"/>
      <c r="AK1628" s="64"/>
      <c r="AL1628" s="64"/>
      <c r="AM1628" s="64"/>
      <c r="AN1628" s="64"/>
      <c r="AO1628" s="64"/>
      <c r="AP1628" s="64"/>
      <c r="AQ1628" s="64"/>
      <c r="AR1628" s="64"/>
      <c r="AS1628" s="64"/>
      <c r="AT1628" s="64"/>
      <c r="AU1628" s="68"/>
      <c r="BC1628" s="64"/>
      <c r="BD1628" s="64"/>
      <c r="BE1628" s="65"/>
      <c r="BF1628" s="65"/>
      <c r="BG1628" s="65"/>
      <c r="BH1628" s="65"/>
      <c r="BI1628" s="20"/>
      <c r="BJ1628" s="20"/>
      <c r="BK1628" s="20"/>
      <c r="BL1628" s="20"/>
      <c r="BM1628" s="64"/>
      <c r="BN1628" s="65"/>
      <c r="BO1628" s="64"/>
      <c r="BP1628" s="65"/>
      <c r="BQ1628" s="64"/>
      <c r="BR1628" s="65"/>
      <c r="BS1628" s="64"/>
      <c r="BT1628" s="67"/>
      <c r="BU1628" s="64"/>
      <c r="BV1628" s="64"/>
      <c r="BW1628" s="64"/>
      <c r="BX1628" s="64"/>
      <c r="BY1628" s="64"/>
      <c r="BZ1628" s="64"/>
      <c r="CA1628" s="64"/>
      <c r="CB1628" s="64"/>
      <c r="CC1628" s="64"/>
      <c r="CD1628" s="64"/>
      <c r="CE1628" s="64"/>
      <c r="CF1628" s="64"/>
      <c r="CG1628" s="64" t="s">
        <v>5654</v>
      </c>
      <c r="CH1628" s="64"/>
      <c r="CI1628" s="64"/>
      <c r="CJ1628" s="64"/>
      <c r="CK1628"/>
      <c r="CP1628"/>
      <c r="CQ1628"/>
      <c r="CR1628"/>
      <c r="CS1628"/>
      <c r="CT1628"/>
      <c r="CU1628"/>
      <c r="CV1628"/>
      <c r="CW1628" s="64"/>
    </row>
    <row r="1629" spans="1:101" s="17" customFormat="1" x14ac:dyDescent="0.25">
      <c r="A1629" s="64"/>
      <c r="C1629" s="64"/>
      <c r="D1629" s="64"/>
      <c r="E1629" s="64"/>
      <c r="F1629" s="66"/>
      <c r="W1629" s="20"/>
      <c r="X1629" s="64"/>
      <c r="Y1629" s="64"/>
      <c r="Z1629" s="20"/>
      <c r="AA1629" s="20"/>
      <c r="AB1629" s="20"/>
      <c r="AC1629" s="64"/>
      <c r="AD1629" s="64"/>
      <c r="AE1629" s="64"/>
      <c r="AF1629" s="20"/>
      <c r="AG1629" s="64" t="s">
        <v>6224</v>
      </c>
      <c r="AI1629" s="64"/>
      <c r="AK1629" s="64"/>
      <c r="AL1629" s="64"/>
      <c r="AM1629" s="64"/>
      <c r="AN1629" s="64"/>
      <c r="AO1629" s="64"/>
      <c r="AP1629" s="64"/>
      <c r="AQ1629" s="64"/>
      <c r="AR1629" s="64"/>
      <c r="AS1629" s="64"/>
      <c r="AT1629" s="64"/>
      <c r="AU1629" s="68"/>
      <c r="BC1629" s="64"/>
      <c r="BD1629" s="64"/>
      <c r="BE1629" s="65"/>
      <c r="BF1629" s="65"/>
      <c r="BG1629" s="65"/>
      <c r="BH1629" s="65"/>
      <c r="BI1629" s="20"/>
      <c r="BJ1629" s="20"/>
      <c r="BK1629" s="20"/>
      <c r="BL1629" s="20"/>
      <c r="BM1629" s="64"/>
      <c r="BN1629" s="65"/>
      <c r="BO1629" s="64"/>
      <c r="BP1629" s="65"/>
      <c r="BQ1629" s="64"/>
      <c r="BR1629" s="65"/>
      <c r="BS1629" s="64"/>
      <c r="BT1629" s="67"/>
      <c r="BU1629" s="64"/>
      <c r="BV1629" s="64"/>
      <c r="BW1629" s="64"/>
      <c r="BX1629" s="64"/>
      <c r="BY1629" s="64"/>
      <c r="BZ1629" s="64"/>
      <c r="CA1629" s="64"/>
      <c r="CB1629" s="64"/>
      <c r="CC1629" s="64"/>
      <c r="CD1629" s="64"/>
      <c r="CE1629" s="64"/>
      <c r="CF1629" s="64"/>
      <c r="CG1629" s="64" t="s">
        <v>5654</v>
      </c>
      <c r="CH1629" s="64"/>
      <c r="CI1629" s="64"/>
      <c r="CJ1629" s="64"/>
      <c r="CK1629"/>
      <c r="CP1629"/>
      <c r="CQ1629"/>
      <c r="CR1629"/>
      <c r="CS1629"/>
      <c r="CT1629"/>
      <c r="CU1629"/>
      <c r="CV1629"/>
      <c r="CW1629" s="64"/>
    </row>
    <row r="1630" spans="1:101" s="17" customFormat="1" x14ac:dyDescent="0.25">
      <c r="A1630" s="64"/>
      <c r="C1630" s="64"/>
      <c r="D1630" s="64"/>
      <c r="E1630" s="64"/>
      <c r="F1630" s="66"/>
      <c r="W1630" s="20"/>
      <c r="X1630" s="64"/>
      <c r="Y1630" s="64"/>
      <c r="Z1630" s="20"/>
      <c r="AA1630" s="20"/>
      <c r="AB1630" s="20"/>
      <c r="AC1630" s="64"/>
      <c r="AD1630" s="64"/>
      <c r="AE1630" s="64"/>
      <c r="AF1630" s="20"/>
      <c r="AG1630" s="64" t="s">
        <v>6227</v>
      </c>
      <c r="AI1630" s="64"/>
      <c r="AK1630" s="64"/>
      <c r="AL1630" s="64"/>
      <c r="AM1630" s="64"/>
      <c r="AN1630" s="64"/>
      <c r="AO1630" s="64"/>
      <c r="AP1630" s="64"/>
      <c r="AQ1630" s="64"/>
      <c r="AR1630" s="64"/>
      <c r="AS1630" s="64"/>
      <c r="AT1630" s="64"/>
      <c r="AU1630" s="68"/>
      <c r="BC1630" s="64"/>
      <c r="BD1630" s="64"/>
      <c r="BE1630" s="65"/>
      <c r="BF1630" s="65"/>
      <c r="BG1630" s="65"/>
      <c r="BH1630" s="65"/>
      <c r="BI1630" s="20"/>
      <c r="BJ1630" s="20"/>
      <c r="BK1630" s="20"/>
      <c r="BL1630" s="20"/>
      <c r="BM1630" s="64"/>
      <c r="BN1630" s="65"/>
      <c r="BO1630" s="64"/>
      <c r="BP1630" s="65"/>
      <c r="BQ1630" s="64"/>
      <c r="BR1630" s="65"/>
      <c r="BS1630" s="64"/>
      <c r="BT1630" s="67"/>
      <c r="BU1630" s="64"/>
      <c r="BV1630" s="64"/>
      <c r="BW1630" s="64"/>
      <c r="BX1630" s="64"/>
      <c r="BY1630" s="64"/>
      <c r="BZ1630" s="64"/>
      <c r="CA1630" s="64"/>
      <c r="CB1630" s="64"/>
      <c r="CC1630" s="64"/>
      <c r="CD1630" s="64"/>
      <c r="CE1630" s="64"/>
      <c r="CF1630" s="64"/>
      <c r="CG1630" s="64" t="s">
        <v>5654</v>
      </c>
      <c r="CH1630" s="64"/>
      <c r="CI1630" s="64"/>
      <c r="CJ1630" s="64"/>
      <c r="CK1630"/>
      <c r="CP1630"/>
      <c r="CQ1630"/>
      <c r="CR1630"/>
      <c r="CS1630"/>
      <c r="CT1630"/>
      <c r="CU1630"/>
      <c r="CV1630"/>
      <c r="CW1630" s="64"/>
    </row>
    <row r="1631" spans="1:101" s="17" customFormat="1" x14ac:dyDescent="0.25">
      <c r="A1631" s="64"/>
      <c r="C1631" s="64"/>
      <c r="D1631" s="64"/>
      <c r="E1631" s="64"/>
      <c r="F1631" s="66"/>
      <c r="W1631" s="20"/>
      <c r="X1631" s="64"/>
      <c r="Y1631" s="64"/>
      <c r="Z1631" s="20"/>
      <c r="AA1631" s="20"/>
      <c r="AB1631" s="20"/>
      <c r="AC1631" s="64"/>
      <c r="AD1631" s="64"/>
      <c r="AE1631" s="64"/>
      <c r="AF1631" s="20"/>
      <c r="AG1631" s="64" t="s">
        <v>6230</v>
      </c>
      <c r="AI1631" s="64"/>
      <c r="AK1631" s="64"/>
      <c r="AL1631" s="64"/>
      <c r="AM1631" s="64"/>
      <c r="AN1631" s="64"/>
      <c r="AO1631" s="64"/>
      <c r="AP1631" s="64"/>
      <c r="AQ1631" s="64"/>
      <c r="AR1631" s="64"/>
      <c r="AS1631" s="64"/>
      <c r="AT1631" s="64"/>
      <c r="AU1631" s="68"/>
      <c r="BC1631" s="64"/>
      <c r="BD1631" s="64"/>
      <c r="BE1631" s="65"/>
      <c r="BF1631" s="65"/>
      <c r="BG1631" s="65"/>
      <c r="BH1631" s="65"/>
      <c r="BI1631" s="20"/>
      <c r="BJ1631" s="20"/>
      <c r="BK1631" s="20"/>
      <c r="BL1631" s="20"/>
      <c r="BM1631" s="64"/>
      <c r="BN1631" s="65"/>
      <c r="BO1631" s="64"/>
      <c r="BP1631" s="65"/>
      <c r="BQ1631" s="64"/>
      <c r="BR1631" s="65"/>
      <c r="BS1631" s="64"/>
      <c r="BT1631" s="67"/>
      <c r="BU1631" s="64"/>
      <c r="BV1631" s="64"/>
      <c r="BW1631" s="64"/>
      <c r="BX1631" s="64"/>
      <c r="BY1631" s="64"/>
      <c r="BZ1631" s="64"/>
      <c r="CA1631" s="64"/>
      <c r="CB1631" s="64"/>
      <c r="CC1631" s="64"/>
      <c r="CD1631" s="64"/>
      <c r="CE1631" s="64"/>
      <c r="CF1631" s="64"/>
      <c r="CG1631" s="64" t="s">
        <v>5654</v>
      </c>
      <c r="CH1631" s="64"/>
      <c r="CI1631" s="64"/>
      <c r="CJ1631" s="64"/>
      <c r="CK1631"/>
      <c r="CP1631"/>
      <c r="CQ1631"/>
      <c r="CR1631"/>
      <c r="CS1631"/>
      <c r="CT1631"/>
      <c r="CU1631"/>
      <c r="CV1631"/>
      <c r="CW1631" s="64"/>
    </row>
    <row r="1632" spans="1:101" s="17" customFormat="1" x14ac:dyDescent="0.25">
      <c r="A1632" s="64"/>
      <c r="C1632" s="64"/>
      <c r="D1632" s="64"/>
      <c r="E1632" s="64"/>
      <c r="F1632" s="66"/>
      <c r="W1632" s="20"/>
      <c r="X1632" s="64"/>
      <c r="Y1632" s="64"/>
      <c r="Z1632" s="20"/>
      <c r="AA1632" s="20"/>
      <c r="AB1632" s="20"/>
      <c r="AC1632" s="64"/>
      <c r="AD1632" s="64"/>
      <c r="AE1632" s="64"/>
      <c r="AF1632" s="20"/>
      <c r="AG1632" s="64" t="s">
        <v>6233</v>
      </c>
      <c r="AI1632" s="64"/>
      <c r="AK1632" s="64"/>
      <c r="AL1632" s="64"/>
      <c r="AM1632" s="64"/>
      <c r="AN1632" s="64"/>
      <c r="AO1632" s="64"/>
      <c r="AP1632" s="64"/>
      <c r="AQ1632" s="64"/>
      <c r="AR1632" s="64"/>
      <c r="AS1632" s="64"/>
      <c r="AT1632" s="64"/>
      <c r="AU1632" s="68"/>
      <c r="BC1632" s="64"/>
      <c r="BD1632" s="64"/>
      <c r="BE1632" s="65"/>
      <c r="BF1632" s="65"/>
      <c r="BG1632" s="65"/>
      <c r="BH1632" s="65"/>
      <c r="BI1632" s="20"/>
      <c r="BJ1632" s="20"/>
      <c r="BK1632" s="20"/>
      <c r="BL1632" s="20"/>
      <c r="BM1632" s="64"/>
      <c r="BN1632" s="65"/>
      <c r="BO1632" s="64"/>
      <c r="BP1632" s="65"/>
      <c r="BQ1632" s="64"/>
      <c r="BR1632" s="65"/>
      <c r="BS1632" s="64"/>
      <c r="BT1632" s="67"/>
      <c r="BU1632" s="64"/>
      <c r="BV1632" s="64"/>
      <c r="BW1632" s="64"/>
      <c r="BX1632" s="64"/>
      <c r="BY1632" s="64"/>
      <c r="BZ1632" s="64"/>
      <c r="CA1632" s="64"/>
      <c r="CB1632" s="64"/>
      <c r="CC1632" s="64"/>
      <c r="CD1632" s="64"/>
      <c r="CE1632" s="64"/>
      <c r="CF1632" s="64"/>
      <c r="CG1632" s="64" t="s">
        <v>5654</v>
      </c>
      <c r="CH1632" s="64"/>
      <c r="CI1632" s="64"/>
      <c r="CJ1632" s="64"/>
      <c r="CK1632"/>
      <c r="CP1632"/>
      <c r="CQ1632"/>
      <c r="CR1632"/>
      <c r="CS1632"/>
      <c r="CT1632"/>
      <c r="CU1632"/>
      <c r="CV1632"/>
      <c r="CW1632" s="64"/>
    </row>
    <row r="1633" spans="1:101" s="17" customFormat="1" x14ac:dyDescent="0.25">
      <c r="A1633" s="64"/>
      <c r="C1633" s="64"/>
      <c r="D1633" s="64"/>
      <c r="E1633" s="64"/>
      <c r="F1633" s="66"/>
      <c r="W1633" s="20"/>
      <c r="X1633" s="64"/>
      <c r="Y1633" s="64"/>
      <c r="Z1633" s="20"/>
      <c r="AA1633" s="20"/>
      <c r="AB1633" s="20"/>
      <c r="AC1633" s="64"/>
      <c r="AD1633" s="64"/>
      <c r="AE1633" s="64"/>
      <c r="AF1633" s="20"/>
      <c r="AG1633" s="64" t="s">
        <v>6236</v>
      </c>
      <c r="AI1633" s="64"/>
      <c r="AK1633" s="64"/>
      <c r="AL1633" s="64"/>
      <c r="AM1633" s="64"/>
      <c r="AN1633" s="64"/>
      <c r="AO1633" s="64"/>
      <c r="AP1633" s="64"/>
      <c r="AQ1633" s="64"/>
      <c r="AR1633" s="64"/>
      <c r="AS1633" s="64"/>
      <c r="AT1633" s="64"/>
      <c r="AU1633" s="68"/>
      <c r="BC1633" s="64"/>
      <c r="BD1633" s="64"/>
      <c r="BE1633" s="65"/>
      <c r="BF1633" s="65"/>
      <c r="BG1633" s="65"/>
      <c r="BH1633" s="65"/>
      <c r="BI1633" s="20"/>
      <c r="BJ1633" s="20"/>
      <c r="BK1633" s="20"/>
      <c r="BL1633" s="20"/>
      <c r="BM1633" s="64"/>
      <c r="BN1633" s="65"/>
      <c r="BO1633" s="64"/>
      <c r="BP1633" s="65"/>
      <c r="BQ1633" s="64"/>
      <c r="BR1633" s="65"/>
      <c r="BS1633" s="64"/>
      <c r="BT1633" s="67"/>
      <c r="BU1633" s="64"/>
      <c r="BV1633" s="64"/>
      <c r="BW1633" s="64"/>
      <c r="BX1633" s="64"/>
      <c r="BY1633" s="64"/>
      <c r="BZ1633" s="64"/>
      <c r="CA1633" s="64"/>
      <c r="CB1633" s="64"/>
      <c r="CC1633" s="64"/>
      <c r="CD1633" s="64"/>
      <c r="CE1633" s="64"/>
      <c r="CF1633" s="64"/>
      <c r="CG1633" s="64" t="s">
        <v>5654</v>
      </c>
      <c r="CH1633" s="64"/>
      <c r="CI1633" s="64"/>
      <c r="CJ1633" s="64"/>
      <c r="CK1633"/>
      <c r="CP1633"/>
      <c r="CQ1633"/>
      <c r="CR1633"/>
      <c r="CS1633"/>
      <c r="CT1633"/>
      <c r="CU1633"/>
      <c r="CV1633"/>
      <c r="CW1633" s="64"/>
    </row>
    <row r="1634" spans="1:101" s="17" customFormat="1" x14ac:dyDescent="0.25">
      <c r="A1634" s="64"/>
      <c r="C1634" s="64"/>
      <c r="D1634" s="64"/>
      <c r="E1634" s="64"/>
      <c r="F1634" s="66"/>
      <c r="W1634" s="20"/>
      <c r="X1634" s="64"/>
      <c r="Y1634" s="64"/>
      <c r="Z1634" s="20"/>
      <c r="AA1634" s="20"/>
      <c r="AB1634" s="20"/>
      <c r="AC1634" s="64"/>
      <c r="AD1634" s="64"/>
      <c r="AE1634" s="64"/>
      <c r="AF1634" s="20"/>
      <c r="AG1634" s="64" t="s">
        <v>6239</v>
      </c>
      <c r="AI1634" s="64"/>
      <c r="AK1634" s="64"/>
      <c r="AL1634" s="64"/>
      <c r="AM1634" s="64"/>
      <c r="AN1634" s="64"/>
      <c r="AO1634" s="64"/>
      <c r="AP1634" s="64"/>
      <c r="AQ1634" s="64"/>
      <c r="AR1634" s="64"/>
      <c r="AS1634" s="64"/>
      <c r="AT1634" s="64"/>
      <c r="AU1634" s="68"/>
      <c r="BC1634" s="64"/>
      <c r="BD1634" s="64"/>
      <c r="BE1634" s="65"/>
      <c r="BF1634" s="65"/>
      <c r="BG1634" s="65"/>
      <c r="BH1634" s="65"/>
      <c r="BI1634" s="20"/>
      <c r="BJ1634" s="20"/>
      <c r="BK1634" s="20"/>
      <c r="BL1634" s="20"/>
      <c r="BM1634" s="64"/>
      <c r="BN1634" s="65"/>
      <c r="BO1634" s="64"/>
      <c r="BP1634" s="65"/>
      <c r="BQ1634" s="64"/>
      <c r="BR1634" s="65"/>
      <c r="BS1634" s="64"/>
      <c r="BT1634" s="67"/>
      <c r="BU1634" s="64"/>
      <c r="BV1634" s="64"/>
      <c r="BW1634" s="64"/>
      <c r="BX1634" s="64"/>
      <c r="BY1634" s="64"/>
      <c r="BZ1634" s="64"/>
      <c r="CA1634" s="64"/>
      <c r="CB1634" s="64"/>
      <c r="CC1634" s="64"/>
      <c r="CD1634" s="64"/>
      <c r="CE1634" s="64"/>
      <c r="CF1634" s="64"/>
      <c r="CG1634" s="64" t="s">
        <v>5654</v>
      </c>
      <c r="CH1634" s="64"/>
      <c r="CI1634" s="64"/>
      <c r="CJ1634" s="64"/>
      <c r="CK1634"/>
      <c r="CP1634"/>
      <c r="CQ1634"/>
      <c r="CR1634"/>
      <c r="CS1634"/>
      <c r="CT1634"/>
      <c r="CU1634"/>
      <c r="CV1634"/>
      <c r="CW1634" s="64"/>
    </row>
    <row r="1635" spans="1:101" s="17" customFormat="1" x14ac:dyDescent="0.25">
      <c r="A1635" s="64"/>
      <c r="C1635" s="64"/>
      <c r="D1635" s="64"/>
      <c r="E1635" s="64"/>
      <c r="F1635" s="66"/>
      <c r="W1635" s="20"/>
      <c r="X1635" s="64"/>
      <c r="Y1635" s="64"/>
      <c r="Z1635" s="20"/>
      <c r="AA1635" s="20"/>
      <c r="AB1635" s="20"/>
      <c r="AC1635" s="64"/>
      <c r="AD1635" s="64"/>
      <c r="AE1635" s="64"/>
      <c r="AF1635" s="20"/>
      <c r="AG1635" s="64" t="s">
        <v>6242</v>
      </c>
      <c r="AI1635" s="64"/>
      <c r="AK1635" s="64"/>
      <c r="AL1635" s="64"/>
      <c r="AM1635" s="64"/>
      <c r="AN1635" s="64"/>
      <c r="AO1635" s="64"/>
      <c r="AP1635" s="64"/>
      <c r="AQ1635" s="64"/>
      <c r="AR1635" s="64"/>
      <c r="AS1635" s="64"/>
      <c r="AT1635" s="64"/>
      <c r="AU1635" s="68"/>
      <c r="BC1635" s="64"/>
      <c r="BD1635" s="64"/>
      <c r="BE1635" s="65"/>
      <c r="BF1635" s="65"/>
      <c r="BG1635" s="65"/>
      <c r="BH1635" s="65"/>
      <c r="BI1635" s="20"/>
      <c r="BJ1635" s="20"/>
      <c r="BK1635" s="20"/>
      <c r="BL1635" s="20"/>
      <c r="BM1635" s="64"/>
      <c r="BN1635" s="65"/>
      <c r="BO1635" s="64"/>
      <c r="BP1635" s="65"/>
      <c r="BQ1635" s="64"/>
      <c r="BR1635" s="65"/>
      <c r="BS1635" s="64"/>
      <c r="BT1635" s="67"/>
      <c r="BU1635" s="64"/>
      <c r="BV1635" s="64"/>
      <c r="BW1635" s="64"/>
      <c r="BX1635" s="64"/>
      <c r="BY1635" s="64"/>
      <c r="BZ1635" s="64"/>
      <c r="CA1635" s="64"/>
      <c r="CB1635" s="64"/>
      <c r="CC1635" s="64"/>
      <c r="CD1635" s="64"/>
      <c r="CE1635" s="64"/>
      <c r="CF1635" s="64"/>
      <c r="CG1635" s="64" t="s">
        <v>5654</v>
      </c>
      <c r="CH1635" s="64"/>
      <c r="CI1635" s="64"/>
      <c r="CJ1635" s="64"/>
      <c r="CK1635"/>
      <c r="CP1635"/>
      <c r="CQ1635"/>
      <c r="CR1635"/>
      <c r="CS1635"/>
      <c r="CT1635"/>
      <c r="CU1635"/>
      <c r="CV1635"/>
      <c r="CW1635" s="64"/>
    </row>
    <row r="1636" spans="1:101" s="17" customFormat="1" x14ac:dyDescent="0.25">
      <c r="A1636" s="64"/>
      <c r="C1636" s="64"/>
      <c r="D1636" s="64"/>
      <c r="E1636" s="64"/>
      <c r="F1636" s="66"/>
      <c r="W1636" s="20"/>
      <c r="X1636" s="64"/>
      <c r="Y1636" s="64"/>
      <c r="Z1636" s="20"/>
      <c r="AA1636" s="20"/>
      <c r="AB1636" s="20"/>
      <c r="AC1636" s="64"/>
      <c r="AD1636" s="64"/>
      <c r="AE1636" s="64"/>
      <c r="AF1636" s="20"/>
      <c r="AG1636" s="64" t="s">
        <v>6245</v>
      </c>
      <c r="AI1636" s="64"/>
      <c r="AK1636" s="64"/>
      <c r="AL1636" s="64"/>
      <c r="AM1636" s="64"/>
      <c r="AN1636" s="64"/>
      <c r="AO1636" s="64"/>
      <c r="AP1636" s="64"/>
      <c r="AQ1636" s="64"/>
      <c r="AR1636" s="64"/>
      <c r="AS1636" s="64"/>
      <c r="AT1636" s="64"/>
      <c r="AU1636" s="68"/>
      <c r="BC1636" s="64"/>
      <c r="BD1636" s="64"/>
      <c r="BE1636" s="65"/>
      <c r="BF1636" s="65"/>
      <c r="BG1636" s="65"/>
      <c r="BH1636" s="65"/>
      <c r="BI1636" s="20"/>
      <c r="BJ1636" s="20"/>
      <c r="BK1636" s="20"/>
      <c r="BL1636" s="20"/>
      <c r="BM1636" s="64"/>
      <c r="BN1636" s="65"/>
      <c r="BO1636" s="64"/>
      <c r="BP1636" s="65"/>
      <c r="BQ1636" s="64"/>
      <c r="BR1636" s="65"/>
      <c r="BS1636" s="64"/>
      <c r="BT1636" s="67"/>
      <c r="BU1636" s="64"/>
      <c r="BV1636" s="64"/>
      <c r="BW1636" s="64"/>
      <c r="BX1636" s="64"/>
      <c r="BY1636" s="64"/>
      <c r="BZ1636" s="64"/>
      <c r="CA1636" s="64"/>
      <c r="CB1636" s="64"/>
      <c r="CC1636" s="64"/>
      <c r="CD1636" s="64"/>
      <c r="CE1636" s="64"/>
      <c r="CF1636" s="64"/>
      <c r="CG1636" s="64" t="s">
        <v>5654</v>
      </c>
      <c r="CH1636" s="64"/>
      <c r="CI1636" s="64"/>
      <c r="CJ1636" s="64"/>
      <c r="CK1636"/>
      <c r="CP1636"/>
      <c r="CQ1636"/>
      <c r="CR1636"/>
      <c r="CS1636"/>
      <c r="CT1636"/>
      <c r="CU1636"/>
      <c r="CV1636"/>
      <c r="CW1636" s="64"/>
    </row>
    <row r="1637" spans="1:101" s="17" customFormat="1" x14ac:dyDescent="0.25">
      <c r="A1637" s="64"/>
      <c r="C1637" s="64"/>
      <c r="D1637" s="64"/>
      <c r="E1637" s="64"/>
      <c r="F1637" s="66"/>
      <c r="W1637" s="20"/>
      <c r="X1637" s="64"/>
      <c r="Y1637" s="64"/>
      <c r="Z1637" s="20"/>
      <c r="AA1637" s="20"/>
      <c r="AB1637" s="20"/>
      <c r="AC1637" s="64"/>
      <c r="AD1637" s="64"/>
      <c r="AE1637" s="64"/>
      <c r="AF1637" s="20"/>
      <c r="AG1637" s="64" t="s">
        <v>6248</v>
      </c>
      <c r="AI1637" s="64"/>
      <c r="AK1637" s="64"/>
      <c r="AL1637" s="64"/>
      <c r="AM1637" s="64"/>
      <c r="AN1637" s="64"/>
      <c r="AO1637" s="64"/>
      <c r="AP1637" s="64"/>
      <c r="AQ1637" s="64"/>
      <c r="AR1637" s="64"/>
      <c r="AS1637" s="64"/>
      <c r="AT1637" s="64"/>
      <c r="AU1637" s="68"/>
      <c r="BC1637" s="64"/>
      <c r="BD1637" s="64"/>
      <c r="BE1637" s="65"/>
      <c r="BF1637" s="65"/>
      <c r="BG1637" s="65"/>
      <c r="BH1637" s="65"/>
      <c r="BI1637" s="20"/>
      <c r="BJ1637" s="20"/>
      <c r="BK1637" s="20"/>
      <c r="BL1637" s="20"/>
      <c r="BM1637" s="64"/>
      <c r="BN1637" s="65"/>
      <c r="BO1637" s="64"/>
      <c r="BP1637" s="65"/>
      <c r="BQ1637" s="64"/>
      <c r="BR1637" s="65"/>
      <c r="BS1637" s="64"/>
      <c r="BT1637" s="67"/>
      <c r="BU1637" s="64"/>
      <c r="BV1637" s="64"/>
      <c r="BW1637" s="64"/>
      <c r="BX1637" s="64"/>
      <c r="BY1637" s="64"/>
      <c r="BZ1637" s="64"/>
      <c r="CA1637" s="64"/>
      <c r="CB1637" s="64"/>
      <c r="CC1637" s="64"/>
      <c r="CD1637" s="64"/>
      <c r="CE1637" s="64"/>
      <c r="CF1637" s="64"/>
      <c r="CG1637" s="64" t="s">
        <v>5654</v>
      </c>
      <c r="CH1637" s="64"/>
      <c r="CI1637" s="64"/>
      <c r="CJ1637" s="64"/>
      <c r="CK1637"/>
      <c r="CP1637"/>
      <c r="CQ1637"/>
      <c r="CR1637"/>
      <c r="CS1637"/>
      <c r="CT1637"/>
      <c r="CU1637"/>
      <c r="CV1637"/>
      <c r="CW1637" s="64"/>
    </row>
    <row r="1638" spans="1:101" s="17" customFormat="1" x14ac:dyDescent="0.25">
      <c r="A1638" s="64"/>
      <c r="C1638" s="64"/>
      <c r="D1638" s="64"/>
      <c r="E1638" s="64"/>
      <c r="F1638" s="66"/>
      <c r="W1638" s="20"/>
      <c r="X1638" s="64"/>
      <c r="Y1638" s="64"/>
      <c r="Z1638" s="20"/>
      <c r="AA1638" s="20"/>
      <c r="AB1638" s="20"/>
      <c r="AC1638" s="64"/>
      <c r="AD1638" s="64"/>
      <c r="AE1638" s="64"/>
      <c r="AF1638" s="20"/>
      <c r="AG1638" s="64" t="s">
        <v>6251</v>
      </c>
      <c r="AI1638" s="64"/>
      <c r="AK1638" s="64"/>
      <c r="AL1638" s="64"/>
      <c r="AM1638" s="64"/>
      <c r="AN1638" s="64"/>
      <c r="AO1638" s="64"/>
      <c r="AP1638" s="64"/>
      <c r="AQ1638" s="64"/>
      <c r="AR1638" s="64"/>
      <c r="AS1638" s="64"/>
      <c r="AT1638" s="64"/>
      <c r="AU1638" s="68"/>
      <c r="BC1638" s="64"/>
      <c r="BD1638" s="64"/>
      <c r="BE1638" s="65"/>
      <c r="BF1638" s="65"/>
      <c r="BG1638" s="65"/>
      <c r="BH1638" s="65"/>
      <c r="BI1638" s="20"/>
      <c r="BJ1638" s="20"/>
      <c r="BK1638" s="20"/>
      <c r="BL1638" s="20"/>
      <c r="BM1638" s="64"/>
      <c r="BN1638" s="65"/>
      <c r="BO1638" s="64"/>
      <c r="BP1638" s="65"/>
      <c r="BQ1638" s="64"/>
      <c r="BR1638" s="65"/>
      <c r="BS1638" s="64"/>
      <c r="BT1638" s="67"/>
      <c r="BU1638" s="64"/>
      <c r="BV1638" s="64"/>
      <c r="BW1638" s="64"/>
      <c r="BX1638" s="64"/>
      <c r="BY1638" s="64"/>
      <c r="BZ1638" s="64"/>
      <c r="CA1638" s="64"/>
      <c r="CB1638" s="64"/>
      <c r="CC1638" s="64"/>
      <c r="CD1638" s="64"/>
      <c r="CE1638" s="64"/>
      <c r="CF1638" s="64"/>
      <c r="CG1638" s="64" t="s">
        <v>5654</v>
      </c>
      <c r="CH1638" s="64"/>
      <c r="CI1638" s="64"/>
      <c r="CJ1638" s="64"/>
      <c r="CK1638"/>
      <c r="CP1638"/>
      <c r="CQ1638"/>
      <c r="CR1638"/>
      <c r="CS1638"/>
      <c r="CT1638"/>
      <c r="CU1638"/>
      <c r="CV1638"/>
      <c r="CW1638" s="64"/>
    </row>
    <row r="1639" spans="1:101" s="17" customFormat="1" x14ac:dyDescent="0.25">
      <c r="A1639" s="64"/>
      <c r="C1639" s="64"/>
      <c r="D1639" s="64"/>
      <c r="E1639" s="64"/>
      <c r="F1639" s="66"/>
      <c r="W1639" s="20"/>
      <c r="X1639" s="64"/>
      <c r="Y1639" s="64"/>
      <c r="Z1639" s="20"/>
      <c r="AA1639" s="20"/>
      <c r="AB1639" s="20"/>
      <c r="AC1639" s="64"/>
      <c r="AD1639" s="64"/>
      <c r="AE1639" s="64"/>
      <c r="AF1639" s="20"/>
      <c r="AG1639" s="64" t="s">
        <v>1793</v>
      </c>
      <c r="AI1639" s="64"/>
      <c r="AK1639" s="64"/>
      <c r="AL1639" s="64"/>
      <c r="AM1639" s="64"/>
      <c r="AN1639" s="64"/>
      <c r="AO1639" s="64"/>
      <c r="AP1639" s="64"/>
      <c r="AQ1639" s="64"/>
      <c r="AR1639" s="64"/>
      <c r="AS1639" s="64"/>
      <c r="AT1639" s="64"/>
      <c r="AU1639" s="68"/>
      <c r="BC1639" s="64"/>
      <c r="BD1639" s="64"/>
      <c r="BE1639" s="65"/>
      <c r="BF1639" s="65"/>
      <c r="BG1639" s="65"/>
      <c r="BH1639" s="65"/>
      <c r="BI1639" s="20"/>
      <c r="BJ1639" s="20"/>
      <c r="BK1639" s="20"/>
      <c r="BL1639" s="20"/>
      <c r="BM1639" s="64"/>
      <c r="BN1639" s="65"/>
      <c r="BO1639" s="64"/>
      <c r="BP1639" s="65"/>
      <c r="BQ1639" s="64"/>
      <c r="BR1639" s="65"/>
      <c r="BS1639" s="64"/>
      <c r="BT1639" s="67"/>
      <c r="BU1639" s="64"/>
      <c r="BV1639" s="64"/>
      <c r="BW1639" s="64"/>
      <c r="BX1639" s="64"/>
      <c r="BY1639" s="64"/>
      <c r="BZ1639" s="64"/>
      <c r="CA1639" s="64"/>
      <c r="CB1639" s="64"/>
      <c r="CC1639" s="64"/>
      <c r="CD1639" s="64"/>
      <c r="CE1639" s="64"/>
      <c r="CF1639" s="64"/>
      <c r="CG1639" s="64" t="s">
        <v>5654</v>
      </c>
      <c r="CH1639" s="64"/>
      <c r="CI1639" s="64"/>
      <c r="CJ1639" s="64"/>
      <c r="CK1639"/>
      <c r="CP1639"/>
      <c r="CQ1639"/>
      <c r="CR1639"/>
      <c r="CS1639"/>
      <c r="CT1639"/>
      <c r="CU1639"/>
      <c r="CV1639"/>
      <c r="CW1639" s="64"/>
    </row>
    <row r="1640" spans="1:101" s="17" customFormat="1" x14ac:dyDescent="0.25">
      <c r="A1640" s="64"/>
      <c r="C1640" s="64"/>
      <c r="D1640" s="64"/>
      <c r="E1640" s="64"/>
      <c r="F1640" s="66"/>
      <c r="W1640" s="20"/>
      <c r="X1640" s="64"/>
      <c r="Y1640" s="64"/>
      <c r="Z1640" s="20"/>
      <c r="AA1640" s="20"/>
      <c r="AB1640" s="20"/>
      <c r="AC1640" s="64"/>
      <c r="AD1640" s="64"/>
      <c r="AE1640" s="64"/>
      <c r="AF1640" s="20"/>
      <c r="AG1640" s="64" t="s">
        <v>6256</v>
      </c>
      <c r="AI1640" s="64"/>
      <c r="AK1640" s="64"/>
      <c r="AL1640" s="64"/>
      <c r="AM1640" s="64"/>
      <c r="AN1640" s="64"/>
      <c r="AO1640" s="64"/>
      <c r="AP1640" s="64"/>
      <c r="AQ1640" s="64"/>
      <c r="AR1640" s="64"/>
      <c r="AS1640" s="64"/>
      <c r="AT1640" s="64"/>
      <c r="AU1640" s="68"/>
      <c r="BC1640" s="64"/>
      <c r="BD1640" s="64"/>
      <c r="BE1640" s="65"/>
      <c r="BF1640" s="65"/>
      <c r="BG1640" s="65"/>
      <c r="BH1640" s="65"/>
      <c r="BI1640" s="20"/>
      <c r="BJ1640" s="20"/>
      <c r="BK1640" s="20"/>
      <c r="BL1640" s="20"/>
      <c r="BM1640" s="64"/>
      <c r="BN1640" s="65"/>
      <c r="BO1640" s="64"/>
      <c r="BP1640" s="65"/>
      <c r="BQ1640" s="64"/>
      <c r="BR1640" s="65"/>
      <c r="BS1640" s="64"/>
      <c r="BT1640" s="67"/>
      <c r="BU1640" s="64"/>
      <c r="BV1640" s="64"/>
      <c r="BW1640" s="64"/>
      <c r="BX1640" s="64"/>
      <c r="BY1640" s="64"/>
      <c r="BZ1640" s="64"/>
      <c r="CA1640" s="64"/>
      <c r="CB1640" s="64"/>
      <c r="CC1640" s="64"/>
      <c r="CD1640" s="64"/>
      <c r="CE1640" s="64"/>
      <c r="CF1640" s="64"/>
      <c r="CG1640" s="64" t="s">
        <v>5654</v>
      </c>
      <c r="CH1640" s="64"/>
      <c r="CI1640" s="64"/>
      <c r="CJ1640" s="64"/>
      <c r="CK1640"/>
      <c r="CP1640"/>
      <c r="CQ1640"/>
      <c r="CR1640"/>
      <c r="CS1640"/>
      <c r="CT1640"/>
      <c r="CU1640"/>
      <c r="CV1640"/>
      <c r="CW1640" s="64"/>
    </row>
    <row r="1641" spans="1:101" s="17" customFormat="1" x14ac:dyDescent="0.25">
      <c r="A1641" s="64"/>
      <c r="C1641" s="64"/>
      <c r="D1641" s="64"/>
      <c r="E1641" s="64"/>
      <c r="F1641" s="66"/>
      <c r="W1641" s="20"/>
      <c r="X1641" s="64"/>
      <c r="Y1641" s="64"/>
      <c r="Z1641" s="20"/>
      <c r="AA1641" s="20"/>
      <c r="AB1641" s="20"/>
      <c r="AC1641" s="64"/>
      <c r="AD1641" s="64"/>
      <c r="AE1641" s="64"/>
      <c r="AF1641" s="20"/>
      <c r="AG1641" s="64" t="s">
        <v>6259</v>
      </c>
      <c r="AI1641" s="64"/>
      <c r="AK1641" s="64"/>
      <c r="AL1641" s="64"/>
      <c r="AM1641" s="64"/>
      <c r="AN1641" s="64"/>
      <c r="AO1641" s="64"/>
      <c r="AP1641" s="64"/>
      <c r="AQ1641" s="64"/>
      <c r="AR1641" s="64"/>
      <c r="AS1641" s="64"/>
      <c r="AT1641" s="64"/>
      <c r="AU1641" s="68"/>
      <c r="BC1641" s="64"/>
      <c r="BD1641" s="64"/>
      <c r="BE1641" s="65"/>
      <c r="BF1641" s="65"/>
      <c r="BG1641" s="65"/>
      <c r="BH1641" s="65"/>
      <c r="BI1641" s="20"/>
      <c r="BJ1641" s="20"/>
      <c r="BK1641" s="20"/>
      <c r="BL1641" s="20"/>
      <c r="BM1641" s="64"/>
      <c r="BN1641" s="65"/>
      <c r="BO1641" s="64"/>
      <c r="BP1641" s="65"/>
      <c r="BQ1641" s="64"/>
      <c r="BR1641" s="65"/>
      <c r="BS1641" s="64"/>
      <c r="BT1641" s="67"/>
      <c r="BU1641" s="64"/>
      <c r="BV1641" s="64"/>
      <c r="BW1641" s="64"/>
      <c r="BX1641" s="64"/>
      <c r="BY1641" s="64"/>
      <c r="BZ1641" s="64"/>
      <c r="CA1641" s="64"/>
      <c r="CB1641" s="64"/>
      <c r="CC1641" s="64"/>
      <c r="CD1641" s="64"/>
      <c r="CE1641" s="64"/>
      <c r="CF1641" s="64"/>
      <c r="CG1641" s="64" t="s">
        <v>5654</v>
      </c>
      <c r="CH1641" s="64"/>
      <c r="CI1641" s="64"/>
      <c r="CJ1641" s="64"/>
      <c r="CK1641"/>
      <c r="CP1641"/>
      <c r="CQ1641"/>
      <c r="CR1641"/>
      <c r="CS1641"/>
      <c r="CT1641"/>
      <c r="CU1641"/>
      <c r="CV1641"/>
      <c r="CW1641" s="64"/>
    </row>
    <row r="1642" spans="1:101" s="17" customFormat="1" x14ac:dyDescent="0.25">
      <c r="A1642" s="64"/>
      <c r="C1642" s="64"/>
      <c r="D1642" s="64"/>
      <c r="E1642" s="64"/>
      <c r="F1642" s="66"/>
      <c r="W1642" s="20"/>
      <c r="X1642" s="64"/>
      <c r="Y1642" s="64"/>
      <c r="Z1642" s="20"/>
      <c r="AA1642" s="20"/>
      <c r="AB1642" s="20"/>
      <c r="AC1642" s="64"/>
      <c r="AD1642" s="64"/>
      <c r="AE1642" s="64"/>
      <c r="AF1642" s="20"/>
      <c r="AG1642" s="64" t="s">
        <v>6262</v>
      </c>
      <c r="AI1642" s="64"/>
      <c r="AK1642" s="64"/>
      <c r="AL1642" s="64"/>
      <c r="AM1642" s="64"/>
      <c r="AN1642" s="64"/>
      <c r="AO1642" s="64"/>
      <c r="AP1642" s="64"/>
      <c r="AQ1642" s="64"/>
      <c r="AR1642" s="64"/>
      <c r="AS1642" s="64"/>
      <c r="AT1642" s="64"/>
      <c r="AU1642" s="68"/>
      <c r="BC1642" s="64"/>
      <c r="BD1642" s="64"/>
      <c r="BE1642" s="65"/>
      <c r="BF1642" s="65"/>
      <c r="BG1642" s="65"/>
      <c r="BH1642" s="65"/>
      <c r="BI1642" s="20"/>
      <c r="BJ1642" s="20"/>
      <c r="BK1642" s="20"/>
      <c r="BL1642" s="20"/>
      <c r="BM1642" s="64"/>
      <c r="BN1642" s="65"/>
      <c r="BO1642" s="64"/>
      <c r="BP1642" s="65"/>
      <c r="BQ1642" s="64"/>
      <c r="BR1642" s="65"/>
      <c r="BS1642" s="64"/>
      <c r="BT1642" s="67"/>
      <c r="BU1642" s="64"/>
      <c r="BV1642" s="64"/>
      <c r="BW1642" s="64"/>
      <c r="BX1642" s="64"/>
      <c r="BY1642" s="64"/>
      <c r="BZ1642" s="64"/>
      <c r="CA1642" s="64"/>
      <c r="CB1642" s="64"/>
      <c r="CC1642" s="64"/>
      <c r="CD1642" s="64"/>
      <c r="CE1642" s="64"/>
      <c r="CF1642" s="64"/>
      <c r="CG1642" s="64" t="s">
        <v>5654</v>
      </c>
      <c r="CH1642" s="64"/>
      <c r="CI1642" s="64"/>
      <c r="CJ1642" s="64"/>
      <c r="CK1642"/>
      <c r="CP1642"/>
      <c r="CQ1642"/>
      <c r="CR1642"/>
      <c r="CS1642"/>
      <c r="CT1642"/>
      <c r="CU1642"/>
      <c r="CV1642"/>
      <c r="CW1642" s="64"/>
    </row>
    <row r="1643" spans="1:101" s="17" customFormat="1" x14ac:dyDescent="0.25">
      <c r="A1643" s="64"/>
      <c r="C1643" s="64"/>
      <c r="D1643" s="64"/>
      <c r="E1643" s="64"/>
      <c r="F1643" s="66"/>
      <c r="W1643" s="20"/>
      <c r="X1643" s="64"/>
      <c r="Y1643" s="64"/>
      <c r="Z1643" s="20"/>
      <c r="AA1643" s="20"/>
      <c r="AB1643" s="20"/>
      <c r="AC1643" s="64"/>
      <c r="AD1643" s="64"/>
      <c r="AE1643" s="64"/>
      <c r="AF1643" s="20"/>
      <c r="AG1643" s="64" t="s">
        <v>6265</v>
      </c>
      <c r="AI1643" s="64"/>
      <c r="AK1643" s="64"/>
      <c r="AL1643" s="64"/>
      <c r="AM1643" s="64"/>
      <c r="AN1643" s="64"/>
      <c r="AO1643" s="64"/>
      <c r="AP1643" s="64"/>
      <c r="AQ1643" s="64"/>
      <c r="AR1643" s="64"/>
      <c r="AS1643" s="64"/>
      <c r="AT1643" s="64"/>
      <c r="AU1643" s="68"/>
      <c r="BC1643" s="64"/>
      <c r="BD1643" s="64"/>
      <c r="BE1643" s="65"/>
      <c r="BF1643" s="65"/>
      <c r="BG1643" s="65"/>
      <c r="BH1643" s="65"/>
      <c r="BI1643" s="20"/>
      <c r="BJ1643" s="20"/>
      <c r="BK1643" s="20"/>
      <c r="BL1643" s="20"/>
      <c r="BM1643" s="64"/>
      <c r="BN1643" s="65"/>
      <c r="BO1643" s="64"/>
      <c r="BP1643" s="65"/>
      <c r="BQ1643" s="64"/>
      <c r="BR1643" s="65"/>
      <c r="BS1643" s="64"/>
      <c r="BT1643" s="67"/>
      <c r="BU1643" s="64"/>
      <c r="BV1643" s="64"/>
      <c r="BW1643" s="64"/>
      <c r="BX1643" s="64"/>
      <c r="BY1643" s="64"/>
      <c r="BZ1643" s="64"/>
      <c r="CA1643" s="64"/>
      <c r="CB1643" s="64"/>
      <c r="CC1643" s="64"/>
      <c r="CD1643" s="64"/>
      <c r="CE1643" s="64"/>
      <c r="CF1643" s="64"/>
      <c r="CG1643" s="64" t="s">
        <v>5654</v>
      </c>
      <c r="CH1643" s="64"/>
      <c r="CI1643" s="64"/>
      <c r="CJ1643" s="64"/>
      <c r="CK1643"/>
      <c r="CP1643"/>
      <c r="CQ1643"/>
      <c r="CR1643"/>
      <c r="CS1643"/>
      <c r="CT1643"/>
      <c r="CU1643"/>
      <c r="CV1643"/>
      <c r="CW1643" s="64"/>
    </row>
    <row r="1644" spans="1:101" s="17" customFormat="1" x14ac:dyDescent="0.25">
      <c r="A1644" s="64"/>
      <c r="C1644" s="64"/>
      <c r="D1644" s="64"/>
      <c r="E1644" s="64"/>
      <c r="F1644" s="66"/>
      <c r="W1644" s="20"/>
      <c r="X1644" s="64"/>
      <c r="Y1644" s="64"/>
      <c r="Z1644" s="20"/>
      <c r="AA1644" s="20"/>
      <c r="AB1644" s="20"/>
      <c r="AC1644" s="64"/>
      <c r="AD1644" s="64"/>
      <c r="AE1644" s="64"/>
      <c r="AF1644" s="20"/>
      <c r="AG1644" s="64" t="s">
        <v>6268</v>
      </c>
      <c r="AI1644" s="64"/>
      <c r="AK1644" s="64"/>
      <c r="AL1644" s="64"/>
      <c r="AM1644" s="64"/>
      <c r="AN1644" s="64"/>
      <c r="AO1644" s="64"/>
      <c r="AP1644" s="64"/>
      <c r="AQ1644" s="64"/>
      <c r="AR1644" s="64"/>
      <c r="AS1644" s="64"/>
      <c r="AT1644" s="64"/>
      <c r="AU1644" s="68"/>
      <c r="BC1644" s="64"/>
      <c r="BD1644" s="64"/>
      <c r="BE1644" s="65"/>
      <c r="BF1644" s="65"/>
      <c r="BG1644" s="65"/>
      <c r="BH1644" s="65"/>
      <c r="BI1644" s="20"/>
      <c r="BJ1644" s="20"/>
      <c r="BK1644" s="20"/>
      <c r="BL1644" s="20"/>
      <c r="BM1644" s="64"/>
      <c r="BN1644" s="65"/>
      <c r="BO1644" s="64"/>
      <c r="BP1644" s="65"/>
      <c r="BQ1644" s="64"/>
      <c r="BR1644" s="65"/>
      <c r="BS1644" s="64"/>
      <c r="BT1644" s="67"/>
      <c r="BU1644" s="64"/>
      <c r="BV1644" s="64"/>
      <c r="BW1644" s="64"/>
      <c r="BX1644" s="64"/>
      <c r="BY1644" s="64"/>
      <c r="BZ1644" s="64"/>
      <c r="CA1644" s="64"/>
      <c r="CB1644" s="64"/>
      <c r="CC1644" s="64"/>
      <c r="CD1644" s="64"/>
      <c r="CE1644" s="64"/>
      <c r="CF1644" s="64"/>
      <c r="CG1644" s="64" t="s">
        <v>5654</v>
      </c>
      <c r="CH1644" s="64"/>
      <c r="CI1644" s="64"/>
      <c r="CJ1644" s="64"/>
      <c r="CK1644"/>
      <c r="CP1644"/>
      <c r="CQ1644"/>
      <c r="CR1644"/>
      <c r="CS1644"/>
      <c r="CT1644"/>
      <c r="CU1644"/>
      <c r="CV1644"/>
      <c r="CW1644" s="64"/>
    </row>
    <row r="1645" spans="1:101" s="17" customFormat="1" x14ac:dyDescent="0.25">
      <c r="A1645" s="64"/>
      <c r="C1645" s="64"/>
      <c r="D1645" s="64"/>
      <c r="E1645" s="64"/>
      <c r="F1645" s="66"/>
      <c r="W1645" s="20"/>
      <c r="X1645" s="64"/>
      <c r="Y1645" s="64"/>
      <c r="Z1645" s="20"/>
      <c r="AA1645" s="20"/>
      <c r="AB1645" s="20"/>
      <c r="AC1645" s="64"/>
      <c r="AD1645" s="64"/>
      <c r="AE1645" s="64"/>
      <c r="AF1645" s="20"/>
      <c r="AG1645" s="64" t="s">
        <v>6271</v>
      </c>
      <c r="AI1645" s="64"/>
      <c r="AK1645" s="64"/>
      <c r="AL1645" s="64"/>
      <c r="AM1645" s="64"/>
      <c r="AN1645" s="64"/>
      <c r="AO1645" s="64"/>
      <c r="AP1645" s="64"/>
      <c r="AQ1645" s="64"/>
      <c r="AR1645" s="64"/>
      <c r="AS1645" s="64"/>
      <c r="AT1645" s="64"/>
      <c r="AU1645" s="68"/>
      <c r="BC1645" s="64"/>
      <c r="BD1645" s="64"/>
      <c r="BE1645" s="65"/>
      <c r="BF1645" s="65"/>
      <c r="BG1645" s="65"/>
      <c r="BH1645" s="65"/>
      <c r="BI1645" s="20"/>
      <c r="BJ1645" s="20"/>
      <c r="BK1645" s="20"/>
      <c r="BL1645" s="20"/>
      <c r="BM1645" s="64"/>
      <c r="BN1645" s="65"/>
      <c r="BO1645" s="64"/>
      <c r="BP1645" s="65"/>
      <c r="BQ1645" s="64"/>
      <c r="BR1645" s="65"/>
      <c r="BS1645" s="64"/>
      <c r="BT1645" s="67"/>
      <c r="BU1645" s="64"/>
      <c r="BV1645" s="64"/>
      <c r="BW1645" s="64"/>
      <c r="BX1645" s="64"/>
      <c r="BY1645" s="64"/>
      <c r="BZ1645" s="64"/>
      <c r="CA1645" s="64"/>
      <c r="CB1645" s="64"/>
      <c r="CC1645" s="64"/>
      <c r="CD1645" s="64"/>
      <c r="CE1645" s="64"/>
      <c r="CF1645" s="64"/>
      <c r="CG1645" s="64" t="s">
        <v>5654</v>
      </c>
      <c r="CH1645" s="64"/>
      <c r="CI1645" s="64"/>
      <c r="CJ1645" s="64"/>
      <c r="CK1645"/>
      <c r="CP1645"/>
      <c r="CQ1645"/>
      <c r="CR1645"/>
      <c r="CS1645"/>
      <c r="CT1645"/>
      <c r="CU1645"/>
      <c r="CV1645"/>
      <c r="CW1645" s="64"/>
    </row>
    <row r="1646" spans="1:101" s="17" customFormat="1" x14ac:dyDescent="0.25">
      <c r="A1646" s="64"/>
      <c r="C1646" s="64"/>
      <c r="D1646" s="64"/>
      <c r="E1646" s="64"/>
      <c r="F1646" s="66"/>
      <c r="W1646" s="20"/>
      <c r="X1646" s="64"/>
      <c r="Y1646" s="64"/>
      <c r="Z1646" s="20"/>
      <c r="AA1646" s="20"/>
      <c r="AB1646" s="20"/>
      <c r="AC1646" s="64"/>
      <c r="AD1646" s="64"/>
      <c r="AE1646" s="64"/>
      <c r="AF1646" s="20"/>
      <c r="AG1646" s="64" t="s">
        <v>6274</v>
      </c>
      <c r="AI1646" s="64"/>
      <c r="AK1646" s="64"/>
      <c r="AL1646" s="64"/>
      <c r="AM1646" s="64"/>
      <c r="AN1646" s="64"/>
      <c r="AO1646" s="64"/>
      <c r="AP1646" s="64"/>
      <c r="AQ1646" s="64"/>
      <c r="AR1646" s="64"/>
      <c r="AS1646" s="64"/>
      <c r="AT1646" s="64"/>
      <c r="AU1646" s="68"/>
      <c r="BC1646" s="64"/>
      <c r="BD1646" s="64"/>
      <c r="BE1646" s="65"/>
      <c r="BF1646" s="65"/>
      <c r="BG1646" s="65"/>
      <c r="BH1646" s="65"/>
      <c r="BI1646" s="20"/>
      <c r="BJ1646" s="20"/>
      <c r="BK1646" s="20"/>
      <c r="BL1646" s="20"/>
      <c r="BM1646" s="64"/>
      <c r="BN1646" s="65"/>
      <c r="BO1646" s="64"/>
      <c r="BP1646" s="65"/>
      <c r="BQ1646" s="64"/>
      <c r="BR1646" s="65"/>
      <c r="BS1646" s="64"/>
      <c r="BT1646" s="67"/>
      <c r="BU1646" s="64"/>
      <c r="BV1646" s="64"/>
      <c r="BW1646" s="64"/>
      <c r="BX1646" s="64"/>
      <c r="BY1646" s="64"/>
      <c r="BZ1646" s="64"/>
      <c r="CA1646" s="64"/>
      <c r="CB1646" s="64"/>
      <c r="CC1646" s="64"/>
      <c r="CD1646" s="64"/>
      <c r="CE1646" s="64"/>
      <c r="CF1646" s="64"/>
      <c r="CG1646" s="64" t="s">
        <v>5654</v>
      </c>
      <c r="CH1646" s="64"/>
      <c r="CI1646" s="64"/>
      <c r="CJ1646" s="64"/>
      <c r="CK1646"/>
      <c r="CP1646"/>
      <c r="CQ1646"/>
      <c r="CR1646"/>
      <c r="CS1646"/>
      <c r="CT1646"/>
      <c r="CU1646"/>
      <c r="CV1646"/>
      <c r="CW1646" s="64"/>
    </row>
    <row r="1647" spans="1:101" s="17" customFormat="1" x14ac:dyDescent="0.25">
      <c r="A1647" s="64"/>
      <c r="C1647" s="64"/>
      <c r="D1647" s="64"/>
      <c r="E1647" s="64"/>
      <c r="F1647" s="66"/>
      <c r="W1647" s="20"/>
      <c r="X1647" s="64"/>
      <c r="Y1647" s="64"/>
      <c r="Z1647" s="20"/>
      <c r="AA1647" s="20"/>
      <c r="AB1647" s="20"/>
      <c r="AC1647" s="64"/>
      <c r="AD1647" s="64"/>
      <c r="AE1647" s="64"/>
      <c r="AF1647" s="20"/>
      <c r="AG1647" s="64" t="s">
        <v>6277</v>
      </c>
      <c r="AI1647" s="64"/>
      <c r="AK1647" s="64"/>
      <c r="AL1647" s="64"/>
      <c r="AM1647" s="64"/>
      <c r="AN1647" s="64"/>
      <c r="AO1647" s="64"/>
      <c r="AP1647" s="64"/>
      <c r="AQ1647" s="64"/>
      <c r="AR1647" s="64"/>
      <c r="AS1647" s="64"/>
      <c r="AT1647" s="64"/>
      <c r="AU1647" s="68"/>
      <c r="BC1647" s="64"/>
      <c r="BD1647" s="64"/>
      <c r="BE1647" s="65"/>
      <c r="BF1647" s="65"/>
      <c r="BG1647" s="65"/>
      <c r="BH1647" s="65"/>
      <c r="BI1647" s="20"/>
      <c r="BJ1647" s="20"/>
      <c r="BK1647" s="20"/>
      <c r="BL1647" s="20"/>
      <c r="BM1647" s="64"/>
      <c r="BN1647" s="65"/>
      <c r="BO1647" s="64"/>
      <c r="BP1647" s="65"/>
      <c r="BQ1647" s="64"/>
      <c r="BR1647" s="65"/>
      <c r="BS1647" s="64"/>
      <c r="BT1647" s="67"/>
      <c r="BU1647" s="64"/>
      <c r="BV1647" s="64"/>
      <c r="BW1647" s="64"/>
      <c r="BX1647" s="64"/>
      <c r="BY1647" s="64"/>
      <c r="BZ1647" s="64"/>
      <c r="CA1647" s="64"/>
      <c r="CB1647" s="64"/>
      <c r="CC1647" s="64"/>
      <c r="CD1647" s="64"/>
      <c r="CE1647" s="64"/>
      <c r="CF1647" s="64"/>
      <c r="CG1647" s="64" t="s">
        <v>5654</v>
      </c>
      <c r="CH1647" s="64"/>
      <c r="CI1647" s="64"/>
      <c r="CJ1647" s="64"/>
      <c r="CK1647"/>
      <c r="CP1647"/>
      <c r="CQ1647"/>
      <c r="CR1647"/>
      <c r="CS1647"/>
      <c r="CT1647"/>
      <c r="CU1647"/>
      <c r="CV1647"/>
      <c r="CW1647" s="64"/>
    </row>
    <row r="1648" spans="1:101" s="17" customFormat="1" x14ac:dyDescent="0.25">
      <c r="A1648" s="64"/>
      <c r="C1648" s="64"/>
      <c r="D1648" s="64"/>
      <c r="E1648" s="64"/>
      <c r="F1648" s="66"/>
      <c r="W1648" s="20"/>
      <c r="X1648" s="64"/>
      <c r="Y1648" s="64"/>
      <c r="Z1648" s="20"/>
      <c r="AA1648" s="20"/>
      <c r="AB1648" s="20"/>
      <c r="AC1648" s="64"/>
      <c r="AD1648" s="64"/>
      <c r="AE1648" s="64"/>
      <c r="AF1648" s="20"/>
      <c r="AG1648" s="64" t="s">
        <v>6280</v>
      </c>
      <c r="AI1648" s="64"/>
      <c r="AK1648" s="64"/>
      <c r="AL1648" s="64"/>
      <c r="AM1648" s="64"/>
      <c r="AN1648" s="64"/>
      <c r="AO1648" s="64"/>
      <c r="AP1648" s="64"/>
      <c r="AQ1648" s="64"/>
      <c r="AR1648" s="64"/>
      <c r="AS1648" s="64"/>
      <c r="AT1648" s="64"/>
      <c r="AU1648" s="68"/>
      <c r="BC1648" s="64"/>
      <c r="BD1648" s="64"/>
      <c r="BE1648" s="65"/>
      <c r="BF1648" s="65"/>
      <c r="BG1648" s="65"/>
      <c r="BH1648" s="65"/>
      <c r="BI1648" s="20"/>
      <c r="BJ1648" s="20"/>
      <c r="BK1648" s="20"/>
      <c r="BL1648" s="20"/>
      <c r="BM1648" s="64"/>
      <c r="BN1648" s="65"/>
      <c r="BO1648" s="64"/>
      <c r="BP1648" s="65"/>
      <c r="BQ1648" s="64"/>
      <c r="BR1648" s="65"/>
      <c r="BS1648" s="64"/>
      <c r="BT1648" s="67"/>
      <c r="BU1648" s="64"/>
      <c r="BV1648" s="64"/>
      <c r="BW1648" s="64"/>
      <c r="BX1648" s="64"/>
      <c r="BY1648" s="64"/>
      <c r="BZ1648" s="64"/>
      <c r="CA1648" s="64"/>
      <c r="CB1648" s="64"/>
      <c r="CC1648" s="64"/>
      <c r="CD1648" s="64"/>
      <c r="CE1648" s="64"/>
      <c r="CF1648" s="64"/>
      <c r="CG1648" s="64" t="s">
        <v>5654</v>
      </c>
      <c r="CH1648" s="64"/>
      <c r="CI1648" s="64"/>
      <c r="CJ1648" s="64"/>
      <c r="CK1648"/>
      <c r="CP1648"/>
      <c r="CQ1648"/>
      <c r="CR1648"/>
      <c r="CS1648"/>
      <c r="CT1648"/>
      <c r="CU1648"/>
      <c r="CV1648"/>
      <c r="CW1648" s="64"/>
    </row>
    <row r="1649" spans="1:101" s="17" customFormat="1" x14ac:dyDescent="0.25">
      <c r="A1649" s="64"/>
      <c r="C1649" s="64"/>
      <c r="D1649" s="64"/>
      <c r="E1649" s="64"/>
      <c r="F1649" s="66"/>
      <c r="W1649" s="20"/>
      <c r="X1649" s="64"/>
      <c r="Y1649" s="64"/>
      <c r="Z1649" s="20"/>
      <c r="AA1649" s="20"/>
      <c r="AB1649" s="20"/>
      <c r="AC1649" s="64"/>
      <c r="AD1649" s="64"/>
      <c r="AE1649" s="64"/>
      <c r="AF1649" s="20"/>
      <c r="AG1649" s="64" t="s">
        <v>6283</v>
      </c>
      <c r="AI1649" s="64"/>
      <c r="AK1649" s="64"/>
      <c r="AL1649" s="64"/>
      <c r="AM1649" s="64"/>
      <c r="AN1649" s="64"/>
      <c r="AO1649" s="64"/>
      <c r="AP1649" s="64"/>
      <c r="AQ1649" s="64"/>
      <c r="AR1649" s="64"/>
      <c r="AS1649" s="64"/>
      <c r="AT1649" s="64"/>
      <c r="AU1649" s="68"/>
      <c r="BC1649" s="64"/>
      <c r="BD1649" s="64"/>
      <c r="BE1649" s="65"/>
      <c r="BF1649" s="65"/>
      <c r="BG1649" s="65"/>
      <c r="BH1649" s="65"/>
      <c r="BI1649" s="20"/>
      <c r="BJ1649" s="20"/>
      <c r="BK1649" s="20"/>
      <c r="BL1649" s="20"/>
      <c r="BM1649" s="64"/>
      <c r="BN1649" s="65"/>
      <c r="BO1649" s="64"/>
      <c r="BP1649" s="65"/>
      <c r="BQ1649" s="64"/>
      <c r="BR1649" s="65"/>
      <c r="BS1649" s="64"/>
      <c r="BT1649" s="67"/>
      <c r="BU1649" s="64"/>
      <c r="BV1649" s="64"/>
      <c r="BW1649" s="64"/>
      <c r="BX1649" s="64"/>
      <c r="BY1649" s="64"/>
      <c r="BZ1649" s="64"/>
      <c r="CA1649" s="64"/>
      <c r="CB1649" s="64"/>
      <c r="CC1649" s="64"/>
      <c r="CD1649" s="64"/>
      <c r="CE1649" s="64"/>
      <c r="CF1649" s="64"/>
      <c r="CG1649" s="64" t="s">
        <v>5654</v>
      </c>
      <c r="CH1649" s="64"/>
      <c r="CI1649" s="64"/>
      <c r="CJ1649" s="64"/>
      <c r="CK1649"/>
      <c r="CP1649"/>
      <c r="CQ1649"/>
      <c r="CR1649"/>
      <c r="CS1649"/>
      <c r="CT1649"/>
      <c r="CU1649"/>
      <c r="CV1649"/>
      <c r="CW1649" s="64"/>
    </row>
    <row r="1650" spans="1:101" s="17" customFormat="1" x14ac:dyDescent="0.25">
      <c r="A1650" s="64"/>
      <c r="C1650" s="64"/>
      <c r="D1650" s="64"/>
      <c r="E1650" s="64"/>
      <c r="F1650" s="66"/>
      <c r="W1650" s="20"/>
      <c r="X1650" s="64"/>
      <c r="Y1650" s="64"/>
      <c r="Z1650" s="20"/>
      <c r="AA1650" s="20"/>
      <c r="AB1650" s="20"/>
      <c r="AC1650" s="64"/>
      <c r="AD1650" s="64"/>
      <c r="AE1650" s="64"/>
      <c r="AF1650" s="20"/>
      <c r="AG1650" s="64" t="s">
        <v>6286</v>
      </c>
      <c r="AI1650" s="64"/>
      <c r="AK1650" s="64"/>
      <c r="AL1650" s="64"/>
      <c r="AM1650" s="64"/>
      <c r="AN1650" s="64"/>
      <c r="AO1650" s="64"/>
      <c r="AP1650" s="64"/>
      <c r="AQ1650" s="64"/>
      <c r="AR1650" s="64"/>
      <c r="AS1650" s="64"/>
      <c r="AT1650" s="64"/>
      <c r="AU1650" s="68"/>
      <c r="BC1650" s="64"/>
      <c r="BD1650" s="64"/>
      <c r="BE1650" s="65"/>
      <c r="BF1650" s="65"/>
      <c r="BG1650" s="65"/>
      <c r="BH1650" s="65"/>
      <c r="BI1650" s="20"/>
      <c r="BJ1650" s="20"/>
      <c r="BK1650" s="20"/>
      <c r="BL1650" s="20"/>
      <c r="BM1650" s="64"/>
      <c r="BN1650" s="65"/>
      <c r="BO1650" s="64"/>
      <c r="BP1650" s="65"/>
      <c r="BQ1650" s="64"/>
      <c r="BR1650" s="65"/>
      <c r="BS1650" s="64"/>
      <c r="BT1650" s="67"/>
      <c r="BU1650" s="64"/>
      <c r="BV1650" s="64"/>
      <c r="BW1650" s="64"/>
      <c r="BX1650" s="64"/>
      <c r="BY1650" s="64"/>
      <c r="BZ1650" s="64"/>
      <c r="CA1650" s="64"/>
      <c r="CB1650" s="64"/>
      <c r="CC1650" s="64"/>
      <c r="CD1650" s="64"/>
      <c r="CE1650" s="64"/>
      <c r="CF1650" s="64"/>
      <c r="CG1650" s="64" t="s">
        <v>5654</v>
      </c>
      <c r="CH1650" s="64"/>
      <c r="CI1650" s="64"/>
      <c r="CJ1650" s="64"/>
      <c r="CK1650"/>
      <c r="CP1650"/>
      <c r="CQ1650"/>
      <c r="CR1650"/>
      <c r="CS1650"/>
      <c r="CT1650"/>
      <c r="CU1650"/>
      <c r="CV1650"/>
      <c r="CW1650" s="64"/>
    </row>
    <row r="1651" spans="1:101" s="17" customFormat="1" x14ac:dyDescent="0.25">
      <c r="A1651" s="64"/>
      <c r="C1651" s="64"/>
      <c r="D1651" s="64"/>
      <c r="E1651" s="64"/>
      <c r="F1651" s="66"/>
      <c r="W1651" s="20"/>
      <c r="X1651" s="64"/>
      <c r="Y1651" s="64"/>
      <c r="Z1651" s="20"/>
      <c r="AA1651" s="20"/>
      <c r="AB1651" s="20"/>
      <c r="AC1651" s="64"/>
      <c r="AD1651" s="64"/>
      <c r="AE1651" s="64"/>
      <c r="AF1651" s="20"/>
      <c r="AG1651" s="64" t="s">
        <v>6289</v>
      </c>
      <c r="AI1651" s="64"/>
      <c r="AK1651" s="64"/>
      <c r="AL1651" s="64"/>
      <c r="AM1651" s="64"/>
      <c r="AN1651" s="64"/>
      <c r="AO1651" s="64"/>
      <c r="AP1651" s="64"/>
      <c r="AQ1651" s="64"/>
      <c r="AR1651" s="64"/>
      <c r="AS1651" s="64"/>
      <c r="AT1651" s="64"/>
      <c r="AU1651" s="68"/>
      <c r="BC1651" s="64"/>
      <c r="BD1651" s="64"/>
      <c r="BE1651" s="65"/>
      <c r="BF1651" s="65"/>
      <c r="BG1651" s="65"/>
      <c r="BH1651" s="65"/>
      <c r="BI1651" s="20"/>
      <c r="BJ1651" s="20"/>
      <c r="BK1651" s="20"/>
      <c r="BL1651" s="20"/>
      <c r="BM1651" s="64"/>
      <c r="BN1651" s="65"/>
      <c r="BO1651" s="64"/>
      <c r="BP1651" s="65"/>
      <c r="BQ1651" s="64"/>
      <c r="BR1651" s="65"/>
      <c r="BS1651" s="64"/>
      <c r="BT1651" s="67"/>
      <c r="BU1651" s="64"/>
      <c r="BV1651" s="64"/>
      <c r="BW1651" s="64"/>
      <c r="BX1651" s="64"/>
      <c r="BY1651" s="64"/>
      <c r="BZ1651" s="64"/>
      <c r="CA1651" s="64"/>
      <c r="CB1651" s="64"/>
      <c r="CC1651" s="64"/>
      <c r="CD1651" s="64"/>
      <c r="CE1651" s="64"/>
      <c r="CF1651" s="64"/>
      <c r="CG1651" s="64" t="s">
        <v>5654</v>
      </c>
      <c r="CH1651" s="64"/>
      <c r="CI1651" s="64"/>
      <c r="CJ1651" s="64"/>
      <c r="CK1651"/>
      <c r="CP1651"/>
      <c r="CQ1651"/>
      <c r="CR1651"/>
      <c r="CS1651"/>
      <c r="CT1651"/>
      <c r="CU1651"/>
      <c r="CV1651"/>
      <c r="CW1651" s="64"/>
    </row>
    <row r="1652" spans="1:101" s="17" customFormat="1" x14ac:dyDescent="0.25">
      <c r="A1652" s="64"/>
      <c r="C1652" s="64"/>
      <c r="D1652" s="64"/>
      <c r="E1652" s="64"/>
      <c r="F1652" s="66"/>
      <c r="W1652" s="20"/>
      <c r="X1652" s="64"/>
      <c r="Y1652" s="64"/>
      <c r="Z1652" s="20"/>
      <c r="AA1652" s="20"/>
      <c r="AB1652" s="20"/>
      <c r="AC1652" s="64"/>
      <c r="AD1652" s="64"/>
      <c r="AE1652" s="64"/>
      <c r="AF1652" s="20"/>
      <c r="AG1652" s="64" t="s">
        <v>6102</v>
      </c>
      <c r="AI1652" s="64"/>
      <c r="AK1652" s="64"/>
      <c r="AL1652" s="64"/>
      <c r="AM1652" s="64"/>
      <c r="AN1652" s="64"/>
      <c r="AO1652" s="64"/>
      <c r="AP1652" s="64"/>
      <c r="AQ1652" s="64"/>
      <c r="AR1652" s="64"/>
      <c r="AS1652" s="64"/>
      <c r="AT1652" s="64"/>
      <c r="AU1652" s="68"/>
      <c r="BC1652" s="64"/>
      <c r="BD1652" s="64"/>
      <c r="BE1652" s="65"/>
      <c r="BF1652" s="65"/>
      <c r="BG1652" s="65"/>
      <c r="BH1652" s="65"/>
      <c r="BI1652" s="20"/>
      <c r="BJ1652" s="20"/>
      <c r="BK1652" s="20"/>
      <c r="BL1652" s="20"/>
      <c r="BM1652" s="64"/>
      <c r="BN1652" s="65"/>
      <c r="BO1652" s="64"/>
      <c r="BP1652" s="65"/>
      <c r="BQ1652" s="64"/>
      <c r="BR1652" s="65"/>
      <c r="BS1652" s="64"/>
      <c r="BT1652" s="67"/>
      <c r="BU1652" s="64"/>
      <c r="BV1652" s="64"/>
      <c r="BW1652" s="64"/>
      <c r="BX1652" s="64"/>
      <c r="BY1652" s="64"/>
      <c r="BZ1652" s="64"/>
      <c r="CA1652" s="64"/>
      <c r="CB1652" s="64"/>
      <c r="CC1652" s="64"/>
      <c r="CD1652" s="64"/>
      <c r="CE1652" s="64"/>
      <c r="CF1652" s="64"/>
      <c r="CG1652" s="64" t="s">
        <v>5654</v>
      </c>
      <c r="CH1652" s="64"/>
      <c r="CI1652" s="64"/>
      <c r="CJ1652" s="64"/>
      <c r="CK1652"/>
      <c r="CP1652"/>
      <c r="CQ1652"/>
      <c r="CR1652"/>
      <c r="CS1652"/>
      <c r="CT1652"/>
      <c r="CU1652"/>
      <c r="CV1652"/>
      <c r="CW1652" s="64"/>
    </row>
    <row r="1653" spans="1:101" s="17" customFormat="1" x14ac:dyDescent="0.25">
      <c r="A1653" s="64"/>
      <c r="C1653" s="64"/>
      <c r="D1653" s="64"/>
      <c r="E1653" s="64"/>
      <c r="F1653" s="66"/>
      <c r="W1653" s="20"/>
      <c r="X1653" s="64"/>
      <c r="Y1653" s="64"/>
      <c r="Z1653" s="20"/>
      <c r="AA1653" s="20"/>
      <c r="AB1653" s="20"/>
      <c r="AC1653" s="64"/>
      <c r="AD1653" s="64"/>
      <c r="AE1653" s="64"/>
      <c r="AF1653" s="20"/>
      <c r="AG1653" s="64" t="s">
        <v>6294</v>
      </c>
      <c r="AI1653" s="64"/>
      <c r="AK1653" s="64"/>
      <c r="AL1653" s="64"/>
      <c r="AM1653" s="64"/>
      <c r="AN1653" s="64"/>
      <c r="AO1653" s="64"/>
      <c r="AP1653" s="64"/>
      <c r="AQ1653" s="64"/>
      <c r="AR1653" s="64"/>
      <c r="AS1653" s="64"/>
      <c r="AT1653" s="64"/>
      <c r="AU1653" s="68"/>
      <c r="BC1653" s="64"/>
      <c r="BD1653" s="64"/>
      <c r="BE1653" s="65"/>
      <c r="BF1653" s="65"/>
      <c r="BG1653" s="65"/>
      <c r="BH1653" s="65"/>
      <c r="BI1653" s="20"/>
      <c r="BJ1653" s="20"/>
      <c r="BK1653" s="20"/>
      <c r="BL1653" s="20"/>
      <c r="BM1653" s="64"/>
      <c r="BN1653" s="65"/>
      <c r="BO1653" s="64"/>
      <c r="BP1653" s="65"/>
      <c r="BQ1653" s="64"/>
      <c r="BR1653" s="65"/>
      <c r="BS1653" s="64"/>
      <c r="BT1653" s="67"/>
      <c r="BU1653" s="64"/>
      <c r="BV1653" s="64"/>
      <c r="BW1653" s="64"/>
      <c r="BX1653" s="64"/>
      <c r="BY1653" s="64"/>
      <c r="BZ1653" s="64"/>
      <c r="CA1653" s="64"/>
      <c r="CB1653" s="64"/>
      <c r="CC1653" s="64"/>
      <c r="CD1653" s="64"/>
      <c r="CE1653" s="64"/>
      <c r="CF1653" s="64"/>
      <c r="CG1653" s="64" t="s">
        <v>5654</v>
      </c>
      <c r="CH1653" s="64"/>
      <c r="CI1653" s="64"/>
      <c r="CJ1653" s="64"/>
      <c r="CK1653"/>
      <c r="CP1653"/>
      <c r="CQ1653"/>
      <c r="CR1653"/>
      <c r="CS1653"/>
      <c r="CT1653"/>
      <c r="CU1653"/>
      <c r="CV1653"/>
      <c r="CW1653" s="64"/>
    </row>
    <row r="1654" spans="1:101" s="17" customFormat="1" x14ac:dyDescent="0.25">
      <c r="A1654" s="64"/>
      <c r="C1654" s="64"/>
      <c r="D1654" s="64"/>
      <c r="E1654" s="64"/>
      <c r="F1654" s="66"/>
      <c r="W1654" s="20"/>
      <c r="X1654" s="64"/>
      <c r="Y1654" s="64"/>
      <c r="Z1654" s="20"/>
      <c r="AA1654" s="20"/>
      <c r="AB1654" s="20"/>
      <c r="AC1654" s="64"/>
      <c r="AD1654" s="64"/>
      <c r="AE1654" s="64"/>
      <c r="AF1654" s="20"/>
      <c r="AG1654" s="64" t="s">
        <v>6297</v>
      </c>
      <c r="AI1654" s="64"/>
      <c r="AK1654" s="64"/>
      <c r="AL1654" s="64"/>
      <c r="AM1654" s="64"/>
      <c r="AN1654" s="64"/>
      <c r="AO1654" s="64"/>
      <c r="AP1654" s="64"/>
      <c r="AQ1654" s="64"/>
      <c r="AR1654" s="64"/>
      <c r="AS1654" s="64"/>
      <c r="AT1654" s="64"/>
      <c r="AU1654" s="68"/>
      <c r="BC1654" s="64"/>
      <c r="BD1654" s="64"/>
      <c r="BE1654" s="65"/>
      <c r="BF1654" s="65"/>
      <c r="BG1654" s="65"/>
      <c r="BH1654" s="65"/>
      <c r="BI1654" s="20"/>
      <c r="BJ1654" s="20"/>
      <c r="BK1654" s="20"/>
      <c r="BL1654" s="20"/>
      <c r="BM1654" s="64"/>
      <c r="BN1654" s="65"/>
      <c r="BO1654" s="64"/>
      <c r="BP1654" s="65"/>
      <c r="BQ1654" s="64"/>
      <c r="BR1654" s="65"/>
      <c r="BS1654" s="64"/>
      <c r="BT1654" s="67"/>
      <c r="BU1654" s="64"/>
      <c r="BV1654" s="64"/>
      <c r="BW1654" s="64"/>
      <c r="BX1654" s="64"/>
      <c r="BY1654" s="64"/>
      <c r="BZ1654" s="64"/>
      <c r="CA1654" s="64"/>
      <c r="CB1654" s="64"/>
      <c r="CC1654" s="64"/>
      <c r="CD1654" s="64"/>
      <c r="CE1654" s="64"/>
      <c r="CF1654" s="64"/>
      <c r="CG1654" s="64" t="s">
        <v>5654</v>
      </c>
      <c r="CH1654" s="64"/>
      <c r="CI1654" s="64"/>
      <c r="CJ1654" s="64"/>
      <c r="CK1654"/>
      <c r="CP1654"/>
      <c r="CQ1654"/>
      <c r="CR1654"/>
      <c r="CS1654"/>
      <c r="CT1654"/>
      <c r="CU1654"/>
      <c r="CV1654"/>
      <c r="CW1654" s="64"/>
    </row>
    <row r="1655" spans="1:101" s="17" customFormat="1" x14ac:dyDescent="0.25">
      <c r="A1655" s="64"/>
      <c r="C1655" s="64"/>
      <c r="D1655" s="64"/>
      <c r="E1655" s="64"/>
      <c r="F1655" s="66"/>
      <c r="W1655" s="20"/>
      <c r="X1655" s="64"/>
      <c r="Y1655" s="64"/>
      <c r="Z1655" s="20"/>
      <c r="AA1655" s="20"/>
      <c r="AB1655" s="20"/>
      <c r="AC1655" s="64"/>
      <c r="AD1655" s="64"/>
      <c r="AE1655" s="64"/>
      <c r="AF1655" s="20"/>
      <c r="AG1655" s="64" t="s">
        <v>6300</v>
      </c>
      <c r="AI1655" s="64"/>
      <c r="AK1655" s="64"/>
      <c r="AL1655" s="64"/>
      <c r="AM1655" s="64"/>
      <c r="AN1655" s="64"/>
      <c r="AO1655" s="64"/>
      <c r="AP1655" s="64"/>
      <c r="AQ1655" s="64"/>
      <c r="AR1655" s="64"/>
      <c r="AS1655" s="64"/>
      <c r="AT1655" s="64"/>
      <c r="AU1655" s="68"/>
      <c r="BC1655" s="64"/>
      <c r="BD1655" s="64"/>
      <c r="BE1655" s="65"/>
      <c r="BF1655" s="65"/>
      <c r="BG1655" s="65"/>
      <c r="BH1655" s="65"/>
      <c r="BI1655" s="20"/>
      <c r="BJ1655" s="20"/>
      <c r="BK1655" s="20"/>
      <c r="BL1655" s="20"/>
      <c r="BM1655" s="64"/>
      <c r="BN1655" s="65"/>
      <c r="BO1655" s="64"/>
      <c r="BP1655" s="65"/>
      <c r="BQ1655" s="64"/>
      <c r="BR1655" s="65"/>
      <c r="BS1655" s="64"/>
      <c r="BT1655" s="67"/>
      <c r="BU1655" s="64"/>
      <c r="BV1655" s="64"/>
      <c r="BW1655" s="64"/>
      <c r="BX1655" s="64"/>
      <c r="BY1655" s="64"/>
      <c r="BZ1655" s="64"/>
      <c r="CA1655" s="64"/>
      <c r="CB1655" s="64"/>
      <c r="CC1655" s="64"/>
      <c r="CD1655" s="64"/>
      <c r="CE1655" s="64"/>
      <c r="CF1655" s="64"/>
      <c r="CG1655" s="64" t="s">
        <v>5654</v>
      </c>
      <c r="CH1655" s="64"/>
      <c r="CI1655" s="64"/>
      <c r="CJ1655" s="64"/>
      <c r="CK1655"/>
      <c r="CP1655"/>
      <c r="CQ1655"/>
      <c r="CR1655"/>
      <c r="CS1655"/>
      <c r="CT1655"/>
      <c r="CU1655"/>
      <c r="CV1655"/>
      <c r="CW1655" s="64"/>
    </row>
    <row r="1656" spans="1:101" s="17" customFormat="1" x14ac:dyDescent="0.25">
      <c r="A1656" s="64"/>
      <c r="C1656" s="64"/>
      <c r="D1656" s="64"/>
      <c r="E1656" s="64"/>
      <c r="F1656" s="66"/>
      <c r="W1656" s="20"/>
      <c r="X1656" s="64"/>
      <c r="Y1656" s="64"/>
      <c r="Z1656" s="20"/>
      <c r="AA1656" s="20"/>
      <c r="AB1656" s="20"/>
      <c r="AC1656" s="64"/>
      <c r="AD1656" s="64"/>
      <c r="AE1656" s="64"/>
      <c r="AF1656" s="20"/>
      <c r="AG1656" s="64" t="s">
        <v>6303</v>
      </c>
      <c r="AI1656" s="64"/>
      <c r="AK1656" s="64"/>
      <c r="AL1656" s="64"/>
      <c r="AM1656" s="64"/>
      <c r="AN1656" s="64"/>
      <c r="AO1656" s="64"/>
      <c r="AP1656" s="64"/>
      <c r="AQ1656" s="64"/>
      <c r="AR1656" s="64"/>
      <c r="AS1656" s="64"/>
      <c r="AT1656" s="64"/>
      <c r="AU1656" s="68"/>
      <c r="BC1656" s="64"/>
      <c r="BD1656" s="64"/>
      <c r="BE1656" s="65"/>
      <c r="BF1656" s="65"/>
      <c r="BG1656" s="65"/>
      <c r="BH1656" s="65"/>
      <c r="BI1656" s="20"/>
      <c r="BJ1656" s="20"/>
      <c r="BK1656" s="20"/>
      <c r="BL1656" s="20"/>
      <c r="BM1656" s="64"/>
      <c r="BN1656" s="65"/>
      <c r="BO1656" s="64"/>
      <c r="BP1656" s="65"/>
      <c r="BQ1656" s="64"/>
      <c r="BR1656" s="65"/>
      <c r="BS1656" s="64"/>
      <c r="BT1656" s="67"/>
      <c r="BU1656" s="64"/>
      <c r="BV1656" s="64"/>
      <c r="BW1656" s="64"/>
      <c r="BX1656" s="64"/>
      <c r="BY1656" s="64"/>
      <c r="BZ1656" s="64"/>
      <c r="CA1656" s="64"/>
      <c r="CB1656" s="64"/>
      <c r="CC1656" s="64"/>
      <c r="CD1656" s="64"/>
      <c r="CE1656" s="64"/>
      <c r="CF1656" s="64"/>
      <c r="CG1656" s="64" t="s">
        <v>5654</v>
      </c>
      <c r="CH1656" s="64"/>
      <c r="CI1656" s="64"/>
      <c r="CJ1656" s="64"/>
      <c r="CK1656"/>
      <c r="CP1656"/>
      <c r="CQ1656"/>
      <c r="CR1656"/>
      <c r="CS1656"/>
      <c r="CT1656"/>
      <c r="CU1656"/>
      <c r="CV1656"/>
      <c r="CW1656" s="64"/>
    </row>
    <row r="1657" spans="1:101" s="17" customFormat="1" x14ac:dyDescent="0.25">
      <c r="A1657" s="64"/>
      <c r="C1657" s="64"/>
      <c r="D1657" s="64"/>
      <c r="E1657" s="64"/>
      <c r="F1657" s="66"/>
      <c r="W1657" s="20"/>
      <c r="X1657" s="64"/>
      <c r="Y1657" s="64"/>
      <c r="Z1657" s="20"/>
      <c r="AA1657" s="20"/>
      <c r="AB1657" s="20"/>
      <c r="AC1657" s="64"/>
      <c r="AD1657" s="64"/>
      <c r="AE1657" s="64"/>
      <c r="AF1657" s="20"/>
      <c r="AG1657" s="64" t="s">
        <v>6306</v>
      </c>
      <c r="AI1657" s="64"/>
      <c r="AK1657" s="64"/>
      <c r="AL1657" s="64"/>
      <c r="AM1657" s="64"/>
      <c r="AN1657" s="64"/>
      <c r="AO1657" s="64"/>
      <c r="AP1657" s="64"/>
      <c r="AQ1657" s="64"/>
      <c r="AR1657" s="64"/>
      <c r="AS1657" s="64"/>
      <c r="AT1657" s="64"/>
      <c r="AU1657" s="68"/>
      <c r="BC1657" s="64"/>
      <c r="BD1657" s="64"/>
      <c r="BE1657" s="65"/>
      <c r="BF1657" s="65"/>
      <c r="BG1657" s="65"/>
      <c r="BH1657" s="65"/>
      <c r="BI1657" s="20"/>
      <c r="BJ1657" s="20"/>
      <c r="BK1657" s="20"/>
      <c r="BL1657" s="20"/>
      <c r="BM1657" s="64"/>
      <c r="BN1657" s="65"/>
      <c r="BO1657" s="64"/>
      <c r="BP1657" s="65"/>
      <c r="BQ1657" s="64"/>
      <c r="BR1657" s="65"/>
      <c r="BS1657" s="64"/>
      <c r="BT1657" s="67"/>
      <c r="BU1657" s="64"/>
      <c r="BV1657" s="64"/>
      <c r="BW1657" s="64"/>
      <c r="BX1657" s="64"/>
      <c r="BY1657" s="64"/>
      <c r="BZ1657" s="64"/>
      <c r="CA1657" s="64"/>
      <c r="CB1657" s="64"/>
      <c r="CC1657" s="64"/>
      <c r="CD1657" s="64"/>
      <c r="CE1657" s="64"/>
      <c r="CF1657" s="64"/>
      <c r="CG1657" s="64" t="s">
        <v>5654</v>
      </c>
      <c r="CH1657" s="64"/>
      <c r="CI1657" s="64"/>
      <c r="CJ1657" s="64"/>
      <c r="CK1657"/>
      <c r="CP1657"/>
      <c r="CQ1657"/>
      <c r="CR1657"/>
      <c r="CS1657"/>
      <c r="CT1657"/>
      <c r="CU1657"/>
      <c r="CV1657"/>
      <c r="CW1657" s="64"/>
    </row>
    <row r="1658" spans="1:101" s="17" customFormat="1" x14ac:dyDescent="0.25">
      <c r="A1658" s="64"/>
      <c r="C1658" s="64"/>
      <c r="D1658" s="64"/>
      <c r="E1658" s="64"/>
      <c r="F1658" s="66"/>
      <c r="W1658" s="20"/>
      <c r="X1658" s="64"/>
      <c r="Y1658" s="64"/>
      <c r="Z1658" s="20"/>
      <c r="AA1658" s="20"/>
      <c r="AB1658" s="20"/>
      <c r="AC1658" s="64"/>
      <c r="AD1658" s="64"/>
      <c r="AE1658" s="64"/>
      <c r="AF1658" s="20"/>
      <c r="AG1658" s="64" t="s">
        <v>6310</v>
      </c>
      <c r="AI1658" s="64"/>
      <c r="AK1658" s="64"/>
      <c r="AL1658" s="64"/>
      <c r="AM1658" s="64"/>
      <c r="AN1658" s="64"/>
      <c r="AO1658" s="64"/>
      <c r="AP1658" s="64"/>
      <c r="AQ1658" s="64"/>
      <c r="AR1658" s="64"/>
      <c r="AS1658" s="64"/>
      <c r="AT1658" s="64"/>
      <c r="AU1658" s="68"/>
      <c r="BC1658" s="64"/>
      <c r="BD1658" s="64"/>
      <c r="BE1658" s="65"/>
      <c r="BF1658" s="65"/>
      <c r="BG1658" s="65"/>
      <c r="BH1658" s="65"/>
      <c r="BI1658" s="20"/>
      <c r="BJ1658" s="20"/>
      <c r="BK1658" s="20"/>
      <c r="BL1658" s="20"/>
      <c r="BM1658" s="64"/>
      <c r="BN1658" s="65"/>
      <c r="BO1658" s="64"/>
      <c r="BP1658" s="65"/>
      <c r="BQ1658" s="64"/>
      <c r="BR1658" s="65"/>
      <c r="BS1658" s="64"/>
      <c r="BT1658" s="67"/>
      <c r="BU1658" s="64"/>
      <c r="BV1658" s="64"/>
      <c r="BW1658" s="64"/>
      <c r="BX1658" s="64"/>
      <c r="BY1658" s="64"/>
      <c r="BZ1658" s="64"/>
      <c r="CA1658" s="64"/>
      <c r="CB1658" s="64"/>
      <c r="CC1658" s="64"/>
      <c r="CD1658" s="64"/>
      <c r="CE1658" s="64"/>
      <c r="CF1658" s="64"/>
      <c r="CG1658" s="64" t="s">
        <v>5654</v>
      </c>
      <c r="CH1658" s="64"/>
      <c r="CI1658" s="64"/>
      <c r="CJ1658" s="64"/>
      <c r="CK1658"/>
      <c r="CP1658"/>
      <c r="CQ1658"/>
      <c r="CR1658"/>
      <c r="CS1658"/>
      <c r="CT1658"/>
      <c r="CU1658"/>
      <c r="CV1658"/>
      <c r="CW1658" s="64"/>
    </row>
    <row r="1659" spans="1:101" s="17" customFormat="1" x14ac:dyDescent="0.25">
      <c r="A1659" s="64"/>
      <c r="C1659" s="64"/>
      <c r="D1659" s="64"/>
      <c r="E1659" s="64"/>
      <c r="F1659" s="66"/>
      <c r="W1659" s="20"/>
      <c r="X1659" s="64"/>
      <c r="Y1659" s="64"/>
      <c r="Z1659" s="20"/>
      <c r="AA1659" s="20"/>
      <c r="AB1659" s="20"/>
      <c r="AC1659" s="64"/>
      <c r="AD1659" s="64"/>
      <c r="AE1659" s="64"/>
      <c r="AF1659" s="20"/>
      <c r="AG1659" s="64" t="s">
        <v>6313</v>
      </c>
      <c r="AI1659" s="64"/>
      <c r="AK1659" s="64"/>
      <c r="AL1659" s="64"/>
      <c r="AM1659" s="64"/>
      <c r="AN1659" s="64"/>
      <c r="AO1659" s="64"/>
      <c r="AP1659" s="64"/>
      <c r="AQ1659" s="64"/>
      <c r="AR1659" s="64"/>
      <c r="AS1659" s="64"/>
      <c r="AT1659" s="64"/>
      <c r="AU1659" s="68"/>
      <c r="BC1659" s="64"/>
      <c r="BD1659" s="64"/>
      <c r="BE1659" s="65"/>
      <c r="BF1659" s="65"/>
      <c r="BG1659" s="65"/>
      <c r="BH1659" s="65"/>
      <c r="BI1659" s="20"/>
      <c r="BJ1659" s="20"/>
      <c r="BK1659" s="20"/>
      <c r="BL1659" s="20"/>
      <c r="BM1659" s="64"/>
      <c r="BN1659" s="65"/>
      <c r="BO1659" s="64"/>
      <c r="BP1659" s="65"/>
      <c r="BQ1659" s="64"/>
      <c r="BR1659" s="65"/>
      <c r="BS1659" s="64"/>
      <c r="BT1659" s="67"/>
      <c r="BU1659" s="64"/>
      <c r="BV1659" s="64"/>
      <c r="BW1659" s="64"/>
      <c r="BX1659" s="64"/>
      <c r="BY1659" s="64"/>
      <c r="BZ1659" s="64"/>
      <c r="CA1659" s="64"/>
      <c r="CB1659" s="64"/>
      <c r="CC1659" s="64"/>
      <c r="CD1659" s="64"/>
      <c r="CE1659" s="64"/>
      <c r="CF1659" s="64"/>
      <c r="CG1659" s="64" t="s">
        <v>5654</v>
      </c>
      <c r="CH1659" s="64"/>
      <c r="CI1659" s="64"/>
      <c r="CJ1659" s="64"/>
      <c r="CK1659"/>
      <c r="CP1659"/>
      <c r="CQ1659"/>
      <c r="CR1659"/>
      <c r="CS1659"/>
      <c r="CT1659"/>
      <c r="CU1659"/>
      <c r="CV1659"/>
      <c r="CW1659" s="64"/>
    </row>
    <row r="1660" spans="1:101" s="17" customFormat="1" x14ac:dyDescent="0.25">
      <c r="A1660" s="64"/>
      <c r="C1660" s="64"/>
      <c r="D1660" s="64"/>
      <c r="E1660" s="64"/>
      <c r="F1660" s="66"/>
      <c r="W1660" s="20"/>
      <c r="X1660" s="64"/>
      <c r="Y1660" s="64"/>
      <c r="Z1660" s="20"/>
      <c r="AA1660" s="20"/>
      <c r="AB1660" s="20"/>
      <c r="AC1660" s="64"/>
      <c r="AD1660" s="64"/>
      <c r="AE1660" s="64"/>
      <c r="AF1660" s="20"/>
      <c r="AG1660" s="64" t="s">
        <v>6316</v>
      </c>
      <c r="AI1660" s="64"/>
      <c r="AK1660" s="64"/>
      <c r="AL1660" s="64"/>
      <c r="AM1660" s="64"/>
      <c r="AN1660" s="64"/>
      <c r="AO1660" s="64"/>
      <c r="AP1660" s="64"/>
      <c r="AQ1660" s="64"/>
      <c r="AR1660" s="64"/>
      <c r="AS1660" s="64"/>
      <c r="AT1660" s="64"/>
      <c r="AU1660" s="68"/>
      <c r="BC1660" s="64"/>
      <c r="BD1660" s="64"/>
      <c r="BE1660" s="65"/>
      <c r="BF1660" s="65"/>
      <c r="BG1660" s="65"/>
      <c r="BH1660" s="65"/>
      <c r="BI1660" s="20"/>
      <c r="BJ1660" s="20"/>
      <c r="BK1660" s="20"/>
      <c r="BL1660" s="20"/>
      <c r="BM1660" s="64"/>
      <c r="BN1660" s="65"/>
      <c r="BO1660" s="64"/>
      <c r="BP1660" s="65"/>
      <c r="BQ1660" s="64"/>
      <c r="BR1660" s="65"/>
      <c r="BS1660" s="64"/>
      <c r="BT1660" s="67"/>
      <c r="BU1660" s="64"/>
      <c r="BV1660" s="64"/>
      <c r="BW1660" s="64"/>
      <c r="BX1660" s="64"/>
      <c r="BY1660" s="64"/>
      <c r="BZ1660" s="64"/>
      <c r="CA1660" s="64"/>
      <c r="CB1660" s="64"/>
      <c r="CC1660" s="64"/>
      <c r="CD1660" s="64"/>
      <c r="CE1660" s="64"/>
      <c r="CF1660" s="64"/>
      <c r="CG1660" s="64" t="s">
        <v>5654</v>
      </c>
      <c r="CH1660" s="64"/>
      <c r="CI1660" s="64"/>
      <c r="CJ1660" s="64"/>
      <c r="CK1660"/>
      <c r="CP1660"/>
      <c r="CQ1660"/>
      <c r="CR1660"/>
      <c r="CS1660"/>
      <c r="CT1660"/>
      <c r="CU1660"/>
      <c r="CV1660"/>
      <c r="CW1660" s="64"/>
    </row>
    <row r="1661" spans="1:101" s="17" customFormat="1" x14ac:dyDescent="0.25">
      <c r="A1661" s="64"/>
      <c r="C1661" s="64"/>
      <c r="D1661" s="64"/>
      <c r="E1661" s="64"/>
      <c r="F1661" s="66"/>
      <c r="W1661" s="20"/>
      <c r="X1661" s="64"/>
      <c r="Y1661" s="64"/>
      <c r="Z1661" s="20"/>
      <c r="AA1661" s="20"/>
      <c r="AB1661" s="20"/>
      <c r="AC1661" s="64"/>
      <c r="AD1661" s="64"/>
      <c r="AE1661" s="64"/>
      <c r="AF1661" s="20"/>
      <c r="AG1661" s="64" t="s">
        <v>6319</v>
      </c>
      <c r="AI1661" s="64"/>
      <c r="AK1661" s="64"/>
      <c r="AL1661" s="64"/>
      <c r="AM1661" s="64"/>
      <c r="AN1661" s="64"/>
      <c r="AO1661" s="64"/>
      <c r="AP1661" s="64"/>
      <c r="AQ1661" s="64"/>
      <c r="AR1661" s="64"/>
      <c r="AS1661" s="64"/>
      <c r="AT1661" s="64"/>
      <c r="AU1661" s="68"/>
      <c r="BC1661" s="64"/>
      <c r="BD1661" s="64"/>
      <c r="BE1661" s="65"/>
      <c r="BF1661" s="65"/>
      <c r="BG1661" s="65"/>
      <c r="BH1661" s="65"/>
      <c r="BI1661" s="20"/>
      <c r="BJ1661" s="20"/>
      <c r="BK1661" s="20"/>
      <c r="BL1661" s="20"/>
      <c r="BM1661" s="64"/>
      <c r="BN1661" s="65"/>
      <c r="BO1661" s="64"/>
      <c r="BP1661" s="65"/>
      <c r="BQ1661" s="64"/>
      <c r="BR1661" s="65"/>
      <c r="BS1661" s="64"/>
      <c r="BT1661" s="67"/>
      <c r="BU1661" s="64"/>
      <c r="BV1661" s="64"/>
      <c r="BW1661" s="64"/>
      <c r="BX1661" s="64"/>
      <c r="BY1661" s="64"/>
      <c r="BZ1661" s="64"/>
      <c r="CA1661" s="64"/>
      <c r="CB1661" s="64"/>
      <c r="CC1661" s="64"/>
      <c r="CD1661" s="64"/>
      <c r="CE1661" s="64"/>
      <c r="CF1661" s="64"/>
      <c r="CG1661" s="64" t="s">
        <v>5654</v>
      </c>
      <c r="CH1661" s="64"/>
      <c r="CI1661" s="64"/>
      <c r="CJ1661" s="64"/>
      <c r="CK1661"/>
      <c r="CP1661"/>
      <c r="CQ1661"/>
      <c r="CR1661"/>
      <c r="CS1661"/>
      <c r="CT1661"/>
      <c r="CU1661"/>
      <c r="CV1661"/>
      <c r="CW1661" s="64"/>
    </row>
    <row r="1662" spans="1:101" s="17" customFormat="1" x14ac:dyDescent="0.25">
      <c r="A1662" s="64"/>
      <c r="C1662" s="64"/>
      <c r="D1662" s="64"/>
      <c r="E1662" s="64"/>
      <c r="F1662" s="66"/>
      <c r="W1662" s="20"/>
      <c r="X1662" s="64"/>
      <c r="Y1662" s="64"/>
      <c r="Z1662" s="20"/>
      <c r="AA1662" s="20"/>
      <c r="AB1662" s="20"/>
      <c r="AC1662" s="64"/>
      <c r="AD1662" s="64"/>
      <c r="AE1662" s="64"/>
      <c r="AF1662" s="20"/>
      <c r="AG1662" s="64" t="s">
        <v>6322</v>
      </c>
      <c r="AI1662" s="64"/>
      <c r="AK1662" s="64"/>
      <c r="AL1662" s="64"/>
      <c r="AM1662" s="64"/>
      <c r="AN1662" s="64"/>
      <c r="AO1662" s="64"/>
      <c r="AP1662" s="64"/>
      <c r="AQ1662" s="64"/>
      <c r="AR1662" s="64"/>
      <c r="AS1662" s="64"/>
      <c r="AT1662" s="64"/>
      <c r="AU1662" s="68"/>
      <c r="BC1662" s="64"/>
      <c r="BD1662" s="64"/>
      <c r="BE1662" s="65"/>
      <c r="BF1662" s="65"/>
      <c r="BG1662" s="65"/>
      <c r="BH1662" s="65"/>
      <c r="BI1662" s="20"/>
      <c r="BJ1662" s="20"/>
      <c r="BK1662" s="20"/>
      <c r="BL1662" s="20"/>
      <c r="BM1662" s="64"/>
      <c r="BN1662" s="65"/>
      <c r="BO1662" s="64"/>
      <c r="BP1662" s="65"/>
      <c r="BQ1662" s="64"/>
      <c r="BR1662" s="65"/>
      <c r="BS1662" s="64"/>
      <c r="BT1662" s="67"/>
      <c r="BU1662" s="64"/>
      <c r="BV1662" s="64"/>
      <c r="BW1662" s="64"/>
      <c r="BX1662" s="64"/>
      <c r="BY1662" s="64"/>
      <c r="BZ1662" s="64"/>
      <c r="CA1662" s="64"/>
      <c r="CB1662" s="64"/>
      <c r="CC1662" s="64"/>
      <c r="CD1662" s="64"/>
      <c r="CE1662" s="64"/>
      <c r="CF1662" s="64"/>
      <c r="CG1662" s="64" t="s">
        <v>5654</v>
      </c>
      <c r="CH1662" s="64"/>
      <c r="CI1662" s="64"/>
      <c r="CJ1662" s="64"/>
      <c r="CK1662"/>
      <c r="CP1662"/>
      <c r="CQ1662"/>
      <c r="CR1662"/>
      <c r="CS1662"/>
      <c r="CT1662"/>
      <c r="CU1662"/>
      <c r="CV1662"/>
      <c r="CW1662" s="64"/>
    </row>
    <row r="1663" spans="1:101" s="17" customFormat="1" x14ac:dyDescent="0.25">
      <c r="A1663" s="64"/>
      <c r="C1663" s="64"/>
      <c r="D1663" s="64"/>
      <c r="E1663" s="64"/>
      <c r="F1663" s="66"/>
      <c r="W1663" s="20"/>
      <c r="X1663" s="64"/>
      <c r="Y1663" s="64"/>
      <c r="Z1663" s="20"/>
      <c r="AA1663" s="20"/>
      <c r="AB1663" s="20"/>
      <c r="AC1663" s="64"/>
      <c r="AD1663" s="64"/>
      <c r="AE1663" s="64"/>
      <c r="AF1663" s="20"/>
      <c r="AG1663" s="64" t="s">
        <v>6325</v>
      </c>
      <c r="AI1663" s="64"/>
      <c r="AK1663" s="64"/>
      <c r="AL1663" s="64"/>
      <c r="AM1663" s="64"/>
      <c r="AN1663" s="64"/>
      <c r="AO1663" s="64"/>
      <c r="AP1663" s="64"/>
      <c r="AQ1663" s="64"/>
      <c r="AR1663" s="64"/>
      <c r="AS1663" s="64"/>
      <c r="AT1663" s="64"/>
      <c r="AU1663" s="68"/>
      <c r="BC1663" s="64"/>
      <c r="BD1663" s="64"/>
      <c r="BE1663" s="65"/>
      <c r="BF1663" s="65"/>
      <c r="BG1663" s="65"/>
      <c r="BH1663" s="65"/>
      <c r="BI1663" s="20"/>
      <c r="BJ1663" s="20"/>
      <c r="BK1663" s="20"/>
      <c r="BL1663" s="20"/>
      <c r="BM1663" s="64"/>
      <c r="BN1663" s="65"/>
      <c r="BO1663" s="64"/>
      <c r="BP1663" s="65"/>
      <c r="BQ1663" s="64"/>
      <c r="BR1663" s="65"/>
      <c r="BS1663" s="64"/>
      <c r="BT1663" s="67"/>
      <c r="BU1663" s="64"/>
      <c r="BV1663" s="64"/>
      <c r="BW1663" s="64"/>
      <c r="BX1663" s="64"/>
      <c r="BY1663" s="64"/>
      <c r="BZ1663" s="64"/>
      <c r="CA1663" s="64"/>
      <c r="CB1663" s="64"/>
      <c r="CC1663" s="64"/>
      <c r="CD1663" s="64"/>
      <c r="CE1663" s="64"/>
      <c r="CF1663" s="64"/>
      <c r="CG1663" s="64" t="s">
        <v>5654</v>
      </c>
      <c r="CH1663" s="64"/>
      <c r="CI1663" s="64"/>
      <c r="CJ1663" s="64"/>
      <c r="CK1663"/>
      <c r="CP1663"/>
      <c r="CQ1663"/>
      <c r="CR1663"/>
      <c r="CS1663"/>
      <c r="CT1663"/>
      <c r="CU1663"/>
      <c r="CV1663"/>
      <c r="CW1663" s="64"/>
    </row>
    <row r="1664" spans="1:101" s="17" customFormat="1" x14ac:dyDescent="0.25">
      <c r="A1664" s="64"/>
      <c r="C1664" s="64"/>
      <c r="D1664" s="64"/>
      <c r="E1664" s="64"/>
      <c r="F1664" s="66"/>
      <c r="W1664" s="20"/>
      <c r="X1664" s="64"/>
      <c r="Y1664" s="64"/>
      <c r="Z1664" s="20"/>
      <c r="AA1664" s="20"/>
      <c r="AB1664" s="20"/>
      <c r="AC1664" s="64"/>
      <c r="AD1664" s="64"/>
      <c r="AE1664" s="64"/>
      <c r="AF1664" s="20"/>
      <c r="AG1664" s="64" t="s">
        <v>6329</v>
      </c>
      <c r="AI1664" s="64"/>
      <c r="AK1664" s="64"/>
      <c r="AL1664" s="64"/>
      <c r="AM1664" s="64"/>
      <c r="AN1664" s="64"/>
      <c r="AO1664" s="64"/>
      <c r="AP1664" s="64"/>
      <c r="AQ1664" s="64"/>
      <c r="AR1664" s="64"/>
      <c r="AS1664" s="64"/>
      <c r="AT1664" s="64"/>
      <c r="AU1664" s="68"/>
      <c r="BC1664" s="64"/>
      <c r="BD1664" s="64"/>
      <c r="BE1664" s="65"/>
      <c r="BF1664" s="65"/>
      <c r="BG1664" s="65"/>
      <c r="BH1664" s="65"/>
      <c r="BI1664" s="20"/>
      <c r="BJ1664" s="20"/>
      <c r="BK1664" s="20"/>
      <c r="BL1664" s="20"/>
      <c r="BM1664" s="64"/>
      <c r="BN1664" s="65"/>
      <c r="BO1664" s="64"/>
      <c r="BP1664" s="65"/>
      <c r="BQ1664" s="64"/>
      <c r="BR1664" s="65"/>
      <c r="BS1664" s="64"/>
      <c r="BT1664" s="67"/>
      <c r="BU1664" s="64"/>
      <c r="BV1664" s="64"/>
      <c r="BW1664" s="64"/>
      <c r="BX1664" s="64"/>
      <c r="BY1664" s="64"/>
      <c r="BZ1664" s="64"/>
      <c r="CA1664" s="64"/>
      <c r="CB1664" s="64"/>
      <c r="CC1664" s="64"/>
      <c r="CD1664" s="64"/>
      <c r="CE1664" s="64"/>
      <c r="CF1664" s="64"/>
      <c r="CG1664" s="64" t="s">
        <v>5654</v>
      </c>
      <c r="CH1664" s="64"/>
      <c r="CI1664" s="64"/>
      <c r="CJ1664" s="64"/>
      <c r="CK1664"/>
      <c r="CP1664"/>
      <c r="CQ1664"/>
      <c r="CR1664"/>
      <c r="CS1664"/>
      <c r="CT1664"/>
      <c r="CU1664"/>
      <c r="CV1664"/>
      <c r="CW1664" s="64"/>
    </row>
    <row r="1665" spans="1:101" s="17" customFormat="1" x14ac:dyDescent="0.25">
      <c r="A1665" s="64"/>
      <c r="C1665" s="64"/>
      <c r="D1665" s="64"/>
      <c r="E1665" s="64"/>
      <c r="F1665" s="66"/>
      <c r="W1665" s="20"/>
      <c r="X1665" s="64"/>
      <c r="Y1665" s="64"/>
      <c r="Z1665" s="20"/>
      <c r="AA1665" s="20"/>
      <c r="AB1665" s="20"/>
      <c r="AC1665" s="64"/>
      <c r="AD1665" s="64"/>
      <c r="AE1665" s="64"/>
      <c r="AF1665" s="20"/>
      <c r="AG1665" s="64" t="s">
        <v>6332</v>
      </c>
      <c r="AI1665" s="64"/>
      <c r="AK1665" s="64"/>
      <c r="AL1665" s="64"/>
      <c r="AM1665" s="64"/>
      <c r="AN1665" s="64"/>
      <c r="AO1665" s="64"/>
      <c r="AP1665" s="64"/>
      <c r="AQ1665" s="64"/>
      <c r="AR1665" s="64"/>
      <c r="AS1665" s="64"/>
      <c r="AT1665" s="64"/>
      <c r="AU1665" s="68"/>
      <c r="BC1665" s="64"/>
      <c r="BD1665" s="64"/>
      <c r="BE1665" s="65"/>
      <c r="BF1665" s="65"/>
      <c r="BG1665" s="65"/>
      <c r="BH1665" s="65"/>
      <c r="BI1665" s="20"/>
      <c r="BJ1665" s="20"/>
      <c r="BK1665" s="20"/>
      <c r="BL1665" s="20"/>
      <c r="BM1665" s="64"/>
      <c r="BN1665" s="65"/>
      <c r="BO1665" s="64"/>
      <c r="BP1665" s="65"/>
      <c r="BQ1665" s="64"/>
      <c r="BR1665" s="65"/>
      <c r="BS1665" s="64"/>
      <c r="BT1665" s="67"/>
      <c r="BU1665" s="64"/>
      <c r="BV1665" s="64"/>
      <c r="BW1665" s="64"/>
      <c r="BX1665" s="64"/>
      <c r="BY1665" s="64"/>
      <c r="BZ1665" s="64"/>
      <c r="CA1665" s="64"/>
      <c r="CB1665" s="64"/>
      <c r="CC1665" s="64"/>
      <c r="CD1665" s="64"/>
      <c r="CE1665" s="64"/>
      <c r="CF1665" s="64"/>
      <c r="CG1665" s="64" t="s">
        <v>5654</v>
      </c>
      <c r="CH1665" s="64"/>
      <c r="CI1665" s="64"/>
      <c r="CJ1665" s="64"/>
      <c r="CK1665"/>
      <c r="CP1665"/>
      <c r="CQ1665"/>
      <c r="CR1665"/>
      <c r="CS1665"/>
      <c r="CT1665"/>
      <c r="CU1665"/>
      <c r="CV1665"/>
      <c r="CW1665" s="64"/>
    </row>
    <row r="1666" spans="1:101" s="17" customFormat="1" x14ac:dyDescent="0.25">
      <c r="A1666" s="64"/>
      <c r="C1666" s="64"/>
      <c r="D1666" s="64"/>
      <c r="E1666" s="64"/>
      <c r="F1666" s="66"/>
      <c r="W1666" s="20"/>
      <c r="X1666" s="64"/>
      <c r="Y1666" s="64"/>
      <c r="Z1666" s="20"/>
      <c r="AA1666" s="20"/>
      <c r="AB1666" s="20"/>
      <c r="AC1666" s="64"/>
      <c r="AD1666" s="64"/>
      <c r="AE1666" s="64"/>
      <c r="AF1666" s="20"/>
      <c r="AG1666" s="64" t="s">
        <v>6335</v>
      </c>
      <c r="AI1666" s="64"/>
      <c r="AK1666" s="64"/>
      <c r="AL1666" s="64"/>
      <c r="AM1666" s="64"/>
      <c r="AN1666" s="64"/>
      <c r="AO1666" s="64"/>
      <c r="AP1666" s="64"/>
      <c r="AQ1666" s="64"/>
      <c r="AR1666" s="64"/>
      <c r="AS1666" s="64"/>
      <c r="AT1666" s="64"/>
      <c r="AU1666" s="68"/>
      <c r="BC1666" s="64"/>
      <c r="BD1666" s="64"/>
      <c r="BE1666" s="65"/>
      <c r="BF1666" s="65"/>
      <c r="BG1666" s="65"/>
      <c r="BH1666" s="65"/>
      <c r="BI1666" s="20"/>
      <c r="BJ1666" s="20"/>
      <c r="BK1666" s="20"/>
      <c r="BL1666" s="20"/>
      <c r="BM1666" s="64"/>
      <c r="BN1666" s="65"/>
      <c r="BO1666" s="64"/>
      <c r="BP1666" s="65"/>
      <c r="BQ1666" s="64"/>
      <c r="BR1666" s="65"/>
      <c r="BS1666" s="64"/>
      <c r="BT1666" s="67"/>
      <c r="BU1666" s="64"/>
      <c r="BV1666" s="64"/>
      <c r="BW1666" s="64"/>
      <c r="BX1666" s="64"/>
      <c r="BY1666" s="64"/>
      <c r="BZ1666" s="64"/>
      <c r="CA1666" s="64"/>
      <c r="CB1666" s="64"/>
      <c r="CC1666" s="64"/>
      <c r="CD1666" s="64"/>
      <c r="CE1666" s="64"/>
      <c r="CF1666" s="64"/>
      <c r="CG1666" s="64" t="s">
        <v>5654</v>
      </c>
      <c r="CH1666" s="64"/>
      <c r="CI1666" s="64"/>
      <c r="CJ1666" s="64"/>
      <c r="CK1666"/>
      <c r="CP1666"/>
      <c r="CQ1666"/>
      <c r="CR1666"/>
      <c r="CS1666"/>
      <c r="CT1666"/>
      <c r="CU1666"/>
      <c r="CV1666"/>
      <c r="CW1666" s="64"/>
    </row>
    <row r="1667" spans="1:101" s="17" customFormat="1" x14ac:dyDescent="0.25">
      <c r="A1667" s="64"/>
      <c r="C1667" s="64"/>
      <c r="D1667" s="64"/>
      <c r="E1667" s="64"/>
      <c r="F1667" s="66"/>
      <c r="W1667" s="20"/>
      <c r="X1667" s="64"/>
      <c r="Y1667" s="64"/>
      <c r="Z1667" s="20"/>
      <c r="AA1667" s="20"/>
      <c r="AB1667" s="20"/>
      <c r="AC1667" s="64"/>
      <c r="AD1667" s="64"/>
      <c r="AE1667" s="64"/>
      <c r="AF1667" s="20"/>
      <c r="AG1667" s="64" t="s">
        <v>6338</v>
      </c>
      <c r="AI1667" s="64"/>
      <c r="AK1667" s="64"/>
      <c r="AL1667" s="64"/>
      <c r="AM1667" s="64"/>
      <c r="AN1667" s="64"/>
      <c r="AO1667" s="64"/>
      <c r="AP1667" s="64"/>
      <c r="AQ1667" s="64"/>
      <c r="AR1667" s="64"/>
      <c r="AS1667" s="64"/>
      <c r="AT1667" s="64"/>
      <c r="AU1667" s="68"/>
      <c r="BC1667" s="64"/>
      <c r="BD1667" s="64"/>
      <c r="BE1667" s="65"/>
      <c r="BF1667" s="65"/>
      <c r="BG1667" s="65"/>
      <c r="BH1667" s="65"/>
      <c r="BI1667" s="20"/>
      <c r="BJ1667" s="20"/>
      <c r="BK1667" s="20"/>
      <c r="BL1667" s="20"/>
      <c r="BM1667" s="64"/>
      <c r="BN1667" s="65"/>
      <c r="BO1667" s="64"/>
      <c r="BP1667" s="65"/>
      <c r="BQ1667" s="64"/>
      <c r="BR1667" s="65"/>
      <c r="BS1667" s="64"/>
      <c r="BT1667" s="67"/>
      <c r="BU1667" s="64"/>
      <c r="BV1667" s="64"/>
      <c r="BW1667" s="64"/>
      <c r="BX1667" s="64"/>
      <c r="BY1667" s="64"/>
      <c r="BZ1667" s="64"/>
      <c r="CA1667" s="64"/>
      <c r="CB1667" s="64"/>
      <c r="CC1667" s="64"/>
      <c r="CD1667" s="64"/>
      <c r="CE1667" s="64"/>
      <c r="CF1667" s="64"/>
      <c r="CG1667" s="64" t="s">
        <v>5654</v>
      </c>
      <c r="CH1667" s="64"/>
      <c r="CI1667" s="64"/>
      <c r="CJ1667" s="64"/>
      <c r="CK1667"/>
      <c r="CP1667"/>
      <c r="CQ1667"/>
      <c r="CR1667"/>
      <c r="CS1667"/>
      <c r="CT1667"/>
      <c r="CU1667"/>
      <c r="CV1667"/>
      <c r="CW1667" s="64"/>
    </row>
    <row r="1668" spans="1:101" s="17" customFormat="1" x14ac:dyDescent="0.25">
      <c r="A1668" s="64"/>
      <c r="C1668" s="64"/>
      <c r="D1668" s="64"/>
      <c r="E1668" s="64"/>
      <c r="F1668" s="66"/>
      <c r="W1668" s="20"/>
      <c r="X1668" s="64"/>
      <c r="Y1668" s="64"/>
      <c r="Z1668" s="20"/>
      <c r="AA1668" s="20"/>
      <c r="AB1668" s="20"/>
      <c r="AC1668" s="64"/>
      <c r="AD1668" s="64"/>
      <c r="AE1668" s="64"/>
      <c r="AF1668" s="20"/>
      <c r="AG1668" s="64" t="s">
        <v>6341</v>
      </c>
      <c r="AI1668" s="64"/>
      <c r="AK1668" s="64"/>
      <c r="AL1668" s="64"/>
      <c r="AM1668" s="64"/>
      <c r="AN1668" s="64"/>
      <c r="AO1668" s="64"/>
      <c r="AP1668" s="64"/>
      <c r="AQ1668" s="64"/>
      <c r="AR1668" s="64"/>
      <c r="AS1668" s="64"/>
      <c r="AT1668" s="64"/>
      <c r="AU1668" s="68"/>
      <c r="BC1668" s="64"/>
      <c r="BD1668" s="64"/>
      <c r="BE1668" s="65"/>
      <c r="BF1668" s="65"/>
      <c r="BG1668" s="65"/>
      <c r="BH1668" s="65"/>
      <c r="BI1668" s="20"/>
      <c r="BJ1668" s="20"/>
      <c r="BK1668" s="20"/>
      <c r="BL1668" s="20"/>
      <c r="BM1668" s="64"/>
      <c r="BN1668" s="65"/>
      <c r="BO1668" s="64"/>
      <c r="BP1668" s="65"/>
      <c r="BQ1668" s="64"/>
      <c r="BR1668" s="65"/>
      <c r="BS1668" s="64"/>
      <c r="BT1668" s="67"/>
      <c r="BU1668" s="64"/>
      <c r="BV1668" s="64"/>
      <c r="BW1668" s="64"/>
      <c r="BX1668" s="64"/>
      <c r="BY1668" s="64"/>
      <c r="BZ1668" s="64"/>
      <c r="CA1668" s="64"/>
      <c r="CB1668" s="64"/>
      <c r="CC1668" s="64"/>
      <c r="CD1668" s="64"/>
      <c r="CE1668" s="64"/>
      <c r="CF1668" s="64"/>
      <c r="CG1668" s="64" t="s">
        <v>5654</v>
      </c>
      <c r="CH1668" s="64"/>
      <c r="CI1668" s="64"/>
      <c r="CJ1668" s="64"/>
      <c r="CK1668"/>
      <c r="CP1668"/>
      <c r="CQ1668"/>
      <c r="CR1668"/>
      <c r="CS1668"/>
      <c r="CT1668"/>
      <c r="CU1668"/>
      <c r="CV1668"/>
      <c r="CW1668" s="64"/>
    </row>
    <row r="1669" spans="1:101" s="17" customFormat="1" x14ac:dyDescent="0.25">
      <c r="A1669" s="64"/>
      <c r="C1669" s="64"/>
      <c r="D1669" s="64"/>
      <c r="E1669" s="64"/>
      <c r="F1669" s="66"/>
      <c r="W1669" s="20"/>
      <c r="X1669" s="64"/>
      <c r="Y1669" s="64"/>
      <c r="Z1669" s="20"/>
      <c r="AA1669" s="20"/>
      <c r="AB1669" s="20"/>
      <c r="AC1669" s="64"/>
      <c r="AD1669" s="64"/>
      <c r="AE1669" s="64"/>
      <c r="AF1669" s="20"/>
      <c r="AG1669" s="64" t="s">
        <v>6344</v>
      </c>
      <c r="AI1669" s="64"/>
      <c r="AK1669" s="64"/>
      <c r="AL1669" s="64"/>
      <c r="AM1669" s="64"/>
      <c r="AN1669" s="64"/>
      <c r="AO1669" s="64"/>
      <c r="AP1669" s="64"/>
      <c r="AQ1669" s="64"/>
      <c r="AR1669" s="64"/>
      <c r="AS1669" s="64"/>
      <c r="AT1669" s="64"/>
      <c r="AU1669" s="68"/>
      <c r="BC1669" s="64"/>
      <c r="BD1669" s="64"/>
      <c r="BE1669" s="65"/>
      <c r="BF1669" s="65"/>
      <c r="BG1669" s="65"/>
      <c r="BH1669" s="65"/>
      <c r="BI1669" s="20"/>
      <c r="BJ1669" s="20"/>
      <c r="BK1669" s="20"/>
      <c r="BL1669" s="20"/>
      <c r="BM1669" s="64"/>
      <c r="BN1669" s="65"/>
      <c r="BO1669" s="64"/>
      <c r="BP1669" s="65"/>
      <c r="BQ1669" s="64"/>
      <c r="BR1669" s="65"/>
      <c r="BS1669" s="64"/>
      <c r="BT1669" s="67"/>
      <c r="BU1669" s="64"/>
      <c r="BV1669" s="64"/>
      <c r="BW1669" s="64"/>
      <c r="BX1669" s="64"/>
      <c r="BY1669" s="64"/>
      <c r="BZ1669" s="64"/>
      <c r="CA1669" s="64"/>
      <c r="CB1669" s="64"/>
      <c r="CC1669" s="64"/>
      <c r="CD1669" s="64"/>
      <c r="CE1669" s="64"/>
      <c r="CF1669" s="64"/>
      <c r="CG1669" s="64" t="s">
        <v>5654</v>
      </c>
      <c r="CH1669" s="64"/>
      <c r="CI1669" s="64"/>
      <c r="CJ1669" s="64"/>
      <c r="CK1669"/>
      <c r="CP1669"/>
      <c r="CQ1669"/>
      <c r="CR1669"/>
      <c r="CS1669"/>
      <c r="CT1669"/>
      <c r="CU1669"/>
      <c r="CV1669"/>
      <c r="CW1669" s="64"/>
    </row>
    <row r="1670" spans="1:101" s="17" customFormat="1" x14ac:dyDescent="0.25">
      <c r="A1670" s="64"/>
      <c r="C1670" s="64"/>
      <c r="D1670" s="64"/>
      <c r="E1670" s="64"/>
      <c r="F1670" s="66"/>
      <c r="W1670" s="20"/>
      <c r="X1670" s="64"/>
      <c r="Y1670" s="64"/>
      <c r="Z1670" s="20"/>
      <c r="AA1670" s="20"/>
      <c r="AB1670" s="20"/>
      <c r="AC1670" s="64"/>
      <c r="AD1670" s="64"/>
      <c r="AE1670" s="64"/>
      <c r="AF1670" s="20"/>
      <c r="AG1670" s="64" t="s">
        <v>6347</v>
      </c>
      <c r="AI1670" s="64"/>
      <c r="AK1670" s="64"/>
      <c r="AL1670" s="64"/>
      <c r="AM1670" s="64"/>
      <c r="AN1670" s="64"/>
      <c r="AO1670" s="64"/>
      <c r="AP1670" s="64"/>
      <c r="AQ1670" s="64"/>
      <c r="AR1670" s="64"/>
      <c r="AS1670" s="64"/>
      <c r="AT1670" s="64"/>
      <c r="AU1670" s="68"/>
      <c r="BC1670" s="64"/>
      <c r="BD1670" s="64"/>
      <c r="BE1670" s="65"/>
      <c r="BF1670" s="65"/>
      <c r="BG1670" s="65"/>
      <c r="BH1670" s="65"/>
      <c r="BI1670" s="20"/>
      <c r="BJ1670" s="20"/>
      <c r="BK1670" s="20"/>
      <c r="BL1670" s="20"/>
      <c r="BM1670" s="64"/>
      <c r="BN1670" s="65"/>
      <c r="BO1670" s="64"/>
      <c r="BP1670" s="65"/>
      <c r="BQ1670" s="64"/>
      <c r="BR1670" s="65"/>
      <c r="BS1670" s="64"/>
      <c r="BT1670" s="67"/>
      <c r="BU1670" s="64"/>
      <c r="BV1670" s="64"/>
      <c r="BW1670" s="64"/>
      <c r="BX1670" s="64"/>
      <c r="BY1670" s="64"/>
      <c r="BZ1670" s="64"/>
      <c r="CA1670" s="64"/>
      <c r="CB1670" s="64"/>
      <c r="CC1670" s="64"/>
      <c r="CD1670" s="64"/>
      <c r="CE1670" s="64"/>
      <c r="CF1670" s="64"/>
      <c r="CG1670" s="64" t="s">
        <v>5654</v>
      </c>
      <c r="CH1670" s="64"/>
      <c r="CI1670" s="64"/>
      <c r="CJ1670" s="64"/>
      <c r="CK1670"/>
      <c r="CP1670"/>
      <c r="CQ1670"/>
      <c r="CR1670"/>
      <c r="CS1670"/>
      <c r="CT1670"/>
      <c r="CU1670"/>
      <c r="CV1670"/>
      <c r="CW1670" s="64"/>
    </row>
    <row r="1671" spans="1:101" s="17" customFormat="1" x14ac:dyDescent="0.25">
      <c r="A1671" s="64"/>
      <c r="C1671" s="64"/>
      <c r="D1671" s="64"/>
      <c r="E1671" s="64"/>
      <c r="F1671" s="66"/>
      <c r="W1671" s="20"/>
      <c r="X1671" s="64"/>
      <c r="Y1671" s="64"/>
      <c r="Z1671" s="20"/>
      <c r="AA1671" s="20"/>
      <c r="AB1671" s="20"/>
      <c r="AC1671" s="64"/>
      <c r="AD1671" s="64"/>
      <c r="AE1671" s="64"/>
      <c r="AF1671" s="20"/>
      <c r="AG1671" s="64" t="s">
        <v>6350</v>
      </c>
      <c r="AI1671" s="64"/>
      <c r="AK1671" s="64"/>
      <c r="AL1671" s="64"/>
      <c r="AM1671" s="64"/>
      <c r="AN1671" s="64"/>
      <c r="AO1671" s="64"/>
      <c r="AP1671" s="64"/>
      <c r="AQ1671" s="64"/>
      <c r="AR1671" s="64"/>
      <c r="AS1671" s="64"/>
      <c r="AT1671" s="64"/>
      <c r="AU1671" s="68"/>
      <c r="BC1671" s="64"/>
      <c r="BD1671" s="64"/>
      <c r="BE1671" s="65"/>
      <c r="BF1671" s="65"/>
      <c r="BG1671" s="65"/>
      <c r="BH1671" s="65"/>
      <c r="BI1671" s="20"/>
      <c r="BJ1671" s="20"/>
      <c r="BK1671" s="20"/>
      <c r="BL1671" s="20"/>
      <c r="BM1671" s="64"/>
      <c r="BN1671" s="65"/>
      <c r="BO1671" s="64"/>
      <c r="BP1671" s="65"/>
      <c r="BQ1671" s="64"/>
      <c r="BR1671" s="65"/>
      <c r="BS1671" s="64"/>
      <c r="BT1671" s="67"/>
      <c r="BU1671" s="64"/>
      <c r="BV1671" s="64"/>
      <c r="BW1671" s="64"/>
      <c r="BX1671" s="64"/>
      <c r="BY1671" s="64"/>
      <c r="BZ1671" s="64"/>
      <c r="CA1671" s="64"/>
      <c r="CB1671" s="64"/>
      <c r="CC1671" s="64"/>
      <c r="CD1671" s="64"/>
      <c r="CE1671" s="64"/>
      <c r="CF1671" s="64"/>
      <c r="CG1671" s="64" t="s">
        <v>5654</v>
      </c>
      <c r="CH1671" s="64"/>
      <c r="CI1671" s="64"/>
      <c r="CJ1671" s="64"/>
      <c r="CK1671"/>
      <c r="CP1671"/>
      <c r="CQ1671"/>
      <c r="CR1671"/>
      <c r="CS1671"/>
      <c r="CT1671"/>
      <c r="CU1671"/>
      <c r="CV1671"/>
      <c r="CW1671" s="64"/>
    </row>
    <row r="1672" spans="1:101" s="17" customFormat="1" x14ac:dyDescent="0.25">
      <c r="A1672" s="64"/>
      <c r="C1672" s="64"/>
      <c r="D1672" s="64"/>
      <c r="E1672" s="64"/>
      <c r="F1672" s="66"/>
      <c r="W1672" s="20"/>
      <c r="X1672" s="64"/>
      <c r="Y1672" s="64"/>
      <c r="Z1672" s="20"/>
      <c r="AA1672" s="20"/>
      <c r="AB1672" s="20"/>
      <c r="AC1672" s="64"/>
      <c r="AD1672" s="64"/>
      <c r="AE1672" s="64"/>
      <c r="AF1672" s="20"/>
      <c r="AG1672" s="64" t="s">
        <v>6353</v>
      </c>
      <c r="AI1672" s="64"/>
      <c r="AK1672" s="64"/>
      <c r="AL1672" s="64"/>
      <c r="AM1672" s="64"/>
      <c r="AN1672" s="64"/>
      <c r="AO1672" s="64"/>
      <c r="AP1672" s="64"/>
      <c r="AQ1672" s="64"/>
      <c r="AR1672" s="64"/>
      <c r="AS1672" s="64"/>
      <c r="AT1672" s="64"/>
      <c r="AU1672" s="68"/>
      <c r="BC1672" s="64"/>
      <c r="BD1672" s="64"/>
      <c r="BE1672" s="65"/>
      <c r="BF1672" s="65"/>
      <c r="BG1672" s="65"/>
      <c r="BH1672" s="65"/>
      <c r="BI1672" s="20"/>
      <c r="BJ1672" s="20"/>
      <c r="BK1672" s="20"/>
      <c r="BL1672" s="20"/>
      <c r="BM1672" s="64"/>
      <c r="BN1672" s="65"/>
      <c r="BO1672" s="64"/>
      <c r="BP1672" s="65"/>
      <c r="BQ1672" s="64"/>
      <c r="BR1672" s="65"/>
      <c r="BS1672" s="64"/>
      <c r="BT1672" s="67"/>
      <c r="BU1672" s="64"/>
      <c r="BV1672" s="64"/>
      <c r="BW1672" s="64"/>
      <c r="BX1672" s="64"/>
      <c r="BY1672" s="64"/>
      <c r="BZ1672" s="64"/>
      <c r="CA1672" s="64"/>
      <c r="CB1672" s="64"/>
      <c r="CC1672" s="64"/>
      <c r="CD1672" s="64"/>
      <c r="CE1672" s="64"/>
      <c r="CF1672" s="64"/>
      <c r="CG1672" s="64" t="s">
        <v>5654</v>
      </c>
      <c r="CH1672" s="64"/>
      <c r="CI1672" s="64"/>
      <c r="CJ1672" s="64"/>
      <c r="CK1672"/>
      <c r="CP1672"/>
      <c r="CQ1672"/>
      <c r="CR1672"/>
      <c r="CS1672"/>
      <c r="CT1672"/>
      <c r="CU1672"/>
      <c r="CV1672"/>
      <c r="CW1672" s="64"/>
    </row>
    <row r="1673" spans="1:101" s="17" customFormat="1" x14ac:dyDescent="0.25">
      <c r="A1673" s="64"/>
      <c r="C1673" s="64"/>
      <c r="D1673" s="64"/>
      <c r="E1673" s="64"/>
      <c r="F1673" s="66"/>
      <c r="W1673" s="20"/>
      <c r="X1673" s="64"/>
      <c r="Y1673" s="64"/>
      <c r="Z1673" s="20"/>
      <c r="AA1673" s="20"/>
      <c r="AB1673" s="20"/>
      <c r="AC1673" s="64"/>
      <c r="AD1673" s="64"/>
      <c r="AE1673" s="64"/>
      <c r="AF1673" s="20"/>
      <c r="AG1673" s="64" t="s">
        <v>6356</v>
      </c>
      <c r="AI1673" s="64"/>
      <c r="AK1673" s="64"/>
      <c r="AL1673" s="64"/>
      <c r="AM1673" s="64"/>
      <c r="AN1673" s="64"/>
      <c r="AO1673" s="64"/>
      <c r="AP1673" s="64"/>
      <c r="AQ1673" s="64"/>
      <c r="AR1673" s="64"/>
      <c r="AS1673" s="64"/>
      <c r="AT1673" s="64"/>
      <c r="AU1673" s="68"/>
      <c r="BC1673" s="64"/>
      <c r="BD1673" s="64"/>
      <c r="BE1673" s="65"/>
      <c r="BF1673" s="65"/>
      <c r="BG1673" s="65"/>
      <c r="BH1673" s="65"/>
      <c r="BI1673" s="20"/>
      <c r="BJ1673" s="20"/>
      <c r="BK1673" s="20"/>
      <c r="BL1673" s="20"/>
      <c r="BM1673" s="64"/>
      <c r="BN1673" s="65"/>
      <c r="BO1673" s="64"/>
      <c r="BP1673" s="65"/>
      <c r="BQ1673" s="64"/>
      <c r="BR1673" s="65"/>
      <c r="BS1673" s="64"/>
      <c r="BT1673" s="67"/>
      <c r="BU1673" s="64"/>
      <c r="BV1673" s="64"/>
      <c r="BW1673" s="64"/>
      <c r="BX1673" s="64"/>
      <c r="BY1673" s="64"/>
      <c r="BZ1673" s="64"/>
      <c r="CA1673" s="64"/>
      <c r="CB1673" s="64"/>
      <c r="CC1673" s="64"/>
      <c r="CD1673" s="64"/>
      <c r="CE1673" s="64"/>
      <c r="CF1673" s="64"/>
      <c r="CG1673" s="64" t="s">
        <v>5654</v>
      </c>
      <c r="CH1673" s="64"/>
      <c r="CI1673" s="64"/>
      <c r="CJ1673" s="64"/>
      <c r="CK1673"/>
      <c r="CP1673"/>
      <c r="CQ1673"/>
      <c r="CR1673"/>
      <c r="CS1673"/>
      <c r="CT1673"/>
      <c r="CU1673"/>
      <c r="CV1673"/>
      <c r="CW1673" s="64"/>
    </row>
    <row r="1674" spans="1:101" s="17" customFormat="1" x14ac:dyDescent="0.25">
      <c r="A1674" s="64"/>
      <c r="C1674" s="64"/>
      <c r="D1674" s="64"/>
      <c r="E1674" s="64"/>
      <c r="F1674" s="66"/>
      <c r="W1674" s="20"/>
      <c r="X1674" s="64"/>
      <c r="Y1674" s="64"/>
      <c r="Z1674" s="20"/>
      <c r="AA1674" s="20"/>
      <c r="AB1674" s="20"/>
      <c r="AC1674" s="64"/>
      <c r="AD1674" s="64"/>
      <c r="AE1674" s="64"/>
      <c r="AF1674" s="20"/>
      <c r="AG1674" s="64" t="s">
        <v>6359</v>
      </c>
      <c r="AI1674" s="64"/>
      <c r="AK1674" s="64"/>
      <c r="AL1674" s="64"/>
      <c r="AM1674" s="64"/>
      <c r="AN1674" s="64"/>
      <c r="AO1674" s="64"/>
      <c r="AP1674" s="64"/>
      <c r="AQ1674" s="64"/>
      <c r="AR1674" s="64"/>
      <c r="AS1674" s="64"/>
      <c r="AT1674" s="64"/>
      <c r="AU1674" s="68"/>
      <c r="BC1674" s="64"/>
      <c r="BD1674" s="64"/>
      <c r="BE1674" s="65"/>
      <c r="BF1674" s="65"/>
      <c r="BG1674" s="65"/>
      <c r="BH1674" s="65"/>
      <c r="BI1674" s="20"/>
      <c r="BJ1674" s="20"/>
      <c r="BK1674" s="20"/>
      <c r="BL1674" s="20"/>
      <c r="BM1674" s="64"/>
      <c r="BN1674" s="65"/>
      <c r="BO1674" s="64"/>
      <c r="BP1674" s="65"/>
      <c r="BQ1674" s="64"/>
      <c r="BR1674" s="65"/>
      <c r="BS1674" s="64"/>
      <c r="BT1674" s="67"/>
      <c r="BU1674" s="64"/>
      <c r="BV1674" s="64"/>
      <c r="BW1674" s="64"/>
      <c r="BX1674" s="64"/>
      <c r="BY1674" s="64"/>
      <c r="BZ1674" s="64"/>
      <c r="CA1674" s="64"/>
      <c r="CB1674" s="64"/>
      <c r="CC1674" s="64"/>
      <c r="CD1674" s="64"/>
      <c r="CE1674" s="64"/>
      <c r="CF1674" s="64"/>
      <c r="CG1674" s="64" t="s">
        <v>5654</v>
      </c>
      <c r="CH1674" s="64"/>
      <c r="CI1674" s="64"/>
      <c r="CJ1674" s="64"/>
      <c r="CK1674"/>
      <c r="CP1674"/>
      <c r="CQ1674"/>
      <c r="CR1674"/>
      <c r="CS1674"/>
      <c r="CT1674"/>
      <c r="CU1674"/>
      <c r="CV1674"/>
      <c r="CW1674" s="64"/>
    </row>
    <row r="1675" spans="1:101" s="17" customFormat="1" x14ac:dyDescent="0.25">
      <c r="A1675" s="64"/>
      <c r="C1675" s="64"/>
      <c r="D1675" s="64"/>
      <c r="E1675" s="64"/>
      <c r="F1675" s="66"/>
      <c r="W1675" s="20"/>
      <c r="X1675" s="64"/>
      <c r="Y1675" s="64"/>
      <c r="Z1675" s="20"/>
      <c r="AA1675" s="20"/>
      <c r="AB1675" s="20"/>
      <c r="AC1675" s="64"/>
      <c r="AD1675" s="64"/>
      <c r="AE1675" s="64"/>
      <c r="AF1675" s="20"/>
      <c r="AG1675" s="64" t="s">
        <v>6362</v>
      </c>
      <c r="AI1675" s="64"/>
      <c r="AK1675" s="64"/>
      <c r="AL1675" s="64"/>
      <c r="AM1675" s="64"/>
      <c r="AN1675" s="64"/>
      <c r="AO1675" s="64"/>
      <c r="AP1675" s="64"/>
      <c r="AQ1675" s="64"/>
      <c r="AR1675" s="64"/>
      <c r="AS1675" s="64"/>
      <c r="AT1675" s="64"/>
      <c r="AU1675" s="68"/>
      <c r="BC1675" s="64"/>
      <c r="BD1675" s="64"/>
      <c r="BE1675" s="65"/>
      <c r="BF1675" s="65"/>
      <c r="BG1675" s="65"/>
      <c r="BH1675" s="65"/>
      <c r="BI1675" s="20"/>
      <c r="BJ1675" s="20"/>
      <c r="BK1675" s="20"/>
      <c r="BL1675" s="20"/>
      <c r="BM1675" s="64"/>
      <c r="BN1675" s="65"/>
      <c r="BO1675" s="64"/>
      <c r="BP1675" s="65"/>
      <c r="BQ1675" s="64"/>
      <c r="BR1675" s="65"/>
      <c r="BS1675" s="64"/>
      <c r="BT1675" s="67"/>
      <c r="BU1675" s="64"/>
      <c r="BV1675" s="64"/>
      <c r="BW1675" s="64"/>
      <c r="BX1675" s="64"/>
      <c r="BY1675" s="64"/>
      <c r="BZ1675" s="64"/>
      <c r="CA1675" s="64"/>
      <c r="CB1675" s="64"/>
      <c r="CC1675" s="64"/>
      <c r="CD1675" s="64"/>
      <c r="CE1675" s="64"/>
      <c r="CF1675" s="64"/>
      <c r="CG1675" s="64" t="s">
        <v>5654</v>
      </c>
      <c r="CH1675" s="64"/>
      <c r="CI1675" s="64"/>
      <c r="CJ1675" s="64"/>
      <c r="CK1675"/>
      <c r="CP1675"/>
      <c r="CQ1675"/>
      <c r="CR1675"/>
      <c r="CS1675"/>
      <c r="CT1675"/>
      <c r="CU1675"/>
      <c r="CV1675"/>
      <c r="CW1675" s="64"/>
    </row>
    <row r="1676" spans="1:101" s="17" customFormat="1" x14ac:dyDescent="0.25">
      <c r="A1676" s="64"/>
      <c r="C1676" s="64"/>
      <c r="D1676" s="64"/>
      <c r="E1676" s="64"/>
      <c r="F1676" s="66"/>
      <c r="W1676" s="20"/>
      <c r="X1676" s="64"/>
      <c r="Y1676" s="64"/>
      <c r="Z1676" s="20"/>
      <c r="AA1676" s="20"/>
      <c r="AB1676" s="20"/>
      <c r="AC1676" s="64"/>
      <c r="AD1676" s="64"/>
      <c r="AE1676" s="64"/>
      <c r="AF1676" s="20"/>
      <c r="AG1676" s="64" t="s">
        <v>6365</v>
      </c>
      <c r="AI1676" s="64"/>
      <c r="AK1676" s="64"/>
      <c r="AL1676" s="64"/>
      <c r="AM1676" s="64"/>
      <c r="AN1676" s="64"/>
      <c r="AO1676" s="64"/>
      <c r="AP1676" s="64"/>
      <c r="AQ1676" s="64"/>
      <c r="AR1676" s="64"/>
      <c r="AS1676" s="64"/>
      <c r="AT1676" s="64"/>
      <c r="AU1676" s="68"/>
      <c r="BC1676" s="64"/>
      <c r="BD1676" s="64"/>
      <c r="BE1676" s="65"/>
      <c r="BF1676" s="65"/>
      <c r="BG1676" s="65"/>
      <c r="BH1676" s="65"/>
      <c r="BI1676" s="20"/>
      <c r="BJ1676" s="20"/>
      <c r="BK1676" s="20"/>
      <c r="BL1676" s="20"/>
      <c r="BM1676" s="64"/>
      <c r="BN1676" s="65"/>
      <c r="BO1676" s="64"/>
      <c r="BP1676" s="65"/>
      <c r="BQ1676" s="64"/>
      <c r="BR1676" s="65"/>
      <c r="BS1676" s="64"/>
      <c r="BT1676" s="67"/>
      <c r="BU1676" s="64"/>
      <c r="BV1676" s="64"/>
      <c r="BW1676" s="64"/>
      <c r="BX1676" s="64"/>
      <c r="BY1676" s="64"/>
      <c r="BZ1676" s="64"/>
      <c r="CA1676" s="64"/>
      <c r="CB1676" s="64"/>
      <c r="CC1676" s="64"/>
      <c r="CD1676" s="64"/>
      <c r="CE1676" s="64"/>
      <c r="CF1676" s="64"/>
      <c r="CG1676" s="64" t="s">
        <v>5654</v>
      </c>
      <c r="CH1676" s="64"/>
      <c r="CI1676" s="64"/>
      <c r="CJ1676" s="64"/>
      <c r="CK1676"/>
      <c r="CP1676"/>
      <c r="CQ1676"/>
      <c r="CR1676"/>
      <c r="CS1676"/>
      <c r="CT1676"/>
      <c r="CU1676"/>
      <c r="CV1676"/>
      <c r="CW1676" s="64"/>
    </row>
    <row r="1677" spans="1:101" s="17" customFormat="1" x14ac:dyDescent="0.25">
      <c r="A1677" s="64"/>
      <c r="C1677" s="64"/>
      <c r="D1677" s="64"/>
      <c r="E1677" s="64"/>
      <c r="F1677" s="66"/>
      <c r="W1677" s="20"/>
      <c r="X1677" s="64"/>
      <c r="Y1677" s="64"/>
      <c r="Z1677" s="20"/>
      <c r="AA1677" s="20"/>
      <c r="AB1677" s="20"/>
      <c r="AC1677" s="64"/>
      <c r="AD1677" s="64"/>
      <c r="AE1677" s="64"/>
      <c r="AF1677" s="20"/>
      <c r="AG1677" s="64" t="s">
        <v>6368</v>
      </c>
      <c r="AI1677" s="64"/>
      <c r="AK1677" s="64"/>
      <c r="AL1677" s="64"/>
      <c r="AM1677" s="64"/>
      <c r="AN1677" s="64"/>
      <c r="AO1677" s="64"/>
      <c r="AP1677" s="64"/>
      <c r="AQ1677" s="64"/>
      <c r="AR1677" s="64"/>
      <c r="AS1677" s="64"/>
      <c r="AT1677" s="64"/>
      <c r="AU1677" s="68"/>
      <c r="BC1677" s="64"/>
      <c r="BD1677" s="64"/>
      <c r="BE1677" s="65"/>
      <c r="BF1677" s="65"/>
      <c r="BG1677" s="65"/>
      <c r="BH1677" s="65"/>
      <c r="BI1677" s="20"/>
      <c r="BJ1677" s="20"/>
      <c r="BK1677" s="20"/>
      <c r="BL1677" s="20"/>
      <c r="BM1677" s="64"/>
      <c r="BN1677" s="65"/>
      <c r="BO1677" s="64"/>
      <c r="BP1677" s="65"/>
      <c r="BQ1677" s="64"/>
      <c r="BR1677" s="65"/>
      <c r="BS1677" s="64"/>
      <c r="BT1677" s="67"/>
      <c r="BU1677" s="64"/>
      <c r="BV1677" s="64"/>
      <c r="BW1677" s="64"/>
      <c r="BX1677" s="64"/>
      <c r="BY1677" s="64"/>
      <c r="BZ1677" s="64"/>
      <c r="CA1677" s="64"/>
      <c r="CB1677" s="64"/>
      <c r="CC1677" s="64"/>
      <c r="CD1677" s="64"/>
      <c r="CE1677" s="64"/>
      <c r="CF1677" s="64"/>
      <c r="CG1677" s="64" t="s">
        <v>5654</v>
      </c>
      <c r="CH1677" s="64"/>
      <c r="CI1677" s="64"/>
      <c r="CJ1677" s="64"/>
      <c r="CK1677"/>
      <c r="CP1677"/>
      <c r="CQ1677"/>
      <c r="CR1677"/>
      <c r="CS1677"/>
      <c r="CT1677"/>
      <c r="CU1677"/>
      <c r="CV1677"/>
      <c r="CW1677" s="64"/>
    </row>
    <row r="1678" spans="1:101" s="17" customFormat="1" x14ac:dyDescent="0.25">
      <c r="A1678" s="64"/>
      <c r="C1678" s="64"/>
      <c r="D1678" s="64"/>
      <c r="E1678" s="64"/>
      <c r="F1678" s="66"/>
      <c r="W1678" s="20"/>
      <c r="X1678" s="64"/>
      <c r="Y1678" s="64"/>
      <c r="Z1678" s="20"/>
      <c r="AA1678" s="20"/>
      <c r="AB1678" s="20"/>
      <c r="AC1678" s="64"/>
      <c r="AD1678" s="64"/>
      <c r="AE1678" s="64"/>
      <c r="AF1678" s="20"/>
      <c r="AG1678" s="64" t="s">
        <v>6371</v>
      </c>
      <c r="AI1678" s="64"/>
      <c r="AK1678" s="64"/>
      <c r="AL1678" s="64"/>
      <c r="AM1678" s="64"/>
      <c r="AN1678" s="64"/>
      <c r="AO1678" s="64"/>
      <c r="AP1678" s="64"/>
      <c r="AQ1678" s="64"/>
      <c r="AR1678" s="64"/>
      <c r="AS1678" s="64"/>
      <c r="AT1678" s="64"/>
      <c r="AU1678" s="68"/>
      <c r="BC1678" s="64"/>
      <c r="BD1678" s="64"/>
      <c r="BE1678" s="65"/>
      <c r="BF1678" s="65"/>
      <c r="BG1678" s="65"/>
      <c r="BH1678" s="65"/>
      <c r="BI1678" s="20"/>
      <c r="BJ1678" s="20"/>
      <c r="BK1678" s="20"/>
      <c r="BL1678" s="20"/>
      <c r="BM1678" s="64"/>
      <c r="BN1678" s="65"/>
      <c r="BO1678" s="64"/>
      <c r="BP1678" s="65"/>
      <c r="BQ1678" s="64"/>
      <c r="BR1678" s="65"/>
      <c r="BS1678" s="64"/>
      <c r="BT1678" s="67"/>
      <c r="BU1678" s="64"/>
      <c r="BV1678" s="64"/>
      <c r="BW1678" s="64"/>
      <c r="BX1678" s="64"/>
      <c r="BY1678" s="64"/>
      <c r="BZ1678" s="64"/>
      <c r="CA1678" s="64"/>
      <c r="CB1678" s="64"/>
      <c r="CC1678" s="64"/>
      <c r="CD1678" s="64"/>
      <c r="CE1678" s="64"/>
      <c r="CF1678" s="64"/>
      <c r="CG1678" s="64" t="s">
        <v>5654</v>
      </c>
      <c r="CH1678" s="64"/>
      <c r="CI1678" s="64"/>
      <c r="CJ1678" s="64"/>
      <c r="CK1678"/>
      <c r="CP1678"/>
      <c r="CQ1678"/>
      <c r="CR1678"/>
      <c r="CS1678"/>
      <c r="CT1678"/>
      <c r="CU1678"/>
      <c r="CV1678"/>
      <c r="CW1678" s="64"/>
    </row>
    <row r="1679" spans="1:101" s="17" customFormat="1" x14ac:dyDescent="0.25">
      <c r="A1679" s="64"/>
      <c r="C1679" s="64"/>
      <c r="D1679" s="64"/>
      <c r="E1679" s="64"/>
      <c r="F1679" s="66"/>
      <c r="W1679" s="20"/>
      <c r="X1679" s="64"/>
      <c r="Y1679" s="64"/>
      <c r="Z1679" s="20"/>
      <c r="AA1679" s="20"/>
      <c r="AB1679" s="20"/>
      <c r="AC1679" s="64"/>
      <c r="AD1679" s="64"/>
      <c r="AE1679" s="64"/>
      <c r="AF1679" s="20"/>
      <c r="AG1679" s="64" t="s">
        <v>6375</v>
      </c>
      <c r="AI1679" s="64"/>
      <c r="AK1679" s="64"/>
      <c r="AL1679" s="64"/>
      <c r="AM1679" s="64"/>
      <c r="AN1679" s="64"/>
      <c r="AO1679" s="64"/>
      <c r="AP1679" s="64"/>
      <c r="AQ1679" s="64"/>
      <c r="AR1679" s="64"/>
      <c r="AS1679" s="64"/>
      <c r="AT1679" s="64"/>
      <c r="AU1679" s="68"/>
      <c r="BC1679" s="64"/>
      <c r="BD1679" s="64"/>
      <c r="BE1679" s="65"/>
      <c r="BF1679" s="65"/>
      <c r="BG1679" s="65"/>
      <c r="BH1679" s="65"/>
      <c r="BI1679" s="20"/>
      <c r="BJ1679" s="20"/>
      <c r="BK1679" s="20"/>
      <c r="BL1679" s="20"/>
      <c r="BM1679" s="64"/>
      <c r="BN1679" s="65"/>
      <c r="BO1679" s="64"/>
      <c r="BP1679" s="65"/>
      <c r="BQ1679" s="64"/>
      <c r="BR1679" s="65"/>
      <c r="BS1679" s="64"/>
      <c r="BT1679" s="67"/>
      <c r="BU1679" s="64"/>
      <c r="BV1679" s="64"/>
      <c r="BW1679" s="64"/>
      <c r="BX1679" s="64"/>
      <c r="BY1679" s="64"/>
      <c r="BZ1679" s="64"/>
      <c r="CA1679" s="64"/>
      <c r="CB1679" s="64"/>
      <c r="CC1679" s="64"/>
      <c r="CD1679" s="64"/>
      <c r="CE1679" s="64"/>
      <c r="CF1679" s="64"/>
      <c r="CG1679" s="64" t="s">
        <v>5654</v>
      </c>
      <c r="CH1679" s="64"/>
      <c r="CI1679" s="64"/>
      <c r="CJ1679" s="64"/>
      <c r="CK1679"/>
      <c r="CP1679"/>
      <c r="CQ1679"/>
      <c r="CR1679"/>
      <c r="CS1679"/>
      <c r="CT1679"/>
      <c r="CU1679"/>
      <c r="CV1679"/>
      <c r="CW1679" s="64"/>
    </row>
    <row r="1680" spans="1:101" s="17" customFormat="1" x14ac:dyDescent="0.25">
      <c r="A1680" s="64"/>
      <c r="C1680" s="64"/>
      <c r="D1680" s="64"/>
      <c r="E1680" s="64"/>
      <c r="F1680" s="66"/>
      <c r="W1680" s="20"/>
      <c r="X1680" s="64"/>
      <c r="Y1680" s="64"/>
      <c r="Z1680" s="20"/>
      <c r="AA1680" s="20"/>
      <c r="AB1680" s="20"/>
      <c r="AC1680" s="64"/>
      <c r="AD1680" s="64"/>
      <c r="AE1680" s="64"/>
      <c r="AF1680" s="20"/>
      <c r="AG1680" s="64" t="s">
        <v>6379</v>
      </c>
      <c r="AI1680" s="64"/>
      <c r="AK1680" s="64"/>
      <c r="AL1680" s="64"/>
      <c r="AM1680" s="64"/>
      <c r="AN1680" s="64"/>
      <c r="AO1680" s="64"/>
      <c r="AP1680" s="64"/>
      <c r="AQ1680" s="64"/>
      <c r="AR1680" s="64"/>
      <c r="AS1680" s="64"/>
      <c r="AT1680" s="64"/>
      <c r="AU1680" s="68"/>
      <c r="BC1680" s="64"/>
      <c r="BD1680" s="64"/>
      <c r="BE1680" s="65"/>
      <c r="BF1680" s="65"/>
      <c r="BG1680" s="65"/>
      <c r="BH1680" s="65"/>
      <c r="BI1680" s="20"/>
      <c r="BJ1680" s="20"/>
      <c r="BK1680" s="20"/>
      <c r="BL1680" s="20"/>
      <c r="BM1680" s="64"/>
      <c r="BN1680" s="65"/>
      <c r="BO1680" s="64"/>
      <c r="BP1680" s="65"/>
      <c r="BQ1680" s="64"/>
      <c r="BR1680" s="65"/>
      <c r="BS1680" s="64"/>
      <c r="BT1680" s="67"/>
      <c r="BU1680" s="64"/>
      <c r="BV1680" s="64"/>
      <c r="BW1680" s="64"/>
      <c r="BX1680" s="64"/>
      <c r="BY1680" s="64"/>
      <c r="BZ1680" s="64"/>
      <c r="CA1680" s="64"/>
      <c r="CB1680" s="64"/>
      <c r="CC1680" s="64"/>
      <c r="CD1680" s="64"/>
      <c r="CE1680" s="64"/>
      <c r="CF1680" s="64"/>
      <c r="CG1680" s="64" t="s">
        <v>5654</v>
      </c>
      <c r="CH1680" s="64"/>
      <c r="CI1680" s="64"/>
      <c r="CJ1680" s="64"/>
      <c r="CK1680"/>
      <c r="CP1680"/>
      <c r="CQ1680"/>
      <c r="CR1680"/>
      <c r="CS1680"/>
      <c r="CT1680"/>
      <c r="CU1680"/>
      <c r="CV1680"/>
      <c r="CW1680" s="64"/>
    </row>
    <row r="1681" spans="1:101" s="17" customFormat="1" x14ac:dyDescent="0.25">
      <c r="A1681" s="64"/>
      <c r="C1681" s="64"/>
      <c r="D1681" s="64"/>
      <c r="E1681" s="64"/>
      <c r="F1681" s="66"/>
      <c r="W1681" s="20"/>
      <c r="X1681" s="64"/>
      <c r="Y1681" s="64"/>
      <c r="Z1681" s="20"/>
      <c r="AA1681" s="20"/>
      <c r="AB1681" s="20"/>
      <c r="AC1681" s="64"/>
      <c r="AD1681" s="64"/>
      <c r="AE1681" s="64"/>
      <c r="AF1681" s="20"/>
      <c r="AG1681" s="64" t="s">
        <v>6383</v>
      </c>
      <c r="AI1681" s="64"/>
      <c r="AK1681" s="64"/>
      <c r="AL1681" s="64"/>
      <c r="AM1681" s="64"/>
      <c r="AN1681" s="64"/>
      <c r="AO1681" s="64"/>
      <c r="AP1681" s="64"/>
      <c r="AQ1681" s="64"/>
      <c r="AR1681" s="64"/>
      <c r="AS1681" s="64"/>
      <c r="AT1681" s="64"/>
      <c r="AU1681" s="68"/>
      <c r="BC1681" s="64"/>
      <c r="BD1681" s="64"/>
      <c r="BE1681" s="65"/>
      <c r="BF1681" s="65"/>
      <c r="BG1681" s="65"/>
      <c r="BH1681" s="65"/>
      <c r="BI1681" s="20"/>
      <c r="BJ1681" s="20"/>
      <c r="BK1681" s="20"/>
      <c r="BL1681" s="20"/>
      <c r="BM1681" s="64"/>
      <c r="BN1681" s="65"/>
      <c r="BO1681" s="64"/>
      <c r="BP1681" s="65"/>
      <c r="BQ1681" s="64"/>
      <c r="BR1681" s="65"/>
      <c r="BS1681" s="64"/>
      <c r="BT1681" s="67"/>
      <c r="BU1681" s="64"/>
      <c r="BV1681" s="64"/>
      <c r="BW1681" s="64"/>
      <c r="BX1681" s="64"/>
      <c r="BY1681" s="64"/>
      <c r="BZ1681" s="64"/>
      <c r="CA1681" s="64"/>
      <c r="CB1681" s="64"/>
      <c r="CC1681" s="64"/>
      <c r="CD1681" s="64"/>
      <c r="CE1681" s="64"/>
      <c r="CF1681" s="64"/>
      <c r="CG1681" s="64" t="s">
        <v>5654</v>
      </c>
      <c r="CH1681" s="64"/>
      <c r="CI1681" s="64"/>
      <c r="CJ1681" s="64"/>
      <c r="CK1681"/>
      <c r="CP1681"/>
      <c r="CQ1681"/>
      <c r="CR1681"/>
      <c r="CS1681"/>
      <c r="CT1681"/>
      <c r="CU1681"/>
      <c r="CV1681"/>
      <c r="CW1681" s="64"/>
    </row>
    <row r="1682" spans="1:101" s="17" customFormat="1" x14ac:dyDescent="0.25">
      <c r="A1682" s="64"/>
      <c r="C1682" s="64"/>
      <c r="D1682" s="64"/>
      <c r="E1682" s="64"/>
      <c r="F1682" s="66"/>
      <c r="W1682" s="20"/>
      <c r="X1682" s="64"/>
      <c r="Y1682" s="64"/>
      <c r="Z1682" s="20"/>
      <c r="AA1682" s="20"/>
      <c r="AB1682" s="20"/>
      <c r="AC1682" s="64"/>
      <c r="AD1682" s="64"/>
      <c r="AE1682" s="64"/>
      <c r="AF1682" s="20"/>
      <c r="AG1682" s="64" t="s">
        <v>6386</v>
      </c>
      <c r="AI1682" s="64"/>
      <c r="AK1682" s="64"/>
      <c r="AL1682" s="64"/>
      <c r="AM1682" s="64"/>
      <c r="AN1682" s="64"/>
      <c r="AO1682" s="64"/>
      <c r="AP1682" s="64"/>
      <c r="AQ1682" s="64"/>
      <c r="AR1682" s="64"/>
      <c r="AS1682" s="64"/>
      <c r="AT1682" s="64"/>
      <c r="AU1682" s="68"/>
      <c r="BC1682" s="64"/>
      <c r="BD1682" s="64"/>
      <c r="BE1682" s="65"/>
      <c r="BF1682" s="65"/>
      <c r="BG1682" s="65"/>
      <c r="BH1682" s="65"/>
      <c r="BI1682" s="20"/>
      <c r="BJ1682" s="20"/>
      <c r="BK1682" s="20"/>
      <c r="BL1682" s="20"/>
      <c r="BM1682" s="64"/>
      <c r="BN1682" s="65"/>
      <c r="BO1682" s="64"/>
      <c r="BP1682" s="65"/>
      <c r="BQ1682" s="64"/>
      <c r="BR1682" s="65"/>
      <c r="BS1682" s="64"/>
      <c r="BT1682" s="67"/>
      <c r="BU1682" s="64"/>
      <c r="BV1682" s="64"/>
      <c r="BW1682" s="64"/>
      <c r="BX1682" s="64"/>
      <c r="BY1682" s="64"/>
      <c r="BZ1682" s="64"/>
      <c r="CA1682" s="64"/>
      <c r="CB1682" s="64"/>
      <c r="CC1682" s="64"/>
      <c r="CD1682" s="64"/>
      <c r="CE1682" s="64"/>
      <c r="CF1682" s="64"/>
      <c r="CG1682" s="64" t="s">
        <v>5654</v>
      </c>
      <c r="CH1682" s="64"/>
      <c r="CI1682" s="64"/>
      <c r="CJ1682" s="64"/>
      <c r="CK1682"/>
      <c r="CP1682"/>
      <c r="CQ1682"/>
      <c r="CR1682"/>
      <c r="CS1682"/>
      <c r="CT1682"/>
      <c r="CU1682"/>
      <c r="CV1682"/>
      <c r="CW1682" s="64"/>
    </row>
    <row r="1683" spans="1:101" s="17" customFormat="1" x14ac:dyDescent="0.25">
      <c r="A1683" s="64"/>
      <c r="C1683" s="64"/>
      <c r="D1683" s="64"/>
      <c r="E1683" s="64"/>
      <c r="F1683" s="66"/>
      <c r="W1683" s="20"/>
      <c r="X1683" s="64"/>
      <c r="Y1683" s="64"/>
      <c r="Z1683" s="20"/>
      <c r="AA1683" s="20"/>
      <c r="AB1683" s="20"/>
      <c r="AC1683" s="64"/>
      <c r="AD1683" s="64"/>
      <c r="AE1683" s="64"/>
      <c r="AF1683" s="20"/>
      <c r="AG1683" s="64" t="s">
        <v>6389</v>
      </c>
      <c r="AI1683" s="64"/>
      <c r="AK1683" s="64"/>
      <c r="AL1683" s="64"/>
      <c r="AM1683" s="64"/>
      <c r="AN1683" s="64"/>
      <c r="AO1683" s="64"/>
      <c r="AP1683" s="64"/>
      <c r="AQ1683" s="64"/>
      <c r="AR1683" s="64"/>
      <c r="AS1683" s="64"/>
      <c r="AT1683" s="64"/>
      <c r="AU1683" s="68"/>
      <c r="BC1683" s="64"/>
      <c r="BD1683" s="64"/>
      <c r="BE1683" s="65"/>
      <c r="BF1683" s="65"/>
      <c r="BG1683" s="65"/>
      <c r="BH1683" s="65"/>
      <c r="BI1683" s="20"/>
      <c r="BJ1683" s="20"/>
      <c r="BK1683" s="20"/>
      <c r="BL1683" s="20"/>
      <c r="BM1683" s="64"/>
      <c r="BN1683" s="65"/>
      <c r="BO1683" s="64"/>
      <c r="BP1683" s="65"/>
      <c r="BQ1683" s="64"/>
      <c r="BR1683" s="65"/>
      <c r="BS1683" s="64"/>
      <c r="BT1683" s="67"/>
      <c r="BU1683" s="64"/>
      <c r="BV1683" s="64"/>
      <c r="BW1683" s="64"/>
      <c r="BX1683" s="64"/>
      <c r="BY1683" s="64"/>
      <c r="BZ1683" s="64"/>
      <c r="CA1683" s="64"/>
      <c r="CB1683" s="64"/>
      <c r="CC1683" s="64"/>
      <c r="CD1683" s="64"/>
      <c r="CE1683" s="64"/>
      <c r="CF1683" s="64"/>
      <c r="CG1683" s="64" t="s">
        <v>5654</v>
      </c>
      <c r="CH1683" s="64"/>
      <c r="CI1683" s="64"/>
      <c r="CJ1683" s="64"/>
      <c r="CK1683"/>
      <c r="CP1683"/>
      <c r="CQ1683"/>
      <c r="CR1683"/>
      <c r="CS1683"/>
      <c r="CT1683"/>
      <c r="CU1683"/>
      <c r="CV1683"/>
      <c r="CW1683" s="64"/>
    </row>
    <row r="1684" spans="1:101" s="17" customFormat="1" x14ac:dyDescent="0.25">
      <c r="A1684" s="64"/>
      <c r="C1684" s="64"/>
      <c r="D1684" s="64"/>
      <c r="E1684" s="64"/>
      <c r="F1684" s="66"/>
      <c r="W1684" s="20"/>
      <c r="X1684" s="64"/>
      <c r="Y1684" s="64"/>
      <c r="Z1684" s="20"/>
      <c r="AA1684" s="20"/>
      <c r="AB1684" s="20"/>
      <c r="AC1684" s="64"/>
      <c r="AD1684" s="64"/>
      <c r="AE1684" s="64"/>
      <c r="AF1684" s="20"/>
      <c r="AG1684" s="64" t="s">
        <v>6393</v>
      </c>
      <c r="AI1684" s="64"/>
      <c r="AK1684" s="64"/>
      <c r="AL1684" s="64"/>
      <c r="AM1684" s="64"/>
      <c r="AN1684" s="64"/>
      <c r="AO1684" s="64"/>
      <c r="AP1684" s="64"/>
      <c r="AQ1684" s="64"/>
      <c r="AR1684" s="64"/>
      <c r="AS1684" s="64"/>
      <c r="AT1684" s="64"/>
      <c r="AU1684" s="68"/>
      <c r="BC1684" s="64"/>
      <c r="BD1684" s="64"/>
      <c r="BE1684" s="65"/>
      <c r="BF1684" s="65"/>
      <c r="BG1684" s="65"/>
      <c r="BH1684" s="65"/>
      <c r="BI1684" s="20"/>
      <c r="BJ1684" s="20"/>
      <c r="BK1684" s="20"/>
      <c r="BL1684" s="20"/>
      <c r="BM1684" s="64"/>
      <c r="BN1684" s="65"/>
      <c r="BO1684" s="64"/>
      <c r="BP1684" s="65"/>
      <c r="BQ1684" s="64"/>
      <c r="BR1684" s="65"/>
      <c r="BS1684" s="64"/>
      <c r="BT1684" s="67"/>
      <c r="BU1684" s="64"/>
      <c r="BV1684" s="64"/>
      <c r="BW1684" s="64"/>
      <c r="BX1684" s="64"/>
      <c r="BY1684" s="64"/>
      <c r="BZ1684" s="64"/>
      <c r="CA1684" s="64"/>
      <c r="CB1684" s="64"/>
      <c r="CC1684" s="64"/>
      <c r="CD1684" s="64"/>
      <c r="CE1684" s="64"/>
      <c r="CF1684" s="64"/>
      <c r="CG1684" s="64" t="s">
        <v>5654</v>
      </c>
      <c r="CH1684" s="64"/>
      <c r="CI1684" s="64"/>
      <c r="CJ1684" s="64"/>
      <c r="CK1684"/>
      <c r="CP1684"/>
      <c r="CQ1684"/>
      <c r="CR1684"/>
      <c r="CS1684"/>
      <c r="CT1684"/>
      <c r="CU1684"/>
      <c r="CV1684"/>
      <c r="CW1684" s="64"/>
    </row>
    <row r="1685" spans="1:101" s="17" customFormat="1" x14ac:dyDescent="0.25">
      <c r="A1685" s="64"/>
      <c r="C1685" s="64"/>
      <c r="D1685" s="64"/>
      <c r="E1685" s="64"/>
      <c r="F1685" s="66"/>
      <c r="W1685" s="20"/>
      <c r="X1685" s="64"/>
      <c r="Y1685" s="64"/>
      <c r="Z1685" s="20"/>
      <c r="AA1685" s="20"/>
      <c r="AB1685" s="20"/>
      <c r="AC1685" s="64"/>
      <c r="AD1685" s="64"/>
      <c r="AE1685" s="64"/>
      <c r="AF1685" s="20"/>
      <c r="AG1685" s="64" t="s">
        <v>6396</v>
      </c>
      <c r="AI1685" s="64"/>
      <c r="AK1685" s="64"/>
      <c r="AL1685" s="64"/>
      <c r="AM1685" s="64"/>
      <c r="AN1685" s="64"/>
      <c r="AO1685" s="64"/>
      <c r="AP1685" s="64"/>
      <c r="AQ1685" s="64"/>
      <c r="AR1685" s="64"/>
      <c r="AS1685" s="64"/>
      <c r="AT1685" s="64"/>
      <c r="AU1685" s="68"/>
      <c r="BC1685" s="64"/>
      <c r="BD1685" s="64"/>
      <c r="BE1685" s="65"/>
      <c r="BF1685" s="65"/>
      <c r="BG1685" s="65"/>
      <c r="BH1685" s="65"/>
      <c r="BI1685" s="20"/>
      <c r="BJ1685" s="20"/>
      <c r="BK1685" s="20"/>
      <c r="BL1685" s="20"/>
      <c r="BM1685" s="64"/>
      <c r="BN1685" s="65"/>
      <c r="BO1685" s="64"/>
      <c r="BP1685" s="65"/>
      <c r="BQ1685" s="64"/>
      <c r="BR1685" s="65"/>
      <c r="BS1685" s="64"/>
      <c r="BT1685" s="67"/>
      <c r="BU1685" s="64"/>
      <c r="BV1685" s="64"/>
      <c r="BW1685" s="64"/>
      <c r="BX1685" s="64"/>
      <c r="BY1685" s="64"/>
      <c r="BZ1685" s="64"/>
      <c r="CA1685" s="64"/>
      <c r="CB1685" s="64"/>
      <c r="CC1685" s="64"/>
      <c r="CD1685" s="64"/>
      <c r="CE1685" s="64"/>
      <c r="CF1685" s="64"/>
      <c r="CG1685" s="64" t="s">
        <v>5654</v>
      </c>
      <c r="CH1685" s="64"/>
      <c r="CI1685" s="64"/>
      <c r="CJ1685" s="64"/>
      <c r="CK1685"/>
      <c r="CP1685"/>
      <c r="CQ1685"/>
      <c r="CR1685"/>
      <c r="CS1685"/>
      <c r="CT1685"/>
      <c r="CU1685"/>
      <c r="CV1685"/>
      <c r="CW1685" s="64"/>
    </row>
    <row r="1686" spans="1:101" s="17" customFormat="1" x14ac:dyDescent="0.25">
      <c r="A1686" s="64"/>
      <c r="C1686" s="64"/>
      <c r="D1686" s="64"/>
      <c r="E1686" s="64"/>
      <c r="F1686" s="66"/>
      <c r="W1686" s="20"/>
      <c r="X1686" s="64"/>
      <c r="Y1686" s="64"/>
      <c r="Z1686" s="20"/>
      <c r="AA1686" s="20"/>
      <c r="AB1686" s="20"/>
      <c r="AC1686" s="64"/>
      <c r="AD1686" s="64"/>
      <c r="AE1686" s="64"/>
      <c r="AF1686" s="20"/>
      <c r="AG1686" s="64" t="s">
        <v>6399</v>
      </c>
      <c r="AI1686" s="64"/>
      <c r="AK1686" s="64"/>
      <c r="AL1686" s="64"/>
      <c r="AM1686" s="64"/>
      <c r="AN1686" s="64"/>
      <c r="AO1686" s="64"/>
      <c r="AP1686" s="64"/>
      <c r="AQ1686" s="64"/>
      <c r="AR1686" s="64"/>
      <c r="AS1686" s="64"/>
      <c r="AT1686" s="64"/>
      <c r="AU1686" s="68"/>
      <c r="BC1686" s="64"/>
      <c r="BD1686" s="64"/>
      <c r="BE1686" s="65"/>
      <c r="BF1686" s="65"/>
      <c r="BG1686" s="65"/>
      <c r="BH1686" s="65"/>
      <c r="BI1686" s="20"/>
      <c r="BJ1686" s="20"/>
      <c r="BK1686" s="20"/>
      <c r="BL1686" s="20"/>
      <c r="BM1686" s="64"/>
      <c r="BN1686" s="65"/>
      <c r="BO1686" s="64"/>
      <c r="BP1686" s="65"/>
      <c r="BQ1686" s="64"/>
      <c r="BR1686" s="65"/>
      <c r="BS1686" s="64"/>
      <c r="BT1686" s="67"/>
      <c r="BU1686" s="64"/>
      <c r="BV1686" s="64"/>
      <c r="BW1686" s="64"/>
      <c r="BX1686" s="64"/>
      <c r="BY1686" s="64"/>
      <c r="BZ1686" s="64"/>
      <c r="CA1686" s="64"/>
      <c r="CB1686" s="64"/>
      <c r="CC1686" s="64"/>
      <c r="CD1686" s="64"/>
      <c r="CE1686" s="64"/>
      <c r="CF1686" s="64"/>
      <c r="CG1686" s="64" t="s">
        <v>5654</v>
      </c>
      <c r="CH1686" s="64"/>
      <c r="CI1686" s="64"/>
      <c r="CJ1686" s="64"/>
      <c r="CK1686"/>
      <c r="CP1686"/>
      <c r="CQ1686"/>
      <c r="CR1686"/>
      <c r="CS1686"/>
      <c r="CT1686"/>
      <c r="CU1686"/>
      <c r="CV1686"/>
      <c r="CW1686" s="64"/>
    </row>
    <row r="1687" spans="1:101" s="17" customFormat="1" x14ac:dyDescent="0.25">
      <c r="A1687" s="64"/>
      <c r="C1687" s="64"/>
      <c r="D1687" s="64"/>
      <c r="E1687" s="64"/>
      <c r="F1687" s="66"/>
      <c r="W1687" s="20"/>
      <c r="X1687" s="64"/>
      <c r="Y1687" s="64"/>
      <c r="Z1687" s="20"/>
      <c r="AA1687" s="20"/>
      <c r="AB1687" s="20"/>
      <c r="AC1687" s="64"/>
      <c r="AD1687" s="64"/>
      <c r="AE1687" s="64"/>
      <c r="AF1687" s="20"/>
      <c r="AG1687" s="64" t="s">
        <v>6402</v>
      </c>
      <c r="AI1687" s="64"/>
      <c r="AK1687" s="64"/>
      <c r="AL1687" s="64"/>
      <c r="AM1687" s="64"/>
      <c r="AN1687" s="64"/>
      <c r="AO1687" s="64"/>
      <c r="AP1687" s="64"/>
      <c r="AQ1687" s="64"/>
      <c r="AR1687" s="64"/>
      <c r="AS1687" s="64"/>
      <c r="AT1687" s="64"/>
      <c r="AU1687" s="68"/>
      <c r="BC1687" s="64"/>
      <c r="BD1687" s="64"/>
      <c r="BE1687" s="65"/>
      <c r="BF1687" s="65"/>
      <c r="BG1687" s="65"/>
      <c r="BH1687" s="65"/>
      <c r="BI1687" s="20"/>
      <c r="BJ1687" s="20"/>
      <c r="BK1687" s="20"/>
      <c r="BL1687" s="20"/>
      <c r="BM1687" s="64"/>
      <c r="BN1687" s="65"/>
      <c r="BO1687" s="64"/>
      <c r="BP1687" s="65"/>
      <c r="BQ1687" s="64"/>
      <c r="BR1687" s="65"/>
      <c r="BS1687" s="64"/>
      <c r="BT1687" s="67"/>
      <c r="BU1687" s="64"/>
      <c r="BV1687" s="64"/>
      <c r="BW1687" s="64"/>
      <c r="BX1687" s="64"/>
      <c r="BY1687" s="64"/>
      <c r="BZ1687" s="64"/>
      <c r="CA1687" s="64"/>
      <c r="CB1687" s="64"/>
      <c r="CC1687" s="64"/>
      <c r="CD1687" s="64"/>
      <c r="CE1687" s="64"/>
      <c r="CF1687" s="64"/>
      <c r="CG1687" s="64" t="s">
        <v>5654</v>
      </c>
      <c r="CH1687" s="64"/>
      <c r="CI1687" s="64"/>
      <c r="CJ1687" s="64"/>
      <c r="CK1687"/>
      <c r="CP1687"/>
      <c r="CQ1687"/>
      <c r="CR1687"/>
      <c r="CS1687"/>
      <c r="CT1687"/>
      <c r="CU1687"/>
      <c r="CV1687"/>
      <c r="CW1687" s="64"/>
    </row>
    <row r="1688" spans="1:101" s="17" customFormat="1" x14ac:dyDescent="0.25">
      <c r="A1688" s="64"/>
      <c r="C1688" s="64"/>
      <c r="D1688" s="64"/>
      <c r="E1688" s="64"/>
      <c r="F1688" s="66"/>
      <c r="W1688" s="20"/>
      <c r="X1688" s="64"/>
      <c r="Y1688" s="64"/>
      <c r="Z1688" s="20"/>
      <c r="AA1688" s="20"/>
      <c r="AB1688" s="20"/>
      <c r="AC1688" s="64"/>
      <c r="AD1688" s="64"/>
      <c r="AE1688" s="64"/>
      <c r="AF1688" s="20"/>
      <c r="AG1688" s="64" t="s">
        <v>6405</v>
      </c>
      <c r="AI1688" s="64"/>
      <c r="AK1688" s="64"/>
      <c r="AL1688" s="64"/>
      <c r="AM1688" s="64"/>
      <c r="AN1688" s="64"/>
      <c r="AO1688" s="64"/>
      <c r="AP1688" s="64"/>
      <c r="AQ1688" s="64"/>
      <c r="AR1688" s="64"/>
      <c r="AS1688" s="64"/>
      <c r="AT1688" s="64"/>
      <c r="AU1688" s="68"/>
      <c r="BC1688" s="64"/>
      <c r="BD1688" s="64"/>
      <c r="BE1688" s="65"/>
      <c r="BF1688" s="65"/>
      <c r="BG1688" s="65"/>
      <c r="BH1688" s="65"/>
      <c r="BI1688" s="20"/>
      <c r="BJ1688" s="20"/>
      <c r="BK1688" s="20"/>
      <c r="BL1688" s="20"/>
      <c r="BM1688" s="64"/>
      <c r="BN1688" s="65"/>
      <c r="BO1688" s="64"/>
      <c r="BP1688" s="65"/>
      <c r="BQ1688" s="64"/>
      <c r="BR1688" s="65"/>
      <c r="BS1688" s="64"/>
      <c r="BT1688" s="67"/>
      <c r="BU1688" s="64"/>
      <c r="BV1688" s="64"/>
      <c r="BW1688" s="64"/>
      <c r="BX1688" s="64"/>
      <c r="BY1688" s="64"/>
      <c r="BZ1688" s="64"/>
      <c r="CA1688" s="64"/>
      <c r="CB1688" s="64"/>
      <c r="CC1688" s="64"/>
      <c r="CD1688" s="64"/>
      <c r="CE1688" s="64"/>
      <c r="CF1688" s="64"/>
      <c r="CG1688" s="64" t="s">
        <v>5654</v>
      </c>
      <c r="CH1688" s="64"/>
      <c r="CI1688" s="64"/>
      <c r="CJ1688" s="64"/>
      <c r="CK1688"/>
      <c r="CP1688"/>
      <c r="CQ1688"/>
      <c r="CR1688"/>
      <c r="CS1688"/>
      <c r="CT1688"/>
      <c r="CU1688"/>
      <c r="CV1688"/>
      <c r="CW1688" s="64"/>
    </row>
    <row r="1689" spans="1:101" s="17" customFormat="1" x14ac:dyDescent="0.25">
      <c r="A1689" s="64"/>
      <c r="C1689" s="64"/>
      <c r="D1689" s="64"/>
      <c r="E1689" s="64"/>
      <c r="F1689" s="66"/>
      <c r="W1689" s="20"/>
      <c r="X1689" s="64"/>
      <c r="Y1689" s="64"/>
      <c r="Z1689" s="20"/>
      <c r="AA1689" s="20"/>
      <c r="AB1689" s="20"/>
      <c r="AC1689" s="64"/>
      <c r="AD1689" s="64"/>
      <c r="AE1689" s="64"/>
      <c r="AF1689" s="20"/>
      <c r="AG1689" s="64" t="s">
        <v>6408</v>
      </c>
      <c r="AI1689" s="64"/>
      <c r="AK1689" s="64"/>
      <c r="AL1689" s="64"/>
      <c r="AM1689" s="64"/>
      <c r="AN1689" s="64"/>
      <c r="AO1689" s="64"/>
      <c r="AP1689" s="64"/>
      <c r="AQ1689" s="64"/>
      <c r="AR1689" s="64"/>
      <c r="AS1689" s="64"/>
      <c r="AT1689" s="64"/>
      <c r="AU1689" s="68"/>
      <c r="BC1689" s="64"/>
      <c r="BD1689" s="64"/>
      <c r="BE1689" s="65"/>
      <c r="BF1689" s="65"/>
      <c r="BG1689" s="65"/>
      <c r="BH1689" s="65"/>
      <c r="BI1689" s="20"/>
      <c r="BJ1689" s="20"/>
      <c r="BK1689" s="20"/>
      <c r="BL1689" s="20"/>
      <c r="BM1689" s="64"/>
      <c r="BN1689" s="65"/>
      <c r="BO1689" s="64"/>
      <c r="BP1689" s="65"/>
      <c r="BQ1689" s="64"/>
      <c r="BR1689" s="65"/>
      <c r="BS1689" s="64"/>
      <c r="BT1689" s="67"/>
      <c r="BU1689" s="64"/>
      <c r="BV1689" s="64"/>
      <c r="BW1689" s="64"/>
      <c r="BX1689" s="64"/>
      <c r="BY1689" s="64"/>
      <c r="BZ1689" s="64"/>
      <c r="CA1689" s="64"/>
      <c r="CB1689" s="64"/>
      <c r="CC1689" s="64"/>
      <c r="CD1689" s="64"/>
      <c r="CE1689" s="64"/>
      <c r="CF1689" s="64"/>
      <c r="CG1689" s="64" t="s">
        <v>5654</v>
      </c>
      <c r="CH1689" s="64"/>
      <c r="CI1689" s="64"/>
      <c r="CJ1689" s="64"/>
      <c r="CK1689"/>
      <c r="CP1689"/>
      <c r="CQ1689"/>
      <c r="CR1689"/>
      <c r="CS1689"/>
      <c r="CT1689"/>
      <c r="CU1689"/>
      <c r="CV1689"/>
      <c r="CW1689" s="64"/>
    </row>
    <row r="1690" spans="1:101" s="17" customFormat="1" x14ac:dyDescent="0.25">
      <c r="A1690" s="64"/>
      <c r="C1690" s="64"/>
      <c r="D1690" s="64"/>
      <c r="E1690" s="64"/>
      <c r="F1690" s="66"/>
      <c r="W1690" s="20"/>
      <c r="X1690" s="64"/>
      <c r="Y1690" s="64"/>
      <c r="Z1690" s="20"/>
      <c r="AA1690" s="20"/>
      <c r="AB1690" s="20"/>
      <c r="AC1690" s="64"/>
      <c r="AD1690" s="64"/>
      <c r="AE1690" s="64"/>
      <c r="AF1690" s="20"/>
      <c r="AG1690" s="64" t="s">
        <v>6411</v>
      </c>
      <c r="AI1690" s="64"/>
      <c r="AK1690" s="64"/>
      <c r="AL1690" s="64"/>
      <c r="AM1690" s="64"/>
      <c r="AN1690" s="64"/>
      <c r="AO1690" s="64"/>
      <c r="AP1690" s="64"/>
      <c r="AQ1690" s="64"/>
      <c r="AR1690" s="64"/>
      <c r="AS1690" s="64"/>
      <c r="AT1690" s="64"/>
      <c r="AU1690" s="68"/>
      <c r="BC1690" s="64"/>
      <c r="BD1690" s="64"/>
      <c r="BE1690" s="65"/>
      <c r="BF1690" s="65"/>
      <c r="BG1690" s="65"/>
      <c r="BH1690" s="65"/>
      <c r="BI1690" s="20"/>
      <c r="BJ1690" s="20"/>
      <c r="BK1690" s="20"/>
      <c r="BL1690" s="20"/>
      <c r="BM1690" s="64"/>
      <c r="BN1690" s="65"/>
      <c r="BO1690" s="64"/>
      <c r="BP1690" s="65"/>
      <c r="BQ1690" s="64"/>
      <c r="BR1690" s="65"/>
      <c r="BS1690" s="64"/>
      <c r="BT1690" s="67"/>
      <c r="BU1690" s="64"/>
      <c r="BV1690" s="64"/>
      <c r="BW1690" s="64"/>
      <c r="BX1690" s="64"/>
      <c r="BY1690" s="64"/>
      <c r="BZ1690" s="64"/>
      <c r="CA1690" s="64"/>
      <c r="CB1690" s="64"/>
      <c r="CC1690" s="64"/>
      <c r="CD1690" s="64"/>
      <c r="CE1690" s="64"/>
      <c r="CF1690" s="64"/>
      <c r="CG1690" s="64" t="s">
        <v>5654</v>
      </c>
      <c r="CH1690" s="64"/>
      <c r="CI1690" s="64"/>
      <c r="CJ1690" s="64"/>
      <c r="CK1690"/>
      <c r="CP1690"/>
      <c r="CQ1690"/>
      <c r="CR1690"/>
      <c r="CS1690"/>
      <c r="CT1690"/>
      <c r="CU1690"/>
      <c r="CV1690"/>
      <c r="CW1690" s="64"/>
    </row>
    <row r="1691" spans="1:101" s="17" customFormat="1" x14ac:dyDescent="0.25">
      <c r="A1691" s="64"/>
      <c r="C1691" s="64"/>
      <c r="D1691" s="64"/>
      <c r="E1691" s="64"/>
      <c r="F1691" s="66"/>
      <c r="W1691" s="20"/>
      <c r="X1691" s="64"/>
      <c r="Y1691" s="64"/>
      <c r="Z1691" s="20"/>
      <c r="AA1691" s="20"/>
      <c r="AB1691" s="20"/>
      <c r="AC1691" s="64"/>
      <c r="AD1691" s="64"/>
      <c r="AE1691" s="64"/>
      <c r="AF1691" s="20"/>
      <c r="AG1691" s="64" t="s">
        <v>6414</v>
      </c>
      <c r="AI1691" s="64"/>
      <c r="AK1691" s="64"/>
      <c r="AL1691" s="64"/>
      <c r="AM1691" s="64"/>
      <c r="AN1691" s="64"/>
      <c r="AO1691" s="64"/>
      <c r="AP1691" s="64"/>
      <c r="AQ1691" s="64"/>
      <c r="AR1691" s="64"/>
      <c r="AS1691" s="64"/>
      <c r="AT1691" s="64"/>
      <c r="AU1691" s="68"/>
      <c r="BC1691" s="64"/>
      <c r="BD1691" s="64"/>
      <c r="BE1691" s="65"/>
      <c r="BF1691" s="65"/>
      <c r="BG1691" s="65"/>
      <c r="BH1691" s="65"/>
      <c r="BI1691" s="20"/>
      <c r="BJ1691" s="20"/>
      <c r="BK1691" s="20"/>
      <c r="BL1691" s="20"/>
      <c r="BM1691" s="64"/>
      <c r="BN1691" s="65"/>
      <c r="BO1691" s="64"/>
      <c r="BP1691" s="65"/>
      <c r="BQ1691" s="64"/>
      <c r="BR1691" s="65"/>
      <c r="BS1691" s="64"/>
      <c r="BT1691" s="67"/>
      <c r="BU1691" s="64"/>
      <c r="BV1691" s="64"/>
      <c r="BW1691" s="64"/>
      <c r="BX1691" s="64"/>
      <c r="BY1691" s="64"/>
      <c r="BZ1691" s="64"/>
      <c r="CA1691" s="64"/>
      <c r="CB1691" s="64"/>
      <c r="CC1691" s="64"/>
      <c r="CD1691" s="64"/>
      <c r="CE1691" s="64"/>
      <c r="CF1691" s="64"/>
      <c r="CG1691" s="64" t="s">
        <v>5654</v>
      </c>
      <c r="CH1691" s="64"/>
      <c r="CI1691" s="64"/>
      <c r="CJ1691" s="64"/>
      <c r="CK1691"/>
      <c r="CP1691"/>
      <c r="CQ1691"/>
      <c r="CR1691"/>
      <c r="CS1691"/>
      <c r="CT1691"/>
      <c r="CU1691"/>
      <c r="CV1691"/>
      <c r="CW1691" s="64"/>
    </row>
    <row r="1692" spans="1:101" s="17" customFormat="1" x14ac:dyDescent="0.25">
      <c r="A1692" s="64"/>
      <c r="C1692" s="64"/>
      <c r="D1692" s="64"/>
      <c r="E1692" s="64"/>
      <c r="F1692" s="66"/>
      <c r="W1692" s="20"/>
      <c r="X1692" s="64"/>
      <c r="Y1692" s="64"/>
      <c r="Z1692" s="20"/>
      <c r="AA1692" s="20"/>
      <c r="AB1692" s="20"/>
      <c r="AC1692" s="64"/>
      <c r="AD1692" s="64"/>
      <c r="AE1692" s="64"/>
      <c r="AF1692" s="20"/>
      <c r="AG1692" s="64" t="s">
        <v>6417</v>
      </c>
      <c r="AI1692" s="64"/>
      <c r="AK1692" s="64"/>
      <c r="AL1692" s="64"/>
      <c r="AM1692" s="64"/>
      <c r="AN1692" s="64"/>
      <c r="AO1692" s="64"/>
      <c r="AP1692" s="64"/>
      <c r="AQ1692" s="64"/>
      <c r="AR1692" s="64"/>
      <c r="AS1692" s="64"/>
      <c r="AT1692" s="64"/>
      <c r="AU1692" s="68"/>
      <c r="BC1692" s="64"/>
      <c r="BD1692" s="64"/>
      <c r="BE1692" s="65"/>
      <c r="BF1692" s="65"/>
      <c r="BG1692" s="65"/>
      <c r="BH1692" s="65"/>
      <c r="BI1692" s="20"/>
      <c r="BJ1692" s="20"/>
      <c r="BK1692" s="20"/>
      <c r="BL1692" s="20"/>
      <c r="BM1692" s="64"/>
      <c r="BN1692" s="65"/>
      <c r="BO1692" s="64"/>
      <c r="BP1692" s="65"/>
      <c r="BQ1692" s="64"/>
      <c r="BR1692" s="65"/>
      <c r="BS1692" s="64"/>
      <c r="BT1692" s="67"/>
      <c r="BU1692" s="64"/>
      <c r="BV1692" s="64"/>
      <c r="BW1692" s="64"/>
      <c r="BX1692" s="64"/>
      <c r="BY1692" s="64"/>
      <c r="BZ1692" s="64"/>
      <c r="CA1692" s="64"/>
      <c r="CB1692" s="64"/>
      <c r="CC1692" s="64"/>
      <c r="CD1692" s="64"/>
      <c r="CE1692" s="64"/>
      <c r="CF1692" s="64"/>
      <c r="CG1692" s="64" t="s">
        <v>5654</v>
      </c>
      <c r="CH1692" s="64"/>
      <c r="CI1692" s="64"/>
      <c r="CJ1692" s="64"/>
      <c r="CK1692"/>
      <c r="CP1692"/>
      <c r="CQ1692"/>
      <c r="CR1692"/>
      <c r="CS1692"/>
      <c r="CT1692"/>
      <c r="CU1692"/>
      <c r="CV1692"/>
      <c r="CW1692" s="64"/>
    </row>
    <row r="1693" spans="1:101" s="17" customFormat="1" x14ac:dyDescent="0.25">
      <c r="A1693" s="64"/>
      <c r="C1693" s="64"/>
      <c r="D1693" s="64"/>
      <c r="E1693" s="64"/>
      <c r="F1693" s="66"/>
      <c r="W1693" s="20"/>
      <c r="X1693" s="64"/>
      <c r="Y1693" s="64"/>
      <c r="Z1693" s="20"/>
      <c r="AA1693" s="20"/>
      <c r="AB1693" s="20"/>
      <c r="AC1693" s="64"/>
      <c r="AD1693" s="64"/>
      <c r="AE1693" s="64"/>
      <c r="AF1693" s="20"/>
      <c r="AG1693" s="64" t="s">
        <v>6420</v>
      </c>
      <c r="AI1693" s="64"/>
      <c r="AK1693" s="64"/>
      <c r="AL1693" s="64"/>
      <c r="AM1693" s="64"/>
      <c r="AN1693" s="64"/>
      <c r="AO1693" s="64"/>
      <c r="AP1693" s="64"/>
      <c r="AQ1693" s="64"/>
      <c r="AR1693" s="64"/>
      <c r="AS1693" s="64"/>
      <c r="AT1693" s="64"/>
      <c r="AU1693" s="68"/>
      <c r="BC1693" s="64"/>
      <c r="BD1693" s="64"/>
      <c r="BE1693" s="65"/>
      <c r="BF1693" s="65"/>
      <c r="BG1693" s="65"/>
      <c r="BH1693" s="65"/>
      <c r="BI1693" s="20"/>
      <c r="BJ1693" s="20"/>
      <c r="BK1693" s="20"/>
      <c r="BL1693" s="20"/>
      <c r="BM1693" s="64"/>
      <c r="BN1693" s="65"/>
      <c r="BO1693" s="64"/>
      <c r="BP1693" s="65"/>
      <c r="BQ1693" s="64"/>
      <c r="BR1693" s="65"/>
      <c r="BS1693" s="64"/>
      <c r="BT1693" s="67"/>
      <c r="BU1693" s="64"/>
      <c r="BV1693" s="64"/>
      <c r="BW1693" s="64"/>
      <c r="BX1693" s="64"/>
      <c r="BY1693" s="64"/>
      <c r="BZ1693" s="64"/>
      <c r="CA1693" s="64"/>
      <c r="CB1693" s="64"/>
      <c r="CC1693" s="64"/>
      <c r="CD1693" s="64"/>
      <c r="CE1693" s="64"/>
      <c r="CF1693" s="64"/>
      <c r="CG1693" s="64" t="s">
        <v>5654</v>
      </c>
      <c r="CH1693" s="64"/>
      <c r="CI1693" s="64"/>
      <c r="CJ1693" s="64"/>
      <c r="CK1693"/>
      <c r="CP1693"/>
      <c r="CQ1693"/>
      <c r="CR1693"/>
      <c r="CS1693"/>
      <c r="CT1693"/>
      <c r="CU1693"/>
      <c r="CV1693"/>
      <c r="CW1693" s="64"/>
    </row>
    <row r="1694" spans="1:101" s="17" customFormat="1" x14ac:dyDescent="0.25">
      <c r="A1694" s="64"/>
      <c r="C1694" s="64"/>
      <c r="D1694" s="64"/>
      <c r="E1694" s="64"/>
      <c r="F1694" s="66"/>
      <c r="W1694" s="20"/>
      <c r="X1694" s="64"/>
      <c r="Y1694" s="64"/>
      <c r="Z1694" s="20"/>
      <c r="AA1694" s="20"/>
      <c r="AB1694" s="20"/>
      <c r="AC1694" s="64"/>
      <c r="AD1694" s="64"/>
      <c r="AE1694" s="64"/>
      <c r="AF1694" s="20"/>
      <c r="AG1694" s="64" t="s">
        <v>6423</v>
      </c>
      <c r="AI1694" s="64"/>
      <c r="AK1694" s="64"/>
      <c r="AL1694" s="64"/>
      <c r="AM1694" s="64"/>
      <c r="AN1694" s="64"/>
      <c r="AO1694" s="64"/>
      <c r="AP1694" s="64"/>
      <c r="AQ1694" s="64"/>
      <c r="AR1694" s="64"/>
      <c r="AS1694" s="64"/>
      <c r="AT1694" s="64"/>
      <c r="AU1694" s="68"/>
      <c r="BC1694" s="64"/>
      <c r="BD1694" s="64"/>
      <c r="BE1694" s="65"/>
      <c r="BF1694" s="65"/>
      <c r="BG1694" s="65"/>
      <c r="BH1694" s="65"/>
      <c r="BI1694" s="20"/>
      <c r="BJ1694" s="20"/>
      <c r="BK1694" s="20"/>
      <c r="BL1694" s="20"/>
      <c r="BM1694" s="64"/>
      <c r="BN1694" s="65"/>
      <c r="BO1694" s="64"/>
      <c r="BP1694" s="65"/>
      <c r="BQ1694" s="64"/>
      <c r="BR1694" s="65"/>
      <c r="BS1694" s="64"/>
      <c r="BT1694" s="67"/>
      <c r="BU1694" s="64"/>
      <c r="BV1694" s="64"/>
      <c r="BW1694" s="64"/>
      <c r="BX1694" s="64"/>
      <c r="BY1694" s="64"/>
      <c r="BZ1694" s="64"/>
      <c r="CA1694" s="64"/>
      <c r="CB1694" s="64"/>
      <c r="CC1694" s="64"/>
      <c r="CD1694" s="64"/>
      <c r="CE1694" s="64"/>
      <c r="CF1694" s="64"/>
      <c r="CG1694" s="64" t="s">
        <v>5654</v>
      </c>
      <c r="CH1694" s="64"/>
      <c r="CI1694" s="64"/>
      <c r="CJ1694" s="64"/>
      <c r="CK1694"/>
      <c r="CP1694"/>
      <c r="CQ1694"/>
      <c r="CR1694"/>
      <c r="CS1694"/>
      <c r="CT1694"/>
      <c r="CU1694"/>
      <c r="CV1694"/>
      <c r="CW1694" s="64"/>
    </row>
    <row r="1695" spans="1:101" s="17" customFormat="1" x14ac:dyDescent="0.25">
      <c r="A1695" s="64"/>
      <c r="C1695" s="64"/>
      <c r="D1695" s="64"/>
      <c r="E1695" s="64"/>
      <c r="F1695" s="66"/>
      <c r="W1695" s="20"/>
      <c r="X1695" s="64"/>
      <c r="Y1695" s="64"/>
      <c r="Z1695" s="20"/>
      <c r="AA1695" s="20"/>
      <c r="AB1695" s="20"/>
      <c r="AC1695" s="64"/>
      <c r="AD1695" s="64"/>
      <c r="AE1695" s="64"/>
      <c r="AF1695" s="20"/>
      <c r="AG1695" s="64" t="s">
        <v>6426</v>
      </c>
      <c r="AI1695" s="64"/>
      <c r="AK1695" s="64"/>
      <c r="AL1695" s="64"/>
      <c r="AM1695" s="64"/>
      <c r="AN1695" s="64"/>
      <c r="AO1695" s="64"/>
      <c r="AP1695" s="64"/>
      <c r="AQ1695" s="64"/>
      <c r="AR1695" s="64"/>
      <c r="AS1695" s="64"/>
      <c r="AT1695" s="64"/>
      <c r="AU1695" s="68"/>
      <c r="BC1695" s="64"/>
      <c r="BD1695" s="64"/>
      <c r="BE1695" s="65"/>
      <c r="BF1695" s="65"/>
      <c r="BG1695" s="65"/>
      <c r="BH1695" s="65"/>
      <c r="BI1695" s="20"/>
      <c r="BJ1695" s="20"/>
      <c r="BK1695" s="20"/>
      <c r="BL1695" s="20"/>
      <c r="BM1695" s="64"/>
      <c r="BN1695" s="65"/>
      <c r="BO1695" s="64"/>
      <c r="BP1695" s="65"/>
      <c r="BQ1695" s="64"/>
      <c r="BR1695" s="65"/>
      <c r="BS1695" s="64"/>
      <c r="BT1695" s="67"/>
      <c r="BU1695" s="64"/>
      <c r="BV1695" s="64"/>
      <c r="BW1695" s="64"/>
      <c r="BX1695" s="64"/>
      <c r="BY1695" s="64"/>
      <c r="BZ1695" s="64"/>
      <c r="CA1695" s="64"/>
      <c r="CB1695" s="64"/>
      <c r="CC1695" s="64"/>
      <c r="CD1695" s="64"/>
      <c r="CE1695" s="64"/>
      <c r="CF1695" s="64"/>
      <c r="CG1695" s="64" t="s">
        <v>5654</v>
      </c>
      <c r="CH1695" s="64"/>
      <c r="CI1695" s="64"/>
      <c r="CJ1695" s="64"/>
      <c r="CK1695"/>
      <c r="CP1695"/>
      <c r="CQ1695"/>
      <c r="CR1695"/>
      <c r="CS1695"/>
      <c r="CT1695"/>
      <c r="CU1695"/>
      <c r="CV1695"/>
      <c r="CW1695" s="64"/>
    </row>
    <row r="1696" spans="1:101" s="17" customFormat="1" x14ac:dyDescent="0.25">
      <c r="A1696" s="64"/>
      <c r="C1696" s="64"/>
      <c r="D1696" s="64"/>
      <c r="E1696" s="64"/>
      <c r="F1696" s="66"/>
      <c r="W1696" s="20"/>
      <c r="X1696" s="64"/>
      <c r="Y1696" s="64"/>
      <c r="Z1696" s="20"/>
      <c r="AA1696" s="20"/>
      <c r="AB1696" s="20"/>
      <c r="AC1696" s="64"/>
      <c r="AD1696" s="64"/>
      <c r="AE1696" s="64"/>
      <c r="AF1696" s="20"/>
      <c r="AG1696" s="64" t="s">
        <v>6429</v>
      </c>
      <c r="AI1696" s="64"/>
      <c r="AK1696" s="64"/>
      <c r="AL1696" s="64"/>
      <c r="AM1696" s="64"/>
      <c r="AN1696" s="64"/>
      <c r="AO1696" s="64"/>
      <c r="AP1696" s="64"/>
      <c r="AQ1696" s="64"/>
      <c r="AR1696" s="64"/>
      <c r="AS1696" s="64"/>
      <c r="AT1696" s="64"/>
      <c r="AU1696" s="68"/>
      <c r="BC1696" s="64"/>
      <c r="BD1696" s="64"/>
      <c r="BE1696" s="65"/>
      <c r="BF1696" s="65"/>
      <c r="BG1696" s="65"/>
      <c r="BH1696" s="65"/>
      <c r="BI1696" s="20"/>
      <c r="BJ1696" s="20"/>
      <c r="BK1696" s="20"/>
      <c r="BL1696" s="20"/>
      <c r="BM1696" s="64"/>
      <c r="BN1696" s="65"/>
      <c r="BO1696" s="64"/>
      <c r="BP1696" s="65"/>
      <c r="BQ1696" s="64"/>
      <c r="BR1696" s="65"/>
      <c r="BS1696" s="64"/>
      <c r="BT1696" s="67"/>
      <c r="BU1696" s="64"/>
      <c r="BV1696" s="64"/>
      <c r="BW1696" s="64"/>
      <c r="BX1696" s="64"/>
      <c r="BY1696" s="64"/>
      <c r="BZ1696" s="64"/>
      <c r="CA1696" s="64"/>
      <c r="CB1696" s="64"/>
      <c r="CC1696" s="64"/>
      <c r="CD1696" s="64"/>
      <c r="CE1696" s="64"/>
      <c r="CF1696" s="64"/>
      <c r="CG1696" s="64" t="s">
        <v>5654</v>
      </c>
      <c r="CH1696" s="64"/>
      <c r="CI1696" s="64"/>
      <c r="CJ1696" s="64"/>
      <c r="CK1696"/>
      <c r="CP1696"/>
      <c r="CQ1696"/>
      <c r="CR1696"/>
      <c r="CS1696"/>
      <c r="CT1696"/>
      <c r="CU1696"/>
      <c r="CV1696"/>
      <c r="CW1696" s="64"/>
    </row>
    <row r="1697" spans="1:101" s="17" customFormat="1" x14ac:dyDescent="0.25">
      <c r="A1697" s="64"/>
      <c r="C1697" s="64"/>
      <c r="D1697" s="64"/>
      <c r="E1697" s="64"/>
      <c r="F1697" s="66"/>
      <c r="W1697" s="20"/>
      <c r="X1697" s="64"/>
      <c r="Y1697" s="64"/>
      <c r="Z1697" s="20"/>
      <c r="AA1697" s="20"/>
      <c r="AB1697" s="20"/>
      <c r="AC1697" s="64"/>
      <c r="AD1697" s="64"/>
      <c r="AE1697" s="64"/>
      <c r="AF1697" s="20"/>
      <c r="AG1697" s="64" t="s">
        <v>6432</v>
      </c>
      <c r="AI1697" s="64"/>
      <c r="AK1697" s="64"/>
      <c r="AL1697" s="64"/>
      <c r="AM1697" s="64"/>
      <c r="AN1697" s="64"/>
      <c r="AO1697" s="64"/>
      <c r="AP1697" s="64"/>
      <c r="AQ1697" s="64"/>
      <c r="AR1697" s="64"/>
      <c r="AS1697" s="64"/>
      <c r="AT1697" s="64"/>
      <c r="AU1697" s="68"/>
      <c r="BC1697" s="64"/>
      <c r="BD1697" s="64"/>
      <c r="BE1697" s="65"/>
      <c r="BF1697" s="65"/>
      <c r="BG1697" s="65"/>
      <c r="BH1697" s="65"/>
      <c r="BI1697" s="20"/>
      <c r="BJ1697" s="20"/>
      <c r="BK1697" s="20"/>
      <c r="BL1697" s="20"/>
      <c r="BM1697" s="64"/>
      <c r="BN1697" s="65"/>
      <c r="BO1697" s="64"/>
      <c r="BP1697" s="65"/>
      <c r="BQ1697" s="64"/>
      <c r="BR1697" s="65"/>
      <c r="BS1697" s="64"/>
      <c r="BT1697" s="67"/>
      <c r="BU1697" s="64"/>
      <c r="BV1697" s="64"/>
      <c r="BW1697" s="64"/>
      <c r="BX1697" s="64"/>
      <c r="BY1697" s="64"/>
      <c r="BZ1697" s="64"/>
      <c r="CA1697" s="64"/>
      <c r="CB1697" s="64"/>
      <c r="CC1697" s="64"/>
      <c r="CD1697" s="64"/>
      <c r="CE1697" s="64"/>
      <c r="CF1697" s="64"/>
      <c r="CG1697" s="64" t="s">
        <v>5654</v>
      </c>
      <c r="CH1697" s="64"/>
      <c r="CI1697" s="64"/>
      <c r="CJ1697" s="64"/>
      <c r="CK1697"/>
      <c r="CP1697"/>
      <c r="CQ1697"/>
      <c r="CR1697"/>
      <c r="CS1697"/>
      <c r="CT1697"/>
      <c r="CU1697"/>
      <c r="CV1697"/>
      <c r="CW1697" s="64"/>
    </row>
    <row r="1698" spans="1:101" s="17" customFormat="1" x14ac:dyDescent="0.25">
      <c r="A1698" s="64"/>
      <c r="C1698" s="64"/>
      <c r="D1698" s="64"/>
      <c r="E1698" s="64"/>
      <c r="F1698" s="66"/>
      <c r="W1698" s="20"/>
      <c r="X1698" s="64"/>
      <c r="Y1698" s="64"/>
      <c r="Z1698" s="20"/>
      <c r="AA1698" s="20"/>
      <c r="AB1698" s="20"/>
      <c r="AC1698" s="64"/>
      <c r="AD1698" s="64"/>
      <c r="AE1698" s="64"/>
      <c r="AF1698" s="20"/>
      <c r="AG1698" s="64" t="s">
        <v>6435</v>
      </c>
      <c r="AI1698" s="64"/>
      <c r="AK1698" s="64"/>
      <c r="AL1698" s="64"/>
      <c r="AM1698" s="64"/>
      <c r="AN1698" s="64"/>
      <c r="AO1698" s="64"/>
      <c r="AP1698" s="64"/>
      <c r="AQ1698" s="64"/>
      <c r="AR1698" s="64"/>
      <c r="AS1698" s="64"/>
      <c r="AT1698" s="64"/>
      <c r="AU1698" s="68"/>
      <c r="BC1698" s="64"/>
      <c r="BD1698" s="64"/>
      <c r="BE1698" s="65"/>
      <c r="BF1698" s="65"/>
      <c r="BG1698" s="65"/>
      <c r="BH1698" s="65"/>
      <c r="BI1698" s="20"/>
      <c r="BJ1698" s="20"/>
      <c r="BK1698" s="20"/>
      <c r="BL1698" s="20"/>
      <c r="BM1698" s="64"/>
      <c r="BN1698" s="65"/>
      <c r="BO1698" s="64"/>
      <c r="BP1698" s="65"/>
      <c r="BQ1698" s="64"/>
      <c r="BR1698" s="65"/>
      <c r="BS1698" s="64"/>
      <c r="BT1698" s="67"/>
      <c r="BU1698" s="64"/>
      <c r="BV1698" s="64"/>
      <c r="BW1698" s="64"/>
      <c r="BX1698" s="64"/>
      <c r="BY1698" s="64"/>
      <c r="BZ1698" s="64"/>
      <c r="CA1698" s="64"/>
      <c r="CB1698" s="64"/>
      <c r="CC1698" s="64"/>
      <c r="CD1698" s="64"/>
      <c r="CE1698" s="64"/>
      <c r="CF1698" s="64"/>
      <c r="CG1698" s="64" t="s">
        <v>5654</v>
      </c>
      <c r="CH1698" s="64"/>
      <c r="CI1698" s="64"/>
      <c r="CJ1698" s="64"/>
      <c r="CK1698"/>
      <c r="CP1698"/>
      <c r="CQ1698"/>
      <c r="CR1698"/>
      <c r="CS1698"/>
      <c r="CT1698"/>
      <c r="CU1698"/>
      <c r="CV1698"/>
      <c r="CW1698" s="64"/>
    </row>
    <row r="1699" spans="1:101" s="17" customFormat="1" x14ac:dyDescent="0.25">
      <c r="A1699" s="64"/>
      <c r="C1699" s="64"/>
      <c r="D1699" s="64"/>
      <c r="E1699" s="64"/>
      <c r="F1699" s="66"/>
      <c r="W1699" s="20"/>
      <c r="X1699" s="64"/>
      <c r="Y1699" s="64"/>
      <c r="Z1699" s="20"/>
      <c r="AA1699" s="20"/>
      <c r="AB1699" s="20"/>
      <c r="AC1699" s="64"/>
      <c r="AD1699" s="64"/>
      <c r="AE1699" s="64"/>
      <c r="AF1699" s="20"/>
      <c r="AG1699" s="64" t="s">
        <v>6438</v>
      </c>
      <c r="AI1699" s="64"/>
      <c r="AK1699" s="64"/>
      <c r="AL1699" s="64"/>
      <c r="AM1699" s="64"/>
      <c r="AN1699" s="64"/>
      <c r="AO1699" s="64"/>
      <c r="AP1699" s="64"/>
      <c r="AQ1699" s="64"/>
      <c r="AR1699" s="64"/>
      <c r="AS1699" s="64"/>
      <c r="AT1699" s="64"/>
      <c r="AU1699" s="68"/>
      <c r="BC1699" s="64"/>
      <c r="BD1699" s="64"/>
      <c r="BE1699" s="65"/>
      <c r="BF1699" s="65"/>
      <c r="BG1699" s="65"/>
      <c r="BH1699" s="65"/>
      <c r="BI1699" s="20"/>
      <c r="BJ1699" s="20"/>
      <c r="BK1699" s="20"/>
      <c r="BL1699" s="20"/>
      <c r="BM1699" s="64"/>
      <c r="BN1699" s="65"/>
      <c r="BO1699" s="64"/>
      <c r="BP1699" s="65"/>
      <c r="BQ1699" s="64"/>
      <c r="BR1699" s="65"/>
      <c r="BS1699" s="64"/>
      <c r="BT1699" s="67"/>
      <c r="BU1699" s="64"/>
      <c r="BV1699" s="64"/>
      <c r="BW1699" s="64"/>
      <c r="BX1699" s="64"/>
      <c r="BY1699" s="64"/>
      <c r="BZ1699" s="64"/>
      <c r="CA1699" s="64"/>
      <c r="CB1699" s="64"/>
      <c r="CC1699" s="64"/>
      <c r="CD1699" s="64"/>
      <c r="CE1699" s="64"/>
      <c r="CF1699" s="64"/>
      <c r="CG1699" s="64" t="s">
        <v>5654</v>
      </c>
      <c r="CH1699" s="64"/>
      <c r="CI1699" s="64"/>
      <c r="CJ1699" s="64"/>
      <c r="CK1699"/>
      <c r="CP1699"/>
      <c r="CQ1699"/>
      <c r="CR1699"/>
      <c r="CS1699"/>
      <c r="CT1699"/>
      <c r="CU1699"/>
      <c r="CV1699"/>
      <c r="CW1699" s="64"/>
    </row>
    <row r="1700" spans="1:101" s="17" customFormat="1" x14ac:dyDescent="0.25">
      <c r="A1700" s="64"/>
      <c r="C1700" s="64"/>
      <c r="D1700" s="64"/>
      <c r="E1700" s="64"/>
      <c r="F1700" s="66"/>
      <c r="W1700" s="20"/>
      <c r="X1700" s="64"/>
      <c r="Y1700" s="64"/>
      <c r="Z1700" s="20"/>
      <c r="AA1700" s="20"/>
      <c r="AB1700" s="20"/>
      <c r="AC1700" s="64"/>
      <c r="AD1700" s="64"/>
      <c r="AE1700" s="64"/>
      <c r="AF1700" s="20"/>
      <c r="AG1700" s="64" t="s">
        <v>6441</v>
      </c>
      <c r="AI1700" s="64"/>
      <c r="AK1700" s="64"/>
      <c r="AL1700" s="64"/>
      <c r="AM1700" s="64"/>
      <c r="AN1700" s="64"/>
      <c r="AO1700" s="64"/>
      <c r="AP1700" s="64"/>
      <c r="AQ1700" s="64"/>
      <c r="AR1700" s="64"/>
      <c r="AS1700" s="64"/>
      <c r="AT1700" s="64"/>
      <c r="AU1700" s="68"/>
      <c r="BC1700" s="64"/>
      <c r="BD1700" s="64"/>
      <c r="BE1700" s="65"/>
      <c r="BF1700" s="65"/>
      <c r="BG1700" s="65"/>
      <c r="BH1700" s="65"/>
      <c r="BI1700" s="20"/>
      <c r="BJ1700" s="20"/>
      <c r="BK1700" s="20"/>
      <c r="BL1700" s="20"/>
      <c r="BM1700" s="64"/>
      <c r="BN1700" s="65"/>
      <c r="BO1700" s="64"/>
      <c r="BP1700" s="65"/>
      <c r="BQ1700" s="64"/>
      <c r="BR1700" s="65"/>
      <c r="BS1700" s="64"/>
      <c r="BT1700" s="67"/>
      <c r="BU1700" s="64"/>
      <c r="BV1700" s="64"/>
      <c r="BW1700" s="64"/>
      <c r="BX1700" s="64"/>
      <c r="BY1700" s="64"/>
      <c r="BZ1700" s="64"/>
      <c r="CA1700" s="64"/>
      <c r="CB1700" s="64"/>
      <c r="CC1700" s="64"/>
      <c r="CD1700" s="64"/>
      <c r="CE1700" s="64"/>
      <c r="CF1700" s="64"/>
      <c r="CG1700" s="64" t="s">
        <v>5654</v>
      </c>
      <c r="CH1700" s="64"/>
      <c r="CI1700" s="64"/>
      <c r="CJ1700" s="64"/>
      <c r="CK1700"/>
      <c r="CP1700"/>
      <c r="CQ1700"/>
      <c r="CR1700"/>
      <c r="CS1700"/>
      <c r="CT1700"/>
      <c r="CU1700"/>
      <c r="CV1700"/>
      <c r="CW1700" s="64"/>
    </row>
    <row r="1701" spans="1:101" s="17" customFormat="1" x14ac:dyDescent="0.25">
      <c r="A1701" s="64"/>
      <c r="C1701" s="64"/>
      <c r="D1701" s="64"/>
      <c r="E1701" s="64"/>
      <c r="F1701" s="66"/>
      <c r="W1701" s="20"/>
      <c r="X1701" s="64"/>
      <c r="Y1701" s="64"/>
      <c r="Z1701" s="20"/>
      <c r="AA1701" s="20"/>
      <c r="AB1701" s="20"/>
      <c r="AC1701" s="64"/>
      <c r="AD1701" s="64"/>
      <c r="AE1701" s="64"/>
      <c r="AF1701" s="20"/>
      <c r="AG1701" s="64" t="s">
        <v>6444</v>
      </c>
      <c r="AI1701" s="64"/>
      <c r="AK1701" s="64"/>
      <c r="AL1701" s="64"/>
      <c r="AM1701" s="64"/>
      <c r="AN1701" s="64"/>
      <c r="AO1701" s="64"/>
      <c r="AP1701" s="64"/>
      <c r="AQ1701" s="64"/>
      <c r="AR1701" s="64"/>
      <c r="AS1701" s="64"/>
      <c r="AT1701" s="64"/>
      <c r="AU1701" s="68"/>
      <c r="BC1701" s="64"/>
      <c r="BD1701" s="64"/>
      <c r="BE1701" s="65"/>
      <c r="BF1701" s="65"/>
      <c r="BG1701" s="65"/>
      <c r="BH1701" s="65"/>
      <c r="BI1701" s="20"/>
      <c r="BJ1701" s="20"/>
      <c r="BK1701" s="20"/>
      <c r="BL1701" s="20"/>
      <c r="BM1701" s="64"/>
      <c r="BN1701" s="65"/>
      <c r="BO1701" s="64"/>
      <c r="BP1701" s="65"/>
      <c r="BQ1701" s="64"/>
      <c r="BR1701" s="65"/>
      <c r="BS1701" s="64"/>
      <c r="BT1701" s="67"/>
      <c r="BU1701" s="64"/>
      <c r="BV1701" s="64"/>
      <c r="BW1701" s="64"/>
      <c r="BX1701" s="64"/>
      <c r="BY1701" s="64"/>
      <c r="BZ1701" s="64"/>
      <c r="CA1701" s="64"/>
      <c r="CB1701" s="64"/>
      <c r="CC1701" s="64"/>
      <c r="CD1701" s="64"/>
      <c r="CE1701" s="64"/>
      <c r="CF1701" s="64"/>
      <c r="CG1701" s="64" t="s">
        <v>5654</v>
      </c>
      <c r="CH1701" s="64"/>
      <c r="CI1701" s="64"/>
      <c r="CJ1701" s="64"/>
      <c r="CK1701"/>
      <c r="CP1701"/>
      <c r="CQ1701"/>
      <c r="CR1701"/>
      <c r="CS1701"/>
      <c r="CT1701"/>
      <c r="CU1701"/>
      <c r="CV1701"/>
      <c r="CW1701" s="64"/>
    </row>
    <row r="1702" spans="1:101" s="17" customFormat="1" x14ac:dyDescent="0.25">
      <c r="A1702" s="64"/>
      <c r="C1702" s="64"/>
      <c r="D1702" s="64"/>
      <c r="E1702" s="64"/>
      <c r="F1702" s="66"/>
      <c r="W1702" s="20"/>
      <c r="X1702" s="64"/>
      <c r="Y1702" s="64"/>
      <c r="Z1702" s="20"/>
      <c r="AA1702" s="20"/>
      <c r="AB1702" s="20"/>
      <c r="AC1702" s="64"/>
      <c r="AD1702" s="64"/>
      <c r="AE1702" s="64"/>
      <c r="AF1702" s="20"/>
      <c r="AG1702" s="64" t="s">
        <v>6447</v>
      </c>
      <c r="AI1702" s="64"/>
      <c r="AK1702" s="64"/>
      <c r="AL1702" s="64"/>
      <c r="AM1702" s="64"/>
      <c r="AN1702" s="64"/>
      <c r="AO1702" s="64"/>
      <c r="AP1702" s="64"/>
      <c r="AQ1702" s="64"/>
      <c r="AR1702" s="64"/>
      <c r="AS1702" s="64"/>
      <c r="AT1702" s="64"/>
      <c r="AU1702" s="68"/>
      <c r="BC1702" s="64"/>
      <c r="BD1702" s="64"/>
      <c r="BE1702" s="65"/>
      <c r="BF1702" s="65"/>
      <c r="BG1702" s="65"/>
      <c r="BH1702" s="65"/>
      <c r="BI1702" s="20"/>
      <c r="BJ1702" s="20"/>
      <c r="BK1702" s="20"/>
      <c r="BL1702" s="20"/>
      <c r="BM1702" s="64"/>
      <c r="BN1702" s="65"/>
      <c r="BO1702" s="64"/>
      <c r="BP1702" s="65"/>
      <c r="BQ1702" s="64"/>
      <c r="BR1702" s="65"/>
      <c r="BS1702" s="64"/>
      <c r="BT1702" s="67"/>
      <c r="BU1702" s="64"/>
      <c r="BV1702" s="64"/>
      <c r="BW1702" s="64"/>
      <c r="BX1702" s="64"/>
      <c r="BY1702" s="64"/>
      <c r="BZ1702" s="64"/>
      <c r="CA1702" s="64"/>
      <c r="CB1702" s="64"/>
      <c r="CC1702" s="64"/>
      <c r="CD1702" s="64"/>
      <c r="CE1702" s="64"/>
      <c r="CF1702" s="64"/>
      <c r="CG1702" s="64" t="s">
        <v>5654</v>
      </c>
      <c r="CH1702" s="64"/>
      <c r="CI1702" s="64"/>
      <c r="CJ1702" s="64"/>
      <c r="CK1702"/>
      <c r="CP1702"/>
      <c r="CQ1702"/>
      <c r="CR1702"/>
      <c r="CS1702"/>
      <c r="CT1702"/>
      <c r="CU1702"/>
      <c r="CV1702"/>
      <c r="CW1702" s="64"/>
    </row>
    <row r="1703" spans="1:101" s="17" customFormat="1" x14ac:dyDescent="0.25">
      <c r="A1703" s="64"/>
      <c r="C1703" s="64"/>
      <c r="D1703" s="64"/>
      <c r="E1703" s="64"/>
      <c r="F1703" s="66"/>
      <c r="W1703" s="20"/>
      <c r="X1703" s="64"/>
      <c r="Y1703" s="64"/>
      <c r="Z1703" s="20"/>
      <c r="AA1703" s="20"/>
      <c r="AB1703" s="20"/>
      <c r="AC1703" s="64"/>
      <c r="AD1703" s="64"/>
      <c r="AE1703" s="64"/>
      <c r="AF1703" s="20"/>
      <c r="AG1703" s="64" t="s">
        <v>6450</v>
      </c>
      <c r="AI1703" s="64"/>
      <c r="AK1703" s="64"/>
      <c r="AL1703" s="64"/>
      <c r="AM1703" s="64"/>
      <c r="AN1703" s="64"/>
      <c r="AO1703" s="64"/>
      <c r="AP1703" s="64"/>
      <c r="AQ1703" s="64"/>
      <c r="AR1703" s="64"/>
      <c r="AS1703" s="64"/>
      <c r="AT1703" s="64"/>
      <c r="AU1703" s="68"/>
      <c r="BC1703" s="64"/>
      <c r="BD1703" s="64"/>
      <c r="BE1703" s="65"/>
      <c r="BF1703" s="65"/>
      <c r="BG1703" s="65"/>
      <c r="BH1703" s="65"/>
      <c r="BI1703" s="20"/>
      <c r="BJ1703" s="20"/>
      <c r="BK1703" s="20"/>
      <c r="BL1703" s="20"/>
      <c r="BM1703" s="64"/>
      <c r="BN1703" s="65"/>
      <c r="BO1703" s="64"/>
      <c r="BP1703" s="65"/>
      <c r="BQ1703" s="64"/>
      <c r="BR1703" s="65"/>
      <c r="BS1703" s="64"/>
      <c r="BT1703" s="67"/>
      <c r="BU1703" s="64"/>
      <c r="BV1703" s="64"/>
      <c r="BW1703" s="64"/>
      <c r="BX1703" s="64"/>
      <c r="BY1703" s="64"/>
      <c r="BZ1703" s="64"/>
      <c r="CA1703" s="64"/>
      <c r="CB1703" s="64"/>
      <c r="CC1703" s="64"/>
      <c r="CD1703" s="64"/>
      <c r="CE1703" s="64"/>
      <c r="CF1703" s="64"/>
      <c r="CG1703" s="64" t="s">
        <v>5654</v>
      </c>
      <c r="CH1703" s="64"/>
      <c r="CI1703" s="64"/>
      <c r="CJ1703" s="64"/>
      <c r="CK1703"/>
      <c r="CP1703"/>
      <c r="CQ1703"/>
      <c r="CR1703"/>
      <c r="CS1703"/>
      <c r="CT1703"/>
      <c r="CU1703"/>
      <c r="CV1703"/>
      <c r="CW1703" s="64"/>
    </row>
    <row r="1704" spans="1:101" s="17" customFormat="1" x14ac:dyDescent="0.25">
      <c r="A1704" s="64"/>
      <c r="C1704" s="64"/>
      <c r="D1704" s="64"/>
      <c r="E1704" s="64"/>
      <c r="F1704" s="66"/>
      <c r="W1704" s="20"/>
      <c r="X1704" s="64"/>
      <c r="Y1704" s="64"/>
      <c r="Z1704" s="20"/>
      <c r="AA1704" s="20"/>
      <c r="AB1704" s="20"/>
      <c r="AC1704" s="64"/>
      <c r="AD1704" s="64"/>
      <c r="AE1704" s="64"/>
      <c r="AF1704" s="20"/>
      <c r="AG1704" s="64" t="s">
        <v>6454</v>
      </c>
      <c r="AI1704" s="64"/>
      <c r="AK1704" s="64"/>
      <c r="AL1704" s="64"/>
      <c r="AM1704" s="64"/>
      <c r="AN1704" s="64"/>
      <c r="AO1704" s="64"/>
      <c r="AP1704" s="64"/>
      <c r="AQ1704" s="64"/>
      <c r="AR1704" s="64"/>
      <c r="AS1704" s="64"/>
      <c r="AT1704" s="64"/>
      <c r="AU1704" s="68"/>
      <c r="BC1704" s="64"/>
      <c r="BD1704" s="64"/>
      <c r="BE1704" s="65"/>
      <c r="BF1704" s="65"/>
      <c r="BG1704" s="65"/>
      <c r="BH1704" s="65"/>
      <c r="BI1704" s="20"/>
      <c r="BJ1704" s="20"/>
      <c r="BK1704" s="20"/>
      <c r="BL1704" s="20"/>
      <c r="BM1704" s="64"/>
      <c r="BN1704" s="65"/>
      <c r="BO1704" s="64"/>
      <c r="BP1704" s="65"/>
      <c r="BQ1704" s="64"/>
      <c r="BR1704" s="65"/>
      <c r="BS1704" s="64"/>
      <c r="BT1704" s="67"/>
      <c r="BU1704" s="64"/>
      <c r="BV1704" s="64"/>
      <c r="BW1704" s="64"/>
      <c r="BX1704" s="64"/>
      <c r="BY1704" s="64"/>
      <c r="BZ1704" s="64"/>
      <c r="CA1704" s="64"/>
      <c r="CB1704" s="64"/>
      <c r="CC1704" s="64"/>
      <c r="CD1704" s="64"/>
      <c r="CE1704" s="64"/>
      <c r="CF1704" s="64"/>
      <c r="CG1704" s="64" t="s">
        <v>5654</v>
      </c>
      <c r="CH1704" s="64"/>
      <c r="CI1704" s="64"/>
      <c r="CJ1704" s="64"/>
      <c r="CK1704"/>
      <c r="CP1704"/>
      <c r="CQ1704"/>
      <c r="CR1704"/>
      <c r="CS1704"/>
      <c r="CT1704"/>
      <c r="CU1704"/>
      <c r="CV1704"/>
      <c r="CW1704" s="64"/>
    </row>
    <row r="1705" spans="1:101" s="17" customFormat="1" x14ac:dyDescent="0.25">
      <c r="A1705" s="64"/>
      <c r="C1705" s="64"/>
      <c r="D1705" s="64"/>
      <c r="E1705" s="64"/>
      <c r="F1705" s="66"/>
      <c r="W1705" s="20"/>
      <c r="X1705" s="64"/>
      <c r="Y1705" s="64"/>
      <c r="Z1705" s="20"/>
      <c r="AA1705" s="20"/>
      <c r="AB1705" s="20"/>
      <c r="AC1705" s="64"/>
      <c r="AD1705" s="64"/>
      <c r="AE1705" s="64"/>
      <c r="AF1705" s="20"/>
      <c r="AG1705" s="64" t="s">
        <v>6457</v>
      </c>
      <c r="AI1705" s="64"/>
      <c r="AK1705" s="64"/>
      <c r="AL1705" s="64"/>
      <c r="AM1705" s="64"/>
      <c r="AN1705" s="64"/>
      <c r="AO1705" s="64"/>
      <c r="AP1705" s="64"/>
      <c r="AQ1705" s="64"/>
      <c r="AR1705" s="64"/>
      <c r="AS1705" s="64"/>
      <c r="AT1705" s="64"/>
      <c r="AU1705" s="68"/>
      <c r="BC1705" s="64"/>
      <c r="BD1705" s="64"/>
      <c r="BE1705" s="65"/>
      <c r="BF1705" s="65"/>
      <c r="BG1705" s="65"/>
      <c r="BH1705" s="65"/>
      <c r="BI1705" s="20"/>
      <c r="BJ1705" s="20"/>
      <c r="BK1705" s="20"/>
      <c r="BL1705" s="20"/>
      <c r="BM1705" s="64"/>
      <c r="BN1705" s="65"/>
      <c r="BO1705" s="64"/>
      <c r="BP1705" s="65"/>
      <c r="BQ1705" s="64"/>
      <c r="BR1705" s="65"/>
      <c r="BS1705" s="64"/>
      <c r="BT1705" s="67"/>
      <c r="BU1705" s="64"/>
      <c r="BV1705" s="64"/>
      <c r="BW1705" s="64"/>
      <c r="BX1705" s="64"/>
      <c r="BY1705" s="64"/>
      <c r="BZ1705" s="64"/>
      <c r="CA1705" s="64"/>
      <c r="CB1705" s="64"/>
      <c r="CC1705" s="64"/>
      <c r="CD1705" s="64"/>
      <c r="CE1705" s="64"/>
      <c r="CF1705" s="64"/>
      <c r="CG1705" s="64" t="s">
        <v>5654</v>
      </c>
      <c r="CH1705" s="64"/>
      <c r="CI1705" s="64"/>
      <c r="CJ1705" s="64"/>
      <c r="CK1705"/>
      <c r="CP1705"/>
      <c r="CQ1705"/>
      <c r="CR1705"/>
      <c r="CS1705"/>
      <c r="CT1705"/>
      <c r="CU1705"/>
      <c r="CV1705"/>
      <c r="CW1705" s="64"/>
    </row>
    <row r="1706" spans="1:101" s="17" customFormat="1" x14ac:dyDescent="0.25">
      <c r="A1706" s="64"/>
      <c r="C1706" s="64"/>
      <c r="D1706" s="64"/>
      <c r="E1706" s="64"/>
      <c r="F1706" s="66"/>
      <c r="W1706" s="20"/>
      <c r="X1706" s="64"/>
      <c r="Y1706" s="64"/>
      <c r="Z1706" s="20"/>
      <c r="AA1706" s="20"/>
      <c r="AB1706" s="20"/>
      <c r="AC1706" s="64"/>
      <c r="AD1706" s="64"/>
      <c r="AE1706" s="64"/>
      <c r="AF1706" s="20"/>
      <c r="AG1706" s="64" t="s">
        <v>6460</v>
      </c>
      <c r="AI1706" s="64"/>
      <c r="AK1706" s="64"/>
      <c r="AL1706" s="64"/>
      <c r="AM1706" s="64"/>
      <c r="AN1706" s="64"/>
      <c r="AO1706" s="64"/>
      <c r="AP1706" s="64"/>
      <c r="AQ1706" s="64"/>
      <c r="AR1706" s="64"/>
      <c r="AS1706" s="64"/>
      <c r="AT1706" s="64"/>
      <c r="AU1706" s="68"/>
      <c r="BC1706" s="64"/>
      <c r="BD1706" s="64"/>
      <c r="BE1706" s="65"/>
      <c r="BF1706" s="65"/>
      <c r="BG1706" s="65"/>
      <c r="BH1706" s="65"/>
      <c r="BI1706" s="20"/>
      <c r="BJ1706" s="20"/>
      <c r="BK1706" s="20"/>
      <c r="BL1706" s="20"/>
      <c r="BM1706" s="64"/>
      <c r="BN1706" s="65"/>
      <c r="BO1706" s="64"/>
      <c r="BP1706" s="65"/>
      <c r="BQ1706" s="64"/>
      <c r="BR1706" s="65"/>
      <c r="BS1706" s="64"/>
      <c r="BT1706" s="67"/>
      <c r="BU1706" s="64"/>
      <c r="BV1706" s="64"/>
      <c r="BW1706" s="64"/>
      <c r="BX1706" s="64"/>
      <c r="BY1706" s="64"/>
      <c r="BZ1706" s="64"/>
      <c r="CA1706" s="64"/>
      <c r="CB1706" s="64"/>
      <c r="CC1706" s="64"/>
      <c r="CD1706" s="64"/>
      <c r="CE1706" s="64"/>
      <c r="CF1706" s="64"/>
      <c r="CG1706" s="64" t="s">
        <v>5654</v>
      </c>
      <c r="CH1706" s="64"/>
      <c r="CI1706" s="64"/>
      <c r="CJ1706" s="64"/>
      <c r="CK1706"/>
      <c r="CP1706"/>
      <c r="CQ1706"/>
      <c r="CR1706"/>
      <c r="CS1706"/>
      <c r="CT1706"/>
      <c r="CU1706"/>
      <c r="CV1706"/>
      <c r="CW1706" s="64"/>
    </row>
    <row r="1707" spans="1:101" s="17" customFormat="1" x14ac:dyDescent="0.25">
      <c r="A1707" s="64"/>
      <c r="C1707" s="64"/>
      <c r="D1707" s="64"/>
      <c r="E1707" s="64"/>
      <c r="F1707" s="66"/>
      <c r="W1707" s="20"/>
      <c r="X1707" s="64"/>
      <c r="Y1707" s="64"/>
      <c r="Z1707" s="20"/>
      <c r="AA1707" s="20"/>
      <c r="AB1707" s="20"/>
      <c r="AC1707" s="64"/>
      <c r="AD1707" s="64"/>
      <c r="AE1707" s="64"/>
      <c r="AF1707" s="20"/>
      <c r="AG1707" s="64" t="s">
        <v>6463</v>
      </c>
      <c r="AI1707" s="64"/>
      <c r="AK1707" s="64"/>
      <c r="AL1707" s="64"/>
      <c r="AM1707" s="64"/>
      <c r="AN1707" s="64"/>
      <c r="AO1707" s="64"/>
      <c r="AP1707" s="64"/>
      <c r="AQ1707" s="64"/>
      <c r="AR1707" s="64"/>
      <c r="AS1707" s="64"/>
      <c r="AT1707" s="64"/>
      <c r="AU1707" s="68"/>
      <c r="BC1707" s="64"/>
      <c r="BD1707" s="64"/>
      <c r="BE1707" s="65"/>
      <c r="BF1707" s="65"/>
      <c r="BG1707" s="65"/>
      <c r="BH1707" s="65"/>
      <c r="BI1707" s="20"/>
      <c r="BJ1707" s="20"/>
      <c r="BK1707" s="20"/>
      <c r="BL1707" s="20"/>
      <c r="BM1707" s="64"/>
      <c r="BN1707" s="65"/>
      <c r="BO1707" s="64"/>
      <c r="BP1707" s="65"/>
      <c r="BQ1707" s="64"/>
      <c r="BR1707" s="65"/>
      <c r="BS1707" s="64"/>
      <c r="BT1707" s="67"/>
      <c r="BU1707" s="64"/>
      <c r="BV1707" s="64"/>
      <c r="BW1707" s="64"/>
      <c r="BX1707" s="64"/>
      <c r="BY1707" s="64"/>
      <c r="BZ1707" s="64"/>
      <c r="CA1707" s="64"/>
      <c r="CB1707" s="64"/>
      <c r="CC1707" s="64"/>
      <c r="CD1707" s="64"/>
      <c r="CE1707" s="64"/>
      <c r="CF1707" s="64"/>
      <c r="CG1707" s="64" t="s">
        <v>5654</v>
      </c>
      <c r="CH1707" s="64"/>
      <c r="CI1707" s="64"/>
      <c r="CJ1707" s="64"/>
      <c r="CK1707"/>
      <c r="CP1707"/>
      <c r="CQ1707"/>
      <c r="CR1707"/>
      <c r="CS1707"/>
      <c r="CT1707"/>
      <c r="CU1707"/>
      <c r="CV1707"/>
      <c r="CW1707" s="64"/>
    </row>
    <row r="1708" spans="1:101" s="17" customFormat="1" x14ac:dyDescent="0.25">
      <c r="A1708" s="64"/>
      <c r="C1708" s="64"/>
      <c r="D1708" s="64"/>
      <c r="E1708" s="64"/>
      <c r="F1708" s="66"/>
      <c r="W1708" s="20"/>
      <c r="X1708" s="64"/>
      <c r="Y1708" s="64"/>
      <c r="Z1708" s="20"/>
      <c r="AA1708" s="20"/>
      <c r="AB1708" s="20"/>
      <c r="AC1708" s="64"/>
      <c r="AD1708" s="64"/>
      <c r="AE1708" s="64"/>
      <c r="AF1708" s="20"/>
      <c r="AG1708" s="64" t="s">
        <v>6466</v>
      </c>
      <c r="AI1708" s="64"/>
      <c r="AK1708" s="64"/>
      <c r="AL1708" s="64"/>
      <c r="AM1708" s="64"/>
      <c r="AN1708" s="64"/>
      <c r="AO1708" s="64"/>
      <c r="AP1708" s="64"/>
      <c r="AQ1708" s="64"/>
      <c r="AR1708" s="64"/>
      <c r="AS1708" s="64"/>
      <c r="AT1708" s="64"/>
      <c r="AU1708" s="68"/>
      <c r="BC1708" s="64"/>
      <c r="BD1708" s="64"/>
      <c r="BE1708" s="65"/>
      <c r="BF1708" s="65"/>
      <c r="BG1708" s="65"/>
      <c r="BH1708" s="65"/>
      <c r="BI1708" s="20"/>
      <c r="BJ1708" s="20"/>
      <c r="BK1708" s="20"/>
      <c r="BL1708" s="20"/>
      <c r="BM1708" s="64"/>
      <c r="BN1708" s="65"/>
      <c r="BO1708" s="64"/>
      <c r="BP1708" s="65"/>
      <c r="BQ1708" s="64"/>
      <c r="BR1708" s="65"/>
      <c r="BS1708" s="64"/>
      <c r="BT1708" s="67"/>
      <c r="BU1708" s="64"/>
      <c r="BV1708" s="64"/>
      <c r="BW1708" s="64"/>
      <c r="BX1708" s="64"/>
      <c r="BY1708" s="64"/>
      <c r="BZ1708" s="64"/>
      <c r="CA1708" s="64"/>
      <c r="CB1708" s="64"/>
      <c r="CC1708" s="64"/>
      <c r="CD1708" s="64"/>
      <c r="CE1708" s="64"/>
      <c r="CF1708" s="64"/>
      <c r="CG1708" s="64" t="s">
        <v>5654</v>
      </c>
      <c r="CH1708" s="64"/>
      <c r="CI1708" s="64"/>
      <c r="CJ1708" s="64"/>
      <c r="CK1708"/>
      <c r="CP1708"/>
      <c r="CQ1708"/>
      <c r="CR1708"/>
      <c r="CS1708"/>
      <c r="CT1708"/>
      <c r="CU1708"/>
      <c r="CV1708"/>
      <c r="CW1708" s="64"/>
    </row>
    <row r="1709" spans="1:101" s="17" customFormat="1" x14ac:dyDescent="0.25">
      <c r="A1709" s="64"/>
      <c r="C1709" s="64"/>
      <c r="D1709" s="64"/>
      <c r="E1709" s="64"/>
      <c r="F1709" s="66"/>
      <c r="W1709" s="20"/>
      <c r="X1709" s="64"/>
      <c r="Y1709" s="64"/>
      <c r="Z1709" s="20"/>
      <c r="AA1709" s="20"/>
      <c r="AB1709" s="20"/>
      <c r="AC1709" s="64"/>
      <c r="AD1709" s="64"/>
      <c r="AE1709" s="64"/>
      <c r="AF1709" s="20"/>
      <c r="AG1709" s="64" t="s">
        <v>6469</v>
      </c>
      <c r="AI1709" s="64"/>
      <c r="AK1709" s="64"/>
      <c r="AL1709" s="64"/>
      <c r="AM1709" s="64"/>
      <c r="AN1709" s="64"/>
      <c r="AO1709" s="64"/>
      <c r="AP1709" s="64"/>
      <c r="AQ1709" s="64"/>
      <c r="AR1709" s="64"/>
      <c r="AS1709" s="64"/>
      <c r="AT1709" s="64"/>
      <c r="AU1709" s="68"/>
      <c r="BC1709" s="64"/>
      <c r="BD1709" s="64"/>
      <c r="BE1709" s="65"/>
      <c r="BF1709" s="65"/>
      <c r="BG1709" s="65"/>
      <c r="BH1709" s="65"/>
      <c r="BI1709" s="20"/>
      <c r="BJ1709" s="20"/>
      <c r="BK1709" s="20"/>
      <c r="BL1709" s="20"/>
      <c r="BM1709" s="64"/>
      <c r="BN1709" s="65"/>
      <c r="BO1709" s="64"/>
      <c r="BP1709" s="65"/>
      <c r="BQ1709" s="64"/>
      <c r="BR1709" s="65"/>
      <c r="BS1709" s="64"/>
      <c r="BT1709" s="67"/>
      <c r="BU1709" s="64"/>
      <c r="BV1709" s="64"/>
      <c r="BW1709" s="64"/>
      <c r="BX1709" s="64"/>
      <c r="BY1709" s="64"/>
      <c r="BZ1709" s="64"/>
      <c r="CA1709" s="64"/>
      <c r="CB1709" s="64"/>
      <c r="CC1709" s="64"/>
      <c r="CD1709" s="64"/>
      <c r="CE1709" s="64"/>
      <c r="CF1709" s="64"/>
      <c r="CG1709" s="64" t="s">
        <v>5654</v>
      </c>
      <c r="CH1709" s="64"/>
      <c r="CI1709" s="64"/>
      <c r="CJ1709" s="64"/>
      <c r="CK1709"/>
      <c r="CP1709"/>
      <c r="CQ1709"/>
      <c r="CR1709"/>
      <c r="CS1709"/>
      <c r="CT1709"/>
      <c r="CU1709"/>
      <c r="CV1709"/>
      <c r="CW1709" s="64"/>
    </row>
    <row r="1710" spans="1:101" s="17" customFormat="1" x14ac:dyDescent="0.25">
      <c r="A1710" s="64"/>
      <c r="C1710" s="64"/>
      <c r="D1710" s="64"/>
      <c r="E1710" s="64"/>
      <c r="F1710" s="66"/>
      <c r="W1710" s="20"/>
      <c r="X1710" s="64"/>
      <c r="Y1710" s="64"/>
      <c r="Z1710" s="20"/>
      <c r="AA1710" s="20"/>
      <c r="AB1710" s="20"/>
      <c r="AC1710" s="64"/>
      <c r="AD1710" s="64"/>
      <c r="AE1710" s="64"/>
      <c r="AF1710" s="20"/>
      <c r="AG1710" s="64" t="s">
        <v>6472</v>
      </c>
      <c r="AI1710" s="64"/>
      <c r="AK1710" s="64"/>
      <c r="AL1710" s="64"/>
      <c r="AM1710" s="64"/>
      <c r="AN1710" s="64"/>
      <c r="AO1710" s="64"/>
      <c r="AP1710" s="64"/>
      <c r="AQ1710" s="64"/>
      <c r="AR1710" s="64"/>
      <c r="AS1710" s="64"/>
      <c r="AT1710" s="64"/>
      <c r="AU1710" s="68"/>
      <c r="BC1710" s="64"/>
      <c r="BD1710" s="64"/>
      <c r="BE1710" s="65"/>
      <c r="BF1710" s="65"/>
      <c r="BG1710" s="65"/>
      <c r="BH1710" s="65"/>
      <c r="BI1710" s="20"/>
      <c r="BJ1710" s="20"/>
      <c r="BK1710" s="20"/>
      <c r="BL1710" s="20"/>
      <c r="BM1710" s="64"/>
      <c r="BN1710" s="65"/>
      <c r="BO1710" s="64"/>
      <c r="BP1710" s="65"/>
      <c r="BQ1710" s="64"/>
      <c r="BR1710" s="65"/>
      <c r="BS1710" s="64"/>
      <c r="BT1710" s="67"/>
      <c r="BU1710" s="64"/>
      <c r="BV1710" s="64"/>
      <c r="BW1710" s="64"/>
      <c r="BX1710" s="64"/>
      <c r="BY1710" s="64"/>
      <c r="BZ1710" s="64"/>
      <c r="CA1710" s="64"/>
      <c r="CB1710" s="64"/>
      <c r="CC1710" s="64"/>
      <c r="CD1710" s="64"/>
      <c r="CE1710" s="64"/>
      <c r="CF1710" s="64"/>
      <c r="CG1710" s="64" t="s">
        <v>5654</v>
      </c>
      <c r="CH1710" s="64"/>
      <c r="CI1710" s="64"/>
      <c r="CJ1710" s="64"/>
      <c r="CK1710"/>
      <c r="CP1710"/>
      <c r="CQ1710"/>
      <c r="CR1710"/>
      <c r="CS1710"/>
      <c r="CT1710"/>
      <c r="CU1710"/>
      <c r="CV1710"/>
      <c r="CW1710" s="64"/>
    </row>
    <row r="1711" spans="1:101" s="17" customFormat="1" x14ac:dyDescent="0.25">
      <c r="A1711" s="64"/>
      <c r="C1711" s="64"/>
      <c r="D1711" s="64"/>
      <c r="E1711" s="64"/>
      <c r="F1711" s="66"/>
      <c r="W1711" s="20"/>
      <c r="X1711" s="64"/>
      <c r="Y1711" s="64"/>
      <c r="Z1711" s="20"/>
      <c r="AA1711" s="20"/>
      <c r="AB1711" s="20"/>
      <c r="AC1711" s="64"/>
      <c r="AD1711" s="64"/>
      <c r="AE1711" s="64"/>
      <c r="AF1711" s="20"/>
      <c r="AG1711" s="64" t="s">
        <v>6475</v>
      </c>
      <c r="AI1711" s="64"/>
      <c r="AK1711" s="64"/>
      <c r="AL1711" s="64"/>
      <c r="AM1711" s="64"/>
      <c r="AN1711" s="64"/>
      <c r="AO1711" s="64"/>
      <c r="AP1711" s="64"/>
      <c r="AQ1711" s="64"/>
      <c r="AR1711" s="64"/>
      <c r="AS1711" s="64"/>
      <c r="AT1711" s="64"/>
      <c r="AU1711" s="68"/>
      <c r="BC1711" s="64"/>
      <c r="BD1711" s="64"/>
      <c r="BE1711" s="65"/>
      <c r="BF1711" s="65"/>
      <c r="BG1711" s="65"/>
      <c r="BH1711" s="65"/>
      <c r="BI1711" s="20"/>
      <c r="BJ1711" s="20"/>
      <c r="BK1711" s="20"/>
      <c r="BL1711" s="20"/>
      <c r="BM1711" s="64"/>
      <c r="BN1711" s="65"/>
      <c r="BO1711" s="64"/>
      <c r="BP1711" s="65"/>
      <c r="BQ1711" s="64"/>
      <c r="BR1711" s="65"/>
      <c r="BS1711" s="64"/>
      <c r="BT1711" s="67"/>
      <c r="BU1711" s="64"/>
      <c r="BV1711" s="64"/>
      <c r="BW1711" s="64"/>
      <c r="BX1711" s="64"/>
      <c r="BY1711" s="64"/>
      <c r="BZ1711" s="64"/>
      <c r="CA1711" s="64"/>
      <c r="CB1711" s="64"/>
      <c r="CC1711" s="64"/>
      <c r="CD1711" s="64"/>
      <c r="CE1711" s="64"/>
      <c r="CF1711" s="64"/>
      <c r="CG1711" s="64" t="s">
        <v>5654</v>
      </c>
      <c r="CH1711" s="64"/>
      <c r="CI1711" s="64"/>
      <c r="CJ1711" s="64"/>
      <c r="CK1711"/>
      <c r="CP1711"/>
      <c r="CQ1711"/>
      <c r="CR1711"/>
      <c r="CS1711"/>
      <c r="CT1711"/>
      <c r="CU1711"/>
      <c r="CV1711"/>
      <c r="CW1711" s="64"/>
    </row>
    <row r="1712" spans="1:101" s="17" customFormat="1" x14ac:dyDescent="0.25">
      <c r="A1712" s="64"/>
      <c r="C1712" s="64"/>
      <c r="D1712" s="64"/>
      <c r="E1712" s="64"/>
      <c r="F1712" s="66"/>
      <c r="W1712" s="20"/>
      <c r="X1712" s="64"/>
      <c r="Y1712" s="64"/>
      <c r="Z1712" s="20"/>
      <c r="AA1712" s="20"/>
      <c r="AB1712" s="20"/>
      <c r="AC1712" s="64"/>
      <c r="AD1712" s="64"/>
      <c r="AE1712" s="64"/>
      <c r="AF1712" s="20"/>
      <c r="AG1712" s="64" t="s">
        <v>6478</v>
      </c>
      <c r="AI1712" s="64"/>
      <c r="AK1712" s="64"/>
      <c r="AL1712" s="64"/>
      <c r="AM1712" s="64"/>
      <c r="AN1712" s="64"/>
      <c r="AO1712" s="64"/>
      <c r="AP1712" s="64"/>
      <c r="AQ1712" s="64"/>
      <c r="AR1712" s="64"/>
      <c r="AS1712" s="64"/>
      <c r="AT1712" s="64"/>
      <c r="AU1712" s="68"/>
      <c r="BC1712" s="64"/>
      <c r="BD1712" s="64"/>
      <c r="BE1712" s="65"/>
      <c r="BF1712" s="65"/>
      <c r="BG1712" s="65"/>
      <c r="BH1712" s="65"/>
      <c r="BI1712" s="20"/>
      <c r="BJ1712" s="20"/>
      <c r="BK1712" s="20"/>
      <c r="BL1712" s="20"/>
      <c r="BM1712" s="64"/>
      <c r="BN1712" s="65"/>
      <c r="BO1712" s="64"/>
      <c r="BP1712" s="65"/>
      <c r="BQ1712" s="64"/>
      <c r="BR1712" s="65"/>
      <c r="BS1712" s="64"/>
      <c r="BT1712" s="67"/>
      <c r="BU1712" s="64"/>
      <c r="BV1712" s="64"/>
      <c r="BW1712" s="64"/>
      <c r="BX1712" s="64"/>
      <c r="BY1712" s="64"/>
      <c r="BZ1712" s="64"/>
      <c r="CA1712" s="64"/>
      <c r="CB1712" s="64"/>
      <c r="CC1712" s="64"/>
      <c r="CD1712" s="64"/>
      <c r="CE1712" s="64"/>
      <c r="CF1712" s="64"/>
      <c r="CG1712" s="64" t="s">
        <v>5654</v>
      </c>
      <c r="CH1712" s="64"/>
      <c r="CI1712" s="64"/>
      <c r="CJ1712" s="64"/>
      <c r="CK1712"/>
      <c r="CP1712"/>
      <c r="CQ1712"/>
      <c r="CR1712"/>
      <c r="CS1712"/>
      <c r="CT1712"/>
      <c r="CU1712"/>
      <c r="CV1712"/>
      <c r="CW1712" s="64"/>
    </row>
    <row r="1713" spans="1:101" s="17" customFormat="1" x14ac:dyDescent="0.25">
      <c r="A1713" s="64"/>
      <c r="C1713" s="64"/>
      <c r="D1713" s="64"/>
      <c r="E1713" s="64"/>
      <c r="F1713" s="66"/>
      <c r="W1713" s="20"/>
      <c r="X1713" s="64"/>
      <c r="Y1713" s="64"/>
      <c r="Z1713" s="20"/>
      <c r="AA1713" s="20"/>
      <c r="AB1713" s="20"/>
      <c r="AC1713" s="64"/>
      <c r="AD1713" s="64"/>
      <c r="AE1713" s="64"/>
      <c r="AF1713" s="20"/>
      <c r="AG1713" s="64" t="s">
        <v>6481</v>
      </c>
      <c r="AI1713" s="64"/>
      <c r="AK1713" s="64"/>
      <c r="AL1713" s="64"/>
      <c r="AM1713" s="64"/>
      <c r="AN1713" s="64"/>
      <c r="AO1713" s="64"/>
      <c r="AP1713" s="64"/>
      <c r="AQ1713" s="64"/>
      <c r="AR1713" s="64"/>
      <c r="AS1713" s="64"/>
      <c r="AT1713" s="64"/>
      <c r="AU1713" s="68"/>
      <c r="BC1713" s="64"/>
      <c r="BD1713" s="64"/>
      <c r="BE1713" s="65"/>
      <c r="BF1713" s="65"/>
      <c r="BG1713" s="65"/>
      <c r="BH1713" s="65"/>
      <c r="BI1713" s="20"/>
      <c r="BJ1713" s="20"/>
      <c r="BK1713" s="20"/>
      <c r="BL1713" s="20"/>
      <c r="BM1713" s="64"/>
      <c r="BN1713" s="65"/>
      <c r="BO1713" s="64"/>
      <c r="BP1713" s="65"/>
      <c r="BQ1713" s="64"/>
      <c r="BR1713" s="65"/>
      <c r="BS1713" s="64"/>
      <c r="BT1713" s="67"/>
      <c r="BU1713" s="64"/>
      <c r="BV1713" s="64"/>
      <c r="BW1713" s="64"/>
      <c r="BX1713" s="64"/>
      <c r="BY1713" s="64"/>
      <c r="BZ1713" s="64"/>
      <c r="CA1713" s="64"/>
      <c r="CB1713" s="64"/>
      <c r="CC1713" s="64"/>
      <c r="CD1713" s="64"/>
      <c r="CE1713" s="64"/>
      <c r="CF1713" s="64"/>
      <c r="CG1713" s="64" t="s">
        <v>5654</v>
      </c>
      <c r="CH1713" s="64"/>
      <c r="CI1713" s="64"/>
      <c r="CJ1713" s="64"/>
      <c r="CK1713"/>
      <c r="CP1713"/>
      <c r="CQ1713"/>
      <c r="CR1713"/>
      <c r="CS1713"/>
      <c r="CT1713"/>
      <c r="CU1713"/>
      <c r="CV1713"/>
      <c r="CW1713" s="64"/>
    </row>
    <row r="1714" spans="1:101" s="17" customFormat="1" x14ac:dyDescent="0.25">
      <c r="A1714" s="64"/>
      <c r="C1714" s="64"/>
      <c r="D1714" s="64"/>
      <c r="E1714" s="64"/>
      <c r="F1714" s="66"/>
      <c r="W1714" s="20"/>
      <c r="X1714" s="64"/>
      <c r="Y1714" s="64"/>
      <c r="Z1714" s="20"/>
      <c r="AA1714" s="20"/>
      <c r="AB1714" s="20"/>
      <c r="AC1714" s="64"/>
      <c r="AD1714" s="64"/>
      <c r="AE1714" s="64"/>
      <c r="AF1714" s="20"/>
      <c r="AG1714" s="64" t="s">
        <v>6484</v>
      </c>
      <c r="AI1714" s="64"/>
      <c r="AK1714" s="64"/>
      <c r="AL1714" s="64"/>
      <c r="AM1714" s="64"/>
      <c r="AN1714" s="64"/>
      <c r="AO1714" s="64"/>
      <c r="AP1714" s="64"/>
      <c r="AQ1714" s="64"/>
      <c r="AR1714" s="64"/>
      <c r="AS1714" s="64"/>
      <c r="AT1714" s="64"/>
      <c r="AU1714" s="68"/>
      <c r="BC1714" s="64"/>
      <c r="BD1714" s="64"/>
      <c r="BE1714" s="65"/>
      <c r="BF1714" s="65"/>
      <c r="BG1714" s="65"/>
      <c r="BH1714" s="65"/>
      <c r="BI1714" s="20"/>
      <c r="BJ1714" s="20"/>
      <c r="BK1714" s="20"/>
      <c r="BL1714" s="20"/>
      <c r="BM1714" s="64"/>
      <c r="BN1714" s="65"/>
      <c r="BO1714" s="64"/>
      <c r="BP1714" s="65"/>
      <c r="BQ1714" s="64"/>
      <c r="BR1714" s="65"/>
      <c r="BS1714" s="64"/>
      <c r="BT1714" s="67"/>
      <c r="BU1714" s="64"/>
      <c r="BV1714" s="64"/>
      <c r="BW1714" s="64"/>
      <c r="BX1714" s="64"/>
      <c r="BY1714" s="64"/>
      <c r="BZ1714" s="64"/>
      <c r="CA1714" s="64"/>
      <c r="CB1714" s="64"/>
      <c r="CC1714" s="64"/>
      <c r="CD1714" s="64"/>
      <c r="CE1714" s="64"/>
      <c r="CF1714" s="64"/>
      <c r="CG1714" s="64" t="s">
        <v>5654</v>
      </c>
      <c r="CH1714" s="64"/>
      <c r="CI1714" s="64"/>
      <c r="CJ1714" s="64"/>
      <c r="CK1714"/>
      <c r="CP1714"/>
      <c r="CQ1714"/>
      <c r="CR1714"/>
      <c r="CS1714"/>
      <c r="CT1714"/>
      <c r="CU1714"/>
      <c r="CV1714"/>
      <c r="CW1714" s="64"/>
    </row>
    <row r="1715" spans="1:101" s="17" customFormat="1" x14ac:dyDescent="0.25">
      <c r="A1715" s="64"/>
      <c r="C1715" s="64"/>
      <c r="D1715" s="64"/>
      <c r="E1715" s="64"/>
      <c r="F1715" s="66"/>
      <c r="W1715" s="20"/>
      <c r="X1715" s="64"/>
      <c r="Y1715" s="64"/>
      <c r="Z1715" s="20"/>
      <c r="AA1715" s="20"/>
      <c r="AB1715" s="20"/>
      <c r="AC1715" s="64"/>
      <c r="AD1715" s="64"/>
      <c r="AE1715" s="64"/>
      <c r="AF1715" s="20"/>
      <c r="AG1715" s="64" t="s">
        <v>6487</v>
      </c>
      <c r="AI1715" s="64"/>
      <c r="AK1715" s="64"/>
      <c r="AL1715" s="64"/>
      <c r="AM1715" s="64"/>
      <c r="AN1715" s="64"/>
      <c r="AO1715" s="64"/>
      <c r="AP1715" s="64"/>
      <c r="AQ1715" s="64"/>
      <c r="AR1715" s="64"/>
      <c r="AS1715" s="64"/>
      <c r="AT1715" s="64"/>
      <c r="AU1715" s="68"/>
      <c r="BC1715" s="64"/>
      <c r="BD1715" s="64"/>
      <c r="BE1715" s="65"/>
      <c r="BF1715" s="65"/>
      <c r="BG1715" s="65"/>
      <c r="BH1715" s="65"/>
      <c r="BI1715" s="20"/>
      <c r="BJ1715" s="20"/>
      <c r="BK1715" s="20"/>
      <c r="BL1715" s="20"/>
      <c r="BM1715" s="64"/>
      <c r="BN1715" s="65"/>
      <c r="BO1715" s="64"/>
      <c r="BP1715" s="65"/>
      <c r="BQ1715" s="64"/>
      <c r="BR1715" s="65"/>
      <c r="BS1715" s="64"/>
      <c r="BT1715" s="67"/>
      <c r="BU1715" s="64"/>
      <c r="BV1715" s="64"/>
      <c r="BW1715" s="64"/>
      <c r="BX1715" s="64"/>
      <c r="BY1715" s="64"/>
      <c r="BZ1715" s="64"/>
      <c r="CA1715" s="64"/>
      <c r="CB1715" s="64"/>
      <c r="CC1715" s="64"/>
      <c r="CD1715" s="64"/>
      <c r="CE1715" s="64"/>
      <c r="CF1715" s="64"/>
      <c r="CG1715" s="64" t="s">
        <v>5654</v>
      </c>
      <c r="CH1715" s="64"/>
      <c r="CI1715" s="64"/>
      <c r="CJ1715" s="64"/>
      <c r="CK1715"/>
      <c r="CP1715"/>
      <c r="CQ1715"/>
      <c r="CR1715"/>
      <c r="CS1715"/>
      <c r="CT1715"/>
      <c r="CU1715"/>
      <c r="CV1715"/>
      <c r="CW1715" s="64"/>
    </row>
    <row r="1716" spans="1:101" s="17" customFormat="1" x14ac:dyDescent="0.25">
      <c r="A1716" s="64"/>
      <c r="C1716" s="64"/>
      <c r="D1716" s="64"/>
      <c r="E1716" s="64"/>
      <c r="F1716" s="66"/>
      <c r="W1716" s="20"/>
      <c r="X1716" s="64"/>
      <c r="Y1716" s="64"/>
      <c r="Z1716" s="20"/>
      <c r="AA1716" s="20"/>
      <c r="AB1716" s="20"/>
      <c r="AC1716" s="64"/>
      <c r="AD1716" s="64"/>
      <c r="AE1716" s="64"/>
      <c r="AF1716" s="20"/>
      <c r="AG1716" s="64" t="s">
        <v>6490</v>
      </c>
      <c r="AI1716" s="64"/>
      <c r="AK1716" s="64"/>
      <c r="AL1716" s="64"/>
      <c r="AM1716" s="64"/>
      <c r="AN1716" s="64"/>
      <c r="AO1716" s="64"/>
      <c r="AP1716" s="64"/>
      <c r="AQ1716" s="64"/>
      <c r="AR1716" s="64"/>
      <c r="AS1716" s="64"/>
      <c r="AT1716" s="64"/>
      <c r="AU1716" s="68"/>
      <c r="BC1716" s="64"/>
      <c r="BD1716" s="64"/>
      <c r="BE1716" s="65"/>
      <c r="BF1716" s="65"/>
      <c r="BG1716" s="65"/>
      <c r="BH1716" s="65"/>
      <c r="BI1716" s="20"/>
      <c r="BJ1716" s="20"/>
      <c r="BK1716" s="20"/>
      <c r="BL1716" s="20"/>
      <c r="BM1716" s="64"/>
      <c r="BN1716" s="65"/>
      <c r="BO1716" s="64"/>
      <c r="BP1716" s="65"/>
      <c r="BQ1716" s="64"/>
      <c r="BR1716" s="65"/>
      <c r="BS1716" s="64"/>
      <c r="BT1716" s="67"/>
      <c r="BU1716" s="64"/>
      <c r="BV1716" s="64"/>
      <c r="BW1716" s="64"/>
      <c r="BX1716" s="64"/>
      <c r="BY1716" s="64"/>
      <c r="BZ1716" s="64"/>
      <c r="CA1716" s="64"/>
      <c r="CB1716" s="64"/>
      <c r="CC1716" s="64"/>
      <c r="CD1716" s="64"/>
      <c r="CE1716" s="64"/>
      <c r="CF1716" s="64"/>
      <c r="CG1716" s="64" t="s">
        <v>5654</v>
      </c>
      <c r="CH1716" s="64"/>
      <c r="CI1716" s="64"/>
      <c r="CJ1716" s="64"/>
      <c r="CK1716"/>
      <c r="CP1716"/>
      <c r="CQ1716"/>
      <c r="CR1716"/>
      <c r="CS1716"/>
      <c r="CT1716"/>
      <c r="CU1716"/>
      <c r="CV1716"/>
      <c r="CW1716" s="64"/>
    </row>
    <row r="1717" spans="1:101" s="17" customFormat="1" x14ac:dyDescent="0.25">
      <c r="A1717" s="64"/>
      <c r="C1717" s="64"/>
      <c r="D1717" s="64"/>
      <c r="E1717" s="64"/>
      <c r="F1717" s="66"/>
      <c r="W1717" s="20"/>
      <c r="X1717" s="64"/>
      <c r="Y1717" s="64"/>
      <c r="Z1717" s="20"/>
      <c r="AA1717" s="20"/>
      <c r="AB1717" s="20"/>
      <c r="AC1717" s="64"/>
      <c r="AD1717" s="64"/>
      <c r="AE1717" s="64"/>
      <c r="AF1717" s="20"/>
      <c r="AG1717" s="64" t="s">
        <v>6493</v>
      </c>
      <c r="AI1717" s="64"/>
      <c r="AK1717" s="64"/>
      <c r="AL1717" s="64"/>
      <c r="AM1717" s="64"/>
      <c r="AN1717" s="64"/>
      <c r="AO1717" s="64"/>
      <c r="AP1717" s="64"/>
      <c r="AQ1717" s="64"/>
      <c r="AR1717" s="64"/>
      <c r="AS1717" s="64"/>
      <c r="AT1717" s="64"/>
      <c r="AU1717" s="68"/>
      <c r="BC1717" s="64"/>
      <c r="BD1717" s="64"/>
      <c r="BE1717" s="65"/>
      <c r="BF1717" s="65"/>
      <c r="BG1717" s="65"/>
      <c r="BH1717" s="65"/>
      <c r="BI1717" s="20"/>
      <c r="BJ1717" s="20"/>
      <c r="BK1717" s="20"/>
      <c r="BL1717" s="20"/>
      <c r="BM1717" s="64"/>
      <c r="BN1717" s="65"/>
      <c r="BO1717" s="64"/>
      <c r="BP1717" s="65"/>
      <c r="BQ1717" s="64"/>
      <c r="BR1717" s="65"/>
      <c r="BS1717" s="64"/>
      <c r="BT1717" s="67"/>
      <c r="BU1717" s="64"/>
      <c r="BV1717" s="64"/>
      <c r="BW1717" s="64"/>
      <c r="BX1717" s="64"/>
      <c r="BY1717" s="64"/>
      <c r="BZ1717" s="64"/>
      <c r="CA1717" s="64"/>
      <c r="CB1717" s="64"/>
      <c r="CC1717" s="64"/>
      <c r="CD1717" s="64"/>
      <c r="CE1717" s="64"/>
      <c r="CF1717" s="64"/>
      <c r="CG1717" s="64" t="s">
        <v>5654</v>
      </c>
      <c r="CH1717" s="64"/>
      <c r="CI1717" s="64"/>
      <c r="CJ1717" s="64"/>
      <c r="CK1717"/>
      <c r="CP1717"/>
      <c r="CQ1717"/>
      <c r="CR1717"/>
      <c r="CS1717"/>
      <c r="CT1717"/>
      <c r="CU1717"/>
      <c r="CV1717"/>
      <c r="CW1717" s="64"/>
    </row>
    <row r="1718" spans="1:101" s="17" customFormat="1" x14ac:dyDescent="0.25">
      <c r="A1718" s="64"/>
      <c r="C1718" s="64"/>
      <c r="D1718" s="64"/>
      <c r="E1718" s="64"/>
      <c r="F1718" s="66"/>
      <c r="W1718" s="20"/>
      <c r="X1718" s="64"/>
      <c r="Y1718" s="64"/>
      <c r="Z1718" s="20"/>
      <c r="AA1718" s="20"/>
      <c r="AB1718" s="20"/>
      <c r="AC1718" s="64"/>
      <c r="AD1718" s="64"/>
      <c r="AE1718" s="64"/>
      <c r="AF1718" s="20"/>
      <c r="AG1718" s="64" t="s">
        <v>6496</v>
      </c>
      <c r="AI1718" s="64"/>
      <c r="AK1718" s="64"/>
      <c r="AL1718" s="64"/>
      <c r="AM1718" s="64"/>
      <c r="AN1718" s="64"/>
      <c r="AO1718" s="64"/>
      <c r="AP1718" s="64"/>
      <c r="AQ1718" s="64"/>
      <c r="AR1718" s="64"/>
      <c r="AS1718" s="64"/>
      <c r="AT1718" s="64"/>
      <c r="AU1718" s="68"/>
      <c r="BC1718" s="64"/>
      <c r="BD1718" s="64"/>
      <c r="BE1718" s="65"/>
      <c r="BF1718" s="65"/>
      <c r="BG1718" s="65"/>
      <c r="BH1718" s="65"/>
      <c r="BI1718" s="20"/>
      <c r="BJ1718" s="20"/>
      <c r="BK1718" s="20"/>
      <c r="BL1718" s="20"/>
      <c r="BM1718" s="64"/>
      <c r="BN1718" s="65"/>
      <c r="BO1718" s="64"/>
      <c r="BP1718" s="65"/>
      <c r="BQ1718" s="64"/>
      <c r="BR1718" s="65"/>
      <c r="BS1718" s="64"/>
      <c r="BT1718" s="67"/>
      <c r="BU1718" s="64"/>
      <c r="BV1718" s="64"/>
      <c r="BW1718" s="64"/>
      <c r="BX1718" s="64"/>
      <c r="BY1718" s="64"/>
      <c r="BZ1718" s="64"/>
      <c r="CA1718" s="64"/>
      <c r="CB1718" s="64"/>
      <c r="CC1718" s="64"/>
      <c r="CD1718" s="64"/>
      <c r="CE1718" s="64"/>
      <c r="CF1718" s="64"/>
      <c r="CG1718" s="64" t="s">
        <v>5654</v>
      </c>
      <c r="CH1718" s="64"/>
      <c r="CI1718" s="64"/>
      <c r="CJ1718" s="64"/>
      <c r="CK1718"/>
      <c r="CP1718"/>
      <c r="CQ1718"/>
      <c r="CR1718"/>
      <c r="CS1718"/>
      <c r="CT1718"/>
      <c r="CU1718"/>
      <c r="CV1718"/>
      <c r="CW1718" s="64"/>
    </row>
    <row r="1719" spans="1:101" s="17" customFormat="1" x14ac:dyDescent="0.25">
      <c r="A1719" s="64"/>
      <c r="C1719" s="64"/>
      <c r="D1719" s="64"/>
      <c r="E1719" s="64"/>
      <c r="F1719" s="66"/>
      <c r="W1719" s="20"/>
      <c r="X1719" s="64"/>
      <c r="Y1719" s="64"/>
      <c r="Z1719" s="20"/>
      <c r="AA1719" s="20"/>
      <c r="AB1719" s="20"/>
      <c r="AC1719" s="64"/>
      <c r="AD1719" s="64"/>
      <c r="AE1719" s="64"/>
      <c r="AF1719" s="20"/>
      <c r="AG1719" s="64" t="s">
        <v>6500</v>
      </c>
      <c r="AI1719" s="64"/>
      <c r="AK1719" s="64"/>
      <c r="AL1719" s="64"/>
      <c r="AM1719" s="64"/>
      <c r="AN1719" s="64"/>
      <c r="AO1719" s="64"/>
      <c r="AP1719" s="64"/>
      <c r="AQ1719" s="64"/>
      <c r="AR1719" s="64"/>
      <c r="AS1719" s="64"/>
      <c r="AT1719" s="64"/>
      <c r="AU1719" s="68"/>
      <c r="BC1719" s="64"/>
      <c r="BD1719" s="64"/>
      <c r="BE1719" s="65"/>
      <c r="BF1719" s="65"/>
      <c r="BG1719" s="65"/>
      <c r="BH1719" s="65"/>
      <c r="BI1719" s="20"/>
      <c r="BJ1719" s="20"/>
      <c r="BK1719" s="20"/>
      <c r="BL1719" s="20"/>
      <c r="BM1719" s="64"/>
      <c r="BN1719" s="65"/>
      <c r="BO1719" s="64"/>
      <c r="BP1719" s="65"/>
      <c r="BQ1719" s="64"/>
      <c r="BR1719" s="65"/>
      <c r="BS1719" s="64"/>
      <c r="BT1719" s="67"/>
      <c r="BU1719" s="64"/>
      <c r="BV1719" s="64"/>
      <c r="BW1719" s="64"/>
      <c r="BX1719" s="64"/>
      <c r="BY1719" s="64"/>
      <c r="BZ1719" s="64"/>
      <c r="CA1719" s="64"/>
      <c r="CB1719" s="64"/>
      <c r="CC1719" s="64"/>
      <c r="CD1719" s="64"/>
      <c r="CE1719" s="64"/>
      <c r="CF1719" s="64"/>
      <c r="CG1719" s="64" t="s">
        <v>5654</v>
      </c>
      <c r="CH1719" s="64"/>
      <c r="CI1719" s="64"/>
      <c r="CJ1719" s="64"/>
      <c r="CK1719"/>
      <c r="CP1719"/>
      <c r="CQ1719"/>
      <c r="CR1719"/>
      <c r="CS1719"/>
      <c r="CT1719"/>
      <c r="CU1719"/>
      <c r="CV1719"/>
      <c r="CW1719" s="64"/>
    </row>
    <row r="1720" spans="1:101" s="17" customFormat="1" x14ac:dyDescent="0.25">
      <c r="A1720" s="64"/>
      <c r="C1720" s="64"/>
      <c r="D1720" s="64"/>
      <c r="E1720" s="64"/>
      <c r="F1720" s="66"/>
      <c r="W1720" s="20"/>
      <c r="X1720" s="64"/>
      <c r="Y1720" s="64"/>
      <c r="Z1720" s="20"/>
      <c r="AA1720" s="20"/>
      <c r="AB1720" s="20"/>
      <c r="AC1720" s="64"/>
      <c r="AD1720" s="64"/>
      <c r="AE1720" s="64"/>
      <c r="AF1720" s="20"/>
      <c r="AG1720" s="64" t="s">
        <v>6503</v>
      </c>
      <c r="AI1720" s="64"/>
      <c r="AK1720" s="64"/>
      <c r="AL1720" s="64"/>
      <c r="AM1720" s="64"/>
      <c r="AN1720" s="64"/>
      <c r="AO1720" s="64"/>
      <c r="AP1720" s="64"/>
      <c r="AQ1720" s="64"/>
      <c r="AR1720" s="64"/>
      <c r="AS1720" s="64"/>
      <c r="AT1720" s="64"/>
      <c r="AU1720" s="68"/>
      <c r="BC1720" s="64"/>
      <c r="BD1720" s="64"/>
      <c r="BE1720" s="65"/>
      <c r="BF1720" s="65"/>
      <c r="BG1720" s="65"/>
      <c r="BH1720" s="65"/>
      <c r="BI1720" s="20"/>
      <c r="BJ1720" s="20"/>
      <c r="BK1720" s="20"/>
      <c r="BL1720" s="20"/>
      <c r="BM1720" s="64"/>
      <c r="BN1720" s="65"/>
      <c r="BO1720" s="64"/>
      <c r="BP1720" s="65"/>
      <c r="BQ1720" s="64"/>
      <c r="BR1720" s="65"/>
      <c r="BS1720" s="64"/>
      <c r="BT1720" s="67"/>
      <c r="BU1720" s="64"/>
      <c r="BV1720" s="64"/>
      <c r="BW1720" s="64"/>
      <c r="BX1720" s="64"/>
      <c r="BY1720" s="64"/>
      <c r="BZ1720" s="64"/>
      <c r="CA1720" s="64"/>
      <c r="CB1720" s="64"/>
      <c r="CC1720" s="64"/>
      <c r="CD1720" s="64"/>
      <c r="CE1720" s="64"/>
      <c r="CF1720" s="64"/>
      <c r="CG1720" s="64" t="s">
        <v>5654</v>
      </c>
      <c r="CH1720" s="64"/>
      <c r="CI1720" s="64"/>
      <c r="CJ1720" s="64"/>
      <c r="CK1720"/>
      <c r="CP1720"/>
      <c r="CQ1720"/>
      <c r="CR1720"/>
      <c r="CS1720"/>
      <c r="CT1720"/>
      <c r="CU1720"/>
      <c r="CV1720"/>
      <c r="CW1720" s="64"/>
    </row>
    <row r="1721" spans="1:101" s="17" customFormat="1" x14ac:dyDescent="0.25">
      <c r="A1721" s="64"/>
      <c r="C1721" s="64"/>
      <c r="D1721" s="64"/>
      <c r="E1721" s="64"/>
      <c r="F1721" s="66"/>
      <c r="W1721" s="20"/>
      <c r="X1721" s="64"/>
      <c r="Y1721" s="64"/>
      <c r="Z1721" s="20"/>
      <c r="AA1721" s="20"/>
      <c r="AB1721" s="20"/>
      <c r="AC1721" s="64"/>
      <c r="AD1721" s="64"/>
      <c r="AE1721" s="64"/>
      <c r="AF1721" s="20"/>
      <c r="AG1721" s="64" t="s">
        <v>6506</v>
      </c>
      <c r="AI1721" s="64"/>
      <c r="AK1721" s="64"/>
      <c r="AL1721" s="64"/>
      <c r="AM1721" s="64"/>
      <c r="AN1721" s="64"/>
      <c r="AO1721" s="64"/>
      <c r="AP1721" s="64"/>
      <c r="AQ1721" s="64"/>
      <c r="AR1721" s="64"/>
      <c r="AS1721" s="64"/>
      <c r="AT1721" s="64"/>
      <c r="AU1721" s="68"/>
      <c r="BC1721" s="64"/>
      <c r="BD1721" s="64"/>
      <c r="BE1721" s="65"/>
      <c r="BF1721" s="65"/>
      <c r="BG1721" s="65"/>
      <c r="BH1721" s="65"/>
      <c r="BI1721" s="20"/>
      <c r="BJ1721" s="20"/>
      <c r="BK1721" s="20"/>
      <c r="BL1721" s="20"/>
      <c r="BM1721" s="64"/>
      <c r="BN1721" s="65"/>
      <c r="BO1721" s="64"/>
      <c r="BP1721" s="65"/>
      <c r="BQ1721" s="64"/>
      <c r="BR1721" s="65"/>
      <c r="BS1721" s="64"/>
      <c r="BT1721" s="67"/>
      <c r="BU1721" s="64"/>
      <c r="BV1721" s="64"/>
      <c r="BW1721" s="64"/>
      <c r="BX1721" s="64"/>
      <c r="BY1721" s="64"/>
      <c r="BZ1721" s="64"/>
      <c r="CA1721" s="64"/>
      <c r="CB1721" s="64"/>
      <c r="CC1721" s="64"/>
      <c r="CD1721" s="64"/>
      <c r="CE1721" s="64"/>
      <c r="CF1721" s="64"/>
      <c r="CG1721" s="64" t="s">
        <v>5654</v>
      </c>
      <c r="CH1721" s="64"/>
      <c r="CI1721" s="64"/>
      <c r="CJ1721" s="64"/>
      <c r="CK1721"/>
      <c r="CP1721"/>
      <c r="CQ1721"/>
      <c r="CR1721"/>
      <c r="CS1721"/>
      <c r="CT1721"/>
      <c r="CU1721"/>
      <c r="CV1721"/>
      <c r="CW1721" s="64"/>
    </row>
    <row r="1722" spans="1:101" s="17" customFormat="1" x14ac:dyDescent="0.25">
      <c r="A1722" s="64"/>
      <c r="C1722" s="64"/>
      <c r="D1722" s="64"/>
      <c r="E1722" s="64"/>
      <c r="F1722" s="66"/>
      <c r="W1722" s="20"/>
      <c r="X1722" s="64"/>
      <c r="Y1722" s="64"/>
      <c r="Z1722" s="20"/>
      <c r="AA1722" s="20"/>
      <c r="AB1722" s="20"/>
      <c r="AC1722" s="64"/>
      <c r="AD1722" s="64"/>
      <c r="AE1722" s="64"/>
      <c r="AF1722" s="20"/>
      <c r="AG1722" s="64" t="s">
        <v>6509</v>
      </c>
      <c r="AI1722" s="64"/>
      <c r="AK1722" s="64"/>
      <c r="AL1722" s="64"/>
      <c r="AM1722" s="64"/>
      <c r="AN1722" s="64"/>
      <c r="AO1722" s="64"/>
      <c r="AP1722" s="64"/>
      <c r="AQ1722" s="64"/>
      <c r="AR1722" s="64"/>
      <c r="AS1722" s="64"/>
      <c r="AT1722" s="64"/>
      <c r="AU1722" s="68"/>
      <c r="BC1722" s="64"/>
      <c r="BD1722" s="64"/>
      <c r="BE1722" s="65"/>
      <c r="BF1722" s="65"/>
      <c r="BG1722" s="65"/>
      <c r="BH1722" s="65"/>
      <c r="BI1722" s="20"/>
      <c r="BJ1722" s="20"/>
      <c r="BK1722" s="20"/>
      <c r="BL1722" s="20"/>
      <c r="BM1722" s="64"/>
      <c r="BN1722" s="65"/>
      <c r="BO1722" s="64"/>
      <c r="BP1722" s="65"/>
      <c r="BQ1722" s="64"/>
      <c r="BR1722" s="65"/>
      <c r="BS1722" s="64"/>
      <c r="BT1722" s="67"/>
      <c r="BU1722" s="64"/>
      <c r="BV1722" s="64"/>
      <c r="BW1722" s="64"/>
      <c r="BX1722" s="64"/>
      <c r="BY1722" s="64"/>
      <c r="BZ1722" s="64"/>
      <c r="CA1722" s="64"/>
      <c r="CB1722" s="64"/>
      <c r="CC1722" s="64"/>
      <c r="CD1722" s="64"/>
      <c r="CE1722" s="64"/>
      <c r="CF1722" s="64"/>
      <c r="CG1722" s="64" t="s">
        <v>5654</v>
      </c>
      <c r="CH1722" s="64"/>
      <c r="CI1722" s="64"/>
      <c r="CJ1722" s="64"/>
      <c r="CK1722"/>
      <c r="CP1722"/>
      <c r="CQ1722"/>
      <c r="CR1722"/>
      <c r="CS1722"/>
      <c r="CT1722"/>
      <c r="CU1722"/>
      <c r="CV1722"/>
      <c r="CW1722" s="64"/>
    </row>
    <row r="1723" spans="1:101" s="17" customFormat="1" x14ac:dyDescent="0.25">
      <c r="A1723" s="64"/>
      <c r="C1723" s="64"/>
      <c r="D1723" s="64"/>
      <c r="E1723" s="64"/>
      <c r="F1723" s="66"/>
      <c r="W1723" s="20"/>
      <c r="X1723" s="64"/>
      <c r="Y1723" s="64"/>
      <c r="Z1723" s="20"/>
      <c r="AA1723" s="20"/>
      <c r="AB1723" s="20"/>
      <c r="AC1723" s="64"/>
      <c r="AD1723" s="64"/>
      <c r="AE1723" s="64"/>
      <c r="AF1723" s="20"/>
      <c r="AG1723" s="64" t="s">
        <v>6512</v>
      </c>
      <c r="AI1723" s="64"/>
      <c r="AK1723" s="64"/>
      <c r="AL1723" s="64"/>
      <c r="AM1723" s="64"/>
      <c r="AN1723" s="64"/>
      <c r="AO1723" s="64"/>
      <c r="AP1723" s="64"/>
      <c r="AQ1723" s="64"/>
      <c r="AR1723" s="64"/>
      <c r="AS1723" s="64"/>
      <c r="AT1723" s="64"/>
      <c r="AU1723" s="68"/>
      <c r="BC1723" s="64"/>
      <c r="BD1723" s="64"/>
      <c r="BE1723" s="65"/>
      <c r="BF1723" s="65"/>
      <c r="BG1723" s="65"/>
      <c r="BH1723" s="65"/>
      <c r="BI1723" s="20"/>
      <c r="BJ1723" s="20"/>
      <c r="BK1723" s="20"/>
      <c r="BL1723" s="20"/>
      <c r="BM1723" s="64"/>
      <c r="BN1723" s="65"/>
      <c r="BO1723" s="64"/>
      <c r="BP1723" s="65"/>
      <c r="BQ1723" s="64"/>
      <c r="BR1723" s="65"/>
      <c r="BS1723" s="64"/>
      <c r="BT1723" s="67"/>
      <c r="BU1723" s="64"/>
      <c r="BV1723" s="64"/>
      <c r="BW1723" s="64"/>
      <c r="BX1723" s="64"/>
      <c r="BY1723" s="64"/>
      <c r="BZ1723" s="64"/>
      <c r="CA1723" s="64"/>
      <c r="CB1723" s="64"/>
      <c r="CC1723" s="64"/>
      <c r="CD1723" s="64"/>
      <c r="CE1723" s="64"/>
      <c r="CF1723" s="64"/>
      <c r="CG1723" s="64" t="s">
        <v>5654</v>
      </c>
      <c r="CH1723" s="64"/>
      <c r="CI1723" s="64"/>
      <c r="CJ1723" s="64"/>
      <c r="CK1723"/>
      <c r="CP1723"/>
      <c r="CQ1723"/>
      <c r="CR1723"/>
      <c r="CS1723"/>
      <c r="CT1723"/>
      <c r="CU1723"/>
      <c r="CV1723"/>
      <c r="CW1723" s="64"/>
    </row>
    <row r="1724" spans="1:101" s="17" customFormat="1" x14ac:dyDescent="0.25">
      <c r="A1724" s="64"/>
      <c r="C1724" s="64"/>
      <c r="D1724" s="64"/>
      <c r="E1724" s="64"/>
      <c r="F1724" s="66"/>
      <c r="W1724" s="20"/>
      <c r="X1724" s="64"/>
      <c r="Y1724" s="64"/>
      <c r="Z1724" s="20"/>
      <c r="AA1724" s="20"/>
      <c r="AB1724" s="20"/>
      <c r="AC1724" s="64"/>
      <c r="AD1724" s="64"/>
      <c r="AE1724" s="64"/>
      <c r="AF1724" s="20"/>
      <c r="AG1724" s="64" t="s">
        <v>6515</v>
      </c>
      <c r="AI1724" s="64"/>
      <c r="AK1724" s="64"/>
      <c r="AL1724" s="64"/>
      <c r="AM1724" s="64"/>
      <c r="AN1724" s="64"/>
      <c r="AO1724" s="64"/>
      <c r="AP1724" s="64"/>
      <c r="AQ1724" s="64"/>
      <c r="AR1724" s="64"/>
      <c r="AS1724" s="64"/>
      <c r="AT1724" s="64"/>
      <c r="AU1724" s="68"/>
      <c r="BC1724" s="64"/>
      <c r="BD1724" s="64"/>
      <c r="BE1724" s="65"/>
      <c r="BF1724" s="65"/>
      <c r="BG1724" s="65"/>
      <c r="BH1724" s="65"/>
      <c r="BI1724" s="20"/>
      <c r="BJ1724" s="20"/>
      <c r="BK1724" s="20"/>
      <c r="BL1724" s="20"/>
      <c r="BM1724" s="64"/>
      <c r="BN1724" s="65"/>
      <c r="BO1724" s="64"/>
      <c r="BP1724" s="65"/>
      <c r="BQ1724" s="64"/>
      <c r="BR1724" s="65"/>
      <c r="BS1724" s="64"/>
      <c r="BT1724" s="67"/>
      <c r="BU1724" s="64"/>
      <c r="BV1724" s="64"/>
      <c r="BW1724" s="64"/>
      <c r="BX1724" s="64"/>
      <c r="BY1724" s="64"/>
      <c r="BZ1724" s="64"/>
      <c r="CA1724" s="64"/>
      <c r="CB1724" s="64"/>
      <c r="CC1724" s="64"/>
      <c r="CD1724" s="64"/>
      <c r="CE1724" s="64"/>
      <c r="CF1724" s="64"/>
      <c r="CG1724" s="64" t="s">
        <v>5654</v>
      </c>
      <c r="CH1724" s="64"/>
      <c r="CI1724" s="64"/>
      <c r="CJ1724" s="64"/>
      <c r="CK1724"/>
      <c r="CP1724"/>
      <c r="CQ1724"/>
      <c r="CR1724"/>
      <c r="CS1724"/>
      <c r="CT1724"/>
      <c r="CU1724"/>
      <c r="CV1724"/>
      <c r="CW1724" s="64"/>
    </row>
    <row r="1725" spans="1:101" s="17" customFormat="1" x14ac:dyDescent="0.25">
      <c r="A1725" s="64"/>
      <c r="C1725" s="64"/>
      <c r="D1725" s="64"/>
      <c r="E1725" s="64"/>
      <c r="F1725" s="66"/>
      <c r="W1725" s="20"/>
      <c r="X1725" s="64"/>
      <c r="Y1725" s="64"/>
      <c r="Z1725" s="20"/>
      <c r="AA1725" s="20"/>
      <c r="AB1725" s="20"/>
      <c r="AC1725" s="64"/>
      <c r="AD1725" s="64"/>
      <c r="AE1725" s="64"/>
      <c r="AF1725" s="20"/>
      <c r="AG1725" s="64" t="s">
        <v>6518</v>
      </c>
      <c r="AI1725" s="64"/>
      <c r="AK1725" s="64"/>
      <c r="AL1725" s="64"/>
      <c r="AM1725" s="64"/>
      <c r="AN1725" s="64"/>
      <c r="AO1725" s="64"/>
      <c r="AP1725" s="64"/>
      <c r="AQ1725" s="64"/>
      <c r="AR1725" s="64"/>
      <c r="AS1725" s="64"/>
      <c r="AT1725" s="64"/>
      <c r="AU1725" s="68"/>
      <c r="BC1725" s="64"/>
      <c r="BD1725" s="64"/>
      <c r="BE1725" s="65"/>
      <c r="BF1725" s="65"/>
      <c r="BG1725" s="65"/>
      <c r="BH1725" s="65"/>
      <c r="BI1725" s="20"/>
      <c r="BJ1725" s="20"/>
      <c r="BK1725" s="20"/>
      <c r="BL1725" s="20"/>
      <c r="BM1725" s="64"/>
      <c r="BN1725" s="65"/>
      <c r="BO1725" s="64"/>
      <c r="BP1725" s="65"/>
      <c r="BQ1725" s="64"/>
      <c r="BR1725" s="65"/>
      <c r="BS1725" s="64"/>
      <c r="BT1725" s="67"/>
      <c r="BU1725" s="64"/>
      <c r="BV1725" s="64"/>
      <c r="BW1725" s="64"/>
      <c r="BX1725" s="64"/>
      <c r="BY1725" s="64"/>
      <c r="BZ1725" s="64"/>
      <c r="CA1725" s="64"/>
      <c r="CB1725" s="64"/>
      <c r="CC1725" s="64"/>
      <c r="CD1725" s="64"/>
      <c r="CE1725" s="64"/>
      <c r="CF1725" s="64"/>
      <c r="CG1725" s="64" t="s">
        <v>5654</v>
      </c>
      <c r="CH1725" s="64"/>
      <c r="CI1725" s="64"/>
      <c r="CJ1725" s="64"/>
      <c r="CK1725"/>
      <c r="CP1725"/>
      <c r="CQ1725"/>
      <c r="CR1725"/>
      <c r="CS1725"/>
      <c r="CT1725"/>
      <c r="CU1725"/>
      <c r="CV1725"/>
      <c r="CW1725" s="64"/>
    </row>
    <row r="1726" spans="1:101" s="17" customFormat="1" x14ac:dyDescent="0.25">
      <c r="A1726" s="64"/>
      <c r="C1726" s="64"/>
      <c r="D1726" s="64"/>
      <c r="E1726" s="64"/>
      <c r="F1726" s="66"/>
      <c r="W1726" s="20"/>
      <c r="X1726" s="64"/>
      <c r="Y1726" s="64"/>
      <c r="Z1726" s="20"/>
      <c r="AA1726" s="20"/>
      <c r="AB1726" s="20"/>
      <c r="AC1726" s="64"/>
      <c r="AD1726" s="64"/>
      <c r="AE1726" s="64"/>
      <c r="AF1726" s="20"/>
      <c r="AG1726" s="64" t="s">
        <v>6521</v>
      </c>
      <c r="AI1726" s="64"/>
      <c r="AK1726" s="64"/>
      <c r="AL1726" s="64"/>
      <c r="AM1726" s="64"/>
      <c r="AN1726" s="64"/>
      <c r="AO1726" s="64"/>
      <c r="AP1726" s="64"/>
      <c r="AQ1726" s="64"/>
      <c r="AR1726" s="64"/>
      <c r="AS1726" s="64"/>
      <c r="AT1726" s="64"/>
      <c r="AU1726" s="68"/>
      <c r="BC1726" s="64"/>
      <c r="BD1726" s="64"/>
      <c r="BE1726" s="65"/>
      <c r="BF1726" s="65"/>
      <c r="BG1726" s="65"/>
      <c r="BH1726" s="65"/>
      <c r="BI1726" s="20"/>
      <c r="BJ1726" s="20"/>
      <c r="BK1726" s="20"/>
      <c r="BL1726" s="20"/>
      <c r="BM1726" s="64"/>
      <c r="BN1726" s="65"/>
      <c r="BO1726" s="64"/>
      <c r="BP1726" s="65"/>
      <c r="BQ1726" s="64"/>
      <c r="BR1726" s="65"/>
      <c r="BS1726" s="64"/>
      <c r="BT1726" s="67"/>
      <c r="BU1726" s="64"/>
      <c r="BV1726" s="64"/>
      <c r="BW1726" s="64"/>
      <c r="BX1726" s="64"/>
      <c r="BY1726" s="64"/>
      <c r="BZ1726" s="64"/>
      <c r="CA1726" s="64"/>
      <c r="CB1726" s="64"/>
      <c r="CC1726" s="64"/>
      <c r="CD1726" s="64"/>
      <c r="CE1726" s="64"/>
      <c r="CF1726" s="64"/>
      <c r="CG1726" s="64" t="s">
        <v>5654</v>
      </c>
      <c r="CH1726" s="64"/>
      <c r="CI1726" s="64"/>
      <c r="CJ1726" s="64"/>
      <c r="CK1726"/>
      <c r="CP1726"/>
      <c r="CQ1726"/>
      <c r="CR1726"/>
      <c r="CS1726"/>
      <c r="CT1726"/>
      <c r="CU1726"/>
      <c r="CV1726"/>
      <c r="CW1726" s="64"/>
    </row>
    <row r="1727" spans="1:101" s="17" customFormat="1" x14ac:dyDescent="0.25">
      <c r="A1727" s="64"/>
      <c r="C1727" s="64"/>
      <c r="D1727" s="64"/>
      <c r="E1727" s="64"/>
      <c r="F1727" s="66"/>
      <c r="W1727" s="20"/>
      <c r="X1727" s="64"/>
      <c r="Y1727" s="64"/>
      <c r="Z1727" s="20"/>
      <c r="AA1727" s="20"/>
      <c r="AB1727" s="20"/>
      <c r="AC1727" s="64"/>
      <c r="AD1727" s="64"/>
      <c r="AE1727" s="64"/>
      <c r="AF1727" s="20"/>
      <c r="AG1727" s="64" t="s">
        <v>6524</v>
      </c>
      <c r="AI1727" s="64"/>
      <c r="AK1727" s="64"/>
      <c r="AL1727" s="64"/>
      <c r="AM1727" s="64"/>
      <c r="AN1727" s="64"/>
      <c r="AO1727" s="64"/>
      <c r="AP1727" s="64"/>
      <c r="AQ1727" s="64"/>
      <c r="AR1727" s="64"/>
      <c r="AS1727" s="64"/>
      <c r="AT1727" s="64"/>
      <c r="AU1727" s="68"/>
      <c r="BC1727" s="64"/>
      <c r="BD1727" s="64"/>
      <c r="BE1727" s="65"/>
      <c r="BF1727" s="65"/>
      <c r="BG1727" s="65"/>
      <c r="BH1727" s="65"/>
      <c r="BI1727" s="20"/>
      <c r="BJ1727" s="20"/>
      <c r="BK1727" s="20"/>
      <c r="BL1727" s="20"/>
      <c r="BM1727" s="64"/>
      <c r="BN1727" s="65"/>
      <c r="BO1727" s="64"/>
      <c r="BP1727" s="65"/>
      <c r="BQ1727" s="64"/>
      <c r="BR1727" s="65"/>
      <c r="BS1727" s="64"/>
      <c r="BT1727" s="67"/>
      <c r="BU1727" s="64"/>
      <c r="BV1727" s="64"/>
      <c r="BW1727" s="64"/>
      <c r="BX1727" s="64"/>
      <c r="BY1727" s="64"/>
      <c r="BZ1727" s="64"/>
      <c r="CA1727" s="64"/>
      <c r="CB1727" s="64"/>
      <c r="CC1727" s="64"/>
      <c r="CD1727" s="64"/>
      <c r="CE1727" s="64"/>
      <c r="CF1727" s="64"/>
      <c r="CG1727" s="64" t="s">
        <v>5654</v>
      </c>
      <c r="CH1727" s="64"/>
      <c r="CI1727" s="64"/>
      <c r="CJ1727" s="64"/>
      <c r="CK1727"/>
      <c r="CP1727"/>
      <c r="CQ1727"/>
      <c r="CR1727"/>
      <c r="CS1727"/>
      <c r="CT1727"/>
      <c r="CU1727"/>
      <c r="CV1727"/>
      <c r="CW1727" s="64"/>
    </row>
    <row r="1728" spans="1:101" s="17" customFormat="1" x14ac:dyDescent="0.25">
      <c r="A1728" s="64"/>
      <c r="C1728" s="64"/>
      <c r="D1728" s="64"/>
      <c r="E1728" s="64"/>
      <c r="F1728" s="66"/>
      <c r="W1728" s="20"/>
      <c r="X1728" s="64"/>
      <c r="Y1728" s="64"/>
      <c r="Z1728" s="20"/>
      <c r="AA1728" s="20"/>
      <c r="AB1728" s="20"/>
      <c r="AC1728" s="64"/>
      <c r="AD1728" s="64"/>
      <c r="AE1728" s="64"/>
      <c r="AF1728" s="20"/>
      <c r="AG1728" s="64" t="s">
        <v>6527</v>
      </c>
      <c r="AI1728" s="64"/>
      <c r="AK1728" s="64"/>
      <c r="AL1728" s="64"/>
      <c r="AM1728" s="64"/>
      <c r="AN1728" s="64"/>
      <c r="AO1728" s="64"/>
      <c r="AP1728" s="64"/>
      <c r="AQ1728" s="64"/>
      <c r="AR1728" s="64"/>
      <c r="AS1728" s="64"/>
      <c r="AT1728" s="64"/>
      <c r="AU1728" s="68"/>
      <c r="BC1728" s="64"/>
      <c r="BD1728" s="64"/>
      <c r="BE1728" s="65"/>
      <c r="BF1728" s="65"/>
      <c r="BG1728" s="65"/>
      <c r="BH1728" s="65"/>
      <c r="BI1728" s="20"/>
      <c r="BJ1728" s="20"/>
      <c r="BK1728" s="20"/>
      <c r="BL1728" s="20"/>
      <c r="BM1728" s="64"/>
      <c r="BN1728" s="65"/>
      <c r="BO1728" s="64"/>
      <c r="BP1728" s="65"/>
      <c r="BQ1728" s="64"/>
      <c r="BR1728" s="65"/>
      <c r="BS1728" s="64"/>
      <c r="BT1728" s="67"/>
      <c r="BU1728" s="64"/>
      <c r="BV1728" s="64"/>
      <c r="BW1728" s="64"/>
      <c r="BX1728" s="64"/>
      <c r="BY1728" s="64"/>
      <c r="BZ1728" s="64"/>
      <c r="CA1728" s="64"/>
      <c r="CB1728" s="64"/>
      <c r="CC1728" s="64"/>
      <c r="CD1728" s="64"/>
      <c r="CE1728" s="64"/>
      <c r="CF1728" s="64"/>
      <c r="CG1728" s="64" t="s">
        <v>5654</v>
      </c>
      <c r="CH1728" s="64"/>
      <c r="CI1728" s="64"/>
      <c r="CJ1728" s="64"/>
      <c r="CK1728"/>
      <c r="CP1728"/>
      <c r="CQ1728"/>
      <c r="CR1728"/>
      <c r="CS1728"/>
      <c r="CT1728"/>
      <c r="CU1728"/>
      <c r="CV1728"/>
      <c r="CW1728" s="64"/>
    </row>
    <row r="1729" spans="1:101" s="17" customFormat="1" x14ac:dyDescent="0.25">
      <c r="A1729" s="64"/>
      <c r="C1729" s="64"/>
      <c r="D1729" s="64"/>
      <c r="E1729" s="64"/>
      <c r="F1729" s="66"/>
      <c r="W1729" s="20"/>
      <c r="X1729" s="64"/>
      <c r="Y1729" s="64"/>
      <c r="Z1729" s="20"/>
      <c r="AA1729" s="20"/>
      <c r="AB1729" s="20"/>
      <c r="AC1729" s="64"/>
      <c r="AD1729" s="64"/>
      <c r="AE1729" s="64"/>
      <c r="AF1729" s="20"/>
      <c r="AG1729" s="64" t="s">
        <v>6530</v>
      </c>
      <c r="AI1729" s="64"/>
      <c r="AK1729" s="64"/>
      <c r="AL1729" s="64"/>
      <c r="AM1729" s="64"/>
      <c r="AN1729" s="64"/>
      <c r="AO1729" s="64"/>
      <c r="AP1729" s="64"/>
      <c r="AQ1729" s="64"/>
      <c r="AR1729" s="64"/>
      <c r="AS1729" s="64"/>
      <c r="AT1729" s="64"/>
      <c r="AU1729" s="68"/>
      <c r="BC1729" s="64"/>
      <c r="BD1729" s="64"/>
      <c r="BE1729" s="65"/>
      <c r="BF1729" s="65"/>
      <c r="BG1729" s="65"/>
      <c r="BH1729" s="65"/>
      <c r="BI1729" s="20"/>
      <c r="BJ1729" s="20"/>
      <c r="BK1729" s="20"/>
      <c r="BL1729" s="20"/>
      <c r="BM1729" s="64"/>
      <c r="BN1729" s="65"/>
      <c r="BO1729" s="64"/>
      <c r="BP1729" s="65"/>
      <c r="BQ1729" s="64"/>
      <c r="BR1729" s="65"/>
      <c r="BS1729" s="64"/>
      <c r="BT1729" s="67"/>
      <c r="BU1729" s="64"/>
      <c r="BV1729" s="64"/>
      <c r="BW1729" s="64"/>
      <c r="BX1729" s="64"/>
      <c r="BY1729" s="64"/>
      <c r="BZ1729" s="64"/>
      <c r="CA1729" s="64"/>
      <c r="CB1729" s="64"/>
      <c r="CC1729" s="64"/>
      <c r="CD1729" s="64"/>
      <c r="CE1729" s="64"/>
      <c r="CF1729" s="64"/>
      <c r="CG1729" s="64" t="s">
        <v>5654</v>
      </c>
      <c r="CH1729" s="64"/>
      <c r="CI1729" s="64"/>
      <c r="CJ1729" s="64"/>
      <c r="CK1729"/>
      <c r="CP1729"/>
      <c r="CQ1729"/>
      <c r="CR1729"/>
      <c r="CS1729"/>
      <c r="CT1729"/>
      <c r="CU1729"/>
      <c r="CV1729"/>
      <c r="CW1729" s="64"/>
    </row>
    <row r="1730" spans="1:101" s="17" customFormat="1" x14ac:dyDescent="0.25">
      <c r="A1730" s="64"/>
      <c r="C1730" s="64"/>
      <c r="D1730" s="64"/>
      <c r="E1730" s="64"/>
      <c r="F1730" s="66"/>
      <c r="W1730" s="20"/>
      <c r="X1730" s="64"/>
      <c r="Y1730" s="64"/>
      <c r="Z1730" s="20"/>
      <c r="AA1730" s="20"/>
      <c r="AB1730" s="20"/>
      <c r="AC1730" s="64"/>
      <c r="AD1730" s="64"/>
      <c r="AE1730" s="64"/>
      <c r="AF1730" s="20"/>
      <c r="AG1730" s="64" t="s">
        <v>6533</v>
      </c>
      <c r="AI1730" s="64"/>
      <c r="AK1730" s="64"/>
      <c r="AL1730" s="64"/>
      <c r="AM1730" s="64"/>
      <c r="AN1730" s="64"/>
      <c r="AO1730" s="64"/>
      <c r="AP1730" s="64"/>
      <c r="AQ1730" s="64"/>
      <c r="AR1730" s="64"/>
      <c r="AS1730" s="64"/>
      <c r="AT1730" s="64"/>
      <c r="AU1730" s="68"/>
      <c r="BC1730" s="64"/>
      <c r="BD1730" s="64"/>
      <c r="BE1730" s="65"/>
      <c r="BF1730" s="65"/>
      <c r="BG1730" s="65"/>
      <c r="BH1730" s="65"/>
      <c r="BI1730" s="20"/>
      <c r="BJ1730" s="20"/>
      <c r="BK1730" s="20"/>
      <c r="BL1730" s="20"/>
      <c r="BM1730" s="64"/>
      <c r="BN1730" s="65"/>
      <c r="BO1730" s="64"/>
      <c r="BP1730" s="65"/>
      <c r="BQ1730" s="64"/>
      <c r="BR1730" s="65"/>
      <c r="BS1730" s="64"/>
      <c r="BT1730" s="67"/>
      <c r="BU1730" s="64"/>
      <c r="BV1730" s="64"/>
      <c r="BW1730" s="64"/>
      <c r="BX1730" s="64"/>
      <c r="BY1730" s="64"/>
      <c r="BZ1730" s="64"/>
      <c r="CA1730" s="64"/>
      <c r="CB1730" s="64"/>
      <c r="CC1730" s="64"/>
      <c r="CD1730" s="64"/>
      <c r="CE1730" s="64"/>
      <c r="CF1730" s="64"/>
      <c r="CG1730" s="64" t="s">
        <v>5654</v>
      </c>
      <c r="CH1730" s="64"/>
      <c r="CI1730" s="64"/>
      <c r="CJ1730" s="64"/>
      <c r="CK1730"/>
      <c r="CP1730"/>
      <c r="CQ1730"/>
      <c r="CR1730"/>
      <c r="CS1730"/>
      <c r="CT1730"/>
      <c r="CU1730"/>
      <c r="CV1730"/>
      <c r="CW1730" s="64"/>
    </row>
    <row r="1731" spans="1:101" s="17" customFormat="1" x14ac:dyDescent="0.25">
      <c r="A1731" s="64"/>
      <c r="C1731" s="64"/>
      <c r="D1731" s="64"/>
      <c r="E1731" s="64"/>
      <c r="F1731" s="66"/>
      <c r="W1731" s="20"/>
      <c r="X1731" s="64"/>
      <c r="Y1731" s="64"/>
      <c r="Z1731" s="20"/>
      <c r="AA1731" s="20"/>
      <c r="AB1731" s="20"/>
      <c r="AC1731" s="64"/>
      <c r="AD1731" s="64"/>
      <c r="AE1731" s="64"/>
      <c r="AF1731" s="20"/>
      <c r="AG1731" s="64" t="s">
        <v>6536</v>
      </c>
      <c r="AI1731" s="64"/>
      <c r="AK1731" s="64"/>
      <c r="AL1731" s="64"/>
      <c r="AM1731" s="64"/>
      <c r="AN1731" s="64"/>
      <c r="AO1731" s="64"/>
      <c r="AP1731" s="64"/>
      <c r="AQ1731" s="64"/>
      <c r="AR1731" s="64"/>
      <c r="AS1731" s="64"/>
      <c r="AT1731" s="64"/>
      <c r="AU1731" s="68"/>
      <c r="BC1731" s="64"/>
      <c r="BD1731" s="64"/>
      <c r="BE1731" s="65"/>
      <c r="BF1731" s="65"/>
      <c r="BG1731" s="65"/>
      <c r="BH1731" s="65"/>
      <c r="BI1731" s="20"/>
      <c r="BJ1731" s="20"/>
      <c r="BK1731" s="20"/>
      <c r="BL1731" s="20"/>
      <c r="BM1731" s="64"/>
      <c r="BN1731" s="65"/>
      <c r="BO1731" s="64"/>
      <c r="BP1731" s="65"/>
      <c r="BQ1731" s="64"/>
      <c r="BR1731" s="65"/>
      <c r="BS1731" s="64"/>
      <c r="BT1731" s="67"/>
      <c r="BU1731" s="64"/>
      <c r="BV1731" s="64"/>
      <c r="BW1731" s="64"/>
      <c r="BX1731" s="64"/>
      <c r="BY1731" s="64"/>
      <c r="BZ1731" s="64"/>
      <c r="CA1731" s="64"/>
      <c r="CB1731" s="64"/>
      <c r="CC1731" s="64"/>
      <c r="CD1731" s="64"/>
      <c r="CE1731" s="64"/>
      <c r="CF1731" s="64"/>
      <c r="CG1731" s="64" t="s">
        <v>5654</v>
      </c>
      <c r="CH1731" s="64"/>
      <c r="CI1731" s="64"/>
      <c r="CJ1731" s="64"/>
      <c r="CK1731"/>
      <c r="CP1731"/>
      <c r="CQ1731"/>
      <c r="CR1731"/>
      <c r="CS1731"/>
      <c r="CT1731"/>
      <c r="CU1731"/>
      <c r="CV1731"/>
      <c r="CW1731" s="64"/>
    </row>
    <row r="1732" spans="1:101" s="17" customFormat="1" x14ac:dyDescent="0.25">
      <c r="A1732" s="64"/>
      <c r="C1732" s="64"/>
      <c r="D1732" s="64"/>
      <c r="E1732" s="64"/>
      <c r="F1732" s="66"/>
      <c r="W1732" s="20"/>
      <c r="X1732" s="64"/>
      <c r="Y1732" s="64"/>
      <c r="Z1732" s="20"/>
      <c r="AA1732" s="20"/>
      <c r="AB1732" s="20"/>
      <c r="AC1732" s="64"/>
      <c r="AD1732" s="64"/>
      <c r="AE1732" s="64"/>
      <c r="AF1732" s="20"/>
      <c r="AG1732" s="64" t="s">
        <v>6540</v>
      </c>
      <c r="AI1732" s="64"/>
      <c r="AK1732" s="64"/>
      <c r="AL1732" s="64"/>
      <c r="AM1732" s="64"/>
      <c r="AN1732" s="64"/>
      <c r="AO1732" s="64"/>
      <c r="AP1732" s="64"/>
      <c r="AQ1732" s="64"/>
      <c r="AR1732" s="64"/>
      <c r="AS1732" s="64"/>
      <c r="AT1732" s="64"/>
      <c r="AU1732" s="68"/>
      <c r="BC1732" s="64"/>
      <c r="BD1732" s="64"/>
      <c r="BE1732" s="65"/>
      <c r="BF1732" s="65"/>
      <c r="BG1732" s="65"/>
      <c r="BH1732" s="65"/>
      <c r="BI1732" s="20"/>
      <c r="BJ1732" s="20"/>
      <c r="BK1732" s="20"/>
      <c r="BL1732" s="20"/>
      <c r="BM1732" s="64"/>
      <c r="BN1732" s="65"/>
      <c r="BO1732" s="64"/>
      <c r="BP1732" s="65"/>
      <c r="BQ1732" s="64"/>
      <c r="BR1732" s="65"/>
      <c r="BS1732" s="64"/>
      <c r="BT1732" s="67"/>
      <c r="BU1732" s="64"/>
      <c r="BV1732" s="64"/>
      <c r="BW1732" s="64"/>
      <c r="BX1732" s="64"/>
      <c r="BY1732" s="64"/>
      <c r="BZ1732" s="64"/>
      <c r="CA1732" s="64"/>
      <c r="CB1732" s="64"/>
      <c r="CC1732" s="64"/>
      <c r="CD1732" s="64"/>
      <c r="CE1732" s="64"/>
      <c r="CF1732" s="64"/>
      <c r="CG1732" s="64" t="s">
        <v>5654</v>
      </c>
      <c r="CH1732" s="64"/>
      <c r="CI1732" s="64"/>
      <c r="CJ1732" s="64"/>
      <c r="CK1732"/>
      <c r="CP1732"/>
      <c r="CQ1732"/>
      <c r="CR1732"/>
      <c r="CS1732"/>
      <c r="CT1732"/>
      <c r="CU1732"/>
      <c r="CV1732"/>
      <c r="CW1732" s="64"/>
    </row>
    <row r="1733" spans="1:101" s="17" customFormat="1" x14ac:dyDescent="0.25">
      <c r="A1733" s="64"/>
      <c r="C1733" s="64"/>
      <c r="D1733" s="64"/>
      <c r="E1733" s="64"/>
      <c r="F1733" s="66"/>
      <c r="W1733" s="20"/>
      <c r="X1733" s="64"/>
      <c r="Y1733" s="64"/>
      <c r="Z1733" s="20"/>
      <c r="AA1733" s="20"/>
      <c r="AB1733" s="20"/>
      <c r="AC1733" s="64"/>
      <c r="AD1733" s="64"/>
      <c r="AE1733" s="64"/>
      <c r="AF1733" s="20"/>
      <c r="AG1733" s="64" t="s">
        <v>6543</v>
      </c>
      <c r="AI1733" s="64"/>
      <c r="AK1733" s="64"/>
      <c r="AL1733" s="64"/>
      <c r="AM1733" s="64"/>
      <c r="AN1733" s="64"/>
      <c r="AO1733" s="64"/>
      <c r="AP1733" s="64"/>
      <c r="AQ1733" s="64"/>
      <c r="AR1733" s="64"/>
      <c r="AS1733" s="64"/>
      <c r="AT1733" s="64"/>
      <c r="AU1733" s="68"/>
      <c r="BC1733" s="64"/>
      <c r="BD1733" s="64"/>
      <c r="BE1733" s="65"/>
      <c r="BF1733" s="65"/>
      <c r="BG1733" s="65"/>
      <c r="BH1733" s="65"/>
      <c r="BI1733" s="20"/>
      <c r="BJ1733" s="20"/>
      <c r="BK1733" s="20"/>
      <c r="BL1733" s="20"/>
      <c r="BM1733" s="64"/>
      <c r="BN1733" s="65"/>
      <c r="BO1733" s="64"/>
      <c r="BP1733" s="65"/>
      <c r="BQ1733" s="64"/>
      <c r="BR1733" s="65"/>
      <c r="BS1733" s="64"/>
      <c r="BT1733" s="67"/>
      <c r="BU1733" s="64"/>
      <c r="BV1733" s="64"/>
      <c r="BW1733" s="64"/>
      <c r="BX1733" s="64"/>
      <c r="BY1733" s="64"/>
      <c r="BZ1733" s="64"/>
      <c r="CA1733" s="64"/>
      <c r="CB1733" s="64"/>
      <c r="CC1733" s="64"/>
      <c r="CD1733" s="64"/>
      <c r="CE1733" s="64"/>
      <c r="CF1733" s="64"/>
      <c r="CG1733" s="64" t="s">
        <v>5654</v>
      </c>
      <c r="CH1733" s="64"/>
      <c r="CI1733" s="64"/>
      <c r="CJ1733" s="64"/>
      <c r="CK1733"/>
      <c r="CP1733"/>
      <c r="CQ1733"/>
      <c r="CR1733"/>
      <c r="CS1733"/>
      <c r="CT1733"/>
      <c r="CU1733"/>
      <c r="CV1733"/>
      <c r="CW1733" s="64"/>
    </row>
    <row r="1734" spans="1:101" s="17" customFormat="1" x14ac:dyDescent="0.25">
      <c r="A1734" s="64"/>
      <c r="C1734" s="64"/>
      <c r="D1734" s="64"/>
      <c r="E1734" s="64"/>
      <c r="F1734" s="66"/>
      <c r="W1734" s="20"/>
      <c r="X1734" s="64"/>
      <c r="Y1734" s="64"/>
      <c r="Z1734" s="20"/>
      <c r="AA1734" s="20"/>
      <c r="AB1734" s="20"/>
      <c r="AC1734" s="64"/>
      <c r="AD1734" s="64"/>
      <c r="AE1734" s="64"/>
      <c r="AF1734" s="20"/>
      <c r="AG1734" s="64" t="s">
        <v>6546</v>
      </c>
      <c r="AI1734" s="64"/>
      <c r="AK1734" s="64"/>
      <c r="AL1734" s="64"/>
      <c r="AM1734" s="64"/>
      <c r="AN1734" s="64"/>
      <c r="AO1734" s="64"/>
      <c r="AP1734" s="64"/>
      <c r="AQ1734" s="64"/>
      <c r="AR1734" s="64"/>
      <c r="AS1734" s="64"/>
      <c r="AT1734" s="64"/>
      <c r="AU1734" s="68"/>
      <c r="BC1734" s="64"/>
      <c r="BD1734" s="64"/>
      <c r="BE1734" s="65"/>
      <c r="BF1734" s="65"/>
      <c r="BG1734" s="65"/>
      <c r="BH1734" s="65"/>
      <c r="BI1734" s="20"/>
      <c r="BJ1734" s="20"/>
      <c r="BK1734" s="20"/>
      <c r="BL1734" s="20"/>
      <c r="BM1734" s="64"/>
      <c r="BN1734" s="65"/>
      <c r="BO1734" s="64"/>
      <c r="BP1734" s="65"/>
      <c r="BQ1734" s="64"/>
      <c r="BR1734" s="65"/>
      <c r="BS1734" s="64"/>
      <c r="BT1734" s="67"/>
      <c r="BU1734" s="64"/>
      <c r="BV1734" s="64"/>
      <c r="BW1734" s="64"/>
      <c r="BX1734" s="64"/>
      <c r="BY1734" s="64"/>
      <c r="BZ1734" s="64"/>
      <c r="CA1734" s="64"/>
      <c r="CB1734" s="64"/>
      <c r="CC1734" s="64"/>
      <c r="CD1734" s="64"/>
      <c r="CE1734" s="64"/>
      <c r="CF1734" s="64"/>
      <c r="CG1734" s="64" t="s">
        <v>5654</v>
      </c>
      <c r="CH1734" s="64"/>
      <c r="CI1734" s="64"/>
      <c r="CJ1734" s="64"/>
      <c r="CK1734"/>
      <c r="CP1734"/>
      <c r="CQ1734"/>
      <c r="CR1734"/>
      <c r="CS1734"/>
      <c r="CT1734"/>
      <c r="CU1734"/>
      <c r="CV1734"/>
      <c r="CW1734" s="64"/>
    </row>
    <row r="1735" spans="1:101" s="17" customFormat="1" x14ac:dyDescent="0.25">
      <c r="A1735" s="64"/>
      <c r="C1735" s="64"/>
      <c r="D1735" s="64"/>
      <c r="E1735" s="64"/>
      <c r="F1735" s="66"/>
      <c r="W1735" s="20"/>
      <c r="X1735" s="64"/>
      <c r="Y1735" s="64"/>
      <c r="Z1735" s="20"/>
      <c r="AA1735" s="20"/>
      <c r="AB1735" s="20"/>
      <c r="AC1735" s="64"/>
      <c r="AD1735" s="64"/>
      <c r="AE1735" s="64"/>
      <c r="AF1735" s="20"/>
      <c r="AG1735" s="64" t="s">
        <v>6549</v>
      </c>
      <c r="AI1735" s="64"/>
      <c r="AK1735" s="64"/>
      <c r="AL1735" s="64"/>
      <c r="AM1735" s="64"/>
      <c r="AN1735" s="64"/>
      <c r="AO1735" s="64"/>
      <c r="AP1735" s="64"/>
      <c r="AQ1735" s="64"/>
      <c r="AR1735" s="64"/>
      <c r="AS1735" s="64"/>
      <c r="AT1735" s="64"/>
      <c r="AU1735" s="68"/>
      <c r="BC1735" s="64"/>
      <c r="BD1735" s="64"/>
      <c r="BE1735" s="65"/>
      <c r="BF1735" s="65"/>
      <c r="BG1735" s="65"/>
      <c r="BH1735" s="65"/>
      <c r="BI1735" s="20"/>
      <c r="BJ1735" s="20"/>
      <c r="BK1735" s="20"/>
      <c r="BL1735" s="20"/>
      <c r="BM1735" s="64"/>
      <c r="BN1735" s="65"/>
      <c r="BO1735" s="64"/>
      <c r="BP1735" s="65"/>
      <c r="BQ1735" s="64"/>
      <c r="BR1735" s="65"/>
      <c r="BS1735" s="64"/>
      <c r="BT1735" s="67"/>
      <c r="BU1735" s="64"/>
      <c r="BV1735" s="64"/>
      <c r="BW1735" s="64"/>
      <c r="BX1735" s="64"/>
      <c r="BY1735" s="64"/>
      <c r="BZ1735" s="64"/>
      <c r="CA1735" s="64"/>
      <c r="CB1735" s="64"/>
      <c r="CC1735" s="64"/>
      <c r="CD1735" s="64"/>
      <c r="CE1735" s="64"/>
      <c r="CF1735" s="64"/>
      <c r="CG1735" s="64" t="s">
        <v>5654</v>
      </c>
      <c r="CH1735" s="64"/>
      <c r="CI1735" s="64"/>
      <c r="CJ1735" s="64"/>
      <c r="CK1735"/>
      <c r="CP1735"/>
      <c r="CQ1735"/>
      <c r="CR1735"/>
      <c r="CS1735"/>
      <c r="CT1735"/>
      <c r="CU1735"/>
      <c r="CV1735"/>
      <c r="CW1735" s="64"/>
    </row>
    <row r="1736" spans="1:101" s="17" customFormat="1" x14ac:dyDescent="0.25">
      <c r="A1736" s="64"/>
      <c r="C1736" s="64"/>
      <c r="D1736" s="64"/>
      <c r="E1736" s="64"/>
      <c r="F1736" s="66"/>
      <c r="W1736" s="20"/>
      <c r="X1736" s="64"/>
      <c r="Y1736" s="64"/>
      <c r="Z1736" s="20"/>
      <c r="AA1736" s="20"/>
      <c r="AB1736" s="20"/>
      <c r="AC1736" s="64"/>
      <c r="AD1736" s="64"/>
      <c r="AE1736" s="64"/>
      <c r="AF1736" s="20"/>
      <c r="AG1736" s="64" t="s">
        <v>6552</v>
      </c>
      <c r="AI1736" s="64"/>
      <c r="AK1736" s="64"/>
      <c r="AL1736" s="64"/>
      <c r="AM1736" s="64"/>
      <c r="AN1736" s="64"/>
      <c r="AO1736" s="64"/>
      <c r="AP1736" s="64"/>
      <c r="AQ1736" s="64"/>
      <c r="AR1736" s="64"/>
      <c r="AS1736" s="64"/>
      <c r="AT1736" s="64"/>
      <c r="AU1736" s="68"/>
      <c r="BC1736" s="64"/>
      <c r="BD1736" s="64"/>
      <c r="BE1736" s="65"/>
      <c r="BF1736" s="65"/>
      <c r="BG1736" s="65"/>
      <c r="BH1736" s="65"/>
      <c r="BI1736" s="20"/>
      <c r="BJ1736" s="20"/>
      <c r="BK1736" s="20"/>
      <c r="BL1736" s="20"/>
      <c r="BM1736" s="64"/>
      <c r="BN1736" s="65"/>
      <c r="BO1736" s="64"/>
      <c r="BP1736" s="65"/>
      <c r="BQ1736" s="64"/>
      <c r="BR1736" s="65"/>
      <c r="BS1736" s="64"/>
      <c r="BT1736" s="67"/>
      <c r="BU1736" s="64"/>
      <c r="BV1736" s="64"/>
      <c r="BW1736" s="64"/>
      <c r="BX1736" s="64"/>
      <c r="BY1736" s="64"/>
      <c r="BZ1736" s="64"/>
      <c r="CA1736" s="64"/>
      <c r="CB1736" s="64"/>
      <c r="CC1736" s="64"/>
      <c r="CD1736" s="64"/>
      <c r="CE1736" s="64"/>
      <c r="CF1736" s="64"/>
      <c r="CG1736" s="64" t="s">
        <v>5654</v>
      </c>
      <c r="CH1736" s="64"/>
      <c r="CI1736" s="64"/>
      <c r="CJ1736" s="64"/>
      <c r="CK1736"/>
      <c r="CP1736"/>
      <c r="CQ1736"/>
      <c r="CR1736"/>
      <c r="CS1736"/>
      <c r="CT1736"/>
      <c r="CU1736"/>
      <c r="CV1736"/>
      <c r="CW1736" s="64"/>
    </row>
    <row r="1737" spans="1:101" s="17" customFormat="1" x14ac:dyDescent="0.25">
      <c r="A1737" s="64"/>
      <c r="C1737" s="64"/>
      <c r="D1737" s="64"/>
      <c r="E1737" s="64"/>
      <c r="F1737" s="66"/>
      <c r="W1737" s="20"/>
      <c r="X1737" s="64"/>
      <c r="Y1737" s="64"/>
      <c r="Z1737" s="20"/>
      <c r="AA1737" s="20"/>
      <c r="AB1737" s="20"/>
      <c r="AC1737" s="64"/>
      <c r="AD1737" s="64"/>
      <c r="AE1737" s="64"/>
      <c r="AF1737" s="20"/>
      <c r="AG1737" s="64" t="s">
        <v>6555</v>
      </c>
      <c r="AI1737" s="64"/>
      <c r="AK1737" s="64"/>
      <c r="AL1737" s="64"/>
      <c r="AM1737" s="64"/>
      <c r="AN1737" s="64"/>
      <c r="AO1737" s="64"/>
      <c r="AP1737" s="64"/>
      <c r="AQ1737" s="64"/>
      <c r="AR1737" s="64"/>
      <c r="AS1737" s="64"/>
      <c r="AT1737" s="64"/>
      <c r="AU1737" s="68"/>
      <c r="BC1737" s="64"/>
      <c r="BD1737" s="64"/>
      <c r="BE1737" s="65"/>
      <c r="BF1737" s="65"/>
      <c r="BG1737" s="65"/>
      <c r="BH1737" s="65"/>
      <c r="BI1737" s="20"/>
      <c r="BJ1737" s="20"/>
      <c r="BK1737" s="20"/>
      <c r="BL1737" s="20"/>
      <c r="BM1737" s="64"/>
      <c r="BN1737" s="65"/>
      <c r="BO1737" s="64"/>
      <c r="BP1737" s="65"/>
      <c r="BQ1737" s="64"/>
      <c r="BR1737" s="65"/>
      <c r="BS1737" s="64"/>
      <c r="BT1737" s="67"/>
      <c r="BU1737" s="64"/>
      <c r="BV1737" s="64"/>
      <c r="BW1737" s="64"/>
      <c r="BX1737" s="64"/>
      <c r="BY1737" s="64"/>
      <c r="BZ1737" s="64"/>
      <c r="CA1737" s="64"/>
      <c r="CB1737" s="64"/>
      <c r="CC1737" s="64"/>
      <c r="CD1737" s="64"/>
      <c r="CE1737" s="64"/>
      <c r="CF1737" s="64"/>
      <c r="CG1737" s="64" t="s">
        <v>5654</v>
      </c>
      <c r="CH1737" s="64"/>
      <c r="CI1737" s="64"/>
      <c r="CJ1737" s="64"/>
      <c r="CK1737"/>
      <c r="CP1737"/>
      <c r="CQ1737"/>
      <c r="CR1737"/>
      <c r="CS1737"/>
      <c r="CT1737"/>
      <c r="CU1737"/>
      <c r="CV1737"/>
      <c r="CW1737" s="64"/>
    </row>
    <row r="1738" spans="1:101" s="17" customFormat="1" x14ac:dyDescent="0.25">
      <c r="A1738" s="64"/>
      <c r="C1738" s="64"/>
      <c r="D1738" s="64"/>
      <c r="E1738" s="64"/>
      <c r="F1738" s="66"/>
      <c r="W1738" s="20"/>
      <c r="X1738" s="64"/>
      <c r="Y1738" s="64"/>
      <c r="Z1738" s="20"/>
      <c r="AA1738" s="20"/>
      <c r="AB1738" s="20"/>
      <c r="AC1738" s="64"/>
      <c r="AD1738" s="64"/>
      <c r="AE1738" s="64"/>
      <c r="AF1738" s="20"/>
      <c r="AG1738" s="64" t="s">
        <v>6558</v>
      </c>
      <c r="AI1738" s="64"/>
      <c r="AK1738" s="64"/>
      <c r="AL1738" s="64"/>
      <c r="AM1738" s="64"/>
      <c r="AN1738" s="64"/>
      <c r="AO1738" s="64"/>
      <c r="AP1738" s="64"/>
      <c r="AQ1738" s="64"/>
      <c r="AR1738" s="64"/>
      <c r="AS1738" s="64"/>
      <c r="AT1738" s="64"/>
      <c r="AU1738" s="68"/>
      <c r="BC1738" s="64"/>
      <c r="BD1738" s="64"/>
      <c r="BE1738" s="65"/>
      <c r="BF1738" s="65"/>
      <c r="BG1738" s="65"/>
      <c r="BH1738" s="65"/>
      <c r="BI1738" s="20"/>
      <c r="BJ1738" s="20"/>
      <c r="BK1738" s="20"/>
      <c r="BL1738" s="20"/>
      <c r="BM1738" s="64"/>
      <c r="BN1738" s="65"/>
      <c r="BO1738" s="64"/>
      <c r="BP1738" s="65"/>
      <c r="BQ1738" s="64"/>
      <c r="BR1738" s="65"/>
      <c r="BS1738" s="64"/>
      <c r="BT1738" s="67"/>
      <c r="BU1738" s="64"/>
      <c r="BV1738" s="64"/>
      <c r="BW1738" s="64"/>
      <c r="BX1738" s="64"/>
      <c r="BY1738" s="64"/>
      <c r="BZ1738" s="64"/>
      <c r="CA1738" s="64"/>
      <c r="CB1738" s="64"/>
      <c r="CC1738" s="64"/>
      <c r="CD1738" s="64"/>
      <c r="CE1738" s="64"/>
      <c r="CF1738" s="64"/>
      <c r="CG1738" s="64" t="s">
        <v>5654</v>
      </c>
      <c r="CH1738" s="64"/>
      <c r="CI1738" s="64"/>
      <c r="CJ1738" s="64"/>
      <c r="CK1738"/>
      <c r="CP1738"/>
      <c r="CQ1738"/>
      <c r="CR1738"/>
      <c r="CS1738"/>
      <c r="CT1738"/>
      <c r="CU1738"/>
      <c r="CV1738"/>
      <c r="CW1738" s="64"/>
    </row>
    <row r="1739" spans="1:101" s="17" customFormat="1" x14ac:dyDescent="0.25">
      <c r="A1739" s="64"/>
      <c r="C1739" s="64"/>
      <c r="D1739" s="64"/>
      <c r="E1739" s="64"/>
      <c r="F1739" s="66"/>
      <c r="W1739" s="20"/>
      <c r="X1739" s="64"/>
      <c r="Y1739" s="64"/>
      <c r="Z1739" s="20"/>
      <c r="AA1739" s="20"/>
      <c r="AB1739" s="20"/>
      <c r="AC1739" s="64"/>
      <c r="AD1739" s="64"/>
      <c r="AE1739" s="64"/>
      <c r="AF1739" s="20"/>
      <c r="AG1739" s="64" t="s">
        <v>6561</v>
      </c>
      <c r="AI1739" s="64"/>
      <c r="AK1739" s="64"/>
      <c r="AL1739" s="64"/>
      <c r="AM1739" s="64"/>
      <c r="AN1739" s="64"/>
      <c r="AO1739" s="64"/>
      <c r="AP1739" s="64"/>
      <c r="AQ1739" s="64"/>
      <c r="AR1739" s="64"/>
      <c r="AS1739" s="64"/>
      <c r="AT1739" s="64"/>
      <c r="AU1739" s="68"/>
      <c r="BC1739" s="64"/>
      <c r="BD1739" s="64"/>
      <c r="BE1739" s="65"/>
      <c r="BF1739" s="65"/>
      <c r="BG1739" s="65"/>
      <c r="BH1739" s="65"/>
      <c r="BI1739" s="20"/>
      <c r="BJ1739" s="20"/>
      <c r="BK1739" s="20"/>
      <c r="BL1739" s="20"/>
      <c r="BM1739" s="64"/>
      <c r="BN1739" s="65"/>
      <c r="BO1739" s="64"/>
      <c r="BP1739" s="65"/>
      <c r="BQ1739" s="64"/>
      <c r="BR1739" s="65"/>
      <c r="BS1739" s="64"/>
      <c r="BT1739" s="67"/>
      <c r="BU1739" s="64"/>
      <c r="BV1739" s="64"/>
      <c r="BW1739" s="64"/>
      <c r="BX1739" s="64"/>
      <c r="BY1739" s="64"/>
      <c r="BZ1739" s="64"/>
      <c r="CA1739" s="64"/>
      <c r="CB1739" s="64"/>
      <c r="CC1739" s="64"/>
      <c r="CD1739" s="64"/>
      <c r="CE1739" s="64"/>
      <c r="CF1739" s="64"/>
      <c r="CG1739" s="64" t="s">
        <v>5654</v>
      </c>
      <c r="CH1739" s="64"/>
      <c r="CI1739" s="64"/>
      <c r="CJ1739" s="64"/>
      <c r="CK1739"/>
      <c r="CP1739"/>
      <c r="CQ1739"/>
      <c r="CR1739"/>
      <c r="CS1739"/>
      <c r="CT1739"/>
      <c r="CU1739"/>
      <c r="CV1739"/>
      <c r="CW1739" s="64"/>
    </row>
    <row r="1740" spans="1:101" s="17" customFormat="1" x14ac:dyDescent="0.25">
      <c r="A1740" s="64"/>
      <c r="C1740" s="64"/>
      <c r="D1740" s="64"/>
      <c r="E1740" s="64"/>
      <c r="F1740" s="66"/>
      <c r="W1740" s="20"/>
      <c r="X1740" s="64"/>
      <c r="Y1740" s="64"/>
      <c r="Z1740" s="20"/>
      <c r="AA1740" s="20"/>
      <c r="AB1740" s="20"/>
      <c r="AC1740" s="64"/>
      <c r="AD1740" s="64"/>
      <c r="AE1740" s="64"/>
      <c r="AF1740" s="20"/>
      <c r="AG1740" s="64" t="s">
        <v>6564</v>
      </c>
      <c r="AI1740" s="64"/>
      <c r="AK1740" s="64"/>
      <c r="AL1740" s="64"/>
      <c r="AM1740" s="64"/>
      <c r="AN1740" s="64"/>
      <c r="AO1740" s="64"/>
      <c r="AP1740" s="64"/>
      <c r="AQ1740" s="64"/>
      <c r="AR1740" s="64"/>
      <c r="AS1740" s="64"/>
      <c r="AT1740" s="64"/>
      <c r="AU1740" s="68"/>
      <c r="BC1740" s="64"/>
      <c r="BD1740" s="64"/>
      <c r="BE1740" s="65"/>
      <c r="BF1740" s="65"/>
      <c r="BG1740" s="65"/>
      <c r="BH1740" s="65"/>
      <c r="BI1740" s="20"/>
      <c r="BJ1740" s="20"/>
      <c r="BK1740" s="20"/>
      <c r="BL1740" s="20"/>
      <c r="BM1740" s="64"/>
      <c r="BN1740" s="65"/>
      <c r="BO1740" s="64"/>
      <c r="BP1740" s="65"/>
      <c r="BQ1740" s="64"/>
      <c r="BR1740" s="65"/>
      <c r="BS1740" s="64"/>
      <c r="BT1740" s="67"/>
      <c r="BU1740" s="64"/>
      <c r="BV1740" s="64"/>
      <c r="BW1740" s="64"/>
      <c r="BX1740" s="64"/>
      <c r="BY1740" s="64"/>
      <c r="BZ1740" s="64"/>
      <c r="CA1740" s="64"/>
      <c r="CB1740" s="64"/>
      <c r="CC1740" s="64"/>
      <c r="CD1740" s="64"/>
      <c r="CE1740" s="64"/>
      <c r="CF1740" s="64"/>
      <c r="CG1740" s="64" t="s">
        <v>5654</v>
      </c>
      <c r="CH1740" s="64"/>
      <c r="CI1740" s="64"/>
      <c r="CJ1740" s="64"/>
      <c r="CK1740"/>
      <c r="CP1740"/>
      <c r="CQ1740"/>
      <c r="CR1740"/>
      <c r="CS1740"/>
      <c r="CT1740"/>
      <c r="CU1740"/>
      <c r="CV1740"/>
      <c r="CW1740" s="64"/>
    </row>
    <row r="1741" spans="1:101" s="17" customFormat="1" x14ac:dyDescent="0.25">
      <c r="A1741" s="64"/>
      <c r="C1741" s="64"/>
      <c r="D1741" s="64"/>
      <c r="E1741" s="64"/>
      <c r="F1741" s="66"/>
      <c r="W1741" s="20"/>
      <c r="X1741" s="64"/>
      <c r="Y1741" s="64"/>
      <c r="Z1741" s="20"/>
      <c r="AA1741" s="20"/>
      <c r="AB1741" s="20"/>
      <c r="AC1741" s="64"/>
      <c r="AD1741" s="64"/>
      <c r="AE1741" s="64"/>
      <c r="AF1741" s="20"/>
      <c r="AG1741" s="64" t="s">
        <v>6567</v>
      </c>
      <c r="AI1741" s="64"/>
      <c r="AK1741" s="64"/>
      <c r="AL1741" s="64"/>
      <c r="AM1741" s="64"/>
      <c r="AN1741" s="64"/>
      <c r="AO1741" s="64"/>
      <c r="AP1741" s="64"/>
      <c r="AQ1741" s="64"/>
      <c r="AR1741" s="64"/>
      <c r="AS1741" s="64"/>
      <c r="AT1741" s="64"/>
      <c r="AU1741" s="68"/>
      <c r="BC1741" s="64"/>
      <c r="BD1741" s="64"/>
      <c r="BE1741" s="65"/>
      <c r="BF1741" s="65"/>
      <c r="BG1741" s="65"/>
      <c r="BH1741" s="65"/>
      <c r="BI1741" s="20"/>
      <c r="BJ1741" s="20"/>
      <c r="BK1741" s="20"/>
      <c r="BL1741" s="20"/>
      <c r="BM1741" s="64"/>
      <c r="BN1741" s="65"/>
      <c r="BO1741" s="64"/>
      <c r="BP1741" s="65"/>
      <c r="BQ1741" s="64"/>
      <c r="BR1741" s="65"/>
      <c r="BS1741" s="64"/>
      <c r="BT1741" s="67"/>
      <c r="BU1741" s="64"/>
      <c r="BV1741" s="64"/>
      <c r="BW1741" s="64"/>
      <c r="BX1741" s="64"/>
      <c r="BY1741" s="64"/>
      <c r="BZ1741" s="64"/>
      <c r="CA1741" s="64"/>
      <c r="CB1741" s="64"/>
      <c r="CC1741" s="64"/>
      <c r="CD1741" s="64"/>
      <c r="CE1741" s="64"/>
      <c r="CF1741" s="64"/>
      <c r="CG1741" s="64" t="s">
        <v>5654</v>
      </c>
      <c r="CH1741" s="64"/>
      <c r="CI1741" s="64"/>
      <c r="CJ1741" s="64"/>
      <c r="CK1741"/>
      <c r="CP1741"/>
      <c r="CQ1741"/>
      <c r="CR1741"/>
      <c r="CS1741"/>
      <c r="CT1741"/>
      <c r="CU1741"/>
      <c r="CV1741"/>
      <c r="CW1741" s="64"/>
    </row>
    <row r="1742" spans="1:101" s="17" customFormat="1" x14ac:dyDescent="0.25">
      <c r="A1742" s="64"/>
      <c r="C1742" s="64"/>
      <c r="D1742" s="64"/>
      <c r="E1742" s="64"/>
      <c r="F1742" s="66"/>
      <c r="W1742" s="20"/>
      <c r="X1742" s="64"/>
      <c r="Y1742" s="64"/>
      <c r="Z1742" s="20"/>
      <c r="AA1742" s="20"/>
      <c r="AB1742" s="20"/>
      <c r="AC1742" s="64"/>
      <c r="AD1742" s="64"/>
      <c r="AE1742" s="64"/>
      <c r="AF1742" s="20"/>
      <c r="AG1742" s="64" t="s">
        <v>6570</v>
      </c>
      <c r="AI1742" s="64"/>
      <c r="AK1742" s="64"/>
      <c r="AL1742" s="64"/>
      <c r="AM1742" s="64"/>
      <c r="AN1742" s="64"/>
      <c r="AO1742" s="64"/>
      <c r="AP1742" s="64"/>
      <c r="AQ1742" s="64"/>
      <c r="AR1742" s="64"/>
      <c r="AS1742" s="64"/>
      <c r="AT1742" s="64"/>
      <c r="AU1742" s="68"/>
      <c r="BC1742" s="64"/>
      <c r="BD1742" s="64"/>
      <c r="BE1742" s="65"/>
      <c r="BF1742" s="65"/>
      <c r="BG1742" s="65"/>
      <c r="BH1742" s="65"/>
      <c r="BI1742" s="20"/>
      <c r="BJ1742" s="20"/>
      <c r="BK1742" s="20"/>
      <c r="BL1742" s="20"/>
      <c r="BM1742" s="64"/>
      <c r="BN1742" s="65"/>
      <c r="BO1742" s="64"/>
      <c r="BP1742" s="65"/>
      <c r="BQ1742" s="64"/>
      <c r="BR1742" s="65"/>
      <c r="BS1742" s="64"/>
      <c r="BT1742" s="67"/>
      <c r="BU1742" s="64"/>
      <c r="BV1742" s="64"/>
      <c r="BW1742" s="64"/>
      <c r="BX1742" s="64"/>
      <c r="BY1742" s="64"/>
      <c r="BZ1742" s="64"/>
      <c r="CA1742" s="64"/>
      <c r="CB1742" s="64"/>
      <c r="CC1742" s="64"/>
      <c r="CD1742" s="64"/>
      <c r="CE1742" s="64"/>
      <c r="CF1742" s="64"/>
      <c r="CG1742" s="64" t="s">
        <v>5654</v>
      </c>
      <c r="CH1742" s="64"/>
      <c r="CI1742" s="64"/>
      <c r="CJ1742" s="64"/>
      <c r="CK1742"/>
      <c r="CP1742"/>
      <c r="CQ1742"/>
      <c r="CR1742"/>
      <c r="CS1742"/>
      <c r="CT1742"/>
      <c r="CU1742"/>
      <c r="CV1742"/>
      <c r="CW1742" s="64"/>
    </row>
    <row r="1743" spans="1:101" s="17" customFormat="1" x14ac:dyDescent="0.25">
      <c r="A1743" s="64"/>
      <c r="C1743" s="64"/>
      <c r="D1743" s="64"/>
      <c r="E1743" s="64"/>
      <c r="F1743" s="66"/>
      <c r="W1743" s="20"/>
      <c r="X1743" s="64"/>
      <c r="Y1743" s="64"/>
      <c r="Z1743" s="20"/>
      <c r="AA1743" s="20"/>
      <c r="AB1743" s="20"/>
      <c r="AC1743" s="64"/>
      <c r="AD1743" s="64"/>
      <c r="AE1743" s="64"/>
      <c r="AF1743" s="20"/>
      <c r="AG1743" s="64" t="s">
        <v>6573</v>
      </c>
      <c r="AI1743" s="64"/>
      <c r="AK1743" s="64"/>
      <c r="AL1743" s="64"/>
      <c r="AM1743" s="64"/>
      <c r="AN1743" s="64"/>
      <c r="AO1743" s="64"/>
      <c r="AP1743" s="64"/>
      <c r="AQ1743" s="64"/>
      <c r="AR1743" s="64"/>
      <c r="AS1743" s="64"/>
      <c r="AT1743" s="64"/>
      <c r="AU1743" s="68"/>
      <c r="BC1743" s="64"/>
      <c r="BD1743" s="64"/>
      <c r="BE1743" s="65"/>
      <c r="BF1743" s="65"/>
      <c r="BG1743" s="65"/>
      <c r="BH1743" s="65"/>
      <c r="BI1743" s="20"/>
      <c r="BJ1743" s="20"/>
      <c r="BK1743" s="20"/>
      <c r="BL1743" s="20"/>
      <c r="BM1743" s="64"/>
      <c r="BN1743" s="65"/>
      <c r="BO1743" s="64"/>
      <c r="BP1743" s="65"/>
      <c r="BQ1743" s="64"/>
      <c r="BR1743" s="65"/>
      <c r="BS1743" s="64"/>
      <c r="BT1743" s="67"/>
      <c r="BU1743" s="64"/>
      <c r="BV1743" s="64"/>
      <c r="BW1743" s="64"/>
      <c r="BX1743" s="64"/>
      <c r="BY1743" s="64"/>
      <c r="BZ1743" s="64"/>
      <c r="CA1743" s="64"/>
      <c r="CB1743" s="64"/>
      <c r="CC1743" s="64"/>
      <c r="CD1743" s="64"/>
      <c r="CE1743" s="64"/>
      <c r="CF1743" s="64"/>
      <c r="CG1743" s="64" t="s">
        <v>5654</v>
      </c>
      <c r="CH1743" s="64"/>
      <c r="CI1743" s="64"/>
      <c r="CJ1743" s="64"/>
      <c r="CK1743"/>
      <c r="CP1743"/>
      <c r="CQ1743"/>
      <c r="CR1743"/>
      <c r="CS1743"/>
      <c r="CT1743"/>
      <c r="CU1743"/>
      <c r="CV1743"/>
      <c r="CW1743" s="64"/>
    </row>
    <row r="1744" spans="1:101" s="17" customFormat="1" x14ac:dyDescent="0.25">
      <c r="A1744" s="64"/>
      <c r="C1744" s="64"/>
      <c r="D1744" s="64"/>
      <c r="E1744" s="64"/>
      <c r="F1744" s="66"/>
      <c r="W1744" s="20"/>
      <c r="X1744" s="64"/>
      <c r="Y1744" s="64"/>
      <c r="Z1744" s="20"/>
      <c r="AA1744" s="20"/>
      <c r="AB1744" s="20"/>
      <c r="AC1744" s="64"/>
      <c r="AD1744" s="64"/>
      <c r="AE1744" s="64"/>
      <c r="AF1744" s="20"/>
      <c r="AG1744" s="64" t="s">
        <v>6576</v>
      </c>
      <c r="AI1744" s="64"/>
      <c r="AK1744" s="64"/>
      <c r="AL1744" s="64"/>
      <c r="AM1744" s="64"/>
      <c r="AN1744" s="64"/>
      <c r="AO1744" s="64"/>
      <c r="AP1744" s="64"/>
      <c r="AQ1744" s="64"/>
      <c r="AR1744" s="64"/>
      <c r="AS1744" s="64"/>
      <c r="AT1744" s="64"/>
      <c r="AU1744" s="68"/>
      <c r="BC1744" s="64"/>
      <c r="BD1744" s="64"/>
      <c r="BE1744" s="65"/>
      <c r="BF1744" s="65"/>
      <c r="BG1744" s="65"/>
      <c r="BH1744" s="65"/>
      <c r="BI1744" s="20"/>
      <c r="BJ1744" s="20"/>
      <c r="BK1744" s="20"/>
      <c r="BL1744" s="20"/>
      <c r="BM1744" s="64"/>
      <c r="BN1744" s="65"/>
      <c r="BO1744" s="64"/>
      <c r="BP1744" s="65"/>
      <c r="BQ1744" s="64"/>
      <c r="BR1744" s="65"/>
      <c r="BS1744" s="64"/>
      <c r="BT1744" s="67"/>
      <c r="BU1744" s="64"/>
      <c r="BV1744" s="64"/>
      <c r="BW1744" s="64"/>
      <c r="BX1744" s="64"/>
      <c r="BY1744" s="64"/>
      <c r="BZ1744" s="64"/>
      <c r="CA1744" s="64"/>
      <c r="CB1744" s="64"/>
      <c r="CC1744" s="64"/>
      <c r="CD1744" s="64"/>
      <c r="CE1744" s="64"/>
      <c r="CF1744" s="64"/>
      <c r="CG1744" s="64" t="s">
        <v>5654</v>
      </c>
      <c r="CH1744" s="64"/>
      <c r="CI1744" s="64"/>
      <c r="CJ1744" s="64"/>
      <c r="CK1744"/>
      <c r="CP1744"/>
      <c r="CQ1744"/>
      <c r="CR1744"/>
      <c r="CS1744"/>
      <c r="CT1744"/>
      <c r="CU1744"/>
      <c r="CV1744"/>
      <c r="CW1744" s="64"/>
    </row>
    <row r="1745" spans="1:101" s="17" customFormat="1" x14ac:dyDescent="0.25">
      <c r="A1745" s="64"/>
      <c r="C1745" s="64"/>
      <c r="D1745" s="64"/>
      <c r="E1745" s="64"/>
      <c r="F1745" s="66"/>
      <c r="W1745" s="20"/>
      <c r="X1745" s="64"/>
      <c r="Y1745" s="64"/>
      <c r="Z1745" s="20"/>
      <c r="AA1745" s="20"/>
      <c r="AB1745" s="20"/>
      <c r="AC1745" s="64"/>
      <c r="AD1745" s="64"/>
      <c r="AE1745" s="64"/>
      <c r="AF1745" s="20"/>
      <c r="AG1745" s="64" t="s">
        <v>6579</v>
      </c>
      <c r="AI1745" s="64"/>
      <c r="AK1745" s="64"/>
      <c r="AL1745" s="64"/>
      <c r="AM1745" s="64"/>
      <c r="AN1745" s="64"/>
      <c r="AO1745" s="64"/>
      <c r="AP1745" s="64"/>
      <c r="AQ1745" s="64"/>
      <c r="AR1745" s="64"/>
      <c r="AS1745" s="64"/>
      <c r="AT1745" s="64"/>
      <c r="AU1745" s="68"/>
      <c r="BC1745" s="64"/>
      <c r="BD1745" s="64"/>
      <c r="BE1745" s="65"/>
      <c r="BF1745" s="65"/>
      <c r="BG1745" s="65"/>
      <c r="BH1745" s="65"/>
      <c r="BI1745" s="20"/>
      <c r="BJ1745" s="20"/>
      <c r="BK1745" s="20"/>
      <c r="BL1745" s="20"/>
      <c r="BM1745" s="64"/>
      <c r="BN1745" s="65"/>
      <c r="BO1745" s="64"/>
      <c r="BP1745" s="65"/>
      <c r="BQ1745" s="64"/>
      <c r="BR1745" s="65"/>
      <c r="BS1745" s="64"/>
      <c r="BT1745" s="67"/>
      <c r="BU1745" s="64"/>
      <c r="BV1745" s="64"/>
      <c r="BW1745" s="64"/>
      <c r="BX1745" s="64"/>
      <c r="BY1745" s="64"/>
      <c r="BZ1745" s="64"/>
      <c r="CA1745" s="64"/>
      <c r="CB1745" s="64"/>
      <c r="CC1745" s="64"/>
      <c r="CD1745" s="64"/>
      <c r="CE1745" s="64"/>
      <c r="CF1745" s="64"/>
      <c r="CG1745" s="64" t="s">
        <v>5654</v>
      </c>
      <c r="CH1745" s="64"/>
      <c r="CI1745" s="64"/>
      <c r="CJ1745" s="64"/>
      <c r="CK1745"/>
      <c r="CP1745"/>
      <c r="CQ1745"/>
      <c r="CR1745"/>
      <c r="CS1745"/>
      <c r="CT1745"/>
      <c r="CU1745"/>
      <c r="CV1745"/>
      <c r="CW1745" s="64"/>
    </row>
    <row r="1746" spans="1:101" s="17" customFormat="1" x14ac:dyDescent="0.25">
      <c r="A1746" s="64"/>
      <c r="C1746" s="64"/>
      <c r="D1746" s="64"/>
      <c r="E1746" s="64"/>
      <c r="F1746" s="66"/>
      <c r="W1746" s="20"/>
      <c r="X1746" s="64"/>
      <c r="Y1746" s="64"/>
      <c r="Z1746" s="20"/>
      <c r="AA1746" s="20"/>
      <c r="AB1746" s="20"/>
      <c r="AC1746" s="64"/>
      <c r="AD1746" s="64"/>
      <c r="AE1746" s="64"/>
      <c r="AF1746" s="20"/>
      <c r="AG1746" s="64" t="s">
        <v>6583</v>
      </c>
      <c r="AI1746" s="64"/>
      <c r="AK1746" s="64"/>
      <c r="AL1746" s="64"/>
      <c r="AM1746" s="64"/>
      <c r="AN1746" s="64"/>
      <c r="AO1746" s="64"/>
      <c r="AP1746" s="64"/>
      <c r="AQ1746" s="64"/>
      <c r="AR1746" s="64"/>
      <c r="AS1746" s="64"/>
      <c r="AT1746" s="64"/>
      <c r="AU1746" s="68"/>
      <c r="BC1746" s="64"/>
      <c r="BD1746" s="64"/>
      <c r="BE1746" s="65"/>
      <c r="BF1746" s="65"/>
      <c r="BG1746" s="65"/>
      <c r="BH1746" s="65"/>
      <c r="BI1746" s="20"/>
      <c r="BJ1746" s="20"/>
      <c r="BK1746" s="20"/>
      <c r="BL1746" s="20"/>
      <c r="BM1746" s="64"/>
      <c r="BN1746" s="65"/>
      <c r="BO1746" s="64"/>
      <c r="BP1746" s="65"/>
      <c r="BQ1746" s="64"/>
      <c r="BR1746" s="65"/>
      <c r="BS1746" s="64"/>
      <c r="BT1746" s="67"/>
      <c r="BU1746" s="64"/>
      <c r="BV1746" s="64"/>
      <c r="BW1746" s="64"/>
      <c r="BX1746" s="64"/>
      <c r="BY1746" s="64"/>
      <c r="BZ1746" s="64"/>
      <c r="CA1746" s="64"/>
      <c r="CB1746" s="64"/>
      <c r="CC1746" s="64"/>
      <c r="CD1746" s="64"/>
      <c r="CE1746" s="64"/>
      <c r="CF1746" s="64"/>
      <c r="CG1746" s="64" t="s">
        <v>5654</v>
      </c>
      <c r="CH1746" s="64"/>
      <c r="CI1746" s="64"/>
      <c r="CJ1746" s="64"/>
      <c r="CK1746"/>
      <c r="CP1746"/>
      <c r="CQ1746"/>
      <c r="CR1746"/>
      <c r="CS1746"/>
      <c r="CT1746"/>
      <c r="CU1746"/>
      <c r="CV1746"/>
      <c r="CW1746" s="64"/>
    </row>
    <row r="1747" spans="1:101" s="17" customFormat="1" x14ac:dyDescent="0.25">
      <c r="A1747" s="64"/>
      <c r="C1747" s="64"/>
      <c r="D1747" s="64"/>
      <c r="E1747" s="64"/>
      <c r="F1747" s="66"/>
      <c r="W1747" s="20"/>
      <c r="X1747" s="64"/>
      <c r="Y1747" s="64"/>
      <c r="Z1747" s="20"/>
      <c r="AA1747" s="20"/>
      <c r="AB1747" s="20"/>
      <c r="AC1747" s="64"/>
      <c r="AD1747" s="64"/>
      <c r="AE1747" s="64"/>
      <c r="AF1747" s="20"/>
      <c r="AG1747" s="64" t="s">
        <v>6586</v>
      </c>
      <c r="AI1747" s="64"/>
      <c r="AK1747" s="64"/>
      <c r="AL1747" s="64"/>
      <c r="AM1747" s="64"/>
      <c r="AN1747" s="64"/>
      <c r="AO1747" s="64"/>
      <c r="AP1747" s="64"/>
      <c r="AQ1747" s="64"/>
      <c r="AR1747" s="64"/>
      <c r="AS1747" s="64"/>
      <c r="AT1747" s="64"/>
      <c r="AU1747" s="68"/>
      <c r="BC1747" s="64"/>
      <c r="BD1747" s="64"/>
      <c r="BE1747" s="65"/>
      <c r="BF1747" s="65"/>
      <c r="BG1747" s="65"/>
      <c r="BH1747" s="65"/>
      <c r="BI1747" s="20"/>
      <c r="BJ1747" s="20"/>
      <c r="BK1747" s="20"/>
      <c r="BL1747" s="20"/>
      <c r="BM1747" s="64"/>
      <c r="BN1747" s="65"/>
      <c r="BO1747" s="64"/>
      <c r="BP1747" s="65"/>
      <c r="BQ1747" s="64"/>
      <c r="BR1747" s="65"/>
      <c r="BS1747" s="64"/>
      <c r="BT1747" s="67"/>
      <c r="BU1747" s="64"/>
      <c r="BV1747" s="64"/>
      <c r="BW1747" s="64"/>
      <c r="BX1747" s="64"/>
      <c r="BY1747" s="64"/>
      <c r="BZ1747" s="64"/>
      <c r="CA1747" s="64"/>
      <c r="CB1747" s="64"/>
      <c r="CC1747" s="64"/>
      <c r="CD1747" s="64"/>
      <c r="CE1747" s="64"/>
      <c r="CF1747" s="64"/>
      <c r="CG1747" s="64" t="s">
        <v>5654</v>
      </c>
      <c r="CH1747" s="64"/>
      <c r="CI1747" s="64"/>
      <c r="CJ1747" s="64"/>
      <c r="CK1747"/>
      <c r="CP1747"/>
      <c r="CQ1747"/>
      <c r="CR1747"/>
      <c r="CS1747"/>
      <c r="CT1747"/>
      <c r="CU1747"/>
      <c r="CV1747"/>
      <c r="CW1747" s="64"/>
    </row>
    <row r="1748" spans="1:101" s="17" customFormat="1" x14ac:dyDescent="0.25">
      <c r="A1748" s="64"/>
      <c r="C1748" s="64"/>
      <c r="D1748" s="64"/>
      <c r="E1748" s="64"/>
      <c r="F1748" s="66"/>
      <c r="W1748" s="20"/>
      <c r="X1748" s="64"/>
      <c r="Y1748" s="64"/>
      <c r="Z1748" s="20"/>
      <c r="AA1748" s="20"/>
      <c r="AB1748" s="20"/>
      <c r="AC1748" s="64"/>
      <c r="AD1748" s="64"/>
      <c r="AE1748" s="64"/>
      <c r="AF1748" s="20"/>
      <c r="AG1748" s="64" t="s">
        <v>6589</v>
      </c>
      <c r="AI1748" s="64"/>
      <c r="AK1748" s="64"/>
      <c r="AL1748" s="64"/>
      <c r="AM1748" s="64"/>
      <c r="AN1748" s="64"/>
      <c r="AO1748" s="64"/>
      <c r="AP1748" s="64"/>
      <c r="AQ1748" s="64"/>
      <c r="AR1748" s="64"/>
      <c r="AS1748" s="64"/>
      <c r="AT1748" s="64"/>
      <c r="AU1748" s="68"/>
      <c r="BC1748" s="64"/>
      <c r="BD1748" s="64"/>
      <c r="BE1748" s="65"/>
      <c r="BF1748" s="65"/>
      <c r="BG1748" s="65"/>
      <c r="BH1748" s="65"/>
      <c r="BI1748" s="20"/>
      <c r="BJ1748" s="20"/>
      <c r="BK1748" s="20"/>
      <c r="BL1748" s="20"/>
      <c r="BM1748" s="64"/>
      <c r="BN1748" s="65"/>
      <c r="BO1748" s="64"/>
      <c r="BP1748" s="65"/>
      <c r="BQ1748" s="64"/>
      <c r="BR1748" s="65"/>
      <c r="BS1748" s="64"/>
      <c r="BT1748" s="67"/>
      <c r="BU1748" s="64"/>
      <c r="BV1748" s="64"/>
      <c r="BW1748" s="64"/>
      <c r="BX1748" s="64"/>
      <c r="BY1748" s="64"/>
      <c r="BZ1748" s="64"/>
      <c r="CA1748" s="64"/>
      <c r="CB1748" s="64"/>
      <c r="CC1748" s="64"/>
      <c r="CD1748" s="64"/>
      <c r="CE1748" s="64"/>
      <c r="CF1748" s="64"/>
      <c r="CG1748" s="64" t="s">
        <v>5654</v>
      </c>
      <c r="CH1748" s="64"/>
      <c r="CI1748" s="64"/>
      <c r="CJ1748" s="64"/>
      <c r="CK1748"/>
      <c r="CP1748"/>
      <c r="CQ1748"/>
      <c r="CR1748"/>
      <c r="CS1748"/>
      <c r="CT1748"/>
      <c r="CU1748"/>
      <c r="CV1748"/>
      <c r="CW1748" s="64"/>
    </row>
    <row r="1749" spans="1:101" s="17" customFormat="1" x14ac:dyDescent="0.25">
      <c r="A1749" s="64"/>
      <c r="C1749" s="64"/>
      <c r="D1749" s="64"/>
      <c r="E1749" s="64"/>
      <c r="F1749" s="66"/>
      <c r="W1749" s="20"/>
      <c r="X1749" s="64"/>
      <c r="Y1749" s="64"/>
      <c r="Z1749" s="20"/>
      <c r="AA1749" s="20"/>
      <c r="AB1749" s="20"/>
      <c r="AC1749" s="64"/>
      <c r="AD1749" s="64"/>
      <c r="AE1749" s="64"/>
      <c r="AF1749" s="20"/>
      <c r="AG1749" s="64" t="s">
        <v>6592</v>
      </c>
      <c r="AI1749" s="64"/>
      <c r="AK1749" s="64"/>
      <c r="AL1749" s="64"/>
      <c r="AM1749" s="64"/>
      <c r="AN1749" s="64"/>
      <c r="AO1749" s="64"/>
      <c r="AP1749" s="64"/>
      <c r="AQ1749" s="64"/>
      <c r="AR1749" s="64"/>
      <c r="AS1749" s="64"/>
      <c r="AT1749" s="64"/>
      <c r="AU1749" s="68"/>
      <c r="BC1749" s="64"/>
      <c r="BD1749" s="64"/>
      <c r="BE1749" s="65"/>
      <c r="BF1749" s="65"/>
      <c r="BG1749" s="65"/>
      <c r="BH1749" s="65"/>
      <c r="BI1749" s="20"/>
      <c r="BJ1749" s="20"/>
      <c r="BK1749" s="20"/>
      <c r="BL1749" s="20"/>
      <c r="BM1749" s="64"/>
      <c r="BN1749" s="65"/>
      <c r="BO1749" s="64"/>
      <c r="BP1749" s="65"/>
      <c r="BQ1749" s="64"/>
      <c r="BR1749" s="65"/>
      <c r="BS1749" s="64"/>
      <c r="BT1749" s="67"/>
      <c r="BU1749" s="64"/>
      <c r="BV1749" s="64"/>
      <c r="BW1749" s="64"/>
      <c r="BX1749" s="64"/>
      <c r="BY1749" s="64"/>
      <c r="BZ1749" s="64"/>
      <c r="CA1749" s="64"/>
      <c r="CB1749" s="64"/>
      <c r="CC1749" s="64"/>
      <c r="CD1749" s="64"/>
      <c r="CE1749" s="64"/>
      <c r="CF1749" s="64"/>
      <c r="CG1749" s="64" t="s">
        <v>5654</v>
      </c>
      <c r="CH1749" s="64"/>
      <c r="CI1749" s="64"/>
      <c r="CJ1749" s="64"/>
      <c r="CK1749"/>
      <c r="CP1749"/>
      <c r="CQ1749"/>
      <c r="CR1749"/>
      <c r="CS1749"/>
      <c r="CT1749"/>
      <c r="CU1749"/>
      <c r="CV1749"/>
      <c r="CW1749" s="64"/>
    </row>
    <row r="1750" spans="1:101" s="17" customFormat="1" x14ac:dyDescent="0.25">
      <c r="A1750" s="64"/>
      <c r="C1750" s="64"/>
      <c r="D1750" s="64"/>
      <c r="E1750" s="64"/>
      <c r="F1750" s="66"/>
      <c r="W1750" s="20"/>
      <c r="X1750" s="64"/>
      <c r="Y1750" s="64"/>
      <c r="Z1750" s="20"/>
      <c r="AA1750" s="20"/>
      <c r="AB1750" s="20"/>
      <c r="AC1750" s="64"/>
      <c r="AD1750" s="64"/>
      <c r="AE1750" s="64"/>
      <c r="AF1750" s="20"/>
      <c r="AG1750" s="64" t="s">
        <v>6595</v>
      </c>
      <c r="AI1750" s="64"/>
      <c r="AK1750" s="64"/>
      <c r="AL1750" s="64"/>
      <c r="AM1750" s="64"/>
      <c r="AN1750" s="64"/>
      <c r="AO1750" s="64"/>
      <c r="AP1750" s="64"/>
      <c r="AQ1750" s="64"/>
      <c r="AR1750" s="64"/>
      <c r="AS1750" s="64"/>
      <c r="AT1750" s="64"/>
      <c r="AU1750" s="68"/>
      <c r="BC1750" s="64"/>
      <c r="BD1750" s="64"/>
      <c r="BE1750" s="65"/>
      <c r="BF1750" s="65"/>
      <c r="BG1750" s="65"/>
      <c r="BH1750" s="65"/>
      <c r="BI1750" s="20"/>
      <c r="BJ1750" s="20"/>
      <c r="BK1750" s="20"/>
      <c r="BL1750" s="20"/>
      <c r="BM1750" s="64"/>
      <c r="BN1750" s="65"/>
      <c r="BO1750" s="64"/>
      <c r="BP1750" s="65"/>
      <c r="BQ1750" s="64"/>
      <c r="BR1750" s="65"/>
      <c r="BS1750" s="64"/>
      <c r="BT1750" s="67"/>
      <c r="BU1750" s="64"/>
      <c r="BV1750" s="64"/>
      <c r="BW1750" s="64"/>
      <c r="BX1750" s="64"/>
      <c r="BY1750" s="64"/>
      <c r="BZ1750" s="64"/>
      <c r="CA1750" s="64"/>
      <c r="CB1750" s="64"/>
      <c r="CC1750" s="64"/>
      <c r="CD1750" s="64"/>
      <c r="CE1750" s="64"/>
      <c r="CF1750" s="64"/>
      <c r="CG1750" s="64" t="s">
        <v>5654</v>
      </c>
      <c r="CH1750" s="64"/>
      <c r="CI1750" s="64"/>
      <c r="CJ1750" s="64"/>
      <c r="CK1750"/>
      <c r="CP1750"/>
      <c r="CQ1750"/>
      <c r="CR1750"/>
      <c r="CS1750"/>
      <c r="CT1750"/>
      <c r="CU1750"/>
      <c r="CV1750"/>
      <c r="CW1750" s="64"/>
    </row>
    <row r="1751" spans="1:101" s="17" customFormat="1" x14ac:dyDescent="0.25">
      <c r="A1751" s="64"/>
      <c r="C1751" s="64"/>
      <c r="D1751" s="64"/>
      <c r="E1751" s="64"/>
      <c r="F1751" s="66"/>
      <c r="W1751" s="20"/>
      <c r="X1751" s="64"/>
      <c r="Y1751" s="64"/>
      <c r="Z1751" s="20"/>
      <c r="AA1751" s="20"/>
      <c r="AB1751" s="20"/>
      <c r="AC1751" s="64"/>
      <c r="AD1751" s="64"/>
      <c r="AE1751" s="64"/>
      <c r="AF1751" s="20"/>
      <c r="AG1751" s="64" t="s">
        <v>6598</v>
      </c>
      <c r="AI1751" s="64"/>
      <c r="AK1751" s="64"/>
      <c r="AL1751" s="64"/>
      <c r="AM1751" s="64"/>
      <c r="AN1751" s="64"/>
      <c r="AO1751" s="64"/>
      <c r="AP1751" s="64"/>
      <c r="AQ1751" s="64"/>
      <c r="AR1751" s="64"/>
      <c r="AS1751" s="64"/>
      <c r="AT1751" s="64"/>
      <c r="AU1751" s="68"/>
      <c r="BC1751" s="64"/>
      <c r="BD1751" s="64"/>
      <c r="BE1751" s="65"/>
      <c r="BF1751" s="65"/>
      <c r="BG1751" s="65"/>
      <c r="BH1751" s="65"/>
      <c r="BI1751" s="20"/>
      <c r="BJ1751" s="20"/>
      <c r="BK1751" s="20"/>
      <c r="BL1751" s="20"/>
      <c r="BM1751" s="64"/>
      <c r="BN1751" s="65"/>
      <c r="BO1751" s="64"/>
      <c r="BP1751" s="65"/>
      <c r="BQ1751" s="64"/>
      <c r="BR1751" s="65"/>
      <c r="BS1751" s="64"/>
      <c r="BT1751" s="67"/>
      <c r="BU1751" s="64"/>
      <c r="BV1751" s="64"/>
      <c r="BW1751" s="64"/>
      <c r="BX1751" s="64"/>
      <c r="BY1751" s="64"/>
      <c r="BZ1751" s="64"/>
      <c r="CA1751" s="64"/>
      <c r="CB1751" s="64"/>
      <c r="CC1751" s="64"/>
      <c r="CD1751" s="64"/>
      <c r="CE1751" s="64"/>
      <c r="CF1751" s="64"/>
      <c r="CG1751" s="64" t="s">
        <v>5654</v>
      </c>
      <c r="CH1751" s="64"/>
      <c r="CI1751" s="64"/>
      <c r="CJ1751" s="64"/>
      <c r="CK1751"/>
      <c r="CP1751"/>
      <c r="CQ1751"/>
      <c r="CR1751"/>
      <c r="CS1751"/>
      <c r="CT1751"/>
      <c r="CU1751"/>
      <c r="CV1751"/>
      <c r="CW1751" s="64"/>
    </row>
    <row r="1752" spans="1:101" s="17" customFormat="1" x14ac:dyDescent="0.25">
      <c r="A1752" s="64"/>
      <c r="C1752" s="64"/>
      <c r="D1752" s="64"/>
      <c r="E1752" s="64"/>
      <c r="F1752" s="66"/>
      <c r="W1752" s="20"/>
      <c r="X1752" s="64"/>
      <c r="Y1752" s="64"/>
      <c r="Z1752" s="20"/>
      <c r="AA1752" s="20"/>
      <c r="AB1752" s="20"/>
      <c r="AC1752" s="64"/>
      <c r="AD1752" s="64"/>
      <c r="AE1752" s="64"/>
      <c r="AF1752" s="20"/>
      <c r="AG1752" s="64" t="s">
        <v>6601</v>
      </c>
      <c r="AI1752" s="64"/>
      <c r="AK1752" s="64"/>
      <c r="AL1752" s="64"/>
      <c r="AM1752" s="64"/>
      <c r="AN1752" s="64"/>
      <c r="AO1752" s="64"/>
      <c r="AP1752" s="64"/>
      <c r="AQ1752" s="64"/>
      <c r="AR1752" s="64"/>
      <c r="AS1752" s="64"/>
      <c r="AT1752" s="64"/>
      <c r="AU1752" s="68"/>
      <c r="BC1752" s="64"/>
      <c r="BD1752" s="64"/>
      <c r="BE1752" s="65"/>
      <c r="BF1752" s="65"/>
      <c r="BG1752" s="65"/>
      <c r="BH1752" s="65"/>
      <c r="BI1752" s="20"/>
      <c r="BJ1752" s="20"/>
      <c r="BK1752" s="20"/>
      <c r="BL1752" s="20"/>
      <c r="BM1752" s="64"/>
      <c r="BN1752" s="65"/>
      <c r="BO1752" s="64"/>
      <c r="BP1752" s="65"/>
      <c r="BQ1752" s="64"/>
      <c r="BR1752" s="65"/>
      <c r="BS1752" s="64"/>
      <c r="BT1752" s="67"/>
      <c r="BU1752" s="64"/>
      <c r="BV1752" s="64"/>
      <c r="BW1752" s="64"/>
      <c r="BX1752" s="64"/>
      <c r="BY1752" s="64"/>
      <c r="BZ1752" s="64"/>
      <c r="CA1752" s="64"/>
      <c r="CB1752" s="64"/>
      <c r="CC1752" s="64"/>
      <c r="CD1752" s="64"/>
      <c r="CE1752" s="64"/>
      <c r="CF1752" s="64"/>
      <c r="CG1752" s="64" t="s">
        <v>5654</v>
      </c>
      <c r="CH1752" s="64"/>
      <c r="CI1752" s="64"/>
      <c r="CJ1752" s="64"/>
      <c r="CK1752"/>
      <c r="CP1752"/>
      <c r="CQ1752"/>
      <c r="CR1752"/>
      <c r="CS1752"/>
      <c r="CT1752"/>
      <c r="CU1752"/>
      <c r="CV1752"/>
      <c r="CW1752" s="64"/>
    </row>
    <row r="1753" spans="1:101" s="17" customFormat="1" x14ac:dyDescent="0.25">
      <c r="A1753" s="64"/>
      <c r="C1753" s="64"/>
      <c r="D1753" s="64"/>
      <c r="E1753" s="64"/>
      <c r="F1753" s="66"/>
      <c r="W1753" s="20"/>
      <c r="X1753" s="64"/>
      <c r="Y1753" s="64"/>
      <c r="Z1753" s="20"/>
      <c r="AA1753" s="20"/>
      <c r="AB1753" s="20"/>
      <c r="AC1753" s="64"/>
      <c r="AD1753" s="64"/>
      <c r="AE1753" s="64"/>
      <c r="AF1753" s="20"/>
      <c r="AG1753" s="64" t="s">
        <v>827</v>
      </c>
      <c r="AI1753" s="64"/>
      <c r="AK1753" s="64"/>
      <c r="AL1753" s="64"/>
      <c r="AM1753" s="64"/>
      <c r="AN1753" s="64"/>
      <c r="AO1753" s="64"/>
      <c r="AP1753" s="64"/>
      <c r="AQ1753" s="64"/>
      <c r="AR1753" s="64"/>
      <c r="AS1753" s="64"/>
      <c r="AT1753" s="64"/>
      <c r="AU1753" s="68"/>
      <c r="BC1753" s="64"/>
      <c r="BD1753" s="64"/>
      <c r="BE1753" s="65"/>
      <c r="BF1753" s="65"/>
      <c r="BG1753" s="65"/>
      <c r="BH1753" s="65"/>
      <c r="BI1753" s="20"/>
      <c r="BJ1753" s="20"/>
      <c r="BK1753" s="20"/>
      <c r="BL1753" s="20"/>
      <c r="BM1753" s="64"/>
      <c r="BN1753" s="65"/>
      <c r="BO1753" s="64"/>
      <c r="BP1753" s="65"/>
      <c r="BQ1753" s="64"/>
      <c r="BR1753" s="65"/>
      <c r="BS1753" s="64"/>
      <c r="BT1753" s="67"/>
      <c r="BU1753" s="64"/>
      <c r="BV1753" s="64"/>
      <c r="BW1753" s="64"/>
      <c r="BX1753" s="64"/>
      <c r="BY1753" s="64"/>
      <c r="BZ1753" s="64"/>
      <c r="CA1753" s="64"/>
      <c r="CB1753" s="64"/>
      <c r="CC1753" s="64"/>
      <c r="CD1753" s="64"/>
      <c r="CE1753" s="64"/>
      <c r="CF1753" s="64"/>
      <c r="CG1753" s="64" t="s">
        <v>5654</v>
      </c>
      <c r="CH1753" s="64"/>
      <c r="CI1753" s="64"/>
      <c r="CJ1753" s="64"/>
      <c r="CK1753"/>
      <c r="CP1753"/>
      <c r="CQ1753"/>
      <c r="CR1753"/>
      <c r="CS1753"/>
      <c r="CT1753"/>
      <c r="CU1753"/>
      <c r="CV1753"/>
      <c r="CW1753" s="64"/>
    </row>
    <row r="1754" spans="1:101" s="17" customFormat="1" x14ac:dyDescent="0.25">
      <c r="A1754" s="64"/>
      <c r="C1754" s="64"/>
      <c r="D1754" s="64"/>
      <c r="E1754" s="64"/>
      <c r="F1754" s="66"/>
      <c r="W1754" s="20"/>
      <c r="X1754" s="64"/>
      <c r="Y1754" s="64"/>
      <c r="Z1754" s="20"/>
      <c r="AA1754" s="20"/>
      <c r="AB1754" s="20"/>
      <c r="AC1754" s="64"/>
      <c r="AD1754" s="64"/>
      <c r="AE1754" s="64"/>
      <c r="AF1754" s="20"/>
      <c r="AG1754" s="64" t="s">
        <v>6606</v>
      </c>
      <c r="AI1754" s="64"/>
      <c r="AK1754" s="64"/>
      <c r="AL1754" s="64"/>
      <c r="AM1754" s="64"/>
      <c r="AN1754" s="64"/>
      <c r="AO1754" s="64"/>
      <c r="AP1754" s="64"/>
      <c r="AQ1754" s="64"/>
      <c r="AR1754" s="64"/>
      <c r="AS1754" s="64"/>
      <c r="AT1754" s="64"/>
      <c r="AU1754" s="68"/>
      <c r="BC1754" s="64"/>
      <c r="BD1754" s="64"/>
      <c r="BE1754" s="65"/>
      <c r="BF1754" s="65"/>
      <c r="BG1754" s="65"/>
      <c r="BH1754" s="65"/>
      <c r="BI1754" s="20"/>
      <c r="BJ1754" s="20"/>
      <c r="BK1754" s="20"/>
      <c r="BL1754" s="20"/>
      <c r="BM1754" s="64"/>
      <c r="BN1754" s="65"/>
      <c r="BO1754" s="64"/>
      <c r="BP1754" s="65"/>
      <c r="BQ1754" s="64"/>
      <c r="BR1754" s="65"/>
      <c r="BS1754" s="64"/>
      <c r="BT1754" s="67"/>
      <c r="BU1754" s="64"/>
      <c r="BV1754" s="64"/>
      <c r="BW1754" s="64"/>
      <c r="BX1754" s="64"/>
      <c r="BY1754" s="64"/>
      <c r="BZ1754" s="64"/>
      <c r="CA1754" s="64"/>
      <c r="CB1754" s="64"/>
      <c r="CC1754" s="64"/>
      <c r="CD1754" s="64"/>
      <c r="CE1754" s="64"/>
      <c r="CF1754" s="64"/>
      <c r="CG1754" s="64" t="s">
        <v>5654</v>
      </c>
      <c r="CH1754" s="64"/>
      <c r="CI1754" s="64"/>
      <c r="CJ1754" s="64"/>
      <c r="CK1754"/>
      <c r="CP1754"/>
      <c r="CQ1754"/>
      <c r="CR1754"/>
      <c r="CS1754"/>
      <c r="CT1754"/>
      <c r="CU1754"/>
      <c r="CV1754"/>
      <c r="CW1754" s="64"/>
    </row>
    <row r="1755" spans="1:101" s="17" customFormat="1" x14ac:dyDescent="0.25">
      <c r="A1755" s="64"/>
      <c r="C1755" s="64"/>
      <c r="D1755" s="64"/>
      <c r="E1755" s="64"/>
      <c r="F1755" s="66"/>
      <c r="W1755" s="20"/>
      <c r="X1755" s="64"/>
      <c r="Y1755" s="64"/>
      <c r="Z1755" s="20"/>
      <c r="AA1755" s="20"/>
      <c r="AB1755" s="20"/>
      <c r="AC1755" s="64"/>
      <c r="AD1755" s="64"/>
      <c r="AE1755" s="64"/>
      <c r="AF1755" s="20"/>
      <c r="AG1755" s="64" t="s">
        <v>6609</v>
      </c>
      <c r="AI1755" s="64"/>
      <c r="AK1755" s="64"/>
      <c r="AL1755" s="64"/>
      <c r="AM1755" s="64"/>
      <c r="AN1755" s="64"/>
      <c r="AO1755" s="64"/>
      <c r="AP1755" s="64"/>
      <c r="AQ1755" s="64"/>
      <c r="AR1755" s="64"/>
      <c r="AS1755" s="64"/>
      <c r="AT1755" s="64"/>
      <c r="AU1755" s="68"/>
      <c r="BC1755" s="64"/>
      <c r="BD1755" s="64"/>
      <c r="BE1755" s="65"/>
      <c r="BF1755" s="65"/>
      <c r="BG1755" s="65"/>
      <c r="BH1755" s="65"/>
      <c r="BI1755" s="20"/>
      <c r="BJ1755" s="20"/>
      <c r="BK1755" s="20"/>
      <c r="BL1755" s="20"/>
      <c r="BM1755" s="64"/>
      <c r="BN1755" s="65"/>
      <c r="BO1755" s="64"/>
      <c r="BP1755" s="65"/>
      <c r="BQ1755" s="64"/>
      <c r="BR1755" s="65"/>
      <c r="BS1755" s="64"/>
      <c r="BT1755" s="67"/>
      <c r="BU1755" s="64"/>
      <c r="BV1755" s="64"/>
      <c r="BW1755" s="64"/>
      <c r="BX1755" s="64"/>
      <c r="BY1755" s="64"/>
      <c r="BZ1755" s="64"/>
      <c r="CA1755" s="64"/>
      <c r="CB1755" s="64"/>
      <c r="CC1755" s="64"/>
      <c r="CD1755" s="64"/>
      <c r="CE1755" s="64"/>
      <c r="CF1755" s="64"/>
      <c r="CG1755" s="64" t="s">
        <v>5654</v>
      </c>
      <c r="CH1755" s="64"/>
      <c r="CI1755" s="64"/>
      <c r="CJ1755" s="64"/>
      <c r="CK1755"/>
      <c r="CP1755"/>
      <c r="CQ1755"/>
      <c r="CR1755"/>
      <c r="CS1755"/>
      <c r="CT1755"/>
      <c r="CU1755"/>
      <c r="CV1755"/>
      <c r="CW1755" s="64"/>
    </row>
    <row r="1756" spans="1:101" s="17" customFormat="1" x14ac:dyDescent="0.25">
      <c r="A1756" s="64"/>
      <c r="C1756" s="64"/>
      <c r="D1756" s="64"/>
      <c r="E1756" s="64"/>
      <c r="F1756" s="66"/>
      <c r="W1756" s="20"/>
      <c r="X1756" s="64"/>
      <c r="Y1756" s="64"/>
      <c r="Z1756" s="20"/>
      <c r="AA1756" s="20"/>
      <c r="AB1756" s="20"/>
      <c r="AC1756" s="64"/>
      <c r="AD1756" s="64"/>
      <c r="AE1756" s="64"/>
      <c r="AF1756" s="20"/>
      <c r="AG1756" s="64" t="s">
        <v>6612</v>
      </c>
      <c r="AI1756" s="64"/>
      <c r="AK1756" s="64"/>
      <c r="AL1756" s="64"/>
      <c r="AM1756" s="64"/>
      <c r="AN1756" s="64"/>
      <c r="AO1756" s="64"/>
      <c r="AP1756" s="64"/>
      <c r="AQ1756" s="64"/>
      <c r="AR1756" s="64"/>
      <c r="AS1756" s="64"/>
      <c r="AT1756" s="64"/>
      <c r="AU1756" s="68"/>
      <c r="BC1756" s="64"/>
      <c r="BD1756" s="64"/>
      <c r="BE1756" s="65"/>
      <c r="BF1756" s="65"/>
      <c r="BG1756" s="65"/>
      <c r="BH1756" s="65"/>
      <c r="BI1756" s="20"/>
      <c r="BJ1756" s="20"/>
      <c r="BK1756" s="20"/>
      <c r="BL1756" s="20"/>
      <c r="BM1756" s="64"/>
      <c r="BN1756" s="65"/>
      <c r="BO1756" s="64"/>
      <c r="BP1756" s="65"/>
      <c r="BQ1756" s="64"/>
      <c r="BR1756" s="65"/>
      <c r="BS1756" s="64"/>
      <c r="BT1756" s="67"/>
      <c r="BU1756" s="64"/>
      <c r="BV1756" s="64"/>
      <c r="BW1756" s="64"/>
      <c r="BX1756" s="64"/>
      <c r="BY1756" s="64"/>
      <c r="BZ1756" s="64"/>
      <c r="CA1756" s="64"/>
      <c r="CB1756" s="64"/>
      <c r="CC1756" s="64"/>
      <c r="CD1756" s="64"/>
      <c r="CE1756" s="64"/>
      <c r="CF1756" s="64"/>
      <c r="CG1756" s="64" t="s">
        <v>5654</v>
      </c>
      <c r="CH1756" s="64"/>
      <c r="CI1756" s="64"/>
      <c r="CJ1756" s="64"/>
      <c r="CK1756"/>
      <c r="CP1756"/>
      <c r="CQ1756"/>
      <c r="CR1756"/>
      <c r="CS1756"/>
      <c r="CT1756"/>
      <c r="CU1756"/>
      <c r="CV1756"/>
      <c r="CW1756" s="64"/>
    </row>
    <row r="1757" spans="1:101" s="17" customFormat="1" x14ac:dyDescent="0.25">
      <c r="A1757" s="64"/>
      <c r="C1757" s="64"/>
      <c r="D1757" s="64"/>
      <c r="E1757" s="64"/>
      <c r="F1757" s="66"/>
      <c r="W1757" s="20"/>
      <c r="X1757" s="64"/>
      <c r="Y1757" s="64"/>
      <c r="Z1757" s="20"/>
      <c r="AA1757" s="20"/>
      <c r="AB1757" s="20"/>
      <c r="AC1757" s="64"/>
      <c r="AD1757" s="64"/>
      <c r="AE1757" s="64"/>
      <c r="AF1757" s="20"/>
      <c r="AG1757" s="64" t="s">
        <v>6615</v>
      </c>
      <c r="AI1757" s="64"/>
      <c r="AK1757" s="64"/>
      <c r="AL1757" s="64"/>
      <c r="AM1757" s="64"/>
      <c r="AN1757" s="64"/>
      <c r="AO1757" s="64"/>
      <c r="AP1757" s="64"/>
      <c r="AQ1757" s="64"/>
      <c r="AR1757" s="64"/>
      <c r="AS1757" s="64"/>
      <c r="AT1757" s="64"/>
      <c r="AU1757" s="68"/>
      <c r="BC1757" s="64"/>
      <c r="BD1757" s="64"/>
      <c r="BE1757" s="65"/>
      <c r="BF1757" s="65"/>
      <c r="BG1757" s="65"/>
      <c r="BH1757" s="65"/>
      <c r="BI1757" s="20"/>
      <c r="BJ1757" s="20"/>
      <c r="BK1757" s="20"/>
      <c r="BL1757" s="20"/>
      <c r="BM1757" s="64"/>
      <c r="BN1757" s="65"/>
      <c r="BO1757" s="64"/>
      <c r="BP1757" s="65"/>
      <c r="BQ1757" s="64"/>
      <c r="BR1757" s="65"/>
      <c r="BS1757" s="64"/>
      <c r="BT1757" s="67"/>
      <c r="BU1757" s="64"/>
      <c r="BV1757" s="64"/>
      <c r="BW1757" s="64"/>
      <c r="BX1757" s="64"/>
      <c r="BY1757" s="64"/>
      <c r="BZ1757" s="64"/>
      <c r="CA1757" s="64"/>
      <c r="CB1757" s="64"/>
      <c r="CC1757" s="64"/>
      <c r="CD1757" s="64"/>
      <c r="CE1757" s="64"/>
      <c r="CF1757" s="64"/>
      <c r="CG1757" s="64" t="s">
        <v>5654</v>
      </c>
      <c r="CH1757" s="64"/>
      <c r="CI1757" s="64"/>
      <c r="CJ1757" s="64"/>
      <c r="CK1757"/>
      <c r="CP1757"/>
      <c r="CQ1757"/>
      <c r="CR1757"/>
      <c r="CS1757"/>
      <c r="CT1757"/>
      <c r="CU1757"/>
      <c r="CV1757"/>
      <c r="CW1757" s="64"/>
    </row>
    <row r="1758" spans="1:101" s="17" customFormat="1" x14ac:dyDescent="0.25">
      <c r="A1758" s="64"/>
      <c r="C1758" s="64"/>
      <c r="D1758" s="64"/>
      <c r="E1758" s="64"/>
      <c r="F1758" s="66"/>
      <c r="W1758" s="20"/>
      <c r="X1758" s="64"/>
      <c r="Y1758" s="64"/>
      <c r="Z1758" s="20"/>
      <c r="AA1758" s="20"/>
      <c r="AB1758" s="20"/>
      <c r="AC1758" s="64"/>
      <c r="AD1758" s="64"/>
      <c r="AE1758" s="64"/>
      <c r="AF1758" s="20"/>
      <c r="AG1758" s="64" t="s">
        <v>6618</v>
      </c>
      <c r="AI1758" s="64"/>
      <c r="AK1758" s="64"/>
      <c r="AL1758" s="64"/>
      <c r="AM1758" s="64"/>
      <c r="AN1758" s="64"/>
      <c r="AO1758" s="64"/>
      <c r="AP1758" s="64"/>
      <c r="AQ1758" s="64"/>
      <c r="AR1758" s="64"/>
      <c r="AS1758" s="64"/>
      <c r="AT1758" s="64"/>
      <c r="AU1758" s="68"/>
      <c r="BC1758" s="64"/>
      <c r="BD1758" s="64"/>
      <c r="BE1758" s="65"/>
      <c r="BF1758" s="65"/>
      <c r="BG1758" s="65"/>
      <c r="BH1758" s="65"/>
      <c r="BI1758" s="20"/>
      <c r="BJ1758" s="20"/>
      <c r="BK1758" s="20"/>
      <c r="BL1758" s="20"/>
      <c r="BM1758" s="64"/>
      <c r="BN1758" s="65"/>
      <c r="BO1758" s="64"/>
      <c r="BP1758" s="65"/>
      <c r="BQ1758" s="64"/>
      <c r="BR1758" s="65"/>
      <c r="BS1758" s="64"/>
      <c r="BT1758" s="67"/>
      <c r="BU1758" s="64"/>
      <c r="BV1758" s="64"/>
      <c r="BW1758" s="64"/>
      <c r="BX1758" s="64"/>
      <c r="BY1758" s="64"/>
      <c r="BZ1758" s="64"/>
      <c r="CA1758" s="64"/>
      <c r="CB1758" s="64"/>
      <c r="CC1758" s="64"/>
      <c r="CD1758" s="64"/>
      <c r="CE1758" s="64"/>
      <c r="CF1758" s="64"/>
      <c r="CG1758" s="64" t="s">
        <v>5654</v>
      </c>
      <c r="CH1758" s="64"/>
      <c r="CI1758" s="64"/>
      <c r="CJ1758" s="64"/>
      <c r="CK1758"/>
      <c r="CP1758"/>
      <c r="CQ1758"/>
      <c r="CR1758"/>
      <c r="CS1758"/>
      <c r="CT1758"/>
      <c r="CU1758"/>
      <c r="CV1758"/>
      <c r="CW1758" s="64"/>
    </row>
    <row r="1759" spans="1:101" s="17" customFormat="1" x14ac:dyDescent="0.25">
      <c r="A1759" s="64"/>
      <c r="C1759" s="64"/>
      <c r="D1759" s="64"/>
      <c r="E1759" s="64"/>
      <c r="F1759" s="66"/>
      <c r="W1759" s="20"/>
      <c r="X1759" s="64"/>
      <c r="Y1759" s="64"/>
      <c r="Z1759" s="20"/>
      <c r="AA1759" s="20"/>
      <c r="AB1759" s="20"/>
      <c r="AC1759" s="64"/>
      <c r="AD1759" s="64"/>
      <c r="AE1759" s="64"/>
      <c r="AF1759" s="20"/>
      <c r="AG1759" s="64" t="s">
        <v>6621</v>
      </c>
      <c r="AI1759" s="64"/>
      <c r="AK1759" s="64"/>
      <c r="AL1759" s="64"/>
      <c r="AM1759" s="64"/>
      <c r="AN1759" s="64"/>
      <c r="AO1759" s="64"/>
      <c r="AP1759" s="64"/>
      <c r="AQ1759" s="64"/>
      <c r="AR1759" s="64"/>
      <c r="AS1759" s="64"/>
      <c r="AT1759" s="64"/>
      <c r="AU1759" s="68"/>
      <c r="BC1759" s="64"/>
      <c r="BD1759" s="64"/>
      <c r="BE1759" s="65"/>
      <c r="BF1759" s="65"/>
      <c r="BG1759" s="65"/>
      <c r="BH1759" s="65"/>
      <c r="BI1759" s="20"/>
      <c r="BJ1759" s="20"/>
      <c r="BK1759" s="20"/>
      <c r="BL1759" s="20"/>
      <c r="BM1759" s="64"/>
      <c r="BN1759" s="65"/>
      <c r="BO1759" s="64"/>
      <c r="BP1759" s="65"/>
      <c r="BQ1759" s="64"/>
      <c r="BR1759" s="65"/>
      <c r="BS1759" s="64"/>
      <c r="BT1759" s="67"/>
      <c r="BU1759" s="64"/>
      <c r="BV1759" s="64"/>
      <c r="BW1759" s="64"/>
      <c r="BX1759" s="64"/>
      <c r="BY1759" s="64"/>
      <c r="BZ1759" s="64"/>
      <c r="CA1759" s="64"/>
      <c r="CB1759" s="64"/>
      <c r="CC1759" s="64"/>
      <c r="CD1759" s="64"/>
      <c r="CE1759" s="64"/>
      <c r="CF1759" s="64"/>
      <c r="CG1759" s="64" t="s">
        <v>5654</v>
      </c>
      <c r="CH1759" s="64"/>
      <c r="CI1759" s="64"/>
      <c r="CJ1759" s="64"/>
      <c r="CK1759"/>
      <c r="CP1759"/>
      <c r="CQ1759"/>
      <c r="CR1759"/>
      <c r="CS1759"/>
      <c r="CT1759"/>
      <c r="CU1759"/>
      <c r="CV1759"/>
      <c r="CW1759" s="64"/>
    </row>
    <row r="1760" spans="1:101" s="17" customFormat="1" x14ac:dyDescent="0.25">
      <c r="A1760" s="64"/>
      <c r="C1760" s="64"/>
      <c r="D1760" s="64"/>
      <c r="E1760" s="64"/>
      <c r="F1760" s="66"/>
      <c r="W1760" s="20"/>
      <c r="X1760" s="64"/>
      <c r="Y1760" s="64"/>
      <c r="Z1760" s="20"/>
      <c r="AA1760" s="20"/>
      <c r="AB1760" s="20"/>
      <c r="AC1760" s="64"/>
      <c r="AD1760" s="64"/>
      <c r="AE1760" s="64"/>
      <c r="AF1760" s="20"/>
      <c r="AG1760" s="64" t="s">
        <v>6624</v>
      </c>
      <c r="AI1760" s="64"/>
      <c r="AK1760" s="64"/>
      <c r="AL1760" s="64"/>
      <c r="AM1760" s="64"/>
      <c r="AN1760" s="64"/>
      <c r="AO1760" s="64"/>
      <c r="AP1760" s="64"/>
      <c r="AQ1760" s="64"/>
      <c r="AR1760" s="64"/>
      <c r="AS1760" s="64"/>
      <c r="AT1760" s="64"/>
      <c r="AU1760" s="68"/>
      <c r="BC1760" s="64"/>
      <c r="BD1760" s="64"/>
      <c r="BE1760" s="65"/>
      <c r="BF1760" s="65"/>
      <c r="BG1760" s="65"/>
      <c r="BH1760" s="65"/>
      <c r="BI1760" s="20"/>
      <c r="BJ1760" s="20"/>
      <c r="BK1760" s="20"/>
      <c r="BL1760" s="20"/>
      <c r="BM1760" s="64"/>
      <c r="BN1760" s="65"/>
      <c r="BO1760" s="64"/>
      <c r="BP1760" s="65"/>
      <c r="BQ1760" s="64"/>
      <c r="BR1760" s="65"/>
      <c r="BS1760" s="64"/>
      <c r="BT1760" s="67"/>
      <c r="BU1760" s="64"/>
      <c r="BV1760" s="64"/>
      <c r="BW1760" s="64"/>
      <c r="BX1760" s="64"/>
      <c r="BY1760" s="64"/>
      <c r="BZ1760" s="64"/>
      <c r="CA1760" s="64"/>
      <c r="CB1760" s="64"/>
      <c r="CC1760" s="64"/>
      <c r="CD1760" s="64"/>
      <c r="CE1760" s="64"/>
      <c r="CF1760" s="64"/>
      <c r="CG1760" s="64" t="s">
        <v>5654</v>
      </c>
      <c r="CH1760" s="64"/>
      <c r="CI1760" s="64"/>
      <c r="CJ1760" s="64"/>
      <c r="CK1760"/>
      <c r="CP1760"/>
      <c r="CQ1760"/>
      <c r="CR1760"/>
      <c r="CS1760"/>
      <c r="CT1760"/>
      <c r="CU1760"/>
      <c r="CV1760"/>
      <c r="CW1760" s="64"/>
    </row>
    <row r="1761" spans="1:101" s="17" customFormat="1" x14ac:dyDescent="0.25">
      <c r="A1761" s="64"/>
      <c r="C1761" s="64"/>
      <c r="D1761" s="64"/>
      <c r="E1761" s="64"/>
      <c r="F1761" s="66"/>
      <c r="W1761" s="20"/>
      <c r="X1761" s="64"/>
      <c r="Y1761" s="64"/>
      <c r="Z1761" s="20"/>
      <c r="AA1761" s="20"/>
      <c r="AB1761" s="20"/>
      <c r="AC1761" s="64"/>
      <c r="AD1761" s="64"/>
      <c r="AE1761" s="64"/>
      <c r="AF1761" s="20"/>
      <c r="AG1761" s="64" t="s">
        <v>6627</v>
      </c>
      <c r="AI1761" s="64"/>
      <c r="AK1761" s="64"/>
      <c r="AL1761" s="64"/>
      <c r="AM1761" s="64"/>
      <c r="AN1761" s="64"/>
      <c r="AO1761" s="64"/>
      <c r="AP1761" s="64"/>
      <c r="AQ1761" s="64"/>
      <c r="AR1761" s="64"/>
      <c r="AS1761" s="64"/>
      <c r="AT1761" s="64"/>
      <c r="AU1761" s="68"/>
      <c r="BC1761" s="64"/>
      <c r="BD1761" s="64"/>
      <c r="BE1761" s="65"/>
      <c r="BF1761" s="65"/>
      <c r="BG1761" s="65"/>
      <c r="BH1761" s="65"/>
      <c r="BI1761" s="20"/>
      <c r="BJ1761" s="20"/>
      <c r="BK1761" s="20"/>
      <c r="BL1761" s="20"/>
      <c r="BM1761" s="64"/>
      <c r="BN1761" s="65"/>
      <c r="BO1761" s="64"/>
      <c r="BP1761" s="65"/>
      <c r="BQ1761" s="64"/>
      <c r="BR1761" s="65"/>
      <c r="BS1761" s="64"/>
      <c r="BT1761" s="67"/>
      <c r="BU1761" s="64"/>
      <c r="BV1761" s="64"/>
      <c r="BW1761" s="64"/>
      <c r="BX1761" s="64"/>
      <c r="BY1761" s="64"/>
      <c r="BZ1761" s="64"/>
      <c r="CA1761" s="64"/>
      <c r="CB1761" s="64"/>
      <c r="CC1761" s="64"/>
      <c r="CD1761" s="64"/>
      <c r="CE1761" s="64"/>
      <c r="CF1761" s="64"/>
      <c r="CG1761" s="64" t="s">
        <v>5654</v>
      </c>
      <c r="CH1761" s="64"/>
      <c r="CI1761" s="64"/>
      <c r="CJ1761" s="64"/>
      <c r="CK1761"/>
      <c r="CP1761"/>
      <c r="CQ1761"/>
      <c r="CR1761"/>
      <c r="CS1761"/>
      <c r="CT1761"/>
      <c r="CU1761"/>
      <c r="CV1761"/>
      <c r="CW1761" s="64"/>
    </row>
    <row r="1762" spans="1:101" s="17" customFormat="1" x14ac:dyDescent="0.25">
      <c r="A1762" s="64"/>
      <c r="C1762" s="64"/>
      <c r="D1762" s="64"/>
      <c r="E1762" s="64"/>
      <c r="F1762" s="66"/>
      <c r="W1762" s="20"/>
      <c r="X1762" s="64"/>
      <c r="Y1762" s="64"/>
      <c r="Z1762" s="20"/>
      <c r="AA1762" s="20"/>
      <c r="AB1762" s="20"/>
      <c r="AC1762" s="64"/>
      <c r="AD1762" s="64"/>
      <c r="AE1762" s="64"/>
      <c r="AF1762" s="20"/>
      <c r="AG1762" s="64" t="s">
        <v>6630</v>
      </c>
      <c r="AI1762" s="64"/>
      <c r="AK1762" s="64"/>
      <c r="AL1762" s="64"/>
      <c r="AM1762" s="64"/>
      <c r="AN1762" s="64"/>
      <c r="AO1762" s="64"/>
      <c r="AP1762" s="64"/>
      <c r="AQ1762" s="64"/>
      <c r="AR1762" s="64"/>
      <c r="AS1762" s="64"/>
      <c r="AT1762" s="64"/>
      <c r="AU1762" s="68"/>
      <c r="BC1762" s="64"/>
      <c r="BD1762" s="64"/>
      <c r="BE1762" s="65"/>
      <c r="BF1762" s="65"/>
      <c r="BG1762" s="65"/>
      <c r="BH1762" s="65"/>
      <c r="BI1762" s="20"/>
      <c r="BJ1762" s="20"/>
      <c r="BK1762" s="20"/>
      <c r="BL1762" s="20"/>
      <c r="BM1762" s="64"/>
      <c r="BN1762" s="65"/>
      <c r="BO1762" s="64"/>
      <c r="BP1762" s="65"/>
      <c r="BQ1762" s="64"/>
      <c r="BR1762" s="65"/>
      <c r="BS1762" s="64"/>
      <c r="BT1762" s="67"/>
      <c r="BU1762" s="64"/>
      <c r="BV1762" s="64"/>
      <c r="BW1762" s="64"/>
      <c r="BX1762" s="64"/>
      <c r="BY1762" s="64"/>
      <c r="BZ1762" s="64"/>
      <c r="CA1762" s="64"/>
      <c r="CB1762" s="64"/>
      <c r="CC1762" s="64"/>
      <c r="CD1762" s="64"/>
      <c r="CE1762" s="64"/>
      <c r="CF1762" s="64"/>
      <c r="CG1762" s="64" t="s">
        <v>5654</v>
      </c>
      <c r="CH1762" s="64"/>
      <c r="CI1762" s="64"/>
      <c r="CJ1762" s="64"/>
      <c r="CK1762"/>
      <c r="CP1762"/>
      <c r="CQ1762"/>
      <c r="CR1762"/>
      <c r="CS1762"/>
      <c r="CT1762"/>
      <c r="CU1762"/>
      <c r="CV1762"/>
      <c r="CW1762" s="64"/>
    </row>
    <row r="1763" spans="1:101" s="17" customFormat="1" x14ac:dyDescent="0.25">
      <c r="A1763" s="64"/>
      <c r="C1763" s="64"/>
      <c r="D1763" s="64"/>
      <c r="E1763" s="64"/>
      <c r="F1763" s="66"/>
      <c r="W1763" s="20"/>
      <c r="X1763" s="64"/>
      <c r="Y1763" s="64"/>
      <c r="Z1763" s="20"/>
      <c r="AA1763" s="20"/>
      <c r="AB1763" s="20"/>
      <c r="AC1763" s="64"/>
      <c r="AD1763" s="64"/>
      <c r="AE1763" s="64"/>
      <c r="AF1763" s="20"/>
      <c r="AG1763" s="64" t="s">
        <v>6633</v>
      </c>
      <c r="AI1763" s="64"/>
      <c r="AK1763" s="64"/>
      <c r="AL1763" s="64"/>
      <c r="AM1763" s="64"/>
      <c r="AN1763" s="64"/>
      <c r="AO1763" s="64"/>
      <c r="AP1763" s="64"/>
      <c r="AQ1763" s="64"/>
      <c r="AR1763" s="64"/>
      <c r="AS1763" s="64"/>
      <c r="AT1763" s="64"/>
      <c r="AU1763" s="68"/>
      <c r="BC1763" s="64"/>
      <c r="BD1763" s="64"/>
      <c r="BE1763" s="65"/>
      <c r="BF1763" s="65"/>
      <c r="BG1763" s="65"/>
      <c r="BH1763" s="65"/>
      <c r="BI1763" s="20"/>
      <c r="BJ1763" s="20"/>
      <c r="BK1763" s="20"/>
      <c r="BL1763" s="20"/>
      <c r="BM1763" s="64"/>
      <c r="BN1763" s="65"/>
      <c r="BO1763" s="64"/>
      <c r="BP1763" s="65"/>
      <c r="BQ1763" s="64"/>
      <c r="BR1763" s="65"/>
      <c r="BS1763" s="64"/>
      <c r="BT1763" s="67"/>
      <c r="BU1763" s="64"/>
      <c r="BV1763" s="64"/>
      <c r="BW1763" s="64"/>
      <c r="BX1763" s="64"/>
      <c r="BY1763" s="64"/>
      <c r="BZ1763" s="64"/>
      <c r="CA1763" s="64"/>
      <c r="CB1763" s="64"/>
      <c r="CC1763" s="64"/>
      <c r="CD1763" s="64"/>
      <c r="CE1763" s="64"/>
      <c r="CF1763" s="64"/>
      <c r="CG1763" s="64" t="s">
        <v>5654</v>
      </c>
      <c r="CH1763" s="64"/>
      <c r="CI1763" s="64"/>
      <c r="CJ1763" s="64"/>
      <c r="CK1763"/>
      <c r="CP1763"/>
      <c r="CQ1763"/>
      <c r="CR1763"/>
      <c r="CS1763"/>
      <c r="CT1763"/>
      <c r="CU1763"/>
      <c r="CV1763"/>
      <c r="CW1763" s="64"/>
    </row>
    <row r="1764" spans="1:101" s="17" customFormat="1" x14ac:dyDescent="0.25">
      <c r="A1764" s="64"/>
      <c r="C1764" s="64"/>
      <c r="D1764" s="64"/>
      <c r="E1764" s="64"/>
      <c r="F1764" s="66"/>
      <c r="W1764" s="20"/>
      <c r="X1764" s="64"/>
      <c r="Y1764" s="64"/>
      <c r="Z1764" s="20"/>
      <c r="AA1764" s="20"/>
      <c r="AB1764" s="20"/>
      <c r="AC1764" s="64"/>
      <c r="AD1764" s="64"/>
      <c r="AE1764" s="64"/>
      <c r="AF1764" s="20"/>
      <c r="AG1764" s="64" t="s">
        <v>6637</v>
      </c>
      <c r="AI1764" s="64"/>
      <c r="AK1764" s="64"/>
      <c r="AL1764" s="64"/>
      <c r="AM1764" s="64"/>
      <c r="AN1764" s="64"/>
      <c r="AO1764" s="64"/>
      <c r="AP1764" s="64"/>
      <c r="AQ1764" s="64"/>
      <c r="AR1764" s="64"/>
      <c r="AS1764" s="64"/>
      <c r="AT1764" s="64"/>
      <c r="AU1764" s="68"/>
      <c r="BC1764" s="64"/>
      <c r="BD1764" s="64"/>
      <c r="BE1764" s="65"/>
      <c r="BF1764" s="65"/>
      <c r="BG1764" s="65"/>
      <c r="BH1764" s="65"/>
      <c r="BI1764" s="20"/>
      <c r="BJ1764" s="20"/>
      <c r="BK1764" s="20"/>
      <c r="BL1764" s="20"/>
      <c r="BM1764" s="64"/>
      <c r="BN1764" s="65"/>
      <c r="BO1764" s="64"/>
      <c r="BP1764" s="65"/>
      <c r="BQ1764" s="64"/>
      <c r="BR1764" s="65"/>
      <c r="BS1764" s="64"/>
      <c r="BT1764" s="67"/>
      <c r="BU1764" s="64"/>
      <c r="BV1764" s="64"/>
      <c r="BW1764" s="64"/>
      <c r="BX1764" s="64"/>
      <c r="BY1764" s="64"/>
      <c r="BZ1764" s="64"/>
      <c r="CA1764" s="64"/>
      <c r="CB1764" s="64"/>
      <c r="CC1764" s="64"/>
      <c r="CD1764" s="64"/>
      <c r="CE1764" s="64"/>
      <c r="CF1764" s="64"/>
      <c r="CG1764" s="64" t="s">
        <v>5654</v>
      </c>
      <c r="CH1764" s="64"/>
      <c r="CI1764" s="64"/>
      <c r="CJ1764" s="64"/>
      <c r="CK1764"/>
      <c r="CP1764"/>
      <c r="CQ1764"/>
      <c r="CR1764"/>
      <c r="CS1764"/>
      <c r="CT1764"/>
      <c r="CU1764"/>
      <c r="CV1764"/>
      <c r="CW1764" s="64"/>
    </row>
    <row r="1765" spans="1:101" s="17" customFormat="1" x14ac:dyDescent="0.25">
      <c r="A1765" s="64"/>
      <c r="C1765" s="64"/>
      <c r="D1765" s="64"/>
      <c r="E1765" s="64"/>
      <c r="F1765" s="66"/>
      <c r="W1765" s="20"/>
      <c r="X1765" s="64"/>
      <c r="Y1765" s="64"/>
      <c r="Z1765" s="20"/>
      <c r="AA1765" s="20"/>
      <c r="AB1765" s="20"/>
      <c r="AC1765" s="64"/>
      <c r="AD1765" s="64"/>
      <c r="AE1765" s="64"/>
      <c r="AF1765" s="20"/>
      <c r="AG1765" s="64" t="s">
        <v>6640</v>
      </c>
      <c r="AI1765" s="64"/>
      <c r="AK1765" s="64"/>
      <c r="AL1765" s="64"/>
      <c r="AM1765" s="64"/>
      <c r="AN1765" s="64"/>
      <c r="AO1765" s="64"/>
      <c r="AP1765" s="64"/>
      <c r="AQ1765" s="64"/>
      <c r="AR1765" s="64"/>
      <c r="AS1765" s="64"/>
      <c r="AT1765" s="64"/>
      <c r="AU1765" s="68"/>
      <c r="BC1765" s="64"/>
      <c r="BD1765" s="64"/>
      <c r="BE1765" s="65"/>
      <c r="BF1765" s="65"/>
      <c r="BG1765" s="65"/>
      <c r="BH1765" s="65"/>
      <c r="BI1765" s="20"/>
      <c r="BJ1765" s="20"/>
      <c r="BK1765" s="20"/>
      <c r="BL1765" s="20"/>
      <c r="BM1765" s="64"/>
      <c r="BN1765" s="65"/>
      <c r="BO1765" s="64"/>
      <c r="BP1765" s="65"/>
      <c r="BQ1765" s="64"/>
      <c r="BR1765" s="65"/>
      <c r="BS1765" s="64"/>
      <c r="BT1765" s="67"/>
      <c r="BU1765" s="64"/>
      <c r="BV1765" s="64"/>
      <c r="BW1765" s="64"/>
      <c r="BX1765" s="64"/>
      <c r="BY1765" s="64"/>
      <c r="BZ1765" s="64"/>
      <c r="CA1765" s="64"/>
      <c r="CB1765" s="64"/>
      <c r="CC1765" s="64"/>
      <c r="CD1765" s="64"/>
      <c r="CE1765" s="64"/>
      <c r="CF1765" s="64"/>
      <c r="CG1765" s="64" t="s">
        <v>5654</v>
      </c>
      <c r="CH1765" s="64"/>
      <c r="CI1765" s="64"/>
      <c r="CJ1765" s="64"/>
      <c r="CK1765"/>
      <c r="CP1765"/>
      <c r="CQ1765"/>
      <c r="CR1765"/>
      <c r="CS1765"/>
      <c r="CT1765"/>
      <c r="CU1765"/>
      <c r="CV1765"/>
      <c r="CW1765" s="64"/>
    </row>
    <row r="1766" spans="1:101" s="17" customFormat="1" x14ac:dyDescent="0.25">
      <c r="A1766" s="64"/>
      <c r="C1766" s="64"/>
      <c r="D1766" s="64"/>
      <c r="E1766" s="64"/>
      <c r="F1766" s="66"/>
      <c r="W1766" s="20"/>
      <c r="X1766" s="64"/>
      <c r="Y1766" s="64"/>
      <c r="Z1766" s="20"/>
      <c r="AA1766" s="20"/>
      <c r="AB1766" s="20"/>
      <c r="AC1766" s="64"/>
      <c r="AD1766" s="64"/>
      <c r="AE1766" s="64"/>
      <c r="AF1766" s="20"/>
      <c r="AG1766" s="64" t="s">
        <v>6643</v>
      </c>
      <c r="AI1766" s="64"/>
      <c r="AK1766" s="64"/>
      <c r="AL1766" s="64"/>
      <c r="AM1766" s="64"/>
      <c r="AN1766" s="64"/>
      <c r="AO1766" s="64"/>
      <c r="AP1766" s="64"/>
      <c r="AQ1766" s="64"/>
      <c r="AR1766" s="64"/>
      <c r="AS1766" s="64"/>
      <c r="AT1766" s="64"/>
      <c r="AU1766" s="68"/>
      <c r="BC1766" s="64"/>
      <c r="BD1766" s="64"/>
      <c r="BE1766" s="65"/>
      <c r="BF1766" s="65"/>
      <c r="BG1766" s="65"/>
      <c r="BH1766" s="65"/>
      <c r="BI1766" s="20"/>
      <c r="BJ1766" s="20"/>
      <c r="BK1766" s="20"/>
      <c r="BL1766" s="20"/>
      <c r="BM1766" s="64"/>
      <c r="BN1766" s="65"/>
      <c r="BO1766" s="64"/>
      <c r="BP1766" s="65"/>
      <c r="BQ1766" s="64"/>
      <c r="BR1766" s="65"/>
      <c r="BS1766" s="64"/>
      <c r="BT1766" s="67"/>
      <c r="BU1766" s="64"/>
      <c r="BV1766" s="64"/>
      <c r="BW1766" s="64"/>
      <c r="BX1766" s="64"/>
      <c r="BY1766" s="64"/>
      <c r="BZ1766" s="64"/>
      <c r="CA1766" s="64"/>
      <c r="CB1766" s="64"/>
      <c r="CC1766" s="64"/>
      <c r="CD1766" s="64"/>
      <c r="CE1766" s="64"/>
      <c r="CF1766" s="64"/>
      <c r="CG1766" s="64" t="s">
        <v>5654</v>
      </c>
      <c r="CH1766" s="64"/>
      <c r="CI1766" s="64"/>
      <c r="CJ1766" s="64"/>
      <c r="CK1766"/>
      <c r="CP1766"/>
      <c r="CQ1766"/>
      <c r="CR1766"/>
      <c r="CS1766"/>
      <c r="CT1766"/>
      <c r="CU1766"/>
      <c r="CV1766"/>
      <c r="CW1766" s="64"/>
    </row>
    <row r="1767" spans="1:101" s="17" customFormat="1" x14ac:dyDescent="0.25">
      <c r="A1767" s="64"/>
      <c r="C1767" s="64"/>
      <c r="D1767" s="64"/>
      <c r="E1767" s="64"/>
      <c r="F1767" s="66"/>
      <c r="W1767" s="20"/>
      <c r="X1767" s="64"/>
      <c r="Y1767" s="64"/>
      <c r="Z1767" s="20"/>
      <c r="AA1767" s="20"/>
      <c r="AB1767" s="20"/>
      <c r="AC1767" s="64"/>
      <c r="AD1767" s="64"/>
      <c r="AE1767" s="64"/>
      <c r="AF1767" s="20"/>
      <c r="AG1767" s="64" t="s">
        <v>6646</v>
      </c>
      <c r="AI1767" s="64"/>
      <c r="AK1767" s="64"/>
      <c r="AL1767" s="64"/>
      <c r="AM1767" s="64"/>
      <c r="AN1767" s="64"/>
      <c r="AO1767" s="64"/>
      <c r="AP1767" s="64"/>
      <c r="AQ1767" s="64"/>
      <c r="AR1767" s="64"/>
      <c r="AS1767" s="64"/>
      <c r="AT1767" s="64"/>
      <c r="AU1767" s="68"/>
      <c r="BC1767" s="64"/>
      <c r="BD1767" s="64"/>
      <c r="BE1767" s="65"/>
      <c r="BF1767" s="65"/>
      <c r="BG1767" s="65"/>
      <c r="BH1767" s="65"/>
      <c r="BI1767" s="20"/>
      <c r="BJ1767" s="20"/>
      <c r="BK1767" s="20"/>
      <c r="BL1767" s="20"/>
      <c r="BM1767" s="64"/>
      <c r="BN1767" s="65"/>
      <c r="BO1767" s="64"/>
      <c r="BP1767" s="65"/>
      <c r="BQ1767" s="64"/>
      <c r="BR1767" s="65"/>
      <c r="BS1767" s="64"/>
      <c r="BT1767" s="67"/>
      <c r="BU1767" s="64"/>
      <c r="BV1767" s="64"/>
      <c r="BW1767" s="64"/>
      <c r="BX1767" s="64"/>
      <c r="BY1767" s="64"/>
      <c r="BZ1767" s="64"/>
      <c r="CA1767" s="64"/>
      <c r="CB1767" s="64"/>
      <c r="CC1767" s="64"/>
      <c r="CD1767" s="64"/>
      <c r="CE1767" s="64"/>
      <c r="CF1767" s="64"/>
      <c r="CG1767" s="64" t="s">
        <v>5654</v>
      </c>
      <c r="CH1767" s="64"/>
      <c r="CI1767" s="64"/>
      <c r="CJ1767" s="64"/>
      <c r="CK1767"/>
      <c r="CP1767"/>
      <c r="CQ1767"/>
      <c r="CR1767"/>
      <c r="CS1767"/>
      <c r="CT1767"/>
      <c r="CU1767"/>
      <c r="CV1767"/>
      <c r="CW1767" s="64"/>
    </row>
    <row r="1768" spans="1:101" s="17" customFormat="1" x14ac:dyDescent="0.25">
      <c r="A1768" s="64"/>
      <c r="C1768" s="64"/>
      <c r="D1768" s="64"/>
      <c r="E1768" s="64"/>
      <c r="F1768" s="66"/>
      <c r="W1768" s="20"/>
      <c r="X1768" s="64"/>
      <c r="Y1768" s="64"/>
      <c r="Z1768" s="20"/>
      <c r="AA1768" s="20"/>
      <c r="AB1768" s="20"/>
      <c r="AC1768" s="64"/>
      <c r="AD1768" s="64"/>
      <c r="AE1768" s="64"/>
      <c r="AF1768" s="20"/>
      <c r="AG1768" s="64" t="s">
        <v>6649</v>
      </c>
      <c r="AI1768" s="64"/>
      <c r="AK1768" s="64"/>
      <c r="AL1768" s="64"/>
      <c r="AM1768" s="64"/>
      <c r="AN1768" s="64"/>
      <c r="AO1768" s="64"/>
      <c r="AP1768" s="64"/>
      <c r="AQ1768" s="64"/>
      <c r="AR1768" s="64"/>
      <c r="AS1768" s="64"/>
      <c r="AT1768" s="64"/>
      <c r="AU1768" s="68"/>
      <c r="BC1768" s="64"/>
      <c r="BD1768" s="64"/>
      <c r="BE1768" s="65"/>
      <c r="BF1768" s="65"/>
      <c r="BG1768" s="65"/>
      <c r="BH1768" s="65"/>
      <c r="BI1768" s="20"/>
      <c r="BJ1768" s="20"/>
      <c r="BK1768" s="20"/>
      <c r="BL1768" s="20"/>
      <c r="BM1768" s="64"/>
      <c r="BN1768" s="65"/>
      <c r="BO1768" s="64"/>
      <c r="BP1768" s="65"/>
      <c r="BQ1768" s="64"/>
      <c r="BR1768" s="65"/>
      <c r="BS1768" s="64"/>
      <c r="BT1768" s="67"/>
      <c r="BU1768" s="64"/>
      <c r="BV1768" s="64"/>
      <c r="BW1768" s="64"/>
      <c r="BX1768" s="64"/>
      <c r="BY1768" s="64"/>
      <c r="BZ1768" s="64"/>
      <c r="CA1768" s="64"/>
      <c r="CB1768" s="64"/>
      <c r="CC1768" s="64"/>
      <c r="CD1768" s="64"/>
      <c r="CE1768" s="64"/>
      <c r="CF1768" s="64"/>
      <c r="CG1768" s="64" t="s">
        <v>5654</v>
      </c>
      <c r="CH1768" s="64"/>
      <c r="CI1768" s="64"/>
      <c r="CJ1768" s="64"/>
      <c r="CK1768"/>
      <c r="CP1768"/>
      <c r="CQ1768"/>
      <c r="CR1768"/>
      <c r="CS1768"/>
      <c r="CT1768"/>
      <c r="CU1768"/>
      <c r="CV1768"/>
      <c r="CW1768" s="64"/>
    </row>
    <row r="1769" spans="1:101" s="17" customFormat="1" x14ac:dyDescent="0.25">
      <c r="A1769" s="64"/>
      <c r="C1769" s="64"/>
      <c r="D1769" s="64"/>
      <c r="E1769" s="64"/>
      <c r="F1769" s="66"/>
      <c r="W1769" s="20"/>
      <c r="X1769" s="64"/>
      <c r="Y1769" s="64"/>
      <c r="Z1769" s="20"/>
      <c r="AA1769" s="20"/>
      <c r="AB1769" s="20"/>
      <c r="AC1769" s="64"/>
      <c r="AD1769" s="64"/>
      <c r="AE1769" s="64"/>
      <c r="AF1769" s="20"/>
      <c r="AG1769" s="64" t="s">
        <v>6652</v>
      </c>
      <c r="AI1769" s="64"/>
      <c r="AK1769" s="64"/>
      <c r="AL1769" s="64"/>
      <c r="AM1769" s="64"/>
      <c r="AN1769" s="64"/>
      <c r="AO1769" s="64"/>
      <c r="AP1769" s="64"/>
      <c r="AQ1769" s="64"/>
      <c r="AR1769" s="64"/>
      <c r="AS1769" s="64"/>
      <c r="AT1769" s="64"/>
      <c r="AU1769" s="68"/>
      <c r="BC1769" s="64"/>
      <c r="BD1769" s="64"/>
      <c r="BE1769" s="65"/>
      <c r="BF1769" s="65"/>
      <c r="BG1769" s="65"/>
      <c r="BH1769" s="65"/>
      <c r="BI1769" s="20"/>
      <c r="BJ1769" s="20"/>
      <c r="BK1769" s="20"/>
      <c r="BL1769" s="20"/>
      <c r="BM1769" s="64"/>
      <c r="BN1769" s="65"/>
      <c r="BO1769" s="64"/>
      <c r="BP1769" s="65"/>
      <c r="BQ1769" s="64"/>
      <c r="BR1769" s="65"/>
      <c r="BS1769" s="64"/>
      <c r="BT1769" s="67"/>
      <c r="BU1769" s="64"/>
      <c r="BV1769" s="64"/>
      <c r="BW1769" s="64"/>
      <c r="BX1769" s="64"/>
      <c r="BY1769" s="64"/>
      <c r="BZ1769" s="64"/>
      <c r="CA1769" s="64"/>
      <c r="CB1769" s="64"/>
      <c r="CC1769" s="64"/>
      <c r="CD1769" s="64"/>
      <c r="CE1769" s="64"/>
      <c r="CF1769" s="64"/>
      <c r="CG1769" s="64" t="s">
        <v>5654</v>
      </c>
      <c r="CH1769" s="64"/>
      <c r="CI1769" s="64"/>
      <c r="CJ1769" s="64"/>
      <c r="CK1769"/>
      <c r="CP1769"/>
      <c r="CQ1769"/>
      <c r="CR1769"/>
      <c r="CS1769"/>
      <c r="CT1769"/>
      <c r="CU1769"/>
      <c r="CV1769"/>
      <c r="CW1769" s="64"/>
    </row>
    <row r="1770" spans="1:101" s="17" customFormat="1" x14ac:dyDescent="0.25">
      <c r="A1770" s="64"/>
      <c r="C1770" s="64"/>
      <c r="D1770" s="64"/>
      <c r="E1770" s="64"/>
      <c r="F1770" s="66"/>
      <c r="W1770" s="20"/>
      <c r="X1770" s="64"/>
      <c r="Y1770" s="64"/>
      <c r="Z1770" s="20"/>
      <c r="AA1770" s="20"/>
      <c r="AB1770" s="20"/>
      <c r="AC1770" s="64"/>
      <c r="AD1770" s="64"/>
      <c r="AE1770" s="64"/>
      <c r="AF1770" s="20"/>
      <c r="AG1770" s="64" t="s">
        <v>6655</v>
      </c>
      <c r="AI1770" s="64"/>
      <c r="AK1770" s="64"/>
      <c r="AL1770" s="64"/>
      <c r="AM1770" s="64"/>
      <c r="AN1770" s="64"/>
      <c r="AO1770" s="64"/>
      <c r="AP1770" s="64"/>
      <c r="AQ1770" s="64"/>
      <c r="AR1770" s="64"/>
      <c r="AS1770" s="64"/>
      <c r="AT1770" s="64"/>
      <c r="AU1770" s="68"/>
      <c r="BC1770" s="64"/>
      <c r="BD1770" s="64"/>
      <c r="BE1770" s="65"/>
      <c r="BF1770" s="65"/>
      <c r="BG1770" s="65"/>
      <c r="BH1770" s="65"/>
      <c r="BI1770" s="20"/>
      <c r="BJ1770" s="20"/>
      <c r="BK1770" s="20"/>
      <c r="BL1770" s="20"/>
      <c r="BM1770" s="64"/>
      <c r="BN1770" s="65"/>
      <c r="BO1770" s="64"/>
      <c r="BP1770" s="65"/>
      <c r="BQ1770" s="64"/>
      <c r="BR1770" s="65"/>
      <c r="BS1770" s="64"/>
      <c r="BT1770" s="67"/>
      <c r="BU1770" s="64"/>
      <c r="BV1770" s="64"/>
      <c r="BW1770" s="64"/>
      <c r="BX1770" s="64"/>
      <c r="BY1770" s="64"/>
      <c r="BZ1770" s="64"/>
      <c r="CA1770" s="64"/>
      <c r="CB1770" s="64"/>
      <c r="CC1770" s="64"/>
      <c r="CD1770" s="64"/>
      <c r="CE1770" s="64"/>
      <c r="CF1770" s="64"/>
      <c r="CG1770" s="64" t="s">
        <v>5654</v>
      </c>
      <c r="CH1770" s="64"/>
      <c r="CI1770" s="64"/>
      <c r="CJ1770" s="64"/>
      <c r="CK1770"/>
      <c r="CP1770"/>
      <c r="CQ1770"/>
      <c r="CR1770"/>
      <c r="CS1770"/>
      <c r="CT1770"/>
      <c r="CU1770"/>
      <c r="CV1770"/>
      <c r="CW1770" s="64"/>
    </row>
    <row r="1771" spans="1:101" s="17" customFormat="1" x14ac:dyDescent="0.25">
      <c r="A1771" s="64"/>
      <c r="C1771" s="64"/>
      <c r="D1771" s="64"/>
      <c r="E1771" s="64"/>
      <c r="F1771" s="66"/>
      <c r="W1771" s="20"/>
      <c r="X1771" s="64"/>
      <c r="Y1771" s="64"/>
      <c r="Z1771" s="20"/>
      <c r="AA1771" s="20"/>
      <c r="AB1771" s="20"/>
      <c r="AC1771" s="64"/>
      <c r="AD1771" s="64"/>
      <c r="AE1771" s="64"/>
      <c r="AF1771" s="20"/>
      <c r="AG1771" s="64" t="s">
        <v>6658</v>
      </c>
      <c r="AI1771" s="64"/>
      <c r="AK1771" s="64"/>
      <c r="AL1771" s="64"/>
      <c r="AM1771" s="64"/>
      <c r="AN1771" s="64"/>
      <c r="AO1771" s="64"/>
      <c r="AP1771" s="64"/>
      <c r="AQ1771" s="64"/>
      <c r="AR1771" s="64"/>
      <c r="AS1771" s="64"/>
      <c r="AT1771" s="64"/>
      <c r="AU1771" s="68"/>
      <c r="BC1771" s="64"/>
      <c r="BD1771" s="64"/>
      <c r="BE1771" s="65"/>
      <c r="BF1771" s="65"/>
      <c r="BG1771" s="65"/>
      <c r="BH1771" s="65"/>
      <c r="BI1771" s="20"/>
      <c r="BJ1771" s="20"/>
      <c r="BK1771" s="20"/>
      <c r="BL1771" s="20"/>
      <c r="BM1771" s="64"/>
      <c r="BN1771" s="65"/>
      <c r="BO1771" s="64"/>
      <c r="BP1771" s="65"/>
      <c r="BQ1771" s="64"/>
      <c r="BR1771" s="65"/>
      <c r="BS1771" s="64"/>
      <c r="BT1771" s="67"/>
      <c r="BU1771" s="64"/>
      <c r="BV1771" s="64"/>
      <c r="BW1771" s="64"/>
      <c r="BX1771" s="64"/>
      <c r="BY1771" s="64"/>
      <c r="BZ1771" s="64"/>
      <c r="CA1771" s="64"/>
      <c r="CB1771" s="64"/>
      <c r="CC1771" s="64"/>
      <c r="CD1771" s="64"/>
      <c r="CE1771" s="64"/>
      <c r="CF1771" s="64"/>
      <c r="CG1771" s="64" t="s">
        <v>5654</v>
      </c>
      <c r="CH1771" s="64"/>
      <c r="CI1771" s="64"/>
      <c r="CJ1771" s="64"/>
      <c r="CK1771"/>
      <c r="CP1771"/>
      <c r="CQ1771"/>
      <c r="CR1771"/>
      <c r="CS1771"/>
      <c r="CT1771"/>
      <c r="CU1771"/>
      <c r="CV1771"/>
      <c r="CW1771" s="64"/>
    </row>
    <row r="1772" spans="1:101" s="17" customFormat="1" x14ac:dyDescent="0.25">
      <c r="A1772" s="64"/>
      <c r="C1772" s="64"/>
      <c r="D1772" s="64"/>
      <c r="E1772" s="64"/>
      <c r="F1772" s="66"/>
      <c r="W1772" s="20"/>
      <c r="X1772" s="64"/>
      <c r="Y1772" s="64"/>
      <c r="Z1772" s="20"/>
      <c r="AA1772" s="20"/>
      <c r="AB1772" s="20"/>
      <c r="AC1772" s="64"/>
      <c r="AD1772" s="64"/>
      <c r="AE1772" s="64"/>
      <c r="AF1772" s="20"/>
      <c r="AG1772" s="64" t="s">
        <v>6661</v>
      </c>
      <c r="AI1772" s="64"/>
      <c r="AK1772" s="64"/>
      <c r="AL1772" s="64"/>
      <c r="AM1772" s="64"/>
      <c r="AN1772" s="64"/>
      <c r="AO1772" s="64"/>
      <c r="AP1772" s="64"/>
      <c r="AQ1772" s="64"/>
      <c r="AR1772" s="64"/>
      <c r="AS1772" s="64"/>
      <c r="AT1772" s="64"/>
      <c r="AU1772" s="68"/>
      <c r="BC1772" s="64"/>
      <c r="BD1772" s="64"/>
      <c r="BE1772" s="65"/>
      <c r="BF1772" s="65"/>
      <c r="BG1772" s="65"/>
      <c r="BH1772" s="65"/>
      <c r="BI1772" s="20"/>
      <c r="BJ1772" s="20"/>
      <c r="BK1772" s="20"/>
      <c r="BL1772" s="20"/>
      <c r="BM1772" s="64"/>
      <c r="BN1772" s="65"/>
      <c r="BO1772" s="64"/>
      <c r="BP1772" s="65"/>
      <c r="BQ1772" s="64"/>
      <c r="BR1772" s="65"/>
      <c r="BS1772" s="64"/>
      <c r="BT1772" s="67"/>
      <c r="BU1772" s="64"/>
      <c r="BV1772" s="64"/>
      <c r="BW1772" s="64"/>
      <c r="BX1772" s="64"/>
      <c r="BY1772" s="64"/>
      <c r="BZ1772" s="64"/>
      <c r="CA1772" s="64"/>
      <c r="CB1772" s="64"/>
      <c r="CC1772" s="64"/>
      <c r="CD1772" s="64"/>
      <c r="CE1772" s="64"/>
      <c r="CF1772" s="64"/>
      <c r="CG1772" s="64" t="s">
        <v>5654</v>
      </c>
      <c r="CH1772" s="64"/>
      <c r="CI1772" s="64"/>
      <c r="CJ1772" s="64"/>
      <c r="CK1772"/>
      <c r="CP1772"/>
      <c r="CQ1772"/>
      <c r="CR1772"/>
      <c r="CS1772"/>
      <c r="CT1772"/>
      <c r="CU1772"/>
      <c r="CV1772"/>
      <c r="CW1772" s="64"/>
    </row>
    <row r="1773" spans="1:101" s="17" customFormat="1" x14ac:dyDescent="0.25">
      <c r="A1773" s="64"/>
      <c r="C1773" s="64"/>
      <c r="D1773" s="64"/>
      <c r="E1773" s="64"/>
      <c r="F1773" s="66"/>
      <c r="W1773" s="20"/>
      <c r="X1773" s="64"/>
      <c r="Y1773" s="64"/>
      <c r="Z1773" s="20"/>
      <c r="AA1773" s="20"/>
      <c r="AB1773" s="20"/>
      <c r="AC1773" s="64"/>
      <c r="AD1773" s="64"/>
      <c r="AE1773" s="64"/>
      <c r="AF1773" s="20"/>
      <c r="AG1773" s="64" t="s">
        <v>6664</v>
      </c>
      <c r="AI1773" s="64"/>
      <c r="AK1773" s="64"/>
      <c r="AL1773" s="64"/>
      <c r="AM1773" s="64"/>
      <c r="AN1773" s="64"/>
      <c r="AO1773" s="64"/>
      <c r="AP1773" s="64"/>
      <c r="AQ1773" s="64"/>
      <c r="AR1773" s="64"/>
      <c r="AS1773" s="64"/>
      <c r="AT1773" s="64"/>
      <c r="AU1773" s="68"/>
      <c r="BC1773" s="64"/>
      <c r="BD1773" s="64"/>
      <c r="BE1773" s="65"/>
      <c r="BF1773" s="65"/>
      <c r="BG1773" s="65"/>
      <c r="BH1773" s="65"/>
      <c r="BI1773" s="20"/>
      <c r="BJ1773" s="20"/>
      <c r="BK1773" s="20"/>
      <c r="BL1773" s="20"/>
      <c r="BM1773" s="64"/>
      <c r="BN1773" s="65"/>
      <c r="BO1773" s="64"/>
      <c r="BP1773" s="65"/>
      <c r="BQ1773" s="64"/>
      <c r="BR1773" s="65"/>
      <c r="BS1773" s="64"/>
      <c r="BT1773" s="67"/>
      <c r="BU1773" s="64"/>
      <c r="BV1773" s="64"/>
      <c r="BW1773" s="64"/>
      <c r="BX1773" s="64"/>
      <c r="BY1773" s="64"/>
      <c r="BZ1773" s="64"/>
      <c r="CA1773" s="64"/>
      <c r="CB1773" s="64"/>
      <c r="CC1773" s="64"/>
      <c r="CD1773" s="64"/>
      <c r="CE1773" s="64"/>
      <c r="CF1773" s="64"/>
      <c r="CG1773" s="64" t="s">
        <v>5654</v>
      </c>
      <c r="CH1773" s="64"/>
      <c r="CI1773" s="64"/>
      <c r="CJ1773" s="64"/>
      <c r="CK1773"/>
      <c r="CP1773"/>
      <c r="CQ1773"/>
      <c r="CR1773"/>
      <c r="CS1773"/>
      <c r="CT1773"/>
      <c r="CU1773"/>
      <c r="CV1773"/>
      <c r="CW1773" s="64"/>
    </row>
    <row r="1774" spans="1:101" s="17" customFormat="1" x14ac:dyDescent="0.25">
      <c r="A1774" s="64"/>
      <c r="C1774" s="64"/>
      <c r="D1774" s="64"/>
      <c r="E1774" s="64"/>
      <c r="F1774" s="66"/>
      <c r="W1774" s="20"/>
      <c r="X1774" s="64"/>
      <c r="Y1774" s="64"/>
      <c r="Z1774" s="20"/>
      <c r="AA1774" s="20"/>
      <c r="AB1774" s="20"/>
      <c r="AC1774" s="64"/>
      <c r="AD1774" s="64"/>
      <c r="AE1774" s="64"/>
      <c r="AF1774" s="20"/>
      <c r="AG1774" s="64" t="s">
        <v>6667</v>
      </c>
      <c r="AI1774" s="64"/>
      <c r="AK1774" s="64"/>
      <c r="AL1774" s="64"/>
      <c r="AM1774" s="64"/>
      <c r="AN1774" s="64"/>
      <c r="AO1774" s="64"/>
      <c r="AP1774" s="64"/>
      <c r="AQ1774" s="64"/>
      <c r="AR1774" s="64"/>
      <c r="AS1774" s="64"/>
      <c r="AT1774" s="64"/>
      <c r="AU1774" s="68"/>
      <c r="BC1774" s="64"/>
      <c r="BD1774" s="64"/>
      <c r="BE1774" s="65"/>
      <c r="BF1774" s="65"/>
      <c r="BG1774" s="65"/>
      <c r="BH1774" s="65"/>
      <c r="BI1774" s="20"/>
      <c r="BJ1774" s="20"/>
      <c r="BK1774" s="20"/>
      <c r="BL1774" s="20"/>
      <c r="BM1774" s="64"/>
      <c r="BN1774" s="65"/>
      <c r="BO1774" s="64"/>
      <c r="BP1774" s="65"/>
      <c r="BQ1774" s="64"/>
      <c r="BR1774" s="65"/>
      <c r="BS1774" s="64"/>
      <c r="BT1774" s="67"/>
      <c r="BU1774" s="64"/>
      <c r="BV1774" s="64"/>
      <c r="BW1774" s="64"/>
      <c r="BX1774" s="64"/>
      <c r="BY1774" s="64"/>
      <c r="BZ1774" s="64"/>
      <c r="CA1774" s="64"/>
      <c r="CB1774" s="64"/>
      <c r="CC1774" s="64"/>
      <c r="CD1774" s="64"/>
      <c r="CE1774" s="64"/>
      <c r="CF1774" s="64"/>
      <c r="CG1774" s="64" t="s">
        <v>5654</v>
      </c>
      <c r="CH1774" s="64"/>
      <c r="CI1774" s="64"/>
      <c r="CJ1774" s="64"/>
      <c r="CK1774"/>
      <c r="CP1774"/>
      <c r="CQ1774"/>
      <c r="CR1774"/>
      <c r="CS1774"/>
      <c r="CT1774"/>
      <c r="CU1774"/>
      <c r="CV1774"/>
      <c r="CW1774" s="64"/>
    </row>
    <row r="1775" spans="1:101" s="17" customFormat="1" x14ac:dyDescent="0.25">
      <c r="A1775" s="64"/>
      <c r="C1775" s="64"/>
      <c r="D1775" s="64"/>
      <c r="E1775" s="64"/>
      <c r="F1775" s="66"/>
      <c r="W1775" s="20"/>
      <c r="X1775" s="64"/>
      <c r="Y1775" s="64"/>
      <c r="Z1775" s="20"/>
      <c r="AA1775" s="20"/>
      <c r="AB1775" s="20"/>
      <c r="AC1775" s="64"/>
      <c r="AD1775" s="64"/>
      <c r="AE1775" s="64"/>
      <c r="AF1775" s="20"/>
      <c r="AG1775" s="64" t="s">
        <v>6670</v>
      </c>
      <c r="AI1775" s="64"/>
      <c r="AK1775" s="64"/>
      <c r="AL1775" s="64"/>
      <c r="AM1775" s="64"/>
      <c r="AN1775" s="64"/>
      <c r="AO1775" s="64"/>
      <c r="AP1775" s="64"/>
      <c r="AQ1775" s="64"/>
      <c r="AR1775" s="64"/>
      <c r="AS1775" s="64"/>
      <c r="AT1775" s="64"/>
      <c r="AU1775" s="68"/>
      <c r="BC1775" s="64"/>
      <c r="BD1775" s="64"/>
      <c r="BE1775" s="65"/>
      <c r="BF1775" s="65"/>
      <c r="BG1775" s="65"/>
      <c r="BH1775" s="65"/>
      <c r="BI1775" s="20"/>
      <c r="BJ1775" s="20"/>
      <c r="BK1775" s="20"/>
      <c r="BL1775" s="20"/>
      <c r="BM1775" s="64"/>
      <c r="BN1775" s="65"/>
      <c r="BO1775" s="64"/>
      <c r="BP1775" s="65"/>
      <c r="BQ1775" s="64"/>
      <c r="BR1775" s="65"/>
      <c r="BS1775" s="64"/>
      <c r="BT1775" s="67"/>
      <c r="BU1775" s="64"/>
      <c r="BV1775" s="64"/>
      <c r="BW1775" s="64"/>
      <c r="BX1775" s="64"/>
      <c r="BY1775" s="64"/>
      <c r="BZ1775" s="64"/>
      <c r="CA1775" s="64"/>
      <c r="CB1775" s="64"/>
      <c r="CC1775" s="64"/>
      <c r="CD1775" s="64"/>
      <c r="CE1775" s="64"/>
      <c r="CF1775" s="64"/>
      <c r="CG1775" s="64" t="s">
        <v>5654</v>
      </c>
      <c r="CH1775" s="64"/>
      <c r="CI1775" s="64"/>
      <c r="CJ1775" s="64"/>
      <c r="CK1775"/>
      <c r="CP1775"/>
      <c r="CQ1775"/>
      <c r="CR1775"/>
      <c r="CS1775"/>
      <c r="CT1775"/>
      <c r="CU1775"/>
      <c r="CV1775"/>
      <c r="CW1775" s="64"/>
    </row>
    <row r="1776" spans="1:101" s="17" customFormat="1" x14ac:dyDescent="0.25">
      <c r="A1776" s="64"/>
      <c r="C1776" s="64"/>
      <c r="D1776" s="64"/>
      <c r="E1776" s="64"/>
      <c r="F1776" s="66"/>
      <c r="W1776" s="20"/>
      <c r="X1776" s="64"/>
      <c r="Y1776" s="64"/>
      <c r="Z1776" s="20"/>
      <c r="AA1776" s="20"/>
      <c r="AB1776" s="20"/>
      <c r="AC1776" s="64"/>
      <c r="AD1776" s="64"/>
      <c r="AE1776" s="64"/>
      <c r="AF1776" s="20"/>
      <c r="AG1776" s="64" t="s">
        <v>6673</v>
      </c>
      <c r="AI1776" s="64"/>
      <c r="AK1776" s="64"/>
      <c r="AL1776" s="64"/>
      <c r="AM1776" s="64"/>
      <c r="AN1776" s="64"/>
      <c r="AO1776" s="64"/>
      <c r="AP1776" s="64"/>
      <c r="AQ1776" s="64"/>
      <c r="AR1776" s="64"/>
      <c r="AS1776" s="64"/>
      <c r="AT1776" s="64"/>
      <c r="AU1776" s="68"/>
      <c r="BC1776" s="64"/>
      <c r="BD1776" s="64"/>
      <c r="BE1776" s="65"/>
      <c r="BF1776" s="65"/>
      <c r="BG1776" s="65"/>
      <c r="BH1776" s="65"/>
      <c r="BI1776" s="20"/>
      <c r="BJ1776" s="20"/>
      <c r="BK1776" s="20"/>
      <c r="BL1776" s="20"/>
      <c r="BM1776" s="64"/>
      <c r="BN1776" s="65"/>
      <c r="BO1776" s="64"/>
      <c r="BP1776" s="65"/>
      <c r="BQ1776" s="64"/>
      <c r="BR1776" s="65"/>
      <c r="BS1776" s="64"/>
      <c r="BT1776" s="67"/>
      <c r="BU1776" s="64"/>
      <c r="BV1776" s="64"/>
      <c r="BW1776" s="64"/>
      <c r="BX1776" s="64"/>
      <c r="BY1776" s="64"/>
      <c r="BZ1776" s="64"/>
      <c r="CA1776" s="64"/>
      <c r="CB1776" s="64"/>
      <c r="CC1776" s="64"/>
      <c r="CD1776" s="64"/>
      <c r="CE1776" s="64"/>
      <c r="CF1776" s="64"/>
      <c r="CG1776" s="64" t="s">
        <v>5654</v>
      </c>
      <c r="CH1776" s="64"/>
      <c r="CI1776" s="64"/>
      <c r="CJ1776" s="64"/>
      <c r="CK1776"/>
      <c r="CP1776"/>
      <c r="CQ1776"/>
      <c r="CR1776"/>
      <c r="CS1776"/>
      <c r="CT1776"/>
      <c r="CU1776"/>
      <c r="CV1776"/>
      <c r="CW1776" s="64"/>
    </row>
    <row r="1777" spans="1:101" s="17" customFormat="1" x14ac:dyDescent="0.25">
      <c r="A1777" s="64"/>
      <c r="C1777" s="64"/>
      <c r="D1777" s="64"/>
      <c r="E1777" s="64"/>
      <c r="F1777" s="66"/>
      <c r="W1777" s="20"/>
      <c r="X1777" s="64"/>
      <c r="Y1777" s="64"/>
      <c r="Z1777" s="20"/>
      <c r="AA1777" s="20"/>
      <c r="AB1777" s="20"/>
      <c r="AC1777" s="64"/>
      <c r="AD1777" s="64"/>
      <c r="AE1777" s="64"/>
      <c r="AF1777" s="20"/>
      <c r="AG1777" s="64" t="s">
        <v>6676</v>
      </c>
      <c r="AI1777" s="64"/>
      <c r="AK1777" s="64"/>
      <c r="AL1777" s="64"/>
      <c r="AM1777" s="64"/>
      <c r="AN1777" s="64"/>
      <c r="AO1777" s="64"/>
      <c r="AP1777" s="64"/>
      <c r="AQ1777" s="64"/>
      <c r="AR1777" s="64"/>
      <c r="AS1777" s="64"/>
      <c r="AT1777" s="64"/>
      <c r="AU1777" s="68"/>
      <c r="BC1777" s="64"/>
      <c r="BD1777" s="64"/>
      <c r="BE1777" s="65"/>
      <c r="BF1777" s="65"/>
      <c r="BG1777" s="65"/>
      <c r="BH1777" s="65"/>
      <c r="BI1777" s="20"/>
      <c r="BJ1777" s="20"/>
      <c r="BK1777" s="20"/>
      <c r="BL1777" s="20"/>
      <c r="BM1777" s="64"/>
      <c r="BN1777" s="65"/>
      <c r="BO1777" s="64"/>
      <c r="BP1777" s="65"/>
      <c r="BQ1777" s="64"/>
      <c r="BR1777" s="65"/>
      <c r="BS1777" s="64"/>
      <c r="BT1777" s="67"/>
      <c r="BU1777" s="64"/>
      <c r="BV1777" s="64"/>
      <c r="BW1777" s="64"/>
      <c r="BX1777" s="64"/>
      <c r="BY1777" s="64"/>
      <c r="BZ1777" s="64"/>
      <c r="CA1777" s="64"/>
      <c r="CB1777" s="64"/>
      <c r="CC1777" s="64"/>
      <c r="CD1777" s="64"/>
      <c r="CE1777" s="64"/>
      <c r="CF1777" s="64"/>
      <c r="CG1777" s="64" t="s">
        <v>5654</v>
      </c>
      <c r="CH1777" s="64"/>
      <c r="CI1777" s="64"/>
      <c r="CJ1777" s="64"/>
      <c r="CK1777"/>
      <c r="CP1777"/>
      <c r="CQ1777"/>
      <c r="CR1777"/>
      <c r="CS1777"/>
      <c r="CT1777"/>
      <c r="CU1777"/>
      <c r="CV1777"/>
      <c r="CW1777" s="64"/>
    </row>
    <row r="1778" spans="1:101" s="17" customFormat="1" x14ac:dyDescent="0.25">
      <c r="A1778" s="64"/>
      <c r="C1778" s="64"/>
      <c r="D1778" s="64"/>
      <c r="E1778" s="64"/>
      <c r="F1778" s="66"/>
      <c r="W1778" s="20"/>
      <c r="X1778" s="64"/>
      <c r="Y1778" s="64"/>
      <c r="Z1778" s="20"/>
      <c r="AA1778" s="20"/>
      <c r="AB1778" s="20"/>
      <c r="AC1778" s="64"/>
      <c r="AD1778" s="64"/>
      <c r="AE1778" s="64"/>
      <c r="AF1778" s="20"/>
      <c r="AG1778" s="64" t="s">
        <v>6679</v>
      </c>
      <c r="AI1778" s="64"/>
      <c r="AK1778" s="64"/>
      <c r="AL1778" s="64"/>
      <c r="AM1778" s="64"/>
      <c r="AN1778" s="64"/>
      <c r="AO1778" s="64"/>
      <c r="AP1778" s="64"/>
      <c r="AQ1778" s="64"/>
      <c r="AR1778" s="64"/>
      <c r="AS1778" s="64"/>
      <c r="AT1778" s="64"/>
      <c r="AU1778" s="68"/>
      <c r="BC1778" s="64"/>
      <c r="BD1778" s="64"/>
      <c r="BE1778" s="65"/>
      <c r="BF1778" s="65"/>
      <c r="BG1778" s="65"/>
      <c r="BH1778" s="65"/>
      <c r="BI1778" s="20"/>
      <c r="BJ1778" s="20"/>
      <c r="BK1778" s="20"/>
      <c r="BL1778" s="20"/>
      <c r="BM1778" s="64"/>
      <c r="BN1778" s="65"/>
      <c r="BO1778" s="64"/>
      <c r="BP1778" s="65"/>
      <c r="BQ1778" s="64"/>
      <c r="BR1778" s="65"/>
      <c r="BS1778" s="64"/>
      <c r="BT1778" s="67"/>
      <c r="BU1778" s="64"/>
      <c r="BV1778" s="64"/>
      <c r="BW1778" s="64"/>
      <c r="BX1778" s="64"/>
      <c r="BY1778" s="64"/>
      <c r="BZ1778" s="64"/>
      <c r="CA1778" s="64"/>
      <c r="CB1778" s="64"/>
      <c r="CC1778" s="64"/>
      <c r="CD1778" s="64"/>
      <c r="CE1778" s="64"/>
      <c r="CF1778" s="64"/>
      <c r="CG1778" s="64" t="s">
        <v>5654</v>
      </c>
      <c r="CH1778" s="64"/>
      <c r="CI1778" s="64"/>
      <c r="CJ1778" s="64"/>
      <c r="CK1778"/>
      <c r="CP1778"/>
      <c r="CQ1778"/>
      <c r="CR1778"/>
      <c r="CS1778"/>
      <c r="CT1778"/>
      <c r="CU1778"/>
      <c r="CV1778"/>
      <c r="CW1778" s="64"/>
    </row>
    <row r="1779" spans="1:101" s="17" customFormat="1" x14ac:dyDescent="0.25">
      <c r="A1779" s="64"/>
      <c r="C1779" s="64"/>
      <c r="D1779" s="64"/>
      <c r="E1779" s="64"/>
      <c r="F1779" s="66"/>
      <c r="W1779" s="20"/>
      <c r="X1779" s="64"/>
      <c r="Y1779" s="64"/>
      <c r="Z1779" s="20"/>
      <c r="AA1779" s="20"/>
      <c r="AB1779" s="20"/>
      <c r="AC1779" s="64"/>
      <c r="AD1779" s="64"/>
      <c r="AE1779" s="64"/>
      <c r="AF1779" s="20"/>
      <c r="AG1779" s="64" t="s">
        <v>6682</v>
      </c>
      <c r="AI1779" s="64"/>
      <c r="AK1779" s="64"/>
      <c r="AL1779" s="64"/>
      <c r="AM1779" s="64"/>
      <c r="AN1779" s="64"/>
      <c r="AO1779" s="64"/>
      <c r="AP1779" s="64"/>
      <c r="AQ1779" s="64"/>
      <c r="AR1779" s="64"/>
      <c r="AS1779" s="64"/>
      <c r="AT1779" s="64"/>
      <c r="AU1779" s="68"/>
      <c r="BC1779" s="64"/>
      <c r="BD1779" s="64"/>
      <c r="BE1779" s="65"/>
      <c r="BF1779" s="65"/>
      <c r="BG1779" s="65"/>
      <c r="BH1779" s="65"/>
      <c r="BI1779" s="20"/>
      <c r="BJ1779" s="20"/>
      <c r="BK1779" s="20"/>
      <c r="BL1779" s="20"/>
      <c r="BM1779" s="64"/>
      <c r="BN1779" s="65"/>
      <c r="BO1779" s="64"/>
      <c r="BP1779" s="65"/>
      <c r="BQ1779" s="64"/>
      <c r="BR1779" s="65"/>
      <c r="BS1779" s="64"/>
      <c r="BT1779" s="67"/>
      <c r="BU1779" s="64"/>
      <c r="BV1779" s="64"/>
      <c r="BW1779" s="64"/>
      <c r="BX1779" s="64"/>
      <c r="BY1779" s="64"/>
      <c r="BZ1779" s="64"/>
      <c r="CA1779" s="64"/>
      <c r="CB1779" s="64"/>
      <c r="CC1779" s="64"/>
      <c r="CD1779" s="64"/>
      <c r="CE1779" s="64"/>
      <c r="CF1779" s="64"/>
      <c r="CG1779" s="64" t="s">
        <v>5654</v>
      </c>
      <c r="CH1779" s="64"/>
      <c r="CI1779" s="64"/>
      <c r="CJ1779" s="64"/>
      <c r="CK1779"/>
      <c r="CP1779"/>
      <c r="CQ1779"/>
      <c r="CR1779"/>
      <c r="CS1779"/>
      <c r="CT1779"/>
      <c r="CU1779"/>
      <c r="CV1779"/>
      <c r="CW1779" s="64"/>
    </row>
    <row r="1780" spans="1:101" s="17" customFormat="1" x14ac:dyDescent="0.25">
      <c r="A1780" s="64"/>
      <c r="C1780" s="64"/>
      <c r="D1780" s="64"/>
      <c r="E1780" s="64"/>
      <c r="F1780" s="66"/>
      <c r="W1780" s="20"/>
      <c r="X1780" s="64"/>
      <c r="Y1780" s="64"/>
      <c r="Z1780" s="20"/>
      <c r="AA1780" s="20"/>
      <c r="AB1780" s="20"/>
      <c r="AC1780" s="64"/>
      <c r="AD1780" s="64"/>
      <c r="AE1780" s="64"/>
      <c r="AF1780" s="20"/>
      <c r="AG1780" s="64" t="s">
        <v>6685</v>
      </c>
      <c r="AI1780" s="64"/>
      <c r="AK1780" s="64"/>
      <c r="AL1780" s="64"/>
      <c r="AM1780" s="64"/>
      <c r="AN1780" s="64"/>
      <c r="AO1780" s="64"/>
      <c r="AP1780" s="64"/>
      <c r="AQ1780" s="64"/>
      <c r="AR1780" s="64"/>
      <c r="AS1780" s="64"/>
      <c r="AT1780" s="64"/>
      <c r="AU1780" s="68"/>
      <c r="BC1780" s="64"/>
      <c r="BD1780" s="64"/>
      <c r="BE1780" s="65"/>
      <c r="BF1780" s="65"/>
      <c r="BG1780" s="65"/>
      <c r="BH1780" s="65"/>
      <c r="BI1780" s="20"/>
      <c r="BJ1780" s="20"/>
      <c r="BK1780" s="20"/>
      <c r="BL1780" s="20"/>
      <c r="BM1780" s="64"/>
      <c r="BN1780" s="65"/>
      <c r="BO1780" s="64"/>
      <c r="BP1780" s="65"/>
      <c r="BQ1780" s="64"/>
      <c r="BR1780" s="65"/>
      <c r="BS1780" s="64"/>
      <c r="BT1780" s="67"/>
      <c r="BU1780" s="64"/>
      <c r="BV1780" s="64"/>
      <c r="BW1780" s="64"/>
      <c r="BX1780" s="64"/>
      <c r="BY1780" s="64"/>
      <c r="BZ1780" s="64"/>
      <c r="CA1780" s="64"/>
      <c r="CB1780" s="64"/>
      <c r="CC1780" s="64"/>
      <c r="CD1780" s="64"/>
      <c r="CE1780" s="64"/>
      <c r="CF1780" s="64"/>
      <c r="CG1780" s="64" t="s">
        <v>5654</v>
      </c>
      <c r="CH1780" s="64"/>
      <c r="CI1780" s="64"/>
      <c r="CJ1780" s="64"/>
      <c r="CK1780"/>
      <c r="CP1780"/>
      <c r="CQ1780"/>
      <c r="CR1780"/>
      <c r="CS1780"/>
      <c r="CT1780"/>
      <c r="CU1780"/>
      <c r="CV1780"/>
      <c r="CW1780" s="64"/>
    </row>
    <row r="1781" spans="1:101" s="17" customFormat="1" x14ac:dyDescent="0.25">
      <c r="A1781" s="64"/>
      <c r="C1781" s="64"/>
      <c r="D1781" s="64"/>
      <c r="E1781" s="64"/>
      <c r="F1781" s="66"/>
      <c r="W1781" s="20"/>
      <c r="X1781" s="64"/>
      <c r="Y1781" s="64"/>
      <c r="Z1781" s="20"/>
      <c r="AA1781" s="20"/>
      <c r="AB1781" s="20"/>
      <c r="AC1781" s="64"/>
      <c r="AD1781" s="64"/>
      <c r="AE1781" s="64"/>
      <c r="AF1781" s="20"/>
      <c r="AG1781" s="64" t="s">
        <v>6688</v>
      </c>
      <c r="AI1781" s="64"/>
      <c r="AK1781" s="64"/>
      <c r="AL1781" s="64"/>
      <c r="AM1781" s="64"/>
      <c r="AN1781" s="64"/>
      <c r="AO1781" s="64"/>
      <c r="AP1781" s="64"/>
      <c r="AQ1781" s="64"/>
      <c r="AR1781" s="64"/>
      <c r="AS1781" s="64"/>
      <c r="AT1781" s="64"/>
      <c r="AU1781" s="68"/>
      <c r="BC1781" s="64"/>
      <c r="BD1781" s="64"/>
      <c r="BE1781" s="65"/>
      <c r="BF1781" s="65"/>
      <c r="BG1781" s="65"/>
      <c r="BH1781" s="65"/>
      <c r="BI1781" s="20"/>
      <c r="BJ1781" s="20"/>
      <c r="BK1781" s="20"/>
      <c r="BL1781" s="20"/>
      <c r="BM1781" s="64"/>
      <c r="BN1781" s="65"/>
      <c r="BO1781" s="64"/>
      <c r="BP1781" s="65"/>
      <c r="BQ1781" s="64"/>
      <c r="BR1781" s="65"/>
      <c r="BS1781" s="64"/>
      <c r="BT1781" s="67"/>
      <c r="BU1781" s="64"/>
      <c r="BV1781" s="64"/>
      <c r="BW1781" s="64"/>
      <c r="BX1781" s="64"/>
      <c r="BY1781" s="64"/>
      <c r="BZ1781" s="64"/>
      <c r="CA1781" s="64"/>
      <c r="CB1781" s="64"/>
      <c r="CC1781" s="64"/>
      <c r="CD1781" s="64"/>
      <c r="CE1781" s="64"/>
      <c r="CF1781" s="64"/>
      <c r="CG1781" s="64" t="s">
        <v>5654</v>
      </c>
      <c r="CH1781" s="64"/>
      <c r="CI1781" s="64"/>
      <c r="CJ1781" s="64"/>
      <c r="CK1781"/>
      <c r="CP1781"/>
      <c r="CQ1781"/>
      <c r="CR1781"/>
      <c r="CS1781"/>
      <c r="CT1781"/>
      <c r="CU1781"/>
      <c r="CV1781"/>
      <c r="CW1781" s="64"/>
    </row>
    <row r="1782" spans="1:101" s="17" customFormat="1" x14ac:dyDescent="0.25">
      <c r="A1782" s="64"/>
      <c r="C1782" s="64"/>
      <c r="D1782" s="64"/>
      <c r="E1782" s="64"/>
      <c r="F1782" s="66"/>
      <c r="W1782" s="20"/>
      <c r="X1782" s="64"/>
      <c r="Y1782" s="64"/>
      <c r="Z1782" s="20"/>
      <c r="AA1782" s="20"/>
      <c r="AB1782" s="20"/>
      <c r="AC1782" s="64"/>
      <c r="AD1782" s="64"/>
      <c r="AE1782" s="64"/>
      <c r="AF1782" s="20"/>
      <c r="AG1782" s="64" t="s">
        <v>6692</v>
      </c>
      <c r="AI1782" s="64"/>
      <c r="AK1782" s="64"/>
      <c r="AL1782" s="64"/>
      <c r="AM1782" s="64"/>
      <c r="AN1782" s="64"/>
      <c r="AO1782" s="64"/>
      <c r="AP1782" s="64"/>
      <c r="AQ1782" s="64"/>
      <c r="AR1782" s="64"/>
      <c r="AS1782" s="64"/>
      <c r="AT1782" s="64"/>
      <c r="AU1782" s="68"/>
      <c r="BC1782" s="64"/>
      <c r="BD1782" s="64"/>
      <c r="BE1782" s="65"/>
      <c r="BF1782" s="65"/>
      <c r="BG1782" s="65"/>
      <c r="BH1782" s="65"/>
      <c r="BI1782" s="20"/>
      <c r="BJ1782" s="20"/>
      <c r="BK1782" s="20"/>
      <c r="BL1782" s="20"/>
      <c r="BM1782" s="64"/>
      <c r="BN1782" s="65"/>
      <c r="BO1782" s="64"/>
      <c r="BP1782" s="65"/>
      <c r="BQ1782" s="64"/>
      <c r="BR1782" s="65"/>
      <c r="BS1782" s="64"/>
      <c r="BT1782" s="67"/>
      <c r="BU1782" s="64"/>
      <c r="BV1782" s="64"/>
      <c r="BW1782" s="64"/>
      <c r="BX1782" s="64"/>
      <c r="BY1782" s="64"/>
      <c r="BZ1782" s="64"/>
      <c r="CA1782" s="64"/>
      <c r="CB1782" s="64"/>
      <c r="CC1782" s="64"/>
      <c r="CD1782" s="64"/>
      <c r="CE1782" s="64"/>
      <c r="CF1782" s="64"/>
      <c r="CG1782" s="64" t="s">
        <v>5654</v>
      </c>
      <c r="CH1782" s="64"/>
      <c r="CI1782" s="64"/>
      <c r="CJ1782" s="64"/>
      <c r="CK1782"/>
      <c r="CP1782"/>
      <c r="CQ1782"/>
      <c r="CR1782"/>
      <c r="CS1782"/>
      <c r="CT1782"/>
      <c r="CU1782"/>
      <c r="CV1782"/>
      <c r="CW1782" s="64"/>
    </row>
    <row r="1783" spans="1:101" s="17" customFormat="1" x14ac:dyDescent="0.25">
      <c r="A1783" s="64"/>
      <c r="C1783" s="64"/>
      <c r="D1783" s="64"/>
      <c r="E1783" s="64"/>
      <c r="F1783" s="66"/>
      <c r="W1783" s="20"/>
      <c r="X1783" s="64"/>
      <c r="Y1783" s="64"/>
      <c r="Z1783" s="20"/>
      <c r="AA1783" s="20"/>
      <c r="AB1783" s="20"/>
      <c r="AC1783" s="64"/>
      <c r="AD1783" s="64"/>
      <c r="AE1783" s="64"/>
      <c r="AF1783" s="20"/>
      <c r="AG1783" s="64" t="s">
        <v>6695</v>
      </c>
      <c r="AI1783" s="64"/>
      <c r="AK1783" s="64"/>
      <c r="AL1783" s="64"/>
      <c r="AM1783" s="64"/>
      <c r="AN1783" s="64"/>
      <c r="AO1783" s="64"/>
      <c r="AP1783" s="64"/>
      <c r="AQ1783" s="64"/>
      <c r="AR1783" s="64"/>
      <c r="AS1783" s="64"/>
      <c r="AT1783" s="64"/>
      <c r="AU1783" s="68"/>
      <c r="BC1783" s="64"/>
      <c r="BD1783" s="64"/>
      <c r="BE1783" s="65"/>
      <c r="BF1783" s="65"/>
      <c r="BG1783" s="65"/>
      <c r="BH1783" s="65"/>
      <c r="BI1783" s="20"/>
      <c r="BJ1783" s="20"/>
      <c r="BK1783" s="20"/>
      <c r="BL1783" s="20"/>
      <c r="BM1783" s="64"/>
      <c r="BN1783" s="65"/>
      <c r="BO1783" s="64"/>
      <c r="BP1783" s="65"/>
      <c r="BQ1783" s="64"/>
      <c r="BR1783" s="65"/>
      <c r="BS1783" s="64"/>
      <c r="BT1783" s="67"/>
      <c r="BU1783" s="64"/>
      <c r="BV1783" s="64"/>
      <c r="BW1783" s="64"/>
      <c r="BX1783" s="64"/>
      <c r="BY1783" s="64"/>
      <c r="BZ1783" s="64"/>
      <c r="CA1783" s="64"/>
      <c r="CB1783" s="64"/>
      <c r="CC1783" s="64"/>
      <c r="CD1783" s="64"/>
      <c r="CE1783" s="64"/>
      <c r="CF1783" s="64"/>
      <c r="CG1783" s="64" t="s">
        <v>5654</v>
      </c>
      <c r="CH1783" s="64"/>
      <c r="CI1783" s="64"/>
      <c r="CJ1783" s="64"/>
      <c r="CK1783"/>
      <c r="CP1783"/>
      <c r="CQ1783"/>
      <c r="CR1783"/>
      <c r="CS1783"/>
      <c r="CT1783"/>
      <c r="CU1783"/>
      <c r="CV1783"/>
      <c r="CW1783" s="64"/>
    </row>
    <row r="1784" spans="1:101" s="17" customFormat="1" x14ac:dyDescent="0.25">
      <c r="A1784" s="64"/>
      <c r="C1784" s="64"/>
      <c r="D1784" s="64"/>
      <c r="E1784" s="64"/>
      <c r="F1784" s="66"/>
      <c r="W1784" s="20"/>
      <c r="X1784" s="64"/>
      <c r="Y1784" s="64"/>
      <c r="Z1784" s="20"/>
      <c r="AA1784" s="20"/>
      <c r="AB1784" s="20"/>
      <c r="AC1784" s="64"/>
      <c r="AD1784" s="64"/>
      <c r="AE1784" s="64"/>
      <c r="AF1784" s="20"/>
      <c r="AG1784" s="64" t="s">
        <v>6698</v>
      </c>
      <c r="AI1784" s="64"/>
      <c r="AK1784" s="64"/>
      <c r="AL1784" s="64"/>
      <c r="AM1784" s="64"/>
      <c r="AN1784" s="64"/>
      <c r="AO1784" s="64"/>
      <c r="AP1784" s="64"/>
      <c r="AQ1784" s="64"/>
      <c r="AR1784" s="64"/>
      <c r="AS1784" s="64"/>
      <c r="AT1784" s="64"/>
      <c r="AU1784" s="68"/>
      <c r="BC1784" s="64"/>
      <c r="BD1784" s="64"/>
      <c r="BE1784" s="65"/>
      <c r="BF1784" s="65"/>
      <c r="BG1784" s="65"/>
      <c r="BH1784" s="65"/>
      <c r="BI1784" s="20"/>
      <c r="BJ1784" s="20"/>
      <c r="BK1784" s="20"/>
      <c r="BL1784" s="20"/>
      <c r="BM1784" s="64"/>
      <c r="BN1784" s="65"/>
      <c r="BO1784" s="64"/>
      <c r="BP1784" s="65"/>
      <c r="BQ1784" s="64"/>
      <c r="BR1784" s="65"/>
      <c r="BS1784" s="64"/>
      <c r="BT1784" s="67"/>
      <c r="BU1784" s="64"/>
      <c r="BV1784" s="64"/>
      <c r="BW1784" s="64"/>
      <c r="BX1784" s="64"/>
      <c r="BY1784" s="64"/>
      <c r="BZ1784" s="64"/>
      <c r="CA1784" s="64"/>
      <c r="CB1784" s="64"/>
      <c r="CC1784" s="64"/>
      <c r="CD1784" s="64"/>
      <c r="CE1784" s="64"/>
      <c r="CF1784" s="64"/>
      <c r="CG1784" s="64" t="s">
        <v>5654</v>
      </c>
      <c r="CH1784" s="64"/>
      <c r="CI1784" s="64"/>
      <c r="CJ1784" s="64"/>
      <c r="CK1784"/>
      <c r="CP1784"/>
      <c r="CQ1784"/>
      <c r="CR1784"/>
      <c r="CS1784"/>
      <c r="CT1784"/>
      <c r="CU1784"/>
      <c r="CV1784"/>
      <c r="CW1784" s="64"/>
    </row>
    <row r="1785" spans="1:101" s="17" customFormat="1" x14ac:dyDescent="0.25">
      <c r="A1785" s="64"/>
      <c r="C1785" s="64"/>
      <c r="D1785" s="64"/>
      <c r="E1785" s="64"/>
      <c r="F1785" s="66"/>
      <c r="W1785" s="20"/>
      <c r="X1785" s="64"/>
      <c r="Y1785" s="64"/>
      <c r="Z1785" s="20"/>
      <c r="AA1785" s="20"/>
      <c r="AB1785" s="20"/>
      <c r="AC1785" s="64"/>
      <c r="AD1785" s="64"/>
      <c r="AE1785" s="64"/>
      <c r="AF1785" s="20"/>
      <c r="AG1785" s="64" t="s">
        <v>6701</v>
      </c>
      <c r="AI1785" s="64"/>
      <c r="AK1785" s="64"/>
      <c r="AL1785" s="64"/>
      <c r="AM1785" s="64"/>
      <c r="AN1785" s="64"/>
      <c r="AO1785" s="64"/>
      <c r="AP1785" s="64"/>
      <c r="AQ1785" s="64"/>
      <c r="AR1785" s="64"/>
      <c r="AS1785" s="64"/>
      <c r="AT1785" s="64"/>
      <c r="AU1785" s="68"/>
      <c r="BC1785" s="64"/>
      <c r="BD1785" s="64"/>
      <c r="BE1785" s="65"/>
      <c r="BF1785" s="65"/>
      <c r="BG1785" s="65"/>
      <c r="BH1785" s="65"/>
      <c r="BI1785" s="20"/>
      <c r="BJ1785" s="20"/>
      <c r="BK1785" s="20"/>
      <c r="BL1785" s="20"/>
      <c r="BM1785" s="64"/>
      <c r="BN1785" s="65"/>
      <c r="BO1785" s="64"/>
      <c r="BP1785" s="65"/>
      <c r="BQ1785" s="64"/>
      <c r="BR1785" s="65"/>
      <c r="BS1785" s="64"/>
      <c r="BT1785" s="67"/>
      <c r="BU1785" s="64"/>
      <c r="BV1785" s="64"/>
      <c r="BW1785" s="64"/>
      <c r="BX1785" s="64"/>
      <c r="BY1785" s="64"/>
      <c r="BZ1785" s="64"/>
      <c r="CA1785" s="64"/>
      <c r="CB1785" s="64"/>
      <c r="CC1785" s="64"/>
      <c r="CD1785" s="64"/>
      <c r="CE1785" s="64"/>
      <c r="CF1785" s="64"/>
      <c r="CG1785" s="64" t="s">
        <v>5654</v>
      </c>
      <c r="CH1785" s="64"/>
      <c r="CI1785" s="64"/>
      <c r="CJ1785" s="64"/>
      <c r="CK1785"/>
      <c r="CP1785"/>
      <c r="CQ1785"/>
      <c r="CR1785"/>
      <c r="CS1785"/>
      <c r="CT1785"/>
      <c r="CU1785"/>
      <c r="CV1785"/>
      <c r="CW1785" s="64"/>
    </row>
    <row r="1786" spans="1:101" s="17" customFormat="1" x14ac:dyDescent="0.25">
      <c r="A1786" s="64"/>
      <c r="C1786" s="64"/>
      <c r="D1786" s="64"/>
      <c r="E1786" s="64"/>
      <c r="F1786" s="66"/>
      <c r="W1786" s="20"/>
      <c r="X1786" s="64"/>
      <c r="Y1786" s="64"/>
      <c r="Z1786" s="20"/>
      <c r="AA1786" s="20"/>
      <c r="AB1786" s="20"/>
      <c r="AC1786" s="64"/>
      <c r="AD1786" s="64"/>
      <c r="AE1786" s="64"/>
      <c r="AF1786" s="20"/>
      <c r="AG1786" s="64" t="s">
        <v>6704</v>
      </c>
      <c r="AI1786" s="64"/>
      <c r="AK1786" s="64"/>
      <c r="AL1786" s="64"/>
      <c r="AM1786" s="64"/>
      <c r="AN1786" s="64"/>
      <c r="AO1786" s="64"/>
      <c r="AP1786" s="64"/>
      <c r="AQ1786" s="64"/>
      <c r="AR1786" s="64"/>
      <c r="AS1786" s="64"/>
      <c r="AT1786" s="64"/>
      <c r="AU1786" s="68"/>
      <c r="BC1786" s="64"/>
      <c r="BD1786" s="64"/>
      <c r="BE1786" s="65"/>
      <c r="BF1786" s="65"/>
      <c r="BG1786" s="65"/>
      <c r="BH1786" s="65"/>
      <c r="BI1786" s="20"/>
      <c r="BJ1786" s="20"/>
      <c r="BK1786" s="20"/>
      <c r="BL1786" s="20"/>
      <c r="BM1786" s="64"/>
      <c r="BN1786" s="65"/>
      <c r="BO1786" s="64"/>
      <c r="BP1786" s="65"/>
      <c r="BQ1786" s="64"/>
      <c r="BR1786" s="65"/>
      <c r="BS1786" s="64"/>
      <c r="BT1786" s="67"/>
      <c r="BU1786" s="64"/>
      <c r="BV1786" s="64"/>
      <c r="BW1786" s="64"/>
      <c r="BX1786" s="64"/>
      <c r="BY1786" s="64"/>
      <c r="BZ1786" s="64"/>
      <c r="CA1786" s="64"/>
      <c r="CB1786" s="64"/>
      <c r="CC1786" s="64"/>
      <c r="CD1786" s="64"/>
      <c r="CE1786" s="64"/>
      <c r="CF1786" s="64"/>
      <c r="CG1786" s="64" t="s">
        <v>5654</v>
      </c>
      <c r="CH1786" s="64"/>
      <c r="CI1786" s="64"/>
      <c r="CJ1786" s="64"/>
      <c r="CK1786"/>
      <c r="CP1786"/>
      <c r="CQ1786"/>
      <c r="CR1786"/>
      <c r="CS1786"/>
      <c r="CT1786"/>
      <c r="CU1786"/>
      <c r="CV1786"/>
      <c r="CW1786" s="64"/>
    </row>
    <row r="1787" spans="1:101" s="17" customFormat="1" x14ac:dyDescent="0.25">
      <c r="A1787" s="64"/>
      <c r="C1787" s="64"/>
      <c r="D1787" s="64"/>
      <c r="E1787" s="64"/>
      <c r="F1787" s="66"/>
      <c r="W1787" s="20"/>
      <c r="X1787" s="64"/>
      <c r="Y1787" s="64"/>
      <c r="Z1787" s="20"/>
      <c r="AA1787" s="20"/>
      <c r="AB1787" s="20"/>
      <c r="AC1787" s="64"/>
      <c r="AD1787" s="64"/>
      <c r="AE1787" s="64"/>
      <c r="AF1787" s="20"/>
      <c r="AG1787" s="64" t="s">
        <v>6707</v>
      </c>
      <c r="AI1787" s="64"/>
      <c r="AK1787" s="64"/>
      <c r="AL1787" s="64"/>
      <c r="AM1787" s="64"/>
      <c r="AN1787" s="64"/>
      <c r="AO1787" s="64"/>
      <c r="AP1787" s="64"/>
      <c r="AQ1787" s="64"/>
      <c r="AR1787" s="64"/>
      <c r="AS1787" s="64"/>
      <c r="AT1787" s="64"/>
      <c r="AU1787" s="68"/>
      <c r="BC1787" s="64"/>
      <c r="BD1787" s="64"/>
      <c r="BE1787" s="65"/>
      <c r="BF1787" s="65"/>
      <c r="BG1787" s="65"/>
      <c r="BH1787" s="65"/>
      <c r="BI1787" s="20"/>
      <c r="BJ1787" s="20"/>
      <c r="BK1787" s="20"/>
      <c r="BL1787" s="20"/>
      <c r="BM1787" s="64"/>
      <c r="BN1787" s="65"/>
      <c r="BO1787" s="64"/>
      <c r="BP1787" s="65"/>
      <c r="BQ1787" s="64"/>
      <c r="BR1787" s="65"/>
      <c r="BS1787" s="64"/>
      <c r="BT1787" s="67"/>
      <c r="BU1787" s="64"/>
      <c r="BV1787" s="64"/>
      <c r="BW1787" s="64"/>
      <c r="BX1787" s="64"/>
      <c r="BY1787" s="64"/>
      <c r="BZ1787" s="64"/>
      <c r="CA1787" s="64"/>
      <c r="CB1787" s="64"/>
      <c r="CC1787" s="64"/>
      <c r="CD1787" s="64"/>
      <c r="CE1787" s="64"/>
      <c r="CF1787" s="64"/>
      <c r="CG1787" s="64" t="s">
        <v>5654</v>
      </c>
      <c r="CH1787" s="64"/>
      <c r="CI1787" s="64"/>
      <c r="CJ1787" s="64"/>
      <c r="CK1787"/>
      <c r="CP1787"/>
      <c r="CQ1787"/>
      <c r="CR1787"/>
      <c r="CS1787"/>
      <c r="CT1787"/>
      <c r="CU1787"/>
      <c r="CV1787"/>
      <c r="CW1787" s="64"/>
    </row>
    <row r="1788" spans="1:101" s="17" customFormat="1" x14ac:dyDescent="0.25">
      <c r="A1788" s="64"/>
      <c r="C1788" s="64"/>
      <c r="D1788" s="64"/>
      <c r="E1788" s="64"/>
      <c r="F1788" s="66"/>
      <c r="W1788" s="20"/>
      <c r="X1788" s="64"/>
      <c r="Y1788" s="64"/>
      <c r="Z1788" s="20"/>
      <c r="AA1788" s="20"/>
      <c r="AB1788" s="20"/>
      <c r="AC1788" s="64"/>
      <c r="AD1788" s="64"/>
      <c r="AE1788" s="64"/>
      <c r="AF1788" s="20"/>
      <c r="AG1788" s="64" t="s">
        <v>6710</v>
      </c>
      <c r="AI1788" s="64"/>
      <c r="AK1788" s="64"/>
      <c r="AL1788" s="64"/>
      <c r="AM1788" s="64"/>
      <c r="AN1788" s="64"/>
      <c r="AO1788" s="64"/>
      <c r="AP1788" s="64"/>
      <c r="AQ1788" s="64"/>
      <c r="AR1788" s="64"/>
      <c r="AS1788" s="64"/>
      <c r="AT1788" s="64"/>
      <c r="AU1788" s="68"/>
      <c r="BC1788" s="64"/>
      <c r="BD1788" s="64"/>
      <c r="BE1788" s="65"/>
      <c r="BF1788" s="65"/>
      <c r="BG1788" s="65"/>
      <c r="BH1788" s="65"/>
      <c r="BI1788" s="20"/>
      <c r="BJ1788" s="20"/>
      <c r="BK1788" s="20"/>
      <c r="BL1788" s="20"/>
      <c r="BM1788" s="64"/>
      <c r="BN1788" s="65"/>
      <c r="BO1788" s="64"/>
      <c r="BP1788" s="65"/>
      <c r="BQ1788" s="64"/>
      <c r="BR1788" s="65"/>
      <c r="BS1788" s="64"/>
      <c r="BT1788" s="67"/>
      <c r="BU1788" s="64"/>
      <c r="BV1788" s="64"/>
      <c r="BW1788" s="64"/>
      <c r="BX1788" s="64"/>
      <c r="BY1788" s="64"/>
      <c r="BZ1788" s="64"/>
      <c r="CA1788" s="64"/>
      <c r="CB1788" s="64"/>
      <c r="CC1788" s="64"/>
      <c r="CD1788" s="64"/>
      <c r="CE1788" s="64"/>
      <c r="CF1788" s="64"/>
      <c r="CG1788" s="64" t="s">
        <v>5654</v>
      </c>
      <c r="CH1788" s="64"/>
      <c r="CI1788" s="64"/>
      <c r="CJ1788" s="64"/>
      <c r="CK1788"/>
      <c r="CP1788"/>
      <c r="CQ1788"/>
      <c r="CR1788"/>
      <c r="CS1788"/>
      <c r="CT1788"/>
      <c r="CU1788"/>
      <c r="CV1788"/>
      <c r="CW1788" s="64"/>
    </row>
    <row r="1789" spans="1:101" s="17" customFormat="1" x14ac:dyDescent="0.25">
      <c r="A1789" s="64"/>
      <c r="C1789" s="64"/>
      <c r="D1789" s="64"/>
      <c r="E1789" s="64"/>
      <c r="F1789" s="66"/>
      <c r="W1789" s="20"/>
      <c r="X1789" s="64"/>
      <c r="Y1789" s="64"/>
      <c r="Z1789" s="20"/>
      <c r="AA1789" s="20"/>
      <c r="AB1789" s="20"/>
      <c r="AC1789" s="64"/>
      <c r="AD1789" s="64"/>
      <c r="AE1789" s="64"/>
      <c r="AF1789" s="20"/>
      <c r="AG1789" s="64" t="s">
        <v>6713</v>
      </c>
      <c r="AI1789" s="64"/>
      <c r="AK1789" s="64"/>
      <c r="AL1789" s="64"/>
      <c r="AM1789" s="64"/>
      <c r="AN1789" s="64"/>
      <c r="AO1789" s="64"/>
      <c r="AP1789" s="64"/>
      <c r="AQ1789" s="64"/>
      <c r="AR1789" s="64"/>
      <c r="AS1789" s="64"/>
      <c r="AT1789" s="64"/>
      <c r="AU1789" s="68"/>
      <c r="BC1789" s="64"/>
      <c r="BD1789" s="64"/>
      <c r="BE1789" s="65"/>
      <c r="BF1789" s="65"/>
      <c r="BG1789" s="65"/>
      <c r="BH1789" s="65"/>
      <c r="BI1789" s="20"/>
      <c r="BJ1789" s="20"/>
      <c r="BK1789" s="20"/>
      <c r="BL1789" s="20"/>
      <c r="BM1789" s="64"/>
      <c r="BN1789" s="65"/>
      <c r="BO1789" s="64"/>
      <c r="BP1789" s="65"/>
      <c r="BQ1789" s="64"/>
      <c r="BR1789" s="65"/>
      <c r="BS1789" s="64"/>
      <c r="BT1789" s="67"/>
      <c r="BU1789" s="64"/>
      <c r="BV1789" s="64"/>
      <c r="BW1789" s="64"/>
      <c r="BX1789" s="64"/>
      <c r="BY1789" s="64"/>
      <c r="BZ1789" s="64"/>
      <c r="CA1789" s="64"/>
      <c r="CB1789" s="64"/>
      <c r="CC1789" s="64"/>
      <c r="CD1789" s="64"/>
      <c r="CE1789" s="64"/>
      <c r="CF1789" s="64"/>
      <c r="CG1789" s="64" t="s">
        <v>5654</v>
      </c>
      <c r="CH1789" s="64"/>
      <c r="CI1789" s="64"/>
      <c r="CJ1789" s="64"/>
      <c r="CK1789"/>
      <c r="CP1789"/>
      <c r="CQ1789"/>
      <c r="CR1789"/>
      <c r="CS1789"/>
      <c r="CT1789"/>
      <c r="CU1789"/>
      <c r="CV1789"/>
      <c r="CW1789" s="64"/>
    </row>
    <row r="1790" spans="1:101" s="17" customFormat="1" x14ac:dyDescent="0.25">
      <c r="A1790" s="64"/>
      <c r="C1790" s="64"/>
      <c r="D1790" s="64"/>
      <c r="E1790" s="64"/>
      <c r="F1790" s="66"/>
      <c r="W1790" s="20"/>
      <c r="X1790" s="64"/>
      <c r="Y1790" s="64"/>
      <c r="Z1790" s="20"/>
      <c r="AA1790" s="20"/>
      <c r="AB1790" s="20"/>
      <c r="AC1790" s="64"/>
      <c r="AD1790" s="64"/>
      <c r="AE1790" s="64"/>
      <c r="AF1790" s="20"/>
      <c r="AG1790" s="64" t="s">
        <v>6716</v>
      </c>
      <c r="AI1790" s="64"/>
      <c r="AK1790" s="64"/>
      <c r="AL1790" s="64"/>
      <c r="AM1790" s="64"/>
      <c r="AN1790" s="64"/>
      <c r="AO1790" s="64"/>
      <c r="AP1790" s="64"/>
      <c r="AQ1790" s="64"/>
      <c r="AR1790" s="64"/>
      <c r="AS1790" s="64"/>
      <c r="AT1790" s="64"/>
      <c r="AU1790" s="68"/>
      <c r="BC1790" s="64"/>
      <c r="BD1790" s="64"/>
      <c r="BE1790" s="65"/>
      <c r="BF1790" s="65"/>
      <c r="BG1790" s="65"/>
      <c r="BH1790" s="65"/>
      <c r="BI1790" s="20"/>
      <c r="BJ1790" s="20"/>
      <c r="BK1790" s="20"/>
      <c r="BL1790" s="20"/>
      <c r="BM1790" s="64"/>
      <c r="BN1790" s="65"/>
      <c r="BO1790" s="64"/>
      <c r="BP1790" s="65"/>
      <c r="BQ1790" s="64"/>
      <c r="BR1790" s="65"/>
      <c r="BS1790" s="64"/>
      <c r="BT1790" s="67"/>
      <c r="BU1790" s="64"/>
      <c r="BV1790" s="64"/>
      <c r="BW1790" s="64"/>
      <c r="BX1790" s="64"/>
      <c r="BY1790" s="64"/>
      <c r="BZ1790" s="64"/>
      <c r="CA1790" s="64"/>
      <c r="CB1790" s="64"/>
      <c r="CC1790" s="64"/>
      <c r="CD1790" s="64"/>
      <c r="CE1790" s="64"/>
      <c r="CF1790" s="64"/>
      <c r="CG1790" s="64" t="s">
        <v>5654</v>
      </c>
      <c r="CH1790" s="64"/>
      <c r="CI1790" s="64"/>
      <c r="CJ1790" s="64"/>
      <c r="CK1790"/>
      <c r="CP1790"/>
      <c r="CQ1790"/>
      <c r="CR1790"/>
      <c r="CS1790"/>
      <c r="CT1790"/>
      <c r="CU1790"/>
      <c r="CV1790"/>
      <c r="CW1790" s="64"/>
    </row>
    <row r="1791" spans="1:101" s="17" customFormat="1" x14ac:dyDescent="0.25">
      <c r="A1791" s="64"/>
      <c r="C1791" s="64"/>
      <c r="D1791" s="64"/>
      <c r="E1791" s="64"/>
      <c r="F1791" s="66"/>
      <c r="W1791" s="20"/>
      <c r="X1791" s="64"/>
      <c r="Y1791" s="64"/>
      <c r="Z1791" s="20"/>
      <c r="AA1791" s="20"/>
      <c r="AB1791" s="20"/>
      <c r="AC1791" s="64"/>
      <c r="AD1791" s="64"/>
      <c r="AE1791" s="64"/>
      <c r="AF1791" s="20"/>
      <c r="AG1791" s="64" t="s">
        <v>6719</v>
      </c>
      <c r="AI1791" s="64"/>
      <c r="AK1791" s="64"/>
      <c r="AL1791" s="64"/>
      <c r="AM1791" s="64"/>
      <c r="AN1791" s="64"/>
      <c r="AO1791" s="64"/>
      <c r="AP1791" s="64"/>
      <c r="AQ1791" s="64"/>
      <c r="AR1791" s="64"/>
      <c r="AS1791" s="64"/>
      <c r="AT1791" s="64"/>
      <c r="AU1791" s="68"/>
      <c r="BC1791" s="64"/>
      <c r="BD1791" s="64"/>
      <c r="BE1791" s="65"/>
      <c r="BF1791" s="65"/>
      <c r="BG1791" s="65"/>
      <c r="BH1791" s="65"/>
      <c r="BI1791" s="20"/>
      <c r="BJ1791" s="20"/>
      <c r="BK1791" s="20"/>
      <c r="BL1791" s="20"/>
      <c r="BM1791" s="64"/>
      <c r="BN1791" s="65"/>
      <c r="BO1791" s="64"/>
      <c r="BP1791" s="65"/>
      <c r="BQ1791" s="64"/>
      <c r="BR1791" s="65"/>
      <c r="BS1791" s="64"/>
      <c r="BT1791" s="67"/>
      <c r="BU1791" s="64"/>
      <c r="BV1791" s="64"/>
      <c r="BW1791" s="64"/>
      <c r="BX1791" s="64"/>
      <c r="BY1791" s="64"/>
      <c r="BZ1791" s="64"/>
      <c r="CA1791" s="64"/>
      <c r="CB1791" s="64"/>
      <c r="CC1791" s="64"/>
      <c r="CD1791" s="64"/>
      <c r="CE1791" s="64"/>
      <c r="CF1791" s="64"/>
      <c r="CG1791" s="64" t="s">
        <v>5654</v>
      </c>
      <c r="CH1791" s="64"/>
      <c r="CI1791" s="64"/>
      <c r="CJ1791" s="64"/>
      <c r="CK1791"/>
      <c r="CP1791"/>
      <c r="CQ1791"/>
      <c r="CR1791"/>
      <c r="CS1791"/>
      <c r="CT1791"/>
      <c r="CU1791"/>
      <c r="CV1791"/>
      <c r="CW1791" s="64"/>
    </row>
    <row r="1792" spans="1:101" s="17" customFormat="1" x14ac:dyDescent="0.25">
      <c r="A1792" s="64"/>
      <c r="C1792" s="64"/>
      <c r="D1792" s="64"/>
      <c r="E1792" s="64"/>
      <c r="F1792" s="66"/>
      <c r="W1792" s="20"/>
      <c r="X1792" s="64"/>
      <c r="Y1792" s="64"/>
      <c r="Z1792" s="20"/>
      <c r="AA1792" s="20"/>
      <c r="AB1792" s="20"/>
      <c r="AC1792" s="64"/>
      <c r="AD1792" s="64"/>
      <c r="AE1792" s="64"/>
      <c r="AF1792" s="20"/>
      <c r="AG1792" s="64" t="s">
        <v>6722</v>
      </c>
      <c r="AI1792" s="64"/>
      <c r="AK1792" s="64"/>
      <c r="AL1792" s="64"/>
      <c r="AM1792" s="64"/>
      <c r="AN1792" s="64"/>
      <c r="AO1792" s="64"/>
      <c r="AP1792" s="64"/>
      <c r="AQ1792" s="64"/>
      <c r="AR1792" s="64"/>
      <c r="AS1792" s="64"/>
      <c r="AT1792" s="64"/>
      <c r="AU1792" s="68"/>
      <c r="BC1792" s="64"/>
      <c r="BD1792" s="64"/>
      <c r="BE1792" s="65"/>
      <c r="BF1792" s="65"/>
      <c r="BG1792" s="65"/>
      <c r="BH1792" s="65"/>
      <c r="BI1792" s="20"/>
      <c r="BJ1792" s="20"/>
      <c r="BK1792" s="20"/>
      <c r="BL1792" s="20"/>
      <c r="BM1792" s="64"/>
      <c r="BN1792" s="65"/>
      <c r="BO1792" s="64"/>
      <c r="BP1792" s="65"/>
      <c r="BQ1792" s="64"/>
      <c r="BR1792" s="65"/>
      <c r="BS1792" s="64"/>
      <c r="BT1792" s="67"/>
      <c r="BU1792" s="64"/>
      <c r="BV1792" s="64"/>
      <c r="BW1792" s="64"/>
      <c r="BX1792" s="64"/>
      <c r="BY1792" s="64"/>
      <c r="BZ1792" s="64"/>
      <c r="CA1792" s="64"/>
      <c r="CB1792" s="64"/>
      <c r="CC1792" s="64"/>
      <c r="CD1792" s="64"/>
      <c r="CE1792" s="64"/>
      <c r="CF1792" s="64"/>
      <c r="CG1792" s="64" t="s">
        <v>5654</v>
      </c>
      <c r="CH1792" s="64"/>
      <c r="CI1792" s="64"/>
      <c r="CJ1792" s="64"/>
      <c r="CK1792"/>
      <c r="CP1792"/>
      <c r="CQ1792"/>
      <c r="CR1792"/>
      <c r="CS1792"/>
      <c r="CT1792"/>
      <c r="CU1792"/>
      <c r="CV1792"/>
      <c r="CW1792" s="64"/>
    </row>
    <row r="1793" spans="1:101" s="17" customFormat="1" x14ac:dyDescent="0.25">
      <c r="A1793" s="64"/>
      <c r="C1793" s="64"/>
      <c r="D1793" s="64"/>
      <c r="E1793" s="64"/>
      <c r="F1793" s="66"/>
      <c r="W1793" s="20"/>
      <c r="X1793" s="64"/>
      <c r="Y1793" s="64"/>
      <c r="Z1793" s="20"/>
      <c r="AA1793" s="20"/>
      <c r="AB1793" s="20"/>
      <c r="AC1793" s="64"/>
      <c r="AD1793" s="64"/>
      <c r="AE1793" s="64"/>
      <c r="AF1793" s="20"/>
      <c r="AG1793" s="64" t="s">
        <v>6726</v>
      </c>
      <c r="AI1793" s="64"/>
      <c r="AK1793" s="64"/>
      <c r="AL1793" s="64"/>
      <c r="AM1793" s="64"/>
      <c r="AN1793" s="64"/>
      <c r="AO1793" s="64"/>
      <c r="AP1793" s="64"/>
      <c r="AQ1793" s="64"/>
      <c r="AR1793" s="64"/>
      <c r="AS1793" s="64"/>
      <c r="AT1793" s="64"/>
      <c r="AU1793" s="68"/>
      <c r="BC1793" s="64"/>
      <c r="BD1793" s="64"/>
      <c r="BE1793" s="65"/>
      <c r="BF1793" s="65"/>
      <c r="BG1793" s="65"/>
      <c r="BH1793" s="65"/>
      <c r="BI1793" s="20"/>
      <c r="BJ1793" s="20"/>
      <c r="BK1793" s="20"/>
      <c r="BL1793" s="20"/>
      <c r="BM1793" s="64"/>
      <c r="BN1793" s="65"/>
      <c r="BO1793" s="64"/>
      <c r="BP1793" s="65"/>
      <c r="BQ1793" s="64"/>
      <c r="BR1793" s="65"/>
      <c r="BS1793" s="64"/>
      <c r="BT1793" s="67"/>
      <c r="BU1793" s="64"/>
      <c r="BV1793" s="64"/>
      <c r="BW1793" s="64"/>
      <c r="BX1793" s="64"/>
      <c r="BY1793" s="64"/>
      <c r="BZ1793" s="64"/>
      <c r="CA1793" s="64"/>
      <c r="CB1793" s="64"/>
      <c r="CC1793" s="64"/>
      <c r="CD1793" s="64"/>
      <c r="CE1793" s="64"/>
      <c r="CF1793" s="64"/>
      <c r="CG1793" s="64" t="s">
        <v>5654</v>
      </c>
      <c r="CH1793" s="64"/>
      <c r="CI1793" s="64"/>
      <c r="CJ1793" s="64"/>
      <c r="CK1793"/>
      <c r="CP1793"/>
      <c r="CQ1793"/>
      <c r="CR1793"/>
      <c r="CS1793"/>
      <c r="CT1793"/>
      <c r="CU1793"/>
      <c r="CV1793"/>
      <c r="CW1793" s="64"/>
    </row>
    <row r="1794" spans="1:101" s="17" customFormat="1" x14ac:dyDescent="0.25">
      <c r="A1794" s="64"/>
      <c r="C1794" s="64"/>
      <c r="D1794" s="64"/>
      <c r="E1794" s="64"/>
      <c r="F1794" s="66"/>
      <c r="W1794" s="20"/>
      <c r="X1794" s="64"/>
      <c r="Y1794" s="64"/>
      <c r="Z1794" s="20"/>
      <c r="AA1794" s="20"/>
      <c r="AB1794" s="20"/>
      <c r="AC1794" s="64"/>
      <c r="AD1794" s="64"/>
      <c r="AE1794" s="64"/>
      <c r="AF1794" s="20"/>
      <c r="AG1794" s="64" t="s">
        <v>6729</v>
      </c>
      <c r="AI1794" s="64"/>
      <c r="AK1794" s="64"/>
      <c r="AL1794" s="64"/>
      <c r="AM1794" s="64"/>
      <c r="AN1794" s="64"/>
      <c r="AO1794" s="64"/>
      <c r="AP1794" s="64"/>
      <c r="AQ1794" s="64"/>
      <c r="AR1794" s="64"/>
      <c r="AS1794" s="64"/>
      <c r="AT1794" s="64"/>
      <c r="AU1794" s="68"/>
      <c r="BC1794" s="64"/>
      <c r="BD1794" s="64"/>
      <c r="BE1794" s="65"/>
      <c r="BF1794" s="65"/>
      <c r="BG1794" s="65"/>
      <c r="BH1794" s="65"/>
      <c r="BI1794" s="20"/>
      <c r="BJ1794" s="20"/>
      <c r="BK1794" s="20"/>
      <c r="BL1794" s="20"/>
      <c r="BM1794" s="64"/>
      <c r="BN1794" s="65"/>
      <c r="BO1794" s="64"/>
      <c r="BP1794" s="65"/>
      <c r="BQ1794" s="64"/>
      <c r="BR1794" s="65"/>
      <c r="BS1794" s="64"/>
      <c r="BT1794" s="67"/>
      <c r="BU1794" s="64"/>
      <c r="BV1794" s="64"/>
      <c r="BW1794" s="64"/>
      <c r="BX1794" s="64"/>
      <c r="BY1794" s="64"/>
      <c r="BZ1794" s="64"/>
      <c r="CA1794" s="64"/>
      <c r="CB1794" s="64"/>
      <c r="CC1794" s="64"/>
      <c r="CD1794" s="64"/>
      <c r="CE1794" s="64"/>
      <c r="CF1794" s="64"/>
      <c r="CG1794" s="64" t="s">
        <v>5654</v>
      </c>
      <c r="CH1794" s="64"/>
      <c r="CI1794" s="64"/>
      <c r="CJ1794" s="64"/>
      <c r="CK1794"/>
      <c r="CP1794"/>
      <c r="CQ1794"/>
      <c r="CR1794"/>
      <c r="CS1794"/>
      <c r="CT1794"/>
      <c r="CU1794"/>
      <c r="CV1794"/>
      <c r="CW1794" s="64"/>
    </row>
    <row r="1795" spans="1:101" s="17" customFormat="1" x14ac:dyDescent="0.25">
      <c r="A1795" s="64"/>
      <c r="C1795" s="64"/>
      <c r="D1795" s="64"/>
      <c r="E1795" s="64"/>
      <c r="F1795" s="66"/>
      <c r="W1795" s="20"/>
      <c r="X1795" s="64"/>
      <c r="Y1795" s="64"/>
      <c r="Z1795" s="20"/>
      <c r="AA1795" s="20"/>
      <c r="AB1795" s="20"/>
      <c r="AC1795" s="64"/>
      <c r="AD1795" s="64"/>
      <c r="AE1795" s="64"/>
      <c r="AF1795" s="20"/>
      <c r="AG1795" s="64" t="s">
        <v>6732</v>
      </c>
      <c r="AI1795" s="64"/>
      <c r="AK1795" s="64"/>
      <c r="AL1795" s="64"/>
      <c r="AM1795" s="64"/>
      <c r="AN1795" s="64"/>
      <c r="AO1795" s="64"/>
      <c r="AP1795" s="64"/>
      <c r="AQ1795" s="64"/>
      <c r="AR1795" s="64"/>
      <c r="AS1795" s="64"/>
      <c r="AT1795" s="64"/>
      <c r="AU1795" s="68"/>
      <c r="BC1795" s="64"/>
      <c r="BD1795" s="64"/>
      <c r="BE1795" s="65"/>
      <c r="BF1795" s="65"/>
      <c r="BG1795" s="65"/>
      <c r="BH1795" s="65"/>
      <c r="BI1795" s="20"/>
      <c r="BJ1795" s="20"/>
      <c r="BK1795" s="20"/>
      <c r="BL1795" s="20"/>
      <c r="BM1795" s="64"/>
      <c r="BN1795" s="65"/>
      <c r="BO1795" s="64"/>
      <c r="BP1795" s="65"/>
      <c r="BQ1795" s="64"/>
      <c r="BR1795" s="65"/>
      <c r="BS1795" s="64"/>
      <c r="BT1795" s="67"/>
      <c r="BU1795" s="64"/>
      <c r="BV1795" s="64"/>
      <c r="BW1795" s="64"/>
      <c r="BX1795" s="64"/>
      <c r="BY1795" s="64"/>
      <c r="BZ1795" s="64"/>
      <c r="CA1795" s="64"/>
      <c r="CB1795" s="64"/>
      <c r="CC1795" s="64"/>
      <c r="CD1795" s="64"/>
      <c r="CE1795" s="64"/>
      <c r="CF1795" s="64"/>
      <c r="CG1795" s="64" t="s">
        <v>5654</v>
      </c>
      <c r="CH1795" s="64"/>
      <c r="CI1795" s="64"/>
      <c r="CJ1795" s="64"/>
      <c r="CK1795"/>
      <c r="CP1795"/>
      <c r="CQ1795"/>
      <c r="CR1795"/>
      <c r="CS1795"/>
      <c r="CT1795"/>
      <c r="CU1795"/>
      <c r="CV1795"/>
      <c r="CW1795" s="64"/>
    </row>
    <row r="1796" spans="1:101" s="17" customFormat="1" x14ac:dyDescent="0.25">
      <c r="A1796" s="64"/>
      <c r="C1796" s="64"/>
      <c r="D1796" s="64"/>
      <c r="E1796" s="64"/>
      <c r="F1796" s="66"/>
      <c r="W1796" s="20"/>
      <c r="X1796" s="64"/>
      <c r="Y1796" s="64"/>
      <c r="Z1796" s="20"/>
      <c r="AA1796" s="20"/>
      <c r="AB1796" s="20"/>
      <c r="AC1796" s="64"/>
      <c r="AD1796" s="64"/>
      <c r="AE1796" s="64"/>
      <c r="AF1796" s="20"/>
      <c r="AG1796" s="64" t="s">
        <v>6735</v>
      </c>
      <c r="AI1796" s="64"/>
      <c r="AK1796" s="64"/>
      <c r="AL1796" s="64"/>
      <c r="AM1796" s="64"/>
      <c r="AN1796" s="64"/>
      <c r="AO1796" s="64"/>
      <c r="AP1796" s="64"/>
      <c r="AQ1796" s="64"/>
      <c r="AR1796" s="64"/>
      <c r="AS1796" s="64"/>
      <c r="AT1796" s="64"/>
      <c r="AU1796" s="68"/>
      <c r="BC1796" s="64"/>
      <c r="BD1796" s="64"/>
      <c r="BE1796" s="65"/>
      <c r="BF1796" s="65"/>
      <c r="BG1796" s="65"/>
      <c r="BH1796" s="65"/>
      <c r="BI1796" s="20"/>
      <c r="BJ1796" s="20"/>
      <c r="BK1796" s="20"/>
      <c r="BL1796" s="20"/>
      <c r="BM1796" s="64"/>
      <c r="BN1796" s="65"/>
      <c r="BO1796" s="64"/>
      <c r="BP1796" s="65"/>
      <c r="BQ1796" s="64"/>
      <c r="BR1796" s="65"/>
      <c r="BS1796" s="64"/>
      <c r="BT1796" s="67"/>
      <c r="BU1796" s="64"/>
      <c r="BV1796" s="64"/>
      <c r="BW1796" s="64"/>
      <c r="BX1796" s="64"/>
      <c r="BY1796" s="64"/>
      <c r="BZ1796" s="64"/>
      <c r="CA1796" s="64"/>
      <c r="CB1796" s="64"/>
      <c r="CC1796" s="64"/>
      <c r="CD1796" s="64"/>
      <c r="CE1796" s="64"/>
      <c r="CF1796" s="64"/>
      <c r="CG1796" s="64" t="s">
        <v>5654</v>
      </c>
      <c r="CH1796" s="64"/>
      <c r="CI1796" s="64"/>
      <c r="CJ1796" s="64"/>
      <c r="CK1796"/>
      <c r="CP1796"/>
      <c r="CQ1796"/>
      <c r="CR1796"/>
      <c r="CS1796"/>
      <c r="CT1796"/>
      <c r="CU1796"/>
      <c r="CV1796"/>
      <c r="CW1796" s="64"/>
    </row>
    <row r="1797" spans="1:101" s="17" customFormat="1" x14ac:dyDescent="0.25">
      <c r="A1797" s="64"/>
      <c r="C1797" s="64"/>
      <c r="D1797" s="64"/>
      <c r="E1797" s="64"/>
      <c r="F1797" s="66"/>
      <c r="W1797" s="20"/>
      <c r="X1797" s="64"/>
      <c r="Y1797" s="64"/>
      <c r="Z1797" s="20"/>
      <c r="AA1797" s="20"/>
      <c r="AB1797" s="20"/>
      <c r="AC1797" s="64"/>
      <c r="AD1797" s="64"/>
      <c r="AE1797" s="64"/>
      <c r="AF1797" s="20"/>
      <c r="AG1797" s="64" t="s">
        <v>6738</v>
      </c>
      <c r="AI1797" s="64"/>
      <c r="AK1797" s="64"/>
      <c r="AL1797" s="64"/>
      <c r="AM1797" s="64"/>
      <c r="AN1797" s="64"/>
      <c r="AO1797" s="64"/>
      <c r="AP1797" s="64"/>
      <c r="AQ1797" s="64"/>
      <c r="AR1797" s="64"/>
      <c r="AS1797" s="64"/>
      <c r="AT1797" s="64"/>
      <c r="AU1797" s="68"/>
      <c r="BC1797" s="64"/>
      <c r="BD1797" s="64"/>
      <c r="BE1797" s="65"/>
      <c r="BF1797" s="65"/>
      <c r="BG1797" s="65"/>
      <c r="BH1797" s="65"/>
      <c r="BI1797" s="20"/>
      <c r="BJ1797" s="20"/>
      <c r="BK1797" s="20"/>
      <c r="BL1797" s="20"/>
      <c r="BM1797" s="64"/>
      <c r="BN1797" s="65"/>
      <c r="BO1797" s="64"/>
      <c r="BP1797" s="65"/>
      <c r="BQ1797" s="64"/>
      <c r="BR1797" s="65"/>
      <c r="BS1797" s="64"/>
      <c r="BT1797" s="67"/>
      <c r="BU1797" s="64"/>
      <c r="BV1797" s="64"/>
      <c r="BW1797" s="64"/>
      <c r="BX1797" s="64"/>
      <c r="BY1797" s="64"/>
      <c r="BZ1797" s="64"/>
      <c r="CA1797" s="64"/>
      <c r="CB1797" s="64"/>
      <c r="CC1797" s="64"/>
      <c r="CD1797" s="64"/>
      <c r="CE1797" s="64"/>
      <c r="CF1797" s="64"/>
      <c r="CG1797" s="64" t="s">
        <v>5654</v>
      </c>
      <c r="CH1797" s="64"/>
      <c r="CI1797" s="64"/>
      <c r="CJ1797" s="64"/>
      <c r="CK1797"/>
      <c r="CP1797"/>
      <c r="CQ1797"/>
      <c r="CR1797"/>
      <c r="CS1797"/>
      <c r="CT1797"/>
      <c r="CU1797"/>
      <c r="CV1797"/>
      <c r="CW1797" s="64"/>
    </row>
    <row r="1798" spans="1:101" s="17" customFormat="1" x14ac:dyDescent="0.25">
      <c r="A1798" s="64"/>
      <c r="C1798" s="64"/>
      <c r="D1798" s="64"/>
      <c r="E1798" s="64"/>
      <c r="F1798" s="66"/>
      <c r="W1798" s="20"/>
      <c r="X1798" s="64"/>
      <c r="Y1798" s="64"/>
      <c r="Z1798" s="20"/>
      <c r="AA1798" s="20"/>
      <c r="AB1798" s="20"/>
      <c r="AC1798" s="64"/>
      <c r="AD1798" s="64"/>
      <c r="AE1798" s="64"/>
      <c r="AF1798" s="20"/>
      <c r="AG1798" s="64" t="s">
        <v>6741</v>
      </c>
      <c r="AI1798" s="64"/>
      <c r="AK1798" s="64"/>
      <c r="AL1798" s="64"/>
      <c r="AM1798" s="64"/>
      <c r="AN1798" s="64"/>
      <c r="AO1798" s="64"/>
      <c r="AP1798" s="64"/>
      <c r="AQ1798" s="64"/>
      <c r="AR1798" s="64"/>
      <c r="AS1798" s="64"/>
      <c r="AT1798" s="64"/>
      <c r="AU1798" s="68"/>
      <c r="BC1798" s="64"/>
      <c r="BD1798" s="64"/>
      <c r="BE1798" s="65"/>
      <c r="BF1798" s="65"/>
      <c r="BG1798" s="65"/>
      <c r="BH1798" s="65"/>
      <c r="BI1798" s="20"/>
      <c r="BJ1798" s="20"/>
      <c r="BK1798" s="20"/>
      <c r="BL1798" s="20"/>
      <c r="BM1798" s="64"/>
      <c r="BN1798" s="65"/>
      <c r="BO1798" s="64"/>
      <c r="BP1798" s="65"/>
      <c r="BQ1798" s="64"/>
      <c r="BR1798" s="65"/>
      <c r="BS1798" s="64"/>
      <c r="BT1798" s="67"/>
      <c r="BU1798" s="64"/>
      <c r="BV1798" s="64"/>
      <c r="BW1798" s="64"/>
      <c r="BX1798" s="64"/>
      <c r="BY1798" s="64"/>
      <c r="BZ1798" s="64"/>
      <c r="CA1798" s="64"/>
      <c r="CB1798" s="64"/>
      <c r="CC1798" s="64"/>
      <c r="CD1798" s="64"/>
      <c r="CE1798" s="64"/>
      <c r="CF1798" s="64"/>
      <c r="CG1798" s="64" t="s">
        <v>5654</v>
      </c>
      <c r="CH1798" s="64"/>
      <c r="CI1798" s="64"/>
      <c r="CJ1798" s="64"/>
      <c r="CK1798"/>
      <c r="CP1798"/>
      <c r="CQ1798"/>
      <c r="CR1798"/>
      <c r="CS1798"/>
      <c r="CT1798"/>
      <c r="CU1798"/>
      <c r="CV1798"/>
      <c r="CW1798" s="64"/>
    </row>
    <row r="1799" spans="1:101" s="17" customFormat="1" x14ac:dyDescent="0.25">
      <c r="A1799" s="64"/>
      <c r="C1799" s="64"/>
      <c r="D1799" s="64"/>
      <c r="E1799" s="64"/>
      <c r="F1799" s="66"/>
      <c r="W1799" s="20"/>
      <c r="X1799" s="64"/>
      <c r="Y1799" s="64"/>
      <c r="Z1799" s="20"/>
      <c r="AA1799" s="20"/>
      <c r="AB1799" s="20"/>
      <c r="AC1799" s="64"/>
      <c r="AD1799" s="64"/>
      <c r="AE1799" s="64"/>
      <c r="AF1799" s="20"/>
      <c r="AG1799" s="64" t="s">
        <v>6744</v>
      </c>
      <c r="AI1799" s="64"/>
      <c r="AK1799" s="64"/>
      <c r="AL1799" s="64"/>
      <c r="AM1799" s="64"/>
      <c r="AN1799" s="64"/>
      <c r="AO1799" s="64"/>
      <c r="AP1799" s="64"/>
      <c r="AQ1799" s="64"/>
      <c r="AR1799" s="64"/>
      <c r="AS1799" s="64"/>
      <c r="AT1799" s="64"/>
      <c r="AU1799" s="68"/>
      <c r="BC1799" s="64"/>
      <c r="BD1799" s="64"/>
      <c r="BE1799" s="65"/>
      <c r="BF1799" s="65"/>
      <c r="BG1799" s="65"/>
      <c r="BH1799" s="65"/>
      <c r="BI1799" s="20"/>
      <c r="BJ1799" s="20"/>
      <c r="BK1799" s="20"/>
      <c r="BL1799" s="20"/>
      <c r="BM1799" s="64"/>
      <c r="BN1799" s="65"/>
      <c r="BO1799" s="64"/>
      <c r="BP1799" s="65"/>
      <c r="BQ1799" s="64"/>
      <c r="BR1799" s="65"/>
      <c r="BS1799" s="64"/>
      <c r="BT1799" s="67"/>
      <c r="BU1799" s="64"/>
      <c r="BV1799" s="64"/>
      <c r="BW1799" s="64"/>
      <c r="BX1799" s="64"/>
      <c r="BY1799" s="64"/>
      <c r="BZ1799" s="64"/>
      <c r="CA1799" s="64"/>
      <c r="CB1799" s="64"/>
      <c r="CC1799" s="64"/>
      <c r="CD1799" s="64"/>
      <c r="CE1799" s="64"/>
      <c r="CF1799" s="64"/>
      <c r="CG1799" s="64" t="s">
        <v>5654</v>
      </c>
      <c r="CH1799" s="64"/>
      <c r="CI1799" s="64"/>
      <c r="CJ1799" s="64"/>
      <c r="CK1799"/>
      <c r="CP1799"/>
      <c r="CQ1799"/>
      <c r="CR1799"/>
      <c r="CS1799"/>
      <c r="CT1799"/>
      <c r="CU1799"/>
      <c r="CV1799"/>
      <c r="CW1799" s="64"/>
    </row>
    <row r="1800" spans="1:101" s="17" customFormat="1" x14ac:dyDescent="0.25">
      <c r="A1800" s="64"/>
      <c r="C1800" s="64"/>
      <c r="D1800" s="64"/>
      <c r="E1800" s="64"/>
      <c r="F1800" s="66"/>
      <c r="W1800" s="20"/>
      <c r="X1800" s="64"/>
      <c r="Y1800" s="64"/>
      <c r="Z1800" s="20"/>
      <c r="AA1800" s="20"/>
      <c r="AB1800" s="20"/>
      <c r="AC1800" s="64"/>
      <c r="AD1800" s="64"/>
      <c r="AE1800" s="64"/>
      <c r="AF1800" s="20"/>
      <c r="AG1800" s="64" t="s">
        <v>4025</v>
      </c>
      <c r="AI1800" s="64"/>
      <c r="AK1800" s="64"/>
      <c r="AL1800" s="64"/>
      <c r="AM1800" s="64"/>
      <c r="AN1800" s="64"/>
      <c r="AO1800" s="64"/>
      <c r="AP1800" s="64"/>
      <c r="AQ1800" s="64"/>
      <c r="AR1800" s="64"/>
      <c r="AS1800" s="64"/>
      <c r="AT1800" s="64"/>
      <c r="AU1800" s="68"/>
      <c r="BC1800" s="64"/>
      <c r="BD1800" s="64"/>
      <c r="BE1800" s="65"/>
      <c r="BF1800" s="65"/>
      <c r="BG1800" s="65"/>
      <c r="BH1800" s="65"/>
      <c r="BI1800" s="20"/>
      <c r="BJ1800" s="20"/>
      <c r="BK1800" s="20"/>
      <c r="BL1800" s="20"/>
      <c r="BM1800" s="64"/>
      <c r="BN1800" s="65"/>
      <c r="BO1800" s="64"/>
      <c r="BP1800" s="65"/>
      <c r="BQ1800" s="64"/>
      <c r="BR1800" s="65"/>
      <c r="BS1800" s="64"/>
      <c r="BT1800" s="67"/>
      <c r="BU1800" s="64"/>
      <c r="BV1800" s="64"/>
      <c r="BW1800" s="64"/>
      <c r="BX1800" s="64"/>
      <c r="BY1800" s="64"/>
      <c r="BZ1800" s="64"/>
      <c r="CA1800" s="64"/>
      <c r="CB1800" s="64"/>
      <c r="CC1800" s="64"/>
      <c r="CD1800" s="64"/>
      <c r="CE1800" s="64"/>
      <c r="CF1800" s="64"/>
      <c r="CG1800" s="64" t="s">
        <v>5654</v>
      </c>
      <c r="CH1800" s="64"/>
      <c r="CI1800" s="64"/>
      <c r="CJ1800" s="64"/>
      <c r="CK1800"/>
      <c r="CP1800"/>
      <c r="CQ1800"/>
      <c r="CR1800"/>
      <c r="CS1800"/>
      <c r="CT1800"/>
      <c r="CU1800"/>
      <c r="CV1800"/>
      <c r="CW1800" s="64"/>
    </row>
    <row r="1801" spans="1:101" s="17" customFormat="1" x14ac:dyDescent="0.25">
      <c r="A1801" s="64"/>
      <c r="C1801" s="64"/>
      <c r="D1801" s="64"/>
      <c r="E1801" s="64"/>
      <c r="F1801" s="66"/>
      <c r="W1801" s="20"/>
      <c r="X1801" s="64"/>
      <c r="Y1801" s="64"/>
      <c r="Z1801" s="20"/>
      <c r="AA1801" s="20"/>
      <c r="AB1801" s="20"/>
      <c r="AC1801" s="64"/>
      <c r="AD1801" s="64"/>
      <c r="AE1801" s="64"/>
      <c r="AF1801" s="20"/>
      <c r="AG1801" s="64" t="s">
        <v>6749</v>
      </c>
      <c r="AI1801" s="64"/>
      <c r="AK1801" s="64"/>
      <c r="AL1801" s="64"/>
      <c r="AM1801" s="64"/>
      <c r="AN1801" s="64"/>
      <c r="AO1801" s="64"/>
      <c r="AP1801" s="64"/>
      <c r="AQ1801" s="64"/>
      <c r="AR1801" s="64"/>
      <c r="AS1801" s="64"/>
      <c r="AT1801" s="64"/>
      <c r="AU1801" s="68"/>
      <c r="BC1801" s="64"/>
      <c r="BD1801" s="64"/>
      <c r="BE1801" s="65"/>
      <c r="BF1801" s="65"/>
      <c r="BG1801" s="65"/>
      <c r="BH1801" s="65"/>
      <c r="BI1801" s="20"/>
      <c r="BJ1801" s="20"/>
      <c r="BK1801" s="20"/>
      <c r="BL1801" s="20"/>
      <c r="BM1801" s="64"/>
      <c r="BN1801" s="65"/>
      <c r="BO1801" s="64"/>
      <c r="BP1801" s="65"/>
      <c r="BQ1801" s="64"/>
      <c r="BR1801" s="65"/>
      <c r="BS1801" s="64"/>
      <c r="BT1801" s="67"/>
      <c r="BU1801" s="64"/>
      <c r="BV1801" s="64"/>
      <c r="BW1801" s="64"/>
      <c r="BX1801" s="64"/>
      <c r="BY1801" s="64"/>
      <c r="BZ1801" s="64"/>
      <c r="CA1801" s="64"/>
      <c r="CB1801" s="64"/>
      <c r="CC1801" s="64"/>
      <c r="CD1801" s="64"/>
      <c r="CE1801" s="64"/>
      <c r="CF1801" s="64"/>
      <c r="CG1801" s="64" t="s">
        <v>5654</v>
      </c>
      <c r="CH1801" s="64"/>
      <c r="CI1801" s="64"/>
      <c r="CJ1801" s="64"/>
      <c r="CK1801"/>
      <c r="CP1801"/>
      <c r="CQ1801"/>
      <c r="CR1801"/>
      <c r="CS1801"/>
      <c r="CT1801"/>
      <c r="CU1801"/>
      <c r="CV1801"/>
      <c r="CW1801" s="64"/>
    </row>
    <row r="1802" spans="1:101" s="17" customFormat="1" x14ac:dyDescent="0.25">
      <c r="A1802" s="64"/>
      <c r="C1802" s="64"/>
      <c r="D1802" s="64"/>
      <c r="E1802" s="64"/>
      <c r="F1802" s="66"/>
      <c r="W1802" s="20"/>
      <c r="X1802" s="64"/>
      <c r="Y1802" s="64"/>
      <c r="Z1802" s="20"/>
      <c r="AA1802" s="20"/>
      <c r="AB1802" s="20"/>
      <c r="AC1802" s="64"/>
      <c r="AD1802" s="64"/>
      <c r="AE1802" s="64"/>
      <c r="AF1802" s="20"/>
      <c r="AG1802" s="64" t="s">
        <v>6752</v>
      </c>
      <c r="AI1802" s="64"/>
      <c r="AK1802" s="64"/>
      <c r="AL1802" s="64"/>
      <c r="AM1802" s="64"/>
      <c r="AN1802" s="64"/>
      <c r="AO1802" s="64"/>
      <c r="AP1802" s="64"/>
      <c r="AQ1802" s="64"/>
      <c r="AR1802" s="64"/>
      <c r="AS1802" s="64"/>
      <c r="AT1802" s="64"/>
      <c r="AU1802" s="68"/>
      <c r="BC1802" s="64"/>
      <c r="BD1802" s="64"/>
      <c r="BE1802" s="65"/>
      <c r="BF1802" s="65"/>
      <c r="BG1802" s="65"/>
      <c r="BH1802" s="65"/>
      <c r="BI1802" s="20"/>
      <c r="BJ1802" s="20"/>
      <c r="BK1802" s="20"/>
      <c r="BL1802" s="20"/>
      <c r="BM1802" s="64"/>
      <c r="BN1802" s="65"/>
      <c r="BO1802" s="64"/>
      <c r="BP1802" s="65"/>
      <c r="BQ1802" s="64"/>
      <c r="BR1802" s="65"/>
      <c r="BS1802" s="64"/>
      <c r="BT1802" s="67"/>
      <c r="BU1802" s="64"/>
      <c r="BV1802" s="64"/>
      <c r="BW1802" s="64"/>
      <c r="BX1802" s="64"/>
      <c r="BY1802" s="64"/>
      <c r="BZ1802" s="64"/>
      <c r="CA1802" s="64"/>
      <c r="CB1802" s="64"/>
      <c r="CC1802" s="64"/>
      <c r="CD1802" s="64"/>
      <c r="CE1802" s="64"/>
      <c r="CF1802" s="64"/>
      <c r="CG1802" s="64" t="s">
        <v>5654</v>
      </c>
      <c r="CH1802" s="64"/>
      <c r="CI1802" s="64"/>
      <c r="CJ1802" s="64"/>
      <c r="CK1802"/>
      <c r="CP1802"/>
      <c r="CQ1802"/>
      <c r="CR1802"/>
      <c r="CS1802"/>
      <c r="CT1802"/>
      <c r="CU1802"/>
      <c r="CV1802"/>
      <c r="CW1802" s="64"/>
    </row>
    <row r="1803" spans="1:101" s="17" customFormat="1" x14ac:dyDescent="0.25">
      <c r="A1803" s="64"/>
      <c r="C1803" s="64"/>
      <c r="D1803" s="64"/>
      <c r="E1803" s="64"/>
      <c r="F1803" s="66"/>
      <c r="W1803" s="20"/>
      <c r="X1803" s="64"/>
      <c r="Y1803" s="64"/>
      <c r="Z1803" s="20"/>
      <c r="AA1803" s="20"/>
      <c r="AB1803" s="20"/>
      <c r="AC1803" s="64"/>
      <c r="AD1803" s="64"/>
      <c r="AE1803" s="64"/>
      <c r="AF1803" s="20"/>
      <c r="AG1803" s="64" t="s">
        <v>6755</v>
      </c>
      <c r="AI1803" s="64"/>
      <c r="AK1803" s="64"/>
      <c r="AL1803" s="64"/>
      <c r="AM1803" s="64"/>
      <c r="AN1803" s="64"/>
      <c r="AO1803" s="64"/>
      <c r="AP1803" s="64"/>
      <c r="AQ1803" s="64"/>
      <c r="AR1803" s="64"/>
      <c r="AS1803" s="64"/>
      <c r="AT1803" s="64"/>
      <c r="AU1803" s="68"/>
      <c r="BC1803" s="64"/>
      <c r="BD1803" s="64"/>
      <c r="BE1803" s="65"/>
      <c r="BF1803" s="65"/>
      <c r="BG1803" s="65"/>
      <c r="BH1803" s="65"/>
      <c r="BI1803" s="20"/>
      <c r="BJ1803" s="20"/>
      <c r="BK1803" s="20"/>
      <c r="BL1803" s="20"/>
      <c r="BM1803" s="64"/>
      <c r="BN1803" s="65"/>
      <c r="BO1803" s="64"/>
      <c r="BP1803" s="65"/>
      <c r="BQ1803" s="64"/>
      <c r="BR1803" s="65"/>
      <c r="BS1803" s="64"/>
      <c r="BT1803" s="67"/>
      <c r="BU1803" s="64"/>
      <c r="BV1803" s="64"/>
      <c r="BW1803" s="64"/>
      <c r="BX1803" s="64"/>
      <c r="BY1803" s="64"/>
      <c r="BZ1803" s="64"/>
      <c r="CA1803" s="64"/>
      <c r="CB1803" s="64"/>
      <c r="CC1803" s="64"/>
      <c r="CD1803" s="64"/>
      <c r="CE1803" s="64"/>
      <c r="CF1803" s="64"/>
      <c r="CG1803" s="64" t="s">
        <v>5654</v>
      </c>
      <c r="CH1803" s="64"/>
      <c r="CI1803" s="64"/>
      <c r="CJ1803" s="64"/>
      <c r="CK1803"/>
      <c r="CP1803"/>
      <c r="CQ1803"/>
      <c r="CR1803"/>
      <c r="CS1803"/>
      <c r="CT1803"/>
      <c r="CU1803"/>
      <c r="CV1803"/>
      <c r="CW1803" s="64"/>
    </row>
    <row r="1804" spans="1:101" s="17" customFormat="1" x14ac:dyDescent="0.25">
      <c r="A1804" s="64"/>
      <c r="C1804" s="64"/>
      <c r="D1804" s="64"/>
      <c r="E1804" s="64"/>
      <c r="F1804" s="66"/>
      <c r="W1804" s="20"/>
      <c r="X1804" s="64"/>
      <c r="Y1804" s="64"/>
      <c r="Z1804" s="20"/>
      <c r="AA1804" s="20"/>
      <c r="AB1804" s="20"/>
      <c r="AC1804" s="64"/>
      <c r="AD1804" s="64"/>
      <c r="AE1804" s="64"/>
      <c r="AF1804" s="20"/>
      <c r="AG1804" s="64" t="s">
        <v>6759</v>
      </c>
      <c r="AI1804" s="64"/>
      <c r="AK1804" s="64"/>
      <c r="AL1804" s="64"/>
      <c r="AM1804" s="64"/>
      <c r="AN1804" s="64"/>
      <c r="AO1804" s="64"/>
      <c r="AP1804" s="64"/>
      <c r="AQ1804" s="64"/>
      <c r="AR1804" s="64"/>
      <c r="AS1804" s="64"/>
      <c r="AT1804" s="64"/>
      <c r="AU1804" s="68"/>
      <c r="BC1804" s="64"/>
      <c r="BD1804" s="64"/>
      <c r="BE1804" s="65"/>
      <c r="BF1804" s="65"/>
      <c r="BG1804" s="65"/>
      <c r="BH1804" s="65"/>
      <c r="BI1804" s="20"/>
      <c r="BJ1804" s="20"/>
      <c r="BK1804" s="20"/>
      <c r="BL1804" s="20"/>
      <c r="BM1804" s="64"/>
      <c r="BN1804" s="65"/>
      <c r="BO1804" s="64"/>
      <c r="BP1804" s="65"/>
      <c r="BQ1804" s="64"/>
      <c r="BR1804" s="65"/>
      <c r="BS1804" s="64"/>
      <c r="BT1804" s="67"/>
      <c r="BU1804" s="64"/>
      <c r="BV1804" s="64"/>
      <c r="BW1804" s="64"/>
      <c r="BX1804" s="64"/>
      <c r="BY1804" s="64"/>
      <c r="BZ1804" s="64"/>
      <c r="CA1804" s="64"/>
      <c r="CB1804" s="64"/>
      <c r="CC1804" s="64"/>
      <c r="CD1804" s="64"/>
      <c r="CE1804" s="64"/>
      <c r="CF1804" s="64"/>
      <c r="CG1804" s="64" t="s">
        <v>5654</v>
      </c>
      <c r="CH1804" s="64"/>
      <c r="CI1804" s="64"/>
      <c r="CJ1804" s="64"/>
      <c r="CK1804"/>
      <c r="CP1804"/>
      <c r="CQ1804"/>
      <c r="CR1804"/>
      <c r="CS1804"/>
      <c r="CT1804"/>
      <c r="CU1804"/>
      <c r="CV1804"/>
      <c r="CW1804" s="64"/>
    </row>
    <row r="1805" spans="1:101" s="17" customFormat="1" x14ac:dyDescent="0.25">
      <c r="A1805" s="64"/>
      <c r="C1805" s="64"/>
      <c r="D1805" s="64"/>
      <c r="E1805" s="64"/>
      <c r="F1805" s="66"/>
      <c r="W1805" s="20"/>
      <c r="X1805" s="64"/>
      <c r="Y1805" s="64"/>
      <c r="Z1805" s="20"/>
      <c r="AA1805" s="20"/>
      <c r="AB1805" s="20"/>
      <c r="AC1805" s="64"/>
      <c r="AD1805" s="64"/>
      <c r="AE1805" s="64"/>
      <c r="AF1805" s="20"/>
      <c r="AG1805" s="64" t="s">
        <v>6762</v>
      </c>
      <c r="AI1805" s="64"/>
      <c r="AK1805" s="64"/>
      <c r="AL1805" s="64"/>
      <c r="AM1805" s="64"/>
      <c r="AN1805" s="64"/>
      <c r="AO1805" s="64"/>
      <c r="AP1805" s="64"/>
      <c r="AQ1805" s="64"/>
      <c r="AR1805" s="64"/>
      <c r="AS1805" s="64"/>
      <c r="AT1805" s="64"/>
      <c r="AU1805" s="68"/>
      <c r="BC1805" s="64"/>
      <c r="BD1805" s="64"/>
      <c r="BE1805" s="65"/>
      <c r="BF1805" s="65"/>
      <c r="BG1805" s="65"/>
      <c r="BH1805" s="65"/>
      <c r="BI1805" s="20"/>
      <c r="BJ1805" s="20"/>
      <c r="BK1805" s="20"/>
      <c r="BL1805" s="20"/>
      <c r="BM1805" s="64"/>
      <c r="BN1805" s="65"/>
      <c r="BO1805" s="64"/>
      <c r="BP1805" s="65"/>
      <c r="BQ1805" s="64"/>
      <c r="BR1805" s="65"/>
      <c r="BS1805" s="64"/>
      <c r="BT1805" s="67"/>
      <c r="BU1805" s="64"/>
      <c r="BV1805" s="64"/>
      <c r="BW1805" s="64"/>
      <c r="BX1805" s="64"/>
      <c r="BY1805" s="64"/>
      <c r="BZ1805" s="64"/>
      <c r="CA1805" s="64"/>
      <c r="CB1805" s="64"/>
      <c r="CC1805" s="64"/>
      <c r="CD1805" s="64"/>
      <c r="CE1805" s="64"/>
      <c r="CF1805" s="64"/>
      <c r="CG1805" s="64" t="s">
        <v>5654</v>
      </c>
      <c r="CH1805" s="64"/>
      <c r="CI1805" s="64"/>
      <c r="CJ1805" s="64"/>
      <c r="CK1805"/>
      <c r="CP1805"/>
      <c r="CQ1805"/>
      <c r="CR1805"/>
      <c r="CS1805"/>
      <c r="CT1805"/>
      <c r="CU1805"/>
      <c r="CV1805"/>
      <c r="CW1805" s="64"/>
    </row>
    <row r="1806" spans="1:101" s="17" customFormat="1" x14ac:dyDescent="0.25">
      <c r="A1806" s="64"/>
      <c r="C1806" s="64"/>
      <c r="D1806" s="64"/>
      <c r="E1806" s="64"/>
      <c r="F1806" s="66"/>
      <c r="W1806" s="20"/>
      <c r="X1806" s="64"/>
      <c r="Y1806" s="64"/>
      <c r="Z1806" s="20"/>
      <c r="AA1806" s="20"/>
      <c r="AB1806" s="20"/>
      <c r="AC1806" s="64"/>
      <c r="AD1806" s="64"/>
      <c r="AE1806" s="64"/>
      <c r="AF1806" s="20"/>
      <c r="AG1806" s="64" t="s">
        <v>6765</v>
      </c>
      <c r="AI1806" s="64"/>
      <c r="AK1806" s="64"/>
      <c r="AL1806" s="64"/>
      <c r="AM1806" s="64"/>
      <c r="AN1806" s="64"/>
      <c r="AO1806" s="64"/>
      <c r="AP1806" s="64"/>
      <c r="AQ1806" s="64"/>
      <c r="AR1806" s="64"/>
      <c r="AS1806" s="64"/>
      <c r="AT1806" s="64"/>
      <c r="AU1806" s="68"/>
      <c r="BC1806" s="64"/>
      <c r="BD1806" s="64"/>
      <c r="BE1806" s="65"/>
      <c r="BF1806" s="65"/>
      <c r="BG1806" s="65"/>
      <c r="BH1806" s="65"/>
      <c r="BI1806" s="20"/>
      <c r="BJ1806" s="20"/>
      <c r="BK1806" s="20"/>
      <c r="BL1806" s="20"/>
      <c r="BM1806" s="64"/>
      <c r="BN1806" s="65"/>
      <c r="BO1806" s="64"/>
      <c r="BP1806" s="65"/>
      <c r="BQ1806" s="64"/>
      <c r="BR1806" s="65"/>
      <c r="BS1806" s="64"/>
      <c r="BT1806" s="67"/>
      <c r="BU1806" s="64"/>
      <c r="BV1806" s="64"/>
      <c r="BW1806" s="64"/>
      <c r="BX1806" s="64"/>
      <c r="BY1806" s="64"/>
      <c r="BZ1806" s="64"/>
      <c r="CA1806" s="64"/>
      <c r="CB1806" s="64"/>
      <c r="CC1806" s="64"/>
      <c r="CD1806" s="64"/>
      <c r="CE1806" s="64"/>
      <c r="CF1806" s="64"/>
      <c r="CG1806" s="64" t="s">
        <v>5654</v>
      </c>
      <c r="CH1806" s="64"/>
      <c r="CI1806" s="64"/>
      <c r="CJ1806" s="64"/>
      <c r="CK1806"/>
      <c r="CP1806"/>
      <c r="CQ1806"/>
      <c r="CR1806"/>
      <c r="CS1806"/>
      <c r="CT1806"/>
      <c r="CU1806"/>
      <c r="CV1806"/>
      <c r="CW1806" s="64"/>
    </row>
    <row r="1807" spans="1:101" s="23" customFormat="1" x14ac:dyDescent="0.25">
      <c r="A1807" s="64"/>
      <c r="B1807" s="17"/>
      <c r="C1807" s="64"/>
      <c r="D1807" s="64"/>
      <c r="E1807" s="64"/>
      <c r="F1807" s="66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20"/>
      <c r="X1807" s="64"/>
      <c r="Y1807" s="64"/>
      <c r="Z1807" s="20"/>
      <c r="AA1807" s="20"/>
      <c r="AB1807" s="20"/>
      <c r="AC1807" s="64"/>
      <c r="AD1807" s="64"/>
      <c r="AE1807" s="64"/>
      <c r="AF1807" s="20"/>
      <c r="AG1807" s="64" t="s">
        <v>6768</v>
      </c>
      <c r="AI1807" s="64"/>
      <c r="AK1807" s="64"/>
      <c r="AL1807" s="64"/>
      <c r="AM1807" s="64"/>
      <c r="AN1807" s="64"/>
      <c r="AO1807" s="64"/>
      <c r="AP1807" s="64"/>
      <c r="AQ1807" s="64"/>
      <c r="AR1807" s="64"/>
      <c r="AS1807" s="64"/>
      <c r="AT1807" s="64"/>
      <c r="AU1807" s="68"/>
      <c r="BC1807" s="64"/>
      <c r="BD1807" s="64"/>
      <c r="BE1807" s="65"/>
      <c r="BF1807" s="65"/>
      <c r="BG1807" s="65"/>
      <c r="BH1807" s="65"/>
      <c r="BI1807" s="20"/>
      <c r="BJ1807" s="20"/>
      <c r="BK1807" s="20"/>
      <c r="BL1807" s="20"/>
      <c r="BM1807" s="64"/>
      <c r="BN1807" s="65"/>
      <c r="BO1807" s="64"/>
      <c r="BP1807" s="65"/>
      <c r="BQ1807" s="64"/>
      <c r="BR1807" s="65"/>
      <c r="BS1807" s="64"/>
      <c r="BT1807" s="67"/>
      <c r="BU1807" s="64"/>
      <c r="BV1807" s="64"/>
      <c r="BW1807" s="64"/>
      <c r="BX1807" s="64"/>
      <c r="BY1807" s="64"/>
      <c r="BZ1807" s="64"/>
      <c r="CA1807" s="64"/>
      <c r="CB1807" s="64"/>
      <c r="CC1807" s="64"/>
      <c r="CD1807" s="64"/>
      <c r="CE1807" s="64"/>
      <c r="CF1807" s="64"/>
      <c r="CG1807" s="64" t="s">
        <v>5654</v>
      </c>
      <c r="CH1807" s="64"/>
      <c r="CI1807" s="64"/>
      <c r="CJ1807" s="64"/>
      <c r="CK1807"/>
      <c r="CL1807" s="17"/>
      <c r="CP1807"/>
      <c r="CQ1807"/>
      <c r="CR1807"/>
      <c r="CS1807"/>
      <c r="CT1807"/>
      <c r="CU1807"/>
      <c r="CV1807"/>
      <c r="CW1807" s="64"/>
    </row>
    <row r="1808" spans="1:101" s="23" customFormat="1" x14ac:dyDescent="0.25">
      <c r="A1808" s="64"/>
      <c r="B1808" s="17"/>
      <c r="C1808" s="64"/>
      <c r="D1808" s="64"/>
      <c r="E1808" s="64"/>
      <c r="F1808" s="66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20"/>
      <c r="X1808" s="64"/>
      <c r="Y1808" s="64"/>
      <c r="Z1808" s="20"/>
      <c r="AA1808" s="20"/>
      <c r="AB1808" s="20"/>
      <c r="AC1808" s="64"/>
      <c r="AD1808" s="64"/>
      <c r="AE1808" s="64"/>
      <c r="AF1808" s="20"/>
      <c r="AG1808" s="64" t="s">
        <v>6771</v>
      </c>
      <c r="AI1808" s="64"/>
      <c r="AK1808" s="64"/>
      <c r="AL1808" s="64"/>
      <c r="AM1808" s="64"/>
      <c r="AN1808" s="64"/>
      <c r="AO1808" s="64"/>
      <c r="AP1808" s="64"/>
      <c r="AQ1808" s="64"/>
      <c r="AR1808" s="64"/>
      <c r="AS1808" s="64"/>
      <c r="AT1808" s="64"/>
      <c r="AU1808" s="68"/>
      <c r="BC1808" s="64"/>
      <c r="BD1808" s="64"/>
      <c r="BE1808" s="65"/>
      <c r="BF1808" s="65"/>
      <c r="BG1808" s="65"/>
      <c r="BH1808" s="65"/>
      <c r="BI1808" s="20"/>
      <c r="BJ1808" s="20"/>
      <c r="BK1808" s="20"/>
      <c r="BL1808" s="20"/>
      <c r="BM1808" s="64"/>
      <c r="BN1808" s="65"/>
      <c r="BO1808" s="64"/>
      <c r="BP1808" s="65"/>
      <c r="BQ1808" s="64"/>
      <c r="BR1808" s="65"/>
      <c r="BS1808" s="64"/>
      <c r="BT1808" s="67"/>
      <c r="BU1808" s="64"/>
      <c r="BV1808" s="64"/>
      <c r="BW1808" s="64"/>
      <c r="BX1808" s="64"/>
      <c r="BY1808" s="64"/>
      <c r="BZ1808" s="64"/>
      <c r="CA1808" s="64"/>
      <c r="CB1808" s="64"/>
      <c r="CC1808" s="64"/>
      <c r="CD1808" s="64"/>
      <c r="CE1808" s="64"/>
      <c r="CF1808" s="64"/>
      <c r="CG1808" s="64" t="s">
        <v>5654</v>
      </c>
      <c r="CH1808" s="64"/>
      <c r="CI1808" s="64"/>
      <c r="CJ1808" s="64"/>
      <c r="CK1808"/>
      <c r="CL1808" s="17"/>
      <c r="CP1808"/>
      <c r="CQ1808"/>
      <c r="CR1808"/>
      <c r="CS1808"/>
      <c r="CT1808"/>
      <c r="CU1808"/>
      <c r="CV1808"/>
      <c r="CW1808" s="64"/>
    </row>
    <row r="1809" spans="1:101" s="23" customFormat="1" x14ac:dyDescent="0.25">
      <c r="A1809" s="64"/>
      <c r="B1809" s="17"/>
      <c r="C1809" s="64"/>
      <c r="D1809" s="64"/>
      <c r="E1809" s="64"/>
      <c r="F1809" s="66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20"/>
      <c r="X1809" s="64"/>
      <c r="Y1809" s="64"/>
      <c r="Z1809" s="20"/>
      <c r="AA1809" s="20"/>
      <c r="AB1809" s="20"/>
      <c r="AC1809" s="64"/>
      <c r="AD1809" s="64"/>
      <c r="AE1809" s="64"/>
      <c r="AF1809" s="20"/>
      <c r="AG1809" s="64" t="s">
        <v>6774</v>
      </c>
      <c r="AI1809" s="64"/>
      <c r="AK1809" s="64"/>
      <c r="AL1809" s="64"/>
      <c r="AM1809" s="64"/>
      <c r="AN1809" s="64"/>
      <c r="AO1809" s="64"/>
      <c r="AP1809" s="64"/>
      <c r="AQ1809" s="64"/>
      <c r="AR1809" s="64"/>
      <c r="AS1809" s="64"/>
      <c r="AT1809" s="64"/>
      <c r="AU1809" s="68"/>
      <c r="BC1809" s="64"/>
      <c r="BD1809" s="64"/>
      <c r="BE1809" s="65"/>
      <c r="BF1809" s="65"/>
      <c r="BG1809" s="65"/>
      <c r="BH1809" s="65"/>
      <c r="BI1809" s="20"/>
      <c r="BJ1809" s="20"/>
      <c r="BK1809" s="20"/>
      <c r="BL1809" s="20"/>
      <c r="BM1809" s="64"/>
      <c r="BN1809" s="65"/>
      <c r="BO1809" s="64"/>
      <c r="BP1809" s="65"/>
      <c r="BQ1809" s="64"/>
      <c r="BR1809" s="65"/>
      <c r="BS1809" s="64"/>
      <c r="BT1809" s="67"/>
      <c r="BU1809" s="64"/>
      <c r="BV1809" s="64"/>
      <c r="BW1809" s="64"/>
      <c r="BX1809" s="64"/>
      <c r="BY1809" s="64"/>
      <c r="BZ1809" s="64"/>
      <c r="CA1809" s="64"/>
      <c r="CB1809" s="64"/>
      <c r="CC1809" s="64"/>
      <c r="CD1809" s="64"/>
      <c r="CE1809" s="64"/>
      <c r="CF1809" s="64"/>
      <c r="CG1809" s="64" t="s">
        <v>5654</v>
      </c>
      <c r="CH1809" s="64"/>
      <c r="CI1809" s="64"/>
      <c r="CJ1809" s="64"/>
      <c r="CK1809"/>
      <c r="CL1809" s="17"/>
      <c r="CP1809"/>
      <c r="CQ1809"/>
      <c r="CR1809"/>
      <c r="CS1809"/>
      <c r="CT1809"/>
      <c r="CU1809"/>
      <c r="CV1809"/>
      <c r="CW1809" s="64"/>
    </row>
    <row r="1810" spans="1:101" s="17" customFormat="1" x14ac:dyDescent="0.25">
      <c r="A1810" s="64"/>
      <c r="C1810" s="64"/>
      <c r="D1810" s="64"/>
      <c r="E1810" s="64"/>
      <c r="F1810" s="66"/>
      <c r="W1810" s="20"/>
      <c r="X1810" s="64"/>
      <c r="Y1810" s="64"/>
      <c r="Z1810" s="20"/>
      <c r="AA1810" s="20"/>
      <c r="AB1810" s="20"/>
      <c r="AC1810" s="64"/>
      <c r="AD1810" s="64"/>
      <c r="AE1810" s="64"/>
      <c r="AF1810" s="20"/>
      <c r="AG1810" s="64" t="s">
        <v>6777</v>
      </c>
      <c r="AI1810" s="64"/>
      <c r="AK1810" s="64"/>
      <c r="AL1810" s="64"/>
      <c r="AM1810" s="64"/>
      <c r="AN1810" s="64"/>
      <c r="AO1810" s="64"/>
      <c r="AP1810" s="64"/>
      <c r="AQ1810" s="64"/>
      <c r="AR1810" s="64"/>
      <c r="AS1810" s="64"/>
      <c r="AT1810" s="64"/>
      <c r="AU1810" s="68"/>
      <c r="BC1810" s="64"/>
      <c r="BD1810" s="64"/>
      <c r="BE1810" s="65"/>
      <c r="BF1810" s="65"/>
      <c r="BG1810" s="65"/>
      <c r="BH1810" s="65"/>
      <c r="BI1810" s="20"/>
      <c r="BJ1810" s="20"/>
      <c r="BK1810" s="20"/>
      <c r="BL1810" s="20"/>
      <c r="BM1810" s="64"/>
      <c r="BN1810" s="65"/>
      <c r="BO1810" s="64"/>
      <c r="BP1810" s="65"/>
      <c r="BQ1810" s="64"/>
      <c r="BR1810" s="65"/>
      <c r="BS1810" s="64"/>
      <c r="BT1810" s="67"/>
      <c r="BU1810" s="64"/>
      <c r="BV1810" s="64"/>
      <c r="BW1810" s="64"/>
      <c r="BX1810" s="64"/>
      <c r="BY1810" s="64"/>
      <c r="BZ1810" s="64"/>
      <c r="CA1810" s="64"/>
      <c r="CB1810" s="64"/>
      <c r="CC1810" s="64"/>
      <c r="CD1810" s="64"/>
      <c r="CE1810" s="64"/>
      <c r="CF1810" s="64"/>
      <c r="CG1810" s="64" t="s">
        <v>5654</v>
      </c>
      <c r="CH1810" s="64"/>
      <c r="CI1810" s="64"/>
      <c r="CJ1810" s="64"/>
      <c r="CK1810"/>
      <c r="CP1810"/>
      <c r="CQ1810"/>
      <c r="CR1810"/>
      <c r="CS1810"/>
      <c r="CT1810"/>
      <c r="CU1810"/>
      <c r="CV1810"/>
      <c r="CW1810" s="64"/>
    </row>
    <row r="1811" spans="1:101" s="17" customFormat="1" x14ac:dyDescent="0.25">
      <c r="A1811" s="64"/>
      <c r="C1811" s="64"/>
      <c r="D1811" s="64"/>
      <c r="E1811" s="64"/>
      <c r="F1811" s="66"/>
      <c r="W1811" s="20"/>
      <c r="X1811" s="64"/>
      <c r="Y1811" s="64"/>
      <c r="Z1811" s="20"/>
      <c r="AA1811" s="20"/>
      <c r="AB1811" s="20"/>
      <c r="AC1811" s="64"/>
      <c r="AD1811" s="64"/>
      <c r="AE1811" s="64"/>
      <c r="AF1811" s="20"/>
      <c r="AG1811" s="64" t="s">
        <v>6780</v>
      </c>
      <c r="AI1811" s="64"/>
      <c r="AK1811" s="64"/>
      <c r="AL1811" s="64"/>
      <c r="AM1811" s="64"/>
      <c r="AN1811" s="64"/>
      <c r="AO1811" s="64"/>
      <c r="AP1811" s="64"/>
      <c r="AQ1811" s="64"/>
      <c r="AR1811" s="64"/>
      <c r="AS1811" s="64"/>
      <c r="AT1811" s="64"/>
      <c r="AU1811" s="68"/>
      <c r="BC1811" s="64"/>
      <c r="BD1811" s="64"/>
      <c r="BE1811" s="65"/>
      <c r="BF1811" s="65"/>
      <c r="BG1811" s="65"/>
      <c r="BH1811" s="65"/>
      <c r="BI1811" s="20"/>
      <c r="BJ1811" s="20"/>
      <c r="BK1811" s="20"/>
      <c r="BL1811" s="20"/>
      <c r="BM1811" s="64"/>
      <c r="BN1811" s="65"/>
      <c r="BO1811" s="64"/>
      <c r="BP1811" s="65"/>
      <c r="BQ1811" s="64"/>
      <c r="BR1811" s="65"/>
      <c r="BS1811" s="64"/>
      <c r="BT1811" s="67"/>
      <c r="BU1811" s="64"/>
      <c r="BV1811" s="64"/>
      <c r="BW1811" s="64"/>
      <c r="BX1811" s="64"/>
      <c r="BY1811" s="64"/>
      <c r="BZ1811" s="64"/>
      <c r="CA1811" s="64"/>
      <c r="CB1811" s="64"/>
      <c r="CC1811" s="64"/>
      <c r="CD1811" s="64"/>
      <c r="CE1811" s="64"/>
      <c r="CF1811" s="64"/>
      <c r="CG1811" s="64" t="s">
        <v>5654</v>
      </c>
      <c r="CH1811" s="64"/>
      <c r="CI1811" s="64"/>
      <c r="CJ1811" s="64"/>
      <c r="CK1811"/>
      <c r="CP1811"/>
      <c r="CQ1811"/>
      <c r="CR1811"/>
      <c r="CS1811"/>
      <c r="CT1811"/>
      <c r="CU1811"/>
      <c r="CV1811"/>
      <c r="CW1811" s="64"/>
    </row>
    <row r="1812" spans="1:101" s="17" customFormat="1" x14ac:dyDescent="0.25">
      <c r="A1812" s="64"/>
      <c r="C1812" s="64"/>
      <c r="D1812" s="64"/>
      <c r="E1812" s="64"/>
      <c r="F1812" s="66"/>
      <c r="W1812" s="20"/>
      <c r="X1812" s="64"/>
      <c r="Y1812" s="64"/>
      <c r="Z1812" s="20"/>
      <c r="AA1812" s="20"/>
      <c r="AB1812" s="20"/>
      <c r="AC1812" s="64"/>
      <c r="AD1812" s="64"/>
      <c r="AE1812" s="64"/>
      <c r="AF1812" s="20"/>
      <c r="AG1812" s="64" t="s">
        <v>6783</v>
      </c>
      <c r="AI1812" s="64"/>
      <c r="AK1812" s="64"/>
      <c r="AL1812" s="64"/>
      <c r="AM1812" s="64"/>
      <c r="AN1812" s="64"/>
      <c r="AO1812" s="64"/>
      <c r="AP1812" s="64"/>
      <c r="AQ1812" s="64"/>
      <c r="AR1812" s="64"/>
      <c r="AS1812" s="64"/>
      <c r="AT1812" s="64"/>
      <c r="AU1812" s="68"/>
      <c r="BC1812" s="64"/>
      <c r="BD1812" s="64"/>
      <c r="BE1812" s="65"/>
      <c r="BF1812" s="65"/>
      <c r="BG1812" s="65"/>
      <c r="BH1812" s="65"/>
      <c r="BI1812" s="20"/>
      <c r="BJ1812" s="20"/>
      <c r="BK1812" s="20"/>
      <c r="BL1812" s="20"/>
      <c r="BM1812" s="64"/>
      <c r="BN1812" s="65"/>
      <c r="BO1812" s="64"/>
      <c r="BP1812" s="65"/>
      <c r="BQ1812" s="64"/>
      <c r="BR1812" s="65"/>
      <c r="BS1812" s="64"/>
      <c r="BT1812" s="67"/>
      <c r="BU1812" s="64"/>
      <c r="BV1812" s="64"/>
      <c r="BW1812" s="64"/>
      <c r="BX1812" s="64"/>
      <c r="BY1812" s="64"/>
      <c r="BZ1812" s="64"/>
      <c r="CA1812" s="64"/>
      <c r="CB1812" s="64"/>
      <c r="CC1812" s="64"/>
      <c r="CD1812" s="64"/>
      <c r="CE1812" s="64"/>
      <c r="CF1812" s="64"/>
      <c r="CG1812" s="64" t="s">
        <v>5654</v>
      </c>
      <c r="CH1812" s="64"/>
      <c r="CI1812" s="64"/>
      <c r="CJ1812" s="64"/>
      <c r="CK1812"/>
      <c r="CP1812"/>
      <c r="CQ1812"/>
      <c r="CR1812"/>
      <c r="CS1812"/>
      <c r="CT1812"/>
      <c r="CU1812"/>
      <c r="CV1812"/>
      <c r="CW1812" s="64"/>
    </row>
    <row r="1813" spans="1:101" s="17" customFormat="1" x14ac:dyDescent="0.25">
      <c r="A1813" s="64"/>
      <c r="C1813" s="64"/>
      <c r="D1813" s="64"/>
      <c r="E1813" s="64"/>
      <c r="F1813" s="66"/>
      <c r="W1813" s="20"/>
      <c r="X1813" s="64"/>
      <c r="Y1813" s="64"/>
      <c r="Z1813" s="20"/>
      <c r="AA1813" s="20"/>
      <c r="AB1813" s="20"/>
      <c r="AC1813" s="64"/>
      <c r="AD1813" s="64"/>
      <c r="AE1813" s="64"/>
      <c r="AF1813" s="20"/>
      <c r="AG1813" s="64" t="s">
        <v>6786</v>
      </c>
      <c r="AI1813" s="64"/>
      <c r="AK1813" s="64"/>
      <c r="AL1813" s="64"/>
      <c r="AM1813" s="64"/>
      <c r="AN1813" s="64"/>
      <c r="AO1813" s="64"/>
      <c r="AP1813" s="64"/>
      <c r="AQ1813" s="64"/>
      <c r="AR1813" s="64"/>
      <c r="AS1813" s="64"/>
      <c r="AT1813" s="64"/>
      <c r="AU1813" s="68"/>
      <c r="BC1813" s="64"/>
      <c r="BD1813" s="64"/>
      <c r="BE1813" s="65"/>
      <c r="BF1813" s="65"/>
      <c r="BG1813" s="65"/>
      <c r="BH1813" s="65"/>
      <c r="BI1813" s="20"/>
      <c r="BJ1813" s="20"/>
      <c r="BK1813" s="20"/>
      <c r="BL1813" s="20"/>
      <c r="BM1813" s="64"/>
      <c r="BN1813" s="65"/>
      <c r="BO1813" s="64"/>
      <c r="BP1813" s="65"/>
      <c r="BQ1813" s="64"/>
      <c r="BR1813" s="65"/>
      <c r="BS1813" s="64"/>
      <c r="BT1813" s="67"/>
      <c r="BU1813" s="64"/>
      <c r="BV1813" s="64"/>
      <c r="BW1813" s="64"/>
      <c r="BX1813" s="64"/>
      <c r="BY1813" s="64"/>
      <c r="BZ1813" s="64"/>
      <c r="CA1813" s="64"/>
      <c r="CB1813" s="64"/>
      <c r="CC1813" s="64"/>
      <c r="CD1813" s="64"/>
      <c r="CE1813" s="64"/>
      <c r="CF1813" s="64"/>
      <c r="CG1813" s="64" t="s">
        <v>5654</v>
      </c>
      <c r="CH1813" s="64"/>
      <c r="CI1813" s="64"/>
      <c r="CJ1813" s="64"/>
      <c r="CK1813"/>
      <c r="CP1813"/>
      <c r="CQ1813"/>
      <c r="CR1813"/>
      <c r="CS1813"/>
      <c r="CT1813"/>
      <c r="CU1813"/>
      <c r="CV1813"/>
      <c r="CW1813" s="64"/>
    </row>
    <row r="1814" spans="1:101" s="17" customFormat="1" x14ac:dyDescent="0.25">
      <c r="A1814" s="64"/>
      <c r="C1814" s="64"/>
      <c r="D1814" s="64"/>
      <c r="E1814" s="64"/>
      <c r="F1814" s="66"/>
      <c r="W1814" s="20"/>
      <c r="X1814" s="64"/>
      <c r="Y1814" s="64"/>
      <c r="Z1814" s="20"/>
      <c r="AA1814" s="20"/>
      <c r="AB1814" s="20"/>
      <c r="AC1814" s="64"/>
      <c r="AD1814" s="64"/>
      <c r="AE1814" s="64"/>
      <c r="AF1814" s="20"/>
      <c r="AG1814" s="64" t="s">
        <v>6789</v>
      </c>
      <c r="AI1814" s="64"/>
      <c r="AK1814" s="64"/>
      <c r="AL1814" s="64"/>
      <c r="AM1814" s="64"/>
      <c r="AN1814" s="64"/>
      <c r="AO1814" s="64"/>
      <c r="AP1814" s="64"/>
      <c r="AQ1814" s="64"/>
      <c r="AR1814" s="64"/>
      <c r="AS1814" s="64"/>
      <c r="AT1814" s="64"/>
      <c r="AU1814" s="68"/>
      <c r="BC1814" s="64"/>
      <c r="BD1814" s="64"/>
      <c r="BE1814" s="65"/>
      <c r="BF1814" s="65"/>
      <c r="BG1814" s="65"/>
      <c r="BH1814" s="65"/>
      <c r="BI1814" s="20"/>
      <c r="BJ1814" s="20"/>
      <c r="BK1814" s="20"/>
      <c r="BL1814" s="20"/>
      <c r="BM1814" s="64"/>
      <c r="BN1814" s="65"/>
      <c r="BO1814" s="64"/>
      <c r="BP1814" s="65"/>
      <c r="BQ1814" s="64"/>
      <c r="BR1814" s="65"/>
      <c r="BS1814" s="64"/>
      <c r="BT1814" s="67"/>
      <c r="BU1814" s="64"/>
      <c r="BV1814" s="64"/>
      <c r="BW1814" s="64"/>
      <c r="BX1814" s="64"/>
      <c r="BY1814" s="64"/>
      <c r="BZ1814" s="64"/>
      <c r="CA1814" s="64"/>
      <c r="CB1814" s="64"/>
      <c r="CC1814" s="64"/>
      <c r="CD1814" s="64"/>
      <c r="CE1814" s="64"/>
      <c r="CF1814" s="64"/>
      <c r="CG1814" s="64" t="s">
        <v>5654</v>
      </c>
      <c r="CH1814" s="64"/>
      <c r="CI1814" s="64"/>
      <c r="CJ1814" s="64"/>
      <c r="CK1814"/>
      <c r="CP1814"/>
      <c r="CQ1814"/>
      <c r="CR1814"/>
      <c r="CS1814"/>
      <c r="CT1814"/>
      <c r="CU1814"/>
      <c r="CV1814"/>
      <c r="CW1814" s="64"/>
    </row>
    <row r="1815" spans="1:101" s="17" customFormat="1" x14ac:dyDescent="0.25">
      <c r="A1815" s="64"/>
      <c r="C1815" s="64"/>
      <c r="D1815" s="64"/>
      <c r="E1815" s="64"/>
      <c r="F1815" s="66"/>
      <c r="W1815" s="20"/>
      <c r="X1815" s="64"/>
      <c r="Y1815" s="64"/>
      <c r="Z1815" s="20"/>
      <c r="AA1815" s="20"/>
      <c r="AB1815" s="20"/>
      <c r="AC1815" s="64"/>
      <c r="AD1815" s="64"/>
      <c r="AE1815" s="64"/>
      <c r="AF1815" s="20"/>
      <c r="AG1815" s="64" t="s">
        <v>6792</v>
      </c>
      <c r="AI1815" s="64"/>
      <c r="AK1815" s="64"/>
      <c r="AL1815" s="64"/>
      <c r="AM1815" s="64"/>
      <c r="AN1815" s="64"/>
      <c r="AO1815" s="64"/>
      <c r="AP1815" s="64"/>
      <c r="AQ1815" s="64"/>
      <c r="AR1815" s="64"/>
      <c r="AS1815" s="64"/>
      <c r="AT1815" s="64"/>
      <c r="AU1815" s="68"/>
      <c r="BC1815" s="64"/>
      <c r="BD1815" s="64"/>
      <c r="BE1815" s="65"/>
      <c r="BF1815" s="65"/>
      <c r="BG1815" s="65"/>
      <c r="BH1815" s="65"/>
      <c r="BI1815" s="20"/>
      <c r="BJ1815" s="20"/>
      <c r="BK1815" s="20"/>
      <c r="BL1815" s="20"/>
      <c r="BM1815" s="64"/>
      <c r="BN1815" s="65"/>
      <c r="BO1815" s="64"/>
      <c r="BP1815" s="65"/>
      <c r="BQ1815" s="64"/>
      <c r="BR1815" s="65"/>
      <c r="BS1815" s="64"/>
      <c r="BT1815" s="67"/>
      <c r="BU1815" s="64"/>
      <c r="BV1815" s="64"/>
      <c r="BW1815" s="64"/>
      <c r="BX1815" s="64"/>
      <c r="BY1815" s="64"/>
      <c r="BZ1815" s="64"/>
      <c r="CA1815" s="64"/>
      <c r="CB1815" s="64"/>
      <c r="CC1815" s="64"/>
      <c r="CD1815" s="64"/>
      <c r="CE1815" s="64"/>
      <c r="CF1815" s="64"/>
      <c r="CG1815" s="64" t="s">
        <v>5654</v>
      </c>
      <c r="CH1815" s="64"/>
      <c r="CI1815" s="64"/>
      <c r="CJ1815" s="64"/>
      <c r="CK1815"/>
      <c r="CP1815"/>
      <c r="CQ1815"/>
      <c r="CR1815"/>
      <c r="CS1815"/>
      <c r="CT1815"/>
      <c r="CU1815"/>
      <c r="CV1815"/>
      <c r="CW1815" s="64"/>
    </row>
    <row r="1816" spans="1:101" s="17" customFormat="1" x14ac:dyDescent="0.25">
      <c r="A1816" s="64"/>
      <c r="C1816" s="64"/>
      <c r="D1816" s="64"/>
      <c r="E1816" s="64"/>
      <c r="F1816" s="66"/>
      <c r="W1816" s="20"/>
      <c r="X1816" s="64"/>
      <c r="Y1816" s="64"/>
      <c r="Z1816" s="20"/>
      <c r="AA1816" s="20"/>
      <c r="AB1816" s="20"/>
      <c r="AC1816" s="64"/>
      <c r="AD1816" s="64"/>
      <c r="AE1816" s="64"/>
      <c r="AF1816" s="20"/>
      <c r="AG1816" s="64" t="s">
        <v>6795</v>
      </c>
      <c r="AI1816" s="64"/>
      <c r="AK1816" s="64"/>
      <c r="AL1816" s="64"/>
      <c r="AM1816" s="64"/>
      <c r="AN1816" s="64"/>
      <c r="AO1816" s="64"/>
      <c r="AP1816" s="64"/>
      <c r="AQ1816" s="64"/>
      <c r="AR1816" s="64"/>
      <c r="AS1816" s="64"/>
      <c r="AT1816" s="64"/>
      <c r="AU1816" s="68"/>
      <c r="BC1816" s="64"/>
      <c r="BD1816" s="64"/>
      <c r="BE1816" s="65"/>
      <c r="BF1816" s="65"/>
      <c r="BG1816" s="65"/>
      <c r="BH1816" s="65"/>
      <c r="BI1816" s="20"/>
      <c r="BJ1816" s="20"/>
      <c r="BK1816" s="20"/>
      <c r="BL1816" s="20"/>
      <c r="BM1816" s="64"/>
      <c r="BN1816" s="65"/>
      <c r="BO1816" s="64"/>
      <c r="BP1816" s="65"/>
      <c r="BQ1816" s="64"/>
      <c r="BR1816" s="65"/>
      <c r="BS1816" s="64"/>
      <c r="BT1816" s="67"/>
      <c r="BU1816" s="64"/>
      <c r="BV1816" s="64"/>
      <c r="BW1816" s="64"/>
      <c r="BX1816" s="64"/>
      <c r="BY1816" s="64"/>
      <c r="BZ1816" s="64"/>
      <c r="CA1816" s="64"/>
      <c r="CB1816" s="64"/>
      <c r="CC1816" s="64"/>
      <c r="CD1816" s="64"/>
      <c r="CE1816" s="64"/>
      <c r="CF1816" s="64"/>
      <c r="CG1816" s="64" t="s">
        <v>5654</v>
      </c>
      <c r="CH1816" s="64"/>
      <c r="CI1816" s="64"/>
      <c r="CJ1816" s="64"/>
      <c r="CK1816"/>
      <c r="CP1816"/>
      <c r="CQ1816"/>
      <c r="CR1816"/>
      <c r="CS1816"/>
      <c r="CT1816"/>
      <c r="CU1816"/>
      <c r="CV1816"/>
      <c r="CW1816" s="64"/>
    </row>
    <row r="1817" spans="1:101" s="17" customFormat="1" x14ac:dyDescent="0.25">
      <c r="A1817" s="64"/>
      <c r="C1817" s="64"/>
      <c r="D1817" s="64"/>
      <c r="E1817" s="64"/>
      <c r="F1817" s="66"/>
      <c r="W1817" s="20"/>
      <c r="X1817" s="64"/>
      <c r="Y1817" s="64"/>
      <c r="Z1817" s="20"/>
      <c r="AA1817" s="20"/>
      <c r="AB1817" s="20"/>
      <c r="AC1817" s="64"/>
      <c r="AD1817" s="64"/>
      <c r="AE1817" s="64"/>
      <c r="AF1817" s="20"/>
      <c r="AG1817" s="64" t="s">
        <v>6798</v>
      </c>
      <c r="AI1817" s="64"/>
      <c r="AK1817" s="64"/>
      <c r="AL1817" s="64"/>
      <c r="AM1817" s="64"/>
      <c r="AN1817" s="64"/>
      <c r="AO1817" s="64"/>
      <c r="AP1817" s="64"/>
      <c r="AQ1817" s="64"/>
      <c r="AR1817" s="64"/>
      <c r="AS1817" s="64"/>
      <c r="AT1817" s="64"/>
      <c r="AU1817" s="68"/>
      <c r="BC1817" s="64"/>
      <c r="BD1817" s="64"/>
      <c r="BE1817" s="65"/>
      <c r="BF1817" s="65"/>
      <c r="BG1817" s="65"/>
      <c r="BH1817" s="65"/>
      <c r="BI1817" s="20"/>
      <c r="BJ1817" s="20"/>
      <c r="BK1817" s="20"/>
      <c r="BL1817" s="20"/>
      <c r="BM1817" s="64"/>
      <c r="BN1817" s="65"/>
      <c r="BO1817" s="64"/>
      <c r="BP1817" s="65"/>
      <c r="BQ1817" s="64"/>
      <c r="BR1817" s="65"/>
      <c r="BS1817" s="64"/>
      <c r="BT1817" s="67"/>
      <c r="BU1817" s="64"/>
      <c r="BV1817" s="64"/>
      <c r="BW1817" s="64"/>
      <c r="BX1817" s="64"/>
      <c r="BY1817" s="64"/>
      <c r="BZ1817" s="64"/>
      <c r="CA1817" s="64"/>
      <c r="CB1817" s="64"/>
      <c r="CC1817" s="64"/>
      <c r="CD1817" s="64"/>
      <c r="CE1817" s="64"/>
      <c r="CF1817" s="64"/>
      <c r="CG1817" s="64" t="s">
        <v>5654</v>
      </c>
      <c r="CH1817" s="64"/>
      <c r="CI1817" s="64"/>
      <c r="CJ1817" s="64"/>
      <c r="CK1817"/>
      <c r="CP1817"/>
      <c r="CQ1817"/>
      <c r="CR1817"/>
      <c r="CS1817"/>
      <c r="CT1817"/>
      <c r="CU1817"/>
      <c r="CV1817"/>
      <c r="CW1817" s="64"/>
    </row>
    <row r="1818" spans="1:101" s="17" customFormat="1" x14ac:dyDescent="0.25">
      <c r="A1818" s="64"/>
      <c r="C1818" s="64"/>
      <c r="D1818" s="64"/>
      <c r="E1818" s="64"/>
      <c r="F1818" s="66"/>
      <c r="W1818" s="20"/>
      <c r="X1818" s="64"/>
      <c r="Y1818" s="64"/>
      <c r="Z1818" s="20"/>
      <c r="AA1818" s="20"/>
      <c r="AB1818" s="20"/>
      <c r="AC1818" s="64"/>
      <c r="AD1818" s="64"/>
      <c r="AE1818" s="64"/>
      <c r="AF1818" s="20"/>
      <c r="AG1818" s="64" t="s">
        <v>6802</v>
      </c>
      <c r="AI1818" s="64"/>
      <c r="AK1818" s="64"/>
      <c r="AL1818" s="64"/>
      <c r="AM1818" s="64"/>
      <c r="AN1818" s="64"/>
      <c r="AO1818" s="64"/>
      <c r="AP1818" s="64"/>
      <c r="AQ1818" s="64"/>
      <c r="AR1818" s="64"/>
      <c r="AS1818" s="64"/>
      <c r="AT1818" s="64"/>
      <c r="AU1818" s="68"/>
      <c r="BC1818" s="64"/>
      <c r="BD1818" s="64"/>
      <c r="BE1818" s="65"/>
      <c r="BF1818" s="65"/>
      <c r="BG1818" s="65"/>
      <c r="BH1818" s="65"/>
      <c r="BI1818" s="20"/>
      <c r="BJ1818" s="20"/>
      <c r="BK1818" s="20"/>
      <c r="BL1818" s="20"/>
      <c r="BM1818" s="64"/>
      <c r="BN1818" s="65"/>
      <c r="BO1818" s="64"/>
      <c r="BP1818" s="65"/>
      <c r="BQ1818" s="64"/>
      <c r="BR1818" s="65"/>
      <c r="BS1818" s="64"/>
      <c r="BT1818" s="67"/>
      <c r="BU1818" s="64"/>
      <c r="BV1818" s="64"/>
      <c r="BW1818" s="64"/>
      <c r="BX1818" s="64"/>
      <c r="BY1818" s="64"/>
      <c r="BZ1818" s="64"/>
      <c r="CA1818" s="64"/>
      <c r="CB1818" s="64"/>
      <c r="CC1818" s="64"/>
      <c r="CD1818" s="64"/>
      <c r="CE1818" s="64"/>
      <c r="CF1818" s="64"/>
      <c r="CG1818" s="64" t="s">
        <v>5654</v>
      </c>
      <c r="CH1818" s="64"/>
      <c r="CI1818" s="64"/>
      <c r="CJ1818" s="64"/>
      <c r="CK1818"/>
      <c r="CP1818"/>
      <c r="CQ1818"/>
      <c r="CR1818"/>
      <c r="CS1818"/>
      <c r="CT1818"/>
      <c r="CU1818"/>
      <c r="CV1818"/>
      <c r="CW1818" s="64"/>
    </row>
    <row r="1819" spans="1:101" s="17" customFormat="1" x14ac:dyDescent="0.25">
      <c r="A1819" s="64"/>
      <c r="C1819" s="64"/>
      <c r="D1819" s="64"/>
      <c r="E1819" s="64"/>
      <c r="F1819" s="66"/>
      <c r="W1819" s="20"/>
      <c r="X1819" s="64"/>
      <c r="Y1819" s="64"/>
      <c r="Z1819" s="20"/>
      <c r="AA1819" s="20"/>
      <c r="AB1819" s="20"/>
      <c r="AC1819" s="64"/>
      <c r="AD1819" s="64"/>
      <c r="AE1819" s="64"/>
      <c r="AF1819" s="20"/>
      <c r="AG1819" s="64" t="s">
        <v>6805</v>
      </c>
      <c r="AI1819" s="64"/>
      <c r="AK1819" s="64"/>
      <c r="AL1819" s="64"/>
      <c r="AM1819" s="64"/>
      <c r="AN1819" s="64"/>
      <c r="AO1819" s="64"/>
      <c r="AP1819" s="64"/>
      <c r="AQ1819" s="64"/>
      <c r="AR1819" s="64"/>
      <c r="AS1819" s="64"/>
      <c r="AT1819" s="64"/>
      <c r="AU1819" s="68"/>
      <c r="BC1819" s="64"/>
      <c r="BD1819" s="64"/>
      <c r="BE1819" s="65"/>
      <c r="BF1819" s="65"/>
      <c r="BG1819" s="65"/>
      <c r="BH1819" s="65"/>
      <c r="BI1819" s="20"/>
      <c r="BJ1819" s="20"/>
      <c r="BK1819" s="20"/>
      <c r="BL1819" s="20"/>
      <c r="BM1819" s="64"/>
      <c r="BN1819" s="65"/>
      <c r="BO1819" s="64"/>
      <c r="BP1819" s="65"/>
      <c r="BQ1819" s="64"/>
      <c r="BR1819" s="65"/>
      <c r="BS1819" s="64"/>
      <c r="BT1819" s="67"/>
      <c r="BU1819" s="64"/>
      <c r="BV1819" s="64"/>
      <c r="BW1819" s="64"/>
      <c r="BX1819" s="64"/>
      <c r="BY1819" s="64"/>
      <c r="BZ1819" s="64"/>
      <c r="CA1819" s="64"/>
      <c r="CB1819" s="64"/>
      <c r="CC1819" s="64"/>
      <c r="CD1819" s="64"/>
      <c r="CE1819" s="64"/>
      <c r="CF1819" s="64"/>
      <c r="CG1819" s="64" t="s">
        <v>5654</v>
      </c>
      <c r="CH1819" s="64"/>
      <c r="CI1819" s="64"/>
      <c r="CJ1819" s="64"/>
      <c r="CK1819"/>
      <c r="CP1819"/>
      <c r="CQ1819"/>
      <c r="CR1819"/>
      <c r="CS1819"/>
      <c r="CT1819"/>
      <c r="CU1819"/>
      <c r="CV1819"/>
      <c r="CW1819" s="64"/>
    </row>
    <row r="1820" spans="1:101" s="17" customFormat="1" x14ac:dyDescent="0.25">
      <c r="A1820" s="64"/>
      <c r="C1820" s="64"/>
      <c r="D1820" s="64"/>
      <c r="E1820" s="64"/>
      <c r="F1820" s="66"/>
      <c r="W1820" s="20"/>
      <c r="X1820" s="64"/>
      <c r="Y1820" s="64"/>
      <c r="Z1820" s="20"/>
      <c r="AA1820" s="20"/>
      <c r="AB1820" s="20"/>
      <c r="AC1820" s="64"/>
      <c r="AD1820" s="64"/>
      <c r="AE1820" s="64"/>
      <c r="AF1820" s="20"/>
      <c r="AG1820" s="64" t="s">
        <v>6808</v>
      </c>
      <c r="AI1820" s="64"/>
      <c r="AK1820" s="64"/>
      <c r="AL1820" s="64"/>
      <c r="AM1820" s="64"/>
      <c r="AN1820" s="64"/>
      <c r="AO1820" s="64"/>
      <c r="AP1820" s="64"/>
      <c r="AQ1820" s="64"/>
      <c r="AR1820" s="64"/>
      <c r="AS1820" s="64"/>
      <c r="AT1820" s="64"/>
      <c r="AU1820" s="68"/>
      <c r="BC1820" s="64"/>
      <c r="BD1820" s="64"/>
      <c r="BE1820" s="65"/>
      <c r="BF1820" s="65"/>
      <c r="BG1820" s="65"/>
      <c r="BH1820" s="65"/>
      <c r="BI1820" s="20"/>
      <c r="BJ1820" s="20"/>
      <c r="BK1820" s="20"/>
      <c r="BL1820" s="20"/>
      <c r="BM1820" s="64"/>
      <c r="BN1820" s="65"/>
      <c r="BO1820" s="64"/>
      <c r="BP1820" s="65"/>
      <c r="BQ1820" s="64"/>
      <c r="BR1820" s="65"/>
      <c r="BS1820" s="64"/>
      <c r="BT1820" s="67"/>
      <c r="BU1820" s="64"/>
      <c r="BV1820" s="64"/>
      <c r="BW1820" s="64"/>
      <c r="BX1820" s="64"/>
      <c r="BY1820" s="64"/>
      <c r="BZ1820" s="64"/>
      <c r="CA1820" s="64"/>
      <c r="CB1820" s="64"/>
      <c r="CC1820" s="64"/>
      <c r="CD1820" s="64"/>
      <c r="CE1820" s="64"/>
      <c r="CF1820" s="64"/>
      <c r="CG1820" s="64" t="s">
        <v>5654</v>
      </c>
      <c r="CH1820" s="64"/>
      <c r="CI1820" s="64"/>
      <c r="CJ1820" s="64"/>
      <c r="CK1820"/>
      <c r="CP1820"/>
      <c r="CQ1820"/>
      <c r="CR1820"/>
      <c r="CS1820"/>
      <c r="CT1820"/>
      <c r="CU1820"/>
      <c r="CV1820"/>
      <c r="CW1820" s="64"/>
    </row>
    <row r="1821" spans="1:101" s="17" customFormat="1" x14ac:dyDescent="0.25">
      <c r="A1821" s="64"/>
      <c r="C1821" s="64"/>
      <c r="D1821" s="64"/>
      <c r="E1821" s="64"/>
      <c r="F1821" s="66"/>
      <c r="W1821" s="20"/>
      <c r="X1821" s="64"/>
      <c r="Y1821" s="64"/>
      <c r="Z1821" s="20"/>
      <c r="AA1821" s="20"/>
      <c r="AB1821" s="20"/>
      <c r="AC1821" s="64"/>
      <c r="AD1821" s="64"/>
      <c r="AE1821" s="64"/>
      <c r="AF1821" s="20"/>
      <c r="AG1821" s="64" t="s">
        <v>6811</v>
      </c>
      <c r="AI1821" s="64"/>
      <c r="AK1821" s="64"/>
      <c r="AL1821" s="64"/>
      <c r="AM1821" s="64"/>
      <c r="AN1821" s="64"/>
      <c r="AO1821" s="64"/>
      <c r="AP1821" s="64"/>
      <c r="AQ1821" s="64"/>
      <c r="AR1821" s="64"/>
      <c r="AS1821" s="64"/>
      <c r="AT1821" s="64"/>
      <c r="AU1821" s="68"/>
      <c r="BC1821" s="64"/>
      <c r="BD1821" s="64"/>
      <c r="BE1821" s="65"/>
      <c r="BF1821" s="65"/>
      <c r="BG1821" s="65"/>
      <c r="BH1821" s="65"/>
      <c r="BI1821" s="20"/>
      <c r="BJ1821" s="20"/>
      <c r="BK1821" s="20"/>
      <c r="BL1821" s="20"/>
      <c r="BM1821" s="64"/>
      <c r="BN1821" s="65"/>
      <c r="BO1821" s="64"/>
      <c r="BP1821" s="65"/>
      <c r="BQ1821" s="64"/>
      <c r="BR1821" s="65"/>
      <c r="BS1821" s="64"/>
      <c r="BT1821" s="67"/>
      <c r="BU1821" s="64"/>
      <c r="BV1821" s="64"/>
      <c r="BW1821" s="64"/>
      <c r="BX1821" s="64"/>
      <c r="BY1821" s="64"/>
      <c r="BZ1821" s="64"/>
      <c r="CA1821" s="64"/>
      <c r="CB1821" s="64"/>
      <c r="CC1821" s="64"/>
      <c r="CD1821" s="64"/>
      <c r="CE1821" s="64"/>
      <c r="CF1821" s="64"/>
      <c r="CG1821" s="64" t="s">
        <v>5654</v>
      </c>
      <c r="CH1821" s="64"/>
      <c r="CI1821" s="64"/>
      <c r="CJ1821" s="64"/>
      <c r="CK1821"/>
      <c r="CP1821"/>
      <c r="CQ1821"/>
      <c r="CR1821"/>
      <c r="CS1821"/>
      <c r="CT1821"/>
      <c r="CU1821"/>
      <c r="CV1821"/>
      <c r="CW1821" s="64"/>
    </row>
    <row r="1822" spans="1:101" s="17" customFormat="1" x14ac:dyDescent="0.25">
      <c r="A1822" s="64"/>
      <c r="C1822" s="64"/>
      <c r="D1822" s="64"/>
      <c r="E1822" s="64"/>
      <c r="F1822" s="66"/>
      <c r="W1822" s="20"/>
      <c r="X1822" s="64"/>
      <c r="Y1822" s="64"/>
      <c r="Z1822" s="20"/>
      <c r="AA1822" s="20"/>
      <c r="AB1822" s="20"/>
      <c r="AC1822" s="64"/>
      <c r="AD1822" s="64"/>
      <c r="AE1822" s="64"/>
      <c r="AF1822" s="20"/>
      <c r="AG1822" s="64" t="s">
        <v>6814</v>
      </c>
      <c r="AI1822" s="64"/>
      <c r="AK1822" s="64"/>
      <c r="AL1822" s="64"/>
      <c r="AM1822" s="64"/>
      <c r="AN1822" s="64"/>
      <c r="AO1822" s="64"/>
      <c r="AP1822" s="64"/>
      <c r="AQ1822" s="64"/>
      <c r="AR1822" s="64"/>
      <c r="AS1822" s="64"/>
      <c r="AT1822" s="64"/>
      <c r="AU1822" s="68"/>
      <c r="BC1822" s="64"/>
      <c r="BD1822" s="64"/>
      <c r="BE1822" s="65"/>
      <c r="BF1822" s="65"/>
      <c r="BG1822" s="65"/>
      <c r="BH1822" s="65"/>
      <c r="BI1822" s="20"/>
      <c r="BJ1822" s="20"/>
      <c r="BK1822" s="20"/>
      <c r="BL1822" s="20"/>
      <c r="BM1822" s="64"/>
      <c r="BN1822" s="65"/>
      <c r="BO1822" s="64"/>
      <c r="BP1822" s="65"/>
      <c r="BQ1822" s="64"/>
      <c r="BR1822" s="65"/>
      <c r="BS1822" s="64"/>
      <c r="BT1822" s="67"/>
      <c r="BU1822" s="64"/>
      <c r="BV1822" s="64"/>
      <c r="BW1822" s="64"/>
      <c r="BX1822" s="64"/>
      <c r="BY1822" s="64"/>
      <c r="BZ1822" s="64"/>
      <c r="CA1822" s="64"/>
      <c r="CB1822" s="64"/>
      <c r="CC1822" s="64"/>
      <c r="CD1822" s="64"/>
      <c r="CE1822" s="64"/>
      <c r="CF1822" s="64"/>
      <c r="CG1822" s="64" t="s">
        <v>5654</v>
      </c>
      <c r="CH1822" s="64"/>
      <c r="CI1822" s="64"/>
      <c r="CJ1822" s="64"/>
      <c r="CK1822"/>
      <c r="CP1822"/>
      <c r="CQ1822"/>
      <c r="CR1822"/>
      <c r="CS1822"/>
      <c r="CT1822"/>
      <c r="CU1822"/>
      <c r="CV1822"/>
      <c r="CW1822" s="64"/>
    </row>
    <row r="1823" spans="1:101" s="17" customFormat="1" x14ac:dyDescent="0.25">
      <c r="A1823" s="64"/>
      <c r="C1823" s="64"/>
      <c r="D1823" s="64"/>
      <c r="E1823" s="64"/>
      <c r="F1823" s="66"/>
      <c r="W1823" s="20"/>
      <c r="X1823" s="64"/>
      <c r="Y1823" s="64"/>
      <c r="Z1823" s="20"/>
      <c r="AA1823" s="20"/>
      <c r="AB1823" s="20"/>
      <c r="AC1823" s="64"/>
      <c r="AD1823" s="64"/>
      <c r="AE1823" s="64"/>
      <c r="AF1823" s="20"/>
      <c r="AG1823" s="64" t="s">
        <v>6817</v>
      </c>
      <c r="AI1823" s="64"/>
      <c r="AK1823" s="64"/>
      <c r="AL1823" s="64"/>
      <c r="AM1823" s="64"/>
      <c r="AN1823" s="64"/>
      <c r="AO1823" s="64"/>
      <c r="AP1823" s="64"/>
      <c r="AQ1823" s="64"/>
      <c r="AR1823" s="64"/>
      <c r="AS1823" s="64"/>
      <c r="AT1823" s="64"/>
      <c r="AU1823" s="68"/>
      <c r="BC1823" s="64"/>
      <c r="BD1823" s="64"/>
      <c r="BE1823" s="65"/>
      <c r="BF1823" s="65"/>
      <c r="BG1823" s="65"/>
      <c r="BH1823" s="65"/>
      <c r="BI1823" s="20"/>
      <c r="BJ1823" s="20"/>
      <c r="BK1823" s="20"/>
      <c r="BL1823" s="20"/>
      <c r="BM1823" s="64"/>
      <c r="BN1823" s="65"/>
      <c r="BO1823" s="64"/>
      <c r="BP1823" s="65"/>
      <c r="BQ1823" s="64"/>
      <c r="BR1823" s="65"/>
      <c r="BS1823" s="64"/>
      <c r="BT1823" s="67"/>
      <c r="BU1823" s="64"/>
      <c r="BV1823" s="64"/>
      <c r="BW1823" s="64"/>
      <c r="BX1823" s="64"/>
      <c r="BY1823" s="64"/>
      <c r="BZ1823" s="64"/>
      <c r="CA1823" s="64"/>
      <c r="CB1823" s="64"/>
      <c r="CC1823" s="64"/>
      <c r="CD1823" s="64"/>
      <c r="CE1823" s="64"/>
      <c r="CF1823" s="64"/>
      <c r="CG1823" s="64" t="s">
        <v>5654</v>
      </c>
      <c r="CH1823" s="64"/>
      <c r="CI1823" s="64"/>
      <c r="CJ1823" s="64"/>
      <c r="CK1823"/>
      <c r="CP1823"/>
      <c r="CQ1823"/>
      <c r="CR1823"/>
      <c r="CS1823"/>
      <c r="CT1823"/>
      <c r="CU1823"/>
      <c r="CV1823"/>
      <c r="CW1823" s="64"/>
    </row>
    <row r="1824" spans="1:101" s="17" customFormat="1" x14ac:dyDescent="0.25">
      <c r="A1824" s="64"/>
      <c r="C1824" s="64"/>
      <c r="D1824" s="64"/>
      <c r="E1824" s="64"/>
      <c r="F1824" s="66"/>
      <c r="W1824" s="20"/>
      <c r="X1824" s="64"/>
      <c r="Y1824" s="64"/>
      <c r="Z1824" s="20"/>
      <c r="AA1824" s="20"/>
      <c r="AB1824" s="20"/>
      <c r="AC1824" s="64"/>
      <c r="AD1824" s="64"/>
      <c r="AE1824" s="64"/>
      <c r="AF1824" s="20"/>
      <c r="AG1824" s="64" t="s">
        <v>6820</v>
      </c>
      <c r="AI1824" s="64"/>
      <c r="AK1824" s="64"/>
      <c r="AL1824" s="64"/>
      <c r="AM1824" s="64"/>
      <c r="AN1824" s="64"/>
      <c r="AO1824" s="64"/>
      <c r="AP1824" s="64"/>
      <c r="AQ1824" s="64"/>
      <c r="AR1824" s="64"/>
      <c r="AS1824" s="64"/>
      <c r="AT1824" s="64"/>
      <c r="AU1824" s="68"/>
      <c r="BC1824" s="64"/>
      <c r="BD1824" s="64"/>
      <c r="BE1824" s="65"/>
      <c r="BF1824" s="65"/>
      <c r="BG1824" s="65"/>
      <c r="BH1824" s="65"/>
      <c r="BI1824" s="20"/>
      <c r="BJ1824" s="20"/>
      <c r="BK1824" s="20"/>
      <c r="BL1824" s="20"/>
      <c r="BM1824" s="64"/>
      <c r="BN1824" s="65"/>
      <c r="BO1824" s="64"/>
      <c r="BP1824" s="65"/>
      <c r="BQ1824" s="64"/>
      <c r="BR1824" s="65"/>
      <c r="BS1824" s="64"/>
      <c r="BT1824" s="67"/>
      <c r="BU1824" s="64"/>
      <c r="BV1824" s="64"/>
      <c r="BW1824" s="64"/>
      <c r="BX1824" s="64"/>
      <c r="BY1824" s="64"/>
      <c r="BZ1824" s="64"/>
      <c r="CA1824" s="64"/>
      <c r="CB1824" s="64"/>
      <c r="CC1824" s="64"/>
      <c r="CD1824" s="64"/>
      <c r="CE1824" s="64"/>
      <c r="CF1824" s="64"/>
      <c r="CG1824" s="64" t="s">
        <v>5654</v>
      </c>
      <c r="CH1824" s="64"/>
      <c r="CI1824" s="64"/>
      <c r="CJ1824" s="64"/>
      <c r="CK1824"/>
      <c r="CP1824"/>
      <c r="CQ1824"/>
      <c r="CR1824"/>
      <c r="CS1824"/>
      <c r="CT1824"/>
      <c r="CU1824"/>
      <c r="CV1824"/>
      <c r="CW1824" s="64"/>
    </row>
    <row r="1825" spans="1:101" s="17" customFormat="1" x14ac:dyDescent="0.25">
      <c r="A1825" s="64"/>
      <c r="C1825" s="64"/>
      <c r="D1825" s="64"/>
      <c r="E1825" s="64"/>
      <c r="F1825" s="66"/>
      <c r="W1825" s="20"/>
      <c r="X1825" s="64"/>
      <c r="Y1825" s="64"/>
      <c r="Z1825" s="20"/>
      <c r="AA1825" s="20"/>
      <c r="AB1825" s="20"/>
      <c r="AC1825" s="64"/>
      <c r="AD1825" s="64"/>
      <c r="AE1825" s="64"/>
      <c r="AF1825" s="20"/>
      <c r="AG1825" s="64" t="s">
        <v>6823</v>
      </c>
      <c r="AI1825" s="64"/>
      <c r="AK1825" s="64"/>
      <c r="AL1825" s="64"/>
      <c r="AM1825" s="64"/>
      <c r="AN1825" s="64"/>
      <c r="AO1825" s="64"/>
      <c r="AP1825" s="64"/>
      <c r="AQ1825" s="64"/>
      <c r="AR1825" s="64"/>
      <c r="AS1825" s="64"/>
      <c r="AT1825" s="64"/>
      <c r="AU1825" s="68"/>
      <c r="BC1825" s="64"/>
      <c r="BD1825" s="64"/>
      <c r="BE1825" s="65"/>
      <c r="BF1825" s="65"/>
      <c r="BG1825" s="65"/>
      <c r="BH1825" s="65"/>
      <c r="BI1825" s="20"/>
      <c r="BJ1825" s="20"/>
      <c r="BK1825" s="20"/>
      <c r="BL1825" s="20"/>
      <c r="BM1825" s="64"/>
      <c r="BN1825" s="65"/>
      <c r="BO1825" s="64"/>
      <c r="BP1825" s="65"/>
      <c r="BQ1825" s="64"/>
      <c r="BR1825" s="65"/>
      <c r="BS1825" s="64"/>
      <c r="BT1825" s="67"/>
      <c r="BU1825" s="64"/>
      <c r="BV1825" s="64"/>
      <c r="BW1825" s="64"/>
      <c r="BX1825" s="64"/>
      <c r="BY1825" s="64"/>
      <c r="BZ1825" s="64"/>
      <c r="CA1825" s="64"/>
      <c r="CB1825" s="64"/>
      <c r="CC1825" s="64"/>
      <c r="CD1825" s="64"/>
      <c r="CE1825" s="64"/>
      <c r="CF1825" s="64"/>
      <c r="CG1825" s="64" t="s">
        <v>5654</v>
      </c>
      <c r="CH1825" s="64"/>
      <c r="CI1825" s="64"/>
      <c r="CJ1825" s="64"/>
      <c r="CK1825"/>
      <c r="CP1825"/>
      <c r="CQ1825"/>
      <c r="CR1825"/>
      <c r="CS1825"/>
      <c r="CT1825"/>
      <c r="CU1825"/>
      <c r="CV1825"/>
      <c r="CW1825" s="64"/>
    </row>
    <row r="1826" spans="1:101" s="17" customFormat="1" x14ac:dyDescent="0.25">
      <c r="A1826" s="64"/>
      <c r="C1826" s="64"/>
      <c r="D1826" s="64"/>
      <c r="E1826" s="64"/>
      <c r="F1826" s="66"/>
      <c r="W1826" s="20"/>
      <c r="X1826" s="64"/>
      <c r="Y1826" s="64"/>
      <c r="Z1826" s="20"/>
      <c r="AA1826" s="20"/>
      <c r="AB1826" s="20"/>
      <c r="AC1826" s="64"/>
      <c r="AD1826" s="64"/>
      <c r="AE1826" s="64"/>
      <c r="AF1826" s="20"/>
      <c r="AG1826" s="64" t="s">
        <v>6826</v>
      </c>
      <c r="AI1826" s="64"/>
      <c r="AK1826" s="64"/>
      <c r="AL1826" s="64"/>
      <c r="AM1826" s="64"/>
      <c r="AN1826" s="64"/>
      <c r="AO1826" s="64"/>
      <c r="AP1826" s="64"/>
      <c r="AQ1826" s="64"/>
      <c r="AR1826" s="64"/>
      <c r="AS1826" s="64"/>
      <c r="AT1826" s="64"/>
      <c r="AU1826" s="68"/>
      <c r="BC1826" s="64"/>
      <c r="BD1826" s="64"/>
      <c r="BE1826" s="65"/>
      <c r="BF1826" s="65"/>
      <c r="BG1826" s="65"/>
      <c r="BH1826" s="65"/>
      <c r="BI1826" s="20"/>
      <c r="BJ1826" s="20"/>
      <c r="BK1826" s="20"/>
      <c r="BL1826" s="20"/>
      <c r="BM1826" s="64"/>
      <c r="BN1826" s="65"/>
      <c r="BO1826" s="64"/>
      <c r="BP1826" s="65"/>
      <c r="BQ1826" s="64"/>
      <c r="BR1826" s="65"/>
      <c r="BS1826" s="64"/>
      <c r="BT1826" s="67"/>
      <c r="BU1826" s="64"/>
      <c r="BV1826" s="64"/>
      <c r="BW1826" s="64"/>
      <c r="BX1826" s="64"/>
      <c r="BY1826" s="64"/>
      <c r="BZ1826" s="64"/>
      <c r="CA1826" s="64"/>
      <c r="CB1826" s="64"/>
      <c r="CC1826" s="64"/>
      <c r="CD1826" s="64"/>
      <c r="CE1826" s="64"/>
      <c r="CF1826" s="64"/>
      <c r="CG1826" s="64" t="s">
        <v>5654</v>
      </c>
      <c r="CH1826" s="64"/>
      <c r="CI1826" s="64"/>
      <c r="CJ1826" s="64"/>
      <c r="CK1826"/>
      <c r="CP1826"/>
      <c r="CQ1826"/>
      <c r="CR1826"/>
      <c r="CS1826"/>
      <c r="CT1826"/>
      <c r="CU1826"/>
      <c r="CV1826"/>
      <c r="CW1826" s="64"/>
    </row>
    <row r="1827" spans="1:101" s="17" customFormat="1" x14ac:dyDescent="0.25">
      <c r="A1827" s="64"/>
      <c r="C1827" s="64"/>
      <c r="D1827" s="64"/>
      <c r="E1827" s="64"/>
      <c r="F1827" s="66"/>
      <c r="W1827" s="20"/>
      <c r="X1827" s="64"/>
      <c r="Y1827" s="64"/>
      <c r="Z1827" s="20"/>
      <c r="AA1827" s="20"/>
      <c r="AB1827" s="20"/>
      <c r="AC1827" s="64"/>
      <c r="AD1827" s="64"/>
      <c r="AE1827" s="64"/>
      <c r="AF1827" s="20"/>
      <c r="AG1827" s="64" t="s">
        <v>6829</v>
      </c>
      <c r="AI1827" s="64"/>
      <c r="AK1827" s="64"/>
      <c r="AL1827" s="64"/>
      <c r="AM1827" s="64"/>
      <c r="AN1827" s="64"/>
      <c r="AO1827" s="64"/>
      <c r="AP1827" s="64"/>
      <c r="AQ1827" s="64"/>
      <c r="AR1827" s="64"/>
      <c r="AS1827" s="64"/>
      <c r="AT1827" s="64"/>
      <c r="AU1827" s="68"/>
      <c r="BC1827" s="64"/>
      <c r="BD1827" s="64"/>
      <c r="BE1827" s="65"/>
      <c r="BF1827" s="65"/>
      <c r="BG1827" s="65"/>
      <c r="BH1827" s="65"/>
      <c r="BI1827" s="20"/>
      <c r="BJ1827" s="20"/>
      <c r="BK1827" s="20"/>
      <c r="BL1827" s="20"/>
      <c r="BM1827" s="64"/>
      <c r="BN1827" s="65"/>
      <c r="BO1827" s="64"/>
      <c r="BP1827" s="65"/>
      <c r="BQ1827" s="64"/>
      <c r="BR1827" s="65"/>
      <c r="BS1827" s="64"/>
      <c r="BT1827" s="67"/>
      <c r="BU1827" s="64"/>
      <c r="BV1827" s="64"/>
      <c r="BW1827" s="64"/>
      <c r="BX1827" s="64"/>
      <c r="BY1827" s="64"/>
      <c r="BZ1827" s="64"/>
      <c r="CA1827" s="64"/>
      <c r="CB1827" s="64"/>
      <c r="CC1827" s="64"/>
      <c r="CD1827" s="64"/>
      <c r="CE1827" s="64"/>
      <c r="CF1827" s="64"/>
      <c r="CG1827" s="64" t="s">
        <v>5654</v>
      </c>
      <c r="CH1827" s="64"/>
      <c r="CI1827" s="64"/>
      <c r="CJ1827" s="64"/>
      <c r="CK1827"/>
      <c r="CP1827"/>
      <c r="CQ1827"/>
      <c r="CR1827"/>
      <c r="CS1827"/>
      <c r="CT1827"/>
      <c r="CU1827"/>
      <c r="CV1827"/>
      <c r="CW1827" s="64"/>
    </row>
    <row r="1828" spans="1:101" s="17" customFormat="1" x14ac:dyDescent="0.25">
      <c r="A1828" s="64"/>
      <c r="C1828" s="64"/>
      <c r="D1828" s="64"/>
      <c r="E1828" s="64"/>
      <c r="F1828" s="66"/>
      <c r="W1828" s="20"/>
      <c r="X1828" s="64"/>
      <c r="Y1828" s="64"/>
      <c r="Z1828" s="20"/>
      <c r="AA1828" s="20"/>
      <c r="AB1828" s="20"/>
      <c r="AC1828" s="64"/>
      <c r="AD1828" s="64"/>
      <c r="AE1828" s="64"/>
      <c r="AF1828" s="20"/>
      <c r="AG1828" s="64" t="s">
        <v>6832</v>
      </c>
      <c r="AI1828" s="64"/>
      <c r="AK1828" s="64"/>
      <c r="AL1828" s="64"/>
      <c r="AM1828" s="64"/>
      <c r="AN1828" s="64"/>
      <c r="AO1828" s="64"/>
      <c r="AP1828" s="64"/>
      <c r="AQ1828" s="64"/>
      <c r="AR1828" s="64"/>
      <c r="AS1828" s="64"/>
      <c r="AT1828" s="64"/>
      <c r="AU1828" s="68"/>
      <c r="BC1828" s="64"/>
      <c r="BD1828" s="64"/>
      <c r="BE1828" s="65"/>
      <c r="BF1828" s="65"/>
      <c r="BG1828" s="65"/>
      <c r="BH1828" s="65"/>
      <c r="BI1828" s="20"/>
      <c r="BJ1828" s="20"/>
      <c r="BK1828" s="20"/>
      <c r="BL1828" s="20"/>
      <c r="BM1828" s="64"/>
      <c r="BN1828" s="65"/>
      <c r="BO1828" s="64"/>
      <c r="BP1828" s="65"/>
      <c r="BQ1828" s="64"/>
      <c r="BR1828" s="65"/>
      <c r="BS1828" s="64"/>
      <c r="BT1828" s="67"/>
      <c r="BU1828" s="64"/>
      <c r="BV1828" s="64"/>
      <c r="BW1828" s="64"/>
      <c r="BX1828" s="64"/>
      <c r="BY1828" s="64"/>
      <c r="BZ1828" s="64"/>
      <c r="CA1828" s="64"/>
      <c r="CB1828" s="64"/>
      <c r="CC1828" s="64"/>
      <c r="CD1828" s="64"/>
      <c r="CE1828" s="64"/>
      <c r="CF1828" s="64"/>
      <c r="CG1828" s="64" t="s">
        <v>5654</v>
      </c>
      <c r="CH1828" s="64"/>
      <c r="CI1828" s="64"/>
      <c r="CJ1828" s="64"/>
      <c r="CK1828"/>
      <c r="CP1828"/>
      <c r="CQ1828"/>
      <c r="CR1828"/>
      <c r="CS1828"/>
      <c r="CT1828"/>
      <c r="CU1828"/>
      <c r="CV1828"/>
      <c r="CW1828" s="64"/>
    </row>
    <row r="1829" spans="1:101" s="17" customFormat="1" x14ac:dyDescent="0.25">
      <c r="A1829" s="64"/>
      <c r="C1829" s="64"/>
      <c r="D1829" s="64"/>
      <c r="E1829" s="64"/>
      <c r="F1829" s="66"/>
      <c r="W1829" s="20"/>
      <c r="X1829" s="64"/>
      <c r="Y1829" s="64"/>
      <c r="Z1829" s="20"/>
      <c r="AA1829" s="20"/>
      <c r="AB1829" s="20"/>
      <c r="AC1829" s="64"/>
      <c r="AD1829" s="64"/>
      <c r="AE1829" s="64"/>
      <c r="AF1829" s="20"/>
      <c r="AG1829" s="64" t="s">
        <v>6835</v>
      </c>
      <c r="AI1829" s="64"/>
      <c r="AK1829" s="64"/>
      <c r="AL1829" s="64"/>
      <c r="AM1829" s="64"/>
      <c r="AN1829" s="64"/>
      <c r="AO1829" s="64"/>
      <c r="AP1829" s="64"/>
      <c r="AQ1829" s="64"/>
      <c r="AR1829" s="64"/>
      <c r="AS1829" s="64"/>
      <c r="AT1829" s="64"/>
      <c r="AU1829" s="68"/>
      <c r="BC1829" s="64"/>
      <c r="BD1829" s="64"/>
      <c r="BE1829" s="65"/>
      <c r="BF1829" s="65"/>
      <c r="BG1829" s="65"/>
      <c r="BH1829" s="65"/>
      <c r="BI1829" s="20"/>
      <c r="BJ1829" s="20"/>
      <c r="BK1829" s="20"/>
      <c r="BL1829" s="20"/>
      <c r="BM1829" s="64"/>
      <c r="BN1829" s="65"/>
      <c r="BO1829" s="64"/>
      <c r="BP1829" s="65"/>
      <c r="BQ1829" s="64"/>
      <c r="BR1829" s="65"/>
      <c r="BS1829" s="64"/>
      <c r="BT1829" s="67"/>
      <c r="BU1829" s="64"/>
      <c r="BV1829" s="64"/>
      <c r="BW1829" s="64"/>
      <c r="BX1829" s="64"/>
      <c r="BY1829" s="64"/>
      <c r="BZ1829" s="64"/>
      <c r="CA1829" s="64"/>
      <c r="CB1829" s="64"/>
      <c r="CC1829" s="64"/>
      <c r="CD1829" s="64"/>
      <c r="CE1829" s="64"/>
      <c r="CF1829" s="64"/>
      <c r="CG1829" s="64" t="s">
        <v>5654</v>
      </c>
      <c r="CH1829" s="64"/>
      <c r="CI1829" s="64"/>
      <c r="CJ1829" s="64"/>
      <c r="CK1829"/>
      <c r="CP1829"/>
      <c r="CQ1829"/>
      <c r="CR1829"/>
      <c r="CS1829"/>
      <c r="CT1829"/>
      <c r="CU1829"/>
      <c r="CV1829"/>
      <c r="CW1829" s="64"/>
    </row>
    <row r="1830" spans="1:101" s="17" customFormat="1" x14ac:dyDescent="0.25">
      <c r="A1830" s="64"/>
      <c r="C1830" s="64"/>
      <c r="D1830" s="64"/>
      <c r="E1830" s="64"/>
      <c r="F1830" s="66"/>
      <c r="W1830" s="20"/>
      <c r="X1830" s="64"/>
      <c r="Y1830" s="64"/>
      <c r="Z1830" s="20"/>
      <c r="AA1830" s="20"/>
      <c r="AB1830" s="20"/>
      <c r="AC1830" s="64"/>
      <c r="AD1830" s="64"/>
      <c r="AE1830" s="64"/>
      <c r="AF1830" s="20"/>
      <c r="AG1830" s="64" t="s">
        <v>6838</v>
      </c>
      <c r="AI1830" s="64"/>
      <c r="AK1830" s="64"/>
      <c r="AL1830" s="64"/>
      <c r="AM1830" s="64"/>
      <c r="AN1830" s="64"/>
      <c r="AO1830" s="64"/>
      <c r="AP1830" s="64"/>
      <c r="AQ1830" s="64"/>
      <c r="AR1830" s="64"/>
      <c r="AS1830" s="64"/>
      <c r="AT1830" s="64"/>
      <c r="AU1830" s="68"/>
      <c r="BC1830" s="64"/>
      <c r="BD1830" s="64"/>
      <c r="BE1830" s="65"/>
      <c r="BF1830" s="65"/>
      <c r="BG1830" s="65"/>
      <c r="BH1830" s="65"/>
      <c r="BI1830" s="20"/>
      <c r="BJ1830" s="20"/>
      <c r="BK1830" s="20"/>
      <c r="BL1830" s="20"/>
      <c r="BM1830" s="64"/>
      <c r="BN1830" s="65"/>
      <c r="BO1830" s="64"/>
      <c r="BP1830" s="65"/>
      <c r="BQ1830" s="64"/>
      <c r="BR1830" s="65"/>
      <c r="BS1830" s="64"/>
      <c r="BT1830" s="67"/>
      <c r="BU1830" s="64"/>
      <c r="BV1830" s="64"/>
      <c r="BW1830" s="64"/>
      <c r="BX1830" s="64"/>
      <c r="BY1830" s="64"/>
      <c r="BZ1830" s="64"/>
      <c r="CA1830" s="64"/>
      <c r="CB1830" s="64"/>
      <c r="CC1830" s="64"/>
      <c r="CD1830" s="64"/>
      <c r="CE1830" s="64"/>
      <c r="CF1830" s="64"/>
      <c r="CG1830" s="64" t="s">
        <v>5654</v>
      </c>
      <c r="CH1830" s="64"/>
      <c r="CI1830" s="64"/>
      <c r="CJ1830" s="64"/>
      <c r="CK1830"/>
      <c r="CP1830"/>
      <c r="CQ1830"/>
      <c r="CR1830"/>
      <c r="CS1830"/>
      <c r="CT1830"/>
      <c r="CU1830"/>
      <c r="CV1830"/>
      <c r="CW1830" s="64"/>
    </row>
    <row r="1831" spans="1:101" s="17" customFormat="1" x14ac:dyDescent="0.25">
      <c r="A1831" s="64"/>
      <c r="C1831" s="64"/>
      <c r="D1831" s="64"/>
      <c r="E1831" s="64"/>
      <c r="F1831" s="66"/>
      <c r="W1831" s="20"/>
      <c r="X1831" s="64"/>
      <c r="Y1831" s="64"/>
      <c r="Z1831" s="20"/>
      <c r="AA1831" s="20"/>
      <c r="AB1831" s="20"/>
      <c r="AC1831" s="64"/>
      <c r="AD1831" s="64"/>
      <c r="AE1831" s="64"/>
      <c r="AF1831" s="20"/>
      <c r="AG1831" s="64" t="s">
        <v>6841</v>
      </c>
      <c r="AI1831" s="64"/>
      <c r="AK1831" s="64"/>
      <c r="AL1831" s="64"/>
      <c r="AM1831" s="64"/>
      <c r="AN1831" s="64"/>
      <c r="AO1831" s="64"/>
      <c r="AP1831" s="64"/>
      <c r="AQ1831" s="64"/>
      <c r="AR1831" s="64"/>
      <c r="AS1831" s="64"/>
      <c r="AT1831" s="64"/>
      <c r="AU1831" s="68"/>
      <c r="BC1831" s="64"/>
      <c r="BD1831" s="64"/>
      <c r="BE1831" s="65"/>
      <c r="BF1831" s="65"/>
      <c r="BG1831" s="65"/>
      <c r="BH1831" s="65"/>
      <c r="BI1831" s="20"/>
      <c r="BJ1831" s="20"/>
      <c r="BK1831" s="20"/>
      <c r="BL1831" s="20"/>
      <c r="BM1831" s="64"/>
      <c r="BN1831" s="65"/>
      <c r="BO1831" s="64"/>
      <c r="BP1831" s="65"/>
      <c r="BQ1831" s="64"/>
      <c r="BR1831" s="65"/>
      <c r="BS1831" s="64"/>
      <c r="BT1831" s="67"/>
      <c r="BU1831" s="64"/>
      <c r="BV1831" s="64"/>
      <c r="BW1831" s="64"/>
      <c r="BX1831" s="64"/>
      <c r="BY1831" s="64"/>
      <c r="BZ1831" s="64"/>
      <c r="CA1831" s="64"/>
      <c r="CB1831" s="64"/>
      <c r="CC1831" s="64"/>
      <c r="CD1831" s="64"/>
      <c r="CE1831" s="64"/>
      <c r="CF1831" s="64"/>
      <c r="CG1831" s="64" t="s">
        <v>5654</v>
      </c>
      <c r="CH1831" s="64"/>
      <c r="CI1831" s="64"/>
      <c r="CJ1831" s="64"/>
      <c r="CK1831"/>
      <c r="CP1831"/>
      <c r="CQ1831"/>
      <c r="CR1831"/>
      <c r="CS1831"/>
      <c r="CT1831"/>
      <c r="CU1831"/>
      <c r="CV1831"/>
      <c r="CW1831" s="64"/>
    </row>
    <row r="1832" spans="1:101" s="17" customFormat="1" x14ac:dyDescent="0.25">
      <c r="A1832" s="64"/>
      <c r="C1832" s="64"/>
      <c r="D1832" s="64"/>
      <c r="E1832" s="64"/>
      <c r="F1832" s="66"/>
      <c r="W1832" s="20"/>
      <c r="X1832" s="64"/>
      <c r="Y1832" s="64"/>
      <c r="Z1832" s="20"/>
      <c r="AA1832" s="20"/>
      <c r="AB1832" s="20"/>
      <c r="AC1832" s="64"/>
      <c r="AD1832" s="64"/>
      <c r="AE1832" s="64"/>
      <c r="AF1832" s="20"/>
      <c r="AG1832" s="64" t="s">
        <v>6844</v>
      </c>
      <c r="AI1832" s="64"/>
      <c r="AK1832" s="64"/>
      <c r="AL1832" s="64"/>
      <c r="AM1832" s="64"/>
      <c r="AN1832" s="64"/>
      <c r="AO1832" s="64"/>
      <c r="AP1832" s="64"/>
      <c r="AQ1832" s="64"/>
      <c r="AR1832" s="64"/>
      <c r="AS1832" s="64"/>
      <c r="AT1832" s="64"/>
      <c r="AU1832" s="68"/>
      <c r="BC1832" s="64"/>
      <c r="BD1832" s="64"/>
      <c r="BE1832" s="65"/>
      <c r="BF1832" s="65"/>
      <c r="BG1832" s="65"/>
      <c r="BH1832" s="65"/>
      <c r="BI1832" s="20"/>
      <c r="BJ1832" s="20"/>
      <c r="BK1832" s="20"/>
      <c r="BL1832" s="20"/>
      <c r="BM1832" s="64"/>
      <c r="BN1832" s="65"/>
      <c r="BO1832" s="64"/>
      <c r="BP1832" s="65"/>
      <c r="BQ1832" s="64"/>
      <c r="BR1832" s="65"/>
      <c r="BS1832" s="64"/>
      <c r="BT1832" s="67"/>
      <c r="BU1832" s="64"/>
      <c r="BV1832" s="64"/>
      <c r="BW1832" s="64"/>
      <c r="BX1832" s="64"/>
      <c r="BY1832" s="64"/>
      <c r="BZ1832" s="64"/>
      <c r="CA1832" s="64"/>
      <c r="CB1832" s="64"/>
      <c r="CC1832" s="64"/>
      <c r="CD1832" s="64"/>
      <c r="CE1832" s="64"/>
      <c r="CF1832" s="64"/>
      <c r="CG1832" s="64" t="s">
        <v>5654</v>
      </c>
      <c r="CH1832" s="64"/>
      <c r="CI1832" s="64"/>
      <c r="CJ1832" s="64"/>
      <c r="CK1832"/>
      <c r="CP1832"/>
      <c r="CQ1832"/>
      <c r="CR1832"/>
      <c r="CS1832"/>
      <c r="CT1832"/>
      <c r="CU1832"/>
      <c r="CV1832"/>
      <c r="CW1832" s="64"/>
    </row>
    <row r="1833" spans="1:101" s="17" customFormat="1" x14ac:dyDescent="0.25">
      <c r="A1833" s="64"/>
      <c r="C1833" s="64"/>
      <c r="D1833" s="64"/>
      <c r="E1833" s="64"/>
      <c r="F1833" s="66"/>
      <c r="W1833" s="20"/>
      <c r="X1833" s="64"/>
      <c r="Y1833" s="64"/>
      <c r="Z1833" s="20"/>
      <c r="AA1833" s="20"/>
      <c r="AB1833" s="20"/>
      <c r="AC1833" s="64"/>
      <c r="AD1833" s="64"/>
      <c r="AE1833" s="64"/>
      <c r="AF1833" s="20"/>
      <c r="AG1833" s="64" t="s">
        <v>6848</v>
      </c>
      <c r="AI1833" s="64"/>
      <c r="AK1833" s="64"/>
      <c r="AL1833" s="64"/>
      <c r="AM1833" s="64"/>
      <c r="AN1833" s="64"/>
      <c r="AO1833" s="64"/>
      <c r="AP1833" s="64"/>
      <c r="AQ1833" s="64"/>
      <c r="AR1833" s="64"/>
      <c r="AS1833" s="64"/>
      <c r="AT1833" s="64"/>
      <c r="AU1833" s="68"/>
      <c r="BC1833" s="64"/>
      <c r="BD1833" s="64"/>
      <c r="BE1833" s="65"/>
      <c r="BF1833" s="65"/>
      <c r="BG1833" s="65"/>
      <c r="BH1833" s="65"/>
      <c r="BI1833" s="20"/>
      <c r="BJ1833" s="20"/>
      <c r="BK1833" s="20"/>
      <c r="BL1833" s="20"/>
      <c r="BM1833" s="64"/>
      <c r="BN1833" s="65"/>
      <c r="BO1833" s="64"/>
      <c r="BP1833" s="65"/>
      <c r="BQ1833" s="64"/>
      <c r="BR1833" s="65"/>
      <c r="BS1833" s="64"/>
      <c r="BT1833" s="67"/>
      <c r="BU1833" s="64"/>
      <c r="BV1833" s="64"/>
      <c r="BW1833" s="64"/>
      <c r="BX1833" s="64"/>
      <c r="BY1833" s="64"/>
      <c r="BZ1833" s="64"/>
      <c r="CA1833" s="64"/>
      <c r="CB1833" s="64"/>
      <c r="CC1833" s="64"/>
      <c r="CD1833" s="64"/>
      <c r="CE1833" s="64"/>
      <c r="CF1833" s="64"/>
      <c r="CG1833" s="64" t="s">
        <v>5654</v>
      </c>
      <c r="CH1833" s="64"/>
      <c r="CI1833" s="64"/>
      <c r="CJ1833" s="64"/>
      <c r="CK1833"/>
      <c r="CP1833"/>
      <c r="CQ1833"/>
      <c r="CR1833"/>
      <c r="CS1833"/>
      <c r="CT1833"/>
      <c r="CU1833"/>
      <c r="CV1833"/>
      <c r="CW1833" s="64"/>
    </row>
    <row r="1834" spans="1:101" s="17" customFormat="1" x14ac:dyDescent="0.25">
      <c r="A1834" s="64"/>
      <c r="C1834" s="64"/>
      <c r="D1834" s="64"/>
      <c r="E1834" s="64"/>
      <c r="F1834" s="66"/>
      <c r="W1834" s="20"/>
      <c r="X1834" s="64"/>
      <c r="Y1834" s="64"/>
      <c r="Z1834" s="20"/>
      <c r="AA1834" s="20"/>
      <c r="AB1834" s="20"/>
      <c r="AC1834" s="64"/>
      <c r="AD1834" s="64"/>
      <c r="AE1834" s="64"/>
      <c r="AF1834" s="20"/>
      <c r="AG1834" s="64" t="s">
        <v>6851</v>
      </c>
      <c r="AI1834" s="64"/>
      <c r="AK1834" s="64"/>
      <c r="AL1834" s="64"/>
      <c r="AM1834" s="64"/>
      <c r="AN1834" s="64"/>
      <c r="AO1834" s="64"/>
      <c r="AP1834" s="64"/>
      <c r="AQ1834" s="64"/>
      <c r="AR1834" s="64"/>
      <c r="AS1834" s="64"/>
      <c r="AT1834" s="64"/>
      <c r="AU1834" s="68"/>
      <c r="BC1834" s="64"/>
      <c r="BD1834" s="64"/>
      <c r="BE1834" s="65"/>
      <c r="BF1834" s="65"/>
      <c r="BG1834" s="65"/>
      <c r="BH1834" s="65"/>
      <c r="BI1834" s="20"/>
      <c r="BJ1834" s="20"/>
      <c r="BK1834" s="20"/>
      <c r="BL1834" s="20"/>
      <c r="BM1834" s="64"/>
      <c r="BN1834" s="65"/>
      <c r="BO1834" s="64"/>
      <c r="BP1834" s="65"/>
      <c r="BQ1834" s="64"/>
      <c r="BR1834" s="65"/>
      <c r="BS1834" s="64"/>
      <c r="BT1834" s="67"/>
      <c r="BU1834" s="64"/>
      <c r="BV1834" s="64"/>
      <c r="BW1834" s="64"/>
      <c r="BX1834" s="64"/>
      <c r="BY1834" s="64"/>
      <c r="BZ1834" s="64"/>
      <c r="CA1834" s="64"/>
      <c r="CB1834" s="64"/>
      <c r="CC1834" s="64"/>
      <c r="CD1834" s="64"/>
      <c r="CE1834" s="64"/>
      <c r="CF1834" s="64"/>
      <c r="CG1834" s="64" t="s">
        <v>5654</v>
      </c>
      <c r="CH1834" s="64"/>
      <c r="CI1834" s="64"/>
      <c r="CJ1834" s="64"/>
      <c r="CK1834"/>
      <c r="CP1834"/>
      <c r="CQ1834"/>
      <c r="CR1834"/>
      <c r="CS1834"/>
      <c r="CT1834"/>
      <c r="CU1834"/>
      <c r="CV1834"/>
      <c r="CW1834" s="64"/>
    </row>
    <row r="1835" spans="1:101" s="17" customFormat="1" x14ac:dyDescent="0.25">
      <c r="A1835" s="64"/>
      <c r="C1835" s="64"/>
      <c r="D1835" s="64"/>
      <c r="E1835" s="64"/>
      <c r="F1835" s="66"/>
      <c r="W1835" s="20"/>
      <c r="X1835" s="64"/>
      <c r="Y1835" s="64"/>
      <c r="Z1835" s="20"/>
      <c r="AA1835" s="20"/>
      <c r="AB1835" s="20"/>
      <c r="AC1835" s="64"/>
      <c r="AD1835" s="64"/>
      <c r="AE1835" s="64"/>
      <c r="AF1835" s="20"/>
      <c r="AG1835" s="64" t="s">
        <v>6854</v>
      </c>
      <c r="AI1835" s="64"/>
      <c r="AK1835" s="64"/>
      <c r="AL1835" s="64"/>
      <c r="AM1835" s="64"/>
      <c r="AN1835" s="64"/>
      <c r="AO1835" s="64"/>
      <c r="AP1835" s="64"/>
      <c r="AQ1835" s="64"/>
      <c r="AR1835" s="64"/>
      <c r="AS1835" s="64"/>
      <c r="AT1835" s="64"/>
      <c r="AU1835" s="68"/>
      <c r="BC1835" s="64"/>
      <c r="BD1835" s="64"/>
      <c r="BE1835" s="65"/>
      <c r="BF1835" s="65"/>
      <c r="BG1835" s="65"/>
      <c r="BH1835" s="65"/>
      <c r="BI1835" s="20"/>
      <c r="BJ1835" s="20"/>
      <c r="BK1835" s="20"/>
      <c r="BL1835" s="20"/>
      <c r="BM1835" s="64"/>
      <c r="BN1835" s="65"/>
      <c r="BO1835" s="64"/>
      <c r="BP1835" s="65"/>
      <c r="BQ1835" s="64"/>
      <c r="BR1835" s="65"/>
      <c r="BS1835" s="64"/>
      <c r="BT1835" s="67"/>
      <c r="BU1835" s="64"/>
      <c r="BV1835" s="64"/>
      <c r="BW1835" s="64"/>
      <c r="BX1835" s="64"/>
      <c r="BY1835" s="64"/>
      <c r="BZ1835" s="64"/>
      <c r="CA1835" s="64"/>
      <c r="CB1835" s="64"/>
      <c r="CC1835" s="64"/>
      <c r="CD1835" s="64"/>
      <c r="CE1835" s="64"/>
      <c r="CF1835" s="64"/>
      <c r="CG1835" s="64" t="s">
        <v>5654</v>
      </c>
      <c r="CH1835" s="64"/>
      <c r="CI1835" s="64"/>
      <c r="CJ1835" s="64"/>
      <c r="CK1835"/>
      <c r="CP1835"/>
      <c r="CQ1835"/>
      <c r="CR1835"/>
      <c r="CS1835"/>
      <c r="CT1835"/>
      <c r="CU1835"/>
      <c r="CV1835"/>
      <c r="CW1835" s="64"/>
    </row>
    <row r="1836" spans="1:101" s="17" customFormat="1" x14ac:dyDescent="0.25">
      <c r="A1836" s="64"/>
      <c r="C1836" s="64"/>
      <c r="D1836" s="64"/>
      <c r="E1836" s="64"/>
      <c r="F1836" s="66"/>
      <c r="W1836" s="20"/>
      <c r="X1836" s="64"/>
      <c r="Y1836" s="64"/>
      <c r="Z1836" s="20"/>
      <c r="AA1836" s="20"/>
      <c r="AB1836" s="20"/>
      <c r="AC1836" s="64"/>
      <c r="AD1836" s="64"/>
      <c r="AE1836" s="64"/>
      <c r="AF1836" s="20"/>
      <c r="AG1836" s="64" t="s">
        <v>6857</v>
      </c>
      <c r="AI1836" s="64"/>
      <c r="AK1836" s="64"/>
      <c r="AL1836" s="64"/>
      <c r="AM1836" s="64"/>
      <c r="AN1836" s="64"/>
      <c r="AO1836" s="64"/>
      <c r="AP1836" s="64"/>
      <c r="AQ1836" s="64"/>
      <c r="AR1836" s="64"/>
      <c r="AS1836" s="64"/>
      <c r="AT1836" s="64"/>
      <c r="AU1836" s="68"/>
      <c r="BC1836" s="64"/>
      <c r="BD1836" s="64"/>
      <c r="BE1836" s="65"/>
      <c r="BF1836" s="65"/>
      <c r="BG1836" s="65"/>
      <c r="BH1836" s="65"/>
      <c r="BI1836" s="20"/>
      <c r="BJ1836" s="20"/>
      <c r="BK1836" s="20"/>
      <c r="BL1836" s="20"/>
      <c r="BM1836" s="64"/>
      <c r="BN1836" s="65"/>
      <c r="BO1836" s="64"/>
      <c r="BP1836" s="65"/>
      <c r="BQ1836" s="64"/>
      <c r="BR1836" s="65"/>
      <c r="BS1836" s="64"/>
      <c r="BT1836" s="67"/>
      <c r="BU1836" s="64"/>
      <c r="BV1836" s="64"/>
      <c r="BW1836" s="64"/>
      <c r="BX1836" s="64"/>
      <c r="BY1836" s="64"/>
      <c r="BZ1836" s="64"/>
      <c r="CA1836" s="64"/>
      <c r="CB1836" s="64"/>
      <c r="CC1836" s="64"/>
      <c r="CD1836" s="64"/>
      <c r="CE1836" s="64"/>
      <c r="CF1836" s="64"/>
      <c r="CG1836" s="64" t="s">
        <v>5654</v>
      </c>
      <c r="CH1836" s="64"/>
      <c r="CI1836" s="64"/>
      <c r="CJ1836" s="64"/>
      <c r="CK1836"/>
      <c r="CP1836"/>
      <c r="CQ1836"/>
      <c r="CR1836"/>
      <c r="CS1836"/>
      <c r="CT1836"/>
      <c r="CU1836"/>
      <c r="CV1836"/>
      <c r="CW1836" s="64"/>
    </row>
    <row r="1837" spans="1:101" s="17" customFormat="1" x14ac:dyDescent="0.25">
      <c r="A1837" s="64"/>
      <c r="C1837" s="64"/>
      <c r="D1837" s="64"/>
      <c r="E1837" s="64"/>
      <c r="F1837" s="66"/>
      <c r="W1837" s="20"/>
      <c r="X1837" s="64"/>
      <c r="Y1837" s="64"/>
      <c r="Z1837" s="20"/>
      <c r="AA1837" s="20"/>
      <c r="AB1837" s="20"/>
      <c r="AC1837" s="64"/>
      <c r="AD1837" s="64"/>
      <c r="AE1837" s="64"/>
      <c r="AF1837" s="20"/>
      <c r="AG1837" s="64" t="s">
        <v>6860</v>
      </c>
      <c r="AI1837" s="64"/>
      <c r="AK1837" s="64"/>
      <c r="AL1837" s="64"/>
      <c r="AM1837" s="64"/>
      <c r="AN1837" s="64"/>
      <c r="AO1837" s="64"/>
      <c r="AP1837" s="64"/>
      <c r="AQ1837" s="64"/>
      <c r="AR1837" s="64"/>
      <c r="AS1837" s="64"/>
      <c r="AT1837" s="64"/>
      <c r="AU1837" s="68"/>
      <c r="BC1837" s="64"/>
      <c r="BD1837" s="64"/>
      <c r="BE1837" s="65"/>
      <c r="BF1837" s="65"/>
      <c r="BG1837" s="65"/>
      <c r="BH1837" s="65"/>
      <c r="BI1837" s="20"/>
      <c r="BJ1837" s="20"/>
      <c r="BK1837" s="20"/>
      <c r="BL1837" s="20"/>
      <c r="BM1837" s="64"/>
      <c r="BN1837" s="65"/>
      <c r="BO1837" s="64"/>
      <c r="BP1837" s="65"/>
      <c r="BQ1837" s="64"/>
      <c r="BR1837" s="65"/>
      <c r="BS1837" s="64"/>
      <c r="BT1837" s="67"/>
      <c r="BU1837" s="64"/>
      <c r="BV1837" s="64"/>
      <c r="BW1837" s="64"/>
      <c r="BX1837" s="64"/>
      <c r="BY1837" s="64"/>
      <c r="BZ1837" s="64"/>
      <c r="CA1837" s="64"/>
      <c r="CB1837" s="64"/>
      <c r="CC1837" s="64"/>
      <c r="CD1837" s="64"/>
      <c r="CE1837" s="64"/>
      <c r="CF1837" s="64"/>
      <c r="CG1837" s="64" t="s">
        <v>5654</v>
      </c>
      <c r="CH1837" s="64"/>
      <c r="CI1837" s="64"/>
      <c r="CJ1837" s="64"/>
      <c r="CK1837"/>
      <c r="CP1837"/>
      <c r="CQ1837"/>
      <c r="CR1837"/>
      <c r="CS1837"/>
      <c r="CT1837"/>
      <c r="CU1837"/>
      <c r="CV1837"/>
      <c r="CW1837" s="64"/>
    </row>
    <row r="1838" spans="1:101" s="17" customFormat="1" x14ac:dyDescent="0.25">
      <c r="A1838" s="64"/>
      <c r="C1838" s="64"/>
      <c r="D1838" s="64"/>
      <c r="E1838" s="64"/>
      <c r="F1838" s="66"/>
      <c r="W1838" s="20"/>
      <c r="X1838" s="64"/>
      <c r="Y1838" s="64"/>
      <c r="Z1838" s="20"/>
      <c r="AA1838" s="20"/>
      <c r="AB1838" s="20"/>
      <c r="AC1838" s="64"/>
      <c r="AD1838" s="64"/>
      <c r="AE1838" s="64"/>
      <c r="AF1838" s="20"/>
      <c r="AG1838" s="64" t="s">
        <v>6863</v>
      </c>
      <c r="AI1838" s="64"/>
      <c r="AK1838" s="64"/>
      <c r="AL1838" s="64"/>
      <c r="AM1838" s="64"/>
      <c r="AN1838" s="64"/>
      <c r="AO1838" s="64"/>
      <c r="AP1838" s="64"/>
      <c r="AQ1838" s="64"/>
      <c r="AR1838" s="64"/>
      <c r="AS1838" s="64"/>
      <c r="AT1838" s="64"/>
      <c r="AU1838" s="68"/>
      <c r="BC1838" s="64"/>
      <c r="BD1838" s="64"/>
      <c r="BE1838" s="65"/>
      <c r="BF1838" s="65"/>
      <c r="BG1838" s="65"/>
      <c r="BH1838" s="65"/>
      <c r="BI1838" s="20"/>
      <c r="BJ1838" s="20"/>
      <c r="BK1838" s="20"/>
      <c r="BL1838" s="20"/>
      <c r="BM1838" s="64"/>
      <c r="BN1838" s="65"/>
      <c r="BO1838" s="64"/>
      <c r="BP1838" s="65"/>
      <c r="BQ1838" s="64"/>
      <c r="BR1838" s="65"/>
      <c r="BS1838" s="64"/>
      <c r="BT1838" s="67"/>
      <c r="BU1838" s="64"/>
      <c r="BV1838" s="64"/>
      <c r="BW1838" s="64"/>
      <c r="BX1838" s="64"/>
      <c r="BY1838" s="64"/>
      <c r="BZ1838" s="64"/>
      <c r="CA1838" s="64"/>
      <c r="CB1838" s="64"/>
      <c r="CC1838" s="64"/>
      <c r="CD1838" s="64"/>
      <c r="CE1838" s="64"/>
      <c r="CF1838" s="64"/>
      <c r="CG1838" s="64" t="s">
        <v>5654</v>
      </c>
      <c r="CH1838" s="64"/>
      <c r="CI1838" s="64"/>
      <c r="CJ1838" s="64"/>
      <c r="CK1838"/>
      <c r="CP1838"/>
      <c r="CQ1838"/>
      <c r="CR1838"/>
      <c r="CS1838"/>
      <c r="CT1838"/>
      <c r="CU1838"/>
      <c r="CV1838"/>
      <c r="CW1838" s="64"/>
    </row>
    <row r="1839" spans="1:101" s="17" customFormat="1" x14ac:dyDescent="0.25">
      <c r="A1839" s="64"/>
      <c r="C1839" s="64"/>
      <c r="D1839" s="64"/>
      <c r="E1839" s="64"/>
      <c r="F1839" s="66"/>
      <c r="W1839" s="20"/>
      <c r="X1839" s="64"/>
      <c r="Y1839" s="64"/>
      <c r="Z1839" s="20"/>
      <c r="AA1839" s="20"/>
      <c r="AB1839" s="20"/>
      <c r="AC1839" s="64"/>
      <c r="AD1839" s="64"/>
      <c r="AE1839" s="64"/>
      <c r="AF1839" s="20"/>
      <c r="AG1839" s="64" t="s">
        <v>6866</v>
      </c>
      <c r="AI1839" s="64"/>
      <c r="AK1839" s="64"/>
      <c r="AL1839" s="64"/>
      <c r="AM1839" s="64"/>
      <c r="AN1839" s="64"/>
      <c r="AO1839" s="64"/>
      <c r="AP1839" s="64"/>
      <c r="AQ1839" s="64"/>
      <c r="AR1839" s="64"/>
      <c r="AS1839" s="64"/>
      <c r="AT1839" s="64"/>
      <c r="AU1839" s="68"/>
      <c r="BC1839" s="64"/>
      <c r="BD1839" s="64"/>
      <c r="BE1839" s="65"/>
      <c r="BF1839" s="65"/>
      <c r="BG1839" s="65"/>
      <c r="BH1839" s="65"/>
      <c r="BI1839" s="20"/>
      <c r="BJ1839" s="20"/>
      <c r="BK1839" s="20"/>
      <c r="BL1839" s="20"/>
      <c r="BM1839" s="64"/>
      <c r="BN1839" s="65"/>
      <c r="BO1839" s="64"/>
      <c r="BP1839" s="65"/>
      <c r="BQ1839" s="64"/>
      <c r="BR1839" s="65"/>
      <c r="BS1839" s="64"/>
      <c r="BT1839" s="67"/>
      <c r="BU1839" s="64"/>
      <c r="BV1839" s="64"/>
      <c r="BW1839" s="64"/>
      <c r="BX1839" s="64"/>
      <c r="BY1839" s="64"/>
      <c r="BZ1839" s="64"/>
      <c r="CA1839" s="64"/>
      <c r="CB1839" s="64"/>
      <c r="CC1839" s="64"/>
      <c r="CD1839" s="64"/>
      <c r="CE1839" s="64"/>
      <c r="CF1839" s="64"/>
      <c r="CG1839" s="64" t="s">
        <v>5654</v>
      </c>
      <c r="CH1839" s="64"/>
      <c r="CI1839" s="64"/>
      <c r="CJ1839" s="64"/>
      <c r="CK1839"/>
      <c r="CP1839"/>
      <c r="CQ1839"/>
      <c r="CR1839"/>
      <c r="CS1839"/>
      <c r="CT1839"/>
      <c r="CU1839"/>
      <c r="CV1839"/>
      <c r="CW1839" s="64"/>
    </row>
    <row r="1840" spans="1:101" s="17" customFormat="1" x14ac:dyDescent="0.25">
      <c r="A1840" s="64"/>
      <c r="C1840" s="64"/>
      <c r="D1840" s="64"/>
      <c r="E1840" s="64"/>
      <c r="F1840" s="66"/>
      <c r="W1840" s="20"/>
      <c r="X1840" s="64"/>
      <c r="Y1840" s="64"/>
      <c r="Z1840" s="20"/>
      <c r="AA1840" s="20"/>
      <c r="AB1840" s="20"/>
      <c r="AC1840" s="64"/>
      <c r="AD1840" s="64"/>
      <c r="AE1840" s="64"/>
      <c r="AF1840" s="20"/>
      <c r="AG1840" s="64" t="s">
        <v>6869</v>
      </c>
      <c r="AI1840" s="64"/>
      <c r="AK1840" s="64"/>
      <c r="AL1840" s="64"/>
      <c r="AM1840" s="64"/>
      <c r="AN1840" s="64"/>
      <c r="AO1840" s="64"/>
      <c r="AP1840" s="64"/>
      <c r="AQ1840" s="64"/>
      <c r="AR1840" s="64"/>
      <c r="AS1840" s="64"/>
      <c r="AT1840" s="64"/>
      <c r="AU1840" s="68"/>
      <c r="BC1840" s="64"/>
      <c r="BD1840" s="64"/>
      <c r="BE1840" s="65"/>
      <c r="BF1840" s="65"/>
      <c r="BG1840" s="65"/>
      <c r="BH1840" s="65"/>
      <c r="BI1840" s="20"/>
      <c r="BJ1840" s="20"/>
      <c r="BK1840" s="20"/>
      <c r="BL1840" s="20"/>
      <c r="BM1840" s="64"/>
      <c r="BN1840" s="65"/>
      <c r="BO1840" s="64"/>
      <c r="BP1840" s="65"/>
      <c r="BQ1840" s="64"/>
      <c r="BR1840" s="65"/>
      <c r="BS1840" s="64"/>
      <c r="BT1840" s="67"/>
      <c r="BU1840" s="64"/>
      <c r="BV1840" s="64"/>
      <c r="BW1840" s="64"/>
      <c r="BX1840" s="64"/>
      <c r="BY1840" s="64"/>
      <c r="BZ1840" s="64"/>
      <c r="CA1840" s="64"/>
      <c r="CB1840" s="64"/>
      <c r="CC1840" s="64"/>
      <c r="CD1840" s="64"/>
      <c r="CE1840" s="64"/>
      <c r="CF1840" s="64"/>
      <c r="CG1840" s="64" t="s">
        <v>5654</v>
      </c>
      <c r="CH1840" s="64"/>
      <c r="CI1840" s="64"/>
      <c r="CJ1840" s="64"/>
      <c r="CK1840"/>
      <c r="CP1840"/>
      <c r="CQ1840"/>
      <c r="CR1840"/>
      <c r="CS1840"/>
      <c r="CT1840"/>
      <c r="CU1840"/>
      <c r="CV1840"/>
      <c r="CW1840" s="64"/>
    </row>
    <row r="1841" spans="1:101" s="17" customFormat="1" x14ac:dyDescent="0.25">
      <c r="A1841" s="64"/>
      <c r="C1841" s="64"/>
      <c r="D1841" s="64"/>
      <c r="E1841" s="64"/>
      <c r="F1841" s="66"/>
      <c r="W1841" s="20"/>
      <c r="X1841" s="64"/>
      <c r="Y1841" s="64"/>
      <c r="Z1841" s="20"/>
      <c r="AA1841" s="20"/>
      <c r="AB1841" s="20"/>
      <c r="AC1841" s="64"/>
      <c r="AD1841" s="64"/>
      <c r="AE1841" s="64"/>
      <c r="AF1841" s="20"/>
      <c r="AG1841" s="64" t="s">
        <v>6872</v>
      </c>
      <c r="AI1841" s="64"/>
      <c r="AK1841" s="64"/>
      <c r="AL1841" s="64"/>
      <c r="AM1841" s="64"/>
      <c r="AN1841" s="64"/>
      <c r="AO1841" s="64"/>
      <c r="AP1841" s="64"/>
      <c r="AQ1841" s="64"/>
      <c r="AR1841" s="64"/>
      <c r="AS1841" s="64"/>
      <c r="AT1841" s="64"/>
      <c r="AU1841" s="68"/>
      <c r="BC1841" s="64"/>
      <c r="BD1841" s="64"/>
      <c r="BE1841" s="65"/>
      <c r="BF1841" s="65"/>
      <c r="BG1841" s="65"/>
      <c r="BH1841" s="65"/>
      <c r="BI1841" s="20"/>
      <c r="BJ1841" s="20"/>
      <c r="BK1841" s="20"/>
      <c r="BL1841" s="20"/>
      <c r="BM1841" s="64"/>
      <c r="BN1841" s="65"/>
      <c r="BO1841" s="64"/>
      <c r="BP1841" s="65"/>
      <c r="BQ1841" s="64"/>
      <c r="BR1841" s="65"/>
      <c r="BS1841" s="64"/>
      <c r="BT1841" s="67"/>
      <c r="BU1841" s="64"/>
      <c r="BV1841" s="64"/>
      <c r="BW1841" s="64"/>
      <c r="BX1841" s="64"/>
      <c r="BY1841" s="64"/>
      <c r="BZ1841" s="64"/>
      <c r="CA1841" s="64"/>
      <c r="CB1841" s="64"/>
      <c r="CC1841" s="64"/>
      <c r="CD1841" s="64"/>
      <c r="CE1841" s="64"/>
      <c r="CF1841" s="64"/>
      <c r="CG1841" s="64" t="s">
        <v>5654</v>
      </c>
      <c r="CH1841" s="64"/>
      <c r="CI1841" s="64"/>
      <c r="CJ1841" s="64"/>
      <c r="CK1841"/>
      <c r="CP1841"/>
      <c r="CQ1841"/>
      <c r="CR1841"/>
      <c r="CS1841"/>
      <c r="CT1841"/>
      <c r="CU1841"/>
      <c r="CV1841"/>
      <c r="CW1841" s="64"/>
    </row>
    <row r="1842" spans="1:101" s="17" customFormat="1" x14ac:dyDescent="0.25">
      <c r="A1842" s="64"/>
      <c r="C1842" s="64"/>
      <c r="D1842" s="64"/>
      <c r="E1842" s="64"/>
      <c r="F1842" s="66"/>
      <c r="W1842" s="20"/>
      <c r="X1842" s="64"/>
      <c r="Y1842" s="64"/>
      <c r="Z1842" s="20"/>
      <c r="AA1842" s="20"/>
      <c r="AB1842" s="20"/>
      <c r="AC1842" s="64"/>
      <c r="AD1842" s="64"/>
      <c r="AE1842" s="64"/>
      <c r="AF1842" s="20"/>
      <c r="AG1842" s="64" t="s">
        <v>6875</v>
      </c>
      <c r="AI1842" s="64"/>
      <c r="AK1842" s="64"/>
      <c r="AL1842" s="64"/>
      <c r="AM1842" s="64"/>
      <c r="AN1842" s="64"/>
      <c r="AO1842" s="64"/>
      <c r="AP1842" s="64"/>
      <c r="AQ1842" s="64"/>
      <c r="AR1842" s="64"/>
      <c r="AS1842" s="64"/>
      <c r="AT1842" s="64"/>
      <c r="AU1842" s="68"/>
      <c r="BC1842" s="64"/>
      <c r="BD1842" s="64"/>
      <c r="BE1842" s="65"/>
      <c r="BF1842" s="65"/>
      <c r="BG1842" s="65"/>
      <c r="BH1842" s="65"/>
      <c r="BI1842" s="20"/>
      <c r="BJ1842" s="20"/>
      <c r="BK1842" s="20"/>
      <c r="BL1842" s="20"/>
      <c r="BM1842" s="64"/>
      <c r="BN1842" s="65"/>
      <c r="BO1842" s="64"/>
      <c r="BP1842" s="65"/>
      <c r="BQ1842" s="64"/>
      <c r="BR1842" s="65"/>
      <c r="BS1842" s="64"/>
      <c r="BT1842" s="67"/>
      <c r="BU1842" s="64"/>
      <c r="BV1842" s="64"/>
      <c r="BW1842" s="64"/>
      <c r="BX1842" s="64"/>
      <c r="BY1842" s="64"/>
      <c r="BZ1842" s="64"/>
      <c r="CA1842" s="64"/>
      <c r="CB1842" s="64"/>
      <c r="CC1842" s="64"/>
      <c r="CD1842" s="64"/>
      <c r="CE1842" s="64"/>
      <c r="CF1842" s="64"/>
      <c r="CG1842" s="64" t="s">
        <v>5654</v>
      </c>
      <c r="CH1842" s="64"/>
      <c r="CI1842" s="64"/>
      <c r="CJ1842" s="64"/>
      <c r="CK1842"/>
      <c r="CP1842"/>
      <c r="CQ1842"/>
      <c r="CR1842"/>
      <c r="CS1842"/>
      <c r="CT1842"/>
      <c r="CU1842"/>
      <c r="CV1842"/>
      <c r="CW1842" s="64"/>
    </row>
    <row r="1843" spans="1:101" s="17" customFormat="1" x14ac:dyDescent="0.25">
      <c r="A1843" s="64"/>
      <c r="C1843" s="64"/>
      <c r="D1843" s="64"/>
      <c r="E1843" s="64"/>
      <c r="F1843" s="66"/>
      <c r="W1843" s="20"/>
      <c r="X1843" s="64"/>
      <c r="Y1843" s="64"/>
      <c r="Z1843" s="20"/>
      <c r="AA1843" s="20"/>
      <c r="AB1843" s="20"/>
      <c r="AC1843" s="64"/>
      <c r="AD1843" s="64"/>
      <c r="AE1843" s="64"/>
      <c r="AF1843" s="20"/>
      <c r="AG1843" s="64" t="s">
        <v>6878</v>
      </c>
      <c r="AI1843" s="64"/>
      <c r="AK1843" s="64"/>
      <c r="AL1843" s="64"/>
      <c r="AM1843" s="64"/>
      <c r="AN1843" s="64"/>
      <c r="AO1843" s="64"/>
      <c r="AP1843" s="64"/>
      <c r="AQ1843" s="64"/>
      <c r="AR1843" s="64"/>
      <c r="AS1843" s="64"/>
      <c r="AT1843" s="64"/>
      <c r="AU1843" s="68"/>
      <c r="BC1843" s="64"/>
      <c r="BD1843" s="64"/>
      <c r="BE1843" s="65"/>
      <c r="BF1843" s="65"/>
      <c r="BG1843" s="65"/>
      <c r="BH1843" s="65"/>
      <c r="BI1843" s="20"/>
      <c r="BJ1843" s="20"/>
      <c r="BK1843" s="20"/>
      <c r="BL1843" s="20"/>
      <c r="BM1843" s="64"/>
      <c r="BN1843" s="65"/>
      <c r="BO1843" s="64"/>
      <c r="BP1843" s="65"/>
      <c r="BQ1843" s="64"/>
      <c r="BR1843" s="65"/>
      <c r="BS1843" s="64"/>
      <c r="BT1843" s="67"/>
      <c r="BU1843" s="64"/>
      <c r="BV1843" s="64"/>
      <c r="BW1843" s="64"/>
      <c r="BX1843" s="64"/>
      <c r="BY1843" s="64"/>
      <c r="BZ1843" s="64"/>
      <c r="CA1843" s="64"/>
      <c r="CB1843" s="64"/>
      <c r="CC1843" s="64"/>
      <c r="CD1843" s="64"/>
      <c r="CE1843" s="64"/>
      <c r="CF1843" s="64"/>
      <c r="CG1843" s="64" t="s">
        <v>5654</v>
      </c>
      <c r="CH1843" s="64"/>
      <c r="CI1843" s="64"/>
      <c r="CJ1843" s="64"/>
      <c r="CK1843"/>
      <c r="CP1843"/>
      <c r="CQ1843"/>
      <c r="CR1843"/>
      <c r="CS1843"/>
      <c r="CT1843"/>
      <c r="CU1843"/>
      <c r="CV1843"/>
      <c r="CW1843" s="64"/>
    </row>
    <row r="1844" spans="1:101" s="17" customFormat="1" x14ac:dyDescent="0.25">
      <c r="A1844" s="64"/>
      <c r="C1844" s="64"/>
      <c r="D1844" s="64"/>
      <c r="E1844" s="64"/>
      <c r="F1844" s="66"/>
      <c r="W1844" s="20"/>
      <c r="X1844" s="64"/>
      <c r="Y1844" s="64"/>
      <c r="Z1844" s="20"/>
      <c r="AA1844" s="20"/>
      <c r="AB1844" s="20"/>
      <c r="AC1844" s="64"/>
      <c r="AD1844" s="64"/>
      <c r="AE1844" s="64"/>
      <c r="AF1844" s="20"/>
      <c r="AG1844" s="64" t="s">
        <v>6881</v>
      </c>
      <c r="AI1844" s="64"/>
      <c r="AK1844" s="64"/>
      <c r="AL1844" s="64"/>
      <c r="AM1844" s="64"/>
      <c r="AN1844" s="64"/>
      <c r="AO1844" s="64"/>
      <c r="AP1844" s="64"/>
      <c r="AQ1844" s="64"/>
      <c r="AR1844" s="64"/>
      <c r="AS1844" s="64"/>
      <c r="AT1844" s="64"/>
      <c r="AU1844" s="68"/>
      <c r="BC1844" s="64"/>
      <c r="BD1844" s="64"/>
      <c r="BE1844" s="65"/>
      <c r="BF1844" s="65"/>
      <c r="BG1844" s="65"/>
      <c r="BH1844" s="65"/>
      <c r="BI1844" s="20"/>
      <c r="BJ1844" s="20"/>
      <c r="BK1844" s="20"/>
      <c r="BL1844" s="20"/>
      <c r="BM1844" s="64"/>
      <c r="BN1844" s="65"/>
      <c r="BO1844" s="64"/>
      <c r="BP1844" s="65"/>
      <c r="BQ1844" s="64"/>
      <c r="BR1844" s="65"/>
      <c r="BS1844" s="64"/>
      <c r="BT1844" s="67"/>
      <c r="BU1844" s="64"/>
      <c r="BV1844" s="64"/>
      <c r="BW1844" s="64"/>
      <c r="BX1844" s="64"/>
      <c r="BY1844" s="64"/>
      <c r="BZ1844" s="64"/>
      <c r="CA1844" s="64"/>
      <c r="CB1844" s="64"/>
      <c r="CC1844" s="64"/>
      <c r="CD1844" s="64"/>
      <c r="CE1844" s="64"/>
      <c r="CF1844" s="64"/>
      <c r="CG1844" s="64" t="s">
        <v>5654</v>
      </c>
      <c r="CH1844" s="64"/>
      <c r="CI1844" s="64"/>
      <c r="CJ1844" s="64"/>
      <c r="CK1844"/>
      <c r="CP1844"/>
      <c r="CQ1844"/>
      <c r="CR1844"/>
      <c r="CS1844"/>
      <c r="CT1844"/>
      <c r="CU1844"/>
      <c r="CV1844"/>
      <c r="CW1844" s="64"/>
    </row>
    <row r="1845" spans="1:101" s="17" customFormat="1" x14ac:dyDescent="0.25">
      <c r="A1845" s="64"/>
      <c r="C1845" s="64"/>
      <c r="D1845" s="64"/>
      <c r="E1845" s="64"/>
      <c r="F1845" s="66"/>
      <c r="W1845" s="20"/>
      <c r="X1845" s="64"/>
      <c r="Y1845" s="64"/>
      <c r="Z1845" s="20"/>
      <c r="AA1845" s="20"/>
      <c r="AB1845" s="20"/>
      <c r="AC1845" s="64"/>
      <c r="AD1845" s="64"/>
      <c r="AE1845" s="64"/>
      <c r="AF1845" s="20"/>
      <c r="AG1845" s="64" t="s">
        <v>6884</v>
      </c>
      <c r="AI1845" s="64"/>
      <c r="AK1845" s="64"/>
      <c r="AL1845" s="64"/>
      <c r="AM1845" s="64"/>
      <c r="AN1845" s="64"/>
      <c r="AO1845" s="64"/>
      <c r="AP1845" s="64"/>
      <c r="AQ1845" s="64"/>
      <c r="AR1845" s="64"/>
      <c r="AS1845" s="64"/>
      <c r="AT1845" s="64"/>
      <c r="AU1845" s="68"/>
      <c r="BC1845" s="64"/>
      <c r="BD1845" s="64"/>
      <c r="BE1845" s="65"/>
      <c r="BF1845" s="65"/>
      <c r="BG1845" s="65"/>
      <c r="BH1845" s="65"/>
      <c r="BI1845" s="20"/>
      <c r="BJ1845" s="20"/>
      <c r="BK1845" s="20"/>
      <c r="BL1845" s="20"/>
      <c r="BM1845" s="64"/>
      <c r="BN1845" s="65"/>
      <c r="BO1845" s="64"/>
      <c r="BP1845" s="65"/>
      <c r="BQ1845" s="64"/>
      <c r="BR1845" s="65"/>
      <c r="BS1845" s="64"/>
      <c r="BT1845" s="67"/>
      <c r="BU1845" s="64"/>
      <c r="BV1845" s="64"/>
      <c r="BW1845" s="64"/>
      <c r="BX1845" s="64"/>
      <c r="BY1845" s="64"/>
      <c r="BZ1845" s="64"/>
      <c r="CA1845" s="64"/>
      <c r="CB1845" s="64"/>
      <c r="CC1845" s="64"/>
      <c r="CD1845" s="64"/>
      <c r="CE1845" s="64"/>
      <c r="CF1845" s="64"/>
      <c r="CG1845" s="64" t="s">
        <v>5654</v>
      </c>
      <c r="CH1845" s="64"/>
      <c r="CI1845" s="64"/>
      <c r="CJ1845" s="64"/>
      <c r="CK1845"/>
      <c r="CP1845"/>
      <c r="CQ1845"/>
      <c r="CR1845"/>
      <c r="CS1845"/>
      <c r="CT1845"/>
      <c r="CU1845"/>
      <c r="CV1845"/>
      <c r="CW1845" s="64"/>
    </row>
    <row r="1846" spans="1:101" s="17" customFormat="1" x14ac:dyDescent="0.25">
      <c r="A1846" s="64"/>
      <c r="C1846" s="64"/>
      <c r="D1846" s="64"/>
      <c r="E1846" s="64"/>
      <c r="F1846" s="66"/>
      <c r="W1846" s="20"/>
      <c r="X1846" s="64"/>
      <c r="Y1846" s="64"/>
      <c r="Z1846" s="20"/>
      <c r="AA1846" s="20"/>
      <c r="AB1846" s="20"/>
      <c r="AC1846" s="64"/>
      <c r="AD1846" s="64"/>
      <c r="AE1846" s="64"/>
      <c r="AF1846" s="20"/>
      <c r="AG1846" s="64" t="s">
        <v>6887</v>
      </c>
      <c r="AI1846" s="64"/>
      <c r="AK1846" s="64"/>
      <c r="AL1846" s="64"/>
      <c r="AM1846" s="64"/>
      <c r="AN1846" s="64"/>
      <c r="AO1846" s="64"/>
      <c r="AP1846" s="64"/>
      <c r="AQ1846" s="64"/>
      <c r="AR1846" s="64"/>
      <c r="AS1846" s="64"/>
      <c r="AT1846" s="64"/>
      <c r="AU1846" s="68"/>
      <c r="BC1846" s="64"/>
      <c r="BD1846" s="64"/>
      <c r="BE1846" s="65"/>
      <c r="BF1846" s="65"/>
      <c r="BG1846" s="65"/>
      <c r="BH1846" s="65"/>
      <c r="BI1846" s="20"/>
      <c r="BJ1846" s="20"/>
      <c r="BK1846" s="20"/>
      <c r="BL1846" s="20"/>
      <c r="BM1846" s="64"/>
      <c r="BN1846" s="65"/>
      <c r="BO1846" s="64"/>
      <c r="BP1846" s="65"/>
      <c r="BQ1846" s="64"/>
      <c r="BR1846" s="65"/>
      <c r="BS1846" s="64"/>
      <c r="BT1846" s="67"/>
      <c r="BU1846" s="64"/>
      <c r="BV1846" s="64"/>
      <c r="BW1846" s="64"/>
      <c r="BX1846" s="64"/>
      <c r="BY1846" s="64"/>
      <c r="BZ1846" s="64"/>
      <c r="CA1846" s="64"/>
      <c r="CB1846" s="64"/>
      <c r="CC1846" s="64"/>
      <c r="CD1846" s="64"/>
      <c r="CE1846" s="64"/>
      <c r="CF1846" s="64"/>
      <c r="CG1846" s="64" t="s">
        <v>5654</v>
      </c>
      <c r="CH1846" s="64"/>
      <c r="CI1846" s="64"/>
      <c r="CJ1846" s="64"/>
      <c r="CK1846"/>
      <c r="CP1846"/>
      <c r="CQ1846"/>
      <c r="CR1846"/>
      <c r="CS1846"/>
      <c r="CT1846"/>
      <c r="CU1846"/>
      <c r="CV1846"/>
      <c r="CW1846" s="64"/>
    </row>
    <row r="1847" spans="1:101" s="17" customFormat="1" x14ac:dyDescent="0.25">
      <c r="A1847" s="64"/>
      <c r="C1847" s="64"/>
      <c r="D1847" s="64"/>
      <c r="E1847" s="64"/>
      <c r="F1847" s="66"/>
      <c r="W1847" s="20"/>
      <c r="X1847" s="64"/>
      <c r="Y1847" s="64"/>
      <c r="Z1847" s="20"/>
      <c r="AA1847" s="20"/>
      <c r="AB1847" s="20"/>
      <c r="AC1847" s="64"/>
      <c r="AD1847" s="64"/>
      <c r="AE1847" s="64"/>
      <c r="AF1847" s="20"/>
      <c r="AG1847" s="64" t="s">
        <v>6890</v>
      </c>
      <c r="AI1847" s="64"/>
      <c r="AK1847" s="64"/>
      <c r="AL1847" s="64"/>
      <c r="AM1847" s="64"/>
      <c r="AN1847" s="64"/>
      <c r="AO1847" s="64"/>
      <c r="AP1847" s="64"/>
      <c r="AQ1847" s="64"/>
      <c r="AR1847" s="64"/>
      <c r="AS1847" s="64"/>
      <c r="AT1847" s="64"/>
      <c r="AU1847" s="68"/>
      <c r="BC1847" s="64"/>
      <c r="BD1847" s="64"/>
      <c r="BE1847" s="65"/>
      <c r="BF1847" s="65"/>
      <c r="BG1847" s="65"/>
      <c r="BH1847" s="65"/>
      <c r="BI1847" s="20"/>
      <c r="BJ1847" s="20"/>
      <c r="BK1847" s="20"/>
      <c r="BL1847" s="20"/>
      <c r="BM1847" s="64"/>
      <c r="BN1847" s="65"/>
      <c r="BO1847" s="64"/>
      <c r="BP1847" s="65"/>
      <c r="BQ1847" s="64"/>
      <c r="BR1847" s="65"/>
      <c r="BS1847" s="64"/>
      <c r="BT1847" s="67"/>
      <c r="BU1847" s="64"/>
      <c r="BV1847" s="64"/>
      <c r="BW1847" s="64"/>
      <c r="BX1847" s="64"/>
      <c r="BY1847" s="64"/>
      <c r="BZ1847" s="64"/>
      <c r="CA1847" s="64"/>
      <c r="CB1847" s="64"/>
      <c r="CC1847" s="64"/>
      <c r="CD1847" s="64"/>
      <c r="CE1847" s="64"/>
      <c r="CF1847" s="64"/>
      <c r="CG1847" s="64" t="s">
        <v>5654</v>
      </c>
      <c r="CH1847" s="64"/>
      <c r="CI1847" s="64"/>
      <c r="CJ1847" s="64"/>
      <c r="CK1847"/>
      <c r="CP1847"/>
      <c r="CQ1847"/>
      <c r="CR1847"/>
      <c r="CS1847"/>
      <c r="CT1847"/>
      <c r="CU1847"/>
      <c r="CV1847"/>
      <c r="CW1847" s="64"/>
    </row>
    <row r="1848" spans="1:101" s="17" customFormat="1" x14ac:dyDescent="0.25">
      <c r="A1848" s="64"/>
      <c r="C1848" s="64"/>
      <c r="D1848" s="64"/>
      <c r="E1848" s="64"/>
      <c r="F1848" s="66"/>
      <c r="W1848" s="20"/>
      <c r="X1848" s="64"/>
      <c r="Y1848" s="64"/>
      <c r="Z1848" s="20"/>
      <c r="AA1848" s="20"/>
      <c r="AB1848" s="20"/>
      <c r="AC1848" s="64"/>
      <c r="AD1848" s="64"/>
      <c r="AE1848" s="64"/>
      <c r="AF1848" s="20"/>
      <c r="AG1848" s="64" t="s">
        <v>6894</v>
      </c>
      <c r="AI1848" s="64"/>
      <c r="AK1848" s="64"/>
      <c r="AL1848" s="64"/>
      <c r="AM1848" s="64"/>
      <c r="AN1848" s="64"/>
      <c r="AO1848" s="64"/>
      <c r="AP1848" s="64"/>
      <c r="AQ1848" s="64"/>
      <c r="AR1848" s="64"/>
      <c r="AS1848" s="64"/>
      <c r="AT1848" s="64"/>
      <c r="AU1848" s="68"/>
      <c r="BC1848" s="64"/>
      <c r="BD1848" s="64"/>
      <c r="BE1848" s="65"/>
      <c r="BF1848" s="65"/>
      <c r="BG1848" s="65"/>
      <c r="BH1848" s="65"/>
      <c r="BI1848" s="20"/>
      <c r="BJ1848" s="20"/>
      <c r="BK1848" s="20"/>
      <c r="BL1848" s="20"/>
      <c r="BM1848" s="64"/>
      <c r="BN1848" s="65"/>
      <c r="BO1848" s="64"/>
      <c r="BP1848" s="65"/>
      <c r="BQ1848" s="64"/>
      <c r="BR1848" s="65"/>
      <c r="BS1848" s="64"/>
      <c r="BT1848" s="67"/>
      <c r="BU1848" s="64"/>
      <c r="BV1848" s="64"/>
      <c r="BW1848" s="64"/>
      <c r="BX1848" s="64"/>
      <c r="BY1848" s="64"/>
      <c r="BZ1848" s="64"/>
      <c r="CA1848" s="64"/>
      <c r="CB1848" s="64"/>
      <c r="CC1848" s="64"/>
      <c r="CD1848" s="64"/>
      <c r="CE1848" s="64"/>
      <c r="CF1848" s="64"/>
      <c r="CG1848" s="64" t="s">
        <v>5654</v>
      </c>
      <c r="CH1848" s="64"/>
      <c r="CI1848" s="64"/>
      <c r="CJ1848" s="64"/>
      <c r="CK1848"/>
      <c r="CP1848"/>
      <c r="CQ1848"/>
      <c r="CR1848"/>
      <c r="CS1848"/>
      <c r="CT1848"/>
      <c r="CU1848"/>
      <c r="CV1848"/>
      <c r="CW1848" s="64"/>
    </row>
    <row r="1849" spans="1:101" s="17" customFormat="1" x14ac:dyDescent="0.25">
      <c r="A1849" s="64"/>
      <c r="C1849" s="64"/>
      <c r="D1849" s="64"/>
      <c r="E1849" s="64"/>
      <c r="F1849" s="66"/>
      <c r="W1849" s="20"/>
      <c r="X1849" s="64"/>
      <c r="Y1849" s="64"/>
      <c r="Z1849" s="20"/>
      <c r="AA1849" s="20"/>
      <c r="AB1849" s="20"/>
      <c r="AC1849" s="64"/>
      <c r="AD1849" s="64"/>
      <c r="AE1849" s="64"/>
      <c r="AF1849" s="20"/>
      <c r="AG1849" s="64" t="s">
        <v>6897</v>
      </c>
      <c r="AI1849" s="64"/>
      <c r="AK1849" s="64"/>
      <c r="AL1849" s="64"/>
      <c r="AM1849" s="64"/>
      <c r="AN1849" s="64"/>
      <c r="AO1849" s="64"/>
      <c r="AP1849" s="64"/>
      <c r="AQ1849" s="64"/>
      <c r="AR1849" s="64"/>
      <c r="AS1849" s="64"/>
      <c r="AT1849" s="64"/>
      <c r="AU1849" s="68"/>
      <c r="BC1849" s="64"/>
      <c r="BD1849" s="64"/>
      <c r="BE1849" s="65"/>
      <c r="BF1849" s="65"/>
      <c r="BG1849" s="65"/>
      <c r="BH1849" s="65"/>
      <c r="BI1849" s="20"/>
      <c r="BJ1849" s="20"/>
      <c r="BK1849" s="20"/>
      <c r="BL1849" s="20"/>
      <c r="BM1849" s="64"/>
      <c r="BN1849" s="65"/>
      <c r="BO1849" s="64"/>
      <c r="BP1849" s="65"/>
      <c r="BQ1849" s="64"/>
      <c r="BR1849" s="65"/>
      <c r="BS1849" s="64"/>
      <c r="BT1849" s="67"/>
      <c r="BU1849" s="64"/>
      <c r="BV1849" s="64"/>
      <c r="BW1849" s="64"/>
      <c r="BX1849" s="64"/>
      <c r="BY1849" s="64"/>
      <c r="BZ1849" s="64"/>
      <c r="CA1849" s="64"/>
      <c r="CB1849" s="64"/>
      <c r="CC1849" s="64"/>
      <c r="CD1849" s="64"/>
      <c r="CE1849" s="64"/>
      <c r="CF1849" s="64"/>
      <c r="CG1849" s="64" t="s">
        <v>5654</v>
      </c>
      <c r="CH1849" s="64"/>
      <c r="CI1849" s="64"/>
      <c r="CJ1849" s="64"/>
      <c r="CK1849"/>
      <c r="CP1849"/>
      <c r="CQ1849"/>
      <c r="CR1849"/>
      <c r="CS1849"/>
      <c r="CT1849"/>
      <c r="CU1849"/>
      <c r="CV1849"/>
      <c r="CW1849" s="64"/>
    </row>
    <row r="1850" spans="1:101" s="17" customFormat="1" x14ac:dyDescent="0.25">
      <c r="A1850" s="64"/>
      <c r="C1850" s="64"/>
      <c r="D1850" s="64"/>
      <c r="E1850" s="64"/>
      <c r="F1850" s="66"/>
      <c r="W1850" s="20"/>
      <c r="X1850" s="64"/>
      <c r="Y1850" s="64"/>
      <c r="Z1850" s="20"/>
      <c r="AA1850" s="20"/>
      <c r="AB1850" s="20"/>
      <c r="AC1850" s="64"/>
      <c r="AD1850" s="64"/>
      <c r="AE1850" s="64"/>
      <c r="AF1850" s="20"/>
      <c r="AG1850" s="64" t="s">
        <v>6900</v>
      </c>
      <c r="AI1850" s="64"/>
      <c r="AK1850" s="64"/>
      <c r="AL1850" s="64"/>
      <c r="AM1850" s="64"/>
      <c r="AN1850" s="64"/>
      <c r="AO1850" s="64"/>
      <c r="AP1850" s="64"/>
      <c r="AQ1850" s="64"/>
      <c r="AR1850" s="64"/>
      <c r="AS1850" s="64"/>
      <c r="AT1850" s="64"/>
      <c r="AU1850" s="68"/>
      <c r="BC1850" s="64"/>
      <c r="BD1850" s="64"/>
      <c r="BE1850" s="65"/>
      <c r="BF1850" s="65"/>
      <c r="BG1850" s="65"/>
      <c r="BH1850" s="65"/>
      <c r="BI1850" s="20"/>
      <c r="BJ1850" s="20"/>
      <c r="BK1850" s="20"/>
      <c r="BL1850" s="20"/>
      <c r="BM1850" s="64"/>
      <c r="BN1850" s="65"/>
      <c r="BO1850" s="64"/>
      <c r="BP1850" s="65"/>
      <c r="BQ1850" s="64"/>
      <c r="BR1850" s="65"/>
      <c r="BS1850" s="64"/>
      <c r="BT1850" s="67"/>
      <c r="BU1850" s="64"/>
      <c r="BV1850" s="64"/>
      <c r="BW1850" s="64"/>
      <c r="BX1850" s="64"/>
      <c r="BY1850" s="64"/>
      <c r="BZ1850" s="64"/>
      <c r="CA1850" s="64"/>
      <c r="CB1850" s="64"/>
      <c r="CC1850" s="64"/>
      <c r="CD1850" s="64"/>
      <c r="CE1850" s="64"/>
      <c r="CF1850" s="64"/>
      <c r="CG1850" s="64" t="s">
        <v>5654</v>
      </c>
      <c r="CH1850" s="64"/>
      <c r="CI1850" s="64"/>
      <c r="CJ1850" s="64"/>
      <c r="CK1850"/>
      <c r="CP1850"/>
      <c r="CQ1850"/>
      <c r="CR1850"/>
      <c r="CS1850"/>
      <c r="CT1850"/>
      <c r="CU1850"/>
      <c r="CV1850"/>
      <c r="CW1850" s="64"/>
    </row>
    <row r="1851" spans="1:101" s="17" customFormat="1" x14ac:dyDescent="0.25">
      <c r="A1851" s="64"/>
      <c r="C1851" s="64"/>
      <c r="D1851" s="64"/>
      <c r="E1851" s="64"/>
      <c r="F1851" s="66"/>
      <c r="W1851" s="20"/>
      <c r="X1851" s="64"/>
      <c r="Y1851" s="64"/>
      <c r="Z1851" s="20"/>
      <c r="AA1851" s="20"/>
      <c r="AB1851" s="20"/>
      <c r="AC1851" s="64"/>
      <c r="AD1851" s="64"/>
      <c r="AE1851" s="64"/>
      <c r="AF1851" s="20"/>
      <c r="AG1851" s="64" t="s">
        <v>6903</v>
      </c>
      <c r="AI1851" s="64"/>
      <c r="AK1851" s="64"/>
      <c r="AL1851" s="64"/>
      <c r="AM1851" s="64"/>
      <c r="AN1851" s="64"/>
      <c r="AO1851" s="64"/>
      <c r="AP1851" s="64"/>
      <c r="AQ1851" s="64"/>
      <c r="AR1851" s="64"/>
      <c r="AS1851" s="64"/>
      <c r="AT1851" s="64"/>
      <c r="AU1851" s="68"/>
      <c r="BC1851" s="64"/>
      <c r="BD1851" s="64"/>
      <c r="BE1851" s="65"/>
      <c r="BF1851" s="65"/>
      <c r="BG1851" s="65"/>
      <c r="BH1851" s="65"/>
      <c r="BI1851" s="20"/>
      <c r="BJ1851" s="20"/>
      <c r="BK1851" s="20"/>
      <c r="BL1851" s="20"/>
      <c r="BM1851" s="64"/>
      <c r="BN1851" s="65"/>
      <c r="BO1851" s="64"/>
      <c r="BP1851" s="65"/>
      <c r="BQ1851" s="64"/>
      <c r="BR1851" s="65"/>
      <c r="BS1851" s="64"/>
      <c r="BT1851" s="67"/>
      <c r="BU1851" s="64"/>
      <c r="BV1851" s="64"/>
      <c r="BW1851" s="64"/>
      <c r="BX1851" s="64"/>
      <c r="BY1851" s="64"/>
      <c r="BZ1851" s="64"/>
      <c r="CA1851" s="64"/>
      <c r="CB1851" s="64"/>
      <c r="CC1851" s="64"/>
      <c r="CD1851" s="64"/>
      <c r="CE1851" s="64"/>
      <c r="CF1851" s="64"/>
      <c r="CG1851" s="64" t="s">
        <v>5654</v>
      </c>
      <c r="CH1851" s="64"/>
      <c r="CI1851" s="64"/>
      <c r="CJ1851" s="64"/>
      <c r="CK1851"/>
      <c r="CP1851"/>
      <c r="CQ1851"/>
      <c r="CR1851"/>
      <c r="CS1851"/>
      <c r="CT1851"/>
      <c r="CU1851"/>
      <c r="CV1851"/>
      <c r="CW1851" s="64"/>
    </row>
    <row r="1852" spans="1:101" s="17" customFormat="1" x14ac:dyDescent="0.25">
      <c r="A1852" s="64"/>
      <c r="C1852" s="64"/>
      <c r="D1852" s="64"/>
      <c r="E1852" s="64"/>
      <c r="F1852" s="66"/>
      <c r="W1852" s="20"/>
      <c r="X1852" s="64"/>
      <c r="Y1852" s="64"/>
      <c r="Z1852" s="20"/>
      <c r="AA1852" s="20"/>
      <c r="AB1852" s="20"/>
      <c r="AC1852" s="64"/>
      <c r="AD1852" s="64"/>
      <c r="AE1852" s="64"/>
      <c r="AF1852" s="20"/>
      <c r="AG1852" s="64" t="s">
        <v>6906</v>
      </c>
      <c r="AI1852" s="64"/>
      <c r="AK1852" s="64"/>
      <c r="AL1852" s="64"/>
      <c r="AM1852" s="64"/>
      <c r="AN1852" s="64"/>
      <c r="AO1852" s="64"/>
      <c r="AP1852" s="64"/>
      <c r="AQ1852" s="64"/>
      <c r="AR1852" s="64"/>
      <c r="AS1852" s="64"/>
      <c r="AT1852" s="64"/>
      <c r="AU1852" s="68"/>
      <c r="BC1852" s="64"/>
      <c r="BD1852" s="64"/>
      <c r="BE1852" s="65"/>
      <c r="BF1852" s="65"/>
      <c r="BG1852" s="65"/>
      <c r="BH1852" s="65"/>
      <c r="BI1852" s="20"/>
      <c r="BJ1852" s="20"/>
      <c r="BK1852" s="20"/>
      <c r="BL1852" s="20"/>
      <c r="BM1852" s="64"/>
      <c r="BN1852" s="65"/>
      <c r="BO1852" s="64"/>
      <c r="BP1852" s="65"/>
      <c r="BQ1852" s="64"/>
      <c r="BR1852" s="65"/>
      <c r="BS1852" s="64"/>
      <c r="BT1852" s="67"/>
      <c r="BU1852" s="64"/>
      <c r="BV1852" s="64"/>
      <c r="BW1852" s="64"/>
      <c r="BX1852" s="64"/>
      <c r="BY1852" s="64"/>
      <c r="BZ1852" s="64"/>
      <c r="CA1852" s="64"/>
      <c r="CB1852" s="64"/>
      <c r="CC1852" s="64"/>
      <c r="CD1852" s="64"/>
      <c r="CE1852" s="64"/>
      <c r="CF1852" s="64"/>
      <c r="CG1852" s="64" t="s">
        <v>5654</v>
      </c>
      <c r="CH1852" s="64"/>
      <c r="CI1852" s="64"/>
      <c r="CJ1852" s="64"/>
      <c r="CK1852"/>
      <c r="CP1852"/>
      <c r="CQ1852"/>
      <c r="CR1852"/>
      <c r="CS1852"/>
      <c r="CT1852"/>
      <c r="CU1852"/>
      <c r="CV1852"/>
      <c r="CW1852" s="64"/>
    </row>
    <row r="1853" spans="1:101" s="17" customFormat="1" x14ac:dyDescent="0.25">
      <c r="A1853" s="64"/>
      <c r="C1853" s="64"/>
      <c r="D1853" s="64"/>
      <c r="E1853" s="64"/>
      <c r="F1853" s="66"/>
      <c r="W1853" s="20"/>
      <c r="X1853" s="64"/>
      <c r="Y1853" s="64"/>
      <c r="Z1853" s="20"/>
      <c r="AA1853" s="20"/>
      <c r="AB1853" s="20"/>
      <c r="AC1853" s="64"/>
      <c r="AD1853" s="64"/>
      <c r="AE1853" s="64"/>
      <c r="AF1853" s="20"/>
      <c r="AG1853" s="64" t="s">
        <v>6909</v>
      </c>
      <c r="AI1853" s="64"/>
      <c r="AK1853" s="64"/>
      <c r="AL1853" s="64"/>
      <c r="AM1853" s="64"/>
      <c r="AN1853" s="64"/>
      <c r="AO1853" s="64"/>
      <c r="AP1853" s="64"/>
      <c r="AQ1853" s="64"/>
      <c r="AR1853" s="64"/>
      <c r="AS1853" s="64"/>
      <c r="AT1853" s="64"/>
      <c r="AU1853" s="68"/>
      <c r="BC1853" s="64"/>
      <c r="BD1853" s="64"/>
      <c r="BE1853" s="65"/>
      <c r="BF1853" s="65"/>
      <c r="BG1853" s="65"/>
      <c r="BH1853" s="65"/>
      <c r="BI1853" s="20"/>
      <c r="BJ1853" s="20"/>
      <c r="BK1853" s="20"/>
      <c r="BL1853" s="20"/>
      <c r="BM1853" s="64"/>
      <c r="BN1853" s="65"/>
      <c r="BO1853" s="64"/>
      <c r="BP1853" s="65"/>
      <c r="BQ1853" s="64"/>
      <c r="BR1853" s="65"/>
      <c r="BS1853" s="64"/>
      <c r="BT1853" s="67"/>
      <c r="BU1853" s="64"/>
      <c r="BV1853" s="64"/>
      <c r="BW1853" s="64"/>
      <c r="BX1853" s="64"/>
      <c r="BY1853" s="64"/>
      <c r="BZ1853" s="64"/>
      <c r="CA1853" s="64"/>
      <c r="CB1853" s="64"/>
      <c r="CC1853" s="64"/>
      <c r="CD1853" s="64"/>
      <c r="CE1853" s="64"/>
      <c r="CF1853" s="64"/>
      <c r="CG1853" s="64" t="s">
        <v>5654</v>
      </c>
      <c r="CH1853" s="64"/>
      <c r="CI1853" s="64"/>
      <c r="CJ1853" s="64"/>
      <c r="CK1853"/>
      <c r="CP1853"/>
      <c r="CQ1853"/>
      <c r="CR1853"/>
      <c r="CS1853"/>
      <c r="CT1853"/>
      <c r="CU1853"/>
      <c r="CV1853"/>
      <c r="CW1853" s="64"/>
    </row>
    <row r="1854" spans="1:101" s="17" customFormat="1" x14ac:dyDescent="0.25">
      <c r="A1854" s="64"/>
      <c r="C1854" s="64"/>
      <c r="D1854" s="64"/>
      <c r="E1854" s="64"/>
      <c r="F1854" s="66"/>
      <c r="W1854" s="20"/>
      <c r="X1854" s="64"/>
      <c r="Y1854" s="64"/>
      <c r="Z1854" s="20"/>
      <c r="AA1854" s="20"/>
      <c r="AB1854" s="20"/>
      <c r="AC1854" s="64"/>
      <c r="AD1854" s="64"/>
      <c r="AE1854" s="64"/>
      <c r="AF1854" s="20"/>
      <c r="AG1854" s="64" t="s">
        <v>6912</v>
      </c>
      <c r="AI1854" s="64"/>
      <c r="AK1854" s="64"/>
      <c r="AL1854" s="64"/>
      <c r="AM1854" s="64"/>
      <c r="AN1854" s="64"/>
      <c r="AO1854" s="64"/>
      <c r="AP1854" s="64"/>
      <c r="AQ1854" s="64"/>
      <c r="AR1854" s="64"/>
      <c r="AS1854" s="64"/>
      <c r="AT1854" s="64"/>
      <c r="AU1854" s="68"/>
      <c r="BC1854" s="64"/>
      <c r="BD1854" s="64"/>
      <c r="BE1854" s="65"/>
      <c r="BF1854" s="65"/>
      <c r="BG1854" s="65"/>
      <c r="BH1854" s="65"/>
      <c r="BI1854" s="20"/>
      <c r="BJ1854" s="20"/>
      <c r="BK1854" s="20"/>
      <c r="BL1854" s="20"/>
      <c r="BM1854" s="64"/>
      <c r="BN1854" s="65"/>
      <c r="BO1854" s="64"/>
      <c r="BP1854" s="65"/>
      <c r="BQ1854" s="64"/>
      <c r="BR1854" s="65"/>
      <c r="BS1854" s="64"/>
      <c r="BT1854" s="67"/>
      <c r="BU1854" s="64"/>
      <c r="BV1854" s="64"/>
      <c r="BW1854" s="64"/>
      <c r="BX1854" s="64"/>
      <c r="BY1854" s="64"/>
      <c r="BZ1854" s="64"/>
      <c r="CA1854" s="64"/>
      <c r="CB1854" s="64"/>
      <c r="CC1854" s="64"/>
      <c r="CD1854" s="64"/>
      <c r="CE1854" s="64"/>
      <c r="CF1854" s="64"/>
      <c r="CG1854" s="64" t="s">
        <v>5654</v>
      </c>
      <c r="CH1854" s="64"/>
      <c r="CI1854" s="64"/>
      <c r="CJ1854" s="64"/>
      <c r="CK1854"/>
      <c r="CP1854"/>
      <c r="CQ1854"/>
      <c r="CR1854"/>
      <c r="CS1854"/>
      <c r="CT1854"/>
      <c r="CU1854"/>
      <c r="CV1854"/>
      <c r="CW1854" s="64"/>
    </row>
    <row r="1855" spans="1:101" s="17" customFormat="1" x14ac:dyDescent="0.25">
      <c r="A1855" s="64"/>
      <c r="C1855" s="64"/>
      <c r="D1855" s="64"/>
      <c r="E1855" s="64"/>
      <c r="F1855" s="66"/>
      <c r="W1855" s="20"/>
      <c r="X1855" s="64"/>
      <c r="Y1855" s="64"/>
      <c r="Z1855" s="20"/>
      <c r="AA1855" s="20"/>
      <c r="AB1855" s="20"/>
      <c r="AC1855" s="64"/>
      <c r="AD1855" s="64"/>
      <c r="AE1855" s="64"/>
      <c r="AF1855" s="20"/>
      <c r="AG1855" s="64" t="s">
        <v>6915</v>
      </c>
      <c r="AI1855" s="64"/>
      <c r="AK1855" s="64"/>
      <c r="AL1855" s="64"/>
      <c r="AM1855" s="64"/>
      <c r="AN1855" s="64"/>
      <c r="AO1855" s="64"/>
      <c r="AP1855" s="64"/>
      <c r="AQ1855" s="64"/>
      <c r="AR1855" s="64"/>
      <c r="AS1855" s="64"/>
      <c r="AT1855" s="64"/>
      <c r="AU1855" s="68"/>
      <c r="BC1855" s="64"/>
      <c r="BD1855" s="64"/>
      <c r="BE1855" s="65"/>
      <c r="BF1855" s="65"/>
      <c r="BG1855" s="65"/>
      <c r="BH1855" s="65"/>
      <c r="BI1855" s="20"/>
      <c r="BJ1855" s="20"/>
      <c r="BK1855" s="20"/>
      <c r="BL1855" s="20"/>
      <c r="BM1855" s="64"/>
      <c r="BN1855" s="65"/>
      <c r="BO1855" s="64"/>
      <c r="BP1855" s="65"/>
      <c r="BQ1855" s="64"/>
      <c r="BR1855" s="65"/>
      <c r="BS1855" s="64"/>
      <c r="BT1855" s="67"/>
      <c r="BU1855" s="64"/>
      <c r="BV1855" s="64"/>
      <c r="BW1855" s="64"/>
      <c r="BX1855" s="64"/>
      <c r="BY1855" s="64"/>
      <c r="BZ1855" s="64"/>
      <c r="CA1855" s="64"/>
      <c r="CB1855" s="64"/>
      <c r="CC1855" s="64"/>
      <c r="CD1855" s="64"/>
      <c r="CE1855" s="64"/>
      <c r="CF1855" s="64"/>
      <c r="CG1855" s="64" t="s">
        <v>5654</v>
      </c>
      <c r="CH1855" s="64"/>
      <c r="CI1855" s="64"/>
      <c r="CJ1855" s="64"/>
      <c r="CK1855"/>
      <c r="CP1855"/>
      <c r="CQ1855"/>
      <c r="CR1855"/>
      <c r="CS1855"/>
      <c r="CT1855"/>
      <c r="CU1855"/>
      <c r="CV1855"/>
      <c r="CW1855" s="64"/>
    </row>
    <row r="1856" spans="1:101" s="17" customFormat="1" x14ac:dyDescent="0.25">
      <c r="A1856" s="64"/>
      <c r="C1856" s="64"/>
      <c r="D1856" s="64"/>
      <c r="E1856" s="64"/>
      <c r="F1856" s="66"/>
      <c r="W1856" s="20"/>
      <c r="X1856" s="64"/>
      <c r="Y1856" s="64"/>
      <c r="Z1856" s="20"/>
      <c r="AA1856" s="20"/>
      <c r="AB1856" s="20"/>
      <c r="AC1856" s="64"/>
      <c r="AD1856" s="64"/>
      <c r="AE1856" s="64"/>
      <c r="AF1856" s="20"/>
      <c r="AG1856" s="64" t="s">
        <v>6918</v>
      </c>
      <c r="AI1856" s="64"/>
      <c r="AK1856" s="64"/>
      <c r="AL1856" s="64"/>
      <c r="AM1856" s="64"/>
      <c r="AN1856" s="64"/>
      <c r="AO1856" s="64"/>
      <c r="AP1856" s="64"/>
      <c r="AQ1856" s="64"/>
      <c r="AR1856" s="64"/>
      <c r="AS1856" s="64"/>
      <c r="AT1856" s="64"/>
      <c r="AU1856" s="68"/>
      <c r="BC1856" s="64"/>
      <c r="BD1856" s="64"/>
      <c r="BE1856" s="65"/>
      <c r="BF1856" s="65"/>
      <c r="BG1856" s="65"/>
      <c r="BH1856" s="65"/>
      <c r="BI1856" s="20"/>
      <c r="BJ1856" s="20"/>
      <c r="BK1856" s="20"/>
      <c r="BL1856" s="20"/>
      <c r="BM1856" s="64"/>
      <c r="BN1856" s="65"/>
      <c r="BO1856" s="64"/>
      <c r="BP1856" s="65"/>
      <c r="BQ1856" s="64"/>
      <c r="BR1856" s="65"/>
      <c r="BS1856" s="64"/>
      <c r="BT1856" s="67"/>
      <c r="BU1856" s="64"/>
      <c r="BV1856" s="64"/>
      <c r="BW1856" s="64"/>
      <c r="BX1856" s="64"/>
      <c r="BY1856" s="64"/>
      <c r="BZ1856" s="64"/>
      <c r="CA1856" s="64"/>
      <c r="CB1856" s="64"/>
      <c r="CC1856" s="64"/>
      <c r="CD1856" s="64"/>
      <c r="CE1856" s="64"/>
      <c r="CF1856" s="64"/>
      <c r="CG1856" s="64" t="s">
        <v>5654</v>
      </c>
      <c r="CH1856" s="64"/>
      <c r="CI1856" s="64"/>
      <c r="CJ1856" s="64"/>
      <c r="CK1856"/>
      <c r="CP1856"/>
      <c r="CQ1856"/>
      <c r="CR1856"/>
      <c r="CS1856"/>
      <c r="CT1856"/>
      <c r="CU1856"/>
      <c r="CV1856"/>
      <c r="CW1856" s="64"/>
    </row>
    <row r="1857" spans="1:101" s="17" customFormat="1" x14ac:dyDescent="0.25">
      <c r="A1857" s="64"/>
      <c r="C1857" s="64"/>
      <c r="D1857" s="64"/>
      <c r="E1857" s="64"/>
      <c r="F1857" s="66"/>
      <c r="W1857" s="20"/>
      <c r="X1857" s="64"/>
      <c r="Y1857" s="64"/>
      <c r="Z1857" s="20"/>
      <c r="AA1857" s="20"/>
      <c r="AB1857" s="20"/>
      <c r="AC1857" s="64"/>
      <c r="AD1857" s="64"/>
      <c r="AE1857" s="64"/>
      <c r="AF1857" s="20"/>
      <c r="AG1857" s="64" t="s">
        <v>6921</v>
      </c>
      <c r="AI1857" s="64"/>
      <c r="AK1857" s="64"/>
      <c r="AL1857" s="64"/>
      <c r="AM1857" s="64"/>
      <c r="AN1857" s="64"/>
      <c r="AO1857" s="64"/>
      <c r="AP1857" s="64"/>
      <c r="AQ1857" s="64"/>
      <c r="AR1857" s="64"/>
      <c r="AS1857" s="64"/>
      <c r="AT1857" s="64"/>
      <c r="AU1857" s="68"/>
      <c r="BC1857" s="64"/>
      <c r="BD1857" s="64"/>
      <c r="BE1857" s="65"/>
      <c r="BF1857" s="65"/>
      <c r="BG1857" s="65"/>
      <c r="BH1857" s="65"/>
      <c r="BI1857" s="20"/>
      <c r="BJ1857" s="20"/>
      <c r="BK1857" s="20"/>
      <c r="BL1857" s="20"/>
      <c r="BM1857" s="64"/>
      <c r="BN1857" s="65"/>
      <c r="BO1857" s="64"/>
      <c r="BP1857" s="65"/>
      <c r="BQ1857" s="64"/>
      <c r="BR1857" s="65"/>
      <c r="BS1857" s="64"/>
      <c r="BT1857" s="67"/>
      <c r="BU1857" s="64"/>
      <c r="BV1857" s="64"/>
      <c r="BW1857" s="64"/>
      <c r="BX1857" s="64"/>
      <c r="BY1857" s="64"/>
      <c r="BZ1857" s="64"/>
      <c r="CA1857" s="64"/>
      <c r="CB1857" s="64"/>
      <c r="CC1857" s="64"/>
      <c r="CD1857" s="64"/>
      <c r="CE1857" s="64"/>
      <c r="CF1857" s="64"/>
      <c r="CG1857" s="64" t="s">
        <v>5654</v>
      </c>
      <c r="CH1857" s="64"/>
      <c r="CI1857" s="64"/>
      <c r="CJ1857" s="64"/>
      <c r="CK1857"/>
      <c r="CP1857"/>
      <c r="CQ1857"/>
      <c r="CR1857"/>
      <c r="CS1857"/>
      <c r="CT1857"/>
      <c r="CU1857"/>
      <c r="CV1857"/>
      <c r="CW1857" s="64"/>
    </row>
    <row r="1858" spans="1:101" s="17" customFormat="1" x14ac:dyDescent="0.25">
      <c r="A1858" s="64"/>
      <c r="C1858" s="64"/>
      <c r="D1858" s="64"/>
      <c r="E1858" s="64"/>
      <c r="F1858" s="66"/>
      <c r="W1858" s="20"/>
      <c r="X1858" s="64"/>
      <c r="Y1858" s="64"/>
      <c r="Z1858" s="20"/>
      <c r="AA1858" s="20"/>
      <c r="AB1858" s="20"/>
      <c r="AC1858" s="64"/>
      <c r="AD1858" s="64"/>
      <c r="AE1858" s="64"/>
      <c r="AF1858" s="20"/>
      <c r="AG1858" s="64" t="s">
        <v>6924</v>
      </c>
      <c r="AI1858" s="64"/>
      <c r="AK1858" s="64"/>
      <c r="AL1858" s="64"/>
      <c r="AM1858" s="64"/>
      <c r="AN1858" s="64"/>
      <c r="AO1858" s="64"/>
      <c r="AP1858" s="64"/>
      <c r="AQ1858" s="64"/>
      <c r="AR1858" s="64"/>
      <c r="AS1858" s="64"/>
      <c r="AT1858" s="64"/>
      <c r="AU1858" s="68"/>
      <c r="BC1858" s="64"/>
      <c r="BD1858" s="64"/>
      <c r="BE1858" s="65"/>
      <c r="BF1858" s="65"/>
      <c r="BG1858" s="65"/>
      <c r="BH1858" s="65"/>
      <c r="BI1858" s="20"/>
      <c r="BJ1858" s="20"/>
      <c r="BK1858" s="20"/>
      <c r="BL1858" s="20"/>
      <c r="BM1858" s="64"/>
      <c r="BN1858" s="65"/>
      <c r="BO1858" s="64"/>
      <c r="BP1858" s="65"/>
      <c r="BQ1858" s="64"/>
      <c r="BR1858" s="65"/>
      <c r="BS1858" s="64"/>
      <c r="BT1858" s="67"/>
      <c r="BU1858" s="64"/>
      <c r="BV1858" s="64"/>
      <c r="BW1858" s="64"/>
      <c r="BX1858" s="64"/>
      <c r="BY1858" s="64"/>
      <c r="BZ1858" s="64"/>
      <c r="CA1858" s="64"/>
      <c r="CB1858" s="64"/>
      <c r="CC1858" s="64"/>
      <c r="CD1858" s="64"/>
      <c r="CE1858" s="64"/>
      <c r="CF1858" s="64"/>
      <c r="CG1858" s="64" t="s">
        <v>5654</v>
      </c>
      <c r="CH1858" s="64"/>
      <c r="CI1858" s="64"/>
      <c r="CJ1858" s="64"/>
      <c r="CK1858"/>
      <c r="CP1858"/>
      <c r="CQ1858"/>
      <c r="CR1858"/>
      <c r="CS1858"/>
      <c r="CT1858"/>
      <c r="CU1858"/>
      <c r="CV1858"/>
      <c r="CW1858" s="64"/>
    </row>
    <row r="1859" spans="1:101" s="17" customFormat="1" x14ac:dyDescent="0.25">
      <c r="A1859" s="64"/>
      <c r="C1859" s="64"/>
      <c r="D1859" s="64"/>
      <c r="E1859" s="64"/>
      <c r="F1859" s="66"/>
      <c r="W1859" s="20"/>
      <c r="X1859" s="64"/>
      <c r="Y1859" s="64"/>
      <c r="Z1859" s="20"/>
      <c r="AA1859" s="20"/>
      <c r="AB1859" s="20"/>
      <c r="AC1859" s="64"/>
      <c r="AD1859" s="64"/>
      <c r="AE1859" s="64"/>
      <c r="AF1859" s="20"/>
      <c r="AG1859" s="64" t="s">
        <v>6927</v>
      </c>
      <c r="AI1859" s="64"/>
      <c r="AK1859" s="64"/>
      <c r="AL1859" s="64"/>
      <c r="AM1859" s="64"/>
      <c r="AN1859" s="64"/>
      <c r="AO1859" s="64"/>
      <c r="AP1859" s="64"/>
      <c r="AQ1859" s="64"/>
      <c r="AR1859" s="64"/>
      <c r="AS1859" s="64"/>
      <c r="AT1859" s="64"/>
      <c r="AU1859" s="68"/>
      <c r="BC1859" s="64"/>
      <c r="BD1859" s="64"/>
      <c r="BE1859" s="65"/>
      <c r="BF1859" s="65"/>
      <c r="BG1859" s="65"/>
      <c r="BH1859" s="65"/>
      <c r="BI1859" s="20"/>
      <c r="BJ1859" s="20"/>
      <c r="BK1859" s="20"/>
      <c r="BL1859" s="20"/>
      <c r="BM1859" s="64"/>
      <c r="BN1859" s="65"/>
      <c r="BO1859" s="64"/>
      <c r="BP1859" s="65"/>
      <c r="BQ1859" s="64"/>
      <c r="BR1859" s="65"/>
      <c r="BS1859" s="64"/>
      <c r="BT1859" s="67"/>
      <c r="BU1859" s="64"/>
      <c r="BV1859" s="64"/>
      <c r="BW1859" s="64"/>
      <c r="BX1859" s="64"/>
      <c r="BY1859" s="64"/>
      <c r="BZ1859" s="64"/>
      <c r="CA1859" s="64"/>
      <c r="CB1859" s="64"/>
      <c r="CC1859" s="64"/>
      <c r="CD1859" s="64"/>
      <c r="CE1859" s="64"/>
      <c r="CF1859" s="64"/>
      <c r="CG1859" s="64" t="s">
        <v>5654</v>
      </c>
      <c r="CH1859" s="64"/>
      <c r="CI1859" s="64"/>
      <c r="CJ1859" s="64"/>
      <c r="CK1859"/>
      <c r="CP1859"/>
      <c r="CQ1859"/>
      <c r="CR1859"/>
      <c r="CS1859"/>
      <c r="CT1859"/>
      <c r="CU1859"/>
      <c r="CV1859"/>
      <c r="CW1859" s="64"/>
    </row>
    <row r="1860" spans="1:101" s="17" customFormat="1" x14ac:dyDescent="0.25">
      <c r="A1860" s="64"/>
      <c r="C1860" s="64"/>
      <c r="D1860" s="64"/>
      <c r="E1860" s="64"/>
      <c r="F1860" s="66"/>
      <c r="W1860" s="20"/>
      <c r="X1860" s="64"/>
      <c r="Y1860" s="64"/>
      <c r="Z1860" s="20"/>
      <c r="AA1860" s="20"/>
      <c r="AB1860" s="20"/>
      <c r="AC1860" s="64"/>
      <c r="AD1860" s="64"/>
      <c r="AE1860" s="64"/>
      <c r="AF1860" s="20"/>
      <c r="AG1860" s="64" t="s">
        <v>6930</v>
      </c>
      <c r="AI1860" s="64"/>
      <c r="AK1860" s="64"/>
      <c r="AL1860" s="64"/>
      <c r="AM1860" s="64"/>
      <c r="AN1860" s="64"/>
      <c r="AO1860" s="64"/>
      <c r="AP1860" s="64"/>
      <c r="AQ1860" s="64"/>
      <c r="AR1860" s="64"/>
      <c r="AS1860" s="64"/>
      <c r="AT1860" s="64"/>
      <c r="AU1860" s="68"/>
      <c r="BC1860" s="64"/>
      <c r="BD1860" s="64"/>
      <c r="BE1860" s="65"/>
      <c r="BF1860" s="65"/>
      <c r="BG1860" s="65"/>
      <c r="BH1860" s="65"/>
      <c r="BI1860" s="20"/>
      <c r="BJ1860" s="20"/>
      <c r="BK1860" s="20"/>
      <c r="BL1860" s="20"/>
      <c r="BM1860" s="64"/>
      <c r="BN1860" s="65"/>
      <c r="BO1860" s="64"/>
      <c r="BP1860" s="65"/>
      <c r="BQ1860" s="64"/>
      <c r="BR1860" s="65"/>
      <c r="BS1860" s="64"/>
      <c r="BT1860" s="67"/>
      <c r="BU1860" s="64"/>
      <c r="BV1860" s="64"/>
      <c r="BW1860" s="64"/>
      <c r="BX1860" s="64"/>
      <c r="BY1860" s="64"/>
      <c r="BZ1860" s="64"/>
      <c r="CA1860" s="64"/>
      <c r="CB1860" s="64"/>
      <c r="CC1860" s="64"/>
      <c r="CD1860" s="64"/>
      <c r="CE1860" s="64"/>
      <c r="CF1860" s="64"/>
      <c r="CG1860" s="64" t="s">
        <v>5654</v>
      </c>
      <c r="CH1860" s="64"/>
      <c r="CI1860" s="64"/>
      <c r="CJ1860" s="64"/>
      <c r="CK1860"/>
      <c r="CP1860"/>
      <c r="CQ1860"/>
      <c r="CR1860"/>
      <c r="CS1860"/>
      <c r="CT1860"/>
      <c r="CU1860"/>
      <c r="CV1860"/>
      <c r="CW1860" s="64"/>
    </row>
    <row r="1861" spans="1:101" s="17" customFormat="1" x14ac:dyDescent="0.25">
      <c r="A1861" s="64"/>
      <c r="C1861" s="64"/>
      <c r="D1861" s="64"/>
      <c r="E1861" s="64"/>
      <c r="F1861" s="66"/>
      <c r="W1861" s="20"/>
      <c r="X1861" s="64"/>
      <c r="Y1861" s="64"/>
      <c r="Z1861" s="20"/>
      <c r="AA1861" s="20"/>
      <c r="AB1861" s="20"/>
      <c r="AC1861" s="64"/>
      <c r="AD1861" s="64"/>
      <c r="AE1861" s="64"/>
      <c r="AF1861" s="20"/>
      <c r="AG1861" s="64" t="s">
        <v>6933</v>
      </c>
      <c r="AI1861" s="64"/>
      <c r="AK1861" s="64"/>
      <c r="AL1861" s="64"/>
      <c r="AM1861" s="64"/>
      <c r="AN1861" s="64"/>
      <c r="AO1861" s="64"/>
      <c r="AP1861" s="64"/>
      <c r="AQ1861" s="64"/>
      <c r="AR1861" s="64"/>
      <c r="AS1861" s="64"/>
      <c r="AT1861" s="64"/>
      <c r="AU1861" s="68"/>
      <c r="BC1861" s="64"/>
      <c r="BD1861" s="64"/>
      <c r="BE1861" s="65"/>
      <c r="BF1861" s="65"/>
      <c r="BG1861" s="65"/>
      <c r="BH1861" s="65"/>
      <c r="BI1861" s="20"/>
      <c r="BJ1861" s="20"/>
      <c r="BK1861" s="20"/>
      <c r="BL1861" s="20"/>
      <c r="BM1861" s="64"/>
      <c r="BN1861" s="65"/>
      <c r="BO1861" s="64"/>
      <c r="BP1861" s="65"/>
      <c r="BQ1861" s="64"/>
      <c r="BR1861" s="65"/>
      <c r="BS1861" s="64"/>
      <c r="BT1861" s="67"/>
      <c r="BU1861" s="64"/>
      <c r="BV1861" s="64"/>
      <c r="BW1861" s="64"/>
      <c r="BX1861" s="64"/>
      <c r="BY1861" s="64"/>
      <c r="BZ1861" s="64"/>
      <c r="CA1861" s="64"/>
      <c r="CB1861" s="64"/>
      <c r="CC1861" s="64"/>
      <c r="CD1861" s="64"/>
      <c r="CE1861" s="64"/>
      <c r="CF1861" s="64"/>
      <c r="CG1861" s="64" t="s">
        <v>5654</v>
      </c>
      <c r="CH1861" s="64"/>
      <c r="CI1861" s="64"/>
      <c r="CJ1861" s="64"/>
      <c r="CK1861"/>
      <c r="CP1861"/>
      <c r="CQ1861"/>
      <c r="CR1861"/>
      <c r="CS1861"/>
      <c r="CT1861"/>
      <c r="CU1861"/>
      <c r="CV1861"/>
      <c r="CW1861" s="64"/>
    </row>
    <row r="1862" spans="1:101" s="17" customFormat="1" x14ac:dyDescent="0.25">
      <c r="A1862" s="64"/>
      <c r="C1862" s="64"/>
      <c r="D1862" s="64"/>
      <c r="E1862" s="64"/>
      <c r="F1862" s="66"/>
      <c r="W1862" s="20"/>
      <c r="X1862" s="64"/>
      <c r="Y1862" s="64"/>
      <c r="Z1862" s="20"/>
      <c r="AA1862" s="20"/>
      <c r="AB1862" s="20"/>
      <c r="AC1862" s="64"/>
      <c r="AD1862" s="64"/>
      <c r="AE1862" s="64"/>
      <c r="AF1862" s="20"/>
      <c r="AG1862" s="64" t="s">
        <v>6936</v>
      </c>
      <c r="AI1862" s="64"/>
      <c r="AK1862" s="64"/>
      <c r="AL1862" s="64"/>
      <c r="AM1862" s="64"/>
      <c r="AN1862" s="64"/>
      <c r="AO1862" s="64"/>
      <c r="AP1862" s="64"/>
      <c r="AQ1862" s="64"/>
      <c r="AR1862" s="64"/>
      <c r="AS1862" s="64"/>
      <c r="AT1862" s="64"/>
      <c r="AU1862" s="68"/>
      <c r="BC1862" s="64"/>
      <c r="BD1862" s="64"/>
      <c r="BE1862" s="65"/>
      <c r="BF1862" s="65"/>
      <c r="BG1862" s="65"/>
      <c r="BH1862" s="65"/>
      <c r="BI1862" s="20"/>
      <c r="BJ1862" s="20"/>
      <c r="BK1862" s="20"/>
      <c r="BL1862" s="20"/>
      <c r="BM1862" s="64"/>
      <c r="BN1862" s="65"/>
      <c r="BO1862" s="64"/>
      <c r="BP1862" s="65"/>
      <c r="BQ1862" s="64"/>
      <c r="BR1862" s="65"/>
      <c r="BS1862" s="64"/>
      <c r="BT1862" s="67"/>
      <c r="BU1862" s="64"/>
      <c r="BV1862" s="64"/>
      <c r="BW1862" s="64"/>
      <c r="BX1862" s="64"/>
      <c r="BY1862" s="64"/>
      <c r="BZ1862" s="64"/>
      <c r="CA1862" s="64"/>
      <c r="CB1862" s="64"/>
      <c r="CC1862" s="64"/>
      <c r="CD1862" s="64"/>
      <c r="CE1862" s="64"/>
      <c r="CF1862" s="64"/>
      <c r="CG1862" s="64" t="s">
        <v>5654</v>
      </c>
      <c r="CH1862" s="64"/>
      <c r="CI1862" s="64"/>
      <c r="CJ1862" s="64"/>
      <c r="CK1862"/>
      <c r="CP1862"/>
      <c r="CQ1862"/>
      <c r="CR1862"/>
      <c r="CS1862"/>
      <c r="CT1862"/>
      <c r="CU1862"/>
      <c r="CV1862"/>
      <c r="CW1862" s="64"/>
    </row>
    <row r="1863" spans="1:101" s="17" customFormat="1" x14ac:dyDescent="0.25">
      <c r="A1863" s="64"/>
      <c r="C1863" s="64"/>
      <c r="D1863" s="64"/>
      <c r="E1863" s="64"/>
      <c r="F1863" s="66"/>
      <c r="W1863" s="20"/>
      <c r="X1863" s="64"/>
      <c r="Y1863" s="64"/>
      <c r="Z1863" s="20"/>
      <c r="AA1863" s="20"/>
      <c r="AB1863" s="20"/>
      <c r="AC1863" s="64"/>
      <c r="AD1863" s="64"/>
      <c r="AE1863" s="64"/>
      <c r="AF1863" s="20"/>
      <c r="AG1863" s="64" t="s">
        <v>6939</v>
      </c>
      <c r="AI1863" s="64"/>
      <c r="AK1863" s="64"/>
      <c r="AL1863" s="64"/>
      <c r="AM1863" s="64"/>
      <c r="AN1863" s="64"/>
      <c r="AO1863" s="64"/>
      <c r="AP1863" s="64"/>
      <c r="AQ1863" s="64"/>
      <c r="AR1863" s="64"/>
      <c r="AS1863" s="64"/>
      <c r="AT1863" s="64"/>
      <c r="AU1863" s="68"/>
      <c r="BC1863" s="64"/>
      <c r="BD1863" s="64"/>
      <c r="BE1863" s="65"/>
      <c r="BF1863" s="65"/>
      <c r="BG1863" s="65"/>
      <c r="BH1863" s="65"/>
      <c r="BI1863" s="20"/>
      <c r="BJ1863" s="20"/>
      <c r="BK1863" s="20"/>
      <c r="BL1863" s="20"/>
      <c r="BM1863" s="64"/>
      <c r="BN1863" s="65"/>
      <c r="BO1863" s="64"/>
      <c r="BP1863" s="65"/>
      <c r="BQ1863" s="64"/>
      <c r="BR1863" s="65"/>
      <c r="BS1863" s="64"/>
      <c r="BT1863" s="67"/>
      <c r="BU1863" s="64"/>
      <c r="BV1863" s="64"/>
      <c r="BW1863" s="64"/>
      <c r="BX1863" s="64"/>
      <c r="BY1863" s="64"/>
      <c r="BZ1863" s="64"/>
      <c r="CA1863" s="64"/>
      <c r="CB1863" s="64"/>
      <c r="CC1863" s="64"/>
      <c r="CD1863" s="64"/>
      <c r="CE1863" s="64"/>
      <c r="CF1863" s="64"/>
      <c r="CG1863" s="64" t="s">
        <v>5654</v>
      </c>
      <c r="CH1863" s="64"/>
      <c r="CI1863" s="64"/>
      <c r="CJ1863" s="64"/>
      <c r="CK1863"/>
      <c r="CP1863"/>
      <c r="CQ1863"/>
      <c r="CR1863"/>
      <c r="CS1863"/>
      <c r="CT1863"/>
      <c r="CU1863"/>
      <c r="CV1863"/>
      <c r="CW1863" s="64"/>
    </row>
    <row r="1864" spans="1:101" s="17" customFormat="1" x14ac:dyDescent="0.25">
      <c r="A1864" s="64"/>
      <c r="C1864" s="64"/>
      <c r="D1864" s="64"/>
      <c r="E1864" s="64"/>
      <c r="F1864" s="66"/>
      <c r="W1864" s="20"/>
      <c r="X1864" s="64"/>
      <c r="Y1864" s="64"/>
      <c r="Z1864" s="20"/>
      <c r="AA1864" s="20"/>
      <c r="AB1864" s="20"/>
      <c r="AC1864" s="64"/>
      <c r="AD1864" s="64"/>
      <c r="AE1864" s="64"/>
      <c r="AF1864" s="20"/>
      <c r="AG1864" s="64" t="s">
        <v>6942</v>
      </c>
      <c r="AI1864" s="64"/>
      <c r="AK1864" s="64"/>
      <c r="AL1864" s="64"/>
      <c r="AM1864" s="64"/>
      <c r="AN1864" s="64"/>
      <c r="AO1864" s="64"/>
      <c r="AP1864" s="64"/>
      <c r="AQ1864" s="64"/>
      <c r="AR1864" s="64"/>
      <c r="AS1864" s="64"/>
      <c r="AT1864" s="64"/>
      <c r="AU1864" s="68"/>
      <c r="BC1864" s="64"/>
      <c r="BD1864" s="64"/>
      <c r="BE1864" s="65"/>
      <c r="BF1864" s="65"/>
      <c r="BG1864" s="65"/>
      <c r="BH1864" s="65"/>
      <c r="BI1864" s="20"/>
      <c r="BJ1864" s="20"/>
      <c r="BK1864" s="20"/>
      <c r="BL1864" s="20"/>
      <c r="BM1864" s="64"/>
      <c r="BN1864" s="65"/>
      <c r="BO1864" s="64"/>
      <c r="BP1864" s="65"/>
      <c r="BQ1864" s="64"/>
      <c r="BR1864" s="65"/>
      <c r="BS1864" s="64"/>
      <c r="BT1864" s="67"/>
      <c r="BU1864" s="64"/>
      <c r="BV1864" s="64"/>
      <c r="BW1864" s="64"/>
      <c r="BX1864" s="64"/>
      <c r="BY1864" s="64"/>
      <c r="BZ1864" s="64"/>
      <c r="CA1864" s="64"/>
      <c r="CB1864" s="64"/>
      <c r="CC1864" s="64"/>
      <c r="CD1864" s="64"/>
      <c r="CE1864" s="64"/>
      <c r="CF1864" s="64"/>
      <c r="CG1864" s="64" t="s">
        <v>5654</v>
      </c>
      <c r="CH1864" s="64"/>
      <c r="CI1864" s="64"/>
      <c r="CJ1864" s="64"/>
      <c r="CK1864"/>
      <c r="CP1864"/>
      <c r="CQ1864"/>
      <c r="CR1864"/>
      <c r="CS1864"/>
      <c r="CT1864"/>
      <c r="CU1864"/>
      <c r="CV1864"/>
      <c r="CW1864" s="64"/>
    </row>
    <row r="1865" spans="1:101" s="17" customFormat="1" x14ac:dyDescent="0.25">
      <c r="A1865" s="64"/>
      <c r="C1865" s="64"/>
      <c r="D1865" s="64"/>
      <c r="E1865" s="64"/>
      <c r="F1865" s="66"/>
      <c r="W1865" s="20"/>
      <c r="X1865" s="64"/>
      <c r="Y1865" s="64"/>
      <c r="Z1865" s="20"/>
      <c r="AA1865" s="20"/>
      <c r="AB1865" s="20"/>
      <c r="AC1865" s="64"/>
      <c r="AD1865" s="64"/>
      <c r="AE1865" s="64"/>
      <c r="AF1865" s="20"/>
      <c r="AG1865" s="64" t="s">
        <v>6945</v>
      </c>
      <c r="AI1865" s="64"/>
      <c r="AK1865" s="64"/>
      <c r="AL1865" s="64"/>
      <c r="AM1865" s="64"/>
      <c r="AN1865" s="64"/>
      <c r="AO1865" s="64"/>
      <c r="AP1865" s="64"/>
      <c r="AQ1865" s="64"/>
      <c r="AR1865" s="64"/>
      <c r="AS1865" s="64"/>
      <c r="AT1865" s="64"/>
      <c r="AU1865" s="68"/>
      <c r="BC1865" s="64"/>
      <c r="BD1865" s="64"/>
      <c r="BE1865" s="65"/>
      <c r="BF1865" s="65"/>
      <c r="BG1865" s="65"/>
      <c r="BH1865" s="65"/>
      <c r="BI1865" s="20"/>
      <c r="BJ1865" s="20"/>
      <c r="BK1865" s="20"/>
      <c r="BL1865" s="20"/>
      <c r="BM1865" s="64"/>
      <c r="BN1865" s="65"/>
      <c r="BO1865" s="64"/>
      <c r="BP1865" s="65"/>
      <c r="BQ1865" s="64"/>
      <c r="BR1865" s="65"/>
      <c r="BS1865" s="64"/>
      <c r="BT1865" s="67"/>
      <c r="BU1865" s="64"/>
      <c r="BV1865" s="64"/>
      <c r="BW1865" s="64"/>
      <c r="BX1865" s="64"/>
      <c r="BY1865" s="64"/>
      <c r="BZ1865" s="64"/>
      <c r="CA1865" s="64"/>
      <c r="CB1865" s="64"/>
      <c r="CC1865" s="64"/>
      <c r="CD1865" s="64"/>
      <c r="CE1865" s="64"/>
      <c r="CF1865" s="64"/>
      <c r="CG1865" s="64" t="s">
        <v>5654</v>
      </c>
      <c r="CH1865" s="64"/>
      <c r="CI1865" s="64"/>
      <c r="CJ1865" s="64"/>
      <c r="CK1865"/>
      <c r="CP1865"/>
      <c r="CQ1865"/>
      <c r="CR1865"/>
      <c r="CS1865"/>
      <c r="CT1865"/>
      <c r="CU1865"/>
      <c r="CV1865"/>
      <c r="CW1865" s="64"/>
    </row>
    <row r="1866" spans="1:101" s="17" customFormat="1" x14ac:dyDescent="0.25">
      <c r="A1866" s="64"/>
      <c r="C1866" s="64"/>
      <c r="D1866" s="64"/>
      <c r="E1866" s="64"/>
      <c r="F1866" s="66"/>
      <c r="W1866" s="20"/>
      <c r="X1866" s="64"/>
      <c r="Y1866" s="64"/>
      <c r="Z1866" s="20"/>
      <c r="AA1866" s="20"/>
      <c r="AB1866" s="20"/>
      <c r="AC1866" s="64"/>
      <c r="AD1866" s="64"/>
      <c r="AE1866" s="64"/>
      <c r="AF1866" s="20"/>
      <c r="AG1866" s="64" t="s">
        <v>6948</v>
      </c>
      <c r="AI1866" s="64"/>
      <c r="AK1866" s="64"/>
      <c r="AL1866" s="64"/>
      <c r="AM1866" s="64"/>
      <c r="AN1866" s="64"/>
      <c r="AO1866" s="64"/>
      <c r="AP1866" s="64"/>
      <c r="AQ1866" s="64"/>
      <c r="AR1866" s="64"/>
      <c r="AS1866" s="64"/>
      <c r="AT1866" s="64"/>
      <c r="AU1866" s="68"/>
      <c r="BC1866" s="64"/>
      <c r="BD1866" s="64"/>
      <c r="BE1866" s="65"/>
      <c r="BF1866" s="65"/>
      <c r="BG1866" s="65"/>
      <c r="BH1866" s="65"/>
      <c r="BI1866" s="20"/>
      <c r="BJ1866" s="20"/>
      <c r="BK1866" s="20"/>
      <c r="BL1866" s="20"/>
      <c r="BM1866" s="64"/>
      <c r="BN1866" s="65"/>
      <c r="BO1866" s="64"/>
      <c r="BP1866" s="65"/>
      <c r="BQ1866" s="64"/>
      <c r="BR1866" s="65"/>
      <c r="BS1866" s="64"/>
      <c r="BT1866" s="67"/>
      <c r="BU1866" s="64"/>
      <c r="BV1866" s="64"/>
      <c r="BW1866" s="64"/>
      <c r="BX1866" s="64"/>
      <c r="BY1866" s="64"/>
      <c r="BZ1866" s="64"/>
      <c r="CA1866" s="64"/>
      <c r="CB1866" s="64"/>
      <c r="CC1866" s="64"/>
      <c r="CD1866" s="64"/>
      <c r="CE1866" s="64"/>
      <c r="CF1866" s="64"/>
      <c r="CG1866" s="64" t="s">
        <v>5654</v>
      </c>
      <c r="CH1866" s="64"/>
      <c r="CI1866" s="64"/>
      <c r="CJ1866" s="64"/>
      <c r="CK1866"/>
      <c r="CP1866"/>
      <c r="CQ1866"/>
      <c r="CR1866"/>
      <c r="CS1866"/>
      <c r="CT1866"/>
      <c r="CU1866"/>
      <c r="CV1866"/>
      <c r="CW1866" s="64"/>
    </row>
    <row r="1867" spans="1:101" s="17" customFormat="1" x14ac:dyDescent="0.25">
      <c r="A1867" s="64"/>
      <c r="C1867" s="64"/>
      <c r="D1867" s="64"/>
      <c r="E1867" s="64"/>
      <c r="F1867" s="66"/>
      <c r="W1867" s="20"/>
      <c r="X1867" s="64"/>
      <c r="Y1867" s="64"/>
      <c r="Z1867" s="20"/>
      <c r="AA1867" s="20"/>
      <c r="AB1867" s="20"/>
      <c r="AC1867" s="64"/>
      <c r="AD1867" s="64"/>
      <c r="AE1867" s="64"/>
      <c r="AF1867" s="20"/>
      <c r="AG1867" s="64" t="s">
        <v>6951</v>
      </c>
      <c r="AI1867" s="64"/>
      <c r="AK1867" s="64"/>
      <c r="AL1867" s="64"/>
      <c r="AM1867" s="64"/>
      <c r="AN1867" s="64"/>
      <c r="AO1867" s="64"/>
      <c r="AP1867" s="64"/>
      <c r="AQ1867" s="64"/>
      <c r="AR1867" s="64"/>
      <c r="AS1867" s="64"/>
      <c r="AT1867" s="64"/>
      <c r="AU1867" s="68"/>
      <c r="BC1867" s="64"/>
      <c r="BD1867" s="64"/>
      <c r="BE1867" s="65"/>
      <c r="BF1867" s="65"/>
      <c r="BG1867" s="65"/>
      <c r="BH1867" s="65"/>
      <c r="BI1867" s="20"/>
      <c r="BJ1867" s="20"/>
      <c r="BK1867" s="20"/>
      <c r="BL1867" s="20"/>
      <c r="BM1867" s="64"/>
      <c r="BN1867" s="65"/>
      <c r="BO1867" s="64"/>
      <c r="BP1867" s="65"/>
      <c r="BQ1867" s="64"/>
      <c r="BR1867" s="65"/>
      <c r="BS1867" s="64"/>
      <c r="BT1867" s="67"/>
      <c r="BU1867" s="64"/>
      <c r="BV1867" s="64"/>
      <c r="BW1867" s="64"/>
      <c r="BX1867" s="64"/>
      <c r="BY1867" s="64"/>
      <c r="BZ1867" s="64"/>
      <c r="CA1867" s="64"/>
      <c r="CB1867" s="64"/>
      <c r="CC1867" s="64"/>
      <c r="CD1867" s="64"/>
      <c r="CE1867" s="64"/>
      <c r="CF1867" s="64"/>
      <c r="CG1867" s="64" t="s">
        <v>5654</v>
      </c>
      <c r="CH1867" s="64"/>
      <c r="CI1867" s="64"/>
      <c r="CJ1867" s="64"/>
      <c r="CK1867"/>
      <c r="CP1867"/>
      <c r="CQ1867"/>
      <c r="CR1867"/>
      <c r="CS1867"/>
      <c r="CT1867"/>
      <c r="CU1867"/>
      <c r="CV1867"/>
      <c r="CW1867" s="64"/>
    </row>
    <row r="1868" spans="1:101" s="17" customFormat="1" x14ac:dyDescent="0.25">
      <c r="A1868" s="64"/>
      <c r="C1868" s="64"/>
      <c r="D1868" s="64"/>
      <c r="E1868" s="64"/>
      <c r="F1868" s="66"/>
      <c r="W1868" s="20"/>
      <c r="X1868" s="64"/>
      <c r="Y1868" s="64"/>
      <c r="Z1868" s="20"/>
      <c r="AA1868" s="20"/>
      <c r="AB1868" s="20"/>
      <c r="AC1868" s="64"/>
      <c r="AD1868" s="64"/>
      <c r="AE1868" s="64"/>
      <c r="AF1868" s="20"/>
      <c r="AG1868" s="64" t="s">
        <v>6954</v>
      </c>
      <c r="AI1868" s="64"/>
      <c r="AK1868" s="64"/>
      <c r="AL1868" s="64"/>
      <c r="AM1868" s="64"/>
      <c r="AN1868" s="64"/>
      <c r="AO1868" s="64"/>
      <c r="AP1868" s="64"/>
      <c r="AQ1868" s="64"/>
      <c r="AR1868" s="64"/>
      <c r="AS1868" s="64"/>
      <c r="AT1868" s="64"/>
      <c r="AU1868" s="68"/>
      <c r="BC1868" s="64"/>
      <c r="BD1868" s="64"/>
      <c r="BE1868" s="65"/>
      <c r="BF1868" s="65"/>
      <c r="BG1868" s="65"/>
      <c r="BH1868" s="65"/>
      <c r="BI1868" s="20"/>
      <c r="BJ1868" s="20"/>
      <c r="BK1868" s="20"/>
      <c r="BL1868" s="20"/>
      <c r="BM1868" s="64"/>
      <c r="BN1868" s="65"/>
      <c r="BO1868" s="64"/>
      <c r="BP1868" s="65"/>
      <c r="BQ1868" s="64"/>
      <c r="BR1868" s="65"/>
      <c r="BS1868" s="64"/>
      <c r="BT1868" s="67"/>
      <c r="BU1868" s="64"/>
      <c r="BV1868" s="64"/>
      <c r="BW1868" s="64"/>
      <c r="BX1868" s="64"/>
      <c r="BY1868" s="64"/>
      <c r="BZ1868" s="64"/>
      <c r="CA1868" s="64"/>
      <c r="CB1868" s="64"/>
      <c r="CC1868" s="64"/>
      <c r="CD1868" s="64"/>
      <c r="CE1868" s="64"/>
      <c r="CF1868" s="64"/>
      <c r="CG1868" s="64" t="s">
        <v>5654</v>
      </c>
      <c r="CH1868" s="64"/>
      <c r="CI1868" s="64"/>
      <c r="CJ1868" s="64"/>
      <c r="CK1868"/>
      <c r="CP1868"/>
      <c r="CQ1868"/>
      <c r="CR1868"/>
      <c r="CS1868"/>
      <c r="CT1868"/>
      <c r="CU1868"/>
      <c r="CV1868"/>
      <c r="CW1868" s="64"/>
    </row>
    <row r="1869" spans="1:101" s="17" customFormat="1" x14ac:dyDescent="0.25">
      <c r="A1869" s="64"/>
      <c r="C1869" s="64"/>
      <c r="D1869" s="64"/>
      <c r="E1869" s="64"/>
      <c r="F1869" s="66"/>
      <c r="W1869" s="20"/>
      <c r="X1869" s="64"/>
      <c r="Y1869" s="64"/>
      <c r="Z1869" s="20"/>
      <c r="AA1869" s="20"/>
      <c r="AB1869" s="20"/>
      <c r="AC1869" s="64"/>
      <c r="AD1869" s="64"/>
      <c r="AE1869" s="64"/>
      <c r="AF1869" s="20"/>
      <c r="AG1869" s="64" t="s">
        <v>6957</v>
      </c>
      <c r="AI1869" s="64"/>
      <c r="AK1869" s="64"/>
      <c r="AL1869" s="64"/>
      <c r="AM1869" s="64"/>
      <c r="AN1869" s="64"/>
      <c r="AO1869" s="64"/>
      <c r="AP1869" s="64"/>
      <c r="AQ1869" s="64"/>
      <c r="AR1869" s="64"/>
      <c r="AS1869" s="64"/>
      <c r="AT1869" s="64"/>
      <c r="AU1869" s="68"/>
      <c r="BC1869" s="64"/>
      <c r="BD1869" s="64"/>
      <c r="BE1869" s="65"/>
      <c r="BF1869" s="65"/>
      <c r="BG1869" s="65"/>
      <c r="BH1869" s="65"/>
      <c r="BI1869" s="20"/>
      <c r="BJ1869" s="20"/>
      <c r="BK1869" s="20"/>
      <c r="BL1869" s="20"/>
      <c r="BM1869" s="64"/>
      <c r="BN1869" s="65"/>
      <c r="BO1869" s="64"/>
      <c r="BP1869" s="65"/>
      <c r="BQ1869" s="64"/>
      <c r="BR1869" s="65"/>
      <c r="BS1869" s="64"/>
      <c r="BT1869" s="67"/>
      <c r="BU1869" s="64"/>
      <c r="BV1869" s="64"/>
      <c r="BW1869" s="64"/>
      <c r="BX1869" s="64"/>
      <c r="BY1869" s="64"/>
      <c r="BZ1869" s="64"/>
      <c r="CA1869" s="64"/>
      <c r="CB1869" s="64"/>
      <c r="CC1869" s="64"/>
      <c r="CD1869" s="64"/>
      <c r="CE1869" s="64"/>
      <c r="CF1869" s="64"/>
      <c r="CG1869" s="64" t="s">
        <v>5654</v>
      </c>
      <c r="CH1869" s="64"/>
      <c r="CI1869" s="64"/>
      <c r="CJ1869" s="64"/>
      <c r="CK1869"/>
      <c r="CP1869"/>
      <c r="CQ1869"/>
      <c r="CR1869"/>
      <c r="CS1869"/>
      <c r="CT1869"/>
      <c r="CU1869"/>
      <c r="CV1869"/>
      <c r="CW1869" s="64"/>
    </row>
    <row r="1870" spans="1:101" s="17" customFormat="1" x14ac:dyDescent="0.25">
      <c r="A1870" s="64"/>
      <c r="C1870" s="64"/>
      <c r="D1870" s="64"/>
      <c r="E1870" s="64"/>
      <c r="F1870" s="66"/>
      <c r="W1870" s="20"/>
      <c r="X1870" s="64"/>
      <c r="Y1870" s="64"/>
      <c r="Z1870" s="20"/>
      <c r="AA1870" s="20"/>
      <c r="AB1870" s="20"/>
      <c r="AC1870" s="64"/>
      <c r="AD1870" s="64"/>
      <c r="AE1870" s="64"/>
      <c r="AF1870" s="20"/>
      <c r="AG1870" s="64" t="s">
        <v>6960</v>
      </c>
      <c r="AI1870" s="64"/>
      <c r="AK1870" s="64"/>
      <c r="AL1870" s="64"/>
      <c r="AM1870" s="64"/>
      <c r="AN1870" s="64"/>
      <c r="AO1870" s="64"/>
      <c r="AP1870" s="64"/>
      <c r="AQ1870" s="64"/>
      <c r="AR1870" s="64"/>
      <c r="AS1870" s="64"/>
      <c r="AT1870" s="64"/>
      <c r="AU1870" s="68"/>
      <c r="BC1870" s="64"/>
      <c r="BD1870" s="64"/>
      <c r="BE1870" s="65"/>
      <c r="BF1870" s="65"/>
      <c r="BG1870" s="65"/>
      <c r="BH1870" s="65"/>
      <c r="BI1870" s="20"/>
      <c r="BJ1870" s="20"/>
      <c r="BK1870" s="20"/>
      <c r="BL1870" s="20"/>
      <c r="BM1870" s="64"/>
      <c r="BN1870" s="65"/>
      <c r="BO1870" s="64"/>
      <c r="BP1870" s="65"/>
      <c r="BQ1870" s="64"/>
      <c r="BR1870" s="65"/>
      <c r="BS1870" s="64"/>
      <c r="BT1870" s="67"/>
      <c r="BU1870" s="64"/>
      <c r="BV1870" s="64"/>
      <c r="BW1870" s="64"/>
      <c r="BX1870" s="64"/>
      <c r="BY1870" s="64"/>
      <c r="BZ1870" s="64"/>
      <c r="CA1870" s="64"/>
      <c r="CB1870" s="64"/>
      <c r="CC1870" s="64"/>
      <c r="CD1870" s="64"/>
      <c r="CE1870" s="64"/>
      <c r="CF1870" s="64"/>
      <c r="CG1870" s="64" t="s">
        <v>5654</v>
      </c>
      <c r="CH1870" s="64"/>
      <c r="CI1870" s="64"/>
      <c r="CJ1870" s="64"/>
      <c r="CK1870"/>
      <c r="CP1870"/>
      <c r="CQ1870"/>
      <c r="CR1870"/>
      <c r="CS1870"/>
      <c r="CT1870"/>
      <c r="CU1870"/>
      <c r="CV1870"/>
      <c r="CW1870" s="64"/>
    </row>
    <row r="1871" spans="1:101" s="17" customFormat="1" x14ac:dyDescent="0.25">
      <c r="A1871" s="64"/>
      <c r="C1871" s="64"/>
      <c r="D1871" s="64"/>
      <c r="E1871" s="64"/>
      <c r="F1871" s="66"/>
      <c r="W1871" s="20"/>
      <c r="X1871" s="64"/>
      <c r="Y1871" s="64"/>
      <c r="Z1871" s="20"/>
      <c r="AA1871" s="20"/>
      <c r="AB1871" s="20"/>
      <c r="AC1871" s="64"/>
      <c r="AD1871" s="64"/>
      <c r="AE1871" s="64"/>
      <c r="AF1871" s="20"/>
      <c r="AG1871" s="64" t="s">
        <v>6963</v>
      </c>
      <c r="AI1871" s="64"/>
      <c r="AK1871" s="64"/>
      <c r="AL1871" s="64"/>
      <c r="AM1871" s="64"/>
      <c r="AN1871" s="64"/>
      <c r="AO1871" s="64"/>
      <c r="AP1871" s="64"/>
      <c r="AQ1871" s="64"/>
      <c r="AR1871" s="64"/>
      <c r="AS1871" s="64"/>
      <c r="AT1871" s="64"/>
      <c r="AU1871" s="68"/>
      <c r="BC1871" s="64"/>
      <c r="BD1871" s="64"/>
      <c r="BE1871" s="65"/>
      <c r="BF1871" s="65"/>
      <c r="BG1871" s="65"/>
      <c r="BH1871" s="65"/>
      <c r="BI1871" s="20"/>
      <c r="BJ1871" s="20"/>
      <c r="BK1871" s="20"/>
      <c r="BL1871" s="20"/>
      <c r="BM1871" s="64"/>
      <c r="BN1871" s="65"/>
      <c r="BO1871" s="64"/>
      <c r="BP1871" s="65"/>
      <c r="BQ1871" s="64"/>
      <c r="BR1871" s="65"/>
      <c r="BS1871" s="64"/>
      <c r="BT1871" s="67"/>
      <c r="BU1871" s="64"/>
      <c r="BV1871" s="64"/>
      <c r="BW1871" s="64"/>
      <c r="BX1871" s="64"/>
      <c r="BY1871" s="64"/>
      <c r="BZ1871" s="64"/>
      <c r="CA1871" s="64"/>
      <c r="CB1871" s="64"/>
      <c r="CC1871" s="64"/>
      <c r="CD1871" s="64"/>
      <c r="CE1871" s="64"/>
      <c r="CF1871" s="64"/>
      <c r="CG1871" s="64" t="s">
        <v>5654</v>
      </c>
      <c r="CH1871" s="64"/>
      <c r="CI1871" s="64"/>
      <c r="CJ1871" s="64"/>
      <c r="CK1871"/>
      <c r="CP1871"/>
      <c r="CQ1871"/>
      <c r="CR1871"/>
      <c r="CS1871"/>
      <c r="CT1871"/>
      <c r="CU1871"/>
      <c r="CV1871"/>
      <c r="CW1871" s="64"/>
    </row>
    <row r="1872" spans="1:101" s="17" customFormat="1" x14ac:dyDescent="0.25">
      <c r="A1872" s="64"/>
      <c r="C1872" s="64"/>
      <c r="D1872" s="64"/>
      <c r="E1872" s="64"/>
      <c r="F1872" s="66"/>
      <c r="W1872" s="20"/>
      <c r="X1872" s="64"/>
      <c r="Y1872" s="64"/>
      <c r="Z1872" s="20"/>
      <c r="AA1872" s="20"/>
      <c r="AB1872" s="20"/>
      <c r="AC1872" s="64"/>
      <c r="AD1872" s="64"/>
      <c r="AE1872" s="64"/>
      <c r="AF1872" s="20"/>
      <c r="AG1872" s="64" t="s">
        <v>6966</v>
      </c>
      <c r="AI1872" s="64"/>
      <c r="AK1872" s="64"/>
      <c r="AL1872" s="64"/>
      <c r="AM1872" s="64"/>
      <c r="AN1872" s="64"/>
      <c r="AO1872" s="64"/>
      <c r="AP1872" s="64"/>
      <c r="AQ1872" s="64"/>
      <c r="AR1872" s="64"/>
      <c r="AS1872" s="64"/>
      <c r="AT1872" s="64"/>
      <c r="AU1872" s="68"/>
      <c r="BC1872" s="64"/>
      <c r="BD1872" s="64"/>
      <c r="BE1872" s="65"/>
      <c r="BF1872" s="65"/>
      <c r="BG1872" s="65"/>
      <c r="BH1872" s="65"/>
      <c r="BI1872" s="20"/>
      <c r="BJ1872" s="20"/>
      <c r="BK1872" s="20"/>
      <c r="BL1872" s="20"/>
      <c r="BM1872" s="64"/>
      <c r="BN1872" s="65"/>
      <c r="BO1872" s="64"/>
      <c r="BP1872" s="65"/>
      <c r="BQ1872" s="64"/>
      <c r="BR1872" s="65"/>
      <c r="BS1872" s="64"/>
      <c r="BT1872" s="67"/>
      <c r="BU1872" s="64"/>
      <c r="BV1872" s="64"/>
      <c r="BW1872" s="64"/>
      <c r="BX1872" s="64"/>
      <c r="BY1872" s="64"/>
      <c r="BZ1872" s="64"/>
      <c r="CA1872" s="64"/>
      <c r="CB1872" s="64"/>
      <c r="CC1872" s="64"/>
      <c r="CD1872" s="64"/>
      <c r="CE1872" s="64"/>
      <c r="CF1872" s="64"/>
      <c r="CG1872" s="64" t="s">
        <v>5654</v>
      </c>
      <c r="CH1872" s="64"/>
      <c r="CI1872" s="64"/>
      <c r="CJ1872" s="64"/>
      <c r="CK1872"/>
      <c r="CP1872"/>
      <c r="CQ1872"/>
      <c r="CR1872"/>
      <c r="CS1872"/>
      <c r="CT1872"/>
      <c r="CU1872"/>
      <c r="CV1872"/>
      <c r="CW1872" s="64"/>
    </row>
    <row r="1873" spans="1:101" s="17" customFormat="1" x14ac:dyDescent="0.25">
      <c r="A1873" s="64"/>
      <c r="C1873" s="64"/>
      <c r="D1873" s="64"/>
      <c r="E1873" s="64"/>
      <c r="F1873" s="66"/>
      <c r="W1873" s="20"/>
      <c r="X1873" s="64"/>
      <c r="Y1873" s="64"/>
      <c r="Z1873" s="20"/>
      <c r="AA1873" s="20"/>
      <c r="AB1873" s="20"/>
      <c r="AC1873" s="64"/>
      <c r="AD1873" s="64"/>
      <c r="AE1873" s="64"/>
      <c r="AF1873" s="20"/>
      <c r="AG1873" s="64" t="s">
        <v>6969</v>
      </c>
      <c r="AI1873" s="64"/>
      <c r="AK1873" s="64"/>
      <c r="AL1873" s="64"/>
      <c r="AM1873" s="64"/>
      <c r="AN1873" s="64"/>
      <c r="AO1873" s="64"/>
      <c r="AP1873" s="64"/>
      <c r="AQ1873" s="64"/>
      <c r="AR1873" s="64"/>
      <c r="AS1873" s="64"/>
      <c r="AT1873" s="64"/>
      <c r="AU1873" s="68"/>
      <c r="BC1873" s="64"/>
      <c r="BD1873" s="64"/>
      <c r="BE1873" s="65"/>
      <c r="BF1873" s="65"/>
      <c r="BG1873" s="65"/>
      <c r="BH1873" s="65"/>
      <c r="BI1873" s="20"/>
      <c r="BJ1873" s="20"/>
      <c r="BK1873" s="20"/>
      <c r="BL1873" s="20"/>
      <c r="BM1873" s="64"/>
      <c r="BN1873" s="65"/>
      <c r="BO1873" s="64"/>
      <c r="BP1873" s="65"/>
      <c r="BQ1873" s="64"/>
      <c r="BR1873" s="65"/>
      <c r="BS1873" s="64"/>
      <c r="BT1873" s="67"/>
      <c r="BU1873" s="64"/>
      <c r="BV1873" s="64"/>
      <c r="BW1873" s="64"/>
      <c r="BX1873" s="64"/>
      <c r="BY1873" s="64"/>
      <c r="BZ1873" s="64"/>
      <c r="CA1873" s="64"/>
      <c r="CB1873" s="64"/>
      <c r="CC1873" s="64"/>
      <c r="CD1873" s="64"/>
      <c r="CE1873" s="64"/>
      <c r="CF1873" s="64"/>
      <c r="CG1873" s="64" t="s">
        <v>5654</v>
      </c>
      <c r="CH1873" s="64"/>
      <c r="CI1873" s="64"/>
      <c r="CJ1873" s="64"/>
      <c r="CK1873"/>
      <c r="CP1873"/>
      <c r="CQ1873"/>
      <c r="CR1873"/>
      <c r="CS1873"/>
      <c r="CT1873"/>
      <c r="CU1873"/>
      <c r="CV1873"/>
      <c r="CW1873" s="64"/>
    </row>
    <row r="1874" spans="1:101" s="17" customFormat="1" x14ac:dyDescent="0.25">
      <c r="A1874" s="64"/>
      <c r="C1874" s="64"/>
      <c r="D1874" s="64"/>
      <c r="E1874" s="64"/>
      <c r="F1874" s="66"/>
      <c r="W1874" s="20"/>
      <c r="X1874" s="64"/>
      <c r="Y1874" s="64"/>
      <c r="Z1874" s="20"/>
      <c r="AA1874" s="20"/>
      <c r="AB1874" s="20"/>
      <c r="AC1874" s="64"/>
      <c r="AD1874" s="64"/>
      <c r="AE1874" s="64"/>
      <c r="AF1874" s="20"/>
      <c r="AG1874" s="64" t="s">
        <v>6972</v>
      </c>
      <c r="AI1874" s="64"/>
      <c r="AK1874" s="64"/>
      <c r="AL1874" s="64"/>
      <c r="AM1874" s="64"/>
      <c r="AN1874" s="64"/>
      <c r="AO1874" s="64"/>
      <c r="AP1874" s="64"/>
      <c r="AQ1874" s="64"/>
      <c r="AR1874" s="64"/>
      <c r="AS1874" s="64"/>
      <c r="AT1874" s="64"/>
      <c r="AU1874" s="68"/>
      <c r="BC1874" s="64"/>
      <c r="BD1874" s="64"/>
      <c r="BE1874" s="65"/>
      <c r="BF1874" s="65"/>
      <c r="BG1874" s="65"/>
      <c r="BH1874" s="65"/>
      <c r="BI1874" s="20"/>
      <c r="BJ1874" s="20"/>
      <c r="BK1874" s="20"/>
      <c r="BL1874" s="20"/>
      <c r="BM1874" s="64"/>
      <c r="BN1874" s="65"/>
      <c r="BO1874" s="64"/>
      <c r="BP1874" s="65"/>
      <c r="BQ1874" s="64"/>
      <c r="BR1874" s="65"/>
      <c r="BS1874" s="64"/>
      <c r="BT1874" s="67"/>
      <c r="BU1874" s="64"/>
      <c r="BV1874" s="64"/>
      <c r="BW1874" s="64"/>
      <c r="BX1874" s="64"/>
      <c r="BY1874" s="64"/>
      <c r="BZ1874" s="64"/>
      <c r="CA1874" s="64"/>
      <c r="CB1874" s="64"/>
      <c r="CC1874" s="64"/>
      <c r="CD1874" s="64"/>
      <c r="CE1874" s="64"/>
      <c r="CF1874" s="64"/>
      <c r="CG1874" s="64" t="s">
        <v>5654</v>
      </c>
      <c r="CH1874" s="64"/>
      <c r="CI1874" s="64"/>
      <c r="CJ1874" s="64"/>
      <c r="CK1874"/>
      <c r="CP1874"/>
      <c r="CQ1874"/>
      <c r="CR1874"/>
      <c r="CS1874"/>
      <c r="CT1874"/>
      <c r="CU1874"/>
      <c r="CV1874"/>
      <c r="CW1874" s="64"/>
    </row>
    <row r="1875" spans="1:101" s="17" customFormat="1" x14ac:dyDescent="0.25">
      <c r="A1875" s="64"/>
      <c r="C1875" s="64"/>
      <c r="D1875" s="64"/>
      <c r="E1875" s="64"/>
      <c r="F1875" s="66"/>
      <c r="W1875" s="20"/>
      <c r="X1875" s="64"/>
      <c r="Y1875" s="64"/>
      <c r="Z1875" s="20"/>
      <c r="AA1875" s="20"/>
      <c r="AB1875" s="20"/>
      <c r="AC1875" s="64"/>
      <c r="AD1875" s="64"/>
      <c r="AE1875" s="64"/>
      <c r="AF1875" s="20"/>
      <c r="AG1875" s="64" t="s">
        <v>6976</v>
      </c>
      <c r="AI1875" s="64"/>
      <c r="AK1875" s="64"/>
      <c r="AL1875" s="64"/>
      <c r="AM1875" s="64"/>
      <c r="AN1875" s="64"/>
      <c r="AO1875" s="64"/>
      <c r="AP1875" s="64"/>
      <c r="AQ1875" s="64"/>
      <c r="AR1875" s="64"/>
      <c r="AS1875" s="64"/>
      <c r="AT1875" s="64"/>
      <c r="AU1875" s="68"/>
      <c r="BC1875" s="64"/>
      <c r="BD1875" s="64"/>
      <c r="BE1875" s="65"/>
      <c r="BF1875" s="65"/>
      <c r="BG1875" s="65"/>
      <c r="BH1875" s="65"/>
      <c r="BI1875" s="20"/>
      <c r="BJ1875" s="20"/>
      <c r="BK1875" s="20"/>
      <c r="BL1875" s="20"/>
      <c r="BM1875" s="64"/>
      <c r="BN1875" s="65"/>
      <c r="BO1875" s="64"/>
      <c r="BP1875" s="65"/>
      <c r="BQ1875" s="64"/>
      <c r="BR1875" s="65"/>
      <c r="BS1875" s="64"/>
      <c r="BT1875" s="67"/>
      <c r="BU1875" s="64"/>
      <c r="BV1875" s="64"/>
      <c r="BW1875" s="64"/>
      <c r="BX1875" s="64"/>
      <c r="BY1875" s="64"/>
      <c r="BZ1875" s="64"/>
      <c r="CA1875" s="64"/>
      <c r="CB1875" s="64"/>
      <c r="CC1875" s="64"/>
      <c r="CD1875" s="64"/>
      <c r="CE1875" s="64"/>
      <c r="CF1875" s="64"/>
      <c r="CG1875" s="64" t="s">
        <v>5654</v>
      </c>
      <c r="CH1875" s="64"/>
      <c r="CI1875" s="64"/>
      <c r="CJ1875" s="64"/>
      <c r="CK1875"/>
      <c r="CP1875"/>
      <c r="CQ1875"/>
      <c r="CR1875"/>
      <c r="CS1875"/>
      <c r="CT1875"/>
      <c r="CU1875"/>
      <c r="CV1875"/>
      <c r="CW1875" s="64"/>
    </row>
    <row r="1876" spans="1:101" s="17" customFormat="1" x14ac:dyDescent="0.25">
      <c r="A1876" s="64"/>
      <c r="C1876" s="64"/>
      <c r="D1876" s="64"/>
      <c r="E1876" s="64"/>
      <c r="F1876" s="66"/>
      <c r="W1876" s="20"/>
      <c r="X1876" s="64"/>
      <c r="Y1876" s="64"/>
      <c r="Z1876" s="20"/>
      <c r="AA1876" s="20"/>
      <c r="AB1876" s="20"/>
      <c r="AC1876" s="64"/>
      <c r="AD1876" s="64"/>
      <c r="AE1876" s="64"/>
      <c r="AF1876" s="20"/>
      <c r="AG1876" s="64" t="s">
        <v>6979</v>
      </c>
      <c r="AI1876" s="64"/>
      <c r="AK1876" s="64"/>
      <c r="AL1876" s="64"/>
      <c r="AM1876" s="64"/>
      <c r="AN1876" s="64"/>
      <c r="AO1876" s="64"/>
      <c r="AP1876" s="64"/>
      <c r="AQ1876" s="64"/>
      <c r="AR1876" s="64"/>
      <c r="AS1876" s="64"/>
      <c r="AT1876" s="64"/>
      <c r="AU1876" s="68"/>
      <c r="BC1876" s="64"/>
      <c r="BD1876" s="64"/>
      <c r="BE1876" s="65"/>
      <c r="BF1876" s="65"/>
      <c r="BG1876" s="65"/>
      <c r="BH1876" s="65"/>
      <c r="BI1876" s="20"/>
      <c r="BJ1876" s="20"/>
      <c r="BK1876" s="20"/>
      <c r="BL1876" s="20"/>
      <c r="BM1876" s="64"/>
      <c r="BN1876" s="65"/>
      <c r="BO1876" s="64"/>
      <c r="BP1876" s="65"/>
      <c r="BQ1876" s="64"/>
      <c r="BR1876" s="65"/>
      <c r="BS1876" s="64"/>
      <c r="BT1876" s="67"/>
      <c r="BU1876" s="64"/>
      <c r="BV1876" s="64"/>
      <c r="BW1876" s="64"/>
      <c r="BX1876" s="64"/>
      <c r="BY1876" s="64"/>
      <c r="BZ1876" s="64"/>
      <c r="CA1876" s="64"/>
      <c r="CB1876" s="64"/>
      <c r="CC1876" s="64"/>
      <c r="CD1876" s="64"/>
      <c r="CE1876" s="64"/>
      <c r="CF1876" s="64"/>
      <c r="CG1876" s="64" t="s">
        <v>5654</v>
      </c>
      <c r="CH1876" s="64"/>
      <c r="CI1876" s="64"/>
      <c r="CJ1876" s="64"/>
      <c r="CK1876"/>
      <c r="CP1876"/>
      <c r="CQ1876"/>
      <c r="CR1876"/>
      <c r="CS1876"/>
      <c r="CT1876"/>
      <c r="CU1876"/>
      <c r="CV1876"/>
      <c r="CW1876" s="64"/>
    </row>
    <row r="1877" spans="1:101" s="17" customFormat="1" x14ac:dyDescent="0.25">
      <c r="A1877" s="64"/>
      <c r="C1877" s="64"/>
      <c r="D1877" s="64"/>
      <c r="E1877" s="64"/>
      <c r="F1877" s="66"/>
      <c r="W1877" s="20"/>
      <c r="X1877" s="64"/>
      <c r="Y1877" s="64"/>
      <c r="Z1877" s="20"/>
      <c r="AA1877" s="20"/>
      <c r="AB1877" s="20"/>
      <c r="AC1877" s="64"/>
      <c r="AD1877" s="64"/>
      <c r="AE1877" s="64"/>
      <c r="AF1877" s="20"/>
      <c r="AG1877" s="64" t="s">
        <v>6982</v>
      </c>
      <c r="AI1877" s="64"/>
      <c r="AK1877" s="64"/>
      <c r="AL1877" s="64"/>
      <c r="AM1877" s="64"/>
      <c r="AN1877" s="64"/>
      <c r="AO1877" s="64"/>
      <c r="AP1877" s="64"/>
      <c r="AQ1877" s="64"/>
      <c r="AR1877" s="64"/>
      <c r="AS1877" s="64"/>
      <c r="AT1877" s="64"/>
      <c r="AU1877" s="68"/>
      <c r="BC1877" s="64"/>
      <c r="BD1877" s="64"/>
      <c r="BE1877" s="65"/>
      <c r="BF1877" s="65"/>
      <c r="BG1877" s="65"/>
      <c r="BH1877" s="65"/>
      <c r="BI1877" s="20"/>
      <c r="BJ1877" s="20"/>
      <c r="BK1877" s="20"/>
      <c r="BL1877" s="20"/>
      <c r="BM1877" s="64"/>
      <c r="BN1877" s="65"/>
      <c r="BO1877" s="64"/>
      <c r="BP1877" s="65"/>
      <c r="BQ1877" s="64"/>
      <c r="BR1877" s="65"/>
      <c r="BS1877" s="64"/>
      <c r="BT1877" s="67"/>
      <c r="BU1877" s="64"/>
      <c r="BV1877" s="64"/>
      <c r="BW1877" s="64"/>
      <c r="BX1877" s="64"/>
      <c r="BY1877" s="64"/>
      <c r="BZ1877" s="64"/>
      <c r="CA1877" s="64"/>
      <c r="CB1877" s="64"/>
      <c r="CC1877" s="64"/>
      <c r="CD1877" s="64"/>
      <c r="CE1877" s="64"/>
      <c r="CF1877" s="64"/>
      <c r="CG1877" s="64" t="s">
        <v>5654</v>
      </c>
      <c r="CH1877" s="64"/>
      <c r="CI1877" s="64"/>
      <c r="CJ1877" s="64"/>
      <c r="CK1877"/>
      <c r="CP1877"/>
      <c r="CQ1877"/>
      <c r="CR1877"/>
      <c r="CS1877"/>
      <c r="CT1877"/>
      <c r="CU1877"/>
      <c r="CV1877"/>
      <c r="CW1877" s="64"/>
    </row>
    <row r="1878" spans="1:101" s="17" customFormat="1" x14ac:dyDescent="0.25">
      <c r="A1878" s="64"/>
      <c r="C1878" s="64"/>
      <c r="D1878" s="64"/>
      <c r="E1878" s="64"/>
      <c r="F1878" s="66"/>
      <c r="W1878" s="20"/>
      <c r="X1878" s="64"/>
      <c r="Y1878" s="64"/>
      <c r="Z1878" s="20"/>
      <c r="AA1878" s="20"/>
      <c r="AB1878" s="20"/>
      <c r="AC1878" s="64"/>
      <c r="AD1878" s="64"/>
      <c r="AE1878" s="64"/>
      <c r="AF1878" s="20"/>
      <c r="AG1878" s="64" t="s">
        <v>6985</v>
      </c>
      <c r="AI1878" s="64"/>
      <c r="AK1878" s="64"/>
      <c r="AL1878" s="64"/>
      <c r="AM1878" s="64"/>
      <c r="AN1878" s="64"/>
      <c r="AO1878" s="64"/>
      <c r="AP1878" s="64"/>
      <c r="AQ1878" s="64"/>
      <c r="AR1878" s="64"/>
      <c r="AS1878" s="64"/>
      <c r="AT1878" s="64"/>
      <c r="AU1878" s="68"/>
      <c r="BC1878" s="64"/>
      <c r="BD1878" s="64"/>
      <c r="BE1878" s="65"/>
      <c r="BF1878" s="65"/>
      <c r="BG1878" s="65"/>
      <c r="BH1878" s="65"/>
      <c r="BI1878" s="20"/>
      <c r="BJ1878" s="20"/>
      <c r="BK1878" s="20"/>
      <c r="BL1878" s="20"/>
      <c r="BM1878" s="64"/>
      <c r="BN1878" s="65"/>
      <c r="BO1878" s="64"/>
      <c r="BP1878" s="65"/>
      <c r="BQ1878" s="64"/>
      <c r="BR1878" s="65"/>
      <c r="BS1878" s="64"/>
      <c r="BT1878" s="67"/>
      <c r="BU1878" s="64"/>
      <c r="BV1878" s="64"/>
      <c r="BW1878" s="64"/>
      <c r="BX1878" s="64"/>
      <c r="BY1878" s="64"/>
      <c r="BZ1878" s="64"/>
      <c r="CA1878" s="64"/>
      <c r="CB1878" s="64"/>
      <c r="CC1878" s="64"/>
      <c r="CD1878" s="64"/>
      <c r="CE1878" s="64"/>
      <c r="CF1878" s="64"/>
      <c r="CG1878" s="64" t="s">
        <v>5654</v>
      </c>
      <c r="CH1878" s="64"/>
      <c r="CI1878" s="64"/>
      <c r="CJ1878" s="64"/>
      <c r="CK1878"/>
      <c r="CP1878"/>
      <c r="CQ1878"/>
      <c r="CR1878"/>
      <c r="CS1878"/>
      <c r="CT1878"/>
      <c r="CU1878"/>
      <c r="CV1878"/>
      <c r="CW1878" s="64"/>
    </row>
    <row r="1879" spans="1:101" s="17" customFormat="1" x14ac:dyDescent="0.25">
      <c r="A1879" s="64"/>
      <c r="C1879" s="64"/>
      <c r="D1879" s="64"/>
      <c r="E1879" s="64"/>
      <c r="F1879" s="66"/>
      <c r="W1879" s="20"/>
      <c r="X1879" s="64"/>
      <c r="Y1879" s="64"/>
      <c r="Z1879" s="20"/>
      <c r="AA1879" s="20"/>
      <c r="AB1879" s="20"/>
      <c r="AC1879" s="64"/>
      <c r="AD1879" s="64"/>
      <c r="AE1879" s="64"/>
      <c r="AF1879" s="20"/>
      <c r="AG1879" s="64" t="s">
        <v>6988</v>
      </c>
      <c r="AI1879" s="64"/>
      <c r="AK1879" s="64"/>
      <c r="AL1879" s="64"/>
      <c r="AM1879" s="64"/>
      <c r="AN1879" s="64"/>
      <c r="AO1879" s="64"/>
      <c r="AP1879" s="64"/>
      <c r="AQ1879" s="64"/>
      <c r="AR1879" s="64"/>
      <c r="AS1879" s="64"/>
      <c r="AT1879" s="64"/>
      <c r="AU1879" s="68"/>
      <c r="BC1879" s="64"/>
      <c r="BD1879" s="64"/>
      <c r="BE1879" s="65"/>
      <c r="BF1879" s="65"/>
      <c r="BG1879" s="65"/>
      <c r="BH1879" s="65"/>
      <c r="BI1879" s="20"/>
      <c r="BJ1879" s="20"/>
      <c r="BK1879" s="20"/>
      <c r="BL1879" s="20"/>
      <c r="BM1879" s="64"/>
      <c r="BN1879" s="65"/>
      <c r="BO1879" s="64"/>
      <c r="BP1879" s="65"/>
      <c r="BQ1879" s="64"/>
      <c r="BR1879" s="65"/>
      <c r="BS1879" s="64"/>
      <c r="BT1879" s="67"/>
      <c r="BU1879" s="64"/>
      <c r="BV1879" s="64"/>
      <c r="BW1879" s="64"/>
      <c r="BX1879" s="64"/>
      <c r="BY1879" s="64"/>
      <c r="BZ1879" s="64"/>
      <c r="CA1879" s="64"/>
      <c r="CB1879" s="64"/>
      <c r="CC1879" s="64"/>
      <c r="CD1879" s="64"/>
      <c r="CE1879" s="64"/>
      <c r="CF1879" s="64"/>
      <c r="CG1879" s="64" t="s">
        <v>5654</v>
      </c>
      <c r="CH1879" s="64"/>
      <c r="CI1879" s="64"/>
      <c r="CJ1879" s="64"/>
      <c r="CK1879"/>
      <c r="CP1879"/>
      <c r="CQ1879"/>
      <c r="CR1879"/>
      <c r="CS1879"/>
      <c r="CT1879"/>
      <c r="CU1879"/>
      <c r="CV1879"/>
      <c r="CW1879" s="64"/>
    </row>
    <row r="1880" spans="1:101" s="17" customFormat="1" x14ac:dyDescent="0.25">
      <c r="A1880" s="64"/>
      <c r="C1880" s="64"/>
      <c r="D1880" s="64"/>
      <c r="E1880" s="64"/>
      <c r="F1880" s="66"/>
      <c r="W1880" s="20"/>
      <c r="X1880" s="64"/>
      <c r="Y1880" s="64"/>
      <c r="Z1880" s="20"/>
      <c r="AA1880" s="20"/>
      <c r="AB1880" s="20"/>
      <c r="AC1880" s="64"/>
      <c r="AD1880" s="64"/>
      <c r="AE1880" s="64"/>
      <c r="AF1880" s="20"/>
      <c r="AG1880" s="64" t="s">
        <v>6991</v>
      </c>
      <c r="AI1880" s="64"/>
      <c r="AK1880" s="64"/>
      <c r="AL1880" s="64"/>
      <c r="AM1880" s="64"/>
      <c r="AN1880" s="64"/>
      <c r="AO1880" s="64"/>
      <c r="AP1880" s="64"/>
      <c r="AQ1880" s="64"/>
      <c r="AR1880" s="64"/>
      <c r="AS1880" s="64"/>
      <c r="AT1880" s="64"/>
      <c r="AU1880" s="68"/>
      <c r="BC1880" s="64"/>
      <c r="BD1880" s="64"/>
      <c r="BE1880" s="65"/>
      <c r="BF1880" s="65"/>
      <c r="BG1880" s="65"/>
      <c r="BH1880" s="65"/>
      <c r="BI1880" s="20"/>
      <c r="BJ1880" s="20"/>
      <c r="BK1880" s="20"/>
      <c r="BL1880" s="20"/>
      <c r="BM1880" s="64"/>
      <c r="BN1880" s="65"/>
      <c r="BO1880" s="64"/>
      <c r="BP1880" s="65"/>
      <c r="BQ1880" s="64"/>
      <c r="BR1880" s="65"/>
      <c r="BS1880" s="64"/>
      <c r="BT1880" s="67"/>
      <c r="BU1880" s="64"/>
      <c r="BV1880" s="64"/>
      <c r="BW1880" s="64"/>
      <c r="BX1880" s="64"/>
      <c r="BY1880" s="64"/>
      <c r="BZ1880" s="64"/>
      <c r="CA1880" s="64"/>
      <c r="CB1880" s="64"/>
      <c r="CC1880" s="64"/>
      <c r="CD1880" s="64"/>
      <c r="CE1880" s="64"/>
      <c r="CF1880" s="64"/>
      <c r="CG1880" s="64" t="s">
        <v>5654</v>
      </c>
      <c r="CH1880" s="64"/>
      <c r="CI1880" s="64"/>
      <c r="CJ1880" s="64"/>
      <c r="CK1880"/>
      <c r="CP1880"/>
      <c r="CQ1880"/>
      <c r="CR1880"/>
      <c r="CS1880"/>
      <c r="CT1880"/>
      <c r="CU1880"/>
      <c r="CV1880"/>
      <c r="CW1880" s="64"/>
    </row>
    <row r="1881" spans="1:101" s="17" customFormat="1" x14ac:dyDescent="0.25">
      <c r="A1881" s="64"/>
      <c r="C1881" s="64"/>
      <c r="D1881" s="64"/>
      <c r="E1881" s="64"/>
      <c r="F1881" s="66"/>
      <c r="W1881" s="20"/>
      <c r="X1881" s="64"/>
      <c r="Y1881" s="64"/>
      <c r="Z1881" s="20"/>
      <c r="AA1881" s="20"/>
      <c r="AB1881" s="20"/>
      <c r="AC1881" s="64"/>
      <c r="AD1881" s="64"/>
      <c r="AE1881" s="64"/>
      <c r="AF1881" s="20"/>
      <c r="AG1881" s="64" t="s">
        <v>6994</v>
      </c>
      <c r="AI1881" s="64"/>
      <c r="AK1881" s="64"/>
      <c r="AL1881" s="64"/>
      <c r="AM1881" s="64"/>
      <c r="AN1881" s="64"/>
      <c r="AO1881" s="64"/>
      <c r="AP1881" s="64"/>
      <c r="AQ1881" s="64"/>
      <c r="AR1881" s="64"/>
      <c r="AS1881" s="64"/>
      <c r="AT1881" s="64"/>
      <c r="AU1881" s="68"/>
      <c r="BC1881" s="64"/>
      <c r="BD1881" s="64"/>
      <c r="BE1881" s="65"/>
      <c r="BF1881" s="65"/>
      <c r="BG1881" s="65"/>
      <c r="BH1881" s="65"/>
      <c r="BI1881" s="20"/>
      <c r="BJ1881" s="20"/>
      <c r="BK1881" s="20"/>
      <c r="BL1881" s="20"/>
      <c r="BM1881" s="64"/>
      <c r="BN1881" s="65"/>
      <c r="BO1881" s="64"/>
      <c r="BP1881" s="65"/>
      <c r="BQ1881" s="64"/>
      <c r="BR1881" s="65"/>
      <c r="BS1881" s="64"/>
      <c r="BT1881" s="67"/>
      <c r="BU1881" s="64"/>
      <c r="BV1881" s="64"/>
      <c r="BW1881" s="64"/>
      <c r="BX1881" s="64"/>
      <c r="BY1881" s="64"/>
      <c r="BZ1881" s="64"/>
      <c r="CA1881" s="64"/>
      <c r="CB1881" s="64"/>
      <c r="CC1881" s="64"/>
      <c r="CD1881" s="64"/>
      <c r="CE1881" s="64"/>
      <c r="CF1881" s="64"/>
      <c r="CG1881" s="64" t="s">
        <v>5654</v>
      </c>
      <c r="CH1881" s="64"/>
      <c r="CI1881" s="64"/>
      <c r="CJ1881" s="64"/>
      <c r="CK1881"/>
      <c r="CP1881"/>
      <c r="CQ1881"/>
      <c r="CR1881"/>
      <c r="CS1881"/>
      <c r="CT1881"/>
      <c r="CU1881"/>
      <c r="CV1881"/>
      <c r="CW1881" s="64"/>
    </row>
    <row r="1882" spans="1:101" s="17" customFormat="1" x14ac:dyDescent="0.25">
      <c r="A1882" s="64"/>
      <c r="C1882" s="64"/>
      <c r="D1882" s="64"/>
      <c r="E1882" s="64"/>
      <c r="F1882" s="66"/>
      <c r="W1882" s="20"/>
      <c r="X1882" s="64"/>
      <c r="Y1882" s="64"/>
      <c r="Z1882" s="20"/>
      <c r="AA1882" s="20"/>
      <c r="AB1882" s="20"/>
      <c r="AC1882" s="64"/>
      <c r="AD1882" s="64"/>
      <c r="AE1882" s="64"/>
      <c r="AF1882" s="20"/>
      <c r="AG1882" s="64" t="s">
        <v>6997</v>
      </c>
      <c r="AI1882" s="64"/>
      <c r="AK1882" s="64"/>
      <c r="AL1882" s="64"/>
      <c r="AM1882" s="64"/>
      <c r="AN1882" s="64"/>
      <c r="AO1882" s="64"/>
      <c r="AP1882" s="64"/>
      <c r="AQ1882" s="64"/>
      <c r="AR1882" s="64"/>
      <c r="AS1882" s="64"/>
      <c r="AT1882" s="64"/>
      <c r="AU1882" s="68"/>
      <c r="BC1882" s="64"/>
      <c r="BD1882" s="64"/>
      <c r="BE1882" s="65"/>
      <c r="BF1882" s="65"/>
      <c r="BG1882" s="65"/>
      <c r="BH1882" s="65"/>
      <c r="BI1882" s="20"/>
      <c r="BJ1882" s="20"/>
      <c r="BK1882" s="20"/>
      <c r="BL1882" s="20"/>
      <c r="BM1882" s="64"/>
      <c r="BN1882" s="65"/>
      <c r="BO1882" s="64"/>
      <c r="BP1882" s="65"/>
      <c r="BQ1882" s="64"/>
      <c r="BR1882" s="65"/>
      <c r="BS1882" s="64"/>
      <c r="BT1882" s="67"/>
      <c r="BU1882" s="64"/>
      <c r="BV1882" s="64"/>
      <c r="BW1882" s="64"/>
      <c r="BX1882" s="64"/>
      <c r="BY1882" s="64"/>
      <c r="BZ1882" s="64"/>
      <c r="CA1882" s="64"/>
      <c r="CB1882" s="64"/>
      <c r="CC1882" s="64"/>
      <c r="CD1882" s="64"/>
      <c r="CE1882" s="64"/>
      <c r="CF1882" s="64"/>
      <c r="CG1882" s="64" t="s">
        <v>5654</v>
      </c>
      <c r="CH1882" s="64"/>
      <c r="CI1882" s="64"/>
      <c r="CJ1882" s="64"/>
      <c r="CK1882"/>
      <c r="CP1882"/>
      <c r="CQ1882"/>
      <c r="CR1882"/>
      <c r="CS1882"/>
      <c r="CT1882"/>
      <c r="CU1882"/>
      <c r="CV1882"/>
      <c r="CW1882" s="64"/>
    </row>
    <row r="1883" spans="1:101" s="17" customFormat="1" x14ac:dyDescent="0.25">
      <c r="A1883" s="64"/>
      <c r="C1883" s="64"/>
      <c r="D1883" s="64"/>
      <c r="E1883" s="64"/>
      <c r="F1883" s="66"/>
      <c r="W1883" s="20"/>
      <c r="X1883" s="64"/>
      <c r="Y1883" s="64"/>
      <c r="Z1883" s="20"/>
      <c r="AA1883" s="20"/>
      <c r="AB1883" s="20"/>
      <c r="AC1883" s="64"/>
      <c r="AD1883" s="64"/>
      <c r="AE1883" s="64"/>
      <c r="AF1883" s="20"/>
      <c r="AG1883" s="64" t="s">
        <v>7000</v>
      </c>
      <c r="AI1883" s="64"/>
      <c r="AK1883" s="64"/>
      <c r="AL1883" s="64"/>
      <c r="AM1883" s="64"/>
      <c r="AN1883" s="64"/>
      <c r="AO1883" s="64"/>
      <c r="AP1883" s="64"/>
      <c r="AQ1883" s="64"/>
      <c r="AR1883" s="64"/>
      <c r="AS1883" s="64"/>
      <c r="AT1883" s="64"/>
      <c r="AU1883" s="68"/>
      <c r="BC1883" s="64"/>
      <c r="BD1883" s="64"/>
      <c r="BE1883" s="65"/>
      <c r="BF1883" s="65"/>
      <c r="BG1883" s="65"/>
      <c r="BH1883" s="65"/>
      <c r="BI1883" s="20"/>
      <c r="BJ1883" s="20"/>
      <c r="BK1883" s="20"/>
      <c r="BL1883" s="20"/>
      <c r="BM1883" s="64"/>
      <c r="BN1883" s="65"/>
      <c r="BO1883" s="64"/>
      <c r="BP1883" s="65"/>
      <c r="BQ1883" s="64"/>
      <c r="BR1883" s="65"/>
      <c r="BS1883" s="64"/>
      <c r="BT1883" s="67"/>
      <c r="BU1883" s="64"/>
      <c r="BV1883" s="64"/>
      <c r="BW1883" s="64"/>
      <c r="BX1883" s="64"/>
      <c r="BY1883" s="64"/>
      <c r="BZ1883" s="64"/>
      <c r="CA1883" s="64"/>
      <c r="CB1883" s="64"/>
      <c r="CC1883" s="64"/>
      <c r="CD1883" s="64"/>
      <c r="CE1883" s="64"/>
      <c r="CF1883" s="64"/>
      <c r="CG1883" s="64" t="s">
        <v>5654</v>
      </c>
      <c r="CH1883" s="64"/>
      <c r="CI1883" s="64"/>
      <c r="CJ1883" s="64"/>
      <c r="CK1883"/>
      <c r="CP1883"/>
      <c r="CQ1883"/>
      <c r="CR1883"/>
      <c r="CS1883"/>
      <c r="CT1883"/>
      <c r="CU1883"/>
      <c r="CV1883"/>
      <c r="CW1883" s="64"/>
    </row>
    <row r="1884" spans="1:101" s="17" customFormat="1" x14ac:dyDescent="0.25">
      <c r="A1884" s="64"/>
      <c r="C1884" s="64"/>
      <c r="D1884" s="64"/>
      <c r="E1884" s="64"/>
      <c r="F1884" s="66"/>
      <c r="W1884" s="20"/>
      <c r="X1884" s="64"/>
      <c r="Y1884" s="64"/>
      <c r="Z1884" s="20"/>
      <c r="AA1884" s="20"/>
      <c r="AB1884" s="20"/>
      <c r="AC1884" s="64"/>
      <c r="AD1884" s="64"/>
      <c r="AE1884" s="64"/>
      <c r="AF1884" s="20"/>
      <c r="AG1884" s="64" t="s">
        <v>7003</v>
      </c>
      <c r="AI1884" s="64"/>
      <c r="AK1884" s="64"/>
      <c r="AL1884" s="64"/>
      <c r="AM1884" s="64"/>
      <c r="AN1884" s="64"/>
      <c r="AO1884" s="64"/>
      <c r="AP1884" s="64"/>
      <c r="AQ1884" s="64"/>
      <c r="AR1884" s="64"/>
      <c r="AS1884" s="64"/>
      <c r="AT1884" s="64"/>
      <c r="AU1884" s="68"/>
      <c r="BC1884" s="64"/>
      <c r="BD1884" s="64"/>
      <c r="BE1884" s="65"/>
      <c r="BF1884" s="65"/>
      <c r="BG1884" s="65"/>
      <c r="BH1884" s="65"/>
      <c r="BI1884" s="20"/>
      <c r="BJ1884" s="20"/>
      <c r="BK1884" s="20"/>
      <c r="BL1884" s="20"/>
      <c r="BM1884" s="64"/>
      <c r="BN1884" s="65"/>
      <c r="BO1884" s="64"/>
      <c r="BP1884" s="65"/>
      <c r="BQ1884" s="64"/>
      <c r="BR1884" s="65"/>
      <c r="BS1884" s="64"/>
      <c r="BT1884" s="67"/>
      <c r="BU1884" s="64"/>
      <c r="BV1884" s="64"/>
      <c r="BW1884" s="64"/>
      <c r="BX1884" s="64"/>
      <c r="BY1884" s="64"/>
      <c r="BZ1884" s="64"/>
      <c r="CA1884" s="64"/>
      <c r="CB1884" s="64"/>
      <c r="CC1884" s="64"/>
      <c r="CD1884" s="64"/>
      <c r="CE1884" s="64"/>
      <c r="CF1884" s="64"/>
      <c r="CG1884" s="64" t="s">
        <v>5654</v>
      </c>
      <c r="CH1884" s="64"/>
      <c r="CI1884" s="64"/>
      <c r="CJ1884" s="64"/>
      <c r="CK1884"/>
      <c r="CP1884"/>
      <c r="CQ1884"/>
      <c r="CR1884"/>
      <c r="CS1884"/>
      <c r="CT1884"/>
      <c r="CU1884"/>
      <c r="CV1884"/>
      <c r="CW1884" s="64"/>
    </row>
    <row r="1885" spans="1:101" s="17" customFormat="1" x14ac:dyDescent="0.25">
      <c r="A1885" s="64"/>
      <c r="C1885" s="64"/>
      <c r="D1885" s="64"/>
      <c r="E1885" s="64"/>
      <c r="F1885" s="66"/>
      <c r="W1885" s="20"/>
      <c r="X1885" s="64"/>
      <c r="Y1885" s="64"/>
      <c r="Z1885" s="20"/>
      <c r="AA1885" s="20"/>
      <c r="AB1885" s="20"/>
      <c r="AC1885" s="64"/>
      <c r="AD1885" s="64"/>
      <c r="AE1885" s="64"/>
      <c r="AF1885" s="20"/>
      <c r="AG1885" s="64" t="s">
        <v>7006</v>
      </c>
      <c r="AI1885" s="64"/>
      <c r="AK1885" s="64"/>
      <c r="AL1885" s="64"/>
      <c r="AM1885" s="64"/>
      <c r="AN1885" s="64"/>
      <c r="AO1885" s="64"/>
      <c r="AP1885" s="64"/>
      <c r="AQ1885" s="64"/>
      <c r="AR1885" s="64"/>
      <c r="AS1885" s="64"/>
      <c r="AT1885" s="64"/>
      <c r="AU1885" s="68"/>
      <c r="BC1885" s="64"/>
      <c r="BD1885" s="64"/>
      <c r="BE1885" s="65"/>
      <c r="BF1885" s="65"/>
      <c r="BG1885" s="65"/>
      <c r="BH1885" s="65"/>
      <c r="BI1885" s="20"/>
      <c r="BJ1885" s="20"/>
      <c r="BK1885" s="20"/>
      <c r="BL1885" s="20"/>
      <c r="BM1885" s="64"/>
      <c r="BN1885" s="65"/>
      <c r="BO1885" s="64"/>
      <c r="BP1885" s="65"/>
      <c r="BQ1885" s="64"/>
      <c r="BR1885" s="65"/>
      <c r="BS1885" s="64"/>
      <c r="BT1885" s="67"/>
      <c r="BU1885" s="64"/>
      <c r="BV1885" s="64"/>
      <c r="BW1885" s="64"/>
      <c r="BX1885" s="64"/>
      <c r="BY1885" s="64"/>
      <c r="BZ1885" s="64"/>
      <c r="CA1885" s="64"/>
      <c r="CB1885" s="64"/>
      <c r="CC1885" s="64"/>
      <c r="CD1885" s="64"/>
      <c r="CE1885" s="64"/>
      <c r="CF1885" s="64"/>
      <c r="CG1885" s="64" t="s">
        <v>5654</v>
      </c>
      <c r="CH1885" s="64"/>
      <c r="CI1885" s="64"/>
      <c r="CJ1885" s="64"/>
      <c r="CK1885"/>
      <c r="CP1885"/>
      <c r="CQ1885"/>
      <c r="CR1885"/>
      <c r="CS1885"/>
      <c r="CT1885"/>
      <c r="CU1885"/>
      <c r="CV1885"/>
      <c r="CW1885" s="64"/>
    </row>
    <row r="1886" spans="1:101" s="17" customFormat="1" x14ac:dyDescent="0.25">
      <c r="A1886" s="64"/>
      <c r="C1886" s="64"/>
      <c r="D1886" s="64"/>
      <c r="E1886" s="64"/>
      <c r="F1886" s="66"/>
      <c r="W1886" s="20"/>
      <c r="X1886" s="64"/>
      <c r="Y1886" s="64"/>
      <c r="Z1886" s="20"/>
      <c r="AA1886" s="20"/>
      <c r="AB1886" s="20"/>
      <c r="AC1886" s="64"/>
      <c r="AD1886" s="64"/>
      <c r="AE1886" s="64"/>
      <c r="AF1886" s="20"/>
      <c r="AG1886" s="64" t="s">
        <v>7009</v>
      </c>
      <c r="AI1886" s="64"/>
      <c r="AK1886" s="64"/>
      <c r="AL1886" s="64"/>
      <c r="AM1886" s="64"/>
      <c r="AN1886" s="64"/>
      <c r="AO1886" s="64"/>
      <c r="AP1886" s="64"/>
      <c r="AQ1886" s="64"/>
      <c r="AR1886" s="64"/>
      <c r="AS1886" s="64"/>
      <c r="AT1886" s="64"/>
      <c r="AU1886" s="68"/>
      <c r="BC1886" s="64"/>
      <c r="BD1886" s="64"/>
      <c r="BE1886" s="65"/>
      <c r="BF1886" s="65"/>
      <c r="BG1886" s="65"/>
      <c r="BH1886" s="65"/>
      <c r="BI1886" s="20"/>
      <c r="BJ1886" s="20"/>
      <c r="BK1886" s="20"/>
      <c r="BL1886" s="20"/>
      <c r="BM1886" s="64"/>
      <c r="BN1886" s="65"/>
      <c r="BO1886" s="64"/>
      <c r="BP1886" s="65"/>
      <c r="BQ1886" s="64"/>
      <c r="BR1886" s="65"/>
      <c r="BS1886" s="64"/>
      <c r="BT1886" s="67"/>
      <c r="BU1886" s="64"/>
      <c r="BV1886" s="64"/>
      <c r="BW1886" s="64"/>
      <c r="BX1886" s="64"/>
      <c r="BY1886" s="64"/>
      <c r="BZ1886" s="64"/>
      <c r="CA1886" s="64"/>
      <c r="CB1886" s="64"/>
      <c r="CC1886" s="64"/>
      <c r="CD1886" s="64"/>
      <c r="CE1886" s="64"/>
      <c r="CF1886" s="64"/>
      <c r="CG1886" s="64" t="s">
        <v>5654</v>
      </c>
      <c r="CH1886" s="64"/>
      <c r="CI1886" s="64"/>
      <c r="CJ1886" s="64"/>
      <c r="CK1886"/>
      <c r="CP1886"/>
      <c r="CQ1886"/>
      <c r="CR1886"/>
      <c r="CS1886"/>
      <c r="CT1886"/>
      <c r="CU1886"/>
      <c r="CV1886"/>
      <c r="CW1886" s="64"/>
    </row>
    <row r="1887" spans="1:101" s="17" customFormat="1" x14ac:dyDescent="0.25">
      <c r="A1887" s="64"/>
      <c r="C1887" s="64"/>
      <c r="D1887" s="64"/>
      <c r="E1887" s="64"/>
      <c r="F1887" s="66"/>
      <c r="W1887" s="20"/>
      <c r="X1887" s="64"/>
      <c r="Y1887" s="64"/>
      <c r="Z1887" s="20"/>
      <c r="AA1887" s="20"/>
      <c r="AB1887" s="20"/>
      <c r="AC1887" s="64"/>
      <c r="AD1887" s="64"/>
      <c r="AE1887" s="64"/>
      <c r="AF1887" s="20"/>
      <c r="AG1887" s="64" t="s">
        <v>7012</v>
      </c>
      <c r="AI1887" s="64"/>
      <c r="AK1887" s="64"/>
      <c r="AL1887" s="64"/>
      <c r="AM1887" s="64"/>
      <c r="AN1887" s="64"/>
      <c r="AO1887" s="64"/>
      <c r="AP1887" s="64"/>
      <c r="AQ1887" s="64"/>
      <c r="AR1887" s="64"/>
      <c r="AS1887" s="64"/>
      <c r="AT1887" s="64"/>
      <c r="AU1887" s="68"/>
      <c r="BC1887" s="64"/>
      <c r="BD1887" s="64"/>
      <c r="BE1887" s="65"/>
      <c r="BF1887" s="65"/>
      <c r="BG1887" s="65"/>
      <c r="BH1887" s="65"/>
      <c r="BI1887" s="20"/>
      <c r="BJ1887" s="20"/>
      <c r="BK1887" s="20"/>
      <c r="BL1887" s="20"/>
      <c r="BM1887" s="64"/>
      <c r="BN1887" s="65"/>
      <c r="BO1887" s="64"/>
      <c r="BP1887" s="65"/>
      <c r="BQ1887" s="64"/>
      <c r="BR1887" s="65"/>
      <c r="BS1887" s="64"/>
      <c r="BT1887" s="67"/>
      <c r="BU1887" s="64"/>
      <c r="BV1887" s="64"/>
      <c r="BW1887" s="64"/>
      <c r="BX1887" s="64"/>
      <c r="BY1887" s="64"/>
      <c r="BZ1887" s="64"/>
      <c r="CA1887" s="64"/>
      <c r="CB1887" s="64"/>
      <c r="CC1887" s="64"/>
      <c r="CD1887" s="64"/>
      <c r="CE1887" s="64"/>
      <c r="CF1887" s="64"/>
      <c r="CG1887" s="64" t="s">
        <v>5654</v>
      </c>
      <c r="CH1887" s="64"/>
      <c r="CI1887" s="64"/>
      <c r="CJ1887" s="64"/>
      <c r="CK1887"/>
      <c r="CP1887"/>
      <c r="CQ1887"/>
      <c r="CR1887"/>
      <c r="CS1887"/>
      <c r="CT1887"/>
      <c r="CU1887"/>
      <c r="CV1887"/>
      <c r="CW1887" s="64"/>
    </row>
    <row r="1888" spans="1:101" s="17" customFormat="1" x14ac:dyDescent="0.25">
      <c r="A1888" s="64"/>
      <c r="C1888" s="64"/>
      <c r="D1888" s="64"/>
      <c r="E1888" s="64"/>
      <c r="F1888" s="66"/>
      <c r="W1888" s="20"/>
      <c r="X1888" s="64"/>
      <c r="Y1888" s="64"/>
      <c r="Z1888" s="20"/>
      <c r="AA1888" s="20"/>
      <c r="AB1888" s="20"/>
      <c r="AC1888" s="64"/>
      <c r="AD1888" s="64"/>
      <c r="AE1888" s="64"/>
      <c r="AF1888" s="20"/>
      <c r="AG1888" s="64" t="s">
        <v>7015</v>
      </c>
      <c r="AI1888" s="64"/>
      <c r="AK1888" s="64"/>
      <c r="AL1888" s="64"/>
      <c r="AM1888" s="64"/>
      <c r="AN1888" s="64"/>
      <c r="AO1888" s="64"/>
      <c r="AP1888" s="64"/>
      <c r="AQ1888" s="64"/>
      <c r="AR1888" s="64"/>
      <c r="AS1888" s="64"/>
      <c r="AT1888" s="64"/>
      <c r="AU1888" s="68"/>
      <c r="BC1888" s="64"/>
      <c r="BD1888" s="64"/>
      <c r="BE1888" s="65"/>
      <c r="BF1888" s="65"/>
      <c r="BG1888" s="65"/>
      <c r="BH1888" s="65"/>
      <c r="BI1888" s="20"/>
      <c r="BJ1888" s="20"/>
      <c r="BK1888" s="20"/>
      <c r="BL1888" s="20"/>
      <c r="BM1888" s="64"/>
      <c r="BN1888" s="65"/>
      <c r="BO1888" s="64"/>
      <c r="BP1888" s="65"/>
      <c r="BQ1888" s="64"/>
      <c r="BR1888" s="65"/>
      <c r="BS1888" s="64"/>
      <c r="BT1888" s="67"/>
      <c r="BU1888" s="64"/>
      <c r="BV1888" s="64"/>
      <c r="BW1888" s="64"/>
      <c r="BX1888" s="64"/>
      <c r="BY1888" s="64"/>
      <c r="BZ1888" s="64"/>
      <c r="CA1888" s="64"/>
      <c r="CB1888" s="64"/>
      <c r="CC1888" s="64"/>
      <c r="CD1888" s="64"/>
      <c r="CE1888" s="64"/>
      <c r="CF1888" s="64"/>
      <c r="CG1888" s="64" t="s">
        <v>5654</v>
      </c>
      <c r="CH1888" s="64"/>
      <c r="CI1888" s="64"/>
      <c r="CJ1888" s="64"/>
      <c r="CK1888"/>
      <c r="CP1888"/>
      <c r="CQ1888"/>
      <c r="CR1888"/>
      <c r="CS1888"/>
      <c r="CT1888"/>
      <c r="CU1888"/>
      <c r="CV1888"/>
      <c r="CW1888" s="64"/>
    </row>
    <row r="1889" spans="1:101" s="17" customFormat="1" x14ac:dyDescent="0.25">
      <c r="A1889" s="64"/>
      <c r="C1889" s="64"/>
      <c r="D1889" s="64"/>
      <c r="E1889" s="64"/>
      <c r="F1889" s="66"/>
      <c r="W1889" s="20"/>
      <c r="X1889" s="64"/>
      <c r="Y1889" s="64"/>
      <c r="Z1889" s="20"/>
      <c r="AA1889" s="20"/>
      <c r="AB1889" s="20"/>
      <c r="AC1889" s="64"/>
      <c r="AD1889" s="64"/>
      <c r="AE1889" s="64"/>
      <c r="AF1889" s="20"/>
      <c r="AG1889" s="64" t="s">
        <v>7018</v>
      </c>
      <c r="AI1889" s="64"/>
      <c r="AK1889" s="64"/>
      <c r="AL1889" s="64"/>
      <c r="AM1889" s="64"/>
      <c r="AN1889" s="64"/>
      <c r="AO1889" s="64"/>
      <c r="AP1889" s="64"/>
      <c r="AQ1889" s="64"/>
      <c r="AR1889" s="64"/>
      <c r="AS1889" s="64"/>
      <c r="AT1889" s="64"/>
      <c r="AU1889" s="68"/>
      <c r="BC1889" s="64"/>
      <c r="BD1889" s="64"/>
      <c r="BE1889" s="65"/>
      <c r="BF1889" s="65"/>
      <c r="BG1889" s="65"/>
      <c r="BH1889" s="65"/>
      <c r="BI1889" s="20"/>
      <c r="BJ1889" s="20"/>
      <c r="BK1889" s="20"/>
      <c r="BL1889" s="20"/>
      <c r="BM1889" s="64"/>
      <c r="BN1889" s="65"/>
      <c r="BO1889" s="64"/>
      <c r="BP1889" s="65"/>
      <c r="BQ1889" s="64"/>
      <c r="BR1889" s="65"/>
      <c r="BS1889" s="64"/>
      <c r="BT1889" s="67"/>
      <c r="BU1889" s="64"/>
      <c r="BV1889" s="64"/>
      <c r="BW1889" s="64"/>
      <c r="BX1889" s="64"/>
      <c r="BY1889" s="64"/>
      <c r="BZ1889" s="64"/>
      <c r="CA1889" s="64"/>
      <c r="CB1889" s="64"/>
      <c r="CC1889" s="64"/>
      <c r="CD1889" s="64"/>
      <c r="CE1889" s="64"/>
      <c r="CF1889" s="64"/>
      <c r="CG1889" s="64" t="s">
        <v>5654</v>
      </c>
      <c r="CH1889" s="64"/>
      <c r="CI1889" s="64"/>
      <c r="CJ1889" s="64"/>
      <c r="CK1889"/>
      <c r="CP1889"/>
      <c r="CQ1889"/>
      <c r="CR1889"/>
      <c r="CS1889"/>
      <c r="CT1889"/>
      <c r="CU1889"/>
      <c r="CV1889"/>
      <c r="CW1889" s="64"/>
    </row>
    <row r="1890" spans="1:101" s="17" customFormat="1" x14ac:dyDescent="0.25">
      <c r="A1890" s="64"/>
      <c r="C1890" s="64"/>
      <c r="D1890" s="64"/>
      <c r="E1890" s="64"/>
      <c r="F1890" s="66"/>
      <c r="W1890" s="20"/>
      <c r="X1890" s="64"/>
      <c r="Y1890" s="64"/>
      <c r="Z1890" s="20"/>
      <c r="AA1890" s="20"/>
      <c r="AB1890" s="20"/>
      <c r="AC1890" s="64"/>
      <c r="AD1890" s="64"/>
      <c r="AE1890" s="64"/>
      <c r="AF1890" s="20"/>
      <c r="AG1890" s="64" t="s">
        <v>7021</v>
      </c>
      <c r="AI1890" s="64"/>
      <c r="AK1890" s="64"/>
      <c r="AL1890" s="64"/>
      <c r="AM1890" s="64"/>
      <c r="AN1890" s="64"/>
      <c r="AO1890" s="64"/>
      <c r="AP1890" s="64"/>
      <c r="AQ1890" s="64"/>
      <c r="AR1890" s="64"/>
      <c r="AS1890" s="64"/>
      <c r="AT1890" s="64"/>
      <c r="AU1890" s="68"/>
      <c r="BC1890" s="64"/>
      <c r="BD1890" s="64"/>
      <c r="BE1890" s="65"/>
      <c r="BF1890" s="65"/>
      <c r="BG1890" s="65"/>
      <c r="BH1890" s="65"/>
      <c r="BI1890" s="20"/>
      <c r="BJ1890" s="20"/>
      <c r="BK1890" s="20"/>
      <c r="BL1890" s="20"/>
      <c r="BM1890" s="64"/>
      <c r="BN1890" s="65"/>
      <c r="BO1890" s="64"/>
      <c r="BP1890" s="65"/>
      <c r="BQ1890" s="64"/>
      <c r="BR1890" s="65"/>
      <c r="BS1890" s="64"/>
      <c r="BT1890" s="67"/>
      <c r="BU1890" s="64"/>
      <c r="BV1890" s="64"/>
      <c r="BW1890" s="64"/>
      <c r="BX1890" s="64"/>
      <c r="BY1890" s="64"/>
      <c r="BZ1890" s="64"/>
      <c r="CA1890" s="64"/>
      <c r="CB1890" s="64"/>
      <c r="CC1890" s="64"/>
      <c r="CD1890" s="64"/>
      <c r="CE1890" s="64"/>
      <c r="CF1890" s="64"/>
      <c r="CG1890" s="64" t="s">
        <v>5654</v>
      </c>
      <c r="CH1890" s="64"/>
      <c r="CI1890" s="64"/>
      <c r="CJ1890" s="64"/>
      <c r="CK1890"/>
      <c r="CP1890"/>
      <c r="CQ1890"/>
      <c r="CR1890"/>
      <c r="CS1890"/>
      <c r="CT1890"/>
      <c r="CU1890"/>
      <c r="CV1890"/>
      <c r="CW1890" s="64"/>
    </row>
    <row r="1891" spans="1:101" s="17" customFormat="1" x14ac:dyDescent="0.25">
      <c r="A1891" s="64"/>
      <c r="C1891" s="64"/>
      <c r="D1891" s="64"/>
      <c r="E1891" s="64"/>
      <c r="F1891" s="66"/>
      <c r="W1891" s="20"/>
      <c r="X1891" s="64"/>
      <c r="Y1891" s="64"/>
      <c r="Z1891" s="20"/>
      <c r="AA1891" s="20"/>
      <c r="AB1891" s="20"/>
      <c r="AC1891" s="64"/>
      <c r="AD1891" s="64"/>
      <c r="AE1891" s="64"/>
      <c r="AF1891" s="20"/>
      <c r="AG1891" s="64" t="s">
        <v>7024</v>
      </c>
      <c r="AI1891" s="64"/>
      <c r="AK1891" s="64"/>
      <c r="AL1891" s="64"/>
      <c r="AM1891" s="64"/>
      <c r="AN1891" s="64"/>
      <c r="AO1891" s="64"/>
      <c r="AP1891" s="64"/>
      <c r="AQ1891" s="64"/>
      <c r="AR1891" s="64"/>
      <c r="AS1891" s="64"/>
      <c r="AT1891" s="64"/>
      <c r="AU1891" s="68"/>
      <c r="BC1891" s="64"/>
      <c r="BD1891" s="64"/>
      <c r="BE1891" s="65"/>
      <c r="BF1891" s="65"/>
      <c r="BG1891" s="65"/>
      <c r="BH1891" s="65"/>
      <c r="BI1891" s="20"/>
      <c r="BJ1891" s="20"/>
      <c r="BK1891" s="20"/>
      <c r="BL1891" s="20"/>
      <c r="BM1891" s="64"/>
      <c r="BN1891" s="65"/>
      <c r="BO1891" s="64"/>
      <c r="BP1891" s="65"/>
      <c r="BQ1891" s="64"/>
      <c r="BR1891" s="65"/>
      <c r="BS1891" s="64"/>
      <c r="BT1891" s="67"/>
      <c r="BU1891" s="64"/>
      <c r="BV1891" s="64"/>
      <c r="BW1891" s="64"/>
      <c r="BX1891" s="64"/>
      <c r="BY1891" s="64"/>
      <c r="BZ1891" s="64"/>
      <c r="CA1891" s="64"/>
      <c r="CB1891" s="64"/>
      <c r="CC1891" s="64"/>
      <c r="CD1891" s="64"/>
      <c r="CE1891" s="64"/>
      <c r="CF1891" s="64"/>
      <c r="CG1891" s="64" t="s">
        <v>5654</v>
      </c>
      <c r="CH1891" s="64"/>
      <c r="CI1891" s="64"/>
      <c r="CJ1891" s="64"/>
      <c r="CK1891"/>
      <c r="CP1891"/>
      <c r="CQ1891"/>
      <c r="CR1891"/>
      <c r="CS1891"/>
      <c r="CT1891"/>
      <c r="CU1891"/>
      <c r="CV1891"/>
      <c r="CW1891" s="64"/>
    </row>
    <row r="1892" spans="1:101" s="17" customFormat="1" x14ac:dyDescent="0.25">
      <c r="A1892" s="64"/>
      <c r="C1892" s="64"/>
      <c r="D1892" s="64"/>
      <c r="E1892" s="64"/>
      <c r="F1892" s="66"/>
      <c r="W1892" s="20"/>
      <c r="X1892" s="64"/>
      <c r="Y1892" s="64"/>
      <c r="Z1892" s="20"/>
      <c r="AA1892" s="20"/>
      <c r="AB1892" s="20"/>
      <c r="AC1892" s="64"/>
      <c r="AD1892" s="64"/>
      <c r="AE1892" s="64"/>
      <c r="AF1892" s="20"/>
      <c r="AG1892" s="64" t="s">
        <v>7027</v>
      </c>
      <c r="AI1892" s="64"/>
      <c r="AK1892" s="64"/>
      <c r="AL1892" s="64"/>
      <c r="AM1892" s="64"/>
      <c r="AN1892" s="64"/>
      <c r="AO1892" s="64"/>
      <c r="AP1892" s="64"/>
      <c r="AQ1892" s="64"/>
      <c r="AR1892" s="64"/>
      <c r="AS1892" s="64"/>
      <c r="AT1892" s="64"/>
      <c r="AU1892" s="68"/>
      <c r="BC1892" s="64"/>
      <c r="BD1892" s="64"/>
      <c r="BE1892" s="65"/>
      <c r="BF1892" s="65"/>
      <c r="BG1892" s="65"/>
      <c r="BH1892" s="65"/>
      <c r="BI1892" s="20"/>
      <c r="BJ1892" s="20"/>
      <c r="BK1892" s="20"/>
      <c r="BL1892" s="20"/>
      <c r="BM1892" s="64"/>
      <c r="BN1892" s="65"/>
      <c r="BO1892" s="64"/>
      <c r="BP1892" s="65"/>
      <c r="BQ1892" s="64"/>
      <c r="BR1892" s="65"/>
      <c r="BS1892" s="64"/>
      <c r="BT1892" s="67"/>
      <c r="BU1892" s="64"/>
      <c r="BV1892" s="64"/>
      <c r="BW1892" s="64"/>
      <c r="BX1892" s="64"/>
      <c r="BY1892" s="64"/>
      <c r="BZ1892" s="64"/>
      <c r="CA1892" s="64"/>
      <c r="CB1892" s="64"/>
      <c r="CC1892" s="64"/>
      <c r="CD1892" s="64"/>
      <c r="CE1892" s="64"/>
      <c r="CF1892" s="64"/>
      <c r="CG1892" s="64" t="s">
        <v>5654</v>
      </c>
      <c r="CH1892" s="64"/>
      <c r="CI1892" s="64"/>
      <c r="CJ1892" s="64"/>
      <c r="CK1892"/>
      <c r="CP1892"/>
      <c r="CQ1892"/>
      <c r="CR1892"/>
      <c r="CS1892"/>
      <c r="CT1892"/>
      <c r="CU1892"/>
      <c r="CV1892"/>
      <c r="CW1892" s="64"/>
    </row>
    <row r="1893" spans="1:101" s="17" customFormat="1" x14ac:dyDescent="0.25">
      <c r="A1893" s="64"/>
      <c r="C1893" s="64"/>
      <c r="D1893" s="64"/>
      <c r="E1893" s="64"/>
      <c r="F1893" s="66"/>
      <c r="W1893" s="20"/>
      <c r="X1893" s="64"/>
      <c r="Y1893" s="64"/>
      <c r="Z1893" s="20"/>
      <c r="AA1893" s="20"/>
      <c r="AB1893" s="20"/>
      <c r="AC1893" s="64"/>
      <c r="AD1893" s="64"/>
      <c r="AE1893" s="64"/>
      <c r="AF1893" s="20"/>
      <c r="AG1893" s="64" t="s">
        <v>7030</v>
      </c>
      <c r="AI1893" s="64"/>
      <c r="AK1893" s="64"/>
      <c r="AL1893" s="64"/>
      <c r="AM1893" s="64"/>
      <c r="AN1893" s="64"/>
      <c r="AO1893" s="64"/>
      <c r="AP1893" s="64"/>
      <c r="AQ1893" s="64"/>
      <c r="AR1893" s="64"/>
      <c r="AS1893" s="64"/>
      <c r="AT1893" s="64"/>
      <c r="AU1893" s="68"/>
      <c r="BC1893" s="64"/>
      <c r="BD1893" s="64"/>
      <c r="BE1893" s="65"/>
      <c r="BF1893" s="65"/>
      <c r="BG1893" s="65"/>
      <c r="BH1893" s="65"/>
      <c r="BI1893" s="20"/>
      <c r="BJ1893" s="20"/>
      <c r="BK1893" s="20"/>
      <c r="BL1893" s="20"/>
      <c r="BM1893" s="64"/>
      <c r="BN1893" s="65"/>
      <c r="BO1893" s="64"/>
      <c r="BP1893" s="65"/>
      <c r="BQ1893" s="64"/>
      <c r="BR1893" s="65"/>
      <c r="BS1893" s="64"/>
      <c r="BT1893" s="67"/>
      <c r="BU1893" s="64"/>
      <c r="BV1893" s="64"/>
      <c r="BW1893" s="64"/>
      <c r="BX1893" s="64"/>
      <c r="BY1893" s="64"/>
      <c r="BZ1893" s="64"/>
      <c r="CA1893" s="64"/>
      <c r="CB1893" s="64"/>
      <c r="CC1893" s="64"/>
      <c r="CD1893" s="64"/>
      <c r="CE1893" s="64"/>
      <c r="CF1893" s="64"/>
      <c r="CG1893" s="64" t="s">
        <v>5654</v>
      </c>
      <c r="CH1893" s="64"/>
      <c r="CI1893" s="64"/>
      <c r="CJ1893" s="64"/>
      <c r="CK1893"/>
      <c r="CP1893"/>
      <c r="CQ1893"/>
      <c r="CR1893"/>
      <c r="CS1893"/>
      <c r="CT1893"/>
      <c r="CU1893"/>
      <c r="CV1893"/>
      <c r="CW1893" s="64"/>
    </row>
    <row r="1894" spans="1:101" s="17" customFormat="1" x14ac:dyDescent="0.25">
      <c r="A1894" s="64"/>
      <c r="C1894" s="64"/>
      <c r="D1894" s="64"/>
      <c r="E1894" s="64"/>
      <c r="F1894" s="66"/>
      <c r="W1894" s="20"/>
      <c r="X1894" s="64"/>
      <c r="Y1894" s="64"/>
      <c r="Z1894" s="20"/>
      <c r="AA1894" s="20"/>
      <c r="AB1894" s="20"/>
      <c r="AC1894" s="64"/>
      <c r="AD1894" s="64"/>
      <c r="AE1894" s="64"/>
      <c r="AF1894" s="20"/>
      <c r="AG1894" s="64" t="s">
        <v>7033</v>
      </c>
      <c r="AI1894" s="64"/>
      <c r="AK1894" s="64"/>
      <c r="AL1894" s="64"/>
      <c r="AM1894" s="64"/>
      <c r="AN1894" s="64"/>
      <c r="AO1894" s="64"/>
      <c r="AP1894" s="64"/>
      <c r="AQ1894" s="64"/>
      <c r="AR1894" s="64"/>
      <c r="AS1894" s="64"/>
      <c r="AT1894" s="64"/>
      <c r="AU1894" s="68"/>
      <c r="BC1894" s="64"/>
      <c r="BD1894" s="64"/>
      <c r="BE1894" s="65"/>
      <c r="BF1894" s="65"/>
      <c r="BG1894" s="65"/>
      <c r="BH1894" s="65"/>
      <c r="BI1894" s="20"/>
      <c r="BJ1894" s="20"/>
      <c r="BK1894" s="20"/>
      <c r="BL1894" s="20"/>
      <c r="BM1894" s="64"/>
      <c r="BN1894" s="65"/>
      <c r="BO1894" s="64"/>
      <c r="BP1894" s="65"/>
      <c r="BQ1894" s="64"/>
      <c r="BR1894" s="65"/>
      <c r="BS1894" s="64"/>
      <c r="BT1894" s="67"/>
      <c r="BU1894" s="64"/>
      <c r="BV1894" s="64"/>
      <c r="BW1894" s="64"/>
      <c r="BX1894" s="64"/>
      <c r="BY1894" s="64"/>
      <c r="BZ1894" s="64"/>
      <c r="CA1894" s="64"/>
      <c r="CB1894" s="64"/>
      <c r="CC1894" s="64"/>
      <c r="CD1894" s="64"/>
      <c r="CE1894" s="64"/>
      <c r="CF1894" s="64"/>
      <c r="CG1894" s="64" t="s">
        <v>5654</v>
      </c>
      <c r="CH1894" s="64"/>
      <c r="CI1894" s="64"/>
      <c r="CJ1894" s="64"/>
      <c r="CK1894"/>
      <c r="CP1894"/>
      <c r="CQ1894"/>
      <c r="CR1894"/>
      <c r="CS1894"/>
      <c r="CT1894"/>
      <c r="CU1894"/>
      <c r="CV1894"/>
      <c r="CW1894" s="64"/>
    </row>
    <row r="1895" spans="1:101" s="17" customFormat="1" x14ac:dyDescent="0.25">
      <c r="A1895" s="64"/>
      <c r="C1895" s="64"/>
      <c r="D1895" s="64"/>
      <c r="E1895" s="64"/>
      <c r="F1895" s="66"/>
      <c r="W1895" s="20"/>
      <c r="X1895" s="64"/>
      <c r="Y1895" s="64"/>
      <c r="Z1895" s="20"/>
      <c r="AA1895" s="20"/>
      <c r="AB1895" s="20"/>
      <c r="AC1895" s="64"/>
      <c r="AD1895" s="64"/>
      <c r="AE1895" s="64"/>
      <c r="AF1895" s="20"/>
      <c r="AG1895" s="64" t="s">
        <v>7036</v>
      </c>
      <c r="AI1895" s="64"/>
      <c r="AK1895" s="64"/>
      <c r="AL1895" s="64"/>
      <c r="AM1895" s="64"/>
      <c r="AN1895" s="64"/>
      <c r="AO1895" s="64"/>
      <c r="AP1895" s="64"/>
      <c r="AQ1895" s="64"/>
      <c r="AR1895" s="64"/>
      <c r="AS1895" s="64"/>
      <c r="AT1895" s="64"/>
      <c r="AU1895" s="68"/>
      <c r="BC1895" s="64"/>
      <c r="BD1895" s="64"/>
      <c r="BE1895" s="65"/>
      <c r="BF1895" s="65"/>
      <c r="BG1895" s="65"/>
      <c r="BH1895" s="65"/>
      <c r="BI1895" s="20"/>
      <c r="BJ1895" s="20"/>
      <c r="BK1895" s="20"/>
      <c r="BL1895" s="20"/>
      <c r="BM1895" s="64"/>
      <c r="BN1895" s="65"/>
      <c r="BO1895" s="64"/>
      <c r="BP1895" s="65"/>
      <c r="BQ1895" s="64"/>
      <c r="BR1895" s="65"/>
      <c r="BS1895" s="64"/>
      <c r="BT1895" s="67"/>
      <c r="BU1895" s="64"/>
      <c r="BV1895" s="64"/>
      <c r="BW1895" s="64"/>
      <c r="BX1895" s="64"/>
      <c r="BY1895" s="64"/>
      <c r="BZ1895" s="64"/>
      <c r="CA1895" s="64"/>
      <c r="CB1895" s="64"/>
      <c r="CC1895" s="64"/>
      <c r="CD1895" s="64"/>
      <c r="CE1895" s="64"/>
      <c r="CF1895" s="64"/>
      <c r="CG1895" s="64" t="s">
        <v>5654</v>
      </c>
      <c r="CH1895" s="64"/>
      <c r="CI1895" s="64"/>
      <c r="CJ1895" s="64"/>
      <c r="CK1895"/>
      <c r="CP1895"/>
      <c r="CQ1895"/>
      <c r="CR1895"/>
      <c r="CS1895"/>
      <c r="CT1895"/>
      <c r="CU1895"/>
      <c r="CV1895"/>
      <c r="CW1895" s="64"/>
    </row>
    <row r="1896" spans="1:101" s="17" customFormat="1" x14ac:dyDescent="0.25">
      <c r="A1896" s="64"/>
      <c r="C1896" s="64"/>
      <c r="D1896" s="64"/>
      <c r="E1896" s="64"/>
      <c r="F1896" s="66"/>
      <c r="W1896" s="20"/>
      <c r="X1896" s="64"/>
      <c r="Y1896" s="64"/>
      <c r="Z1896" s="20"/>
      <c r="AA1896" s="20"/>
      <c r="AB1896" s="20"/>
      <c r="AC1896" s="64"/>
      <c r="AD1896" s="64"/>
      <c r="AE1896" s="64"/>
      <c r="AF1896" s="20"/>
      <c r="AG1896" s="64" t="s">
        <v>7039</v>
      </c>
      <c r="AI1896" s="64"/>
      <c r="AK1896" s="64"/>
      <c r="AL1896" s="64"/>
      <c r="AM1896" s="64"/>
      <c r="AN1896" s="64"/>
      <c r="AO1896" s="64"/>
      <c r="AP1896" s="64"/>
      <c r="AQ1896" s="64"/>
      <c r="AR1896" s="64"/>
      <c r="AS1896" s="64"/>
      <c r="AT1896" s="64"/>
      <c r="AU1896" s="68"/>
      <c r="BC1896" s="64"/>
      <c r="BD1896" s="64"/>
      <c r="BE1896" s="65"/>
      <c r="BF1896" s="65"/>
      <c r="BG1896" s="65"/>
      <c r="BH1896" s="65"/>
      <c r="BI1896" s="20"/>
      <c r="BJ1896" s="20"/>
      <c r="BK1896" s="20"/>
      <c r="BL1896" s="20"/>
      <c r="BM1896" s="64"/>
      <c r="BN1896" s="65"/>
      <c r="BO1896" s="64"/>
      <c r="BP1896" s="65"/>
      <c r="BQ1896" s="64"/>
      <c r="BR1896" s="65"/>
      <c r="BS1896" s="64"/>
      <c r="BT1896" s="67"/>
      <c r="BU1896" s="64"/>
      <c r="BV1896" s="64"/>
      <c r="BW1896" s="64"/>
      <c r="BX1896" s="64"/>
      <c r="BY1896" s="64"/>
      <c r="BZ1896" s="64"/>
      <c r="CA1896" s="64"/>
      <c r="CB1896" s="64"/>
      <c r="CC1896" s="64"/>
      <c r="CD1896" s="64"/>
      <c r="CE1896" s="64"/>
      <c r="CF1896" s="64"/>
      <c r="CG1896" s="64" t="s">
        <v>5654</v>
      </c>
      <c r="CH1896" s="64"/>
      <c r="CI1896" s="64"/>
      <c r="CJ1896" s="64"/>
      <c r="CK1896"/>
      <c r="CP1896"/>
      <c r="CQ1896"/>
      <c r="CR1896"/>
      <c r="CS1896"/>
      <c r="CT1896"/>
      <c r="CU1896"/>
      <c r="CV1896"/>
      <c r="CW1896" s="64"/>
    </row>
    <row r="1897" spans="1:101" s="17" customFormat="1" x14ac:dyDescent="0.25">
      <c r="A1897" s="64"/>
      <c r="C1897" s="64"/>
      <c r="D1897" s="64"/>
      <c r="E1897" s="64"/>
      <c r="F1897" s="66"/>
      <c r="W1897" s="20"/>
      <c r="X1897" s="64"/>
      <c r="Y1897" s="64"/>
      <c r="Z1897" s="20"/>
      <c r="AA1897" s="20"/>
      <c r="AB1897" s="20"/>
      <c r="AC1897" s="64"/>
      <c r="AD1897" s="64"/>
      <c r="AE1897" s="64"/>
      <c r="AF1897" s="20"/>
      <c r="AG1897" s="64" t="s">
        <v>7042</v>
      </c>
      <c r="AI1897" s="64"/>
      <c r="AK1897" s="64"/>
      <c r="AL1897" s="64"/>
      <c r="AM1897" s="64"/>
      <c r="AN1897" s="64"/>
      <c r="AO1897" s="64"/>
      <c r="AP1897" s="64"/>
      <c r="AQ1897" s="64"/>
      <c r="AR1897" s="64"/>
      <c r="AS1897" s="64"/>
      <c r="AT1897" s="64"/>
      <c r="AU1897" s="68"/>
      <c r="BC1897" s="64"/>
      <c r="BD1897" s="64"/>
      <c r="BE1897" s="65"/>
      <c r="BF1897" s="65"/>
      <c r="BG1897" s="65"/>
      <c r="BH1897" s="65"/>
      <c r="BI1897" s="20"/>
      <c r="BJ1897" s="20"/>
      <c r="BK1897" s="20"/>
      <c r="BL1897" s="20"/>
      <c r="BM1897" s="64"/>
      <c r="BN1897" s="65"/>
      <c r="BO1897" s="64"/>
      <c r="BP1897" s="65"/>
      <c r="BQ1897" s="64"/>
      <c r="BR1897" s="65"/>
      <c r="BS1897" s="64"/>
      <c r="BT1897" s="67"/>
      <c r="BU1897" s="64"/>
      <c r="BV1897" s="64"/>
      <c r="BW1897" s="64"/>
      <c r="BX1897" s="64"/>
      <c r="BY1897" s="64"/>
      <c r="BZ1897" s="64"/>
      <c r="CA1897" s="64"/>
      <c r="CB1897" s="64"/>
      <c r="CC1897" s="64"/>
      <c r="CD1897" s="64"/>
      <c r="CE1897" s="64"/>
      <c r="CF1897" s="64"/>
      <c r="CG1897" s="64" t="s">
        <v>5654</v>
      </c>
      <c r="CH1897" s="64"/>
      <c r="CI1897" s="64"/>
      <c r="CJ1897" s="64"/>
      <c r="CK1897"/>
      <c r="CP1897"/>
      <c r="CQ1897"/>
      <c r="CR1897"/>
      <c r="CS1897"/>
      <c r="CT1897"/>
      <c r="CU1897"/>
      <c r="CV1897"/>
      <c r="CW1897" s="64"/>
    </row>
    <row r="1898" spans="1:101" s="17" customFormat="1" x14ac:dyDescent="0.25">
      <c r="A1898" s="64"/>
      <c r="C1898" s="64"/>
      <c r="D1898" s="64"/>
      <c r="E1898" s="64"/>
      <c r="F1898" s="66"/>
      <c r="W1898" s="20"/>
      <c r="X1898" s="64"/>
      <c r="Y1898" s="64"/>
      <c r="Z1898" s="20"/>
      <c r="AA1898" s="20"/>
      <c r="AB1898" s="20"/>
      <c r="AC1898" s="64"/>
      <c r="AD1898" s="64"/>
      <c r="AE1898" s="64"/>
      <c r="AF1898" s="20"/>
      <c r="AG1898" s="64" t="s">
        <v>7046</v>
      </c>
      <c r="AI1898" s="64"/>
      <c r="AK1898" s="64"/>
      <c r="AL1898" s="64"/>
      <c r="AM1898" s="64"/>
      <c r="AN1898" s="64"/>
      <c r="AO1898" s="64"/>
      <c r="AP1898" s="64"/>
      <c r="AQ1898" s="64"/>
      <c r="AR1898" s="64"/>
      <c r="AS1898" s="64"/>
      <c r="AT1898" s="64"/>
      <c r="AU1898" s="68"/>
      <c r="BC1898" s="64"/>
      <c r="BD1898" s="64"/>
      <c r="BE1898" s="65"/>
      <c r="BF1898" s="65"/>
      <c r="BG1898" s="65"/>
      <c r="BH1898" s="65"/>
      <c r="BI1898" s="20"/>
      <c r="BJ1898" s="20"/>
      <c r="BK1898" s="20"/>
      <c r="BL1898" s="20"/>
      <c r="BM1898" s="64"/>
      <c r="BN1898" s="65"/>
      <c r="BO1898" s="64"/>
      <c r="BP1898" s="65"/>
      <c r="BQ1898" s="64"/>
      <c r="BR1898" s="65"/>
      <c r="BS1898" s="64"/>
      <c r="BT1898" s="67"/>
      <c r="BU1898" s="64"/>
      <c r="BV1898" s="64"/>
      <c r="BW1898" s="64"/>
      <c r="BX1898" s="64"/>
      <c r="BY1898" s="64"/>
      <c r="BZ1898" s="64"/>
      <c r="CA1898" s="64"/>
      <c r="CB1898" s="64"/>
      <c r="CC1898" s="64"/>
      <c r="CD1898" s="64"/>
      <c r="CE1898" s="64"/>
      <c r="CF1898" s="64"/>
      <c r="CG1898" s="64" t="s">
        <v>5654</v>
      </c>
      <c r="CH1898" s="64"/>
      <c r="CI1898" s="64"/>
      <c r="CJ1898" s="64"/>
      <c r="CK1898"/>
      <c r="CP1898"/>
      <c r="CQ1898"/>
      <c r="CR1898"/>
      <c r="CS1898"/>
      <c r="CT1898"/>
      <c r="CU1898"/>
      <c r="CV1898"/>
      <c r="CW1898" s="64"/>
    </row>
    <row r="1899" spans="1:101" s="17" customFormat="1" x14ac:dyDescent="0.25">
      <c r="A1899" s="64"/>
      <c r="C1899" s="64"/>
      <c r="D1899" s="64"/>
      <c r="E1899" s="64"/>
      <c r="F1899" s="66"/>
      <c r="W1899" s="20"/>
      <c r="X1899" s="64"/>
      <c r="Y1899" s="64"/>
      <c r="Z1899" s="20"/>
      <c r="AA1899" s="20"/>
      <c r="AB1899" s="20"/>
      <c r="AC1899" s="64"/>
      <c r="AD1899" s="64"/>
      <c r="AE1899" s="64"/>
      <c r="AF1899" s="20"/>
      <c r="AG1899" s="64" t="s">
        <v>7049</v>
      </c>
      <c r="AI1899" s="64"/>
      <c r="AK1899" s="64"/>
      <c r="AL1899" s="64"/>
      <c r="AM1899" s="64"/>
      <c r="AN1899" s="64"/>
      <c r="AO1899" s="64"/>
      <c r="AP1899" s="64"/>
      <c r="AQ1899" s="64"/>
      <c r="AR1899" s="64"/>
      <c r="AS1899" s="64"/>
      <c r="AT1899" s="64"/>
      <c r="AU1899" s="68"/>
      <c r="BC1899" s="64"/>
      <c r="BD1899" s="64"/>
      <c r="BE1899" s="65"/>
      <c r="BF1899" s="65"/>
      <c r="BG1899" s="65"/>
      <c r="BH1899" s="65"/>
      <c r="BI1899" s="20"/>
      <c r="BJ1899" s="20"/>
      <c r="BK1899" s="20"/>
      <c r="BL1899" s="20"/>
      <c r="BM1899" s="64"/>
      <c r="BN1899" s="65"/>
      <c r="BO1899" s="64"/>
      <c r="BP1899" s="65"/>
      <c r="BQ1899" s="64"/>
      <c r="BR1899" s="65"/>
      <c r="BS1899" s="64"/>
      <c r="BT1899" s="67"/>
      <c r="BU1899" s="64"/>
      <c r="BV1899" s="64"/>
      <c r="BW1899" s="64"/>
      <c r="BX1899" s="64"/>
      <c r="BY1899" s="64"/>
      <c r="BZ1899" s="64"/>
      <c r="CA1899" s="64"/>
      <c r="CB1899" s="64"/>
      <c r="CC1899" s="64"/>
      <c r="CD1899" s="64"/>
      <c r="CE1899" s="64"/>
      <c r="CF1899" s="64"/>
      <c r="CG1899" s="64" t="s">
        <v>5654</v>
      </c>
      <c r="CH1899" s="64"/>
      <c r="CI1899" s="64"/>
      <c r="CJ1899" s="64"/>
      <c r="CK1899"/>
      <c r="CP1899"/>
      <c r="CQ1899"/>
      <c r="CR1899"/>
      <c r="CS1899"/>
      <c r="CT1899"/>
      <c r="CU1899"/>
      <c r="CV1899"/>
      <c r="CW1899" s="64"/>
    </row>
    <row r="1900" spans="1:101" s="17" customFormat="1" x14ac:dyDescent="0.25">
      <c r="A1900" s="64"/>
      <c r="C1900" s="64"/>
      <c r="D1900" s="64"/>
      <c r="E1900" s="64"/>
      <c r="F1900" s="66"/>
      <c r="W1900" s="20"/>
      <c r="X1900" s="64"/>
      <c r="Y1900" s="64"/>
      <c r="Z1900" s="20"/>
      <c r="AA1900" s="20"/>
      <c r="AB1900" s="20"/>
      <c r="AC1900" s="64"/>
      <c r="AD1900" s="64"/>
      <c r="AE1900" s="64"/>
      <c r="AF1900" s="20"/>
      <c r="AG1900" s="64" t="s">
        <v>7052</v>
      </c>
      <c r="AI1900" s="64"/>
      <c r="AK1900" s="64"/>
      <c r="AL1900" s="64"/>
      <c r="AM1900" s="64"/>
      <c r="AN1900" s="64"/>
      <c r="AO1900" s="64"/>
      <c r="AP1900" s="64"/>
      <c r="AQ1900" s="64"/>
      <c r="AR1900" s="64"/>
      <c r="AS1900" s="64"/>
      <c r="AT1900" s="64"/>
      <c r="AU1900" s="68"/>
      <c r="BC1900" s="64"/>
      <c r="BD1900" s="64"/>
      <c r="BE1900" s="65"/>
      <c r="BF1900" s="65"/>
      <c r="BG1900" s="65"/>
      <c r="BH1900" s="65"/>
      <c r="BI1900" s="20"/>
      <c r="BJ1900" s="20"/>
      <c r="BK1900" s="20"/>
      <c r="BL1900" s="20"/>
      <c r="BM1900" s="64"/>
      <c r="BN1900" s="65"/>
      <c r="BO1900" s="64"/>
      <c r="BP1900" s="65"/>
      <c r="BQ1900" s="64"/>
      <c r="BR1900" s="65"/>
      <c r="BS1900" s="64"/>
      <c r="BT1900" s="67"/>
      <c r="BU1900" s="64"/>
      <c r="BV1900" s="64"/>
      <c r="BW1900" s="64"/>
      <c r="BX1900" s="64"/>
      <c r="BY1900" s="64"/>
      <c r="BZ1900" s="64"/>
      <c r="CA1900" s="64"/>
      <c r="CB1900" s="64"/>
      <c r="CC1900" s="64"/>
      <c r="CD1900" s="64"/>
      <c r="CE1900" s="64"/>
      <c r="CF1900" s="64"/>
      <c r="CG1900" s="64" t="s">
        <v>5654</v>
      </c>
      <c r="CH1900" s="64"/>
      <c r="CI1900" s="64"/>
      <c r="CJ1900" s="64"/>
      <c r="CK1900"/>
      <c r="CP1900"/>
      <c r="CQ1900"/>
      <c r="CR1900"/>
      <c r="CS1900"/>
      <c r="CT1900"/>
      <c r="CU1900"/>
      <c r="CV1900"/>
      <c r="CW1900" s="64"/>
    </row>
    <row r="1901" spans="1:101" s="17" customFormat="1" x14ac:dyDescent="0.25">
      <c r="A1901" s="64"/>
      <c r="C1901" s="64"/>
      <c r="D1901" s="64"/>
      <c r="E1901" s="64"/>
      <c r="F1901" s="66"/>
      <c r="W1901" s="20"/>
      <c r="X1901" s="64"/>
      <c r="Y1901" s="64"/>
      <c r="Z1901" s="20"/>
      <c r="AA1901" s="20"/>
      <c r="AB1901" s="20"/>
      <c r="AC1901" s="64"/>
      <c r="AD1901" s="64"/>
      <c r="AE1901" s="64"/>
      <c r="AF1901" s="20"/>
      <c r="AG1901" s="64" t="s">
        <v>7055</v>
      </c>
      <c r="AI1901" s="64"/>
      <c r="AK1901" s="64"/>
      <c r="AL1901" s="64"/>
      <c r="AM1901" s="64"/>
      <c r="AN1901" s="64"/>
      <c r="AO1901" s="64"/>
      <c r="AP1901" s="64"/>
      <c r="AQ1901" s="64"/>
      <c r="AR1901" s="64"/>
      <c r="AS1901" s="64"/>
      <c r="AT1901" s="64"/>
      <c r="AU1901" s="68"/>
      <c r="BC1901" s="64"/>
      <c r="BD1901" s="64"/>
      <c r="BE1901" s="65"/>
      <c r="BF1901" s="65"/>
      <c r="BG1901" s="65"/>
      <c r="BH1901" s="65"/>
      <c r="BI1901" s="20"/>
      <c r="BJ1901" s="20"/>
      <c r="BK1901" s="20"/>
      <c r="BL1901" s="20"/>
      <c r="BM1901" s="64"/>
      <c r="BN1901" s="65"/>
      <c r="BO1901" s="64"/>
      <c r="BP1901" s="65"/>
      <c r="BQ1901" s="64"/>
      <c r="BR1901" s="65"/>
      <c r="BS1901" s="64"/>
      <c r="BT1901" s="67"/>
      <c r="BU1901" s="64"/>
      <c r="BV1901" s="64"/>
      <c r="BW1901" s="64"/>
      <c r="BX1901" s="64"/>
      <c r="BY1901" s="64"/>
      <c r="BZ1901" s="64"/>
      <c r="CA1901" s="64"/>
      <c r="CB1901" s="64"/>
      <c r="CC1901" s="64"/>
      <c r="CD1901" s="64"/>
      <c r="CE1901" s="64"/>
      <c r="CF1901" s="64"/>
      <c r="CG1901" s="64" t="s">
        <v>5654</v>
      </c>
      <c r="CH1901" s="64"/>
      <c r="CI1901" s="64"/>
      <c r="CJ1901" s="64"/>
      <c r="CK1901"/>
      <c r="CP1901"/>
      <c r="CQ1901"/>
      <c r="CR1901"/>
      <c r="CS1901"/>
      <c r="CT1901"/>
      <c r="CU1901"/>
      <c r="CV1901"/>
      <c r="CW1901" s="64"/>
    </row>
    <row r="1902" spans="1:101" s="17" customFormat="1" x14ac:dyDescent="0.25">
      <c r="A1902" s="64"/>
      <c r="C1902" s="64"/>
      <c r="D1902" s="64"/>
      <c r="E1902" s="64"/>
      <c r="F1902" s="66"/>
      <c r="W1902" s="20"/>
      <c r="X1902" s="64"/>
      <c r="Y1902" s="64"/>
      <c r="Z1902" s="20"/>
      <c r="AA1902" s="20"/>
      <c r="AB1902" s="20"/>
      <c r="AC1902" s="64"/>
      <c r="AD1902" s="64"/>
      <c r="AE1902" s="64"/>
      <c r="AF1902" s="20"/>
      <c r="AG1902" s="64" t="s">
        <v>7058</v>
      </c>
      <c r="AI1902" s="64"/>
      <c r="AK1902" s="64"/>
      <c r="AL1902" s="64"/>
      <c r="AM1902" s="64"/>
      <c r="AN1902" s="64"/>
      <c r="AO1902" s="64"/>
      <c r="AP1902" s="64"/>
      <c r="AQ1902" s="64"/>
      <c r="AR1902" s="64"/>
      <c r="AS1902" s="64"/>
      <c r="AT1902" s="64"/>
      <c r="AU1902" s="68"/>
      <c r="BC1902" s="64"/>
      <c r="BD1902" s="64"/>
      <c r="BE1902" s="65"/>
      <c r="BF1902" s="65"/>
      <c r="BG1902" s="65"/>
      <c r="BH1902" s="65"/>
      <c r="BI1902" s="20"/>
      <c r="BJ1902" s="20"/>
      <c r="BK1902" s="20"/>
      <c r="BL1902" s="20"/>
      <c r="BM1902" s="64"/>
      <c r="BN1902" s="65"/>
      <c r="BO1902" s="64"/>
      <c r="BP1902" s="65"/>
      <c r="BQ1902" s="64"/>
      <c r="BR1902" s="65"/>
      <c r="BS1902" s="64"/>
      <c r="BT1902" s="67"/>
      <c r="BU1902" s="64"/>
      <c r="BV1902" s="64"/>
      <c r="BW1902" s="64"/>
      <c r="BX1902" s="64"/>
      <c r="BY1902" s="64"/>
      <c r="BZ1902" s="64"/>
      <c r="CA1902" s="64"/>
      <c r="CB1902" s="64"/>
      <c r="CC1902" s="64"/>
      <c r="CD1902" s="64"/>
      <c r="CE1902" s="64"/>
      <c r="CF1902" s="64"/>
      <c r="CG1902" s="64" t="s">
        <v>5654</v>
      </c>
      <c r="CH1902" s="64"/>
      <c r="CI1902" s="64"/>
      <c r="CJ1902" s="64"/>
      <c r="CK1902"/>
      <c r="CP1902"/>
      <c r="CQ1902"/>
      <c r="CR1902"/>
      <c r="CS1902"/>
      <c r="CT1902"/>
      <c r="CU1902"/>
      <c r="CV1902"/>
      <c r="CW1902" s="64"/>
    </row>
    <row r="1903" spans="1:101" s="17" customFormat="1" x14ac:dyDescent="0.25">
      <c r="A1903" s="64"/>
      <c r="C1903" s="64"/>
      <c r="D1903" s="64"/>
      <c r="E1903" s="64"/>
      <c r="F1903" s="66"/>
      <c r="W1903" s="20"/>
      <c r="X1903" s="64"/>
      <c r="Y1903" s="64"/>
      <c r="Z1903" s="20"/>
      <c r="AA1903" s="20"/>
      <c r="AB1903" s="20"/>
      <c r="AC1903" s="64"/>
      <c r="AD1903" s="64"/>
      <c r="AE1903" s="64"/>
      <c r="AF1903" s="20"/>
      <c r="AG1903" s="64" t="s">
        <v>7061</v>
      </c>
      <c r="AI1903" s="64"/>
      <c r="AK1903" s="64"/>
      <c r="AL1903" s="64"/>
      <c r="AM1903" s="64"/>
      <c r="AN1903" s="64"/>
      <c r="AO1903" s="64"/>
      <c r="AP1903" s="64"/>
      <c r="AQ1903" s="64"/>
      <c r="AR1903" s="64"/>
      <c r="AS1903" s="64"/>
      <c r="AT1903" s="64"/>
      <c r="AU1903" s="68"/>
      <c r="BC1903" s="64"/>
      <c r="BD1903" s="64"/>
      <c r="BE1903" s="65"/>
      <c r="BF1903" s="65"/>
      <c r="BG1903" s="65"/>
      <c r="BH1903" s="65"/>
      <c r="BI1903" s="20"/>
      <c r="BJ1903" s="20"/>
      <c r="BK1903" s="20"/>
      <c r="BL1903" s="20"/>
      <c r="BM1903" s="64"/>
      <c r="BN1903" s="65"/>
      <c r="BO1903" s="64"/>
      <c r="BP1903" s="65"/>
      <c r="BQ1903" s="64"/>
      <c r="BR1903" s="65"/>
      <c r="BS1903" s="64"/>
      <c r="BT1903" s="67"/>
      <c r="BU1903" s="64"/>
      <c r="BV1903" s="64"/>
      <c r="BW1903" s="64"/>
      <c r="BX1903" s="64"/>
      <c r="BY1903" s="64"/>
      <c r="BZ1903" s="64"/>
      <c r="CA1903" s="64"/>
      <c r="CB1903" s="64"/>
      <c r="CC1903" s="64"/>
      <c r="CD1903" s="64"/>
      <c r="CE1903" s="64"/>
      <c r="CF1903" s="64"/>
      <c r="CG1903" s="64" t="s">
        <v>5654</v>
      </c>
      <c r="CH1903" s="64"/>
      <c r="CI1903" s="64"/>
      <c r="CJ1903" s="64"/>
      <c r="CK1903"/>
      <c r="CP1903"/>
      <c r="CQ1903"/>
      <c r="CR1903"/>
      <c r="CS1903"/>
      <c r="CT1903"/>
      <c r="CU1903"/>
      <c r="CV1903"/>
      <c r="CW1903" s="64"/>
    </row>
    <row r="1904" spans="1:101" s="17" customFormat="1" x14ac:dyDescent="0.25">
      <c r="A1904" s="64"/>
      <c r="C1904" s="64"/>
      <c r="D1904" s="64"/>
      <c r="E1904" s="64"/>
      <c r="F1904" s="66"/>
      <c r="W1904" s="20"/>
      <c r="X1904" s="64"/>
      <c r="Y1904" s="64"/>
      <c r="Z1904" s="20"/>
      <c r="AA1904" s="20"/>
      <c r="AB1904" s="20"/>
      <c r="AC1904" s="64"/>
      <c r="AD1904" s="64"/>
      <c r="AE1904" s="64"/>
      <c r="AF1904" s="20"/>
      <c r="AG1904" s="64" t="s">
        <v>7064</v>
      </c>
      <c r="AI1904" s="64"/>
      <c r="AK1904" s="64"/>
      <c r="AL1904" s="64"/>
      <c r="AM1904" s="64"/>
      <c r="AN1904" s="64"/>
      <c r="AO1904" s="64"/>
      <c r="AP1904" s="64"/>
      <c r="AQ1904" s="64"/>
      <c r="AR1904" s="64"/>
      <c r="AS1904" s="64"/>
      <c r="AT1904" s="64"/>
      <c r="AU1904" s="68"/>
      <c r="BC1904" s="64"/>
      <c r="BD1904" s="64"/>
      <c r="BE1904" s="65"/>
      <c r="BF1904" s="65"/>
      <c r="BG1904" s="65"/>
      <c r="BH1904" s="65"/>
      <c r="BI1904" s="20"/>
      <c r="BJ1904" s="20"/>
      <c r="BK1904" s="20"/>
      <c r="BL1904" s="20"/>
      <c r="BM1904" s="64"/>
      <c r="BN1904" s="65"/>
      <c r="BO1904" s="64"/>
      <c r="BP1904" s="65"/>
      <c r="BQ1904" s="64"/>
      <c r="BR1904" s="65"/>
      <c r="BS1904" s="64"/>
      <c r="BT1904" s="67"/>
      <c r="BU1904" s="64"/>
      <c r="BV1904" s="64"/>
      <c r="BW1904" s="64"/>
      <c r="BX1904" s="64"/>
      <c r="BY1904" s="64"/>
      <c r="BZ1904" s="64"/>
      <c r="CA1904" s="64"/>
      <c r="CB1904" s="64"/>
      <c r="CC1904" s="64"/>
      <c r="CD1904" s="64"/>
      <c r="CE1904" s="64"/>
      <c r="CF1904" s="64"/>
      <c r="CG1904" s="64" t="s">
        <v>5654</v>
      </c>
      <c r="CH1904" s="64"/>
      <c r="CI1904" s="64"/>
      <c r="CJ1904" s="64"/>
      <c r="CK1904"/>
      <c r="CP1904"/>
      <c r="CQ1904"/>
      <c r="CR1904"/>
      <c r="CS1904"/>
      <c r="CT1904"/>
      <c r="CU1904"/>
      <c r="CV1904"/>
      <c r="CW1904" s="64"/>
    </row>
    <row r="1905" spans="1:101" s="17" customFormat="1" x14ac:dyDescent="0.25">
      <c r="A1905" s="64"/>
      <c r="C1905" s="64"/>
      <c r="D1905" s="64"/>
      <c r="E1905" s="64"/>
      <c r="F1905" s="66"/>
      <c r="W1905" s="20"/>
      <c r="X1905" s="64"/>
      <c r="Y1905" s="64"/>
      <c r="Z1905" s="20"/>
      <c r="AA1905" s="20"/>
      <c r="AB1905" s="20"/>
      <c r="AC1905" s="64"/>
      <c r="AD1905" s="64"/>
      <c r="AE1905" s="64"/>
      <c r="AF1905" s="20"/>
      <c r="AG1905" s="64" t="s">
        <v>7067</v>
      </c>
      <c r="AI1905" s="64"/>
      <c r="AK1905" s="64"/>
      <c r="AL1905" s="64"/>
      <c r="AM1905" s="64"/>
      <c r="AN1905" s="64"/>
      <c r="AO1905" s="64"/>
      <c r="AP1905" s="64"/>
      <c r="AQ1905" s="64"/>
      <c r="AR1905" s="64"/>
      <c r="AS1905" s="64"/>
      <c r="AT1905" s="64"/>
      <c r="AU1905" s="68"/>
      <c r="BC1905" s="64"/>
      <c r="BD1905" s="64"/>
      <c r="BE1905" s="65"/>
      <c r="BF1905" s="65"/>
      <c r="BG1905" s="65"/>
      <c r="BH1905" s="65"/>
      <c r="BI1905" s="20"/>
      <c r="BJ1905" s="20"/>
      <c r="BK1905" s="20"/>
      <c r="BL1905" s="20"/>
      <c r="BM1905" s="64"/>
      <c r="BN1905" s="65"/>
      <c r="BO1905" s="64"/>
      <c r="BP1905" s="65"/>
      <c r="BQ1905" s="64"/>
      <c r="BR1905" s="65"/>
      <c r="BS1905" s="64"/>
      <c r="BT1905" s="67"/>
      <c r="BU1905" s="64"/>
      <c r="BV1905" s="64"/>
      <c r="BW1905" s="64"/>
      <c r="BX1905" s="64"/>
      <c r="BY1905" s="64"/>
      <c r="BZ1905" s="64"/>
      <c r="CA1905" s="64"/>
      <c r="CB1905" s="64"/>
      <c r="CC1905" s="64"/>
      <c r="CD1905" s="64"/>
      <c r="CE1905" s="64"/>
      <c r="CF1905" s="64"/>
      <c r="CG1905" s="64" t="s">
        <v>5654</v>
      </c>
      <c r="CH1905" s="64"/>
      <c r="CI1905" s="64"/>
      <c r="CJ1905" s="64"/>
      <c r="CK1905"/>
      <c r="CP1905"/>
      <c r="CQ1905"/>
      <c r="CR1905"/>
      <c r="CS1905"/>
      <c r="CT1905"/>
      <c r="CU1905"/>
      <c r="CV1905"/>
      <c r="CW1905" s="64"/>
    </row>
    <row r="1906" spans="1:101" s="17" customFormat="1" x14ac:dyDescent="0.25">
      <c r="A1906" s="64"/>
      <c r="C1906" s="64"/>
      <c r="D1906" s="64"/>
      <c r="E1906" s="64"/>
      <c r="F1906" s="66"/>
      <c r="W1906" s="20"/>
      <c r="X1906" s="64"/>
      <c r="Y1906" s="64"/>
      <c r="Z1906" s="20"/>
      <c r="AA1906" s="20"/>
      <c r="AB1906" s="20"/>
      <c r="AC1906" s="64"/>
      <c r="AD1906" s="64"/>
      <c r="AE1906" s="64"/>
      <c r="AF1906" s="20"/>
      <c r="AG1906" s="64" t="s">
        <v>7070</v>
      </c>
      <c r="AI1906" s="64"/>
      <c r="AK1906" s="64"/>
      <c r="AL1906" s="64"/>
      <c r="AM1906" s="64"/>
      <c r="AN1906" s="64"/>
      <c r="AO1906" s="64"/>
      <c r="AP1906" s="64"/>
      <c r="AQ1906" s="64"/>
      <c r="AR1906" s="64"/>
      <c r="AS1906" s="64"/>
      <c r="AT1906" s="64"/>
      <c r="AU1906" s="68"/>
      <c r="BC1906" s="64"/>
      <c r="BD1906" s="64"/>
      <c r="BE1906" s="65"/>
      <c r="BF1906" s="65"/>
      <c r="BG1906" s="65"/>
      <c r="BH1906" s="65"/>
      <c r="BI1906" s="20"/>
      <c r="BJ1906" s="20"/>
      <c r="BK1906" s="20"/>
      <c r="BL1906" s="20"/>
      <c r="BM1906" s="64"/>
      <c r="BN1906" s="65"/>
      <c r="BO1906" s="64"/>
      <c r="BP1906" s="65"/>
      <c r="BQ1906" s="64"/>
      <c r="BR1906" s="65"/>
      <c r="BS1906" s="64"/>
      <c r="BT1906" s="67"/>
      <c r="BU1906" s="64"/>
      <c r="BV1906" s="64"/>
      <c r="BW1906" s="64"/>
      <c r="BX1906" s="64"/>
      <c r="BY1906" s="64"/>
      <c r="BZ1906" s="64"/>
      <c r="CA1906" s="64"/>
      <c r="CB1906" s="64"/>
      <c r="CC1906" s="64"/>
      <c r="CD1906" s="64"/>
      <c r="CE1906" s="64"/>
      <c r="CF1906" s="64"/>
      <c r="CG1906" s="64" t="s">
        <v>5654</v>
      </c>
      <c r="CH1906" s="64"/>
      <c r="CI1906" s="64"/>
      <c r="CJ1906" s="64"/>
      <c r="CK1906"/>
      <c r="CP1906"/>
      <c r="CQ1906"/>
      <c r="CR1906"/>
      <c r="CS1906"/>
      <c r="CT1906"/>
      <c r="CU1906"/>
      <c r="CV1906"/>
      <c r="CW1906" s="64"/>
    </row>
    <row r="1907" spans="1:101" s="17" customFormat="1" x14ac:dyDescent="0.25">
      <c r="A1907" s="64"/>
      <c r="C1907" s="64"/>
      <c r="D1907" s="64"/>
      <c r="E1907" s="64"/>
      <c r="F1907" s="66"/>
      <c r="W1907" s="20"/>
      <c r="X1907" s="64"/>
      <c r="Y1907" s="64"/>
      <c r="Z1907" s="20"/>
      <c r="AA1907" s="20"/>
      <c r="AB1907" s="20"/>
      <c r="AC1907" s="64"/>
      <c r="AD1907" s="64"/>
      <c r="AE1907" s="64"/>
      <c r="AF1907" s="20"/>
      <c r="AG1907" s="64" t="s">
        <v>7073</v>
      </c>
      <c r="AI1907" s="64"/>
      <c r="AK1907" s="64"/>
      <c r="AL1907" s="64"/>
      <c r="AM1907" s="64"/>
      <c r="AN1907" s="64"/>
      <c r="AO1907" s="64"/>
      <c r="AP1907" s="64"/>
      <c r="AQ1907" s="64"/>
      <c r="AR1907" s="64"/>
      <c r="AS1907" s="64"/>
      <c r="AT1907" s="64"/>
      <c r="AU1907" s="68"/>
      <c r="BC1907" s="64"/>
      <c r="BD1907" s="64"/>
      <c r="BE1907" s="65"/>
      <c r="BF1907" s="65"/>
      <c r="BG1907" s="65"/>
      <c r="BH1907" s="65"/>
      <c r="BI1907" s="20"/>
      <c r="BJ1907" s="20"/>
      <c r="BK1907" s="20"/>
      <c r="BL1907" s="20"/>
      <c r="BM1907" s="64"/>
      <c r="BN1907" s="65"/>
      <c r="BO1907" s="64"/>
      <c r="BP1907" s="65"/>
      <c r="BQ1907" s="64"/>
      <c r="BR1907" s="65"/>
      <c r="BS1907" s="64"/>
      <c r="BT1907" s="67"/>
      <c r="BU1907" s="64"/>
      <c r="BV1907" s="64"/>
      <c r="BW1907" s="64"/>
      <c r="BX1907" s="64"/>
      <c r="BY1907" s="64"/>
      <c r="BZ1907" s="64"/>
      <c r="CA1907" s="64"/>
      <c r="CB1907" s="64"/>
      <c r="CC1907" s="64"/>
      <c r="CD1907" s="64"/>
      <c r="CE1907" s="64"/>
      <c r="CF1907" s="64"/>
      <c r="CG1907" s="64" t="s">
        <v>5654</v>
      </c>
      <c r="CH1907" s="64"/>
      <c r="CI1907" s="64"/>
      <c r="CJ1907" s="64"/>
      <c r="CK1907"/>
      <c r="CP1907"/>
      <c r="CQ1907"/>
      <c r="CR1907"/>
      <c r="CS1907"/>
      <c r="CT1907"/>
      <c r="CU1907"/>
      <c r="CV1907"/>
      <c r="CW1907" s="64"/>
    </row>
    <row r="1908" spans="1:101" s="17" customFormat="1" x14ac:dyDescent="0.25">
      <c r="A1908" s="64"/>
      <c r="C1908" s="64"/>
      <c r="D1908" s="64"/>
      <c r="E1908" s="64"/>
      <c r="F1908" s="66"/>
      <c r="W1908" s="20"/>
      <c r="X1908" s="64"/>
      <c r="Y1908" s="64"/>
      <c r="Z1908" s="20"/>
      <c r="AA1908" s="20"/>
      <c r="AB1908" s="20"/>
      <c r="AC1908" s="64"/>
      <c r="AD1908" s="64"/>
      <c r="AE1908" s="64"/>
      <c r="AF1908" s="20"/>
      <c r="AG1908" s="64" t="s">
        <v>7076</v>
      </c>
      <c r="AI1908" s="64"/>
      <c r="AK1908" s="64"/>
      <c r="AL1908" s="64"/>
      <c r="AM1908" s="64"/>
      <c r="AN1908" s="64"/>
      <c r="AO1908" s="64"/>
      <c r="AP1908" s="64"/>
      <c r="AQ1908" s="64"/>
      <c r="AR1908" s="64"/>
      <c r="AS1908" s="64"/>
      <c r="AT1908" s="64"/>
      <c r="AU1908" s="68"/>
      <c r="BC1908" s="64"/>
      <c r="BD1908" s="64"/>
      <c r="BE1908" s="65"/>
      <c r="BF1908" s="65"/>
      <c r="BG1908" s="65"/>
      <c r="BH1908" s="65"/>
      <c r="BI1908" s="20"/>
      <c r="BJ1908" s="20"/>
      <c r="BK1908" s="20"/>
      <c r="BL1908" s="20"/>
      <c r="BM1908" s="64"/>
      <c r="BN1908" s="65"/>
      <c r="BO1908" s="64"/>
      <c r="BP1908" s="65"/>
      <c r="BQ1908" s="64"/>
      <c r="BR1908" s="65"/>
      <c r="BS1908" s="64"/>
      <c r="BT1908" s="67"/>
      <c r="BU1908" s="64"/>
      <c r="BV1908" s="64"/>
      <c r="BW1908" s="64"/>
      <c r="BX1908" s="64"/>
      <c r="BY1908" s="64"/>
      <c r="BZ1908" s="64"/>
      <c r="CA1908" s="64"/>
      <c r="CB1908" s="64"/>
      <c r="CC1908" s="64"/>
      <c r="CD1908" s="64"/>
      <c r="CE1908" s="64"/>
      <c r="CF1908" s="64"/>
      <c r="CG1908" s="64" t="s">
        <v>5654</v>
      </c>
      <c r="CH1908" s="64"/>
      <c r="CI1908" s="64"/>
      <c r="CJ1908" s="64"/>
      <c r="CK1908"/>
      <c r="CP1908"/>
      <c r="CQ1908"/>
      <c r="CR1908"/>
      <c r="CS1908"/>
      <c r="CT1908"/>
      <c r="CU1908"/>
      <c r="CV1908"/>
      <c r="CW1908" s="64"/>
    </row>
    <row r="1909" spans="1:101" s="17" customFormat="1" x14ac:dyDescent="0.25">
      <c r="A1909" s="64"/>
      <c r="C1909" s="64"/>
      <c r="D1909" s="64"/>
      <c r="E1909" s="64"/>
      <c r="F1909" s="66"/>
      <c r="W1909" s="20"/>
      <c r="X1909" s="64"/>
      <c r="Y1909" s="64"/>
      <c r="Z1909" s="20"/>
      <c r="AA1909" s="20"/>
      <c r="AB1909" s="20"/>
      <c r="AC1909" s="64"/>
      <c r="AD1909" s="64"/>
      <c r="AE1909" s="64"/>
      <c r="AF1909" s="20"/>
      <c r="AG1909" s="64" t="s">
        <v>7079</v>
      </c>
      <c r="AI1909" s="64"/>
      <c r="AK1909" s="64"/>
      <c r="AL1909" s="64"/>
      <c r="AM1909" s="64"/>
      <c r="AN1909" s="64"/>
      <c r="AO1909" s="64"/>
      <c r="AP1909" s="64"/>
      <c r="AQ1909" s="64"/>
      <c r="AR1909" s="64"/>
      <c r="AS1909" s="64"/>
      <c r="AT1909" s="64"/>
      <c r="AU1909" s="68"/>
      <c r="BC1909" s="64"/>
      <c r="BD1909" s="64"/>
      <c r="BE1909" s="65"/>
      <c r="BF1909" s="65"/>
      <c r="BG1909" s="65"/>
      <c r="BH1909" s="65"/>
      <c r="BI1909" s="20"/>
      <c r="BJ1909" s="20"/>
      <c r="BK1909" s="20"/>
      <c r="BL1909" s="20"/>
      <c r="BM1909" s="64"/>
      <c r="BN1909" s="65"/>
      <c r="BO1909" s="64"/>
      <c r="BP1909" s="65"/>
      <c r="BQ1909" s="64"/>
      <c r="BR1909" s="65"/>
      <c r="BS1909" s="64"/>
      <c r="BT1909" s="67"/>
      <c r="BU1909" s="64"/>
      <c r="BV1909" s="64"/>
      <c r="BW1909" s="64"/>
      <c r="BX1909" s="64"/>
      <c r="BY1909" s="64"/>
      <c r="BZ1909" s="64"/>
      <c r="CA1909" s="64"/>
      <c r="CB1909" s="64"/>
      <c r="CC1909" s="64"/>
      <c r="CD1909" s="64"/>
      <c r="CE1909" s="64"/>
      <c r="CF1909" s="64"/>
      <c r="CG1909" s="64" t="s">
        <v>5654</v>
      </c>
      <c r="CH1909" s="64"/>
      <c r="CI1909" s="64"/>
      <c r="CJ1909" s="64"/>
      <c r="CK1909"/>
      <c r="CP1909"/>
      <c r="CQ1909"/>
      <c r="CR1909"/>
      <c r="CS1909"/>
      <c r="CT1909"/>
      <c r="CU1909"/>
      <c r="CV1909"/>
      <c r="CW1909" s="64"/>
    </row>
    <row r="1910" spans="1:101" s="17" customFormat="1" x14ac:dyDescent="0.25">
      <c r="A1910" s="64"/>
      <c r="C1910" s="64"/>
      <c r="D1910" s="64"/>
      <c r="E1910" s="64"/>
      <c r="F1910" s="66"/>
      <c r="W1910" s="20"/>
      <c r="X1910" s="64"/>
      <c r="Y1910" s="64"/>
      <c r="Z1910" s="20"/>
      <c r="AA1910" s="20"/>
      <c r="AB1910" s="20"/>
      <c r="AC1910" s="64"/>
      <c r="AD1910" s="64"/>
      <c r="AE1910" s="64"/>
      <c r="AF1910" s="20"/>
      <c r="AG1910" s="64" t="s">
        <v>488</v>
      </c>
      <c r="AI1910" s="64"/>
      <c r="AK1910" s="64"/>
      <c r="AL1910" s="64"/>
      <c r="AM1910" s="64"/>
      <c r="AN1910" s="64"/>
      <c r="AO1910" s="64"/>
      <c r="AP1910" s="64"/>
      <c r="AQ1910" s="64"/>
      <c r="AR1910" s="64"/>
      <c r="AS1910" s="64"/>
      <c r="AT1910" s="64"/>
      <c r="AU1910" s="68"/>
      <c r="BC1910" s="64"/>
      <c r="BD1910" s="64"/>
      <c r="BE1910" s="65"/>
      <c r="BF1910" s="65"/>
      <c r="BG1910" s="65"/>
      <c r="BH1910" s="65"/>
      <c r="BI1910" s="20"/>
      <c r="BJ1910" s="20"/>
      <c r="BK1910" s="20"/>
      <c r="BL1910" s="20"/>
      <c r="BM1910" s="64"/>
      <c r="BN1910" s="65"/>
      <c r="BO1910" s="64"/>
      <c r="BP1910" s="65"/>
      <c r="BQ1910" s="64"/>
      <c r="BR1910" s="65"/>
      <c r="BS1910" s="64"/>
      <c r="BT1910" s="67"/>
      <c r="BU1910" s="64"/>
      <c r="BV1910" s="64"/>
      <c r="BW1910" s="64"/>
      <c r="BX1910" s="64"/>
      <c r="BY1910" s="64"/>
      <c r="BZ1910" s="64"/>
      <c r="CA1910" s="64"/>
      <c r="CB1910" s="64"/>
      <c r="CC1910" s="64"/>
      <c r="CD1910" s="64"/>
      <c r="CE1910" s="64"/>
      <c r="CF1910" s="64"/>
      <c r="CG1910" s="64" t="s">
        <v>5654</v>
      </c>
      <c r="CH1910" s="64"/>
      <c r="CI1910" s="64"/>
      <c r="CJ1910" s="64"/>
      <c r="CK1910"/>
      <c r="CP1910"/>
      <c r="CQ1910"/>
      <c r="CR1910"/>
      <c r="CS1910"/>
      <c r="CT1910"/>
      <c r="CU1910"/>
      <c r="CV1910"/>
      <c r="CW1910" s="64"/>
    </row>
    <row r="1911" spans="1:101" s="17" customFormat="1" x14ac:dyDescent="0.25">
      <c r="A1911" s="64"/>
      <c r="C1911" s="64"/>
      <c r="D1911" s="64"/>
      <c r="E1911" s="64"/>
      <c r="F1911" s="66"/>
      <c r="W1911" s="20"/>
      <c r="X1911" s="64"/>
      <c r="Y1911" s="64"/>
      <c r="Z1911" s="20"/>
      <c r="AA1911" s="20"/>
      <c r="AB1911" s="20"/>
      <c r="AC1911" s="64"/>
      <c r="AD1911" s="64"/>
      <c r="AE1911" s="64"/>
      <c r="AF1911" s="20"/>
      <c r="AG1911" s="64" t="s">
        <v>7084</v>
      </c>
      <c r="AI1911" s="64"/>
      <c r="AK1911" s="64"/>
      <c r="AL1911" s="64"/>
      <c r="AM1911" s="64"/>
      <c r="AN1911" s="64"/>
      <c r="AO1911" s="64"/>
      <c r="AP1911" s="64"/>
      <c r="AQ1911" s="64"/>
      <c r="AR1911" s="64"/>
      <c r="AS1911" s="64"/>
      <c r="AT1911" s="64"/>
      <c r="AU1911" s="68"/>
      <c r="BC1911" s="64"/>
      <c r="BD1911" s="64"/>
      <c r="BE1911" s="65"/>
      <c r="BF1911" s="65"/>
      <c r="BG1911" s="65"/>
      <c r="BH1911" s="65"/>
      <c r="BI1911" s="20"/>
      <c r="BJ1911" s="20"/>
      <c r="BK1911" s="20"/>
      <c r="BL1911" s="20"/>
      <c r="BM1911" s="64"/>
      <c r="BN1911" s="65"/>
      <c r="BO1911" s="64"/>
      <c r="BP1911" s="65"/>
      <c r="BQ1911" s="64"/>
      <c r="BR1911" s="65"/>
      <c r="BS1911" s="64"/>
      <c r="BT1911" s="67"/>
      <c r="BU1911" s="64"/>
      <c r="BV1911" s="64"/>
      <c r="BW1911" s="64"/>
      <c r="BX1911" s="64"/>
      <c r="BY1911" s="64"/>
      <c r="BZ1911" s="64"/>
      <c r="CA1911" s="64"/>
      <c r="CB1911" s="64"/>
      <c r="CC1911" s="64"/>
      <c r="CD1911" s="64"/>
      <c r="CE1911" s="64"/>
      <c r="CF1911" s="64"/>
      <c r="CG1911" s="64" t="s">
        <v>5654</v>
      </c>
      <c r="CH1911" s="64"/>
      <c r="CI1911" s="64"/>
      <c r="CJ1911" s="64"/>
      <c r="CK1911"/>
      <c r="CP1911"/>
      <c r="CQ1911"/>
      <c r="CR1911"/>
      <c r="CS1911"/>
      <c r="CT1911"/>
      <c r="CU1911"/>
      <c r="CV1911"/>
      <c r="CW1911" s="64"/>
    </row>
    <row r="1912" spans="1:101" s="17" customFormat="1" x14ac:dyDescent="0.25">
      <c r="A1912" s="64"/>
      <c r="C1912" s="64"/>
      <c r="D1912" s="64"/>
      <c r="E1912" s="64"/>
      <c r="F1912" s="66"/>
      <c r="W1912" s="20"/>
      <c r="X1912" s="64"/>
      <c r="Y1912" s="64"/>
      <c r="Z1912" s="20"/>
      <c r="AA1912" s="20"/>
      <c r="AB1912" s="20"/>
      <c r="AC1912" s="64"/>
      <c r="AD1912" s="64"/>
      <c r="AE1912" s="64"/>
      <c r="AF1912" s="20"/>
      <c r="AG1912" s="64" t="s">
        <v>7087</v>
      </c>
      <c r="AI1912" s="64"/>
      <c r="AK1912" s="64"/>
      <c r="AL1912" s="64"/>
      <c r="AM1912" s="64"/>
      <c r="AN1912" s="64"/>
      <c r="AO1912" s="64"/>
      <c r="AP1912" s="64"/>
      <c r="AQ1912" s="64"/>
      <c r="AR1912" s="64"/>
      <c r="AS1912" s="64"/>
      <c r="AT1912" s="64"/>
      <c r="AU1912" s="68"/>
      <c r="BC1912" s="64"/>
      <c r="BD1912" s="64"/>
      <c r="BE1912" s="65"/>
      <c r="BF1912" s="65"/>
      <c r="BG1912" s="65"/>
      <c r="BH1912" s="65"/>
      <c r="BI1912" s="20"/>
      <c r="BJ1912" s="20"/>
      <c r="BK1912" s="20"/>
      <c r="BL1912" s="20"/>
      <c r="BM1912" s="64"/>
      <c r="BN1912" s="65"/>
      <c r="BO1912" s="64"/>
      <c r="BP1912" s="65"/>
      <c r="BQ1912" s="64"/>
      <c r="BR1912" s="65"/>
      <c r="BS1912" s="64"/>
      <c r="BT1912" s="67"/>
      <c r="BU1912" s="64"/>
      <c r="BV1912" s="64"/>
      <c r="BW1912" s="64"/>
      <c r="BX1912" s="64"/>
      <c r="BY1912" s="64"/>
      <c r="BZ1912" s="64"/>
      <c r="CA1912" s="64"/>
      <c r="CB1912" s="64"/>
      <c r="CC1912" s="64"/>
      <c r="CD1912" s="64"/>
      <c r="CE1912" s="64"/>
      <c r="CF1912" s="64"/>
      <c r="CG1912" s="64" t="s">
        <v>5654</v>
      </c>
      <c r="CH1912" s="64"/>
      <c r="CI1912" s="64"/>
      <c r="CJ1912" s="64"/>
      <c r="CK1912"/>
      <c r="CP1912"/>
      <c r="CQ1912"/>
      <c r="CR1912"/>
      <c r="CS1912"/>
      <c r="CT1912"/>
      <c r="CU1912"/>
      <c r="CV1912"/>
      <c r="CW1912" s="64"/>
    </row>
    <row r="1913" spans="1:101" s="17" customFormat="1" x14ac:dyDescent="0.25">
      <c r="A1913" s="64"/>
      <c r="C1913" s="64"/>
      <c r="D1913" s="64"/>
      <c r="E1913" s="64"/>
      <c r="F1913" s="66"/>
      <c r="W1913" s="20"/>
      <c r="X1913" s="64"/>
      <c r="Y1913" s="64"/>
      <c r="Z1913" s="20"/>
      <c r="AA1913" s="20"/>
      <c r="AB1913" s="20"/>
      <c r="AC1913" s="64"/>
      <c r="AD1913" s="64"/>
      <c r="AE1913" s="64"/>
      <c r="AF1913" s="20"/>
      <c r="AG1913" s="64" t="s">
        <v>7091</v>
      </c>
      <c r="AI1913" s="64"/>
      <c r="AK1913" s="64"/>
      <c r="AL1913" s="64"/>
      <c r="AM1913" s="64"/>
      <c r="AN1913" s="64"/>
      <c r="AO1913" s="64"/>
      <c r="AP1913" s="64"/>
      <c r="AQ1913" s="64"/>
      <c r="AR1913" s="64"/>
      <c r="AS1913" s="64"/>
      <c r="AT1913" s="64"/>
      <c r="AU1913" s="68"/>
      <c r="BC1913" s="64"/>
      <c r="BD1913" s="64"/>
      <c r="BE1913" s="65"/>
      <c r="BF1913" s="65"/>
      <c r="BG1913" s="65"/>
      <c r="BH1913" s="65"/>
      <c r="BI1913" s="20"/>
      <c r="BJ1913" s="20"/>
      <c r="BK1913" s="20"/>
      <c r="BL1913" s="20"/>
      <c r="BM1913" s="64"/>
      <c r="BN1913" s="65"/>
      <c r="BO1913" s="64"/>
      <c r="BP1913" s="65"/>
      <c r="BQ1913" s="64"/>
      <c r="BR1913" s="65"/>
      <c r="BS1913" s="64"/>
      <c r="BT1913" s="67"/>
      <c r="BU1913" s="64"/>
      <c r="BV1913" s="64"/>
      <c r="BW1913" s="64"/>
      <c r="BX1913" s="64"/>
      <c r="BY1913" s="64"/>
      <c r="BZ1913" s="64"/>
      <c r="CA1913" s="64"/>
      <c r="CB1913" s="64"/>
      <c r="CC1913" s="64"/>
      <c r="CD1913" s="64"/>
      <c r="CE1913" s="64"/>
      <c r="CF1913" s="64"/>
      <c r="CG1913" s="64" t="s">
        <v>5654</v>
      </c>
      <c r="CH1913" s="64"/>
      <c r="CI1913" s="64"/>
      <c r="CJ1913" s="64"/>
      <c r="CK1913"/>
      <c r="CP1913"/>
      <c r="CQ1913"/>
      <c r="CR1913"/>
      <c r="CS1913"/>
      <c r="CT1913"/>
      <c r="CU1913"/>
      <c r="CV1913"/>
      <c r="CW1913" s="64"/>
    </row>
    <row r="1914" spans="1:101" s="17" customFormat="1" x14ac:dyDescent="0.25">
      <c r="A1914" s="64"/>
      <c r="C1914" s="64"/>
      <c r="D1914" s="64"/>
      <c r="E1914" s="64"/>
      <c r="F1914" s="66"/>
      <c r="W1914" s="20"/>
      <c r="X1914" s="64"/>
      <c r="Y1914" s="64"/>
      <c r="Z1914" s="20"/>
      <c r="AA1914" s="20"/>
      <c r="AB1914" s="20"/>
      <c r="AC1914" s="64"/>
      <c r="AD1914" s="64"/>
      <c r="AE1914" s="64"/>
      <c r="AF1914" s="20"/>
      <c r="AG1914" s="64" t="s">
        <v>7094</v>
      </c>
      <c r="AI1914" s="64"/>
      <c r="AK1914" s="64"/>
      <c r="AL1914" s="64"/>
      <c r="AM1914" s="64"/>
      <c r="AN1914" s="64"/>
      <c r="AO1914" s="64"/>
      <c r="AP1914" s="64"/>
      <c r="AQ1914" s="64"/>
      <c r="AR1914" s="64"/>
      <c r="AS1914" s="64"/>
      <c r="AT1914" s="64"/>
      <c r="AU1914" s="68"/>
      <c r="BC1914" s="64"/>
      <c r="BD1914" s="64"/>
      <c r="BE1914" s="65"/>
      <c r="BF1914" s="65"/>
      <c r="BG1914" s="65"/>
      <c r="BH1914" s="65"/>
      <c r="BI1914" s="20"/>
      <c r="BJ1914" s="20"/>
      <c r="BK1914" s="20"/>
      <c r="BL1914" s="20"/>
      <c r="BM1914" s="64"/>
      <c r="BN1914" s="65"/>
      <c r="BO1914" s="64"/>
      <c r="BP1914" s="65"/>
      <c r="BQ1914" s="64"/>
      <c r="BR1914" s="65"/>
      <c r="BS1914" s="64"/>
      <c r="BT1914" s="67"/>
      <c r="BU1914" s="64"/>
      <c r="BV1914" s="64"/>
      <c r="BW1914" s="64"/>
      <c r="BX1914" s="64"/>
      <c r="BY1914" s="64"/>
      <c r="BZ1914" s="64"/>
      <c r="CA1914" s="64"/>
      <c r="CB1914" s="64"/>
      <c r="CC1914" s="64"/>
      <c r="CD1914" s="64"/>
      <c r="CE1914" s="64"/>
      <c r="CF1914" s="64"/>
      <c r="CG1914" s="64" t="s">
        <v>5654</v>
      </c>
      <c r="CH1914" s="64"/>
      <c r="CI1914" s="64"/>
      <c r="CJ1914" s="64"/>
      <c r="CK1914"/>
      <c r="CP1914"/>
      <c r="CQ1914"/>
      <c r="CR1914"/>
      <c r="CS1914"/>
      <c r="CT1914"/>
      <c r="CU1914"/>
      <c r="CV1914"/>
      <c r="CW1914" s="64"/>
    </row>
    <row r="1915" spans="1:101" s="17" customFormat="1" x14ac:dyDescent="0.25">
      <c r="A1915" s="64"/>
      <c r="C1915" s="64"/>
      <c r="D1915" s="64"/>
      <c r="E1915" s="64"/>
      <c r="F1915" s="66"/>
      <c r="W1915" s="20"/>
      <c r="X1915" s="64"/>
      <c r="Y1915" s="64"/>
      <c r="Z1915" s="20"/>
      <c r="AA1915" s="20"/>
      <c r="AB1915" s="20"/>
      <c r="AC1915" s="64"/>
      <c r="AD1915" s="64"/>
      <c r="AE1915" s="64"/>
      <c r="AF1915" s="20"/>
      <c r="AG1915" s="64" t="s">
        <v>7097</v>
      </c>
      <c r="AI1915" s="64"/>
      <c r="AK1915" s="64"/>
      <c r="AL1915" s="64"/>
      <c r="AM1915" s="64"/>
      <c r="AN1915" s="64"/>
      <c r="AO1915" s="64"/>
      <c r="AP1915" s="64"/>
      <c r="AQ1915" s="64"/>
      <c r="AR1915" s="64"/>
      <c r="AS1915" s="64"/>
      <c r="AT1915" s="64"/>
      <c r="AU1915" s="68"/>
      <c r="BC1915" s="64"/>
      <c r="BD1915" s="64"/>
      <c r="BE1915" s="65"/>
      <c r="BF1915" s="65"/>
      <c r="BG1915" s="65"/>
      <c r="BH1915" s="65"/>
      <c r="BI1915" s="20"/>
      <c r="BJ1915" s="20"/>
      <c r="BK1915" s="20"/>
      <c r="BL1915" s="20"/>
      <c r="BM1915" s="64"/>
      <c r="BN1915" s="65"/>
      <c r="BO1915" s="64"/>
      <c r="BP1915" s="65"/>
      <c r="BQ1915" s="64"/>
      <c r="BR1915" s="65"/>
      <c r="BS1915" s="64"/>
      <c r="BT1915" s="67"/>
      <c r="BU1915" s="64"/>
      <c r="BV1915" s="64"/>
      <c r="BW1915" s="64"/>
      <c r="BX1915" s="64"/>
      <c r="BY1915" s="64"/>
      <c r="BZ1915" s="64"/>
      <c r="CA1915" s="64"/>
      <c r="CB1915" s="64"/>
      <c r="CC1915" s="64"/>
      <c r="CD1915" s="64"/>
      <c r="CE1915" s="64"/>
      <c r="CF1915" s="64"/>
      <c r="CG1915" s="64" t="s">
        <v>5654</v>
      </c>
      <c r="CH1915" s="64"/>
      <c r="CI1915" s="64"/>
      <c r="CJ1915" s="64"/>
      <c r="CK1915"/>
      <c r="CP1915"/>
      <c r="CQ1915"/>
      <c r="CR1915"/>
      <c r="CS1915"/>
      <c r="CT1915"/>
      <c r="CU1915"/>
      <c r="CV1915"/>
      <c r="CW1915" s="64"/>
    </row>
    <row r="1916" spans="1:101" s="17" customFormat="1" x14ac:dyDescent="0.25">
      <c r="A1916" s="64"/>
      <c r="C1916" s="64"/>
      <c r="D1916" s="64"/>
      <c r="E1916" s="64"/>
      <c r="F1916" s="66"/>
      <c r="W1916" s="20"/>
      <c r="X1916" s="64"/>
      <c r="Y1916" s="64"/>
      <c r="Z1916" s="20"/>
      <c r="AA1916" s="20"/>
      <c r="AB1916" s="20"/>
      <c r="AC1916" s="64"/>
      <c r="AD1916" s="64"/>
      <c r="AE1916" s="64"/>
      <c r="AF1916" s="20"/>
      <c r="AG1916" s="64" t="s">
        <v>7100</v>
      </c>
      <c r="AI1916" s="64"/>
      <c r="AK1916" s="64"/>
      <c r="AL1916" s="64"/>
      <c r="AM1916" s="64"/>
      <c r="AN1916" s="64"/>
      <c r="AO1916" s="64"/>
      <c r="AP1916" s="64"/>
      <c r="AQ1916" s="64"/>
      <c r="AR1916" s="64"/>
      <c r="AS1916" s="64"/>
      <c r="AT1916" s="64"/>
      <c r="AU1916" s="68"/>
      <c r="BC1916" s="64"/>
      <c r="BD1916" s="64"/>
      <c r="BE1916" s="65"/>
      <c r="BF1916" s="65"/>
      <c r="BG1916" s="65"/>
      <c r="BH1916" s="65"/>
      <c r="BI1916" s="20"/>
      <c r="BJ1916" s="20"/>
      <c r="BK1916" s="20"/>
      <c r="BL1916" s="20"/>
      <c r="BM1916" s="64"/>
      <c r="BN1916" s="65"/>
      <c r="BO1916" s="64"/>
      <c r="BP1916" s="65"/>
      <c r="BQ1916" s="64"/>
      <c r="BR1916" s="65"/>
      <c r="BS1916" s="64"/>
      <c r="BT1916" s="67"/>
      <c r="BU1916" s="64"/>
      <c r="BV1916" s="64"/>
      <c r="BW1916" s="64"/>
      <c r="BX1916" s="64"/>
      <c r="BY1916" s="64"/>
      <c r="BZ1916" s="64"/>
      <c r="CA1916" s="64"/>
      <c r="CB1916" s="64"/>
      <c r="CC1916" s="64"/>
      <c r="CD1916" s="64"/>
      <c r="CE1916" s="64"/>
      <c r="CF1916" s="64"/>
      <c r="CG1916" s="64" t="s">
        <v>5654</v>
      </c>
      <c r="CH1916" s="64"/>
      <c r="CI1916" s="64"/>
      <c r="CJ1916" s="64"/>
      <c r="CK1916"/>
      <c r="CP1916"/>
      <c r="CQ1916"/>
      <c r="CR1916"/>
      <c r="CS1916"/>
      <c r="CT1916"/>
      <c r="CU1916"/>
      <c r="CV1916"/>
      <c r="CW1916" s="64"/>
    </row>
    <row r="1917" spans="1:101" s="17" customFormat="1" x14ac:dyDescent="0.25">
      <c r="A1917" s="64"/>
      <c r="C1917" s="64"/>
      <c r="D1917" s="64"/>
      <c r="E1917" s="64"/>
      <c r="F1917" s="66"/>
      <c r="W1917" s="20"/>
      <c r="X1917" s="64"/>
      <c r="Y1917" s="64"/>
      <c r="Z1917" s="20"/>
      <c r="AA1917" s="20"/>
      <c r="AB1917" s="20"/>
      <c r="AC1917" s="64"/>
      <c r="AD1917" s="64"/>
      <c r="AE1917" s="64"/>
      <c r="AF1917" s="20"/>
      <c r="AG1917" s="64" t="s">
        <v>7103</v>
      </c>
      <c r="AI1917" s="64"/>
      <c r="AK1917" s="64"/>
      <c r="AL1917" s="64"/>
      <c r="AM1917" s="64"/>
      <c r="AN1917" s="64"/>
      <c r="AO1917" s="64"/>
      <c r="AP1917" s="64"/>
      <c r="AQ1917" s="64"/>
      <c r="AR1917" s="64"/>
      <c r="AS1917" s="64"/>
      <c r="AT1917" s="64"/>
      <c r="AU1917" s="68"/>
      <c r="BC1917" s="64"/>
      <c r="BD1917" s="64"/>
      <c r="BE1917" s="65"/>
      <c r="BF1917" s="65"/>
      <c r="BG1917" s="65"/>
      <c r="BH1917" s="65"/>
      <c r="BI1917" s="20"/>
      <c r="BJ1917" s="20"/>
      <c r="BK1917" s="20"/>
      <c r="BL1917" s="20"/>
      <c r="BM1917" s="64"/>
      <c r="BN1917" s="65"/>
      <c r="BO1917" s="64"/>
      <c r="BP1917" s="65"/>
      <c r="BQ1917" s="64"/>
      <c r="BR1917" s="65"/>
      <c r="BS1917" s="64"/>
      <c r="BT1917" s="67"/>
      <c r="BU1917" s="64"/>
      <c r="BV1917" s="64"/>
      <c r="BW1917" s="64"/>
      <c r="BX1917" s="64"/>
      <c r="BY1917" s="64"/>
      <c r="BZ1917" s="64"/>
      <c r="CA1917" s="64"/>
      <c r="CB1917" s="64"/>
      <c r="CC1917" s="64"/>
      <c r="CD1917" s="64"/>
      <c r="CE1917" s="64"/>
      <c r="CF1917" s="64"/>
      <c r="CG1917" s="64" t="s">
        <v>5654</v>
      </c>
      <c r="CH1917" s="64"/>
      <c r="CI1917" s="64"/>
      <c r="CJ1917" s="64"/>
      <c r="CK1917"/>
      <c r="CP1917"/>
      <c r="CQ1917"/>
      <c r="CR1917"/>
      <c r="CS1917"/>
      <c r="CT1917"/>
      <c r="CU1917"/>
      <c r="CV1917"/>
      <c r="CW1917" s="64"/>
    </row>
    <row r="1918" spans="1:101" s="17" customFormat="1" x14ac:dyDescent="0.25">
      <c r="A1918" s="64"/>
      <c r="C1918" s="64"/>
      <c r="D1918" s="64"/>
      <c r="E1918" s="64"/>
      <c r="F1918" s="66"/>
      <c r="W1918" s="20"/>
      <c r="X1918" s="64"/>
      <c r="Y1918" s="64"/>
      <c r="Z1918" s="20"/>
      <c r="AA1918" s="20"/>
      <c r="AB1918" s="20"/>
      <c r="AC1918" s="64"/>
      <c r="AD1918" s="67"/>
      <c r="AE1918" s="67"/>
      <c r="AF1918" s="20"/>
      <c r="AG1918" s="67" t="s">
        <v>7106</v>
      </c>
      <c r="AI1918" s="64"/>
      <c r="AK1918" s="64"/>
      <c r="AL1918" s="64"/>
      <c r="AM1918" s="64"/>
      <c r="AN1918" s="64"/>
      <c r="AO1918" s="64"/>
      <c r="AP1918" s="64"/>
      <c r="AQ1918" s="64"/>
      <c r="AR1918" s="64"/>
      <c r="AS1918" s="64"/>
      <c r="AT1918" s="64"/>
      <c r="AU1918" s="68"/>
      <c r="BC1918" s="64"/>
      <c r="BD1918" s="64"/>
      <c r="BE1918" s="65"/>
      <c r="BF1918" s="65"/>
      <c r="BG1918" s="65"/>
      <c r="BH1918" s="65"/>
      <c r="BI1918" s="20"/>
      <c r="BJ1918" s="20"/>
      <c r="BK1918" s="20"/>
      <c r="BL1918" s="20"/>
      <c r="BM1918" s="64"/>
      <c r="BN1918" s="65"/>
      <c r="BO1918" s="64"/>
      <c r="BP1918" s="65"/>
      <c r="BQ1918" s="64"/>
      <c r="BR1918" s="65"/>
      <c r="BS1918" s="64"/>
      <c r="BT1918" s="67"/>
      <c r="BU1918" s="64"/>
      <c r="BV1918" s="64"/>
      <c r="BW1918" s="64"/>
      <c r="BX1918" s="64"/>
      <c r="BY1918" s="64"/>
      <c r="BZ1918" s="64"/>
      <c r="CA1918" s="64"/>
      <c r="CB1918" s="64"/>
      <c r="CC1918" s="64"/>
      <c r="CD1918" s="64"/>
      <c r="CE1918" s="64"/>
      <c r="CF1918" s="64"/>
      <c r="CG1918" s="64" t="s">
        <v>5654</v>
      </c>
      <c r="CH1918" s="64"/>
      <c r="CI1918" s="64"/>
      <c r="CJ1918" s="64"/>
      <c r="CK1918"/>
      <c r="CP1918"/>
      <c r="CQ1918"/>
      <c r="CR1918"/>
      <c r="CS1918"/>
      <c r="CT1918"/>
      <c r="CU1918"/>
      <c r="CV1918"/>
      <c r="CW1918" s="64"/>
    </row>
    <row r="1919" spans="1:101" s="17" customFormat="1" x14ac:dyDescent="0.25">
      <c r="A1919" s="64"/>
      <c r="C1919" s="64"/>
      <c r="D1919" s="64"/>
      <c r="E1919" s="64"/>
      <c r="F1919" s="66"/>
      <c r="W1919" s="20"/>
      <c r="X1919" s="64"/>
      <c r="Y1919" s="64"/>
      <c r="Z1919" s="20"/>
      <c r="AA1919" s="20"/>
      <c r="AB1919" s="20"/>
      <c r="AC1919" s="64"/>
      <c r="AD1919" s="64"/>
      <c r="AE1919" s="64"/>
      <c r="AF1919" s="20"/>
      <c r="AG1919" s="64" t="s">
        <v>7109</v>
      </c>
      <c r="AI1919" s="64"/>
      <c r="AK1919" s="64"/>
      <c r="AL1919" s="64"/>
      <c r="AM1919" s="64"/>
      <c r="AN1919" s="64"/>
      <c r="AO1919" s="64"/>
      <c r="AP1919" s="64"/>
      <c r="AQ1919" s="64"/>
      <c r="AR1919" s="64"/>
      <c r="AS1919" s="64"/>
      <c r="AT1919" s="64"/>
      <c r="AU1919" s="68"/>
      <c r="BC1919" s="64"/>
      <c r="BD1919" s="64"/>
      <c r="BE1919" s="65"/>
      <c r="BF1919" s="65"/>
      <c r="BG1919" s="65"/>
      <c r="BH1919" s="65"/>
      <c r="BI1919" s="20"/>
      <c r="BJ1919" s="20"/>
      <c r="BK1919" s="20"/>
      <c r="BL1919" s="20"/>
      <c r="BM1919" s="64"/>
      <c r="BN1919" s="65"/>
      <c r="BO1919" s="64"/>
      <c r="BP1919" s="65"/>
      <c r="BQ1919" s="64"/>
      <c r="BR1919" s="65"/>
      <c r="BS1919" s="64"/>
      <c r="BT1919" s="67"/>
      <c r="BU1919" s="64"/>
      <c r="BV1919" s="64"/>
      <c r="BW1919" s="64"/>
      <c r="BX1919" s="64"/>
      <c r="BY1919" s="64"/>
      <c r="BZ1919" s="64"/>
      <c r="CA1919" s="64"/>
      <c r="CB1919" s="64"/>
      <c r="CC1919" s="64"/>
      <c r="CD1919" s="64"/>
      <c r="CE1919" s="64"/>
      <c r="CF1919" s="64"/>
      <c r="CG1919" s="64" t="s">
        <v>5654</v>
      </c>
      <c r="CH1919" s="64"/>
      <c r="CI1919" s="64"/>
      <c r="CJ1919" s="64"/>
      <c r="CK1919"/>
      <c r="CP1919"/>
      <c r="CQ1919"/>
      <c r="CR1919"/>
      <c r="CS1919"/>
      <c r="CT1919"/>
      <c r="CU1919"/>
      <c r="CV1919"/>
      <c r="CW1919" s="64"/>
    </row>
    <row r="1920" spans="1:101" s="17" customFormat="1" x14ac:dyDescent="0.25">
      <c r="A1920" s="64"/>
      <c r="C1920" s="64"/>
      <c r="D1920" s="64"/>
      <c r="E1920" s="64"/>
      <c r="F1920" s="66"/>
      <c r="W1920" s="20"/>
      <c r="X1920" s="64"/>
      <c r="Y1920" s="64"/>
      <c r="Z1920" s="20"/>
      <c r="AA1920" s="20"/>
      <c r="AB1920" s="20"/>
      <c r="AC1920" s="64"/>
      <c r="AD1920" s="64"/>
      <c r="AE1920" s="64"/>
      <c r="AF1920" s="20"/>
      <c r="AG1920" s="64" t="s">
        <v>7112</v>
      </c>
      <c r="AI1920" s="64"/>
      <c r="AK1920" s="64"/>
      <c r="AL1920" s="64"/>
      <c r="AM1920" s="64"/>
      <c r="AN1920" s="64"/>
      <c r="AO1920" s="64"/>
      <c r="AP1920" s="64"/>
      <c r="AQ1920" s="64"/>
      <c r="AR1920" s="64"/>
      <c r="AS1920" s="64"/>
      <c r="AT1920" s="64"/>
      <c r="AU1920" s="68"/>
      <c r="BC1920" s="64"/>
      <c r="BD1920" s="64"/>
      <c r="BE1920" s="65"/>
      <c r="BF1920" s="65"/>
      <c r="BG1920" s="65"/>
      <c r="BH1920" s="65"/>
      <c r="BI1920" s="20"/>
      <c r="BJ1920" s="20"/>
      <c r="BK1920" s="20"/>
      <c r="BL1920" s="20"/>
      <c r="BM1920" s="64"/>
      <c r="BN1920" s="65"/>
      <c r="BO1920" s="64"/>
      <c r="BP1920" s="65"/>
      <c r="BQ1920" s="64"/>
      <c r="BR1920" s="65"/>
      <c r="BS1920" s="64"/>
      <c r="BT1920" s="67"/>
      <c r="BU1920" s="64"/>
      <c r="BV1920" s="64"/>
      <c r="BW1920" s="64"/>
      <c r="BX1920" s="64"/>
      <c r="BY1920" s="64"/>
      <c r="BZ1920" s="64"/>
      <c r="CA1920" s="64"/>
      <c r="CB1920" s="64"/>
      <c r="CC1920" s="64"/>
      <c r="CD1920" s="64"/>
      <c r="CE1920" s="64"/>
      <c r="CF1920" s="64"/>
      <c r="CG1920" s="64" t="s">
        <v>5654</v>
      </c>
      <c r="CH1920" s="64"/>
      <c r="CI1920" s="64"/>
      <c r="CJ1920" s="64"/>
      <c r="CK1920"/>
      <c r="CP1920"/>
      <c r="CQ1920"/>
      <c r="CR1920"/>
      <c r="CS1920"/>
      <c r="CT1920"/>
      <c r="CU1920"/>
      <c r="CV1920"/>
      <c r="CW1920" s="64"/>
    </row>
    <row r="1921" spans="1:101" s="17" customFormat="1" x14ac:dyDescent="0.25">
      <c r="A1921" s="64"/>
      <c r="C1921" s="64"/>
      <c r="D1921" s="64"/>
      <c r="E1921" s="64"/>
      <c r="F1921" s="66"/>
      <c r="W1921" s="20"/>
      <c r="X1921" s="64"/>
      <c r="Y1921" s="64"/>
      <c r="Z1921" s="20"/>
      <c r="AA1921" s="20"/>
      <c r="AB1921" s="20"/>
      <c r="AC1921" s="64"/>
      <c r="AD1921" s="64"/>
      <c r="AE1921" s="64"/>
      <c r="AF1921" s="20"/>
      <c r="AG1921" s="64" t="s">
        <v>7115</v>
      </c>
      <c r="AI1921" s="64"/>
      <c r="AK1921" s="64"/>
      <c r="AL1921" s="64"/>
      <c r="AM1921" s="64"/>
      <c r="AN1921" s="64"/>
      <c r="AO1921" s="64"/>
      <c r="AP1921" s="64"/>
      <c r="AQ1921" s="64"/>
      <c r="AR1921" s="64"/>
      <c r="AS1921" s="64"/>
      <c r="AT1921" s="64"/>
      <c r="AU1921" s="68"/>
      <c r="BC1921" s="64"/>
      <c r="BD1921" s="64"/>
      <c r="BE1921" s="65"/>
      <c r="BF1921" s="65"/>
      <c r="BG1921" s="65"/>
      <c r="BH1921" s="65"/>
      <c r="BI1921" s="20"/>
      <c r="BJ1921" s="20"/>
      <c r="BK1921" s="20"/>
      <c r="BL1921" s="20"/>
      <c r="BM1921" s="64"/>
      <c r="BN1921" s="65"/>
      <c r="BO1921" s="64"/>
      <c r="BP1921" s="65"/>
      <c r="BQ1921" s="64"/>
      <c r="BR1921" s="65"/>
      <c r="BS1921" s="64"/>
      <c r="BT1921" s="67"/>
      <c r="BU1921" s="64"/>
      <c r="BV1921" s="64"/>
      <c r="BW1921" s="64"/>
      <c r="BX1921" s="64"/>
      <c r="BY1921" s="64"/>
      <c r="BZ1921" s="64"/>
      <c r="CA1921" s="64"/>
      <c r="CB1921" s="64"/>
      <c r="CC1921" s="64"/>
      <c r="CD1921" s="64"/>
      <c r="CE1921" s="64"/>
      <c r="CF1921" s="64"/>
      <c r="CG1921" s="64" t="s">
        <v>5654</v>
      </c>
      <c r="CH1921" s="64"/>
      <c r="CI1921" s="64"/>
      <c r="CJ1921" s="64"/>
      <c r="CK1921"/>
      <c r="CP1921"/>
      <c r="CQ1921"/>
      <c r="CR1921"/>
      <c r="CS1921"/>
      <c r="CT1921"/>
      <c r="CU1921"/>
      <c r="CV1921"/>
      <c r="CW1921" s="64"/>
    </row>
    <row r="1922" spans="1:101" s="17" customFormat="1" x14ac:dyDescent="0.25">
      <c r="A1922" s="64"/>
      <c r="C1922" s="64"/>
      <c r="D1922" s="64"/>
      <c r="E1922" s="64"/>
      <c r="F1922" s="66"/>
      <c r="W1922" s="20"/>
      <c r="X1922" s="64"/>
      <c r="Y1922" s="64"/>
      <c r="Z1922" s="20"/>
      <c r="AA1922" s="20"/>
      <c r="AB1922" s="20"/>
      <c r="AC1922" s="64"/>
      <c r="AD1922" s="64"/>
      <c r="AE1922" s="64"/>
      <c r="AF1922" s="20"/>
      <c r="AG1922" s="64" t="s">
        <v>7118</v>
      </c>
      <c r="AI1922" s="64"/>
      <c r="AK1922" s="64"/>
      <c r="AL1922" s="64"/>
      <c r="AM1922" s="64"/>
      <c r="AN1922" s="64"/>
      <c r="AO1922" s="64"/>
      <c r="AP1922" s="64"/>
      <c r="AQ1922" s="64"/>
      <c r="AR1922" s="64"/>
      <c r="AS1922" s="64"/>
      <c r="AT1922" s="64"/>
      <c r="AU1922" s="68"/>
      <c r="BC1922" s="64"/>
      <c r="BD1922" s="64"/>
      <c r="BE1922" s="65"/>
      <c r="BF1922" s="65"/>
      <c r="BG1922" s="65"/>
      <c r="BH1922" s="65"/>
      <c r="BI1922" s="20"/>
      <c r="BJ1922" s="20"/>
      <c r="BK1922" s="20"/>
      <c r="BL1922" s="20"/>
      <c r="BM1922" s="64"/>
      <c r="BN1922" s="65"/>
      <c r="BO1922" s="64"/>
      <c r="BP1922" s="65"/>
      <c r="BQ1922" s="64"/>
      <c r="BR1922" s="65"/>
      <c r="BS1922" s="64"/>
      <c r="BT1922" s="67"/>
      <c r="BU1922" s="64"/>
      <c r="BV1922" s="64"/>
      <c r="BW1922" s="64"/>
      <c r="BX1922" s="64"/>
      <c r="BY1922" s="64"/>
      <c r="BZ1922" s="64"/>
      <c r="CA1922" s="64"/>
      <c r="CB1922" s="64"/>
      <c r="CC1922" s="64"/>
      <c r="CD1922" s="64"/>
      <c r="CE1922" s="64"/>
      <c r="CF1922" s="64"/>
      <c r="CG1922" s="64" t="s">
        <v>5654</v>
      </c>
      <c r="CH1922" s="64"/>
      <c r="CI1922" s="64"/>
      <c r="CJ1922" s="64"/>
      <c r="CK1922"/>
      <c r="CP1922"/>
      <c r="CQ1922"/>
      <c r="CR1922"/>
      <c r="CS1922"/>
      <c r="CT1922"/>
      <c r="CU1922"/>
      <c r="CV1922"/>
      <c r="CW1922" s="64"/>
    </row>
    <row r="1923" spans="1:101" s="17" customFormat="1" x14ac:dyDescent="0.25">
      <c r="A1923" s="64"/>
      <c r="C1923" s="64"/>
      <c r="D1923" s="64"/>
      <c r="E1923" s="64"/>
      <c r="F1923" s="66"/>
      <c r="W1923" s="20"/>
      <c r="X1923" s="64"/>
      <c r="Y1923" s="64"/>
      <c r="Z1923" s="20"/>
      <c r="AA1923" s="20"/>
      <c r="AB1923" s="20"/>
      <c r="AC1923" s="64"/>
      <c r="AD1923" s="64"/>
      <c r="AE1923" s="64"/>
      <c r="AF1923" s="20"/>
      <c r="AG1923" s="64" t="s">
        <v>7121</v>
      </c>
      <c r="AI1923" s="64"/>
      <c r="AK1923" s="64"/>
      <c r="AL1923" s="64"/>
      <c r="AM1923" s="64"/>
      <c r="AN1923" s="64"/>
      <c r="AO1923" s="64"/>
      <c r="AP1923" s="64"/>
      <c r="AQ1923" s="64"/>
      <c r="AR1923" s="64"/>
      <c r="AS1923" s="64"/>
      <c r="AT1923" s="64"/>
      <c r="AU1923" s="68"/>
      <c r="BC1923" s="64"/>
      <c r="BD1923" s="64"/>
      <c r="BE1923" s="65"/>
      <c r="BF1923" s="65"/>
      <c r="BG1923" s="65"/>
      <c r="BH1923" s="65"/>
      <c r="BI1923" s="20"/>
      <c r="BJ1923" s="20"/>
      <c r="BK1923" s="20"/>
      <c r="BL1923" s="20"/>
      <c r="BM1923" s="64"/>
      <c r="BN1923" s="65"/>
      <c r="BO1923" s="64"/>
      <c r="BP1923" s="65"/>
      <c r="BQ1923" s="64"/>
      <c r="BR1923" s="65"/>
      <c r="BS1923" s="64"/>
      <c r="BT1923" s="67"/>
      <c r="BU1923" s="64"/>
      <c r="BV1923" s="64"/>
      <c r="BW1923" s="64"/>
      <c r="BX1923" s="64"/>
      <c r="BY1923" s="64"/>
      <c r="BZ1923" s="64"/>
      <c r="CA1923" s="64"/>
      <c r="CB1923" s="64"/>
      <c r="CC1923" s="64"/>
      <c r="CD1923" s="64"/>
      <c r="CE1923" s="64"/>
      <c r="CF1923" s="64"/>
      <c r="CG1923" s="64" t="s">
        <v>5654</v>
      </c>
      <c r="CH1923" s="64"/>
      <c r="CI1923" s="64"/>
      <c r="CJ1923" s="64"/>
      <c r="CK1923"/>
      <c r="CP1923"/>
      <c r="CQ1923"/>
      <c r="CR1923"/>
      <c r="CS1923"/>
      <c r="CT1923"/>
      <c r="CU1923"/>
      <c r="CV1923"/>
      <c r="CW1923" s="64"/>
    </row>
    <row r="1924" spans="1:101" s="17" customFormat="1" x14ac:dyDescent="0.25">
      <c r="A1924" s="64"/>
      <c r="C1924" s="64"/>
      <c r="D1924" s="64"/>
      <c r="E1924" s="64"/>
      <c r="F1924" s="66"/>
      <c r="W1924" s="20"/>
      <c r="X1924" s="64"/>
      <c r="Y1924" s="64"/>
      <c r="Z1924" s="20"/>
      <c r="AA1924" s="20"/>
      <c r="AB1924" s="20"/>
      <c r="AC1924" s="64"/>
      <c r="AD1924" s="64"/>
      <c r="AE1924" s="64"/>
      <c r="AF1924" s="20"/>
      <c r="AG1924" s="64" t="s">
        <v>7124</v>
      </c>
      <c r="AI1924" s="64"/>
      <c r="AK1924" s="64"/>
      <c r="AL1924" s="64"/>
      <c r="AM1924" s="64"/>
      <c r="AN1924" s="64"/>
      <c r="AO1924" s="64"/>
      <c r="AP1924" s="64"/>
      <c r="AQ1924" s="64"/>
      <c r="AR1924" s="64"/>
      <c r="AS1924" s="64"/>
      <c r="AT1924" s="64"/>
      <c r="AU1924" s="68"/>
      <c r="BC1924" s="64"/>
      <c r="BD1924" s="64"/>
      <c r="BE1924" s="65"/>
      <c r="BF1924" s="65"/>
      <c r="BG1924" s="65"/>
      <c r="BH1924" s="65"/>
      <c r="BI1924" s="20"/>
      <c r="BJ1924" s="20"/>
      <c r="BK1924" s="20"/>
      <c r="BL1924" s="20"/>
      <c r="BM1924" s="64"/>
      <c r="BN1924" s="65"/>
      <c r="BO1924" s="64"/>
      <c r="BP1924" s="65"/>
      <c r="BQ1924" s="64"/>
      <c r="BR1924" s="65"/>
      <c r="BS1924" s="64"/>
      <c r="BT1924" s="67"/>
      <c r="BU1924" s="64"/>
      <c r="BV1924" s="64"/>
      <c r="BW1924" s="64"/>
      <c r="BX1924" s="64"/>
      <c r="BY1924" s="64"/>
      <c r="BZ1924" s="64"/>
      <c r="CA1924" s="64"/>
      <c r="CB1924" s="64"/>
      <c r="CC1924" s="64"/>
      <c r="CD1924" s="64"/>
      <c r="CE1924" s="64"/>
      <c r="CF1924" s="64"/>
      <c r="CG1924" s="64" t="s">
        <v>5654</v>
      </c>
      <c r="CH1924" s="64"/>
      <c r="CI1924" s="64"/>
      <c r="CJ1924" s="64"/>
      <c r="CK1924"/>
      <c r="CP1924"/>
      <c r="CQ1924"/>
      <c r="CR1924"/>
      <c r="CS1924"/>
      <c r="CT1924"/>
      <c r="CU1924"/>
      <c r="CV1924"/>
      <c r="CW1924" s="64"/>
    </row>
    <row r="1925" spans="1:101" s="17" customFormat="1" x14ac:dyDescent="0.25">
      <c r="A1925" s="64"/>
      <c r="C1925" s="64"/>
      <c r="D1925" s="64"/>
      <c r="E1925" s="64"/>
      <c r="F1925" s="66"/>
      <c r="W1925" s="20"/>
      <c r="X1925" s="64"/>
      <c r="Y1925" s="64"/>
      <c r="Z1925" s="20"/>
      <c r="AA1925" s="20"/>
      <c r="AB1925" s="20"/>
      <c r="AC1925" s="64"/>
      <c r="AD1925" s="64"/>
      <c r="AE1925" s="64"/>
      <c r="AF1925" s="20"/>
      <c r="AG1925" s="64" t="s">
        <v>7127</v>
      </c>
      <c r="AI1925" s="64"/>
      <c r="AK1925" s="64"/>
      <c r="AL1925" s="64"/>
      <c r="AM1925" s="64"/>
      <c r="AN1925" s="64"/>
      <c r="AO1925" s="64"/>
      <c r="AP1925" s="64"/>
      <c r="AQ1925" s="64"/>
      <c r="AR1925" s="64"/>
      <c r="AS1925" s="64"/>
      <c r="AT1925" s="64"/>
      <c r="AU1925" s="68"/>
      <c r="BC1925" s="64"/>
      <c r="BD1925" s="64"/>
      <c r="BE1925" s="65"/>
      <c r="BF1925" s="65"/>
      <c r="BG1925" s="65"/>
      <c r="BH1925" s="65"/>
      <c r="BI1925" s="20"/>
      <c r="BJ1925" s="20"/>
      <c r="BK1925" s="20"/>
      <c r="BL1925" s="20"/>
      <c r="BM1925" s="64"/>
      <c r="BN1925" s="65"/>
      <c r="BO1925" s="64"/>
      <c r="BP1925" s="65"/>
      <c r="BQ1925" s="64"/>
      <c r="BR1925" s="65"/>
      <c r="BS1925" s="64"/>
      <c r="BT1925" s="67"/>
      <c r="BU1925" s="64"/>
      <c r="BV1925" s="64"/>
      <c r="BW1925" s="64"/>
      <c r="BX1925" s="64"/>
      <c r="BY1925" s="64"/>
      <c r="BZ1925" s="64"/>
      <c r="CA1925" s="64"/>
      <c r="CB1925" s="64"/>
      <c r="CC1925" s="64"/>
      <c r="CD1925" s="64"/>
      <c r="CE1925" s="64"/>
      <c r="CF1925" s="64"/>
      <c r="CG1925" s="64" t="s">
        <v>5654</v>
      </c>
      <c r="CH1925" s="64"/>
      <c r="CI1925" s="64"/>
      <c r="CJ1925" s="64"/>
      <c r="CK1925"/>
      <c r="CP1925"/>
      <c r="CQ1925"/>
      <c r="CR1925"/>
      <c r="CS1925"/>
      <c r="CT1925"/>
      <c r="CU1925"/>
      <c r="CV1925"/>
      <c r="CW1925" s="64"/>
    </row>
    <row r="1926" spans="1:101" s="17" customFormat="1" x14ac:dyDescent="0.25">
      <c r="A1926" s="64"/>
      <c r="C1926" s="64"/>
      <c r="D1926" s="64"/>
      <c r="E1926" s="64"/>
      <c r="F1926" s="66"/>
      <c r="W1926" s="20"/>
      <c r="X1926" s="64"/>
      <c r="Y1926" s="64"/>
      <c r="Z1926" s="20"/>
      <c r="AA1926" s="20"/>
      <c r="AB1926" s="20"/>
      <c r="AC1926" s="64"/>
      <c r="AD1926" s="64"/>
      <c r="AE1926" s="64"/>
      <c r="AF1926" s="20"/>
      <c r="AG1926" s="64" t="s">
        <v>7130</v>
      </c>
      <c r="AI1926" s="64"/>
      <c r="AK1926" s="64"/>
      <c r="AL1926" s="64"/>
      <c r="AM1926" s="64"/>
      <c r="AN1926" s="64"/>
      <c r="AO1926" s="64"/>
      <c r="AP1926" s="64"/>
      <c r="AQ1926" s="64"/>
      <c r="AR1926" s="64"/>
      <c r="AS1926" s="64"/>
      <c r="AT1926" s="64"/>
      <c r="AU1926" s="68"/>
      <c r="BC1926" s="64"/>
      <c r="BD1926" s="64"/>
      <c r="BE1926" s="65"/>
      <c r="BF1926" s="65"/>
      <c r="BG1926" s="65"/>
      <c r="BH1926" s="65"/>
      <c r="BI1926" s="20"/>
      <c r="BJ1926" s="20"/>
      <c r="BK1926" s="20"/>
      <c r="BL1926" s="20"/>
      <c r="BM1926" s="64"/>
      <c r="BN1926" s="65"/>
      <c r="BO1926" s="64"/>
      <c r="BP1926" s="65"/>
      <c r="BQ1926" s="64"/>
      <c r="BR1926" s="65"/>
      <c r="BS1926" s="64"/>
      <c r="BT1926" s="67"/>
      <c r="BU1926" s="64"/>
      <c r="BV1926" s="64"/>
      <c r="BW1926" s="64"/>
      <c r="BX1926" s="64"/>
      <c r="BY1926" s="64"/>
      <c r="BZ1926" s="64"/>
      <c r="CA1926" s="64"/>
      <c r="CB1926" s="64"/>
      <c r="CC1926" s="64"/>
      <c r="CD1926" s="64"/>
      <c r="CE1926" s="64"/>
      <c r="CF1926" s="64"/>
      <c r="CG1926" s="64" t="s">
        <v>5654</v>
      </c>
      <c r="CH1926" s="64"/>
      <c r="CI1926" s="64"/>
      <c r="CJ1926" s="64"/>
      <c r="CK1926"/>
      <c r="CP1926"/>
      <c r="CQ1926"/>
      <c r="CR1926"/>
      <c r="CS1926"/>
      <c r="CT1926"/>
      <c r="CU1926"/>
      <c r="CV1926"/>
      <c r="CW1926" s="64"/>
    </row>
    <row r="1927" spans="1:101" s="17" customFormat="1" x14ac:dyDescent="0.25">
      <c r="A1927" s="64"/>
      <c r="C1927" s="64"/>
      <c r="D1927" s="64"/>
      <c r="E1927" s="64"/>
      <c r="F1927" s="66"/>
      <c r="W1927" s="20"/>
      <c r="X1927" s="64"/>
      <c r="Y1927" s="64"/>
      <c r="Z1927" s="20"/>
      <c r="AA1927" s="20"/>
      <c r="AB1927" s="20"/>
      <c r="AC1927" s="64"/>
      <c r="AD1927" s="64"/>
      <c r="AE1927" s="64"/>
      <c r="AF1927" s="20"/>
      <c r="AG1927" s="64" t="s">
        <v>7133</v>
      </c>
      <c r="AI1927" s="64"/>
      <c r="AK1927" s="64"/>
      <c r="AL1927" s="64"/>
      <c r="AM1927" s="64"/>
      <c r="AN1927" s="64"/>
      <c r="AO1927" s="64"/>
      <c r="AP1927" s="64"/>
      <c r="AQ1927" s="64"/>
      <c r="AR1927" s="64"/>
      <c r="AS1927" s="64"/>
      <c r="AT1927" s="64"/>
      <c r="AU1927" s="68"/>
      <c r="BC1927" s="64"/>
      <c r="BD1927" s="64"/>
      <c r="BE1927" s="65"/>
      <c r="BF1927" s="65"/>
      <c r="BG1927" s="65"/>
      <c r="BH1927" s="65"/>
      <c r="BI1927" s="20"/>
      <c r="BJ1927" s="20"/>
      <c r="BK1927" s="20"/>
      <c r="BL1927" s="20"/>
      <c r="BM1927" s="64"/>
      <c r="BN1927" s="65"/>
      <c r="BO1927" s="64"/>
      <c r="BP1927" s="65"/>
      <c r="BQ1927" s="64"/>
      <c r="BR1927" s="65"/>
      <c r="BS1927" s="64"/>
      <c r="BT1927" s="67"/>
      <c r="BU1927" s="64"/>
      <c r="BV1927" s="64"/>
      <c r="BW1927" s="64"/>
      <c r="BX1927" s="64"/>
      <c r="BY1927" s="64"/>
      <c r="BZ1927" s="64"/>
      <c r="CA1927" s="64"/>
      <c r="CB1927" s="64"/>
      <c r="CC1927" s="64"/>
      <c r="CD1927" s="64"/>
      <c r="CE1927" s="64"/>
      <c r="CF1927" s="64"/>
      <c r="CG1927" s="64" t="s">
        <v>5654</v>
      </c>
      <c r="CH1927" s="64"/>
      <c r="CI1927" s="64"/>
      <c r="CJ1927" s="64"/>
      <c r="CK1927"/>
      <c r="CP1927"/>
      <c r="CQ1927"/>
      <c r="CR1927"/>
      <c r="CS1927"/>
      <c r="CT1927"/>
      <c r="CU1927"/>
      <c r="CV1927"/>
      <c r="CW1927" s="64"/>
    </row>
    <row r="1928" spans="1:101" s="17" customFormat="1" x14ac:dyDescent="0.25">
      <c r="A1928" s="64"/>
      <c r="C1928" s="64"/>
      <c r="D1928" s="64"/>
      <c r="E1928" s="64"/>
      <c r="F1928" s="66"/>
      <c r="W1928" s="20"/>
      <c r="X1928" s="64"/>
      <c r="Y1928" s="64"/>
      <c r="Z1928" s="20"/>
      <c r="AA1928" s="20"/>
      <c r="AB1928" s="20"/>
      <c r="AC1928" s="64"/>
      <c r="AD1928" s="64"/>
      <c r="AE1928" s="64"/>
      <c r="AF1928" s="20"/>
      <c r="AG1928" s="64" t="s">
        <v>7136</v>
      </c>
      <c r="AI1928" s="64"/>
      <c r="AK1928" s="64"/>
      <c r="AL1928" s="64"/>
      <c r="AM1928" s="64"/>
      <c r="AN1928" s="64"/>
      <c r="AO1928" s="64"/>
      <c r="AP1928" s="64"/>
      <c r="AQ1928" s="64"/>
      <c r="AR1928" s="64"/>
      <c r="AS1928" s="64"/>
      <c r="AT1928" s="64"/>
      <c r="AU1928" s="68"/>
      <c r="BC1928" s="64"/>
      <c r="BD1928" s="64"/>
      <c r="BE1928" s="65"/>
      <c r="BF1928" s="65"/>
      <c r="BG1928" s="65"/>
      <c r="BH1928" s="65"/>
      <c r="BI1928" s="20"/>
      <c r="BJ1928" s="20"/>
      <c r="BK1928" s="20"/>
      <c r="BL1928" s="20"/>
      <c r="BM1928" s="64"/>
      <c r="BN1928" s="65"/>
      <c r="BO1928" s="64"/>
      <c r="BP1928" s="65"/>
      <c r="BQ1928" s="64"/>
      <c r="BR1928" s="65"/>
      <c r="BS1928" s="64"/>
      <c r="BT1928" s="67"/>
      <c r="BU1928" s="64"/>
      <c r="BV1928" s="64"/>
      <c r="BW1928" s="64"/>
      <c r="BX1928" s="64"/>
      <c r="BY1928" s="64"/>
      <c r="BZ1928" s="64"/>
      <c r="CA1928" s="64"/>
      <c r="CB1928" s="64"/>
      <c r="CC1928" s="64"/>
      <c r="CD1928" s="64"/>
      <c r="CE1928" s="64"/>
      <c r="CF1928" s="64"/>
      <c r="CG1928" s="64" t="s">
        <v>5654</v>
      </c>
      <c r="CH1928" s="64"/>
      <c r="CI1928" s="64"/>
      <c r="CJ1928" s="64"/>
      <c r="CK1928"/>
      <c r="CP1928"/>
      <c r="CQ1928"/>
      <c r="CR1928"/>
      <c r="CS1928"/>
      <c r="CT1928"/>
      <c r="CU1928"/>
      <c r="CV1928"/>
      <c r="CW1928" s="64"/>
    </row>
    <row r="1929" spans="1:101" s="17" customFormat="1" x14ac:dyDescent="0.25">
      <c r="A1929" s="64"/>
      <c r="C1929" s="64"/>
      <c r="D1929" s="64"/>
      <c r="E1929" s="64"/>
      <c r="F1929" s="66"/>
      <c r="W1929" s="20"/>
      <c r="X1929" s="64"/>
      <c r="Y1929" s="64"/>
      <c r="Z1929" s="20"/>
      <c r="AA1929" s="20"/>
      <c r="AB1929" s="20"/>
      <c r="AC1929" s="64"/>
      <c r="AD1929" s="64"/>
      <c r="AE1929" s="64"/>
      <c r="AF1929" s="20"/>
      <c r="AG1929" s="64" t="s">
        <v>7139</v>
      </c>
      <c r="AI1929" s="64"/>
      <c r="AK1929" s="64"/>
      <c r="AL1929" s="64"/>
      <c r="AM1929" s="64"/>
      <c r="AN1929" s="64"/>
      <c r="AO1929" s="64"/>
      <c r="AP1929" s="64"/>
      <c r="AQ1929" s="64"/>
      <c r="AR1929" s="64"/>
      <c r="AS1929" s="64"/>
      <c r="AT1929" s="64"/>
      <c r="AU1929" s="68"/>
      <c r="BC1929" s="64"/>
      <c r="BD1929" s="64"/>
      <c r="BE1929" s="65"/>
      <c r="BF1929" s="65"/>
      <c r="BG1929" s="65"/>
      <c r="BH1929" s="65"/>
      <c r="BI1929" s="20"/>
      <c r="BJ1929" s="20"/>
      <c r="BK1929" s="20"/>
      <c r="BL1929" s="20"/>
      <c r="BM1929" s="64"/>
      <c r="BN1929" s="65"/>
      <c r="BO1929" s="64"/>
      <c r="BP1929" s="65"/>
      <c r="BQ1929" s="64"/>
      <c r="BR1929" s="65"/>
      <c r="BS1929" s="64"/>
      <c r="BT1929" s="67"/>
      <c r="BU1929" s="64"/>
      <c r="BV1929" s="64"/>
      <c r="BW1929" s="64"/>
      <c r="BX1929" s="64"/>
      <c r="BY1929" s="64"/>
      <c r="BZ1929" s="64"/>
      <c r="CA1929" s="64"/>
      <c r="CB1929" s="64"/>
      <c r="CC1929" s="64"/>
      <c r="CD1929" s="64"/>
      <c r="CE1929" s="64"/>
      <c r="CF1929" s="64"/>
      <c r="CG1929" s="64" t="s">
        <v>5654</v>
      </c>
      <c r="CH1929" s="64"/>
      <c r="CI1929" s="64"/>
      <c r="CJ1929" s="64"/>
      <c r="CK1929"/>
      <c r="CP1929"/>
      <c r="CQ1929"/>
      <c r="CR1929"/>
      <c r="CS1929"/>
      <c r="CT1929"/>
      <c r="CU1929"/>
      <c r="CV1929"/>
      <c r="CW1929" s="64"/>
    </row>
    <row r="1930" spans="1:101" s="17" customFormat="1" x14ac:dyDescent="0.25">
      <c r="A1930" s="64"/>
      <c r="C1930" s="64"/>
      <c r="D1930" s="64"/>
      <c r="E1930" s="64"/>
      <c r="F1930" s="66"/>
      <c r="W1930" s="20"/>
      <c r="X1930" s="64"/>
      <c r="Y1930" s="64"/>
      <c r="Z1930" s="20"/>
      <c r="AA1930" s="20"/>
      <c r="AB1930" s="20"/>
      <c r="AC1930" s="64"/>
      <c r="AD1930" s="64"/>
      <c r="AE1930" s="64"/>
      <c r="AF1930" s="20"/>
      <c r="AG1930" s="64" t="s">
        <v>7142</v>
      </c>
      <c r="AI1930" s="64"/>
      <c r="AK1930" s="64"/>
      <c r="AL1930" s="64"/>
      <c r="AM1930" s="64"/>
      <c r="AN1930" s="64"/>
      <c r="AO1930" s="64"/>
      <c r="AP1930" s="64"/>
      <c r="AQ1930" s="64"/>
      <c r="AR1930" s="64"/>
      <c r="AS1930" s="64"/>
      <c r="AT1930" s="64"/>
      <c r="AU1930" s="68"/>
      <c r="BC1930" s="64"/>
      <c r="BD1930" s="64"/>
      <c r="BE1930" s="65"/>
      <c r="BF1930" s="65"/>
      <c r="BG1930" s="65"/>
      <c r="BH1930" s="65"/>
      <c r="BI1930" s="20"/>
      <c r="BJ1930" s="20"/>
      <c r="BK1930" s="20"/>
      <c r="BL1930" s="20"/>
      <c r="BM1930" s="64"/>
      <c r="BN1930" s="65"/>
      <c r="BO1930" s="64"/>
      <c r="BP1930" s="65"/>
      <c r="BQ1930" s="64"/>
      <c r="BR1930" s="65"/>
      <c r="BS1930" s="64"/>
      <c r="BT1930" s="67"/>
      <c r="BU1930" s="64"/>
      <c r="BV1930" s="64"/>
      <c r="BW1930" s="64"/>
      <c r="BX1930" s="64"/>
      <c r="BY1930" s="64"/>
      <c r="BZ1930" s="64"/>
      <c r="CA1930" s="64"/>
      <c r="CB1930" s="64"/>
      <c r="CC1930" s="64"/>
      <c r="CD1930" s="64"/>
      <c r="CE1930" s="64"/>
      <c r="CF1930" s="64"/>
      <c r="CG1930" s="64" t="s">
        <v>5654</v>
      </c>
      <c r="CH1930" s="64"/>
      <c r="CI1930" s="64"/>
      <c r="CJ1930" s="64"/>
      <c r="CK1930"/>
      <c r="CP1930"/>
      <c r="CQ1930"/>
      <c r="CR1930"/>
      <c r="CS1930"/>
      <c r="CT1930"/>
      <c r="CU1930"/>
      <c r="CV1930"/>
      <c r="CW1930" s="64"/>
    </row>
    <row r="1931" spans="1:101" s="17" customFormat="1" x14ac:dyDescent="0.25">
      <c r="A1931" s="64"/>
      <c r="C1931" s="64"/>
      <c r="D1931" s="64"/>
      <c r="E1931" s="64"/>
      <c r="F1931" s="66"/>
      <c r="W1931" s="20"/>
      <c r="X1931" s="64"/>
      <c r="Y1931" s="64"/>
      <c r="Z1931" s="20"/>
      <c r="AA1931" s="20"/>
      <c r="AB1931" s="20"/>
      <c r="AC1931" s="64"/>
      <c r="AD1931" s="67"/>
      <c r="AE1931" s="67"/>
      <c r="AF1931" s="20"/>
      <c r="AG1931" s="67" t="s">
        <v>7145</v>
      </c>
      <c r="AI1931" s="64"/>
      <c r="AK1931" s="64"/>
      <c r="AL1931" s="64"/>
      <c r="AM1931" s="64"/>
      <c r="AN1931" s="64"/>
      <c r="AO1931" s="64"/>
      <c r="AP1931" s="64"/>
      <c r="AQ1931" s="64"/>
      <c r="AR1931" s="64"/>
      <c r="AS1931" s="64"/>
      <c r="AT1931" s="64"/>
      <c r="AU1931" s="68"/>
      <c r="BC1931" s="64"/>
      <c r="BD1931" s="64"/>
      <c r="BE1931" s="65"/>
      <c r="BF1931" s="65"/>
      <c r="BG1931" s="65"/>
      <c r="BH1931" s="65"/>
      <c r="BI1931" s="20"/>
      <c r="BJ1931" s="20"/>
      <c r="BK1931" s="20"/>
      <c r="BL1931" s="20"/>
      <c r="BM1931" s="64"/>
      <c r="BN1931" s="65"/>
      <c r="BO1931" s="64"/>
      <c r="BP1931" s="65"/>
      <c r="BQ1931" s="64"/>
      <c r="BR1931" s="65"/>
      <c r="BS1931" s="64"/>
      <c r="BT1931" s="67"/>
      <c r="BU1931" s="64"/>
      <c r="BV1931" s="64"/>
      <c r="BW1931" s="64"/>
      <c r="BX1931" s="64"/>
      <c r="BY1931" s="64"/>
      <c r="BZ1931" s="64"/>
      <c r="CA1931" s="64"/>
      <c r="CB1931" s="64"/>
      <c r="CC1931" s="64"/>
      <c r="CD1931" s="64"/>
      <c r="CE1931" s="64"/>
      <c r="CF1931" s="64"/>
      <c r="CG1931" s="64" t="s">
        <v>5654</v>
      </c>
      <c r="CH1931" s="64"/>
      <c r="CI1931" s="64"/>
      <c r="CJ1931" s="64"/>
      <c r="CK1931"/>
      <c r="CP1931"/>
      <c r="CQ1931"/>
      <c r="CR1931"/>
      <c r="CS1931"/>
      <c r="CT1931"/>
      <c r="CU1931"/>
      <c r="CV1931"/>
      <c r="CW1931" s="64"/>
    </row>
    <row r="1932" spans="1:101" s="17" customFormat="1" x14ac:dyDescent="0.25">
      <c r="A1932" s="64"/>
      <c r="C1932" s="64"/>
      <c r="D1932" s="64"/>
      <c r="E1932" s="64"/>
      <c r="F1932" s="66"/>
      <c r="W1932" s="20"/>
      <c r="X1932" s="64"/>
      <c r="Y1932" s="64"/>
      <c r="Z1932" s="20"/>
      <c r="AA1932" s="20"/>
      <c r="AB1932" s="20"/>
      <c r="AC1932" s="64"/>
      <c r="AD1932" s="67"/>
      <c r="AE1932" s="67"/>
      <c r="AF1932" s="20"/>
      <c r="AG1932" s="67" t="s">
        <v>7148</v>
      </c>
      <c r="AI1932" s="64"/>
      <c r="AK1932" s="64"/>
      <c r="AL1932" s="64"/>
      <c r="AM1932" s="64"/>
      <c r="AN1932" s="64"/>
      <c r="AO1932" s="64"/>
      <c r="AP1932" s="64"/>
      <c r="AQ1932" s="64"/>
      <c r="AR1932" s="64"/>
      <c r="AS1932" s="64"/>
      <c r="AT1932" s="64"/>
      <c r="AU1932" s="68"/>
      <c r="BC1932" s="64"/>
      <c r="BD1932" s="64"/>
      <c r="BE1932" s="65"/>
      <c r="BF1932" s="65"/>
      <c r="BG1932" s="65"/>
      <c r="BH1932" s="65"/>
      <c r="BI1932" s="20"/>
      <c r="BJ1932" s="20"/>
      <c r="BK1932" s="20"/>
      <c r="BL1932" s="20"/>
      <c r="BM1932" s="64"/>
      <c r="BN1932" s="65"/>
      <c r="BO1932" s="64"/>
      <c r="BP1932" s="65"/>
      <c r="BQ1932" s="64"/>
      <c r="BR1932" s="65"/>
      <c r="BS1932" s="64"/>
      <c r="BT1932" s="67"/>
      <c r="BU1932" s="64"/>
      <c r="BV1932" s="64"/>
      <c r="BW1932" s="64"/>
      <c r="BX1932" s="64"/>
      <c r="BY1932" s="64"/>
      <c r="BZ1932" s="64"/>
      <c r="CA1932" s="64"/>
      <c r="CB1932" s="64"/>
      <c r="CC1932" s="64"/>
      <c r="CD1932" s="64"/>
      <c r="CE1932" s="64"/>
      <c r="CF1932" s="64"/>
      <c r="CG1932" s="64" t="s">
        <v>5654</v>
      </c>
      <c r="CH1932" s="64"/>
      <c r="CI1932" s="64"/>
      <c r="CJ1932" s="64"/>
      <c r="CK1932"/>
      <c r="CP1932"/>
      <c r="CQ1932"/>
      <c r="CR1932"/>
      <c r="CS1932"/>
      <c r="CT1932"/>
      <c r="CU1932"/>
      <c r="CV1932"/>
      <c r="CW1932" s="64"/>
    </row>
    <row r="1933" spans="1:101" s="17" customFormat="1" x14ac:dyDescent="0.25">
      <c r="A1933" s="64"/>
      <c r="C1933" s="64"/>
      <c r="D1933" s="64"/>
      <c r="E1933" s="64"/>
      <c r="F1933" s="66"/>
      <c r="W1933" s="20"/>
      <c r="X1933" s="64"/>
      <c r="Y1933" s="64"/>
      <c r="Z1933" s="20"/>
      <c r="AA1933" s="20"/>
      <c r="AB1933" s="20"/>
      <c r="AC1933" s="64"/>
      <c r="AD1933" s="67"/>
      <c r="AE1933" s="67"/>
      <c r="AF1933" s="20"/>
      <c r="AG1933" s="67" t="s">
        <v>7151</v>
      </c>
      <c r="AI1933" s="64"/>
      <c r="AK1933" s="64"/>
      <c r="AL1933" s="64"/>
      <c r="AM1933" s="64"/>
      <c r="AN1933" s="64"/>
      <c r="AO1933" s="64"/>
      <c r="AP1933" s="64"/>
      <c r="AQ1933" s="64"/>
      <c r="AR1933" s="64"/>
      <c r="AS1933" s="64"/>
      <c r="AT1933" s="64"/>
      <c r="AU1933" s="68"/>
      <c r="BC1933" s="64"/>
      <c r="BD1933" s="64"/>
      <c r="BE1933" s="65"/>
      <c r="BF1933" s="65"/>
      <c r="BG1933" s="65"/>
      <c r="BH1933" s="65"/>
      <c r="BI1933" s="20"/>
      <c r="BJ1933" s="20"/>
      <c r="BK1933" s="20"/>
      <c r="BL1933" s="20"/>
      <c r="BM1933" s="64"/>
      <c r="BN1933" s="65"/>
      <c r="BO1933" s="64"/>
      <c r="BP1933" s="65"/>
      <c r="BQ1933" s="64"/>
      <c r="BR1933" s="65"/>
      <c r="BS1933" s="64"/>
      <c r="BT1933" s="67"/>
      <c r="BU1933" s="64"/>
      <c r="BV1933" s="64"/>
      <c r="BW1933" s="64"/>
      <c r="BX1933" s="64"/>
      <c r="BY1933" s="64"/>
      <c r="BZ1933" s="64"/>
      <c r="CA1933" s="64"/>
      <c r="CB1933" s="64"/>
      <c r="CC1933" s="64"/>
      <c r="CD1933" s="64"/>
      <c r="CE1933" s="64"/>
      <c r="CF1933" s="64"/>
      <c r="CG1933" s="64" t="s">
        <v>5654</v>
      </c>
      <c r="CH1933" s="64"/>
      <c r="CI1933" s="64"/>
      <c r="CJ1933" s="64"/>
      <c r="CK1933"/>
      <c r="CP1933"/>
      <c r="CQ1933"/>
      <c r="CR1933"/>
      <c r="CS1933"/>
      <c r="CT1933"/>
      <c r="CU1933"/>
      <c r="CV1933"/>
      <c r="CW1933" s="64"/>
    </row>
    <row r="1934" spans="1:101" s="17" customFormat="1" x14ac:dyDescent="0.25">
      <c r="A1934" s="64"/>
      <c r="C1934" s="64"/>
      <c r="D1934" s="64"/>
      <c r="E1934" s="64"/>
      <c r="F1934" s="66"/>
      <c r="W1934" s="20"/>
      <c r="X1934" s="64"/>
      <c r="Y1934" s="64"/>
      <c r="Z1934" s="20"/>
      <c r="AA1934" s="20"/>
      <c r="AB1934" s="20"/>
      <c r="AC1934" s="64"/>
      <c r="AD1934" s="64"/>
      <c r="AE1934" s="64"/>
      <c r="AF1934" s="20"/>
      <c r="AG1934" s="64" t="s">
        <v>7154</v>
      </c>
      <c r="AI1934" s="64"/>
      <c r="AK1934" s="64"/>
      <c r="AL1934" s="64"/>
      <c r="AM1934" s="64"/>
      <c r="AN1934" s="64"/>
      <c r="AO1934" s="64"/>
      <c r="AP1934" s="64"/>
      <c r="AQ1934" s="64"/>
      <c r="AR1934" s="64"/>
      <c r="AS1934" s="64"/>
      <c r="AT1934" s="64"/>
      <c r="AU1934" s="68"/>
      <c r="BC1934" s="64"/>
      <c r="BD1934" s="64"/>
      <c r="BE1934" s="65"/>
      <c r="BF1934" s="65"/>
      <c r="BG1934" s="65"/>
      <c r="BH1934" s="65"/>
      <c r="BI1934" s="20"/>
      <c r="BJ1934" s="20"/>
      <c r="BK1934" s="20"/>
      <c r="BL1934" s="20"/>
      <c r="BM1934" s="64"/>
      <c r="BN1934" s="65"/>
      <c r="BO1934" s="64"/>
      <c r="BP1934" s="65"/>
      <c r="BQ1934" s="64"/>
      <c r="BR1934" s="65"/>
      <c r="BS1934" s="64"/>
      <c r="BT1934" s="67"/>
      <c r="BU1934" s="64"/>
      <c r="BV1934" s="64"/>
      <c r="BW1934" s="64"/>
      <c r="BX1934" s="64"/>
      <c r="BY1934" s="64"/>
      <c r="BZ1934" s="64"/>
      <c r="CA1934" s="64"/>
      <c r="CB1934" s="64"/>
      <c r="CC1934" s="64"/>
      <c r="CD1934" s="64"/>
      <c r="CE1934" s="64"/>
      <c r="CF1934" s="64"/>
      <c r="CG1934" s="64" t="s">
        <v>5654</v>
      </c>
      <c r="CH1934" s="64"/>
      <c r="CI1934" s="64"/>
      <c r="CJ1934" s="64"/>
      <c r="CK1934"/>
      <c r="CP1934"/>
      <c r="CQ1934"/>
      <c r="CR1934"/>
      <c r="CS1934"/>
      <c r="CT1934"/>
      <c r="CU1934"/>
      <c r="CV1934"/>
      <c r="CW1934" s="64"/>
    </row>
    <row r="1935" spans="1:101" s="17" customFormat="1" x14ac:dyDescent="0.25">
      <c r="A1935" s="64"/>
      <c r="C1935" s="64"/>
      <c r="D1935" s="64"/>
      <c r="E1935" s="64"/>
      <c r="F1935" s="66"/>
      <c r="W1935" s="20"/>
      <c r="X1935" s="64"/>
      <c r="Y1935" s="64"/>
      <c r="Z1935" s="20"/>
      <c r="AA1935" s="20"/>
      <c r="AB1935" s="20"/>
      <c r="AC1935" s="64"/>
      <c r="AD1935" s="64"/>
      <c r="AE1935" s="64"/>
      <c r="AF1935" s="20"/>
      <c r="AG1935" s="64" t="s">
        <v>7157</v>
      </c>
      <c r="AI1935" s="64"/>
      <c r="AK1935" s="64"/>
      <c r="AL1935" s="64"/>
      <c r="AM1935" s="64"/>
      <c r="AN1935" s="64"/>
      <c r="AO1935" s="64"/>
      <c r="AP1935" s="64"/>
      <c r="AQ1935" s="64"/>
      <c r="AR1935" s="64"/>
      <c r="AS1935" s="64"/>
      <c r="AT1935" s="64"/>
      <c r="AU1935" s="68"/>
      <c r="BC1935" s="64"/>
      <c r="BD1935" s="64"/>
      <c r="BE1935" s="65"/>
      <c r="BF1935" s="65"/>
      <c r="BG1935" s="65"/>
      <c r="BH1935" s="65"/>
      <c r="BI1935" s="20"/>
      <c r="BJ1935" s="20"/>
      <c r="BK1935" s="20"/>
      <c r="BL1935" s="20"/>
      <c r="BM1935" s="64"/>
      <c r="BN1935" s="65"/>
      <c r="BO1935" s="64"/>
      <c r="BP1935" s="65"/>
      <c r="BQ1935" s="64"/>
      <c r="BR1935" s="65"/>
      <c r="BS1935" s="64"/>
      <c r="BT1935" s="67"/>
      <c r="BU1935" s="64"/>
      <c r="BV1935" s="64"/>
      <c r="BW1935" s="64"/>
      <c r="BX1935" s="64"/>
      <c r="BY1935" s="64"/>
      <c r="BZ1935" s="64"/>
      <c r="CA1935" s="64"/>
      <c r="CB1935" s="64"/>
      <c r="CC1935" s="64"/>
      <c r="CD1935" s="64"/>
      <c r="CE1935" s="64"/>
      <c r="CF1935" s="64"/>
      <c r="CG1935" s="64" t="s">
        <v>5654</v>
      </c>
      <c r="CH1935" s="64"/>
      <c r="CI1935" s="64"/>
      <c r="CJ1935" s="64"/>
      <c r="CK1935"/>
      <c r="CP1935"/>
      <c r="CQ1935"/>
      <c r="CR1935"/>
      <c r="CS1935"/>
      <c r="CT1935"/>
      <c r="CU1935"/>
      <c r="CV1935"/>
      <c r="CW1935" s="64"/>
    </row>
    <row r="1936" spans="1:101" s="17" customFormat="1" x14ac:dyDescent="0.25">
      <c r="A1936" s="64"/>
      <c r="C1936" s="64"/>
      <c r="D1936" s="64"/>
      <c r="E1936" s="64"/>
      <c r="F1936" s="66"/>
      <c r="W1936" s="20"/>
      <c r="X1936" s="64"/>
      <c r="Y1936" s="64"/>
      <c r="Z1936" s="20"/>
      <c r="AA1936" s="20"/>
      <c r="AB1936" s="20"/>
      <c r="AC1936" s="64"/>
      <c r="AD1936" s="67"/>
      <c r="AE1936" s="67"/>
      <c r="AF1936" s="20"/>
      <c r="AG1936" s="67" t="s">
        <v>7160</v>
      </c>
      <c r="AI1936" s="64"/>
      <c r="AK1936" s="64"/>
      <c r="AL1936" s="64"/>
      <c r="AM1936" s="64"/>
      <c r="AN1936" s="64"/>
      <c r="AO1936" s="64"/>
      <c r="AP1936" s="64"/>
      <c r="AQ1936" s="64"/>
      <c r="AR1936" s="64"/>
      <c r="AS1936" s="64"/>
      <c r="AT1936" s="64"/>
      <c r="AU1936" s="68"/>
      <c r="BC1936" s="64"/>
      <c r="BD1936" s="64"/>
      <c r="BE1936" s="65"/>
      <c r="BF1936" s="65"/>
      <c r="BG1936" s="65"/>
      <c r="BH1936" s="65"/>
      <c r="BI1936" s="20"/>
      <c r="BJ1936" s="20"/>
      <c r="BK1936" s="20"/>
      <c r="BL1936" s="20"/>
      <c r="BM1936" s="64"/>
      <c r="BN1936" s="65"/>
      <c r="BO1936" s="64"/>
      <c r="BP1936" s="65"/>
      <c r="BQ1936" s="64"/>
      <c r="BR1936" s="65"/>
      <c r="BS1936" s="64"/>
      <c r="BT1936" s="67"/>
      <c r="BU1936" s="64"/>
      <c r="BV1936" s="64"/>
      <c r="BW1936" s="64"/>
      <c r="BX1936" s="64"/>
      <c r="BY1936" s="64"/>
      <c r="BZ1936" s="64"/>
      <c r="CA1936" s="64"/>
      <c r="CB1936" s="64"/>
      <c r="CC1936" s="64"/>
      <c r="CD1936" s="64"/>
      <c r="CE1936" s="64"/>
      <c r="CF1936" s="64"/>
      <c r="CG1936" s="64" t="s">
        <v>5654</v>
      </c>
      <c r="CH1936" s="64"/>
      <c r="CI1936" s="64"/>
      <c r="CJ1936" s="64"/>
      <c r="CK1936"/>
      <c r="CP1936"/>
      <c r="CQ1936"/>
      <c r="CR1936"/>
      <c r="CS1936"/>
      <c r="CT1936"/>
      <c r="CU1936"/>
      <c r="CV1936"/>
      <c r="CW1936" s="64"/>
    </row>
    <row r="1937" spans="1:101" s="17" customFormat="1" x14ac:dyDescent="0.25">
      <c r="A1937" s="64"/>
      <c r="C1937" s="64"/>
      <c r="D1937" s="64"/>
      <c r="E1937" s="64"/>
      <c r="F1937" s="66"/>
      <c r="W1937" s="20"/>
      <c r="X1937" s="64"/>
      <c r="Y1937" s="64"/>
      <c r="Z1937" s="20"/>
      <c r="AA1937" s="20"/>
      <c r="AB1937" s="20"/>
      <c r="AC1937" s="64"/>
      <c r="AD1937" s="64"/>
      <c r="AE1937" s="64"/>
      <c r="AF1937" s="20"/>
      <c r="AG1937" s="64" t="s">
        <v>7163</v>
      </c>
      <c r="AI1937" s="64"/>
      <c r="AK1937" s="64"/>
      <c r="AL1937" s="64"/>
      <c r="AM1937" s="64"/>
      <c r="AN1937" s="64"/>
      <c r="AO1937" s="64"/>
      <c r="AP1937" s="64"/>
      <c r="AQ1937" s="64"/>
      <c r="AR1937" s="64"/>
      <c r="AS1937" s="64"/>
      <c r="AT1937" s="64"/>
      <c r="AU1937" s="68"/>
      <c r="BC1937" s="64"/>
      <c r="BD1937" s="64"/>
      <c r="BE1937" s="65"/>
      <c r="BF1937" s="65"/>
      <c r="BG1937" s="65"/>
      <c r="BH1937" s="65"/>
      <c r="BI1937" s="20"/>
      <c r="BJ1937" s="20"/>
      <c r="BK1937" s="20"/>
      <c r="BL1937" s="20"/>
      <c r="BM1937" s="64"/>
      <c r="BN1937" s="65"/>
      <c r="BO1937" s="64"/>
      <c r="BP1937" s="65"/>
      <c r="BQ1937" s="64"/>
      <c r="BR1937" s="65"/>
      <c r="BS1937" s="64"/>
      <c r="BT1937" s="67"/>
      <c r="BU1937" s="64"/>
      <c r="BV1937" s="64"/>
      <c r="BW1937" s="64"/>
      <c r="BX1937" s="64"/>
      <c r="BY1937" s="64"/>
      <c r="BZ1937" s="64"/>
      <c r="CA1937" s="64"/>
      <c r="CB1937" s="64"/>
      <c r="CC1937" s="64"/>
      <c r="CD1937" s="64"/>
      <c r="CE1937" s="64"/>
      <c r="CF1937" s="64"/>
      <c r="CG1937" s="64" t="s">
        <v>5654</v>
      </c>
      <c r="CH1937" s="64"/>
      <c r="CI1937" s="64"/>
      <c r="CJ1937" s="64"/>
      <c r="CK1937"/>
      <c r="CP1937"/>
      <c r="CQ1937"/>
      <c r="CR1937"/>
      <c r="CS1937"/>
      <c r="CT1937"/>
      <c r="CU1937"/>
      <c r="CV1937"/>
      <c r="CW1937" s="64"/>
    </row>
    <row r="1938" spans="1:101" s="17" customFormat="1" x14ac:dyDescent="0.25">
      <c r="A1938" s="64"/>
      <c r="C1938" s="64"/>
      <c r="D1938" s="64"/>
      <c r="E1938" s="64"/>
      <c r="F1938" s="66"/>
      <c r="W1938" s="20"/>
      <c r="X1938" s="64"/>
      <c r="Y1938" s="64"/>
      <c r="Z1938" s="20"/>
      <c r="AA1938" s="20"/>
      <c r="AB1938" s="20"/>
      <c r="AC1938" s="64"/>
      <c r="AD1938" s="64"/>
      <c r="AE1938" s="64"/>
      <c r="AF1938" s="20"/>
      <c r="AG1938" s="64" t="s">
        <v>7166</v>
      </c>
      <c r="AI1938" s="64"/>
      <c r="AK1938" s="64"/>
      <c r="AL1938" s="64"/>
      <c r="AM1938" s="64"/>
      <c r="AN1938" s="64"/>
      <c r="AO1938" s="64"/>
      <c r="AP1938" s="64"/>
      <c r="AQ1938" s="64"/>
      <c r="AR1938" s="64"/>
      <c r="AS1938" s="64"/>
      <c r="AT1938" s="64"/>
      <c r="AU1938" s="68"/>
      <c r="BC1938" s="64"/>
      <c r="BD1938" s="64"/>
      <c r="BE1938" s="65"/>
      <c r="BF1938" s="65"/>
      <c r="BG1938" s="65"/>
      <c r="BH1938" s="65"/>
      <c r="BI1938" s="20"/>
      <c r="BJ1938" s="20"/>
      <c r="BK1938" s="20"/>
      <c r="BL1938" s="20"/>
      <c r="BM1938" s="64"/>
      <c r="BN1938" s="65"/>
      <c r="BO1938" s="64"/>
      <c r="BP1938" s="65"/>
      <c r="BQ1938" s="64"/>
      <c r="BR1938" s="65"/>
      <c r="BS1938" s="64"/>
      <c r="BT1938" s="67"/>
      <c r="BU1938" s="64"/>
      <c r="BV1938" s="64"/>
      <c r="BW1938" s="64"/>
      <c r="BX1938" s="64"/>
      <c r="BY1938" s="64"/>
      <c r="BZ1938" s="64"/>
      <c r="CA1938" s="64"/>
      <c r="CB1938" s="64"/>
      <c r="CC1938" s="64"/>
      <c r="CD1938" s="64"/>
      <c r="CE1938" s="64"/>
      <c r="CF1938" s="64"/>
      <c r="CG1938" s="64" t="s">
        <v>5654</v>
      </c>
      <c r="CH1938" s="64"/>
      <c r="CI1938" s="64"/>
      <c r="CJ1938" s="64"/>
      <c r="CK1938"/>
      <c r="CP1938"/>
      <c r="CQ1938"/>
      <c r="CR1938"/>
      <c r="CS1938"/>
      <c r="CT1938"/>
      <c r="CU1938"/>
      <c r="CV1938"/>
      <c r="CW1938" s="64"/>
    </row>
    <row r="1939" spans="1:101" s="17" customFormat="1" x14ac:dyDescent="0.25">
      <c r="A1939" s="64"/>
      <c r="C1939" s="64"/>
      <c r="D1939" s="64"/>
      <c r="E1939" s="64"/>
      <c r="F1939" s="66"/>
      <c r="W1939" s="20"/>
      <c r="X1939" s="64"/>
      <c r="Y1939" s="64"/>
      <c r="Z1939" s="20"/>
      <c r="AA1939" s="20"/>
      <c r="AB1939" s="20"/>
      <c r="AC1939" s="64"/>
      <c r="AD1939" s="67"/>
      <c r="AE1939" s="67"/>
      <c r="AF1939" s="20"/>
      <c r="AG1939" s="67" t="s">
        <v>7169</v>
      </c>
      <c r="AI1939" s="64"/>
      <c r="AK1939" s="64"/>
      <c r="AL1939" s="64"/>
      <c r="AM1939" s="64"/>
      <c r="AN1939" s="64"/>
      <c r="AO1939" s="64"/>
      <c r="AP1939" s="64"/>
      <c r="AQ1939" s="64"/>
      <c r="AR1939" s="64"/>
      <c r="AS1939" s="64"/>
      <c r="AT1939" s="64"/>
      <c r="AU1939" s="68"/>
      <c r="BC1939" s="64"/>
      <c r="BD1939" s="64"/>
      <c r="BE1939" s="65"/>
      <c r="BF1939" s="65"/>
      <c r="BG1939" s="65"/>
      <c r="BH1939" s="65"/>
      <c r="BI1939" s="20"/>
      <c r="BJ1939" s="20"/>
      <c r="BK1939" s="20"/>
      <c r="BL1939" s="20"/>
      <c r="BM1939" s="64"/>
      <c r="BN1939" s="65"/>
      <c r="BO1939" s="64"/>
      <c r="BP1939" s="65"/>
      <c r="BQ1939" s="64"/>
      <c r="BR1939" s="65"/>
      <c r="BS1939" s="64"/>
      <c r="BT1939" s="67"/>
      <c r="BU1939" s="64"/>
      <c r="BV1939" s="64"/>
      <c r="BW1939" s="64"/>
      <c r="BX1939" s="64"/>
      <c r="BY1939" s="64"/>
      <c r="BZ1939" s="64"/>
      <c r="CA1939" s="64"/>
      <c r="CB1939" s="64"/>
      <c r="CC1939" s="64"/>
      <c r="CD1939" s="64"/>
      <c r="CE1939" s="64"/>
      <c r="CF1939" s="64"/>
      <c r="CG1939" s="64" t="s">
        <v>5654</v>
      </c>
      <c r="CH1939" s="64"/>
      <c r="CI1939" s="64"/>
      <c r="CJ1939" s="64"/>
      <c r="CK1939"/>
      <c r="CP1939"/>
      <c r="CQ1939"/>
      <c r="CR1939"/>
      <c r="CS1939"/>
      <c r="CT1939"/>
      <c r="CU1939"/>
      <c r="CV1939"/>
      <c r="CW1939" s="64"/>
    </row>
    <row r="1940" spans="1:101" s="17" customFormat="1" x14ac:dyDescent="0.25">
      <c r="A1940" s="64"/>
      <c r="C1940" s="64"/>
      <c r="D1940" s="64"/>
      <c r="E1940" s="64"/>
      <c r="F1940" s="66"/>
      <c r="W1940" s="20"/>
      <c r="X1940" s="64"/>
      <c r="Y1940" s="64"/>
      <c r="Z1940" s="20"/>
      <c r="AA1940" s="20"/>
      <c r="AB1940" s="20"/>
      <c r="AC1940" s="64"/>
      <c r="AD1940" s="64"/>
      <c r="AE1940" s="64"/>
      <c r="AF1940" s="20"/>
      <c r="AG1940" s="64" t="s">
        <v>7173</v>
      </c>
      <c r="AI1940" s="64"/>
      <c r="AK1940" s="64"/>
      <c r="AL1940" s="64"/>
      <c r="AM1940" s="64"/>
      <c r="AN1940" s="64"/>
      <c r="AO1940" s="64"/>
      <c r="AP1940" s="64"/>
      <c r="AQ1940" s="64"/>
      <c r="AR1940" s="64"/>
      <c r="AS1940" s="64"/>
      <c r="AT1940" s="64"/>
      <c r="AU1940" s="68"/>
      <c r="BC1940" s="64"/>
      <c r="BD1940" s="64"/>
      <c r="BE1940" s="65"/>
      <c r="BF1940" s="65"/>
      <c r="BG1940" s="65"/>
      <c r="BH1940" s="65"/>
      <c r="BI1940" s="20"/>
      <c r="BJ1940" s="20"/>
      <c r="BK1940" s="20"/>
      <c r="BL1940" s="20"/>
      <c r="BM1940" s="64"/>
      <c r="BN1940" s="65"/>
      <c r="BO1940" s="64"/>
      <c r="BP1940" s="65"/>
      <c r="BQ1940" s="64"/>
      <c r="BR1940" s="65"/>
      <c r="BS1940" s="64"/>
      <c r="BT1940" s="67"/>
      <c r="BU1940" s="64"/>
      <c r="BV1940" s="64"/>
      <c r="BW1940" s="64"/>
      <c r="BX1940" s="64"/>
      <c r="BY1940" s="64"/>
      <c r="BZ1940" s="64"/>
      <c r="CA1940" s="64"/>
      <c r="CB1940" s="64"/>
      <c r="CC1940" s="64"/>
      <c r="CD1940" s="64"/>
      <c r="CE1940" s="64"/>
      <c r="CF1940" s="64"/>
      <c r="CG1940" s="64" t="s">
        <v>5654</v>
      </c>
      <c r="CH1940" s="64"/>
      <c r="CI1940" s="64"/>
      <c r="CJ1940" s="64"/>
      <c r="CK1940"/>
      <c r="CP1940"/>
      <c r="CQ1940"/>
      <c r="CR1940"/>
      <c r="CS1940"/>
      <c r="CT1940"/>
      <c r="CU1940"/>
      <c r="CV1940"/>
      <c r="CW1940" s="64"/>
    </row>
    <row r="1941" spans="1:101" s="17" customFormat="1" x14ac:dyDescent="0.25">
      <c r="A1941" s="64"/>
      <c r="C1941" s="64"/>
      <c r="D1941" s="64"/>
      <c r="E1941" s="64"/>
      <c r="F1941" s="66"/>
      <c r="W1941" s="20"/>
      <c r="X1941" s="64"/>
      <c r="Y1941" s="64"/>
      <c r="Z1941" s="20"/>
      <c r="AA1941" s="20"/>
      <c r="AB1941" s="20"/>
      <c r="AC1941" s="64"/>
      <c r="AD1941" s="64"/>
      <c r="AE1941" s="64"/>
      <c r="AF1941" s="20"/>
      <c r="AG1941" s="64" t="s">
        <v>7176</v>
      </c>
      <c r="AI1941" s="64"/>
      <c r="AK1941" s="64"/>
      <c r="AL1941" s="64"/>
      <c r="AM1941" s="64"/>
      <c r="AN1941" s="64"/>
      <c r="AO1941" s="64"/>
      <c r="AP1941" s="64"/>
      <c r="AQ1941" s="64"/>
      <c r="AR1941" s="64"/>
      <c r="AS1941" s="64"/>
      <c r="AT1941" s="64"/>
      <c r="AU1941" s="68"/>
      <c r="BC1941" s="64"/>
      <c r="BD1941" s="64"/>
      <c r="BE1941" s="65"/>
      <c r="BF1941" s="65"/>
      <c r="BG1941" s="65"/>
      <c r="BH1941" s="65"/>
      <c r="BI1941" s="20"/>
      <c r="BJ1941" s="20"/>
      <c r="BK1941" s="20"/>
      <c r="BL1941" s="20"/>
      <c r="BM1941" s="64"/>
      <c r="BN1941" s="65"/>
      <c r="BO1941" s="64"/>
      <c r="BP1941" s="65"/>
      <c r="BQ1941" s="64"/>
      <c r="BR1941" s="65"/>
      <c r="BS1941" s="64"/>
      <c r="BT1941" s="67"/>
      <c r="BU1941" s="64"/>
      <c r="BV1941" s="64"/>
      <c r="BW1941" s="64"/>
      <c r="BX1941" s="64"/>
      <c r="BY1941" s="64"/>
      <c r="BZ1941" s="64"/>
      <c r="CA1941" s="64"/>
      <c r="CB1941" s="64"/>
      <c r="CC1941" s="64"/>
      <c r="CD1941" s="64"/>
      <c r="CE1941" s="64"/>
      <c r="CF1941" s="64"/>
      <c r="CG1941" s="64" t="s">
        <v>5654</v>
      </c>
      <c r="CH1941" s="64"/>
      <c r="CI1941" s="64"/>
      <c r="CJ1941" s="64"/>
      <c r="CK1941"/>
      <c r="CP1941"/>
      <c r="CQ1941"/>
      <c r="CR1941"/>
      <c r="CS1941"/>
      <c r="CT1941"/>
      <c r="CU1941"/>
      <c r="CV1941"/>
      <c r="CW1941" s="64"/>
    </row>
    <row r="1942" spans="1:101" s="17" customFormat="1" x14ac:dyDescent="0.25">
      <c r="A1942" s="64"/>
      <c r="C1942" s="64"/>
      <c r="D1942" s="64"/>
      <c r="E1942" s="64"/>
      <c r="F1942" s="66"/>
      <c r="W1942" s="20"/>
      <c r="X1942" s="64"/>
      <c r="Y1942" s="64"/>
      <c r="Z1942" s="20"/>
      <c r="AA1942" s="20"/>
      <c r="AB1942" s="20"/>
      <c r="AC1942" s="64"/>
      <c r="AD1942" s="64"/>
      <c r="AE1942" s="64"/>
      <c r="AF1942" s="20"/>
      <c r="AG1942" s="64" t="s">
        <v>7179</v>
      </c>
      <c r="AI1942" s="64"/>
      <c r="AK1942" s="64"/>
      <c r="AL1942" s="64"/>
      <c r="AM1942" s="64"/>
      <c r="AN1942" s="64"/>
      <c r="AO1942" s="64"/>
      <c r="AP1942" s="64"/>
      <c r="AQ1942" s="64"/>
      <c r="AR1942" s="64"/>
      <c r="AS1942" s="64"/>
      <c r="AT1942" s="64"/>
      <c r="AU1942" s="68"/>
      <c r="BC1942" s="64"/>
      <c r="BD1942" s="64"/>
      <c r="BE1942" s="65"/>
      <c r="BF1942" s="65"/>
      <c r="BG1942" s="65"/>
      <c r="BH1942" s="65"/>
      <c r="BI1942" s="20"/>
      <c r="BJ1942" s="20"/>
      <c r="BK1942" s="20"/>
      <c r="BL1942" s="20"/>
      <c r="BM1942" s="64"/>
      <c r="BN1942" s="65"/>
      <c r="BO1942" s="64"/>
      <c r="BP1942" s="65"/>
      <c r="BQ1942" s="64"/>
      <c r="BR1942" s="65"/>
      <c r="BS1942" s="64"/>
      <c r="BT1942" s="67"/>
      <c r="BU1942" s="64"/>
      <c r="BV1942" s="64"/>
      <c r="BW1942" s="64"/>
      <c r="BX1942" s="64"/>
      <c r="BY1942" s="64"/>
      <c r="BZ1942" s="64"/>
      <c r="CA1942" s="64"/>
      <c r="CB1942" s="64"/>
      <c r="CC1942" s="64"/>
      <c r="CD1942" s="64"/>
      <c r="CE1942" s="64"/>
      <c r="CF1942" s="64"/>
      <c r="CG1942" s="64" t="s">
        <v>5654</v>
      </c>
      <c r="CH1942" s="64"/>
      <c r="CI1942" s="64"/>
      <c r="CJ1942" s="64"/>
      <c r="CK1942"/>
      <c r="CP1942"/>
      <c r="CQ1942"/>
      <c r="CR1942"/>
      <c r="CS1942"/>
      <c r="CT1942"/>
      <c r="CU1942"/>
      <c r="CV1942"/>
      <c r="CW1942" s="64"/>
    </row>
    <row r="1943" spans="1:101" s="17" customFormat="1" x14ac:dyDescent="0.25">
      <c r="A1943" s="64"/>
      <c r="C1943" s="64"/>
      <c r="D1943" s="64"/>
      <c r="E1943" s="64"/>
      <c r="F1943" s="66"/>
      <c r="W1943" s="20"/>
      <c r="X1943" s="64"/>
      <c r="Y1943" s="64"/>
      <c r="Z1943" s="20"/>
      <c r="AA1943" s="20"/>
      <c r="AB1943" s="20"/>
      <c r="AC1943" s="64"/>
      <c r="AD1943" s="64"/>
      <c r="AE1943" s="64"/>
      <c r="AF1943" s="20"/>
      <c r="AG1943" s="64" t="s">
        <v>7182</v>
      </c>
      <c r="AI1943" s="64"/>
      <c r="AK1943" s="64"/>
      <c r="AL1943" s="64"/>
      <c r="AM1943" s="64"/>
      <c r="AN1943" s="64"/>
      <c r="AO1943" s="64"/>
      <c r="AP1943" s="64"/>
      <c r="AQ1943" s="64"/>
      <c r="AR1943" s="64"/>
      <c r="AS1943" s="64"/>
      <c r="AT1943" s="64"/>
      <c r="AU1943" s="68"/>
      <c r="BC1943" s="64"/>
      <c r="BD1943" s="64"/>
      <c r="BE1943" s="65"/>
      <c r="BF1943" s="65"/>
      <c r="BG1943" s="65"/>
      <c r="BH1943" s="65"/>
      <c r="BI1943" s="20"/>
      <c r="BJ1943" s="20"/>
      <c r="BK1943" s="20"/>
      <c r="BL1943" s="20"/>
      <c r="BM1943" s="64"/>
      <c r="BN1943" s="65"/>
      <c r="BO1943" s="64"/>
      <c r="BP1943" s="65"/>
      <c r="BQ1943" s="64"/>
      <c r="BR1943" s="65"/>
      <c r="BS1943" s="64"/>
      <c r="BT1943" s="67"/>
      <c r="BU1943" s="64"/>
      <c r="BV1943" s="64"/>
      <c r="BW1943" s="64"/>
      <c r="BX1943" s="64"/>
      <c r="BY1943" s="64"/>
      <c r="BZ1943" s="64"/>
      <c r="CA1943" s="64"/>
      <c r="CB1943" s="64"/>
      <c r="CC1943" s="64"/>
      <c r="CD1943" s="64"/>
      <c r="CE1943" s="64"/>
      <c r="CF1943" s="64"/>
      <c r="CG1943" s="64" t="s">
        <v>5654</v>
      </c>
      <c r="CH1943" s="64"/>
      <c r="CI1943" s="64"/>
      <c r="CJ1943" s="64"/>
      <c r="CK1943"/>
      <c r="CP1943"/>
      <c r="CQ1943"/>
      <c r="CR1943"/>
      <c r="CS1943"/>
      <c r="CT1943"/>
      <c r="CU1943"/>
      <c r="CV1943"/>
      <c r="CW1943" s="64"/>
    </row>
    <row r="1944" spans="1:101" s="17" customFormat="1" x14ac:dyDescent="0.25">
      <c r="A1944" s="64"/>
      <c r="C1944" s="64"/>
      <c r="D1944" s="64"/>
      <c r="E1944" s="64"/>
      <c r="F1944" s="66"/>
      <c r="W1944" s="20"/>
      <c r="X1944" s="64"/>
      <c r="Y1944" s="64"/>
      <c r="Z1944" s="20"/>
      <c r="AA1944" s="20"/>
      <c r="AB1944" s="20"/>
      <c r="AC1944" s="64"/>
      <c r="AD1944" s="64"/>
      <c r="AE1944" s="64"/>
      <c r="AF1944" s="20"/>
      <c r="AG1944" s="64" t="s">
        <v>7185</v>
      </c>
      <c r="AI1944" s="64"/>
      <c r="AK1944" s="64"/>
      <c r="AL1944" s="64"/>
      <c r="AM1944" s="64"/>
      <c r="AN1944" s="64"/>
      <c r="AO1944" s="64"/>
      <c r="AP1944" s="64"/>
      <c r="AQ1944" s="64"/>
      <c r="AR1944" s="64"/>
      <c r="AS1944" s="64"/>
      <c r="AT1944" s="64"/>
      <c r="AU1944" s="68"/>
      <c r="BC1944" s="64"/>
      <c r="BD1944" s="64"/>
      <c r="BE1944" s="65"/>
      <c r="BF1944" s="65"/>
      <c r="BG1944" s="65"/>
      <c r="BH1944" s="65"/>
      <c r="BI1944" s="20"/>
      <c r="BJ1944" s="20"/>
      <c r="BK1944" s="20"/>
      <c r="BL1944" s="20"/>
      <c r="BM1944" s="64"/>
      <c r="BN1944" s="65"/>
      <c r="BO1944" s="64"/>
      <c r="BP1944" s="65"/>
      <c r="BQ1944" s="64"/>
      <c r="BR1944" s="65"/>
      <c r="BS1944" s="64"/>
      <c r="BT1944" s="67"/>
      <c r="BU1944" s="64"/>
      <c r="BV1944" s="64"/>
      <c r="BW1944" s="64"/>
      <c r="BX1944" s="64"/>
      <c r="BY1944" s="64"/>
      <c r="BZ1944" s="64"/>
      <c r="CA1944" s="64"/>
      <c r="CB1944" s="64"/>
      <c r="CC1944" s="64"/>
      <c r="CD1944" s="64"/>
      <c r="CE1944" s="64"/>
      <c r="CF1944" s="64"/>
      <c r="CG1944" s="64" t="s">
        <v>5654</v>
      </c>
      <c r="CH1944" s="64"/>
      <c r="CI1944" s="64"/>
      <c r="CJ1944" s="64"/>
      <c r="CK1944"/>
      <c r="CP1944"/>
      <c r="CQ1944"/>
      <c r="CR1944"/>
      <c r="CS1944"/>
      <c r="CT1944"/>
      <c r="CU1944"/>
      <c r="CV1944"/>
      <c r="CW1944" s="64"/>
    </row>
    <row r="1945" spans="1:101" s="17" customFormat="1" x14ac:dyDescent="0.25">
      <c r="A1945" s="64"/>
      <c r="C1945" s="64"/>
      <c r="D1945" s="64"/>
      <c r="E1945" s="64"/>
      <c r="F1945" s="66"/>
      <c r="W1945" s="20"/>
      <c r="X1945" s="64"/>
      <c r="Y1945" s="64"/>
      <c r="Z1945" s="20"/>
      <c r="AA1945" s="20"/>
      <c r="AB1945" s="20"/>
      <c r="AC1945" s="64"/>
      <c r="AD1945" s="64"/>
      <c r="AE1945" s="64"/>
      <c r="AF1945" s="20"/>
      <c r="AG1945" s="64" t="s">
        <v>7188</v>
      </c>
      <c r="AI1945" s="64"/>
      <c r="AK1945" s="64"/>
      <c r="AL1945" s="64"/>
      <c r="AM1945" s="64"/>
      <c r="AN1945" s="64"/>
      <c r="AO1945" s="64"/>
      <c r="AP1945" s="64"/>
      <c r="AQ1945" s="64"/>
      <c r="AR1945" s="64"/>
      <c r="AS1945" s="64"/>
      <c r="AT1945" s="64"/>
      <c r="AU1945" s="68"/>
      <c r="BC1945" s="64"/>
      <c r="BD1945" s="64"/>
      <c r="BE1945" s="65"/>
      <c r="BF1945" s="65"/>
      <c r="BG1945" s="65"/>
      <c r="BH1945" s="65"/>
      <c r="BI1945" s="20"/>
      <c r="BJ1945" s="20"/>
      <c r="BK1945" s="20"/>
      <c r="BL1945" s="20"/>
      <c r="BM1945" s="64"/>
      <c r="BN1945" s="65"/>
      <c r="BO1945" s="64"/>
      <c r="BP1945" s="65"/>
      <c r="BQ1945" s="64"/>
      <c r="BR1945" s="65"/>
      <c r="BS1945" s="64"/>
      <c r="BT1945" s="67"/>
      <c r="BU1945" s="64"/>
      <c r="BV1945" s="64"/>
      <c r="BW1945" s="64"/>
      <c r="BX1945" s="64"/>
      <c r="BY1945" s="64"/>
      <c r="BZ1945" s="64"/>
      <c r="CA1945" s="64"/>
      <c r="CB1945" s="64"/>
      <c r="CC1945" s="64"/>
      <c r="CD1945" s="64"/>
      <c r="CE1945" s="64"/>
      <c r="CF1945" s="64"/>
      <c r="CG1945" s="64" t="s">
        <v>5654</v>
      </c>
      <c r="CH1945" s="64"/>
      <c r="CI1945" s="64"/>
      <c r="CJ1945" s="64"/>
      <c r="CK1945"/>
      <c r="CP1945"/>
      <c r="CQ1945"/>
      <c r="CR1945"/>
      <c r="CS1945"/>
      <c r="CT1945"/>
      <c r="CU1945"/>
      <c r="CV1945"/>
      <c r="CW1945" s="64"/>
    </row>
    <row r="1946" spans="1:101" s="17" customFormat="1" x14ac:dyDescent="0.25">
      <c r="A1946" s="64"/>
      <c r="C1946" s="64"/>
      <c r="D1946" s="64"/>
      <c r="E1946" s="64"/>
      <c r="F1946" s="66"/>
      <c r="W1946" s="20"/>
      <c r="X1946" s="64"/>
      <c r="Y1946" s="64"/>
      <c r="Z1946" s="20"/>
      <c r="AA1946" s="20"/>
      <c r="AB1946" s="20"/>
      <c r="AC1946" s="64"/>
      <c r="AD1946" s="64"/>
      <c r="AE1946" s="64"/>
      <c r="AF1946" s="20"/>
      <c r="AG1946" s="64" t="s">
        <v>7192</v>
      </c>
      <c r="AI1946" s="64"/>
      <c r="AK1946" s="64"/>
      <c r="AL1946" s="64"/>
      <c r="AM1946" s="64"/>
      <c r="AN1946" s="64"/>
      <c r="AO1946" s="64"/>
      <c r="AP1946" s="64"/>
      <c r="AQ1946" s="64"/>
      <c r="AR1946" s="64"/>
      <c r="AS1946" s="64"/>
      <c r="AT1946" s="64"/>
      <c r="AU1946" s="68"/>
      <c r="BC1946" s="64"/>
      <c r="BD1946" s="64"/>
      <c r="BE1946" s="65"/>
      <c r="BF1946" s="65"/>
      <c r="BG1946" s="65"/>
      <c r="BH1946" s="65"/>
      <c r="BI1946" s="20"/>
      <c r="BJ1946" s="20"/>
      <c r="BK1946" s="20"/>
      <c r="BL1946" s="20"/>
      <c r="BM1946" s="64"/>
      <c r="BN1946" s="65"/>
      <c r="BO1946" s="64"/>
      <c r="BP1946" s="65"/>
      <c r="BQ1946" s="64"/>
      <c r="BR1946" s="65"/>
      <c r="BS1946" s="64"/>
      <c r="BT1946" s="67"/>
      <c r="BU1946" s="64"/>
      <c r="BV1946" s="64"/>
      <c r="BW1946" s="64"/>
      <c r="BX1946" s="64"/>
      <c r="BY1946" s="64"/>
      <c r="BZ1946" s="64"/>
      <c r="CA1946" s="64"/>
      <c r="CB1946" s="64"/>
      <c r="CC1946" s="64"/>
      <c r="CD1946" s="64"/>
      <c r="CE1946" s="64"/>
      <c r="CF1946" s="64"/>
      <c r="CG1946" s="64" t="s">
        <v>5654</v>
      </c>
      <c r="CH1946" s="64"/>
      <c r="CI1946" s="64"/>
      <c r="CJ1946" s="64"/>
      <c r="CK1946"/>
      <c r="CP1946"/>
      <c r="CQ1946"/>
      <c r="CR1946"/>
      <c r="CS1946"/>
      <c r="CT1946"/>
      <c r="CU1946"/>
      <c r="CV1946"/>
      <c r="CW1946" s="64"/>
    </row>
    <row r="1947" spans="1:101" s="17" customFormat="1" x14ac:dyDescent="0.25">
      <c r="A1947" s="64"/>
      <c r="C1947" s="64"/>
      <c r="D1947" s="64"/>
      <c r="E1947" s="64"/>
      <c r="F1947" s="66"/>
      <c r="W1947" s="20"/>
      <c r="X1947" s="64"/>
      <c r="Y1947" s="64"/>
      <c r="Z1947" s="20"/>
      <c r="AA1947" s="20"/>
      <c r="AB1947" s="20"/>
      <c r="AC1947" s="64"/>
      <c r="AD1947" s="64"/>
      <c r="AE1947" s="64"/>
      <c r="AF1947" s="20"/>
      <c r="AG1947" s="64" t="s">
        <v>7195</v>
      </c>
      <c r="AI1947" s="64"/>
      <c r="AK1947" s="64"/>
      <c r="AL1947" s="64"/>
      <c r="AM1947" s="64"/>
      <c r="AN1947" s="64"/>
      <c r="AO1947" s="64"/>
      <c r="AP1947" s="64"/>
      <c r="AQ1947" s="64"/>
      <c r="AR1947" s="64"/>
      <c r="AS1947" s="64"/>
      <c r="AT1947" s="64"/>
      <c r="AU1947" s="68"/>
      <c r="BC1947" s="64"/>
      <c r="BD1947" s="64"/>
      <c r="BE1947" s="65"/>
      <c r="BF1947" s="65"/>
      <c r="BG1947" s="65"/>
      <c r="BH1947" s="65"/>
      <c r="BI1947" s="20"/>
      <c r="BJ1947" s="20"/>
      <c r="BK1947" s="20"/>
      <c r="BL1947" s="20"/>
      <c r="BM1947" s="64"/>
      <c r="BN1947" s="65"/>
      <c r="BO1947" s="64"/>
      <c r="BP1947" s="65"/>
      <c r="BQ1947" s="64"/>
      <c r="BR1947" s="65"/>
      <c r="BS1947" s="64"/>
      <c r="BT1947" s="67"/>
      <c r="BU1947" s="64"/>
      <c r="BV1947" s="64"/>
      <c r="BW1947" s="64"/>
      <c r="BX1947" s="64"/>
      <c r="BY1947" s="64"/>
      <c r="BZ1947" s="64"/>
      <c r="CA1947" s="64"/>
      <c r="CB1947" s="64"/>
      <c r="CC1947" s="64"/>
      <c r="CD1947" s="64"/>
      <c r="CE1947" s="64"/>
      <c r="CF1947" s="64"/>
      <c r="CG1947" s="64" t="s">
        <v>5654</v>
      </c>
      <c r="CH1947" s="64"/>
      <c r="CI1947" s="64"/>
      <c r="CJ1947" s="64"/>
      <c r="CK1947"/>
      <c r="CP1947"/>
      <c r="CQ1947"/>
      <c r="CR1947"/>
      <c r="CS1947"/>
      <c r="CT1947"/>
      <c r="CU1947"/>
      <c r="CV1947"/>
      <c r="CW1947" s="64"/>
    </row>
    <row r="1948" spans="1:101" s="17" customFormat="1" x14ac:dyDescent="0.25">
      <c r="A1948" s="64"/>
      <c r="C1948" s="64"/>
      <c r="D1948" s="64"/>
      <c r="E1948" s="64"/>
      <c r="F1948" s="66"/>
      <c r="W1948" s="20"/>
      <c r="X1948" s="64"/>
      <c r="Y1948" s="64"/>
      <c r="Z1948" s="20"/>
      <c r="AA1948" s="20"/>
      <c r="AB1948" s="20"/>
      <c r="AC1948" s="64"/>
      <c r="AD1948" s="64"/>
      <c r="AE1948" s="64"/>
      <c r="AF1948" s="20"/>
      <c r="AG1948" s="64" t="s">
        <v>7198</v>
      </c>
      <c r="AI1948" s="64"/>
      <c r="AK1948" s="64"/>
      <c r="AL1948" s="64"/>
      <c r="AM1948" s="64"/>
      <c r="AN1948" s="64"/>
      <c r="AO1948" s="64"/>
      <c r="AP1948" s="64"/>
      <c r="AQ1948" s="64"/>
      <c r="AR1948" s="64"/>
      <c r="AS1948" s="64"/>
      <c r="AT1948" s="64"/>
      <c r="AU1948" s="68"/>
      <c r="BC1948" s="64"/>
      <c r="BD1948" s="64"/>
      <c r="BE1948" s="65"/>
      <c r="BF1948" s="65"/>
      <c r="BG1948" s="65"/>
      <c r="BH1948" s="65"/>
      <c r="BI1948" s="20"/>
      <c r="BJ1948" s="20"/>
      <c r="BK1948" s="20"/>
      <c r="BL1948" s="20"/>
      <c r="BM1948" s="64"/>
      <c r="BN1948" s="65"/>
      <c r="BO1948" s="64"/>
      <c r="BP1948" s="65"/>
      <c r="BQ1948" s="64"/>
      <c r="BR1948" s="65"/>
      <c r="BS1948" s="64"/>
      <c r="BT1948" s="67"/>
      <c r="BU1948" s="64"/>
      <c r="BV1948" s="64"/>
      <c r="BW1948" s="64"/>
      <c r="BX1948" s="64"/>
      <c r="BY1948" s="64"/>
      <c r="BZ1948" s="64"/>
      <c r="CA1948" s="64"/>
      <c r="CB1948" s="64"/>
      <c r="CC1948" s="64"/>
      <c r="CD1948" s="64"/>
      <c r="CE1948" s="64"/>
      <c r="CF1948" s="64"/>
      <c r="CG1948" s="64" t="s">
        <v>5654</v>
      </c>
      <c r="CH1948" s="64"/>
      <c r="CI1948" s="64"/>
      <c r="CJ1948" s="64"/>
      <c r="CK1948"/>
      <c r="CP1948"/>
      <c r="CQ1948"/>
      <c r="CR1948"/>
      <c r="CS1948"/>
      <c r="CT1948"/>
      <c r="CU1948"/>
      <c r="CV1948"/>
      <c r="CW1948" s="64"/>
    </row>
    <row r="1949" spans="1:101" s="17" customFormat="1" x14ac:dyDescent="0.25">
      <c r="A1949" s="64"/>
      <c r="C1949" s="64"/>
      <c r="D1949" s="64"/>
      <c r="E1949" s="64"/>
      <c r="F1949" s="66"/>
      <c r="W1949" s="20"/>
      <c r="X1949" s="64"/>
      <c r="Y1949" s="64"/>
      <c r="Z1949" s="20"/>
      <c r="AA1949" s="20"/>
      <c r="AB1949" s="20"/>
      <c r="AC1949" s="64"/>
      <c r="AD1949" s="64"/>
      <c r="AE1949" s="64"/>
      <c r="AF1949" s="20"/>
      <c r="AG1949" s="64" t="s">
        <v>7201</v>
      </c>
      <c r="AI1949" s="64"/>
      <c r="AK1949" s="64"/>
      <c r="AL1949" s="64"/>
      <c r="AM1949" s="64"/>
      <c r="AN1949" s="64"/>
      <c r="AO1949" s="64"/>
      <c r="AP1949" s="64"/>
      <c r="AQ1949" s="64"/>
      <c r="AR1949" s="64"/>
      <c r="AS1949" s="64"/>
      <c r="AT1949" s="64"/>
      <c r="AU1949" s="68"/>
      <c r="BC1949" s="64"/>
      <c r="BD1949" s="64"/>
      <c r="BE1949" s="65"/>
      <c r="BF1949" s="65"/>
      <c r="BG1949" s="65"/>
      <c r="BH1949" s="65"/>
      <c r="BI1949" s="20"/>
      <c r="BJ1949" s="20"/>
      <c r="BK1949" s="20"/>
      <c r="BL1949" s="20"/>
      <c r="BM1949" s="64"/>
      <c r="BN1949" s="65"/>
      <c r="BO1949" s="64"/>
      <c r="BP1949" s="65"/>
      <c r="BQ1949" s="64"/>
      <c r="BR1949" s="65"/>
      <c r="BS1949" s="64"/>
      <c r="BT1949" s="67"/>
      <c r="BU1949" s="64"/>
      <c r="BV1949" s="64"/>
      <c r="BW1949" s="64"/>
      <c r="BX1949" s="64"/>
      <c r="BY1949" s="64"/>
      <c r="BZ1949" s="64"/>
      <c r="CA1949" s="64"/>
      <c r="CB1949" s="64"/>
      <c r="CC1949" s="64"/>
      <c r="CD1949" s="64"/>
      <c r="CE1949" s="64"/>
      <c r="CF1949" s="64"/>
      <c r="CG1949" s="64" t="s">
        <v>5654</v>
      </c>
      <c r="CH1949" s="64"/>
      <c r="CI1949" s="64"/>
      <c r="CJ1949" s="64"/>
      <c r="CK1949"/>
      <c r="CP1949"/>
      <c r="CQ1949"/>
      <c r="CR1949"/>
      <c r="CS1949"/>
      <c r="CT1949"/>
      <c r="CU1949"/>
      <c r="CV1949"/>
      <c r="CW1949" s="64"/>
    </row>
    <row r="1950" spans="1:101" s="17" customFormat="1" x14ac:dyDescent="0.25">
      <c r="A1950" s="64"/>
      <c r="C1950" s="64"/>
      <c r="D1950" s="64"/>
      <c r="E1950" s="64"/>
      <c r="F1950" s="66"/>
      <c r="W1950" s="20"/>
      <c r="X1950" s="64"/>
      <c r="Y1950" s="64"/>
      <c r="Z1950" s="20"/>
      <c r="AA1950" s="20"/>
      <c r="AB1950" s="20"/>
      <c r="AC1950" s="64"/>
      <c r="AD1950" s="64"/>
      <c r="AE1950" s="64"/>
      <c r="AF1950" s="20"/>
      <c r="AG1950" s="64" t="s">
        <v>7204</v>
      </c>
      <c r="AI1950" s="64"/>
      <c r="AK1950" s="64"/>
      <c r="AL1950" s="64"/>
      <c r="AM1950" s="64"/>
      <c r="AN1950" s="64"/>
      <c r="AO1950" s="64"/>
      <c r="AP1950" s="64"/>
      <c r="AQ1950" s="64"/>
      <c r="AR1950" s="64"/>
      <c r="AS1950" s="64"/>
      <c r="AT1950" s="64"/>
      <c r="AU1950" s="68"/>
      <c r="BC1950" s="64"/>
      <c r="BD1950" s="64"/>
      <c r="BE1950" s="65"/>
      <c r="BF1950" s="65"/>
      <c r="BG1950" s="65"/>
      <c r="BH1950" s="65"/>
      <c r="BI1950" s="20"/>
      <c r="BJ1950" s="20"/>
      <c r="BK1950" s="20"/>
      <c r="BL1950" s="20"/>
      <c r="BM1950" s="64"/>
      <c r="BN1950" s="65"/>
      <c r="BO1950" s="64"/>
      <c r="BP1950" s="65"/>
      <c r="BQ1950" s="64"/>
      <c r="BR1950" s="65"/>
      <c r="BS1950" s="64"/>
      <c r="BT1950" s="67"/>
      <c r="BU1950" s="64"/>
      <c r="BV1950" s="64"/>
      <c r="BW1950" s="64"/>
      <c r="BX1950" s="64"/>
      <c r="BY1950" s="64"/>
      <c r="BZ1950" s="64"/>
      <c r="CA1950" s="64"/>
      <c r="CB1950" s="64"/>
      <c r="CC1950" s="64"/>
      <c r="CD1950" s="64"/>
      <c r="CE1950" s="64"/>
      <c r="CF1950" s="64"/>
      <c r="CG1950" s="64" t="s">
        <v>5654</v>
      </c>
      <c r="CH1950" s="64"/>
      <c r="CI1950" s="64"/>
      <c r="CJ1950" s="64"/>
      <c r="CK1950"/>
      <c r="CP1950"/>
      <c r="CQ1950"/>
      <c r="CR1950"/>
      <c r="CS1950"/>
      <c r="CT1950"/>
      <c r="CU1950"/>
      <c r="CV1950"/>
      <c r="CW1950" s="64"/>
    </row>
    <row r="1951" spans="1:101" s="17" customFormat="1" x14ac:dyDescent="0.25">
      <c r="A1951" s="64"/>
      <c r="C1951" s="64"/>
      <c r="D1951" s="64"/>
      <c r="E1951" s="64"/>
      <c r="F1951" s="66"/>
      <c r="W1951" s="20"/>
      <c r="X1951" s="64"/>
      <c r="Y1951" s="64"/>
      <c r="Z1951" s="20"/>
      <c r="AA1951" s="20"/>
      <c r="AB1951" s="20"/>
      <c r="AC1951" s="64"/>
      <c r="AD1951" s="64"/>
      <c r="AE1951" s="64"/>
      <c r="AF1951" s="20"/>
      <c r="AG1951" s="64" t="s">
        <v>7207</v>
      </c>
      <c r="AI1951" s="64"/>
      <c r="AK1951" s="64"/>
      <c r="AL1951" s="64"/>
      <c r="AM1951" s="64"/>
      <c r="AN1951" s="64"/>
      <c r="AO1951" s="64"/>
      <c r="AP1951" s="64"/>
      <c r="AQ1951" s="64"/>
      <c r="AR1951" s="64"/>
      <c r="AS1951" s="64"/>
      <c r="AT1951" s="64"/>
      <c r="AU1951" s="68"/>
      <c r="BC1951" s="64"/>
      <c r="BD1951" s="64"/>
      <c r="BE1951" s="65"/>
      <c r="BF1951" s="65"/>
      <c r="BG1951" s="65"/>
      <c r="BH1951" s="65"/>
      <c r="BI1951" s="20"/>
      <c r="BJ1951" s="20"/>
      <c r="BK1951" s="20"/>
      <c r="BL1951" s="20"/>
      <c r="BM1951" s="64"/>
      <c r="BN1951" s="65"/>
      <c r="BO1951" s="64"/>
      <c r="BP1951" s="65"/>
      <c r="BQ1951" s="64"/>
      <c r="BR1951" s="65"/>
      <c r="BS1951" s="64"/>
      <c r="BT1951" s="67"/>
      <c r="BU1951" s="64"/>
      <c r="BV1951" s="64"/>
      <c r="BW1951" s="64"/>
      <c r="BX1951" s="64"/>
      <c r="BY1951" s="64"/>
      <c r="BZ1951" s="64"/>
      <c r="CA1951" s="64"/>
      <c r="CB1951" s="64"/>
      <c r="CC1951" s="64"/>
      <c r="CD1951" s="64"/>
      <c r="CE1951" s="64"/>
      <c r="CF1951" s="64"/>
      <c r="CG1951" s="64" t="s">
        <v>5654</v>
      </c>
      <c r="CH1951" s="64"/>
      <c r="CI1951" s="64"/>
      <c r="CJ1951" s="64"/>
      <c r="CK1951"/>
      <c r="CP1951"/>
      <c r="CQ1951"/>
      <c r="CR1951"/>
      <c r="CS1951"/>
      <c r="CT1951"/>
      <c r="CU1951"/>
      <c r="CV1951"/>
      <c r="CW1951" s="64"/>
    </row>
    <row r="1952" spans="1:101" s="17" customFormat="1" x14ac:dyDescent="0.25">
      <c r="A1952" s="64"/>
      <c r="C1952" s="64"/>
      <c r="D1952" s="64"/>
      <c r="E1952" s="64"/>
      <c r="F1952" s="66"/>
      <c r="W1952" s="20"/>
      <c r="X1952" s="64"/>
      <c r="Y1952" s="64"/>
      <c r="Z1952" s="20"/>
      <c r="AA1952" s="20"/>
      <c r="AB1952" s="20"/>
      <c r="AC1952" s="64"/>
      <c r="AD1952" s="64"/>
      <c r="AE1952" s="64"/>
      <c r="AF1952" s="20"/>
      <c r="AG1952" s="64" t="s">
        <v>7210</v>
      </c>
      <c r="AI1952" s="64"/>
      <c r="AK1952" s="64"/>
      <c r="AL1952" s="64"/>
      <c r="AM1952" s="64"/>
      <c r="AN1952" s="64"/>
      <c r="AO1952" s="64"/>
      <c r="AP1952" s="64"/>
      <c r="AQ1952" s="64"/>
      <c r="AR1952" s="64"/>
      <c r="AS1952" s="64"/>
      <c r="AT1952" s="64"/>
      <c r="AU1952" s="68"/>
      <c r="BC1952" s="64"/>
      <c r="BD1952" s="64"/>
      <c r="BE1952" s="65"/>
      <c r="BF1952" s="65"/>
      <c r="BG1952" s="65"/>
      <c r="BH1952" s="65"/>
      <c r="BI1952" s="20"/>
      <c r="BJ1952" s="20"/>
      <c r="BK1952" s="20"/>
      <c r="BL1952" s="20"/>
      <c r="BM1952" s="64"/>
      <c r="BN1952" s="65"/>
      <c r="BO1952" s="64"/>
      <c r="BP1952" s="65"/>
      <c r="BQ1952" s="64"/>
      <c r="BR1952" s="65"/>
      <c r="BS1952" s="64"/>
      <c r="BT1952" s="67"/>
      <c r="BU1952" s="64"/>
      <c r="BV1952" s="64"/>
      <c r="BW1952" s="64"/>
      <c r="BX1952" s="64"/>
      <c r="BY1952" s="64"/>
      <c r="BZ1952" s="64"/>
      <c r="CA1952" s="64"/>
      <c r="CB1952" s="64"/>
      <c r="CC1952" s="64"/>
      <c r="CD1952" s="64"/>
      <c r="CE1952" s="64"/>
      <c r="CF1952" s="64"/>
      <c r="CG1952" s="64" t="s">
        <v>5654</v>
      </c>
      <c r="CH1952" s="64"/>
      <c r="CI1952" s="64"/>
      <c r="CJ1952" s="64"/>
      <c r="CK1952"/>
      <c r="CP1952"/>
      <c r="CQ1952"/>
      <c r="CR1952"/>
      <c r="CS1952"/>
      <c r="CT1952"/>
      <c r="CU1952"/>
      <c r="CV1952"/>
      <c r="CW1952" s="64"/>
    </row>
    <row r="1953" spans="1:101" s="17" customFormat="1" x14ac:dyDescent="0.25">
      <c r="A1953" s="64"/>
      <c r="C1953" s="64"/>
      <c r="D1953" s="64"/>
      <c r="E1953" s="64"/>
      <c r="F1953" s="66"/>
      <c r="W1953" s="20"/>
      <c r="X1953" s="64"/>
      <c r="Y1953" s="64"/>
      <c r="Z1953" s="20"/>
      <c r="AA1953" s="20"/>
      <c r="AB1953" s="20"/>
      <c r="AC1953" s="64"/>
      <c r="AD1953" s="64"/>
      <c r="AE1953" s="64"/>
      <c r="AF1953" s="20"/>
      <c r="AG1953" s="64" t="s">
        <v>7213</v>
      </c>
      <c r="AI1953" s="64"/>
      <c r="AK1953" s="64"/>
      <c r="AL1953" s="64"/>
      <c r="AM1953" s="64"/>
      <c r="AN1953" s="64"/>
      <c r="AO1953" s="64"/>
      <c r="AP1953" s="64"/>
      <c r="AQ1953" s="64"/>
      <c r="AR1953" s="64"/>
      <c r="AS1953" s="64"/>
      <c r="AT1953" s="64"/>
      <c r="AU1953" s="68"/>
      <c r="BC1953" s="64"/>
      <c r="BD1953" s="64"/>
      <c r="BE1953" s="65"/>
      <c r="BF1953" s="65"/>
      <c r="BG1953" s="65"/>
      <c r="BH1953" s="65"/>
      <c r="BI1953" s="20"/>
      <c r="BJ1953" s="20"/>
      <c r="BK1953" s="20"/>
      <c r="BL1953" s="20"/>
      <c r="BM1953" s="64"/>
      <c r="BN1953" s="65"/>
      <c r="BO1953" s="64"/>
      <c r="BP1953" s="65"/>
      <c r="BQ1953" s="64"/>
      <c r="BR1953" s="65"/>
      <c r="BS1953" s="64"/>
      <c r="BT1953" s="67"/>
      <c r="BU1953" s="64"/>
      <c r="BV1953" s="64"/>
      <c r="BW1953" s="64"/>
      <c r="BX1953" s="64"/>
      <c r="BY1953" s="64"/>
      <c r="BZ1953" s="64"/>
      <c r="CA1953" s="64"/>
      <c r="CB1953" s="64"/>
      <c r="CC1953" s="64"/>
      <c r="CD1953" s="64"/>
      <c r="CE1953" s="64"/>
      <c r="CF1953" s="64"/>
      <c r="CG1953" s="64" t="s">
        <v>5654</v>
      </c>
      <c r="CH1953" s="64"/>
      <c r="CI1953" s="64"/>
      <c r="CJ1953" s="64"/>
      <c r="CK1953"/>
      <c r="CP1953"/>
      <c r="CQ1953"/>
      <c r="CR1953"/>
      <c r="CS1953"/>
      <c r="CT1953"/>
      <c r="CU1953"/>
      <c r="CV1953"/>
      <c r="CW1953" s="64"/>
    </row>
    <row r="1954" spans="1:101" s="17" customFormat="1" x14ac:dyDescent="0.25">
      <c r="A1954" s="64"/>
      <c r="C1954" s="64"/>
      <c r="D1954" s="64"/>
      <c r="E1954" s="64"/>
      <c r="F1954" s="66"/>
      <c r="W1954" s="20"/>
      <c r="X1954" s="64"/>
      <c r="Y1954" s="64"/>
      <c r="Z1954" s="20"/>
      <c r="AA1954" s="20"/>
      <c r="AB1954" s="20"/>
      <c r="AC1954" s="64"/>
      <c r="AD1954" s="64"/>
      <c r="AE1954" s="64"/>
      <c r="AF1954" s="20"/>
      <c r="AG1954" s="64" t="s">
        <v>7216</v>
      </c>
      <c r="AI1954" s="64"/>
      <c r="AK1954" s="64"/>
      <c r="AL1954" s="64"/>
      <c r="AM1954" s="64"/>
      <c r="AN1954" s="64"/>
      <c r="AO1954" s="64"/>
      <c r="AP1954" s="64"/>
      <c r="AQ1954" s="64"/>
      <c r="AR1954" s="64"/>
      <c r="AS1954" s="64"/>
      <c r="AT1954" s="64"/>
      <c r="AU1954" s="68"/>
      <c r="BC1954" s="64"/>
      <c r="BD1954" s="64"/>
      <c r="BE1954" s="65"/>
      <c r="BF1954" s="65"/>
      <c r="BG1954" s="65"/>
      <c r="BH1954" s="65"/>
      <c r="BI1954" s="20"/>
      <c r="BJ1954" s="20"/>
      <c r="BK1954" s="20"/>
      <c r="BL1954" s="20"/>
      <c r="BM1954" s="64"/>
      <c r="BN1954" s="65"/>
      <c r="BO1954" s="64"/>
      <c r="BP1954" s="65"/>
      <c r="BQ1954" s="64"/>
      <c r="BR1954" s="65"/>
      <c r="BS1954" s="64"/>
      <c r="BT1954" s="67"/>
      <c r="BU1954" s="64"/>
      <c r="BV1954" s="64"/>
      <c r="BW1954" s="64"/>
      <c r="BX1954" s="64"/>
      <c r="BY1954" s="64"/>
      <c r="BZ1954" s="64"/>
      <c r="CA1954" s="64"/>
      <c r="CB1954" s="64"/>
      <c r="CC1954" s="64"/>
      <c r="CD1954" s="64"/>
      <c r="CE1954" s="64"/>
      <c r="CF1954" s="64"/>
      <c r="CG1954" s="64" t="s">
        <v>5654</v>
      </c>
      <c r="CH1954" s="64"/>
      <c r="CI1954" s="64"/>
      <c r="CJ1954" s="64"/>
      <c r="CK1954"/>
      <c r="CP1954"/>
      <c r="CQ1954"/>
      <c r="CR1954"/>
      <c r="CS1954"/>
      <c r="CT1954"/>
      <c r="CU1954"/>
      <c r="CV1954"/>
      <c r="CW1954" s="64"/>
    </row>
    <row r="1955" spans="1:101" s="17" customFormat="1" x14ac:dyDescent="0.25">
      <c r="A1955" s="64"/>
      <c r="C1955" s="64"/>
      <c r="D1955" s="64"/>
      <c r="E1955" s="64"/>
      <c r="F1955" s="66"/>
      <c r="W1955" s="20"/>
      <c r="X1955" s="64"/>
      <c r="Y1955" s="64"/>
      <c r="Z1955" s="20"/>
      <c r="AA1955" s="20"/>
      <c r="AB1955" s="20"/>
      <c r="AC1955" s="64"/>
      <c r="AD1955" s="64"/>
      <c r="AE1955" s="64"/>
      <c r="AF1955" s="20"/>
      <c r="AG1955" s="64" t="s">
        <v>7219</v>
      </c>
      <c r="AI1955" s="64"/>
      <c r="AK1955" s="64"/>
      <c r="AL1955" s="64"/>
      <c r="AM1955" s="64"/>
      <c r="AN1955" s="64"/>
      <c r="AO1955" s="64"/>
      <c r="AP1955" s="64"/>
      <c r="AQ1955" s="64"/>
      <c r="AR1955" s="64"/>
      <c r="AS1955" s="64"/>
      <c r="AT1955" s="64"/>
      <c r="AU1955" s="68"/>
      <c r="BC1955" s="64"/>
      <c r="BD1955" s="64"/>
      <c r="BE1955" s="65"/>
      <c r="BF1955" s="65"/>
      <c r="BG1955" s="65"/>
      <c r="BH1955" s="65"/>
      <c r="BI1955" s="20"/>
      <c r="BJ1955" s="20"/>
      <c r="BK1955" s="20"/>
      <c r="BL1955" s="20"/>
      <c r="BM1955" s="64"/>
      <c r="BN1955" s="65"/>
      <c r="BO1955" s="64"/>
      <c r="BP1955" s="65"/>
      <c r="BQ1955" s="64"/>
      <c r="BR1955" s="65"/>
      <c r="BS1955" s="64"/>
      <c r="BT1955" s="67"/>
      <c r="BU1955" s="64"/>
      <c r="BV1955" s="64"/>
      <c r="BW1955" s="64"/>
      <c r="BX1955" s="64"/>
      <c r="BY1955" s="64"/>
      <c r="BZ1955" s="64"/>
      <c r="CA1955" s="64"/>
      <c r="CB1955" s="64"/>
      <c r="CC1955" s="64"/>
      <c r="CD1955" s="64"/>
      <c r="CE1955" s="64"/>
      <c r="CF1955" s="64"/>
      <c r="CG1955" s="64" t="s">
        <v>5654</v>
      </c>
      <c r="CH1955" s="64"/>
      <c r="CI1955" s="64"/>
      <c r="CJ1955" s="64"/>
      <c r="CK1955"/>
      <c r="CP1955"/>
      <c r="CQ1955"/>
      <c r="CR1955"/>
      <c r="CS1955"/>
      <c r="CT1955"/>
      <c r="CU1955"/>
      <c r="CV1955"/>
      <c r="CW1955" s="64"/>
    </row>
    <row r="1956" spans="1:101" s="17" customFormat="1" x14ac:dyDescent="0.25">
      <c r="A1956" s="64"/>
      <c r="C1956" s="64"/>
      <c r="D1956" s="64"/>
      <c r="E1956" s="64"/>
      <c r="F1956" s="66"/>
      <c r="W1956" s="20"/>
      <c r="X1956" s="64"/>
      <c r="Y1956" s="64"/>
      <c r="Z1956" s="20"/>
      <c r="AA1956" s="20"/>
      <c r="AB1956" s="20"/>
      <c r="AC1956" s="64"/>
      <c r="AD1956" s="64"/>
      <c r="AE1956" s="64"/>
      <c r="AF1956" s="20"/>
      <c r="AG1956" s="64" t="s">
        <v>7222</v>
      </c>
      <c r="AI1956" s="64"/>
      <c r="AK1956" s="64"/>
      <c r="AL1956" s="64"/>
      <c r="AM1956" s="64"/>
      <c r="AN1956" s="64"/>
      <c r="AO1956" s="64"/>
      <c r="AP1956" s="64"/>
      <c r="AQ1956" s="64"/>
      <c r="AR1956" s="64"/>
      <c r="AS1956" s="64"/>
      <c r="AT1956" s="64"/>
      <c r="AU1956" s="68"/>
      <c r="BC1956" s="64"/>
      <c r="BD1956" s="64"/>
      <c r="BE1956" s="65"/>
      <c r="BF1956" s="65"/>
      <c r="BG1956" s="65"/>
      <c r="BH1956" s="65"/>
      <c r="BI1956" s="20"/>
      <c r="BJ1956" s="20"/>
      <c r="BK1956" s="20"/>
      <c r="BL1956" s="20"/>
      <c r="BM1956" s="64"/>
      <c r="BN1956" s="65"/>
      <c r="BO1956" s="64"/>
      <c r="BP1956" s="65"/>
      <c r="BQ1956" s="64"/>
      <c r="BR1956" s="65"/>
      <c r="BS1956" s="64"/>
      <c r="BT1956" s="67"/>
      <c r="BU1956" s="64"/>
      <c r="BV1956" s="64"/>
      <c r="BW1956" s="64"/>
      <c r="BX1956" s="64"/>
      <c r="BY1956" s="64"/>
      <c r="BZ1956" s="64"/>
      <c r="CA1956" s="64"/>
      <c r="CB1956" s="64"/>
      <c r="CC1956" s="64"/>
      <c r="CD1956" s="64"/>
      <c r="CE1956" s="64"/>
      <c r="CF1956" s="64"/>
      <c r="CG1956" s="64" t="s">
        <v>5654</v>
      </c>
      <c r="CH1956" s="64"/>
      <c r="CI1956" s="64"/>
      <c r="CJ1956" s="64"/>
      <c r="CK1956"/>
      <c r="CP1956"/>
      <c r="CQ1956"/>
      <c r="CR1956"/>
      <c r="CS1956"/>
      <c r="CT1956"/>
      <c r="CU1956"/>
      <c r="CV1956"/>
      <c r="CW1956" s="64"/>
    </row>
    <row r="1957" spans="1:101" s="17" customFormat="1" x14ac:dyDescent="0.25">
      <c r="A1957" s="64"/>
      <c r="C1957" s="64"/>
      <c r="D1957" s="64"/>
      <c r="E1957" s="64"/>
      <c r="F1957" s="66"/>
      <c r="W1957" s="20"/>
      <c r="X1957" s="64"/>
      <c r="Y1957" s="64"/>
      <c r="Z1957" s="20"/>
      <c r="AA1957" s="20"/>
      <c r="AB1957" s="20"/>
      <c r="AC1957" s="64"/>
      <c r="AD1957" s="64"/>
      <c r="AE1957" s="64"/>
      <c r="AF1957" s="20"/>
      <c r="AG1957" s="64" t="s">
        <v>7225</v>
      </c>
      <c r="AI1957" s="64"/>
      <c r="AK1957" s="64"/>
      <c r="AL1957" s="64"/>
      <c r="AM1957" s="64"/>
      <c r="AN1957" s="64"/>
      <c r="AO1957" s="64"/>
      <c r="AP1957" s="64"/>
      <c r="AQ1957" s="64"/>
      <c r="AR1957" s="64"/>
      <c r="AS1957" s="64"/>
      <c r="AT1957" s="64"/>
      <c r="AU1957" s="68"/>
      <c r="BC1957" s="64"/>
      <c r="BD1957" s="64"/>
      <c r="BE1957" s="65"/>
      <c r="BF1957" s="65"/>
      <c r="BG1957" s="65"/>
      <c r="BH1957" s="65"/>
      <c r="BI1957" s="20"/>
      <c r="BJ1957" s="20"/>
      <c r="BK1957" s="20"/>
      <c r="BL1957" s="20"/>
      <c r="BM1957" s="64"/>
      <c r="BN1957" s="65"/>
      <c r="BO1957" s="64"/>
      <c r="BP1957" s="65"/>
      <c r="BQ1957" s="64"/>
      <c r="BR1957" s="65"/>
      <c r="BS1957" s="64"/>
      <c r="BT1957" s="67"/>
      <c r="BU1957" s="64"/>
      <c r="BV1957" s="64"/>
      <c r="BW1957" s="64"/>
      <c r="BX1957" s="64"/>
      <c r="BY1957" s="64"/>
      <c r="BZ1957" s="64"/>
      <c r="CA1957" s="64"/>
      <c r="CB1957" s="64"/>
      <c r="CC1957" s="64"/>
      <c r="CD1957" s="64"/>
      <c r="CE1957" s="64"/>
      <c r="CF1957" s="64"/>
      <c r="CG1957" s="64" t="s">
        <v>5654</v>
      </c>
      <c r="CH1957" s="64"/>
      <c r="CI1957" s="64"/>
      <c r="CJ1957" s="64"/>
      <c r="CK1957"/>
      <c r="CP1957"/>
      <c r="CQ1957"/>
      <c r="CR1957"/>
      <c r="CS1957"/>
      <c r="CT1957"/>
      <c r="CU1957"/>
      <c r="CV1957"/>
      <c r="CW1957" s="64"/>
    </row>
    <row r="1958" spans="1:101" s="17" customFormat="1" x14ac:dyDescent="0.25">
      <c r="A1958" s="64"/>
      <c r="C1958" s="64"/>
      <c r="D1958" s="64"/>
      <c r="E1958" s="64"/>
      <c r="F1958" s="66"/>
      <c r="W1958" s="20"/>
      <c r="X1958" s="64"/>
      <c r="Y1958" s="64"/>
      <c r="Z1958" s="20"/>
      <c r="AA1958" s="20"/>
      <c r="AB1958" s="20"/>
      <c r="AC1958" s="64"/>
      <c r="AD1958" s="64"/>
      <c r="AE1958" s="64"/>
      <c r="AF1958" s="20"/>
      <c r="AG1958" s="64" t="s">
        <v>7228</v>
      </c>
      <c r="AI1958" s="64"/>
      <c r="AK1958" s="64"/>
      <c r="AL1958" s="64"/>
      <c r="AM1958" s="64"/>
      <c r="AN1958" s="64"/>
      <c r="AO1958" s="64"/>
      <c r="AP1958" s="64"/>
      <c r="AQ1958" s="64"/>
      <c r="AR1958" s="64"/>
      <c r="AS1958" s="64"/>
      <c r="AT1958" s="64"/>
      <c r="AU1958" s="68"/>
      <c r="BC1958" s="64"/>
      <c r="BD1958" s="64"/>
      <c r="BE1958" s="65"/>
      <c r="BF1958" s="65"/>
      <c r="BG1958" s="65"/>
      <c r="BH1958" s="65"/>
      <c r="BI1958" s="20"/>
      <c r="BJ1958" s="20"/>
      <c r="BK1958" s="20"/>
      <c r="BL1958" s="20"/>
      <c r="BM1958" s="64"/>
      <c r="BN1958" s="65"/>
      <c r="BO1958" s="64"/>
      <c r="BP1958" s="65"/>
      <c r="BQ1958" s="64"/>
      <c r="BR1958" s="65"/>
      <c r="BS1958" s="64"/>
      <c r="BT1958" s="67"/>
      <c r="BU1958" s="64"/>
      <c r="BV1958" s="64"/>
      <c r="BW1958" s="64"/>
      <c r="BX1958" s="64"/>
      <c r="BY1958" s="64"/>
      <c r="BZ1958" s="64"/>
      <c r="CA1958" s="64"/>
      <c r="CB1958" s="64"/>
      <c r="CC1958" s="64"/>
      <c r="CD1958" s="64"/>
      <c r="CE1958" s="64"/>
      <c r="CF1958" s="64"/>
      <c r="CG1958" s="64" t="s">
        <v>5654</v>
      </c>
      <c r="CH1958" s="64"/>
      <c r="CI1958" s="64"/>
      <c r="CJ1958" s="64"/>
      <c r="CK1958"/>
      <c r="CP1958"/>
      <c r="CQ1958"/>
      <c r="CR1958"/>
      <c r="CS1958"/>
      <c r="CT1958"/>
      <c r="CU1958"/>
      <c r="CV1958"/>
      <c r="CW1958" s="64"/>
    </row>
    <row r="1959" spans="1:101" s="17" customFormat="1" x14ac:dyDescent="0.25">
      <c r="A1959" s="64"/>
      <c r="C1959" s="64"/>
      <c r="D1959" s="64"/>
      <c r="E1959" s="64"/>
      <c r="F1959" s="66"/>
      <c r="W1959" s="20"/>
      <c r="X1959" s="64"/>
      <c r="Y1959" s="64"/>
      <c r="Z1959" s="20"/>
      <c r="AA1959" s="20"/>
      <c r="AB1959" s="20"/>
      <c r="AC1959" s="64"/>
      <c r="AD1959" s="64"/>
      <c r="AE1959" s="64"/>
      <c r="AF1959" s="20"/>
      <c r="AG1959" s="64" t="s">
        <v>7231</v>
      </c>
      <c r="AI1959" s="64"/>
      <c r="AK1959" s="64"/>
      <c r="AL1959" s="64"/>
      <c r="AM1959" s="64"/>
      <c r="AN1959" s="64"/>
      <c r="AO1959" s="64"/>
      <c r="AP1959" s="64"/>
      <c r="AQ1959" s="64"/>
      <c r="AR1959" s="64"/>
      <c r="AS1959" s="64"/>
      <c r="AT1959" s="64"/>
      <c r="AU1959" s="68"/>
      <c r="BC1959" s="64"/>
      <c r="BD1959" s="64"/>
      <c r="BE1959" s="65"/>
      <c r="BF1959" s="65"/>
      <c r="BG1959" s="65"/>
      <c r="BH1959" s="65"/>
      <c r="BI1959" s="20"/>
      <c r="BJ1959" s="20"/>
      <c r="BK1959" s="20"/>
      <c r="BL1959" s="20"/>
      <c r="BM1959" s="64"/>
      <c r="BN1959" s="65"/>
      <c r="BO1959" s="64"/>
      <c r="BP1959" s="65"/>
      <c r="BQ1959" s="64"/>
      <c r="BR1959" s="65"/>
      <c r="BS1959" s="64"/>
      <c r="BT1959" s="67"/>
      <c r="BU1959" s="64"/>
      <c r="BV1959" s="64"/>
      <c r="BW1959" s="64"/>
      <c r="BX1959" s="64"/>
      <c r="BY1959" s="64"/>
      <c r="BZ1959" s="64"/>
      <c r="CA1959" s="64"/>
      <c r="CB1959" s="64"/>
      <c r="CC1959" s="64"/>
      <c r="CD1959" s="64"/>
      <c r="CE1959" s="64"/>
      <c r="CF1959" s="64"/>
      <c r="CG1959" s="64" t="s">
        <v>5654</v>
      </c>
      <c r="CH1959" s="64"/>
      <c r="CI1959" s="64"/>
      <c r="CJ1959" s="64"/>
      <c r="CK1959"/>
      <c r="CP1959"/>
      <c r="CQ1959"/>
      <c r="CR1959"/>
      <c r="CS1959"/>
      <c r="CT1959"/>
      <c r="CU1959"/>
      <c r="CV1959"/>
      <c r="CW1959" s="64"/>
    </row>
    <row r="1960" spans="1:101" s="17" customFormat="1" x14ac:dyDescent="0.25">
      <c r="A1960" s="64"/>
      <c r="C1960" s="64"/>
      <c r="D1960" s="64"/>
      <c r="E1960" s="64"/>
      <c r="F1960" s="66"/>
      <c r="W1960" s="20"/>
      <c r="X1960" s="64"/>
      <c r="Y1960" s="64"/>
      <c r="Z1960" s="20"/>
      <c r="AA1960" s="20"/>
      <c r="AB1960" s="20"/>
      <c r="AC1960" s="64"/>
      <c r="AD1960" s="64"/>
      <c r="AE1960" s="64"/>
      <c r="AF1960" s="20"/>
      <c r="AG1960" s="64" t="s">
        <v>7234</v>
      </c>
      <c r="AI1960" s="64"/>
      <c r="AK1960" s="64"/>
      <c r="AL1960" s="64"/>
      <c r="AM1960" s="64"/>
      <c r="AN1960" s="64"/>
      <c r="AO1960" s="64"/>
      <c r="AP1960" s="64"/>
      <c r="AQ1960" s="64"/>
      <c r="AR1960" s="64"/>
      <c r="AS1960" s="64"/>
      <c r="AT1960" s="64"/>
      <c r="AU1960" s="68"/>
      <c r="BC1960" s="64"/>
      <c r="BD1960" s="64"/>
      <c r="BE1960" s="65"/>
      <c r="BF1960" s="65"/>
      <c r="BG1960" s="65"/>
      <c r="BH1960" s="65"/>
      <c r="BI1960" s="20"/>
      <c r="BJ1960" s="20"/>
      <c r="BK1960" s="20"/>
      <c r="BL1960" s="20"/>
      <c r="BM1960" s="64"/>
      <c r="BN1960" s="65"/>
      <c r="BO1960" s="64"/>
      <c r="BP1960" s="65"/>
      <c r="BQ1960" s="64"/>
      <c r="BR1960" s="65"/>
      <c r="BS1960" s="64"/>
      <c r="BT1960" s="67"/>
      <c r="BU1960" s="64"/>
      <c r="BV1960" s="64"/>
      <c r="BW1960" s="64"/>
      <c r="BX1960" s="64"/>
      <c r="BY1960" s="64"/>
      <c r="BZ1960" s="64"/>
      <c r="CA1960" s="64"/>
      <c r="CB1960" s="64"/>
      <c r="CC1960" s="64"/>
      <c r="CD1960" s="64"/>
      <c r="CE1960" s="64"/>
      <c r="CF1960" s="64"/>
      <c r="CG1960" s="64" t="s">
        <v>5654</v>
      </c>
      <c r="CH1960" s="64"/>
      <c r="CI1960" s="64"/>
      <c r="CJ1960" s="64"/>
      <c r="CK1960"/>
      <c r="CP1960"/>
      <c r="CQ1960"/>
      <c r="CR1960"/>
      <c r="CS1960"/>
      <c r="CT1960"/>
      <c r="CU1960"/>
      <c r="CV1960"/>
      <c r="CW1960" s="64"/>
    </row>
    <row r="1961" spans="1:101" s="17" customFormat="1" x14ac:dyDescent="0.25">
      <c r="A1961" s="64"/>
      <c r="C1961" s="64"/>
      <c r="D1961" s="64"/>
      <c r="E1961" s="64"/>
      <c r="F1961" s="66"/>
      <c r="W1961" s="20"/>
      <c r="X1961" s="64"/>
      <c r="Y1961" s="64"/>
      <c r="Z1961" s="20"/>
      <c r="AA1961" s="20"/>
      <c r="AB1961" s="20"/>
      <c r="AC1961" s="64"/>
      <c r="AD1961" s="67"/>
      <c r="AE1961" s="67"/>
      <c r="AF1961" s="20"/>
      <c r="AG1961" s="67" t="s">
        <v>7237</v>
      </c>
      <c r="AI1961" s="64"/>
      <c r="AK1961" s="64"/>
      <c r="AL1961" s="64"/>
      <c r="AM1961" s="64"/>
      <c r="AN1961" s="64"/>
      <c r="AO1961" s="64"/>
      <c r="AP1961" s="64"/>
      <c r="AQ1961" s="64"/>
      <c r="AR1961" s="64"/>
      <c r="AS1961" s="64"/>
      <c r="AT1961" s="64"/>
      <c r="AU1961" s="68"/>
      <c r="BC1961" s="64"/>
      <c r="BD1961" s="64"/>
      <c r="BE1961" s="65"/>
      <c r="BF1961" s="65"/>
      <c r="BG1961" s="65"/>
      <c r="BH1961" s="65"/>
      <c r="BI1961" s="20"/>
      <c r="BJ1961" s="20"/>
      <c r="BK1961" s="20"/>
      <c r="BL1961" s="20"/>
      <c r="BM1961" s="64"/>
      <c r="BN1961" s="65"/>
      <c r="BO1961" s="64"/>
      <c r="BP1961" s="65"/>
      <c r="BQ1961" s="64"/>
      <c r="BR1961" s="65"/>
      <c r="BS1961" s="64"/>
      <c r="BT1961" s="67"/>
      <c r="BU1961" s="64"/>
      <c r="BV1961" s="64"/>
      <c r="BW1961" s="64"/>
      <c r="BX1961" s="64"/>
      <c r="BY1961" s="64"/>
      <c r="BZ1961" s="64"/>
      <c r="CA1961" s="64"/>
      <c r="CB1961" s="64"/>
      <c r="CC1961" s="64"/>
      <c r="CD1961" s="64"/>
      <c r="CE1961" s="64"/>
      <c r="CF1961" s="64"/>
      <c r="CG1961" s="64" t="s">
        <v>5654</v>
      </c>
      <c r="CH1961" s="64"/>
      <c r="CI1961" s="64"/>
      <c r="CJ1961" s="64"/>
      <c r="CK1961"/>
      <c r="CP1961"/>
      <c r="CQ1961"/>
      <c r="CR1961"/>
      <c r="CS1961"/>
      <c r="CT1961"/>
      <c r="CU1961"/>
      <c r="CV1961"/>
      <c r="CW1961" s="64"/>
    </row>
    <row r="1962" spans="1:101" s="17" customFormat="1" x14ac:dyDescent="0.25">
      <c r="A1962" s="64"/>
      <c r="C1962" s="64"/>
      <c r="D1962" s="64"/>
      <c r="E1962" s="64"/>
      <c r="F1962" s="66"/>
      <c r="W1962" s="20"/>
      <c r="X1962" s="64"/>
      <c r="Y1962" s="64"/>
      <c r="Z1962" s="20"/>
      <c r="AA1962" s="20"/>
      <c r="AB1962" s="20"/>
      <c r="AC1962" s="64"/>
      <c r="AD1962" s="64"/>
      <c r="AE1962" s="64"/>
      <c r="AF1962" s="20"/>
      <c r="AG1962" s="64" t="s">
        <v>7240</v>
      </c>
      <c r="AI1962" s="64"/>
      <c r="AK1962" s="64"/>
      <c r="AL1962" s="64"/>
      <c r="AM1962" s="64"/>
      <c r="AN1962" s="64"/>
      <c r="AO1962" s="64"/>
      <c r="AP1962" s="64"/>
      <c r="AQ1962" s="64"/>
      <c r="AR1962" s="64"/>
      <c r="AS1962" s="64"/>
      <c r="AT1962" s="64"/>
      <c r="AU1962" s="68"/>
      <c r="BC1962" s="64"/>
      <c r="BD1962" s="64"/>
      <c r="BE1962" s="65"/>
      <c r="BF1962" s="65"/>
      <c r="BG1962" s="65"/>
      <c r="BH1962" s="65"/>
      <c r="BI1962" s="20"/>
      <c r="BJ1962" s="20"/>
      <c r="BK1962" s="20"/>
      <c r="BL1962" s="20"/>
      <c r="BM1962" s="64"/>
      <c r="BN1962" s="65"/>
      <c r="BO1962" s="64"/>
      <c r="BP1962" s="65"/>
      <c r="BQ1962" s="64"/>
      <c r="BR1962" s="65"/>
      <c r="BS1962" s="64"/>
      <c r="BT1962" s="67"/>
      <c r="BU1962" s="64"/>
      <c r="BV1962" s="64"/>
      <c r="BW1962" s="64"/>
      <c r="BX1962" s="64"/>
      <c r="BY1962" s="64"/>
      <c r="BZ1962" s="64"/>
      <c r="CA1962" s="64"/>
      <c r="CB1962" s="64"/>
      <c r="CC1962" s="64"/>
      <c r="CD1962" s="64"/>
      <c r="CE1962" s="64"/>
      <c r="CF1962" s="64"/>
      <c r="CG1962" s="64" t="s">
        <v>5654</v>
      </c>
      <c r="CH1962" s="64"/>
      <c r="CI1962" s="64"/>
      <c r="CJ1962" s="64"/>
      <c r="CK1962"/>
      <c r="CP1962"/>
      <c r="CQ1962"/>
      <c r="CR1962"/>
      <c r="CS1962"/>
      <c r="CT1962"/>
      <c r="CU1962"/>
      <c r="CV1962"/>
      <c r="CW1962" s="64"/>
    </row>
    <row r="1963" spans="1:101" s="17" customFormat="1" x14ac:dyDescent="0.25">
      <c r="A1963" s="64"/>
      <c r="C1963" s="64"/>
      <c r="D1963" s="64"/>
      <c r="E1963" s="64"/>
      <c r="F1963" s="66"/>
      <c r="W1963" s="20"/>
      <c r="X1963" s="64"/>
      <c r="Y1963" s="64"/>
      <c r="Z1963" s="20"/>
      <c r="AA1963" s="20"/>
      <c r="AB1963" s="20"/>
      <c r="AC1963" s="64"/>
      <c r="AD1963" s="64"/>
      <c r="AE1963" s="64"/>
      <c r="AF1963" s="20"/>
      <c r="AG1963" s="64" t="s">
        <v>7243</v>
      </c>
      <c r="AI1963" s="64"/>
      <c r="AK1963" s="64"/>
      <c r="AL1963" s="64"/>
      <c r="AM1963" s="64"/>
      <c r="AN1963" s="64"/>
      <c r="AO1963" s="64"/>
      <c r="AP1963" s="64"/>
      <c r="AQ1963" s="64"/>
      <c r="AR1963" s="64"/>
      <c r="AS1963" s="64"/>
      <c r="AT1963" s="64"/>
      <c r="AU1963" s="68"/>
      <c r="BC1963" s="64"/>
      <c r="BD1963" s="64"/>
      <c r="BE1963" s="65"/>
      <c r="BF1963" s="65"/>
      <c r="BG1963" s="65"/>
      <c r="BH1963" s="65"/>
      <c r="BI1963" s="20"/>
      <c r="BJ1963" s="20"/>
      <c r="BK1963" s="20"/>
      <c r="BL1963" s="20"/>
      <c r="BM1963" s="64"/>
      <c r="BN1963" s="65"/>
      <c r="BO1963" s="64"/>
      <c r="BP1963" s="65"/>
      <c r="BQ1963" s="64"/>
      <c r="BR1963" s="65"/>
      <c r="BS1963" s="64"/>
      <c r="BT1963" s="67"/>
      <c r="BU1963" s="64"/>
      <c r="BV1963" s="64"/>
      <c r="BW1963" s="64"/>
      <c r="BX1963" s="64"/>
      <c r="BY1963" s="64"/>
      <c r="BZ1963" s="64"/>
      <c r="CA1963" s="64"/>
      <c r="CB1963" s="64"/>
      <c r="CC1963" s="64"/>
      <c r="CD1963" s="64"/>
      <c r="CE1963" s="64"/>
      <c r="CF1963" s="64"/>
      <c r="CG1963" s="64" t="s">
        <v>5654</v>
      </c>
      <c r="CH1963" s="64"/>
      <c r="CI1963" s="64"/>
      <c r="CJ1963" s="64"/>
      <c r="CK1963"/>
      <c r="CP1963"/>
      <c r="CQ1963"/>
      <c r="CR1963"/>
      <c r="CS1963"/>
      <c r="CT1963"/>
      <c r="CU1963"/>
      <c r="CV1963"/>
      <c r="CW1963" s="64"/>
    </row>
    <row r="1964" spans="1:101" s="17" customFormat="1" x14ac:dyDescent="0.25">
      <c r="A1964" s="64"/>
      <c r="C1964" s="64"/>
      <c r="D1964" s="64"/>
      <c r="E1964" s="64"/>
      <c r="F1964" s="66"/>
      <c r="W1964" s="20"/>
      <c r="X1964" s="64"/>
      <c r="Y1964" s="64"/>
      <c r="Z1964" s="20"/>
      <c r="AA1964" s="20"/>
      <c r="AB1964" s="20"/>
      <c r="AC1964" s="64"/>
      <c r="AD1964" s="64"/>
      <c r="AE1964" s="64"/>
      <c r="AF1964" s="20"/>
      <c r="AG1964" s="64" t="s">
        <v>7246</v>
      </c>
      <c r="AI1964" s="64"/>
      <c r="AK1964" s="64"/>
      <c r="AL1964" s="64"/>
      <c r="AM1964" s="64"/>
      <c r="AN1964" s="64"/>
      <c r="AO1964" s="64"/>
      <c r="AP1964" s="64"/>
      <c r="AQ1964" s="64"/>
      <c r="AR1964" s="64"/>
      <c r="AS1964" s="64"/>
      <c r="AT1964" s="64"/>
      <c r="AU1964" s="68"/>
      <c r="BC1964" s="64"/>
      <c r="BD1964" s="64"/>
      <c r="BE1964" s="65"/>
      <c r="BF1964" s="65"/>
      <c r="BG1964" s="65"/>
      <c r="BH1964" s="65"/>
      <c r="BI1964" s="20"/>
      <c r="BJ1964" s="20"/>
      <c r="BK1964" s="20"/>
      <c r="BL1964" s="20"/>
      <c r="BM1964" s="64"/>
      <c r="BN1964" s="65"/>
      <c r="BO1964" s="64"/>
      <c r="BP1964" s="65"/>
      <c r="BQ1964" s="64"/>
      <c r="BR1964" s="65"/>
      <c r="BS1964" s="64"/>
      <c r="BT1964" s="67"/>
      <c r="BU1964" s="64"/>
      <c r="BV1964" s="64"/>
      <c r="BW1964" s="64"/>
      <c r="BX1964" s="64"/>
      <c r="BY1964" s="64"/>
      <c r="BZ1964" s="64"/>
      <c r="CA1964" s="64"/>
      <c r="CB1964" s="64"/>
      <c r="CC1964" s="64"/>
      <c r="CD1964" s="64"/>
      <c r="CE1964" s="64"/>
      <c r="CF1964" s="64"/>
      <c r="CG1964" s="64" t="s">
        <v>5654</v>
      </c>
      <c r="CH1964" s="64"/>
      <c r="CI1964" s="64"/>
      <c r="CJ1964" s="64"/>
      <c r="CK1964"/>
      <c r="CP1964"/>
      <c r="CQ1964"/>
      <c r="CR1964"/>
      <c r="CS1964"/>
      <c r="CT1964"/>
      <c r="CU1964"/>
      <c r="CV1964"/>
      <c r="CW1964" s="64"/>
    </row>
    <row r="1965" spans="1:101" s="17" customFormat="1" x14ac:dyDescent="0.25">
      <c r="A1965" s="64"/>
      <c r="C1965" s="64"/>
      <c r="D1965" s="64"/>
      <c r="E1965" s="64"/>
      <c r="F1965" s="66"/>
      <c r="W1965" s="20"/>
      <c r="X1965" s="64"/>
      <c r="Y1965" s="64"/>
      <c r="Z1965" s="20"/>
      <c r="AA1965" s="20"/>
      <c r="AB1965" s="20"/>
      <c r="AC1965" s="64"/>
      <c r="AD1965" s="64"/>
      <c r="AE1965" s="64"/>
      <c r="AF1965" s="20"/>
      <c r="AG1965" s="64" t="s">
        <v>7249</v>
      </c>
      <c r="AI1965" s="64"/>
      <c r="AK1965" s="64"/>
      <c r="AL1965" s="64"/>
      <c r="AM1965" s="64"/>
      <c r="AN1965" s="64"/>
      <c r="AO1965" s="64"/>
      <c r="AP1965" s="64"/>
      <c r="AQ1965" s="64"/>
      <c r="AR1965" s="64"/>
      <c r="AS1965" s="64"/>
      <c r="AT1965" s="64"/>
      <c r="AU1965" s="68"/>
      <c r="BC1965" s="64"/>
      <c r="BD1965" s="64"/>
      <c r="BE1965" s="65"/>
      <c r="BF1965" s="65"/>
      <c r="BG1965" s="65"/>
      <c r="BH1965" s="65"/>
      <c r="BI1965" s="20"/>
      <c r="BJ1965" s="20"/>
      <c r="BK1965" s="20"/>
      <c r="BL1965" s="20"/>
      <c r="BM1965" s="64"/>
      <c r="BN1965" s="65"/>
      <c r="BO1965" s="64"/>
      <c r="BP1965" s="65"/>
      <c r="BQ1965" s="64"/>
      <c r="BR1965" s="65"/>
      <c r="BS1965" s="64"/>
      <c r="BT1965" s="67"/>
      <c r="BU1965" s="64"/>
      <c r="BV1965" s="64"/>
      <c r="BW1965" s="64"/>
      <c r="BX1965" s="64"/>
      <c r="BY1965" s="64"/>
      <c r="BZ1965" s="64"/>
      <c r="CA1965" s="64"/>
      <c r="CB1965" s="64"/>
      <c r="CC1965" s="64"/>
      <c r="CD1965" s="64"/>
      <c r="CE1965" s="64"/>
      <c r="CF1965" s="64"/>
      <c r="CG1965" s="64" t="s">
        <v>5654</v>
      </c>
      <c r="CH1965" s="64"/>
      <c r="CI1965" s="64"/>
      <c r="CJ1965" s="64"/>
      <c r="CK1965"/>
      <c r="CP1965"/>
      <c r="CQ1965"/>
      <c r="CR1965"/>
      <c r="CS1965"/>
      <c r="CT1965"/>
      <c r="CU1965"/>
      <c r="CV1965"/>
      <c r="CW1965" s="64"/>
    </row>
    <row r="1966" spans="1:101" s="17" customFormat="1" x14ac:dyDescent="0.25">
      <c r="A1966" s="64"/>
      <c r="C1966" s="64"/>
      <c r="D1966" s="64"/>
      <c r="E1966" s="64"/>
      <c r="F1966" s="66"/>
      <c r="W1966" s="20"/>
      <c r="X1966" s="64"/>
      <c r="Y1966" s="64"/>
      <c r="Z1966" s="20"/>
      <c r="AA1966" s="20"/>
      <c r="AB1966" s="20"/>
      <c r="AC1966" s="64"/>
      <c r="AD1966" s="64"/>
      <c r="AE1966" s="64"/>
      <c r="AF1966" s="20"/>
      <c r="AG1966" s="64" t="s">
        <v>7252</v>
      </c>
      <c r="AI1966" s="64"/>
      <c r="AK1966" s="64"/>
      <c r="AL1966" s="64"/>
      <c r="AM1966" s="64"/>
      <c r="AN1966" s="64"/>
      <c r="AO1966" s="64"/>
      <c r="AP1966" s="64"/>
      <c r="AQ1966" s="64"/>
      <c r="AR1966" s="64"/>
      <c r="AS1966" s="64"/>
      <c r="AT1966" s="64"/>
      <c r="AU1966" s="68"/>
      <c r="BC1966" s="64"/>
      <c r="BD1966" s="64"/>
      <c r="BE1966" s="65"/>
      <c r="BF1966" s="65"/>
      <c r="BG1966" s="65"/>
      <c r="BH1966" s="65"/>
      <c r="BI1966" s="20"/>
      <c r="BJ1966" s="20"/>
      <c r="BK1966" s="20"/>
      <c r="BL1966" s="20"/>
      <c r="BM1966" s="64"/>
      <c r="BN1966" s="65"/>
      <c r="BO1966" s="64"/>
      <c r="BP1966" s="65"/>
      <c r="BQ1966" s="64"/>
      <c r="BR1966" s="65"/>
      <c r="BS1966" s="64"/>
      <c r="BT1966" s="67"/>
      <c r="BU1966" s="64"/>
      <c r="BV1966" s="64"/>
      <c r="BW1966" s="64"/>
      <c r="BX1966" s="64"/>
      <c r="BY1966" s="64"/>
      <c r="BZ1966" s="64"/>
      <c r="CA1966" s="64"/>
      <c r="CB1966" s="64"/>
      <c r="CC1966" s="64"/>
      <c r="CD1966" s="64"/>
      <c r="CE1966" s="64"/>
      <c r="CF1966" s="64"/>
      <c r="CG1966" s="64" t="s">
        <v>5654</v>
      </c>
      <c r="CH1966" s="64"/>
      <c r="CI1966" s="64"/>
      <c r="CJ1966" s="64"/>
      <c r="CK1966"/>
      <c r="CP1966"/>
      <c r="CQ1966"/>
      <c r="CR1966"/>
      <c r="CS1966"/>
      <c r="CT1966"/>
      <c r="CU1966"/>
      <c r="CV1966"/>
      <c r="CW1966" s="64"/>
    </row>
    <row r="1967" spans="1:101" s="17" customFormat="1" x14ac:dyDescent="0.25">
      <c r="A1967" s="64"/>
      <c r="C1967" s="64"/>
      <c r="D1967" s="64"/>
      <c r="E1967" s="64"/>
      <c r="F1967" s="66"/>
      <c r="W1967" s="20"/>
      <c r="X1967" s="64"/>
      <c r="Y1967" s="64"/>
      <c r="Z1967" s="20"/>
      <c r="AA1967" s="20"/>
      <c r="AB1967" s="20"/>
      <c r="AC1967" s="64"/>
      <c r="AD1967" s="64"/>
      <c r="AE1967" s="64"/>
      <c r="AF1967" s="20"/>
      <c r="AG1967" s="64" t="s">
        <v>7255</v>
      </c>
      <c r="AI1967" s="64"/>
      <c r="AK1967" s="64"/>
      <c r="AL1967" s="64"/>
      <c r="AM1967" s="64"/>
      <c r="AN1967" s="64"/>
      <c r="AO1967" s="64"/>
      <c r="AP1967" s="64"/>
      <c r="AQ1967" s="64"/>
      <c r="AR1967" s="64"/>
      <c r="AS1967" s="64"/>
      <c r="AT1967" s="64"/>
      <c r="AU1967" s="68"/>
      <c r="BC1967" s="64"/>
      <c r="BD1967" s="64"/>
      <c r="BE1967" s="65"/>
      <c r="BF1967" s="65"/>
      <c r="BG1967" s="65"/>
      <c r="BH1967" s="65"/>
      <c r="BI1967" s="20"/>
      <c r="BJ1967" s="20"/>
      <c r="BK1967" s="20"/>
      <c r="BL1967" s="20"/>
      <c r="BM1967" s="64"/>
      <c r="BN1967" s="65"/>
      <c r="BO1967" s="64"/>
      <c r="BP1967" s="65"/>
      <c r="BQ1967" s="64"/>
      <c r="BR1967" s="65"/>
      <c r="BS1967" s="64"/>
      <c r="BT1967" s="67"/>
      <c r="BU1967" s="64"/>
      <c r="BV1967" s="64"/>
      <c r="BW1967" s="64"/>
      <c r="BX1967" s="64"/>
      <c r="BY1967" s="64"/>
      <c r="BZ1967" s="64"/>
      <c r="CA1967" s="64"/>
      <c r="CB1967" s="64"/>
      <c r="CC1967" s="64"/>
      <c r="CD1967" s="64"/>
      <c r="CE1967" s="64"/>
      <c r="CF1967" s="64"/>
      <c r="CG1967" s="64" t="s">
        <v>5654</v>
      </c>
      <c r="CH1967" s="64"/>
      <c r="CI1967" s="64"/>
      <c r="CJ1967" s="64"/>
      <c r="CK1967"/>
      <c r="CP1967"/>
      <c r="CQ1967"/>
      <c r="CR1967"/>
      <c r="CS1967"/>
      <c r="CT1967"/>
      <c r="CU1967"/>
      <c r="CV1967"/>
      <c r="CW1967" s="64"/>
    </row>
    <row r="1968" spans="1:101" s="17" customFormat="1" x14ac:dyDescent="0.25">
      <c r="A1968" s="64"/>
      <c r="C1968" s="64"/>
      <c r="D1968" s="64"/>
      <c r="E1968" s="64"/>
      <c r="F1968" s="66"/>
      <c r="W1968" s="20"/>
      <c r="X1968" s="64"/>
      <c r="Y1968" s="64"/>
      <c r="Z1968" s="20"/>
      <c r="AA1968" s="20"/>
      <c r="AB1968" s="20"/>
      <c r="AC1968" s="64"/>
      <c r="AD1968" s="64"/>
      <c r="AE1968" s="64"/>
      <c r="AF1968" s="20"/>
      <c r="AG1968" s="64" t="s">
        <v>7258</v>
      </c>
      <c r="AI1968" s="64"/>
      <c r="AK1968" s="64"/>
      <c r="AL1968" s="64"/>
      <c r="AM1968" s="64"/>
      <c r="AN1968" s="64"/>
      <c r="AO1968" s="64"/>
      <c r="AP1968" s="64"/>
      <c r="AQ1968" s="64"/>
      <c r="AR1968" s="64"/>
      <c r="AS1968" s="64"/>
      <c r="AT1968" s="64"/>
      <c r="AU1968" s="68"/>
      <c r="BC1968" s="64"/>
      <c r="BD1968" s="64"/>
      <c r="BE1968" s="65"/>
      <c r="BF1968" s="65"/>
      <c r="BG1968" s="65"/>
      <c r="BH1968" s="65"/>
      <c r="BI1968" s="20"/>
      <c r="BJ1968" s="20"/>
      <c r="BK1968" s="20"/>
      <c r="BL1968" s="20"/>
      <c r="BM1968" s="64"/>
      <c r="BN1968" s="65"/>
      <c r="BO1968" s="64"/>
      <c r="BP1968" s="65"/>
      <c r="BQ1968" s="64"/>
      <c r="BR1968" s="65"/>
      <c r="BS1968" s="64"/>
      <c r="BT1968" s="67"/>
      <c r="BU1968" s="64"/>
      <c r="BV1968" s="64"/>
      <c r="BW1968" s="64"/>
      <c r="BX1968" s="64"/>
      <c r="BY1968" s="64"/>
      <c r="BZ1968" s="64"/>
      <c r="CA1968" s="64"/>
      <c r="CB1968" s="64"/>
      <c r="CC1968" s="64"/>
      <c r="CD1968" s="64"/>
      <c r="CE1968" s="64"/>
      <c r="CF1968" s="64"/>
      <c r="CG1968" s="64" t="s">
        <v>5654</v>
      </c>
      <c r="CH1968" s="64"/>
      <c r="CI1968" s="64"/>
      <c r="CJ1968" s="64"/>
      <c r="CK1968"/>
      <c r="CP1968"/>
      <c r="CQ1968"/>
      <c r="CR1968"/>
      <c r="CS1968"/>
      <c r="CT1968"/>
      <c r="CU1968"/>
      <c r="CV1968"/>
      <c r="CW1968" s="64"/>
    </row>
    <row r="1969" spans="1:101" s="17" customFormat="1" x14ac:dyDescent="0.25">
      <c r="A1969" s="64"/>
      <c r="C1969" s="64"/>
      <c r="D1969" s="64"/>
      <c r="E1969" s="64"/>
      <c r="F1969" s="66"/>
      <c r="W1969" s="20"/>
      <c r="X1969" s="64"/>
      <c r="Y1969" s="64"/>
      <c r="Z1969" s="20"/>
      <c r="AA1969" s="20"/>
      <c r="AB1969" s="20"/>
      <c r="AC1969" s="64"/>
      <c r="AD1969" s="64"/>
      <c r="AE1969" s="64"/>
      <c r="AF1969" s="20"/>
      <c r="AG1969" s="64" t="s">
        <v>7261</v>
      </c>
      <c r="AI1969" s="64"/>
      <c r="AK1969" s="64"/>
      <c r="AL1969" s="64"/>
      <c r="AM1969" s="64"/>
      <c r="AN1969" s="64"/>
      <c r="AO1969" s="64"/>
      <c r="AP1969" s="64"/>
      <c r="AQ1969" s="64"/>
      <c r="AR1969" s="64"/>
      <c r="AS1969" s="64"/>
      <c r="AT1969" s="64"/>
      <c r="AU1969" s="68"/>
      <c r="BC1969" s="64"/>
      <c r="BD1969" s="64"/>
      <c r="BE1969" s="65"/>
      <c r="BF1969" s="65"/>
      <c r="BG1969" s="65"/>
      <c r="BH1969" s="65"/>
      <c r="BI1969" s="20"/>
      <c r="BJ1969" s="20"/>
      <c r="BK1969" s="20"/>
      <c r="BL1969" s="20"/>
      <c r="BM1969" s="64"/>
      <c r="BN1969" s="65"/>
      <c r="BO1969" s="64"/>
      <c r="BP1969" s="65"/>
      <c r="BQ1969" s="64"/>
      <c r="BR1969" s="65"/>
      <c r="BS1969" s="64"/>
      <c r="BT1969" s="67"/>
      <c r="BU1969" s="64"/>
      <c r="BV1969" s="64"/>
      <c r="BW1969" s="64"/>
      <c r="BX1969" s="64"/>
      <c r="BY1969" s="64"/>
      <c r="BZ1969" s="64"/>
      <c r="CA1969" s="64"/>
      <c r="CB1969" s="64"/>
      <c r="CC1969" s="64"/>
      <c r="CD1969" s="64"/>
      <c r="CE1969" s="64"/>
      <c r="CF1969" s="64"/>
      <c r="CG1969" s="64" t="s">
        <v>5654</v>
      </c>
      <c r="CH1969" s="64"/>
      <c r="CI1969" s="64"/>
      <c r="CJ1969" s="64"/>
      <c r="CK1969"/>
      <c r="CP1969"/>
      <c r="CQ1969"/>
      <c r="CR1969"/>
      <c r="CS1969"/>
      <c r="CT1969"/>
      <c r="CU1969"/>
      <c r="CV1969"/>
      <c r="CW1969" s="64"/>
    </row>
    <row r="1970" spans="1:101" s="17" customFormat="1" x14ac:dyDescent="0.25">
      <c r="A1970" s="64"/>
      <c r="C1970" s="64"/>
      <c r="D1970" s="64"/>
      <c r="E1970" s="64"/>
      <c r="F1970" s="66"/>
      <c r="W1970" s="20"/>
      <c r="X1970" s="64"/>
      <c r="Y1970" s="64"/>
      <c r="Z1970" s="20"/>
      <c r="AA1970" s="20"/>
      <c r="AB1970" s="20"/>
      <c r="AC1970" s="64"/>
      <c r="AD1970" s="64"/>
      <c r="AE1970" s="64"/>
      <c r="AF1970" s="20"/>
      <c r="AG1970" s="64" t="s">
        <v>7264</v>
      </c>
      <c r="AI1970" s="64"/>
      <c r="AK1970" s="64"/>
      <c r="AL1970" s="64"/>
      <c r="AM1970" s="64"/>
      <c r="AN1970" s="64"/>
      <c r="AO1970" s="64"/>
      <c r="AP1970" s="64"/>
      <c r="AQ1970" s="64"/>
      <c r="AR1970" s="64"/>
      <c r="AS1970" s="64"/>
      <c r="AT1970" s="64"/>
      <c r="AU1970" s="68"/>
      <c r="BC1970" s="64"/>
      <c r="BD1970" s="64"/>
      <c r="BE1970" s="65"/>
      <c r="BF1970" s="65"/>
      <c r="BG1970" s="65"/>
      <c r="BH1970" s="65"/>
      <c r="BI1970" s="20"/>
      <c r="BJ1970" s="20"/>
      <c r="BK1970" s="20"/>
      <c r="BL1970" s="20"/>
      <c r="BM1970" s="64"/>
      <c r="BN1970" s="65"/>
      <c r="BO1970" s="64"/>
      <c r="BP1970" s="65"/>
      <c r="BQ1970" s="64"/>
      <c r="BR1970" s="65"/>
      <c r="BS1970" s="64"/>
      <c r="BT1970" s="67"/>
      <c r="BU1970" s="64"/>
      <c r="BV1970" s="64"/>
      <c r="BW1970" s="64"/>
      <c r="BX1970" s="64"/>
      <c r="BY1970" s="64"/>
      <c r="BZ1970" s="64"/>
      <c r="CA1970" s="64"/>
      <c r="CB1970" s="64"/>
      <c r="CC1970" s="64"/>
      <c r="CD1970" s="64"/>
      <c r="CE1970" s="64"/>
      <c r="CF1970" s="64"/>
      <c r="CG1970" s="64" t="s">
        <v>5654</v>
      </c>
      <c r="CH1970" s="64"/>
      <c r="CI1970" s="64"/>
      <c r="CJ1970" s="64"/>
      <c r="CK1970"/>
      <c r="CP1970"/>
      <c r="CQ1970"/>
      <c r="CR1970"/>
      <c r="CS1970"/>
      <c r="CT1970"/>
      <c r="CU1970"/>
      <c r="CV1970"/>
      <c r="CW1970" s="64"/>
    </row>
    <row r="1971" spans="1:101" s="17" customFormat="1" x14ac:dyDescent="0.25">
      <c r="A1971" s="64"/>
      <c r="C1971" s="64"/>
      <c r="D1971" s="64"/>
      <c r="E1971" s="64"/>
      <c r="F1971" s="66"/>
      <c r="W1971" s="20"/>
      <c r="X1971" s="64"/>
      <c r="Y1971" s="64"/>
      <c r="Z1971" s="20"/>
      <c r="AA1971" s="20"/>
      <c r="AB1971" s="20"/>
      <c r="AC1971" s="64"/>
      <c r="AD1971" s="67"/>
      <c r="AE1971" s="67"/>
      <c r="AF1971" s="20"/>
      <c r="AG1971" s="67" t="s">
        <v>7267</v>
      </c>
      <c r="AI1971" s="64"/>
      <c r="AK1971" s="64"/>
      <c r="AL1971" s="64"/>
      <c r="AM1971" s="64"/>
      <c r="AN1971" s="64"/>
      <c r="AO1971" s="64"/>
      <c r="AP1971" s="64"/>
      <c r="AQ1971" s="64"/>
      <c r="AR1971" s="64"/>
      <c r="AS1971" s="64"/>
      <c r="AT1971" s="64"/>
      <c r="AU1971" s="68"/>
      <c r="BC1971" s="64"/>
      <c r="BD1971" s="64"/>
      <c r="BE1971" s="65"/>
      <c r="BF1971" s="65"/>
      <c r="BG1971" s="65"/>
      <c r="BH1971" s="65"/>
      <c r="BI1971" s="20"/>
      <c r="BJ1971" s="20"/>
      <c r="BK1971" s="20"/>
      <c r="BL1971" s="20"/>
      <c r="BM1971" s="64"/>
      <c r="BN1971" s="65"/>
      <c r="BO1971" s="64"/>
      <c r="BP1971" s="65"/>
      <c r="BQ1971" s="64"/>
      <c r="BR1971" s="65"/>
      <c r="BS1971" s="64"/>
      <c r="BT1971" s="67"/>
      <c r="BU1971" s="64"/>
      <c r="BV1971" s="64"/>
      <c r="BW1971" s="64"/>
      <c r="BX1971" s="64"/>
      <c r="BY1971" s="64"/>
      <c r="BZ1971" s="64"/>
      <c r="CA1971" s="64"/>
      <c r="CB1971" s="64"/>
      <c r="CC1971" s="64"/>
      <c r="CD1971" s="64"/>
      <c r="CE1971" s="64"/>
      <c r="CF1971" s="64"/>
      <c r="CG1971" s="64" t="s">
        <v>5654</v>
      </c>
      <c r="CH1971" s="64"/>
      <c r="CI1971" s="64"/>
      <c r="CJ1971" s="64"/>
      <c r="CK1971"/>
      <c r="CP1971"/>
      <c r="CQ1971"/>
      <c r="CR1971"/>
      <c r="CS1971"/>
      <c r="CT1971"/>
      <c r="CU1971"/>
      <c r="CV1971"/>
      <c r="CW1971" s="64"/>
    </row>
    <row r="1972" spans="1:101" s="17" customFormat="1" x14ac:dyDescent="0.25">
      <c r="A1972" s="64"/>
      <c r="C1972" s="64"/>
      <c r="D1972" s="64"/>
      <c r="E1972" s="64"/>
      <c r="F1972" s="66"/>
      <c r="W1972" s="20"/>
      <c r="X1972" s="64"/>
      <c r="Y1972" s="64"/>
      <c r="Z1972" s="20"/>
      <c r="AA1972" s="20"/>
      <c r="AB1972" s="20"/>
      <c r="AC1972" s="64"/>
      <c r="AD1972" s="67"/>
      <c r="AE1972" s="67"/>
      <c r="AF1972" s="20"/>
      <c r="AG1972" s="67" t="s">
        <v>7270</v>
      </c>
      <c r="AI1972" s="64"/>
      <c r="AK1972" s="64"/>
      <c r="AL1972" s="64"/>
      <c r="AM1972" s="64"/>
      <c r="AN1972" s="64"/>
      <c r="AO1972" s="64"/>
      <c r="AP1972" s="64"/>
      <c r="AQ1972" s="64"/>
      <c r="AR1972" s="64"/>
      <c r="AS1972" s="64"/>
      <c r="AT1972" s="64"/>
      <c r="AU1972" s="68"/>
      <c r="BC1972" s="64"/>
      <c r="BD1972" s="64"/>
      <c r="BE1972" s="65"/>
      <c r="BF1972" s="65"/>
      <c r="BG1972" s="65"/>
      <c r="BH1972" s="65"/>
      <c r="BI1972" s="20"/>
      <c r="BJ1972" s="20"/>
      <c r="BK1972" s="20"/>
      <c r="BL1972" s="20"/>
      <c r="BM1972" s="64"/>
      <c r="BN1972" s="65"/>
      <c r="BO1972" s="64"/>
      <c r="BP1972" s="65"/>
      <c r="BQ1972" s="64"/>
      <c r="BR1972" s="65"/>
      <c r="BS1972" s="64"/>
      <c r="BT1972" s="67"/>
      <c r="BU1972" s="64"/>
      <c r="BV1972" s="64"/>
      <c r="BW1972" s="64"/>
      <c r="BX1972" s="64"/>
      <c r="BY1972" s="64"/>
      <c r="BZ1972" s="64"/>
      <c r="CA1972" s="64"/>
      <c r="CB1972" s="64"/>
      <c r="CC1972" s="64"/>
      <c r="CD1972" s="64"/>
      <c r="CE1972" s="64"/>
      <c r="CF1972" s="64"/>
      <c r="CG1972" s="64" t="s">
        <v>5654</v>
      </c>
      <c r="CH1972" s="64"/>
      <c r="CI1972" s="64"/>
      <c r="CJ1972" s="64"/>
      <c r="CK1972"/>
      <c r="CP1972"/>
      <c r="CQ1972"/>
      <c r="CR1972"/>
      <c r="CS1972"/>
      <c r="CT1972"/>
      <c r="CU1972"/>
      <c r="CV1972"/>
      <c r="CW1972" s="64"/>
    </row>
    <row r="1973" spans="1:101" s="17" customFormat="1" x14ac:dyDescent="0.25">
      <c r="A1973" s="64"/>
      <c r="C1973" s="64"/>
      <c r="D1973" s="64"/>
      <c r="E1973" s="64"/>
      <c r="F1973" s="66"/>
      <c r="W1973" s="20"/>
      <c r="X1973" s="64"/>
      <c r="Y1973" s="64"/>
      <c r="Z1973" s="20"/>
      <c r="AA1973" s="20"/>
      <c r="AB1973" s="20"/>
      <c r="AC1973" s="64"/>
      <c r="AD1973" s="67"/>
      <c r="AE1973" s="67"/>
      <c r="AF1973" s="20"/>
      <c r="AG1973" s="67" t="s">
        <v>7273</v>
      </c>
      <c r="AI1973" s="64"/>
      <c r="AK1973" s="64"/>
      <c r="AL1973" s="64"/>
      <c r="AM1973" s="64"/>
      <c r="AN1973" s="64"/>
      <c r="AO1973" s="64"/>
      <c r="AP1973" s="64"/>
      <c r="AQ1973" s="64"/>
      <c r="AR1973" s="64"/>
      <c r="AS1973" s="64"/>
      <c r="AT1973" s="64"/>
      <c r="AU1973" s="68"/>
      <c r="BC1973" s="64"/>
      <c r="BD1973" s="64"/>
      <c r="BE1973" s="65"/>
      <c r="BF1973" s="65"/>
      <c r="BG1973" s="65"/>
      <c r="BH1973" s="65"/>
      <c r="BI1973" s="20"/>
      <c r="BJ1973" s="20"/>
      <c r="BK1973" s="20"/>
      <c r="BL1973" s="20"/>
      <c r="BM1973" s="64"/>
      <c r="BN1973" s="65"/>
      <c r="BO1973" s="64"/>
      <c r="BP1973" s="65"/>
      <c r="BQ1973" s="64"/>
      <c r="BR1973" s="65"/>
      <c r="BS1973" s="64"/>
      <c r="BT1973" s="67"/>
      <c r="BU1973" s="64"/>
      <c r="BV1973" s="64"/>
      <c r="BW1973" s="64"/>
      <c r="BX1973" s="64"/>
      <c r="BY1973" s="64"/>
      <c r="BZ1973" s="64"/>
      <c r="CA1973" s="64"/>
      <c r="CB1973" s="64"/>
      <c r="CC1973" s="64"/>
      <c r="CD1973" s="64"/>
      <c r="CE1973" s="64"/>
      <c r="CF1973" s="64"/>
      <c r="CG1973" s="64" t="s">
        <v>5654</v>
      </c>
      <c r="CH1973" s="64"/>
      <c r="CI1973" s="64"/>
      <c r="CJ1973" s="64"/>
      <c r="CK1973"/>
      <c r="CP1973"/>
      <c r="CQ1973"/>
      <c r="CR1973"/>
      <c r="CS1973"/>
      <c r="CT1973"/>
      <c r="CU1973"/>
      <c r="CV1973"/>
      <c r="CW1973" s="64"/>
    </row>
    <row r="1974" spans="1:101" s="17" customFormat="1" x14ac:dyDescent="0.25">
      <c r="A1974" s="64"/>
      <c r="C1974" s="64"/>
      <c r="D1974" s="64"/>
      <c r="E1974" s="64"/>
      <c r="F1974" s="66"/>
      <c r="W1974" s="20"/>
      <c r="X1974" s="64"/>
      <c r="Y1974" s="64"/>
      <c r="Z1974" s="20"/>
      <c r="AA1974" s="20"/>
      <c r="AB1974" s="20"/>
      <c r="AC1974" s="64"/>
      <c r="AD1974" s="67"/>
      <c r="AE1974" s="67"/>
      <c r="AF1974" s="20"/>
      <c r="AG1974" s="67" t="s">
        <v>7276</v>
      </c>
      <c r="AI1974" s="64"/>
      <c r="AK1974" s="64"/>
      <c r="AL1974" s="64"/>
      <c r="AM1974" s="64"/>
      <c r="AN1974" s="64"/>
      <c r="AO1974" s="64"/>
      <c r="AP1974" s="64"/>
      <c r="AQ1974" s="64"/>
      <c r="AR1974" s="64"/>
      <c r="AS1974" s="64"/>
      <c r="AT1974" s="64"/>
      <c r="AU1974" s="68"/>
      <c r="BC1974" s="64"/>
      <c r="BD1974" s="64"/>
      <c r="BE1974" s="65"/>
      <c r="BF1974" s="65"/>
      <c r="BG1974" s="65"/>
      <c r="BH1974" s="65"/>
      <c r="BI1974" s="20"/>
      <c r="BJ1974" s="20"/>
      <c r="BK1974" s="20"/>
      <c r="BL1974" s="20"/>
      <c r="BM1974" s="64"/>
      <c r="BN1974" s="65"/>
      <c r="BO1974" s="64"/>
      <c r="BP1974" s="65"/>
      <c r="BQ1974" s="64"/>
      <c r="BR1974" s="65"/>
      <c r="BS1974" s="64"/>
      <c r="BT1974" s="67"/>
      <c r="BU1974" s="64"/>
      <c r="BV1974" s="64"/>
      <c r="BW1974" s="64"/>
      <c r="BX1974" s="64"/>
      <c r="BY1974" s="64"/>
      <c r="BZ1974" s="64"/>
      <c r="CA1974" s="64"/>
      <c r="CB1974" s="64"/>
      <c r="CC1974" s="64"/>
      <c r="CD1974" s="64"/>
      <c r="CE1974" s="64"/>
      <c r="CF1974" s="64"/>
      <c r="CG1974" s="64" t="s">
        <v>5654</v>
      </c>
      <c r="CH1974" s="64"/>
      <c r="CI1974" s="64"/>
      <c r="CJ1974" s="64"/>
      <c r="CK1974"/>
      <c r="CP1974"/>
      <c r="CQ1974"/>
      <c r="CR1974"/>
      <c r="CS1974"/>
      <c r="CT1974"/>
      <c r="CU1974"/>
      <c r="CV1974"/>
      <c r="CW1974" s="64"/>
    </row>
    <row r="1975" spans="1:101" s="17" customFormat="1" x14ac:dyDescent="0.25">
      <c r="A1975" s="64"/>
      <c r="C1975" s="64"/>
      <c r="D1975" s="64"/>
      <c r="E1975" s="64"/>
      <c r="F1975" s="66"/>
      <c r="W1975" s="20"/>
      <c r="X1975" s="64"/>
      <c r="Y1975" s="64"/>
      <c r="Z1975" s="20"/>
      <c r="AA1975" s="20"/>
      <c r="AB1975" s="20"/>
      <c r="AC1975" s="64"/>
      <c r="AD1975" s="67"/>
      <c r="AE1975" s="67"/>
      <c r="AF1975" s="20"/>
      <c r="AG1975" s="67" t="s">
        <v>7279</v>
      </c>
      <c r="AI1975" s="64"/>
      <c r="AK1975" s="64"/>
      <c r="AL1975" s="64"/>
      <c r="AM1975" s="64"/>
      <c r="AN1975" s="64"/>
      <c r="AO1975" s="64"/>
      <c r="AP1975" s="64"/>
      <c r="AQ1975" s="64"/>
      <c r="AR1975" s="64"/>
      <c r="AS1975" s="64"/>
      <c r="AT1975" s="64"/>
      <c r="AU1975" s="68"/>
      <c r="BC1975" s="64"/>
      <c r="BD1975" s="64"/>
      <c r="BE1975" s="65"/>
      <c r="BF1975" s="65"/>
      <c r="BG1975" s="65"/>
      <c r="BH1975" s="65"/>
      <c r="BI1975" s="20"/>
      <c r="BJ1975" s="20"/>
      <c r="BK1975" s="20"/>
      <c r="BL1975" s="20"/>
      <c r="BM1975" s="64"/>
      <c r="BN1975" s="65"/>
      <c r="BO1975" s="64"/>
      <c r="BP1975" s="65"/>
      <c r="BQ1975" s="64"/>
      <c r="BR1975" s="65"/>
      <c r="BS1975" s="64"/>
      <c r="BT1975" s="67"/>
      <c r="BU1975" s="64"/>
      <c r="BV1975" s="64"/>
      <c r="BW1975" s="64"/>
      <c r="BX1975" s="64"/>
      <c r="BY1975" s="64"/>
      <c r="BZ1975" s="64"/>
      <c r="CA1975" s="64"/>
      <c r="CB1975" s="64"/>
      <c r="CC1975" s="64"/>
      <c r="CD1975" s="64"/>
      <c r="CE1975" s="64"/>
      <c r="CF1975" s="64"/>
      <c r="CG1975" s="64" t="s">
        <v>5654</v>
      </c>
      <c r="CH1975" s="64"/>
      <c r="CI1975" s="64"/>
      <c r="CJ1975" s="64"/>
      <c r="CK1975"/>
      <c r="CP1975"/>
      <c r="CQ1975"/>
      <c r="CR1975"/>
      <c r="CS1975"/>
      <c r="CT1975"/>
      <c r="CU1975"/>
      <c r="CV1975"/>
      <c r="CW1975" s="64"/>
    </row>
    <row r="1976" spans="1:101" s="17" customFormat="1" x14ac:dyDescent="0.25">
      <c r="A1976" s="64"/>
      <c r="C1976" s="64"/>
      <c r="D1976" s="64"/>
      <c r="E1976" s="64"/>
      <c r="F1976" s="66"/>
      <c r="W1976" s="20"/>
      <c r="X1976" s="64"/>
      <c r="Y1976" s="64"/>
      <c r="Z1976" s="20"/>
      <c r="AA1976" s="20"/>
      <c r="AB1976" s="20"/>
      <c r="AC1976" s="64"/>
      <c r="AD1976" s="67"/>
      <c r="AE1976" s="67"/>
      <c r="AF1976" s="20"/>
      <c r="AG1976" s="67" t="s">
        <v>7282</v>
      </c>
      <c r="AI1976" s="64"/>
      <c r="AK1976" s="64"/>
      <c r="AL1976" s="64"/>
      <c r="AM1976" s="64"/>
      <c r="AN1976" s="64"/>
      <c r="AO1976" s="64"/>
      <c r="AP1976" s="64"/>
      <c r="AQ1976" s="64"/>
      <c r="AR1976" s="64"/>
      <c r="AS1976" s="64"/>
      <c r="AT1976" s="64"/>
      <c r="AU1976" s="68"/>
      <c r="BC1976" s="64"/>
      <c r="BD1976" s="64"/>
      <c r="BE1976" s="65"/>
      <c r="BF1976" s="65"/>
      <c r="BG1976" s="65"/>
      <c r="BH1976" s="65"/>
      <c r="BI1976" s="20"/>
      <c r="BJ1976" s="20"/>
      <c r="BK1976" s="20"/>
      <c r="BL1976" s="20"/>
      <c r="BM1976" s="64"/>
      <c r="BN1976" s="65"/>
      <c r="BO1976" s="64"/>
      <c r="BP1976" s="65"/>
      <c r="BQ1976" s="64"/>
      <c r="BR1976" s="65"/>
      <c r="BS1976" s="64"/>
      <c r="BT1976" s="67"/>
      <c r="BU1976" s="64"/>
      <c r="BV1976" s="64"/>
      <c r="BW1976" s="64"/>
      <c r="BX1976" s="64"/>
      <c r="BY1976" s="64"/>
      <c r="BZ1976" s="64"/>
      <c r="CA1976" s="64"/>
      <c r="CB1976" s="64"/>
      <c r="CC1976" s="64"/>
      <c r="CD1976" s="64"/>
      <c r="CE1976" s="64"/>
      <c r="CF1976" s="64"/>
      <c r="CG1976" s="64" t="s">
        <v>5654</v>
      </c>
      <c r="CH1976" s="64"/>
      <c r="CI1976" s="64"/>
      <c r="CJ1976" s="64"/>
      <c r="CK1976"/>
      <c r="CP1976"/>
      <c r="CQ1976"/>
      <c r="CR1976"/>
      <c r="CS1976"/>
      <c r="CT1976"/>
      <c r="CU1976"/>
      <c r="CV1976"/>
      <c r="CW1976" s="64"/>
    </row>
    <row r="1977" spans="1:101" s="17" customFormat="1" x14ac:dyDescent="0.25">
      <c r="A1977" s="64"/>
      <c r="C1977" s="64"/>
      <c r="D1977" s="64"/>
      <c r="E1977" s="64"/>
      <c r="F1977" s="66"/>
      <c r="W1977" s="20"/>
      <c r="X1977" s="64"/>
      <c r="Y1977" s="64"/>
      <c r="Z1977" s="20"/>
      <c r="AA1977" s="20"/>
      <c r="AB1977" s="20"/>
      <c r="AC1977" s="64"/>
      <c r="AD1977" s="64"/>
      <c r="AE1977" s="64"/>
      <c r="AF1977" s="20"/>
      <c r="AG1977" s="64" t="s">
        <v>7286</v>
      </c>
      <c r="AI1977" s="64"/>
      <c r="AK1977" s="64"/>
      <c r="AL1977" s="64"/>
      <c r="AM1977" s="64"/>
      <c r="AN1977" s="64"/>
      <c r="AO1977" s="64"/>
      <c r="AP1977" s="64"/>
      <c r="AQ1977" s="64"/>
      <c r="AR1977" s="64"/>
      <c r="AS1977" s="64"/>
      <c r="AT1977" s="64"/>
      <c r="AU1977" s="68"/>
      <c r="BC1977" s="64"/>
      <c r="BD1977" s="64"/>
      <c r="BE1977" s="65"/>
      <c r="BF1977" s="65"/>
      <c r="BG1977" s="65"/>
      <c r="BH1977" s="65"/>
      <c r="BI1977" s="20"/>
      <c r="BJ1977" s="20"/>
      <c r="BK1977" s="20"/>
      <c r="BL1977" s="20"/>
      <c r="BM1977" s="64"/>
      <c r="BN1977" s="65"/>
      <c r="BO1977" s="64"/>
      <c r="BP1977" s="65"/>
      <c r="BQ1977" s="64"/>
      <c r="BR1977" s="65"/>
      <c r="BS1977" s="64"/>
      <c r="BT1977" s="67"/>
      <c r="BU1977" s="64"/>
      <c r="BV1977" s="64"/>
      <c r="BW1977" s="64"/>
      <c r="BX1977" s="64"/>
      <c r="BY1977" s="64"/>
      <c r="BZ1977" s="64"/>
      <c r="CA1977" s="64"/>
      <c r="CB1977" s="64"/>
      <c r="CC1977" s="64"/>
      <c r="CD1977" s="64"/>
      <c r="CE1977" s="64"/>
      <c r="CF1977" s="64"/>
      <c r="CG1977" s="64" t="s">
        <v>5654</v>
      </c>
      <c r="CH1977" s="64"/>
      <c r="CI1977" s="64"/>
      <c r="CJ1977" s="64"/>
      <c r="CK1977"/>
      <c r="CP1977"/>
      <c r="CQ1977"/>
      <c r="CR1977"/>
      <c r="CS1977"/>
      <c r="CT1977"/>
      <c r="CU1977"/>
      <c r="CV1977"/>
      <c r="CW1977" s="64"/>
    </row>
    <row r="1978" spans="1:101" s="17" customFormat="1" x14ac:dyDescent="0.25">
      <c r="A1978" s="64"/>
      <c r="C1978" s="64"/>
      <c r="D1978" s="64"/>
      <c r="E1978" s="64"/>
      <c r="F1978" s="66"/>
      <c r="W1978" s="20"/>
      <c r="X1978" s="64"/>
      <c r="Y1978" s="64"/>
      <c r="Z1978" s="20"/>
      <c r="AA1978" s="20"/>
      <c r="AB1978" s="20"/>
      <c r="AC1978" s="64"/>
      <c r="AD1978" s="67"/>
      <c r="AE1978" s="67"/>
      <c r="AF1978" s="20"/>
      <c r="AG1978" s="67" t="s">
        <v>7289</v>
      </c>
      <c r="AI1978" s="64"/>
      <c r="AK1978" s="64"/>
      <c r="AL1978" s="64"/>
      <c r="AM1978" s="64"/>
      <c r="AN1978" s="64"/>
      <c r="AO1978" s="64"/>
      <c r="AP1978" s="64"/>
      <c r="AQ1978" s="64"/>
      <c r="AR1978" s="64"/>
      <c r="AS1978" s="64"/>
      <c r="AT1978" s="64"/>
      <c r="AU1978" s="68"/>
      <c r="BC1978" s="64"/>
      <c r="BD1978" s="64"/>
      <c r="BE1978" s="65"/>
      <c r="BF1978" s="65"/>
      <c r="BG1978" s="65"/>
      <c r="BH1978" s="65"/>
      <c r="BI1978" s="20"/>
      <c r="BJ1978" s="20"/>
      <c r="BK1978" s="20"/>
      <c r="BL1978" s="20"/>
      <c r="BM1978" s="64"/>
      <c r="BN1978" s="65"/>
      <c r="BO1978" s="64"/>
      <c r="BP1978" s="65"/>
      <c r="BQ1978" s="64"/>
      <c r="BR1978" s="65"/>
      <c r="BS1978" s="64"/>
      <c r="BT1978" s="67"/>
      <c r="BU1978" s="64"/>
      <c r="BV1978" s="64"/>
      <c r="BW1978" s="64"/>
      <c r="BX1978" s="64"/>
      <c r="BY1978" s="64"/>
      <c r="BZ1978" s="64"/>
      <c r="CA1978" s="64"/>
      <c r="CB1978" s="64"/>
      <c r="CC1978" s="64"/>
      <c r="CD1978" s="64"/>
      <c r="CE1978" s="64"/>
      <c r="CF1978" s="64"/>
      <c r="CG1978" s="64" t="s">
        <v>5654</v>
      </c>
      <c r="CH1978" s="64"/>
      <c r="CI1978" s="64"/>
      <c r="CJ1978" s="64"/>
      <c r="CK1978"/>
      <c r="CP1978"/>
      <c r="CQ1978"/>
      <c r="CR1978"/>
      <c r="CS1978"/>
      <c r="CT1978"/>
      <c r="CU1978"/>
      <c r="CV1978"/>
      <c r="CW1978" s="64"/>
    </row>
    <row r="1979" spans="1:101" s="17" customFormat="1" x14ac:dyDescent="0.25">
      <c r="A1979" s="64"/>
      <c r="C1979" s="64"/>
      <c r="D1979" s="64"/>
      <c r="E1979" s="64"/>
      <c r="F1979" s="66"/>
      <c r="W1979" s="20"/>
      <c r="X1979" s="64"/>
      <c r="Y1979" s="64"/>
      <c r="Z1979" s="20"/>
      <c r="AA1979" s="20"/>
      <c r="AB1979" s="20"/>
      <c r="AC1979" s="64"/>
      <c r="AD1979" s="67"/>
      <c r="AE1979" s="67"/>
      <c r="AF1979" s="20"/>
      <c r="AG1979" s="67" t="s">
        <v>7292</v>
      </c>
      <c r="AI1979" s="64"/>
      <c r="AK1979" s="64"/>
      <c r="AL1979" s="64"/>
      <c r="AM1979" s="64"/>
      <c r="AN1979" s="64"/>
      <c r="AO1979" s="64"/>
      <c r="AP1979" s="64"/>
      <c r="AQ1979" s="64"/>
      <c r="AR1979" s="64"/>
      <c r="AS1979" s="64"/>
      <c r="AT1979" s="64"/>
      <c r="AU1979" s="68"/>
      <c r="BC1979" s="64"/>
      <c r="BD1979" s="64"/>
      <c r="BE1979" s="65"/>
      <c r="BF1979" s="65"/>
      <c r="BG1979" s="65"/>
      <c r="BH1979" s="65"/>
      <c r="BI1979" s="20"/>
      <c r="BJ1979" s="20"/>
      <c r="BK1979" s="20"/>
      <c r="BL1979" s="20"/>
      <c r="BM1979" s="64"/>
      <c r="BN1979" s="65"/>
      <c r="BO1979" s="64"/>
      <c r="BP1979" s="65"/>
      <c r="BQ1979" s="64"/>
      <c r="BR1979" s="65"/>
      <c r="BS1979" s="64"/>
      <c r="BT1979" s="67"/>
      <c r="BU1979" s="64"/>
      <c r="BV1979" s="64"/>
      <c r="BW1979" s="64"/>
      <c r="BX1979" s="64"/>
      <c r="BY1979" s="64"/>
      <c r="BZ1979" s="64"/>
      <c r="CA1979" s="64"/>
      <c r="CB1979" s="64"/>
      <c r="CC1979" s="64"/>
      <c r="CD1979" s="64"/>
      <c r="CE1979" s="64"/>
      <c r="CF1979" s="64"/>
      <c r="CG1979" s="64" t="s">
        <v>5654</v>
      </c>
      <c r="CH1979" s="64"/>
      <c r="CI1979" s="64"/>
      <c r="CJ1979" s="64"/>
      <c r="CK1979"/>
      <c r="CP1979"/>
      <c r="CQ1979"/>
      <c r="CR1979"/>
      <c r="CS1979"/>
      <c r="CT1979"/>
      <c r="CU1979"/>
      <c r="CV1979"/>
      <c r="CW1979" s="64"/>
    </row>
    <row r="1980" spans="1:101" s="17" customFormat="1" x14ac:dyDescent="0.25">
      <c r="A1980" s="64"/>
      <c r="C1980" s="64"/>
      <c r="D1980" s="64"/>
      <c r="E1980" s="64"/>
      <c r="F1980" s="66"/>
      <c r="W1980" s="20"/>
      <c r="X1980" s="64"/>
      <c r="Y1980" s="64"/>
      <c r="Z1980" s="20"/>
      <c r="AA1980" s="20"/>
      <c r="AB1980" s="20"/>
      <c r="AC1980" s="64"/>
      <c r="AD1980" s="67"/>
      <c r="AE1980" s="67"/>
      <c r="AF1980" s="20"/>
      <c r="AG1980" s="67" t="s">
        <v>7295</v>
      </c>
      <c r="AI1980" s="64"/>
      <c r="AK1980" s="64"/>
      <c r="AL1980" s="64"/>
      <c r="AM1980" s="64"/>
      <c r="AN1980" s="64"/>
      <c r="AO1980" s="64"/>
      <c r="AP1980" s="64"/>
      <c r="AQ1980" s="64"/>
      <c r="AR1980" s="64"/>
      <c r="AS1980" s="64"/>
      <c r="AT1980" s="64"/>
      <c r="AU1980" s="68"/>
      <c r="BC1980" s="64"/>
      <c r="BD1980" s="64"/>
      <c r="BE1980" s="65"/>
      <c r="BF1980" s="65"/>
      <c r="BG1980" s="65"/>
      <c r="BH1980" s="65"/>
      <c r="BI1980" s="20"/>
      <c r="BJ1980" s="20"/>
      <c r="BK1980" s="20"/>
      <c r="BL1980" s="20"/>
      <c r="BM1980" s="64"/>
      <c r="BN1980" s="65"/>
      <c r="BO1980" s="64"/>
      <c r="BP1980" s="65"/>
      <c r="BQ1980" s="64"/>
      <c r="BR1980" s="65"/>
      <c r="BS1980" s="64"/>
      <c r="BT1980" s="67"/>
      <c r="BU1980" s="64"/>
      <c r="BV1980" s="64"/>
      <c r="BW1980" s="64"/>
      <c r="BX1980" s="64"/>
      <c r="BY1980" s="64"/>
      <c r="BZ1980" s="64"/>
      <c r="CA1980" s="64"/>
      <c r="CB1980" s="64"/>
      <c r="CC1980" s="64"/>
      <c r="CD1980" s="64"/>
      <c r="CE1980" s="64"/>
      <c r="CF1980" s="64"/>
      <c r="CG1980" s="64" t="s">
        <v>5654</v>
      </c>
      <c r="CH1980" s="64"/>
      <c r="CI1980" s="64"/>
      <c r="CJ1980" s="64"/>
      <c r="CK1980"/>
      <c r="CP1980"/>
      <c r="CQ1980"/>
      <c r="CR1980"/>
      <c r="CS1980"/>
      <c r="CT1980"/>
      <c r="CU1980"/>
      <c r="CV1980"/>
      <c r="CW1980" s="64"/>
    </row>
    <row r="1981" spans="1:101" s="17" customFormat="1" x14ac:dyDescent="0.25">
      <c r="A1981" s="64"/>
      <c r="C1981" s="64"/>
      <c r="D1981" s="64"/>
      <c r="E1981" s="64"/>
      <c r="F1981" s="66"/>
      <c r="W1981" s="20"/>
      <c r="X1981" s="64"/>
      <c r="Y1981" s="64"/>
      <c r="Z1981" s="20"/>
      <c r="AA1981" s="20"/>
      <c r="AB1981" s="20"/>
      <c r="AC1981" s="64"/>
      <c r="AD1981" s="67"/>
      <c r="AE1981" s="67"/>
      <c r="AF1981" s="20"/>
      <c r="AG1981" s="67" t="s">
        <v>7298</v>
      </c>
      <c r="AI1981" s="64"/>
      <c r="AK1981" s="64"/>
      <c r="AL1981" s="64"/>
      <c r="AM1981" s="64"/>
      <c r="AN1981" s="64"/>
      <c r="AO1981" s="64"/>
      <c r="AP1981" s="64"/>
      <c r="AQ1981" s="64"/>
      <c r="AR1981" s="64"/>
      <c r="AS1981" s="64"/>
      <c r="AT1981" s="64"/>
      <c r="AU1981" s="68"/>
      <c r="BC1981" s="64"/>
      <c r="BD1981" s="64"/>
      <c r="BE1981" s="65"/>
      <c r="BF1981" s="65"/>
      <c r="BG1981" s="65"/>
      <c r="BH1981" s="65"/>
      <c r="BI1981" s="20"/>
      <c r="BJ1981" s="20"/>
      <c r="BK1981" s="20"/>
      <c r="BL1981" s="20"/>
      <c r="BM1981" s="64"/>
      <c r="BN1981" s="65"/>
      <c r="BO1981" s="64"/>
      <c r="BP1981" s="65"/>
      <c r="BQ1981" s="64"/>
      <c r="BR1981" s="65"/>
      <c r="BS1981" s="64"/>
      <c r="BT1981" s="67"/>
      <c r="BU1981" s="64"/>
      <c r="BV1981" s="64"/>
      <c r="BW1981" s="64"/>
      <c r="BX1981" s="64"/>
      <c r="BY1981" s="64"/>
      <c r="BZ1981" s="64"/>
      <c r="CA1981" s="64"/>
      <c r="CB1981" s="64"/>
      <c r="CC1981" s="64"/>
      <c r="CD1981" s="64"/>
      <c r="CE1981" s="64"/>
      <c r="CF1981" s="64"/>
      <c r="CG1981" s="64" t="s">
        <v>5654</v>
      </c>
      <c r="CH1981" s="64"/>
      <c r="CI1981" s="64"/>
      <c r="CJ1981" s="64"/>
      <c r="CK1981"/>
      <c r="CP1981"/>
      <c r="CQ1981"/>
      <c r="CR1981"/>
      <c r="CS1981"/>
      <c r="CT1981"/>
      <c r="CU1981"/>
      <c r="CV1981"/>
      <c r="CW1981" s="64"/>
    </row>
    <row r="1982" spans="1:101" s="17" customFormat="1" x14ac:dyDescent="0.25">
      <c r="A1982" s="64"/>
      <c r="C1982" s="64"/>
      <c r="D1982" s="64"/>
      <c r="E1982" s="64"/>
      <c r="F1982" s="66"/>
      <c r="W1982" s="20"/>
      <c r="X1982" s="64"/>
      <c r="Y1982" s="64"/>
      <c r="Z1982" s="20"/>
      <c r="AA1982" s="20"/>
      <c r="AB1982" s="20"/>
      <c r="AC1982" s="64"/>
      <c r="AD1982" s="67"/>
      <c r="AE1982" s="67"/>
      <c r="AF1982" s="20"/>
      <c r="AG1982" s="67" t="s">
        <v>7301</v>
      </c>
      <c r="AI1982" s="64"/>
      <c r="AK1982" s="64"/>
      <c r="AL1982" s="64"/>
      <c r="AM1982" s="64"/>
      <c r="AN1982" s="64"/>
      <c r="AO1982" s="64"/>
      <c r="AP1982" s="64"/>
      <c r="AQ1982" s="64"/>
      <c r="AR1982" s="64"/>
      <c r="AS1982" s="64"/>
      <c r="AT1982" s="64"/>
      <c r="AU1982" s="68"/>
      <c r="BC1982" s="64"/>
      <c r="BD1982" s="64"/>
      <c r="BE1982" s="65"/>
      <c r="BF1982" s="65"/>
      <c r="BG1982" s="65"/>
      <c r="BH1982" s="65"/>
      <c r="BI1982" s="20"/>
      <c r="BJ1982" s="20"/>
      <c r="BK1982" s="20"/>
      <c r="BL1982" s="20"/>
      <c r="BM1982" s="64"/>
      <c r="BN1982" s="65"/>
      <c r="BO1982" s="64"/>
      <c r="BP1982" s="65"/>
      <c r="BQ1982" s="64"/>
      <c r="BR1982" s="65"/>
      <c r="BS1982" s="64"/>
      <c r="BT1982" s="67"/>
      <c r="BU1982" s="64"/>
      <c r="BV1982" s="64"/>
      <c r="BW1982" s="64"/>
      <c r="BX1982" s="64"/>
      <c r="BY1982" s="64"/>
      <c r="BZ1982" s="64"/>
      <c r="CA1982" s="64"/>
      <c r="CB1982" s="64"/>
      <c r="CC1982" s="64"/>
      <c r="CD1982" s="64"/>
      <c r="CE1982" s="64"/>
      <c r="CF1982" s="64"/>
      <c r="CG1982" s="64" t="s">
        <v>5654</v>
      </c>
      <c r="CH1982" s="64"/>
      <c r="CI1982" s="64"/>
      <c r="CJ1982" s="64"/>
      <c r="CK1982"/>
      <c r="CP1982"/>
      <c r="CQ1982"/>
      <c r="CR1982"/>
      <c r="CS1982"/>
      <c r="CT1982"/>
      <c r="CU1982"/>
      <c r="CV1982"/>
      <c r="CW1982" s="64"/>
    </row>
    <row r="1983" spans="1:101" s="17" customFormat="1" x14ac:dyDescent="0.25">
      <c r="A1983" s="64"/>
      <c r="C1983" s="64"/>
      <c r="D1983" s="64"/>
      <c r="E1983" s="64"/>
      <c r="F1983" s="66"/>
      <c r="W1983" s="20"/>
      <c r="X1983" s="64"/>
      <c r="Y1983" s="64"/>
      <c r="Z1983" s="20"/>
      <c r="AA1983" s="20"/>
      <c r="AB1983" s="20"/>
      <c r="AC1983" s="64"/>
      <c r="AD1983" s="67"/>
      <c r="AE1983" s="67"/>
      <c r="AF1983" s="20"/>
      <c r="AG1983" s="67" t="s">
        <v>7304</v>
      </c>
      <c r="AI1983" s="64"/>
      <c r="AK1983" s="64"/>
      <c r="AL1983" s="64"/>
      <c r="AM1983" s="64"/>
      <c r="AN1983" s="64"/>
      <c r="AO1983" s="64"/>
      <c r="AP1983" s="64"/>
      <c r="AQ1983" s="64"/>
      <c r="AR1983" s="64"/>
      <c r="AS1983" s="64"/>
      <c r="AT1983" s="64"/>
      <c r="AU1983" s="68"/>
      <c r="BC1983" s="64"/>
      <c r="BD1983" s="64"/>
      <c r="BE1983" s="65"/>
      <c r="BF1983" s="65"/>
      <c r="BG1983" s="65"/>
      <c r="BH1983" s="65"/>
      <c r="BI1983" s="20"/>
      <c r="BJ1983" s="20"/>
      <c r="BK1983" s="20"/>
      <c r="BL1983" s="20"/>
      <c r="BM1983" s="64"/>
      <c r="BN1983" s="65"/>
      <c r="BO1983" s="64"/>
      <c r="BP1983" s="65"/>
      <c r="BQ1983" s="64"/>
      <c r="BR1983" s="65"/>
      <c r="BS1983" s="64"/>
      <c r="BT1983" s="67"/>
      <c r="BU1983" s="64"/>
      <c r="BV1983" s="64"/>
      <c r="BW1983" s="64"/>
      <c r="BX1983" s="64"/>
      <c r="BY1983" s="64"/>
      <c r="BZ1983" s="64"/>
      <c r="CA1983" s="64"/>
      <c r="CB1983" s="64"/>
      <c r="CC1983" s="64"/>
      <c r="CD1983" s="64"/>
      <c r="CE1983" s="64"/>
      <c r="CF1983" s="64"/>
      <c r="CG1983" s="64" t="s">
        <v>5654</v>
      </c>
      <c r="CH1983" s="64"/>
      <c r="CI1983" s="64"/>
      <c r="CJ1983" s="64"/>
      <c r="CK1983"/>
      <c r="CP1983"/>
      <c r="CQ1983"/>
      <c r="CR1983"/>
      <c r="CS1983"/>
      <c r="CT1983"/>
      <c r="CU1983"/>
      <c r="CV1983"/>
      <c r="CW1983" s="64"/>
    </row>
    <row r="1984" spans="1:101" s="17" customFormat="1" x14ac:dyDescent="0.25">
      <c r="A1984" s="64"/>
      <c r="C1984" s="64"/>
      <c r="D1984" s="64"/>
      <c r="E1984" s="64"/>
      <c r="F1984" s="66"/>
      <c r="W1984" s="20"/>
      <c r="X1984" s="64"/>
      <c r="Y1984" s="64"/>
      <c r="Z1984" s="20"/>
      <c r="AA1984" s="20"/>
      <c r="AB1984" s="20"/>
      <c r="AC1984" s="64"/>
      <c r="AD1984" s="67"/>
      <c r="AE1984" s="67"/>
      <c r="AF1984" s="20"/>
      <c r="AG1984" s="67" t="s">
        <v>7307</v>
      </c>
      <c r="AI1984" s="64"/>
      <c r="AK1984" s="64"/>
      <c r="AL1984" s="64"/>
      <c r="AM1984" s="64"/>
      <c r="AN1984" s="64"/>
      <c r="AO1984" s="64"/>
      <c r="AP1984" s="64"/>
      <c r="AQ1984" s="64"/>
      <c r="AR1984" s="64"/>
      <c r="AS1984" s="64"/>
      <c r="AT1984" s="64"/>
      <c r="AU1984" s="68"/>
      <c r="BC1984" s="64"/>
      <c r="BD1984" s="64"/>
      <c r="BE1984" s="65"/>
      <c r="BF1984" s="65"/>
      <c r="BG1984" s="65"/>
      <c r="BH1984" s="65"/>
      <c r="BI1984" s="20"/>
      <c r="BJ1984" s="20"/>
      <c r="BK1984" s="20"/>
      <c r="BL1984" s="20"/>
      <c r="BM1984" s="64"/>
      <c r="BN1984" s="65"/>
      <c r="BO1984" s="64"/>
      <c r="BP1984" s="65"/>
      <c r="BQ1984" s="64"/>
      <c r="BR1984" s="65"/>
      <c r="BS1984" s="64"/>
      <c r="BT1984" s="67"/>
      <c r="BU1984" s="64"/>
      <c r="BV1984" s="64"/>
      <c r="BW1984" s="64"/>
      <c r="BX1984" s="64"/>
      <c r="BY1984" s="64"/>
      <c r="BZ1984" s="64"/>
      <c r="CA1984" s="64"/>
      <c r="CB1984" s="64"/>
      <c r="CC1984" s="64"/>
      <c r="CD1984" s="64"/>
      <c r="CE1984" s="64"/>
      <c r="CF1984" s="64"/>
      <c r="CG1984" s="64" t="s">
        <v>5654</v>
      </c>
      <c r="CH1984" s="64"/>
      <c r="CI1984" s="64"/>
      <c r="CJ1984" s="64"/>
      <c r="CK1984"/>
      <c r="CP1984"/>
      <c r="CQ1984"/>
      <c r="CR1984"/>
      <c r="CS1984"/>
      <c r="CT1984"/>
      <c r="CU1984"/>
      <c r="CV1984"/>
      <c r="CW1984" s="64"/>
    </row>
    <row r="1985" spans="1:101" s="17" customFormat="1" x14ac:dyDescent="0.25">
      <c r="A1985" s="64"/>
      <c r="C1985" s="64"/>
      <c r="D1985" s="64"/>
      <c r="E1985" s="64"/>
      <c r="F1985" s="66"/>
      <c r="W1985" s="20"/>
      <c r="X1985" s="64"/>
      <c r="Y1985" s="64"/>
      <c r="Z1985" s="20"/>
      <c r="AA1985" s="20"/>
      <c r="AB1985" s="20"/>
      <c r="AC1985" s="64"/>
      <c r="AD1985" s="67"/>
      <c r="AE1985" s="67"/>
      <c r="AF1985" s="20"/>
      <c r="AG1985" s="67" t="s">
        <v>7310</v>
      </c>
      <c r="AI1985" s="64"/>
      <c r="AK1985" s="64"/>
      <c r="AL1985" s="64"/>
      <c r="AM1985" s="64"/>
      <c r="AN1985" s="64"/>
      <c r="AO1985" s="64"/>
      <c r="AP1985" s="64"/>
      <c r="AQ1985" s="64"/>
      <c r="AR1985" s="64"/>
      <c r="AS1985" s="64"/>
      <c r="AT1985" s="64"/>
      <c r="AU1985" s="68"/>
      <c r="BC1985" s="64"/>
      <c r="BD1985" s="64"/>
      <c r="BE1985" s="65"/>
      <c r="BF1985" s="65"/>
      <c r="BG1985" s="65"/>
      <c r="BH1985" s="65"/>
      <c r="BI1985" s="20"/>
      <c r="BJ1985" s="20"/>
      <c r="BK1985" s="20"/>
      <c r="BL1985" s="20"/>
      <c r="BM1985" s="64"/>
      <c r="BN1985" s="65"/>
      <c r="BO1985" s="64"/>
      <c r="BP1985" s="65"/>
      <c r="BQ1985" s="64"/>
      <c r="BR1985" s="65"/>
      <c r="BS1985" s="64"/>
      <c r="BT1985" s="67"/>
      <c r="BU1985" s="64"/>
      <c r="BV1985" s="64"/>
      <c r="BW1985" s="64"/>
      <c r="BX1985" s="64"/>
      <c r="BY1985" s="64"/>
      <c r="BZ1985" s="64"/>
      <c r="CA1985" s="64"/>
      <c r="CB1985" s="64"/>
      <c r="CC1985" s="64"/>
      <c r="CD1985" s="64"/>
      <c r="CE1985" s="64"/>
      <c r="CF1985" s="64"/>
      <c r="CG1985" s="64" t="s">
        <v>5654</v>
      </c>
      <c r="CH1985" s="64"/>
      <c r="CI1985" s="64"/>
      <c r="CJ1985" s="64"/>
      <c r="CK1985"/>
      <c r="CP1985"/>
      <c r="CQ1985"/>
      <c r="CR1985"/>
      <c r="CS1985"/>
      <c r="CT1985"/>
      <c r="CU1985"/>
      <c r="CV1985"/>
      <c r="CW1985" s="64"/>
    </row>
    <row r="1986" spans="1:101" s="17" customFormat="1" x14ac:dyDescent="0.25">
      <c r="A1986" s="64"/>
      <c r="C1986" s="64"/>
      <c r="D1986" s="64"/>
      <c r="E1986" s="64"/>
      <c r="F1986" s="66"/>
      <c r="W1986" s="20"/>
      <c r="X1986" s="64"/>
      <c r="Y1986" s="64"/>
      <c r="Z1986" s="20"/>
      <c r="AA1986" s="20"/>
      <c r="AB1986" s="20"/>
      <c r="AC1986" s="64"/>
      <c r="AD1986" s="67"/>
      <c r="AE1986" s="67"/>
      <c r="AF1986" s="20"/>
      <c r="AG1986" s="67" t="s">
        <v>7314</v>
      </c>
      <c r="AI1986" s="64"/>
      <c r="AK1986" s="64"/>
      <c r="AL1986" s="64"/>
      <c r="AM1986" s="64"/>
      <c r="AN1986" s="64"/>
      <c r="AO1986" s="64"/>
      <c r="AP1986" s="64"/>
      <c r="AQ1986" s="64"/>
      <c r="AR1986" s="64"/>
      <c r="AS1986" s="64"/>
      <c r="AT1986" s="64"/>
      <c r="AU1986" s="68"/>
      <c r="BC1986" s="64"/>
      <c r="BD1986" s="64"/>
      <c r="BE1986" s="65"/>
      <c r="BF1986" s="65"/>
      <c r="BG1986" s="65"/>
      <c r="BH1986" s="65"/>
      <c r="BI1986" s="20"/>
      <c r="BJ1986" s="20"/>
      <c r="BK1986" s="20"/>
      <c r="BL1986" s="20"/>
      <c r="BM1986" s="64"/>
      <c r="BN1986" s="65"/>
      <c r="BO1986" s="64"/>
      <c r="BP1986" s="65"/>
      <c r="BQ1986" s="64"/>
      <c r="BR1986" s="65"/>
      <c r="BS1986" s="64"/>
      <c r="BT1986" s="67"/>
      <c r="BU1986" s="64"/>
      <c r="BV1986" s="64"/>
      <c r="BW1986" s="64"/>
      <c r="BX1986" s="64"/>
      <c r="BY1986" s="64"/>
      <c r="BZ1986" s="64"/>
      <c r="CA1986" s="64"/>
      <c r="CB1986" s="64"/>
      <c r="CC1986" s="64"/>
      <c r="CD1986" s="64"/>
      <c r="CE1986" s="64"/>
      <c r="CF1986" s="64"/>
      <c r="CG1986" s="64" t="s">
        <v>5654</v>
      </c>
      <c r="CH1986" s="64"/>
      <c r="CI1986" s="64"/>
      <c r="CJ1986" s="64"/>
      <c r="CK1986"/>
      <c r="CP1986"/>
      <c r="CQ1986"/>
      <c r="CR1986"/>
      <c r="CS1986"/>
      <c r="CT1986"/>
      <c r="CU1986"/>
      <c r="CV1986"/>
      <c r="CW1986" s="64"/>
    </row>
    <row r="1987" spans="1:101" s="17" customFormat="1" x14ac:dyDescent="0.25">
      <c r="A1987" s="64"/>
      <c r="C1987" s="64"/>
      <c r="D1987" s="64"/>
      <c r="E1987" s="64"/>
      <c r="F1987" s="66"/>
      <c r="W1987" s="20"/>
      <c r="X1987" s="64"/>
      <c r="Y1987" s="64"/>
      <c r="Z1987" s="20"/>
      <c r="AA1987" s="20"/>
      <c r="AB1987" s="20"/>
      <c r="AC1987" s="64"/>
      <c r="AD1987" s="67"/>
      <c r="AE1987" s="67"/>
      <c r="AF1987" s="20"/>
      <c r="AG1987" s="67" t="s">
        <v>7317</v>
      </c>
      <c r="AI1987" s="64"/>
      <c r="AK1987" s="64"/>
      <c r="AL1987" s="64"/>
      <c r="AM1987" s="64"/>
      <c r="AN1987" s="64"/>
      <c r="AO1987" s="64"/>
      <c r="AP1987" s="64"/>
      <c r="AQ1987" s="64"/>
      <c r="AR1987" s="64"/>
      <c r="AS1987" s="64"/>
      <c r="AT1987" s="64"/>
      <c r="AU1987" s="68"/>
      <c r="BC1987" s="64"/>
      <c r="BD1987" s="64"/>
      <c r="BE1987" s="65"/>
      <c r="BF1987" s="65"/>
      <c r="BG1987" s="65"/>
      <c r="BH1987" s="65"/>
      <c r="BI1987" s="20"/>
      <c r="BJ1987" s="20"/>
      <c r="BK1987" s="20"/>
      <c r="BL1987" s="20"/>
      <c r="BM1987" s="64"/>
      <c r="BN1987" s="65"/>
      <c r="BO1987" s="64"/>
      <c r="BP1987" s="65"/>
      <c r="BQ1987" s="64"/>
      <c r="BR1987" s="65"/>
      <c r="BS1987" s="64"/>
      <c r="BT1987" s="67"/>
      <c r="BU1987" s="64"/>
      <c r="BV1987" s="64"/>
      <c r="BW1987" s="64"/>
      <c r="BX1987" s="64"/>
      <c r="BY1987" s="64"/>
      <c r="BZ1987" s="64"/>
      <c r="CA1987" s="64"/>
      <c r="CB1987" s="64"/>
      <c r="CC1987" s="64"/>
      <c r="CD1987" s="64"/>
      <c r="CE1987" s="64"/>
      <c r="CF1987" s="64"/>
      <c r="CG1987" s="64" t="s">
        <v>5654</v>
      </c>
      <c r="CH1987" s="64"/>
      <c r="CI1987" s="64"/>
      <c r="CJ1987" s="64"/>
      <c r="CK1987"/>
      <c r="CP1987"/>
      <c r="CQ1987"/>
      <c r="CR1987"/>
      <c r="CS1987"/>
      <c r="CT1987"/>
      <c r="CU1987"/>
      <c r="CV1987"/>
      <c r="CW1987" s="64"/>
    </row>
    <row r="1988" spans="1:101" s="17" customFormat="1" x14ac:dyDescent="0.25">
      <c r="A1988" s="64"/>
      <c r="C1988" s="64"/>
      <c r="D1988" s="64"/>
      <c r="E1988" s="64"/>
      <c r="F1988" s="66"/>
      <c r="W1988" s="20"/>
      <c r="X1988" s="64"/>
      <c r="Y1988" s="64"/>
      <c r="Z1988" s="20"/>
      <c r="AA1988" s="20"/>
      <c r="AB1988" s="20"/>
      <c r="AC1988" s="64"/>
      <c r="AD1988" s="67"/>
      <c r="AE1988" s="67"/>
      <c r="AF1988" s="20"/>
      <c r="AG1988" s="67" t="s">
        <v>7320</v>
      </c>
      <c r="AI1988" s="64"/>
      <c r="AK1988" s="64"/>
      <c r="AL1988" s="64"/>
      <c r="AM1988" s="64"/>
      <c r="AN1988" s="64"/>
      <c r="AO1988" s="64"/>
      <c r="AP1988" s="64"/>
      <c r="AQ1988" s="64"/>
      <c r="AR1988" s="64"/>
      <c r="AS1988" s="64"/>
      <c r="AT1988" s="64"/>
      <c r="AU1988" s="68"/>
      <c r="BC1988" s="64"/>
      <c r="BD1988" s="64"/>
      <c r="BE1988" s="65"/>
      <c r="BF1988" s="65"/>
      <c r="BG1988" s="65"/>
      <c r="BH1988" s="65"/>
      <c r="BI1988" s="20"/>
      <c r="BJ1988" s="20"/>
      <c r="BK1988" s="20"/>
      <c r="BL1988" s="20"/>
      <c r="BM1988" s="64"/>
      <c r="BN1988" s="65"/>
      <c r="BO1988" s="64"/>
      <c r="BP1988" s="65"/>
      <c r="BQ1988" s="64"/>
      <c r="BR1988" s="65"/>
      <c r="BS1988" s="64"/>
      <c r="BT1988" s="67"/>
      <c r="BU1988" s="64"/>
      <c r="BV1988" s="64"/>
      <c r="BW1988" s="64"/>
      <c r="BX1988" s="64"/>
      <c r="BY1988" s="64"/>
      <c r="BZ1988" s="64"/>
      <c r="CA1988" s="64"/>
      <c r="CB1988" s="64"/>
      <c r="CC1988" s="64"/>
      <c r="CD1988" s="64"/>
      <c r="CE1988" s="64"/>
      <c r="CF1988" s="64"/>
      <c r="CG1988" s="64" t="s">
        <v>5654</v>
      </c>
      <c r="CH1988" s="64"/>
      <c r="CI1988" s="64"/>
      <c r="CJ1988" s="64"/>
      <c r="CK1988"/>
      <c r="CP1988"/>
      <c r="CQ1988"/>
      <c r="CR1988"/>
      <c r="CS1988"/>
      <c r="CT1988"/>
      <c r="CU1988"/>
      <c r="CV1988"/>
      <c r="CW1988" s="64"/>
    </row>
    <row r="1989" spans="1:101" s="17" customFormat="1" x14ac:dyDescent="0.25">
      <c r="A1989" s="64"/>
      <c r="C1989" s="64"/>
      <c r="D1989" s="64"/>
      <c r="E1989" s="64"/>
      <c r="F1989" s="66"/>
      <c r="W1989" s="20"/>
      <c r="X1989" s="64"/>
      <c r="Y1989" s="64"/>
      <c r="Z1989" s="20"/>
      <c r="AA1989" s="20"/>
      <c r="AB1989" s="20"/>
      <c r="AC1989" s="64"/>
      <c r="AD1989" s="67"/>
      <c r="AE1989" s="67"/>
      <c r="AF1989" s="20"/>
      <c r="AG1989" s="67" t="s">
        <v>7323</v>
      </c>
      <c r="AI1989" s="64"/>
      <c r="AK1989" s="64"/>
      <c r="AL1989" s="64"/>
      <c r="AM1989" s="64"/>
      <c r="AN1989" s="64"/>
      <c r="AO1989" s="64"/>
      <c r="AP1989" s="64"/>
      <c r="AQ1989" s="64"/>
      <c r="AR1989" s="64"/>
      <c r="AS1989" s="64"/>
      <c r="AT1989" s="64"/>
      <c r="AU1989" s="68"/>
      <c r="BC1989" s="64"/>
      <c r="BD1989" s="64"/>
      <c r="BE1989" s="65"/>
      <c r="BF1989" s="65"/>
      <c r="BG1989" s="65"/>
      <c r="BH1989" s="65"/>
      <c r="BI1989" s="20"/>
      <c r="BJ1989" s="20"/>
      <c r="BK1989" s="20"/>
      <c r="BL1989" s="20"/>
      <c r="BM1989" s="64"/>
      <c r="BN1989" s="65"/>
      <c r="BO1989" s="64"/>
      <c r="BP1989" s="65"/>
      <c r="BQ1989" s="64"/>
      <c r="BR1989" s="65"/>
      <c r="BS1989" s="64"/>
      <c r="BT1989" s="67"/>
      <c r="BU1989" s="64"/>
      <c r="BV1989" s="64"/>
      <c r="BW1989" s="64"/>
      <c r="BX1989" s="64"/>
      <c r="BY1989" s="64"/>
      <c r="BZ1989" s="64"/>
      <c r="CA1989" s="64"/>
      <c r="CB1989" s="64"/>
      <c r="CC1989" s="64"/>
      <c r="CD1989" s="64"/>
      <c r="CE1989" s="64"/>
      <c r="CF1989" s="64"/>
      <c r="CG1989" s="64" t="s">
        <v>5654</v>
      </c>
      <c r="CH1989" s="64"/>
      <c r="CI1989" s="64"/>
      <c r="CJ1989" s="64"/>
      <c r="CK1989"/>
      <c r="CP1989"/>
      <c r="CQ1989"/>
      <c r="CR1989"/>
      <c r="CS1989"/>
      <c r="CT1989"/>
      <c r="CU1989"/>
      <c r="CV1989"/>
      <c r="CW1989" s="64"/>
    </row>
    <row r="1990" spans="1:101" s="17" customFormat="1" x14ac:dyDescent="0.25">
      <c r="A1990" s="64"/>
      <c r="C1990" s="64"/>
      <c r="D1990" s="64"/>
      <c r="E1990" s="64"/>
      <c r="F1990" s="66"/>
      <c r="W1990" s="20"/>
      <c r="X1990" s="64"/>
      <c r="Y1990" s="64"/>
      <c r="Z1990" s="20"/>
      <c r="AA1990" s="20"/>
      <c r="AB1990" s="20"/>
      <c r="AC1990" s="64"/>
      <c r="AD1990" s="67"/>
      <c r="AE1990" s="67"/>
      <c r="AF1990" s="20"/>
      <c r="AG1990" s="67" t="s">
        <v>7326</v>
      </c>
      <c r="AI1990" s="64"/>
      <c r="AK1990" s="64"/>
      <c r="AL1990" s="64"/>
      <c r="AM1990" s="64"/>
      <c r="AN1990" s="64"/>
      <c r="AO1990" s="64"/>
      <c r="AP1990" s="64"/>
      <c r="AQ1990" s="64"/>
      <c r="AR1990" s="64"/>
      <c r="AS1990" s="64"/>
      <c r="AT1990" s="64"/>
      <c r="AU1990" s="68"/>
      <c r="BC1990" s="64"/>
      <c r="BD1990" s="64"/>
      <c r="BE1990" s="65"/>
      <c r="BF1990" s="65"/>
      <c r="BG1990" s="65"/>
      <c r="BH1990" s="65"/>
      <c r="BI1990" s="20"/>
      <c r="BJ1990" s="20"/>
      <c r="BK1990" s="20"/>
      <c r="BL1990" s="20"/>
      <c r="BM1990" s="64"/>
      <c r="BN1990" s="65"/>
      <c r="BO1990" s="64"/>
      <c r="BP1990" s="65"/>
      <c r="BQ1990" s="64"/>
      <c r="BR1990" s="65"/>
      <c r="BS1990" s="64"/>
      <c r="BT1990" s="67"/>
      <c r="BU1990" s="64"/>
      <c r="BV1990" s="64"/>
      <c r="BW1990" s="64"/>
      <c r="BX1990" s="64"/>
      <c r="BY1990" s="64"/>
      <c r="BZ1990" s="64"/>
      <c r="CA1990" s="64"/>
      <c r="CB1990" s="64"/>
      <c r="CC1990" s="64"/>
      <c r="CD1990" s="64"/>
      <c r="CE1990" s="64"/>
      <c r="CF1990" s="64"/>
      <c r="CG1990" s="64" t="s">
        <v>5654</v>
      </c>
      <c r="CH1990" s="64"/>
      <c r="CI1990" s="64"/>
      <c r="CJ1990" s="64"/>
      <c r="CK1990"/>
      <c r="CP1990"/>
      <c r="CQ1990"/>
      <c r="CR1990"/>
      <c r="CS1990"/>
      <c r="CT1990"/>
      <c r="CU1990"/>
      <c r="CV1990"/>
      <c r="CW1990" s="64"/>
    </row>
    <row r="1991" spans="1:101" s="17" customFormat="1" x14ac:dyDescent="0.25">
      <c r="A1991" s="64"/>
      <c r="C1991" s="64"/>
      <c r="D1991" s="64"/>
      <c r="E1991" s="64"/>
      <c r="F1991" s="66"/>
      <c r="W1991" s="20"/>
      <c r="X1991" s="64"/>
      <c r="Y1991" s="64"/>
      <c r="Z1991" s="20"/>
      <c r="AA1991" s="20"/>
      <c r="AB1991" s="20"/>
      <c r="AC1991" s="64"/>
      <c r="AD1991" s="67"/>
      <c r="AE1991" s="67"/>
      <c r="AF1991" s="20"/>
      <c r="AG1991" s="67" t="s">
        <v>7329</v>
      </c>
      <c r="AI1991" s="64"/>
      <c r="AK1991" s="64"/>
      <c r="AL1991" s="64"/>
      <c r="AM1991" s="64"/>
      <c r="AN1991" s="64"/>
      <c r="AO1991" s="64"/>
      <c r="AP1991" s="64"/>
      <c r="AQ1991" s="64"/>
      <c r="AR1991" s="64"/>
      <c r="AS1991" s="64"/>
      <c r="AT1991" s="64"/>
      <c r="AU1991" s="68"/>
      <c r="BC1991" s="64"/>
      <c r="BD1991" s="64"/>
      <c r="BE1991" s="65"/>
      <c r="BF1991" s="65"/>
      <c r="BG1991" s="65"/>
      <c r="BH1991" s="65"/>
      <c r="BI1991" s="20"/>
      <c r="BJ1991" s="20"/>
      <c r="BK1991" s="20"/>
      <c r="BL1991" s="20"/>
      <c r="BM1991" s="64"/>
      <c r="BN1991" s="65"/>
      <c r="BO1991" s="64"/>
      <c r="BP1991" s="65"/>
      <c r="BQ1991" s="64"/>
      <c r="BR1991" s="65"/>
      <c r="BS1991" s="64"/>
      <c r="BT1991" s="67"/>
      <c r="BU1991" s="64"/>
      <c r="BV1991" s="64"/>
      <c r="BW1991" s="64"/>
      <c r="BX1991" s="64"/>
      <c r="BY1991" s="64"/>
      <c r="BZ1991" s="64"/>
      <c r="CA1991" s="64"/>
      <c r="CB1991" s="64"/>
      <c r="CC1991" s="64"/>
      <c r="CD1991" s="64"/>
      <c r="CE1991" s="64"/>
      <c r="CF1991" s="64"/>
      <c r="CG1991" s="64" t="s">
        <v>5654</v>
      </c>
      <c r="CH1991" s="64"/>
      <c r="CI1991" s="64"/>
      <c r="CJ1991" s="64"/>
      <c r="CK1991"/>
      <c r="CP1991"/>
      <c r="CQ1991"/>
      <c r="CR1991"/>
      <c r="CS1991"/>
      <c r="CT1991"/>
      <c r="CU1991"/>
      <c r="CV1991"/>
      <c r="CW1991" s="64"/>
    </row>
    <row r="1992" spans="1:101" s="17" customFormat="1" x14ac:dyDescent="0.25">
      <c r="A1992" s="64"/>
      <c r="C1992" s="64"/>
      <c r="D1992" s="64"/>
      <c r="E1992" s="64"/>
      <c r="F1992" s="66"/>
      <c r="W1992" s="20"/>
      <c r="X1992" s="64"/>
      <c r="Y1992" s="64"/>
      <c r="Z1992" s="20"/>
      <c r="AA1992" s="20"/>
      <c r="AB1992" s="20"/>
      <c r="AC1992" s="64"/>
      <c r="AD1992" s="67"/>
      <c r="AE1992" s="67"/>
      <c r="AF1992" s="20"/>
      <c r="AG1992" s="67" t="s">
        <v>7332</v>
      </c>
      <c r="AI1992" s="64"/>
      <c r="AK1992" s="64"/>
      <c r="AL1992" s="64"/>
      <c r="AM1992" s="64"/>
      <c r="AN1992" s="64"/>
      <c r="AO1992" s="64"/>
      <c r="AP1992" s="64"/>
      <c r="AQ1992" s="64"/>
      <c r="AR1992" s="64"/>
      <c r="AS1992" s="64"/>
      <c r="AT1992" s="64"/>
      <c r="AU1992" s="68"/>
      <c r="BC1992" s="64"/>
      <c r="BD1992" s="64"/>
      <c r="BE1992" s="65"/>
      <c r="BF1992" s="65"/>
      <c r="BG1992" s="65"/>
      <c r="BH1992" s="65"/>
      <c r="BI1992" s="20"/>
      <c r="BJ1992" s="20"/>
      <c r="BK1992" s="20"/>
      <c r="BL1992" s="20"/>
      <c r="BM1992" s="64"/>
      <c r="BN1992" s="65"/>
      <c r="BO1992" s="64"/>
      <c r="BP1992" s="65"/>
      <c r="BQ1992" s="64"/>
      <c r="BR1992" s="65"/>
      <c r="BS1992" s="64"/>
      <c r="BT1992" s="67"/>
      <c r="BU1992" s="64"/>
      <c r="BV1992" s="64"/>
      <c r="BW1992" s="64"/>
      <c r="BX1992" s="64"/>
      <c r="BY1992" s="64"/>
      <c r="BZ1992" s="64"/>
      <c r="CA1992" s="64"/>
      <c r="CB1992" s="64"/>
      <c r="CC1992" s="64"/>
      <c r="CD1992" s="64"/>
      <c r="CE1992" s="64"/>
      <c r="CF1992" s="64"/>
      <c r="CG1992" s="64" t="s">
        <v>5654</v>
      </c>
      <c r="CH1992" s="64"/>
      <c r="CI1992" s="64"/>
      <c r="CJ1992" s="64"/>
      <c r="CK1992"/>
      <c r="CP1992"/>
      <c r="CQ1992"/>
      <c r="CR1992"/>
      <c r="CS1992"/>
      <c r="CT1992"/>
      <c r="CU1992"/>
      <c r="CV1992"/>
      <c r="CW1992" s="64"/>
    </row>
    <row r="1993" spans="1:101" s="17" customFormat="1" x14ac:dyDescent="0.25">
      <c r="A1993" s="64"/>
      <c r="C1993" s="64"/>
      <c r="D1993" s="64"/>
      <c r="E1993" s="64"/>
      <c r="F1993" s="66"/>
      <c r="W1993" s="20"/>
      <c r="X1993" s="64"/>
      <c r="Y1993" s="64"/>
      <c r="Z1993" s="20"/>
      <c r="AA1993" s="20"/>
      <c r="AB1993" s="20"/>
      <c r="AC1993" s="64"/>
      <c r="AD1993" s="67"/>
      <c r="AE1993" s="67"/>
      <c r="AF1993" s="20"/>
      <c r="AG1993" s="67" t="s">
        <v>7335</v>
      </c>
      <c r="AI1993" s="64"/>
      <c r="AK1993" s="64"/>
      <c r="AL1993" s="64"/>
      <c r="AM1993" s="64"/>
      <c r="AN1993" s="64"/>
      <c r="AO1993" s="64"/>
      <c r="AP1993" s="64"/>
      <c r="AQ1993" s="64"/>
      <c r="AR1993" s="64"/>
      <c r="AS1993" s="64"/>
      <c r="AT1993" s="64"/>
      <c r="AU1993" s="68"/>
      <c r="BC1993" s="64"/>
      <c r="BD1993" s="64"/>
      <c r="BE1993" s="65"/>
      <c r="BF1993" s="65"/>
      <c r="BG1993" s="65"/>
      <c r="BH1993" s="65"/>
      <c r="BI1993" s="20"/>
      <c r="BJ1993" s="20"/>
      <c r="BK1993" s="20"/>
      <c r="BL1993" s="20"/>
      <c r="BM1993" s="64"/>
      <c r="BN1993" s="65"/>
      <c r="BO1993" s="64"/>
      <c r="BP1993" s="65"/>
      <c r="BQ1993" s="64"/>
      <c r="BR1993" s="65"/>
      <c r="BS1993" s="64"/>
      <c r="BT1993" s="67"/>
      <c r="BU1993" s="64"/>
      <c r="BV1993" s="64"/>
      <c r="BW1993" s="64"/>
      <c r="BX1993" s="64"/>
      <c r="BY1993" s="64"/>
      <c r="BZ1993" s="64"/>
      <c r="CA1993" s="64"/>
      <c r="CB1993" s="64"/>
      <c r="CC1993" s="64"/>
      <c r="CD1993" s="64"/>
      <c r="CE1993" s="64"/>
      <c r="CF1993" s="64"/>
      <c r="CG1993" s="64" t="s">
        <v>5654</v>
      </c>
      <c r="CH1993" s="64"/>
      <c r="CI1993" s="64"/>
      <c r="CJ1993" s="64"/>
      <c r="CK1993"/>
      <c r="CP1993"/>
      <c r="CQ1993"/>
      <c r="CR1993"/>
      <c r="CS1993"/>
      <c r="CT1993"/>
      <c r="CU1993"/>
      <c r="CV1993"/>
      <c r="CW1993" s="64"/>
    </row>
    <row r="1994" spans="1:101" s="17" customFormat="1" x14ac:dyDescent="0.25">
      <c r="A1994" s="64"/>
      <c r="C1994" s="64"/>
      <c r="D1994" s="64"/>
      <c r="E1994" s="64"/>
      <c r="F1994" s="66"/>
      <c r="W1994" s="20"/>
      <c r="X1994" s="64"/>
      <c r="Y1994" s="64"/>
      <c r="Z1994" s="20"/>
      <c r="AA1994" s="20"/>
      <c r="AB1994" s="20"/>
      <c r="AC1994" s="64"/>
      <c r="AD1994" s="67"/>
      <c r="AE1994" s="67"/>
      <c r="AF1994" s="20"/>
      <c r="AG1994" s="67" t="s">
        <v>7338</v>
      </c>
      <c r="AI1994" s="64"/>
      <c r="AK1994" s="64"/>
      <c r="AL1994" s="64"/>
      <c r="AM1994" s="64"/>
      <c r="AN1994" s="64"/>
      <c r="AO1994" s="64"/>
      <c r="AP1994" s="64"/>
      <c r="AQ1994" s="64"/>
      <c r="AR1994" s="64"/>
      <c r="AS1994" s="64"/>
      <c r="AT1994" s="64"/>
      <c r="AU1994" s="68"/>
      <c r="BC1994" s="64"/>
      <c r="BD1994" s="64"/>
      <c r="BE1994" s="65"/>
      <c r="BF1994" s="65"/>
      <c r="BG1994" s="65"/>
      <c r="BH1994" s="65"/>
      <c r="BI1994" s="20"/>
      <c r="BJ1994" s="20"/>
      <c r="BK1994" s="20"/>
      <c r="BL1994" s="20"/>
      <c r="BM1994" s="64"/>
      <c r="BN1994" s="65"/>
      <c r="BO1994" s="64"/>
      <c r="BP1994" s="65"/>
      <c r="BQ1994" s="64"/>
      <c r="BR1994" s="65"/>
      <c r="BS1994" s="64"/>
      <c r="BT1994" s="67"/>
      <c r="BU1994" s="64"/>
      <c r="BV1994" s="64"/>
      <c r="BW1994" s="64"/>
      <c r="BX1994" s="64"/>
      <c r="BY1994" s="64"/>
      <c r="BZ1994" s="64"/>
      <c r="CA1994" s="64"/>
      <c r="CB1994" s="64"/>
      <c r="CC1994" s="64"/>
      <c r="CD1994" s="64"/>
      <c r="CE1994" s="64"/>
      <c r="CF1994" s="64"/>
      <c r="CG1994" s="64" t="s">
        <v>5654</v>
      </c>
      <c r="CH1994" s="64"/>
      <c r="CI1994" s="64"/>
      <c r="CJ1994" s="64"/>
      <c r="CK1994"/>
      <c r="CP1994"/>
      <c r="CQ1994"/>
      <c r="CR1994"/>
      <c r="CS1994"/>
      <c r="CT1994"/>
      <c r="CU1994"/>
      <c r="CV1994"/>
      <c r="CW1994" s="64"/>
    </row>
    <row r="1995" spans="1:101" s="17" customFormat="1" x14ac:dyDescent="0.25">
      <c r="A1995" s="64"/>
      <c r="C1995" s="64"/>
      <c r="D1995" s="64"/>
      <c r="E1995" s="64"/>
      <c r="F1995" s="66"/>
      <c r="W1995" s="20"/>
      <c r="X1995" s="64"/>
      <c r="Y1995" s="64"/>
      <c r="Z1995" s="20"/>
      <c r="AA1995" s="20"/>
      <c r="AB1995" s="20"/>
      <c r="AC1995" s="64"/>
      <c r="AD1995" s="67"/>
      <c r="AE1995" s="67"/>
      <c r="AF1995" s="20"/>
      <c r="AG1995" s="67" t="s">
        <v>7341</v>
      </c>
      <c r="AI1995" s="64"/>
      <c r="AK1995" s="64"/>
      <c r="AL1995" s="64"/>
      <c r="AM1995" s="64"/>
      <c r="AN1995" s="64"/>
      <c r="AO1995" s="64"/>
      <c r="AP1995" s="64"/>
      <c r="AQ1995" s="64"/>
      <c r="AR1995" s="64"/>
      <c r="AS1995" s="64"/>
      <c r="AT1995" s="64"/>
      <c r="AU1995" s="68"/>
      <c r="BC1995" s="64"/>
      <c r="BD1995" s="64"/>
      <c r="BE1995" s="65"/>
      <c r="BF1995" s="65"/>
      <c r="BG1995" s="65"/>
      <c r="BH1995" s="65"/>
      <c r="BI1995" s="20"/>
      <c r="BJ1995" s="20"/>
      <c r="BK1995" s="20"/>
      <c r="BL1995" s="20"/>
      <c r="BM1995" s="64"/>
      <c r="BN1995" s="65"/>
      <c r="BO1995" s="64"/>
      <c r="BP1995" s="65"/>
      <c r="BQ1995" s="64"/>
      <c r="BR1995" s="65"/>
      <c r="BS1995" s="64"/>
      <c r="BT1995" s="67"/>
      <c r="BU1995" s="64"/>
      <c r="BV1995" s="64"/>
      <c r="BW1995" s="64"/>
      <c r="BX1995" s="64"/>
      <c r="BY1995" s="64"/>
      <c r="BZ1995" s="64"/>
      <c r="CA1995" s="64"/>
      <c r="CB1995" s="64"/>
      <c r="CC1995" s="64"/>
      <c r="CD1995" s="64"/>
      <c r="CE1995" s="64"/>
      <c r="CF1995" s="64"/>
      <c r="CG1995" s="64" t="s">
        <v>5654</v>
      </c>
      <c r="CH1995" s="64"/>
      <c r="CI1995" s="64"/>
      <c r="CJ1995" s="64"/>
      <c r="CK1995"/>
      <c r="CP1995"/>
      <c r="CQ1995"/>
      <c r="CR1995"/>
      <c r="CS1995"/>
      <c r="CT1995"/>
      <c r="CU1995"/>
      <c r="CV1995"/>
      <c r="CW1995" s="64"/>
    </row>
    <row r="1996" spans="1:101" s="17" customFormat="1" x14ac:dyDescent="0.25">
      <c r="A1996" s="64"/>
      <c r="C1996" s="64"/>
      <c r="D1996" s="64"/>
      <c r="E1996" s="64"/>
      <c r="F1996" s="66"/>
      <c r="W1996" s="20"/>
      <c r="X1996" s="64"/>
      <c r="Y1996" s="64"/>
      <c r="Z1996" s="20"/>
      <c r="AA1996" s="20"/>
      <c r="AB1996" s="20"/>
      <c r="AC1996" s="64"/>
      <c r="AD1996" s="67"/>
      <c r="AE1996" s="67"/>
      <c r="AF1996" s="20"/>
      <c r="AG1996" s="67" t="s">
        <v>7344</v>
      </c>
      <c r="AI1996" s="64"/>
      <c r="AK1996" s="64"/>
      <c r="AL1996" s="64"/>
      <c r="AM1996" s="64"/>
      <c r="AN1996" s="64"/>
      <c r="AO1996" s="64"/>
      <c r="AP1996" s="64"/>
      <c r="AQ1996" s="64"/>
      <c r="AR1996" s="64"/>
      <c r="AS1996" s="64"/>
      <c r="AT1996" s="64"/>
      <c r="AU1996" s="68"/>
      <c r="BC1996" s="64"/>
      <c r="BD1996" s="64"/>
      <c r="BE1996" s="65"/>
      <c r="BF1996" s="65"/>
      <c r="BG1996" s="65"/>
      <c r="BH1996" s="65"/>
      <c r="BI1996" s="20"/>
      <c r="BJ1996" s="20"/>
      <c r="BK1996" s="20"/>
      <c r="BL1996" s="20"/>
      <c r="BM1996" s="64"/>
      <c r="BN1996" s="65"/>
      <c r="BO1996" s="64"/>
      <c r="BP1996" s="65"/>
      <c r="BQ1996" s="64"/>
      <c r="BR1996" s="65"/>
      <c r="BS1996" s="64"/>
      <c r="BT1996" s="67"/>
      <c r="BU1996" s="64"/>
      <c r="BV1996" s="64"/>
      <c r="BW1996" s="64"/>
      <c r="BX1996" s="64"/>
      <c r="BY1996" s="64"/>
      <c r="BZ1996" s="64"/>
      <c r="CA1996" s="64"/>
      <c r="CB1996" s="64"/>
      <c r="CC1996" s="64"/>
      <c r="CD1996" s="64"/>
      <c r="CE1996" s="64"/>
      <c r="CF1996" s="64"/>
      <c r="CG1996" s="64" t="s">
        <v>5654</v>
      </c>
      <c r="CH1996" s="64"/>
      <c r="CI1996" s="64"/>
      <c r="CJ1996" s="64"/>
      <c r="CK1996"/>
      <c r="CP1996"/>
      <c r="CQ1996"/>
      <c r="CR1996"/>
      <c r="CS1996"/>
      <c r="CT1996"/>
      <c r="CU1996"/>
      <c r="CV1996"/>
      <c r="CW1996" s="64"/>
    </row>
    <row r="1997" spans="1:101" s="17" customFormat="1" x14ac:dyDescent="0.25">
      <c r="A1997" s="64"/>
      <c r="C1997" s="64"/>
      <c r="D1997" s="64"/>
      <c r="E1997" s="64"/>
      <c r="F1997" s="66"/>
      <c r="W1997" s="20"/>
      <c r="X1997" s="64"/>
      <c r="Y1997" s="64"/>
      <c r="Z1997" s="20"/>
      <c r="AA1997" s="20"/>
      <c r="AB1997" s="20"/>
      <c r="AC1997" s="64"/>
      <c r="AD1997" s="67"/>
      <c r="AE1997" s="67"/>
      <c r="AF1997" s="20"/>
      <c r="AG1997" s="67" t="s">
        <v>7347</v>
      </c>
      <c r="AI1997" s="64"/>
      <c r="AK1997" s="64"/>
      <c r="AL1997" s="64"/>
      <c r="AM1997" s="64"/>
      <c r="AN1997" s="64"/>
      <c r="AO1997" s="64"/>
      <c r="AP1997" s="64"/>
      <c r="AQ1997" s="64"/>
      <c r="AR1997" s="64"/>
      <c r="AS1997" s="64"/>
      <c r="AT1997" s="64"/>
      <c r="AU1997" s="68"/>
      <c r="BC1997" s="64"/>
      <c r="BD1997" s="64"/>
      <c r="BE1997" s="65"/>
      <c r="BF1997" s="65"/>
      <c r="BG1997" s="65"/>
      <c r="BH1997" s="65"/>
      <c r="BI1997" s="20"/>
      <c r="BJ1997" s="20"/>
      <c r="BK1997" s="20"/>
      <c r="BL1997" s="20"/>
      <c r="BM1997" s="64"/>
      <c r="BN1997" s="65"/>
      <c r="BO1997" s="64"/>
      <c r="BP1997" s="65"/>
      <c r="BQ1997" s="64"/>
      <c r="BR1997" s="65"/>
      <c r="BS1997" s="64"/>
      <c r="BT1997" s="67"/>
      <c r="BU1997" s="64"/>
      <c r="BV1997" s="64"/>
      <c r="BW1997" s="64"/>
      <c r="BX1997" s="64"/>
      <c r="BY1997" s="64"/>
      <c r="BZ1997" s="64"/>
      <c r="CA1997" s="64"/>
      <c r="CB1997" s="64"/>
      <c r="CC1997" s="64"/>
      <c r="CD1997" s="64"/>
      <c r="CE1997" s="64"/>
      <c r="CF1997" s="64"/>
      <c r="CG1997" s="64" t="s">
        <v>5654</v>
      </c>
      <c r="CH1997" s="64"/>
      <c r="CI1997" s="64"/>
      <c r="CJ1997" s="64"/>
      <c r="CK1997"/>
      <c r="CP1997"/>
      <c r="CQ1997"/>
      <c r="CR1997"/>
      <c r="CS1997"/>
      <c r="CT1997"/>
      <c r="CU1997"/>
      <c r="CV1997"/>
      <c r="CW1997" s="64"/>
    </row>
    <row r="1998" spans="1:101" s="17" customFormat="1" x14ac:dyDescent="0.25">
      <c r="A1998" s="64"/>
      <c r="C1998" s="64"/>
      <c r="D1998" s="64"/>
      <c r="E1998" s="64"/>
      <c r="F1998" s="66"/>
      <c r="W1998" s="20"/>
      <c r="X1998" s="64"/>
      <c r="Y1998" s="64"/>
      <c r="Z1998" s="20"/>
      <c r="AA1998" s="20"/>
      <c r="AB1998" s="20"/>
      <c r="AC1998" s="64"/>
      <c r="AD1998" s="67"/>
      <c r="AE1998" s="67"/>
      <c r="AF1998" s="20"/>
      <c r="AG1998" s="67" t="s">
        <v>7350</v>
      </c>
      <c r="AI1998" s="64"/>
      <c r="AK1998" s="64"/>
      <c r="AL1998" s="64"/>
      <c r="AM1998" s="64"/>
      <c r="AN1998" s="64"/>
      <c r="AO1998" s="64"/>
      <c r="AP1998" s="64"/>
      <c r="AQ1998" s="64"/>
      <c r="AR1998" s="64"/>
      <c r="AS1998" s="64"/>
      <c r="AT1998" s="64"/>
      <c r="AU1998" s="68"/>
      <c r="BC1998" s="64"/>
      <c r="BD1998" s="64"/>
      <c r="BE1998" s="65"/>
      <c r="BF1998" s="65"/>
      <c r="BG1998" s="65"/>
      <c r="BH1998" s="65"/>
      <c r="BI1998" s="20"/>
      <c r="BJ1998" s="20"/>
      <c r="BK1998" s="20"/>
      <c r="BL1998" s="20"/>
      <c r="BM1998" s="64"/>
      <c r="BN1998" s="65"/>
      <c r="BO1998" s="64"/>
      <c r="BP1998" s="65"/>
      <c r="BQ1998" s="64"/>
      <c r="BR1998" s="65"/>
      <c r="BS1998" s="64"/>
      <c r="BT1998" s="67"/>
      <c r="BU1998" s="64"/>
      <c r="BV1998" s="64"/>
      <c r="BW1998" s="64"/>
      <c r="BX1998" s="64"/>
      <c r="BY1998" s="64"/>
      <c r="BZ1998" s="64"/>
      <c r="CA1998" s="64"/>
      <c r="CB1998" s="64"/>
      <c r="CC1998" s="64"/>
      <c r="CD1998" s="64"/>
      <c r="CE1998" s="64"/>
      <c r="CF1998" s="64"/>
      <c r="CG1998" s="64" t="s">
        <v>5654</v>
      </c>
      <c r="CH1998" s="64"/>
      <c r="CI1998" s="64"/>
      <c r="CJ1998" s="64"/>
      <c r="CK1998"/>
      <c r="CP1998"/>
      <c r="CQ1998"/>
      <c r="CR1998"/>
      <c r="CS1998"/>
      <c r="CT1998"/>
      <c r="CU1998"/>
      <c r="CV1998"/>
      <c r="CW1998" s="64"/>
    </row>
    <row r="1999" spans="1:101" s="17" customFormat="1" x14ac:dyDescent="0.25">
      <c r="A1999" s="64"/>
      <c r="C1999" s="64"/>
      <c r="D1999" s="64"/>
      <c r="E1999" s="64"/>
      <c r="F1999" s="66"/>
      <c r="W1999" s="20"/>
      <c r="X1999" s="64"/>
      <c r="Y1999" s="64"/>
      <c r="Z1999" s="20"/>
      <c r="AA1999" s="20"/>
      <c r="AB1999" s="20"/>
      <c r="AC1999" s="64"/>
      <c r="AD1999" s="67"/>
      <c r="AE1999" s="67"/>
      <c r="AF1999" s="20"/>
      <c r="AG1999" s="67" t="s">
        <v>7353</v>
      </c>
      <c r="AI1999" s="64"/>
      <c r="AK1999" s="64"/>
      <c r="AL1999" s="64"/>
      <c r="AM1999" s="64"/>
      <c r="AN1999" s="64"/>
      <c r="AO1999" s="64"/>
      <c r="AP1999" s="64"/>
      <c r="AQ1999" s="64"/>
      <c r="AR1999" s="64"/>
      <c r="AS1999" s="64"/>
      <c r="AT1999" s="64"/>
      <c r="AU1999" s="68"/>
      <c r="BC1999" s="64"/>
      <c r="BD1999" s="64"/>
      <c r="BE1999" s="65"/>
      <c r="BF1999" s="65"/>
      <c r="BG1999" s="65"/>
      <c r="BH1999" s="65"/>
      <c r="BI1999" s="20"/>
      <c r="BJ1999" s="20"/>
      <c r="BK1999" s="20"/>
      <c r="BL1999" s="20"/>
      <c r="BM1999" s="64"/>
      <c r="BN1999" s="65"/>
      <c r="BO1999" s="64"/>
      <c r="BP1999" s="65"/>
      <c r="BQ1999" s="64"/>
      <c r="BR1999" s="65"/>
      <c r="BS1999" s="64"/>
      <c r="BT1999" s="67"/>
      <c r="BU1999" s="64"/>
      <c r="BV1999" s="64"/>
      <c r="BW1999" s="64"/>
      <c r="BX1999" s="64"/>
      <c r="BY1999" s="64"/>
      <c r="BZ1999" s="64"/>
      <c r="CA1999" s="64"/>
      <c r="CB1999" s="64"/>
      <c r="CC1999" s="64"/>
      <c r="CD1999" s="64"/>
      <c r="CE1999" s="64"/>
      <c r="CF1999" s="64"/>
      <c r="CG1999" s="64" t="s">
        <v>5654</v>
      </c>
      <c r="CH1999" s="64"/>
      <c r="CI1999" s="64"/>
      <c r="CJ1999" s="64"/>
      <c r="CK1999"/>
      <c r="CP1999"/>
      <c r="CQ1999"/>
      <c r="CR1999"/>
      <c r="CS1999"/>
      <c r="CT1999"/>
      <c r="CU1999"/>
      <c r="CV1999"/>
      <c r="CW1999" s="64"/>
    </row>
    <row r="2000" spans="1:101" s="17" customFormat="1" x14ac:dyDescent="0.25">
      <c r="A2000" s="64"/>
      <c r="C2000" s="64"/>
      <c r="D2000" s="64"/>
      <c r="E2000" s="64"/>
      <c r="F2000" s="66"/>
      <c r="W2000" s="20"/>
      <c r="X2000" s="64"/>
      <c r="Y2000" s="64"/>
      <c r="Z2000" s="20"/>
      <c r="AA2000" s="20"/>
      <c r="AB2000" s="20"/>
      <c r="AC2000" s="64"/>
      <c r="AD2000" s="67"/>
      <c r="AE2000" s="67"/>
      <c r="AF2000" s="20"/>
      <c r="AG2000" s="67" t="s">
        <v>7356</v>
      </c>
      <c r="AI2000" s="64"/>
      <c r="AK2000" s="64"/>
      <c r="AL2000" s="64"/>
      <c r="AM2000" s="64"/>
      <c r="AN2000" s="64"/>
      <c r="AO2000" s="64"/>
      <c r="AP2000" s="64"/>
      <c r="AQ2000" s="64"/>
      <c r="AR2000" s="64"/>
      <c r="AS2000" s="64"/>
      <c r="AT2000" s="64"/>
      <c r="AU2000" s="68"/>
      <c r="BC2000" s="64"/>
      <c r="BD2000" s="64"/>
      <c r="BE2000" s="65"/>
      <c r="BF2000" s="65"/>
      <c r="BG2000" s="65"/>
      <c r="BH2000" s="65"/>
      <c r="BI2000" s="20"/>
      <c r="BJ2000" s="20"/>
      <c r="BK2000" s="20"/>
      <c r="BL2000" s="20"/>
      <c r="BM2000" s="64"/>
      <c r="BN2000" s="65"/>
      <c r="BO2000" s="64"/>
      <c r="BP2000" s="65"/>
      <c r="BQ2000" s="64"/>
      <c r="BR2000" s="65"/>
      <c r="BS2000" s="64"/>
      <c r="BT2000" s="67"/>
      <c r="BU2000" s="64"/>
      <c r="BV2000" s="64"/>
      <c r="BW2000" s="64"/>
      <c r="BX2000" s="64"/>
      <c r="BY2000" s="64"/>
      <c r="BZ2000" s="64"/>
      <c r="CA2000" s="64"/>
      <c r="CB2000" s="64"/>
      <c r="CC2000" s="64"/>
      <c r="CD2000" s="64"/>
      <c r="CE2000" s="64"/>
      <c r="CF2000" s="64"/>
      <c r="CG2000" s="64" t="s">
        <v>5654</v>
      </c>
      <c r="CH2000" s="64"/>
      <c r="CI2000" s="64"/>
      <c r="CJ2000" s="64"/>
      <c r="CK2000"/>
      <c r="CP2000"/>
      <c r="CQ2000"/>
      <c r="CR2000"/>
      <c r="CS2000"/>
      <c r="CT2000"/>
      <c r="CU2000"/>
      <c r="CV2000"/>
      <c r="CW2000" s="64"/>
    </row>
    <row r="2001" spans="1:101" s="17" customFormat="1" x14ac:dyDescent="0.25">
      <c r="A2001" s="64"/>
      <c r="C2001" s="64"/>
      <c r="D2001" s="64"/>
      <c r="E2001" s="64"/>
      <c r="F2001" s="66"/>
      <c r="W2001" s="20"/>
      <c r="X2001" s="64"/>
      <c r="Y2001" s="64"/>
      <c r="Z2001" s="20"/>
      <c r="AA2001" s="20"/>
      <c r="AB2001" s="20"/>
      <c r="AC2001" s="64"/>
      <c r="AD2001" s="67"/>
      <c r="AE2001" s="67"/>
      <c r="AF2001" s="20"/>
      <c r="AG2001" s="67" t="s">
        <v>7359</v>
      </c>
      <c r="AI2001" s="64"/>
      <c r="AK2001" s="64"/>
      <c r="AL2001" s="64"/>
      <c r="AM2001" s="64"/>
      <c r="AN2001" s="64"/>
      <c r="AO2001" s="64"/>
      <c r="AP2001" s="64"/>
      <c r="AQ2001" s="64"/>
      <c r="AR2001" s="64"/>
      <c r="AS2001" s="64"/>
      <c r="AT2001" s="64"/>
      <c r="AU2001" s="68"/>
      <c r="BC2001" s="64"/>
      <c r="BD2001" s="64"/>
      <c r="BE2001" s="65"/>
      <c r="BF2001" s="65"/>
      <c r="BG2001" s="65"/>
      <c r="BH2001" s="65"/>
      <c r="BI2001" s="20"/>
      <c r="BJ2001" s="20"/>
      <c r="BK2001" s="20"/>
      <c r="BL2001" s="20"/>
      <c r="BM2001" s="64"/>
      <c r="BN2001" s="65"/>
      <c r="BO2001" s="64"/>
      <c r="BP2001" s="65"/>
      <c r="BQ2001" s="64"/>
      <c r="BR2001" s="65"/>
      <c r="BS2001" s="64"/>
      <c r="BT2001" s="67"/>
      <c r="BU2001" s="64"/>
      <c r="BV2001" s="64"/>
      <c r="BW2001" s="64"/>
      <c r="BX2001" s="64"/>
      <c r="BY2001" s="64"/>
      <c r="BZ2001" s="64"/>
      <c r="CA2001" s="64"/>
      <c r="CB2001" s="64"/>
      <c r="CC2001" s="64"/>
      <c r="CD2001" s="64"/>
      <c r="CE2001" s="64"/>
      <c r="CF2001" s="64"/>
      <c r="CG2001" s="64" t="s">
        <v>5654</v>
      </c>
      <c r="CH2001" s="64"/>
      <c r="CI2001" s="64"/>
      <c r="CJ2001" s="64"/>
      <c r="CK2001"/>
      <c r="CP2001"/>
      <c r="CQ2001"/>
      <c r="CR2001"/>
      <c r="CS2001"/>
      <c r="CT2001"/>
      <c r="CU2001"/>
      <c r="CV2001"/>
      <c r="CW2001" s="64"/>
    </row>
    <row r="2002" spans="1:101" s="17" customFormat="1" x14ac:dyDescent="0.25">
      <c r="A2002" s="64"/>
      <c r="C2002" s="64"/>
      <c r="D2002" s="64"/>
      <c r="E2002" s="64"/>
      <c r="F2002" s="66"/>
      <c r="W2002" s="20"/>
      <c r="X2002" s="64"/>
      <c r="Y2002" s="64"/>
      <c r="Z2002" s="20"/>
      <c r="AA2002" s="20"/>
      <c r="AB2002" s="20"/>
      <c r="AC2002" s="64"/>
      <c r="AD2002" s="67"/>
      <c r="AE2002" s="67"/>
      <c r="AF2002" s="20"/>
      <c r="AG2002" s="67" t="s">
        <v>7363</v>
      </c>
      <c r="AI2002" s="64"/>
      <c r="AK2002" s="64"/>
      <c r="AL2002" s="64"/>
      <c r="AM2002" s="64"/>
      <c r="AN2002" s="64"/>
      <c r="AO2002" s="64"/>
      <c r="AP2002" s="64"/>
      <c r="AQ2002" s="64"/>
      <c r="AR2002" s="64"/>
      <c r="AS2002" s="64"/>
      <c r="AT2002" s="64"/>
      <c r="AU2002" s="68"/>
      <c r="BC2002" s="64"/>
      <c r="BD2002" s="64"/>
      <c r="BE2002" s="65"/>
      <c r="BF2002" s="65"/>
      <c r="BG2002" s="65"/>
      <c r="BH2002" s="65"/>
      <c r="BI2002" s="20"/>
      <c r="BJ2002" s="20"/>
      <c r="BK2002" s="20"/>
      <c r="BL2002" s="20"/>
      <c r="BM2002" s="64"/>
      <c r="BN2002" s="65"/>
      <c r="BO2002" s="64"/>
      <c r="BP2002" s="65"/>
      <c r="BQ2002" s="64"/>
      <c r="BR2002" s="65"/>
      <c r="BS2002" s="64"/>
      <c r="BT2002" s="67"/>
      <c r="BU2002" s="64"/>
      <c r="BV2002" s="64"/>
      <c r="BW2002" s="64"/>
      <c r="BX2002" s="64"/>
      <c r="BY2002" s="64"/>
      <c r="BZ2002" s="64"/>
      <c r="CA2002" s="64"/>
      <c r="CB2002" s="64"/>
      <c r="CC2002" s="64"/>
      <c r="CD2002" s="64"/>
      <c r="CE2002" s="64"/>
      <c r="CF2002" s="64"/>
      <c r="CG2002" s="64" t="s">
        <v>5654</v>
      </c>
      <c r="CH2002" s="64"/>
      <c r="CI2002" s="64"/>
      <c r="CJ2002" s="64"/>
      <c r="CK2002"/>
      <c r="CP2002"/>
      <c r="CQ2002"/>
      <c r="CR2002"/>
      <c r="CS2002"/>
      <c r="CT2002"/>
      <c r="CU2002"/>
      <c r="CV2002"/>
      <c r="CW2002" s="64"/>
    </row>
    <row r="2003" spans="1:101" s="17" customFormat="1" x14ac:dyDescent="0.25">
      <c r="A2003" s="64"/>
      <c r="C2003" s="64"/>
      <c r="D2003" s="64"/>
      <c r="E2003" s="64"/>
      <c r="F2003" s="66"/>
      <c r="W2003" s="20"/>
      <c r="X2003" s="64"/>
      <c r="Y2003" s="64"/>
      <c r="Z2003" s="20"/>
      <c r="AA2003" s="20"/>
      <c r="AB2003" s="20"/>
      <c r="AC2003" s="64"/>
      <c r="AD2003" s="67"/>
      <c r="AE2003" s="67"/>
      <c r="AF2003" s="20"/>
      <c r="AG2003" s="67" t="s">
        <v>7366</v>
      </c>
      <c r="AI2003" s="64"/>
      <c r="AK2003" s="64"/>
      <c r="AL2003" s="64"/>
      <c r="AM2003" s="64"/>
      <c r="AN2003" s="64"/>
      <c r="AO2003" s="64"/>
      <c r="AP2003" s="64"/>
      <c r="AQ2003" s="64"/>
      <c r="AR2003" s="64"/>
      <c r="AS2003" s="64"/>
      <c r="AT2003" s="64"/>
      <c r="AU2003" s="68"/>
      <c r="BC2003" s="64"/>
      <c r="BD2003" s="64"/>
      <c r="BE2003" s="65"/>
      <c r="BF2003" s="65"/>
      <c r="BG2003" s="65"/>
      <c r="BH2003" s="65"/>
      <c r="BI2003" s="20"/>
      <c r="BJ2003" s="20"/>
      <c r="BK2003" s="20"/>
      <c r="BL2003" s="20"/>
      <c r="BM2003" s="64"/>
      <c r="BN2003" s="65"/>
      <c r="BO2003" s="64"/>
      <c r="BP2003" s="65"/>
      <c r="BQ2003" s="64"/>
      <c r="BR2003" s="65"/>
      <c r="BS2003" s="64"/>
      <c r="BT2003" s="67"/>
      <c r="BU2003" s="64"/>
      <c r="BV2003" s="64"/>
      <c r="BW2003" s="64"/>
      <c r="BX2003" s="64"/>
      <c r="BY2003" s="64"/>
      <c r="BZ2003" s="64"/>
      <c r="CA2003" s="64"/>
      <c r="CB2003" s="64"/>
      <c r="CC2003" s="64"/>
      <c r="CD2003" s="64"/>
      <c r="CE2003" s="64"/>
      <c r="CF2003" s="64"/>
      <c r="CG2003" s="64" t="s">
        <v>5654</v>
      </c>
      <c r="CH2003" s="64"/>
      <c r="CI2003" s="64"/>
      <c r="CJ2003" s="64"/>
      <c r="CK2003"/>
      <c r="CP2003"/>
      <c r="CQ2003"/>
      <c r="CR2003"/>
      <c r="CS2003"/>
      <c r="CT2003"/>
      <c r="CU2003"/>
      <c r="CV2003"/>
      <c r="CW2003" s="64"/>
    </row>
    <row r="2004" spans="1:101" s="17" customFormat="1" x14ac:dyDescent="0.25">
      <c r="A2004" s="64"/>
      <c r="C2004" s="64"/>
      <c r="D2004" s="64"/>
      <c r="E2004" s="64"/>
      <c r="F2004" s="66"/>
      <c r="W2004" s="20"/>
      <c r="X2004" s="64"/>
      <c r="Y2004" s="64"/>
      <c r="Z2004" s="20"/>
      <c r="AA2004" s="20"/>
      <c r="AB2004" s="20"/>
      <c r="AC2004" s="64"/>
      <c r="AD2004" s="67"/>
      <c r="AE2004" s="67"/>
      <c r="AF2004" s="20"/>
      <c r="AG2004" s="67" t="s">
        <v>7369</v>
      </c>
      <c r="AI2004" s="64"/>
      <c r="AK2004" s="64"/>
      <c r="AL2004" s="64"/>
      <c r="AM2004" s="64"/>
      <c r="AN2004" s="64"/>
      <c r="AO2004" s="64"/>
      <c r="AP2004" s="64"/>
      <c r="AQ2004" s="64"/>
      <c r="AR2004" s="64"/>
      <c r="AS2004" s="64"/>
      <c r="AT2004" s="64"/>
      <c r="AU2004" s="68"/>
      <c r="BC2004" s="64"/>
      <c r="BD2004" s="64"/>
      <c r="BE2004" s="65"/>
      <c r="BF2004" s="65"/>
      <c r="BG2004" s="65"/>
      <c r="BH2004" s="65"/>
      <c r="BI2004" s="20"/>
      <c r="BJ2004" s="20"/>
      <c r="BK2004" s="20"/>
      <c r="BL2004" s="20"/>
      <c r="BM2004" s="64"/>
      <c r="BN2004" s="65"/>
      <c r="BO2004" s="64"/>
      <c r="BP2004" s="65"/>
      <c r="BQ2004" s="64"/>
      <c r="BR2004" s="65"/>
      <c r="BS2004" s="64"/>
      <c r="BT2004" s="67"/>
      <c r="BU2004" s="64"/>
      <c r="BV2004" s="64"/>
      <c r="BW2004" s="64"/>
      <c r="BX2004" s="64"/>
      <c r="BY2004" s="64"/>
      <c r="BZ2004" s="64"/>
      <c r="CA2004" s="64"/>
      <c r="CB2004" s="64"/>
      <c r="CC2004" s="64"/>
      <c r="CD2004" s="64"/>
      <c r="CE2004" s="64"/>
      <c r="CF2004" s="64"/>
      <c r="CG2004" s="64" t="s">
        <v>5654</v>
      </c>
      <c r="CH2004" s="64"/>
      <c r="CI2004" s="64"/>
      <c r="CJ2004" s="64"/>
      <c r="CK2004"/>
      <c r="CP2004"/>
      <c r="CQ2004"/>
      <c r="CR2004"/>
      <c r="CS2004"/>
      <c r="CT2004"/>
      <c r="CU2004"/>
      <c r="CV2004"/>
      <c r="CW2004" s="64"/>
    </row>
    <row r="2005" spans="1:101" s="17" customFormat="1" x14ac:dyDescent="0.25">
      <c r="A2005" s="64"/>
      <c r="C2005" s="64"/>
      <c r="D2005" s="64"/>
      <c r="E2005" s="64"/>
      <c r="F2005" s="66"/>
      <c r="W2005" s="20"/>
      <c r="X2005" s="64"/>
      <c r="Y2005" s="64"/>
      <c r="Z2005" s="20"/>
      <c r="AA2005" s="20"/>
      <c r="AB2005" s="20"/>
      <c r="AC2005" s="64"/>
      <c r="AD2005" s="67"/>
      <c r="AE2005" s="67"/>
      <c r="AF2005" s="20"/>
      <c r="AG2005" s="67" t="s">
        <v>7372</v>
      </c>
      <c r="AI2005" s="64"/>
      <c r="AK2005" s="64"/>
      <c r="AL2005" s="64"/>
      <c r="AM2005" s="64"/>
      <c r="AN2005" s="64"/>
      <c r="AO2005" s="64"/>
      <c r="AP2005" s="64"/>
      <c r="AQ2005" s="64"/>
      <c r="AR2005" s="64"/>
      <c r="AS2005" s="64"/>
      <c r="AT2005" s="64"/>
      <c r="AU2005" s="68"/>
      <c r="BC2005" s="64"/>
      <c r="BD2005" s="64"/>
      <c r="BE2005" s="65"/>
      <c r="BF2005" s="65"/>
      <c r="BG2005" s="65"/>
      <c r="BH2005" s="65"/>
      <c r="BI2005" s="20"/>
      <c r="BJ2005" s="20"/>
      <c r="BK2005" s="20"/>
      <c r="BL2005" s="20"/>
      <c r="BM2005" s="64"/>
      <c r="BN2005" s="65"/>
      <c r="BO2005" s="64"/>
      <c r="BP2005" s="65"/>
      <c r="BQ2005" s="64"/>
      <c r="BR2005" s="65"/>
      <c r="BS2005" s="64"/>
      <c r="BT2005" s="67"/>
      <c r="BU2005" s="64"/>
      <c r="BV2005" s="64"/>
      <c r="BW2005" s="64"/>
      <c r="BX2005" s="64"/>
      <c r="BY2005" s="64"/>
      <c r="BZ2005" s="64"/>
      <c r="CA2005" s="64"/>
      <c r="CB2005" s="64"/>
      <c r="CC2005" s="64"/>
      <c r="CD2005" s="64"/>
      <c r="CE2005" s="64"/>
      <c r="CF2005" s="64"/>
      <c r="CG2005" s="64" t="s">
        <v>5654</v>
      </c>
      <c r="CH2005" s="64"/>
      <c r="CI2005" s="64"/>
      <c r="CJ2005" s="64"/>
      <c r="CK2005"/>
      <c r="CP2005"/>
      <c r="CQ2005"/>
      <c r="CR2005"/>
      <c r="CS2005"/>
      <c r="CT2005"/>
      <c r="CU2005"/>
      <c r="CV2005"/>
      <c r="CW2005" s="64"/>
    </row>
    <row r="2006" spans="1:101" s="17" customFormat="1" x14ac:dyDescent="0.25">
      <c r="A2006" s="64"/>
      <c r="C2006" s="64"/>
      <c r="D2006" s="64"/>
      <c r="E2006" s="64"/>
      <c r="F2006" s="66"/>
      <c r="W2006" s="20"/>
      <c r="X2006" s="64"/>
      <c r="Y2006" s="64"/>
      <c r="Z2006" s="20"/>
      <c r="AA2006" s="20"/>
      <c r="AB2006" s="20"/>
      <c r="AC2006" s="64"/>
      <c r="AD2006" s="67"/>
      <c r="AE2006" s="67"/>
      <c r="AF2006" s="20"/>
      <c r="AG2006" s="67" t="s">
        <v>7375</v>
      </c>
      <c r="AI2006" s="64"/>
      <c r="AK2006" s="64"/>
      <c r="AL2006" s="64"/>
      <c r="AM2006" s="64"/>
      <c r="AN2006" s="64"/>
      <c r="AO2006" s="64"/>
      <c r="AP2006" s="64"/>
      <c r="AQ2006" s="64"/>
      <c r="AR2006" s="64"/>
      <c r="AS2006" s="64"/>
      <c r="AT2006" s="64"/>
      <c r="AU2006" s="68"/>
      <c r="BC2006" s="64"/>
      <c r="BD2006" s="64"/>
      <c r="BE2006" s="65"/>
      <c r="BF2006" s="65"/>
      <c r="BG2006" s="65"/>
      <c r="BH2006" s="65"/>
      <c r="BI2006" s="20"/>
      <c r="BJ2006" s="20"/>
      <c r="BK2006" s="20"/>
      <c r="BL2006" s="20"/>
      <c r="BM2006" s="64"/>
      <c r="BN2006" s="65"/>
      <c r="BO2006" s="64"/>
      <c r="BP2006" s="65"/>
      <c r="BQ2006" s="64"/>
      <c r="BR2006" s="65"/>
      <c r="BS2006" s="64"/>
      <c r="BT2006" s="67"/>
      <c r="BU2006" s="64"/>
      <c r="BV2006" s="64"/>
      <c r="BW2006" s="64"/>
      <c r="BX2006" s="64"/>
      <c r="BY2006" s="64"/>
      <c r="BZ2006" s="64"/>
      <c r="CA2006" s="64"/>
      <c r="CB2006" s="64"/>
      <c r="CC2006" s="64"/>
      <c r="CD2006" s="64"/>
      <c r="CE2006" s="64"/>
      <c r="CF2006" s="64"/>
      <c r="CG2006" s="64" t="s">
        <v>5654</v>
      </c>
      <c r="CH2006" s="64"/>
      <c r="CI2006" s="64"/>
      <c r="CJ2006" s="64"/>
      <c r="CK2006"/>
      <c r="CP2006"/>
      <c r="CQ2006"/>
      <c r="CR2006"/>
      <c r="CS2006"/>
      <c r="CT2006"/>
      <c r="CU2006"/>
      <c r="CV2006"/>
      <c r="CW2006" s="64"/>
    </row>
    <row r="2007" spans="1:101" s="17" customFormat="1" x14ac:dyDescent="0.25">
      <c r="A2007" s="64"/>
      <c r="C2007" s="64"/>
      <c r="D2007" s="64"/>
      <c r="E2007" s="64"/>
      <c r="F2007" s="66"/>
      <c r="W2007" s="20"/>
      <c r="X2007" s="64"/>
      <c r="Y2007" s="64"/>
      <c r="Z2007" s="20"/>
      <c r="AA2007" s="20"/>
      <c r="AB2007" s="20"/>
      <c r="AC2007" s="64"/>
      <c r="AD2007" s="67"/>
      <c r="AE2007" s="67"/>
      <c r="AF2007" s="20"/>
      <c r="AG2007" s="67" t="s">
        <v>7378</v>
      </c>
      <c r="AI2007" s="64"/>
      <c r="AK2007" s="64"/>
      <c r="AL2007" s="64"/>
      <c r="AM2007" s="64"/>
      <c r="AN2007" s="64"/>
      <c r="AO2007" s="64"/>
      <c r="AP2007" s="64"/>
      <c r="AQ2007" s="64"/>
      <c r="AR2007" s="64"/>
      <c r="AS2007" s="64"/>
      <c r="AT2007" s="64"/>
      <c r="AU2007" s="68"/>
      <c r="BC2007" s="64"/>
      <c r="BD2007" s="64"/>
      <c r="BE2007" s="65"/>
      <c r="BF2007" s="65"/>
      <c r="BG2007" s="65"/>
      <c r="BH2007" s="65"/>
      <c r="BI2007" s="20"/>
      <c r="BJ2007" s="20"/>
      <c r="BK2007" s="20"/>
      <c r="BL2007" s="20"/>
      <c r="BM2007" s="64"/>
      <c r="BN2007" s="65"/>
      <c r="BO2007" s="64"/>
      <c r="BP2007" s="65"/>
      <c r="BQ2007" s="64"/>
      <c r="BR2007" s="65"/>
      <c r="BS2007" s="64"/>
      <c r="BT2007" s="67"/>
      <c r="BU2007" s="64"/>
      <c r="BV2007" s="64"/>
      <c r="BW2007" s="64"/>
      <c r="BX2007" s="64"/>
      <c r="BY2007" s="64"/>
      <c r="BZ2007" s="64"/>
      <c r="CA2007" s="64"/>
      <c r="CB2007" s="64"/>
      <c r="CC2007" s="64"/>
      <c r="CD2007" s="64"/>
      <c r="CE2007" s="64"/>
      <c r="CF2007" s="64"/>
      <c r="CG2007" s="64" t="s">
        <v>5654</v>
      </c>
      <c r="CH2007" s="64"/>
      <c r="CI2007" s="64"/>
      <c r="CJ2007" s="64"/>
      <c r="CK2007"/>
      <c r="CP2007"/>
      <c r="CQ2007"/>
      <c r="CR2007"/>
      <c r="CS2007"/>
      <c r="CT2007"/>
      <c r="CU2007"/>
      <c r="CV2007"/>
      <c r="CW2007" s="64"/>
    </row>
    <row r="2008" spans="1:101" s="17" customFormat="1" x14ac:dyDescent="0.25">
      <c r="A2008" s="64"/>
      <c r="C2008" s="64"/>
      <c r="D2008" s="64"/>
      <c r="E2008" s="64"/>
      <c r="F2008" s="66"/>
      <c r="W2008" s="20"/>
      <c r="X2008" s="64"/>
      <c r="Y2008" s="64"/>
      <c r="Z2008" s="20"/>
      <c r="AA2008" s="20"/>
      <c r="AB2008" s="20"/>
      <c r="AC2008" s="64"/>
      <c r="AD2008" s="67"/>
      <c r="AE2008" s="67"/>
      <c r="AF2008" s="20"/>
      <c r="AG2008" s="67" t="s">
        <v>7382</v>
      </c>
      <c r="AI2008" s="64"/>
      <c r="AK2008" s="64"/>
      <c r="AL2008" s="64"/>
      <c r="AM2008" s="64"/>
      <c r="AN2008" s="64"/>
      <c r="AO2008" s="64"/>
      <c r="AP2008" s="64"/>
      <c r="AQ2008" s="64"/>
      <c r="AR2008" s="64"/>
      <c r="AS2008" s="64"/>
      <c r="AT2008" s="64"/>
      <c r="AU2008" s="68"/>
      <c r="BC2008" s="64"/>
      <c r="BD2008" s="64"/>
      <c r="BE2008" s="65"/>
      <c r="BF2008" s="65"/>
      <c r="BG2008" s="65"/>
      <c r="BH2008" s="65"/>
      <c r="BI2008" s="20"/>
      <c r="BJ2008" s="20"/>
      <c r="BK2008" s="20"/>
      <c r="BL2008" s="20"/>
      <c r="BM2008" s="64"/>
      <c r="BN2008" s="65"/>
      <c r="BO2008" s="64"/>
      <c r="BP2008" s="65"/>
      <c r="BQ2008" s="64"/>
      <c r="BR2008" s="65"/>
      <c r="BS2008" s="64"/>
      <c r="BT2008" s="67"/>
      <c r="BU2008" s="64"/>
      <c r="BV2008" s="64"/>
      <c r="BW2008" s="64"/>
      <c r="BX2008" s="64"/>
      <c r="BY2008" s="64"/>
      <c r="BZ2008" s="64"/>
      <c r="CA2008" s="64"/>
      <c r="CB2008" s="64"/>
      <c r="CC2008" s="64"/>
      <c r="CD2008" s="64"/>
      <c r="CE2008" s="64"/>
      <c r="CF2008" s="64"/>
      <c r="CG2008" s="64" t="s">
        <v>5654</v>
      </c>
      <c r="CH2008" s="64"/>
      <c r="CI2008" s="64"/>
      <c r="CJ2008" s="64"/>
      <c r="CK2008"/>
      <c r="CP2008"/>
      <c r="CQ2008"/>
      <c r="CR2008"/>
      <c r="CS2008"/>
      <c r="CT2008"/>
      <c r="CU2008"/>
      <c r="CV2008"/>
      <c r="CW2008" s="64"/>
    </row>
    <row r="2009" spans="1:101" s="17" customFormat="1" x14ac:dyDescent="0.25">
      <c r="A2009" s="64"/>
      <c r="C2009" s="64"/>
      <c r="D2009" s="64"/>
      <c r="E2009" s="64"/>
      <c r="F2009" s="66"/>
      <c r="W2009" s="20"/>
      <c r="X2009" s="64"/>
      <c r="Y2009" s="64"/>
      <c r="Z2009" s="20"/>
      <c r="AA2009" s="20"/>
      <c r="AB2009" s="20"/>
      <c r="AC2009" s="64"/>
      <c r="AD2009" s="67"/>
      <c r="AE2009" s="67"/>
      <c r="AF2009" s="20"/>
      <c r="AG2009" s="67" t="s">
        <v>7385</v>
      </c>
      <c r="AI2009" s="64"/>
      <c r="AK2009" s="64"/>
      <c r="AL2009" s="64"/>
      <c r="AM2009" s="64"/>
      <c r="AN2009" s="64"/>
      <c r="AO2009" s="64"/>
      <c r="AP2009" s="64"/>
      <c r="AQ2009" s="64"/>
      <c r="AR2009" s="64"/>
      <c r="AS2009" s="64"/>
      <c r="AT2009" s="64"/>
      <c r="AU2009" s="68"/>
      <c r="BC2009" s="64"/>
      <c r="BD2009" s="64"/>
      <c r="BE2009" s="65"/>
      <c r="BF2009" s="65"/>
      <c r="BG2009" s="65"/>
      <c r="BH2009" s="65"/>
      <c r="BI2009" s="20"/>
      <c r="BJ2009" s="20"/>
      <c r="BK2009" s="20"/>
      <c r="BL2009" s="20"/>
      <c r="BM2009" s="64"/>
      <c r="BN2009" s="65"/>
      <c r="BO2009" s="64"/>
      <c r="BP2009" s="65"/>
      <c r="BQ2009" s="64"/>
      <c r="BR2009" s="65"/>
      <c r="BS2009" s="64"/>
      <c r="BT2009" s="67"/>
      <c r="BU2009" s="64"/>
      <c r="BV2009" s="64"/>
      <c r="BW2009" s="64"/>
      <c r="BX2009" s="64"/>
      <c r="BY2009" s="64"/>
      <c r="BZ2009" s="64"/>
      <c r="CA2009" s="64"/>
      <c r="CB2009" s="64"/>
      <c r="CC2009" s="64"/>
      <c r="CD2009" s="64"/>
      <c r="CE2009" s="64"/>
      <c r="CF2009" s="64"/>
      <c r="CG2009" s="64" t="s">
        <v>5654</v>
      </c>
      <c r="CH2009" s="64"/>
      <c r="CI2009" s="64"/>
      <c r="CJ2009" s="64"/>
      <c r="CK2009"/>
      <c r="CP2009"/>
      <c r="CQ2009"/>
      <c r="CR2009"/>
      <c r="CS2009"/>
      <c r="CT2009"/>
      <c r="CU2009"/>
      <c r="CV2009"/>
      <c r="CW2009" s="64"/>
    </row>
    <row r="2010" spans="1:101" s="17" customFormat="1" x14ac:dyDescent="0.25">
      <c r="A2010" s="64"/>
      <c r="C2010" s="64"/>
      <c r="D2010" s="64"/>
      <c r="E2010" s="64"/>
      <c r="F2010" s="66"/>
      <c r="W2010" s="20"/>
      <c r="X2010" s="64"/>
      <c r="Y2010" s="64"/>
      <c r="Z2010" s="20"/>
      <c r="AA2010" s="20"/>
      <c r="AB2010" s="20"/>
      <c r="AC2010" s="64"/>
      <c r="AD2010" s="67"/>
      <c r="AE2010" s="67"/>
      <c r="AF2010" s="20"/>
      <c r="AG2010" s="67" t="s">
        <v>7388</v>
      </c>
      <c r="AI2010" s="64"/>
      <c r="AK2010" s="64"/>
      <c r="AL2010" s="64"/>
      <c r="AM2010" s="64"/>
      <c r="AN2010" s="64"/>
      <c r="AO2010" s="64"/>
      <c r="AP2010" s="64"/>
      <c r="AQ2010" s="64"/>
      <c r="AR2010" s="64"/>
      <c r="AS2010" s="64"/>
      <c r="AT2010" s="64"/>
      <c r="AU2010" s="68"/>
      <c r="BC2010" s="64"/>
      <c r="BD2010" s="64"/>
      <c r="BE2010" s="65"/>
      <c r="BF2010" s="65"/>
      <c r="BG2010" s="65"/>
      <c r="BH2010" s="65"/>
      <c r="BI2010" s="20"/>
      <c r="BJ2010" s="20"/>
      <c r="BK2010" s="20"/>
      <c r="BL2010" s="20"/>
      <c r="BM2010" s="64"/>
      <c r="BN2010" s="65"/>
      <c r="BO2010" s="64"/>
      <c r="BP2010" s="65"/>
      <c r="BQ2010" s="64"/>
      <c r="BR2010" s="65"/>
      <c r="BS2010" s="64"/>
      <c r="BT2010" s="67"/>
      <c r="BU2010" s="64"/>
      <c r="BV2010" s="64"/>
      <c r="BW2010" s="64"/>
      <c r="BX2010" s="64"/>
      <c r="BY2010" s="64"/>
      <c r="BZ2010" s="64"/>
      <c r="CA2010" s="64"/>
      <c r="CB2010" s="64"/>
      <c r="CC2010" s="64"/>
      <c r="CD2010" s="64"/>
      <c r="CE2010" s="64"/>
      <c r="CF2010" s="64"/>
      <c r="CG2010" s="64" t="s">
        <v>5654</v>
      </c>
      <c r="CH2010" s="64"/>
      <c r="CI2010" s="64"/>
      <c r="CJ2010" s="64"/>
      <c r="CK2010"/>
      <c r="CP2010"/>
      <c r="CQ2010"/>
      <c r="CR2010"/>
      <c r="CS2010"/>
      <c r="CT2010"/>
      <c r="CU2010"/>
      <c r="CV2010"/>
      <c r="CW2010" s="64"/>
    </row>
    <row r="2011" spans="1:101" s="17" customFormat="1" x14ac:dyDescent="0.25">
      <c r="A2011" s="64"/>
      <c r="C2011" s="64"/>
      <c r="D2011" s="64"/>
      <c r="E2011" s="64"/>
      <c r="F2011" s="66"/>
      <c r="W2011" s="20"/>
      <c r="X2011" s="64"/>
      <c r="Y2011" s="64"/>
      <c r="Z2011" s="20"/>
      <c r="AA2011" s="20"/>
      <c r="AB2011" s="20"/>
      <c r="AC2011" s="64"/>
      <c r="AD2011" s="67"/>
      <c r="AE2011" s="67"/>
      <c r="AF2011" s="20"/>
      <c r="AG2011" s="67" t="s">
        <v>7391</v>
      </c>
      <c r="AI2011" s="64"/>
      <c r="AK2011" s="64"/>
      <c r="AL2011" s="64"/>
      <c r="AM2011" s="64"/>
      <c r="AN2011" s="64"/>
      <c r="AO2011" s="64"/>
      <c r="AP2011" s="64"/>
      <c r="AQ2011" s="64"/>
      <c r="AR2011" s="64"/>
      <c r="AS2011" s="64"/>
      <c r="AT2011" s="64"/>
      <c r="AU2011" s="68"/>
      <c r="BC2011" s="64"/>
      <c r="BD2011" s="64"/>
      <c r="BE2011" s="65"/>
      <c r="BF2011" s="65"/>
      <c r="BG2011" s="65"/>
      <c r="BH2011" s="65"/>
      <c r="BI2011" s="20"/>
      <c r="BJ2011" s="20"/>
      <c r="BK2011" s="20"/>
      <c r="BL2011" s="20"/>
      <c r="BM2011" s="64"/>
      <c r="BN2011" s="65"/>
      <c r="BO2011" s="64"/>
      <c r="BP2011" s="65"/>
      <c r="BQ2011" s="64"/>
      <c r="BR2011" s="65"/>
      <c r="BS2011" s="64"/>
      <c r="BT2011" s="67"/>
      <c r="BU2011" s="64"/>
      <c r="BV2011" s="64"/>
      <c r="BW2011" s="64"/>
      <c r="BX2011" s="64"/>
      <c r="BY2011" s="64"/>
      <c r="BZ2011" s="64"/>
      <c r="CA2011" s="64"/>
      <c r="CB2011" s="64"/>
      <c r="CC2011" s="64"/>
      <c r="CD2011" s="64"/>
      <c r="CE2011" s="64"/>
      <c r="CF2011" s="64"/>
      <c r="CG2011" s="64" t="s">
        <v>5654</v>
      </c>
      <c r="CH2011" s="64"/>
      <c r="CI2011" s="64"/>
      <c r="CJ2011" s="64"/>
      <c r="CK2011"/>
      <c r="CP2011"/>
      <c r="CQ2011"/>
      <c r="CR2011"/>
      <c r="CS2011"/>
      <c r="CT2011"/>
      <c r="CU2011"/>
      <c r="CV2011"/>
      <c r="CW2011" s="64"/>
    </row>
    <row r="2012" spans="1:101" s="17" customFormat="1" x14ac:dyDescent="0.25">
      <c r="A2012" s="64"/>
      <c r="C2012" s="64"/>
      <c r="D2012" s="64"/>
      <c r="E2012" s="64"/>
      <c r="F2012" s="66"/>
      <c r="W2012" s="20"/>
      <c r="X2012" s="64"/>
      <c r="Y2012" s="64"/>
      <c r="Z2012" s="20"/>
      <c r="AA2012" s="20"/>
      <c r="AB2012" s="20"/>
      <c r="AC2012" s="64"/>
      <c r="AD2012" s="67"/>
      <c r="AE2012" s="67"/>
      <c r="AF2012" s="20"/>
      <c r="AG2012" s="67" t="s">
        <v>7394</v>
      </c>
      <c r="AI2012" s="64"/>
      <c r="AK2012" s="64"/>
      <c r="AL2012" s="64"/>
      <c r="AM2012" s="64"/>
      <c r="AN2012" s="64"/>
      <c r="AO2012" s="64"/>
      <c r="AP2012" s="64"/>
      <c r="AQ2012" s="64"/>
      <c r="AR2012" s="64"/>
      <c r="AS2012" s="64"/>
      <c r="AT2012" s="64"/>
      <c r="AU2012" s="68"/>
      <c r="BC2012" s="64"/>
      <c r="BD2012" s="64"/>
      <c r="BE2012" s="65"/>
      <c r="BF2012" s="65"/>
      <c r="BG2012" s="65"/>
      <c r="BH2012" s="65"/>
      <c r="BI2012" s="20"/>
      <c r="BJ2012" s="20"/>
      <c r="BK2012" s="20"/>
      <c r="BL2012" s="20"/>
      <c r="BM2012" s="64"/>
      <c r="BN2012" s="65"/>
      <c r="BO2012" s="64"/>
      <c r="BP2012" s="65"/>
      <c r="BQ2012" s="64"/>
      <c r="BR2012" s="65"/>
      <c r="BS2012" s="64"/>
      <c r="BT2012" s="67"/>
      <c r="BU2012" s="64"/>
      <c r="BV2012" s="64"/>
      <c r="BW2012" s="64"/>
      <c r="BX2012" s="64"/>
      <c r="BY2012" s="64"/>
      <c r="BZ2012" s="64"/>
      <c r="CA2012" s="64"/>
      <c r="CB2012" s="64"/>
      <c r="CC2012" s="64"/>
      <c r="CD2012" s="64"/>
      <c r="CE2012" s="64"/>
      <c r="CF2012" s="64"/>
      <c r="CG2012" s="64" t="s">
        <v>5654</v>
      </c>
      <c r="CH2012" s="64"/>
      <c r="CI2012" s="64"/>
      <c r="CJ2012" s="64"/>
      <c r="CK2012"/>
      <c r="CP2012"/>
      <c r="CQ2012"/>
      <c r="CR2012"/>
      <c r="CS2012"/>
      <c r="CT2012"/>
      <c r="CU2012"/>
      <c r="CV2012"/>
      <c r="CW2012" s="64"/>
    </row>
    <row r="2013" spans="1:101" s="17" customFormat="1" x14ac:dyDescent="0.25">
      <c r="A2013" s="64"/>
      <c r="C2013" s="64"/>
      <c r="D2013" s="64"/>
      <c r="E2013" s="64"/>
      <c r="F2013" s="66"/>
      <c r="W2013" s="20"/>
      <c r="X2013" s="64"/>
      <c r="Y2013" s="64"/>
      <c r="Z2013" s="20"/>
      <c r="AA2013" s="20"/>
      <c r="AB2013" s="20"/>
      <c r="AC2013" s="64"/>
      <c r="AD2013" s="67"/>
      <c r="AE2013" s="67"/>
      <c r="AF2013" s="20"/>
      <c r="AG2013" s="67" t="s">
        <v>7397</v>
      </c>
      <c r="AI2013" s="64"/>
      <c r="AK2013" s="64"/>
      <c r="AL2013" s="64"/>
      <c r="AM2013" s="64"/>
      <c r="AN2013" s="64"/>
      <c r="AO2013" s="64"/>
      <c r="AP2013" s="64"/>
      <c r="AQ2013" s="64"/>
      <c r="AR2013" s="64"/>
      <c r="AS2013" s="64"/>
      <c r="AT2013" s="64"/>
      <c r="AU2013" s="68"/>
      <c r="BC2013" s="64"/>
      <c r="BD2013" s="64"/>
      <c r="BE2013" s="65"/>
      <c r="BF2013" s="65"/>
      <c r="BG2013" s="65"/>
      <c r="BH2013" s="65"/>
      <c r="BI2013" s="20"/>
      <c r="BJ2013" s="20"/>
      <c r="BK2013" s="20"/>
      <c r="BL2013" s="20"/>
      <c r="BM2013" s="64"/>
      <c r="BN2013" s="65"/>
      <c r="BO2013" s="64"/>
      <c r="BP2013" s="65"/>
      <c r="BQ2013" s="64"/>
      <c r="BR2013" s="65"/>
      <c r="BS2013" s="64"/>
      <c r="BT2013" s="67"/>
      <c r="BU2013" s="64"/>
      <c r="BV2013" s="64"/>
      <c r="BW2013" s="64"/>
      <c r="BX2013" s="64"/>
      <c r="BY2013" s="64"/>
      <c r="BZ2013" s="64"/>
      <c r="CA2013" s="64"/>
      <c r="CB2013" s="64"/>
      <c r="CC2013" s="64"/>
      <c r="CD2013" s="64"/>
      <c r="CE2013" s="64"/>
      <c r="CF2013" s="64"/>
      <c r="CG2013" s="64" t="s">
        <v>5654</v>
      </c>
      <c r="CH2013" s="64"/>
      <c r="CI2013" s="64"/>
      <c r="CJ2013" s="64"/>
      <c r="CK2013"/>
      <c r="CP2013"/>
      <c r="CQ2013"/>
      <c r="CR2013"/>
      <c r="CS2013"/>
      <c r="CT2013"/>
      <c r="CU2013"/>
      <c r="CV2013"/>
      <c r="CW2013" s="64"/>
    </row>
    <row r="2014" spans="1:101" s="17" customFormat="1" x14ac:dyDescent="0.25">
      <c r="A2014" s="64"/>
      <c r="C2014" s="64"/>
      <c r="D2014" s="64"/>
      <c r="E2014" s="64"/>
      <c r="F2014" s="66"/>
      <c r="W2014" s="20"/>
      <c r="X2014" s="64"/>
      <c r="Y2014" s="64"/>
      <c r="Z2014" s="20"/>
      <c r="AA2014" s="20"/>
      <c r="AB2014" s="20"/>
      <c r="AC2014" s="64"/>
      <c r="AD2014" s="67"/>
      <c r="AE2014" s="67"/>
      <c r="AF2014" s="20"/>
      <c r="AG2014" s="67" t="s">
        <v>7400</v>
      </c>
      <c r="AI2014" s="64"/>
      <c r="AK2014" s="64"/>
      <c r="AL2014" s="64"/>
      <c r="AM2014" s="64"/>
      <c r="AN2014" s="64"/>
      <c r="AO2014" s="64"/>
      <c r="AP2014" s="64"/>
      <c r="AQ2014" s="64"/>
      <c r="AR2014" s="64"/>
      <c r="AS2014" s="64"/>
      <c r="AT2014" s="64"/>
      <c r="AU2014" s="68"/>
      <c r="BC2014" s="64"/>
      <c r="BD2014" s="64"/>
      <c r="BE2014" s="65"/>
      <c r="BF2014" s="65"/>
      <c r="BG2014" s="65"/>
      <c r="BH2014" s="65"/>
      <c r="BI2014" s="20"/>
      <c r="BJ2014" s="20"/>
      <c r="BK2014" s="20"/>
      <c r="BL2014" s="20"/>
      <c r="BM2014" s="64"/>
      <c r="BN2014" s="65"/>
      <c r="BO2014" s="64"/>
      <c r="BP2014" s="65"/>
      <c r="BQ2014" s="64"/>
      <c r="BR2014" s="65"/>
      <c r="BS2014" s="64"/>
      <c r="BT2014" s="67"/>
      <c r="BU2014" s="64"/>
      <c r="BV2014" s="64"/>
      <c r="BW2014" s="64"/>
      <c r="BX2014" s="64"/>
      <c r="BY2014" s="64"/>
      <c r="BZ2014" s="64"/>
      <c r="CA2014" s="64"/>
      <c r="CB2014" s="64"/>
      <c r="CC2014" s="64"/>
      <c r="CD2014" s="64"/>
      <c r="CE2014" s="64"/>
      <c r="CF2014" s="64"/>
      <c r="CG2014" s="64" t="s">
        <v>5654</v>
      </c>
      <c r="CH2014" s="64"/>
      <c r="CI2014" s="64"/>
      <c r="CJ2014" s="64"/>
      <c r="CK2014"/>
      <c r="CP2014"/>
      <c r="CQ2014"/>
      <c r="CR2014"/>
      <c r="CS2014"/>
      <c r="CT2014"/>
      <c r="CU2014"/>
      <c r="CV2014"/>
      <c r="CW2014" s="64"/>
    </row>
    <row r="2015" spans="1:101" s="17" customFormat="1" x14ac:dyDescent="0.25">
      <c r="A2015" s="64"/>
      <c r="C2015" s="64"/>
      <c r="D2015" s="64"/>
      <c r="E2015" s="64"/>
      <c r="F2015" s="66"/>
      <c r="W2015" s="20"/>
      <c r="X2015" s="64"/>
      <c r="Y2015" s="64"/>
      <c r="Z2015" s="20"/>
      <c r="AA2015" s="20"/>
      <c r="AB2015" s="20"/>
      <c r="AC2015" s="64"/>
      <c r="AD2015" s="67"/>
      <c r="AE2015" s="67"/>
      <c r="AF2015" s="20"/>
      <c r="AG2015" s="67" t="s">
        <v>7403</v>
      </c>
      <c r="AI2015" s="64"/>
      <c r="AK2015" s="64"/>
      <c r="AL2015" s="64"/>
      <c r="AM2015" s="64"/>
      <c r="AN2015" s="64"/>
      <c r="AO2015" s="64"/>
      <c r="AP2015" s="64"/>
      <c r="AQ2015" s="64"/>
      <c r="AR2015" s="64"/>
      <c r="AS2015" s="64"/>
      <c r="AT2015" s="64"/>
      <c r="AU2015" s="68"/>
      <c r="BC2015" s="64"/>
      <c r="BD2015" s="64"/>
      <c r="BE2015" s="65"/>
      <c r="BF2015" s="65"/>
      <c r="BG2015" s="65"/>
      <c r="BH2015" s="65"/>
      <c r="BI2015" s="20"/>
      <c r="BJ2015" s="20"/>
      <c r="BK2015" s="20"/>
      <c r="BL2015" s="20"/>
      <c r="BM2015" s="64"/>
      <c r="BN2015" s="65"/>
      <c r="BO2015" s="64"/>
      <c r="BP2015" s="65"/>
      <c r="BQ2015" s="64"/>
      <c r="BR2015" s="65"/>
      <c r="BS2015" s="64"/>
      <c r="BT2015" s="67"/>
      <c r="BU2015" s="64"/>
      <c r="BV2015" s="64"/>
      <c r="BW2015" s="64"/>
      <c r="BX2015" s="64"/>
      <c r="BY2015" s="64"/>
      <c r="BZ2015" s="64"/>
      <c r="CA2015" s="64"/>
      <c r="CB2015" s="64"/>
      <c r="CC2015" s="64"/>
      <c r="CD2015" s="64"/>
      <c r="CE2015" s="64"/>
      <c r="CF2015" s="64"/>
      <c r="CG2015" s="64" t="s">
        <v>5654</v>
      </c>
      <c r="CH2015" s="64"/>
      <c r="CI2015" s="64"/>
      <c r="CJ2015" s="64"/>
      <c r="CK2015"/>
      <c r="CP2015"/>
      <c r="CQ2015"/>
      <c r="CR2015"/>
      <c r="CS2015"/>
      <c r="CT2015"/>
      <c r="CU2015"/>
      <c r="CV2015"/>
      <c r="CW2015" s="64"/>
    </row>
    <row r="2016" spans="1:101" s="17" customFormat="1" x14ac:dyDescent="0.25">
      <c r="A2016" s="64"/>
      <c r="C2016" s="64"/>
      <c r="D2016" s="64"/>
      <c r="E2016" s="64"/>
      <c r="F2016" s="66"/>
      <c r="W2016" s="20"/>
      <c r="X2016" s="64"/>
      <c r="Y2016" s="64"/>
      <c r="Z2016" s="20"/>
      <c r="AA2016" s="20"/>
      <c r="AB2016" s="20"/>
      <c r="AC2016" s="64"/>
      <c r="AD2016" s="67"/>
      <c r="AE2016" s="67"/>
      <c r="AF2016" s="20"/>
      <c r="AG2016" s="67" t="s">
        <v>7406</v>
      </c>
      <c r="AI2016" s="64"/>
      <c r="AK2016" s="64"/>
      <c r="AL2016" s="64"/>
      <c r="AM2016" s="64"/>
      <c r="AN2016" s="64"/>
      <c r="AO2016" s="64"/>
      <c r="AP2016" s="64"/>
      <c r="AQ2016" s="64"/>
      <c r="AR2016" s="64"/>
      <c r="AS2016" s="64"/>
      <c r="AT2016" s="64"/>
      <c r="AU2016" s="68"/>
      <c r="BC2016" s="64"/>
      <c r="BD2016" s="64"/>
      <c r="BE2016" s="65"/>
      <c r="BF2016" s="65"/>
      <c r="BG2016" s="65"/>
      <c r="BH2016" s="65"/>
      <c r="BI2016" s="20"/>
      <c r="BJ2016" s="20"/>
      <c r="BK2016" s="20"/>
      <c r="BL2016" s="20"/>
      <c r="BM2016" s="64"/>
      <c r="BN2016" s="65"/>
      <c r="BO2016" s="64"/>
      <c r="BP2016" s="65"/>
      <c r="BQ2016" s="64"/>
      <c r="BR2016" s="65"/>
      <c r="BS2016" s="64"/>
      <c r="BT2016" s="67"/>
      <c r="BU2016" s="64"/>
      <c r="BV2016" s="64"/>
      <c r="BW2016" s="64"/>
      <c r="BX2016" s="64"/>
      <c r="BY2016" s="64"/>
      <c r="BZ2016" s="64"/>
      <c r="CA2016" s="64"/>
      <c r="CB2016" s="64"/>
      <c r="CC2016" s="64"/>
      <c r="CD2016" s="64"/>
      <c r="CE2016" s="64"/>
      <c r="CF2016" s="64"/>
      <c r="CG2016" s="64" t="s">
        <v>5654</v>
      </c>
      <c r="CH2016" s="64"/>
      <c r="CI2016" s="64"/>
      <c r="CJ2016" s="64"/>
      <c r="CK2016"/>
      <c r="CP2016"/>
      <c r="CQ2016"/>
      <c r="CR2016"/>
      <c r="CS2016"/>
      <c r="CT2016"/>
      <c r="CU2016"/>
      <c r="CV2016"/>
      <c r="CW2016" s="64"/>
    </row>
    <row r="2017" spans="1:101" s="17" customFormat="1" x14ac:dyDescent="0.25">
      <c r="A2017" s="64"/>
      <c r="C2017" s="64"/>
      <c r="D2017" s="64"/>
      <c r="E2017" s="64"/>
      <c r="F2017" s="66"/>
      <c r="W2017" s="20"/>
      <c r="X2017" s="64"/>
      <c r="Y2017" s="64"/>
      <c r="Z2017" s="20"/>
      <c r="AA2017" s="20"/>
      <c r="AB2017" s="20"/>
      <c r="AC2017" s="64"/>
      <c r="AD2017" s="67"/>
      <c r="AE2017" s="67"/>
      <c r="AF2017" s="20"/>
      <c r="AG2017" s="67" t="s">
        <v>7409</v>
      </c>
      <c r="AI2017" s="64"/>
      <c r="AK2017" s="64"/>
      <c r="AL2017" s="64"/>
      <c r="AM2017" s="64"/>
      <c r="AN2017" s="64"/>
      <c r="AO2017" s="64"/>
      <c r="AP2017" s="64"/>
      <c r="AQ2017" s="64"/>
      <c r="AR2017" s="64"/>
      <c r="AS2017" s="64"/>
      <c r="AT2017" s="64"/>
      <c r="AU2017" s="68"/>
      <c r="BC2017" s="64"/>
      <c r="BD2017" s="64"/>
      <c r="BE2017" s="65"/>
      <c r="BF2017" s="65"/>
      <c r="BG2017" s="65"/>
      <c r="BH2017" s="65"/>
      <c r="BI2017" s="20"/>
      <c r="BJ2017" s="20"/>
      <c r="BK2017" s="20"/>
      <c r="BL2017" s="20"/>
      <c r="BM2017" s="64"/>
      <c r="BN2017" s="65"/>
      <c r="BO2017" s="64"/>
      <c r="BP2017" s="65"/>
      <c r="BQ2017" s="64"/>
      <c r="BR2017" s="65"/>
      <c r="BS2017" s="64"/>
      <c r="BT2017" s="67"/>
      <c r="BU2017" s="64"/>
      <c r="BV2017" s="64"/>
      <c r="BW2017" s="64"/>
      <c r="BX2017" s="64"/>
      <c r="BY2017" s="64"/>
      <c r="BZ2017" s="64"/>
      <c r="CA2017" s="64"/>
      <c r="CB2017" s="64"/>
      <c r="CC2017" s="64"/>
      <c r="CD2017" s="64"/>
      <c r="CE2017" s="64"/>
      <c r="CF2017" s="64"/>
      <c r="CG2017" s="64" t="s">
        <v>5654</v>
      </c>
      <c r="CH2017" s="64"/>
      <c r="CI2017" s="64"/>
      <c r="CJ2017" s="64"/>
      <c r="CK2017"/>
      <c r="CP2017"/>
      <c r="CQ2017"/>
      <c r="CR2017"/>
      <c r="CS2017"/>
      <c r="CT2017"/>
      <c r="CU2017"/>
      <c r="CV2017"/>
      <c r="CW2017" s="64"/>
    </row>
    <row r="2018" spans="1:101" s="17" customFormat="1" x14ac:dyDescent="0.25">
      <c r="A2018" s="64"/>
      <c r="C2018" s="64"/>
      <c r="D2018" s="64"/>
      <c r="E2018" s="64"/>
      <c r="F2018" s="66"/>
      <c r="W2018" s="20"/>
      <c r="X2018" s="64"/>
      <c r="Y2018" s="64"/>
      <c r="Z2018" s="20"/>
      <c r="AA2018" s="20"/>
      <c r="AB2018" s="20"/>
      <c r="AC2018" s="64"/>
      <c r="AD2018" s="67"/>
      <c r="AE2018" s="67"/>
      <c r="AF2018" s="20"/>
      <c r="AG2018" s="67" t="s">
        <v>7412</v>
      </c>
      <c r="AI2018" s="64"/>
      <c r="AK2018" s="64"/>
      <c r="AL2018" s="64"/>
      <c r="AM2018" s="64"/>
      <c r="AN2018" s="64"/>
      <c r="AO2018" s="64"/>
      <c r="AP2018" s="64"/>
      <c r="AQ2018" s="64"/>
      <c r="AR2018" s="64"/>
      <c r="AS2018" s="64"/>
      <c r="AT2018" s="64"/>
      <c r="AU2018" s="68"/>
      <c r="BC2018" s="64"/>
      <c r="BD2018" s="64"/>
      <c r="BE2018" s="65"/>
      <c r="BF2018" s="65"/>
      <c r="BG2018" s="65"/>
      <c r="BH2018" s="65"/>
      <c r="BI2018" s="20"/>
      <c r="BJ2018" s="20"/>
      <c r="BK2018" s="20"/>
      <c r="BL2018" s="20"/>
      <c r="BM2018" s="64"/>
      <c r="BN2018" s="65"/>
      <c r="BO2018" s="64"/>
      <c r="BP2018" s="65"/>
      <c r="BQ2018" s="64"/>
      <c r="BR2018" s="65"/>
      <c r="BS2018" s="64"/>
      <c r="BT2018" s="67"/>
      <c r="BU2018" s="64"/>
      <c r="BV2018" s="64"/>
      <c r="BW2018" s="64"/>
      <c r="BX2018" s="64"/>
      <c r="BY2018" s="64"/>
      <c r="BZ2018" s="64"/>
      <c r="CA2018" s="64"/>
      <c r="CB2018" s="64"/>
      <c r="CC2018" s="64"/>
      <c r="CD2018" s="64"/>
      <c r="CE2018" s="64"/>
      <c r="CF2018" s="64"/>
      <c r="CG2018" s="64" t="s">
        <v>5654</v>
      </c>
      <c r="CH2018" s="64"/>
      <c r="CI2018" s="64"/>
      <c r="CJ2018" s="64"/>
      <c r="CK2018"/>
      <c r="CP2018"/>
      <c r="CQ2018"/>
      <c r="CR2018"/>
      <c r="CS2018"/>
      <c r="CT2018"/>
      <c r="CU2018"/>
      <c r="CV2018"/>
      <c r="CW2018" s="64"/>
    </row>
    <row r="2019" spans="1:101" s="17" customFormat="1" x14ac:dyDescent="0.25">
      <c r="A2019" s="64"/>
      <c r="C2019" s="64"/>
      <c r="D2019" s="64"/>
      <c r="E2019" s="64"/>
      <c r="F2019" s="66"/>
      <c r="W2019" s="20"/>
      <c r="X2019" s="64"/>
      <c r="Y2019" s="64"/>
      <c r="Z2019" s="20"/>
      <c r="AA2019" s="20"/>
      <c r="AB2019" s="20"/>
      <c r="AC2019" s="64"/>
      <c r="AD2019" s="67"/>
      <c r="AE2019" s="67"/>
      <c r="AF2019" s="20"/>
      <c r="AG2019" s="67" t="s">
        <v>7415</v>
      </c>
      <c r="AI2019" s="64"/>
      <c r="AK2019" s="64"/>
      <c r="AL2019" s="64"/>
      <c r="AM2019" s="64"/>
      <c r="AN2019" s="64"/>
      <c r="AO2019" s="64"/>
      <c r="AP2019" s="64"/>
      <c r="AQ2019" s="64"/>
      <c r="AR2019" s="64"/>
      <c r="AS2019" s="64"/>
      <c r="AT2019" s="64"/>
      <c r="AU2019" s="68"/>
      <c r="BC2019" s="64"/>
      <c r="BD2019" s="64"/>
      <c r="BE2019" s="65"/>
      <c r="BF2019" s="65"/>
      <c r="BG2019" s="65"/>
      <c r="BH2019" s="65"/>
      <c r="BI2019" s="20"/>
      <c r="BJ2019" s="20"/>
      <c r="BK2019" s="20"/>
      <c r="BL2019" s="20"/>
      <c r="BM2019" s="64"/>
      <c r="BN2019" s="65"/>
      <c r="BO2019" s="64"/>
      <c r="BP2019" s="65"/>
      <c r="BQ2019" s="64"/>
      <c r="BR2019" s="65"/>
      <c r="BS2019" s="64"/>
      <c r="BT2019" s="67"/>
      <c r="BU2019" s="64"/>
      <c r="BV2019" s="64"/>
      <c r="BW2019" s="64"/>
      <c r="BX2019" s="64"/>
      <c r="BY2019" s="64"/>
      <c r="BZ2019" s="64"/>
      <c r="CA2019" s="64"/>
      <c r="CB2019" s="64"/>
      <c r="CC2019" s="64"/>
      <c r="CD2019" s="64"/>
      <c r="CE2019" s="64"/>
      <c r="CF2019" s="64"/>
      <c r="CG2019" s="64" t="s">
        <v>5654</v>
      </c>
      <c r="CH2019" s="64"/>
      <c r="CI2019" s="64"/>
      <c r="CJ2019" s="64"/>
      <c r="CK2019"/>
      <c r="CP2019"/>
      <c r="CQ2019"/>
      <c r="CR2019"/>
      <c r="CS2019"/>
      <c r="CT2019"/>
      <c r="CU2019"/>
      <c r="CV2019"/>
      <c r="CW2019" s="64"/>
    </row>
    <row r="2020" spans="1:101" s="17" customFormat="1" x14ac:dyDescent="0.25">
      <c r="A2020" s="64"/>
      <c r="C2020" s="64"/>
      <c r="D2020" s="64"/>
      <c r="E2020" s="64"/>
      <c r="F2020" s="66"/>
      <c r="W2020" s="20"/>
      <c r="X2020" s="64"/>
      <c r="Y2020" s="64"/>
      <c r="Z2020" s="20"/>
      <c r="AA2020" s="20"/>
      <c r="AB2020" s="20"/>
      <c r="AC2020" s="64"/>
      <c r="AD2020" s="67"/>
      <c r="AE2020" s="67"/>
      <c r="AF2020" s="20"/>
      <c r="AG2020" s="67" t="s">
        <v>7418</v>
      </c>
      <c r="AI2020" s="64"/>
      <c r="AK2020" s="64"/>
      <c r="AL2020" s="64"/>
      <c r="AM2020" s="64"/>
      <c r="AN2020" s="64"/>
      <c r="AO2020" s="64"/>
      <c r="AP2020" s="64"/>
      <c r="AQ2020" s="64"/>
      <c r="AR2020" s="64"/>
      <c r="AS2020" s="64"/>
      <c r="AT2020" s="64"/>
      <c r="AU2020" s="68"/>
      <c r="BC2020" s="64"/>
      <c r="BD2020" s="64"/>
      <c r="BE2020" s="65"/>
      <c r="BF2020" s="65"/>
      <c r="BG2020" s="65"/>
      <c r="BH2020" s="65"/>
      <c r="BI2020" s="20"/>
      <c r="BJ2020" s="20"/>
      <c r="BK2020" s="20"/>
      <c r="BL2020" s="20"/>
      <c r="BM2020" s="64"/>
      <c r="BN2020" s="65"/>
      <c r="BO2020" s="64"/>
      <c r="BP2020" s="65"/>
      <c r="BQ2020" s="64"/>
      <c r="BR2020" s="65"/>
      <c r="BS2020" s="64"/>
      <c r="BT2020" s="67"/>
      <c r="BU2020" s="64"/>
      <c r="BV2020" s="64"/>
      <c r="BW2020" s="64"/>
      <c r="BX2020" s="64"/>
      <c r="BY2020" s="64"/>
      <c r="BZ2020" s="64"/>
      <c r="CA2020" s="64"/>
      <c r="CB2020" s="64"/>
      <c r="CC2020" s="64"/>
      <c r="CD2020" s="64"/>
      <c r="CE2020" s="64"/>
      <c r="CF2020" s="64"/>
      <c r="CG2020" s="64" t="s">
        <v>5654</v>
      </c>
      <c r="CH2020" s="64"/>
      <c r="CI2020" s="64"/>
      <c r="CJ2020" s="64"/>
      <c r="CK2020"/>
      <c r="CP2020"/>
      <c r="CQ2020"/>
      <c r="CR2020"/>
      <c r="CS2020"/>
      <c r="CT2020"/>
      <c r="CU2020"/>
      <c r="CV2020"/>
      <c r="CW2020" s="64"/>
    </row>
    <row r="2021" spans="1:101" s="17" customFormat="1" x14ac:dyDescent="0.25">
      <c r="A2021" s="64"/>
      <c r="C2021" s="64"/>
      <c r="D2021" s="64"/>
      <c r="E2021" s="64"/>
      <c r="F2021" s="66"/>
      <c r="W2021" s="20"/>
      <c r="X2021" s="64"/>
      <c r="Y2021" s="64"/>
      <c r="Z2021" s="20"/>
      <c r="AA2021" s="20"/>
      <c r="AB2021" s="20"/>
      <c r="AC2021" s="64"/>
      <c r="AD2021" s="67"/>
      <c r="AE2021" s="67"/>
      <c r="AF2021" s="20"/>
      <c r="AG2021" s="67" t="s">
        <v>7421</v>
      </c>
      <c r="AI2021" s="64"/>
      <c r="AK2021" s="64"/>
      <c r="AL2021" s="64"/>
      <c r="AM2021" s="64"/>
      <c r="AN2021" s="64"/>
      <c r="AO2021" s="64"/>
      <c r="AP2021" s="64"/>
      <c r="AQ2021" s="64"/>
      <c r="AR2021" s="64"/>
      <c r="AS2021" s="64"/>
      <c r="AT2021" s="64"/>
      <c r="AU2021" s="68"/>
      <c r="BC2021" s="64"/>
      <c r="BD2021" s="64"/>
      <c r="BE2021" s="65"/>
      <c r="BF2021" s="65"/>
      <c r="BG2021" s="65"/>
      <c r="BH2021" s="65"/>
      <c r="BI2021" s="20"/>
      <c r="BJ2021" s="20"/>
      <c r="BK2021" s="20"/>
      <c r="BL2021" s="20"/>
      <c r="BM2021" s="64"/>
      <c r="BN2021" s="65"/>
      <c r="BO2021" s="64"/>
      <c r="BP2021" s="65"/>
      <c r="BQ2021" s="64"/>
      <c r="BR2021" s="65"/>
      <c r="BS2021" s="64"/>
      <c r="BT2021" s="67"/>
      <c r="BU2021" s="64"/>
      <c r="BV2021" s="64"/>
      <c r="BW2021" s="64"/>
      <c r="BX2021" s="64"/>
      <c r="BY2021" s="64"/>
      <c r="BZ2021" s="64"/>
      <c r="CA2021" s="64"/>
      <c r="CB2021" s="64"/>
      <c r="CC2021" s="64"/>
      <c r="CD2021" s="64"/>
      <c r="CE2021" s="64"/>
      <c r="CF2021" s="64"/>
      <c r="CG2021" s="64" t="s">
        <v>5654</v>
      </c>
      <c r="CH2021" s="64"/>
      <c r="CI2021" s="64"/>
      <c r="CJ2021" s="64"/>
      <c r="CK2021"/>
      <c r="CP2021"/>
      <c r="CQ2021"/>
      <c r="CR2021"/>
      <c r="CS2021"/>
      <c r="CT2021"/>
      <c r="CU2021"/>
      <c r="CV2021"/>
      <c r="CW2021" s="64"/>
    </row>
    <row r="2022" spans="1:101" s="17" customFormat="1" x14ac:dyDescent="0.25">
      <c r="A2022" s="64"/>
      <c r="C2022" s="64"/>
      <c r="D2022" s="64"/>
      <c r="E2022" s="64"/>
      <c r="F2022" s="66"/>
      <c r="W2022" s="20"/>
      <c r="X2022" s="64"/>
      <c r="Y2022" s="64"/>
      <c r="Z2022" s="20"/>
      <c r="AA2022" s="20"/>
      <c r="AB2022" s="20"/>
      <c r="AC2022" s="64"/>
      <c r="AD2022" s="67"/>
      <c r="AE2022" s="67"/>
      <c r="AF2022" s="20"/>
      <c r="AG2022" s="67" t="s">
        <v>7425</v>
      </c>
      <c r="AI2022" s="64"/>
      <c r="AK2022" s="64"/>
      <c r="AL2022" s="64"/>
      <c r="AM2022" s="64"/>
      <c r="AN2022" s="64"/>
      <c r="AO2022" s="64"/>
      <c r="AP2022" s="64"/>
      <c r="AQ2022" s="64"/>
      <c r="AR2022" s="64"/>
      <c r="AS2022" s="64"/>
      <c r="AT2022" s="64"/>
      <c r="AU2022" s="68"/>
      <c r="BC2022" s="64"/>
      <c r="BD2022" s="64"/>
      <c r="BE2022" s="65"/>
      <c r="BF2022" s="65"/>
      <c r="BG2022" s="65"/>
      <c r="BH2022" s="65"/>
      <c r="BI2022" s="20"/>
      <c r="BJ2022" s="20"/>
      <c r="BK2022" s="20"/>
      <c r="BL2022" s="20"/>
      <c r="BM2022" s="64"/>
      <c r="BN2022" s="65"/>
      <c r="BO2022" s="64"/>
      <c r="BP2022" s="65"/>
      <c r="BQ2022" s="64"/>
      <c r="BR2022" s="65"/>
      <c r="BS2022" s="64"/>
      <c r="BT2022" s="67"/>
      <c r="BU2022" s="64"/>
      <c r="BV2022" s="64"/>
      <c r="BW2022" s="64"/>
      <c r="BX2022" s="64"/>
      <c r="BY2022" s="64"/>
      <c r="BZ2022" s="64"/>
      <c r="CA2022" s="64"/>
      <c r="CB2022" s="64"/>
      <c r="CC2022" s="64"/>
      <c r="CD2022" s="64"/>
      <c r="CE2022" s="64"/>
      <c r="CF2022" s="64"/>
      <c r="CG2022" s="64" t="s">
        <v>5654</v>
      </c>
      <c r="CH2022" s="64"/>
      <c r="CI2022" s="64"/>
      <c r="CJ2022" s="64"/>
      <c r="CK2022"/>
      <c r="CP2022"/>
      <c r="CQ2022"/>
      <c r="CR2022"/>
      <c r="CS2022"/>
      <c r="CT2022"/>
      <c r="CU2022"/>
      <c r="CV2022"/>
      <c r="CW2022" s="64"/>
    </row>
    <row r="2023" spans="1:101" s="17" customFormat="1" x14ac:dyDescent="0.25">
      <c r="A2023" s="64"/>
      <c r="C2023" s="64"/>
      <c r="D2023" s="64"/>
      <c r="E2023" s="64"/>
      <c r="F2023" s="66"/>
      <c r="W2023" s="20"/>
      <c r="X2023" s="64"/>
      <c r="Y2023" s="64"/>
      <c r="Z2023" s="20"/>
      <c r="AA2023" s="20"/>
      <c r="AB2023" s="20"/>
      <c r="AC2023" s="64"/>
      <c r="AD2023" s="67"/>
      <c r="AE2023" s="67"/>
      <c r="AF2023" s="20"/>
      <c r="AG2023" s="67" t="s">
        <v>7428</v>
      </c>
      <c r="AI2023" s="64"/>
      <c r="AK2023" s="64"/>
      <c r="AL2023" s="64"/>
      <c r="AM2023" s="64"/>
      <c r="AN2023" s="64"/>
      <c r="AO2023" s="64"/>
      <c r="AP2023" s="64"/>
      <c r="AQ2023" s="64"/>
      <c r="AR2023" s="64"/>
      <c r="AS2023" s="64"/>
      <c r="AT2023" s="64"/>
      <c r="AU2023" s="68"/>
      <c r="BC2023" s="64"/>
      <c r="BD2023" s="64"/>
      <c r="BE2023" s="65"/>
      <c r="BF2023" s="65"/>
      <c r="BG2023" s="65"/>
      <c r="BH2023" s="65"/>
      <c r="BI2023" s="20"/>
      <c r="BJ2023" s="20"/>
      <c r="BK2023" s="20"/>
      <c r="BL2023" s="20"/>
      <c r="BM2023" s="64"/>
      <c r="BN2023" s="65"/>
      <c r="BO2023" s="64"/>
      <c r="BP2023" s="65"/>
      <c r="BQ2023" s="64"/>
      <c r="BR2023" s="65"/>
      <c r="BS2023" s="64"/>
      <c r="BT2023" s="67"/>
      <c r="BU2023" s="64"/>
      <c r="BV2023" s="64"/>
      <c r="BW2023" s="64"/>
      <c r="BX2023" s="64"/>
      <c r="BY2023" s="64"/>
      <c r="BZ2023" s="64"/>
      <c r="CA2023" s="64"/>
      <c r="CB2023" s="64"/>
      <c r="CC2023" s="64"/>
      <c r="CD2023" s="64"/>
      <c r="CE2023" s="64"/>
      <c r="CF2023" s="64"/>
      <c r="CG2023" s="64" t="s">
        <v>5654</v>
      </c>
      <c r="CH2023" s="64"/>
      <c r="CI2023" s="64"/>
      <c r="CJ2023" s="64"/>
      <c r="CK2023"/>
      <c r="CP2023"/>
      <c r="CQ2023"/>
      <c r="CR2023"/>
      <c r="CS2023"/>
      <c r="CT2023"/>
      <c r="CU2023"/>
      <c r="CV2023"/>
      <c r="CW2023" s="64"/>
    </row>
    <row r="2024" spans="1:101" s="17" customFormat="1" x14ac:dyDescent="0.25">
      <c r="A2024" s="64"/>
      <c r="C2024" s="64"/>
      <c r="D2024" s="64"/>
      <c r="E2024" s="64"/>
      <c r="F2024" s="66"/>
      <c r="W2024" s="20"/>
      <c r="X2024" s="64"/>
      <c r="Y2024" s="64"/>
      <c r="Z2024" s="20"/>
      <c r="AA2024" s="20"/>
      <c r="AB2024" s="20"/>
      <c r="AC2024" s="64"/>
      <c r="AD2024" s="67"/>
      <c r="AE2024" s="67"/>
      <c r="AF2024" s="20"/>
      <c r="AG2024" s="67" t="s">
        <v>7431</v>
      </c>
      <c r="AI2024" s="64"/>
      <c r="AK2024" s="64"/>
      <c r="AL2024" s="64"/>
      <c r="AM2024" s="64"/>
      <c r="AN2024" s="64"/>
      <c r="AO2024" s="64"/>
      <c r="AP2024" s="64"/>
      <c r="AQ2024" s="64"/>
      <c r="AR2024" s="64"/>
      <c r="AS2024" s="64"/>
      <c r="AT2024" s="64"/>
      <c r="AU2024" s="68"/>
      <c r="BC2024" s="64"/>
      <c r="BD2024" s="64"/>
      <c r="BE2024" s="65"/>
      <c r="BF2024" s="65"/>
      <c r="BG2024" s="65"/>
      <c r="BH2024" s="65"/>
      <c r="BI2024" s="20"/>
      <c r="BJ2024" s="20"/>
      <c r="BK2024" s="20"/>
      <c r="BL2024" s="20"/>
      <c r="BM2024" s="64"/>
      <c r="BN2024" s="65"/>
      <c r="BO2024" s="64"/>
      <c r="BP2024" s="65"/>
      <c r="BQ2024" s="64"/>
      <c r="BR2024" s="65"/>
      <c r="BS2024" s="64"/>
      <c r="BT2024" s="67"/>
      <c r="BU2024" s="64"/>
      <c r="BV2024" s="64"/>
      <c r="BW2024" s="64"/>
      <c r="BX2024" s="64"/>
      <c r="BY2024" s="64"/>
      <c r="BZ2024" s="64"/>
      <c r="CA2024" s="64"/>
      <c r="CB2024" s="64"/>
      <c r="CC2024" s="64"/>
      <c r="CD2024" s="64"/>
      <c r="CE2024" s="64"/>
      <c r="CF2024" s="64"/>
      <c r="CG2024" s="64" t="s">
        <v>5654</v>
      </c>
      <c r="CH2024" s="64"/>
      <c r="CI2024" s="64"/>
      <c r="CJ2024" s="64"/>
      <c r="CK2024"/>
      <c r="CP2024"/>
      <c r="CQ2024"/>
      <c r="CR2024"/>
      <c r="CS2024"/>
      <c r="CT2024"/>
      <c r="CU2024"/>
      <c r="CV2024"/>
      <c r="CW2024" s="64"/>
    </row>
    <row r="2025" spans="1:101" s="17" customFormat="1" x14ac:dyDescent="0.25">
      <c r="A2025" s="64"/>
      <c r="C2025" s="64"/>
      <c r="D2025" s="64"/>
      <c r="E2025" s="64"/>
      <c r="F2025" s="66"/>
      <c r="W2025" s="20"/>
      <c r="X2025" s="64"/>
      <c r="Y2025" s="64"/>
      <c r="Z2025" s="20"/>
      <c r="AA2025" s="20"/>
      <c r="AB2025" s="20"/>
      <c r="AC2025" s="64"/>
      <c r="AD2025" s="67"/>
      <c r="AE2025" s="67"/>
      <c r="AF2025" s="20"/>
      <c r="AG2025" s="67" t="s">
        <v>7434</v>
      </c>
      <c r="AI2025" s="64"/>
      <c r="AK2025" s="64"/>
      <c r="AL2025" s="64"/>
      <c r="AM2025" s="64"/>
      <c r="AN2025" s="64"/>
      <c r="AO2025" s="64"/>
      <c r="AP2025" s="64"/>
      <c r="AQ2025" s="64"/>
      <c r="AR2025" s="64"/>
      <c r="AS2025" s="64"/>
      <c r="AT2025" s="64"/>
      <c r="AU2025" s="68"/>
      <c r="BC2025" s="64"/>
      <c r="BD2025" s="64"/>
      <c r="BE2025" s="65"/>
      <c r="BF2025" s="65"/>
      <c r="BG2025" s="65"/>
      <c r="BH2025" s="65"/>
      <c r="BI2025" s="20"/>
      <c r="BJ2025" s="20"/>
      <c r="BK2025" s="20"/>
      <c r="BL2025" s="20"/>
      <c r="BM2025" s="64"/>
      <c r="BN2025" s="65"/>
      <c r="BO2025" s="64"/>
      <c r="BP2025" s="65"/>
      <c r="BQ2025" s="64"/>
      <c r="BR2025" s="65"/>
      <c r="BS2025" s="64"/>
      <c r="BT2025" s="67"/>
      <c r="BU2025" s="64"/>
      <c r="BV2025" s="64"/>
      <c r="BW2025" s="64"/>
      <c r="BX2025" s="64"/>
      <c r="BY2025" s="64"/>
      <c r="BZ2025" s="64"/>
      <c r="CA2025" s="64"/>
      <c r="CB2025" s="64"/>
      <c r="CC2025" s="64"/>
      <c r="CD2025" s="64"/>
      <c r="CE2025" s="64"/>
      <c r="CF2025" s="64"/>
      <c r="CG2025" s="64" t="s">
        <v>5654</v>
      </c>
      <c r="CH2025" s="64"/>
      <c r="CI2025" s="64"/>
      <c r="CJ2025" s="64"/>
      <c r="CK2025"/>
      <c r="CP2025"/>
      <c r="CQ2025"/>
      <c r="CR2025"/>
      <c r="CS2025"/>
      <c r="CT2025"/>
      <c r="CU2025"/>
      <c r="CV2025"/>
      <c r="CW2025" s="64"/>
    </row>
    <row r="2026" spans="1:101" s="17" customFormat="1" x14ac:dyDescent="0.25">
      <c r="A2026" s="64"/>
      <c r="C2026" s="64"/>
      <c r="D2026" s="64"/>
      <c r="E2026" s="64"/>
      <c r="F2026" s="66"/>
      <c r="W2026" s="20"/>
      <c r="X2026" s="64"/>
      <c r="Y2026" s="64"/>
      <c r="Z2026" s="20"/>
      <c r="AA2026" s="20"/>
      <c r="AB2026" s="20"/>
      <c r="AC2026" s="64"/>
      <c r="AD2026" s="67"/>
      <c r="AE2026" s="67"/>
      <c r="AF2026" s="20"/>
      <c r="AG2026" s="67" t="s">
        <v>7437</v>
      </c>
      <c r="AI2026" s="64"/>
      <c r="AK2026" s="64"/>
      <c r="AL2026" s="64"/>
      <c r="AM2026" s="64"/>
      <c r="AN2026" s="64"/>
      <c r="AO2026" s="64"/>
      <c r="AP2026" s="64"/>
      <c r="AQ2026" s="64"/>
      <c r="AR2026" s="64"/>
      <c r="AS2026" s="64"/>
      <c r="AT2026" s="64"/>
      <c r="AU2026" s="68"/>
      <c r="BC2026" s="64"/>
      <c r="BD2026" s="64"/>
      <c r="BE2026" s="65"/>
      <c r="BF2026" s="65"/>
      <c r="BG2026" s="65"/>
      <c r="BH2026" s="65"/>
      <c r="BI2026" s="20"/>
      <c r="BJ2026" s="20"/>
      <c r="BK2026" s="20"/>
      <c r="BL2026" s="20"/>
      <c r="BM2026" s="64"/>
      <c r="BN2026" s="65"/>
      <c r="BO2026" s="64"/>
      <c r="BP2026" s="65"/>
      <c r="BQ2026" s="64"/>
      <c r="BR2026" s="65"/>
      <c r="BS2026" s="64"/>
      <c r="BT2026" s="67"/>
      <c r="BU2026" s="64"/>
      <c r="BV2026" s="64"/>
      <c r="BW2026" s="64"/>
      <c r="BX2026" s="64"/>
      <c r="BY2026" s="64"/>
      <c r="BZ2026" s="64"/>
      <c r="CA2026" s="64"/>
      <c r="CB2026" s="64"/>
      <c r="CC2026" s="64"/>
      <c r="CD2026" s="64"/>
      <c r="CE2026" s="64"/>
      <c r="CF2026" s="64"/>
      <c r="CG2026" s="64" t="s">
        <v>5654</v>
      </c>
      <c r="CH2026" s="64"/>
      <c r="CI2026" s="64"/>
      <c r="CJ2026" s="64"/>
      <c r="CK2026"/>
      <c r="CP2026"/>
      <c r="CQ2026"/>
      <c r="CR2026"/>
      <c r="CS2026"/>
      <c r="CT2026"/>
      <c r="CU2026"/>
      <c r="CV2026"/>
      <c r="CW2026" s="64"/>
    </row>
    <row r="2027" spans="1:101" s="17" customFormat="1" x14ac:dyDescent="0.25">
      <c r="A2027" s="64"/>
      <c r="C2027" s="64"/>
      <c r="D2027" s="64"/>
      <c r="E2027" s="64"/>
      <c r="F2027" s="66"/>
      <c r="W2027" s="20"/>
      <c r="X2027" s="64"/>
      <c r="Y2027" s="64"/>
      <c r="Z2027" s="20"/>
      <c r="AA2027" s="20"/>
      <c r="AB2027" s="20"/>
      <c r="AC2027" s="64"/>
      <c r="AD2027" s="67"/>
      <c r="AE2027" s="67"/>
      <c r="AF2027" s="20"/>
      <c r="AG2027" s="67" t="s">
        <v>7440</v>
      </c>
      <c r="AI2027" s="64"/>
      <c r="AK2027" s="64"/>
      <c r="AL2027" s="64"/>
      <c r="AM2027" s="64"/>
      <c r="AN2027" s="64"/>
      <c r="AO2027" s="64"/>
      <c r="AP2027" s="64"/>
      <c r="AQ2027" s="64"/>
      <c r="AR2027" s="64"/>
      <c r="AS2027" s="64"/>
      <c r="AT2027" s="64"/>
      <c r="AU2027" s="68"/>
      <c r="BC2027" s="64"/>
      <c r="BD2027" s="64"/>
      <c r="BE2027" s="65"/>
      <c r="BF2027" s="65"/>
      <c r="BG2027" s="65"/>
      <c r="BH2027" s="65"/>
      <c r="BI2027" s="20"/>
      <c r="BJ2027" s="20"/>
      <c r="BK2027" s="20"/>
      <c r="BL2027" s="20"/>
      <c r="BM2027" s="64"/>
      <c r="BN2027" s="65"/>
      <c r="BO2027" s="64"/>
      <c r="BP2027" s="65"/>
      <c r="BQ2027" s="64"/>
      <c r="BR2027" s="65"/>
      <c r="BS2027" s="64"/>
      <c r="BT2027" s="67"/>
      <c r="BU2027" s="64"/>
      <c r="BV2027" s="64"/>
      <c r="BW2027" s="64"/>
      <c r="BX2027" s="64"/>
      <c r="BY2027" s="64"/>
      <c r="BZ2027" s="64"/>
      <c r="CA2027" s="64"/>
      <c r="CB2027" s="64"/>
      <c r="CC2027" s="64"/>
      <c r="CD2027" s="64"/>
      <c r="CE2027" s="64"/>
      <c r="CF2027" s="64"/>
      <c r="CG2027" s="64" t="s">
        <v>5654</v>
      </c>
      <c r="CH2027" s="64"/>
      <c r="CI2027" s="64"/>
      <c r="CJ2027" s="64"/>
      <c r="CK2027"/>
      <c r="CP2027"/>
      <c r="CQ2027"/>
      <c r="CR2027"/>
      <c r="CS2027"/>
      <c r="CT2027"/>
      <c r="CU2027"/>
      <c r="CV2027"/>
      <c r="CW2027" s="64"/>
    </row>
    <row r="2028" spans="1:101" s="17" customFormat="1" x14ac:dyDescent="0.25">
      <c r="A2028" s="64"/>
      <c r="C2028" s="64"/>
      <c r="D2028" s="64"/>
      <c r="E2028" s="64"/>
      <c r="F2028" s="66"/>
      <c r="W2028" s="20"/>
      <c r="X2028" s="64"/>
      <c r="Y2028" s="64"/>
      <c r="Z2028" s="20"/>
      <c r="AA2028" s="20"/>
      <c r="AB2028" s="20"/>
      <c r="AC2028" s="64"/>
      <c r="AD2028" s="67"/>
      <c r="AE2028" s="67"/>
      <c r="AF2028" s="20"/>
      <c r="AG2028" s="67" t="s">
        <v>7443</v>
      </c>
      <c r="AI2028" s="64"/>
      <c r="AK2028" s="64"/>
      <c r="AL2028" s="64"/>
      <c r="AM2028" s="64"/>
      <c r="AN2028" s="64"/>
      <c r="AO2028" s="64"/>
      <c r="AP2028" s="64"/>
      <c r="AQ2028" s="64"/>
      <c r="AR2028" s="64"/>
      <c r="AS2028" s="64"/>
      <c r="AT2028" s="64"/>
      <c r="AU2028" s="68"/>
      <c r="BC2028" s="64"/>
      <c r="BD2028" s="64"/>
      <c r="BE2028" s="65"/>
      <c r="BF2028" s="65"/>
      <c r="BG2028" s="65"/>
      <c r="BH2028" s="65"/>
      <c r="BI2028" s="20"/>
      <c r="BJ2028" s="20"/>
      <c r="BK2028" s="20"/>
      <c r="BL2028" s="20"/>
      <c r="BM2028" s="64"/>
      <c r="BN2028" s="65"/>
      <c r="BO2028" s="64"/>
      <c r="BP2028" s="65"/>
      <c r="BQ2028" s="64"/>
      <c r="BR2028" s="65"/>
      <c r="BS2028" s="64"/>
      <c r="BT2028" s="67"/>
      <c r="BU2028" s="64"/>
      <c r="BV2028" s="64"/>
      <c r="BW2028" s="64"/>
      <c r="BX2028" s="64"/>
      <c r="BY2028" s="64"/>
      <c r="BZ2028" s="64"/>
      <c r="CA2028" s="64"/>
      <c r="CB2028" s="64"/>
      <c r="CC2028" s="64"/>
      <c r="CD2028" s="64"/>
      <c r="CE2028" s="64"/>
      <c r="CF2028" s="64"/>
      <c r="CG2028" s="64" t="s">
        <v>5654</v>
      </c>
      <c r="CH2028" s="64"/>
      <c r="CI2028" s="64"/>
      <c r="CJ2028" s="64"/>
      <c r="CK2028"/>
      <c r="CP2028"/>
      <c r="CQ2028"/>
      <c r="CR2028"/>
      <c r="CS2028"/>
      <c r="CT2028"/>
      <c r="CU2028"/>
      <c r="CV2028"/>
      <c r="CW2028" s="64"/>
    </row>
    <row r="2029" spans="1:101" s="17" customFormat="1" x14ac:dyDescent="0.25">
      <c r="A2029" s="64"/>
      <c r="C2029" s="64"/>
      <c r="D2029" s="64"/>
      <c r="E2029" s="64"/>
      <c r="F2029" s="66"/>
      <c r="W2029" s="20"/>
      <c r="X2029" s="64"/>
      <c r="Y2029" s="64"/>
      <c r="Z2029" s="20"/>
      <c r="AA2029" s="20"/>
      <c r="AB2029" s="20"/>
      <c r="AC2029" s="64"/>
      <c r="AD2029" s="67"/>
      <c r="AE2029" s="67"/>
      <c r="AF2029" s="20"/>
      <c r="AG2029" s="67" t="s">
        <v>7446</v>
      </c>
      <c r="AI2029" s="64"/>
      <c r="AK2029" s="64"/>
      <c r="AL2029" s="64"/>
      <c r="AM2029" s="64"/>
      <c r="AN2029" s="64"/>
      <c r="AO2029" s="64"/>
      <c r="AP2029" s="64"/>
      <c r="AQ2029" s="64"/>
      <c r="AR2029" s="64"/>
      <c r="AS2029" s="64"/>
      <c r="AT2029" s="64"/>
      <c r="AU2029" s="68"/>
      <c r="BC2029" s="64"/>
      <c r="BD2029" s="64"/>
      <c r="BE2029" s="65"/>
      <c r="BF2029" s="65"/>
      <c r="BG2029" s="65"/>
      <c r="BH2029" s="65"/>
      <c r="BI2029" s="20"/>
      <c r="BJ2029" s="20"/>
      <c r="BK2029" s="20"/>
      <c r="BL2029" s="20"/>
      <c r="BM2029" s="64"/>
      <c r="BN2029" s="65"/>
      <c r="BO2029" s="64"/>
      <c r="BP2029" s="65"/>
      <c r="BQ2029" s="64"/>
      <c r="BR2029" s="65"/>
      <c r="BS2029" s="64"/>
      <c r="BT2029" s="67"/>
      <c r="BU2029" s="64"/>
      <c r="BV2029" s="64"/>
      <c r="BW2029" s="64"/>
      <c r="BX2029" s="64"/>
      <c r="BY2029" s="64"/>
      <c r="BZ2029" s="64"/>
      <c r="CA2029" s="64"/>
      <c r="CB2029" s="64"/>
      <c r="CC2029" s="64"/>
      <c r="CD2029" s="64"/>
      <c r="CE2029" s="64"/>
      <c r="CF2029" s="64"/>
      <c r="CG2029" s="64" t="s">
        <v>5654</v>
      </c>
      <c r="CH2029" s="64"/>
      <c r="CI2029" s="64"/>
      <c r="CJ2029" s="64"/>
      <c r="CK2029"/>
      <c r="CP2029"/>
      <c r="CQ2029"/>
      <c r="CR2029"/>
      <c r="CS2029"/>
      <c r="CT2029"/>
      <c r="CU2029"/>
      <c r="CV2029"/>
      <c r="CW2029" s="64"/>
    </row>
    <row r="2030" spans="1:101" s="17" customFormat="1" x14ac:dyDescent="0.25">
      <c r="A2030" s="64"/>
      <c r="C2030" s="64"/>
      <c r="D2030" s="64"/>
      <c r="E2030" s="64"/>
      <c r="F2030" s="66"/>
      <c r="W2030" s="20"/>
      <c r="X2030" s="64"/>
      <c r="Y2030" s="64"/>
      <c r="Z2030" s="20"/>
      <c r="AA2030" s="20"/>
      <c r="AB2030" s="20"/>
      <c r="AC2030" s="64"/>
      <c r="AD2030" s="67"/>
      <c r="AE2030" s="67"/>
      <c r="AF2030" s="20"/>
      <c r="AG2030" s="67" t="s">
        <v>7449</v>
      </c>
      <c r="AI2030" s="64"/>
      <c r="AK2030" s="64"/>
      <c r="AL2030" s="64"/>
      <c r="AM2030" s="64"/>
      <c r="AN2030" s="64"/>
      <c r="AO2030" s="64"/>
      <c r="AP2030" s="64"/>
      <c r="AQ2030" s="64"/>
      <c r="AR2030" s="64"/>
      <c r="AS2030" s="64"/>
      <c r="AT2030" s="64"/>
      <c r="AU2030" s="68"/>
      <c r="BC2030" s="64"/>
      <c r="BD2030" s="64"/>
      <c r="BE2030" s="65"/>
      <c r="BF2030" s="65"/>
      <c r="BG2030" s="65"/>
      <c r="BH2030" s="65"/>
      <c r="BI2030" s="20"/>
      <c r="BJ2030" s="20"/>
      <c r="BK2030" s="20"/>
      <c r="BL2030" s="20"/>
      <c r="BM2030" s="64"/>
      <c r="BN2030" s="65"/>
      <c r="BO2030" s="64"/>
      <c r="BP2030" s="65"/>
      <c r="BQ2030" s="64"/>
      <c r="BR2030" s="65"/>
      <c r="BS2030" s="64"/>
      <c r="BT2030" s="67"/>
      <c r="BU2030" s="64"/>
      <c r="BV2030" s="64"/>
      <c r="BW2030" s="64"/>
      <c r="BX2030" s="64"/>
      <c r="BY2030" s="64"/>
      <c r="BZ2030" s="64"/>
      <c r="CA2030" s="64"/>
      <c r="CB2030" s="64"/>
      <c r="CC2030" s="64"/>
      <c r="CD2030" s="64"/>
      <c r="CE2030" s="64"/>
      <c r="CF2030" s="64"/>
      <c r="CG2030" s="64" t="s">
        <v>5654</v>
      </c>
      <c r="CH2030" s="64"/>
      <c r="CI2030" s="64"/>
      <c r="CJ2030" s="64"/>
      <c r="CK2030"/>
      <c r="CP2030"/>
      <c r="CQ2030"/>
      <c r="CR2030"/>
      <c r="CS2030"/>
      <c r="CT2030"/>
      <c r="CU2030"/>
      <c r="CV2030"/>
      <c r="CW2030" s="64"/>
    </row>
    <row r="2031" spans="1:101" s="17" customFormat="1" x14ac:dyDescent="0.25">
      <c r="A2031" s="64"/>
      <c r="C2031" s="64"/>
      <c r="D2031" s="64"/>
      <c r="E2031" s="64"/>
      <c r="F2031" s="66"/>
      <c r="W2031" s="20"/>
      <c r="X2031" s="64"/>
      <c r="Y2031" s="64"/>
      <c r="Z2031" s="20"/>
      <c r="AA2031" s="20"/>
      <c r="AB2031" s="20"/>
      <c r="AC2031" s="64"/>
      <c r="AD2031" s="67"/>
      <c r="AE2031" s="67"/>
      <c r="AF2031" s="20"/>
      <c r="AG2031" s="67" t="s">
        <v>7452</v>
      </c>
      <c r="AI2031" s="64"/>
      <c r="AK2031" s="64"/>
      <c r="AL2031" s="64"/>
      <c r="AM2031" s="64"/>
      <c r="AN2031" s="64"/>
      <c r="AO2031" s="64"/>
      <c r="AP2031" s="64"/>
      <c r="AQ2031" s="64"/>
      <c r="AR2031" s="64"/>
      <c r="AS2031" s="64"/>
      <c r="AT2031" s="64"/>
      <c r="AU2031" s="68"/>
      <c r="BC2031" s="64"/>
      <c r="BD2031" s="64"/>
      <c r="BE2031" s="65"/>
      <c r="BF2031" s="65"/>
      <c r="BG2031" s="65"/>
      <c r="BH2031" s="65"/>
      <c r="BI2031" s="20"/>
      <c r="BJ2031" s="20"/>
      <c r="BK2031" s="20"/>
      <c r="BL2031" s="20"/>
      <c r="BM2031" s="64"/>
      <c r="BN2031" s="65"/>
      <c r="BO2031" s="64"/>
      <c r="BP2031" s="65"/>
      <c r="BQ2031" s="64"/>
      <c r="BR2031" s="65"/>
      <c r="BS2031" s="64"/>
      <c r="BT2031" s="67"/>
      <c r="BU2031" s="64"/>
      <c r="BV2031" s="64"/>
      <c r="BW2031" s="64"/>
      <c r="BX2031" s="64"/>
      <c r="BY2031" s="64"/>
      <c r="BZ2031" s="64"/>
      <c r="CA2031" s="64"/>
      <c r="CB2031" s="64"/>
      <c r="CC2031" s="64"/>
      <c r="CD2031" s="64"/>
      <c r="CE2031" s="64"/>
      <c r="CF2031" s="64"/>
      <c r="CG2031" s="64" t="s">
        <v>5654</v>
      </c>
      <c r="CH2031" s="64"/>
      <c r="CI2031" s="64"/>
      <c r="CJ2031" s="64"/>
      <c r="CK2031"/>
      <c r="CP2031"/>
      <c r="CQ2031"/>
      <c r="CR2031"/>
      <c r="CS2031"/>
      <c r="CT2031"/>
      <c r="CU2031"/>
      <c r="CV2031"/>
      <c r="CW2031" s="64"/>
    </row>
    <row r="2032" spans="1:101" s="17" customFormat="1" x14ac:dyDescent="0.25">
      <c r="A2032" s="64"/>
      <c r="C2032" s="64"/>
      <c r="D2032" s="64"/>
      <c r="E2032" s="64"/>
      <c r="F2032" s="66"/>
      <c r="W2032" s="20"/>
      <c r="X2032" s="64"/>
      <c r="Y2032" s="64"/>
      <c r="Z2032" s="20"/>
      <c r="AA2032" s="20"/>
      <c r="AB2032" s="20"/>
      <c r="AC2032" s="64"/>
      <c r="AD2032" s="67"/>
      <c r="AE2032" s="67"/>
      <c r="AF2032" s="20"/>
      <c r="AG2032" s="67" t="s">
        <v>7455</v>
      </c>
      <c r="AI2032" s="64"/>
      <c r="AK2032" s="64"/>
      <c r="AL2032" s="64"/>
      <c r="AM2032" s="64"/>
      <c r="AN2032" s="64"/>
      <c r="AO2032" s="64"/>
      <c r="AP2032" s="64"/>
      <c r="AQ2032" s="64"/>
      <c r="AR2032" s="64"/>
      <c r="AS2032" s="64"/>
      <c r="AT2032" s="64"/>
      <c r="AU2032" s="68"/>
      <c r="BC2032" s="64"/>
      <c r="BD2032" s="64"/>
      <c r="BE2032" s="65"/>
      <c r="BF2032" s="65"/>
      <c r="BG2032" s="65"/>
      <c r="BH2032" s="65"/>
      <c r="BI2032" s="20"/>
      <c r="BJ2032" s="20"/>
      <c r="BK2032" s="20"/>
      <c r="BL2032" s="20"/>
      <c r="BM2032" s="64"/>
      <c r="BN2032" s="65"/>
      <c r="BO2032" s="64"/>
      <c r="BP2032" s="65"/>
      <c r="BQ2032" s="64"/>
      <c r="BR2032" s="65"/>
      <c r="BS2032" s="64"/>
      <c r="BT2032" s="67"/>
      <c r="BU2032" s="64"/>
      <c r="BV2032" s="64"/>
      <c r="BW2032" s="64"/>
      <c r="BX2032" s="64"/>
      <c r="BY2032" s="64"/>
      <c r="BZ2032" s="64"/>
      <c r="CA2032" s="64"/>
      <c r="CB2032" s="64"/>
      <c r="CC2032" s="64"/>
      <c r="CD2032" s="64"/>
      <c r="CE2032" s="64"/>
      <c r="CF2032" s="64"/>
      <c r="CG2032" s="64" t="s">
        <v>5654</v>
      </c>
      <c r="CH2032" s="64"/>
      <c r="CI2032" s="64"/>
      <c r="CJ2032" s="64"/>
      <c r="CK2032"/>
      <c r="CP2032"/>
      <c r="CQ2032"/>
      <c r="CR2032"/>
      <c r="CS2032"/>
      <c r="CT2032"/>
      <c r="CU2032"/>
      <c r="CV2032"/>
      <c r="CW2032" s="64"/>
    </row>
    <row r="2033" spans="1:101" s="17" customFormat="1" x14ac:dyDescent="0.25">
      <c r="A2033" s="64"/>
      <c r="C2033" s="64"/>
      <c r="D2033" s="64"/>
      <c r="E2033" s="64"/>
      <c r="F2033" s="66"/>
      <c r="W2033" s="20"/>
      <c r="X2033" s="64"/>
      <c r="Y2033" s="64"/>
      <c r="Z2033" s="20"/>
      <c r="AA2033" s="20"/>
      <c r="AB2033" s="20"/>
      <c r="AC2033" s="64"/>
      <c r="AD2033" s="67"/>
      <c r="AE2033" s="67"/>
      <c r="AF2033" s="20"/>
      <c r="AG2033" s="67" t="s">
        <v>7458</v>
      </c>
      <c r="AI2033" s="64"/>
      <c r="AK2033" s="64"/>
      <c r="AL2033" s="64"/>
      <c r="AM2033" s="64"/>
      <c r="AN2033" s="64"/>
      <c r="AO2033" s="64"/>
      <c r="AP2033" s="64"/>
      <c r="AQ2033" s="64"/>
      <c r="AR2033" s="64"/>
      <c r="AS2033" s="64"/>
      <c r="AT2033" s="64"/>
      <c r="AU2033" s="68"/>
      <c r="BC2033" s="64"/>
      <c r="BD2033" s="64"/>
      <c r="BE2033" s="65"/>
      <c r="BF2033" s="65"/>
      <c r="BG2033" s="65"/>
      <c r="BH2033" s="65"/>
      <c r="BI2033" s="20"/>
      <c r="BJ2033" s="20"/>
      <c r="BK2033" s="20"/>
      <c r="BL2033" s="20"/>
      <c r="BM2033" s="64"/>
      <c r="BN2033" s="65"/>
      <c r="BO2033" s="64"/>
      <c r="BP2033" s="65"/>
      <c r="BQ2033" s="64"/>
      <c r="BR2033" s="65"/>
      <c r="BS2033" s="64"/>
      <c r="BT2033" s="67"/>
      <c r="BU2033" s="64"/>
      <c r="BV2033" s="64"/>
      <c r="BW2033" s="64"/>
      <c r="BX2033" s="64"/>
      <c r="BY2033" s="64"/>
      <c r="BZ2033" s="64"/>
      <c r="CA2033" s="64"/>
      <c r="CB2033" s="64"/>
      <c r="CC2033" s="64"/>
      <c r="CD2033" s="64"/>
      <c r="CE2033" s="64"/>
      <c r="CF2033" s="64"/>
      <c r="CG2033" s="64" t="s">
        <v>5654</v>
      </c>
      <c r="CH2033" s="64"/>
      <c r="CI2033" s="64"/>
      <c r="CJ2033" s="64"/>
      <c r="CK2033"/>
      <c r="CP2033"/>
      <c r="CQ2033"/>
      <c r="CR2033"/>
      <c r="CS2033"/>
      <c r="CT2033"/>
      <c r="CU2033"/>
      <c r="CV2033"/>
      <c r="CW2033" s="64"/>
    </row>
    <row r="2034" spans="1:101" s="17" customFormat="1" x14ac:dyDescent="0.25">
      <c r="A2034" s="64"/>
      <c r="C2034" s="64"/>
      <c r="D2034" s="64"/>
      <c r="E2034" s="64"/>
      <c r="F2034" s="66"/>
      <c r="W2034" s="20"/>
      <c r="X2034" s="64"/>
      <c r="Y2034" s="64"/>
      <c r="Z2034" s="20"/>
      <c r="AA2034" s="20"/>
      <c r="AB2034" s="20"/>
      <c r="AC2034" s="64"/>
      <c r="AD2034" s="67"/>
      <c r="AE2034" s="67"/>
      <c r="AF2034" s="20"/>
      <c r="AG2034" s="67" t="s">
        <v>7461</v>
      </c>
      <c r="AI2034" s="64"/>
      <c r="AK2034" s="64"/>
      <c r="AL2034" s="64"/>
      <c r="AM2034" s="64"/>
      <c r="AN2034" s="64"/>
      <c r="AO2034" s="64"/>
      <c r="AP2034" s="64"/>
      <c r="AQ2034" s="64"/>
      <c r="AR2034" s="64"/>
      <c r="AS2034" s="64"/>
      <c r="AT2034" s="64"/>
      <c r="AU2034" s="68"/>
      <c r="BC2034" s="64"/>
      <c r="BD2034" s="64"/>
      <c r="BE2034" s="65"/>
      <c r="BF2034" s="65"/>
      <c r="BG2034" s="65"/>
      <c r="BH2034" s="65"/>
      <c r="BI2034" s="20"/>
      <c r="BJ2034" s="20"/>
      <c r="BK2034" s="20"/>
      <c r="BL2034" s="20"/>
      <c r="BM2034" s="64"/>
      <c r="BN2034" s="65"/>
      <c r="BO2034" s="64"/>
      <c r="BP2034" s="65"/>
      <c r="BQ2034" s="64"/>
      <c r="BR2034" s="65"/>
      <c r="BS2034" s="64"/>
      <c r="BT2034" s="67"/>
      <c r="BU2034" s="64"/>
      <c r="BV2034" s="64"/>
      <c r="BW2034" s="64"/>
      <c r="BX2034" s="64"/>
      <c r="BY2034" s="64"/>
      <c r="BZ2034" s="64"/>
      <c r="CA2034" s="64"/>
      <c r="CB2034" s="64"/>
      <c r="CC2034" s="64"/>
      <c r="CD2034" s="64"/>
      <c r="CE2034" s="64"/>
      <c r="CF2034" s="64"/>
      <c r="CG2034" s="64" t="s">
        <v>5654</v>
      </c>
      <c r="CH2034" s="64"/>
      <c r="CI2034" s="64"/>
      <c r="CJ2034" s="64"/>
      <c r="CK2034"/>
      <c r="CP2034"/>
      <c r="CQ2034"/>
      <c r="CR2034"/>
      <c r="CS2034"/>
      <c r="CT2034"/>
      <c r="CU2034"/>
      <c r="CV2034"/>
      <c r="CW2034" s="64"/>
    </row>
    <row r="2035" spans="1:101" s="17" customFormat="1" x14ac:dyDescent="0.25">
      <c r="A2035" s="64"/>
      <c r="C2035" s="64"/>
      <c r="D2035" s="64"/>
      <c r="E2035" s="64"/>
      <c r="F2035" s="66"/>
      <c r="W2035" s="20"/>
      <c r="X2035" s="64"/>
      <c r="Y2035" s="64"/>
      <c r="Z2035" s="20"/>
      <c r="AA2035" s="20"/>
      <c r="AB2035" s="20"/>
      <c r="AC2035" s="64"/>
      <c r="AD2035" s="67"/>
      <c r="AE2035" s="67"/>
      <c r="AF2035" s="20"/>
      <c r="AG2035" s="67" t="s">
        <v>7464</v>
      </c>
      <c r="AI2035" s="64"/>
      <c r="AK2035" s="64"/>
      <c r="AL2035" s="64"/>
      <c r="AM2035" s="64"/>
      <c r="AN2035" s="64"/>
      <c r="AO2035" s="64"/>
      <c r="AP2035" s="64"/>
      <c r="AQ2035" s="64"/>
      <c r="AR2035" s="64"/>
      <c r="AS2035" s="64"/>
      <c r="AT2035" s="64"/>
      <c r="AU2035" s="68"/>
      <c r="BC2035" s="64"/>
      <c r="BD2035" s="64"/>
      <c r="BE2035" s="65"/>
      <c r="BF2035" s="65"/>
      <c r="BG2035" s="65"/>
      <c r="BH2035" s="65"/>
      <c r="BI2035" s="20"/>
      <c r="BJ2035" s="20"/>
      <c r="BK2035" s="20"/>
      <c r="BL2035" s="20"/>
      <c r="BM2035" s="64"/>
      <c r="BN2035" s="65"/>
      <c r="BO2035" s="64"/>
      <c r="BP2035" s="65"/>
      <c r="BQ2035" s="64"/>
      <c r="BR2035" s="65"/>
      <c r="BS2035" s="64"/>
      <c r="BT2035" s="67"/>
      <c r="BU2035" s="64"/>
      <c r="BV2035" s="64"/>
      <c r="BW2035" s="64"/>
      <c r="BX2035" s="64"/>
      <c r="BY2035" s="64"/>
      <c r="BZ2035" s="64"/>
      <c r="CA2035" s="64"/>
      <c r="CB2035" s="64"/>
      <c r="CC2035" s="64"/>
      <c r="CD2035" s="64"/>
      <c r="CE2035" s="64"/>
      <c r="CF2035" s="64"/>
      <c r="CG2035" s="64" t="s">
        <v>5654</v>
      </c>
      <c r="CH2035" s="64"/>
      <c r="CI2035" s="64"/>
      <c r="CJ2035" s="64"/>
      <c r="CK2035"/>
      <c r="CP2035"/>
      <c r="CQ2035"/>
      <c r="CR2035"/>
      <c r="CS2035"/>
      <c r="CT2035"/>
      <c r="CU2035"/>
      <c r="CV2035"/>
      <c r="CW2035" s="64"/>
    </row>
    <row r="2036" spans="1:101" s="17" customFormat="1" x14ac:dyDescent="0.25">
      <c r="A2036" s="64"/>
      <c r="C2036" s="64"/>
      <c r="D2036" s="64"/>
      <c r="E2036" s="64"/>
      <c r="F2036" s="66"/>
      <c r="W2036" s="20"/>
      <c r="X2036" s="64"/>
      <c r="Y2036" s="64"/>
      <c r="Z2036" s="20"/>
      <c r="AA2036" s="20"/>
      <c r="AB2036" s="20"/>
      <c r="AC2036" s="64"/>
      <c r="AD2036" s="67"/>
      <c r="AE2036" s="67"/>
      <c r="AF2036" s="20"/>
      <c r="AG2036" s="67" t="s">
        <v>7467</v>
      </c>
      <c r="AI2036" s="64"/>
      <c r="AK2036" s="64"/>
      <c r="AL2036" s="64"/>
      <c r="AM2036" s="64"/>
      <c r="AN2036" s="64"/>
      <c r="AO2036" s="64"/>
      <c r="AP2036" s="64"/>
      <c r="AQ2036" s="64"/>
      <c r="AR2036" s="64"/>
      <c r="AS2036" s="64"/>
      <c r="AT2036" s="64"/>
      <c r="AU2036" s="68"/>
      <c r="BC2036" s="64"/>
      <c r="BD2036" s="64"/>
      <c r="BE2036" s="65"/>
      <c r="BF2036" s="65"/>
      <c r="BG2036" s="65"/>
      <c r="BH2036" s="65"/>
      <c r="BI2036" s="20"/>
      <c r="BJ2036" s="20"/>
      <c r="BK2036" s="20"/>
      <c r="BL2036" s="20"/>
      <c r="BM2036" s="64"/>
      <c r="BN2036" s="65"/>
      <c r="BO2036" s="64"/>
      <c r="BP2036" s="65"/>
      <c r="BQ2036" s="64"/>
      <c r="BR2036" s="65"/>
      <c r="BS2036" s="64"/>
      <c r="BT2036" s="67"/>
      <c r="BU2036" s="64"/>
      <c r="BV2036" s="64"/>
      <c r="BW2036" s="64"/>
      <c r="BX2036" s="64"/>
      <c r="BY2036" s="64"/>
      <c r="BZ2036" s="64"/>
      <c r="CA2036" s="64"/>
      <c r="CB2036" s="64"/>
      <c r="CC2036" s="64"/>
      <c r="CD2036" s="64"/>
      <c r="CE2036" s="64"/>
      <c r="CF2036" s="64"/>
      <c r="CG2036" s="64" t="s">
        <v>5654</v>
      </c>
      <c r="CH2036" s="64"/>
      <c r="CI2036" s="64"/>
      <c r="CJ2036" s="64"/>
      <c r="CK2036"/>
      <c r="CP2036"/>
      <c r="CQ2036"/>
      <c r="CR2036"/>
      <c r="CS2036"/>
      <c r="CT2036"/>
      <c r="CU2036"/>
      <c r="CV2036"/>
      <c r="CW2036" s="64"/>
    </row>
    <row r="2037" spans="1:101" s="17" customFormat="1" x14ac:dyDescent="0.25">
      <c r="A2037" s="64"/>
      <c r="C2037" s="64"/>
      <c r="D2037" s="64"/>
      <c r="E2037" s="64"/>
      <c r="F2037" s="66"/>
      <c r="W2037" s="20"/>
      <c r="X2037" s="64"/>
      <c r="Y2037" s="64"/>
      <c r="Z2037" s="20"/>
      <c r="AA2037" s="20"/>
      <c r="AB2037" s="20"/>
      <c r="AC2037" s="64"/>
      <c r="AD2037" s="67"/>
      <c r="AE2037" s="67"/>
      <c r="AF2037" s="20"/>
      <c r="AG2037" s="67" t="s">
        <v>7470</v>
      </c>
      <c r="AI2037" s="64"/>
      <c r="AK2037" s="64"/>
      <c r="AL2037" s="64"/>
      <c r="AM2037" s="64"/>
      <c r="AN2037" s="64"/>
      <c r="AO2037" s="64"/>
      <c r="AP2037" s="64"/>
      <c r="AQ2037" s="64"/>
      <c r="AR2037" s="64"/>
      <c r="AS2037" s="64"/>
      <c r="AT2037" s="64"/>
      <c r="AU2037" s="68"/>
      <c r="BC2037" s="64"/>
      <c r="BD2037" s="64"/>
      <c r="BE2037" s="65"/>
      <c r="BF2037" s="65"/>
      <c r="BG2037" s="65"/>
      <c r="BH2037" s="65"/>
      <c r="BI2037" s="20"/>
      <c r="BJ2037" s="20"/>
      <c r="BK2037" s="20"/>
      <c r="BL2037" s="20"/>
      <c r="BM2037" s="64"/>
      <c r="BN2037" s="65"/>
      <c r="BO2037" s="64"/>
      <c r="BP2037" s="65"/>
      <c r="BQ2037" s="64"/>
      <c r="BR2037" s="65"/>
      <c r="BS2037" s="64"/>
      <c r="BT2037" s="67"/>
      <c r="BU2037" s="64"/>
      <c r="BV2037" s="64"/>
      <c r="BW2037" s="64"/>
      <c r="BX2037" s="64"/>
      <c r="BY2037" s="64"/>
      <c r="BZ2037" s="64"/>
      <c r="CA2037" s="64"/>
      <c r="CB2037" s="64"/>
      <c r="CC2037" s="64"/>
      <c r="CD2037" s="64"/>
      <c r="CE2037" s="64"/>
      <c r="CF2037" s="64"/>
      <c r="CG2037" s="64" t="s">
        <v>5654</v>
      </c>
      <c r="CH2037" s="64"/>
      <c r="CI2037" s="64"/>
      <c r="CJ2037" s="64"/>
      <c r="CK2037"/>
      <c r="CP2037"/>
      <c r="CQ2037"/>
      <c r="CR2037"/>
      <c r="CS2037"/>
      <c r="CT2037"/>
      <c r="CU2037"/>
      <c r="CV2037"/>
      <c r="CW2037" s="64"/>
    </row>
    <row r="2038" spans="1:101" s="17" customFormat="1" x14ac:dyDescent="0.25">
      <c r="A2038" s="64"/>
      <c r="C2038" s="64"/>
      <c r="D2038" s="64"/>
      <c r="E2038" s="64"/>
      <c r="F2038" s="66"/>
      <c r="W2038" s="20"/>
      <c r="X2038" s="64"/>
      <c r="Y2038" s="64"/>
      <c r="Z2038" s="20"/>
      <c r="AA2038" s="20"/>
      <c r="AB2038" s="20"/>
      <c r="AC2038" s="64"/>
      <c r="AD2038" s="67"/>
      <c r="AE2038" s="67"/>
      <c r="AF2038" s="20"/>
      <c r="AG2038" s="67" t="s">
        <v>7473</v>
      </c>
      <c r="AI2038" s="64"/>
      <c r="AK2038" s="64"/>
      <c r="AL2038" s="64"/>
      <c r="AM2038" s="64"/>
      <c r="AN2038" s="64"/>
      <c r="AO2038" s="64"/>
      <c r="AP2038" s="64"/>
      <c r="AQ2038" s="64"/>
      <c r="AR2038" s="64"/>
      <c r="AS2038" s="64"/>
      <c r="AT2038" s="64"/>
      <c r="AU2038" s="68"/>
      <c r="BC2038" s="64"/>
      <c r="BD2038" s="64"/>
      <c r="BE2038" s="65"/>
      <c r="BF2038" s="65"/>
      <c r="BG2038" s="65"/>
      <c r="BH2038" s="65"/>
      <c r="BI2038" s="20"/>
      <c r="BJ2038" s="20"/>
      <c r="BK2038" s="20"/>
      <c r="BL2038" s="20"/>
      <c r="BM2038" s="64"/>
      <c r="BN2038" s="65"/>
      <c r="BO2038" s="64"/>
      <c r="BP2038" s="65"/>
      <c r="BQ2038" s="64"/>
      <c r="BR2038" s="65"/>
      <c r="BS2038" s="64"/>
      <c r="BT2038" s="67"/>
      <c r="BU2038" s="64"/>
      <c r="BV2038" s="64"/>
      <c r="BW2038" s="64"/>
      <c r="BX2038" s="64"/>
      <c r="BY2038" s="64"/>
      <c r="BZ2038" s="64"/>
      <c r="CA2038" s="64"/>
      <c r="CB2038" s="64"/>
      <c r="CC2038" s="64"/>
      <c r="CD2038" s="64"/>
      <c r="CE2038" s="64"/>
      <c r="CF2038" s="64"/>
      <c r="CG2038" s="64" t="s">
        <v>5654</v>
      </c>
      <c r="CH2038" s="64"/>
      <c r="CI2038" s="64"/>
      <c r="CJ2038" s="64"/>
      <c r="CK2038"/>
      <c r="CP2038"/>
      <c r="CQ2038"/>
      <c r="CR2038"/>
      <c r="CS2038"/>
      <c r="CT2038"/>
      <c r="CU2038"/>
      <c r="CV2038"/>
      <c r="CW2038" s="64"/>
    </row>
    <row r="2039" spans="1:101" s="17" customFormat="1" x14ac:dyDescent="0.25">
      <c r="A2039" s="64"/>
      <c r="C2039" s="64"/>
      <c r="D2039" s="64"/>
      <c r="E2039" s="64"/>
      <c r="F2039" s="66"/>
      <c r="W2039" s="20"/>
      <c r="X2039" s="64"/>
      <c r="Y2039" s="64"/>
      <c r="Z2039" s="20"/>
      <c r="AA2039" s="20"/>
      <c r="AB2039" s="20"/>
      <c r="AC2039" s="64"/>
      <c r="AD2039" s="67"/>
      <c r="AE2039" s="67"/>
      <c r="AF2039" s="20"/>
      <c r="AG2039" s="67" t="s">
        <v>7476</v>
      </c>
      <c r="AI2039" s="64"/>
      <c r="AK2039" s="64"/>
      <c r="AL2039" s="64"/>
      <c r="AM2039" s="64"/>
      <c r="AN2039" s="64"/>
      <c r="AO2039" s="64"/>
      <c r="AP2039" s="64"/>
      <c r="AQ2039" s="64"/>
      <c r="AR2039" s="64"/>
      <c r="AS2039" s="64"/>
      <c r="AT2039" s="64"/>
      <c r="AU2039" s="68"/>
      <c r="BC2039" s="64"/>
      <c r="BD2039" s="64"/>
      <c r="BE2039" s="65"/>
      <c r="BF2039" s="65"/>
      <c r="BG2039" s="65"/>
      <c r="BH2039" s="65"/>
      <c r="BI2039" s="20"/>
      <c r="BJ2039" s="20"/>
      <c r="BK2039" s="20"/>
      <c r="BL2039" s="20"/>
      <c r="BM2039" s="64"/>
      <c r="BN2039" s="65"/>
      <c r="BO2039" s="64"/>
      <c r="BP2039" s="65"/>
      <c r="BQ2039" s="64"/>
      <c r="BR2039" s="65"/>
      <c r="BS2039" s="64"/>
      <c r="BT2039" s="67"/>
      <c r="BU2039" s="64"/>
      <c r="BV2039" s="64"/>
      <c r="BW2039" s="64"/>
      <c r="BX2039" s="64"/>
      <c r="BY2039" s="64"/>
      <c r="BZ2039" s="64"/>
      <c r="CA2039" s="64"/>
      <c r="CB2039" s="64"/>
      <c r="CC2039" s="64"/>
      <c r="CD2039" s="64"/>
      <c r="CE2039" s="64"/>
      <c r="CF2039" s="64"/>
      <c r="CG2039" s="64" t="s">
        <v>5654</v>
      </c>
      <c r="CH2039" s="64"/>
      <c r="CI2039" s="64"/>
      <c r="CJ2039" s="64"/>
      <c r="CK2039"/>
      <c r="CP2039"/>
      <c r="CQ2039"/>
      <c r="CR2039"/>
      <c r="CS2039"/>
      <c r="CT2039"/>
      <c r="CU2039"/>
      <c r="CV2039"/>
      <c r="CW2039" s="64"/>
    </row>
    <row r="2040" spans="1:101" s="17" customFormat="1" x14ac:dyDescent="0.25">
      <c r="A2040" s="64"/>
      <c r="C2040" s="64"/>
      <c r="D2040" s="64"/>
      <c r="E2040" s="64"/>
      <c r="F2040" s="66"/>
      <c r="W2040" s="20"/>
      <c r="X2040" s="64"/>
      <c r="Y2040" s="64"/>
      <c r="Z2040" s="20"/>
      <c r="AA2040" s="20"/>
      <c r="AB2040" s="20"/>
      <c r="AC2040" s="64"/>
      <c r="AD2040" s="67"/>
      <c r="AE2040" s="67"/>
      <c r="AF2040" s="20"/>
      <c r="AG2040" s="67" t="s">
        <v>7479</v>
      </c>
      <c r="AI2040" s="64"/>
      <c r="AK2040" s="64"/>
      <c r="AL2040" s="64"/>
      <c r="AM2040" s="64"/>
      <c r="AN2040" s="64"/>
      <c r="AO2040" s="64"/>
      <c r="AP2040" s="64"/>
      <c r="AQ2040" s="64"/>
      <c r="AR2040" s="64"/>
      <c r="AS2040" s="64"/>
      <c r="AT2040" s="64"/>
      <c r="AU2040" s="68"/>
      <c r="BC2040" s="64"/>
      <c r="BD2040" s="64"/>
      <c r="BE2040" s="65"/>
      <c r="BF2040" s="65"/>
      <c r="BG2040" s="65"/>
      <c r="BH2040" s="65"/>
      <c r="BI2040" s="20"/>
      <c r="BJ2040" s="20"/>
      <c r="BK2040" s="20"/>
      <c r="BL2040" s="20"/>
      <c r="BM2040" s="64"/>
      <c r="BN2040" s="65"/>
      <c r="BO2040" s="64"/>
      <c r="BP2040" s="65"/>
      <c r="BQ2040" s="64"/>
      <c r="BR2040" s="65"/>
      <c r="BS2040" s="64"/>
      <c r="BT2040" s="67"/>
      <c r="BU2040" s="64"/>
      <c r="BV2040" s="64"/>
      <c r="BW2040" s="64"/>
      <c r="BX2040" s="64"/>
      <c r="BY2040" s="64"/>
      <c r="BZ2040" s="64"/>
      <c r="CA2040" s="64"/>
      <c r="CB2040" s="64"/>
      <c r="CC2040" s="64"/>
      <c r="CD2040" s="64"/>
      <c r="CE2040" s="64"/>
      <c r="CF2040" s="64"/>
      <c r="CG2040" s="64" t="s">
        <v>5654</v>
      </c>
      <c r="CH2040" s="64"/>
      <c r="CI2040" s="64"/>
      <c r="CJ2040" s="64"/>
      <c r="CK2040"/>
      <c r="CP2040"/>
      <c r="CQ2040"/>
      <c r="CR2040"/>
      <c r="CS2040"/>
      <c r="CT2040"/>
      <c r="CU2040"/>
      <c r="CV2040"/>
      <c r="CW2040" s="64"/>
    </row>
    <row r="2041" spans="1:101" s="17" customFormat="1" x14ac:dyDescent="0.25">
      <c r="A2041" s="64"/>
      <c r="C2041" s="64"/>
      <c r="D2041" s="64"/>
      <c r="E2041" s="64"/>
      <c r="F2041" s="66"/>
      <c r="W2041" s="20"/>
      <c r="X2041" s="64"/>
      <c r="Y2041" s="64"/>
      <c r="Z2041" s="20"/>
      <c r="AA2041" s="20"/>
      <c r="AB2041" s="20"/>
      <c r="AC2041" s="64"/>
      <c r="AD2041" s="67"/>
      <c r="AE2041" s="67"/>
      <c r="AF2041" s="20"/>
      <c r="AG2041" s="67" t="s">
        <v>7482</v>
      </c>
      <c r="AI2041" s="64"/>
      <c r="AK2041" s="64"/>
      <c r="AL2041" s="64"/>
      <c r="AM2041" s="64"/>
      <c r="AN2041" s="64"/>
      <c r="AO2041" s="64"/>
      <c r="AP2041" s="64"/>
      <c r="AQ2041" s="64"/>
      <c r="AR2041" s="64"/>
      <c r="AS2041" s="64"/>
      <c r="AT2041" s="64"/>
      <c r="AU2041" s="68"/>
      <c r="BC2041" s="64"/>
      <c r="BD2041" s="64"/>
      <c r="BE2041" s="65"/>
      <c r="BF2041" s="65"/>
      <c r="BG2041" s="65"/>
      <c r="BH2041" s="65"/>
      <c r="BI2041" s="20"/>
      <c r="BJ2041" s="20"/>
      <c r="BK2041" s="20"/>
      <c r="BL2041" s="20"/>
      <c r="BM2041" s="64"/>
      <c r="BN2041" s="65"/>
      <c r="BO2041" s="64"/>
      <c r="BP2041" s="65"/>
      <c r="BQ2041" s="64"/>
      <c r="BR2041" s="65"/>
      <c r="BS2041" s="64"/>
      <c r="BT2041" s="67"/>
      <c r="BU2041" s="64"/>
      <c r="BV2041" s="64"/>
      <c r="BW2041" s="64"/>
      <c r="BX2041" s="64"/>
      <c r="BY2041" s="64"/>
      <c r="BZ2041" s="64"/>
      <c r="CA2041" s="64"/>
      <c r="CB2041" s="64"/>
      <c r="CC2041" s="64"/>
      <c r="CD2041" s="64"/>
      <c r="CE2041" s="64"/>
      <c r="CF2041" s="64"/>
      <c r="CG2041" s="64" t="s">
        <v>5654</v>
      </c>
      <c r="CH2041" s="64"/>
      <c r="CI2041" s="64"/>
      <c r="CJ2041" s="64"/>
      <c r="CK2041"/>
      <c r="CP2041"/>
      <c r="CQ2041"/>
      <c r="CR2041"/>
      <c r="CS2041"/>
      <c r="CT2041"/>
      <c r="CU2041"/>
      <c r="CV2041"/>
      <c r="CW2041" s="64"/>
    </row>
    <row r="2042" spans="1:101" s="17" customFormat="1" x14ac:dyDescent="0.25">
      <c r="A2042" s="64"/>
      <c r="C2042" s="64"/>
      <c r="D2042" s="64"/>
      <c r="E2042" s="64"/>
      <c r="F2042" s="66"/>
      <c r="W2042" s="20"/>
      <c r="X2042" s="64"/>
      <c r="Y2042" s="64"/>
      <c r="Z2042" s="20"/>
      <c r="AA2042" s="20"/>
      <c r="AB2042" s="20"/>
      <c r="AC2042" s="64"/>
      <c r="AD2042" s="67"/>
      <c r="AE2042" s="67"/>
      <c r="AF2042" s="20"/>
      <c r="AG2042" s="67" t="s">
        <v>7485</v>
      </c>
      <c r="AI2042" s="64"/>
      <c r="AK2042" s="64"/>
      <c r="AL2042" s="64"/>
      <c r="AM2042" s="64"/>
      <c r="AN2042" s="64"/>
      <c r="AO2042" s="64"/>
      <c r="AP2042" s="64"/>
      <c r="AQ2042" s="64"/>
      <c r="AR2042" s="64"/>
      <c r="AS2042" s="64"/>
      <c r="AT2042" s="64"/>
      <c r="AU2042" s="68"/>
      <c r="BC2042" s="64"/>
      <c r="BD2042" s="64"/>
      <c r="BE2042" s="65"/>
      <c r="BF2042" s="65"/>
      <c r="BG2042" s="65"/>
      <c r="BH2042" s="65"/>
      <c r="BI2042" s="20"/>
      <c r="BJ2042" s="20"/>
      <c r="BK2042" s="20"/>
      <c r="BL2042" s="20"/>
      <c r="BM2042" s="64"/>
      <c r="BN2042" s="65"/>
      <c r="BO2042" s="64"/>
      <c r="BP2042" s="65"/>
      <c r="BQ2042" s="64"/>
      <c r="BR2042" s="65"/>
      <c r="BS2042" s="64"/>
      <c r="BT2042" s="67"/>
      <c r="BU2042" s="64"/>
      <c r="BV2042" s="64"/>
      <c r="BW2042" s="64"/>
      <c r="BX2042" s="64"/>
      <c r="BY2042" s="64"/>
      <c r="BZ2042" s="64"/>
      <c r="CA2042" s="64"/>
      <c r="CB2042" s="64"/>
      <c r="CC2042" s="64"/>
      <c r="CD2042" s="64"/>
      <c r="CE2042" s="64"/>
      <c r="CF2042" s="64"/>
      <c r="CG2042" s="64" t="s">
        <v>5654</v>
      </c>
      <c r="CH2042" s="64"/>
      <c r="CI2042" s="64"/>
      <c r="CJ2042" s="64"/>
      <c r="CK2042"/>
      <c r="CP2042"/>
      <c r="CQ2042"/>
      <c r="CR2042"/>
      <c r="CS2042"/>
      <c r="CT2042"/>
      <c r="CU2042"/>
      <c r="CV2042"/>
      <c r="CW2042" s="64"/>
    </row>
    <row r="2043" spans="1:101" s="17" customFormat="1" x14ac:dyDescent="0.25">
      <c r="A2043" s="64"/>
      <c r="C2043" s="64"/>
      <c r="D2043" s="64"/>
      <c r="E2043" s="64"/>
      <c r="F2043" s="66"/>
      <c r="W2043" s="20"/>
      <c r="X2043" s="64"/>
      <c r="Y2043" s="64"/>
      <c r="Z2043" s="20"/>
      <c r="AA2043" s="20"/>
      <c r="AB2043" s="20"/>
      <c r="AC2043" s="64"/>
      <c r="AD2043" s="67"/>
      <c r="AE2043" s="67"/>
      <c r="AF2043" s="20"/>
      <c r="AG2043" s="67" t="s">
        <v>7488</v>
      </c>
      <c r="AI2043" s="64"/>
      <c r="AK2043" s="64"/>
      <c r="AL2043" s="64"/>
      <c r="AM2043" s="64"/>
      <c r="AN2043" s="64"/>
      <c r="AO2043" s="64"/>
      <c r="AP2043" s="64"/>
      <c r="AQ2043" s="64"/>
      <c r="AR2043" s="64"/>
      <c r="AS2043" s="64"/>
      <c r="AT2043" s="64"/>
      <c r="AU2043" s="68"/>
      <c r="BC2043" s="64"/>
      <c r="BD2043" s="64"/>
      <c r="BE2043" s="65"/>
      <c r="BF2043" s="65"/>
      <c r="BG2043" s="65"/>
      <c r="BH2043" s="65"/>
      <c r="BI2043" s="20"/>
      <c r="BJ2043" s="20"/>
      <c r="BK2043" s="20"/>
      <c r="BL2043" s="20"/>
      <c r="BM2043" s="64"/>
      <c r="BN2043" s="65"/>
      <c r="BO2043" s="64"/>
      <c r="BP2043" s="65"/>
      <c r="BQ2043" s="64"/>
      <c r="BR2043" s="65"/>
      <c r="BS2043" s="64"/>
      <c r="BT2043" s="67"/>
      <c r="BU2043" s="64"/>
      <c r="BV2043" s="64"/>
      <c r="BW2043" s="64"/>
      <c r="BX2043" s="64"/>
      <c r="BY2043" s="64"/>
      <c r="BZ2043" s="64"/>
      <c r="CA2043" s="64"/>
      <c r="CB2043" s="64"/>
      <c r="CC2043" s="64"/>
      <c r="CD2043" s="64"/>
      <c r="CE2043" s="64"/>
      <c r="CF2043" s="64"/>
      <c r="CG2043" s="64" t="s">
        <v>5654</v>
      </c>
      <c r="CH2043" s="64"/>
      <c r="CI2043" s="64"/>
      <c r="CJ2043" s="64"/>
      <c r="CK2043"/>
      <c r="CP2043"/>
      <c r="CQ2043"/>
      <c r="CR2043"/>
      <c r="CS2043"/>
      <c r="CT2043"/>
      <c r="CU2043"/>
      <c r="CV2043"/>
      <c r="CW2043" s="64"/>
    </row>
    <row r="2044" spans="1:101" s="17" customFormat="1" x14ac:dyDescent="0.25">
      <c r="A2044" s="64"/>
      <c r="C2044" s="64"/>
      <c r="D2044" s="64"/>
      <c r="E2044" s="64"/>
      <c r="F2044" s="66"/>
      <c r="W2044" s="20"/>
      <c r="X2044" s="64"/>
      <c r="Y2044" s="64"/>
      <c r="Z2044" s="20"/>
      <c r="AA2044" s="20"/>
      <c r="AB2044" s="20"/>
      <c r="AC2044" s="64"/>
      <c r="AD2044" s="67"/>
      <c r="AE2044" s="67"/>
      <c r="AF2044" s="20"/>
      <c r="AG2044" s="67" t="s">
        <v>7491</v>
      </c>
      <c r="AI2044" s="64"/>
      <c r="AK2044" s="64"/>
      <c r="AL2044" s="64"/>
      <c r="AM2044" s="64"/>
      <c r="AN2044" s="64"/>
      <c r="AO2044" s="64"/>
      <c r="AP2044" s="64"/>
      <c r="AQ2044" s="64"/>
      <c r="AR2044" s="64"/>
      <c r="AS2044" s="64"/>
      <c r="AT2044" s="64"/>
      <c r="AU2044" s="68"/>
      <c r="BC2044" s="64"/>
      <c r="BD2044" s="64"/>
      <c r="BE2044" s="65"/>
      <c r="BF2044" s="65"/>
      <c r="BG2044" s="65"/>
      <c r="BH2044" s="65"/>
      <c r="BI2044" s="20"/>
      <c r="BJ2044" s="20"/>
      <c r="BK2044" s="20"/>
      <c r="BL2044" s="20"/>
      <c r="BM2044" s="64"/>
      <c r="BN2044" s="65"/>
      <c r="BO2044" s="64"/>
      <c r="BP2044" s="65"/>
      <c r="BQ2044" s="64"/>
      <c r="BR2044" s="65"/>
      <c r="BS2044" s="64"/>
      <c r="BT2044" s="67"/>
      <c r="BU2044" s="64"/>
      <c r="BV2044" s="64"/>
      <c r="BW2044" s="64"/>
      <c r="BX2044" s="64"/>
      <c r="BY2044" s="64"/>
      <c r="BZ2044" s="64"/>
      <c r="CA2044" s="64"/>
      <c r="CB2044" s="64"/>
      <c r="CC2044" s="64"/>
      <c r="CD2044" s="64"/>
      <c r="CE2044" s="64"/>
      <c r="CF2044" s="64"/>
      <c r="CG2044" s="64" t="s">
        <v>5654</v>
      </c>
      <c r="CH2044" s="64"/>
      <c r="CI2044" s="64"/>
      <c r="CJ2044" s="64"/>
      <c r="CK2044"/>
      <c r="CP2044"/>
      <c r="CQ2044"/>
      <c r="CR2044"/>
      <c r="CS2044"/>
      <c r="CT2044"/>
      <c r="CU2044"/>
      <c r="CV2044"/>
      <c r="CW2044" s="64"/>
    </row>
    <row r="2045" spans="1:101" s="17" customFormat="1" x14ac:dyDescent="0.25">
      <c r="A2045" s="64"/>
      <c r="C2045" s="64"/>
      <c r="D2045" s="64"/>
      <c r="E2045" s="64"/>
      <c r="F2045" s="66"/>
      <c r="W2045" s="20"/>
      <c r="X2045" s="64"/>
      <c r="Y2045" s="64"/>
      <c r="Z2045" s="20"/>
      <c r="AA2045" s="20"/>
      <c r="AB2045" s="20"/>
      <c r="AC2045" s="64"/>
      <c r="AD2045" s="67"/>
      <c r="AE2045" s="67"/>
      <c r="AF2045" s="20"/>
      <c r="AG2045" s="67" t="s">
        <v>7494</v>
      </c>
      <c r="AI2045" s="64"/>
      <c r="AK2045" s="64"/>
      <c r="AL2045" s="64"/>
      <c r="AM2045" s="64"/>
      <c r="AN2045" s="64"/>
      <c r="AO2045" s="64"/>
      <c r="AP2045" s="64"/>
      <c r="AQ2045" s="64"/>
      <c r="AR2045" s="64"/>
      <c r="AS2045" s="64"/>
      <c r="AT2045" s="64"/>
      <c r="AU2045" s="68"/>
      <c r="BC2045" s="64"/>
      <c r="BD2045" s="64"/>
      <c r="BE2045" s="65"/>
      <c r="BF2045" s="65"/>
      <c r="BG2045" s="65"/>
      <c r="BH2045" s="65"/>
      <c r="BI2045" s="20"/>
      <c r="BJ2045" s="20"/>
      <c r="BK2045" s="20"/>
      <c r="BL2045" s="20"/>
      <c r="BM2045" s="64"/>
      <c r="BN2045" s="65"/>
      <c r="BO2045" s="64"/>
      <c r="BP2045" s="65"/>
      <c r="BQ2045" s="64"/>
      <c r="BR2045" s="65"/>
      <c r="BS2045" s="64"/>
      <c r="BT2045" s="67"/>
      <c r="BU2045" s="64"/>
      <c r="BV2045" s="64"/>
      <c r="BW2045" s="64"/>
      <c r="BX2045" s="64"/>
      <c r="BY2045" s="64"/>
      <c r="BZ2045" s="64"/>
      <c r="CA2045" s="64"/>
      <c r="CB2045" s="64"/>
      <c r="CC2045" s="64"/>
      <c r="CD2045" s="64"/>
      <c r="CE2045" s="64"/>
      <c r="CF2045" s="64"/>
      <c r="CG2045" s="64" t="s">
        <v>5654</v>
      </c>
      <c r="CH2045" s="64"/>
      <c r="CI2045" s="64"/>
      <c r="CJ2045" s="64"/>
      <c r="CK2045"/>
      <c r="CP2045"/>
      <c r="CQ2045"/>
      <c r="CR2045"/>
      <c r="CS2045"/>
      <c r="CT2045"/>
      <c r="CU2045"/>
      <c r="CV2045"/>
      <c r="CW2045" s="64"/>
    </row>
    <row r="2046" spans="1:101" s="17" customFormat="1" x14ac:dyDescent="0.25">
      <c r="A2046" s="64"/>
      <c r="C2046" s="64"/>
      <c r="D2046" s="64"/>
      <c r="E2046" s="64"/>
      <c r="F2046" s="66"/>
      <c r="W2046" s="20"/>
      <c r="X2046" s="64"/>
      <c r="Y2046" s="64"/>
      <c r="Z2046" s="20"/>
      <c r="AA2046" s="20"/>
      <c r="AB2046" s="20"/>
      <c r="AC2046" s="64"/>
      <c r="AD2046" s="67"/>
      <c r="AE2046" s="67"/>
      <c r="AF2046" s="20"/>
      <c r="AG2046" s="67" t="s">
        <v>7497</v>
      </c>
      <c r="AI2046" s="64"/>
      <c r="AK2046" s="64"/>
      <c r="AL2046" s="64"/>
      <c r="AM2046" s="64"/>
      <c r="AN2046" s="64"/>
      <c r="AO2046" s="64"/>
      <c r="AP2046" s="64"/>
      <c r="AQ2046" s="64"/>
      <c r="AR2046" s="64"/>
      <c r="AS2046" s="64"/>
      <c r="AT2046" s="64"/>
      <c r="AU2046" s="68"/>
      <c r="BC2046" s="64"/>
      <c r="BD2046" s="64"/>
      <c r="BE2046" s="65"/>
      <c r="BF2046" s="65"/>
      <c r="BG2046" s="65"/>
      <c r="BH2046" s="65"/>
      <c r="BI2046" s="20"/>
      <c r="BJ2046" s="20"/>
      <c r="BK2046" s="20"/>
      <c r="BL2046" s="20"/>
      <c r="BM2046" s="64"/>
      <c r="BN2046" s="65"/>
      <c r="BO2046" s="64"/>
      <c r="BP2046" s="65"/>
      <c r="BQ2046" s="64"/>
      <c r="BR2046" s="65"/>
      <c r="BS2046" s="64"/>
      <c r="BT2046" s="67"/>
      <c r="BU2046" s="64"/>
      <c r="BV2046" s="64"/>
      <c r="BW2046" s="64"/>
      <c r="BX2046" s="64"/>
      <c r="BY2046" s="64"/>
      <c r="BZ2046" s="64"/>
      <c r="CA2046" s="64"/>
      <c r="CB2046" s="64"/>
      <c r="CC2046" s="64"/>
      <c r="CD2046" s="64"/>
      <c r="CE2046" s="64"/>
      <c r="CF2046" s="64"/>
      <c r="CG2046" s="64" t="s">
        <v>5654</v>
      </c>
      <c r="CH2046" s="64"/>
      <c r="CI2046" s="64"/>
      <c r="CJ2046" s="64"/>
      <c r="CK2046"/>
      <c r="CP2046"/>
      <c r="CQ2046"/>
      <c r="CR2046"/>
      <c r="CS2046"/>
      <c r="CT2046"/>
      <c r="CU2046"/>
      <c r="CV2046"/>
      <c r="CW2046" s="64"/>
    </row>
    <row r="2047" spans="1:101" s="17" customFormat="1" x14ac:dyDescent="0.25">
      <c r="A2047" s="64"/>
      <c r="C2047" s="64"/>
      <c r="D2047" s="64"/>
      <c r="E2047" s="64"/>
      <c r="F2047" s="66"/>
      <c r="W2047" s="20"/>
      <c r="X2047" s="64"/>
      <c r="Y2047" s="64"/>
      <c r="Z2047" s="20"/>
      <c r="AA2047" s="20"/>
      <c r="AB2047" s="20"/>
      <c r="AC2047" s="64"/>
      <c r="AD2047" s="67"/>
      <c r="AE2047" s="67"/>
      <c r="AF2047" s="20"/>
      <c r="AG2047" s="67" t="s">
        <v>7500</v>
      </c>
      <c r="AI2047" s="64"/>
      <c r="AK2047" s="64"/>
      <c r="AL2047" s="64"/>
      <c r="AM2047" s="64"/>
      <c r="AN2047" s="64"/>
      <c r="AO2047" s="64"/>
      <c r="AP2047" s="64"/>
      <c r="AQ2047" s="64"/>
      <c r="AR2047" s="64"/>
      <c r="AS2047" s="64"/>
      <c r="AT2047" s="64"/>
      <c r="AU2047" s="68"/>
      <c r="BC2047" s="64"/>
      <c r="BD2047" s="64"/>
      <c r="BE2047" s="65"/>
      <c r="BF2047" s="65"/>
      <c r="BG2047" s="65"/>
      <c r="BH2047" s="65"/>
      <c r="BI2047" s="20"/>
      <c r="BJ2047" s="20"/>
      <c r="BK2047" s="20"/>
      <c r="BL2047" s="20"/>
      <c r="BM2047" s="64"/>
      <c r="BN2047" s="65"/>
      <c r="BO2047" s="64"/>
      <c r="BP2047" s="65"/>
      <c r="BQ2047" s="64"/>
      <c r="BR2047" s="65"/>
      <c r="BS2047" s="64"/>
      <c r="BT2047" s="67"/>
      <c r="BU2047" s="64"/>
      <c r="BV2047" s="64"/>
      <c r="BW2047" s="64"/>
      <c r="BX2047" s="64"/>
      <c r="BY2047" s="64"/>
      <c r="BZ2047" s="64"/>
      <c r="CA2047" s="64"/>
      <c r="CB2047" s="64"/>
      <c r="CC2047" s="64"/>
      <c r="CD2047" s="64"/>
      <c r="CE2047" s="64"/>
      <c r="CF2047" s="64"/>
      <c r="CG2047" s="64" t="s">
        <v>5654</v>
      </c>
      <c r="CH2047" s="64"/>
      <c r="CI2047" s="64"/>
      <c r="CJ2047" s="64"/>
      <c r="CK2047"/>
      <c r="CP2047"/>
      <c r="CQ2047"/>
      <c r="CR2047"/>
      <c r="CS2047"/>
      <c r="CT2047"/>
      <c r="CU2047"/>
      <c r="CV2047"/>
      <c r="CW2047" s="64"/>
    </row>
    <row r="2048" spans="1:101" s="17" customFormat="1" x14ac:dyDescent="0.25">
      <c r="A2048" s="64"/>
      <c r="C2048" s="64"/>
      <c r="D2048" s="64"/>
      <c r="E2048" s="64"/>
      <c r="F2048" s="66"/>
      <c r="W2048" s="20"/>
      <c r="X2048" s="64"/>
      <c r="Y2048" s="64"/>
      <c r="Z2048" s="20"/>
      <c r="AA2048" s="20"/>
      <c r="AB2048" s="20"/>
      <c r="AC2048" s="64"/>
      <c r="AD2048" s="67"/>
      <c r="AE2048" s="67"/>
      <c r="AF2048" s="20"/>
      <c r="AG2048" s="67" t="s">
        <v>7503</v>
      </c>
      <c r="AI2048" s="64"/>
      <c r="AK2048" s="64"/>
      <c r="AL2048" s="64"/>
      <c r="AM2048" s="64"/>
      <c r="AN2048" s="64"/>
      <c r="AO2048" s="64"/>
      <c r="AP2048" s="64"/>
      <c r="AQ2048" s="64"/>
      <c r="AR2048" s="64"/>
      <c r="AS2048" s="64"/>
      <c r="AT2048" s="64"/>
      <c r="AU2048" s="68"/>
      <c r="BC2048" s="64"/>
      <c r="BD2048" s="64"/>
      <c r="BE2048" s="65"/>
      <c r="BF2048" s="65"/>
      <c r="BG2048" s="65"/>
      <c r="BH2048" s="65"/>
      <c r="BI2048" s="20"/>
      <c r="BJ2048" s="20"/>
      <c r="BK2048" s="20"/>
      <c r="BL2048" s="20"/>
      <c r="BM2048" s="64"/>
      <c r="BN2048" s="65"/>
      <c r="BO2048" s="64"/>
      <c r="BP2048" s="65"/>
      <c r="BQ2048" s="64"/>
      <c r="BR2048" s="65"/>
      <c r="BS2048" s="64"/>
      <c r="BT2048" s="67"/>
      <c r="BU2048" s="64"/>
      <c r="BV2048" s="64"/>
      <c r="BW2048" s="64"/>
      <c r="BX2048" s="64"/>
      <c r="BY2048" s="64"/>
      <c r="BZ2048" s="64"/>
      <c r="CA2048" s="64"/>
      <c r="CB2048" s="64"/>
      <c r="CC2048" s="64"/>
      <c r="CD2048" s="64"/>
      <c r="CE2048" s="64"/>
      <c r="CF2048" s="64"/>
      <c r="CG2048" s="64" t="s">
        <v>5654</v>
      </c>
      <c r="CH2048" s="64"/>
      <c r="CI2048" s="64"/>
      <c r="CJ2048" s="64"/>
      <c r="CK2048"/>
      <c r="CP2048"/>
      <c r="CQ2048"/>
      <c r="CR2048"/>
      <c r="CS2048"/>
      <c r="CT2048"/>
      <c r="CU2048"/>
      <c r="CV2048"/>
      <c r="CW2048" s="64"/>
    </row>
    <row r="2049" spans="1:101" s="17" customFormat="1" x14ac:dyDescent="0.25">
      <c r="A2049" s="64"/>
      <c r="C2049" s="64"/>
      <c r="D2049" s="64"/>
      <c r="E2049" s="64"/>
      <c r="F2049" s="66"/>
      <c r="W2049" s="20"/>
      <c r="X2049" s="64"/>
      <c r="Y2049" s="64"/>
      <c r="Z2049" s="20"/>
      <c r="AA2049" s="20"/>
      <c r="AB2049" s="20"/>
      <c r="AC2049" s="64"/>
      <c r="AD2049" s="67"/>
      <c r="AE2049" s="67"/>
      <c r="AF2049" s="20"/>
      <c r="AG2049" s="67" t="s">
        <v>7506</v>
      </c>
      <c r="AI2049" s="64"/>
      <c r="AK2049" s="64"/>
      <c r="AL2049" s="64"/>
      <c r="AM2049" s="64"/>
      <c r="AN2049" s="64"/>
      <c r="AO2049" s="64"/>
      <c r="AP2049" s="64"/>
      <c r="AQ2049" s="64"/>
      <c r="AR2049" s="64"/>
      <c r="AS2049" s="64"/>
      <c r="AT2049" s="64"/>
      <c r="AU2049" s="68"/>
      <c r="BC2049" s="64"/>
      <c r="BD2049" s="64"/>
      <c r="BE2049" s="65"/>
      <c r="BF2049" s="65"/>
      <c r="BG2049" s="65"/>
      <c r="BH2049" s="65"/>
      <c r="BI2049" s="20"/>
      <c r="BJ2049" s="20"/>
      <c r="BK2049" s="20"/>
      <c r="BL2049" s="20"/>
      <c r="BM2049" s="64"/>
      <c r="BN2049" s="65"/>
      <c r="BO2049" s="64"/>
      <c r="BP2049" s="65"/>
      <c r="BQ2049" s="64"/>
      <c r="BR2049" s="65"/>
      <c r="BS2049" s="64"/>
      <c r="BT2049" s="67"/>
      <c r="BU2049" s="64"/>
      <c r="BV2049" s="64"/>
      <c r="BW2049" s="64"/>
      <c r="BX2049" s="64"/>
      <c r="BY2049" s="64"/>
      <c r="BZ2049" s="64"/>
      <c r="CA2049" s="64"/>
      <c r="CB2049" s="64"/>
      <c r="CC2049" s="64"/>
      <c r="CD2049" s="64"/>
      <c r="CE2049" s="64"/>
      <c r="CF2049" s="64"/>
      <c r="CG2049" s="64" t="s">
        <v>5654</v>
      </c>
      <c r="CH2049" s="64"/>
      <c r="CI2049" s="64"/>
      <c r="CJ2049" s="64"/>
      <c r="CK2049"/>
      <c r="CP2049"/>
      <c r="CQ2049"/>
      <c r="CR2049"/>
      <c r="CS2049"/>
      <c r="CT2049"/>
      <c r="CU2049"/>
      <c r="CV2049"/>
      <c r="CW2049" s="64"/>
    </row>
    <row r="2050" spans="1:101" s="17" customFormat="1" x14ac:dyDescent="0.25">
      <c r="A2050" s="64"/>
      <c r="C2050" s="64"/>
      <c r="D2050" s="64"/>
      <c r="E2050" s="64"/>
      <c r="F2050" s="66"/>
      <c r="W2050" s="20"/>
      <c r="X2050" s="64"/>
      <c r="Y2050" s="64"/>
      <c r="Z2050" s="20"/>
      <c r="AA2050" s="20"/>
      <c r="AB2050" s="20"/>
      <c r="AC2050" s="64"/>
      <c r="AD2050" s="67"/>
      <c r="AE2050" s="67"/>
      <c r="AF2050" s="20"/>
      <c r="AG2050" s="67" t="s">
        <v>7509</v>
      </c>
      <c r="AI2050" s="64"/>
      <c r="AK2050" s="64"/>
      <c r="AL2050" s="64"/>
      <c r="AM2050" s="64"/>
      <c r="AN2050" s="64"/>
      <c r="AO2050" s="64"/>
      <c r="AP2050" s="64"/>
      <c r="AQ2050" s="64"/>
      <c r="AR2050" s="64"/>
      <c r="AS2050" s="64"/>
      <c r="AT2050" s="64"/>
      <c r="AU2050" s="68"/>
      <c r="BC2050" s="64"/>
      <c r="BD2050" s="64"/>
      <c r="BE2050" s="65"/>
      <c r="BF2050" s="65"/>
      <c r="BG2050" s="65"/>
      <c r="BH2050" s="65"/>
      <c r="BI2050" s="20"/>
      <c r="BJ2050" s="20"/>
      <c r="BK2050" s="20"/>
      <c r="BL2050" s="20"/>
      <c r="BM2050" s="64"/>
      <c r="BN2050" s="65"/>
      <c r="BO2050" s="64"/>
      <c r="BP2050" s="65"/>
      <c r="BQ2050" s="64"/>
      <c r="BR2050" s="65"/>
      <c r="BS2050" s="64"/>
      <c r="BT2050" s="67"/>
      <c r="BU2050" s="64"/>
      <c r="BV2050" s="64"/>
      <c r="BW2050" s="64"/>
      <c r="BX2050" s="64"/>
      <c r="BY2050" s="64"/>
      <c r="BZ2050" s="64"/>
      <c r="CA2050" s="64"/>
      <c r="CB2050" s="64"/>
      <c r="CC2050" s="64"/>
      <c r="CD2050" s="64"/>
      <c r="CE2050" s="64"/>
      <c r="CF2050" s="64"/>
      <c r="CG2050" s="64" t="s">
        <v>5654</v>
      </c>
      <c r="CH2050" s="64"/>
      <c r="CI2050" s="64"/>
      <c r="CJ2050" s="64"/>
      <c r="CK2050"/>
      <c r="CP2050"/>
      <c r="CQ2050"/>
      <c r="CR2050"/>
      <c r="CS2050"/>
      <c r="CT2050"/>
      <c r="CU2050"/>
      <c r="CV2050"/>
      <c r="CW2050" s="64"/>
    </row>
    <row r="2051" spans="1:101" s="17" customFormat="1" x14ac:dyDescent="0.25">
      <c r="A2051" s="64"/>
      <c r="C2051" s="64"/>
      <c r="D2051" s="64"/>
      <c r="E2051" s="64"/>
      <c r="F2051" s="66"/>
      <c r="W2051" s="20"/>
      <c r="X2051" s="64"/>
      <c r="Y2051" s="64"/>
      <c r="Z2051" s="20"/>
      <c r="AA2051" s="20"/>
      <c r="AB2051" s="20"/>
      <c r="AC2051" s="64"/>
      <c r="AD2051" s="67"/>
      <c r="AE2051" s="67"/>
      <c r="AF2051" s="20"/>
      <c r="AG2051" s="67" t="s">
        <v>7512</v>
      </c>
      <c r="AI2051" s="64"/>
      <c r="AK2051" s="64"/>
      <c r="AL2051" s="64"/>
      <c r="AM2051" s="64"/>
      <c r="AN2051" s="64"/>
      <c r="AO2051" s="64"/>
      <c r="AP2051" s="64"/>
      <c r="AQ2051" s="64"/>
      <c r="AR2051" s="64"/>
      <c r="AS2051" s="64"/>
      <c r="AT2051" s="64"/>
      <c r="AU2051" s="68"/>
      <c r="BC2051" s="64"/>
      <c r="BD2051" s="64"/>
      <c r="BE2051" s="65"/>
      <c r="BF2051" s="65"/>
      <c r="BG2051" s="65"/>
      <c r="BH2051" s="65"/>
      <c r="BI2051" s="20"/>
      <c r="BJ2051" s="20"/>
      <c r="BK2051" s="20"/>
      <c r="BL2051" s="20"/>
      <c r="BM2051" s="64"/>
      <c r="BN2051" s="65"/>
      <c r="BO2051" s="64"/>
      <c r="BP2051" s="65"/>
      <c r="BQ2051" s="64"/>
      <c r="BR2051" s="65"/>
      <c r="BS2051" s="64"/>
      <c r="BT2051" s="67"/>
      <c r="BU2051" s="64"/>
      <c r="BV2051" s="64"/>
      <c r="BW2051" s="64"/>
      <c r="BX2051" s="64"/>
      <c r="BY2051" s="64"/>
      <c r="BZ2051" s="64"/>
      <c r="CA2051" s="64"/>
      <c r="CB2051" s="64"/>
      <c r="CC2051" s="64"/>
      <c r="CD2051" s="64"/>
      <c r="CE2051" s="64"/>
      <c r="CF2051" s="64"/>
      <c r="CG2051" s="64" t="s">
        <v>5654</v>
      </c>
      <c r="CH2051" s="64"/>
      <c r="CI2051" s="64"/>
      <c r="CJ2051" s="64"/>
      <c r="CK2051"/>
      <c r="CP2051"/>
      <c r="CQ2051"/>
      <c r="CR2051"/>
      <c r="CS2051"/>
      <c r="CT2051"/>
      <c r="CU2051"/>
      <c r="CV2051"/>
      <c r="CW2051" s="64"/>
    </row>
    <row r="2052" spans="1:101" s="17" customFormat="1" x14ac:dyDescent="0.25">
      <c r="A2052" s="64"/>
      <c r="C2052" s="64"/>
      <c r="D2052" s="64"/>
      <c r="E2052" s="64"/>
      <c r="F2052" s="66"/>
      <c r="W2052" s="20"/>
      <c r="X2052" s="64"/>
      <c r="Y2052" s="64"/>
      <c r="Z2052" s="20"/>
      <c r="AA2052" s="20"/>
      <c r="AB2052" s="20"/>
      <c r="AC2052" s="64"/>
      <c r="AD2052" s="67"/>
      <c r="AE2052" s="67"/>
      <c r="AF2052" s="20"/>
      <c r="AG2052" s="67" t="s">
        <v>7515</v>
      </c>
      <c r="AI2052" s="64"/>
      <c r="AK2052" s="64"/>
      <c r="AL2052" s="64"/>
      <c r="AM2052" s="64"/>
      <c r="AN2052" s="64"/>
      <c r="AO2052" s="64"/>
      <c r="AP2052" s="64"/>
      <c r="AQ2052" s="64"/>
      <c r="AR2052" s="64"/>
      <c r="AS2052" s="64"/>
      <c r="AT2052" s="64"/>
      <c r="AU2052" s="68"/>
      <c r="BC2052" s="64"/>
      <c r="BD2052" s="64"/>
      <c r="BE2052" s="65"/>
      <c r="BF2052" s="65"/>
      <c r="BG2052" s="65"/>
      <c r="BH2052" s="65"/>
      <c r="BI2052" s="20"/>
      <c r="BJ2052" s="20"/>
      <c r="BK2052" s="20"/>
      <c r="BL2052" s="20"/>
      <c r="BM2052" s="64"/>
      <c r="BN2052" s="65"/>
      <c r="BO2052" s="64"/>
      <c r="BP2052" s="65"/>
      <c r="BQ2052" s="64"/>
      <c r="BR2052" s="65"/>
      <c r="BS2052" s="64"/>
      <c r="BT2052" s="67"/>
      <c r="BU2052" s="64"/>
      <c r="BV2052" s="64"/>
      <c r="BW2052" s="64"/>
      <c r="BX2052" s="64"/>
      <c r="BY2052" s="64"/>
      <c r="BZ2052" s="64"/>
      <c r="CA2052" s="64"/>
      <c r="CB2052" s="64"/>
      <c r="CC2052" s="64"/>
      <c r="CD2052" s="64"/>
      <c r="CE2052" s="64"/>
      <c r="CF2052" s="64"/>
      <c r="CG2052" s="64" t="s">
        <v>5654</v>
      </c>
      <c r="CH2052" s="64"/>
      <c r="CI2052" s="64"/>
      <c r="CJ2052" s="64"/>
      <c r="CK2052"/>
      <c r="CP2052"/>
      <c r="CQ2052"/>
      <c r="CR2052"/>
      <c r="CS2052"/>
      <c r="CT2052"/>
      <c r="CU2052"/>
      <c r="CV2052"/>
      <c r="CW2052" s="64"/>
    </row>
    <row r="2053" spans="1:101" s="17" customFormat="1" x14ac:dyDescent="0.25">
      <c r="A2053" s="64"/>
      <c r="C2053" s="64"/>
      <c r="D2053" s="64"/>
      <c r="E2053" s="64"/>
      <c r="F2053" s="66"/>
      <c r="W2053" s="20"/>
      <c r="X2053" s="64"/>
      <c r="Y2053" s="64"/>
      <c r="Z2053" s="20"/>
      <c r="AA2053" s="20"/>
      <c r="AB2053" s="20"/>
      <c r="AC2053" s="64"/>
      <c r="AD2053" s="67"/>
      <c r="AE2053" s="67"/>
      <c r="AF2053" s="20"/>
      <c r="AG2053" s="67" t="s">
        <v>7518</v>
      </c>
      <c r="AI2053" s="64"/>
      <c r="AK2053" s="64"/>
      <c r="AL2053" s="64"/>
      <c r="AM2053" s="64"/>
      <c r="AN2053" s="64"/>
      <c r="AO2053" s="64"/>
      <c r="AP2053" s="64"/>
      <c r="AQ2053" s="64"/>
      <c r="AR2053" s="64"/>
      <c r="AS2053" s="64"/>
      <c r="AT2053" s="64"/>
      <c r="AU2053" s="68"/>
      <c r="BC2053" s="64"/>
      <c r="BD2053" s="64"/>
      <c r="BE2053" s="65"/>
      <c r="BF2053" s="65"/>
      <c r="BG2053" s="65"/>
      <c r="BH2053" s="65"/>
      <c r="BI2053" s="20"/>
      <c r="BJ2053" s="20"/>
      <c r="BK2053" s="20"/>
      <c r="BL2053" s="20"/>
      <c r="BM2053" s="64"/>
      <c r="BN2053" s="65"/>
      <c r="BO2053" s="64"/>
      <c r="BP2053" s="65"/>
      <c r="BQ2053" s="64"/>
      <c r="BR2053" s="65"/>
      <c r="BS2053" s="64"/>
      <c r="BT2053" s="67"/>
      <c r="BU2053" s="64"/>
      <c r="BV2053" s="64"/>
      <c r="BW2053" s="64"/>
      <c r="BX2053" s="64"/>
      <c r="BY2053" s="64"/>
      <c r="BZ2053" s="64"/>
      <c r="CA2053" s="64"/>
      <c r="CB2053" s="64"/>
      <c r="CC2053" s="64"/>
      <c r="CD2053" s="64"/>
      <c r="CE2053" s="64"/>
      <c r="CF2053" s="64"/>
      <c r="CG2053" s="64" t="s">
        <v>5654</v>
      </c>
      <c r="CH2053" s="64"/>
      <c r="CI2053" s="64"/>
      <c r="CJ2053" s="64"/>
      <c r="CK2053"/>
      <c r="CP2053"/>
      <c r="CQ2053"/>
      <c r="CR2053"/>
      <c r="CS2053"/>
      <c r="CT2053"/>
      <c r="CU2053"/>
      <c r="CV2053"/>
      <c r="CW2053" s="64"/>
    </row>
    <row r="2054" spans="1:101" s="17" customFormat="1" x14ac:dyDescent="0.25">
      <c r="A2054" s="64"/>
      <c r="C2054" s="64"/>
      <c r="D2054" s="64"/>
      <c r="E2054" s="64"/>
      <c r="F2054" s="66"/>
      <c r="W2054" s="20"/>
      <c r="X2054" s="64"/>
      <c r="Y2054" s="64"/>
      <c r="Z2054" s="20"/>
      <c r="AA2054" s="20"/>
      <c r="AB2054" s="20"/>
      <c r="AC2054" s="64"/>
      <c r="AD2054" s="67"/>
      <c r="AE2054" s="67"/>
      <c r="AF2054" s="20"/>
      <c r="AG2054" s="67" t="s">
        <v>7521</v>
      </c>
      <c r="AI2054" s="64"/>
      <c r="AK2054" s="64"/>
      <c r="AL2054" s="64"/>
      <c r="AM2054" s="64"/>
      <c r="AN2054" s="64"/>
      <c r="AO2054" s="64"/>
      <c r="AP2054" s="64"/>
      <c r="AQ2054" s="64"/>
      <c r="AR2054" s="64"/>
      <c r="AS2054" s="64"/>
      <c r="AT2054" s="64"/>
      <c r="AU2054" s="68"/>
      <c r="BC2054" s="64"/>
      <c r="BD2054" s="64"/>
      <c r="BE2054" s="65"/>
      <c r="BF2054" s="65"/>
      <c r="BG2054" s="65"/>
      <c r="BH2054" s="65"/>
      <c r="BI2054" s="20"/>
      <c r="BJ2054" s="20"/>
      <c r="BK2054" s="20"/>
      <c r="BL2054" s="20"/>
      <c r="BM2054" s="64"/>
      <c r="BN2054" s="65"/>
      <c r="BO2054" s="64"/>
      <c r="BP2054" s="65"/>
      <c r="BQ2054" s="64"/>
      <c r="BR2054" s="65"/>
      <c r="BS2054" s="64"/>
      <c r="BT2054" s="67"/>
      <c r="BU2054" s="64"/>
      <c r="BV2054" s="64"/>
      <c r="BW2054" s="64"/>
      <c r="BX2054" s="64"/>
      <c r="BY2054" s="64"/>
      <c r="BZ2054" s="64"/>
      <c r="CA2054" s="64"/>
      <c r="CB2054" s="64"/>
      <c r="CC2054" s="64"/>
      <c r="CD2054" s="64"/>
      <c r="CE2054" s="64"/>
      <c r="CF2054" s="64"/>
      <c r="CG2054" s="64" t="s">
        <v>5654</v>
      </c>
      <c r="CH2054" s="64"/>
      <c r="CI2054" s="64"/>
      <c r="CJ2054" s="64"/>
      <c r="CK2054"/>
      <c r="CP2054"/>
      <c r="CQ2054"/>
      <c r="CR2054"/>
      <c r="CS2054"/>
      <c r="CT2054"/>
      <c r="CU2054"/>
      <c r="CV2054"/>
      <c r="CW2054" s="64"/>
    </row>
    <row r="2055" spans="1:101" s="17" customFormat="1" x14ac:dyDescent="0.25">
      <c r="A2055" s="64"/>
      <c r="C2055" s="64"/>
      <c r="D2055" s="64"/>
      <c r="E2055" s="64"/>
      <c r="F2055" s="66"/>
      <c r="W2055" s="20"/>
      <c r="X2055" s="64"/>
      <c r="Y2055" s="64"/>
      <c r="Z2055" s="20"/>
      <c r="AA2055" s="20"/>
      <c r="AB2055" s="20"/>
      <c r="AC2055" s="64"/>
      <c r="AD2055" s="67"/>
      <c r="AE2055" s="67"/>
      <c r="AF2055" s="20"/>
      <c r="AG2055" s="67" t="s">
        <v>7524</v>
      </c>
      <c r="AI2055" s="64"/>
      <c r="AK2055" s="64"/>
      <c r="AL2055" s="64"/>
      <c r="AM2055" s="64"/>
      <c r="AN2055" s="64"/>
      <c r="AO2055" s="64"/>
      <c r="AP2055" s="64"/>
      <c r="AQ2055" s="64"/>
      <c r="AR2055" s="64"/>
      <c r="AS2055" s="64"/>
      <c r="AT2055" s="64"/>
      <c r="AU2055" s="68"/>
      <c r="BC2055" s="64"/>
      <c r="BD2055" s="64"/>
      <c r="BE2055" s="65"/>
      <c r="BF2055" s="65"/>
      <c r="BG2055" s="65"/>
      <c r="BH2055" s="65"/>
      <c r="BI2055" s="20"/>
      <c r="BJ2055" s="20"/>
      <c r="BK2055" s="20"/>
      <c r="BL2055" s="20"/>
      <c r="BM2055" s="64"/>
      <c r="BN2055" s="65"/>
      <c r="BO2055" s="64"/>
      <c r="BP2055" s="65"/>
      <c r="BQ2055" s="64"/>
      <c r="BR2055" s="65"/>
      <c r="BS2055" s="64"/>
      <c r="BT2055" s="67"/>
      <c r="BU2055" s="64"/>
      <c r="BV2055" s="64"/>
      <c r="BW2055" s="64"/>
      <c r="BX2055" s="64"/>
      <c r="BY2055" s="64"/>
      <c r="BZ2055" s="64"/>
      <c r="CA2055" s="64"/>
      <c r="CB2055" s="64"/>
      <c r="CC2055" s="64"/>
      <c r="CD2055" s="64"/>
      <c r="CE2055" s="64"/>
      <c r="CF2055" s="64"/>
      <c r="CG2055" s="64" t="s">
        <v>5654</v>
      </c>
      <c r="CH2055" s="64"/>
      <c r="CI2055" s="64"/>
      <c r="CJ2055" s="64"/>
      <c r="CK2055"/>
      <c r="CP2055"/>
      <c r="CQ2055"/>
      <c r="CR2055"/>
      <c r="CS2055"/>
      <c r="CT2055"/>
      <c r="CU2055"/>
      <c r="CV2055"/>
      <c r="CW2055" s="64"/>
    </row>
    <row r="2056" spans="1:101" s="17" customFormat="1" x14ac:dyDescent="0.25">
      <c r="A2056" s="64"/>
      <c r="C2056" s="64"/>
      <c r="D2056" s="64"/>
      <c r="E2056" s="64"/>
      <c r="F2056" s="66"/>
      <c r="W2056" s="20"/>
      <c r="X2056" s="64"/>
      <c r="Y2056" s="64"/>
      <c r="Z2056" s="20"/>
      <c r="AA2056" s="20"/>
      <c r="AB2056" s="20"/>
      <c r="AC2056" s="64"/>
      <c r="AD2056" s="67"/>
      <c r="AE2056" s="67"/>
      <c r="AF2056" s="20"/>
      <c r="AG2056" s="67" t="s">
        <v>7527</v>
      </c>
      <c r="AI2056" s="64"/>
      <c r="AK2056" s="64"/>
      <c r="AL2056" s="64"/>
      <c r="AM2056" s="64"/>
      <c r="AN2056" s="64"/>
      <c r="AO2056" s="64"/>
      <c r="AP2056" s="64"/>
      <c r="AQ2056" s="64"/>
      <c r="AR2056" s="64"/>
      <c r="AS2056" s="64"/>
      <c r="AT2056" s="64"/>
      <c r="AU2056" s="68"/>
      <c r="BC2056" s="64"/>
      <c r="BD2056" s="64"/>
      <c r="BE2056" s="65"/>
      <c r="BF2056" s="65"/>
      <c r="BG2056" s="65"/>
      <c r="BH2056" s="65"/>
      <c r="BI2056" s="20"/>
      <c r="BJ2056" s="20"/>
      <c r="BK2056" s="20"/>
      <c r="BL2056" s="20"/>
      <c r="BM2056" s="64"/>
      <c r="BN2056" s="65"/>
      <c r="BO2056" s="64"/>
      <c r="BP2056" s="65"/>
      <c r="BQ2056" s="64"/>
      <c r="BR2056" s="65"/>
      <c r="BS2056" s="64"/>
      <c r="BT2056" s="67"/>
      <c r="BU2056" s="64"/>
      <c r="BV2056" s="64"/>
      <c r="BW2056" s="64"/>
      <c r="BX2056" s="64"/>
      <c r="BY2056" s="64"/>
      <c r="BZ2056" s="64"/>
      <c r="CA2056" s="64"/>
      <c r="CB2056" s="64"/>
      <c r="CC2056" s="64"/>
      <c r="CD2056" s="64"/>
      <c r="CE2056" s="64"/>
      <c r="CF2056" s="64"/>
      <c r="CG2056" s="64" t="s">
        <v>5654</v>
      </c>
      <c r="CH2056" s="64"/>
      <c r="CI2056" s="64"/>
      <c r="CJ2056" s="64"/>
      <c r="CK2056"/>
      <c r="CP2056"/>
      <c r="CQ2056"/>
      <c r="CR2056"/>
      <c r="CS2056"/>
      <c r="CT2056"/>
      <c r="CU2056"/>
      <c r="CV2056"/>
      <c r="CW2056" s="64"/>
    </row>
    <row r="2057" spans="1:101" s="17" customFormat="1" x14ac:dyDescent="0.25">
      <c r="A2057" s="64"/>
      <c r="C2057" s="64"/>
      <c r="D2057" s="64"/>
      <c r="E2057" s="64"/>
      <c r="F2057" s="66"/>
      <c r="W2057" s="20"/>
      <c r="X2057" s="64"/>
      <c r="Y2057" s="64"/>
      <c r="Z2057" s="20"/>
      <c r="AA2057" s="20"/>
      <c r="AB2057" s="20"/>
      <c r="AC2057" s="64"/>
      <c r="AD2057" s="67"/>
      <c r="AE2057" s="67"/>
      <c r="AF2057" s="20"/>
      <c r="AG2057" s="67" t="s">
        <v>7530</v>
      </c>
      <c r="AI2057" s="64"/>
      <c r="AK2057" s="64"/>
      <c r="AL2057" s="64"/>
      <c r="AM2057" s="64"/>
      <c r="AN2057" s="64"/>
      <c r="AO2057" s="64"/>
      <c r="AP2057" s="64"/>
      <c r="AQ2057" s="64"/>
      <c r="AR2057" s="64"/>
      <c r="AS2057" s="64"/>
      <c r="AT2057" s="64"/>
      <c r="AU2057" s="68"/>
      <c r="BC2057" s="64"/>
      <c r="BD2057" s="64"/>
      <c r="BE2057" s="65"/>
      <c r="BF2057" s="65"/>
      <c r="BG2057" s="65"/>
      <c r="BH2057" s="65"/>
      <c r="BI2057" s="20"/>
      <c r="BJ2057" s="20"/>
      <c r="BK2057" s="20"/>
      <c r="BL2057" s="20"/>
      <c r="BM2057" s="64"/>
      <c r="BN2057" s="65"/>
      <c r="BO2057" s="64"/>
      <c r="BP2057" s="65"/>
      <c r="BQ2057" s="64"/>
      <c r="BR2057" s="65"/>
      <c r="BS2057" s="64"/>
      <c r="BT2057" s="67"/>
      <c r="BU2057" s="64"/>
      <c r="BV2057" s="64"/>
      <c r="BW2057" s="64"/>
      <c r="BX2057" s="64"/>
      <c r="BY2057" s="64"/>
      <c r="BZ2057" s="64"/>
      <c r="CA2057" s="64"/>
      <c r="CB2057" s="64"/>
      <c r="CC2057" s="64"/>
      <c r="CD2057" s="64"/>
      <c r="CE2057" s="64"/>
      <c r="CF2057" s="64"/>
      <c r="CG2057" s="64" t="s">
        <v>5654</v>
      </c>
      <c r="CH2057" s="64"/>
      <c r="CI2057" s="64"/>
      <c r="CJ2057" s="64"/>
      <c r="CK2057"/>
      <c r="CP2057"/>
      <c r="CQ2057"/>
      <c r="CR2057"/>
      <c r="CS2057"/>
      <c r="CT2057"/>
      <c r="CU2057"/>
      <c r="CV2057"/>
      <c r="CW2057" s="64"/>
    </row>
    <row r="2058" spans="1:101" s="17" customFormat="1" x14ac:dyDescent="0.25">
      <c r="A2058" s="64"/>
      <c r="C2058" s="64"/>
      <c r="D2058" s="64"/>
      <c r="E2058" s="64"/>
      <c r="F2058" s="66"/>
      <c r="W2058" s="20"/>
      <c r="X2058" s="64"/>
      <c r="Y2058" s="64"/>
      <c r="Z2058" s="20"/>
      <c r="AA2058" s="20"/>
      <c r="AB2058" s="20"/>
      <c r="AC2058" s="64"/>
      <c r="AD2058" s="67"/>
      <c r="AE2058" s="67"/>
      <c r="AF2058" s="20"/>
      <c r="AG2058" s="67" t="s">
        <v>7533</v>
      </c>
      <c r="AI2058" s="64"/>
      <c r="AK2058" s="64"/>
      <c r="AL2058" s="64"/>
      <c r="AM2058" s="64"/>
      <c r="AN2058" s="64"/>
      <c r="AO2058" s="64"/>
      <c r="AP2058" s="64"/>
      <c r="AQ2058" s="64"/>
      <c r="AR2058" s="64"/>
      <c r="AS2058" s="64"/>
      <c r="AT2058" s="64"/>
      <c r="AU2058" s="68"/>
      <c r="BC2058" s="64"/>
      <c r="BD2058" s="64"/>
      <c r="BE2058" s="65"/>
      <c r="BF2058" s="65"/>
      <c r="BG2058" s="65"/>
      <c r="BH2058" s="65"/>
      <c r="BI2058" s="20"/>
      <c r="BJ2058" s="20"/>
      <c r="BK2058" s="20"/>
      <c r="BL2058" s="20"/>
      <c r="BM2058" s="64"/>
      <c r="BN2058" s="65"/>
      <c r="BO2058" s="64"/>
      <c r="BP2058" s="65"/>
      <c r="BQ2058" s="64"/>
      <c r="BR2058" s="65"/>
      <c r="BS2058" s="64"/>
      <c r="BT2058" s="67"/>
      <c r="BU2058" s="64"/>
      <c r="BV2058" s="64"/>
      <c r="BW2058" s="64"/>
      <c r="BX2058" s="64"/>
      <c r="BY2058" s="64"/>
      <c r="BZ2058" s="64"/>
      <c r="CA2058" s="64"/>
      <c r="CB2058" s="64"/>
      <c r="CC2058" s="64"/>
      <c r="CD2058" s="64"/>
      <c r="CE2058" s="64"/>
      <c r="CF2058" s="64"/>
      <c r="CG2058" s="64" t="s">
        <v>5654</v>
      </c>
      <c r="CH2058" s="64"/>
      <c r="CI2058" s="64"/>
      <c r="CJ2058" s="64"/>
      <c r="CK2058"/>
      <c r="CP2058"/>
      <c r="CQ2058"/>
      <c r="CR2058"/>
      <c r="CS2058"/>
      <c r="CT2058"/>
      <c r="CU2058"/>
      <c r="CV2058"/>
      <c r="CW2058" s="64"/>
    </row>
    <row r="2059" spans="1:101" s="17" customFormat="1" x14ac:dyDescent="0.25">
      <c r="A2059" s="64"/>
      <c r="C2059" s="64"/>
      <c r="D2059" s="64"/>
      <c r="E2059" s="64"/>
      <c r="F2059" s="66"/>
      <c r="W2059" s="20"/>
      <c r="X2059" s="64"/>
      <c r="Y2059" s="64"/>
      <c r="Z2059" s="20"/>
      <c r="AA2059" s="20"/>
      <c r="AB2059" s="20"/>
      <c r="AC2059" s="64"/>
      <c r="AD2059" s="67"/>
      <c r="AE2059" s="67"/>
      <c r="AF2059" s="20"/>
      <c r="AG2059" s="67" t="s">
        <v>7536</v>
      </c>
      <c r="AI2059" s="64"/>
      <c r="AK2059" s="64"/>
      <c r="AL2059" s="64"/>
      <c r="AM2059" s="64"/>
      <c r="AN2059" s="64"/>
      <c r="AO2059" s="64"/>
      <c r="AP2059" s="64"/>
      <c r="AQ2059" s="64"/>
      <c r="AR2059" s="64"/>
      <c r="AS2059" s="64"/>
      <c r="AT2059" s="64"/>
      <c r="AU2059" s="68"/>
      <c r="BC2059" s="64"/>
      <c r="BD2059" s="64"/>
      <c r="BE2059" s="65"/>
      <c r="BF2059" s="65"/>
      <c r="BG2059" s="65"/>
      <c r="BH2059" s="65"/>
      <c r="BI2059" s="20"/>
      <c r="BJ2059" s="20"/>
      <c r="BK2059" s="20"/>
      <c r="BL2059" s="20"/>
      <c r="BM2059" s="64"/>
      <c r="BN2059" s="65"/>
      <c r="BO2059" s="64"/>
      <c r="BP2059" s="65"/>
      <c r="BQ2059" s="64"/>
      <c r="BR2059" s="65"/>
      <c r="BS2059" s="64"/>
      <c r="BT2059" s="67"/>
      <c r="BU2059" s="64"/>
      <c r="BV2059" s="64"/>
      <c r="BW2059" s="64"/>
      <c r="BX2059" s="64"/>
      <c r="BY2059" s="64"/>
      <c r="BZ2059" s="64"/>
      <c r="CA2059" s="64"/>
      <c r="CB2059" s="64"/>
      <c r="CC2059" s="64"/>
      <c r="CD2059" s="64"/>
      <c r="CE2059" s="64"/>
      <c r="CF2059" s="64"/>
      <c r="CG2059" s="64" t="s">
        <v>5654</v>
      </c>
      <c r="CH2059" s="64"/>
      <c r="CI2059" s="64"/>
      <c r="CJ2059" s="64"/>
      <c r="CK2059"/>
      <c r="CP2059"/>
      <c r="CQ2059"/>
      <c r="CR2059"/>
      <c r="CS2059"/>
      <c r="CT2059"/>
      <c r="CU2059"/>
      <c r="CV2059"/>
      <c r="CW2059" s="64"/>
    </row>
    <row r="2060" spans="1:101" s="17" customFormat="1" x14ac:dyDescent="0.25">
      <c r="A2060" s="64"/>
      <c r="C2060" s="64"/>
      <c r="D2060" s="64"/>
      <c r="E2060" s="64"/>
      <c r="F2060" s="66"/>
      <c r="W2060" s="20"/>
      <c r="X2060" s="64"/>
      <c r="Y2060" s="64"/>
      <c r="Z2060" s="20"/>
      <c r="AA2060" s="20"/>
      <c r="AB2060" s="20"/>
      <c r="AC2060" s="64"/>
      <c r="AD2060" s="67"/>
      <c r="AE2060" s="67"/>
      <c r="AF2060" s="20"/>
      <c r="AG2060" s="67" t="s">
        <v>7539</v>
      </c>
      <c r="AI2060" s="64"/>
      <c r="AK2060" s="64"/>
      <c r="AL2060" s="64"/>
      <c r="AM2060" s="64"/>
      <c r="AN2060" s="64"/>
      <c r="AO2060" s="64"/>
      <c r="AP2060" s="64"/>
      <c r="AQ2060" s="64"/>
      <c r="AR2060" s="64"/>
      <c r="AS2060" s="64"/>
      <c r="AT2060" s="64"/>
      <c r="AU2060" s="68"/>
      <c r="BC2060" s="64"/>
      <c r="BD2060" s="64"/>
      <c r="BE2060" s="65"/>
      <c r="BF2060" s="65"/>
      <c r="BG2060" s="65"/>
      <c r="BH2060" s="65"/>
      <c r="BI2060" s="20"/>
      <c r="BJ2060" s="20"/>
      <c r="BK2060" s="20"/>
      <c r="BL2060" s="20"/>
      <c r="BM2060" s="64"/>
      <c r="BN2060" s="65"/>
      <c r="BO2060" s="64"/>
      <c r="BP2060" s="65"/>
      <c r="BQ2060" s="64"/>
      <c r="BR2060" s="65"/>
      <c r="BS2060" s="64"/>
      <c r="BT2060" s="67"/>
      <c r="BU2060" s="64"/>
      <c r="BV2060" s="64"/>
      <c r="BW2060" s="64"/>
      <c r="BX2060" s="64"/>
      <c r="BY2060" s="64"/>
      <c r="BZ2060" s="64"/>
      <c r="CA2060" s="64"/>
      <c r="CB2060" s="64"/>
      <c r="CC2060" s="64"/>
      <c r="CD2060" s="64"/>
      <c r="CE2060" s="64"/>
      <c r="CF2060" s="64"/>
      <c r="CG2060" s="64" t="s">
        <v>5654</v>
      </c>
      <c r="CH2060" s="64"/>
      <c r="CI2060" s="64"/>
      <c r="CJ2060" s="64"/>
      <c r="CK2060"/>
      <c r="CP2060"/>
      <c r="CQ2060"/>
      <c r="CR2060"/>
      <c r="CS2060"/>
      <c r="CT2060"/>
      <c r="CU2060"/>
      <c r="CV2060"/>
      <c r="CW2060" s="64"/>
    </row>
    <row r="2061" spans="1:101" s="17" customFormat="1" x14ac:dyDescent="0.25">
      <c r="A2061" s="64"/>
      <c r="C2061" s="64"/>
      <c r="D2061" s="64"/>
      <c r="E2061" s="64"/>
      <c r="F2061" s="66"/>
      <c r="W2061" s="20"/>
      <c r="X2061" s="64"/>
      <c r="Y2061" s="64"/>
      <c r="Z2061" s="20"/>
      <c r="AA2061" s="20"/>
      <c r="AB2061" s="20"/>
      <c r="AC2061" s="64"/>
      <c r="AD2061" s="67"/>
      <c r="AE2061" s="67"/>
      <c r="AF2061" s="20"/>
      <c r="AG2061" s="67" t="s">
        <v>7542</v>
      </c>
      <c r="AI2061" s="64"/>
      <c r="AK2061" s="64"/>
      <c r="AL2061" s="64"/>
      <c r="AM2061" s="64"/>
      <c r="AN2061" s="64"/>
      <c r="AO2061" s="64"/>
      <c r="AP2061" s="64"/>
      <c r="AQ2061" s="64"/>
      <c r="AR2061" s="64"/>
      <c r="AS2061" s="64"/>
      <c r="AT2061" s="64"/>
      <c r="AU2061" s="68"/>
      <c r="BC2061" s="64"/>
      <c r="BD2061" s="64"/>
      <c r="BE2061" s="65"/>
      <c r="BF2061" s="65"/>
      <c r="BG2061" s="65"/>
      <c r="BH2061" s="65"/>
      <c r="BI2061" s="20"/>
      <c r="BJ2061" s="20"/>
      <c r="BK2061" s="20"/>
      <c r="BL2061" s="20"/>
      <c r="BM2061" s="64"/>
      <c r="BN2061" s="65"/>
      <c r="BO2061" s="64"/>
      <c r="BP2061" s="65"/>
      <c r="BQ2061" s="64"/>
      <c r="BR2061" s="65"/>
      <c r="BS2061" s="64"/>
      <c r="BT2061" s="67"/>
      <c r="BU2061" s="64"/>
      <c r="BV2061" s="64"/>
      <c r="BW2061" s="64"/>
      <c r="BX2061" s="64"/>
      <c r="BY2061" s="64"/>
      <c r="BZ2061" s="64"/>
      <c r="CA2061" s="64"/>
      <c r="CB2061" s="64"/>
      <c r="CC2061" s="64"/>
      <c r="CD2061" s="64"/>
      <c r="CE2061" s="64"/>
      <c r="CF2061" s="64"/>
      <c r="CG2061" s="64" t="s">
        <v>5654</v>
      </c>
      <c r="CH2061" s="64"/>
      <c r="CI2061" s="64"/>
      <c r="CJ2061" s="64"/>
      <c r="CK2061"/>
      <c r="CP2061"/>
      <c r="CQ2061"/>
      <c r="CR2061"/>
      <c r="CS2061"/>
      <c r="CT2061"/>
      <c r="CU2061"/>
      <c r="CV2061"/>
      <c r="CW2061" s="64"/>
    </row>
    <row r="2062" spans="1:101" s="17" customFormat="1" x14ac:dyDescent="0.25">
      <c r="A2062" s="64"/>
      <c r="C2062" s="64"/>
      <c r="D2062" s="64"/>
      <c r="E2062" s="64"/>
      <c r="F2062" s="66"/>
      <c r="W2062" s="20"/>
      <c r="X2062" s="64"/>
      <c r="Y2062" s="64"/>
      <c r="Z2062" s="20"/>
      <c r="AA2062" s="20"/>
      <c r="AB2062" s="20"/>
      <c r="AC2062" s="64"/>
      <c r="AD2062" s="67"/>
      <c r="AE2062" s="67"/>
      <c r="AF2062" s="20"/>
      <c r="AG2062" s="67" t="s">
        <v>7545</v>
      </c>
      <c r="AI2062" s="64"/>
      <c r="AK2062" s="64"/>
      <c r="AL2062" s="64"/>
      <c r="AM2062" s="64"/>
      <c r="AN2062" s="64"/>
      <c r="AO2062" s="64"/>
      <c r="AP2062" s="64"/>
      <c r="AQ2062" s="64"/>
      <c r="AR2062" s="64"/>
      <c r="AS2062" s="64"/>
      <c r="AT2062" s="64"/>
      <c r="AU2062" s="68"/>
      <c r="BC2062" s="64"/>
      <c r="BD2062" s="64"/>
      <c r="BE2062" s="65"/>
      <c r="BF2062" s="65"/>
      <c r="BG2062" s="65"/>
      <c r="BH2062" s="65"/>
      <c r="BI2062" s="20"/>
      <c r="BJ2062" s="20"/>
      <c r="BK2062" s="20"/>
      <c r="BL2062" s="20"/>
      <c r="BM2062" s="64"/>
      <c r="BN2062" s="65"/>
      <c r="BO2062" s="64"/>
      <c r="BP2062" s="65"/>
      <c r="BQ2062" s="64"/>
      <c r="BR2062" s="65"/>
      <c r="BS2062" s="64"/>
      <c r="BT2062" s="67"/>
      <c r="BU2062" s="64"/>
      <c r="BV2062" s="64"/>
      <c r="BW2062" s="64"/>
      <c r="BX2062" s="64"/>
      <c r="BY2062" s="64"/>
      <c r="BZ2062" s="64"/>
      <c r="CA2062" s="64"/>
      <c r="CB2062" s="64"/>
      <c r="CC2062" s="64"/>
      <c r="CD2062" s="64"/>
      <c r="CE2062" s="64"/>
      <c r="CF2062" s="64"/>
      <c r="CG2062" s="64" t="s">
        <v>5654</v>
      </c>
      <c r="CH2062" s="64"/>
      <c r="CI2062" s="64"/>
      <c r="CJ2062" s="64"/>
      <c r="CK2062"/>
      <c r="CP2062"/>
      <c r="CQ2062"/>
      <c r="CR2062"/>
      <c r="CS2062"/>
      <c r="CT2062"/>
      <c r="CU2062"/>
      <c r="CV2062"/>
      <c r="CW2062" s="64"/>
    </row>
    <row r="2063" spans="1:101" s="17" customFormat="1" x14ac:dyDescent="0.25">
      <c r="A2063" s="64"/>
      <c r="C2063" s="64"/>
      <c r="D2063" s="64"/>
      <c r="E2063" s="64"/>
      <c r="F2063" s="66"/>
      <c r="W2063" s="20"/>
      <c r="X2063" s="64"/>
      <c r="Y2063" s="64"/>
      <c r="Z2063" s="20"/>
      <c r="AA2063" s="20"/>
      <c r="AB2063" s="20"/>
      <c r="AC2063" s="64"/>
      <c r="AD2063" s="67"/>
      <c r="AE2063" s="67"/>
      <c r="AF2063" s="20"/>
      <c r="AG2063" s="67" t="s">
        <v>7548</v>
      </c>
      <c r="AI2063" s="64"/>
      <c r="AK2063" s="64"/>
      <c r="AL2063" s="64"/>
      <c r="AM2063" s="64"/>
      <c r="AN2063" s="64"/>
      <c r="AO2063" s="64"/>
      <c r="AP2063" s="64"/>
      <c r="AQ2063" s="64"/>
      <c r="AR2063" s="64"/>
      <c r="AS2063" s="64"/>
      <c r="AT2063" s="64"/>
      <c r="AU2063" s="68"/>
      <c r="BC2063" s="64"/>
      <c r="BD2063" s="64"/>
      <c r="BE2063" s="65"/>
      <c r="BF2063" s="65"/>
      <c r="BG2063" s="65"/>
      <c r="BH2063" s="65"/>
      <c r="BI2063" s="20"/>
      <c r="BJ2063" s="20"/>
      <c r="BK2063" s="20"/>
      <c r="BL2063" s="20"/>
      <c r="BM2063" s="64"/>
      <c r="BN2063" s="65"/>
      <c r="BO2063" s="64"/>
      <c r="BP2063" s="65"/>
      <c r="BQ2063" s="64"/>
      <c r="BR2063" s="65"/>
      <c r="BS2063" s="64"/>
      <c r="BT2063" s="67"/>
      <c r="BU2063" s="64"/>
      <c r="BV2063" s="64"/>
      <c r="BW2063" s="64"/>
      <c r="BX2063" s="64"/>
      <c r="BY2063" s="64"/>
      <c r="BZ2063" s="64"/>
      <c r="CA2063" s="64"/>
      <c r="CB2063" s="64"/>
      <c r="CC2063" s="64"/>
      <c r="CD2063" s="64"/>
      <c r="CE2063" s="64"/>
      <c r="CF2063" s="64"/>
      <c r="CG2063" s="64" t="s">
        <v>5654</v>
      </c>
      <c r="CH2063" s="64"/>
      <c r="CI2063" s="64"/>
      <c r="CJ2063" s="64"/>
      <c r="CK2063"/>
      <c r="CP2063"/>
      <c r="CQ2063"/>
      <c r="CR2063"/>
      <c r="CS2063"/>
      <c r="CT2063"/>
      <c r="CU2063"/>
      <c r="CV2063"/>
      <c r="CW2063" s="64"/>
    </row>
    <row r="2064" spans="1:101" s="17" customFormat="1" x14ac:dyDescent="0.25">
      <c r="A2064" s="64"/>
      <c r="C2064" s="64"/>
      <c r="D2064" s="64"/>
      <c r="E2064" s="64"/>
      <c r="F2064" s="66"/>
      <c r="W2064" s="20"/>
      <c r="X2064" s="64"/>
      <c r="Y2064" s="64"/>
      <c r="Z2064" s="20"/>
      <c r="AA2064" s="20"/>
      <c r="AB2064" s="20"/>
      <c r="AC2064" s="64"/>
      <c r="AD2064" s="67"/>
      <c r="AE2064" s="67"/>
      <c r="AF2064" s="20"/>
      <c r="AG2064" s="67" t="s">
        <v>7551</v>
      </c>
      <c r="AI2064" s="64"/>
      <c r="AK2064" s="64"/>
      <c r="AL2064" s="64"/>
      <c r="AM2064" s="64"/>
      <c r="AN2064" s="64"/>
      <c r="AO2064" s="64"/>
      <c r="AP2064" s="64"/>
      <c r="AQ2064" s="64"/>
      <c r="AR2064" s="64"/>
      <c r="AS2064" s="64"/>
      <c r="AT2064" s="64"/>
      <c r="AU2064" s="68"/>
      <c r="BC2064" s="64"/>
      <c r="BD2064" s="64"/>
      <c r="BE2064" s="65"/>
      <c r="BF2064" s="65"/>
      <c r="BG2064" s="65"/>
      <c r="BH2064" s="65"/>
      <c r="BI2064" s="20"/>
      <c r="BJ2064" s="20"/>
      <c r="BK2064" s="20"/>
      <c r="BL2064" s="20"/>
      <c r="BM2064" s="64"/>
      <c r="BN2064" s="65"/>
      <c r="BO2064" s="64"/>
      <c r="BP2064" s="65"/>
      <c r="BQ2064" s="64"/>
      <c r="BR2064" s="65"/>
      <c r="BS2064" s="64"/>
      <c r="BT2064" s="67"/>
      <c r="BU2064" s="64"/>
      <c r="BV2064" s="64"/>
      <c r="BW2064" s="64"/>
      <c r="BX2064" s="64"/>
      <c r="BY2064" s="64"/>
      <c r="BZ2064" s="64"/>
      <c r="CA2064" s="64"/>
      <c r="CB2064" s="64"/>
      <c r="CC2064" s="64"/>
      <c r="CD2064" s="64"/>
      <c r="CE2064" s="64"/>
      <c r="CF2064" s="64"/>
      <c r="CG2064" s="64" t="s">
        <v>5654</v>
      </c>
      <c r="CH2064" s="64"/>
      <c r="CI2064" s="64"/>
      <c r="CJ2064" s="64"/>
      <c r="CK2064"/>
      <c r="CP2064"/>
      <c r="CQ2064"/>
      <c r="CR2064"/>
      <c r="CS2064"/>
      <c r="CT2064"/>
      <c r="CU2064"/>
      <c r="CV2064"/>
      <c r="CW2064" s="64"/>
    </row>
    <row r="2065" spans="1:101" s="17" customFormat="1" x14ac:dyDescent="0.25">
      <c r="A2065" s="64"/>
      <c r="C2065" s="64"/>
      <c r="D2065" s="64"/>
      <c r="E2065" s="64"/>
      <c r="F2065" s="66"/>
      <c r="W2065" s="20"/>
      <c r="X2065" s="64"/>
      <c r="Y2065" s="64"/>
      <c r="Z2065" s="20"/>
      <c r="AA2065" s="20"/>
      <c r="AB2065" s="20"/>
      <c r="AC2065" s="64"/>
      <c r="AD2065" s="67"/>
      <c r="AE2065" s="67"/>
      <c r="AF2065" s="20"/>
      <c r="AG2065" s="67" t="s">
        <v>7554</v>
      </c>
      <c r="AI2065" s="64"/>
      <c r="AK2065" s="64"/>
      <c r="AL2065" s="64"/>
      <c r="AM2065" s="64"/>
      <c r="AN2065" s="64"/>
      <c r="AO2065" s="64"/>
      <c r="AP2065" s="64"/>
      <c r="AQ2065" s="64"/>
      <c r="AR2065" s="64"/>
      <c r="AS2065" s="64"/>
      <c r="AT2065" s="64"/>
      <c r="AU2065" s="68"/>
      <c r="BC2065" s="64"/>
      <c r="BD2065" s="64"/>
      <c r="BE2065" s="65"/>
      <c r="BF2065" s="65"/>
      <c r="BG2065" s="65"/>
      <c r="BH2065" s="65"/>
      <c r="BI2065" s="20"/>
      <c r="BJ2065" s="20"/>
      <c r="BK2065" s="20"/>
      <c r="BL2065" s="20"/>
      <c r="BM2065" s="64"/>
      <c r="BN2065" s="65"/>
      <c r="BO2065" s="64"/>
      <c r="BP2065" s="65"/>
      <c r="BQ2065" s="64"/>
      <c r="BR2065" s="65"/>
      <c r="BS2065" s="64"/>
      <c r="BT2065" s="67"/>
      <c r="BU2065" s="64"/>
      <c r="BV2065" s="64"/>
      <c r="BW2065" s="64"/>
      <c r="BX2065" s="64"/>
      <c r="BY2065" s="64"/>
      <c r="BZ2065" s="64"/>
      <c r="CA2065" s="64"/>
      <c r="CB2065" s="64"/>
      <c r="CC2065" s="64"/>
      <c r="CD2065" s="64"/>
      <c r="CE2065" s="64"/>
      <c r="CF2065" s="64"/>
      <c r="CG2065" s="64" t="s">
        <v>5654</v>
      </c>
      <c r="CH2065" s="64"/>
      <c r="CI2065" s="64"/>
      <c r="CJ2065" s="64"/>
      <c r="CK2065"/>
      <c r="CP2065"/>
      <c r="CQ2065"/>
      <c r="CR2065"/>
      <c r="CS2065"/>
      <c r="CT2065"/>
      <c r="CU2065"/>
      <c r="CV2065"/>
      <c r="CW2065" s="64"/>
    </row>
    <row r="2066" spans="1:101" s="17" customFormat="1" x14ac:dyDescent="0.25">
      <c r="A2066" s="64"/>
      <c r="C2066" s="64"/>
      <c r="D2066" s="64"/>
      <c r="E2066" s="64"/>
      <c r="F2066" s="66"/>
      <c r="W2066" s="20"/>
      <c r="X2066" s="64"/>
      <c r="Y2066" s="64"/>
      <c r="Z2066" s="20"/>
      <c r="AA2066" s="20"/>
      <c r="AB2066" s="20"/>
      <c r="AC2066" s="64"/>
      <c r="AD2066" s="67"/>
      <c r="AE2066" s="67"/>
      <c r="AF2066" s="20"/>
      <c r="AG2066" s="67" t="s">
        <v>7557</v>
      </c>
      <c r="AI2066" s="64"/>
      <c r="AK2066" s="64"/>
      <c r="AL2066" s="64"/>
      <c r="AM2066" s="64"/>
      <c r="AN2066" s="64"/>
      <c r="AO2066" s="64"/>
      <c r="AP2066" s="64"/>
      <c r="AQ2066" s="64"/>
      <c r="AR2066" s="64"/>
      <c r="AS2066" s="64"/>
      <c r="AT2066" s="64"/>
      <c r="AU2066" s="68"/>
      <c r="BC2066" s="64"/>
      <c r="BD2066" s="64"/>
      <c r="BE2066" s="65"/>
      <c r="BF2066" s="65"/>
      <c r="BG2066" s="65"/>
      <c r="BH2066" s="65"/>
      <c r="BI2066" s="20"/>
      <c r="BJ2066" s="20"/>
      <c r="BK2066" s="20"/>
      <c r="BL2066" s="20"/>
      <c r="BM2066" s="64"/>
      <c r="BN2066" s="65"/>
      <c r="BO2066" s="64"/>
      <c r="BP2066" s="65"/>
      <c r="BQ2066" s="64"/>
      <c r="BR2066" s="65"/>
      <c r="BS2066" s="64"/>
      <c r="BT2066" s="67"/>
      <c r="BU2066" s="64"/>
      <c r="BV2066" s="64"/>
      <c r="BW2066" s="64"/>
      <c r="BX2066" s="64"/>
      <c r="BY2066" s="64"/>
      <c r="BZ2066" s="64"/>
      <c r="CA2066" s="64"/>
      <c r="CB2066" s="64"/>
      <c r="CC2066" s="64"/>
      <c r="CD2066" s="64"/>
      <c r="CE2066" s="64"/>
      <c r="CF2066" s="64"/>
      <c r="CG2066" s="64" t="s">
        <v>5654</v>
      </c>
      <c r="CH2066" s="64"/>
      <c r="CI2066" s="64"/>
      <c r="CJ2066" s="64"/>
      <c r="CK2066"/>
      <c r="CP2066"/>
      <c r="CQ2066"/>
      <c r="CR2066"/>
      <c r="CS2066"/>
      <c r="CT2066"/>
      <c r="CU2066"/>
      <c r="CV2066"/>
      <c r="CW2066" s="64"/>
    </row>
    <row r="2067" spans="1:101" s="17" customFormat="1" x14ac:dyDescent="0.25">
      <c r="A2067" s="64"/>
      <c r="C2067" s="64"/>
      <c r="D2067" s="64"/>
      <c r="E2067" s="64"/>
      <c r="F2067" s="66"/>
      <c r="W2067" s="20"/>
      <c r="X2067" s="64"/>
      <c r="Y2067" s="64"/>
      <c r="Z2067" s="20"/>
      <c r="AA2067" s="20"/>
      <c r="AB2067" s="20"/>
      <c r="AC2067" s="64"/>
      <c r="AD2067" s="67"/>
      <c r="AE2067" s="67"/>
      <c r="AF2067" s="20"/>
      <c r="AG2067" s="67" t="s">
        <v>7560</v>
      </c>
      <c r="AI2067" s="64"/>
      <c r="AK2067" s="64"/>
      <c r="AL2067" s="64"/>
      <c r="AM2067" s="64"/>
      <c r="AN2067" s="64"/>
      <c r="AO2067" s="64"/>
      <c r="AP2067" s="64"/>
      <c r="AQ2067" s="64"/>
      <c r="AR2067" s="64"/>
      <c r="AS2067" s="64"/>
      <c r="AT2067" s="64"/>
      <c r="AU2067" s="68"/>
      <c r="BC2067" s="64"/>
      <c r="BD2067" s="64"/>
      <c r="BE2067" s="65"/>
      <c r="BF2067" s="65"/>
      <c r="BG2067" s="65"/>
      <c r="BH2067" s="65"/>
      <c r="BI2067" s="20"/>
      <c r="BJ2067" s="20"/>
      <c r="BK2067" s="20"/>
      <c r="BL2067" s="20"/>
      <c r="BM2067" s="64"/>
      <c r="BN2067" s="65"/>
      <c r="BO2067" s="64"/>
      <c r="BP2067" s="65"/>
      <c r="BQ2067" s="64"/>
      <c r="BR2067" s="65"/>
      <c r="BS2067" s="64"/>
      <c r="BT2067" s="67"/>
      <c r="BU2067" s="64"/>
      <c r="BV2067" s="64"/>
      <c r="BW2067" s="64"/>
      <c r="BX2067" s="64"/>
      <c r="BY2067" s="64"/>
      <c r="BZ2067" s="64"/>
      <c r="CA2067" s="64"/>
      <c r="CB2067" s="64"/>
      <c r="CC2067" s="64"/>
      <c r="CD2067" s="64"/>
      <c r="CE2067" s="64"/>
      <c r="CF2067" s="64"/>
      <c r="CG2067" s="64" t="s">
        <v>5654</v>
      </c>
      <c r="CH2067" s="64"/>
      <c r="CI2067" s="64"/>
      <c r="CJ2067" s="64"/>
      <c r="CK2067"/>
      <c r="CP2067"/>
      <c r="CQ2067"/>
      <c r="CR2067"/>
      <c r="CS2067"/>
      <c r="CT2067"/>
      <c r="CU2067"/>
      <c r="CV2067"/>
      <c r="CW2067" s="64"/>
    </row>
    <row r="2068" spans="1:101" s="17" customFormat="1" x14ac:dyDescent="0.25">
      <c r="A2068" s="64"/>
      <c r="C2068" s="64"/>
      <c r="D2068" s="64"/>
      <c r="E2068" s="64"/>
      <c r="F2068" s="66"/>
      <c r="W2068" s="20"/>
      <c r="X2068" s="64"/>
      <c r="Y2068" s="64"/>
      <c r="Z2068" s="20"/>
      <c r="AA2068" s="20"/>
      <c r="AB2068" s="20"/>
      <c r="AC2068" s="64"/>
      <c r="AD2068" s="67"/>
      <c r="AE2068" s="67"/>
      <c r="AF2068" s="20"/>
      <c r="AG2068" s="67" t="s">
        <v>7563</v>
      </c>
      <c r="AI2068" s="64"/>
      <c r="AK2068" s="64"/>
      <c r="AL2068" s="64"/>
      <c r="AM2068" s="64"/>
      <c r="AN2068" s="64"/>
      <c r="AO2068" s="64"/>
      <c r="AP2068" s="64"/>
      <c r="AQ2068" s="64"/>
      <c r="AR2068" s="64"/>
      <c r="AS2068" s="64"/>
      <c r="AT2068" s="64"/>
      <c r="AU2068" s="68"/>
      <c r="BC2068" s="64"/>
      <c r="BD2068" s="64"/>
      <c r="BE2068" s="65"/>
      <c r="BF2068" s="65"/>
      <c r="BG2068" s="65"/>
      <c r="BH2068" s="65"/>
      <c r="BI2068" s="20"/>
      <c r="BJ2068" s="20"/>
      <c r="BK2068" s="20"/>
      <c r="BL2068" s="20"/>
      <c r="BM2068" s="64"/>
      <c r="BN2068" s="65"/>
      <c r="BO2068" s="64"/>
      <c r="BP2068" s="65"/>
      <c r="BQ2068" s="64"/>
      <c r="BR2068" s="65"/>
      <c r="BS2068" s="64"/>
      <c r="BT2068" s="67"/>
      <c r="BU2068" s="64"/>
      <c r="BV2068" s="64"/>
      <c r="BW2068" s="64"/>
      <c r="BX2068" s="64"/>
      <c r="BY2068" s="64"/>
      <c r="BZ2068" s="64"/>
      <c r="CA2068" s="64"/>
      <c r="CB2068" s="64"/>
      <c r="CC2068" s="64"/>
      <c r="CD2068" s="64"/>
      <c r="CE2068" s="64"/>
      <c r="CF2068" s="64"/>
      <c r="CG2068" s="64" t="s">
        <v>5654</v>
      </c>
      <c r="CH2068" s="64"/>
      <c r="CI2068" s="64"/>
      <c r="CJ2068" s="64"/>
      <c r="CK2068"/>
      <c r="CP2068"/>
      <c r="CQ2068"/>
      <c r="CR2068"/>
      <c r="CS2068"/>
      <c r="CT2068"/>
      <c r="CU2068"/>
      <c r="CV2068"/>
      <c r="CW2068" s="64"/>
    </row>
    <row r="2069" spans="1:101" s="17" customFormat="1" x14ac:dyDescent="0.25">
      <c r="A2069" s="64"/>
      <c r="C2069" s="64"/>
      <c r="D2069" s="64"/>
      <c r="E2069" s="64"/>
      <c r="F2069" s="66"/>
      <c r="W2069" s="20"/>
      <c r="X2069" s="64"/>
      <c r="Y2069" s="64"/>
      <c r="Z2069" s="20"/>
      <c r="AA2069" s="20"/>
      <c r="AB2069" s="20"/>
      <c r="AC2069" s="64"/>
      <c r="AD2069" s="67"/>
      <c r="AE2069" s="67"/>
      <c r="AF2069" s="20"/>
      <c r="AG2069" s="67" t="s">
        <v>7566</v>
      </c>
      <c r="AI2069" s="64"/>
      <c r="AK2069" s="64"/>
      <c r="AL2069" s="64"/>
      <c r="AM2069" s="64"/>
      <c r="AN2069" s="64"/>
      <c r="AO2069" s="64"/>
      <c r="AP2069" s="64"/>
      <c r="AQ2069" s="64"/>
      <c r="AR2069" s="64"/>
      <c r="AS2069" s="64"/>
      <c r="AT2069" s="64"/>
      <c r="AU2069" s="68"/>
      <c r="BC2069" s="64"/>
      <c r="BD2069" s="64"/>
      <c r="BE2069" s="65"/>
      <c r="BF2069" s="65"/>
      <c r="BG2069" s="65"/>
      <c r="BH2069" s="65"/>
      <c r="BI2069" s="20"/>
      <c r="BJ2069" s="20"/>
      <c r="BK2069" s="20"/>
      <c r="BL2069" s="20"/>
      <c r="BM2069" s="64"/>
      <c r="BN2069" s="65"/>
      <c r="BO2069" s="64"/>
      <c r="BP2069" s="65"/>
      <c r="BQ2069" s="64"/>
      <c r="BR2069" s="65"/>
      <c r="BS2069" s="64"/>
      <c r="BT2069" s="67"/>
      <c r="BU2069" s="64"/>
      <c r="BV2069" s="64"/>
      <c r="BW2069" s="64"/>
      <c r="BX2069" s="64"/>
      <c r="BY2069" s="64"/>
      <c r="BZ2069" s="64"/>
      <c r="CA2069" s="64"/>
      <c r="CB2069" s="64"/>
      <c r="CC2069" s="64"/>
      <c r="CD2069" s="64"/>
      <c r="CE2069" s="64"/>
      <c r="CF2069" s="64"/>
      <c r="CG2069" s="64" t="s">
        <v>5654</v>
      </c>
      <c r="CH2069" s="64"/>
      <c r="CI2069" s="64"/>
      <c r="CJ2069" s="64"/>
      <c r="CK2069"/>
      <c r="CP2069"/>
      <c r="CQ2069"/>
      <c r="CR2069"/>
      <c r="CS2069"/>
      <c r="CT2069"/>
      <c r="CU2069"/>
      <c r="CV2069"/>
      <c r="CW2069" s="64"/>
    </row>
    <row r="2070" spans="1:101" s="17" customFormat="1" x14ac:dyDescent="0.25">
      <c r="A2070" s="64"/>
      <c r="C2070" s="64"/>
      <c r="D2070" s="64"/>
      <c r="E2070" s="64"/>
      <c r="F2070" s="66"/>
      <c r="W2070" s="20"/>
      <c r="X2070" s="64"/>
      <c r="Y2070" s="64"/>
      <c r="Z2070" s="20"/>
      <c r="AA2070" s="20"/>
      <c r="AB2070" s="20"/>
      <c r="AC2070" s="64"/>
      <c r="AD2070" s="67"/>
      <c r="AE2070" s="67"/>
      <c r="AF2070" s="20"/>
      <c r="AG2070" s="67" t="s">
        <v>7569</v>
      </c>
      <c r="AI2070" s="64"/>
      <c r="AK2070" s="64"/>
      <c r="AL2070" s="64"/>
      <c r="AM2070" s="64"/>
      <c r="AN2070" s="64"/>
      <c r="AO2070" s="64"/>
      <c r="AP2070" s="64"/>
      <c r="AQ2070" s="64"/>
      <c r="AR2070" s="64"/>
      <c r="AS2070" s="64"/>
      <c r="AT2070" s="64"/>
      <c r="AU2070" s="68"/>
      <c r="BC2070" s="64"/>
      <c r="BD2070" s="64"/>
      <c r="BE2070" s="65"/>
      <c r="BF2070" s="65"/>
      <c r="BG2070" s="65"/>
      <c r="BH2070" s="65"/>
      <c r="BI2070" s="20"/>
      <c r="BJ2070" s="20"/>
      <c r="BK2070" s="20"/>
      <c r="BL2070" s="20"/>
      <c r="BM2070" s="64"/>
      <c r="BN2070" s="65"/>
      <c r="BO2070" s="64"/>
      <c r="BP2070" s="65"/>
      <c r="BQ2070" s="64"/>
      <c r="BR2070" s="65"/>
      <c r="BS2070" s="64"/>
      <c r="BT2070" s="67"/>
      <c r="BU2070" s="64"/>
      <c r="BV2070" s="64"/>
      <c r="BW2070" s="64"/>
      <c r="BX2070" s="64"/>
      <c r="BY2070" s="64"/>
      <c r="BZ2070" s="64"/>
      <c r="CA2070" s="64"/>
      <c r="CB2070" s="64"/>
      <c r="CC2070" s="64"/>
      <c r="CD2070" s="64"/>
      <c r="CE2070" s="64"/>
      <c r="CF2070" s="64"/>
      <c r="CG2070" s="64" t="s">
        <v>5654</v>
      </c>
      <c r="CH2070" s="64"/>
      <c r="CI2070" s="64"/>
      <c r="CJ2070" s="64"/>
      <c r="CK2070"/>
      <c r="CP2070"/>
      <c r="CQ2070"/>
      <c r="CR2070"/>
      <c r="CS2070"/>
      <c r="CT2070"/>
      <c r="CU2070"/>
      <c r="CV2070"/>
      <c r="CW2070" s="64"/>
    </row>
    <row r="2071" spans="1:101" s="17" customFormat="1" x14ac:dyDescent="0.25">
      <c r="A2071" s="64"/>
      <c r="C2071" s="64"/>
      <c r="D2071" s="64"/>
      <c r="E2071" s="64"/>
      <c r="F2071" s="66"/>
      <c r="W2071" s="20"/>
      <c r="X2071" s="64"/>
      <c r="Y2071" s="64"/>
      <c r="Z2071" s="20"/>
      <c r="AA2071" s="20"/>
      <c r="AB2071" s="20"/>
      <c r="AC2071" s="64"/>
      <c r="AD2071" s="67"/>
      <c r="AE2071" s="67"/>
      <c r="AF2071" s="20"/>
      <c r="AG2071" s="67" t="s">
        <v>7572</v>
      </c>
      <c r="AI2071" s="64"/>
      <c r="AK2071" s="64"/>
      <c r="AL2071" s="64"/>
      <c r="AM2071" s="64"/>
      <c r="AN2071" s="64"/>
      <c r="AO2071" s="64"/>
      <c r="AP2071" s="64"/>
      <c r="AQ2071" s="64"/>
      <c r="AR2071" s="64"/>
      <c r="AS2071" s="64"/>
      <c r="AT2071" s="64"/>
      <c r="AU2071" s="68"/>
      <c r="BC2071" s="64"/>
      <c r="BD2071" s="64"/>
      <c r="BE2071" s="65"/>
      <c r="BF2071" s="65"/>
      <c r="BG2071" s="65"/>
      <c r="BH2071" s="65"/>
      <c r="BI2071" s="20"/>
      <c r="BJ2071" s="20"/>
      <c r="BK2071" s="20"/>
      <c r="BL2071" s="20"/>
      <c r="BM2071" s="64"/>
      <c r="BN2071" s="65"/>
      <c r="BO2071" s="64"/>
      <c r="BP2071" s="65"/>
      <c r="BQ2071" s="64"/>
      <c r="BR2071" s="65"/>
      <c r="BS2071" s="64"/>
      <c r="BT2071" s="67"/>
      <c r="BU2071" s="64"/>
      <c r="BV2071" s="64"/>
      <c r="BW2071" s="64"/>
      <c r="BX2071" s="64"/>
      <c r="BY2071" s="64"/>
      <c r="BZ2071" s="64"/>
      <c r="CA2071" s="64"/>
      <c r="CB2071" s="64"/>
      <c r="CC2071" s="64"/>
      <c r="CD2071" s="64"/>
      <c r="CE2071" s="64"/>
      <c r="CF2071" s="64"/>
      <c r="CG2071" s="64" t="s">
        <v>5654</v>
      </c>
      <c r="CH2071" s="64"/>
      <c r="CI2071" s="64"/>
      <c r="CJ2071" s="64"/>
      <c r="CK2071"/>
      <c r="CP2071"/>
      <c r="CQ2071"/>
      <c r="CR2071"/>
      <c r="CS2071"/>
      <c r="CT2071"/>
      <c r="CU2071"/>
      <c r="CV2071"/>
      <c r="CW2071" s="64"/>
    </row>
    <row r="2072" spans="1:101" s="17" customFormat="1" x14ac:dyDescent="0.25">
      <c r="A2072" s="64"/>
      <c r="C2072" s="64"/>
      <c r="D2072" s="64"/>
      <c r="E2072" s="64"/>
      <c r="F2072" s="66"/>
      <c r="W2072" s="20"/>
      <c r="X2072" s="64"/>
      <c r="Y2072" s="64"/>
      <c r="Z2072" s="20"/>
      <c r="AA2072" s="20"/>
      <c r="AB2072" s="20"/>
      <c r="AC2072" s="64"/>
      <c r="AD2072" s="67"/>
      <c r="AE2072" s="67"/>
      <c r="AF2072" s="20"/>
      <c r="AG2072" s="67" t="s">
        <v>7575</v>
      </c>
      <c r="AI2072" s="64"/>
      <c r="AK2072" s="64"/>
      <c r="AL2072" s="64"/>
      <c r="AM2072" s="64"/>
      <c r="AN2072" s="64"/>
      <c r="AO2072" s="64"/>
      <c r="AP2072" s="64"/>
      <c r="AQ2072" s="64"/>
      <c r="AR2072" s="64"/>
      <c r="AS2072" s="64"/>
      <c r="AT2072" s="64"/>
      <c r="AU2072" s="68"/>
      <c r="BC2072" s="64"/>
      <c r="BD2072" s="64"/>
      <c r="BE2072" s="65"/>
      <c r="BF2072" s="65"/>
      <c r="BG2072" s="65"/>
      <c r="BH2072" s="65"/>
      <c r="BI2072" s="20"/>
      <c r="BJ2072" s="20"/>
      <c r="BK2072" s="20"/>
      <c r="BL2072" s="20"/>
      <c r="BM2072" s="64"/>
      <c r="BN2072" s="65"/>
      <c r="BO2072" s="64"/>
      <c r="BP2072" s="65"/>
      <c r="BQ2072" s="64"/>
      <c r="BR2072" s="65"/>
      <c r="BS2072" s="64"/>
      <c r="BT2072" s="67"/>
      <c r="BU2072" s="64"/>
      <c r="BV2072" s="64"/>
      <c r="BW2072" s="64"/>
      <c r="BX2072" s="64"/>
      <c r="BY2072" s="64"/>
      <c r="BZ2072" s="64"/>
      <c r="CA2072" s="64"/>
      <c r="CB2072" s="64"/>
      <c r="CC2072" s="64"/>
      <c r="CD2072" s="64"/>
      <c r="CE2072" s="64"/>
      <c r="CF2072" s="64"/>
      <c r="CG2072" s="64" t="s">
        <v>5654</v>
      </c>
      <c r="CH2072" s="64"/>
      <c r="CI2072" s="64"/>
      <c r="CJ2072" s="64"/>
      <c r="CK2072"/>
      <c r="CP2072"/>
      <c r="CQ2072"/>
      <c r="CR2072"/>
      <c r="CS2072"/>
      <c r="CT2072"/>
      <c r="CU2072"/>
      <c r="CV2072"/>
      <c r="CW2072" s="64"/>
    </row>
    <row r="2073" spans="1:101" s="17" customFormat="1" x14ac:dyDescent="0.25">
      <c r="A2073" s="64"/>
      <c r="C2073" s="64"/>
      <c r="D2073" s="64"/>
      <c r="E2073" s="64"/>
      <c r="F2073" s="66"/>
      <c r="W2073" s="20"/>
      <c r="X2073" s="64"/>
      <c r="Y2073" s="64"/>
      <c r="Z2073" s="20"/>
      <c r="AA2073" s="20"/>
      <c r="AB2073" s="20"/>
      <c r="AC2073" s="64"/>
      <c r="AD2073" s="67"/>
      <c r="AE2073" s="67"/>
      <c r="AF2073" s="20"/>
      <c r="AG2073" s="67" t="s">
        <v>7578</v>
      </c>
      <c r="AI2073" s="64"/>
      <c r="AK2073" s="64"/>
      <c r="AL2073" s="64"/>
      <c r="AM2073" s="64"/>
      <c r="AN2073" s="64"/>
      <c r="AO2073" s="64"/>
      <c r="AP2073" s="64"/>
      <c r="AQ2073" s="64"/>
      <c r="AR2073" s="64"/>
      <c r="AS2073" s="64"/>
      <c r="AT2073" s="64"/>
      <c r="AU2073" s="68"/>
      <c r="BC2073" s="64"/>
      <c r="BD2073" s="64"/>
      <c r="BE2073" s="65"/>
      <c r="BF2073" s="65"/>
      <c r="BG2073" s="65"/>
      <c r="BH2073" s="65"/>
      <c r="BI2073" s="20"/>
      <c r="BJ2073" s="20"/>
      <c r="BK2073" s="20"/>
      <c r="BL2073" s="20"/>
      <c r="BM2073" s="64"/>
      <c r="BN2073" s="65"/>
      <c r="BO2073" s="64"/>
      <c r="BP2073" s="65"/>
      <c r="BQ2073" s="64"/>
      <c r="BR2073" s="65"/>
      <c r="BS2073" s="64"/>
      <c r="BT2073" s="67"/>
      <c r="BU2073" s="64"/>
      <c r="BV2073" s="64"/>
      <c r="BW2073" s="64"/>
      <c r="BX2073" s="64"/>
      <c r="BY2073" s="64"/>
      <c r="BZ2073" s="64"/>
      <c r="CA2073" s="64"/>
      <c r="CB2073" s="64"/>
      <c r="CC2073" s="64"/>
      <c r="CD2073" s="64"/>
      <c r="CE2073" s="64"/>
      <c r="CF2073" s="64"/>
      <c r="CG2073" s="64" t="s">
        <v>5654</v>
      </c>
      <c r="CH2073" s="64"/>
      <c r="CI2073" s="64"/>
      <c r="CJ2073" s="64"/>
      <c r="CK2073"/>
      <c r="CP2073"/>
      <c r="CQ2073"/>
      <c r="CR2073"/>
      <c r="CS2073"/>
      <c r="CT2073"/>
      <c r="CU2073"/>
      <c r="CV2073"/>
      <c r="CW2073" s="64"/>
    </row>
    <row r="2074" spans="1:101" s="17" customFormat="1" x14ac:dyDescent="0.25">
      <c r="A2074" s="64"/>
      <c r="C2074" s="64"/>
      <c r="D2074" s="64"/>
      <c r="E2074" s="64"/>
      <c r="F2074" s="66"/>
      <c r="W2074" s="20"/>
      <c r="X2074" s="64"/>
      <c r="Y2074" s="64"/>
      <c r="Z2074" s="20"/>
      <c r="AA2074" s="20"/>
      <c r="AB2074" s="20"/>
      <c r="AC2074" s="64"/>
      <c r="AD2074" s="67"/>
      <c r="AE2074" s="67"/>
      <c r="AF2074" s="20"/>
      <c r="AG2074" s="67" t="s">
        <v>7581</v>
      </c>
      <c r="AI2074" s="64"/>
      <c r="AK2074" s="64"/>
      <c r="AL2074" s="64"/>
      <c r="AM2074" s="64"/>
      <c r="AN2074" s="64"/>
      <c r="AO2074" s="64"/>
      <c r="AP2074" s="64"/>
      <c r="AQ2074" s="64"/>
      <c r="AR2074" s="64"/>
      <c r="AS2074" s="64"/>
      <c r="AT2074" s="64"/>
      <c r="AU2074" s="68"/>
      <c r="BC2074" s="64"/>
      <c r="BD2074" s="64"/>
      <c r="BE2074" s="65"/>
      <c r="BF2074" s="65"/>
      <c r="BG2074" s="65"/>
      <c r="BH2074" s="65"/>
      <c r="BI2074" s="20"/>
      <c r="BJ2074" s="20"/>
      <c r="BK2074" s="20"/>
      <c r="BL2074" s="20"/>
      <c r="BM2074" s="64"/>
      <c r="BN2074" s="65"/>
      <c r="BO2074" s="64"/>
      <c r="BP2074" s="65"/>
      <c r="BQ2074" s="64"/>
      <c r="BR2074" s="65"/>
      <c r="BS2074" s="64"/>
      <c r="BT2074" s="67"/>
      <c r="BU2074" s="64"/>
      <c r="BV2074" s="64"/>
      <c r="BW2074" s="64"/>
      <c r="BX2074" s="64"/>
      <c r="BY2074" s="64"/>
      <c r="BZ2074" s="64"/>
      <c r="CA2074" s="64"/>
      <c r="CB2074" s="64"/>
      <c r="CC2074" s="64"/>
      <c r="CD2074" s="64"/>
      <c r="CE2074" s="64"/>
      <c r="CF2074" s="64"/>
      <c r="CG2074" s="64" t="s">
        <v>5654</v>
      </c>
      <c r="CH2074" s="64"/>
      <c r="CI2074" s="64"/>
      <c r="CJ2074" s="64"/>
      <c r="CK2074"/>
      <c r="CP2074"/>
      <c r="CQ2074"/>
      <c r="CR2074"/>
      <c r="CS2074"/>
      <c r="CT2074"/>
      <c r="CU2074"/>
      <c r="CV2074"/>
      <c r="CW2074" s="64"/>
    </row>
    <row r="2075" spans="1:101" s="17" customFormat="1" x14ac:dyDescent="0.25">
      <c r="A2075" s="64"/>
      <c r="C2075" s="64"/>
      <c r="D2075" s="64"/>
      <c r="E2075" s="64"/>
      <c r="F2075" s="66"/>
      <c r="W2075" s="20"/>
      <c r="X2075" s="64"/>
      <c r="Y2075" s="64"/>
      <c r="Z2075" s="20"/>
      <c r="AA2075" s="20"/>
      <c r="AB2075" s="20"/>
      <c r="AC2075" s="64"/>
      <c r="AD2075" s="67"/>
      <c r="AE2075" s="67"/>
      <c r="AF2075" s="20"/>
      <c r="AG2075" s="67" t="s">
        <v>7584</v>
      </c>
      <c r="AI2075" s="64"/>
      <c r="AK2075" s="64"/>
      <c r="AL2075" s="64"/>
      <c r="AM2075" s="64"/>
      <c r="AN2075" s="64"/>
      <c r="AO2075" s="64"/>
      <c r="AP2075" s="64"/>
      <c r="AQ2075" s="64"/>
      <c r="AR2075" s="64"/>
      <c r="AS2075" s="64"/>
      <c r="AT2075" s="64"/>
      <c r="AU2075" s="68"/>
      <c r="BC2075" s="64"/>
      <c r="BD2075" s="64"/>
      <c r="BE2075" s="65"/>
      <c r="BF2075" s="65"/>
      <c r="BG2075" s="65"/>
      <c r="BH2075" s="65"/>
      <c r="BI2075" s="20"/>
      <c r="BJ2075" s="20"/>
      <c r="BK2075" s="20"/>
      <c r="BL2075" s="20"/>
      <c r="BM2075" s="64"/>
      <c r="BN2075" s="65"/>
      <c r="BO2075" s="64"/>
      <c r="BP2075" s="65"/>
      <c r="BQ2075" s="64"/>
      <c r="BR2075" s="65"/>
      <c r="BS2075" s="64"/>
      <c r="BT2075" s="67"/>
      <c r="BU2075" s="64"/>
      <c r="BV2075" s="64"/>
      <c r="BW2075" s="64"/>
      <c r="BX2075" s="64"/>
      <c r="BY2075" s="64"/>
      <c r="BZ2075" s="64"/>
      <c r="CA2075" s="64"/>
      <c r="CB2075" s="64"/>
      <c r="CC2075" s="64"/>
      <c r="CD2075" s="64"/>
      <c r="CE2075" s="64"/>
      <c r="CF2075" s="64"/>
      <c r="CG2075" s="64" t="s">
        <v>5654</v>
      </c>
      <c r="CH2075" s="64"/>
      <c r="CI2075" s="64"/>
      <c r="CJ2075" s="64"/>
      <c r="CK2075"/>
      <c r="CP2075"/>
      <c r="CQ2075"/>
      <c r="CR2075"/>
      <c r="CS2075"/>
      <c r="CT2075"/>
      <c r="CU2075"/>
      <c r="CV2075"/>
      <c r="CW2075" s="64"/>
    </row>
    <row r="2076" spans="1:101" s="17" customFormat="1" x14ac:dyDescent="0.25">
      <c r="A2076" s="64"/>
      <c r="C2076" s="64"/>
      <c r="D2076" s="64"/>
      <c r="E2076" s="64"/>
      <c r="F2076" s="66"/>
      <c r="W2076" s="20"/>
      <c r="X2076" s="64"/>
      <c r="Y2076" s="64"/>
      <c r="Z2076" s="20"/>
      <c r="AA2076" s="20"/>
      <c r="AB2076" s="20"/>
      <c r="AC2076" s="64"/>
      <c r="AD2076" s="67"/>
      <c r="AE2076" s="67"/>
      <c r="AF2076" s="20"/>
      <c r="AG2076" s="67" t="s">
        <v>7588</v>
      </c>
      <c r="AI2076" s="64"/>
      <c r="AK2076" s="64"/>
      <c r="AL2076" s="64"/>
      <c r="AM2076" s="64"/>
      <c r="AN2076" s="64"/>
      <c r="AO2076" s="64"/>
      <c r="AP2076" s="64"/>
      <c r="AQ2076" s="64"/>
      <c r="AR2076" s="64"/>
      <c r="AS2076" s="64"/>
      <c r="AT2076" s="64"/>
      <c r="AU2076" s="68"/>
      <c r="BC2076" s="64"/>
      <c r="BD2076" s="64"/>
      <c r="BE2076" s="65"/>
      <c r="BF2076" s="65"/>
      <c r="BG2076" s="65"/>
      <c r="BH2076" s="65"/>
      <c r="BI2076" s="20"/>
      <c r="BJ2076" s="20"/>
      <c r="BK2076" s="20"/>
      <c r="BL2076" s="20"/>
      <c r="BM2076" s="64"/>
      <c r="BN2076" s="65"/>
      <c r="BO2076" s="64"/>
      <c r="BP2076" s="65"/>
      <c r="BQ2076" s="64"/>
      <c r="BR2076" s="65"/>
      <c r="BS2076" s="64"/>
      <c r="BT2076" s="67"/>
      <c r="BU2076" s="64"/>
      <c r="BV2076" s="64"/>
      <c r="BW2076" s="64"/>
      <c r="BX2076" s="64"/>
      <c r="BY2076" s="64"/>
      <c r="BZ2076" s="64"/>
      <c r="CA2076" s="64"/>
      <c r="CB2076" s="64"/>
      <c r="CC2076" s="64"/>
      <c r="CD2076" s="64"/>
      <c r="CE2076" s="64"/>
      <c r="CF2076" s="64"/>
      <c r="CG2076" s="64" t="s">
        <v>5654</v>
      </c>
      <c r="CH2076" s="64"/>
      <c r="CI2076" s="64"/>
      <c r="CJ2076" s="64"/>
      <c r="CK2076"/>
      <c r="CP2076"/>
      <c r="CQ2076"/>
      <c r="CR2076"/>
      <c r="CS2076"/>
      <c r="CT2076"/>
      <c r="CU2076"/>
      <c r="CV2076"/>
      <c r="CW2076" s="64"/>
    </row>
    <row r="2077" spans="1:101" s="17" customFormat="1" x14ac:dyDescent="0.25">
      <c r="A2077" s="64"/>
      <c r="C2077" s="64"/>
      <c r="D2077" s="64"/>
      <c r="E2077" s="64"/>
      <c r="F2077" s="66"/>
      <c r="W2077" s="20"/>
      <c r="X2077" s="64"/>
      <c r="Y2077" s="64"/>
      <c r="Z2077" s="20"/>
      <c r="AA2077" s="20"/>
      <c r="AB2077" s="20"/>
      <c r="AC2077" s="64"/>
      <c r="AD2077" s="67"/>
      <c r="AE2077" s="67"/>
      <c r="AF2077" s="20"/>
      <c r="AG2077" s="67" t="s">
        <v>7591</v>
      </c>
      <c r="AI2077" s="64"/>
      <c r="AK2077" s="64"/>
      <c r="AL2077" s="64"/>
      <c r="AM2077" s="64"/>
      <c r="AN2077" s="64"/>
      <c r="AO2077" s="64"/>
      <c r="AP2077" s="64"/>
      <c r="AQ2077" s="64"/>
      <c r="AR2077" s="64"/>
      <c r="AS2077" s="64"/>
      <c r="AT2077" s="64"/>
      <c r="AU2077" s="68"/>
      <c r="BC2077" s="64"/>
      <c r="BD2077" s="64"/>
      <c r="BE2077" s="65"/>
      <c r="BF2077" s="65"/>
      <c r="BG2077" s="65"/>
      <c r="BH2077" s="65"/>
      <c r="BI2077" s="20"/>
      <c r="BJ2077" s="20"/>
      <c r="BK2077" s="20"/>
      <c r="BL2077" s="20"/>
      <c r="BM2077" s="64"/>
      <c r="BN2077" s="65"/>
      <c r="BO2077" s="64"/>
      <c r="BP2077" s="65"/>
      <c r="BQ2077" s="64"/>
      <c r="BR2077" s="65"/>
      <c r="BS2077" s="64"/>
      <c r="BT2077" s="67"/>
      <c r="BU2077" s="64"/>
      <c r="BV2077" s="64"/>
      <c r="BW2077" s="64"/>
      <c r="BX2077" s="64"/>
      <c r="BY2077" s="64"/>
      <c r="BZ2077" s="64"/>
      <c r="CA2077" s="64"/>
      <c r="CB2077" s="64"/>
      <c r="CC2077" s="64"/>
      <c r="CD2077" s="64"/>
      <c r="CE2077" s="64"/>
      <c r="CF2077" s="64"/>
      <c r="CG2077" s="64" t="s">
        <v>5654</v>
      </c>
      <c r="CH2077" s="64"/>
      <c r="CI2077" s="64"/>
      <c r="CJ2077" s="64"/>
      <c r="CK2077"/>
      <c r="CP2077"/>
      <c r="CQ2077"/>
      <c r="CR2077"/>
      <c r="CS2077"/>
      <c r="CT2077"/>
      <c r="CU2077"/>
      <c r="CV2077"/>
      <c r="CW2077" s="64"/>
    </row>
    <row r="2078" spans="1:101" s="17" customFormat="1" x14ac:dyDescent="0.25">
      <c r="A2078" s="64"/>
      <c r="C2078" s="64"/>
      <c r="D2078" s="64"/>
      <c r="E2078" s="64"/>
      <c r="F2078" s="66"/>
      <c r="W2078" s="20"/>
      <c r="X2078" s="64"/>
      <c r="Y2078" s="64"/>
      <c r="Z2078" s="20"/>
      <c r="AA2078" s="20"/>
      <c r="AB2078" s="20"/>
      <c r="AC2078" s="64"/>
      <c r="AD2078" s="67"/>
      <c r="AE2078" s="67"/>
      <c r="AF2078" s="20"/>
      <c r="AG2078" s="67" t="s">
        <v>7595</v>
      </c>
      <c r="AI2078" s="64"/>
      <c r="AK2078" s="64"/>
      <c r="AL2078" s="64"/>
      <c r="AM2078" s="64"/>
      <c r="AN2078" s="64"/>
      <c r="AO2078" s="64"/>
      <c r="AP2078" s="64"/>
      <c r="AQ2078" s="64"/>
      <c r="AR2078" s="64"/>
      <c r="AS2078" s="64"/>
      <c r="AT2078" s="64"/>
      <c r="AU2078" s="68"/>
      <c r="BC2078" s="64"/>
      <c r="BD2078" s="64"/>
      <c r="BE2078" s="65"/>
      <c r="BF2078" s="65"/>
      <c r="BG2078" s="65"/>
      <c r="BH2078" s="65"/>
      <c r="BI2078" s="20"/>
      <c r="BJ2078" s="20"/>
      <c r="BK2078" s="20"/>
      <c r="BL2078" s="20"/>
      <c r="BM2078" s="64"/>
      <c r="BN2078" s="65"/>
      <c r="BO2078" s="64"/>
      <c r="BP2078" s="65"/>
      <c r="BQ2078" s="64"/>
      <c r="BR2078" s="65"/>
      <c r="BS2078" s="64"/>
      <c r="BT2078" s="67"/>
      <c r="BU2078" s="64"/>
      <c r="BV2078" s="64"/>
      <c r="BW2078" s="64"/>
      <c r="BX2078" s="64"/>
      <c r="BY2078" s="64"/>
      <c r="BZ2078" s="64"/>
      <c r="CA2078" s="64"/>
      <c r="CB2078" s="64"/>
      <c r="CC2078" s="64"/>
      <c r="CD2078" s="64"/>
      <c r="CE2078" s="64"/>
      <c r="CF2078" s="64"/>
      <c r="CG2078" s="64" t="s">
        <v>5654</v>
      </c>
      <c r="CH2078" s="64"/>
      <c r="CI2078" s="64"/>
      <c r="CJ2078" s="64"/>
      <c r="CK2078"/>
      <c r="CP2078"/>
      <c r="CQ2078"/>
      <c r="CR2078"/>
      <c r="CS2078"/>
      <c r="CT2078"/>
      <c r="CU2078"/>
      <c r="CV2078"/>
      <c r="CW2078" s="64"/>
    </row>
    <row r="2079" spans="1:101" s="17" customFormat="1" x14ac:dyDescent="0.25">
      <c r="A2079" s="64"/>
      <c r="C2079" s="64"/>
      <c r="D2079" s="64"/>
      <c r="E2079" s="64"/>
      <c r="F2079" s="66"/>
      <c r="W2079" s="20"/>
      <c r="X2079" s="64"/>
      <c r="Y2079" s="64"/>
      <c r="Z2079" s="20"/>
      <c r="AA2079" s="20"/>
      <c r="AB2079" s="20"/>
      <c r="AC2079" s="64"/>
      <c r="AD2079" s="67"/>
      <c r="AE2079" s="67"/>
      <c r="AF2079" s="20"/>
      <c r="AG2079" s="67" t="s">
        <v>7598</v>
      </c>
      <c r="AI2079" s="64"/>
      <c r="AK2079" s="64"/>
      <c r="AL2079" s="64"/>
      <c r="AM2079" s="64"/>
      <c r="AN2079" s="64"/>
      <c r="AO2079" s="64"/>
      <c r="AP2079" s="64"/>
      <c r="AQ2079" s="64"/>
      <c r="AR2079" s="64"/>
      <c r="AS2079" s="64"/>
      <c r="AT2079" s="64"/>
      <c r="AU2079" s="68"/>
      <c r="BC2079" s="64"/>
      <c r="BD2079" s="64"/>
      <c r="BE2079" s="65"/>
      <c r="BF2079" s="65"/>
      <c r="BG2079" s="65"/>
      <c r="BH2079" s="65"/>
      <c r="BI2079" s="20"/>
      <c r="BJ2079" s="20"/>
      <c r="BK2079" s="20"/>
      <c r="BL2079" s="20"/>
      <c r="BM2079" s="64"/>
      <c r="BN2079" s="65"/>
      <c r="BO2079" s="64"/>
      <c r="BP2079" s="65"/>
      <c r="BQ2079" s="64"/>
      <c r="BR2079" s="65"/>
      <c r="BS2079" s="64"/>
      <c r="BT2079" s="67"/>
      <c r="BU2079" s="64"/>
      <c r="BV2079" s="64"/>
      <c r="BW2079" s="64"/>
      <c r="BX2079" s="64"/>
      <c r="BY2079" s="64"/>
      <c r="BZ2079" s="64"/>
      <c r="CA2079" s="64"/>
      <c r="CB2079" s="64"/>
      <c r="CC2079" s="64"/>
      <c r="CD2079" s="64"/>
      <c r="CE2079" s="64"/>
      <c r="CF2079" s="64"/>
      <c r="CG2079" s="64" t="s">
        <v>5654</v>
      </c>
      <c r="CH2079" s="64"/>
      <c r="CI2079" s="64"/>
      <c r="CJ2079" s="64"/>
      <c r="CK2079"/>
      <c r="CP2079"/>
      <c r="CQ2079"/>
      <c r="CR2079"/>
      <c r="CS2079"/>
      <c r="CT2079"/>
      <c r="CU2079"/>
      <c r="CV2079"/>
      <c r="CW2079" s="64"/>
    </row>
    <row r="2080" spans="1:101" s="17" customFormat="1" x14ac:dyDescent="0.25">
      <c r="A2080" s="64"/>
      <c r="C2080" s="64"/>
      <c r="D2080" s="64"/>
      <c r="E2080" s="64"/>
      <c r="F2080" s="66"/>
      <c r="W2080" s="20"/>
      <c r="X2080" s="64"/>
      <c r="Y2080" s="64"/>
      <c r="Z2080" s="20"/>
      <c r="AA2080" s="20"/>
      <c r="AB2080" s="20"/>
      <c r="AC2080" s="64"/>
      <c r="AD2080" s="67"/>
      <c r="AE2080" s="67"/>
      <c r="AF2080" s="20"/>
      <c r="AG2080" s="67" t="s">
        <v>7601</v>
      </c>
      <c r="AI2080" s="64"/>
      <c r="AK2080" s="64"/>
      <c r="AL2080" s="64"/>
      <c r="AM2080" s="64"/>
      <c r="AN2080" s="64"/>
      <c r="AO2080" s="64"/>
      <c r="AP2080" s="64"/>
      <c r="AQ2080" s="64"/>
      <c r="AR2080" s="64"/>
      <c r="AS2080" s="64"/>
      <c r="AT2080" s="64"/>
      <c r="AU2080" s="68"/>
      <c r="BC2080" s="64"/>
      <c r="BD2080" s="64"/>
      <c r="BE2080" s="65"/>
      <c r="BF2080" s="65"/>
      <c r="BG2080" s="65"/>
      <c r="BH2080" s="65"/>
      <c r="BI2080" s="20"/>
      <c r="BJ2080" s="20"/>
      <c r="BK2080" s="20"/>
      <c r="BL2080" s="20"/>
      <c r="BM2080" s="64"/>
      <c r="BN2080" s="65"/>
      <c r="BO2080" s="64"/>
      <c r="BP2080" s="65"/>
      <c r="BQ2080" s="64"/>
      <c r="BR2080" s="65"/>
      <c r="BS2080" s="64"/>
      <c r="BT2080" s="67"/>
      <c r="BU2080" s="64"/>
      <c r="BV2080" s="64"/>
      <c r="BW2080" s="64"/>
      <c r="BX2080" s="64"/>
      <c r="BY2080" s="64"/>
      <c r="BZ2080" s="64"/>
      <c r="CA2080" s="64"/>
      <c r="CB2080" s="64"/>
      <c r="CC2080" s="64"/>
      <c r="CD2080" s="64"/>
      <c r="CE2080" s="64"/>
      <c r="CF2080" s="64"/>
      <c r="CG2080" s="64" t="s">
        <v>5654</v>
      </c>
      <c r="CH2080" s="64"/>
      <c r="CI2080" s="64"/>
      <c r="CJ2080" s="64"/>
      <c r="CK2080"/>
      <c r="CP2080"/>
      <c r="CQ2080"/>
      <c r="CR2080"/>
      <c r="CS2080"/>
      <c r="CT2080"/>
      <c r="CU2080"/>
      <c r="CV2080"/>
      <c r="CW2080" s="64"/>
    </row>
    <row r="2081" spans="1:101" s="17" customFormat="1" x14ac:dyDescent="0.25">
      <c r="A2081" s="64"/>
      <c r="C2081" s="64"/>
      <c r="D2081" s="64"/>
      <c r="E2081" s="64"/>
      <c r="F2081" s="66"/>
      <c r="W2081" s="20"/>
      <c r="X2081" s="64"/>
      <c r="Y2081" s="64"/>
      <c r="Z2081" s="20"/>
      <c r="AA2081" s="20"/>
      <c r="AB2081" s="20"/>
      <c r="AC2081" s="64"/>
      <c r="AD2081" s="67"/>
      <c r="AE2081" s="67"/>
      <c r="AF2081" s="20"/>
      <c r="AG2081" s="67" t="s">
        <v>7604</v>
      </c>
      <c r="AI2081" s="64"/>
      <c r="AK2081" s="64"/>
      <c r="AL2081" s="64"/>
      <c r="AM2081" s="64"/>
      <c r="AN2081" s="64"/>
      <c r="AO2081" s="64"/>
      <c r="AP2081" s="64"/>
      <c r="AQ2081" s="64"/>
      <c r="AR2081" s="64"/>
      <c r="AS2081" s="64"/>
      <c r="AT2081" s="64"/>
      <c r="AU2081" s="68"/>
      <c r="BC2081" s="64"/>
      <c r="BD2081" s="64"/>
      <c r="BE2081" s="65"/>
      <c r="BF2081" s="65"/>
      <c r="BG2081" s="65"/>
      <c r="BH2081" s="65"/>
      <c r="BI2081" s="20"/>
      <c r="BJ2081" s="20"/>
      <c r="BK2081" s="20"/>
      <c r="BL2081" s="20"/>
      <c r="BM2081" s="64"/>
      <c r="BN2081" s="65"/>
      <c r="BO2081" s="64"/>
      <c r="BP2081" s="65"/>
      <c r="BQ2081" s="64"/>
      <c r="BR2081" s="65"/>
      <c r="BS2081" s="64"/>
      <c r="BT2081" s="67"/>
      <c r="BU2081" s="64"/>
      <c r="BV2081" s="64"/>
      <c r="BW2081" s="64"/>
      <c r="BX2081" s="64"/>
      <c r="BY2081" s="64"/>
      <c r="BZ2081" s="64"/>
      <c r="CA2081" s="64"/>
      <c r="CB2081" s="64"/>
      <c r="CC2081" s="64"/>
      <c r="CD2081" s="64"/>
      <c r="CE2081" s="64"/>
      <c r="CF2081" s="64"/>
      <c r="CG2081" s="64" t="s">
        <v>5654</v>
      </c>
      <c r="CH2081" s="64"/>
      <c r="CI2081" s="64"/>
      <c r="CJ2081" s="64"/>
      <c r="CK2081"/>
      <c r="CP2081"/>
      <c r="CQ2081"/>
      <c r="CR2081"/>
      <c r="CS2081"/>
      <c r="CT2081"/>
      <c r="CU2081"/>
      <c r="CV2081"/>
      <c r="CW2081" s="64"/>
    </row>
    <row r="2082" spans="1:101" s="17" customFormat="1" x14ac:dyDescent="0.25">
      <c r="A2082" s="64"/>
      <c r="C2082" s="64"/>
      <c r="D2082" s="64"/>
      <c r="E2082" s="64"/>
      <c r="F2082" s="66"/>
      <c r="W2082" s="20"/>
      <c r="X2082" s="64"/>
      <c r="Y2082" s="64"/>
      <c r="Z2082" s="20"/>
      <c r="AA2082" s="20"/>
      <c r="AB2082" s="20"/>
      <c r="AC2082" s="64"/>
      <c r="AD2082" s="67"/>
      <c r="AE2082" s="67"/>
      <c r="AF2082" s="20"/>
      <c r="AG2082" s="67" t="s">
        <v>7607</v>
      </c>
      <c r="AI2082" s="64"/>
      <c r="AK2082" s="64"/>
      <c r="AL2082" s="64"/>
      <c r="AM2082" s="64"/>
      <c r="AN2082" s="64"/>
      <c r="AO2082" s="64"/>
      <c r="AP2082" s="64"/>
      <c r="AQ2082" s="64"/>
      <c r="AR2082" s="64"/>
      <c r="AS2082" s="64"/>
      <c r="AT2082" s="64"/>
      <c r="AU2082" s="68"/>
      <c r="BC2082" s="64"/>
      <c r="BD2082" s="64"/>
      <c r="BE2082" s="65"/>
      <c r="BF2082" s="65"/>
      <c r="BG2082" s="65"/>
      <c r="BH2082" s="65"/>
      <c r="BI2082" s="20"/>
      <c r="BJ2082" s="20"/>
      <c r="BK2082" s="20"/>
      <c r="BL2082" s="20"/>
      <c r="BM2082" s="64"/>
      <c r="BN2082" s="65"/>
      <c r="BO2082" s="64"/>
      <c r="BP2082" s="65"/>
      <c r="BQ2082" s="64"/>
      <c r="BR2082" s="65"/>
      <c r="BS2082" s="64"/>
      <c r="BT2082" s="67"/>
      <c r="BU2082" s="64"/>
      <c r="BV2082" s="64"/>
      <c r="BW2082" s="64"/>
      <c r="BX2082" s="64"/>
      <c r="BY2082" s="64"/>
      <c r="BZ2082" s="64"/>
      <c r="CA2082" s="64"/>
      <c r="CB2082" s="64"/>
      <c r="CC2082" s="64"/>
      <c r="CD2082" s="64"/>
      <c r="CE2082" s="64"/>
      <c r="CF2082" s="64"/>
      <c r="CG2082" s="64" t="s">
        <v>5654</v>
      </c>
      <c r="CH2082" s="64"/>
      <c r="CI2082" s="64"/>
      <c r="CJ2082" s="64"/>
      <c r="CK2082"/>
      <c r="CP2082"/>
      <c r="CQ2082"/>
      <c r="CR2082"/>
      <c r="CS2082"/>
      <c r="CT2082"/>
      <c r="CU2082"/>
      <c r="CV2082"/>
      <c r="CW2082" s="64"/>
    </row>
    <row r="2083" spans="1:101" s="17" customFormat="1" x14ac:dyDescent="0.25">
      <c r="A2083" s="64"/>
      <c r="C2083" s="64"/>
      <c r="D2083" s="64"/>
      <c r="E2083" s="64"/>
      <c r="F2083" s="66"/>
      <c r="W2083" s="20"/>
      <c r="X2083" s="64"/>
      <c r="Y2083" s="64"/>
      <c r="Z2083" s="20"/>
      <c r="AA2083" s="20"/>
      <c r="AB2083" s="20"/>
      <c r="AC2083" s="64"/>
      <c r="AD2083" s="67"/>
      <c r="AE2083" s="67"/>
      <c r="AF2083" s="20"/>
      <c r="AG2083" s="67" t="s">
        <v>7610</v>
      </c>
      <c r="AI2083" s="64"/>
      <c r="AK2083" s="64"/>
      <c r="AL2083" s="64"/>
      <c r="AM2083" s="64"/>
      <c r="AN2083" s="64"/>
      <c r="AO2083" s="64"/>
      <c r="AP2083" s="64"/>
      <c r="AQ2083" s="64"/>
      <c r="AR2083" s="64"/>
      <c r="AS2083" s="64"/>
      <c r="AT2083" s="64"/>
      <c r="AU2083" s="68"/>
      <c r="BC2083" s="64"/>
      <c r="BD2083" s="64"/>
      <c r="BE2083" s="65"/>
      <c r="BF2083" s="65"/>
      <c r="BG2083" s="65"/>
      <c r="BH2083" s="65"/>
      <c r="BI2083" s="20"/>
      <c r="BJ2083" s="20"/>
      <c r="BK2083" s="20"/>
      <c r="BL2083" s="20"/>
      <c r="BM2083" s="64"/>
      <c r="BN2083" s="65"/>
      <c r="BO2083" s="64"/>
      <c r="BP2083" s="65"/>
      <c r="BQ2083" s="64"/>
      <c r="BR2083" s="65"/>
      <c r="BS2083" s="64"/>
      <c r="BT2083" s="67"/>
      <c r="BU2083" s="64"/>
      <c r="BV2083" s="64"/>
      <c r="BW2083" s="64"/>
      <c r="BX2083" s="64"/>
      <c r="BY2083" s="64"/>
      <c r="BZ2083" s="64"/>
      <c r="CA2083" s="64"/>
      <c r="CB2083" s="64"/>
      <c r="CC2083" s="64"/>
      <c r="CD2083" s="64"/>
      <c r="CE2083" s="64"/>
      <c r="CF2083" s="64"/>
      <c r="CG2083" s="64" t="s">
        <v>5654</v>
      </c>
      <c r="CH2083" s="64"/>
      <c r="CI2083" s="64"/>
      <c r="CJ2083" s="64"/>
      <c r="CK2083"/>
      <c r="CP2083"/>
      <c r="CQ2083"/>
      <c r="CR2083"/>
      <c r="CS2083"/>
      <c r="CT2083"/>
      <c r="CU2083"/>
      <c r="CV2083"/>
      <c r="CW2083" s="64"/>
    </row>
    <row r="2084" spans="1:101" s="17" customFormat="1" x14ac:dyDescent="0.25">
      <c r="A2084" s="64"/>
      <c r="C2084" s="64"/>
      <c r="D2084" s="64"/>
      <c r="E2084" s="64"/>
      <c r="F2084" s="66"/>
      <c r="W2084" s="20"/>
      <c r="X2084" s="64"/>
      <c r="Y2084" s="64"/>
      <c r="Z2084" s="20"/>
      <c r="AA2084" s="20"/>
      <c r="AB2084" s="20"/>
      <c r="AC2084" s="64"/>
      <c r="AD2084" s="67"/>
      <c r="AE2084" s="67"/>
      <c r="AF2084" s="20"/>
      <c r="AG2084" s="67" t="s">
        <v>7613</v>
      </c>
      <c r="AI2084" s="64"/>
      <c r="AK2084" s="64"/>
      <c r="AL2084" s="64"/>
      <c r="AM2084" s="64"/>
      <c r="AN2084" s="64"/>
      <c r="AO2084" s="64"/>
      <c r="AP2084" s="64"/>
      <c r="AQ2084" s="64"/>
      <c r="AR2084" s="64"/>
      <c r="AS2084" s="64"/>
      <c r="AT2084" s="64"/>
      <c r="AU2084" s="68"/>
      <c r="BC2084" s="64"/>
      <c r="BD2084" s="64"/>
      <c r="BE2084" s="65"/>
      <c r="BF2084" s="65"/>
      <c r="BG2084" s="65"/>
      <c r="BH2084" s="65"/>
      <c r="BI2084" s="20"/>
      <c r="BJ2084" s="20"/>
      <c r="BK2084" s="20"/>
      <c r="BL2084" s="20"/>
      <c r="BM2084" s="64"/>
      <c r="BN2084" s="65"/>
      <c r="BO2084" s="64"/>
      <c r="BP2084" s="65"/>
      <c r="BQ2084" s="64"/>
      <c r="BR2084" s="65"/>
      <c r="BS2084" s="64"/>
      <c r="BT2084" s="67"/>
      <c r="BU2084" s="64"/>
      <c r="BV2084" s="64"/>
      <c r="BW2084" s="64"/>
      <c r="BX2084" s="64"/>
      <c r="BY2084" s="64"/>
      <c r="BZ2084" s="64"/>
      <c r="CA2084" s="64"/>
      <c r="CB2084" s="64"/>
      <c r="CC2084" s="64"/>
      <c r="CD2084" s="64"/>
      <c r="CE2084" s="64"/>
      <c r="CF2084" s="64"/>
      <c r="CG2084" s="64" t="s">
        <v>5654</v>
      </c>
      <c r="CH2084" s="64"/>
      <c r="CI2084" s="64"/>
      <c r="CJ2084" s="64"/>
      <c r="CK2084"/>
      <c r="CP2084"/>
      <c r="CQ2084"/>
      <c r="CR2084"/>
      <c r="CS2084"/>
      <c r="CT2084"/>
      <c r="CU2084"/>
      <c r="CV2084"/>
      <c r="CW2084" s="64"/>
    </row>
    <row r="2085" spans="1:101" s="17" customFormat="1" x14ac:dyDescent="0.25">
      <c r="A2085" s="64"/>
      <c r="C2085" s="64"/>
      <c r="D2085" s="64"/>
      <c r="E2085" s="64"/>
      <c r="F2085" s="66"/>
      <c r="W2085" s="20"/>
      <c r="X2085" s="64"/>
      <c r="Y2085" s="64"/>
      <c r="Z2085" s="20"/>
      <c r="AA2085" s="20"/>
      <c r="AB2085" s="20"/>
      <c r="AC2085" s="64"/>
      <c r="AD2085" s="67"/>
      <c r="AE2085" s="67"/>
      <c r="AF2085" s="20"/>
      <c r="AG2085" s="67" t="s">
        <v>7616</v>
      </c>
      <c r="AI2085" s="64"/>
      <c r="AK2085" s="64"/>
      <c r="AL2085" s="64"/>
      <c r="AM2085" s="64"/>
      <c r="AN2085" s="64"/>
      <c r="AO2085" s="64"/>
      <c r="AP2085" s="64"/>
      <c r="AQ2085" s="64"/>
      <c r="AR2085" s="64"/>
      <c r="AS2085" s="64"/>
      <c r="AT2085" s="64"/>
      <c r="AU2085" s="68"/>
      <c r="BC2085" s="64"/>
      <c r="BD2085" s="64"/>
      <c r="BE2085" s="65"/>
      <c r="BF2085" s="65"/>
      <c r="BG2085" s="65"/>
      <c r="BH2085" s="65"/>
      <c r="BI2085" s="20"/>
      <c r="BJ2085" s="20"/>
      <c r="BK2085" s="20"/>
      <c r="BL2085" s="20"/>
      <c r="BM2085" s="64"/>
      <c r="BN2085" s="65"/>
      <c r="BO2085" s="64"/>
      <c r="BP2085" s="65"/>
      <c r="BQ2085" s="64"/>
      <c r="BR2085" s="65"/>
      <c r="BS2085" s="64"/>
      <c r="BT2085" s="67"/>
      <c r="BU2085" s="64"/>
      <c r="BV2085" s="64"/>
      <c r="BW2085" s="64"/>
      <c r="BX2085" s="64"/>
      <c r="BY2085" s="64"/>
      <c r="BZ2085" s="64"/>
      <c r="CA2085" s="64"/>
      <c r="CB2085" s="64"/>
      <c r="CC2085" s="64"/>
      <c r="CD2085" s="64"/>
      <c r="CE2085" s="64"/>
      <c r="CF2085" s="64"/>
      <c r="CG2085" s="64" t="s">
        <v>5654</v>
      </c>
      <c r="CH2085" s="64"/>
      <c r="CI2085" s="64"/>
      <c r="CJ2085" s="64"/>
      <c r="CK2085"/>
      <c r="CP2085"/>
      <c r="CQ2085"/>
      <c r="CR2085"/>
      <c r="CS2085"/>
      <c r="CT2085"/>
      <c r="CU2085"/>
      <c r="CV2085"/>
      <c r="CW2085" s="64"/>
    </row>
    <row r="2086" spans="1:101" s="17" customFormat="1" x14ac:dyDescent="0.25">
      <c r="A2086" s="64"/>
      <c r="C2086" s="64"/>
      <c r="D2086" s="64"/>
      <c r="E2086" s="64"/>
      <c r="F2086" s="66"/>
      <c r="W2086" s="20"/>
      <c r="X2086" s="64"/>
      <c r="Y2086" s="64"/>
      <c r="Z2086" s="20"/>
      <c r="AA2086" s="20"/>
      <c r="AB2086" s="20"/>
      <c r="AC2086" s="64"/>
      <c r="AD2086" s="67"/>
      <c r="AE2086" s="67"/>
      <c r="AF2086" s="20"/>
      <c r="AG2086" s="67" t="s">
        <v>7619</v>
      </c>
      <c r="AI2086" s="64"/>
      <c r="AK2086" s="64"/>
      <c r="AL2086" s="64"/>
      <c r="AM2086" s="64"/>
      <c r="AN2086" s="64"/>
      <c r="AO2086" s="64"/>
      <c r="AP2086" s="64"/>
      <c r="AQ2086" s="64"/>
      <c r="AR2086" s="64"/>
      <c r="AS2086" s="64"/>
      <c r="AT2086" s="64"/>
      <c r="AU2086" s="68"/>
      <c r="BC2086" s="64"/>
      <c r="BD2086" s="64"/>
      <c r="BE2086" s="65"/>
      <c r="BF2086" s="65"/>
      <c r="BG2086" s="65"/>
      <c r="BH2086" s="65"/>
      <c r="BI2086" s="20"/>
      <c r="BJ2086" s="20"/>
      <c r="BK2086" s="20"/>
      <c r="BL2086" s="20"/>
      <c r="BM2086" s="64"/>
      <c r="BN2086" s="65"/>
      <c r="BO2086" s="64"/>
      <c r="BP2086" s="65"/>
      <c r="BQ2086" s="64"/>
      <c r="BR2086" s="65"/>
      <c r="BS2086" s="64"/>
      <c r="BT2086" s="67"/>
      <c r="BU2086" s="64"/>
      <c r="BV2086" s="64"/>
      <c r="BW2086" s="64"/>
      <c r="BX2086" s="64"/>
      <c r="BY2086" s="64"/>
      <c r="BZ2086" s="64"/>
      <c r="CA2086" s="64"/>
      <c r="CB2086" s="64"/>
      <c r="CC2086" s="64"/>
      <c r="CD2086" s="64"/>
      <c r="CE2086" s="64"/>
      <c r="CF2086" s="64"/>
      <c r="CG2086" s="64" t="s">
        <v>5654</v>
      </c>
      <c r="CH2086" s="64"/>
      <c r="CI2086" s="64"/>
      <c r="CJ2086" s="64"/>
      <c r="CK2086"/>
      <c r="CP2086"/>
      <c r="CQ2086"/>
      <c r="CR2086"/>
      <c r="CS2086"/>
      <c r="CT2086"/>
      <c r="CU2086"/>
      <c r="CV2086"/>
      <c r="CW2086" s="64"/>
    </row>
    <row r="2087" spans="1:101" s="17" customFormat="1" x14ac:dyDescent="0.25">
      <c r="A2087" s="64"/>
      <c r="C2087" s="64"/>
      <c r="D2087" s="64"/>
      <c r="E2087" s="64"/>
      <c r="F2087" s="66"/>
      <c r="W2087" s="20"/>
      <c r="X2087" s="64"/>
      <c r="Y2087" s="64"/>
      <c r="Z2087" s="20"/>
      <c r="AA2087" s="20"/>
      <c r="AB2087" s="20"/>
      <c r="AC2087" s="64"/>
      <c r="AD2087" s="67"/>
      <c r="AE2087" s="67"/>
      <c r="AF2087" s="20"/>
      <c r="AG2087" s="67" t="s">
        <v>7622</v>
      </c>
      <c r="AI2087" s="64"/>
      <c r="AK2087" s="64"/>
      <c r="AL2087" s="64"/>
      <c r="AM2087" s="64"/>
      <c r="AN2087" s="64"/>
      <c r="AO2087" s="64"/>
      <c r="AP2087" s="64"/>
      <c r="AQ2087" s="64"/>
      <c r="AR2087" s="64"/>
      <c r="AS2087" s="64"/>
      <c r="AT2087" s="64"/>
      <c r="AU2087" s="68"/>
      <c r="BC2087" s="64"/>
      <c r="BD2087" s="64"/>
      <c r="BE2087" s="65"/>
      <c r="BF2087" s="65"/>
      <c r="BG2087" s="65"/>
      <c r="BH2087" s="65"/>
      <c r="BI2087" s="20"/>
      <c r="BJ2087" s="20"/>
      <c r="BK2087" s="20"/>
      <c r="BL2087" s="20"/>
      <c r="BM2087" s="64"/>
      <c r="BN2087" s="65"/>
      <c r="BO2087" s="64"/>
      <c r="BP2087" s="65"/>
      <c r="BQ2087" s="64"/>
      <c r="BR2087" s="65"/>
      <c r="BS2087" s="64"/>
      <c r="BT2087" s="67"/>
      <c r="BU2087" s="64"/>
      <c r="BV2087" s="64"/>
      <c r="BW2087" s="64"/>
      <c r="BX2087" s="64"/>
      <c r="BY2087" s="64"/>
      <c r="BZ2087" s="64"/>
      <c r="CA2087" s="64"/>
      <c r="CB2087" s="64"/>
      <c r="CC2087" s="64"/>
      <c r="CD2087" s="64"/>
      <c r="CE2087" s="64"/>
      <c r="CF2087" s="64"/>
      <c r="CG2087" s="64" t="s">
        <v>5654</v>
      </c>
      <c r="CH2087" s="64"/>
      <c r="CI2087" s="64"/>
      <c r="CJ2087" s="64"/>
      <c r="CK2087"/>
      <c r="CP2087"/>
      <c r="CQ2087"/>
      <c r="CR2087"/>
      <c r="CS2087"/>
      <c r="CT2087"/>
      <c r="CU2087"/>
      <c r="CV2087"/>
      <c r="CW2087" s="64"/>
    </row>
    <row r="2088" spans="1:101" s="17" customFormat="1" x14ac:dyDescent="0.25">
      <c r="A2088" s="64"/>
      <c r="C2088" s="64"/>
      <c r="D2088" s="64"/>
      <c r="E2088" s="64"/>
      <c r="F2088" s="66"/>
      <c r="W2088" s="20"/>
      <c r="X2088" s="64"/>
      <c r="Y2088" s="64"/>
      <c r="Z2088" s="20"/>
      <c r="AA2088" s="20"/>
      <c r="AB2088" s="20"/>
      <c r="AC2088" s="64"/>
      <c r="AD2088" s="67"/>
      <c r="AE2088" s="67"/>
      <c r="AF2088" s="20"/>
      <c r="AG2088" s="67" t="s">
        <v>7625</v>
      </c>
      <c r="AI2088" s="64"/>
      <c r="AK2088" s="64"/>
      <c r="AL2088" s="64"/>
      <c r="AM2088" s="64"/>
      <c r="AN2088" s="64"/>
      <c r="AO2088" s="64"/>
      <c r="AP2088" s="64"/>
      <c r="AQ2088" s="64"/>
      <c r="AR2088" s="64"/>
      <c r="AS2088" s="64"/>
      <c r="AT2088" s="64"/>
      <c r="AU2088" s="68"/>
      <c r="BC2088" s="64"/>
      <c r="BD2088" s="64"/>
      <c r="BE2088" s="65"/>
      <c r="BF2088" s="65"/>
      <c r="BG2088" s="65"/>
      <c r="BH2088" s="65"/>
      <c r="BI2088" s="20"/>
      <c r="BJ2088" s="20"/>
      <c r="BK2088" s="20"/>
      <c r="BL2088" s="20"/>
      <c r="BM2088" s="64"/>
      <c r="BN2088" s="65"/>
      <c r="BO2088" s="64"/>
      <c r="BP2088" s="65"/>
      <c r="BQ2088" s="64"/>
      <c r="BR2088" s="65"/>
      <c r="BS2088" s="64"/>
      <c r="BT2088" s="67"/>
      <c r="BU2088" s="64"/>
      <c r="BV2088" s="64"/>
      <c r="BW2088" s="64"/>
      <c r="BX2088" s="64"/>
      <c r="BY2088" s="64"/>
      <c r="BZ2088" s="64"/>
      <c r="CA2088" s="64"/>
      <c r="CB2088" s="64"/>
      <c r="CC2088" s="64"/>
      <c r="CD2088" s="64"/>
      <c r="CE2088" s="64"/>
      <c r="CF2088" s="64"/>
      <c r="CG2088" s="64" t="s">
        <v>5654</v>
      </c>
      <c r="CH2088" s="64"/>
      <c r="CI2088" s="64"/>
      <c r="CJ2088" s="64"/>
      <c r="CK2088"/>
      <c r="CP2088"/>
      <c r="CQ2088"/>
      <c r="CR2088"/>
      <c r="CS2088"/>
      <c r="CT2088"/>
      <c r="CU2088"/>
      <c r="CV2088"/>
      <c r="CW2088" s="64"/>
    </row>
    <row r="2089" spans="1:101" s="17" customFormat="1" x14ac:dyDescent="0.25">
      <c r="A2089" s="64"/>
      <c r="C2089" s="64"/>
      <c r="D2089" s="64"/>
      <c r="E2089" s="64"/>
      <c r="F2089" s="66"/>
      <c r="W2089" s="20"/>
      <c r="X2089" s="64"/>
      <c r="Y2089" s="64"/>
      <c r="Z2089" s="20"/>
      <c r="AA2089" s="20"/>
      <c r="AB2089" s="20"/>
      <c r="AC2089" s="64"/>
      <c r="AD2089" s="67"/>
      <c r="AE2089" s="67"/>
      <c r="AF2089" s="20"/>
      <c r="AG2089" s="67" t="s">
        <v>7628</v>
      </c>
      <c r="AI2089" s="64"/>
      <c r="AK2089" s="64"/>
      <c r="AL2089" s="64"/>
      <c r="AM2089" s="64"/>
      <c r="AN2089" s="64"/>
      <c r="AO2089" s="64"/>
      <c r="AP2089" s="64"/>
      <c r="AQ2089" s="64"/>
      <c r="AR2089" s="64"/>
      <c r="AS2089" s="64"/>
      <c r="AT2089" s="64"/>
      <c r="AU2089" s="68"/>
      <c r="BC2089" s="64"/>
      <c r="BD2089" s="64"/>
      <c r="BE2089" s="65"/>
      <c r="BF2089" s="65"/>
      <c r="BG2089" s="65"/>
      <c r="BH2089" s="65"/>
      <c r="BI2089" s="20"/>
      <c r="BJ2089" s="20"/>
      <c r="BK2089" s="20"/>
      <c r="BL2089" s="20"/>
      <c r="BM2089" s="64"/>
      <c r="BN2089" s="65"/>
      <c r="BO2089" s="64"/>
      <c r="BP2089" s="65"/>
      <c r="BQ2089" s="64"/>
      <c r="BR2089" s="65"/>
      <c r="BS2089" s="64"/>
      <c r="BT2089" s="67"/>
      <c r="BU2089" s="64"/>
      <c r="BV2089" s="64"/>
      <c r="BW2089" s="64"/>
      <c r="BX2089" s="64"/>
      <c r="BY2089" s="64"/>
      <c r="BZ2089" s="64"/>
      <c r="CA2089" s="64"/>
      <c r="CB2089" s="64"/>
      <c r="CC2089" s="64"/>
      <c r="CD2089" s="64"/>
      <c r="CE2089" s="64"/>
      <c r="CF2089" s="64"/>
      <c r="CG2089" s="64" t="s">
        <v>5654</v>
      </c>
      <c r="CH2089" s="64"/>
      <c r="CI2089" s="64"/>
      <c r="CJ2089" s="64"/>
      <c r="CK2089"/>
      <c r="CP2089"/>
      <c r="CQ2089"/>
      <c r="CR2089"/>
      <c r="CS2089"/>
      <c r="CT2089"/>
      <c r="CU2089"/>
      <c r="CV2089"/>
      <c r="CW2089" s="64"/>
    </row>
    <row r="2090" spans="1:101" s="17" customFormat="1" x14ac:dyDescent="0.25">
      <c r="A2090" s="64"/>
      <c r="C2090" s="64"/>
      <c r="D2090" s="64"/>
      <c r="E2090" s="64"/>
      <c r="F2090" s="66"/>
      <c r="W2090" s="20"/>
      <c r="X2090" s="64"/>
      <c r="Y2090" s="64"/>
      <c r="Z2090" s="20"/>
      <c r="AA2090" s="20"/>
      <c r="AB2090" s="20"/>
      <c r="AC2090" s="64"/>
      <c r="AD2090" s="67"/>
      <c r="AE2090" s="67"/>
      <c r="AF2090" s="20"/>
      <c r="AG2090" s="67" t="s">
        <v>7631</v>
      </c>
      <c r="AI2090" s="64"/>
      <c r="AK2090" s="64"/>
      <c r="AL2090" s="64"/>
      <c r="AM2090" s="64"/>
      <c r="AN2090" s="64"/>
      <c r="AO2090" s="64"/>
      <c r="AP2090" s="64"/>
      <c r="AQ2090" s="64"/>
      <c r="AR2090" s="64"/>
      <c r="AS2090" s="64"/>
      <c r="AT2090" s="64"/>
      <c r="AU2090" s="68"/>
      <c r="BC2090" s="64"/>
      <c r="BD2090" s="64"/>
      <c r="BE2090" s="65"/>
      <c r="BF2090" s="65"/>
      <c r="BG2090" s="65"/>
      <c r="BH2090" s="65"/>
      <c r="BI2090" s="20"/>
      <c r="BJ2090" s="20"/>
      <c r="BK2090" s="20"/>
      <c r="BL2090" s="20"/>
      <c r="BM2090" s="64"/>
      <c r="BN2090" s="65"/>
      <c r="BO2090" s="64"/>
      <c r="BP2090" s="65"/>
      <c r="BQ2090" s="64"/>
      <c r="BR2090" s="65"/>
      <c r="BS2090" s="64"/>
      <c r="BT2090" s="67"/>
      <c r="BU2090" s="64"/>
      <c r="BV2090" s="64"/>
      <c r="BW2090" s="64"/>
      <c r="BX2090" s="64"/>
      <c r="BY2090" s="64"/>
      <c r="BZ2090" s="64"/>
      <c r="CA2090" s="64"/>
      <c r="CB2090" s="64"/>
      <c r="CC2090" s="64"/>
      <c r="CD2090" s="64"/>
      <c r="CE2090" s="64"/>
      <c r="CF2090" s="64"/>
      <c r="CG2090" s="64" t="s">
        <v>5654</v>
      </c>
      <c r="CH2090" s="64"/>
      <c r="CI2090" s="64"/>
      <c r="CJ2090" s="64"/>
      <c r="CK2090"/>
      <c r="CP2090"/>
      <c r="CQ2090"/>
      <c r="CR2090"/>
      <c r="CS2090"/>
      <c r="CT2090"/>
      <c r="CU2090"/>
      <c r="CV2090"/>
      <c r="CW2090" s="64"/>
    </row>
    <row r="2091" spans="1:101" s="17" customFormat="1" x14ac:dyDescent="0.25">
      <c r="A2091" s="64"/>
      <c r="C2091" s="64"/>
      <c r="D2091" s="64"/>
      <c r="E2091" s="64"/>
      <c r="F2091" s="66"/>
      <c r="W2091" s="20"/>
      <c r="X2091" s="64"/>
      <c r="Y2091" s="64"/>
      <c r="Z2091" s="20"/>
      <c r="AA2091" s="20"/>
      <c r="AB2091" s="20"/>
      <c r="AC2091" s="64"/>
      <c r="AD2091" s="67"/>
      <c r="AE2091" s="67"/>
      <c r="AF2091" s="20"/>
      <c r="AG2091" s="67" t="s">
        <v>7634</v>
      </c>
      <c r="AI2091" s="64"/>
      <c r="AK2091" s="64"/>
      <c r="AL2091" s="64"/>
      <c r="AM2091" s="64"/>
      <c r="AN2091" s="64"/>
      <c r="AO2091" s="64"/>
      <c r="AP2091" s="64"/>
      <c r="AQ2091" s="64"/>
      <c r="AR2091" s="64"/>
      <c r="AS2091" s="64"/>
      <c r="AT2091" s="64"/>
      <c r="AU2091" s="68"/>
      <c r="BC2091" s="64"/>
      <c r="BD2091" s="64"/>
      <c r="BE2091" s="65"/>
      <c r="BF2091" s="65"/>
      <c r="BG2091" s="65"/>
      <c r="BH2091" s="65"/>
      <c r="BI2091" s="20"/>
      <c r="BJ2091" s="20"/>
      <c r="BK2091" s="20"/>
      <c r="BL2091" s="20"/>
      <c r="BM2091" s="64"/>
      <c r="BN2091" s="65"/>
      <c r="BO2091" s="64"/>
      <c r="BP2091" s="65"/>
      <c r="BQ2091" s="64"/>
      <c r="BR2091" s="65"/>
      <c r="BS2091" s="64"/>
      <c r="BT2091" s="67"/>
      <c r="BU2091" s="64"/>
      <c r="BV2091" s="64"/>
      <c r="BW2091" s="64"/>
      <c r="BX2091" s="64"/>
      <c r="BY2091" s="64"/>
      <c r="BZ2091" s="64"/>
      <c r="CA2091" s="64"/>
      <c r="CB2091" s="64"/>
      <c r="CC2091" s="64"/>
      <c r="CD2091" s="64"/>
      <c r="CE2091" s="64"/>
      <c r="CF2091" s="64"/>
      <c r="CG2091" s="64" t="s">
        <v>5654</v>
      </c>
      <c r="CH2091" s="64"/>
      <c r="CI2091" s="64"/>
      <c r="CJ2091" s="64"/>
      <c r="CK2091"/>
      <c r="CP2091"/>
      <c r="CQ2091"/>
      <c r="CR2091"/>
      <c r="CS2091"/>
      <c r="CT2091"/>
      <c r="CU2091"/>
      <c r="CV2091"/>
      <c r="CW2091" s="64"/>
    </row>
    <row r="2092" spans="1:101" s="17" customFormat="1" x14ac:dyDescent="0.25">
      <c r="A2092" s="64"/>
      <c r="C2092" s="64"/>
      <c r="D2092" s="64"/>
      <c r="E2092" s="64"/>
      <c r="F2092" s="66"/>
      <c r="W2092" s="20"/>
      <c r="X2092" s="64"/>
      <c r="Y2092" s="64"/>
      <c r="Z2092" s="20"/>
      <c r="AA2092" s="20"/>
      <c r="AB2092" s="20"/>
      <c r="AC2092" s="64"/>
      <c r="AD2092" s="67"/>
      <c r="AE2092" s="67"/>
      <c r="AF2092" s="20"/>
      <c r="AG2092" s="67" t="s">
        <v>7637</v>
      </c>
      <c r="AI2092" s="64"/>
      <c r="AK2092" s="64"/>
      <c r="AL2092" s="64"/>
      <c r="AM2092" s="64"/>
      <c r="AN2092" s="64"/>
      <c r="AO2092" s="64"/>
      <c r="AP2092" s="64"/>
      <c r="AQ2092" s="64"/>
      <c r="AR2092" s="64"/>
      <c r="AS2092" s="64"/>
      <c r="AT2092" s="64"/>
      <c r="AU2092" s="68"/>
      <c r="BC2092" s="64"/>
      <c r="BD2092" s="64"/>
      <c r="BE2092" s="65"/>
      <c r="BF2092" s="65"/>
      <c r="BG2092" s="65"/>
      <c r="BH2092" s="65"/>
      <c r="BI2092" s="20"/>
      <c r="BJ2092" s="20"/>
      <c r="BK2092" s="20"/>
      <c r="BL2092" s="20"/>
      <c r="BM2092" s="64"/>
      <c r="BN2092" s="65"/>
      <c r="BO2092" s="64"/>
      <c r="BP2092" s="65"/>
      <c r="BQ2092" s="64"/>
      <c r="BR2092" s="65"/>
      <c r="BS2092" s="64"/>
      <c r="BT2092" s="67"/>
      <c r="BU2092" s="64"/>
      <c r="BV2092" s="64"/>
      <c r="BW2092" s="64"/>
      <c r="BX2092" s="64"/>
      <c r="BY2092" s="64"/>
      <c r="BZ2092" s="64"/>
      <c r="CA2092" s="64"/>
      <c r="CB2092" s="64"/>
      <c r="CC2092" s="64"/>
      <c r="CD2092" s="64"/>
      <c r="CE2092" s="64"/>
      <c r="CF2092" s="64"/>
      <c r="CG2092" s="64" t="s">
        <v>5654</v>
      </c>
      <c r="CH2092" s="64"/>
      <c r="CI2092" s="64"/>
      <c r="CJ2092" s="64"/>
      <c r="CK2092"/>
      <c r="CP2092"/>
      <c r="CQ2092"/>
      <c r="CR2092"/>
      <c r="CS2092"/>
      <c r="CT2092"/>
      <c r="CU2092"/>
      <c r="CV2092"/>
      <c r="CW2092" s="64"/>
    </row>
    <row r="2093" spans="1:101" s="17" customFormat="1" x14ac:dyDescent="0.25">
      <c r="A2093" s="64"/>
      <c r="C2093" s="64"/>
      <c r="D2093" s="64"/>
      <c r="E2093" s="64"/>
      <c r="F2093" s="66"/>
      <c r="W2093" s="20"/>
      <c r="X2093" s="64"/>
      <c r="Y2093" s="64"/>
      <c r="Z2093" s="20"/>
      <c r="AA2093" s="20"/>
      <c r="AB2093" s="20"/>
      <c r="AC2093" s="64"/>
      <c r="AD2093" s="67"/>
      <c r="AE2093" s="67"/>
      <c r="AF2093" s="20"/>
      <c r="AG2093" s="67" t="s">
        <v>7640</v>
      </c>
      <c r="AI2093" s="64"/>
      <c r="AK2093" s="64"/>
      <c r="AL2093" s="64"/>
      <c r="AM2093" s="64"/>
      <c r="AN2093" s="64"/>
      <c r="AO2093" s="64"/>
      <c r="AP2093" s="64"/>
      <c r="AQ2093" s="64"/>
      <c r="AR2093" s="64"/>
      <c r="AS2093" s="64"/>
      <c r="AT2093" s="64"/>
      <c r="AU2093" s="68"/>
      <c r="BC2093" s="64"/>
      <c r="BD2093" s="64"/>
      <c r="BE2093" s="65"/>
      <c r="BF2093" s="65"/>
      <c r="BG2093" s="65"/>
      <c r="BH2093" s="65"/>
      <c r="BI2093" s="20"/>
      <c r="BJ2093" s="20"/>
      <c r="BK2093" s="20"/>
      <c r="BL2093" s="20"/>
      <c r="BM2093" s="64"/>
      <c r="BN2093" s="65"/>
      <c r="BO2093" s="64"/>
      <c r="BP2093" s="65"/>
      <c r="BQ2093" s="64"/>
      <c r="BR2093" s="65"/>
      <c r="BS2093" s="64"/>
      <c r="BT2093" s="67"/>
      <c r="BU2093" s="64"/>
      <c r="BV2093" s="64"/>
      <c r="BW2093" s="64"/>
      <c r="BX2093" s="64"/>
      <c r="BY2093" s="64"/>
      <c r="BZ2093" s="64"/>
      <c r="CA2093" s="64"/>
      <c r="CB2093" s="64"/>
      <c r="CC2093" s="64"/>
      <c r="CD2093" s="64"/>
      <c r="CE2093" s="64"/>
      <c r="CF2093" s="64"/>
      <c r="CG2093" s="64" t="s">
        <v>5654</v>
      </c>
      <c r="CH2093" s="64"/>
      <c r="CI2093" s="64"/>
      <c r="CJ2093" s="64"/>
      <c r="CK2093"/>
      <c r="CP2093"/>
      <c r="CQ2093"/>
      <c r="CR2093"/>
      <c r="CS2093"/>
      <c r="CT2093"/>
      <c r="CU2093"/>
      <c r="CV2093"/>
      <c r="CW2093" s="64"/>
    </row>
    <row r="2094" spans="1:101" s="17" customFormat="1" x14ac:dyDescent="0.25">
      <c r="A2094" s="64"/>
      <c r="C2094" s="64"/>
      <c r="D2094" s="64"/>
      <c r="E2094" s="64"/>
      <c r="F2094" s="66"/>
      <c r="W2094" s="20"/>
      <c r="X2094" s="64"/>
      <c r="Y2094" s="64"/>
      <c r="Z2094" s="20"/>
      <c r="AA2094" s="20"/>
      <c r="AB2094" s="20"/>
      <c r="AC2094" s="64"/>
      <c r="AD2094" s="67"/>
      <c r="AE2094" s="67"/>
      <c r="AF2094" s="20"/>
      <c r="AG2094" s="67" t="s">
        <v>7644</v>
      </c>
      <c r="AI2094" s="64"/>
      <c r="AK2094" s="64"/>
      <c r="AL2094" s="64"/>
      <c r="AM2094" s="64"/>
      <c r="AN2094" s="64"/>
      <c r="AO2094" s="64"/>
      <c r="AP2094" s="64"/>
      <c r="AQ2094" s="64"/>
      <c r="AR2094" s="64"/>
      <c r="AS2094" s="64"/>
      <c r="AT2094" s="64"/>
      <c r="AU2094" s="68"/>
      <c r="BC2094" s="64"/>
      <c r="BD2094" s="64"/>
      <c r="BE2094" s="65"/>
      <c r="BF2094" s="65"/>
      <c r="BG2094" s="65"/>
      <c r="BH2094" s="65"/>
      <c r="BI2094" s="20"/>
      <c r="BJ2094" s="20"/>
      <c r="BK2094" s="20"/>
      <c r="BL2094" s="20"/>
      <c r="BM2094" s="64"/>
      <c r="BN2094" s="65"/>
      <c r="BO2094" s="64"/>
      <c r="BP2094" s="65"/>
      <c r="BQ2094" s="64"/>
      <c r="BR2094" s="65"/>
      <c r="BS2094" s="64"/>
      <c r="BT2094" s="67"/>
      <c r="BU2094" s="64"/>
      <c r="BV2094" s="64"/>
      <c r="BW2094" s="64"/>
      <c r="BX2094" s="64"/>
      <c r="BY2094" s="64"/>
      <c r="BZ2094" s="64"/>
      <c r="CA2094" s="64"/>
      <c r="CB2094" s="64"/>
      <c r="CC2094" s="64"/>
      <c r="CD2094" s="64"/>
      <c r="CE2094" s="64"/>
      <c r="CF2094" s="64"/>
      <c r="CG2094" s="64" t="s">
        <v>5654</v>
      </c>
      <c r="CH2094" s="64"/>
      <c r="CI2094" s="64"/>
      <c r="CJ2094" s="64"/>
      <c r="CK2094"/>
      <c r="CP2094"/>
      <c r="CQ2094"/>
      <c r="CR2094"/>
      <c r="CS2094"/>
      <c r="CT2094"/>
      <c r="CU2094"/>
      <c r="CV2094"/>
      <c r="CW2094" s="64"/>
    </row>
    <row r="2095" spans="1:101" s="17" customFormat="1" x14ac:dyDescent="0.25">
      <c r="A2095" s="64"/>
      <c r="C2095" s="64"/>
      <c r="D2095" s="64"/>
      <c r="E2095" s="64"/>
      <c r="F2095" s="66"/>
      <c r="W2095" s="20"/>
      <c r="X2095" s="64"/>
      <c r="Y2095" s="64"/>
      <c r="Z2095" s="20"/>
      <c r="AA2095" s="20"/>
      <c r="AB2095" s="20"/>
      <c r="AC2095" s="64"/>
      <c r="AD2095" s="67"/>
      <c r="AE2095" s="67"/>
      <c r="AF2095" s="20"/>
      <c r="AG2095" s="67" t="s">
        <v>7647</v>
      </c>
      <c r="AI2095" s="64"/>
      <c r="AK2095" s="64"/>
      <c r="AL2095" s="64"/>
      <c r="AM2095" s="64"/>
      <c r="AN2095" s="64"/>
      <c r="AO2095" s="64"/>
      <c r="AP2095" s="64"/>
      <c r="AQ2095" s="64"/>
      <c r="AR2095" s="64"/>
      <c r="AS2095" s="64"/>
      <c r="AT2095" s="64"/>
      <c r="AU2095" s="68"/>
      <c r="BC2095" s="64"/>
      <c r="BD2095" s="64"/>
      <c r="BE2095" s="65"/>
      <c r="BF2095" s="65"/>
      <c r="BG2095" s="65"/>
      <c r="BH2095" s="65"/>
      <c r="BI2095" s="20"/>
      <c r="BJ2095" s="20"/>
      <c r="BK2095" s="20"/>
      <c r="BL2095" s="20"/>
      <c r="BM2095" s="64"/>
      <c r="BN2095" s="65"/>
      <c r="BO2095" s="64"/>
      <c r="BP2095" s="65"/>
      <c r="BQ2095" s="64"/>
      <c r="BR2095" s="65"/>
      <c r="BS2095" s="64"/>
      <c r="BT2095" s="67"/>
      <c r="BU2095" s="64"/>
      <c r="BV2095" s="64"/>
      <c r="BW2095" s="64"/>
      <c r="BX2095" s="64"/>
      <c r="BY2095" s="64"/>
      <c r="BZ2095" s="64"/>
      <c r="CA2095" s="64"/>
      <c r="CB2095" s="64"/>
      <c r="CC2095" s="64"/>
      <c r="CD2095" s="64"/>
      <c r="CE2095" s="64"/>
      <c r="CF2095" s="64"/>
      <c r="CG2095" s="64" t="s">
        <v>5654</v>
      </c>
      <c r="CH2095" s="64"/>
      <c r="CI2095" s="64"/>
      <c r="CJ2095" s="64"/>
      <c r="CK2095"/>
      <c r="CP2095"/>
      <c r="CQ2095"/>
      <c r="CR2095"/>
      <c r="CS2095"/>
      <c r="CT2095"/>
      <c r="CU2095"/>
      <c r="CV2095"/>
      <c r="CW2095" s="64"/>
    </row>
    <row r="2096" spans="1:101" s="17" customFormat="1" x14ac:dyDescent="0.25">
      <c r="A2096" s="64"/>
      <c r="C2096" s="64"/>
      <c r="D2096" s="64"/>
      <c r="E2096" s="64"/>
      <c r="F2096" s="66"/>
      <c r="W2096" s="20"/>
      <c r="X2096" s="64"/>
      <c r="Y2096" s="64"/>
      <c r="Z2096" s="20"/>
      <c r="AA2096" s="20"/>
      <c r="AB2096" s="20"/>
      <c r="AC2096" s="64"/>
      <c r="AD2096" s="67"/>
      <c r="AE2096" s="67"/>
      <c r="AF2096" s="20"/>
      <c r="AG2096" s="67" t="s">
        <v>7650</v>
      </c>
      <c r="AI2096" s="64"/>
      <c r="AK2096" s="64"/>
      <c r="AL2096" s="64"/>
      <c r="AM2096" s="64"/>
      <c r="AN2096" s="64"/>
      <c r="AO2096" s="64"/>
      <c r="AP2096" s="64"/>
      <c r="AQ2096" s="64"/>
      <c r="AR2096" s="64"/>
      <c r="AS2096" s="64"/>
      <c r="AT2096" s="64"/>
      <c r="AU2096" s="68"/>
      <c r="BC2096" s="64"/>
      <c r="BD2096" s="64"/>
      <c r="BE2096" s="65"/>
      <c r="BF2096" s="65"/>
      <c r="BG2096" s="65"/>
      <c r="BH2096" s="65"/>
      <c r="BI2096" s="20"/>
      <c r="BJ2096" s="20"/>
      <c r="BK2096" s="20"/>
      <c r="BL2096" s="20"/>
      <c r="BM2096" s="64"/>
      <c r="BN2096" s="65"/>
      <c r="BO2096" s="64"/>
      <c r="BP2096" s="65"/>
      <c r="BQ2096" s="64"/>
      <c r="BR2096" s="65"/>
      <c r="BS2096" s="64"/>
      <c r="BT2096" s="67"/>
      <c r="BU2096" s="64"/>
      <c r="BV2096" s="64"/>
      <c r="BW2096" s="64"/>
      <c r="BX2096" s="64"/>
      <c r="BY2096" s="64"/>
      <c r="BZ2096" s="64"/>
      <c r="CA2096" s="64"/>
      <c r="CB2096" s="64"/>
      <c r="CC2096" s="64"/>
      <c r="CD2096" s="64"/>
      <c r="CE2096" s="64"/>
      <c r="CF2096" s="64"/>
      <c r="CG2096" s="64" t="s">
        <v>5654</v>
      </c>
      <c r="CH2096" s="64"/>
      <c r="CI2096" s="64"/>
      <c r="CJ2096" s="64"/>
      <c r="CK2096"/>
      <c r="CP2096"/>
      <c r="CQ2096"/>
      <c r="CR2096"/>
      <c r="CS2096"/>
      <c r="CT2096"/>
      <c r="CU2096"/>
      <c r="CV2096"/>
      <c r="CW2096" s="64"/>
    </row>
    <row r="2097" spans="1:101" s="17" customFormat="1" x14ac:dyDescent="0.25">
      <c r="A2097" s="64"/>
      <c r="C2097" s="64"/>
      <c r="D2097" s="64"/>
      <c r="E2097" s="64"/>
      <c r="F2097" s="66"/>
      <c r="W2097" s="20"/>
      <c r="X2097" s="64"/>
      <c r="Y2097" s="64"/>
      <c r="Z2097" s="20"/>
      <c r="AA2097" s="20"/>
      <c r="AB2097" s="20"/>
      <c r="AC2097" s="64"/>
      <c r="AD2097" s="67"/>
      <c r="AE2097" s="67"/>
      <c r="AF2097" s="20"/>
      <c r="AG2097" s="67" t="s">
        <v>7653</v>
      </c>
      <c r="AI2097" s="64"/>
      <c r="AK2097" s="64"/>
      <c r="AL2097" s="64"/>
      <c r="AM2097" s="64"/>
      <c r="AN2097" s="64"/>
      <c r="AO2097" s="64"/>
      <c r="AP2097" s="64"/>
      <c r="AQ2097" s="64"/>
      <c r="AR2097" s="64"/>
      <c r="AS2097" s="64"/>
      <c r="AT2097" s="64"/>
      <c r="AU2097" s="68"/>
      <c r="BC2097" s="64"/>
      <c r="BD2097" s="64"/>
      <c r="BE2097" s="65"/>
      <c r="BF2097" s="65"/>
      <c r="BG2097" s="65"/>
      <c r="BH2097" s="65"/>
      <c r="BI2097" s="20"/>
      <c r="BJ2097" s="20"/>
      <c r="BK2097" s="20"/>
      <c r="BL2097" s="20"/>
      <c r="BM2097" s="64"/>
      <c r="BN2097" s="65"/>
      <c r="BO2097" s="64"/>
      <c r="BP2097" s="65"/>
      <c r="BQ2097" s="64"/>
      <c r="BR2097" s="65"/>
      <c r="BS2097" s="64"/>
      <c r="BT2097" s="67"/>
      <c r="BU2097" s="64"/>
      <c r="BV2097" s="64"/>
      <c r="BW2097" s="64"/>
      <c r="BX2097" s="64"/>
      <c r="BY2097" s="64"/>
      <c r="BZ2097" s="64"/>
      <c r="CA2097" s="64"/>
      <c r="CB2097" s="64"/>
      <c r="CC2097" s="64"/>
      <c r="CD2097" s="64"/>
      <c r="CE2097" s="64"/>
      <c r="CF2097" s="64"/>
      <c r="CG2097" s="64" t="s">
        <v>5654</v>
      </c>
      <c r="CH2097" s="64"/>
      <c r="CI2097" s="64"/>
      <c r="CJ2097" s="64"/>
      <c r="CK2097"/>
      <c r="CP2097"/>
      <c r="CQ2097"/>
      <c r="CR2097"/>
      <c r="CS2097"/>
      <c r="CT2097"/>
      <c r="CU2097"/>
      <c r="CV2097"/>
      <c r="CW2097" s="64"/>
    </row>
    <row r="2098" spans="1:101" s="17" customFormat="1" x14ac:dyDescent="0.25">
      <c r="A2098" s="64"/>
      <c r="C2098" s="64"/>
      <c r="D2098" s="64"/>
      <c r="E2098" s="64"/>
      <c r="F2098" s="66"/>
      <c r="W2098" s="20"/>
      <c r="X2098" s="64"/>
      <c r="Y2098" s="64"/>
      <c r="Z2098" s="20"/>
      <c r="AA2098" s="20"/>
      <c r="AB2098" s="20"/>
      <c r="AC2098" s="64"/>
      <c r="AD2098" s="67"/>
      <c r="AE2098" s="67"/>
      <c r="AF2098" s="20"/>
      <c r="AG2098" s="67" t="s">
        <v>7656</v>
      </c>
      <c r="AI2098" s="64"/>
      <c r="AK2098" s="64"/>
      <c r="AL2098" s="64"/>
      <c r="AM2098" s="64"/>
      <c r="AN2098" s="64"/>
      <c r="AO2098" s="64"/>
      <c r="AP2098" s="64"/>
      <c r="AQ2098" s="64"/>
      <c r="AR2098" s="64"/>
      <c r="AS2098" s="64"/>
      <c r="AT2098" s="64"/>
      <c r="AU2098" s="68"/>
      <c r="BC2098" s="64"/>
      <c r="BD2098" s="64"/>
      <c r="BE2098" s="65"/>
      <c r="BF2098" s="65"/>
      <c r="BG2098" s="65"/>
      <c r="BH2098" s="65"/>
      <c r="BI2098" s="20"/>
      <c r="BJ2098" s="20"/>
      <c r="BK2098" s="20"/>
      <c r="BL2098" s="20"/>
      <c r="BM2098" s="64"/>
      <c r="BN2098" s="65"/>
      <c r="BO2098" s="64"/>
      <c r="BP2098" s="65"/>
      <c r="BQ2098" s="64"/>
      <c r="BR2098" s="65"/>
      <c r="BS2098" s="64"/>
      <c r="BT2098" s="67"/>
      <c r="BU2098" s="64"/>
      <c r="BV2098" s="64"/>
      <c r="BW2098" s="64"/>
      <c r="BX2098" s="64"/>
      <c r="BY2098" s="64"/>
      <c r="BZ2098" s="64"/>
      <c r="CA2098" s="64"/>
      <c r="CB2098" s="64"/>
      <c r="CC2098" s="64"/>
      <c r="CD2098" s="64"/>
      <c r="CE2098" s="64"/>
      <c r="CF2098" s="64"/>
      <c r="CG2098" s="64" t="s">
        <v>5654</v>
      </c>
      <c r="CH2098" s="64"/>
      <c r="CI2098" s="64"/>
      <c r="CJ2098" s="64"/>
      <c r="CK2098"/>
      <c r="CP2098"/>
      <c r="CQ2098"/>
      <c r="CR2098"/>
      <c r="CS2098"/>
      <c r="CT2098"/>
      <c r="CU2098"/>
      <c r="CV2098"/>
      <c r="CW2098" s="64"/>
    </row>
    <row r="2099" spans="1:101" s="17" customFormat="1" x14ac:dyDescent="0.25">
      <c r="A2099" s="64"/>
      <c r="C2099" s="64"/>
      <c r="D2099" s="64"/>
      <c r="E2099" s="64"/>
      <c r="F2099" s="66"/>
      <c r="W2099" s="20"/>
      <c r="X2099" s="64"/>
      <c r="Y2099" s="64"/>
      <c r="Z2099" s="20"/>
      <c r="AA2099" s="20"/>
      <c r="AB2099" s="20"/>
      <c r="AC2099" s="64"/>
      <c r="AD2099" s="67"/>
      <c r="AE2099" s="67"/>
      <c r="AF2099" s="20"/>
      <c r="AG2099" s="67" t="s">
        <v>7659</v>
      </c>
      <c r="AI2099" s="64"/>
      <c r="AK2099" s="64"/>
      <c r="AL2099" s="64"/>
      <c r="AM2099" s="64"/>
      <c r="AN2099" s="64"/>
      <c r="AO2099" s="64"/>
      <c r="AP2099" s="64"/>
      <c r="AQ2099" s="64"/>
      <c r="AR2099" s="64"/>
      <c r="AS2099" s="64"/>
      <c r="AT2099" s="64"/>
      <c r="AU2099" s="68"/>
      <c r="BC2099" s="64"/>
      <c r="BD2099" s="64"/>
      <c r="BE2099" s="65"/>
      <c r="BF2099" s="65"/>
      <c r="BG2099" s="65"/>
      <c r="BH2099" s="65"/>
      <c r="BI2099" s="20"/>
      <c r="BJ2099" s="20"/>
      <c r="BK2099" s="20"/>
      <c r="BL2099" s="20"/>
      <c r="BM2099" s="64"/>
      <c r="BN2099" s="65"/>
      <c r="BO2099" s="64"/>
      <c r="BP2099" s="65"/>
      <c r="BQ2099" s="64"/>
      <c r="BR2099" s="65"/>
      <c r="BS2099" s="64"/>
      <c r="BT2099" s="67"/>
      <c r="BU2099" s="64"/>
      <c r="BV2099" s="64"/>
      <c r="BW2099" s="64"/>
      <c r="BX2099" s="64"/>
      <c r="BY2099" s="64"/>
      <c r="BZ2099" s="64"/>
      <c r="CA2099" s="64"/>
      <c r="CB2099" s="64"/>
      <c r="CC2099" s="64"/>
      <c r="CD2099" s="64"/>
      <c r="CE2099" s="64"/>
      <c r="CF2099" s="64"/>
      <c r="CG2099" s="64" t="s">
        <v>5654</v>
      </c>
      <c r="CH2099" s="64"/>
      <c r="CI2099" s="64"/>
      <c r="CJ2099" s="64"/>
      <c r="CK2099"/>
      <c r="CP2099"/>
      <c r="CQ2099"/>
      <c r="CR2099"/>
      <c r="CS2099"/>
      <c r="CT2099"/>
      <c r="CU2099"/>
      <c r="CV2099"/>
      <c r="CW2099" s="64"/>
    </row>
    <row r="2100" spans="1:101" s="17" customFormat="1" x14ac:dyDescent="0.25">
      <c r="A2100" s="64"/>
      <c r="C2100" s="64"/>
      <c r="D2100" s="64"/>
      <c r="E2100" s="64"/>
      <c r="F2100" s="66"/>
      <c r="W2100" s="20"/>
      <c r="X2100" s="64"/>
      <c r="Y2100" s="64"/>
      <c r="Z2100" s="20"/>
      <c r="AA2100" s="20"/>
      <c r="AB2100" s="20"/>
      <c r="AC2100" s="64"/>
      <c r="AD2100" s="67"/>
      <c r="AE2100" s="67"/>
      <c r="AF2100" s="20"/>
      <c r="AG2100" s="67" t="s">
        <v>7662</v>
      </c>
      <c r="AI2100" s="64"/>
      <c r="AK2100" s="64"/>
      <c r="AL2100" s="64"/>
      <c r="AM2100" s="64"/>
      <c r="AN2100" s="64"/>
      <c r="AO2100" s="64"/>
      <c r="AP2100" s="64"/>
      <c r="AQ2100" s="64"/>
      <c r="AR2100" s="64"/>
      <c r="AS2100" s="64"/>
      <c r="AT2100" s="64"/>
      <c r="AU2100" s="68"/>
      <c r="BC2100" s="64"/>
      <c r="BD2100" s="64"/>
      <c r="BE2100" s="65"/>
      <c r="BF2100" s="65"/>
      <c r="BG2100" s="65"/>
      <c r="BH2100" s="65"/>
      <c r="BI2100" s="20"/>
      <c r="BJ2100" s="20"/>
      <c r="BK2100" s="20"/>
      <c r="BL2100" s="20"/>
      <c r="BM2100" s="64"/>
      <c r="BN2100" s="65"/>
      <c r="BO2100" s="64"/>
      <c r="BP2100" s="65"/>
      <c r="BQ2100" s="64"/>
      <c r="BR2100" s="65"/>
      <c r="BS2100" s="64"/>
      <c r="BT2100" s="67"/>
      <c r="BU2100" s="64"/>
      <c r="BV2100" s="64"/>
      <c r="BW2100" s="64"/>
      <c r="BX2100" s="64"/>
      <c r="BY2100" s="64"/>
      <c r="BZ2100" s="64"/>
      <c r="CA2100" s="64"/>
      <c r="CB2100" s="64"/>
      <c r="CC2100" s="64"/>
      <c r="CD2100" s="64"/>
      <c r="CE2100" s="64"/>
      <c r="CF2100" s="64"/>
      <c r="CG2100" s="64" t="s">
        <v>5654</v>
      </c>
      <c r="CH2100" s="64"/>
      <c r="CI2100" s="64"/>
      <c r="CJ2100" s="64"/>
      <c r="CK2100"/>
      <c r="CP2100"/>
      <c r="CQ2100"/>
      <c r="CR2100"/>
      <c r="CS2100"/>
      <c r="CT2100"/>
      <c r="CU2100"/>
      <c r="CV2100"/>
      <c r="CW2100" s="64"/>
    </row>
    <row r="2101" spans="1:101" s="17" customFormat="1" x14ac:dyDescent="0.25">
      <c r="A2101" s="64"/>
      <c r="C2101" s="64"/>
      <c r="D2101" s="64"/>
      <c r="E2101" s="64"/>
      <c r="F2101" s="66"/>
      <c r="W2101" s="20"/>
      <c r="X2101" s="64"/>
      <c r="Y2101" s="64"/>
      <c r="Z2101" s="20"/>
      <c r="AA2101" s="20"/>
      <c r="AB2101" s="20"/>
      <c r="AC2101" s="64"/>
      <c r="AD2101" s="67"/>
      <c r="AE2101" s="67"/>
      <c r="AF2101" s="20"/>
      <c r="AG2101" s="67" t="s">
        <v>7665</v>
      </c>
      <c r="AI2101" s="64"/>
      <c r="AK2101" s="64"/>
      <c r="AL2101" s="64"/>
      <c r="AM2101" s="64"/>
      <c r="AN2101" s="64"/>
      <c r="AO2101" s="64"/>
      <c r="AP2101" s="64"/>
      <c r="AQ2101" s="64"/>
      <c r="AR2101" s="64"/>
      <c r="AS2101" s="64"/>
      <c r="AT2101" s="64"/>
      <c r="AU2101" s="68"/>
      <c r="BC2101" s="64"/>
      <c r="BD2101" s="64"/>
      <c r="BE2101" s="65"/>
      <c r="BF2101" s="65"/>
      <c r="BG2101" s="65"/>
      <c r="BH2101" s="65"/>
      <c r="BI2101" s="20"/>
      <c r="BJ2101" s="20"/>
      <c r="BK2101" s="20"/>
      <c r="BL2101" s="20"/>
      <c r="BM2101" s="64"/>
      <c r="BN2101" s="65"/>
      <c r="BO2101" s="64"/>
      <c r="BP2101" s="65"/>
      <c r="BQ2101" s="64"/>
      <c r="BR2101" s="65"/>
      <c r="BS2101" s="64"/>
      <c r="BT2101" s="67"/>
      <c r="BU2101" s="64"/>
      <c r="BV2101" s="64"/>
      <c r="BW2101" s="64"/>
      <c r="BX2101" s="64"/>
      <c r="BY2101" s="64"/>
      <c r="BZ2101" s="64"/>
      <c r="CA2101" s="64"/>
      <c r="CB2101" s="64"/>
      <c r="CC2101" s="64"/>
      <c r="CD2101" s="64"/>
      <c r="CE2101" s="64"/>
      <c r="CF2101" s="64"/>
      <c r="CG2101" s="64" t="s">
        <v>5654</v>
      </c>
      <c r="CH2101" s="64"/>
      <c r="CI2101" s="64"/>
      <c r="CJ2101" s="64"/>
      <c r="CK2101"/>
      <c r="CP2101"/>
      <c r="CQ2101"/>
      <c r="CR2101"/>
      <c r="CS2101"/>
      <c r="CT2101"/>
      <c r="CU2101"/>
      <c r="CV2101"/>
      <c r="CW2101" s="64"/>
    </row>
    <row r="2102" spans="1:101" s="17" customFormat="1" x14ac:dyDescent="0.25">
      <c r="A2102" s="64"/>
      <c r="C2102" s="64"/>
      <c r="D2102" s="64"/>
      <c r="E2102" s="64"/>
      <c r="F2102" s="66"/>
      <c r="W2102" s="20"/>
      <c r="X2102" s="64"/>
      <c r="Y2102" s="64"/>
      <c r="Z2102" s="20"/>
      <c r="AA2102" s="20"/>
      <c r="AB2102" s="20"/>
      <c r="AC2102" s="64"/>
      <c r="AD2102" s="67"/>
      <c r="AE2102" s="67"/>
      <c r="AF2102" s="20"/>
      <c r="AG2102" s="67" t="s">
        <v>7668</v>
      </c>
      <c r="AI2102" s="64"/>
      <c r="AK2102" s="64"/>
      <c r="AL2102" s="64"/>
      <c r="AM2102" s="64"/>
      <c r="AN2102" s="64"/>
      <c r="AO2102" s="64"/>
      <c r="AP2102" s="64"/>
      <c r="AQ2102" s="64"/>
      <c r="AR2102" s="64"/>
      <c r="AS2102" s="64"/>
      <c r="AT2102" s="64"/>
      <c r="AU2102" s="68"/>
      <c r="BC2102" s="64"/>
      <c r="BD2102" s="64"/>
      <c r="BE2102" s="65"/>
      <c r="BF2102" s="65"/>
      <c r="BG2102" s="65"/>
      <c r="BH2102" s="65"/>
      <c r="BI2102" s="20"/>
      <c r="BJ2102" s="20"/>
      <c r="BK2102" s="20"/>
      <c r="BL2102" s="20"/>
      <c r="BM2102" s="64"/>
      <c r="BN2102" s="65"/>
      <c r="BO2102" s="64"/>
      <c r="BP2102" s="65"/>
      <c r="BQ2102" s="64"/>
      <c r="BR2102" s="65"/>
      <c r="BS2102" s="64"/>
      <c r="BT2102" s="67"/>
      <c r="BU2102" s="64"/>
      <c r="BV2102" s="64"/>
      <c r="BW2102" s="64"/>
      <c r="BX2102" s="64"/>
      <c r="BY2102" s="64"/>
      <c r="BZ2102" s="64"/>
      <c r="CA2102" s="64"/>
      <c r="CB2102" s="64"/>
      <c r="CC2102" s="64"/>
      <c r="CD2102" s="64"/>
      <c r="CE2102" s="64"/>
      <c r="CF2102" s="64"/>
      <c r="CG2102" s="64" t="s">
        <v>5654</v>
      </c>
      <c r="CH2102" s="64"/>
      <c r="CI2102" s="64"/>
      <c r="CJ2102" s="64"/>
      <c r="CK2102"/>
      <c r="CP2102"/>
      <c r="CQ2102"/>
      <c r="CR2102"/>
      <c r="CS2102"/>
      <c r="CT2102"/>
      <c r="CU2102"/>
      <c r="CV2102"/>
      <c r="CW2102" s="64"/>
    </row>
    <row r="2103" spans="1:101" s="17" customFormat="1" x14ac:dyDescent="0.25">
      <c r="A2103" s="64"/>
      <c r="C2103" s="64"/>
      <c r="D2103" s="64"/>
      <c r="E2103" s="64"/>
      <c r="F2103" s="66"/>
      <c r="W2103" s="20"/>
      <c r="X2103" s="64"/>
      <c r="Y2103" s="64"/>
      <c r="Z2103" s="20"/>
      <c r="AA2103" s="20"/>
      <c r="AB2103" s="20"/>
      <c r="AC2103" s="64"/>
      <c r="AD2103" s="67"/>
      <c r="AE2103" s="67"/>
      <c r="AF2103" s="20"/>
      <c r="AG2103" s="67" t="s">
        <v>7671</v>
      </c>
      <c r="AI2103" s="64"/>
      <c r="AK2103" s="64"/>
      <c r="AL2103" s="64"/>
      <c r="AM2103" s="64"/>
      <c r="AN2103" s="64"/>
      <c r="AO2103" s="64"/>
      <c r="AP2103" s="64"/>
      <c r="AQ2103" s="64"/>
      <c r="AR2103" s="64"/>
      <c r="AS2103" s="64"/>
      <c r="AT2103" s="64"/>
      <c r="AU2103" s="68"/>
      <c r="BC2103" s="64"/>
      <c r="BD2103" s="64"/>
      <c r="BE2103" s="65"/>
      <c r="BF2103" s="65"/>
      <c r="BG2103" s="65"/>
      <c r="BH2103" s="65"/>
      <c r="BI2103" s="20"/>
      <c r="BJ2103" s="20"/>
      <c r="BK2103" s="20"/>
      <c r="BL2103" s="20"/>
      <c r="BM2103" s="64"/>
      <c r="BN2103" s="65"/>
      <c r="BO2103" s="64"/>
      <c r="BP2103" s="65"/>
      <c r="BQ2103" s="64"/>
      <c r="BR2103" s="65"/>
      <c r="BS2103" s="64"/>
      <c r="BT2103" s="67"/>
      <c r="BU2103" s="64"/>
      <c r="BV2103" s="64"/>
      <c r="BW2103" s="64"/>
      <c r="BX2103" s="64"/>
      <c r="BY2103" s="64"/>
      <c r="BZ2103" s="64"/>
      <c r="CA2103" s="64"/>
      <c r="CB2103" s="64"/>
      <c r="CC2103" s="64"/>
      <c r="CD2103" s="64"/>
      <c r="CE2103" s="64"/>
      <c r="CF2103" s="64"/>
      <c r="CG2103" s="64" t="s">
        <v>5654</v>
      </c>
      <c r="CH2103" s="64"/>
      <c r="CI2103" s="64"/>
      <c r="CJ2103" s="64"/>
      <c r="CK2103"/>
      <c r="CP2103"/>
      <c r="CQ2103"/>
      <c r="CR2103"/>
      <c r="CS2103"/>
      <c r="CT2103"/>
      <c r="CU2103"/>
      <c r="CV2103"/>
      <c r="CW2103" s="64"/>
    </row>
    <row r="2104" spans="1:101" s="17" customFormat="1" x14ac:dyDescent="0.25">
      <c r="A2104" s="64"/>
      <c r="C2104" s="64"/>
      <c r="D2104" s="64"/>
      <c r="E2104" s="64"/>
      <c r="F2104" s="66"/>
      <c r="W2104" s="20"/>
      <c r="X2104" s="64"/>
      <c r="Y2104" s="64"/>
      <c r="Z2104" s="20"/>
      <c r="AA2104" s="20"/>
      <c r="AB2104" s="20"/>
      <c r="AC2104" s="64"/>
      <c r="AD2104" s="67"/>
      <c r="AE2104" s="67"/>
      <c r="AF2104" s="20"/>
      <c r="AG2104" s="67" t="s">
        <v>7674</v>
      </c>
      <c r="AI2104" s="64"/>
      <c r="AK2104" s="64"/>
      <c r="AL2104" s="64"/>
      <c r="AM2104" s="64"/>
      <c r="AN2104" s="64"/>
      <c r="AO2104" s="64"/>
      <c r="AP2104" s="64"/>
      <c r="AQ2104" s="64"/>
      <c r="AR2104" s="64"/>
      <c r="AS2104" s="64"/>
      <c r="AT2104" s="64"/>
      <c r="AU2104" s="68"/>
      <c r="BC2104" s="64"/>
      <c r="BD2104" s="64"/>
      <c r="BE2104" s="65"/>
      <c r="BF2104" s="65"/>
      <c r="BG2104" s="65"/>
      <c r="BH2104" s="65"/>
      <c r="BI2104" s="20"/>
      <c r="BJ2104" s="20"/>
      <c r="BK2104" s="20"/>
      <c r="BL2104" s="20"/>
      <c r="BM2104" s="64"/>
      <c r="BN2104" s="65"/>
      <c r="BO2104" s="64"/>
      <c r="BP2104" s="65"/>
      <c r="BQ2104" s="64"/>
      <c r="BR2104" s="65"/>
      <c r="BS2104" s="64"/>
      <c r="BT2104" s="67"/>
      <c r="BU2104" s="64"/>
      <c r="BV2104" s="64"/>
      <c r="BW2104" s="64"/>
      <c r="BX2104" s="64"/>
      <c r="BY2104" s="64"/>
      <c r="BZ2104" s="64"/>
      <c r="CA2104" s="64"/>
      <c r="CB2104" s="64"/>
      <c r="CC2104" s="64"/>
      <c r="CD2104" s="64"/>
      <c r="CE2104" s="64"/>
      <c r="CF2104" s="64"/>
      <c r="CG2104" s="64" t="s">
        <v>5654</v>
      </c>
      <c r="CH2104" s="64"/>
      <c r="CI2104" s="64"/>
      <c r="CJ2104" s="64"/>
      <c r="CK2104"/>
      <c r="CP2104"/>
      <c r="CQ2104"/>
      <c r="CR2104"/>
      <c r="CS2104"/>
      <c r="CT2104"/>
      <c r="CU2104"/>
      <c r="CV2104"/>
      <c r="CW2104" s="64"/>
    </row>
    <row r="2105" spans="1:101" s="17" customFormat="1" x14ac:dyDescent="0.25">
      <c r="A2105" s="64"/>
      <c r="C2105" s="64"/>
      <c r="D2105" s="64"/>
      <c r="E2105" s="64"/>
      <c r="F2105" s="66"/>
      <c r="W2105" s="20"/>
      <c r="X2105" s="64"/>
      <c r="Y2105" s="64"/>
      <c r="Z2105" s="20"/>
      <c r="AA2105" s="20"/>
      <c r="AB2105" s="20"/>
      <c r="AC2105" s="64"/>
      <c r="AD2105" s="67"/>
      <c r="AE2105" s="67"/>
      <c r="AF2105" s="20"/>
      <c r="AG2105" s="67" t="s">
        <v>7677</v>
      </c>
      <c r="AI2105" s="64"/>
      <c r="AK2105" s="64"/>
      <c r="AL2105" s="64"/>
      <c r="AM2105" s="64"/>
      <c r="AN2105" s="64"/>
      <c r="AO2105" s="64"/>
      <c r="AP2105" s="64"/>
      <c r="AQ2105" s="64"/>
      <c r="AR2105" s="64"/>
      <c r="AS2105" s="64"/>
      <c r="AT2105" s="64"/>
      <c r="AU2105" s="68"/>
      <c r="BC2105" s="64"/>
      <c r="BD2105" s="64"/>
      <c r="BE2105" s="65"/>
      <c r="BF2105" s="65"/>
      <c r="BG2105" s="65"/>
      <c r="BH2105" s="65"/>
      <c r="BI2105" s="20"/>
      <c r="BJ2105" s="20"/>
      <c r="BK2105" s="20"/>
      <c r="BL2105" s="20"/>
      <c r="BM2105" s="64"/>
      <c r="BN2105" s="65"/>
      <c r="BO2105" s="64"/>
      <c r="BP2105" s="65"/>
      <c r="BQ2105" s="64"/>
      <c r="BR2105" s="65"/>
      <c r="BS2105" s="64"/>
      <c r="BT2105" s="67"/>
      <c r="BU2105" s="64"/>
      <c r="BV2105" s="64"/>
      <c r="BW2105" s="64"/>
      <c r="BX2105" s="64"/>
      <c r="BY2105" s="64"/>
      <c r="BZ2105" s="64"/>
      <c r="CA2105" s="64"/>
      <c r="CB2105" s="64"/>
      <c r="CC2105" s="64"/>
      <c r="CD2105" s="64"/>
      <c r="CE2105" s="64"/>
      <c r="CF2105" s="64"/>
      <c r="CG2105" s="64" t="s">
        <v>5654</v>
      </c>
      <c r="CH2105" s="64"/>
      <c r="CI2105" s="64"/>
      <c r="CJ2105" s="64"/>
      <c r="CK2105"/>
      <c r="CP2105"/>
      <c r="CQ2105"/>
      <c r="CR2105"/>
      <c r="CS2105"/>
      <c r="CT2105"/>
      <c r="CU2105"/>
      <c r="CV2105"/>
      <c r="CW2105" s="64"/>
    </row>
    <row r="2106" spans="1:101" s="17" customFormat="1" x14ac:dyDescent="0.25">
      <c r="A2106" s="64"/>
      <c r="C2106" s="64"/>
      <c r="D2106" s="64"/>
      <c r="E2106" s="64"/>
      <c r="F2106" s="66"/>
      <c r="W2106" s="20"/>
      <c r="X2106" s="64"/>
      <c r="Y2106" s="64"/>
      <c r="Z2106" s="20"/>
      <c r="AA2106" s="20"/>
      <c r="AB2106" s="20"/>
      <c r="AC2106" s="64"/>
      <c r="AD2106" s="67"/>
      <c r="AE2106" s="67"/>
      <c r="AF2106" s="20"/>
      <c r="AG2106" s="67" t="s">
        <v>7680</v>
      </c>
      <c r="AI2106" s="64"/>
      <c r="AK2106" s="64"/>
      <c r="AL2106" s="64"/>
      <c r="AM2106" s="64"/>
      <c r="AN2106" s="64"/>
      <c r="AO2106" s="64"/>
      <c r="AP2106" s="64"/>
      <c r="AQ2106" s="64"/>
      <c r="AR2106" s="64"/>
      <c r="AS2106" s="64"/>
      <c r="AT2106" s="64"/>
      <c r="AU2106" s="68"/>
      <c r="BC2106" s="64"/>
      <c r="BD2106" s="64"/>
      <c r="BE2106" s="65"/>
      <c r="BF2106" s="65"/>
      <c r="BG2106" s="65"/>
      <c r="BH2106" s="65"/>
      <c r="BI2106" s="20"/>
      <c r="BJ2106" s="20"/>
      <c r="BK2106" s="20"/>
      <c r="BL2106" s="20"/>
      <c r="BM2106" s="64"/>
      <c r="BN2106" s="65"/>
      <c r="BO2106" s="64"/>
      <c r="BP2106" s="65"/>
      <c r="BQ2106" s="64"/>
      <c r="BR2106" s="65"/>
      <c r="BS2106" s="64"/>
      <c r="BT2106" s="67"/>
      <c r="BU2106" s="64"/>
      <c r="BV2106" s="64"/>
      <c r="BW2106" s="64"/>
      <c r="BX2106" s="64"/>
      <c r="BY2106" s="64"/>
      <c r="BZ2106" s="64"/>
      <c r="CA2106" s="64"/>
      <c r="CB2106" s="64"/>
      <c r="CC2106" s="64"/>
      <c r="CD2106" s="64"/>
      <c r="CE2106" s="64"/>
      <c r="CF2106" s="64"/>
      <c r="CG2106" s="64" t="s">
        <v>5654</v>
      </c>
      <c r="CH2106" s="64"/>
      <c r="CI2106" s="64"/>
      <c r="CJ2106" s="64"/>
      <c r="CK2106"/>
      <c r="CP2106"/>
      <c r="CQ2106"/>
      <c r="CR2106"/>
      <c r="CS2106"/>
      <c r="CT2106"/>
      <c r="CU2106"/>
      <c r="CV2106"/>
      <c r="CW2106" s="64"/>
    </row>
    <row r="2107" spans="1:101" s="17" customFormat="1" x14ac:dyDescent="0.25">
      <c r="A2107" s="64"/>
      <c r="C2107" s="64"/>
      <c r="D2107" s="64"/>
      <c r="E2107" s="64"/>
      <c r="F2107" s="66"/>
      <c r="W2107" s="20"/>
      <c r="X2107" s="64"/>
      <c r="Y2107" s="64"/>
      <c r="Z2107" s="20"/>
      <c r="AA2107" s="20"/>
      <c r="AB2107" s="20"/>
      <c r="AC2107" s="64"/>
      <c r="AD2107" s="67"/>
      <c r="AE2107" s="67"/>
      <c r="AF2107" s="20"/>
      <c r="AG2107" s="67" t="s">
        <v>7683</v>
      </c>
      <c r="AI2107" s="64"/>
      <c r="AK2107" s="64"/>
      <c r="AL2107" s="64"/>
      <c r="AM2107" s="64"/>
      <c r="AN2107" s="64"/>
      <c r="AO2107" s="64"/>
      <c r="AP2107" s="64"/>
      <c r="AQ2107" s="64"/>
      <c r="AR2107" s="64"/>
      <c r="AS2107" s="64"/>
      <c r="AT2107" s="64"/>
      <c r="AU2107" s="68"/>
      <c r="BC2107" s="64"/>
      <c r="BD2107" s="64"/>
      <c r="BE2107" s="65"/>
      <c r="BF2107" s="65"/>
      <c r="BG2107" s="65"/>
      <c r="BH2107" s="65"/>
      <c r="BI2107" s="20"/>
      <c r="BJ2107" s="20"/>
      <c r="BK2107" s="20"/>
      <c r="BL2107" s="20"/>
      <c r="BM2107" s="64"/>
      <c r="BN2107" s="65"/>
      <c r="BO2107" s="64"/>
      <c r="BP2107" s="65"/>
      <c r="BQ2107" s="64"/>
      <c r="BR2107" s="65"/>
      <c r="BS2107" s="64"/>
      <c r="BT2107" s="67"/>
      <c r="BU2107" s="64"/>
      <c r="BV2107" s="64"/>
      <c r="BW2107" s="64"/>
      <c r="BX2107" s="64"/>
      <c r="BY2107" s="64"/>
      <c r="BZ2107" s="64"/>
      <c r="CA2107" s="64"/>
      <c r="CB2107" s="64"/>
      <c r="CC2107" s="64"/>
      <c r="CD2107" s="64"/>
      <c r="CE2107" s="64"/>
      <c r="CF2107" s="64"/>
      <c r="CG2107" s="64" t="s">
        <v>5654</v>
      </c>
      <c r="CH2107" s="64"/>
      <c r="CI2107" s="64"/>
      <c r="CJ2107" s="64"/>
      <c r="CK2107"/>
      <c r="CP2107"/>
      <c r="CQ2107"/>
      <c r="CR2107"/>
      <c r="CS2107"/>
      <c r="CT2107"/>
      <c r="CU2107"/>
      <c r="CV2107"/>
      <c r="CW2107" s="64"/>
    </row>
    <row r="2108" spans="1:101" s="17" customFormat="1" x14ac:dyDescent="0.25">
      <c r="A2108" s="64"/>
      <c r="C2108" s="64"/>
      <c r="D2108" s="64"/>
      <c r="E2108" s="64"/>
      <c r="F2108" s="66"/>
      <c r="W2108" s="20"/>
      <c r="X2108" s="64"/>
      <c r="Y2108" s="64"/>
      <c r="Z2108" s="20"/>
      <c r="AA2108" s="20"/>
      <c r="AB2108" s="20"/>
      <c r="AC2108" s="64"/>
      <c r="AD2108" s="67"/>
      <c r="AE2108" s="67"/>
      <c r="AF2108" s="20"/>
      <c r="AG2108" s="67" t="s">
        <v>7686</v>
      </c>
      <c r="AI2108" s="64"/>
      <c r="AK2108" s="64"/>
      <c r="AL2108" s="64"/>
      <c r="AM2108" s="64"/>
      <c r="AN2108" s="64"/>
      <c r="AO2108" s="64"/>
      <c r="AP2108" s="64"/>
      <c r="AQ2108" s="64"/>
      <c r="AR2108" s="64"/>
      <c r="AS2108" s="64"/>
      <c r="AT2108" s="64"/>
      <c r="AU2108" s="68"/>
      <c r="BC2108" s="64"/>
      <c r="BD2108" s="64"/>
      <c r="BE2108" s="65"/>
      <c r="BF2108" s="65"/>
      <c r="BG2108" s="65"/>
      <c r="BH2108" s="65"/>
      <c r="BI2108" s="20"/>
      <c r="BJ2108" s="20"/>
      <c r="BK2108" s="20"/>
      <c r="BL2108" s="20"/>
      <c r="BM2108" s="64"/>
      <c r="BN2108" s="65"/>
      <c r="BO2108" s="64"/>
      <c r="BP2108" s="65"/>
      <c r="BQ2108" s="64"/>
      <c r="BR2108" s="65"/>
      <c r="BS2108" s="64"/>
      <c r="BT2108" s="67"/>
      <c r="BU2108" s="64"/>
      <c r="BV2108" s="64"/>
      <c r="BW2108" s="64"/>
      <c r="BX2108" s="64"/>
      <c r="BY2108" s="64"/>
      <c r="BZ2108" s="64"/>
      <c r="CA2108" s="64"/>
      <c r="CB2108" s="64"/>
      <c r="CC2108" s="64"/>
      <c r="CD2108" s="64"/>
      <c r="CE2108" s="64"/>
      <c r="CF2108" s="64"/>
      <c r="CG2108" s="64" t="s">
        <v>5654</v>
      </c>
      <c r="CH2108" s="64"/>
      <c r="CI2108" s="64"/>
      <c r="CJ2108" s="64"/>
      <c r="CK2108"/>
      <c r="CP2108"/>
      <c r="CQ2108"/>
      <c r="CR2108"/>
      <c r="CS2108"/>
      <c r="CT2108"/>
      <c r="CU2108"/>
      <c r="CV2108"/>
      <c r="CW2108" s="64"/>
    </row>
    <row r="2109" spans="1:101" s="17" customFormat="1" x14ac:dyDescent="0.25">
      <c r="A2109" s="64"/>
      <c r="C2109" s="64"/>
      <c r="D2109" s="64"/>
      <c r="E2109" s="64"/>
      <c r="F2109" s="66"/>
      <c r="W2109" s="20"/>
      <c r="X2109" s="64"/>
      <c r="Y2109" s="64"/>
      <c r="Z2109" s="20"/>
      <c r="AA2109" s="20"/>
      <c r="AB2109" s="20"/>
      <c r="AC2109" s="64"/>
      <c r="AD2109" s="67"/>
      <c r="AE2109" s="67"/>
      <c r="AF2109" s="20"/>
      <c r="AG2109" s="67" t="s">
        <v>7689</v>
      </c>
      <c r="AI2109" s="64"/>
      <c r="AK2109" s="64"/>
      <c r="AL2109" s="64"/>
      <c r="AM2109" s="64"/>
      <c r="AN2109" s="64"/>
      <c r="AO2109" s="64"/>
      <c r="AP2109" s="64"/>
      <c r="AQ2109" s="64"/>
      <c r="AR2109" s="64"/>
      <c r="AS2109" s="64"/>
      <c r="AT2109" s="64"/>
      <c r="AU2109" s="68"/>
      <c r="BC2109" s="64"/>
      <c r="BD2109" s="64"/>
      <c r="BE2109" s="65"/>
      <c r="BF2109" s="65"/>
      <c r="BG2109" s="65"/>
      <c r="BH2109" s="65"/>
      <c r="BI2109" s="20"/>
      <c r="BJ2109" s="20"/>
      <c r="BK2109" s="20"/>
      <c r="BL2109" s="20"/>
      <c r="BM2109" s="64"/>
      <c r="BN2109" s="65"/>
      <c r="BO2109" s="64"/>
      <c r="BP2109" s="65"/>
      <c r="BQ2109" s="64"/>
      <c r="BR2109" s="65"/>
      <c r="BS2109" s="64"/>
      <c r="BT2109" s="67"/>
      <c r="BU2109" s="64"/>
      <c r="BV2109" s="64"/>
      <c r="BW2109" s="64"/>
      <c r="BX2109" s="64"/>
      <c r="BY2109" s="64"/>
      <c r="BZ2109" s="64"/>
      <c r="CA2109" s="64"/>
      <c r="CB2109" s="64"/>
      <c r="CC2109" s="64"/>
      <c r="CD2109" s="64"/>
      <c r="CE2109" s="64"/>
      <c r="CF2109" s="64"/>
      <c r="CG2109" s="64" t="s">
        <v>5654</v>
      </c>
      <c r="CH2109" s="64"/>
      <c r="CI2109" s="64"/>
      <c r="CJ2109" s="64"/>
      <c r="CK2109"/>
      <c r="CP2109"/>
      <c r="CQ2109"/>
      <c r="CR2109"/>
      <c r="CS2109"/>
      <c r="CT2109"/>
      <c r="CU2109"/>
      <c r="CV2109"/>
      <c r="CW2109" s="64"/>
    </row>
    <row r="2110" spans="1:101" s="17" customFormat="1" x14ac:dyDescent="0.25">
      <c r="A2110" s="64"/>
      <c r="C2110" s="64"/>
      <c r="D2110" s="64"/>
      <c r="E2110" s="64"/>
      <c r="F2110" s="66"/>
      <c r="W2110" s="20"/>
      <c r="X2110" s="64"/>
      <c r="Y2110" s="64"/>
      <c r="Z2110" s="20"/>
      <c r="AA2110" s="20"/>
      <c r="AB2110" s="20"/>
      <c r="AC2110" s="64"/>
      <c r="AD2110" s="67"/>
      <c r="AE2110" s="67"/>
      <c r="AF2110" s="20"/>
      <c r="AG2110" s="67" t="s">
        <v>7692</v>
      </c>
      <c r="AI2110" s="64"/>
      <c r="AK2110" s="64"/>
      <c r="AL2110" s="64"/>
      <c r="AM2110" s="64"/>
      <c r="AN2110" s="64"/>
      <c r="AO2110" s="64"/>
      <c r="AP2110" s="64"/>
      <c r="AQ2110" s="64"/>
      <c r="AR2110" s="64"/>
      <c r="AS2110" s="64"/>
      <c r="AT2110" s="64"/>
      <c r="AU2110" s="68"/>
      <c r="BC2110" s="64"/>
      <c r="BD2110" s="64"/>
      <c r="BE2110" s="65"/>
      <c r="BF2110" s="65"/>
      <c r="BG2110" s="65"/>
      <c r="BH2110" s="65"/>
      <c r="BI2110" s="20"/>
      <c r="BJ2110" s="20"/>
      <c r="BK2110" s="20"/>
      <c r="BL2110" s="20"/>
      <c r="BM2110" s="64"/>
      <c r="BN2110" s="65"/>
      <c r="BO2110" s="64"/>
      <c r="BP2110" s="65"/>
      <c r="BQ2110" s="64"/>
      <c r="BR2110" s="65"/>
      <c r="BS2110" s="64"/>
      <c r="BT2110" s="67"/>
      <c r="BU2110" s="64"/>
      <c r="BV2110" s="64"/>
      <c r="BW2110" s="64"/>
      <c r="BX2110" s="64"/>
      <c r="BY2110" s="64"/>
      <c r="BZ2110" s="64"/>
      <c r="CA2110" s="64"/>
      <c r="CB2110" s="64"/>
      <c r="CC2110" s="64"/>
      <c r="CD2110" s="64"/>
      <c r="CE2110" s="64"/>
      <c r="CF2110" s="64"/>
      <c r="CG2110" s="64" t="s">
        <v>5654</v>
      </c>
      <c r="CH2110" s="64"/>
      <c r="CI2110" s="64"/>
      <c r="CJ2110" s="64"/>
      <c r="CK2110"/>
      <c r="CP2110"/>
      <c r="CQ2110"/>
      <c r="CR2110"/>
      <c r="CS2110"/>
      <c r="CT2110"/>
      <c r="CU2110"/>
      <c r="CV2110"/>
      <c r="CW2110" s="64"/>
    </row>
    <row r="2111" spans="1:101" s="17" customFormat="1" x14ac:dyDescent="0.25">
      <c r="A2111" s="64"/>
      <c r="C2111" s="64"/>
      <c r="D2111" s="64"/>
      <c r="E2111" s="64"/>
      <c r="F2111" s="66"/>
      <c r="W2111" s="20"/>
      <c r="X2111" s="64"/>
      <c r="Y2111" s="64"/>
      <c r="Z2111" s="20"/>
      <c r="AA2111" s="20"/>
      <c r="AB2111" s="20"/>
      <c r="AC2111" s="64"/>
      <c r="AD2111" s="67"/>
      <c r="AE2111" s="67"/>
      <c r="AF2111" s="20"/>
      <c r="AG2111" s="67" t="s">
        <v>7695</v>
      </c>
      <c r="AI2111" s="64"/>
      <c r="AK2111" s="64"/>
      <c r="AL2111" s="64"/>
      <c r="AM2111" s="64"/>
      <c r="AN2111" s="64"/>
      <c r="AO2111" s="64"/>
      <c r="AP2111" s="64"/>
      <c r="AQ2111" s="64"/>
      <c r="AR2111" s="64"/>
      <c r="AS2111" s="64"/>
      <c r="AT2111" s="64"/>
      <c r="AU2111" s="68"/>
      <c r="BC2111" s="64"/>
      <c r="BD2111" s="64"/>
      <c r="BE2111" s="65"/>
      <c r="BF2111" s="65"/>
      <c r="BG2111" s="65"/>
      <c r="BH2111" s="65"/>
      <c r="BI2111" s="20"/>
      <c r="BJ2111" s="20"/>
      <c r="BK2111" s="20"/>
      <c r="BL2111" s="20"/>
      <c r="BM2111" s="64"/>
      <c r="BN2111" s="65"/>
      <c r="BO2111" s="64"/>
      <c r="BP2111" s="65"/>
      <c r="BQ2111" s="64"/>
      <c r="BR2111" s="65"/>
      <c r="BS2111" s="64"/>
      <c r="BT2111" s="67"/>
      <c r="BU2111" s="64"/>
      <c r="BV2111" s="64"/>
      <c r="BW2111" s="64"/>
      <c r="BX2111" s="64"/>
      <c r="BY2111" s="64"/>
      <c r="BZ2111" s="64"/>
      <c r="CA2111" s="64"/>
      <c r="CB2111" s="64"/>
      <c r="CC2111" s="64"/>
      <c r="CD2111" s="64"/>
      <c r="CE2111" s="64"/>
      <c r="CF2111" s="64"/>
      <c r="CG2111" s="64" t="s">
        <v>5654</v>
      </c>
      <c r="CH2111" s="64"/>
      <c r="CI2111" s="64"/>
      <c r="CJ2111" s="64"/>
      <c r="CK2111"/>
      <c r="CP2111"/>
      <c r="CQ2111"/>
      <c r="CR2111"/>
      <c r="CS2111"/>
      <c r="CT2111"/>
      <c r="CU2111"/>
      <c r="CV2111"/>
      <c r="CW2111" s="64"/>
    </row>
    <row r="2112" spans="1:101" s="17" customFormat="1" x14ac:dyDescent="0.25">
      <c r="A2112" s="64"/>
      <c r="C2112" s="64"/>
      <c r="D2112" s="64"/>
      <c r="E2112" s="64"/>
      <c r="F2112" s="66"/>
      <c r="W2112" s="20"/>
      <c r="X2112" s="64"/>
      <c r="Y2112" s="64"/>
      <c r="Z2112" s="20"/>
      <c r="AA2112" s="20"/>
      <c r="AB2112" s="20"/>
      <c r="AC2112" s="64"/>
      <c r="AD2112" s="67"/>
      <c r="AE2112" s="67"/>
      <c r="AF2112" s="20"/>
      <c r="AG2112" s="67" t="s">
        <v>7698</v>
      </c>
      <c r="AI2112" s="64"/>
      <c r="AK2112" s="64"/>
      <c r="AL2112" s="64"/>
      <c r="AM2112" s="64"/>
      <c r="AN2112" s="64"/>
      <c r="AO2112" s="64"/>
      <c r="AP2112" s="64"/>
      <c r="AQ2112" s="64"/>
      <c r="AR2112" s="64"/>
      <c r="AS2112" s="64"/>
      <c r="AT2112" s="64"/>
      <c r="AU2112" s="68"/>
      <c r="BC2112" s="64"/>
      <c r="BD2112" s="64"/>
      <c r="BE2112" s="65"/>
      <c r="BF2112" s="65"/>
      <c r="BG2112" s="65"/>
      <c r="BH2112" s="65"/>
      <c r="BI2112" s="20"/>
      <c r="BJ2112" s="20"/>
      <c r="BK2112" s="20"/>
      <c r="BL2112" s="20"/>
      <c r="BM2112" s="64"/>
      <c r="BN2112" s="65"/>
      <c r="BO2112" s="64"/>
      <c r="BP2112" s="65"/>
      <c r="BQ2112" s="64"/>
      <c r="BR2112" s="65"/>
      <c r="BS2112" s="64"/>
      <c r="BT2112" s="67"/>
      <c r="BU2112" s="64"/>
      <c r="BV2112" s="64"/>
      <c r="BW2112" s="64"/>
      <c r="BX2112" s="64"/>
      <c r="BY2112" s="64"/>
      <c r="BZ2112" s="64"/>
      <c r="CA2112" s="64"/>
      <c r="CB2112" s="64"/>
      <c r="CC2112" s="64"/>
      <c r="CD2112" s="64"/>
      <c r="CE2112" s="64"/>
      <c r="CF2112" s="64"/>
      <c r="CG2112" s="64" t="s">
        <v>5654</v>
      </c>
      <c r="CH2112" s="64"/>
      <c r="CI2112" s="64"/>
      <c r="CJ2112" s="64"/>
      <c r="CK2112"/>
      <c r="CP2112"/>
      <c r="CQ2112"/>
      <c r="CR2112"/>
      <c r="CS2112"/>
      <c r="CT2112"/>
      <c r="CU2112"/>
      <c r="CV2112"/>
      <c r="CW2112" s="64"/>
    </row>
    <row r="2113" spans="1:101" s="17" customFormat="1" x14ac:dyDescent="0.25">
      <c r="A2113" s="64"/>
      <c r="C2113" s="64"/>
      <c r="D2113" s="64"/>
      <c r="E2113" s="64"/>
      <c r="F2113" s="66"/>
      <c r="W2113" s="20"/>
      <c r="X2113" s="64"/>
      <c r="Y2113" s="64"/>
      <c r="Z2113" s="20"/>
      <c r="AA2113" s="20"/>
      <c r="AB2113" s="20"/>
      <c r="AC2113" s="64"/>
      <c r="AD2113" s="67"/>
      <c r="AE2113" s="67"/>
      <c r="AF2113" s="20"/>
      <c r="AG2113" s="67" t="s">
        <v>7701</v>
      </c>
      <c r="AI2113" s="64"/>
      <c r="AK2113" s="64"/>
      <c r="AL2113" s="64"/>
      <c r="AM2113" s="64"/>
      <c r="AN2113" s="64"/>
      <c r="AO2113" s="64"/>
      <c r="AP2113" s="64"/>
      <c r="AQ2113" s="64"/>
      <c r="AR2113" s="64"/>
      <c r="AS2113" s="64"/>
      <c r="AT2113" s="64"/>
      <c r="AU2113" s="68"/>
      <c r="BC2113" s="64"/>
      <c r="BD2113" s="64"/>
      <c r="BE2113" s="65"/>
      <c r="BF2113" s="65"/>
      <c r="BG2113" s="65"/>
      <c r="BH2113" s="65"/>
      <c r="BI2113" s="20"/>
      <c r="BJ2113" s="20"/>
      <c r="BK2113" s="20"/>
      <c r="BL2113" s="20"/>
      <c r="BM2113" s="64"/>
      <c r="BN2113" s="65"/>
      <c r="BO2113" s="64"/>
      <c r="BP2113" s="65"/>
      <c r="BQ2113" s="64"/>
      <c r="BR2113" s="65"/>
      <c r="BS2113" s="64"/>
      <c r="BT2113" s="67"/>
      <c r="BU2113" s="64"/>
      <c r="BV2113" s="64"/>
      <c r="BW2113" s="64"/>
      <c r="BX2113" s="64"/>
      <c r="BY2113" s="64"/>
      <c r="BZ2113" s="64"/>
      <c r="CA2113" s="64"/>
      <c r="CB2113" s="64"/>
      <c r="CC2113" s="64"/>
      <c r="CD2113" s="64"/>
      <c r="CE2113" s="64"/>
      <c r="CF2113" s="64"/>
      <c r="CG2113" s="64" t="s">
        <v>5654</v>
      </c>
      <c r="CH2113" s="64"/>
      <c r="CI2113" s="64"/>
      <c r="CJ2113" s="64"/>
      <c r="CK2113"/>
      <c r="CP2113"/>
      <c r="CQ2113"/>
      <c r="CR2113"/>
      <c r="CS2113"/>
      <c r="CT2113"/>
      <c r="CU2113"/>
      <c r="CV2113"/>
      <c r="CW2113" s="64"/>
    </row>
    <row r="2114" spans="1:101" s="17" customFormat="1" x14ac:dyDescent="0.25">
      <c r="A2114" s="64"/>
      <c r="C2114" s="64"/>
      <c r="D2114" s="64"/>
      <c r="E2114" s="64"/>
      <c r="F2114" s="66"/>
      <c r="W2114" s="20"/>
      <c r="X2114" s="64"/>
      <c r="Y2114" s="64"/>
      <c r="Z2114" s="20"/>
      <c r="AA2114" s="20"/>
      <c r="AB2114" s="20"/>
      <c r="AC2114" s="64"/>
      <c r="AD2114" s="67"/>
      <c r="AE2114" s="67"/>
      <c r="AF2114" s="20"/>
      <c r="AG2114" s="67" t="s">
        <v>7704</v>
      </c>
      <c r="AI2114" s="64"/>
      <c r="AK2114" s="64"/>
      <c r="AL2114" s="64"/>
      <c r="AM2114" s="64"/>
      <c r="AN2114" s="64"/>
      <c r="AO2114" s="64"/>
      <c r="AP2114" s="64"/>
      <c r="AQ2114" s="64"/>
      <c r="AR2114" s="64"/>
      <c r="AS2114" s="64"/>
      <c r="AT2114" s="64"/>
      <c r="AU2114" s="68"/>
      <c r="BC2114" s="64"/>
      <c r="BD2114" s="64"/>
      <c r="BE2114" s="65"/>
      <c r="BF2114" s="65"/>
      <c r="BG2114" s="65"/>
      <c r="BH2114" s="65"/>
      <c r="BI2114" s="20"/>
      <c r="BJ2114" s="20"/>
      <c r="BK2114" s="20"/>
      <c r="BL2114" s="20"/>
      <c r="BM2114" s="64"/>
      <c r="BN2114" s="65"/>
      <c r="BO2114" s="64"/>
      <c r="BP2114" s="65"/>
      <c r="BQ2114" s="64"/>
      <c r="BR2114" s="65"/>
      <c r="BS2114" s="64"/>
      <c r="BT2114" s="67"/>
      <c r="BU2114" s="64"/>
      <c r="BV2114" s="64"/>
      <c r="BW2114" s="64"/>
      <c r="BX2114" s="64"/>
      <c r="BY2114" s="64"/>
      <c r="BZ2114" s="64"/>
      <c r="CA2114" s="64"/>
      <c r="CB2114" s="64"/>
      <c r="CC2114" s="64"/>
      <c r="CD2114" s="64"/>
      <c r="CE2114" s="64"/>
      <c r="CF2114" s="64"/>
      <c r="CG2114" s="64" t="s">
        <v>5654</v>
      </c>
      <c r="CH2114" s="64"/>
      <c r="CI2114" s="64"/>
      <c r="CJ2114" s="64"/>
      <c r="CK2114"/>
      <c r="CP2114"/>
      <c r="CQ2114"/>
      <c r="CR2114"/>
      <c r="CS2114"/>
      <c r="CT2114"/>
      <c r="CU2114"/>
      <c r="CV2114"/>
      <c r="CW2114" s="64"/>
    </row>
    <row r="2115" spans="1:101" s="17" customFormat="1" x14ac:dyDescent="0.25">
      <c r="A2115" s="64"/>
      <c r="C2115" s="64"/>
      <c r="D2115" s="64"/>
      <c r="E2115" s="64"/>
      <c r="F2115" s="66"/>
      <c r="W2115" s="20"/>
      <c r="X2115" s="64"/>
      <c r="Y2115" s="64"/>
      <c r="Z2115" s="20"/>
      <c r="AA2115" s="20"/>
      <c r="AB2115" s="20"/>
      <c r="AC2115" s="64"/>
      <c r="AD2115" s="67"/>
      <c r="AE2115" s="67"/>
      <c r="AF2115" s="20"/>
      <c r="AG2115" s="67" t="s">
        <v>7707</v>
      </c>
      <c r="AI2115" s="64"/>
      <c r="AK2115" s="64"/>
      <c r="AL2115" s="64"/>
      <c r="AM2115" s="64"/>
      <c r="AN2115" s="64"/>
      <c r="AO2115" s="64"/>
      <c r="AP2115" s="64"/>
      <c r="AQ2115" s="64"/>
      <c r="AR2115" s="64"/>
      <c r="AS2115" s="64"/>
      <c r="AT2115" s="64"/>
      <c r="AU2115" s="68"/>
      <c r="BC2115" s="64"/>
      <c r="BD2115" s="64"/>
      <c r="BE2115" s="65"/>
      <c r="BF2115" s="65"/>
      <c r="BG2115" s="65"/>
      <c r="BH2115" s="65"/>
      <c r="BI2115" s="20"/>
      <c r="BJ2115" s="20"/>
      <c r="BK2115" s="20"/>
      <c r="BL2115" s="20"/>
      <c r="BM2115" s="64"/>
      <c r="BN2115" s="65"/>
      <c r="BO2115" s="64"/>
      <c r="BP2115" s="65"/>
      <c r="BQ2115" s="64"/>
      <c r="BR2115" s="65"/>
      <c r="BS2115" s="64"/>
      <c r="BT2115" s="67"/>
      <c r="BU2115" s="64"/>
      <c r="BV2115" s="64"/>
      <c r="BW2115" s="64"/>
      <c r="BX2115" s="64"/>
      <c r="BY2115" s="64"/>
      <c r="BZ2115" s="64"/>
      <c r="CA2115" s="64"/>
      <c r="CB2115" s="64"/>
      <c r="CC2115" s="64"/>
      <c r="CD2115" s="64"/>
      <c r="CE2115" s="64"/>
      <c r="CF2115" s="64"/>
      <c r="CG2115" s="64" t="s">
        <v>5654</v>
      </c>
      <c r="CH2115" s="64"/>
      <c r="CI2115" s="64"/>
      <c r="CJ2115" s="64"/>
      <c r="CK2115"/>
      <c r="CP2115"/>
      <c r="CQ2115"/>
      <c r="CR2115"/>
      <c r="CS2115"/>
      <c r="CT2115"/>
      <c r="CU2115"/>
      <c r="CV2115"/>
      <c r="CW2115" s="64"/>
    </row>
    <row r="2116" spans="1:101" s="17" customFormat="1" x14ac:dyDescent="0.25">
      <c r="A2116" s="64"/>
      <c r="C2116" s="64"/>
      <c r="D2116" s="64"/>
      <c r="E2116" s="64"/>
      <c r="F2116" s="66"/>
      <c r="W2116" s="20"/>
      <c r="X2116" s="64"/>
      <c r="Y2116" s="64"/>
      <c r="Z2116" s="20"/>
      <c r="AA2116" s="20"/>
      <c r="AB2116" s="20"/>
      <c r="AC2116" s="64"/>
      <c r="AD2116" s="67"/>
      <c r="AE2116" s="67"/>
      <c r="AF2116" s="20"/>
      <c r="AG2116" s="67" t="s">
        <v>7710</v>
      </c>
      <c r="AI2116" s="64"/>
      <c r="AK2116" s="64"/>
      <c r="AL2116" s="64"/>
      <c r="AM2116" s="64"/>
      <c r="AN2116" s="64"/>
      <c r="AO2116" s="64"/>
      <c r="AP2116" s="64"/>
      <c r="AQ2116" s="64"/>
      <c r="AR2116" s="64"/>
      <c r="AS2116" s="64"/>
      <c r="AT2116" s="64"/>
      <c r="AU2116" s="68"/>
      <c r="BC2116" s="64"/>
      <c r="BD2116" s="64"/>
      <c r="BE2116" s="65"/>
      <c r="BF2116" s="65"/>
      <c r="BG2116" s="65"/>
      <c r="BH2116" s="65"/>
      <c r="BI2116" s="20"/>
      <c r="BJ2116" s="20"/>
      <c r="BK2116" s="20"/>
      <c r="BL2116" s="20"/>
      <c r="BM2116" s="64"/>
      <c r="BN2116" s="65"/>
      <c r="BO2116" s="64"/>
      <c r="BP2116" s="65"/>
      <c r="BQ2116" s="64"/>
      <c r="BR2116" s="65"/>
      <c r="BS2116" s="64"/>
      <c r="BT2116" s="67"/>
      <c r="BU2116" s="64"/>
      <c r="BV2116" s="64"/>
      <c r="BW2116" s="64"/>
      <c r="BX2116" s="64"/>
      <c r="BY2116" s="64"/>
      <c r="BZ2116" s="64"/>
      <c r="CA2116" s="64"/>
      <c r="CB2116" s="64"/>
      <c r="CC2116" s="64"/>
      <c r="CD2116" s="64"/>
      <c r="CE2116" s="64"/>
      <c r="CF2116" s="64"/>
      <c r="CG2116" s="64" t="s">
        <v>5654</v>
      </c>
      <c r="CH2116" s="64"/>
      <c r="CI2116" s="64"/>
      <c r="CJ2116" s="64"/>
      <c r="CK2116"/>
      <c r="CP2116"/>
      <c r="CQ2116"/>
      <c r="CR2116"/>
      <c r="CS2116"/>
      <c r="CT2116"/>
      <c r="CU2116"/>
      <c r="CV2116"/>
      <c r="CW2116" s="64"/>
    </row>
    <row r="2117" spans="1:101" s="17" customFormat="1" x14ac:dyDescent="0.25">
      <c r="A2117" s="64"/>
      <c r="C2117" s="64"/>
      <c r="D2117" s="64"/>
      <c r="E2117" s="64"/>
      <c r="F2117" s="66"/>
      <c r="W2117" s="20"/>
      <c r="X2117" s="64"/>
      <c r="Y2117" s="64"/>
      <c r="Z2117" s="20"/>
      <c r="AA2117" s="20"/>
      <c r="AB2117" s="20"/>
      <c r="AC2117" s="64"/>
      <c r="AD2117" s="67"/>
      <c r="AE2117" s="67"/>
      <c r="AF2117" s="20"/>
      <c r="AG2117" s="67" t="s">
        <v>7713</v>
      </c>
      <c r="AI2117" s="64"/>
      <c r="AK2117" s="64"/>
      <c r="AL2117" s="64"/>
      <c r="AM2117" s="64"/>
      <c r="AN2117" s="64"/>
      <c r="AO2117" s="64"/>
      <c r="AP2117" s="64"/>
      <c r="AQ2117" s="64"/>
      <c r="AR2117" s="64"/>
      <c r="AS2117" s="64"/>
      <c r="AT2117" s="64"/>
      <c r="AU2117" s="68"/>
      <c r="BC2117" s="64"/>
      <c r="BD2117" s="64"/>
      <c r="BE2117" s="65"/>
      <c r="BF2117" s="65"/>
      <c r="BG2117" s="65"/>
      <c r="BH2117" s="65"/>
      <c r="BI2117" s="20"/>
      <c r="BJ2117" s="20"/>
      <c r="BK2117" s="20"/>
      <c r="BL2117" s="20"/>
      <c r="BM2117" s="64"/>
      <c r="BN2117" s="65"/>
      <c r="BO2117" s="64"/>
      <c r="BP2117" s="65"/>
      <c r="BQ2117" s="64"/>
      <c r="BR2117" s="65"/>
      <c r="BS2117" s="64"/>
      <c r="BT2117" s="67"/>
      <c r="BU2117" s="64"/>
      <c r="BV2117" s="64"/>
      <c r="BW2117" s="64"/>
      <c r="BX2117" s="64"/>
      <c r="BY2117" s="64"/>
      <c r="BZ2117" s="64"/>
      <c r="CA2117" s="64"/>
      <c r="CB2117" s="64"/>
      <c r="CC2117" s="64"/>
      <c r="CD2117" s="64"/>
      <c r="CE2117" s="64"/>
      <c r="CF2117" s="64"/>
      <c r="CG2117" s="64" t="s">
        <v>5654</v>
      </c>
      <c r="CH2117" s="64"/>
      <c r="CI2117" s="64"/>
      <c r="CJ2117" s="64"/>
      <c r="CK2117"/>
      <c r="CP2117"/>
      <c r="CQ2117"/>
      <c r="CR2117"/>
      <c r="CS2117"/>
      <c r="CT2117"/>
      <c r="CU2117"/>
      <c r="CV2117"/>
      <c r="CW2117" s="64"/>
    </row>
    <row r="2118" spans="1:101" s="17" customFormat="1" x14ac:dyDescent="0.25">
      <c r="A2118" s="64"/>
      <c r="C2118" s="64"/>
      <c r="D2118" s="64"/>
      <c r="E2118" s="64"/>
      <c r="F2118" s="66"/>
      <c r="W2118" s="20"/>
      <c r="X2118" s="64"/>
      <c r="Y2118" s="64"/>
      <c r="Z2118" s="20"/>
      <c r="AA2118" s="20"/>
      <c r="AB2118" s="20"/>
      <c r="AC2118" s="64"/>
      <c r="AD2118" s="67"/>
      <c r="AE2118" s="67"/>
      <c r="AF2118" s="20"/>
      <c r="AG2118" s="67" t="s">
        <v>7716</v>
      </c>
      <c r="AI2118" s="64"/>
      <c r="AK2118" s="64"/>
      <c r="AL2118" s="64"/>
      <c r="AM2118" s="64"/>
      <c r="AN2118" s="64"/>
      <c r="AO2118" s="64"/>
      <c r="AP2118" s="64"/>
      <c r="AQ2118" s="64"/>
      <c r="AR2118" s="64"/>
      <c r="AS2118" s="64"/>
      <c r="AT2118" s="64"/>
      <c r="AU2118" s="68"/>
      <c r="BC2118" s="64"/>
      <c r="BD2118" s="64"/>
      <c r="BE2118" s="65"/>
      <c r="BF2118" s="65"/>
      <c r="BG2118" s="65"/>
      <c r="BH2118" s="65"/>
      <c r="BI2118" s="20"/>
      <c r="BJ2118" s="20"/>
      <c r="BK2118" s="20"/>
      <c r="BL2118" s="20"/>
      <c r="BM2118" s="64"/>
      <c r="BN2118" s="65"/>
      <c r="BO2118" s="64"/>
      <c r="BP2118" s="65"/>
      <c r="BQ2118" s="64"/>
      <c r="BR2118" s="65"/>
      <c r="BS2118" s="64"/>
      <c r="BT2118" s="67"/>
      <c r="BU2118" s="64"/>
      <c r="BV2118" s="64"/>
      <c r="BW2118" s="64"/>
      <c r="BX2118" s="64"/>
      <c r="BY2118" s="64"/>
      <c r="BZ2118" s="64"/>
      <c r="CA2118" s="64"/>
      <c r="CB2118" s="64"/>
      <c r="CC2118" s="64"/>
      <c r="CD2118" s="64"/>
      <c r="CE2118" s="64"/>
      <c r="CF2118" s="64"/>
      <c r="CG2118" s="64" t="s">
        <v>5654</v>
      </c>
      <c r="CH2118" s="64"/>
      <c r="CI2118" s="64"/>
      <c r="CJ2118" s="64"/>
      <c r="CK2118"/>
      <c r="CP2118"/>
      <c r="CQ2118"/>
      <c r="CR2118"/>
      <c r="CS2118"/>
      <c r="CT2118"/>
      <c r="CU2118"/>
      <c r="CV2118"/>
      <c r="CW2118" s="64"/>
    </row>
    <row r="2119" spans="1:101" s="17" customFormat="1" x14ac:dyDescent="0.25">
      <c r="A2119" s="64"/>
      <c r="C2119" s="64"/>
      <c r="D2119" s="64"/>
      <c r="E2119" s="64"/>
      <c r="F2119" s="66"/>
      <c r="W2119" s="20"/>
      <c r="X2119" s="64"/>
      <c r="Y2119" s="64"/>
      <c r="Z2119" s="20"/>
      <c r="AA2119" s="20"/>
      <c r="AB2119" s="20"/>
      <c r="AC2119" s="64"/>
      <c r="AD2119" s="67"/>
      <c r="AE2119" s="67"/>
      <c r="AF2119" s="20"/>
      <c r="AG2119" s="67" t="s">
        <v>7719</v>
      </c>
      <c r="AI2119" s="64"/>
      <c r="AK2119" s="64"/>
      <c r="AL2119" s="64"/>
      <c r="AM2119" s="64"/>
      <c r="AN2119" s="64"/>
      <c r="AO2119" s="64"/>
      <c r="AP2119" s="64"/>
      <c r="AQ2119" s="64"/>
      <c r="AR2119" s="64"/>
      <c r="AS2119" s="64"/>
      <c r="AT2119" s="64"/>
      <c r="AU2119" s="68"/>
      <c r="BC2119" s="64"/>
      <c r="BD2119" s="64"/>
      <c r="BE2119" s="65"/>
      <c r="BF2119" s="65"/>
      <c r="BG2119" s="65"/>
      <c r="BH2119" s="65"/>
      <c r="BI2119" s="20"/>
      <c r="BJ2119" s="20"/>
      <c r="BK2119" s="20"/>
      <c r="BL2119" s="20"/>
      <c r="BM2119" s="64"/>
      <c r="BN2119" s="65"/>
      <c r="BO2119" s="64"/>
      <c r="BP2119" s="65"/>
      <c r="BQ2119" s="64"/>
      <c r="BR2119" s="65"/>
      <c r="BS2119" s="64"/>
      <c r="BT2119" s="67"/>
      <c r="BU2119" s="64"/>
      <c r="BV2119" s="64"/>
      <c r="BW2119" s="64"/>
      <c r="BX2119" s="64"/>
      <c r="BY2119" s="64"/>
      <c r="BZ2119" s="64"/>
      <c r="CA2119" s="64"/>
      <c r="CB2119" s="64"/>
      <c r="CC2119" s="64"/>
      <c r="CD2119" s="64"/>
      <c r="CE2119" s="64"/>
      <c r="CF2119" s="64"/>
      <c r="CG2119" s="64" t="s">
        <v>5654</v>
      </c>
      <c r="CH2119" s="64"/>
      <c r="CI2119" s="64"/>
      <c r="CJ2119" s="64"/>
      <c r="CK2119"/>
      <c r="CP2119"/>
      <c r="CQ2119"/>
      <c r="CR2119"/>
      <c r="CS2119"/>
      <c r="CT2119"/>
      <c r="CU2119"/>
      <c r="CV2119"/>
      <c r="CW2119" s="64"/>
    </row>
    <row r="2120" spans="1:101" s="17" customFormat="1" x14ac:dyDescent="0.25">
      <c r="A2120" s="64"/>
      <c r="C2120" s="64"/>
      <c r="D2120" s="64"/>
      <c r="E2120" s="64"/>
      <c r="F2120" s="66"/>
      <c r="W2120" s="20"/>
      <c r="X2120" s="64"/>
      <c r="Y2120" s="64"/>
      <c r="Z2120" s="20"/>
      <c r="AA2120" s="20"/>
      <c r="AB2120" s="20"/>
      <c r="AC2120" s="64"/>
      <c r="AD2120" s="67"/>
      <c r="AE2120" s="67"/>
      <c r="AF2120" s="20"/>
      <c r="AG2120" s="67" t="s">
        <v>7722</v>
      </c>
      <c r="AI2120" s="64"/>
      <c r="AK2120" s="64"/>
      <c r="AL2120" s="64"/>
      <c r="AM2120" s="64"/>
      <c r="AN2120" s="64"/>
      <c r="AO2120" s="64"/>
      <c r="AP2120" s="64"/>
      <c r="AQ2120" s="64"/>
      <c r="AR2120" s="64"/>
      <c r="AS2120" s="64"/>
      <c r="AT2120" s="64"/>
      <c r="AU2120" s="68"/>
      <c r="BC2120" s="64"/>
      <c r="BD2120" s="64"/>
      <c r="BE2120" s="65"/>
      <c r="BF2120" s="65"/>
      <c r="BG2120" s="65"/>
      <c r="BH2120" s="65"/>
      <c r="BI2120" s="20"/>
      <c r="BJ2120" s="20"/>
      <c r="BK2120" s="20"/>
      <c r="BL2120" s="20"/>
      <c r="BM2120" s="64"/>
      <c r="BN2120" s="65"/>
      <c r="BO2120" s="64"/>
      <c r="BP2120" s="65"/>
      <c r="BQ2120" s="64"/>
      <c r="BR2120" s="65"/>
      <c r="BS2120" s="64"/>
      <c r="BT2120" s="67"/>
      <c r="BU2120" s="64"/>
      <c r="BV2120" s="64"/>
      <c r="BW2120" s="64"/>
      <c r="BX2120" s="64"/>
      <c r="BY2120" s="64"/>
      <c r="BZ2120" s="64"/>
      <c r="CA2120" s="64"/>
      <c r="CB2120" s="64"/>
      <c r="CC2120" s="64"/>
      <c r="CD2120" s="64"/>
      <c r="CE2120" s="64"/>
      <c r="CF2120" s="64"/>
      <c r="CG2120" s="64" t="s">
        <v>5654</v>
      </c>
      <c r="CH2120" s="64"/>
      <c r="CI2120" s="64"/>
      <c r="CJ2120" s="64"/>
      <c r="CK2120"/>
      <c r="CP2120"/>
      <c r="CQ2120"/>
      <c r="CR2120"/>
      <c r="CS2120"/>
      <c r="CT2120"/>
      <c r="CU2120"/>
      <c r="CV2120"/>
      <c r="CW2120" s="64"/>
    </row>
    <row r="2121" spans="1:101" s="17" customFormat="1" x14ac:dyDescent="0.25">
      <c r="A2121" s="64"/>
      <c r="C2121" s="64"/>
      <c r="D2121" s="64"/>
      <c r="E2121" s="64"/>
      <c r="F2121" s="66"/>
      <c r="W2121" s="20"/>
      <c r="X2121" s="64"/>
      <c r="Y2121" s="64"/>
      <c r="Z2121" s="20"/>
      <c r="AA2121" s="20"/>
      <c r="AB2121" s="20"/>
      <c r="AC2121" s="64"/>
      <c r="AD2121" s="67"/>
      <c r="AE2121" s="67"/>
      <c r="AF2121" s="20"/>
      <c r="AG2121" s="67" t="s">
        <v>7726</v>
      </c>
      <c r="AI2121" s="64"/>
      <c r="AK2121" s="64"/>
      <c r="AL2121" s="64"/>
      <c r="AM2121" s="64"/>
      <c r="AN2121" s="64"/>
      <c r="AO2121" s="64"/>
      <c r="AP2121" s="64"/>
      <c r="AQ2121" s="64"/>
      <c r="AR2121" s="64"/>
      <c r="AS2121" s="64"/>
      <c r="AT2121" s="64"/>
      <c r="AU2121" s="68"/>
      <c r="BC2121" s="64"/>
      <c r="BD2121" s="64"/>
      <c r="BE2121" s="65"/>
      <c r="BF2121" s="65"/>
      <c r="BG2121" s="65"/>
      <c r="BH2121" s="65"/>
      <c r="BI2121" s="20"/>
      <c r="BJ2121" s="20"/>
      <c r="BK2121" s="20"/>
      <c r="BL2121" s="20"/>
      <c r="BM2121" s="64"/>
      <c r="BN2121" s="65"/>
      <c r="BO2121" s="64"/>
      <c r="BP2121" s="65"/>
      <c r="BQ2121" s="64"/>
      <c r="BR2121" s="65"/>
      <c r="BS2121" s="64"/>
      <c r="BT2121" s="67"/>
      <c r="BU2121" s="64"/>
      <c r="BV2121" s="64"/>
      <c r="BW2121" s="64"/>
      <c r="BX2121" s="64"/>
      <c r="BY2121" s="64"/>
      <c r="BZ2121" s="64"/>
      <c r="CA2121" s="64"/>
      <c r="CB2121" s="64"/>
      <c r="CC2121" s="64"/>
      <c r="CD2121" s="64"/>
      <c r="CE2121" s="64"/>
      <c r="CF2121" s="64"/>
      <c r="CG2121" s="64" t="s">
        <v>5654</v>
      </c>
      <c r="CH2121" s="64"/>
      <c r="CI2121" s="64"/>
      <c r="CJ2121" s="64"/>
      <c r="CK2121"/>
      <c r="CP2121"/>
      <c r="CQ2121"/>
      <c r="CR2121"/>
      <c r="CS2121"/>
      <c r="CT2121"/>
      <c r="CU2121"/>
      <c r="CV2121"/>
      <c r="CW2121" s="64"/>
    </row>
    <row r="2122" spans="1:101" s="17" customFormat="1" x14ac:dyDescent="0.25">
      <c r="A2122" s="64"/>
      <c r="C2122" s="64"/>
      <c r="D2122" s="64"/>
      <c r="E2122" s="64"/>
      <c r="F2122" s="66"/>
      <c r="W2122" s="20"/>
      <c r="X2122" s="64"/>
      <c r="Y2122" s="64"/>
      <c r="Z2122" s="20"/>
      <c r="AA2122" s="20"/>
      <c r="AB2122" s="20"/>
      <c r="AC2122" s="64"/>
      <c r="AD2122" s="67"/>
      <c r="AE2122" s="67"/>
      <c r="AF2122" s="20"/>
      <c r="AG2122" s="67" t="s">
        <v>7729</v>
      </c>
      <c r="AI2122" s="64"/>
      <c r="AK2122" s="64"/>
      <c r="AL2122" s="64"/>
      <c r="AM2122" s="64"/>
      <c r="AN2122" s="64"/>
      <c r="AO2122" s="64"/>
      <c r="AP2122" s="64"/>
      <c r="AQ2122" s="64"/>
      <c r="AR2122" s="64"/>
      <c r="AS2122" s="64"/>
      <c r="AT2122" s="64"/>
      <c r="AU2122" s="68"/>
      <c r="BC2122" s="64"/>
      <c r="BD2122" s="64"/>
      <c r="BE2122" s="65"/>
      <c r="BF2122" s="65"/>
      <c r="BG2122" s="65"/>
      <c r="BH2122" s="65"/>
      <c r="BI2122" s="20"/>
      <c r="BJ2122" s="20"/>
      <c r="BK2122" s="20"/>
      <c r="BL2122" s="20"/>
      <c r="BM2122" s="64"/>
      <c r="BN2122" s="65"/>
      <c r="BO2122" s="64"/>
      <c r="BP2122" s="65"/>
      <c r="BQ2122" s="64"/>
      <c r="BR2122" s="65"/>
      <c r="BS2122" s="64"/>
      <c r="BT2122" s="67"/>
      <c r="BU2122" s="64"/>
      <c r="BV2122" s="64"/>
      <c r="BW2122" s="64"/>
      <c r="BX2122" s="64"/>
      <c r="BY2122" s="64"/>
      <c r="BZ2122" s="64"/>
      <c r="CA2122" s="64"/>
      <c r="CB2122" s="64"/>
      <c r="CC2122" s="64"/>
      <c r="CD2122" s="64"/>
      <c r="CE2122" s="64"/>
      <c r="CF2122" s="64"/>
      <c r="CG2122" s="64" t="s">
        <v>5654</v>
      </c>
      <c r="CH2122" s="64"/>
      <c r="CI2122" s="64"/>
      <c r="CJ2122" s="64"/>
      <c r="CK2122"/>
      <c r="CP2122"/>
      <c r="CQ2122"/>
      <c r="CR2122"/>
      <c r="CS2122"/>
      <c r="CT2122"/>
      <c r="CU2122"/>
      <c r="CV2122"/>
      <c r="CW2122" s="64"/>
    </row>
    <row r="2123" spans="1:101" s="17" customFormat="1" x14ac:dyDescent="0.25">
      <c r="A2123" s="64"/>
      <c r="C2123" s="64"/>
      <c r="D2123" s="64"/>
      <c r="E2123" s="64"/>
      <c r="F2123" s="66"/>
      <c r="W2123" s="20"/>
      <c r="X2123" s="64"/>
      <c r="Y2123" s="64"/>
      <c r="Z2123" s="20"/>
      <c r="AA2123" s="20"/>
      <c r="AB2123" s="20"/>
      <c r="AC2123" s="64"/>
      <c r="AD2123" s="67"/>
      <c r="AE2123" s="67"/>
      <c r="AF2123" s="20"/>
      <c r="AG2123" s="67" t="s">
        <v>7732</v>
      </c>
      <c r="AI2123" s="64"/>
      <c r="AK2123" s="64"/>
      <c r="AL2123" s="64"/>
      <c r="AM2123" s="64"/>
      <c r="AN2123" s="64"/>
      <c r="AO2123" s="64"/>
      <c r="AP2123" s="64"/>
      <c r="AQ2123" s="64"/>
      <c r="AR2123" s="64"/>
      <c r="AS2123" s="64"/>
      <c r="AT2123" s="64"/>
      <c r="AU2123" s="68"/>
      <c r="BC2123" s="64"/>
      <c r="BD2123" s="64"/>
      <c r="BE2123" s="65"/>
      <c r="BF2123" s="65"/>
      <c r="BG2123" s="65"/>
      <c r="BH2123" s="65"/>
      <c r="BI2123" s="20"/>
      <c r="BJ2123" s="20"/>
      <c r="BK2123" s="20"/>
      <c r="BL2123" s="20"/>
      <c r="BM2123" s="64"/>
      <c r="BN2123" s="65"/>
      <c r="BO2123" s="64"/>
      <c r="BP2123" s="65"/>
      <c r="BQ2123" s="64"/>
      <c r="BR2123" s="65"/>
      <c r="BS2123" s="64"/>
      <c r="BT2123" s="67"/>
      <c r="BU2123" s="64"/>
      <c r="BV2123" s="64"/>
      <c r="BW2123" s="64"/>
      <c r="BX2123" s="64"/>
      <c r="BY2123" s="64"/>
      <c r="BZ2123" s="64"/>
      <c r="CA2123" s="64"/>
      <c r="CB2123" s="64"/>
      <c r="CC2123" s="64"/>
      <c r="CD2123" s="64"/>
      <c r="CE2123" s="64"/>
      <c r="CF2123" s="64"/>
      <c r="CG2123" s="64" t="s">
        <v>5654</v>
      </c>
      <c r="CH2123" s="64"/>
      <c r="CI2123" s="64"/>
      <c r="CJ2123" s="64"/>
      <c r="CK2123"/>
      <c r="CP2123"/>
      <c r="CQ2123"/>
      <c r="CR2123"/>
      <c r="CS2123"/>
      <c r="CT2123"/>
      <c r="CU2123"/>
      <c r="CV2123"/>
      <c r="CW2123" s="64"/>
    </row>
    <row r="2124" spans="1:101" s="17" customFormat="1" x14ac:dyDescent="0.25">
      <c r="A2124" s="64"/>
      <c r="C2124" s="64"/>
      <c r="D2124" s="64"/>
      <c r="E2124" s="64"/>
      <c r="F2124" s="66"/>
      <c r="W2124" s="20"/>
      <c r="X2124" s="64"/>
      <c r="Y2124" s="64"/>
      <c r="Z2124" s="20"/>
      <c r="AA2124" s="20"/>
      <c r="AB2124" s="20"/>
      <c r="AC2124" s="64"/>
      <c r="AD2124" s="67"/>
      <c r="AE2124" s="67"/>
      <c r="AF2124" s="20"/>
      <c r="AG2124" s="67" t="s">
        <v>7735</v>
      </c>
      <c r="AI2124" s="64"/>
      <c r="AK2124" s="64"/>
      <c r="AL2124" s="64"/>
      <c r="AM2124" s="64"/>
      <c r="AN2124" s="64"/>
      <c r="AO2124" s="64"/>
      <c r="AP2124" s="64"/>
      <c r="AQ2124" s="64"/>
      <c r="AR2124" s="64"/>
      <c r="AS2124" s="64"/>
      <c r="AT2124" s="64"/>
      <c r="AU2124" s="68"/>
      <c r="BC2124" s="64"/>
      <c r="BD2124" s="64"/>
      <c r="BE2124" s="65"/>
      <c r="BF2124" s="65"/>
      <c r="BG2124" s="65"/>
      <c r="BH2124" s="65"/>
      <c r="BI2124" s="20"/>
      <c r="BJ2124" s="20"/>
      <c r="BK2124" s="20"/>
      <c r="BL2124" s="20"/>
      <c r="BM2124" s="64"/>
      <c r="BN2124" s="65"/>
      <c r="BO2124" s="64"/>
      <c r="BP2124" s="65"/>
      <c r="BQ2124" s="64"/>
      <c r="BR2124" s="65"/>
      <c r="BS2124" s="64"/>
      <c r="BT2124" s="67"/>
      <c r="BU2124" s="64"/>
      <c r="BV2124" s="64"/>
      <c r="BW2124" s="64"/>
      <c r="BX2124" s="64"/>
      <c r="BY2124" s="64"/>
      <c r="BZ2124" s="64"/>
      <c r="CA2124" s="64"/>
      <c r="CB2124" s="64"/>
      <c r="CC2124" s="64"/>
      <c r="CD2124" s="64"/>
      <c r="CE2124" s="64"/>
      <c r="CF2124" s="64"/>
      <c r="CG2124" s="64" t="s">
        <v>5654</v>
      </c>
      <c r="CH2124" s="64"/>
      <c r="CI2124" s="64"/>
      <c r="CJ2124" s="64"/>
      <c r="CK2124"/>
      <c r="CP2124"/>
      <c r="CQ2124"/>
      <c r="CR2124"/>
      <c r="CS2124"/>
      <c r="CT2124"/>
      <c r="CU2124"/>
      <c r="CV2124"/>
      <c r="CW2124" s="64"/>
    </row>
    <row r="2125" spans="1:101" s="17" customFormat="1" x14ac:dyDescent="0.25">
      <c r="A2125" s="64"/>
      <c r="C2125" s="64"/>
      <c r="D2125" s="64"/>
      <c r="E2125" s="64"/>
      <c r="F2125" s="66"/>
      <c r="W2125" s="20"/>
      <c r="X2125" s="64"/>
      <c r="Y2125" s="64"/>
      <c r="Z2125" s="20"/>
      <c r="AA2125" s="20"/>
      <c r="AB2125" s="20"/>
      <c r="AC2125" s="64"/>
      <c r="AD2125" s="67"/>
      <c r="AE2125" s="67"/>
      <c r="AF2125" s="20"/>
      <c r="AG2125" s="67" t="s">
        <v>7738</v>
      </c>
      <c r="AI2125" s="64"/>
      <c r="AK2125" s="64"/>
      <c r="AL2125" s="64"/>
      <c r="AM2125" s="64"/>
      <c r="AN2125" s="64"/>
      <c r="AO2125" s="64"/>
      <c r="AP2125" s="64"/>
      <c r="AQ2125" s="64"/>
      <c r="AR2125" s="64"/>
      <c r="AS2125" s="64"/>
      <c r="AT2125" s="64"/>
      <c r="AU2125" s="68"/>
      <c r="BC2125" s="64"/>
      <c r="BD2125" s="64"/>
      <c r="BE2125" s="65"/>
      <c r="BF2125" s="65"/>
      <c r="BG2125" s="65"/>
      <c r="BH2125" s="65"/>
      <c r="BI2125" s="20"/>
      <c r="BJ2125" s="20"/>
      <c r="BK2125" s="20"/>
      <c r="BL2125" s="20"/>
      <c r="BM2125" s="64"/>
      <c r="BN2125" s="65"/>
      <c r="BO2125" s="64"/>
      <c r="BP2125" s="65"/>
      <c r="BQ2125" s="64"/>
      <c r="BR2125" s="65"/>
      <c r="BS2125" s="64"/>
      <c r="BT2125" s="67"/>
      <c r="BU2125" s="64"/>
      <c r="BV2125" s="64"/>
      <c r="BW2125" s="64"/>
      <c r="BX2125" s="64"/>
      <c r="BY2125" s="64"/>
      <c r="BZ2125" s="64"/>
      <c r="CA2125" s="64"/>
      <c r="CB2125" s="64"/>
      <c r="CC2125" s="64"/>
      <c r="CD2125" s="64"/>
      <c r="CE2125" s="64"/>
      <c r="CF2125" s="64"/>
      <c r="CG2125" s="64" t="s">
        <v>5654</v>
      </c>
      <c r="CH2125" s="64"/>
      <c r="CI2125" s="64"/>
      <c r="CJ2125" s="64"/>
      <c r="CK2125"/>
      <c r="CP2125"/>
      <c r="CQ2125"/>
      <c r="CR2125"/>
      <c r="CS2125"/>
      <c r="CT2125"/>
      <c r="CU2125"/>
      <c r="CV2125"/>
      <c r="CW2125" s="64"/>
    </row>
    <row r="2126" spans="1:101" s="17" customFormat="1" x14ac:dyDescent="0.25">
      <c r="A2126" s="64"/>
      <c r="C2126" s="64"/>
      <c r="D2126" s="64"/>
      <c r="E2126" s="64"/>
      <c r="F2126" s="66"/>
      <c r="W2126" s="20"/>
      <c r="X2126" s="64"/>
      <c r="Y2126" s="64"/>
      <c r="Z2126" s="20"/>
      <c r="AA2126" s="20"/>
      <c r="AB2126" s="20"/>
      <c r="AC2126" s="64"/>
      <c r="AD2126" s="67"/>
      <c r="AE2126" s="67"/>
      <c r="AF2126" s="20"/>
      <c r="AG2126" s="67" t="s">
        <v>7742</v>
      </c>
      <c r="AI2126" s="64"/>
      <c r="AK2126" s="64"/>
      <c r="AL2126" s="64"/>
      <c r="AM2126" s="64"/>
      <c r="AN2126" s="64"/>
      <c r="AO2126" s="64"/>
      <c r="AP2126" s="64"/>
      <c r="AQ2126" s="64"/>
      <c r="AR2126" s="64"/>
      <c r="AS2126" s="64"/>
      <c r="AT2126" s="64"/>
      <c r="AU2126" s="68"/>
      <c r="BC2126" s="64"/>
      <c r="BD2126" s="64"/>
      <c r="BE2126" s="65"/>
      <c r="BF2126" s="65"/>
      <c r="BG2126" s="65"/>
      <c r="BH2126" s="65"/>
      <c r="BI2126" s="20"/>
      <c r="BJ2126" s="20"/>
      <c r="BK2126" s="20"/>
      <c r="BL2126" s="20"/>
      <c r="BM2126" s="64"/>
      <c r="BN2126" s="65"/>
      <c r="BO2126" s="64"/>
      <c r="BP2126" s="65"/>
      <c r="BQ2126" s="64"/>
      <c r="BR2126" s="65"/>
      <c r="BS2126" s="64"/>
      <c r="BT2126" s="67"/>
      <c r="BU2126" s="64"/>
      <c r="BV2126" s="64"/>
      <c r="BW2126" s="64"/>
      <c r="BX2126" s="64"/>
      <c r="BY2126" s="64"/>
      <c r="BZ2126" s="64"/>
      <c r="CA2126" s="64"/>
      <c r="CB2126" s="64"/>
      <c r="CC2126" s="64"/>
      <c r="CD2126" s="64"/>
      <c r="CE2126" s="64"/>
      <c r="CF2126" s="64"/>
      <c r="CG2126" s="64" t="s">
        <v>5654</v>
      </c>
      <c r="CH2126" s="64"/>
      <c r="CI2126" s="64"/>
      <c r="CJ2126" s="64"/>
      <c r="CK2126"/>
      <c r="CP2126"/>
      <c r="CQ2126"/>
      <c r="CR2126"/>
      <c r="CS2126"/>
      <c r="CT2126"/>
      <c r="CU2126"/>
      <c r="CV2126"/>
      <c r="CW2126" s="64"/>
    </row>
    <row r="2127" spans="1:101" s="17" customFormat="1" x14ac:dyDescent="0.25">
      <c r="A2127" s="64"/>
      <c r="C2127" s="64"/>
      <c r="D2127" s="64"/>
      <c r="E2127" s="64"/>
      <c r="F2127" s="66"/>
      <c r="W2127" s="20"/>
      <c r="X2127" s="64"/>
      <c r="Y2127" s="64"/>
      <c r="Z2127" s="20"/>
      <c r="AA2127" s="20"/>
      <c r="AB2127" s="20"/>
      <c r="AC2127" s="64"/>
      <c r="AD2127" s="67"/>
      <c r="AE2127" s="67"/>
      <c r="AF2127" s="20"/>
      <c r="AG2127" s="67" t="s">
        <v>7745</v>
      </c>
      <c r="AI2127" s="64"/>
      <c r="AK2127" s="64"/>
      <c r="AL2127" s="64"/>
      <c r="AM2127" s="64"/>
      <c r="AN2127" s="64"/>
      <c r="AO2127" s="64"/>
      <c r="AP2127" s="64"/>
      <c r="AQ2127" s="64"/>
      <c r="AR2127" s="64"/>
      <c r="AS2127" s="64"/>
      <c r="AT2127" s="64"/>
      <c r="AU2127" s="68"/>
      <c r="BC2127" s="64"/>
      <c r="BD2127" s="64"/>
      <c r="BE2127" s="65"/>
      <c r="BF2127" s="65"/>
      <c r="BG2127" s="65"/>
      <c r="BH2127" s="65"/>
      <c r="BI2127" s="20"/>
      <c r="BJ2127" s="20"/>
      <c r="BK2127" s="20"/>
      <c r="BL2127" s="20"/>
      <c r="BM2127" s="64"/>
      <c r="BN2127" s="65"/>
      <c r="BO2127" s="64"/>
      <c r="BP2127" s="65"/>
      <c r="BQ2127" s="64"/>
      <c r="BR2127" s="65"/>
      <c r="BS2127" s="64"/>
      <c r="BT2127" s="67"/>
      <c r="BU2127" s="64"/>
      <c r="BV2127" s="64"/>
      <c r="BW2127" s="64"/>
      <c r="BX2127" s="64"/>
      <c r="BY2127" s="64"/>
      <c r="BZ2127" s="64"/>
      <c r="CA2127" s="64"/>
      <c r="CB2127" s="64"/>
      <c r="CC2127" s="64"/>
      <c r="CD2127" s="64"/>
      <c r="CE2127" s="64"/>
      <c r="CF2127" s="64"/>
      <c r="CG2127" s="64" t="s">
        <v>5654</v>
      </c>
      <c r="CH2127" s="64"/>
      <c r="CI2127" s="64"/>
      <c r="CJ2127" s="64"/>
      <c r="CK2127"/>
      <c r="CP2127"/>
      <c r="CQ2127"/>
      <c r="CR2127"/>
      <c r="CS2127"/>
      <c r="CT2127"/>
      <c r="CU2127"/>
      <c r="CV2127"/>
      <c r="CW2127" s="64"/>
    </row>
    <row r="2128" spans="1:101" s="17" customFormat="1" x14ac:dyDescent="0.25">
      <c r="A2128" s="64"/>
      <c r="C2128" s="64"/>
      <c r="D2128" s="64"/>
      <c r="E2128" s="64"/>
      <c r="F2128" s="66"/>
      <c r="W2128" s="20"/>
      <c r="X2128" s="64"/>
      <c r="Y2128" s="64"/>
      <c r="Z2128" s="20"/>
      <c r="AA2128" s="20"/>
      <c r="AB2128" s="20"/>
      <c r="AC2128" s="64"/>
      <c r="AD2128" s="67"/>
      <c r="AE2128" s="67"/>
      <c r="AF2128" s="20"/>
      <c r="AG2128" s="67" t="s">
        <v>7748</v>
      </c>
      <c r="AI2128" s="64"/>
      <c r="AK2128" s="64"/>
      <c r="AL2128" s="64"/>
      <c r="AM2128" s="64"/>
      <c r="AN2128" s="64"/>
      <c r="AO2128" s="64"/>
      <c r="AP2128" s="64"/>
      <c r="AQ2128" s="64"/>
      <c r="AR2128" s="64"/>
      <c r="AS2128" s="64"/>
      <c r="AT2128" s="64"/>
      <c r="AU2128" s="68"/>
      <c r="BC2128" s="64"/>
      <c r="BD2128" s="64"/>
      <c r="BE2128" s="65"/>
      <c r="BF2128" s="65"/>
      <c r="BG2128" s="65"/>
      <c r="BH2128" s="65"/>
      <c r="BI2128" s="20"/>
      <c r="BJ2128" s="20"/>
      <c r="BK2128" s="20"/>
      <c r="BL2128" s="20"/>
      <c r="BM2128" s="64"/>
      <c r="BN2128" s="65"/>
      <c r="BO2128" s="64"/>
      <c r="BP2128" s="65"/>
      <c r="BQ2128" s="64"/>
      <c r="BR2128" s="65"/>
      <c r="BS2128" s="64"/>
      <c r="BT2128" s="67"/>
      <c r="BU2128" s="64"/>
      <c r="BV2128" s="64"/>
      <c r="BW2128" s="64"/>
      <c r="BX2128" s="64"/>
      <c r="BY2128" s="64"/>
      <c r="BZ2128" s="64"/>
      <c r="CA2128" s="64"/>
      <c r="CB2128" s="64"/>
      <c r="CC2128" s="64"/>
      <c r="CD2128" s="64"/>
      <c r="CE2128" s="64"/>
      <c r="CF2128" s="64"/>
      <c r="CG2128" s="64" t="s">
        <v>5654</v>
      </c>
      <c r="CH2128" s="64"/>
      <c r="CI2128" s="64"/>
      <c r="CJ2128" s="64"/>
      <c r="CK2128"/>
      <c r="CP2128"/>
      <c r="CQ2128"/>
      <c r="CR2128"/>
      <c r="CS2128"/>
      <c r="CT2128"/>
      <c r="CU2128"/>
      <c r="CV2128"/>
      <c r="CW2128" s="64"/>
    </row>
    <row r="2129" spans="1:101" s="17" customFormat="1" x14ac:dyDescent="0.25">
      <c r="A2129" s="64"/>
      <c r="C2129" s="64"/>
      <c r="D2129" s="64"/>
      <c r="E2129" s="64"/>
      <c r="F2129" s="66"/>
      <c r="W2129" s="20"/>
      <c r="X2129" s="64"/>
      <c r="Y2129" s="64"/>
      <c r="Z2129" s="20"/>
      <c r="AA2129" s="20"/>
      <c r="AB2129" s="20"/>
      <c r="AC2129" s="64"/>
      <c r="AD2129" s="67"/>
      <c r="AE2129" s="67"/>
      <c r="AF2129" s="20"/>
      <c r="AG2129" s="67" t="s">
        <v>7751</v>
      </c>
      <c r="AI2129" s="64"/>
      <c r="AK2129" s="64"/>
      <c r="AL2129" s="64"/>
      <c r="AM2129" s="64"/>
      <c r="AN2129" s="64"/>
      <c r="AO2129" s="64"/>
      <c r="AP2129" s="64"/>
      <c r="AQ2129" s="64"/>
      <c r="AR2129" s="64"/>
      <c r="AS2129" s="64"/>
      <c r="AT2129" s="64"/>
      <c r="AU2129" s="68"/>
      <c r="BC2129" s="64"/>
      <c r="BD2129" s="64"/>
      <c r="BE2129" s="65"/>
      <c r="BF2129" s="65"/>
      <c r="BG2129" s="65"/>
      <c r="BH2129" s="65"/>
      <c r="BI2129" s="20"/>
      <c r="BJ2129" s="20"/>
      <c r="BK2129" s="20"/>
      <c r="BL2129" s="20"/>
      <c r="BM2129" s="64"/>
      <c r="BN2129" s="65"/>
      <c r="BO2129" s="64"/>
      <c r="BP2129" s="65"/>
      <c r="BQ2129" s="64"/>
      <c r="BR2129" s="65"/>
      <c r="BS2129" s="64"/>
      <c r="BT2129" s="67"/>
      <c r="BU2129" s="64"/>
      <c r="BV2129" s="64"/>
      <c r="BW2129" s="64"/>
      <c r="BX2129" s="64"/>
      <c r="BY2129" s="64"/>
      <c r="BZ2129" s="64"/>
      <c r="CA2129" s="64"/>
      <c r="CB2129" s="64"/>
      <c r="CC2129" s="64"/>
      <c r="CD2129" s="64"/>
      <c r="CE2129" s="64"/>
      <c r="CF2129" s="64"/>
      <c r="CG2129" s="64" t="s">
        <v>5654</v>
      </c>
      <c r="CH2129" s="64"/>
      <c r="CI2129" s="64"/>
      <c r="CJ2129" s="64"/>
      <c r="CK2129"/>
      <c r="CP2129"/>
      <c r="CQ2129"/>
      <c r="CR2129"/>
      <c r="CS2129"/>
      <c r="CT2129"/>
      <c r="CU2129"/>
      <c r="CV2129"/>
      <c r="CW2129" s="64"/>
    </row>
    <row r="2130" spans="1:101" s="17" customFormat="1" x14ac:dyDescent="0.25">
      <c r="A2130" s="64"/>
      <c r="C2130" s="64"/>
      <c r="D2130" s="64"/>
      <c r="E2130" s="64"/>
      <c r="F2130" s="66"/>
      <c r="W2130" s="20"/>
      <c r="X2130" s="64"/>
      <c r="Y2130" s="64"/>
      <c r="Z2130" s="20"/>
      <c r="AA2130" s="20"/>
      <c r="AB2130" s="20"/>
      <c r="AC2130" s="64"/>
      <c r="AD2130" s="67"/>
      <c r="AE2130" s="67"/>
      <c r="AF2130" s="20"/>
      <c r="AG2130" s="67" t="s">
        <v>7754</v>
      </c>
      <c r="AI2130" s="64"/>
      <c r="AK2130" s="64"/>
      <c r="AL2130" s="64"/>
      <c r="AM2130" s="64"/>
      <c r="AN2130" s="64"/>
      <c r="AO2130" s="64"/>
      <c r="AP2130" s="64"/>
      <c r="AQ2130" s="64"/>
      <c r="AR2130" s="64"/>
      <c r="AS2130" s="64"/>
      <c r="AT2130" s="64"/>
      <c r="AU2130" s="68"/>
      <c r="BC2130" s="64"/>
      <c r="BD2130" s="64"/>
      <c r="BE2130" s="65"/>
      <c r="BF2130" s="65"/>
      <c r="BG2130" s="65"/>
      <c r="BH2130" s="65"/>
      <c r="BI2130" s="20"/>
      <c r="BJ2130" s="20"/>
      <c r="BK2130" s="20"/>
      <c r="BL2130" s="20"/>
      <c r="BM2130" s="64"/>
      <c r="BN2130" s="65"/>
      <c r="BO2130" s="64"/>
      <c r="BP2130" s="65"/>
      <c r="BQ2130" s="64"/>
      <c r="BR2130" s="65"/>
      <c r="BS2130" s="64"/>
      <c r="BT2130" s="67"/>
      <c r="BU2130" s="64"/>
      <c r="BV2130" s="64"/>
      <c r="BW2130" s="64"/>
      <c r="BX2130" s="64"/>
      <c r="BY2130" s="64"/>
      <c r="BZ2130" s="64"/>
      <c r="CA2130" s="64"/>
      <c r="CB2130" s="64"/>
      <c r="CC2130" s="64"/>
      <c r="CD2130" s="64"/>
      <c r="CE2130" s="64"/>
      <c r="CF2130" s="64"/>
      <c r="CG2130" s="64" t="s">
        <v>5654</v>
      </c>
      <c r="CH2130" s="64"/>
      <c r="CI2130" s="64"/>
      <c r="CJ2130" s="64"/>
      <c r="CK2130"/>
      <c r="CP2130"/>
      <c r="CQ2130"/>
      <c r="CR2130"/>
      <c r="CS2130"/>
      <c r="CT2130"/>
      <c r="CU2130"/>
      <c r="CV2130"/>
      <c r="CW2130" s="64"/>
    </row>
    <row r="2131" spans="1:101" s="17" customFormat="1" x14ac:dyDescent="0.25">
      <c r="A2131" s="64"/>
      <c r="C2131" s="64"/>
      <c r="D2131" s="64"/>
      <c r="E2131" s="64"/>
      <c r="F2131" s="66"/>
      <c r="W2131" s="20"/>
      <c r="X2131" s="64"/>
      <c r="Y2131" s="64"/>
      <c r="Z2131" s="20"/>
      <c r="AA2131" s="20"/>
      <c r="AB2131" s="20"/>
      <c r="AC2131" s="64"/>
      <c r="AD2131" s="67"/>
      <c r="AE2131" s="67"/>
      <c r="AF2131" s="20"/>
      <c r="AG2131" s="67" t="s">
        <v>7757</v>
      </c>
      <c r="AI2131" s="64"/>
      <c r="AK2131" s="64"/>
      <c r="AL2131" s="64"/>
      <c r="AM2131" s="64"/>
      <c r="AN2131" s="64"/>
      <c r="AO2131" s="64"/>
      <c r="AP2131" s="64"/>
      <c r="AQ2131" s="64"/>
      <c r="AR2131" s="64"/>
      <c r="AS2131" s="64"/>
      <c r="AT2131" s="64"/>
      <c r="AU2131" s="68"/>
      <c r="BC2131" s="64"/>
      <c r="BD2131" s="64"/>
      <c r="BE2131" s="65"/>
      <c r="BF2131" s="65"/>
      <c r="BG2131" s="65"/>
      <c r="BH2131" s="65"/>
      <c r="BI2131" s="20"/>
      <c r="BJ2131" s="20"/>
      <c r="BK2131" s="20"/>
      <c r="BL2131" s="20"/>
      <c r="BM2131" s="64"/>
      <c r="BN2131" s="65"/>
      <c r="BO2131" s="64"/>
      <c r="BP2131" s="65"/>
      <c r="BQ2131" s="64"/>
      <c r="BR2131" s="65"/>
      <c r="BS2131" s="64"/>
      <c r="BT2131" s="67"/>
      <c r="BU2131" s="64"/>
      <c r="BV2131" s="64"/>
      <c r="BW2131" s="64"/>
      <c r="BX2131" s="64"/>
      <c r="BY2131" s="64"/>
      <c r="BZ2131" s="64"/>
      <c r="CA2131" s="64"/>
      <c r="CB2131" s="64"/>
      <c r="CC2131" s="64"/>
      <c r="CD2131" s="64"/>
      <c r="CE2131" s="64"/>
      <c r="CF2131" s="64"/>
      <c r="CG2131" s="64" t="s">
        <v>5654</v>
      </c>
      <c r="CH2131" s="64"/>
      <c r="CI2131" s="64"/>
      <c r="CJ2131" s="64"/>
      <c r="CK2131"/>
      <c r="CP2131"/>
      <c r="CQ2131"/>
      <c r="CR2131"/>
      <c r="CS2131"/>
      <c r="CT2131"/>
      <c r="CU2131"/>
      <c r="CV2131"/>
      <c r="CW2131" s="64"/>
    </row>
    <row r="2132" spans="1:101" s="17" customFormat="1" x14ac:dyDescent="0.25">
      <c r="A2132" s="64"/>
      <c r="C2132" s="64"/>
      <c r="D2132" s="64"/>
      <c r="E2132" s="64"/>
      <c r="F2132" s="66"/>
      <c r="W2132" s="20"/>
      <c r="X2132" s="64"/>
      <c r="Y2132" s="64"/>
      <c r="Z2132" s="20"/>
      <c r="AA2132" s="20"/>
      <c r="AB2132" s="20"/>
      <c r="AC2132" s="64"/>
      <c r="AD2132" s="67"/>
      <c r="AE2132" s="67"/>
      <c r="AF2132" s="20"/>
      <c r="AG2132" s="67" t="s">
        <v>7760</v>
      </c>
      <c r="AI2132" s="64"/>
      <c r="AK2132" s="64"/>
      <c r="AL2132" s="64"/>
      <c r="AM2132" s="64"/>
      <c r="AN2132" s="64"/>
      <c r="AO2132" s="64"/>
      <c r="AP2132" s="64"/>
      <c r="AQ2132" s="64"/>
      <c r="AR2132" s="64"/>
      <c r="AS2132" s="64"/>
      <c r="AT2132" s="64"/>
      <c r="AU2132" s="68"/>
      <c r="BC2132" s="64"/>
      <c r="BD2132" s="64"/>
      <c r="BE2132" s="65"/>
      <c r="BF2132" s="65"/>
      <c r="BG2132" s="65"/>
      <c r="BH2132" s="65"/>
      <c r="BI2132" s="20"/>
      <c r="BJ2132" s="20"/>
      <c r="BK2132" s="20"/>
      <c r="BL2132" s="20"/>
      <c r="BM2132" s="64"/>
      <c r="BN2132" s="65"/>
      <c r="BO2132" s="64"/>
      <c r="BP2132" s="65"/>
      <c r="BQ2132" s="64"/>
      <c r="BR2132" s="65"/>
      <c r="BS2132" s="64"/>
      <c r="BT2132" s="67"/>
      <c r="BU2132" s="64"/>
      <c r="BV2132" s="64"/>
      <c r="BW2132" s="64"/>
      <c r="BX2132" s="64"/>
      <c r="BY2132" s="64"/>
      <c r="BZ2132" s="64"/>
      <c r="CA2132" s="64"/>
      <c r="CB2132" s="64"/>
      <c r="CC2132" s="64"/>
      <c r="CD2132" s="64"/>
      <c r="CE2132" s="64"/>
      <c r="CF2132" s="64"/>
      <c r="CG2132" s="64" t="s">
        <v>5654</v>
      </c>
      <c r="CH2132" s="64"/>
      <c r="CI2132" s="64"/>
      <c r="CJ2132" s="64"/>
      <c r="CK2132"/>
      <c r="CP2132"/>
      <c r="CQ2132"/>
      <c r="CR2132"/>
      <c r="CS2132"/>
      <c r="CT2132"/>
      <c r="CU2132"/>
      <c r="CV2132"/>
      <c r="CW2132" s="64"/>
    </row>
    <row r="2133" spans="1:101" s="17" customFormat="1" x14ac:dyDescent="0.25">
      <c r="A2133" s="64"/>
      <c r="C2133" s="64"/>
      <c r="D2133" s="64"/>
      <c r="E2133" s="64"/>
      <c r="F2133" s="66"/>
      <c r="W2133" s="20"/>
      <c r="X2133" s="64"/>
      <c r="Y2133" s="64"/>
      <c r="Z2133" s="20"/>
      <c r="AA2133" s="20"/>
      <c r="AB2133" s="20"/>
      <c r="AC2133" s="64"/>
      <c r="AD2133" s="67"/>
      <c r="AE2133" s="67"/>
      <c r="AF2133" s="20"/>
      <c r="AG2133" s="67" t="s">
        <v>7763</v>
      </c>
      <c r="AI2133" s="64"/>
      <c r="AK2133" s="64"/>
      <c r="AL2133" s="64"/>
      <c r="AM2133" s="64"/>
      <c r="AN2133" s="64"/>
      <c r="AO2133" s="64"/>
      <c r="AP2133" s="64"/>
      <c r="AQ2133" s="64"/>
      <c r="AR2133" s="64"/>
      <c r="AS2133" s="64"/>
      <c r="AT2133" s="64"/>
      <c r="AU2133" s="68"/>
      <c r="BC2133" s="64"/>
      <c r="BD2133" s="64"/>
      <c r="BE2133" s="65"/>
      <c r="BF2133" s="65"/>
      <c r="BG2133" s="65"/>
      <c r="BH2133" s="65"/>
      <c r="BI2133" s="20"/>
      <c r="BJ2133" s="20"/>
      <c r="BK2133" s="20"/>
      <c r="BL2133" s="20"/>
      <c r="BM2133" s="64"/>
      <c r="BN2133" s="65"/>
      <c r="BO2133" s="64"/>
      <c r="BP2133" s="65"/>
      <c r="BQ2133" s="64"/>
      <c r="BR2133" s="65"/>
      <c r="BS2133" s="64"/>
      <c r="BT2133" s="67"/>
      <c r="BU2133" s="64"/>
      <c r="BV2133" s="64"/>
      <c r="BW2133" s="64"/>
      <c r="BX2133" s="64"/>
      <c r="BY2133" s="64"/>
      <c r="BZ2133" s="64"/>
      <c r="CA2133" s="64"/>
      <c r="CB2133" s="64"/>
      <c r="CC2133" s="64"/>
      <c r="CD2133" s="64"/>
      <c r="CE2133" s="64"/>
      <c r="CF2133" s="64"/>
      <c r="CG2133" s="64" t="s">
        <v>5654</v>
      </c>
      <c r="CH2133" s="64"/>
      <c r="CI2133" s="64"/>
      <c r="CJ2133" s="64"/>
      <c r="CK2133"/>
      <c r="CP2133"/>
      <c r="CQ2133"/>
      <c r="CR2133"/>
      <c r="CS2133"/>
      <c r="CT2133"/>
      <c r="CU2133"/>
      <c r="CV2133"/>
      <c r="CW2133" s="64"/>
    </row>
    <row r="2134" spans="1:101" s="17" customFormat="1" x14ac:dyDescent="0.25">
      <c r="A2134" s="64"/>
      <c r="C2134" s="64"/>
      <c r="D2134" s="64"/>
      <c r="E2134" s="64"/>
      <c r="F2134" s="66"/>
      <c r="W2134" s="20"/>
      <c r="X2134" s="64"/>
      <c r="Y2134" s="64"/>
      <c r="Z2134" s="20"/>
      <c r="AA2134" s="20"/>
      <c r="AB2134" s="20"/>
      <c r="AC2134" s="64"/>
      <c r="AD2134" s="67"/>
      <c r="AE2134" s="67"/>
      <c r="AF2134" s="20"/>
      <c r="AG2134" s="67" t="s">
        <v>7766</v>
      </c>
      <c r="AI2134" s="64"/>
      <c r="AK2134" s="64"/>
      <c r="AL2134" s="64"/>
      <c r="AM2134" s="64"/>
      <c r="AN2134" s="64"/>
      <c r="AO2134" s="64"/>
      <c r="AP2134" s="64"/>
      <c r="AQ2134" s="64"/>
      <c r="AR2134" s="64"/>
      <c r="AS2134" s="64"/>
      <c r="AT2134" s="64"/>
      <c r="AU2134" s="68"/>
      <c r="BC2134" s="64"/>
      <c r="BD2134" s="64"/>
      <c r="BE2134" s="65"/>
      <c r="BF2134" s="65"/>
      <c r="BG2134" s="65"/>
      <c r="BH2134" s="65"/>
      <c r="BI2134" s="20"/>
      <c r="BJ2134" s="20"/>
      <c r="BK2134" s="20"/>
      <c r="BL2134" s="20"/>
      <c r="BM2134" s="64"/>
      <c r="BN2134" s="65"/>
      <c r="BO2134" s="64"/>
      <c r="BP2134" s="65"/>
      <c r="BQ2134" s="64"/>
      <c r="BR2134" s="65"/>
      <c r="BS2134" s="64"/>
      <c r="BT2134" s="67"/>
      <c r="BU2134" s="64"/>
      <c r="BV2134" s="64"/>
      <c r="BW2134" s="64"/>
      <c r="BX2134" s="64"/>
      <c r="BY2134" s="64"/>
      <c r="BZ2134" s="64"/>
      <c r="CA2134" s="64"/>
      <c r="CB2134" s="64"/>
      <c r="CC2134" s="64"/>
      <c r="CD2134" s="64"/>
      <c r="CE2134" s="64"/>
      <c r="CF2134" s="64"/>
      <c r="CG2134" s="64" t="s">
        <v>5654</v>
      </c>
      <c r="CH2134" s="64"/>
      <c r="CI2134" s="64"/>
      <c r="CJ2134" s="64"/>
      <c r="CK2134"/>
      <c r="CP2134"/>
      <c r="CQ2134"/>
      <c r="CR2134"/>
      <c r="CS2134"/>
      <c r="CT2134"/>
      <c r="CU2134"/>
      <c r="CV2134"/>
      <c r="CW2134" s="64"/>
    </row>
    <row r="2135" spans="1:101" s="17" customFormat="1" x14ac:dyDescent="0.25">
      <c r="A2135" s="64"/>
      <c r="C2135" s="64"/>
      <c r="D2135" s="64"/>
      <c r="E2135" s="64"/>
      <c r="F2135" s="66"/>
      <c r="W2135" s="20"/>
      <c r="X2135" s="64"/>
      <c r="Y2135" s="64"/>
      <c r="Z2135" s="20"/>
      <c r="AA2135" s="20"/>
      <c r="AB2135" s="20"/>
      <c r="AC2135" s="64"/>
      <c r="AD2135" s="67"/>
      <c r="AE2135" s="67"/>
      <c r="AF2135" s="20"/>
      <c r="AG2135" s="67" t="s">
        <v>7769</v>
      </c>
      <c r="AI2135" s="64"/>
      <c r="AK2135" s="64"/>
      <c r="AL2135" s="64"/>
      <c r="AM2135" s="64"/>
      <c r="AN2135" s="64"/>
      <c r="AO2135" s="64"/>
      <c r="AP2135" s="64"/>
      <c r="AQ2135" s="64"/>
      <c r="AR2135" s="64"/>
      <c r="AS2135" s="64"/>
      <c r="AT2135" s="64"/>
      <c r="AU2135" s="68"/>
      <c r="BC2135" s="64"/>
      <c r="BD2135" s="64"/>
      <c r="BE2135" s="65"/>
      <c r="BF2135" s="65"/>
      <c r="BG2135" s="65"/>
      <c r="BH2135" s="65"/>
      <c r="BI2135" s="20"/>
      <c r="BJ2135" s="20"/>
      <c r="BK2135" s="20"/>
      <c r="BL2135" s="20"/>
      <c r="BM2135" s="64"/>
      <c r="BN2135" s="65"/>
      <c r="BO2135" s="64"/>
      <c r="BP2135" s="65"/>
      <c r="BQ2135" s="64"/>
      <c r="BR2135" s="65"/>
      <c r="BS2135" s="64"/>
      <c r="BT2135" s="67"/>
      <c r="BU2135" s="64"/>
      <c r="BV2135" s="64"/>
      <c r="BW2135" s="64"/>
      <c r="BX2135" s="64"/>
      <c r="BY2135" s="64"/>
      <c r="BZ2135" s="64"/>
      <c r="CA2135" s="64"/>
      <c r="CB2135" s="64"/>
      <c r="CC2135" s="64"/>
      <c r="CD2135" s="64"/>
      <c r="CE2135" s="64"/>
      <c r="CF2135" s="64"/>
      <c r="CG2135" s="64" t="s">
        <v>5654</v>
      </c>
      <c r="CH2135" s="64"/>
      <c r="CI2135" s="64"/>
      <c r="CJ2135" s="64"/>
      <c r="CK2135"/>
      <c r="CP2135"/>
      <c r="CQ2135"/>
      <c r="CR2135"/>
      <c r="CS2135"/>
      <c r="CT2135"/>
      <c r="CU2135"/>
      <c r="CV2135"/>
      <c r="CW2135" s="64"/>
    </row>
    <row r="2136" spans="1:101" s="17" customFormat="1" x14ac:dyDescent="0.25">
      <c r="A2136" s="64"/>
      <c r="C2136" s="64"/>
      <c r="D2136" s="64"/>
      <c r="E2136" s="64"/>
      <c r="F2136" s="66"/>
      <c r="W2136" s="20"/>
      <c r="X2136" s="64"/>
      <c r="Y2136" s="64"/>
      <c r="Z2136" s="20"/>
      <c r="AA2136" s="20"/>
      <c r="AB2136" s="20"/>
      <c r="AC2136" s="64"/>
      <c r="AD2136" s="67"/>
      <c r="AE2136" s="67"/>
      <c r="AF2136" s="20"/>
      <c r="AG2136" s="67" t="s">
        <v>7772</v>
      </c>
      <c r="AI2136" s="64"/>
      <c r="AK2136" s="64"/>
      <c r="AL2136" s="64"/>
      <c r="AM2136" s="64"/>
      <c r="AN2136" s="64"/>
      <c r="AO2136" s="64"/>
      <c r="AP2136" s="64"/>
      <c r="AQ2136" s="64"/>
      <c r="AR2136" s="64"/>
      <c r="AS2136" s="64"/>
      <c r="AT2136" s="64"/>
      <c r="AU2136" s="68"/>
      <c r="BC2136" s="64"/>
      <c r="BD2136" s="64"/>
      <c r="BE2136" s="65"/>
      <c r="BF2136" s="65"/>
      <c r="BG2136" s="65"/>
      <c r="BH2136" s="65"/>
      <c r="BI2136" s="20"/>
      <c r="BJ2136" s="20"/>
      <c r="BK2136" s="20"/>
      <c r="BL2136" s="20"/>
      <c r="BM2136" s="64"/>
      <c r="BN2136" s="65"/>
      <c r="BO2136" s="64"/>
      <c r="BP2136" s="65"/>
      <c r="BQ2136" s="64"/>
      <c r="BR2136" s="65"/>
      <c r="BS2136" s="64"/>
      <c r="BT2136" s="67"/>
      <c r="BU2136" s="64"/>
      <c r="BV2136" s="64"/>
      <c r="BW2136" s="64"/>
      <c r="BX2136" s="64"/>
      <c r="BY2136" s="64"/>
      <c r="BZ2136" s="64"/>
      <c r="CA2136" s="64"/>
      <c r="CB2136" s="64"/>
      <c r="CC2136" s="64"/>
      <c r="CD2136" s="64"/>
      <c r="CE2136" s="64"/>
      <c r="CF2136" s="64"/>
      <c r="CG2136" s="64" t="s">
        <v>5654</v>
      </c>
      <c r="CH2136" s="64"/>
      <c r="CI2136" s="64"/>
      <c r="CJ2136" s="64"/>
      <c r="CK2136"/>
      <c r="CP2136"/>
      <c r="CQ2136"/>
      <c r="CR2136"/>
      <c r="CS2136"/>
      <c r="CT2136"/>
      <c r="CU2136"/>
      <c r="CV2136"/>
      <c r="CW2136" s="64"/>
    </row>
    <row r="2137" spans="1:101" s="17" customFormat="1" x14ac:dyDescent="0.25">
      <c r="A2137" s="64"/>
      <c r="C2137" s="64"/>
      <c r="D2137" s="64"/>
      <c r="E2137" s="64"/>
      <c r="F2137" s="66"/>
      <c r="W2137" s="20"/>
      <c r="X2137" s="64"/>
      <c r="Y2137" s="64"/>
      <c r="Z2137" s="20"/>
      <c r="AA2137" s="20"/>
      <c r="AB2137" s="20"/>
      <c r="AC2137" s="64"/>
      <c r="AD2137" s="67"/>
      <c r="AE2137" s="67"/>
      <c r="AF2137" s="20"/>
      <c r="AG2137" s="67" t="s">
        <v>7775</v>
      </c>
      <c r="AI2137" s="64"/>
      <c r="AK2137" s="64"/>
      <c r="AL2137" s="64"/>
      <c r="AM2137" s="64"/>
      <c r="AN2137" s="64"/>
      <c r="AO2137" s="64"/>
      <c r="AP2137" s="64"/>
      <c r="AQ2137" s="64"/>
      <c r="AR2137" s="64"/>
      <c r="AS2137" s="64"/>
      <c r="AT2137" s="64"/>
      <c r="AU2137" s="68"/>
      <c r="BC2137" s="64"/>
      <c r="BD2137" s="64"/>
      <c r="BE2137" s="65"/>
      <c r="BF2137" s="65"/>
      <c r="BG2137" s="65"/>
      <c r="BH2137" s="65"/>
      <c r="BI2137" s="20"/>
      <c r="BJ2137" s="20"/>
      <c r="BK2137" s="20"/>
      <c r="BL2137" s="20"/>
      <c r="BM2137" s="64"/>
      <c r="BN2137" s="65"/>
      <c r="BO2137" s="64"/>
      <c r="BP2137" s="65"/>
      <c r="BQ2137" s="64"/>
      <c r="BR2137" s="65"/>
      <c r="BS2137" s="64"/>
      <c r="BT2137" s="67"/>
      <c r="BU2137" s="64"/>
      <c r="BV2137" s="64"/>
      <c r="BW2137" s="64"/>
      <c r="BX2137" s="64"/>
      <c r="BY2137" s="64"/>
      <c r="BZ2137" s="64"/>
      <c r="CA2137" s="64"/>
      <c r="CB2137" s="64"/>
      <c r="CC2137" s="64"/>
      <c r="CD2137" s="64"/>
      <c r="CE2137" s="64"/>
      <c r="CF2137" s="64"/>
      <c r="CG2137" s="64" t="s">
        <v>5654</v>
      </c>
      <c r="CH2137" s="64"/>
      <c r="CI2137" s="64"/>
      <c r="CJ2137" s="64"/>
      <c r="CK2137"/>
      <c r="CP2137"/>
      <c r="CQ2137"/>
      <c r="CR2137"/>
      <c r="CS2137"/>
      <c r="CT2137"/>
      <c r="CU2137"/>
      <c r="CV2137"/>
      <c r="CW2137" s="64"/>
    </row>
    <row r="2138" spans="1:101" s="17" customFormat="1" x14ac:dyDescent="0.25">
      <c r="A2138" s="64"/>
      <c r="C2138" s="64"/>
      <c r="D2138" s="64"/>
      <c r="E2138" s="64"/>
      <c r="F2138" s="66"/>
      <c r="W2138" s="20"/>
      <c r="X2138" s="64"/>
      <c r="Y2138" s="64"/>
      <c r="Z2138" s="20"/>
      <c r="AA2138" s="20"/>
      <c r="AB2138" s="20"/>
      <c r="AC2138" s="64"/>
      <c r="AD2138" s="67"/>
      <c r="AE2138" s="67"/>
      <c r="AF2138" s="20"/>
      <c r="AG2138" s="67" t="s">
        <v>7778</v>
      </c>
      <c r="AI2138" s="64"/>
      <c r="AK2138" s="64"/>
      <c r="AL2138" s="64"/>
      <c r="AM2138" s="64"/>
      <c r="AN2138" s="64"/>
      <c r="AO2138" s="64"/>
      <c r="AP2138" s="64"/>
      <c r="AQ2138" s="64"/>
      <c r="AR2138" s="64"/>
      <c r="AS2138" s="64"/>
      <c r="AT2138" s="64"/>
      <c r="AU2138" s="68"/>
      <c r="BC2138" s="64"/>
      <c r="BD2138" s="64"/>
      <c r="BE2138" s="65"/>
      <c r="BF2138" s="65"/>
      <c r="BG2138" s="65"/>
      <c r="BH2138" s="65"/>
      <c r="BI2138" s="20"/>
      <c r="BJ2138" s="20"/>
      <c r="BK2138" s="20"/>
      <c r="BL2138" s="20"/>
      <c r="BM2138" s="64"/>
      <c r="BN2138" s="65"/>
      <c r="BO2138" s="64"/>
      <c r="BP2138" s="65"/>
      <c r="BQ2138" s="64"/>
      <c r="BR2138" s="65"/>
      <c r="BS2138" s="64"/>
      <c r="BT2138" s="67"/>
      <c r="BU2138" s="64"/>
      <c r="BV2138" s="64"/>
      <c r="BW2138" s="64"/>
      <c r="BX2138" s="64"/>
      <c r="BY2138" s="64"/>
      <c r="BZ2138" s="64"/>
      <c r="CA2138" s="64"/>
      <c r="CB2138" s="64"/>
      <c r="CC2138" s="64"/>
      <c r="CD2138" s="64"/>
      <c r="CE2138" s="64"/>
      <c r="CF2138" s="64"/>
      <c r="CG2138" s="64" t="s">
        <v>5654</v>
      </c>
      <c r="CH2138" s="64"/>
      <c r="CI2138" s="64"/>
      <c r="CJ2138" s="64"/>
      <c r="CK2138"/>
      <c r="CP2138"/>
      <c r="CQ2138"/>
      <c r="CR2138"/>
      <c r="CS2138"/>
      <c r="CT2138"/>
      <c r="CU2138"/>
      <c r="CV2138"/>
      <c r="CW2138" s="64"/>
    </row>
    <row r="2139" spans="1:101" s="17" customFormat="1" x14ac:dyDescent="0.25">
      <c r="A2139" s="64"/>
      <c r="C2139" s="64"/>
      <c r="D2139" s="64"/>
      <c r="E2139" s="64"/>
      <c r="F2139" s="66"/>
      <c r="W2139" s="20"/>
      <c r="X2139" s="64"/>
      <c r="Y2139" s="64"/>
      <c r="Z2139" s="20"/>
      <c r="AA2139" s="20"/>
      <c r="AB2139" s="20"/>
      <c r="AC2139" s="64"/>
      <c r="AD2139" s="67"/>
      <c r="AE2139" s="67"/>
      <c r="AF2139" s="20"/>
      <c r="AG2139" s="67" t="s">
        <v>7781</v>
      </c>
      <c r="AI2139" s="64"/>
      <c r="AK2139" s="64"/>
      <c r="AL2139" s="64"/>
      <c r="AM2139" s="64"/>
      <c r="AN2139" s="64"/>
      <c r="AO2139" s="64"/>
      <c r="AP2139" s="64"/>
      <c r="AQ2139" s="64"/>
      <c r="AR2139" s="64"/>
      <c r="AS2139" s="64"/>
      <c r="AT2139" s="64"/>
      <c r="AU2139" s="68"/>
      <c r="BC2139" s="64"/>
      <c r="BD2139" s="64"/>
      <c r="BE2139" s="65"/>
      <c r="BF2139" s="65"/>
      <c r="BG2139" s="65"/>
      <c r="BH2139" s="65"/>
      <c r="BI2139" s="20"/>
      <c r="BJ2139" s="20"/>
      <c r="BK2139" s="20"/>
      <c r="BL2139" s="20"/>
      <c r="BM2139" s="64"/>
      <c r="BN2139" s="65"/>
      <c r="BO2139" s="64"/>
      <c r="BP2139" s="65"/>
      <c r="BQ2139" s="64"/>
      <c r="BR2139" s="65"/>
      <c r="BS2139" s="64"/>
      <c r="BT2139" s="67"/>
      <c r="BU2139" s="64"/>
      <c r="BV2139" s="64"/>
      <c r="BW2139" s="64"/>
      <c r="BX2139" s="64"/>
      <c r="BY2139" s="64"/>
      <c r="BZ2139" s="64"/>
      <c r="CA2139" s="64"/>
      <c r="CB2139" s="64"/>
      <c r="CC2139" s="64"/>
      <c r="CD2139" s="64"/>
      <c r="CE2139" s="64"/>
      <c r="CF2139" s="64"/>
      <c r="CG2139" s="64" t="s">
        <v>5654</v>
      </c>
      <c r="CH2139" s="64"/>
      <c r="CI2139" s="64"/>
      <c r="CJ2139" s="64"/>
      <c r="CK2139"/>
      <c r="CP2139"/>
      <c r="CQ2139"/>
      <c r="CR2139"/>
      <c r="CS2139"/>
      <c r="CT2139"/>
      <c r="CU2139"/>
      <c r="CV2139"/>
      <c r="CW2139" s="64"/>
    </row>
    <row r="2140" spans="1:101" s="17" customFormat="1" x14ac:dyDescent="0.25">
      <c r="A2140" s="64"/>
      <c r="C2140" s="64"/>
      <c r="D2140" s="64"/>
      <c r="E2140" s="64"/>
      <c r="F2140" s="66"/>
      <c r="W2140" s="20"/>
      <c r="X2140" s="64"/>
      <c r="Y2140" s="64"/>
      <c r="Z2140" s="20"/>
      <c r="AA2140" s="20"/>
      <c r="AB2140" s="20"/>
      <c r="AC2140" s="64"/>
      <c r="AD2140" s="67"/>
      <c r="AE2140" s="67"/>
      <c r="AF2140" s="20"/>
      <c r="AG2140" s="67" t="s">
        <v>7784</v>
      </c>
      <c r="AI2140" s="64"/>
      <c r="AK2140" s="64"/>
      <c r="AL2140" s="64"/>
      <c r="AM2140" s="64"/>
      <c r="AN2140" s="64"/>
      <c r="AO2140" s="64"/>
      <c r="AP2140" s="64"/>
      <c r="AQ2140" s="64"/>
      <c r="AR2140" s="64"/>
      <c r="AS2140" s="64"/>
      <c r="AT2140" s="64"/>
      <c r="AU2140" s="68"/>
      <c r="BC2140" s="64"/>
      <c r="BD2140" s="64"/>
      <c r="BE2140" s="65"/>
      <c r="BF2140" s="65"/>
      <c r="BG2140" s="65"/>
      <c r="BH2140" s="65"/>
      <c r="BI2140" s="20"/>
      <c r="BJ2140" s="20"/>
      <c r="BK2140" s="20"/>
      <c r="BL2140" s="20"/>
      <c r="BM2140" s="64"/>
      <c r="BN2140" s="65"/>
      <c r="BO2140" s="64"/>
      <c r="BP2140" s="65"/>
      <c r="BQ2140" s="64"/>
      <c r="BR2140" s="65"/>
      <c r="BS2140" s="64"/>
      <c r="BT2140" s="67"/>
      <c r="BU2140" s="64"/>
      <c r="BV2140" s="64"/>
      <c r="BW2140" s="64"/>
      <c r="BX2140" s="64"/>
      <c r="BY2140" s="64"/>
      <c r="BZ2140" s="64"/>
      <c r="CA2140" s="64"/>
      <c r="CB2140" s="64"/>
      <c r="CC2140" s="64"/>
      <c r="CD2140" s="64"/>
      <c r="CE2140" s="64"/>
      <c r="CF2140" s="64"/>
      <c r="CG2140" s="64" t="s">
        <v>5654</v>
      </c>
      <c r="CH2140" s="64"/>
      <c r="CI2140" s="64"/>
      <c r="CJ2140" s="64"/>
      <c r="CK2140"/>
      <c r="CP2140"/>
      <c r="CQ2140"/>
      <c r="CR2140"/>
      <c r="CS2140"/>
      <c r="CT2140"/>
      <c r="CU2140"/>
      <c r="CV2140"/>
      <c r="CW2140" s="64"/>
    </row>
    <row r="2141" spans="1:101" s="17" customFormat="1" x14ac:dyDescent="0.25">
      <c r="A2141" s="64"/>
      <c r="C2141" s="64"/>
      <c r="D2141" s="64"/>
      <c r="E2141" s="64"/>
      <c r="F2141" s="66"/>
      <c r="W2141" s="20"/>
      <c r="X2141" s="64"/>
      <c r="Y2141" s="64"/>
      <c r="Z2141" s="20"/>
      <c r="AA2141" s="20"/>
      <c r="AB2141" s="20"/>
      <c r="AC2141" s="64"/>
      <c r="AD2141" s="67"/>
      <c r="AE2141" s="67"/>
      <c r="AF2141" s="20"/>
      <c r="AG2141" s="67" t="s">
        <v>7787</v>
      </c>
      <c r="AI2141" s="64"/>
      <c r="AK2141" s="64"/>
      <c r="AL2141" s="64"/>
      <c r="AM2141" s="64"/>
      <c r="AN2141" s="64"/>
      <c r="AO2141" s="64"/>
      <c r="AP2141" s="64"/>
      <c r="AQ2141" s="64"/>
      <c r="AR2141" s="64"/>
      <c r="AS2141" s="64"/>
      <c r="AT2141" s="64"/>
      <c r="AU2141" s="68"/>
      <c r="BC2141" s="64"/>
      <c r="BD2141" s="64"/>
      <c r="BE2141" s="65"/>
      <c r="BF2141" s="65"/>
      <c r="BG2141" s="65"/>
      <c r="BH2141" s="65"/>
      <c r="BI2141" s="20"/>
      <c r="BJ2141" s="20"/>
      <c r="BK2141" s="20"/>
      <c r="BL2141" s="20"/>
      <c r="BM2141" s="64"/>
      <c r="BN2141" s="65"/>
      <c r="BO2141" s="64"/>
      <c r="BP2141" s="65"/>
      <c r="BQ2141" s="64"/>
      <c r="BR2141" s="65"/>
      <c r="BS2141" s="64"/>
      <c r="BT2141" s="67"/>
      <c r="BU2141" s="64"/>
      <c r="BV2141" s="64"/>
      <c r="BW2141" s="64"/>
      <c r="BX2141" s="64"/>
      <c r="BY2141" s="64"/>
      <c r="BZ2141" s="64"/>
      <c r="CA2141" s="64"/>
      <c r="CB2141" s="64"/>
      <c r="CC2141" s="64"/>
      <c r="CD2141" s="64"/>
      <c r="CE2141" s="64"/>
      <c r="CF2141" s="64"/>
      <c r="CG2141" s="64" t="s">
        <v>5654</v>
      </c>
      <c r="CH2141" s="64"/>
      <c r="CI2141" s="64"/>
      <c r="CJ2141" s="64"/>
      <c r="CK2141"/>
      <c r="CP2141"/>
      <c r="CQ2141"/>
      <c r="CR2141"/>
      <c r="CS2141"/>
      <c r="CT2141"/>
      <c r="CU2141"/>
      <c r="CV2141"/>
      <c r="CW2141" s="64"/>
    </row>
    <row r="2142" spans="1:101" s="17" customFormat="1" x14ac:dyDescent="0.25">
      <c r="A2142" s="64"/>
      <c r="C2142" s="64"/>
      <c r="D2142" s="64"/>
      <c r="E2142" s="64"/>
      <c r="F2142" s="66"/>
      <c r="W2142" s="20"/>
      <c r="X2142" s="64"/>
      <c r="Y2142" s="64"/>
      <c r="Z2142" s="20"/>
      <c r="AA2142" s="20"/>
      <c r="AB2142" s="20"/>
      <c r="AC2142" s="64"/>
      <c r="AD2142" s="67"/>
      <c r="AE2142" s="67"/>
      <c r="AF2142" s="20"/>
      <c r="AG2142" s="67" t="s">
        <v>7790</v>
      </c>
      <c r="AI2142" s="64"/>
      <c r="AK2142" s="64"/>
      <c r="AL2142" s="64"/>
      <c r="AM2142" s="64"/>
      <c r="AN2142" s="64"/>
      <c r="AO2142" s="64"/>
      <c r="AP2142" s="64"/>
      <c r="AQ2142" s="64"/>
      <c r="AR2142" s="64"/>
      <c r="AS2142" s="64"/>
      <c r="AT2142" s="64"/>
      <c r="AU2142" s="68"/>
      <c r="BC2142" s="64"/>
      <c r="BD2142" s="64"/>
      <c r="BE2142" s="65"/>
      <c r="BF2142" s="65"/>
      <c r="BG2142" s="65"/>
      <c r="BH2142" s="65"/>
      <c r="BI2142" s="20"/>
      <c r="BJ2142" s="20"/>
      <c r="BK2142" s="20"/>
      <c r="BL2142" s="20"/>
      <c r="BM2142" s="64"/>
      <c r="BN2142" s="65"/>
      <c r="BO2142" s="64"/>
      <c r="BP2142" s="65"/>
      <c r="BQ2142" s="64"/>
      <c r="BR2142" s="65"/>
      <c r="BS2142" s="64"/>
      <c r="BT2142" s="67"/>
      <c r="BU2142" s="64"/>
      <c r="BV2142" s="64"/>
      <c r="BW2142" s="64"/>
      <c r="BX2142" s="64"/>
      <c r="BY2142" s="64"/>
      <c r="BZ2142" s="64"/>
      <c r="CA2142" s="64"/>
      <c r="CB2142" s="64"/>
      <c r="CC2142" s="64"/>
      <c r="CD2142" s="64"/>
      <c r="CE2142" s="64"/>
      <c r="CF2142" s="64"/>
      <c r="CG2142" s="64" t="s">
        <v>5654</v>
      </c>
      <c r="CH2142" s="64"/>
      <c r="CI2142" s="64"/>
      <c r="CJ2142" s="64"/>
      <c r="CK2142"/>
      <c r="CP2142"/>
      <c r="CQ2142"/>
      <c r="CR2142"/>
      <c r="CS2142"/>
      <c r="CT2142"/>
      <c r="CU2142"/>
      <c r="CV2142"/>
      <c r="CW2142" s="64"/>
    </row>
    <row r="2143" spans="1:101" s="17" customFormat="1" x14ac:dyDescent="0.25">
      <c r="A2143" s="64"/>
      <c r="C2143" s="64"/>
      <c r="D2143" s="64"/>
      <c r="E2143" s="64"/>
      <c r="F2143" s="66"/>
      <c r="W2143" s="20"/>
      <c r="X2143" s="64"/>
      <c r="Y2143" s="64"/>
      <c r="Z2143" s="20"/>
      <c r="AA2143" s="20"/>
      <c r="AB2143" s="20"/>
      <c r="AC2143" s="64"/>
      <c r="AD2143" s="67"/>
      <c r="AE2143" s="67"/>
      <c r="AF2143" s="20"/>
      <c r="AG2143" s="67" t="s">
        <v>7794</v>
      </c>
      <c r="AI2143" s="64"/>
      <c r="AK2143" s="64"/>
      <c r="AL2143" s="64"/>
      <c r="AM2143" s="64"/>
      <c r="AN2143" s="64"/>
      <c r="AO2143" s="64"/>
      <c r="AP2143" s="64"/>
      <c r="AQ2143" s="64"/>
      <c r="AR2143" s="64"/>
      <c r="AS2143" s="64"/>
      <c r="AT2143" s="64"/>
      <c r="AU2143" s="68"/>
      <c r="BC2143" s="64"/>
      <c r="BD2143" s="64"/>
      <c r="BE2143" s="65"/>
      <c r="BF2143" s="65"/>
      <c r="BG2143" s="65"/>
      <c r="BH2143" s="65"/>
      <c r="BI2143" s="20"/>
      <c r="BJ2143" s="20"/>
      <c r="BK2143" s="20"/>
      <c r="BL2143" s="20"/>
      <c r="BM2143" s="64"/>
      <c r="BN2143" s="65"/>
      <c r="BO2143" s="64"/>
      <c r="BP2143" s="65"/>
      <c r="BQ2143" s="64"/>
      <c r="BR2143" s="65"/>
      <c r="BS2143" s="64"/>
      <c r="BT2143" s="67"/>
      <c r="BU2143" s="64"/>
      <c r="BV2143" s="64"/>
      <c r="BW2143" s="64"/>
      <c r="BX2143" s="64"/>
      <c r="BY2143" s="64"/>
      <c r="BZ2143" s="64"/>
      <c r="CA2143" s="64"/>
      <c r="CB2143" s="64"/>
      <c r="CC2143" s="64"/>
      <c r="CD2143" s="64"/>
      <c r="CE2143" s="64"/>
      <c r="CF2143" s="64"/>
      <c r="CG2143" s="64" t="s">
        <v>5654</v>
      </c>
      <c r="CH2143" s="64"/>
      <c r="CI2143" s="64"/>
      <c r="CJ2143" s="64"/>
      <c r="CK2143"/>
      <c r="CP2143"/>
      <c r="CQ2143"/>
      <c r="CR2143"/>
      <c r="CS2143"/>
      <c r="CT2143"/>
      <c r="CU2143"/>
      <c r="CV2143"/>
      <c r="CW2143" s="64"/>
    </row>
    <row r="2144" spans="1:101" s="17" customFormat="1" x14ac:dyDescent="0.25">
      <c r="A2144" s="64"/>
      <c r="C2144" s="64"/>
      <c r="D2144" s="64"/>
      <c r="E2144" s="64"/>
      <c r="F2144" s="66"/>
      <c r="W2144" s="20"/>
      <c r="X2144" s="64"/>
      <c r="Y2144" s="64"/>
      <c r="Z2144" s="20"/>
      <c r="AA2144" s="20"/>
      <c r="AB2144" s="20"/>
      <c r="AC2144" s="64"/>
      <c r="AD2144" s="67"/>
      <c r="AE2144" s="67"/>
      <c r="AF2144" s="20"/>
      <c r="AG2144" s="67" t="s">
        <v>7797</v>
      </c>
      <c r="AI2144" s="64"/>
      <c r="AK2144" s="64"/>
      <c r="AL2144" s="64"/>
      <c r="AM2144" s="64"/>
      <c r="AN2144" s="64"/>
      <c r="AO2144" s="64"/>
      <c r="AP2144" s="64"/>
      <c r="AQ2144" s="64"/>
      <c r="AR2144" s="64"/>
      <c r="AS2144" s="64"/>
      <c r="AT2144" s="64"/>
      <c r="AU2144" s="68"/>
      <c r="BC2144" s="64"/>
      <c r="BD2144" s="64"/>
      <c r="BE2144" s="65"/>
      <c r="BF2144" s="65"/>
      <c r="BG2144" s="65"/>
      <c r="BH2144" s="65"/>
      <c r="BI2144" s="20"/>
      <c r="BJ2144" s="20"/>
      <c r="BK2144" s="20"/>
      <c r="BL2144" s="20"/>
      <c r="BM2144" s="64"/>
      <c r="BN2144" s="65"/>
      <c r="BO2144" s="64"/>
      <c r="BP2144" s="65"/>
      <c r="BQ2144" s="64"/>
      <c r="BR2144" s="65"/>
      <c r="BS2144" s="64"/>
      <c r="BT2144" s="67"/>
      <c r="BU2144" s="64"/>
      <c r="BV2144" s="64"/>
      <c r="BW2144" s="64"/>
      <c r="BX2144" s="64"/>
      <c r="BY2144" s="64"/>
      <c r="BZ2144" s="64"/>
      <c r="CA2144" s="64"/>
      <c r="CB2144" s="64"/>
      <c r="CC2144" s="64"/>
      <c r="CD2144" s="64"/>
      <c r="CE2144" s="64"/>
      <c r="CF2144" s="64"/>
      <c r="CG2144" s="64" t="s">
        <v>5654</v>
      </c>
      <c r="CH2144" s="64"/>
      <c r="CI2144" s="64"/>
      <c r="CJ2144" s="64"/>
      <c r="CK2144"/>
      <c r="CP2144"/>
      <c r="CQ2144"/>
      <c r="CR2144"/>
      <c r="CS2144"/>
      <c r="CT2144"/>
      <c r="CU2144"/>
      <c r="CV2144"/>
      <c r="CW2144" s="64"/>
    </row>
    <row r="2145" spans="1:101" s="17" customFormat="1" x14ac:dyDescent="0.25">
      <c r="A2145" s="64"/>
      <c r="C2145" s="64"/>
      <c r="D2145" s="64"/>
      <c r="E2145" s="64"/>
      <c r="F2145" s="66"/>
      <c r="W2145" s="20"/>
      <c r="X2145" s="64"/>
      <c r="Y2145" s="64"/>
      <c r="Z2145" s="20"/>
      <c r="AA2145" s="20"/>
      <c r="AB2145" s="20"/>
      <c r="AC2145" s="64"/>
      <c r="AD2145" s="67"/>
      <c r="AE2145" s="67"/>
      <c r="AF2145" s="20"/>
      <c r="AG2145" s="67" t="s">
        <v>7800</v>
      </c>
      <c r="AI2145" s="64"/>
      <c r="AK2145" s="64"/>
      <c r="AL2145" s="64"/>
      <c r="AM2145" s="64"/>
      <c r="AN2145" s="64"/>
      <c r="AO2145" s="64"/>
      <c r="AP2145" s="64"/>
      <c r="AQ2145" s="64"/>
      <c r="AR2145" s="64"/>
      <c r="AS2145" s="64"/>
      <c r="AT2145" s="64"/>
      <c r="AU2145" s="68"/>
      <c r="BC2145" s="64"/>
      <c r="BD2145" s="64"/>
      <c r="BE2145" s="65"/>
      <c r="BF2145" s="65"/>
      <c r="BG2145" s="65"/>
      <c r="BH2145" s="65"/>
      <c r="BI2145" s="20"/>
      <c r="BJ2145" s="20"/>
      <c r="BK2145" s="20"/>
      <c r="BL2145" s="20"/>
      <c r="BM2145" s="64"/>
      <c r="BN2145" s="65"/>
      <c r="BO2145" s="64"/>
      <c r="BP2145" s="65"/>
      <c r="BQ2145" s="64"/>
      <c r="BR2145" s="65"/>
      <c r="BS2145" s="64"/>
      <c r="BT2145" s="67"/>
      <c r="BU2145" s="64"/>
      <c r="BV2145" s="64"/>
      <c r="BW2145" s="64"/>
      <c r="BX2145" s="64"/>
      <c r="BY2145" s="64"/>
      <c r="BZ2145" s="64"/>
      <c r="CA2145" s="64"/>
      <c r="CB2145" s="64"/>
      <c r="CC2145" s="64"/>
      <c r="CD2145" s="64"/>
      <c r="CE2145" s="64"/>
      <c r="CF2145" s="64"/>
      <c r="CG2145" s="64" t="s">
        <v>5654</v>
      </c>
      <c r="CH2145" s="64"/>
      <c r="CI2145" s="64"/>
      <c r="CJ2145" s="64"/>
      <c r="CK2145"/>
      <c r="CP2145"/>
      <c r="CQ2145"/>
      <c r="CR2145"/>
      <c r="CS2145"/>
      <c r="CT2145"/>
      <c r="CU2145"/>
      <c r="CV2145"/>
      <c r="CW2145" s="64"/>
    </row>
    <row r="2146" spans="1:101" s="17" customFormat="1" x14ac:dyDescent="0.25">
      <c r="A2146" s="64"/>
      <c r="C2146" s="64"/>
      <c r="D2146" s="64"/>
      <c r="E2146" s="64"/>
      <c r="F2146" s="66"/>
      <c r="W2146" s="20"/>
      <c r="X2146" s="64"/>
      <c r="Y2146" s="64"/>
      <c r="Z2146" s="20"/>
      <c r="AA2146" s="20"/>
      <c r="AB2146" s="20"/>
      <c r="AC2146" s="64"/>
      <c r="AD2146" s="67"/>
      <c r="AE2146" s="67"/>
      <c r="AF2146" s="20"/>
      <c r="AG2146" s="67" t="s">
        <v>7803</v>
      </c>
      <c r="AI2146" s="64"/>
      <c r="AK2146" s="64"/>
      <c r="AL2146" s="64"/>
      <c r="AM2146" s="64"/>
      <c r="AN2146" s="64"/>
      <c r="AO2146" s="64"/>
      <c r="AP2146" s="64"/>
      <c r="AQ2146" s="64"/>
      <c r="AR2146" s="64"/>
      <c r="AS2146" s="64"/>
      <c r="AT2146" s="64"/>
      <c r="AU2146" s="68"/>
      <c r="BC2146" s="64"/>
      <c r="BD2146" s="64"/>
      <c r="BE2146" s="65"/>
      <c r="BF2146" s="65"/>
      <c r="BG2146" s="65"/>
      <c r="BH2146" s="65"/>
      <c r="BI2146" s="20"/>
      <c r="BJ2146" s="20"/>
      <c r="BK2146" s="20"/>
      <c r="BL2146" s="20"/>
      <c r="BM2146" s="64"/>
      <c r="BN2146" s="65"/>
      <c r="BO2146" s="64"/>
      <c r="BP2146" s="65"/>
      <c r="BQ2146" s="64"/>
      <c r="BR2146" s="65"/>
      <c r="BS2146" s="64"/>
      <c r="BT2146" s="67"/>
      <c r="BU2146" s="64"/>
      <c r="BV2146" s="64"/>
      <c r="BW2146" s="64"/>
      <c r="BX2146" s="64"/>
      <c r="BY2146" s="64"/>
      <c r="BZ2146" s="64"/>
      <c r="CA2146" s="64"/>
      <c r="CB2146" s="64"/>
      <c r="CC2146" s="64"/>
      <c r="CD2146" s="64"/>
      <c r="CE2146" s="64"/>
      <c r="CF2146" s="64"/>
      <c r="CG2146" s="64" t="s">
        <v>5654</v>
      </c>
      <c r="CH2146" s="64"/>
      <c r="CI2146" s="64"/>
      <c r="CJ2146" s="64"/>
      <c r="CK2146"/>
      <c r="CP2146"/>
      <c r="CQ2146"/>
      <c r="CR2146"/>
      <c r="CS2146"/>
      <c r="CT2146"/>
      <c r="CU2146"/>
      <c r="CV2146"/>
      <c r="CW2146" s="64"/>
    </row>
    <row r="2147" spans="1:101" s="17" customFormat="1" x14ac:dyDescent="0.25">
      <c r="A2147" s="64"/>
      <c r="C2147" s="64"/>
      <c r="D2147" s="64"/>
      <c r="E2147" s="64"/>
      <c r="F2147" s="66"/>
      <c r="W2147" s="20"/>
      <c r="X2147" s="64"/>
      <c r="Y2147" s="64"/>
      <c r="Z2147" s="20"/>
      <c r="AA2147" s="20"/>
      <c r="AB2147" s="20"/>
      <c r="AC2147" s="64"/>
      <c r="AD2147" s="67"/>
      <c r="AE2147" s="67"/>
      <c r="AF2147" s="20"/>
      <c r="AG2147" s="67" t="s">
        <v>7806</v>
      </c>
      <c r="AI2147" s="64"/>
      <c r="AK2147" s="64"/>
      <c r="AL2147" s="64"/>
      <c r="AM2147" s="64"/>
      <c r="AN2147" s="64"/>
      <c r="AO2147" s="64"/>
      <c r="AP2147" s="64"/>
      <c r="AQ2147" s="64"/>
      <c r="AR2147" s="64"/>
      <c r="AS2147" s="64"/>
      <c r="AT2147" s="64"/>
      <c r="AU2147" s="68"/>
      <c r="BC2147" s="64"/>
      <c r="BD2147" s="64"/>
      <c r="BE2147" s="65"/>
      <c r="BF2147" s="65"/>
      <c r="BG2147" s="65"/>
      <c r="BH2147" s="65"/>
      <c r="BI2147" s="20"/>
      <c r="BJ2147" s="20"/>
      <c r="BK2147" s="20"/>
      <c r="BL2147" s="20"/>
      <c r="BM2147" s="64"/>
      <c r="BN2147" s="65"/>
      <c r="BO2147" s="64"/>
      <c r="BP2147" s="65"/>
      <c r="BQ2147" s="64"/>
      <c r="BR2147" s="65"/>
      <c r="BS2147" s="64"/>
      <c r="BT2147" s="67"/>
      <c r="BU2147" s="64"/>
      <c r="BV2147" s="64"/>
      <c r="BW2147" s="64"/>
      <c r="BX2147" s="64"/>
      <c r="BY2147" s="64"/>
      <c r="BZ2147" s="64"/>
      <c r="CA2147" s="64"/>
      <c r="CB2147" s="64"/>
      <c r="CC2147" s="64"/>
      <c r="CD2147" s="64"/>
      <c r="CE2147" s="64"/>
      <c r="CF2147" s="64"/>
      <c r="CG2147" s="64" t="s">
        <v>5654</v>
      </c>
      <c r="CH2147" s="64"/>
      <c r="CI2147" s="64"/>
      <c r="CJ2147" s="64"/>
      <c r="CK2147"/>
      <c r="CP2147"/>
      <c r="CQ2147"/>
      <c r="CR2147"/>
      <c r="CS2147"/>
      <c r="CT2147"/>
      <c r="CU2147"/>
      <c r="CV2147"/>
      <c r="CW2147" s="64"/>
    </row>
    <row r="2148" spans="1:101" s="17" customFormat="1" x14ac:dyDescent="0.25">
      <c r="A2148" s="64"/>
      <c r="C2148" s="64"/>
      <c r="D2148" s="64"/>
      <c r="E2148" s="64"/>
      <c r="F2148" s="66"/>
      <c r="W2148" s="20"/>
      <c r="X2148" s="64"/>
      <c r="Y2148" s="64"/>
      <c r="Z2148" s="20"/>
      <c r="AA2148" s="20"/>
      <c r="AB2148" s="20"/>
      <c r="AC2148" s="64"/>
      <c r="AD2148" s="67"/>
      <c r="AE2148" s="67"/>
      <c r="AF2148" s="20"/>
      <c r="AG2148" s="67" t="s">
        <v>7810</v>
      </c>
      <c r="AI2148" s="64"/>
      <c r="AK2148" s="64"/>
      <c r="AL2148" s="64"/>
      <c r="AM2148" s="64"/>
      <c r="AN2148" s="64"/>
      <c r="AO2148" s="64"/>
      <c r="AP2148" s="64"/>
      <c r="AQ2148" s="64"/>
      <c r="AR2148" s="64"/>
      <c r="AS2148" s="64"/>
      <c r="AT2148" s="64"/>
      <c r="AU2148" s="68"/>
      <c r="BC2148" s="64"/>
      <c r="BD2148" s="64"/>
      <c r="BE2148" s="65"/>
      <c r="BF2148" s="65"/>
      <c r="BG2148" s="65"/>
      <c r="BH2148" s="65"/>
      <c r="BI2148" s="20"/>
      <c r="BJ2148" s="20"/>
      <c r="BK2148" s="20"/>
      <c r="BL2148" s="20"/>
      <c r="BM2148" s="64"/>
      <c r="BN2148" s="65"/>
      <c r="BO2148" s="64"/>
      <c r="BP2148" s="65"/>
      <c r="BQ2148" s="64"/>
      <c r="BR2148" s="65"/>
      <c r="BS2148" s="64"/>
      <c r="BT2148" s="67"/>
      <c r="BU2148" s="64"/>
      <c r="BV2148" s="64"/>
      <c r="BW2148" s="64"/>
      <c r="BX2148" s="64"/>
      <c r="BY2148" s="64"/>
      <c r="BZ2148" s="64"/>
      <c r="CA2148" s="64"/>
      <c r="CB2148" s="64"/>
      <c r="CC2148" s="64"/>
      <c r="CD2148" s="64"/>
      <c r="CE2148" s="64"/>
      <c r="CF2148" s="64"/>
      <c r="CG2148" s="64" t="s">
        <v>5654</v>
      </c>
      <c r="CH2148" s="64"/>
      <c r="CI2148" s="64"/>
      <c r="CJ2148" s="64"/>
      <c r="CK2148"/>
      <c r="CP2148"/>
      <c r="CQ2148"/>
      <c r="CR2148"/>
      <c r="CS2148"/>
      <c r="CT2148"/>
      <c r="CU2148"/>
      <c r="CV2148"/>
      <c r="CW2148" s="64"/>
    </row>
    <row r="2149" spans="1:101" s="17" customFormat="1" x14ac:dyDescent="0.25">
      <c r="A2149" s="64"/>
      <c r="C2149" s="64"/>
      <c r="D2149" s="64"/>
      <c r="E2149" s="64"/>
      <c r="F2149" s="66"/>
      <c r="W2149" s="20"/>
      <c r="X2149" s="64"/>
      <c r="Y2149" s="64"/>
      <c r="Z2149" s="20"/>
      <c r="AA2149" s="20"/>
      <c r="AB2149" s="20"/>
      <c r="AC2149" s="64"/>
      <c r="AD2149" s="67"/>
      <c r="AE2149" s="67"/>
      <c r="AF2149" s="20"/>
      <c r="AG2149" s="67" t="s">
        <v>7813</v>
      </c>
      <c r="AI2149" s="64"/>
      <c r="AK2149" s="64"/>
      <c r="AL2149" s="64"/>
      <c r="AM2149" s="64"/>
      <c r="AN2149" s="64"/>
      <c r="AO2149" s="64"/>
      <c r="AP2149" s="64"/>
      <c r="AQ2149" s="64"/>
      <c r="AR2149" s="64"/>
      <c r="AS2149" s="64"/>
      <c r="AT2149" s="64"/>
      <c r="AU2149" s="68"/>
      <c r="BC2149" s="64"/>
      <c r="BD2149" s="64"/>
      <c r="BE2149" s="65"/>
      <c r="BF2149" s="65"/>
      <c r="BG2149" s="65"/>
      <c r="BH2149" s="65"/>
      <c r="BI2149" s="20"/>
      <c r="BJ2149" s="20"/>
      <c r="BK2149" s="20"/>
      <c r="BL2149" s="20"/>
      <c r="BM2149" s="64"/>
      <c r="BN2149" s="65"/>
      <c r="BO2149" s="64"/>
      <c r="BP2149" s="65"/>
      <c r="BQ2149" s="64"/>
      <c r="BR2149" s="65"/>
      <c r="BS2149" s="64"/>
      <c r="BT2149" s="67"/>
      <c r="BU2149" s="64"/>
      <c r="BV2149" s="64"/>
      <c r="BW2149" s="64"/>
      <c r="BX2149" s="64"/>
      <c r="BY2149" s="64"/>
      <c r="BZ2149" s="64"/>
      <c r="CA2149" s="64"/>
      <c r="CB2149" s="64"/>
      <c r="CC2149" s="64"/>
      <c r="CD2149" s="64"/>
      <c r="CE2149" s="64"/>
      <c r="CF2149" s="64"/>
      <c r="CG2149" s="64" t="s">
        <v>5654</v>
      </c>
      <c r="CH2149" s="64"/>
      <c r="CI2149" s="64"/>
      <c r="CJ2149" s="64"/>
      <c r="CK2149"/>
      <c r="CP2149"/>
      <c r="CQ2149"/>
      <c r="CR2149"/>
      <c r="CS2149"/>
      <c r="CT2149"/>
      <c r="CU2149"/>
      <c r="CV2149"/>
      <c r="CW2149" s="64"/>
    </row>
    <row r="2150" spans="1:101" s="17" customFormat="1" x14ac:dyDescent="0.25">
      <c r="A2150" s="64"/>
      <c r="C2150" s="64"/>
      <c r="D2150" s="64"/>
      <c r="E2150" s="64"/>
      <c r="F2150" s="66"/>
      <c r="W2150" s="20"/>
      <c r="X2150" s="64"/>
      <c r="Y2150" s="64"/>
      <c r="Z2150" s="20"/>
      <c r="AA2150" s="20"/>
      <c r="AB2150" s="20"/>
      <c r="AC2150" s="64"/>
      <c r="AD2150" s="67"/>
      <c r="AE2150" s="67"/>
      <c r="AF2150" s="20"/>
      <c r="AG2150" s="67" t="s">
        <v>7816</v>
      </c>
      <c r="AI2150" s="64"/>
      <c r="AK2150" s="64"/>
      <c r="AL2150" s="64"/>
      <c r="AM2150" s="64"/>
      <c r="AN2150" s="64"/>
      <c r="AO2150" s="64"/>
      <c r="AP2150" s="64"/>
      <c r="AQ2150" s="64"/>
      <c r="AR2150" s="64"/>
      <c r="AS2150" s="64"/>
      <c r="AT2150" s="64"/>
      <c r="AU2150" s="68"/>
      <c r="BC2150" s="64"/>
      <c r="BD2150" s="64"/>
      <c r="BE2150" s="65"/>
      <c r="BF2150" s="65"/>
      <c r="BG2150" s="65"/>
      <c r="BH2150" s="65"/>
      <c r="BI2150" s="20"/>
      <c r="BJ2150" s="20"/>
      <c r="BK2150" s="20"/>
      <c r="BL2150" s="20"/>
      <c r="BM2150" s="64"/>
      <c r="BN2150" s="65"/>
      <c r="BO2150" s="64"/>
      <c r="BP2150" s="65"/>
      <c r="BQ2150" s="64"/>
      <c r="BR2150" s="65"/>
      <c r="BS2150" s="64"/>
      <c r="BT2150" s="67"/>
      <c r="BU2150" s="64"/>
      <c r="BV2150" s="64"/>
      <c r="BW2150" s="64"/>
      <c r="BX2150" s="64"/>
      <c r="BY2150" s="64"/>
      <c r="BZ2150" s="64"/>
      <c r="CA2150" s="64"/>
      <c r="CB2150" s="64"/>
      <c r="CC2150" s="64"/>
      <c r="CD2150" s="64"/>
      <c r="CE2150" s="64"/>
      <c r="CF2150" s="64"/>
      <c r="CG2150" s="64" t="s">
        <v>5654</v>
      </c>
      <c r="CH2150" s="64"/>
      <c r="CI2150" s="64"/>
      <c r="CJ2150" s="64"/>
      <c r="CK2150"/>
      <c r="CP2150"/>
      <c r="CQ2150"/>
      <c r="CR2150"/>
      <c r="CS2150"/>
      <c r="CT2150"/>
      <c r="CU2150"/>
      <c r="CV2150"/>
      <c r="CW2150" s="64"/>
    </row>
    <row r="2151" spans="1:101" s="17" customFormat="1" x14ac:dyDescent="0.25">
      <c r="A2151" s="64"/>
      <c r="C2151" s="64"/>
      <c r="D2151" s="64"/>
      <c r="E2151" s="64"/>
      <c r="F2151" s="66"/>
      <c r="W2151" s="20"/>
      <c r="X2151" s="64"/>
      <c r="Y2151" s="64"/>
      <c r="Z2151" s="20"/>
      <c r="AA2151" s="20"/>
      <c r="AB2151" s="20"/>
      <c r="AC2151" s="64"/>
      <c r="AD2151" s="67"/>
      <c r="AE2151" s="67"/>
      <c r="AF2151" s="20"/>
      <c r="AG2151" s="67" t="s">
        <v>7819</v>
      </c>
      <c r="AI2151" s="64"/>
      <c r="AK2151" s="64"/>
      <c r="AL2151" s="64"/>
      <c r="AM2151" s="64"/>
      <c r="AN2151" s="64"/>
      <c r="AO2151" s="64"/>
      <c r="AP2151" s="64"/>
      <c r="AQ2151" s="64"/>
      <c r="AR2151" s="64"/>
      <c r="AS2151" s="64"/>
      <c r="AT2151" s="64"/>
      <c r="AU2151" s="68"/>
      <c r="BC2151" s="64"/>
      <c r="BD2151" s="64"/>
      <c r="BE2151" s="65"/>
      <c r="BF2151" s="65"/>
      <c r="BG2151" s="65"/>
      <c r="BH2151" s="65"/>
      <c r="BI2151" s="20"/>
      <c r="BJ2151" s="20"/>
      <c r="BK2151" s="20"/>
      <c r="BL2151" s="20"/>
      <c r="BM2151" s="64"/>
      <c r="BN2151" s="65"/>
      <c r="BO2151" s="64"/>
      <c r="BP2151" s="65"/>
      <c r="BQ2151" s="64"/>
      <c r="BR2151" s="65"/>
      <c r="BS2151" s="64"/>
      <c r="BT2151" s="67"/>
      <c r="BU2151" s="64"/>
      <c r="BV2151" s="64"/>
      <c r="BW2151" s="64"/>
      <c r="BX2151" s="64"/>
      <c r="BY2151" s="64"/>
      <c r="BZ2151" s="64"/>
      <c r="CA2151" s="64"/>
      <c r="CB2151" s="64"/>
      <c r="CC2151" s="64"/>
      <c r="CD2151" s="64"/>
      <c r="CE2151" s="64"/>
      <c r="CF2151" s="64"/>
      <c r="CG2151" s="64" t="s">
        <v>5654</v>
      </c>
      <c r="CH2151" s="64"/>
      <c r="CI2151" s="64"/>
      <c r="CJ2151" s="64"/>
      <c r="CK2151"/>
      <c r="CP2151"/>
      <c r="CQ2151"/>
      <c r="CR2151"/>
      <c r="CS2151"/>
      <c r="CT2151"/>
      <c r="CU2151"/>
      <c r="CV2151"/>
      <c r="CW2151" s="64"/>
    </row>
    <row r="2152" spans="1:101" s="17" customFormat="1" x14ac:dyDescent="0.25">
      <c r="A2152" s="64"/>
      <c r="C2152" s="64"/>
      <c r="D2152" s="64"/>
      <c r="E2152" s="64"/>
      <c r="F2152" s="66"/>
      <c r="W2152" s="20"/>
      <c r="X2152" s="64"/>
      <c r="Y2152" s="64"/>
      <c r="Z2152" s="20"/>
      <c r="AA2152" s="20"/>
      <c r="AB2152" s="20"/>
      <c r="AC2152" s="64"/>
      <c r="AD2152" s="67"/>
      <c r="AE2152" s="67"/>
      <c r="AF2152" s="20"/>
      <c r="AG2152" s="67" t="s">
        <v>7822</v>
      </c>
      <c r="AI2152" s="64"/>
      <c r="AK2152" s="64"/>
      <c r="AL2152" s="64"/>
      <c r="AM2152" s="64"/>
      <c r="AN2152" s="64"/>
      <c r="AO2152" s="64"/>
      <c r="AP2152" s="64"/>
      <c r="AQ2152" s="64"/>
      <c r="AR2152" s="64"/>
      <c r="AS2152" s="64"/>
      <c r="AT2152" s="64"/>
      <c r="AU2152" s="68"/>
      <c r="BC2152" s="64"/>
      <c r="BD2152" s="64"/>
      <c r="BE2152" s="65"/>
      <c r="BF2152" s="65"/>
      <c r="BG2152" s="65"/>
      <c r="BH2152" s="65"/>
      <c r="BI2152" s="20"/>
      <c r="BJ2152" s="20"/>
      <c r="BK2152" s="20"/>
      <c r="BL2152" s="20"/>
      <c r="BM2152" s="64"/>
      <c r="BN2152" s="65"/>
      <c r="BO2152" s="64"/>
      <c r="BP2152" s="65"/>
      <c r="BQ2152" s="64"/>
      <c r="BR2152" s="65"/>
      <c r="BS2152" s="64"/>
      <c r="BT2152" s="67"/>
      <c r="BU2152" s="64"/>
      <c r="BV2152" s="64"/>
      <c r="BW2152" s="64"/>
      <c r="BX2152" s="64"/>
      <c r="BY2152" s="64"/>
      <c r="BZ2152" s="64"/>
      <c r="CA2152" s="64"/>
      <c r="CB2152" s="64"/>
      <c r="CC2152" s="64"/>
      <c r="CD2152" s="64"/>
      <c r="CE2152" s="64"/>
      <c r="CF2152" s="64"/>
      <c r="CG2152" s="64" t="s">
        <v>5654</v>
      </c>
      <c r="CH2152" s="64"/>
      <c r="CI2152" s="64"/>
      <c r="CJ2152" s="64"/>
      <c r="CK2152"/>
      <c r="CP2152"/>
      <c r="CQ2152"/>
      <c r="CR2152"/>
      <c r="CS2152"/>
      <c r="CT2152"/>
      <c r="CU2152"/>
      <c r="CV2152"/>
      <c r="CW2152" s="64"/>
    </row>
    <row r="2153" spans="1:101" s="17" customFormat="1" x14ac:dyDescent="0.25">
      <c r="A2153" s="64"/>
      <c r="C2153" s="64"/>
      <c r="D2153" s="64"/>
      <c r="E2153" s="64"/>
      <c r="F2153" s="66"/>
      <c r="W2153" s="20"/>
      <c r="X2153" s="64"/>
      <c r="Y2153" s="64"/>
      <c r="Z2153" s="20"/>
      <c r="AA2153" s="20"/>
      <c r="AB2153" s="20"/>
      <c r="AC2153" s="64"/>
      <c r="AD2153" s="67"/>
      <c r="AE2153" s="67"/>
      <c r="AF2153" s="20"/>
      <c r="AG2153" s="67" t="s">
        <v>7825</v>
      </c>
      <c r="AI2153" s="64"/>
      <c r="AK2153" s="64"/>
      <c r="AL2153" s="64"/>
      <c r="AM2153" s="64"/>
      <c r="AN2153" s="64"/>
      <c r="AO2153" s="64"/>
      <c r="AP2153" s="64"/>
      <c r="AQ2153" s="64"/>
      <c r="AR2153" s="64"/>
      <c r="AS2153" s="64"/>
      <c r="AT2153" s="64"/>
      <c r="AU2153" s="68"/>
      <c r="BC2153" s="64"/>
      <c r="BD2153" s="64"/>
      <c r="BE2153" s="65"/>
      <c r="BF2153" s="65"/>
      <c r="BG2153" s="65"/>
      <c r="BH2153" s="65"/>
      <c r="BI2153" s="20"/>
      <c r="BJ2153" s="20"/>
      <c r="BK2153" s="20"/>
      <c r="BL2153" s="20"/>
      <c r="BM2153" s="64"/>
      <c r="BN2153" s="65"/>
      <c r="BO2153" s="64"/>
      <c r="BP2153" s="65"/>
      <c r="BQ2153" s="64"/>
      <c r="BR2153" s="65"/>
      <c r="BS2153" s="64"/>
      <c r="BT2153" s="67"/>
      <c r="BU2153" s="64"/>
      <c r="BV2153" s="64"/>
      <c r="BW2153" s="64"/>
      <c r="BX2153" s="64"/>
      <c r="BY2153" s="64"/>
      <c r="BZ2153" s="64"/>
      <c r="CA2153" s="64"/>
      <c r="CB2153" s="64"/>
      <c r="CC2153" s="64"/>
      <c r="CD2153" s="64"/>
      <c r="CE2153" s="64"/>
      <c r="CF2153" s="64"/>
      <c r="CG2153" s="64" t="s">
        <v>5654</v>
      </c>
      <c r="CH2153" s="64"/>
      <c r="CI2153" s="64"/>
      <c r="CJ2153" s="64"/>
      <c r="CK2153"/>
      <c r="CP2153"/>
      <c r="CQ2153"/>
      <c r="CR2153"/>
      <c r="CS2153"/>
      <c r="CT2153"/>
      <c r="CU2153"/>
      <c r="CV2153"/>
      <c r="CW2153" s="64"/>
    </row>
    <row r="2154" spans="1:101" s="17" customFormat="1" x14ac:dyDescent="0.25">
      <c r="A2154" s="64"/>
      <c r="C2154" s="64"/>
      <c r="D2154" s="64"/>
      <c r="E2154" s="64"/>
      <c r="F2154" s="66"/>
      <c r="W2154" s="20"/>
      <c r="X2154" s="64"/>
      <c r="Y2154" s="64"/>
      <c r="Z2154" s="20"/>
      <c r="AA2154" s="20"/>
      <c r="AB2154" s="20"/>
      <c r="AC2154" s="64"/>
      <c r="AD2154" s="67"/>
      <c r="AE2154" s="67"/>
      <c r="AF2154" s="20"/>
      <c r="AG2154" s="67" t="s">
        <v>7828</v>
      </c>
      <c r="AI2154" s="64"/>
      <c r="AK2154" s="64"/>
      <c r="AL2154" s="64"/>
      <c r="AM2154" s="64"/>
      <c r="AN2154" s="64"/>
      <c r="AO2154" s="64"/>
      <c r="AP2154" s="64"/>
      <c r="AQ2154" s="64"/>
      <c r="AR2154" s="64"/>
      <c r="AS2154" s="64"/>
      <c r="AT2154" s="64"/>
      <c r="AU2154" s="68"/>
      <c r="BC2154" s="64"/>
      <c r="BD2154" s="64"/>
      <c r="BE2154" s="65"/>
      <c r="BF2154" s="65"/>
      <c r="BG2154" s="65"/>
      <c r="BH2154" s="65"/>
      <c r="BI2154" s="20"/>
      <c r="BJ2154" s="20"/>
      <c r="BK2154" s="20"/>
      <c r="BL2154" s="20"/>
      <c r="BM2154" s="64"/>
      <c r="BN2154" s="65"/>
      <c r="BO2154" s="64"/>
      <c r="BP2154" s="65"/>
      <c r="BQ2154" s="64"/>
      <c r="BR2154" s="65"/>
      <c r="BS2154" s="64"/>
      <c r="BT2154" s="67"/>
      <c r="BU2154" s="64"/>
      <c r="BV2154" s="64"/>
      <c r="BW2154" s="64"/>
      <c r="BX2154" s="64"/>
      <c r="BY2154" s="64"/>
      <c r="BZ2154" s="64"/>
      <c r="CA2154" s="64"/>
      <c r="CB2154" s="64"/>
      <c r="CC2154" s="64"/>
      <c r="CD2154" s="64"/>
      <c r="CE2154" s="64"/>
      <c r="CF2154" s="64"/>
      <c r="CG2154" s="64" t="s">
        <v>5654</v>
      </c>
      <c r="CH2154" s="64"/>
      <c r="CI2154" s="64"/>
      <c r="CJ2154" s="64"/>
      <c r="CK2154"/>
      <c r="CP2154"/>
      <c r="CQ2154"/>
      <c r="CR2154"/>
      <c r="CS2154"/>
      <c r="CT2154"/>
      <c r="CU2154"/>
      <c r="CV2154"/>
      <c r="CW2154" s="64"/>
    </row>
    <row r="2155" spans="1:101" s="17" customFormat="1" x14ac:dyDescent="0.25">
      <c r="A2155" s="64"/>
      <c r="C2155" s="64"/>
      <c r="D2155" s="64"/>
      <c r="E2155" s="64"/>
      <c r="F2155" s="66"/>
      <c r="W2155" s="20"/>
      <c r="X2155" s="64"/>
      <c r="Y2155" s="64"/>
      <c r="Z2155" s="20"/>
      <c r="AA2155" s="20"/>
      <c r="AB2155" s="20"/>
      <c r="AC2155" s="64"/>
      <c r="AD2155" s="67"/>
      <c r="AE2155" s="67"/>
      <c r="AF2155" s="20"/>
      <c r="AG2155" s="67" t="s">
        <v>7831</v>
      </c>
      <c r="AI2155" s="64"/>
      <c r="AK2155" s="64"/>
      <c r="AL2155" s="64"/>
      <c r="AM2155" s="64"/>
      <c r="AN2155" s="64"/>
      <c r="AO2155" s="64"/>
      <c r="AP2155" s="64"/>
      <c r="AQ2155" s="64"/>
      <c r="AR2155" s="64"/>
      <c r="AS2155" s="64"/>
      <c r="AT2155" s="64"/>
      <c r="AU2155" s="68"/>
      <c r="BC2155" s="64"/>
      <c r="BD2155" s="64"/>
      <c r="BE2155" s="65"/>
      <c r="BF2155" s="65"/>
      <c r="BG2155" s="65"/>
      <c r="BH2155" s="65"/>
      <c r="BI2155" s="20"/>
      <c r="BJ2155" s="20"/>
      <c r="BK2155" s="20"/>
      <c r="BL2155" s="20"/>
      <c r="BM2155" s="64"/>
      <c r="BN2155" s="65"/>
      <c r="BO2155" s="64"/>
      <c r="BP2155" s="65"/>
      <c r="BQ2155" s="64"/>
      <c r="BR2155" s="65"/>
      <c r="BS2155" s="64"/>
      <c r="BT2155" s="67"/>
      <c r="BU2155" s="64"/>
      <c r="BV2155" s="64"/>
      <c r="BW2155" s="64"/>
      <c r="BX2155" s="64"/>
      <c r="BY2155" s="64"/>
      <c r="BZ2155" s="64"/>
      <c r="CA2155" s="64"/>
      <c r="CB2155" s="64"/>
      <c r="CC2155" s="64"/>
      <c r="CD2155" s="64"/>
      <c r="CE2155" s="64"/>
      <c r="CF2155" s="64"/>
      <c r="CG2155" s="64" t="s">
        <v>5654</v>
      </c>
      <c r="CH2155" s="64"/>
      <c r="CI2155" s="64"/>
      <c r="CJ2155" s="64"/>
      <c r="CK2155"/>
      <c r="CP2155"/>
      <c r="CQ2155"/>
      <c r="CR2155"/>
      <c r="CS2155"/>
      <c r="CT2155"/>
      <c r="CU2155"/>
      <c r="CV2155"/>
      <c r="CW2155" s="64"/>
    </row>
    <row r="2156" spans="1:101" s="17" customFormat="1" x14ac:dyDescent="0.25">
      <c r="A2156" s="64"/>
      <c r="C2156" s="64"/>
      <c r="D2156" s="64"/>
      <c r="E2156" s="64"/>
      <c r="F2156" s="66"/>
      <c r="W2156" s="20"/>
      <c r="X2156" s="64"/>
      <c r="Y2156" s="64"/>
      <c r="Z2156" s="20"/>
      <c r="AA2156" s="20"/>
      <c r="AB2156" s="20"/>
      <c r="AC2156" s="64"/>
      <c r="AD2156" s="67"/>
      <c r="AE2156" s="67"/>
      <c r="AF2156" s="20"/>
      <c r="AG2156" s="67" t="s">
        <v>7834</v>
      </c>
      <c r="AI2156" s="64"/>
      <c r="AK2156" s="64"/>
      <c r="AL2156" s="64"/>
      <c r="AM2156" s="64"/>
      <c r="AN2156" s="64"/>
      <c r="AO2156" s="64"/>
      <c r="AP2156" s="64"/>
      <c r="AQ2156" s="64"/>
      <c r="AR2156" s="64"/>
      <c r="AS2156" s="64"/>
      <c r="AT2156" s="64"/>
      <c r="AU2156" s="68"/>
      <c r="BC2156" s="64"/>
      <c r="BD2156" s="64"/>
      <c r="BE2156" s="65"/>
      <c r="BF2156" s="65"/>
      <c r="BG2156" s="65"/>
      <c r="BH2156" s="65"/>
      <c r="BI2156" s="20"/>
      <c r="BJ2156" s="20"/>
      <c r="BK2156" s="20"/>
      <c r="BL2156" s="20"/>
      <c r="BM2156" s="64"/>
      <c r="BN2156" s="65"/>
      <c r="BO2156" s="64"/>
      <c r="BP2156" s="65"/>
      <c r="BQ2156" s="64"/>
      <c r="BR2156" s="65"/>
      <c r="BS2156" s="64"/>
      <c r="BT2156" s="67"/>
      <c r="BU2156" s="64"/>
      <c r="BV2156" s="64"/>
      <c r="BW2156" s="64"/>
      <c r="BX2156" s="64"/>
      <c r="BY2156" s="64"/>
      <c r="BZ2156" s="64"/>
      <c r="CA2156" s="64"/>
      <c r="CB2156" s="64"/>
      <c r="CC2156" s="64"/>
      <c r="CD2156" s="64"/>
      <c r="CE2156" s="64"/>
      <c r="CF2156" s="64"/>
      <c r="CG2156" s="64" t="s">
        <v>5654</v>
      </c>
      <c r="CH2156" s="64"/>
      <c r="CI2156" s="64"/>
      <c r="CJ2156" s="64"/>
      <c r="CK2156"/>
      <c r="CP2156"/>
      <c r="CQ2156"/>
      <c r="CR2156"/>
      <c r="CS2156"/>
      <c r="CT2156"/>
      <c r="CU2156"/>
      <c r="CV2156"/>
      <c r="CW2156" s="64"/>
    </row>
    <row r="2157" spans="1:101" s="17" customFormat="1" x14ac:dyDescent="0.25">
      <c r="A2157" s="64"/>
      <c r="C2157" s="64"/>
      <c r="D2157" s="64"/>
      <c r="E2157" s="64"/>
      <c r="F2157" s="66"/>
      <c r="W2157" s="20"/>
      <c r="X2157" s="64"/>
      <c r="Y2157" s="64"/>
      <c r="Z2157" s="20"/>
      <c r="AA2157" s="20"/>
      <c r="AB2157" s="20"/>
      <c r="AC2157" s="64"/>
      <c r="AD2157" s="67"/>
      <c r="AE2157" s="67"/>
      <c r="AF2157" s="20"/>
      <c r="AG2157" s="67" t="s">
        <v>7837</v>
      </c>
      <c r="AI2157" s="64"/>
      <c r="AK2157" s="64"/>
      <c r="AL2157" s="64"/>
      <c r="AM2157" s="64"/>
      <c r="AN2157" s="64"/>
      <c r="AO2157" s="64"/>
      <c r="AP2157" s="64"/>
      <c r="AQ2157" s="64"/>
      <c r="AR2157" s="64"/>
      <c r="AS2157" s="64"/>
      <c r="AT2157" s="64"/>
      <c r="AU2157" s="68"/>
      <c r="BC2157" s="64"/>
      <c r="BD2157" s="64"/>
      <c r="BE2157" s="65"/>
      <c r="BF2157" s="65"/>
      <c r="BG2157" s="65"/>
      <c r="BH2157" s="65"/>
      <c r="BI2157" s="20"/>
      <c r="BJ2157" s="20"/>
      <c r="BK2157" s="20"/>
      <c r="BL2157" s="20"/>
      <c r="BM2157" s="64"/>
      <c r="BN2157" s="65"/>
      <c r="BO2157" s="64"/>
      <c r="BP2157" s="65"/>
      <c r="BQ2157" s="64"/>
      <c r="BR2157" s="65"/>
      <c r="BS2157" s="64"/>
      <c r="BT2157" s="67"/>
      <c r="BU2157" s="64"/>
      <c r="BV2157" s="64"/>
      <c r="BW2157" s="64"/>
      <c r="BX2157" s="64"/>
      <c r="BY2157" s="64"/>
      <c r="BZ2157" s="64"/>
      <c r="CA2157" s="64"/>
      <c r="CB2157" s="64"/>
      <c r="CC2157" s="64"/>
      <c r="CD2157" s="64"/>
      <c r="CE2157" s="64"/>
      <c r="CF2157" s="64"/>
      <c r="CG2157" s="64" t="s">
        <v>5654</v>
      </c>
      <c r="CH2157" s="64"/>
      <c r="CI2157" s="64"/>
      <c r="CJ2157" s="64"/>
      <c r="CK2157"/>
      <c r="CP2157"/>
      <c r="CQ2157"/>
      <c r="CR2157"/>
      <c r="CS2157"/>
      <c r="CT2157"/>
      <c r="CU2157"/>
      <c r="CV2157"/>
      <c r="CW2157" s="64"/>
    </row>
    <row r="2158" spans="1:101" s="17" customFormat="1" x14ac:dyDescent="0.25">
      <c r="A2158" s="64"/>
      <c r="C2158" s="64"/>
      <c r="D2158" s="64"/>
      <c r="E2158" s="64"/>
      <c r="F2158" s="66"/>
      <c r="W2158" s="20"/>
      <c r="X2158" s="64"/>
      <c r="Y2158" s="64"/>
      <c r="Z2158" s="20"/>
      <c r="AA2158" s="20"/>
      <c r="AB2158" s="20"/>
      <c r="AC2158" s="64"/>
      <c r="AD2158" s="67"/>
      <c r="AE2158" s="67"/>
      <c r="AF2158" s="20"/>
      <c r="AG2158" s="67" t="s">
        <v>7840</v>
      </c>
      <c r="AI2158" s="64"/>
      <c r="AK2158" s="64"/>
      <c r="AL2158" s="64"/>
      <c r="AM2158" s="64"/>
      <c r="AN2158" s="64"/>
      <c r="AO2158" s="64"/>
      <c r="AP2158" s="64"/>
      <c r="AQ2158" s="64"/>
      <c r="AR2158" s="64"/>
      <c r="AS2158" s="64"/>
      <c r="AT2158" s="64"/>
      <c r="AU2158" s="68"/>
      <c r="BC2158" s="64"/>
      <c r="BD2158" s="64"/>
      <c r="BE2158" s="65"/>
      <c r="BF2158" s="65"/>
      <c r="BG2158" s="65"/>
      <c r="BH2158" s="65"/>
      <c r="BI2158" s="20"/>
      <c r="BJ2158" s="20"/>
      <c r="BK2158" s="20"/>
      <c r="BL2158" s="20"/>
      <c r="BM2158" s="64"/>
      <c r="BN2158" s="65"/>
      <c r="BO2158" s="64"/>
      <c r="BP2158" s="65"/>
      <c r="BQ2158" s="64"/>
      <c r="BR2158" s="65"/>
      <c r="BS2158" s="64"/>
      <c r="BT2158" s="67"/>
      <c r="BU2158" s="64"/>
      <c r="BV2158" s="64"/>
      <c r="BW2158" s="64"/>
      <c r="BX2158" s="64"/>
      <c r="BY2158" s="64"/>
      <c r="BZ2158" s="64"/>
      <c r="CA2158" s="64"/>
      <c r="CB2158" s="64"/>
      <c r="CC2158" s="64"/>
      <c r="CD2158" s="64"/>
      <c r="CE2158" s="64"/>
      <c r="CF2158" s="64"/>
      <c r="CG2158" s="64" t="s">
        <v>5654</v>
      </c>
      <c r="CH2158" s="64"/>
      <c r="CI2158" s="64"/>
      <c r="CJ2158" s="64"/>
      <c r="CK2158"/>
      <c r="CP2158"/>
      <c r="CQ2158"/>
      <c r="CR2158"/>
      <c r="CS2158"/>
      <c r="CT2158"/>
      <c r="CU2158"/>
      <c r="CV2158"/>
      <c r="CW2158" s="64"/>
    </row>
    <row r="2159" spans="1:101" s="17" customFormat="1" x14ac:dyDescent="0.25">
      <c r="A2159" s="64"/>
      <c r="C2159" s="64"/>
      <c r="D2159" s="64"/>
      <c r="E2159" s="64"/>
      <c r="F2159" s="66"/>
      <c r="W2159" s="20"/>
      <c r="X2159" s="64"/>
      <c r="Y2159" s="64"/>
      <c r="Z2159" s="20"/>
      <c r="AA2159" s="20"/>
      <c r="AB2159" s="20"/>
      <c r="AC2159" s="64"/>
      <c r="AD2159" s="67"/>
      <c r="AE2159" s="67"/>
      <c r="AF2159" s="20"/>
      <c r="AG2159" s="67" t="s">
        <v>7843</v>
      </c>
      <c r="AI2159" s="64"/>
      <c r="AK2159" s="64"/>
      <c r="AL2159" s="64"/>
      <c r="AM2159" s="64"/>
      <c r="AN2159" s="64"/>
      <c r="AO2159" s="64"/>
      <c r="AP2159" s="64"/>
      <c r="AQ2159" s="64"/>
      <c r="AR2159" s="64"/>
      <c r="AS2159" s="64"/>
      <c r="AT2159" s="64"/>
      <c r="AU2159" s="68"/>
      <c r="BC2159" s="64"/>
      <c r="BD2159" s="64"/>
      <c r="BE2159" s="65"/>
      <c r="BF2159" s="65"/>
      <c r="BG2159" s="65"/>
      <c r="BH2159" s="65"/>
      <c r="BI2159" s="20"/>
      <c r="BJ2159" s="20"/>
      <c r="BK2159" s="20"/>
      <c r="BL2159" s="20"/>
      <c r="BM2159" s="64"/>
      <c r="BN2159" s="65"/>
      <c r="BO2159" s="64"/>
      <c r="BP2159" s="65"/>
      <c r="BQ2159" s="64"/>
      <c r="BR2159" s="65"/>
      <c r="BS2159" s="64"/>
      <c r="BT2159" s="67"/>
      <c r="BU2159" s="64"/>
      <c r="BV2159" s="64"/>
      <c r="BW2159" s="64"/>
      <c r="BX2159" s="64"/>
      <c r="BY2159" s="64"/>
      <c r="BZ2159" s="64"/>
      <c r="CA2159" s="64"/>
      <c r="CB2159" s="64"/>
      <c r="CC2159" s="64"/>
      <c r="CD2159" s="64"/>
      <c r="CE2159" s="64"/>
      <c r="CF2159" s="64"/>
      <c r="CG2159" s="64" t="s">
        <v>5654</v>
      </c>
      <c r="CH2159" s="64"/>
      <c r="CI2159" s="64"/>
      <c r="CJ2159" s="64"/>
      <c r="CK2159"/>
      <c r="CP2159"/>
      <c r="CQ2159"/>
      <c r="CR2159"/>
      <c r="CS2159"/>
      <c r="CT2159"/>
      <c r="CU2159"/>
      <c r="CV2159"/>
      <c r="CW2159" s="64"/>
    </row>
    <row r="2160" spans="1:101" s="17" customFormat="1" x14ac:dyDescent="0.25">
      <c r="A2160" s="64"/>
      <c r="C2160" s="64"/>
      <c r="D2160" s="64"/>
      <c r="E2160" s="64"/>
      <c r="F2160" s="66"/>
      <c r="W2160" s="20"/>
      <c r="X2160" s="64"/>
      <c r="Y2160" s="64"/>
      <c r="Z2160" s="20"/>
      <c r="AA2160" s="20"/>
      <c r="AB2160" s="20"/>
      <c r="AC2160" s="64"/>
      <c r="AD2160" s="67"/>
      <c r="AE2160" s="67"/>
      <c r="AF2160" s="20"/>
      <c r="AG2160" s="67" t="s">
        <v>7846</v>
      </c>
      <c r="AI2160" s="64"/>
      <c r="AK2160" s="64"/>
      <c r="AL2160" s="64"/>
      <c r="AM2160" s="64"/>
      <c r="AN2160" s="64"/>
      <c r="AO2160" s="64"/>
      <c r="AP2160" s="64"/>
      <c r="AQ2160" s="64"/>
      <c r="AR2160" s="64"/>
      <c r="AS2160" s="64"/>
      <c r="AT2160" s="64"/>
      <c r="AU2160" s="68"/>
      <c r="BC2160" s="64"/>
      <c r="BD2160" s="64"/>
      <c r="BE2160" s="65"/>
      <c r="BF2160" s="65"/>
      <c r="BG2160" s="65"/>
      <c r="BH2160" s="65"/>
      <c r="BI2160" s="20"/>
      <c r="BJ2160" s="20"/>
      <c r="BK2160" s="20"/>
      <c r="BL2160" s="20"/>
      <c r="BM2160" s="64"/>
      <c r="BN2160" s="65"/>
      <c r="BO2160" s="64"/>
      <c r="BP2160" s="65"/>
      <c r="BQ2160" s="64"/>
      <c r="BR2160" s="65"/>
      <c r="BS2160" s="64"/>
      <c r="BT2160" s="67"/>
      <c r="BU2160" s="64"/>
      <c r="BV2160" s="64"/>
      <c r="BW2160" s="64"/>
      <c r="BX2160" s="64"/>
      <c r="BY2160" s="64"/>
      <c r="BZ2160" s="64"/>
      <c r="CA2160" s="64"/>
      <c r="CB2160" s="64"/>
      <c r="CC2160" s="64"/>
      <c r="CD2160" s="64"/>
      <c r="CE2160" s="64"/>
      <c r="CF2160" s="64"/>
      <c r="CG2160" s="64" t="s">
        <v>5654</v>
      </c>
      <c r="CH2160" s="64"/>
      <c r="CI2160" s="64"/>
      <c r="CJ2160" s="64"/>
      <c r="CK2160"/>
      <c r="CP2160"/>
      <c r="CQ2160"/>
      <c r="CR2160"/>
      <c r="CS2160"/>
      <c r="CT2160"/>
      <c r="CU2160"/>
      <c r="CV2160"/>
      <c r="CW2160" s="64"/>
    </row>
    <row r="2161" spans="1:101" s="17" customFormat="1" x14ac:dyDescent="0.25">
      <c r="A2161" s="64"/>
      <c r="C2161" s="64"/>
      <c r="D2161" s="64"/>
      <c r="E2161" s="64"/>
      <c r="F2161" s="66"/>
      <c r="W2161" s="20"/>
      <c r="X2161" s="64"/>
      <c r="Y2161" s="64"/>
      <c r="Z2161" s="20"/>
      <c r="AA2161" s="20"/>
      <c r="AB2161" s="20"/>
      <c r="AC2161" s="64"/>
      <c r="AD2161" s="67"/>
      <c r="AE2161" s="67"/>
      <c r="AF2161" s="20"/>
      <c r="AG2161" s="67" t="s">
        <v>7849</v>
      </c>
      <c r="AI2161" s="64"/>
      <c r="AK2161" s="64"/>
      <c r="AL2161" s="64"/>
      <c r="AM2161" s="64"/>
      <c r="AN2161" s="64"/>
      <c r="AO2161" s="64"/>
      <c r="AP2161" s="64"/>
      <c r="AQ2161" s="64"/>
      <c r="AR2161" s="64"/>
      <c r="AS2161" s="64"/>
      <c r="AT2161" s="64"/>
      <c r="AU2161" s="68"/>
      <c r="BC2161" s="64"/>
      <c r="BD2161" s="64"/>
      <c r="BE2161" s="65"/>
      <c r="BF2161" s="65"/>
      <c r="BG2161" s="65"/>
      <c r="BH2161" s="65"/>
      <c r="BI2161" s="20"/>
      <c r="BJ2161" s="20"/>
      <c r="BK2161" s="20"/>
      <c r="BL2161" s="20"/>
      <c r="BM2161" s="64"/>
      <c r="BN2161" s="65"/>
      <c r="BO2161" s="64"/>
      <c r="BP2161" s="65"/>
      <c r="BQ2161" s="64"/>
      <c r="BR2161" s="65"/>
      <c r="BS2161" s="64"/>
      <c r="BT2161" s="67"/>
      <c r="BU2161" s="64"/>
      <c r="BV2161" s="64"/>
      <c r="BW2161" s="64"/>
      <c r="BX2161" s="64"/>
      <c r="BY2161" s="64"/>
      <c r="BZ2161" s="64"/>
      <c r="CA2161" s="64"/>
      <c r="CB2161" s="64"/>
      <c r="CC2161" s="64"/>
      <c r="CD2161" s="64"/>
      <c r="CE2161" s="64"/>
      <c r="CF2161" s="64"/>
      <c r="CG2161" s="64" t="s">
        <v>5654</v>
      </c>
      <c r="CH2161" s="64"/>
      <c r="CI2161" s="64"/>
      <c r="CJ2161" s="64"/>
      <c r="CK2161"/>
      <c r="CP2161"/>
      <c r="CQ2161"/>
      <c r="CR2161"/>
      <c r="CS2161"/>
      <c r="CT2161"/>
      <c r="CU2161"/>
      <c r="CV2161"/>
      <c r="CW2161" s="64"/>
    </row>
    <row r="2162" spans="1:101" s="17" customFormat="1" x14ac:dyDescent="0.25">
      <c r="A2162" s="64"/>
      <c r="C2162" s="64"/>
      <c r="D2162" s="64"/>
      <c r="E2162" s="64"/>
      <c r="F2162" s="66"/>
      <c r="W2162" s="20"/>
      <c r="X2162" s="64"/>
      <c r="Y2162" s="64"/>
      <c r="Z2162" s="20"/>
      <c r="AA2162" s="20"/>
      <c r="AB2162" s="20"/>
      <c r="AC2162" s="64"/>
      <c r="AD2162" s="67"/>
      <c r="AE2162" s="67"/>
      <c r="AF2162" s="20"/>
      <c r="AG2162" s="67" t="s">
        <v>7852</v>
      </c>
      <c r="AI2162" s="64"/>
      <c r="AK2162" s="64"/>
      <c r="AL2162" s="64"/>
      <c r="AM2162" s="64"/>
      <c r="AN2162" s="64"/>
      <c r="AO2162" s="64"/>
      <c r="AP2162" s="64"/>
      <c r="AQ2162" s="64"/>
      <c r="AR2162" s="64"/>
      <c r="AS2162" s="64"/>
      <c r="AT2162" s="64"/>
      <c r="AU2162" s="68"/>
      <c r="BC2162" s="64"/>
      <c r="BD2162" s="64"/>
      <c r="BE2162" s="65"/>
      <c r="BF2162" s="65"/>
      <c r="BG2162" s="65"/>
      <c r="BH2162" s="65"/>
      <c r="BI2162" s="20"/>
      <c r="BJ2162" s="20"/>
      <c r="BK2162" s="20"/>
      <c r="BL2162" s="20"/>
      <c r="BM2162" s="64"/>
      <c r="BN2162" s="65"/>
      <c r="BO2162" s="64"/>
      <c r="BP2162" s="65"/>
      <c r="BQ2162" s="64"/>
      <c r="BR2162" s="65"/>
      <c r="BS2162" s="64"/>
      <c r="BT2162" s="67"/>
      <c r="BU2162" s="64"/>
      <c r="BV2162" s="64"/>
      <c r="BW2162" s="64"/>
      <c r="BX2162" s="64"/>
      <c r="BY2162" s="64"/>
      <c r="BZ2162" s="64"/>
      <c r="CA2162" s="64"/>
      <c r="CB2162" s="64"/>
      <c r="CC2162" s="64"/>
      <c r="CD2162" s="64"/>
      <c r="CE2162" s="64"/>
      <c r="CF2162" s="64"/>
      <c r="CG2162" s="64" t="s">
        <v>5654</v>
      </c>
      <c r="CH2162" s="64"/>
      <c r="CI2162" s="64"/>
      <c r="CJ2162" s="64"/>
      <c r="CK2162"/>
      <c r="CP2162"/>
      <c r="CQ2162"/>
      <c r="CR2162"/>
      <c r="CS2162"/>
      <c r="CT2162"/>
      <c r="CU2162"/>
      <c r="CV2162"/>
      <c r="CW2162" s="64"/>
    </row>
    <row r="2163" spans="1:101" s="17" customFormat="1" x14ac:dyDescent="0.25">
      <c r="A2163" s="64"/>
      <c r="C2163" s="64"/>
      <c r="D2163" s="64"/>
      <c r="E2163" s="64"/>
      <c r="F2163" s="66"/>
      <c r="W2163" s="20"/>
      <c r="X2163" s="64"/>
      <c r="Y2163" s="64"/>
      <c r="Z2163" s="20"/>
      <c r="AA2163" s="20"/>
      <c r="AB2163" s="20"/>
      <c r="AC2163" s="64"/>
      <c r="AD2163" s="67"/>
      <c r="AE2163" s="67"/>
      <c r="AF2163" s="20"/>
      <c r="AG2163" s="67" t="s">
        <v>7855</v>
      </c>
      <c r="AI2163" s="64"/>
      <c r="AK2163" s="64"/>
      <c r="AL2163" s="64"/>
      <c r="AM2163" s="64"/>
      <c r="AN2163" s="64"/>
      <c r="AO2163" s="64"/>
      <c r="AP2163" s="64"/>
      <c r="AQ2163" s="64"/>
      <c r="AR2163" s="64"/>
      <c r="AS2163" s="64"/>
      <c r="AT2163" s="64"/>
      <c r="AU2163" s="68"/>
      <c r="BC2163" s="64"/>
      <c r="BD2163" s="64"/>
      <c r="BE2163" s="65"/>
      <c r="BF2163" s="65"/>
      <c r="BG2163" s="65"/>
      <c r="BH2163" s="65"/>
      <c r="BI2163" s="20"/>
      <c r="BJ2163" s="20"/>
      <c r="BK2163" s="20"/>
      <c r="BL2163" s="20"/>
      <c r="BM2163" s="64"/>
      <c r="BN2163" s="65"/>
      <c r="BO2163" s="64"/>
      <c r="BP2163" s="65"/>
      <c r="BQ2163" s="64"/>
      <c r="BR2163" s="65"/>
      <c r="BS2163" s="64"/>
      <c r="BT2163" s="67"/>
      <c r="BU2163" s="64"/>
      <c r="BV2163" s="64"/>
      <c r="BW2163" s="64"/>
      <c r="BX2163" s="64"/>
      <c r="BY2163" s="64"/>
      <c r="BZ2163" s="64"/>
      <c r="CA2163" s="64"/>
      <c r="CB2163" s="64"/>
      <c r="CC2163" s="64"/>
      <c r="CD2163" s="64"/>
      <c r="CE2163" s="64"/>
      <c r="CF2163" s="64"/>
      <c r="CG2163" s="64" t="s">
        <v>5654</v>
      </c>
      <c r="CH2163" s="64"/>
      <c r="CI2163" s="64"/>
      <c r="CJ2163" s="64"/>
      <c r="CK2163"/>
      <c r="CP2163"/>
      <c r="CQ2163"/>
      <c r="CR2163"/>
      <c r="CS2163"/>
      <c r="CT2163"/>
      <c r="CU2163"/>
      <c r="CV2163"/>
      <c r="CW2163" s="64"/>
    </row>
    <row r="2164" spans="1:101" s="17" customFormat="1" x14ac:dyDescent="0.25">
      <c r="A2164" s="64"/>
      <c r="C2164" s="64"/>
      <c r="D2164" s="64"/>
      <c r="E2164" s="64"/>
      <c r="F2164" s="66"/>
      <c r="W2164" s="20"/>
      <c r="X2164" s="64"/>
      <c r="Y2164" s="64"/>
      <c r="Z2164" s="20"/>
      <c r="AA2164" s="20"/>
      <c r="AB2164" s="20"/>
      <c r="AC2164" s="64"/>
      <c r="AD2164" s="67"/>
      <c r="AE2164" s="67"/>
      <c r="AF2164" s="20"/>
      <c r="AG2164" s="67" t="s">
        <v>7858</v>
      </c>
      <c r="AI2164" s="64"/>
      <c r="AK2164" s="64"/>
      <c r="AL2164" s="64"/>
      <c r="AM2164" s="64"/>
      <c r="AN2164" s="64"/>
      <c r="AO2164" s="64"/>
      <c r="AP2164" s="64"/>
      <c r="AQ2164" s="64"/>
      <c r="AR2164" s="64"/>
      <c r="AS2164" s="64"/>
      <c r="AT2164" s="64"/>
      <c r="AU2164" s="68"/>
      <c r="BC2164" s="64"/>
      <c r="BD2164" s="64"/>
      <c r="BE2164" s="65"/>
      <c r="BF2164" s="65"/>
      <c r="BG2164" s="65"/>
      <c r="BH2164" s="65"/>
      <c r="BI2164" s="20"/>
      <c r="BJ2164" s="20"/>
      <c r="BK2164" s="20"/>
      <c r="BL2164" s="20"/>
      <c r="BM2164" s="64"/>
      <c r="BN2164" s="65"/>
      <c r="BO2164" s="64"/>
      <c r="BP2164" s="65"/>
      <c r="BQ2164" s="64"/>
      <c r="BR2164" s="65"/>
      <c r="BS2164" s="64"/>
      <c r="BT2164" s="67"/>
      <c r="BU2164" s="64"/>
      <c r="BV2164" s="64"/>
      <c r="BW2164" s="64"/>
      <c r="BX2164" s="64"/>
      <c r="BY2164" s="64"/>
      <c r="BZ2164" s="64"/>
      <c r="CA2164" s="64"/>
      <c r="CB2164" s="64"/>
      <c r="CC2164" s="64"/>
      <c r="CD2164" s="64"/>
      <c r="CE2164" s="64"/>
      <c r="CF2164" s="64"/>
      <c r="CG2164" s="64" t="s">
        <v>5654</v>
      </c>
      <c r="CH2164" s="64"/>
      <c r="CI2164" s="64"/>
      <c r="CJ2164" s="64"/>
      <c r="CK2164"/>
      <c r="CP2164"/>
      <c r="CQ2164"/>
      <c r="CR2164"/>
      <c r="CS2164"/>
      <c r="CT2164"/>
      <c r="CU2164"/>
      <c r="CV2164"/>
      <c r="CW2164" s="64"/>
    </row>
    <row r="2165" spans="1:101" s="17" customFormat="1" x14ac:dyDescent="0.25">
      <c r="A2165" s="64"/>
      <c r="C2165" s="64"/>
      <c r="D2165" s="64"/>
      <c r="E2165" s="64"/>
      <c r="F2165" s="66"/>
      <c r="W2165" s="20"/>
      <c r="X2165" s="64"/>
      <c r="Y2165" s="64"/>
      <c r="Z2165" s="20"/>
      <c r="AA2165" s="20"/>
      <c r="AB2165" s="20"/>
      <c r="AC2165" s="64"/>
      <c r="AD2165" s="67"/>
      <c r="AE2165" s="67"/>
      <c r="AF2165" s="20"/>
      <c r="AG2165" s="67" t="s">
        <v>7861</v>
      </c>
      <c r="AI2165" s="64"/>
      <c r="AK2165" s="64"/>
      <c r="AL2165" s="64"/>
      <c r="AM2165" s="64"/>
      <c r="AN2165" s="64"/>
      <c r="AO2165" s="64"/>
      <c r="AP2165" s="64"/>
      <c r="AQ2165" s="64"/>
      <c r="AR2165" s="64"/>
      <c r="AS2165" s="64"/>
      <c r="AT2165" s="64"/>
      <c r="AU2165" s="68"/>
      <c r="BC2165" s="64"/>
      <c r="BD2165" s="64"/>
      <c r="BE2165" s="65"/>
      <c r="BF2165" s="65"/>
      <c r="BG2165" s="65"/>
      <c r="BH2165" s="65"/>
      <c r="BI2165" s="20"/>
      <c r="BJ2165" s="20"/>
      <c r="BK2165" s="20"/>
      <c r="BL2165" s="20"/>
      <c r="BM2165" s="64"/>
      <c r="BN2165" s="65"/>
      <c r="BO2165" s="64"/>
      <c r="BP2165" s="65"/>
      <c r="BQ2165" s="64"/>
      <c r="BR2165" s="65"/>
      <c r="BS2165" s="64"/>
      <c r="BT2165" s="67"/>
      <c r="BU2165" s="64"/>
      <c r="BV2165" s="64"/>
      <c r="BW2165" s="64"/>
      <c r="BX2165" s="64"/>
      <c r="BY2165" s="64"/>
      <c r="BZ2165" s="64"/>
      <c r="CA2165" s="64"/>
      <c r="CB2165" s="64"/>
      <c r="CC2165" s="64"/>
      <c r="CD2165" s="64"/>
      <c r="CE2165" s="64"/>
      <c r="CF2165" s="64"/>
      <c r="CG2165" s="64" t="s">
        <v>5654</v>
      </c>
      <c r="CH2165" s="64"/>
      <c r="CI2165" s="64"/>
      <c r="CJ2165" s="64"/>
      <c r="CK2165"/>
      <c r="CP2165"/>
      <c r="CQ2165"/>
      <c r="CR2165"/>
      <c r="CS2165"/>
      <c r="CT2165"/>
      <c r="CU2165"/>
      <c r="CV2165"/>
      <c r="CW2165" s="64"/>
    </row>
    <row r="2166" spans="1:101" s="17" customFormat="1" x14ac:dyDescent="0.25">
      <c r="A2166" s="64"/>
      <c r="C2166" s="64"/>
      <c r="D2166" s="64"/>
      <c r="E2166" s="64"/>
      <c r="F2166" s="66"/>
      <c r="W2166" s="20"/>
      <c r="X2166" s="64"/>
      <c r="Y2166" s="64"/>
      <c r="Z2166" s="20"/>
      <c r="AA2166" s="20"/>
      <c r="AB2166" s="20"/>
      <c r="AC2166" s="64"/>
      <c r="AD2166" s="67"/>
      <c r="AE2166" s="67"/>
      <c r="AF2166" s="20"/>
      <c r="AG2166" s="67" t="s">
        <v>7391</v>
      </c>
      <c r="AI2166" s="64"/>
      <c r="AK2166" s="64"/>
      <c r="AL2166" s="64"/>
      <c r="AM2166" s="64"/>
      <c r="AN2166" s="64"/>
      <c r="AO2166" s="64"/>
      <c r="AP2166" s="64"/>
      <c r="AQ2166" s="64"/>
      <c r="AR2166" s="64"/>
      <c r="AS2166" s="64"/>
      <c r="AT2166" s="64"/>
      <c r="AU2166" s="68"/>
      <c r="BC2166" s="64"/>
      <c r="BD2166" s="64"/>
      <c r="BE2166" s="65"/>
      <c r="BF2166" s="65"/>
      <c r="BG2166" s="65"/>
      <c r="BH2166" s="65"/>
      <c r="BI2166" s="20"/>
      <c r="BJ2166" s="20"/>
      <c r="BK2166" s="20"/>
      <c r="BL2166" s="20"/>
      <c r="BM2166" s="64"/>
      <c r="BN2166" s="65"/>
      <c r="BO2166" s="64"/>
      <c r="BP2166" s="65"/>
      <c r="BQ2166" s="64"/>
      <c r="BR2166" s="65"/>
      <c r="BS2166" s="64"/>
      <c r="BT2166" s="67"/>
      <c r="BU2166" s="64"/>
      <c r="BV2166" s="64"/>
      <c r="BW2166" s="64"/>
      <c r="BX2166" s="64"/>
      <c r="BY2166" s="64"/>
      <c r="BZ2166" s="64"/>
      <c r="CA2166" s="64"/>
      <c r="CB2166" s="64"/>
      <c r="CC2166" s="64"/>
      <c r="CD2166" s="64"/>
      <c r="CE2166" s="64"/>
      <c r="CF2166" s="64"/>
      <c r="CG2166" s="64" t="s">
        <v>5654</v>
      </c>
      <c r="CH2166" s="64"/>
      <c r="CI2166" s="64"/>
      <c r="CJ2166" s="64"/>
      <c r="CK2166"/>
      <c r="CP2166"/>
      <c r="CQ2166"/>
      <c r="CR2166"/>
      <c r="CS2166"/>
      <c r="CT2166"/>
      <c r="CU2166"/>
      <c r="CV2166"/>
      <c r="CW2166" s="64"/>
    </row>
    <row r="2167" spans="1:101" s="17" customFormat="1" x14ac:dyDescent="0.25">
      <c r="A2167" s="64"/>
      <c r="C2167" s="64"/>
      <c r="D2167" s="64"/>
      <c r="E2167" s="64"/>
      <c r="F2167" s="66"/>
      <c r="W2167" s="20"/>
      <c r="X2167" s="64"/>
      <c r="Y2167" s="64"/>
      <c r="Z2167" s="20"/>
      <c r="AA2167" s="20"/>
      <c r="AB2167" s="20"/>
      <c r="AC2167" s="64"/>
      <c r="AD2167" s="67"/>
      <c r="AE2167" s="67"/>
      <c r="AF2167" s="20"/>
      <c r="AG2167" s="67" t="s">
        <v>7866</v>
      </c>
      <c r="AI2167" s="64"/>
      <c r="AK2167" s="64"/>
      <c r="AL2167" s="64"/>
      <c r="AM2167" s="64"/>
      <c r="AN2167" s="64"/>
      <c r="AO2167" s="64"/>
      <c r="AP2167" s="64"/>
      <c r="AQ2167" s="64"/>
      <c r="AR2167" s="64"/>
      <c r="AS2167" s="64"/>
      <c r="AT2167" s="64"/>
      <c r="AU2167" s="68"/>
      <c r="BC2167" s="64"/>
      <c r="BD2167" s="64"/>
      <c r="BE2167" s="65"/>
      <c r="BF2167" s="65"/>
      <c r="BG2167" s="65"/>
      <c r="BH2167" s="65"/>
      <c r="BI2167" s="20"/>
      <c r="BJ2167" s="20"/>
      <c r="BK2167" s="20"/>
      <c r="BL2167" s="20"/>
      <c r="BM2167" s="64"/>
      <c r="BN2167" s="65"/>
      <c r="BO2167" s="64"/>
      <c r="BP2167" s="65"/>
      <c r="BQ2167" s="64"/>
      <c r="BR2167" s="65"/>
      <c r="BS2167" s="64"/>
      <c r="BT2167" s="67"/>
      <c r="BU2167" s="64"/>
      <c r="BV2167" s="64"/>
      <c r="BW2167" s="64"/>
      <c r="BX2167" s="64"/>
      <c r="BY2167" s="64"/>
      <c r="BZ2167" s="64"/>
      <c r="CA2167" s="64"/>
      <c r="CB2167" s="64"/>
      <c r="CC2167" s="64"/>
      <c r="CD2167" s="64"/>
      <c r="CE2167" s="64"/>
      <c r="CF2167" s="64"/>
      <c r="CG2167" s="64" t="s">
        <v>5654</v>
      </c>
      <c r="CH2167" s="64"/>
      <c r="CI2167" s="64"/>
      <c r="CJ2167" s="64"/>
      <c r="CK2167"/>
      <c r="CP2167"/>
      <c r="CQ2167"/>
      <c r="CR2167"/>
      <c r="CS2167"/>
      <c r="CT2167"/>
      <c r="CU2167"/>
      <c r="CV2167"/>
      <c r="CW2167" s="64"/>
    </row>
    <row r="2168" spans="1:101" s="17" customFormat="1" x14ac:dyDescent="0.25">
      <c r="A2168" s="64"/>
      <c r="C2168" s="64"/>
      <c r="D2168" s="64"/>
      <c r="E2168" s="64"/>
      <c r="F2168" s="66"/>
      <c r="W2168" s="20"/>
      <c r="X2168" s="64"/>
      <c r="Y2168" s="64"/>
      <c r="Z2168" s="20"/>
      <c r="AA2168" s="20"/>
      <c r="AB2168" s="20"/>
      <c r="AC2168" s="64"/>
      <c r="AD2168" s="67"/>
      <c r="AE2168" s="67"/>
      <c r="AF2168" s="20"/>
      <c r="AG2168" s="67" t="s">
        <v>7870</v>
      </c>
      <c r="AI2168" s="64"/>
      <c r="AK2168" s="64"/>
      <c r="AL2168" s="64"/>
      <c r="AM2168" s="64"/>
      <c r="AN2168" s="64"/>
      <c r="AO2168" s="64"/>
      <c r="AP2168" s="64"/>
      <c r="AQ2168" s="64"/>
      <c r="AR2168" s="64"/>
      <c r="AS2168" s="64"/>
      <c r="AT2168" s="64"/>
      <c r="AU2168" s="68"/>
      <c r="BC2168" s="64"/>
      <c r="BD2168" s="64"/>
      <c r="BE2168" s="65"/>
      <c r="BF2168" s="65"/>
      <c r="BG2168" s="65"/>
      <c r="BH2168" s="65"/>
      <c r="BI2168" s="20"/>
      <c r="BJ2168" s="20"/>
      <c r="BK2168" s="20"/>
      <c r="BL2168" s="20"/>
      <c r="BM2168" s="64"/>
      <c r="BN2168" s="65"/>
      <c r="BO2168" s="64"/>
      <c r="BP2168" s="65"/>
      <c r="BQ2168" s="64"/>
      <c r="BR2168" s="65"/>
      <c r="BS2168" s="64"/>
      <c r="BT2168" s="67"/>
      <c r="BU2168" s="64"/>
      <c r="BV2168" s="64"/>
      <c r="BW2168" s="64"/>
      <c r="BX2168" s="64"/>
      <c r="BY2168" s="64"/>
      <c r="BZ2168" s="64"/>
      <c r="CA2168" s="64"/>
      <c r="CB2168" s="64"/>
      <c r="CC2168" s="64"/>
      <c r="CD2168" s="64"/>
      <c r="CE2168" s="64"/>
      <c r="CF2168" s="64"/>
      <c r="CG2168" s="64" t="s">
        <v>5654</v>
      </c>
      <c r="CH2168" s="64"/>
      <c r="CI2168" s="64"/>
      <c r="CJ2168" s="64"/>
      <c r="CK2168"/>
      <c r="CP2168"/>
      <c r="CQ2168"/>
      <c r="CR2168"/>
      <c r="CS2168"/>
      <c r="CT2168"/>
      <c r="CU2168"/>
      <c r="CV2168"/>
      <c r="CW2168" s="64"/>
    </row>
    <row r="2169" spans="1:101" s="17" customFormat="1" x14ac:dyDescent="0.25">
      <c r="A2169" s="64"/>
      <c r="C2169" s="64"/>
      <c r="D2169" s="64"/>
      <c r="E2169" s="64"/>
      <c r="F2169" s="66"/>
      <c r="W2169" s="20"/>
      <c r="X2169" s="64"/>
      <c r="Y2169" s="64"/>
      <c r="Z2169" s="20"/>
      <c r="AA2169" s="20"/>
      <c r="AB2169" s="20"/>
      <c r="AC2169" s="64"/>
      <c r="AD2169" s="67"/>
      <c r="AE2169" s="67"/>
      <c r="AF2169" s="20"/>
      <c r="AG2169" s="67" t="s">
        <v>7873</v>
      </c>
      <c r="AI2169" s="64"/>
      <c r="AK2169" s="64"/>
      <c r="AL2169" s="64"/>
      <c r="AM2169" s="64"/>
      <c r="AN2169" s="64"/>
      <c r="AO2169" s="64"/>
      <c r="AP2169" s="64"/>
      <c r="AQ2169" s="64"/>
      <c r="AR2169" s="64"/>
      <c r="AS2169" s="64"/>
      <c r="AT2169" s="64"/>
      <c r="AU2169" s="68"/>
      <c r="BC2169" s="64"/>
      <c r="BD2169" s="64"/>
      <c r="BE2169" s="65"/>
      <c r="BF2169" s="65"/>
      <c r="BG2169" s="65"/>
      <c r="BH2169" s="65"/>
      <c r="BI2169" s="20"/>
      <c r="BJ2169" s="20"/>
      <c r="BK2169" s="20"/>
      <c r="BL2169" s="20"/>
      <c r="BM2169" s="64"/>
      <c r="BN2169" s="65"/>
      <c r="BO2169" s="64"/>
      <c r="BP2169" s="65"/>
      <c r="BQ2169" s="64"/>
      <c r="BR2169" s="65"/>
      <c r="BS2169" s="64"/>
      <c r="BT2169" s="67"/>
      <c r="BU2169" s="64"/>
      <c r="BV2169" s="64"/>
      <c r="BW2169" s="64"/>
      <c r="BX2169" s="64"/>
      <c r="BY2169" s="64"/>
      <c r="BZ2169" s="64"/>
      <c r="CA2169" s="64"/>
      <c r="CB2169" s="64"/>
      <c r="CC2169" s="64"/>
      <c r="CD2169" s="64"/>
      <c r="CE2169" s="64"/>
      <c r="CF2169" s="64"/>
      <c r="CG2169" s="64" t="s">
        <v>5654</v>
      </c>
      <c r="CH2169" s="64"/>
      <c r="CI2169" s="64"/>
      <c r="CJ2169" s="64"/>
      <c r="CK2169"/>
      <c r="CP2169"/>
      <c r="CQ2169"/>
      <c r="CR2169"/>
      <c r="CS2169"/>
      <c r="CT2169"/>
      <c r="CU2169"/>
      <c r="CV2169"/>
      <c r="CW2169" s="64"/>
    </row>
    <row r="2170" spans="1:101" s="17" customFormat="1" x14ac:dyDescent="0.25">
      <c r="A2170" s="64"/>
      <c r="C2170" s="64"/>
      <c r="D2170" s="64"/>
      <c r="E2170" s="64"/>
      <c r="F2170" s="66"/>
      <c r="W2170" s="20"/>
      <c r="X2170" s="64"/>
      <c r="Y2170" s="64"/>
      <c r="Z2170" s="20"/>
      <c r="AA2170" s="20"/>
      <c r="AB2170" s="20"/>
      <c r="AC2170" s="64"/>
      <c r="AD2170" s="67"/>
      <c r="AE2170" s="67"/>
      <c r="AF2170" s="20"/>
      <c r="AG2170" s="67" t="s">
        <v>7876</v>
      </c>
      <c r="AI2170" s="64"/>
      <c r="AK2170" s="64"/>
      <c r="AL2170" s="64"/>
      <c r="AM2170" s="64"/>
      <c r="AN2170" s="64"/>
      <c r="AO2170" s="64"/>
      <c r="AP2170" s="64"/>
      <c r="AQ2170" s="64"/>
      <c r="AR2170" s="64"/>
      <c r="AS2170" s="64"/>
      <c r="AT2170" s="64"/>
      <c r="AU2170" s="68"/>
      <c r="BC2170" s="64"/>
      <c r="BD2170" s="64"/>
      <c r="BE2170" s="65"/>
      <c r="BF2170" s="65"/>
      <c r="BG2170" s="65"/>
      <c r="BH2170" s="65"/>
      <c r="BI2170" s="20"/>
      <c r="BJ2170" s="20"/>
      <c r="BK2170" s="20"/>
      <c r="BL2170" s="20"/>
      <c r="BM2170" s="64"/>
      <c r="BN2170" s="65"/>
      <c r="BO2170" s="64"/>
      <c r="BP2170" s="65"/>
      <c r="BQ2170" s="64"/>
      <c r="BR2170" s="65"/>
      <c r="BS2170" s="64"/>
      <c r="BT2170" s="67"/>
      <c r="BU2170" s="64"/>
      <c r="BV2170" s="64"/>
      <c r="BW2170" s="64"/>
      <c r="BX2170" s="64"/>
      <c r="BY2170" s="64"/>
      <c r="BZ2170" s="64"/>
      <c r="CA2170" s="64"/>
      <c r="CB2170" s="64"/>
      <c r="CC2170" s="64"/>
      <c r="CD2170" s="64"/>
      <c r="CE2170" s="64"/>
      <c r="CF2170" s="64"/>
      <c r="CG2170" s="64" t="s">
        <v>5654</v>
      </c>
      <c r="CH2170" s="64"/>
      <c r="CI2170" s="64"/>
      <c r="CJ2170" s="64"/>
      <c r="CK2170"/>
      <c r="CP2170"/>
      <c r="CQ2170"/>
      <c r="CR2170"/>
      <c r="CS2170"/>
      <c r="CT2170"/>
      <c r="CU2170"/>
      <c r="CV2170"/>
      <c r="CW2170" s="64"/>
    </row>
    <row r="2171" spans="1:101" s="17" customFormat="1" x14ac:dyDescent="0.25">
      <c r="A2171" s="64"/>
      <c r="C2171" s="64"/>
      <c r="D2171" s="64"/>
      <c r="E2171" s="64"/>
      <c r="F2171" s="66"/>
      <c r="W2171" s="20"/>
      <c r="X2171" s="64"/>
      <c r="Y2171" s="64"/>
      <c r="Z2171" s="20"/>
      <c r="AA2171" s="20"/>
      <c r="AB2171" s="20"/>
      <c r="AC2171" s="64"/>
      <c r="AD2171" s="67"/>
      <c r="AE2171" s="67"/>
      <c r="AF2171" s="20"/>
      <c r="AG2171" s="67" t="s">
        <v>7879</v>
      </c>
      <c r="AI2171" s="64"/>
      <c r="AK2171" s="64"/>
      <c r="AL2171" s="64"/>
      <c r="AM2171" s="64"/>
      <c r="AN2171" s="64"/>
      <c r="AO2171" s="64"/>
      <c r="AP2171" s="64"/>
      <c r="AQ2171" s="64"/>
      <c r="AR2171" s="64"/>
      <c r="AS2171" s="64"/>
      <c r="AT2171" s="64"/>
      <c r="AU2171" s="68"/>
      <c r="BC2171" s="64"/>
      <c r="BD2171" s="64"/>
      <c r="BE2171" s="65"/>
      <c r="BF2171" s="65"/>
      <c r="BG2171" s="65"/>
      <c r="BH2171" s="65"/>
      <c r="BI2171" s="20"/>
      <c r="BJ2171" s="20"/>
      <c r="BK2171" s="20"/>
      <c r="BL2171" s="20"/>
      <c r="BM2171" s="64"/>
      <c r="BN2171" s="65"/>
      <c r="BO2171" s="64"/>
      <c r="BP2171" s="65"/>
      <c r="BQ2171" s="64"/>
      <c r="BR2171" s="65"/>
      <c r="BS2171" s="64"/>
      <c r="BT2171" s="67"/>
      <c r="BU2171" s="64"/>
      <c r="BV2171" s="64"/>
      <c r="BW2171" s="64"/>
      <c r="BX2171" s="64"/>
      <c r="BY2171" s="64"/>
      <c r="BZ2171" s="64"/>
      <c r="CA2171" s="64"/>
      <c r="CB2171" s="64"/>
      <c r="CC2171" s="64"/>
      <c r="CD2171" s="64"/>
      <c r="CE2171" s="64"/>
      <c r="CF2171" s="64"/>
      <c r="CG2171" s="64" t="s">
        <v>5654</v>
      </c>
      <c r="CH2171" s="64"/>
      <c r="CI2171" s="64"/>
      <c r="CJ2171" s="64"/>
      <c r="CK2171"/>
      <c r="CP2171"/>
      <c r="CQ2171"/>
      <c r="CR2171"/>
      <c r="CS2171"/>
      <c r="CT2171"/>
      <c r="CU2171"/>
      <c r="CV2171"/>
      <c r="CW2171" s="64"/>
    </row>
    <row r="2172" spans="1:101" s="17" customFormat="1" x14ac:dyDescent="0.25">
      <c r="A2172" s="64"/>
      <c r="C2172" s="64"/>
      <c r="D2172" s="64"/>
      <c r="E2172" s="64"/>
      <c r="F2172" s="66"/>
      <c r="W2172" s="20"/>
      <c r="X2172" s="64"/>
      <c r="Y2172" s="64"/>
      <c r="Z2172" s="20"/>
      <c r="AA2172" s="20"/>
      <c r="AB2172" s="20"/>
      <c r="AC2172" s="64"/>
      <c r="AD2172" s="67"/>
      <c r="AE2172" s="67"/>
      <c r="AF2172" s="20"/>
      <c r="AG2172" s="67" t="s">
        <v>7882</v>
      </c>
      <c r="AI2172" s="64"/>
      <c r="AK2172" s="64"/>
      <c r="AL2172" s="64"/>
      <c r="AM2172" s="64"/>
      <c r="AN2172" s="64"/>
      <c r="AO2172" s="64"/>
      <c r="AP2172" s="64"/>
      <c r="AQ2172" s="64"/>
      <c r="AR2172" s="64"/>
      <c r="AS2172" s="64"/>
      <c r="AT2172" s="64"/>
      <c r="AU2172" s="68"/>
      <c r="BC2172" s="64"/>
      <c r="BD2172" s="64"/>
      <c r="BE2172" s="65"/>
      <c r="BF2172" s="65"/>
      <c r="BG2172" s="65"/>
      <c r="BH2172" s="65"/>
      <c r="BI2172" s="20"/>
      <c r="BJ2172" s="20"/>
      <c r="BK2172" s="20"/>
      <c r="BL2172" s="20"/>
      <c r="BM2172" s="64"/>
      <c r="BN2172" s="65"/>
      <c r="BO2172" s="64"/>
      <c r="BP2172" s="65"/>
      <c r="BQ2172" s="64"/>
      <c r="BR2172" s="65"/>
      <c r="BS2172" s="64"/>
      <c r="BT2172" s="67"/>
      <c r="BU2172" s="64"/>
      <c r="BV2172" s="64"/>
      <c r="BW2172" s="64"/>
      <c r="BX2172" s="64"/>
      <c r="BY2172" s="64"/>
      <c r="BZ2172" s="64"/>
      <c r="CA2172" s="64"/>
      <c r="CB2172" s="64"/>
      <c r="CC2172" s="64"/>
      <c r="CD2172" s="64"/>
      <c r="CE2172" s="64"/>
      <c r="CF2172" s="64"/>
      <c r="CG2172" s="64" t="s">
        <v>5654</v>
      </c>
      <c r="CH2172" s="64"/>
      <c r="CI2172" s="64"/>
      <c r="CJ2172" s="64"/>
      <c r="CK2172"/>
      <c r="CP2172"/>
      <c r="CQ2172"/>
      <c r="CR2172"/>
      <c r="CS2172"/>
      <c r="CT2172"/>
      <c r="CU2172"/>
      <c r="CV2172"/>
      <c r="CW2172" s="64"/>
    </row>
    <row r="2173" spans="1:101" s="17" customFormat="1" x14ac:dyDescent="0.25">
      <c r="A2173" s="64"/>
      <c r="C2173" s="64"/>
      <c r="D2173" s="64"/>
      <c r="E2173" s="64"/>
      <c r="F2173" s="66"/>
      <c r="W2173" s="20"/>
      <c r="X2173" s="64"/>
      <c r="Y2173" s="64"/>
      <c r="Z2173" s="20"/>
      <c r="AA2173" s="20"/>
      <c r="AB2173" s="20"/>
      <c r="AC2173" s="64"/>
      <c r="AD2173" s="67"/>
      <c r="AE2173" s="67"/>
      <c r="AF2173" s="20"/>
      <c r="AG2173" s="67" t="s">
        <v>7885</v>
      </c>
      <c r="AI2173" s="64"/>
      <c r="AK2173" s="64"/>
      <c r="AL2173" s="64"/>
      <c r="AM2173" s="64"/>
      <c r="AN2173" s="64"/>
      <c r="AO2173" s="64"/>
      <c r="AP2173" s="64"/>
      <c r="AQ2173" s="64"/>
      <c r="AR2173" s="64"/>
      <c r="AS2173" s="64"/>
      <c r="AT2173" s="64"/>
      <c r="AU2173" s="68"/>
      <c r="BC2173" s="64"/>
      <c r="BD2173" s="64"/>
      <c r="BE2173" s="65"/>
      <c r="BF2173" s="65"/>
      <c r="BG2173" s="65"/>
      <c r="BH2173" s="65"/>
      <c r="BI2173" s="20"/>
      <c r="BJ2173" s="20"/>
      <c r="BK2173" s="20"/>
      <c r="BL2173" s="20"/>
      <c r="BM2173" s="64"/>
      <c r="BN2173" s="65"/>
      <c r="BO2173" s="64"/>
      <c r="BP2173" s="65"/>
      <c r="BQ2173" s="64"/>
      <c r="BR2173" s="65"/>
      <c r="BS2173" s="64"/>
      <c r="BT2173" s="67"/>
      <c r="BU2173" s="64"/>
      <c r="BV2173" s="64"/>
      <c r="BW2173" s="64"/>
      <c r="BX2173" s="64"/>
      <c r="BY2173" s="64"/>
      <c r="BZ2173" s="64"/>
      <c r="CA2173" s="64"/>
      <c r="CB2173" s="64"/>
      <c r="CC2173" s="64"/>
      <c r="CD2173" s="64"/>
      <c r="CE2173" s="64"/>
      <c r="CF2173" s="64"/>
      <c r="CG2173" s="64" t="s">
        <v>5654</v>
      </c>
      <c r="CH2173" s="64"/>
      <c r="CI2173" s="64"/>
      <c r="CJ2173" s="64"/>
      <c r="CK2173"/>
      <c r="CP2173"/>
      <c r="CQ2173"/>
      <c r="CR2173"/>
      <c r="CS2173"/>
      <c r="CT2173"/>
      <c r="CU2173"/>
      <c r="CV2173"/>
      <c r="CW2173" s="64"/>
    </row>
    <row r="2174" spans="1:101" s="17" customFormat="1" x14ac:dyDescent="0.25">
      <c r="A2174" s="64"/>
      <c r="C2174" s="64"/>
      <c r="D2174" s="64"/>
      <c r="E2174" s="64"/>
      <c r="F2174" s="66"/>
      <c r="W2174" s="20"/>
      <c r="X2174" s="64"/>
      <c r="Y2174" s="64"/>
      <c r="Z2174" s="20"/>
      <c r="AA2174" s="20"/>
      <c r="AB2174" s="20"/>
      <c r="AC2174" s="64"/>
      <c r="AD2174" s="67"/>
      <c r="AE2174" s="67"/>
      <c r="AF2174" s="20"/>
      <c r="AG2174" s="67" t="s">
        <v>7888</v>
      </c>
      <c r="AI2174" s="64"/>
      <c r="AK2174" s="64"/>
      <c r="AL2174" s="64"/>
      <c r="AM2174" s="64"/>
      <c r="AN2174" s="64"/>
      <c r="AO2174" s="64"/>
      <c r="AP2174" s="64"/>
      <c r="AQ2174" s="64"/>
      <c r="AR2174" s="64"/>
      <c r="AS2174" s="64"/>
      <c r="AT2174" s="64"/>
      <c r="AU2174" s="68"/>
      <c r="BC2174" s="64"/>
      <c r="BD2174" s="64"/>
      <c r="BE2174" s="65"/>
      <c r="BF2174" s="65"/>
      <c r="BG2174" s="65"/>
      <c r="BH2174" s="65"/>
      <c r="BI2174" s="20"/>
      <c r="BJ2174" s="20"/>
      <c r="BK2174" s="20"/>
      <c r="BL2174" s="20"/>
      <c r="BM2174" s="64"/>
      <c r="BN2174" s="65"/>
      <c r="BO2174" s="64"/>
      <c r="BP2174" s="65"/>
      <c r="BQ2174" s="64"/>
      <c r="BR2174" s="65"/>
      <c r="BS2174" s="64"/>
      <c r="BT2174" s="67"/>
      <c r="BU2174" s="64"/>
      <c r="BV2174" s="64"/>
      <c r="BW2174" s="64"/>
      <c r="BX2174" s="64"/>
      <c r="BY2174" s="64"/>
      <c r="BZ2174" s="64"/>
      <c r="CA2174" s="64"/>
      <c r="CB2174" s="64"/>
      <c r="CC2174" s="64"/>
      <c r="CD2174" s="64"/>
      <c r="CE2174" s="64"/>
      <c r="CF2174" s="64"/>
      <c r="CG2174" s="64" t="s">
        <v>5654</v>
      </c>
      <c r="CH2174" s="64"/>
      <c r="CI2174" s="64"/>
      <c r="CJ2174" s="64"/>
      <c r="CK2174"/>
      <c r="CP2174"/>
      <c r="CQ2174"/>
      <c r="CR2174"/>
      <c r="CS2174"/>
      <c r="CT2174"/>
      <c r="CU2174"/>
      <c r="CV2174"/>
      <c r="CW2174" s="64"/>
    </row>
    <row r="2175" spans="1:101" s="17" customFormat="1" x14ac:dyDescent="0.25">
      <c r="A2175" s="64"/>
      <c r="C2175" s="64"/>
      <c r="D2175" s="64"/>
      <c r="E2175" s="64"/>
      <c r="F2175" s="66"/>
      <c r="W2175" s="20"/>
      <c r="X2175" s="64"/>
      <c r="Y2175" s="64"/>
      <c r="Z2175" s="20"/>
      <c r="AA2175" s="20"/>
      <c r="AB2175" s="20"/>
      <c r="AC2175" s="64"/>
      <c r="AD2175" s="67"/>
      <c r="AE2175" s="67"/>
      <c r="AF2175" s="20"/>
      <c r="AG2175" s="67" t="s">
        <v>7891</v>
      </c>
      <c r="AI2175" s="64"/>
      <c r="AK2175" s="64"/>
      <c r="AL2175" s="64"/>
      <c r="AM2175" s="64"/>
      <c r="AN2175" s="64"/>
      <c r="AO2175" s="64"/>
      <c r="AP2175" s="64"/>
      <c r="AQ2175" s="64"/>
      <c r="AR2175" s="64"/>
      <c r="AS2175" s="64"/>
      <c r="AT2175" s="64"/>
      <c r="AU2175" s="68"/>
      <c r="BC2175" s="64"/>
      <c r="BD2175" s="64"/>
      <c r="BE2175" s="65"/>
      <c r="BF2175" s="65"/>
      <c r="BG2175" s="65"/>
      <c r="BH2175" s="65"/>
      <c r="BI2175" s="20"/>
      <c r="BJ2175" s="20"/>
      <c r="BK2175" s="20"/>
      <c r="BL2175" s="20"/>
      <c r="BM2175" s="64"/>
      <c r="BN2175" s="65"/>
      <c r="BO2175" s="64"/>
      <c r="BP2175" s="65"/>
      <c r="BQ2175" s="64"/>
      <c r="BR2175" s="65"/>
      <c r="BS2175" s="64"/>
      <c r="BT2175" s="67"/>
      <c r="BU2175" s="64"/>
      <c r="BV2175" s="64"/>
      <c r="BW2175" s="64"/>
      <c r="BX2175" s="64"/>
      <c r="BY2175" s="64"/>
      <c r="BZ2175" s="64"/>
      <c r="CA2175" s="64"/>
      <c r="CB2175" s="64"/>
      <c r="CC2175" s="64"/>
      <c r="CD2175" s="64"/>
      <c r="CE2175" s="64"/>
      <c r="CF2175" s="64"/>
      <c r="CG2175" s="64" t="s">
        <v>5654</v>
      </c>
      <c r="CH2175" s="64"/>
      <c r="CI2175" s="64"/>
      <c r="CJ2175" s="64"/>
      <c r="CK2175"/>
      <c r="CP2175"/>
      <c r="CQ2175"/>
      <c r="CR2175"/>
      <c r="CS2175"/>
      <c r="CT2175"/>
      <c r="CU2175"/>
      <c r="CV2175"/>
      <c r="CW2175" s="64"/>
    </row>
    <row r="2176" spans="1:101" s="17" customFormat="1" x14ac:dyDescent="0.25">
      <c r="A2176" s="64"/>
      <c r="C2176" s="64"/>
      <c r="D2176" s="64"/>
      <c r="E2176" s="64"/>
      <c r="F2176" s="66"/>
      <c r="W2176" s="20"/>
      <c r="X2176" s="64"/>
      <c r="Y2176" s="64"/>
      <c r="Z2176" s="20"/>
      <c r="AA2176" s="20"/>
      <c r="AB2176" s="20"/>
      <c r="AC2176" s="64"/>
      <c r="AD2176" s="67"/>
      <c r="AE2176" s="67"/>
      <c r="AF2176" s="20"/>
      <c r="AG2176" s="67" t="s">
        <v>7894</v>
      </c>
      <c r="AI2176" s="64"/>
      <c r="AK2176" s="64"/>
      <c r="AL2176" s="64"/>
      <c r="AM2176" s="64"/>
      <c r="AN2176" s="64"/>
      <c r="AO2176" s="64"/>
      <c r="AP2176" s="64"/>
      <c r="AQ2176" s="64"/>
      <c r="AR2176" s="64"/>
      <c r="AS2176" s="64"/>
      <c r="AT2176" s="64"/>
      <c r="AU2176" s="68"/>
      <c r="BC2176" s="64"/>
      <c r="BD2176" s="64"/>
      <c r="BE2176" s="65"/>
      <c r="BF2176" s="65"/>
      <c r="BG2176" s="65"/>
      <c r="BH2176" s="65"/>
      <c r="BI2176" s="20"/>
      <c r="BJ2176" s="20"/>
      <c r="BK2176" s="20"/>
      <c r="BL2176" s="20"/>
      <c r="BM2176" s="64"/>
      <c r="BN2176" s="65"/>
      <c r="BO2176" s="64"/>
      <c r="BP2176" s="65"/>
      <c r="BQ2176" s="64"/>
      <c r="BR2176" s="65"/>
      <c r="BS2176" s="64"/>
      <c r="BT2176" s="67"/>
      <c r="BU2176" s="64"/>
      <c r="BV2176" s="64"/>
      <c r="BW2176" s="64"/>
      <c r="BX2176" s="64"/>
      <c r="BY2176" s="64"/>
      <c r="BZ2176" s="64"/>
      <c r="CA2176" s="64"/>
      <c r="CB2176" s="64"/>
      <c r="CC2176" s="64"/>
      <c r="CD2176" s="64"/>
      <c r="CE2176" s="64"/>
      <c r="CF2176" s="64"/>
      <c r="CG2176" s="64" t="s">
        <v>5654</v>
      </c>
      <c r="CH2176" s="64"/>
      <c r="CI2176" s="64"/>
      <c r="CJ2176" s="64"/>
      <c r="CK2176"/>
      <c r="CP2176"/>
      <c r="CQ2176"/>
      <c r="CR2176"/>
      <c r="CS2176"/>
      <c r="CT2176"/>
      <c r="CU2176"/>
      <c r="CV2176"/>
      <c r="CW2176" s="64"/>
    </row>
    <row r="2177" spans="1:101" s="17" customFormat="1" x14ac:dyDescent="0.25">
      <c r="A2177" s="64"/>
      <c r="C2177" s="64"/>
      <c r="D2177" s="64"/>
      <c r="E2177" s="64"/>
      <c r="F2177" s="66"/>
      <c r="W2177" s="20"/>
      <c r="X2177" s="64"/>
      <c r="Y2177" s="64"/>
      <c r="Z2177" s="20"/>
      <c r="AA2177" s="20"/>
      <c r="AB2177" s="20"/>
      <c r="AC2177" s="64"/>
      <c r="AD2177" s="67"/>
      <c r="AE2177" s="67"/>
      <c r="AF2177" s="20"/>
      <c r="AG2177" s="67" t="s">
        <v>7897</v>
      </c>
      <c r="AI2177" s="64"/>
      <c r="AK2177" s="64"/>
      <c r="AL2177" s="64"/>
      <c r="AM2177" s="64"/>
      <c r="AN2177" s="64"/>
      <c r="AO2177" s="64"/>
      <c r="AP2177" s="64"/>
      <c r="AQ2177" s="64"/>
      <c r="AR2177" s="64"/>
      <c r="AS2177" s="64"/>
      <c r="AT2177" s="64"/>
      <c r="AU2177" s="68"/>
      <c r="BC2177" s="64"/>
      <c r="BD2177" s="64"/>
      <c r="BE2177" s="65"/>
      <c r="BF2177" s="65"/>
      <c r="BG2177" s="65"/>
      <c r="BH2177" s="65"/>
      <c r="BI2177" s="20"/>
      <c r="BJ2177" s="20"/>
      <c r="BK2177" s="20"/>
      <c r="BL2177" s="20"/>
      <c r="BM2177" s="64"/>
      <c r="BN2177" s="65"/>
      <c r="BO2177" s="64"/>
      <c r="BP2177" s="65"/>
      <c r="BQ2177" s="64"/>
      <c r="BR2177" s="65"/>
      <c r="BS2177" s="64"/>
      <c r="BT2177" s="67"/>
      <c r="BU2177" s="64"/>
      <c r="BV2177" s="64"/>
      <c r="BW2177" s="64"/>
      <c r="BX2177" s="64"/>
      <c r="BY2177" s="64"/>
      <c r="BZ2177" s="64"/>
      <c r="CA2177" s="64"/>
      <c r="CB2177" s="64"/>
      <c r="CC2177" s="64"/>
      <c r="CD2177" s="64"/>
      <c r="CE2177" s="64"/>
      <c r="CF2177" s="64"/>
      <c r="CG2177" s="64" t="s">
        <v>5654</v>
      </c>
      <c r="CH2177" s="64"/>
      <c r="CI2177" s="64"/>
      <c r="CJ2177" s="64"/>
      <c r="CK2177"/>
      <c r="CP2177"/>
      <c r="CQ2177"/>
      <c r="CR2177"/>
      <c r="CS2177"/>
      <c r="CT2177"/>
      <c r="CU2177"/>
      <c r="CV2177"/>
      <c r="CW2177" s="64"/>
    </row>
    <row r="2178" spans="1:101" s="17" customFormat="1" x14ac:dyDescent="0.25">
      <c r="A2178" s="64"/>
      <c r="C2178" s="64"/>
      <c r="D2178" s="64"/>
      <c r="E2178" s="64"/>
      <c r="F2178" s="66"/>
      <c r="W2178" s="20"/>
      <c r="X2178" s="64"/>
      <c r="Y2178" s="64"/>
      <c r="Z2178" s="20"/>
      <c r="AA2178" s="20"/>
      <c r="AB2178" s="20"/>
      <c r="AC2178" s="64"/>
      <c r="AD2178" s="67"/>
      <c r="AE2178" s="67"/>
      <c r="AF2178" s="20"/>
      <c r="AG2178" s="67" t="s">
        <v>7900</v>
      </c>
      <c r="AI2178" s="64"/>
      <c r="AK2178" s="64"/>
      <c r="AL2178" s="64"/>
      <c r="AM2178" s="64"/>
      <c r="AN2178" s="64"/>
      <c r="AO2178" s="64"/>
      <c r="AP2178" s="64"/>
      <c r="AQ2178" s="64"/>
      <c r="AR2178" s="64"/>
      <c r="AS2178" s="64"/>
      <c r="AT2178" s="64"/>
      <c r="AU2178" s="68"/>
      <c r="BC2178" s="64"/>
      <c r="BD2178" s="64"/>
      <c r="BE2178" s="65"/>
      <c r="BF2178" s="65"/>
      <c r="BG2178" s="65"/>
      <c r="BH2178" s="65"/>
      <c r="BI2178" s="20"/>
      <c r="BJ2178" s="20"/>
      <c r="BK2178" s="20"/>
      <c r="BL2178" s="20"/>
      <c r="BM2178" s="64"/>
      <c r="BN2178" s="65"/>
      <c r="BO2178" s="64"/>
      <c r="BP2178" s="65"/>
      <c r="BQ2178" s="64"/>
      <c r="BR2178" s="65"/>
      <c r="BS2178" s="64"/>
      <c r="BT2178" s="67"/>
      <c r="BU2178" s="64"/>
      <c r="BV2178" s="64"/>
      <c r="BW2178" s="64"/>
      <c r="BX2178" s="64"/>
      <c r="BY2178" s="64"/>
      <c r="BZ2178" s="64"/>
      <c r="CA2178" s="64"/>
      <c r="CB2178" s="64"/>
      <c r="CC2178" s="64"/>
      <c r="CD2178" s="64"/>
      <c r="CE2178" s="64"/>
      <c r="CF2178" s="64"/>
      <c r="CG2178" s="64" t="s">
        <v>5654</v>
      </c>
      <c r="CH2178" s="64"/>
      <c r="CI2178" s="64"/>
      <c r="CJ2178" s="64"/>
      <c r="CK2178"/>
      <c r="CP2178"/>
      <c r="CQ2178"/>
      <c r="CR2178"/>
      <c r="CS2178"/>
      <c r="CT2178"/>
      <c r="CU2178"/>
      <c r="CV2178"/>
      <c r="CW2178" s="64"/>
    </row>
    <row r="2179" spans="1:101" s="17" customFormat="1" x14ac:dyDescent="0.25">
      <c r="A2179" s="64"/>
      <c r="C2179" s="64"/>
      <c r="D2179" s="64"/>
      <c r="E2179" s="64"/>
      <c r="F2179" s="66"/>
      <c r="W2179" s="20"/>
      <c r="X2179" s="64"/>
      <c r="Y2179" s="64"/>
      <c r="Z2179" s="20"/>
      <c r="AA2179" s="20"/>
      <c r="AB2179" s="20"/>
      <c r="AC2179" s="64"/>
      <c r="AD2179" s="67"/>
      <c r="AE2179" s="67"/>
      <c r="AF2179" s="20"/>
      <c r="AG2179" s="67" t="s">
        <v>7903</v>
      </c>
      <c r="AI2179" s="64"/>
      <c r="AK2179" s="64"/>
      <c r="AL2179" s="64"/>
      <c r="AM2179" s="64"/>
      <c r="AN2179" s="64"/>
      <c r="AO2179" s="64"/>
      <c r="AP2179" s="64"/>
      <c r="AQ2179" s="64"/>
      <c r="AR2179" s="64"/>
      <c r="AS2179" s="64"/>
      <c r="AT2179" s="64"/>
      <c r="AU2179" s="68"/>
      <c r="BC2179" s="64"/>
      <c r="BD2179" s="64"/>
      <c r="BE2179" s="65"/>
      <c r="BF2179" s="65"/>
      <c r="BG2179" s="65"/>
      <c r="BH2179" s="65"/>
      <c r="BI2179" s="20"/>
      <c r="BJ2179" s="20"/>
      <c r="BK2179" s="20"/>
      <c r="BL2179" s="20"/>
      <c r="BM2179" s="64"/>
      <c r="BN2179" s="65"/>
      <c r="BO2179" s="64"/>
      <c r="BP2179" s="65"/>
      <c r="BQ2179" s="64"/>
      <c r="BR2179" s="65"/>
      <c r="BS2179" s="64"/>
      <c r="BT2179" s="67"/>
      <c r="BU2179" s="64"/>
      <c r="BV2179" s="64"/>
      <c r="BW2179" s="64"/>
      <c r="BX2179" s="64"/>
      <c r="BY2179" s="64"/>
      <c r="BZ2179" s="64"/>
      <c r="CA2179" s="64"/>
      <c r="CB2179" s="64"/>
      <c r="CC2179" s="64"/>
      <c r="CD2179" s="64"/>
      <c r="CE2179" s="64"/>
      <c r="CF2179" s="64"/>
      <c r="CG2179" s="64" t="s">
        <v>5654</v>
      </c>
      <c r="CH2179" s="64"/>
      <c r="CI2179" s="64"/>
      <c r="CJ2179" s="64"/>
      <c r="CK2179"/>
      <c r="CP2179"/>
      <c r="CQ2179"/>
      <c r="CR2179"/>
      <c r="CS2179"/>
      <c r="CT2179"/>
      <c r="CU2179"/>
      <c r="CV2179"/>
      <c r="CW2179" s="64"/>
    </row>
    <row r="2180" spans="1:101" s="17" customFormat="1" x14ac:dyDescent="0.25">
      <c r="A2180" s="64"/>
      <c r="C2180" s="64"/>
      <c r="D2180" s="64"/>
      <c r="E2180" s="64"/>
      <c r="F2180" s="66"/>
      <c r="W2180" s="20"/>
      <c r="X2180" s="64"/>
      <c r="Y2180" s="64"/>
      <c r="Z2180" s="20"/>
      <c r="AA2180" s="20"/>
      <c r="AB2180" s="20"/>
      <c r="AC2180" s="64"/>
      <c r="AD2180" s="67"/>
      <c r="AE2180" s="67"/>
      <c r="AF2180" s="20"/>
      <c r="AG2180" s="67" t="s">
        <v>7906</v>
      </c>
      <c r="AI2180" s="64"/>
      <c r="AK2180" s="64"/>
      <c r="AL2180" s="64"/>
      <c r="AM2180" s="64"/>
      <c r="AN2180" s="64"/>
      <c r="AO2180" s="64"/>
      <c r="AP2180" s="64"/>
      <c r="AQ2180" s="64"/>
      <c r="AR2180" s="64"/>
      <c r="AS2180" s="64"/>
      <c r="AT2180" s="64"/>
      <c r="AU2180" s="68"/>
      <c r="BC2180" s="64"/>
      <c r="BD2180" s="64"/>
      <c r="BE2180" s="65"/>
      <c r="BF2180" s="65"/>
      <c r="BG2180" s="65"/>
      <c r="BH2180" s="65"/>
      <c r="BI2180" s="20"/>
      <c r="BJ2180" s="20"/>
      <c r="BK2180" s="20"/>
      <c r="BL2180" s="20"/>
      <c r="BM2180" s="64"/>
      <c r="BN2180" s="65"/>
      <c r="BO2180" s="64"/>
      <c r="BP2180" s="65"/>
      <c r="BQ2180" s="64"/>
      <c r="BR2180" s="65"/>
      <c r="BS2180" s="64"/>
      <c r="BT2180" s="67"/>
      <c r="BU2180" s="64"/>
      <c r="BV2180" s="64"/>
      <c r="BW2180" s="64"/>
      <c r="BX2180" s="64"/>
      <c r="BY2180" s="64"/>
      <c r="BZ2180" s="64"/>
      <c r="CA2180" s="64"/>
      <c r="CB2180" s="64"/>
      <c r="CC2180" s="64"/>
      <c r="CD2180" s="64"/>
      <c r="CE2180" s="64"/>
      <c r="CF2180" s="64"/>
      <c r="CG2180" s="64" t="s">
        <v>5654</v>
      </c>
      <c r="CH2180" s="64"/>
      <c r="CI2180" s="64"/>
      <c r="CJ2180" s="64"/>
      <c r="CK2180"/>
      <c r="CP2180"/>
      <c r="CQ2180"/>
      <c r="CR2180"/>
      <c r="CS2180"/>
      <c r="CT2180"/>
      <c r="CU2180"/>
      <c r="CV2180"/>
      <c r="CW2180" s="64"/>
    </row>
    <row r="2181" spans="1:101" s="17" customFormat="1" x14ac:dyDescent="0.25">
      <c r="A2181" s="64"/>
      <c r="C2181" s="64"/>
      <c r="D2181" s="64"/>
      <c r="E2181" s="64"/>
      <c r="F2181" s="66"/>
      <c r="W2181" s="20"/>
      <c r="X2181" s="64"/>
      <c r="Y2181" s="64"/>
      <c r="Z2181" s="20"/>
      <c r="AA2181" s="20"/>
      <c r="AB2181" s="20"/>
      <c r="AC2181" s="64"/>
      <c r="AD2181" s="67"/>
      <c r="AE2181" s="67"/>
      <c r="AF2181" s="20"/>
      <c r="AG2181" s="67" t="s">
        <v>7909</v>
      </c>
      <c r="AI2181" s="64"/>
      <c r="AK2181" s="64"/>
      <c r="AL2181" s="64"/>
      <c r="AM2181" s="64"/>
      <c r="AN2181" s="64"/>
      <c r="AO2181" s="64"/>
      <c r="AP2181" s="64"/>
      <c r="AQ2181" s="64"/>
      <c r="AR2181" s="64"/>
      <c r="AS2181" s="64"/>
      <c r="AT2181" s="64"/>
      <c r="AU2181" s="68"/>
      <c r="BC2181" s="64"/>
      <c r="BD2181" s="64"/>
      <c r="BE2181" s="65"/>
      <c r="BF2181" s="65"/>
      <c r="BG2181" s="65"/>
      <c r="BH2181" s="65"/>
      <c r="BI2181" s="20"/>
      <c r="BJ2181" s="20"/>
      <c r="BK2181" s="20"/>
      <c r="BL2181" s="20"/>
      <c r="BM2181" s="64"/>
      <c r="BN2181" s="65"/>
      <c r="BO2181" s="64"/>
      <c r="BP2181" s="65"/>
      <c r="BQ2181" s="64"/>
      <c r="BR2181" s="65"/>
      <c r="BS2181" s="64"/>
      <c r="BT2181" s="67"/>
      <c r="BU2181" s="64"/>
      <c r="BV2181" s="64"/>
      <c r="BW2181" s="64"/>
      <c r="BX2181" s="64"/>
      <c r="BY2181" s="64"/>
      <c r="BZ2181" s="64"/>
      <c r="CA2181" s="64"/>
      <c r="CB2181" s="64"/>
      <c r="CC2181" s="64"/>
      <c r="CD2181" s="64"/>
      <c r="CE2181" s="64"/>
      <c r="CF2181" s="64"/>
      <c r="CG2181" s="64" t="s">
        <v>5654</v>
      </c>
      <c r="CH2181" s="64"/>
      <c r="CI2181" s="64"/>
      <c r="CJ2181" s="64"/>
      <c r="CK2181"/>
      <c r="CP2181"/>
      <c r="CQ2181"/>
      <c r="CR2181"/>
      <c r="CS2181"/>
      <c r="CT2181"/>
      <c r="CU2181"/>
      <c r="CV2181"/>
      <c r="CW2181" s="64"/>
    </row>
    <row r="2182" spans="1:101" s="17" customFormat="1" x14ac:dyDescent="0.25">
      <c r="A2182" s="64"/>
      <c r="C2182" s="64"/>
      <c r="D2182" s="64"/>
      <c r="E2182" s="64"/>
      <c r="F2182" s="66"/>
      <c r="W2182" s="20"/>
      <c r="X2182" s="64"/>
      <c r="Y2182" s="64"/>
      <c r="Z2182" s="20"/>
      <c r="AA2182" s="20"/>
      <c r="AB2182" s="20"/>
      <c r="AC2182" s="64"/>
      <c r="AD2182" s="67"/>
      <c r="AE2182" s="67"/>
      <c r="AF2182" s="20"/>
      <c r="AG2182" s="67" t="s">
        <v>7913</v>
      </c>
      <c r="AI2182" s="64"/>
      <c r="AK2182" s="64"/>
      <c r="AL2182" s="64"/>
      <c r="AM2182" s="64"/>
      <c r="AN2182" s="64"/>
      <c r="AO2182" s="64"/>
      <c r="AP2182" s="64"/>
      <c r="AQ2182" s="64"/>
      <c r="AR2182" s="64"/>
      <c r="AS2182" s="64"/>
      <c r="AT2182" s="64"/>
      <c r="AU2182" s="68"/>
      <c r="BC2182" s="64"/>
      <c r="BD2182" s="64"/>
      <c r="BE2182" s="65"/>
      <c r="BF2182" s="65"/>
      <c r="BG2182" s="65"/>
      <c r="BH2182" s="65"/>
      <c r="BI2182" s="20"/>
      <c r="BJ2182" s="20"/>
      <c r="BK2182" s="20"/>
      <c r="BL2182" s="20"/>
      <c r="BM2182" s="64"/>
      <c r="BN2182" s="65"/>
      <c r="BO2182" s="64"/>
      <c r="BP2182" s="65"/>
      <c r="BQ2182" s="64"/>
      <c r="BR2182" s="65"/>
      <c r="BS2182" s="64"/>
      <c r="BT2182" s="67"/>
      <c r="BU2182" s="64"/>
      <c r="BV2182" s="64"/>
      <c r="BW2182" s="64"/>
      <c r="BX2182" s="64"/>
      <c r="BY2182" s="64"/>
      <c r="BZ2182" s="64"/>
      <c r="CA2182" s="64"/>
      <c r="CB2182" s="64"/>
      <c r="CC2182" s="64"/>
      <c r="CD2182" s="64"/>
      <c r="CE2182" s="64"/>
      <c r="CF2182" s="64"/>
      <c r="CG2182" s="64" t="s">
        <v>5654</v>
      </c>
      <c r="CH2182" s="64"/>
      <c r="CI2182" s="64"/>
      <c r="CJ2182" s="64"/>
      <c r="CK2182"/>
      <c r="CP2182"/>
      <c r="CQ2182"/>
      <c r="CR2182"/>
      <c r="CS2182"/>
      <c r="CT2182"/>
      <c r="CU2182"/>
      <c r="CV2182"/>
      <c r="CW2182" s="64"/>
    </row>
    <row r="2183" spans="1:101" s="17" customFormat="1" x14ac:dyDescent="0.25">
      <c r="A2183" s="64"/>
      <c r="C2183" s="64"/>
      <c r="D2183" s="64"/>
      <c r="E2183" s="64"/>
      <c r="F2183" s="66"/>
      <c r="W2183" s="20"/>
      <c r="X2183" s="64"/>
      <c r="Y2183" s="64"/>
      <c r="Z2183" s="20"/>
      <c r="AA2183" s="20"/>
      <c r="AB2183" s="20"/>
      <c r="AC2183" s="64"/>
      <c r="AD2183" s="67"/>
      <c r="AE2183" s="67"/>
      <c r="AF2183" s="20"/>
      <c r="AG2183" s="67" t="s">
        <v>7917</v>
      </c>
      <c r="AI2183" s="64"/>
      <c r="AK2183" s="64"/>
      <c r="AL2183" s="64"/>
      <c r="AM2183" s="64"/>
      <c r="AN2183" s="64"/>
      <c r="AO2183" s="64"/>
      <c r="AP2183" s="64"/>
      <c r="AQ2183" s="64"/>
      <c r="AR2183" s="64"/>
      <c r="AS2183" s="64"/>
      <c r="AT2183" s="64"/>
      <c r="AU2183" s="68"/>
      <c r="BC2183" s="64"/>
      <c r="BD2183" s="64"/>
      <c r="BE2183" s="65"/>
      <c r="BF2183" s="65"/>
      <c r="BG2183" s="65"/>
      <c r="BH2183" s="65"/>
      <c r="BI2183" s="20"/>
      <c r="BJ2183" s="20"/>
      <c r="BK2183" s="20"/>
      <c r="BL2183" s="20"/>
      <c r="BM2183" s="64"/>
      <c r="BN2183" s="65"/>
      <c r="BO2183" s="64"/>
      <c r="BP2183" s="65"/>
      <c r="BQ2183" s="64"/>
      <c r="BR2183" s="65"/>
      <c r="BS2183" s="64"/>
      <c r="BT2183" s="67"/>
      <c r="BU2183" s="64"/>
      <c r="BV2183" s="64"/>
      <c r="BW2183" s="64"/>
      <c r="BX2183" s="64"/>
      <c r="BY2183" s="64"/>
      <c r="BZ2183" s="64"/>
      <c r="CA2183" s="64"/>
      <c r="CB2183" s="64"/>
      <c r="CC2183" s="64"/>
      <c r="CD2183" s="64"/>
      <c r="CE2183" s="64"/>
      <c r="CF2183" s="64"/>
      <c r="CG2183" s="64" t="s">
        <v>5654</v>
      </c>
      <c r="CH2183" s="64"/>
      <c r="CI2183" s="64"/>
      <c r="CJ2183" s="64"/>
      <c r="CK2183"/>
      <c r="CP2183"/>
      <c r="CQ2183"/>
      <c r="CR2183"/>
      <c r="CS2183"/>
      <c r="CT2183"/>
      <c r="CU2183"/>
      <c r="CV2183"/>
      <c r="CW2183" s="64"/>
    </row>
    <row r="2184" spans="1:101" s="17" customFormat="1" x14ac:dyDescent="0.25">
      <c r="A2184" s="64"/>
      <c r="C2184" s="64"/>
      <c r="D2184" s="64"/>
      <c r="E2184" s="64"/>
      <c r="F2184" s="66"/>
      <c r="W2184" s="20"/>
      <c r="X2184" s="64"/>
      <c r="Y2184" s="64"/>
      <c r="Z2184" s="20"/>
      <c r="AA2184" s="20"/>
      <c r="AB2184" s="20"/>
      <c r="AC2184" s="64"/>
      <c r="AD2184" s="67"/>
      <c r="AE2184" s="67"/>
      <c r="AF2184" s="20"/>
      <c r="AG2184" s="67" t="s">
        <v>7921</v>
      </c>
      <c r="AI2184" s="64"/>
      <c r="AK2184" s="64"/>
      <c r="AL2184" s="64"/>
      <c r="AM2184" s="64"/>
      <c r="AN2184" s="64"/>
      <c r="AO2184" s="64"/>
      <c r="AP2184" s="64"/>
      <c r="AQ2184" s="64"/>
      <c r="AR2184" s="64"/>
      <c r="AS2184" s="64"/>
      <c r="AT2184" s="64"/>
      <c r="AU2184" s="68"/>
      <c r="BC2184" s="64"/>
      <c r="BD2184" s="64"/>
      <c r="BE2184" s="65"/>
      <c r="BF2184" s="65"/>
      <c r="BG2184" s="65"/>
      <c r="BH2184" s="65"/>
      <c r="BI2184" s="20"/>
      <c r="BJ2184" s="20"/>
      <c r="BK2184" s="20"/>
      <c r="BL2184" s="20"/>
      <c r="BM2184" s="64"/>
      <c r="BN2184" s="65"/>
      <c r="BO2184" s="64"/>
      <c r="BP2184" s="65"/>
      <c r="BQ2184" s="64"/>
      <c r="BR2184" s="65"/>
      <c r="BS2184" s="64"/>
      <c r="BT2184" s="67"/>
      <c r="BU2184" s="64"/>
      <c r="BV2184" s="64"/>
      <c r="BW2184" s="64"/>
      <c r="BX2184" s="64"/>
      <c r="BY2184" s="64"/>
      <c r="BZ2184" s="64"/>
      <c r="CA2184" s="64"/>
      <c r="CB2184" s="64"/>
      <c r="CC2184" s="64"/>
      <c r="CD2184" s="64"/>
      <c r="CE2184" s="64"/>
      <c r="CF2184" s="64"/>
      <c r="CG2184" s="64" t="s">
        <v>5654</v>
      </c>
      <c r="CH2184" s="64"/>
      <c r="CI2184" s="64"/>
      <c r="CJ2184" s="64"/>
      <c r="CK2184"/>
      <c r="CP2184"/>
      <c r="CQ2184"/>
      <c r="CR2184"/>
      <c r="CS2184"/>
      <c r="CT2184"/>
      <c r="CU2184"/>
      <c r="CV2184"/>
      <c r="CW2184" s="64"/>
    </row>
    <row r="2185" spans="1:101" s="17" customFormat="1" x14ac:dyDescent="0.25">
      <c r="A2185" s="64"/>
      <c r="C2185" s="64"/>
      <c r="D2185" s="64"/>
      <c r="E2185" s="64"/>
      <c r="F2185" s="66"/>
      <c r="W2185" s="20"/>
      <c r="X2185" s="64"/>
      <c r="Y2185" s="64"/>
      <c r="Z2185" s="20"/>
      <c r="AA2185" s="20"/>
      <c r="AB2185" s="20"/>
      <c r="AC2185" s="64"/>
      <c r="AD2185" s="67"/>
      <c r="AE2185" s="67"/>
      <c r="AF2185" s="20"/>
      <c r="AG2185" s="67" t="s">
        <v>7924</v>
      </c>
      <c r="AI2185" s="64"/>
      <c r="AK2185" s="64"/>
      <c r="AL2185" s="64"/>
      <c r="AM2185" s="64"/>
      <c r="AN2185" s="64"/>
      <c r="AO2185" s="64"/>
      <c r="AP2185" s="64"/>
      <c r="AQ2185" s="64"/>
      <c r="AR2185" s="64"/>
      <c r="AS2185" s="64"/>
      <c r="AT2185" s="64"/>
      <c r="AU2185" s="68"/>
      <c r="BC2185" s="64"/>
      <c r="BD2185" s="64"/>
      <c r="BE2185" s="65"/>
      <c r="BF2185" s="65"/>
      <c r="BG2185" s="65"/>
      <c r="BH2185" s="65"/>
      <c r="BI2185" s="20"/>
      <c r="BJ2185" s="20"/>
      <c r="BK2185" s="20"/>
      <c r="BL2185" s="20"/>
      <c r="BM2185" s="64"/>
      <c r="BN2185" s="65"/>
      <c r="BO2185" s="64"/>
      <c r="BP2185" s="65"/>
      <c r="BQ2185" s="64"/>
      <c r="BR2185" s="65"/>
      <c r="BS2185" s="64"/>
      <c r="BT2185" s="67"/>
      <c r="BU2185" s="64"/>
      <c r="BV2185" s="64"/>
      <c r="BW2185" s="64"/>
      <c r="BX2185" s="64"/>
      <c r="BY2185" s="64"/>
      <c r="BZ2185" s="64"/>
      <c r="CA2185" s="64"/>
      <c r="CB2185" s="64"/>
      <c r="CC2185" s="64"/>
      <c r="CD2185" s="64"/>
      <c r="CE2185" s="64"/>
      <c r="CF2185" s="64"/>
      <c r="CG2185" s="64" t="s">
        <v>5654</v>
      </c>
      <c r="CH2185" s="64"/>
      <c r="CI2185" s="64"/>
      <c r="CJ2185" s="64"/>
      <c r="CK2185"/>
      <c r="CP2185"/>
      <c r="CQ2185"/>
      <c r="CR2185"/>
      <c r="CS2185"/>
      <c r="CT2185"/>
      <c r="CU2185"/>
      <c r="CV2185"/>
      <c r="CW2185" s="64"/>
    </row>
    <row r="2186" spans="1:101" s="17" customFormat="1" x14ac:dyDescent="0.25">
      <c r="A2186" s="64"/>
      <c r="C2186" s="64"/>
      <c r="D2186" s="64"/>
      <c r="E2186" s="64"/>
      <c r="F2186" s="66"/>
      <c r="W2186" s="20"/>
      <c r="X2186" s="64"/>
      <c r="Y2186" s="64"/>
      <c r="Z2186" s="20"/>
      <c r="AA2186" s="20"/>
      <c r="AB2186" s="20"/>
      <c r="AC2186" s="64"/>
      <c r="AD2186" s="67"/>
      <c r="AE2186" s="67"/>
      <c r="AF2186" s="20"/>
      <c r="AG2186" s="67" t="s">
        <v>7927</v>
      </c>
      <c r="AI2186" s="64"/>
      <c r="AK2186" s="64"/>
      <c r="AL2186" s="64"/>
      <c r="AM2186" s="64"/>
      <c r="AN2186" s="64"/>
      <c r="AO2186" s="64"/>
      <c r="AP2186" s="64"/>
      <c r="AQ2186" s="64"/>
      <c r="AR2186" s="64"/>
      <c r="AS2186" s="64"/>
      <c r="AT2186" s="64"/>
      <c r="AU2186" s="68"/>
      <c r="BC2186" s="64"/>
      <c r="BD2186" s="64"/>
      <c r="BE2186" s="65"/>
      <c r="BF2186" s="65"/>
      <c r="BG2186" s="65"/>
      <c r="BH2186" s="65"/>
      <c r="BI2186" s="20"/>
      <c r="BJ2186" s="20"/>
      <c r="BK2186" s="20"/>
      <c r="BL2186" s="20"/>
      <c r="BM2186" s="64"/>
      <c r="BN2186" s="65"/>
      <c r="BO2186" s="64"/>
      <c r="BP2186" s="65"/>
      <c r="BQ2186" s="64"/>
      <c r="BR2186" s="65"/>
      <c r="BS2186" s="64"/>
      <c r="BT2186" s="67"/>
      <c r="BU2186" s="64"/>
      <c r="BV2186" s="64"/>
      <c r="BW2186" s="64"/>
      <c r="BX2186" s="64"/>
      <c r="BY2186" s="64"/>
      <c r="BZ2186" s="64"/>
      <c r="CA2186" s="64"/>
      <c r="CB2186" s="64"/>
      <c r="CC2186" s="64"/>
      <c r="CD2186" s="64"/>
      <c r="CE2186" s="64"/>
      <c r="CF2186" s="64"/>
      <c r="CG2186" s="64" t="s">
        <v>5654</v>
      </c>
      <c r="CH2186" s="64"/>
      <c r="CI2186" s="64"/>
      <c r="CJ2186" s="64"/>
      <c r="CK2186"/>
      <c r="CP2186"/>
      <c r="CQ2186"/>
      <c r="CR2186"/>
      <c r="CS2186"/>
      <c r="CT2186"/>
      <c r="CU2186"/>
      <c r="CV2186"/>
      <c r="CW2186" s="64"/>
    </row>
    <row r="2187" spans="1:101" s="17" customFormat="1" x14ac:dyDescent="0.25">
      <c r="A2187" s="64"/>
      <c r="C2187" s="64"/>
      <c r="D2187" s="64"/>
      <c r="E2187" s="64"/>
      <c r="F2187" s="66"/>
      <c r="W2187" s="20"/>
      <c r="X2187" s="64"/>
      <c r="Y2187" s="64"/>
      <c r="Z2187" s="20"/>
      <c r="AA2187" s="20"/>
      <c r="AB2187" s="20"/>
      <c r="AC2187" s="64"/>
      <c r="AD2187" s="67"/>
      <c r="AE2187" s="67"/>
      <c r="AF2187" s="20"/>
      <c r="AG2187" s="67" t="s">
        <v>7930</v>
      </c>
      <c r="AI2187" s="64"/>
      <c r="AK2187" s="64"/>
      <c r="AL2187" s="64"/>
      <c r="AM2187" s="64"/>
      <c r="AN2187" s="64"/>
      <c r="AO2187" s="64"/>
      <c r="AP2187" s="64"/>
      <c r="AQ2187" s="64"/>
      <c r="AR2187" s="64"/>
      <c r="AS2187" s="64"/>
      <c r="AT2187" s="64"/>
      <c r="AU2187" s="68"/>
      <c r="BC2187" s="64"/>
      <c r="BD2187" s="64"/>
      <c r="BE2187" s="65"/>
      <c r="BF2187" s="65"/>
      <c r="BG2187" s="65"/>
      <c r="BH2187" s="65"/>
      <c r="BI2187" s="20"/>
      <c r="BJ2187" s="20"/>
      <c r="BK2187" s="20"/>
      <c r="BL2187" s="20"/>
      <c r="BM2187" s="64"/>
      <c r="BN2187" s="65"/>
      <c r="BO2187" s="64"/>
      <c r="BP2187" s="65"/>
      <c r="BQ2187" s="64"/>
      <c r="BR2187" s="65"/>
      <c r="BS2187" s="64"/>
      <c r="BT2187" s="67"/>
      <c r="BU2187" s="64"/>
      <c r="BV2187" s="64"/>
      <c r="BW2187" s="64"/>
      <c r="BX2187" s="64"/>
      <c r="BY2187" s="64"/>
      <c r="BZ2187" s="64"/>
      <c r="CA2187" s="64"/>
      <c r="CB2187" s="64"/>
      <c r="CC2187" s="64"/>
      <c r="CD2187" s="64"/>
      <c r="CE2187" s="64"/>
      <c r="CF2187" s="64"/>
      <c r="CG2187" s="64" t="s">
        <v>5654</v>
      </c>
      <c r="CH2187" s="64"/>
      <c r="CI2187" s="64"/>
      <c r="CJ2187" s="64"/>
      <c r="CK2187"/>
      <c r="CP2187"/>
      <c r="CQ2187"/>
      <c r="CR2187"/>
      <c r="CS2187"/>
      <c r="CT2187"/>
      <c r="CU2187"/>
      <c r="CV2187"/>
      <c r="CW2187" s="64"/>
    </row>
    <row r="2188" spans="1:101" s="17" customFormat="1" x14ac:dyDescent="0.25">
      <c r="A2188" s="64"/>
      <c r="C2188" s="64"/>
      <c r="D2188" s="64"/>
      <c r="E2188" s="64"/>
      <c r="F2188" s="66"/>
      <c r="W2188" s="20"/>
      <c r="X2188" s="64"/>
      <c r="Y2188" s="64"/>
      <c r="Z2188" s="20"/>
      <c r="AA2188" s="20"/>
      <c r="AB2188" s="20"/>
      <c r="AC2188" s="64"/>
      <c r="AD2188" s="67"/>
      <c r="AE2188" s="67"/>
      <c r="AF2188" s="20"/>
      <c r="AG2188" s="67" t="s">
        <v>7933</v>
      </c>
      <c r="AI2188" s="64"/>
      <c r="AK2188" s="64"/>
      <c r="AL2188" s="64"/>
      <c r="AM2188" s="64"/>
      <c r="AN2188" s="64"/>
      <c r="AO2188" s="64"/>
      <c r="AP2188" s="64"/>
      <c r="AQ2188" s="64"/>
      <c r="AR2188" s="64"/>
      <c r="AS2188" s="64"/>
      <c r="AT2188" s="64"/>
      <c r="AU2188" s="68"/>
      <c r="BC2188" s="64"/>
      <c r="BD2188" s="64"/>
      <c r="BE2188" s="65"/>
      <c r="BF2188" s="65"/>
      <c r="BG2188" s="65"/>
      <c r="BH2188" s="65"/>
      <c r="BI2188" s="20"/>
      <c r="BJ2188" s="20"/>
      <c r="BK2188" s="20"/>
      <c r="BL2188" s="20"/>
      <c r="BM2188" s="64"/>
      <c r="BN2188" s="65"/>
      <c r="BO2188" s="64"/>
      <c r="BP2188" s="65"/>
      <c r="BQ2188" s="64"/>
      <c r="BR2188" s="65"/>
      <c r="BS2188" s="64"/>
      <c r="BT2188" s="67"/>
      <c r="BU2188" s="64"/>
      <c r="BV2188" s="64"/>
      <c r="BW2188" s="64"/>
      <c r="BX2188" s="64"/>
      <c r="BY2188" s="64"/>
      <c r="BZ2188" s="64"/>
      <c r="CA2188" s="64"/>
      <c r="CB2188" s="64"/>
      <c r="CC2188" s="64"/>
      <c r="CD2188" s="64"/>
      <c r="CE2188" s="64"/>
      <c r="CF2188" s="64"/>
      <c r="CG2188" s="64" t="s">
        <v>5654</v>
      </c>
      <c r="CH2188" s="64"/>
      <c r="CI2188" s="64"/>
      <c r="CJ2188" s="64"/>
      <c r="CK2188"/>
      <c r="CP2188"/>
      <c r="CQ2188"/>
      <c r="CR2188"/>
      <c r="CS2188"/>
      <c r="CT2188"/>
      <c r="CU2188"/>
      <c r="CV2188"/>
      <c r="CW2188" s="64"/>
    </row>
    <row r="2189" spans="1:101" s="17" customFormat="1" x14ac:dyDescent="0.25">
      <c r="A2189" s="64"/>
      <c r="C2189" s="64"/>
      <c r="D2189" s="64"/>
      <c r="E2189" s="64"/>
      <c r="F2189" s="66"/>
      <c r="W2189" s="20"/>
      <c r="X2189" s="64"/>
      <c r="Y2189" s="64"/>
      <c r="Z2189" s="20"/>
      <c r="AA2189" s="20"/>
      <c r="AB2189" s="20"/>
      <c r="AC2189" s="64"/>
      <c r="AD2189" s="67"/>
      <c r="AE2189" s="67"/>
      <c r="AF2189" s="20"/>
      <c r="AG2189" s="67" t="s">
        <v>7936</v>
      </c>
      <c r="AI2189" s="64"/>
      <c r="AK2189" s="64"/>
      <c r="AL2189" s="64"/>
      <c r="AM2189" s="64"/>
      <c r="AN2189" s="64"/>
      <c r="AO2189" s="64"/>
      <c r="AP2189" s="64"/>
      <c r="AQ2189" s="64"/>
      <c r="AR2189" s="64"/>
      <c r="AS2189" s="64"/>
      <c r="AT2189" s="64"/>
      <c r="AU2189" s="68"/>
      <c r="BC2189" s="64"/>
      <c r="BD2189" s="64"/>
      <c r="BE2189" s="65"/>
      <c r="BF2189" s="65"/>
      <c r="BG2189" s="65"/>
      <c r="BH2189" s="65"/>
      <c r="BI2189" s="20"/>
      <c r="BJ2189" s="20"/>
      <c r="BK2189" s="20"/>
      <c r="BL2189" s="20"/>
      <c r="BM2189" s="64"/>
      <c r="BN2189" s="65"/>
      <c r="BO2189" s="64"/>
      <c r="BP2189" s="65"/>
      <c r="BQ2189" s="64"/>
      <c r="BR2189" s="65"/>
      <c r="BS2189" s="64"/>
      <c r="BT2189" s="67"/>
      <c r="BU2189" s="64"/>
      <c r="BV2189" s="64"/>
      <c r="BW2189" s="64"/>
      <c r="BX2189" s="64"/>
      <c r="BY2189" s="64"/>
      <c r="BZ2189" s="64"/>
      <c r="CA2189" s="64"/>
      <c r="CB2189" s="64"/>
      <c r="CC2189" s="64"/>
      <c r="CD2189" s="64"/>
      <c r="CE2189" s="64"/>
      <c r="CF2189" s="64"/>
      <c r="CG2189" s="64" t="s">
        <v>5654</v>
      </c>
      <c r="CH2189" s="64"/>
      <c r="CI2189" s="64"/>
      <c r="CJ2189" s="64"/>
      <c r="CK2189"/>
      <c r="CP2189"/>
      <c r="CQ2189"/>
      <c r="CR2189"/>
      <c r="CS2189"/>
      <c r="CT2189"/>
      <c r="CU2189"/>
      <c r="CV2189"/>
      <c r="CW2189" s="64"/>
    </row>
    <row r="2190" spans="1:101" s="17" customFormat="1" x14ac:dyDescent="0.25">
      <c r="A2190" s="64"/>
      <c r="C2190" s="64"/>
      <c r="D2190" s="64"/>
      <c r="E2190" s="64"/>
      <c r="F2190" s="66"/>
      <c r="W2190" s="20"/>
      <c r="X2190" s="64"/>
      <c r="Y2190" s="64"/>
      <c r="Z2190" s="20"/>
      <c r="AA2190" s="20"/>
      <c r="AB2190" s="20"/>
      <c r="AC2190" s="64"/>
      <c r="AD2190" s="67"/>
      <c r="AE2190" s="67"/>
      <c r="AF2190" s="20"/>
      <c r="AG2190" s="67" t="s">
        <v>7939</v>
      </c>
      <c r="AI2190" s="64"/>
      <c r="AK2190" s="64"/>
      <c r="AL2190" s="64"/>
      <c r="AM2190" s="64"/>
      <c r="AN2190" s="64"/>
      <c r="AO2190" s="64"/>
      <c r="AP2190" s="64"/>
      <c r="AQ2190" s="64"/>
      <c r="AR2190" s="64"/>
      <c r="AS2190" s="64"/>
      <c r="AT2190" s="64"/>
      <c r="AU2190" s="68"/>
      <c r="BC2190" s="64"/>
      <c r="BD2190" s="64"/>
      <c r="BE2190" s="65"/>
      <c r="BF2190" s="65"/>
      <c r="BG2190" s="65"/>
      <c r="BH2190" s="65"/>
      <c r="BI2190" s="20"/>
      <c r="BJ2190" s="20"/>
      <c r="BK2190" s="20"/>
      <c r="BL2190" s="20"/>
      <c r="BM2190" s="64"/>
      <c r="BN2190" s="65"/>
      <c r="BO2190" s="64"/>
      <c r="BP2190" s="65"/>
      <c r="BQ2190" s="64"/>
      <c r="BR2190" s="65"/>
      <c r="BS2190" s="64"/>
      <c r="BT2190" s="67"/>
      <c r="BU2190" s="64"/>
      <c r="BV2190" s="64"/>
      <c r="BW2190" s="64"/>
      <c r="BX2190" s="64"/>
      <c r="BY2190" s="64"/>
      <c r="BZ2190" s="64"/>
      <c r="CA2190" s="64"/>
      <c r="CB2190" s="64"/>
      <c r="CC2190" s="64"/>
      <c r="CD2190" s="64"/>
      <c r="CE2190" s="64"/>
      <c r="CF2190" s="64"/>
      <c r="CG2190" s="64" t="s">
        <v>5654</v>
      </c>
      <c r="CH2190" s="64"/>
      <c r="CI2190" s="64"/>
      <c r="CJ2190" s="64"/>
      <c r="CK2190"/>
      <c r="CP2190"/>
      <c r="CQ2190"/>
      <c r="CR2190"/>
      <c r="CS2190"/>
      <c r="CT2190"/>
      <c r="CU2190"/>
      <c r="CV2190"/>
      <c r="CW2190" s="64"/>
    </row>
    <row r="2191" spans="1:101" s="17" customFormat="1" x14ac:dyDescent="0.25">
      <c r="A2191" s="64"/>
      <c r="C2191" s="64"/>
      <c r="D2191" s="64"/>
      <c r="E2191" s="64"/>
      <c r="F2191" s="66"/>
      <c r="W2191" s="20"/>
      <c r="X2191" s="64"/>
      <c r="Y2191" s="64"/>
      <c r="Z2191" s="20"/>
      <c r="AA2191" s="20"/>
      <c r="AB2191" s="20"/>
      <c r="AC2191" s="64"/>
      <c r="AD2191" s="67"/>
      <c r="AE2191" s="67"/>
      <c r="AF2191" s="20"/>
      <c r="AG2191" s="67" t="s">
        <v>7942</v>
      </c>
      <c r="AI2191" s="64"/>
      <c r="AK2191" s="64"/>
      <c r="AL2191" s="64"/>
      <c r="AM2191" s="64"/>
      <c r="AN2191" s="64"/>
      <c r="AO2191" s="64"/>
      <c r="AP2191" s="64"/>
      <c r="AQ2191" s="64"/>
      <c r="AR2191" s="64"/>
      <c r="AS2191" s="64"/>
      <c r="AT2191" s="64"/>
      <c r="AU2191" s="68"/>
      <c r="BC2191" s="64"/>
      <c r="BD2191" s="64"/>
      <c r="BE2191" s="65"/>
      <c r="BF2191" s="65"/>
      <c r="BG2191" s="65"/>
      <c r="BH2191" s="65"/>
      <c r="BI2191" s="20"/>
      <c r="BJ2191" s="20"/>
      <c r="BK2191" s="20"/>
      <c r="BL2191" s="20"/>
      <c r="BM2191" s="64"/>
      <c r="BN2191" s="65"/>
      <c r="BO2191" s="64"/>
      <c r="BP2191" s="65"/>
      <c r="BQ2191" s="64"/>
      <c r="BR2191" s="65"/>
      <c r="BS2191" s="64"/>
      <c r="BT2191" s="67"/>
      <c r="BU2191" s="64"/>
      <c r="BV2191" s="64"/>
      <c r="BW2191" s="64"/>
      <c r="BX2191" s="64"/>
      <c r="BY2191" s="64"/>
      <c r="BZ2191" s="64"/>
      <c r="CA2191" s="64"/>
      <c r="CB2191" s="64"/>
      <c r="CC2191" s="64"/>
      <c r="CD2191" s="64"/>
      <c r="CE2191" s="64"/>
      <c r="CF2191" s="64"/>
      <c r="CG2191" s="64" t="s">
        <v>5654</v>
      </c>
      <c r="CH2191" s="64"/>
      <c r="CI2191" s="64"/>
      <c r="CJ2191" s="64"/>
      <c r="CK2191"/>
      <c r="CP2191"/>
      <c r="CQ2191"/>
      <c r="CR2191"/>
      <c r="CS2191"/>
      <c r="CT2191"/>
      <c r="CU2191"/>
      <c r="CV2191"/>
      <c r="CW2191" s="64"/>
    </row>
    <row r="2192" spans="1:101" s="17" customFormat="1" x14ac:dyDescent="0.25">
      <c r="A2192" s="64"/>
      <c r="C2192" s="64"/>
      <c r="D2192" s="64"/>
      <c r="E2192" s="64"/>
      <c r="F2192" s="66"/>
      <c r="W2192" s="20"/>
      <c r="X2192" s="64"/>
      <c r="Y2192" s="64"/>
      <c r="Z2192" s="20"/>
      <c r="AA2192" s="20"/>
      <c r="AB2192" s="20"/>
      <c r="AC2192" s="64"/>
      <c r="AD2192" s="67"/>
      <c r="AE2192" s="67"/>
      <c r="AF2192" s="20"/>
      <c r="AG2192" s="67" t="s">
        <v>7945</v>
      </c>
      <c r="AI2192" s="64"/>
      <c r="AK2192" s="64"/>
      <c r="AL2192" s="64"/>
      <c r="AM2192" s="64"/>
      <c r="AN2192" s="64"/>
      <c r="AO2192" s="64"/>
      <c r="AP2192" s="64"/>
      <c r="AQ2192" s="64"/>
      <c r="AR2192" s="64"/>
      <c r="AS2192" s="64"/>
      <c r="AT2192" s="64"/>
      <c r="AU2192" s="68"/>
      <c r="BC2192" s="64"/>
      <c r="BD2192" s="64"/>
      <c r="BE2192" s="65"/>
      <c r="BF2192" s="65"/>
      <c r="BG2192" s="65"/>
      <c r="BH2192" s="65"/>
      <c r="BI2192" s="20"/>
      <c r="BJ2192" s="20"/>
      <c r="BK2192" s="20"/>
      <c r="BL2192" s="20"/>
      <c r="BM2192" s="64"/>
      <c r="BN2192" s="65"/>
      <c r="BO2192" s="64"/>
      <c r="BP2192" s="65"/>
      <c r="BQ2192" s="64"/>
      <c r="BR2192" s="65"/>
      <c r="BS2192" s="64"/>
      <c r="BT2192" s="67"/>
      <c r="BU2192" s="64"/>
      <c r="BV2192" s="64"/>
      <c r="BW2192" s="64"/>
      <c r="BX2192" s="64"/>
      <c r="BY2192" s="64"/>
      <c r="BZ2192" s="64"/>
      <c r="CA2192" s="64"/>
      <c r="CB2192" s="64"/>
      <c r="CC2192" s="64"/>
      <c r="CD2192" s="64"/>
      <c r="CE2192" s="64"/>
      <c r="CF2192" s="64"/>
      <c r="CG2192" s="64" t="s">
        <v>5654</v>
      </c>
      <c r="CH2192" s="64"/>
      <c r="CI2192" s="64"/>
      <c r="CJ2192" s="64"/>
      <c r="CK2192"/>
      <c r="CP2192"/>
      <c r="CQ2192"/>
      <c r="CR2192"/>
      <c r="CS2192"/>
      <c r="CT2192"/>
      <c r="CU2192"/>
      <c r="CV2192"/>
      <c r="CW2192" s="64"/>
    </row>
    <row r="2193" spans="1:101" s="17" customFormat="1" x14ac:dyDescent="0.25">
      <c r="A2193" s="64"/>
      <c r="C2193" s="64"/>
      <c r="D2193" s="64"/>
      <c r="E2193" s="64"/>
      <c r="F2193" s="66"/>
      <c r="W2193" s="20"/>
      <c r="X2193" s="64"/>
      <c r="Y2193" s="64"/>
      <c r="Z2193" s="20"/>
      <c r="AA2193" s="20"/>
      <c r="AB2193" s="20"/>
      <c r="AC2193" s="64"/>
      <c r="AD2193" s="67"/>
      <c r="AE2193" s="67"/>
      <c r="AF2193" s="20"/>
      <c r="AG2193" s="67" t="s">
        <v>7949</v>
      </c>
      <c r="AI2193" s="64"/>
      <c r="AK2193" s="64"/>
      <c r="AL2193" s="64"/>
      <c r="AM2193" s="64"/>
      <c r="AN2193" s="64"/>
      <c r="AO2193" s="64"/>
      <c r="AP2193" s="64"/>
      <c r="AQ2193" s="64"/>
      <c r="AR2193" s="64"/>
      <c r="AS2193" s="64"/>
      <c r="AT2193" s="64"/>
      <c r="AU2193" s="68"/>
      <c r="BC2193" s="64"/>
      <c r="BD2193" s="64"/>
      <c r="BE2193" s="65"/>
      <c r="BF2193" s="65"/>
      <c r="BG2193" s="65"/>
      <c r="BH2193" s="65"/>
      <c r="BI2193" s="20"/>
      <c r="BJ2193" s="20"/>
      <c r="BK2193" s="20"/>
      <c r="BL2193" s="20"/>
      <c r="BM2193" s="64"/>
      <c r="BN2193" s="65"/>
      <c r="BO2193" s="64"/>
      <c r="BP2193" s="65"/>
      <c r="BQ2193" s="64"/>
      <c r="BR2193" s="65"/>
      <c r="BS2193" s="64"/>
      <c r="BT2193" s="67"/>
      <c r="BU2193" s="64"/>
      <c r="BV2193" s="64"/>
      <c r="BW2193" s="64"/>
      <c r="BX2193" s="64"/>
      <c r="BY2193" s="64"/>
      <c r="BZ2193" s="64"/>
      <c r="CA2193" s="64"/>
      <c r="CB2193" s="64"/>
      <c r="CC2193" s="64"/>
      <c r="CD2193" s="64"/>
      <c r="CE2193" s="64"/>
      <c r="CF2193" s="64"/>
      <c r="CG2193" s="64" t="s">
        <v>5654</v>
      </c>
      <c r="CH2193" s="64"/>
      <c r="CI2193" s="64"/>
      <c r="CJ2193" s="64"/>
      <c r="CK2193"/>
      <c r="CP2193"/>
      <c r="CQ2193"/>
      <c r="CR2193"/>
      <c r="CS2193"/>
      <c r="CT2193"/>
      <c r="CU2193"/>
      <c r="CV2193"/>
      <c r="CW2193" s="64"/>
    </row>
    <row r="2194" spans="1:101" s="17" customFormat="1" x14ac:dyDescent="0.25">
      <c r="A2194" s="64"/>
      <c r="C2194" s="64"/>
      <c r="D2194" s="64"/>
      <c r="E2194" s="64"/>
      <c r="F2194" s="66"/>
      <c r="W2194" s="20"/>
      <c r="X2194" s="64"/>
      <c r="Y2194" s="64"/>
      <c r="Z2194" s="20"/>
      <c r="AA2194" s="20"/>
      <c r="AB2194" s="20"/>
      <c r="AC2194" s="64"/>
      <c r="AD2194" s="67"/>
      <c r="AE2194" s="67"/>
      <c r="AF2194" s="20"/>
      <c r="AG2194" s="67" t="s">
        <v>7953</v>
      </c>
      <c r="AI2194" s="64"/>
      <c r="AK2194" s="64"/>
      <c r="AL2194" s="64"/>
      <c r="AM2194" s="64"/>
      <c r="AN2194" s="64"/>
      <c r="AO2194" s="64"/>
      <c r="AP2194" s="64"/>
      <c r="AQ2194" s="64"/>
      <c r="AR2194" s="64"/>
      <c r="AS2194" s="64"/>
      <c r="AT2194" s="64"/>
      <c r="AU2194" s="68"/>
      <c r="BC2194" s="64"/>
      <c r="BD2194" s="64"/>
      <c r="BE2194" s="65"/>
      <c r="BF2194" s="65"/>
      <c r="BG2194" s="65"/>
      <c r="BH2194" s="65"/>
      <c r="BI2194" s="20"/>
      <c r="BJ2194" s="20"/>
      <c r="BK2194" s="20"/>
      <c r="BL2194" s="20"/>
      <c r="BM2194" s="64"/>
      <c r="BN2194" s="65"/>
      <c r="BO2194" s="64"/>
      <c r="BP2194" s="65"/>
      <c r="BQ2194" s="64"/>
      <c r="BR2194" s="65"/>
      <c r="BS2194" s="64"/>
      <c r="BT2194" s="67"/>
      <c r="BU2194" s="64"/>
      <c r="BV2194" s="64"/>
      <c r="BW2194" s="64"/>
      <c r="BX2194" s="64"/>
      <c r="BY2194" s="64"/>
      <c r="BZ2194" s="64"/>
      <c r="CA2194" s="64"/>
      <c r="CB2194" s="64"/>
      <c r="CC2194" s="64"/>
      <c r="CD2194" s="64"/>
      <c r="CE2194" s="64"/>
      <c r="CF2194" s="64"/>
      <c r="CG2194" s="64" t="s">
        <v>5654</v>
      </c>
      <c r="CH2194" s="64"/>
      <c r="CI2194" s="64"/>
      <c r="CJ2194" s="64"/>
      <c r="CK2194"/>
      <c r="CP2194"/>
      <c r="CQ2194"/>
      <c r="CR2194"/>
      <c r="CS2194"/>
      <c r="CT2194"/>
      <c r="CU2194"/>
      <c r="CV2194"/>
      <c r="CW2194" s="64"/>
    </row>
    <row r="2195" spans="1:101" s="17" customFormat="1" x14ac:dyDescent="0.25">
      <c r="A2195" s="64"/>
      <c r="C2195" s="64"/>
      <c r="D2195" s="64"/>
      <c r="E2195" s="64"/>
      <c r="F2195" s="66"/>
      <c r="W2195" s="20"/>
      <c r="X2195" s="64"/>
      <c r="Y2195" s="64"/>
      <c r="Z2195" s="20"/>
      <c r="AA2195" s="20"/>
      <c r="AB2195" s="20"/>
      <c r="AC2195" s="64"/>
      <c r="AD2195" s="67"/>
      <c r="AE2195" s="67"/>
      <c r="AF2195" s="20"/>
      <c r="AG2195" s="67" t="s">
        <v>7956</v>
      </c>
      <c r="AI2195" s="64"/>
      <c r="AK2195" s="64"/>
      <c r="AL2195" s="64"/>
      <c r="AM2195" s="64"/>
      <c r="AN2195" s="64"/>
      <c r="AO2195" s="64"/>
      <c r="AP2195" s="64"/>
      <c r="AQ2195" s="64"/>
      <c r="AR2195" s="64"/>
      <c r="AS2195" s="64"/>
      <c r="AT2195" s="64"/>
      <c r="AU2195" s="68"/>
      <c r="BC2195" s="64"/>
      <c r="BD2195" s="64"/>
      <c r="BE2195" s="65"/>
      <c r="BF2195" s="65"/>
      <c r="BG2195" s="65"/>
      <c r="BH2195" s="65"/>
      <c r="BI2195" s="20"/>
      <c r="BJ2195" s="20"/>
      <c r="BK2195" s="20"/>
      <c r="BL2195" s="20"/>
      <c r="BM2195" s="64"/>
      <c r="BN2195" s="65"/>
      <c r="BO2195" s="64"/>
      <c r="BP2195" s="65"/>
      <c r="BQ2195" s="64"/>
      <c r="BR2195" s="65"/>
      <c r="BS2195" s="64"/>
      <c r="BT2195" s="67"/>
      <c r="BU2195" s="64"/>
      <c r="BV2195" s="64"/>
      <c r="BW2195" s="64"/>
      <c r="BX2195" s="64"/>
      <c r="BY2195" s="64"/>
      <c r="BZ2195" s="64"/>
      <c r="CA2195" s="64"/>
      <c r="CB2195" s="64"/>
      <c r="CC2195" s="64"/>
      <c r="CD2195" s="64"/>
      <c r="CE2195" s="64"/>
      <c r="CF2195" s="64"/>
      <c r="CG2195" s="64" t="s">
        <v>5654</v>
      </c>
      <c r="CH2195" s="64"/>
      <c r="CI2195" s="64"/>
      <c r="CJ2195" s="64"/>
      <c r="CK2195"/>
      <c r="CP2195"/>
      <c r="CQ2195"/>
      <c r="CR2195"/>
      <c r="CS2195"/>
      <c r="CT2195"/>
      <c r="CU2195"/>
      <c r="CV2195"/>
      <c r="CW2195" s="64"/>
    </row>
    <row r="2196" spans="1:101" s="17" customFormat="1" x14ac:dyDescent="0.25">
      <c r="A2196" s="64"/>
      <c r="C2196" s="64"/>
      <c r="D2196" s="64"/>
      <c r="E2196" s="64"/>
      <c r="F2196" s="66"/>
      <c r="W2196" s="20"/>
      <c r="X2196" s="64"/>
      <c r="Y2196" s="64"/>
      <c r="Z2196" s="20"/>
      <c r="AA2196" s="20"/>
      <c r="AB2196" s="20"/>
      <c r="AC2196" s="64"/>
      <c r="AD2196" s="67"/>
      <c r="AE2196" s="67"/>
      <c r="AF2196" s="20"/>
      <c r="AG2196" s="67" t="s">
        <v>7959</v>
      </c>
      <c r="AI2196" s="64"/>
      <c r="AK2196" s="64"/>
      <c r="AL2196" s="64"/>
      <c r="AM2196" s="64"/>
      <c r="AN2196" s="64"/>
      <c r="AO2196" s="64"/>
      <c r="AP2196" s="64"/>
      <c r="AQ2196" s="64"/>
      <c r="AR2196" s="64"/>
      <c r="AS2196" s="64"/>
      <c r="AT2196" s="64"/>
      <c r="AU2196" s="68"/>
      <c r="BC2196" s="64"/>
      <c r="BD2196" s="64"/>
      <c r="BE2196" s="65"/>
      <c r="BF2196" s="65"/>
      <c r="BG2196" s="65"/>
      <c r="BH2196" s="65"/>
      <c r="BI2196" s="20"/>
      <c r="BJ2196" s="20"/>
      <c r="BK2196" s="20"/>
      <c r="BL2196" s="20"/>
      <c r="BM2196" s="64"/>
      <c r="BN2196" s="65"/>
      <c r="BO2196" s="64"/>
      <c r="BP2196" s="65"/>
      <c r="BQ2196" s="64"/>
      <c r="BR2196" s="65"/>
      <c r="BS2196" s="64"/>
      <c r="BT2196" s="67"/>
      <c r="BU2196" s="64"/>
      <c r="BV2196" s="64"/>
      <c r="BW2196" s="64"/>
      <c r="BX2196" s="64"/>
      <c r="BY2196" s="64"/>
      <c r="BZ2196" s="64"/>
      <c r="CA2196" s="64"/>
      <c r="CB2196" s="64"/>
      <c r="CC2196" s="64"/>
      <c r="CD2196" s="64"/>
      <c r="CE2196" s="64"/>
      <c r="CF2196" s="64"/>
      <c r="CG2196" s="64" t="s">
        <v>5654</v>
      </c>
      <c r="CH2196" s="64"/>
      <c r="CI2196" s="64"/>
      <c r="CJ2196" s="64"/>
      <c r="CK2196"/>
      <c r="CP2196"/>
      <c r="CQ2196"/>
      <c r="CR2196"/>
      <c r="CS2196"/>
      <c r="CT2196"/>
      <c r="CU2196"/>
      <c r="CV2196"/>
      <c r="CW2196" s="64"/>
    </row>
    <row r="2197" spans="1:101" s="17" customFormat="1" x14ac:dyDescent="0.25">
      <c r="A2197" s="64"/>
      <c r="C2197" s="64"/>
      <c r="D2197" s="64"/>
      <c r="E2197" s="64"/>
      <c r="F2197" s="66"/>
      <c r="W2197" s="20"/>
      <c r="X2197" s="64"/>
      <c r="Y2197" s="64"/>
      <c r="Z2197" s="20"/>
      <c r="AA2197" s="20"/>
      <c r="AB2197" s="20"/>
      <c r="AC2197" s="64"/>
      <c r="AD2197" s="67"/>
      <c r="AE2197" s="67"/>
      <c r="AF2197" s="20"/>
      <c r="AG2197" s="67" t="s">
        <v>7962</v>
      </c>
      <c r="AI2197" s="64"/>
      <c r="AK2197" s="64"/>
      <c r="AL2197" s="64"/>
      <c r="AM2197" s="64"/>
      <c r="AN2197" s="64"/>
      <c r="AO2197" s="64"/>
      <c r="AP2197" s="64"/>
      <c r="AQ2197" s="64"/>
      <c r="AR2197" s="64"/>
      <c r="AS2197" s="64"/>
      <c r="AT2197" s="64"/>
      <c r="AU2197" s="68"/>
      <c r="BC2197" s="64"/>
      <c r="BD2197" s="64"/>
      <c r="BE2197" s="65"/>
      <c r="BF2197" s="65"/>
      <c r="BG2197" s="65"/>
      <c r="BH2197" s="65"/>
      <c r="BI2197" s="20"/>
      <c r="BJ2197" s="20"/>
      <c r="BK2197" s="20"/>
      <c r="BL2197" s="20"/>
      <c r="BM2197" s="64"/>
      <c r="BN2197" s="65"/>
      <c r="BO2197" s="64"/>
      <c r="BP2197" s="65"/>
      <c r="BQ2197" s="64"/>
      <c r="BR2197" s="65"/>
      <c r="BS2197" s="64"/>
      <c r="BT2197" s="67"/>
      <c r="BU2197" s="64"/>
      <c r="BV2197" s="64"/>
      <c r="BW2197" s="64"/>
      <c r="BX2197" s="64"/>
      <c r="BY2197" s="64"/>
      <c r="BZ2197" s="64"/>
      <c r="CA2197" s="64"/>
      <c r="CB2197" s="64"/>
      <c r="CC2197" s="64"/>
      <c r="CD2197" s="64"/>
      <c r="CE2197" s="64"/>
      <c r="CF2197" s="64"/>
      <c r="CG2197" s="64" t="s">
        <v>5654</v>
      </c>
      <c r="CH2197" s="64"/>
      <c r="CI2197" s="64"/>
      <c r="CJ2197" s="64"/>
      <c r="CK2197"/>
      <c r="CP2197"/>
      <c r="CQ2197"/>
      <c r="CR2197"/>
      <c r="CS2197"/>
      <c r="CT2197"/>
      <c r="CU2197"/>
      <c r="CV2197"/>
      <c r="CW2197" s="64"/>
    </row>
    <row r="2198" spans="1:101" s="17" customFormat="1" x14ac:dyDescent="0.25">
      <c r="A2198" s="64"/>
      <c r="C2198" s="64"/>
      <c r="D2198" s="64"/>
      <c r="E2198" s="64"/>
      <c r="F2198" s="66"/>
      <c r="W2198" s="20"/>
      <c r="X2198" s="64"/>
      <c r="Y2198" s="64"/>
      <c r="Z2198" s="20"/>
      <c r="AA2198" s="20"/>
      <c r="AB2198" s="20"/>
      <c r="AC2198" s="64"/>
      <c r="AD2198" s="67"/>
      <c r="AE2198" s="67"/>
      <c r="AF2198" s="20"/>
      <c r="AG2198" s="67" t="s">
        <v>7965</v>
      </c>
      <c r="AI2198" s="64"/>
      <c r="AK2198" s="64"/>
      <c r="AL2198" s="64"/>
      <c r="AM2198" s="64"/>
      <c r="AN2198" s="64"/>
      <c r="AO2198" s="64"/>
      <c r="AP2198" s="64"/>
      <c r="AQ2198" s="64"/>
      <c r="AR2198" s="64"/>
      <c r="AS2198" s="64"/>
      <c r="AT2198" s="64"/>
      <c r="AU2198" s="68"/>
      <c r="BC2198" s="64"/>
      <c r="BD2198" s="64"/>
      <c r="BE2198" s="65"/>
      <c r="BF2198" s="65"/>
      <c r="BG2198" s="65"/>
      <c r="BH2198" s="65"/>
      <c r="BI2198" s="20"/>
      <c r="BJ2198" s="20"/>
      <c r="BK2198" s="20"/>
      <c r="BL2198" s="20"/>
      <c r="BM2198" s="64"/>
      <c r="BN2198" s="65"/>
      <c r="BO2198" s="64"/>
      <c r="BP2198" s="65"/>
      <c r="BQ2198" s="64"/>
      <c r="BR2198" s="65"/>
      <c r="BS2198" s="64"/>
      <c r="BT2198" s="67"/>
      <c r="BU2198" s="64"/>
      <c r="BV2198" s="64"/>
      <c r="BW2198" s="64"/>
      <c r="BX2198" s="64"/>
      <c r="BY2198" s="64"/>
      <c r="BZ2198" s="64"/>
      <c r="CA2198" s="64"/>
      <c r="CB2198" s="64"/>
      <c r="CC2198" s="64"/>
      <c r="CD2198" s="64"/>
      <c r="CE2198" s="64"/>
      <c r="CF2198" s="64"/>
      <c r="CG2198" s="64" t="s">
        <v>5654</v>
      </c>
      <c r="CH2198" s="64"/>
      <c r="CI2198" s="64"/>
      <c r="CJ2198" s="64"/>
      <c r="CK2198"/>
      <c r="CP2198"/>
      <c r="CQ2198"/>
      <c r="CR2198"/>
      <c r="CS2198"/>
      <c r="CT2198"/>
      <c r="CU2198"/>
      <c r="CV2198"/>
      <c r="CW2198" s="64"/>
    </row>
    <row r="2199" spans="1:101" s="17" customFormat="1" x14ac:dyDescent="0.25">
      <c r="A2199" s="64"/>
      <c r="C2199" s="64"/>
      <c r="D2199" s="64"/>
      <c r="E2199" s="64"/>
      <c r="F2199" s="66"/>
      <c r="W2199" s="20"/>
      <c r="X2199" s="64"/>
      <c r="Y2199" s="64"/>
      <c r="Z2199" s="20"/>
      <c r="AA2199" s="20"/>
      <c r="AB2199" s="20"/>
      <c r="AC2199" s="64"/>
      <c r="AD2199" s="67"/>
      <c r="AE2199" s="67"/>
      <c r="AF2199" s="20"/>
      <c r="AG2199" s="67" t="s">
        <v>7968</v>
      </c>
      <c r="AI2199" s="64"/>
      <c r="AK2199" s="64"/>
      <c r="AL2199" s="64"/>
      <c r="AM2199" s="64"/>
      <c r="AN2199" s="64"/>
      <c r="AO2199" s="64"/>
      <c r="AP2199" s="64"/>
      <c r="AQ2199" s="64"/>
      <c r="AR2199" s="64"/>
      <c r="AS2199" s="64"/>
      <c r="AT2199" s="64"/>
      <c r="AU2199" s="68"/>
      <c r="BC2199" s="64"/>
      <c r="BD2199" s="64"/>
      <c r="BE2199" s="65"/>
      <c r="BF2199" s="65"/>
      <c r="BG2199" s="65"/>
      <c r="BH2199" s="65"/>
      <c r="BI2199" s="20"/>
      <c r="BJ2199" s="20"/>
      <c r="BK2199" s="20"/>
      <c r="BL2199" s="20"/>
      <c r="BM2199" s="64"/>
      <c r="BN2199" s="65"/>
      <c r="BO2199" s="64"/>
      <c r="BP2199" s="65"/>
      <c r="BQ2199" s="64"/>
      <c r="BR2199" s="65"/>
      <c r="BS2199" s="64"/>
      <c r="BT2199" s="67"/>
      <c r="BU2199" s="64"/>
      <c r="BV2199" s="64"/>
      <c r="BW2199" s="64"/>
      <c r="BX2199" s="64"/>
      <c r="BY2199" s="64"/>
      <c r="BZ2199" s="64"/>
      <c r="CA2199" s="64"/>
      <c r="CB2199" s="64"/>
      <c r="CC2199" s="64"/>
      <c r="CD2199" s="64"/>
      <c r="CE2199" s="64"/>
      <c r="CF2199" s="64"/>
      <c r="CG2199" s="64" t="s">
        <v>5654</v>
      </c>
      <c r="CH2199" s="64"/>
      <c r="CI2199" s="64"/>
      <c r="CJ2199" s="64"/>
      <c r="CK2199"/>
      <c r="CP2199"/>
      <c r="CQ2199"/>
      <c r="CR2199"/>
      <c r="CS2199"/>
      <c r="CT2199"/>
      <c r="CU2199"/>
      <c r="CV2199"/>
      <c r="CW2199" s="64"/>
    </row>
    <row r="2200" spans="1:101" s="17" customFormat="1" x14ac:dyDescent="0.25">
      <c r="A2200" s="64"/>
      <c r="C2200" s="64"/>
      <c r="D2200" s="64"/>
      <c r="E2200" s="64"/>
      <c r="F2200" s="66"/>
      <c r="W2200" s="20"/>
      <c r="X2200" s="64"/>
      <c r="Y2200" s="64"/>
      <c r="Z2200" s="20"/>
      <c r="AA2200" s="20"/>
      <c r="AB2200" s="20"/>
      <c r="AC2200" s="64"/>
      <c r="AD2200" s="67"/>
      <c r="AE2200" s="67"/>
      <c r="AF2200" s="20"/>
      <c r="AG2200" s="67" t="s">
        <v>7971</v>
      </c>
      <c r="AI2200" s="64"/>
      <c r="AK2200" s="64"/>
      <c r="AL2200" s="64"/>
      <c r="AM2200" s="64"/>
      <c r="AN2200" s="64"/>
      <c r="AO2200" s="64"/>
      <c r="AP2200" s="64"/>
      <c r="AQ2200" s="64"/>
      <c r="AR2200" s="64"/>
      <c r="AS2200" s="64"/>
      <c r="AT2200" s="64"/>
      <c r="AU2200" s="68"/>
      <c r="BC2200" s="64"/>
      <c r="BD2200" s="64"/>
      <c r="BE2200" s="65"/>
      <c r="BF2200" s="65"/>
      <c r="BG2200" s="65"/>
      <c r="BH2200" s="65"/>
      <c r="BI2200" s="20"/>
      <c r="BJ2200" s="20"/>
      <c r="BK2200" s="20"/>
      <c r="BL2200" s="20"/>
      <c r="BM2200" s="64"/>
      <c r="BN2200" s="65"/>
      <c r="BO2200" s="64"/>
      <c r="BP2200" s="65"/>
      <c r="BQ2200" s="64"/>
      <c r="BR2200" s="65"/>
      <c r="BS2200" s="64"/>
      <c r="BT2200" s="67"/>
      <c r="BU2200" s="64"/>
      <c r="BV2200" s="64"/>
      <c r="BW2200" s="64"/>
      <c r="BX2200" s="64"/>
      <c r="BY2200" s="64"/>
      <c r="BZ2200" s="64"/>
      <c r="CA2200" s="64"/>
      <c r="CB2200" s="64"/>
      <c r="CC2200" s="64"/>
      <c r="CD2200" s="64"/>
      <c r="CE2200" s="64"/>
      <c r="CF2200" s="64"/>
      <c r="CG2200" s="64" t="s">
        <v>5654</v>
      </c>
      <c r="CH2200" s="64"/>
      <c r="CI2200" s="64"/>
      <c r="CJ2200" s="64"/>
      <c r="CK2200"/>
      <c r="CP2200"/>
      <c r="CQ2200"/>
      <c r="CR2200"/>
      <c r="CS2200"/>
      <c r="CT2200"/>
      <c r="CU2200"/>
      <c r="CV2200"/>
      <c r="CW2200" s="64"/>
    </row>
    <row r="2201" spans="1:101" s="17" customFormat="1" x14ac:dyDescent="0.25">
      <c r="A2201" s="64"/>
      <c r="C2201" s="64"/>
      <c r="D2201" s="64"/>
      <c r="E2201" s="64"/>
      <c r="F2201" s="66"/>
      <c r="W2201" s="20"/>
      <c r="X2201" s="64"/>
      <c r="Y2201" s="64"/>
      <c r="Z2201" s="20"/>
      <c r="AA2201" s="20"/>
      <c r="AB2201" s="20"/>
      <c r="AC2201" s="64"/>
      <c r="AD2201" s="67"/>
      <c r="AE2201" s="67"/>
      <c r="AF2201" s="20"/>
      <c r="AG2201" s="67" t="s">
        <v>7974</v>
      </c>
      <c r="AI2201" s="64"/>
      <c r="AK2201" s="64"/>
      <c r="AL2201" s="64"/>
      <c r="AM2201" s="64"/>
      <c r="AN2201" s="64"/>
      <c r="AO2201" s="64"/>
      <c r="AP2201" s="64"/>
      <c r="AQ2201" s="64"/>
      <c r="AR2201" s="64"/>
      <c r="AS2201" s="64"/>
      <c r="AT2201" s="64"/>
      <c r="AU2201" s="68"/>
      <c r="BC2201" s="64"/>
      <c r="BD2201" s="64"/>
      <c r="BE2201" s="65"/>
      <c r="BF2201" s="65"/>
      <c r="BG2201" s="65"/>
      <c r="BH2201" s="65"/>
      <c r="BI2201" s="20"/>
      <c r="BJ2201" s="20"/>
      <c r="BK2201" s="20"/>
      <c r="BL2201" s="20"/>
      <c r="BM2201" s="64"/>
      <c r="BN2201" s="65"/>
      <c r="BO2201" s="64"/>
      <c r="BP2201" s="65"/>
      <c r="BQ2201" s="64"/>
      <c r="BR2201" s="65"/>
      <c r="BS2201" s="64"/>
      <c r="BT2201" s="67"/>
      <c r="BU2201" s="64"/>
      <c r="BV2201" s="64"/>
      <c r="BW2201" s="64"/>
      <c r="BX2201" s="64"/>
      <c r="BY2201" s="64"/>
      <c r="BZ2201" s="64"/>
      <c r="CA2201" s="64"/>
      <c r="CB2201" s="64"/>
      <c r="CC2201" s="64"/>
      <c r="CD2201" s="64"/>
      <c r="CE2201" s="64"/>
      <c r="CF2201" s="64"/>
      <c r="CG2201" s="64" t="s">
        <v>5654</v>
      </c>
      <c r="CH2201" s="64"/>
      <c r="CI2201" s="64"/>
      <c r="CJ2201" s="64"/>
      <c r="CK2201"/>
      <c r="CP2201"/>
      <c r="CQ2201"/>
      <c r="CR2201"/>
      <c r="CS2201"/>
      <c r="CT2201"/>
      <c r="CU2201"/>
      <c r="CV2201"/>
      <c r="CW2201" s="64"/>
    </row>
    <row r="2202" spans="1:101" s="17" customFormat="1" x14ac:dyDescent="0.25">
      <c r="A2202" s="64"/>
      <c r="C2202" s="64"/>
      <c r="D2202" s="64"/>
      <c r="E2202" s="64"/>
      <c r="F2202" s="66"/>
      <c r="W2202" s="20"/>
      <c r="X2202" s="64"/>
      <c r="Y2202" s="64"/>
      <c r="Z2202" s="20"/>
      <c r="AA2202" s="20"/>
      <c r="AB2202" s="20"/>
      <c r="AC2202" s="64"/>
      <c r="AD2202" s="67"/>
      <c r="AE2202" s="67"/>
      <c r="AF2202" s="20"/>
      <c r="AG2202" s="67" t="s">
        <v>7978</v>
      </c>
      <c r="AI2202" s="64"/>
      <c r="AK2202" s="64"/>
      <c r="AL2202" s="64"/>
      <c r="AM2202" s="64"/>
      <c r="AN2202" s="64"/>
      <c r="AO2202" s="64"/>
      <c r="AP2202" s="64"/>
      <c r="AQ2202" s="64"/>
      <c r="AR2202" s="64"/>
      <c r="AS2202" s="64"/>
      <c r="AT2202" s="64"/>
      <c r="AU2202" s="68"/>
      <c r="BC2202" s="64"/>
      <c r="BD2202" s="64"/>
      <c r="BE2202" s="65"/>
      <c r="BF2202" s="65"/>
      <c r="BG2202" s="65"/>
      <c r="BH2202" s="65"/>
      <c r="BI2202" s="20"/>
      <c r="BJ2202" s="20"/>
      <c r="BK2202" s="20"/>
      <c r="BL2202" s="20"/>
      <c r="BM2202" s="64"/>
      <c r="BN2202" s="65"/>
      <c r="BO2202" s="64"/>
      <c r="BP2202" s="65"/>
      <c r="BQ2202" s="64"/>
      <c r="BR2202" s="65"/>
      <c r="BS2202" s="64"/>
      <c r="BT2202" s="67"/>
      <c r="BU2202" s="64"/>
      <c r="BV2202" s="64"/>
      <c r="BW2202" s="64"/>
      <c r="BX2202" s="64"/>
      <c r="BY2202" s="64"/>
      <c r="BZ2202" s="64"/>
      <c r="CA2202" s="64"/>
      <c r="CB2202" s="64"/>
      <c r="CC2202" s="64"/>
      <c r="CD2202" s="64"/>
      <c r="CE2202" s="64"/>
      <c r="CF2202" s="64"/>
      <c r="CG2202" s="64" t="s">
        <v>5654</v>
      </c>
      <c r="CH2202" s="64"/>
      <c r="CI2202" s="64"/>
      <c r="CJ2202" s="64"/>
      <c r="CK2202"/>
      <c r="CP2202"/>
      <c r="CQ2202"/>
      <c r="CR2202"/>
      <c r="CS2202"/>
      <c r="CT2202"/>
      <c r="CU2202"/>
      <c r="CV2202"/>
      <c r="CW2202" s="64"/>
    </row>
    <row r="2203" spans="1:101" s="17" customFormat="1" x14ac:dyDescent="0.25">
      <c r="A2203" s="64"/>
      <c r="C2203" s="64"/>
      <c r="D2203" s="64"/>
      <c r="E2203" s="64"/>
      <c r="F2203" s="66"/>
      <c r="W2203" s="20"/>
      <c r="X2203" s="64"/>
      <c r="Y2203" s="64"/>
      <c r="Z2203" s="20"/>
      <c r="AA2203" s="20"/>
      <c r="AB2203" s="20"/>
      <c r="AC2203" s="64"/>
      <c r="AD2203" s="67"/>
      <c r="AE2203" s="67"/>
      <c r="AF2203" s="20"/>
      <c r="AG2203" s="67" t="s">
        <v>7981</v>
      </c>
      <c r="AI2203" s="64"/>
      <c r="AK2203" s="64"/>
      <c r="AL2203" s="64"/>
      <c r="AM2203" s="64"/>
      <c r="AN2203" s="64"/>
      <c r="AO2203" s="64"/>
      <c r="AP2203" s="64"/>
      <c r="AQ2203" s="64"/>
      <c r="AR2203" s="64"/>
      <c r="AS2203" s="64"/>
      <c r="AT2203" s="64"/>
      <c r="AU2203" s="68"/>
      <c r="BC2203" s="64"/>
      <c r="BD2203" s="64"/>
      <c r="BE2203" s="65"/>
      <c r="BF2203" s="65"/>
      <c r="BG2203" s="65"/>
      <c r="BH2203" s="65"/>
      <c r="BI2203" s="20"/>
      <c r="BJ2203" s="20"/>
      <c r="BK2203" s="20"/>
      <c r="BL2203" s="20"/>
      <c r="BM2203" s="64"/>
      <c r="BN2203" s="65"/>
      <c r="BO2203" s="64"/>
      <c r="BP2203" s="65"/>
      <c r="BQ2203" s="64"/>
      <c r="BR2203" s="65"/>
      <c r="BS2203" s="64"/>
      <c r="BT2203" s="67"/>
      <c r="BU2203" s="64"/>
      <c r="BV2203" s="64"/>
      <c r="BW2203" s="64"/>
      <c r="BX2203" s="64"/>
      <c r="BY2203" s="64"/>
      <c r="BZ2203" s="64"/>
      <c r="CA2203" s="64"/>
      <c r="CB2203" s="64"/>
      <c r="CC2203" s="64"/>
      <c r="CD2203" s="64"/>
      <c r="CE2203" s="64"/>
      <c r="CF2203" s="64"/>
      <c r="CG2203" s="64" t="s">
        <v>5654</v>
      </c>
      <c r="CH2203" s="64"/>
      <c r="CI2203" s="64"/>
      <c r="CJ2203" s="64"/>
      <c r="CK2203"/>
      <c r="CP2203"/>
      <c r="CQ2203"/>
      <c r="CR2203"/>
      <c r="CS2203"/>
      <c r="CT2203"/>
      <c r="CU2203"/>
      <c r="CV2203"/>
      <c r="CW2203" s="64"/>
    </row>
    <row r="2204" spans="1:101" s="17" customFormat="1" x14ac:dyDescent="0.25">
      <c r="A2204" s="64"/>
      <c r="C2204" s="64"/>
      <c r="D2204" s="64"/>
      <c r="E2204" s="64"/>
      <c r="F2204" s="66"/>
      <c r="W2204" s="20"/>
      <c r="X2204" s="64"/>
      <c r="Y2204" s="64"/>
      <c r="Z2204" s="20"/>
      <c r="AA2204" s="20"/>
      <c r="AB2204" s="20"/>
      <c r="AC2204" s="64"/>
      <c r="AD2204" s="67"/>
      <c r="AE2204" s="67"/>
      <c r="AF2204" s="20"/>
      <c r="AG2204" s="67" t="s">
        <v>7984</v>
      </c>
      <c r="AI2204" s="64"/>
      <c r="AK2204" s="64"/>
      <c r="AL2204" s="64"/>
      <c r="AM2204" s="64"/>
      <c r="AN2204" s="64"/>
      <c r="AO2204" s="64"/>
      <c r="AP2204" s="64"/>
      <c r="AQ2204" s="64"/>
      <c r="AR2204" s="64"/>
      <c r="AS2204" s="64"/>
      <c r="AT2204" s="64"/>
      <c r="AU2204" s="68"/>
      <c r="BC2204" s="64"/>
      <c r="BD2204" s="64"/>
      <c r="BE2204" s="65"/>
      <c r="BF2204" s="65"/>
      <c r="BG2204" s="65"/>
      <c r="BH2204" s="65"/>
      <c r="BI2204" s="20"/>
      <c r="BJ2204" s="20"/>
      <c r="BK2204" s="20"/>
      <c r="BL2204" s="20"/>
      <c r="BM2204" s="64"/>
      <c r="BN2204" s="65"/>
      <c r="BO2204" s="64"/>
      <c r="BP2204" s="65"/>
      <c r="BQ2204" s="64"/>
      <c r="BR2204" s="65"/>
      <c r="BS2204" s="64"/>
      <c r="BT2204" s="67"/>
      <c r="BU2204" s="64"/>
      <c r="BV2204" s="64"/>
      <c r="BW2204" s="64"/>
      <c r="BX2204" s="64"/>
      <c r="BY2204" s="64"/>
      <c r="BZ2204" s="64"/>
      <c r="CA2204" s="64"/>
      <c r="CB2204" s="64"/>
      <c r="CC2204" s="64"/>
      <c r="CD2204" s="64"/>
      <c r="CE2204" s="64"/>
      <c r="CF2204" s="64"/>
      <c r="CG2204" s="64" t="s">
        <v>5654</v>
      </c>
      <c r="CH2204" s="64"/>
      <c r="CI2204" s="64"/>
      <c r="CJ2204" s="64"/>
      <c r="CK2204"/>
      <c r="CP2204"/>
      <c r="CQ2204"/>
      <c r="CR2204"/>
      <c r="CS2204"/>
      <c r="CT2204"/>
      <c r="CU2204"/>
      <c r="CV2204"/>
      <c r="CW2204" s="64"/>
    </row>
    <row r="2205" spans="1:101" s="17" customFormat="1" x14ac:dyDescent="0.25">
      <c r="A2205" s="64"/>
      <c r="C2205" s="64"/>
      <c r="D2205" s="64"/>
      <c r="E2205" s="64"/>
      <c r="F2205" s="66"/>
      <c r="W2205" s="20"/>
      <c r="X2205" s="64"/>
      <c r="Y2205" s="64"/>
      <c r="Z2205" s="20"/>
      <c r="AA2205" s="20"/>
      <c r="AB2205" s="20"/>
      <c r="AC2205" s="64"/>
      <c r="AD2205" s="67"/>
      <c r="AE2205" s="67"/>
      <c r="AF2205" s="20"/>
      <c r="AG2205" s="67" t="s">
        <v>7987</v>
      </c>
      <c r="AI2205" s="64"/>
      <c r="AK2205" s="64"/>
      <c r="AL2205" s="64"/>
      <c r="AM2205" s="64"/>
      <c r="AN2205" s="64"/>
      <c r="AO2205" s="64"/>
      <c r="AP2205" s="64"/>
      <c r="AQ2205" s="64"/>
      <c r="AR2205" s="64"/>
      <c r="AS2205" s="64"/>
      <c r="AT2205" s="64"/>
      <c r="AU2205" s="68"/>
      <c r="BC2205" s="64"/>
      <c r="BD2205" s="64"/>
      <c r="BE2205" s="65"/>
      <c r="BF2205" s="65"/>
      <c r="BG2205" s="65"/>
      <c r="BH2205" s="65"/>
      <c r="BI2205" s="20"/>
      <c r="BJ2205" s="20"/>
      <c r="BK2205" s="20"/>
      <c r="BL2205" s="20"/>
      <c r="BM2205" s="64"/>
      <c r="BN2205" s="65"/>
      <c r="BO2205" s="64"/>
      <c r="BP2205" s="65"/>
      <c r="BQ2205" s="64"/>
      <c r="BR2205" s="65"/>
      <c r="BS2205" s="64"/>
      <c r="BT2205" s="67"/>
      <c r="BU2205" s="64"/>
      <c r="BV2205" s="64"/>
      <c r="BW2205" s="64"/>
      <c r="BX2205" s="64"/>
      <c r="BY2205" s="64"/>
      <c r="BZ2205" s="64"/>
      <c r="CA2205" s="64"/>
      <c r="CB2205" s="64"/>
      <c r="CC2205" s="64"/>
      <c r="CD2205" s="64"/>
      <c r="CE2205" s="64"/>
      <c r="CF2205" s="64"/>
      <c r="CG2205" s="64" t="s">
        <v>5654</v>
      </c>
      <c r="CH2205" s="64"/>
      <c r="CI2205" s="64"/>
      <c r="CJ2205" s="64"/>
      <c r="CK2205"/>
      <c r="CP2205"/>
      <c r="CQ2205"/>
      <c r="CR2205"/>
      <c r="CS2205"/>
      <c r="CT2205"/>
      <c r="CU2205"/>
      <c r="CV2205"/>
      <c r="CW2205" s="64"/>
    </row>
    <row r="2206" spans="1:101" s="17" customFormat="1" x14ac:dyDescent="0.25">
      <c r="A2206" s="64"/>
      <c r="C2206" s="64"/>
      <c r="D2206" s="64"/>
      <c r="E2206" s="64"/>
      <c r="F2206" s="66"/>
      <c r="W2206" s="20"/>
      <c r="X2206" s="64"/>
      <c r="Y2206" s="64"/>
      <c r="Z2206" s="20"/>
      <c r="AA2206" s="20"/>
      <c r="AB2206" s="20"/>
      <c r="AC2206" s="64"/>
      <c r="AD2206" s="67"/>
      <c r="AE2206" s="67"/>
      <c r="AF2206" s="20"/>
      <c r="AG2206" s="67" t="s">
        <v>7990</v>
      </c>
      <c r="AI2206" s="64"/>
      <c r="AK2206" s="64"/>
      <c r="AL2206" s="64"/>
      <c r="AM2206" s="64"/>
      <c r="AN2206" s="64"/>
      <c r="AO2206" s="64"/>
      <c r="AP2206" s="64"/>
      <c r="AQ2206" s="64"/>
      <c r="AR2206" s="64"/>
      <c r="AS2206" s="64"/>
      <c r="AT2206" s="64"/>
      <c r="AU2206" s="68"/>
      <c r="BC2206" s="64"/>
      <c r="BD2206" s="64"/>
      <c r="BE2206" s="65"/>
      <c r="BF2206" s="65"/>
      <c r="BG2206" s="65"/>
      <c r="BH2206" s="65"/>
      <c r="BI2206" s="20"/>
      <c r="BJ2206" s="20"/>
      <c r="BK2206" s="20"/>
      <c r="BL2206" s="20"/>
      <c r="BM2206" s="64"/>
      <c r="BN2206" s="65"/>
      <c r="BO2206" s="64"/>
      <c r="BP2206" s="65"/>
      <c r="BQ2206" s="64"/>
      <c r="BR2206" s="65"/>
      <c r="BS2206" s="64"/>
      <c r="BT2206" s="67"/>
      <c r="BU2206" s="64"/>
      <c r="BV2206" s="64"/>
      <c r="BW2206" s="64"/>
      <c r="BX2206" s="64"/>
      <c r="BY2206" s="64"/>
      <c r="BZ2206" s="64"/>
      <c r="CA2206" s="64"/>
      <c r="CB2206" s="64"/>
      <c r="CC2206" s="64"/>
      <c r="CD2206" s="64"/>
      <c r="CE2206" s="64"/>
      <c r="CF2206" s="64"/>
      <c r="CG2206" s="64" t="s">
        <v>5654</v>
      </c>
      <c r="CH2206" s="64"/>
      <c r="CI2206" s="64"/>
      <c r="CJ2206" s="64"/>
      <c r="CK2206"/>
      <c r="CP2206"/>
      <c r="CQ2206"/>
      <c r="CR2206"/>
      <c r="CS2206"/>
      <c r="CT2206"/>
      <c r="CU2206"/>
      <c r="CV2206"/>
      <c r="CW2206" s="64"/>
    </row>
    <row r="2207" spans="1:101" s="17" customFormat="1" x14ac:dyDescent="0.25">
      <c r="A2207" s="64"/>
      <c r="C2207" s="64"/>
      <c r="D2207" s="64"/>
      <c r="E2207" s="64"/>
      <c r="F2207" s="66"/>
      <c r="W2207" s="20"/>
      <c r="X2207" s="64"/>
      <c r="Y2207" s="64"/>
      <c r="Z2207" s="20"/>
      <c r="AA2207" s="20"/>
      <c r="AB2207" s="20"/>
      <c r="AC2207" s="64"/>
      <c r="AD2207" s="67"/>
      <c r="AE2207" s="67"/>
      <c r="AF2207" s="20"/>
      <c r="AG2207" s="67" t="s">
        <v>7993</v>
      </c>
      <c r="AI2207" s="64"/>
      <c r="AK2207" s="64"/>
      <c r="AL2207" s="64"/>
      <c r="AM2207" s="64"/>
      <c r="AN2207" s="64"/>
      <c r="AO2207" s="64"/>
      <c r="AP2207" s="64"/>
      <c r="AQ2207" s="64"/>
      <c r="AR2207" s="64"/>
      <c r="AS2207" s="64"/>
      <c r="AT2207" s="64"/>
      <c r="AU2207" s="68"/>
      <c r="BC2207" s="64"/>
      <c r="BD2207" s="64"/>
      <c r="BE2207" s="65"/>
      <c r="BF2207" s="65"/>
      <c r="BG2207" s="65"/>
      <c r="BH2207" s="65"/>
      <c r="BI2207" s="20"/>
      <c r="BJ2207" s="20"/>
      <c r="BK2207" s="20"/>
      <c r="BL2207" s="20"/>
      <c r="BM2207" s="64"/>
      <c r="BN2207" s="65"/>
      <c r="BO2207" s="64"/>
      <c r="BP2207" s="65"/>
      <c r="BQ2207" s="64"/>
      <c r="BR2207" s="65"/>
      <c r="BS2207" s="64"/>
      <c r="BT2207" s="67"/>
      <c r="BU2207" s="64"/>
      <c r="BV2207" s="64"/>
      <c r="BW2207" s="64"/>
      <c r="BX2207" s="64"/>
      <c r="BY2207" s="64"/>
      <c r="BZ2207" s="64"/>
      <c r="CA2207" s="64"/>
      <c r="CB2207" s="64"/>
      <c r="CC2207" s="64"/>
      <c r="CD2207" s="64"/>
      <c r="CE2207" s="64"/>
      <c r="CF2207" s="64"/>
      <c r="CG2207" s="64" t="s">
        <v>5654</v>
      </c>
      <c r="CH2207" s="64"/>
      <c r="CI2207" s="64"/>
      <c r="CJ2207" s="64"/>
      <c r="CK2207"/>
      <c r="CP2207"/>
      <c r="CQ2207"/>
      <c r="CR2207"/>
      <c r="CS2207"/>
      <c r="CT2207"/>
      <c r="CU2207"/>
      <c r="CV2207"/>
      <c r="CW2207" s="64"/>
    </row>
    <row r="2208" spans="1:101" s="17" customFormat="1" x14ac:dyDescent="0.25">
      <c r="A2208" s="64"/>
      <c r="C2208" s="64"/>
      <c r="D2208" s="64"/>
      <c r="E2208" s="64"/>
      <c r="F2208" s="66"/>
      <c r="W2208" s="20"/>
      <c r="X2208" s="64"/>
      <c r="Y2208" s="64"/>
      <c r="Z2208" s="20"/>
      <c r="AA2208" s="20"/>
      <c r="AB2208" s="20"/>
      <c r="AC2208" s="64"/>
      <c r="AD2208" s="67"/>
      <c r="AE2208" s="67"/>
      <c r="AF2208" s="20"/>
      <c r="AG2208" s="67" t="s">
        <v>7996</v>
      </c>
      <c r="AI2208" s="64"/>
      <c r="AK2208" s="64"/>
      <c r="AL2208" s="64"/>
      <c r="AM2208" s="64"/>
      <c r="AN2208" s="64"/>
      <c r="AO2208" s="64"/>
      <c r="AP2208" s="64"/>
      <c r="AQ2208" s="64"/>
      <c r="AR2208" s="64"/>
      <c r="AS2208" s="64"/>
      <c r="AT2208" s="64"/>
      <c r="AU2208" s="68"/>
      <c r="BC2208" s="64"/>
      <c r="BD2208" s="64"/>
      <c r="BE2208" s="65"/>
      <c r="BF2208" s="65"/>
      <c r="BG2208" s="65"/>
      <c r="BH2208" s="65"/>
      <c r="BI2208" s="20"/>
      <c r="BJ2208" s="20"/>
      <c r="BK2208" s="20"/>
      <c r="BL2208" s="20"/>
      <c r="BM2208" s="64"/>
      <c r="BN2208" s="65"/>
      <c r="BO2208" s="64"/>
      <c r="BP2208" s="65"/>
      <c r="BQ2208" s="64"/>
      <c r="BR2208" s="65"/>
      <c r="BS2208" s="64"/>
      <c r="BT2208" s="67"/>
      <c r="BU2208" s="64"/>
      <c r="BV2208" s="64"/>
      <c r="BW2208" s="64"/>
      <c r="BX2208" s="64"/>
      <c r="BY2208" s="64"/>
      <c r="BZ2208" s="64"/>
      <c r="CA2208" s="64"/>
      <c r="CB2208" s="64"/>
      <c r="CC2208" s="64"/>
      <c r="CD2208" s="64"/>
      <c r="CE2208" s="64"/>
      <c r="CF2208" s="64"/>
      <c r="CG2208" s="64" t="s">
        <v>5654</v>
      </c>
      <c r="CH2208" s="64"/>
      <c r="CI2208" s="64"/>
      <c r="CJ2208" s="64"/>
      <c r="CK2208"/>
      <c r="CP2208"/>
      <c r="CQ2208"/>
      <c r="CR2208"/>
      <c r="CS2208"/>
      <c r="CT2208"/>
      <c r="CU2208"/>
      <c r="CV2208"/>
      <c r="CW2208" s="64"/>
    </row>
    <row r="2209" spans="1:101" s="17" customFormat="1" x14ac:dyDescent="0.25">
      <c r="A2209" s="64"/>
      <c r="C2209" s="64"/>
      <c r="D2209" s="64"/>
      <c r="E2209" s="64"/>
      <c r="F2209" s="66"/>
      <c r="W2209" s="20"/>
      <c r="X2209" s="64"/>
      <c r="Y2209" s="64"/>
      <c r="Z2209" s="20"/>
      <c r="AA2209" s="20"/>
      <c r="AB2209" s="20"/>
      <c r="AC2209" s="64"/>
      <c r="AD2209" s="67"/>
      <c r="AE2209" s="67"/>
      <c r="AF2209" s="20"/>
      <c r="AG2209" s="67" t="s">
        <v>7999</v>
      </c>
      <c r="AI2209" s="64"/>
      <c r="AK2209" s="64"/>
      <c r="AL2209" s="64"/>
      <c r="AM2209" s="64"/>
      <c r="AN2209" s="64"/>
      <c r="AO2209" s="64"/>
      <c r="AP2209" s="64"/>
      <c r="AQ2209" s="64"/>
      <c r="AR2209" s="64"/>
      <c r="AS2209" s="64"/>
      <c r="AT2209" s="64"/>
      <c r="AU2209" s="68"/>
      <c r="BC2209" s="64"/>
      <c r="BD2209" s="64"/>
      <c r="BE2209" s="65"/>
      <c r="BF2209" s="65"/>
      <c r="BG2209" s="65"/>
      <c r="BH2209" s="65"/>
      <c r="BI2209" s="20"/>
      <c r="BJ2209" s="20"/>
      <c r="BK2209" s="20"/>
      <c r="BL2209" s="20"/>
      <c r="BM2209" s="64"/>
      <c r="BN2209" s="65"/>
      <c r="BO2209" s="64"/>
      <c r="BP2209" s="65"/>
      <c r="BQ2209" s="64"/>
      <c r="BR2209" s="65"/>
      <c r="BS2209" s="64"/>
      <c r="BT2209" s="67"/>
      <c r="BU2209" s="64"/>
      <c r="BV2209" s="64"/>
      <c r="BW2209" s="64"/>
      <c r="BX2209" s="64"/>
      <c r="BY2209" s="64"/>
      <c r="BZ2209" s="64"/>
      <c r="CA2209" s="64"/>
      <c r="CB2209" s="64"/>
      <c r="CC2209" s="64"/>
      <c r="CD2209" s="64"/>
      <c r="CE2209" s="64"/>
      <c r="CF2209" s="64"/>
      <c r="CG2209" s="64" t="s">
        <v>5654</v>
      </c>
      <c r="CH2209" s="64"/>
      <c r="CI2209" s="64"/>
      <c r="CJ2209" s="64"/>
      <c r="CK2209"/>
      <c r="CP2209"/>
      <c r="CQ2209"/>
      <c r="CR2209"/>
      <c r="CS2209"/>
      <c r="CT2209"/>
      <c r="CU2209"/>
      <c r="CV2209"/>
      <c r="CW2209" s="64"/>
    </row>
    <row r="2210" spans="1:101" s="17" customFormat="1" x14ac:dyDescent="0.25">
      <c r="A2210" s="64"/>
      <c r="C2210" s="64"/>
      <c r="D2210" s="64"/>
      <c r="E2210" s="64"/>
      <c r="F2210" s="66"/>
      <c r="W2210" s="20"/>
      <c r="X2210" s="64"/>
      <c r="Y2210" s="64"/>
      <c r="Z2210" s="20"/>
      <c r="AA2210" s="20"/>
      <c r="AB2210" s="20"/>
      <c r="AC2210" s="64"/>
      <c r="AD2210" s="67"/>
      <c r="AE2210" s="67"/>
      <c r="AF2210" s="20"/>
      <c r="AG2210" s="67" t="s">
        <v>8002</v>
      </c>
      <c r="AI2210" s="64"/>
      <c r="AK2210" s="64"/>
      <c r="AL2210" s="64"/>
      <c r="AM2210" s="64"/>
      <c r="AN2210" s="64"/>
      <c r="AO2210" s="64"/>
      <c r="AP2210" s="64"/>
      <c r="AQ2210" s="64"/>
      <c r="AR2210" s="64"/>
      <c r="AS2210" s="64"/>
      <c r="AT2210" s="64"/>
      <c r="AU2210" s="68"/>
      <c r="BC2210" s="64"/>
      <c r="BD2210" s="64"/>
      <c r="BE2210" s="65"/>
      <c r="BF2210" s="65"/>
      <c r="BG2210" s="65"/>
      <c r="BH2210" s="65"/>
      <c r="BI2210" s="20"/>
      <c r="BJ2210" s="20"/>
      <c r="BK2210" s="20"/>
      <c r="BL2210" s="20"/>
      <c r="BM2210" s="64"/>
      <c r="BN2210" s="65"/>
      <c r="BO2210" s="64"/>
      <c r="BP2210" s="65"/>
      <c r="BQ2210" s="64"/>
      <c r="BR2210" s="65"/>
      <c r="BS2210" s="64"/>
      <c r="BT2210" s="67"/>
      <c r="BU2210" s="64"/>
      <c r="BV2210" s="64"/>
      <c r="BW2210" s="64"/>
      <c r="BX2210" s="64"/>
      <c r="BY2210" s="64"/>
      <c r="BZ2210" s="64"/>
      <c r="CA2210" s="64"/>
      <c r="CB2210" s="64"/>
      <c r="CC2210" s="64"/>
      <c r="CD2210" s="64"/>
      <c r="CE2210" s="64"/>
      <c r="CF2210" s="64"/>
      <c r="CG2210" s="64" t="s">
        <v>5654</v>
      </c>
      <c r="CH2210" s="64"/>
      <c r="CI2210" s="64"/>
      <c r="CJ2210" s="64"/>
      <c r="CK2210"/>
      <c r="CP2210"/>
      <c r="CQ2210"/>
      <c r="CR2210"/>
      <c r="CS2210"/>
      <c r="CT2210"/>
      <c r="CU2210"/>
      <c r="CV2210"/>
      <c r="CW2210" s="64"/>
    </row>
    <row r="2211" spans="1:101" s="17" customFormat="1" x14ac:dyDescent="0.25">
      <c r="A2211" s="64"/>
      <c r="C2211" s="64"/>
      <c r="D2211" s="64"/>
      <c r="E2211" s="64"/>
      <c r="F2211" s="66"/>
      <c r="W2211" s="20"/>
      <c r="X2211" s="64"/>
      <c r="Y2211" s="64"/>
      <c r="Z2211" s="20"/>
      <c r="AA2211" s="20"/>
      <c r="AB2211" s="20"/>
      <c r="AC2211" s="64"/>
      <c r="AD2211" s="67"/>
      <c r="AE2211" s="67"/>
      <c r="AF2211" s="20"/>
      <c r="AG2211" s="67" t="s">
        <v>8005</v>
      </c>
      <c r="AI2211" s="64"/>
      <c r="AK2211" s="64"/>
      <c r="AL2211" s="64"/>
      <c r="AM2211" s="64"/>
      <c r="AN2211" s="64"/>
      <c r="AO2211" s="64"/>
      <c r="AP2211" s="64"/>
      <c r="AQ2211" s="64"/>
      <c r="AR2211" s="64"/>
      <c r="AS2211" s="64"/>
      <c r="AT2211" s="64"/>
      <c r="AU2211" s="68"/>
      <c r="BC2211" s="64"/>
      <c r="BD2211" s="64"/>
      <c r="BE2211" s="65"/>
      <c r="BF2211" s="65"/>
      <c r="BG2211" s="65"/>
      <c r="BH2211" s="65"/>
      <c r="BI2211" s="20"/>
      <c r="BJ2211" s="20"/>
      <c r="BK2211" s="20"/>
      <c r="BL2211" s="20"/>
      <c r="BM2211" s="64"/>
      <c r="BN2211" s="65"/>
      <c r="BO2211" s="64"/>
      <c r="BP2211" s="65"/>
      <c r="BQ2211" s="64"/>
      <c r="BR2211" s="65"/>
      <c r="BS2211" s="64"/>
      <c r="BT2211" s="67"/>
      <c r="BU2211" s="64"/>
      <c r="BV2211" s="64"/>
      <c r="BW2211" s="64"/>
      <c r="BX2211" s="64"/>
      <c r="BY2211" s="64"/>
      <c r="BZ2211" s="64"/>
      <c r="CA2211" s="64"/>
      <c r="CB2211" s="64"/>
      <c r="CC2211" s="64"/>
      <c r="CD2211" s="64"/>
      <c r="CE2211" s="64"/>
      <c r="CF2211" s="64"/>
      <c r="CG2211" s="64" t="s">
        <v>5654</v>
      </c>
      <c r="CH2211" s="64"/>
      <c r="CI2211" s="64"/>
      <c r="CJ2211" s="64"/>
      <c r="CK2211"/>
      <c r="CP2211"/>
      <c r="CQ2211"/>
      <c r="CR2211"/>
      <c r="CS2211"/>
      <c r="CT2211"/>
      <c r="CU2211"/>
      <c r="CV2211"/>
      <c r="CW2211" s="64"/>
    </row>
    <row r="2212" spans="1:101" s="17" customFormat="1" x14ac:dyDescent="0.25">
      <c r="A2212" s="64"/>
      <c r="C2212" s="64"/>
      <c r="D2212" s="64"/>
      <c r="E2212" s="64"/>
      <c r="F2212" s="66"/>
      <c r="W2212" s="20"/>
      <c r="X2212" s="64"/>
      <c r="Y2212" s="64"/>
      <c r="Z2212" s="20"/>
      <c r="AA2212" s="20"/>
      <c r="AB2212" s="20"/>
      <c r="AC2212" s="64"/>
      <c r="AD2212" s="67"/>
      <c r="AE2212" s="67"/>
      <c r="AF2212" s="20"/>
      <c r="AG2212" s="67" t="s">
        <v>8008</v>
      </c>
      <c r="AI2212" s="64"/>
      <c r="AK2212" s="64"/>
      <c r="AL2212" s="64"/>
      <c r="AM2212" s="64"/>
      <c r="AN2212" s="64"/>
      <c r="AO2212" s="64"/>
      <c r="AP2212" s="64"/>
      <c r="AQ2212" s="64"/>
      <c r="AR2212" s="64"/>
      <c r="AS2212" s="64"/>
      <c r="AT2212" s="64"/>
      <c r="AU2212" s="68"/>
      <c r="BC2212" s="64"/>
      <c r="BD2212" s="64"/>
      <c r="BE2212" s="65"/>
      <c r="BF2212" s="65"/>
      <c r="BG2212" s="65"/>
      <c r="BH2212" s="65"/>
      <c r="BI2212" s="20"/>
      <c r="BJ2212" s="20"/>
      <c r="BK2212" s="20"/>
      <c r="BL2212" s="20"/>
      <c r="BM2212" s="64"/>
      <c r="BN2212" s="65"/>
      <c r="BO2212" s="64"/>
      <c r="BP2212" s="65"/>
      <c r="BQ2212" s="64"/>
      <c r="BR2212" s="65"/>
      <c r="BS2212" s="64"/>
      <c r="BT2212" s="67"/>
      <c r="BU2212" s="64"/>
      <c r="BV2212" s="64"/>
      <c r="BW2212" s="64"/>
      <c r="BX2212" s="64"/>
      <c r="BY2212" s="64"/>
      <c r="BZ2212" s="64"/>
      <c r="CA2212" s="64"/>
      <c r="CB2212" s="64"/>
      <c r="CC2212" s="64"/>
      <c r="CD2212" s="64"/>
      <c r="CE2212" s="64"/>
      <c r="CF2212" s="64"/>
      <c r="CG2212" s="64" t="s">
        <v>5654</v>
      </c>
      <c r="CH2212" s="64"/>
      <c r="CI2212" s="64"/>
      <c r="CJ2212" s="64"/>
      <c r="CK2212"/>
      <c r="CP2212"/>
      <c r="CQ2212"/>
      <c r="CR2212"/>
      <c r="CS2212"/>
      <c r="CT2212"/>
      <c r="CU2212"/>
      <c r="CV2212"/>
      <c r="CW2212" s="64"/>
    </row>
    <row r="2213" spans="1:101" s="17" customFormat="1" x14ac:dyDescent="0.25">
      <c r="A2213" s="64"/>
      <c r="C2213" s="64"/>
      <c r="D2213" s="64"/>
      <c r="E2213" s="64"/>
      <c r="F2213" s="66"/>
      <c r="W2213" s="20"/>
      <c r="X2213" s="64"/>
      <c r="Y2213" s="64"/>
      <c r="Z2213" s="20"/>
      <c r="AA2213" s="20"/>
      <c r="AB2213" s="20"/>
      <c r="AC2213" s="64"/>
      <c r="AD2213" s="67"/>
      <c r="AE2213" s="67"/>
      <c r="AF2213" s="20"/>
      <c r="AG2213" s="67" t="s">
        <v>8011</v>
      </c>
      <c r="AI2213" s="64"/>
      <c r="AK2213" s="64"/>
      <c r="AL2213" s="64"/>
      <c r="AM2213" s="64"/>
      <c r="AN2213" s="64"/>
      <c r="AO2213" s="64"/>
      <c r="AP2213" s="64"/>
      <c r="AQ2213" s="64"/>
      <c r="AR2213" s="64"/>
      <c r="AS2213" s="64"/>
      <c r="AT2213" s="64"/>
      <c r="AU2213" s="68"/>
      <c r="BC2213" s="64"/>
      <c r="BD2213" s="64"/>
      <c r="BE2213" s="65"/>
      <c r="BF2213" s="65"/>
      <c r="BG2213" s="65"/>
      <c r="BH2213" s="65"/>
      <c r="BI2213" s="20"/>
      <c r="BJ2213" s="20"/>
      <c r="BK2213" s="20"/>
      <c r="BL2213" s="20"/>
      <c r="BM2213" s="64"/>
      <c r="BN2213" s="65"/>
      <c r="BO2213" s="64"/>
      <c r="BP2213" s="65"/>
      <c r="BQ2213" s="64"/>
      <c r="BR2213" s="65"/>
      <c r="BS2213" s="64"/>
      <c r="BT2213" s="67"/>
      <c r="BU2213" s="64"/>
      <c r="BV2213" s="64"/>
      <c r="BW2213" s="64"/>
      <c r="BX2213" s="64"/>
      <c r="BY2213" s="64"/>
      <c r="BZ2213" s="64"/>
      <c r="CA2213" s="64"/>
      <c r="CB2213" s="64"/>
      <c r="CC2213" s="64"/>
      <c r="CD2213" s="64"/>
      <c r="CE2213" s="64"/>
      <c r="CF2213" s="64"/>
      <c r="CG2213" s="64" t="s">
        <v>5654</v>
      </c>
      <c r="CH2213" s="64"/>
      <c r="CI2213" s="64"/>
      <c r="CJ2213" s="64"/>
      <c r="CK2213"/>
      <c r="CP2213"/>
      <c r="CQ2213"/>
      <c r="CR2213"/>
      <c r="CS2213"/>
      <c r="CT2213"/>
      <c r="CU2213"/>
      <c r="CV2213"/>
      <c r="CW2213" s="64"/>
    </row>
    <row r="2214" spans="1:101" s="17" customFormat="1" x14ac:dyDescent="0.25">
      <c r="A2214" s="64"/>
      <c r="C2214" s="64"/>
      <c r="D2214" s="64"/>
      <c r="E2214" s="64"/>
      <c r="F2214" s="66"/>
      <c r="W2214" s="20"/>
      <c r="X2214" s="64"/>
      <c r="Y2214" s="64"/>
      <c r="Z2214" s="20"/>
      <c r="AA2214" s="20"/>
      <c r="AB2214" s="20"/>
      <c r="AC2214" s="64"/>
      <c r="AD2214" s="67"/>
      <c r="AE2214" s="67"/>
      <c r="AF2214" s="20"/>
      <c r="AG2214" s="67" t="s">
        <v>8014</v>
      </c>
      <c r="AI2214" s="64"/>
      <c r="AK2214" s="64"/>
      <c r="AL2214" s="64"/>
      <c r="AM2214" s="64"/>
      <c r="AN2214" s="64"/>
      <c r="AO2214" s="64"/>
      <c r="AP2214" s="64"/>
      <c r="AQ2214" s="64"/>
      <c r="AR2214" s="64"/>
      <c r="AS2214" s="64"/>
      <c r="AT2214" s="64"/>
      <c r="AU2214" s="68"/>
      <c r="BC2214" s="64"/>
      <c r="BD2214" s="64"/>
      <c r="BE2214" s="65"/>
      <c r="BF2214" s="65"/>
      <c r="BG2214" s="65"/>
      <c r="BH2214" s="65"/>
      <c r="BI2214" s="20"/>
      <c r="BJ2214" s="20"/>
      <c r="BK2214" s="20"/>
      <c r="BL2214" s="20"/>
      <c r="BM2214" s="64"/>
      <c r="BN2214" s="65"/>
      <c r="BO2214" s="64"/>
      <c r="BP2214" s="65"/>
      <c r="BQ2214" s="64"/>
      <c r="BR2214" s="65"/>
      <c r="BS2214" s="64"/>
      <c r="BT2214" s="67"/>
      <c r="BU2214" s="64"/>
      <c r="BV2214" s="64"/>
      <c r="BW2214" s="64"/>
      <c r="BX2214" s="64"/>
      <c r="BY2214" s="64"/>
      <c r="BZ2214" s="64"/>
      <c r="CA2214" s="64"/>
      <c r="CB2214" s="64"/>
      <c r="CC2214" s="64"/>
      <c r="CD2214" s="64"/>
      <c r="CE2214" s="64"/>
      <c r="CF2214" s="64"/>
      <c r="CG2214" s="64" t="s">
        <v>5654</v>
      </c>
      <c r="CH2214" s="64"/>
      <c r="CI2214" s="64"/>
      <c r="CJ2214" s="64"/>
      <c r="CK2214"/>
      <c r="CP2214"/>
      <c r="CQ2214"/>
      <c r="CR2214"/>
      <c r="CS2214"/>
      <c r="CT2214"/>
      <c r="CU2214"/>
      <c r="CV2214"/>
      <c r="CW2214" s="64"/>
    </row>
    <row r="2215" spans="1:101" s="17" customFormat="1" x14ac:dyDescent="0.25">
      <c r="A2215" s="64"/>
      <c r="C2215" s="64"/>
      <c r="D2215" s="64"/>
      <c r="E2215" s="64"/>
      <c r="F2215" s="66"/>
      <c r="W2215" s="20"/>
      <c r="X2215" s="64"/>
      <c r="Y2215" s="64"/>
      <c r="Z2215" s="20"/>
      <c r="AA2215" s="20"/>
      <c r="AB2215" s="20"/>
      <c r="AC2215" s="64"/>
      <c r="AD2215" s="67"/>
      <c r="AE2215" s="67"/>
      <c r="AF2215" s="20"/>
      <c r="AG2215" s="67" t="s">
        <v>8017</v>
      </c>
      <c r="AI2215" s="64"/>
      <c r="AK2215" s="64"/>
      <c r="AL2215" s="64"/>
      <c r="AM2215" s="64"/>
      <c r="AN2215" s="64"/>
      <c r="AO2215" s="64"/>
      <c r="AP2215" s="64"/>
      <c r="AQ2215" s="64"/>
      <c r="AR2215" s="64"/>
      <c r="AS2215" s="64"/>
      <c r="AT2215" s="64"/>
      <c r="AU2215" s="68"/>
      <c r="BC2215" s="64"/>
      <c r="BD2215" s="64"/>
      <c r="BE2215" s="65"/>
      <c r="BF2215" s="65"/>
      <c r="BG2215" s="65"/>
      <c r="BH2215" s="65"/>
      <c r="BI2215" s="20"/>
      <c r="BJ2215" s="20"/>
      <c r="BK2215" s="20"/>
      <c r="BL2215" s="20"/>
      <c r="BM2215" s="64"/>
      <c r="BN2215" s="65"/>
      <c r="BO2215" s="64"/>
      <c r="BP2215" s="65"/>
      <c r="BQ2215" s="64"/>
      <c r="BR2215" s="65"/>
      <c r="BS2215" s="64"/>
      <c r="BT2215" s="67"/>
      <c r="BU2215" s="64"/>
      <c r="BV2215" s="64"/>
      <c r="BW2215" s="64"/>
      <c r="BX2215" s="64"/>
      <c r="BY2215" s="64"/>
      <c r="BZ2215" s="64"/>
      <c r="CA2215" s="64"/>
      <c r="CB2215" s="64"/>
      <c r="CC2215" s="64"/>
      <c r="CD2215" s="64"/>
      <c r="CE2215" s="64"/>
      <c r="CF2215" s="64"/>
      <c r="CG2215" s="64" t="s">
        <v>5654</v>
      </c>
      <c r="CH2215" s="64"/>
      <c r="CI2215" s="64"/>
      <c r="CJ2215" s="64"/>
      <c r="CK2215"/>
      <c r="CP2215"/>
      <c r="CQ2215"/>
      <c r="CR2215"/>
      <c r="CS2215"/>
      <c r="CT2215"/>
      <c r="CU2215"/>
      <c r="CV2215"/>
      <c r="CW2215" s="64"/>
    </row>
    <row r="2216" spans="1:101" s="17" customFormat="1" x14ac:dyDescent="0.25">
      <c r="A2216" s="64"/>
      <c r="C2216" s="64"/>
      <c r="D2216" s="64"/>
      <c r="E2216" s="64"/>
      <c r="F2216" s="66"/>
      <c r="W2216" s="20"/>
      <c r="X2216" s="64"/>
      <c r="Y2216" s="64"/>
      <c r="Z2216" s="20"/>
      <c r="AA2216" s="20"/>
      <c r="AB2216" s="20"/>
      <c r="AC2216" s="64"/>
      <c r="AD2216" s="67"/>
      <c r="AE2216" s="67"/>
      <c r="AF2216" s="20"/>
      <c r="AG2216" s="67" t="s">
        <v>8020</v>
      </c>
      <c r="AI2216" s="64"/>
      <c r="AK2216" s="64"/>
      <c r="AL2216" s="64"/>
      <c r="AM2216" s="64"/>
      <c r="AN2216" s="64"/>
      <c r="AO2216" s="64"/>
      <c r="AP2216" s="64"/>
      <c r="AQ2216" s="64"/>
      <c r="AR2216" s="64"/>
      <c r="AS2216" s="64"/>
      <c r="AT2216" s="64"/>
      <c r="AU2216" s="68"/>
      <c r="BC2216" s="64"/>
      <c r="BD2216" s="64"/>
      <c r="BE2216" s="65"/>
      <c r="BF2216" s="65"/>
      <c r="BG2216" s="65"/>
      <c r="BH2216" s="65"/>
      <c r="BI2216" s="20"/>
      <c r="BJ2216" s="20"/>
      <c r="BK2216" s="20"/>
      <c r="BL2216" s="20"/>
      <c r="BM2216" s="64"/>
      <c r="BN2216" s="65"/>
      <c r="BO2216" s="64"/>
      <c r="BP2216" s="65"/>
      <c r="BQ2216" s="64"/>
      <c r="BR2216" s="65"/>
      <c r="BS2216" s="64"/>
      <c r="BT2216" s="67"/>
      <c r="BU2216" s="64"/>
      <c r="BV2216" s="64"/>
      <c r="BW2216" s="64"/>
      <c r="BX2216" s="64"/>
      <c r="BY2216" s="64"/>
      <c r="BZ2216" s="64"/>
      <c r="CA2216" s="64"/>
      <c r="CB2216" s="64"/>
      <c r="CC2216" s="64"/>
      <c r="CD2216" s="64"/>
      <c r="CE2216" s="64"/>
      <c r="CF2216" s="64"/>
      <c r="CG2216" s="64" t="s">
        <v>5654</v>
      </c>
      <c r="CH2216" s="64"/>
      <c r="CI2216" s="64"/>
      <c r="CJ2216" s="64"/>
      <c r="CK2216"/>
      <c r="CP2216"/>
      <c r="CQ2216"/>
      <c r="CR2216"/>
      <c r="CS2216"/>
      <c r="CT2216"/>
      <c r="CU2216"/>
      <c r="CV2216"/>
      <c r="CW2216" s="64"/>
    </row>
    <row r="2217" spans="1:101" s="17" customFormat="1" x14ac:dyDescent="0.25">
      <c r="A2217" s="64"/>
      <c r="C2217" s="64"/>
      <c r="D2217" s="64"/>
      <c r="E2217" s="64"/>
      <c r="F2217" s="66"/>
      <c r="W2217" s="20"/>
      <c r="X2217" s="64"/>
      <c r="Y2217" s="64"/>
      <c r="Z2217" s="20"/>
      <c r="AA2217" s="20"/>
      <c r="AB2217" s="20"/>
      <c r="AC2217" s="64"/>
      <c r="AD2217" s="67"/>
      <c r="AE2217" s="67"/>
      <c r="AF2217" s="20"/>
      <c r="AG2217" s="67" t="s">
        <v>8023</v>
      </c>
      <c r="AI2217" s="64"/>
      <c r="AK2217" s="64"/>
      <c r="AL2217" s="64"/>
      <c r="AM2217" s="64"/>
      <c r="AN2217" s="64"/>
      <c r="AO2217" s="64"/>
      <c r="AP2217" s="64"/>
      <c r="AQ2217" s="64"/>
      <c r="AR2217" s="64"/>
      <c r="AS2217" s="64"/>
      <c r="AT2217" s="64"/>
      <c r="AU2217" s="68"/>
      <c r="BC2217" s="64"/>
      <c r="BD2217" s="64"/>
      <c r="BE2217" s="65"/>
      <c r="BF2217" s="65"/>
      <c r="BG2217" s="65"/>
      <c r="BH2217" s="65"/>
      <c r="BI2217" s="20"/>
      <c r="BJ2217" s="20"/>
      <c r="BK2217" s="20"/>
      <c r="BL2217" s="20"/>
      <c r="BM2217" s="64"/>
      <c r="BN2217" s="65"/>
      <c r="BO2217" s="64"/>
      <c r="BP2217" s="65"/>
      <c r="BQ2217" s="64"/>
      <c r="BR2217" s="65"/>
      <c r="BS2217" s="64"/>
      <c r="BT2217" s="67"/>
      <c r="BU2217" s="64"/>
      <c r="BV2217" s="64"/>
      <c r="BW2217" s="64"/>
      <c r="BX2217" s="64"/>
      <c r="BY2217" s="64"/>
      <c r="BZ2217" s="64"/>
      <c r="CA2217" s="64"/>
      <c r="CB2217" s="64"/>
      <c r="CC2217" s="64"/>
      <c r="CD2217" s="64"/>
      <c r="CE2217" s="64"/>
      <c r="CF2217" s="64"/>
      <c r="CG2217" s="64" t="s">
        <v>5654</v>
      </c>
      <c r="CH2217" s="64"/>
      <c r="CI2217" s="64"/>
      <c r="CJ2217" s="64"/>
      <c r="CK2217"/>
      <c r="CP2217"/>
      <c r="CQ2217"/>
      <c r="CR2217"/>
      <c r="CS2217"/>
      <c r="CT2217"/>
      <c r="CU2217"/>
      <c r="CV2217"/>
      <c r="CW2217" s="64"/>
    </row>
    <row r="2218" spans="1:101" s="17" customFormat="1" x14ac:dyDescent="0.25">
      <c r="A2218" s="64"/>
      <c r="C2218" s="64"/>
      <c r="D2218" s="64"/>
      <c r="E2218" s="64"/>
      <c r="F2218" s="66"/>
      <c r="W2218" s="20"/>
      <c r="X2218" s="64"/>
      <c r="Y2218" s="64"/>
      <c r="Z2218" s="20"/>
      <c r="AA2218" s="20"/>
      <c r="AB2218" s="20"/>
      <c r="AC2218" s="64"/>
      <c r="AD2218" s="67"/>
      <c r="AE2218" s="67"/>
      <c r="AF2218" s="20"/>
      <c r="AG2218" s="67" t="s">
        <v>8026</v>
      </c>
      <c r="AI2218" s="64"/>
      <c r="AK2218" s="64"/>
      <c r="AL2218" s="64"/>
      <c r="AM2218" s="64"/>
      <c r="AN2218" s="64"/>
      <c r="AO2218" s="64"/>
      <c r="AP2218" s="64"/>
      <c r="AQ2218" s="64"/>
      <c r="AR2218" s="64"/>
      <c r="AS2218" s="64"/>
      <c r="AT2218" s="64"/>
      <c r="AU2218" s="68"/>
      <c r="BC2218" s="64"/>
      <c r="BD2218" s="64"/>
      <c r="BE2218" s="65"/>
      <c r="BF2218" s="65"/>
      <c r="BG2218" s="65"/>
      <c r="BH2218" s="65"/>
      <c r="BI2218" s="20"/>
      <c r="BJ2218" s="20"/>
      <c r="BK2218" s="20"/>
      <c r="BL2218" s="20"/>
      <c r="BM2218" s="64"/>
      <c r="BN2218" s="65"/>
      <c r="BO2218" s="64"/>
      <c r="BP2218" s="65"/>
      <c r="BQ2218" s="64"/>
      <c r="BR2218" s="65"/>
      <c r="BS2218" s="64"/>
      <c r="BT2218" s="67"/>
      <c r="BU2218" s="64"/>
      <c r="BV2218" s="64"/>
      <c r="BW2218" s="64"/>
      <c r="BX2218" s="64"/>
      <c r="BY2218" s="64"/>
      <c r="BZ2218" s="64"/>
      <c r="CA2218" s="64"/>
      <c r="CB2218" s="64"/>
      <c r="CC2218" s="64"/>
      <c r="CD2218" s="64"/>
      <c r="CE2218" s="64"/>
      <c r="CF2218" s="64"/>
      <c r="CG2218" s="64" t="s">
        <v>5654</v>
      </c>
      <c r="CH2218" s="64"/>
      <c r="CI2218" s="64"/>
      <c r="CJ2218" s="64"/>
      <c r="CK2218"/>
      <c r="CP2218"/>
      <c r="CQ2218"/>
      <c r="CR2218"/>
      <c r="CS2218"/>
      <c r="CT2218"/>
      <c r="CU2218"/>
      <c r="CV2218"/>
      <c r="CW2218" s="64"/>
    </row>
    <row r="2219" spans="1:101" s="17" customFormat="1" x14ac:dyDescent="0.25">
      <c r="A2219" s="64"/>
      <c r="C2219" s="64"/>
      <c r="D2219" s="64"/>
      <c r="E2219" s="64"/>
      <c r="F2219" s="66"/>
      <c r="W2219" s="20"/>
      <c r="X2219" s="64"/>
      <c r="Y2219" s="64"/>
      <c r="Z2219" s="20"/>
      <c r="AA2219" s="20"/>
      <c r="AB2219" s="20"/>
      <c r="AC2219" s="64"/>
      <c r="AD2219" s="67"/>
      <c r="AE2219" s="67"/>
      <c r="AF2219" s="20"/>
      <c r="AG2219" s="67" t="s">
        <v>8029</v>
      </c>
      <c r="AI2219" s="64"/>
      <c r="AK2219" s="64"/>
      <c r="AL2219" s="64"/>
      <c r="AM2219" s="64"/>
      <c r="AN2219" s="64"/>
      <c r="AO2219" s="64"/>
      <c r="AP2219" s="64"/>
      <c r="AQ2219" s="64"/>
      <c r="AR2219" s="64"/>
      <c r="AS2219" s="64"/>
      <c r="AT2219" s="64"/>
      <c r="AU2219" s="68"/>
      <c r="BC2219" s="64"/>
      <c r="BD2219" s="64"/>
      <c r="BE2219" s="65"/>
      <c r="BF2219" s="65"/>
      <c r="BG2219" s="65"/>
      <c r="BH2219" s="65"/>
      <c r="BI2219" s="20"/>
      <c r="BJ2219" s="20"/>
      <c r="BK2219" s="20"/>
      <c r="BL2219" s="20"/>
      <c r="BM2219" s="64"/>
      <c r="BN2219" s="65"/>
      <c r="BO2219" s="64"/>
      <c r="BP2219" s="65"/>
      <c r="BQ2219" s="64"/>
      <c r="BR2219" s="65"/>
      <c r="BS2219" s="64"/>
      <c r="BT2219" s="67"/>
      <c r="BU2219" s="64"/>
      <c r="BV2219" s="64"/>
      <c r="BW2219" s="64"/>
      <c r="BX2219" s="64"/>
      <c r="BY2219" s="64"/>
      <c r="BZ2219" s="64"/>
      <c r="CA2219" s="64"/>
      <c r="CB2219" s="64"/>
      <c r="CC2219" s="64"/>
      <c r="CD2219" s="64"/>
      <c r="CE2219" s="64"/>
      <c r="CF2219" s="64"/>
      <c r="CG2219" s="64" t="s">
        <v>5654</v>
      </c>
      <c r="CH2219" s="64"/>
      <c r="CI2219" s="64"/>
      <c r="CJ2219" s="64"/>
      <c r="CK2219"/>
      <c r="CP2219"/>
      <c r="CQ2219"/>
      <c r="CR2219"/>
      <c r="CS2219"/>
      <c r="CT2219"/>
      <c r="CU2219"/>
      <c r="CV2219"/>
      <c r="CW2219" s="64"/>
    </row>
    <row r="2220" spans="1:101" s="17" customFormat="1" x14ac:dyDescent="0.25">
      <c r="A2220" s="64"/>
      <c r="C2220" s="64"/>
      <c r="D2220" s="64"/>
      <c r="E2220" s="64"/>
      <c r="F2220" s="66"/>
      <c r="W2220" s="20"/>
      <c r="X2220" s="64"/>
      <c r="Y2220" s="64"/>
      <c r="Z2220" s="20"/>
      <c r="AA2220" s="20"/>
      <c r="AB2220" s="20"/>
      <c r="AC2220" s="64"/>
      <c r="AD2220" s="67"/>
      <c r="AE2220" s="67"/>
      <c r="AF2220" s="20"/>
      <c r="AG2220" s="67" t="s">
        <v>8032</v>
      </c>
      <c r="AI2220" s="64"/>
      <c r="AK2220" s="64"/>
      <c r="AL2220" s="64"/>
      <c r="AM2220" s="64"/>
      <c r="AN2220" s="64"/>
      <c r="AO2220" s="64"/>
      <c r="AP2220" s="64"/>
      <c r="AQ2220" s="64"/>
      <c r="AR2220" s="64"/>
      <c r="AS2220" s="64"/>
      <c r="AT2220" s="64"/>
      <c r="AU2220" s="68"/>
      <c r="BC2220" s="64"/>
      <c r="BD2220" s="64"/>
      <c r="BE2220" s="65"/>
      <c r="BF2220" s="65"/>
      <c r="BG2220" s="65"/>
      <c r="BH2220" s="65"/>
      <c r="BI2220" s="20"/>
      <c r="BJ2220" s="20"/>
      <c r="BK2220" s="20"/>
      <c r="BL2220" s="20"/>
      <c r="BM2220" s="64"/>
      <c r="BN2220" s="65"/>
      <c r="BO2220" s="64"/>
      <c r="BP2220" s="65"/>
      <c r="BQ2220" s="64"/>
      <c r="BR2220" s="65"/>
      <c r="BS2220" s="64"/>
      <c r="BT2220" s="67"/>
      <c r="BU2220" s="64"/>
      <c r="BV2220" s="64"/>
      <c r="BW2220" s="64"/>
      <c r="BX2220" s="64"/>
      <c r="BY2220" s="64"/>
      <c r="BZ2220" s="64"/>
      <c r="CA2220" s="64"/>
      <c r="CB2220" s="64"/>
      <c r="CC2220" s="64"/>
      <c r="CD2220" s="64"/>
      <c r="CE2220" s="64"/>
      <c r="CF2220" s="64"/>
      <c r="CG2220" s="64" t="s">
        <v>5654</v>
      </c>
      <c r="CH2220" s="64"/>
      <c r="CI2220" s="64"/>
      <c r="CJ2220" s="64"/>
      <c r="CK2220"/>
      <c r="CP2220"/>
      <c r="CQ2220"/>
      <c r="CR2220"/>
      <c r="CS2220"/>
      <c r="CT2220"/>
      <c r="CU2220"/>
      <c r="CV2220"/>
      <c r="CW2220" s="64"/>
    </row>
    <row r="2221" spans="1:101" s="17" customFormat="1" x14ac:dyDescent="0.25">
      <c r="A2221" s="64"/>
      <c r="C2221" s="64"/>
      <c r="D2221" s="64"/>
      <c r="E2221" s="64"/>
      <c r="F2221" s="66"/>
      <c r="W2221" s="20"/>
      <c r="X2221" s="64"/>
      <c r="Y2221" s="64"/>
      <c r="Z2221" s="20"/>
      <c r="AA2221" s="20"/>
      <c r="AB2221" s="20"/>
      <c r="AC2221" s="64"/>
      <c r="AD2221" s="67"/>
      <c r="AE2221" s="67"/>
      <c r="AF2221" s="20"/>
      <c r="AG2221" s="67" t="s">
        <v>8035</v>
      </c>
      <c r="AI2221" s="64"/>
      <c r="AK2221" s="64"/>
      <c r="AL2221" s="64"/>
      <c r="AM2221" s="64"/>
      <c r="AN2221" s="64"/>
      <c r="AO2221" s="64"/>
      <c r="AP2221" s="64"/>
      <c r="AQ2221" s="64"/>
      <c r="AR2221" s="64"/>
      <c r="AS2221" s="64"/>
      <c r="AT2221" s="64"/>
      <c r="AU2221" s="68"/>
      <c r="BC2221" s="64"/>
      <c r="BD2221" s="64"/>
      <c r="BE2221" s="65"/>
      <c r="BF2221" s="65"/>
      <c r="BG2221" s="65"/>
      <c r="BH2221" s="65"/>
      <c r="BI2221" s="20"/>
      <c r="BJ2221" s="20"/>
      <c r="BK2221" s="20"/>
      <c r="BL2221" s="20"/>
      <c r="BM2221" s="64"/>
      <c r="BN2221" s="65"/>
      <c r="BO2221" s="64"/>
      <c r="BP2221" s="65"/>
      <c r="BQ2221" s="64"/>
      <c r="BR2221" s="65"/>
      <c r="BS2221" s="64"/>
      <c r="BT2221" s="67"/>
      <c r="BU2221" s="64"/>
      <c r="BV2221" s="64"/>
      <c r="BW2221" s="64"/>
      <c r="BX2221" s="64"/>
      <c r="BY2221" s="64"/>
      <c r="BZ2221" s="64"/>
      <c r="CA2221" s="64"/>
      <c r="CB2221" s="64"/>
      <c r="CC2221" s="64"/>
      <c r="CD2221" s="64"/>
      <c r="CE2221" s="64"/>
      <c r="CF2221" s="64"/>
      <c r="CG2221" s="64" t="s">
        <v>5654</v>
      </c>
      <c r="CH2221" s="64"/>
      <c r="CI2221" s="64"/>
      <c r="CJ2221" s="64"/>
      <c r="CK2221"/>
      <c r="CP2221"/>
      <c r="CQ2221"/>
      <c r="CR2221"/>
      <c r="CS2221"/>
      <c r="CT2221"/>
      <c r="CU2221"/>
      <c r="CV2221"/>
      <c r="CW2221" s="64"/>
    </row>
    <row r="2222" spans="1:101" s="17" customFormat="1" x14ac:dyDescent="0.25">
      <c r="A2222" s="64"/>
      <c r="C2222" s="64"/>
      <c r="D2222" s="64"/>
      <c r="E2222" s="64"/>
      <c r="F2222" s="66"/>
      <c r="W2222" s="20"/>
      <c r="X2222" s="64"/>
      <c r="Y2222" s="64"/>
      <c r="Z2222" s="20"/>
      <c r="AA2222" s="20"/>
      <c r="AB2222" s="20"/>
      <c r="AC2222" s="64"/>
      <c r="AD2222" s="67"/>
      <c r="AE2222" s="67"/>
      <c r="AF2222" s="20"/>
      <c r="AG2222" s="67" t="s">
        <v>8038</v>
      </c>
      <c r="AI2222" s="64"/>
      <c r="AK2222" s="64"/>
      <c r="AL2222" s="64"/>
      <c r="AM2222" s="64"/>
      <c r="AN2222" s="64"/>
      <c r="AO2222" s="64"/>
      <c r="AP2222" s="64"/>
      <c r="AQ2222" s="64"/>
      <c r="AR2222" s="64"/>
      <c r="AS2222" s="64"/>
      <c r="AT2222" s="64"/>
      <c r="AU2222" s="68"/>
      <c r="BC2222" s="64"/>
      <c r="BD2222" s="64"/>
      <c r="BE2222" s="65"/>
      <c r="BF2222" s="65"/>
      <c r="BG2222" s="65"/>
      <c r="BH2222" s="65"/>
      <c r="BI2222" s="20"/>
      <c r="BJ2222" s="20"/>
      <c r="BK2222" s="20"/>
      <c r="BL2222" s="20"/>
      <c r="BM2222" s="64"/>
      <c r="BN2222" s="65"/>
      <c r="BO2222" s="64"/>
      <c r="BP2222" s="65"/>
      <c r="BQ2222" s="64"/>
      <c r="BR2222" s="65"/>
      <c r="BS2222" s="64"/>
      <c r="BT2222" s="67"/>
      <c r="BU2222" s="64"/>
      <c r="BV2222" s="64"/>
      <c r="BW2222" s="64"/>
      <c r="BX2222" s="64"/>
      <c r="BY2222" s="64"/>
      <c r="BZ2222" s="64"/>
      <c r="CA2222" s="64"/>
      <c r="CB2222" s="64"/>
      <c r="CC2222" s="64"/>
      <c r="CD2222" s="64"/>
      <c r="CE2222" s="64"/>
      <c r="CF2222" s="64"/>
      <c r="CG2222" s="64" t="s">
        <v>5654</v>
      </c>
      <c r="CH2222" s="64"/>
      <c r="CI2222" s="64"/>
      <c r="CJ2222" s="64"/>
      <c r="CK2222"/>
      <c r="CP2222"/>
      <c r="CQ2222"/>
      <c r="CR2222"/>
      <c r="CS2222"/>
      <c r="CT2222"/>
      <c r="CU2222"/>
      <c r="CV2222"/>
      <c r="CW2222" s="64"/>
    </row>
    <row r="2223" spans="1:101" s="17" customFormat="1" x14ac:dyDescent="0.25">
      <c r="A2223" s="64"/>
      <c r="C2223" s="64"/>
      <c r="D2223" s="64"/>
      <c r="E2223" s="64"/>
      <c r="F2223" s="66"/>
      <c r="W2223" s="20"/>
      <c r="X2223" s="64"/>
      <c r="Y2223" s="64"/>
      <c r="Z2223" s="20"/>
      <c r="AA2223" s="20"/>
      <c r="AB2223" s="20"/>
      <c r="AC2223" s="64"/>
      <c r="AD2223" s="67"/>
      <c r="AE2223" s="67"/>
      <c r="AF2223" s="20"/>
      <c r="AG2223" s="67" t="s">
        <v>8041</v>
      </c>
      <c r="AI2223" s="64"/>
      <c r="AK2223" s="64"/>
      <c r="AL2223" s="64"/>
      <c r="AM2223" s="64"/>
      <c r="AN2223" s="64"/>
      <c r="AO2223" s="64"/>
      <c r="AP2223" s="64"/>
      <c r="AQ2223" s="64"/>
      <c r="AR2223" s="64"/>
      <c r="AS2223" s="64"/>
      <c r="AT2223" s="64"/>
      <c r="AU2223" s="68"/>
      <c r="BC2223" s="64"/>
      <c r="BD2223" s="64"/>
      <c r="BE2223" s="65"/>
      <c r="BF2223" s="65"/>
      <c r="BG2223" s="65"/>
      <c r="BH2223" s="65"/>
      <c r="BI2223" s="20"/>
      <c r="BJ2223" s="20"/>
      <c r="BK2223" s="20"/>
      <c r="BL2223" s="20"/>
      <c r="BM2223" s="64"/>
      <c r="BN2223" s="65"/>
      <c r="BO2223" s="64"/>
      <c r="BP2223" s="65"/>
      <c r="BQ2223" s="64"/>
      <c r="BR2223" s="65"/>
      <c r="BS2223" s="64"/>
      <c r="BT2223" s="67"/>
      <c r="BU2223" s="64"/>
      <c r="BV2223" s="64"/>
      <c r="BW2223" s="64"/>
      <c r="BX2223" s="64"/>
      <c r="BY2223" s="64"/>
      <c r="BZ2223" s="64"/>
      <c r="CA2223" s="64"/>
      <c r="CB2223" s="64"/>
      <c r="CC2223" s="64"/>
      <c r="CD2223" s="64"/>
      <c r="CE2223" s="64"/>
      <c r="CF2223" s="64"/>
      <c r="CG2223" s="64" t="s">
        <v>5654</v>
      </c>
      <c r="CH2223" s="64"/>
      <c r="CI2223" s="64"/>
      <c r="CJ2223" s="64"/>
      <c r="CK2223"/>
      <c r="CP2223"/>
      <c r="CQ2223"/>
      <c r="CR2223"/>
      <c r="CS2223"/>
      <c r="CT2223"/>
      <c r="CU2223"/>
      <c r="CV2223"/>
      <c r="CW2223" s="64"/>
    </row>
    <row r="2224" spans="1:101" s="17" customFormat="1" x14ac:dyDescent="0.25">
      <c r="A2224" s="64"/>
      <c r="C2224" s="64"/>
      <c r="D2224" s="64"/>
      <c r="E2224" s="64"/>
      <c r="F2224" s="66"/>
      <c r="W2224" s="20"/>
      <c r="X2224" s="64"/>
      <c r="Y2224" s="64"/>
      <c r="Z2224" s="20"/>
      <c r="AA2224" s="20"/>
      <c r="AB2224" s="20"/>
      <c r="AC2224" s="64"/>
      <c r="AD2224" s="67"/>
      <c r="AE2224" s="67"/>
      <c r="AF2224" s="20"/>
      <c r="AG2224" s="67" t="s">
        <v>8044</v>
      </c>
      <c r="AI2224" s="64"/>
      <c r="AK2224" s="64"/>
      <c r="AL2224" s="64"/>
      <c r="AM2224" s="64"/>
      <c r="AN2224" s="64"/>
      <c r="AO2224" s="64"/>
      <c r="AP2224" s="64"/>
      <c r="AQ2224" s="64"/>
      <c r="AR2224" s="64"/>
      <c r="AS2224" s="64"/>
      <c r="AT2224" s="64"/>
      <c r="AU2224" s="68"/>
      <c r="BC2224" s="64"/>
      <c r="BD2224" s="64"/>
      <c r="BE2224" s="65"/>
      <c r="BF2224" s="65"/>
      <c r="BG2224" s="65"/>
      <c r="BH2224" s="65"/>
      <c r="BI2224" s="20"/>
      <c r="BJ2224" s="20"/>
      <c r="BK2224" s="20"/>
      <c r="BL2224" s="20"/>
      <c r="BM2224" s="64"/>
      <c r="BN2224" s="65"/>
      <c r="BO2224" s="64"/>
      <c r="BP2224" s="65"/>
      <c r="BQ2224" s="64"/>
      <c r="BR2224" s="65"/>
      <c r="BS2224" s="64"/>
      <c r="BT2224" s="67"/>
      <c r="BU2224" s="64"/>
      <c r="BV2224" s="64"/>
      <c r="BW2224" s="64"/>
      <c r="BX2224" s="64"/>
      <c r="BY2224" s="64"/>
      <c r="BZ2224" s="64"/>
      <c r="CA2224" s="64"/>
      <c r="CB2224" s="64"/>
      <c r="CC2224" s="64"/>
      <c r="CD2224" s="64"/>
      <c r="CE2224" s="64"/>
      <c r="CF2224" s="64"/>
      <c r="CG2224" s="64" t="s">
        <v>5654</v>
      </c>
      <c r="CH2224" s="64"/>
      <c r="CI2224" s="64"/>
      <c r="CJ2224" s="64"/>
      <c r="CK2224"/>
      <c r="CP2224"/>
      <c r="CQ2224"/>
      <c r="CR2224"/>
      <c r="CS2224"/>
      <c r="CT2224"/>
      <c r="CU2224"/>
      <c r="CV2224"/>
      <c r="CW2224" s="64"/>
    </row>
    <row r="2225" spans="1:101" s="17" customFormat="1" x14ac:dyDescent="0.25">
      <c r="A2225" s="64"/>
      <c r="C2225" s="64"/>
      <c r="D2225" s="64"/>
      <c r="E2225" s="64"/>
      <c r="F2225" s="66"/>
      <c r="W2225" s="20"/>
      <c r="X2225" s="64"/>
      <c r="Y2225" s="64"/>
      <c r="Z2225" s="20"/>
      <c r="AA2225" s="20"/>
      <c r="AB2225" s="20"/>
      <c r="AC2225" s="64"/>
      <c r="AD2225" s="67"/>
      <c r="AE2225" s="67"/>
      <c r="AF2225" s="20"/>
      <c r="AG2225" s="67" t="s">
        <v>8047</v>
      </c>
      <c r="AI2225" s="64"/>
      <c r="AK2225" s="64"/>
      <c r="AL2225" s="64"/>
      <c r="AM2225" s="64"/>
      <c r="AN2225" s="64"/>
      <c r="AO2225" s="64"/>
      <c r="AP2225" s="64"/>
      <c r="AQ2225" s="64"/>
      <c r="AR2225" s="64"/>
      <c r="AS2225" s="64"/>
      <c r="AT2225" s="64"/>
      <c r="AU2225" s="68"/>
      <c r="BC2225" s="64"/>
      <c r="BD2225" s="64"/>
      <c r="BE2225" s="65"/>
      <c r="BF2225" s="65"/>
      <c r="BG2225" s="65"/>
      <c r="BH2225" s="65"/>
      <c r="BI2225" s="20"/>
      <c r="BJ2225" s="20"/>
      <c r="BK2225" s="20"/>
      <c r="BL2225" s="20"/>
      <c r="BM2225" s="64"/>
      <c r="BN2225" s="65"/>
      <c r="BO2225" s="64"/>
      <c r="BP2225" s="65"/>
      <c r="BQ2225" s="64"/>
      <c r="BR2225" s="65"/>
      <c r="BS2225" s="64"/>
      <c r="BT2225" s="67"/>
      <c r="BU2225" s="64"/>
      <c r="BV2225" s="64"/>
      <c r="BW2225" s="64"/>
      <c r="BX2225" s="64"/>
      <c r="BY2225" s="64"/>
      <c r="BZ2225" s="64"/>
      <c r="CA2225" s="64"/>
      <c r="CB2225" s="64"/>
      <c r="CC2225" s="64"/>
      <c r="CD2225" s="64"/>
      <c r="CE2225" s="64"/>
      <c r="CF2225" s="64"/>
      <c r="CG2225" s="64" t="s">
        <v>5654</v>
      </c>
      <c r="CH2225" s="64"/>
      <c r="CI2225" s="64"/>
      <c r="CJ2225" s="64"/>
      <c r="CK2225"/>
      <c r="CP2225"/>
      <c r="CQ2225"/>
      <c r="CR2225"/>
      <c r="CS2225"/>
      <c r="CT2225"/>
      <c r="CU2225"/>
      <c r="CV2225"/>
      <c r="CW2225" s="64"/>
    </row>
    <row r="2226" spans="1:101" s="17" customFormat="1" x14ac:dyDescent="0.25">
      <c r="A2226" s="64"/>
      <c r="C2226" s="64"/>
      <c r="D2226" s="64"/>
      <c r="E2226" s="64"/>
      <c r="F2226" s="66"/>
      <c r="W2226" s="20"/>
      <c r="X2226" s="64"/>
      <c r="Y2226" s="64"/>
      <c r="Z2226" s="20"/>
      <c r="AA2226" s="20"/>
      <c r="AB2226" s="20"/>
      <c r="AC2226" s="64"/>
      <c r="AD2226" s="67"/>
      <c r="AE2226" s="67"/>
      <c r="AF2226" s="20"/>
      <c r="AG2226" s="67" t="s">
        <v>8050</v>
      </c>
      <c r="AI2226" s="64"/>
      <c r="AK2226" s="64"/>
      <c r="AL2226" s="64"/>
      <c r="AM2226" s="64"/>
      <c r="AN2226" s="64"/>
      <c r="AO2226" s="64"/>
      <c r="AP2226" s="64"/>
      <c r="AQ2226" s="64"/>
      <c r="AR2226" s="64"/>
      <c r="AS2226" s="64"/>
      <c r="AT2226" s="64"/>
      <c r="AU2226" s="68"/>
      <c r="BC2226" s="64"/>
      <c r="BD2226" s="64"/>
      <c r="BE2226" s="65"/>
      <c r="BF2226" s="65"/>
      <c r="BG2226" s="65"/>
      <c r="BH2226" s="65"/>
      <c r="BI2226" s="20"/>
      <c r="BJ2226" s="20"/>
      <c r="BK2226" s="20"/>
      <c r="BL2226" s="20"/>
      <c r="BM2226" s="64"/>
      <c r="BN2226" s="65"/>
      <c r="BO2226" s="64"/>
      <c r="BP2226" s="65"/>
      <c r="BQ2226" s="64"/>
      <c r="BR2226" s="65"/>
      <c r="BS2226" s="64"/>
      <c r="BT2226" s="67"/>
      <c r="BU2226" s="64"/>
      <c r="BV2226" s="64"/>
      <c r="BW2226" s="64"/>
      <c r="BX2226" s="64"/>
      <c r="BY2226" s="64"/>
      <c r="BZ2226" s="64"/>
      <c r="CA2226" s="64"/>
      <c r="CB2226" s="64"/>
      <c r="CC2226" s="64"/>
      <c r="CD2226" s="64"/>
      <c r="CE2226" s="64"/>
      <c r="CF2226" s="64"/>
      <c r="CG2226" s="64" t="s">
        <v>5654</v>
      </c>
      <c r="CH2226" s="64"/>
      <c r="CI2226" s="64"/>
      <c r="CJ2226" s="64"/>
      <c r="CK2226"/>
      <c r="CP2226"/>
      <c r="CQ2226"/>
      <c r="CR2226"/>
      <c r="CS2226"/>
      <c r="CT2226"/>
      <c r="CU2226"/>
      <c r="CV2226"/>
      <c r="CW2226" s="64"/>
    </row>
    <row r="2227" spans="1:101" s="17" customFormat="1" x14ac:dyDescent="0.25">
      <c r="A2227" s="64"/>
      <c r="C2227" s="64"/>
      <c r="D2227" s="64"/>
      <c r="E2227" s="64"/>
      <c r="F2227" s="66"/>
      <c r="W2227" s="20"/>
      <c r="X2227" s="64"/>
      <c r="Y2227" s="64"/>
      <c r="Z2227" s="20"/>
      <c r="AA2227" s="20"/>
      <c r="AB2227" s="20"/>
      <c r="AC2227" s="64"/>
      <c r="AD2227" s="67"/>
      <c r="AE2227" s="67"/>
      <c r="AF2227" s="20"/>
      <c r="AG2227" s="67" t="s">
        <v>8053</v>
      </c>
      <c r="AI2227" s="64"/>
      <c r="AK2227" s="64"/>
      <c r="AL2227" s="64"/>
      <c r="AM2227" s="64"/>
      <c r="AN2227" s="64"/>
      <c r="AO2227" s="64"/>
      <c r="AP2227" s="64"/>
      <c r="AQ2227" s="64"/>
      <c r="AR2227" s="64"/>
      <c r="AS2227" s="64"/>
      <c r="AT2227" s="64"/>
      <c r="AU2227" s="68"/>
      <c r="BC2227" s="64"/>
      <c r="BD2227" s="64"/>
      <c r="BE2227" s="65"/>
      <c r="BF2227" s="65"/>
      <c r="BG2227" s="65"/>
      <c r="BH2227" s="65"/>
      <c r="BI2227" s="20"/>
      <c r="BJ2227" s="20"/>
      <c r="BK2227" s="20"/>
      <c r="BL2227" s="20"/>
      <c r="BM2227" s="64"/>
      <c r="BN2227" s="65"/>
      <c r="BO2227" s="64"/>
      <c r="BP2227" s="65"/>
      <c r="BQ2227" s="64"/>
      <c r="BR2227" s="65"/>
      <c r="BS2227" s="64"/>
      <c r="BT2227" s="67"/>
      <c r="BU2227" s="64"/>
      <c r="BV2227" s="64"/>
      <c r="BW2227" s="64"/>
      <c r="BX2227" s="64"/>
      <c r="BY2227" s="64"/>
      <c r="BZ2227" s="64"/>
      <c r="CA2227" s="64"/>
      <c r="CB2227" s="64"/>
      <c r="CC2227" s="64"/>
      <c r="CD2227" s="64"/>
      <c r="CE2227" s="64"/>
      <c r="CF2227" s="64"/>
      <c r="CG2227" s="64" t="s">
        <v>5654</v>
      </c>
      <c r="CH2227" s="64"/>
      <c r="CI2227" s="64"/>
      <c r="CJ2227" s="64"/>
      <c r="CK2227"/>
      <c r="CP2227"/>
      <c r="CQ2227"/>
      <c r="CR2227"/>
      <c r="CS2227"/>
      <c r="CT2227"/>
      <c r="CU2227"/>
      <c r="CV2227"/>
      <c r="CW2227" s="64"/>
    </row>
    <row r="2228" spans="1:101" s="17" customFormat="1" x14ac:dyDescent="0.25">
      <c r="A2228" s="64"/>
      <c r="C2228" s="64"/>
      <c r="D2228" s="64"/>
      <c r="E2228" s="64"/>
      <c r="F2228" s="66"/>
      <c r="W2228" s="20"/>
      <c r="X2228" s="64"/>
      <c r="Y2228" s="64"/>
      <c r="Z2228" s="20"/>
      <c r="AA2228" s="20"/>
      <c r="AB2228" s="20"/>
      <c r="AC2228" s="64"/>
      <c r="AD2228" s="67"/>
      <c r="AE2228" s="67"/>
      <c r="AF2228" s="20"/>
      <c r="AG2228" s="67" t="s">
        <v>8056</v>
      </c>
      <c r="AI2228" s="64"/>
      <c r="AK2228" s="64"/>
      <c r="AL2228" s="64"/>
      <c r="AM2228" s="64"/>
      <c r="AN2228" s="64"/>
      <c r="AO2228" s="64"/>
      <c r="AP2228" s="64"/>
      <c r="AQ2228" s="64"/>
      <c r="AR2228" s="64"/>
      <c r="AS2228" s="64"/>
      <c r="AT2228" s="64"/>
      <c r="AU2228" s="68"/>
      <c r="BC2228" s="64"/>
      <c r="BD2228" s="64"/>
      <c r="BE2228" s="65"/>
      <c r="BF2228" s="65"/>
      <c r="BG2228" s="65"/>
      <c r="BH2228" s="65"/>
      <c r="BI2228" s="20"/>
      <c r="BJ2228" s="20"/>
      <c r="BK2228" s="20"/>
      <c r="BL2228" s="20"/>
      <c r="BM2228" s="64"/>
      <c r="BN2228" s="65"/>
      <c r="BO2228" s="64"/>
      <c r="BP2228" s="65"/>
      <c r="BQ2228" s="64"/>
      <c r="BR2228" s="65"/>
      <c r="BS2228" s="64"/>
      <c r="BT2228" s="67"/>
      <c r="BU2228" s="64"/>
      <c r="BV2228" s="64"/>
      <c r="BW2228" s="64"/>
      <c r="BX2228" s="64"/>
      <c r="BY2228" s="64"/>
      <c r="BZ2228" s="64"/>
      <c r="CA2228" s="64"/>
      <c r="CB2228" s="64"/>
      <c r="CC2228" s="64"/>
      <c r="CD2228" s="64"/>
      <c r="CE2228" s="64"/>
      <c r="CF2228" s="64"/>
      <c r="CG2228" s="64" t="s">
        <v>5654</v>
      </c>
      <c r="CH2228" s="64"/>
      <c r="CI2228" s="64"/>
      <c r="CJ2228" s="64"/>
      <c r="CK2228"/>
      <c r="CP2228"/>
      <c r="CQ2228"/>
      <c r="CR2228"/>
      <c r="CS2228"/>
      <c r="CT2228"/>
      <c r="CU2228"/>
      <c r="CV2228"/>
      <c r="CW2228" s="64"/>
    </row>
    <row r="2229" spans="1:101" s="17" customFormat="1" x14ac:dyDescent="0.25">
      <c r="A2229" s="64"/>
      <c r="C2229" s="64"/>
      <c r="D2229" s="64"/>
      <c r="E2229" s="64"/>
      <c r="F2229" s="66"/>
      <c r="W2229" s="20"/>
      <c r="X2229" s="64"/>
      <c r="Y2229" s="64"/>
      <c r="Z2229" s="20"/>
      <c r="AA2229" s="20"/>
      <c r="AB2229" s="20"/>
      <c r="AC2229" s="64"/>
      <c r="AD2229" s="67"/>
      <c r="AE2229" s="67"/>
      <c r="AF2229" s="20"/>
      <c r="AG2229" s="67" t="s">
        <v>8059</v>
      </c>
      <c r="AI2229" s="64"/>
      <c r="AK2229" s="64"/>
      <c r="AL2229" s="64"/>
      <c r="AM2229" s="64"/>
      <c r="AN2229" s="64"/>
      <c r="AO2229" s="64"/>
      <c r="AP2229" s="64"/>
      <c r="AQ2229" s="64"/>
      <c r="AR2229" s="64"/>
      <c r="AS2229" s="64"/>
      <c r="AT2229" s="64"/>
      <c r="AU2229" s="68"/>
      <c r="BC2229" s="64"/>
      <c r="BD2229" s="64"/>
      <c r="BE2229" s="65"/>
      <c r="BF2229" s="65"/>
      <c r="BG2229" s="65"/>
      <c r="BH2229" s="65"/>
      <c r="BI2229" s="20"/>
      <c r="BJ2229" s="20"/>
      <c r="BK2229" s="20"/>
      <c r="BL2229" s="20"/>
      <c r="BM2229" s="64"/>
      <c r="BN2229" s="65"/>
      <c r="BO2229" s="64"/>
      <c r="BP2229" s="65"/>
      <c r="BQ2229" s="64"/>
      <c r="BR2229" s="65"/>
      <c r="BS2229" s="64"/>
      <c r="BT2229" s="67"/>
      <c r="BU2229" s="64"/>
      <c r="BV2229" s="64"/>
      <c r="BW2229" s="64"/>
      <c r="BX2229" s="64"/>
      <c r="BY2229" s="64"/>
      <c r="BZ2229" s="64"/>
      <c r="CA2229" s="64"/>
      <c r="CB2229" s="64"/>
      <c r="CC2229" s="64"/>
      <c r="CD2229" s="64"/>
      <c r="CE2229" s="64"/>
      <c r="CF2229" s="64"/>
      <c r="CG2229" s="64" t="s">
        <v>5654</v>
      </c>
      <c r="CH2229" s="64"/>
      <c r="CI2229" s="64"/>
      <c r="CJ2229" s="64"/>
      <c r="CK2229"/>
      <c r="CP2229"/>
      <c r="CQ2229"/>
      <c r="CR2229"/>
      <c r="CS2229"/>
      <c r="CT2229"/>
      <c r="CU2229"/>
      <c r="CV2229"/>
      <c r="CW2229" s="64"/>
    </row>
    <row r="2230" spans="1:101" s="17" customFormat="1" x14ac:dyDescent="0.25">
      <c r="A2230" s="64"/>
      <c r="C2230" s="64"/>
      <c r="D2230" s="64"/>
      <c r="E2230" s="64"/>
      <c r="F2230" s="66"/>
      <c r="W2230" s="20"/>
      <c r="X2230" s="64"/>
      <c r="Y2230" s="64"/>
      <c r="Z2230" s="20"/>
      <c r="AA2230" s="20"/>
      <c r="AB2230" s="20"/>
      <c r="AC2230" s="64"/>
      <c r="AD2230" s="67"/>
      <c r="AE2230" s="67"/>
      <c r="AF2230" s="20"/>
      <c r="AG2230" s="67" t="s">
        <v>8062</v>
      </c>
      <c r="AI2230" s="64"/>
      <c r="AK2230" s="64"/>
      <c r="AL2230" s="64"/>
      <c r="AM2230" s="64"/>
      <c r="AN2230" s="64"/>
      <c r="AO2230" s="64"/>
      <c r="AP2230" s="64"/>
      <c r="AQ2230" s="64"/>
      <c r="AR2230" s="64"/>
      <c r="AS2230" s="64"/>
      <c r="AT2230" s="64"/>
      <c r="AU2230" s="68"/>
      <c r="BC2230" s="64"/>
      <c r="BD2230" s="64"/>
      <c r="BE2230" s="65"/>
      <c r="BF2230" s="65"/>
      <c r="BG2230" s="65"/>
      <c r="BH2230" s="65"/>
      <c r="BI2230" s="20"/>
      <c r="BJ2230" s="20"/>
      <c r="BK2230" s="20"/>
      <c r="BL2230" s="20"/>
      <c r="BM2230" s="64"/>
      <c r="BN2230" s="65"/>
      <c r="BO2230" s="64"/>
      <c r="BP2230" s="65"/>
      <c r="BQ2230" s="64"/>
      <c r="BR2230" s="65"/>
      <c r="BS2230" s="64"/>
      <c r="BT2230" s="67"/>
      <c r="BU2230" s="64"/>
      <c r="BV2230" s="64"/>
      <c r="BW2230" s="64"/>
      <c r="BX2230" s="64"/>
      <c r="BY2230" s="64"/>
      <c r="BZ2230" s="64"/>
      <c r="CA2230" s="64"/>
      <c r="CB2230" s="64"/>
      <c r="CC2230" s="64"/>
      <c r="CD2230" s="64"/>
      <c r="CE2230" s="64"/>
      <c r="CF2230" s="64"/>
      <c r="CG2230" s="64" t="s">
        <v>5654</v>
      </c>
      <c r="CH2230" s="64"/>
      <c r="CI2230" s="64"/>
      <c r="CJ2230" s="64"/>
      <c r="CK2230"/>
      <c r="CP2230"/>
      <c r="CQ2230"/>
      <c r="CR2230"/>
      <c r="CS2230"/>
      <c r="CT2230"/>
      <c r="CU2230"/>
      <c r="CV2230"/>
      <c r="CW2230" s="64"/>
    </row>
    <row r="2231" spans="1:101" s="17" customFormat="1" x14ac:dyDescent="0.25">
      <c r="A2231" s="64"/>
      <c r="C2231" s="64"/>
      <c r="D2231" s="64"/>
      <c r="E2231" s="64"/>
      <c r="F2231" s="66"/>
      <c r="W2231" s="20"/>
      <c r="X2231" s="64"/>
      <c r="Y2231" s="64"/>
      <c r="Z2231" s="20"/>
      <c r="AA2231" s="20"/>
      <c r="AB2231" s="20"/>
      <c r="AC2231" s="64"/>
      <c r="AD2231" s="67"/>
      <c r="AE2231" s="67"/>
      <c r="AF2231" s="20"/>
      <c r="AG2231" s="67" t="s">
        <v>8065</v>
      </c>
      <c r="AI2231" s="64"/>
      <c r="AK2231" s="64"/>
      <c r="AL2231" s="64"/>
      <c r="AM2231" s="64"/>
      <c r="AN2231" s="64"/>
      <c r="AO2231" s="64"/>
      <c r="AP2231" s="64"/>
      <c r="AQ2231" s="64"/>
      <c r="AR2231" s="64"/>
      <c r="AS2231" s="64"/>
      <c r="AT2231" s="64"/>
      <c r="AU2231" s="68"/>
      <c r="BC2231" s="64"/>
      <c r="BD2231" s="64"/>
      <c r="BE2231" s="65"/>
      <c r="BF2231" s="65"/>
      <c r="BG2231" s="65"/>
      <c r="BH2231" s="65"/>
      <c r="BI2231" s="20"/>
      <c r="BJ2231" s="20"/>
      <c r="BK2231" s="20"/>
      <c r="BL2231" s="20"/>
      <c r="BM2231" s="64"/>
      <c r="BN2231" s="65"/>
      <c r="BO2231" s="64"/>
      <c r="BP2231" s="65"/>
      <c r="BQ2231" s="64"/>
      <c r="BR2231" s="65"/>
      <c r="BS2231" s="64"/>
      <c r="BT2231" s="67"/>
      <c r="BU2231" s="64"/>
      <c r="BV2231" s="64"/>
      <c r="BW2231" s="64"/>
      <c r="BX2231" s="64"/>
      <c r="BY2231" s="64"/>
      <c r="BZ2231" s="64"/>
      <c r="CA2231" s="64"/>
      <c r="CB2231" s="64"/>
      <c r="CC2231" s="64"/>
      <c r="CD2231" s="64"/>
      <c r="CE2231" s="64"/>
      <c r="CF2231" s="64"/>
      <c r="CG2231" s="64" t="s">
        <v>5654</v>
      </c>
      <c r="CH2231" s="64"/>
      <c r="CI2231" s="64"/>
      <c r="CJ2231" s="64"/>
      <c r="CK2231"/>
      <c r="CP2231"/>
      <c r="CQ2231"/>
      <c r="CR2231"/>
      <c r="CS2231"/>
      <c r="CT2231"/>
      <c r="CU2231"/>
      <c r="CV2231"/>
      <c r="CW2231" s="64"/>
    </row>
    <row r="2232" spans="1:101" s="17" customFormat="1" x14ac:dyDescent="0.25">
      <c r="A2232" s="64"/>
      <c r="C2232" s="64"/>
      <c r="D2232" s="64"/>
      <c r="E2232" s="64"/>
      <c r="F2232" s="66"/>
      <c r="W2232" s="20"/>
      <c r="X2232" s="64"/>
      <c r="Y2232" s="64"/>
      <c r="Z2232" s="20"/>
      <c r="AA2232" s="20"/>
      <c r="AB2232" s="20"/>
      <c r="AC2232" s="64"/>
      <c r="AD2232" s="67"/>
      <c r="AE2232" s="67"/>
      <c r="AF2232" s="20"/>
      <c r="AG2232" s="67" t="s">
        <v>8068</v>
      </c>
      <c r="AI2232" s="64"/>
      <c r="AK2232" s="64"/>
      <c r="AL2232" s="64"/>
      <c r="AM2232" s="64"/>
      <c r="AN2232" s="64"/>
      <c r="AO2232" s="64"/>
      <c r="AP2232" s="64"/>
      <c r="AQ2232" s="64"/>
      <c r="AR2232" s="64"/>
      <c r="AS2232" s="64"/>
      <c r="AT2232" s="64"/>
      <c r="AU2232" s="68"/>
      <c r="BC2232" s="64"/>
      <c r="BD2232" s="64"/>
      <c r="BE2232" s="65"/>
      <c r="BF2232" s="65"/>
      <c r="BG2232" s="65"/>
      <c r="BH2232" s="65"/>
      <c r="BI2232" s="20"/>
      <c r="BJ2232" s="20"/>
      <c r="BK2232" s="20"/>
      <c r="BL2232" s="20"/>
      <c r="BM2232" s="64"/>
      <c r="BN2232" s="65"/>
      <c r="BO2232" s="64"/>
      <c r="BP2232" s="65"/>
      <c r="BQ2232" s="64"/>
      <c r="BR2232" s="65"/>
      <c r="BS2232" s="64"/>
      <c r="BT2232" s="67"/>
      <c r="BU2232" s="64"/>
      <c r="BV2232" s="64"/>
      <c r="BW2232" s="64"/>
      <c r="BX2232" s="64"/>
      <c r="BY2232" s="64"/>
      <c r="BZ2232" s="64"/>
      <c r="CA2232" s="64"/>
      <c r="CB2232" s="64"/>
      <c r="CC2232" s="64"/>
      <c r="CD2232" s="64"/>
      <c r="CE2232" s="64"/>
      <c r="CF2232" s="64"/>
      <c r="CG2232" s="64" t="s">
        <v>5654</v>
      </c>
      <c r="CH2232" s="64"/>
      <c r="CI2232" s="64"/>
      <c r="CJ2232" s="64"/>
      <c r="CK2232"/>
      <c r="CP2232"/>
      <c r="CQ2232"/>
      <c r="CR2232"/>
      <c r="CS2232"/>
      <c r="CT2232"/>
      <c r="CU2232"/>
      <c r="CV2232"/>
      <c r="CW2232" s="64"/>
    </row>
    <row r="2233" spans="1:101" s="17" customFormat="1" x14ac:dyDescent="0.25">
      <c r="A2233" s="64"/>
      <c r="C2233" s="64"/>
      <c r="D2233" s="64"/>
      <c r="E2233" s="64"/>
      <c r="F2233" s="66"/>
      <c r="W2233" s="20"/>
      <c r="X2233" s="64"/>
      <c r="Y2233" s="64"/>
      <c r="Z2233" s="20"/>
      <c r="AA2233" s="20"/>
      <c r="AB2233" s="20"/>
      <c r="AC2233" s="64"/>
      <c r="AD2233" s="67"/>
      <c r="AE2233" s="67"/>
      <c r="AF2233" s="20"/>
      <c r="AG2233" s="67" t="s">
        <v>8071</v>
      </c>
      <c r="AI2233" s="64"/>
      <c r="AK2233" s="64"/>
      <c r="AL2233" s="64"/>
      <c r="AM2233" s="64"/>
      <c r="AN2233" s="64"/>
      <c r="AO2233" s="64"/>
      <c r="AP2233" s="64"/>
      <c r="AQ2233" s="64"/>
      <c r="AR2233" s="64"/>
      <c r="AS2233" s="64"/>
      <c r="AT2233" s="64"/>
      <c r="AU2233" s="68"/>
      <c r="BC2233" s="64"/>
      <c r="BD2233" s="64"/>
      <c r="BE2233" s="65"/>
      <c r="BF2233" s="65"/>
      <c r="BG2233" s="65"/>
      <c r="BH2233" s="65"/>
      <c r="BI2233" s="20"/>
      <c r="BJ2233" s="20"/>
      <c r="BK2233" s="20"/>
      <c r="BL2233" s="20"/>
      <c r="BM2233" s="64"/>
      <c r="BN2233" s="65"/>
      <c r="BO2233" s="64"/>
      <c r="BP2233" s="65"/>
      <c r="BQ2233" s="64"/>
      <c r="BR2233" s="65"/>
      <c r="BS2233" s="64"/>
      <c r="BT2233" s="67"/>
      <c r="BU2233" s="64"/>
      <c r="BV2233" s="64"/>
      <c r="BW2233" s="64"/>
      <c r="BX2233" s="64"/>
      <c r="BY2233" s="64"/>
      <c r="BZ2233" s="64"/>
      <c r="CA2233" s="64"/>
      <c r="CB2233" s="64"/>
      <c r="CC2233" s="64"/>
      <c r="CD2233" s="64"/>
      <c r="CE2233" s="64"/>
      <c r="CF2233" s="64"/>
      <c r="CG2233" s="64" t="s">
        <v>5654</v>
      </c>
      <c r="CH2233" s="64"/>
      <c r="CI2233" s="64"/>
      <c r="CJ2233" s="64"/>
      <c r="CK2233"/>
      <c r="CP2233"/>
      <c r="CQ2233"/>
      <c r="CR2233"/>
      <c r="CS2233"/>
      <c r="CT2233"/>
      <c r="CU2233"/>
      <c r="CV2233"/>
      <c r="CW2233" s="64"/>
    </row>
    <row r="2234" spans="1:101" s="17" customFormat="1" x14ac:dyDescent="0.25">
      <c r="A2234" s="64"/>
      <c r="C2234" s="64"/>
      <c r="D2234" s="64"/>
      <c r="E2234" s="64"/>
      <c r="F2234" s="66"/>
      <c r="W2234" s="20"/>
      <c r="X2234" s="64"/>
      <c r="Y2234" s="64"/>
      <c r="Z2234" s="20"/>
      <c r="AA2234" s="20"/>
      <c r="AB2234" s="20"/>
      <c r="AC2234" s="64"/>
      <c r="AD2234" s="67"/>
      <c r="AE2234" s="67"/>
      <c r="AF2234" s="20"/>
      <c r="AG2234" s="67" t="s">
        <v>8074</v>
      </c>
      <c r="AI2234" s="64"/>
      <c r="AK2234" s="64"/>
      <c r="AL2234" s="64"/>
      <c r="AM2234" s="64"/>
      <c r="AN2234" s="64"/>
      <c r="AO2234" s="64"/>
      <c r="AP2234" s="64"/>
      <c r="AQ2234" s="64"/>
      <c r="AR2234" s="64"/>
      <c r="AS2234" s="64"/>
      <c r="AT2234" s="64"/>
      <c r="AU2234" s="68"/>
      <c r="BC2234" s="64"/>
      <c r="BD2234" s="64"/>
      <c r="BE2234" s="65"/>
      <c r="BF2234" s="65"/>
      <c r="BG2234" s="65"/>
      <c r="BH2234" s="65"/>
      <c r="BI2234" s="20"/>
      <c r="BJ2234" s="20"/>
      <c r="BK2234" s="20"/>
      <c r="BL2234" s="20"/>
      <c r="BM2234" s="64"/>
      <c r="BN2234" s="65"/>
      <c r="BO2234" s="64"/>
      <c r="BP2234" s="65"/>
      <c r="BQ2234" s="64"/>
      <c r="BR2234" s="65"/>
      <c r="BS2234" s="64"/>
      <c r="BT2234" s="67"/>
      <c r="BU2234" s="64"/>
      <c r="BV2234" s="64"/>
      <c r="BW2234" s="64"/>
      <c r="BX2234" s="64"/>
      <c r="BY2234" s="64"/>
      <c r="BZ2234" s="64"/>
      <c r="CA2234" s="64"/>
      <c r="CB2234" s="64"/>
      <c r="CC2234" s="64"/>
      <c r="CD2234" s="64"/>
      <c r="CE2234" s="64"/>
      <c r="CF2234" s="64"/>
      <c r="CG2234" s="64" t="s">
        <v>5654</v>
      </c>
      <c r="CH2234" s="64"/>
      <c r="CI2234" s="64"/>
      <c r="CJ2234" s="64"/>
      <c r="CK2234"/>
      <c r="CP2234"/>
      <c r="CQ2234"/>
      <c r="CR2234"/>
      <c r="CS2234"/>
      <c r="CT2234"/>
      <c r="CU2234"/>
      <c r="CV2234"/>
      <c r="CW2234" s="64"/>
    </row>
    <row r="2235" spans="1:101" s="17" customFormat="1" x14ac:dyDescent="0.25">
      <c r="A2235" s="64"/>
      <c r="C2235" s="64"/>
      <c r="D2235" s="64"/>
      <c r="E2235" s="64"/>
      <c r="F2235" s="66"/>
      <c r="W2235" s="20"/>
      <c r="X2235" s="64"/>
      <c r="Y2235" s="64"/>
      <c r="Z2235" s="20"/>
      <c r="AA2235" s="20"/>
      <c r="AB2235" s="20"/>
      <c r="AC2235" s="64"/>
      <c r="AD2235" s="67"/>
      <c r="AE2235" s="67"/>
      <c r="AF2235" s="20"/>
      <c r="AG2235" s="67" t="s">
        <v>8077</v>
      </c>
      <c r="AI2235" s="64"/>
      <c r="AK2235" s="64"/>
      <c r="AL2235" s="64"/>
      <c r="AM2235" s="64"/>
      <c r="AN2235" s="64"/>
      <c r="AO2235" s="64"/>
      <c r="AP2235" s="64"/>
      <c r="AQ2235" s="64"/>
      <c r="AR2235" s="64"/>
      <c r="AS2235" s="64"/>
      <c r="AT2235" s="64"/>
      <c r="AU2235" s="68"/>
      <c r="BC2235" s="64"/>
      <c r="BD2235" s="64"/>
      <c r="BE2235" s="65"/>
      <c r="BF2235" s="65"/>
      <c r="BG2235" s="65"/>
      <c r="BH2235" s="65"/>
      <c r="BI2235" s="20"/>
      <c r="BJ2235" s="20"/>
      <c r="BK2235" s="20"/>
      <c r="BL2235" s="20"/>
      <c r="BM2235" s="64"/>
      <c r="BN2235" s="65"/>
      <c r="BO2235" s="64"/>
      <c r="BP2235" s="65"/>
      <c r="BQ2235" s="64"/>
      <c r="BR2235" s="65"/>
      <c r="BS2235" s="64"/>
      <c r="BT2235" s="67"/>
      <c r="BU2235" s="64"/>
      <c r="BV2235" s="64"/>
      <c r="BW2235" s="64"/>
      <c r="BX2235" s="64"/>
      <c r="BY2235" s="64"/>
      <c r="BZ2235" s="64"/>
      <c r="CA2235" s="64"/>
      <c r="CB2235" s="64"/>
      <c r="CC2235" s="64"/>
      <c r="CD2235" s="64"/>
      <c r="CE2235" s="64"/>
      <c r="CF2235" s="64"/>
      <c r="CG2235" s="64" t="s">
        <v>5654</v>
      </c>
      <c r="CH2235" s="64"/>
      <c r="CI2235" s="64"/>
      <c r="CJ2235" s="64"/>
      <c r="CK2235"/>
      <c r="CP2235"/>
      <c r="CQ2235"/>
      <c r="CR2235"/>
      <c r="CS2235"/>
      <c r="CT2235"/>
      <c r="CU2235"/>
      <c r="CV2235"/>
      <c r="CW2235" s="64"/>
    </row>
    <row r="2236" spans="1:101" s="17" customFormat="1" x14ac:dyDescent="0.25">
      <c r="A2236" s="64"/>
      <c r="C2236" s="64"/>
      <c r="D2236" s="64"/>
      <c r="E2236" s="64"/>
      <c r="F2236" s="66"/>
      <c r="W2236" s="20"/>
      <c r="X2236" s="64"/>
      <c r="Y2236" s="64"/>
      <c r="Z2236" s="20"/>
      <c r="AA2236" s="20"/>
      <c r="AB2236" s="20"/>
      <c r="AC2236" s="64"/>
      <c r="AD2236" s="67"/>
      <c r="AE2236" s="67"/>
      <c r="AF2236" s="20"/>
      <c r="AG2236" s="67" t="s">
        <v>8080</v>
      </c>
      <c r="AI2236" s="64"/>
      <c r="AK2236" s="64"/>
      <c r="AL2236" s="64"/>
      <c r="AM2236" s="64"/>
      <c r="AN2236" s="64"/>
      <c r="AO2236" s="64"/>
      <c r="AP2236" s="64"/>
      <c r="AQ2236" s="64"/>
      <c r="AR2236" s="64"/>
      <c r="AS2236" s="64"/>
      <c r="AT2236" s="64"/>
      <c r="AU2236" s="68"/>
      <c r="BC2236" s="64"/>
      <c r="BD2236" s="64"/>
      <c r="BE2236" s="65"/>
      <c r="BF2236" s="65"/>
      <c r="BG2236" s="65"/>
      <c r="BH2236" s="65"/>
      <c r="BI2236" s="20"/>
      <c r="BJ2236" s="20"/>
      <c r="BK2236" s="20"/>
      <c r="BL2236" s="20"/>
      <c r="BM2236" s="64"/>
      <c r="BN2236" s="65"/>
      <c r="BO2236" s="64"/>
      <c r="BP2236" s="65"/>
      <c r="BQ2236" s="64"/>
      <c r="BR2236" s="65"/>
      <c r="BS2236" s="64"/>
      <c r="BT2236" s="67"/>
      <c r="BU2236" s="64"/>
      <c r="BV2236" s="64"/>
      <c r="BW2236" s="64"/>
      <c r="BX2236" s="64"/>
      <c r="BY2236" s="64"/>
      <c r="BZ2236" s="64"/>
      <c r="CA2236" s="64"/>
      <c r="CB2236" s="64"/>
      <c r="CC2236" s="64"/>
      <c r="CD2236" s="64"/>
      <c r="CE2236" s="64"/>
      <c r="CF2236" s="64"/>
      <c r="CG2236" s="64" t="s">
        <v>5654</v>
      </c>
      <c r="CH2236" s="64"/>
      <c r="CI2236" s="64"/>
      <c r="CJ2236" s="64"/>
      <c r="CK2236"/>
      <c r="CP2236"/>
      <c r="CQ2236"/>
      <c r="CR2236"/>
      <c r="CS2236"/>
      <c r="CT2236"/>
      <c r="CU2236"/>
      <c r="CV2236"/>
      <c r="CW2236" s="64"/>
    </row>
    <row r="2237" spans="1:101" s="17" customFormat="1" x14ac:dyDescent="0.25">
      <c r="A2237" s="64"/>
      <c r="C2237" s="64"/>
      <c r="D2237" s="64"/>
      <c r="E2237" s="64"/>
      <c r="F2237" s="66"/>
      <c r="W2237" s="20"/>
      <c r="X2237" s="64"/>
      <c r="Y2237" s="64"/>
      <c r="Z2237" s="20"/>
      <c r="AA2237" s="20"/>
      <c r="AB2237" s="20"/>
      <c r="AC2237" s="64"/>
      <c r="AD2237" s="67"/>
      <c r="AE2237" s="67"/>
      <c r="AF2237" s="20"/>
      <c r="AG2237" s="67" t="s">
        <v>8083</v>
      </c>
      <c r="AI2237" s="64"/>
      <c r="AK2237" s="64"/>
      <c r="AL2237" s="64"/>
      <c r="AM2237" s="64"/>
      <c r="AN2237" s="64"/>
      <c r="AO2237" s="64"/>
      <c r="AP2237" s="64"/>
      <c r="AQ2237" s="64"/>
      <c r="AR2237" s="64"/>
      <c r="AS2237" s="64"/>
      <c r="AT2237" s="64"/>
      <c r="AU2237" s="68"/>
      <c r="BC2237" s="64"/>
      <c r="BD2237" s="64"/>
      <c r="BE2237" s="65"/>
      <c r="BF2237" s="65"/>
      <c r="BG2237" s="65"/>
      <c r="BH2237" s="65"/>
      <c r="BI2237" s="20"/>
      <c r="BJ2237" s="20"/>
      <c r="BK2237" s="20"/>
      <c r="BL2237" s="20"/>
      <c r="BM2237" s="64"/>
      <c r="BN2237" s="65"/>
      <c r="BO2237" s="64"/>
      <c r="BP2237" s="65"/>
      <c r="BQ2237" s="64"/>
      <c r="BR2237" s="65"/>
      <c r="BS2237" s="64"/>
      <c r="BT2237" s="67"/>
      <c r="BU2237" s="64"/>
      <c r="BV2237" s="64"/>
      <c r="BW2237" s="64"/>
      <c r="BX2237" s="64"/>
      <c r="BY2237" s="64"/>
      <c r="BZ2237" s="64"/>
      <c r="CA2237" s="64"/>
      <c r="CB2237" s="64"/>
      <c r="CC2237" s="64"/>
      <c r="CD2237" s="64"/>
      <c r="CE2237" s="64"/>
      <c r="CF2237" s="64"/>
      <c r="CG2237" s="64" t="s">
        <v>5654</v>
      </c>
      <c r="CH2237" s="64"/>
      <c r="CI2237" s="64"/>
      <c r="CJ2237" s="64"/>
      <c r="CK2237"/>
      <c r="CP2237"/>
      <c r="CQ2237"/>
      <c r="CR2237"/>
      <c r="CS2237"/>
      <c r="CT2237"/>
      <c r="CU2237"/>
      <c r="CV2237"/>
      <c r="CW2237" s="64"/>
    </row>
    <row r="2238" spans="1:101" s="17" customFormat="1" x14ac:dyDescent="0.25">
      <c r="A2238" s="64"/>
      <c r="C2238" s="64"/>
      <c r="D2238" s="64"/>
      <c r="E2238" s="64"/>
      <c r="F2238" s="66"/>
      <c r="W2238" s="20"/>
      <c r="X2238" s="64"/>
      <c r="Y2238" s="64"/>
      <c r="Z2238" s="20"/>
      <c r="AA2238" s="20"/>
      <c r="AB2238" s="20"/>
      <c r="AC2238" s="64"/>
      <c r="AD2238" s="67"/>
      <c r="AE2238" s="67"/>
      <c r="AF2238" s="20"/>
      <c r="AG2238" s="67" t="s">
        <v>8086</v>
      </c>
      <c r="AI2238" s="64"/>
      <c r="AK2238" s="64"/>
      <c r="AL2238" s="64"/>
      <c r="AM2238" s="64"/>
      <c r="AN2238" s="64"/>
      <c r="AO2238" s="64"/>
      <c r="AP2238" s="64"/>
      <c r="AQ2238" s="64"/>
      <c r="AR2238" s="64"/>
      <c r="AS2238" s="64"/>
      <c r="AT2238" s="64"/>
      <c r="AU2238" s="68"/>
      <c r="BC2238" s="64"/>
      <c r="BD2238" s="64"/>
      <c r="BE2238" s="65"/>
      <c r="BF2238" s="65"/>
      <c r="BG2238" s="65"/>
      <c r="BH2238" s="65"/>
      <c r="BI2238" s="20"/>
      <c r="BJ2238" s="20"/>
      <c r="BK2238" s="20"/>
      <c r="BL2238" s="20"/>
      <c r="BM2238" s="64"/>
      <c r="BN2238" s="65"/>
      <c r="BO2238" s="64"/>
      <c r="BP2238" s="65"/>
      <c r="BQ2238" s="64"/>
      <c r="BR2238" s="65"/>
      <c r="BS2238" s="64"/>
      <c r="BT2238" s="67"/>
      <c r="BU2238" s="64"/>
      <c r="BV2238" s="64"/>
      <c r="BW2238" s="64"/>
      <c r="BX2238" s="64"/>
      <c r="BY2238" s="64"/>
      <c r="BZ2238" s="64"/>
      <c r="CA2238" s="64"/>
      <c r="CB2238" s="64"/>
      <c r="CC2238" s="64"/>
      <c r="CD2238" s="64"/>
      <c r="CE2238" s="64"/>
      <c r="CF2238" s="64"/>
      <c r="CG2238" s="64" t="s">
        <v>5654</v>
      </c>
      <c r="CH2238" s="64"/>
      <c r="CI2238" s="64"/>
      <c r="CJ2238" s="64"/>
      <c r="CK2238"/>
      <c r="CP2238"/>
      <c r="CQ2238"/>
      <c r="CR2238"/>
      <c r="CS2238"/>
      <c r="CT2238"/>
      <c r="CU2238"/>
      <c r="CV2238"/>
      <c r="CW2238" s="64"/>
    </row>
    <row r="2239" spans="1:101" s="17" customFormat="1" x14ac:dyDescent="0.25">
      <c r="A2239" s="64"/>
      <c r="C2239" s="64"/>
      <c r="D2239" s="64"/>
      <c r="E2239" s="64"/>
      <c r="F2239" s="66"/>
      <c r="W2239" s="20"/>
      <c r="X2239" s="64"/>
      <c r="Y2239" s="64"/>
      <c r="Z2239" s="20"/>
      <c r="AA2239" s="20"/>
      <c r="AB2239" s="20"/>
      <c r="AC2239" s="64"/>
      <c r="AD2239" s="67"/>
      <c r="AE2239" s="67"/>
      <c r="AF2239" s="20"/>
      <c r="AG2239" s="67" t="s">
        <v>8089</v>
      </c>
      <c r="AI2239" s="64"/>
      <c r="AK2239" s="64"/>
      <c r="AL2239" s="64"/>
      <c r="AM2239" s="64"/>
      <c r="AN2239" s="64"/>
      <c r="AO2239" s="64"/>
      <c r="AP2239" s="64"/>
      <c r="AQ2239" s="64"/>
      <c r="AR2239" s="64"/>
      <c r="AS2239" s="64"/>
      <c r="AT2239" s="64"/>
      <c r="AU2239" s="68"/>
      <c r="BC2239" s="64"/>
      <c r="BD2239" s="64"/>
      <c r="BE2239" s="65"/>
      <c r="BF2239" s="65"/>
      <c r="BG2239" s="65"/>
      <c r="BH2239" s="65"/>
      <c r="BI2239" s="20"/>
      <c r="BJ2239" s="20"/>
      <c r="BK2239" s="20"/>
      <c r="BL2239" s="20"/>
      <c r="BM2239" s="64"/>
      <c r="BN2239" s="65"/>
      <c r="BO2239" s="64"/>
      <c r="BP2239" s="65"/>
      <c r="BQ2239" s="64"/>
      <c r="BR2239" s="65"/>
      <c r="BS2239" s="64"/>
      <c r="BT2239" s="67"/>
      <c r="BU2239" s="64"/>
      <c r="BV2239" s="64"/>
      <c r="BW2239" s="64"/>
      <c r="BX2239" s="64"/>
      <c r="BY2239" s="64"/>
      <c r="BZ2239" s="64"/>
      <c r="CA2239" s="64"/>
      <c r="CB2239" s="64"/>
      <c r="CC2239" s="64"/>
      <c r="CD2239" s="64"/>
      <c r="CE2239" s="64"/>
      <c r="CF2239" s="64"/>
      <c r="CG2239" s="64" t="s">
        <v>5654</v>
      </c>
      <c r="CH2239" s="64"/>
      <c r="CI2239" s="64"/>
      <c r="CJ2239" s="64"/>
      <c r="CK2239"/>
      <c r="CP2239"/>
      <c r="CQ2239"/>
      <c r="CR2239"/>
      <c r="CS2239"/>
      <c r="CT2239"/>
      <c r="CU2239"/>
      <c r="CV2239"/>
      <c r="CW2239" s="64"/>
    </row>
    <row r="2240" spans="1:101" s="17" customFormat="1" x14ac:dyDescent="0.25">
      <c r="A2240" s="64"/>
      <c r="C2240" s="64"/>
      <c r="D2240" s="64"/>
      <c r="E2240" s="64"/>
      <c r="F2240" s="66"/>
      <c r="W2240" s="20"/>
      <c r="X2240" s="64"/>
      <c r="Y2240" s="64"/>
      <c r="Z2240" s="20"/>
      <c r="AA2240" s="20"/>
      <c r="AB2240" s="20"/>
      <c r="AC2240" s="64"/>
      <c r="AD2240" s="67"/>
      <c r="AE2240" s="67"/>
      <c r="AF2240" s="20"/>
      <c r="AG2240" s="67" t="s">
        <v>8092</v>
      </c>
      <c r="AI2240" s="64"/>
      <c r="AK2240" s="64"/>
      <c r="AL2240" s="64"/>
      <c r="AM2240" s="64"/>
      <c r="AN2240" s="64"/>
      <c r="AO2240" s="64"/>
      <c r="AP2240" s="64"/>
      <c r="AQ2240" s="64"/>
      <c r="AR2240" s="64"/>
      <c r="AS2240" s="64"/>
      <c r="AT2240" s="64"/>
      <c r="AU2240" s="68"/>
      <c r="BC2240" s="64"/>
      <c r="BD2240" s="64"/>
      <c r="BE2240" s="65"/>
      <c r="BF2240" s="65"/>
      <c r="BG2240" s="65"/>
      <c r="BH2240" s="65"/>
      <c r="BI2240" s="20"/>
      <c r="BJ2240" s="20"/>
      <c r="BK2240" s="20"/>
      <c r="BL2240" s="20"/>
      <c r="BM2240" s="64"/>
      <c r="BN2240" s="65"/>
      <c r="BO2240" s="64"/>
      <c r="BP2240" s="65"/>
      <c r="BQ2240" s="64"/>
      <c r="BR2240" s="65"/>
      <c r="BS2240" s="64"/>
      <c r="BT2240" s="67"/>
      <c r="BU2240" s="64"/>
      <c r="BV2240" s="64"/>
      <c r="BW2240" s="64"/>
      <c r="BX2240" s="64"/>
      <c r="BY2240" s="64"/>
      <c r="BZ2240" s="64"/>
      <c r="CA2240" s="64"/>
      <c r="CB2240" s="64"/>
      <c r="CC2240" s="64"/>
      <c r="CD2240" s="64"/>
      <c r="CE2240" s="64"/>
      <c r="CF2240" s="64"/>
      <c r="CG2240" s="64" t="s">
        <v>5654</v>
      </c>
      <c r="CH2240" s="64"/>
      <c r="CI2240" s="64"/>
      <c r="CJ2240" s="64"/>
      <c r="CK2240"/>
      <c r="CP2240"/>
      <c r="CQ2240"/>
      <c r="CR2240"/>
      <c r="CS2240"/>
      <c r="CT2240"/>
      <c r="CU2240"/>
      <c r="CV2240"/>
      <c r="CW2240" s="64"/>
    </row>
    <row r="2241" spans="1:101" s="17" customFormat="1" x14ac:dyDescent="0.25">
      <c r="A2241" s="64"/>
      <c r="C2241" s="64"/>
      <c r="D2241" s="64"/>
      <c r="E2241" s="64"/>
      <c r="F2241" s="66"/>
      <c r="W2241" s="20"/>
      <c r="X2241" s="64"/>
      <c r="Y2241" s="64"/>
      <c r="Z2241" s="20"/>
      <c r="AA2241" s="20"/>
      <c r="AB2241" s="20"/>
      <c r="AC2241" s="64"/>
      <c r="AD2241" s="67"/>
      <c r="AE2241" s="67"/>
      <c r="AF2241" s="20"/>
      <c r="AG2241" s="67" t="s">
        <v>8095</v>
      </c>
      <c r="AI2241" s="64"/>
      <c r="AK2241" s="64"/>
      <c r="AL2241" s="64"/>
      <c r="AM2241" s="64"/>
      <c r="AN2241" s="64"/>
      <c r="AO2241" s="64"/>
      <c r="AP2241" s="64"/>
      <c r="AQ2241" s="64"/>
      <c r="AR2241" s="64"/>
      <c r="AS2241" s="64"/>
      <c r="AT2241" s="64"/>
      <c r="AU2241" s="68"/>
      <c r="BC2241" s="64"/>
      <c r="BD2241" s="64"/>
      <c r="BE2241" s="65"/>
      <c r="BF2241" s="65"/>
      <c r="BG2241" s="65"/>
      <c r="BH2241" s="65"/>
      <c r="BI2241" s="20"/>
      <c r="BJ2241" s="20"/>
      <c r="BK2241" s="20"/>
      <c r="BL2241" s="20"/>
      <c r="BM2241" s="64"/>
      <c r="BN2241" s="65"/>
      <c r="BO2241" s="64"/>
      <c r="BP2241" s="65"/>
      <c r="BQ2241" s="64"/>
      <c r="BR2241" s="65"/>
      <c r="BS2241" s="64"/>
      <c r="BT2241" s="67"/>
      <c r="BU2241" s="64"/>
      <c r="BV2241" s="64"/>
      <c r="BW2241" s="64"/>
      <c r="BX2241" s="64"/>
      <c r="BY2241" s="64"/>
      <c r="BZ2241" s="64"/>
      <c r="CA2241" s="64"/>
      <c r="CB2241" s="64"/>
      <c r="CC2241" s="64"/>
      <c r="CD2241" s="64"/>
      <c r="CE2241" s="64"/>
      <c r="CF2241" s="64"/>
      <c r="CG2241" s="64" t="s">
        <v>5654</v>
      </c>
      <c r="CH2241" s="64"/>
      <c r="CI2241" s="64"/>
      <c r="CJ2241" s="64"/>
      <c r="CK2241"/>
      <c r="CP2241"/>
      <c r="CQ2241"/>
      <c r="CR2241"/>
      <c r="CS2241"/>
      <c r="CT2241"/>
      <c r="CU2241"/>
      <c r="CV2241"/>
      <c r="CW2241" s="64"/>
    </row>
    <row r="2242" spans="1:101" s="17" customFormat="1" x14ac:dyDescent="0.25">
      <c r="A2242" s="64"/>
      <c r="C2242" s="64"/>
      <c r="D2242" s="64"/>
      <c r="E2242" s="64"/>
      <c r="F2242" s="66"/>
      <c r="W2242" s="20"/>
      <c r="X2242" s="64"/>
      <c r="Y2242" s="64"/>
      <c r="Z2242" s="20"/>
      <c r="AA2242" s="20"/>
      <c r="AB2242" s="20"/>
      <c r="AC2242" s="64"/>
      <c r="AD2242" s="67"/>
      <c r="AE2242" s="67"/>
      <c r="AF2242" s="20"/>
      <c r="AG2242" s="67" t="s">
        <v>8098</v>
      </c>
      <c r="AI2242" s="64"/>
      <c r="AK2242" s="64"/>
      <c r="AL2242" s="64"/>
      <c r="AM2242" s="64"/>
      <c r="AN2242" s="64"/>
      <c r="AO2242" s="64"/>
      <c r="AP2242" s="64"/>
      <c r="AQ2242" s="64"/>
      <c r="AR2242" s="64"/>
      <c r="AS2242" s="64"/>
      <c r="AT2242" s="64"/>
      <c r="AU2242" s="68"/>
      <c r="BC2242" s="64"/>
      <c r="BD2242" s="64"/>
      <c r="BE2242" s="65"/>
      <c r="BF2242" s="65"/>
      <c r="BG2242" s="65"/>
      <c r="BH2242" s="65"/>
      <c r="BI2242" s="20"/>
      <c r="BJ2242" s="20"/>
      <c r="BK2242" s="20"/>
      <c r="BL2242" s="20"/>
      <c r="BM2242" s="64"/>
      <c r="BN2242" s="65"/>
      <c r="BO2242" s="64"/>
      <c r="BP2242" s="65"/>
      <c r="BQ2242" s="64"/>
      <c r="BR2242" s="65"/>
      <c r="BS2242" s="64"/>
      <c r="BT2242" s="67"/>
      <c r="BU2242" s="64"/>
      <c r="BV2242" s="64"/>
      <c r="BW2242" s="64"/>
      <c r="BX2242" s="64"/>
      <c r="BY2242" s="64"/>
      <c r="BZ2242" s="64"/>
      <c r="CA2242" s="64"/>
      <c r="CB2242" s="64"/>
      <c r="CC2242" s="64"/>
      <c r="CD2242" s="64"/>
      <c r="CE2242" s="64"/>
      <c r="CF2242" s="64"/>
      <c r="CG2242" s="64" t="s">
        <v>5654</v>
      </c>
      <c r="CH2242" s="64"/>
      <c r="CI2242" s="64"/>
      <c r="CJ2242" s="64"/>
      <c r="CK2242"/>
      <c r="CP2242"/>
      <c r="CQ2242"/>
      <c r="CR2242"/>
      <c r="CS2242"/>
      <c r="CT2242"/>
      <c r="CU2242"/>
      <c r="CV2242"/>
      <c r="CW2242" s="64"/>
    </row>
    <row r="2243" spans="1:101" s="17" customFormat="1" x14ac:dyDescent="0.25">
      <c r="A2243" s="64"/>
      <c r="C2243" s="64"/>
      <c r="D2243" s="64"/>
      <c r="E2243" s="64"/>
      <c r="F2243" s="66"/>
      <c r="W2243" s="20"/>
      <c r="X2243" s="64"/>
      <c r="Y2243" s="64"/>
      <c r="Z2243" s="20"/>
      <c r="AA2243" s="20"/>
      <c r="AB2243" s="20"/>
      <c r="AC2243" s="64"/>
      <c r="AD2243" s="67"/>
      <c r="AE2243" s="67"/>
      <c r="AF2243" s="20"/>
      <c r="AG2243" s="67" t="s">
        <v>8101</v>
      </c>
      <c r="AI2243" s="64"/>
      <c r="AK2243" s="64"/>
      <c r="AL2243" s="64"/>
      <c r="AM2243" s="64"/>
      <c r="AN2243" s="64"/>
      <c r="AO2243" s="64"/>
      <c r="AP2243" s="64"/>
      <c r="AQ2243" s="64"/>
      <c r="AR2243" s="64"/>
      <c r="AS2243" s="64"/>
      <c r="AT2243" s="64"/>
      <c r="AU2243" s="68"/>
      <c r="BC2243" s="64"/>
      <c r="BD2243" s="64"/>
      <c r="BE2243" s="65"/>
      <c r="BF2243" s="65"/>
      <c r="BG2243" s="65"/>
      <c r="BH2243" s="65"/>
      <c r="BI2243" s="20"/>
      <c r="BJ2243" s="20"/>
      <c r="BK2243" s="20"/>
      <c r="BL2243" s="20"/>
      <c r="BM2243" s="64"/>
      <c r="BN2243" s="65"/>
      <c r="BO2243" s="64"/>
      <c r="BP2243" s="65"/>
      <c r="BQ2243" s="64"/>
      <c r="BR2243" s="65"/>
      <c r="BS2243" s="64"/>
      <c r="BT2243" s="67"/>
      <c r="BU2243" s="64"/>
      <c r="BV2243" s="64"/>
      <c r="BW2243" s="64"/>
      <c r="BX2243" s="64"/>
      <c r="BY2243" s="64"/>
      <c r="BZ2243" s="64"/>
      <c r="CA2243" s="64"/>
      <c r="CB2243" s="64"/>
      <c r="CC2243" s="64"/>
      <c r="CD2243" s="64"/>
      <c r="CE2243" s="64"/>
      <c r="CF2243" s="64"/>
      <c r="CG2243" s="64" t="s">
        <v>5654</v>
      </c>
      <c r="CH2243" s="64"/>
      <c r="CI2243" s="64"/>
      <c r="CJ2243" s="64"/>
      <c r="CK2243"/>
      <c r="CP2243"/>
      <c r="CQ2243"/>
      <c r="CR2243"/>
      <c r="CS2243"/>
      <c r="CT2243"/>
      <c r="CU2243"/>
      <c r="CV2243"/>
      <c r="CW2243" s="64"/>
    </row>
    <row r="2244" spans="1:101" s="17" customFormat="1" x14ac:dyDescent="0.25">
      <c r="A2244" s="64"/>
      <c r="C2244" s="64"/>
      <c r="D2244" s="64"/>
      <c r="E2244" s="64"/>
      <c r="F2244" s="66"/>
      <c r="W2244" s="20"/>
      <c r="X2244" s="64"/>
      <c r="Y2244" s="64"/>
      <c r="Z2244" s="20"/>
      <c r="AA2244" s="20"/>
      <c r="AB2244" s="20"/>
      <c r="AC2244" s="64"/>
      <c r="AD2244" s="67"/>
      <c r="AE2244" s="67"/>
      <c r="AF2244" s="20"/>
      <c r="AG2244" s="67" t="s">
        <v>8104</v>
      </c>
      <c r="AI2244" s="64"/>
      <c r="AK2244" s="64"/>
      <c r="AL2244" s="64"/>
      <c r="AM2244" s="64"/>
      <c r="AN2244" s="64"/>
      <c r="AO2244" s="64"/>
      <c r="AP2244" s="64"/>
      <c r="AQ2244" s="64"/>
      <c r="AR2244" s="64"/>
      <c r="AS2244" s="64"/>
      <c r="AT2244" s="64"/>
      <c r="AU2244" s="68"/>
      <c r="BC2244" s="64"/>
      <c r="BD2244" s="64"/>
      <c r="BE2244" s="65"/>
      <c r="BF2244" s="65"/>
      <c r="BG2244" s="65"/>
      <c r="BH2244" s="65"/>
      <c r="BI2244" s="20"/>
      <c r="BJ2244" s="20"/>
      <c r="BK2244" s="20"/>
      <c r="BL2244" s="20"/>
      <c r="BM2244" s="64"/>
      <c r="BN2244" s="65"/>
      <c r="BO2244" s="64"/>
      <c r="BP2244" s="65"/>
      <c r="BQ2244" s="64"/>
      <c r="BR2244" s="65"/>
      <c r="BS2244" s="64"/>
      <c r="BT2244" s="67"/>
      <c r="BU2244" s="64"/>
      <c r="BV2244" s="64"/>
      <c r="BW2244" s="64"/>
      <c r="BX2244" s="64"/>
      <c r="BY2244" s="64"/>
      <c r="BZ2244" s="64"/>
      <c r="CA2244" s="64"/>
      <c r="CB2244" s="64"/>
      <c r="CC2244" s="64"/>
      <c r="CD2244" s="64"/>
      <c r="CE2244" s="64"/>
      <c r="CF2244" s="64"/>
      <c r="CG2244" s="64" t="s">
        <v>5654</v>
      </c>
      <c r="CH2244" s="64"/>
      <c r="CI2244" s="64"/>
      <c r="CJ2244" s="64"/>
      <c r="CK2244"/>
      <c r="CP2244"/>
      <c r="CQ2244"/>
      <c r="CR2244"/>
      <c r="CS2244"/>
      <c r="CT2244"/>
      <c r="CU2244"/>
      <c r="CV2244"/>
      <c r="CW2244" s="64"/>
    </row>
    <row r="2245" spans="1:101" s="17" customFormat="1" x14ac:dyDescent="0.25">
      <c r="A2245" s="64"/>
      <c r="C2245" s="64"/>
      <c r="D2245" s="64"/>
      <c r="E2245" s="64"/>
      <c r="F2245" s="66"/>
      <c r="W2245" s="20"/>
      <c r="X2245" s="64"/>
      <c r="Y2245" s="64"/>
      <c r="Z2245" s="20"/>
      <c r="AA2245" s="20"/>
      <c r="AB2245" s="20"/>
      <c r="AC2245" s="64"/>
      <c r="AD2245" s="67"/>
      <c r="AE2245" s="67"/>
      <c r="AF2245" s="20"/>
      <c r="AG2245" s="67" t="s">
        <v>8107</v>
      </c>
      <c r="AI2245" s="64"/>
      <c r="AK2245" s="64"/>
      <c r="AL2245" s="64"/>
      <c r="AM2245" s="64"/>
      <c r="AN2245" s="64"/>
      <c r="AO2245" s="64"/>
      <c r="AP2245" s="64"/>
      <c r="AQ2245" s="64"/>
      <c r="AR2245" s="64"/>
      <c r="AS2245" s="64"/>
      <c r="AT2245" s="64"/>
      <c r="AU2245" s="68"/>
      <c r="BC2245" s="64"/>
      <c r="BD2245" s="64"/>
      <c r="BE2245" s="65"/>
      <c r="BF2245" s="65"/>
      <c r="BG2245" s="65"/>
      <c r="BH2245" s="65"/>
      <c r="BI2245" s="20"/>
      <c r="BJ2245" s="20"/>
      <c r="BK2245" s="20"/>
      <c r="BL2245" s="20"/>
      <c r="BM2245" s="64"/>
      <c r="BN2245" s="65"/>
      <c r="BO2245" s="64"/>
      <c r="BP2245" s="65"/>
      <c r="BQ2245" s="64"/>
      <c r="BR2245" s="65"/>
      <c r="BS2245" s="64"/>
      <c r="BT2245" s="67"/>
      <c r="BU2245" s="64"/>
      <c r="BV2245" s="64"/>
      <c r="BW2245" s="64"/>
      <c r="BX2245" s="64"/>
      <c r="BY2245" s="64"/>
      <c r="BZ2245" s="64"/>
      <c r="CA2245" s="64"/>
      <c r="CB2245" s="64"/>
      <c r="CC2245" s="64"/>
      <c r="CD2245" s="64"/>
      <c r="CE2245" s="64"/>
      <c r="CF2245" s="64"/>
      <c r="CG2245" s="64" t="s">
        <v>5654</v>
      </c>
      <c r="CH2245" s="64"/>
      <c r="CI2245" s="64"/>
      <c r="CJ2245" s="64"/>
      <c r="CK2245"/>
      <c r="CP2245"/>
      <c r="CQ2245"/>
      <c r="CR2245"/>
      <c r="CS2245"/>
      <c r="CT2245"/>
      <c r="CU2245"/>
      <c r="CV2245"/>
      <c r="CW2245" s="64"/>
    </row>
    <row r="2246" spans="1:101" s="17" customFormat="1" x14ac:dyDescent="0.25">
      <c r="A2246" s="64"/>
      <c r="C2246" s="64"/>
      <c r="D2246" s="64"/>
      <c r="E2246" s="64"/>
      <c r="F2246" s="66"/>
      <c r="W2246" s="20"/>
      <c r="X2246" s="64"/>
      <c r="Y2246" s="64"/>
      <c r="Z2246" s="20"/>
      <c r="AA2246" s="20"/>
      <c r="AB2246" s="20"/>
      <c r="AC2246" s="64"/>
      <c r="AD2246" s="67"/>
      <c r="AE2246" s="67"/>
      <c r="AF2246" s="20"/>
      <c r="AG2246" s="67" t="s">
        <v>8110</v>
      </c>
      <c r="AI2246" s="64"/>
      <c r="AK2246" s="64"/>
      <c r="AL2246" s="64"/>
      <c r="AM2246" s="64"/>
      <c r="AN2246" s="64"/>
      <c r="AO2246" s="64"/>
      <c r="AP2246" s="64"/>
      <c r="AQ2246" s="64"/>
      <c r="AR2246" s="64"/>
      <c r="AS2246" s="64"/>
      <c r="AT2246" s="64"/>
      <c r="AU2246" s="68"/>
      <c r="BC2246" s="64"/>
      <c r="BD2246" s="64"/>
      <c r="BE2246" s="65"/>
      <c r="BF2246" s="65"/>
      <c r="BG2246" s="65"/>
      <c r="BH2246" s="65"/>
      <c r="BI2246" s="20"/>
      <c r="BJ2246" s="20"/>
      <c r="BK2246" s="20"/>
      <c r="BL2246" s="20"/>
      <c r="BM2246" s="64"/>
      <c r="BN2246" s="65"/>
      <c r="BO2246" s="64"/>
      <c r="BP2246" s="65"/>
      <c r="BQ2246" s="64"/>
      <c r="BR2246" s="65"/>
      <c r="BS2246" s="64"/>
      <c r="BT2246" s="67"/>
      <c r="BU2246" s="64"/>
      <c r="BV2246" s="64"/>
      <c r="BW2246" s="64"/>
      <c r="BX2246" s="64"/>
      <c r="BY2246" s="64"/>
      <c r="BZ2246" s="64"/>
      <c r="CA2246" s="64"/>
      <c r="CB2246" s="64"/>
      <c r="CC2246" s="64"/>
      <c r="CD2246" s="64"/>
      <c r="CE2246" s="64"/>
      <c r="CF2246" s="64"/>
      <c r="CG2246" s="64" t="s">
        <v>5654</v>
      </c>
      <c r="CH2246" s="64"/>
      <c r="CI2246" s="64"/>
      <c r="CJ2246" s="64"/>
      <c r="CK2246"/>
      <c r="CP2246"/>
      <c r="CQ2246"/>
      <c r="CR2246"/>
      <c r="CS2246"/>
      <c r="CT2246"/>
      <c r="CU2246"/>
      <c r="CV2246"/>
      <c r="CW2246" s="64"/>
    </row>
    <row r="2247" spans="1:101" s="17" customFormat="1" x14ac:dyDescent="0.25">
      <c r="A2247" s="64"/>
      <c r="C2247" s="64"/>
      <c r="D2247" s="64"/>
      <c r="E2247" s="64"/>
      <c r="F2247" s="66"/>
      <c r="W2247" s="20"/>
      <c r="X2247" s="64"/>
      <c r="Y2247" s="64"/>
      <c r="Z2247" s="20"/>
      <c r="AA2247" s="20"/>
      <c r="AB2247" s="20"/>
      <c r="AC2247" s="64"/>
      <c r="AD2247" s="67"/>
      <c r="AE2247" s="67"/>
      <c r="AF2247" s="20"/>
      <c r="AG2247" s="67" t="s">
        <v>8113</v>
      </c>
      <c r="AI2247" s="64"/>
      <c r="AK2247" s="64"/>
      <c r="AL2247" s="64"/>
      <c r="AM2247" s="64"/>
      <c r="AN2247" s="64"/>
      <c r="AO2247" s="64"/>
      <c r="AP2247" s="64"/>
      <c r="AQ2247" s="64"/>
      <c r="AR2247" s="64"/>
      <c r="AS2247" s="64"/>
      <c r="AT2247" s="64"/>
      <c r="AU2247" s="68"/>
      <c r="BC2247" s="64"/>
      <c r="BD2247" s="64"/>
      <c r="BE2247" s="65"/>
      <c r="BF2247" s="65"/>
      <c r="BG2247" s="65"/>
      <c r="BH2247" s="65"/>
      <c r="BI2247" s="20"/>
      <c r="BJ2247" s="20"/>
      <c r="BK2247" s="20"/>
      <c r="BL2247" s="20"/>
      <c r="BM2247" s="64"/>
      <c r="BN2247" s="65"/>
      <c r="BO2247" s="64"/>
      <c r="BP2247" s="65"/>
      <c r="BQ2247" s="64"/>
      <c r="BR2247" s="65"/>
      <c r="BS2247" s="64"/>
      <c r="BT2247" s="67"/>
      <c r="BU2247" s="64"/>
      <c r="BV2247" s="64"/>
      <c r="BW2247" s="64"/>
      <c r="BX2247" s="64"/>
      <c r="BY2247" s="64"/>
      <c r="BZ2247" s="64"/>
      <c r="CA2247" s="64"/>
      <c r="CB2247" s="64"/>
      <c r="CC2247" s="64"/>
      <c r="CD2247" s="64"/>
      <c r="CE2247" s="64"/>
      <c r="CF2247" s="64"/>
      <c r="CG2247" s="64" t="s">
        <v>5654</v>
      </c>
      <c r="CH2247" s="64"/>
      <c r="CI2247" s="64"/>
      <c r="CJ2247" s="64"/>
      <c r="CK2247"/>
      <c r="CP2247"/>
      <c r="CQ2247"/>
      <c r="CR2247"/>
      <c r="CS2247"/>
      <c r="CT2247"/>
      <c r="CU2247"/>
      <c r="CV2247"/>
      <c r="CW2247" s="64"/>
    </row>
    <row r="2248" spans="1:101" s="17" customFormat="1" x14ac:dyDescent="0.25">
      <c r="A2248" s="64"/>
      <c r="C2248" s="64"/>
      <c r="D2248" s="64"/>
      <c r="E2248" s="64"/>
      <c r="F2248" s="66"/>
      <c r="W2248" s="20"/>
      <c r="X2248" s="64"/>
      <c r="Y2248" s="64"/>
      <c r="Z2248" s="20"/>
      <c r="AA2248" s="20"/>
      <c r="AB2248" s="20"/>
      <c r="AC2248" s="64"/>
      <c r="AD2248" s="67"/>
      <c r="AE2248" s="67"/>
      <c r="AF2248" s="20"/>
      <c r="AG2248" s="67" t="s">
        <v>8116</v>
      </c>
      <c r="AI2248" s="64"/>
      <c r="AK2248" s="64"/>
      <c r="AL2248" s="64"/>
      <c r="AM2248" s="64"/>
      <c r="AN2248" s="64"/>
      <c r="AO2248" s="64"/>
      <c r="AP2248" s="64"/>
      <c r="AQ2248" s="64"/>
      <c r="AR2248" s="64"/>
      <c r="AS2248" s="64"/>
      <c r="AT2248" s="64"/>
      <c r="AU2248" s="68"/>
      <c r="BC2248" s="64"/>
      <c r="BD2248" s="64"/>
      <c r="BE2248" s="65"/>
      <c r="BF2248" s="65"/>
      <c r="BG2248" s="65"/>
      <c r="BH2248" s="65"/>
      <c r="BI2248" s="20"/>
      <c r="BJ2248" s="20"/>
      <c r="BK2248" s="20"/>
      <c r="BL2248" s="20"/>
      <c r="BM2248" s="64"/>
      <c r="BN2248" s="65"/>
      <c r="BO2248" s="64"/>
      <c r="BP2248" s="65"/>
      <c r="BQ2248" s="64"/>
      <c r="BR2248" s="65"/>
      <c r="BS2248" s="64"/>
      <c r="BT2248" s="67"/>
      <c r="BU2248" s="64"/>
      <c r="BV2248" s="64"/>
      <c r="BW2248" s="64"/>
      <c r="BX2248" s="64"/>
      <c r="BY2248" s="64"/>
      <c r="BZ2248" s="64"/>
      <c r="CA2248" s="64"/>
      <c r="CB2248" s="64"/>
      <c r="CC2248" s="64"/>
      <c r="CD2248" s="64"/>
      <c r="CE2248" s="64"/>
      <c r="CF2248" s="64"/>
      <c r="CG2248" s="64" t="s">
        <v>5654</v>
      </c>
      <c r="CH2248" s="64"/>
      <c r="CI2248" s="64"/>
      <c r="CJ2248" s="64"/>
      <c r="CK2248"/>
      <c r="CP2248"/>
      <c r="CQ2248"/>
      <c r="CR2248"/>
      <c r="CS2248"/>
      <c r="CT2248"/>
      <c r="CU2248"/>
      <c r="CV2248"/>
      <c r="CW2248" s="64"/>
    </row>
    <row r="2249" spans="1:101" s="17" customFormat="1" x14ac:dyDescent="0.25">
      <c r="A2249" s="64"/>
      <c r="C2249" s="64"/>
      <c r="D2249" s="64"/>
      <c r="E2249" s="64"/>
      <c r="F2249" s="66"/>
      <c r="W2249" s="20"/>
      <c r="X2249" s="64"/>
      <c r="Y2249" s="64"/>
      <c r="Z2249" s="20"/>
      <c r="AA2249" s="20"/>
      <c r="AB2249" s="20"/>
      <c r="AC2249" s="64"/>
      <c r="AD2249" s="67"/>
      <c r="AE2249" s="67"/>
      <c r="AF2249" s="20"/>
      <c r="AG2249" s="67" t="s">
        <v>8119</v>
      </c>
      <c r="AI2249" s="64"/>
      <c r="AK2249" s="64"/>
      <c r="AL2249" s="64"/>
      <c r="AM2249" s="64"/>
      <c r="AN2249" s="64"/>
      <c r="AO2249" s="64"/>
      <c r="AP2249" s="64"/>
      <c r="AQ2249" s="64"/>
      <c r="AR2249" s="64"/>
      <c r="AS2249" s="64"/>
      <c r="AT2249" s="64"/>
      <c r="AU2249" s="68"/>
      <c r="BC2249" s="64"/>
      <c r="BD2249" s="64"/>
      <c r="BE2249" s="65"/>
      <c r="BF2249" s="65"/>
      <c r="BG2249" s="65"/>
      <c r="BH2249" s="65"/>
      <c r="BI2249" s="20"/>
      <c r="BJ2249" s="20"/>
      <c r="BK2249" s="20"/>
      <c r="BL2249" s="20"/>
      <c r="BM2249" s="64"/>
      <c r="BN2249" s="65"/>
      <c r="BO2249" s="64"/>
      <c r="BP2249" s="65"/>
      <c r="BQ2249" s="64"/>
      <c r="BR2249" s="65"/>
      <c r="BS2249" s="64"/>
      <c r="BT2249" s="67"/>
      <c r="BU2249" s="64"/>
      <c r="BV2249" s="64"/>
      <c r="BW2249" s="64"/>
      <c r="BX2249" s="64"/>
      <c r="BY2249" s="64"/>
      <c r="BZ2249" s="64"/>
      <c r="CA2249" s="64"/>
      <c r="CB2249" s="64"/>
      <c r="CC2249" s="64"/>
      <c r="CD2249" s="64"/>
      <c r="CE2249" s="64"/>
      <c r="CF2249" s="64"/>
      <c r="CG2249" s="64" t="s">
        <v>5654</v>
      </c>
      <c r="CH2249" s="64"/>
      <c r="CI2249" s="64"/>
      <c r="CJ2249" s="64"/>
      <c r="CK2249"/>
      <c r="CP2249"/>
      <c r="CQ2249"/>
      <c r="CR2249"/>
      <c r="CS2249"/>
      <c r="CT2249"/>
      <c r="CU2249"/>
      <c r="CV2249"/>
      <c r="CW2249" s="64"/>
    </row>
    <row r="2250" spans="1:101" s="17" customFormat="1" x14ac:dyDescent="0.25">
      <c r="A2250" s="64"/>
      <c r="C2250" s="64"/>
      <c r="D2250" s="64"/>
      <c r="E2250" s="64"/>
      <c r="F2250" s="66"/>
      <c r="W2250" s="20"/>
      <c r="X2250" s="64"/>
      <c r="Y2250" s="64"/>
      <c r="Z2250" s="20"/>
      <c r="AA2250" s="20"/>
      <c r="AB2250" s="20"/>
      <c r="AC2250" s="64"/>
      <c r="AD2250" s="67"/>
      <c r="AE2250" s="67"/>
      <c r="AF2250" s="20"/>
      <c r="AG2250" s="67" t="s">
        <v>8122</v>
      </c>
      <c r="AI2250" s="64"/>
      <c r="AK2250" s="64"/>
      <c r="AL2250" s="64"/>
      <c r="AM2250" s="64"/>
      <c r="AN2250" s="64"/>
      <c r="AO2250" s="64"/>
      <c r="AP2250" s="64"/>
      <c r="AQ2250" s="64"/>
      <c r="AR2250" s="64"/>
      <c r="AS2250" s="64"/>
      <c r="AT2250" s="64"/>
      <c r="AU2250" s="68"/>
      <c r="BC2250" s="64"/>
      <c r="BD2250" s="64"/>
      <c r="BE2250" s="65"/>
      <c r="BF2250" s="65"/>
      <c r="BG2250" s="65"/>
      <c r="BH2250" s="65"/>
      <c r="BI2250" s="20"/>
      <c r="BJ2250" s="20"/>
      <c r="BK2250" s="20"/>
      <c r="BL2250" s="20"/>
      <c r="BM2250" s="64"/>
      <c r="BN2250" s="65"/>
      <c r="BO2250" s="64"/>
      <c r="BP2250" s="65"/>
      <c r="BQ2250" s="64"/>
      <c r="BR2250" s="65"/>
      <c r="BS2250" s="64"/>
      <c r="BT2250" s="67"/>
      <c r="BU2250" s="64"/>
      <c r="BV2250" s="64"/>
      <c r="BW2250" s="64"/>
      <c r="BX2250" s="64"/>
      <c r="BY2250" s="64"/>
      <c r="BZ2250" s="64"/>
      <c r="CA2250" s="64"/>
      <c r="CB2250" s="64"/>
      <c r="CC2250" s="64"/>
      <c r="CD2250" s="64"/>
      <c r="CE2250" s="64"/>
      <c r="CF2250" s="64"/>
      <c r="CG2250" s="64" t="s">
        <v>5654</v>
      </c>
      <c r="CH2250" s="64"/>
      <c r="CI2250" s="64"/>
      <c r="CJ2250" s="64"/>
      <c r="CK2250"/>
      <c r="CP2250"/>
      <c r="CQ2250"/>
      <c r="CR2250"/>
      <c r="CS2250"/>
      <c r="CT2250"/>
      <c r="CU2250"/>
      <c r="CV2250"/>
      <c r="CW2250" s="64"/>
    </row>
    <row r="2251" spans="1:101" s="17" customFormat="1" x14ac:dyDescent="0.25">
      <c r="A2251" s="64"/>
      <c r="C2251" s="64"/>
      <c r="D2251" s="64"/>
      <c r="E2251" s="64"/>
      <c r="F2251" s="66"/>
      <c r="W2251" s="20"/>
      <c r="X2251" s="64"/>
      <c r="Y2251" s="64"/>
      <c r="Z2251" s="20"/>
      <c r="AA2251" s="20"/>
      <c r="AB2251" s="20"/>
      <c r="AC2251" s="64"/>
      <c r="AD2251" s="67"/>
      <c r="AE2251" s="67"/>
      <c r="AF2251" s="20"/>
      <c r="AG2251" s="67" t="s">
        <v>8125</v>
      </c>
      <c r="AI2251" s="64"/>
      <c r="AK2251" s="64"/>
      <c r="AL2251" s="64"/>
      <c r="AM2251" s="64"/>
      <c r="AN2251" s="64"/>
      <c r="AO2251" s="64"/>
      <c r="AP2251" s="64"/>
      <c r="AQ2251" s="64"/>
      <c r="AR2251" s="64"/>
      <c r="AS2251" s="64"/>
      <c r="AT2251" s="64"/>
      <c r="AU2251" s="68"/>
      <c r="BC2251" s="64"/>
      <c r="BD2251" s="64"/>
      <c r="BE2251" s="65"/>
      <c r="BF2251" s="65"/>
      <c r="BG2251" s="65"/>
      <c r="BH2251" s="65"/>
      <c r="BI2251" s="20"/>
      <c r="BJ2251" s="20"/>
      <c r="BK2251" s="20"/>
      <c r="BL2251" s="20"/>
      <c r="BM2251" s="64"/>
      <c r="BN2251" s="65"/>
      <c r="BO2251" s="64"/>
      <c r="BP2251" s="65"/>
      <c r="BQ2251" s="64"/>
      <c r="BR2251" s="65"/>
      <c r="BS2251" s="64"/>
      <c r="BT2251" s="67"/>
      <c r="BU2251" s="64"/>
      <c r="BV2251" s="64"/>
      <c r="BW2251" s="64"/>
      <c r="BX2251" s="64"/>
      <c r="BY2251" s="64"/>
      <c r="BZ2251" s="64"/>
      <c r="CA2251" s="64"/>
      <c r="CB2251" s="64"/>
      <c r="CC2251" s="64"/>
      <c r="CD2251" s="64"/>
      <c r="CE2251" s="64"/>
      <c r="CF2251" s="64"/>
      <c r="CG2251" s="64" t="s">
        <v>5654</v>
      </c>
      <c r="CH2251" s="64"/>
      <c r="CI2251" s="64"/>
      <c r="CJ2251" s="64"/>
      <c r="CK2251"/>
      <c r="CP2251"/>
      <c r="CQ2251"/>
      <c r="CR2251"/>
      <c r="CS2251"/>
      <c r="CT2251"/>
      <c r="CU2251"/>
      <c r="CV2251"/>
      <c r="CW2251" s="64"/>
    </row>
    <row r="2252" spans="1:101" s="17" customFormat="1" x14ac:dyDescent="0.25">
      <c r="A2252" s="64"/>
      <c r="C2252" s="64"/>
      <c r="D2252" s="64"/>
      <c r="E2252" s="64"/>
      <c r="F2252" s="66"/>
      <c r="W2252" s="20"/>
      <c r="X2252" s="64"/>
      <c r="Y2252" s="64"/>
      <c r="Z2252" s="20"/>
      <c r="AA2252" s="20"/>
      <c r="AB2252" s="20"/>
      <c r="AC2252" s="64"/>
      <c r="AD2252" s="67"/>
      <c r="AE2252" s="67"/>
      <c r="AF2252" s="20"/>
      <c r="AG2252" s="67" t="s">
        <v>8128</v>
      </c>
      <c r="AI2252" s="64"/>
      <c r="AK2252" s="64"/>
      <c r="AL2252" s="64"/>
      <c r="AM2252" s="64"/>
      <c r="AN2252" s="64"/>
      <c r="AO2252" s="64"/>
      <c r="AP2252" s="64"/>
      <c r="AQ2252" s="64"/>
      <c r="AR2252" s="64"/>
      <c r="AS2252" s="64"/>
      <c r="AT2252" s="64"/>
      <c r="AU2252" s="68"/>
      <c r="BC2252" s="64"/>
      <c r="BD2252" s="64"/>
      <c r="BE2252" s="65"/>
      <c r="BF2252" s="65"/>
      <c r="BG2252" s="65"/>
      <c r="BH2252" s="65"/>
      <c r="BI2252" s="20"/>
      <c r="BJ2252" s="20"/>
      <c r="BK2252" s="20"/>
      <c r="BL2252" s="20"/>
      <c r="BM2252" s="64"/>
      <c r="BN2252" s="65"/>
      <c r="BO2252" s="64"/>
      <c r="BP2252" s="65"/>
      <c r="BQ2252" s="64"/>
      <c r="BR2252" s="65"/>
      <c r="BS2252" s="64"/>
      <c r="BT2252" s="67"/>
      <c r="BU2252" s="64"/>
      <c r="BV2252" s="64"/>
      <c r="BW2252" s="64"/>
      <c r="BX2252" s="64"/>
      <c r="BY2252" s="64"/>
      <c r="BZ2252" s="64"/>
      <c r="CA2252" s="64"/>
      <c r="CB2252" s="64"/>
      <c r="CC2252" s="64"/>
      <c r="CD2252" s="64"/>
      <c r="CE2252" s="64"/>
      <c r="CF2252" s="64"/>
      <c r="CG2252" s="64" t="s">
        <v>5654</v>
      </c>
      <c r="CH2252" s="64"/>
      <c r="CI2252" s="64"/>
      <c r="CJ2252" s="64"/>
      <c r="CK2252"/>
      <c r="CP2252"/>
      <c r="CQ2252"/>
      <c r="CR2252"/>
      <c r="CS2252"/>
      <c r="CT2252"/>
      <c r="CU2252"/>
      <c r="CV2252"/>
      <c r="CW2252" s="64"/>
    </row>
    <row r="2253" spans="1:101" s="17" customFormat="1" x14ac:dyDescent="0.25">
      <c r="A2253" s="64"/>
      <c r="C2253" s="64"/>
      <c r="D2253" s="64"/>
      <c r="E2253" s="64"/>
      <c r="F2253" s="66"/>
      <c r="W2253" s="20"/>
      <c r="X2253" s="64"/>
      <c r="Y2253" s="64"/>
      <c r="Z2253" s="20"/>
      <c r="AA2253" s="20"/>
      <c r="AB2253" s="20"/>
      <c r="AC2253" s="64"/>
      <c r="AD2253" s="67"/>
      <c r="AE2253" s="67"/>
      <c r="AF2253" s="20"/>
      <c r="AG2253" s="67" t="s">
        <v>8131</v>
      </c>
      <c r="AI2253" s="64"/>
      <c r="AK2253" s="64"/>
      <c r="AL2253" s="64"/>
      <c r="AM2253" s="64"/>
      <c r="AN2253" s="64"/>
      <c r="AO2253" s="64"/>
      <c r="AP2253" s="64"/>
      <c r="AQ2253" s="64"/>
      <c r="AR2253" s="64"/>
      <c r="AS2253" s="64"/>
      <c r="AT2253" s="64"/>
      <c r="AU2253" s="68"/>
      <c r="BC2253" s="64"/>
      <c r="BD2253" s="64"/>
      <c r="BE2253" s="65"/>
      <c r="BF2253" s="65"/>
      <c r="BG2253" s="65"/>
      <c r="BH2253" s="65"/>
      <c r="BI2253" s="20"/>
      <c r="BJ2253" s="20"/>
      <c r="BK2253" s="20"/>
      <c r="BL2253" s="20"/>
      <c r="BM2253" s="64"/>
      <c r="BN2253" s="65"/>
      <c r="BO2253" s="64"/>
      <c r="BP2253" s="65"/>
      <c r="BQ2253" s="64"/>
      <c r="BR2253" s="65"/>
      <c r="BS2253" s="64"/>
      <c r="BT2253" s="67"/>
      <c r="BU2253" s="64"/>
      <c r="BV2253" s="64"/>
      <c r="BW2253" s="64"/>
      <c r="BX2253" s="64"/>
      <c r="BY2253" s="64"/>
      <c r="BZ2253" s="64"/>
      <c r="CA2253" s="64"/>
      <c r="CB2253" s="64"/>
      <c r="CC2253" s="64"/>
      <c r="CD2253" s="64"/>
      <c r="CE2253" s="64"/>
      <c r="CF2253" s="64"/>
      <c r="CG2253" s="64" t="s">
        <v>5654</v>
      </c>
      <c r="CH2253" s="64"/>
      <c r="CI2253" s="64"/>
      <c r="CJ2253" s="64"/>
      <c r="CK2253"/>
      <c r="CP2253"/>
      <c r="CQ2253"/>
      <c r="CR2253"/>
      <c r="CS2253"/>
      <c r="CT2253"/>
      <c r="CU2253"/>
      <c r="CV2253"/>
      <c r="CW2253" s="64"/>
    </row>
    <row r="2254" spans="1:101" s="17" customFormat="1" x14ac:dyDescent="0.25">
      <c r="A2254" s="64"/>
      <c r="C2254" s="64"/>
      <c r="D2254" s="64"/>
      <c r="E2254" s="64"/>
      <c r="F2254" s="66"/>
      <c r="W2254" s="20"/>
      <c r="X2254" s="64"/>
      <c r="Y2254" s="64"/>
      <c r="Z2254" s="20"/>
      <c r="AA2254" s="20"/>
      <c r="AB2254" s="20"/>
      <c r="AC2254" s="64"/>
      <c r="AD2254" s="67"/>
      <c r="AE2254" s="67"/>
      <c r="AF2254" s="20"/>
      <c r="AG2254" s="67" t="s">
        <v>8134</v>
      </c>
      <c r="AI2254" s="64"/>
      <c r="AK2254" s="64"/>
      <c r="AL2254" s="64"/>
      <c r="AM2254" s="64"/>
      <c r="AN2254" s="64"/>
      <c r="AO2254" s="64"/>
      <c r="AP2254" s="64"/>
      <c r="AQ2254" s="64"/>
      <c r="AR2254" s="64"/>
      <c r="AS2254" s="64"/>
      <c r="AT2254" s="64"/>
      <c r="AU2254" s="68"/>
      <c r="BC2254" s="64"/>
      <c r="BD2254" s="64"/>
      <c r="BE2254" s="65"/>
      <c r="BF2254" s="65"/>
      <c r="BG2254" s="65"/>
      <c r="BH2254" s="65"/>
      <c r="BI2254" s="20"/>
      <c r="BJ2254" s="20"/>
      <c r="BK2254" s="20"/>
      <c r="BL2254" s="20"/>
      <c r="BM2254" s="64"/>
      <c r="BN2254" s="65"/>
      <c r="BO2254" s="64"/>
      <c r="BP2254" s="65"/>
      <c r="BQ2254" s="64"/>
      <c r="BR2254" s="65"/>
      <c r="BS2254" s="64"/>
      <c r="BT2254" s="67"/>
      <c r="BU2254" s="64"/>
      <c r="BV2254" s="64"/>
      <c r="BW2254" s="64"/>
      <c r="BX2254" s="64"/>
      <c r="BY2254" s="64"/>
      <c r="BZ2254" s="64"/>
      <c r="CA2254" s="64"/>
      <c r="CB2254" s="64"/>
      <c r="CC2254" s="64"/>
      <c r="CD2254" s="64"/>
      <c r="CE2254" s="64"/>
      <c r="CF2254" s="64"/>
      <c r="CG2254" s="64" t="s">
        <v>5654</v>
      </c>
      <c r="CH2254" s="64"/>
      <c r="CI2254" s="64"/>
      <c r="CJ2254" s="64"/>
      <c r="CK2254"/>
      <c r="CP2254"/>
      <c r="CQ2254"/>
      <c r="CR2254"/>
      <c r="CS2254"/>
      <c r="CT2254"/>
      <c r="CU2254"/>
      <c r="CV2254"/>
      <c r="CW2254" s="64"/>
    </row>
    <row r="2255" spans="1:101" s="17" customFormat="1" x14ac:dyDescent="0.25">
      <c r="A2255" s="64"/>
      <c r="C2255" s="64"/>
      <c r="D2255" s="64"/>
      <c r="E2255" s="64"/>
      <c r="F2255" s="66"/>
      <c r="W2255" s="20"/>
      <c r="X2255" s="64"/>
      <c r="Y2255" s="64"/>
      <c r="Z2255" s="20"/>
      <c r="AA2255" s="20"/>
      <c r="AB2255" s="20"/>
      <c r="AC2255" s="64"/>
      <c r="AD2255" s="67"/>
      <c r="AE2255" s="67"/>
      <c r="AF2255" s="20"/>
      <c r="AG2255" s="67" t="s">
        <v>8137</v>
      </c>
      <c r="AI2255" s="64"/>
      <c r="AK2255" s="64"/>
      <c r="AL2255" s="64"/>
      <c r="AM2255" s="64"/>
      <c r="AN2255" s="64"/>
      <c r="AO2255" s="64"/>
      <c r="AP2255" s="64"/>
      <c r="AQ2255" s="64"/>
      <c r="AR2255" s="64"/>
      <c r="AS2255" s="64"/>
      <c r="AT2255" s="64"/>
      <c r="AU2255" s="68"/>
      <c r="BC2255" s="64"/>
      <c r="BD2255" s="64"/>
      <c r="BE2255" s="65"/>
      <c r="BF2255" s="65"/>
      <c r="BG2255" s="65"/>
      <c r="BH2255" s="65"/>
      <c r="BI2255" s="20"/>
      <c r="BJ2255" s="20"/>
      <c r="BK2255" s="20"/>
      <c r="BL2255" s="20"/>
      <c r="BM2255" s="64"/>
      <c r="BN2255" s="65"/>
      <c r="BO2255" s="64"/>
      <c r="BP2255" s="65"/>
      <c r="BQ2255" s="64"/>
      <c r="BR2255" s="65"/>
      <c r="BS2255" s="64"/>
      <c r="BT2255" s="67"/>
      <c r="BU2255" s="64"/>
      <c r="BV2255" s="64"/>
      <c r="BW2255" s="64"/>
      <c r="BX2255" s="64"/>
      <c r="BY2255" s="64"/>
      <c r="BZ2255" s="64"/>
      <c r="CA2255" s="64"/>
      <c r="CB2255" s="64"/>
      <c r="CC2255" s="64"/>
      <c r="CD2255" s="64"/>
      <c r="CE2255" s="64"/>
      <c r="CF2255" s="64"/>
      <c r="CG2255" s="64" t="s">
        <v>5654</v>
      </c>
      <c r="CH2255" s="64"/>
      <c r="CI2255" s="64"/>
      <c r="CJ2255" s="64"/>
      <c r="CK2255"/>
      <c r="CP2255"/>
      <c r="CQ2255"/>
      <c r="CR2255"/>
      <c r="CS2255"/>
      <c r="CT2255"/>
      <c r="CU2255"/>
      <c r="CV2255"/>
      <c r="CW2255" s="64"/>
    </row>
    <row r="2256" spans="1:101" s="17" customFormat="1" x14ac:dyDescent="0.25">
      <c r="A2256" s="64"/>
      <c r="C2256" s="64"/>
      <c r="D2256" s="64"/>
      <c r="E2256" s="64"/>
      <c r="F2256" s="66"/>
      <c r="W2256" s="20"/>
      <c r="X2256" s="64"/>
      <c r="Y2256" s="64"/>
      <c r="Z2256" s="20"/>
      <c r="AA2256" s="20"/>
      <c r="AB2256" s="20"/>
      <c r="AC2256" s="64"/>
      <c r="AD2256" s="67"/>
      <c r="AE2256" s="67"/>
      <c r="AF2256" s="20"/>
      <c r="AG2256" s="67" t="s">
        <v>8140</v>
      </c>
      <c r="AI2256" s="64"/>
      <c r="AK2256" s="64"/>
      <c r="AL2256" s="64"/>
      <c r="AM2256" s="64"/>
      <c r="AN2256" s="64"/>
      <c r="AO2256" s="64"/>
      <c r="AP2256" s="64"/>
      <c r="AQ2256" s="64"/>
      <c r="AR2256" s="64"/>
      <c r="AS2256" s="64"/>
      <c r="AT2256" s="64"/>
      <c r="AU2256" s="68"/>
      <c r="BC2256" s="64"/>
      <c r="BD2256" s="64"/>
      <c r="BE2256" s="65"/>
      <c r="BF2256" s="65"/>
      <c r="BG2256" s="65"/>
      <c r="BH2256" s="65"/>
      <c r="BI2256" s="20"/>
      <c r="BJ2256" s="20"/>
      <c r="BK2256" s="20"/>
      <c r="BL2256" s="20"/>
      <c r="BM2256" s="64"/>
      <c r="BN2256" s="65"/>
      <c r="BO2256" s="64"/>
      <c r="BP2256" s="65"/>
      <c r="BQ2256" s="64"/>
      <c r="BR2256" s="65"/>
      <c r="BS2256" s="64"/>
      <c r="BT2256" s="67"/>
      <c r="BU2256" s="64"/>
      <c r="BV2256" s="64"/>
      <c r="BW2256" s="64"/>
      <c r="BX2256" s="64"/>
      <c r="BY2256" s="64"/>
      <c r="BZ2256" s="64"/>
      <c r="CA2256" s="64"/>
      <c r="CB2256" s="64"/>
      <c r="CC2256" s="64"/>
      <c r="CD2256" s="64"/>
      <c r="CE2256" s="64"/>
      <c r="CF2256" s="64"/>
      <c r="CG2256" s="64" t="s">
        <v>5654</v>
      </c>
      <c r="CH2256" s="64"/>
      <c r="CI2256" s="64"/>
      <c r="CJ2256" s="64"/>
      <c r="CK2256"/>
      <c r="CP2256"/>
      <c r="CQ2256"/>
      <c r="CR2256"/>
      <c r="CS2256"/>
      <c r="CT2256"/>
      <c r="CU2256"/>
      <c r="CV2256"/>
      <c r="CW2256" s="64"/>
    </row>
    <row r="2257" spans="1:101" s="17" customFormat="1" x14ac:dyDescent="0.25">
      <c r="A2257" s="64"/>
      <c r="C2257" s="64"/>
      <c r="D2257" s="64"/>
      <c r="E2257" s="64"/>
      <c r="F2257" s="66"/>
      <c r="W2257" s="20"/>
      <c r="X2257" s="64"/>
      <c r="Y2257" s="64"/>
      <c r="Z2257" s="20"/>
      <c r="AA2257" s="20"/>
      <c r="AB2257" s="20"/>
      <c r="AC2257" s="64"/>
      <c r="AD2257" s="67"/>
      <c r="AE2257" s="67"/>
      <c r="AF2257" s="20"/>
      <c r="AG2257" s="67" t="s">
        <v>8143</v>
      </c>
      <c r="AI2257" s="64"/>
      <c r="AK2257" s="64"/>
      <c r="AL2257" s="64"/>
      <c r="AM2257" s="64"/>
      <c r="AN2257" s="64"/>
      <c r="AO2257" s="64"/>
      <c r="AP2257" s="64"/>
      <c r="AQ2257" s="64"/>
      <c r="AR2257" s="64"/>
      <c r="AS2257" s="64"/>
      <c r="AT2257" s="64"/>
      <c r="AU2257" s="68"/>
      <c r="BC2257" s="64"/>
      <c r="BD2257" s="64"/>
      <c r="BE2257" s="65"/>
      <c r="BF2257" s="65"/>
      <c r="BG2257" s="65"/>
      <c r="BH2257" s="65"/>
      <c r="BI2257" s="20"/>
      <c r="BJ2257" s="20"/>
      <c r="BK2257" s="20"/>
      <c r="BL2257" s="20"/>
      <c r="BM2257" s="64"/>
      <c r="BN2257" s="65"/>
      <c r="BO2257" s="64"/>
      <c r="BP2257" s="65"/>
      <c r="BQ2257" s="64"/>
      <c r="BR2257" s="65"/>
      <c r="BS2257" s="64"/>
      <c r="BT2257" s="67"/>
      <c r="BU2257" s="64"/>
      <c r="BV2257" s="64"/>
      <c r="BW2257" s="64"/>
      <c r="BX2257" s="64"/>
      <c r="BY2257" s="64"/>
      <c r="BZ2257" s="64"/>
      <c r="CA2257" s="64"/>
      <c r="CB2257" s="64"/>
      <c r="CC2257" s="64"/>
      <c r="CD2257" s="64"/>
      <c r="CE2257" s="64"/>
      <c r="CF2257" s="64"/>
      <c r="CG2257" s="64" t="s">
        <v>5654</v>
      </c>
      <c r="CH2257" s="64"/>
      <c r="CI2257" s="64"/>
      <c r="CJ2257" s="64"/>
      <c r="CK2257"/>
      <c r="CP2257"/>
      <c r="CQ2257"/>
      <c r="CR2257"/>
      <c r="CS2257"/>
      <c r="CT2257"/>
      <c r="CU2257"/>
      <c r="CV2257"/>
      <c r="CW2257" s="64"/>
    </row>
    <row r="2258" spans="1:101" s="17" customFormat="1" x14ac:dyDescent="0.25">
      <c r="A2258" s="64"/>
      <c r="C2258" s="64"/>
      <c r="D2258" s="64"/>
      <c r="E2258" s="64"/>
      <c r="F2258" s="66"/>
      <c r="W2258" s="20"/>
      <c r="X2258" s="64"/>
      <c r="Y2258" s="64"/>
      <c r="Z2258" s="20"/>
      <c r="AA2258" s="20"/>
      <c r="AB2258" s="20"/>
      <c r="AC2258" s="64"/>
      <c r="AD2258" s="67"/>
      <c r="AE2258" s="67"/>
      <c r="AF2258" s="20"/>
      <c r="AG2258" s="67" t="s">
        <v>8146</v>
      </c>
      <c r="AI2258" s="64"/>
      <c r="AK2258" s="64"/>
      <c r="AL2258" s="64"/>
      <c r="AM2258" s="64"/>
      <c r="AN2258" s="64"/>
      <c r="AO2258" s="64"/>
      <c r="AP2258" s="64"/>
      <c r="AQ2258" s="64"/>
      <c r="AR2258" s="64"/>
      <c r="AS2258" s="64"/>
      <c r="AT2258" s="64"/>
      <c r="AU2258" s="68"/>
      <c r="BC2258" s="64"/>
      <c r="BD2258" s="64"/>
      <c r="BE2258" s="65"/>
      <c r="BF2258" s="65"/>
      <c r="BG2258" s="65"/>
      <c r="BH2258" s="65"/>
      <c r="BI2258" s="20"/>
      <c r="BJ2258" s="20"/>
      <c r="BK2258" s="20"/>
      <c r="BL2258" s="20"/>
      <c r="BM2258" s="64"/>
      <c r="BN2258" s="65"/>
      <c r="BO2258" s="64"/>
      <c r="BP2258" s="65"/>
      <c r="BQ2258" s="64"/>
      <c r="BR2258" s="65"/>
      <c r="BS2258" s="64"/>
      <c r="BT2258" s="67"/>
      <c r="BU2258" s="64"/>
      <c r="BV2258" s="64"/>
      <c r="BW2258" s="64"/>
      <c r="BX2258" s="64"/>
      <c r="BY2258" s="64"/>
      <c r="BZ2258" s="64"/>
      <c r="CA2258" s="64"/>
      <c r="CB2258" s="64"/>
      <c r="CC2258" s="64"/>
      <c r="CD2258" s="64"/>
      <c r="CE2258" s="64"/>
      <c r="CF2258" s="64"/>
      <c r="CG2258" s="64" t="s">
        <v>5654</v>
      </c>
      <c r="CH2258" s="64"/>
      <c r="CI2258" s="64"/>
      <c r="CJ2258" s="64"/>
      <c r="CK2258"/>
      <c r="CP2258"/>
      <c r="CQ2258"/>
      <c r="CR2258"/>
      <c r="CS2258"/>
      <c r="CT2258"/>
      <c r="CU2258"/>
      <c r="CV2258"/>
      <c r="CW2258" s="64"/>
    </row>
    <row r="2259" spans="1:101" s="17" customFormat="1" x14ac:dyDescent="0.25">
      <c r="A2259" s="64"/>
      <c r="C2259" s="64"/>
      <c r="D2259" s="64"/>
      <c r="E2259" s="64"/>
      <c r="F2259" s="66"/>
      <c r="W2259" s="20"/>
      <c r="X2259" s="64"/>
      <c r="Y2259" s="64"/>
      <c r="Z2259" s="20"/>
      <c r="AA2259" s="20"/>
      <c r="AB2259" s="20"/>
      <c r="AC2259" s="64"/>
      <c r="AD2259" s="67"/>
      <c r="AE2259" s="67"/>
      <c r="AF2259" s="20"/>
      <c r="AG2259" s="67" t="s">
        <v>8149</v>
      </c>
      <c r="AI2259" s="64"/>
      <c r="AK2259" s="64"/>
      <c r="AL2259" s="64"/>
      <c r="AM2259" s="64"/>
      <c r="AN2259" s="64"/>
      <c r="AO2259" s="64"/>
      <c r="AP2259" s="64"/>
      <c r="AQ2259" s="64"/>
      <c r="AR2259" s="64"/>
      <c r="AS2259" s="64"/>
      <c r="AT2259" s="64"/>
      <c r="AU2259" s="68"/>
      <c r="BC2259" s="64"/>
      <c r="BD2259" s="64"/>
      <c r="BE2259" s="65"/>
      <c r="BF2259" s="65"/>
      <c r="BG2259" s="65"/>
      <c r="BH2259" s="65"/>
      <c r="BI2259" s="20"/>
      <c r="BJ2259" s="20"/>
      <c r="BK2259" s="20"/>
      <c r="BL2259" s="20"/>
      <c r="BM2259" s="64"/>
      <c r="BN2259" s="65"/>
      <c r="BO2259" s="64"/>
      <c r="BP2259" s="65"/>
      <c r="BQ2259" s="64"/>
      <c r="BR2259" s="65"/>
      <c r="BS2259" s="64"/>
      <c r="BT2259" s="67"/>
      <c r="BU2259" s="64"/>
      <c r="BV2259" s="64"/>
      <c r="BW2259" s="64"/>
      <c r="BX2259" s="64"/>
      <c r="BY2259" s="64"/>
      <c r="BZ2259" s="64"/>
      <c r="CA2259" s="64"/>
      <c r="CB2259" s="64"/>
      <c r="CC2259" s="64"/>
      <c r="CD2259" s="64"/>
      <c r="CE2259" s="64"/>
      <c r="CF2259" s="64"/>
      <c r="CG2259" s="64" t="s">
        <v>5654</v>
      </c>
      <c r="CH2259" s="64"/>
      <c r="CI2259" s="64"/>
      <c r="CJ2259" s="64"/>
      <c r="CK2259"/>
      <c r="CP2259"/>
      <c r="CQ2259"/>
      <c r="CR2259"/>
      <c r="CS2259"/>
      <c r="CT2259"/>
      <c r="CU2259"/>
      <c r="CV2259"/>
      <c r="CW2259" s="64"/>
    </row>
    <row r="2260" spans="1:101" s="17" customFormat="1" x14ac:dyDescent="0.25">
      <c r="A2260" s="64"/>
      <c r="C2260" s="64"/>
      <c r="D2260" s="64"/>
      <c r="E2260" s="64"/>
      <c r="F2260" s="66"/>
      <c r="W2260" s="20"/>
      <c r="X2260" s="64"/>
      <c r="Y2260" s="64"/>
      <c r="Z2260" s="20"/>
      <c r="AA2260" s="20"/>
      <c r="AB2260" s="20"/>
      <c r="AC2260" s="64"/>
      <c r="AD2260" s="67"/>
      <c r="AE2260" s="67"/>
      <c r="AF2260" s="20"/>
      <c r="AG2260" s="67" t="s">
        <v>8152</v>
      </c>
      <c r="AI2260" s="64"/>
      <c r="AK2260" s="64"/>
      <c r="AL2260" s="64"/>
      <c r="AM2260" s="64"/>
      <c r="AN2260" s="64"/>
      <c r="AO2260" s="64"/>
      <c r="AP2260" s="64"/>
      <c r="AQ2260" s="64"/>
      <c r="AR2260" s="64"/>
      <c r="AS2260" s="64"/>
      <c r="AT2260" s="64"/>
      <c r="AU2260" s="68"/>
      <c r="BC2260" s="64"/>
      <c r="BD2260" s="64"/>
      <c r="BE2260" s="65"/>
      <c r="BF2260" s="65"/>
      <c r="BG2260" s="65"/>
      <c r="BH2260" s="65"/>
      <c r="BI2260" s="20"/>
      <c r="BJ2260" s="20"/>
      <c r="BK2260" s="20"/>
      <c r="BL2260" s="20"/>
      <c r="BM2260" s="64"/>
      <c r="BN2260" s="65"/>
      <c r="BO2260" s="64"/>
      <c r="BP2260" s="65"/>
      <c r="BQ2260" s="64"/>
      <c r="BR2260" s="65"/>
      <c r="BS2260" s="64"/>
      <c r="BT2260" s="67"/>
      <c r="BU2260" s="64"/>
      <c r="BV2260" s="64"/>
      <c r="BW2260" s="64"/>
      <c r="BX2260" s="64"/>
      <c r="BY2260" s="64"/>
      <c r="BZ2260" s="64"/>
      <c r="CA2260" s="64"/>
      <c r="CB2260" s="64"/>
      <c r="CC2260" s="64"/>
      <c r="CD2260" s="64"/>
      <c r="CE2260" s="64"/>
      <c r="CF2260" s="64"/>
      <c r="CG2260" s="64" t="s">
        <v>5654</v>
      </c>
      <c r="CH2260" s="64"/>
      <c r="CI2260" s="64"/>
      <c r="CJ2260" s="64"/>
      <c r="CK2260"/>
      <c r="CP2260"/>
      <c r="CQ2260"/>
      <c r="CR2260"/>
      <c r="CS2260"/>
      <c r="CT2260"/>
      <c r="CU2260"/>
      <c r="CV2260"/>
      <c r="CW2260" s="64"/>
    </row>
    <row r="2261" spans="1:101" s="17" customFormat="1" x14ac:dyDescent="0.25">
      <c r="A2261" s="64"/>
      <c r="C2261" s="64"/>
      <c r="D2261" s="64"/>
      <c r="E2261" s="64"/>
      <c r="F2261" s="66"/>
      <c r="W2261" s="20"/>
      <c r="X2261" s="64"/>
      <c r="Y2261" s="64"/>
      <c r="Z2261" s="20"/>
      <c r="AA2261" s="20"/>
      <c r="AB2261" s="20"/>
      <c r="AC2261" s="64"/>
      <c r="AD2261" s="67"/>
      <c r="AE2261" s="67"/>
      <c r="AF2261" s="20"/>
      <c r="AG2261" s="67" t="s">
        <v>8155</v>
      </c>
      <c r="AI2261" s="64"/>
      <c r="AK2261" s="64"/>
      <c r="AL2261" s="64"/>
      <c r="AM2261" s="64"/>
      <c r="AN2261" s="64"/>
      <c r="AO2261" s="64"/>
      <c r="AP2261" s="64"/>
      <c r="AQ2261" s="64"/>
      <c r="AR2261" s="64"/>
      <c r="AS2261" s="64"/>
      <c r="AT2261" s="64"/>
      <c r="AU2261" s="68"/>
      <c r="BC2261" s="64"/>
      <c r="BD2261" s="64"/>
      <c r="BE2261" s="65"/>
      <c r="BF2261" s="65"/>
      <c r="BG2261" s="65"/>
      <c r="BH2261" s="65"/>
      <c r="BI2261" s="20"/>
      <c r="BJ2261" s="20"/>
      <c r="BK2261" s="20"/>
      <c r="BL2261" s="20"/>
      <c r="BM2261" s="64"/>
      <c r="BN2261" s="65"/>
      <c r="BO2261" s="64"/>
      <c r="BP2261" s="65"/>
      <c r="BQ2261" s="64"/>
      <c r="BR2261" s="65"/>
      <c r="BS2261" s="64"/>
      <c r="BT2261" s="67"/>
      <c r="BU2261" s="64"/>
      <c r="BV2261" s="64"/>
      <c r="BW2261" s="64"/>
      <c r="BX2261" s="64"/>
      <c r="BY2261" s="64"/>
      <c r="BZ2261" s="64"/>
      <c r="CA2261" s="64"/>
      <c r="CB2261" s="64"/>
      <c r="CC2261" s="64"/>
      <c r="CD2261" s="64"/>
      <c r="CE2261" s="64"/>
      <c r="CF2261" s="64"/>
      <c r="CG2261" s="64" t="s">
        <v>5654</v>
      </c>
      <c r="CH2261" s="64"/>
      <c r="CI2261" s="64"/>
      <c r="CJ2261" s="64"/>
      <c r="CK2261"/>
      <c r="CP2261"/>
      <c r="CQ2261"/>
      <c r="CR2261"/>
      <c r="CS2261"/>
      <c r="CT2261"/>
      <c r="CU2261"/>
      <c r="CV2261"/>
      <c r="CW2261" s="64"/>
    </row>
    <row r="2262" spans="1:101" s="17" customFormat="1" x14ac:dyDescent="0.25">
      <c r="A2262" s="64"/>
      <c r="C2262" s="64"/>
      <c r="D2262" s="64"/>
      <c r="E2262" s="64"/>
      <c r="F2262" s="66"/>
      <c r="W2262" s="20"/>
      <c r="X2262" s="64"/>
      <c r="Y2262" s="64"/>
      <c r="Z2262" s="20"/>
      <c r="AA2262" s="20"/>
      <c r="AB2262" s="20"/>
      <c r="AC2262" s="64"/>
      <c r="AD2262" s="67"/>
      <c r="AE2262" s="67"/>
      <c r="AF2262" s="20"/>
      <c r="AG2262" s="67" t="s">
        <v>8158</v>
      </c>
      <c r="AI2262" s="64"/>
      <c r="AK2262" s="64"/>
      <c r="AL2262" s="64"/>
      <c r="AM2262" s="64"/>
      <c r="AN2262" s="64"/>
      <c r="AO2262" s="64"/>
      <c r="AP2262" s="64"/>
      <c r="AQ2262" s="64"/>
      <c r="AR2262" s="64"/>
      <c r="AS2262" s="64"/>
      <c r="AT2262" s="64"/>
      <c r="AU2262" s="68"/>
      <c r="BC2262" s="64"/>
      <c r="BD2262" s="64"/>
      <c r="BE2262" s="65"/>
      <c r="BF2262" s="65"/>
      <c r="BG2262" s="65"/>
      <c r="BH2262" s="65"/>
      <c r="BI2262" s="20"/>
      <c r="BJ2262" s="20"/>
      <c r="BK2262" s="20"/>
      <c r="BL2262" s="20"/>
      <c r="BM2262" s="64"/>
      <c r="BN2262" s="65"/>
      <c r="BO2262" s="64"/>
      <c r="BP2262" s="65"/>
      <c r="BQ2262" s="64"/>
      <c r="BR2262" s="65"/>
      <c r="BS2262" s="64"/>
      <c r="BT2262" s="67"/>
      <c r="BU2262" s="64"/>
      <c r="BV2262" s="64"/>
      <c r="BW2262" s="64"/>
      <c r="BX2262" s="64"/>
      <c r="BY2262" s="64"/>
      <c r="BZ2262" s="64"/>
      <c r="CA2262" s="64"/>
      <c r="CB2262" s="64"/>
      <c r="CC2262" s="64"/>
      <c r="CD2262" s="64"/>
      <c r="CE2262" s="64"/>
      <c r="CF2262" s="64"/>
      <c r="CG2262" s="64" t="s">
        <v>5654</v>
      </c>
      <c r="CH2262" s="64"/>
      <c r="CI2262" s="64"/>
      <c r="CJ2262" s="64"/>
      <c r="CK2262"/>
      <c r="CP2262"/>
      <c r="CQ2262"/>
      <c r="CR2262"/>
      <c r="CS2262"/>
      <c r="CT2262"/>
      <c r="CU2262"/>
      <c r="CV2262"/>
      <c r="CW2262" s="64"/>
    </row>
    <row r="2263" spans="1:101" s="17" customFormat="1" x14ac:dyDescent="0.25">
      <c r="A2263" s="64"/>
      <c r="C2263" s="64"/>
      <c r="D2263" s="64"/>
      <c r="E2263" s="64"/>
      <c r="F2263" s="66"/>
      <c r="W2263" s="20"/>
      <c r="X2263" s="64"/>
      <c r="Y2263" s="64"/>
      <c r="Z2263" s="20"/>
      <c r="AA2263" s="20"/>
      <c r="AB2263" s="20"/>
      <c r="AC2263" s="64"/>
      <c r="AD2263" s="67"/>
      <c r="AE2263" s="67"/>
      <c r="AF2263" s="20"/>
      <c r="AG2263" s="67" t="s">
        <v>8161</v>
      </c>
      <c r="AI2263" s="64"/>
      <c r="AK2263" s="64"/>
      <c r="AL2263" s="64"/>
      <c r="AM2263" s="64"/>
      <c r="AN2263" s="64"/>
      <c r="AO2263" s="64"/>
      <c r="AP2263" s="64"/>
      <c r="AQ2263" s="64"/>
      <c r="AR2263" s="64"/>
      <c r="AS2263" s="64"/>
      <c r="AT2263" s="64"/>
      <c r="AU2263" s="68"/>
      <c r="BC2263" s="64"/>
      <c r="BD2263" s="64"/>
      <c r="BE2263" s="65"/>
      <c r="BF2263" s="65"/>
      <c r="BG2263" s="65"/>
      <c r="BH2263" s="65"/>
      <c r="BI2263" s="20"/>
      <c r="BJ2263" s="20"/>
      <c r="BK2263" s="20"/>
      <c r="BL2263" s="20"/>
      <c r="BM2263" s="64"/>
      <c r="BN2263" s="65"/>
      <c r="BO2263" s="64"/>
      <c r="BP2263" s="65"/>
      <c r="BQ2263" s="64"/>
      <c r="BR2263" s="65"/>
      <c r="BS2263" s="64"/>
      <c r="BT2263" s="67"/>
      <c r="BU2263" s="64"/>
      <c r="BV2263" s="64"/>
      <c r="BW2263" s="64"/>
      <c r="BX2263" s="64"/>
      <c r="BY2263" s="64"/>
      <c r="BZ2263" s="64"/>
      <c r="CA2263" s="64"/>
      <c r="CB2263" s="64"/>
      <c r="CC2263" s="64"/>
      <c r="CD2263" s="64"/>
      <c r="CE2263" s="64"/>
      <c r="CF2263" s="64"/>
      <c r="CG2263" s="64" t="s">
        <v>5654</v>
      </c>
      <c r="CH2263" s="64"/>
      <c r="CI2263" s="64"/>
      <c r="CJ2263" s="64"/>
      <c r="CK2263"/>
      <c r="CP2263"/>
      <c r="CQ2263"/>
      <c r="CR2263"/>
      <c r="CS2263"/>
      <c r="CT2263"/>
      <c r="CU2263"/>
      <c r="CV2263"/>
      <c r="CW2263" s="64"/>
    </row>
    <row r="2264" spans="1:101" s="17" customFormat="1" x14ac:dyDescent="0.25">
      <c r="A2264" s="64"/>
      <c r="C2264" s="64"/>
      <c r="D2264" s="64"/>
      <c r="E2264" s="64"/>
      <c r="F2264" s="66"/>
      <c r="W2264" s="20"/>
      <c r="X2264" s="64"/>
      <c r="Y2264" s="64"/>
      <c r="Z2264" s="20"/>
      <c r="AA2264" s="20"/>
      <c r="AB2264" s="20"/>
      <c r="AC2264" s="64"/>
      <c r="AD2264" s="67"/>
      <c r="AE2264" s="67"/>
      <c r="AF2264" s="20"/>
      <c r="AG2264" s="67" t="s">
        <v>8164</v>
      </c>
      <c r="AI2264" s="64"/>
      <c r="AK2264" s="64"/>
      <c r="AL2264" s="64"/>
      <c r="AM2264" s="64"/>
      <c r="AN2264" s="64"/>
      <c r="AO2264" s="64"/>
      <c r="AP2264" s="64"/>
      <c r="AQ2264" s="64"/>
      <c r="AR2264" s="64"/>
      <c r="AS2264" s="64"/>
      <c r="AT2264" s="64"/>
      <c r="AU2264" s="68"/>
      <c r="BC2264" s="64"/>
      <c r="BD2264" s="64"/>
      <c r="BE2264" s="65"/>
      <c r="BF2264" s="65"/>
      <c r="BG2264" s="65"/>
      <c r="BH2264" s="65"/>
      <c r="BI2264" s="20"/>
      <c r="BJ2264" s="20"/>
      <c r="BK2264" s="20"/>
      <c r="BL2264" s="20"/>
      <c r="BM2264" s="64"/>
      <c r="BN2264" s="65"/>
      <c r="BO2264" s="64"/>
      <c r="BP2264" s="65"/>
      <c r="BQ2264" s="64"/>
      <c r="BR2264" s="65"/>
      <c r="BS2264" s="64"/>
      <c r="BT2264" s="67"/>
      <c r="BU2264" s="64"/>
      <c r="BV2264" s="64"/>
      <c r="BW2264" s="64"/>
      <c r="BX2264" s="64"/>
      <c r="BY2264" s="64"/>
      <c r="BZ2264" s="64"/>
      <c r="CA2264" s="64"/>
      <c r="CB2264" s="64"/>
      <c r="CC2264" s="64"/>
      <c r="CD2264" s="64"/>
      <c r="CE2264" s="64"/>
      <c r="CF2264" s="64"/>
      <c r="CG2264" s="64" t="s">
        <v>5654</v>
      </c>
      <c r="CH2264" s="64"/>
      <c r="CI2264" s="64"/>
      <c r="CJ2264" s="64"/>
      <c r="CK2264"/>
      <c r="CP2264"/>
      <c r="CQ2264"/>
      <c r="CR2264"/>
      <c r="CS2264"/>
      <c r="CT2264"/>
      <c r="CU2264"/>
      <c r="CV2264"/>
      <c r="CW2264" s="64"/>
    </row>
    <row r="2265" spans="1:101" s="17" customFormat="1" x14ac:dyDescent="0.25">
      <c r="A2265" s="64"/>
      <c r="C2265" s="64"/>
      <c r="D2265" s="64"/>
      <c r="E2265" s="64"/>
      <c r="F2265" s="66"/>
      <c r="W2265" s="20"/>
      <c r="X2265" s="64"/>
      <c r="Y2265" s="64"/>
      <c r="Z2265" s="20"/>
      <c r="AA2265" s="20"/>
      <c r="AB2265" s="20"/>
      <c r="AC2265" s="64"/>
      <c r="AD2265" s="67"/>
      <c r="AE2265" s="67"/>
      <c r="AF2265" s="20"/>
      <c r="AG2265" s="67" t="s">
        <v>8167</v>
      </c>
      <c r="AI2265" s="64"/>
      <c r="AK2265" s="64"/>
      <c r="AL2265" s="64"/>
      <c r="AM2265" s="64"/>
      <c r="AN2265" s="64"/>
      <c r="AO2265" s="64"/>
      <c r="AP2265" s="64"/>
      <c r="AQ2265" s="64"/>
      <c r="AR2265" s="64"/>
      <c r="AS2265" s="64"/>
      <c r="AT2265" s="64"/>
      <c r="AU2265" s="68"/>
      <c r="BC2265" s="64"/>
      <c r="BD2265" s="64"/>
      <c r="BE2265" s="65"/>
      <c r="BF2265" s="65"/>
      <c r="BG2265" s="65"/>
      <c r="BH2265" s="65"/>
      <c r="BI2265" s="20"/>
      <c r="BJ2265" s="20"/>
      <c r="BK2265" s="20"/>
      <c r="BL2265" s="20"/>
      <c r="BM2265" s="64"/>
      <c r="BN2265" s="65"/>
      <c r="BO2265" s="64"/>
      <c r="BP2265" s="65"/>
      <c r="BQ2265" s="64"/>
      <c r="BR2265" s="65"/>
      <c r="BS2265" s="64"/>
      <c r="BT2265" s="67"/>
      <c r="BU2265" s="64"/>
      <c r="BV2265" s="64"/>
      <c r="BW2265" s="64"/>
      <c r="BX2265" s="64"/>
      <c r="BY2265" s="64"/>
      <c r="BZ2265" s="64"/>
      <c r="CA2265" s="64"/>
      <c r="CB2265" s="64"/>
      <c r="CC2265" s="64"/>
      <c r="CD2265" s="64"/>
      <c r="CE2265" s="64"/>
      <c r="CF2265" s="64"/>
      <c r="CG2265" s="64" t="s">
        <v>5654</v>
      </c>
      <c r="CH2265" s="64"/>
      <c r="CI2265" s="64"/>
      <c r="CJ2265" s="64"/>
      <c r="CK2265"/>
      <c r="CP2265"/>
      <c r="CQ2265"/>
      <c r="CR2265"/>
      <c r="CS2265"/>
      <c r="CT2265"/>
      <c r="CU2265"/>
      <c r="CV2265"/>
      <c r="CW2265" s="64"/>
    </row>
    <row r="2266" spans="1:101" s="17" customFormat="1" x14ac:dyDescent="0.25">
      <c r="A2266" s="64"/>
      <c r="C2266" s="64"/>
      <c r="D2266" s="64"/>
      <c r="E2266" s="64"/>
      <c r="F2266" s="66"/>
      <c r="W2266" s="20"/>
      <c r="X2266" s="64"/>
      <c r="Y2266" s="64"/>
      <c r="Z2266" s="20"/>
      <c r="AA2266" s="20"/>
      <c r="AB2266" s="20"/>
      <c r="AC2266" s="64"/>
      <c r="AD2266" s="67"/>
      <c r="AE2266" s="67"/>
      <c r="AF2266" s="20"/>
      <c r="AG2266" s="67" t="s">
        <v>8170</v>
      </c>
      <c r="AI2266" s="64"/>
      <c r="AK2266" s="64"/>
      <c r="AL2266" s="64"/>
      <c r="AM2266" s="64"/>
      <c r="AN2266" s="64"/>
      <c r="AO2266" s="64"/>
      <c r="AP2266" s="64"/>
      <c r="AQ2266" s="64"/>
      <c r="AR2266" s="64"/>
      <c r="AS2266" s="64"/>
      <c r="AT2266" s="64"/>
      <c r="AU2266" s="68"/>
      <c r="BC2266" s="64"/>
      <c r="BD2266" s="64"/>
      <c r="BE2266" s="65"/>
      <c r="BF2266" s="65"/>
      <c r="BG2266" s="65"/>
      <c r="BH2266" s="65"/>
      <c r="BI2266" s="20"/>
      <c r="BJ2266" s="20"/>
      <c r="BK2266" s="20"/>
      <c r="BL2266" s="20"/>
      <c r="BM2266" s="64"/>
      <c r="BN2266" s="65"/>
      <c r="BO2266" s="64"/>
      <c r="BP2266" s="65"/>
      <c r="BQ2266" s="64"/>
      <c r="BR2266" s="65"/>
      <c r="BS2266" s="64"/>
      <c r="BT2266" s="67"/>
      <c r="BU2266" s="64"/>
      <c r="BV2266" s="64"/>
      <c r="BW2266" s="64"/>
      <c r="BX2266" s="64"/>
      <c r="BY2266" s="64"/>
      <c r="BZ2266" s="64"/>
      <c r="CA2266" s="64"/>
      <c r="CB2266" s="64"/>
      <c r="CC2266" s="64"/>
      <c r="CD2266" s="64"/>
      <c r="CE2266" s="64"/>
      <c r="CF2266" s="64"/>
      <c r="CG2266" s="64" t="s">
        <v>5654</v>
      </c>
      <c r="CH2266" s="64"/>
      <c r="CI2266" s="64"/>
      <c r="CJ2266" s="64"/>
      <c r="CK2266"/>
      <c r="CP2266"/>
      <c r="CQ2266"/>
      <c r="CR2266"/>
      <c r="CS2266"/>
      <c r="CT2266"/>
      <c r="CU2266"/>
      <c r="CV2266"/>
      <c r="CW2266" s="64"/>
    </row>
    <row r="2267" spans="1:101" s="17" customFormat="1" x14ac:dyDescent="0.25">
      <c r="A2267" s="64"/>
      <c r="C2267" s="64"/>
      <c r="D2267" s="64"/>
      <c r="E2267" s="64"/>
      <c r="F2267" s="66"/>
      <c r="W2267" s="20"/>
      <c r="X2267" s="64"/>
      <c r="Y2267" s="64"/>
      <c r="Z2267" s="20"/>
      <c r="AA2267" s="20"/>
      <c r="AB2267" s="20"/>
      <c r="AC2267" s="64"/>
      <c r="AD2267" s="67"/>
      <c r="AE2267" s="67"/>
      <c r="AF2267" s="20"/>
      <c r="AG2267" s="67" t="s">
        <v>8173</v>
      </c>
      <c r="AI2267" s="64"/>
      <c r="AK2267" s="64"/>
      <c r="AL2267" s="64"/>
      <c r="AM2267" s="64"/>
      <c r="AN2267" s="64"/>
      <c r="AO2267" s="64"/>
      <c r="AP2267" s="64"/>
      <c r="AQ2267" s="64"/>
      <c r="AR2267" s="64"/>
      <c r="AS2267" s="64"/>
      <c r="AT2267" s="64"/>
      <c r="AU2267" s="68"/>
      <c r="BC2267" s="64"/>
      <c r="BD2267" s="64"/>
      <c r="BE2267" s="65"/>
      <c r="BF2267" s="65"/>
      <c r="BG2267" s="65"/>
      <c r="BH2267" s="65"/>
      <c r="BI2267" s="20"/>
      <c r="BJ2267" s="20"/>
      <c r="BK2267" s="20"/>
      <c r="BL2267" s="20"/>
      <c r="BM2267" s="64"/>
      <c r="BN2267" s="65"/>
      <c r="BO2267" s="64"/>
      <c r="BP2267" s="65"/>
      <c r="BQ2267" s="64"/>
      <c r="BR2267" s="65"/>
      <c r="BS2267" s="64"/>
      <c r="BT2267" s="67"/>
      <c r="BU2267" s="64"/>
      <c r="BV2267" s="64"/>
      <c r="BW2267" s="64"/>
      <c r="BX2267" s="64"/>
      <c r="BY2267" s="64"/>
      <c r="BZ2267" s="64"/>
      <c r="CA2267" s="64"/>
      <c r="CB2267" s="64"/>
      <c r="CC2267" s="64"/>
      <c r="CD2267" s="64"/>
      <c r="CE2267" s="64"/>
      <c r="CF2267" s="64"/>
      <c r="CG2267" s="64" t="s">
        <v>5654</v>
      </c>
      <c r="CH2267" s="64"/>
      <c r="CI2267" s="64"/>
      <c r="CJ2267" s="64"/>
      <c r="CK2267"/>
      <c r="CP2267"/>
      <c r="CQ2267"/>
      <c r="CR2267"/>
      <c r="CS2267"/>
      <c r="CT2267"/>
      <c r="CU2267"/>
      <c r="CV2267"/>
      <c r="CW2267" s="64"/>
    </row>
    <row r="2268" spans="1:101" s="17" customFormat="1" x14ac:dyDescent="0.25">
      <c r="A2268" s="64"/>
      <c r="C2268" s="64"/>
      <c r="D2268" s="64"/>
      <c r="E2268" s="64"/>
      <c r="F2268" s="66"/>
      <c r="W2268" s="20"/>
      <c r="X2268" s="64"/>
      <c r="Y2268" s="64"/>
      <c r="Z2268" s="20"/>
      <c r="AA2268" s="20"/>
      <c r="AB2268" s="20"/>
      <c r="AC2268" s="64"/>
      <c r="AD2268" s="67"/>
      <c r="AE2268" s="67"/>
      <c r="AF2268" s="20"/>
      <c r="AG2268" s="67" t="s">
        <v>8176</v>
      </c>
      <c r="AI2268" s="64"/>
      <c r="AK2268" s="64"/>
      <c r="AL2268" s="64"/>
      <c r="AM2268" s="64"/>
      <c r="AN2268" s="64"/>
      <c r="AO2268" s="64"/>
      <c r="AP2268" s="64"/>
      <c r="AQ2268" s="64"/>
      <c r="AR2268" s="64"/>
      <c r="AS2268" s="64"/>
      <c r="AT2268" s="64"/>
      <c r="AU2268" s="68"/>
      <c r="BC2268" s="64"/>
      <c r="BD2268" s="64"/>
      <c r="BE2268" s="65"/>
      <c r="BF2268" s="65"/>
      <c r="BG2268" s="65"/>
      <c r="BH2268" s="65"/>
      <c r="BI2268" s="20"/>
      <c r="BJ2268" s="20"/>
      <c r="BK2268" s="20"/>
      <c r="BL2268" s="20"/>
      <c r="BM2268" s="64"/>
      <c r="BN2268" s="65"/>
      <c r="BO2268" s="64"/>
      <c r="BP2268" s="65"/>
      <c r="BQ2268" s="64"/>
      <c r="BR2268" s="65"/>
      <c r="BS2268" s="64"/>
      <c r="BT2268" s="67"/>
      <c r="BU2268" s="64"/>
      <c r="BV2268" s="64"/>
      <c r="BW2268" s="64"/>
      <c r="BX2268" s="64"/>
      <c r="BY2268" s="64"/>
      <c r="BZ2268" s="64"/>
      <c r="CA2268" s="64"/>
      <c r="CB2268" s="64"/>
      <c r="CC2268" s="64"/>
      <c r="CD2268" s="64"/>
      <c r="CE2268" s="64"/>
      <c r="CF2268" s="64"/>
      <c r="CG2268" s="64" t="s">
        <v>5654</v>
      </c>
      <c r="CH2268" s="64"/>
      <c r="CI2268" s="64"/>
      <c r="CJ2268" s="64"/>
      <c r="CK2268"/>
      <c r="CP2268"/>
      <c r="CQ2268"/>
      <c r="CR2268"/>
      <c r="CS2268"/>
      <c r="CT2268"/>
      <c r="CU2268"/>
      <c r="CV2268"/>
      <c r="CW2268" s="64"/>
    </row>
    <row r="2269" spans="1:101" s="17" customFormat="1" x14ac:dyDescent="0.25">
      <c r="A2269" s="64"/>
      <c r="C2269" s="64"/>
      <c r="D2269" s="64"/>
      <c r="E2269" s="64"/>
      <c r="F2269" s="66"/>
      <c r="W2269" s="20"/>
      <c r="X2269" s="64"/>
      <c r="Y2269" s="64"/>
      <c r="Z2269" s="20"/>
      <c r="AA2269" s="20"/>
      <c r="AB2269" s="20"/>
      <c r="AC2269" s="64"/>
      <c r="AD2269" s="67"/>
      <c r="AE2269" s="67"/>
      <c r="AF2269" s="20"/>
      <c r="AG2269" s="67" t="s">
        <v>8179</v>
      </c>
      <c r="AI2269" s="64"/>
      <c r="AK2269" s="64"/>
      <c r="AL2269" s="64"/>
      <c r="AM2269" s="64"/>
      <c r="AN2269" s="64"/>
      <c r="AO2269" s="64"/>
      <c r="AP2269" s="64"/>
      <c r="AQ2269" s="64"/>
      <c r="AR2269" s="64"/>
      <c r="AS2269" s="64"/>
      <c r="AT2269" s="64"/>
      <c r="AU2269" s="68"/>
      <c r="BC2269" s="64"/>
      <c r="BD2269" s="64"/>
      <c r="BE2269" s="65"/>
      <c r="BF2269" s="65"/>
      <c r="BG2269" s="65"/>
      <c r="BH2269" s="65"/>
      <c r="BI2269" s="20"/>
      <c r="BJ2269" s="20"/>
      <c r="BK2269" s="20"/>
      <c r="BL2269" s="20"/>
      <c r="BM2269" s="64"/>
      <c r="BN2269" s="65"/>
      <c r="BO2269" s="64"/>
      <c r="BP2269" s="65"/>
      <c r="BQ2269" s="64"/>
      <c r="BR2269" s="65"/>
      <c r="BS2269" s="64"/>
      <c r="BT2269" s="67"/>
      <c r="BU2269" s="64"/>
      <c r="BV2269" s="64"/>
      <c r="BW2269" s="64"/>
      <c r="BX2269" s="64"/>
      <c r="BY2269" s="64"/>
      <c r="BZ2269" s="64"/>
      <c r="CA2269" s="64"/>
      <c r="CB2269" s="64"/>
      <c r="CC2269" s="64"/>
      <c r="CD2269" s="64"/>
      <c r="CE2269" s="64"/>
      <c r="CF2269" s="64"/>
      <c r="CG2269" s="64" t="s">
        <v>5654</v>
      </c>
      <c r="CH2269" s="64"/>
      <c r="CI2269" s="64"/>
      <c r="CJ2269" s="64"/>
      <c r="CK2269"/>
      <c r="CP2269"/>
      <c r="CQ2269"/>
      <c r="CR2269"/>
      <c r="CS2269"/>
      <c r="CT2269"/>
      <c r="CU2269"/>
      <c r="CV2269"/>
      <c r="CW2269" s="64"/>
    </row>
    <row r="2270" spans="1:101" s="17" customFormat="1" x14ac:dyDescent="0.25">
      <c r="A2270" s="64"/>
      <c r="C2270" s="64"/>
      <c r="D2270" s="64"/>
      <c r="E2270" s="64"/>
      <c r="F2270" s="66"/>
      <c r="W2270" s="20"/>
      <c r="X2270" s="64"/>
      <c r="Y2270" s="64"/>
      <c r="Z2270" s="20"/>
      <c r="AA2270" s="20"/>
      <c r="AB2270" s="20"/>
      <c r="AC2270" s="64"/>
      <c r="AD2270" s="67"/>
      <c r="AE2270" s="67"/>
      <c r="AF2270" s="20"/>
      <c r="AG2270" s="67" t="s">
        <v>8182</v>
      </c>
      <c r="AI2270" s="64"/>
      <c r="AK2270" s="64"/>
      <c r="AL2270" s="64"/>
      <c r="AM2270" s="64"/>
      <c r="AN2270" s="64"/>
      <c r="AO2270" s="64"/>
      <c r="AP2270" s="64"/>
      <c r="AQ2270" s="64"/>
      <c r="AR2270" s="64"/>
      <c r="AS2270" s="64"/>
      <c r="AT2270" s="64"/>
      <c r="AU2270" s="68"/>
      <c r="BC2270" s="64"/>
      <c r="BD2270" s="64"/>
      <c r="BE2270" s="65"/>
      <c r="BF2270" s="65"/>
      <c r="BG2270" s="65"/>
      <c r="BH2270" s="65"/>
      <c r="BI2270" s="20"/>
      <c r="BJ2270" s="20"/>
      <c r="BK2270" s="20"/>
      <c r="BL2270" s="20"/>
      <c r="BM2270" s="64"/>
      <c r="BN2270" s="65"/>
      <c r="BO2270" s="64"/>
      <c r="BP2270" s="65"/>
      <c r="BQ2270" s="64"/>
      <c r="BR2270" s="65"/>
      <c r="BS2270" s="64"/>
      <c r="BT2270" s="67"/>
      <c r="BU2270" s="64"/>
      <c r="BV2270" s="64"/>
      <c r="BW2270" s="64"/>
      <c r="BX2270" s="64"/>
      <c r="BY2270" s="64"/>
      <c r="BZ2270" s="64"/>
      <c r="CA2270" s="64"/>
      <c r="CB2270" s="64"/>
      <c r="CC2270" s="64"/>
      <c r="CD2270" s="64"/>
      <c r="CE2270" s="64"/>
      <c r="CF2270" s="64"/>
      <c r="CG2270" s="64" t="s">
        <v>5654</v>
      </c>
      <c r="CH2270" s="64"/>
      <c r="CI2270" s="64"/>
      <c r="CJ2270" s="64"/>
      <c r="CK2270"/>
      <c r="CP2270"/>
      <c r="CQ2270"/>
      <c r="CR2270"/>
      <c r="CS2270"/>
      <c r="CT2270"/>
      <c r="CU2270"/>
      <c r="CV2270"/>
      <c r="CW2270" s="64"/>
    </row>
    <row r="2271" spans="1:101" s="17" customFormat="1" x14ac:dyDescent="0.25">
      <c r="A2271" s="64"/>
      <c r="C2271" s="64"/>
      <c r="D2271" s="64"/>
      <c r="E2271" s="64"/>
      <c r="F2271" s="66"/>
      <c r="W2271" s="20"/>
      <c r="X2271" s="64"/>
      <c r="Y2271" s="64"/>
      <c r="Z2271" s="20"/>
      <c r="AA2271" s="20"/>
      <c r="AB2271" s="20"/>
      <c r="AC2271" s="64"/>
      <c r="AD2271" s="67"/>
      <c r="AE2271" s="67"/>
      <c r="AF2271" s="20"/>
      <c r="AG2271" s="67" t="s">
        <v>8186</v>
      </c>
      <c r="AI2271" s="64"/>
      <c r="AK2271" s="64"/>
      <c r="AL2271" s="64"/>
      <c r="AM2271" s="64"/>
      <c r="AN2271" s="64"/>
      <c r="AO2271" s="64"/>
      <c r="AP2271" s="64"/>
      <c r="AQ2271" s="64"/>
      <c r="AR2271" s="64"/>
      <c r="AS2271" s="64"/>
      <c r="AT2271" s="64"/>
      <c r="AU2271" s="68"/>
      <c r="BC2271" s="64"/>
      <c r="BD2271" s="64"/>
      <c r="BE2271" s="65"/>
      <c r="BF2271" s="65"/>
      <c r="BG2271" s="65"/>
      <c r="BH2271" s="65"/>
      <c r="BI2271" s="20"/>
      <c r="BJ2271" s="20"/>
      <c r="BK2271" s="20"/>
      <c r="BL2271" s="20"/>
      <c r="BM2271" s="64"/>
      <c r="BN2271" s="65"/>
      <c r="BO2271" s="64"/>
      <c r="BP2271" s="65"/>
      <c r="BQ2271" s="64"/>
      <c r="BR2271" s="65"/>
      <c r="BS2271" s="64"/>
      <c r="BT2271" s="67"/>
      <c r="BU2271" s="64"/>
      <c r="BV2271" s="64"/>
      <c r="BW2271" s="64"/>
      <c r="BX2271" s="64"/>
      <c r="BY2271" s="64"/>
      <c r="BZ2271" s="64"/>
      <c r="CA2271" s="64"/>
      <c r="CB2271" s="64"/>
      <c r="CC2271" s="64"/>
      <c r="CD2271" s="64"/>
      <c r="CE2271" s="64"/>
      <c r="CF2271" s="64"/>
      <c r="CG2271" s="64" t="s">
        <v>5654</v>
      </c>
      <c r="CH2271" s="64"/>
      <c r="CI2271" s="64"/>
      <c r="CJ2271" s="64"/>
      <c r="CK2271"/>
      <c r="CP2271"/>
      <c r="CQ2271"/>
      <c r="CR2271"/>
      <c r="CS2271"/>
      <c r="CT2271"/>
      <c r="CU2271"/>
      <c r="CV2271"/>
      <c r="CW2271" s="64"/>
    </row>
    <row r="2272" spans="1:101" s="17" customFormat="1" x14ac:dyDescent="0.25">
      <c r="A2272" s="64"/>
      <c r="C2272" s="64"/>
      <c r="D2272" s="64"/>
      <c r="E2272" s="64"/>
      <c r="F2272" s="66"/>
      <c r="W2272" s="20"/>
      <c r="X2272" s="64"/>
      <c r="Y2272" s="64"/>
      <c r="Z2272" s="20"/>
      <c r="AA2272" s="20"/>
      <c r="AB2272" s="20"/>
      <c r="AC2272" s="64"/>
      <c r="AD2272" s="67"/>
      <c r="AE2272" s="67"/>
      <c r="AF2272" s="20"/>
      <c r="AG2272" s="67" t="s">
        <v>8189</v>
      </c>
      <c r="AI2272" s="64"/>
      <c r="AK2272" s="64"/>
      <c r="AL2272" s="64"/>
      <c r="AM2272" s="64"/>
      <c r="AN2272" s="64"/>
      <c r="AO2272" s="64"/>
      <c r="AP2272" s="64"/>
      <c r="AQ2272" s="64"/>
      <c r="AR2272" s="64"/>
      <c r="AS2272" s="64"/>
      <c r="AT2272" s="64"/>
      <c r="AU2272" s="68"/>
      <c r="BC2272" s="64"/>
      <c r="BD2272" s="64"/>
      <c r="BE2272" s="65"/>
      <c r="BF2272" s="65"/>
      <c r="BG2272" s="65"/>
      <c r="BH2272" s="65"/>
      <c r="BI2272" s="20"/>
      <c r="BJ2272" s="20"/>
      <c r="BK2272" s="20"/>
      <c r="BL2272" s="20"/>
      <c r="BM2272" s="64"/>
      <c r="BN2272" s="65"/>
      <c r="BO2272" s="64"/>
      <c r="BP2272" s="65"/>
      <c r="BQ2272" s="64"/>
      <c r="BR2272" s="65"/>
      <c r="BS2272" s="64"/>
      <c r="BT2272" s="67"/>
      <c r="BU2272" s="64"/>
      <c r="BV2272" s="64"/>
      <c r="BW2272" s="64"/>
      <c r="BX2272" s="64"/>
      <c r="BY2272" s="64"/>
      <c r="BZ2272" s="64"/>
      <c r="CA2272" s="64"/>
      <c r="CB2272" s="64"/>
      <c r="CC2272" s="64"/>
      <c r="CD2272" s="64"/>
      <c r="CE2272" s="64"/>
      <c r="CF2272" s="64"/>
      <c r="CG2272" s="64" t="s">
        <v>5654</v>
      </c>
      <c r="CH2272" s="64"/>
      <c r="CI2272" s="64"/>
      <c r="CJ2272" s="64"/>
      <c r="CK2272"/>
      <c r="CP2272"/>
      <c r="CQ2272"/>
      <c r="CR2272"/>
      <c r="CS2272"/>
      <c r="CT2272"/>
      <c r="CU2272"/>
      <c r="CV2272"/>
      <c r="CW2272" s="64"/>
    </row>
    <row r="2273" spans="1:101" s="17" customFormat="1" x14ac:dyDescent="0.25">
      <c r="A2273" s="64"/>
      <c r="C2273" s="64"/>
      <c r="D2273" s="64"/>
      <c r="E2273" s="64"/>
      <c r="F2273" s="66"/>
      <c r="W2273" s="20"/>
      <c r="X2273" s="64"/>
      <c r="Y2273" s="64"/>
      <c r="Z2273" s="20"/>
      <c r="AA2273" s="20"/>
      <c r="AB2273" s="20"/>
      <c r="AC2273" s="64"/>
      <c r="AD2273" s="67"/>
      <c r="AE2273" s="67"/>
      <c r="AF2273" s="20"/>
      <c r="AG2273" s="67" t="s">
        <v>8192</v>
      </c>
      <c r="AI2273" s="64"/>
      <c r="AK2273" s="64"/>
      <c r="AL2273" s="64"/>
      <c r="AM2273" s="64"/>
      <c r="AN2273" s="64"/>
      <c r="AO2273" s="64"/>
      <c r="AP2273" s="64"/>
      <c r="AQ2273" s="64"/>
      <c r="AR2273" s="64"/>
      <c r="AS2273" s="64"/>
      <c r="AT2273" s="64"/>
      <c r="AU2273" s="68"/>
      <c r="BC2273" s="64"/>
      <c r="BD2273" s="64"/>
      <c r="BE2273" s="65"/>
      <c r="BF2273" s="65"/>
      <c r="BG2273" s="65"/>
      <c r="BH2273" s="65"/>
      <c r="BI2273" s="20"/>
      <c r="BJ2273" s="20"/>
      <c r="BK2273" s="20"/>
      <c r="BL2273" s="20"/>
      <c r="BM2273" s="64"/>
      <c r="BN2273" s="65"/>
      <c r="BO2273" s="64"/>
      <c r="BP2273" s="65"/>
      <c r="BQ2273" s="64"/>
      <c r="BR2273" s="65"/>
      <c r="BS2273" s="64"/>
      <c r="BT2273" s="67"/>
      <c r="BU2273" s="64"/>
      <c r="BV2273" s="64"/>
      <c r="BW2273" s="64"/>
      <c r="BX2273" s="64"/>
      <c r="BY2273" s="64"/>
      <c r="BZ2273" s="64"/>
      <c r="CA2273" s="64"/>
      <c r="CB2273" s="64"/>
      <c r="CC2273" s="64"/>
      <c r="CD2273" s="64"/>
      <c r="CE2273" s="64"/>
      <c r="CF2273" s="64"/>
      <c r="CG2273" s="64" t="s">
        <v>5654</v>
      </c>
      <c r="CH2273" s="64"/>
      <c r="CI2273" s="64"/>
      <c r="CJ2273" s="64"/>
      <c r="CK2273"/>
      <c r="CP2273"/>
      <c r="CQ2273"/>
      <c r="CR2273"/>
      <c r="CS2273"/>
      <c r="CT2273"/>
      <c r="CU2273"/>
      <c r="CV2273"/>
      <c r="CW2273" s="64"/>
    </row>
    <row r="2274" spans="1:101" s="17" customFormat="1" x14ac:dyDescent="0.25">
      <c r="A2274" s="64"/>
      <c r="C2274" s="64"/>
      <c r="D2274" s="64"/>
      <c r="E2274" s="64"/>
      <c r="F2274" s="66"/>
      <c r="W2274" s="20"/>
      <c r="X2274" s="64"/>
      <c r="Y2274" s="64"/>
      <c r="Z2274" s="20"/>
      <c r="AA2274" s="20"/>
      <c r="AB2274" s="20"/>
      <c r="AC2274" s="64"/>
      <c r="AD2274" s="67"/>
      <c r="AE2274" s="67"/>
      <c r="AF2274" s="20"/>
      <c r="AG2274" s="67" t="s">
        <v>8195</v>
      </c>
      <c r="AI2274" s="64"/>
      <c r="AK2274" s="64"/>
      <c r="AL2274" s="64"/>
      <c r="AM2274" s="64"/>
      <c r="AN2274" s="64"/>
      <c r="AO2274" s="64"/>
      <c r="AP2274" s="64"/>
      <c r="AQ2274" s="64"/>
      <c r="AR2274" s="64"/>
      <c r="AS2274" s="64"/>
      <c r="AT2274" s="64"/>
      <c r="AU2274" s="68"/>
      <c r="BC2274" s="64"/>
      <c r="BD2274" s="64"/>
      <c r="BE2274" s="65"/>
      <c r="BF2274" s="65"/>
      <c r="BG2274" s="65"/>
      <c r="BH2274" s="65"/>
      <c r="BI2274" s="20"/>
      <c r="BJ2274" s="20"/>
      <c r="BK2274" s="20"/>
      <c r="BL2274" s="20"/>
      <c r="BM2274" s="64"/>
      <c r="BN2274" s="65"/>
      <c r="BO2274" s="64"/>
      <c r="BP2274" s="65"/>
      <c r="BQ2274" s="64"/>
      <c r="BR2274" s="65"/>
      <c r="BS2274" s="64"/>
      <c r="BT2274" s="67"/>
      <c r="BU2274" s="64"/>
      <c r="BV2274" s="64"/>
      <c r="BW2274" s="64"/>
      <c r="BX2274" s="64"/>
      <c r="BY2274" s="64"/>
      <c r="BZ2274" s="64"/>
      <c r="CA2274" s="64"/>
      <c r="CB2274" s="64"/>
      <c r="CC2274" s="64"/>
      <c r="CD2274" s="64"/>
      <c r="CE2274" s="64"/>
      <c r="CF2274" s="64"/>
      <c r="CG2274" s="64" t="s">
        <v>5654</v>
      </c>
      <c r="CH2274" s="64"/>
      <c r="CI2274" s="64"/>
      <c r="CJ2274" s="64"/>
      <c r="CK2274"/>
      <c r="CP2274"/>
      <c r="CQ2274"/>
      <c r="CR2274"/>
      <c r="CS2274"/>
      <c r="CT2274"/>
      <c r="CU2274"/>
      <c r="CV2274"/>
      <c r="CW2274" s="64"/>
    </row>
    <row r="2275" spans="1:101" s="17" customFormat="1" x14ac:dyDescent="0.25">
      <c r="A2275" s="64"/>
      <c r="C2275" s="64"/>
      <c r="D2275" s="64"/>
      <c r="E2275" s="64"/>
      <c r="F2275" s="66"/>
      <c r="W2275" s="20"/>
      <c r="X2275" s="64"/>
      <c r="Y2275" s="64"/>
      <c r="Z2275" s="20"/>
      <c r="AA2275" s="20"/>
      <c r="AB2275" s="20"/>
      <c r="AC2275" s="64"/>
      <c r="AD2275" s="67"/>
      <c r="AE2275" s="67"/>
      <c r="AF2275" s="20"/>
      <c r="AG2275" s="67" t="s">
        <v>8198</v>
      </c>
      <c r="AI2275" s="64"/>
      <c r="AK2275" s="64"/>
      <c r="AL2275" s="64"/>
      <c r="AM2275" s="64"/>
      <c r="AN2275" s="64"/>
      <c r="AO2275" s="64"/>
      <c r="AP2275" s="64"/>
      <c r="AQ2275" s="64"/>
      <c r="AR2275" s="64"/>
      <c r="AS2275" s="64"/>
      <c r="AT2275" s="64"/>
      <c r="AU2275" s="68"/>
      <c r="BC2275" s="64"/>
      <c r="BD2275" s="64"/>
      <c r="BE2275" s="65"/>
      <c r="BF2275" s="65"/>
      <c r="BG2275" s="65"/>
      <c r="BH2275" s="65"/>
      <c r="BI2275" s="20"/>
      <c r="BJ2275" s="20"/>
      <c r="BK2275" s="20"/>
      <c r="BL2275" s="20"/>
      <c r="BM2275" s="64"/>
      <c r="BN2275" s="65"/>
      <c r="BO2275" s="64"/>
      <c r="BP2275" s="65"/>
      <c r="BQ2275" s="64"/>
      <c r="BR2275" s="65"/>
      <c r="BS2275" s="64"/>
      <c r="BT2275" s="67"/>
      <c r="BU2275" s="64"/>
      <c r="BV2275" s="64"/>
      <c r="BW2275" s="64"/>
      <c r="BX2275" s="64"/>
      <c r="BY2275" s="64"/>
      <c r="BZ2275" s="64"/>
      <c r="CA2275" s="64"/>
      <c r="CB2275" s="64"/>
      <c r="CC2275" s="64"/>
      <c r="CD2275" s="64"/>
      <c r="CE2275" s="64"/>
      <c r="CF2275" s="64"/>
      <c r="CG2275" s="64" t="s">
        <v>5654</v>
      </c>
      <c r="CH2275" s="64"/>
      <c r="CI2275" s="64"/>
      <c r="CJ2275" s="64"/>
      <c r="CK2275"/>
      <c r="CP2275"/>
      <c r="CQ2275"/>
      <c r="CR2275"/>
      <c r="CS2275"/>
      <c r="CT2275"/>
      <c r="CU2275"/>
      <c r="CV2275"/>
      <c r="CW2275" s="64"/>
    </row>
    <row r="2276" spans="1:101" s="17" customFormat="1" x14ac:dyDescent="0.25">
      <c r="A2276" s="64"/>
      <c r="C2276" s="64"/>
      <c r="D2276" s="64"/>
      <c r="E2276" s="64"/>
      <c r="F2276" s="66"/>
      <c r="W2276" s="20"/>
      <c r="X2276" s="64"/>
      <c r="Y2276" s="64"/>
      <c r="Z2276" s="20"/>
      <c r="AA2276" s="20"/>
      <c r="AB2276" s="20"/>
      <c r="AC2276" s="64"/>
      <c r="AD2276" s="67"/>
      <c r="AE2276" s="67"/>
      <c r="AF2276" s="20"/>
      <c r="AG2276" s="67" t="s">
        <v>8201</v>
      </c>
      <c r="AI2276" s="64"/>
      <c r="AK2276" s="64"/>
      <c r="AL2276" s="64"/>
      <c r="AM2276" s="64"/>
      <c r="AN2276" s="64"/>
      <c r="AO2276" s="64"/>
      <c r="AP2276" s="64"/>
      <c r="AQ2276" s="64"/>
      <c r="AR2276" s="64"/>
      <c r="AS2276" s="64"/>
      <c r="AT2276" s="64"/>
      <c r="AU2276" s="68"/>
      <c r="BC2276" s="64"/>
      <c r="BD2276" s="64"/>
      <c r="BE2276" s="65"/>
      <c r="BF2276" s="65"/>
      <c r="BG2276" s="65"/>
      <c r="BH2276" s="65"/>
      <c r="BI2276" s="20"/>
      <c r="BJ2276" s="20"/>
      <c r="BK2276" s="20"/>
      <c r="BL2276" s="20"/>
      <c r="BM2276" s="64"/>
      <c r="BN2276" s="65"/>
      <c r="BO2276" s="64"/>
      <c r="BP2276" s="65"/>
      <c r="BQ2276" s="64"/>
      <c r="BR2276" s="65"/>
      <c r="BS2276" s="64"/>
      <c r="BT2276" s="67"/>
      <c r="BU2276" s="64"/>
      <c r="BV2276" s="64"/>
      <c r="BW2276" s="64"/>
      <c r="BX2276" s="64"/>
      <c r="BY2276" s="64"/>
      <c r="BZ2276" s="64"/>
      <c r="CA2276" s="64"/>
      <c r="CB2276" s="64"/>
      <c r="CC2276" s="64"/>
      <c r="CD2276" s="64"/>
      <c r="CE2276" s="64"/>
      <c r="CF2276" s="64"/>
      <c r="CG2276" s="64" t="s">
        <v>5654</v>
      </c>
      <c r="CH2276" s="64"/>
      <c r="CI2276" s="64"/>
      <c r="CJ2276" s="64"/>
      <c r="CK2276"/>
      <c r="CP2276"/>
      <c r="CQ2276"/>
      <c r="CR2276"/>
      <c r="CS2276"/>
      <c r="CT2276"/>
      <c r="CU2276"/>
      <c r="CV2276"/>
      <c r="CW2276" s="64"/>
    </row>
    <row r="2277" spans="1:101" s="17" customFormat="1" x14ac:dyDescent="0.25">
      <c r="A2277" s="64"/>
      <c r="C2277" s="64"/>
      <c r="D2277" s="64"/>
      <c r="E2277" s="64"/>
      <c r="F2277" s="66"/>
      <c r="W2277" s="20"/>
      <c r="X2277" s="64"/>
      <c r="Y2277" s="64"/>
      <c r="Z2277" s="20"/>
      <c r="AA2277" s="20"/>
      <c r="AB2277" s="20"/>
      <c r="AC2277" s="64"/>
      <c r="AD2277" s="67"/>
      <c r="AE2277" s="67"/>
      <c r="AF2277" s="20"/>
      <c r="AG2277" s="67" t="s">
        <v>8204</v>
      </c>
      <c r="AI2277" s="64"/>
      <c r="AK2277" s="64"/>
      <c r="AL2277" s="64"/>
      <c r="AM2277" s="64"/>
      <c r="AN2277" s="64"/>
      <c r="AO2277" s="64"/>
      <c r="AP2277" s="64"/>
      <c r="AQ2277" s="64"/>
      <c r="AR2277" s="64"/>
      <c r="AS2277" s="64"/>
      <c r="AT2277" s="64"/>
      <c r="AU2277" s="68"/>
      <c r="BC2277" s="64"/>
      <c r="BD2277" s="64"/>
      <c r="BE2277" s="65"/>
      <c r="BF2277" s="65"/>
      <c r="BG2277" s="65"/>
      <c r="BH2277" s="65"/>
      <c r="BI2277" s="20"/>
      <c r="BJ2277" s="20"/>
      <c r="BK2277" s="20"/>
      <c r="BL2277" s="20"/>
      <c r="BM2277" s="64"/>
      <c r="BN2277" s="65"/>
      <c r="BO2277" s="64"/>
      <c r="BP2277" s="65"/>
      <c r="BQ2277" s="64"/>
      <c r="BR2277" s="65"/>
      <c r="BS2277" s="64"/>
      <c r="BT2277" s="67"/>
      <c r="BU2277" s="64"/>
      <c r="BV2277" s="64"/>
      <c r="BW2277" s="64"/>
      <c r="BX2277" s="64"/>
      <c r="BY2277" s="64"/>
      <c r="BZ2277" s="64"/>
      <c r="CA2277" s="64"/>
      <c r="CB2277" s="64"/>
      <c r="CC2277" s="64"/>
      <c r="CD2277" s="64"/>
      <c r="CE2277" s="64"/>
      <c r="CF2277" s="64"/>
      <c r="CG2277" s="64" t="s">
        <v>5654</v>
      </c>
      <c r="CH2277" s="64"/>
      <c r="CI2277" s="64"/>
      <c r="CJ2277" s="64"/>
      <c r="CK2277"/>
      <c r="CP2277"/>
      <c r="CQ2277"/>
      <c r="CR2277"/>
      <c r="CS2277"/>
      <c r="CT2277"/>
      <c r="CU2277"/>
      <c r="CV2277"/>
      <c r="CW2277" s="64"/>
    </row>
    <row r="2278" spans="1:101" s="17" customFormat="1" x14ac:dyDescent="0.25">
      <c r="A2278" s="64"/>
      <c r="C2278" s="64"/>
      <c r="D2278" s="64"/>
      <c r="E2278" s="64"/>
      <c r="F2278" s="66"/>
      <c r="W2278" s="20"/>
      <c r="X2278" s="64"/>
      <c r="Y2278" s="64"/>
      <c r="Z2278" s="20"/>
      <c r="AA2278" s="20"/>
      <c r="AB2278" s="20"/>
      <c r="AC2278" s="64"/>
      <c r="AD2278" s="67"/>
      <c r="AE2278" s="67"/>
      <c r="AF2278" s="20"/>
      <c r="AG2278" s="67" t="s">
        <v>8207</v>
      </c>
      <c r="AI2278" s="64"/>
      <c r="AK2278" s="64"/>
      <c r="AL2278" s="64"/>
      <c r="AM2278" s="64"/>
      <c r="AN2278" s="64"/>
      <c r="AO2278" s="64"/>
      <c r="AP2278" s="64"/>
      <c r="AQ2278" s="64"/>
      <c r="AR2278" s="64"/>
      <c r="AS2278" s="64"/>
      <c r="AT2278" s="64"/>
      <c r="AU2278" s="68"/>
      <c r="BC2278" s="64"/>
      <c r="BD2278" s="64"/>
      <c r="BE2278" s="65"/>
      <c r="BF2278" s="65"/>
      <c r="BG2278" s="65"/>
      <c r="BH2278" s="65"/>
      <c r="BI2278" s="20"/>
      <c r="BJ2278" s="20"/>
      <c r="BK2278" s="20"/>
      <c r="BL2278" s="20"/>
      <c r="BM2278" s="64"/>
      <c r="BN2278" s="65"/>
      <c r="BO2278" s="64"/>
      <c r="BP2278" s="65"/>
      <c r="BQ2278" s="64"/>
      <c r="BR2278" s="65"/>
      <c r="BS2278" s="64"/>
      <c r="BT2278" s="67"/>
      <c r="BU2278" s="64"/>
      <c r="BV2278" s="64"/>
      <c r="BW2278" s="64"/>
      <c r="BX2278" s="64"/>
      <c r="BY2278" s="64"/>
      <c r="BZ2278" s="64"/>
      <c r="CA2278" s="64"/>
      <c r="CB2278" s="64"/>
      <c r="CC2278" s="64"/>
      <c r="CD2278" s="64"/>
      <c r="CE2278" s="64"/>
      <c r="CF2278" s="64"/>
      <c r="CG2278" s="64" t="s">
        <v>5654</v>
      </c>
      <c r="CH2278" s="64"/>
      <c r="CI2278" s="64"/>
      <c r="CJ2278" s="64"/>
      <c r="CK2278"/>
      <c r="CP2278"/>
      <c r="CQ2278"/>
      <c r="CR2278"/>
      <c r="CS2278"/>
      <c r="CT2278"/>
      <c r="CU2278"/>
      <c r="CV2278"/>
      <c r="CW2278" s="64"/>
    </row>
    <row r="2279" spans="1:101" s="17" customFormat="1" x14ac:dyDescent="0.25">
      <c r="A2279" s="64"/>
      <c r="C2279" s="64"/>
      <c r="D2279" s="64"/>
      <c r="E2279" s="64"/>
      <c r="F2279" s="66"/>
      <c r="W2279" s="20"/>
      <c r="X2279" s="64"/>
      <c r="Y2279" s="64"/>
      <c r="Z2279" s="20"/>
      <c r="AA2279" s="20"/>
      <c r="AB2279" s="20"/>
      <c r="AC2279" s="64"/>
      <c r="AD2279" s="67"/>
      <c r="AE2279" s="67"/>
      <c r="AF2279" s="20"/>
      <c r="AG2279" s="67" t="s">
        <v>8210</v>
      </c>
      <c r="AI2279" s="64"/>
      <c r="AK2279" s="64"/>
      <c r="AL2279" s="64"/>
      <c r="AM2279" s="64"/>
      <c r="AN2279" s="64"/>
      <c r="AO2279" s="64"/>
      <c r="AP2279" s="64"/>
      <c r="AQ2279" s="64"/>
      <c r="AR2279" s="64"/>
      <c r="AS2279" s="64"/>
      <c r="AT2279" s="64"/>
      <c r="AU2279" s="68"/>
      <c r="BC2279" s="64"/>
      <c r="BD2279" s="64"/>
      <c r="BE2279" s="65"/>
      <c r="BF2279" s="65"/>
      <c r="BG2279" s="65"/>
      <c r="BH2279" s="65"/>
      <c r="BI2279" s="20"/>
      <c r="BJ2279" s="20"/>
      <c r="BK2279" s="20"/>
      <c r="BL2279" s="20"/>
      <c r="BM2279" s="64"/>
      <c r="BN2279" s="65"/>
      <c r="BO2279" s="64"/>
      <c r="BP2279" s="65"/>
      <c r="BQ2279" s="64"/>
      <c r="BR2279" s="65"/>
      <c r="BS2279" s="64"/>
      <c r="BT2279" s="67"/>
      <c r="BU2279" s="64"/>
      <c r="BV2279" s="64"/>
      <c r="BW2279" s="64"/>
      <c r="BX2279" s="64"/>
      <c r="BY2279" s="64"/>
      <c r="BZ2279" s="64"/>
      <c r="CA2279" s="64"/>
      <c r="CB2279" s="64"/>
      <c r="CC2279" s="64"/>
      <c r="CD2279" s="64"/>
      <c r="CE2279" s="64"/>
      <c r="CF2279" s="64"/>
      <c r="CG2279" s="64" t="s">
        <v>5654</v>
      </c>
      <c r="CH2279" s="64"/>
      <c r="CI2279" s="64"/>
      <c r="CJ2279" s="64"/>
      <c r="CK2279"/>
      <c r="CP2279"/>
      <c r="CQ2279"/>
      <c r="CR2279"/>
      <c r="CS2279"/>
      <c r="CT2279"/>
      <c r="CU2279"/>
      <c r="CV2279"/>
      <c r="CW2279" s="64"/>
    </row>
    <row r="2280" spans="1:101" s="17" customFormat="1" x14ac:dyDescent="0.25">
      <c r="A2280" s="64"/>
      <c r="C2280" s="64"/>
      <c r="D2280" s="64"/>
      <c r="E2280" s="64"/>
      <c r="F2280" s="66"/>
      <c r="W2280" s="20"/>
      <c r="X2280" s="64"/>
      <c r="Y2280" s="64"/>
      <c r="Z2280" s="20"/>
      <c r="AA2280" s="20"/>
      <c r="AB2280" s="20"/>
      <c r="AC2280" s="64"/>
      <c r="AD2280" s="67"/>
      <c r="AE2280" s="67"/>
      <c r="AF2280" s="20"/>
      <c r="AG2280" s="67" t="s">
        <v>8213</v>
      </c>
      <c r="AI2280" s="64"/>
      <c r="AK2280" s="64"/>
      <c r="AL2280" s="64"/>
      <c r="AM2280" s="64"/>
      <c r="AN2280" s="64"/>
      <c r="AO2280" s="64"/>
      <c r="AP2280" s="64"/>
      <c r="AQ2280" s="64"/>
      <c r="AR2280" s="64"/>
      <c r="AS2280" s="64"/>
      <c r="AT2280" s="64"/>
      <c r="AU2280" s="68"/>
      <c r="BC2280" s="64"/>
      <c r="BD2280" s="64"/>
      <c r="BE2280" s="65"/>
      <c r="BF2280" s="65"/>
      <c r="BG2280" s="65"/>
      <c r="BH2280" s="65"/>
      <c r="BI2280" s="20"/>
      <c r="BJ2280" s="20"/>
      <c r="BK2280" s="20"/>
      <c r="BL2280" s="20"/>
      <c r="BM2280" s="64"/>
      <c r="BN2280" s="65"/>
      <c r="BO2280" s="64"/>
      <c r="BP2280" s="65"/>
      <c r="BQ2280" s="64"/>
      <c r="BR2280" s="65"/>
      <c r="BS2280" s="64"/>
      <c r="BT2280" s="67"/>
      <c r="BU2280" s="64"/>
      <c r="BV2280" s="64"/>
      <c r="BW2280" s="64"/>
      <c r="BX2280" s="64"/>
      <c r="BY2280" s="64"/>
      <c r="BZ2280" s="64"/>
      <c r="CA2280" s="64"/>
      <c r="CB2280" s="64"/>
      <c r="CC2280" s="64"/>
      <c r="CD2280" s="64"/>
      <c r="CE2280" s="64"/>
      <c r="CF2280" s="64"/>
      <c r="CG2280" s="64" t="s">
        <v>5654</v>
      </c>
      <c r="CH2280" s="64"/>
      <c r="CI2280" s="64"/>
      <c r="CJ2280" s="64"/>
      <c r="CK2280"/>
      <c r="CP2280"/>
      <c r="CQ2280"/>
      <c r="CR2280"/>
      <c r="CS2280"/>
      <c r="CT2280"/>
      <c r="CU2280"/>
      <c r="CV2280"/>
      <c r="CW2280" s="64"/>
    </row>
    <row r="2281" spans="1:101" s="17" customFormat="1" x14ac:dyDescent="0.25">
      <c r="A2281" s="64"/>
      <c r="C2281" s="64"/>
      <c r="D2281" s="64"/>
      <c r="E2281" s="64"/>
      <c r="F2281" s="66"/>
      <c r="W2281" s="20"/>
      <c r="X2281" s="64"/>
      <c r="Y2281" s="64"/>
      <c r="Z2281" s="20"/>
      <c r="AA2281" s="20"/>
      <c r="AB2281" s="20"/>
      <c r="AC2281" s="64"/>
      <c r="AD2281" s="67"/>
      <c r="AE2281" s="67"/>
      <c r="AF2281" s="20"/>
      <c r="AG2281" s="67" t="s">
        <v>8216</v>
      </c>
      <c r="AI2281" s="64"/>
      <c r="AK2281" s="64"/>
      <c r="AL2281" s="64"/>
      <c r="AM2281" s="64"/>
      <c r="AN2281" s="64"/>
      <c r="AO2281" s="64"/>
      <c r="AP2281" s="64"/>
      <c r="AQ2281" s="64"/>
      <c r="AR2281" s="64"/>
      <c r="AS2281" s="64"/>
      <c r="AT2281" s="64"/>
      <c r="AU2281" s="68"/>
      <c r="BC2281" s="64"/>
      <c r="BD2281" s="64"/>
      <c r="BE2281" s="65"/>
      <c r="BF2281" s="65"/>
      <c r="BG2281" s="65"/>
      <c r="BH2281" s="65"/>
      <c r="BI2281" s="20"/>
      <c r="BJ2281" s="20"/>
      <c r="BK2281" s="20"/>
      <c r="BL2281" s="20"/>
      <c r="BM2281" s="64"/>
      <c r="BN2281" s="65"/>
      <c r="BO2281" s="64"/>
      <c r="BP2281" s="65"/>
      <c r="BQ2281" s="64"/>
      <c r="BR2281" s="65"/>
      <c r="BS2281" s="64"/>
      <c r="BT2281" s="67"/>
      <c r="BU2281" s="64"/>
      <c r="BV2281" s="64"/>
      <c r="BW2281" s="64"/>
      <c r="BX2281" s="64"/>
      <c r="BY2281" s="64"/>
      <c r="BZ2281" s="64"/>
      <c r="CA2281" s="64"/>
      <c r="CB2281" s="64"/>
      <c r="CC2281" s="64"/>
      <c r="CD2281" s="64"/>
      <c r="CE2281" s="64"/>
      <c r="CF2281" s="64"/>
      <c r="CG2281" s="64" t="s">
        <v>5654</v>
      </c>
      <c r="CH2281" s="64"/>
      <c r="CI2281" s="64"/>
      <c r="CJ2281" s="64"/>
      <c r="CK2281"/>
      <c r="CP2281"/>
      <c r="CQ2281"/>
      <c r="CR2281"/>
      <c r="CS2281"/>
      <c r="CT2281"/>
      <c r="CU2281"/>
      <c r="CV2281"/>
      <c r="CW2281" s="64"/>
    </row>
    <row r="2282" spans="1:101" s="17" customFormat="1" x14ac:dyDescent="0.25">
      <c r="A2282" s="64"/>
      <c r="C2282" s="64"/>
      <c r="D2282" s="64"/>
      <c r="E2282" s="64"/>
      <c r="F2282" s="66"/>
      <c r="W2282" s="20"/>
      <c r="X2282" s="64"/>
      <c r="Y2282" s="64"/>
      <c r="Z2282" s="20"/>
      <c r="AA2282" s="20"/>
      <c r="AB2282" s="20"/>
      <c r="AC2282" s="64"/>
      <c r="AD2282" s="67"/>
      <c r="AE2282" s="67"/>
      <c r="AF2282" s="20"/>
      <c r="AG2282" s="67" t="s">
        <v>8219</v>
      </c>
      <c r="AI2282" s="64"/>
      <c r="AK2282" s="64"/>
      <c r="AL2282" s="64"/>
      <c r="AM2282" s="64"/>
      <c r="AN2282" s="64"/>
      <c r="AO2282" s="64"/>
      <c r="AP2282" s="64"/>
      <c r="AQ2282" s="64"/>
      <c r="AR2282" s="64"/>
      <c r="AS2282" s="64"/>
      <c r="AT2282" s="64"/>
      <c r="AU2282" s="68"/>
      <c r="BC2282" s="64"/>
      <c r="BD2282" s="64"/>
      <c r="BE2282" s="65"/>
      <c r="BF2282" s="65"/>
      <c r="BG2282" s="65"/>
      <c r="BH2282" s="65"/>
      <c r="BI2282" s="20"/>
      <c r="BJ2282" s="20"/>
      <c r="BK2282" s="20"/>
      <c r="BL2282" s="20"/>
      <c r="BM2282" s="64"/>
      <c r="BN2282" s="65"/>
      <c r="BO2282" s="64"/>
      <c r="BP2282" s="65"/>
      <c r="BQ2282" s="64"/>
      <c r="BR2282" s="65"/>
      <c r="BS2282" s="64"/>
      <c r="BT2282" s="67"/>
      <c r="BU2282" s="64"/>
      <c r="BV2282" s="64"/>
      <c r="BW2282" s="64"/>
      <c r="BX2282" s="64"/>
      <c r="BY2282" s="64"/>
      <c r="BZ2282" s="64"/>
      <c r="CA2282" s="64"/>
      <c r="CB2282" s="64"/>
      <c r="CC2282" s="64"/>
      <c r="CD2282" s="64"/>
      <c r="CE2282" s="64"/>
      <c r="CF2282" s="64"/>
      <c r="CG2282" s="64" t="s">
        <v>5654</v>
      </c>
      <c r="CH2282" s="64"/>
      <c r="CI2282" s="64"/>
      <c r="CJ2282" s="64"/>
      <c r="CK2282"/>
      <c r="CP2282"/>
      <c r="CQ2282"/>
      <c r="CR2282"/>
      <c r="CS2282"/>
      <c r="CT2282"/>
      <c r="CU2282"/>
      <c r="CV2282"/>
      <c r="CW2282" s="64"/>
    </row>
    <row r="2283" spans="1:101" s="17" customFormat="1" x14ac:dyDescent="0.25">
      <c r="A2283" s="64"/>
      <c r="C2283" s="64"/>
      <c r="D2283" s="64"/>
      <c r="E2283" s="64"/>
      <c r="F2283" s="66"/>
      <c r="W2283" s="20"/>
      <c r="X2283" s="64"/>
      <c r="Y2283" s="64"/>
      <c r="Z2283" s="20"/>
      <c r="AA2283" s="20"/>
      <c r="AB2283" s="20"/>
      <c r="AC2283" s="64"/>
      <c r="AD2283" s="67"/>
      <c r="AE2283" s="67"/>
      <c r="AF2283" s="20"/>
      <c r="AG2283" s="67" t="s">
        <v>8222</v>
      </c>
      <c r="AI2283" s="64"/>
      <c r="AK2283" s="64"/>
      <c r="AL2283" s="64"/>
      <c r="AM2283" s="64"/>
      <c r="AN2283" s="64"/>
      <c r="AO2283" s="64"/>
      <c r="AP2283" s="64"/>
      <c r="AQ2283" s="64"/>
      <c r="AR2283" s="64"/>
      <c r="AS2283" s="64"/>
      <c r="AT2283" s="64"/>
      <c r="AU2283" s="68"/>
      <c r="BC2283" s="64"/>
      <c r="BD2283" s="64"/>
      <c r="BE2283" s="65"/>
      <c r="BF2283" s="65"/>
      <c r="BG2283" s="65"/>
      <c r="BH2283" s="65"/>
      <c r="BI2283" s="20"/>
      <c r="BJ2283" s="20"/>
      <c r="BK2283" s="20"/>
      <c r="BL2283" s="20"/>
      <c r="BM2283" s="64"/>
      <c r="BN2283" s="65"/>
      <c r="BO2283" s="64"/>
      <c r="BP2283" s="65"/>
      <c r="BQ2283" s="64"/>
      <c r="BR2283" s="65"/>
      <c r="BS2283" s="64"/>
      <c r="BT2283" s="67"/>
      <c r="BU2283" s="64"/>
      <c r="BV2283" s="64"/>
      <c r="BW2283" s="64"/>
      <c r="BX2283" s="64"/>
      <c r="BY2283" s="64"/>
      <c r="BZ2283" s="64"/>
      <c r="CA2283" s="64"/>
      <c r="CB2283" s="64"/>
      <c r="CC2283" s="64"/>
      <c r="CD2283" s="64"/>
      <c r="CE2283" s="64"/>
      <c r="CF2283" s="64"/>
      <c r="CG2283" s="64" t="s">
        <v>5654</v>
      </c>
      <c r="CH2283" s="64"/>
      <c r="CI2283" s="64"/>
      <c r="CJ2283" s="64"/>
      <c r="CK2283"/>
      <c r="CP2283"/>
      <c r="CQ2283"/>
      <c r="CR2283"/>
      <c r="CS2283"/>
      <c r="CT2283"/>
      <c r="CU2283"/>
      <c r="CV2283"/>
      <c r="CW2283" s="64"/>
    </row>
    <row r="2284" spans="1:101" s="17" customFormat="1" x14ac:dyDescent="0.25">
      <c r="A2284" s="64"/>
      <c r="C2284" s="64"/>
      <c r="D2284" s="64"/>
      <c r="E2284" s="64"/>
      <c r="F2284" s="66"/>
      <c r="W2284" s="20"/>
      <c r="X2284" s="64"/>
      <c r="Y2284" s="64"/>
      <c r="Z2284" s="20"/>
      <c r="AA2284" s="20"/>
      <c r="AB2284" s="20"/>
      <c r="AC2284" s="64"/>
      <c r="AD2284" s="67"/>
      <c r="AE2284" s="67"/>
      <c r="AF2284" s="20"/>
      <c r="AG2284" s="67" t="s">
        <v>8225</v>
      </c>
      <c r="AI2284" s="64"/>
      <c r="AK2284" s="64"/>
      <c r="AL2284" s="64"/>
      <c r="AM2284" s="64"/>
      <c r="AN2284" s="64"/>
      <c r="AO2284" s="64"/>
      <c r="AP2284" s="64"/>
      <c r="AQ2284" s="64"/>
      <c r="AR2284" s="64"/>
      <c r="AS2284" s="64"/>
      <c r="AT2284" s="64"/>
      <c r="AU2284" s="68"/>
      <c r="BC2284" s="64"/>
      <c r="BD2284" s="64"/>
      <c r="BE2284" s="65"/>
      <c r="BF2284" s="65"/>
      <c r="BG2284" s="65"/>
      <c r="BH2284" s="65"/>
      <c r="BI2284" s="20"/>
      <c r="BJ2284" s="20"/>
      <c r="BK2284" s="20"/>
      <c r="BL2284" s="20"/>
      <c r="BM2284" s="64"/>
      <c r="BN2284" s="65"/>
      <c r="BO2284" s="64"/>
      <c r="BP2284" s="65"/>
      <c r="BQ2284" s="64"/>
      <c r="BR2284" s="65"/>
      <c r="BS2284" s="64"/>
      <c r="BT2284" s="67"/>
      <c r="BU2284" s="64"/>
      <c r="BV2284" s="64"/>
      <c r="BW2284" s="64"/>
      <c r="BX2284" s="64"/>
      <c r="BY2284" s="64"/>
      <c r="BZ2284" s="64"/>
      <c r="CA2284" s="64"/>
      <c r="CB2284" s="64"/>
      <c r="CC2284" s="64"/>
      <c r="CD2284" s="64"/>
      <c r="CE2284" s="64"/>
      <c r="CF2284" s="64"/>
      <c r="CG2284" s="64" t="s">
        <v>5654</v>
      </c>
      <c r="CH2284" s="64"/>
      <c r="CI2284" s="64"/>
      <c r="CJ2284" s="64"/>
      <c r="CK2284"/>
      <c r="CP2284"/>
      <c r="CQ2284"/>
      <c r="CR2284"/>
      <c r="CS2284"/>
      <c r="CT2284"/>
      <c r="CU2284"/>
      <c r="CV2284"/>
      <c r="CW2284" s="64"/>
    </row>
    <row r="2285" spans="1:101" s="17" customFormat="1" x14ac:dyDescent="0.25">
      <c r="A2285" s="64"/>
      <c r="C2285" s="64"/>
      <c r="D2285" s="64"/>
      <c r="E2285" s="64"/>
      <c r="F2285" s="66"/>
      <c r="W2285" s="20"/>
      <c r="X2285" s="64"/>
      <c r="Y2285" s="64"/>
      <c r="Z2285" s="20"/>
      <c r="AA2285" s="20"/>
      <c r="AB2285" s="20"/>
      <c r="AC2285" s="64"/>
      <c r="AD2285" s="67"/>
      <c r="AE2285" s="67"/>
      <c r="AF2285" s="20"/>
      <c r="AG2285" s="67" t="s">
        <v>8228</v>
      </c>
      <c r="AI2285" s="64"/>
      <c r="AK2285" s="64"/>
      <c r="AL2285" s="64"/>
      <c r="AM2285" s="64"/>
      <c r="AN2285" s="64"/>
      <c r="AO2285" s="64"/>
      <c r="AP2285" s="64"/>
      <c r="AQ2285" s="64"/>
      <c r="AR2285" s="64"/>
      <c r="AS2285" s="64"/>
      <c r="AT2285" s="64"/>
      <c r="AU2285" s="68"/>
      <c r="BC2285" s="64"/>
      <c r="BD2285" s="64"/>
      <c r="BE2285" s="65"/>
      <c r="BF2285" s="65"/>
      <c r="BG2285" s="65"/>
      <c r="BH2285" s="65"/>
      <c r="BI2285" s="20"/>
      <c r="BJ2285" s="20"/>
      <c r="BK2285" s="20"/>
      <c r="BL2285" s="20"/>
      <c r="BM2285" s="64"/>
      <c r="BN2285" s="65"/>
      <c r="BO2285" s="64"/>
      <c r="BP2285" s="65"/>
      <c r="BQ2285" s="64"/>
      <c r="BR2285" s="65"/>
      <c r="BS2285" s="64"/>
      <c r="BT2285" s="67"/>
      <c r="BU2285" s="64"/>
      <c r="BV2285" s="64"/>
      <c r="BW2285" s="64"/>
      <c r="BX2285" s="64"/>
      <c r="BY2285" s="64"/>
      <c r="BZ2285" s="64"/>
      <c r="CA2285" s="64"/>
      <c r="CB2285" s="64"/>
      <c r="CC2285" s="64"/>
      <c r="CD2285" s="64"/>
      <c r="CE2285" s="64"/>
      <c r="CF2285" s="64"/>
      <c r="CG2285" s="64" t="s">
        <v>5654</v>
      </c>
      <c r="CH2285" s="64"/>
      <c r="CI2285" s="64"/>
      <c r="CJ2285" s="64"/>
      <c r="CK2285"/>
      <c r="CP2285"/>
      <c r="CQ2285"/>
      <c r="CR2285"/>
      <c r="CS2285"/>
      <c r="CT2285"/>
      <c r="CU2285"/>
      <c r="CV2285"/>
      <c r="CW2285" s="64"/>
    </row>
    <row r="2286" spans="1:101" s="17" customFormat="1" x14ac:dyDescent="0.25">
      <c r="A2286" s="64"/>
      <c r="C2286" s="64"/>
      <c r="D2286" s="64"/>
      <c r="E2286" s="64"/>
      <c r="F2286" s="66"/>
      <c r="W2286" s="20"/>
      <c r="X2286" s="64"/>
      <c r="Y2286" s="64"/>
      <c r="Z2286" s="20"/>
      <c r="AA2286" s="20"/>
      <c r="AB2286" s="20"/>
      <c r="AC2286" s="64"/>
      <c r="AD2286" s="67"/>
      <c r="AE2286" s="67"/>
      <c r="AF2286" s="20"/>
      <c r="AG2286" s="67" t="s">
        <v>8231</v>
      </c>
      <c r="AI2286" s="64"/>
      <c r="AK2286" s="64"/>
      <c r="AL2286" s="64"/>
      <c r="AM2286" s="64"/>
      <c r="AN2286" s="64"/>
      <c r="AO2286" s="64"/>
      <c r="AP2286" s="64"/>
      <c r="AQ2286" s="64"/>
      <c r="AR2286" s="64"/>
      <c r="AS2286" s="64"/>
      <c r="AT2286" s="64"/>
      <c r="AU2286" s="68"/>
      <c r="BC2286" s="64"/>
      <c r="BD2286" s="64"/>
      <c r="BE2286" s="65"/>
      <c r="BF2286" s="65"/>
      <c r="BG2286" s="65"/>
      <c r="BH2286" s="65"/>
      <c r="BI2286" s="20"/>
      <c r="BJ2286" s="20"/>
      <c r="BK2286" s="20"/>
      <c r="BL2286" s="20"/>
      <c r="BM2286" s="64"/>
      <c r="BN2286" s="65"/>
      <c r="BO2286" s="64"/>
      <c r="BP2286" s="65"/>
      <c r="BQ2286" s="64"/>
      <c r="BR2286" s="65"/>
      <c r="BS2286" s="64"/>
      <c r="BT2286" s="67"/>
      <c r="BU2286" s="64"/>
      <c r="BV2286" s="64"/>
      <c r="BW2286" s="64"/>
      <c r="BX2286" s="64"/>
      <c r="BY2286" s="64"/>
      <c r="BZ2286" s="64"/>
      <c r="CA2286" s="64"/>
      <c r="CB2286" s="64"/>
      <c r="CC2286" s="64"/>
      <c r="CD2286" s="64"/>
      <c r="CE2286" s="64"/>
      <c r="CF2286" s="64"/>
      <c r="CG2286" s="64" t="s">
        <v>5654</v>
      </c>
      <c r="CH2286" s="64"/>
      <c r="CI2286" s="64"/>
      <c r="CJ2286" s="64"/>
      <c r="CK2286"/>
      <c r="CP2286"/>
      <c r="CQ2286"/>
      <c r="CR2286"/>
      <c r="CS2286"/>
      <c r="CT2286"/>
      <c r="CU2286"/>
      <c r="CV2286"/>
      <c r="CW2286" s="64"/>
    </row>
    <row r="2287" spans="1:101" s="17" customFormat="1" x14ac:dyDescent="0.25">
      <c r="A2287" s="64"/>
      <c r="C2287" s="64"/>
      <c r="D2287" s="64"/>
      <c r="E2287" s="64"/>
      <c r="F2287" s="66"/>
      <c r="W2287" s="20"/>
      <c r="X2287" s="64"/>
      <c r="Y2287" s="64"/>
      <c r="Z2287" s="20"/>
      <c r="AA2287" s="20"/>
      <c r="AB2287" s="20"/>
      <c r="AC2287" s="64"/>
      <c r="AD2287" s="67"/>
      <c r="AE2287" s="67"/>
      <c r="AF2287" s="20"/>
      <c r="AG2287" s="67" t="s">
        <v>8234</v>
      </c>
      <c r="AI2287" s="64"/>
      <c r="AK2287" s="64"/>
      <c r="AL2287" s="64"/>
      <c r="AM2287" s="64"/>
      <c r="AN2287" s="64"/>
      <c r="AO2287" s="64"/>
      <c r="AP2287" s="64"/>
      <c r="AQ2287" s="64"/>
      <c r="AR2287" s="64"/>
      <c r="AS2287" s="64"/>
      <c r="AT2287" s="64"/>
      <c r="AU2287" s="68"/>
      <c r="BC2287" s="64"/>
      <c r="BD2287" s="64"/>
      <c r="BE2287" s="65"/>
      <c r="BF2287" s="65"/>
      <c r="BG2287" s="65"/>
      <c r="BH2287" s="65"/>
      <c r="BI2287" s="20"/>
      <c r="BJ2287" s="20"/>
      <c r="BK2287" s="20"/>
      <c r="BL2287" s="20"/>
      <c r="BM2287" s="64"/>
      <c r="BN2287" s="65"/>
      <c r="BO2287" s="64"/>
      <c r="BP2287" s="65"/>
      <c r="BQ2287" s="64"/>
      <c r="BR2287" s="65"/>
      <c r="BS2287" s="64"/>
      <c r="BT2287" s="67"/>
      <c r="BU2287" s="64"/>
      <c r="BV2287" s="64"/>
      <c r="BW2287" s="64"/>
      <c r="BX2287" s="64"/>
      <c r="BY2287" s="64"/>
      <c r="BZ2287" s="64"/>
      <c r="CA2287" s="64"/>
      <c r="CB2287" s="64"/>
      <c r="CC2287" s="64"/>
      <c r="CD2287" s="64"/>
      <c r="CE2287" s="64"/>
      <c r="CF2287" s="64"/>
      <c r="CG2287" s="64" t="s">
        <v>5654</v>
      </c>
      <c r="CH2287" s="64"/>
      <c r="CI2287" s="64"/>
      <c r="CJ2287" s="64"/>
      <c r="CK2287"/>
      <c r="CP2287"/>
      <c r="CQ2287"/>
      <c r="CR2287"/>
      <c r="CS2287"/>
      <c r="CT2287"/>
      <c r="CU2287"/>
      <c r="CV2287"/>
      <c r="CW2287" s="64"/>
    </row>
    <row r="2288" spans="1:101" s="17" customFormat="1" x14ac:dyDescent="0.25">
      <c r="A2288" s="64"/>
      <c r="C2288" s="64"/>
      <c r="D2288" s="64"/>
      <c r="E2288" s="64"/>
      <c r="F2288" s="66"/>
      <c r="W2288" s="20"/>
      <c r="X2288" s="64"/>
      <c r="Y2288" s="64"/>
      <c r="Z2288" s="20"/>
      <c r="AA2288" s="20"/>
      <c r="AB2288" s="20"/>
      <c r="AC2288" s="64"/>
      <c r="AD2288" s="67"/>
      <c r="AE2288" s="67"/>
      <c r="AF2288" s="20"/>
      <c r="AG2288" s="67" t="s">
        <v>8237</v>
      </c>
      <c r="AI2288" s="64"/>
      <c r="AK2288" s="64"/>
      <c r="AL2288" s="64"/>
      <c r="AM2288" s="64"/>
      <c r="AN2288" s="64"/>
      <c r="AO2288" s="64"/>
      <c r="AP2288" s="64"/>
      <c r="AQ2288" s="64"/>
      <c r="AR2288" s="64"/>
      <c r="AS2288" s="64"/>
      <c r="AT2288" s="64"/>
      <c r="AU2288" s="68"/>
      <c r="BC2288" s="64"/>
      <c r="BD2288" s="64"/>
      <c r="BE2288" s="65"/>
      <c r="BF2288" s="65"/>
      <c r="BG2288" s="65"/>
      <c r="BH2288" s="65"/>
      <c r="BI2288" s="20"/>
      <c r="BJ2288" s="20"/>
      <c r="BK2288" s="20"/>
      <c r="BL2288" s="20"/>
      <c r="BM2288" s="64"/>
      <c r="BN2288" s="65"/>
      <c r="BO2288" s="64"/>
      <c r="BP2288" s="65"/>
      <c r="BQ2288" s="64"/>
      <c r="BR2288" s="65"/>
      <c r="BS2288" s="64"/>
      <c r="BT2288" s="67"/>
      <c r="BU2288" s="64"/>
      <c r="BV2288" s="64"/>
      <c r="BW2288" s="64"/>
      <c r="BX2288" s="64"/>
      <c r="BY2288" s="64"/>
      <c r="BZ2288" s="64"/>
      <c r="CA2288" s="64"/>
      <c r="CB2288" s="64"/>
      <c r="CC2288" s="64"/>
      <c r="CD2288" s="64"/>
      <c r="CE2288" s="64"/>
      <c r="CF2288" s="64"/>
      <c r="CG2288" s="64" t="s">
        <v>5654</v>
      </c>
      <c r="CH2288" s="64"/>
      <c r="CI2288" s="64"/>
      <c r="CJ2288" s="64"/>
      <c r="CK2288"/>
      <c r="CP2288"/>
      <c r="CQ2288"/>
      <c r="CR2288"/>
      <c r="CS2288"/>
      <c r="CT2288"/>
      <c r="CU2288"/>
      <c r="CV2288"/>
      <c r="CW2288" s="64"/>
    </row>
    <row r="2289" spans="1:101" s="17" customFormat="1" x14ac:dyDescent="0.25">
      <c r="A2289" s="64"/>
      <c r="C2289" s="64"/>
      <c r="D2289" s="64"/>
      <c r="E2289" s="64"/>
      <c r="F2289" s="66"/>
      <c r="W2289" s="20"/>
      <c r="X2289" s="64"/>
      <c r="Y2289" s="64"/>
      <c r="Z2289" s="20"/>
      <c r="AA2289" s="20"/>
      <c r="AB2289" s="20"/>
      <c r="AC2289" s="64"/>
      <c r="AD2289" s="67"/>
      <c r="AE2289" s="67"/>
      <c r="AF2289" s="20"/>
      <c r="AG2289" s="67" t="s">
        <v>8240</v>
      </c>
      <c r="AI2289" s="64"/>
      <c r="AK2289" s="64"/>
      <c r="AL2289" s="64"/>
      <c r="AM2289" s="64"/>
      <c r="AN2289" s="64"/>
      <c r="AO2289" s="64"/>
      <c r="AP2289" s="64"/>
      <c r="AQ2289" s="64"/>
      <c r="AR2289" s="64"/>
      <c r="AS2289" s="64"/>
      <c r="AT2289" s="64"/>
      <c r="AU2289" s="68"/>
      <c r="BC2289" s="64"/>
      <c r="BD2289" s="64"/>
      <c r="BE2289" s="65"/>
      <c r="BF2289" s="65"/>
      <c r="BG2289" s="65"/>
      <c r="BH2289" s="65"/>
      <c r="BI2289" s="20"/>
      <c r="BJ2289" s="20"/>
      <c r="BK2289" s="20"/>
      <c r="BL2289" s="20"/>
      <c r="BM2289" s="64"/>
      <c r="BN2289" s="65"/>
      <c r="BO2289" s="64"/>
      <c r="BP2289" s="65"/>
      <c r="BQ2289" s="64"/>
      <c r="BR2289" s="65"/>
      <c r="BS2289" s="64"/>
      <c r="BT2289" s="67"/>
      <c r="BU2289" s="64"/>
      <c r="BV2289" s="64"/>
      <c r="BW2289" s="64"/>
      <c r="BX2289" s="64"/>
      <c r="BY2289" s="64"/>
      <c r="BZ2289" s="64"/>
      <c r="CA2289" s="64"/>
      <c r="CB2289" s="64"/>
      <c r="CC2289" s="64"/>
      <c r="CD2289" s="64"/>
      <c r="CE2289" s="64"/>
      <c r="CF2289" s="64"/>
      <c r="CG2289" s="64" t="s">
        <v>5654</v>
      </c>
      <c r="CH2289" s="64"/>
      <c r="CI2289" s="64"/>
      <c r="CJ2289" s="64"/>
      <c r="CK2289"/>
      <c r="CP2289"/>
      <c r="CQ2289"/>
      <c r="CR2289"/>
      <c r="CS2289"/>
      <c r="CT2289"/>
      <c r="CU2289"/>
      <c r="CV2289"/>
      <c r="CW2289" s="64"/>
    </row>
    <row r="2290" spans="1:101" s="17" customFormat="1" x14ac:dyDescent="0.25">
      <c r="A2290" s="64"/>
      <c r="C2290" s="64"/>
      <c r="D2290" s="64"/>
      <c r="E2290" s="64"/>
      <c r="F2290" s="66"/>
      <c r="W2290" s="20"/>
      <c r="X2290" s="64"/>
      <c r="Y2290" s="64"/>
      <c r="Z2290" s="20"/>
      <c r="AA2290" s="20"/>
      <c r="AB2290" s="20"/>
      <c r="AC2290" s="64"/>
      <c r="AD2290" s="67"/>
      <c r="AE2290" s="67"/>
      <c r="AF2290" s="20"/>
      <c r="AG2290" s="67" t="s">
        <v>8243</v>
      </c>
      <c r="AI2290" s="64"/>
      <c r="AK2290" s="64"/>
      <c r="AL2290" s="64"/>
      <c r="AM2290" s="64"/>
      <c r="AN2290" s="64"/>
      <c r="AO2290" s="64"/>
      <c r="AP2290" s="64"/>
      <c r="AQ2290" s="64"/>
      <c r="AR2290" s="64"/>
      <c r="AS2290" s="64"/>
      <c r="AT2290" s="64"/>
      <c r="AU2290" s="68"/>
      <c r="BC2290" s="64"/>
      <c r="BD2290" s="64"/>
      <c r="BE2290" s="65"/>
      <c r="BF2290" s="65"/>
      <c r="BG2290" s="65"/>
      <c r="BH2290" s="65"/>
      <c r="BI2290" s="20"/>
      <c r="BJ2290" s="20"/>
      <c r="BK2290" s="20"/>
      <c r="BL2290" s="20"/>
      <c r="BM2290" s="64"/>
      <c r="BN2290" s="65"/>
      <c r="BO2290" s="64"/>
      <c r="BP2290" s="65"/>
      <c r="BQ2290" s="64"/>
      <c r="BR2290" s="65"/>
      <c r="BS2290" s="64"/>
      <c r="BT2290" s="67"/>
      <c r="BU2290" s="64"/>
      <c r="BV2290" s="64"/>
      <c r="BW2290" s="64"/>
      <c r="BX2290" s="64"/>
      <c r="BY2290" s="64"/>
      <c r="BZ2290" s="64"/>
      <c r="CA2290" s="64"/>
      <c r="CB2290" s="64"/>
      <c r="CC2290" s="64"/>
      <c r="CD2290" s="64"/>
      <c r="CE2290" s="64"/>
      <c r="CF2290" s="64"/>
      <c r="CG2290" s="64" t="s">
        <v>5654</v>
      </c>
      <c r="CH2290" s="64"/>
      <c r="CI2290" s="64"/>
      <c r="CJ2290" s="64"/>
      <c r="CK2290"/>
      <c r="CP2290"/>
      <c r="CQ2290"/>
      <c r="CR2290"/>
      <c r="CS2290"/>
      <c r="CT2290"/>
      <c r="CU2290"/>
      <c r="CV2290"/>
      <c r="CW2290" s="64"/>
    </row>
    <row r="2291" spans="1:101" s="17" customFormat="1" x14ac:dyDescent="0.25">
      <c r="A2291" s="64"/>
      <c r="C2291" s="64"/>
      <c r="D2291" s="64"/>
      <c r="E2291" s="64"/>
      <c r="F2291" s="66"/>
      <c r="W2291" s="20"/>
      <c r="X2291" s="64"/>
      <c r="Y2291" s="64"/>
      <c r="Z2291" s="20"/>
      <c r="AA2291" s="20"/>
      <c r="AB2291" s="20"/>
      <c r="AC2291" s="64"/>
      <c r="AD2291" s="67"/>
      <c r="AE2291" s="67"/>
      <c r="AF2291" s="20"/>
      <c r="AG2291" s="67" t="s">
        <v>8246</v>
      </c>
      <c r="AI2291" s="64"/>
      <c r="AK2291" s="64"/>
      <c r="AL2291" s="64"/>
      <c r="AM2291" s="64"/>
      <c r="AN2291" s="64"/>
      <c r="AO2291" s="64"/>
      <c r="AP2291" s="64"/>
      <c r="AQ2291" s="64"/>
      <c r="AR2291" s="64"/>
      <c r="AS2291" s="64"/>
      <c r="AT2291" s="64"/>
      <c r="AU2291" s="68"/>
      <c r="BC2291" s="64"/>
      <c r="BD2291" s="64"/>
      <c r="BE2291" s="65"/>
      <c r="BF2291" s="65"/>
      <c r="BG2291" s="65"/>
      <c r="BH2291" s="65"/>
      <c r="BI2291" s="20"/>
      <c r="BJ2291" s="20"/>
      <c r="BK2291" s="20"/>
      <c r="BL2291" s="20"/>
      <c r="BM2291" s="64"/>
      <c r="BN2291" s="65"/>
      <c r="BO2291" s="64"/>
      <c r="BP2291" s="65"/>
      <c r="BQ2291" s="64"/>
      <c r="BR2291" s="65"/>
      <c r="BS2291" s="64"/>
      <c r="BT2291" s="67"/>
      <c r="BU2291" s="64"/>
      <c r="BV2291" s="64"/>
      <c r="BW2291" s="64"/>
      <c r="BX2291" s="64"/>
      <c r="BY2291" s="64"/>
      <c r="BZ2291" s="64"/>
      <c r="CA2291" s="64"/>
      <c r="CB2291" s="64"/>
      <c r="CC2291" s="64"/>
      <c r="CD2291" s="64"/>
      <c r="CE2291" s="64"/>
      <c r="CF2291" s="64"/>
      <c r="CG2291" s="64" t="s">
        <v>5654</v>
      </c>
      <c r="CH2291" s="64"/>
      <c r="CI2291" s="64"/>
      <c r="CJ2291" s="64"/>
      <c r="CK2291"/>
      <c r="CP2291"/>
      <c r="CQ2291"/>
      <c r="CR2291"/>
      <c r="CS2291"/>
      <c r="CT2291"/>
      <c r="CU2291"/>
      <c r="CV2291"/>
      <c r="CW2291" s="64"/>
    </row>
    <row r="2292" spans="1:101" s="17" customFormat="1" x14ac:dyDescent="0.25">
      <c r="A2292" s="64"/>
      <c r="C2292" s="64"/>
      <c r="D2292" s="64"/>
      <c r="E2292" s="64"/>
      <c r="F2292" s="66"/>
      <c r="W2292" s="20"/>
      <c r="X2292" s="64"/>
      <c r="Y2292" s="64"/>
      <c r="Z2292" s="20"/>
      <c r="AA2292" s="20"/>
      <c r="AB2292" s="20"/>
      <c r="AC2292" s="64"/>
      <c r="AD2292" s="67"/>
      <c r="AE2292" s="67"/>
      <c r="AF2292" s="20"/>
      <c r="AG2292" s="67" t="s">
        <v>8249</v>
      </c>
      <c r="AI2292" s="64"/>
      <c r="AK2292" s="64"/>
      <c r="AL2292" s="64"/>
      <c r="AM2292" s="64"/>
      <c r="AN2292" s="64"/>
      <c r="AO2292" s="64"/>
      <c r="AP2292" s="64"/>
      <c r="AQ2292" s="64"/>
      <c r="AR2292" s="64"/>
      <c r="AS2292" s="64"/>
      <c r="AT2292" s="64"/>
      <c r="AU2292" s="68"/>
      <c r="BC2292" s="64"/>
      <c r="BD2292" s="64"/>
      <c r="BE2292" s="65"/>
      <c r="BF2292" s="65"/>
      <c r="BG2292" s="65"/>
      <c r="BH2292" s="65"/>
      <c r="BI2292" s="20"/>
      <c r="BJ2292" s="20"/>
      <c r="BK2292" s="20"/>
      <c r="BL2292" s="20"/>
      <c r="BM2292" s="64"/>
      <c r="BN2292" s="65"/>
      <c r="BO2292" s="64"/>
      <c r="BP2292" s="65"/>
      <c r="BQ2292" s="64"/>
      <c r="BR2292" s="65"/>
      <c r="BS2292" s="64"/>
      <c r="BT2292" s="67"/>
      <c r="BU2292" s="64"/>
      <c r="BV2292" s="64"/>
      <c r="BW2292" s="64"/>
      <c r="BX2292" s="64"/>
      <c r="BY2292" s="64"/>
      <c r="BZ2292" s="64"/>
      <c r="CA2292" s="64"/>
      <c r="CB2292" s="64"/>
      <c r="CC2292" s="64"/>
      <c r="CD2292" s="64"/>
      <c r="CE2292" s="64"/>
      <c r="CF2292" s="64"/>
      <c r="CG2292" s="64" t="s">
        <v>5654</v>
      </c>
      <c r="CH2292" s="64"/>
      <c r="CI2292" s="64"/>
      <c r="CJ2292" s="64"/>
      <c r="CK2292"/>
      <c r="CP2292"/>
      <c r="CQ2292"/>
      <c r="CR2292"/>
      <c r="CS2292"/>
      <c r="CT2292"/>
      <c r="CU2292"/>
      <c r="CV2292"/>
      <c r="CW2292" s="64"/>
    </row>
    <row r="2293" spans="1:101" s="17" customFormat="1" x14ac:dyDescent="0.25">
      <c r="A2293" s="64"/>
      <c r="C2293" s="64"/>
      <c r="D2293" s="64"/>
      <c r="E2293" s="64"/>
      <c r="F2293" s="66"/>
      <c r="W2293" s="20"/>
      <c r="X2293" s="64"/>
      <c r="Y2293" s="64"/>
      <c r="Z2293" s="20"/>
      <c r="AA2293" s="20"/>
      <c r="AB2293" s="20"/>
      <c r="AC2293" s="64"/>
      <c r="AD2293" s="67"/>
      <c r="AE2293" s="67"/>
      <c r="AF2293" s="20"/>
      <c r="AG2293" s="67" t="s">
        <v>8252</v>
      </c>
      <c r="AI2293" s="64"/>
      <c r="AK2293" s="64"/>
      <c r="AL2293" s="64"/>
      <c r="AM2293" s="64"/>
      <c r="AN2293" s="64"/>
      <c r="AO2293" s="64"/>
      <c r="AP2293" s="64"/>
      <c r="AQ2293" s="64"/>
      <c r="AR2293" s="64"/>
      <c r="AS2293" s="64"/>
      <c r="AT2293" s="64"/>
      <c r="AU2293" s="68"/>
      <c r="BC2293" s="64"/>
      <c r="BD2293" s="64"/>
      <c r="BE2293" s="65"/>
      <c r="BF2293" s="65"/>
      <c r="BG2293" s="65"/>
      <c r="BH2293" s="65"/>
      <c r="BI2293" s="20"/>
      <c r="BJ2293" s="20"/>
      <c r="BK2293" s="20"/>
      <c r="BL2293" s="20"/>
      <c r="BM2293" s="64"/>
      <c r="BN2293" s="65"/>
      <c r="BO2293" s="64"/>
      <c r="BP2293" s="65"/>
      <c r="BQ2293" s="64"/>
      <c r="BR2293" s="65"/>
      <c r="BS2293" s="64"/>
      <c r="BT2293" s="67"/>
      <c r="BU2293" s="64"/>
      <c r="BV2293" s="64"/>
      <c r="BW2293" s="64"/>
      <c r="BX2293" s="64"/>
      <c r="BY2293" s="64"/>
      <c r="BZ2293" s="64"/>
      <c r="CA2293" s="64"/>
      <c r="CB2293" s="64"/>
      <c r="CC2293" s="64"/>
      <c r="CD2293" s="64"/>
      <c r="CE2293" s="64"/>
      <c r="CF2293" s="64"/>
      <c r="CG2293" s="64" t="s">
        <v>5654</v>
      </c>
      <c r="CH2293" s="64"/>
      <c r="CI2293" s="64"/>
      <c r="CJ2293" s="64"/>
      <c r="CK2293"/>
      <c r="CP2293"/>
      <c r="CQ2293"/>
      <c r="CR2293"/>
      <c r="CS2293"/>
      <c r="CT2293"/>
      <c r="CU2293"/>
      <c r="CV2293"/>
      <c r="CW2293" s="64"/>
    </row>
    <row r="2294" spans="1:101" s="17" customFormat="1" x14ac:dyDescent="0.25">
      <c r="A2294" s="64"/>
      <c r="C2294" s="64"/>
      <c r="D2294" s="64"/>
      <c r="E2294" s="64"/>
      <c r="F2294" s="66"/>
      <c r="W2294" s="20"/>
      <c r="X2294" s="64"/>
      <c r="Y2294" s="64"/>
      <c r="Z2294" s="20"/>
      <c r="AA2294" s="20"/>
      <c r="AB2294" s="20"/>
      <c r="AC2294" s="64"/>
      <c r="AD2294" s="67"/>
      <c r="AE2294" s="67"/>
      <c r="AF2294" s="20"/>
      <c r="AG2294" s="67" t="s">
        <v>8255</v>
      </c>
      <c r="AI2294" s="64"/>
      <c r="AK2294" s="64"/>
      <c r="AL2294" s="64"/>
      <c r="AM2294" s="64"/>
      <c r="AN2294" s="64"/>
      <c r="AO2294" s="64"/>
      <c r="AP2294" s="64"/>
      <c r="AQ2294" s="64"/>
      <c r="AR2294" s="64"/>
      <c r="AS2294" s="64"/>
      <c r="AT2294" s="64"/>
      <c r="AU2294" s="68"/>
      <c r="BC2294" s="64"/>
      <c r="BD2294" s="64"/>
      <c r="BE2294" s="65"/>
      <c r="BF2294" s="65"/>
      <c r="BG2294" s="65"/>
      <c r="BH2294" s="65"/>
      <c r="BI2294" s="20"/>
      <c r="BJ2294" s="20"/>
      <c r="BK2294" s="20"/>
      <c r="BL2294" s="20"/>
      <c r="BM2294" s="64"/>
      <c r="BN2294" s="65"/>
      <c r="BO2294" s="64"/>
      <c r="BP2294" s="65"/>
      <c r="BQ2294" s="64"/>
      <c r="BR2294" s="65"/>
      <c r="BS2294" s="64"/>
      <c r="BT2294" s="67"/>
      <c r="BU2294" s="64"/>
      <c r="BV2294" s="64"/>
      <c r="BW2294" s="64"/>
      <c r="BX2294" s="64"/>
      <c r="BY2294" s="64"/>
      <c r="BZ2294" s="64"/>
      <c r="CA2294" s="64"/>
      <c r="CB2294" s="64"/>
      <c r="CC2294" s="64"/>
      <c r="CD2294" s="64"/>
      <c r="CE2294" s="64"/>
      <c r="CF2294" s="64"/>
      <c r="CG2294" s="64" t="s">
        <v>5654</v>
      </c>
      <c r="CH2294" s="64"/>
      <c r="CI2294" s="64"/>
      <c r="CJ2294" s="64"/>
      <c r="CK2294"/>
      <c r="CP2294"/>
      <c r="CQ2294"/>
      <c r="CR2294"/>
      <c r="CS2294"/>
      <c r="CT2294"/>
      <c r="CU2294"/>
      <c r="CV2294"/>
      <c r="CW2294" s="64"/>
    </row>
    <row r="2295" spans="1:101" s="17" customFormat="1" x14ac:dyDescent="0.25">
      <c r="A2295" s="64"/>
      <c r="C2295" s="64"/>
      <c r="D2295" s="64"/>
      <c r="E2295" s="64"/>
      <c r="F2295" s="66"/>
      <c r="W2295" s="20"/>
      <c r="X2295" s="64"/>
      <c r="Y2295" s="64"/>
      <c r="Z2295" s="20"/>
      <c r="AA2295" s="20"/>
      <c r="AB2295" s="20"/>
      <c r="AC2295" s="64"/>
      <c r="AD2295" s="67"/>
      <c r="AE2295" s="67"/>
      <c r="AF2295" s="20"/>
      <c r="AG2295" s="67" t="s">
        <v>8258</v>
      </c>
      <c r="AI2295" s="64"/>
      <c r="AK2295" s="64"/>
      <c r="AL2295" s="64"/>
      <c r="AM2295" s="64"/>
      <c r="AN2295" s="64"/>
      <c r="AO2295" s="64"/>
      <c r="AP2295" s="64"/>
      <c r="AQ2295" s="64"/>
      <c r="AR2295" s="64"/>
      <c r="AS2295" s="64"/>
      <c r="AT2295" s="64"/>
      <c r="AU2295" s="68"/>
      <c r="BC2295" s="64"/>
      <c r="BD2295" s="64"/>
      <c r="BE2295" s="65"/>
      <c r="BF2295" s="65"/>
      <c r="BG2295" s="65"/>
      <c r="BH2295" s="65"/>
      <c r="BI2295" s="20"/>
      <c r="BJ2295" s="20"/>
      <c r="BK2295" s="20"/>
      <c r="BL2295" s="20"/>
      <c r="BM2295" s="64"/>
      <c r="BN2295" s="65"/>
      <c r="BO2295" s="64"/>
      <c r="BP2295" s="65"/>
      <c r="BQ2295" s="64"/>
      <c r="BR2295" s="65"/>
      <c r="BS2295" s="64"/>
      <c r="BT2295" s="67"/>
      <c r="BU2295" s="64"/>
      <c r="BV2295" s="64"/>
      <c r="BW2295" s="64"/>
      <c r="BX2295" s="64"/>
      <c r="BY2295" s="64"/>
      <c r="BZ2295" s="64"/>
      <c r="CA2295" s="64"/>
      <c r="CB2295" s="64"/>
      <c r="CC2295" s="64"/>
      <c r="CD2295" s="64"/>
      <c r="CE2295" s="64"/>
      <c r="CF2295" s="64"/>
      <c r="CG2295" s="64" t="s">
        <v>5654</v>
      </c>
      <c r="CH2295" s="64"/>
      <c r="CI2295" s="64"/>
      <c r="CJ2295" s="64"/>
      <c r="CK2295"/>
      <c r="CP2295"/>
      <c r="CQ2295"/>
      <c r="CR2295"/>
      <c r="CS2295"/>
      <c r="CT2295"/>
      <c r="CU2295"/>
      <c r="CV2295"/>
      <c r="CW2295" s="64"/>
    </row>
    <row r="2296" spans="1:101" s="17" customFormat="1" x14ac:dyDescent="0.25">
      <c r="A2296" s="64"/>
      <c r="C2296" s="64"/>
      <c r="D2296" s="64"/>
      <c r="E2296" s="64"/>
      <c r="F2296" s="66"/>
      <c r="W2296" s="20"/>
      <c r="X2296" s="64"/>
      <c r="Y2296" s="64"/>
      <c r="Z2296" s="20"/>
      <c r="AA2296" s="20"/>
      <c r="AB2296" s="20"/>
      <c r="AC2296" s="64"/>
      <c r="AD2296" s="67"/>
      <c r="AE2296" s="67"/>
      <c r="AF2296" s="20"/>
      <c r="AG2296" s="67" t="s">
        <v>8261</v>
      </c>
      <c r="AI2296" s="64"/>
      <c r="AK2296" s="64"/>
      <c r="AL2296" s="64"/>
      <c r="AM2296" s="64"/>
      <c r="AN2296" s="64"/>
      <c r="AO2296" s="64"/>
      <c r="AP2296" s="64"/>
      <c r="AQ2296" s="64"/>
      <c r="AR2296" s="64"/>
      <c r="AS2296" s="64"/>
      <c r="AT2296" s="64"/>
      <c r="AU2296" s="68"/>
      <c r="BC2296" s="64"/>
      <c r="BD2296" s="64"/>
      <c r="BE2296" s="65"/>
      <c r="BF2296" s="65"/>
      <c r="BG2296" s="65"/>
      <c r="BH2296" s="65"/>
      <c r="BI2296" s="20"/>
      <c r="BJ2296" s="20"/>
      <c r="BK2296" s="20"/>
      <c r="BL2296" s="20"/>
      <c r="BM2296" s="64"/>
      <c r="BN2296" s="65"/>
      <c r="BO2296" s="64"/>
      <c r="BP2296" s="65"/>
      <c r="BQ2296" s="64"/>
      <c r="BR2296" s="65"/>
      <c r="BS2296" s="64"/>
      <c r="BT2296" s="67"/>
      <c r="BU2296" s="64"/>
      <c r="BV2296" s="64"/>
      <c r="BW2296" s="64"/>
      <c r="BX2296" s="64"/>
      <c r="BY2296" s="64"/>
      <c r="BZ2296" s="64"/>
      <c r="CA2296" s="64"/>
      <c r="CB2296" s="64"/>
      <c r="CC2296" s="64"/>
      <c r="CD2296" s="64"/>
      <c r="CE2296" s="64"/>
      <c r="CF2296" s="64"/>
      <c r="CG2296" s="64" t="s">
        <v>5654</v>
      </c>
      <c r="CH2296" s="64"/>
      <c r="CI2296" s="64"/>
      <c r="CJ2296" s="64"/>
      <c r="CK2296"/>
      <c r="CP2296"/>
      <c r="CQ2296"/>
      <c r="CR2296"/>
      <c r="CS2296"/>
      <c r="CT2296"/>
      <c r="CU2296"/>
      <c r="CV2296"/>
      <c r="CW2296" s="64"/>
    </row>
    <row r="2297" spans="1:101" s="17" customFormat="1" x14ac:dyDescent="0.25">
      <c r="A2297" s="64"/>
      <c r="C2297" s="64"/>
      <c r="D2297" s="64"/>
      <c r="E2297" s="64"/>
      <c r="F2297" s="66"/>
      <c r="W2297" s="20"/>
      <c r="X2297" s="64"/>
      <c r="Y2297" s="64"/>
      <c r="Z2297" s="20"/>
      <c r="AA2297" s="20"/>
      <c r="AB2297" s="20"/>
      <c r="AC2297" s="64"/>
      <c r="AD2297" s="67"/>
      <c r="AE2297" s="67"/>
      <c r="AF2297" s="20"/>
      <c r="AG2297" s="67" t="s">
        <v>8264</v>
      </c>
      <c r="AI2297" s="64"/>
      <c r="AK2297" s="64"/>
      <c r="AL2297" s="64"/>
      <c r="AM2297" s="64"/>
      <c r="AN2297" s="64"/>
      <c r="AO2297" s="64"/>
      <c r="AP2297" s="64"/>
      <c r="AQ2297" s="64"/>
      <c r="AR2297" s="64"/>
      <c r="AS2297" s="64"/>
      <c r="AT2297" s="64"/>
      <c r="AU2297" s="68"/>
      <c r="BC2297" s="64"/>
      <c r="BD2297" s="64"/>
      <c r="BE2297" s="65"/>
      <c r="BF2297" s="65"/>
      <c r="BG2297" s="65"/>
      <c r="BH2297" s="65"/>
      <c r="BI2297" s="20"/>
      <c r="BJ2297" s="20"/>
      <c r="BK2297" s="20"/>
      <c r="BL2297" s="20"/>
      <c r="BM2297" s="64"/>
      <c r="BN2297" s="65"/>
      <c r="BO2297" s="64"/>
      <c r="BP2297" s="65"/>
      <c r="BQ2297" s="64"/>
      <c r="BR2297" s="65"/>
      <c r="BS2297" s="64"/>
      <c r="BT2297" s="67"/>
      <c r="BU2297" s="64"/>
      <c r="BV2297" s="64"/>
      <c r="BW2297" s="64"/>
      <c r="BX2297" s="64"/>
      <c r="BY2297" s="64"/>
      <c r="BZ2297" s="64"/>
      <c r="CA2297" s="64"/>
      <c r="CB2297" s="64"/>
      <c r="CC2297" s="64"/>
      <c r="CD2297" s="64"/>
      <c r="CE2297" s="64"/>
      <c r="CF2297" s="64"/>
      <c r="CG2297" s="64" t="s">
        <v>5654</v>
      </c>
      <c r="CH2297" s="64"/>
      <c r="CI2297" s="64"/>
      <c r="CJ2297" s="64"/>
      <c r="CK2297"/>
      <c r="CP2297"/>
      <c r="CQ2297"/>
      <c r="CR2297"/>
      <c r="CS2297"/>
      <c r="CT2297"/>
      <c r="CU2297"/>
      <c r="CV2297"/>
      <c r="CW2297" s="64"/>
    </row>
    <row r="2298" spans="1:101" s="17" customFormat="1" x14ac:dyDescent="0.25">
      <c r="A2298" s="64"/>
      <c r="C2298" s="64"/>
      <c r="D2298" s="64"/>
      <c r="E2298" s="64"/>
      <c r="F2298" s="66"/>
      <c r="W2298" s="20"/>
      <c r="X2298" s="64"/>
      <c r="Y2298" s="64"/>
      <c r="Z2298" s="20"/>
      <c r="AA2298" s="20"/>
      <c r="AB2298" s="20"/>
      <c r="AC2298" s="64"/>
      <c r="AD2298" s="67"/>
      <c r="AE2298" s="67"/>
      <c r="AF2298" s="20"/>
      <c r="AG2298" s="67" t="s">
        <v>8267</v>
      </c>
      <c r="AI2298" s="64"/>
      <c r="AK2298" s="64"/>
      <c r="AL2298" s="64"/>
      <c r="AM2298" s="64"/>
      <c r="AN2298" s="64"/>
      <c r="AO2298" s="64"/>
      <c r="AP2298" s="64"/>
      <c r="AQ2298" s="64"/>
      <c r="AR2298" s="64"/>
      <c r="AS2298" s="64"/>
      <c r="AT2298" s="64"/>
      <c r="AU2298" s="68"/>
      <c r="BC2298" s="64"/>
      <c r="BD2298" s="64"/>
      <c r="BE2298" s="65"/>
      <c r="BF2298" s="65"/>
      <c r="BG2298" s="65"/>
      <c r="BH2298" s="65"/>
      <c r="BI2298" s="20"/>
      <c r="BJ2298" s="20"/>
      <c r="BK2298" s="20"/>
      <c r="BL2298" s="20"/>
      <c r="BM2298" s="64"/>
      <c r="BN2298" s="65"/>
      <c r="BO2298" s="64"/>
      <c r="BP2298" s="65"/>
      <c r="BQ2298" s="64"/>
      <c r="BR2298" s="65"/>
      <c r="BS2298" s="64"/>
      <c r="BT2298" s="67"/>
      <c r="BU2298" s="64"/>
      <c r="BV2298" s="64"/>
      <c r="BW2298" s="64"/>
      <c r="BX2298" s="64"/>
      <c r="BY2298" s="64"/>
      <c r="BZ2298" s="64"/>
      <c r="CA2298" s="64"/>
      <c r="CB2298" s="64"/>
      <c r="CC2298" s="64"/>
      <c r="CD2298" s="64"/>
      <c r="CE2298" s="64"/>
      <c r="CF2298" s="64"/>
      <c r="CG2298" s="64" t="s">
        <v>5654</v>
      </c>
      <c r="CH2298" s="64"/>
      <c r="CI2298" s="64"/>
      <c r="CJ2298" s="64"/>
      <c r="CK2298"/>
      <c r="CP2298"/>
      <c r="CQ2298"/>
      <c r="CR2298"/>
      <c r="CS2298"/>
      <c r="CT2298"/>
      <c r="CU2298"/>
      <c r="CV2298"/>
      <c r="CW2298" s="64"/>
    </row>
    <row r="2299" spans="1:101" s="17" customFormat="1" x14ac:dyDescent="0.25">
      <c r="A2299" s="64"/>
      <c r="C2299" s="64"/>
      <c r="D2299" s="64"/>
      <c r="E2299" s="64"/>
      <c r="F2299" s="66"/>
      <c r="W2299" s="20"/>
      <c r="X2299" s="64"/>
      <c r="Y2299" s="64"/>
      <c r="Z2299" s="20"/>
      <c r="AA2299" s="20"/>
      <c r="AB2299" s="20"/>
      <c r="AC2299" s="64"/>
      <c r="AD2299" s="67"/>
      <c r="AE2299" s="67"/>
      <c r="AF2299" s="20"/>
      <c r="AG2299" s="67" t="s">
        <v>8270</v>
      </c>
      <c r="AI2299" s="64"/>
      <c r="AK2299" s="64"/>
      <c r="AL2299" s="64"/>
      <c r="AM2299" s="64"/>
      <c r="AN2299" s="64"/>
      <c r="AO2299" s="64"/>
      <c r="AP2299" s="64"/>
      <c r="AQ2299" s="64"/>
      <c r="AR2299" s="64"/>
      <c r="AS2299" s="64"/>
      <c r="AT2299" s="64"/>
      <c r="AU2299" s="68"/>
      <c r="BC2299" s="64"/>
      <c r="BD2299" s="64"/>
      <c r="BE2299" s="65"/>
      <c r="BF2299" s="65"/>
      <c r="BG2299" s="65"/>
      <c r="BH2299" s="65"/>
      <c r="BI2299" s="20"/>
      <c r="BJ2299" s="20"/>
      <c r="BK2299" s="20"/>
      <c r="BL2299" s="20"/>
      <c r="BM2299" s="64"/>
      <c r="BN2299" s="65"/>
      <c r="BO2299" s="64"/>
      <c r="BP2299" s="65"/>
      <c r="BQ2299" s="64"/>
      <c r="BR2299" s="65"/>
      <c r="BS2299" s="64"/>
      <c r="BT2299" s="67"/>
      <c r="BU2299" s="64"/>
      <c r="BV2299" s="64"/>
      <c r="BW2299" s="64"/>
      <c r="BX2299" s="64"/>
      <c r="BY2299" s="64"/>
      <c r="BZ2299" s="64"/>
      <c r="CA2299" s="64"/>
      <c r="CB2299" s="64"/>
      <c r="CC2299" s="64"/>
      <c r="CD2299" s="64"/>
      <c r="CE2299" s="64"/>
      <c r="CF2299" s="64"/>
      <c r="CG2299" s="64" t="s">
        <v>5654</v>
      </c>
      <c r="CH2299" s="64"/>
      <c r="CI2299" s="64"/>
      <c r="CJ2299" s="64"/>
      <c r="CK2299"/>
      <c r="CP2299"/>
      <c r="CQ2299"/>
      <c r="CR2299"/>
      <c r="CS2299"/>
      <c r="CT2299"/>
      <c r="CU2299"/>
      <c r="CV2299"/>
      <c r="CW2299" s="64"/>
    </row>
    <row r="2300" spans="1:101" s="17" customFormat="1" x14ac:dyDescent="0.25">
      <c r="A2300" s="64"/>
      <c r="C2300" s="64"/>
      <c r="D2300" s="64"/>
      <c r="E2300" s="64"/>
      <c r="F2300" s="66"/>
      <c r="W2300" s="20"/>
      <c r="X2300" s="64"/>
      <c r="Y2300" s="64"/>
      <c r="Z2300" s="20"/>
      <c r="AA2300" s="20"/>
      <c r="AB2300" s="20"/>
      <c r="AC2300" s="64"/>
      <c r="AD2300" s="67"/>
      <c r="AE2300" s="67"/>
      <c r="AF2300" s="20"/>
      <c r="AG2300" s="67" t="s">
        <v>8273</v>
      </c>
      <c r="AI2300" s="64"/>
      <c r="AK2300" s="64"/>
      <c r="AL2300" s="64"/>
      <c r="AM2300" s="64"/>
      <c r="AN2300" s="64"/>
      <c r="AO2300" s="64"/>
      <c r="AP2300" s="64"/>
      <c r="AQ2300" s="64"/>
      <c r="AR2300" s="64"/>
      <c r="AS2300" s="64"/>
      <c r="AT2300" s="64"/>
      <c r="AU2300" s="68"/>
      <c r="BC2300" s="64"/>
      <c r="BD2300" s="64"/>
      <c r="BE2300" s="65"/>
      <c r="BF2300" s="65"/>
      <c r="BG2300" s="65"/>
      <c r="BH2300" s="65"/>
      <c r="BI2300" s="20"/>
      <c r="BJ2300" s="20"/>
      <c r="BK2300" s="20"/>
      <c r="BL2300" s="20"/>
      <c r="BM2300" s="64"/>
      <c r="BN2300" s="65"/>
      <c r="BO2300" s="64"/>
      <c r="BP2300" s="65"/>
      <c r="BQ2300" s="64"/>
      <c r="BR2300" s="65"/>
      <c r="BS2300" s="64"/>
      <c r="BT2300" s="67"/>
      <c r="BU2300" s="64"/>
      <c r="BV2300" s="64"/>
      <c r="BW2300" s="64"/>
      <c r="BX2300" s="64"/>
      <c r="BY2300" s="64"/>
      <c r="BZ2300" s="64"/>
      <c r="CA2300" s="64"/>
      <c r="CB2300" s="64"/>
      <c r="CC2300" s="64"/>
      <c r="CD2300" s="64"/>
      <c r="CE2300" s="64"/>
      <c r="CF2300" s="64"/>
      <c r="CG2300" s="64" t="s">
        <v>5654</v>
      </c>
      <c r="CH2300" s="64"/>
      <c r="CI2300" s="64"/>
      <c r="CJ2300" s="64"/>
      <c r="CK2300"/>
      <c r="CP2300"/>
      <c r="CQ2300"/>
      <c r="CR2300"/>
      <c r="CS2300"/>
      <c r="CT2300"/>
      <c r="CU2300"/>
      <c r="CV2300"/>
      <c r="CW2300" s="64"/>
    </row>
    <row r="2301" spans="1:101" s="17" customFormat="1" x14ac:dyDescent="0.25">
      <c r="A2301" s="64"/>
      <c r="C2301" s="64"/>
      <c r="D2301" s="64"/>
      <c r="E2301" s="64"/>
      <c r="F2301" s="66"/>
      <c r="W2301" s="20"/>
      <c r="X2301" s="64"/>
      <c r="Y2301" s="64"/>
      <c r="Z2301" s="20"/>
      <c r="AA2301" s="20"/>
      <c r="AB2301" s="20"/>
      <c r="AC2301" s="64"/>
      <c r="AD2301" s="67"/>
      <c r="AE2301" s="67"/>
      <c r="AF2301" s="20"/>
      <c r="AG2301" s="67" t="s">
        <v>8276</v>
      </c>
      <c r="AI2301" s="64"/>
      <c r="AK2301" s="64"/>
      <c r="AL2301" s="64"/>
      <c r="AM2301" s="64"/>
      <c r="AN2301" s="64"/>
      <c r="AO2301" s="64"/>
      <c r="AP2301" s="64"/>
      <c r="AQ2301" s="64"/>
      <c r="AR2301" s="64"/>
      <c r="AS2301" s="64"/>
      <c r="AT2301" s="64"/>
      <c r="AU2301" s="68"/>
      <c r="BC2301" s="64"/>
      <c r="BD2301" s="64"/>
      <c r="BE2301" s="65"/>
      <c r="BF2301" s="65"/>
      <c r="BG2301" s="65"/>
      <c r="BH2301" s="65"/>
      <c r="BI2301" s="20"/>
      <c r="BJ2301" s="20"/>
      <c r="BK2301" s="20"/>
      <c r="BL2301" s="20"/>
      <c r="BM2301" s="64"/>
      <c r="BN2301" s="65"/>
      <c r="BO2301" s="64"/>
      <c r="BP2301" s="65"/>
      <c r="BQ2301" s="64"/>
      <c r="BR2301" s="65"/>
      <c r="BS2301" s="64"/>
      <c r="BT2301" s="67"/>
      <c r="BU2301" s="64"/>
      <c r="BV2301" s="64"/>
      <c r="BW2301" s="64"/>
      <c r="BX2301" s="64"/>
      <c r="BY2301" s="64"/>
      <c r="BZ2301" s="64"/>
      <c r="CA2301" s="64"/>
      <c r="CB2301" s="64"/>
      <c r="CC2301" s="64"/>
      <c r="CD2301" s="64"/>
      <c r="CE2301" s="64"/>
      <c r="CF2301" s="64"/>
      <c r="CG2301" s="64" t="s">
        <v>5654</v>
      </c>
      <c r="CH2301" s="64"/>
      <c r="CI2301" s="64"/>
      <c r="CJ2301" s="64"/>
      <c r="CK2301"/>
      <c r="CP2301"/>
      <c r="CQ2301"/>
      <c r="CR2301"/>
      <c r="CS2301"/>
      <c r="CT2301"/>
      <c r="CU2301"/>
      <c r="CV2301"/>
      <c r="CW2301" s="64"/>
    </row>
    <row r="2302" spans="1:101" s="17" customFormat="1" x14ac:dyDescent="0.25">
      <c r="A2302" s="64"/>
      <c r="C2302" s="64"/>
      <c r="D2302" s="64"/>
      <c r="E2302" s="64"/>
      <c r="F2302" s="66"/>
      <c r="W2302" s="20"/>
      <c r="X2302" s="64"/>
      <c r="Y2302" s="64"/>
      <c r="Z2302" s="20"/>
      <c r="AA2302" s="20"/>
      <c r="AB2302" s="20"/>
      <c r="AC2302" s="64"/>
      <c r="AD2302" s="67"/>
      <c r="AE2302" s="67"/>
      <c r="AF2302" s="20"/>
      <c r="AG2302" s="67" t="s">
        <v>8279</v>
      </c>
      <c r="AI2302" s="64"/>
      <c r="AK2302" s="64"/>
      <c r="AL2302" s="64"/>
      <c r="AM2302" s="64"/>
      <c r="AN2302" s="64"/>
      <c r="AO2302" s="64"/>
      <c r="AP2302" s="64"/>
      <c r="AQ2302" s="64"/>
      <c r="AR2302" s="64"/>
      <c r="AS2302" s="64"/>
      <c r="AT2302" s="64"/>
      <c r="AU2302" s="68"/>
      <c r="BC2302" s="64"/>
      <c r="BD2302" s="64"/>
      <c r="BE2302" s="65"/>
      <c r="BF2302" s="65"/>
      <c r="BG2302" s="65"/>
      <c r="BH2302" s="65"/>
      <c r="BI2302" s="20"/>
      <c r="BJ2302" s="20"/>
      <c r="BK2302" s="20"/>
      <c r="BL2302" s="20"/>
      <c r="BM2302" s="64"/>
      <c r="BN2302" s="65"/>
      <c r="BO2302" s="64"/>
      <c r="BP2302" s="65"/>
      <c r="BQ2302" s="64"/>
      <c r="BR2302" s="65"/>
      <c r="BS2302" s="64"/>
      <c r="BT2302" s="67"/>
      <c r="BU2302" s="64"/>
      <c r="BV2302" s="64"/>
      <c r="BW2302" s="64"/>
      <c r="BX2302" s="64"/>
      <c r="BY2302" s="64"/>
      <c r="BZ2302" s="64"/>
      <c r="CA2302" s="64"/>
      <c r="CB2302" s="64"/>
      <c r="CC2302" s="64"/>
      <c r="CD2302" s="64"/>
      <c r="CE2302" s="64"/>
      <c r="CF2302" s="64"/>
      <c r="CG2302" s="64" t="s">
        <v>5654</v>
      </c>
      <c r="CH2302" s="64"/>
      <c r="CI2302" s="64"/>
      <c r="CJ2302" s="64"/>
      <c r="CK2302"/>
      <c r="CP2302"/>
      <c r="CQ2302"/>
      <c r="CR2302"/>
      <c r="CS2302"/>
      <c r="CT2302"/>
      <c r="CU2302"/>
      <c r="CV2302"/>
      <c r="CW2302" s="64"/>
    </row>
    <row r="2303" spans="1:101" s="17" customFormat="1" x14ac:dyDescent="0.25">
      <c r="A2303" s="64"/>
      <c r="C2303" s="64"/>
      <c r="D2303" s="64"/>
      <c r="E2303" s="64"/>
      <c r="F2303" s="66"/>
      <c r="W2303" s="20"/>
      <c r="X2303" s="64"/>
      <c r="Y2303" s="64"/>
      <c r="Z2303" s="20"/>
      <c r="AA2303" s="20"/>
      <c r="AB2303" s="20"/>
      <c r="AC2303" s="64"/>
      <c r="AD2303" s="67"/>
      <c r="AE2303" s="67"/>
      <c r="AF2303" s="20"/>
      <c r="AG2303" s="67" t="s">
        <v>8282</v>
      </c>
      <c r="AI2303" s="64"/>
      <c r="AK2303" s="64"/>
      <c r="AL2303" s="64"/>
      <c r="AM2303" s="64"/>
      <c r="AN2303" s="64"/>
      <c r="AO2303" s="64"/>
      <c r="AP2303" s="64"/>
      <c r="AQ2303" s="64"/>
      <c r="AR2303" s="64"/>
      <c r="AS2303" s="64"/>
      <c r="AT2303" s="64"/>
      <c r="AU2303" s="68"/>
      <c r="BC2303" s="64"/>
      <c r="BD2303" s="64"/>
      <c r="BE2303" s="65"/>
      <c r="BF2303" s="65"/>
      <c r="BG2303" s="65"/>
      <c r="BH2303" s="65"/>
      <c r="BI2303" s="20"/>
      <c r="BJ2303" s="20"/>
      <c r="BK2303" s="20"/>
      <c r="BL2303" s="20"/>
      <c r="BM2303" s="64"/>
      <c r="BN2303" s="65"/>
      <c r="BO2303" s="64"/>
      <c r="BP2303" s="65"/>
      <c r="BQ2303" s="64"/>
      <c r="BR2303" s="65"/>
      <c r="BS2303" s="64"/>
      <c r="BT2303" s="67"/>
      <c r="BU2303" s="64"/>
      <c r="BV2303" s="64"/>
      <c r="BW2303" s="64"/>
      <c r="BX2303" s="64"/>
      <c r="BY2303" s="64"/>
      <c r="BZ2303" s="64"/>
      <c r="CA2303" s="64"/>
      <c r="CB2303" s="64"/>
      <c r="CC2303" s="64"/>
      <c r="CD2303" s="64"/>
      <c r="CE2303" s="64"/>
      <c r="CF2303" s="64"/>
      <c r="CG2303" s="64" t="s">
        <v>5654</v>
      </c>
      <c r="CH2303" s="64"/>
      <c r="CI2303" s="64"/>
      <c r="CJ2303" s="64"/>
      <c r="CK2303"/>
      <c r="CP2303"/>
      <c r="CQ2303"/>
      <c r="CR2303"/>
      <c r="CS2303"/>
      <c r="CT2303"/>
      <c r="CU2303"/>
      <c r="CV2303"/>
      <c r="CW2303" s="64"/>
    </row>
    <row r="2304" spans="1:101" s="17" customFormat="1" x14ac:dyDescent="0.25">
      <c r="A2304" s="64"/>
      <c r="C2304" s="64"/>
      <c r="D2304" s="64"/>
      <c r="E2304" s="64"/>
      <c r="F2304" s="66"/>
      <c r="W2304" s="20"/>
      <c r="X2304" s="64"/>
      <c r="Y2304" s="64"/>
      <c r="Z2304" s="20"/>
      <c r="AA2304" s="20"/>
      <c r="AB2304" s="20"/>
      <c r="AC2304" s="64"/>
      <c r="AD2304" s="67"/>
      <c r="AE2304" s="67"/>
      <c r="AF2304" s="20"/>
      <c r="AG2304" s="67" t="s">
        <v>8285</v>
      </c>
      <c r="AI2304" s="64"/>
      <c r="AK2304" s="64"/>
      <c r="AL2304" s="64"/>
      <c r="AM2304" s="64"/>
      <c r="AN2304" s="64"/>
      <c r="AO2304" s="64"/>
      <c r="AP2304" s="64"/>
      <c r="AQ2304" s="64"/>
      <c r="AR2304" s="64"/>
      <c r="AS2304" s="64"/>
      <c r="AT2304" s="64"/>
      <c r="AU2304" s="68"/>
      <c r="BC2304" s="64"/>
      <c r="BD2304" s="64"/>
      <c r="BE2304" s="65"/>
      <c r="BF2304" s="65"/>
      <c r="BG2304" s="65"/>
      <c r="BH2304" s="65"/>
      <c r="BI2304" s="20"/>
      <c r="BJ2304" s="20"/>
      <c r="BK2304" s="20"/>
      <c r="BL2304" s="20"/>
      <c r="BM2304" s="64"/>
      <c r="BN2304" s="65"/>
      <c r="BO2304" s="64"/>
      <c r="BP2304" s="65"/>
      <c r="BQ2304" s="64"/>
      <c r="BR2304" s="65"/>
      <c r="BS2304" s="64"/>
      <c r="BT2304" s="67"/>
      <c r="BU2304" s="64"/>
      <c r="BV2304" s="64"/>
      <c r="BW2304" s="64"/>
      <c r="BX2304" s="64"/>
      <c r="BY2304" s="64"/>
      <c r="BZ2304" s="64"/>
      <c r="CA2304" s="64"/>
      <c r="CB2304" s="64"/>
      <c r="CC2304" s="64"/>
      <c r="CD2304" s="64"/>
      <c r="CE2304" s="64"/>
      <c r="CF2304" s="64"/>
      <c r="CG2304" s="64" t="s">
        <v>5654</v>
      </c>
      <c r="CH2304" s="64"/>
      <c r="CI2304" s="64"/>
      <c r="CJ2304" s="64"/>
      <c r="CK2304"/>
      <c r="CP2304"/>
      <c r="CQ2304"/>
      <c r="CR2304"/>
      <c r="CS2304"/>
      <c r="CT2304"/>
      <c r="CU2304"/>
      <c r="CV2304"/>
      <c r="CW2304" s="64"/>
    </row>
    <row r="2305" spans="1:101" s="17" customFormat="1" x14ac:dyDescent="0.25">
      <c r="A2305" s="64"/>
      <c r="C2305" s="64"/>
      <c r="D2305" s="64"/>
      <c r="E2305" s="64"/>
      <c r="F2305" s="66"/>
      <c r="W2305" s="20"/>
      <c r="X2305" s="64"/>
      <c r="Y2305" s="64"/>
      <c r="Z2305" s="20"/>
      <c r="AA2305" s="20"/>
      <c r="AB2305" s="20"/>
      <c r="AC2305" s="64"/>
      <c r="AD2305" s="67"/>
      <c r="AE2305" s="67"/>
      <c r="AF2305" s="20"/>
      <c r="AG2305" s="67" t="s">
        <v>8288</v>
      </c>
      <c r="AI2305" s="64"/>
      <c r="AK2305" s="64"/>
      <c r="AL2305" s="64"/>
      <c r="AM2305" s="64"/>
      <c r="AN2305" s="64"/>
      <c r="AO2305" s="64"/>
      <c r="AP2305" s="64"/>
      <c r="AQ2305" s="64"/>
      <c r="AR2305" s="64"/>
      <c r="AS2305" s="64"/>
      <c r="AT2305" s="64"/>
      <c r="AU2305" s="68"/>
      <c r="BC2305" s="64"/>
      <c r="BD2305" s="64"/>
      <c r="BE2305" s="65"/>
      <c r="BF2305" s="65"/>
      <c r="BG2305" s="65"/>
      <c r="BH2305" s="65"/>
      <c r="BI2305" s="20"/>
      <c r="BJ2305" s="20"/>
      <c r="BK2305" s="20"/>
      <c r="BL2305" s="20"/>
      <c r="BM2305" s="64"/>
      <c r="BN2305" s="65"/>
      <c r="BO2305" s="64"/>
      <c r="BP2305" s="65"/>
      <c r="BQ2305" s="64"/>
      <c r="BR2305" s="65"/>
      <c r="BS2305" s="64"/>
      <c r="BT2305" s="67"/>
      <c r="BU2305" s="64"/>
      <c r="BV2305" s="64"/>
      <c r="BW2305" s="64"/>
      <c r="BX2305" s="64"/>
      <c r="BY2305" s="64"/>
      <c r="BZ2305" s="64"/>
      <c r="CA2305" s="64"/>
      <c r="CB2305" s="64"/>
      <c r="CC2305" s="64"/>
      <c r="CD2305" s="64"/>
      <c r="CE2305" s="64"/>
      <c r="CF2305" s="64"/>
      <c r="CG2305" s="64" t="s">
        <v>5654</v>
      </c>
      <c r="CH2305" s="64"/>
      <c r="CI2305" s="64"/>
      <c r="CJ2305" s="64"/>
      <c r="CK2305"/>
      <c r="CP2305"/>
      <c r="CQ2305"/>
      <c r="CR2305"/>
      <c r="CS2305"/>
      <c r="CT2305"/>
      <c r="CU2305"/>
      <c r="CV2305"/>
      <c r="CW2305" s="64"/>
    </row>
    <row r="2306" spans="1:101" s="17" customFormat="1" x14ac:dyDescent="0.25">
      <c r="A2306" s="64"/>
      <c r="C2306" s="64"/>
      <c r="D2306" s="64"/>
      <c r="E2306" s="64"/>
      <c r="F2306" s="66"/>
      <c r="W2306" s="20"/>
      <c r="X2306" s="64"/>
      <c r="Y2306" s="64"/>
      <c r="Z2306" s="20"/>
      <c r="AA2306" s="20"/>
      <c r="AB2306" s="20"/>
      <c r="AC2306" s="64"/>
      <c r="AD2306" s="67"/>
      <c r="AE2306" s="67"/>
      <c r="AF2306" s="20"/>
      <c r="AG2306" s="67" t="s">
        <v>8291</v>
      </c>
      <c r="AI2306" s="64"/>
      <c r="AK2306" s="64"/>
      <c r="AL2306" s="64"/>
      <c r="AM2306" s="64"/>
      <c r="AN2306" s="64"/>
      <c r="AO2306" s="64"/>
      <c r="AP2306" s="64"/>
      <c r="AQ2306" s="64"/>
      <c r="AR2306" s="64"/>
      <c r="AS2306" s="64"/>
      <c r="AT2306" s="64"/>
      <c r="AU2306" s="68"/>
      <c r="BC2306" s="64"/>
      <c r="BD2306" s="64"/>
      <c r="BE2306" s="65"/>
      <c r="BF2306" s="65"/>
      <c r="BG2306" s="65"/>
      <c r="BH2306" s="65"/>
      <c r="BI2306" s="20"/>
      <c r="BJ2306" s="20"/>
      <c r="BK2306" s="20"/>
      <c r="BL2306" s="20"/>
      <c r="BM2306" s="64"/>
      <c r="BN2306" s="65"/>
      <c r="BO2306" s="64"/>
      <c r="BP2306" s="65"/>
      <c r="BQ2306" s="64"/>
      <c r="BR2306" s="65"/>
      <c r="BS2306" s="64"/>
      <c r="BT2306" s="67"/>
      <c r="BU2306" s="64"/>
      <c r="BV2306" s="64"/>
      <c r="BW2306" s="64"/>
      <c r="BX2306" s="64"/>
      <c r="BY2306" s="64"/>
      <c r="BZ2306" s="64"/>
      <c r="CA2306" s="64"/>
      <c r="CB2306" s="64"/>
      <c r="CC2306" s="64"/>
      <c r="CD2306" s="64"/>
      <c r="CE2306" s="64"/>
      <c r="CF2306" s="64"/>
      <c r="CG2306" s="64" t="s">
        <v>5654</v>
      </c>
      <c r="CH2306" s="64"/>
      <c r="CI2306" s="64"/>
      <c r="CJ2306" s="64"/>
      <c r="CK2306"/>
      <c r="CP2306"/>
      <c r="CQ2306"/>
      <c r="CR2306"/>
      <c r="CS2306"/>
      <c r="CT2306"/>
      <c r="CU2306"/>
      <c r="CV2306"/>
      <c r="CW2306" s="64"/>
    </row>
    <row r="2307" spans="1:101" s="17" customFormat="1" x14ac:dyDescent="0.25">
      <c r="A2307" s="64"/>
      <c r="C2307" s="64"/>
      <c r="D2307" s="64"/>
      <c r="E2307" s="64"/>
      <c r="F2307" s="66"/>
      <c r="W2307" s="20"/>
      <c r="X2307" s="64"/>
      <c r="Y2307" s="64"/>
      <c r="Z2307" s="20"/>
      <c r="AA2307" s="20"/>
      <c r="AB2307" s="20"/>
      <c r="AC2307" s="64"/>
      <c r="AD2307" s="67"/>
      <c r="AE2307" s="67"/>
      <c r="AF2307" s="20"/>
      <c r="AG2307" s="67" t="s">
        <v>8294</v>
      </c>
      <c r="AI2307" s="64"/>
      <c r="AK2307" s="64"/>
      <c r="AL2307" s="64"/>
      <c r="AM2307" s="64"/>
      <c r="AN2307" s="64"/>
      <c r="AO2307" s="64"/>
      <c r="AP2307" s="64"/>
      <c r="AQ2307" s="64"/>
      <c r="AR2307" s="64"/>
      <c r="AS2307" s="64"/>
      <c r="AT2307" s="64"/>
      <c r="AU2307" s="68"/>
      <c r="BC2307" s="64"/>
      <c r="BD2307" s="64"/>
      <c r="BE2307" s="65"/>
      <c r="BF2307" s="65"/>
      <c r="BG2307" s="65"/>
      <c r="BH2307" s="65"/>
      <c r="BI2307" s="20"/>
      <c r="BJ2307" s="20"/>
      <c r="BK2307" s="20"/>
      <c r="BL2307" s="20"/>
      <c r="BM2307" s="64"/>
      <c r="BN2307" s="65"/>
      <c r="BO2307" s="64"/>
      <c r="BP2307" s="65"/>
      <c r="BQ2307" s="64"/>
      <c r="BR2307" s="65"/>
      <c r="BS2307" s="64"/>
      <c r="BT2307" s="67"/>
      <c r="BU2307" s="64"/>
      <c r="BV2307" s="64"/>
      <c r="BW2307" s="64"/>
      <c r="BX2307" s="64"/>
      <c r="BY2307" s="64"/>
      <c r="BZ2307" s="64"/>
      <c r="CA2307" s="64"/>
      <c r="CB2307" s="64"/>
      <c r="CC2307" s="64"/>
      <c r="CD2307" s="64"/>
      <c r="CE2307" s="64"/>
      <c r="CF2307" s="64"/>
      <c r="CG2307" s="64" t="s">
        <v>5654</v>
      </c>
      <c r="CH2307" s="64"/>
      <c r="CI2307" s="64"/>
      <c r="CJ2307" s="64"/>
      <c r="CK2307"/>
      <c r="CP2307"/>
      <c r="CQ2307"/>
      <c r="CR2307"/>
      <c r="CS2307"/>
      <c r="CT2307"/>
      <c r="CU2307"/>
      <c r="CV2307"/>
      <c r="CW2307" s="64"/>
    </row>
    <row r="2308" spans="1:101" s="17" customFormat="1" x14ac:dyDescent="0.25">
      <c r="A2308" s="64"/>
      <c r="C2308" s="64"/>
      <c r="D2308" s="64"/>
      <c r="E2308" s="64"/>
      <c r="F2308" s="66"/>
      <c r="W2308" s="20"/>
      <c r="X2308" s="64"/>
      <c r="Y2308" s="64"/>
      <c r="Z2308" s="20"/>
      <c r="AA2308" s="20"/>
      <c r="AB2308" s="20"/>
      <c r="AC2308" s="64"/>
      <c r="AD2308" s="67"/>
      <c r="AE2308" s="67"/>
      <c r="AF2308" s="20"/>
      <c r="AG2308" s="67" t="s">
        <v>8297</v>
      </c>
      <c r="AI2308" s="64"/>
      <c r="AK2308" s="64"/>
      <c r="AL2308" s="64"/>
      <c r="AM2308" s="64"/>
      <c r="AN2308" s="64"/>
      <c r="AO2308" s="64"/>
      <c r="AP2308" s="64"/>
      <c r="AQ2308" s="64"/>
      <c r="AR2308" s="64"/>
      <c r="AS2308" s="64"/>
      <c r="AT2308" s="64"/>
      <c r="AU2308" s="68"/>
      <c r="BC2308" s="64"/>
      <c r="BD2308" s="64"/>
      <c r="BE2308" s="65"/>
      <c r="BF2308" s="65"/>
      <c r="BG2308" s="65"/>
      <c r="BH2308" s="65"/>
      <c r="BI2308" s="20"/>
      <c r="BJ2308" s="20"/>
      <c r="BK2308" s="20"/>
      <c r="BL2308" s="20"/>
      <c r="BM2308" s="64"/>
      <c r="BN2308" s="65"/>
      <c r="BO2308" s="64"/>
      <c r="BP2308" s="65"/>
      <c r="BQ2308" s="64"/>
      <c r="BR2308" s="65"/>
      <c r="BS2308" s="64"/>
      <c r="BT2308" s="67"/>
      <c r="BU2308" s="64"/>
      <c r="BV2308" s="64"/>
      <c r="BW2308" s="64"/>
      <c r="BX2308" s="64"/>
      <c r="BY2308" s="64"/>
      <c r="BZ2308" s="64"/>
      <c r="CA2308" s="64"/>
      <c r="CB2308" s="64"/>
      <c r="CC2308" s="64"/>
      <c r="CD2308" s="64"/>
      <c r="CE2308" s="64"/>
      <c r="CF2308" s="64"/>
      <c r="CG2308" s="64" t="s">
        <v>5654</v>
      </c>
      <c r="CH2308" s="64"/>
      <c r="CI2308" s="64"/>
      <c r="CJ2308" s="64"/>
      <c r="CK2308"/>
      <c r="CP2308"/>
      <c r="CQ2308"/>
      <c r="CR2308"/>
      <c r="CS2308"/>
      <c r="CT2308"/>
      <c r="CU2308"/>
      <c r="CV2308"/>
      <c r="CW2308" s="64"/>
    </row>
    <row r="2309" spans="1:101" s="17" customFormat="1" x14ac:dyDescent="0.25">
      <c r="A2309" s="64"/>
      <c r="C2309" s="64"/>
      <c r="D2309" s="64"/>
      <c r="E2309" s="64"/>
      <c r="F2309" s="66"/>
      <c r="W2309" s="20"/>
      <c r="X2309" s="64"/>
      <c r="Y2309" s="64"/>
      <c r="Z2309" s="20"/>
      <c r="AA2309" s="20"/>
      <c r="AB2309" s="20"/>
      <c r="AC2309" s="64"/>
      <c r="AD2309" s="67"/>
      <c r="AE2309" s="67"/>
      <c r="AF2309" s="20"/>
      <c r="AG2309" s="67" t="s">
        <v>8300</v>
      </c>
      <c r="AI2309" s="64"/>
      <c r="AK2309" s="64"/>
      <c r="AL2309" s="64"/>
      <c r="AM2309" s="64"/>
      <c r="AN2309" s="64"/>
      <c r="AO2309" s="64"/>
      <c r="AP2309" s="64"/>
      <c r="AQ2309" s="64"/>
      <c r="AR2309" s="64"/>
      <c r="AS2309" s="64"/>
      <c r="AT2309" s="64"/>
      <c r="AU2309" s="68"/>
      <c r="BC2309" s="64"/>
      <c r="BD2309" s="64"/>
      <c r="BE2309" s="65"/>
      <c r="BF2309" s="65"/>
      <c r="BG2309" s="65"/>
      <c r="BH2309" s="65"/>
      <c r="BI2309" s="20"/>
      <c r="BJ2309" s="20"/>
      <c r="BK2309" s="20"/>
      <c r="BL2309" s="20"/>
      <c r="BM2309" s="64"/>
      <c r="BN2309" s="65"/>
      <c r="BO2309" s="64"/>
      <c r="BP2309" s="65"/>
      <c r="BQ2309" s="64"/>
      <c r="BR2309" s="65"/>
      <c r="BS2309" s="64"/>
      <c r="BT2309" s="67"/>
      <c r="BU2309" s="64"/>
      <c r="BV2309" s="64"/>
      <c r="BW2309" s="64"/>
      <c r="BX2309" s="64"/>
      <c r="BY2309" s="64"/>
      <c r="BZ2309" s="64"/>
      <c r="CA2309" s="64"/>
      <c r="CB2309" s="64"/>
      <c r="CC2309" s="64"/>
      <c r="CD2309" s="64"/>
      <c r="CE2309" s="64"/>
      <c r="CF2309" s="64"/>
      <c r="CG2309" s="64" t="s">
        <v>5654</v>
      </c>
      <c r="CH2309" s="64"/>
      <c r="CI2309" s="64"/>
      <c r="CJ2309" s="64"/>
      <c r="CK2309"/>
      <c r="CP2309"/>
      <c r="CQ2309"/>
      <c r="CR2309"/>
      <c r="CS2309"/>
      <c r="CT2309"/>
      <c r="CU2309"/>
      <c r="CV2309"/>
      <c r="CW2309" s="64"/>
    </row>
    <row r="2310" spans="1:101" s="17" customFormat="1" x14ac:dyDescent="0.25">
      <c r="A2310" s="64"/>
      <c r="C2310" s="64"/>
      <c r="D2310" s="64"/>
      <c r="E2310" s="64"/>
      <c r="F2310" s="66"/>
      <c r="W2310" s="20"/>
      <c r="X2310" s="64"/>
      <c r="Y2310" s="64"/>
      <c r="Z2310" s="20"/>
      <c r="AA2310" s="20"/>
      <c r="AB2310" s="20"/>
      <c r="AC2310" s="64"/>
      <c r="AD2310" s="67"/>
      <c r="AE2310" s="67"/>
      <c r="AF2310" s="20"/>
      <c r="AG2310" s="67" t="s">
        <v>8303</v>
      </c>
      <c r="AI2310" s="64"/>
      <c r="AK2310" s="64"/>
      <c r="AL2310" s="64"/>
      <c r="AM2310" s="64"/>
      <c r="AN2310" s="64"/>
      <c r="AO2310" s="64"/>
      <c r="AP2310" s="64"/>
      <c r="AQ2310" s="64"/>
      <c r="AR2310" s="64"/>
      <c r="AS2310" s="64"/>
      <c r="AT2310" s="64"/>
      <c r="AU2310" s="68"/>
      <c r="BC2310" s="64"/>
      <c r="BD2310" s="64"/>
      <c r="BE2310" s="65"/>
      <c r="BF2310" s="65"/>
      <c r="BG2310" s="65"/>
      <c r="BH2310" s="65"/>
      <c r="BI2310" s="20"/>
      <c r="BJ2310" s="20"/>
      <c r="BK2310" s="20"/>
      <c r="BL2310" s="20"/>
      <c r="BM2310" s="64"/>
      <c r="BN2310" s="65"/>
      <c r="BO2310" s="64"/>
      <c r="BP2310" s="65"/>
      <c r="BQ2310" s="64"/>
      <c r="BR2310" s="65"/>
      <c r="BS2310" s="64"/>
      <c r="BT2310" s="67"/>
      <c r="BU2310" s="64"/>
      <c r="BV2310" s="64"/>
      <c r="BW2310" s="64"/>
      <c r="BX2310" s="64"/>
      <c r="BY2310" s="64"/>
      <c r="BZ2310" s="64"/>
      <c r="CA2310" s="64"/>
      <c r="CB2310" s="64"/>
      <c r="CC2310" s="64"/>
      <c r="CD2310" s="64"/>
      <c r="CE2310" s="64"/>
      <c r="CF2310" s="64"/>
      <c r="CG2310" s="64" t="s">
        <v>5654</v>
      </c>
      <c r="CH2310" s="64"/>
      <c r="CI2310" s="64"/>
      <c r="CJ2310" s="64"/>
      <c r="CK2310"/>
      <c r="CP2310"/>
      <c r="CQ2310"/>
      <c r="CR2310"/>
      <c r="CS2310"/>
      <c r="CT2310"/>
      <c r="CU2310"/>
      <c r="CV2310"/>
      <c r="CW2310" s="64"/>
    </row>
    <row r="2311" spans="1:101" s="17" customFormat="1" x14ac:dyDescent="0.25">
      <c r="A2311" s="64"/>
      <c r="C2311" s="64"/>
      <c r="D2311" s="64"/>
      <c r="E2311" s="64"/>
      <c r="F2311" s="66"/>
      <c r="W2311" s="20"/>
      <c r="X2311" s="64"/>
      <c r="Y2311" s="64"/>
      <c r="Z2311" s="20"/>
      <c r="AA2311" s="20"/>
      <c r="AB2311" s="20"/>
      <c r="AC2311" s="64"/>
      <c r="AD2311" s="67"/>
      <c r="AE2311" s="67"/>
      <c r="AF2311" s="20"/>
      <c r="AG2311" s="67" t="s">
        <v>8306</v>
      </c>
      <c r="AI2311" s="64"/>
      <c r="AK2311" s="64"/>
      <c r="AL2311" s="64"/>
      <c r="AM2311" s="64"/>
      <c r="AN2311" s="64"/>
      <c r="AO2311" s="64"/>
      <c r="AP2311" s="64"/>
      <c r="AQ2311" s="64"/>
      <c r="AR2311" s="64"/>
      <c r="AS2311" s="64"/>
      <c r="AT2311" s="64"/>
      <c r="AU2311" s="68"/>
      <c r="BC2311" s="64"/>
      <c r="BD2311" s="64"/>
      <c r="BE2311" s="65"/>
      <c r="BF2311" s="65"/>
      <c r="BG2311" s="65"/>
      <c r="BH2311" s="65"/>
      <c r="BI2311" s="20"/>
      <c r="BJ2311" s="20"/>
      <c r="BK2311" s="20"/>
      <c r="BL2311" s="20"/>
      <c r="BM2311" s="64"/>
      <c r="BN2311" s="65"/>
      <c r="BO2311" s="64"/>
      <c r="BP2311" s="65"/>
      <c r="BQ2311" s="64"/>
      <c r="BR2311" s="65"/>
      <c r="BS2311" s="64"/>
      <c r="BT2311" s="67"/>
      <c r="BU2311" s="64"/>
      <c r="BV2311" s="64"/>
      <c r="BW2311" s="64"/>
      <c r="BX2311" s="64"/>
      <c r="BY2311" s="64"/>
      <c r="BZ2311" s="64"/>
      <c r="CA2311" s="64"/>
      <c r="CB2311" s="64"/>
      <c r="CC2311" s="64"/>
      <c r="CD2311" s="64"/>
      <c r="CE2311" s="64"/>
      <c r="CF2311" s="64"/>
      <c r="CG2311" s="64" t="s">
        <v>5654</v>
      </c>
      <c r="CH2311" s="64"/>
      <c r="CI2311" s="64"/>
      <c r="CJ2311" s="64"/>
      <c r="CK2311"/>
      <c r="CP2311"/>
      <c r="CQ2311"/>
      <c r="CR2311"/>
      <c r="CS2311"/>
      <c r="CT2311"/>
      <c r="CU2311"/>
      <c r="CV2311"/>
      <c r="CW2311" s="64"/>
    </row>
    <row r="2312" spans="1:101" s="17" customFormat="1" x14ac:dyDescent="0.25">
      <c r="A2312" s="64"/>
      <c r="C2312" s="64"/>
      <c r="D2312" s="64"/>
      <c r="E2312" s="64"/>
      <c r="F2312" s="66"/>
      <c r="W2312" s="20"/>
      <c r="X2312" s="64"/>
      <c r="Y2312" s="64"/>
      <c r="Z2312" s="20"/>
      <c r="AA2312" s="20"/>
      <c r="AB2312" s="20"/>
      <c r="AC2312" s="64"/>
      <c r="AD2312" s="67"/>
      <c r="AE2312" s="67"/>
      <c r="AF2312" s="20"/>
      <c r="AG2312" s="67" t="s">
        <v>8309</v>
      </c>
      <c r="AI2312" s="64"/>
      <c r="AK2312" s="64"/>
      <c r="AL2312" s="64"/>
      <c r="AM2312" s="64"/>
      <c r="AN2312" s="64"/>
      <c r="AO2312" s="64"/>
      <c r="AP2312" s="64"/>
      <c r="AQ2312" s="64"/>
      <c r="AR2312" s="64"/>
      <c r="AS2312" s="64"/>
      <c r="AT2312" s="64"/>
      <c r="AU2312" s="68"/>
      <c r="BC2312" s="64"/>
      <c r="BD2312" s="64"/>
      <c r="BE2312" s="65"/>
      <c r="BF2312" s="65"/>
      <c r="BG2312" s="65"/>
      <c r="BH2312" s="65"/>
      <c r="BI2312" s="20"/>
      <c r="BJ2312" s="20"/>
      <c r="BK2312" s="20"/>
      <c r="BL2312" s="20"/>
      <c r="BM2312" s="64"/>
      <c r="BN2312" s="65"/>
      <c r="BO2312" s="64"/>
      <c r="BP2312" s="65"/>
      <c r="BQ2312" s="64"/>
      <c r="BR2312" s="65"/>
      <c r="BS2312" s="64"/>
      <c r="BT2312" s="67"/>
      <c r="BU2312" s="64"/>
      <c r="BV2312" s="64"/>
      <c r="BW2312" s="64"/>
      <c r="BX2312" s="64"/>
      <c r="BY2312" s="64"/>
      <c r="BZ2312" s="64"/>
      <c r="CA2312" s="64"/>
      <c r="CB2312" s="64"/>
      <c r="CC2312" s="64"/>
      <c r="CD2312" s="64"/>
      <c r="CE2312" s="64"/>
      <c r="CF2312" s="64"/>
      <c r="CG2312" s="64" t="s">
        <v>5654</v>
      </c>
      <c r="CH2312" s="64"/>
      <c r="CI2312" s="64"/>
      <c r="CJ2312" s="64"/>
      <c r="CK2312"/>
      <c r="CP2312"/>
      <c r="CQ2312"/>
      <c r="CR2312"/>
      <c r="CS2312"/>
      <c r="CT2312"/>
      <c r="CU2312"/>
      <c r="CV2312"/>
      <c r="CW2312" s="64"/>
    </row>
    <row r="2313" spans="1:101" s="17" customFormat="1" x14ac:dyDescent="0.25">
      <c r="A2313" s="64"/>
      <c r="C2313" s="64"/>
      <c r="D2313" s="64"/>
      <c r="E2313" s="64"/>
      <c r="F2313" s="66"/>
      <c r="W2313" s="20"/>
      <c r="X2313" s="64"/>
      <c r="Y2313" s="64"/>
      <c r="Z2313" s="20"/>
      <c r="AA2313" s="20"/>
      <c r="AB2313" s="20"/>
      <c r="AC2313" s="64"/>
      <c r="AD2313" s="67"/>
      <c r="AE2313" s="67"/>
      <c r="AF2313" s="20"/>
      <c r="AG2313" s="67" t="s">
        <v>8312</v>
      </c>
      <c r="AI2313" s="64"/>
      <c r="AK2313" s="64"/>
      <c r="AL2313" s="64"/>
      <c r="AM2313" s="64"/>
      <c r="AN2313" s="64"/>
      <c r="AO2313" s="64"/>
      <c r="AP2313" s="64"/>
      <c r="AQ2313" s="64"/>
      <c r="AR2313" s="64"/>
      <c r="AS2313" s="64"/>
      <c r="AT2313" s="64"/>
      <c r="AU2313" s="68"/>
      <c r="BC2313" s="64"/>
      <c r="BD2313" s="64"/>
      <c r="BE2313" s="65"/>
      <c r="BF2313" s="65"/>
      <c r="BG2313" s="65"/>
      <c r="BH2313" s="65"/>
      <c r="BI2313" s="20"/>
      <c r="BJ2313" s="20"/>
      <c r="BK2313" s="20"/>
      <c r="BL2313" s="20"/>
      <c r="BM2313" s="64"/>
      <c r="BN2313" s="65"/>
      <c r="BO2313" s="64"/>
      <c r="BP2313" s="65"/>
      <c r="BQ2313" s="64"/>
      <c r="BR2313" s="65"/>
      <c r="BS2313" s="64"/>
      <c r="BT2313" s="67"/>
      <c r="BU2313" s="64"/>
      <c r="BV2313" s="64"/>
      <c r="BW2313" s="64"/>
      <c r="BX2313" s="64"/>
      <c r="BY2313" s="64"/>
      <c r="BZ2313" s="64"/>
      <c r="CA2313" s="64"/>
      <c r="CB2313" s="64"/>
      <c r="CC2313" s="64"/>
      <c r="CD2313" s="64"/>
      <c r="CE2313" s="64"/>
      <c r="CF2313" s="64"/>
      <c r="CG2313" s="64" t="s">
        <v>5654</v>
      </c>
      <c r="CH2313" s="64"/>
      <c r="CI2313" s="64"/>
      <c r="CJ2313" s="64"/>
      <c r="CK2313"/>
      <c r="CP2313"/>
      <c r="CQ2313"/>
      <c r="CR2313"/>
      <c r="CS2313"/>
      <c r="CT2313"/>
      <c r="CU2313"/>
      <c r="CV2313"/>
      <c r="CW2313" s="64"/>
    </row>
    <row r="2314" spans="1:101" s="17" customFormat="1" x14ac:dyDescent="0.25">
      <c r="A2314" s="64"/>
      <c r="C2314" s="64"/>
      <c r="D2314" s="64"/>
      <c r="E2314" s="64"/>
      <c r="F2314" s="66"/>
      <c r="W2314" s="20"/>
      <c r="X2314" s="64"/>
      <c r="Y2314" s="64"/>
      <c r="Z2314" s="20"/>
      <c r="AA2314" s="20"/>
      <c r="AB2314" s="20"/>
      <c r="AC2314" s="64"/>
      <c r="AD2314" s="67"/>
      <c r="AE2314" s="67"/>
      <c r="AF2314" s="20"/>
      <c r="AG2314" s="67" t="s">
        <v>8315</v>
      </c>
      <c r="AI2314" s="64"/>
      <c r="AK2314" s="64"/>
      <c r="AL2314" s="64"/>
      <c r="AM2314" s="64"/>
      <c r="AN2314" s="64"/>
      <c r="AO2314" s="64"/>
      <c r="AP2314" s="64"/>
      <c r="AQ2314" s="64"/>
      <c r="AR2314" s="64"/>
      <c r="AS2314" s="64"/>
      <c r="AT2314" s="64"/>
      <c r="AU2314" s="68"/>
      <c r="BC2314" s="64"/>
      <c r="BD2314" s="64"/>
      <c r="BE2314" s="65"/>
      <c r="BF2314" s="65"/>
      <c r="BG2314" s="65"/>
      <c r="BH2314" s="65"/>
      <c r="BI2314" s="20"/>
      <c r="BJ2314" s="20"/>
      <c r="BK2314" s="20"/>
      <c r="BL2314" s="20"/>
      <c r="BM2314" s="64"/>
      <c r="BN2314" s="65"/>
      <c r="BO2314" s="64"/>
      <c r="BP2314" s="65"/>
      <c r="BQ2314" s="64"/>
      <c r="BR2314" s="65"/>
      <c r="BS2314" s="64"/>
      <c r="BT2314" s="67"/>
      <c r="BU2314" s="64"/>
      <c r="BV2314" s="64"/>
      <c r="BW2314" s="64"/>
      <c r="BX2314" s="64"/>
      <c r="BY2314" s="64"/>
      <c r="BZ2314" s="64"/>
      <c r="CA2314" s="64"/>
      <c r="CB2314" s="64"/>
      <c r="CC2314" s="64"/>
      <c r="CD2314" s="64"/>
      <c r="CE2314" s="64"/>
      <c r="CF2314" s="64"/>
      <c r="CG2314" s="64" t="s">
        <v>5654</v>
      </c>
      <c r="CH2314" s="64"/>
      <c r="CI2314" s="64"/>
      <c r="CJ2314" s="64"/>
      <c r="CK2314"/>
      <c r="CP2314"/>
      <c r="CQ2314"/>
      <c r="CR2314"/>
      <c r="CS2314"/>
      <c r="CT2314"/>
      <c r="CU2314"/>
      <c r="CV2314"/>
      <c r="CW2314" s="64"/>
    </row>
    <row r="2315" spans="1:101" s="17" customFormat="1" x14ac:dyDescent="0.25">
      <c r="A2315" s="64"/>
      <c r="C2315" s="64"/>
      <c r="D2315" s="64"/>
      <c r="E2315" s="64"/>
      <c r="F2315" s="66"/>
      <c r="W2315" s="20"/>
      <c r="X2315" s="64"/>
      <c r="Y2315" s="64"/>
      <c r="Z2315" s="20"/>
      <c r="AA2315" s="20"/>
      <c r="AB2315" s="20"/>
      <c r="AC2315" s="64"/>
      <c r="AD2315" s="67"/>
      <c r="AE2315" s="67"/>
      <c r="AF2315" s="20"/>
      <c r="AG2315" s="67" t="s">
        <v>8318</v>
      </c>
      <c r="AI2315" s="64"/>
      <c r="AK2315" s="64"/>
      <c r="AL2315" s="64"/>
      <c r="AM2315" s="64"/>
      <c r="AN2315" s="64"/>
      <c r="AO2315" s="64"/>
      <c r="AP2315" s="64"/>
      <c r="AQ2315" s="64"/>
      <c r="AR2315" s="64"/>
      <c r="AS2315" s="64"/>
      <c r="AT2315" s="64"/>
      <c r="AU2315" s="68"/>
      <c r="BC2315" s="64"/>
      <c r="BD2315" s="64"/>
      <c r="BE2315" s="65"/>
      <c r="BF2315" s="65"/>
      <c r="BG2315" s="65"/>
      <c r="BH2315" s="65"/>
      <c r="BI2315" s="20"/>
      <c r="BJ2315" s="20"/>
      <c r="BK2315" s="20"/>
      <c r="BL2315" s="20"/>
      <c r="BM2315" s="64"/>
      <c r="BN2315" s="65"/>
      <c r="BO2315" s="64"/>
      <c r="BP2315" s="65"/>
      <c r="BQ2315" s="64"/>
      <c r="BR2315" s="65"/>
      <c r="BS2315" s="64"/>
      <c r="BT2315" s="67"/>
      <c r="BU2315" s="64"/>
      <c r="BV2315" s="64"/>
      <c r="BW2315" s="64"/>
      <c r="BX2315" s="64"/>
      <c r="BY2315" s="64"/>
      <c r="BZ2315" s="64"/>
      <c r="CA2315" s="64"/>
      <c r="CB2315" s="64"/>
      <c r="CC2315" s="64"/>
      <c r="CD2315" s="64"/>
      <c r="CE2315" s="64"/>
      <c r="CF2315" s="64"/>
      <c r="CG2315" s="64" t="s">
        <v>5654</v>
      </c>
      <c r="CH2315" s="64"/>
      <c r="CI2315" s="64"/>
      <c r="CJ2315" s="64"/>
      <c r="CK2315"/>
      <c r="CP2315"/>
      <c r="CQ2315"/>
      <c r="CR2315"/>
      <c r="CS2315"/>
      <c r="CT2315"/>
      <c r="CU2315"/>
      <c r="CV2315"/>
      <c r="CW2315" s="64"/>
    </row>
    <row r="2316" spans="1:101" s="17" customFormat="1" x14ac:dyDescent="0.25">
      <c r="A2316" s="64"/>
      <c r="C2316" s="64"/>
      <c r="D2316" s="64"/>
      <c r="E2316" s="64"/>
      <c r="F2316" s="66"/>
      <c r="W2316" s="20"/>
      <c r="X2316" s="64"/>
      <c r="Y2316" s="64"/>
      <c r="Z2316" s="20"/>
      <c r="AA2316" s="20"/>
      <c r="AB2316" s="20"/>
      <c r="AC2316" s="64"/>
      <c r="AD2316" s="67"/>
      <c r="AE2316" s="67"/>
      <c r="AF2316" s="20"/>
      <c r="AG2316" s="67" t="s">
        <v>8321</v>
      </c>
      <c r="AI2316" s="64"/>
      <c r="AK2316" s="64"/>
      <c r="AL2316" s="64"/>
      <c r="AM2316" s="64"/>
      <c r="AN2316" s="64"/>
      <c r="AO2316" s="64"/>
      <c r="AP2316" s="64"/>
      <c r="AQ2316" s="64"/>
      <c r="AR2316" s="64"/>
      <c r="AS2316" s="64"/>
      <c r="AT2316" s="64"/>
      <c r="AU2316" s="68"/>
      <c r="BC2316" s="64"/>
      <c r="BD2316" s="64"/>
      <c r="BE2316" s="65"/>
      <c r="BF2316" s="65"/>
      <c r="BG2316" s="65"/>
      <c r="BH2316" s="65"/>
      <c r="BI2316" s="20"/>
      <c r="BJ2316" s="20"/>
      <c r="BK2316" s="20"/>
      <c r="BL2316" s="20"/>
      <c r="BM2316" s="64"/>
      <c r="BN2316" s="65"/>
      <c r="BO2316" s="64"/>
      <c r="BP2316" s="65"/>
      <c r="BQ2316" s="64"/>
      <c r="BR2316" s="65"/>
      <c r="BS2316" s="64"/>
      <c r="BT2316" s="67"/>
      <c r="BU2316" s="64"/>
      <c r="BV2316" s="64"/>
      <c r="BW2316" s="64"/>
      <c r="BX2316" s="64"/>
      <c r="BY2316" s="64"/>
      <c r="BZ2316" s="64"/>
      <c r="CA2316" s="64"/>
      <c r="CB2316" s="64"/>
      <c r="CC2316" s="64"/>
      <c r="CD2316" s="64"/>
      <c r="CE2316" s="64"/>
      <c r="CF2316" s="64"/>
      <c r="CG2316" s="64" t="s">
        <v>5654</v>
      </c>
      <c r="CH2316" s="64"/>
      <c r="CI2316" s="64"/>
      <c r="CJ2316" s="64"/>
      <c r="CK2316"/>
      <c r="CP2316"/>
      <c r="CQ2316"/>
      <c r="CR2316"/>
      <c r="CS2316"/>
      <c r="CT2316"/>
      <c r="CU2316"/>
      <c r="CV2316"/>
      <c r="CW2316" s="64"/>
    </row>
    <row r="2317" spans="1:101" s="17" customFormat="1" x14ac:dyDescent="0.25">
      <c r="A2317" s="64"/>
      <c r="C2317" s="64"/>
      <c r="D2317" s="64"/>
      <c r="E2317" s="64"/>
      <c r="F2317" s="66"/>
      <c r="W2317" s="20"/>
      <c r="X2317" s="64"/>
      <c r="Y2317" s="64"/>
      <c r="Z2317" s="20"/>
      <c r="AA2317" s="20"/>
      <c r="AB2317" s="20"/>
      <c r="AC2317" s="64"/>
      <c r="AD2317" s="67"/>
      <c r="AE2317" s="67"/>
      <c r="AF2317" s="20"/>
      <c r="AG2317" s="67" t="s">
        <v>8324</v>
      </c>
      <c r="AI2317" s="64"/>
      <c r="AK2317" s="64"/>
      <c r="AL2317" s="64"/>
      <c r="AM2317" s="64"/>
      <c r="AN2317" s="64"/>
      <c r="AO2317" s="64"/>
      <c r="AP2317" s="64"/>
      <c r="AQ2317" s="64"/>
      <c r="AR2317" s="64"/>
      <c r="AS2317" s="64"/>
      <c r="AT2317" s="64"/>
      <c r="AU2317" s="68"/>
      <c r="BC2317" s="64"/>
      <c r="BD2317" s="64"/>
      <c r="BE2317" s="65"/>
      <c r="BF2317" s="65"/>
      <c r="BG2317" s="65"/>
      <c r="BH2317" s="65"/>
      <c r="BI2317" s="20"/>
      <c r="BJ2317" s="20"/>
      <c r="BK2317" s="20"/>
      <c r="BL2317" s="20"/>
      <c r="BM2317" s="64"/>
      <c r="BN2317" s="65"/>
      <c r="BO2317" s="64"/>
      <c r="BP2317" s="65"/>
      <c r="BQ2317" s="64"/>
      <c r="BR2317" s="65"/>
      <c r="BS2317" s="64"/>
      <c r="BT2317" s="67"/>
      <c r="BU2317" s="64"/>
      <c r="BV2317" s="64"/>
      <c r="BW2317" s="64"/>
      <c r="BX2317" s="64"/>
      <c r="BY2317" s="64"/>
      <c r="BZ2317" s="64"/>
      <c r="CA2317" s="64"/>
      <c r="CB2317" s="64"/>
      <c r="CC2317" s="64"/>
      <c r="CD2317" s="64"/>
      <c r="CE2317" s="64"/>
      <c r="CF2317" s="64"/>
      <c r="CG2317" s="64" t="s">
        <v>5654</v>
      </c>
      <c r="CH2317" s="64"/>
      <c r="CI2317" s="64"/>
      <c r="CJ2317" s="64"/>
      <c r="CK2317"/>
      <c r="CP2317"/>
      <c r="CQ2317"/>
      <c r="CR2317"/>
      <c r="CS2317"/>
      <c r="CT2317"/>
      <c r="CU2317"/>
      <c r="CV2317"/>
      <c r="CW2317" s="64"/>
    </row>
    <row r="2318" spans="1:101" s="17" customFormat="1" x14ac:dyDescent="0.25">
      <c r="A2318" s="64"/>
      <c r="C2318" s="64"/>
      <c r="D2318" s="64"/>
      <c r="E2318" s="64"/>
      <c r="F2318" s="66"/>
      <c r="W2318" s="20"/>
      <c r="X2318" s="64"/>
      <c r="Y2318" s="64"/>
      <c r="Z2318" s="20"/>
      <c r="AA2318" s="20"/>
      <c r="AB2318" s="20"/>
      <c r="AC2318" s="64"/>
      <c r="AD2318" s="64"/>
      <c r="AE2318" s="64"/>
      <c r="AF2318" s="20"/>
      <c r="AG2318" s="64" t="s">
        <v>8328</v>
      </c>
      <c r="AI2318" s="64"/>
      <c r="AK2318" s="64"/>
      <c r="AL2318" s="64"/>
      <c r="AM2318" s="64"/>
      <c r="AN2318" s="64"/>
      <c r="AO2318" s="64"/>
      <c r="AP2318" s="64"/>
      <c r="AQ2318" s="64"/>
      <c r="AR2318" s="64"/>
      <c r="AS2318" s="64"/>
      <c r="AT2318" s="64"/>
      <c r="AU2318" s="68"/>
      <c r="BC2318" s="64"/>
      <c r="BD2318" s="64"/>
      <c r="BE2318" s="65"/>
      <c r="BF2318" s="65"/>
      <c r="BG2318" s="65"/>
      <c r="BH2318" s="65"/>
      <c r="BI2318" s="20"/>
      <c r="BJ2318" s="20"/>
      <c r="BK2318" s="20"/>
      <c r="BL2318" s="20"/>
      <c r="BM2318" s="64"/>
      <c r="BN2318" s="65"/>
      <c r="BO2318" s="64"/>
      <c r="BP2318" s="65"/>
      <c r="BQ2318" s="64"/>
      <c r="BR2318" s="65"/>
      <c r="BS2318" s="64"/>
      <c r="BT2318" s="67"/>
      <c r="BU2318" s="64"/>
      <c r="BV2318" s="64"/>
      <c r="BW2318" s="64"/>
      <c r="BX2318" s="64"/>
      <c r="BY2318" s="64"/>
      <c r="BZ2318" s="64"/>
      <c r="CA2318" s="64"/>
      <c r="CB2318" s="64"/>
      <c r="CC2318" s="64"/>
      <c r="CD2318" s="64"/>
      <c r="CE2318" s="64"/>
      <c r="CF2318" s="64"/>
      <c r="CG2318" s="64" t="s">
        <v>5654</v>
      </c>
      <c r="CH2318" s="64"/>
      <c r="CI2318" s="64"/>
      <c r="CJ2318" s="64"/>
      <c r="CK2318"/>
      <c r="CP2318"/>
      <c r="CQ2318"/>
      <c r="CR2318"/>
      <c r="CS2318"/>
      <c r="CT2318"/>
      <c r="CU2318"/>
      <c r="CV2318"/>
      <c r="CW2318" s="64"/>
    </row>
    <row r="2319" spans="1:101" s="17" customFormat="1" x14ac:dyDescent="0.25">
      <c r="A2319" s="64"/>
      <c r="C2319" s="64"/>
      <c r="D2319" s="64"/>
      <c r="E2319" s="64"/>
      <c r="F2319" s="66"/>
      <c r="W2319" s="20"/>
      <c r="X2319" s="64"/>
      <c r="Y2319" s="64"/>
      <c r="Z2319" s="20"/>
      <c r="AA2319" s="20"/>
      <c r="AB2319" s="20"/>
      <c r="AC2319" s="64"/>
      <c r="AD2319" s="64"/>
      <c r="AE2319" s="64"/>
      <c r="AF2319" s="20"/>
      <c r="AG2319" s="64" t="s">
        <v>8331</v>
      </c>
      <c r="AI2319" s="64"/>
      <c r="AK2319" s="64"/>
      <c r="AL2319" s="64"/>
      <c r="AM2319" s="64"/>
      <c r="AN2319" s="64"/>
      <c r="AO2319" s="64"/>
      <c r="AP2319" s="64"/>
      <c r="AQ2319" s="64"/>
      <c r="AR2319" s="64"/>
      <c r="AS2319" s="64"/>
      <c r="AT2319" s="64"/>
      <c r="AU2319" s="68"/>
      <c r="BC2319" s="64"/>
      <c r="BD2319" s="64"/>
      <c r="BE2319" s="65"/>
      <c r="BF2319" s="65"/>
      <c r="BG2319" s="65"/>
      <c r="BH2319" s="65"/>
      <c r="BI2319" s="20"/>
      <c r="BJ2319" s="20"/>
      <c r="BK2319" s="20"/>
      <c r="BL2319" s="20"/>
      <c r="BM2319" s="64"/>
      <c r="BN2319" s="65"/>
      <c r="BO2319" s="64"/>
      <c r="BP2319" s="65"/>
      <c r="BQ2319" s="64"/>
      <c r="BR2319" s="65"/>
      <c r="BS2319" s="64"/>
      <c r="BT2319" s="67"/>
      <c r="BU2319" s="64"/>
      <c r="BV2319" s="64"/>
      <c r="BW2319" s="64"/>
      <c r="BX2319" s="64"/>
      <c r="BY2319" s="64"/>
      <c r="BZ2319" s="64"/>
      <c r="CA2319" s="64"/>
      <c r="CB2319" s="64"/>
      <c r="CC2319" s="64"/>
      <c r="CD2319" s="64"/>
      <c r="CE2319" s="64"/>
      <c r="CF2319" s="64"/>
      <c r="CG2319" s="64" t="s">
        <v>5654</v>
      </c>
      <c r="CH2319" s="64"/>
      <c r="CI2319" s="64"/>
      <c r="CJ2319" s="64"/>
      <c r="CK2319"/>
      <c r="CP2319"/>
      <c r="CQ2319"/>
      <c r="CR2319"/>
      <c r="CS2319"/>
      <c r="CT2319"/>
      <c r="CU2319"/>
      <c r="CV2319"/>
      <c r="CW2319" s="64"/>
    </row>
    <row r="2320" spans="1:101" s="17" customFormat="1" x14ac:dyDescent="0.25">
      <c r="A2320" s="64"/>
      <c r="C2320" s="64"/>
      <c r="D2320" s="64"/>
      <c r="E2320" s="64"/>
      <c r="F2320" s="66"/>
      <c r="W2320" s="20"/>
      <c r="X2320" s="64"/>
      <c r="Y2320" s="64"/>
      <c r="Z2320" s="20"/>
      <c r="AA2320" s="20"/>
      <c r="AB2320" s="20"/>
      <c r="AC2320" s="64"/>
      <c r="AD2320" s="64"/>
      <c r="AE2320" s="64"/>
      <c r="AF2320" s="20"/>
      <c r="AG2320" s="64" t="s">
        <v>8334</v>
      </c>
      <c r="AI2320" s="64"/>
      <c r="AK2320" s="64"/>
      <c r="AL2320" s="64"/>
      <c r="AM2320" s="64"/>
      <c r="AN2320" s="64"/>
      <c r="AO2320" s="64"/>
      <c r="AP2320" s="64"/>
      <c r="AQ2320" s="64"/>
      <c r="AR2320" s="64"/>
      <c r="AS2320" s="64"/>
      <c r="AT2320" s="64"/>
      <c r="AU2320" s="68"/>
      <c r="BC2320" s="64"/>
      <c r="BD2320" s="64"/>
      <c r="BE2320" s="65"/>
      <c r="BF2320" s="65"/>
      <c r="BG2320" s="65"/>
      <c r="BH2320" s="65"/>
      <c r="BI2320" s="20"/>
      <c r="BJ2320" s="20"/>
      <c r="BK2320" s="20"/>
      <c r="BL2320" s="20"/>
      <c r="BM2320" s="64"/>
      <c r="BN2320" s="65"/>
      <c r="BO2320" s="64"/>
      <c r="BP2320" s="65"/>
      <c r="BQ2320" s="64"/>
      <c r="BR2320" s="65"/>
      <c r="BS2320" s="64"/>
      <c r="BT2320" s="67"/>
      <c r="BU2320" s="64"/>
      <c r="BV2320" s="64"/>
      <c r="BW2320" s="64"/>
      <c r="BX2320" s="64"/>
      <c r="BY2320" s="64"/>
      <c r="BZ2320" s="64"/>
      <c r="CA2320" s="64"/>
      <c r="CB2320" s="64"/>
      <c r="CC2320" s="64"/>
      <c r="CD2320" s="64"/>
      <c r="CE2320" s="64"/>
      <c r="CF2320" s="64"/>
      <c r="CG2320" s="64" t="s">
        <v>5654</v>
      </c>
      <c r="CH2320" s="64"/>
      <c r="CI2320" s="64"/>
      <c r="CJ2320" s="64"/>
      <c r="CK2320"/>
      <c r="CP2320"/>
      <c r="CQ2320"/>
      <c r="CR2320"/>
      <c r="CS2320"/>
      <c r="CT2320"/>
      <c r="CU2320"/>
      <c r="CV2320"/>
      <c r="CW2320" s="64"/>
    </row>
    <row r="2321" spans="1:101" s="17" customFormat="1" x14ac:dyDescent="0.25">
      <c r="A2321" s="64"/>
      <c r="C2321" s="64"/>
      <c r="D2321" s="64"/>
      <c r="E2321" s="64"/>
      <c r="F2321" s="66"/>
      <c r="W2321" s="20"/>
      <c r="X2321" s="64"/>
      <c r="Y2321" s="64"/>
      <c r="Z2321" s="20"/>
      <c r="AA2321" s="20"/>
      <c r="AB2321" s="20"/>
      <c r="AC2321" s="64"/>
      <c r="AD2321" s="64"/>
      <c r="AE2321" s="64"/>
      <c r="AF2321" s="20"/>
      <c r="AG2321" s="64" t="s">
        <v>8337</v>
      </c>
      <c r="AI2321" s="64"/>
      <c r="AK2321" s="64"/>
      <c r="AL2321" s="64"/>
      <c r="AM2321" s="64"/>
      <c r="AN2321" s="64"/>
      <c r="AO2321" s="64"/>
      <c r="AP2321" s="64"/>
      <c r="AQ2321" s="64"/>
      <c r="AR2321" s="64"/>
      <c r="AS2321" s="64"/>
      <c r="AT2321" s="64"/>
      <c r="AU2321" s="68"/>
      <c r="BC2321" s="64"/>
      <c r="BD2321" s="64"/>
      <c r="BE2321" s="65"/>
      <c r="BF2321" s="65"/>
      <c r="BG2321" s="65"/>
      <c r="BH2321" s="65"/>
      <c r="BI2321" s="20"/>
      <c r="BJ2321" s="20"/>
      <c r="BK2321" s="20"/>
      <c r="BL2321" s="20"/>
      <c r="BM2321" s="64"/>
      <c r="BN2321" s="65"/>
      <c r="BO2321" s="64"/>
      <c r="BP2321" s="65"/>
      <c r="BQ2321" s="64"/>
      <c r="BR2321" s="65"/>
      <c r="BS2321" s="64"/>
      <c r="BT2321" s="67"/>
      <c r="BU2321" s="64"/>
      <c r="BV2321" s="64"/>
      <c r="BW2321" s="64"/>
      <c r="BX2321" s="64"/>
      <c r="BY2321" s="64"/>
      <c r="BZ2321" s="64"/>
      <c r="CA2321" s="64"/>
      <c r="CB2321" s="64"/>
      <c r="CC2321" s="64"/>
      <c r="CD2321" s="64"/>
      <c r="CE2321" s="64"/>
      <c r="CF2321" s="64"/>
      <c r="CG2321" s="64" t="s">
        <v>5654</v>
      </c>
      <c r="CH2321" s="64"/>
      <c r="CI2321" s="64"/>
      <c r="CJ2321" s="64"/>
      <c r="CK2321"/>
      <c r="CP2321"/>
      <c r="CQ2321"/>
      <c r="CR2321"/>
      <c r="CS2321"/>
      <c r="CT2321"/>
      <c r="CU2321"/>
      <c r="CV2321"/>
      <c r="CW2321" s="64"/>
    </row>
    <row r="2322" spans="1:101" s="17" customFormat="1" x14ac:dyDescent="0.25">
      <c r="A2322" s="64"/>
      <c r="C2322" s="64"/>
      <c r="D2322" s="64"/>
      <c r="E2322" s="64"/>
      <c r="F2322" s="66"/>
      <c r="W2322" s="20"/>
      <c r="X2322" s="64"/>
      <c r="Y2322" s="64"/>
      <c r="Z2322" s="20"/>
      <c r="AA2322" s="20"/>
      <c r="AB2322" s="20"/>
      <c r="AC2322" s="64"/>
      <c r="AD2322" s="64"/>
      <c r="AE2322" s="64"/>
      <c r="AF2322" s="20"/>
      <c r="AG2322" s="64" t="s">
        <v>8340</v>
      </c>
      <c r="AI2322" s="64"/>
      <c r="AK2322" s="64"/>
      <c r="AL2322" s="64"/>
      <c r="AM2322" s="64"/>
      <c r="AN2322" s="64"/>
      <c r="AO2322" s="64"/>
      <c r="AP2322" s="64"/>
      <c r="AQ2322" s="64"/>
      <c r="AR2322" s="64"/>
      <c r="AS2322" s="64"/>
      <c r="AT2322" s="64"/>
      <c r="AU2322" s="68"/>
      <c r="BC2322" s="64"/>
      <c r="BD2322" s="64"/>
      <c r="BE2322" s="65"/>
      <c r="BF2322" s="65"/>
      <c r="BG2322" s="65"/>
      <c r="BH2322" s="65"/>
      <c r="BI2322" s="20"/>
      <c r="BJ2322" s="20"/>
      <c r="BK2322" s="20"/>
      <c r="BL2322" s="20"/>
      <c r="BM2322" s="64"/>
      <c r="BN2322" s="65"/>
      <c r="BO2322" s="64"/>
      <c r="BP2322" s="65"/>
      <c r="BQ2322" s="64"/>
      <c r="BR2322" s="65"/>
      <c r="BS2322" s="64"/>
      <c r="BT2322" s="67"/>
      <c r="BU2322" s="64"/>
      <c r="BV2322" s="64"/>
      <c r="BW2322" s="64"/>
      <c r="BX2322" s="64"/>
      <c r="BY2322" s="64"/>
      <c r="BZ2322" s="64"/>
      <c r="CA2322" s="64"/>
      <c r="CB2322" s="64"/>
      <c r="CC2322" s="64"/>
      <c r="CD2322" s="64"/>
      <c r="CE2322" s="64"/>
      <c r="CF2322" s="64"/>
      <c r="CG2322" s="64" t="s">
        <v>5654</v>
      </c>
      <c r="CH2322" s="64"/>
      <c r="CI2322" s="64"/>
      <c r="CJ2322" s="64"/>
      <c r="CK2322"/>
      <c r="CP2322"/>
      <c r="CQ2322"/>
      <c r="CR2322"/>
      <c r="CS2322"/>
      <c r="CT2322"/>
      <c r="CU2322"/>
      <c r="CV2322"/>
      <c r="CW2322" s="64"/>
    </row>
    <row r="2323" spans="1:101" s="17" customFormat="1" x14ac:dyDescent="0.25">
      <c r="A2323" s="64"/>
      <c r="C2323" s="64"/>
      <c r="D2323" s="64"/>
      <c r="E2323" s="64"/>
      <c r="F2323" s="66"/>
      <c r="W2323" s="20"/>
      <c r="X2323" s="64"/>
      <c r="Y2323" s="64"/>
      <c r="Z2323" s="20"/>
      <c r="AA2323" s="20"/>
      <c r="AB2323" s="20"/>
      <c r="AC2323" s="64"/>
      <c r="AD2323" s="64"/>
      <c r="AE2323" s="64"/>
      <c r="AF2323" s="20"/>
      <c r="AG2323" s="64" t="s">
        <v>8343</v>
      </c>
      <c r="AI2323" s="64"/>
      <c r="AK2323" s="64"/>
      <c r="AL2323" s="64"/>
      <c r="AM2323" s="64"/>
      <c r="AN2323" s="64"/>
      <c r="AO2323" s="64"/>
      <c r="AP2323" s="64"/>
      <c r="AQ2323" s="64"/>
      <c r="AR2323" s="64"/>
      <c r="AS2323" s="64"/>
      <c r="AT2323" s="64"/>
      <c r="AU2323" s="68"/>
      <c r="BC2323" s="64"/>
      <c r="BD2323" s="64"/>
      <c r="BE2323" s="65"/>
      <c r="BF2323" s="65"/>
      <c r="BG2323" s="65"/>
      <c r="BH2323" s="65"/>
      <c r="BI2323" s="20"/>
      <c r="BJ2323" s="20"/>
      <c r="BK2323" s="20"/>
      <c r="BL2323" s="20"/>
      <c r="BM2323" s="64"/>
      <c r="BN2323" s="65"/>
      <c r="BO2323" s="64"/>
      <c r="BP2323" s="65"/>
      <c r="BQ2323" s="64"/>
      <c r="BR2323" s="65"/>
      <c r="BS2323" s="64"/>
      <c r="BT2323" s="67"/>
      <c r="BU2323" s="64"/>
      <c r="BV2323" s="64"/>
      <c r="BW2323" s="64"/>
      <c r="BX2323" s="64"/>
      <c r="BY2323" s="64"/>
      <c r="BZ2323" s="64"/>
      <c r="CA2323" s="64"/>
      <c r="CB2323" s="64"/>
      <c r="CC2323" s="64"/>
      <c r="CD2323" s="64"/>
      <c r="CE2323" s="64"/>
      <c r="CF2323" s="64"/>
      <c r="CG2323" s="64" t="s">
        <v>5654</v>
      </c>
      <c r="CH2323" s="64"/>
      <c r="CI2323" s="64"/>
      <c r="CJ2323" s="64"/>
      <c r="CK2323"/>
      <c r="CP2323"/>
      <c r="CQ2323"/>
      <c r="CR2323"/>
      <c r="CS2323"/>
      <c r="CT2323"/>
      <c r="CU2323"/>
      <c r="CV2323"/>
      <c r="CW2323" s="64"/>
    </row>
    <row r="2324" spans="1:101" s="17" customFormat="1" x14ac:dyDescent="0.25">
      <c r="A2324" s="64"/>
      <c r="C2324" s="64"/>
      <c r="D2324" s="64"/>
      <c r="E2324" s="64"/>
      <c r="F2324" s="66"/>
      <c r="W2324" s="20"/>
      <c r="X2324" s="64"/>
      <c r="Y2324" s="64"/>
      <c r="Z2324" s="20"/>
      <c r="AA2324" s="20"/>
      <c r="AB2324" s="20"/>
      <c r="AC2324" s="64"/>
      <c r="AD2324" s="64"/>
      <c r="AE2324" s="64"/>
      <c r="AF2324" s="20"/>
      <c r="AG2324" s="64" t="s">
        <v>8346</v>
      </c>
      <c r="AI2324" s="64"/>
      <c r="AK2324" s="64"/>
      <c r="AL2324" s="64"/>
      <c r="AM2324" s="64"/>
      <c r="AN2324" s="64"/>
      <c r="AO2324" s="64"/>
      <c r="AP2324" s="64"/>
      <c r="AQ2324" s="64"/>
      <c r="AR2324" s="64"/>
      <c r="AS2324" s="64"/>
      <c r="AT2324" s="64"/>
      <c r="AU2324" s="68"/>
      <c r="BC2324" s="64"/>
      <c r="BD2324" s="64"/>
      <c r="BE2324" s="65"/>
      <c r="BF2324" s="65"/>
      <c r="BG2324" s="65"/>
      <c r="BH2324" s="65"/>
      <c r="BI2324" s="20"/>
      <c r="BJ2324" s="20"/>
      <c r="BK2324" s="20"/>
      <c r="BL2324" s="20"/>
      <c r="BM2324" s="64"/>
      <c r="BN2324" s="65"/>
      <c r="BO2324" s="64"/>
      <c r="BP2324" s="65"/>
      <c r="BQ2324" s="64"/>
      <c r="BR2324" s="65"/>
      <c r="BS2324" s="64"/>
      <c r="BT2324" s="67"/>
      <c r="BU2324" s="64"/>
      <c r="BV2324" s="64"/>
      <c r="BW2324" s="64"/>
      <c r="BX2324" s="64"/>
      <c r="BY2324" s="64"/>
      <c r="BZ2324" s="64"/>
      <c r="CA2324" s="64"/>
      <c r="CB2324" s="64"/>
      <c r="CC2324" s="64"/>
      <c r="CD2324" s="64"/>
      <c r="CE2324" s="64"/>
      <c r="CF2324" s="64"/>
      <c r="CG2324" s="64" t="s">
        <v>5654</v>
      </c>
      <c r="CH2324" s="64"/>
      <c r="CI2324" s="64"/>
      <c r="CJ2324" s="64"/>
      <c r="CK2324"/>
      <c r="CP2324"/>
      <c r="CQ2324"/>
      <c r="CR2324"/>
      <c r="CS2324"/>
      <c r="CT2324"/>
      <c r="CU2324"/>
      <c r="CV2324"/>
      <c r="CW2324" s="64"/>
    </row>
    <row r="2325" spans="1:101" s="17" customFormat="1" x14ac:dyDescent="0.25">
      <c r="A2325" s="64"/>
      <c r="C2325" s="64"/>
      <c r="D2325" s="64"/>
      <c r="E2325" s="64"/>
      <c r="F2325" s="66"/>
      <c r="W2325" s="20"/>
      <c r="X2325" s="64"/>
      <c r="Y2325" s="64"/>
      <c r="Z2325" s="20"/>
      <c r="AA2325" s="20"/>
      <c r="AB2325" s="20"/>
      <c r="AC2325" s="64"/>
      <c r="AD2325" s="64"/>
      <c r="AE2325" s="64"/>
      <c r="AF2325" s="20"/>
      <c r="AG2325" s="64" t="s">
        <v>8349</v>
      </c>
      <c r="AI2325" s="64"/>
      <c r="AK2325" s="64"/>
      <c r="AL2325" s="64"/>
      <c r="AM2325" s="64"/>
      <c r="AN2325" s="64"/>
      <c r="AO2325" s="64"/>
      <c r="AP2325" s="64"/>
      <c r="AQ2325" s="64"/>
      <c r="AR2325" s="64"/>
      <c r="AS2325" s="64"/>
      <c r="AT2325" s="64"/>
      <c r="AU2325" s="68"/>
      <c r="BC2325" s="64"/>
      <c r="BD2325" s="64"/>
      <c r="BE2325" s="65"/>
      <c r="BF2325" s="65"/>
      <c r="BG2325" s="65"/>
      <c r="BH2325" s="65"/>
      <c r="BI2325" s="20"/>
      <c r="BJ2325" s="20"/>
      <c r="BK2325" s="20"/>
      <c r="BL2325" s="20"/>
      <c r="BM2325" s="64"/>
      <c r="BN2325" s="65"/>
      <c r="BO2325" s="64"/>
      <c r="BP2325" s="65"/>
      <c r="BQ2325" s="64"/>
      <c r="BR2325" s="65"/>
      <c r="BS2325" s="64"/>
      <c r="BT2325" s="67"/>
      <c r="BU2325" s="64"/>
      <c r="BV2325" s="64"/>
      <c r="BW2325" s="64"/>
      <c r="BX2325" s="64"/>
      <c r="BY2325" s="64"/>
      <c r="BZ2325" s="64"/>
      <c r="CA2325" s="64"/>
      <c r="CB2325" s="64"/>
      <c r="CC2325" s="64"/>
      <c r="CD2325" s="64"/>
      <c r="CE2325" s="64"/>
      <c r="CF2325" s="64"/>
      <c r="CG2325" s="64" t="s">
        <v>5654</v>
      </c>
      <c r="CH2325" s="64"/>
      <c r="CI2325" s="64"/>
      <c r="CJ2325" s="64"/>
      <c r="CK2325"/>
      <c r="CP2325"/>
      <c r="CQ2325"/>
      <c r="CR2325"/>
      <c r="CS2325"/>
      <c r="CT2325"/>
      <c r="CU2325"/>
      <c r="CV2325"/>
      <c r="CW2325" s="64"/>
    </row>
    <row r="2326" spans="1:101" s="17" customFormat="1" x14ac:dyDescent="0.25">
      <c r="A2326" s="64"/>
      <c r="C2326" s="64"/>
      <c r="D2326" s="64"/>
      <c r="E2326" s="64"/>
      <c r="F2326" s="66"/>
      <c r="W2326" s="20"/>
      <c r="X2326" s="64"/>
      <c r="Y2326" s="64"/>
      <c r="Z2326" s="20"/>
      <c r="AA2326" s="20"/>
      <c r="AB2326" s="20"/>
      <c r="AC2326" s="64"/>
      <c r="AD2326" s="64"/>
      <c r="AE2326" s="64"/>
      <c r="AF2326" s="20"/>
      <c r="AG2326" s="64" t="s">
        <v>8352</v>
      </c>
      <c r="AI2326" s="64"/>
      <c r="AK2326" s="64"/>
      <c r="AL2326" s="64"/>
      <c r="AM2326" s="64"/>
      <c r="AN2326" s="64"/>
      <c r="AO2326" s="64"/>
      <c r="AP2326" s="64"/>
      <c r="AQ2326" s="64"/>
      <c r="AR2326" s="64"/>
      <c r="AS2326" s="64"/>
      <c r="AT2326" s="64"/>
      <c r="AU2326" s="68"/>
      <c r="BC2326" s="64"/>
      <c r="BD2326" s="64"/>
      <c r="BE2326" s="65"/>
      <c r="BF2326" s="65"/>
      <c r="BG2326" s="65"/>
      <c r="BH2326" s="65"/>
      <c r="BI2326" s="20"/>
      <c r="BJ2326" s="20"/>
      <c r="BK2326" s="20"/>
      <c r="BL2326" s="20"/>
      <c r="BM2326" s="64"/>
      <c r="BN2326" s="65"/>
      <c r="BO2326" s="64"/>
      <c r="BP2326" s="65"/>
      <c r="BQ2326" s="64"/>
      <c r="BR2326" s="65"/>
      <c r="BS2326" s="64"/>
      <c r="BT2326" s="67"/>
      <c r="BU2326" s="64"/>
      <c r="BV2326" s="64"/>
      <c r="BW2326" s="64"/>
      <c r="BX2326" s="64"/>
      <c r="BY2326" s="64"/>
      <c r="BZ2326" s="64"/>
      <c r="CA2326" s="64"/>
      <c r="CB2326" s="64"/>
      <c r="CC2326" s="64"/>
      <c r="CD2326" s="64"/>
      <c r="CE2326" s="64"/>
      <c r="CF2326" s="64"/>
      <c r="CG2326" s="64" t="s">
        <v>5654</v>
      </c>
      <c r="CH2326" s="64"/>
      <c r="CI2326" s="64"/>
      <c r="CJ2326" s="64"/>
      <c r="CK2326"/>
      <c r="CP2326"/>
      <c r="CQ2326"/>
      <c r="CR2326"/>
      <c r="CS2326"/>
      <c r="CT2326"/>
      <c r="CU2326"/>
      <c r="CV2326"/>
      <c r="CW2326" s="64"/>
    </row>
    <row r="2327" spans="1:101" s="17" customFormat="1" x14ac:dyDescent="0.25">
      <c r="A2327" s="64"/>
      <c r="C2327" s="64"/>
      <c r="D2327" s="64"/>
      <c r="E2327" s="64"/>
      <c r="F2327" s="66"/>
      <c r="W2327" s="20"/>
      <c r="X2327" s="64"/>
      <c r="Y2327" s="64"/>
      <c r="Z2327" s="20"/>
      <c r="AA2327" s="20"/>
      <c r="AB2327" s="20"/>
      <c r="AC2327" s="64"/>
      <c r="AD2327" s="64"/>
      <c r="AE2327" s="64"/>
      <c r="AF2327" s="20"/>
      <c r="AG2327" s="64" t="s">
        <v>8355</v>
      </c>
      <c r="AI2327" s="64"/>
      <c r="AK2327" s="64"/>
      <c r="AL2327" s="64"/>
      <c r="AM2327" s="64"/>
      <c r="AN2327" s="64"/>
      <c r="AO2327" s="64"/>
      <c r="AP2327" s="64"/>
      <c r="AQ2327" s="64"/>
      <c r="AR2327" s="64"/>
      <c r="AS2327" s="64"/>
      <c r="AT2327" s="64"/>
      <c r="AU2327" s="68"/>
      <c r="BC2327" s="64"/>
      <c r="BD2327" s="64"/>
      <c r="BE2327" s="65"/>
      <c r="BF2327" s="65"/>
      <c r="BG2327" s="65"/>
      <c r="BH2327" s="65"/>
      <c r="BI2327" s="20"/>
      <c r="BJ2327" s="20"/>
      <c r="BK2327" s="20"/>
      <c r="BL2327" s="20"/>
      <c r="BM2327" s="64"/>
      <c r="BN2327" s="65"/>
      <c r="BO2327" s="64"/>
      <c r="BP2327" s="65"/>
      <c r="BQ2327" s="64"/>
      <c r="BR2327" s="65"/>
      <c r="BS2327" s="64"/>
      <c r="BT2327" s="64"/>
      <c r="BU2327" s="64"/>
      <c r="BV2327" s="64"/>
      <c r="BW2327" s="64"/>
      <c r="BX2327" s="64"/>
      <c r="BY2327" s="64"/>
      <c r="BZ2327" s="64"/>
      <c r="CA2327" s="64"/>
      <c r="CB2327" s="64"/>
      <c r="CC2327" s="64"/>
      <c r="CD2327" s="64"/>
      <c r="CE2327" s="64"/>
      <c r="CF2327" s="64"/>
      <c r="CG2327" s="64" t="s">
        <v>103</v>
      </c>
      <c r="CH2327" s="64"/>
      <c r="CI2327" s="64"/>
      <c r="CJ2327" s="64"/>
      <c r="CK2327"/>
      <c r="CP2327"/>
      <c r="CQ2327"/>
      <c r="CR2327"/>
      <c r="CS2327"/>
      <c r="CT2327"/>
      <c r="CU2327"/>
      <c r="CV2327"/>
      <c r="CW2327" s="64"/>
    </row>
    <row r="2328" spans="1:101" s="17" customFormat="1" x14ac:dyDescent="0.25">
      <c r="A2328" s="64"/>
      <c r="C2328" s="64"/>
      <c r="D2328" s="64"/>
      <c r="E2328" s="64"/>
      <c r="F2328" s="66"/>
      <c r="W2328" s="20"/>
      <c r="X2328" s="64"/>
      <c r="Y2328" s="64"/>
      <c r="Z2328" s="20"/>
      <c r="AA2328" s="20"/>
      <c r="AB2328" s="20"/>
      <c r="AC2328" s="64"/>
      <c r="AD2328" s="64"/>
      <c r="AE2328" s="64"/>
      <c r="AF2328" s="20"/>
      <c r="AG2328" s="64" t="s">
        <v>8362</v>
      </c>
      <c r="AI2328" s="64"/>
      <c r="AK2328" s="64"/>
      <c r="AL2328" s="64"/>
      <c r="AM2328" s="64"/>
      <c r="AN2328" s="64"/>
      <c r="AO2328" s="64"/>
      <c r="AP2328" s="64"/>
      <c r="AQ2328" s="64"/>
      <c r="AR2328" s="64"/>
      <c r="AS2328" s="64"/>
      <c r="AT2328" s="64"/>
      <c r="AU2328" s="68"/>
      <c r="BC2328" s="64"/>
      <c r="BD2328" s="64"/>
      <c r="BE2328" s="65"/>
      <c r="BF2328" s="65"/>
      <c r="BG2328" s="65"/>
      <c r="BH2328" s="65"/>
      <c r="BI2328" s="20"/>
      <c r="BJ2328" s="20"/>
      <c r="BK2328" s="20"/>
      <c r="BL2328" s="20"/>
      <c r="BM2328" s="64"/>
      <c r="BN2328" s="65"/>
      <c r="BO2328" s="64"/>
      <c r="BP2328" s="65"/>
      <c r="BQ2328" s="64"/>
      <c r="BR2328" s="65"/>
      <c r="BS2328" s="64"/>
      <c r="BT2328" s="64"/>
      <c r="BU2328" s="64"/>
      <c r="BV2328" s="64"/>
      <c r="BW2328" s="64"/>
      <c r="BX2328" s="64"/>
      <c r="BY2328" s="64"/>
      <c r="BZ2328" s="64"/>
      <c r="CA2328" s="64"/>
      <c r="CB2328" s="64"/>
      <c r="CC2328" s="64"/>
      <c r="CD2328" s="64"/>
      <c r="CE2328" s="64"/>
      <c r="CF2328" s="64"/>
      <c r="CG2328" s="64" t="s">
        <v>103</v>
      </c>
      <c r="CH2328" s="64"/>
      <c r="CI2328" s="64"/>
      <c r="CJ2328" s="64"/>
      <c r="CK2328"/>
      <c r="CP2328"/>
      <c r="CQ2328"/>
      <c r="CR2328"/>
      <c r="CS2328"/>
      <c r="CT2328"/>
      <c r="CU2328"/>
      <c r="CV2328"/>
      <c r="CW2328" s="64"/>
    </row>
    <row r="2329" spans="1:101" s="17" customFormat="1" x14ac:dyDescent="0.25">
      <c r="A2329" s="64"/>
      <c r="C2329" s="64"/>
      <c r="D2329" s="64"/>
      <c r="E2329" s="64"/>
      <c r="F2329" s="66"/>
      <c r="W2329" s="20"/>
      <c r="X2329" s="64"/>
      <c r="Y2329" s="64"/>
      <c r="Z2329" s="20"/>
      <c r="AA2329" s="20"/>
      <c r="AB2329" s="20"/>
      <c r="AC2329" s="64"/>
      <c r="AD2329" s="64"/>
      <c r="AE2329" s="64"/>
      <c r="AF2329" s="20"/>
      <c r="AG2329" s="64" t="s">
        <v>8366</v>
      </c>
      <c r="AI2329" s="64"/>
      <c r="AK2329" s="64"/>
      <c r="AL2329" s="64"/>
      <c r="AM2329" s="64"/>
      <c r="AN2329" s="64"/>
      <c r="AO2329" s="64"/>
      <c r="AP2329" s="64"/>
      <c r="AQ2329" s="64"/>
      <c r="AR2329" s="64"/>
      <c r="AS2329" s="64"/>
      <c r="AT2329" s="64"/>
      <c r="AU2329" s="68"/>
      <c r="BC2329" s="64"/>
      <c r="BD2329" s="64"/>
      <c r="BE2329" s="65"/>
      <c r="BF2329" s="65"/>
      <c r="BG2329" s="65"/>
      <c r="BH2329" s="65"/>
      <c r="BI2329" s="20"/>
      <c r="BJ2329" s="20"/>
      <c r="BK2329" s="20"/>
      <c r="BL2329" s="20"/>
      <c r="BM2329" s="64"/>
      <c r="BN2329" s="65"/>
      <c r="BO2329" s="64"/>
      <c r="BP2329" s="65"/>
      <c r="BQ2329" s="64"/>
      <c r="BR2329" s="65"/>
      <c r="BS2329" s="64"/>
      <c r="BT2329" s="64"/>
      <c r="BU2329" s="64"/>
      <c r="BV2329" s="64"/>
      <c r="BW2329" s="64"/>
      <c r="BX2329" s="64"/>
      <c r="BY2329" s="64"/>
      <c r="BZ2329" s="64"/>
      <c r="CA2329" s="64"/>
      <c r="CB2329" s="64"/>
      <c r="CC2329" s="64"/>
      <c r="CD2329" s="64"/>
      <c r="CE2329" s="64"/>
      <c r="CF2329" s="64"/>
      <c r="CG2329" s="64"/>
      <c r="CH2329" s="64"/>
      <c r="CI2329" s="64"/>
      <c r="CJ2329" s="64"/>
      <c r="CK2329"/>
      <c r="CP2329"/>
      <c r="CQ2329"/>
      <c r="CR2329"/>
      <c r="CS2329"/>
      <c r="CT2329"/>
      <c r="CU2329"/>
      <c r="CV2329"/>
      <c r="CW2329" s="64"/>
    </row>
    <row r="2330" spans="1:101" s="17" customFormat="1" x14ac:dyDescent="0.25">
      <c r="A2330" s="64"/>
      <c r="C2330" s="64"/>
      <c r="D2330" s="64"/>
      <c r="E2330" s="64"/>
      <c r="F2330" s="66"/>
      <c r="W2330" s="20"/>
      <c r="X2330" s="64"/>
      <c r="Y2330" s="64"/>
      <c r="Z2330" s="20"/>
      <c r="AA2330" s="20"/>
      <c r="AB2330" s="20"/>
      <c r="AC2330" s="64"/>
      <c r="AD2330" s="64"/>
      <c r="AE2330" s="64"/>
      <c r="AF2330" s="20"/>
      <c r="AG2330" s="64" t="s">
        <v>8369</v>
      </c>
      <c r="AI2330" s="64"/>
      <c r="AK2330" s="64"/>
      <c r="AL2330" s="64"/>
      <c r="AM2330" s="64"/>
      <c r="AN2330" s="64"/>
      <c r="AO2330" s="64"/>
      <c r="AP2330" s="64"/>
      <c r="AQ2330" s="64"/>
      <c r="AR2330" s="64"/>
      <c r="AS2330" s="64"/>
      <c r="AT2330" s="64"/>
      <c r="AU2330" s="68"/>
      <c r="BC2330" s="64"/>
      <c r="BD2330" s="64"/>
      <c r="BE2330" s="65"/>
      <c r="BF2330" s="65"/>
      <c r="BG2330" s="65"/>
      <c r="BH2330" s="65"/>
      <c r="BI2330" s="20"/>
      <c r="BJ2330" s="20"/>
      <c r="BK2330" s="20"/>
      <c r="BL2330" s="20"/>
      <c r="BM2330" s="64"/>
      <c r="BN2330" s="65"/>
      <c r="BO2330" s="64"/>
      <c r="BP2330" s="65"/>
      <c r="BQ2330" s="64"/>
      <c r="BR2330" s="65"/>
      <c r="BS2330" s="64"/>
      <c r="BT2330" s="64"/>
      <c r="BU2330" s="64"/>
      <c r="BV2330" s="64"/>
      <c r="BW2330" s="64"/>
      <c r="BX2330" s="64"/>
      <c r="BY2330" s="64"/>
      <c r="BZ2330" s="64"/>
      <c r="CA2330" s="64"/>
      <c r="CB2330" s="64"/>
      <c r="CC2330" s="64"/>
      <c r="CD2330" s="64"/>
      <c r="CE2330" s="64"/>
      <c r="CF2330" s="64"/>
      <c r="CG2330" s="64" t="s">
        <v>103</v>
      </c>
      <c r="CH2330" s="64"/>
      <c r="CI2330" s="64"/>
      <c r="CJ2330" s="64"/>
      <c r="CK2330"/>
      <c r="CP2330"/>
      <c r="CQ2330"/>
      <c r="CR2330"/>
      <c r="CS2330"/>
      <c r="CT2330"/>
      <c r="CU2330"/>
      <c r="CV2330"/>
      <c r="CW2330" s="64"/>
    </row>
    <row r="2331" spans="1:101" s="17" customFormat="1" x14ac:dyDescent="0.25">
      <c r="A2331" s="64"/>
      <c r="C2331" s="64"/>
      <c r="D2331" s="64"/>
      <c r="E2331" s="64"/>
      <c r="F2331" s="66"/>
      <c r="W2331" s="20"/>
      <c r="X2331" s="64"/>
      <c r="Y2331" s="64"/>
      <c r="Z2331" s="20"/>
      <c r="AA2331" s="20"/>
      <c r="AB2331" s="20"/>
      <c r="AC2331" s="64"/>
      <c r="AD2331" s="64"/>
      <c r="AE2331" s="64"/>
      <c r="AF2331" s="20"/>
      <c r="AG2331" s="64" t="s">
        <v>8373</v>
      </c>
      <c r="AI2331" s="64"/>
      <c r="AK2331" s="64"/>
      <c r="AL2331" s="64"/>
      <c r="AM2331" s="64"/>
      <c r="AN2331" s="64"/>
      <c r="AO2331" s="64"/>
      <c r="AP2331" s="64"/>
      <c r="AQ2331" s="64"/>
      <c r="AR2331" s="64"/>
      <c r="AS2331" s="64"/>
      <c r="AT2331" s="64"/>
      <c r="AU2331" s="68"/>
      <c r="BC2331" s="64"/>
      <c r="BD2331" s="64"/>
      <c r="BE2331" s="65"/>
      <c r="BF2331" s="65"/>
      <c r="BG2331" s="65"/>
      <c r="BH2331" s="65"/>
      <c r="BI2331" s="20"/>
      <c r="BJ2331" s="20"/>
      <c r="BK2331" s="20"/>
      <c r="BL2331" s="20"/>
      <c r="BM2331" s="64"/>
      <c r="BN2331" s="65"/>
      <c r="BO2331" s="64"/>
      <c r="BP2331" s="65"/>
      <c r="BQ2331" s="64"/>
      <c r="BR2331" s="65"/>
      <c r="BS2331" s="64"/>
      <c r="BT2331" s="64"/>
      <c r="BU2331" s="64"/>
      <c r="BV2331" s="64"/>
      <c r="BW2331" s="64"/>
      <c r="BX2331" s="64"/>
      <c r="BY2331" s="64"/>
      <c r="BZ2331" s="64"/>
      <c r="CA2331" s="64"/>
      <c r="CB2331" s="64"/>
      <c r="CC2331" s="64"/>
      <c r="CD2331" s="64"/>
      <c r="CE2331" s="64"/>
      <c r="CF2331" s="64"/>
      <c r="CG2331" s="64" t="s">
        <v>103</v>
      </c>
      <c r="CH2331" s="64"/>
      <c r="CI2331" s="64"/>
      <c r="CJ2331" s="64"/>
      <c r="CK2331"/>
      <c r="CP2331"/>
      <c r="CQ2331"/>
      <c r="CR2331"/>
      <c r="CS2331"/>
      <c r="CT2331"/>
      <c r="CU2331"/>
      <c r="CV2331"/>
      <c r="CW2331" s="64"/>
    </row>
    <row r="2332" spans="1:101" s="17" customFormat="1" x14ac:dyDescent="0.25">
      <c r="A2332" s="64"/>
      <c r="C2332" s="64"/>
      <c r="D2332" s="64"/>
      <c r="E2332" s="64"/>
      <c r="F2332" s="66"/>
      <c r="W2332" s="20"/>
      <c r="X2332" s="64"/>
      <c r="Y2332" s="64"/>
      <c r="Z2332" s="20"/>
      <c r="AA2332" s="20"/>
      <c r="AB2332" s="20"/>
      <c r="AC2332" s="64"/>
      <c r="AD2332" s="64"/>
      <c r="AE2332" s="64"/>
      <c r="AF2332" s="20"/>
      <c r="AG2332" s="64" t="s">
        <v>8378</v>
      </c>
      <c r="AI2332" s="64"/>
      <c r="AK2332" s="64"/>
      <c r="AL2332" s="64"/>
      <c r="AM2332" s="64"/>
      <c r="AN2332" s="64"/>
      <c r="AO2332" s="64"/>
      <c r="AP2332" s="64"/>
      <c r="AQ2332" s="64"/>
      <c r="AR2332" s="64"/>
      <c r="AS2332" s="64"/>
      <c r="AT2332" s="64"/>
      <c r="AU2332" s="68"/>
      <c r="BC2332" s="64"/>
      <c r="BD2332" s="64"/>
      <c r="BE2332" s="65"/>
      <c r="BF2332" s="65"/>
      <c r="BG2332" s="65"/>
      <c r="BH2332" s="65"/>
      <c r="BI2332" s="20"/>
      <c r="BJ2332" s="20"/>
      <c r="BK2332" s="20"/>
      <c r="BL2332" s="20"/>
      <c r="BM2332" s="64"/>
      <c r="BN2332" s="65"/>
      <c r="BO2332" s="64"/>
      <c r="BP2332" s="65"/>
      <c r="BQ2332" s="64"/>
      <c r="BR2332" s="65"/>
      <c r="BS2332" s="64"/>
      <c r="BT2332" s="64"/>
      <c r="BU2332" s="64"/>
      <c r="BV2332" s="64"/>
      <c r="BW2332" s="64"/>
      <c r="BX2332" s="64"/>
      <c r="BY2332" s="64"/>
      <c r="BZ2332" s="64"/>
      <c r="CA2332" s="64"/>
      <c r="CB2332" s="64"/>
      <c r="CC2332" s="64"/>
      <c r="CD2332" s="64"/>
      <c r="CE2332" s="64"/>
      <c r="CF2332" s="64"/>
      <c r="CG2332" s="64"/>
      <c r="CH2332" s="64"/>
      <c r="CI2332" s="64"/>
      <c r="CJ2332" s="64"/>
      <c r="CK2332"/>
      <c r="CP2332"/>
      <c r="CQ2332"/>
      <c r="CR2332"/>
      <c r="CS2332"/>
      <c r="CT2332"/>
      <c r="CU2332"/>
      <c r="CV2332"/>
      <c r="CW2332" s="64"/>
    </row>
    <row r="2333" spans="1:101" s="17" customFormat="1" x14ac:dyDescent="0.25">
      <c r="A2333" s="64"/>
      <c r="C2333" s="64"/>
      <c r="D2333" s="64"/>
      <c r="E2333" s="64"/>
      <c r="F2333" s="66"/>
      <c r="W2333" s="20"/>
      <c r="X2333" s="64"/>
      <c r="Y2333" s="64"/>
      <c r="Z2333" s="20"/>
      <c r="AA2333" s="20"/>
      <c r="AB2333" s="20"/>
      <c r="AC2333" s="64"/>
      <c r="AD2333" s="64"/>
      <c r="AE2333" s="64"/>
      <c r="AF2333" s="20"/>
      <c r="AG2333" s="64" t="s">
        <v>8384</v>
      </c>
      <c r="AI2333" s="64"/>
      <c r="AK2333" s="64"/>
      <c r="AL2333" s="64"/>
      <c r="AM2333" s="64"/>
      <c r="AN2333" s="64"/>
      <c r="AO2333" s="64"/>
      <c r="AP2333" s="64"/>
      <c r="AQ2333" s="64"/>
      <c r="AR2333" s="64"/>
      <c r="AS2333" s="64"/>
      <c r="AT2333" s="64"/>
      <c r="AU2333" s="68"/>
      <c r="BC2333" s="64"/>
      <c r="BD2333" s="64"/>
      <c r="BE2333" s="65"/>
      <c r="BF2333" s="65"/>
      <c r="BG2333" s="65"/>
      <c r="BH2333" s="65"/>
      <c r="BI2333" s="20"/>
      <c r="BJ2333" s="20"/>
      <c r="BK2333" s="20"/>
      <c r="BL2333" s="20"/>
      <c r="BM2333" s="64"/>
      <c r="BN2333" s="65"/>
      <c r="BO2333" s="64"/>
      <c r="BP2333" s="65"/>
      <c r="BQ2333" s="64"/>
      <c r="BR2333" s="65"/>
      <c r="BS2333" s="64"/>
      <c r="BT2333" s="64"/>
      <c r="BU2333" s="64"/>
      <c r="BV2333" s="64"/>
      <c r="BW2333" s="64"/>
      <c r="BX2333" s="64"/>
      <c r="BY2333" s="64"/>
      <c r="BZ2333" s="64"/>
      <c r="CA2333" s="64"/>
      <c r="CB2333" s="64"/>
      <c r="CC2333" s="64"/>
      <c r="CD2333" s="64"/>
      <c r="CE2333" s="64"/>
      <c r="CF2333" s="64"/>
      <c r="CG2333" s="64"/>
      <c r="CH2333" s="64"/>
      <c r="CI2333" s="64"/>
      <c r="CJ2333" s="64"/>
      <c r="CK2333"/>
      <c r="CP2333"/>
      <c r="CQ2333"/>
      <c r="CR2333"/>
      <c r="CS2333"/>
      <c r="CT2333"/>
      <c r="CU2333"/>
      <c r="CV2333"/>
      <c r="CW2333" s="64"/>
    </row>
    <row r="2334" spans="1:101" s="17" customFormat="1" x14ac:dyDescent="0.25">
      <c r="A2334" s="64"/>
      <c r="C2334" s="64"/>
      <c r="D2334" s="64"/>
      <c r="E2334" s="64"/>
      <c r="F2334" s="66"/>
      <c r="W2334" s="20"/>
      <c r="X2334" s="64"/>
      <c r="Y2334" s="64"/>
      <c r="Z2334" s="20"/>
      <c r="AA2334" s="20"/>
      <c r="AB2334" s="20"/>
      <c r="AC2334" s="64"/>
      <c r="AD2334" s="64"/>
      <c r="AE2334" s="64"/>
      <c r="AF2334" s="20"/>
      <c r="AG2334" s="64" t="s">
        <v>8389</v>
      </c>
      <c r="AI2334" s="64"/>
      <c r="AK2334" s="64"/>
      <c r="AL2334" s="64"/>
      <c r="AM2334" s="64"/>
      <c r="AN2334" s="64"/>
      <c r="AO2334" s="64"/>
      <c r="AP2334" s="64"/>
      <c r="AQ2334" s="64"/>
      <c r="AR2334" s="64"/>
      <c r="AS2334" s="64"/>
      <c r="AT2334" s="64"/>
      <c r="AU2334" s="68"/>
      <c r="BC2334" s="64"/>
      <c r="BD2334" s="64"/>
      <c r="BE2334" s="65"/>
      <c r="BF2334" s="65"/>
      <c r="BG2334" s="65"/>
      <c r="BH2334" s="65"/>
      <c r="BI2334" s="20"/>
      <c r="BJ2334" s="20"/>
      <c r="BK2334" s="20"/>
      <c r="BL2334" s="20"/>
      <c r="BM2334" s="64"/>
      <c r="BN2334" s="65"/>
      <c r="BO2334" s="64"/>
      <c r="BP2334" s="65"/>
      <c r="BQ2334" s="64"/>
      <c r="BR2334" s="65"/>
      <c r="BS2334" s="64"/>
      <c r="BT2334" s="64"/>
      <c r="BU2334" s="64"/>
      <c r="BV2334" s="64"/>
      <c r="BW2334" s="64"/>
      <c r="BX2334" s="64"/>
      <c r="BY2334" s="64"/>
      <c r="BZ2334" s="64"/>
      <c r="CA2334" s="64"/>
      <c r="CB2334" s="64"/>
      <c r="CC2334" s="64"/>
      <c r="CD2334" s="64"/>
      <c r="CE2334" s="64"/>
      <c r="CF2334" s="64"/>
      <c r="CG2334" s="64"/>
      <c r="CH2334" s="64"/>
      <c r="CI2334" s="64"/>
      <c r="CJ2334" s="64"/>
      <c r="CK2334"/>
      <c r="CP2334"/>
      <c r="CQ2334"/>
      <c r="CR2334"/>
      <c r="CS2334"/>
      <c r="CT2334"/>
      <c r="CU2334"/>
      <c r="CV2334"/>
      <c r="CW2334" s="64"/>
    </row>
    <row r="2335" spans="1:101" s="17" customFormat="1" x14ac:dyDescent="0.25">
      <c r="A2335" s="64"/>
      <c r="C2335" s="64"/>
      <c r="D2335" s="64"/>
      <c r="E2335" s="64"/>
      <c r="F2335" s="66"/>
      <c r="W2335" s="20"/>
      <c r="X2335" s="64"/>
      <c r="Y2335" s="64"/>
      <c r="Z2335" s="20"/>
      <c r="AA2335" s="20"/>
      <c r="AB2335" s="20"/>
      <c r="AC2335" s="64"/>
      <c r="AD2335" s="64"/>
      <c r="AE2335" s="64"/>
      <c r="AF2335" s="20"/>
      <c r="AG2335" s="64" t="s">
        <v>8395</v>
      </c>
      <c r="AI2335" s="64"/>
      <c r="AK2335" s="64"/>
      <c r="AL2335" s="64"/>
      <c r="AM2335" s="64"/>
      <c r="AN2335" s="64"/>
      <c r="AO2335" s="64"/>
      <c r="AP2335" s="64"/>
      <c r="AQ2335" s="64"/>
      <c r="AR2335" s="64"/>
      <c r="AS2335" s="64"/>
      <c r="AT2335" s="64"/>
      <c r="AU2335" s="68"/>
      <c r="BC2335" s="64"/>
      <c r="BD2335" s="64"/>
      <c r="BE2335" s="65"/>
      <c r="BF2335" s="65"/>
      <c r="BG2335" s="65"/>
      <c r="BH2335" s="65"/>
      <c r="BI2335" s="20"/>
      <c r="BJ2335" s="20"/>
      <c r="BK2335" s="20"/>
      <c r="BL2335" s="20"/>
      <c r="BM2335" s="64"/>
      <c r="BN2335" s="65"/>
      <c r="BO2335" s="64"/>
      <c r="BP2335" s="65"/>
      <c r="BQ2335" s="64"/>
      <c r="BR2335" s="65"/>
      <c r="BS2335" s="64"/>
      <c r="BT2335" s="64"/>
      <c r="BU2335" s="64"/>
      <c r="BV2335" s="64"/>
      <c r="BW2335" s="64"/>
      <c r="BX2335" s="64"/>
      <c r="BY2335" s="64"/>
      <c r="BZ2335" s="64"/>
      <c r="CA2335" s="64"/>
      <c r="CB2335" s="64"/>
      <c r="CC2335" s="64"/>
      <c r="CD2335" s="64"/>
      <c r="CE2335" s="64"/>
      <c r="CF2335" s="64"/>
      <c r="CG2335" s="64" t="s">
        <v>8396</v>
      </c>
      <c r="CH2335" s="64"/>
      <c r="CI2335" s="64"/>
      <c r="CJ2335" s="64"/>
      <c r="CK2335"/>
      <c r="CP2335"/>
      <c r="CQ2335"/>
      <c r="CR2335"/>
      <c r="CS2335"/>
      <c r="CT2335"/>
      <c r="CU2335"/>
      <c r="CV2335"/>
      <c r="CW2335" s="64"/>
    </row>
    <row r="2336" spans="1:101" s="17" customFormat="1" x14ac:dyDescent="0.25">
      <c r="A2336" s="64"/>
      <c r="C2336" s="64"/>
      <c r="D2336" s="64"/>
      <c r="E2336" s="64"/>
      <c r="F2336" s="66"/>
      <c r="W2336" s="20"/>
      <c r="X2336" s="64"/>
      <c r="Y2336" s="64"/>
      <c r="Z2336" s="20"/>
      <c r="AA2336" s="20"/>
      <c r="AB2336" s="20"/>
      <c r="AC2336" s="64"/>
      <c r="AD2336" s="64"/>
      <c r="AE2336" s="64"/>
      <c r="AF2336" s="20"/>
      <c r="AG2336" s="64" t="s">
        <v>8401</v>
      </c>
      <c r="AI2336" s="64"/>
      <c r="AK2336" s="64"/>
      <c r="AL2336" s="64"/>
      <c r="AM2336" s="64"/>
      <c r="AN2336" s="64"/>
      <c r="AO2336" s="64"/>
      <c r="AP2336" s="64"/>
      <c r="AQ2336" s="64"/>
      <c r="AR2336" s="64"/>
      <c r="AS2336" s="64"/>
      <c r="AT2336" s="64"/>
      <c r="AU2336" s="68"/>
      <c r="BC2336" s="64"/>
      <c r="BD2336" s="64"/>
      <c r="BE2336" s="65"/>
      <c r="BF2336" s="65"/>
      <c r="BG2336" s="65"/>
      <c r="BH2336" s="65"/>
      <c r="BI2336" s="20"/>
      <c r="BJ2336" s="20"/>
      <c r="BK2336" s="20"/>
      <c r="BL2336" s="20"/>
      <c r="BM2336" s="64"/>
      <c r="BN2336" s="65"/>
      <c r="BO2336" s="64"/>
      <c r="BP2336" s="65"/>
      <c r="BQ2336" s="64"/>
      <c r="BR2336" s="65"/>
      <c r="BS2336" s="64"/>
      <c r="BT2336" s="64"/>
      <c r="BU2336" s="64"/>
      <c r="BV2336" s="64"/>
      <c r="BW2336" s="64"/>
      <c r="BX2336" s="64"/>
      <c r="BY2336" s="64"/>
      <c r="BZ2336" s="64"/>
      <c r="CA2336" s="64"/>
      <c r="CB2336" s="64"/>
      <c r="CC2336" s="64"/>
      <c r="CD2336" s="64"/>
      <c r="CE2336" s="64"/>
      <c r="CF2336" s="64"/>
      <c r="CG2336" s="64"/>
      <c r="CH2336" s="64"/>
      <c r="CI2336" s="64"/>
      <c r="CJ2336" s="64"/>
      <c r="CK2336"/>
      <c r="CP2336"/>
      <c r="CQ2336"/>
      <c r="CR2336"/>
      <c r="CS2336"/>
      <c r="CT2336"/>
      <c r="CU2336"/>
      <c r="CV2336"/>
      <c r="CW2336" s="64"/>
    </row>
    <row r="2337" spans="1:101" s="17" customFormat="1" x14ac:dyDescent="0.25">
      <c r="A2337" s="64"/>
      <c r="C2337" s="64"/>
      <c r="D2337" s="64"/>
      <c r="E2337" s="64"/>
      <c r="F2337" s="66"/>
      <c r="W2337" s="20"/>
      <c r="X2337" s="64"/>
      <c r="Y2337" s="64"/>
      <c r="Z2337" s="20"/>
      <c r="AA2337" s="20"/>
      <c r="AB2337" s="20"/>
      <c r="AC2337" s="64"/>
      <c r="AD2337" s="67"/>
      <c r="AE2337" s="67"/>
      <c r="AF2337" s="20"/>
      <c r="AG2337" s="67" t="s">
        <v>8406</v>
      </c>
      <c r="AI2337" s="64"/>
      <c r="AK2337" s="64"/>
      <c r="AL2337" s="64"/>
      <c r="AM2337" s="64"/>
      <c r="AN2337" s="64"/>
      <c r="AO2337" s="64"/>
      <c r="AP2337" s="64"/>
      <c r="AQ2337" s="64"/>
      <c r="AR2337" s="64"/>
      <c r="AS2337" s="64"/>
      <c r="AT2337" s="64"/>
      <c r="AU2337" s="68"/>
      <c r="BC2337" s="64"/>
      <c r="BD2337" s="64"/>
      <c r="BE2337" s="65"/>
      <c r="BF2337" s="65"/>
      <c r="BG2337" s="65"/>
      <c r="BH2337" s="65"/>
      <c r="BI2337" s="20"/>
      <c r="BJ2337" s="20"/>
      <c r="BK2337" s="20"/>
      <c r="BL2337" s="20"/>
      <c r="BM2337" s="64"/>
      <c r="BN2337" s="65"/>
      <c r="BO2337" s="64"/>
      <c r="BP2337" s="65"/>
      <c r="BQ2337" s="64"/>
      <c r="BR2337" s="65"/>
      <c r="BS2337" s="64"/>
      <c r="BT2337" s="64"/>
      <c r="BU2337" s="67"/>
      <c r="BV2337" s="67"/>
      <c r="BW2337" s="67"/>
      <c r="BX2337" s="67"/>
      <c r="BY2337" s="64"/>
      <c r="BZ2337" s="64"/>
      <c r="CA2337" s="64"/>
      <c r="CB2337" s="64"/>
      <c r="CC2337" s="64"/>
      <c r="CD2337" s="64"/>
      <c r="CE2337" s="64"/>
      <c r="CF2337" s="64"/>
      <c r="CG2337" s="64"/>
      <c r="CH2337" s="64"/>
      <c r="CI2337" s="64"/>
      <c r="CJ2337" s="64"/>
      <c r="CK2337"/>
      <c r="CP2337"/>
      <c r="CQ2337"/>
      <c r="CR2337"/>
      <c r="CS2337"/>
      <c r="CT2337"/>
      <c r="CU2337"/>
      <c r="CV2337"/>
      <c r="CW2337" s="64"/>
    </row>
    <row r="2338" spans="1:101" s="17" customFormat="1" x14ac:dyDescent="0.25">
      <c r="A2338" s="64"/>
      <c r="C2338" s="64"/>
      <c r="D2338" s="64"/>
      <c r="E2338" s="64"/>
      <c r="F2338" s="66"/>
      <c r="W2338" s="20"/>
      <c r="X2338" s="64"/>
      <c r="Y2338" s="64"/>
      <c r="Z2338" s="20"/>
      <c r="AA2338" s="20"/>
      <c r="AB2338" s="20"/>
      <c r="AC2338" s="64"/>
      <c r="AD2338" s="64"/>
      <c r="AE2338" s="64"/>
      <c r="AF2338" s="20"/>
      <c r="AG2338" s="64" t="s">
        <v>8411</v>
      </c>
      <c r="AI2338" s="64"/>
      <c r="AK2338" s="64"/>
      <c r="AL2338" s="64"/>
      <c r="AM2338" s="64"/>
      <c r="AN2338" s="64"/>
      <c r="AO2338" s="64"/>
      <c r="AP2338" s="64"/>
      <c r="AQ2338" s="64"/>
      <c r="AR2338" s="64"/>
      <c r="AS2338" s="64"/>
      <c r="AT2338" s="64"/>
      <c r="AU2338" s="68"/>
      <c r="BC2338" s="64"/>
      <c r="BD2338" s="64"/>
      <c r="BE2338" s="65"/>
      <c r="BF2338" s="65"/>
      <c r="BG2338" s="65"/>
      <c r="BH2338" s="65"/>
      <c r="BI2338" s="20"/>
      <c r="BJ2338" s="20"/>
      <c r="BK2338" s="20"/>
      <c r="BL2338" s="20"/>
      <c r="BM2338" s="64"/>
      <c r="BN2338" s="65"/>
      <c r="BO2338" s="64"/>
      <c r="BP2338" s="65"/>
      <c r="BQ2338" s="64"/>
      <c r="BR2338" s="65"/>
      <c r="BS2338" s="64"/>
      <c r="BT2338" s="64"/>
      <c r="BU2338" s="64"/>
      <c r="BV2338" s="64"/>
      <c r="BW2338" s="64"/>
      <c r="BX2338" s="64"/>
      <c r="BY2338" s="64"/>
      <c r="BZ2338" s="64"/>
      <c r="CA2338" s="64"/>
      <c r="CB2338" s="64"/>
      <c r="CC2338" s="64"/>
      <c r="CD2338" s="64"/>
      <c r="CE2338" s="64"/>
      <c r="CF2338" s="64"/>
      <c r="CG2338" s="64"/>
      <c r="CH2338" s="64"/>
      <c r="CI2338" s="64"/>
      <c r="CJ2338" s="64"/>
      <c r="CK2338"/>
      <c r="CP2338"/>
      <c r="CQ2338"/>
      <c r="CR2338"/>
      <c r="CS2338"/>
      <c r="CT2338"/>
      <c r="CU2338"/>
      <c r="CV2338"/>
      <c r="CW2338" s="64"/>
    </row>
    <row r="2339" spans="1:101" s="17" customFormat="1" x14ac:dyDescent="0.25">
      <c r="A2339" s="64"/>
      <c r="C2339" s="64"/>
      <c r="D2339" s="64"/>
      <c r="E2339" s="64"/>
      <c r="F2339" s="66"/>
      <c r="W2339" s="20"/>
      <c r="X2339" s="64"/>
      <c r="Y2339" s="64"/>
      <c r="Z2339" s="20"/>
      <c r="AA2339" s="20"/>
      <c r="AB2339" s="20"/>
      <c r="AC2339" s="64"/>
      <c r="AD2339" s="64"/>
      <c r="AE2339" s="64"/>
      <c r="AF2339" s="20"/>
      <c r="AG2339" s="64" t="s">
        <v>8416</v>
      </c>
      <c r="AI2339" s="64"/>
      <c r="AK2339" s="64"/>
      <c r="AL2339" s="64"/>
      <c r="AM2339" s="64"/>
      <c r="AN2339" s="64"/>
      <c r="AO2339" s="64"/>
      <c r="AP2339" s="64"/>
      <c r="AQ2339" s="64"/>
      <c r="AR2339" s="64"/>
      <c r="AS2339" s="64"/>
      <c r="AT2339" s="64"/>
      <c r="AU2339" s="68"/>
      <c r="BC2339" s="64"/>
      <c r="BD2339" s="64"/>
      <c r="BE2339" s="65"/>
      <c r="BF2339" s="65"/>
      <c r="BG2339" s="65"/>
      <c r="BH2339" s="65"/>
      <c r="BI2339" s="20"/>
      <c r="BJ2339" s="20"/>
      <c r="BK2339" s="20"/>
      <c r="BL2339" s="20"/>
      <c r="BM2339" s="64"/>
      <c r="BN2339" s="65"/>
      <c r="BO2339" s="64"/>
      <c r="BP2339" s="65"/>
      <c r="BQ2339" s="64"/>
      <c r="BR2339" s="65"/>
      <c r="BS2339" s="64"/>
      <c r="BT2339" s="64"/>
      <c r="BU2339" s="64"/>
      <c r="BV2339" s="64"/>
      <c r="BW2339" s="64"/>
      <c r="BX2339" s="64"/>
      <c r="BY2339" s="64"/>
      <c r="BZ2339" s="64"/>
      <c r="CA2339" s="64"/>
      <c r="CB2339" s="64"/>
      <c r="CC2339" s="64"/>
      <c r="CD2339" s="64"/>
      <c r="CE2339" s="64"/>
      <c r="CF2339" s="64"/>
      <c r="CG2339" s="64" t="s">
        <v>103</v>
      </c>
      <c r="CH2339" s="64"/>
      <c r="CI2339" s="64"/>
      <c r="CJ2339" s="64"/>
      <c r="CK2339"/>
      <c r="CP2339"/>
      <c r="CQ2339"/>
      <c r="CR2339"/>
      <c r="CS2339"/>
      <c r="CT2339"/>
      <c r="CU2339"/>
      <c r="CV2339"/>
      <c r="CW2339" s="64"/>
    </row>
    <row r="2340" spans="1:101" s="17" customFormat="1" x14ac:dyDescent="0.25">
      <c r="A2340" s="64"/>
      <c r="C2340" s="64"/>
      <c r="D2340" s="64"/>
      <c r="E2340" s="64"/>
      <c r="F2340" s="66"/>
      <c r="W2340" s="20"/>
      <c r="X2340" s="64"/>
      <c r="Y2340" s="64"/>
      <c r="Z2340" s="20"/>
      <c r="AA2340" s="20"/>
      <c r="AB2340" s="20"/>
      <c r="AC2340" s="64"/>
      <c r="AD2340" s="64"/>
      <c r="AE2340" s="64"/>
      <c r="AF2340" s="20"/>
      <c r="AG2340" s="64" t="s">
        <v>8422</v>
      </c>
      <c r="AI2340" s="64"/>
      <c r="AK2340" s="64"/>
      <c r="AL2340" s="64"/>
      <c r="AM2340" s="64"/>
      <c r="AN2340" s="64"/>
      <c r="AO2340" s="64"/>
      <c r="AP2340" s="64"/>
      <c r="AQ2340" s="64"/>
      <c r="AR2340" s="64"/>
      <c r="AS2340" s="64"/>
      <c r="AT2340" s="64"/>
      <c r="AU2340" s="68"/>
      <c r="BC2340" s="64"/>
      <c r="BD2340" s="64"/>
      <c r="BE2340" s="65"/>
      <c r="BF2340" s="65"/>
      <c r="BG2340" s="65"/>
      <c r="BH2340" s="65"/>
      <c r="BI2340" s="20"/>
      <c r="BJ2340" s="20"/>
      <c r="BK2340" s="20"/>
      <c r="BL2340" s="20"/>
      <c r="BM2340" s="64"/>
      <c r="BN2340" s="65"/>
      <c r="BO2340" s="64"/>
      <c r="BP2340" s="65"/>
      <c r="BQ2340" s="64"/>
      <c r="BR2340" s="65"/>
      <c r="BS2340" s="64"/>
      <c r="BT2340" s="64"/>
      <c r="BU2340" s="64"/>
      <c r="BV2340" s="64"/>
      <c r="BW2340" s="64"/>
      <c r="BX2340" s="64"/>
      <c r="BY2340" s="64"/>
      <c r="BZ2340" s="64"/>
      <c r="CA2340" s="64"/>
      <c r="CB2340" s="64"/>
      <c r="CC2340" s="64"/>
      <c r="CD2340" s="64"/>
      <c r="CE2340" s="64"/>
      <c r="CF2340" s="64"/>
      <c r="CG2340" s="64" t="s">
        <v>103</v>
      </c>
      <c r="CH2340" s="64"/>
      <c r="CI2340" s="64"/>
      <c r="CJ2340" s="64"/>
      <c r="CK2340"/>
      <c r="CP2340"/>
      <c r="CQ2340"/>
      <c r="CR2340"/>
      <c r="CS2340"/>
      <c r="CT2340"/>
      <c r="CU2340"/>
      <c r="CV2340"/>
      <c r="CW2340" s="64"/>
    </row>
    <row r="2341" spans="1:101" s="17" customFormat="1" x14ac:dyDescent="0.25">
      <c r="A2341" s="64"/>
      <c r="C2341" s="64"/>
      <c r="D2341" s="64"/>
      <c r="E2341" s="64"/>
      <c r="F2341" s="66"/>
      <c r="W2341" s="20"/>
      <c r="X2341" s="64"/>
      <c r="Y2341" s="64"/>
      <c r="Z2341" s="20"/>
      <c r="AA2341" s="20"/>
      <c r="AB2341" s="20"/>
      <c r="AC2341" s="64"/>
      <c r="AD2341" s="64"/>
      <c r="AE2341" s="64"/>
      <c r="AF2341" s="20"/>
      <c r="AG2341" s="64" t="s">
        <v>8427</v>
      </c>
      <c r="AI2341" s="64"/>
      <c r="AK2341" s="64"/>
      <c r="AL2341" s="64"/>
      <c r="AM2341" s="64"/>
      <c r="AN2341" s="64"/>
      <c r="AO2341" s="64"/>
      <c r="AP2341" s="64"/>
      <c r="AQ2341" s="64"/>
      <c r="AR2341" s="64"/>
      <c r="AS2341" s="64"/>
      <c r="AT2341" s="64"/>
      <c r="AU2341" s="68"/>
      <c r="BC2341" s="64"/>
      <c r="BD2341" s="64"/>
      <c r="BE2341" s="65"/>
      <c r="BF2341" s="65"/>
      <c r="BG2341" s="65"/>
      <c r="BH2341" s="65"/>
      <c r="BI2341" s="20"/>
      <c r="BJ2341" s="20"/>
      <c r="BK2341" s="20"/>
      <c r="BL2341" s="20"/>
      <c r="BM2341" s="64"/>
      <c r="BN2341" s="65"/>
      <c r="BO2341" s="64"/>
      <c r="BP2341" s="65"/>
      <c r="BQ2341" s="64"/>
      <c r="BR2341" s="65"/>
      <c r="BS2341" s="64"/>
      <c r="BT2341" s="64"/>
      <c r="BU2341" s="64"/>
      <c r="BV2341" s="64"/>
      <c r="BW2341" s="64"/>
      <c r="BX2341" s="64"/>
      <c r="BY2341" s="64"/>
      <c r="BZ2341" s="64"/>
      <c r="CA2341" s="64"/>
      <c r="CB2341" s="64"/>
      <c r="CC2341" s="64"/>
      <c r="CD2341" s="64"/>
      <c r="CE2341" s="64"/>
      <c r="CF2341" s="64"/>
      <c r="CG2341" s="64"/>
      <c r="CH2341" s="64"/>
      <c r="CI2341" s="64"/>
      <c r="CJ2341" s="64"/>
      <c r="CK2341"/>
      <c r="CP2341"/>
      <c r="CQ2341"/>
      <c r="CR2341"/>
      <c r="CS2341"/>
      <c r="CT2341"/>
      <c r="CU2341"/>
      <c r="CV2341"/>
      <c r="CW2341" s="64"/>
    </row>
    <row r="2342" spans="1:101" s="17" customFormat="1" x14ac:dyDescent="0.25">
      <c r="A2342" s="64"/>
      <c r="C2342" s="64"/>
      <c r="D2342" s="64"/>
      <c r="E2342" s="64"/>
      <c r="F2342" s="66"/>
      <c r="W2342" s="20"/>
      <c r="X2342" s="64"/>
      <c r="Y2342" s="64"/>
      <c r="Z2342" s="20"/>
      <c r="AA2342" s="20"/>
      <c r="AB2342" s="20"/>
      <c r="AC2342" s="64"/>
      <c r="AD2342" s="64"/>
      <c r="AE2342" s="64"/>
      <c r="AF2342" s="20"/>
      <c r="AG2342" s="64" t="s">
        <v>8431</v>
      </c>
      <c r="AI2342" s="64"/>
      <c r="AK2342" s="64"/>
      <c r="AL2342" s="64"/>
      <c r="AM2342" s="64"/>
      <c r="AN2342" s="64"/>
      <c r="AO2342" s="64"/>
      <c r="AP2342" s="64"/>
      <c r="AQ2342" s="64"/>
      <c r="AR2342" s="64"/>
      <c r="AS2342" s="64"/>
      <c r="AT2342" s="64"/>
      <c r="AU2342" s="68"/>
      <c r="BC2342" s="64"/>
      <c r="BD2342" s="64"/>
      <c r="BE2342" s="65"/>
      <c r="BF2342" s="65"/>
      <c r="BG2342" s="65"/>
      <c r="BH2342" s="65"/>
      <c r="BI2342" s="20"/>
      <c r="BJ2342" s="20"/>
      <c r="BK2342" s="20"/>
      <c r="BL2342" s="20"/>
      <c r="BM2342" s="64"/>
      <c r="BN2342" s="65"/>
      <c r="BO2342" s="64"/>
      <c r="BP2342" s="65"/>
      <c r="BQ2342" s="64"/>
      <c r="BR2342" s="65"/>
      <c r="BS2342" s="64"/>
      <c r="BT2342" s="64"/>
      <c r="BU2342" s="64"/>
      <c r="BV2342" s="64"/>
      <c r="BW2342" s="64"/>
      <c r="BX2342" s="64"/>
      <c r="BY2342" s="64"/>
      <c r="BZ2342" s="64"/>
      <c r="CA2342" s="64"/>
      <c r="CB2342" s="64"/>
      <c r="CC2342" s="64"/>
      <c r="CD2342" s="64"/>
      <c r="CE2342" s="64"/>
      <c r="CF2342" s="64"/>
      <c r="CG2342" s="64"/>
      <c r="CH2342" s="64"/>
      <c r="CI2342" s="64"/>
      <c r="CJ2342" s="64"/>
      <c r="CK2342"/>
      <c r="CP2342"/>
      <c r="CQ2342"/>
      <c r="CR2342"/>
      <c r="CS2342"/>
      <c r="CT2342"/>
      <c r="CU2342"/>
      <c r="CV2342"/>
      <c r="CW2342" s="64"/>
    </row>
    <row r="2343" spans="1:101" s="17" customFormat="1" x14ac:dyDescent="0.25">
      <c r="A2343" s="64"/>
      <c r="C2343" s="64"/>
      <c r="D2343" s="64"/>
      <c r="E2343" s="64"/>
      <c r="F2343" s="66"/>
      <c r="W2343" s="20"/>
      <c r="X2343" s="64"/>
      <c r="Y2343" s="64"/>
      <c r="Z2343" s="20"/>
      <c r="AA2343" s="20"/>
      <c r="AB2343" s="20"/>
      <c r="AC2343" s="64"/>
      <c r="AD2343" s="64"/>
      <c r="AE2343" s="64"/>
      <c r="AF2343" s="20"/>
      <c r="AG2343" s="64" t="s">
        <v>8434</v>
      </c>
      <c r="AI2343" s="64"/>
      <c r="AK2343" s="64"/>
      <c r="AL2343" s="64"/>
      <c r="AM2343" s="64"/>
      <c r="AN2343" s="64"/>
      <c r="AO2343" s="64"/>
      <c r="AP2343" s="64"/>
      <c r="AQ2343" s="64"/>
      <c r="AR2343" s="64"/>
      <c r="AS2343" s="64"/>
      <c r="AT2343" s="64"/>
      <c r="AU2343" s="68"/>
      <c r="BC2343" s="64"/>
      <c r="BD2343" s="64"/>
      <c r="BE2343" s="65"/>
      <c r="BF2343" s="65"/>
      <c r="BG2343" s="65"/>
      <c r="BH2343" s="65"/>
      <c r="BI2343" s="20"/>
      <c r="BJ2343" s="20"/>
      <c r="BK2343" s="20"/>
      <c r="BL2343" s="20"/>
      <c r="BM2343" s="64"/>
      <c r="BN2343" s="65"/>
      <c r="BO2343" s="64"/>
      <c r="BP2343" s="65"/>
      <c r="BQ2343" s="64"/>
      <c r="BR2343" s="65"/>
      <c r="BS2343" s="64"/>
      <c r="BT2343" s="64"/>
      <c r="BU2343" s="64"/>
      <c r="BV2343" s="64"/>
      <c r="BW2343" s="64"/>
      <c r="BX2343" s="64"/>
      <c r="BY2343" s="64"/>
      <c r="BZ2343" s="64"/>
      <c r="CA2343" s="64"/>
      <c r="CB2343" s="64"/>
      <c r="CC2343" s="64"/>
      <c r="CD2343" s="64"/>
      <c r="CE2343" s="64"/>
      <c r="CF2343" s="64"/>
      <c r="CG2343" s="64"/>
      <c r="CH2343" s="64"/>
      <c r="CI2343" s="64"/>
      <c r="CJ2343" s="64"/>
      <c r="CK2343"/>
      <c r="CP2343"/>
      <c r="CQ2343"/>
      <c r="CR2343"/>
      <c r="CS2343"/>
      <c r="CT2343"/>
      <c r="CU2343"/>
      <c r="CV2343"/>
      <c r="CW2343" s="64"/>
    </row>
    <row r="2344" spans="1:101" s="17" customFormat="1" x14ac:dyDescent="0.25">
      <c r="A2344" s="64"/>
      <c r="C2344" s="64"/>
      <c r="D2344" s="64"/>
      <c r="E2344" s="64"/>
      <c r="F2344" s="66"/>
      <c r="W2344" s="20"/>
      <c r="X2344" s="64"/>
      <c r="Y2344" s="64"/>
      <c r="Z2344" s="20"/>
      <c r="AA2344" s="20"/>
      <c r="AB2344" s="20"/>
      <c r="AC2344" s="64"/>
      <c r="AD2344" s="64"/>
      <c r="AE2344" s="64"/>
      <c r="AF2344" s="20"/>
      <c r="AG2344" s="64" t="s">
        <v>8437</v>
      </c>
      <c r="AI2344" s="64"/>
      <c r="AK2344" s="64"/>
      <c r="AL2344" s="64"/>
      <c r="AM2344" s="64"/>
      <c r="AN2344" s="64"/>
      <c r="AO2344" s="64"/>
      <c r="AP2344" s="64"/>
      <c r="AQ2344" s="64"/>
      <c r="AR2344" s="64"/>
      <c r="AS2344" s="64"/>
      <c r="AT2344" s="64"/>
      <c r="AU2344" s="68"/>
      <c r="BC2344" s="64"/>
      <c r="BD2344" s="64"/>
      <c r="BE2344" s="65"/>
      <c r="BF2344" s="65"/>
      <c r="BG2344" s="65"/>
      <c r="BH2344" s="65"/>
      <c r="BI2344" s="20"/>
      <c r="BJ2344" s="20"/>
      <c r="BK2344" s="20"/>
      <c r="BL2344" s="20"/>
      <c r="BM2344" s="64"/>
      <c r="BN2344" s="65"/>
      <c r="BO2344" s="64"/>
      <c r="BP2344" s="65"/>
      <c r="BQ2344" s="64"/>
      <c r="BR2344" s="65"/>
      <c r="BS2344" s="64"/>
      <c r="BT2344" s="64"/>
      <c r="BU2344" s="64"/>
      <c r="BV2344" s="64"/>
      <c r="BW2344" s="64"/>
      <c r="BX2344" s="64"/>
      <c r="BY2344" s="64"/>
      <c r="BZ2344" s="64"/>
      <c r="CA2344" s="64"/>
      <c r="CB2344" s="64"/>
      <c r="CC2344" s="64"/>
      <c r="CD2344" s="64"/>
      <c r="CE2344" s="64"/>
      <c r="CF2344" s="64"/>
      <c r="CG2344" s="64"/>
      <c r="CH2344" s="64"/>
      <c r="CI2344" s="64"/>
      <c r="CJ2344" s="64"/>
      <c r="CK2344"/>
      <c r="CP2344"/>
      <c r="CQ2344"/>
      <c r="CR2344"/>
      <c r="CS2344"/>
      <c r="CT2344"/>
      <c r="CU2344"/>
      <c r="CV2344"/>
      <c r="CW2344" s="64"/>
    </row>
    <row r="2345" spans="1:101" s="17" customFormat="1" x14ac:dyDescent="0.25">
      <c r="A2345" s="64"/>
      <c r="C2345" s="64"/>
      <c r="D2345" s="64"/>
      <c r="E2345" s="64"/>
      <c r="F2345" s="66"/>
      <c r="W2345" s="20"/>
      <c r="X2345" s="64"/>
      <c r="Y2345" s="64"/>
      <c r="Z2345" s="20"/>
      <c r="AA2345" s="20"/>
      <c r="AB2345" s="20"/>
      <c r="AC2345" s="64"/>
      <c r="AD2345" s="64"/>
      <c r="AE2345" s="64"/>
      <c r="AF2345" s="20"/>
      <c r="AG2345" s="64" t="s">
        <v>8440</v>
      </c>
      <c r="AI2345" s="64"/>
      <c r="AK2345" s="64"/>
      <c r="AL2345" s="64"/>
      <c r="AM2345" s="64"/>
      <c r="AN2345" s="64"/>
      <c r="AO2345" s="64"/>
      <c r="AP2345" s="64"/>
      <c r="AQ2345" s="64"/>
      <c r="AR2345" s="64"/>
      <c r="AS2345" s="64"/>
      <c r="AT2345" s="64"/>
      <c r="AU2345" s="68"/>
      <c r="BC2345" s="64"/>
      <c r="BD2345" s="64"/>
      <c r="BE2345" s="65"/>
      <c r="BF2345" s="65"/>
      <c r="BG2345" s="65"/>
      <c r="BH2345" s="65"/>
      <c r="BI2345" s="20"/>
      <c r="BJ2345" s="20"/>
      <c r="BK2345" s="20"/>
      <c r="BL2345" s="20"/>
      <c r="BM2345" s="64"/>
      <c r="BN2345" s="65"/>
      <c r="BO2345" s="64"/>
      <c r="BP2345" s="65"/>
      <c r="BQ2345" s="64"/>
      <c r="BR2345" s="65"/>
      <c r="BS2345" s="64"/>
      <c r="BT2345" s="64"/>
      <c r="BU2345" s="64"/>
      <c r="BV2345" s="64"/>
      <c r="BW2345" s="64"/>
      <c r="BX2345" s="64"/>
      <c r="BY2345" s="64"/>
      <c r="BZ2345" s="64"/>
      <c r="CA2345" s="64"/>
      <c r="CB2345" s="64"/>
      <c r="CC2345" s="64"/>
      <c r="CD2345" s="64"/>
      <c r="CE2345" s="64"/>
      <c r="CF2345" s="64"/>
      <c r="CG2345" s="64"/>
      <c r="CH2345" s="64"/>
      <c r="CI2345" s="64"/>
      <c r="CJ2345" s="64"/>
      <c r="CK2345"/>
      <c r="CP2345"/>
      <c r="CQ2345"/>
      <c r="CR2345"/>
      <c r="CS2345"/>
      <c r="CT2345"/>
      <c r="CU2345"/>
      <c r="CV2345"/>
      <c r="CW2345" s="64"/>
    </row>
    <row r="2346" spans="1:101" s="17" customFormat="1" x14ac:dyDescent="0.25">
      <c r="A2346" s="64"/>
      <c r="C2346" s="64"/>
      <c r="D2346" s="64"/>
      <c r="E2346" s="64"/>
      <c r="F2346" s="66"/>
      <c r="W2346" s="20"/>
      <c r="X2346" s="64"/>
      <c r="Y2346" s="64"/>
      <c r="Z2346" s="20"/>
      <c r="AA2346" s="20"/>
      <c r="AB2346" s="20"/>
      <c r="AC2346" s="64"/>
      <c r="AD2346" s="64"/>
      <c r="AE2346" s="64"/>
      <c r="AF2346" s="20"/>
      <c r="AG2346" s="64" t="s">
        <v>8444</v>
      </c>
      <c r="AI2346" s="64"/>
      <c r="AK2346" s="64"/>
      <c r="AL2346" s="64"/>
      <c r="AM2346" s="64"/>
      <c r="AN2346" s="64"/>
      <c r="AO2346" s="64"/>
      <c r="AP2346" s="64"/>
      <c r="AQ2346" s="64"/>
      <c r="AR2346" s="64"/>
      <c r="AS2346" s="64"/>
      <c r="AT2346" s="64"/>
      <c r="AU2346" s="68"/>
      <c r="BC2346" s="64"/>
      <c r="BD2346" s="64"/>
      <c r="BE2346" s="65"/>
      <c r="BF2346" s="65"/>
      <c r="BG2346" s="65"/>
      <c r="BH2346" s="65"/>
      <c r="BI2346" s="20"/>
      <c r="BJ2346" s="20"/>
      <c r="BK2346" s="20"/>
      <c r="BL2346" s="20"/>
      <c r="BM2346" s="64"/>
      <c r="BN2346" s="65"/>
      <c r="BO2346" s="64"/>
      <c r="BP2346" s="65"/>
      <c r="BQ2346" s="64"/>
      <c r="BR2346" s="65"/>
      <c r="BS2346" s="64"/>
      <c r="BT2346" s="64"/>
      <c r="BU2346" s="64"/>
      <c r="BV2346" s="64"/>
      <c r="BW2346" s="64"/>
      <c r="BX2346" s="64"/>
      <c r="BY2346" s="64"/>
      <c r="BZ2346" s="64"/>
      <c r="CA2346" s="64"/>
      <c r="CB2346" s="64"/>
      <c r="CC2346" s="64"/>
      <c r="CD2346" s="64"/>
      <c r="CE2346" s="64"/>
      <c r="CF2346" s="64"/>
      <c r="CG2346" s="64"/>
      <c r="CH2346" s="64"/>
      <c r="CI2346" s="64"/>
      <c r="CJ2346" s="64"/>
      <c r="CK2346"/>
      <c r="CP2346"/>
      <c r="CQ2346"/>
      <c r="CR2346"/>
      <c r="CS2346"/>
      <c r="CT2346"/>
      <c r="CU2346"/>
      <c r="CV2346"/>
      <c r="CW2346" s="64"/>
    </row>
    <row r="2347" spans="1:101" s="17" customFormat="1" x14ac:dyDescent="0.25">
      <c r="A2347" s="64"/>
      <c r="C2347" s="64"/>
      <c r="D2347" s="64"/>
      <c r="E2347" s="64"/>
      <c r="F2347" s="66"/>
      <c r="W2347" s="20"/>
      <c r="X2347" s="64"/>
      <c r="Y2347" s="64"/>
      <c r="Z2347" s="20"/>
      <c r="AA2347" s="20"/>
      <c r="AB2347" s="20"/>
      <c r="AC2347" s="64"/>
      <c r="AD2347" s="64"/>
      <c r="AE2347" s="64"/>
      <c r="AF2347" s="20"/>
      <c r="AG2347" s="64" t="s">
        <v>8448</v>
      </c>
      <c r="AI2347" s="64"/>
      <c r="AK2347" s="64"/>
      <c r="AL2347" s="64"/>
      <c r="AM2347" s="64"/>
      <c r="AN2347" s="64"/>
      <c r="AO2347" s="64"/>
      <c r="AP2347" s="64"/>
      <c r="AQ2347" s="64"/>
      <c r="AR2347" s="64"/>
      <c r="AS2347" s="64"/>
      <c r="AT2347" s="64"/>
      <c r="AU2347" s="68"/>
      <c r="BC2347" s="64"/>
      <c r="BD2347" s="64"/>
      <c r="BE2347" s="65"/>
      <c r="BF2347" s="65"/>
      <c r="BG2347" s="65"/>
      <c r="BH2347" s="65"/>
      <c r="BI2347" s="20"/>
      <c r="BJ2347" s="20"/>
      <c r="BK2347" s="20"/>
      <c r="BL2347" s="20"/>
      <c r="BM2347" s="64"/>
      <c r="BN2347" s="65"/>
      <c r="BO2347" s="64"/>
      <c r="BP2347" s="65"/>
      <c r="BQ2347" s="64"/>
      <c r="BR2347" s="65"/>
      <c r="BS2347" s="64"/>
      <c r="BT2347" s="64"/>
      <c r="BU2347" s="64"/>
      <c r="BV2347" s="64"/>
      <c r="BW2347" s="64"/>
      <c r="BX2347" s="64"/>
      <c r="BY2347" s="64"/>
      <c r="BZ2347" s="64"/>
      <c r="CA2347" s="64"/>
      <c r="CB2347" s="64"/>
      <c r="CC2347" s="64"/>
      <c r="CD2347" s="64"/>
      <c r="CE2347" s="64"/>
      <c r="CF2347" s="64"/>
      <c r="CG2347" s="64" t="s">
        <v>103</v>
      </c>
      <c r="CH2347" s="64"/>
      <c r="CI2347" s="64"/>
      <c r="CJ2347" s="64"/>
      <c r="CK2347"/>
      <c r="CP2347"/>
      <c r="CQ2347"/>
      <c r="CR2347"/>
      <c r="CS2347"/>
      <c r="CT2347"/>
      <c r="CU2347"/>
      <c r="CV2347"/>
      <c r="CW2347" s="64"/>
    </row>
    <row r="2348" spans="1:101" s="17" customFormat="1" x14ac:dyDescent="0.25">
      <c r="A2348" s="64"/>
      <c r="C2348" s="64"/>
      <c r="D2348" s="64"/>
      <c r="E2348" s="64"/>
      <c r="F2348" s="66"/>
      <c r="W2348" s="20"/>
      <c r="X2348" s="64"/>
      <c r="Y2348" s="64"/>
      <c r="Z2348" s="20"/>
      <c r="AA2348" s="20"/>
      <c r="AB2348" s="20"/>
      <c r="AC2348" s="64"/>
      <c r="AD2348" s="64"/>
      <c r="AE2348" s="64"/>
      <c r="AF2348" s="20"/>
      <c r="AG2348" s="64" t="s">
        <v>8452</v>
      </c>
      <c r="AI2348" s="64"/>
      <c r="AK2348" s="64"/>
      <c r="AL2348" s="64"/>
      <c r="AM2348" s="64"/>
      <c r="AN2348" s="64"/>
      <c r="AO2348" s="64"/>
      <c r="AP2348" s="64"/>
      <c r="AQ2348" s="64"/>
      <c r="AR2348" s="64"/>
      <c r="AS2348" s="64"/>
      <c r="AT2348" s="64"/>
      <c r="AU2348" s="68"/>
      <c r="BC2348" s="64"/>
      <c r="BD2348" s="64"/>
      <c r="BE2348" s="65"/>
      <c r="BF2348" s="65"/>
      <c r="BG2348" s="65"/>
      <c r="BH2348" s="65"/>
      <c r="BI2348" s="20"/>
      <c r="BJ2348" s="20"/>
      <c r="BK2348" s="20"/>
      <c r="BL2348" s="20"/>
      <c r="BM2348" s="64"/>
      <c r="BN2348" s="65"/>
      <c r="BO2348" s="64"/>
      <c r="BP2348" s="65"/>
      <c r="BQ2348" s="64"/>
      <c r="BR2348" s="65"/>
      <c r="BS2348" s="64"/>
      <c r="BT2348" s="64"/>
      <c r="BU2348" s="64"/>
      <c r="BV2348" s="64"/>
      <c r="BW2348" s="64"/>
      <c r="BX2348" s="64"/>
      <c r="BY2348" s="64"/>
      <c r="BZ2348" s="64"/>
      <c r="CA2348" s="64"/>
      <c r="CB2348" s="64"/>
      <c r="CC2348" s="64"/>
      <c r="CD2348" s="64"/>
      <c r="CE2348" s="64"/>
      <c r="CF2348" s="64"/>
      <c r="CG2348" s="64"/>
      <c r="CH2348" s="64"/>
      <c r="CI2348" s="64"/>
      <c r="CJ2348" s="64"/>
      <c r="CK2348"/>
      <c r="CP2348"/>
      <c r="CQ2348"/>
      <c r="CR2348"/>
      <c r="CS2348"/>
      <c r="CT2348"/>
      <c r="CU2348"/>
      <c r="CV2348"/>
      <c r="CW2348" s="64"/>
    </row>
    <row r="2349" spans="1:101" s="17" customFormat="1" x14ac:dyDescent="0.25">
      <c r="A2349" s="64"/>
      <c r="C2349" s="64"/>
      <c r="D2349" s="64"/>
      <c r="E2349" s="64"/>
      <c r="F2349" s="66"/>
      <c r="W2349" s="20"/>
      <c r="X2349" s="64"/>
      <c r="Y2349" s="64"/>
      <c r="Z2349" s="20"/>
      <c r="AA2349" s="20"/>
      <c r="AB2349" s="20"/>
      <c r="AC2349" s="64"/>
      <c r="AD2349" s="64"/>
      <c r="AE2349" s="64"/>
      <c r="AF2349" s="20"/>
      <c r="AG2349" s="64" t="s">
        <v>8456</v>
      </c>
      <c r="AI2349" s="64"/>
      <c r="AK2349" s="64"/>
      <c r="AL2349" s="64"/>
      <c r="AM2349" s="64"/>
      <c r="AN2349" s="64"/>
      <c r="AO2349" s="64"/>
      <c r="AP2349" s="64"/>
      <c r="AQ2349" s="64"/>
      <c r="AR2349" s="64"/>
      <c r="AS2349" s="64"/>
      <c r="AT2349" s="64"/>
      <c r="AU2349" s="68"/>
      <c r="BC2349" s="64"/>
      <c r="BD2349" s="64"/>
      <c r="BE2349" s="65"/>
      <c r="BF2349" s="65"/>
      <c r="BG2349" s="65"/>
      <c r="BH2349" s="65"/>
      <c r="BI2349" s="20"/>
      <c r="BJ2349" s="20"/>
      <c r="BK2349" s="20"/>
      <c r="BL2349" s="20"/>
      <c r="BM2349" s="64"/>
      <c r="BN2349" s="65"/>
      <c r="BO2349" s="64"/>
      <c r="BP2349" s="65"/>
      <c r="BQ2349" s="64"/>
      <c r="BR2349" s="65"/>
      <c r="BS2349" s="64"/>
      <c r="BT2349" s="64"/>
      <c r="BU2349" s="64"/>
      <c r="BV2349" s="64"/>
      <c r="BW2349" s="64"/>
      <c r="BX2349" s="64"/>
      <c r="BY2349" s="64"/>
      <c r="BZ2349" s="64"/>
      <c r="CA2349" s="64"/>
      <c r="CB2349" s="64"/>
      <c r="CC2349" s="64"/>
      <c r="CD2349" s="64"/>
      <c r="CE2349" s="64"/>
      <c r="CF2349" s="64"/>
      <c r="CG2349" s="64"/>
      <c r="CH2349" s="64"/>
      <c r="CI2349" s="64"/>
      <c r="CJ2349" s="64"/>
      <c r="CK2349"/>
      <c r="CP2349"/>
      <c r="CQ2349"/>
      <c r="CR2349"/>
      <c r="CS2349"/>
      <c r="CT2349"/>
      <c r="CU2349"/>
      <c r="CV2349"/>
      <c r="CW2349" s="64"/>
    </row>
    <row r="2350" spans="1:101" s="17" customFormat="1" x14ac:dyDescent="0.25">
      <c r="A2350" s="64"/>
      <c r="C2350" s="64"/>
      <c r="D2350" s="64"/>
      <c r="E2350" s="64"/>
      <c r="F2350" s="66"/>
      <c r="W2350" s="20"/>
      <c r="X2350" s="64"/>
      <c r="Y2350" s="64"/>
      <c r="Z2350" s="20"/>
      <c r="AA2350" s="20"/>
      <c r="AB2350" s="20"/>
      <c r="AC2350" s="64"/>
      <c r="AD2350" s="64"/>
      <c r="AE2350" s="64"/>
      <c r="AF2350" s="20"/>
      <c r="AG2350" s="64" t="s">
        <v>8461</v>
      </c>
      <c r="AI2350" s="64"/>
      <c r="AK2350" s="64"/>
      <c r="AL2350" s="64"/>
      <c r="AM2350" s="64"/>
      <c r="AN2350" s="64"/>
      <c r="AO2350" s="64"/>
      <c r="AP2350" s="64"/>
      <c r="AQ2350" s="64"/>
      <c r="AR2350" s="64"/>
      <c r="AS2350" s="64"/>
      <c r="AT2350" s="64"/>
      <c r="AU2350" s="68"/>
      <c r="BC2350" s="64"/>
      <c r="BD2350" s="64"/>
      <c r="BE2350" s="65"/>
      <c r="BF2350" s="65"/>
      <c r="BG2350" s="65"/>
      <c r="BH2350" s="65"/>
      <c r="BI2350" s="20"/>
      <c r="BJ2350" s="20"/>
      <c r="BK2350" s="20"/>
      <c r="BL2350" s="20"/>
      <c r="BM2350" s="64"/>
      <c r="BN2350" s="65"/>
      <c r="BO2350" s="64"/>
      <c r="BP2350" s="65"/>
      <c r="BQ2350" s="64"/>
      <c r="BR2350" s="65"/>
      <c r="BS2350" s="64"/>
      <c r="BT2350" s="64"/>
      <c r="BU2350" s="64"/>
      <c r="BV2350" s="64"/>
      <c r="BW2350" s="64"/>
      <c r="BX2350" s="64"/>
      <c r="BY2350" s="64"/>
      <c r="BZ2350" s="64"/>
      <c r="CA2350" s="64"/>
      <c r="CB2350" s="64"/>
      <c r="CC2350" s="64"/>
      <c r="CD2350" s="64"/>
      <c r="CE2350" s="64"/>
      <c r="CF2350" s="64"/>
      <c r="CG2350" s="64"/>
      <c r="CH2350" s="64"/>
      <c r="CI2350" s="64"/>
      <c r="CJ2350" s="64"/>
      <c r="CK2350"/>
      <c r="CP2350"/>
      <c r="CQ2350"/>
      <c r="CR2350"/>
      <c r="CS2350"/>
      <c r="CT2350"/>
      <c r="CU2350"/>
      <c r="CV2350"/>
      <c r="CW2350" s="64"/>
    </row>
    <row r="2351" spans="1:101" s="17" customFormat="1" x14ac:dyDescent="0.25">
      <c r="A2351" s="64"/>
      <c r="C2351" s="64"/>
      <c r="D2351" s="64"/>
      <c r="E2351" s="64"/>
      <c r="F2351" s="66"/>
      <c r="W2351" s="20"/>
      <c r="X2351" s="64"/>
      <c r="Y2351" s="64"/>
      <c r="Z2351" s="20"/>
      <c r="AA2351" s="20"/>
      <c r="AB2351" s="20"/>
      <c r="AC2351" s="64"/>
      <c r="AD2351" s="64"/>
      <c r="AE2351" s="64"/>
      <c r="AF2351" s="20"/>
      <c r="AG2351" s="64" t="s">
        <v>8464</v>
      </c>
      <c r="AI2351" s="64"/>
      <c r="AK2351" s="64"/>
      <c r="AL2351" s="64"/>
      <c r="AM2351" s="64"/>
      <c r="AN2351" s="64"/>
      <c r="AO2351" s="64"/>
      <c r="AP2351" s="64"/>
      <c r="AQ2351" s="64"/>
      <c r="AR2351" s="64"/>
      <c r="AS2351" s="64"/>
      <c r="AT2351" s="64"/>
      <c r="AU2351" s="68"/>
      <c r="BC2351" s="64"/>
      <c r="BD2351" s="64"/>
      <c r="BE2351" s="65"/>
      <c r="BF2351" s="65"/>
      <c r="BG2351" s="65"/>
      <c r="BH2351" s="65"/>
      <c r="BI2351" s="20"/>
      <c r="BJ2351" s="20"/>
      <c r="BK2351" s="20"/>
      <c r="BL2351" s="20"/>
      <c r="BM2351" s="64"/>
      <c r="BN2351" s="65"/>
      <c r="BO2351" s="64"/>
      <c r="BP2351" s="65"/>
      <c r="BQ2351" s="64"/>
      <c r="BR2351" s="65"/>
      <c r="BS2351" s="64"/>
      <c r="BT2351" s="64"/>
      <c r="BU2351" s="64"/>
      <c r="BV2351" s="64"/>
      <c r="BW2351" s="64"/>
      <c r="BX2351" s="64"/>
      <c r="BY2351" s="64"/>
      <c r="BZ2351" s="64"/>
      <c r="CA2351" s="64"/>
      <c r="CB2351" s="64"/>
      <c r="CC2351" s="64"/>
      <c r="CD2351" s="64"/>
      <c r="CE2351" s="64"/>
      <c r="CF2351" s="64"/>
      <c r="CG2351" s="64"/>
      <c r="CH2351" s="64"/>
      <c r="CI2351" s="64"/>
      <c r="CJ2351" s="64"/>
      <c r="CK2351"/>
      <c r="CP2351"/>
      <c r="CQ2351"/>
      <c r="CR2351"/>
      <c r="CS2351"/>
      <c r="CT2351"/>
      <c r="CU2351"/>
      <c r="CV2351"/>
      <c r="CW2351" s="64"/>
    </row>
    <row r="2352" spans="1:101" s="17" customFormat="1" x14ac:dyDescent="0.25">
      <c r="A2352" s="64"/>
      <c r="C2352" s="64"/>
      <c r="D2352" s="64"/>
      <c r="E2352" s="64"/>
      <c r="F2352" s="66"/>
      <c r="W2352" s="20"/>
      <c r="X2352" s="64"/>
      <c r="Y2352" s="64"/>
      <c r="Z2352" s="20"/>
      <c r="AA2352" s="20"/>
      <c r="AB2352" s="20"/>
      <c r="AC2352" s="64"/>
      <c r="AD2352" s="64"/>
      <c r="AE2352" s="64"/>
      <c r="AF2352" s="20"/>
      <c r="AG2352" s="64" t="s">
        <v>8468</v>
      </c>
      <c r="AI2352" s="64"/>
      <c r="AK2352" s="64"/>
      <c r="AL2352" s="64"/>
      <c r="AM2352" s="64"/>
      <c r="AN2352" s="64"/>
      <c r="AO2352" s="64"/>
      <c r="AP2352" s="64"/>
      <c r="AQ2352" s="64"/>
      <c r="AR2352" s="64"/>
      <c r="AS2352" s="64"/>
      <c r="AT2352" s="64"/>
      <c r="AU2352" s="68"/>
      <c r="BC2352" s="64"/>
      <c r="BD2352" s="64"/>
      <c r="BE2352" s="65"/>
      <c r="BF2352" s="65"/>
      <c r="BG2352" s="65"/>
      <c r="BH2352" s="65"/>
      <c r="BI2352" s="20"/>
      <c r="BJ2352" s="20"/>
      <c r="BK2352" s="20"/>
      <c r="BL2352" s="20"/>
      <c r="BM2352" s="64"/>
      <c r="BN2352" s="65"/>
      <c r="BO2352" s="64"/>
      <c r="BP2352" s="65"/>
      <c r="BQ2352" s="64"/>
      <c r="BR2352" s="65"/>
      <c r="BS2352" s="64"/>
      <c r="BT2352" s="64"/>
      <c r="BU2352" s="64"/>
      <c r="BV2352" s="64"/>
      <c r="BW2352" s="64"/>
      <c r="BX2352" s="64"/>
      <c r="BY2352" s="64"/>
      <c r="BZ2352" s="64"/>
      <c r="CA2352" s="64"/>
      <c r="CB2352" s="64"/>
      <c r="CC2352" s="64"/>
      <c r="CD2352" s="64"/>
      <c r="CE2352" s="64"/>
      <c r="CF2352" s="64"/>
      <c r="CG2352" s="64"/>
      <c r="CH2352" s="64"/>
      <c r="CI2352" s="64"/>
      <c r="CJ2352" s="64"/>
      <c r="CK2352"/>
      <c r="CP2352"/>
      <c r="CQ2352"/>
      <c r="CR2352"/>
      <c r="CS2352"/>
      <c r="CT2352"/>
      <c r="CU2352"/>
      <c r="CV2352"/>
      <c r="CW2352" s="64"/>
    </row>
    <row r="2353" spans="1:101" s="17" customFormat="1" x14ac:dyDescent="0.25">
      <c r="A2353" s="64"/>
      <c r="C2353" s="64"/>
      <c r="D2353" s="64"/>
      <c r="E2353" s="64"/>
      <c r="F2353" s="66"/>
      <c r="W2353" s="20"/>
      <c r="X2353" s="64"/>
      <c r="Y2353" s="64"/>
      <c r="Z2353" s="20"/>
      <c r="AA2353" s="20"/>
      <c r="AB2353" s="20"/>
      <c r="AC2353" s="64"/>
      <c r="AD2353" s="64"/>
      <c r="AE2353" s="64"/>
      <c r="AF2353" s="20"/>
      <c r="AG2353" s="64" t="s">
        <v>8473</v>
      </c>
      <c r="AI2353" s="64"/>
      <c r="AK2353" s="64"/>
      <c r="AL2353" s="64"/>
      <c r="AM2353" s="64"/>
      <c r="AN2353" s="64"/>
      <c r="AO2353" s="64"/>
      <c r="AP2353" s="64"/>
      <c r="AQ2353" s="64"/>
      <c r="AR2353" s="64"/>
      <c r="AS2353" s="64"/>
      <c r="AT2353" s="64"/>
      <c r="AU2353" s="68"/>
      <c r="BC2353" s="64"/>
      <c r="BD2353" s="64"/>
      <c r="BE2353" s="65"/>
      <c r="BF2353" s="65"/>
      <c r="BG2353" s="65"/>
      <c r="BH2353" s="65"/>
      <c r="BI2353" s="20"/>
      <c r="BJ2353" s="20"/>
      <c r="BK2353" s="20"/>
      <c r="BL2353" s="20"/>
      <c r="BM2353" s="64"/>
      <c r="BN2353" s="65"/>
      <c r="BO2353" s="64"/>
      <c r="BP2353" s="65"/>
      <c r="BQ2353" s="64"/>
      <c r="BR2353" s="65"/>
      <c r="BS2353" s="64"/>
      <c r="BT2353" s="64"/>
      <c r="BU2353" s="64"/>
      <c r="BV2353" s="64"/>
      <c r="BW2353" s="64"/>
      <c r="BX2353" s="64"/>
      <c r="BY2353" s="64"/>
      <c r="BZ2353" s="64"/>
      <c r="CA2353" s="64"/>
      <c r="CB2353" s="64"/>
      <c r="CC2353" s="64"/>
      <c r="CD2353" s="64"/>
      <c r="CE2353" s="64"/>
      <c r="CF2353" s="64"/>
      <c r="CG2353" s="64" t="s">
        <v>103</v>
      </c>
      <c r="CH2353" s="64"/>
      <c r="CI2353" s="64"/>
      <c r="CJ2353" s="64"/>
      <c r="CK2353"/>
      <c r="CP2353"/>
      <c r="CQ2353"/>
      <c r="CR2353"/>
      <c r="CS2353"/>
      <c r="CT2353"/>
      <c r="CU2353"/>
      <c r="CV2353"/>
      <c r="CW2353" s="64"/>
    </row>
    <row r="2354" spans="1:101" s="17" customFormat="1" x14ac:dyDescent="0.25">
      <c r="A2354" s="64"/>
      <c r="C2354" s="64"/>
      <c r="D2354" s="64"/>
      <c r="E2354" s="64"/>
      <c r="F2354" s="66"/>
      <c r="W2354" s="20"/>
      <c r="X2354" s="64"/>
      <c r="Y2354" s="64"/>
      <c r="Z2354" s="20"/>
      <c r="AA2354" s="20"/>
      <c r="AB2354" s="20"/>
      <c r="AC2354" s="64"/>
      <c r="AD2354" s="64"/>
      <c r="AE2354" s="64"/>
      <c r="AF2354" s="20"/>
      <c r="AG2354" s="64" t="s">
        <v>8479</v>
      </c>
      <c r="AI2354" s="64"/>
      <c r="AK2354" s="64"/>
      <c r="AL2354" s="64"/>
      <c r="AM2354" s="64"/>
      <c r="AN2354" s="64"/>
      <c r="AO2354" s="64"/>
      <c r="AP2354" s="64"/>
      <c r="AQ2354" s="64"/>
      <c r="AR2354" s="64"/>
      <c r="AS2354" s="64"/>
      <c r="AT2354" s="64"/>
      <c r="AU2354" s="68"/>
      <c r="BC2354" s="64"/>
      <c r="BD2354" s="64"/>
      <c r="BE2354" s="65"/>
      <c r="BF2354" s="65"/>
      <c r="BG2354" s="65"/>
      <c r="BH2354" s="65"/>
      <c r="BI2354" s="20"/>
      <c r="BJ2354" s="20"/>
      <c r="BK2354" s="20"/>
      <c r="BL2354" s="20"/>
      <c r="BM2354" s="64"/>
      <c r="BN2354" s="65"/>
      <c r="BO2354" s="64"/>
      <c r="BP2354" s="65"/>
      <c r="BQ2354" s="64"/>
      <c r="BR2354" s="65"/>
      <c r="BS2354" s="64"/>
      <c r="BT2354" s="64"/>
      <c r="BU2354" s="64"/>
      <c r="BV2354" s="64"/>
      <c r="BW2354" s="64"/>
      <c r="BX2354" s="64"/>
      <c r="BY2354" s="64"/>
      <c r="BZ2354" s="64"/>
      <c r="CA2354" s="64"/>
      <c r="CB2354" s="64"/>
      <c r="CC2354" s="64"/>
      <c r="CD2354" s="64"/>
      <c r="CE2354" s="64"/>
      <c r="CF2354" s="64"/>
      <c r="CG2354" s="64"/>
      <c r="CH2354" s="64"/>
      <c r="CI2354" s="64"/>
      <c r="CJ2354" s="64"/>
      <c r="CK2354"/>
      <c r="CP2354"/>
      <c r="CQ2354"/>
      <c r="CR2354"/>
      <c r="CS2354"/>
      <c r="CT2354"/>
      <c r="CU2354"/>
      <c r="CV2354"/>
      <c r="CW2354" s="64"/>
    </row>
    <row r="2355" spans="1:101" s="17" customFormat="1" x14ac:dyDescent="0.25">
      <c r="A2355" s="64"/>
      <c r="C2355" s="64"/>
      <c r="D2355" s="64"/>
      <c r="E2355" s="64"/>
      <c r="F2355" s="66"/>
      <c r="W2355" s="20"/>
      <c r="X2355" s="64"/>
      <c r="Y2355" s="64"/>
      <c r="Z2355" s="20"/>
      <c r="AA2355" s="20"/>
      <c r="AB2355" s="20"/>
      <c r="AC2355" s="64"/>
      <c r="AD2355" s="64"/>
      <c r="AE2355" s="64"/>
      <c r="AF2355" s="20"/>
      <c r="AG2355" s="64" t="s">
        <v>8484</v>
      </c>
      <c r="AI2355" s="64"/>
      <c r="AK2355" s="64"/>
      <c r="AL2355" s="64"/>
      <c r="AM2355" s="64"/>
      <c r="AN2355" s="64"/>
      <c r="AO2355" s="64"/>
      <c r="AP2355" s="64"/>
      <c r="AQ2355" s="64"/>
      <c r="AR2355" s="64"/>
      <c r="AS2355" s="64"/>
      <c r="AT2355" s="64"/>
      <c r="AU2355" s="68"/>
      <c r="BC2355" s="64"/>
      <c r="BD2355" s="64"/>
      <c r="BE2355" s="65"/>
      <c r="BF2355" s="65"/>
      <c r="BG2355" s="65"/>
      <c r="BH2355" s="65"/>
      <c r="BI2355" s="20"/>
      <c r="BJ2355" s="20"/>
      <c r="BK2355" s="20"/>
      <c r="BL2355" s="20"/>
      <c r="BM2355" s="64"/>
      <c r="BN2355" s="65"/>
      <c r="BO2355" s="64"/>
      <c r="BP2355" s="65"/>
      <c r="BQ2355" s="64"/>
      <c r="BR2355" s="65"/>
      <c r="BS2355" s="64"/>
      <c r="BT2355" s="64"/>
      <c r="BU2355" s="64"/>
      <c r="BV2355" s="64"/>
      <c r="BW2355" s="64"/>
      <c r="BX2355" s="64"/>
      <c r="BY2355" s="64"/>
      <c r="BZ2355" s="64"/>
      <c r="CA2355" s="64"/>
      <c r="CB2355" s="64"/>
      <c r="CC2355" s="64"/>
      <c r="CD2355" s="64"/>
      <c r="CE2355" s="64"/>
      <c r="CF2355" s="64"/>
      <c r="CG2355" s="64" t="s">
        <v>103</v>
      </c>
      <c r="CH2355" s="64"/>
      <c r="CI2355" s="64"/>
      <c r="CJ2355" s="64"/>
      <c r="CK2355"/>
      <c r="CP2355"/>
      <c r="CQ2355"/>
      <c r="CR2355"/>
      <c r="CS2355"/>
      <c r="CT2355"/>
      <c r="CU2355"/>
      <c r="CV2355"/>
      <c r="CW2355" s="64"/>
    </row>
    <row r="2356" spans="1:101" s="17" customFormat="1" x14ac:dyDescent="0.25">
      <c r="A2356" s="64"/>
      <c r="C2356" s="64"/>
      <c r="D2356" s="64"/>
      <c r="E2356" s="64"/>
      <c r="F2356" s="66"/>
      <c r="W2356" s="20"/>
      <c r="X2356" s="64"/>
      <c r="Y2356" s="64"/>
      <c r="Z2356" s="20"/>
      <c r="AA2356" s="20"/>
      <c r="AB2356" s="20"/>
      <c r="AC2356" s="64"/>
      <c r="AD2356" s="64"/>
      <c r="AE2356" s="64"/>
      <c r="AF2356" s="20"/>
      <c r="AG2356" s="64" t="s">
        <v>8488</v>
      </c>
      <c r="AI2356" s="64"/>
      <c r="AK2356" s="64"/>
      <c r="AL2356" s="64"/>
      <c r="AM2356" s="64"/>
      <c r="AN2356" s="64"/>
      <c r="AO2356" s="64"/>
      <c r="AP2356" s="64"/>
      <c r="AQ2356" s="64"/>
      <c r="AR2356" s="64"/>
      <c r="AS2356" s="64"/>
      <c r="AT2356" s="64"/>
      <c r="AU2356" s="68"/>
      <c r="BC2356" s="64"/>
      <c r="BD2356" s="64"/>
      <c r="BE2356" s="65"/>
      <c r="BF2356" s="65"/>
      <c r="BG2356" s="65"/>
      <c r="BH2356" s="65"/>
      <c r="BI2356" s="20"/>
      <c r="BJ2356" s="20"/>
      <c r="BK2356" s="20"/>
      <c r="BL2356" s="20"/>
      <c r="BM2356" s="64"/>
      <c r="BN2356" s="65"/>
      <c r="BO2356" s="64"/>
      <c r="BP2356" s="65"/>
      <c r="BQ2356" s="64"/>
      <c r="BR2356" s="65"/>
      <c r="BS2356" s="64"/>
      <c r="BT2356" s="64"/>
      <c r="BU2356" s="64"/>
      <c r="BV2356" s="64"/>
      <c r="BW2356" s="64"/>
      <c r="BX2356" s="64"/>
      <c r="BY2356" s="64"/>
      <c r="BZ2356" s="64"/>
      <c r="CA2356" s="64"/>
      <c r="CB2356" s="64"/>
      <c r="CC2356" s="64"/>
      <c r="CD2356" s="64"/>
      <c r="CE2356" s="64"/>
      <c r="CF2356" s="64"/>
      <c r="CG2356" s="64"/>
      <c r="CH2356" s="64"/>
      <c r="CI2356" s="64"/>
      <c r="CJ2356" s="64"/>
      <c r="CK2356"/>
      <c r="CP2356"/>
      <c r="CQ2356"/>
      <c r="CR2356"/>
      <c r="CS2356"/>
      <c r="CT2356"/>
      <c r="CU2356"/>
      <c r="CV2356"/>
      <c r="CW2356" s="64"/>
    </row>
    <row r="2357" spans="1:101" s="17" customFormat="1" x14ac:dyDescent="0.25">
      <c r="A2357" s="64"/>
      <c r="C2357" s="64"/>
      <c r="D2357" s="64"/>
      <c r="E2357" s="64"/>
      <c r="F2357" s="66"/>
      <c r="W2357" s="20"/>
      <c r="X2357" s="64"/>
      <c r="Y2357" s="64"/>
      <c r="Z2357" s="20"/>
      <c r="AA2357" s="20"/>
      <c r="AB2357" s="20"/>
      <c r="AC2357" s="64"/>
      <c r="AD2357" s="67"/>
      <c r="AE2357" s="67"/>
      <c r="AF2357" s="20"/>
      <c r="AG2357" s="67" t="s">
        <v>8496</v>
      </c>
      <c r="AI2357" s="64"/>
      <c r="AK2357" s="64"/>
      <c r="AL2357" s="64"/>
      <c r="AM2357" s="64"/>
      <c r="AN2357" s="64"/>
      <c r="AO2357" s="64"/>
      <c r="AP2357" s="64"/>
      <c r="AQ2357" s="64"/>
      <c r="AR2357" s="64"/>
      <c r="AS2357" s="64"/>
      <c r="AT2357" s="64"/>
      <c r="AU2357" s="68"/>
      <c r="BC2357" s="64"/>
      <c r="BD2357" s="64"/>
      <c r="BE2357" s="65"/>
      <c r="BF2357" s="65"/>
      <c r="BG2357" s="65"/>
      <c r="BH2357" s="65"/>
      <c r="BI2357" s="20"/>
      <c r="BJ2357" s="20"/>
      <c r="BK2357" s="20"/>
      <c r="BL2357" s="20"/>
      <c r="BM2357" s="64"/>
      <c r="BN2357" s="65"/>
      <c r="BO2357" s="64"/>
      <c r="BP2357" s="65"/>
      <c r="BQ2357" s="64"/>
      <c r="BR2357" s="65"/>
      <c r="BS2357" s="64"/>
      <c r="BT2357" s="64"/>
      <c r="BU2357" s="64"/>
      <c r="BV2357" s="67"/>
      <c r="BW2357" s="67"/>
      <c r="BX2357" s="67"/>
      <c r="BY2357" s="64"/>
      <c r="BZ2357" s="64"/>
      <c r="CA2357" s="64"/>
      <c r="CB2357" s="64"/>
      <c r="CC2357" s="64"/>
      <c r="CD2357" s="64"/>
      <c r="CE2357" s="64"/>
      <c r="CF2357" s="64"/>
      <c r="CG2357" s="64" t="s">
        <v>103</v>
      </c>
      <c r="CH2357" s="64"/>
      <c r="CI2357" s="64"/>
      <c r="CJ2357" s="64"/>
      <c r="CK2357"/>
      <c r="CP2357"/>
      <c r="CQ2357"/>
      <c r="CR2357"/>
      <c r="CS2357"/>
      <c r="CT2357"/>
      <c r="CU2357"/>
      <c r="CV2357"/>
      <c r="CW2357" s="64"/>
    </row>
    <row r="2358" spans="1:101" s="17" customFormat="1" x14ac:dyDescent="0.25">
      <c r="A2358" s="64"/>
      <c r="C2358" s="64"/>
      <c r="D2358" s="64"/>
      <c r="E2358" s="64"/>
      <c r="F2358" s="66"/>
      <c r="W2358" s="20"/>
      <c r="X2358" s="64"/>
      <c r="Y2358" s="64"/>
      <c r="Z2358" s="20"/>
      <c r="AA2358" s="20"/>
      <c r="AB2358" s="20"/>
      <c r="AC2358" s="64"/>
      <c r="AD2358" s="64"/>
      <c r="AE2358" s="64"/>
      <c r="AF2358" s="20"/>
      <c r="AG2358" s="64" t="s">
        <v>8500</v>
      </c>
      <c r="AI2358" s="64"/>
      <c r="AK2358" s="64"/>
      <c r="AL2358" s="64"/>
      <c r="AM2358" s="64"/>
      <c r="AN2358" s="64"/>
      <c r="AO2358" s="64"/>
      <c r="AP2358" s="64"/>
      <c r="AQ2358" s="64"/>
      <c r="AR2358" s="64"/>
      <c r="AS2358" s="64"/>
      <c r="AT2358" s="64"/>
      <c r="AU2358" s="68"/>
      <c r="BC2358" s="64"/>
      <c r="BD2358" s="64"/>
      <c r="BE2358" s="65"/>
      <c r="BF2358" s="65"/>
      <c r="BG2358" s="65"/>
      <c r="BH2358" s="65"/>
      <c r="BI2358" s="20"/>
      <c r="BJ2358" s="20"/>
      <c r="BK2358" s="20"/>
      <c r="BL2358" s="20"/>
      <c r="BM2358" s="64"/>
      <c r="BN2358" s="65"/>
      <c r="BO2358" s="64"/>
      <c r="BP2358" s="65"/>
      <c r="BQ2358" s="64"/>
      <c r="BR2358" s="65"/>
      <c r="BS2358" s="64"/>
      <c r="BT2358" s="64"/>
      <c r="BU2358" s="64"/>
      <c r="BV2358" s="64"/>
      <c r="BW2358" s="64"/>
      <c r="BX2358" s="64"/>
      <c r="BY2358" s="64"/>
      <c r="BZ2358" s="64"/>
      <c r="CA2358" s="64"/>
      <c r="CB2358" s="64"/>
      <c r="CC2358" s="64"/>
      <c r="CD2358" s="64"/>
      <c r="CE2358" s="64"/>
      <c r="CF2358" s="64"/>
      <c r="CG2358" s="64"/>
      <c r="CH2358" s="64"/>
      <c r="CI2358" s="64"/>
      <c r="CJ2358" s="64"/>
      <c r="CK2358"/>
      <c r="CP2358"/>
      <c r="CQ2358"/>
      <c r="CR2358"/>
      <c r="CS2358"/>
      <c r="CT2358"/>
      <c r="CU2358"/>
      <c r="CV2358"/>
      <c r="CW2358" s="64"/>
    </row>
    <row r="2359" spans="1:101" s="17" customFormat="1" x14ac:dyDescent="0.25">
      <c r="A2359" s="64"/>
      <c r="C2359" s="64"/>
      <c r="D2359" s="64"/>
      <c r="E2359" s="64"/>
      <c r="F2359" s="66"/>
      <c r="W2359" s="20"/>
      <c r="X2359" s="64"/>
      <c r="Y2359" s="64"/>
      <c r="Z2359" s="20"/>
      <c r="AA2359" s="20"/>
      <c r="AB2359" s="20"/>
      <c r="AC2359" s="64"/>
      <c r="AD2359" s="64"/>
      <c r="AE2359" s="64"/>
      <c r="AF2359" s="20"/>
      <c r="AG2359" s="64" t="s">
        <v>8504</v>
      </c>
      <c r="AI2359" s="64"/>
      <c r="AK2359" s="64"/>
      <c r="AL2359" s="64"/>
      <c r="AM2359" s="64"/>
      <c r="AN2359" s="64"/>
      <c r="AO2359" s="64"/>
      <c r="AP2359" s="64"/>
      <c r="AQ2359" s="64"/>
      <c r="AR2359" s="64"/>
      <c r="AS2359" s="64"/>
      <c r="AT2359" s="64"/>
      <c r="AU2359" s="68"/>
      <c r="BC2359" s="64"/>
      <c r="BD2359" s="64"/>
      <c r="BE2359" s="65"/>
      <c r="BF2359" s="65"/>
      <c r="BG2359" s="65"/>
      <c r="BH2359" s="65"/>
      <c r="BI2359" s="20"/>
      <c r="BJ2359" s="20"/>
      <c r="BK2359" s="20"/>
      <c r="BL2359" s="20"/>
      <c r="BM2359" s="64"/>
      <c r="BN2359" s="65"/>
      <c r="BO2359" s="64"/>
      <c r="BP2359" s="65"/>
      <c r="BQ2359" s="64"/>
      <c r="BR2359" s="65"/>
      <c r="BS2359" s="64"/>
      <c r="BT2359" s="64"/>
      <c r="BU2359" s="64"/>
      <c r="BV2359" s="64"/>
      <c r="BW2359" s="64"/>
      <c r="BX2359" s="64"/>
      <c r="BY2359" s="64"/>
      <c r="BZ2359" s="64"/>
      <c r="CA2359" s="64"/>
      <c r="CB2359" s="64"/>
      <c r="CC2359" s="64"/>
      <c r="CD2359" s="64"/>
      <c r="CE2359" s="64"/>
      <c r="CF2359" s="64"/>
      <c r="CG2359" s="64"/>
      <c r="CH2359" s="64"/>
      <c r="CI2359" s="64"/>
      <c r="CJ2359" s="64"/>
      <c r="CK2359"/>
      <c r="CP2359"/>
      <c r="CQ2359"/>
      <c r="CR2359"/>
      <c r="CS2359"/>
      <c r="CT2359"/>
      <c r="CU2359"/>
      <c r="CV2359"/>
      <c r="CW2359" s="64"/>
    </row>
    <row r="2360" spans="1:101" s="17" customFormat="1" x14ac:dyDescent="0.25">
      <c r="A2360" s="64"/>
      <c r="C2360" s="64"/>
      <c r="D2360" s="64"/>
      <c r="E2360" s="64"/>
      <c r="F2360" s="66"/>
      <c r="W2360" s="20"/>
      <c r="X2360" s="64"/>
      <c r="Y2360" s="64"/>
      <c r="Z2360" s="20"/>
      <c r="AA2360" s="20"/>
      <c r="AB2360" s="20"/>
      <c r="AC2360" s="64"/>
      <c r="AD2360" s="64"/>
      <c r="AE2360" s="64"/>
      <c r="AF2360" s="20"/>
      <c r="AG2360" s="64" t="s">
        <v>8509</v>
      </c>
      <c r="AI2360" s="64"/>
      <c r="AK2360" s="64"/>
      <c r="AL2360" s="64"/>
      <c r="AM2360" s="64"/>
      <c r="AN2360" s="64"/>
      <c r="AO2360" s="64"/>
      <c r="AP2360" s="64"/>
      <c r="AQ2360" s="64"/>
      <c r="AR2360" s="64"/>
      <c r="AS2360" s="64"/>
      <c r="AT2360" s="64"/>
      <c r="AU2360" s="68"/>
      <c r="BC2360" s="64"/>
      <c r="BD2360" s="64"/>
      <c r="BE2360" s="65"/>
      <c r="BF2360" s="65"/>
      <c r="BG2360" s="65"/>
      <c r="BH2360" s="65"/>
      <c r="BI2360" s="20"/>
      <c r="BJ2360" s="20"/>
      <c r="BK2360" s="20"/>
      <c r="BL2360" s="20"/>
      <c r="BM2360" s="64"/>
      <c r="BN2360" s="65"/>
      <c r="BO2360" s="64"/>
      <c r="BP2360" s="65"/>
      <c r="BQ2360" s="64"/>
      <c r="BR2360" s="65"/>
      <c r="BS2360" s="64"/>
      <c r="BT2360" s="64"/>
      <c r="BU2360" s="64"/>
      <c r="BV2360" s="64"/>
      <c r="BW2360" s="64"/>
      <c r="BX2360" s="64"/>
      <c r="BY2360" s="64"/>
      <c r="BZ2360" s="64"/>
      <c r="CA2360" s="64"/>
      <c r="CB2360" s="64"/>
      <c r="CC2360" s="64"/>
      <c r="CD2360" s="64"/>
      <c r="CE2360" s="64"/>
      <c r="CF2360" s="64"/>
      <c r="CG2360" s="64"/>
      <c r="CH2360" s="64"/>
      <c r="CI2360" s="64"/>
      <c r="CJ2360" s="64"/>
      <c r="CK2360"/>
      <c r="CP2360"/>
      <c r="CQ2360"/>
      <c r="CR2360"/>
      <c r="CS2360"/>
      <c r="CT2360"/>
      <c r="CU2360"/>
      <c r="CV2360"/>
      <c r="CW2360" s="64"/>
    </row>
    <row r="2361" spans="1:101" s="17" customFormat="1" x14ac:dyDescent="0.25">
      <c r="A2361" s="64"/>
      <c r="C2361" s="64"/>
      <c r="D2361" s="64"/>
      <c r="E2361" s="64"/>
      <c r="F2361" s="66"/>
      <c r="W2361" s="20"/>
      <c r="X2361" s="64"/>
      <c r="Y2361" s="64"/>
      <c r="Z2361" s="20"/>
      <c r="AA2361" s="20"/>
      <c r="AB2361" s="20"/>
      <c r="AC2361" s="64"/>
      <c r="AD2361" s="67"/>
      <c r="AE2361" s="67"/>
      <c r="AF2361" s="20"/>
      <c r="AG2361" s="67" t="s">
        <v>8513</v>
      </c>
      <c r="AI2361" s="64"/>
      <c r="AK2361" s="64"/>
      <c r="AL2361" s="64"/>
      <c r="AM2361" s="64"/>
      <c r="AN2361" s="64"/>
      <c r="AO2361" s="64"/>
      <c r="AP2361" s="64"/>
      <c r="AQ2361" s="64"/>
      <c r="AR2361" s="64"/>
      <c r="AS2361" s="64"/>
      <c r="AT2361" s="64"/>
      <c r="AU2361" s="68"/>
      <c r="BC2361" s="64"/>
      <c r="BD2361" s="64"/>
      <c r="BE2361" s="65"/>
      <c r="BF2361" s="65"/>
      <c r="BG2361" s="65"/>
      <c r="BH2361" s="65"/>
      <c r="BI2361" s="20"/>
      <c r="BJ2361" s="20"/>
      <c r="BK2361" s="20"/>
      <c r="BL2361" s="20"/>
      <c r="BM2361" s="64"/>
      <c r="BN2361" s="65"/>
      <c r="BO2361" s="64"/>
      <c r="BP2361" s="65"/>
      <c r="BQ2361" s="64"/>
      <c r="BR2361" s="65"/>
      <c r="BS2361" s="64"/>
      <c r="BT2361" s="64"/>
      <c r="BU2361" s="64"/>
      <c r="BV2361" s="67"/>
      <c r="BW2361" s="67"/>
      <c r="BX2361" s="67"/>
      <c r="BY2361" s="64"/>
      <c r="BZ2361" s="64"/>
      <c r="CA2361" s="64"/>
      <c r="CB2361" s="64"/>
      <c r="CC2361" s="64"/>
      <c r="CD2361" s="64"/>
      <c r="CE2361" s="64"/>
      <c r="CF2361" s="64"/>
      <c r="CG2361" s="64" t="s">
        <v>103</v>
      </c>
      <c r="CH2361" s="64"/>
      <c r="CI2361" s="64"/>
      <c r="CJ2361" s="64"/>
      <c r="CK2361"/>
      <c r="CP2361"/>
      <c r="CQ2361"/>
      <c r="CR2361"/>
      <c r="CS2361"/>
      <c r="CT2361"/>
      <c r="CU2361"/>
      <c r="CV2361"/>
      <c r="CW2361" s="64"/>
    </row>
    <row r="2362" spans="1:101" s="17" customFormat="1" x14ac:dyDescent="0.25">
      <c r="A2362" s="64"/>
      <c r="C2362" s="64"/>
      <c r="D2362" s="64"/>
      <c r="E2362" s="64"/>
      <c r="F2362" s="66"/>
      <c r="W2362" s="20"/>
      <c r="X2362" s="64"/>
      <c r="Y2362" s="64"/>
      <c r="Z2362" s="20"/>
      <c r="AA2362" s="20"/>
      <c r="AB2362" s="20"/>
      <c r="AC2362" s="64"/>
      <c r="AD2362" s="64"/>
      <c r="AE2362" s="64"/>
      <c r="AF2362" s="20"/>
      <c r="AG2362" s="64" t="s">
        <v>1055</v>
      </c>
      <c r="AI2362" s="64"/>
      <c r="AK2362" s="64"/>
      <c r="AL2362" s="64"/>
      <c r="AM2362" s="64"/>
      <c r="AN2362" s="64"/>
      <c r="AO2362" s="64"/>
      <c r="AP2362" s="64"/>
      <c r="AQ2362" s="64"/>
      <c r="AR2362" s="64"/>
      <c r="AS2362" s="64"/>
      <c r="AT2362" s="64"/>
      <c r="AU2362" s="68"/>
      <c r="BC2362" s="64"/>
      <c r="BD2362" s="64"/>
      <c r="BE2362" s="65"/>
      <c r="BF2362" s="65"/>
      <c r="BG2362" s="65"/>
      <c r="BH2362" s="65"/>
      <c r="BI2362" s="20"/>
      <c r="BJ2362" s="20"/>
      <c r="BK2362" s="20"/>
      <c r="BL2362" s="20"/>
      <c r="BM2362" s="64"/>
      <c r="BN2362" s="65"/>
      <c r="BO2362" s="64"/>
      <c r="BP2362" s="65"/>
      <c r="BQ2362" s="64"/>
      <c r="BR2362" s="65"/>
      <c r="BS2362" s="64"/>
      <c r="BT2362" s="64"/>
      <c r="BU2362" s="64"/>
      <c r="BV2362" s="64"/>
      <c r="BW2362" s="64"/>
      <c r="BX2362" s="64"/>
      <c r="BY2362" s="64"/>
      <c r="BZ2362" s="64"/>
      <c r="CA2362" s="64"/>
      <c r="CB2362" s="64"/>
      <c r="CC2362" s="64"/>
      <c r="CD2362" s="64"/>
      <c r="CE2362" s="64"/>
      <c r="CF2362" s="64"/>
      <c r="CG2362" s="64"/>
      <c r="CH2362" s="64"/>
      <c r="CI2362" s="64"/>
      <c r="CJ2362" s="64"/>
      <c r="CK2362"/>
      <c r="CP2362"/>
      <c r="CQ2362"/>
      <c r="CR2362"/>
      <c r="CS2362"/>
      <c r="CT2362"/>
      <c r="CU2362"/>
      <c r="CV2362"/>
      <c r="CW2362" s="64"/>
    </row>
    <row r="2363" spans="1:101" s="17" customFormat="1" x14ac:dyDescent="0.25">
      <c r="A2363" s="64"/>
      <c r="C2363" s="64"/>
      <c r="D2363" s="64"/>
      <c r="E2363" s="64"/>
      <c r="F2363" s="66"/>
      <c r="W2363" s="20"/>
      <c r="X2363" s="64"/>
      <c r="Y2363" s="64"/>
      <c r="Z2363" s="20"/>
      <c r="AA2363" s="20"/>
      <c r="AB2363" s="20"/>
      <c r="AC2363" s="64"/>
      <c r="AD2363" s="64"/>
      <c r="AE2363" s="64"/>
      <c r="AF2363" s="20"/>
      <c r="AG2363" s="64" t="s">
        <v>8521</v>
      </c>
      <c r="AI2363" s="64"/>
      <c r="AK2363" s="64"/>
      <c r="AL2363" s="64"/>
      <c r="AM2363" s="64"/>
      <c r="AN2363" s="64"/>
      <c r="AO2363" s="64"/>
      <c r="AP2363" s="64"/>
      <c r="AQ2363" s="64"/>
      <c r="AR2363" s="64"/>
      <c r="AS2363" s="64"/>
      <c r="AT2363" s="64"/>
      <c r="AU2363" s="68"/>
      <c r="BC2363" s="64"/>
      <c r="BD2363" s="64"/>
      <c r="BE2363" s="65"/>
      <c r="BF2363" s="65"/>
      <c r="BG2363" s="65"/>
      <c r="BH2363" s="65"/>
      <c r="BI2363" s="20"/>
      <c r="BJ2363" s="20"/>
      <c r="BK2363" s="20"/>
      <c r="BL2363" s="20"/>
      <c r="BM2363" s="64"/>
      <c r="BN2363" s="65"/>
      <c r="BO2363" s="64"/>
      <c r="BP2363" s="65"/>
      <c r="BQ2363" s="64"/>
      <c r="BR2363" s="65"/>
      <c r="BS2363" s="64"/>
      <c r="BT2363" s="64"/>
      <c r="BU2363" s="64"/>
      <c r="BV2363" s="64"/>
      <c r="BW2363" s="64"/>
      <c r="BX2363" s="64"/>
      <c r="BY2363" s="64"/>
      <c r="BZ2363" s="64"/>
      <c r="CA2363" s="64"/>
      <c r="CB2363" s="64"/>
      <c r="CC2363" s="64"/>
      <c r="CD2363" s="64"/>
      <c r="CE2363" s="64"/>
      <c r="CF2363" s="64"/>
      <c r="CG2363" s="64"/>
      <c r="CH2363" s="64"/>
      <c r="CI2363" s="64"/>
      <c r="CJ2363" s="64"/>
      <c r="CK2363"/>
      <c r="CP2363"/>
      <c r="CQ2363"/>
      <c r="CR2363"/>
      <c r="CS2363"/>
      <c r="CT2363"/>
      <c r="CU2363"/>
      <c r="CV2363"/>
      <c r="CW2363" s="64"/>
    </row>
    <row r="2364" spans="1:101" s="17" customFormat="1" x14ac:dyDescent="0.25">
      <c r="A2364" s="64"/>
      <c r="C2364" s="64"/>
      <c r="D2364" s="64"/>
      <c r="E2364" s="64"/>
      <c r="F2364" s="66"/>
      <c r="W2364" s="20"/>
      <c r="X2364" s="64"/>
      <c r="Y2364" s="64"/>
      <c r="Z2364" s="20"/>
      <c r="AA2364" s="20"/>
      <c r="AB2364" s="20"/>
      <c r="AC2364" s="64"/>
      <c r="AD2364" s="67"/>
      <c r="AE2364" s="67"/>
      <c r="AF2364" s="20"/>
      <c r="AG2364" s="67" t="s">
        <v>8526</v>
      </c>
      <c r="AI2364" s="64"/>
      <c r="AK2364" s="64"/>
      <c r="AL2364" s="64"/>
      <c r="AM2364" s="64"/>
      <c r="AN2364" s="64"/>
      <c r="AO2364" s="64"/>
      <c r="AP2364" s="64"/>
      <c r="AQ2364" s="64"/>
      <c r="AR2364" s="64"/>
      <c r="AS2364" s="64"/>
      <c r="AT2364" s="64"/>
      <c r="AU2364" s="68"/>
      <c r="BC2364" s="64"/>
      <c r="BD2364" s="64"/>
      <c r="BE2364" s="65"/>
      <c r="BF2364" s="65"/>
      <c r="BG2364" s="65"/>
      <c r="BH2364" s="65"/>
      <c r="BI2364" s="20"/>
      <c r="BJ2364" s="20"/>
      <c r="BK2364" s="20"/>
      <c r="BL2364" s="20"/>
      <c r="BM2364" s="64"/>
      <c r="BN2364" s="65"/>
      <c r="BO2364" s="64"/>
      <c r="BP2364" s="65"/>
      <c r="BQ2364" s="64"/>
      <c r="BR2364" s="65"/>
      <c r="BS2364" s="64"/>
      <c r="BT2364" s="64"/>
      <c r="BU2364" s="64"/>
      <c r="BV2364" s="64"/>
      <c r="BW2364" s="64"/>
      <c r="BX2364" s="64"/>
      <c r="BY2364" s="64"/>
      <c r="BZ2364" s="64"/>
      <c r="CA2364" s="64"/>
      <c r="CB2364" s="64"/>
      <c r="CC2364" s="64"/>
      <c r="CD2364" s="64"/>
      <c r="CE2364" s="64"/>
      <c r="CF2364" s="64"/>
      <c r="CG2364" s="64" t="s">
        <v>103</v>
      </c>
      <c r="CH2364" s="64"/>
      <c r="CI2364" s="64"/>
      <c r="CJ2364" s="64"/>
      <c r="CK2364"/>
      <c r="CP2364"/>
      <c r="CQ2364"/>
      <c r="CR2364"/>
      <c r="CS2364"/>
      <c r="CT2364"/>
      <c r="CU2364"/>
      <c r="CV2364"/>
      <c r="CW2364" s="64"/>
    </row>
    <row r="2365" spans="1:101" s="17" customFormat="1" x14ac:dyDescent="0.25">
      <c r="A2365" s="64"/>
      <c r="C2365" s="64"/>
      <c r="D2365" s="64"/>
      <c r="E2365" s="64"/>
      <c r="F2365" s="66"/>
      <c r="W2365" s="20"/>
      <c r="X2365" s="64"/>
      <c r="Y2365" s="64"/>
      <c r="Z2365" s="20"/>
      <c r="AA2365" s="20"/>
      <c r="AB2365" s="20"/>
      <c r="AC2365" s="64"/>
      <c r="AD2365" s="64"/>
      <c r="AE2365" s="64"/>
      <c r="AF2365" s="20"/>
      <c r="AG2365" s="64" t="s">
        <v>8530</v>
      </c>
      <c r="AI2365" s="64"/>
      <c r="AK2365" s="64"/>
      <c r="AL2365" s="64"/>
      <c r="AM2365" s="64"/>
      <c r="AN2365" s="64"/>
      <c r="AO2365" s="64"/>
      <c r="AP2365" s="64"/>
      <c r="AQ2365" s="64"/>
      <c r="AR2365" s="64"/>
      <c r="AS2365" s="64"/>
      <c r="AT2365" s="64"/>
      <c r="AU2365" s="68"/>
      <c r="BC2365" s="64"/>
      <c r="BD2365" s="64"/>
      <c r="BE2365" s="65"/>
      <c r="BF2365" s="65"/>
      <c r="BG2365" s="65"/>
      <c r="BH2365" s="65"/>
      <c r="BI2365" s="20"/>
      <c r="BJ2365" s="20"/>
      <c r="BK2365" s="20"/>
      <c r="BL2365" s="20"/>
      <c r="BM2365" s="64"/>
      <c r="BN2365" s="65"/>
      <c r="BO2365" s="64"/>
      <c r="BP2365" s="65"/>
      <c r="BQ2365" s="64"/>
      <c r="BR2365" s="65"/>
      <c r="BS2365" s="64"/>
      <c r="BT2365" s="64"/>
      <c r="BU2365" s="64"/>
      <c r="BV2365" s="64"/>
      <c r="BW2365" s="64"/>
      <c r="BX2365" s="64"/>
      <c r="BY2365" s="64"/>
      <c r="BZ2365" s="64"/>
      <c r="CA2365" s="64"/>
      <c r="CB2365" s="64"/>
      <c r="CC2365" s="64"/>
      <c r="CD2365" s="64"/>
      <c r="CE2365" s="64"/>
      <c r="CF2365" s="64"/>
      <c r="CG2365" s="64" t="s">
        <v>103</v>
      </c>
      <c r="CH2365" s="64"/>
      <c r="CI2365" s="64"/>
      <c r="CJ2365" s="64"/>
      <c r="CK2365"/>
      <c r="CP2365"/>
      <c r="CQ2365"/>
      <c r="CR2365"/>
      <c r="CS2365"/>
      <c r="CT2365"/>
      <c r="CU2365"/>
      <c r="CV2365"/>
      <c r="CW2365" s="64"/>
    </row>
    <row r="2366" spans="1:101" s="17" customFormat="1" x14ac:dyDescent="0.25">
      <c r="A2366" s="64"/>
      <c r="C2366" s="64"/>
      <c r="D2366" s="64"/>
      <c r="E2366" s="64"/>
      <c r="F2366" s="66"/>
      <c r="W2366" s="20"/>
      <c r="X2366" s="64"/>
      <c r="Y2366" s="64"/>
      <c r="Z2366" s="20"/>
      <c r="AA2366" s="20"/>
      <c r="AB2366" s="20"/>
      <c r="AC2366" s="64"/>
      <c r="AD2366" s="64"/>
      <c r="AE2366" s="64"/>
      <c r="AF2366" s="20"/>
      <c r="AG2366" s="64" t="s">
        <v>8535</v>
      </c>
      <c r="AI2366" s="64"/>
      <c r="AK2366" s="64"/>
      <c r="AL2366" s="64"/>
      <c r="AM2366" s="64"/>
      <c r="AN2366" s="64"/>
      <c r="AO2366" s="64"/>
      <c r="AP2366" s="64"/>
      <c r="AQ2366" s="64"/>
      <c r="AR2366" s="64"/>
      <c r="AS2366" s="64"/>
      <c r="AT2366" s="64"/>
      <c r="AU2366" s="68"/>
      <c r="BC2366" s="64"/>
      <c r="BD2366" s="64"/>
      <c r="BE2366" s="65"/>
      <c r="BF2366" s="65"/>
      <c r="BG2366" s="65"/>
      <c r="BH2366" s="65"/>
      <c r="BI2366" s="20"/>
      <c r="BJ2366" s="20"/>
      <c r="BK2366" s="20"/>
      <c r="BL2366" s="20"/>
      <c r="BM2366" s="64"/>
      <c r="BN2366" s="65"/>
      <c r="BO2366" s="64"/>
      <c r="BP2366" s="65"/>
      <c r="BQ2366" s="64"/>
      <c r="BR2366" s="65"/>
      <c r="BS2366" s="64"/>
      <c r="BT2366" s="64"/>
      <c r="BU2366" s="64"/>
      <c r="BV2366" s="64"/>
      <c r="BW2366" s="64"/>
      <c r="BX2366" s="64"/>
      <c r="BY2366" s="64"/>
      <c r="BZ2366" s="64"/>
      <c r="CA2366" s="64"/>
      <c r="CB2366" s="64"/>
      <c r="CC2366" s="64"/>
      <c r="CD2366" s="64"/>
      <c r="CE2366" s="64"/>
      <c r="CF2366" s="64"/>
      <c r="CG2366" s="64" t="s">
        <v>103</v>
      </c>
      <c r="CH2366" s="64"/>
      <c r="CI2366" s="64"/>
      <c r="CJ2366" s="64"/>
      <c r="CK2366"/>
      <c r="CP2366"/>
      <c r="CQ2366"/>
      <c r="CR2366"/>
      <c r="CS2366"/>
      <c r="CT2366"/>
      <c r="CU2366"/>
      <c r="CV2366"/>
      <c r="CW2366" s="64"/>
    </row>
    <row r="2367" spans="1:101" s="17" customFormat="1" x14ac:dyDescent="0.25">
      <c r="A2367" s="64"/>
      <c r="C2367" s="64"/>
      <c r="D2367" s="64"/>
      <c r="E2367" s="64"/>
      <c r="F2367" s="66"/>
      <c r="W2367" s="20"/>
      <c r="X2367" s="64"/>
      <c r="Y2367" s="64"/>
      <c r="Z2367" s="20"/>
      <c r="AA2367" s="20"/>
      <c r="AB2367" s="20"/>
      <c r="AC2367" s="64"/>
      <c r="AD2367" s="64"/>
      <c r="AE2367" s="64"/>
      <c r="AF2367" s="20"/>
      <c r="AG2367" s="64" t="s">
        <v>8542</v>
      </c>
      <c r="AI2367" s="64"/>
      <c r="AK2367" s="64"/>
      <c r="AL2367" s="64"/>
      <c r="AM2367" s="64"/>
      <c r="AN2367" s="64"/>
      <c r="AO2367" s="64"/>
      <c r="AP2367" s="64"/>
      <c r="AQ2367" s="64"/>
      <c r="AR2367" s="64"/>
      <c r="AS2367" s="64"/>
      <c r="AT2367" s="64"/>
      <c r="AU2367" s="68"/>
      <c r="BC2367" s="64"/>
      <c r="BD2367" s="64"/>
      <c r="BE2367" s="65"/>
      <c r="BF2367" s="65"/>
      <c r="BG2367" s="65"/>
      <c r="BH2367" s="65"/>
      <c r="BI2367" s="20"/>
      <c r="BJ2367" s="20"/>
      <c r="BK2367" s="20"/>
      <c r="BL2367" s="20"/>
      <c r="BM2367" s="64"/>
      <c r="BN2367" s="65"/>
      <c r="BO2367" s="64"/>
      <c r="BP2367" s="65"/>
      <c r="BQ2367" s="64"/>
      <c r="BR2367" s="65"/>
      <c r="BS2367" s="64"/>
      <c r="BT2367" s="64"/>
      <c r="BU2367" s="64"/>
      <c r="BV2367" s="64"/>
      <c r="BW2367" s="64"/>
      <c r="BX2367" s="64"/>
      <c r="BY2367" s="64"/>
      <c r="BZ2367" s="64"/>
      <c r="CA2367" s="64"/>
      <c r="CB2367" s="64"/>
      <c r="CC2367" s="64"/>
      <c r="CD2367" s="64"/>
      <c r="CE2367" s="64"/>
      <c r="CF2367" s="64"/>
      <c r="CG2367" s="64"/>
      <c r="CH2367" s="64"/>
      <c r="CI2367" s="64"/>
      <c r="CJ2367" s="64"/>
      <c r="CK2367"/>
      <c r="CP2367"/>
      <c r="CQ2367"/>
      <c r="CR2367"/>
      <c r="CS2367"/>
      <c r="CT2367"/>
      <c r="CU2367"/>
      <c r="CV2367"/>
      <c r="CW2367" s="64"/>
    </row>
    <row r="2368" spans="1:101" s="17" customFormat="1" x14ac:dyDescent="0.25">
      <c r="A2368" s="64"/>
      <c r="C2368" s="64"/>
      <c r="D2368" s="64"/>
      <c r="E2368" s="64"/>
      <c r="F2368" s="66"/>
      <c r="W2368" s="20"/>
      <c r="X2368" s="64"/>
      <c r="Y2368" s="64"/>
      <c r="Z2368" s="20"/>
      <c r="AA2368" s="20"/>
      <c r="AB2368" s="20"/>
      <c r="AC2368" s="64"/>
      <c r="AD2368" s="64"/>
      <c r="AE2368" s="64"/>
      <c r="AF2368" s="20"/>
      <c r="AG2368" s="64" t="s">
        <v>8550</v>
      </c>
      <c r="AI2368" s="64"/>
      <c r="AK2368" s="64"/>
      <c r="AL2368" s="64"/>
      <c r="AM2368" s="64"/>
      <c r="AN2368" s="64"/>
      <c r="AO2368" s="64"/>
      <c r="AP2368" s="64"/>
      <c r="AQ2368" s="64"/>
      <c r="AR2368" s="64"/>
      <c r="AS2368" s="64"/>
      <c r="AT2368" s="64"/>
      <c r="AU2368" s="68"/>
      <c r="BC2368" s="64"/>
      <c r="BD2368" s="64"/>
      <c r="BE2368" s="65"/>
      <c r="BF2368" s="65"/>
      <c r="BG2368" s="65"/>
      <c r="BH2368" s="65"/>
      <c r="BI2368" s="20"/>
      <c r="BJ2368" s="20"/>
      <c r="BK2368" s="20"/>
      <c r="BL2368" s="20"/>
      <c r="BM2368" s="64"/>
      <c r="BN2368" s="65"/>
      <c r="BO2368" s="64"/>
      <c r="BP2368" s="65"/>
      <c r="BQ2368" s="64"/>
      <c r="BR2368" s="65"/>
      <c r="BS2368" s="64"/>
      <c r="BT2368" s="64"/>
      <c r="BU2368" s="64"/>
      <c r="BV2368" s="64"/>
      <c r="BW2368" s="64"/>
      <c r="BX2368" s="64"/>
      <c r="BY2368" s="64"/>
      <c r="BZ2368" s="64"/>
      <c r="CA2368" s="64"/>
      <c r="CB2368" s="64"/>
      <c r="CC2368" s="64"/>
      <c r="CD2368" s="64"/>
      <c r="CE2368" s="64"/>
      <c r="CF2368" s="64"/>
      <c r="CG2368" s="64"/>
      <c r="CH2368" s="64"/>
      <c r="CI2368" s="64"/>
      <c r="CJ2368" s="64"/>
      <c r="CK2368"/>
      <c r="CP2368"/>
      <c r="CQ2368"/>
      <c r="CR2368"/>
      <c r="CS2368"/>
      <c r="CT2368"/>
      <c r="CU2368"/>
      <c r="CV2368"/>
      <c r="CW2368" s="64"/>
    </row>
    <row r="2369" spans="1:101" s="17" customFormat="1" x14ac:dyDescent="0.25">
      <c r="A2369" s="64"/>
      <c r="C2369" s="64"/>
      <c r="D2369" s="64"/>
      <c r="E2369" s="64"/>
      <c r="F2369" s="66"/>
      <c r="W2369" s="20"/>
      <c r="X2369" s="64"/>
      <c r="Y2369" s="64"/>
      <c r="Z2369" s="20"/>
      <c r="AA2369" s="20"/>
      <c r="AB2369" s="20"/>
      <c r="AC2369" s="64"/>
      <c r="AD2369" s="64"/>
      <c r="AE2369" s="64"/>
      <c r="AF2369" s="20"/>
      <c r="AG2369" s="64" t="s">
        <v>8554</v>
      </c>
      <c r="AI2369" s="64"/>
      <c r="AK2369" s="64"/>
      <c r="AL2369" s="64"/>
      <c r="AM2369" s="64"/>
      <c r="AN2369" s="64"/>
      <c r="AO2369" s="64"/>
      <c r="AP2369" s="64"/>
      <c r="AQ2369" s="64"/>
      <c r="AR2369" s="64"/>
      <c r="AS2369" s="64"/>
      <c r="AT2369" s="64"/>
      <c r="AU2369" s="68"/>
      <c r="BC2369" s="64"/>
      <c r="BD2369" s="64"/>
      <c r="BE2369" s="65"/>
      <c r="BF2369" s="65"/>
      <c r="BG2369" s="65"/>
      <c r="BH2369" s="65"/>
      <c r="BI2369" s="20"/>
      <c r="BJ2369" s="20"/>
      <c r="BK2369" s="20"/>
      <c r="BL2369" s="20"/>
      <c r="BM2369" s="64"/>
      <c r="BN2369" s="65"/>
      <c r="BO2369" s="64"/>
      <c r="BP2369" s="65"/>
      <c r="BQ2369" s="64"/>
      <c r="BR2369" s="65"/>
      <c r="BS2369" s="64"/>
      <c r="BT2369" s="64"/>
      <c r="BU2369" s="64"/>
      <c r="BV2369" s="64"/>
      <c r="BW2369" s="64"/>
      <c r="BX2369" s="64"/>
      <c r="BY2369" s="64"/>
      <c r="BZ2369" s="64"/>
      <c r="CA2369" s="64"/>
      <c r="CB2369" s="64"/>
      <c r="CC2369" s="64"/>
      <c r="CD2369" s="64"/>
      <c r="CE2369" s="64"/>
      <c r="CF2369" s="64"/>
      <c r="CG2369" s="64"/>
      <c r="CH2369" s="64"/>
      <c r="CI2369" s="64"/>
      <c r="CJ2369" s="64"/>
      <c r="CK2369"/>
      <c r="CP2369"/>
      <c r="CQ2369"/>
      <c r="CR2369"/>
      <c r="CS2369"/>
      <c r="CT2369"/>
      <c r="CU2369"/>
      <c r="CV2369"/>
      <c r="CW2369" s="64"/>
    </row>
    <row r="2370" spans="1:101" s="17" customFormat="1" x14ac:dyDescent="0.25">
      <c r="A2370" s="64"/>
      <c r="C2370" s="64"/>
      <c r="D2370" s="64"/>
      <c r="E2370" s="64"/>
      <c r="F2370" s="66"/>
      <c r="W2370" s="20"/>
      <c r="X2370" s="64"/>
      <c r="Y2370" s="64"/>
      <c r="Z2370" s="20"/>
      <c r="AA2370" s="20"/>
      <c r="AB2370" s="20"/>
      <c r="AC2370" s="64"/>
      <c r="AD2370" s="64"/>
      <c r="AE2370" s="64"/>
      <c r="AF2370" s="20"/>
      <c r="AG2370" s="64" t="s">
        <v>8557</v>
      </c>
      <c r="AI2370" s="64"/>
      <c r="AK2370" s="64"/>
      <c r="AL2370" s="64"/>
      <c r="AM2370" s="64"/>
      <c r="AN2370" s="64"/>
      <c r="AO2370" s="64"/>
      <c r="AP2370" s="64"/>
      <c r="AQ2370" s="64"/>
      <c r="AR2370" s="64"/>
      <c r="AS2370" s="64"/>
      <c r="AT2370" s="64"/>
      <c r="AU2370" s="68"/>
      <c r="BC2370" s="64"/>
      <c r="BD2370" s="64"/>
      <c r="BE2370" s="65"/>
      <c r="BF2370" s="65"/>
      <c r="BG2370" s="65"/>
      <c r="BH2370" s="65"/>
      <c r="BI2370" s="20"/>
      <c r="BJ2370" s="20"/>
      <c r="BK2370" s="20"/>
      <c r="BL2370" s="20"/>
      <c r="BM2370" s="64"/>
      <c r="BN2370" s="65"/>
      <c r="BO2370" s="64"/>
      <c r="BP2370" s="65"/>
      <c r="BQ2370" s="64"/>
      <c r="BR2370" s="65"/>
      <c r="BS2370" s="64"/>
      <c r="BT2370" s="64"/>
      <c r="BU2370" s="64"/>
      <c r="BV2370" s="64"/>
      <c r="BW2370" s="64"/>
      <c r="BX2370" s="64"/>
      <c r="BY2370" s="64"/>
      <c r="BZ2370" s="64"/>
      <c r="CA2370" s="64"/>
      <c r="CB2370" s="64"/>
      <c r="CC2370" s="64"/>
      <c r="CD2370" s="64"/>
      <c r="CE2370" s="64"/>
      <c r="CF2370" s="64"/>
      <c r="CG2370" s="64" t="s">
        <v>103</v>
      </c>
      <c r="CH2370" s="64"/>
      <c r="CI2370" s="64"/>
      <c r="CJ2370" s="64"/>
      <c r="CK2370"/>
      <c r="CP2370"/>
      <c r="CQ2370"/>
      <c r="CR2370"/>
      <c r="CS2370"/>
      <c r="CT2370"/>
      <c r="CU2370"/>
      <c r="CV2370"/>
      <c r="CW2370" s="64"/>
    </row>
    <row r="2371" spans="1:101" s="17" customFormat="1" x14ac:dyDescent="0.25">
      <c r="A2371" s="64"/>
      <c r="C2371" s="64"/>
      <c r="D2371" s="64"/>
      <c r="E2371" s="64"/>
      <c r="F2371" s="66"/>
      <c r="W2371" s="20"/>
      <c r="X2371" s="64"/>
      <c r="Y2371" s="64"/>
      <c r="Z2371" s="20"/>
      <c r="AA2371" s="20"/>
      <c r="AB2371" s="20"/>
      <c r="AC2371" s="64"/>
      <c r="AD2371" s="64"/>
      <c r="AE2371" s="64"/>
      <c r="AF2371" s="20"/>
      <c r="AG2371" s="64" t="s">
        <v>8565</v>
      </c>
      <c r="AI2371" s="64"/>
      <c r="AK2371" s="64"/>
      <c r="AL2371" s="64"/>
      <c r="AM2371" s="64"/>
      <c r="AN2371" s="64"/>
      <c r="AO2371" s="64"/>
      <c r="AP2371" s="64"/>
      <c r="AQ2371" s="64"/>
      <c r="AR2371" s="64"/>
      <c r="AS2371" s="64"/>
      <c r="AT2371" s="64"/>
      <c r="AU2371" s="68"/>
      <c r="BC2371" s="64"/>
      <c r="BD2371" s="64"/>
      <c r="BE2371" s="65"/>
      <c r="BF2371" s="65"/>
      <c r="BG2371" s="65"/>
      <c r="BH2371" s="65"/>
      <c r="BI2371" s="20"/>
      <c r="BJ2371" s="20"/>
      <c r="BK2371" s="20"/>
      <c r="BL2371" s="20"/>
      <c r="BM2371" s="64"/>
      <c r="BN2371" s="65"/>
      <c r="BO2371" s="64"/>
      <c r="BP2371" s="65"/>
      <c r="BQ2371" s="64"/>
      <c r="BR2371" s="65"/>
      <c r="BS2371" s="64"/>
      <c r="BT2371" s="64"/>
      <c r="BU2371" s="64"/>
      <c r="BV2371" s="64"/>
      <c r="BW2371" s="64"/>
      <c r="BX2371" s="64"/>
      <c r="BY2371" s="64"/>
      <c r="BZ2371" s="64"/>
      <c r="CA2371" s="64"/>
      <c r="CB2371" s="64"/>
      <c r="CC2371" s="64"/>
      <c r="CD2371" s="64"/>
      <c r="CE2371" s="64"/>
      <c r="CF2371" s="64"/>
      <c r="CG2371" s="64"/>
      <c r="CH2371" s="64"/>
      <c r="CI2371" s="64"/>
      <c r="CJ2371" s="64"/>
      <c r="CK2371"/>
      <c r="CP2371"/>
      <c r="CQ2371"/>
      <c r="CR2371"/>
      <c r="CS2371"/>
      <c r="CT2371"/>
      <c r="CU2371"/>
      <c r="CV2371"/>
      <c r="CW2371" s="64"/>
    </row>
    <row r="2372" spans="1:101" s="17" customFormat="1" x14ac:dyDescent="0.25">
      <c r="A2372" s="64"/>
      <c r="C2372" s="64"/>
      <c r="D2372" s="64"/>
      <c r="E2372" s="64"/>
      <c r="F2372" s="66"/>
      <c r="W2372" s="20"/>
      <c r="X2372" s="64"/>
      <c r="Y2372" s="64"/>
      <c r="Z2372" s="20"/>
      <c r="AA2372" s="20"/>
      <c r="AB2372" s="20"/>
      <c r="AC2372" s="64"/>
      <c r="AD2372" s="64"/>
      <c r="AE2372" s="64"/>
      <c r="AF2372" s="20"/>
      <c r="AG2372" s="64" t="s">
        <v>8570</v>
      </c>
      <c r="AI2372" s="64"/>
      <c r="AK2372" s="64"/>
      <c r="AL2372" s="64"/>
      <c r="AM2372" s="64"/>
      <c r="AN2372" s="64"/>
      <c r="AO2372" s="64"/>
      <c r="AP2372" s="64"/>
      <c r="AQ2372" s="64"/>
      <c r="AR2372" s="64"/>
      <c r="AS2372" s="64"/>
      <c r="AT2372" s="64"/>
      <c r="AU2372" s="68"/>
      <c r="BC2372" s="64"/>
      <c r="BD2372" s="64"/>
      <c r="BE2372" s="65"/>
      <c r="BF2372" s="65"/>
      <c r="BG2372" s="65"/>
      <c r="BH2372" s="65"/>
      <c r="BI2372" s="20"/>
      <c r="BJ2372" s="20"/>
      <c r="BK2372" s="20"/>
      <c r="BL2372" s="20"/>
      <c r="BM2372" s="64"/>
      <c r="BN2372" s="65"/>
      <c r="BO2372" s="64"/>
      <c r="BP2372" s="65"/>
      <c r="BQ2372" s="64"/>
      <c r="BR2372" s="65"/>
      <c r="BS2372" s="64"/>
      <c r="BT2372" s="64"/>
      <c r="BU2372" s="64"/>
      <c r="BV2372" s="64"/>
      <c r="BW2372" s="64"/>
      <c r="BX2372" s="64"/>
      <c r="BY2372" s="64"/>
      <c r="BZ2372" s="64"/>
      <c r="CA2372" s="64"/>
      <c r="CB2372" s="64"/>
      <c r="CC2372" s="64"/>
      <c r="CD2372" s="64"/>
      <c r="CE2372" s="64"/>
      <c r="CF2372" s="64"/>
      <c r="CG2372" s="64"/>
      <c r="CH2372" s="64"/>
      <c r="CI2372" s="64"/>
      <c r="CJ2372" s="64"/>
      <c r="CK2372"/>
      <c r="CP2372"/>
      <c r="CQ2372"/>
      <c r="CR2372"/>
      <c r="CS2372"/>
      <c r="CT2372"/>
      <c r="CU2372"/>
      <c r="CV2372"/>
      <c r="CW2372" s="64"/>
    </row>
    <row r="2373" spans="1:101" s="17" customFormat="1" x14ac:dyDescent="0.25">
      <c r="A2373" s="64"/>
      <c r="C2373" s="64"/>
      <c r="D2373" s="64"/>
      <c r="E2373" s="64"/>
      <c r="F2373" s="66"/>
      <c r="W2373" s="20"/>
      <c r="X2373" s="64"/>
      <c r="Y2373" s="64"/>
      <c r="Z2373" s="20"/>
      <c r="AA2373" s="20"/>
      <c r="AB2373" s="20"/>
      <c r="AC2373" s="64"/>
      <c r="AD2373" s="64"/>
      <c r="AE2373" s="64"/>
      <c r="AF2373" s="20"/>
      <c r="AG2373" s="64" t="s">
        <v>8573</v>
      </c>
      <c r="AI2373" s="64"/>
      <c r="AK2373" s="64"/>
      <c r="AL2373" s="64"/>
      <c r="AM2373" s="64"/>
      <c r="AN2373" s="64"/>
      <c r="AO2373" s="64"/>
      <c r="AP2373" s="64"/>
      <c r="AQ2373" s="64"/>
      <c r="AR2373" s="64"/>
      <c r="AS2373" s="64"/>
      <c r="AT2373" s="64"/>
      <c r="AU2373" s="68"/>
      <c r="BC2373" s="64"/>
      <c r="BD2373" s="64"/>
      <c r="BE2373" s="65"/>
      <c r="BF2373" s="65"/>
      <c r="BG2373" s="65"/>
      <c r="BH2373" s="65"/>
      <c r="BI2373" s="20"/>
      <c r="BJ2373" s="20"/>
      <c r="BK2373" s="20"/>
      <c r="BL2373" s="20"/>
      <c r="BM2373" s="64"/>
      <c r="BN2373" s="65"/>
      <c r="BO2373" s="64"/>
      <c r="BP2373" s="65"/>
      <c r="BQ2373" s="64"/>
      <c r="BR2373" s="65"/>
      <c r="BS2373" s="64"/>
      <c r="BT2373" s="64"/>
      <c r="BU2373" s="64"/>
      <c r="BV2373" s="64"/>
      <c r="BW2373" s="64"/>
      <c r="BX2373" s="64"/>
      <c r="BY2373" s="64"/>
      <c r="BZ2373" s="64"/>
      <c r="CA2373" s="64"/>
      <c r="CB2373" s="64"/>
      <c r="CC2373" s="64"/>
      <c r="CD2373" s="64"/>
      <c r="CE2373" s="64"/>
      <c r="CF2373" s="64"/>
      <c r="CG2373" s="64"/>
      <c r="CH2373" s="64"/>
      <c r="CI2373" s="64"/>
      <c r="CJ2373" s="64"/>
      <c r="CK2373"/>
      <c r="CP2373"/>
      <c r="CQ2373"/>
      <c r="CR2373"/>
      <c r="CS2373"/>
      <c r="CT2373"/>
      <c r="CU2373"/>
      <c r="CV2373"/>
      <c r="CW2373" s="64"/>
    </row>
    <row r="2374" spans="1:101" s="17" customFormat="1" x14ac:dyDescent="0.25">
      <c r="A2374" s="64"/>
      <c r="C2374" s="64"/>
      <c r="D2374" s="64"/>
      <c r="E2374" s="64"/>
      <c r="F2374" s="66"/>
      <c r="W2374" s="20"/>
      <c r="X2374" s="64"/>
      <c r="Y2374" s="64"/>
      <c r="Z2374" s="20"/>
      <c r="AA2374" s="20"/>
      <c r="AB2374" s="20"/>
      <c r="AC2374" s="64"/>
      <c r="AD2374" s="64"/>
      <c r="AE2374" s="64"/>
      <c r="AF2374" s="20"/>
      <c r="AG2374" s="64" t="s">
        <v>8577</v>
      </c>
      <c r="AI2374" s="64"/>
      <c r="AK2374" s="64"/>
      <c r="AL2374" s="64"/>
      <c r="AM2374" s="64"/>
      <c r="AN2374" s="64"/>
      <c r="AO2374" s="64"/>
      <c r="AP2374" s="64"/>
      <c r="AQ2374" s="64"/>
      <c r="AR2374" s="64"/>
      <c r="AS2374" s="64"/>
      <c r="AT2374" s="64"/>
      <c r="AU2374" s="68"/>
      <c r="BC2374" s="64"/>
      <c r="BD2374" s="64"/>
      <c r="BE2374" s="65"/>
      <c r="BF2374" s="65"/>
      <c r="BG2374" s="65"/>
      <c r="BH2374" s="65"/>
      <c r="BI2374" s="20"/>
      <c r="BJ2374" s="20"/>
      <c r="BK2374" s="20"/>
      <c r="BL2374" s="20"/>
      <c r="BM2374" s="64"/>
      <c r="BN2374" s="65"/>
      <c r="BO2374" s="64"/>
      <c r="BP2374" s="65"/>
      <c r="BQ2374" s="64"/>
      <c r="BR2374" s="65"/>
      <c r="BS2374" s="64"/>
      <c r="BT2374" s="64"/>
      <c r="BU2374" s="64"/>
      <c r="BV2374" s="64"/>
      <c r="BW2374" s="64"/>
      <c r="BX2374" s="64"/>
      <c r="BY2374" s="64"/>
      <c r="BZ2374" s="64"/>
      <c r="CA2374" s="64"/>
      <c r="CB2374" s="64"/>
      <c r="CC2374" s="64"/>
      <c r="CD2374" s="64"/>
      <c r="CE2374" s="64"/>
      <c r="CF2374" s="64"/>
      <c r="CG2374" s="64" t="s">
        <v>103</v>
      </c>
      <c r="CH2374" s="64"/>
      <c r="CI2374" s="64"/>
      <c r="CJ2374" s="64"/>
      <c r="CK2374"/>
      <c r="CP2374"/>
      <c r="CQ2374"/>
      <c r="CR2374"/>
      <c r="CS2374"/>
      <c r="CT2374"/>
      <c r="CU2374"/>
      <c r="CV2374"/>
      <c r="CW2374" s="64"/>
    </row>
    <row r="2375" spans="1:101" s="17" customFormat="1" x14ac:dyDescent="0.25">
      <c r="A2375" s="23"/>
      <c r="C2375" s="23"/>
      <c r="D2375" s="23"/>
      <c r="E2375" s="23"/>
      <c r="F2375" s="69"/>
      <c r="W2375" s="20"/>
      <c r="X2375" s="64"/>
      <c r="Y2375" s="64"/>
      <c r="Z2375" s="20"/>
      <c r="AA2375" s="20"/>
      <c r="AB2375" s="20"/>
      <c r="AC2375" s="64"/>
      <c r="AD2375" s="23"/>
      <c r="AE2375" s="23"/>
      <c r="AF2375" s="20"/>
      <c r="AG2375" s="23" t="s">
        <v>1042</v>
      </c>
      <c r="AI2375" s="23"/>
      <c r="AK2375" s="23"/>
      <c r="AL2375" s="23"/>
      <c r="AM2375" s="23"/>
      <c r="AN2375" s="23"/>
      <c r="AO2375" s="23"/>
      <c r="AP2375" s="23"/>
      <c r="AQ2375" s="23"/>
      <c r="AR2375" s="64"/>
      <c r="AS2375" s="23"/>
      <c r="AT2375" s="23"/>
      <c r="AU2375" s="68"/>
      <c r="BC2375" s="64"/>
      <c r="BD2375" s="64"/>
      <c r="BE2375" s="65"/>
      <c r="BF2375" s="65"/>
      <c r="BG2375" s="65"/>
      <c r="BH2375" s="65"/>
      <c r="BI2375" s="20"/>
      <c r="BJ2375" s="20"/>
      <c r="BK2375" s="20"/>
      <c r="BL2375" s="20"/>
      <c r="BM2375" s="64"/>
      <c r="BN2375" s="65"/>
      <c r="BO2375" s="64"/>
      <c r="BP2375" s="65"/>
      <c r="BQ2375" s="64"/>
      <c r="BR2375" s="65"/>
      <c r="BS2375" s="23"/>
      <c r="BT2375" s="23"/>
      <c r="BU2375" s="23"/>
      <c r="BV2375" s="23"/>
      <c r="BW2375" s="23"/>
      <c r="BX2375" s="23"/>
      <c r="BY2375" s="23"/>
      <c r="BZ2375" s="23"/>
      <c r="CA2375" s="23"/>
      <c r="CB2375" s="23"/>
      <c r="CC2375" s="23"/>
      <c r="CD2375" s="23"/>
      <c r="CE2375" s="23"/>
      <c r="CF2375" s="64"/>
      <c r="CG2375" s="23"/>
      <c r="CH2375" s="64"/>
      <c r="CI2375" s="64"/>
      <c r="CJ2375" s="64"/>
      <c r="CK2375"/>
      <c r="CP2375"/>
      <c r="CQ2375"/>
      <c r="CR2375"/>
      <c r="CS2375"/>
      <c r="CT2375"/>
      <c r="CU2375"/>
      <c r="CV2375"/>
      <c r="CW2375" s="23"/>
    </row>
    <row r="2376" spans="1:101" s="17" customFormat="1" x14ac:dyDescent="0.25">
      <c r="A2376" s="23"/>
      <c r="C2376" s="23"/>
      <c r="D2376" s="23"/>
      <c r="E2376" s="23"/>
      <c r="F2376" s="69"/>
      <c r="W2376" s="20"/>
      <c r="X2376" s="64"/>
      <c r="Y2376" s="64"/>
      <c r="Z2376" s="20"/>
      <c r="AA2376" s="20"/>
      <c r="AB2376" s="20"/>
      <c r="AC2376" s="64"/>
      <c r="AD2376" s="23"/>
      <c r="AE2376" s="23"/>
      <c r="AF2376" s="20"/>
      <c r="AG2376" s="23" t="s">
        <v>1042</v>
      </c>
      <c r="AI2376" s="23"/>
      <c r="AK2376" s="23"/>
      <c r="AL2376" s="23"/>
      <c r="AM2376" s="23"/>
      <c r="AN2376" s="23"/>
      <c r="AO2376" s="23"/>
      <c r="AP2376" s="23"/>
      <c r="AQ2376" s="23"/>
      <c r="AR2376" s="64"/>
      <c r="AS2376" s="23"/>
      <c r="AT2376" s="23"/>
      <c r="AU2376" s="68"/>
      <c r="BC2376" s="64"/>
      <c r="BD2376" s="64"/>
      <c r="BE2376" s="65"/>
      <c r="BF2376" s="65"/>
      <c r="BG2376" s="65"/>
      <c r="BH2376" s="65"/>
      <c r="BI2376" s="20"/>
      <c r="BJ2376" s="20"/>
      <c r="BK2376" s="20"/>
      <c r="BL2376" s="20"/>
      <c r="BM2376" s="64"/>
      <c r="BN2376" s="65"/>
      <c r="BO2376" s="64"/>
      <c r="BP2376" s="65"/>
      <c r="BQ2376" s="64"/>
      <c r="BR2376" s="65"/>
      <c r="BS2376" s="23"/>
      <c r="BT2376" s="23"/>
      <c r="BU2376" s="23"/>
      <c r="BV2376" s="23"/>
      <c r="BW2376" s="23"/>
      <c r="BX2376" s="23"/>
      <c r="BY2376" s="23"/>
      <c r="BZ2376" s="23"/>
      <c r="CA2376" s="23"/>
      <c r="CB2376" s="23"/>
      <c r="CC2376" s="23"/>
      <c r="CD2376" s="23"/>
      <c r="CE2376" s="23"/>
      <c r="CF2376" s="64"/>
      <c r="CG2376" s="23"/>
      <c r="CH2376" s="64"/>
      <c r="CI2376" s="64"/>
      <c r="CJ2376" s="64"/>
      <c r="CK2376"/>
      <c r="CP2376"/>
      <c r="CQ2376"/>
      <c r="CR2376"/>
      <c r="CS2376"/>
      <c r="CT2376"/>
      <c r="CU2376"/>
      <c r="CV2376"/>
      <c r="CW2376" s="23"/>
    </row>
    <row r="2377" spans="1:101" s="17" customFormat="1" x14ac:dyDescent="0.25">
      <c r="A2377" s="23"/>
      <c r="C2377" s="23"/>
      <c r="D2377" s="23"/>
      <c r="E2377" s="23"/>
      <c r="F2377" s="69"/>
      <c r="W2377" s="20"/>
      <c r="X2377" s="64"/>
      <c r="Y2377" s="64"/>
      <c r="Z2377" s="20"/>
      <c r="AA2377" s="20"/>
      <c r="AB2377" s="20"/>
      <c r="AC2377" s="64"/>
      <c r="AD2377" s="23"/>
      <c r="AE2377" s="23"/>
      <c r="AF2377" s="20"/>
      <c r="AG2377" s="23" t="s">
        <v>1042</v>
      </c>
      <c r="AI2377" s="23"/>
      <c r="AK2377" s="23"/>
      <c r="AL2377" s="23"/>
      <c r="AM2377" s="23"/>
      <c r="AN2377" s="23"/>
      <c r="AO2377" s="23"/>
      <c r="AP2377" s="23"/>
      <c r="AQ2377" s="23"/>
      <c r="AR2377" s="64"/>
      <c r="AS2377" s="23"/>
      <c r="AT2377" s="23"/>
      <c r="AU2377" s="68"/>
      <c r="BC2377" s="64"/>
      <c r="BD2377" s="64"/>
      <c r="BE2377" s="65"/>
      <c r="BF2377" s="65"/>
      <c r="BG2377" s="65"/>
      <c r="BH2377" s="65"/>
      <c r="BI2377" s="20"/>
      <c r="BJ2377" s="20"/>
      <c r="BK2377" s="20"/>
      <c r="BL2377" s="20"/>
      <c r="BM2377" s="64"/>
      <c r="BN2377" s="65"/>
      <c r="BO2377" s="64"/>
      <c r="BP2377" s="65"/>
      <c r="BQ2377" s="64"/>
      <c r="BR2377" s="65"/>
      <c r="BS2377" s="23"/>
      <c r="BT2377" s="23"/>
      <c r="BU2377" s="23"/>
      <c r="BV2377" s="23"/>
      <c r="BW2377" s="23"/>
      <c r="BX2377" s="23"/>
      <c r="BY2377" s="23"/>
      <c r="BZ2377" s="23"/>
      <c r="CA2377" s="23"/>
      <c r="CB2377" s="23"/>
      <c r="CC2377" s="23"/>
      <c r="CD2377" s="23"/>
      <c r="CE2377" s="23"/>
      <c r="CF2377" s="64"/>
      <c r="CG2377" s="23"/>
      <c r="CH2377" s="64"/>
      <c r="CI2377" s="64"/>
      <c r="CJ2377" s="64"/>
      <c r="CK2377"/>
      <c r="CP2377"/>
      <c r="CQ2377"/>
      <c r="CR2377"/>
      <c r="CS2377"/>
      <c r="CT2377"/>
      <c r="CU2377"/>
      <c r="CV2377"/>
      <c r="CW2377" s="23"/>
    </row>
    <row r="2378" spans="1:101" s="17" customFormat="1" x14ac:dyDescent="0.25">
      <c r="A2378" s="64"/>
      <c r="C2378" s="64"/>
      <c r="D2378" s="64"/>
      <c r="E2378" s="64"/>
      <c r="F2378" s="66"/>
      <c r="W2378" s="20"/>
      <c r="X2378" s="64"/>
      <c r="Y2378" s="64"/>
      <c r="Z2378" s="20"/>
      <c r="AA2378" s="20"/>
      <c r="AB2378" s="20"/>
      <c r="AC2378" s="64"/>
      <c r="AD2378" s="64"/>
      <c r="AE2378" s="64"/>
      <c r="AF2378" s="20"/>
      <c r="AG2378" s="64" t="s">
        <v>733</v>
      </c>
      <c r="AI2378" s="64"/>
      <c r="AK2378" s="64"/>
      <c r="AL2378" s="64"/>
      <c r="AM2378" s="64"/>
      <c r="AN2378" s="64"/>
      <c r="AO2378" s="64"/>
      <c r="AP2378" s="64"/>
      <c r="AQ2378" s="64"/>
      <c r="AR2378" s="64"/>
      <c r="AS2378" s="64"/>
      <c r="AT2378" s="64"/>
      <c r="AU2378" s="68"/>
      <c r="BC2378" s="64"/>
      <c r="BD2378" s="64"/>
      <c r="BE2378" s="65"/>
      <c r="BF2378" s="65"/>
      <c r="BG2378" s="65"/>
      <c r="BH2378" s="65"/>
      <c r="BI2378" s="20"/>
      <c r="BJ2378" s="20"/>
      <c r="BK2378" s="20"/>
      <c r="BL2378" s="20"/>
      <c r="BM2378" s="64"/>
      <c r="BN2378" s="65"/>
      <c r="BO2378" s="64"/>
      <c r="BP2378" s="65"/>
      <c r="BQ2378" s="64"/>
      <c r="BR2378" s="65"/>
      <c r="BS2378" s="64"/>
      <c r="BT2378" s="64"/>
      <c r="BU2378" s="64"/>
      <c r="BV2378" s="64"/>
      <c r="BW2378" s="64"/>
      <c r="BX2378" s="64"/>
      <c r="BY2378" s="64"/>
      <c r="BZ2378" s="64"/>
      <c r="CA2378" s="64"/>
      <c r="CB2378" s="64"/>
      <c r="CC2378" s="64"/>
      <c r="CD2378" s="64"/>
      <c r="CE2378" s="64"/>
      <c r="CF2378" s="64"/>
      <c r="CG2378" s="64" t="s">
        <v>2964</v>
      </c>
      <c r="CH2378" s="64"/>
      <c r="CI2378" s="64"/>
      <c r="CJ2378" s="64"/>
      <c r="CK2378"/>
      <c r="CP2378"/>
      <c r="CQ2378"/>
      <c r="CR2378"/>
      <c r="CS2378"/>
      <c r="CT2378"/>
      <c r="CU2378"/>
      <c r="CV2378"/>
      <c r="CW2378" s="64"/>
    </row>
    <row r="2379" spans="1:101" s="17" customFormat="1" x14ac:dyDescent="0.25">
      <c r="A2379" s="64"/>
      <c r="C2379" s="64"/>
      <c r="D2379" s="64"/>
      <c r="E2379" s="64"/>
      <c r="F2379" s="66"/>
      <c r="W2379" s="20"/>
      <c r="X2379" s="64"/>
      <c r="Y2379" s="64"/>
      <c r="Z2379" s="20"/>
      <c r="AA2379" s="20"/>
      <c r="AB2379" s="20"/>
      <c r="AC2379" s="64"/>
      <c r="AD2379" s="64"/>
      <c r="AE2379" s="64"/>
      <c r="AF2379" s="20"/>
      <c r="AG2379" s="64" t="s">
        <v>8596</v>
      </c>
      <c r="AI2379" s="64"/>
      <c r="AK2379" s="64"/>
      <c r="AL2379" s="64"/>
      <c r="AM2379" s="64"/>
      <c r="AN2379" s="64"/>
      <c r="AO2379" s="64"/>
      <c r="AP2379" s="64"/>
      <c r="AQ2379" s="64"/>
      <c r="AR2379" s="64"/>
      <c r="AS2379" s="64"/>
      <c r="AT2379" s="64"/>
      <c r="AU2379" s="68"/>
      <c r="BC2379" s="64"/>
      <c r="BD2379" s="64"/>
      <c r="BE2379" s="65"/>
      <c r="BF2379" s="65"/>
      <c r="BG2379" s="65"/>
      <c r="BH2379" s="65"/>
      <c r="BI2379" s="20"/>
      <c r="BJ2379" s="20"/>
      <c r="BK2379" s="20"/>
      <c r="BL2379" s="20"/>
      <c r="BM2379" s="64"/>
      <c r="BN2379" s="65"/>
      <c r="BO2379" s="64"/>
      <c r="BP2379" s="65"/>
      <c r="BQ2379" s="64"/>
      <c r="BR2379" s="65"/>
      <c r="BS2379" s="64"/>
      <c r="BT2379" s="64"/>
      <c r="BU2379" s="64"/>
      <c r="BV2379" s="64"/>
      <c r="BW2379" s="64"/>
      <c r="BX2379" s="64"/>
      <c r="BY2379" s="64"/>
      <c r="BZ2379" s="64"/>
      <c r="CA2379" s="64"/>
      <c r="CB2379" s="64"/>
      <c r="CC2379" s="64"/>
      <c r="CD2379" s="64"/>
      <c r="CE2379" s="64"/>
      <c r="CF2379" s="64"/>
      <c r="CG2379" s="64"/>
      <c r="CH2379" s="64"/>
      <c r="CI2379" s="64"/>
      <c r="CJ2379" s="64"/>
      <c r="CK2379"/>
      <c r="CP2379"/>
      <c r="CQ2379"/>
      <c r="CR2379"/>
      <c r="CS2379"/>
      <c r="CT2379"/>
      <c r="CU2379"/>
      <c r="CV2379"/>
      <c r="CW2379" s="64"/>
    </row>
    <row r="2380" spans="1:101" s="17" customFormat="1" x14ac:dyDescent="0.25">
      <c r="A2380" s="64"/>
      <c r="C2380" s="64"/>
      <c r="D2380" s="64"/>
      <c r="E2380" s="64"/>
      <c r="F2380" s="66"/>
      <c r="W2380" s="20"/>
      <c r="X2380" s="64"/>
      <c r="Y2380" s="64"/>
      <c r="Z2380" s="20"/>
      <c r="AA2380" s="20"/>
      <c r="AB2380" s="20"/>
      <c r="AC2380" s="64"/>
      <c r="AD2380" s="64"/>
      <c r="AE2380" s="64"/>
      <c r="AF2380" s="20"/>
      <c r="AG2380" s="64" t="s">
        <v>8600</v>
      </c>
      <c r="AI2380" s="64"/>
      <c r="AK2380" s="64"/>
      <c r="AL2380" s="64"/>
      <c r="AM2380" s="64"/>
      <c r="AN2380" s="64"/>
      <c r="AO2380" s="64"/>
      <c r="AP2380" s="64"/>
      <c r="AQ2380" s="64"/>
      <c r="AR2380" s="64"/>
      <c r="AS2380" s="64"/>
      <c r="AT2380" s="64"/>
      <c r="AU2380" s="68"/>
      <c r="BC2380" s="64"/>
      <c r="BD2380" s="64"/>
      <c r="BE2380" s="65"/>
      <c r="BF2380" s="65"/>
      <c r="BG2380" s="65"/>
      <c r="BH2380" s="65"/>
      <c r="BI2380" s="20"/>
      <c r="BJ2380" s="20"/>
      <c r="BK2380" s="20"/>
      <c r="BL2380" s="20"/>
      <c r="BM2380" s="64"/>
      <c r="BN2380" s="65"/>
      <c r="BO2380" s="64"/>
      <c r="BP2380" s="65"/>
      <c r="BQ2380" s="64"/>
      <c r="BR2380" s="65"/>
      <c r="BS2380" s="64"/>
      <c r="BT2380" s="64"/>
      <c r="BU2380" s="64"/>
      <c r="BV2380" s="64"/>
      <c r="BW2380" s="64"/>
      <c r="BX2380" s="64"/>
      <c r="BY2380" s="64"/>
      <c r="BZ2380" s="64"/>
      <c r="CA2380" s="64"/>
      <c r="CB2380" s="64"/>
      <c r="CC2380" s="64"/>
      <c r="CD2380" s="64"/>
      <c r="CE2380" s="64"/>
      <c r="CF2380" s="64"/>
      <c r="CG2380" s="64"/>
      <c r="CH2380" s="64"/>
      <c r="CI2380" s="64"/>
      <c r="CJ2380" s="64"/>
      <c r="CK2380"/>
      <c r="CP2380"/>
      <c r="CQ2380"/>
      <c r="CR2380"/>
      <c r="CS2380"/>
      <c r="CT2380"/>
      <c r="CU2380"/>
      <c r="CV2380"/>
      <c r="CW2380" s="64"/>
    </row>
    <row r="2381" spans="1:101" s="17" customFormat="1" x14ac:dyDescent="0.25">
      <c r="A2381" s="64"/>
      <c r="C2381" s="64"/>
      <c r="D2381" s="64"/>
      <c r="E2381" s="64"/>
      <c r="F2381" s="66"/>
      <c r="W2381" s="20"/>
      <c r="X2381" s="64"/>
      <c r="Y2381" s="64"/>
      <c r="Z2381" s="20"/>
      <c r="AA2381" s="20"/>
      <c r="AB2381" s="20"/>
      <c r="AC2381" s="64"/>
      <c r="AD2381" s="64"/>
      <c r="AE2381" s="64"/>
      <c r="AF2381" s="20"/>
      <c r="AG2381" s="64" t="s">
        <v>8603</v>
      </c>
      <c r="AI2381" s="64"/>
      <c r="AK2381" s="64"/>
      <c r="AL2381" s="64"/>
      <c r="AM2381" s="64"/>
      <c r="AN2381" s="64"/>
      <c r="AO2381" s="64"/>
      <c r="AP2381" s="64"/>
      <c r="AQ2381" s="64"/>
      <c r="AR2381" s="64"/>
      <c r="AS2381" s="64"/>
      <c r="AT2381" s="64"/>
      <c r="AU2381" s="68"/>
      <c r="BC2381" s="64"/>
      <c r="BD2381" s="64"/>
      <c r="BE2381" s="65"/>
      <c r="BF2381" s="65"/>
      <c r="BG2381" s="65"/>
      <c r="BH2381" s="65"/>
      <c r="BI2381" s="20"/>
      <c r="BJ2381" s="20"/>
      <c r="BK2381" s="20"/>
      <c r="BL2381" s="20"/>
      <c r="BM2381" s="64"/>
      <c r="BN2381" s="65"/>
      <c r="BO2381" s="64"/>
      <c r="BP2381" s="65"/>
      <c r="BQ2381" s="64"/>
      <c r="BR2381" s="65"/>
      <c r="BS2381" s="64"/>
      <c r="BT2381" s="64"/>
      <c r="BU2381" s="64"/>
      <c r="BV2381" s="64"/>
      <c r="BW2381" s="64"/>
      <c r="BX2381" s="64"/>
      <c r="BY2381" s="64"/>
      <c r="BZ2381" s="64"/>
      <c r="CA2381" s="64"/>
      <c r="CB2381" s="64"/>
      <c r="CC2381" s="64"/>
      <c r="CD2381" s="64"/>
      <c r="CE2381" s="64"/>
      <c r="CF2381" s="64"/>
      <c r="CG2381" s="64"/>
      <c r="CH2381" s="64"/>
      <c r="CI2381" s="64"/>
      <c r="CJ2381" s="64"/>
      <c r="CK2381"/>
      <c r="CP2381"/>
      <c r="CQ2381"/>
      <c r="CR2381"/>
      <c r="CS2381"/>
      <c r="CT2381"/>
      <c r="CU2381"/>
      <c r="CV2381"/>
      <c r="CW2381" s="64"/>
    </row>
    <row r="2382" spans="1:101" s="17" customFormat="1" x14ac:dyDescent="0.25">
      <c r="A2382" s="64"/>
      <c r="C2382" s="64"/>
      <c r="D2382" s="64"/>
      <c r="E2382" s="64"/>
      <c r="F2382" s="66"/>
      <c r="W2382" s="20"/>
      <c r="X2382" s="64"/>
      <c r="Y2382" s="64"/>
      <c r="Z2382" s="20"/>
      <c r="AA2382" s="20"/>
      <c r="AB2382" s="20"/>
      <c r="AC2382" s="64"/>
      <c r="AD2382" s="64"/>
      <c r="AE2382" s="64"/>
      <c r="AF2382" s="20"/>
      <c r="AG2382" s="64" t="s">
        <v>8607</v>
      </c>
      <c r="AI2382" s="64"/>
      <c r="AK2382" s="64"/>
      <c r="AL2382" s="64"/>
      <c r="AM2382" s="64"/>
      <c r="AN2382" s="64"/>
      <c r="AO2382" s="64"/>
      <c r="AP2382" s="64"/>
      <c r="AQ2382" s="64"/>
      <c r="AR2382" s="64"/>
      <c r="AS2382" s="64"/>
      <c r="AT2382" s="64"/>
      <c r="AU2382" s="68"/>
      <c r="BC2382" s="64"/>
      <c r="BD2382" s="64"/>
      <c r="BE2382" s="65"/>
      <c r="BF2382" s="65"/>
      <c r="BG2382" s="65"/>
      <c r="BH2382" s="65"/>
      <c r="BI2382" s="20"/>
      <c r="BJ2382" s="20"/>
      <c r="BK2382" s="20"/>
      <c r="BL2382" s="20"/>
      <c r="BM2382" s="64"/>
      <c r="BN2382" s="65"/>
      <c r="BO2382" s="64"/>
      <c r="BP2382" s="65"/>
      <c r="BQ2382" s="64"/>
      <c r="BR2382" s="65"/>
      <c r="BS2382" s="64"/>
      <c r="BT2382" s="64"/>
      <c r="BU2382" s="64"/>
      <c r="BV2382" s="64"/>
      <c r="BW2382" s="64"/>
      <c r="BX2382" s="64"/>
      <c r="BY2382" s="64"/>
      <c r="BZ2382" s="64"/>
      <c r="CA2382" s="64"/>
      <c r="CB2382" s="64"/>
      <c r="CC2382" s="64"/>
      <c r="CD2382" s="64"/>
      <c r="CE2382" s="64"/>
      <c r="CF2382" s="64"/>
      <c r="CG2382" s="64"/>
      <c r="CH2382" s="64"/>
      <c r="CI2382" s="64"/>
      <c r="CJ2382" s="64"/>
      <c r="CK2382"/>
      <c r="CP2382"/>
      <c r="CQ2382"/>
      <c r="CR2382"/>
      <c r="CS2382"/>
      <c r="CT2382"/>
      <c r="CU2382"/>
      <c r="CV2382"/>
      <c r="CW2382" s="64"/>
    </row>
    <row r="2383" spans="1:101" s="17" customFormat="1" x14ac:dyDescent="0.25">
      <c r="A2383" s="64"/>
      <c r="C2383" s="64"/>
      <c r="D2383" s="64"/>
      <c r="E2383" s="64"/>
      <c r="F2383" s="66"/>
      <c r="W2383" s="20"/>
      <c r="X2383" s="64"/>
      <c r="Y2383" s="64"/>
      <c r="Z2383" s="20"/>
      <c r="AA2383" s="20"/>
      <c r="AB2383" s="20"/>
      <c r="AC2383" s="64"/>
      <c r="AD2383" s="64"/>
      <c r="AE2383" s="64"/>
      <c r="AF2383" s="20"/>
      <c r="AG2383" s="64" t="s">
        <v>8610</v>
      </c>
      <c r="AI2383" s="64"/>
      <c r="AK2383" s="64"/>
      <c r="AL2383" s="64"/>
      <c r="AM2383" s="64"/>
      <c r="AN2383" s="64"/>
      <c r="AO2383" s="64"/>
      <c r="AP2383" s="64"/>
      <c r="AQ2383" s="64"/>
      <c r="AR2383" s="64"/>
      <c r="AS2383" s="64"/>
      <c r="AT2383" s="64"/>
      <c r="AU2383" s="68"/>
      <c r="BC2383" s="64"/>
      <c r="BD2383" s="64"/>
      <c r="BE2383" s="65"/>
      <c r="BF2383" s="65"/>
      <c r="BG2383" s="65"/>
      <c r="BH2383" s="65"/>
      <c r="BI2383" s="20"/>
      <c r="BJ2383" s="20"/>
      <c r="BK2383" s="20"/>
      <c r="BL2383" s="20"/>
      <c r="BM2383" s="64"/>
      <c r="BN2383" s="65"/>
      <c r="BO2383" s="64"/>
      <c r="BP2383" s="65"/>
      <c r="BQ2383" s="64"/>
      <c r="BR2383" s="65"/>
      <c r="BS2383" s="64"/>
      <c r="BT2383" s="64"/>
      <c r="BU2383" s="64"/>
      <c r="BV2383" s="64"/>
      <c r="BW2383" s="64"/>
      <c r="BX2383" s="64"/>
      <c r="BY2383" s="64"/>
      <c r="BZ2383" s="64"/>
      <c r="CA2383" s="64"/>
      <c r="CB2383" s="64"/>
      <c r="CC2383" s="64"/>
      <c r="CD2383" s="64"/>
      <c r="CE2383" s="64"/>
      <c r="CF2383" s="64"/>
      <c r="CG2383" s="64"/>
      <c r="CH2383" s="64"/>
      <c r="CI2383" s="64"/>
      <c r="CJ2383" s="64"/>
      <c r="CK2383"/>
      <c r="CP2383"/>
      <c r="CQ2383"/>
      <c r="CR2383"/>
      <c r="CS2383"/>
      <c r="CT2383"/>
      <c r="CU2383"/>
      <c r="CV2383"/>
      <c r="CW2383" s="64"/>
    </row>
    <row r="2384" spans="1:101" s="17" customFormat="1" x14ac:dyDescent="0.25">
      <c r="A2384" s="64"/>
      <c r="C2384" s="64"/>
      <c r="D2384" s="64"/>
      <c r="E2384" s="64"/>
      <c r="F2384" s="66"/>
      <c r="W2384" s="20"/>
      <c r="X2384" s="64"/>
      <c r="Y2384" s="64"/>
      <c r="Z2384" s="20"/>
      <c r="AA2384" s="20"/>
      <c r="AB2384" s="20"/>
      <c r="AC2384" s="64"/>
      <c r="AD2384" s="64"/>
      <c r="AE2384" s="64"/>
      <c r="AF2384" s="20"/>
      <c r="AG2384" s="64" t="s">
        <v>8613</v>
      </c>
      <c r="AI2384" s="64"/>
      <c r="AK2384" s="64"/>
      <c r="AL2384" s="64"/>
      <c r="AM2384" s="64"/>
      <c r="AN2384" s="64"/>
      <c r="AO2384" s="64"/>
      <c r="AP2384" s="64"/>
      <c r="AQ2384" s="64"/>
      <c r="AR2384" s="64"/>
      <c r="AS2384" s="64"/>
      <c r="AT2384" s="64"/>
      <c r="AU2384" s="68"/>
      <c r="BC2384" s="64"/>
      <c r="BD2384" s="64"/>
      <c r="BE2384" s="65"/>
      <c r="BF2384" s="65"/>
      <c r="BG2384" s="65"/>
      <c r="BH2384" s="65"/>
      <c r="BI2384" s="20"/>
      <c r="BJ2384" s="20"/>
      <c r="BK2384" s="20"/>
      <c r="BL2384" s="20"/>
      <c r="BM2384" s="64"/>
      <c r="BN2384" s="65"/>
      <c r="BO2384" s="64"/>
      <c r="BP2384" s="65"/>
      <c r="BQ2384" s="64"/>
      <c r="BR2384" s="65"/>
      <c r="BS2384" s="64"/>
      <c r="BT2384" s="64"/>
      <c r="BU2384" s="64"/>
      <c r="BV2384" s="64"/>
      <c r="BW2384" s="64"/>
      <c r="BX2384" s="64"/>
      <c r="BY2384" s="64"/>
      <c r="BZ2384" s="64"/>
      <c r="CA2384" s="64"/>
      <c r="CB2384" s="64"/>
      <c r="CC2384" s="64"/>
      <c r="CD2384" s="64"/>
      <c r="CE2384" s="64"/>
      <c r="CF2384" s="64"/>
      <c r="CG2384" s="64"/>
      <c r="CH2384" s="64"/>
      <c r="CI2384" s="64"/>
      <c r="CJ2384" s="64"/>
      <c r="CK2384"/>
      <c r="CP2384"/>
      <c r="CQ2384"/>
      <c r="CR2384"/>
      <c r="CS2384"/>
      <c r="CT2384"/>
      <c r="CU2384"/>
      <c r="CV2384"/>
      <c r="CW2384" s="64"/>
    </row>
    <row r="2385" spans="1:101" s="17" customFormat="1" x14ac:dyDescent="0.25">
      <c r="A2385" s="64"/>
      <c r="C2385" s="64"/>
      <c r="D2385" s="64"/>
      <c r="E2385" s="64"/>
      <c r="F2385" s="66"/>
      <c r="W2385" s="20"/>
      <c r="X2385" s="64"/>
      <c r="Y2385" s="64"/>
      <c r="Z2385" s="20"/>
      <c r="AA2385" s="20"/>
      <c r="AB2385" s="20"/>
      <c r="AC2385" s="64"/>
      <c r="AD2385" s="64"/>
      <c r="AE2385" s="64"/>
      <c r="AF2385" s="20"/>
      <c r="AG2385" s="64" t="s">
        <v>8618</v>
      </c>
      <c r="AI2385" s="64"/>
      <c r="AK2385" s="64"/>
      <c r="AL2385" s="64"/>
      <c r="AM2385" s="64"/>
      <c r="AN2385" s="64"/>
      <c r="AO2385" s="64"/>
      <c r="AP2385" s="64"/>
      <c r="AQ2385" s="64"/>
      <c r="AR2385" s="64"/>
      <c r="AS2385" s="64"/>
      <c r="AT2385" s="64"/>
      <c r="AU2385" s="68"/>
      <c r="BC2385" s="64"/>
      <c r="BD2385" s="64"/>
      <c r="BE2385" s="65"/>
      <c r="BF2385" s="65"/>
      <c r="BG2385" s="65"/>
      <c r="BH2385" s="65"/>
      <c r="BI2385" s="20"/>
      <c r="BJ2385" s="20"/>
      <c r="BK2385" s="20"/>
      <c r="BL2385" s="20"/>
      <c r="BM2385" s="64"/>
      <c r="BN2385" s="65"/>
      <c r="BO2385" s="64"/>
      <c r="BP2385" s="65"/>
      <c r="BQ2385" s="64"/>
      <c r="BR2385" s="65"/>
      <c r="BS2385" s="64"/>
      <c r="BT2385" s="64"/>
      <c r="BU2385" s="64"/>
      <c r="BV2385" s="64"/>
      <c r="BW2385" s="64"/>
      <c r="BX2385" s="64"/>
      <c r="BY2385" s="64"/>
      <c r="BZ2385" s="64"/>
      <c r="CA2385" s="64"/>
      <c r="CB2385" s="64"/>
      <c r="CC2385" s="64"/>
      <c r="CD2385" s="64"/>
      <c r="CE2385" s="64"/>
      <c r="CF2385" s="64"/>
      <c r="CG2385" s="64"/>
      <c r="CH2385" s="64"/>
      <c r="CI2385" s="64"/>
      <c r="CJ2385" s="64"/>
      <c r="CK2385"/>
      <c r="CP2385"/>
      <c r="CQ2385"/>
      <c r="CR2385"/>
      <c r="CS2385"/>
      <c r="CT2385"/>
      <c r="CU2385"/>
      <c r="CV2385"/>
      <c r="CW2385" s="64"/>
    </row>
    <row r="2386" spans="1:101" s="17" customFormat="1" x14ac:dyDescent="0.25">
      <c r="A2386" s="64"/>
      <c r="C2386" s="64"/>
      <c r="D2386" s="64"/>
      <c r="E2386" s="64"/>
      <c r="F2386" s="66"/>
      <c r="W2386" s="20"/>
      <c r="X2386" s="64"/>
      <c r="Y2386" s="64"/>
      <c r="Z2386" s="20"/>
      <c r="AA2386" s="20"/>
      <c r="AB2386" s="20"/>
      <c r="AC2386" s="64"/>
      <c r="AD2386" s="67"/>
      <c r="AE2386" s="67"/>
      <c r="AF2386" s="20"/>
      <c r="AG2386" s="67" t="s">
        <v>8623</v>
      </c>
      <c r="AI2386" s="64"/>
      <c r="AK2386" s="64"/>
      <c r="AL2386" s="64"/>
      <c r="AM2386" s="64"/>
      <c r="AN2386" s="64"/>
      <c r="AO2386" s="64"/>
      <c r="AP2386" s="64"/>
      <c r="AQ2386" s="64"/>
      <c r="AR2386" s="64"/>
      <c r="AS2386" s="64"/>
      <c r="AT2386" s="64"/>
      <c r="AU2386" s="68"/>
      <c r="BC2386" s="64"/>
      <c r="BD2386" s="64"/>
      <c r="BE2386" s="65"/>
      <c r="BF2386" s="65"/>
      <c r="BG2386" s="65"/>
      <c r="BH2386" s="65"/>
      <c r="BI2386" s="20"/>
      <c r="BJ2386" s="20"/>
      <c r="BK2386" s="20"/>
      <c r="BL2386" s="20"/>
      <c r="BM2386" s="64"/>
      <c r="BN2386" s="65"/>
      <c r="BO2386" s="64"/>
      <c r="BP2386" s="65"/>
      <c r="BQ2386" s="64"/>
      <c r="BR2386" s="65"/>
      <c r="BS2386" s="64"/>
      <c r="BT2386" s="64"/>
      <c r="BU2386" s="64"/>
      <c r="BV2386" s="67"/>
      <c r="BW2386" s="64"/>
      <c r="BX2386" s="67"/>
      <c r="BY2386" s="64"/>
      <c r="BZ2386" s="64"/>
      <c r="CA2386" s="64"/>
      <c r="CB2386" s="64"/>
      <c r="CC2386" s="64"/>
      <c r="CD2386" s="64"/>
      <c r="CE2386" s="64"/>
      <c r="CF2386" s="64"/>
      <c r="CG2386" s="64"/>
      <c r="CH2386" s="64"/>
      <c r="CI2386" s="64"/>
      <c r="CJ2386" s="64"/>
      <c r="CK2386"/>
      <c r="CP2386"/>
      <c r="CQ2386"/>
      <c r="CR2386"/>
      <c r="CS2386"/>
      <c r="CT2386"/>
      <c r="CU2386"/>
      <c r="CV2386"/>
      <c r="CW2386" s="64"/>
    </row>
    <row r="2387" spans="1:101" s="17" customFormat="1" x14ac:dyDescent="0.25">
      <c r="A2387" s="64"/>
      <c r="C2387" s="64"/>
      <c r="D2387" s="64"/>
      <c r="E2387" s="64"/>
      <c r="F2387" s="66"/>
      <c r="W2387" s="20"/>
      <c r="X2387" s="64"/>
      <c r="Y2387" s="64"/>
      <c r="Z2387" s="20"/>
      <c r="AA2387" s="20"/>
      <c r="AB2387" s="20"/>
      <c r="AC2387" s="64"/>
      <c r="AD2387" s="67"/>
      <c r="AE2387" s="67"/>
      <c r="AF2387" s="20"/>
      <c r="AG2387" s="67" t="s">
        <v>8629</v>
      </c>
      <c r="AI2387" s="64"/>
      <c r="AK2387" s="64"/>
      <c r="AL2387" s="64"/>
      <c r="AM2387" s="64"/>
      <c r="AN2387" s="64"/>
      <c r="AO2387" s="64"/>
      <c r="AP2387" s="64"/>
      <c r="AQ2387" s="64"/>
      <c r="AR2387" s="64"/>
      <c r="AS2387" s="64"/>
      <c r="AT2387" s="64"/>
      <c r="AU2387" s="68"/>
      <c r="BC2387" s="64"/>
      <c r="BD2387" s="64"/>
      <c r="BE2387" s="65"/>
      <c r="BF2387" s="65"/>
      <c r="BG2387" s="65"/>
      <c r="BH2387" s="65"/>
      <c r="BI2387" s="20"/>
      <c r="BJ2387" s="20"/>
      <c r="BK2387" s="20"/>
      <c r="BL2387" s="20"/>
      <c r="BM2387" s="64"/>
      <c r="BN2387" s="65"/>
      <c r="BO2387" s="64"/>
      <c r="BP2387" s="65"/>
      <c r="BQ2387" s="64"/>
      <c r="BR2387" s="65"/>
      <c r="BS2387" s="64"/>
      <c r="BT2387" s="64"/>
      <c r="BU2387" s="64"/>
      <c r="BV2387" s="67"/>
      <c r="BW2387" s="67"/>
      <c r="BX2387" s="67"/>
      <c r="BY2387" s="64"/>
      <c r="BZ2387" s="64"/>
      <c r="CA2387" s="64"/>
      <c r="CB2387" s="64"/>
      <c r="CC2387" s="64"/>
      <c r="CD2387" s="64"/>
      <c r="CE2387" s="64"/>
      <c r="CF2387" s="64"/>
      <c r="CG2387" s="64"/>
      <c r="CH2387" s="64"/>
      <c r="CI2387" s="64"/>
      <c r="CJ2387" s="64"/>
      <c r="CK2387"/>
      <c r="CP2387"/>
      <c r="CQ2387"/>
      <c r="CR2387"/>
      <c r="CS2387"/>
      <c r="CT2387"/>
      <c r="CU2387"/>
      <c r="CV2387"/>
      <c r="CW2387" s="64"/>
    </row>
    <row r="2388" spans="1:101" s="17" customFormat="1" x14ac:dyDescent="0.25">
      <c r="A2388" s="64"/>
      <c r="C2388" s="64"/>
      <c r="D2388" s="64"/>
      <c r="E2388" s="64"/>
      <c r="F2388" s="66"/>
      <c r="W2388" s="20"/>
      <c r="X2388" s="64"/>
      <c r="Y2388" s="64"/>
      <c r="Z2388" s="20"/>
      <c r="AA2388" s="20"/>
      <c r="AB2388" s="20"/>
      <c r="AC2388" s="64"/>
      <c r="AD2388" s="64"/>
      <c r="AE2388" s="64"/>
      <c r="AF2388" s="20"/>
      <c r="AG2388" s="64" t="s">
        <v>8632</v>
      </c>
      <c r="AI2388" s="64"/>
      <c r="AK2388" s="64"/>
      <c r="AL2388" s="64"/>
      <c r="AM2388" s="64"/>
      <c r="AN2388" s="64"/>
      <c r="AO2388" s="64"/>
      <c r="AP2388" s="64"/>
      <c r="AQ2388" s="64"/>
      <c r="AR2388" s="64"/>
      <c r="AS2388" s="64"/>
      <c r="AT2388" s="64"/>
      <c r="AU2388" s="68"/>
      <c r="BC2388" s="64"/>
      <c r="BD2388" s="64"/>
      <c r="BE2388" s="65"/>
      <c r="BF2388" s="65"/>
      <c r="BG2388" s="65"/>
      <c r="BH2388" s="65"/>
      <c r="BI2388" s="20"/>
      <c r="BJ2388" s="20"/>
      <c r="BK2388" s="20"/>
      <c r="BL2388" s="20"/>
      <c r="BM2388" s="64"/>
      <c r="BN2388" s="65"/>
      <c r="BO2388" s="64"/>
      <c r="BP2388" s="65"/>
      <c r="BQ2388" s="64"/>
      <c r="BR2388" s="65"/>
      <c r="BS2388" s="64"/>
      <c r="BT2388" s="64"/>
      <c r="BU2388" s="64"/>
      <c r="BV2388" s="64"/>
      <c r="BW2388" s="64"/>
      <c r="BX2388" s="64"/>
      <c r="BY2388" s="64"/>
      <c r="BZ2388" s="64"/>
      <c r="CA2388" s="64"/>
      <c r="CB2388" s="64"/>
      <c r="CC2388" s="64"/>
      <c r="CD2388" s="64"/>
      <c r="CE2388" s="64"/>
      <c r="CF2388" s="64"/>
      <c r="CG2388" s="64"/>
      <c r="CH2388" s="64"/>
      <c r="CI2388" s="64"/>
      <c r="CJ2388" s="64"/>
      <c r="CK2388"/>
      <c r="CP2388"/>
      <c r="CQ2388"/>
      <c r="CR2388"/>
      <c r="CS2388"/>
      <c r="CT2388"/>
      <c r="CU2388"/>
      <c r="CV2388"/>
      <c r="CW2388" s="64"/>
    </row>
    <row r="2389" spans="1:101" s="17" customFormat="1" x14ac:dyDescent="0.25">
      <c r="A2389" s="64"/>
      <c r="C2389" s="64"/>
      <c r="D2389" s="64"/>
      <c r="E2389" s="64"/>
      <c r="F2389" s="66"/>
      <c r="W2389" s="20"/>
      <c r="X2389" s="64"/>
      <c r="Y2389" s="64"/>
      <c r="Z2389" s="20"/>
      <c r="AA2389" s="20"/>
      <c r="AB2389" s="20"/>
      <c r="AC2389" s="64"/>
      <c r="AD2389" s="67"/>
      <c r="AE2389" s="67"/>
      <c r="AF2389" s="20"/>
      <c r="AG2389" s="67" t="s">
        <v>8636</v>
      </c>
      <c r="AI2389" s="64"/>
      <c r="AK2389" s="64"/>
      <c r="AL2389" s="64"/>
      <c r="AM2389" s="64"/>
      <c r="AN2389" s="64"/>
      <c r="AO2389" s="64"/>
      <c r="AP2389" s="64"/>
      <c r="AQ2389" s="64"/>
      <c r="AR2389" s="64"/>
      <c r="AS2389" s="64"/>
      <c r="AT2389" s="64"/>
      <c r="AU2389" s="68"/>
      <c r="BC2389" s="64"/>
      <c r="BD2389" s="64"/>
      <c r="BE2389" s="65"/>
      <c r="BF2389" s="65"/>
      <c r="BG2389" s="65"/>
      <c r="BH2389" s="65"/>
      <c r="BI2389" s="20"/>
      <c r="BJ2389" s="20"/>
      <c r="BK2389" s="20"/>
      <c r="BL2389" s="20"/>
      <c r="BM2389" s="64"/>
      <c r="BN2389" s="65"/>
      <c r="BO2389" s="64"/>
      <c r="BP2389" s="65"/>
      <c r="BQ2389" s="64"/>
      <c r="BR2389" s="65"/>
      <c r="BS2389" s="64"/>
      <c r="BT2389" s="64"/>
      <c r="BU2389" s="64"/>
      <c r="BV2389" s="67"/>
      <c r="BW2389" s="67"/>
      <c r="BX2389" s="67"/>
      <c r="BY2389" s="64"/>
      <c r="BZ2389" s="64"/>
      <c r="CA2389" s="64"/>
      <c r="CB2389" s="64"/>
      <c r="CC2389" s="64"/>
      <c r="CD2389" s="64"/>
      <c r="CE2389" s="64"/>
      <c r="CF2389" s="64"/>
      <c r="CG2389" s="64"/>
      <c r="CH2389" s="64"/>
      <c r="CI2389" s="64"/>
      <c r="CJ2389" s="64"/>
      <c r="CK2389"/>
      <c r="CP2389"/>
      <c r="CQ2389"/>
      <c r="CR2389"/>
      <c r="CS2389"/>
      <c r="CT2389"/>
      <c r="CU2389"/>
      <c r="CV2389"/>
      <c r="CW2389" s="64"/>
    </row>
    <row r="2390" spans="1:101" s="17" customFormat="1" x14ac:dyDescent="0.25">
      <c r="A2390" s="64"/>
      <c r="C2390" s="64"/>
      <c r="D2390" s="64"/>
      <c r="E2390" s="64"/>
      <c r="F2390" s="66"/>
      <c r="W2390" s="20"/>
      <c r="X2390" s="64"/>
      <c r="Y2390" s="64"/>
      <c r="Z2390" s="20"/>
      <c r="AA2390" s="20"/>
      <c r="AB2390" s="20"/>
      <c r="AC2390" s="64"/>
      <c r="AD2390" s="64"/>
      <c r="AE2390" s="64"/>
      <c r="AF2390" s="20"/>
      <c r="AG2390" s="64" t="s">
        <v>8639</v>
      </c>
      <c r="AI2390" s="64"/>
      <c r="AK2390" s="64"/>
      <c r="AL2390" s="64"/>
      <c r="AM2390" s="64"/>
      <c r="AN2390" s="64"/>
      <c r="AO2390" s="64"/>
      <c r="AP2390" s="64"/>
      <c r="AQ2390" s="64"/>
      <c r="AR2390" s="64"/>
      <c r="AS2390" s="64"/>
      <c r="AT2390" s="64"/>
      <c r="AU2390" s="68"/>
      <c r="BC2390" s="64"/>
      <c r="BD2390" s="64"/>
      <c r="BE2390" s="65"/>
      <c r="BF2390" s="65"/>
      <c r="BG2390" s="65"/>
      <c r="BH2390" s="65"/>
      <c r="BI2390" s="20"/>
      <c r="BJ2390" s="20"/>
      <c r="BK2390" s="20"/>
      <c r="BL2390" s="20"/>
      <c r="BM2390" s="64"/>
      <c r="BN2390" s="65"/>
      <c r="BO2390" s="64"/>
      <c r="BP2390" s="65"/>
      <c r="BQ2390" s="64"/>
      <c r="BR2390" s="65"/>
      <c r="BS2390" s="64"/>
      <c r="BT2390" s="64"/>
      <c r="BU2390" s="64"/>
      <c r="BV2390" s="64"/>
      <c r="BW2390" s="64"/>
      <c r="BX2390" s="64"/>
      <c r="BY2390" s="64"/>
      <c r="BZ2390" s="64"/>
      <c r="CA2390" s="64"/>
      <c r="CB2390" s="64"/>
      <c r="CC2390" s="64"/>
      <c r="CD2390" s="64"/>
      <c r="CE2390" s="64"/>
      <c r="CF2390" s="64"/>
      <c r="CG2390" s="64"/>
      <c r="CH2390" s="64"/>
      <c r="CI2390" s="64"/>
      <c r="CJ2390" s="64"/>
      <c r="CK2390"/>
      <c r="CP2390"/>
      <c r="CQ2390"/>
      <c r="CR2390"/>
      <c r="CS2390"/>
      <c r="CT2390"/>
      <c r="CU2390"/>
      <c r="CV2390"/>
      <c r="CW2390" s="64"/>
    </row>
    <row r="2391" spans="1:101" s="17" customFormat="1" x14ac:dyDescent="0.25">
      <c r="A2391" s="64"/>
      <c r="C2391" s="64"/>
      <c r="D2391" s="64"/>
      <c r="E2391" s="64"/>
      <c r="F2391" s="66"/>
      <c r="W2391" s="20"/>
      <c r="X2391" s="64"/>
      <c r="Y2391" s="64"/>
      <c r="Z2391" s="20"/>
      <c r="AA2391" s="20"/>
      <c r="AB2391" s="20"/>
      <c r="AC2391" s="64"/>
      <c r="AD2391" s="67"/>
      <c r="AE2391" s="67"/>
      <c r="AF2391" s="20"/>
      <c r="AG2391" s="67" t="s">
        <v>8643</v>
      </c>
      <c r="AI2391" s="64"/>
      <c r="AK2391" s="64"/>
      <c r="AL2391" s="64"/>
      <c r="AM2391" s="64"/>
      <c r="AN2391" s="64"/>
      <c r="AO2391" s="64"/>
      <c r="AP2391" s="64"/>
      <c r="AQ2391" s="64"/>
      <c r="AR2391" s="64"/>
      <c r="AS2391" s="64"/>
      <c r="AT2391" s="64"/>
      <c r="AU2391" s="68"/>
      <c r="BC2391" s="64"/>
      <c r="BD2391" s="64"/>
      <c r="BE2391" s="65"/>
      <c r="BF2391" s="65"/>
      <c r="BG2391" s="65"/>
      <c r="BH2391" s="65"/>
      <c r="BI2391" s="20"/>
      <c r="BJ2391" s="20"/>
      <c r="BK2391" s="20"/>
      <c r="BL2391" s="20"/>
      <c r="BM2391" s="64"/>
      <c r="BN2391" s="65"/>
      <c r="BO2391" s="64"/>
      <c r="BP2391" s="65"/>
      <c r="BQ2391" s="64"/>
      <c r="BR2391" s="65"/>
      <c r="BS2391" s="64"/>
      <c r="BT2391" s="64"/>
      <c r="BU2391" s="64"/>
      <c r="BV2391" s="67"/>
      <c r="BW2391" s="67"/>
      <c r="BX2391" s="67"/>
      <c r="BY2391" s="64"/>
      <c r="BZ2391" s="64"/>
      <c r="CA2391" s="64"/>
      <c r="CB2391" s="64"/>
      <c r="CC2391" s="64"/>
      <c r="CD2391" s="64"/>
      <c r="CE2391" s="64"/>
      <c r="CF2391" s="64"/>
      <c r="CG2391" s="64"/>
      <c r="CH2391" s="64"/>
      <c r="CI2391" s="64"/>
      <c r="CJ2391" s="64"/>
      <c r="CK2391"/>
      <c r="CP2391"/>
      <c r="CQ2391"/>
      <c r="CR2391"/>
      <c r="CS2391"/>
      <c r="CT2391"/>
      <c r="CU2391"/>
      <c r="CV2391"/>
      <c r="CW2391" s="64"/>
    </row>
    <row r="2392" spans="1:101" s="17" customFormat="1" x14ac:dyDescent="0.25">
      <c r="A2392" s="64"/>
      <c r="C2392" s="64"/>
      <c r="D2392" s="64"/>
      <c r="E2392" s="64"/>
      <c r="F2392" s="66"/>
      <c r="W2392" s="20"/>
      <c r="X2392" s="64"/>
      <c r="Y2392" s="64"/>
      <c r="Z2392" s="20"/>
      <c r="AA2392" s="20"/>
      <c r="AB2392" s="20"/>
      <c r="AC2392" s="64"/>
      <c r="AD2392" s="64"/>
      <c r="AE2392" s="64"/>
      <c r="AF2392" s="20"/>
      <c r="AG2392" s="64" t="s">
        <v>8646</v>
      </c>
      <c r="AI2392" s="64"/>
      <c r="AK2392" s="64"/>
      <c r="AL2392" s="64"/>
      <c r="AM2392" s="64"/>
      <c r="AN2392" s="64"/>
      <c r="AO2392" s="64"/>
      <c r="AP2392" s="64"/>
      <c r="AQ2392" s="64"/>
      <c r="AR2392" s="64"/>
      <c r="AS2392" s="64"/>
      <c r="AT2392" s="64"/>
      <c r="AU2392" s="68"/>
      <c r="BC2392" s="64"/>
      <c r="BD2392" s="64"/>
      <c r="BE2392" s="65"/>
      <c r="BF2392" s="65"/>
      <c r="BG2392" s="65"/>
      <c r="BH2392" s="65"/>
      <c r="BI2392" s="20"/>
      <c r="BJ2392" s="20"/>
      <c r="BK2392" s="20"/>
      <c r="BL2392" s="20"/>
      <c r="BM2392" s="64"/>
      <c r="BN2392" s="65"/>
      <c r="BO2392" s="64"/>
      <c r="BP2392" s="65"/>
      <c r="BQ2392" s="64"/>
      <c r="BR2392" s="65"/>
      <c r="BS2392" s="64"/>
      <c r="BT2392" s="64"/>
      <c r="BU2392" s="64"/>
      <c r="BV2392" s="64"/>
      <c r="BW2392" s="64"/>
      <c r="BX2392" s="64"/>
      <c r="BY2392" s="64"/>
      <c r="BZ2392" s="64"/>
      <c r="CA2392" s="64"/>
      <c r="CB2392" s="64"/>
      <c r="CC2392" s="64"/>
      <c r="CD2392" s="64"/>
      <c r="CE2392" s="64"/>
      <c r="CF2392" s="64"/>
      <c r="CG2392" s="64" t="s">
        <v>8647</v>
      </c>
      <c r="CH2392" s="64"/>
      <c r="CI2392" s="64"/>
      <c r="CJ2392" s="64"/>
      <c r="CK2392"/>
      <c r="CP2392"/>
      <c r="CQ2392"/>
      <c r="CR2392"/>
      <c r="CS2392"/>
      <c r="CT2392"/>
      <c r="CU2392"/>
      <c r="CV2392"/>
      <c r="CW2392" s="64"/>
    </row>
    <row r="2393" spans="1:101" s="17" customFormat="1" x14ac:dyDescent="0.25">
      <c r="A2393" s="64"/>
      <c r="C2393" s="64"/>
      <c r="D2393" s="64"/>
      <c r="E2393" s="64"/>
      <c r="F2393" s="66"/>
      <c r="W2393" s="20"/>
      <c r="X2393" s="64"/>
      <c r="Y2393" s="64"/>
      <c r="Z2393" s="20"/>
      <c r="AA2393" s="20"/>
      <c r="AB2393" s="20"/>
      <c r="AC2393" s="64"/>
      <c r="AD2393" s="64"/>
      <c r="AE2393" s="64"/>
      <c r="AF2393" s="20"/>
      <c r="AG2393" s="64" t="s">
        <v>8652</v>
      </c>
      <c r="AI2393" s="64"/>
      <c r="AK2393" s="64"/>
      <c r="AL2393" s="64"/>
      <c r="AM2393" s="64"/>
      <c r="AN2393" s="64"/>
      <c r="AO2393" s="64"/>
      <c r="AP2393" s="64"/>
      <c r="AQ2393" s="64"/>
      <c r="AR2393" s="64"/>
      <c r="AS2393" s="64"/>
      <c r="AT2393" s="64"/>
      <c r="AU2393" s="68"/>
      <c r="BC2393" s="64"/>
      <c r="BD2393" s="64"/>
      <c r="BE2393" s="65"/>
      <c r="BF2393" s="65"/>
      <c r="BG2393" s="65"/>
      <c r="BH2393" s="65"/>
      <c r="BI2393" s="20"/>
      <c r="BJ2393" s="20"/>
      <c r="BK2393" s="20"/>
      <c r="BL2393" s="20"/>
      <c r="BM2393" s="64"/>
      <c r="BN2393" s="65"/>
      <c r="BO2393" s="64"/>
      <c r="BP2393" s="65"/>
      <c r="BQ2393" s="64"/>
      <c r="BR2393" s="65"/>
      <c r="BS2393" s="64"/>
      <c r="BT2393" s="64"/>
      <c r="BU2393" s="64"/>
      <c r="BV2393" s="64"/>
      <c r="BW2393" s="64"/>
      <c r="BX2393" s="64"/>
      <c r="BY2393" s="64"/>
      <c r="BZ2393" s="64"/>
      <c r="CA2393" s="64"/>
      <c r="CB2393" s="64"/>
      <c r="CC2393" s="64"/>
      <c r="CD2393" s="64"/>
      <c r="CE2393" s="64"/>
      <c r="CF2393" s="64"/>
      <c r="CG2393" s="64"/>
      <c r="CH2393" s="64"/>
      <c r="CI2393" s="64"/>
      <c r="CJ2393" s="64"/>
      <c r="CK2393"/>
      <c r="CP2393"/>
      <c r="CQ2393"/>
      <c r="CR2393"/>
      <c r="CS2393"/>
      <c r="CT2393"/>
      <c r="CU2393"/>
      <c r="CV2393"/>
      <c r="CW2393" s="64"/>
    </row>
    <row r="2394" spans="1:101" s="17" customFormat="1" x14ac:dyDescent="0.25">
      <c r="A2394" s="64"/>
      <c r="C2394" s="64"/>
      <c r="D2394" s="64"/>
      <c r="E2394" s="64"/>
      <c r="F2394" s="66"/>
      <c r="W2394" s="20"/>
      <c r="X2394" s="64"/>
      <c r="Y2394" s="64"/>
      <c r="Z2394" s="20"/>
      <c r="AA2394" s="20"/>
      <c r="AB2394" s="20"/>
      <c r="AC2394" s="64"/>
      <c r="AD2394" s="64"/>
      <c r="AE2394" s="64"/>
      <c r="AF2394" s="20"/>
      <c r="AG2394" s="64" t="s">
        <v>8659</v>
      </c>
      <c r="AI2394" s="64"/>
      <c r="AK2394" s="64"/>
      <c r="AL2394" s="64"/>
      <c r="AM2394" s="64"/>
      <c r="AN2394" s="64"/>
      <c r="AO2394" s="64"/>
      <c r="AP2394" s="64"/>
      <c r="AQ2394" s="64"/>
      <c r="AR2394" s="64"/>
      <c r="AS2394" s="64"/>
      <c r="AT2394" s="64"/>
      <c r="AU2394" s="68"/>
      <c r="BC2394" s="64"/>
      <c r="BD2394" s="64"/>
      <c r="BE2394" s="65"/>
      <c r="BF2394" s="65"/>
      <c r="BG2394" s="65"/>
      <c r="BH2394" s="65"/>
      <c r="BI2394" s="20"/>
      <c r="BJ2394" s="20"/>
      <c r="BK2394" s="20"/>
      <c r="BL2394" s="20"/>
      <c r="BM2394" s="64"/>
      <c r="BN2394" s="65"/>
      <c r="BO2394" s="64"/>
      <c r="BP2394" s="65"/>
      <c r="BQ2394" s="64"/>
      <c r="BR2394" s="65"/>
      <c r="BS2394" s="64"/>
      <c r="BT2394" s="64"/>
      <c r="BU2394" s="64"/>
      <c r="BV2394" s="64"/>
      <c r="BW2394" s="64"/>
      <c r="BX2394" s="64"/>
      <c r="BY2394" s="64"/>
      <c r="BZ2394" s="64"/>
      <c r="CA2394" s="64"/>
      <c r="CB2394" s="64"/>
      <c r="CC2394" s="64"/>
      <c r="CD2394" s="64"/>
      <c r="CE2394" s="64"/>
      <c r="CF2394" s="64"/>
      <c r="CG2394" s="64" t="s">
        <v>103</v>
      </c>
      <c r="CH2394" s="64"/>
      <c r="CI2394" s="64"/>
      <c r="CJ2394" s="64"/>
      <c r="CK2394"/>
      <c r="CP2394"/>
      <c r="CQ2394"/>
      <c r="CR2394"/>
      <c r="CS2394"/>
      <c r="CT2394"/>
      <c r="CU2394"/>
      <c r="CV2394"/>
      <c r="CW2394" s="64"/>
    </row>
    <row r="2395" spans="1:101" s="17" customFormat="1" x14ac:dyDescent="0.25">
      <c r="A2395" s="64"/>
      <c r="C2395" s="64"/>
      <c r="D2395" s="64"/>
      <c r="E2395" s="64"/>
      <c r="F2395" s="66"/>
      <c r="W2395" s="20"/>
      <c r="X2395" s="64"/>
      <c r="Y2395" s="64"/>
      <c r="Z2395" s="20"/>
      <c r="AA2395" s="20"/>
      <c r="AB2395" s="20"/>
      <c r="AC2395" s="64"/>
      <c r="AD2395" s="64"/>
      <c r="AE2395" s="64"/>
      <c r="AF2395" s="20"/>
      <c r="AG2395" s="64" t="s">
        <v>8663</v>
      </c>
      <c r="AI2395" s="64"/>
      <c r="AK2395" s="64"/>
      <c r="AL2395" s="64"/>
      <c r="AM2395" s="64"/>
      <c r="AN2395" s="64"/>
      <c r="AO2395" s="64"/>
      <c r="AP2395" s="64"/>
      <c r="AQ2395" s="64"/>
      <c r="AR2395" s="64"/>
      <c r="AS2395" s="64"/>
      <c r="AT2395" s="64"/>
      <c r="AU2395" s="68"/>
      <c r="BC2395" s="64"/>
      <c r="BD2395" s="64"/>
      <c r="BE2395" s="65"/>
      <c r="BF2395" s="65"/>
      <c r="BG2395" s="65"/>
      <c r="BH2395" s="65"/>
      <c r="BI2395" s="20"/>
      <c r="BJ2395" s="20"/>
      <c r="BK2395" s="20"/>
      <c r="BL2395" s="20"/>
      <c r="BM2395" s="64"/>
      <c r="BN2395" s="65"/>
      <c r="BO2395" s="64"/>
      <c r="BP2395" s="65"/>
      <c r="BQ2395" s="64"/>
      <c r="BR2395" s="65"/>
      <c r="BS2395" s="64"/>
      <c r="BT2395" s="64"/>
      <c r="BU2395" s="64"/>
      <c r="BV2395" s="64"/>
      <c r="BW2395" s="64"/>
      <c r="BX2395" s="64"/>
      <c r="BY2395" s="64"/>
      <c r="BZ2395" s="64"/>
      <c r="CA2395" s="64"/>
      <c r="CB2395" s="64"/>
      <c r="CC2395" s="64"/>
      <c r="CD2395" s="64"/>
      <c r="CE2395" s="64"/>
      <c r="CF2395" s="64"/>
      <c r="CG2395" s="64"/>
      <c r="CH2395" s="64"/>
      <c r="CI2395" s="64"/>
      <c r="CJ2395" s="64"/>
      <c r="CK2395"/>
      <c r="CP2395"/>
      <c r="CQ2395"/>
      <c r="CR2395"/>
      <c r="CS2395"/>
      <c r="CT2395"/>
      <c r="CU2395"/>
      <c r="CV2395"/>
      <c r="CW2395" s="64"/>
    </row>
    <row r="2396" spans="1:101" s="17" customFormat="1" x14ac:dyDescent="0.25">
      <c r="A2396" s="64"/>
      <c r="C2396" s="64"/>
      <c r="D2396" s="64"/>
      <c r="E2396" s="64"/>
      <c r="F2396" s="66"/>
      <c r="W2396" s="20"/>
      <c r="X2396" s="64"/>
      <c r="Y2396" s="64"/>
      <c r="Z2396" s="20"/>
      <c r="AA2396" s="20"/>
      <c r="AB2396" s="20"/>
      <c r="AC2396" s="64"/>
      <c r="AD2396" s="64"/>
      <c r="AE2396" s="64"/>
      <c r="AF2396" s="20"/>
      <c r="AG2396" s="64" t="s">
        <v>8668</v>
      </c>
      <c r="AI2396" s="64"/>
      <c r="AK2396" s="64"/>
      <c r="AL2396" s="64"/>
      <c r="AM2396" s="64"/>
      <c r="AN2396" s="64"/>
      <c r="AO2396" s="64"/>
      <c r="AP2396" s="64"/>
      <c r="AQ2396" s="64"/>
      <c r="AR2396" s="64"/>
      <c r="AS2396" s="64"/>
      <c r="AT2396" s="64"/>
      <c r="AU2396" s="68"/>
      <c r="BC2396" s="64"/>
      <c r="BD2396" s="64"/>
      <c r="BE2396" s="65"/>
      <c r="BF2396" s="65"/>
      <c r="BG2396" s="65"/>
      <c r="BH2396" s="65"/>
      <c r="BI2396" s="20"/>
      <c r="BJ2396" s="20"/>
      <c r="BK2396" s="20"/>
      <c r="BL2396" s="20"/>
      <c r="BM2396" s="64"/>
      <c r="BN2396" s="65"/>
      <c r="BO2396" s="64"/>
      <c r="BP2396" s="65"/>
      <c r="BQ2396" s="64"/>
      <c r="BR2396" s="65"/>
      <c r="BS2396" s="64"/>
      <c r="BT2396" s="64"/>
      <c r="BU2396" s="64"/>
      <c r="BV2396" s="64"/>
      <c r="BW2396" s="64"/>
      <c r="BX2396" s="64"/>
      <c r="BY2396" s="64"/>
      <c r="BZ2396" s="64"/>
      <c r="CA2396" s="64"/>
      <c r="CB2396" s="64"/>
      <c r="CC2396" s="64"/>
      <c r="CD2396" s="64"/>
      <c r="CE2396" s="64"/>
      <c r="CF2396" s="64"/>
      <c r="CG2396" s="64"/>
      <c r="CH2396" s="64"/>
      <c r="CI2396" s="64"/>
      <c r="CJ2396" s="64"/>
      <c r="CK2396"/>
      <c r="CP2396"/>
      <c r="CQ2396"/>
      <c r="CR2396"/>
      <c r="CS2396"/>
      <c r="CT2396"/>
      <c r="CU2396"/>
      <c r="CV2396"/>
      <c r="CW2396" s="64"/>
    </row>
    <row r="2397" spans="1:101" s="17" customFormat="1" x14ac:dyDescent="0.25">
      <c r="A2397" s="64"/>
      <c r="C2397" s="64"/>
      <c r="D2397" s="64"/>
      <c r="E2397" s="64"/>
      <c r="F2397" s="66"/>
      <c r="W2397" s="20"/>
      <c r="X2397" s="64"/>
      <c r="Y2397" s="64"/>
      <c r="Z2397" s="20"/>
      <c r="AA2397" s="20"/>
      <c r="AB2397" s="20"/>
      <c r="AC2397" s="64"/>
      <c r="AD2397" s="64"/>
      <c r="AE2397" s="64"/>
      <c r="AF2397" s="20"/>
      <c r="AG2397" s="64" t="s">
        <v>8672</v>
      </c>
      <c r="AI2397" s="64"/>
      <c r="AK2397" s="64"/>
      <c r="AL2397" s="64"/>
      <c r="AM2397" s="64"/>
      <c r="AN2397" s="64"/>
      <c r="AO2397" s="64"/>
      <c r="AP2397" s="64"/>
      <c r="AQ2397" s="64"/>
      <c r="AR2397" s="64"/>
      <c r="AS2397" s="64"/>
      <c r="AT2397" s="64"/>
      <c r="AU2397" s="68"/>
      <c r="BC2397" s="64"/>
      <c r="BD2397" s="64"/>
      <c r="BE2397" s="65"/>
      <c r="BF2397" s="65"/>
      <c r="BG2397" s="65"/>
      <c r="BH2397" s="65"/>
      <c r="BI2397" s="20"/>
      <c r="BJ2397" s="20"/>
      <c r="BK2397" s="20"/>
      <c r="BL2397" s="20"/>
      <c r="BM2397" s="64"/>
      <c r="BN2397" s="65"/>
      <c r="BO2397" s="64"/>
      <c r="BP2397" s="65"/>
      <c r="BQ2397" s="64"/>
      <c r="BR2397" s="65"/>
      <c r="BS2397" s="64"/>
      <c r="BT2397" s="64"/>
      <c r="BU2397" s="64"/>
      <c r="BV2397" s="64"/>
      <c r="BW2397" s="64"/>
      <c r="BX2397" s="64"/>
      <c r="BY2397" s="64"/>
      <c r="BZ2397" s="64"/>
      <c r="CA2397" s="64"/>
      <c r="CB2397" s="64"/>
      <c r="CC2397" s="64"/>
      <c r="CD2397" s="64"/>
      <c r="CE2397" s="64"/>
      <c r="CF2397" s="64"/>
      <c r="CG2397" s="64" t="s">
        <v>103</v>
      </c>
      <c r="CH2397" s="64"/>
      <c r="CI2397" s="64"/>
      <c r="CJ2397" s="64"/>
      <c r="CK2397"/>
      <c r="CP2397"/>
      <c r="CQ2397"/>
      <c r="CR2397"/>
      <c r="CS2397"/>
      <c r="CT2397"/>
      <c r="CU2397"/>
      <c r="CV2397"/>
      <c r="CW2397" s="64"/>
    </row>
    <row r="2398" spans="1:101" s="17" customFormat="1" x14ac:dyDescent="0.25">
      <c r="A2398" s="64"/>
      <c r="C2398" s="64"/>
      <c r="D2398" s="64"/>
      <c r="E2398" s="64"/>
      <c r="F2398" s="66"/>
      <c r="W2398" s="20"/>
      <c r="X2398" s="64"/>
      <c r="Y2398" s="64"/>
      <c r="Z2398" s="20"/>
      <c r="AA2398" s="20"/>
      <c r="AB2398" s="20"/>
      <c r="AC2398" s="64"/>
      <c r="AD2398" s="64"/>
      <c r="AE2398" s="64"/>
      <c r="AF2398" s="20"/>
      <c r="AG2398" s="64" t="s">
        <v>8677</v>
      </c>
      <c r="AI2398" s="64"/>
      <c r="AK2398" s="64"/>
      <c r="AL2398" s="64"/>
      <c r="AM2398" s="64"/>
      <c r="AN2398" s="64"/>
      <c r="AO2398" s="64"/>
      <c r="AP2398" s="64"/>
      <c r="AQ2398" s="64"/>
      <c r="AR2398" s="64"/>
      <c r="AS2398" s="64"/>
      <c r="AT2398" s="64"/>
      <c r="AU2398" s="68"/>
      <c r="BC2398" s="64"/>
      <c r="BD2398" s="64"/>
      <c r="BE2398" s="65"/>
      <c r="BF2398" s="65"/>
      <c r="BG2398" s="65"/>
      <c r="BH2398" s="65"/>
      <c r="BI2398" s="20"/>
      <c r="BJ2398" s="20"/>
      <c r="BK2398" s="20"/>
      <c r="BL2398" s="20"/>
      <c r="BM2398" s="64"/>
      <c r="BN2398" s="65"/>
      <c r="BO2398" s="64"/>
      <c r="BP2398" s="65"/>
      <c r="BQ2398" s="64"/>
      <c r="BR2398" s="65"/>
      <c r="BS2398" s="64"/>
      <c r="BT2398" s="64"/>
      <c r="BU2398" s="64"/>
      <c r="BV2398" s="64"/>
      <c r="BW2398" s="64"/>
      <c r="BX2398" s="64"/>
      <c r="BY2398" s="64"/>
      <c r="BZ2398" s="64"/>
      <c r="CA2398" s="64"/>
      <c r="CB2398" s="64"/>
      <c r="CC2398" s="64"/>
      <c r="CD2398" s="64"/>
      <c r="CE2398" s="64"/>
      <c r="CF2398" s="64"/>
      <c r="CG2398" s="64"/>
      <c r="CH2398" s="64"/>
      <c r="CI2398" s="64"/>
      <c r="CJ2398" s="64"/>
      <c r="CK2398"/>
      <c r="CP2398"/>
      <c r="CQ2398"/>
      <c r="CR2398"/>
      <c r="CS2398"/>
      <c r="CT2398"/>
      <c r="CU2398"/>
      <c r="CV2398"/>
      <c r="CW2398" s="64"/>
    </row>
    <row r="2399" spans="1:101" s="17" customFormat="1" x14ac:dyDescent="0.25">
      <c r="A2399" s="64"/>
      <c r="C2399" s="64"/>
      <c r="D2399" s="64"/>
      <c r="E2399" s="64"/>
      <c r="F2399" s="66"/>
      <c r="W2399" s="20"/>
      <c r="X2399" s="64"/>
      <c r="Y2399" s="64"/>
      <c r="Z2399" s="20"/>
      <c r="AA2399" s="20"/>
      <c r="AB2399" s="20"/>
      <c r="AC2399" s="64"/>
      <c r="AD2399" s="67"/>
      <c r="AE2399" s="67"/>
      <c r="AF2399" s="20"/>
      <c r="AG2399" s="67" t="s">
        <v>7885</v>
      </c>
      <c r="AI2399" s="64"/>
      <c r="AK2399" s="64"/>
      <c r="AL2399" s="64"/>
      <c r="AM2399" s="64"/>
      <c r="AN2399" s="64"/>
      <c r="AO2399" s="64"/>
      <c r="AP2399" s="64"/>
      <c r="AQ2399" s="64"/>
      <c r="AR2399" s="64"/>
      <c r="AS2399" s="64"/>
      <c r="AT2399" s="64"/>
      <c r="AU2399" s="68"/>
      <c r="BC2399" s="64"/>
      <c r="BD2399" s="64"/>
      <c r="BE2399" s="65"/>
      <c r="BF2399" s="65"/>
      <c r="BG2399" s="65"/>
      <c r="BH2399" s="65"/>
      <c r="BI2399" s="20"/>
      <c r="BJ2399" s="20"/>
      <c r="BK2399" s="20"/>
      <c r="BL2399" s="20"/>
      <c r="BM2399" s="64"/>
      <c r="BN2399" s="65"/>
      <c r="BO2399" s="64"/>
      <c r="BP2399" s="65"/>
      <c r="BQ2399" s="64"/>
      <c r="BR2399" s="65"/>
      <c r="BS2399" s="64"/>
      <c r="BT2399" s="64"/>
      <c r="BU2399" s="64"/>
      <c r="BV2399" s="67"/>
      <c r="BW2399" s="67"/>
      <c r="BX2399" s="67"/>
      <c r="BY2399" s="64"/>
      <c r="BZ2399" s="64"/>
      <c r="CA2399" s="64"/>
      <c r="CB2399" s="64"/>
      <c r="CC2399" s="64"/>
      <c r="CD2399" s="64"/>
      <c r="CE2399" s="64"/>
      <c r="CF2399" s="64"/>
      <c r="CG2399" s="64" t="s">
        <v>103</v>
      </c>
      <c r="CH2399" s="64"/>
      <c r="CI2399" s="64"/>
      <c r="CJ2399" s="64"/>
      <c r="CK2399"/>
      <c r="CP2399"/>
      <c r="CQ2399"/>
      <c r="CR2399"/>
      <c r="CS2399"/>
      <c r="CT2399"/>
      <c r="CU2399"/>
      <c r="CV2399"/>
      <c r="CW2399" s="64"/>
    </row>
    <row r="2400" spans="1:101" s="17" customFormat="1" x14ac:dyDescent="0.25">
      <c r="A2400" s="64"/>
      <c r="C2400" s="64"/>
      <c r="D2400" s="64"/>
      <c r="E2400" s="64"/>
      <c r="F2400" s="66"/>
      <c r="W2400" s="20"/>
      <c r="X2400" s="64"/>
      <c r="Y2400" s="64"/>
      <c r="Z2400" s="20"/>
      <c r="AA2400" s="20"/>
      <c r="AB2400" s="20"/>
      <c r="AC2400" s="64"/>
      <c r="AD2400" s="64"/>
      <c r="AE2400" s="64"/>
      <c r="AF2400" s="20"/>
      <c r="AG2400" s="64" t="s">
        <v>8688</v>
      </c>
      <c r="AI2400" s="64"/>
      <c r="AK2400" s="64"/>
      <c r="AL2400" s="64"/>
      <c r="AM2400" s="64"/>
      <c r="AN2400" s="64"/>
      <c r="AO2400" s="64"/>
      <c r="AP2400" s="64"/>
      <c r="AQ2400" s="64"/>
      <c r="AR2400" s="64"/>
      <c r="AS2400" s="64"/>
      <c r="AT2400" s="64"/>
      <c r="AU2400" s="68"/>
      <c r="BC2400" s="64"/>
      <c r="BD2400" s="64"/>
      <c r="BE2400" s="65"/>
      <c r="BF2400" s="65"/>
      <c r="BG2400" s="65"/>
      <c r="BH2400" s="65"/>
      <c r="BI2400" s="20"/>
      <c r="BJ2400" s="20"/>
      <c r="BK2400" s="20"/>
      <c r="BL2400" s="20"/>
      <c r="BM2400" s="64"/>
      <c r="BN2400" s="65"/>
      <c r="BO2400" s="64"/>
      <c r="BP2400" s="65"/>
      <c r="BQ2400" s="64"/>
      <c r="BR2400" s="65"/>
      <c r="BS2400" s="64"/>
      <c r="BT2400" s="64"/>
      <c r="BU2400" s="64"/>
      <c r="BV2400" s="64"/>
      <c r="BW2400" s="64"/>
      <c r="BX2400" s="64"/>
      <c r="BY2400" s="64"/>
      <c r="BZ2400" s="64"/>
      <c r="CA2400" s="64"/>
      <c r="CB2400" s="64"/>
      <c r="CC2400" s="64"/>
      <c r="CD2400" s="64"/>
      <c r="CE2400" s="64"/>
      <c r="CF2400" s="64"/>
      <c r="CG2400" s="64" t="s">
        <v>103</v>
      </c>
      <c r="CH2400" s="64"/>
      <c r="CI2400" s="64"/>
      <c r="CJ2400" s="64"/>
      <c r="CK2400"/>
      <c r="CP2400"/>
      <c r="CQ2400"/>
      <c r="CR2400"/>
      <c r="CS2400"/>
      <c r="CT2400"/>
      <c r="CU2400"/>
      <c r="CV2400"/>
      <c r="CW2400" s="64"/>
    </row>
    <row r="2401" spans="1:101" s="17" customFormat="1" x14ac:dyDescent="0.25">
      <c r="A2401" s="64"/>
      <c r="C2401" s="64"/>
      <c r="D2401" s="64"/>
      <c r="E2401" s="64"/>
      <c r="F2401" s="66"/>
      <c r="W2401" s="20"/>
      <c r="X2401" s="64"/>
      <c r="Y2401" s="64"/>
      <c r="Z2401" s="20"/>
      <c r="AA2401" s="20"/>
      <c r="AB2401" s="20"/>
      <c r="AC2401" s="64"/>
      <c r="AD2401" s="64"/>
      <c r="AE2401" s="64"/>
      <c r="AF2401" s="20"/>
      <c r="AG2401" s="64" t="s">
        <v>8693</v>
      </c>
      <c r="AI2401" s="64"/>
      <c r="AK2401" s="64"/>
      <c r="AL2401" s="64"/>
      <c r="AM2401" s="64"/>
      <c r="AN2401" s="64"/>
      <c r="AO2401" s="64"/>
      <c r="AP2401" s="64"/>
      <c r="AQ2401" s="64"/>
      <c r="AR2401" s="64"/>
      <c r="AS2401" s="64"/>
      <c r="AT2401" s="64"/>
      <c r="AU2401" s="68"/>
      <c r="BC2401" s="64"/>
      <c r="BD2401" s="64"/>
      <c r="BE2401" s="65"/>
      <c r="BF2401" s="65"/>
      <c r="BG2401" s="65"/>
      <c r="BH2401" s="65"/>
      <c r="BI2401" s="20"/>
      <c r="BJ2401" s="20"/>
      <c r="BK2401" s="20"/>
      <c r="BL2401" s="20"/>
      <c r="BM2401" s="64"/>
      <c r="BN2401" s="65"/>
      <c r="BO2401" s="64"/>
      <c r="BP2401" s="65"/>
      <c r="BQ2401" s="64"/>
      <c r="BR2401" s="65"/>
      <c r="BS2401" s="64"/>
      <c r="BT2401" s="64"/>
      <c r="BU2401" s="64"/>
      <c r="BV2401" s="64"/>
      <c r="BW2401" s="64"/>
      <c r="BX2401" s="64"/>
      <c r="BY2401" s="64"/>
      <c r="BZ2401" s="64"/>
      <c r="CA2401" s="64"/>
      <c r="CB2401" s="64"/>
      <c r="CC2401" s="64"/>
      <c r="CD2401" s="64"/>
      <c r="CE2401" s="64"/>
      <c r="CF2401" s="64"/>
      <c r="CG2401" s="64" t="s">
        <v>103</v>
      </c>
      <c r="CH2401" s="64"/>
      <c r="CI2401" s="64"/>
      <c r="CJ2401" s="64"/>
      <c r="CK2401"/>
      <c r="CP2401"/>
      <c r="CQ2401"/>
      <c r="CR2401"/>
      <c r="CS2401"/>
      <c r="CT2401"/>
      <c r="CU2401"/>
      <c r="CV2401"/>
      <c r="CW2401" s="64"/>
    </row>
    <row r="2402" spans="1:101" s="17" customFormat="1" x14ac:dyDescent="0.25">
      <c r="A2402" s="64"/>
      <c r="C2402" s="64"/>
      <c r="D2402" s="64"/>
      <c r="E2402" s="64"/>
      <c r="F2402" s="66"/>
      <c r="W2402" s="20"/>
      <c r="X2402" s="64"/>
      <c r="Y2402" s="64"/>
      <c r="Z2402" s="20"/>
      <c r="AA2402" s="20"/>
      <c r="AB2402" s="20"/>
      <c r="AC2402" s="64"/>
      <c r="AD2402" s="64"/>
      <c r="AE2402" s="64"/>
      <c r="AF2402" s="20"/>
      <c r="AG2402" s="64" t="s">
        <v>8697</v>
      </c>
      <c r="AI2402" s="64"/>
      <c r="AK2402" s="64"/>
      <c r="AL2402" s="64"/>
      <c r="AM2402" s="64"/>
      <c r="AN2402" s="64"/>
      <c r="AO2402" s="64"/>
      <c r="AP2402" s="64"/>
      <c r="AQ2402" s="64"/>
      <c r="AR2402" s="64"/>
      <c r="AS2402" s="64"/>
      <c r="AT2402" s="64"/>
      <c r="AU2402" s="68"/>
      <c r="BC2402" s="64"/>
      <c r="BD2402" s="64"/>
      <c r="BE2402" s="65"/>
      <c r="BF2402" s="65"/>
      <c r="BG2402" s="65"/>
      <c r="BH2402" s="65"/>
      <c r="BI2402" s="20"/>
      <c r="BJ2402" s="20"/>
      <c r="BK2402" s="20"/>
      <c r="BL2402" s="20"/>
      <c r="BM2402" s="64"/>
      <c r="BN2402" s="65"/>
      <c r="BO2402" s="64"/>
      <c r="BP2402" s="65"/>
      <c r="BQ2402" s="64"/>
      <c r="BR2402" s="65"/>
      <c r="BS2402" s="64"/>
      <c r="BT2402" s="64"/>
      <c r="BU2402" s="64"/>
      <c r="BV2402" s="64"/>
      <c r="BW2402" s="64"/>
      <c r="BX2402" s="64"/>
      <c r="BY2402" s="64"/>
      <c r="BZ2402" s="64"/>
      <c r="CA2402" s="64"/>
      <c r="CB2402" s="64"/>
      <c r="CC2402" s="64"/>
      <c r="CD2402" s="64"/>
      <c r="CE2402" s="64"/>
      <c r="CF2402" s="64"/>
      <c r="CG2402" s="64" t="s">
        <v>103</v>
      </c>
      <c r="CH2402" s="64"/>
      <c r="CI2402" s="64"/>
      <c r="CJ2402" s="64"/>
      <c r="CK2402"/>
      <c r="CP2402"/>
      <c r="CQ2402"/>
      <c r="CR2402"/>
      <c r="CS2402"/>
      <c r="CT2402"/>
      <c r="CU2402"/>
      <c r="CV2402"/>
      <c r="CW2402" s="64"/>
    </row>
    <row r="2403" spans="1:101" s="17" customFormat="1" x14ac:dyDescent="0.25">
      <c r="A2403" s="64"/>
      <c r="C2403" s="64"/>
      <c r="D2403" s="64"/>
      <c r="E2403" s="64"/>
      <c r="F2403" s="66"/>
      <c r="W2403" s="20"/>
      <c r="X2403" s="64"/>
      <c r="Y2403" s="64"/>
      <c r="Z2403" s="20"/>
      <c r="AA2403" s="20"/>
      <c r="AB2403" s="20"/>
      <c r="AC2403" s="64"/>
      <c r="AD2403" s="64"/>
      <c r="AE2403" s="64"/>
      <c r="AF2403" s="20"/>
      <c r="AG2403" s="64" t="s">
        <v>8701</v>
      </c>
      <c r="AI2403" s="64"/>
      <c r="AK2403" s="64"/>
      <c r="AL2403" s="64"/>
      <c r="AM2403" s="64"/>
      <c r="AN2403" s="64"/>
      <c r="AO2403" s="64"/>
      <c r="AP2403" s="64"/>
      <c r="AQ2403" s="64"/>
      <c r="AR2403" s="64"/>
      <c r="AS2403" s="64"/>
      <c r="AT2403" s="64"/>
      <c r="AU2403" s="68"/>
      <c r="BC2403" s="64"/>
      <c r="BD2403" s="64"/>
      <c r="BE2403" s="65"/>
      <c r="BF2403" s="65"/>
      <c r="BG2403" s="65"/>
      <c r="BH2403" s="65"/>
      <c r="BI2403" s="20"/>
      <c r="BJ2403" s="20"/>
      <c r="BK2403" s="20"/>
      <c r="BL2403" s="20"/>
      <c r="BM2403" s="64"/>
      <c r="BN2403" s="65"/>
      <c r="BO2403" s="64"/>
      <c r="BP2403" s="65"/>
      <c r="BQ2403" s="64"/>
      <c r="BR2403" s="65"/>
      <c r="BS2403" s="64"/>
      <c r="BT2403" s="64"/>
      <c r="BU2403" s="64"/>
      <c r="BV2403" s="64"/>
      <c r="BW2403" s="64"/>
      <c r="BX2403" s="64"/>
      <c r="BY2403" s="64"/>
      <c r="BZ2403" s="64"/>
      <c r="CA2403" s="64"/>
      <c r="CB2403" s="64"/>
      <c r="CC2403" s="64"/>
      <c r="CD2403" s="64"/>
      <c r="CE2403" s="64"/>
      <c r="CF2403" s="64"/>
      <c r="CG2403" s="64" t="s">
        <v>8702</v>
      </c>
      <c r="CH2403" s="64"/>
      <c r="CI2403" s="64"/>
      <c r="CJ2403" s="64"/>
      <c r="CK2403"/>
      <c r="CP2403"/>
      <c r="CQ2403"/>
      <c r="CR2403"/>
      <c r="CS2403"/>
      <c r="CT2403"/>
      <c r="CU2403"/>
      <c r="CV2403"/>
      <c r="CW2403" s="64"/>
    </row>
    <row r="2404" spans="1:101" s="17" customFormat="1" x14ac:dyDescent="0.25">
      <c r="A2404" s="64"/>
      <c r="C2404" s="64"/>
      <c r="D2404" s="64"/>
      <c r="E2404" s="64"/>
      <c r="F2404" s="66"/>
      <c r="W2404" s="20"/>
      <c r="X2404" s="64"/>
      <c r="Y2404" s="64"/>
      <c r="Z2404" s="20"/>
      <c r="AA2404" s="20"/>
      <c r="AB2404" s="20"/>
      <c r="AC2404" s="64"/>
      <c r="AD2404" s="64"/>
      <c r="AE2404" s="64"/>
      <c r="AF2404" s="20"/>
      <c r="AG2404" s="64" t="s">
        <v>8706</v>
      </c>
      <c r="AI2404" s="64"/>
      <c r="AK2404" s="64"/>
      <c r="AL2404" s="64"/>
      <c r="AM2404" s="64"/>
      <c r="AN2404" s="64"/>
      <c r="AO2404" s="64"/>
      <c r="AP2404" s="64"/>
      <c r="AQ2404" s="64"/>
      <c r="AR2404" s="64"/>
      <c r="AS2404" s="64"/>
      <c r="AT2404" s="64"/>
      <c r="AU2404" s="68"/>
      <c r="BC2404" s="64"/>
      <c r="BD2404" s="64"/>
      <c r="BE2404" s="65"/>
      <c r="BF2404" s="65"/>
      <c r="BG2404" s="65"/>
      <c r="BH2404" s="65"/>
      <c r="BI2404" s="20"/>
      <c r="BJ2404" s="20"/>
      <c r="BK2404" s="20"/>
      <c r="BL2404" s="20"/>
      <c r="BM2404" s="64"/>
      <c r="BN2404" s="65"/>
      <c r="BO2404" s="64"/>
      <c r="BP2404" s="65"/>
      <c r="BQ2404" s="64"/>
      <c r="BR2404" s="65"/>
      <c r="BS2404" s="64"/>
      <c r="BT2404" s="64"/>
      <c r="BU2404" s="64"/>
      <c r="BV2404" s="64"/>
      <c r="BW2404" s="64"/>
      <c r="BX2404" s="64"/>
      <c r="BY2404" s="64"/>
      <c r="BZ2404" s="64"/>
      <c r="CA2404" s="64"/>
      <c r="CB2404" s="64"/>
      <c r="CC2404" s="64"/>
      <c r="CD2404" s="64"/>
      <c r="CE2404" s="64"/>
      <c r="CF2404" s="64"/>
      <c r="CG2404" s="64"/>
      <c r="CH2404" s="64"/>
      <c r="CI2404" s="64"/>
      <c r="CJ2404" s="64"/>
      <c r="CK2404"/>
      <c r="CP2404"/>
      <c r="CQ2404"/>
      <c r="CR2404"/>
      <c r="CS2404"/>
      <c r="CT2404"/>
      <c r="CU2404"/>
      <c r="CV2404"/>
      <c r="CW2404" s="64"/>
    </row>
    <row r="2405" spans="1:101" s="17" customFormat="1" x14ac:dyDescent="0.25">
      <c r="A2405" s="64"/>
      <c r="C2405" s="64"/>
      <c r="D2405" s="64"/>
      <c r="E2405" s="64"/>
      <c r="F2405" s="66"/>
      <c r="W2405" s="20"/>
      <c r="X2405" s="64"/>
      <c r="Y2405" s="64"/>
      <c r="Z2405" s="20"/>
      <c r="AA2405" s="20"/>
      <c r="AB2405" s="20"/>
      <c r="AC2405" s="64"/>
      <c r="AD2405" s="64"/>
      <c r="AE2405" s="64"/>
      <c r="AF2405" s="20"/>
      <c r="AG2405" s="64" t="s">
        <v>8710</v>
      </c>
      <c r="AI2405" s="64"/>
      <c r="AK2405" s="64"/>
      <c r="AL2405" s="64"/>
      <c r="AM2405" s="64"/>
      <c r="AN2405" s="64"/>
      <c r="AO2405" s="64"/>
      <c r="AP2405" s="64"/>
      <c r="AQ2405" s="64"/>
      <c r="AR2405" s="64"/>
      <c r="AS2405" s="64"/>
      <c r="AT2405" s="64"/>
      <c r="AU2405" s="68"/>
      <c r="BC2405" s="64"/>
      <c r="BD2405" s="64"/>
      <c r="BE2405" s="65"/>
      <c r="BF2405" s="65"/>
      <c r="BG2405" s="65"/>
      <c r="BH2405" s="65"/>
      <c r="BI2405" s="20"/>
      <c r="BJ2405" s="20"/>
      <c r="BK2405" s="20"/>
      <c r="BL2405" s="20"/>
      <c r="BM2405" s="64"/>
      <c r="BN2405" s="65"/>
      <c r="BO2405" s="64"/>
      <c r="BP2405" s="65"/>
      <c r="BQ2405" s="64"/>
      <c r="BR2405" s="65"/>
      <c r="BS2405" s="64"/>
      <c r="BT2405" s="64"/>
      <c r="BU2405" s="64"/>
      <c r="BV2405" s="64"/>
      <c r="BW2405" s="64"/>
      <c r="BX2405" s="64"/>
      <c r="BY2405" s="64"/>
      <c r="BZ2405" s="64"/>
      <c r="CA2405" s="64"/>
      <c r="CB2405" s="64"/>
      <c r="CC2405" s="64"/>
      <c r="CD2405" s="64"/>
      <c r="CE2405" s="64"/>
      <c r="CF2405" s="64"/>
      <c r="CG2405" s="64"/>
      <c r="CH2405" s="64"/>
      <c r="CI2405" s="64"/>
      <c r="CJ2405" s="64"/>
      <c r="CK2405"/>
      <c r="CP2405"/>
      <c r="CQ2405"/>
      <c r="CR2405"/>
      <c r="CS2405"/>
      <c r="CT2405"/>
      <c r="CU2405"/>
      <c r="CV2405"/>
      <c r="CW2405" s="64"/>
    </row>
    <row r="2406" spans="1:101" s="17" customFormat="1" x14ac:dyDescent="0.25">
      <c r="A2406" s="64"/>
      <c r="C2406" s="64"/>
      <c r="D2406" s="64"/>
      <c r="E2406" s="64"/>
      <c r="F2406" s="66"/>
      <c r="W2406" s="20"/>
      <c r="X2406" s="64"/>
      <c r="Y2406" s="64"/>
      <c r="Z2406" s="20"/>
      <c r="AA2406" s="20"/>
      <c r="AB2406" s="20"/>
      <c r="AC2406" s="64"/>
      <c r="AD2406" s="67"/>
      <c r="AE2406" s="67"/>
      <c r="AF2406" s="20"/>
      <c r="AG2406" s="67" t="s">
        <v>8713</v>
      </c>
      <c r="AI2406" s="64"/>
      <c r="AK2406" s="64"/>
      <c r="AL2406" s="64"/>
      <c r="AM2406" s="64"/>
      <c r="AN2406" s="64"/>
      <c r="AO2406" s="64"/>
      <c r="AP2406" s="64"/>
      <c r="AQ2406" s="64"/>
      <c r="AR2406" s="64"/>
      <c r="AS2406" s="64"/>
      <c r="AT2406" s="64"/>
      <c r="AU2406" s="68"/>
      <c r="BC2406" s="64"/>
      <c r="BD2406" s="64"/>
      <c r="BE2406" s="65"/>
      <c r="BF2406" s="65"/>
      <c r="BG2406" s="65"/>
      <c r="BH2406" s="65"/>
      <c r="BI2406" s="20"/>
      <c r="BJ2406" s="20"/>
      <c r="BK2406" s="20"/>
      <c r="BL2406" s="20"/>
      <c r="BM2406" s="64"/>
      <c r="BN2406" s="65"/>
      <c r="BO2406" s="64"/>
      <c r="BP2406" s="65"/>
      <c r="BQ2406" s="64"/>
      <c r="BR2406" s="65"/>
      <c r="BS2406" s="64"/>
      <c r="BT2406" s="64"/>
      <c r="BU2406" s="64"/>
      <c r="BV2406" s="67"/>
      <c r="BW2406" s="67"/>
      <c r="BX2406" s="67"/>
      <c r="BY2406" s="64"/>
      <c r="BZ2406" s="64"/>
      <c r="CA2406" s="64"/>
      <c r="CB2406" s="64"/>
      <c r="CC2406" s="64"/>
      <c r="CD2406" s="64"/>
      <c r="CE2406" s="64"/>
      <c r="CF2406" s="64"/>
      <c r="CG2406" s="64"/>
      <c r="CH2406" s="64"/>
      <c r="CI2406" s="64"/>
      <c r="CJ2406" s="64"/>
      <c r="CK2406"/>
      <c r="CP2406"/>
      <c r="CQ2406"/>
      <c r="CR2406"/>
      <c r="CS2406"/>
      <c r="CT2406"/>
      <c r="CU2406"/>
      <c r="CV2406"/>
      <c r="CW2406" s="64"/>
    </row>
    <row r="2407" spans="1:101" s="17" customFormat="1" x14ac:dyDescent="0.25">
      <c r="A2407" s="64"/>
      <c r="C2407" s="64"/>
      <c r="D2407" s="64"/>
      <c r="E2407" s="64"/>
      <c r="F2407" s="66"/>
      <c r="W2407" s="20"/>
      <c r="X2407" s="64"/>
      <c r="Y2407" s="64"/>
      <c r="Z2407" s="20"/>
      <c r="AA2407" s="20"/>
      <c r="AB2407" s="20"/>
      <c r="AC2407" s="64"/>
      <c r="AD2407" s="67"/>
      <c r="AE2407" s="67"/>
      <c r="AF2407" s="20"/>
      <c r="AG2407" s="67" t="s">
        <v>8716</v>
      </c>
      <c r="AI2407" s="64"/>
      <c r="AK2407" s="64"/>
      <c r="AL2407" s="64"/>
      <c r="AM2407" s="64"/>
      <c r="AN2407" s="64"/>
      <c r="AO2407" s="64"/>
      <c r="AP2407" s="64"/>
      <c r="AQ2407" s="64"/>
      <c r="AR2407" s="64"/>
      <c r="AS2407" s="64"/>
      <c r="AT2407" s="64"/>
      <c r="AU2407" s="68"/>
      <c r="BC2407" s="64"/>
      <c r="BD2407" s="64"/>
      <c r="BE2407" s="65"/>
      <c r="BF2407" s="65"/>
      <c r="BG2407" s="65"/>
      <c r="BH2407" s="65"/>
      <c r="BI2407" s="20"/>
      <c r="BJ2407" s="20"/>
      <c r="BK2407" s="20"/>
      <c r="BL2407" s="20"/>
      <c r="BM2407" s="64"/>
      <c r="BN2407" s="65"/>
      <c r="BO2407" s="64"/>
      <c r="BP2407" s="65"/>
      <c r="BQ2407" s="64"/>
      <c r="BR2407" s="65"/>
      <c r="BS2407" s="64"/>
      <c r="BT2407" s="64"/>
      <c r="BU2407" s="64"/>
      <c r="BV2407" s="67"/>
      <c r="BW2407" s="67"/>
      <c r="BX2407" s="67"/>
      <c r="BY2407" s="64"/>
      <c r="BZ2407" s="64"/>
      <c r="CA2407" s="64"/>
      <c r="CB2407" s="64"/>
      <c r="CC2407" s="64"/>
      <c r="CD2407" s="64"/>
      <c r="CE2407" s="64"/>
      <c r="CF2407" s="64"/>
      <c r="CG2407" s="64"/>
      <c r="CH2407" s="64"/>
      <c r="CI2407" s="64"/>
      <c r="CJ2407" s="64"/>
      <c r="CK2407"/>
      <c r="CP2407"/>
      <c r="CQ2407"/>
      <c r="CR2407"/>
      <c r="CS2407"/>
      <c r="CT2407"/>
      <c r="CU2407"/>
      <c r="CV2407"/>
      <c r="CW2407" s="64"/>
    </row>
    <row r="2408" spans="1:101" s="17" customFormat="1" x14ac:dyDescent="0.25">
      <c r="A2408" s="64"/>
      <c r="C2408" s="64"/>
      <c r="D2408" s="64"/>
      <c r="E2408" s="64"/>
      <c r="F2408" s="66"/>
      <c r="W2408" s="20"/>
      <c r="X2408" s="64"/>
      <c r="Y2408" s="64"/>
      <c r="Z2408" s="20"/>
      <c r="AA2408" s="20"/>
      <c r="AB2408" s="20"/>
      <c r="AC2408" s="64"/>
      <c r="AD2408" s="64"/>
      <c r="AE2408" s="64"/>
      <c r="AF2408" s="20"/>
      <c r="AG2408" s="64" t="s">
        <v>8720</v>
      </c>
      <c r="AI2408" s="64"/>
      <c r="AK2408" s="64"/>
      <c r="AL2408" s="64"/>
      <c r="AM2408" s="64"/>
      <c r="AN2408" s="64"/>
      <c r="AO2408" s="64"/>
      <c r="AP2408" s="64"/>
      <c r="AQ2408" s="64"/>
      <c r="AR2408" s="64"/>
      <c r="AS2408" s="64"/>
      <c r="AT2408" s="64"/>
      <c r="AU2408" s="68"/>
      <c r="BC2408" s="64"/>
      <c r="BD2408" s="64"/>
      <c r="BE2408" s="65"/>
      <c r="BF2408" s="65"/>
      <c r="BG2408" s="65"/>
      <c r="BH2408" s="65"/>
      <c r="BI2408" s="20"/>
      <c r="BJ2408" s="20"/>
      <c r="BK2408" s="20"/>
      <c r="BL2408" s="20"/>
      <c r="BM2408" s="64"/>
      <c r="BN2408" s="65"/>
      <c r="BO2408" s="64"/>
      <c r="BP2408" s="65"/>
      <c r="BQ2408" s="64"/>
      <c r="BR2408" s="65"/>
      <c r="BS2408" s="64"/>
      <c r="BT2408" s="64"/>
      <c r="BU2408" s="64"/>
      <c r="BV2408" s="64"/>
      <c r="BW2408" s="64"/>
      <c r="BX2408" s="64"/>
      <c r="BY2408" s="64"/>
      <c r="BZ2408" s="64"/>
      <c r="CA2408" s="64"/>
      <c r="CB2408" s="64"/>
      <c r="CC2408" s="64"/>
      <c r="CD2408" s="64"/>
      <c r="CE2408" s="64"/>
      <c r="CF2408" s="64"/>
      <c r="CG2408" s="64"/>
      <c r="CH2408" s="64"/>
      <c r="CI2408" s="64"/>
      <c r="CJ2408" s="64"/>
      <c r="CK2408"/>
      <c r="CP2408"/>
      <c r="CQ2408"/>
      <c r="CR2408"/>
      <c r="CS2408"/>
      <c r="CT2408"/>
      <c r="CU2408"/>
      <c r="CV2408"/>
      <c r="CW2408" s="64"/>
    </row>
    <row r="2409" spans="1:101" s="17" customFormat="1" x14ac:dyDescent="0.25">
      <c r="A2409" s="64"/>
      <c r="C2409" s="64"/>
      <c r="D2409" s="64"/>
      <c r="E2409" s="64"/>
      <c r="F2409" s="66"/>
      <c r="W2409" s="20"/>
      <c r="X2409" s="64"/>
      <c r="Y2409" s="64"/>
      <c r="Z2409" s="20"/>
      <c r="AA2409" s="20"/>
      <c r="AB2409" s="20"/>
      <c r="AC2409" s="64"/>
      <c r="AD2409" s="64"/>
      <c r="AE2409" s="64"/>
      <c r="AF2409" s="20"/>
      <c r="AG2409" s="64" t="s">
        <v>8724</v>
      </c>
      <c r="AI2409" s="64"/>
      <c r="AK2409" s="64"/>
      <c r="AL2409" s="64"/>
      <c r="AM2409" s="64"/>
      <c r="AN2409" s="64"/>
      <c r="AO2409" s="64"/>
      <c r="AP2409" s="64"/>
      <c r="AQ2409" s="64"/>
      <c r="AR2409" s="64"/>
      <c r="AS2409" s="64"/>
      <c r="AT2409" s="64"/>
      <c r="AU2409" s="68"/>
      <c r="BC2409" s="64"/>
      <c r="BD2409" s="64"/>
      <c r="BE2409" s="65"/>
      <c r="BF2409" s="65"/>
      <c r="BG2409" s="65"/>
      <c r="BH2409" s="65"/>
      <c r="BI2409" s="20"/>
      <c r="BJ2409" s="20"/>
      <c r="BK2409" s="20"/>
      <c r="BL2409" s="20"/>
      <c r="BM2409" s="64"/>
      <c r="BN2409" s="65"/>
      <c r="BO2409" s="64"/>
      <c r="BP2409" s="65"/>
      <c r="BQ2409" s="64"/>
      <c r="BR2409" s="65"/>
      <c r="BS2409" s="64"/>
      <c r="BT2409" s="64"/>
      <c r="BU2409" s="64"/>
      <c r="BV2409" s="64"/>
      <c r="BW2409" s="64"/>
      <c r="BX2409" s="64"/>
      <c r="BY2409" s="64"/>
      <c r="BZ2409" s="64"/>
      <c r="CA2409" s="64"/>
      <c r="CB2409" s="64"/>
      <c r="CC2409" s="64"/>
      <c r="CD2409" s="64"/>
      <c r="CE2409" s="64"/>
      <c r="CF2409" s="64"/>
      <c r="CG2409" s="64" t="s">
        <v>103</v>
      </c>
      <c r="CH2409" s="64"/>
      <c r="CI2409" s="64"/>
      <c r="CJ2409" s="64"/>
      <c r="CK2409"/>
      <c r="CP2409"/>
      <c r="CQ2409"/>
      <c r="CR2409"/>
      <c r="CS2409"/>
      <c r="CT2409"/>
      <c r="CU2409"/>
      <c r="CV2409"/>
      <c r="CW2409" s="64"/>
    </row>
    <row r="2410" spans="1:101" s="17" customFormat="1" x14ac:dyDescent="0.25">
      <c r="A2410" s="64"/>
      <c r="C2410" s="64"/>
      <c r="D2410" s="64"/>
      <c r="E2410" s="64"/>
      <c r="F2410" s="66"/>
      <c r="W2410" s="20"/>
      <c r="X2410" s="64"/>
      <c r="Y2410" s="64"/>
      <c r="Z2410" s="20"/>
      <c r="AA2410" s="20"/>
      <c r="AB2410" s="20"/>
      <c r="AC2410" s="64"/>
      <c r="AD2410" s="64"/>
      <c r="AE2410" s="64"/>
      <c r="AF2410" s="20"/>
      <c r="AG2410" s="64" t="s">
        <v>8728</v>
      </c>
      <c r="AI2410" s="64"/>
      <c r="AK2410" s="64"/>
      <c r="AL2410" s="64"/>
      <c r="AM2410" s="64"/>
      <c r="AN2410" s="64"/>
      <c r="AO2410" s="64"/>
      <c r="AP2410" s="64"/>
      <c r="AQ2410" s="64"/>
      <c r="AR2410" s="64"/>
      <c r="AS2410" s="64"/>
      <c r="AT2410" s="64"/>
      <c r="AU2410" s="68"/>
      <c r="BC2410" s="64"/>
      <c r="BD2410" s="64"/>
      <c r="BE2410" s="65"/>
      <c r="BF2410" s="65"/>
      <c r="BG2410" s="65"/>
      <c r="BH2410" s="65"/>
      <c r="BI2410" s="20"/>
      <c r="BJ2410" s="20"/>
      <c r="BK2410" s="20"/>
      <c r="BL2410" s="20"/>
      <c r="BM2410" s="64"/>
      <c r="BN2410" s="65"/>
      <c r="BO2410" s="64"/>
      <c r="BP2410" s="65"/>
      <c r="BQ2410" s="64"/>
      <c r="BR2410" s="65"/>
      <c r="BS2410" s="64"/>
      <c r="BT2410" s="64"/>
      <c r="BU2410" s="64"/>
      <c r="BV2410" s="64"/>
      <c r="BW2410" s="64"/>
      <c r="BX2410" s="64"/>
      <c r="BY2410" s="64"/>
      <c r="BZ2410" s="64"/>
      <c r="CA2410" s="64"/>
      <c r="CB2410" s="64"/>
      <c r="CC2410" s="64"/>
      <c r="CD2410" s="64"/>
      <c r="CE2410" s="64"/>
      <c r="CF2410" s="64"/>
      <c r="CG2410" s="64" t="s">
        <v>103</v>
      </c>
      <c r="CH2410" s="64"/>
      <c r="CI2410" s="64"/>
      <c r="CJ2410" s="64"/>
      <c r="CK2410"/>
      <c r="CP2410"/>
      <c r="CQ2410"/>
      <c r="CR2410"/>
      <c r="CS2410"/>
      <c r="CT2410"/>
      <c r="CU2410"/>
      <c r="CV2410"/>
      <c r="CW2410" s="64"/>
    </row>
    <row r="2411" spans="1:101" s="17" customFormat="1" x14ac:dyDescent="0.25">
      <c r="A2411" s="64"/>
      <c r="C2411" s="64"/>
      <c r="D2411" s="64"/>
      <c r="E2411" s="64"/>
      <c r="F2411" s="66"/>
      <c r="W2411" s="20"/>
      <c r="X2411" s="64"/>
      <c r="Y2411" s="64"/>
      <c r="Z2411" s="20"/>
      <c r="AA2411" s="20"/>
      <c r="AB2411" s="20"/>
      <c r="AC2411" s="64"/>
      <c r="AD2411" s="64"/>
      <c r="AE2411" s="64"/>
      <c r="AF2411" s="20"/>
      <c r="AG2411" s="64" t="s">
        <v>8732</v>
      </c>
      <c r="AI2411" s="64"/>
      <c r="AK2411" s="64"/>
      <c r="AL2411" s="64"/>
      <c r="AM2411" s="64"/>
      <c r="AN2411" s="64"/>
      <c r="AO2411" s="64"/>
      <c r="AP2411" s="64"/>
      <c r="AQ2411" s="64"/>
      <c r="AR2411" s="64"/>
      <c r="AS2411" s="64"/>
      <c r="AT2411" s="64"/>
      <c r="AU2411" s="68"/>
      <c r="BC2411" s="64"/>
      <c r="BD2411" s="64"/>
      <c r="BE2411" s="65"/>
      <c r="BF2411" s="65"/>
      <c r="BG2411" s="65"/>
      <c r="BH2411" s="65"/>
      <c r="BI2411" s="20"/>
      <c r="BJ2411" s="20"/>
      <c r="BK2411" s="20"/>
      <c r="BL2411" s="20"/>
      <c r="BM2411" s="64"/>
      <c r="BN2411" s="65"/>
      <c r="BO2411" s="64"/>
      <c r="BP2411" s="65"/>
      <c r="BQ2411" s="64"/>
      <c r="BR2411" s="65"/>
      <c r="BS2411" s="64"/>
      <c r="BT2411" s="64"/>
      <c r="BU2411" s="64"/>
      <c r="BV2411" s="64"/>
      <c r="BW2411" s="64"/>
      <c r="BX2411" s="64"/>
      <c r="BY2411" s="64"/>
      <c r="BZ2411" s="64"/>
      <c r="CA2411" s="64"/>
      <c r="CB2411" s="64"/>
      <c r="CC2411" s="64"/>
      <c r="CD2411" s="64"/>
      <c r="CE2411" s="64"/>
      <c r="CF2411" s="64"/>
      <c r="CG2411" s="64" t="s">
        <v>103</v>
      </c>
      <c r="CH2411" s="64"/>
      <c r="CI2411" s="64"/>
      <c r="CJ2411" s="64"/>
      <c r="CK2411"/>
      <c r="CP2411"/>
      <c r="CQ2411"/>
      <c r="CR2411"/>
      <c r="CS2411"/>
      <c r="CT2411"/>
      <c r="CU2411"/>
      <c r="CV2411"/>
      <c r="CW2411" s="64"/>
    </row>
    <row r="2412" spans="1:101" s="17" customFormat="1" x14ac:dyDescent="0.25">
      <c r="A2412" s="64"/>
      <c r="C2412" s="64"/>
      <c r="D2412" s="64"/>
      <c r="E2412" s="64"/>
      <c r="F2412" s="66"/>
      <c r="W2412" s="20"/>
      <c r="X2412" s="64"/>
      <c r="Y2412" s="64"/>
      <c r="Z2412" s="20"/>
      <c r="AA2412" s="20"/>
      <c r="AB2412" s="20"/>
      <c r="AC2412" s="64"/>
      <c r="AD2412" s="64"/>
      <c r="AE2412" s="64"/>
      <c r="AF2412" s="20"/>
      <c r="AG2412" s="64" t="s">
        <v>8737</v>
      </c>
      <c r="AI2412" s="64"/>
      <c r="AK2412" s="64"/>
      <c r="AL2412" s="64"/>
      <c r="AM2412" s="64"/>
      <c r="AN2412" s="64"/>
      <c r="AO2412" s="64"/>
      <c r="AP2412" s="64"/>
      <c r="AQ2412" s="64"/>
      <c r="AR2412" s="64"/>
      <c r="AS2412" s="64"/>
      <c r="AT2412" s="64"/>
      <c r="AU2412" s="68"/>
      <c r="BC2412" s="64"/>
      <c r="BD2412" s="64"/>
      <c r="BE2412" s="65"/>
      <c r="BF2412" s="65"/>
      <c r="BG2412" s="65"/>
      <c r="BH2412" s="65"/>
      <c r="BI2412" s="20"/>
      <c r="BJ2412" s="20"/>
      <c r="BK2412" s="20"/>
      <c r="BL2412" s="20"/>
      <c r="BM2412" s="64"/>
      <c r="BN2412" s="65"/>
      <c r="BO2412" s="64"/>
      <c r="BP2412" s="65"/>
      <c r="BQ2412" s="64"/>
      <c r="BR2412" s="65"/>
      <c r="BS2412" s="64"/>
      <c r="BT2412" s="64"/>
      <c r="BU2412" s="64"/>
      <c r="BV2412" s="64"/>
      <c r="BW2412" s="64"/>
      <c r="BX2412" s="64"/>
      <c r="BY2412" s="64"/>
      <c r="BZ2412" s="64"/>
      <c r="CA2412" s="64"/>
      <c r="CB2412" s="64"/>
      <c r="CC2412" s="64"/>
      <c r="CD2412" s="64"/>
      <c r="CE2412" s="64"/>
      <c r="CF2412" s="64"/>
      <c r="CG2412" s="64"/>
      <c r="CH2412" s="64"/>
      <c r="CI2412" s="64"/>
      <c r="CJ2412" s="64"/>
      <c r="CK2412"/>
      <c r="CP2412"/>
      <c r="CQ2412"/>
      <c r="CR2412"/>
      <c r="CS2412"/>
      <c r="CT2412"/>
      <c r="CU2412"/>
      <c r="CV2412"/>
      <c r="CW2412" s="64"/>
    </row>
    <row r="2413" spans="1:101" s="17" customFormat="1" x14ac:dyDescent="0.25">
      <c r="A2413" s="64"/>
      <c r="C2413" s="64"/>
      <c r="D2413" s="64"/>
      <c r="E2413" s="64"/>
      <c r="F2413" s="66"/>
      <c r="W2413" s="20"/>
      <c r="X2413" s="64"/>
      <c r="Y2413" s="64"/>
      <c r="Z2413" s="20"/>
      <c r="AA2413" s="20"/>
      <c r="AB2413" s="20"/>
      <c r="AC2413" s="64"/>
      <c r="AD2413" s="64"/>
      <c r="AE2413" s="64"/>
      <c r="AF2413" s="20"/>
      <c r="AG2413" s="64" t="s">
        <v>8742</v>
      </c>
      <c r="AI2413" s="64"/>
      <c r="AK2413" s="64"/>
      <c r="AL2413" s="64"/>
      <c r="AM2413" s="64"/>
      <c r="AN2413" s="64"/>
      <c r="AO2413" s="64"/>
      <c r="AP2413" s="64"/>
      <c r="AQ2413" s="64"/>
      <c r="AR2413" s="64"/>
      <c r="AS2413" s="64"/>
      <c r="AT2413" s="64"/>
      <c r="AU2413" s="68"/>
      <c r="BC2413" s="64"/>
      <c r="BD2413" s="64"/>
      <c r="BE2413" s="65"/>
      <c r="BF2413" s="65"/>
      <c r="BG2413" s="65"/>
      <c r="BH2413" s="65"/>
      <c r="BI2413" s="20"/>
      <c r="BJ2413" s="20"/>
      <c r="BK2413" s="20"/>
      <c r="BL2413" s="20"/>
      <c r="BM2413" s="64"/>
      <c r="BN2413" s="65"/>
      <c r="BO2413" s="64"/>
      <c r="BP2413" s="65"/>
      <c r="BQ2413" s="64"/>
      <c r="BR2413" s="65"/>
      <c r="BS2413" s="64"/>
      <c r="BT2413" s="64"/>
      <c r="BU2413" s="64"/>
      <c r="BV2413" s="64"/>
      <c r="BW2413" s="64"/>
      <c r="BX2413" s="64"/>
      <c r="BY2413" s="64"/>
      <c r="BZ2413" s="64"/>
      <c r="CA2413" s="64"/>
      <c r="CB2413" s="64"/>
      <c r="CC2413" s="64"/>
      <c r="CD2413" s="64"/>
      <c r="CE2413" s="64"/>
      <c r="CF2413" s="64"/>
      <c r="CG2413" s="64" t="s">
        <v>5403</v>
      </c>
      <c r="CH2413" s="64"/>
      <c r="CI2413" s="64"/>
      <c r="CJ2413" s="64"/>
      <c r="CK2413"/>
      <c r="CP2413"/>
      <c r="CQ2413"/>
      <c r="CR2413"/>
      <c r="CS2413"/>
      <c r="CT2413"/>
      <c r="CU2413"/>
      <c r="CV2413"/>
      <c r="CW2413" s="64"/>
    </row>
    <row r="2414" spans="1:101" s="17" customFormat="1" x14ac:dyDescent="0.25">
      <c r="A2414" s="64"/>
      <c r="C2414" s="64"/>
      <c r="D2414" s="64"/>
      <c r="E2414" s="64"/>
      <c r="F2414" s="66"/>
      <c r="W2414" s="20"/>
      <c r="X2414" s="64"/>
      <c r="Y2414" s="64"/>
      <c r="Z2414" s="20"/>
      <c r="AA2414" s="20"/>
      <c r="AB2414" s="20"/>
      <c r="AC2414" s="64"/>
      <c r="AD2414" s="64"/>
      <c r="AE2414" s="64"/>
      <c r="AF2414" s="20"/>
      <c r="AG2414" s="64" t="s">
        <v>8749</v>
      </c>
      <c r="AI2414" s="64"/>
      <c r="AK2414" s="64"/>
      <c r="AL2414" s="64"/>
      <c r="AM2414" s="64"/>
      <c r="AN2414" s="64"/>
      <c r="AO2414" s="64"/>
      <c r="AP2414" s="64"/>
      <c r="AQ2414" s="64"/>
      <c r="AR2414" s="64"/>
      <c r="AS2414" s="64"/>
      <c r="AT2414" s="64"/>
      <c r="AU2414" s="68"/>
      <c r="BC2414" s="64"/>
      <c r="BD2414" s="64"/>
      <c r="BE2414" s="65"/>
      <c r="BF2414" s="65"/>
      <c r="BG2414" s="65"/>
      <c r="BH2414" s="65"/>
      <c r="BI2414" s="20"/>
      <c r="BJ2414" s="20"/>
      <c r="BK2414" s="20"/>
      <c r="BL2414" s="20"/>
      <c r="BM2414" s="64"/>
      <c r="BN2414" s="65"/>
      <c r="BO2414" s="64"/>
      <c r="BP2414" s="65"/>
      <c r="BQ2414" s="64"/>
      <c r="BR2414" s="65"/>
      <c r="BS2414" s="64"/>
      <c r="BT2414" s="64"/>
      <c r="BU2414" s="64"/>
      <c r="BV2414" s="64"/>
      <c r="BW2414" s="64"/>
      <c r="BX2414" s="64"/>
      <c r="BY2414" s="64"/>
      <c r="BZ2414" s="64"/>
      <c r="CA2414" s="64"/>
      <c r="CB2414" s="64"/>
      <c r="CC2414" s="64"/>
      <c r="CD2414" s="64"/>
      <c r="CE2414" s="64"/>
      <c r="CF2414" s="64"/>
      <c r="CG2414" s="64" t="s">
        <v>103</v>
      </c>
      <c r="CH2414" s="64"/>
      <c r="CI2414" s="64"/>
      <c r="CJ2414" s="64"/>
      <c r="CK2414"/>
      <c r="CP2414"/>
      <c r="CQ2414"/>
      <c r="CR2414"/>
      <c r="CS2414"/>
      <c r="CT2414"/>
      <c r="CU2414"/>
      <c r="CV2414"/>
      <c r="CW2414" s="64"/>
    </row>
    <row r="2415" spans="1:101" s="17" customFormat="1" x14ac:dyDescent="0.25">
      <c r="A2415" s="64"/>
      <c r="C2415" s="64"/>
      <c r="D2415" s="64"/>
      <c r="E2415" s="64"/>
      <c r="F2415" s="66"/>
      <c r="W2415" s="20"/>
      <c r="X2415" s="64"/>
      <c r="Y2415" s="64"/>
      <c r="Z2415" s="20"/>
      <c r="AA2415" s="20"/>
      <c r="AB2415" s="20"/>
      <c r="AC2415" s="64"/>
      <c r="AD2415" s="64"/>
      <c r="AE2415" s="64"/>
      <c r="AF2415" s="20"/>
      <c r="AG2415" s="64" t="s">
        <v>8756</v>
      </c>
      <c r="AI2415" s="64"/>
      <c r="AK2415" s="64"/>
      <c r="AL2415" s="64"/>
      <c r="AM2415" s="64"/>
      <c r="AN2415" s="64"/>
      <c r="AO2415" s="64"/>
      <c r="AP2415" s="64"/>
      <c r="AQ2415" s="64"/>
      <c r="AR2415" s="64"/>
      <c r="AS2415" s="64"/>
      <c r="AT2415" s="64"/>
      <c r="AU2415" s="68"/>
      <c r="BC2415" s="64"/>
      <c r="BD2415" s="64"/>
      <c r="BE2415" s="65"/>
      <c r="BF2415" s="65"/>
      <c r="BG2415" s="65"/>
      <c r="BH2415" s="65"/>
      <c r="BI2415" s="20"/>
      <c r="BJ2415" s="20"/>
      <c r="BK2415" s="20"/>
      <c r="BL2415" s="20"/>
      <c r="BM2415" s="64"/>
      <c r="BN2415" s="65"/>
      <c r="BO2415" s="64"/>
      <c r="BP2415" s="65"/>
      <c r="BQ2415" s="64"/>
      <c r="BR2415" s="65"/>
      <c r="BS2415" s="64"/>
      <c r="BT2415" s="64"/>
      <c r="BU2415" s="64"/>
      <c r="BV2415" s="64"/>
      <c r="BW2415" s="64"/>
      <c r="BX2415" s="64"/>
      <c r="BY2415" s="64"/>
      <c r="BZ2415" s="64"/>
      <c r="CA2415" s="64"/>
      <c r="CB2415" s="64"/>
      <c r="CC2415" s="64"/>
      <c r="CD2415" s="64"/>
      <c r="CE2415" s="64"/>
      <c r="CF2415" s="64"/>
      <c r="CG2415" s="64" t="s">
        <v>103</v>
      </c>
      <c r="CH2415" s="64"/>
      <c r="CI2415" s="64"/>
      <c r="CJ2415" s="64"/>
      <c r="CK2415"/>
      <c r="CP2415"/>
      <c r="CQ2415"/>
      <c r="CR2415"/>
      <c r="CS2415"/>
      <c r="CT2415"/>
      <c r="CU2415"/>
      <c r="CV2415"/>
      <c r="CW2415" s="64"/>
    </row>
    <row r="2416" spans="1:101" s="17" customFormat="1" x14ac:dyDescent="0.25">
      <c r="A2416" s="64"/>
      <c r="C2416" s="64"/>
      <c r="D2416" s="64"/>
      <c r="E2416" s="64"/>
      <c r="F2416" s="66"/>
      <c r="W2416" s="20"/>
      <c r="X2416" s="64"/>
      <c r="Y2416" s="64"/>
      <c r="Z2416" s="20"/>
      <c r="AA2416" s="20"/>
      <c r="AB2416" s="20"/>
      <c r="AC2416" s="64"/>
      <c r="AD2416" s="67"/>
      <c r="AE2416" s="67"/>
      <c r="AF2416" s="20"/>
      <c r="AG2416" s="67" t="s">
        <v>8761</v>
      </c>
      <c r="AI2416" s="64"/>
      <c r="AK2416" s="64"/>
      <c r="AL2416" s="64"/>
      <c r="AM2416" s="64"/>
      <c r="AN2416" s="64"/>
      <c r="AO2416" s="64"/>
      <c r="AP2416" s="64"/>
      <c r="AQ2416" s="64"/>
      <c r="AR2416" s="64"/>
      <c r="AS2416" s="64"/>
      <c r="AT2416" s="64"/>
      <c r="AU2416" s="68"/>
      <c r="BC2416" s="64"/>
      <c r="BD2416" s="64"/>
      <c r="BE2416" s="65"/>
      <c r="BF2416" s="65"/>
      <c r="BG2416" s="65"/>
      <c r="BH2416" s="65"/>
      <c r="BI2416" s="20"/>
      <c r="BJ2416" s="20"/>
      <c r="BK2416" s="20"/>
      <c r="BL2416" s="20"/>
      <c r="BM2416" s="64"/>
      <c r="BN2416" s="65"/>
      <c r="BO2416" s="64"/>
      <c r="BP2416" s="65"/>
      <c r="BQ2416" s="64"/>
      <c r="BR2416" s="65"/>
      <c r="BS2416" s="64"/>
      <c r="BT2416" s="64"/>
      <c r="BU2416" s="64"/>
      <c r="BV2416" s="67"/>
      <c r="BW2416" s="67"/>
      <c r="BX2416" s="67"/>
      <c r="BY2416" s="64"/>
      <c r="BZ2416" s="64"/>
      <c r="CA2416" s="64"/>
      <c r="CB2416" s="64"/>
      <c r="CC2416" s="64"/>
      <c r="CD2416" s="64"/>
      <c r="CE2416" s="64"/>
      <c r="CF2416" s="64"/>
      <c r="CG2416" s="64"/>
      <c r="CH2416" s="64"/>
      <c r="CI2416" s="64"/>
      <c r="CJ2416" s="64"/>
      <c r="CK2416"/>
      <c r="CP2416"/>
      <c r="CQ2416"/>
      <c r="CR2416"/>
      <c r="CS2416"/>
      <c r="CT2416"/>
      <c r="CU2416"/>
      <c r="CV2416"/>
      <c r="CW2416" s="64"/>
    </row>
    <row r="2417" spans="1:101" s="17" customFormat="1" x14ac:dyDescent="0.25">
      <c r="A2417" s="64"/>
      <c r="C2417" s="64"/>
      <c r="D2417" s="64"/>
      <c r="E2417" s="64"/>
      <c r="F2417" s="66"/>
      <c r="W2417" s="20"/>
      <c r="X2417" s="64"/>
      <c r="Y2417" s="64"/>
      <c r="Z2417" s="20"/>
      <c r="AA2417" s="20"/>
      <c r="AB2417" s="20"/>
      <c r="AC2417" s="64"/>
      <c r="AD2417" s="64"/>
      <c r="AE2417" s="64"/>
      <c r="AF2417" s="20"/>
      <c r="AG2417" s="64" t="s">
        <v>8767</v>
      </c>
      <c r="AI2417" s="64"/>
      <c r="AK2417" s="64"/>
      <c r="AL2417" s="64"/>
      <c r="AM2417" s="64"/>
      <c r="AN2417" s="64"/>
      <c r="AO2417" s="64"/>
      <c r="AP2417" s="64"/>
      <c r="AQ2417" s="64"/>
      <c r="AR2417" s="64"/>
      <c r="AS2417" s="64"/>
      <c r="AT2417" s="64"/>
      <c r="AU2417" s="68"/>
      <c r="BC2417" s="64"/>
      <c r="BD2417" s="64"/>
      <c r="BE2417" s="65"/>
      <c r="BF2417" s="65"/>
      <c r="BG2417" s="65"/>
      <c r="BH2417" s="65"/>
      <c r="BI2417" s="20"/>
      <c r="BJ2417" s="20"/>
      <c r="BK2417" s="20"/>
      <c r="BL2417" s="20"/>
      <c r="BM2417" s="64"/>
      <c r="BN2417" s="65"/>
      <c r="BO2417" s="64"/>
      <c r="BP2417" s="65"/>
      <c r="BQ2417" s="64"/>
      <c r="BR2417" s="65"/>
      <c r="BS2417" s="64"/>
      <c r="BT2417" s="64"/>
      <c r="BU2417" s="64"/>
      <c r="BV2417" s="64"/>
      <c r="BW2417" s="64"/>
      <c r="BX2417" s="64"/>
      <c r="BY2417" s="64"/>
      <c r="BZ2417" s="64"/>
      <c r="CA2417" s="64"/>
      <c r="CB2417" s="64"/>
      <c r="CC2417" s="64"/>
      <c r="CD2417" s="64"/>
      <c r="CE2417" s="64"/>
      <c r="CF2417" s="64"/>
      <c r="CG2417" s="64" t="s">
        <v>8768</v>
      </c>
      <c r="CH2417" s="64"/>
      <c r="CI2417" s="64"/>
      <c r="CJ2417" s="64"/>
      <c r="CK2417"/>
      <c r="CP2417"/>
      <c r="CQ2417"/>
      <c r="CR2417"/>
      <c r="CS2417"/>
      <c r="CT2417"/>
      <c r="CU2417"/>
      <c r="CV2417"/>
      <c r="CW2417" s="64"/>
    </row>
    <row r="2418" spans="1:101" s="17" customFormat="1" x14ac:dyDescent="0.25">
      <c r="A2418" s="64"/>
      <c r="C2418" s="64"/>
      <c r="D2418" s="64"/>
      <c r="E2418" s="64"/>
      <c r="F2418" s="66"/>
      <c r="W2418" s="20"/>
      <c r="X2418" s="64"/>
      <c r="Y2418" s="64"/>
      <c r="Z2418" s="20"/>
      <c r="AA2418" s="20"/>
      <c r="AB2418" s="20"/>
      <c r="AC2418" s="64"/>
      <c r="AD2418" s="64"/>
      <c r="AE2418" s="64"/>
      <c r="AF2418" s="20"/>
      <c r="AG2418" s="64" t="s">
        <v>8773</v>
      </c>
      <c r="AI2418" s="64"/>
      <c r="AK2418" s="64"/>
      <c r="AL2418" s="64"/>
      <c r="AM2418" s="64"/>
      <c r="AN2418" s="64"/>
      <c r="AO2418" s="64"/>
      <c r="AP2418" s="64"/>
      <c r="AQ2418" s="64"/>
      <c r="AR2418" s="64"/>
      <c r="AS2418" s="64"/>
      <c r="AT2418" s="64"/>
      <c r="AU2418" s="68"/>
      <c r="BC2418" s="64"/>
      <c r="BD2418" s="64"/>
      <c r="BE2418" s="65"/>
      <c r="BF2418" s="65"/>
      <c r="BG2418" s="65"/>
      <c r="BH2418" s="65"/>
      <c r="BI2418" s="20"/>
      <c r="BJ2418" s="20"/>
      <c r="BK2418" s="20"/>
      <c r="BL2418" s="20"/>
      <c r="BM2418" s="64"/>
      <c r="BN2418" s="65"/>
      <c r="BO2418" s="64"/>
      <c r="BP2418" s="65"/>
      <c r="BQ2418" s="64"/>
      <c r="BR2418" s="65"/>
      <c r="BS2418" s="64"/>
      <c r="BT2418" s="64"/>
      <c r="BU2418" s="64"/>
      <c r="BV2418" s="64"/>
      <c r="BW2418" s="64"/>
      <c r="BX2418" s="64"/>
      <c r="BY2418" s="64"/>
      <c r="BZ2418" s="64"/>
      <c r="CA2418" s="64"/>
      <c r="CB2418" s="64"/>
      <c r="CC2418" s="64"/>
      <c r="CD2418" s="64"/>
      <c r="CE2418" s="64"/>
      <c r="CF2418" s="64"/>
      <c r="CG2418" s="64" t="s">
        <v>103</v>
      </c>
      <c r="CH2418" s="64"/>
      <c r="CI2418" s="64"/>
      <c r="CJ2418" s="64"/>
      <c r="CK2418"/>
      <c r="CP2418"/>
      <c r="CQ2418"/>
      <c r="CR2418"/>
      <c r="CS2418"/>
      <c r="CT2418"/>
      <c r="CU2418"/>
      <c r="CV2418"/>
      <c r="CW2418" s="64"/>
    </row>
    <row r="2419" spans="1:101" s="17" customFormat="1" x14ac:dyDescent="0.25">
      <c r="A2419" s="64"/>
      <c r="C2419" s="64"/>
      <c r="D2419" s="64"/>
      <c r="E2419" s="64"/>
      <c r="F2419" s="66"/>
      <c r="W2419" s="20"/>
      <c r="X2419" s="64"/>
      <c r="Y2419" s="64"/>
      <c r="Z2419" s="20"/>
      <c r="AA2419" s="20"/>
      <c r="AB2419" s="20"/>
      <c r="AC2419" s="64"/>
      <c r="AD2419" s="64"/>
      <c r="AE2419" s="64"/>
      <c r="AF2419" s="20"/>
      <c r="AG2419" s="64" t="s">
        <v>8777</v>
      </c>
      <c r="AI2419" s="64"/>
      <c r="AK2419" s="64"/>
      <c r="AL2419" s="64"/>
      <c r="AM2419" s="64"/>
      <c r="AN2419" s="64"/>
      <c r="AO2419" s="64"/>
      <c r="AP2419" s="64"/>
      <c r="AQ2419" s="64"/>
      <c r="AR2419" s="64"/>
      <c r="AS2419" s="64"/>
      <c r="AT2419" s="64"/>
      <c r="AU2419" s="68"/>
      <c r="BC2419" s="64"/>
      <c r="BD2419" s="64"/>
      <c r="BE2419" s="65"/>
      <c r="BF2419" s="65"/>
      <c r="BG2419" s="65"/>
      <c r="BH2419" s="65"/>
      <c r="BI2419" s="20"/>
      <c r="BJ2419" s="20"/>
      <c r="BK2419" s="20"/>
      <c r="BL2419" s="20"/>
      <c r="BM2419" s="64"/>
      <c r="BN2419" s="65"/>
      <c r="BO2419" s="64"/>
      <c r="BP2419" s="65"/>
      <c r="BQ2419" s="64"/>
      <c r="BR2419" s="65"/>
      <c r="BS2419" s="64"/>
      <c r="BT2419" s="64"/>
      <c r="BU2419" s="64"/>
      <c r="BV2419" s="64"/>
      <c r="BW2419" s="64"/>
      <c r="BX2419" s="64"/>
      <c r="BY2419" s="64"/>
      <c r="BZ2419" s="64"/>
      <c r="CA2419" s="64"/>
      <c r="CB2419" s="64"/>
      <c r="CC2419" s="64"/>
      <c r="CD2419" s="64"/>
      <c r="CE2419" s="64"/>
      <c r="CF2419" s="64"/>
      <c r="CG2419" s="64" t="s">
        <v>8778</v>
      </c>
      <c r="CH2419" s="64"/>
      <c r="CI2419" s="64"/>
      <c r="CJ2419" s="64"/>
      <c r="CK2419"/>
      <c r="CP2419"/>
      <c r="CQ2419"/>
      <c r="CR2419"/>
      <c r="CS2419"/>
      <c r="CT2419"/>
      <c r="CU2419"/>
      <c r="CV2419"/>
      <c r="CW2419" s="64"/>
    </row>
    <row r="2420" spans="1:101" s="17" customFormat="1" x14ac:dyDescent="0.25">
      <c r="A2420" s="64"/>
      <c r="C2420" s="64"/>
      <c r="D2420" s="64"/>
      <c r="E2420" s="64"/>
      <c r="F2420" s="66"/>
      <c r="W2420" s="20"/>
      <c r="X2420" s="64"/>
      <c r="Y2420" s="64"/>
      <c r="Z2420" s="20"/>
      <c r="AA2420" s="20"/>
      <c r="AB2420" s="20"/>
      <c r="AC2420" s="64"/>
      <c r="AD2420" s="64"/>
      <c r="AE2420" s="64"/>
      <c r="AF2420" s="20"/>
      <c r="AG2420" s="64" t="s">
        <v>8782</v>
      </c>
      <c r="AI2420" s="64"/>
      <c r="AK2420" s="64"/>
      <c r="AL2420" s="64"/>
      <c r="AM2420" s="64"/>
      <c r="AN2420" s="64"/>
      <c r="AO2420" s="64"/>
      <c r="AP2420" s="64"/>
      <c r="AQ2420" s="64"/>
      <c r="AR2420" s="64"/>
      <c r="AS2420" s="64"/>
      <c r="AT2420" s="64"/>
      <c r="AU2420" s="68"/>
      <c r="BC2420" s="64"/>
      <c r="BD2420" s="64"/>
      <c r="BE2420" s="65"/>
      <c r="BF2420" s="65"/>
      <c r="BG2420" s="65"/>
      <c r="BH2420" s="65"/>
      <c r="BI2420" s="20"/>
      <c r="BJ2420" s="20"/>
      <c r="BK2420" s="20"/>
      <c r="BL2420" s="20"/>
      <c r="BM2420" s="64"/>
      <c r="BN2420" s="65"/>
      <c r="BO2420" s="64"/>
      <c r="BP2420" s="65"/>
      <c r="BQ2420" s="64"/>
      <c r="BR2420" s="65"/>
      <c r="BS2420" s="64"/>
      <c r="BT2420" s="64"/>
      <c r="BU2420" s="64"/>
      <c r="BV2420" s="64"/>
      <c r="BW2420" s="64"/>
      <c r="BX2420" s="64"/>
      <c r="BY2420" s="64"/>
      <c r="BZ2420" s="64"/>
      <c r="CA2420" s="64"/>
      <c r="CB2420" s="64"/>
      <c r="CC2420" s="64"/>
      <c r="CD2420" s="64"/>
      <c r="CE2420" s="64"/>
      <c r="CF2420" s="64"/>
      <c r="CG2420" s="64"/>
      <c r="CH2420" s="64"/>
      <c r="CI2420" s="64"/>
      <c r="CJ2420" s="64"/>
      <c r="CK2420"/>
      <c r="CP2420"/>
      <c r="CQ2420"/>
      <c r="CR2420"/>
      <c r="CS2420"/>
      <c r="CT2420"/>
      <c r="CU2420"/>
      <c r="CV2420"/>
      <c r="CW2420" s="64"/>
    </row>
    <row r="2421" spans="1:101" s="17" customFormat="1" x14ac:dyDescent="0.25">
      <c r="A2421" s="64"/>
      <c r="C2421" s="64"/>
      <c r="D2421" s="64"/>
      <c r="E2421" s="64"/>
      <c r="F2421" s="66"/>
      <c r="W2421" s="20"/>
      <c r="X2421" s="64"/>
      <c r="Y2421" s="64"/>
      <c r="Z2421" s="20"/>
      <c r="AA2421" s="20"/>
      <c r="AB2421" s="20"/>
      <c r="AC2421" s="64"/>
      <c r="AD2421" s="64"/>
      <c r="AE2421" s="64"/>
      <c r="AF2421" s="20"/>
      <c r="AG2421" s="64" t="s">
        <v>8787</v>
      </c>
      <c r="AI2421" s="64"/>
      <c r="AK2421" s="64"/>
      <c r="AL2421" s="64"/>
      <c r="AM2421" s="64"/>
      <c r="AN2421" s="64"/>
      <c r="AO2421" s="64"/>
      <c r="AP2421" s="64"/>
      <c r="AQ2421" s="64"/>
      <c r="AR2421" s="64"/>
      <c r="AS2421" s="64"/>
      <c r="AT2421" s="64"/>
      <c r="AU2421" s="68"/>
      <c r="BC2421" s="64"/>
      <c r="BD2421" s="64"/>
      <c r="BE2421" s="65"/>
      <c r="BF2421" s="65"/>
      <c r="BG2421" s="65"/>
      <c r="BH2421" s="65"/>
      <c r="BI2421" s="20"/>
      <c r="BJ2421" s="20"/>
      <c r="BK2421" s="20"/>
      <c r="BL2421" s="20"/>
      <c r="BM2421" s="64"/>
      <c r="BN2421" s="65"/>
      <c r="BO2421" s="64"/>
      <c r="BP2421" s="65"/>
      <c r="BQ2421" s="64"/>
      <c r="BR2421" s="65"/>
      <c r="BS2421" s="64"/>
      <c r="BT2421" s="64"/>
      <c r="BU2421" s="64"/>
      <c r="BV2421" s="64"/>
      <c r="BW2421" s="64"/>
      <c r="BX2421" s="64"/>
      <c r="BY2421" s="64"/>
      <c r="BZ2421" s="64"/>
      <c r="CA2421" s="64"/>
      <c r="CB2421" s="64"/>
      <c r="CC2421" s="64"/>
      <c r="CD2421" s="64"/>
      <c r="CE2421" s="64"/>
      <c r="CF2421" s="64"/>
      <c r="CG2421" s="64"/>
      <c r="CH2421" s="64"/>
      <c r="CI2421" s="64"/>
      <c r="CJ2421" s="64"/>
      <c r="CK2421"/>
      <c r="CP2421"/>
      <c r="CQ2421"/>
      <c r="CR2421"/>
      <c r="CS2421"/>
      <c r="CT2421"/>
      <c r="CU2421"/>
      <c r="CV2421"/>
      <c r="CW2421" s="64"/>
    </row>
    <row r="2422" spans="1:101" s="17" customFormat="1" x14ac:dyDescent="0.25">
      <c r="A2422" s="64"/>
      <c r="C2422" s="64"/>
      <c r="D2422" s="64"/>
      <c r="E2422" s="64"/>
      <c r="F2422" s="66"/>
      <c r="W2422" s="20"/>
      <c r="X2422" s="64"/>
      <c r="Y2422" s="64"/>
      <c r="Z2422" s="20"/>
      <c r="AA2422" s="20"/>
      <c r="AB2422" s="20"/>
      <c r="AC2422" s="64"/>
      <c r="AD2422" s="64"/>
      <c r="AE2422" s="64"/>
      <c r="AF2422" s="20"/>
      <c r="AG2422" s="64" t="s">
        <v>8791</v>
      </c>
      <c r="AI2422" s="64"/>
      <c r="AK2422" s="64"/>
      <c r="AL2422" s="64"/>
      <c r="AM2422" s="64"/>
      <c r="AN2422" s="64"/>
      <c r="AO2422" s="64"/>
      <c r="AP2422" s="64"/>
      <c r="AQ2422" s="64"/>
      <c r="AR2422" s="64"/>
      <c r="AS2422" s="64"/>
      <c r="AT2422" s="64"/>
      <c r="AU2422" s="68"/>
      <c r="BC2422" s="64"/>
      <c r="BD2422" s="64"/>
      <c r="BE2422" s="65"/>
      <c r="BF2422" s="65"/>
      <c r="BG2422" s="65"/>
      <c r="BH2422" s="65"/>
      <c r="BI2422" s="20"/>
      <c r="BJ2422" s="20"/>
      <c r="BK2422" s="20"/>
      <c r="BL2422" s="20"/>
      <c r="BM2422" s="64"/>
      <c r="BN2422" s="65"/>
      <c r="BO2422" s="64"/>
      <c r="BP2422" s="65"/>
      <c r="BQ2422" s="64"/>
      <c r="BR2422" s="65"/>
      <c r="BS2422" s="64"/>
      <c r="BT2422" s="64"/>
      <c r="BU2422" s="64"/>
      <c r="BV2422" s="64"/>
      <c r="BW2422" s="64"/>
      <c r="BX2422" s="64"/>
      <c r="BY2422" s="64"/>
      <c r="BZ2422" s="64"/>
      <c r="CA2422" s="64"/>
      <c r="CB2422" s="64"/>
      <c r="CC2422" s="64"/>
      <c r="CD2422" s="64"/>
      <c r="CE2422" s="64"/>
      <c r="CF2422" s="64"/>
      <c r="CG2422" s="64"/>
      <c r="CH2422" s="64"/>
      <c r="CI2422" s="64"/>
      <c r="CJ2422" s="64"/>
      <c r="CK2422"/>
      <c r="CP2422"/>
      <c r="CQ2422"/>
      <c r="CR2422"/>
      <c r="CS2422"/>
      <c r="CT2422"/>
      <c r="CU2422"/>
      <c r="CV2422"/>
      <c r="CW2422" s="64"/>
    </row>
    <row r="2423" spans="1:101" s="17" customFormat="1" x14ac:dyDescent="0.25">
      <c r="A2423" s="64"/>
      <c r="C2423" s="64"/>
      <c r="D2423" s="64"/>
      <c r="E2423" s="64"/>
      <c r="F2423" s="66"/>
      <c r="W2423" s="20"/>
      <c r="X2423" s="64"/>
      <c r="Y2423" s="64"/>
      <c r="Z2423" s="20"/>
      <c r="AA2423" s="20"/>
      <c r="AB2423" s="20"/>
      <c r="AC2423" s="64"/>
      <c r="AD2423" s="64"/>
      <c r="AE2423" s="64"/>
      <c r="AF2423" s="20"/>
      <c r="AG2423" s="64" t="s">
        <v>8795</v>
      </c>
      <c r="AI2423" s="64"/>
      <c r="AK2423" s="64"/>
      <c r="AL2423" s="64"/>
      <c r="AM2423" s="64"/>
      <c r="AN2423" s="64"/>
      <c r="AO2423" s="64"/>
      <c r="AP2423" s="64"/>
      <c r="AQ2423" s="64"/>
      <c r="AR2423" s="64"/>
      <c r="AS2423" s="64"/>
      <c r="AT2423" s="64"/>
      <c r="AU2423" s="68"/>
      <c r="BC2423" s="64"/>
      <c r="BD2423" s="64"/>
      <c r="BE2423" s="65"/>
      <c r="BF2423" s="65"/>
      <c r="BG2423" s="65"/>
      <c r="BH2423" s="65"/>
      <c r="BI2423" s="20"/>
      <c r="BJ2423" s="20"/>
      <c r="BK2423" s="20"/>
      <c r="BL2423" s="20"/>
      <c r="BM2423" s="64"/>
      <c r="BN2423" s="65"/>
      <c r="BO2423" s="64"/>
      <c r="BP2423" s="65"/>
      <c r="BQ2423" s="64"/>
      <c r="BR2423" s="65"/>
      <c r="BS2423" s="64"/>
      <c r="BT2423" s="64"/>
      <c r="BU2423" s="64"/>
      <c r="BV2423" s="64"/>
      <c r="BW2423" s="64"/>
      <c r="BX2423" s="64"/>
      <c r="BY2423" s="64"/>
      <c r="BZ2423" s="64"/>
      <c r="CA2423" s="64"/>
      <c r="CB2423" s="64"/>
      <c r="CC2423" s="64"/>
      <c r="CD2423" s="64"/>
      <c r="CE2423" s="64"/>
      <c r="CF2423" s="64"/>
      <c r="CG2423" s="64" t="s">
        <v>103</v>
      </c>
      <c r="CH2423" s="64"/>
      <c r="CI2423" s="64"/>
      <c r="CJ2423" s="64"/>
      <c r="CK2423"/>
      <c r="CP2423"/>
      <c r="CQ2423"/>
      <c r="CR2423"/>
      <c r="CS2423"/>
      <c r="CT2423"/>
      <c r="CU2423"/>
      <c r="CV2423"/>
      <c r="CW2423" s="64"/>
    </row>
    <row r="2424" spans="1:101" s="17" customFormat="1" x14ac:dyDescent="0.25">
      <c r="A2424" s="64"/>
      <c r="C2424" s="64"/>
      <c r="D2424" s="64"/>
      <c r="E2424" s="64"/>
      <c r="F2424" s="66"/>
      <c r="W2424" s="20"/>
      <c r="X2424" s="64"/>
      <c r="Y2424" s="64"/>
      <c r="Z2424" s="20"/>
      <c r="AA2424" s="20"/>
      <c r="AB2424" s="20"/>
      <c r="AC2424" s="64"/>
      <c r="AD2424" s="64"/>
      <c r="AE2424" s="64"/>
      <c r="AF2424" s="20"/>
      <c r="AG2424" s="64" t="s">
        <v>8798</v>
      </c>
      <c r="AI2424" s="64"/>
      <c r="AK2424" s="64"/>
      <c r="AL2424" s="64"/>
      <c r="AM2424" s="64"/>
      <c r="AN2424" s="64"/>
      <c r="AO2424" s="64"/>
      <c r="AP2424" s="64"/>
      <c r="AQ2424" s="64"/>
      <c r="AR2424" s="64"/>
      <c r="AS2424" s="64"/>
      <c r="AT2424" s="64"/>
      <c r="AU2424" s="68"/>
      <c r="BC2424" s="64"/>
      <c r="BD2424" s="64"/>
      <c r="BE2424" s="65"/>
      <c r="BF2424" s="65"/>
      <c r="BG2424" s="65"/>
      <c r="BH2424" s="65"/>
      <c r="BI2424" s="20"/>
      <c r="BJ2424" s="20"/>
      <c r="BK2424" s="20"/>
      <c r="BL2424" s="20"/>
      <c r="BM2424" s="64"/>
      <c r="BN2424" s="65"/>
      <c r="BO2424" s="64"/>
      <c r="BP2424" s="65"/>
      <c r="BQ2424" s="64"/>
      <c r="BR2424" s="65"/>
      <c r="BS2424" s="64"/>
      <c r="BT2424" s="64"/>
      <c r="BU2424" s="64"/>
      <c r="BV2424" s="64"/>
      <c r="BW2424" s="64"/>
      <c r="BX2424" s="64"/>
      <c r="BY2424" s="64"/>
      <c r="BZ2424" s="64"/>
      <c r="CA2424" s="64"/>
      <c r="CB2424" s="64"/>
      <c r="CC2424" s="64"/>
      <c r="CD2424" s="64"/>
      <c r="CE2424" s="64"/>
      <c r="CF2424" s="64"/>
      <c r="CG2424" s="64" t="s">
        <v>103</v>
      </c>
      <c r="CH2424" s="64"/>
      <c r="CI2424" s="64"/>
      <c r="CJ2424" s="64"/>
      <c r="CK2424"/>
      <c r="CP2424"/>
      <c r="CQ2424"/>
      <c r="CR2424"/>
      <c r="CS2424"/>
      <c r="CT2424"/>
      <c r="CU2424"/>
      <c r="CV2424"/>
      <c r="CW2424" s="64"/>
    </row>
    <row r="2425" spans="1:101" s="17" customFormat="1" x14ac:dyDescent="0.25">
      <c r="A2425" s="64"/>
      <c r="C2425" s="64"/>
      <c r="D2425" s="64"/>
      <c r="E2425" s="64"/>
      <c r="F2425" s="66"/>
      <c r="W2425" s="20"/>
      <c r="X2425" s="64"/>
      <c r="Y2425" s="64"/>
      <c r="Z2425" s="20"/>
      <c r="AA2425" s="20"/>
      <c r="AB2425" s="20"/>
      <c r="AC2425" s="64"/>
      <c r="AD2425" s="64"/>
      <c r="AE2425" s="64"/>
      <c r="AF2425" s="20"/>
      <c r="AG2425" s="64" t="s">
        <v>8802</v>
      </c>
      <c r="AI2425" s="64"/>
      <c r="AK2425" s="64"/>
      <c r="AL2425" s="64"/>
      <c r="AM2425" s="64"/>
      <c r="AN2425" s="64"/>
      <c r="AO2425" s="64"/>
      <c r="AP2425" s="64"/>
      <c r="AQ2425" s="64"/>
      <c r="AR2425" s="64"/>
      <c r="AS2425" s="64"/>
      <c r="AT2425" s="64"/>
      <c r="AU2425" s="68"/>
      <c r="BC2425" s="64"/>
      <c r="BD2425" s="64"/>
      <c r="BE2425" s="65"/>
      <c r="BF2425" s="65"/>
      <c r="BG2425" s="65"/>
      <c r="BH2425" s="65"/>
      <c r="BI2425" s="20"/>
      <c r="BJ2425" s="20"/>
      <c r="BK2425" s="20"/>
      <c r="BL2425" s="20"/>
      <c r="BM2425" s="64"/>
      <c r="BN2425" s="65"/>
      <c r="BO2425" s="64"/>
      <c r="BP2425" s="65"/>
      <c r="BQ2425" s="64"/>
      <c r="BR2425" s="65"/>
      <c r="BS2425" s="64"/>
      <c r="BT2425" s="64"/>
      <c r="BU2425" s="64"/>
      <c r="BV2425" s="64"/>
      <c r="BW2425" s="64"/>
      <c r="BX2425" s="64"/>
      <c r="BY2425" s="64"/>
      <c r="BZ2425" s="64"/>
      <c r="CA2425" s="64"/>
      <c r="CB2425" s="64"/>
      <c r="CC2425" s="64"/>
      <c r="CD2425" s="64"/>
      <c r="CE2425" s="64"/>
      <c r="CF2425" s="64"/>
      <c r="CG2425" s="64" t="s">
        <v>103</v>
      </c>
      <c r="CH2425" s="64"/>
      <c r="CI2425" s="64"/>
      <c r="CJ2425" s="64"/>
      <c r="CK2425"/>
      <c r="CP2425"/>
      <c r="CQ2425"/>
      <c r="CR2425"/>
      <c r="CS2425"/>
      <c r="CT2425"/>
      <c r="CU2425"/>
      <c r="CV2425"/>
      <c r="CW2425" s="64"/>
    </row>
    <row r="2426" spans="1:101" s="17" customFormat="1" x14ac:dyDescent="0.25">
      <c r="A2426" s="64"/>
      <c r="C2426" s="64"/>
      <c r="D2426" s="64"/>
      <c r="E2426" s="64"/>
      <c r="F2426" s="66"/>
      <c r="W2426" s="20"/>
      <c r="X2426" s="64"/>
      <c r="Y2426" s="64"/>
      <c r="Z2426" s="20"/>
      <c r="AA2426" s="20"/>
      <c r="AB2426" s="20"/>
      <c r="AC2426" s="64"/>
      <c r="AD2426" s="64"/>
      <c r="AE2426" s="64"/>
      <c r="AF2426" s="20"/>
      <c r="AG2426" s="64" t="s">
        <v>8806</v>
      </c>
      <c r="AI2426" s="64"/>
      <c r="AK2426" s="64"/>
      <c r="AL2426" s="64"/>
      <c r="AM2426" s="64"/>
      <c r="AN2426" s="64"/>
      <c r="AO2426" s="64"/>
      <c r="AP2426" s="64"/>
      <c r="AQ2426" s="64"/>
      <c r="AR2426" s="64"/>
      <c r="AS2426" s="64"/>
      <c r="AT2426" s="64"/>
      <c r="AU2426" s="68"/>
      <c r="BC2426" s="64"/>
      <c r="BD2426" s="64"/>
      <c r="BE2426" s="65"/>
      <c r="BF2426" s="65"/>
      <c r="BG2426" s="65"/>
      <c r="BH2426" s="65"/>
      <c r="BI2426" s="20"/>
      <c r="BJ2426" s="20"/>
      <c r="BK2426" s="20"/>
      <c r="BL2426" s="20"/>
      <c r="BM2426" s="64"/>
      <c r="BN2426" s="65"/>
      <c r="BO2426" s="64"/>
      <c r="BP2426" s="65"/>
      <c r="BQ2426" s="64"/>
      <c r="BR2426" s="65"/>
      <c r="BS2426" s="64"/>
      <c r="BT2426" s="64"/>
      <c r="BU2426" s="64"/>
      <c r="BV2426" s="64"/>
      <c r="BW2426" s="64"/>
      <c r="BX2426" s="64"/>
      <c r="BY2426" s="64"/>
      <c r="BZ2426" s="64"/>
      <c r="CA2426" s="64"/>
      <c r="CB2426" s="64"/>
      <c r="CC2426" s="64"/>
      <c r="CD2426" s="64"/>
      <c r="CE2426" s="64"/>
      <c r="CF2426" s="64"/>
      <c r="CG2426" s="64"/>
      <c r="CH2426" s="64"/>
      <c r="CI2426" s="64"/>
      <c r="CJ2426" s="64"/>
      <c r="CK2426"/>
      <c r="CP2426"/>
      <c r="CQ2426"/>
      <c r="CR2426"/>
      <c r="CS2426"/>
      <c r="CT2426"/>
      <c r="CU2426"/>
      <c r="CV2426"/>
      <c r="CW2426" s="64"/>
    </row>
    <row r="2427" spans="1:101" s="17" customFormat="1" x14ac:dyDescent="0.25">
      <c r="A2427" s="64"/>
      <c r="C2427" s="64"/>
      <c r="D2427" s="64"/>
      <c r="E2427" s="64"/>
      <c r="F2427" s="66"/>
      <c r="W2427" s="20"/>
      <c r="X2427" s="64"/>
      <c r="Y2427" s="64"/>
      <c r="Z2427" s="20"/>
      <c r="AA2427" s="20"/>
      <c r="AB2427" s="20"/>
      <c r="AC2427" s="64"/>
      <c r="AD2427" s="67"/>
      <c r="AE2427" s="67"/>
      <c r="AF2427" s="20"/>
      <c r="AG2427" s="67" t="s">
        <v>8812</v>
      </c>
      <c r="AI2427" s="64"/>
      <c r="AK2427" s="64"/>
      <c r="AL2427" s="64"/>
      <c r="AM2427" s="64"/>
      <c r="AN2427" s="64"/>
      <c r="AO2427" s="64"/>
      <c r="AP2427" s="64"/>
      <c r="AQ2427" s="64"/>
      <c r="AR2427" s="64"/>
      <c r="AS2427" s="64"/>
      <c r="AT2427" s="64"/>
      <c r="AU2427" s="68"/>
      <c r="BC2427" s="64"/>
      <c r="BD2427" s="64"/>
      <c r="BE2427" s="65"/>
      <c r="BF2427" s="65"/>
      <c r="BG2427" s="65"/>
      <c r="BH2427" s="65"/>
      <c r="BI2427" s="20"/>
      <c r="BJ2427" s="20"/>
      <c r="BK2427" s="20"/>
      <c r="BL2427" s="20"/>
      <c r="BM2427" s="64"/>
      <c r="BN2427" s="65"/>
      <c r="BO2427" s="64"/>
      <c r="BP2427" s="65"/>
      <c r="BQ2427" s="64"/>
      <c r="BR2427" s="65"/>
      <c r="BS2427" s="64"/>
      <c r="BT2427" s="64"/>
      <c r="BU2427" s="64"/>
      <c r="BV2427" s="67"/>
      <c r="BW2427" s="67"/>
      <c r="BX2427" s="67"/>
      <c r="BY2427" s="64"/>
      <c r="BZ2427" s="64"/>
      <c r="CA2427" s="64"/>
      <c r="CB2427" s="64"/>
      <c r="CC2427" s="64"/>
      <c r="CD2427" s="64"/>
      <c r="CE2427" s="64"/>
      <c r="CF2427" s="64"/>
      <c r="CG2427" s="64" t="s">
        <v>103</v>
      </c>
      <c r="CH2427" s="64"/>
      <c r="CI2427" s="64"/>
      <c r="CJ2427" s="64"/>
      <c r="CK2427"/>
      <c r="CP2427"/>
      <c r="CQ2427"/>
      <c r="CR2427"/>
      <c r="CS2427"/>
      <c r="CT2427"/>
      <c r="CU2427"/>
      <c r="CV2427"/>
      <c r="CW2427" s="64"/>
    </row>
    <row r="2428" spans="1:101" s="17" customFormat="1" x14ac:dyDescent="0.25">
      <c r="A2428" s="64"/>
      <c r="C2428" s="64"/>
      <c r="D2428" s="64"/>
      <c r="E2428" s="64"/>
      <c r="F2428" s="66"/>
      <c r="W2428" s="20"/>
      <c r="X2428" s="64"/>
      <c r="Y2428" s="64"/>
      <c r="Z2428" s="20"/>
      <c r="AA2428" s="20"/>
      <c r="AB2428" s="20"/>
      <c r="AC2428" s="64"/>
      <c r="AD2428" s="64"/>
      <c r="AE2428" s="64"/>
      <c r="AF2428" s="20"/>
      <c r="AG2428" s="64" t="s">
        <v>8817</v>
      </c>
      <c r="AI2428" s="64"/>
      <c r="AK2428" s="64"/>
      <c r="AL2428" s="64"/>
      <c r="AM2428" s="64"/>
      <c r="AN2428" s="64"/>
      <c r="AO2428" s="64"/>
      <c r="AP2428" s="64"/>
      <c r="AQ2428" s="64"/>
      <c r="AR2428" s="64"/>
      <c r="AS2428" s="64"/>
      <c r="AT2428" s="64"/>
      <c r="AU2428" s="68"/>
      <c r="BC2428" s="64"/>
      <c r="BD2428" s="64"/>
      <c r="BE2428" s="65"/>
      <c r="BF2428" s="65"/>
      <c r="BG2428" s="65"/>
      <c r="BH2428" s="65"/>
      <c r="BI2428" s="20"/>
      <c r="BJ2428" s="20"/>
      <c r="BK2428" s="20"/>
      <c r="BL2428" s="20"/>
      <c r="BM2428" s="64"/>
      <c r="BN2428" s="65"/>
      <c r="BO2428" s="64"/>
      <c r="BP2428" s="65"/>
      <c r="BQ2428" s="64"/>
      <c r="BR2428" s="65"/>
      <c r="BS2428" s="64"/>
      <c r="BT2428" s="64"/>
      <c r="BU2428" s="64"/>
      <c r="BV2428" s="64"/>
      <c r="BW2428" s="64"/>
      <c r="BX2428" s="64"/>
      <c r="BY2428" s="64"/>
      <c r="BZ2428" s="64"/>
      <c r="CA2428" s="64"/>
      <c r="CB2428" s="64"/>
      <c r="CC2428" s="64"/>
      <c r="CD2428" s="64"/>
      <c r="CE2428" s="64"/>
      <c r="CF2428" s="64"/>
      <c r="CG2428" s="64" t="s">
        <v>8818</v>
      </c>
      <c r="CH2428" s="64"/>
      <c r="CI2428" s="64"/>
      <c r="CJ2428" s="64"/>
      <c r="CK2428"/>
      <c r="CP2428"/>
      <c r="CQ2428"/>
      <c r="CR2428"/>
      <c r="CS2428"/>
      <c r="CT2428"/>
      <c r="CU2428"/>
      <c r="CV2428"/>
      <c r="CW2428" s="64"/>
    </row>
    <row r="2429" spans="1:101" s="17" customFormat="1" x14ac:dyDescent="0.25">
      <c r="A2429" s="64"/>
      <c r="C2429" s="64"/>
      <c r="D2429" s="64"/>
      <c r="E2429" s="64"/>
      <c r="F2429" s="66"/>
      <c r="W2429" s="20"/>
      <c r="X2429" s="64"/>
      <c r="Y2429" s="64"/>
      <c r="Z2429" s="20"/>
      <c r="AA2429" s="20"/>
      <c r="AB2429" s="20"/>
      <c r="AC2429" s="64"/>
      <c r="AD2429" s="64"/>
      <c r="AE2429" s="64"/>
      <c r="AF2429" s="20"/>
      <c r="AG2429" s="64" t="s">
        <v>8823</v>
      </c>
      <c r="AI2429" s="64"/>
      <c r="AK2429" s="64"/>
      <c r="AL2429" s="64"/>
      <c r="AM2429" s="64"/>
      <c r="AN2429" s="64"/>
      <c r="AO2429" s="64"/>
      <c r="AP2429" s="64"/>
      <c r="AQ2429" s="64"/>
      <c r="AR2429" s="64"/>
      <c r="AS2429" s="64"/>
      <c r="AT2429" s="64"/>
      <c r="AU2429" s="68"/>
      <c r="BC2429" s="64"/>
      <c r="BD2429" s="64"/>
      <c r="BE2429" s="65"/>
      <c r="BF2429" s="65"/>
      <c r="BG2429" s="65"/>
      <c r="BH2429" s="65"/>
      <c r="BI2429" s="20"/>
      <c r="BJ2429" s="20"/>
      <c r="BK2429" s="20"/>
      <c r="BL2429" s="20"/>
      <c r="BM2429" s="64"/>
      <c r="BN2429" s="65"/>
      <c r="BO2429" s="64"/>
      <c r="BP2429" s="65"/>
      <c r="BQ2429" s="64"/>
      <c r="BR2429" s="65"/>
      <c r="BS2429" s="64"/>
      <c r="BT2429" s="64"/>
      <c r="BU2429" s="64"/>
      <c r="BV2429" s="64"/>
      <c r="BW2429" s="64"/>
      <c r="BX2429" s="64"/>
      <c r="BY2429" s="64"/>
      <c r="BZ2429" s="64"/>
      <c r="CA2429" s="64"/>
      <c r="CB2429" s="64"/>
      <c r="CC2429" s="64"/>
      <c r="CD2429" s="64"/>
      <c r="CE2429" s="64"/>
      <c r="CF2429" s="64"/>
      <c r="CG2429" s="64" t="s">
        <v>103</v>
      </c>
      <c r="CH2429" s="64"/>
      <c r="CI2429" s="64"/>
      <c r="CJ2429" s="64"/>
      <c r="CK2429"/>
      <c r="CP2429"/>
      <c r="CQ2429"/>
      <c r="CR2429"/>
      <c r="CS2429"/>
      <c r="CT2429"/>
      <c r="CU2429"/>
      <c r="CV2429"/>
      <c r="CW2429" s="64"/>
    </row>
    <row r="2430" spans="1:101" s="17" customFormat="1" x14ac:dyDescent="0.25">
      <c r="A2430" s="64"/>
      <c r="C2430" s="64"/>
      <c r="D2430" s="64"/>
      <c r="E2430" s="64"/>
      <c r="F2430" s="66"/>
      <c r="W2430" s="20"/>
      <c r="X2430" s="64"/>
      <c r="Y2430" s="64"/>
      <c r="Z2430" s="20"/>
      <c r="AA2430" s="20"/>
      <c r="AB2430" s="20"/>
      <c r="AC2430" s="64"/>
      <c r="AD2430" s="64"/>
      <c r="AE2430" s="64"/>
      <c r="AF2430" s="20"/>
      <c r="AG2430" s="64" t="s">
        <v>8830</v>
      </c>
      <c r="AI2430" s="64"/>
      <c r="AK2430" s="64"/>
      <c r="AL2430" s="64"/>
      <c r="AM2430" s="64"/>
      <c r="AN2430" s="64"/>
      <c r="AO2430" s="64"/>
      <c r="AP2430" s="64"/>
      <c r="AQ2430" s="64"/>
      <c r="AR2430" s="64"/>
      <c r="AS2430" s="64"/>
      <c r="AT2430" s="64"/>
      <c r="AU2430" s="68"/>
      <c r="BC2430" s="64"/>
      <c r="BD2430" s="64"/>
      <c r="BE2430" s="65"/>
      <c r="BF2430" s="65"/>
      <c r="BG2430" s="65"/>
      <c r="BH2430" s="65"/>
      <c r="BI2430" s="20"/>
      <c r="BJ2430" s="20"/>
      <c r="BK2430" s="20"/>
      <c r="BL2430" s="20"/>
      <c r="BM2430" s="64"/>
      <c r="BN2430" s="65"/>
      <c r="BO2430" s="64"/>
      <c r="BP2430" s="65"/>
      <c r="BQ2430" s="64"/>
      <c r="BR2430" s="65"/>
      <c r="BS2430" s="64"/>
      <c r="BT2430" s="64"/>
      <c r="BU2430" s="64"/>
      <c r="BV2430" s="64"/>
      <c r="BW2430" s="64"/>
      <c r="BX2430" s="64"/>
      <c r="BY2430" s="64"/>
      <c r="BZ2430" s="64"/>
      <c r="CA2430" s="64"/>
      <c r="CB2430" s="64"/>
      <c r="CC2430" s="64"/>
      <c r="CD2430" s="64"/>
      <c r="CE2430" s="64"/>
      <c r="CF2430" s="64"/>
      <c r="CG2430" s="64"/>
      <c r="CH2430" s="64"/>
      <c r="CI2430" s="64"/>
      <c r="CJ2430" s="64"/>
      <c r="CK2430"/>
      <c r="CP2430"/>
      <c r="CQ2430"/>
      <c r="CR2430"/>
      <c r="CS2430"/>
      <c r="CT2430"/>
      <c r="CU2430"/>
      <c r="CV2430"/>
      <c r="CW2430" s="64"/>
    </row>
    <row r="2431" spans="1:101" s="17" customFormat="1" x14ac:dyDescent="0.25">
      <c r="A2431" s="64"/>
      <c r="C2431" s="64"/>
      <c r="D2431" s="64"/>
      <c r="E2431" s="64"/>
      <c r="F2431" s="66"/>
      <c r="W2431" s="20"/>
      <c r="X2431" s="64"/>
      <c r="Y2431" s="64"/>
      <c r="Z2431" s="20"/>
      <c r="AA2431" s="20"/>
      <c r="AB2431" s="20"/>
      <c r="AC2431" s="64"/>
      <c r="AD2431" s="64"/>
      <c r="AE2431" s="64"/>
      <c r="AF2431" s="20"/>
      <c r="AG2431" s="64" t="s">
        <v>8833</v>
      </c>
      <c r="AI2431" s="64"/>
      <c r="AK2431" s="64"/>
      <c r="AL2431" s="64"/>
      <c r="AM2431" s="64"/>
      <c r="AN2431" s="64"/>
      <c r="AO2431" s="64"/>
      <c r="AP2431" s="64"/>
      <c r="AQ2431" s="64"/>
      <c r="AR2431" s="64"/>
      <c r="AS2431" s="64"/>
      <c r="AT2431" s="64"/>
      <c r="AU2431" s="68"/>
      <c r="BC2431" s="64"/>
      <c r="BD2431" s="64"/>
      <c r="BE2431" s="65"/>
      <c r="BF2431" s="65"/>
      <c r="BG2431" s="65"/>
      <c r="BH2431" s="65"/>
      <c r="BI2431" s="20"/>
      <c r="BJ2431" s="20"/>
      <c r="BK2431" s="20"/>
      <c r="BL2431" s="20"/>
      <c r="BM2431" s="64"/>
      <c r="BN2431" s="65"/>
      <c r="BO2431" s="64"/>
      <c r="BP2431" s="65"/>
      <c r="BQ2431" s="64"/>
      <c r="BR2431" s="65"/>
      <c r="BS2431" s="64"/>
      <c r="BT2431" s="64"/>
      <c r="BU2431" s="64"/>
      <c r="BV2431" s="64"/>
      <c r="BW2431" s="64"/>
      <c r="BX2431" s="64"/>
      <c r="BY2431" s="64"/>
      <c r="BZ2431" s="64"/>
      <c r="CA2431" s="64"/>
      <c r="CB2431" s="64"/>
      <c r="CC2431" s="64"/>
      <c r="CD2431" s="64"/>
      <c r="CE2431" s="64"/>
      <c r="CF2431" s="64"/>
      <c r="CG2431" s="64"/>
      <c r="CH2431" s="64"/>
      <c r="CI2431" s="64"/>
      <c r="CJ2431" s="64"/>
      <c r="CK2431"/>
      <c r="CP2431"/>
      <c r="CQ2431"/>
      <c r="CR2431"/>
      <c r="CS2431"/>
      <c r="CT2431"/>
      <c r="CU2431"/>
      <c r="CV2431"/>
      <c r="CW2431" s="64"/>
    </row>
    <row r="2432" spans="1:101" s="17" customFormat="1" x14ac:dyDescent="0.25">
      <c r="A2432" s="64"/>
      <c r="C2432" s="64"/>
      <c r="D2432" s="64"/>
      <c r="E2432" s="64"/>
      <c r="F2432" s="66"/>
      <c r="W2432" s="20"/>
      <c r="X2432" s="64"/>
      <c r="Y2432" s="64"/>
      <c r="Z2432" s="20"/>
      <c r="AA2432" s="20"/>
      <c r="AB2432" s="20"/>
      <c r="AC2432" s="64"/>
      <c r="AD2432" s="64"/>
      <c r="AE2432" s="64"/>
      <c r="AF2432" s="20"/>
      <c r="AG2432" s="64" t="s">
        <v>8837</v>
      </c>
      <c r="AI2432" s="64"/>
      <c r="AK2432" s="64"/>
      <c r="AL2432" s="64"/>
      <c r="AM2432" s="64"/>
      <c r="AN2432" s="64"/>
      <c r="AO2432" s="64"/>
      <c r="AP2432" s="64"/>
      <c r="AQ2432" s="64"/>
      <c r="AR2432" s="64"/>
      <c r="AS2432" s="64"/>
      <c r="AT2432" s="64"/>
      <c r="AU2432" s="68"/>
      <c r="BC2432" s="64"/>
      <c r="BD2432" s="64"/>
      <c r="BE2432" s="65"/>
      <c r="BF2432" s="65"/>
      <c r="BG2432" s="65"/>
      <c r="BH2432" s="65"/>
      <c r="BI2432" s="20"/>
      <c r="BJ2432" s="20"/>
      <c r="BK2432" s="20"/>
      <c r="BL2432" s="20"/>
      <c r="BM2432" s="64"/>
      <c r="BN2432" s="65"/>
      <c r="BO2432" s="64"/>
      <c r="BP2432" s="65"/>
      <c r="BQ2432" s="64"/>
      <c r="BR2432" s="65"/>
      <c r="BS2432" s="64"/>
      <c r="BT2432" s="64"/>
      <c r="BU2432" s="64"/>
      <c r="BV2432" s="64"/>
      <c r="BW2432" s="64"/>
      <c r="BX2432" s="64"/>
      <c r="BY2432" s="64"/>
      <c r="BZ2432" s="64"/>
      <c r="CA2432" s="64"/>
      <c r="CB2432" s="64"/>
      <c r="CC2432" s="64"/>
      <c r="CD2432" s="64"/>
      <c r="CE2432" s="64"/>
      <c r="CF2432" s="64"/>
      <c r="CG2432" s="64" t="s">
        <v>103</v>
      </c>
      <c r="CH2432" s="64"/>
      <c r="CI2432" s="64"/>
      <c r="CJ2432" s="64"/>
      <c r="CK2432"/>
      <c r="CP2432"/>
      <c r="CQ2432"/>
      <c r="CR2432"/>
      <c r="CS2432"/>
      <c r="CT2432"/>
      <c r="CU2432"/>
      <c r="CV2432"/>
      <c r="CW2432" s="64"/>
    </row>
    <row r="2433" spans="1:101" s="17" customFormat="1" x14ac:dyDescent="0.25">
      <c r="A2433" s="64"/>
      <c r="C2433" s="64"/>
      <c r="D2433" s="64"/>
      <c r="E2433" s="64"/>
      <c r="F2433" s="66"/>
      <c r="W2433" s="20"/>
      <c r="X2433" s="64"/>
      <c r="Y2433" s="64"/>
      <c r="Z2433" s="20"/>
      <c r="AA2433" s="20"/>
      <c r="AB2433" s="20"/>
      <c r="AC2433" s="64"/>
      <c r="AD2433" s="64"/>
      <c r="AE2433" s="64"/>
      <c r="AF2433" s="20"/>
      <c r="AG2433" s="64" t="s">
        <v>8843</v>
      </c>
      <c r="AI2433" s="64"/>
      <c r="AK2433" s="64"/>
      <c r="AL2433" s="64"/>
      <c r="AM2433" s="64"/>
      <c r="AN2433" s="64"/>
      <c r="AO2433" s="64"/>
      <c r="AP2433" s="64"/>
      <c r="AQ2433" s="64"/>
      <c r="AR2433" s="64"/>
      <c r="AS2433" s="64"/>
      <c r="AT2433" s="64"/>
      <c r="AU2433" s="68"/>
      <c r="BC2433" s="64"/>
      <c r="BD2433" s="64"/>
      <c r="BE2433" s="65"/>
      <c r="BF2433" s="65"/>
      <c r="BG2433" s="65"/>
      <c r="BH2433" s="65"/>
      <c r="BI2433" s="20"/>
      <c r="BJ2433" s="20"/>
      <c r="BK2433" s="20"/>
      <c r="BL2433" s="20"/>
      <c r="BM2433" s="64"/>
      <c r="BN2433" s="65"/>
      <c r="BO2433" s="64"/>
      <c r="BP2433" s="65"/>
      <c r="BQ2433" s="64"/>
      <c r="BR2433" s="65"/>
      <c r="BS2433" s="64"/>
      <c r="BT2433" s="64"/>
      <c r="BU2433" s="64"/>
      <c r="BV2433" s="64"/>
      <c r="BW2433" s="64"/>
      <c r="BX2433" s="64"/>
      <c r="BY2433" s="64"/>
      <c r="BZ2433" s="64"/>
      <c r="CA2433" s="64"/>
      <c r="CB2433" s="64"/>
      <c r="CC2433" s="64"/>
      <c r="CD2433" s="64"/>
      <c r="CE2433" s="64"/>
      <c r="CF2433" s="64"/>
      <c r="CG2433" s="64"/>
      <c r="CH2433" s="64"/>
      <c r="CI2433" s="64"/>
      <c r="CJ2433" s="64"/>
      <c r="CK2433"/>
      <c r="CP2433"/>
      <c r="CQ2433"/>
      <c r="CR2433"/>
      <c r="CS2433"/>
      <c r="CT2433"/>
      <c r="CU2433"/>
      <c r="CV2433"/>
      <c r="CW2433" s="64"/>
    </row>
    <row r="2434" spans="1:101" s="17" customFormat="1" x14ac:dyDescent="0.25">
      <c r="A2434" s="64"/>
      <c r="C2434" s="64"/>
      <c r="D2434" s="64"/>
      <c r="E2434" s="64"/>
      <c r="F2434" s="66"/>
      <c r="W2434" s="20"/>
      <c r="X2434" s="64"/>
      <c r="Y2434" s="64"/>
      <c r="Z2434" s="20"/>
      <c r="AA2434" s="20"/>
      <c r="AB2434" s="20"/>
      <c r="AC2434" s="64"/>
      <c r="AD2434" s="64"/>
      <c r="AE2434" s="64"/>
      <c r="AF2434" s="20"/>
      <c r="AG2434" s="64" t="s">
        <v>8847</v>
      </c>
      <c r="AI2434" s="64"/>
      <c r="AK2434" s="64"/>
      <c r="AL2434" s="64"/>
      <c r="AM2434" s="64"/>
      <c r="AN2434" s="64"/>
      <c r="AO2434" s="64"/>
      <c r="AP2434" s="64"/>
      <c r="AQ2434" s="64"/>
      <c r="AR2434" s="64"/>
      <c r="AS2434" s="64"/>
      <c r="AT2434" s="64"/>
      <c r="AU2434" s="68"/>
      <c r="BC2434" s="64"/>
      <c r="BD2434" s="64"/>
      <c r="BE2434" s="65"/>
      <c r="BF2434" s="65"/>
      <c r="BG2434" s="65"/>
      <c r="BH2434" s="65"/>
      <c r="BI2434" s="20"/>
      <c r="BJ2434" s="20"/>
      <c r="BK2434" s="20"/>
      <c r="BL2434" s="20"/>
      <c r="BM2434" s="64"/>
      <c r="BN2434" s="65"/>
      <c r="BO2434" s="64"/>
      <c r="BP2434" s="65"/>
      <c r="BQ2434" s="64"/>
      <c r="BR2434" s="65"/>
      <c r="BS2434" s="64"/>
      <c r="BT2434" s="64"/>
      <c r="BU2434" s="64"/>
      <c r="BV2434" s="64"/>
      <c r="BW2434" s="64"/>
      <c r="BX2434" s="64"/>
      <c r="BY2434" s="64"/>
      <c r="BZ2434" s="64"/>
      <c r="CA2434" s="64"/>
      <c r="CB2434" s="64"/>
      <c r="CC2434" s="64"/>
      <c r="CD2434" s="64"/>
      <c r="CE2434" s="64"/>
      <c r="CF2434" s="64"/>
      <c r="CG2434" s="64"/>
      <c r="CH2434" s="64"/>
      <c r="CI2434" s="64"/>
      <c r="CJ2434" s="64"/>
      <c r="CK2434"/>
      <c r="CP2434"/>
      <c r="CQ2434"/>
      <c r="CR2434"/>
      <c r="CS2434"/>
      <c r="CT2434"/>
      <c r="CU2434"/>
      <c r="CV2434"/>
      <c r="CW2434" s="64"/>
    </row>
    <row r="2435" spans="1:101" s="17" customFormat="1" x14ac:dyDescent="0.25">
      <c r="A2435" s="64"/>
      <c r="C2435" s="64"/>
      <c r="D2435" s="64"/>
      <c r="E2435" s="64"/>
      <c r="F2435" s="66"/>
      <c r="W2435" s="20"/>
      <c r="X2435" s="64"/>
      <c r="Y2435" s="64"/>
      <c r="Z2435" s="20"/>
      <c r="AA2435" s="20"/>
      <c r="AB2435" s="20"/>
      <c r="AC2435" s="64"/>
      <c r="AD2435" s="67"/>
      <c r="AE2435" s="67"/>
      <c r="AF2435" s="20"/>
      <c r="AG2435" s="67" t="s">
        <v>8852</v>
      </c>
      <c r="AI2435" s="64"/>
      <c r="AK2435" s="64"/>
      <c r="AL2435" s="64"/>
      <c r="AM2435" s="64"/>
      <c r="AN2435" s="64"/>
      <c r="AO2435" s="64"/>
      <c r="AP2435" s="64"/>
      <c r="AQ2435" s="64"/>
      <c r="AR2435" s="64"/>
      <c r="AS2435" s="64"/>
      <c r="AT2435" s="64"/>
      <c r="AU2435" s="68"/>
      <c r="BC2435" s="64"/>
      <c r="BD2435" s="64"/>
      <c r="BE2435" s="65"/>
      <c r="BF2435" s="65"/>
      <c r="BG2435" s="65"/>
      <c r="BH2435" s="65"/>
      <c r="BI2435" s="20"/>
      <c r="BJ2435" s="20"/>
      <c r="BK2435" s="20"/>
      <c r="BL2435" s="20"/>
      <c r="BM2435" s="64"/>
      <c r="BN2435" s="65"/>
      <c r="BO2435" s="64"/>
      <c r="BP2435" s="65"/>
      <c r="BQ2435" s="64"/>
      <c r="BR2435" s="65"/>
      <c r="BS2435" s="64"/>
      <c r="BT2435" s="64"/>
      <c r="BU2435" s="64"/>
      <c r="BV2435" s="67"/>
      <c r="BW2435" s="64"/>
      <c r="BX2435" s="67"/>
      <c r="BY2435" s="64"/>
      <c r="BZ2435" s="64"/>
      <c r="CA2435" s="64"/>
      <c r="CB2435" s="64"/>
      <c r="CC2435" s="64"/>
      <c r="CD2435" s="64"/>
      <c r="CE2435" s="64"/>
      <c r="CF2435" s="64"/>
      <c r="CG2435" s="64"/>
      <c r="CH2435" s="64"/>
      <c r="CI2435" s="64"/>
      <c r="CJ2435" s="64"/>
      <c r="CK2435"/>
      <c r="CP2435"/>
      <c r="CQ2435"/>
      <c r="CR2435"/>
      <c r="CS2435"/>
      <c r="CT2435"/>
      <c r="CU2435"/>
      <c r="CV2435"/>
      <c r="CW2435" s="64"/>
    </row>
    <row r="2436" spans="1:101" s="17" customFormat="1" x14ac:dyDescent="0.25">
      <c r="A2436" s="64"/>
      <c r="C2436" s="64"/>
      <c r="D2436" s="64"/>
      <c r="E2436" s="64"/>
      <c r="F2436" s="66"/>
      <c r="W2436" s="20"/>
      <c r="X2436" s="64"/>
      <c r="Y2436" s="64"/>
      <c r="Z2436" s="20"/>
      <c r="AA2436" s="20"/>
      <c r="AB2436" s="20"/>
      <c r="AC2436" s="64"/>
      <c r="AD2436" s="64"/>
      <c r="AE2436" s="64"/>
      <c r="AF2436" s="20"/>
      <c r="AG2436" s="64" t="s">
        <v>8858</v>
      </c>
      <c r="AI2436" s="64"/>
      <c r="AK2436" s="64"/>
      <c r="AL2436" s="64"/>
      <c r="AM2436" s="64"/>
      <c r="AN2436" s="64"/>
      <c r="AO2436" s="64"/>
      <c r="AP2436" s="64"/>
      <c r="AQ2436" s="64"/>
      <c r="AR2436" s="64"/>
      <c r="AS2436" s="64"/>
      <c r="AT2436" s="64"/>
      <c r="AU2436" s="68"/>
      <c r="BC2436" s="64"/>
      <c r="BD2436" s="64"/>
      <c r="BE2436" s="65"/>
      <c r="BF2436" s="65"/>
      <c r="BG2436" s="65"/>
      <c r="BH2436" s="65"/>
      <c r="BI2436" s="20"/>
      <c r="BJ2436" s="20"/>
      <c r="BK2436" s="20"/>
      <c r="BL2436" s="20"/>
      <c r="BM2436" s="64"/>
      <c r="BN2436" s="65"/>
      <c r="BO2436" s="64"/>
      <c r="BP2436" s="65"/>
      <c r="BQ2436" s="64"/>
      <c r="BR2436" s="65"/>
      <c r="BS2436" s="64"/>
      <c r="BT2436" s="64"/>
      <c r="BU2436" s="64"/>
      <c r="BV2436" s="64"/>
      <c r="BW2436" s="64"/>
      <c r="BX2436" s="64"/>
      <c r="BY2436" s="64"/>
      <c r="BZ2436" s="64"/>
      <c r="CA2436" s="64"/>
      <c r="CB2436" s="64"/>
      <c r="CC2436" s="64"/>
      <c r="CD2436" s="64"/>
      <c r="CE2436" s="64"/>
      <c r="CF2436" s="64"/>
      <c r="CG2436" s="64" t="s">
        <v>103</v>
      </c>
      <c r="CH2436" s="64"/>
      <c r="CI2436" s="64"/>
      <c r="CJ2436" s="64"/>
      <c r="CK2436"/>
      <c r="CP2436"/>
      <c r="CQ2436"/>
      <c r="CR2436"/>
      <c r="CS2436"/>
      <c r="CT2436"/>
      <c r="CU2436"/>
      <c r="CV2436"/>
      <c r="CW2436" s="64"/>
    </row>
    <row r="2437" spans="1:101" s="17" customFormat="1" x14ac:dyDescent="0.25">
      <c r="A2437" s="64"/>
      <c r="C2437" s="64"/>
      <c r="D2437" s="64"/>
      <c r="E2437" s="64"/>
      <c r="F2437" s="66"/>
      <c r="W2437" s="20"/>
      <c r="X2437" s="64"/>
      <c r="Y2437" s="64"/>
      <c r="Z2437" s="20"/>
      <c r="AA2437" s="20"/>
      <c r="AB2437" s="20"/>
      <c r="AC2437" s="64"/>
      <c r="AD2437" s="64"/>
      <c r="AE2437" s="64"/>
      <c r="AF2437" s="20"/>
      <c r="AG2437" s="64" t="s">
        <v>8863</v>
      </c>
      <c r="AI2437" s="64"/>
      <c r="AK2437" s="64"/>
      <c r="AL2437" s="64"/>
      <c r="AM2437" s="64"/>
      <c r="AN2437" s="64"/>
      <c r="AO2437" s="64"/>
      <c r="AP2437" s="64"/>
      <c r="AQ2437" s="64"/>
      <c r="AR2437" s="64"/>
      <c r="AS2437" s="64"/>
      <c r="AT2437" s="64"/>
      <c r="AU2437" s="68"/>
      <c r="BC2437" s="64"/>
      <c r="BD2437" s="64"/>
      <c r="BE2437" s="65"/>
      <c r="BF2437" s="65"/>
      <c r="BG2437" s="65"/>
      <c r="BH2437" s="65"/>
      <c r="BI2437" s="20"/>
      <c r="BJ2437" s="20"/>
      <c r="BK2437" s="20"/>
      <c r="BL2437" s="20"/>
      <c r="BM2437" s="64"/>
      <c r="BN2437" s="65"/>
      <c r="BO2437" s="64"/>
      <c r="BP2437" s="65"/>
      <c r="BQ2437" s="64"/>
      <c r="BR2437" s="65"/>
      <c r="BS2437" s="64"/>
      <c r="BT2437" s="64"/>
      <c r="BU2437" s="64"/>
      <c r="BV2437" s="64"/>
      <c r="BW2437" s="64"/>
      <c r="BX2437" s="64"/>
      <c r="BY2437" s="64"/>
      <c r="BZ2437" s="64"/>
      <c r="CA2437" s="64"/>
      <c r="CB2437" s="64"/>
      <c r="CC2437" s="64"/>
      <c r="CD2437" s="64"/>
      <c r="CE2437" s="64"/>
      <c r="CF2437" s="64"/>
      <c r="CG2437" s="64" t="s">
        <v>103</v>
      </c>
      <c r="CH2437" s="64"/>
      <c r="CI2437" s="64"/>
      <c r="CJ2437" s="64"/>
      <c r="CK2437"/>
      <c r="CP2437"/>
      <c r="CQ2437"/>
      <c r="CR2437"/>
      <c r="CS2437"/>
      <c r="CT2437"/>
      <c r="CU2437"/>
      <c r="CV2437"/>
      <c r="CW2437" s="64"/>
    </row>
    <row r="2438" spans="1:101" s="17" customFormat="1" x14ac:dyDescent="0.25">
      <c r="A2438" s="64"/>
      <c r="C2438" s="64"/>
      <c r="D2438" s="64"/>
      <c r="E2438" s="64"/>
      <c r="F2438" s="66"/>
      <c r="W2438" s="20"/>
      <c r="X2438" s="64"/>
      <c r="Y2438" s="64"/>
      <c r="Z2438" s="20"/>
      <c r="AA2438" s="20"/>
      <c r="AB2438" s="20"/>
      <c r="AC2438" s="64"/>
      <c r="AD2438" s="64"/>
      <c r="AE2438" s="64"/>
      <c r="AF2438" s="20"/>
      <c r="AG2438" s="64" t="s">
        <v>8867</v>
      </c>
      <c r="AI2438" s="64"/>
      <c r="AK2438" s="64"/>
      <c r="AL2438" s="64"/>
      <c r="AM2438" s="64"/>
      <c r="AN2438" s="64"/>
      <c r="AO2438" s="64"/>
      <c r="AP2438" s="64"/>
      <c r="AQ2438" s="64"/>
      <c r="AR2438" s="64"/>
      <c r="AS2438" s="64"/>
      <c r="AT2438" s="64"/>
      <c r="AU2438" s="68"/>
      <c r="BC2438" s="64"/>
      <c r="BD2438" s="64"/>
      <c r="BE2438" s="65"/>
      <c r="BF2438" s="65"/>
      <c r="BG2438" s="65"/>
      <c r="BH2438" s="65"/>
      <c r="BI2438" s="20"/>
      <c r="BJ2438" s="20"/>
      <c r="BK2438" s="20"/>
      <c r="BL2438" s="20"/>
      <c r="BM2438" s="64"/>
      <c r="BN2438" s="65"/>
      <c r="BO2438" s="64"/>
      <c r="BP2438" s="65"/>
      <c r="BQ2438" s="64"/>
      <c r="BR2438" s="65"/>
      <c r="BS2438" s="64"/>
      <c r="BT2438" s="64"/>
      <c r="BU2438" s="64"/>
      <c r="BV2438" s="64"/>
      <c r="BW2438" s="64"/>
      <c r="BX2438" s="64"/>
      <c r="BY2438" s="64"/>
      <c r="BZ2438" s="64"/>
      <c r="CA2438" s="64"/>
      <c r="CB2438" s="64"/>
      <c r="CC2438" s="64"/>
      <c r="CD2438" s="64"/>
      <c r="CE2438" s="64"/>
      <c r="CF2438" s="64"/>
      <c r="CG2438" s="64" t="s">
        <v>103</v>
      </c>
      <c r="CH2438" s="64"/>
      <c r="CI2438" s="64"/>
      <c r="CJ2438" s="64"/>
      <c r="CK2438"/>
      <c r="CP2438"/>
      <c r="CQ2438"/>
      <c r="CR2438"/>
      <c r="CS2438"/>
      <c r="CT2438"/>
      <c r="CU2438"/>
      <c r="CV2438"/>
      <c r="CW2438" s="64"/>
    </row>
    <row r="2439" spans="1:101" s="17" customFormat="1" x14ac:dyDescent="0.25">
      <c r="A2439" s="64"/>
      <c r="C2439" s="64"/>
      <c r="D2439" s="64"/>
      <c r="E2439" s="64"/>
      <c r="F2439" s="66"/>
      <c r="W2439" s="20"/>
      <c r="X2439" s="64"/>
      <c r="Y2439" s="64"/>
      <c r="Z2439" s="20"/>
      <c r="AA2439" s="20"/>
      <c r="AB2439" s="20"/>
      <c r="AC2439" s="64"/>
      <c r="AD2439" s="64"/>
      <c r="AE2439" s="64"/>
      <c r="AF2439" s="20"/>
      <c r="AG2439" s="64" t="s">
        <v>8871</v>
      </c>
      <c r="AI2439" s="64"/>
      <c r="AK2439" s="64"/>
      <c r="AL2439" s="64"/>
      <c r="AM2439" s="64"/>
      <c r="AN2439" s="64"/>
      <c r="AO2439" s="64"/>
      <c r="AP2439" s="64"/>
      <c r="AQ2439" s="64"/>
      <c r="AR2439" s="64"/>
      <c r="AS2439" s="64"/>
      <c r="AT2439" s="64"/>
      <c r="AU2439" s="68"/>
      <c r="BC2439" s="64"/>
      <c r="BD2439" s="64"/>
      <c r="BE2439" s="65"/>
      <c r="BF2439" s="65"/>
      <c r="BG2439" s="65"/>
      <c r="BH2439" s="65"/>
      <c r="BI2439" s="20"/>
      <c r="BJ2439" s="20"/>
      <c r="BK2439" s="20"/>
      <c r="BL2439" s="20"/>
      <c r="BM2439" s="64"/>
      <c r="BN2439" s="65"/>
      <c r="BO2439" s="64"/>
      <c r="BP2439" s="65"/>
      <c r="BQ2439" s="64"/>
      <c r="BR2439" s="65"/>
      <c r="BS2439" s="64"/>
      <c r="BT2439" s="64"/>
      <c r="BU2439" s="64"/>
      <c r="BV2439" s="64"/>
      <c r="BW2439" s="64"/>
      <c r="BX2439" s="64"/>
      <c r="BY2439" s="64"/>
      <c r="BZ2439" s="64"/>
      <c r="CA2439" s="64"/>
      <c r="CB2439" s="64"/>
      <c r="CC2439" s="64"/>
      <c r="CD2439" s="64"/>
      <c r="CE2439" s="64"/>
      <c r="CF2439" s="64"/>
      <c r="CG2439" s="64"/>
      <c r="CH2439" s="64"/>
      <c r="CI2439" s="64"/>
      <c r="CJ2439" s="64"/>
      <c r="CK2439"/>
      <c r="CP2439"/>
      <c r="CQ2439"/>
      <c r="CR2439"/>
      <c r="CS2439"/>
      <c r="CT2439"/>
      <c r="CU2439"/>
      <c r="CV2439"/>
      <c r="CW2439" s="64"/>
    </row>
    <row r="2440" spans="1:101" s="17" customFormat="1" x14ac:dyDescent="0.25">
      <c r="A2440" s="64"/>
      <c r="C2440" s="64"/>
      <c r="D2440" s="64"/>
      <c r="E2440" s="64"/>
      <c r="F2440" s="66"/>
      <c r="W2440" s="20"/>
      <c r="X2440" s="64"/>
      <c r="Y2440" s="64"/>
      <c r="Z2440" s="20"/>
      <c r="AA2440" s="20"/>
      <c r="AB2440" s="20"/>
      <c r="AC2440" s="64"/>
      <c r="AD2440" s="64"/>
      <c r="AE2440" s="64"/>
      <c r="AF2440" s="20"/>
      <c r="AG2440" s="64" t="s">
        <v>8875</v>
      </c>
      <c r="AI2440" s="64"/>
      <c r="AK2440" s="64"/>
      <c r="AL2440" s="64"/>
      <c r="AM2440" s="64"/>
      <c r="AN2440" s="64"/>
      <c r="AO2440" s="64"/>
      <c r="AP2440" s="64"/>
      <c r="AQ2440" s="64"/>
      <c r="AR2440" s="64"/>
      <c r="AS2440" s="64"/>
      <c r="AT2440" s="64"/>
      <c r="AU2440" s="68"/>
      <c r="BC2440" s="64"/>
      <c r="BD2440" s="64"/>
      <c r="BE2440" s="65"/>
      <c r="BF2440" s="65"/>
      <c r="BG2440" s="65"/>
      <c r="BH2440" s="65"/>
      <c r="BI2440" s="20"/>
      <c r="BJ2440" s="20"/>
      <c r="BK2440" s="20"/>
      <c r="BL2440" s="20"/>
      <c r="BM2440" s="64"/>
      <c r="BN2440" s="65"/>
      <c r="BO2440" s="64"/>
      <c r="BP2440" s="65"/>
      <c r="BQ2440" s="64"/>
      <c r="BR2440" s="65"/>
      <c r="BS2440" s="64"/>
      <c r="BT2440" s="64"/>
      <c r="BU2440" s="64"/>
      <c r="BV2440" s="64"/>
      <c r="BW2440" s="64"/>
      <c r="BX2440" s="64"/>
      <c r="BY2440" s="64"/>
      <c r="BZ2440" s="64"/>
      <c r="CA2440" s="64"/>
      <c r="CB2440" s="64"/>
      <c r="CC2440" s="64"/>
      <c r="CD2440" s="64"/>
      <c r="CE2440" s="64"/>
      <c r="CF2440" s="64"/>
      <c r="CG2440" s="64"/>
      <c r="CH2440" s="64"/>
      <c r="CI2440" s="64"/>
      <c r="CJ2440" s="64"/>
      <c r="CK2440"/>
      <c r="CP2440"/>
      <c r="CQ2440"/>
      <c r="CR2440"/>
      <c r="CS2440"/>
      <c r="CT2440"/>
      <c r="CU2440"/>
      <c r="CV2440"/>
      <c r="CW2440" s="64"/>
    </row>
    <row r="2441" spans="1:101" s="17" customFormat="1" x14ac:dyDescent="0.25">
      <c r="A2441" s="64"/>
      <c r="C2441" s="64"/>
      <c r="D2441" s="64"/>
      <c r="E2441" s="64"/>
      <c r="F2441" s="66"/>
      <c r="W2441" s="20"/>
      <c r="X2441" s="64"/>
      <c r="Y2441" s="64"/>
      <c r="Z2441" s="20"/>
      <c r="AA2441" s="20"/>
      <c r="AB2441" s="20"/>
      <c r="AC2441" s="64"/>
      <c r="AD2441" s="64"/>
      <c r="AE2441" s="64"/>
      <c r="AF2441" s="20"/>
      <c r="AG2441" s="64" t="s">
        <v>8878</v>
      </c>
      <c r="AI2441" s="64"/>
      <c r="AK2441" s="64"/>
      <c r="AL2441" s="64"/>
      <c r="AM2441" s="64"/>
      <c r="AN2441" s="64"/>
      <c r="AO2441" s="64"/>
      <c r="AP2441" s="64"/>
      <c r="AQ2441" s="64"/>
      <c r="AR2441" s="64"/>
      <c r="AS2441" s="64"/>
      <c r="AT2441" s="64"/>
      <c r="AU2441" s="68"/>
      <c r="BC2441" s="64"/>
      <c r="BD2441" s="64"/>
      <c r="BE2441" s="65"/>
      <c r="BF2441" s="65"/>
      <c r="BG2441" s="65"/>
      <c r="BH2441" s="65"/>
      <c r="BI2441" s="20"/>
      <c r="BJ2441" s="20"/>
      <c r="BK2441" s="20"/>
      <c r="BL2441" s="20"/>
      <c r="BM2441" s="64"/>
      <c r="BN2441" s="65"/>
      <c r="BO2441" s="64"/>
      <c r="BP2441" s="65"/>
      <c r="BQ2441" s="64"/>
      <c r="BR2441" s="65"/>
      <c r="BS2441" s="64"/>
      <c r="BT2441" s="64"/>
      <c r="BU2441" s="64"/>
      <c r="BV2441" s="64"/>
      <c r="BW2441" s="64"/>
      <c r="BX2441" s="64"/>
      <c r="BY2441" s="64"/>
      <c r="BZ2441" s="64"/>
      <c r="CA2441" s="64"/>
      <c r="CB2441" s="64"/>
      <c r="CC2441" s="64"/>
      <c r="CD2441" s="64"/>
      <c r="CE2441" s="64"/>
      <c r="CF2441" s="64"/>
      <c r="CG2441" s="64"/>
      <c r="CH2441" s="64"/>
      <c r="CI2441" s="64"/>
      <c r="CJ2441" s="64"/>
      <c r="CK2441"/>
      <c r="CP2441"/>
      <c r="CQ2441"/>
      <c r="CR2441"/>
      <c r="CS2441"/>
      <c r="CT2441"/>
      <c r="CU2441"/>
      <c r="CV2441"/>
      <c r="CW2441" s="64"/>
    </row>
    <row r="2442" spans="1:101" s="17" customFormat="1" x14ac:dyDescent="0.25">
      <c r="A2442" s="64"/>
      <c r="C2442" s="64"/>
      <c r="D2442" s="64"/>
      <c r="E2442" s="64"/>
      <c r="F2442" s="66"/>
      <c r="W2442" s="20"/>
      <c r="X2442" s="64"/>
      <c r="Y2442" s="64"/>
      <c r="Z2442" s="20"/>
      <c r="AA2442" s="20"/>
      <c r="AB2442" s="20"/>
      <c r="AC2442" s="64"/>
      <c r="AD2442" s="64"/>
      <c r="AE2442" s="64"/>
      <c r="AF2442" s="20"/>
      <c r="AG2442" s="64" t="s">
        <v>8883</v>
      </c>
      <c r="AI2442" s="64"/>
      <c r="AK2442" s="64"/>
      <c r="AL2442" s="64"/>
      <c r="AM2442" s="64"/>
      <c r="AN2442" s="64"/>
      <c r="AO2442" s="64"/>
      <c r="AP2442" s="64"/>
      <c r="AQ2442" s="64"/>
      <c r="AR2442" s="64"/>
      <c r="AS2442" s="64"/>
      <c r="AT2442" s="64"/>
      <c r="AU2442" s="68"/>
      <c r="BC2442" s="64"/>
      <c r="BD2442" s="64"/>
      <c r="BE2442" s="65"/>
      <c r="BF2442" s="65"/>
      <c r="BG2442" s="65"/>
      <c r="BH2442" s="65"/>
      <c r="BI2442" s="20"/>
      <c r="BJ2442" s="20"/>
      <c r="BK2442" s="20"/>
      <c r="BL2442" s="20"/>
      <c r="BM2442" s="64"/>
      <c r="BN2442" s="65"/>
      <c r="BO2442" s="64"/>
      <c r="BP2442" s="65"/>
      <c r="BQ2442" s="64"/>
      <c r="BR2442" s="65"/>
      <c r="BS2442" s="64"/>
      <c r="BT2442" s="64"/>
      <c r="BU2442" s="64"/>
      <c r="BV2442" s="64"/>
      <c r="BW2442" s="64"/>
      <c r="BX2442" s="64"/>
      <c r="BY2442" s="64"/>
      <c r="BZ2442" s="64"/>
      <c r="CA2442" s="64"/>
      <c r="CB2442" s="64"/>
      <c r="CC2442" s="64"/>
      <c r="CD2442" s="64"/>
      <c r="CE2442" s="64"/>
      <c r="CF2442" s="64"/>
      <c r="CG2442" s="64"/>
      <c r="CH2442" s="64"/>
      <c r="CI2442" s="64"/>
      <c r="CJ2442" s="64"/>
      <c r="CK2442"/>
      <c r="CP2442"/>
      <c r="CQ2442"/>
      <c r="CR2442"/>
      <c r="CS2442"/>
      <c r="CT2442"/>
      <c r="CU2442"/>
      <c r="CV2442"/>
      <c r="CW2442" s="64"/>
    </row>
    <row r="2443" spans="1:101" s="17" customFormat="1" x14ac:dyDescent="0.25">
      <c r="A2443" s="64"/>
      <c r="C2443" s="64"/>
      <c r="D2443" s="64"/>
      <c r="E2443" s="64"/>
      <c r="F2443" s="66"/>
      <c r="W2443" s="20"/>
      <c r="X2443" s="64"/>
      <c r="Y2443" s="64"/>
      <c r="Z2443" s="20"/>
      <c r="AA2443" s="20"/>
      <c r="AB2443" s="20"/>
      <c r="AC2443" s="64"/>
      <c r="AD2443" s="64"/>
      <c r="AE2443" s="64"/>
      <c r="AF2443" s="20"/>
      <c r="AG2443" s="64" t="s">
        <v>8889</v>
      </c>
      <c r="AI2443" s="64"/>
      <c r="AK2443" s="64"/>
      <c r="AL2443" s="64"/>
      <c r="AM2443" s="64"/>
      <c r="AN2443" s="64"/>
      <c r="AO2443" s="64"/>
      <c r="AP2443" s="64"/>
      <c r="AQ2443" s="64"/>
      <c r="AR2443" s="64"/>
      <c r="AS2443" s="64"/>
      <c r="AT2443" s="64"/>
      <c r="AU2443" s="68"/>
      <c r="BC2443" s="64"/>
      <c r="BD2443" s="64"/>
      <c r="BE2443" s="65"/>
      <c r="BF2443" s="65"/>
      <c r="BG2443" s="65"/>
      <c r="BH2443" s="65"/>
      <c r="BI2443" s="20"/>
      <c r="BJ2443" s="20"/>
      <c r="BK2443" s="20"/>
      <c r="BL2443" s="20"/>
      <c r="BM2443" s="64"/>
      <c r="BN2443" s="65"/>
      <c r="BO2443" s="64"/>
      <c r="BP2443" s="65"/>
      <c r="BQ2443" s="64"/>
      <c r="BR2443" s="65"/>
      <c r="BS2443" s="64"/>
      <c r="BT2443" s="64"/>
      <c r="BU2443" s="64"/>
      <c r="BV2443" s="64"/>
      <c r="BW2443" s="64"/>
      <c r="BX2443" s="64"/>
      <c r="BY2443" s="64"/>
      <c r="BZ2443" s="64"/>
      <c r="CA2443" s="64"/>
      <c r="CB2443" s="64"/>
      <c r="CC2443" s="64"/>
      <c r="CD2443" s="64"/>
      <c r="CE2443" s="64"/>
      <c r="CF2443" s="64"/>
      <c r="CG2443" s="64"/>
      <c r="CH2443" s="64"/>
      <c r="CI2443" s="64"/>
      <c r="CJ2443" s="64"/>
      <c r="CK2443"/>
      <c r="CP2443"/>
      <c r="CQ2443"/>
      <c r="CR2443"/>
      <c r="CS2443"/>
      <c r="CT2443"/>
      <c r="CU2443"/>
      <c r="CV2443"/>
      <c r="CW2443" s="64"/>
    </row>
    <row r="2444" spans="1:101" s="17" customFormat="1" x14ac:dyDescent="0.25">
      <c r="A2444" s="64"/>
      <c r="C2444" s="64"/>
      <c r="D2444" s="64"/>
      <c r="E2444" s="64"/>
      <c r="F2444" s="66"/>
      <c r="W2444" s="20"/>
      <c r="X2444" s="64"/>
      <c r="Y2444" s="64"/>
      <c r="Z2444" s="20"/>
      <c r="AA2444" s="20"/>
      <c r="AB2444" s="20"/>
      <c r="AC2444" s="64"/>
      <c r="AD2444" s="67"/>
      <c r="AE2444" s="67"/>
      <c r="AF2444" s="20"/>
      <c r="AG2444" s="67" t="s">
        <v>8894</v>
      </c>
      <c r="AI2444" s="64"/>
      <c r="AK2444" s="64"/>
      <c r="AL2444" s="64"/>
      <c r="AM2444" s="64"/>
      <c r="AN2444" s="64"/>
      <c r="AO2444" s="64"/>
      <c r="AP2444" s="64"/>
      <c r="AQ2444" s="64"/>
      <c r="AR2444" s="64"/>
      <c r="AS2444" s="64"/>
      <c r="AT2444" s="64"/>
      <c r="AU2444" s="68"/>
      <c r="BC2444" s="64"/>
      <c r="BD2444" s="64"/>
      <c r="BE2444" s="65"/>
      <c r="BF2444" s="65"/>
      <c r="BG2444" s="65"/>
      <c r="BH2444" s="65"/>
      <c r="BI2444" s="20"/>
      <c r="BJ2444" s="20"/>
      <c r="BK2444" s="20"/>
      <c r="BL2444" s="20"/>
      <c r="BM2444" s="64"/>
      <c r="BN2444" s="65"/>
      <c r="BO2444" s="64"/>
      <c r="BP2444" s="65"/>
      <c r="BQ2444" s="64"/>
      <c r="BR2444" s="65"/>
      <c r="BS2444" s="64"/>
      <c r="BT2444" s="64"/>
      <c r="BU2444" s="67"/>
      <c r="BV2444" s="64"/>
      <c r="BW2444" s="64"/>
      <c r="BX2444" s="64"/>
      <c r="BY2444" s="64"/>
      <c r="BZ2444" s="64"/>
      <c r="CA2444" s="64"/>
      <c r="CB2444" s="64"/>
      <c r="CC2444" s="64"/>
      <c r="CD2444" s="64"/>
      <c r="CE2444" s="64"/>
      <c r="CF2444" s="64"/>
      <c r="CG2444" s="64"/>
      <c r="CH2444" s="64"/>
      <c r="CI2444" s="64"/>
      <c r="CJ2444" s="64"/>
      <c r="CK2444"/>
      <c r="CP2444"/>
      <c r="CQ2444"/>
      <c r="CR2444"/>
      <c r="CS2444"/>
      <c r="CT2444"/>
      <c r="CU2444"/>
      <c r="CV2444"/>
      <c r="CW2444" s="64"/>
    </row>
    <row r="2445" spans="1:101" s="17" customFormat="1" x14ac:dyDescent="0.25">
      <c r="A2445" s="64"/>
      <c r="C2445" s="64"/>
      <c r="D2445" s="64"/>
      <c r="E2445" s="64"/>
      <c r="F2445" s="66"/>
      <c r="W2445" s="20"/>
      <c r="X2445" s="64"/>
      <c r="Y2445" s="64"/>
      <c r="Z2445" s="20"/>
      <c r="AA2445" s="20"/>
      <c r="AB2445" s="20"/>
      <c r="AC2445" s="64"/>
      <c r="AD2445" s="67"/>
      <c r="AE2445" s="67"/>
      <c r="AF2445" s="20"/>
      <c r="AG2445" s="67" t="s">
        <v>8900</v>
      </c>
      <c r="AI2445" s="64"/>
      <c r="AK2445" s="64"/>
      <c r="AL2445" s="64"/>
      <c r="AM2445" s="64"/>
      <c r="AN2445" s="64"/>
      <c r="AO2445" s="64"/>
      <c r="AP2445" s="64"/>
      <c r="AQ2445" s="64"/>
      <c r="AR2445" s="64"/>
      <c r="AS2445" s="64"/>
      <c r="AT2445" s="64"/>
      <c r="AU2445" s="68"/>
      <c r="BC2445" s="64"/>
      <c r="BD2445" s="64"/>
      <c r="BE2445" s="65"/>
      <c r="BF2445" s="65"/>
      <c r="BG2445" s="65"/>
      <c r="BH2445" s="65"/>
      <c r="BI2445" s="20"/>
      <c r="BJ2445" s="20"/>
      <c r="BK2445" s="20"/>
      <c r="BL2445" s="20"/>
      <c r="BM2445" s="64"/>
      <c r="BN2445" s="65"/>
      <c r="BO2445" s="64"/>
      <c r="BP2445" s="65"/>
      <c r="BQ2445" s="64"/>
      <c r="BR2445" s="65"/>
      <c r="BS2445" s="64"/>
      <c r="BT2445" s="64"/>
      <c r="BU2445" s="67"/>
      <c r="BV2445" s="64"/>
      <c r="BW2445" s="64"/>
      <c r="BX2445" s="64"/>
      <c r="BY2445" s="64"/>
      <c r="BZ2445" s="64"/>
      <c r="CA2445" s="64"/>
      <c r="CB2445" s="64"/>
      <c r="CC2445" s="64"/>
      <c r="CD2445" s="64"/>
      <c r="CE2445" s="64"/>
      <c r="CF2445" s="64"/>
      <c r="CG2445" s="64"/>
      <c r="CH2445" s="64"/>
      <c r="CI2445" s="64"/>
      <c r="CJ2445" s="64"/>
      <c r="CK2445"/>
      <c r="CP2445"/>
      <c r="CQ2445"/>
      <c r="CR2445"/>
      <c r="CS2445"/>
      <c r="CT2445"/>
      <c r="CU2445"/>
      <c r="CV2445"/>
      <c r="CW2445" s="64"/>
    </row>
    <row r="2446" spans="1:101" s="17" customFormat="1" x14ac:dyDescent="0.25">
      <c r="A2446" s="64"/>
      <c r="C2446" s="64"/>
      <c r="D2446" s="64"/>
      <c r="E2446" s="64"/>
      <c r="F2446" s="66"/>
      <c r="W2446" s="20"/>
      <c r="X2446" s="64"/>
      <c r="Y2446" s="64"/>
      <c r="Z2446" s="20"/>
      <c r="AA2446" s="20"/>
      <c r="AB2446" s="20"/>
      <c r="AC2446" s="64"/>
      <c r="AD2446" s="64"/>
      <c r="AE2446" s="64"/>
      <c r="AF2446" s="20"/>
      <c r="AG2446" s="64" t="s">
        <v>8904</v>
      </c>
      <c r="AI2446" s="64"/>
      <c r="AK2446" s="64"/>
      <c r="AL2446" s="64"/>
      <c r="AM2446" s="64"/>
      <c r="AN2446" s="64"/>
      <c r="AO2446" s="64"/>
      <c r="AP2446" s="64"/>
      <c r="AQ2446" s="64"/>
      <c r="AR2446" s="64"/>
      <c r="AS2446" s="64"/>
      <c r="AT2446" s="64"/>
      <c r="AU2446" s="68"/>
      <c r="BC2446" s="64"/>
      <c r="BD2446" s="64"/>
      <c r="BE2446" s="65"/>
      <c r="BF2446" s="65"/>
      <c r="BG2446" s="65"/>
      <c r="BH2446" s="65"/>
      <c r="BI2446" s="20"/>
      <c r="BJ2446" s="20"/>
      <c r="BK2446" s="20"/>
      <c r="BL2446" s="20"/>
      <c r="BM2446" s="64"/>
      <c r="BN2446" s="65"/>
      <c r="BO2446" s="64"/>
      <c r="BP2446" s="65"/>
      <c r="BQ2446" s="64"/>
      <c r="BR2446" s="65"/>
      <c r="BS2446" s="64"/>
      <c r="BT2446" s="64"/>
      <c r="BU2446" s="64"/>
      <c r="BV2446" s="64"/>
      <c r="BW2446" s="64"/>
      <c r="BX2446" s="64"/>
      <c r="BY2446" s="64"/>
      <c r="BZ2446" s="64"/>
      <c r="CA2446" s="64"/>
      <c r="CB2446" s="64"/>
      <c r="CC2446" s="64"/>
      <c r="CD2446" s="64"/>
      <c r="CE2446" s="64"/>
      <c r="CF2446" s="64"/>
      <c r="CG2446" s="64"/>
      <c r="CH2446" s="64"/>
      <c r="CI2446" s="64"/>
      <c r="CJ2446" s="64"/>
      <c r="CK2446"/>
      <c r="CP2446"/>
      <c r="CQ2446"/>
      <c r="CR2446"/>
      <c r="CS2446"/>
      <c r="CT2446"/>
      <c r="CU2446"/>
      <c r="CV2446"/>
      <c r="CW2446" s="64"/>
    </row>
    <row r="2447" spans="1:101" s="17" customFormat="1" x14ac:dyDescent="0.25">
      <c r="A2447" s="64"/>
      <c r="C2447" s="64"/>
      <c r="D2447" s="64"/>
      <c r="E2447" s="64"/>
      <c r="F2447" s="66"/>
      <c r="W2447" s="20"/>
      <c r="X2447" s="64"/>
      <c r="Y2447" s="64"/>
      <c r="Z2447" s="20"/>
      <c r="AA2447" s="20"/>
      <c r="AB2447" s="20"/>
      <c r="AC2447" s="64"/>
      <c r="AD2447" s="64"/>
      <c r="AE2447" s="64"/>
      <c r="AF2447" s="20"/>
      <c r="AG2447" s="64" t="s">
        <v>8907</v>
      </c>
      <c r="AI2447" s="64"/>
      <c r="AK2447" s="64"/>
      <c r="AL2447" s="64"/>
      <c r="AM2447" s="64"/>
      <c r="AN2447" s="64"/>
      <c r="AO2447" s="64"/>
      <c r="AP2447" s="64"/>
      <c r="AQ2447" s="64"/>
      <c r="AR2447" s="64"/>
      <c r="AS2447" s="64"/>
      <c r="AT2447" s="64"/>
      <c r="AU2447" s="68"/>
      <c r="BC2447" s="64"/>
      <c r="BD2447" s="64"/>
      <c r="BE2447" s="65"/>
      <c r="BF2447" s="65"/>
      <c r="BG2447" s="65"/>
      <c r="BH2447" s="65"/>
      <c r="BI2447" s="20"/>
      <c r="BJ2447" s="20"/>
      <c r="BK2447" s="20"/>
      <c r="BL2447" s="20"/>
      <c r="BM2447" s="64"/>
      <c r="BN2447" s="65"/>
      <c r="BO2447" s="64"/>
      <c r="BP2447" s="65"/>
      <c r="BQ2447" s="64"/>
      <c r="BR2447" s="65"/>
      <c r="BS2447" s="64"/>
      <c r="BT2447" s="64"/>
      <c r="BU2447" s="64"/>
      <c r="BV2447" s="64"/>
      <c r="BW2447" s="64"/>
      <c r="BX2447" s="64"/>
      <c r="BY2447" s="64"/>
      <c r="BZ2447" s="64"/>
      <c r="CA2447" s="64"/>
      <c r="CB2447" s="64"/>
      <c r="CC2447" s="64"/>
      <c r="CD2447" s="64"/>
      <c r="CE2447" s="64"/>
      <c r="CF2447" s="64"/>
      <c r="CG2447" s="64"/>
      <c r="CH2447" s="64"/>
      <c r="CI2447" s="64"/>
      <c r="CJ2447" s="64"/>
      <c r="CK2447"/>
      <c r="CP2447"/>
      <c r="CQ2447"/>
      <c r="CR2447"/>
      <c r="CS2447"/>
      <c r="CT2447"/>
      <c r="CU2447"/>
      <c r="CV2447"/>
      <c r="CW2447" s="64"/>
    </row>
    <row r="2448" spans="1:101" s="17" customFormat="1" x14ac:dyDescent="0.25">
      <c r="A2448" s="64"/>
      <c r="C2448" s="64"/>
      <c r="D2448" s="64"/>
      <c r="E2448" s="64"/>
      <c r="F2448" s="66"/>
      <c r="W2448" s="20"/>
      <c r="X2448" s="64"/>
      <c r="Y2448" s="64"/>
      <c r="Z2448" s="20"/>
      <c r="AA2448" s="20"/>
      <c r="AB2448" s="20"/>
      <c r="AC2448" s="64"/>
      <c r="AD2448" s="64"/>
      <c r="AE2448" s="64"/>
      <c r="AF2448" s="20"/>
      <c r="AG2448" s="64" t="s">
        <v>8910</v>
      </c>
      <c r="AI2448" s="64"/>
      <c r="AK2448" s="64"/>
      <c r="AL2448" s="64"/>
      <c r="AM2448" s="64"/>
      <c r="AN2448" s="64"/>
      <c r="AO2448" s="64"/>
      <c r="AP2448" s="64"/>
      <c r="AQ2448" s="64"/>
      <c r="AR2448" s="64"/>
      <c r="AS2448" s="64"/>
      <c r="AT2448" s="64"/>
      <c r="AU2448" s="68"/>
      <c r="BC2448" s="64"/>
      <c r="BD2448" s="64"/>
      <c r="BE2448" s="65"/>
      <c r="BF2448" s="65"/>
      <c r="BG2448" s="65"/>
      <c r="BH2448" s="65"/>
      <c r="BI2448" s="20"/>
      <c r="BJ2448" s="20"/>
      <c r="BK2448" s="20"/>
      <c r="BL2448" s="20"/>
      <c r="BM2448" s="64"/>
      <c r="BN2448" s="65"/>
      <c r="BO2448" s="64"/>
      <c r="BP2448" s="65"/>
      <c r="BQ2448" s="64"/>
      <c r="BR2448" s="65"/>
      <c r="BS2448" s="64"/>
      <c r="BT2448" s="64"/>
      <c r="BU2448" s="64"/>
      <c r="BV2448" s="64"/>
      <c r="BW2448" s="64"/>
      <c r="BX2448" s="64"/>
      <c r="BY2448" s="64"/>
      <c r="BZ2448" s="64"/>
      <c r="CA2448" s="64"/>
      <c r="CB2448" s="64"/>
      <c r="CC2448" s="64"/>
      <c r="CD2448" s="64"/>
      <c r="CE2448" s="64"/>
      <c r="CF2448" s="64"/>
      <c r="CG2448" s="64"/>
      <c r="CH2448" s="64"/>
      <c r="CI2448" s="64"/>
      <c r="CJ2448" s="64"/>
      <c r="CK2448"/>
      <c r="CP2448"/>
      <c r="CQ2448"/>
      <c r="CR2448"/>
      <c r="CS2448"/>
      <c r="CT2448"/>
      <c r="CU2448"/>
      <c r="CV2448"/>
      <c r="CW2448" s="64"/>
    </row>
    <row r="2449" spans="1:101" s="17" customFormat="1" x14ac:dyDescent="0.25">
      <c r="A2449" s="64"/>
      <c r="C2449" s="64"/>
      <c r="D2449" s="64"/>
      <c r="E2449" s="64"/>
      <c r="F2449" s="66"/>
      <c r="W2449" s="20"/>
      <c r="X2449" s="64"/>
      <c r="Y2449" s="64"/>
      <c r="Z2449" s="20"/>
      <c r="AA2449" s="20"/>
      <c r="AB2449" s="20"/>
      <c r="AC2449" s="64"/>
      <c r="AD2449" s="64"/>
      <c r="AE2449" s="64"/>
      <c r="AF2449" s="20"/>
      <c r="AG2449" s="64" t="s">
        <v>8913</v>
      </c>
      <c r="AI2449" s="64"/>
      <c r="AK2449" s="64"/>
      <c r="AL2449" s="64"/>
      <c r="AM2449" s="64"/>
      <c r="AN2449" s="64"/>
      <c r="AO2449" s="64"/>
      <c r="AP2449" s="64"/>
      <c r="AQ2449" s="64"/>
      <c r="AR2449" s="64"/>
      <c r="AS2449" s="64"/>
      <c r="AT2449" s="64"/>
      <c r="AU2449" s="68"/>
      <c r="BC2449" s="64"/>
      <c r="BD2449" s="64"/>
      <c r="BE2449" s="65"/>
      <c r="BF2449" s="65"/>
      <c r="BG2449" s="65"/>
      <c r="BH2449" s="65"/>
      <c r="BI2449" s="20"/>
      <c r="BJ2449" s="20"/>
      <c r="BK2449" s="20"/>
      <c r="BL2449" s="20"/>
      <c r="BM2449" s="64"/>
      <c r="BN2449" s="65"/>
      <c r="BO2449" s="64"/>
      <c r="BP2449" s="65"/>
      <c r="BQ2449" s="64"/>
      <c r="BR2449" s="65"/>
      <c r="BS2449" s="64"/>
      <c r="BT2449" s="64"/>
      <c r="BU2449" s="64"/>
      <c r="BV2449" s="64"/>
      <c r="BW2449" s="64"/>
      <c r="BX2449" s="64"/>
      <c r="BY2449" s="64"/>
      <c r="BZ2449" s="64"/>
      <c r="CA2449" s="64"/>
      <c r="CB2449" s="64"/>
      <c r="CC2449" s="64"/>
      <c r="CD2449" s="64"/>
      <c r="CE2449" s="64"/>
      <c r="CF2449" s="64"/>
      <c r="CG2449" s="64"/>
      <c r="CH2449" s="64"/>
      <c r="CI2449" s="64"/>
      <c r="CJ2449" s="64"/>
      <c r="CK2449"/>
      <c r="CP2449"/>
      <c r="CQ2449"/>
      <c r="CR2449"/>
      <c r="CS2449"/>
      <c r="CT2449"/>
      <c r="CU2449"/>
      <c r="CV2449"/>
      <c r="CW2449" s="64"/>
    </row>
    <row r="2450" spans="1:101" s="17" customFormat="1" x14ac:dyDescent="0.25">
      <c r="A2450" s="64"/>
      <c r="C2450" s="64"/>
      <c r="D2450" s="64"/>
      <c r="E2450" s="64"/>
      <c r="F2450" s="66"/>
      <c r="W2450" s="20"/>
      <c r="X2450" s="64"/>
      <c r="Y2450" s="64"/>
      <c r="Z2450" s="20"/>
      <c r="AA2450" s="20"/>
      <c r="AB2450" s="20"/>
      <c r="AC2450" s="64"/>
      <c r="AD2450" s="64"/>
      <c r="AE2450" s="64"/>
      <c r="AF2450" s="20"/>
      <c r="AG2450" s="64" t="s">
        <v>8917</v>
      </c>
      <c r="AI2450" s="64"/>
      <c r="AK2450" s="64"/>
      <c r="AL2450" s="64"/>
      <c r="AM2450" s="64"/>
      <c r="AN2450" s="64"/>
      <c r="AO2450" s="64"/>
      <c r="AP2450" s="64"/>
      <c r="AQ2450" s="64"/>
      <c r="AR2450" s="64"/>
      <c r="AS2450" s="64"/>
      <c r="AT2450" s="64"/>
      <c r="AU2450" s="68"/>
      <c r="BC2450" s="64"/>
      <c r="BD2450" s="64"/>
      <c r="BE2450" s="65"/>
      <c r="BF2450" s="65"/>
      <c r="BG2450" s="65"/>
      <c r="BH2450" s="65"/>
      <c r="BI2450" s="20"/>
      <c r="BJ2450" s="20"/>
      <c r="BK2450" s="20"/>
      <c r="BL2450" s="20"/>
      <c r="BM2450" s="64"/>
      <c r="BN2450" s="65"/>
      <c r="BO2450" s="64"/>
      <c r="BP2450" s="65"/>
      <c r="BQ2450" s="64"/>
      <c r="BR2450" s="65"/>
      <c r="BS2450" s="64"/>
      <c r="BT2450" s="64"/>
      <c r="BU2450" s="64"/>
      <c r="BV2450" s="64"/>
      <c r="BW2450" s="64"/>
      <c r="BX2450" s="64"/>
      <c r="BY2450" s="64"/>
      <c r="BZ2450" s="64"/>
      <c r="CA2450" s="64"/>
      <c r="CB2450" s="64"/>
      <c r="CC2450" s="64"/>
      <c r="CD2450" s="64"/>
      <c r="CE2450" s="64"/>
      <c r="CF2450" s="64"/>
      <c r="CG2450" s="64"/>
      <c r="CH2450" s="64"/>
      <c r="CI2450" s="64"/>
      <c r="CJ2450" s="64"/>
      <c r="CK2450"/>
      <c r="CP2450"/>
      <c r="CQ2450"/>
      <c r="CR2450"/>
      <c r="CS2450"/>
      <c r="CT2450"/>
      <c r="CU2450"/>
      <c r="CV2450"/>
      <c r="CW2450" s="64"/>
    </row>
    <row r="2451" spans="1:101" s="17" customFormat="1" x14ac:dyDescent="0.25">
      <c r="A2451" s="64"/>
      <c r="C2451" s="64"/>
      <c r="D2451" s="64"/>
      <c r="E2451" s="64"/>
      <c r="F2451" s="66"/>
      <c r="W2451" s="20"/>
      <c r="X2451" s="64"/>
      <c r="Y2451" s="64"/>
      <c r="Z2451" s="20"/>
      <c r="AA2451" s="20"/>
      <c r="AB2451" s="20"/>
      <c r="AC2451" s="64"/>
      <c r="AD2451" s="64"/>
      <c r="AE2451" s="64"/>
      <c r="AF2451" s="20"/>
      <c r="AG2451" s="64" t="s">
        <v>8922</v>
      </c>
      <c r="AI2451" s="64"/>
      <c r="AK2451" s="64"/>
      <c r="AL2451" s="64"/>
      <c r="AM2451" s="64"/>
      <c r="AN2451" s="64"/>
      <c r="AO2451" s="64"/>
      <c r="AP2451" s="64"/>
      <c r="AQ2451" s="64"/>
      <c r="AR2451" s="64"/>
      <c r="AS2451" s="64"/>
      <c r="AT2451" s="64"/>
      <c r="AU2451" s="68"/>
      <c r="BC2451" s="64"/>
      <c r="BD2451" s="64"/>
      <c r="BE2451" s="65"/>
      <c r="BF2451" s="65"/>
      <c r="BG2451" s="65"/>
      <c r="BH2451" s="65"/>
      <c r="BI2451" s="20"/>
      <c r="BJ2451" s="20"/>
      <c r="BK2451" s="20"/>
      <c r="BL2451" s="20"/>
      <c r="BM2451" s="64"/>
      <c r="BN2451" s="65"/>
      <c r="BO2451" s="64"/>
      <c r="BP2451" s="65"/>
      <c r="BQ2451" s="64"/>
      <c r="BR2451" s="65"/>
      <c r="BS2451" s="64"/>
      <c r="BT2451" s="64"/>
      <c r="BU2451" s="64"/>
      <c r="BV2451" s="64"/>
      <c r="BW2451" s="64"/>
      <c r="BX2451" s="64"/>
      <c r="BY2451" s="64"/>
      <c r="BZ2451" s="64"/>
      <c r="CA2451" s="64"/>
      <c r="CB2451" s="64"/>
      <c r="CC2451" s="64"/>
      <c r="CD2451" s="64"/>
      <c r="CE2451" s="64"/>
      <c r="CF2451" s="64"/>
      <c r="CG2451" s="64"/>
      <c r="CH2451" s="64"/>
      <c r="CI2451" s="64"/>
      <c r="CJ2451" s="64"/>
      <c r="CK2451"/>
      <c r="CP2451"/>
      <c r="CQ2451"/>
      <c r="CR2451"/>
      <c r="CS2451"/>
      <c r="CT2451"/>
      <c r="CU2451"/>
      <c r="CV2451"/>
      <c r="CW2451" s="64"/>
    </row>
    <row r="2452" spans="1:101" s="17" customFormat="1" x14ac:dyDescent="0.25">
      <c r="A2452" s="64"/>
      <c r="C2452" s="64"/>
      <c r="D2452" s="64"/>
      <c r="E2452" s="64"/>
      <c r="F2452" s="66"/>
      <c r="W2452" s="20"/>
      <c r="X2452" s="64"/>
      <c r="Y2452" s="64"/>
      <c r="Z2452" s="20"/>
      <c r="AA2452" s="20"/>
      <c r="AB2452" s="20"/>
      <c r="AC2452" s="64"/>
      <c r="AD2452" s="67"/>
      <c r="AE2452" s="67"/>
      <c r="AF2452" s="20"/>
      <c r="AG2452" s="67" t="s">
        <v>8925</v>
      </c>
      <c r="AI2452" s="64"/>
      <c r="AK2452" s="64"/>
      <c r="AL2452" s="64"/>
      <c r="AM2452" s="64"/>
      <c r="AN2452" s="64"/>
      <c r="AO2452" s="64"/>
      <c r="AP2452" s="64"/>
      <c r="AQ2452" s="64"/>
      <c r="AR2452" s="64"/>
      <c r="AS2452" s="64"/>
      <c r="AT2452" s="64"/>
      <c r="AU2452" s="68"/>
      <c r="BC2452" s="64"/>
      <c r="BD2452" s="64"/>
      <c r="BE2452" s="65"/>
      <c r="BF2452" s="65"/>
      <c r="BG2452" s="65"/>
      <c r="BH2452" s="65"/>
      <c r="BI2452" s="20"/>
      <c r="BJ2452" s="20"/>
      <c r="BK2452" s="20"/>
      <c r="BL2452" s="20"/>
      <c r="BM2452" s="64"/>
      <c r="BN2452" s="65"/>
      <c r="BO2452" s="64"/>
      <c r="BP2452" s="65"/>
      <c r="BQ2452" s="64"/>
      <c r="BR2452" s="65"/>
      <c r="BS2452" s="64"/>
      <c r="BT2452" s="64"/>
      <c r="BU2452" s="64"/>
      <c r="BV2452" s="67"/>
      <c r="BW2452" s="64"/>
      <c r="BX2452" s="67"/>
      <c r="BY2452" s="64"/>
      <c r="BZ2452" s="64"/>
      <c r="CA2452" s="64"/>
      <c r="CB2452" s="64"/>
      <c r="CC2452" s="64"/>
      <c r="CD2452" s="64"/>
      <c r="CE2452" s="64"/>
      <c r="CF2452" s="64"/>
      <c r="CG2452" s="64"/>
      <c r="CH2452" s="64"/>
      <c r="CI2452" s="64"/>
      <c r="CJ2452" s="64"/>
      <c r="CK2452"/>
      <c r="CP2452"/>
      <c r="CQ2452"/>
      <c r="CR2452"/>
      <c r="CS2452"/>
      <c r="CT2452"/>
      <c r="CU2452"/>
      <c r="CV2452"/>
      <c r="CW2452" s="64"/>
    </row>
    <row r="2453" spans="1:101" s="17" customFormat="1" x14ac:dyDescent="0.25">
      <c r="A2453" s="64"/>
      <c r="C2453" s="64"/>
      <c r="D2453" s="64"/>
      <c r="E2453" s="64"/>
      <c r="F2453" s="66"/>
      <c r="W2453" s="20"/>
      <c r="X2453" s="64"/>
      <c r="Y2453" s="64"/>
      <c r="Z2453" s="20"/>
      <c r="AA2453" s="20"/>
      <c r="AB2453" s="20"/>
      <c r="AC2453" s="64"/>
      <c r="AD2453" s="64"/>
      <c r="AE2453" s="64"/>
      <c r="AF2453" s="20"/>
      <c r="AG2453" s="64" t="s">
        <v>8933</v>
      </c>
      <c r="AI2453" s="64"/>
      <c r="AK2453" s="64"/>
      <c r="AL2453" s="64"/>
      <c r="AM2453" s="64"/>
      <c r="AN2453" s="64"/>
      <c r="AO2453" s="64"/>
      <c r="AP2453" s="64"/>
      <c r="AQ2453" s="64"/>
      <c r="AR2453" s="64"/>
      <c r="AS2453" s="64"/>
      <c r="AT2453" s="64"/>
      <c r="AU2453" s="68"/>
      <c r="BC2453" s="64"/>
      <c r="BD2453" s="64"/>
      <c r="BE2453" s="65"/>
      <c r="BF2453" s="65"/>
      <c r="BG2453" s="65"/>
      <c r="BH2453" s="65"/>
      <c r="BI2453" s="20"/>
      <c r="BJ2453" s="20"/>
      <c r="BK2453" s="20"/>
      <c r="BL2453" s="20"/>
      <c r="BM2453" s="64"/>
      <c r="BN2453" s="65"/>
      <c r="BO2453" s="64"/>
      <c r="BP2453" s="65"/>
      <c r="BQ2453" s="64"/>
      <c r="BR2453" s="65"/>
      <c r="BS2453" s="64"/>
      <c r="BT2453" s="64"/>
      <c r="BU2453" s="64"/>
      <c r="BV2453" s="64"/>
      <c r="BW2453" s="64"/>
      <c r="BX2453" s="64"/>
      <c r="BY2453" s="64"/>
      <c r="BZ2453" s="64"/>
      <c r="CA2453" s="64"/>
      <c r="CB2453" s="64"/>
      <c r="CC2453" s="64"/>
      <c r="CD2453" s="64"/>
      <c r="CE2453" s="64"/>
      <c r="CF2453" s="64"/>
      <c r="CG2453" s="64"/>
      <c r="CH2453" s="64"/>
      <c r="CI2453" s="64"/>
      <c r="CJ2453" s="64"/>
      <c r="CK2453"/>
      <c r="CP2453"/>
      <c r="CQ2453"/>
      <c r="CR2453"/>
      <c r="CS2453"/>
      <c r="CT2453"/>
      <c r="CU2453"/>
      <c r="CV2453"/>
      <c r="CW2453" s="64"/>
    </row>
    <row r="2454" spans="1:101" s="17" customFormat="1" x14ac:dyDescent="0.25">
      <c r="A2454" s="64"/>
      <c r="C2454" s="64"/>
      <c r="D2454" s="64"/>
      <c r="E2454" s="64"/>
      <c r="F2454" s="66"/>
      <c r="W2454" s="20"/>
      <c r="X2454" s="64"/>
      <c r="Y2454" s="64"/>
      <c r="Z2454" s="20"/>
      <c r="AA2454" s="20"/>
      <c r="AB2454" s="20"/>
      <c r="AC2454" s="64"/>
      <c r="AD2454" s="64"/>
      <c r="AE2454" s="64"/>
      <c r="AF2454" s="20"/>
      <c r="AG2454" s="64" t="s">
        <v>8939</v>
      </c>
      <c r="AI2454" s="64"/>
      <c r="AK2454" s="64"/>
      <c r="AL2454" s="64"/>
      <c r="AM2454" s="64"/>
      <c r="AN2454" s="64"/>
      <c r="AO2454" s="64"/>
      <c r="AP2454" s="64"/>
      <c r="AQ2454" s="64"/>
      <c r="AR2454" s="64"/>
      <c r="AS2454" s="64"/>
      <c r="AT2454" s="64"/>
      <c r="AU2454" s="68"/>
      <c r="BC2454" s="64"/>
      <c r="BD2454" s="64"/>
      <c r="BE2454" s="65"/>
      <c r="BF2454" s="65"/>
      <c r="BG2454" s="65"/>
      <c r="BH2454" s="65"/>
      <c r="BI2454" s="20"/>
      <c r="BJ2454" s="20"/>
      <c r="BK2454" s="20"/>
      <c r="BL2454" s="20"/>
      <c r="BM2454" s="64"/>
      <c r="BN2454" s="65"/>
      <c r="BO2454" s="64"/>
      <c r="BP2454" s="65"/>
      <c r="BQ2454" s="64"/>
      <c r="BR2454" s="65"/>
      <c r="BS2454" s="64"/>
      <c r="BT2454" s="64"/>
      <c r="BU2454" s="64"/>
      <c r="BV2454" s="64"/>
      <c r="BW2454" s="64"/>
      <c r="BX2454" s="64"/>
      <c r="BY2454" s="64"/>
      <c r="BZ2454" s="64"/>
      <c r="CA2454" s="64"/>
      <c r="CB2454" s="64"/>
      <c r="CC2454" s="64"/>
      <c r="CD2454" s="64"/>
      <c r="CE2454" s="64"/>
      <c r="CF2454" s="64"/>
      <c r="CG2454" s="64"/>
      <c r="CH2454" s="64"/>
      <c r="CI2454" s="64"/>
      <c r="CJ2454" s="64"/>
      <c r="CK2454"/>
      <c r="CP2454"/>
      <c r="CQ2454"/>
      <c r="CR2454"/>
      <c r="CS2454"/>
      <c r="CT2454"/>
      <c r="CU2454"/>
      <c r="CV2454"/>
      <c r="CW2454" s="64"/>
    </row>
    <row r="2455" spans="1:101" s="17" customFormat="1" x14ac:dyDescent="0.25">
      <c r="A2455" s="64"/>
      <c r="C2455" s="64"/>
      <c r="D2455" s="64"/>
      <c r="E2455" s="64"/>
      <c r="F2455" s="66"/>
      <c r="W2455" s="20"/>
      <c r="X2455" s="64"/>
      <c r="Y2455" s="64"/>
      <c r="Z2455" s="20"/>
      <c r="AA2455" s="20"/>
      <c r="AB2455" s="20"/>
      <c r="AC2455" s="64"/>
      <c r="AD2455" s="64"/>
      <c r="AE2455" s="64"/>
      <c r="AF2455" s="20"/>
      <c r="AG2455" s="64" t="s">
        <v>8942</v>
      </c>
      <c r="AI2455" s="64"/>
      <c r="AK2455" s="64"/>
      <c r="AL2455" s="64"/>
      <c r="AM2455" s="64"/>
      <c r="AN2455" s="64"/>
      <c r="AO2455" s="64"/>
      <c r="AP2455" s="64"/>
      <c r="AQ2455" s="64"/>
      <c r="AR2455" s="64"/>
      <c r="AS2455" s="64"/>
      <c r="AT2455" s="64"/>
      <c r="AU2455" s="68"/>
      <c r="BC2455" s="64"/>
      <c r="BD2455" s="64"/>
      <c r="BE2455" s="65"/>
      <c r="BF2455" s="65"/>
      <c r="BG2455" s="65"/>
      <c r="BH2455" s="65"/>
      <c r="BI2455" s="20"/>
      <c r="BJ2455" s="20"/>
      <c r="BK2455" s="20"/>
      <c r="BL2455" s="20"/>
      <c r="BM2455" s="64"/>
      <c r="BN2455" s="65"/>
      <c r="BO2455" s="64"/>
      <c r="BP2455" s="65"/>
      <c r="BQ2455" s="64"/>
      <c r="BR2455" s="65"/>
      <c r="BS2455" s="64"/>
      <c r="BT2455" s="64"/>
      <c r="BU2455" s="64"/>
      <c r="BV2455" s="64"/>
      <c r="BW2455" s="64"/>
      <c r="BX2455" s="64"/>
      <c r="BY2455" s="64"/>
      <c r="BZ2455" s="64"/>
      <c r="CA2455" s="64"/>
      <c r="CB2455" s="64"/>
      <c r="CC2455" s="64"/>
      <c r="CD2455" s="64"/>
      <c r="CE2455" s="64"/>
      <c r="CF2455" s="64"/>
      <c r="CG2455" s="64"/>
      <c r="CH2455" s="64"/>
      <c r="CI2455" s="64"/>
      <c r="CJ2455" s="64"/>
      <c r="CK2455"/>
      <c r="CP2455"/>
      <c r="CQ2455"/>
      <c r="CR2455"/>
      <c r="CS2455"/>
      <c r="CT2455"/>
      <c r="CU2455"/>
      <c r="CV2455"/>
      <c r="CW2455" s="64"/>
    </row>
    <row r="2456" spans="1:101" s="17" customFormat="1" x14ac:dyDescent="0.25">
      <c r="A2456" s="64"/>
      <c r="C2456" s="64"/>
      <c r="D2456" s="64"/>
      <c r="E2456" s="64"/>
      <c r="F2456" s="66"/>
      <c r="W2456" s="20"/>
      <c r="X2456" s="64"/>
      <c r="Y2456" s="64"/>
      <c r="Z2456" s="20"/>
      <c r="AA2456" s="20"/>
      <c r="AB2456" s="20"/>
      <c r="AC2456" s="64"/>
      <c r="AD2456" s="64"/>
      <c r="AE2456" s="64"/>
      <c r="AF2456" s="20"/>
      <c r="AG2456" s="64" t="s">
        <v>8945</v>
      </c>
      <c r="AI2456" s="64"/>
      <c r="AK2456" s="64"/>
      <c r="AL2456" s="64"/>
      <c r="AM2456" s="64"/>
      <c r="AN2456" s="64"/>
      <c r="AO2456" s="64"/>
      <c r="AP2456" s="64"/>
      <c r="AQ2456" s="64"/>
      <c r="AR2456" s="64"/>
      <c r="AS2456" s="64"/>
      <c r="AT2456" s="64"/>
      <c r="AU2456" s="68"/>
      <c r="BC2456" s="64"/>
      <c r="BD2456" s="64"/>
      <c r="BE2456" s="65"/>
      <c r="BF2456" s="65"/>
      <c r="BG2456" s="65"/>
      <c r="BH2456" s="65"/>
      <c r="BI2456" s="20"/>
      <c r="BJ2456" s="20"/>
      <c r="BK2456" s="20"/>
      <c r="BL2456" s="20"/>
      <c r="BM2456" s="64"/>
      <c r="BN2456" s="65"/>
      <c r="BO2456" s="64"/>
      <c r="BP2456" s="65"/>
      <c r="BQ2456" s="64"/>
      <c r="BR2456" s="65"/>
      <c r="BS2456" s="64"/>
      <c r="BT2456" s="64"/>
      <c r="BU2456" s="64"/>
      <c r="BV2456" s="64"/>
      <c r="BW2456" s="64"/>
      <c r="BX2456" s="64"/>
      <c r="BY2456" s="64"/>
      <c r="BZ2456" s="64"/>
      <c r="CA2456" s="64"/>
      <c r="CB2456" s="64"/>
      <c r="CC2456" s="64"/>
      <c r="CD2456" s="64"/>
      <c r="CE2456" s="64"/>
      <c r="CF2456" s="64"/>
      <c r="CG2456" s="64"/>
      <c r="CH2456" s="64"/>
      <c r="CI2456" s="64"/>
      <c r="CJ2456" s="64"/>
      <c r="CK2456"/>
      <c r="CP2456"/>
      <c r="CQ2456"/>
      <c r="CR2456"/>
      <c r="CS2456"/>
      <c r="CT2456"/>
      <c r="CU2456"/>
      <c r="CV2456"/>
      <c r="CW2456" s="64"/>
    </row>
    <row r="2457" spans="1:101" s="17" customFormat="1" x14ac:dyDescent="0.25">
      <c r="A2457" s="64"/>
      <c r="C2457" s="64"/>
      <c r="D2457" s="64"/>
      <c r="E2457" s="64"/>
      <c r="F2457" s="66"/>
      <c r="W2457" s="20"/>
      <c r="X2457" s="64"/>
      <c r="Y2457" s="64"/>
      <c r="Z2457" s="20"/>
      <c r="AA2457" s="20"/>
      <c r="AB2457" s="20"/>
      <c r="AC2457" s="64"/>
      <c r="AD2457" s="64"/>
      <c r="AE2457" s="64"/>
      <c r="AF2457" s="20"/>
      <c r="AG2457" s="64" t="s">
        <v>8949</v>
      </c>
      <c r="AI2457" s="64"/>
      <c r="AK2457" s="64"/>
      <c r="AL2457" s="64"/>
      <c r="AM2457" s="64"/>
      <c r="AN2457" s="64"/>
      <c r="AO2457" s="64"/>
      <c r="AP2457" s="64"/>
      <c r="AQ2457" s="64"/>
      <c r="AR2457" s="64"/>
      <c r="AS2457" s="64"/>
      <c r="AT2457" s="64"/>
      <c r="AU2457" s="68"/>
      <c r="BC2457" s="64"/>
      <c r="BD2457" s="64"/>
      <c r="BE2457" s="65"/>
      <c r="BF2457" s="65"/>
      <c r="BG2457" s="65"/>
      <c r="BH2457" s="65"/>
      <c r="BI2457" s="20"/>
      <c r="BJ2457" s="20"/>
      <c r="BK2457" s="20"/>
      <c r="BL2457" s="20"/>
      <c r="BM2457" s="64"/>
      <c r="BN2457" s="65"/>
      <c r="BO2457" s="64"/>
      <c r="BP2457" s="65"/>
      <c r="BQ2457" s="64"/>
      <c r="BR2457" s="65"/>
      <c r="BS2457" s="64"/>
      <c r="BT2457" s="64"/>
      <c r="BU2457" s="64"/>
      <c r="BV2457" s="64"/>
      <c r="BW2457" s="64"/>
      <c r="BX2457" s="64"/>
      <c r="BY2457" s="64"/>
      <c r="BZ2457" s="64"/>
      <c r="CA2457" s="64"/>
      <c r="CB2457" s="64"/>
      <c r="CC2457" s="64"/>
      <c r="CD2457" s="64"/>
      <c r="CE2457" s="64"/>
      <c r="CF2457" s="64"/>
      <c r="CG2457" s="64"/>
      <c r="CH2457" s="64"/>
      <c r="CI2457" s="64"/>
      <c r="CJ2457" s="64"/>
      <c r="CK2457"/>
      <c r="CP2457"/>
      <c r="CQ2457"/>
      <c r="CR2457"/>
      <c r="CS2457"/>
      <c r="CT2457"/>
      <c r="CU2457"/>
      <c r="CV2457"/>
      <c r="CW2457" s="64"/>
    </row>
    <row r="2458" spans="1:101" s="17" customFormat="1" x14ac:dyDescent="0.25">
      <c r="A2458" s="64"/>
      <c r="C2458" s="64"/>
      <c r="D2458" s="64"/>
      <c r="E2458" s="64"/>
      <c r="F2458" s="66"/>
      <c r="W2458" s="20"/>
      <c r="X2458" s="64"/>
      <c r="Y2458" s="64"/>
      <c r="Z2458" s="20"/>
      <c r="AA2458" s="20"/>
      <c r="AB2458" s="20"/>
      <c r="AC2458" s="64"/>
      <c r="AD2458" s="64"/>
      <c r="AE2458" s="64"/>
      <c r="AF2458" s="20"/>
      <c r="AG2458" s="64" t="s">
        <v>8952</v>
      </c>
      <c r="AI2458" s="64"/>
      <c r="AK2458" s="64"/>
      <c r="AL2458" s="64"/>
      <c r="AM2458" s="64"/>
      <c r="AN2458" s="64"/>
      <c r="AO2458" s="64"/>
      <c r="AP2458" s="64"/>
      <c r="AQ2458" s="64"/>
      <c r="AR2458" s="64"/>
      <c r="AS2458" s="64"/>
      <c r="AT2458" s="64"/>
      <c r="AU2458" s="68"/>
      <c r="BC2458" s="64"/>
      <c r="BD2458" s="64"/>
      <c r="BE2458" s="65"/>
      <c r="BF2458" s="65"/>
      <c r="BG2458" s="65"/>
      <c r="BH2458" s="65"/>
      <c r="BI2458" s="20"/>
      <c r="BJ2458" s="20"/>
      <c r="BK2458" s="20"/>
      <c r="BL2458" s="20"/>
      <c r="BM2458" s="64"/>
      <c r="BN2458" s="65"/>
      <c r="BO2458" s="64"/>
      <c r="BP2458" s="65"/>
      <c r="BQ2458" s="64"/>
      <c r="BR2458" s="65"/>
      <c r="BS2458" s="64"/>
      <c r="BT2458" s="64"/>
      <c r="BU2458" s="64"/>
      <c r="BV2458" s="64"/>
      <c r="BW2458" s="64"/>
      <c r="BX2458" s="64"/>
      <c r="BY2458" s="64"/>
      <c r="BZ2458" s="64"/>
      <c r="CA2458" s="64"/>
      <c r="CB2458" s="64"/>
      <c r="CC2458" s="64"/>
      <c r="CD2458" s="64"/>
      <c r="CE2458" s="64"/>
      <c r="CF2458" s="64"/>
      <c r="CG2458" s="64"/>
      <c r="CH2458" s="64"/>
      <c r="CI2458" s="64"/>
      <c r="CJ2458" s="64"/>
      <c r="CK2458"/>
      <c r="CP2458"/>
      <c r="CQ2458"/>
      <c r="CR2458"/>
      <c r="CS2458"/>
      <c r="CT2458"/>
      <c r="CU2458"/>
      <c r="CV2458"/>
      <c r="CW2458" s="64"/>
    </row>
    <row r="2459" spans="1:101" s="17" customFormat="1" x14ac:dyDescent="0.25">
      <c r="A2459" s="64"/>
      <c r="C2459" s="64"/>
      <c r="D2459" s="64"/>
      <c r="E2459" s="64"/>
      <c r="F2459" s="66"/>
      <c r="W2459" s="20"/>
      <c r="X2459" s="64"/>
      <c r="Y2459" s="64"/>
      <c r="Z2459" s="20"/>
      <c r="AA2459" s="20"/>
      <c r="AB2459" s="20"/>
      <c r="AC2459" s="64"/>
      <c r="AD2459" s="64"/>
      <c r="AE2459" s="64"/>
      <c r="AF2459" s="20"/>
      <c r="AG2459" s="64" t="s">
        <v>8956</v>
      </c>
      <c r="AI2459" s="64"/>
      <c r="AK2459" s="64"/>
      <c r="AL2459" s="64"/>
      <c r="AM2459" s="64"/>
      <c r="AN2459" s="64"/>
      <c r="AO2459" s="64"/>
      <c r="AP2459" s="64"/>
      <c r="AQ2459" s="64"/>
      <c r="AR2459" s="64"/>
      <c r="AS2459" s="64"/>
      <c r="AT2459" s="64"/>
      <c r="AU2459" s="68"/>
      <c r="BC2459" s="64"/>
      <c r="BD2459" s="64"/>
      <c r="BE2459" s="65"/>
      <c r="BF2459" s="65"/>
      <c r="BG2459" s="65"/>
      <c r="BH2459" s="65"/>
      <c r="BI2459" s="20"/>
      <c r="BJ2459" s="20"/>
      <c r="BK2459" s="20"/>
      <c r="BL2459" s="20"/>
      <c r="BM2459" s="64"/>
      <c r="BN2459" s="65"/>
      <c r="BO2459" s="64"/>
      <c r="BP2459" s="65"/>
      <c r="BQ2459" s="64"/>
      <c r="BR2459" s="65"/>
      <c r="BS2459" s="64"/>
      <c r="BT2459" s="64"/>
      <c r="BU2459" s="64"/>
      <c r="BV2459" s="64"/>
      <c r="BW2459" s="64"/>
      <c r="BX2459" s="64"/>
      <c r="BY2459" s="64"/>
      <c r="BZ2459" s="64"/>
      <c r="CA2459" s="64"/>
      <c r="CB2459" s="64"/>
      <c r="CC2459" s="64"/>
      <c r="CD2459" s="64"/>
      <c r="CE2459" s="64"/>
      <c r="CF2459" s="64"/>
      <c r="CG2459" s="64"/>
      <c r="CH2459" s="64"/>
      <c r="CI2459" s="64"/>
      <c r="CJ2459" s="64"/>
      <c r="CK2459"/>
      <c r="CP2459"/>
      <c r="CQ2459"/>
      <c r="CR2459"/>
      <c r="CS2459"/>
      <c r="CT2459"/>
      <c r="CU2459"/>
      <c r="CV2459"/>
      <c r="CW2459" s="64"/>
    </row>
    <row r="2460" spans="1:101" s="17" customFormat="1" x14ac:dyDescent="0.25">
      <c r="A2460" s="64"/>
      <c r="C2460" s="64"/>
      <c r="D2460" s="64"/>
      <c r="E2460" s="64"/>
      <c r="F2460" s="66"/>
      <c r="W2460" s="20"/>
      <c r="X2460" s="64"/>
      <c r="Y2460" s="64"/>
      <c r="Z2460" s="20"/>
      <c r="AA2460" s="20"/>
      <c r="AB2460" s="20"/>
      <c r="AC2460" s="64"/>
      <c r="AD2460" s="64"/>
      <c r="AE2460" s="64"/>
      <c r="AF2460" s="20"/>
      <c r="AG2460" s="64" t="s">
        <v>8959</v>
      </c>
      <c r="AI2460" s="64"/>
      <c r="AK2460" s="64"/>
      <c r="AL2460" s="64"/>
      <c r="AM2460" s="64"/>
      <c r="AN2460" s="64"/>
      <c r="AO2460" s="64"/>
      <c r="AP2460" s="64"/>
      <c r="AQ2460" s="64"/>
      <c r="AR2460" s="64"/>
      <c r="AS2460" s="64"/>
      <c r="AT2460" s="64"/>
      <c r="AU2460" s="68"/>
      <c r="BC2460" s="64"/>
      <c r="BD2460" s="64"/>
      <c r="BE2460" s="65"/>
      <c r="BF2460" s="65"/>
      <c r="BG2460" s="65"/>
      <c r="BH2460" s="65"/>
      <c r="BI2460" s="20"/>
      <c r="BJ2460" s="20"/>
      <c r="BK2460" s="20"/>
      <c r="BL2460" s="20"/>
      <c r="BM2460" s="64"/>
      <c r="BN2460" s="65"/>
      <c r="BO2460" s="64"/>
      <c r="BP2460" s="65"/>
      <c r="BQ2460" s="64"/>
      <c r="BR2460" s="65"/>
      <c r="BS2460" s="64"/>
      <c r="BT2460" s="64"/>
      <c r="BU2460" s="64"/>
      <c r="BV2460" s="64"/>
      <c r="BW2460" s="64"/>
      <c r="BX2460" s="64"/>
      <c r="BY2460" s="64"/>
      <c r="BZ2460" s="64"/>
      <c r="CA2460" s="64"/>
      <c r="CB2460" s="64"/>
      <c r="CC2460" s="64"/>
      <c r="CD2460" s="64"/>
      <c r="CE2460" s="64"/>
      <c r="CF2460" s="64"/>
      <c r="CG2460" s="64"/>
      <c r="CH2460" s="64"/>
      <c r="CI2460" s="64"/>
      <c r="CJ2460" s="64"/>
      <c r="CK2460"/>
      <c r="CP2460"/>
      <c r="CQ2460"/>
      <c r="CR2460"/>
      <c r="CS2460"/>
      <c r="CT2460"/>
      <c r="CU2460"/>
      <c r="CV2460"/>
      <c r="CW2460" s="64"/>
    </row>
    <row r="2461" spans="1:101" s="17" customFormat="1" x14ac:dyDescent="0.25">
      <c r="A2461" s="64"/>
      <c r="C2461" s="64"/>
      <c r="D2461" s="64"/>
      <c r="E2461" s="64"/>
      <c r="F2461" s="66"/>
      <c r="W2461" s="20"/>
      <c r="X2461" s="64"/>
      <c r="Y2461" s="64"/>
      <c r="Z2461" s="20"/>
      <c r="AA2461" s="20"/>
      <c r="AB2461" s="20"/>
      <c r="AC2461" s="64"/>
      <c r="AD2461" s="64"/>
      <c r="AE2461" s="64"/>
      <c r="AF2461" s="20"/>
      <c r="AG2461" s="64" t="s">
        <v>8963</v>
      </c>
      <c r="AI2461" s="64"/>
      <c r="AK2461" s="64"/>
      <c r="AL2461" s="64"/>
      <c r="AM2461" s="64"/>
      <c r="AN2461" s="64"/>
      <c r="AO2461" s="64"/>
      <c r="AP2461" s="64"/>
      <c r="AQ2461" s="64"/>
      <c r="AR2461" s="64"/>
      <c r="AS2461" s="64"/>
      <c r="AT2461" s="64"/>
      <c r="AU2461" s="68"/>
      <c r="BC2461" s="64"/>
      <c r="BD2461" s="64"/>
      <c r="BE2461" s="65"/>
      <c r="BF2461" s="65"/>
      <c r="BG2461" s="65"/>
      <c r="BH2461" s="65"/>
      <c r="BI2461" s="20"/>
      <c r="BJ2461" s="20"/>
      <c r="BK2461" s="20"/>
      <c r="BL2461" s="20"/>
      <c r="BM2461" s="64"/>
      <c r="BN2461" s="65"/>
      <c r="BO2461" s="64"/>
      <c r="BP2461" s="65"/>
      <c r="BQ2461" s="64"/>
      <c r="BR2461" s="65"/>
      <c r="BS2461" s="64"/>
      <c r="BT2461" s="64"/>
      <c r="BU2461" s="64"/>
      <c r="BV2461" s="64"/>
      <c r="BW2461" s="64"/>
      <c r="BX2461" s="64"/>
      <c r="BY2461" s="64"/>
      <c r="BZ2461" s="64"/>
      <c r="CA2461" s="64"/>
      <c r="CB2461" s="64"/>
      <c r="CC2461" s="64"/>
      <c r="CD2461" s="64"/>
      <c r="CE2461" s="64"/>
      <c r="CF2461" s="64"/>
      <c r="CG2461" s="64"/>
      <c r="CH2461" s="64"/>
      <c r="CI2461" s="64"/>
      <c r="CJ2461" s="64"/>
      <c r="CK2461"/>
      <c r="CP2461"/>
      <c r="CQ2461"/>
      <c r="CR2461"/>
      <c r="CS2461"/>
      <c r="CT2461"/>
      <c r="CU2461"/>
      <c r="CV2461"/>
      <c r="CW2461" s="64"/>
    </row>
    <row r="2462" spans="1:101" s="17" customFormat="1" x14ac:dyDescent="0.25">
      <c r="A2462" s="64"/>
      <c r="C2462" s="64"/>
      <c r="D2462" s="64"/>
      <c r="E2462" s="64"/>
      <c r="F2462" s="66"/>
      <c r="W2462" s="20"/>
      <c r="X2462" s="64"/>
      <c r="Y2462" s="64"/>
      <c r="Z2462" s="20"/>
      <c r="AA2462" s="20"/>
      <c r="AB2462" s="20"/>
      <c r="AC2462" s="64"/>
      <c r="AD2462" s="64"/>
      <c r="AE2462" s="64"/>
      <c r="AF2462" s="20"/>
      <c r="AG2462" s="64" t="s">
        <v>8966</v>
      </c>
      <c r="AI2462" s="64"/>
      <c r="AK2462" s="64"/>
      <c r="AL2462" s="64"/>
      <c r="AM2462" s="64"/>
      <c r="AN2462" s="64"/>
      <c r="AO2462" s="64"/>
      <c r="AP2462" s="64"/>
      <c r="AQ2462" s="64"/>
      <c r="AR2462" s="64"/>
      <c r="AS2462" s="64"/>
      <c r="AT2462" s="64"/>
      <c r="AU2462" s="68"/>
      <c r="BC2462" s="64"/>
      <c r="BD2462" s="64"/>
      <c r="BE2462" s="65"/>
      <c r="BF2462" s="65"/>
      <c r="BG2462" s="65"/>
      <c r="BH2462" s="65"/>
      <c r="BI2462" s="20"/>
      <c r="BJ2462" s="20"/>
      <c r="BK2462" s="20"/>
      <c r="BL2462" s="20"/>
      <c r="BM2462" s="64"/>
      <c r="BN2462" s="65"/>
      <c r="BO2462" s="64"/>
      <c r="BP2462" s="65"/>
      <c r="BQ2462" s="64"/>
      <c r="BR2462" s="65"/>
      <c r="BS2462" s="64"/>
      <c r="BT2462" s="64"/>
      <c r="BU2462" s="64"/>
      <c r="BV2462" s="64"/>
      <c r="BW2462" s="64"/>
      <c r="BX2462" s="64"/>
      <c r="BY2462" s="64"/>
      <c r="BZ2462" s="64"/>
      <c r="CA2462" s="64"/>
      <c r="CB2462" s="64"/>
      <c r="CC2462" s="64"/>
      <c r="CD2462" s="64"/>
      <c r="CE2462" s="64"/>
      <c r="CF2462" s="64"/>
      <c r="CG2462" s="64"/>
      <c r="CH2462" s="64"/>
      <c r="CI2462" s="64"/>
      <c r="CJ2462" s="64"/>
      <c r="CK2462"/>
      <c r="CP2462"/>
      <c r="CQ2462"/>
      <c r="CR2462"/>
      <c r="CS2462"/>
      <c r="CT2462"/>
      <c r="CU2462"/>
      <c r="CV2462"/>
      <c r="CW2462" s="64"/>
    </row>
    <row r="2463" spans="1:101" s="17" customFormat="1" x14ac:dyDescent="0.25">
      <c r="A2463" s="64"/>
      <c r="C2463" s="64"/>
      <c r="D2463" s="64"/>
      <c r="E2463" s="64"/>
      <c r="F2463" s="66"/>
      <c r="W2463" s="20"/>
      <c r="X2463" s="64"/>
      <c r="Y2463" s="64"/>
      <c r="Z2463" s="20"/>
      <c r="AA2463" s="20"/>
      <c r="AB2463" s="20"/>
      <c r="AC2463" s="64"/>
      <c r="AD2463" s="64"/>
      <c r="AE2463" s="64"/>
      <c r="AF2463" s="20"/>
      <c r="AG2463" s="64" t="s">
        <v>8971</v>
      </c>
      <c r="AI2463" s="64"/>
      <c r="AK2463" s="64"/>
      <c r="AL2463" s="64"/>
      <c r="AM2463" s="64"/>
      <c r="AN2463" s="64"/>
      <c r="AO2463" s="64"/>
      <c r="AP2463" s="64"/>
      <c r="AQ2463" s="64"/>
      <c r="AR2463" s="64"/>
      <c r="AS2463" s="64"/>
      <c r="AT2463" s="64"/>
      <c r="AU2463" s="68"/>
      <c r="BC2463" s="64"/>
      <c r="BD2463" s="64"/>
      <c r="BE2463" s="65"/>
      <c r="BF2463" s="65"/>
      <c r="BG2463" s="65"/>
      <c r="BH2463" s="65"/>
      <c r="BI2463" s="20"/>
      <c r="BJ2463" s="20"/>
      <c r="BK2463" s="20"/>
      <c r="BL2463" s="20"/>
      <c r="BM2463" s="64"/>
      <c r="BN2463" s="65"/>
      <c r="BO2463" s="64"/>
      <c r="BP2463" s="65"/>
      <c r="BQ2463" s="64"/>
      <c r="BR2463" s="65"/>
      <c r="BS2463" s="64"/>
      <c r="BT2463" s="64"/>
      <c r="BU2463" s="64"/>
      <c r="BV2463" s="64"/>
      <c r="BW2463" s="64"/>
      <c r="BX2463" s="64"/>
      <c r="BY2463" s="64"/>
      <c r="BZ2463" s="64"/>
      <c r="CA2463" s="64"/>
      <c r="CB2463" s="64"/>
      <c r="CC2463" s="64"/>
      <c r="CD2463" s="64"/>
      <c r="CE2463" s="64"/>
      <c r="CF2463" s="64"/>
      <c r="CG2463" s="64" t="s">
        <v>103</v>
      </c>
      <c r="CH2463" s="64"/>
      <c r="CI2463" s="64"/>
      <c r="CJ2463" s="64"/>
      <c r="CK2463"/>
      <c r="CP2463"/>
      <c r="CQ2463"/>
      <c r="CR2463"/>
      <c r="CS2463"/>
      <c r="CT2463"/>
      <c r="CU2463"/>
      <c r="CV2463"/>
      <c r="CW2463" s="64"/>
    </row>
    <row r="2464" spans="1:101" s="17" customFormat="1" x14ac:dyDescent="0.25">
      <c r="A2464" s="64"/>
      <c r="C2464" s="64"/>
      <c r="D2464" s="64"/>
      <c r="E2464" s="64"/>
      <c r="F2464" s="66"/>
      <c r="W2464" s="20"/>
      <c r="X2464" s="64"/>
      <c r="Y2464" s="64"/>
      <c r="Z2464" s="20"/>
      <c r="AA2464" s="20"/>
      <c r="AB2464" s="20"/>
      <c r="AC2464" s="64"/>
      <c r="AD2464" s="64"/>
      <c r="AE2464" s="64"/>
      <c r="AF2464" s="20"/>
      <c r="AG2464" s="64" t="s">
        <v>8974</v>
      </c>
      <c r="AI2464" s="64"/>
      <c r="AK2464" s="64"/>
      <c r="AL2464" s="64"/>
      <c r="AM2464" s="64"/>
      <c r="AN2464" s="64"/>
      <c r="AO2464" s="64"/>
      <c r="AP2464" s="64"/>
      <c r="AQ2464" s="64"/>
      <c r="AR2464" s="64"/>
      <c r="AS2464" s="64"/>
      <c r="AT2464" s="64"/>
      <c r="AU2464" s="68"/>
      <c r="BC2464" s="64"/>
      <c r="BD2464" s="64"/>
      <c r="BE2464" s="65"/>
      <c r="BF2464" s="65"/>
      <c r="BG2464" s="65"/>
      <c r="BH2464" s="65"/>
      <c r="BI2464" s="20"/>
      <c r="BJ2464" s="20"/>
      <c r="BK2464" s="20"/>
      <c r="BL2464" s="20"/>
      <c r="BM2464" s="64"/>
      <c r="BN2464" s="65"/>
      <c r="BO2464" s="64"/>
      <c r="BP2464" s="65"/>
      <c r="BQ2464" s="64"/>
      <c r="BR2464" s="65"/>
      <c r="BS2464" s="64"/>
      <c r="BT2464" s="64"/>
      <c r="BU2464" s="64"/>
      <c r="BV2464" s="64"/>
      <c r="BW2464" s="64"/>
      <c r="BX2464" s="64"/>
      <c r="BY2464" s="64"/>
      <c r="BZ2464" s="64"/>
      <c r="CA2464" s="64"/>
      <c r="CB2464" s="64"/>
      <c r="CC2464" s="64"/>
      <c r="CD2464" s="64"/>
      <c r="CE2464" s="64"/>
      <c r="CF2464" s="64"/>
      <c r="CG2464" s="64"/>
      <c r="CH2464" s="64"/>
      <c r="CI2464" s="64"/>
      <c r="CJ2464" s="64"/>
      <c r="CK2464"/>
      <c r="CP2464"/>
      <c r="CQ2464"/>
      <c r="CR2464"/>
      <c r="CS2464"/>
      <c r="CT2464"/>
      <c r="CU2464"/>
      <c r="CV2464"/>
      <c r="CW2464" s="64"/>
    </row>
    <row r="2465" spans="1:101" s="17" customFormat="1" x14ac:dyDescent="0.25">
      <c r="A2465" s="64"/>
      <c r="C2465" s="64"/>
      <c r="D2465" s="64"/>
      <c r="E2465" s="64"/>
      <c r="F2465" s="66"/>
      <c r="W2465" s="20"/>
      <c r="X2465" s="64"/>
      <c r="Y2465" s="64"/>
      <c r="Z2465" s="20"/>
      <c r="AA2465" s="20"/>
      <c r="AB2465" s="20"/>
      <c r="AC2465" s="64"/>
      <c r="AD2465" s="64"/>
      <c r="AE2465" s="64"/>
      <c r="AF2465" s="20"/>
      <c r="AG2465" s="64" t="s">
        <v>8979</v>
      </c>
      <c r="AI2465" s="64"/>
      <c r="AK2465" s="64"/>
      <c r="AL2465" s="64"/>
      <c r="AM2465" s="64"/>
      <c r="AN2465" s="64"/>
      <c r="AO2465" s="64"/>
      <c r="AP2465" s="64"/>
      <c r="AQ2465" s="64"/>
      <c r="AR2465" s="64"/>
      <c r="AS2465" s="64"/>
      <c r="AT2465" s="64"/>
      <c r="AU2465" s="68"/>
      <c r="BC2465" s="64"/>
      <c r="BD2465" s="64"/>
      <c r="BE2465" s="65"/>
      <c r="BF2465" s="65"/>
      <c r="BG2465" s="65"/>
      <c r="BH2465" s="65"/>
      <c r="BI2465" s="20"/>
      <c r="BJ2465" s="20"/>
      <c r="BK2465" s="20"/>
      <c r="BL2465" s="20"/>
      <c r="BM2465" s="64"/>
      <c r="BN2465" s="65"/>
      <c r="BO2465" s="64"/>
      <c r="BP2465" s="65"/>
      <c r="BQ2465" s="64"/>
      <c r="BR2465" s="65"/>
      <c r="BS2465" s="64"/>
      <c r="BT2465" s="64"/>
      <c r="BU2465" s="64"/>
      <c r="BV2465" s="64"/>
      <c r="BW2465" s="64"/>
      <c r="BX2465" s="64"/>
      <c r="BY2465" s="64"/>
      <c r="BZ2465" s="64"/>
      <c r="CA2465" s="64"/>
      <c r="CB2465" s="64"/>
      <c r="CC2465" s="64"/>
      <c r="CD2465" s="64"/>
      <c r="CE2465" s="64"/>
      <c r="CF2465" s="64"/>
      <c r="CG2465" s="64"/>
      <c r="CH2465" s="64"/>
      <c r="CI2465" s="64"/>
      <c r="CJ2465" s="64"/>
      <c r="CK2465"/>
      <c r="CP2465"/>
      <c r="CQ2465"/>
      <c r="CR2465"/>
      <c r="CS2465"/>
      <c r="CT2465"/>
      <c r="CU2465"/>
      <c r="CV2465"/>
      <c r="CW2465" s="64"/>
    </row>
    <row r="2466" spans="1:101" s="17" customFormat="1" x14ac:dyDescent="0.25">
      <c r="A2466" s="64"/>
      <c r="C2466" s="64"/>
      <c r="D2466" s="64"/>
      <c r="E2466" s="64"/>
      <c r="F2466" s="66"/>
      <c r="W2466" s="20"/>
      <c r="X2466" s="64"/>
      <c r="Y2466" s="64"/>
      <c r="Z2466" s="20"/>
      <c r="AA2466" s="20"/>
      <c r="AB2466" s="20"/>
      <c r="AC2466" s="64"/>
      <c r="AD2466" s="64"/>
      <c r="AE2466" s="64"/>
      <c r="AF2466" s="20"/>
      <c r="AG2466" s="64" t="s">
        <v>8983</v>
      </c>
      <c r="AI2466" s="64"/>
      <c r="AK2466" s="64"/>
      <c r="AL2466" s="64"/>
      <c r="AM2466" s="64"/>
      <c r="AN2466" s="64"/>
      <c r="AO2466" s="64"/>
      <c r="AP2466" s="64"/>
      <c r="AQ2466" s="64"/>
      <c r="AR2466" s="64"/>
      <c r="AS2466" s="64"/>
      <c r="AT2466" s="64"/>
      <c r="AU2466" s="68"/>
      <c r="BC2466" s="64"/>
      <c r="BD2466" s="64"/>
      <c r="BE2466" s="65"/>
      <c r="BF2466" s="65"/>
      <c r="BG2466" s="65"/>
      <c r="BH2466" s="65"/>
      <c r="BI2466" s="20"/>
      <c r="BJ2466" s="20"/>
      <c r="BK2466" s="20"/>
      <c r="BL2466" s="20"/>
      <c r="BM2466" s="64"/>
      <c r="BN2466" s="65"/>
      <c r="BO2466" s="64"/>
      <c r="BP2466" s="65"/>
      <c r="BQ2466" s="64"/>
      <c r="BR2466" s="65"/>
      <c r="BS2466" s="64"/>
      <c r="BT2466" s="64"/>
      <c r="BU2466" s="64"/>
      <c r="BV2466" s="64"/>
      <c r="BW2466" s="64"/>
      <c r="BX2466" s="64"/>
      <c r="BY2466" s="64"/>
      <c r="BZ2466" s="64"/>
      <c r="CA2466" s="64"/>
      <c r="CB2466" s="64"/>
      <c r="CC2466" s="64"/>
      <c r="CD2466" s="64"/>
      <c r="CE2466" s="64"/>
      <c r="CF2466" s="64"/>
      <c r="CG2466" s="64"/>
      <c r="CH2466" s="64"/>
      <c r="CI2466" s="64"/>
      <c r="CJ2466" s="64"/>
      <c r="CK2466"/>
      <c r="CP2466"/>
      <c r="CQ2466"/>
      <c r="CR2466"/>
      <c r="CS2466"/>
      <c r="CT2466"/>
      <c r="CU2466"/>
      <c r="CV2466"/>
      <c r="CW2466" s="64"/>
    </row>
    <row r="2467" spans="1:101" s="17" customFormat="1" x14ac:dyDescent="0.25">
      <c r="A2467" s="64"/>
      <c r="C2467" s="64"/>
      <c r="D2467" s="64"/>
      <c r="E2467" s="64"/>
      <c r="F2467" s="66"/>
      <c r="W2467" s="20"/>
      <c r="X2467" s="64"/>
      <c r="Y2467" s="64"/>
      <c r="Z2467" s="20"/>
      <c r="AA2467" s="20"/>
      <c r="AB2467" s="20"/>
      <c r="AC2467" s="64"/>
      <c r="AD2467" s="64"/>
      <c r="AE2467" s="64"/>
      <c r="AF2467" s="20"/>
      <c r="AG2467" s="64" t="s">
        <v>8986</v>
      </c>
      <c r="AI2467" s="64"/>
      <c r="AK2467" s="64"/>
      <c r="AL2467" s="64"/>
      <c r="AM2467" s="64"/>
      <c r="AN2467" s="64"/>
      <c r="AO2467" s="64"/>
      <c r="AP2467" s="64"/>
      <c r="AQ2467" s="64"/>
      <c r="AR2467" s="64"/>
      <c r="AS2467" s="64"/>
      <c r="AT2467" s="64"/>
      <c r="AU2467" s="68"/>
      <c r="BC2467" s="64"/>
      <c r="BD2467" s="64"/>
      <c r="BE2467" s="65"/>
      <c r="BF2467" s="65"/>
      <c r="BG2467" s="65"/>
      <c r="BH2467" s="65"/>
      <c r="BI2467" s="20"/>
      <c r="BJ2467" s="20"/>
      <c r="BK2467" s="20"/>
      <c r="BL2467" s="20"/>
      <c r="BM2467" s="64"/>
      <c r="BN2467" s="65"/>
      <c r="BO2467" s="64"/>
      <c r="BP2467" s="65"/>
      <c r="BQ2467" s="64"/>
      <c r="BR2467" s="65"/>
      <c r="BS2467" s="64"/>
      <c r="BT2467" s="64"/>
      <c r="BU2467" s="64"/>
      <c r="BV2467" s="64"/>
      <c r="BW2467" s="64"/>
      <c r="BX2467" s="64"/>
      <c r="BY2467" s="64"/>
      <c r="BZ2467" s="64"/>
      <c r="CA2467" s="64"/>
      <c r="CB2467" s="64"/>
      <c r="CC2467" s="64"/>
      <c r="CD2467" s="64"/>
      <c r="CE2467" s="64"/>
      <c r="CF2467" s="64"/>
      <c r="CG2467" s="64"/>
      <c r="CH2467" s="64"/>
      <c r="CI2467" s="64"/>
      <c r="CJ2467" s="64"/>
      <c r="CK2467"/>
      <c r="CP2467"/>
      <c r="CQ2467"/>
      <c r="CR2467"/>
      <c r="CS2467"/>
      <c r="CT2467"/>
      <c r="CU2467"/>
      <c r="CV2467"/>
      <c r="CW2467" s="64"/>
    </row>
    <row r="2468" spans="1:101" s="17" customFormat="1" x14ac:dyDescent="0.25">
      <c r="A2468" s="64"/>
      <c r="C2468" s="64"/>
      <c r="D2468" s="64"/>
      <c r="E2468" s="64"/>
      <c r="F2468" s="66"/>
      <c r="W2468" s="20"/>
      <c r="X2468" s="64"/>
      <c r="Y2468" s="64"/>
      <c r="Z2468" s="20"/>
      <c r="AA2468" s="20"/>
      <c r="AB2468" s="20"/>
      <c r="AC2468" s="64"/>
      <c r="AD2468" s="64"/>
      <c r="AE2468" s="64"/>
      <c r="AF2468" s="20"/>
      <c r="AG2468" s="64" t="s">
        <v>8989</v>
      </c>
      <c r="AI2468" s="64"/>
      <c r="AK2468" s="64"/>
      <c r="AL2468" s="64"/>
      <c r="AM2468" s="64"/>
      <c r="AN2468" s="64"/>
      <c r="AO2468" s="64"/>
      <c r="AP2468" s="64"/>
      <c r="AQ2468" s="64"/>
      <c r="AR2468" s="64"/>
      <c r="AS2468" s="64"/>
      <c r="AT2468" s="64"/>
      <c r="AU2468" s="68"/>
      <c r="BC2468" s="64"/>
      <c r="BD2468" s="64"/>
      <c r="BE2468" s="65"/>
      <c r="BF2468" s="65"/>
      <c r="BG2468" s="65"/>
      <c r="BH2468" s="65"/>
      <c r="BI2468" s="20"/>
      <c r="BJ2468" s="20"/>
      <c r="BK2468" s="20"/>
      <c r="BL2468" s="20"/>
      <c r="BM2468" s="64"/>
      <c r="BN2468" s="65"/>
      <c r="BO2468" s="64"/>
      <c r="BP2468" s="65"/>
      <c r="BQ2468" s="64"/>
      <c r="BR2468" s="65"/>
      <c r="BS2468" s="64"/>
      <c r="BT2468" s="64"/>
      <c r="BU2468" s="64"/>
      <c r="BV2468" s="64"/>
      <c r="BW2468" s="64"/>
      <c r="BX2468" s="64"/>
      <c r="BY2468" s="64"/>
      <c r="BZ2468" s="64"/>
      <c r="CA2468" s="64"/>
      <c r="CB2468" s="64"/>
      <c r="CC2468" s="64"/>
      <c r="CD2468" s="64"/>
      <c r="CE2468" s="64"/>
      <c r="CF2468" s="64"/>
      <c r="CG2468" s="64" t="s">
        <v>103</v>
      </c>
      <c r="CH2468" s="64"/>
      <c r="CI2468" s="64"/>
      <c r="CJ2468" s="64"/>
      <c r="CK2468"/>
      <c r="CP2468"/>
      <c r="CQ2468"/>
      <c r="CR2468"/>
      <c r="CS2468"/>
      <c r="CT2468"/>
      <c r="CU2468"/>
      <c r="CV2468"/>
      <c r="CW2468" s="64"/>
    </row>
    <row r="2469" spans="1:101" s="17" customFormat="1" x14ac:dyDescent="0.25">
      <c r="A2469" s="64"/>
      <c r="C2469" s="64"/>
      <c r="D2469" s="64"/>
      <c r="E2469" s="64"/>
      <c r="F2469" s="66"/>
      <c r="W2469" s="20"/>
      <c r="X2469" s="64"/>
      <c r="Y2469" s="64"/>
      <c r="Z2469" s="20"/>
      <c r="AA2469" s="20"/>
      <c r="AB2469" s="20"/>
      <c r="AC2469" s="64"/>
      <c r="AD2469" s="64"/>
      <c r="AE2469" s="64"/>
      <c r="AF2469" s="20"/>
      <c r="AG2469" s="64" t="s">
        <v>8993</v>
      </c>
      <c r="AI2469" s="64"/>
      <c r="AK2469" s="64"/>
      <c r="AL2469" s="64"/>
      <c r="AM2469" s="64"/>
      <c r="AN2469" s="64"/>
      <c r="AO2469" s="64"/>
      <c r="AP2469" s="64"/>
      <c r="AQ2469" s="64"/>
      <c r="AR2469" s="64"/>
      <c r="AS2469" s="64"/>
      <c r="AT2469" s="64"/>
      <c r="AU2469" s="68"/>
      <c r="BC2469" s="64"/>
      <c r="BD2469" s="64"/>
      <c r="BE2469" s="65"/>
      <c r="BF2469" s="65"/>
      <c r="BG2469" s="65"/>
      <c r="BH2469" s="65"/>
      <c r="BI2469" s="20"/>
      <c r="BJ2469" s="20"/>
      <c r="BK2469" s="20"/>
      <c r="BL2469" s="20"/>
      <c r="BM2469" s="64"/>
      <c r="BN2469" s="65"/>
      <c r="BO2469" s="64"/>
      <c r="BP2469" s="65"/>
      <c r="BQ2469" s="64"/>
      <c r="BR2469" s="65"/>
      <c r="BS2469" s="64"/>
      <c r="BT2469" s="64"/>
      <c r="BU2469" s="64"/>
      <c r="BV2469" s="64"/>
      <c r="BW2469" s="64"/>
      <c r="BX2469" s="64"/>
      <c r="BY2469" s="64"/>
      <c r="BZ2469" s="64"/>
      <c r="CA2469" s="64"/>
      <c r="CB2469" s="64"/>
      <c r="CC2469" s="64"/>
      <c r="CD2469" s="64"/>
      <c r="CE2469" s="64"/>
      <c r="CF2469" s="64"/>
      <c r="CG2469" s="64"/>
      <c r="CH2469" s="64"/>
      <c r="CI2469" s="64"/>
      <c r="CJ2469" s="64"/>
      <c r="CK2469"/>
      <c r="CP2469"/>
      <c r="CQ2469"/>
      <c r="CR2469"/>
      <c r="CS2469"/>
      <c r="CT2469"/>
      <c r="CU2469"/>
      <c r="CV2469"/>
      <c r="CW2469" s="64"/>
    </row>
    <row r="2470" spans="1:101" s="17" customFormat="1" x14ac:dyDescent="0.25">
      <c r="A2470" s="64"/>
      <c r="C2470" s="64"/>
      <c r="D2470" s="64"/>
      <c r="E2470" s="64"/>
      <c r="F2470" s="66"/>
      <c r="W2470" s="20"/>
      <c r="X2470" s="64"/>
      <c r="Y2470" s="64"/>
      <c r="Z2470" s="20"/>
      <c r="AA2470" s="20"/>
      <c r="AB2470" s="20"/>
      <c r="AC2470" s="64"/>
      <c r="AD2470" s="64"/>
      <c r="AE2470" s="64"/>
      <c r="AF2470" s="20"/>
      <c r="AG2470" s="64" t="s">
        <v>8997</v>
      </c>
      <c r="AI2470" s="64"/>
      <c r="AK2470" s="64"/>
      <c r="AL2470" s="64"/>
      <c r="AM2470" s="64"/>
      <c r="AN2470" s="64"/>
      <c r="AO2470" s="64"/>
      <c r="AP2470" s="64"/>
      <c r="AQ2470" s="64"/>
      <c r="AR2470" s="64"/>
      <c r="AS2470" s="64"/>
      <c r="AT2470" s="64"/>
      <c r="AU2470" s="68"/>
      <c r="BC2470" s="64"/>
      <c r="BD2470" s="64"/>
      <c r="BE2470" s="65"/>
      <c r="BF2470" s="65"/>
      <c r="BG2470" s="65"/>
      <c r="BH2470" s="65"/>
      <c r="BI2470" s="20"/>
      <c r="BJ2470" s="20"/>
      <c r="BK2470" s="20"/>
      <c r="BL2470" s="20"/>
      <c r="BM2470" s="64"/>
      <c r="BN2470" s="65"/>
      <c r="BO2470" s="64"/>
      <c r="BP2470" s="65"/>
      <c r="BQ2470" s="64"/>
      <c r="BR2470" s="65"/>
      <c r="BS2470" s="64"/>
      <c r="BT2470" s="64"/>
      <c r="BU2470" s="64"/>
      <c r="BV2470" s="64"/>
      <c r="BW2470" s="64"/>
      <c r="BX2470" s="64"/>
      <c r="BY2470" s="64"/>
      <c r="BZ2470" s="64"/>
      <c r="CA2470" s="64"/>
      <c r="CB2470" s="64"/>
      <c r="CC2470" s="64"/>
      <c r="CD2470" s="64"/>
      <c r="CE2470" s="64"/>
      <c r="CF2470" s="64"/>
      <c r="CG2470" s="64"/>
      <c r="CH2470" s="64"/>
      <c r="CI2470" s="64"/>
      <c r="CJ2470" s="64"/>
      <c r="CK2470"/>
      <c r="CP2470"/>
      <c r="CQ2470"/>
      <c r="CR2470"/>
      <c r="CS2470"/>
      <c r="CT2470"/>
      <c r="CU2470"/>
      <c r="CV2470"/>
      <c r="CW2470" s="64"/>
    </row>
    <row r="2471" spans="1:101" s="17" customFormat="1" x14ac:dyDescent="0.25">
      <c r="A2471" s="64"/>
      <c r="C2471" s="64"/>
      <c r="D2471" s="64"/>
      <c r="E2471" s="64"/>
      <c r="F2471" s="66"/>
      <c r="W2471" s="20"/>
      <c r="X2471" s="64"/>
      <c r="Y2471" s="64"/>
      <c r="Z2471" s="20"/>
      <c r="AA2471" s="20"/>
      <c r="AB2471" s="20"/>
      <c r="AC2471" s="64"/>
      <c r="AD2471" s="64"/>
      <c r="AE2471" s="64"/>
      <c r="AF2471" s="20"/>
      <c r="AG2471" s="64" t="s">
        <v>9002</v>
      </c>
      <c r="AI2471" s="64"/>
      <c r="AK2471" s="64"/>
      <c r="AL2471" s="64"/>
      <c r="AM2471" s="64"/>
      <c r="AN2471" s="64"/>
      <c r="AO2471" s="64"/>
      <c r="AP2471" s="64"/>
      <c r="AQ2471" s="64"/>
      <c r="AR2471" s="64"/>
      <c r="AS2471" s="64"/>
      <c r="AT2471" s="64"/>
      <c r="AU2471" s="68"/>
      <c r="BC2471" s="64"/>
      <c r="BD2471" s="64"/>
      <c r="BE2471" s="65"/>
      <c r="BF2471" s="65"/>
      <c r="BG2471" s="65"/>
      <c r="BH2471" s="65"/>
      <c r="BI2471" s="20"/>
      <c r="BJ2471" s="20"/>
      <c r="BK2471" s="20"/>
      <c r="BL2471" s="20"/>
      <c r="BM2471" s="64"/>
      <c r="BN2471" s="65"/>
      <c r="BO2471" s="64"/>
      <c r="BP2471" s="65"/>
      <c r="BQ2471" s="64"/>
      <c r="BR2471" s="65"/>
      <c r="BS2471" s="64"/>
      <c r="BT2471" s="64"/>
      <c r="BU2471" s="64"/>
      <c r="BV2471" s="64"/>
      <c r="BW2471" s="64"/>
      <c r="BX2471" s="64"/>
      <c r="BY2471" s="64"/>
      <c r="BZ2471" s="64"/>
      <c r="CA2471" s="64"/>
      <c r="CB2471" s="64"/>
      <c r="CC2471" s="64"/>
      <c r="CD2471" s="64"/>
      <c r="CE2471" s="64"/>
      <c r="CF2471" s="64"/>
      <c r="CG2471" s="64"/>
      <c r="CH2471" s="64"/>
      <c r="CI2471" s="64"/>
      <c r="CJ2471" s="64"/>
      <c r="CK2471"/>
      <c r="CP2471"/>
      <c r="CQ2471"/>
      <c r="CR2471"/>
      <c r="CS2471"/>
      <c r="CT2471"/>
      <c r="CU2471"/>
      <c r="CV2471"/>
      <c r="CW2471" s="64"/>
    </row>
    <row r="2472" spans="1:101" s="17" customFormat="1" x14ac:dyDescent="0.25">
      <c r="A2472" s="64"/>
      <c r="C2472" s="64"/>
      <c r="D2472" s="64"/>
      <c r="E2472" s="64"/>
      <c r="F2472" s="66"/>
      <c r="W2472" s="20"/>
      <c r="X2472" s="64"/>
      <c r="Y2472" s="64"/>
      <c r="Z2472" s="20"/>
      <c r="AA2472" s="20"/>
      <c r="AB2472" s="20"/>
      <c r="AC2472" s="64"/>
      <c r="AD2472" s="64"/>
      <c r="AE2472" s="64"/>
      <c r="AF2472" s="20"/>
      <c r="AG2472" s="64" t="s">
        <v>9006</v>
      </c>
      <c r="AI2472" s="64"/>
      <c r="AK2472" s="64"/>
      <c r="AL2472" s="64"/>
      <c r="AM2472" s="64"/>
      <c r="AN2472" s="64"/>
      <c r="AO2472" s="64"/>
      <c r="AP2472" s="64"/>
      <c r="AQ2472" s="64"/>
      <c r="AR2472" s="64"/>
      <c r="AS2472" s="64"/>
      <c r="AT2472" s="64"/>
      <c r="AU2472" s="68"/>
      <c r="BC2472" s="64"/>
      <c r="BD2472" s="64"/>
      <c r="BE2472" s="65"/>
      <c r="BF2472" s="65"/>
      <c r="BG2472" s="65"/>
      <c r="BH2472" s="65"/>
      <c r="BI2472" s="20"/>
      <c r="BJ2472" s="20"/>
      <c r="BK2472" s="20"/>
      <c r="BL2472" s="20"/>
      <c r="BM2472" s="64"/>
      <c r="BN2472" s="65"/>
      <c r="BO2472" s="64"/>
      <c r="BP2472" s="65"/>
      <c r="BQ2472" s="64"/>
      <c r="BR2472" s="65"/>
      <c r="BS2472" s="64"/>
      <c r="BT2472" s="64"/>
      <c r="BU2472" s="64"/>
      <c r="BV2472" s="64"/>
      <c r="BW2472" s="64"/>
      <c r="BX2472" s="64"/>
      <c r="BY2472" s="64"/>
      <c r="BZ2472" s="64"/>
      <c r="CA2472" s="64"/>
      <c r="CB2472" s="64"/>
      <c r="CC2472" s="64"/>
      <c r="CD2472" s="64"/>
      <c r="CE2472" s="64"/>
      <c r="CF2472" s="64"/>
      <c r="CG2472" s="64"/>
      <c r="CH2472" s="64"/>
      <c r="CI2472" s="64"/>
      <c r="CJ2472" s="64"/>
      <c r="CK2472"/>
      <c r="CP2472"/>
      <c r="CQ2472"/>
      <c r="CR2472"/>
      <c r="CS2472"/>
      <c r="CT2472"/>
      <c r="CU2472"/>
      <c r="CV2472"/>
      <c r="CW2472" s="64"/>
    </row>
    <row r="2473" spans="1:101" s="17" customFormat="1" x14ac:dyDescent="0.25">
      <c r="A2473" s="64"/>
      <c r="C2473" s="64"/>
      <c r="D2473" s="64"/>
      <c r="E2473" s="64"/>
      <c r="F2473" s="66"/>
      <c r="W2473" s="20"/>
      <c r="X2473" s="64"/>
      <c r="Y2473" s="64"/>
      <c r="Z2473" s="20"/>
      <c r="AA2473" s="20"/>
      <c r="AB2473" s="20"/>
      <c r="AC2473" s="64"/>
      <c r="AD2473" s="64"/>
      <c r="AE2473" s="64"/>
      <c r="AF2473" s="20"/>
      <c r="AG2473" s="64" t="s">
        <v>9010</v>
      </c>
      <c r="AI2473" s="64"/>
      <c r="AK2473" s="64"/>
      <c r="AL2473" s="64"/>
      <c r="AM2473" s="64"/>
      <c r="AN2473" s="64"/>
      <c r="AO2473" s="64"/>
      <c r="AP2473" s="64"/>
      <c r="AQ2473" s="64"/>
      <c r="AR2473" s="64"/>
      <c r="AS2473" s="64"/>
      <c r="AT2473" s="64"/>
      <c r="AU2473" s="68"/>
      <c r="BC2473" s="64"/>
      <c r="BD2473" s="64"/>
      <c r="BE2473" s="65"/>
      <c r="BF2473" s="65"/>
      <c r="BG2473" s="65"/>
      <c r="BH2473" s="65"/>
      <c r="BI2473" s="20"/>
      <c r="BJ2473" s="20"/>
      <c r="BK2473" s="20"/>
      <c r="BL2473" s="20"/>
      <c r="BM2473" s="64"/>
      <c r="BN2473" s="65"/>
      <c r="BO2473" s="64"/>
      <c r="BP2473" s="65"/>
      <c r="BQ2473" s="64"/>
      <c r="BR2473" s="65"/>
      <c r="BS2473" s="64"/>
      <c r="BT2473" s="64"/>
      <c r="BU2473" s="64"/>
      <c r="BV2473" s="64"/>
      <c r="BW2473" s="64"/>
      <c r="BX2473" s="64"/>
      <c r="BY2473" s="64"/>
      <c r="BZ2473" s="64"/>
      <c r="CA2473" s="64"/>
      <c r="CB2473" s="64"/>
      <c r="CC2473" s="64"/>
      <c r="CD2473" s="64"/>
      <c r="CE2473" s="64"/>
      <c r="CF2473" s="64"/>
      <c r="CG2473" s="64"/>
      <c r="CH2473" s="64"/>
      <c r="CI2473" s="64"/>
      <c r="CJ2473" s="64"/>
      <c r="CK2473"/>
      <c r="CP2473"/>
      <c r="CQ2473"/>
      <c r="CR2473"/>
      <c r="CS2473"/>
      <c r="CT2473"/>
      <c r="CU2473"/>
      <c r="CV2473"/>
      <c r="CW2473" s="64"/>
    </row>
    <row r="2474" spans="1:101" s="17" customFormat="1" x14ac:dyDescent="0.25">
      <c r="A2474" s="64"/>
      <c r="C2474" s="64"/>
      <c r="D2474" s="64"/>
      <c r="E2474" s="64"/>
      <c r="F2474" s="66"/>
      <c r="W2474" s="20"/>
      <c r="X2474" s="64"/>
      <c r="Y2474" s="64"/>
      <c r="Z2474" s="20"/>
      <c r="AA2474" s="20"/>
      <c r="AB2474" s="20"/>
      <c r="AC2474" s="64"/>
      <c r="AD2474" s="64"/>
      <c r="AE2474" s="64"/>
      <c r="AF2474" s="20"/>
      <c r="AG2474" s="64" t="s">
        <v>9014</v>
      </c>
      <c r="AI2474" s="64"/>
      <c r="AK2474" s="64"/>
      <c r="AL2474" s="64"/>
      <c r="AM2474" s="64"/>
      <c r="AN2474" s="64"/>
      <c r="AO2474" s="64"/>
      <c r="AP2474" s="64"/>
      <c r="AQ2474" s="64"/>
      <c r="AR2474" s="64"/>
      <c r="AS2474" s="64"/>
      <c r="AT2474" s="64"/>
      <c r="AU2474" s="68"/>
      <c r="BC2474" s="64"/>
      <c r="BD2474" s="64"/>
      <c r="BE2474" s="65"/>
      <c r="BF2474" s="65"/>
      <c r="BG2474" s="65"/>
      <c r="BH2474" s="65"/>
      <c r="BI2474" s="20"/>
      <c r="BJ2474" s="20"/>
      <c r="BK2474" s="20"/>
      <c r="BL2474" s="20"/>
      <c r="BM2474" s="64"/>
      <c r="BN2474" s="65"/>
      <c r="BO2474" s="64"/>
      <c r="BP2474" s="65"/>
      <c r="BQ2474" s="64"/>
      <c r="BR2474" s="65"/>
      <c r="BS2474" s="64"/>
      <c r="BT2474" s="64"/>
      <c r="BU2474" s="64"/>
      <c r="BV2474" s="64"/>
      <c r="BW2474" s="64"/>
      <c r="BX2474" s="64"/>
      <c r="BY2474" s="64"/>
      <c r="BZ2474" s="64"/>
      <c r="CA2474" s="64"/>
      <c r="CB2474" s="64"/>
      <c r="CC2474" s="64"/>
      <c r="CD2474" s="64"/>
      <c r="CE2474" s="64"/>
      <c r="CF2474" s="64"/>
      <c r="CG2474" s="64"/>
      <c r="CH2474" s="64"/>
      <c r="CI2474" s="64"/>
      <c r="CJ2474" s="64"/>
      <c r="CK2474"/>
      <c r="CP2474"/>
      <c r="CQ2474"/>
      <c r="CR2474"/>
      <c r="CS2474"/>
      <c r="CT2474"/>
      <c r="CU2474"/>
      <c r="CV2474"/>
      <c r="CW2474" s="64"/>
    </row>
    <row r="2475" spans="1:101" s="17" customFormat="1" x14ac:dyDescent="0.25">
      <c r="A2475" s="64"/>
      <c r="C2475" s="64"/>
      <c r="D2475" s="64"/>
      <c r="E2475" s="64"/>
      <c r="F2475" s="66"/>
      <c r="W2475" s="20"/>
      <c r="X2475" s="64"/>
      <c r="Y2475" s="64"/>
      <c r="Z2475" s="20"/>
      <c r="AA2475" s="20"/>
      <c r="AB2475" s="20"/>
      <c r="AC2475" s="64"/>
      <c r="AD2475" s="64"/>
      <c r="AE2475" s="64"/>
      <c r="AF2475" s="20"/>
      <c r="AG2475" s="64" t="s">
        <v>9019</v>
      </c>
      <c r="AI2475" s="64"/>
      <c r="AK2475" s="64"/>
      <c r="AL2475" s="64"/>
      <c r="AM2475" s="64"/>
      <c r="AN2475" s="64"/>
      <c r="AO2475" s="64"/>
      <c r="AP2475" s="64"/>
      <c r="AQ2475" s="64"/>
      <c r="AR2475" s="64"/>
      <c r="AS2475" s="64"/>
      <c r="AT2475" s="64"/>
      <c r="AU2475" s="68"/>
      <c r="BC2475" s="64"/>
      <c r="BD2475" s="64"/>
      <c r="BE2475" s="65"/>
      <c r="BF2475" s="65"/>
      <c r="BG2475" s="65"/>
      <c r="BH2475" s="65"/>
      <c r="BI2475" s="20"/>
      <c r="BJ2475" s="20"/>
      <c r="BK2475" s="20"/>
      <c r="BL2475" s="20"/>
      <c r="BM2475" s="64"/>
      <c r="BN2475" s="65"/>
      <c r="BO2475" s="64"/>
      <c r="BP2475" s="65"/>
      <c r="BQ2475" s="64"/>
      <c r="BR2475" s="65"/>
      <c r="BS2475" s="64"/>
      <c r="BT2475" s="64"/>
      <c r="BU2475" s="64"/>
      <c r="BV2475" s="64"/>
      <c r="BW2475" s="64"/>
      <c r="BX2475" s="64"/>
      <c r="BY2475" s="64"/>
      <c r="BZ2475" s="64"/>
      <c r="CA2475" s="64"/>
      <c r="CB2475" s="64"/>
      <c r="CC2475" s="64"/>
      <c r="CD2475" s="64"/>
      <c r="CE2475" s="64"/>
      <c r="CF2475" s="64"/>
      <c r="CG2475" s="64"/>
      <c r="CH2475" s="64"/>
      <c r="CI2475" s="64"/>
      <c r="CJ2475" s="64"/>
      <c r="CK2475"/>
      <c r="CP2475"/>
      <c r="CQ2475"/>
      <c r="CR2475"/>
      <c r="CS2475"/>
      <c r="CT2475"/>
      <c r="CU2475"/>
      <c r="CV2475"/>
      <c r="CW2475" s="64"/>
    </row>
    <row r="2476" spans="1:101" s="17" customFormat="1" x14ac:dyDescent="0.25">
      <c r="A2476" s="64"/>
      <c r="C2476" s="64"/>
      <c r="D2476" s="64"/>
      <c r="E2476" s="64"/>
      <c r="F2476" s="66"/>
      <c r="W2476" s="20"/>
      <c r="X2476" s="64"/>
      <c r="Y2476" s="64"/>
      <c r="Z2476" s="20"/>
      <c r="AA2476" s="20"/>
      <c r="AB2476" s="20"/>
      <c r="AC2476" s="64"/>
      <c r="AD2476" s="64"/>
      <c r="AE2476" s="64"/>
      <c r="AF2476" s="20"/>
      <c r="AG2476" s="64" t="s">
        <v>9023</v>
      </c>
      <c r="AI2476" s="64"/>
      <c r="AK2476" s="64"/>
      <c r="AL2476" s="64"/>
      <c r="AM2476" s="64"/>
      <c r="AN2476" s="64"/>
      <c r="AO2476" s="64"/>
      <c r="AP2476" s="64"/>
      <c r="AQ2476" s="64"/>
      <c r="AR2476" s="64"/>
      <c r="AS2476" s="64"/>
      <c r="AT2476" s="64"/>
      <c r="AU2476" s="68"/>
      <c r="BC2476" s="64"/>
      <c r="BD2476" s="64"/>
      <c r="BE2476" s="65"/>
      <c r="BF2476" s="65"/>
      <c r="BG2476" s="65"/>
      <c r="BH2476" s="65"/>
      <c r="BI2476" s="20"/>
      <c r="BJ2476" s="20"/>
      <c r="BK2476" s="20"/>
      <c r="BL2476" s="20"/>
      <c r="BM2476" s="64"/>
      <c r="BN2476" s="65"/>
      <c r="BO2476" s="64"/>
      <c r="BP2476" s="65"/>
      <c r="BQ2476" s="64"/>
      <c r="BR2476" s="65"/>
      <c r="BS2476" s="64"/>
      <c r="BT2476" s="64"/>
      <c r="BU2476" s="64"/>
      <c r="BV2476" s="64"/>
      <c r="BW2476" s="64"/>
      <c r="BX2476" s="64"/>
      <c r="BY2476" s="64"/>
      <c r="BZ2476" s="64"/>
      <c r="CA2476" s="64"/>
      <c r="CB2476" s="64"/>
      <c r="CC2476" s="64"/>
      <c r="CD2476" s="64"/>
      <c r="CE2476" s="64"/>
      <c r="CF2476" s="64"/>
      <c r="CG2476" s="64"/>
      <c r="CH2476" s="64"/>
      <c r="CI2476" s="64"/>
      <c r="CJ2476" s="64"/>
      <c r="CK2476"/>
      <c r="CP2476"/>
      <c r="CQ2476"/>
      <c r="CR2476"/>
      <c r="CS2476"/>
      <c r="CT2476"/>
      <c r="CU2476"/>
      <c r="CV2476"/>
      <c r="CW2476" s="64"/>
    </row>
    <row r="2477" spans="1:101" s="17" customFormat="1" x14ac:dyDescent="0.25">
      <c r="A2477" s="64"/>
      <c r="C2477" s="64"/>
      <c r="D2477" s="64"/>
      <c r="E2477" s="64"/>
      <c r="F2477" s="66"/>
      <c r="W2477" s="20"/>
      <c r="X2477" s="64"/>
      <c r="Y2477" s="64"/>
      <c r="Z2477" s="20"/>
      <c r="AA2477" s="20"/>
      <c r="AB2477" s="20"/>
      <c r="AC2477" s="64"/>
      <c r="AD2477" s="64"/>
      <c r="AE2477" s="64"/>
      <c r="AF2477" s="20"/>
      <c r="AG2477" s="64" t="s">
        <v>9027</v>
      </c>
      <c r="AI2477" s="64"/>
      <c r="AK2477" s="64"/>
      <c r="AL2477" s="64"/>
      <c r="AM2477" s="64"/>
      <c r="AN2477" s="64"/>
      <c r="AO2477" s="64"/>
      <c r="AP2477" s="64"/>
      <c r="AQ2477" s="64"/>
      <c r="AR2477" s="64"/>
      <c r="AS2477" s="64"/>
      <c r="AT2477" s="64"/>
      <c r="AU2477" s="68"/>
      <c r="BC2477" s="64"/>
      <c r="BD2477" s="64"/>
      <c r="BE2477" s="65"/>
      <c r="BF2477" s="65"/>
      <c r="BG2477" s="65"/>
      <c r="BH2477" s="65"/>
      <c r="BI2477" s="20"/>
      <c r="BJ2477" s="20"/>
      <c r="BK2477" s="20"/>
      <c r="BL2477" s="20"/>
      <c r="BM2477" s="64"/>
      <c r="BN2477" s="65"/>
      <c r="BO2477" s="64"/>
      <c r="BP2477" s="65"/>
      <c r="BQ2477" s="64"/>
      <c r="BR2477" s="65"/>
      <c r="BS2477" s="64"/>
      <c r="BT2477" s="64"/>
      <c r="BU2477" s="64"/>
      <c r="BV2477" s="64"/>
      <c r="BW2477" s="64"/>
      <c r="BX2477" s="64"/>
      <c r="BY2477" s="64"/>
      <c r="BZ2477" s="64"/>
      <c r="CA2477" s="64"/>
      <c r="CB2477" s="64"/>
      <c r="CC2477" s="64"/>
      <c r="CD2477" s="64"/>
      <c r="CE2477" s="64"/>
      <c r="CF2477" s="64"/>
      <c r="CG2477" s="64"/>
      <c r="CH2477" s="64"/>
      <c r="CI2477" s="64"/>
      <c r="CJ2477" s="64"/>
      <c r="CK2477"/>
      <c r="CP2477"/>
      <c r="CQ2477"/>
      <c r="CR2477"/>
      <c r="CS2477"/>
      <c r="CT2477"/>
      <c r="CU2477"/>
      <c r="CV2477"/>
      <c r="CW2477" s="64"/>
    </row>
    <row r="2478" spans="1:101" s="17" customFormat="1" x14ac:dyDescent="0.25">
      <c r="A2478" s="64"/>
      <c r="C2478" s="64"/>
      <c r="D2478" s="64"/>
      <c r="E2478" s="64"/>
      <c r="F2478" s="66"/>
      <c r="W2478" s="20"/>
      <c r="X2478" s="64"/>
      <c r="Y2478" s="64"/>
      <c r="Z2478" s="20"/>
      <c r="AA2478" s="20"/>
      <c r="AB2478" s="20"/>
      <c r="AC2478" s="64"/>
      <c r="AD2478" s="64"/>
      <c r="AE2478" s="64"/>
      <c r="AF2478" s="20"/>
      <c r="AG2478" s="64" t="s">
        <v>9030</v>
      </c>
      <c r="AI2478" s="64"/>
      <c r="AK2478" s="64"/>
      <c r="AL2478" s="64"/>
      <c r="AM2478" s="64"/>
      <c r="AN2478" s="64"/>
      <c r="AO2478" s="64"/>
      <c r="AP2478" s="64"/>
      <c r="AQ2478" s="64"/>
      <c r="AR2478" s="64"/>
      <c r="AS2478" s="64"/>
      <c r="AT2478" s="64"/>
      <c r="AU2478" s="68"/>
      <c r="BC2478" s="64"/>
      <c r="BD2478" s="64"/>
      <c r="BE2478" s="65"/>
      <c r="BF2478" s="65"/>
      <c r="BG2478" s="65"/>
      <c r="BH2478" s="65"/>
      <c r="BI2478" s="20"/>
      <c r="BJ2478" s="20"/>
      <c r="BK2478" s="20"/>
      <c r="BL2478" s="20"/>
      <c r="BM2478" s="64"/>
      <c r="BN2478" s="65"/>
      <c r="BO2478" s="64"/>
      <c r="BP2478" s="65"/>
      <c r="BQ2478" s="64"/>
      <c r="BR2478" s="65"/>
      <c r="BS2478" s="64"/>
      <c r="BT2478" s="64"/>
      <c r="BU2478" s="64"/>
      <c r="BV2478" s="64"/>
      <c r="BW2478" s="64"/>
      <c r="BX2478" s="64"/>
      <c r="BY2478" s="64"/>
      <c r="BZ2478" s="64"/>
      <c r="CA2478" s="64"/>
      <c r="CB2478" s="64"/>
      <c r="CC2478" s="64"/>
      <c r="CD2478" s="64"/>
      <c r="CE2478" s="64"/>
      <c r="CF2478" s="64"/>
      <c r="CG2478" s="64"/>
      <c r="CH2478" s="64"/>
      <c r="CI2478" s="64"/>
      <c r="CJ2478" s="64"/>
      <c r="CK2478"/>
      <c r="CP2478"/>
      <c r="CQ2478"/>
      <c r="CR2478"/>
      <c r="CS2478"/>
      <c r="CT2478"/>
      <c r="CU2478"/>
      <c r="CV2478"/>
      <c r="CW2478" s="64"/>
    </row>
    <row r="2479" spans="1:101" s="17" customFormat="1" x14ac:dyDescent="0.25">
      <c r="A2479" s="64"/>
      <c r="C2479" s="64"/>
      <c r="D2479" s="64"/>
      <c r="E2479" s="64"/>
      <c r="F2479" s="66"/>
      <c r="W2479" s="20"/>
      <c r="X2479" s="64"/>
      <c r="Y2479" s="64"/>
      <c r="Z2479" s="20"/>
      <c r="AA2479" s="20"/>
      <c r="AB2479" s="20"/>
      <c r="AC2479" s="64"/>
      <c r="AD2479" s="64"/>
      <c r="AE2479" s="64"/>
      <c r="AF2479" s="20"/>
      <c r="AG2479" s="64" t="s">
        <v>9033</v>
      </c>
      <c r="AI2479" s="64"/>
      <c r="AK2479" s="64"/>
      <c r="AL2479" s="64"/>
      <c r="AM2479" s="64"/>
      <c r="AN2479" s="64"/>
      <c r="AO2479" s="64"/>
      <c r="AP2479" s="64"/>
      <c r="AQ2479" s="64"/>
      <c r="AR2479" s="64"/>
      <c r="AS2479" s="64"/>
      <c r="AT2479" s="64"/>
      <c r="AU2479" s="68"/>
      <c r="BC2479" s="64"/>
      <c r="BD2479" s="64"/>
      <c r="BE2479" s="65"/>
      <c r="BF2479" s="65"/>
      <c r="BG2479" s="65"/>
      <c r="BH2479" s="65"/>
      <c r="BI2479" s="20"/>
      <c r="BJ2479" s="20"/>
      <c r="BK2479" s="20"/>
      <c r="BL2479" s="20"/>
      <c r="BM2479" s="64"/>
      <c r="BN2479" s="65"/>
      <c r="BO2479" s="64"/>
      <c r="BP2479" s="65"/>
      <c r="BQ2479" s="64"/>
      <c r="BR2479" s="65"/>
      <c r="BS2479" s="64"/>
      <c r="BT2479" s="64"/>
      <c r="BU2479" s="64"/>
      <c r="BV2479" s="64"/>
      <c r="BW2479" s="64"/>
      <c r="BX2479" s="64"/>
      <c r="BY2479" s="64"/>
      <c r="BZ2479" s="64"/>
      <c r="CA2479" s="64"/>
      <c r="CB2479" s="64"/>
      <c r="CC2479" s="64"/>
      <c r="CD2479" s="64"/>
      <c r="CE2479" s="64"/>
      <c r="CF2479" s="64"/>
      <c r="CG2479" s="64"/>
      <c r="CH2479" s="64"/>
      <c r="CI2479" s="64"/>
      <c r="CJ2479" s="64"/>
      <c r="CK2479"/>
      <c r="CP2479"/>
      <c r="CQ2479"/>
      <c r="CR2479"/>
      <c r="CS2479"/>
      <c r="CT2479"/>
      <c r="CU2479"/>
      <c r="CV2479"/>
      <c r="CW2479" s="64"/>
    </row>
    <row r="2480" spans="1:101" s="17" customFormat="1" x14ac:dyDescent="0.25">
      <c r="A2480" s="64"/>
      <c r="C2480" s="64"/>
      <c r="D2480" s="64"/>
      <c r="E2480" s="64"/>
      <c r="F2480" s="66"/>
      <c r="W2480" s="20"/>
      <c r="X2480" s="64"/>
      <c r="Y2480" s="64"/>
      <c r="Z2480" s="20"/>
      <c r="AA2480" s="20"/>
      <c r="AB2480" s="20"/>
      <c r="AC2480" s="64"/>
      <c r="AD2480" s="64"/>
      <c r="AE2480" s="64"/>
      <c r="AF2480" s="20"/>
      <c r="AG2480" s="64" t="s">
        <v>9037</v>
      </c>
      <c r="AI2480" s="64"/>
      <c r="AK2480" s="64"/>
      <c r="AL2480" s="64"/>
      <c r="AM2480" s="64"/>
      <c r="AN2480" s="64"/>
      <c r="AO2480" s="64"/>
      <c r="AP2480" s="64"/>
      <c r="AQ2480" s="64"/>
      <c r="AR2480" s="64"/>
      <c r="AS2480" s="64"/>
      <c r="AT2480" s="64"/>
      <c r="AU2480" s="68"/>
      <c r="BC2480" s="64"/>
      <c r="BD2480" s="64"/>
      <c r="BE2480" s="65"/>
      <c r="BF2480" s="65"/>
      <c r="BG2480" s="65"/>
      <c r="BH2480" s="65"/>
      <c r="BI2480" s="20"/>
      <c r="BJ2480" s="20"/>
      <c r="BK2480" s="20"/>
      <c r="BL2480" s="20"/>
      <c r="BM2480" s="64"/>
      <c r="BN2480" s="65"/>
      <c r="BO2480" s="64"/>
      <c r="BP2480" s="65"/>
      <c r="BQ2480" s="64"/>
      <c r="BR2480" s="65"/>
      <c r="BS2480" s="64"/>
      <c r="BT2480" s="64"/>
      <c r="BU2480" s="64"/>
      <c r="BV2480" s="64"/>
      <c r="BW2480" s="64"/>
      <c r="BX2480" s="64"/>
      <c r="BY2480" s="64"/>
      <c r="BZ2480" s="64"/>
      <c r="CA2480" s="64"/>
      <c r="CB2480" s="64"/>
      <c r="CC2480" s="64"/>
      <c r="CD2480" s="64"/>
      <c r="CE2480" s="64"/>
      <c r="CF2480" s="64"/>
      <c r="CG2480" s="64"/>
      <c r="CH2480" s="64"/>
      <c r="CI2480" s="64"/>
      <c r="CJ2480" s="64"/>
      <c r="CK2480"/>
      <c r="CP2480"/>
      <c r="CQ2480"/>
      <c r="CR2480"/>
      <c r="CS2480"/>
      <c r="CT2480"/>
      <c r="CU2480"/>
      <c r="CV2480"/>
      <c r="CW2480" s="64"/>
    </row>
    <row r="2481" spans="1:101" s="17" customFormat="1" x14ac:dyDescent="0.25">
      <c r="A2481" s="64"/>
      <c r="C2481" s="64"/>
      <c r="D2481" s="64"/>
      <c r="E2481" s="64"/>
      <c r="F2481" s="66"/>
      <c r="W2481" s="20"/>
      <c r="X2481" s="64"/>
      <c r="Y2481" s="64"/>
      <c r="Z2481" s="20"/>
      <c r="AA2481" s="20"/>
      <c r="AB2481" s="20"/>
      <c r="AC2481" s="64"/>
      <c r="AD2481" s="64"/>
      <c r="AE2481" s="64"/>
      <c r="AF2481" s="20"/>
      <c r="AG2481" s="64" t="s">
        <v>9040</v>
      </c>
      <c r="AI2481" s="64"/>
      <c r="AK2481" s="64"/>
      <c r="AL2481" s="64"/>
      <c r="AM2481" s="64"/>
      <c r="AN2481" s="64"/>
      <c r="AO2481" s="64"/>
      <c r="AP2481" s="64"/>
      <c r="AQ2481" s="64"/>
      <c r="AR2481" s="64"/>
      <c r="AS2481" s="64"/>
      <c r="AT2481" s="64"/>
      <c r="AU2481" s="68"/>
      <c r="BC2481" s="64"/>
      <c r="BD2481" s="64"/>
      <c r="BE2481" s="65"/>
      <c r="BF2481" s="65"/>
      <c r="BG2481" s="65"/>
      <c r="BH2481" s="65"/>
      <c r="BI2481" s="20"/>
      <c r="BJ2481" s="20"/>
      <c r="BK2481" s="20"/>
      <c r="BL2481" s="20"/>
      <c r="BM2481" s="64"/>
      <c r="BN2481" s="65"/>
      <c r="BO2481" s="64"/>
      <c r="BP2481" s="65"/>
      <c r="BQ2481" s="64"/>
      <c r="BR2481" s="65"/>
      <c r="BS2481" s="64"/>
      <c r="BT2481" s="64"/>
      <c r="BU2481" s="64"/>
      <c r="BV2481" s="64"/>
      <c r="BW2481" s="64"/>
      <c r="BX2481" s="64"/>
      <c r="BY2481" s="64"/>
      <c r="BZ2481" s="64"/>
      <c r="CA2481" s="64"/>
      <c r="CB2481" s="64"/>
      <c r="CC2481" s="64"/>
      <c r="CD2481" s="64"/>
      <c r="CE2481" s="64"/>
      <c r="CF2481" s="64"/>
      <c r="CG2481" s="64"/>
      <c r="CH2481" s="64"/>
      <c r="CI2481" s="64"/>
      <c r="CJ2481" s="64"/>
      <c r="CK2481"/>
      <c r="CP2481"/>
      <c r="CQ2481"/>
      <c r="CR2481"/>
      <c r="CS2481"/>
      <c r="CT2481"/>
      <c r="CU2481"/>
      <c r="CV2481"/>
      <c r="CW2481" s="64"/>
    </row>
    <row r="2482" spans="1:101" s="17" customFormat="1" x14ac:dyDescent="0.25">
      <c r="A2482" s="64"/>
      <c r="C2482" s="64"/>
      <c r="D2482" s="64"/>
      <c r="E2482" s="64"/>
      <c r="F2482" s="66"/>
      <c r="W2482" s="20"/>
      <c r="X2482" s="64"/>
      <c r="Y2482" s="64"/>
      <c r="Z2482" s="20"/>
      <c r="AA2482" s="20"/>
      <c r="AB2482" s="20"/>
      <c r="AC2482" s="64"/>
      <c r="AD2482" s="64"/>
      <c r="AE2482" s="64"/>
      <c r="AF2482" s="20"/>
      <c r="AG2482" s="64" t="s">
        <v>9043</v>
      </c>
      <c r="AI2482" s="64"/>
      <c r="AK2482" s="64"/>
      <c r="AL2482" s="64"/>
      <c r="AM2482" s="64"/>
      <c r="AN2482" s="64"/>
      <c r="AO2482" s="64"/>
      <c r="AP2482" s="64"/>
      <c r="AQ2482" s="64"/>
      <c r="AR2482" s="64"/>
      <c r="AS2482" s="64"/>
      <c r="AT2482" s="64"/>
      <c r="AU2482" s="68"/>
      <c r="BC2482" s="64"/>
      <c r="BD2482" s="64"/>
      <c r="BE2482" s="65"/>
      <c r="BF2482" s="65"/>
      <c r="BG2482" s="65"/>
      <c r="BH2482" s="65"/>
      <c r="BI2482" s="20"/>
      <c r="BJ2482" s="20"/>
      <c r="BK2482" s="20"/>
      <c r="BL2482" s="20"/>
      <c r="BM2482" s="64"/>
      <c r="BN2482" s="65"/>
      <c r="BO2482" s="64"/>
      <c r="BP2482" s="65"/>
      <c r="BQ2482" s="64"/>
      <c r="BR2482" s="65"/>
      <c r="BS2482" s="64"/>
      <c r="BT2482" s="64"/>
      <c r="BU2482" s="64"/>
      <c r="BV2482" s="64"/>
      <c r="BW2482" s="64"/>
      <c r="BX2482" s="64"/>
      <c r="BY2482" s="64"/>
      <c r="BZ2482" s="64"/>
      <c r="CA2482" s="64"/>
      <c r="CB2482" s="64"/>
      <c r="CC2482" s="64"/>
      <c r="CD2482" s="64"/>
      <c r="CE2482" s="64"/>
      <c r="CF2482" s="64"/>
      <c r="CG2482" s="64"/>
      <c r="CH2482" s="64"/>
      <c r="CI2482" s="64"/>
      <c r="CJ2482" s="64"/>
      <c r="CK2482"/>
      <c r="CP2482"/>
      <c r="CQ2482"/>
      <c r="CR2482"/>
      <c r="CS2482"/>
      <c r="CT2482"/>
      <c r="CU2482"/>
      <c r="CV2482"/>
      <c r="CW2482" s="64"/>
    </row>
    <row r="2483" spans="1:101" s="17" customFormat="1" x14ac:dyDescent="0.25">
      <c r="A2483" s="64"/>
      <c r="C2483" s="64"/>
      <c r="D2483" s="64"/>
      <c r="E2483" s="64"/>
      <c r="F2483" s="66"/>
      <c r="W2483" s="20"/>
      <c r="X2483" s="64"/>
      <c r="Y2483" s="64"/>
      <c r="Z2483" s="20"/>
      <c r="AA2483" s="20"/>
      <c r="AB2483" s="20"/>
      <c r="AC2483" s="64"/>
      <c r="AD2483" s="64"/>
      <c r="AE2483" s="64"/>
      <c r="AF2483" s="20"/>
      <c r="AG2483" s="64" t="s">
        <v>9046</v>
      </c>
      <c r="AI2483" s="64"/>
      <c r="AK2483" s="64"/>
      <c r="AL2483" s="64"/>
      <c r="AM2483" s="64"/>
      <c r="AN2483" s="64"/>
      <c r="AO2483" s="64"/>
      <c r="AP2483" s="64"/>
      <c r="AQ2483" s="64"/>
      <c r="AR2483" s="64"/>
      <c r="AS2483" s="64"/>
      <c r="AT2483" s="64"/>
      <c r="AU2483" s="68"/>
      <c r="BC2483" s="64"/>
      <c r="BD2483" s="64"/>
      <c r="BE2483" s="65"/>
      <c r="BF2483" s="65"/>
      <c r="BG2483" s="65"/>
      <c r="BH2483" s="65"/>
      <c r="BI2483" s="20"/>
      <c r="BJ2483" s="20"/>
      <c r="BK2483" s="20"/>
      <c r="BL2483" s="20"/>
      <c r="BM2483" s="64"/>
      <c r="BN2483" s="65"/>
      <c r="BO2483" s="64"/>
      <c r="BP2483" s="65"/>
      <c r="BQ2483" s="64"/>
      <c r="BR2483" s="65"/>
      <c r="BS2483" s="64"/>
      <c r="BT2483" s="64"/>
      <c r="BU2483" s="64"/>
      <c r="BV2483" s="64"/>
      <c r="BW2483" s="64"/>
      <c r="BX2483" s="64"/>
      <c r="BY2483" s="64"/>
      <c r="BZ2483" s="64"/>
      <c r="CA2483" s="64"/>
      <c r="CB2483" s="64"/>
      <c r="CC2483" s="64"/>
      <c r="CD2483" s="64"/>
      <c r="CE2483" s="64"/>
      <c r="CF2483" s="64"/>
      <c r="CG2483" s="64"/>
      <c r="CH2483" s="64"/>
      <c r="CI2483" s="64"/>
      <c r="CJ2483" s="64"/>
      <c r="CK2483"/>
      <c r="CP2483"/>
      <c r="CQ2483"/>
      <c r="CR2483"/>
      <c r="CS2483"/>
      <c r="CT2483"/>
      <c r="CU2483"/>
      <c r="CV2483"/>
      <c r="CW2483" s="64"/>
    </row>
    <row r="2484" spans="1:101" s="17" customFormat="1" x14ac:dyDescent="0.25">
      <c r="A2484" s="64"/>
      <c r="C2484" s="64"/>
      <c r="D2484" s="64"/>
      <c r="E2484" s="64"/>
      <c r="F2484" s="66"/>
      <c r="W2484" s="20"/>
      <c r="X2484" s="64"/>
      <c r="Y2484" s="64"/>
      <c r="Z2484" s="20"/>
      <c r="AA2484" s="20"/>
      <c r="AB2484" s="20"/>
      <c r="AC2484" s="64"/>
      <c r="AD2484" s="64"/>
      <c r="AE2484" s="64"/>
      <c r="AF2484" s="20"/>
      <c r="AG2484" s="64" t="s">
        <v>9049</v>
      </c>
      <c r="AI2484" s="64"/>
      <c r="AK2484" s="64"/>
      <c r="AL2484" s="64"/>
      <c r="AM2484" s="64"/>
      <c r="AN2484" s="64"/>
      <c r="AO2484" s="64"/>
      <c r="AP2484" s="64"/>
      <c r="AQ2484" s="64"/>
      <c r="AR2484" s="64"/>
      <c r="AS2484" s="64"/>
      <c r="AT2484" s="64"/>
      <c r="AU2484" s="68"/>
      <c r="BC2484" s="64"/>
      <c r="BD2484" s="64"/>
      <c r="BE2484" s="65"/>
      <c r="BF2484" s="65"/>
      <c r="BG2484" s="65"/>
      <c r="BH2484" s="65"/>
      <c r="BI2484" s="20"/>
      <c r="BJ2484" s="20"/>
      <c r="BK2484" s="20"/>
      <c r="BL2484" s="20"/>
      <c r="BM2484" s="64"/>
      <c r="BN2484" s="65"/>
      <c r="BO2484" s="64"/>
      <c r="BP2484" s="65"/>
      <c r="BQ2484" s="64"/>
      <c r="BR2484" s="65"/>
      <c r="BS2484" s="64"/>
      <c r="BT2484" s="64"/>
      <c r="BU2484" s="64"/>
      <c r="BV2484" s="64"/>
      <c r="BW2484" s="64"/>
      <c r="BX2484" s="64"/>
      <c r="BY2484" s="64"/>
      <c r="BZ2484" s="64"/>
      <c r="CA2484" s="64"/>
      <c r="CB2484" s="64"/>
      <c r="CC2484" s="64"/>
      <c r="CD2484" s="64"/>
      <c r="CE2484" s="64"/>
      <c r="CF2484" s="64"/>
      <c r="CG2484" s="64"/>
      <c r="CH2484" s="64"/>
      <c r="CI2484" s="64"/>
      <c r="CJ2484" s="64"/>
      <c r="CK2484"/>
      <c r="CP2484"/>
      <c r="CQ2484"/>
      <c r="CR2484"/>
      <c r="CS2484"/>
      <c r="CT2484"/>
      <c r="CU2484"/>
      <c r="CV2484"/>
      <c r="CW2484" s="64"/>
    </row>
    <row r="2485" spans="1:101" s="17" customFormat="1" x14ac:dyDescent="0.25">
      <c r="A2485" s="64"/>
      <c r="C2485" s="64"/>
      <c r="D2485" s="64"/>
      <c r="E2485" s="64"/>
      <c r="F2485" s="66"/>
      <c r="W2485" s="20"/>
      <c r="X2485" s="64"/>
      <c r="Y2485" s="64"/>
      <c r="Z2485" s="20"/>
      <c r="AA2485" s="20"/>
      <c r="AB2485" s="20"/>
      <c r="AC2485" s="64"/>
      <c r="AD2485" s="64"/>
      <c r="AE2485" s="64"/>
      <c r="AF2485" s="20"/>
      <c r="AG2485" s="64" t="s">
        <v>9052</v>
      </c>
      <c r="AI2485" s="64"/>
      <c r="AK2485" s="64"/>
      <c r="AL2485" s="64"/>
      <c r="AM2485" s="64"/>
      <c r="AN2485" s="64"/>
      <c r="AO2485" s="64"/>
      <c r="AP2485" s="64"/>
      <c r="AQ2485" s="64"/>
      <c r="AR2485" s="64"/>
      <c r="AS2485" s="64"/>
      <c r="AT2485" s="64"/>
      <c r="AU2485" s="68"/>
      <c r="BC2485" s="64"/>
      <c r="BD2485" s="64"/>
      <c r="BE2485" s="65"/>
      <c r="BF2485" s="65"/>
      <c r="BG2485" s="65"/>
      <c r="BH2485" s="65"/>
      <c r="BI2485" s="20"/>
      <c r="BJ2485" s="20"/>
      <c r="BK2485" s="20"/>
      <c r="BL2485" s="20"/>
      <c r="BM2485" s="64"/>
      <c r="BN2485" s="65"/>
      <c r="BO2485" s="64"/>
      <c r="BP2485" s="65"/>
      <c r="BQ2485" s="64"/>
      <c r="BR2485" s="65"/>
      <c r="BS2485" s="64"/>
      <c r="BT2485" s="64"/>
      <c r="BU2485" s="64"/>
      <c r="BV2485" s="64"/>
      <c r="BW2485" s="64"/>
      <c r="BX2485" s="64"/>
      <c r="BY2485" s="64"/>
      <c r="BZ2485" s="64"/>
      <c r="CA2485" s="64"/>
      <c r="CB2485" s="64"/>
      <c r="CC2485" s="64"/>
      <c r="CD2485" s="64"/>
      <c r="CE2485" s="64"/>
      <c r="CF2485" s="64"/>
      <c r="CG2485" s="64"/>
      <c r="CH2485" s="64"/>
      <c r="CI2485" s="64"/>
      <c r="CJ2485" s="64"/>
      <c r="CK2485"/>
      <c r="CP2485"/>
      <c r="CQ2485"/>
      <c r="CR2485"/>
      <c r="CS2485"/>
      <c r="CT2485"/>
      <c r="CU2485"/>
      <c r="CV2485"/>
      <c r="CW2485" s="64"/>
    </row>
    <row r="2486" spans="1:101" s="17" customFormat="1" x14ac:dyDescent="0.25">
      <c r="A2486" s="64"/>
      <c r="C2486" s="64"/>
      <c r="D2486" s="64"/>
      <c r="E2486" s="64"/>
      <c r="F2486" s="66"/>
      <c r="W2486" s="20"/>
      <c r="X2486" s="64"/>
      <c r="Y2486" s="64"/>
      <c r="Z2486" s="20"/>
      <c r="AA2486" s="20"/>
      <c r="AB2486" s="20"/>
      <c r="AC2486" s="64"/>
      <c r="AD2486" s="64"/>
      <c r="AE2486" s="64"/>
      <c r="AF2486" s="20"/>
      <c r="AG2486" s="64" t="s">
        <v>9055</v>
      </c>
      <c r="AI2486" s="64"/>
      <c r="AK2486" s="64"/>
      <c r="AL2486" s="64"/>
      <c r="AM2486" s="64"/>
      <c r="AN2486" s="64"/>
      <c r="AO2486" s="64"/>
      <c r="AP2486" s="64"/>
      <c r="AQ2486" s="64"/>
      <c r="AR2486" s="64"/>
      <c r="AS2486" s="64"/>
      <c r="AT2486" s="64"/>
      <c r="AU2486" s="68"/>
      <c r="BC2486" s="64"/>
      <c r="BD2486" s="64"/>
      <c r="BE2486" s="65"/>
      <c r="BF2486" s="65"/>
      <c r="BG2486" s="65"/>
      <c r="BH2486" s="65"/>
      <c r="BI2486" s="20"/>
      <c r="BJ2486" s="20"/>
      <c r="BK2486" s="20"/>
      <c r="BL2486" s="20"/>
      <c r="BM2486" s="64"/>
      <c r="BN2486" s="65"/>
      <c r="BO2486" s="64"/>
      <c r="BP2486" s="65"/>
      <c r="BQ2486" s="64"/>
      <c r="BR2486" s="65"/>
      <c r="BS2486" s="64"/>
      <c r="BT2486" s="64"/>
      <c r="BU2486" s="64"/>
      <c r="BV2486" s="64"/>
      <c r="BW2486" s="64"/>
      <c r="BX2486" s="64"/>
      <c r="BY2486" s="64"/>
      <c r="BZ2486" s="64"/>
      <c r="CA2486" s="64"/>
      <c r="CB2486" s="64"/>
      <c r="CC2486" s="64"/>
      <c r="CD2486" s="64"/>
      <c r="CE2486" s="64"/>
      <c r="CF2486" s="64"/>
      <c r="CG2486" s="64"/>
      <c r="CH2486" s="64"/>
      <c r="CI2486" s="64"/>
      <c r="CJ2486" s="64"/>
      <c r="CK2486"/>
      <c r="CP2486"/>
      <c r="CQ2486"/>
      <c r="CR2486"/>
      <c r="CS2486"/>
      <c r="CT2486"/>
      <c r="CU2486"/>
      <c r="CV2486"/>
      <c r="CW2486" s="64"/>
    </row>
    <row r="2487" spans="1:101" s="17" customFormat="1" x14ac:dyDescent="0.25">
      <c r="A2487" s="64"/>
      <c r="C2487" s="64"/>
      <c r="D2487" s="64"/>
      <c r="E2487" s="64"/>
      <c r="F2487" s="66"/>
      <c r="W2487" s="20"/>
      <c r="X2487" s="64"/>
      <c r="Y2487" s="64"/>
      <c r="Z2487" s="20"/>
      <c r="AA2487" s="20"/>
      <c r="AB2487" s="20"/>
      <c r="AC2487" s="64"/>
      <c r="AD2487" s="64"/>
      <c r="AE2487" s="64"/>
      <c r="AF2487" s="20"/>
      <c r="AG2487" s="64" t="s">
        <v>9058</v>
      </c>
      <c r="AI2487" s="64"/>
      <c r="AK2487" s="64"/>
      <c r="AL2487" s="64"/>
      <c r="AM2487" s="64"/>
      <c r="AN2487" s="64"/>
      <c r="AO2487" s="64"/>
      <c r="AP2487" s="64"/>
      <c r="AQ2487" s="64"/>
      <c r="AR2487" s="64"/>
      <c r="AS2487" s="64"/>
      <c r="AT2487" s="64"/>
      <c r="AU2487" s="68"/>
      <c r="BC2487" s="64"/>
      <c r="BD2487" s="64"/>
      <c r="BE2487" s="65"/>
      <c r="BF2487" s="65"/>
      <c r="BG2487" s="65"/>
      <c r="BH2487" s="65"/>
      <c r="BI2487" s="20"/>
      <c r="BJ2487" s="20"/>
      <c r="BK2487" s="20"/>
      <c r="BL2487" s="20"/>
      <c r="BM2487" s="64"/>
      <c r="BN2487" s="65"/>
      <c r="BO2487" s="64"/>
      <c r="BP2487" s="65"/>
      <c r="BQ2487" s="64"/>
      <c r="BR2487" s="65"/>
      <c r="BS2487" s="64"/>
      <c r="BT2487" s="64"/>
      <c r="BU2487" s="64"/>
      <c r="BV2487" s="64"/>
      <c r="BW2487" s="64"/>
      <c r="BX2487" s="64"/>
      <c r="BY2487" s="64"/>
      <c r="BZ2487" s="64"/>
      <c r="CA2487" s="64"/>
      <c r="CB2487" s="64"/>
      <c r="CC2487" s="64"/>
      <c r="CD2487" s="64"/>
      <c r="CE2487" s="64"/>
      <c r="CF2487" s="64"/>
      <c r="CG2487" s="64"/>
      <c r="CH2487" s="64"/>
      <c r="CI2487" s="64"/>
      <c r="CJ2487" s="64"/>
      <c r="CK2487"/>
      <c r="CP2487"/>
      <c r="CQ2487"/>
      <c r="CR2487"/>
      <c r="CS2487"/>
      <c r="CT2487"/>
      <c r="CU2487"/>
      <c r="CV2487"/>
      <c r="CW2487" s="64"/>
    </row>
    <row r="2488" spans="1:101" s="17" customFormat="1" x14ac:dyDescent="0.25">
      <c r="A2488" s="64"/>
      <c r="C2488" s="64"/>
      <c r="D2488" s="64"/>
      <c r="E2488" s="64"/>
      <c r="F2488" s="66"/>
      <c r="W2488" s="20"/>
      <c r="X2488" s="64"/>
      <c r="Y2488" s="64"/>
      <c r="Z2488" s="20"/>
      <c r="AA2488" s="20"/>
      <c r="AB2488" s="20"/>
      <c r="AC2488" s="64"/>
      <c r="AD2488" s="64"/>
      <c r="AE2488" s="64"/>
      <c r="AF2488" s="20"/>
      <c r="AG2488" s="64" t="s">
        <v>9061</v>
      </c>
      <c r="AI2488" s="64"/>
      <c r="AK2488" s="64"/>
      <c r="AL2488" s="64"/>
      <c r="AM2488" s="64"/>
      <c r="AN2488" s="64"/>
      <c r="AO2488" s="64"/>
      <c r="AP2488" s="64"/>
      <c r="AQ2488" s="64"/>
      <c r="AR2488" s="64"/>
      <c r="AS2488" s="64"/>
      <c r="AT2488" s="64"/>
      <c r="AU2488" s="68"/>
      <c r="BC2488" s="64"/>
      <c r="BD2488" s="64"/>
      <c r="BE2488" s="65"/>
      <c r="BF2488" s="65"/>
      <c r="BG2488" s="65"/>
      <c r="BH2488" s="65"/>
      <c r="BI2488" s="20"/>
      <c r="BJ2488" s="20"/>
      <c r="BK2488" s="20"/>
      <c r="BL2488" s="20"/>
      <c r="BM2488" s="64"/>
      <c r="BN2488" s="65"/>
      <c r="BO2488" s="64"/>
      <c r="BP2488" s="65"/>
      <c r="BQ2488" s="64"/>
      <c r="BR2488" s="65"/>
      <c r="BS2488" s="64"/>
      <c r="BT2488" s="64"/>
      <c r="BU2488" s="64"/>
      <c r="BV2488" s="64"/>
      <c r="BW2488" s="64"/>
      <c r="BX2488" s="64"/>
      <c r="BY2488" s="64"/>
      <c r="BZ2488" s="64"/>
      <c r="CA2488" s="64"/>
      <c r="CB2488" s="64"/>
      <c r="CC2488" s="64"/>
      <c r="CD2488" s="64"/>
      <c r="CE2488" s="64"/>
      <c r="CF2488" s="64"/>
      <c r="CG2488" s="64"/>
      <c r="CH2488" s="64"/>
      <c r="CI2488" s="64"/>
      <c r="CJ2488" s="64"/>
      <c r="CK2488"/>
      <c r="CP2488"/>
      <c r="CQ2488"/>
      <c r="CR2488"/>
      <c r="CS2488"/>
      <c r="CT2488"/>
      <c r="CU2488"/>
      <c r="CV2488"/>
      <c r="CW2488" s="64"/>
    </row>
    <row r="2489" spans="1:101" s="17" customFormat="1" x14ac:dyDescent="0.25">
      <c r="A2489" s="64"/>
      <c r="C2489" s="64"/>
      <c r="D2489" s="64"/>
      <c r="E2489" s="64"/>
      <c r="F2489" s="66"/>
      <c r="W2489" s="20"/>
      <c r="X2489" s="64"/>
      <c r="Y2489" s="64"/>
      <c r="Z2489" s="20"/>
      <c r="AA2489" s="20"/>
      <c r="AB2489" s="20"/>
      <c r="AC2489" s="64"/>
      <c r="AD2489" s="67"/>
      <c r="AE2489" s="64"/>
      <c r="AF2489" s="20"/>
      <c r="AG2489" s="64" t="s">
        <v>9064</v>
      </c>
      <c r="AI2489" s="64"/>
      <c r="AK2489" s="64"/>
      <c r="AL2489" s="64"/>
      <c r="AM2489" s="64"/>
      <c r="AN2489" s="64"/>
      <c r="AO2489" s="64"/>
      <c r="AP2489" s="64"/>
      <c r="AQ2489" s="64"/>
      <c r="AR2489" s="64"/>
      <c r="AS2489" s="64"/>
      <c r="AT2489" s="64"/>
      <c r="AU2489" s="68"/>
      <c r="BC2489" s="64"/>
      <c r="BD2489" s="64"/>
      <c r="BE2489" s="65"/>
      <c r="BF2489" s="65"/>
      <c r="BG2489" s="65"/>
      <c r="BH2489" s="65"/>
      <c r="BI2489" s="20"/>
      <c r="BJ2489" s="20"/>
      <c r="BK2489" s="20"/>
      <c r="BL2489" s="20"/>
      <c r="BM2489" s="64"/>
      <c r="BN2489" s="65"/>
      <c r="BO2489" s="64"/>
      <c r="BP2489" s="65"/>
      <c r="BQ2489" s="64"/>
      <c r="BR2489" s="65"/>
      <c r="BS2489" s="64"/>
      <c r="BT2489" s="64"/>
      <c r="BU2489" s="64"/>
      <c r="BV2489" s="64"/>
      <c r="BW2489" s="64"/>
      <c r="BX2489" s="64"/>
      <c r="BY2489" s="64"/>
      <c r="BZ2489" s="64"/>
      <c r="CA2489" s="64"/>
      <c r="CB2489" s="64"/>
      <c r="CC2489" s="64"/>
      <c r="CD2489" s="64"/>
      <c r="CE2489" s="64"/>
      <c r="CF2489" s="64"/>
      <c r="CG2489" s="64"/>
      <c r="CH2489" s="64"/>
      <c r="CI2489" s="64"/>
      <c r="CJ2489" s="64"/>
      <c r="CK2489"/>
      <c r="CP2489"/>
      <c r="CQ2489"/>
      <c r="CR2489"/>
      <c r="CS2489"/>
      <c r="CT2489"/>
      <c r="CU2489"/>
      <c r="CV2489"/>
      <c r="CW2489" s="64"/>
    </row>
    <row r="2490" spans="1:101" s="17" customFormat="1" x14ac:dyDescent="0.25">
      <c r="A2490" s="64"/>
      <c r="C2490" s="64"/>
      <c r="D2490" s="64"/>
      <c r="E2490" s="64"/>
      <c r="F2490" s="66"/>
      <c r="W2490" s="20"/>
      <c r="X2490" s="64"/>
      <c r="Y2490" s="64"/>
      <c r="Z2490" s="20"/>
      <c r="AA2490" s="20"/>
      <c r="AB2490" s="20"/>
      <c r="AC2490" s="64"/>
      <c r="AD2490" s="64"/>
      <c r="AE2490" s="64"/>
      <c r="AF2490" s="20"/>
      <c r="AG2490" s="64" t="s">
        <v>9067</v>
      </c>
      <c r="AI2490" s="64"/>
      <c r="AK2490" s="64"/>
      <c r="AL2490" s="64"/>
      <c r="AM2490" s="64"/>
      <c r="AN2490" s="64"/>
      <c r="AO2490" s="64"/>
      <c r="AP2490" s="64"/>
      <c r="AQ2490" s="64"/>
      <c r="AR2490" s="64"/>
      <c r="AS2490" s="64"/>
      <c r="AT2490" s="64"/>
      <c r="AU2490" s="68"/>
      <c r="BC2490" s="64"/>
      <c r="BD2490" s="64"/>
      <c r="BE2490" s="65"/>
      <c r="BF2490" s="65"/>
      <c r="BG2490" s="65"/>
      <c r="BH2490" s="65"/>
      <c r="BI2490" s="20"/>
      <c r="BJ2490" s="20"/>
      <c r="BK2490" s="20"/>
      <c r="BL2490" s="20"/>
      <c r="BM2490" s="64"/>
      <c r="BN2490" s="65"/>
      <c r="BO2490" s="64"/>
      <c r="BP2490" s="65"/>
      <c r="BQ2490" s="64"/>
      <c r="BR2490" s="65"/>
      <c r="BS2490" s="64"/>
      <c r="BT2490" s="64"/>
      <c r="BU2490" s="64"/>
      <c r="BV2490" s="64"/>
      <c r="BW2490" s="64"/>
      <c r="BX2490" s="64"/>
      <c r="BY2490" s="64"/>
      <c r="BZ2490" s="64"/>
      <c r="CA2490" s="64"/>
      <c r="CB2490" s="64"/>
      <c r="CC2490" s="64"/>
      <c r="CD2490" s="64"/>
      <c r="CE2490" s="64"/>
      <c r="CF2490" s="64"/>
      <c r="CG2490" s="64"/>
      <c r="CH2490" s="64"/>
      <c r="CI2490" s="64"/>
      <c r="CJ2490" s="64"/>
      <c r="CK2490"/>
      <c r="CP2490"/>
      <c r="CQ2490"/>
      <c r="CR2490"/>
      <c r="CS2490"/>
      <c r="CT2490"/>
      <c r="CU2490"/>
      <c r="CV2490"/>
      <c r="CW2490" s="64"/>
    </row>
    <row r="2491" spans="1:101" s="17" customFormat="1" x14ac:dyDescent="0.25">
      <c r="A2491" s="64"/>
      <c r="C2491" s="64"/>
      <c r="D2491" s="64"/>
      <c r="E2491" s="64"/>
      <c r="F2491" s="66"/>
      <c r="W2491" s="20"/>
      <c r="X2491" s="64"/>
      <c r="Y2491" s="64"/>
      <c r="Z2491" s="20"/>
      <c r="AA2491" s="20"/>
      <c r="AB2491" s="20"/>
      <c r="AC2491" s="64"/>
      <c r="AD2491" s="64"/>
      <c r="AE2491" s="64"/>
      <c r="AF2491" s="20"/>
      <c r="AG2491" s="64" t="s">
        <v>9071</v>
      </c>
      <c r="AI2491" s="64"/>
      <c r="AK2491" s="64"/>
      <c r="AL2491" s="64"/>
      <c r="AM2491" s="64"/>
      <c r="AN2491" s="64"/>
      <c r="AO2491" s="64"/>
      <c r="AP2491" s="64"/>
      <c r="AQ2491" s="64"/>
      <c r="AR2491" s="64"/>
      <c r="AS2491" s="64"/>
      <c r="AT2491" s="64"/>
      <c r="AU2491" s="68"/>
      <c r="BC2491" s="64"/>
      <c r="BD2491" s="64"/>
      <c r="BE2491" s="65"/>
      <c r="BF2491" s="65"/>
      <c r="BG2491" s="65"/>
      <c r="BH2491" s="65"/>
      <c r="BI2491" s="20"/>
      <c r="BJ2491" s="20"/>
      <c r="BK2491" s="20"/>
      <c r="BL2491" s="20"/>
      <c r="BM2491" s="64"/>
      <c r="BN2491" s="65"/>
      <c r="BO2491" s="64"/>
      <c r="BP2491" s="65"/>
      <c r="BQ2491" s="64"/>
      <c r="BR2491" s="65"/>
      <c r="BS2491" s="64"/>
      <c r="BT2491" s="64"/>
      <c r="BU2491" s="64"/>
      <c r="BV2491" s="64"/>
      <c r="BW2491" s="64"/>
      <c r="BX2491" s="64"/>
      <c r="BY2491" s="64"/>
      <c r="BZ2491" s="64"/>
      <c r="CA2491" s="64"/>
      <c r="CB2491" s="64"/>
      <c r="CC2491" s="64"/>
      <c r="CD2491" s="64"/>
      <c r="CE2491" s="64"/>
      <c r="CF2491" s="64"/>
      <c r="CG2491" s="64"/>
      <c r="CH2491" s="64"/>
      <c r="CI2491" s="64"/>
      <c r="CJ2491" s="64"/>
      <c r="CK2491"/>
      <c r="CP2491"/>
      <c r="CQ2491"/>
      <c r="CR2491"/>
      <c r="CS2491"/>
      <c r="CT2491"/>
      <c r="CU2491"/>
      <c r="CV2491"/>
      <c r="CW2491" s="64"/>
    </row>
    <row r="2492" spans="1:101" s="17" customFormat="1" x14ac:dyDescent="0.25">
      <c r="A2492" s="64"/>
      <c r="C2492" s="64"/>
      <c r="D2492" s="64"/>
      <c r="E2492" s="64"/>
      <c r="F2492" s="66"/>
      <c r="W2492" s="20"/>
      <c r="X2492" s="64"/>
      <c r="Y2492" s="64"/>
      <c r="Z2492" s="20"/>
      <c r="AA2492" s="20"/>
      <c r="AB2492" s="20"/>
      <c r="AC2492" s="64"/>
      <c r="AD2492" s="64"/>
      <c r="AE2492" s="64"/>
      <c r="AF2492" s="20"/>
      <c r="AG2492" s="64" t="s">
        <v>9074</v>
      </c>
      <c r="AI2492" s="64"/>
      <c r="AK2492" s="64"/>
      <c r="AL2492" s="64"/>
      <c r="AM2492" s="64"/>
      <c r="AN2492" s="64"/>
      <c r="AO2492" s="64"/>
      <c r="AP2492" s="64"/>
      <c r="AQ2492" s="64"/>
      <c r="AR2492" s="64"/>
      <c r="AS2492" s="64"/>
      <c r="AT2492" s="64"/>
      <c r="AU2492" s="68"/>
      <c r="BC2492" s="64"/>
      <c r="BD2492" s="64"/>
      <c r="BE2492" s="65"/>
      <c r="BF2492" s="65"/>
      <c r="BG2492" s="65"/>
      <c r="BH2492" s="65"/>
      <c r="BI2492" s="20"/>
      <c r="BJ2492" s="20"/>
      <c r="BK2492" s="20"/>
      <c r="BL2492" s="20"/>
      <c r="BM2492" s="64"/>
      <c r="BN2492" s="65"/>
      <c r="BO2492" s="64"/>
      <c r="BP2492" s="65"/>
      <c r="BQ2492" s="64"/>
      <c r="BR2492" s="65"/>
      <c r="BS2492" s="64"/>
      <c r="BT2492" s="64"/>
      <c r="BU2492" s="64"/>
      <c r="BV2492" s="64"/>
      <c r="BW2492" s="64"/>
      <c r="BX2492" s="64"/>
      <c r="BY2492" s="64"/>
      <c r="BZ2492" s="64"/>
      <c r="CA2492" s="64"/>
      <c r="CB2492" s="64"/>
      <c r="CC2492" s="64"/>
      <c r="CD2492" s="64"/>
      <c r="CE2492" s="64"/>
      <c r="CF2492" s="64"/>
      <c r="CG2492" s="64"/>
      <c r="CH2492" s="64"/>
      <c r="CI2492" s="64"/>
      <c r="CJ2492" s="64"/>
      <c r="CK2492"/>
      <c r="CP2492"/>
      <c r="CQ2492"/>
      <c r="CR2492"/>
      <c r="CS2492"/>
      <c r="CT2492"/>
      <c r="CU2492"/>
      <c r="CV2492"/>
      <c r="CW2492" s="64"/>
    </row>
    <row r="2493" spans="1:101" s="17" customFormat="1" x14ac:dyDescent="0.25">
      <c r="A2493" s="64"/>
      <c r="C2493" s="64"/>
      <c r="D2493" s="64"/>
      <c r="E2493" s="64"/>
      <c r="F2493" s="66"/>
      <c r="W2493" s="20"/>
      <c r="X2493" s="64"/>
      <c r="Y2493" s="64"/>
      <c r="Z2493" s="20"/>
      <c r="AA2493" s="20"/>
      <c r="AB2493" s="20"/>
      <c r="AC2493" s="64"/>
      <c r="AD2493" s="64"/>
      <c r="AE2493" s="64"/>
      <c r="AF2493" s="20"/>
      <c r="AG2493" s="64" t="s">
        <v>9077</v>
      </c>
      <c r="AI2493" s="64"/>
      <c r="AK2493" s="64"/>
      <c r="AL2493" s="64"/>
      <c r="AM2493" s="64"/>
      <c r="AN2493" s="64"/>
      <c r="AO2493" s="64"/>
      <c r="AP2493" s="64"/>
      <c r="AQ2493" s="64"/>
      <c r="AR2493" s="64"/>
      <c r="AS2493" s="64"/>
      <c r="AT2493" s="64"/>
      <c r="AU2493" s="68"/>
      <c r="BC2493" s="64"/>
      <c r="BD2493" s="64"/>
      <c r="BE2493" s="65"/>
      <c r="BF2493" s="65"/>
      <c r="BG2493" s="65"/>
      <c r="BH2493" s="65"/>
      <c r="BI2493" s="20"/>
      <c r="BJ2493" s="20"/>
      <c r="BK2493" s="20"/>
      <c r="BL2493" s="20"/>
      <c r="BM2493" s="64"/>
      <c r="BN2493" s="65"/>
      <c r="BO2493" s="64"/>
      <c r="BP2493" s="65"/>
      <c r="BQ2493" s="64"/>
      <c r="BR2493" s="65"/>
      <c r="BS2493" s="64"/>
      <c r="BT2493" s="64"/>
      <c r="BU2493" s="64"/>
      <c r="BV2493" s="64"/>
      <c r="BW2493" s="64"/>
      <c r="BX2493" s="64"/>
      <c r="BY2493" s="64"/>
      <c r="BZ2493" s="64"/>
      <c r="CA2493" s="64"/>
      <c r="CB2493" s="64"/>
      <c r="CC2493" s="64"/>
      <c r="CD2493" s="64"/>
      <c r="CE2493" s="64"/>
      <c r="CF2493" s="64"/>
      <c r="CG2493" s="64"/>
      <c r="CH2493" s="64"/>
      <c r="CI2493" s="64"/>
      <c r="CJ2493" s="64"/>
      <c r="CK2493"/>
      <c r="CP2493"/>
      <c r="CQ2493"/>
      <c r="CR2493"/>
      <c r="CS2493"/>
      <c r="CT2493"/>
      <c r="CU2493"/>
      <c r="CV2493"/>
      <c r="CW2493" s="64"/>
    </row>
    <row r="2494" spans="1:101" s="17" customFormat="1" x14ac:dyDescent="0.25">
      <c r="A2494" s="64"/>
      <c r="C2494" s="64"/>
      <c r="D2494" s="64"/>
      <c r="E2494" s="64"/>
      <c r="F2494" s="66"/>
      <c r="W2494" s="20"/>
      <c r="X2494" s="64"/>
      <c r="Y2494" s="64"/>
      <c r="Z2494" s="20"/>
      <c r="AA2494" s="20"/>
      <c r="AB2494" s="20"/>
      <c r="AC2494" s="64"/>
      <c r="AD2494" s="64"/>
      <c r="AE2494" s="64"/>
      <c r="AF2494" s="20"/>
      <c r="AG2494" s="64" t="s">
        <v>9080</v>
      </c>
      <c r="AI2494" s="64"/>
      <c r="AK2494" s="64"/>
      <c r="AL2494" s="64"/>
      <c r="AM2494" s="64"/>
      <c r="AN2494" s="64"/>
      <c r="AO2494" s="64"/>
      <c r="AP2494" s="64"/>
      <c r="AQ2494" s="64"/>
      <c r="AR2494" s="64"/>
      <c r="AS2494" s="64"/>
      <c r="AT2494" s="64"/>
      <c r="AU2494" s="68"/>
      <c r="BC2494" s="64"/>
      <c r="BD2494" s="64"/>
      <c r="BE2494" s="65"/>
      <c r="BF2494" s="65"/>
      <c r="BG2494" s="65"/>
      <c r="BH2494" s="65"/>
      <c r="BI2494" s="20"/>
      <c r="BJ2494" s="20"/>
      <c r="BK2494" s="20"/>
      <c r="BL2494" s="20"/>
      <c r="BM2494" s="64"/>
      <c r="BN2494" s="65"/>
      <c r="BO2494" s="64"/>
      <c r="BP2494" s="65"/>
      <c r="BQ2494" s="64"/>
      <c r="BR2494" s="65"/>
      <c r="BS2494" s="64"/>
      <c r="BT2494" s="64"/>
      <c r="BU2494" s="64"/>
      <c r="BV2494" s="64"/>
      <c r="BW2494" s="64"/>
      <c r="BX2494" s="64"/>
      <c r="BY2494" s="64"/>
      <c r="BZ2494" s="64"/>
      <c r="CA2494" s="64"/>
      <c r="CB2494" s="64"/>
      <c r="CC2494" s="64"/>
      <c r="CD2494" s="64"/>
      <c r="CE2494" s="64"/>
      <c r="CF2494" s="64"/>
      <c r="CG2494" s="64"/>
      <c r="CH2494" s="64"/>
      <c r="CI2494" s="64"/>
      <c r="CJ2494" s="64"/>
      <c r="CK2494"/>
      <c r="CP2494"/>
      <c r="CQ2494"/>
      <c r="CR2494"/>
      <c r="CS2494"/>
      <c r="CT2494"/>
      <c r="CU2494"/>
      <c r="CV2494"/>
      <c r="CW2494" s="64"/>
    </row>
    <row r="2495" spans="1:101" s="17" customFormat="1" x14ac:dyDescent="0.25">
      <c r="A2495" s="64"/>
      <c r="C2495" s="64"/>
      <c r="D2495" s="64"/>
      <c r="E2495" s="64"/>
      <c r="F2495" s="66"/>
      <c r="W2495" s="20"/>
      <c r="X2495" s="64"/>
      <c r="Y2495" s="64"/>
      <c r="Z2495" s="20"/>
      <c r="AA2495" s="20"/>
      <c r="AB2495" s="20"/>
      <c r="AC2495" s="64"/>
      <c r="AD2495" s="64"/>
      <c r="AE2495" s="64"/>
      <c r="AF2495" s="20"/>
      <c r="AG2495" s="64" t="s">
        <v>9085</v>
      </c>
      <c r="AI2495" s="64"/>
      <c r="AK2495" s="64"/>
      <c r="AL2495" s="64"/>
      <c r="AM2495" s="64"/>
      <c r="AN2495" s="64"/>
      <c r="AO2495" s="64"/>
      <c r="AP2495" s="64"/>
      <c r="AQ2495" s="64"/>
      <c r="AR2495" s="64"/>
      <c r="AS2495" s="64"/>
      <c r="AT2495" s="64"/>
      <c r="AU2495" s="68"/>
      <c r="BC2495" s="64"/>
      <c r="BD2495" s="64"/>
      <c r="BE2495" s="65"/>
      <c r="BF2495" s="65"/>
      <c r="BG2495" s="65"/>
      <c r="BH2495" s="65"/>
      <c r="BI2495" s="20"/>
      <c r="BJ2495" s="20"/>
      <c r="BK2495" s="20"/>
      <c r="BL2495" s="20"/>
      <c r="BM2495" s="64"/>
      <c r="BN2495" s="65"/>
      <c r="BO2495" s="64"/>
      <c r="BP2495" s="65"/>
      <c r="BQ2495" s="64"/>
      <c r="BR2495" s="65"/>
      <c r="BS2495" s="64"/>
      <c r="BT2495" s="64"/>
      <c r="BU2495" s="64"/>
      <c r="BV2495" s="64"/>
      <c r="BW2495" s="64"/>
      <c r="BX2495" s="64"/>
      <c r="BY2495" s="64"/>
      <c r="BZ2495" s="64"/>
      <c r="CA2495" s="64"/>
      <c r="CB2495" s="64"/>
      <c r="CC2495" s="64"/>
      <c r="CD2495" s="64"/>
      <c r="CE2495" s="64"/>
      <c r="CF2495" s="64"/>
      <c r="CG2495" s="64"/>
      <c r="CH2495" s="64"/>
      <c r="CI2495" s="64"/>
      <c r="CJ2495" s="64"/>
      <c r="CK2495"/>
      <c r="CP2495"/>
      <c r="CQ2495"/>
      <c r="CR2495"/>
      <c r="CS2495"/>
      <c r="CT2495"/>
      <c r="CU2495"/>
      <c r="CV2495"/>
      <c r="CW2495" s="64"/>
    </row>
    <row r="2496" spans="1:101" s="17" customFormat="1" x14ac:dyDescent="0.25">
      <c r="A2496" s="64"/>
      <c r="C2496" s="64"/>
      <c r="D2496" s="64"/>
      <c r="E2496" s="64"/>
      <c r="F2496" s="66"/>
      <c r="W2496" s="20"/>
      <c r="X2496" s="64"/>
      <c r="Y2496" s="64"/>
      <c r="Z2496" s="20"/>
      <c r="AA2496" s="20"/>
      <c r="AB2496" s="20"/>
      <c r="AC2496" s="64"/>
      <c r="AD2496" s="64"/>
      <c r="AE2496" s="64"/>
      <c r="AF2496" s="20"/>
      <c r="AG2496" s="64" t="s">
        <v>9088</v>
      </c>
      <c r="AI2496" s="64"/>
      <c r="AK2496" s="64"/>
      <c r="AL2496" s="64"/>
      <c r="AM2496" s="64"/>
      <c r="AN2496" s="64"/>
      <c r="AO2496" s="64"/>
      <c r="AP2496" s="64"/>
      <c r="AQ2496" s="64"/>
      <c r="AR2496" s="64"/>
      <c r="AS2496" s="64"/>
      <c r="AT2496" s="64"/>
      <c r="AU2496" s="68"/>
      <c r="BC2496" s="64"/>
      <c r="BD2496" s="64"/>
      <c r="BE2496" s="65"/>
      <c r="BF2496" s="65"/>
      <c r="BG2496" s="65"/>
      <c r="BH2496" s="65"/>
      <c r="BI2496" s="20"/>
      <c r="BJ2496" s="20"/>
      <c r="BK2496" s="20"/>
      <c r="BL2496" s="20"/>
      <c r="BM2496" s="64"/>
      <c r="BN2496" s="65"/>
      <c r="BO2496" s="64"/>
      <c r="BP2496" s="65"/>
      <c r="BQ2496" s="64"/>
      <c r="BR2496" s="65"/>
      <c r="BS2496" s="64"/>
      <c r="BT2496" s="64"/>
      <c r="BU2496" s="64"/>
      <c r="BV2496" s="64"/>
      <c r="BW2496" s="64"/>
      <c r="BX2496" s="64"/>
      <c r="BY2496" s="64"/>
      <c r="BZ2496" s="64"/>
      <c r="CA2496" s="64"/>
      <c r="CB2496" s="64"/>
      <c r="CC2496" s="64"/>
      <c r="CD2496" s="64"/>
      <c r="CE2496" s="64"/>
      <c r="CF2496" s="64"/>
      <c r="CG2496" s="64"/>
      <c r="CH2496" s="64"/>
      <c r="CI2496" s="64"/>
      <c r="CJ2496" s="64"/>
      <c r="CK2496"/>
      <c r="CP2496"/>
      <c r="CQ2496"/>
      <c r="CR2496"/>
      <c r="CS2496"/>
      <c r="CT2496"/>
      <c r="CU2496"/>
      <c r="CV2496"/>
      <c r="CW2496" s="64"/>
    </row>
    <row r="2497" spans="1:101" s="17" customFormat="1" x14ac:dyDescent="0.25">
      <c r="A2497" s="64"/>
      <c r="C2497" s="64"/>
      <c r="D2497" s="64"/>
      <c r="E2497" s="64"/>
      <c r="F2497" s="66"/>
      <c r="W2497" s="20"/>
      <c r="X2497" s="64"/>
      <c r="Y2497" s="64"/>
      <c r="Z2497" s="20"/>
      <c r="AA2497" s="20"/>
      <c r="AB2497" s="20"/>
      <c r="AC2497" s="64"/>
      <c r="AD2497" s="64"/>
      <c r="AE2497" s="64"/>
      <c r="AF2497" s="20"/>
      <c r="AG2497" s="64" t="s">
        <v>9092</v>
      </c>
      <c r="AI2497" s="64"/>
      <c r="AK2497" s="64"/>
      <c r="AL2497" s="64"/>
      <c r="AM2497" s="64"/>
      <c r="AN2497" s="64"/>
      <c r="AO2497" s="64"/>
      <c r="AP2497" s="64"/>
      <c r="AQ2497" s="64"/>
      <c r="AR2497" s="64"/>
      <c r="AS2497" s="64"/>
      <c r="AT2497" s="64"/>
      <c r="AU2497" s="68"/>
      <c r="BC2497" s="64"/>
      <c r="BD2497" s="64"/>
      <c r="BE2497" s="65"/>
      <c r="BF2497" s="65"/>
      <c r="BG2497" s="65"/>
      <c r="BH2497" s="65"/>
      <c r="BI2497" s="20"/>
      <c r="BJ2497" s="20"/>
      <c r="BK2497" s="20"/>
      <c r="BL2497" s="20"/>
      <c r="BM2497" s="64"/>
      <c r="BN2497" s="65"/>
      <c r="BO2497" s="64"/>
      <c r="BP2497" s="65"/>
      <c r="BQ2497" s="64"/>
      <c r="BR2497" s="65"/>
      <c r="BS2497" s="64"/>
      <c r="BT2497" s="64"/>
      <c r="BU2497" s="64"/>
      <c r="BV2497" s="64"/>
      <c r="BW2497" s="64"/>
      <c r="BX2497" s="64"/>
      <c r="BY2497" s="64"/>
      <c r="BZ2497" s="64"/>
      <c r="CA2497" s="64"/>
      <c r="CB2497" s="64"/>
      <c r="CC2497" s="64"/>
      <c r="CD2497" s="64"/>
      <c r="CE2497" s="64"/>
      <c r="CF2497" s="64"/>
      <c r="CG2497" s="64"/>
      <c r="CH2497" s="64"/>
      <c r="CI2497" s="64"/>
      <c r="CJ2497" s="64"/>
      <c r="CK2497"/>
      <c r="CP2497"/>
      <c r="CQ2497"/>
      <c r="CR2497"/>
      <c r="CS2497"/>
      <c r="CT2497"/>
      <c r="CU2497"/>
      <c r="CV2497"/>
      <c r="CW2497" s="64"/>
    </row>
    <row r="2498" spans="1:101" s="17" customFormat="1" x14ac:dyDescent="0.25">
      <c r="A2498" s="64"/>
      <c r="C2498" s="64"/>
      <c r="D2498" s="64"/>
      <c r="E2498" s="64"/>
      <c r="F2498" s="66"/>
      <c r="W2498" s="20"/>
      <c r="X2498" s="64"/>
      <c r="Y2498" s="64"/>
      <c r="Z2498" s="20"/>
      <c r="AA2498" s="20"/>
      <c r="AB2498" s="20"/>
      <c r="AC2498" s="64"/>
      <c r="AD2498" s="64"/>
      <c r="AE2498" s="64"/>
      <c r="AF2498" s="20"/>
      <c r="AG2498" s="64" t="s">
        <v>9095</v>
      </c>
      <c r="AI2498" s="64"/>
      <c r="AK2498" s="64"/>
      <c r="AL2498" s="64"/>
      <c r="AM2498" s="64"/>
      <c r="AN2498" s="64"/>
      <c r="AO2498" s="64"/>
      <c r="AP2498" s="64"/>
      <c r="AQ2498" s="64"/>
      <c r="AR2498" s="64"/>
      <c r="AS2498" s="64"/>
      <c r="AT2498" s="64"/>
      <c r="AU2498" s="68"/>
      <c r="BC2498" s="64"/>
      <c r="BD2498" s="64"/>
      <c r="BE2498" s="65"/>
      <c r="BF2498" s="65"/>
      <c r="BG2498" s="65"/>
      <c r="BH2498" s="65"/>
      <c r="BI2498" s="20"/>
      <c r="BJ2498" s="20"/>
      <c r="BK2498" s="20"/>
      <c r="BL2498" s="20"/>
      <c r="BM2498" s="64"/>
      <c r="BN2498" s="65"/>
      <c r="BO2498" s="64"/>
      <c r="BP2498" s="65"/>
      <c r="BQ2498" s="64"/>
      <c r="BR2498" s="65"/>
      <c r="BS2498" s="64"/>
      <c r="BT2498" s="64"/>
      <c r="BU2498" s="64"/>
      <c r="BV2498" s="64"/>
      <c r="BW2498" s="64"/>
      <c r="BX2498" s="64"/>
      <c r="BY2498" s="64"/>
      <c r="BZ2498" s="64"/>
      <c r="CA2498" s="64"/>
      <c r="CB2498" s="64"/>
      <c r="CC2498" s="64"/>
      <c r="CD2498" s="64"/>
      <c r="CE2498" s="64"/>
      <c r="CF2498" s="64"/>
      <c r="CG2498" s="64"/>
      <c r="CH2498" s="64"/>
      <c r="CI2498" s="64"/>
      <c r="CJ2498" s="64"/>
      <c r="CK2498"/>
      <c r="CP2498"/>
      <c r="CQ2498"/>
      <c r="CR2498"/>
      <c r="CS2498"/>
      <c r="CT2498"/>
      <c r="CU2498"/>
      <c r="CV2498"/>
      <c r="CW2498" s="64"/>
    </row>
    <row r="2499" spans="1:101" s="17" customFormat="1" x14ac:dyDescent="0.25">
      <c r="A2499" s="64"/>
      <c r="C2499" s="64"/>
      <c r="D2499" s="64"/>
      <c r="E2499" s="64"/>
      <c r="F2499" s="66"/>
      <c r="W2499" s="20"/>
      <c r="X2499" s="64"/>
      <c r="Y2499" s="64"/>
      <c r="Z2499" s="20"/>
      <c r="AA2499" s="20"/>
      <c r="AB2499" s="20"/>
      <c r="AC2499" s="64"/>
      <c r="AD2499" s="64"/>
      <c r="AE2499" s="64"/>
      <c r="AF2499" s="20"/>
      <c r="AG2499" s="64" t="s">
        <v>9098</v>
      </c>
      <c r="AI2499" s="64"/>
      <c r="AK2499" s="64"/>
      <c r="AL2499" s="64"/>
      <c r="AM2499" s="64"/>
      <c r="AN2499" s="64"/>
      <c r="AO2499" s="64"/>
      <c r="AP2499" s="64"/>
      <c r="AQ2499" s="64"/>
      <c r="AR2499" s="64"/>
      <c r="AS2499" s="64"/>
      <c r="AT2499" s="64"/>
      <c r="AU2499" s="68"/>
      <c r="BC2499" s="64"/>
      <c r="BD2499" s="64"/>
      <c r="BE2499" s="65"/>
      <c r="BF2499" s="65"/>
      <c r="BG2499" s="65"/>
      <c r="BH2499" s="65"/>
      <c r="BI2499" s="20"/>
      <c r="BJ2499" s="20"/>
      <c r="BK2499" s="20"/>
      <c r="BL2499" s="20"/>
      <c r="BM2499" s="64"/>
      <c r="BN2499" s="65"/>
      <c r="BO2499" s="64"/>
      <c r="BP2499" s="65"/>
      <c r="BQ2499" s="64"/>
      <c r="BR2499" s="65"/>
      <c r="BS2499" s="64"/>
      <c r="BT2499" s="64"/>
      <c r="BU2499" s="64"/>
      <c r="BV2499" s="64"/>
      <c r="BW2499" s="64"/>
      <c r="BX2499" s="64"/>
      <c r="BY2499" s="64"/>
      <c r="BZ2499" s="64"/>
      <c r="CA2499" s="64"/>
      <c r="CB2499" s="64"/>
      <c r="CC2499" s="64"/>
      <c r="CD2499" s="64"/>
      <c r="CE2499" s="64"/>
      <c r="CF2499" s="64"/>
      <c r="CG2499" s="64"/>
      <c r="CH2499" s="64"/>
      <c r="CI2499" s="64"/>
      <c r="CJ2499" s="64"/>
      <c r="CK2499"/>
      <c r="CP2499"/>
      <c r="CQ2499"/>
      <c r="CR2499"/>
      <c r="CS2499"/>
      <c r="CT2499"/>
      <c r="CU2499"/>
      <c r="CV2499"/>
      <c r="CW2499" s="64"/>
    </row>
    <row r="2500" spans="1:101" s="17" customFormat="1" x14ac:dyDescent="0.25">
      <c r="A2500" s="64"/>
      <c r="C2500" s="64"/>
      <c r="D2500" s="64"/>
      <c r="E2500" s="64"/>
      <c r="F2500" s="66"/>
      <c r="W2500" s="20"/>
      <c r="X2500" s="64"/>
      <c r="Y2500" s="64"/>
      <c r="Z2500" s="20"/>
      <c r="AA2500" s="20"/>
      <c r="AB2500" s="20"/>
      <c r="AC2500" s="64"/>
      <c r="AD2500" s="67"/>
      <c r="AE2500" s="67"/>
      <c r="AF2500" s="20"/>
      <c r="AG2500" s="67" t="s">
        <v>9102</v>
      </c>
      <c r="AI2500" s="64"/>
      <c r="AK2500" s="64"/>
      <c r="AL2500" s="64"/>
      <c r="AM2500" s="64"/>
      <c r="AN2500" s="64"/>
      <c r="AO2500" s="64"/>
      <c r="AP2500" s="64"/>
      <c r="AQ2500" s="64"/>
      <c r="AR2500" s="64"/>
      <c r="AS2500" s="64"/>
      <c r="AT2500" s="64"/>
      <c r="AU2500" s="68"/>
      <c r="BC2500" s="64"/>
      <c r="BD2500" s="64"/>
      <c r="BE2500" s="65"/>
      <c r="BF2500" s="65"/>
      <c r="BG2500" s="65"/>
      <c r="BH2500" s="65"/>
      <c r="BI2500" s="20"/>
      <c r="BJ2500" s="20"/>
      <c r="BK2500" s="20"/>
      <c r="BL2500" s="20"/>
      <c r="BM2500" s="64"/>
      <c r="BN2500" s="65"/>
      <c r="BO2500" s="64"/>
      <c r="BP2500" s="65"/>
      <c r="BQ2500" s="64"/>
      <c r="BR2500" s="65"/>
      <c r="BS2500" s="64"/>
      <c r="BT2500" s="64"/>
      <c r="BU2500" s="64"/>
      <c r="BV2500" s="67"/>
      <c r="BW2500" s="67"/>
      <c r="BX2500" s="67"/>
      <c r="BY2500" s="64"/>
      <c r="BZ2500" s="64"/>
      <c r="CA2500" s="64"/>
      <c r="CB2500" s="64"/>
      <c r="CC2500" s="64"/>
      <c r="CD2500" s="64"/>
      <c r="CE2500" s="64"/>
      <c r="CF2500" s="64"/>
      <c r="CG2500" s="64"/>
      <c r="CH2500" s="64"/>
      <c r="CI2500" s="64"/>
      <c r="CJ2500" s="64"/>
      <c r="CK2500"/>
      <c r="CP2500"/>
      <c r="CQ2500"/>
      <c r="CR2500"/>
      <c r="CS2500"/>
      <c r="CT2500"/>
      <c r="CU2500"/>
      <c r="CV2500"/>
      <c r="CW2500" s="64"/>
    </row>
    <row r="2501" spans="1:101" s="17" customFormat="1" x14ac:dyDescent="0.25">
      <c r="A2501" s="64"/>
      <c r="C2501" s="64"/>
      <c r="D2501" s="64"/>
      <c r="E2501" s="64"/>
      <c r="F2501" s="66"/>
      <c r="W2501" s="20"/>
      <c r="X2501" s="64"/>
      <c r="Y2501" s="64"/>
      <c r="Z2501" s="20"/>
      <c r="AA2501" s="20"/>
      <c r="AB2501" s="20"/>
      <c r="AC2501" s="64"/>
      <c r="AD2501" s="67"/>
      <c r="AE2501" s="67"/>
      <c r="AF2501" s="20"/>
      <c r="AG2501" s="67" t="s">
        <v>9105</v>
      </c>
      <c r="AI2501" s="64"/>
      <c r="AK2501" s="64"/>
      <c r="AL2501" s="64"/>
      <c r="AM2501" s="64"/>
      <c r="AN2501" s="64"/>
      <c r="AO2501" s="64"/>
      <c r="AP2501" s="64"/>
      <c r="AQ2501" s="64"/>
      <c r="AR2501" s="64"/>
      <c r="AS2501" s="64"/>
      <c r="AT2501" s="64"/>
      <c r="AU2501" s="68"/>
      <c r="BC2501" s="64"/>
      <c r="BD2501" s="64"/>
      <c r="BE2501" s="65"/>
      <c r="BF2501" s="65"/>
      <c r="BG2501" s="65"/>
      <c r="BH2501" s="65"/>
      <c r="BI2501" s="20"/>
      <c r="BJ2501" s="20"/>
      <c r="BK2501" s="20"/>
      <c r="BL2501" s="20"/>
      <c r="BM2501" s="64"/>
      <c r="BN2501" s="65"/>
      <c r="BO2501" s="64"/>
      <c r="BP2501" s="65"/>
      <c r="BQ2501" s="64"/>
      <c r="BR2501" s="65"/>
      <c r="BS2501" s="64"/>
      <c r="BT2501" s="64"/>
      <c r="BU2501" s="64"/>
      <c r="BV2501" s="67"/>
      <c r="BW2501" s="67"/>
      <c r="BX2501" s="67"/>
      <c r="BY2501" s="64"/>
      <c r="BZ2501" s="64"/>
      <c r="CA2501" s="64"/>
      <c r="CB2501" s="64"/>
      <c r="CC2501" s="64"/>
      <c r="CD2501" s="64"/>
      <c r="CE2501" s="64"/>
      <c r="CF2501" s="64"/>
      <c r="CG2501" s="64"/>
      <c r="CH2501" s="64"/>
      <c r="CI2501" s="64"/>
      <c r="CJ2501" s="64"/>
      <c r="CK2501"/>
      <c r="CP2501"/>
      <c r="CQ2501"/>
      <c r="CR2501"/>
      <c r="CS2501"/>
      <c r="CT2501"/>
      <c r="CU2501"/>
      <c r="CV2501"/>
      <c r="CW2501" s="64"/>
    </row>
    <row r="2502" spans="1:101" s="17" customFormat="1" x14ac:dyDescent="0.25">
      <c r="A2502" s="64"/>
      <c r="C2502" s="64"/>
      <c r="D2502" s="64"/>
      <c r="E2502" s="64"/>
      <c r="F2502" s="66"/>
      <c r="W2502" s="20"/>
      <c r="X2502" s="64"/>
      <c r="Y2502" s="64"/>
      <c r="Z2502" s="20"/>
      <c r="AA2502" s="20"/>
      <c r="AB2502" s="20"/>
      <c r="AC2502" s="64"/>
      <c r="AD2502" s="67"/>
      <c r="AE2502" s="67"/>
      <c r="AF2502" s="20"/>
      <c r="AG2502" s="67" t="s">
        <v>9108</v>
      </c>
      <c r="AI2502" s="64"/>
      <c r="AK2502" s="64"/>
      <c r="AL2502" s="64"/>
      <c r="AM2502" s="64"/>
      <c r="AN2502" s="64"/>
      <c r="AO2502" s="64"/>
      <c r="AP2502" s="64"/>
      <c r="AQ2502" s="64"/>
      <c r="AR2502" s="64"/>
      <c r="AS2502" s="64"/>
      <c r="AT2502" s="64"/>
      <c r="AU2502" s="68"/>
      <c r="BC2502" s="64"/>
      <c r="BD2502" s="64"/>
      <c r="BE2502" s="65"/>
      <c r="BF2502" s="65"/>
      <c r="BG2502" s="65"/>
      <c r="BH2502" s="65"/>
      <c r="BI2502" s="20"/>
      <c r="BJ2502" s="20"/>
      <c r="BK2502" s="20"/>
      <c r="BL2502" s="20"/>
      <c r="BM2502" s="64"/>
      <c r="BN2502" s="65"/>
      <c r="BO2502" s="64"/>
      <c r="BP2502" s="65"/>
      <c r="BQ2502" s="64"/>
      <c r="BR2502" s="65"/>
      <c r="BS2502" s="64"/>
      <c r="BT2502" s="64"/>
      <c r="BU2502" s="64"/>
      <c r="BV2502" s="67"/>
      <c r="BW2502" s="67"/>
      <c r="BX2502" s="67"/>
      <c r="BY2502" s="64"/>
      <c r="BZ2502" s="64"/>
      <c r="CA2502" s="64"/>
      <c r="CB2502" s="64"/>
      <c r="CC2502" s="64"/>
      <c r="CD2502" s="64"/>
      <c r="CE2502" s="64"/>
      <c r="CF2502" s="64"/>
      <c r="CG2502" s="64"/>
      <c r="CH2502" s="64"/>
      <c r="CI2502" s="64"/>
      <c r="CJ2502" s="64"/>
      <c r="CK2502"/>
      <c r="CP2502"/>
      <c r="CQ2502"/>
      <c r="CR2502"/>
      <c r="CS2502"/>
      <c r="CT2502"/>
      <c r="CU2502"/>
      <c r="CV2502"/>
      <c r="CW2502" s="64"/>
    </row>
    <row r="2503" spans="1:101" s="17" customFormat="1" x14ac:dyDescent="0.25">
      <c r="A2503" s="64"/>
      <c r="C2503" s="64"/>
      <c r="D2503" s="64"/>
      <c r="E2503" s="64"/>
      <c r="F2503" s="66"/>
      <c r="W2503" s="20"/>
      <c r="X2503" s="64"/>
      <c r="Y2503" s="64"/>
      <c r="Z2503" s="20"/>
      <c r="AA2503" s="20"/>
      <c r="AB2503" s="20"/>
      <c r="AC2503" s="64"/>
      <c r="AD2503" s="64"/>
      <c r="AE2503" s="64"/>
      <c r="AF2503" s="20"/>
      <c r="AG2503" s="64" t="s">
        <v>9111</v>
      </c>
      <c r="AI2503" s="64"/>
      <c r="AK2503" s="64"/>
      <c r="AL2503" s="64"/>
      <c r="AM2503" s="64"/>
      <c r="AN2503" s="64"/>
      <c r="AO2503" s="64"/>
      <c r="AP2503" s="64"/>
      <c r="AQ2503" s="64"/>
      <c r="AR2503" s="64"/>
      <c r="AS2503" s="64"/>
      <c r="AT2503" s="64"/>
      <c r="AU2503" s="68"/>
      <c r="BC2503" s="64"/>
      <c r="BD2503" s="64"/>
      <c r="BE2503" s="65"/>
      <c r="BF2503" s="65"/>
      <c r="BG2503" s="65"/>
      <c r="BH2503" s="65"/>
      <c r="BI2503" s="20"/>
      <c r="BJ2503" s="20"/>
      <c r="BK2503" s="20"/>
      <c r="BL2503" s="20"/>
      <c r="BM2503" s="64"/>
      <c r="BN2503" s="65"/>
      <c r="BO2503" s="64"/>
      <c r="BP2503" s="65"/>
      <c r="BQ2503" s="64"/>
      <c r="BR2503" s="65"/>
      <c r="BS2503" s="64"/>
      <c r="BT2503" s="64"/>
      <c r="BU2503" s="64"/>
      <c r="BV2503" s="64"/>
      <c r="BW2503" s="64"/>
      <c r="BX2503" s="64"/>
      <c r="BY2503" s="64"/>
      <c r="BZ2503" s="64"/>
      <c r="CA2503" s="64"/>
      <c r="CB2503" s="64"/>
      <c r="CC2503" s="64"/>
      <c r="CD2503" s="64"/>
      <c r="CE2503" s="64"/>
      <c r="CF2503" s="64"/>
      <c r="CG2503" s="64"/>
      <c r="CH2503" s="64"/>
      <c r="CI2503" s="64"/>
      <c r="CJ2503" s="64"/>
      <c r="CK2503"/>
      <c r="CP2503"/>
      <c r="CQ2503"/>
      <c r="CR2503"/>
      <c r="CS2503"/>
      <c r="CT2503"/>
      <c r="CU2503"/>
      <c r="CV2503"/>
      <c r="CW2503" s="64"/>
    </row>
    <row r="2504" spans="1:101" s="17" customFormat="1" x14ac:dyDescent="0.25">
      <c r="A2504" s="64"/>
      <c r="C2504" s="64"/>
      <c r="D2504" s="64"/>
      <c r="E2504" s="64"/>
      <c r="F2504" s="66"/>
      <c r="W2504" s="20"/>
      <c r="X2504" s="64"/>
      <c r="Y2504" s="64"/>
      <c r="Z2504" s="20"/>
      <c r="AA2504" s="20"/>
      <c r="AB2504" s="20"/>
      <c r="AC2504" s="64"/>
      <c r="AD2504" s="64"/>
      <c r="AE2504" s="64"/>
      <c r="AF2504" s="20"/>
      <c r="AG2504" s="64" t="s">
        <v>9114</v>
      </c>
      <c r="AI2504" s="64"/>
      <c r="AK2504" s="64"/>
      <c r="AL2504" s="64"/>
      <c r="AM2504" s="64"/>
      <c r="AN2504" s="64"/>
      <c r="AO2504" s="64"/>
      <c r="AP2504" s="64"/>
      <c r="AQ2504" s="64"/>
      <c r="AR2504" s="64"/>
      <c r="AS2504" s="64"/>
      <c r="AT2504" s="64"/>
      <c r="AU2504" s="68"/>
      <c r="BC2504" s="64"/>
      <c r="BD2504" s="64"/>
      <c r="BE2504" s="65"/>
      <c r="BF2504" s="65"/>
      <c r="BG2504" s="65"/>
      <c r="BH2504" s="65"/>
      <c r="BI2504" s="20"/>
      <c r="BJ2504" s="20"/>
      <c r="BK2504" s="20"/>
      <c r="BL2504" s="20"/>
      <c r="BM2504" s="64"/>
      <c r="BN2504" s="65"/>
      <c r="BO2504" s="64"/>
      <c r="BP2504" s="65"/>
      <c r="BQ2504" s="64"/>
      <c r="BR2504" s="65"/>
      <c r="BS2504" s="64"/>
      <c r="BT2504" s="64"/>
      <c r="BU2504" s="64"/>
      <c r="BV2504" s="64"/>
      <c r="BW2504" s="64"/>
      <c r="BX2504" s="64"/>
      <c r="BY2504" s="64"/>
      <c r="BZ2504" s="64"/>
      <c r="CA2504" s="64"/>
      <c r="CB2504" s="64"/>
      <c r="CC2504" s="64"/>
      <c r="CD2504" s="64"/>
      <c r="CE2504" s="64"/>
      <c r="CF2504" s="64"/>
      <c r="CG2504" s="64"/>
      <c r="CH2504" s="64"/>
      <c r="CI2504" s="64"/>
      <c r="CJ2504" s="64"/>
      <c r="CK2504"/>
      <c r="CP2504"/>
      <c r="CQ2504"/>
      <c r="CR2504"/>
      <c r="CS2504"/>
      <c r="CT2504"/>
      <c r="CU2504"/>
      <c r="CV2504"/>
      <c r="CW2504" s="64"/>
    </row>
    <row r="2505" spans="1:101" s="17" customFormat="1" x14ac:dyDescent="0.25">
      <c r="A2505" s="64"/>
      <c r="C2505" s="64"/>
      <c r="D2505" s="64"/>
      <c r="E2505" s="64"/>
      <c r="F2505" s="66"/>
      <c r="W2505" s="20"/>
      <c r="X2505" s="64"/>
      <c r="Y2505" s="64"/>
      <c r="Z2505" s="20"/>
      <c r="AA2505" s="20"/>
      <c r="AB2505" s="20"/>
      <c r="AC2505" s="64"/>
      <c r="AD2505" s="64"/>
      <c r="AE2505" s="64"/>
      <c r="AF2505" s="20"/>
      <c r="AG2505" s="64" t="s">
        <v>9117</v>
      </c>
      <c r="AI2505" s="64"/>
      <c r="AK2505" s="64"/>
      <c r="AL2505" s="64"/>
      <c r="AM2505" s="64"/>
      <c r="AN2505" s="64"/>
      <c r="AO2505" s="64"/>
      <c r="AP2505" s="64"/>
      <c r="AQ2505" s="64"/>
      <c r="AR2505" s="64"/>
      <c r="AS2505" s="64"/>
      <c r="AT2505" s="64"/>
      <c r="AU2505" s="68"/>
      <c r="BC2505" s="64"/>
      <c r="BD2505" s="64"/>
      <c r="BE2505" s="65"/>
      <c r="BF2505" s="65"/>
      <c r="BG2505" s="65"/>
      <c r="BH2505" s="65"/>
      <c r="BI2505" s="20"/>
      <c r="BJ2505" s="20"/>
      <c r="BK2505" s="20"/>
      <c r="BL2505" s="20"/>
      <c r="BM2505" s="64"/>
      <c r="BN2505" s="65"/>
      <c r="BO2505" s="64"/>
      <c r="BP2505" s="65"/>
      <c r="BQ2505" s="64"/>
      <c r="BR2505" s="65"/>
      <c r="BS2505" s="64"/>
      <c r="BT2505" s="64"/>
      <c r="BU2505" s="64"/>
      <c r="BV2505" s="64"/>
      <c r="BW2505" s="64"/>
      <c r="BX2505" s="64"/>
      <c r="BY2505" s="64"/>
      <c r="BZ2505" s="64"/>
      <c r="CA2505" s="64"/>
      <c r="CB2505" s="64"/>
      <c r="CC2505" s="64"/>
      <c r="CD2505" s="64"/>
      <c r="CE2505" s="64"/>
      <c r="CF2505" s="64"/>
      <c r="CG2505" s="64"/>
      <c r="CH2505" s="64"/>
      <c r="CI2505" s="64"/>
      <c r="CJ2505" s="64"/>
      <c r="CK2505"/>
      <c r="CP2505"/>
      <c r="CQ2505"/>
      <c r="CR2505"/>
      <c r="CS2505"/>
      <c r="CT2505"/>
      <c r="CU2505"/>
      <c r="CV2505"/>
      <c r="CW2505" s="64"/>
    </row>
    <row r="2506" spans="1:101" s="17" customFormat="1" x14ac:dyDescent="0.25">
      <c r="A2506" s="64"/>
      <c r="C2506" s="64"/>
      <c r="D2506" s="64"/>
      <c r="E2506" s="64"/>
      <c r="F2506" s="66"/>
      <c r="W2506" s="20"/>
      <c r="X2506" s="64"/>
      <c r="Y2506" s="64"/>
      <c r="Z2506" s="20"/>
      <c r="AA2506" s="20"/>
      <c r="AB2506" s="20"/>
      <c r="AC2506" s="64"/>
      <c r="AD2506" s="64"/>
      <c r="AE2506" s="64"/>
      <c r="AF2506" s="20"/>
      <c r="AG2506" s="64" t="s">
        <v>9120</v>
      </c>
      <c r="AI2506" s="64"/>
      <c r="AK2506" s="64"/>
      <c r="AL2506" s="64"/>
      <c r="AM2506" s="64"/>
      <c r="AN2506" s="64"/>
      <c r="AO2506" s="64"/>
      <c r="AP2506" s="64"/>
      <c r="AQ2506" s="64"/>
      <c r="AR2506" s="64"/>
      <c r="AS2506" s="64"/>
      <c r="AT2506" s="64"/>
      <c r="AU2506" s="68"/>
      <c r="BC2506" s="64"/>
      <c r="BD2506" s="64"/>
      <c r="BE2506" s="65"/>
      <c r="BF2506" s="65"/>
      <c r="BG2506" s="65"/>
      <c r="BH2506" s="65"/>
      <c r="BI2506" s="20"/>
      <c r="BJ2506" s="20"/>
      <c r="BK2506" s="20"/>
      <c r="BL2506" s="20"/>
      <c r="BM2506" s="64"/>
      <c r="BN2506" s="65"/>
      <c r="BO2506" s="64"/>
      <c r="BP2506" s="65"/>
      <c r="BQ2506" s="64"/>
      <c r="BR2506" s="65"/>
      <c r="BS2506" s="64"/>
      <c r="BT2506" s="64"/>
      <c r="BU2506" s="64"/>
      <c r="BV2506" s="64"/>
      <c r="BW2506" s="64"/>
      <c r="BX2506" s="64"/>
      <c r="BY2506" s="64"/>
      <c r="BZ2506" s="64"/>
      <c r="CA2506" s="64"/>
      <c r="CB2506" s="64"/>
      <c r="CC2506" s="64"/>
      <c r="CD2506" s="64"/>
      <c r="CE2506" s="64"/>
      <c r="CF2506" s="64"/>
      <c r="CG2506" s="64"/>
      <c r="CH2506" s="64"/>
      <c r="CI2506" s="64"/>
      <c r="CJ2506" s="64"/>
      <c r="CK2506"/>
      <c r="CP2506"/>
      <c r="CQ2506"/>
      <c r="CR2506"/>
      <c r="CS2506"/>
      <c r="CT2506"/>
      <c r="CU2506"/>
      <c r="CV2506"/>
      <c r="CW2506" s="64"/>
    </row>
    <row r="2507" spans="1:101" s="17" customFormat="1" x14ac:dyDescent="0.25">
      <c r="A2507" s="64"/>
      <c r="C2507" s="64"/>
      <c r="D2507" s="64"/>
      <c r="E2507" s="64"/>
      <c r="F2507" s="66"/>
      <c r="W2507" s="20"/>
      <c r="X2507" s="64"/>
      <c r="Y2507" s="64"/>
      <c r="Z2507" s="20"/>
      <c r="AA2507" s="20"/>
      <c r="AB2507" s="20"/>
      <c r="AC2507" s="64"/>
      <c r="AD2507" s="64"/>
      <c r="AE2507" s="64"/>
      <c r="AF2507" s="20"/>
      <c r="AG2507" s="64" t="s">
        <v>9123</v>
      </c>
      <c r="AI2507" s="64"/>
      <c r="AK2507" s="64"/>
      <c r="AL2507" s="64"/>
      <c r="AM2507" s="64"/>
      <c r="AN2507" s="64"/>
      <c r="AO2507" s="64"/>
      <c r="AP2507" s="64"/>
      <c r="AQ2507" s="64"/>
      <c r="AR2507" s="64"/>
      <c r="AS2507" s="64"/>
      <c r="AT2507" s="64"/>
      <c r="AU2507" s="68"/>
      <c r="BC2507" s="64"/>
      <c r="BD2507" s="64"/>
      <c r="BE2507" s="65"/>
      <c r="BF2507" s="65"/>
      <c r="BG2507" s="65"/>
      <c r="BH2507" s="65"/>
      <c r="BI2507" s="20"/>
      <c r="BJ2507" s="20"/>
      <c r="BK2507" s="20"/>
      <c r="BL2507" s="20"/>
      <c r="BM2507" s="64"/>
      <c r="BN2507" s="65"/>
      <c r="BO2507" s="64"/>
      <c r="BP2507" s="65"/>
      <c r="BQ2507" s="64"/>
      <c r="BR2507" s="65"/>
      <c r="BS2507" s="64"/>
      <c r="BT2507" s="64"/>
      <c r="BU2507" s="64"/>
      <c r="BV2507" s="64"/>
      <c r="BW2507" s="64"/>
      <c r="BX2507" s="64"/>
      <c r="BY2507" s="64"/>
      <c r="BZ2507" s="64"/>
      <c r="CA2507" s="64"/>
      <c r="CB2507" s="64"/>
      <c r="CC2507" s="64"/>
      <c r="CD2507" s="64"/>
      <c r="CE2507" s="64"/>
      <c r="CF2507" s="64"/>
      <c r="CG2507" s="64"/>
      <c r="CH2507" s="64"/>
      <c r="CI2507" s="64"/>
      <c r="CJ2507" s="64"/>
      <c r="CK2507"/>
      <c r="CP2507"/>
      <c r="CQ2507"/>
      <c r="CR2507"/>
      <c r="CS2507"/>
      <c r="CT2507"/>
      <c r="CU2507"/>
      <c r="CV2507"/>
      <c r="CW2507" s="64"/>
    </row>
    <row r="2508" spans="1:101" s="17" customFormat="1" x14ac:dyDescent="0.25">
      <c r="A2508" s="64"/>
      <c r="C2508" s="64"/>
      <c r="D2508" s="64"/>
      <c r="E2508" s="64"/>
      <c r="F2508" s="66"/>
      <c r="W2508" s="20"/>
      <c r="X2508" s="64"/>
      <c r="Y2508" s="64"/>
      <c r="Z2508" s="20"/>
      <c r="AA2508" s="20"/>
      <c r="AB2508" s="20"/>
      <c r="AC2508" s="64"/>
      <c r="AD2508" s="64"/>
      <c r="AE2508" s="64"/>
      <c r="AF2508" s="20"/>
      <c r="AG2508" s="64" t="s">
        <v>9126</v>
      </c>
      <c r="AI2508" s="64"/>
      <c r="AK2508" s="64"/>
      <c r="AL2508" s="64"/>
      <c r="AM2508" s="64"/>
      <c r="AN2508" s="64"/>
      <c r="AO2508" s="64"/>
      <c r="AP2508" s="64"/>
      <c r="AQ2508" s="64"/>
      <c r="AR2508" s="64"/>
      <c r="AS2508" s="64"/>
      <c r="AT2508" s="64"/>
      <c r="AU2508" s="68"/>
      <c r="BC2508" s="64"/>
      <c r="BD2508" s="64"/>
      <c r="BE2508" s="65"/>
      <c r="BF2508" s="65"/>
      <c r="BG2508" s="65"/>
      <c r="BH2508" s="65"/>
      <c r="BI2508" s="20"/>
      <c r="BJ2508" s="20"/>
      <c r="BK2508" s="20"/>
      <c r="BL2508" s="20"/>
      <c r="BM2508" s="64"/>
      <c r="BN2508" s="65"/>
      <c r="BO2508" s="64"/>
      <c r="BP2508" s="65"/>
      <c r="BQ2508" s="64"/>
      <c r="BR2508" s="65"/>
      <c r="BS2508" s="64"/>
      <c r="BT2508" s="64"/>
      <c r="BU2508" s="64"/>
      <c r="BV2508" s="64"/>
      <c r="BW2508" s="64"/>
      <c r="BX2508" s="64"/>
      <c r="BY2508" s="64"/>
      <c r="BZ2508" s="64"/>
      <c r="CA2508" s="64"/>
      <c r="CB2508" s="64"/>
      <c r="CC2508" s="64"/>
      <c r="CD2508" s="64"/>
      <c r="CE2508" s="64"/>
      <c r="CF2508" s="64"/>
      <c r="CG2508" s="64"/>
      <c r="CH2508" s="64"/>
      <c r="CI2508" s="64"/>
      <c r="CJ2508" s="64"/>
      <c r="CK2508"/>
      <c r="CP2508"/>
      <c r="CQ2508"/>
      <c r="CR2508"/>
      <c r="CS2508"/>
      <c r="CT2508"/>
      <c r="CU2508"/>
      <c r="CV2508"/>
      <c r="CW2508" s="64"/>
    </row>
    <row r="2509" spans="1:101" s="17" customFormat="1" x14ac:dyDescent="0.25">
      <c r="A2509" s="64"/>
      <c r="C2509" s="64"/>
      <c r="D2509" s="64"/>
      <c r="E2509" s="64"/>
      <c r="F2509" s="66"/>
      <c r="W2509" s="20"/>
      <c r="X2509" s="64"/>
      <c r="Y2509" s="64"/>
      <c r="Z2509" s="20"/>
      <c r="AA2509" s="20"/>
      <c r="AB2509" s="20"/>
      <c r="AC2509" s="64"/>
      <c r="AD2509" s="64"/>
      <c r="AE2509" s="64"/>
      <c r="AF2509" s="20"/>
      <c r="AG2509" s="64" t="s">
        <v>9129</v>
      </c>
      <c r="AI2509" s="64"/>
      <c r="AK2509" s="64"/>
      <c r="AL2509" s="64"/>
      <c r="AM2509" s="64"/>
      <c r="AN2509" s="64"/>
      <c r="AO2509" s="64"/>
      <c r="AP2509" s="64"/>
      <c r="AQ2509" s="64"/>
      <c r="AR2509" s="64"/>
      <c r="AS2509" s="64"/>
      <c r="AT2509" s="64"/>
      <c r="AU2509" s="68"/>
      <c r="BC2509" s="64"/>
      <c r="BD2509" s="64"/>
      <c r="BE2509" s="65"/>
      <c r="BF2509" s="65"/>
      <c r="BG2509" s="65"/>
      <c r="BH2509" s="65"/>
      <c r="BI2509" s="20"/>
      <c r="BJ2509" s="20"/>
      <c r="BK2509" s="20"/>
      <c r="BL2509" s="20"/>
      <c r="BM2509" s="64"/>
      <c r="BN2509" s="65"/>
      <c r="BO2509" s="64"/>
      <c r="BP2509" s="65"/>
      <c r="BQ2509" s="64"/>
      <c r="BR2509" s="65"/>
      <c r="BS2509" s="64"/>
      <c r="BT2509" s="64"/>
      <c r="BU2509" s="64"/>
      <c r="BV2509" s="64"/>
      <c r="BW2509" s="64"/>
      <c r="BX2509" s="64"/>
      <c r="BY2509" s="64"/>
      <c r="BZ2509" s="64"/>
      <c r="CA2509" s="64"/>
      <c r="CB2509" s="64"/>
      <c r="CC2509" s="64"/>
      <c r="CD2509" s="64"/>
      <c r="CE2509" s="64"/>
      <c r="CF2509" s="64"/>
      <c r="CG2509" s="64"/>
      <c r="CH2509" s="64"/>
      <c r="CI2509" s="64"/>
      <c r="CJ2509" s="64"/>
      <c r="CK2509"/>
      <c r="CP2509"/>
      <c r="CQ2509"/>
      <c r="CR2509"/>
      <c r="CS2509"/>
      <c r="CT2509"/>
      <c r="CU2509"/>
      <c r="CV2509"/>
      <c r="CW2509" s="64"/>
    </row>
    <row r="2510" spans="1:101" s="17" customFormat="1" x14ac:dyDescent="0.25">
      <c r="A2510" s="64"/>
      <c r="C2510" s="64"/>
      <c r="D2510" s="64"/>
      <c r="E2510" s="64"/>
      <c r="F2510" s="66"/>
      <c r="W2510" s="20"/>
      <c r="X2510" s="64"/>
      <c r="Y2510" s="64"/>
      <c r="Z2510" s="20"/>
      <c r="AA2510" s="20"/>
      <c r="AB2510" s="20"/>
      <c r="AC2510" s="64"/>
      <c r="AD2510" s="67"/>
      <c r="AE2510" s="67"/>
      <c r="AF2510" s="20"/>
      <c r="AG2510" s="67" t="s">
        <v>9132</v>
      </c>
      <c r="AI2510" s="64"/>
      <c r="AK2510" s="64"/>
      <c r="AL2510" s="64"/>
      <c r="AM2510" s="64"/>
      <c r="AN2510" s="64"/>
      <c r="AO2510" s="64"/>
      <c r="AP2510" s="64"/>
      <c r="AQ2510" s="64"/>
      <c r="AR2510" s="64"/>
      <c r="AS2510" s="64"/>
      <c r="AT2510" s="64"/>
      <c r="AU2510" s="68"/>
      <c r="BC2510" s="64"/>
      <c r="BD2510" s="64"/>
      <c r="BE2510" s="65"/>
      <c r="BF2510" s="65"/>
      <c r="BG2510" s="65"/>
      <c r="BH2510" s="65"/>
      <c r="BI2510" s="20"/>
      <c r="BJ2510" s="20"/>
      <c r="BK2510" s="20"/>
      <c r="BL2510" s="20"/>
      <c r="BM2510" s="64"/>
      <c r="BN2510" s="65"/>
      <c r="BO2510" s="64"/>
      <c r="BP2510" s="65"/>
      <c r="BQ2510" s="64"/>
      <c r="BR2510" s="65"/>
      <c r="BS2510" s="64"/>
      <c r="BT2510" s="64"/>
      <c r="BU2510" s="64"/>
      <c r="BV2510" s="67"/>
      <c r="BW2510" s="67"/>
      <c r="BX2510" s="67"/>
      <c r="BY2510" s="64"/>
      <c r="BZ2510" s="64"/>
      <c r="CA2510" s="64"/>
      <c r="CB2510" s="64"/>
      <c r="CC2510" s="64"/>
      <c r="CD2510" s="64"/>
      <c r="CE2510" s="64"/>
      <c r="CF2510" s="64"/>
      <c r="CG2510" s="64"/>
      <c r="CH2510" s="64"/>
      <c r="CI2510" s="64"/>
      <c r="CJ2510" s="64"/>
      <c r="CK2510"/>
      <c r="CP2510"/>
      <c r="CQ2510"/>
      <c r="CR2510"/>
      <c r="CS2510"/>
      <c r="CT2510"/>
      <c r="CU2510"/>
      <c r="CV2510"/>
      <c r="CW2510" s="64"/>
    </row>
    <row r="2511" spans="1:101" s="17" customFormat="1" x14ac:dyDescent="0.25">
      <c r="A2511" s="64"/>
      <c r="C2511" s="64"/>
      <c r="D2511" s="64"/>
      <c r="E2511" s="64"/>
      <c r="F2511" s="66"/>
      <c r="W2511" s="20"/>
      <c r="X2511" s="64"/>
      <c r="Y2511" s="64"/>
      <c r="Z2511" s="20"/>
      <c r="AA2511" s="20"/>
      <c r="AB2511" s="20"/>
      <c r="AC2511" s="64"/>
      <c r="AD2511" s="64"/>
      <c r="AE2511" s="64"/>
      <c r="AF2511" s="20"/>
      <c r="AG2511" s="64" t="s">
        <v>9135</v>
      </c>
      <c r="AI2511" s="64"/>
      <c r="AK2511" s="64"/>
      <c r="AL2511" s="64"/>
      <c r="AM2511" s="64"/>
      <c r="AN2511" s="64"/>
      <c r="AO2511" s="64"/>
      <c r="AP2511" s="64"/>
      <c r="AQ2511" s="64"/>
      <c r="AR2511" s="64"/>
      <c r="AS2511" s="64"/>
      <c r="AT2511" s="64"/>
      <c r="AU2511" s="68"/>
      <c r="BC2511" s="64"/>
      <c r="BD2511" s="64"/>
      <c r="BE2511" s="65"/>
      <c r="BF2511" s="65"/>
      <c r="BG2511" s="65"/>
      <c r="BH2511" s="65"/>
      <c r="BI2511" s="20"/>
      <c r="BJ2511" s="20"/>
      <c r="BK2511" s="20"/>
      <c r="BL2511" s="20"/>
      <c r="BM2511" s="64"/>
      <c r="BN2511" s="65"/>
      <c r="BO2511" s="64"/>
      <c r="BP2511" s="65"/>
      <c r="BQ2511" s="64"/>
      <c r="BR2511" s="65"/>
      <c r="BS2511" s="64"/>
      <c r="BT2511" s="64"/>
      <c r="BU2511" s="64"/>
      <c r="BV2511" s="64"/>
      <c r="BW2511" s="64"/>
      <c r="BX2511" s="64"/>
      <c r="BY2511" s="64"/>
      <c r="BZ2511" s="64"/>
      <c r="CA2511" s="64"/>
      <c r="CB2511" s="64"/>
      <c r="CC2511" s="64"/>
      <c r="CD2511" s="64"/>
      <c r="CE2511" s="64"/>
      <c r="CF2511" s="64"/>
      <c r="CG2511" s="64"/>
      <c r="CH2511" s="64"/>
      <c r="CI2511" s="64"/>
      <c r="CJ2511" s="64"/>
      <c r="CK2511"/>
      <c r="CP2511"/>
      <c r="CQ2511"/>
      <c r="CR2511"/>
      <c r="CS2511"/>
      <c r="CT2511"/>
      <c r="CU2511"/>
      <c r="CV2511"/>
      <c r="CW2511" s="64"/>
    </row>
    <row r="2512" spans="1:101" s="17" customFormat="1" x14ac:dyDescent="0.25">
      <c r="A2512" s="64"/>
      <c r="C2512" s="64"/>
      <c r="D2512" s="64"/>
      <c r="E2512" s="64"/>
      <c r="F2512" s="66"/>
      <c r="W2512" s="20"/>
      <c r="X2512" s="64"/>
      <c r="Y2512" s="64"/>
      <c r="Z2512" s="20"/>
      <c r="AA2512" s="20"/>
      <c r="AB2512" s="20"/>
      <c r="AC2512" s="64"/>
      <c r="AD2512" s="64"/>
      <c r="AE2512" s="64"/>
      <c r="AF2512" s="20"/>
      <c r="AG2512" s="64" t="s">
        <v>9138</v>
      </c>
      <c r="AI2512" s="64"/>
      <c r="AK2512" s="64"/>
      <c r="AL2512" s="64"/>
      <c r="AM2512" s="64"/>
      <c r="AN2512" s="64"/>
      <c r="AO2512" s="64"/>
      <c r="AP2512" s="64"/>
      <c r="AQ2512" s="64"/>
      <c r="AR2512" s="64"/>
      <c r="AS2512" s="64"/>
      <c r="AT2512" s="64"/>
      <c r="AU2512" s="68"/>
      <c r="BC2512" s="64"/>
      <c r="BD2512" s="64"/>
      <c r="BE2512" s="65"/>
      <c r="BF2512" s="65"/>
      <c r="BG2512" s="65"/>
      <c r="BH2512" s="65"/>
      <c r="BI2512" s="20"/>
      <c r="BJ2512" s="20"/>
      <c r="BK2512" s="20"/>
      <c r="BL2512" s="20"/>
      <c r="BM2512" s="64"/>
      <c r="BN2512" s="65"/>
      <c r="BO2512" s="64"/>
      <c r="BP2512" s="65"/>
      <c r="BQ2512" s="64"/>
      <c r="BR2512" s="65"/>
      <c r="BS2512" s="64"/>
      <c r="BT2512" s="64"/>
      <c r="BU2512" s="64"/>
      <c r="BV2512" s="64"/>
      <c r="BW2512" s="64"/>
      <c r="BX2512" s="64"/>
      <c r="BY2512" s="64"/>
      <c r="BZ2512" s="64"/>
      <c r="CA2512" s="64"/>
      <c r="CB2512" s="64"/>
      <c r="CC2512" s="64"/>
      <c r="CD2512" s="64"/>
      <c r="CE2512" s="64"/>
      <c r="CF2512" s="64"/>
      <c r="CG2512" s="64"/>
      <c r="CH2512" s="64"/>
      <c r="CI2512" s="64"/>
      <c r="CJ2512" s="64"/>
      <c r="CK2512"/>
      <c r="CP2512"/>
      <c r="CQ2512"/>
      <c r="CR2512"/>
      <c r="CS2512"/>
      <c r="CT2512"/>
      <c r="CU2512"/>
      <c r="CV2512"/>
      <c r="CW2512" s="64"/>
    </row>
    <row r="2513" spans="1:101" s="17" customFormat="1" x14ac:dyDescent="0.25">
      <c r="A2513" s="64"/>
      <c r="C2513" s="64"/>
      <c r="D2513" s="64"/>
      <c r="E2513" s="64"/>
      <c r="F2513" s="66"/>
      <c r="W2513" s="20"/>
      <c r="X2513" s="64"/>
      <c r="Y2513" s="64"/>
      <c r="Z2513" s="20"/>
      <c r="AA2513" s="20"/>
      <c r="AB2513" s="20"/>
      <c r="AC2513" s="64"/>
      <c r="AD2513" s="64"/>
      <c r="AE2513" s="64"/>
      <c r="AF2513" s="20"/>
      <c r="AG2513" s="64" t="s">
        <v>9141</v>
      </c>
      <c r="AI2513" s="64"/>
      <c r="AK2513" s="64"/>
      <c r="AL2513" s="64"/>
      <c r="AM2513" s="64"/>
      <c r="AN2513" s="64"/>
      <c r="AO2513" s="64"/>
      <c r="AP2513" s="64"/>
      <c r="AQ2513" s="64"/>
      <c r="AR2513" s="64"/>
      <c r="AS2513" s="64"/>
      <c r="AT2513" s="64"/>
      <c r="AU2513" s="68"/>
      <c r="BC2513" s="64"/>
      <c r="BD2513" s="64"/>
      <c r="BE2513" s="65"/>
      <c r="BF2513" s="65"/>
      <c r="BG2513" s="65"/>
      <c r="BH2513" s="65"/>
      <c r="BI2513" s="20"/>
      <c r="BJ2513" s="20"/>
      <c r="BK2513" s="20"/>
      <c r="BL2513" s="20"/>
      <c r="BM2513" s="64"/>
      <c r="BN2513" s="65"/>
      <c r="BO2513" s="64"/>
      <c r="BP2513" s="65"/>
      <c r="BQ2513" s="64"/>
      <c r="BR2513" s="65"/>
      <c r="BS2513" s="64"/>
      <c r="BT2513" s="64"/>
      <c r="BU2513" s="64"/>
      <c r="BV2513" s="64"/>
      <c r="BW2513" s="64"/>
      <c r="BX2513" s="64"/>
      <c r="BY2513" s="64"/>
      <c r="BZ2513" s="64"/>
      <c r="CA2513" s="64"/>
      <c r="CB2513" s="64"/>
      <c r="CC2513" s="64"/>
      <c r="CD2513" s="64"/>
      <c r="CE2513" s="64"/>
      <c r="CF2513" s="64"/>
      <c r="CG2513" s="64"/>
      <c r="CH2513" s="64"/>
      <c r="CI2513" s="64"/>
      <c r="CJ2513" s="64"/>
      <c r="CK2513"/>
      <c r="CP2513"/>
      <c r="CQ2513"/>
      <c r="CR2513"/>
      <c r="CS2513"/>
      <c r="CT2513"/>
      <c r="CU2513"/>
      <c r="CV2513"/>
      <c r="CW2513" s="64"/>
    </row>
    <row r="2514" spans="1:101" s="17" customFormat="1" x14ac:dyDescent="0.25">
      <c r="A2514" s="64"/>
      <c r="C2514" s="64"/>
      <c r="D2514" s="64"/>
      <c r="E2514" s="64"/>
      <c r="F2514" s="66"/>
      <c r="W2514" s="20"/>
      <c r="X2514" s="64"/>
      <c r="Y2514" s="64"/>
      <c r="Z2514" s="20"/>
      <c r="AA2514" s="20"/>
      <c r="AB2514" s="20"/>
      <c r="AC2514" s="64"/>
      <c r="AD2514" s="64"/>
      <c r="AE2514" s="64"/>
      <c r="AF2514" s="20"/>
      <c r="AG2514" s="64" t="s">
        <v>9144</v>
      </c>
      <c r="AI2514" s="64"/>
      <c r="AK2514" s="64"/>
      <c r="AL2514" s="64"/>
      <c r="AM2514" s="64"/>
      <c r="AN2514" s="64"/>
      <c r="AO2514" s="64"/>
      <c r="AP2514" s="64"/>
      <c r="AQ2514" s="64"/>
      <c r="AR2514" s="64"/>
      <c r="AS2514" s="64"/>
      <c r="AT2514" s="64"/>
      <c r="AU2514" s="68"/>
      <c r="BC2514" s="64"/>
      <c r="BD2514" s="64"/>
      <c r="BE2514" s="65"/>
      <c r="BF2514" s="65"/>
      <c r="BG2514" s="65"/>
      <c r="BH2514" s="65"/>
      <c r="BI2514" s="20"/>
      <c r="BJ2514" s="20"/>
      <c r="BK2514" s="20"/>
      <c r="BL2514" s="20"/>
      <c r="BM2514" s="64"/>
      <c r="BN2514" s="65"/>
      <c r="BO2514" s="64"/>
      <c r="BP2514" s="65"/>
      <c r="BQ2514" s="64"/>
      <c r="BR2514" s="65"/>
      <c r="BS2514" s="64"/>
      <c r="BT2514" s="64"/>
      <c r="BU2514" s="64"/>
      <c r="BV2514" s="64"/>
      <c r="BW2514" s="64"/>
      <c r="BX2514" s="64"/>
      <c r="BY2514" s="64"/>
      <c r="BZ2514" s="64"/>
      <c r="CA2514" s="64"/>
      <c r="CB2514" s="64"/>
      <c r="CC2514" s="64"/>
      <c r="CD2514" s="64"/>
      <c r="CE2514" s="64"/>
      <c r="CF2514" s="64"/>
      <c r="CG2514" s="64"/>
      <c r="CH2514" s="64"/>
      <c r="CI2514" s="64"/>
      <c r="CJ2514" s="64"/>
      <c r="CK2514"/>
      <c r="CP2514"/>
      <c r="CQ2514"/>
      <c r="CR2514"/>
      <c r="CS2514"/>
      <c r="CT2514"/>
      <c r="CU2514"/>
      <c r="CV2514"/>
      <c r="CW2514" s="64"/>
    </row>
    <row r="2515" spans="1:101" s="17" customFormat="1" x14ac:dyDescent="0.25">
      <c r="A2515" s="64"/>
      <c r="C2515" s="64"/>
      <c r="D2515" s="64"/>
      <c r="E2515" s="64"/>
      <c r="F2515" s="66"/>
      <c r="W2515" s="20"/>
      <c r="X2515" s="64"/>
      <c r="Y2515" s="64"/>
      <c r="Z2515" s="20"/>
      <c r="AA2515" s="20"/>
      <c r="AB2515" s="20"/>
      <c r="AC2515" s="64"/>
      <c r="AD2515" s="64"/>
      <c r="AE2515" s="64"/>
      <c r="AF2515" s="20"/>
      <c r="AG2515" s="64" t="s">
        <v>9147</v>
      </c>
      <c r="AI2515" s="64"/>
      <c r="AK2515" s="64"/>
      <c r="AL2515" s="64"/>
      <c r="AM2515" s="64"/>
      <c r="AN2515" s="64"/>
      <c r="AO2515" s="64"/>
      <c r="AP2515" s="64"/>
      <c r="AQ2515" s="64"/>
      <c r="AR2515" s="64"/>
      <c r="AS2515" s="64"/>
      <c r="AT2515" s="64"/>
      <c r="AU2515" s="68"/>
      <c r="BC2515" s="64"/>
      <c r="BD2515" s="64"/>
      <c r="BE2515" s="65"/>
      <c r="BF2515" s="65"/>
      <c r="BG2515" s="65"/>
      <c r="BH2515" s="65"/>
      <c r="BI2515" s="20"/>
      <c r="BJ2515" s="20"/>
      <c r="BK2515" s="20"/>
      <c r="BL2515" s="20"/>
      <c r="BM2515" s="64"/>
      <c r="BN2515" s="65"/>
      <c r="BO2515" s="64"/>
      <c r="BP2515" s="65"/>
      <c r="BQ2515" s="64"/>
      <c r="BR2515" s="65"/>
      <c r="BS2515" s="64"/>
      <c r="BT2515" s="64"/>
      <c r="BU2515" s="64"/>
      <c r="BV2515" s="64"/>
      <c r="BW2515" s="64"/>
      <c r="BX2515" s="64"/>
      <c r="BY2515" s="64"/>
      <c r="BZ2515" s="64"/>
      <c r="CA2515" s="64"/>
      <c r="CB2515" s="64"/>
      <c r="CC2515" s="64"/>
      <c r="CD2515" s="64"/>
      <c r="CE2515" s="64"/>
      <c r="CF2515" s="64"/>
      <c r="CG2515" s="64"/>
      <c r="CH2515" s="64"/>
      <c r="CI2515" s="64"/>
      <c r="CJ2515" s="64"/>
      <c r="CK2515"/>
      <c r="CP2515"/>
      <c r="CQ2515"/>
      <c r="CR2515"/>
      <c r="CS2515"/>
      <c r="CT2515"/>
      <c r="CU2515"/>
      <c r="CV2515"/>
      <c r="CW2515" s="64"/>
    </row>
    <row r="2516" spans="1:101" s="17" customFormat="1" x14ac:dyDescent="0.25">
      <c r="A2516" s="64"/>
      <c r="C2516" s="64"/>
      <c r="D2516" s="64"/>
      <c r="E2516" s="64"/>
      <c r="F2516" s="66"/>
      <c r="W2516" s="20"/>
      <c r="X2516" s="64"/>
      <c r="Y2516" s="64"/>
      <c r="Z2516" s="20"/>
      <c r="AA2516" s="20"/>
      <c r="AB2516" s="20"/>
      <c r="AC2516" s="64"/>
      <c r="AD2516" s="64"/>
      <c r="AE2516" s="64"/>
      <c r="AF2516" s="20"/>
      <c r="AG2516" s="64" t="s">
        <v>9150</v>
      </c>
      <c r="AI2516" s="64"/>
      <c r="AK2516" s="64"/>
      <c r="AL2516" s="64"/>
      <c r="AM2516" s="64"/>
      <c r="AN2516" s="64"/>
      <c r="AO2516" s="64"/>
      <c r="AP2516" s="64"/>
      <c r="AQ2516" s="64"/>
      <c r="AR2516" s="64"/>
      <c r="AS2516" s="64"/>
      <c r="AT2516" s="64"/>
      <c r="AU2516" s="68"/>
      <c r="BC2516" s="64"/>
      <c r="BD2516" s="64"/>
      <c r="BE2516" s="65"/>
      <c r="BF2516" s="65"/>
      <c r="BG2516" s="65"/>
      <c r="BH2516" s="65"/>
      <c r="BI2516" s="20"/>
      <c r="BJ2516" s="20"/>
      <c r="BK2516" s="20"/>
      <c r="BL2516" s="20"/>
      <c r="BM2516" s="64"/>
      <c r="BN2516" s="65"/>
      <c r="BO2516" s="64"/>
      <c r="BP2516" s="65"/>
      <c r="BQ2516" s="64"/>
      <c r="BR2516" s="65"/>
      <c r="BS2516" s="64"/>
      <c r="BT2516" s="64"/>
      <c r="BU2516" s="64"/>
      <c r="BV2516" s="64"/>
      <c r="BW2516" s="64"/>
      <c r="BX2516" s="64"/>
      <c r="BY2516" s="64"/>
      <c r="BZ2516" s="64"/>
      <c r="CA2516" s="64"/>
      <c r="CB2516" s="64"/>
      <c r="CC2516" s="64"/>
      <c r="CD2516" s="64"/>
      <c r="CE2516" s="64"/>
      <c r="CF2516" s="64"/>
      <c r="CG2516" s="64"/>
      <c r="CH2516" s="64"/>
      <c r="CI2516" s="64"/>
      <c r="CJ2516" s="64"/>
      <c r="CK2516"/>
      <c r="CP2516"/>
      <c r="CQ2516"/>
      <c r="CR2516"/>
      <c r="CS2516"/>
      <c r="CT2516"/>
      <c r="CU2516"/>
      <c r="CV2516"/>
      <c r="CW2516" s="64"/>
    </row>
    <row r="2517" spans="1:101" s="17" customFormat="1" x14ac:dyDescent="0.25">
      <c r="A2517" s="64"/>
      <c r="C2517" s="64"/>
      <c r="D2517" s="64"/>
      <c r="E2517" s="64"/>
      <c r="F2517" s="66"/>
      <c r="W2517" s="20"/>
      <c r="X2517" s="64"/>
      <c r="Y2517" s="64"/>
      <c r="Z2517" s="20"/>
      <c r="AA2517" s="20"/>
      <c r="AB2517" s="20"/>
      <c r="AC2517" s="64"/>
      <c r="AD2517" s="64"/>
      <c r="AE2517" s="64"/>
      <c r="AF2517" s="20"/>
      <c r="AG2517" s="64" t="s">
        <v>9153</v>
      </c>
      <c r="AI2517" s="64"/>
      <c r="AK2517" s="64"/>
      <c r="AL2517" s="64"/>
      <c r="AM2517" s="64"/>
      <c r="AN2517" s="64"/>
      <c r="AO2517" s="64"/>
      <c r="AP2517" s="64"/>
      <c r="AQ2517" s="64"/>
      <c r="AR2517" s="64"/>
      <c r="AS2517" s="64"/>
      <c r="AT2517" s="64"/>
      <c r="AU2517" s="68"/>
      <c r="BC2517" s="64"/>
      <c r="BD2517" s="64"/>
      <c r="BE2517" s="65"/>
      <c r="BF2517" s="65"/>
      <c r="BG2517" s="65"/>
      <c r="BH2517" s="65"/>
      <c r="BI2517" s="20"/>
      <c r="BJ2517" s="20"/>
      <c r="BK2517" s="20"/>
      <c r="BL2517" s="20"/>
      <c r="BM2517" s="64"/>
      <c r="BN2517" s="65"/>
      <c r="BO2517" s="64"/>
      <c r="BP2517" s="65"/>
      <c r="BQ2517" s="64"/>
      <c r="BR2517" s="65"/>
      <c r="BS2517" s="64"/>
      <c r="BT2517" s="64"/>
      <c r="BU2517" s="64"/>
      <c r="BV2517" s="64"/>
      <c r="BW2517" s="64"/>
      <c r="BX2517" s="64"/>
      <c r="BY2517" s="64"/>
      <c r="BZ2517" s="64"/>
      <c r="CA2517" s="64"/>
      <c r="CB2517" s="64"/>
      <c r="CC2517" s="64"/>
      <c r="CD2517" s="64"/>
      <c r="CE2517" s="64"/>
      <c r="CF2517" s="64"/>
      <c r="CG2517" s="64"/>
      <c r="CH2517" s="64"/>
      <c r="CI2517" s="64"/>
      <c r="CJ2517" s="64"/>
      <c r="CK2517"/>
      <c r="CP2517"/>
      <c r="CQ2517"/>
      <c r="CR2517"/>
      <c r="CS2517"/>
      <c r="CT2517"/>
      <c r="CU2517"/>
      <c r="CV2517"/>
      <c r="CW2517" s="64"/>
    </row>
    <row r="2518" spans="1:101" s="17" customFormat="1" x14ac:dyDescent="0.25">
      <c r="A2518" s="64"/>
      <c r="C2518" s="64"/>
      <c r="D2518" s="64"/>
      <c r="E2518" s="64"/>
      <c r="F2518" s="66"/>
      <c r="W2518" s="20"/>
      <c r="X2518" s="64"/>
      <c r="Y2518" s="64"/>
      <c r="Z2518" s="20"/>
      <c r="AA2518" s="20"/>
      <c r="AB2518" s="20"/>
      <c r="AC2518" s="64"/>
      <c r="AD2518" s="64"/>
      <c r="AE2518" s="64"/>
      <c r="AF2518" s="20"/>
      <c r="AG2518" s="64" t="s">
        <v>9156</v>
      </c>
      <c r="AI2518" s="64"/>
      <c r="AK2518" s="64"/>
      <c r="AL2518" s="64"/>
      <c r="AM2518" s="64"/>
      <c r="AN2518" s="64"/>
      <c r="AO2518" s="64"/>
      <c r="AP2518" s="64"/>
      <c r="AQ2518" s="64"/>
      <c r="AR2518" s="64"/>
      <c r="AS2518" s="64"/>
      <c r="AT2518" s="64"/>
      <c r="AU2518" s="68"/>
      <c r="BC2518" s="64"/>
      <c r="BD2518" s="64"/>
      <c r="BE2518" s="65"/>
      <c r="BF2518" s="65"/>
      <c r="BG2518" s="65"/>
      <c r="BH2518" s="65"/>
      <c r="BI2518" s="20"/>
      <c r="BJ2518" s="20"/>
      <c r="BK2518" s="20"/>
      <c r="BL2518" s="20"/>
      <c r="BM2518" s="64"/>
      <c r="BN2518" s="65"/>
      <c r="BO2518" s="64"/>
      <c r="BP2518" s="65"/>
      <c r="BQ2518" s="64"/>
      <c r="BR2518" s="65"/>
      <c r="BS2518" s="64"/>
      <c r="BT2518" s="64"/>
      <c r="BU2518" s="64"/>
      <c r="BV2518" s="64"/>
      <c r="BW2518" s="64"/>
      <c r="BX2518" s="64"/>
      <c r="BY2518" s="64"/>
      <c r="BZ2518" s="64"/>
      <c r="CA2518" s="64"/>
      <c r="CB2518" s="64"/>
      <c r="CC2518" s="64"/>
      <c r="CD2518" s="64"/>
      <c r="CE2518" s="64"/>
      <c r="CF2518" s="64"/>
      <c r="CG2518" s="64"/>
      <c r="CH2518" s="64"/>
      <c r="CI2518" s="64"/>
      <c r="CJ2518" s="64"/>
      <c r="CK2518"/>
      <c r="CP2518"/>
      <c r="CQ2518"/>
      <c r="CR2518"/>
      <c r="CS2518"/>
      <c r="CT2518"/>
      <c r="CU2518"/>
      <c r="CV2518"/>
      <c r="CW2518" s="64"/>
    </row>
    <row r="2519" spans="1:101" s="17" customFormat="1" x14ac:dyDescent="0.25">
      <c r="A2519" s="64"/>
      <c r="C2519" s="64"/>
      <c r="D2519" s="64"/>
      <c r="E2519" s="64"/>
      <c r="F2519" s="66"/>
      <c r="W2519" s="20"/>
      <c r="X2519" s="64"/>
      <c r="Y2519" s="64"/>
      <c r="Z2519" s="20"/>
      <c r="AA2519" s="20"/>
      <c r="AB2519" s="20"/>
      <c r="AC2519" s="64"/>
      <c r="AD2519" s="64"/>
      <c r="AE2519" s="64"/>
      <c r="AF2519" s="20"/>
      <c r="AG2519" s="64" t="s">
        <v>9159</v>
      </c>
      <c r="AI2519" s="64"/>
      <c r="AK2519" s="64"/>
      <c r="AL2519" s="64"/>
      <c r="AM2519" s="64"/>
      <c r="AN2519" s="64"/>
      <c r="AO2519" s="64"/>
      <c r="AP2519" s="64"/>
      <c r="AQ2519" s="64"/>
      <c r="AR2519" s="64"/>
      <c r="AS2519" s="64"/>
      <c r="AT2519" s="64"/>
      <c r="AU2519" s="68"/>
      <c r="BC2519" s="64"/>
      <c r="BD2519" s="64"/>
      <c r="BE2519" s="65"/>
      <c r="BF2519" s="65"/>
      <c r="BG2519" s="65"/>
      <c r="BH2519" s="65"/>
      <c r="BI2519" s="20"/>
      <c r="BJ2519" s="20"/>
      <c r="BK2519" s="20"/>
      <c r="BL2519" s="20"/>
      <c r="BM2519" s="64"/>
      <c r="BN2519" s="65"/>
      <c r="BO2519" s="64"/>
      <c r="BP2519" s="65"/>
      <c r="BQ2519" s="64"/>
      <c r="BR2519" s="65"/>
      <c r="BS2519" s="64"/>
      <c r="BT2519" s="64"/>
      <c r="BU2519" s="64"/>
      <c r="BV2519" s="64"/>
      <c r="BW2519" s="64"/>
      <c r="BX2519" s="64"/>
      <c r="BY2519" s="64"/>
      <c r="BZ2519" s="64"/>
      <c r="CA2519" s="64"/>
      <c r="CB2519" s="64"/>
      <c r="CC2519" s="64"/>
      <c r="CD2519" s="64"/>
      <c r="CE2519" s="64"/>
      <c r="CF2519" s="64"/>
      <c r="CG2519" s="64"/>
      <c r="CH2519" s="64"/>
      <c r="CI2519" s="64"/>
      <c r="CJ2519" s="64"/>
      <c r="CK2519"/>
      <c r="CP2519"/>
      <c r="CQ2519"/>
      <c r="CR2519"/>
      <c r="CS2519"/>
      <c r="CT2519"/>
      <c r="CU2519"/>
      <c r="CV2519"/>
      <c r="CW2519" s="64"/>
    </row>
    <row r="2520" spans="1:101" s="17" customFormat="1" x14ac:dyDescent="0.25">
      <c r="A2520" s="64"/>
      <c r="C2520" s="64"/>
      <c r="D2520" s="64"/>
      <c r="E2520" s="64"/>
      <c r="F2520" s="66"/>
      <c r="W2520" s="20"/>
      <c r="X2520" s="64"/>
      <c r="Y2520" s="64"/>
      <c r="Z2520" s="20"/>
      <c r="AA2520" s="20"/>
      <c r="AB2520" s="20"/>
      <c r="AC2520" s="64"/>
      <c r="AD2520" s="64"/>
      <c r="AE2520" s="64"/>
      <c r="AF2520" s="20"/>
      <c r="AG2520" s="64" t="s">
        <v>9163</v>
      </c>
      <c r="AI2520" s="64"/>
      <c r="AK2520" s="64"/>
      <c r="AL2520" s="64"/>
      <c r="AM2520" s="64"/>
      <c r="AN2520" s="64"/>
      <c r="AO2520" s="64"/>
      <c r="AP2520" s="64"/>
      <c r="AQ2520" s="64"/>
      <c r="AR2520" s="64"/>
      <c r="AS2520" s="64"/>
      <c r="AT2520" s="64"/>
      <c r="AU2520" s="68"/>
      <c r="BC2520" s="64"/>
      <c r="BD2520" s="64"/>
      <c r="BE2520" s="65"/>
      <c r="BF2520" s="65"/>
      <c r="BG2520" s="65"/>
      <c r="BH2520" s="65"/>
      <c r="BI2520" s="20"/>
      <c r="BJ2520" s="20"/>
      <c r="BK2520" s="20"/>
      <c r="BL2520" s="20"/>
      <c r="BM2520" s="64"/>
      <c r="BN2520" s="65"/>
      <c r="BO2520" s="64"/>
      <c r="BP2520" s="65"/>
      <c r="BQ2520" s="64"/>
      <c r="BR2520" s="65"/>
      <c r="BS2520" s="64"/>
      <c r="BT2520" s="64"/>
      <c r="BU2520" s="64"/>
      <c r="BV2520" s="64"/>
      <c r="BW2520" s="64"/>
      <c r="BX2520" s="64"/>
      <c r="BY2520" s="64"/>
      <c r="BZ2520" s="64"/>
      <c r="CA2520" s="64"/>
      <c r="CB2520" s="64"/>
      <c r="CC2520" s="64"/>
      <c r="CD2520" s="64"/>
      <c r="CE2520" s="64"/>
      <c r="CF2520" s="64"/>
      <c r="CG2520" s="64"/>
      <c r="CH2520" s="64"/>
      <c r="CI2520" s="64"/>
      <c r="CJ2520" s="64"/>
      <c r="CK2520"/>
      <c r="CP2520"/>
      <c r="CQ2520"/>
      <c r="CR2520"/>
      <c r="CS2520"/>
      <c r="CT2520"/>
      <c r="CU2520"/>
      <c r="CV2520"/>
      <c r="CW2520" s="64"/>
    </row>
    <row r="2521" spans="1:101" s="17" customFormat="1" x14ac:dyDescent="0.25">
      <c r="A2521" s="64"/>
      <c r="C2521" s="64"/>
      <c r="D2521" s="64"/>
      <c r="E2521" s="64"/>
      <c r="F2521" s="66"/>
      <c r="W2521" s="20"/>
      <c r="X2521" s="64"/>
      <c r="Y2521" s="64"/>
      <c r="Z2521" s="20"/>
      <c r="AA2521" s="20"/>
      <c r="AB2521" s="20"/>
      <c r="AC2521" s="64"/>
      <c r="AD2521" s="64"/>
      <c r="AE2521" s="64"/>
      <c r="AF2521" s="20"/>
      <c r="AG2521" s="64" t="s">
        <v>9166</v>
      </c>
      <c r="AI2521" s="64"/>
      <c r="AK2521" s="64"/>
      <c r="AL2521" s="64"/>
      <c r="AM2521" s="64"/>
      <c r="AN2521" s="64"/>
      <c r="AO2521" s="64"/>
      <c r="AP2521" s="64"/>
      <c r="AQ2521" s="64"/>
      <c r="AR2521" s="64"/>
      <c r="AS2521" s="64"/>
      <c r="AT2521" s="64"/>
      <c r="AU2521" s="68"/>
      <c r="BC2521" s="64"/>
      <c r="BD2521" s="64"/>
      <c r="BE2521" s="65"/>
      <c r="BF2521" s="65"/>
      <c r="BG2521" s="65"/>
      <c r="BH2521" s="65"/>
      <c r="BI2521" s="20"/>
      <c r="BJ2521" s="20"/>
      <c r="BK2521" s="20"/>
      <c r="BL2521" s="20"/>
      <c r="BM2521" s="64"/>
      <c r="BN2521" s="65"/>
      <c r="BO2521" s="64"/>
      <c r="BP2521" s="65"/>
      <c r="BQ2521" s="64"/>
      <c r="BR2521" s="65"/>
      <c r="BS2521" s="64"/>
      <c r="BT2521" s="64"/>
      <c r="BU2521" s="64"/>
      <c r="BV2521" s="64"/>
      <c r="BW2521" s="64"/>
      <c r="BX2521" s="64"/>
      <c r="BY2521" s="64"/>
      <c r="BZ2521" s="64"/>
      <c r="CA2521" s="64"/>
      <c r="CB2521" s="64"/>
      <c r="CC2521" s="64"/>
      <c r="CD2521" s="64"/>
      <c r="CE2521" s="64"/>
      <c r="CF2521" s="64"/>
      <c r="CG2521" s="64"/>
      <c r="CH2521" s="64"/>
      <c r="CI2521" s="64"/>
      <c r="CJ2521" s="64"/>
      <c r="CK2521"/>
      <c r="CP2521"/>
      <c r="CQ2521"/>
      <c r="CR2521"/>
      <c r="CS2521"/>
      <c r="CT2521"/>
      <c r="CU2521"/>
      <c r="CV2521"/>
      <c r="CW2521" s="64"/>
    </row>
    <row r="2522" spans="1:101" s="17" customFormat="1" x14ac:dyDescent="0.25">
      <c r="A2522" s="64"/>
      <c r="C2522" s="64"/>
      <c r="D2522" s="64"/>
      <c r="E2522" s="64"/>
      <c r="F2522" s="66"/>
      <c r="W2522" s="20"/>
      <c r="X2522" s="64"/>
      <c r="Y2522" s="64"/>
      <c r="Z2522" s="20"/>
      <c r="AA2522" s="20"/>
      <c r="AB2522" s="20"/>
      <c r="AC2522" s="64"/>
      <c r="AD2522" s="64"/>
      <c r="AE2522" s="64"/>
      <c r="AF2522" s="20"/>
      <c r="AG2522" s="64" t="s">
        <v>9169</v>
      </c>
      <c r="AI2522" s="64"/>
      <c r="AK2522" s="64"/>
      <c r="AL2522" s="64"/>
      <c r="AM2522" s="64"/>
      <c r="AN2522" s="64"/>
      <c r="AO2522" s="64"/>
      <c r="AP2522" s="64"/>
      <c r="AQ2522" s="64"/>
      <c r="AR2522" s="64"/>
      <c r="AS2522" s="64"/>
      <c r="AT2522" s="64"/>
      <c r="AU2522" s="68"/>
      <c r="BC2522" s="64"/>
      <c r="BD2522" s="64"/>
      <c r="BE2522" s="65"/>
      <c r="BF2522" s="65"/>
      <c r="BG2522" s="65"/>
      <c r="BH2522" s="65"/>
      <c r="BI2522" s="20"/>
      <c r="BJ2522" s="20"/>
      <c r="BK2522" s="20"/>
      <c r="BL2522" s="20"/>
      <c r="BM2522" s="64"/>
      <c r="BN2522" s="65"/>
      <c r="BO2522" s="64"/>
      <c r="BP2522" s="65"/>
      <c r="BQ2522" s="64"/>
      <c r="BR2522" s="65"/>
      <c r="BS2522" s="64"/>
      <c r="BT2522" s="64"/>
      <c r="BU2522" s="64"/>
      <c r="BV2522" s="64"/>
      <c r="BW2522" s="64"/>
      <c r="BX2522" s="64"/>
      <c r="BY2522" s="64"/>
      <c r="BZ2522" s="64"/>
      <c r="CA2522" s="64"/>
      <c r="CB2522" s="64"/>
      <c r="CC2522" s="64"/>
      <c r="CD2522" s="64"/>
      <c r="CE2522" s="64"/>
      <c r="CF2522" s="64"/>
      <c r="CG2522" s="64"/>
      <c r="CH2522" s="64"/>
      <c r="CI2522" s="64"/>
      <c r="CJ2522" s="64"/>
      <c r="CK2522"/>
      <c r="CP2522"/>
      <c r="CQ2522"/>
      <c r="CR2522"/>
      <c r="CS2522"/>
      <c r="CT2522"/>
      <c r="CU2522"/>
      <c r="CV2522"/>
      <c r="CW2522" s="64"/>
    </row>
    <row r="2523" spans="1:101" s="17" customFormat="1" x14ac:dyDescent="0.25">
      <c r="A2523" s="64"/>
      <c r="C2523" s="64"/>
      <c r="D2523" s="64"/>
      <c r="E2523" s="64"/>
      <c r="F2523" s="66"/>
      <c r="W2523" s="20"/>
      <c r="X2523" s="64"/>
      <c r="Y2523" s="64"/>
      <c r="Z2523" s="20"/>
      <c r="AA2523" s="20"/>
      <c r="AB2523" s="20"/>
      <c r="AC2523" s="64"/>
      <c r="AD2523" s="64"/>
      <c r="AE2523" s="64"/>
      <c r="AF2523" s="20"/>
      <c r="AG2523" s="64" t="s">
        <v>9172</v>
      </c>
      <c r="AI2523" s="64"/>
      <c r="AK2523" s="64"/>
      <c r="AL2523" s="64"/>
      <c r="AM2523" s="64"/>
      <c r="AN2523" s="64"/>
      <c r="AO2523" s="64"/>
      <c r="AP2523" s="64"/>
      <c r="AQ2523" s="64"/>
      <c r="AR2523" s="64"/>
      <c r="AS2523" s="64"/>
      <c r="AT2523" s="64"/>
      <c r="AU2523" s="68"/>
      <c r="BC2523" s="64"/>
      <c r="BD2523" s="64"/>
      <c r="BE2523" s="65"/>
      <c r="BF2523" s="65"/>
      <c r="BG2523" s="65"/>
      <c r="BH2523" s="65"/>
      <c r="BI2523" s="20"/>
      <c r="BJ2523" s="20"/>
      <c r="BK2523" s="20"/>
      <c r="BL2523" s="20"/>
      <c r="BM2523" s="64"/>
      <c r="BN2523" s="65"/>
      <c r="BO2523" s="64"/>
      <c r="BP2523" s="65"/>
      <c r="BQ2523" s="64"/>
      <c r="BR2523" s="65"/>
      <c r="BS2523" s="64"/>
      <c r="BT2523" s="64"/>
      <c r="BU2523" s="64"/>
      <c r="BV2523" s="64"/>
      <c r="BW2523" s="64"/>
      <c r="BX2523" s="64"/>
      <c r="BY2523" s="64"/>
      <c r="BZ2523" s="64"/>
      <c r="CA2523" s="64"/>
      <c r="CB2523" s="64"/>
      <c r="CC2523" s="64"/>
      <c r="CD2523" s="64"/>
      <c r="CE2523" s="64"/>
      <c r="CF2523" s="64"/>
      <c r="CG2523" s="64"/>
      <c r="CH2523" s="64"/>
      <c r="CI2523" s="64"/>
      <c r="CJ2523" s="64"/>
      <c r="CK2523"/>
      <c r="CP2523"/>
      <c r="CQ2523"/>
      <c r="CR2523"/>
      <c r="CS2523"/>
      <c r="CT2523"/>
      <c r="CU2523"/>
      <c r="CV2523"/>
      <c r="CW2523" s="64"/>
    </row>
    <row r="2524" spans="1:101" s="17" customFormat="1" x14ac:dyDescent="0.25">
      <c r="A2524" s="64"/>
      <c r="C2524" s="64"/>
      <c r="D2524" s="64"/>
      <c r="E2524" s="64"/>
      <c r="F2524" s="66"/>
      <c r="W2524" s="20"/>
      <c r="X2524" s="64"/>
      <c r="Y2524" s="64"/>
      <c r="Z2524" s="20"/>
      <c r="AA2524" s="20"/>
      <c r="AB2524" s="20"/>
      <c r="AC2524" s="64"/>
      <c r="AD2524" s="64"/>
      <c r="AE2524" s="64"/>
      <c r="AF2524" s="20"/>
      <c r="AG2524" s="64" t="s">
        <v>9175</v>
      </c>
      <c r="AI2524" s="64"/>
      <c r="AK2524" s="64"/>
      <c r="AL2524" s="64"/>
      <c r="AM2524" s="64"/>
      <c r="AN2524" s="64"/>
      <c r="AO2524" s="64"/>
      <c r="AP2524" s="64"/>
      <c r="AQ2524" s="64"/>
      <c r="AR2524" s="64"/>
      <c r="AS2524" s="64"/>
      <c r="AT2524" s="64"/>
      <c r="AU2524" s="68"/>
      <c r="BC2524" s="64"/>
      <c r="BD2524" s="64"/>
      <c r="BE2524" s="65"/>
      <c r="BF2524" s="65"/>
      <c r="BG2524" s="65"/>
      <c r="BH2524" s="65"/>
      <c r="BI2524" s="20"/>
      <c r="BJ2524" s="20"/>
      <c r="BK2524" s="20"/>
      <c r="BL2524" s="20"/>
      <c r="BM2524" s="64"/>
      <c r="BN2524" s="65"/>
      <c r="BO2524" s="64"/>
      <c r="BP2524" s="65"/>
      <c r="BQ2524" s="64"/>
      <c r="BR2524" s="65"/>
      <c r="BS2524" s="64"/>
      <c r="BT2524" s="64"/>
      <c r="BU2524" s="64"/>
      <c r="BV2524" s="64"/>
      <c r="BW2524" s="64"/>
      <c r="BX2524" s="64"/>
      <c r="BY2524" s="64"/>
      <c r="BZ2524" s="64"/>
      <c r="CA2524" s="64"/>
      <c r="CB2524" s="64"/>
      <c r="CC2524" s="64"/>
      <c r="CD2524" s="64"/>
      <c r="CE2524" s="64"/>
      <c r="CF2524" s="64"/>
      <c r="CG2524" s="64"/>
      <c r="CH2524" s="64"/>
      <c r="CI2524" s="64"/>
      <c r="CJ2524" s="64"/>
      <c r="CK2524"/>
      <c r="CP2524"/>
      <c r="CQ2524"/>
      <c r="CR2524"/>
      <c r="CS2524"/>
      <c r="CT2524"/>
      <c r="CU2524"/>
      <c r="CV2524"/>
      <c r="CW2524" s="64"/>
    </row>
    <row r="2525" spans="1:101" s="17" customFormat="1" x14ac:dyDescent="0.25">
      <c r="A2525" s="64"/>
      <c r="C2525" s="64"/>
      <c r="D2525" s="64"/>
      <c r="E2525" s="64"/>
      <c r="F2525" s="66"/>
      <c r="W2525" s="20"/>
      <c r="X2525" s="64"/>
      <c r="Y2525" s="64"/>
      <c r="Z2525" s="20"/>
      <c r="AA2525" s="20"/>
      <c r="AB2525" s="20"/>
      <c r="AC2525" s="64"/>
      <c r="AD2525" s="64"/>
      <c r="AE2525" s="64"/>
      <c r="AF2525" s="20"/>
      <c r="AG2525" s="64" t="s">
        <v>9178</v>
      </c>
      <c r="AI2525" s="64"/>
      <c r="AK2525" s="64"/>
      <c r="AL2525" s="64"/>
      <c r="AM2525" s="64"/>
      <c r="AN2525" s="64"/>
      <c r="AO2525" s="64"/>
      <c r="AP2525" s="64"/>
      <c r="AQ2525" s="64"/>
      <c r="AR2525" s="64"/>
      <c r="AS2525" s="64"/>
      <c r="AT2525" s="64"/>
      <c r="AU2525" s="68"/>
      <c r="BC2525" s="64"/>
      <c r="BD2525" s="64"/>
      <c r="BE2525" s="65"/>
      <c r="BF2525" s="65"/>
      <c r="BG2525" s="65"/>
      <c r="BH2525" s="65"/>
      <c r="BI2525" s="20"/>
      <c r="BJ2525" s="20"/>
      <c r="BK2525" s="20"/>
      <c r="BL2525" s="20"/>
      <c r="BM2525" s="64"/>
      <c r="BN2525" s="65"/>
      <c r="BO2525" s="64"/>
      <c r="BP2525" s="65"/>
      <c r="BQ2525" s="64"/>
      <c r="BR2525" s="65"/>
      <c r="BS2525" s="64"/>
      <c r="BT2525" s="64"/>
      <c r="BU2525" s="64"/>
      <c r="BV2525" s="64"/>
      <c r="BW2525" s="64"/>
      <c r="BX2525" s="64"/>
      <c r="BY2525" s="64"/>
      <c r="BZ2525" s="64"/>
      <c r="CA2525" s="64"/>
      <c r="CB2525" s="64"/>
      <c r="CC2525" s="64"/>
      <c r="CD2525" s="64"/>
      <c r="CE2525" s="64"/>
      <c r="CF2525" s="64"/>
      <c r="CG2525" s="64"/>
      <c r="CH2525" s="64"/>
      <c r="CI2525" s="64"/>
      <c r="CJ2525" s="64"/>
      <c r="CK2525"/>
      <c r="CP2525"/>
      <c r="CQ2525"/>
      <c r="CR2525"/>
      <c r="CS2525"/>
      <c r="CT2525"/>
      <c r="CU2525"/>
      <c r="CV2525"/>
      <c r="CW2525" s="64"/>
    </row>
    <row r="2526" spans="1:101" s="17" customFormat="1" x14ac:dyDescent="0.25">
      <c r="A2526" s="64"/>
      <c r="C2526" s="64"/>
      <c r="D2526" s="64"/>
      <c r="E2526" s="64"/>
      <c r="F2526" s="66"/>
      <c r="W2526" s="20"/>
      <c r="X2526" s="64"/>
      <c r="Y2526" s="64"/>
      <c r="Z2526" s="20"/>
      <c r="AA2526" s="20"/>
      <c r="AB2526" s="20"/>
      <c r="AC2526" s="64"/>
      <c r="AD2526" s="64"/>
      <c r="AE2526" s="64"/>
      <c r="AF2526" s="20"/>
      <c r="AG2526" s="64" t="s">
        <v>9181</v>
      </c>
      <c r="AI2526" s="64"/>
      <c r="AK2526" s="64"/>
      <c r="AL2526" s="64"/>
      <c r="AM2526" s="64"/>
      <c r="AN2526" s="64"/>
      <c r="AO2526" s="64"/>
      <c r="AP2526" s="64"/>
      <c r="AQ2526" s="64"/>
      <c r="AR2526" s="64"/>
      <c r="AS2526" s="64"/>
      <c r="AT2526" s="64"/>
      <c r="AU2526" s="68"/>
      <c r="BC2526" s="64"/>
      <c r="BD2526" s="64"/>
      <c r="BE2526" s="65"/>
      <c r="BF2526" s="65"/>
      <c r="BG2526" s="65"/>
      <c r="BH2526" s="65"/>
      <c r="BI2526" s="20"/>
      <c r="BJ2526" s="20"/>
      <c r="BK2526" s="20"/>
      <c r="BL2526" s="20"/>
      <c r="BM2526" s="64"/>
      <c r="BN2526" s="65"/>
      <c r="BO2526" s="64"/>
      <c r="BP2526" s="65"/>
      <c r="BQ2526" s="64"/>
      <c r="BR2526" s="65"/>
      <c r="BS2526" s="64"/>
      <c r="BT2526" s="64"/>
      <c r="BU2526" s="64"/>
      <c r="BV2526" s="64"/>
      <c r="BW2526" s="64"/>
      <c r="BX2526" s="64"/>
      <c r="BY2526" s="64"/>
      <c r="BZ2526" s="64"/>
      <c r="CA2526" s="64"/>
      <c r="CB2526" s="64"/>
      <c r="CC2526" s="64"/>
      <c r="CD2526" s="64"/>
      <c r="CE2526" s="64"/>
      <c r="CF2526" s="64"/>
      <c r="CG2526" s="64"/>
      <c r="CH2526" s="64"/>
      <c r="CI2526" s="64"/>
      <c r="CJ2526" s="64"/>
      <c r="CK2526"/>
      <c r="CP2526"/>
      <c r="CQ2526"/>
      <c r="CR2526"/>
      <c r="CS2526"/>
      <c r="CT2526"/>
      <c r="CU2526"/>
      <c r="CV2526"/>
      <c r="CW2526" s="64"/>
    </row>
    <row r="2527" spans="1:101" s="17" customFormat="1" x14ac:dyDescent="0.25">
      <c r="A2527" s="64"/>
      <c r="C2527" s="64"/>
      <c r="D2527" s="64"/>
      <c r="E2527" s="64"/>
      <c r="F2527" s="66"/>
      <c r="W2527" s="20"/>
      <c r="X2527" s="64"/>
      <c r="Y2527" s="64"/>
      <c r="Z2527" s="20"/>
      <c r="AA2527" s="20"/>
      <c r="AB2527" s="20"/>
      <c r="AC2527" s="64"/>
      <c r="AD2527" s="64"/>
      <c r="AE2527" s="64"/>
      <c r="AF2527" s="20"/>
      <c r="AG2527" s="64" t="s">
        <v>9185</v>
      </c>
      <c r="AI2527" s="64"/>
      <c r="AK2527" s="64"/>
      <c r="AL2527" s="64"/>
      <c r="AM2527" s="64"/>
      <c r="AN2527" s="64"/>
      <c r="AO2527" s="64"/>
      <c r="AP2527" s="64"/>
      <c r="AQ2527" s="64"/>
      <c r="AR2527" s="64"/>
      <c r="AS2527" s="64"/>
      <c r="AT2527" s="64"/>
      <c r="AU2527" s="68"/>
      <c r="BC2527" s="64"/>
      <c r="BD2527" s="64"/>
      <c r="BE2527" s="65"/>
      <c r="BF2527" s="65"/>
      <c r="BG2527" s="65"/>
      <c r="BH2527" s="65"/>
      <c r="BI2527" s="20"/>
      <c r="BJ2527" s="20"/>
      <c r="BK2527" s="20"/>
      <c r="BL2527" s="20"/>
      <c r="BM2527" s="64"/>
      <c r="BN2527" s="65"/>
      <c r="BO2527" s="64"/>
      <c r="BP2527" s="65"/>
      <c r="BQ2527" s="64"/>
      <c r="BR2527" s="65"/>
      <c r="BS2527" s="64"/>
      <c r="BT2527" s="64"/>
      <c r="BU2527" s="64"/>
      <c r="BV2527" s="64"/>
      <c r="BW2527" s="64"/>
      <c r="BX2527" s="64"/>
      <c r="BY2527" s="64"/>
      <c r="BZ2527" s="64"/>
      <c r="CA2527" s="64"/>
      <c r="CB2527" s="64"/>
      <c r="CC2527" s="64"/>
      <c r="CD2527" s="64"/>
      <c r="CE2527" s="64"/>
      <c r="CF2527" s="64"/>
      <c r="CG2527" s="64"/>
      <c r="CH2527" s="64"/>
      <c r="CI2527" s="64"/>
      <c r="CJ2527" s="64"/>
      <c r="CK2527"/>
      <c r="CP2527"/>
      <c r="CQ2527"/>
      <c r="CR2527"/>
      <c r="CS2527"/>
      <c r="CT2527"/>
      <c r="CU2527"/>
      <c r="CV2527"/>
      <c r="CW2527" s="64"/>
    </row>
    <row r="2528" spans="1:101" s="17" customFormat="1" x14ac:dyDescent="0.25">
      <c r="A2528" s="64"/>
      <c r="C2528" s="64"/>
      <c r="D2528" s="64"/>
      <c r="E2528" s="64"/>
      <c r="F2528" s="66"/>
      <c r="W2528" s="20"/>
      <c r="X2528" s="64"/>
      <c r="Y2528" s="64"/>
      <c r="Z2528" s="20"/>
      <c r="AA2528" s="20"/>
      <c r="AB2528" s="20"/>
      <c r="AC2528" s="64"/>
      <c r="AD2528" s="64"/>
      <c r="AE2528" s="64"/>
      <c r="AF2528" s="20"/>
      <c r="AG2528" s="64" t="s">
        <v>9188</v>
      </c>
      <c r="AI2528" s="64"/>
      <c r="AK2528" s="64"/>
      <c r="AL2528" s="64"/>
      <c r="AM2528" s="64"/>
      <c r="AN2528" s="64"/>
      <c r="AO2528" s="64"/>
      <c r="AP2528" s="64"/>
      <c r="AQ2528" s="64"/>
      <c r="AR2528" s="64"/>
      <c r="AS2528" s="64"/>
      <c r="AT2528" s="64"/>
      <c r="AU2528" s="68"/>
      <c r="BC2528" s="64"/>
      <c r="BD2528" s="64"/>
      <c r="BE2528" s="65"/>
      <c r="BF2528" s="65"/>
      <c r="BG2528" s="65"/>
      <c r="BH2528" s="65"/>
      <c r="BI2528" s="20"/>
      <c r="BJ2528" s="20"/>
      <c r="BK2528" s="20"/>
      <c r="BL2528" s="20"/>
      <c r="BM2528" s="64"/>
      <c r="BN2528" s="65"/>
      <c r="BO2528" s="64"/>
      <c r="BP2528" s="65"/>
      <c r="BQ2528" s="64"/>
      <c r="BR2528" s="65"/>
      <c r="BS2528" s="64"/>
      <c r="BT2528" s="64"/>
      <c r="BU2528" s="64"/>
      <c r="BV2528" s="64"/>
      <c r="BW2528" s="64"/>
      <c r="BX2528" s="64"/>
      <c r="BY2528" s="64"/>
      <c r="BZ2528" s="64"/>
      <c r="CA2528" s="64"/>
      <c r="CB2528" s="64"/>
      <c r="CC2528" s="64"/>
      <c r="CD2528" s="64"/>
      <c r="CE2528" s="64"/>
      <c r="CF2528" s="64"/>
      <c r="CG2528" s="64"/>
      <c r="CH2528" s="64"/>
      <c r="CI2528" s="64"/>
      <c r="CJ2528" s="64"/>
      <c r="CK2528"/>
      <c r="CP2528"/>
      <c r="CQ2528"/>
      <c r="CR2528"/>
      <c r="CS2528"/>
      <c r="CT2528"/>
      <c r="CU2528"/>
      <c r="CV2528"/>
      <c r="CW2528" s="64"/>
    </row>
    <row r="2529" spans="1:101" s="17" customFormat="1" x14ac:dyDescent="0.25">
      <c r="A2529" s="64"/>
      <c r="C2529" s="64"/>
      <c r="D2529" s="64"/>
      <c r="E2529" s="64"/>
      <c r="F2529" s="66"/>
      <c r="W2529" s="20"/>
      <c r="X2529" s="64"/>
      <c r="Y2529" s="64"/>
      <c r="Z2529" s="20"/>
      <c r="AA2529" s="20"/>
      <c r="AB2529" s="20"/>
      <c r="AC2529" s="64"/>
      <c r="AD2529" s="64"/>
      <c r="AE2529" s="64"/>
      <c r="AF2529" s="20"/>
      <c r="AG2529" s="64" t="s">
        <v>9192</v>
      </c>
      <c r="AI2529" s="64"/>
      <c r="AK2529" s="64"/>
      <c r="AL2529" s="64"/>
      <c r="AM2529" s="64"/>
      <c r="AN2529" s="64"/>
      <c r="AO2529" s="64"/>
      <c r="AP2529" s="64"/>
      <c r="AQ2529" s="64"/>
      <c r="AR2529" s="64"/>
      <c r="AS2529" s="64"/>
      <c r="AT2529" s="64"/>
      <c r="AU2529" s="68"/>
      <c r="BC2529" s="64"/>
      <c r="BD2529" s="64"/>
      <c r="BE2529" s="65"/>
      <c r="BF2529" s="65"/>
      <c r="BG2529" s="65"/>
      <c r="BH2529" s="65"/>
      <c r="BI2529" s="20"/>
      <c r="BJ2529" s="20"/>
      <c r="BK2529" s="20"/>
      <c r="BL2529" s="20"/>
      <c r="BM2529" s="64"/>
      <c r="BN2529" s="65"/>
      <c r="BO2529" s="64"/>
      <c r="BP2529" s="65"/>
      <c r="BQ2529" s="64"/>
      <c r="BR2529" s="65"/>
      <c r="BS2529" s="64"/>
      <c r="BT2529" s="64"/>
      <c r="BU2529" s="64"/>
      <c r="BV2529" s="64"/>
      <c r="BW2529" s="64"/>
      <c r="BX2529" s="64"/>
      <c r="BY2529" s="64"/>
      <c r="BZ2529" s="64"/>
      <c r="CA2529" s="64"/>
      <c r="CB2529" s="64"/>
      <c r="CC2529" s="64"/>
      <c r="CD2529" s="64"/>
      <c r="CE2529" s="64"/>
      <c r="CF2529" s="64"/>
      <c r="CG2529" s="64"/>
      <c r="CH2529" s="64"/>
      <c r="CI2529" s="64"/>
      <c r="CJ2529" s="64"/>
      <c r="CK2529"/>
      <c r="CP2529"/>
      <c r="CQ2529"/>
      <c r="CR2529"/>
      <c r="CS2529"/>
      <c r="CT2529"/>
      <c r="CU2529"/>
      <c r="CV2529"/>
      <c r="CW2529" s="64"/>
    </row>
    <row r="2530" spans="1:101" s="17" customFormat="1" x14ac:dyDescent="0.25">
      <c r="A2530" s="64"/>
      <c r="C2530" s="64"/>
      <c r="D2530" s="64"/>
      <c r="E2530" s="64"/>
      <c r="F2530" s="66"/>
      <c r="W2530" s="20"/>
      <c r="X2530" s="64"/>
      <c r="Y2530" s="64"/>
      <c r="Z2530" s="20"/>
      <c r="AA2530" s="20"/>
      <c r="AB2530" s="20"/>
      <c r="AC2530" s="64"/>
      <c r="AD2530" s="64"/>
      <c r="AE2530" s="64"/>
      <c r="AF2530" s="20"/>
      <c r="AG2530" s="64" t="s">
        <v>9197</v>
      </c>
      <c r="AI2530" s="64"/>
      <c r="AK2530" s="64"/>
      <c r="AL2530" s="64"/>
      <c r="AM2530" s="64"/>
      <c r="AN2530" s="64"/>
      <c r="AO2530" s="64"/>
      <c r="AP2530" s="64"/>
      <c r="AQ2530" s="64"/>
      <c r="AR2530" s="64"/>
      <c r="AS2530" s="64"/>
      <c r="AT2530" s="64"/>
      <c r="AU2530" s="68"/>
      <c r="BC2530" s="64"/>
      <c r="BD2530" s="64"/>
      <c r="BE2530" s="65"/>
      <c r="BF2530" s="65"/>
      <c r="BG2530" s="65"/>
      <c r="BH2530" s="65"/>
      <c r="BI2530" s="20"/>
      <c r="BJ2530" s="20"/>
      <c r="BK2530" s="20"/>
      <c r="BL2530" s="20"/>
      <c r="BM2530" s="64"/>
      <c r="BN2530" s="65"/>
      <c r="BO2530" s="64"/>
      <c r="BP2530" s="65"/>
      <c r="BQ2530" s="64"/>
      <c r="BR2530" s="65"/>
      <c r="BS2530" s="64"/>
      <c r="BT2530" s="64"/>
      <c r="BU2530" s="64"/>
      <c r="BV2530" s="64"/>
      <c r="BW2530" s="64"/>
      <c r="BX2530" s="64"/>
      <c r="BY2530" s="64"/>
      <c r="BZ2530" s="64"/>
      <c r="CA2530" s="64"/>
      <c r="CB2530" s="64"/>
      <c r="CC2530" s="64"/>
      <c r="CD2530" s="64"/>
      <c r="CE2530" s="64"/>
      <c r="CF2530" s="64"/>
      <c r="CG2530" s="64"/>
      <c r="CH2530" s="64"/>
      <c r="CI2530" s="64"/>
      <c r="CJ2530" s="64"/>
      <c r="CK2530"/>
      <c r="CP2530"/>
      <c r="CQ2530"/>
      <c r="CR2530"/>
      <c r="CS2530"/>
      <c r="CT2530"/>
      <c r="CU2530"/>
      <c r="CV2530"/>
      <c r="CW2530" s="64"/>
    </row>
    <row r="2531" spans="1:101" s="17" customFormat="1" x14ac:dyDescent="0.25">
      <c r="A2531" s="64"/>
      <c r="C2531" s="64"/>
      <c r="D2531" s="64"/>
      <c r="E2531" s="64"/>
      <c r="F2531" s="66"/>
      <c r="W2531" s="20"/>
      <c r="X2531" s="64"/>
      <c r="Y2531" s="64"/>
      <c r="Z2531" s="20"/>
      <c r="AA2531" s="20"/>
      <c r="AB2531" s="20"/>
      <c r="AC2531" s="64"/>
      <c r="AD2531" s="64"/>
      <c r="AE2531" s="64"/>
      <c r="AF2531" s="20"/>
      <c r="AG2531" s="64" t="s">
        <v>9201</v>
      </c>
      <c r="AI2531" s="64"/>
      <c r="AK2531" s="64"/>
      <c r="AL2531" s="64"/>
      <c r="AM2531" s="64"/>
      <c r="AN2531" s="64"/>
      <c r="AO2531" s="64"/>
      <c r="AP2531" s="64"/>
      <c r="AQ2531" s="64"/>
      <c r="AR2531" s="64"/>
      <c r="AS2531" s="64"/>
      <c r="AT2531" s="64"/>
      <c r="AU2531" s="68"/>
      <c r="BC2531" s="64"/>
      <c r="BD2531" s="64"/>
      <c r="BE2531" s="65"/>
      <c r="BF2531" s="65"/>
      <c r="BG2531" s="65"/>
      <c r="BH2531" s="65"/>
      <c r="BI2531" s="20"/>
      <c r="BJ2531" s="20"/>
      <c r="BK2531" s="20"/>
      <c r="BL2531" s="20"/>
      <c r="BM2531" s="64"/>
      <c r="BN2531" s="65"/>
      <c r="BO2531" s="64"/>
      <c r="BP2531" s="65"/>
      <c r="BQ2531" s="64"/>
      <c r="BR2531" s="65"/>
      <c r="BS2531" s="64"/>
      <c r="BT2531" s="64"/>
      <c r="BU2531" s="64"/>
      <c r="BV2531" s="64"/>
      <c r="BW2531" s="64"/>
      <c r="BX2531" s="64"/>
      <c r="BY2531" s="64"/>
      <c r="BZ2531" s="64"/>
      <c r="CA2531" s="64"/>
      <c r="CB2531" s="64"/>
      <c r="CC2531" s="64"/>
      <c r="CD2531" s="64"/>
      <c r="CE2531" s="64"/>
      <c r="CF2531" s="64"/>
      <c r="CG2531" s="64"/>
      <c r="CH2531" s="64"/>
      <c r="CI2531" s="64"/>
      <c r="CJ2531" s="64"/>
      <c r="CK2531"/>
      <c r="CP2531"/>
      <c r="CQ2531"/>
      <c r="CR2531"/>
      <c r="CS2531"/>
      <c r="CT2531"/>
      <c r="CU2531"/>
      <c r="CV2531"/>
      <c r="CW2531" s="64"/>
    </row>
    <row r="2532" spans="1:101" s="17" customFormat="1" x14ac:dyDescent="0.25">
      <c r="A2532" s="64"/>
      <c r="C2532" s="64"/>
      <c r="D2532" s="64"/>
      <c r="E2532" s="64"/>
      <c r="F2532" s="66"/>
      <c r="W2532" s="20"/>
      <c r="X2532" s="64"/>
      <c r="Y2532" s="64"/>
      <c r="Z2532" s="20"/>
      <c r="AA2532" s="20"/>
      <c r="AB2532" s="20"/>
      <c r="AC2532" s="64"/>
      <c r="AD2532" s="64"/>
      <c r="AE2532" s="64"/>
      <c r="AF2532" s="20"/>
      <c r="AG2532" s="64" t="s">
        <v>9204</v>
      </c>
      <c r="AI2532" s="64"/>
      <c r="AK2532" s="64"/>
      <c r="AL2532" s="64"/>
      <c r="AM2532" s="64"/>
      <c r="AN2532" s="64"/>
      <c r="AO2532" s="64"/>
      <c r="AP2532" s="64"/>
      <c r="AQ2532" s="64"/>
      <c r="AR2532" s="64"/>
      <c r="AS2532" s="64"/>
      <c r="AT2532" s="64"/>
      <c r="AU2532" s="68"/>
      <c r="BC2532" s="64"/>
      <c r="BD2532" s="64"/>
      <c r="BE2532" s="65"/>
      <c r="BF2532" s="65"/>
      <c r="BG2532" s="65"/>
      <c r="BH2532" s="65"/>
      <c r="BI2532" s="20"/>
      <c r="BJ2532" s="20"/>
      <c r="BK2532" s="20"/>
      <c r="BL2532" s="20"/>
      <c r="BM2532" s="64"/>
      <c r="BN2532" s="65"/>
      <c r="BO2532" s="64"/>
      <c r="BP2532" s="65"/>
      <c r="BQ2532" s="64"/>
      <c r="BR2532" s="65"/>
      <c r="BS2532" s="64"/>
      <c r="BT2532" s="64"/>
      <c r="BU2532" s="64"/>
      <c r="BV2532" s="64"/>
      <c r="BW2532" s="64"/>
      <c r="BX2532" s="64"/>
      <c r="BY2532" s="64"/>
      <c r="BZ2532" s="64"/>
      <c r="CA2532" s="64"/>
      <c r="CB2532" s="64"/>
      <c r="CC2532" s="64"/>
      <c r="CD2532" s="64"/>
      <c r="CE2532" s="64"/>
      <c r="CF2532" s="64"/>
      <c r="CG2532" s="64"/>
      <c r="CH2532" s="64"/>
      <c r="CI2532" s="64"/>
      <c r="CJ2532" s="64"/>
      <c r="CK2532"/>
      <c r="CP2532"/>
      <c r="CQ2532"/>
      <c r="CR2532"/>
      <c r="CS2532"/>
      <c r="CT2532"/>
      <c r="CU2532"/>
      <c r="CV2532"/>
      <c r="CW2532" s="64"/>
    </row>
    <row r="2533" spans="1:101" s="17" customFormat="1" x14ac:dyDescent="0.25">
      <c r="A2533" s="64"/>
      <c r="C2533" s="64"/>
      <c r="D2533" s="64"/>
      <c r="E2533" s="64"/>
      <c r="F2533" s="66"/>
      <c r="W2533" s="20"/>
      <c r="X2533" s="64"/>
      <c r="Y2533" s="64"/>
      <c r="Z2533" s="20"/>
      <c r="AA2533" s="20"/>
      <c r="AB2533" s="20"/>
      <c r="AC2533" s="64"/>
      <c r="AD2533" s="64"/>
      <c r="AE2533" s="64"/>
      <c r="AF2533" s="20"/>
      <c r="AG2533" s="64" t="s">
        <v>9207</v>
      </c>
      <c r="AI2533" s="64"/>
      <c r="AK2533" s="64"/>
      <c r="AL2533" s="64"/>
      <c r="AM2533" s="64"/>
      <c r="AN2533" s="64"/>
      <c r="AO2533" s="64"/>
      <c r="AP2533" s="64"/>
      <c r="AQ2533" s="64"/>
      <c r="AR2533" s="64"/>
      <c r="AS2533" s="64"/>
      <c r="AT2533" s="64"/>
      <c r="AU2533" s="68"/>
      <c r="BC2533" s="64"/>
      <c r="BD2533" s="64"/>
      <c r="BE2533" s="65"/>
      <c r="BF2533" s="65"/>
      <c r="BG2533" s="65"/>
      <c r="BH2533" s="65"/>
      <c r="BI2533" s="20"/>
      <c r="BJ2533" s="20"/>
      <c r="BK2533" s="20"/>
      <c r="BL2533" s="20"/>
      <c r="BM2533" s="64"/>
      <c r="BN2533" s="65"/>
      <c r="BO2533" s="64"/>
      <c r="BP2533" s="65"/>
      <c r="BQ2533" s="64"/>
      <c r="BR2533" s="65"/>
      <c r="BS2533" s="64"/>
      <c r="BT2533" s="64"/>
      <c r="BU2533" s="64"/>
      <c r="BV2533" s="64"/>
      <c r="BW2533" s="64"/>
      <c r="BX2533" s="64"/>
      <c r="BY2533" s="64"/>
      <c r="BZ2533" s="64"/>
      <c r="CA2533" s="64"/>
      <c r="CB2533" s="64"/>
      <c r="CC2533" s="64"/>
      <c r="CD2533" s="64"/>
      <c r="CE2533" s="64"/>
      <c r="CF2533" s="64"/>
      <c r="CG2533" s="64"/>
      <c r="CH2533" s="64"/>
      <c r="CI2533" s="64"/>
      <c r="CJ2533" s="64"/>
      <c r="CK2533"/>
      <c r="CP2533"/>
      <c r="CQ2533"/>
      <c r="CR2533"/>
      <c r="CS2533"/>
      <c r="CT2533"/>
      <c r="CU2533"/>
      <c r="CV2533"/>
      <c r="CW2533" s="64"/>
    </row>
    <row r="2534" spans="1:101" s="17" customFormat="1" x14ac:dyDescent="0.25">
      <c r="A2534" s="64"/>
      <c r="C2534" s="64"/>
      <c r="D2534" s="64"/>
      <c r="E2534" s="64"/>
      <c r="F2534" s="66"/>
      <c r="W2534" s="20"/>
      <c r="X2534" s="64"/>
      <c r="Y2534" s="64"/>
      <c r="Z2534" s="20"/>
      <c r="AA2534" s="20"/>
      <c r="AB2534" s="20"/>
      <c r="AC2534" s="64"/>
      <c r="AD2534" s="67"/>
      <c r="AE2534" s="67"/>
      <c r="AF2534" s="20"/>
      <c r="AG2534" s="67" t="s">
        <v>9211</v>
      </c>
      <c r="AI2534" s="64"/>
      <c r="AK2534" s="64"/>
      <c r="AL2534" s="64"/>
      <c r="AM2534" s="64"/>
      <c r="AN2534" s="64"/>
      <c r="AO2534" s="64"/>
      <c r="AP2534" s="64"/>
      <c r="AQ2534" s="64"/>
      <c r="AR2534" s="64"/>
      <c r="AS2534" s="64"/>
      <c r="AT2534" s="64"/>
      <c r="AU2534" s="68"/>
      <c r="BC2534" s="64"/>
      <c r="BD2534" s="64"/>
      <c r="BE2534" s="65"/>
      <c r="BF2534" s="65"/>
      <c r="BG2534" s="65"/>
      <c r="BH2534" s="65"/>
      <c r="BI2534" s="20"/>
      <c r="BJ2534" s="20"/>
      <c r="BK2534" s="20"/>
      <c r="BL2534" s="20"/>
      <c r="BM2534" s="64"/>
      <c r="BN2534" s="65"/>
      <c r="BO2534" s="64"/>
      <c r="BP2534" s="65"/>
      <c r="BQ2534" s="64"/>
      <c r="BR2534" s="65"/>
      <c r="BS2534" s="64"/>
      <c r="BT2534" s="64"/>
      <c r="BU2534" s="64"/>
      <c r="BV2534" s="67"/>
      <c r="BW2534" s="67"/>
      <c r="BX2534" s="67"/>
      <c r="BY2534" s="64"/>
      <c r="BZ2534" s="64"/>
      <c r="CA2534" s="64"/>
      <c r="CB2534" s="64"/>
      <c r="CC2534" s="64"/>
      <c r="CD2534" s="64"/>
      <c r="CE2534" s="64"/>
      <c r="CF2534" s="64"/>
      <c r="CG2534" s="64" t="s">
        <v>103</v>
      </c>
      <c r="CH2534" s="64"/>
      <c r="CI2534" s="64"/>
      <c r="CJ2534" s="64"/>
      <c r="CK2534"/>
      <c r="CP2534"/>
      <c r="CQ2534"/>
      <c r="CR2534"/>
      <c r="CS2534"/>
      <c r="CT2534"/>
      <c r="CU2534"/>
      <c r="CV2534"/>
      <c r="CW2534" s="64"/>
    </row>
    <row r="2535" spans="1:101" s="17" customFormat="1" x14ac:dyDescent="0.25">
      <c r="A2535" s="64"/>
      <c r="C2535" s="64"/>
      <c r="D2535" s="64"/>
      <c r="E2535" s="64"/>
      <c r="F2535" s="66"/>
      <c r="W2535" s="20"/>
      <c r="X2535" s="64"/>
      <c r="Y2535" s="64"/>
      <c r="Z2535" s="20"/>
      <c r="AA2535" s="20"/>
      <c r="AB2535" s="20"/>
      <c r="AC2535" s="64"/>
      <c r="AD2535" s="67"/>
      <c r="AE2535" s="67"/>
      <c r="AF2535" s="20"/>
      <c r="AG2535" s="67" t="s">
        <v>9215</v>
      </c>
      <c r="AI2535" s="64"/>
      <c r="AK2535" s="64"/>
      <c r="AL2535" s="64"/>
      <c r="AM2535" s="64"/>
      <c r="AN2535" s="64"/>
      <c r="AO2535" s="64"/>
      <c r="AP2535" s="64"/>
      <c r="AQ2535" s="64"/>
      <c r="AR2535" s="64"/>
      <c r="AS2535" s="64"/>
      <c r="AT2535" s="64"/>
      <c r="AU2535" s="68"/>
      <c r="BC2535" s="64"/>
      <c r="BD2535" s="64"/>
      <c r="BE2535" s="65"/>
      <c r="BF2535" s="65"/>
      <c r="BG2535" s="65"/>
      <c r="BH2535" s="65"/>
      <c r="BI2535" s="20"/>
      <c r="BJ2535" s="20"/>
      <c r="BK2535" s="20"/>
      <c r="BL2535" s="20"/>
      <c r="BM2535" s="64"/>
      <c r="BN2535" s="65"/>
      <c r="BO2535" s="64"/>
      <c r="BP2535" s="65"/>
      <c r="BQ2535" s="64"/>
      <c r="BR2535" s="65"/>
      <c r="BS2535" s="64"/>
      <c r="BT2535" s="64"/>
      <c r="BU2535" s="64"/>
      <c r="BV2535" s="67"/>
      <c r="BW2535" s="67"/>
      <c r="BX2535" s="67"/>
      <c r="BY2535" s="64"/>
      <c r="BZ2535" s="64"/>
      <c r="CA2535" s="64"/>
      <c r="CB2535" s="64"/>
      <c r="CC2535" s="64"/>
      <c r="CD2535" s="64"/>
      <c r="CE2535" s="64"/>
      <c r="CF2535" s="64"/>
      <c r="CG2535" s="64" t="s">
        <v>103</v>
      </c>
      <c r="CH2535" s="64"/>
      <c r="CI2535" s="64"/>
      <c r="CJ2535" s="64"/>
      <c r="CK2535"/>
      <c r="CP2535"/>
      <c r="CQ2535"/>
      <c r="CR2535"/>
      <c r="CS2535"/>
      <c r="CT2535"/>
      <c r="CU2535"/>
      <c r="CV2535"/>
      <c r="CW2535" s="64"/>
    </row>
    <row r="2536" spans="1:101" s="17" customFormat="1" x14ac:dyDescent="0.25">
      <c r="A2536" s="64"/>
      <c r="C2536" s="64"/>
      <c r="D2536" s="64"/>
      <c r="E2536" s="64"/>
      <c r="F2536" s="66"/>
      <c r="W2536" s="20"/>
      <c r="X2536" s="64"/>
      <c r="Y2536" s="64"/>
      <c r="Z2536" s="20"/>
      <c r="AA2536" s="20"/>
      <c r="AB2536" s="20"/>
      <c r="AC2536" s="64"/>
      <c r="AD2536" s="64"/>
      <c r="AE2536" s="64"/>
      <c r="AF2536" s="20"/>
      <c r="AG2536" s="64" t="s">
        <v>9218</v>
      </c>
      <c r="AI2536" s="64"/>
      <c r="AK2536" s="64"/>
      <c r="AL2536" s="64"/>
      <c r="AM2536" s="64"/>
      <c r="AN2536" s="64"/>
      <c r="AO2536" s="64"/>
      <c r="AP2536" s="64"/>
      <c r="AQ2536" s="64"/>
      <c r="AR2536" s="64"/>
      <c r="AS2536" s="64"/>
      <c r="AT2536" s="64"/>
      <c r="AU2536" s="68"/>
      <c r="BC2536" s="64"/>
      <c r="BD2536" s="64"/>
      <c r="BE2536" s="65"/>
      <c r="BF2536" s="65"/>
      <c r="BG2536" s="65"/>
      <c r="BH2536" s="65"/>
      <c r="BI2536" s="20"/>
      <c r="BJ2536" s="20"/>
      <c r="BK2536" s="20"/>
      <c r="BL2536" s="20"/>
      <c r="BM2536" s="64"/>
      <c r="BN2536" s="65"/>
      <c r="BO2536" s="64"/>
      <c r="BP2536" s="65"/>
      <c r="BQ2536" s="64"/>
      <c r="BR2536" s="65"/>
      <c r="BS2536" s="64"/>
      <c r="BT2536" s="64"/>
      <c r="BU2536" s="64"/>
      <c r="BV2536" s="64"/>
      <c r="BW2536" s="64"/>
      <c r="BX2536" s="64"/>
      <c r="BY2536" s="64"/>
      <c r="BZ2536" s="64"/>
      <c r="CA2536" s="64"/>
      <c r="CB2536" s="64"/>
      <c r="CC2536" s="64"/>
      <c r="CD2536" s="64"/>
      <c r="CE2536" s="64"/>
      <c r="CF2536" s="64"/>
      <c r="CG2536" s="64"/>
      <c r="CH2536" s="64"/>
      <c r="CI2536" s="64"/>
      <c r="CJ2536" s="64"/>
      <c r="CK2536"/>
      <c r="CP2536"/>
      <c r="CQ2536"/>
      <c r="CR2536"/>
      <c r="CS2536"/>
      <c r="CT2536"/>
      <c r="CU2536"/>
      <c r="CV2536"/>
      <c r="CW2536" s="64"/>
    </row>
    <row r="2537" spans="1:101" s="17" customFormat="1" x14ac:dyDescent="0.25">
      <c r="A2537" s="64"/>
      <c r="C2537" s="64"/>
      <c r="D2537" s="64"/>
      <c r="E2537" s="64"/>
      <c r="F2537" s="66"/>
      <c r="W2537" s="20"/>
      <c r="X2537" s="64"/>
      <c r="Y2537" s="64"/>
      <c r="Z2537" s="20"/>
      <c r="AA2537" s="20"/>
      <c r="AB2537" s="20"/>
      <c r="AC2537" s="64"/>
      <c r="AD2537" s="64"/>
      <c r="AE2537" s="64"/>
      <c r="AF2537" s="20"/>
      <c r="AG2537" s="64" t="s">
        <v>9222</v>
      </c>
      <c r="AI2537" s="64"/>
      <c r="AK2537" s="64"/>
      <c r="AL2537" s="64"/>
      <c r="AM2537" s="64"/>
      <c r="AN2537" s="64"/>
      <c r="AO2537" s="64"/>
      <c r="AP2537" s="64"/>
      <c r="AQ2537" s="64"/>
      <c r="AR2537" s="64"/>
      <c r="AS2537" s="64"/>
      <c r="AT2537" s="64"/>
      <c r="AU2537" s="68"/>
      <c r="BC2537" s="64"/>
      <c r="BD2537" s="64"/>
      <c r="BE2537" s="65"/>
      <c r="BF2537" s="65"/>
      <c r="BG2537" s="65"/>
      <c r="BH2537" s="65"/>
      <c r="BI2537" s="20"/>
      <c r="BJ2537" s="20"/>
      <c r="BK2537" s="20"/>
      <c r="BL2537" s="20"/>
      <c r="BM2537" s="64"/>
      <c r="BN2537" s="65"/>
      <c r="BO2537" s="64"/>
      <c r="BP2537" s="65"/>
      <c r="BQ2537" s="64"/>
      <c r="BR2537" s="65"/>
      <c r="BS2537" s="64"/>
      <c r="BT2537" s="64"/>
      <c r="BU2537" s="64"/>
      <c r="BV2537" s="64"/>
      <c r="BW2537" s="64"/>
      <c r="BX2537" s="64"/>
      <c r="BY2537" s="64"/>
      <c r="BZ2537" s="64"/>
      <c r="CA2537" s="64"/>
      <c r="CB2537" s="64"/>
      <c r="CC2537" s="64"/>
      <c r="CD2537" s="64"/>
      <c r="CE2537" s="64"/>
      <c r="CF2537" s="64"/>
      <c r="CG2537" s="64" t="s">
        <v>1483</v>
      </c>
      <c r="CH2537" s="64"/>
      <c r="CI2537" s="64"/>
      <c r="CJ2537" s="64"/>
      <c r="CK2537"/>
      <c r="CP2537"/>
      <c r="CQ2537"/>
      <c r="CR2537"/>
      <c r="CS2537"/>
      <c r="CT2537"/>
      <c r="CU2537"/>
      <c r="CV2537"/>
      <c r="CW2537" s="64"/>
    </row>
    <row r="2538" spans="1:101" s="17" customFormat="1" x14ac:dyDescent="0.25">
      <c r="A2538" s="64"/>
      <c r="C2538" s="64"/>
      <c r="D2538" s="64"/>
      <c r="E2538" s="64"/>
      <c r="F2538" s="66"/>
      <c r="W2538" s="20"/>
      <c r="X2538" s="64"/>
      <c r="Y2538" s="64"/>
      <c r="Z2538" s="20"/>
      <c r="AA2538" s="20"/>
      <c r="AB2538" s="20"/>
      <c r="AC2538" s="64"/>
      <c r="AD2538" s="64"/>
      <c r="AE2538" s="64"/>
      <c r="AF2538" s="20"/>
      <c r="AG2538" s="64" t="s">
        <v>9228</v>
      </c>
      <c r="AI2538" s="64"/>
      <c r="AK2538" s="64"/>
      <c r="AL2538" s="64"/>
      <c r="AM2538" s="64"/>
      <c r="AN2538" s="64"/>
      <c r="AO2538" s="64"/>
      <c r="AP2538" s="64"/>
      <c r="AQ2538" s="64"/>
      <c r="AR2538" s="64"/>
      <c r="AS2538" s="64"/>
      <c r="AT2538" s="64"/>
      <c r="AU2538" s="68"/>
      <c r="BC2538" s="64"/>
      <c r="BD2538" s="64"/>
      <c r="BE2538" s="65"/>
      <c r="BF2538" s="65"/>
      <c r="BG2538" s="65"/>
      <c r="BH2538" s="65"/>
      <c r="BI2538" s="20"/>
      <c r="BJ2538" s="20"/>
      <c r="BK2538" s="20"/>
      <c r="BL2538" s="20"/>
      <c r="BM2538" s="64"/>
      <c r="BN2538" s="65"/>
      <c r="BO2538" s="64"/>
      <c r="BP2538" s="65"/>
      <c r="BQ2538" s="64"/>
      <c r="BR2538" s="65"/>
      <c r="BS2538" s="64"/>
      <c r="BT2538" s="64"/>
      <c r="BU2538" s="64"/>
      <c r="BV2538" s="64"/>
      <c r="BW2538" s="64"/>
      <c r="BX2538" s="64"/>
      <c r="BY2538" s="64"/>
      <c r="BZ2538" s="64"/>
      <c r="CA2538" s="64"/>
      <c r="CB2538" s="64"/>
      <c r="CC2538" s="64"/>
      <c r="CD2538" s="64"/>
      <c r="CE2538" s="64"/>
      <c r="CF2538" s="64"/>
      <c r="CG2538" s="64"/>
      <c r="CH2538" s="64"/>
      <c r="CI2538" s="64"/>
      <c r="CJ2538" s="64"/>
      <c r="CK2538"/>
      <c r="CP2538"/>
      <c r="CQ2538"/>
      <c r="CR2538"/>
      <c r="CS2538"/>
      <c r="CT2538"/>
      <c r="CU2538"/>
      <c r="CV2538"/>
      <c r="CW2538" s="64"/>
    </row>
    <row r="2539" spans="1:101" s="17" customFormat="1" x14ac:dyDescent="0.25">
      <c r="A2539" s="64"/>
      <c r="C2539" s="64"/>
      <c r="D2539" s="64"/>
      <c r="E2539" s="64"/>
      <c r="F2539" s="66"/>
      <c r="W2539" s="20"/>
      <c r="X2539" s="64"/>
      <c r="Y2539" s="64"/>
      <c r="Z2539" s="20"/>
      <c r="AA2539" s="20"/>
      <c r="AB2539" s="20"/>
      <c r="AC2539" s="64"/>
      <c r="AD2539" s="67"/>
      <c r="AE2539" s="67"/>
      <c r="AF2539" s="20"/>
      <c r="AG2539" s="67" t="s">
        <v>9232</v>
      </c>
      <c r="AI2539" s="64"/>
      <c r="AK2539" s="64"/>
      <c r="AL2539" s="64"/>
      <c r="AM2539" s="64"/>
      <c r="AN2539" s="64"/>
      <c r="AO2539" s="64"/>
      <c r="AP2539" s="64"/>
      <c r="AQ2539" s="64"/>
      <c r="AR2539" s="64"/>
      <c r="AS2539" s="64"/>
      <c r="AT2539" s="64"/>
      <c r="AU2539" s="68"/>
      <c r="BC2539" s="64"/>
      <c r="BD2539" s="64"/>
      <c r="BE2539" s="65"/>
      <c r="BF2539" s="65"/>
      <c r="BG2539" s="65"/>
      <c r="BH2539" s="65"/>
      <c r="BI2539" s="20"/>
      <c r="BJ2539" s="20"/>
      <c r="BK2539" s="20"/>
      <c r="BL2539" s="20"/>
      <c r="BM2539" s="64"/>
      <c r="BN2539" s="65"/>
      <c r="BO2539" s="64"/>
      <c r="BP2539" s="65"/>
      <c r="BQ2539" s="64"/>
      <c r="BR2539" s="65"/>
      <c r="BS2539" s="64"/>
      <c r="BT2539" s="64"/>
      <c r="BU2539" s="64"/>
      <c r="BV2539" s="67"/>
      <c r="BW2539" s="64"/>
      <c r="BX2539" s="67"/>
      <c r="BY2539" s="64"/>
      <c r="BZ2539" s="64"/>
      <c r="CA2539" s="64"/>
      <c r="CB2539" s="64"/>
      <c r="CC2539" s="64"/>
      <c r="CD2539" s="64"/>
      <c r="CE2539" s="64"/>
      <c r="CF2539" s="64"/>
      <c r="CG2539" s="64"/>
      <c r="CH2539" s="64"/>
      <c r="CI2539" s="64"/>
      <c r="CJ2539" s="64"/>
      <c r="CK2539"/>
      <c r="CP2539"/>
      <c r="CQ2539"/>
      <c r="CR2539"/>
      <c r="CS2539"/>
      <c r="CT2539"/>
      <c r="CU2539"/>
      <c r="CV2539"/>
      <c r="CW2539" s="64"/>
    </row>
    <row r="2540" spans="1:101" s="17" customFormat="1" x14ac:dyDescent="0.25">
      <c r="A2540" s="64"/>
      <c r="C2540" s="64"/>
      <c r="D2540" s="64"/>
      <c r="E2540" s="64"/>
      <c r="F2540" s="66"/>
      <c r="W2540" s="20"/>
      <c r="X2540" s="64"/>
      <c r="Y2540" s="64"/>
      <c r="Z2540" s="20"/>
      <c r="AA2540" s="20"/>
      <c r="AB2540" s="20"/>
      <c r="AC2540" s="64"/>
      <c r="AD2540" s="64"/>
      <c r="AE2540" s="64"/>
      <c r="AF2540" s="20"/>
      <c r="AG2540" s="64" t="s">
        <v>1187</v>
      </c>
      <c r="AI2540" s="64"/>
      <c r="AK2540" s="64"/>
      <c r="AL2540" s="64"/>
      <c r="AM2540" s="64"/>
      <c r="AN2540" s="64"/>
      <c r="AO2540" s="64"/>
      <c r="AP2540" s="64"/>
      <c r="AQ2540" s="64"/>
      <c r="AR2540" s="64"/>
      <c r="AS2540" s="64"/>
      <c r="AT2540" s="64"/>
      <c r="AU2540" s="68"/>
      <c r="BC2540" s="64"/>
      <c r="BD2540" s="64"/>
      <c r="BE2540" s="65"/>
      <c r="BF2540" s="65"/>
      <c r="BG2540" s="65"/>
      <c r="BH2540" s="65"/>
      <c r="BI2540" s="20"/>
      <c r="BJ2540" s="20"/>
      <c r="BK2540" s="20"/>
      <c r="BL2540" s="20"/>
      <c r="BM2540" s="64"/>
      <c r="BN2540" s="65"/>
      <c r="BO2540" s="64"/>
      <c r="BP2540" s="65"/>
      <c r="BQ2540" s="64"/>
      <c r="BR2540" s="65"/>
      <c r="BS2540" s="64"/>
      <c r="BT2540" s="64"/>
      <c r="BU2540" s="64"/>
      <c r="BV2540" s="64"/>
      <c r="BW2540" s="64"/>
      <c r="BX2540" s="64"/>
      <c r="BY2540" s="64"/>
      <c r="BZ2540" s="64"/>
      <c r="CA2540" s="64"/>
      <c r="CB2540" s="64"/>
      <c r="CC2540" s="64"/>
      <c r="CD2540" s="64"/>
      <c r="CE2540" s="64"/>
      <c r="CF2540" s="64"/>
      <c r="CG2540" s="64"/>
      <c r="CH2540" s="64"/>
      <c r="CI2540" s="64"/>
      <c r="CJ2540" s="64"/>
      <c r="CK2540"/>
      <c r="CP2540"/>
      <c r="CQ2540"/>
      <c r="CR2540"/>
      <c r="CS2540"/>
      <c r="CT2540"/>
      <c r="CU2540"/>
      <c r="CV2540"/>
      <c r="CW2540" s="64"/>
    </row>
    <row r="2541" spans="1:101" s="17" customFormat="1" x14ac:dyDescent="0.25">
      <c r="A2541" s="64"/>
      <c r="C2541" s="64"/>
      <c r="D2541" s="64"/>
      <c r="E2541" s="64"/>
      <c r="F2541" s="66"/>
      <c r="W2541" s="20"/>
      <c r="X2541" s="64"/>
      <c r="Y2541" s="64"/>
      <c r="Z2541" s="20"/>
      <c r="AA2541" s="20"/>
      <c r="AB2541" s="20"/>
      <c r="AC2541" s="64"/>
      <c r="AD2541" s="64"/>
      <c r="AE2541" s="64"/>
      <c r="AF2541" s="20"/>
      <c r="AG2541" s="64" t="s">
        <v>9241</v>
      </c>
      <c r="AI2541" s="64"/>
      <c r="AK2541" s="64"/>
      <c r="AL2541" s="64"/>
      <c r="AM2541" s="64"/>
      <c r="AN2541" s="64"/>
      <c r="AO2541" s="64"/>
      <c r="AP2541" s="64"/>
      <c r="AQ2541" s="64"/>
      <c r="AR2541" s="64"/>
      <c r="AS2541" s="64"/>
      <c r="AT2541" s="64"/>
      <c r="AU2541" s="68"/>
      <c r="BC2541" s="64"/>
      <c r="BD2541" s="64"/>
      <c r="BE2541" s="65"/>
      <c r="BF2541" s="65"/>
      <c r="BG2541" s="65"/>
      <c r="BH2541" s="65"/>
      <c r="BI2541" s="20"/>
      <c r="BJ2541" s="20"/>
      <c r="BK2541" s="20"/>
      <c r="BL2541" s="20"/>
      <c r="BM2541" s="64"/>
      <c r="BN2541" s="65"/>
      <c r="BO2541" s="64"/>
      <c r="BP2541" s="65"/>
      <c r="BQ2541" s="64"/>
      <c r="BR2541" s="65"/>
      <c r="BS2541" s="64"/>
      <c r="BT2541" s="64"/>
      <c r="BU2541" s="64"/>
      <c r="BV2541" s="64"/>
      <c r="BW2541" s="64"/>
      <c r="BX2541" s="64"/>
      <c r="BY2541" s="64"/>
      <c r="BZ2541" s="64"/>
      <c r="CA2541" s="64"/>
      <c r="CB2541" s="64"/>
      <c r="CC2541" s="64"/>
      <c r="CD2541" s="64"/>
      <c r="CE2541" s="64"/>
      <c r="CF2541" s="64"/>
      <c r="CG2541" s="64"/>
      <c r="CH2541" s="64"/>
      <c r="CI2541" s="64"/>
      <c r="CJ2541" s="64"/>
      <c r="CK2541"/>
      <c r="CP2541"/>
      <c r="CQ2541"/>
      <c r="CR2541"/>
      <c r="CS2541"/>
      <c r="CT2541"/>
      <c r="CU2541"/>
      <c r="CV2541"/>
      <c r="CW2541" s="64"/>
    </row>
    <row r="2542" spans="1:101" s="17" customFormat="1" x14ac:dyDescent="0.25">
      <c r="A2542" s="64"/>
      <c r="C2542" s="64"/>
      <c r="D2542" s="64"/>
      <c r="E2542" s="64"/>
      <c r="F2542" s="66"/>
      <c r="W2542" s="20"/>
      <c r="X2542" s="64"/>
      <c r="Y2542" s="64"/>
      <c r="Z2542" s="20"/>
      <c r="AA2542" s="20"/>
      <c r="AB2542" s="20"/>
      <c r="AC2542" s="64"/>
      <c r="AD2542" s="64"/>
      <c r="AE2542" s="64"/>
      <c r="AF2542" s="20"/>
      <c r="AG2542" s="64" t="s">
        <v>9245</v>
      </c>
      <c r="AI2542" s="64"/>
      <c r="AK2542" s="64"/>
      <c r="AL2542" s="64"/>
      <c r="AM2542" s="64"/>
      <c r="AN2542" s="64"/>
      <c r="AO2542" s="64"/>
      <c r="AP2542" s="64"/>
      <c r="AQ2542" s="64"/>
      <c r="AR2542" s="64"/>
      <c r="AS2542" s="64"/>
      <c r="AT2542" s="64"/>
      <c r="AU2542" s="68"/>
      <c r="BC2542" s="64"/>
      <c r="BD2542" s="64"/>
      <c r="BE2542" s="65"/>
      <c r="BF2542" s="65"/>
      <c r="BG2542" s="65"/>
      <c r="BH2542" s="65"/>
      <c r="BI2542" s="20"/>
      <c r="BJ2542" s="20"/>
      <c r="BK2542" s="20"/>
      <c r="BL2542" s="20"/>
      <c r="BM2542" s="64"/>
      <c r="BN2542" s="65"/>
      <c r="BO2542" s="64"/>
      <c r="BP2542" s="65"/>
      <c r="BQ2542" s="64"/>
      <c r="BR2542" s="65"/>
      <c r="BS2542" s="64"/>
      <c r="BT2542" s="64"/>
      <c r="BU2542" s="64"/>
      <c r="BV2542" s="64"/>
      <c r="BW2542" s="64"/>
      <c r="BX2542" s="64"/>
      <c r="BY2542" s="64"/>
      <c r="BZ2542" s="64"/>
      <c r="CA2542" s="64"/>
      <c r="CB2542" s="64"/>
      <c r="CC2542" s="64"/>
      <c r="CD2542" s="64"/>
      <c r="CE2542" s="64"/>
      <c r="CF2542" s="64"/>
      <c r="CG2542" s="64"/>
      <c r="CH2542" s="64"/>
      <c r="CI2542" s="64"/>
      <c r="CJ2542" s="64"/>
      <c r="CK2542"/>
      <c r="CP2542"/>
      <c r="CQ2542"/>
      <c r="CR2542"/>
      <c r="CS2542"/>
      <c r="CT2542"/>
      <c r="CU2542"/>
      <c r="CV2542"/>
      <c r="CW2542" s="64"/>
    </row>
    <row r="2543" spans="1:101" s="17" customFormat="1" x14ac:dyDescent="0.25">
      <c r="A2543" s="64"/>
      <c r="C2543" s="64"/>
      <c r="D2543" s="64"/>
      <c r="E2543" s="64"/>
      <c r="F2543" s="66"/>
      <c r="W2543" s="20"/>
      <c r="X2543" s="64"/>
      <c r="Y2543" s="64"/>
      <c r="Z2543" s="20"/>
      <c r="AA2543" s="20"/>
      <c r="AB2543" s="20"/>
      <c r="AC2543" s="64"/>
      <c r="AD2543" s="64"/>
      <c r="AE2543" s="64"/>
      <c r="AF2543" s="20"/>
      <c r="AG2543" s="64" t="s">
        <v>9249</v>
      </c>
      <c r="AI2543" s="64"/>
      <c r="AK2543" s="64"/>
      <c r="AL2543" s="64"/>
      <c r="AM2543" s="64"/>
      <c r="AN2543" s="64"/>
      <c r="AO2543" s="64"/>
      <c r="AP2543" s="64"/>
      <c r="AQ2543" s="64"/>
      <c r="AR2543" s="64"/>
      <c r="AS2543" s="64"/>
      <c r="AT2543" s="64"/>
      <c r="AU2543" s="68"/>
      <c r="BC2543" s="64"/>
      <c r="BD2543" s="64"/>
      <c r="BE2543" s="65"/>
      <c r="BF2543" s="65"/>
      <c r="BG2543" s="65"/>
      <c r="BH2543" s="65"/>
      <c r="BI2543" s="20"/>
      <c r="BJ2543" s="20"/>
      <c r="BK2543" s="20"/>
      <c r="BL2543" s="20"/>
      <c r="BM2543" s="64"/>
      <c r="BN2543" s="65"/>
      <c r="BO2543" s="64"/>
      <c r="BP2543" s="65"/>
      <c r="BQ2543" s="64"/>
      <c r="BR2543" s="65"/>
      <c r="BS2543" s="64"/>
      <c r="BT2543" s="64"/>
      <c r="BU2543" s="64"/>
      <c r="BV2543" s="64"/>
      <c r="BW2543" s="64"/>
      <c r="BX2543" s="64"/>
      <c r="BY2543" s="64"/>
      <c r="BZ2543" s="64"/>
      <c r="CA2543" s="64"/>
      <c r="CB2543" s="64"/>
      <c r="CC2543" s="64"/>
      <c r="CD2543" s="64"/>
      <c r="CE2543" s="64"/>
      <c r="CF2543" s="64"/>
      <c r="CG2543" s="64"/>
      <c r="CH2543" s="64"/>
      <c r="CI2543" s="64"/>
      <c r="CJ2543" s="64"/>
      <c r="CK2543"/>
      <c r="CP2543"/>
      <c r="CQ2543"/>
      <c r="CR2543"/>
      <c r="CS2543"/>
      <c r="CT2543"/>
      <c r="CU2543"/>
      <c r="CV2543"/>
      <c r="CW2543" s="64"/>
    </row>
    <row r="2544" spans="1:101" s="17" customFormat="1" x14ac:dyDescent="0.25">
      <c r="A2544" s="64"/>
      <c r="C2544" s="64"/>
      <c r="D2544" s="64"/>
      <c r="E2544" s="64"/>
      <c r="F2544" s="66"/>
      <c r="W2544" s="20"/>
      <c r="X2544" s="64"/>
      <c r="Y2544" s="64"/>
      <c r="Z2544" s="20"/>
      <c r="AA2544" s="20"/>
      <c r="AB2544" s="20"/>
      <c r="AC2544" s="64"/>
      <c r="AD2544" s="64"/>
      <c r="AE2544" s="64"/>
      <c r="AF2544" s="20"/>
      <c r="AG2544" s="64" t="s">
        <v>9253</v>
      </c>
      <c r="AI2544" s="64"/>
      <c r="AK2544" s="64"/>
      <c r="AL2544" s="64"/>
      <c r="AM2544" s="64"/>
      <c r="AN2544" s="64"/>
      <c r="AO2544" s="64"/>
      <c r="AP2544" s="64"/>
      <c r="AQ2544" s="64"/>
      <c r="AR2544" s="64"/>
      <c r="AS2544" s="64"/>
      <c r="AT2544" s="64"/>
      <c r="AU2544" s="68"/>
      <c r="BC2544" s="64"/>
      <c r="BD2544" s="64"/>
      <c r="BE2544" s="65"/>
      <c r="BF2544" s="65"/>
      <c r="BG2544" s="65"/>
      <c r="BH2544" s="65"/>
      <c r="BI2544" s="20"/>
      <c r="BJ2544" s="20"/>
      <c r="BK2544" s="20"/>
      <c r="BL2544" s="20"/>
      <c r="BM2544" s="64"/>
      <c r="BN2544" s="65"/>
      <c r="BO2544" s="64"/>
      <c r="BP2544" s="65"/>
      <c r="BQ2544" s="64"/>
      <c r="BR2544" s="65"/>
      <c r="BS2544" s="64"/>
      <c r="BT2544" s="64"/>
      <c r="BU2544" s="64"/>
      <c r="BV2544" s="64"/>
      <c r="BW2544" s="64"/>
      <c r="BX2544" s="64"/>
      <c r="BY2544" s="64"/>
      <c r="BZ2544" s="64"/>
      <c r="CA2544" s="64"/>
      <c r="CB2544" s="64"/>
      <c r="CC2544" s="64"/>
      <c r="CD2544" s="64"/>
      <c r="CE2544" s="64"/>
      <c r="CF2544" s="64"/>
      <c r="CG2544" s="64"/>
      <c r="CH2544" s="64"/>
      <c r="CI2544" s="64"/>
      <c r="CJ2544" s="64"/>
      <c r="CK2544"/>
      <c r="CP2544"/>
      <c r="CQ2544"/>
      <c r="CR2544"/>
      <c r="CS2544"/>
      <c r="CT2544"/>
      <c r="CU2544"/>
      <c r="CV2544"/>
      <c r="CW2544" s="64"/>
    </row>
    <row r="2545" spans="1:101" s="17" customFormat="1" x14ac:dyDescent="0.25">
      <c r="A2545" s="64"/>
      <c r="C2545" s="64"/>
      <c r="D2545" s="64"/>
      <c r="E2545" s="64"/>
      <c r="F2545" s="66"/>
      <c r="W2545" s="20"/>
      <c r="X2545" s="64"/>
      <c r="Y2545" s="64"/>
      <c r="Z2545" s="20"/>
      <c r="AA2545" s="20"/>
      <c r="AB2545" s="20"/>
      <c r="AC2545" s="64"/>
      <c r="AD2545" s="64"/>
      <c r="AE2545" s="64"/>
      <c r="AF2545" s="20"/>
      <c r="AG2545" s="64" t="s">
        <v>9256</v>
      </c>
      <c r="AI2545" s="64"/>
      <c r="AK2545" s="64"/>
      <c r="AL2545" s="64"/>
      <c r="AM2545" s="64"/>
      <c r="AN2545" s="64"/>
      <c r="AO2545" s="64"/>
      <c r="AP2545" s="64"/>
      <c r="AQ2545" s="64"/>
      <c r="AR2545" s="64"/>
      <c r="AS2545" s="64"/>
      <c r="AT2545" s="64"/>
      <c r="AU2545" s="68"/>
      <c r="BC2545" s="64"/>
      <c r="BD2545" s="64"/>
      <c r="BE2545" s="65"/>
      <c r="BF2545" s="65"/>
      <c r="BG2545" s="65"/>
      <c r="BH2545" s="65"/>
      <c r="BI2545" s="20"/>
      <c r="BJ2545" s="20"/>
      <c r="BK2545" s="20"/>
      <c r="BL2545" s="20"/>
      <c r="BM2545" s="64"/>
      <c r="BN2545" s="65"/>
      <c r="BO2545" s="64"/>
      <c r="BP2545" s="65"/>
      <c r="BQ2545" s="64"/>
      <c r="BR2545" s="65"/>
      <c r="BS2545" s="64"/>
      <c r="BT2545" s="64"/>
      <c r="BU2545" s="64"/>
      <c r="BV2545" s="64"/>
      <c r="BW2545" s="64"/>
      <c r="BX2545" s="64"/>
      <c r="BY2545" s="64"/>
      <c r="BZ2545" s="64"/>
      <c r="CA2545" s="64"/>
      <c r="CB2545" s="64"/>
      <c r="CC2545" s="64"/>
      <c r="CD2545" s="64"/>
      <c r="CE2545" s="64"/>
      <c r="CF2545" s="64"/>
      <c r="CG2545" s="64"/>
      <c r="CH2545" s="64"/>
      <c r="CI2545" s="64"/>
      <c r="CJ2545" s="64"/>
      <c r="CK2545"/>
      <c r="CP2545"/>
      <c r="CQ2545"/>
      <c r="CR2545"/>
      <c r="CS2545"/>
      <c r="CT2545"/>
      <c r="CU2545"/>
      <c r="CV2545"/>
      <c r="CW2545" s="64"/>
    </row>
    <row r="2546" spans="1:101" s="17" customFormat="1" x14ac:dyDescent="0.25">
      <c r="A2546" s="64"/>
      <c r="C2546" s="64"/>
      <c r="D2546" s="64"/>
      <c r="E2546" s="64"/>
      <c r="F2546" s="66"/>
      <c r="W2546" s="20"/>
      <c r="X2546" s="64"/>
      <c r="Y2546" s="64"/>
      <c r="Z2546" s="20"/>
      <c r="AA2546" s="20"/>
      <c r="AB2546" s="20"/>
      <c r="AC2546" s="64"/>
      <c r="AD2546" s="64"/>
      <c r="AE2546" s="64"/>
      <c r="AF2546" s="20"/>
      <c r="AG2546" s="64" t="s">
        <v>9259</v>
      </c>
      <c r="AI2546" s="64"/>
      <c r="AK2546" s="64"/>
      <c r="AL2546" s="64"/>
      <c r="AM2546" s="64"/>
      <c r="AN2546" s="64"/>
      <c r="AO2546" s="64"/>
      <c r="AP2546" s="64"/>
      <c r="AQ2546" s="64"/>
      <c r="AR2546" s="64"/>
      <c r="AS2546" s="64"/>
      <c r="AT2546" s="64"/>
      <c r="AU2546" s="68"/>
      <c r="BC2546" s="64"/>
      <c r="BD2546" s="64"/>
      <c r="BE2546" s="65"/>
      <c r="BF2546" s="65"/>
      <c r="BG2546" s="65"/>
      <c r="BH2546" s="65"/>
      <c r="BI2546" s="20"/>
      <c r="BJ2546" s="20"/>
      <c r="BK2546" s="20"/>
      <c r="BL2546" s="20"/>
      <c r="BM2546" s="64"/>
      <c r="BN2546" s="65"/>
      <c r="BO2546" s="64"/>
      <c r="BP2546" s="65"/>
      <c r="BQ2546" s="64"/>
      <c r="BR2546" s="65"/>
      <c r="BS2546" s="64"/>
      <c r="BT2546" s="64"/>
      <c r="BU2546" s="64"/>
      <c r="BV2546" s="64"/>
      <c r="BW2546" s="64"/>
      <c r="BX2546" s="64"/>
      <c r="BY2546" s="64"/>
      <c r="BZ2546" s="64"/>
      <c r="CA2546" s="64"/>
      <c r="CB2546" s="64"/>
      <c r="CC2546" s="64"/>
      <c r="CD2546" s="64"/>
      <c r="CE2546" s="64"/>
      <c r="CF2546" s="64"/>
      <c r="CG2546" s="64"/>
      <c r="CH2546" s="64"/>
      <c r="CI2546" s="64"/>
      <c r="CJ2546" s="64"/>
      <c r="CK2546"/>
      <c r="CP2546"/>
      <c r="CQ2546"/>
      <c r="CR2546"/>
      <c r="CS2546"/>
      <c r="CT2546"/>
      <c r="CU2546"/>
      <c r="CV2546"/>
      <c r="CW2546" s="64"/>
    </row>
    <row r="2547" spans="1:101" s="17" customFormat="1" x14ac:dyDescent="0.25">
      <c r="A2547" s="64"/>
      <c r="C2547" s="64"/>
      <c r="D2547" s="64"/>
      <c r="E2547" s="64"/>
      <c r="F2547" s="66"/>
      <c r="W2547" s="20"/>
      <c r="X2547" s="64"/>
      <c r="Y2547" s="64"/>
      <c r="Z2547" s="20"/>
      <c r="AA2547" s="20"/>
      <c r="AB2547" s="20"/>
      <c r="AC2547" s="64"/>
      <c r="AD2547" s="64"/>
      <c r="AE2547" s="64"/>
      <c r="AF2547" s="20"/>
      <c r="AG2547" s="64" t="s">
        <v>9262</v>
      </c>
      <c r="AI2547" s="64"/>
      <c r="AK2547" s="64"/>
      <c r="AL2547" s="64"/>
      <c r="AM2547" s="64"/>
      <c r="AN2547" s="64"/>
      <c r="AO2547" s="64"/>
      <c r="AP2547" s="64"/>
      <c r="AQ2547" s="64"/>
      <c r="AR2547" s="64"/>
      <c r="AS2547" s="64"/>
      <c r="AT2547" s="64"/>
      <c r="AU2547" s="68"/>
      <c r="BC2547" s="64"/>
      <c r="BD2547" s="64"/>
      <c r="BE2547" s="65"/>
      <c r="BF2547" s="65"/>
      <c r="BG2547" s="65"/>
      <c r="BH2547" s="65"/>
      <c r="BI2547" s="20"/>
      <c r="BJ2547" s="20"/>
      <c r="BK2547" s="20"/>
      <c r="BL2547" s="20"/>
      <c r="BM2547" s="64"/>
      <c r="BN2547" s="65"/>
      <c r="BO2547" s="64"/>
      <c r="BP2547" s="65"/>
      <c r="BQ2547" s="64"/>
      <c r="BR2547" s="65"/>
      <c r="BS2547" s="64"/>
      <c r="BT2547" s="64"/>
      <c r="BU2547" s="64"/>
      <c r="BV2547" s="64"/>
      <c r="BW2547" s="64"/>
      <c r="BX2547" s="64"/>
      <c r="BY2547" s="64"/>
      <c r="BZ2547" s="64"/>
      <c r="CA2547" s="64"/>
      <c r="CB2547" s="64"/>
      <c r="CC2547" s="64"/>
      <c r="CD2547" s="64"/>
      <c r="CE2547" s="64"/>
      <c r="CF2547" s="64"/>
      <c r="CG2547" s="64"/>
      <c r="CH2547" s="64"/>
      <c r="CI2547" s="64"/>
      <c r="CJ2547" s="64"/>
      <c r="CK2547"/>
      <c r="CP2547"/>
      <c r="CQ2547"/>
      <c r="CR2547"/>
      <c r="CS2547"/>
      <c r="CT2547"/>
      <c r="CU2547"/>
      <c r="CV2547"/>
      <c r="CW2547" s="64"/>
    </row>
    <row r="2548" spans="1:101" s="17" customFormat="1" x14ac:dyDescent="0.25">
      <c r="A2548" s="64"/>
      <c r="C2548" s="64"/>
      <c r="D2548" s="64"/>
      <c r="E2548" s="64"/>
      <c r="F2548" s="66"/>
      <c r="W2548" s="20"/>
      <c r="X2548" s="64"/>
      <c r="Y2548" s="64"/>
      <c r="Z2548" s="20"/>
      <c r="AA2548" s="20"/>
      <c r="AB2548" s="20"/>
      <c r="AC2548" s="64"/>
      <c r="AD2548" s="64"/>
      <c r="AE2548" s="64"/>
      <c r="AF2548" s="20"/>
      <c r="AG2548" s="64" t="s">
        <v>9265</v>
      </c>
      <c r="AI2548" s="64"/>
      <c r="AK2548" s="64"/>
      <c r="AL2548" s="64"/>
      <c r="AM2548" s="64"/>
      <c r="AN2548" s="64"/>
      <c r="AO2548" s="64"/>
      <c r="AP2548" s="64"/>
      <c r="AQ2548" s="64"/>
      <c r="AR2548" s="64"/>
      <c r="AS2548" s="64"/>
      <c r="AT2548" s="64"/>
      <c r="AU2548" s="68"/>
      <c r="BC2548" s="64"/>
      <c r="BD2548" s="64"/>
      <c r="BE2548" s="65"/>
      <c r="BF2548" s="65"/>
      <c r="BG2548" s="65"/>
      <c r="BH2548" s="65"/>
      <c r="BI2548" s="20"/>
      <c r="BJ2548" s="20"/>
      <c r="BK2548" s="20"/>
      <c r="BL2548" s="20"/>
      <c r="BM2548" s="64"/>
      <c r="BN2548" s="65"/>
      <c r="BO2548" s="64"/>
      <c r="BP2548" s="65"/>
      <c r="BQ2548" s="64"/>
      <c r="BR2548" s="65"/>
      <c r="BS2548" s="64"/>
      <c r="BT2548" s="64"/>
      <c r="BU2548" s="64"/>
      <c r="BV2548" s="64"/>
      <c r="BW2548" s="64"/>
      <c r="BX2548" s="64"/>
      <c r="BY2548" s="64"/>
      <c r="BZ2548" s="64"/>
      <c r="CA2548" s="64"/>
      <c r="CB2548" s="64"/>
      <c r="CC2548" s="64"/>
      <c r="CD2548" s="64"/>
      <c r="CE2548" s="64"/>
      <c r="CF2548" s="64"/>
      <c r="CG2548" s="64"/>
      <c r="CH2548" s="64"/>
      <c r="CI2548" s="64"/>
      <c r="CJ2548" s="64"/>
      <c r="CK2548"/>
      <c r="CP2548"/>
      <c r="CQ2548"/>
      <c r="CR2548"/>
      <c r="CS2548"/>
      <c r="CT2548"/>
      <c r="CU2548"/>
      <c r="CV2548"/>
      <c r="CW2548" s="64"/>
    </row>
    <row r="2549" spans="1:101" s="17" customFormat="1" x14ac:dyDescent="0.25">
      <c r="A2549" s="64"/>
      <c r="C2549" s="64"/>
      <c r="D2549" s="64"/>
      <c r="E2549" s="64"/>
      <c r="F2549" s="66"/>
      <c r="W2549" s="20"/>
      <c r="X2549" s="64"/>
      <c r="Y2549" s="64"/>
      <c r="Z2549" s="20"/>
      <c r="AA2549" s="20"/>
      <c r="AB2549" s="20"/>
      <c r="AC2549" s="64"/>
      <c r="AD2549" s="64"/>
      <c r="AE2549" s="64"/>
      <c r="AF2549" s="20"/>
      <c r="AG2549" s="64" t="s">
        <v>9270</v>
      </c>
      <c r="AI2549" s="64"/>
      <c r="AK2549" s="64"/>
      <c r="AL2549" s="64"/>
      <c r="AM2549" s="64"/>
      <c r="AN2549" s="64"/>
      <c r="AO2549" s="64"/>
      <c r="AP2549" s="64"/>
      <c r="AQ2549" s="64"/>
      <c r="AR2549" s="64"/>
      <c r="AS2549" s="64"/>
      <c r="AT2549" s="64"/>
      <c r="AU2549" s="68"/>
      <c r="BC2549" s="64"/>
      <c r="BD2549" s="64"/>
      <c r="BE2549" s="65"/>
      <c r="BF2549" s="65"/>
      <c r="BG2549" s="65"/>
      <c r="BH2549" s="65"/>
      <c r="BI2549" s="20"/>
      <c r="BJ2549" s="20"/>
      <c r="BK2549" s="20"/>
      <c r="BL2549" s="20"/>
      <c r="BM2549" s="64"/>
      <c r="BN2549" s="65"/>
      <c r="BO2549" s="64"/>
      <c r="BP2549" s="65"/>
      <c r="BQ2549" s="64"/>
      <c r="BR2549" s="65"/>
      <c r="BS2549" s="64"/>
      <c r="BT2549" s="64"/>
      <c r="BU2549" s="64"/>
      <c r="BV2549" s="64"/>
      <c r="BW2549" s="64"/>
      <c r="BX2549" s="64"/>
      <c r="BY2549" s="64"/>
      <c r="BZ2549" s="64"/>
      <c r="CA2549" s="64"/>
      <c r="CB2549" s="64"/>
      <c r="CC2549" s="64"/>
      <c r="CD2549" s="64"/>
      <c r="CE2549" s="64"/>
      <c r="CF2549" s="64"/>
      <c r="CG2549" s="64" t="s">
        <v>103</v>
      </c>
      <c r="CH2549" s="64"/>
      <c r="CI2549" s="64"/>
      <c r="CJ2549" s="64"/>
      <c r="CK2549"/>
      <c r="CP2549"/>
      <c r="CQ2549"/>
      <c r="CR2549"/>
      <c r="CS2549"/>
      <c r="CT2549"/>
      <c r="CU2549"/>
      <c r="CV2549"/>
      <c r="CW2549" s="64"/>
    </row>
    <row r="2550" spans="1:101" s="17" customFormat="1" x14ac:dyDescent="0.25">
      <c r="A2550" s="64"/>
      <c r="C2550" s="64"/>
      <c r="D2550" s="64"/>
      <c r="E2550" s="64"/>
      <c r="F2550" s="66"/>
      <c r="W2550" s="20"/>
      <c r="X2550" s="64"/>
      <c r="Y2550" s="64"/>
      <c r="Z2550" s="20"/>
      <c r="AA2550" s="20"/>
      <c r="AB2550" s="20"/>
      <c r="AC2550" s="64"/>
      <c r="AD2550" s="64"/>
      <c r="AE2550" s="64"/>
      <c r="AF2550" s="20"/>
      <c r="AG2550" s="64" t="s">
        <v>9275</v>
      </c>
      <c r="AI2550" s="64"/>
      <c r="AK2550" s="64"/>
      <c r="AL2550" s="64"/>
      <c r="AM2550" s="64"/>
      <c r="AN2550" s="64"/>
      <c r="AO2550" s="64"/>
      <c r="AP2550" s="64"/>
      <c r="AQ2550" s="64"/>
      <c r="AR2550" s="64"/>
      <c r="AS2550" s="64"/>
      <c r="AT2550" s="64"/>
      <c r="AU2550" s="68"/>
      <c r="BC2550" s="64"/>
      <c r="BD2550" s="64"/>
      <c r="BE2550" s="65"/>
      <c r="BF2550" s="65"/>
      <c r="BG2550" s="65"/>
      <c r="BH2550" s="65"/>
      <c r="BI2550" s="20"/>
      <c r="BJ2550" s="20"/>
      <c r="BK2550" s="20"/>
      <c r="BL2550" s="20"/>
      <c r="BM2550" s="64"/>
      <c r="BN2550" s="65"/>
      <c r="BO2550" s="64"/>
      <c r="BP2550" s="65"/>
      <c r="BQ2550" s="64"/>
      <c r="BR2550" s="65"/>
      <c r="BS2550" s="64"/>
      <c r="BT2550" s="64"/>
      <c r="BU2550" s="64"/>
      <c r="BV2550" s="64"/>
      <c r="BW2550" s="64"/>
      <c r="BX2550" s="64"/>
      <c r="BY2550" s="64"/>
      <c r="BZ2550" s="64"/>
      <c r="CA2550" s="64"/>
      <c r="CB2550" s="64"/>
      <c r="CC2550" s="64"/>
      <c r="CD2550" s="64"/>
      <c r="CE2550" s="64"/>
      <c r="CF2550" s="64"/>
      <c r="CG2550" s="64" t="s">
        <v>103</v>
      </c>
      <c r="CH2550" s="64"/>
      <c r="CI2550" s="64"/>
      <c r="CJ2550" s="64"/>
      <c r="CK2550"/>
      <c r="CP2550"/>
      <c r="CQ2550"/>
      <c r="CR2550"/>
      <c r="CS2550"/>
      <c r="CT2550"/>
      <c r="CU2550"/>
      <c r="CV2550"/>
      <c r="CW2550" s="64"/>
    </row>
    <row r="2551" spans="1:101" s="17" customFormat="1" x14ac:dyDescent="0.25">
      <c r="A2551" s="64"/>
      <c r="C2551" s="64"/>
      <c r="D2551" s="64"/>
      <c r="E2551" s="64"/>
      <c r="F2551" s="66"/>
      <c r="W2551" s="20"/>
      <c r="X2551" s="64"/>
      <c r="Y2551" s="64"/>
      <c r="Z2551" s="20"/>
      <c r="AA2551" s="20"/>
      <c r="AB2551" s="20"/>
      <c r="AC2551" s="64"/>
      <c r="AD2551" s="64"/>
      <c r="AE2551" s="64"/>
      <c r="AF2551" s="20"/>
      <c r="AG2551" s="64" t="s">
        <v>9278</v>
      </c>
      <c r="AI2551" s="64"/>
      <c r="AK2551" s="64"/>
      <c r="AL2551" s="64"/>
      <c r="AM2551" s="64"/>
      <c r="AN2551" s="64"/>
      <c r="AO2551" s="64"/>
      <c r="AP2551" s="64"/>
      <c r="AQ2551" s="64"/>
      <c r="AR2551" s="64"/>
      <c r="AS2551" s="64"/>
      <c r="AT2551" s="64"/>
      <c r="AU2551" s="68"/>
      <c r="BC2551" s="64"/>
      <c r="BD2551" s="64"/>
      <c r="BE2551" s="65"/>
      <c r="BF2551" s="65"/>
      <c r="BG2551" s="65"/>
      <c r="BH2551" s="65"/>
      <c r="BI2551" s="20"/>
      <c r="BJ2551" s="20"/>
      <c r="BK2551" s="20"/>
      <c r="BL2551" s="20"/>
      <c r="BM2551" s="64"/>
      <c r="BN2551" s="65"/>
      <c r="BO2551" s="64"/>
      <c r="BP2551" s="65"/>
      <c r="BQ2551" s="64"/>
      <c r="BR2551" s="65"/>
      <c r="BS2551" s="64"/>
      <c r="BT2551" s="64"/>
      <c r="BU2551" s="64"/>
      <c r="BV2551" s="64"/>
      <c r="BW2551" s="64"/>
      <c r="BX2551" s="64"/>
      <c r="BY2551" s="64"/>
      <c r="BZ2551" s="64"/>
      <c r="CA2551" s="64"/>
      <c r="CB2551" s="64"/>
      <c r="CC2551" s="64"/>
      <c r="CD2551" s="64"/>
      <c r="CE2551" s="64"/>
      <c r="CF2551" s="64"/>
      <c r="CG2551" s="64"/>
      <c r="CH2551" s="64"/>
      <c r="CI2551" s="64"/>
      <c r="CJ2551" s="64"/>
      <c r="CK2551"/>
      <c r="CP2551"/>
      <c r="CQ2551"/>
      <c r="CR2551"/>
      <c r="CS2551"/>
      <c r="CT2551"/>
      <c r="CU2551"/>
      <c r="CV2551"/>
      <c r="CW2551" s="64"/>
    </row>
    <row r="2552" spans="1:101" s="17" customFormat="1" x14ac:dyDescent="0.25">
      <c r="A2552" s="64"/>
      <c r="C2552" s="64"/>
      <c r="D2552" s="64"/>
      <c r="E2552" s="64"/>
      <c r="F2552" s="66"/>
      <c r="W2552" s="20"/>
      <c r="X2552" s="64"/>
      <c r="Y2552" s="64"/>
      <c r="Z2552" s="20"/>
      <c r="AA2552" s="20"/>
      <c r="AB2552" s="20"/>
      <c r="AC2552" s="64"/>
      <c r="AD2552" s="64"/>
      <c r="AE2552" s="64"/>
      <c r="AF2552" s="20"/>
      <c r="AG2552" s="64" t="s">
        <v>9283</v>
      </c>
      <c r="AI2552" s="64"/>
      <c r="AK2552" s="64"/>
      <c r="AL2552" s="64"/>
      <c r="AM2552" s="64"/>
      <c r="AN2552" s="64"/>
      <c r="AO2552" s="64"/>
      <c r="AP2552" s="64"/>
      <c r="AQ2552" s="64"/>
      <c r="AR2552" s="64"/>
      <c r="AS2552" s="64"/>
      <c r="AT2552" s="64"/>
      <c r="AU2552" s="68"/>
      <c r="BC2552" s="64"/>
      <c r="BD2552" s="64"/>
      <c r="BE2552" s="65"/>
      <c r="BF2552" s="65"/>
      <c r="BG2552" s="65"/>
      <c r="BH2552" s="65"/>
      <c r="BI2552" s="20"/>
      <c r="BJ2552" s="20"/>
      <c r="BK2552" s="20"/>
      <c r="BL2552" s="20"/>
      <c r="BM2552" s="64"/>
      <c r="BN2552" s="65"/>
      <c r="BO2552" s="64"/>
      <c r="BP2552" s="65"/>
      <c r="BQ2552" s="64"/>
      <c r="BR2552" s="65"/>
      <c r="BS2552" s="64"/>
      <c r="BT2552" s="64"/>
      <c r="BU2552" s="64"/>
      <c r="BV2552" s="64"/>
      <c r="BW2552" s="64"/>
      <c r="BX2552" s="64"/>
      <c r="BY2552" s="64"/>
      <c r="BZ2552" s="64"/>
      <c r="CA2552" s="64"/>
      <c r="CB2552" s="64"/>
      <c r="CC2552" s="64"/>
      <c r="CD2552" s="64"/>
      <c r="CE2552" s="64"/>
      <c r="CF2552" s="64"/>
      <c r="CG2552" s="64"/>
      <c r="CH2552" s="64"/>
      <c r="CI2552" s="64"/>
      <c r="CJ2552" s="64"/>
      <c r="CK2552"/>
      <c r="CP2552"/>
      <c r="CQ2552"/>
      <c r="CR2552"/>
      <c r="CS2552"/>
      <c r="CT2552"/>
      <c r="CU2552"/>
      <c r="CV2552"/>
      <c r="CW2552" s="64"/>
    </row>
    <row r="2553" spans="1:101" s="17" customFormat="1" x14ac:dyDescent="0.25">
      <c r="A2553" s="64"/>
      <c r="C2553" s="64"/>
      <c r="D2553" s="64"/>
      <c r="E2553" s="64"/>
      <c r="F2553" s="66"/>
      <c r="W2553" s="20"/>
      <c r="X2553" s="64"/>
      <c r="Y2553" s="64"/>
      <c r="Z2553" s="20"/>
      <c r="AA2553" s="20"/>
      <c r="AB2553" s="20"/>
      <c r="AC2553" s="64"/>
      <c r="AD2553" s="64"/>
      <c r="AE2553" s="64"/>
      <c r="AF2553" s="20"/>
      <c r="AG2553" s="64" t="s">
        <v>1042</v>
      </c>
      <c r="AI2553" s="64"/>
      <c r="AK2553" s="64"/>
      <c r="AL2553" s="64"/>
      <c r="AM2553" s="64"/>
      <c r="AN2553" s="64"/>
      <c r="AO2553" s="64"/>
      <c r="AP2553" s="64"/>
      <c r="AQ2553" s="64"/>
      <c r="AR2553" s="64"/>
      <c r="AS2553" s="64"/>
      <c r="AT2553" s="64"/>
      <c r="AU2553" s="68"/>
      <c r="BC2553" s="64"/>
      <c r="BD2553" s="64"/>
      <c r="BE2553" s="65"/>
      <c r="BF2553" s="65"/>
      <c r="BG2553" s="65"/>
      <c r="BH2553" s="65"/>
      <c r="BI2553" s="20"/>
      <c r="BJ2553" s="20"/>
      <c r="BK2553" s="20"/>
      <c r="BL2553" s="20"/>
      <c r="BM2553" s="64"/>
      <c r="BN2553" s="65"/>
      <c r="BO2553" s="64"/>
      <c r="BP2553" s="65"/>
      <c r="BQ2553" s="64"/>
      <c r="BR2553" s="65"/>
      <c r="BS2553" s="64"/>
      <c r="BT2553" s="64"/>
      <c r="BU2553" s="64"/>
      <c r="BV2553" s="64"/>
      <c r="BW2553" s="64"/>
      <c r="BX2553" s="64"/>
      <c r="BY2553" s="64"/>
      <c r="BZ2553" s="64"/>
      <c r="CA2553" s="64"/>
      <c r="CB2553" s="64"/>
      <c r="CC2553" s="64"/>
      <c r="CD2553" s="64"/>
      <c r="CE2553" s="64"/>
      <c r="CF2553" s="64"/>
      <c r="CG2553" s="64"/>
      <c r="CH2553" s="64"/>
      <c r="CI2553" s="64"/>
      <c r="CJ2553" s="64"/>
      <c r="CK2553"/>
      <c r="CP2553"/>
      <c r="CQ2553"/>
      <c r="CR2553"/>
      <c r="CS2553"/>
      <c r="CT2553"/>
      <c r="CU2553"/>
      <c r="CV2553"/>
      <c r="CW2553" s="64"/>
    </row>
    <row r="2554" spans="1:101" s="17" customFormat="1" x14ac:dyDescent="0.25">
      <c r="A2554" s="64"/>
      <c r="C2554" s="64"/>
      <c r="D2554" s="64"/>
      <c r="E2554" s="64"/>
      <c r="F2554" s="66"/>
      <c r="W2554" s="20"/>
      <c r="X2554" s="64"/>
      <c r="Y2554" s="64"/>
      <c r="Z2554" s="20"/>
      <c r="AA2554" s="20"/>
      <c r="AB2554" s="20"/>
      <c r="AC2554" s="64"/>
      <c r="AD2554" s="64"/>
      <c r="AE2554" s="64"/>
      <c r="AF2554" s="20"/>
      <c r="AG2554" s="64" t="s">
        <v>9292</v>
      </c>
      <c r="AI2554" s="64"/>
      <c r="AK2554" s="64"/>
      <c r="AL2554" s="64"/>
      <c r="AM2554" s="64"/>
      <c r="AN2554" s="64"/>
      <c r="AO2554" s="64"/>
      <c r="AP2554" s="64"/>
      <c r="AQ2554" s="64"/>
      <c r="AR2554" s="64"/>
      <c r="AS2554" s="64"/>
      <c r="AT2554" s="64"/>
      <c r="AU2554" s="68"/>
      <c r="BC2554" s="64"/>
      <c r="BD2554" s="64"/>
      <c r="BE2554" s="65"/>
      <c r="BF2554" s="65"/>
      <c r="BG2554" s="65"/>
      <c r="BH2554" s="65"/>
      <c r="BI2554" s="20"/>
      <c r="BJ2554" s="20"/>
      <c r="BK2554" s="20"/>
      <c r="BL2554" s="20"/>
      <c r="BM2554" s="64"/>
      <c r="BN2554" s="65"/>
      <c r="BO2554" s="64"/>
      <c r="BP2554" s="65"/>
      <c r="BQ2554" s="64"/>
      <c r="BR2554" s="65"/>
      <c r="BS2554" s="64"/>
      <c r="BT2554" s="64"/>
      <c r="BU2554" s="64"/>
      <c r="BV2554" s="64"/>
      <c r="BW2554" s="64"/>
      <c r="BX2554" s="64"/>
      <c r="BY2554" s="64"/>
      <c r="BZ2554" s="64"/>
      <c r="CA2554" s="64"/>
      <c r="CB2554" s="64"/>
      <c r="CC2554" s="64"/>
      <c r="CD2554" s="64"/>
      <c r="CE2554" s="64"/>
      <c r="CF2554" s="64"/>
      <c r="CG2554" s="64"/>
      <c r="CH2554" s="64"/>
      <c r="CI2554" s="64"/>
      <c r="CJ2554" s="64"/>
      <c r="CK2554"/>
      <c r="CP2554"/>
      <c r="CQ2554"/>
      <c r="CR2554"/>
      <c r="CS2554"/>
      <c r="CT2554"/>
      <c r="CU2554"/>
      <c r="CV2554"/>
      <c r="CW2554" s="64"/>
    </row>
    <row r="2555" spans="1:101" s="17" customFormat="1" x14ac:dyDescent="0.25">
      <c r="A2555" s="64"/>
      <c r="C2555" s="64"/>
      <c r="D2555" s="64"/>
      <c r="E2555" s="64"/>
      <c r="F2555" s="66"/>
      <c r="W2555" s="20"/>
      <c r="X2555" s="64"/>
      <c r="Y2555" s="64"/>
      <c r="Z2555" s="20"/>
      <c r="AA2555" s="20"/>
      <c r="AB2555" s="20"/>
      <c r="AC2555" s="64"/>
      <c r="AD2555" s="64"/>
      <c r="AE2555" s="64"/>
      <c r="AF2555" s="20"/>
      <c r="AG2555" s="64" t="s">
        <v>9295</v>
      </c>
      <c r="AI2555" s="64"/>
      <c r="AK2555" s="64"/>
      <c r="AL2555" s="64"/>
      <c r="AM2555" s="64"/>
      <c r="AN2555" s="64"/>
      <c r="AO2555" s="64"/>
      <c r="AP2555" s="64"/>
      <c r="AQ2555" s="64"/>
      <c r="AR2555" s="64"/>
      <c r="AS2555" s="64"/>
      <c r="AT2555" s="64"/>
      <c r="AU2555" s="68"/>
      <c r="BC2555" s="64"/>
      <c r="BD2555" s="64"/>
      <c r="BE2555" s="65"/>
      <c r="BF2555" s="65"/>
      <c r="BG2555" s="65"/>
      <c r="BH2555" s="65"/>
      <c r="BI2555" s="20"/>
      <c r="BJ2555" s="20"/>
      <c r="BK2555" s="20"/>
      <c r="BL2555" s="20"/>
      <c r="BM2555" s="64"/>
      <c r="BN2555" s="65"/>
      <c r="BO2555" s="64"/>
      <c r="BP2555" s="65"/>
      <c r="BQ2555" s="64"/>
      <c r="BR2555" s="65"/>
      <c r="BS2555" s="64"/>
      <c r="BT2555" s="64"/>
      <c r="BU2555" s="64"/>
      <c r="BV2555" s="64"/>
      <c r="BW2555" s="64"/>
      <c r="BX2555" s="64"/>
      <c r="BY2555" s="64"/>
      <c r="BZ2555" s="64"/>
      <c r="CA2555" s="64"/>
      <c r="CB2555" s="64"/>
      <c r="CC2555" s="64"/>
      <c r="CD2555" s="64"/>
      <c r="CE2555" s="64"/>
      <c r="CF2555" s="64"/>
      <c r="CG2555" s="64"/>
      <c r="CH2555" s="64"/>
      <c r="CI2555" s="64"/>
      <c r="CJ2555" s="64"/>
      <c r="CK2555"/>
      <c r="CP2555"/>
      <c r="CQ2555"/>
      <c r="CR2555"/>
      <c r="CS2555"/>
      <c r="CT2555"/>
      <c r="CU2555"/>
      <c r="CV2555"/>
      <c r="CW2555" s="64"/>
    </row>
    <row r="2556" spans="1:101" s="17" customFormat="1" x14ac:dyDescent="0.25">
      <c r="A2556" s="64"/>
      <c r="C2556" s="64"/>
      <c r="D2556" s="64"/>
      <c r="E2556" s="64"/>
      <c r="F2556" s="66"/>
      <c r="W2556" s="20"/>
      <c r="X2556" s="64"/>
      <c r="Y2556" s="64"/>
      <c r="Z2556" s="20"/>
      <c r="AA2556" s="20"/>
      <c r="AB2556" s="20"/>
      <c r="AC2556" s="64"/>
      <c r="AD2556" s="64"/>
      <c r="AE2556" s="64"/>
      <c r="AF2556" s="20"/>
      <c r="AG2556" s="64" t="s">
        <v>9298</v>
      </c>
      <c r="AI2556" s="64"/>
      <c r="AK2556" s="64"/>
      <c r="AL2556" s="64"/>
      <c r="AM2556" s="64"/>
      <c r="AN2556" s="64"/>
      <c r="AO2556" s="64"/>
      <c r="AP2556" s="64"/>
      <c r="AQ2556" s="64"/>
      <c r="AR2556" s="64"/>
      <c r="AS2556" s="64"/>
      <c r="AT2556" s="64"/>
      <c r="AU2556" s="68"/>
      <c r="BC2556" s="64"/>
      <c r="BD2556" s="64"/>
      <c r="BE2556" s="65"/>
      <c r="BF2556" s="65"/>
      <c r="BG2556" s="65"/>
      <c r="BH2556" s="65"/>
      <c r="BI2556" s="20"/>
      <c r="BJ2556" s="20"/>
      <c r="BK2556" s="20"/>
      <c r="BL2556" s="20"/>
      <c r="BM2556" s="64"/>
      <c r="BN2556" s="65"/>
      <c r="BO2556" s="64"/>
      <c r="BP2556" s="65"/>
      <c r="BQ2556" s="64"/>
      <c r="BR2556" s="65"/>
      <c r="BS2556" s="64"/>
      <c r="BT2556" s="64"/>
      <c r="BU2556" s="64"/>
      <c r="BV2556" s="64"/>
      <c r="BW2556" s="64"/>
      <c r="BX2556" s="64"/>
      <c r="BY2556" s="64"/>
      <c r="BZ2556" s="64"/>
      <c r="CA2556" s="64"/>
      <c r="CB2556" s="64"/>
      <c r="CC2556" s="64"/>
      <c r="CD2556" s="64"/>
      <c r="CE2556" s="64"/>
      <c r="CF2556" s="64"/>
      <c r="CG2556" s="64"/>
      <c r="CH2556" s="64"/>
      <c r="CI2556" s="64"/>
      <c r="CJ2556" s="64"/>
      <c r="CK2556"/>
      <c r="CP2556"/>
      <c r="CQ2556"/>
      <c r="CR2556"/>
      <c r="CS2556"/>
      <c r="CT2556"/>
      <c r="CU2556"/>
      <c r="CV2556"/>
      <c r="CW2556" s="64"/>
    </row>
    <row r="2557" spans="1:101" s="17" customFormat="1" x14ac:dyDescent="0.25">
      <c r="A2557" s="64"/>
      <c r="C2557" s="64"/>
      <c r="D2557" s="64"/>
      <c r="E2557" s="64"/>
      <c r="F2557" s="66"/>
      <c r="W2557" s="20"/>
      <c r="X2557" s="64"/>
      <c r="Y2557" s="64"/>
      <c r="Z2557" s="20"/>
      <c r="AA2557" s="20"/>
      <c r="AB2557" s="20"/>
      <c r="AC2557" s="64"/>
      <c r="AD2557" s="64"/>
      <c r="AE2557" s="64"/>
      <c r="AF2557" s="20"/>
      <c r="AG2557" s="64" t="s">
        <v>9302</v>
      </c>
      <c r="AI2557" s="64"/>
      <c r="AK2557" s="64"/>
      <c r="AL2557" s="64"/>
      <c r="AM2557" s="64"/>
      <c r="AN2557" s="64"/>
      <c r="AO2557" s="64"/>
      <c r="AP2557" s="64"/>
      <c r="AQ2557" s="64"/>
      <c r="AR2557" s="64"/>
      <c r="AS2557" s="64"/>
      <c r="AT2557" s="64"/>
      <c r="AU2557" s="68"/>
      <c r="BC2557" s="64"/>
      <c r="BD2557" s="64"/>
      <c r="BE2557" s="65"/>
      <c r="BF2557" s="65"/>
      <c r="BG2557" s="65"/>
      <c r="BH2557" s="65"/>
      <c r="BI2557" s="20"/>
      <c r="BJ2557" s="20"/>
      <c r="BK2557" s="20"/>
      <c r="BL2557" s="20"/>
      <c r="BM2557" s="64"/>
      <c r="BN2557" s="65"/>
      <c r="BO2557" s="64"/>
      <c r="BP2557" s="65"/>
      <c r="BQ2557" s="64"/>
      <c r="BR2557" s="65"/>
      <c r="BS2557" s="64"/>
      <c r="BT2557" s="64"/>
      <c r="BU2557" s="64"/>
      <c r="BV2557" s="64"/>
      <c r="BW2557" s="64"/>
      <c r="BX2557" s="64"/>
      <c r="BY2557" s="64"/>
      <c r="BZ2557" s="64"/>
      <c r="CA2557" s="64"/>
      <c r="CB2557" s="64"/>
      <c r="CC2557" s="64"/>
      <c r="CD2557" s="64"/>
      <c r="CE2557" s="64"/>
      <c r="CF2557" s="64"/>
      <c r="CG2557" s="64" t="s">
        <v>103</v>
      </c>
      <c r="CH2557" s="64"/>
      <c r="CI2557" s="64"/>
      <c r="CJ2557" s="64"/>
      <c r="CK2557"/>
      <c r="CP2557"/>
      <c r="CQ2557"/>
      <c r="CR2557"/>
      <c r="CS2557"/>
      <c r="CT2557"/>
      <c r="CU2557"/>
      <c r="CV2557"/>
      <c r="CW2557" s="64"/>
    </row>
    <row r="2558" spans="1:101" s="17" customFormat="1" x14ac:dyDescent="0.25">
      <c r="A2558" s="64"/>
      <c r="C2558" s="64"/>
      <c r="D2558" s="64"/>
      <c r="E2558" s="64"/>
      <c r="F2558" s="66"/>
      <c r="W2558" s="20"/>
      <c r="X2558" s="64"/>
      <c r="Y2558" s="64"/>
      <c r="Z2558" s="20"/>
      <c r="AA2558" s="20"/>
      <c r="AB2558" s="20"/>
      <c r="AC2558" s="64"/>
      <c r="AD2558" s="64"/>
      <c r="AE2558" s="64"/>
      <c r="AF2558" s="20"/>
      <c r="AG2558" s="64" t="s">
        <v>9306</v>
      </c>
      <c r="AI2558" s="64"/>
      <c r="AK2558" s="64"/>
      <c r="AL2558" s="64"/>
      <c r="AM2558" s="64"/>
      <c r="AN2558" s="64"/>
      <c r="AO2558" s="64"/>
      <c r="AP2558" s="64"/>
      <c r="AQ2558" s="64"/>
      <c r="AR2558" s="64"/>
      <c r="AS2558" s="64"/>
      <c r="AT2558" s="64"/>
      <c r="AU2558" s="68"/>
      <c r="BC2558" s="64"/>
      <c r="BD2558" s="64"/>
      <c r="BE2558" s="65"/>
      <c r="BF2558" s="65"/>
      <c r="BG2558" s="65"/>
      <c r="BH2558" s="65"/>
      <c r="BI2558" s="20"/>
      <c r="BJ2558" s="20"/>
      <c r="BK2558" s="20"/>
      <c r="BL2558" s="20"/>
      <c r="BM2558" s="64"/>
      <c r="BN2558" s="65"/>
      <c r="BO2558" s="64"/>
      <c r="BP2558" s="65"/>
      <c r="BQ2558" s="64"/>
      <c r="BR2558" s="65"/>
      <c r="BS2558" s="64"/>
      <c r="BT2558" s="64"/>
      <c r="BU2558" s="64"/>
      <c r="BV2558" s="64"/>
      <c r="BW2558" s="64"/>
      <c r="BX2558" s="64"/>
      <c r="BY2558" s="64"/>
      <c r="BZ2558" s="64"/>
      <c r="CA2558" s="64"/>
      <c r="CB2558" s="64"/>
      <c r="CC2558" s="64"/>
      <c r="CD2558" s="64"/>
      <c r="CE2558" s="64"/>
      <c r="CF2558" s="64"/>
      <c r="CG2558" s="64"/>
      <c r="CH2558" s="64"/>
      <c r="CI2558" s="64"/>
      <c r="CJ2558" s="64"/>
      <c r="CK2558"/>
      <c r="CP2558"/>
      <c r="CQ2558"/>
      <c r="CR2558"/>
      <c r="CS2558"/>
      <c r="CT2558"/>
      <c r="CU2558"/>
      <c r="CV2558"/>
      <c r="CW2558" s="64"/>
    </row>
    <row r="2559" spans="1:101" s="17" customFormat="1" x14ac:dyDescent="0.25">
      <c r="A2559" s="64"/>
      <c r="C2559" s="64"/>
      <c r="D2559" s="64"/>
      <c r="E2559" s="64"/>
      <c r="F2559" s="66"/>
      <c r="W2559" s="20"/>
      <c r="X2559" s="64"/>
      <c r="Y2559" s="64"/>
      <c r="Z2559" s="20"/>
      <c r="AA2559" s="20"/>
      <c r="AB2559" s="20"/>
      <c r="AC2559" s="64"/>
      <c r="AD2559" s="64"/>
      <c r="AE2559" s="64"/>
      <c r="AF2559" s="20"/>
      <c r="AG2559" s="64" t="s">
        <v>9312</v>
      </c>
      <c r="AI2559" s="64"/>
      <c r="AK2559" s="64"/>
      <c r="AL2559" s="64"/>
      <c r="AM2559" s="64"/>
      <c r="AN2559" s="64"/>
      <c r="AO2559" s="64"/>
      <c r="AP2559" s="64"/>
      <c r="AQ2559" s="64"/>
      <c r="AR2559" s="64"/>
      <c r="AS2559" s="64"/>
      <c r="AT2559" s="64"/>
      <c r="AU2559" s="68"/>
      <c r="BC2559" s="64"/>
      <c r="BD2559" s="64"/>
      <c r="BE2559" s="65"/>
      <c r="BF2559" s="65"/>
      <c r="BG2559" s="65"/>
      <c r="BH2559" s="65"/>
      <c r="BI2559" s="20"/>
      <c r="BJ2559" s="20"/>
      <c r="BK2559" s="20"/>
      <c r="BL2559" s="20"/>
      <c r="BM2559" s="64"/>
      <c r="BN2559" s="65"/>
      <c r="BO2559" s="64"/>
      <c r="BP2559" s="65"/>
      <c r="BQ2559" s="64"/>
      <c r="BR2559" s="65"/>
      <c r="BS2559" s="64"/>
      <c r="BT2559" s="64"/>
      <c r="BU2559" s="64"/>
      <c r="BV2559" s="64"/>
      <c r="BW2559" s="64"/>
      <c r="BX2559" s="64"/>
      <c r="BY2559" s="64"/>
      <c r="BZ2559" s="64"/>
      <c r="CA2559" s="64"/>
      <c r="CB2559" s="64"/>
      <c r="CC2559" s="64"/>
      <c r="CD2559" s="64"/>
      <c r="CE2559" s="64"/>
      <c r="CF2559" s="64"/>
      <c r="CG2559" s="64"/>
      <c r="CH2559" s="64"/>
      <c r="CI2559" s="64"/>
      <c r="CJ2559" s="64"/>
      <c r="CK2559"/>
      <c r="CP2559"/>
      <c r="CQ2559"/>
      <c r="CR2559"/>
      <c r="CS2559"/>
      <c r="CT2559"/>
      <c r="CU2559"/>
      <c r="CV2559"/>
      <c r="CW2559" s="64"/>
    </row>
    <row r="2560" spans="1:101" s="17" customFormat="1" x14ac:dyDescent="0.25">
      <c r="A2560" s="64"/>
      <c r="C2560" s="64"/>
      <c r="D2560" s="64"/>
      <c r="E2560" s="64"/>
      <c r="F2560" s="66"/>
      <c r="W2560" s="20"/>
      <c r="X2560" s="64"/>
      <c r="Y2560" s="64"/>
      <c r="Z2560" s="20"/>
      <c r="AA2560" s="20"/>
      <c r="AB2560" s="20"/>
      <c r="AC2560" s="64"/>
      <c r="AD2560" s="64"/>
      <c r="AE2560" s="64"/>
      <c r="AF2560" s="20"/>
      <c r="AG2560" s="64" t="s">
        <v>9315</v>
      </c>
      <c r="AI2560" s="64"/>
      <c r="AK2560" s="64"/>
      <c r="AL2560" s="64"/>
      <c r="AM2560" s="64"/>
      <c r="AN2560" s="64"/>
      <c r="AO2560" s="64"/>
      <c r="AP2560" s="64"/>
      <c r="AQ2560" s="64"/>
      <c r="AR2560" s="64"/>
      <c r="AS2560" s="64"/>
      <c r="AT2560" s="64"/>
      <c r="AU2560" s="68"/>
      <c r="BC2560" s="64"/>
      <c r="BD2560" s="64"/>
      <c r="BE2560" s="65"/>
      <c r="BF2560" s="65"/>
      <c r="BG2560" s="65"/>
      <c r="BH2560" s="65"/>
      <c r="BI2560" s="20"/>
      <c r="BJ2560" s="20"/>
      <c r="BK2560" s="20"/>
      <c r="BL2560" s="20"/>
      <c r="BM2560" s="64"/>
      <c r="BN2560" s="65"/>
      <c r="BO2560" s="64"/>
      <c r="BP2560" s="65"/>
      <c r="BQ2560" s="64"/>
      <c r="BR2560" s="65"/>
      <c r="BS2560" s="64"/>
      <c r="BT2560" s="64"/>
      <c r="BU2560" s="64"/>
      <c r="BV2560" s="64"/>
      <c r="BW2560" s="64"/>
      <c r="BX2560" s="64"/>
      <c r="BY2560" s="64"/>
      <c r="BZ2560" s="64"/>
      <c r="CA2560" s="64"/>
      <c r="CB2560" s="64"/>
      <c r="CC2560" s="64"/>
      <c r="CD2560" s="64"/>
      <c r="CE2560" s="64"/>
      <c r="CF2560" s="64"/>
      <c r="CG2560" s="64"/>
      <c r="CH2560" s="64"/>
      <c r="CI2560" s="64"/>
      <c r="CJ2560" s="64"/>
      <c r="CK2560"/>
      <c r="CP2560"/>
      <c r="CQ2560"/>
      <c r="CR2560"/>
      <c r="CS2560"/>
      <c r="CT2560"/>
      <c r="CU2560"/>
      <c r="CV2560"/>
      <c r="CW2560" s="64"/>
    </row>
    <row r="2561" spans="1:101" s="17" customFormat="1" x14ac:dyDescent="0.25">
      <c r="A2561" s="64"/>
      <c r="C2561" s="64"/>
      <c r="D2561" s="64"/>
      <c r="E2561" s="64"/>
      <c r="F2561" s="66"/>
      <c r="W2561" s="20"/>
      <c r="X2561" s="64"/>
      <c r="Y2561" s="64"/>
      <c r="Z2561" s="20"/>
      <c r="AA2561" s="20"/>
      <c r="AB2561" s="20"/>
      <c r="AC2561" s="64"/>
      <c r="AD2561" s="64"/>
      <c r="AE2561" s="64"/>
      <c r="AF2561" s="20"/>
      <c r="AG2561" s="64" t="s">
        <v>9319</v>
      </c>
      <c r="AI2561" s="64"/>
      <c r="AK2561" s="64"/>
      <c r="AL2561" s="64"/>
      <c r="AM2561" s="64"/>
      <c r="AN2561" s="64"/>
      <c r="AO2561" s="64"/>
      <c r="AP2561" s="64"/>
      <c r="AQ2561" s="64"/>
      <c r="AR2561" s="64"/>
      <c r="AS2561" s="64"/>
      <c r="AT2561" s="64"/>
      <c r="AU2561" s="68"/>
      <c r="BC2561" s="64"/>
      <c r="BD2561" s="64"/>
      <c r="BE2561" s="65"/>
      <c r="BF2561" s="65"/>
      <c r="BG2561" s="65"/>
      <c r="BH2561" s="65"/>
      <c r="BI2561" s="20"/>
      <c r="BJ2561" s="20"/>
      <c r="BK2561" s="20"/>
      <c r="BL2561" s="20"/>
      <c r="BM2561" s="64"/>
      <c r="BN2561" s="65"/>
      <c r="BO2561" s="64"/>
      <c r="BP2561" s="65"/>
      <c r="BQ2561" s="64"/>
      <c r="BR2561" s="65"/>
      <c r="BS2561" s="64"/>
      <c r="BT2561" s="64"/>
      <c r="BU2561" s="64"/>
      <c r="BV2561" s="64"/>
      <c r="BW2561" s="64"/>
      <c r="BX2561" s="64"/>
      <c r="BY2561" s="64"/>
      <c r="BZ2561" s="64"/>
      <c r="CA2561" s="64"/>
      <c r="CB2561" s="64"/>
      <c r="CC2561" s="64"/>
      <c r="CD2561" s="64"/>
      <c r="CE2561" s="64"/>
      <c r="CF2561" s="64"/>
      <c r="CG2561" s="64"/>
      <c r="CH2561" s="64"/>
      <c r="CI2561" s="64"/>
      <c r="CJ2561" s="64"/>
      <c r="CK2561"/>
      <c r="CP2561"/>
      <c r="CQ2561"/>
      <c r="CR2561"/>
      <c r="CS2561"/>
      <c r="CT2561"/>
      <c r="CU2561"/>
      <c r="CV2561"/>
      <c r="CW2561" s="64"/>
    </row>
    <row r="2562" spans="1:101" s="17" customFormat="1" x14ac:dyDescent="0.25">
      <c r="A2562" s="64"/>
      <c r="C2562" s="64"/>
      <c r="D2562" s="64"/>
      <c r="E2562" s="64"/>
      <c r="F2562" s="66"/>
      <c r="W2562" s="20"/>
      <c r="X2562" s="64"/>
      <c r="Y2562" s="64"/>
      <c r="Z2562" s="20"/>
      <c r="AA2562" s="20"/>
      <c r="AB2562" s="20"/>
      <c r="AC2562" s="64"/>
      <c r="AD2562" s="64"/>
      <c r="AE2562" s="64"/>
      <c r="AF2562" s="20"/>
      <c r="AG2562" s="64" t="s">
        <v>9323</v>
      </c>
      <c r="AI2562" s="64"/>
      <c r="AK2562" s="64"/>
      <c r="AL2562" s="64"/>
      <c r="AM2562" s="64"/>
      <c r="AN2562" s="64"/>
      <c r="AO2562" s="64"/>
      <c r="AP2562" s="64"/>
      <c r="AQ2562" s="64"/>
      <c r="AR2562" s="64"/>
      <c r="AS2562" s="64"/>
      <c r="AT2562" s="64"/>
      <c r="AU2562" s="68"/>
      <c r="BC2562" s="64"/>
      <c r="BD2562" s="64"/>
      <c r="BE2562" s="65"/>
      <c r="BF2562" s="65"/>
      <c r="BG2562" s="65"/>
      <c r="BH2562" s="65"/>
      <c r="BI2562" s="20"/>
      <c r="BJ2562" s="20"/>
      <c r="BK2562" s="20"/>
      <c r="BL2562" s="20"/>
      <c r="BM2562" s="64"/>
      <c r="BN2562" s="65"/>
      <c r="BO2562" s="64"/>
      <c r="BP2562" s="65"/>
      <c r="BQ2562" s="64"/>
      <c r="BR2562" s="65"/>
      <c r="BS2562" s="64"/>
      <c r="BT2562" s="64"/>
      <c r="BU2562" s="64"/>
      <c r="BV2562" s="64"/>
      <c r="BW2562" s="64"/>
      <c r="BX2562" s="64"/>
      <c r="BY2562" s="64"/>
      <c r="BZ2562" s="64"/>
      <c r="CA2562" s="64"/>
      <c r="CB2562" s="64"/>
      <c r="CC2562" s="64"/>
      <c r="CD2562" s="64"/>
      <c r="CE2562" s="64"/>
      <c r="CF2562" s="64"/>
      <c r="CG2562" s="64"/>
      <c r="CH2562" s="64"/>
      <c r="CI2562" s="64"/>
      <c r="CJ2562" s="64"/>
      <c r="CK2562"/>
      <c r="CP2562"/>
      <c r="CQ2562"/>
      <c r="CR2562"/>
      <c r="CS2562"/>
      <c r="CT2562"/>
      <c r="CU2562"/>
      <c r="CV2562"/>
      <c r="CW2562" s="64"/>
    </row>
    <row r="2563" spans="1:101" s="17" customFormat="1" x14ac:dyDescent="0.25">
      <c r="A2563" s="64"/>
      <c r="C2563" s="64"/>
      <c r="D2563" s="64"/>
      <c r="E2563" s="64"/>
      <c r="F2563" s="66"/>
      <c r="W2563" s="20"/>
      <c r="X2563" s="64"/>
      <c r="Y2563" s="64"/>
      <c r="Z2563" s="20"/>
      <c r="AA2563" s="20"/>
      <c r="AB2563" s="20"/>
      <c r="AC2563" s="64"/>
      <c r="AD2563" s="64"/>
      <c r="AE2563" s="64"/>
      <c r="AF2563" s="20"/>
      <c r="AG2563" s="64" t="s">
        <v>9326</v>
      </c>
      <c r="AI2563" s="64"/>
      <c r="AK2563" s="64"/>
      <c r="AL2563" s="64"/>
      <c r="AM2563" s="64"/>
      <c r="AN2563" s="64"/>
      <c r="AO2563" s="64"/>
      <c r="AP2563" s="64"/>
      <c r="AQ2563" s="64"/>
      <c r="AR2563" s="64"/>
      <c r="AS2563" s="64"/>
      <c r="AT2563" s="64"/>
      <c r="AU2563" s="68"/>
      <c r="BC2563" s="64"/>
      <c r="BD2563" s="64"/>
      <c r="BE2563" s="65"/>
      <c r="BF2563" s="65"/>
      <c r="BG2563" s="65"/>
      <c r="BH2563" s="65"/>
      <c r="BI2563" s="20"/>
      <c r="BJ2563" s="20"/>
      <c r="BK2563" s="20"/>
      <c r="BL2563" s="20"/>
      <c r="BM2563" s="64"/>
      <c r="BN2563" s="65"/>
      <c r="BO2563" s="64"/>
      <c r="BP2563" s="65"/>
      <c r="BQ2563" s="64"/>
      <c r="BR2563" s="65"/>
      <c r="BS2563" s="64"/>
      <c r="BT2563" s="64"/>
      <c r="BU2563" s="64"/>
      <c r="BV2563" s="64"/>
      <c r="BW2563" s="64"/>
      <c r="BX2563" s="64"/>
      <c r="BY2563" s="64"/>
      <c r="BZ2563" s="64"/>
      <c r="CA2563" s="64"/>
      <c r="CB2563" s="64"/>
      <c r="CC2563" s="64"/>
      <c r="CD2563" s="64"/>
      <c r="CE2563" s="64"/>
      <c r="CF2563" s="64"/>
      <c r="CG2563" s="64"/>
      <c r="CH2563" s="64"/>
      <c r="CI2563" s="64"/>
      <c r="CJ2563" s="64"/>
      <c r="CK2563"/>
      <c r="CP2563"/>
      <c r="CQ2563"/>
      <c r="CR2563"/>
      <c r="CS2563"/>
      <c r="CT2563"/>
      <c r="CU2563"/>
      <c r="CV2563"/>
      <c r="CW2563" s="64"/>
    </row>
    <row r="2564" spans="1:101" s="17" customFormat="1" x14ac:dyDescent="0.25">
      <c r="A2564" s="64"/>
      <c r="C2564" s="64"/>
      <c r="D2564" s="64"/>
      <c r="E2564" s="64"/>
      <c r="F2564" s="66"/>
      <c r="W2564" s="20"/>
      <c r="X2564" s="64"/>
      <c r="Y2564" s="64"/>
      <c r="Z2564" s="20"/>
      <c r="AA2564" s="20"/>
      <c r="AB2564" s="20"/>
      <c r="AC2564" s="64"/>
      <c r="AD2564" s="64"/>
      <c r="AE2564" s="64"/>
      <c r="AF2564" s="20"/>
      <c r="AG2564" s="64" t="s">
        <v>9329</v>
      </c>
      <c r="AI2564" s="64"/>
      <c r="AK2564" s="64"/>
      <c r="AL2564" s="64"/>
      <c r="AM2564" s="64"/>
      <c r="AN2564" s="64"/>
      <c r="AO2564" s="64"/>
      <c r="AP2564" s="64"/>
      <c r="AQ2564" s="64"/>
      <c r="AR2564" s="64"/>
      <c r="AS2564" s="64"/>
      <c r="AT2564" s="64"/>
      <c r="AU2564" s="68"/>
      <c r="BC2564" s="64"/>
      <c r="BD2564" s="64"/>
      <c r="BE2564" s="65"/>
      <c r="BF2564" s="65"/>
      <c r="BG2564" s="65"/>
      <c r="BH2564" s="65"/>
      <c r="BI2564" s="20"/>
      <c r="BJ2564" s="20"/>
      <c r="BK2564" s="20"/>
      <c r="BL2564" s="20"/>
      <c r="BM2564" s="64"/>
      <c r="BN2564" s="65"/>
      <c r="BO2564" s="64"/>
      <c r="BP2564" s="65"/>
      <c r="BQ2564" s="64"/>
      <c r="BR2564" s="65"/>
      <c r="BS2564" s="64"/>
      <c r="BT2564" s="64"/>
      <c r="BU2564" s="64"/>
      <c r="BV2564" s="64"/>
      <c r="BW2564" s="64"/>
      <c r="BX2564" s="64"/>
      <c r="BY2564" s="64"/>
      <c r="BZ2564" s="64"/>
      <c r="CA2564" s="64"/>
      <c r="CB2564" s="64"/>
      <c r="CC2564" s="64"/>
      <c r="CD2564" s="64"/>
      <c r="CE2564" s="64"/>
      <c r="CF2564" s="64"/>
      <c r="CG2564" s="64"/>
      <c r="CH2564" s="64"/>
      <c r="CI2564" s="64"/>
      <c r="CJ2564" s="64"/>
      <c r="CK2564"/>
      <c r="CP2564"/>
      <c r="CQ2564"/>
      <c r="CR2564"/>
      <c r="CS2564"/>
      <c r="CT2564"/>
      <c r="CU2564"/>
      <c r="CV2564"/>
      <c r="CW2564" s="64"/>
    </row>
    <row r="2565" spans="1:101" s="17" customFormat="1" x14ac:dyDescent="0.25">
      <c r="A2565" s="64"/>
      <c r="C2565" s="64"/>
      <c r="D2565" s="64"/>
      <c r="E2565" s="64"/>
      <c r="F2565" s="66"/>
      <c r="W2565" s="20"/>
      <c r="X2565" s="64"/>
      <c r="Y2565" s="64"/>
      <c r="Z2565" s="20"/>
      <c r="AA2565" s="20"/>
      <c r="AB2565" s="20"/>
      <c r="AC2565" s="64"/>
      <c r="AD2565" s="64"/>
      <c r="AE2565" s="64"/>
      <c r="AF2565" s="20"/>
      <c r="AG2565" s="64" t="s">
        <v>9332</v>
      </c>
      <c r="AI2565" s="64"/>
      <c r="AK2565" s="64"/>
      <c r="AL2565" s="64"/>
      <c r="AM2565" s="64"/>
      <c r="AN2565" s="64"/>
      <c r="AO2565" s="64"/>
      <c r="AP2565" s="64"/>
      <c r="AQ2565" s="64"/>
      <c r="AR2565" s="64"/>
      <c r="AS2565" s="64"/>
      <c r="AT2565" s="64"/>
      <c r="AU2565" s="68"/>
      <c r="BC2565" s="64"/>
      <c r="BD2565" s="64"/>
      <c r="BE2565" s="65"/>
      <c r="BF2565" s="65"/>
      <c r="BG2565" s="65"/>
      <c r="BH2565" s="65"/>
      <c r="BI2565" s="20"/>
      <c r="BJ2565" s="20"/>
      <c r="BK2565" s="20"/>
      <c r="BL2565" s="20"/>
      <c r="BM2565" s="64"/>
      <c r="BN2565" s="65"/>
      <c r="BO2565" s="64"/>
      <c r="BP2565" s="65"/>
      <c r="BQ2565" s="64"/>
      <c r="BR2565" s="65"/>
      <c r="BS2565" s="64"/>
      <c r="BT2565" s="64"/>
      <c r="BU2565" s="64"/>
      <c r="BV2565" s="64"/>
      <c r="BW2565" s="64"/>
      <c r="BX2565" s="64"/>
      <c r="BY2565" s="64"/>
      <c r="BZ2565" s="64"/>
      <c r="CA2565" s="64"/>
      <c r="CB2565" s="64"/>
      <c r="CC2565" s="64"/>
      <c r="CD2565" s="64"/>
      <c r="CE2565" s="64"/>
      <c r="CF2565" s="64"/>
      <c r="CG2565" s="64"/>
      <c r="CH2565" s="64"/>
      <c r="CI2565" s="64"/>
      <c r="CJ2565" s="64"/>
      <c r="CK2565"/>
      <c r="CP2565"/>
      <c r="CQ2565"/>
      <c r="CR2565"/>
      <c r="CS2565"/>
      <c r="CT2565"/>
      <c r="CU2565"/>
      <c r="CV2565"/>
      <c r="CW2565" s="64"/>
    </row>
    <row r="2566" spans="1:101" s="17" customFormat="1" x14ac:dyDescent="0.25">
      <c r="A2566" s="64"/>
      <c r="C2566" s="64"/>
      <c r="D2566" s="64"/>
      <c r="E2566" s="64"/>
      <c r="F2566" s="66"/>
      <c r="W2566" s="20"/>
      <c r="X2566" s="64"/>
      <c r="Y2566" s="64"/>
      <c r="Z2566" s="20"/>
      <c r="AA2566" s="20"/>
      <c r="AB2566" s="20"/>
      <c r="AC2566" s="64"/>
      <c r="AD2566" s="64"/>
      <c r="AE2566" s="64"/>
      <c r="AF2566" s="20"/>
      <c r="AG2566" s="64" t="s">
        <v>9335</v>
      </c>
      <c r="AI2566" s="64"/>
      <c r="AK2566" s="64"/>
      <c r="AL2566" s="64"/>
      <c r="AM2566" s="64"/>
      <c r="AN2566" s="64"/>
      <c r="AO2566" s="64"/>
      <c r="AP2566" s="64"/>
      <c r="AQ2566" s="64"/>
      <c r="AR2566" s="64"/>
      <c r="AS2566" s="64"/>
      <c r="AT2566" s="64"/>
      <c r="AU2566" s="68"/>
      <c r="BC2566" s="64"/>
      <c r="BD2566" s="64"/>
      <c r="BE2566" s="65"/>
      <c r="BF2566" s="65"/>
      <c r="BG2566" s="65"/>
      <c r="BH2566" s="65"/>
      <c r="BI2566" s="20"/>
      <c r="BJ2566" s="20"/>
      <c r="BK2566" s="20"/>
      <c r="BL2566" s="20"/>
      <c r="BM2566" s="64"/>
      <c r="BN2566" s="65"/>
      <c r="BO2566" s="64"/>
      <c r="BP2566" s="65"/>
      <c r="BQ2566" s="64"/>
      <c r="BR2566" s="65"/>
      <c r="BS2566" s="64"/>
      <c r="BT2566" s="64"/>
      <c r="BU2566" s="64"/>
      <c r="BV2566" s="64"/>
      <c r="BW2566" s="64"/>
      <c r="BX2566" s="64"/>
      <c r="BY2566" s="64"/>
      <c r="BZ2566" s="64"/>
      <c r="CA2566" s="64"/>
      <c r="CB2566" s="64"/>
      <c r="CC2566" s="64"/>
      <c r="CD2566" s="64"/>
      <c r="CE2566" s="64"/>
      <c r="CF2566" s="64"/>
      <c r="CG2566" s="64"/>
      <c r="CH2566" s="64"/>
      <c r="CI2566" s="64"/>
      <c r="CJ2566" s="64"/>
      <c r="CK2566"/>
      <c r="CP2566"/>
      <c r="CQ2566"/>
      <c r="CR2566"/>
      <c r="CS2566"/>
      <c r="CT2566"/>
      <c r="CU2566"/>
      <c r="CV2566"/>
      <c r="CW2566" s="64"/>
    </row>
    <row r="2567" spans="1:101" s="17" customFormat="1" x14ac:dyDescent="0.25">
      <c r="A2567" s="64"/>
      <c r="C2567" s="64"/>
      <c r="D2567" s="64"/>
      <c r="E2567" s="64"/>
      <c r="F2567" s="66"/>
      <c r="W2567" s="20"/>
      <c r="X2567" s="64"/>
      <c r="Y2567" s="64"/>
      <c r="Z2567" s="20"/>
      <c r="AA2567" s="20"/>
      <c r="AB2567" s="20"/>
      <c r="AC2567" s="64"/>
      <c r="AD2567" s="64"/>
      <c r="AE2567" s="64"/>
      <c r="AF2567" s="20"/>
      <c r="AG2567" s="64" t="s">
        <v>9338</v>
      </c>
      <c r="AI2567" s="64"/>
      <c r="AK2567" s="64"/>
      <c r="AL2567" s="64"/>
      <c r="AM2567" s="64"/>
      <c r="AN2567" s="64"/>
      <c r="AO2567" s="64"/>
      <c r="AP2567" s="64"/>
      <c r="AQ2567" s="64"/>
      <c r="AR2567" s="64"/>
      <c r="AS2567" s="64"/>
      <c r="AT2567" s="64"/>
      <c r="AU2567" s="68"/>
      <c r="BC2567" s="64"/>
      <c r="BD2567" s="64"/>
      <c r="BE2567" s="65"/>
      <c r="BF2567" s="65"/>
      <c r="BG2567" s="65"/>
      <c r="BH2567" s="65"/>
      <c r="BI2567" s="20"/>
      <c r="BJ2567" s="20"/>
      <c r="BK2567" s="20"/>
      <c r="BL2567" s="20"/>
      <c r="BM2567" s="64"/>
      <c r="BN2567" s="65"/>
      <c r="BO2567" s="64"/>
      <c r="BP2567" s="65"/>
      <c r="BQ2567" s="64"/>
      <c r="BR2567" s="65"/>
      <c r="BS2567" s="64"/>
      <c r="BT2567" s="64"/>
      <c r="BU2567" s="64"/>
      <c r="BV2567" s="64"/>
      <c r="BW2567" s="64"/>
      <c r="BX2567" s="64"/>
      <c r="BY2567" s="64"/>
      <c r="BZ2567" s="64"/>
      <c r="CA2567" s="64"/>
      <c r="CB2567" s="64"/>
      <c r="CC2567" s="64"/>
      <c r="CD2567" s="64"/>
      <c r="CE2567" s="64"/>
      <c r="CF2567" s="64"/>
      <c r="CG2567" s="64"/>
      <c r="CH2567" s="64"/>
      <c r="CI2567" s="64"/>
      <c r="CJ2567" s="64"/>
      <c r="CK2567"/>
      <c r="CP2567"/>
      <c r="CQ2567"/>
      <c r="CR2567"/>
      <c r="CS2567"/>
      <c r="CT2567"/>
      <c r="CU2567"/>
      <c r="CV2567"/>
      <c r="CW2567" s="64"/>
    </row>
    <row r="2568" spans="1:101" s="17" customFormat="1" x14ac:dyDescent="0.25">
      <c r="A2568" s="64"/>
      <c r="C2568" s="64"/>
      <c r="D2568" s="64"/>
      <c r="E2568" s="64"/>
      <c r="F2568" s="66"/>
      <c r="W2568" s="20"/>
      <c r="X2568" s="64"/>
      <c r="Y2568" s="64"/>
      <c r="Z2568" s="20"/>
      <c r="AA2568" s="20"/>
      <c r="AB2568" s="20"/>
      <c r="AC2568" s="64"/>
      <c r="AD2568" s="64"/>
      <c r="AE2568" s="64"/>
      <c r="AF2568" s="20"/>
      <c r="AG2568" s="64" t="s">
        <v>9341</v>
      </c>
      <c r="AI2568" s="64"/>
      <c r="AK2568" s="64"/>
      <c r="AL2568" s="64"/>
      <c r="AM2568" s="64"/>
      <c r="AN2568" s="64"/>
      <c r="AO2568" s="64"/>
      <c r="AP2568" s="64"/>
      <c r="AQ2568" s="64"/>
      <c r="AR2568" s="64"/>
      <c r="AS2568" s="64"/>
      <c r="AT2568" s="64"/>
      <c r="AU2568" s="68"/>
      <c r="BC2568" s="64"/>
      <c r="BD2568" s="64"/>
      <c r="BE2568" s="65"/>
      <c r="BF2568" s="65"/>
      <c r="BG2568" s="65"/>
      <c r="BH2568" s="65"/>
      <c r="BI2568" s="20"/>
      <c r="BJ2568" s="20"/>
      <c r="BK2568" s="20"/>
      <c r="BL2568" s="20"/>
      <c r="BM2568" s="64"/>
      <c r="BN2568" s="65"/>
      <c r="BO2568" s="64"/>
      <c r="BP2568" s="65"/>
      <c r="BQ2568" s="64"/>
      <c r="BR2568" s="65"/>
      <c r="BS2568" s="64"/>
      <c r="BT2568" s="64"/>
      <c r="BU2568" s="64"/>
      <c r="BV2568" s="64"/>
      <c r="BW2568" s="64"/>
      <c r="BX2568" s="64"/>
      <c r="BY2568" s="64"/>
      <c r="BZ2568" s="64"/>
      <c r="CA2568" s="64"/>
      <c r="CB2568" s="64"/>
      <c r="CC2568" s="64"/>
      <c r="CD2568" s="64"/>
      <c r="CE2568" s="64"/>
      <c r="CF2568" s="64"/>
      <c r="CG2568" s="64"/>
      <c r="CH2568" s="64"/>
      <c r="CI2568" s="64"/>
      <c r="CJ2568" s="64"/>
      <c r="CK2568"/>
      <c r="CP2568"/>
      <c r="CQ2568"/>
      <c r="CR2568"/>
      <c r="CS2568"/>
      <c r="CT2568"/>
      <c r="CU2568"/>
      <c r="CV2568"/>
      <c r="CW2568" s="64"/>
    </row>
    <row r="2569" spans="1:101" s="17" customFormat="1" x14ac:dyDescent="0.25">
      <c r="A2569" s="64"/>
      <c r="C2569" s="64"/>
      <c r="D2569" s="64"/>
      <c r="E2569" s="64"/>
      <c r="F2569" s="66"/>
      <c r="W2569" s="20"/>
      <c r="X2569" s="64"/>
      <c r="Y2569" s="64"/>
      <c r="Z2569" s="20"/>
      <c r="AA2569" s="20"/>
      <c r="AB2569" s="20"/>
      <c r="AC2569" s="64"/>
      <c r="AD2569" s="64"/>
      <c r="AE2569" s="64"/>
      <c r="AF2569" s="20"/>
      <c r="AG2569" s="64" t="s">
        <v>9344</v>
      </c>
      <c r="AI2569" s="64"/>
      <c r="AK2569" s="64"/>
      <c r="AL2569" s="64"/>
      <c r="AM2569" s="64"/>
      <c r="AN2569" s="64"/>
      <c r="AO2569" s="64"/>
      <c r="AP2569" s="64"/>
      <c r="AQ2569" s="64"/>
      <c r="AR2569" s="64"/>
      <c r="AS2569" s="64"/>
      <c r="AT2569" s="64"/>
      <c r="AU2569" s="68"/>
      <c r="BC2569" s="64"/>
      <c r="BD2569" s="64"/>
      <c r="BE2569" s="65"/>
      <c r="BF2569" s="65"/>
      <c r="BG2569" s="65"/>
      <c r="BH2569" s="65"/>
      <c r="BI2569" s="20"/>
      <c r="BJ2569" s="20"/>
      <c r="BK2569" s="20"/>
      <c r="BL2569" s="20"/>
      <c r="BM2569" s="64"/>
      <c r="BN2569" s="65"/>
      <c r="BO2569" s="64"/>
      <c r="BP2569" s="65"/>
      <c r="BQ2569" s="64"/>
      <c r="BR2569" s="65"/>
      <c r="BS2569" s="64"/>
      <c r="BT2569" s="64"/>
      <c r="BU2569" s="64"/>
      <c r="BV2569" s="64"/>
      <c r="BW2569" s="64"/>
      <c r="BX2569" s="64"/>
      <c r="BY2569" s="64"/>
      <c r="BZ2569" s="64"/>
      <c r="CA2569" s="64"/>
      <c r="CB2569" s="64"/>
      <c r="CC2569" s="64"/>
      <c r="CD2569" s="64"/>
      <c r="CE2569" s="64"/>
      <c r="CF2569" s="64"/>
      <c r="CG2569" s="64"/>
      <c r="CH2569" s="64"/>
      <c r="CI2569" s="64"/>
      <c r="CJ2569" s="64"/>
      <c r="CK2569"/>
      <c r="CP2569"/>
      <c r="CQ2569"/>
      <c r="CR2569"/>
      <c r="CS2569"/>
      <c r="CT2569"/>
      <c r="CU2569"/>
      <c r="CV2569"/>
      <c r="CW2569" s="64"/>
    </row>
    <row r="2570" spans="1:101" s="17" customFormat="1" x14ac:dyDescent="0.25">
      <c r="A2570" s="64"/>
      <c r="C2570" s="64"/>
      <c r="D2570" s="64"/>
      <c r="E2570" s="64"/>
      <c r="F2570" s="66"/>
      <c r="W2570" s="20"/>
      <c r="X2570" s="64"/>
      <c r="Y2570" s="64"/>
      <c r="Z2570" s="20"/>
      <c r="AA2570" s="20"/>
      <c r="AB2570" s="20"/>
      <c r="AC2570" s="64"/>
      <c r="AD2570" s="64"/>
      <c r="AE2570" s="64"/>
      <c r="AF2570" s="20"/>
      <c r="AG2570" s="64" t="s">
        <v>9347</v>
      </c>
      <c r="AI2570" s="64"/>
      <c r="AK2570" s="64"/>
      <c r="AL2570" s="64"/>
      <c r="AM2570" s="64"/>
      <c r="AN2570" s="64"/>
      <c r="AO2570" s="64"/>
      <c r="AP2570" s="64"/>
      <c r="AQ2570" s="64"/>
      <c r="AR2570" s="64"/>
      <c r="AS2570" s="64"/>
      <c r="AT2570" s="64"/>
      <c r="AU2570" s="68"/>
      <c r="BC2570" s="64"/>
      <c r="BD2570" s="64"/>
      <c r="BE2570" s="65"/>
      <c r="BF2570" s="65"/>
      <c r="BG2570" s="65"/>
      <c r="BH2570" s="65"/>
      <c r="BI2570" s="20"/>
      <c r="BJ2570" s="20"/>
      <c r="BK2570" s="20"/>
      <c r="BL2570" s="20"/>
      <c r="BM2570" s="64"/>
      <c r="BN2570" s="65"/>
      <c r="BO2570" s="64"/>
      <c r="BP2570" s="65"/>
      <c r="BQ2570" s="64"/>
      <c r="BR2570" s="65"/>
      <c r="BS2570" s="64"/>
      <c r="BT2570" s="64"/>
      <c r="BU2570" s="64"/>
      <c r="BV2570" s="64"/>
      <c r="BW2570" s="64"/>
      <c r="BX2570" s="64"/>
      <c r="BY2570" s="64"/>
      <c r="BZ2570" s="64"/>
      <c r="CA2570" s="64"/>
      <c r="CB2570" s="64"/>
      <c r="CC2570" s="64"/>
      <c r="CD2570" s="64"/>
      <c r="CE2570" s="64"/>
      <c r="CF2570" s="64"/>
      <c r="CG2570" s="64" t="s">
        <v>9348</v>
      </c>
      <c r="CH2570" s="64"/>
      <c r="CI2570" s="64"/>
      <c r="CJ2570" s="64"/>
      <c r="CK2570"/>
      <c r="CP2570"/>
      <c r="CQ2570"/>
      <c r="CR2570"/>
      <c r="CS2570"/>
      <c r="CT2570"/>
      <c r="CU2570"/>
      <c r="CV2570"/>
      <c r="CW2570" s="64"/>
    </row>
    <row r="2571" spans="1:101" s="17" customFormat="1" x14ac:dyDescent="0.25">
      <c r="A2571" s="64"/>
      <c r="C2571" s="64"/>
      <c r="D2571" s="64"/>
      <c r="E2571" s="64"/>
      <c r="F2571" s="66"/>
      <c r="G2571" s="20"/>
      <c r="H2571" s="20"/>
      <c r="W2571" s="20"/>
      <c r="X2571" s="64"/>
      <c r="Y2571" s="64"/>
      <c r="Z2571" s="20"/>
      <c r="AA2571" s="20"/>
      <c r="AB2571" s="20"/>
      <c r="AC2571" s="64"/>
      <c r="AD2571" s="64"/>
      <c r="AE2571" s="64"/>
      <c r="AF2571" s="20"/>
      <c r="AG2571" s="64" t="s">
        <v>9351</v>
      </c>
      <c r="AI2571" s="64"/>
      <c r="AK2571" s="64"/>
      <c r="AL2571" s="64"/>
      <c r="AM2571" s="64"/>
      <c r="AN2571" s="64"/>
      <c r="AO2571" s="64"/>
      <c r="AP2571" s="64"/>
      <c r="AQ2571" s="64"/>
      <c r="AR2571" s="64"/>
      <c r="AS2571" s="64"/>
      <c r="AT2571" s="64"/>
      <c r="AU2571" s="68"/>
      <c r="BC2571" s="64"/>
      <c r="BD2571" s="64"/>
      <c r="BE2571" s="65"/>
      <c r="BF2571" s="65"/>
      <c r="BG2571" s="65"/>
      <c r="BH2571" s="65"/>
      <c r="BI2571" s="20"/>
      <c r="BJ2571" s="20"/>
      <c r="BK2571" s="20"/>
      <c r="BL2571" s="20"/>
      <c r="BM2571" s="64"/>
      <c r="BN2571" s="65"/>
      <c r="BO2571" s="64"/>
      <c r="BP2571" s="65"/>
      <c r="BQ2571" s="64"/>
      <c r="BR2571" s="65"/>
      <c r="BS2571" s="64"/>
      <c r="BT2571" s="64"/>
      <c r="BU2571" s="64"/>
      <c r="BV2571" s="64"/>
      <c r="BW2571" s="64"/>
      <c r="BX2571" s="64"/>
      <c r="BY2571" s="64"/>
      <c r="BZ2571" s="64"/>
      <c r="CA2571" s="64"/>
      <c r="CB2571" s="64"/>
      <c r="CC2571" s="64"/>
      <c r="CD2571" s="64"/>
      <c r="CE2571" s="64"/>
      <c r="CF2571" s="64"/>
      <c r="CG2571" s="64"/>
      <c r="CH2571" s="64"/>
      <c r="CI2571" s="64"/>
      <c r="CJ2571" s="64"/>
      <c r="CK2571"/>
      <c r="CP2571"/>
      <c r="CQ2571"/>
      <c r="CR2571"/>
      <c r="CS2571"/>
      <c r="CT2571"/>
      <c r="CU2571"/>
      <c r="CV2571"/>
      <c r="CW2571" s="64"/>
    </row>
    <row r="2572" spans="1:101" s="17" customFormat="1" x14ac:dyDescent="0.25">
      <c r="A2572" s="64"/>
      <c r="C2572" s="64"/>
      <c r="D2572" s="64"/>
      <c r="E2572" s="64"/>
      <c r="F2572" s="66"/>
      <c r="G2572" s="20"/>
      <c r="H2572" s="20"/>
      <c r="W2572" s="20"/>
      <c r="X2572" s="64"/>
      <c r="Y2572" s="64"/>
      <c r="Z2572" s="20"/>
      <c r="AA2572" s="20"/>
      <c r="AB2572" s="20"/>
      <c r="AC2572" s="64"/>
      <c r="AD2572" s="64"/>
      <c r="AE2572" s="64"/>
      <c r="AF2572" s="20"/>
      <c r="AG2572" s="64" t="s">
        <v>9354</v>
      </c>
      <c r="AI2572" s="64"/>
      <c r="AK2572" s="64"/>
      <c r="AL2572" s="64"/>
      <c r="AM2572" s="64"/>
      <c r="AN2572" s="64"/>
      <c r="AO2572" s="64"/>
      <c r="AP2572" s="64"/>
      <c r="AQ2572" s="64"/>
      <c r="AR2572" s="64"/>
      <c r="AS2572" s="64"/>
      <c r="AT2572" s="64"/>
      <c r="AU2572" s="68"/>
      <c r="BC2572" s="64"/>
      <c r="BD2572" s="64"/>
      <c r="BE2572" s="65"/>
      <c r="BF2572" s="65"/>
      <c r="BG2572" s="65"/>
      <c r="BH2572" s="65"/>
      <c r="BI2572" s="20"/>
      <c r="BJ2572" s="20"/>
      <c r="BK2572" s="20"/>
      <c r="BL2572" s="20"/>
      <c r="BM2572" s="64"/>
      <c r="BN2572" s="65"/>
      <c r="BO2572" s="64"/>
      <c r="BP2572" s="65"/>
      <c r="BQ2572" s="64"/>
      <c r="BR2572" s="65"/>
      <c r="BS2572" s="64"/>
      <c r="BT2572" s="64"/>
      <c r="BU2572" s="64"/>
      <c r="BV2572" s="64"/>
      <c r="BW2572" s="64"/>
      <c r="BX2572" s="64"/>
      <c r="BY2572" s="64"/>
      <c r="BZ2572" s="64"/>
      <c r="CA2572" s="64"/>
      <c r="CB2572" s="64"/>
      <c r="CC2572" s="64"/>
      <c r="CD2572" s="64"/>
      <c r="CE2572" s="64"/>
      <c r="CF2572" s="64"/>
      <c r="CG2572" s="64"/>
      <c r="CH2572" s="64"/>
      <c r="CI2572" s="64"/>
      <c r="CJ2572" s="64"/>
      <c r="CK2572"/>
      <c r="CP2572"/>
      <c r="CQ2572"/>
      <c r="CR2572"/>
      <c r="CS2572"/>
      <c r="CT2572"/>
      <c r="CU2572"/>
      <c r="CV2572"/>
      <c r="CW2572" s="64"/>
    </row>
    <row r="2573" spans="1:101" s="17" customFormat="1" x14ac:dyDescent="0.25">
      <c r="A2573" s="64"/>
      <c r="C2573" s="64"/>
      <c r="D2573" s="64"/>
      <c r="E2573" s="64"/>
      <c r="F2573" s="66"/>
      <c r="G2573" s="20"/>
      <c r="H2573" s="20"/>
      <c r="W2573" s="20"/>
      <c r="X2573" s="64"/>
      <c r="Y2573" s="64"/>
      <c r="Z2573" s="20"/>
      <c r="AA2573" s="20"/>
      <c r="AB2573" s="20"/>
      <c r="AC2573" s="64"/>
      <c r="AD2573" s="64"/>
      <c r="AE2573" s="64"/>
      <c r="AF2573" s="20"/>
      <c r="AG2573" s="64" t="s">
        <v>9357</v>
      </c>
      <c r="AI2573" s="64"/>
      <c r="AK2573" s="64"/>
      <c r="AL2573" s="64"/>
      <c r="AM2573" s="64"/>
      <c r="AN2573" s="64"/>
      <c r="AO2573" s="64"/>
      <c r="AP2573" s="64"/>
      <c r="AQ2573" s="64"/>
      <c r="AR2573" s="64"/>
      <c r="AS2573" s="64"/>
      <c r="AT2573" s="64"/>
      <c r="AU2573" s="68"/>
      <c r="BC2573" s="64"/>
      <c r="BD2573" s="64"/>
      <c r="BE2573" s="65"/>
      <c r="BF2573" s="65"/>
      <c r="BG2573" s="65"/>
      <c r="BH2573" s="65"/>
      <c r="BI2573" s="20"/>
      <c r="BJ2573" s="20"/>
      <c r="BK2573" s="20"/>
      <c r="BL2573" s="20"/>
      <c r="BM2573" s="64"/>
      <c r="BN2573" s="65"/>
      <c r="BO2573" s="64"/>
      <c r="BP2573" s="65"/>
      <c r="BQ2573" s="64"/>
      <c r="BR2573" s="65"/>
      <c r="BS2573" s="64"/>
      <c r="BT2573" s="64"/>
      <c r="BU2573" s="64"/>
      <c r="BV2573" s="64"/>
      <c r="BW2573" s="64"/>
      <c r="BX2573" s="64"/>
      <c r="BY2573" s="64"/>
      <c r="BZ2573" s="64"/>
      <c r="CA2573" s="64"/>
      <c r="CB2573" s="64"/>
      <c r="CC2573" s="64"/>
      <c r="CD2573" s="64"/>
      <c r="CE2573" s="64"/>
      <c r="CF2573" s="64"/>
      <c r="CG2573" s="64" t="s">
        <v>9348</v>
      </c>
      <c r="CH2573" s="64"/>
      <c r="CI2573" s="64"/>
      <c r="CJ2573" s="64"/>
      <c r="CK2573"/>
      <c r="CP2573"/>
      <c r="CQ2573"/>
      <c r="CR2573"/>
      <c r="CS2573"/>
      <c r="CT2573"/>
      <c r="CU2573"/>
      <c r="CV2573"/>
      <c r="CW2573" s="64"/>
    </row>
    <row r="2574" spans="1:101" x14ac:dyDescent="0.25">
      <c r="L2574" s="17"/>
      <c r="M2574" s="17"/>
      <c r="Y2574" s="64"/>
    </row>
    <row r="2575" spans="1:101" x14ac:dyDescent="0.25">
      <c r="L2575" s="17"/>
      <c r="M2575" s="17"/>
      <c r="Y2575" s="64"/>
    </row>
    <row r="2576" spans="1:101" x14ac:dyDescent="0.25">
      <c r="L2576" s="17"/>
      <c r="M2576" s="17"/>
      <c r="Y2576" s="64"/>
    </row>
    <row r="2577" spans="12:25" x14ac:dyDescent="0.25">
      <c r="L2577" s="17"/>
      <c r="M2577" s="17"/>
      <c r="Y2577" s="64"/>
    </row>
    <row r="2578" spans="12:25" x14ac:dyDescent="0.25">
      <c r="L2578" s="17"/>
      <c r="M2578" s="17"/>
      <c r="Y2578" s="64"/>
    </row>
  </sheetData>
  <autoFilter ref="A1:CW2573"/>
  <sortState ref="CU2:CU2573">
    <sortCondition ref="CU1:CU2573"/>
  </sortState>
  <conditionalFormatting sqref="M1:M1048576">
    <cfRule type="iconSet" priority="1">
      <iconSet iconSet="3Symbols">
        <cfvo type="percent" val="0"/>
        <cfvo type="percent" val="33"/>
        <cfvo type="percent" val="67"/>
      </iconSet>
    </cfRule>
  </conditionalFormatting>
  <dataValidations count="69">
    <dataValidation allowBlank="1" showInputMessage="1" showErrorMessage="1" prompt="The angle, measured from perigee, of the satellite location in the orbit referenced to a circular orbit with radius equal to the semi-major axis [degrees]._x000a_" sqref="AS1:AU1 BE1"/>
    <dataValidation allowBlank="1" showInputMessage="1" showErrorMessage="1" prompt="Current operational controller. May differ from owner [e.g. leasing]._x000a_" sqref="L1:T1 V1"/>
    <dataValidation allowBlank="1" showInputMessage="1" showErrorMessage="1" prompt="Name of the constellation." sqref="B1 AF1:AK1 AZ1"/>
    <dataValidation allowBlank="1" showInputMessage="1" showErrorMessage="1" promptTitle="[2020-08-20] " prompt="Calculated_x000a_" sqref="AV1 BF1"/>
    <dataValidation allowBlank="1" showInputMessage="1" showErrorMessage="1" promptTitle="[2020-08-20] " prompt="Calculated_x000a__x000a_" sqref="AV1 BF1"/>
    <dataValidation allowBlank="1" showInputMessage="1" showErrorMessage="1" promptTitle="[2020-08-20] " prompt="Amount by which the orbit deviates from a circle [-]._x000a_" sqref="AW1:AY1 BG1:BH1"/>
    <dataValidation allowBlank="1" showInputMessage="1" showErrorMessage="1" promptTitle="[2020-08-20] " prompt="The angle, measured from perigee, of the satellite location in the orbit referenced to a circular orbit with radius equal to the semi-major axis [degrees]._x000a_" sqref="AW1:AY1 BG1:BH1"/>
    <dataValidation allowBlank="1" showInputMessage="1" showErrorMessage="1" prompt="Calculated: Half of the major axis [km]._x000a_" sqref="AV1 AX1:AY1 BH1 BF1"/>
    <dataValidation allowBlank="1" showInputMessage="1" showErrorMessage="1" prompt="No data_x000a_" sqref="CN1"/>
    <dataValidation allowBlank="1" showInputMessage="1" showErrorMessage="1" prompt="Real=Original/Research data_x000a_Derived=Data is missing. Therefore Derived from Original/Research data_x000a_" sqref="CM1 AB1:AD1"/>
    <dataValidation allowBlank="1" showInputMessage="1" showErrorMessage="1" promptTitle="[2021-01-24]" prompt="2: Groundtrack Keeping" sqref="BK1"/>
    <dataValidation allowBlank="1" showInputMessage="1" showErrorMessage="1" prompt="1: Advanced Altitude Keeping_x000a_" sqref="BJ1"/>
    <dataValidation allowBlank="1" showInputMessage="1" showErrorMessage="1" promptTitle="[2021-01-24]" prompt="1: Advanced Altitude Keeping [km]" sqref="BJ1"/>
    <dataValidation allowBlank="1" showInputMessage="1" showErrorMessage="1" promptTitle="[2021-01-24]" prompt="0: Semi-major Axis Keeping [km]" sqref="BI1"/>
    <dataValidation allowBlank="1" showInputMessage="1" showErrorMessage="1" prompt="_x000a_" sqref="BL1"/>
    <dataValidation allowBlank="1" showInputMessage="1" showErrorMessage="1" promptTitle="[2021-01-24] " prompt="2: Groundtrack Keeping [km]_x000a_" sqref="BK1"/>
    <dataValidation allowBlank="1" showInputMessage="1" showErrorMessage="1" promptTitle="[2021-01-24]" prompt="3: Local Time Keeping [min]" sqref="BL1"/>
    <dataValidation allowBlank="1" showInputMessage="1" showErrorMessage="1" prompt="Purpose classified to six groups." sqref="X1:Y1"/>
    <dataValidation allowBlank="1" showInputMessage="1" showErrorMessage="1" prompt="Inclination, RAAN, eccentricity, period, apogee, perigee, argument of perigee and further data." sqref="AF1:AK1 AZ1"/>
    <dataValidation allowBlank="1" showInputMessage="1" showErrorMessage="1" prompt="Date of launch._x000a_" sqref="V1 F1"/>
    <dataValidation allowBlank="1" showInputMessage="1" showErrorMessage="1" prompt="The mean number of orbits the object completes per day. _x000a_" sqref="AU1"/>
    <dataValidation allowBlank="1" showInputMessage="1" showErrorMessage="1" prompt="Amount by which the orbit deviates from a circle [-]._x000a_" sqref="AP1 BC1"/>
    <dataValidation allowBlank="1" showInputMessage="1" showErrorMessage="1" prompt="Right ascension of the ascending node. Angle between vernal equinox and the crossing point between orbital and the equatorial plane (going north) [degree]._x000a_" sqref="AN1:AP1 BB1"/>
    <dataValidation allowBlank="1" showInputMessage="1" showErrorMessage="1" prompt="The classification based on the mass of the satellite and planned Mega Constellations." sqref="V1"/>
    <dataValidation allowBlank="1" showInputMessage="1" showErrorMessage="1" prompt="See orbit abbreviation list." sqref="AE1"/>
    <dataValidation allowBlank="1" showInputMessage="1" showErrorMessage="1" prompt="Power supply of the satellite." sqref="CU1"/>
    <dataValidation allowBlank="1" showInputMessage="1" showErrorMessage="1" prompt="Name of main thruster. Not well documented._x000a_" sqref="CT1"/>
    <dataValidation allowBlank="1" showInputMessage="1" showErrorMessage="1" prompt="Mass of object at end of live in kilogramm. Not including attached objects. Sometimes the value is an estimate (“hopefully good to about 20 percent.”) (kilogramms)._x000a_" sqref="CH1:CI1"/>
    <dataValidation allowBlank="1" showInputMessage="1" showErrorMessage="1" prompt="Total Mass of object at launch including attached objects. Sometimes the value is an estimate (“hopefully good to about 20 percent.”) (kilogramms)._x000a_" sqref="CG1"/>
    <dataValidation allowBlank="1" showInputMessage="1" showErrorMessage="1" promptTitle="[2020-09-01]" prompt="Identification Number given in the DISCOS Database._x000a_" sqref="AA1"/>
    <dataValidation allowBlank="1" showInputMessage="1" showErrorMessage="1" prompt="0=No_x000a_1=Monopropellant_x000a_2=Cold Gas_x000a_3=Electric" sqref="CL1"/>
    <dataValidation allowBlank="1" showInputMessage="1" showErrorMessage="1" prompt="Detailed information about main thruster." sqref="CK1"/>
    <dataValidation allowBlank="1" showInputMessage="1" showErrorMessage="1" prompt="The self-reported purpose by the operator._x000a_" sqref="W1 AA1"/>
    <dataValidation allowBlank="1" showInputMessage="1" showErrorMessage="1" prompt="Identification Number given in the DISCOS database._x000a_" sqref="E1"/>
    <dataValidation allowBlank="1" showInputMessage="1" showErrorMessage="1" promptTitle="[2020-08-30]" prompt="Name of main thruster. Not well documented._x000a_" sqref="AA1"/>
    <dataValidation allowBlank="1" showInputMessage="1" showErrorMessage="1" prompt="Information about length, height, depth, diameter and cross sections." sqref="BP1 BR1 BT1 BV1"/>
    <dataValidation allowBlank="1" showInputMessage="1" showErrorMessage="1" prompt="NORAD, COSPAR, DISCOS-ID" sqref="A1:C1"/>
    <dataValidation allowBlank="1" showInputMessage="1" showErrorMessage="1" promptTitle="[2020-08-28]" prompt="Detailed information about the instruments etc._x000a_" sqref="U1 AF1:AK1 AZ1"/>
    <dataValidation allowBlank="1" showInputMessage="1" showErrorMessage="1" prompt="The self reported designed lifetime." sqref="AA1"/>
    <dataValidation allowBlank="1" showInputMessage="1" showErrorMessage="1" promptTitle="[2020-04-01]" prompt="The self-reported purpose by the operator._x000a_" sqref="C1 U1 AH1:AK1 AZ1"/>
    <dataValidation allowBlank="1" showInputMessage="1" showErrorMessage="1" prompt="Primary users: civil, commercial, government and military._x000a_" sqref="U1 AH1:AK1 AZ1"/>
    <dataValidation allowBlank="1" showInputMessage="1" showErrorMessage="1" prompt="Further classification for orbit: Equatorial, Nonpolar, Polar, Sun-synchronus, Molniya or Ambiguous._x000a_" sqref="AF1:AK1 AZ1"/>
    <dataValidation allowBlank="1" showInputMessage="1" showErrorMessage="1" prompt="Amount of elctric power [watts]._x000a_" sqref="CV1:CW1"/>
    <dataValidation allowBlank="1" showInputMessage="1" showErrorMessage="1" prompt="Home nation of contractor._x000a_" sqref="CR1"/>
    <dataValidation allowBlank="1" showInputMessage="1" showErrorMessage="1" prompt="Prime contractor for the construction._x000a_" sqref="CQ1"/>
    <dataValidation allowBlank="1" showInputMessage="1" showErrorMessage="1" prompt="Another drag term in the SGP4 predictor, also called the radiation pressure coefficient. Do not confuse this parameter with &quot;B-Term“ [1/Earth Radii]._x000a_" sqref="AK1"/>
    <dataValidation allowBlank="1" showInputMessage="1" showErrorMessage="1" prompt="Angle between orbital and equatorial plane [degree]._x000a_" sqref="AL1:AM1 BA1"/>
    <dataValidation allowBlank="1" showInputMessage="1" showErrorMessage="1" prompt="International Designator or COSPAR ID. Catalogue number reported to the Committee on Space Research." sqref="D1"/>
    <dataValidation allowBlank="1" showInputMessage="1" showErrorMessage="1" prompt="Satellite Catalogue Number assigned by the North American Aerospace Defense Command." sqref="C1"/>
    <dataValidation allowBlank="1" showInputMessage="1" showErrorMessage="1" prompt="Entity that built the object. _x000a_" sqref="CP1"/>
    <dataValidation allowBlank="1" showInputMessage="1" showErrorMessage="1" prompt="Mass of object at launch in kilogramm. Not including attached objects. Sometimes the value is an estimate (“hopefully good to about 20 percent.”) (kilogramms)._x000a_" sqref="CF1"/>
    <dataValidation allowBlank="1" showInputMessage="1" showErrorMessage="1" prompt="Largest dimension of the entire object across all appendages (e.g. Solar arrays) [meter]._x000a_" sqref="CE1"/>
    <dataValidation allowBlank="1" showInputMessage="1" showErrorMessage="1" prompt="Second longest dimension of the main body [meter]._x000a_" sqref="CD1"/>
    <dataValidation allowBlank="1" showInputMessage="1" showErrorMessage="1" prompt="Longest dimension of the main body [meter]._x000a_" sqref="CC1"/>
    <dataValidation allowBlank="1" showInputMessage="1" showErrorMessage="1" prompt="Approximate shape of the object._x000a_" sqref="BP1 BR1 BT1 BV1"/>
    <dataValidation allowBlank="1" showInputMessage="1" showErrorMessage="1" prompt="The spacecraft bus (chassis) type._x000a_" sqref="CS1"/>
    <dataValidation allowBlank="1" showInputMessage="1" showErrorMessage="1" prompt="In the direction of motion: The angle between ascending node and periapsis [degree]." sqref="AQ1:AR1 BD1"/>
    <dataValidation allowBlank="1" showInputMessage="1" showErrorMessage="1" prompt="The cross section of the body with the average area in a plane perpendicular to the direction of motion [meters^2]._x000a_" sqref="CB1"/>
    <dataValidation allowBlank="1" showInputMessage="1" showErrorMessage="1" prompt="The cross section of the body with the smallest area in a plane perpendicular to the direction of motion [meters^2].  _x000a_" sqref="CA1"/>
    <dataValidation allowBlank="1" showInputMessage="1" showErrorMessage="1" prompt="The cross section of the body with the largest area in a plane perpendicular to the direction of motion [meters^2]. _x000a_" sqref="BZ1"/>
    <dataValidation allowBlank="1" showInputMessage="1" showErrorMessage="1" prompt="Depth of the satellite [meter]._x000a_" sqref="BY1"/>
    <dataValidation allowBlank="1" showInputMessage="1" showErrorMessage="1" prompt="Height of the satellite [meter]._x000a_" sqref="BX1"/>
    <dataValidation allowBlank="1" showInputMessage="1" showErrorMessage="1" prompt="Length of the satellite [meter]._x000a_" sqref="BW1"/>
    <dataValidation allowBlank="1" showInputMessage="1" showErrorMessage="1" prompt="Calculated: Apogee Altitude [kilometers]._x000a_" sqref="AW1 BG1"/>
    <dataValidation allowBlank="1" showInputMessage="1" showErrorMessage="1" prompt="Name of the satellite." sqref="A1:B1"/>
    <dataValidation allowBlank="1" showInputMessage="1" showErrorMessage="1" prompt="Name of the launch vehicle._x000a_" sqref="J2 I1:J1"/>
    <dataValidation allowBlank="1" showDropDown="1" showInputMessage="1" showErrorMessage="1" errorTitle="Wert nicht bekannt" error="Bitte in Entries nachschlagen bzw. einpflegen" sqref="N2:N375"/>
    <dataValidation type="list" allowBlank="1" sqref="P2:Q375">
      <formula1>$U$2:$U$5</formula1>
    </dataValidation>
    <dataValidation type="list" allowBlank="1" showDropDown="1" showErrorMessage="1" errorTitle="Wert nicht bekannt" error="Bitte in Entries nachschlagen bzw. einpflegen" sqref="O2:O375">
      <formula1>$J:$J</formula1>
    </dataValidation>
  </dataValidations>
  <pageMargins left="0.7" right="0.7" top="0.78740157499999996" bottom="0.78740157499999996" header="0.3" footer="0.3"/>
  <pageSetup paperSize="9" orientation="portrait" horizontalDpi="4294967293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D2510"/>
  <sheetViews>
    <sheetView workbookViewId="0">
      <selection activeCell="A2" sqref="A2"/>
    </sheetView>
  </sheetViews>
  <sheetFormatPr defaultColWidth="11.42578125" defaultRowHeight="15" x14ac:dyDescent="0.25"/>
  <cols>
    <col min="1" max="1" width="96.28515625" style="38" customWidth="1"/>
    <col min="2" max="2" width="23.42578125" style="20" customWidth="1"/>
    <col min="3" max="3" width="15.42578125" style="39" bestFit="1" customWidth="1"/>
  </cols>
  <sheetData>
    <row r="1" spans="1:4" x14ac:dyDescent="0.25">
      <c r="A1" s="7" t="s">
        <v>10</v>
      </c>
      <c r="B1" s="13" t="s">
        <v>11</v>
      </c>
      <c r="C1" s="49" t="s">
        <v>14</v>
      </c>
      <c r="D1" t="s">
        <v>11046</v>
      </c>
    </row>
    <row r="2" spans="1:4" x14ac:dyDescent="0.25">
      <c r="A2" s="32" t="s">
        <v>158</v>
      </c>
      <c r="B2" s="98" t="s">
        <v>156</v>
      </c>
      <c r="C2" s="103" t="s">
        <v>92</v>
      </c>
    </row>
    <row r="3" spans="1:4" x14ac:dyDescent="0.25">
      <c r="A3" s="32" t="s">
        <v>3775</v>
      </c>
      <c r="B3" s="98" t="s">
        <v>3774</v>
      </c>
      <c r="C3" s="33" t="s">
        <v>141</v>
      </c>
    </row>
    <row r="4" spans="1:4" x14ac:dyDescent="0.25">
      <c r="A4" s="30" t="s">
        <v>8541</v>
      </c>
      <c r="B4" s="96" t="s">
        <v>527</v>
      </c>
      <c r="C4" s="31" t="s">
        <v>159</v>
      </c>
    </row>
    <row r="5" spans="1:4" x14ac:dyDescent="0.25">
      <c r="A5" s="32" t="s">
        <v>542</v>
      </c>
      <c r="B5" s="98" t="s">
        <v>308</v>
      </c>
      <c r="C5" s="33" t="s">
        <v>92</v>
      </c>
    </row>
    <row r="6" spans="1:4" x14ac:dyDescent="0.25">
      <c r="A6" s="30" t="s">
        <v>770</v>
      </c>
      <c r="B6" s="96" t="s">
        <v>156</v>
      </c>
      <c r="C6" s="31" t="s">
        <v>180</v>
      </c>
    </row>
    <row r="7" spans="1:4" x14ac:dyDescent="0.25">
      <c r="A7" s="32" t="s">
        <v>287</v>
      </c>
      <c r="B7" s="98" t="s">
        <v>286</v>
      </c>
      <c r="C7" s="33" t="s">
        <v>159</v>
      </c>
    </row>
    <row r="8" spans="1:4" x14ac:dyDescent="0.25">
      <c r="A8" s="30" t="s">
        <v>319</v>
      </c>
      <c r="B8" s="96" t="s">
        <v>318</v>
      </c>
      <c r="C8" s="31" t="s">
        <v>92</v>
      </c>
    </row>
    <row r="9" spans="1:4" x14ac:dyDescent="0.25">
      <c r="A9" s="32" t="s">
        <v>347</v>
      </c>
      <c r="B9" s="98" t="s">
        <v>345</v>
      </c>
      <c r="C9" s="33" t="s">
        <v>141</v>
      </c>
    </row>
    <row r="10" spans="1:4" x14ac:dyDescent="0.25">
      <c r="A10" s="32" t="s">
        <v>1454</v>
      </c>
      <c r="B10" s="98" t="s">
        <v>156</v>
      </c>
      <c r="C10" s="103" t="s">
        <v>92</v>
      </c>
    </row>
    <row r="11" spans="1:4" x14ac:dyDescent="0.25">
      <c r="A11" s="30" t="s">
        <v>4546</v>
      </c>
      <c r="B11" s="96" t="s">
        <v>667</v>
      </c>
      <c r="C11" s="31" t="s">
        <v>92</v>
      </c>
    </row>
    <row r="12" spans="1:4" x14ac:dyDescent="0.25">
      <c r="A12" s="32" t="s">
        <v>2796</v>
      </c>
      <c r="B12" s="98" t="s">
        <v>236</v>
      </c>
      <c r="C12" s="33" t="s">
        <v>92</v>
      </c>
    </row>
    <row r="13" spans="1:4" x14ac:dyDescent="0.25">
      <c r="A13" s="32" t="s">
        <v>406</v>
      </c>
      <c r="B13" s="98" t="s">
        <v>156</v>
      </c>
      <c r="C13" s="33" t="s">
        <v>92</v>
      </c>
    </row>
    <row r="14" spans="1:4" x14ac:dyDescent="0.25">
      <c r="A14" s="32" t="s">
        <v>3599</v>
      </c>
      <c r="B14" s="98" t="s">
        <v>156</v>
      </c>
      <c r="C14" s="103" t="s">
        <v>159</v>
      </c>
    </row>
    <row r="15" spans="1:4" x14ac:dyDescent="0.25">
      <c r="A15" s="32" t="s">
        <v>385</v>
      </c>
      <c r="B15" s="98" t="s">
        <v>156</v>
      </c>
      <c r="C15" s="33" t="s">
        <v>92</v>
      </c>
    </row>
    <row r="16" spans="1:4" x14ac:dyDescent="0.25">
      <c r="A16" s="30" t="s">
        <v>421</v>
      </c>
      <c r="B16" s="96" t="s">
        <v>156</v>
      </c>
      <c r="C16" s="31" t="s">
        <v>159</v>
      </c>
    </row>
    <row r="17" spans="1:3" x14ac:dyDescent="0.25">
      <c r="A17" s="30" t="s">
        <v>1135</v>
      </c>
      <c r="B17" s="96" t="s">
        <v>667</v>
      </c>
      <c r="C17" s="31" t="s">
        <v>141</v>
      </c>
    </row>
    <row r="18" spans="1:3" x14ac:dyDescent="0.25">
      <c r="A18" s="32" t="s">
        <v>4652</v>
      </c>
      <c r="B18" s="98" t="s">
        <v>156</v>
      </c>
      <c r="C18" s="33" t="s">
        <v>92</v>
      </c>
    </row>
    <row r="19" spans="1:3" x14ac:dyDescent="0.25">
      <c r="A19" s="30" t="s">
        <v>11048</v>
      </c>
      <c r="B19" s="96" t="s">
        <v>3053</v>
      </c>
      <c r="C19" s="31" t="s">
        <v>180</v>
      </c>
    </row>
    <row r="20" spans="1:3" x14ac:dyDescent="0.25">
      <c r="A20" s="30" t="s">
        <v>1223</v>
      </c>
      <c r="B20" s="96" t="s">
        <v>156</v>
      </c>
      <c r="C20" s="31" t="s">
        <v>159</v>
      </c>
    </row>
    <row r="21" spans="1:3" x14ac:dyDescent="0.25">
      <c r="A21" s="32" t="s">
        <v>894</v>
      </c>
      <c r="B21" s="98" t="s">
        <v>156</v>
      </c>
      <c r="C21" s="33" t="s">
        <v>159</v>
      </c>
    </row>
    <row r="22" spans="1:3" x14ac:dyDescent="0.25">
      <c r="A22" s="30" t="s">
        <v>309</v>
      </c>
      <c r="B22" s="96" t="s">
        <v>308</v>
      </c>
      <c r="C22" s="31" t="s">
        <v>159</v>
      </c>
    </row>
    <row r="23" spans="1:3" x14ac:dyDescent="0.25">
      <c r="A23" s="30" t="s">
        <v>499</v>
      </c>
      <c r="B23" s="96" t="s">
        <v>498</v>
      </c>
      <c r="C23" s="31" t="s">
        <v>159</v>
      </c>
    </row>
    <row r="24" spans="1:3" x14ac:dyDescent="0.25">
      <c r="A24" s="32" t="s">
        <v>2283</v>
      </c>
      <c r="B24" s="98" t="s">
        <v>308</v>
      </c>
      <c r="C24" s="33" t="s">
        <v>159</v>
      </c>
    </row>
    <row r="25" spans="1:3" x14ac:dyDescent="0.25">
      <c r="A25" s="30" t="s">
        <v>9210</v>
      </c>
      <c r="B25" s="96" t="s">
        <v>277</v>
      </c>
      <c r="C25" s="31" t="s">
        <v>92</v>
      </c>
    </row>
    <row r="26" spans="1:3" x14ac:dyDescent="0.25">
      <c r="A26" s="32" t="s">
        <v>786</v>
      </c>
      <c r="B26" s="98" t="s">
        <v>326</v>
      </c>
      <c r="C26" s="33" t="s">
        <v>159</v>
      </c>
    </row>
    <row r="27" spans="1:3" x14ac:dyDescent="0.25">
      <c r="A27" s="32" t="s">
        <v>577</v>
      </c>
      <c r="B27" s="98" t="s">
        <v>326</v>
      </c>
      <c r="C27" s="33" t="s">
        <v>159</v>
      </c>
    </row>
    <row r="28" spans="1:3" x14ac:dyDescent="0.25">
      <c r="A28" s="32" t="s">
        <v>8426</v>
      </c>
      <c r="B28" s="98" t="s">
        <v>326</v>
      </c>
      <c r="C28" s="33" t="s">
        <v>159</v>
      </c>
    </row>
    <row r="29" spans="1:3" x14ac:dyDescent="0.25">
      <c r="A29" s="30" t="s">
        <v>3489</v>
      </c>
      <c r="B29" s="96" t="s">
        <v>326</v>
      </c>
      <c r="C29" s="31" t="s">
        <v>159</v>
      </c>
    </row>
    <row r="30" spans="1:3" x14ac:dyDescent="0.25">
      <c r="A30" s="30" t="s">
        <v>4657</v>
      </c>
      <c r="B30" s="105" t="s">
        <v>4795</v>
      </c>
      <c r="C30" s="31" t="s">
        <v>141</v>
      </c>
    </row>
    <row r="31" spans="1:3" x14ac:dyDescent="0.25">
      <c r="A31" s="30" t="s">
        <v>583</v>
      </c>
      <c r="B31" s="96" t="s">
        <v>582</v>
      </c>
      <c r="C31" s="31" t="s">
        <v>92</v>
      </c>
    </row>
    <row r="32" spans="1:3" x14ac:dyDescent="0.25">
      <c r="A32" s="32" t="s">
        <v>2024</v>
      </c>
      <c r="B32" s="98" t="s">
        <v>156</v>
      </c>
      <c r="C32" s="33" t="s">
        <v>159</v>
      </c>
    </row>
    <row r="33" spans="1:4" x14ac:dyDescent="0.25">
      <c r="A33" s="30" t="s">
        <v>2052</v>
      </c>
      <c r="B33" s="96" t="s">
        <v>156</v>
      </c>
      <c r="C33" s="31" t="s">
        <v>159</v>
      </c>
    </row>
    <row r="34" spans="1:4" x14ac:dyDescent="0.25">
      <c r="A34" s="32" t="s">
        <v>8829</v>
      </c>
      <c r="B34" s="98" t="s">
        <v>8827</v>
      </c>
      <c r="C34" s="33" t="s">
        <v>141</v>
      </c>
    </row>
    <row r="35" spans="1:4" x14ac:dyDescent="0.25">
      <c r="A35" s="32" t="s">
        <v>641</v>
      </c>
      <c r="B35" s="98" t="s">
        <v>10972</v>
      </c>
      <c r="C35" s="103" t="s">
        <v>92</v>
      </c>
    </row>
    <row r="36" spans="1:4" x14ac:dyDescent="0.25">
      <c r="A36" s="30" t="s">
        <v>1101</v>
      </c>
      <c r="B36" s="96" t="s">
        <v>156</v>
      </c>
      <c r="C36" s="31" t="s">
        <v>92</v>
      </c>
    </row>
    <row r="37" spans="1:4" x14ac:dyDescent="0.25">
      <c r="A37" s="32" t="s">
        <v>746</v>
      </c>
      <c r="B37" s="98" t="s">
        <v>382</v>
      </c>
      <c r="C37" s="33" t="s">
        <v>141</v>
      </c>
    </row>
    <row r="38" spans="1:4" x14ac:dyDescent="0.25">
      <c r="A38" s="30" t="s">
        <v>792</v>
      </c>
      <c r="B38" s="96" t="s">
        <v>308</v>
      </c>
      <c r="C38" s="31" t="s">
        <v>159</v>
      </c>
    </row>
    <row r="39" spans="1:4" x14ac:dyDescent="0.25">
      <c r="A39" s="30" t="s">
        <v>4635</v>
      </c>
      <c r="B39" s="96" t="s">
        <v>156</v>
      </c>
      <c r="C39" s="31" t="s">
        <v>159</v>
      </c>
    </row>
    <row r="40" spans="1:4" x14ac:dyDescent="0.25">
      <c r="A40" s="32" t="s">
        <v>702</v>
      </c>
      <c r="B40" s="98" t="s">
        <v>156</v>
      </c>
      <c r="C40" s="33" t="s">
        <v>159</v>
      </c>
    </row>
    <row r="41" spans="1:4" x14ac:dyDescent="0.25">
      <c r="A41" s="30" t="s">
        <v>8970</v>
      </c>
      <c r="B41" s="96" t="s">
        <v>527</v>
      </c>
      <c r="C41" s="31" t="s">
        <v>141</v>
      </c>
    </row>
    <row r="42" spans="1:4" x14ac:dyDescent="0.25">
      <c r="A42" s="30" t="s">
        <v>392</v>
      </c>
      <c r="B42" s="96" t="s">
        <v>391</v>
      </c>
      <c r="C42" s="31" t="s">
        <v>141</v>
      </c>
    </row>
    <row r="43" spans="1:4" x14ac:dyDescent="0.25">
      <c r="A43" s="30" t="s">
        <v>2298</v>
      </c>
      <c r="B43" s="96" t="s">
        <v>326</v>
      </c>
      <c r="C43" s="31" t="s">
        <v>159</v>
      </c>
    </row>
    <row r="44" spans="1:4" x14ac:dyDescent="0.25">
      <c r="A44" s="30" t="s">
        <v>2835</v>
      </c>
      <c r="B44" s="96" t="s">
        <v>326</v>
      </c>
      <c r="C44" s="31" t="s">
        <v>159</v>
      </c>
    </row>
    <row r="45" spans="1:4" x14ac:dyDescent="0.25">
      <c r="A45" s="86" t="s">
        <v>1949</v>
      </c>
      <c r="B45" s="85" t="s">
        <v>326</v>
      </c>
      <c r="C45" s="109" t="s">
        <v>92</v>
      </c>
      <c r="D45" s="85" t="s">
        <v>11054</v>
      </c>
    </row>
    <row r="46" spans="1:4" x14ac:dyDescent="0.25">
      <c r="A46" s="32" t="s">
        <v>5638</v>
      </c>
      <c r="B46" s="98" t="s">
        <v>5636</v>
      </c>
      <c r="C46" s="33" t="s">
        <v>180</v>
      </c>
    </row>
    <row r="47" spans="1:4" x14ac:dyDescent="0.25">
      <c r="A47" s="30" t="s">
        <v>763</v>
      </c>
      <c r="B47" s="96" t="s">
        <v>326</v>
      </c>
      <c r="C47" s="106" t="s">
        <v>92</v>
      </c>
    </row>
    <row r="48" spans="1:4" x14ac:dyDescent="0.25">
      <c r="A48" s="107" t="s">
        <v>2401</v>
      </c>
      <c r="B48" s="92" t="s">
        <v>326</v>
      </c>
      <c r="C48" s="108" t="s">
        <v>159</v>
      </c>
      <c r="D48" s="92" t="s">
        <v>11053</v>
      </c>
    </row>
    <row r="49" spans="1:3" x14ac:dyDescent="0.25">
      <c r="A49" s="107" t="s">
        <v>2401</v>
      </c>
      <c r="B49" s="92" t="s">
        <v>326</v>
      </c>
      <c r="C49" s="108" t="s">
        <v>141</v>
      </c>
    </row>
    <row r="50" spans="1:3" x14ac:dyDescent="0.25">
      <c r="A50" s="86" t="s">
        <v>2393</v>
      </c>
      <c r="B50" s="85" t="s">
        <v>326</v>
      </c>
      <c r="C50" s="109" t="s">
        <v>141</v>
      </c>
    </row>
    <row r="51" spans="1:3" x14ac:dyDescent="0.25">
      <c r="A51" s="86" t="s">
        <v>2393</v>
      </c>
      <c r="B51" s="85" t="s">
        <v>326</v>
      </c>
      <c r="C51" s="109" t="s">
        <v>159</v>
      </c>
    </row>
    <row r="52" spans="1:3" x14ac:dyDescent="0.25">
      <c r="A52" s="30" t="s">
        <v>2428</v>
      </c>
      <c r="B52" s="96" t="s">
        <v>326</v>
      </c>
      <c r="C52" s="31" t="s">
        <v>141</v>
      </c>
    </row>
    <row r="53" spans="1:3" x14ac:dyDescent="0.25">
      <c r="A53" s="32" t="s">
        <v>9286</v>
      </c>
      <c r="B53" s="98" t="s">
        <v>326</v>
      </c>
      <c r="C53" s="33" t="s">
        <v>141</v>
      </c>
    </row>
    <row r="54" spans="1:3" x14ac:dyDescent="0.25">
      <c r="A54" s="32" t="s">
        <v>1505</v>
      </c>
      <c r="B54" s="98" t="s">
        <v>326</v>
      </c>
      <c r="C54" s="33" t="s">
        <v>141</v>
      </c>
    </row>
    <row r="55" spans="1:3" x14ac:dyDescent="0.25">
      <c r="A55" s="32" t="s">
        <v>1965</v>
      </c>
      <c r="B55" s="98" t="s">
        <v>326</v>
      </c>
      <c r="C55" s="33" t="s">
        <v>141</v>
      </c>
    </row>
    <row r="56" spans="1:3" x14ac:dyDescent="0.25">
      <c r="A56" s="30" t="s">
        <v>673</v>
      </c>
      <c r="B56" s="96" t="s">
        <v>326</v>
      </c>
      <c r="C56" s="31" t="s">
        <v>141</v>
      </c>
    </row>
    <row r="57" spans="1:3" x14ac:dyDescent="0.25">
      <c r="A57" s="86" t="s">
        <v>1234</v>
      </c>
      <c r="B57" s="85" t="s">
        <v>326</v>
      </c>
      <c r="C57" s="109" t="s">
        <v>141</v>
      </c>
    </row>
    <row r="58" spans="1:3" x14ac:dyDescent="0.25">
      <c r="A58" s="86" t="s">
        <v>1234</v>
      </c>
      <c r="B58" s="85" t="s">
        <v>326</v>
      </c>
      <c r="C58" s="109" t="s">
        <v>92</v>
      </c>
    </row>
    <row r="59" spans="1:3" x14ac:dyDescent="0.25">
      <c r="A59" s="32" t="s">
        <v>832</v>
      </c>
      <c r="B59" s="98" t="s">
        <v>326</v>
      </c>
      <c r="C59" s="33" t="s">
        <v>92</v>
      </c>
    </row>
    <row r="60" spans="1:3" x14ac:dyDescent="0.25">
      <c r="A60" s="32" t="s">
        <v>2932</v>
      </c>
      <c r="B60" s="98" t="s">
        <v>326</v>
      </c>
      <c r="C60" s="33" t="s">
        <v>92</v>
      </c>
    </row>
    <row r="61" spans="1:3" x14ac:dyDescent="0.25">
      <c r="A61" s="32" t="s">
        <v>621</v>
      </c>
      <c r="B61" s="98" t="s">
        <v>326</v>
      </c>
      <c r="C61" s="33" t="s">
        <v>92</v>
      </c>
    </row>
    <row r="62" spans="1:3" x14ac:dyDescent="0.25">
      <c r="A62" s="32" t="s">
        <v>8472</v>
      </c>
      <c r="B62" s="98" t="s">
        <v>507</v>
      </c>
      <c r="C62" s="33" t="s">
        <v>92</v>
      </c>
    </row>
    <row r="63" spans="1:3" x14ac:dyDescent="0.25">
      <c r="A63" s="32" t="s">
        <v>1467</v>
      </c>
      <c r="B63" s="98" t="s">
        <v>1465</v>
      </c>
      <c r="C63" s="33" t="s">
        <v>180</v>
      </c>
    </row>
    <row r="64" spans="1:3" x14ac:dyDescent="0.25">
      <c r="A64" s="30" t="s">
        <v>8549</v>
      </c>
      <c r="B64" s="96" t="s">
        <v>156</v>
      </c>
      <c r="C64" s="31" t="s">
        <v>92</v>
      </c>
    </row>
    <row r="65" spans="1:3" x14ac:dyDescent="0.25">
      <c r="A65" s="30" t="s">
        <v>10990</v>
      </c>
      <c r="B65" s="96" t="s">
        <v>156</v>
      </c>
      <c r="C65" s="31" t="s">
        <v>92</v>
      </c>
    </row>
    <row r="66" spans="1:3" x14ac:dyDescent="0.25">
      <c r="A66" s="30" t="s">
        <v>2916</v>
      </c>
      <c r="B66" s="96" t="s">
        <v>2915</v>
      </c>
      <c r="C66" s="31" t="s">
        <v>92</v>
      </c>
    </row>
    <row r="67" spans="1:3" x14ac:dyDescent="0.25">
      <c r="A67" s="32" t="s">
        <v>11049</v>
      </c>
      <c r="B67" s="95" t="s">
        <v>391</v>
      </c>
      <c r="C67" s="103" t="s">
        <v>92</v>
      </c>
    </row>
    <row r="68" spans="1:3" x14ac:dyDescent="0.25">
      <c r="A68" s="32" t="s">
        <v>3557</v>
      </c>
      <c r="B68" s="98" t="s">
        <v>3683</v>
      </c>
      <c r="C68" s="33" t="s">
        <v>141</v>
      </c>
    </row>
    <row r="69" spans="1:3" x14ac:dyDescent="0.25">
      <c r="A69" s="32" t="s">
        <v>8836</v>
      </c>
      <c r="B69" s="95" t="s">
        <v>5279</v>
      </c>
      <c r="C69" s="33" t="s">
        <v>141</v>
      </c>
    </row>
    <row r="70" spans="1:3" x14ac:dyDescent="0.25">
      <c r="A70" s="30" t="s">
        <v>1300</v>
      </c>
      <c r="B70" s="96" t="s">
        <v>113</v>
      </c>
      <c r="C70" s="31" t="s">
        <v>92</v>
      </c>
    </row>
    <row r="71" spans="1:3" x14ac:dyDescent="0.25">
      <c r="A71" s="32" t="s">
        <v>1329</v>
      </c>
      <c r="B71" s="98" t="s">
        <v>277</v>
      </c>
      <c r="C71" s="33" t="s">
        <v>159</v>
      </c>
    </row>
    <row r="72" spans="1:3" x14ac:dyDescent="0.25">
      <c r="A72" s="32" t="s">
        <v>3536</v>
      </c>
      <c r="B72" s="98" t="s">
        <v>382</v>
      </c>
      <c r="C72" s="103" t="s">
        <v>180</v>
      </c>
    </row>
    <row r="73" spans="1:3" x14ac:dyDescent="0.25">
      <c r="A73" s="30" t="s">
        <v>1365</v>
      </c>
      <c r="B73" s="96" t="s">
        <v>507</v>
      </c>
      <c r="C73" s="31" t="s">
        <v>180</v>
      </c>
    </row>
    <row r="74" spans="1:3" x14ac:dyDescent="0.25">
      <c r="A74" s="32" t="s">
        <v>660</v>
      </c>
      <c r="B74" s="98" t="s">
        <v>130</v>
      </c>
      <c r="C74" s="33" t="s">
        <v>180</v>
      </c>
    </row>
    <row r="75" spans="1:3" x14ac:dyDescent="0.25">
      <c r="A75" s="30" t="s">
        <v>1436</v>
      </c>
      <c r="B75" s="96" t="s">
        <v>156</v>
      </c>
      <c r="C75" s="31" t="s">
        <v>180</v>
      </c>
    </row>
    <row r="76" spans="1:3" x14ac:dyDescent="0.25">
      <c r="A76" s="32" t="s">
        <v>10997</v>
      </c>
      <c r="B76" s="98" t="s">
        <v>286</v>
      </c>
      <c r="C76" s="103" t="s">
        <v>159</v>
      </c>
    </row>
    <row r="77" spans="1:3" x14ac:dyDescent="0.25">
      <c r="A77" s="30" t="s">
        <v>11009</v>
      </c>
      <c r="B77" s="96" t="s">
        <v>156</v>
      </c>
      <c r="C77" s="31" t="s">
        <v>180</v>
      </c>
    </row>
    <row r="78" spans="1:3" x14ac:dyDescent="0.25">
      <c r="A78" s="32" t="s">
        <v>11008</v>
      </c>
      <c r="B78" s="98" t="s">
        <v>382</v>
      </c>
      <c r="C78" s="33" t="s">
        <v>180</v>
      </c>
    </row>
    <row r="79" spans="1:3" x14ac:dyDescent="0.25">
      <c r="A79" s="30" t="s">
        <v>3850</v>
      </c>
      <c r="B79" s="96" t="s">
        <v>326</v>
      </c>
      <c r="C79" s="106" t="s">
        <v>159</v>
      </c>
    </row>
    <row r="80" spans="1:3" x14ac:dyDescent="0.25">
      <c r="A80" s="32" t="s">
        <v>2033</v>
      </c>
      <c r="B80" s="98" t="s">
        <v>156</v>
      </c>
      <c r="C80" s="33" t="s">
        <v>159</v>
      </c>
    </row>
    <row r="81" spans="1:3" x14ac:dyDescent="0.25">
      <c r="A81" s="30" t="s">
        <v>1293</v>
      </c>
      <c r="B81" s="96" t="s">
        <v>236</v>
      </c>
      <c r="C81" s="31" t="s">
        <v>159</v>
      </c>
    </row>
    <row r="82" spans="1:3" x14ac:dyDescent="0.25">
      <c r="A82" s="32" t="s">
        <v>11018</v>
      </c>
      <c r="B82" s="98" t="s">
        <v>352</v>
      </c>
      <c r="C82" s="33" t="s">
        <v>159</v>
      </c>
    </row>
    <row r="83" spans="1:3" x14ac:dyDescent="0.25">
      <c r="A83" s="30" t="s">
        <v>8483</v>
      </c>
      <c r="B83" s="96" t="s">
        <v>498</v>
      </c>
      <c r="C83" s="31" t="s">
        <v>92</v>
      </c>
    </row>
    <row r="84" spans="1:3" x14ac:dyDescent="0.25">
      <c r="A84" s="32" t="s">
        <v>8705</v>
      </c>
      <c r="B84" s="98" t="s">
        <v>582</v>
      </c>
      <c r="C84" s="33" t="s">
        <v>159</v>
      </c>
    </row>
    <row r="85" spans="1:3" x14ac:dyDescent="0.25">
      <c r="A85" s="32" t="s">
        <v>1358</v>
      </c>
      <c r="B85" s="98" t="s">
        <v>156</v>
      </c>
      <c r="C85" s="33" t="s">
        <v>159</v>
      </c>
    </row>
    <row r="86" spans="1:3" x14ac:dyDescent="0.25">
      <c r="A86" s="30" t="s">
        <v>1313</v>
      </c>
      <c r="B86" s="96" t="s">
        <v>1304</v>
      </c>
      <c r="C86" s="31" t="s">
        <v>141</v>
      </c>
    </row>
    <row r="87" spans="1:3" x14ac:dyDescent="0.25">
      <c r="A87" s="32" t="s">
        <v>1414</v>
      </c>
      <c r="B87" s="98" t="s">
        <v>11024</v>
      </c>
      <c r="C87" s="33" t="s">
        <v>141</v>
      </c>
    </row>
    <row r="88" spans="1:3" x14ac:dyDescent="0.25">
      <c r="A88" s="32" t="s">
        <v>2820</v>
      </c>
      <c r="B88" s="98" t="s">
        <v>139</v>
      </c>
      <c r="C88" s="33" t="s">
        <v>141</v>
      </c>
    </row>
    <row r="89" spans="1:3" x14ac:dyDescent="0.25">
      <c r="A89" s="30" t="s">
        <v>140</v>
      </c>
      <c r="B89" s="96" t="s">
        <v>139</v>
      </c>
      <c r="C89" s="31" t="s">
        <v>141</v>
      </c>
    </row>
    <row r="90" spans="1:3" x14ac:dyDescent="0.25">
      <c r="A90" s="30" t="s">
        <v>1398</v>
      </c>
      <c r="B90" s="96" t="s">
        <v>139</v>
      </c>
      <c r="C90" s="31" t="s">
        <v>92</v>
      </c>
    </row>
    <row r="91" spans="1:3" x14ac:dyDescent="0.25">
      <c r="A91" s="32" t="s">
        <v>1427</v>
      </c>
      <c r="B91" s="98" t="s">
        <v>10972</v>
      </c>
      <c r="C91" s="33" t="s">
        <v>159</v>
      </c>
    </row>
    <row r="92" spans="1:3" x14ac:dyDescent="0.25">
      <c r="A92" s="30" t="s">
        <v>439</v>
      </c>
      <c r="B92" s="96" t="s">
        <v>382</v>
      </c>
      <c r="C92" s="31" t="s">
        <v>159</v>
      </c>
    </row>
    <row r="93" spans="1:3" x14ac:dyDescent="0.25">
      <c r="A93" s="32" t="s">
        <v>875</v>
      </c>
      <c r="B93" s="98" t="s">
        <v>552</v>
      </c>
      <c r="C93" s="33" t="s">
        <v>92</v>
      </c>
    </row>
    <row r="94" spans="1:3" x14ac:dyDescent="0.25">
      <c r="A94" s="32" t="s">
        <v>1518</v>
      </c>
      <c r="B94" s="98" t="s">
        <v>156</v>
      </c>
      <c r="C94" s="33" t="s">
        <v>141</v>
      </c>
    </row>
    <row r="95" spans="1:3" x14ac:dyDescent="0.25">
      <c r="A95" s="32" t="s">
        <v>776</v>
      </c>
      <c r="B95" s="98" t="s">
        <v>130</v>
      </c>
      <c r="C95" s="33" t="s">
        <v>159</v>
      </c>
    </row>
    <row r="96" spans="1:3" x14ac:dyDescent="0.25">
      <c r="A96" s="32" t="s">
        <v>9268</v>
      </c>
      <c r="B96" s="98" t="s">
        <v>3053</v>
      </c>
      <c r="C96" s="33" t="s">
        <v>92</v>
      </c>
    </row>
    <row r="97" spans="1:4" x14ac:dyDescent="0.25">
      <c r="A97" s="32" t="s">
        <v>9221</v>
      </c>
      <c r="B97" s="98" t="s">
        <v>326</v>
      </c>
      <c r="C97" s="33" t="s">
        <v>159</v>
      </c>
    </row>
    <row r="98" spans="1:4" x14ac:dyDescent="0.25">
      <c r="A98" s="32" t="s">
        <v>8747</v>
      </c>
      <c r="B98" s="98" t="s">
        <v>236</v>
      </c>
      <c r="C98" s="33" t="s">
        <v>159</v>
      </c>
    </row>
    <row r="99" spans="1:4" x14ac:dyDescent="0.25">
      <c r="A99" s="32" t="s">
        <v>4563</v>
      </c>
      <c r="B99" s="98" t="s">
        <v>156</v>
      </c>
      <c r="C99" s="33" t="s">
        <v>159</v>
      </c>
    </row>
    <row r="100" spans="1:4" x14ac:dyDescent="0.25">
      <c r="A100" s="30" t="s">
        <v>5593</v>
      </c>
      <c r="B100" s="96" t="s">
        <v>391</v>
      </c>
      <c r="C100" s="31" t="s">
        <v>180</v>
      </c>
    </row>
    <row r="101" spans="1:4" x14ac:dyDescent="0.25">
      <c r="A101" s="32" t="s">
        <v>8882</v>
      </c>
      <c r="B101" s="98" t="s">
        <v>156</v>
      </c>
      <c r="C101" s="33" t="s">
        <v>159</v>
      </c>
    </row>
    <row r="102" spans="1:4" x14ac:dyDescent="0.25">
      <c r="A102" s="30" t="s">
        <v>8593</v>
      </c>
      <c r="B102" s="96" t="s">
        <v>2806</v>
      </c>
      <c r="C102" s="31" t="s">
        <v>141</v>
      </c>
    </row>
    <row r="103" spans="1:4" x14ac:dyDescent="0.25">
      <c r="A103" s="32" t="s">
        <v>852</v>
      </c>
      <c r="B103" s="98" t="s">
        <v>156</v>
      </c>
      <c r="C103" s="33" t="s">
        <v>159</v>
      </c>
    </row>
    <row r="104" spans="1:4" x14ac:dyDescent="0.25">
      <c r="A104" s="32" t="s">
        <v>4765</v>
      </c>
      <c r="B104" s="98" t="s">
        <v>156</v>
      </c>
      <c r="C104" s="33" t="s">
        <v>92</v>
      </c>
    </row>
    <row r="105" spans="1:4" x14ac:dyDescent="0.25">
      <c r="A105" s="30" t="s">
        <v>597</v>
      </c>
      <c r="B105" s="96" t="s">
        <v>552</v>
      </c>
      <c r="C105" s="31" t="s">
        <v>141</v>
      </c>
    </row>
    <row r="106" spans="1:4" x14ac:dyDescent="0.25">
      <c r="A106" s="32" t="s">
        <v>1178</v>
      </c>
      <c r="B106" s="98" t="s">
        <v>552</v>
      </c>
      <c r="C106" s="33" t="s">
        <v>159</v>
      </c>
    </row>
    <row r="107" spans="1:4" x14ac:dyDescent="0.25">
      <c r="A107" s="32" t="s">
        <v>2972</v>
      </c>
      <c r="B107" s="98" t="s">
        <v>318</v>
      </c>
      <c r="C107" s="33" t="s">
        <v>159</v>
      </c>
    </row>
    <row r="108" spans="1:4" x14ac:dyDescent="0.25">
      <c r="A108" s="30" t="s">
        <v>2040</v>
      </c>
      <c r="B108" s="96" t="s">
        <v>382</v>
      </c>
      <c r="C108" s="31" t="s">
        <v>159</v>
      </c>
    </row>
    <row r="109" spans="1:4" x14ac:dyDescent="0.25">
      <c r="A109" s="30" t="s">
        <v>2068</v>
      </c>
      <c r="B109" s="96" t="s">
        <v>156</v>
      </c>
      <c r="C109" s="31" t="s">
        <v>159</v>
      </c>
    </row>
    <row r="110" spans="1:4" x14ac:dyDescent="0.25">
      <c r="A110" s="30" t="s">
        <v>291</v>
      </c>
      <c r="B110" s="96" t="s">
        <v>113</v>
      </c>
      <c r="C110" s="31" t="s">
        <v>159</v>
      </c>
    </row>
    <row r="111" spans="1:4" x14ac:dyDescent="0.25">
      <c r="A111" s="107" t="s">
        <v>2209</v>
      </c>
      <c r="B111" s="92" t="s">
        <v>277</v>
      </c>
      <c r="C111" s="108" t="s">
        <v>159</v>
      </c>
    </row>
    <row r="112" spans="1:4" x14ac:dyDescent="0.25">
      <c r="A112" s="86" t="s">
        <v>2209</v>
      </c>
      <c r="B112" s="85" t="s">
        <v>277</v>
      </c>
      <c r="C112" s="109" t="s">
        <v>180</v>
      </c>
      <c r="D112" s="92" t="s">
        <v>11053</v>
      </c>
    </row>
    <row r="113" spans="1:4" x14ac:dyDescent="0.25">
      <c r="A113" s="30" t="s">
        <v>5629</v>
      </c>
      <c r="B113" s="96" t="s">
        <v>5628</v>
      </c>
      <c r="C113" s="31" t="s">
        <v>141</v>
      </c>
    </row>
    <row r="114" spans="1:4" x14ac:dyDescent="0.25">
      <c r="A114" s="30" t="s">
        <v>8622</v>
      </c>
      <c r="B114" s="96" t="s">
        <v>326</v>
      </c>
      <c r="C114" s="31" t="s">
        <v>159</v>
      </c>
    </row>
    <row r="115" spans="1:4" x14ac:dyDescent="0.25">
      <c r="A115" s="30" t="s">
        <v>3467</v>
      </c>
      <c r="B115" s="96" t="s">
        <v>326</v>
      </c>
      <c r="C115" s="31" t="s">
        <v>92</v>
      </c>
    </row>
    <row r="116" spans="1:4" x14ac:dyDescent="0.25">
      <c r="A116" s="32" t="s">
        <v>2410</v>
      </c>
      <c r="B116" s="98" t="s">
        <v>156</v>
      </c>
      <c r="C116" s="33" t="s">
        <v>159</v>
      </c>
    </row>
    <row r="117" spans="1:4" x14ac:dyDescent="0.25">
      <c r="A117" s="30" t="s">
        <v>2336</v>
      </c>
      <c r="B117" s="96" t="s">
        <v>156</v>
      </c>
      <c r="C117" s="31" t="s">
        <v>159</v>
      </c>
    </row>
    <row r="118" spans="1:4" x14ac:dyDescent="0.25">
      <c r="A118" s="32" t="s">
        <v>2348</v>
      </c>
      <c r="B118" s="98" t="s">
        <v>326</v>
      </c>
      <c r="C118" s="33" t="s">
        <v>159</v>
      </c>
    </row>
    <row r="119" spans="1:4" x14ac:dyDescent="0.25">
      <c r="A119" s="30" t="s">
        <v>5201</v>
      </c>
      <c r="B119" s="96" t="s">
        <v>156</v>
      </c>
      <c r="C119" s="31" t="s">
        <v>159</v>
      </c>
    </row>
    <row r="120" spans="1:4" x14ac:dyDescent="0.25">
      <c r="A120" s="32" t="s">
        <v>2482</v>
      </c>
      <c r="B120" s="98" t="s">
        <v>156</v>
      </c>
      <c r="C120" s="33" t="s">
        <v>159</v>
      </c>
    </row>
    <row r="121" spans="1:4" x14ac:dyDescent="0.25">
      <c r="A121" s="32" t="s">
        <v>1317</v>
      </c>
      <c r="B121" s="98" t="s">
        <v>582</v>
      </c>
      <c r="C121" s="33" t="s">
        <v>92</v>
      </c>
    </row>
    <row r="122" spans="1:4" x14ac:dyDescent="0.25">
      <c r="A122" s="32" t="s">
        <v>2359</v>
      </c>
      <c r="B122" s="98" t="s">
        <v>1207</v>
      </c>
      <c r="C122" s="33" t="s">
        <v>159</v>
      </c>
    </row>
    <row r="123" spans="1:4" x14ac:dyDescent="0.25">
      <c r="A123" s="30" t="s">
        <v>4600</v>
      </c>
      <c r="B123" s="96" t="s">
        <v>286</v>
      </c>
      <c r="C123" s="106" t="s">
        <v>159</v>
      </c>
    </row>
    <row r="124" spans="1:4" x14ac:dyDescent="0.25">
      <c r="A124" s="30" t="s">
        <v>3727</v>
      </c>
      <c r="B124" s="96" t="s">
        <v>552</v>
      </c>
      <c r="C124" s="31" t="s">
        <v>159</v>
      </c>
      <c r="D124" s="85" t="s">
        <v>11055</v>
      </c>
    </row>
    <row r="125" spans="1:4" x14ac:dyDescent="0.25">
      <c r="A125" s="32" t="s">
        <v>9301</v>
      </c>
      <c r="B125" s="98" t="s">
        <v>326</v>
      </c>
      <c r="C125" s="33" t="s">
        <v>92</v>
      </c>
    </row>
    <row r="126" spans="1:4" x14ac:dyDescent="0.25">
      <c r="A126" s="30" t="s">
        <v>2452</v>
      </c>
      <c r="B126" s="96" t="s">
        <v>89</v>
      </c>
      <c r="C126" s="31" t="s">
        <v>159</v>
      </c>
    </row>
    <row r="127" spans="1:4" x14ac:dyDescent="0.25">
      <c r="A127" s="30" t="s">
        <v>10994</v>
      </c>
      <c r="B127" s="96" t="s">
        <v>582</v>
      </c>
      <c r="C127" s="106" t="s">
        <v>159</v>
      </c>
    </row>
    <row r="128" spans="1:4" x14ac:dyDescent="0.25">
      <c r="A128" s="32" t="s">
        <v>2910</v>
      </c>
      <c r="B128" s="98" t="s">
        <v>507</v>
      </c>
      <c r="C128" s="33" t="s">
        <v>92</v>
      </c>
    </row>
    <row r="129" spans="1:3" x14ac:dyDescent="0.25">
      <c r="A129" s="32" t="s">
        <v>515</v>
      </c>
      <c r="B129" s="98" t="s">
        <v>507</v>
      </c>
      <c r="C129" s="33" t="s">
        <v>141</v>
      </c>
    </row>
    <row r="130" spans="1:3" x14ac:dyDescent="0.25">
      <c r="A130" s="32" t="s">
        <v>3113</v>
      </c>
      <c r="B130" s="98" t="s">
        <v>3111</v>
      </c>
      <c r="C130" s="33" t="s">
        <v>141</v>
      </c>
    </row>
    <row r="131" spans="1:3" x14ac:dyDescent="0.25">
      <c r="A131" s="32" t="s">
        <v>8687</v>
      </c>
      <c r="B131" s="98" t="s">
        <v>352</v>
      </c>
      <c r="C131" s="33" t="s">
        <v>159</v>
      </c>
    </row>
    <row r="132" spans="1:3" x14ac:dyDescent="0.25">
      <c r="A132" s="30" t="s">
        <v>1371</v>
      </c>
      <c r="B132" s="96" t="s">
        <v>391</v>
      </c>
      <c r="C132" s="106" t="s">
        <v>92</v>
      </c>
    </row>
    <row r="133" spans="1:3" x14ac:dyDescent="0.25">
      <c r="A133" s="32" t="s">
        <v>2365</v>
      </c>
      <c r="B133" s="98" t="s">
        <v>308</v>
      </c>
      <c r="C133" s="33" t="s">
        <v>141</v>
      </c>
    </row>
    <row r="134" spans="1:3" x14ac:dyDescent="0.25">
      <c r="A134" s="32" t="s">
        <v>590</v>
      </c>
      <c r="B134" s="98" t="s">
        <v>552</v>
      </c>
      <c r="C134" s="33" t="s">
        <v>141</v>
      </c>
    </row>
    <row r="135" spans="1:3" x14ac:dyDescent="0.25">
      <c r="A135" s="30" t="s">
        <v>3738</v>
      </c>
      <c r="B135" s="96" t="s">
        <v>286</v>
      </c>
      <c r="C135" s="31" t="s">
        <v>141</v>
      </c>
    </row>
    <row r="136" spans="1:3" x14ac:dyDescent="0.25">
      <c r="A136" s="32" t="s">
        <v>4808</v>
      </c>
      <c r="B136" s="98" t="s">
        <v>308</v>
      </c>
      <c r="C136" s="33" t="s">
        <v>159</v>
      </c>
    </row>
    <row r="137" spans="1:3" x14ac:dyDescent="0.25">
      <c r="A137" s="32" t="s">
        <v>5194</v>
      </c>
      <c r="B137" s="98" t="s">
        <v>3926</v>
      </c>
      <c r="C137" s="33" t="s">
        <v>141</v>
      </c>
    </row>
    <row r="138" spans="1:3" x14ac:dyDescent="0.25">
      <c r="A138" s="32" t="s">
        <v>2522</v>
      </c>
      <c r="B138" s="98" t="s">
        <v>156</v>
      </c>
      <c r="C138" s="33" t="s">
        <v>159</v>
      </c>
    </row>
    <row r="139" spans="1:3" x14ac:dyDescent="0.25">
      <c r="A139" s="32" t="s">
        <v>2772</v>
      </c>
      <c r="B139" s="98" t="s">
        <v>156</v>
      </c>
      <c r="C139" s="33" t="s">
        <v>92</v>
      </c>
    </row>
    <row r="140" spans="1:3" x14ac:dyDescent="0.25">
      <c r="A140" s="32" t="s">
        <v>2783</v>
      </c>
      <c r="B140" s="98" t="s">
        <v>5279</v>
      </c>
      <c r="C140" s="33" t="s">
        <v>159</v>
      </c>
    </row>
    <row r="141" spans="1:3" x14ac:dyDescent="0.25">
      <c r="A141" s="30" t="s">
        <v>237</v>
      </c>
      <c r="B141" s="96" t="s">
        <v>236</v>
      </c>
      <c r="C141" s="31" t="s">
        <v>141</v>
      </c>
    </row>
    <row r="142" spans="1:3" x14ac:dyDescent="0.25">
      <c r="A142" s="30" t="s">
        <v>2801</v>
      </c>
      <c r="B142" s="96" t="s">
        <v>2185</v>
      </c>
      <c r="C142" s="31" t="s">
        <v>92</v>
      </c>
    </row>
    <row r="143" spans="1:3" x14ac:dyDescent="0.25">
      <c r="A143" s="30" t="s">
        <v>337</v>
      </c>
      <c r="B143" s="96" t="s">
        <v>308</v>
      </c>
      <c r="C143" s="31" t="s">
        <v>141</v>
      </c>
    </row>
    <row r="144" spans="1:3" x14ac:dyDescent="0.25">
      <c r="A144" s="30" t="s">
        <v>2812</v>
      </c>
      <c r="B144" s="96" t="s">
        <v>308</v>
      </c>
      <c r="C144" s="31" t="s">
        <v>92</v>
      </c>
    </row>
    <row r="145" spans="1:3" x14ac:dyDescent="0.25">
      <c r="A145" s="30" t="s">
        <v>487</v>
      </c>
      <c r="B145" s="96" t="s">
        <v>308</v>
      </c>
      <c r="C145" s="31" t="s">
        <v>141</v>
      </c>
    </row>
    <row r="146" spans="1:3" x14ac:dyDescent="0.25">
      <c r="A146" s="30" t="s">
        <v>753</v>
      </c>
      <c r="B146" s="96" t="s">
        <v>156</v>
      </c>
      <c r="C146" s="31" t="s">
        <v>92</v>
      </c>
    </row>
    <row r="147" spans="1:3" x14ac:dyDescent="0.25">
      <c r="A147" s="32" t="s">
        <v>2961</v>
      </c>
      <c r="B147" s="98" t="s">
        <v>318</v>
      </c>
      <c r="C147" s="33" t="s">
        <v>141</v>
      </c>
    </row>
    <row r="148" spans="1:3" x14ac:dyDescent="0.25">
      <c r="A148" s="30" t="s">
        <v>377</v>
      </c>
      <c r="B148" s="96" t="s">
        <v>382</v>
      </c>
      <c r="C148" s="31" t="s">
        <v>159</v>
      </c>
    </row>
    <row r="149" spans="1:3" x14ac:dyDescent="0.25">
      <c r="A149" s="30" t="s">
        <v>10995</v>
      </c>
      <c r="B149" s="96" t="s">
        <v>1304</v>
      </c>
      <c r="C149" s="31" t="s">
        <v>92</v>
      </c>
    </row>
    <row r="150" spans="1:3" x14ac:dyDescent="0.25">
      <c r="A150" s="30" t="s">
        <v>3684</v>
      </c>
      <c r="B150" s="96" t="s">
        <v>3683</v>
      </c>
      <c r="C150" s="31" t="s">
        <v>141</v>
      </c>
    </row>
    <row r="151" spans="1:3" x14ac:dyDescent="0.25">
      <c r="A151" s="32" t="s">
        <v>3014</v>
      </c>
      <c r="B151" s="98" t="s">
        <v>552</v>
      </c>
      <c r="C151" s="33" t="s">
        <v>159</v>
      </c>
    </row>
    <row r="152" spans="1:3" x14ac:dyDescent="0.25">
      <c r="A152" s="32" t="s">
        <v>3071</v>
      </c>
      <c r="B152" s="98" t="s">
        <v>9430</v>
      </c>
      <c r="C152" s="33" t="s">
        <v>159</v>
      </c>
    </row>
    <row r="153" spans="1:3" x14ac:dyDescent="0.25">
      <c r="A153" s="30" t="s">
        <v>3821</v>
      </c>
      <c r="B153" s="96" t="s">
        <v>3031</v>
      </c>
      <c r="C153" s="31" t="s">
        <v>92</v>
      </c>
    </row>
    <row r="154" spans="1:3" x14ac:dyDescent="0.25">
      <c r="A154" s="30" t="s">
        <v>3032</v>
      </c>
      <c r="B154" s="96" t="s">
        <v>3031</v>
      </c>
      <c r="C154" s="31" t="s">
        <v>141</v>
      </c>
    </row>
    <row r="155" spans="1:3" x14ac:dyDescent="0.25">
      <c r="A155" s="32" t="s">
        <v>415</v>
      </c>
      <c r="B155" s="98" t="s">
        <v>308</v>
      </c>
      <c r="C155" s="33" t="s">
        <v>92</v>
      </c>
    </row>
    <row r="156" spans="1:3" x14ac:dyDescent="0.25">
      <c r="A156" s="30" t="s">
        <v>4815</v>
      </c>
      <c r="B156" s="96" t="s">
        <v>308</v>
      </c>
      <c r="C156" s="31" t="s">
        <v>92</v>
      </c>
    </row>
    <row r="157" spans="1:3" x14ac:dyDescent="0.25">
      <c r="A157" s="32" t="s">
        <v>8658</v>
      </c>
      <c r="B157" s="98" t="s">
        <v>8656</v>
      </c>
      <c r="C157" s="33" t="s">
        <v>92</v>
      </c>
    </row>
    <row r="158" spans="1:3" x14ac:dyDescent="0.25">
      <c r="A158" s="32" t="s">
        <v>3097</v>
      </c>
      <c r="B158" s="98" t="s">
        <v>352</v>
      </c>
      <c r="C158" s="33" t="s">
        <v>159</v>
      </c>
    </row>
    <row r="159" spans="1:3" x14ac:dyDescent="0.25">
      <c r="A159" s="32" t="s">
        <v>1494</v>
      </c>
      <c r="B159" s="98" t="s">
        <v>326</v>
      </c>
      <c r="C159" s="103" t="s">
        <v>159</v>
      </c>
    </row>
    <row r="160" spans="1:3" x14ac:dyDescent="0.25">
      <c r="A160" s="30" t="s">
        <v>800</v>
      </c>
      <c r="B160" s="96" t="s">
        <v>156</v>
      </c>
      <c r="C160" s="31" t="s">
        <v>141</v>
      </c>
    </row>
    <row r="161" spans="1:3" x14ac:dyDescent="0.25">
      <c r="A161" s="30" t="s">
        <v>3092</v>
      </c>
      <c r="B161" s="96" t="s">
        <v>156</v>
      </c>
      <c r="C161" s="106" t="s">
        <v>92</v>
      </c>
    </row>
    <row r="162" spans="1:3" x14ac:dyDescent="0.25">
      <c r="A162" s="32" t="s">
        <v>8736</v>
      </c>
      <c r="B162" s="98" t="s">
        <v>156</v>
      </c>
      <c r="C162" s="33" t="s">
        <v>159</v>
      </c>
    </row>
    <row r="163" spans="1:3" x14ac:dyDescent="0.25">
      <c r="A163" s="32" t="s">
        <v>1219</v>
      </c>
      <c r="B163" s="98" t="s">
        <v>156</v>
      </c>
      <c r="C163" s="33" t="s">
        <v>92</v>
      </c>
    </row>
    <row r="164" spans="1:3" x14ac:dyDescent="0.25">
      <c r="A164" s="32" t="s">
        <v>3569</v>
      </c>
      <c r="B164" s="98" t="s">
        <v>236</v>
      </c>
      <c r="C164" s="33" t="s">
        <v>92</v>
      </c>
    </row>
    <row r="165" spans="1:3" x14ac:dyDescent="0.25">
      <c r="A165" s="30" t="s">
        <v>8870</v>
      </c>
      <c r="B165" s="96" t="s">
        <v>156</v>
      </c>
      <c r="C165" s="31" t="s">
        <v>159</v>
      </c>
    </row>
    <row r="166" spans="1:3" x14ac:dyDescent="0.25">
      <c r="A166" s="30" t="s">
        <v>4857</v>
      </c>
      <c r="B166" s="96" t="s">
        <v>382</v>
      </c>
      <c r="C166" s="31" t="s">
        <v>159</v>
      </c>
    </row>
    <row r="167" spans="1:3" x14ac:dyDescent="0.25">
      <c r="A167" s="32" t="s">
        <v>131</v>
      </c>
      <c r="B167" s="98" t="s">
        <v>130</v>
      </c>
      <c r="C167" s="33" t="s">
        <v>92</v>
      </c>
    </row>
    <row r="168" spans="1:3" x14ac:dyDescent="0.25">
      <c r="A168" s="30" t="s">
        <v>4570</v>
      </c>
      <c r="B168" s="96" t="s">
        <v>4569</v>
      </c>
      <c r="C168" s="31" t="s">
        <v>180</v>
      </c>
    </row>
    <row r="169" spans="1:3" x14ac:dyDescent="0.25">
      <c r="A169" s="30" t="s">
        <v>528</v>
      </c>
      <c r="B169" s="96" t="s">
        <v>527</v>
      </c>
      <c r="C169" s="31" t="s">
        <v>159</v>
      </c>
    </row>
    <row r="170" spans="1:3" x14ac:dyDescent="0.25">
      <c r="A170" s="30" t="s">
        <v>3588</v>
      </c>
      <c r="B170" s="96" t="s">
        <v>277</v>
      </c>
      <c r="C170" s="31" t="s">
        <v>180</v>
      </c>
    </row>
    <row r="171" spans="1:3" x14ac:dyDescent="0.25">
      <c r="A171" s="30" t="s">
        <v>907</v>
      </c>
      <c r="B171" s="96" t="s">
        <v>277</v>
      </c>
      <c r="C171" s="31" t="s">
        <v>180</v>
      </c>
    </row>
    <row r="172" spans="1:3" x14ac:dyDescent="0.25">
      <c r="A172" s="30" t="s">
        <v>907</v>
      </c>
      <c r="B172" s="96" t="s">
        <v>507</v>
      </c>
      <c r="C172" s="31" t="s">
        <v>180</v>
      </c>
    </row>
    <row r="173" spans="1:3" x14ac:dyDescent="0.25">
      <c r="A173" s="32" t="s">
        <v>1997</v>
      </c>
      <c r="B173" s="98" t="s">
        <v>326</v>
      </c>
      <c r="C173" s="33" t="s">
        <v>141</v>
      </c>
    </row>
    <row r="174" spans="1:3" x14ac:dyDescent="0.25">
      <c r="A174" s="30" t="s">
        <v>10999</v>
      </c>
      <c r="B174" s="96" t="s">
        <v>1304</v>
      </c>
      <c r="C174" s="106" t="s">
        <v>141</v>
      </c>
    </row>
    <row r="175" spans="1:3" x14ac:dyDescent="0.25">
      <c r="A175" s="30" t="s">
        <v>3692</v>
      </c>
      <c r="B175" s="96" t="s">
        <v>156</v>
      </c>
      <c r="C175" s="31" t="s">
        <v>159</v>
      </c>
    </row>
    <row r="176" spans="1:3" x14ac:dyDescent="0.25">
      <c r="A176" s="30" t="s">
        <v>1520</v>
      </c>
      <c r="B176" s="96" t="s">
        <v>156</v>
      </c>
      <c r="C176" s="31" t="s">
        <v>92</v>
      </c>
    </row>
    <row r="177" spans="1:4" x14ac:dyDescent="0.25">
      <c r="A177" s="30" t="s">
        <v>11021</v>
      </c>
      <c r="B177" s="96" t="s">
        <v>277</v>
      </c>
      <c r="C177" s="31" t="s">
        <v>92</v>
      </c>
    </row>
    <row r="178" spans="1:4" x14ac:dyDescent="0.25">
      <c r="A178" s="32" t="s">
        <v>3706</v>
      </c>
      <c r="B178" s="98" t="s">
        <v>277</v>
      </c>
      <c r="C178" s="103" t="s">
        <v>180</v>
      </c>
    </row>
    <row r="179" spans="1:4" x14ac:dyDescent="0.25">
      <c r="A179" s="30" t="s">
        <v>615</v>
      </c>
      <c r="B179" s="105" t="s">
        <v>156</v>
      </c>
      <c r="C179" s="31" t="s">
        <v>159</v>
      </c>
    </row>
    <row r="180" spans="1:4" x14ac:dyDescent="0.25">
      <c r="A180" s="32" t="s">
        <v>1945</v>
      </c>
      <c r="B180" s="98" t="s">
        <v>527</v>
      </c>
      <c r="C180" s="33" t="s">
        <v>92</v>
      </c>
    </row>
    <row r="181" spans="1:4" x14ac:dyDescent="0.25">
      <c r="A181" s="30" t="s">
        <v>1216</v>
      </c>
      <c r="B181" s="96" t="s">
        <v>156</v>
      </c>
      <c r="C181" s="31" t="s">
        <v>141</v>
      </c>
    </row>
    <row r="182" spans="1:4" x14ac:dyDescent="0.25">
      <c r="A182" s="32" t="s">
        <v>4385</v>
      </c>
      <c r="B182" s="98" t="s">
        <v>156</v>
      </c>
      <c r="C182" s="33" t="s">
        <v>141</v>
      </c>
    </row>
    <row r="183" spans="1:4" x14ac:dyDescent="0.25">
      <c r="A183" s="32" t="s">
        <v>3800</v>
      </c>
      <c r="B183" s="98" t="s">
        <v>3799</v>
      </c>
      <c r="C183" s="33" t="s">
        <v>141</v>
      </c>
    </row>
    <row r="184" spans="1:4" x14ac:dyDescent="0.25">
      <c r="A184" s="32" t="s">
        <v>11056</v>
      </c>
      <c r="B184" s="98" t="s">
        <v>604</v>
      </c>
      <c r="C184" s="33" t="s">
        <v>141</v>
      </c>
    </row>
    <row r="185" spans="1:4" x14ac:dyDescent="0.25">
      <c r="A185" s="32" t="s">
        <v>456</v>
      </c>
      <c r="B185" s="98" t="s">
        <v>156</v>
      </c>
      <c r="C185" s="33" t="s">
        <v>141</v>
      </c>
    </row>
    <row r="186" spans="1:4" x14ac:dyDescent="0.25">
      <c r="A186" s="32" t="s">
        <v>3024</v>
      </c>
      <c r="B186" s="98" t="s">
        <v>3023</v>
      </c>
      <c r="C186" s="103" t="s">
        <v>141</v>
      </c>
    </row>
    <row r="187" spans="1:4" x14ac:dyDescent="0.25">
      <c r="A187" s="30" t="s">
        <v>1345</v>
      </c>
      <c r="B187" s="96" t="s">
        <v>1344</v>
      </c>
      <c r="C187" s="31" t="s">
        <v>141</v>
      </c>
    </row>
    <row r="188" spans="1:4" x14ac:dyDescent="0.25">
      <c r="A188" s="30" t="s">
        <v>2378</v>
      </c>
      <c r="B188" s="96" t="s">
        <v>326</v>
      </c>
      <c r="C188" s="31" t="s">
        <v>141</v>
      </c>
      <c r="D188" s="110" t="s">
        <v>11057</v>
      </c>
    </row>
    <row r="189" spans="1:4" x14ac:dyDescent="0.25">
      <c r="A189" s="32" t="s">
        <v>761</v>
      </c>
      <c r="B189" s="98" t="s">
        <v>3744</v>
      </c>
      <c r="C189" s="103" t="s">
        <v>141</v>
      </c>
    </row>
    <row r="190" spans="1:4" x14ac:dyDescent="0.25">
      <c r="A190" s="32" t="s">
        <v>5407</v>
      </c>
      <c r="B190" s="98" t="s">
        <v>308</v>
      </c>
      <c r="C190" s="103" t="s">
        <v>141</v>
      </c>
    </row>
    <row r="191" spans="1:4" x14ac:dyDescent="0.25">
      <c r="A191" s="30" t="s">
        <v>3882</v>
      </c>
      <c r="B191" s="96" t="s">
        <v>156</v>
      </c>
      <c r="C191" s="31" t="s">
        <v>141</v>
      </c>
    </row>
    <row r="192" spans="1:4" x14ac:dyDescent="0.25">
      <c r="A192" s="30" t="s">
        <v>2372</v>
      </c>
      <c r="B192" s="96" t="s">
        <v>326</v>
      </c>
      <c r="C192" s="31" t="s">
        <v>141</v>
      </c>
    </row>
    <row r="193" spans="1:3" x14ac:dyDescent="0.25">
      <c r="A193" s="32" t="s">
        <v>5005</v>
      </c>
      <c r="B193" s="98" t="s">
        <v>667</v>
      </c>
      <c r="C193" s="33" t="s">
        <v>141</v>
      </c>
    </row>
    <row r="194" spans="1:3" x14ac:dyDescent="0.25">
      <c r="A194" s="32" t="s">
        <v>1338</v>
      </c>
      <c r="B194" s="98" t="s">
        <v>308</v>
      </c>
      <c r="C194" s="33" t="s">
        <v>141</v>
      </c>
    </row>
    <row r="195" spans="1:3" x14ac:dyDescent="0.25">
      <c r="A195" s="30" t="s">
        <v>4990</v>
      </c>
      <c r="B195" s="96" t="s">
        <v>1885</v>
      </c>
      <c r="C195" s="31" t="s">
        <v>141</v>
      </c>
    </row>
    <row r="196" spans="1:3" x14ac:dyDescent="0.25">
      <c r="A196" s="30" t="s">
        <v>3836</v>
      </c>
      <c r="B196" s="96" t="s">
        <v>3834</v>
      </c>
      <c r="C196" s="31" t="s">
        <v>141</v>
      </c>
    </row>
    <row r="197" spans="1:3" x14ac:dyDescent="0.25">
      <c r="A197" s="30" t="s">
        <v>2434</v>
      </c>
      <c r="B197" s="96" t="s">
        <v>326</v>
      </c>
      <c r="C197" s="31" t="s">
        <v>141</v>
      </c>
    </row>
    <row r="198" spans="1:3" x14ac:dyDescent="0.25">
      <c r="A198" s="30" t="s">
        <v>11058</v>
      </c>
      <c r="B198" s="96" t="s">
        <v>4707</v>
      </c>
      <c r="C198" s="31" t="s">
        <v>92</v>
      </c>
    </row>
    <row r="199" spans="1:3" x14ac:dyDescent="0.25">
      <c r="A199" s="30" t="s">
        <v>1324</v>
      </c>
      <c r="B199" s="96" t="s">
        <v>326</v>
      </c>
      <c r="C199" s="31" t="s">
        <v>180</v>
      </c>
    </row>
    <row r="200" spans="1:3" x14ac:dyDescent="0.25">
      <c r="A200" s="32" t="s">
        <v>2981</v>
      </c>
      <c r="B200" s="98" t="s">
        <v>527</v>
      </c>
      <c r="C200" s="33" t="s">
        <v>92</v>
      </c>
    </row>
    <row r="201" spans="1:3" x14ac:dyDescent="0.25">
      <c r="A201" s="30" t="s">
        <v>1491</v>
      </c>
      <c r="B201" s="96" t="s">
        <v>156</v>
      </c>
      <c r="C201" s="106" t="s">
        <v>180</v>
      </c>
    </row>
    <row r="202" spans="1:3" x14ac:dyDescent="0.25">
      <c r="A202" s="32" t="s">
        <v>683</v>
      </c>
      <c r="B202" s="98" t="s">
        <v>156</v>
      </c>
      <c r="C202" s="33" t="s">
        <v>180</v>
      </c>
    </row>
    <row r="203" spans="1:3" x14ac:dyDescent="0.25">
      <c r="A203" s="30" t="s">
        <v>4622</v>
      </c>
      <c r="B203" s="96" t="s">
        <v>1207</v>
      </c>
      <c r="C203" s="106" t="s">
        <v>92</v>
      </c>
    </row>
    <row r="204" spans="1:3" x14ac:dyDescent="0.25">
      <c r="A204" s="32" t="s">
        <v>3828</v>
      </c>
      <c r="B204" s="98" t="s">
        <v>308</v>
      </c>
      <c r="C204" s="33" t="s">
        <v>92</v>
      </c>
    </row>
    <row r="205" spans="1:3" x14ac:dyDescent="0.25">
      <c r="A205" s="30" t="s">
        <v>3847</v>
      </c>
      <c r="B205" s="96" t="s">
        <v>326</v>
      </c>
      <c r="C205" s="31" t="s">
        <v>159</v>
      </c>
    </row>
    <row r="206" spans="1:3" x14ac:dyDescent="0.25">
      <c r="A206" s="32" t="s">
        <v>3868</v>
      </c>
      <c r="B206" s="98" t="s">
        <v>507</v>
      </c>
      <c r="C206" s="33" t="s">
        <v>92</v>
      </c>
    </row>
    <row r="207" spans="1:3" x14ac:dyDescent="0.25">
      <c r="A207" s="30" t="s">
        <v>1186</v>
      </c>
      <c r="B207" s="96" t="s">
        <v>156</v>
      </c>
      <c r="C207" s="31" t="s">
        <v>92</v>
      </c>
    </row>
    <row r="208" spans="1:3" x14ac:dyDescent="0.25">
      <c r="A208" s="32" t="s">
        <v>3548</v>
      </c>
      <c r="B208" s="98" t="s">
        <v>156</v>
      </c>
      <c r="C208" s="33" t="s">
        <v>92</v>
      </c>
    </row>
    <row r="209" spans="1:3" x14ac:dyDescent="0.25">
      <c r="A209" s="30" t="s">
        <v>262</v>
      </c>
      <c r="B209" s="96" t="s">
        <v>260</v>
      </c>
      <c r="C209" s="31" t="s">
        <v>141</v>
      </c>
    </row>
    <row r="210" spans="1:3" x14ac:dyDescent="0.25">
      <c r="A210" s="32" t="s">
        <v>3914</v>
      </c>
      <c r="B210" s="98" t="s">
        <v>260</v>
      </c>
      <c r="C210" s="33" t="s">
        <v>141</v>
      </c>
    </row>
    <row r="211" spans="1:3" x14ac:dyDescent="0.25">
      <c r="A211" s="30" t="s">
        <v>3909</v>
      </c>
      <c r="B211" s="96" t="s">
        <v>277</v>
      </c>
      <c r="C211" s="31" t="s">
        <v>92</v>
      </c>
    </row>
    <row r="212" spans="1:3" x14ac:dyDescent="0.25">
      <c r="A212" s="32" t="s">
        <v>3953</v>
      </c>
      <c r="B212" s="98" t="s">
        <v>582</v>
      </c>
      <c r="C212" s="33" t="s">
        <v>159</v>
      </c>
    </row>
    <row r="213" spans="1:3" x14ac:dyDescent="0.25">
      <c r="A213" s="32" t="s">
        <v>4664</v>
      </c>
      <c r="B213" s="98" t="s">
        <v>391</v>
      </c>
      <c r="C213" s="33" t="s">
        <v>141</v>
      </c>
    </row>
    <row r="214" spans="1:3" x14ac:dyDescent="0.25">
      <c r="A214" s="30" t="s">
        <v>1334</v>
      </c>
      <c r="B214" s="96" t="s">
        <v>236</v>
      </c>
      <c r="C214" s="31" t="s">
        <v>159</v>
      </c>
    </row>
    <row r="215" spans="1:3" x14ac:dyDescent="0.25">
      <c r="A215" s="30" t="s">
        <v>4036</v>
      </c>
      <c r="B215" s="96" t="s">
        <v>352</v>
      </c>
      <c r="C215" s="31" t="s">
        <v>159</v>
      </c>
    </row>
    <row r="216" spans="1:3" x14ac:dyDescent="0.25">
      <c r="A216" s="32" t="s">
        <v>4396</v>
      </c>
      <c r="B216" s="98" t="s">
        <v>156</v>
      </c>
      <c r="C216" s="33" t="s">
        <v>159</v>
      </c>
    </row>
    <row r="217" spans="1:3" x14ac:dyDescent="0.25">
      <c r="A217" s="32" t="s">
        <v>4579</v>
      </c>
      <c r="B217" s="98" t="s">
        <v>4577</v>
      </c>
      <c r="C217" s="33" t="s">
        <v>141</v>
      </c>
    </row>
    <row r="218" spans="1:3" x14ac:dyDescent="0.25">
      <c r="A218" s="30" t="s">
        <v>1980</v>
      </c>
      <c r="B218" s="96" t="s">
        <v>326</v>
      </c>
      <c r="C218" s="31" t="s">
        <v>180</v>
      </c>
    </row>
    <row r="219" spans="1:3" x14ac:dyDescent="0.25">
      <c r="A219" s="30" t="s">
        <v>4647</v>
      </c>
      <c r="B219" s="96" t="s">
        <v>4645</v>
      </c>
      <c r="C219" s="31" t="s">
        <v>141</v>
      </c>
    </row>
    <row r="220" spans="1:3" x14ac:dyDescent="0.25">
      <c r="A220" s="32" t="s">
        <v>1250</v>
      </c>
      <c r="B220" s="98" t="s">
        <v>308</v>
      </c>
      <c r="C220" s="33" t="s">
        <v>92</v>
      </c>
    </row>
    <row r="221" spans="1:3" x14ac:dyDescent="0.25">
      <c r="A221" s="32" t="s">
        <v>1538</v>
      </c>
      <c r="B221" s="98" t="s">
        <v>156</v>
      </c>
      <c r="C221" s="33" t="s">
        <v>159</v>
      </c>
    </row>
    <row r="222" spans="1:3" x14ac:dyDescent="0.25">
      <c r="A222" s="32" t="s">
        <v>473</v>
      </c>
      <c r="B222" s="98" t="s">
        <v>156</v>
      </c>
      <c r="C222" s="33" t="s">
        <v>159</v>
      </c>
    </row>
    <row r="223" spans="1:3" x14ac:dyDescent="0.25">
      <c r="A223" s="30" t="s">
        <v>2175</v>
      </c>
      <c r="B223" s="96" t="s">
        <v>156</v>
      </c>
      <c r="C223" s="31" t="s">
        <v>159</v>
      </c>
    </row>
    <row r="224" spans="1:3" x14ac:dyDescent="0.25">
      <c r="A224" s="32" t="s">
        <v>519</v>
      </c>
      <c r="B224" s="98" t="s">
        <v>156</v>
      </c>
      <c r="C224" s="33" t="s">
        <v>159</v>
      </c>
    </row>
    <row r="225" spans="1:3" x14ac:dyDescent="0.25">
      <c r="A225" s="32" t="s">
        <v>1403</v>
      </c>
      <c r="B225" s="98" t="s">
        <v>236</v>
      </c>
      <c r="C225" s="33" t="s">
        <v>92</v>
      </c>
    </row>
    <row r="226" spans="1:3" x14ac:dyDescent="0.25">
      <c r="A226" s="30" t="s">
        <v>11027</v>
      </c>
      <c r="B226" s="96" t="s">
        <v>299</v>
      </c>
      <c r="C226" s="31" t="s">
        <v>92</v>
      </c>
    </row>
    <row r="227" spans="1:3" x14ac:dyDescent="0.25">
      <c r="A227" s="30" t="s">
        <v>11047</v>
      </c>
      <c r="B227" s="96" t="s">
        <v>667</v>
      </c>
      <c r="C227" s="106" t="s">
        <v>92</v>
      </c>
    </row>
    <row r="228" spans="1:3" x14ac:dyDescent="0.25">
      <c r="A228" s="32" t="s">
        <v>2807</v>
      </c>
      <c r="B228" s="98" t="s">
        <v>2806</v>
      </c>
      <c r="C228" s="33" t="s">
        <v>92</v>
      </c>
    </row>
    <row r="229" spans="1:3" x14ac:dyDescent="0.25">
      <c r="A229" s="30" t="s">
        <v>4902</v>
      </c>
      <c r="B229" s="96" t="s">
        <v>89</v>
      </c>
      <c r="C229" s="31" t="s">
        <v>159</v>
      </c>
    </row>
    <row r="230" spans="1:3" x14ac:dyDescent="0.25">
      <c r="A230" s="30" t="s">
        <v>9236</v>
      </c>
      <c r="B230" s="96" t="s">
        <v>277</v>
      </c>
      <c r="C230" s="31" t="s">
        <v>92</v>
      </c>
    </row>
    <row r="231" spans="1:3" x14ac:dyDescent="0.25">
      <c r="A231" s="32" t="s">
        <v>3927</v>
      </c>
      <c r="B231" s="98" t="s">
        <v>3926</v>
      </c>
      <c r="C231" s="33" t="s">
        <v>180</v>
      </c>
    </row>
    <row r="232" spans="1:3" x14ac:dyDescent="0.25">
      <c r="A232" s="32" t="s">
        <v>5030</v>
      </c>
      <c r="B232" s="98" t="s">
        <v>5028</v>
      </c>
      <c r="C232" s="33" t="s">
        <v>141</v>
      </c>
    </row>
    <row r="233" spans="1:3" x14ac:dyDescent="0.25">
      <c r="A233" s="32" t="s">
        <v>1526</v>
      </c>
      <c r="B233" s="98" t="s">
        <v>156</v>
      </c>
      <c r="C233" s="33" t="s">
        <v>159</v>
      </c>
    </row>
    <row r="234" spans="1:3" x14ac:dyDescent="0.25">
      <c r="A234" s="30" t="s">
        <v>5188</v>
      </c>
      <c r="B234" s="105" t="s">
        <v>4795</v>
      </c>
      <c r="C234" s="31" t="s">
        <v>141</v>
      </c>
    </row>
    <row r="235" spans="1:3" x14ac:dyDescent="0.25">
      <c r="A235" s="32" t="s">
        <v>3754</v>
      </c>
      <c r="B235" s="98" t="s">
        <v>2806</v>
      </c>
      <c r="C235" s="33" t="s">
        <v>180</v>
      </c>
    </row>
    <row r="236" spans="1:3" x14ac:dyDescent="0.25">
      <c r="A236" s="32" t="s">
        <v>4863</v>
      </c>
      <c r="B236" s="98" t="s">
        <v>277</v>
      </c>
      <c r="C236" s="33" t="s">
        <v>92</v>
      </c>
    </row>
    <row r="237" spans="1:3" x14ac:dyDescent="0.25">
      <c r="A237" s="30" t="s">
        <v>3605</v>
      </c>
      <c r="B237" s="96" t="s">
        <v>277</v>
      </c>
      <c r="C237" s="31" t="s">
        <v>141</v>
      </c>
    </row>
    <row r="238" spans="1:3" x14ac:dyDescent="0.25">
      <c r="A238" s="30" t="s">
        <v>11059</v>
      </c>
      <c r="B238" s="96" t="s">
        <v>277</v>
      </c>
      <c r="C238" s="31" t="s">
        <v>141</v>
      </c>
    </row>
    <row r="239" spans="1:3" x14ac:dyDescent="0.25">
      <c r="A239" s="30" t="s">
        <v>1446</v>
      </c>
      <c r="B239" s="96" t="s">
        <v>277</v>
      </c>
      <c r="C239" s="31" t="s">
        <v>159</v>
      </c>
    </row>
    <row r="240" spans="1:3" x14ac:dyDescent="0.25">
      <c r="A240" s="32" t="s">
        <v>4996</v>
      </c>
      <c r="B240" s="98" t="s">
        <v>4995</v>
      </c>
      <c r="C240" s="33" t="s">
        <v>141</v>
      </c>
    </row>
    <row r="241" spans="1:3" x14ac:dyDescent="0.25">
      <c r="A241" s="30" t="s">
        <v>11041</v>
      </c>
      <c r="B241" s="96" t="s">
        <v>277</v>
      </c>
      <c r="C241" s="31" t="s">
        <v>159</v>
      </c>
    </row>
    <row r="242" spans="1:3" x14ac:dyDescent="0.25">
      <c r="A242" s="30" t="s">
        <v>11019</v>
      </c>
      <c r="B242" s="96" t="s">
        <v>156</v>
      </c>
      <c r="C242" s="31" t="s">
        <v>92</v>
      </c>
    </row>
    <row r="243" spans="1:3" x14ac:dyDescent="0.25">
      <c r="A243" s="32" t="s">
        <v>327</v>
      </c>
      <c r="B243" s="98" t="s">
        <v>667</v>
      </c>
      <c r="C243" s="33" t="s">
        <v>159</v>
      </c>
    </row>
    <row r="244" spans="1:3" x14ac:dyDescent="0.25">
      <c r="A244" s="30" t="s">
        <v>3065</v>
      </c>
      <c r="B244" s="96" t="s">
        <v>640</v>
      </c>
      <c r="C244" s="31" t="s">
        <v>159</v>
      </c>
    </row>
    <row r="245" spans="1:3" x14ac:dyDescent="0.25">
      <c r="A245" s="30" t="s">
        <v>2937</v>
      </c>
      <c r="B245" s="96" t="s">
        <v>277</v>
      </c>
      <c r="C245" s="31" t="s">
        <v>141</v>
      </c>
    </row>
    <row r="246" spans="1:3" x14ac:dyDescent="0.25">
      <c r="A246" s="30" t="s">
        <v>8671</v>
      </c>
      <c r="B246" s="96" t="s">
        <v>498</v>
      </c>
      <c r="C246" s="31" t="s">
        <v>92</v>
      </c>
    </row>
    <row r="247" spans="1:3" x14ac:dyDescent="0.25">
      <c r="A247" s="30" t="s">
        <v>4827</v>
      </c>
      <c r="B247" s="96" t="s">
        <v>156</v>
      </c>
      <c r="C247" s="31" t="s">
        <v>159</v>
      </c>
    </row>
    <row r="248" spans="1:3" x14ac:dyDescent="0.25">
      <c r="A248" s="30" t="s">
        <v>5394</v>
      </c>
      <c r="B248" s="96" t="s">
        <v>3031</v>
      </c>
      <c r="C248" s="31" t="s">
        <v>92</v>
      </c>
    </row>
    <row r="249" spans="1:3" x14ac:dyDescent="0.25">
      <c r="A249" s="30" t="s">
        <v>4788</v>
      </c>
      <c r="B249" s="96" t="s">
        <v>326</v>
      </c>
      <c r="C249" s="106" t="s">
        <v>92</v>
      </c>
    </row>
    <row r="250" spans="1:3" x14ac:dyDescent="0.25">
      <c r="A250" s="32" t="s">
        <v>8516</v>
      </c>
      <c r="B250" s="98" t="s">
        <v>326</v>
      </c>
      <c r="C250" s="33" t="s">
        <v>159</v>
      </c>
    </row>
    <row r="251" spans="1:3" x14ac:dyDescent="0.25">
      <c r="A251" s="30" t="s">
        <v>5576</v>
      </c>
      <c r="B251" s="96" t="s">
        <v>326</v>
      </c>
      <c r="C251" s="31" t="s">
        <v>141</v>
      </c>
    </row>
    <row r="252" spans="1:3" x14ac:dyDescent="0.25">
      <c r="A252" s="32" t="s">
        <v>2423</v>
      </c>
      <c r="B252" s="98" t="s">
        <v>326</v>
      </c>
      <c r="C252" s="33" t="s">
        <v>159</v>
      </c>
    </row>
    <row r="253" spans="1:3" x14ac:dyDescent="0.25">
      <c r="A253" s="30" t="s">
        <v>8842</v>
      </c>
      <c r="B253" s="96" t="s">
        <v>326</v>
      </c>
      <c r="C253" s="31" t="s">
        <v>141</v>
      </c>
    </row>
    <row r="254" spans="1:3" x14ac:dyDescent="0.25">
      <c r="A254" s="30" t="s">
        <v>8361</v>
      </c>
      <c r="B254" s="96" t="s">
        <v>308</v>
      </c>
      <c r="C254" s="31" t="s">
        <v>92</v>
      </c>
    </row>
    <row r="255" spans="1:3" x14ac:dyDescent="0.25">
      <c r="A255" s="30" t="s">
        <v>11001</v>
      </c>
      <c r="B255" s="96" t="s">
        <v>277</v>
      </c>
      <c r="C255" s="31" t="s">
        <v>92</v>
      </c>
    </row>
    <row r="256" spans="1:3" x14ac:dyDescent="0.25">
      <c r="A256" s="32" t="s">
        <v>1227</v>
      </c>
      <c r="B256" s="98" t="s">
        <v>352</v>
      </c>
      <c r="C256" s="33" t="s">
        <v>159</v>
      </c>
    </row>
    <row r="257" spans="1:3" x14ac:dyDescent="0.25">
      <c r="A257" s="86" t="s">
        <v>5280</v>
      </c>
      <c r="B257" s="85" t="s">
        <v>11051</v>
      </c>
      <c r="C257" s="31" t="s">
        <v>141</v>
      </c>
    </row>
    <row r="258" spans="1:3" x14ac:dyDescent="0.25">
      <c r="A258" s="32" t="s">
        <v>8415</v>
      </c>
      <c r="B258" s="98" t="s">
        <v>5636</v>
      </c>
      <c r="C258" s="33" t="s">
        <v>92</v>
      </c>
    </row>
    <row r="259" spans="1:3" x14ac:dyDescent="0.25">
      <c r="A259" s="32" t="s">
        <v>2829</v>
      </c>
      <c r="B259" s="98" t="s">
        <v>326</v>
      </c>
      <c r="C259" s="33" t="s">
        <v>159</v>
      </c>
    </row>
    <row r="260" spans="1:3" x14ac:dyDescent="0.25">
      <c r="A260" s="30" t="s">
        <v>5033</v>
      </c>
      <c r="B260" s="96" t="s">
        <v>5028</v>
      </c>
      <c r="C260" s="31" t="s">
        <v>141</v>
      </c>
    </row>
    <row r="261" spans="1:3" x14ac:dyDescent="0.25">
      <c r="A261" s="30" t="s">
        <v>11060</v>
      </c>
      <c r="B261" s="96" t="s">
        <v>156</v>
      </c>
      <c r="C261" s="106" t="s">
        <v>92</v>
      </c>
    </row>
    <row r="262" spans="1:3" x14ac:dyDescent="0.25">
      <c r="A262" s="32" t="s">
        <v>4880</v>
      </c>
      <c r="B262" s="98" t="s">
        <v>2185</v>
      </c>
      <c r="C262" s="33" t="s">
        <v>141</v>
      </c>
    </row>
    <row r="263" spans="1:3" x14ac:dyDescent="0.25">
      <c r="A263" s="32" t="s">
        <v>8816</v>
      </c>
      <c r="B263" s="98" t="s">
        <v>8815</v>
      </c>
      <c r="C263" s="103" t="s">
        <v>92</v>
      </c>
    </row>
    <row r="264" spans="1:3" x14ac:dyDescent="0.25">
      <c r="A264" s="30" t="s">
        <v>1240</v>
      </c>
      <c r="B264" s="96" t="s">
        <v>582</v>
      </c>
      <c r="C264" s="31" t="s">
        <v>159</v>
      </c>
    </row>
    <row r="265" spans="1:3" x14ac:dyDescent="0.25">
      <c r="A265" s="32" t="s">
        <v>427</v>
      </c>
      <c r="B265" s="98" t="s">
        <v>156</v>
      </c>
      <c r="C265" s="33" t="s">
        <v>159</v>
      </c>
    </row>
    <row r="266" spans="1:3" x14ac:dyDescent="0.25">
      <c r="A266" s="32" t="s">
        <v>3784</v>
      </c>
      <c r="B266" s="98" t="s">
        <v>11062</v>
      </c>
      <c r="C266" s="33" t="s">
        <v>92</v>
      </c>
    </row>
    <row r="267" spans="1:3" x14ac:dyDescent="0.25">
      <c r="A267" s="32" t="s">
        <v>566</v>
      </c>
      <c r="B267" s="98" t="s">
        <v>326</v>
      </c>
      <c r="C267" s="33" t="s">
        <v>159</v>
      </c>
    </row>
    <row r="268" spans="1:3" x14ac:dyDescent="0.25">
      <c r="A268" s="30" t="s">
        <v>5651</v>
      </c>
      <c r="B268" s="96" t="s">
        <v>156</v>
      </c>
      <c r="C268" s="31" t="s">
        <v>159</v>
      </c>
    </row>
    <row r="269" spans="1:3" x14ac:dyDescent="0.25">
      <c r="A269" s="30" t="s">
        <v>4389</v>
      </c>
      <c r="B269" s="96" t="s">
        <v>286</v>
      </c>
      <c r="C269" s="31" t="s">
        <v>141</v>
      </c>
    </row>
    <row r="270" spans="1:3" x14ac:dyDescent="0.25">
      <c r="A270" s="30" t="s">
        <v>3140</v>
      </c>
      <c r="B270" s="96" t="s">
        <v>156</v>
      </c>
      <c r="C270" s="31" t="s">
        <v>159</v>
      </c>
    </row>
    <row r="271" spans="1:3" x14ac:dyDescent="0.25">
      <c r="A271" s="32" t="s">
        <v>5602</v>
      </c>
      <c r="B271" s="92" t="s">
        <v>10971</v>
      </c>
      <c r="C271" s="33" t="s">
        <v>159</v>
      </c>
    </row>
    <row r="272" spans="1:3" x14ac:dyDescent="0.25">
      <c r="A272" s="32" t="s">
        <v>5623</v>
      </c>
      <c r="B272" s="98" t="s">
        <v>507</v>
      </c>
      <c r="C272" s="33" t="s">
        <v>92</v>
      </c>
    </row>
    <row r="273" spans="1:3" x14ac:dyDescent="0.25">
      <c r="A273" s="32" t="s">
        <v>1990</v>
      </c>
      <c r="B273" s="98" t="s">
        <v>326</v>
      </c>
      <c r="C273" s="33" t="s">
        <v>141</v>
      </c>
    </row>
    <row r="274" spans="1:3" x14ac:dyDescent="0.25">
      <c r="A274" s="30" t="s">
        <v>11004</v>
      </c>
      <c r="B274" s="96" t="s">
        <v>156</v>
      </c>
      <c r="C274" s="31" t="s">
        <v>180</v>
      </c>
    </row>
    <row r="275" spans="1:3" x14ac:dyDescent="0.25">
      <c r="A275" s="30" t="s">
        <v>351</v>
      </c>
      <c r="B275" s="96" t="s">
        <v>352</v>
      </c>
      <c r="C275" s="31" t="s">
        <v>159</v>
      </c>
    </row>
    <row r="276" spans="1:3" x14ac:dyDescent="0.25">
      <c r="A276" s="30" t="s">
        <v>4919</v>
      </c>
      <c r="B276" s="96" t="s">
        <v>352</v>
      </c>
      <c r="C276" s="31" t="s">
        <v>159</v>
      </c>
    </row>
    <row r="277" spans="1:3" x14ac:dyDescent="0.25">
      <c r="A277" s="30" t="s">
        <v>5431</v>
      </c>
      <c r="B277" s="96" t="s">
        <v>156</v>
      </c>
      <c r="C277" s="31" t="s">
        <v>159</v>
      </c>
    </row>
    <row r="278" spans="1:3" x14ac:dyDescent="0.25">
      <c r="A278" s="32" t="s">
        <v>4015</v>
      </c>
      <c r="B278" s="98" t="s">
        <v>4013</v>
      </c>
      <c r="C278" s="33" t="s">
        <v>141</v>
      </c>
    </row>
    <row r="279" spans="1:3" x14ac:dyDescent="0.25">
      <c r="A279" s="32" t="s">
        <v>8405</v>
      </c>
      <c r="B279" s="98" t="s">
        <v>308</v>
      </c>
      <c r="C279" s="33" t="s">
        <v>159</v>
      </c>
    </row>
    <row r="280" spans="1:3" x14ac:dyDescent="0.25">
      <c r="A280" s="32" t="s">
        <v>2316</v>
      </c>
      <c r="B280" s="98" t="s">
        <v>1407</v>
      </c>
      <c r="C280" s="33" t="s">
        <v>92</v>
      </c>
    </row>
    <row r="281" spans="1:3" x14ac:dyDescent="0.25">
      <c r="A281" s="32" t="s">
        <v>10992</v>
      </c>
      <c r="B281" s="98" t="s">
        <v>552</v>
      </c>
      <c r="C281" s="33" t="s">
        <v>92</v>
      </c>
    </row>
    <row r="282" spans="1:3" x14ac:dyDescent="0.25">
      <c r="A282" s="30" t="s">
        <v>1211</v>
      </c>
      <c r="B282" s="96" t="s">
        <v>1207</v>
      </c>
      <c r="C282" s="31" t="s">
        <v>92</v>
      </c>
    </row>
    <row r="283" spans="1:3" x14ac:dyDescent="0.25">
      <c r="A283" s="30" t="s">
        <v>10993</v>
      </c>
      <c r="B283" s="96" t="s">
        <v>552</v>
      </c>
      <c r="C283" s="31" t="s">
        <v>92</v>
      </c>
    </row>
    <row r="284" spans="1:3" x14ac:dyDescent="0.25">
      <c r="A284" s="30" t="s">
        <v>1533</v>
      </c>
      <c r="B284" s="96" t="s">
        <v>552</v>
      </c>
      <c r="C284" s="31" t="s">
        <v>92</v>
      </c>
    </row>
    <row r="285" spans="1:3" x14ac:dyDescent="0.25">
      <c r="A285" s="32" t="s">
        <v>11022</v>
      </c>
      <c r="B285" s="98" t="s">
        <v>4626</v>
      </c>
      <c r="C285" s="33" t="s">
        <v>92</v>
      </c>
    </row>
    <row r="286" spans="1:3" x14ac:dyDescent="0.25">
      <c r="A286" s="32" t="s">
        <v>8534</v>
      </c>
      <c r="B286" s="98" t="s">
        <v>582</v>
      </c>
      <c r="C286" s="33" t="s">
        <v>92</v>
      </c>
    </row>
    <row r="287" spans="1:3" x14ac:dyDescent="0.25">
      <c r="A287" s="30" t="s">
        <v>5158</v>
      </c>
      <c r="B287" s="96" t="s">
        <v>326</v>
      </c>
      <c r="C287" s="31" t="s">
        <v>92</v>
      </c>
    </row>
    <row r="288" spans="1:3" x14ac:dyDescent="0.25">
      <c r="A288" s="30" t="s">
        <v>10991</v>
      </c>
      <c r="B288" s="96" t="s">
        <v>507</v>
      </c>
      <c r="C288" s="31" t="s">
        <v>141</v>
      </c>
    </row>
    <row r="289" spans="1:3" x14ac:dyDescent="0.25">
      <c r="A289" s="30" t="s">
        <v>3454</v>
      </c>
      <c r="B289" s="96" t="s">
        <v>382</v>
      </c>
      <c r="C289" s="31" t="s">
        <v>159</v>
      </c>
    </row>
    <row r="290" spans="1:3" x14ac:dyDescent="0.25">
      <c r="A290" s="32" t="s">
        <v>3461</v>
      </c>
      <c r="B290" s="98" t="s">
        <v>156</v>
      </c>
      <c r="C290" s="33" t="s">
        <v>92</v>
      </c>
    </row>
    <row r="291" spans="1:3" x14ac:dyDescent="0.25">
      <c r="A291" s="30" t="s">
        <v>4614</v>
      </c>
      <c r="B291" s="96" t="s">
        <v>156</v>
      </c>
      <c r="C291" s="31" t="s">
        <v>159</v>
      </c>
    </row>
    <row r="292" spans="1:3" x14ac:dyDescent="0.25">
      <c r="A292" s="32" t="s">
        <v>4975</v>
      </c>
      <c r="B292" s="98" t="s">
        <v>308</v>
      </c>
      <c r="C292" s="33" t="s">
        <v>92</v>
      </c>
    </row>
    <row r="293" spans="1:3" x14ac:dyDescent="0.25">
      <c r="A293" s="30" t="s">
        <v>2288</v>
      </c>
      <c r="B293" s="96" t="s">
        <v>308</v>
      </c>
      <c r="C293" s="31" t="s">
        <v>92</v>
      </c>
    </row>
    <row r="294" spans="1:3" x14ac:dyDescent="0.25">
      <c r="A294" s="32" t="s">
        <v>11064</v>
      </c>
      <c r="B294" s="98" t="s">
        <v>308</v>
      </c>
      <c r="C294" s="103" t="s">
        <v>92</v>
      </c>
    </row>
    <row r="295" spans="1:3" x14ac:dyDescent="0.25">
      <c r="A295" s="30" t="s">
        <v>3008</v>
      </c>
      <c r="B295" s="96" t="s">
        <v>308</v>
      </c>
      <c r="C295" s="31" t="s">
        <v>92</v>
      </c>
    </row>
    <row r="296" spans="1:3" x14ac:dyDescent="0.25">
      <c r="A296" s="32" t="s">
        <v>300</v>
      </c>
      <c r="B296" s="98" t="s">
        <v>156</v>
      </c>
      <c r="C296" s="33" t="s">
        <v>159</v>
      </c>
    </row>
    <row r="297" spans="1:3" x14ac:dyDescent="0.25">
      <c r="A297" s="30" t="s">
        <v>8691</v>
      </c>
      <c r="B297" s="96" t="s">
        <v>326</v>
      </c>
      <c r="C297" s="31" t="s">
        <v>92</v>
      </c>
    </row>
    <row r="298" spans="1:3" x14ac:dyDescent="0.25">
      <c r="A298" s="30" t="s">
        <v>2186</v>
      </c>
      <c r="B298" s="96" t="s">
        <v>2185</v>
      </c>
      <c r="C298" s="31" t="s">
        <v>180</v>
      </c>
    </row>
    <row r="299" spans="1:3" x14ac:dyDescent="0.25">
      <c r="A299" s="32" t="s">
        <v>3733</v>
      </c>
      <c r="B299" s="98" t="s">
        <v>156</v>
      </c>
      <c r="C299" s="33" t="s">
        <v>159</v>
      </c>
    </row>
    <row r="300" spans="1:3" x14ac:dyDescent="0.25">
      <c r="A300" s="30" t="s">
        <v>2322</v>
      </c>
      <c r="B300" s="96" t="s">
        <v>156</v>
      </c>
      <c r="C300" s="31" t="s">
        <v>180</v>
      </c>
    </row>
    <row r="301" spans="1:3" x14ac:dyDescent="0.25">
      <c r="A301" s="30" t="s">
        <v>8731</v>
      </c>
      <c r="B301" s="96" t="s">
        <v>352</v>
      </c>
      <c r="C301" s="31" t="s">
        <v>141</v>
      </c>
    </row>
    <row r="302" spans="1:3" x14ac:dyDescent="0.25">
      <c r="A302" s="30" t="s">
        <v>1258</v>
      </c>
      <c r="B302" s="96" t="s">
        <v>352</v>
      </c>
      <c r="C302" s="31" t="s">
        <v>141</v>
      </c>
    </row>
    <row r="303" spans="1:3" x14ac:dyDescent="0.25">
      <c r="A303" s="30" t="s">
        <v>1472</v>
      </c>
      <c r="B303" s="96" t="s">
        <v>1304</v>
      </c>
      <c r="C303" s="31" t="s">
        <v>180</v>
      </c>
    </row>
    <row r="304" spans="1:3" x14ac:dyDescent="0.25">
      <c r="A304" s="32" t="s">
        <v>1305</v>
      </c>
      <c r="B304" s="98" t="s">
        <v>1304</v>
      </c>
      <c r="C304" s="33" t="s">
        <v>141</v>
      </c>
    </row>
    <row r="305" spans="1:3" x14ac:dyDescent="0.25">
      <c r="A305" s="30" t="s">
        <v>4835</v>
      </c>
      <c r="B305" s="96" t="s">
        <v>11042</v>
      </c>
      <c r="C305" s="31" t="s">
        <v>92</v>
      </c>
    </row>
    <row r="306" spans="1:3" x14ac:dyDescent="0.25">
      <c r="A306" s="30" t="s">
        <v>1931</v>
      </c>
      <c r="B306" s="96" t="s">
        <v>286</v>
      </c>
      <c r="C306" s="31" t="s">
        <v>92</v>
      </c>
    </row>
    <row r="307" spans="1:3" x14ac:dyDescent="0.25">
      <c r="A307" s="32" t="s">
        <v>11065</v>
      </c>
      <c r="B307" s="98" t="s">
        <v>286</v>
      </c>
      <c r="C307" s="33" t="s">
        <v>92</v>
      </c>
    </row>
    <row r="308" spans="1:3" x14ac:dyDescent="0.25">
      <c r="A308" s="30" t="s">
        <v>8723</v>
      </c>
      <c r="B308" s="96" t="s">
        <v>352</v>
      </c>
      <c r="C308" s="31" t="s">
        <v>92</v>
      </c>
    </row>
    <row r="309" spans="1:3" x14ac:dyDescent="0.25">
      <c r="A309" s="32" t="s">
        <v>115</v>
      </c>
      <c r="B309" s="98" t="s">
        <v>113</v>
      </c>
      <c r="C309" s="33" t="s">
        <v>92</v>
      </c>
    </row>
    <row r="310" spans="1:3" x14ac:dyDescent="0.25">
      <c r="A310" s="30" t="s">
        <v>91</v>
      </c>
      <c r="B310" s="96" t="s">
        <v>89</v>
      </c>
      <c r="C310" s="31" t="s">
        <v>92</v>
      </c>
    </row>
    <row r="311" spans="1:3" x14ac:dyDescent="0.25">
      <c r="A311" s="32" t="s">
        <v>1351</v>
      </c>
      <c r="B311" s="98" t="s">
        <v>156</v>
      </c>
      <c r="C311" s="33" t="s">
        <v>92</v>
      </c>
    </row>
    <row r="312" spans="1:3" x14ac:dyDescent="0.25">
      <c r="A312" s="32" t="s">
        <v>8447</v>
      </c>
      <c r="B312" s="98" t="s">
        <v>156</v>
      </c>
      <c r="C312" s="33" t="s">
        <v>92</v>
      </c>
    </row>
    <row r="313" spans="1:3" x14ac:dyDescent="0.25">
      <c r="A313" s="32" t="s">
        <v>1126</v>
      </c>
      <c r="B313" s="98" t="s">
        <v>156</v>
      </c>
      <c r="C313" s="33" t="s">
        <v>92</v>
      </c>
    </row>
    <row r="314" spans="1:3" x14ac:dyDescent="0.25">
      <c r="A314" s="32" t="s">
        <v>826</v>
      </c>
      <c r="B314" s="98" t="s">
        <v>156</v>
      </c>
      <c r="C314" s="33" t="s">
        <v>92</v>
      </c>
    </row>
    <row r="315" spans="1:3" x14ac:dyDescent="0.25">
      <c r="A315" s="30" t="s">
        <v>8682</v>
      </c>
      <c r="B315" s="96" t="s">
        <v>11062</v>
      </c>
      <c r="C315" s="31" t="s">
        <v>92</v>
      </c>
    </row>
    <row r="316" spans="1:3" x14ac:dyDescent="0.25">
      <c r="A316" s="32" t="s">
        <v>2330</v>
      </c>
      <c r="B316" s="98" t="s">
        <v>156</v>
      </c>
      <c r="C316" s="33" t="s">
        <v>92</v>
      </c>
    </row>
    <row r="317" spans="1:3" x14ac:dyDescent="0.25">
      <c r="A317" s="32" t="s">
        <v>11006</v>
      </c>
      <c r="B317" s="98" t="s">
        <v>156</v>
      </c>
      <c r="C317" s="103" t="s">
        <v>92</v>
      </c>
    </row>
    <row r="318" spans="1:3" x14ac:dyDescent="0.25">
      <c r="A318" s="30" t="s">
        <v>11006</v>
      </c>
      <c r="B318" s="96" t="s">
        <v>156</v>
      </c>
      <c r="C318" s="106" t="s">
        <v>92</v>
      </c>
    </row>
    <row r="319" spans="1:3" x14ac:dyDescent="0.25">
      <c r="A319" s="32" t="s">
        <v>4984</v>
      </c>
      <c r="B319" s="98" t="s">
        <v>391</v>
      </c>
      <c r="C319" s="33" t="s">
        <v>92</v>
      </c>
    </row>
    <row r="320" spans="1:3" x14ac:dyDescent="0.25">
      <c r="A320" s="30" t="s">
        <v>661</v>
      </c>
      <c r="B320" s="96" t="s">
        <v>130</v>
      </c>
      <c r="C320" s="31" t="s">
        <v>92</v>
      </c>
    </row>
    <row r="321" spans="1:3" x14ac:dyDescent="0.25">
      <c r="A321" s="30" t="s">
        <v>5106</v>
      </c>
      <c r="B321" s="96" t="s">
        <v>156</v>
      </c>
      <c r="C321" s="31" t="s">
        <v>92</v>
      </c>
    </row>
    <row r="322" spans="1:3" x14ac:dyDescent="0.25">
      <c r="A322" s="30" t="s">
        <v>8766</v>
      </c>
      <c r="B322" s="96" t="s">
        <v>236</v>
      </c>
      <c r="C322" s="31" t="s">
        <v>92</v>
      </c>
    </row>
    <row r="323" spans="1:3" x14ac:dyDescent="0.25">
      <c r="A323" s="32" t="s">
        <v>11066</v>
      </c>
      <c r="B323" s="98" t="s">
        <v>326</v>
      </c>
      <c r="C323" s="103" t="s">
        <v>92</v>
      </c>
    </row>
    <row r="324" spans="1:3" x14ac:dyDescent="0.25">
      <c r="A324" s="30" t="s">
        <v>11011</v>
      </c>
      <c r="B324" s="96" t="s">
        <v>156</v>
      </c>
      <c r="C324" s="31" t="s">
        <v>92</v>
      </c>
    </row>
    <row r="325" spans="1:3" x14ac:dyDescent="0.25">
      <c r="A325" s="32" t="s">
        <v>1878</v>
      </c>
      <c r="B325" s="98" t="s">
        <v>552</v>
      </c>
      <c r="C325" s="33" t="s">
        <v>92</v>
      </c>
    </row>
    <row r="326" spans="1:3" x14ac:dyDescent="0.25">
      <c r="A326" s="32" t="s">
        <v>4540</v>
      </c>
      <c r="B326" s="98" t="s">
        <v>352</v>
      </c>
      <c r="C326" s="33" t="s">
        <v>92</v>
      </c>
    </row>
    <row r="327" spans="1:3" x14ac:dyDescent="0.25">
      <c r="A327" s="30" t="s">
        <v>1408</v>
      </c>
      <c r="B327" s="96" t="s">
        <v>1407</v>
      </c>
      <c r="C327" s="31" t="s">
        <v>92</v>
      </c>
    </row>
    <row r="328" spans="1:3" x14ac:dyDescent="0.25">
      <c r="A328" s="30" t="s">
        <v>449</v>
      </c>
      <c r="B328" s="96" t="s">
        <v>308</v>
      </c>
      <c r="C328" s="31" t="s">
        <v>92</v>
      </c>
    </row>
    <row r="329" spans="1:3" x14ac:dyDescent="0.25">
      <c r="A329" s="30" t="s">
        <v>635</v>
      </c>
      <c r="B329" s="96" t="s">
        <v>382</v>
      </c>
      <c r="C329" s="31" t="s">
        <v>92</v>
      </c>
    </row>
    <row r="330" spans="1:3" x14ac:dyDescent="0.25">
      <c r="A330" s="30" t="s">
        <v>11012</v>
      </c>
      <c r="B330" s="96" t="s">
        <v>286</v>
      </c>
      <c r="C330" s="31" t="s">
        <v>92</v>
      </c>
    </row>
    <row r="331" spans="1:3" x14ac:dyDescent="0.25">
      <c r="A331" s="32" t="s">
        <v>8781</v>
      </c>
      <c r="B331" s="98" t="s">
        <v>156</v>
      </c>
      <c r="C331" s="33" t="s">
        <v>92</v>
      </c>
    </row>
    <row r="332" spans="1:3" x14ac:dyDescent="0.25">
      <c r="A332" s="32" t="s">
        <v>4030</v>
      </c>
      <c r="B332" s="98" t="s">
        <v>156</v>
      </c>
      <c r="C332" s="33" t="s">
        <v>92</v>
      </c>
    </row>
    <row r="333" spans="1:3" x14ac:dyDescent="0.25">
      <c r="A333" s="32" t="s">
        <v>8772</v>
      </c>
      <c r="B333" s="98" t="s">
        <v>552</v>
      </c>
      <c r="C333" s="33" t="s">
        <v>92</v>
      </c>
    </row>
    <row r="334" spans="1:3" x14ac:dyDescent="0.25">
      <c r="A334" s="32" t="s">
        <v>8938</v>
      </c>
      <c r="B334" s="98" t="s">
        <v>326</v>
      </c>
      <c r="C334" s="33" t="s">
        <v>141</v>
      </c>
    </row>
    <row r="335" spans="1:3" x14ac:dyDescent="0.25">
      <c r="A335" s="30" t="s">
        <v>648</v>
      </c>
      <c r="B335" s="96" t="s">
        <v>391</v>
      </c>
      <c r="C335" s="31" t="s">
        <v>159</v>
      </c>
    </row>
    <row r="336" spans="1:3" x14ac:dyDescent="0.25">
      <c r="A336" s="32" t="s">
        <v>1482</v>
      </c>
      <c r="B336" s="98" t="s">
        <v>156</v>
      </c>
      <c r="C336" s="33" t="s">
        <v>180</v>
      </c>
    </row>
    <row r="337" spans="1:3" x14ac:dyDescent="0.25">
      <c r="A337" s="32" t="s">
        <v>231</v>
      </c>
      <c r="B337" s="98" t="s">
        <v>156</v>
      </c>
      <c r="C337" s="33" t="s">
        <v>180</v>
      </c>
    </row>
    <row r="338" spans="1:3" x14ac:dyDescent="0.25">
      <c r="A338" s="30" t="s">
        <v>4697</v>
      </c>
      <c r="B338" s="96" t="s">
        <v>156</v>
      </c>
      <c r="C338" s="31" t="s">
        <v>180</v>
      </c>
    </row>
    <row r="339" spans="1:3" x14ac:dyDescent="0.25">
      <c r="A339" s="30" t="s">
        <v>11014</v>
      </c>
      <c r="B339" s="96" t="s">
        <v>156</v>
      </c>
      <c r="C339" s="31" t="s">
        <v>141</v>
      </c>
    </row>
    <row r="340" spans="1:3" x14ac:dyDescent="0.25">
      <c r="A340" s="32" t="s">
        <v>626</v>
      </c>
      <c r="B340" s="98" t="s">
        <v>156</v>
      </c>
      <c r="C340" s="33" t="s">
        <v>180</v>
      </c>
    </row>
    <row r="341" spans="1:3" x14ac:dyDescent="0.25">
      <c r="A341" s="30" t="s">
        <v>5584</v>
      </c>
      <c r="B341" s="96" t="s">
        <v>156</v>
      </c>
      <c r="C341" s="31" t="s">
        <v>180</v>
      </c>
    </row>
    <row r="342" spans="1:3" x14ac:dyDescent="0.25">
      <c r="A342" s="30" t="s">
        <v>3945</v>
      </c>
      <c r="B342" s="96" t="s">
        <v>156</v>
      </c>
      <c r="C342" s="31" t="s">
        <v>180</v>
      </c>
    </row>
    <row r="343" spans="1:3" x14ac:dyDescent="0.25">
      <c r="A343" s="32" t="s">
        <v>864</v>
      </c>
      <c r="B343" s="98" t="s">
        <v>156</v>
      </c>
      <c r="C343" s="33" t="s">
        <v>92</v>
      </c>
    </row>
    <row r="344" spans="1:3" x14ac:dyDescent="0.25">
      <c r="A344" s="30" t="s">
        <v>11017</v>
      </c>
      <c r="B344" s="96" t="s">
        <v>156</v>
      </c>
      <c r="C344" s="31" t="s">
        <v>92</v>
      </c>
    </row>
    <row r="345" spans="1:3" x14ac:dyDescent="0.25">
      <c r="A345" s="32" t="s">
        <v>3642</v>
      </c>
      <c r="B345" s="98" t="s">
        <v>8815</v>
      </c>
      <c r="C345" s="33" t="s">
        <v>141</v>
      </c>
    </row>
    <row r="346" spans="1:3" x14ac:dyDescent="0.25">
      <c r="A346" s="32" t="s">
        <v>3501</v>
      </c>
      <c r="B346" s="98" t="s">
        <v>613</v>
      </c>
      <c r="C346" s="33" t="s">
        <v>92</v>
      </c>
    </row>
    <row r="347" spans="1:3" x14ac:dyDescent="0.25">
      <c r="A347" s="32" t="s">
        <v>11067</v>
      </c>
      <c r="B347" s="98" t="s">
        <v>277</v>
      </c>
      <c r="C347" s="33" t="s">
        <v>180</v>
      </c>
    </row>
    <row r="348" spans="1:3" x14ac:dyDescent="0.25">
      <c r="A348" s="30" t="s">
        <v>546</v>
      </c>
      <c r="B348" s="96" t="s">
        <v>4795</v>
      </c>
      <c r="C348" s="31" t="s">
        <v>92</v>
      </c>
    </row>
    <row r="349" spans="1:3" x14ac:dyDescent="0.25">
      <c r="A349" s="30" t="s">
        <v>8741</v>
      </c>
      <c r="B349" s="96" t="s">
        <v>308</v>
      </c>
      <c r="C349" s="31" t="s">
        <v>92</v>
      </c>
    </row>
    <row r="350" spans="1:3" x14ac:dyDescent="0.25">
      <c r="A350" s="30" t="s">
        <v>8862</v>
      </c>
      <c r="B350" s="96" t="s">
        <v>308</v>
      </c>
      <c r="C350" s="31" t="s">
        <v>159</v>
      </c>
    </row>
    <row r="351" spans="1:3" x14ac:dyDescent="0.25">
      <c r="A351" s="32" t="s">
        <v>8372</v>
      </c>
      <c r="B351" s="98" t="s">
        <v>156</v>
      </c>
      <c r="C351" s="33" t="s">
        <v>92</v>
      </c>
    </row>
    <row r="352" spans="1:3" x14ac:dyDescent="0.25">
      <c r="A352" s="32" t="s">
        <v>3527</v>
      </c>
      <c r="B352" s="98" t="s">
        <v>326</v>
      </c>
      <c r="C352" s="33" t="s">
        <v>92</v>
      </c>
    </row>
    <row r="353" spans="1:3" x14ac:dyDescent="0.25">
      <c r="A353" s="32" t="s">
        <v>8916</v>
      </c>
      <c r="B353" s="98" t="s">
        <v>326</v>
      </c>
      <c r="C353" s="33" t="s">
        <v>159</v>
      </c>
    </row>
    <row r="354" spans="1:3" x14ac:dyDescent="0.25">
      <c r="A354" s="32" t="s">
        <v>3476</v>
      </c>
      <c r="B354" s="98" t="s">
        <v>326</v>
      </c>
      <c r="C354" s="33" t="s">
        <v>159</v>
      </c>
    </row>
    <row r="355" spans="1:3" x14ac:dyDescent="0.25">
      <c r="A355" s="30" t="s">
        <v>3806</v>
      </c>
      <c r="B355" s="96" t="s">
        <v>552</v>
      </c>
      <c r="C355" s="31" t="s">
        <v>159</v>
      </c>
    </row>
    <row r="356" spans="1:3" x14ac:dyDescent="0.25">
      <c r="A356" s="32" t="s">
        <v>3959</v>
      </c>
      <c r="B356" s="98" t="s">
        <v>326</v>
      </c>
      <c r="C356" s="33" t="s">
        <v>92</v>
      </c>
    </row>
    <row r="357" spans="1:3" x14ac:dyDescent="0.25">
      <c r="A357" s="30" t="s">
        <v>9308</v>
      </c>
      <c r="B357" s="96" t="s">
        <v>326</v>
      </c>
      <c r="C357" s="31" t="s">
        <v>159</v>
      </c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</sheetData>
  <autoFilter ref="A1:C2510">
    <sortState ref="A2:C2510">
      <sortCondition ref="A1:A2510"/>
    </sortState>
  </autoFilter>
  <dataValidations count="2">
    <dataValidation allowBlank="1" showInputMessage="1" showErrorMessage="1" prompt="Current operational controller. May differ from owner [e.g. leasing]._x000a_" sqref="A1:B1"/>
    <dataValidation allowBlank="1" sqref="C1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>
          <x14:formula1>
            <xm:f>Entries!$U$2:$U$5</xm:f>
          </x14:formula1>
          <xm:sqref>C2511:C1048576 C2:C357</xm:sqref>
        </x14:dataValidation>
        <x14:dataValidation type="list" allowBlank="1" showDropDown="1" showInputMessage="1" showErrorMessage="1" errorTitle="Wert nicht bekannt" error="Bitte in Entries nachschlagen bzw. einpflegen">
          <x14:formula1>
            <xm:f>Entries!$L:$L</xm:f>
          </x14:formula1>
          <xm:sqref>A2511:A1048576 A2:A357</xm:sqref>
        </x14:dataValidation>
        <x14:dataValidation type="list" allowBlank="1" showDropDown="1" showErrorMessage="1" errorTitle="Wert nicht bekannt" error="Bitte in Entries nachschlagen bzw. einpflegen">
          <x14:formula1>
            <xm:f>Entries!$J:$J</xm:f>
          </x14:formula1>
          <xm:sqref>B2511:B1048576 B2:B357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F2573"/>
  <sheetViews>
    <sheetView workbookViewId="0">
      <selection activeCell="F1" sqref="F1:F2573"/>
    </sheetView>
  </sheetViews>
  <sheetFormatPr defaultColWidth="11.42578125" defaultRowHeight="15" x14ac:dyDescent="0.25"/>
  <sheetData>
    <row r="1" spans="1:6" x14ac:dyDescent="0.25">
      <c r="A1" s="61" t="s">
        <v>9360</v>
      </c>
      <c r="B1" t="s">
        <v>9</v>
      </c>
      <c r="C1" t="s">
        <v>9495</v>
      </c>
      <c r="D1" t="s">
        <v>9496</v>
      </c>
      <c r="E1" t="s">
        <v>10</v>
      </c>
      <c r="F1" t="s">
        <v>11</v>
      </c>
    </row>
    <row r="2" spans="1:6" x14ac:dyDescent="0.25">
      <c r="A2" s="62" t="s">
        <v>9362</v>
      </c>
      <c r="B2" t="s">
        <v>9361</v>
      </c>
      <c r="C2" t="s">
        <v>221</v>
      </c>
      <c r="D2" t="s">
        <v>9497</v>
      </c>
      <c r="E2" t="s">
        <v>91</v>
      </c>
      <c r="F2" t="s">
        <v>90</v>
      </c>
    </row>
    <row r="3" spans="1:6" x14ac:dyDescent="0.25">
      <c r="A3" s="61" t="s">
        <v>9364</v>
      </c>
      <c r="B3" t="s">
        <v>9363</v>
      </c>
      <c r="C3" t="s">
        <v>190</v>
      </c>
      <c r="D3" t="s">
        <v>9498</v>
      </c>
      <c r="E3" t="s">
        <v>115</v>
      </c>
      <c r="F3" t="s">
        <v>114</v>
      </c>
    </row>
    <row r="4" spans="1:6" x14ac:dyDescent="0.25">
      <c r="A4" s="62" t="s">
        <v>345</v>
      </c>
      <c r="B4" t="s">
        <v>9365</v>
      </c>
      <c r="C4" t="s">
        <v>8896</v>
      </c>
      <c r="D4" t="s">
        <v>9499</v>
      </c>
      <c r="E4" t="s">
        <v>124</v>
      </c>
      <c r="F4" t="s">
        <v>114</v>
      </c>
    </row>
    <row r="5" spans="1:6" x14ac:dyDescent="0.25">
      <c r="A5" s="61" t="s">
        <v>667</v>
      </c>
      <c r="B5" t="s">
        <v>9366</v>
      </c>
      <c r="C5" t="s">
        <v>1150</v>
      </c>
      <c r="D5" t="s">
        <v>9500</v>
      </c>
      <c r="E5" t="s">
        <v>131</v>
      </c>
      <c r="F5" t="s">
        <v>132</v>
      </c>
    </row>
    <row r="6" spans="1:6" x14ac:dyDescent="0.25">
      <c r="A6" s="62" t="s">
        <v>4626</v>
      </c>
      <c r="B6" t="s">
        <v>9367</v>
      </c>
      <c r="C6" t="s">
        <v>111</v>
      </c>
      <c r="D6" t="s">
        <v>9501</v>
      </c>
      <c r="E6" t="s">
        <v>140</v>
      </c>
      <c r="F6" t="s">
        <v>139</v>
      </c>
    </row>
    <row r="7" spans="1:6" x14ac:dyDescent="0.25">
      <c r="A7" s="61" t="s">
        <v>130</v>
      </c>
      <c r="B7" t="s">
        <v>9368</v>
      </c>
      <c r="C7" t="s">
        <v>9502</v>
      </c>
      <c r="D7" t="s">
        <v>9503</v>
      </c>
      <c r="E7" t="s">
        <v>158</v>
      </c>
      <c r="F7" t="s">
        <v>157</v>
      </c>
    </row>
    <row r="8" spans="1:6" x14ac:dyDescent="0.25">
      <c r="A8" s="62" t="s">
        <v>5610</v>
      </c>
      <c r="B8" t="s">
        <v>9369</v>
      </c>
      <c r="C8" t="s">
        <v>784</v>
      </c>
      <c r="D8" t="s">
        <v>9504</v>
      </c>
      <c r="E8" t="s">
        <v>158</v>
      </c>
      <c r="F8" t="s">
        <v>157</v>
      </c>
    </row>
    <row r="9" spans="1:6" x14ac:dyDescent="0.25">
      <c r="A9" s="61" t="s">
        <v>4795</v>
      </c>
      <c r="B9" t="s">
        <v>9370</v>
      </c>
      <c r="C9" t="s">
        <v>4608</v>
      </c>
      <c r="D9" t="s">
        <v>9505</v>
      </c>
      <c r="E9" t="s">
        <v>158</v>
      </c>
      <c r="F9" t="s">
        <v>157</v>
      </c>
    </row>
    <row r="10" spans="1:6" x14ac:dyDescent="0.25">
      <c r="A10" s="62" t="s">
        <v>604</v>
      </c>
      <c r="B10" t="s">
        <v>9371</v>
      </c>
      <c r="C10" t="s">
        <v>306</v>
      </c>
      <c r="D10" t="s">
        <v>9506</v>
      </c>
      <c r="E10" t="s">
        <v>158</v>
      </c>
      <c r="F10" t="s">
        <v>157</v>
      </c>
    </row>
    <row r="11" spans="1:6" x14ac:dyDescent="0.25">
      <c r="A11" s="61" t="s">
        <v>9373</v>
      </c>
      <c r="B11" t="s">
        <v>9372</v>
      </c>
      <c r="C11" t="s">
        <v>3992</v>
      </c>
      <c r="D11" t="s">
        <v>9507</v>
      </c>
      <c r="E11" t="s">
        <v>158</v>
      </c>
      <c r="F11" t="s">
        <v>157</v>
      </c>
    </row>
    <row r="12" spans="1:6" x14ac:dyDescent="0.25">
      <c r="A12" s="62" t="s">
        <v>9375</v>
      </c>
      <c r="B12" t="s">
        <v>9374</v>
      </c>
      <c r="C12" t="s">
        <v>9508</v>
      </c>
      <c r="D12" t="s">
        <v>9509</v>
      </c>
      <c r="E12" t="s">
        <v>158</v>
      </c>
      <c r="F12" t="s">
        <v>157</v>
      </c>
    </row>
    <row r="13" spans="1:6" x14ac:dyDescent="0.25">
      <c r="A13" s="61" t="s">
        <v>9377</v>
      </c>
      <c r="B13" t="s">
        <v>9376</v>
      </c>
      <c r="C13" t="s">
        <v>9510</v>
      </c>
      <c r="D13" t="s">
        <v>9511</v>
      </c>
      <c r="E13" t="s">
        <v>158</v>
      </c>
      <c r="F13" t="s">
        <v>157</v>
      </c>
    </row>
    <row r="14" spans="1:6" x14ac:dyDescent="0.25">
      <c r="A14" s="62" t="s">
        <v>9379</v>
      </c>
      <c r="B14" t="s">
        <v>9378</v>
      </c>
      <c r="C14" t="s">
        <v>207</v>
      </c>
      <c r="D14" t="s">
        <v>9512</v>
      </c>
      <c r="E14" t="s">
        <v>158</v>
      </c>
      <c r="F14" t="s">
        <v>157</v>
      </c>
    </row>
    <row r="15" spans="1:6" x14ac:dyDescent="0.25">
      <c r="A15" s="61" t="s">
        <v>3744</v>
      </c>
      <c r="B15" t="s">
        <v>9380</v>
      </c>
      <c r="C15" t="s">
        <v>574</v>
      </c>
      <c r="D15" t="s">
        <v>9513</v>
      </c>
      <c r="E15" t="s">
        <v>158</v>
      </c>
      <c r="F15" t="s">
        <v>157</v>
      </c>
    </row>
    <row r="16" spans="1:6" x14ac:dyDescent="0.25">
      <c r="A16" s="62" t="s">
        <v>382</v>
      </c>
      <c r="B16" t="s">
        <v>9381</v>
      </c>
      <c r="C16" t="s">
        <v>9514</v>
      </c>
      <c r="D16" t="s">
        <v>9515</v>
      </c>
      <c r="E16" t="s">
        <v>158</v>
      </c>
      <c r="F16" t="s">
        <v>157</v>
      </c>
    </row>
    <row r="17" spans="1:6" x14ac:dyDescent="0.25">
      <c r="A17" s="61" t="s">
        <v>760</v>
      </c>
      <c r="B17" t="s">
        <v>9382</v>
      </c>
      <c r="C17" t="s">
        <v>128</v>
      </c>
      <c r="D17" t="s">
        <v>9516</v>
      </c>
      <c r="E17" t="s">
        <v>158</v>
      </c>
      <c r="F17" t="s">
        <v>157</v>
      </c>
    </row>
    <row r="18" spans="1:6" x14ac:dyDescent="0.25">
      <c r="A18" s="62" t="s">
        <v>5636</v>
      </c>
      <c r="B18" t="s">
        <v>9383</v>
      </c>
      <c r="C18" t="s">
        <v>9517</v>
      </c>
      <c r="D18" t="s">
        <v>9518</v>
      </c>
      <c r="E18" t="s">
        <v>158</v>
      </c>
      <c r="F18" t="s">
        <v>157</v>
      </c>
    </row>
    <row r="19" spans="1:6" x14ac:dyDescent="0.25">
      <c r="A19" s="61" t="s">
        <v>277</v>
      </c>
      <c r="B19" t="s">
        <v>9384</v>
      </c>
      <c r="C19" t="s">
        <v>9468</v>
      </c>
      <c r="D19" t="s">
        <v>9519</v>
      </c>
      <c r="E19" t="s">
        <v>158</v>
      </c>
      <c r="F19" t="s">
        <v>157</v>
      </c>
    </row>
    <row r="20" spans="1:6" x14ac:dyDescent="0.25">
      <c r="A20" s="62" t="s">
        <v>1465</v>
      </c>
      <c r="B20" t="s">
        <v>9385</v>
      </c>
      <c r="C20" t="s">
        <v>9520</v>
      </c>
      <c r="D20" t="s">
        <v>9521</v>
      </c>
      <c r="E20" t="s">
        <v>158</v>
      </c>
      <c r="F20" t="s">
        <v>157</v>
      </c>
    </row>
    <row r="21" spans="1:6" x14ac:dyDescent="0.25">
      <c r="A21" s="61" t="s">
        <v>9387</v>
      </c>
      <c r="B21" t="s">
        <v>9386</v>
      </c>
      <c r="C21" t="s">
        <v>3924</v>
      </c>
      <c r="D21" t="s">
        <v>9522</v>
      </c>
      <c r="E21" t="s">
        <v>158</v>
      </c>
      <c r="F21" t="s">
        <v>157</v>
      </c>
    </row>
    <row r="22" spans="1:6" x14ac:dyDescent="0.25">
      <c r="A22" s="62" t="s">
        <v>5279</v>
      </c>
      <c r="B22" t="s">
        <v>9388</v>
      </c>
      <c r="C22" t="s">
        <v>9523</v>
      </c>
      <c r="D22" t="s">
        <v>9524</v>
      </c>
      <c r="E22" t="s">
        <v>158</v>
      </c>
      <c r="F22" t="s">
        <v>157</v>
      </c>
    </row>
    <row r="23" spans="1:6" x14ac:dyDescent="0.25">
      <c r="A23" s="61" t="s">
        <v>113</v>
      </c>
      <c r="B23" t="s">
        <v>9389</v>
      </c>
      <c r="C23" t="s">
        <v>87</v>
      </c>
      <c r="D23" t="s">
        <v>9525</v>
      </c>
      <c r="E23" t="s">
        <v>158</v>
      </c>
      <c r="F23" t="s">
        <v>157</v>
      </c>
    </row>
    <row r="24" spans="1:6" x14ac:dyDescent="0.25">
      <c r="A24" s="62" t="s">
        <v>3774</v>
      </c>
      <c r="B24" t="s">
        <v>9390</v>
      </c>
      <c r="C24" t="s">
        <v>1383</v>
      </c>
      <c r="D24" t="s">
        <v>9526</v>
      </c>
      <c r="E24" t="s">
        <v>158</v>
      </c>
      <c r="F24" t="s">
        <v>157</v>
      </c>
    </row>
    <row r="25" spans="1:6" x14ac:dyDescent="0.25">
      <c r="A25" s="61" t="s">
        <v>1344</v>
      </c>
      <c r="B25" t="s">
        <v>9391</v>
      </c>
      <c r="C25" t="s">
        <v>335</v>
      </c>
      <c r="D25" t="s">
        <v>9527</v>
      </c>
      <c r="E25" t="s">
        <v>158</v>
      </c>
      <c r="F25" t="s">
        <v>157</v>
      </c>
    </row>
    <row r="26" spans="1:6" x14ac:dyDescent="0.25">
      <c r="A26" s="62" t="s">
        <v>139</v>
      </c>
      <c r="B26" t="s">
        <v>9392</v>
      </c>
      <c r="C26" t="s">
        <v>619</v>
      </c>
      <c r="D26" t="s">
        <v>9528</v>
      </c>
      <c r="E26" t="s">
        <v>158</v>
      </c>
      <c r="F26" t="s">
        <v>157</v>
      </c>
    </row>
    <row r="27" spans="1:6" x14ac:dyDescent="0.25">
      <c r="A27" s="61" t="s">
        <v>9394</v>
      </c>
      <c r="B27" t="s">
        <v>9393</v>
      </c>
      <c r="C27" t="s">
        <v>271</v>
      </c>
      <c r="D27" t="s">
        <v>9529</v>
      </c>
      <c r="E27" t="s">
        <v>158</v>
      </c>
      <c r="F27" t="s">
        <v>157</v>
      </c>
    </row>
    <row r="28" spans="1:6" x14ac:dyDescent="0.25">
      <c r="A28" s="62" t="s">
        <v>1407</v>
      </c>
      <c r="B28" t="s">
        <v>9395</v>
      </c>
      <c r="C28" t="s">
        <v>9530</v>
      </c>
      <c r="D28" t="s">
        <v>123</v>
      </c>
      <c r="E28" t="s">
        <v>158</v>
      </c>
      <c r="F28" t="s">
        <v>157</v>
      </c>
    </row>
    <row r="29" spans="1:6" x14ac:dyDescent="0.25">
      <c r="A29" s="61" t="s">
        <v>3621</v>
      </c>
      <c r="B29" t="s">
        <v>9396</v>
      </c>
      <c r="C29" t="s">
        <v>276</v>
      </c>
      <c r="D29" t="s">
        <v>9531</v>
      </c>
      <c r="E29" t="s">
        <v>158</v>
      </c>
      <c r="F29" t="s">
        <v>157</v>
      </c>
    </row>
    <row r="30" spans="1:6" x14ac:dyDescent="0.25">
      <c r="A30" s="62" t="s">
        <v>1426</v>
      </c>
      <c r="B30" t="s">
        <v>9397</v>
      </c>
      <c r="C30" t="s">
        <v>9532</v>
      </c>
      <c r="D30" t="s">
        <v>9533</v>
      </c>
      <c r="E30" t="s">
        <v>158</v>
      </c>
      <c r="F30" t="s">
        <v>157</v>
      </c>
    </row>
    <row r="31" spans="1:6" x14ac:dyDescent="0.25">
      <c r="A31" s="61" t="s">
        <v>9399</v>
      </c>
      <c r="B31" t="s">
        <v>9398</v>
      </c>
      <c r="C31" t="s">
        <v>154</v>
      </c>
      <c r="D31" t="s">
        <v>9534</v>
      </c>
      <c r="E31" t="s">
        <v>231</v>
      </c>
      <c r="F31" t="s">
        <v>157</v>
      </c>
    </row>
    <row r="32" spans="1:6" x14ac:dyDescent="0.25">
      <c r="A32" s="62" t="s">
        <v>89</v>
      </c>
      <c r="B32" t="s">
        <v>9400</v>
      </c>
      <c r="C32" t="s">
        <v>9535</v>
      </c>
      <c r="D32" t="s">
        <v>9536</v>
      </c>
      <c r="E32" t="s">
        <v>237</v>
      </c>
      <c r="F32" t="s">
        <v>238</v>
      </c>
    </row>
    <row r="33" spans="1:6" x14ac:dyDescent="0.25">
      <c r="A33" s="61" t="s">
        <v>391</v>
      </c>
      <c r="B33" t="s">
        <v>9401</v>
      </c>
      <c r="C33" t="s">
        <v>249</v>
      </c>
      <c r="D33" t="s">
        <v>9537</v>
      </c>
      <c r="E33" t="s">
        <v>251</v>
      </c>
      <c r="F33" t="s">
        <v>157</v>
      </c>
    </row>
    <row r="34" spans="1:6" x14ac:dyDescent="0.25">
      <c r="A34" s="62" t="s">
        <v>9403</v>
      </c>
      <c r="B34" t="s">
        <v>9402</v>
      </c>
      <c r="C34" t="s">
        <v>9538</v>
      </c>
      <c r="D34" t="s">
        <v>9539</v>
      </c>
      <c r="E34" t="s">
        <v>262</v>
      </c>
      <c r="F34" t="s">
        <v>261</v>
      </c>
    </row>
    <row r="35" spans="1:6" x14ac:dyDescent="0.25">
      <c r="A35" s="61" t="s">
        <v>552</v>
      </c>
      <c r="B35" t="s">
        <v>9404</v>
      </c>
      <c r="C35" t="s">
        <v>8508</v>
      </c>
      <c r="D35" t="s">
        <v>9540</v>
      </c>
      <c r="E35" t="s">
        <v>262</v>
      </c>
      <c r="F35" t="s">
        <v>261</v>
      </c>
    </row>
    <row r="36" spans="1:6" x14ac:dyDescent="0.25">
      <c r="A36" s="62" t="s">
        <v>9406</v>
      </c>
      <c r="B36" t="s">
        <v>9405</v>
      </c>
      <c r="C36" t="s">
        <v>9541</v>
      </c>
      <c r="D36" t="s">
        <v>9542</v>
      </c>
      <c r="E36" t="s">
        <v>279</v>
      </c>
      <c r="F36" t="s">
        <v>278</v>
      </c>
    </row>
    <row r="37" spans="1:6" x14ac:dyDescent="0.25">
      <c r="A37" s="61" t="s">
        <v>2070</v>
      </c>
      <c r="B37" t="s">
        <v>9407</v>
      </c>
      <c r="C37" t="s">
        <v>9543</v>
      </c>
      <c r="D37" t="s">
        <v>9544</v>
      </c>
      <c r="E37" t="s">
        <v>287</v>
      </c>
      <c r="F37" t="s">
        <v>288</v>
      </c>
    </row>
    <row r="38" spans="1:6" x14ac:dyDescent="0.25">
      <c r="A38" s="62" t="s">
        <v>9409</v>
      </c>
      <c r="B38" t="s">
        <v>9408</v>
      </c>
      <c r="C38" t="s">
        <v>3022</v>
      </c>
      <c r="D38" t="s">
        <v>9545</v>
      </c>
      <c r="E38" t="s">
        <v>287</v>
      </c>
      <c r="F38" t="s">
        <v>288</v>
      </c>
    </row>
    <row r="39" spans="1:6" x14ac:dyDescent="0.25">
      <c r="A39" s="61" t="s">
        <v>9411</v>
      </c>
      <c r="B39" t="s">
        <v>9410</v>
      </c>
      <c r="E39" t="s">
        <v>300</v>
      </c>
      <c r="F39" t="s">
        <v>157</v>
      </c>
    </row>
    <row r="40" spans="1:6" x14ac:dyDescent="0.25">
      <c r="A40" s="62" t="s">
        <v>9413</v>
      </c>
      <c r="B40" t="s">
        <v>9412</v>
      </c>
      <c r="E40" t="s">
        <v>309</v>
      </c>
      <c r="F40" t="s">
        <v>310</v>
      </c>
    </row>
    <row r="41" spans="1:6" x14ac:dyDescent="0.25">
      <c r="A41" s="61" t="s">
        <v>507</v>
      </c>
      <c r="B41" t="s">
        <v>9414</v>
      </c>
      <c r="C41" t="s">
        <v>9550</v>
      </c>
      <c r="D41" t="s">
        <v>9551</v>
      </c>
      <c r="E41" t="s">
        <v>309</v>
      </c>
      <c r="F41" t="s">
        <v>310</v>
      </c>
    </row>
    <row r="42" spans="1:6" x14ac:dyDescent="0.25">
      <c r="A42" s="62" t="s">
        <v>3111</v>
      </c>
      <c r="B42" t="s">
        <v>9415</v>
      </c>
      <c r="C42" t="s">
        <v>9552</v>
      </c>
      <c r="D42" t="s">
        <v>9553</v>
      </c>
      <c r="E42" t="s">
        <v>319</v>
      </c>
      <c r="F42" t="s">
        <v>320</v>
      </c>
    </row>
    <row r="43" spans="1:6" x14ac:dyDescent="0.25">
      <c r="A43" s="61" t="s">
        <v>3926</v>
      </c>
      <c r="B43" t="s">
        <v>9416</v>
      </c>
      <c r="C43" t="s">
        <v>9554</v>
      </c>
      <c r="D43" t="s">
        <v>9555</v>
      </c>
      <c r="E43" t="s">
        <v>327</v>
      </c>
      <c r="F43" t="s">
        <v>328</v>
      </c>
    </row>
    <row r="44" spans="1:6" x14ac:dyDescent="0.25">
      <c r="A44" s="62" t="s">
        <v>8656</v>
      </c>
      <c r="B44" t="s">
        <v>3926</v>
      </c>
      <c r="C44" t="s">
        <v>9556</v>
      </c>
      <c r="D44" t="s">
        <v>9557</v>
      </c>
      <c r="E44" t="s">
        <v>337</v>
      </c>
      <c r="F44" t="s">
        <v>310</v>
      </c>
    </row>
    <row r="45" spans="1:6" x14ac:dyDescent="0.25">
      <c r="A45" s="61" t="s">
        <v>582</v>
      </c>
      <c r="B45" t="s">
        <v>8656</v>
      </c>
      <c r="C45" t="s">
        <v>9558</v>
      </c>
      <c r="D45" t="s">
        <v>9559</v>
      </c>
      <c r="E45" t="s">
        <v>347</v>
      </c>
      <c r="F45" t="s">
        <v>346</v>
      </c>
    </row>
    <row r="46" spans="1:6" x14ac:dyDescent="0.25">
      <c r="A46" s="62" t="s">
        <v>2788</v>
      </c>
      <c r="B46" t="s">
        <v>9417</v>
      </c>
      <c r="C46" t="s">
        <v>9560</v>
      </c>
      <c r="D46" t="s">
        <v>9561</v>
      </c>
      <c r="E46" t="s">
        <v>347</v>
      </c>
      <c r="F46" t="s">
        <v>346</v>
      </c>
    </row>
    <row r="47" spans="1:6" x14ac:dyDescent="0.25">
      <c r="A47" s="61" t="s">
        <v>236</v>
      </c>
      <c r="B47" t="s">
        <v>9418</v>
      </c>
      <c r="C47" t="s">
        <v>9562</v>
      </c>
      <c r="D47" t="s">
        <v>9563</v>
      </c>
      <c r="E47" t="s">
        <v>347</v>
      </c>
      <c r="F47" t="s">
        <v>346</v>
      </c>
    </row>
    <row r="48" spans="1:6" x14ac:dyDescent="0.25">
      <c r="A48" s="62" t="s">
        <v>9420</v>
      </c>
      <c r="B48" t="s">
        <v>9419</v>
      </c>
      <c r="C48" t="s">
        <v>9564</v>
      </c>
      <c r="D48" t="s">
        <v>9565</v>
      </c>
      <c r="E48" t="s">
        <v>366</v>
      </c>
      <c r="F48" t="s">
        <v>278</v>
      </c>
    </row>
    <row r="49" spans="1:6" x14ac:dyDescent="0.25">
      <c r="A49" s="61" t="s">
        <v>2915</v>
      </c>
      <c r="B49" t="s">
        <v>9421</v>
      </c>
      <c r="C49" t="s">
        <v>9566</v>
      </c>
      <c r="D49" t="s">
        <v>9567</v>
      </c>
      <c r="E49" t="s">
        <v>370</v>
      </c>
      <c r="F49" t="s">
        <v>157</v>
      </c>
    </row>
    <row r="50" spans="1:6" x14ac:dyDescent="0.25">
      <c r="A50" s="62" t="s">
        <v>308</v>
      </c>
      <c r="B50" t="s">
        <v>9422</v>
      </c>
      <c r="C50" t="s">
        <v>9568</v>
      </c>
      <c r="D50" t="s">
        <v>9569</v>
      </c>
      <c r="E50" t="s">
        <v>377</v>
      </c>
      <c r="F50" t="s">
        <v>267</v>
      </c>
    </row>
    <row r="51" spans="1:6" x14ac:dyDescent="0.25">
      <c r="A51" s="61" t="s">
        <v>318</v>
      </c>
      <c r="B51" t="s">
        <v>9423</v>
      </c>
      <c r="C51" t="s">
        <v>9570</v>
      </c>
      <c r="D51" t="s">
        <v>9571</v>
      </c>
      <c r="E51" t="s">
        <v>385</v>
      </c>
      <c r="F51" t="s">
        <v>157</v>
      </c>
    </row>
    <row r="52" spans="1:6" x14ac:dyDescent="0.25">
      <c r="A52" s="62" t="s">
        <v>9425</v>
      </c>
      <c r="B52" t="s">
        <v>9424</v>
      </c>
      <c r="C52" t="s">
        <v>9572</v>
      </c>
      <c r="D52" t="s">
        <v>9573</v>
      </c>
      <c r="E52" t="s">
        <v>392</v>
      </c>
      <c r="F52" t="s">
        <v>139</v>
      </c>
    </row>
    <row r="53" spans="1:6" x14ac:dyDescent="0.25">
      <c r="A53" s="61" t="s">
        <v>9427</v>
      </c>
      <c r="B53" t="s">
        <v>9426</v>
      </c>
      <c r="C53" t="s">
        <v>9574</v>
      </c>
      <c r="D53" t="s">
        <v>9575</v>
      </c>
      <c r="E53" t="s">
        <v>377</v>
      </c>
      <c r="F53" t="s">
        <v>267</v>
      </c>
    </row>
    <row r="54" spans="1:6" x14ac:dyDescent="0.25">
      <c r="A54" s="62" t="s">
        <v>4852</v>
      </c>
      <c r="B54" t="s">
        <v>9427</v>
      </c>
      <c r="C54" t="s">
        <v>9576</v>
      </c>
      <c r="D54" t="s">
        <v>9577</v>
      </c>
      <c r="E54" t="s">
        <v>401</v>
      </c>
      <c r="F54" t="s">
        <v>157</v>
      </c>
    </row>
    <row r="55" spans="1:6" x14ac:dyDescent="0.25">
      <c r="A55" s="61" t="s">
        <v>613</v>
      </c>
      <c r="B55" t="s">
        <v>9428</v>
      </c>
      <c r="C55" t="s">
        <v>9578</v>
      </c>
      <c r="D55" t="s">
        <v>9579</v>
      </c>
      <c r="E55" t="s">
        <v>406</v>
      </c>
      <c r="F55" t="s">
        <v>157</v>
      </c>
    </row>
    <row r="56" spans="1:6" x14ac:dyDescent="0.25">
      <c r="A56" s="62" t="s">
        <v>9430</v>
      </c>
      <c r="B56" t="s">
        <v>9429</v>
      </c>
      <c r="C56" t="s">
        <v>10322</v>
      </c>
      <c r="D56" t="s">
        <v>10323</v>
      </c>
      <c r="E56" t="s">
        <v>406</v>
      </c>
      <c r="F56" t="s">
        <v>157</v>
      </c>
    </row>
    <row r="57" spans="1:6" x14ac:dyDescent="0.25">
      <c r="A57" s="61" t="s">
        <v>3683</v>
      </c>
      <c r="B57" t="s">
        <v>9431</v>
      </c>
      <c r="C57" t="s">
        <v>9580</v>
      </c>
      <c r="D57" t="s">
        <v>9581</v>
      </c>
      <c r="E57" t="s">
        <v>415</v>
      </c>
      <c r="F57" t="s">
        <v>310</v>
      </c>
    </row>
    <row r="58" spans="1:6" x14ac:dyDescent="0.25">
      <c r="A58" s="62" t="s">
        <v>9432</v>
      </c>
      <c r="B58" t="s">
        <v>3558</v>
      </c>
      <c r="C58" t="s">
        <v>9582</v>
      </c>
      <c r="D58" t="s">
        <v>9583</v>
      </c>
      <c r="E58" t="s">
        <v>421</v>
      </c>
      <c r="F58" t="s">
        <v>157</v>
      </c>
    </row>
    <row r="59" spans="1:6" x14ac:dyDescent="0.25">
      <c r="A59" s="61" t="s">
        <v>4569</v>
      </c>
      <c r="B59" t="s">
        <v>9433</v>
      </c>
      <c r="C59" t="s">
        <v>9584</v>
      </c>
      <c r="D59" t="s">
        <v>9585</v>
      </c>
      <c r="E59" t="s">
        <v>421</v>
      </c>
      <c r="F59" t="s">
        <v>157</v>
      </c>
    </row>
    <row r="60" spans="1:6" x14ac:dyDescent="0.25">
      <c r="A60" s="62" t="s">
        <v>9435</v>
      </c>
      <c r="B60" t="s">
        <v>9434</v>
      </c>
      <c r="C60" t="s">
        <v>9586</v>
      </c>
      <c r="D60" t="s">
        <v>9587</v>
      </c>
      <c r="E60" t="s">
        <v>421</v>
      </c>
      <c r="F60" t="s">
        <v>157</v>
      </c>
    </row>
    <row r="61" spans="1:6" x14ac:dyDescent="0.25">
      <c r="A61" s="61" t="s">
        <v>9437</v>
      </c>
      <c r="B61" t="s">
        <v>9436</v>
      </c>
      <c r="C61" t="s">
        <v>9588</v>
      </c>
      <c r="D61" t="s">
        <v>9589</v>
      </c>
      <c r="E61" t="s">
        <v>421</v>
      </c>
      <c r="F61" t="s">
        <v>157</v>
      </c>
    </row>
    <row r="62" spans="1:6" x14ac:dyDescent="0.25">
      <c r="A62" s="62" t="s">
        <v>1207</v>
      </c>
      <c r="B62" t="s">
        <v>9438</v>
      </c>
      <c r="C62" t="s">
        <v>10324</v>
      </c>
      <c r="D62" t="s">
        <v>10325</v>
      </c>
      <c r="E62" t="s">
        <v>421</v>
      </c>
      <c r="F62" t="s">
        <v>157</v>
      </c>
    </row>
    <row r="63" spans="1:6" x14ac:dyDescent="0.25">
      <c r="A63" s="61" t="s">
        <v>9440</v>
      </c>
      <c r="B63" t="s">
        <v>9439</v>
      </c>
      <c r="C63" t="s">
        <v>10326</v>
      </c>
      <c r="D63" t="s">
        <v>10327</v>
      </c>
      <c r="E63" t="s">
        <v>421</v>
      </c>
      <c r="F63" t="s">
        <v>157</v>
      </c>
    </row>
    <row r="64" spans="1:6" x14ac:dyDescent="0.25">
      <c r="A64" s="62" t="s">
        <v>3834</v>
      </c>
      <c r="B64" t="s">
        <v>9441</v>
      </c>
      <c r="C64" t="s">
        <v>9590</v>
      </c>
      <c r="D64" t="s">
        <v>9591</v>
      </c>
      <c r="E64" t="s">
        <v>439</v>
      </c>
      <c r="F64" t="s">
        <v>267</v>
      </c>
    </row>
    <row r="65" spans="1:6" x14ac:dyDescent="0.25">
      <c r="A65" s="61" t="s">
        <v>3023</v>
      </c>
      <c r="B65" t="s">
        <v>9442</v>
      </c>
      <c r="C65" t="s">
        <v>9592</v>
      </c>
      <c r="D65" t="s">
        <v>9593</v>
      </c>
      <c r="E65" t="s">
        <v>421</v>
      </c>
      <c r="F65" t="s">
        <v>157</v>
      </c>
    </row>
    <row r="66" spans="1:6" x14ac:dyDescent="0.25">
      <c r="A66" s="62" t="s">
        <v>260</v>
      </c>
      <c r="B66" t="s">
        <v>9443</v>
      </c>
      <c r="C66" t="s">
        <v>9594</v>
      </c>
      <c r="D66" t="s">
        <v>9595</v>
      </c>
      <c r="E66" t="s">
        <v>421</v>
      </c>
      <c r="F66" t="s">
        <v>157</v>
      </c>
    </row>
    <row r="67" spans="1:6" x14ac:dyDescent="0.25">
      <c r="A67" s="61" t="s">
        <v>3799</v>
      </c>
      <c r="B67" t="s">
        <v>9444</v>
      </c>
      <c r="C67" t="s">
        <v>9596</v>
      </c>
      <c r="D67" t="s">
        <v>9597</v>
      </c>
      <c r="E67" t="s">
        <v>439</v>
      </c>
      <c r="F67" t="s">
        <v>267</v>
      </c>
    </row>
    <row r="68" spans="1:6" x14ac:dyDescent="0.25">
      <c r="A68" s="62" t="s">
        <v>299</v>
      </c>
      <c r="B68" t="s">
        <v>9445</v>
      </c>
      <c r="C68" t="s">
        <v>9598</v>
      </c>
      <c r="D68" t="s">
        <v>9599</v>
      </c>
      <c r="E68" t="s">
        <v>449</v>
      </c>
      <c r="F68" t="s">
        <v>310</v>
      </c>
    </row>
    <row r="69" spans="1:6" x14ac:dyDescent="0.25">
      <c r="A69" s="61" t="s">
        <v>9447</v>
      </c>
      <c r="B69" t="s">
        <v>9446</v>
      </c>
      <c r="C69" t="s">
        <v>9600</v>
      </c>
      <c r="D69" t="s">
        <v>9601</v>
      </c>
      <c r="E69" t="s">
        <v>456</v>
      </c>
      <c r="F69" t="s">
        <v>157</v>
      </c>
    </row>
    <row r="70" spans="1:6" x14ac:dyDescent="0.25">
      <c r="A70" s="62" t="s">
        <v>4395</v>
      </c>
      <c r="B70" t="s">
        <v>9448</v>
      </c>
      <c r="C70" t="s">
        <v>9602</v>
      </c>
      <c r="D70" t="s">
        <v>9603</v>
      </c>
      <c r="E70" t="s">
        <v>337</v>
      </c>
      <c r="F70" t="s">
        <v>310</v>
      </c>
    </row>
    <row r="71" spans="1:6" x14ac:dyDescent="0.25">
      <c r="A71" s="61" t="s">
        <v>4577</v>
      </c>
      <c r="B71" t="s">
        <v>9449</v>
      </c>
      <c r="C71" t="s">
        <v>9604</v>
      </c>
      <c r="D71" t="s">
        <v>9605</v>
      </c>
      <c r="E71" t="s">
        <v>473</v>
      </c>
      <c r="F71" t="s">
        <v>157</v>
      </c>
    </row>
    <row r="72" spans="1:6" x14ac:dyDescent="0.25">
      <c r="A72" s="62" t="s">
        <v>4645</v>
      </c>
      <c r="B72" t="s">
        <v>9450</v>
      </c>
      <c r="C72" t="s">
        <v>9606</v>
      </c>
      <c r="D72" t="s">
        <v>9607</v>
      </c>
      <c r="E72" t="s">
        <v>478</v>
      </c>
      <c r="F72" t="s">
        <v>157</v>
      </c>
    </row>
    <row r="73" spans="1:6" x14ac:dyDescent="0.25">
      <c r="A73" s="61" t="s">
        <v>640</v>
      </c>
      <c r="B73" t="s">
        <v>9451</v>
      </c>
      <c r="C73" t="s">
        <v>9608</v>
      </c>
      <c r="D73" t="s">
        <v>9609</v>
      </c>
      <c r="E73" t="s">
        <v>456</v>
      </c>
      <c r="F73" t="s">
        <v>157</v>
      </c>
    </row>
    <row r="74" spans="1:6" x14ac:dyDescent="0.25">
      <c r="A74" s="62" t="s">
        <v>9453</v>
      </c>
      <c r="B74" t="s">
        <v>9452</v>
      </c>
      <c r="C74" t="s">
        <v>9610</v>
      </c>
      <c r="D74" t="s">
        <v>9611</v>
      </c>
      <c r="E74" t="s">
        <v>487</v>
      </c>
      <c r="F74" t="s">
        <v>310</v>
      </c>
    </row>
    <row r="75" spans="1:6" x14ac:dyDescent="0.25">
      <c r="A75" s="61" t="s">
        <v>326</v>
      </c>
      <c r="B75" t="s">
        <v>9454</v>
      </c>
      <c r="C75" t="s">
        <v>604</v>
      </c>
      <c r="D75" t="s">
        <v>10328</v>
      </c>
      <c r="E75" t="s">
        <v>487</v>
      </c>
      <c r="F75" t="s">
        <v>310</v>
      </c>
    </row>
    <row r="76" spans="1:6" x14ac:dyDescent="0.25">
      <c r="A76" s="62" t="s">
        <v>9456</v>
      </c>
      <c r="B76" t="s">
        <v>9455</v>
      </c>
      <c r="C76" t="s">
        <v>9373</v>
      </c>
      <c r="D76" t="s">
        <v>9612</v>
      </c>
      <c r="E76" t="s">
        <v>499</v>
      </c>
      <c r="F76" t="s">
        <v>500</v>
      </c>
    </row>
    <row r="77" spans="1:6" x14ac:dyDescent="0.25">
      <c r="A77" s="61" t="s">
        <v>9458</v>
      </c>
      <c r="B77" t="s">
        <v>9457</v>
      </c>
      <c r="C77" t="s">
        <v>9613</v>
      </c>
      <c r="D77" t="s">
        <v>9614</v>
      </c>
      <c r="E77" t="s">
        <v>499</v>
      </c>
      <c r="F77" t="s">
        <v>500</v>
      </c>
    </row>
    <row r="78" spans="1:6" x14ac:dyDescent="0.25">
      <c r="A78" s="62" t="s">
        <v>1885</v>
      </c>
      <c r="B78" t="s">
        <v>9459</v>
      </c>
      <c r="C78" t="s">
        <v>10329</v>
      </c>
      <c r="D78" t="s">
        <v>10330</v>
      </c>
      <c r="E78" t="s">
        <v>508</v>
      </c>
      <c r="F78" t="s">
        <v>509</v>
      </c>
    </row>
    <row r="79" spans="1:6" x14ac:dyDescent="0.25">
      <c r="A79" s="61" t="s">
        <v>9461</v>
      </c>
      <c r="B79" t="s">
        <v>9460</v>
      </c>
      <c r="C79" t="s">
        <v>9615</v>
      </c>
      <c r="D79" t="s">
        <v>9616</v>
      </c>
      <c r="E79" t="s">
        <v>519</v>
      </c>
      <c r="F79" t="s">
        <v>157</v>
      </c>
    </row>
    <row r="80" spans="1:6" x14ac:dyDescent="0.25">
      <c r="A80" s="62" t="s">
        <v>1249</v>
      </c>
      <c r="B80" t="s">
        <v>9462</v>
      </c>
      <c r="C80" t="s">
        <v>9617</v>
      </c>
      <c r="D80" t="s">
        <v>9618</v>
      </c>
      <c r="E80" t="s">
        <v>528</v>
      </c>
      <c r="F80" t="s">
        <v>529</v>
      </c>
    </row>
    <row r="81" spans="1:6" x14ac:dyDescent="0.25">
      <c r="A81" s="61" t="s">
        <v>4995</v>
      </c>
      <c r="B81" t="s">
        <v>9463</v>
      </c>
      <c r="C81" t="s">
        <v>9619</v>
      </c>
      <c r="D81" t="s">
        <v>9620</v>
      </c>
      <c r="E81" t="s">
        <v>300</v>
      </c>
      <c r="F81" t="s">
        <v>157</v>
      </c>
    </row>
    <row r="82" spans="1:6" x14ac:dyDescent="0.25">
      <c r="A82" s="62" t="s">
        <v>3053</v>
      </c>
      <c r="B82" t="s">
        <v>9464</v>
      </c>
      <c r="C82" t="s">
        <v>10331</v>
      </c>
      <c r="D82" t="s">
        <v>10332</v>
      </c>
      <c r="E82" t="s">
        <v>456</v>
      </c>
      <c r="F82" t="s">
        <v>157</v>
      </c>
    </row>
    <row r="83" spans="1:6" x14ac:dyDescent="0.25">
      <c r="A83" s="61" t="s">
        <v>5028</v>
      </c>
      <c r="B83" t="s">
        <v>9465</v>
      </c>
      <c r="C83" t="s">
        <v>9621</v>
      </c>
      <c r="D83" t="s">
        <v>9622</v>
      </c>
      <c r="E83" t="s">
        <v>542</v>
      </c>
      <c r="F83" t="s">
        <v>310</v>
      </c>
    </row>
    <row r="84" spans="1:6" x14ac:dyDescent="0.25">
      <c r="A84" s="62" t="s">
        <v>5628</v>
      </c>
      <c r="B84" t="s">
        <v>9466</v>
      </c>
      <c r="C84" t="s">
        <v>10333</v>
      </c>
      <c r="D84" t="s">
        <v>10334</v>
      </c>
      <c r="E84" t="s">
        <v>546</v>
      </c>
      <c r="F84" t="s">
        <v>547</v>
      </c>
    </row>
    <row r="85" spans="1:6" x14ac:dyDescent="0.25">
      <c r="A85" s="61" t="s">
        <v>9468</v>
      </c>
      <c r="B85" t="s">
        <v>9467</v>
      </c>
      <c r="C85" t="s">
        <v>9623</v>
      </c>
      <c r="D85" t="s">
        <v>9624</v>
      </c>
      <c r="E85" t="s">
        <v>553</v>
      </c>
      <c r="F85" t="s">
        <v>554</v>
      </c>
    </row>
    <row r="86" spans="1:6" x14ac:dyDescent="0.25">
      <c r="A86" s="62" t="s">
        <v>9470</v>
      </c>
      <c r="B86" t="s">
        <v>9469</v>
      </c>
      <c r="C86" t="s">
        <v>9625</v>
      </c>
      <c r="D86" t="s">
        <v>9626</v>
      </c>
      <c r="E86" t="s">
        <v>553</v>
      </c>
      <c r="F86" t="s">
        <v>554</v>
      </c>
    </row>
    <row r="87" spans="1:6" x14ac:dyDescent="0.25">
      <c r="A87" s="61" t="s">
        <v>527</v>
      </c>
      <c r="B87" t="s">
        <v>9471</v>
      </c>
      <c r="C87" t="s">
        <v>9627</v>
      </c>
      <c r="D87" t="s">
        <v>9628</v>
      </c>
      <c r="E87" t="s">
        <v>553</v>
      </c>
      <c r="F87" t="s">
        <v>554</v>
      </c>
    </row>
    <row r="88" spans="1:6" x14ac:dyDescent="0.25">
      <c r="A88" s="62" t="s">
        <v>3031</v>
      </c>
      <c r="B88" t="s">
        <v>9472</v>
      </c>
      <c r="C88" t="s">
        <v>9629</v>
      </c>
      <c r="D88" t="s">
        <v>9630</v>
      </c>
      <c r="E88" t="s">
        <v>553</v>
      </c>
      <c r="F88" t="s">
        <v>157</v>
      </c>
    </row>
    <row r="89" spans="1:6" x14ac:dyDescent="0.25">
      <c r="A89" s="61" t="s">
        <v>286</v>
      </c>
      <c r="B89" t="s">
        <v>9473</v>
      </c>
      <c r="C89" t="s">
        <v>9631</v>
      </c>
      <c r="D89" t="s">
        <v>9632</v>
      </c>
      <c r="E89" t="s">
        <v>553</v>
      </c>
      <c r="F89" t="s">
        <v>554</v>
      </c>
    </row>
    <row r="90" spans="1:6" x14ac:dyDescent="0.25">
      <c r="A90" s="62" t="s">
        <v>9475</v>
      </c>
      <c r="B90" t="s">
        <v>9474</v>
      </c>
      <c r="C90" t="s">
        <v>9633</v>
      </c>
      <c r="D90" t="s">
        <v>9634</v>
      </c>
      <c r="E90" t="s">
        <v>566</v>
      </c>
      <c r="F90" t="s">
        <v>328</v>
      </c>
    </row>
    <row r="91" spans="1:6" x14ac:dyDescent="0.25">
      <c r="A91" s="61" t="s">
        <v>4013</v>
      </c>
      <c r="B91" t="s">
        <v>9476</v>
      </c>
      <c r="C91" t="s">
        <v>9635</v>
      </c>
      <c r="D91" t="s">
        <v>9636</v>
      </c>
      <c r="E91" t="s">
        <v>577</v>
      </c>
      <c r="F91" t="s">
        <v>576</v>
      </c>
    </row>
    <row r="92" spans="1:6" x14ac:dyDescent="0.25">
      <c r="A92" s="62" t="s">
        <v>498</v>
      </c>
      <c r="B92" t="s">
        <v>9477</v>
      </c>
      <c r="C92" t="s">
        <v>9637</v>
      </c>
      <c r="D92" t="s">
        <v>9638</v>
      </c>
      <c r="E92" t="s">
        <v>583</v>
      </c>
      <c r="F92" t="s">
        <v>584</v>
      </c>
    </row>
    <row r="93" spans="1:6" x14ac:dyDescent="0.25">
      <c r="A93" s="61" t="s">
        <v>541</v>
      </c>
      <c r="B93" t="s">
        <v>9478</v>
      </c>
      <c r="C93" t="s">
        <v>9639</v>
      </c>
      <c r="D93" t="s">
        <v>9640</v>
      </c>
      <c r="E93" t="s">
        <v>590</v>
      </c>
      <c r="F93" t="s">
        <v>554</v>
      </c>
    </row>
    <row r="94" spans="1:6" x14ac:dyDescent="0.25">
      <c r="A94" s="62" t="s">
        <v>2806</v>
      </c>
      <c r="B94" t="s">
        <v>9479</v>
      </c>
      <c r="C94" t="s">
        <v>9641</v>
      </c>
      <c r="D94" t="s">
        <v>9642</v>
      </c>
      <c r="E94" t="s">
        <v>597</v>
      </c>
      <c r="F94" t="s">
        <v>554</v>
      </c>
    </row>
    <row r="95" spans="1:6" x14ac:dyDescent="0.25">
      <c r="A95" s="61" t="s">
        <v>9481</v>
      </c>
      <c r="B95" t="s">
        <v>9480</v>
      </c>
      <c r="C95" t="s">
        <v>9643</v>
      </c>
      <c r="D95" t="s">
        <v>9642</v>
      </c>
      <c r="E95" t="s">
        <v>606</v>
      </c>
      <c r="F95" t="s">
        <v>605</v>
      </c>
    </row>
    <row r="96" spans="1:6" x14ac:dyDescent="0.25">
      <c r="A96" s="62" t="s">
        <v>2185</v>
      </c>
      <c r="B96" t="s">
        <v>9482</v>
      </c>
      <c r="C96" t="s">
        <v>9644</v>
      </c>
      <c r="D96" t="s">
        <v>9645</v>
      </c>
      <c r="E96" t="s">
        <v>615</v>
      </c>
      <c r="F96" t="s">
        <v>614</v>
      </c>
    </row>
    <row r="97" spans="1:6" x14ac:dyDescent="0.25">
      <c r="A97" s="61" t="s">
        <v>1304</v>
      </c>
      <c r="B97" t="s">
        <v>9483</v>
      </c>
      <c r="C97" t="s">
        <v>10335</v>
      </c>
      <c r="D97" t="s">
        <v>10336</v>
      </c>
      <c r="E97" t="s">
        <v>621</v>
      </c>
      <c r="F97" t="s">
        <v>576</v>
      </c>
    </row>
    <row r="98" spans="1:6" x14ac:dyDescent="0.25">
      <c r="A98" s="62" t="s">
        <v>352</v>
      </c>
      <c r="B98" t="s">
        <v>9484</v>
      </c>
      <c r="C98" t="s">
        <v>9646</v>
      </c>
      <c r="D98" t="s">
        <v>9647</v>
      </c>
      <c r="E98" t="s">
        <v>626</v>
      </c>
      <c r="F98" t="s">
        <v>157</v>
      </c>
    </row>
    <row r="99" spans="1:6" x14ac:dyDescent="0.25">
      <c r="A99" s="61" t="s">
        <v>4707</v>
      </c>
      <c r="B99" t="s">
        <v>9485</v>
      </c>
      <c r="C99" t="s">
        <v>9648</v>
      </c>
      <c r="D99" t="s">
        <v>9649</v>
      </c>
      <c r="E99" t="s">
        <v>427</v>
      </c>
      <c r="F99" t="s">
        <v>157</v>
      </c>
    </row>
    <row r="100" spans="1:6" x14ac:dyDescent="0.25">
      <c r="A100" s="62" t="s">
        <v>9487</v>
      </c>
      <c r="B100" t="s">
        <v>9486</v>
      </c>
      <c r="C100" t="s">
        <v>9650</v>
      </c>
      <c r="D100" t="s">
        <v>9651</v>
      </c>
      <c r="E100" t="s">
        <v>635</v>
      </c>
      <c r="F100" t="s">
        <v>267</v>
      </c>
    </row>
    <row r="101" spans="1:6" x14ac:dyDescent="0.25">
      <c r="A101" s="61" t="s">
        <v>156</v>
      </c>
      <c r="B101" t="s">
        <v>9488</v>
      </c>
      <c r="C101" t="s">
        <v>9652</v>
      </c>
      <c r="D101" t="s">
        <v>9653</v>
      </c>
      <c r="E101" t="s">
        <v>641</v>
      </c>
      <c r="F101" t="s">
        <v>642</v>
      </c>
    </row>
    <row r="102" spans="1:6" x14ac:dyDescent="0.25">
      <c r="A102" s="62" t="s">
        <v>9490</v>
      </c>
      <c r="B102" t="s">
        <v>9489</v>
      </c>
      <c r="C102" t="s">
        <v>9654</v>
      </c>
      <c r="D102" t="s">
        <v>9655</v>
      </c>
      <c r="E102" t="s">
        <v>648</v>
      </c>
      <c r="F102" t="s">
        <v>649</v>
      </c>
    </row>
    <row r="103" spans="1:6" x14ac:dyDescent="0.25">
      <c r="A103" s="61" t="s">
        <v>8827</v>
      </c>
      <c r="B103" t="s">
        <v>9491</v>
      </c>
      <c r="C103" t="s">
        <v>9656</v>
      </c>
      <c r="D103" t="s">
        <v>9657</v>
      </c>
      <c r="E103" t="s">
        <v>648</v>
      </c>
      <c r="F103" t="s">
        <v>157</v>
      </c>
    </row>
    <row r="104" spans="1:6" x14ac:dyDescent="0.25">
      <c r="A104" s="62" t="s">
        <v>8815</v>
      </c>
      <c r="B104" t="s">
        <v>9492</v>
      </c>
      <c r="C104" t="s">
        <v>9658</v>
      </c>
      <c r="D104" t="s">
        <v>9659</v>
      </c>
      <c r="E104" t="s">
        <v>648</v>
      </c>
      <c r="F104" t="s">
        <v>157</v>
      </c>
    </row>
    <row r="105" spans="1:6" ht="15.75" thickBot="1" x14ac:dyDescent="0.3">
      <c r="A105" s="63" t="s">
        <v>10950</v>
      </c>
      <c r="B105" t="s">
        <v>9493</v>
      </c>
      <c r="C105" t="s">
        <v>9660</v>
      </c>
      <c r="D105" t="s">
        <v>9661</v>
      </c>
      <c r="E105" t="s">
        <v>660</v>
      </c>
      <c r="F105" t="s">
        <v>132</v>
      </c>
    </row>
    <row r="106" spans="1:6" x14ac:dyDescent="0.25">
      <c r="B106" t="s">
        <v>123</v>
      </c>
      <c r="C106" t="s">
        <v>9662</v>
      </c>
      <c r="D106" t="s">
        <v>9663</v>
      </c>
      <c r="E106" t="s">
        <v>327</v>
      </c>
      <c r="F106" t="s">
        <v>328</v>
      </c>
    </row>
    <row r="107" spans="1:6" x14ac:dyDescent="0.25">
      <c r="C107" t="s">
        <v>9664</v>
      </c>
      <c r="D107" t="s">
        <v>9665</v>
      </c>
      <c r="E107" t="s">
        <v>673</v>
      </c>
      <c r="F107" t="s">
        <v>576</v>
      </c>
    </row>
    <row r="108" spans="1:6" x14ac:dyDescent="0.25">
      <c r="C108" t="s">
        <v>9666</v>
      </c>
      <c r="D108" t="s">
        <v>9667</v>
      </c>
      <c r="E108" t="s">
        <v>392</v>
      </c>
      <c r="F108" t="s">
        <v>649</v>
      </c>
    </row>
    <row r="109" spans="1:6" x14ac:dyDescent="0.25">
      <c r="C109" t="s">
        <v>9668</v>
      </c>
      <c r="D109" t="s">
        <v>9669</v>
      </c>
      <c r="E109" t="s">
        <v>683</v>
      </c>
      <c r="F109" t="s">
        <v>157</v>
      </c>
    </row>
    <row r="110" spans="1:6" x14ac:dyDescent="0.25">
      <c r="C110" t="s">
        <v>9670</v>
      </c>
      <c r="D110" t="s">
        <v>9671</v>
      </c>
      <c r="E110" t="s">
        <v>683</v>
      </c>
      <c r="F110" t="s">
        <v>157</v>
      </c>
    </row>
    <row r="111" spans="1:6" x14ac:dyDescent="0.25">
      <c r="C111" t="s">
        <v>10337</v>
      </c>
      <c r="D111" t="s">
        <v>10338</v>
      </c>
      <c r="E111" t="s">
        <v>635</v>
      </c>
      <c r="F111" t="s">
        <v>267</v>
      </c>
    </row>
    <row r="112" spans="1:6" x14ac:dyDescent="0.25">
      <c r="C112" t="s">
        <v>9672</v>
      </c>
      <c r="D112" t="s">
        <v>9673</v>
      </c>
      <c r="E112" t="s">
        <v>635</v>
      </c>
      <c r="F112" t="s">
        <v>267</v>
      </c>
    </row>
    <row r="113" spans="3:6" x14ac:dyDescent="0.25">
      <c r="C113" t="s">
        <v>9674</v>
      </c>
      <c r="D113" t="s">
        <v>9675</v>
      </c>
      <c r="E113" t="s">
        <v>702</v>
      </c>
      <c r="F113" t="s">
        <v>157</v>
      </c>
    </row>
    <row r="114" spans="3:6" x14ac:dyDescent="0.25">
      <c r="C114" t="s">
        <v>9676</v>
      </c>
      <c r="D114" t="s">
        <v>9677</v>
      </c>
      <c r="E114" t="s">
        <v>351</v>
      </c>
      <c r="F114" t="s">
        <v>707</v>
      </c>
    </row>
    <row r="115" spans="3:6" x14ac:dyDescent="0.25">
      <c r="C115" t="s">
        <v>9678</v>
      </c>
      <c r="D115" t="s">
        <v>9679</v>
      </c>
      <c r="E115" t="s">
        <v>713</v>
      </c>
      <c r="F115" t="s">
        <v>707</v>
      </c>
    </row>
    <row r="116" spans="3:6" x14ac:dyDescent="0.25">
      <c r="C116" t="s">
        <v>9680</v>
      </c>
      <c r="D116" t="s">
        <v>9681</v>
      </c>
      <c r="E116" t="s">
        <v>366</v>
      </c>
      <c r="F116" t="s">
        <v>278</v>
      </c>
    </row>
    <row r="117" spans="3:6" x14ac:dyDescent="0.25">
      <c r="C117" t="s">
        <v>9682</v>
      </c>
      <c r="D117" t="s">
        <v>9683</v>
      </c>
      <c r="E117" t="s">
        <v>327</v>
      </c>
      <c r="F117" t="s">
        <v>328</v>
      </c>
    </row>
    <row r="118" spans="3:6" x14ac:dyDescent="0.25">
      <c r="C118" t="s">
        <v>9684</v>
      </c>
      <c r="D118" t="s">
        <v>9685</v>
      </c>
      <c r="E118" t="s">
        <v>515</v>
      </c>
      <c r="F118" t="s">
        <v>509</v>
      </c>
    </row>
    <row r="119" spans="3:6" x14ac:dyDescent="0.25">
      <c r="C119" t="s">
        <v>9686</v>
      </c>
      <c r="D119" t="s">
        <v>9687</v>
      </c>
      <c r="E119" t="s">
        <v>515</v>
      </c>
      <c r="F119" t="s">
        <v>509</v>
      </c>
    </row>
    <row r="120" spans="3:6" x14ac:dyDescent="0.25">
      <c r="C120" t="s">
        <v>9688</v>
      </c>
      <c r="D120" t="s">
        <v>9689</v>
      </c>
      <c r="E120" t="s">
        <v>515</v>
      </c>
      <c r="F120" t="s">
        <v>509</v>
      </c>
    </row>
    <row r="121" spans="3:6" x14ac:dyDescent="0.25">
      <c r="C121" t="s">
        <v>9690</v>
      </c>
      <c r="D121" t="s">
        <v>9691</v>
      </c>
      <c r="E121" t="s">
        <v>515</v>
      </c>
      <c r="F121" t="s">
        <v>509</v>
      </c>
    </row>
    <row r="122" spans="3:6" x14ac:dyDescent="0.25">
      <c r="C122" t="s">
        <v>10339</v>
      </c>
      <c r="D122" t="s">
        <v>10340</v>
      </c>
      <c r="E122" t="s">
        <v>515</v>
      </c>
      <c r="F122" t="s">
        <v>509</v>
      </c>
    </row>
    <row r="123" spans="3:6" x14ac:dyDescent="0.25">
      <c r="C123" t="s">
        <v>9692</v>
      </c>
      <c r="D123" t="s">
        <v>9693</v>
      </c>
      <c r="E123" t="s">
        <v>515</v>
      </c>
      <c r="F123" t="s">
        <v>509</v>
      </c>
    </row>
    <row r="124" spans="3:6" x14ac:dyDescent="0.25">
      <c r="C124" t="s">
        <v>9694</v>
      </c>
      <c r="D124" t="s">
        <v>9695</v>
      </c>
      <c r="E124" t="s">
        <v>515</v>
      </c>
      <c r="F124" t="s">
        <v>509</v>
      </c>
    </row>
    <row r="125" spans="3:6" x14ac:dyDescent="0.25">
      <c r="C125" t="s">
        <v>9696</v>
      </c>
      <c r="D125" t="s">
        <v>9697</v>
      </c>
      <c r="E125" t="s">
        <v>515</v>
      </c>
      <c r="F125" t="s">
        <v>509</v>
      </c>
    </row>
    <row r="126" spans="3:6" x14ac:dyDescent="0.25">
      <c r="C126" t="s">
        <v>9698</v>
      </c>
      <c r="D126" t="s">
        <v>9699</v>
      </c>
      <c r="E126" t="s">
        <v>515</v>
      </c>
      <c r="F126" t="s">
        <v>509</v>
      </c>
    </row>
    <row r="127" spans="3:6" x14ac:dyDescent="0.25">
      <c r="C127" t="s">
        <v>9700</v>
      </c>
      <c r="D127" t="s">
        <v>9701</v>
      </c>
      <c r="E127" t="s">
        <v>746</v>
      </c>
      <c r="F127" t="s">
        <v>267</v>
      </c>
    </row>
    <row r="128" spans="3:6" x14ac:dyDescent="0.25">
      <c r="C128" t="s">
        <v>10341</v>
      </c>
      <c r="D128" t="s">
        <v>10342</v>
      </c>
      <c r="E128" t="s">
        <v>753</v>
      </c>
      <c r="F128" t="s">
        <v>157</v>
      </c>
    </row>
    <row r="129" spans="3:6" x14ac:dyDescent="0.25">
      <c r="C129" t="s">
        <v>9702</v>
      </c>
      <c r="D129" t="s">
        <v>9703</v>
      </c>
      <c r="E129" t="s">
        <v>753</v>
      </c>
      <c r="F129" t="s">
        <v>157</v>
      </c>
    </row>
    <row r="130" spans="3:6" x14ac:dyDescent="0.25">
      <c r="C130" t="s">
        <v>9704</v>
      </c>
      <c r="D130" t="s">
        <v>9705</v>
      </c>
      <c r="E130" t="s">
        <v>673</v>
      </c>
      <c r="F130" t="s">
        <v>576</v>
      </c>
    </row>
    <row r="131" spans="3:6" x14ac:dyDescent="0.25">
      <c r="C131" t="s">
        <v>9706</v>
      </c>
      <c r="D131" t="s">
        <v>9707</v>
      </c>
      <c r="E131" t="s">
        <v>673</v>
      </c>
      <c r="F131" t="s">
        <v>576</v>
      </c>
    </row>
    <row r="132" spans="3:6" x14ac:dyDescent="0.25">
      <c r="C132" t="s">
        <v>9708</v>
      </c>
      <c r="D132" t="s">
        <v>9709</v>
      </c>
      <c r="E132" t="s">
        <v>770</v>
      </c>
      <c r="F132" t="s">
        <v>157</v>
      </c>
    </row>
    <row r="133" spans="3:6" x14ac:dyDescent="0.25">
      <c r="C133" t="s">
        <v>9710</v>
      </c>
      <c r="D133" t="s">
        <v>9711</v>
      </c>
      <c r="E133" t="s">
        <v>776</v>
      </c>
      <c r="F133" t="s">
        <v>132</v>
      </c>
    </row>
    <row r="134" spans="3:6" x14ac:dyDescent="0.25">
      <c r="C134" t="s">
        <v>9712</v>
      </c>
      <c r="D134" t="s">
        <v>9713</v>
      </c>
      <c r="E134" t="s">
        <v>776</v>
      </c>
      <c r="F134" t="s">
        <v>132</v>
      </c>
    </row>
    <row r="135" spans="3:6" x14ac:dyDescent="0.25">
      <c r="C135" t="s">
        <v>9714</v>
      </c>
      <c r="D135" t="s">
        <v>9715</v>
      </c>
      <c r="E135" t="s">
        <v>786</v>
      </c>
      <c r="F135" t="s">
        <v>576</v>
      </c>
    </row>
    <row r="136" spans="3:6" x14ac:dyDescent="0.25">
      <c r="C136" t="s">
        <v>9716</v>
      </c>
      <c r="D136" t="s">
        <v>9717</v>
      </c>
      <c r="E136" t="s">
        <v>792</v>
      </c>
      <c r="F136" t="s">
        <v>310</v>
      </c>
    </row>
    <row r="137" spans="3:6" x14ac:dyDescent="0.25">
      <c r="C137" t="s">
        <v>10343</v>
      </c>
      <c r="D137" t="s">
        <v>10344</v>
      </c>
      <c r="E137" t="s">
        <v>792</v>
      </c>
      <c r="F137" t="s">
        <v>310</v>
      </c>
    </row>
    <row r="138" spans="3:6" x14ac:dyDescent="0.25">
      <c r="C138" t="s">
        <v>9718</v>
      </c>
      <c r="D138" t="s">
        <v>9719</v>
      </c>
      <c r="E138" t="s">
        <v>800</v>
      </c>
      <c r="F138" t="s">
        <v>157</v>
      </c>
    </row>
    <row r="139" spans="3:6" x14ac:dyDescent="0.25">
      <c r="C139" t="s">
        <v>9720</v>
      </c>
      <c r="D139" t="s">
        <v>9721</v>
      </c>
      <c r="E139" t="s">
        <v>673</v>
      </c>
      <c r="F139" t="s">
        <v>576</v>
      </c>
    </row>
    <row r="140" spans="3:6" x14ac:dyDescent="0.25">
      <c r="C140" t="s">
        <v>9722</v>
      </c>
      <c r="D140" t="s">
        <v>9723</v>
      </c>
      <c r="E140" t="s">
        <v>683</v>
      </c>
      <c r="F140" t="s">
        <v>157</v>
      </c>
    </row>
    <row r="141" spans="3:6" x14ac:dyDescent="0.25">
      <c r="C141" t="s">
        <v>9724</v>
      </c>
      <c r="D141" t="s">
        <v>9725</v>
      </c>
      <c r="E141" t="s">
        <v>683</v>
      </c>
      <c r="F141" t="s">
        <v>157</v>
      </c>
    </row>
    <row r="142" spans="3:6" x14ac:dyDescent="0.25">
      <c r="C142" t="s">
        <v>9726</v>
      </c>
      <c r="D142" t="s">
        <v>9727</v>
      </c>
      <c r="E142" t="s">
        <v>140</v>
      </c>
      <c r="F142" t="s">
        <v>139</v>
      </c>
    </row>
    <row r="143" spans="3:6" x14ac:dyDescent="0.25">
      <c r="C143" t="s">
        <v>9728</v>
      </c>
      <c r="D143" t="s">
        <v>9729</v>
      </c>
      <c r="E143" t="s">
        <v>826</v>
      </c>
      <c r="F143" t="s">
        <v>157</v>
      </c>
    </row>
    <row r="144" spans="3:6" x14ac:dyDescent="0.25">
      <c r="C144" t="s">
        <v>9730</v>
      </c>
      <c r="D144" t="s">
        <v>9731</v>
      </c>
      <c r="E144" t="s">
        <v>832</v>
      </c>
      <c r="F144" t="s">
        <v>576</v>
      </c>
    </row>
    <row r="145" spans="3:6" x14ac:dyDescent="0.25">
      <c r="C145" t="s">
        <v>9732</v>
      </c>
      <c r="D145" t="s">
        <v>9733</v>
      </c>
      <c r="E145" t="s">
        <v>832</v>
      </c>
      <c r="F145" t="s">
        <v>576</v>
      </c>
    </row>
    <row r="146" spans="3:6" x14ac:dyDescent="0.25">
      <c r="C146" t="s">
        <v>9734</v>
      </c>
      <c r="D146" t="s">
        <v>9735</v>
      </c>
      <c r="E146" t="s">
        <v>832</v>
      </c>
      <c r="F146" t="s">
        <v>576</v>
      </c>
    </row>
    <row r="147" spans="3:6" x14ac:dyDescent="0.25">
      <c r="C147" t="s">
        <v>9736</v>
      </c>
      <c r="D147" t="s">
        <v>9737</v>
      </c>
      <c r="E147" t="s">
        <v>832</v>
      </c>
      <c r="F147" t="s">
        <v>576</v>
      </c>
    </row>
    <row r="148" spans="3:6" x14ac:dyDescent="0.25">
      <c r="C148" t="s">
        <v>9738</v>
      </c>
      <c r="D148" t="s">
        <v>9739</v>
      </c>
      <c r="E148" t="s">
        <v>832</v>
      </c>
      <c r="F148" t="s">
        <v>576</v>
      </c>
    </row>
    <row r="149" spans="3:6" x14ac:dyDescent="0.25">
      <c r="C149" t="s">
        <v>9740</v>
      </c>
      <c r="D149" t="s">
        <v>9741</v>
      </c>
      <c r="E149" t="s">
        <v>852</v>
      </c>
      <c r="F149" t="s">
        <v>157</v>
      </c>
    </row>
    <row r="150" spans="3:6" x14ac:dyDescent="0.25">
      <c r="C150" t="s">
        <v>9742</v>
      </c>
      <c r="D150" t="s">
        <v>9743</v>
      </c>
      <c r="E150" t="s">
        <v>852</v>
      </c>
      <c r="F150" t="s">
        <v>157</v>
      </c>
    </row>
    <row r="151" spans="3:6" x14ac:dyDescent="0.25">
      <c r="C151" t="s">
        <v>10345</v>
      </c>
      <c r="D151" t="s">
        <v>10346</v>
      </c>
      <c r="E151" t="s">
        <v>852</v>
      </c>
      <c r="F151" t="s">
        <v>157</v>
      </c>
    </row>
    <row r="152" spans="3:6" x14ac:dyDescent="0.25">
      <c r="C152" t="s">
        <v>9744</v>
      </c>
      <c r="D152" t="s">
        <v>9745</v>
      </c>
      <c r="E152" t="s">
        <v>852</v>
      </c>
      <c r="F152" t="s">
        <v>157</v>
      </c>
    </row>
    <row r="153" spans="3:6" x14ac:dyDescent="0.25">
      <c r="C153" t="s">
        <v>9746</v>
      </c>
      <c r="D153" t="s">
        <v>9747</v>
      </c>
      <c r="E153" t="s">
        <v>864</v>
      </c>
      <c r="F153" t="s">
        <v>157</v>
      </c>
    </row>
    <row r="154" spans="3:6" x14ac:dyDescent="0.25">
      <c r="C154" t="s">
        <v>9748</v>
      </c>
      <c r="D154" t="s">
        <v>9749</v>
      </c>
      <c r="E154" t="s">
        <v>456</v>
      </c>
      <c r="F154" t="s">
        <v>157</v>
      </c>
    </row>
    <row r="155" spans="3:6" x14ac:dyDescent="0.25">
      <c r="C155" t="s">
        <v>9750</v>
      </c>
      <c r="D155" t="s">
        <v>9751</v>
      </c>
      <c r="E155" t="s">
        <v>875</v>
      </c>
      <c r="F155" t="s">
        <v>554</v>
      </c>
    </row>
    <row r="156" spans="3:6" x14ac:dyDescent="0.25">
      <c r="C156" t="s">
        <v>9752</v>
      </c>
      <c r="D156" t="s">
        <v>9753</v>
      </c>
      <c r="E156" t="s">
        <v>327</v>
      </c>
      <c r="F156" t="s">
        <v>328</v>
      </c>
    </row>
    <row r="157" spans="3:6" x14ac:dyDescent="0.25">
      <c r="C157" t="s">
        <v>9754</v>
      </c>
      <c r="D157" t="s">
        <v>9755</v>
      </c>
      <c r="E157" t="s">
        <v>882</v>
      </c>
      <c r="F157" t="s">
        <v>157</v>
      </c>
    </row>
    <row r="158" spans="3:6" x14ac:dyDescent="0.25">
      <c r="C158" t="s">
        <v>9756</v>
      </c>
      <c r="D158" t="s">
        <v>9757</v>
      </c>
      <c r="E158" t="s">
        <v>392</v>
      </c>
      <c r="F158" t="s">
        <v>649</v>
      </c>
    </row>
    <row r="159" spans="3:6" x14ac:dyDescent="0.25">
      <c r="C159" t="s">
        <v>9758</v>
      </c>
      <c r="D159" t="s">
        <v>9759</v>
      </c>
      <c r="E159" t="s">
        <v>894</v>
      </c>
      <c r="F159" t="s">
        <v>157</v>
      </c>
    </row>
    <row r="160" spans="3:6" x14ac:dyDescent="0.25">
      <c r="C160" t="s">
        <v>9760</v>
      </c>
      <c r="D160" t="s">
        <v>9761</v>
      </c>
      <c r="E160" t="s">
        <v>894</v>
      </c>
      <c r="F160" t="s">
        <v>157</v>
      </c>
    </row>
    <row r="161" spans="3:6" x14ac:dyDescent="0.25">
      <c r="C161" t="s">
        <v>9762</v>
      </c>
      <c r="D161" t="s">
        <v>9763</v>
      </c>
      <c r="E161" t="s">
        <v>894</v>
      </c>
      <c r="F161" t="s">
        <v>157</v>
      </c>
    </row>
    <row r="162" spans="3:6" x14ac:dyDescent="0.25">
      <c r="C162" t="s">
        <v>9764</v>
      </c>
      <c r="D162" t="s">
        <v>9765</v>
      </c>
      <c r="E162" t="s">
        <v>894</v>
      </c>
      <c r="F162" t="s">
        <v>157</v>
      </c>
    </row>
    <row r="163" spans="3:6" x14ac:dyDescent="0.25">
      <c r="C163" t="s">
        <v>9766</v>
      </c>
      <c r="D163" t="s">
        <v>9767</v>
      </c>
      <c r="E163" t="s">
        <v>894</v>
      </c>
      <c r="F163" t="s">
        <v>157</v>
      </c>
    </row>
    <row r="164" spans="3:6" x14ac:dyDescent="0.25">
      <c r="C164" t="s">
        <v>9768</v>
      </c>
      <c r="D164" t="s">
        <v>9769</v>
      </c>
      <c r="E164" t="s">
        <v>907</v>
      </c>
      <c r="F164" t="s">
        <v>278</v>
      </c>
    </row>
    <row r="165" spans="3:6" x14ac:dyDescent="0.25">
      <c r="C165" t="s">
        <v>9770</v>
      </c>
      <c r="D165" t="s">
        <v>9771</v>
      </c>
      <c r="E165" t="s">
        <v>907</v>
      </c>
      <c r="F165" t="s">
        <v>278</v>
      </c>
    </row>
    <row r="166" spans="3:6" x14ac:dyDescent="0.25">
      <c r="C166" t="s">
        <v>9772</v>
      </c>
      <c r="D166" t="s">
        <v>9773</v>
      </c>
      <c r="E166" t="s">
        <v>907</v>
      </c>
      <c r="F166" t="s">
        <v>278</v>
      </c>
    </row>
    <row r="167" spans="3:6" x14ac:dyDescent="0.25">
      <c r="C167" t="s">
        <v>9774</v>
      </c>
      <c r="D167" t="s">
        <v>9775</v>
      </c>
      <c r="E167" t="s">
        <v>907</v>
      </c>
      <c r="F167" t="s">
        <v>278</v>
      </c>
    </row>
    <row r="168" spans="3:6" x14ac:dyDescent="0.25">
      <c r="C168" t="s">
        <v>9776</v>
      </c>
      <c r="D168" t="s">
        <v>9777</v>
      </c>
      <c r="E168" t="s">
        <v>907</v>
      </c>
      <c r="F168" t="s">
        <v>278</v>
      </c>
    </row>
    <row r="169" spans="3:6" x14ac:dyDescent="0.25">
      <c r="C169" t="s">
        <v>9778</v>
      </c>
      <c r="D169" t="s">
        <v>9779</v>
      </c>
      <c r="E169" t="s">
        <v>907</v>
      </c>
      <c r="F169" t="s">
        <v>278</v>
      </c>
    </row>
    <row r="170" spans="3:6" x14ac:dyDescent="0.25">
      <c r="C170" t="s">
        <v>9780</v>
      </c>
      <c r="D170" t="s">
        <v>9781</v>
      </c>
      <c r="E170" t="s">
        <v>907</v>
      </c>
      <c r="F170" t="s">
        <v>278</v>
      </c>
    </row>
    <row r="171" spans="3:6" x14ac:dyDescent="0.25">
      <c r="C171" t="s">
        <v>9782</v>
      </c>
      <c r="D171" t="s">
        <v>9783</v>
      </c>
      <c r="E171" t="s">
        <v>907</v>
      </c>
      <c r="F171" t="s">
        <v>278</v>
      </c>
    </row>
    <row r="172" spans="3:6" x14ac:dyDescent="0.25">
      <c r="C172" t="s">
        <v>9784</v>
      </c>
      <c r="D172" t="s">
        <v>9785</v>
      </c>
      <c r="E172" t="s">
        <v>907</v>
      </c>
      <c r="F172" t="s">
        <v>278</v>
      </c>
    </row>
    <row r="173" spans="3:6" x14ac:dyDescent="0.25">
      <c r="C173" t="s">
        <v>10409</v>
      </c>
      <c r="D173" t="s">
        <v>10410</v>
      </c>
      <c r="E173" t="s">
        <v>907</v>
      </c>
      <c r="F173" t="s">
        <v>278</v>
      </c>
    </row>
    <row r="174" spans="3:6" x14ac:dyDescent="0.25">
      <c r="C174" t="s">
        <v>10411</v>
      </c>
      <c r="D174" t="s">
        <v>10412</v>
      </c>
      <c r="E174" t="s">
        <v>907</v>
      </c>
      <c r="F174" t="s">
        <v>278</v>
      </c>
    </row>
    <row r="175" spans="3:6" x14ac:dyDescent="0.25">
      <c r="C175" t="s">
        <v>10413</v>
      </c>
      <c r="D175" t="s">
        <v>10414</v>
      </c>
      <c r="E175" t="s">
        <v>907</v>
      </c>
      <c r="F175" t="s">
        <v>278</v>
      </c>
    </row>
    <row r="176" spans="3:6" x14ac:dyDescent="0.25">
      <c r="C176" t="s">
        <v>10415</v>
      </c>
      <c r="D176" t="s">
        <v>10416</v>
      </c>
      <c r="E176" t="s">
        <v>907</v>
      </c>
      <c r="F176" t="s">
        <v>278</v>
      </c>
    </row>
    <row r="177" spans="3:6" x14ac:dyDescent="0.25">
      <c r="C177" t="s">
        <v>10417</v>
      </c>
      <c r="D177" t="s">
        <v>10418</v>
      </c>
      <c r="E177" t="s">
        <v>907</v>
      </c>
      <c r="F177" t="s">
        <v>278</v>
      </c>
    </row>
    <row r="178" spans="3:6" x14ac:dyDescent="0.25">
      <c r="C178" t="s">
        <v>10419</v>
      </c>
      <c r="D178" t="s">
        <v>10420</v>
      </c>
      <c r="E178" t="s">
        <v>907</v>
      </c>
      <c r="F178" t="s">
        <v>278</v>
      </c>
    </row>
    <row r="179" spans="3:6" x14ac:dyDescent="0.25">
      <c r="C179" t="s">
        <v>10421</v>
      </c>
      <c r="D179" t="s">
        <v>10422</v>
      </c>
      <c r="E179" t="s">
        <v>907</v>
      </c>
      <c r="F179" t="s">
        <v>278</v>
      </c>
    </row>
    <row r="180" spans="3:6" x14ac:dyDescent="0.25">
      <c r="C180" t="s">
        <v>10423</v>
      </c>
      <c r="D180" t="s">
        <v>10424</v>
      </c>
      <c r="E180" t="s">
        <v>907</v>
      </c>
      <c r="F180" t="s">
        <v>278</v>
      </c>
    </row>
    <row r="181" spans="3:6" x14ac:dyDescent="0.25">
      <c r="C181" t="s">
        <v>10425</v>
      </c>
      <c r="D181" t="s">
        <v>10426</v>
      </c>
      <c r="E181" t="s">
        <v>907</v>
      </c>
      <c r="F181" t="s">
        <v>278</v>
      </c>
    </row>
    <row r="182" spans="3:6" x14ac:dyDescent="0.25">
      <c r="C182" t="s">
        <v>10427</v>
      </c>
      <c r="D182" t="s">
        <v>10428</v>
      </c>
      <c r="E182" t="s">
        <v>907</v>
      </c>
      <c r="F182" t="s">
        <v>278</v>
      </c>
    </row>
    <row r="183" spans="3:6" x14ac:dyDescent="0.25">
      <c r="C183" t="s">
        <v>10429</v>
      </c>
      <c r="D183" t="s">
        <v>10430</v>
      </c>
      <c r="E183" t="s">
        <v>907</v>
      </c>
      <c r="F183" t="s">
        <v>278</v>
      </c>
    </row>
    <row r="184" spans="3:6" x14ac:dyDescent="0.25">
      <c r="C184" t="s">
        <v>10431</v>
      </c>
      <c r="D184" t="s">
        <v>10432</v>
      </c>
      <c r="E184" t="s">
        <v>907</v>
      </c>
      <c r="F184" t="s">
        <v>278</v>
      </c>
    </row>
    <row r="185" spans="3:6" x14ac:dyDescent="0.25">
      <c r="C185" t="s">
        <v>10433</v>
      </c>
      <c r="D185" t="s">
        <v>10434</v>
      </c>
      <c r="E185" t="s">
        <v>907</v>
      </c>
      <c r="F185" t="s">
        <v>278</v>
      </c>
    </row>
    <row r="186" spans="3:6" x14ac:dyDescent="0.25">
      <c r="C186" t="s">
        <v>10435</v>
      </c>
      <c r="D186" t="s">
        <v>10436</v>
      </c>
      <c r="E186" t="s">
        <v>907</v>
      </c>
      <c r="F186" t="s">
        <v>278</v>
      </c>
    </row>
    <row r="187" spans="3:6" x14ac:dyDescent="0.25">
      <c r="C187" t="s">
        <v>10437</v>
      </c>
      <c r="D187" t="s">
        <v>10438</v>
      </c>
      <c r="E187" t="s">
        <v>907</v>
      </c>
      <c r="F187" t="s">
        <v>278</v>
      </c>
    </row>
    <row r="188" spans="3:6" x14ac:dyDescent="0.25">
      <c r="C188" t="s">
        <v>10439</v>
      </c>
      <c r="D188" t="s">
        <v>10440</v>
      </c>
      <c r="E188" t="s">
        <v>907</v>
      </c>
      <c r="F188" t="s">
        <v>278</v>
      </c>
    </row>
    <row r="189" spans="3:6" x14ac:dyDescent="0.25">
      <c r="C189" t="s">
        <v>10441</v>
      </c>
      <c r="D189" t="s">
        <v>10442</v>
      </c>
      <c r="E189" t="s">
        <v>907</v>
      </c>
      <c r="F189" t="s">
        <v>278</v>
      </c>
    </row>
    <row r="190" spans="3:6" x14ac:dyDescent="0.25">
      <c r="C190" t="s">
        <v>10443</v>
      </c>
      <c r="D190" t="s">
        <v>10444</v>
      </c>
      <c r="E190" t="s">
        <v>907</v>
      </c>
      <c r="F190" t="s">
        <v>278</v>
      </c>
    </row>
    <row r="191" spans="3:6" x14ac:dyDescent="0.25">
      <c r="C191" t="s">
        <v>10445</v>
      </c>
      <c r="D191" t="s">
        <v>10446</v>
      </c>
      <c r="E191" t="s">
        <v>907</v>
      </c>
      <c r="F191" t="s">
        <v>278</v>
      </c>
    </row>
    <row r="192" spans="3:6" x14ac:dyDescent="0.25">
      <c r="C192" t="s">
        <v>10447</v>
      </c>
      <c r="D192" t="s">
        <v>10448</v>
      </c>
      <c r="E192" t="s">
        <v>907</v>
      </c>
      <c r="F192" t="s">
        <v>278</v>
      </c>
    </row>
    <row r="193" spans="3:6" x14ac:dyDescent="0.25">
      <c r="C193" t="s">
        <v>10449</v>
      </c>
      <c r="D193" t="s">
        <v>10450</v>
      </c>
      <c r="E193" t="s">
        <v>907</v>
      </c>
      <c r="F193" t="s">
        <v>278</v>
      </c>
    </row>
    <row r="194" spans="3:6" x14ac:dyDescent="0.25">
      <c r="C194" t="s">
        <v>10451</v>
      </c>
      <c r="D194" t="s">
        <v>10452</v>
      </c>
      <c r="E194" t="s">
        <v>907</v>
      </c>
      <c r="F194" t="s">
        <v>278</v>
      </c>
    </row>
    <row r="195" spans="3:6" x14ac:dyDescent="0.25">
      <c r="C195" t="s">
        <v>10453</v>
      </c>
      <c r="D195" t="s">
        <v>10454</v>
      </c>
      <c r="E195" t="s">
        <v>907</v>
      </c>
      <c r="F195" t="s">
        <v>278</v>
      </c>
    </row>
    <row r="196" spans="3:6" x14ac:dyDescent="0.25">
      <c r="C196" t="s">
        <v>10455</v>
      </c>
      <c r="D196" t="s">
        <v>10456</v>
      </c>
      <c r="E196" t="s">
        <v>907</v>
      </c>
      <c r="F196" t="s">
        <v>278</v>
      </c>
    </row>
    <row r="197" spans="3:6" x14ac:dyDescent="0.25">
      <c r="C197" t="s">
        <v>10457</v>
      </c>
      <c r="D197" t="s">
        <v>10458</v>
      </c>
      <c r="E197" t="s">
        <v>907</v>
      </c>
      <c r="F197" t="s">
        <v>278</v>
      </c>
    </row>
    <row r="198" spans="3:6" x14ac:dyDescent="0.25">
      <c r="C198" t="s">
        <v>10459</v>
      </c>
      <c r="D198" t="s">
        <v>10460</v>
      </c>
      <c r="E198" t="s">
        <v>907</v>
      </c>
      <c r="F198" t="s">
        <v>278</v>
      </c>
    </row>
    <row r="199" spans="3:6" x14ac:dyDescent="0.25">
      <c r="C199" t="s">
        <v>10461</v>
      </c>
      <c r="D199" t="s">
        <v>10462</v>
      </c>
      <c r="E199" t="s">
        <v>907</v>
      </c>
      <c r="F199" t="s">
        <v>278</v>
      </c>
    </row>
    <row r="200" spans="3:6" x14ac:dyDescent="0.25">
      <c r="C200" t="s">
        <v>10463</v>
      </c>
      <c r="D200" t="s">
        <v>10464</v>
      </c>
      <c r="E200" t="s">
        <v>907</v>
      </c>
      <c r="F200" t="s">
        <v>278</v>
      </c>
    </row>
    <row r="201" spans="3:6" x14ac:dyDescent="0.25">
      <c r="C201" t="s">
        <v>10465</v>
      </c>
      <c r="D201" t="s">
        <v>10466</v>
      </c>
      <c r="E201" t="s">
        <v>907</v>
      </c>
      <c r="F201" t="s">
        <v>278</v>
      </c>
    </row>
    <row r="202" spans="3:6" x14ac:dyDescent="0.25">
      <c r="C202" t="s">
        <v>10467</v>
      </c>
      <c r="D202" t="s">
        <v>10468</v>
      </c>
      <c r="E202" t="s">
        <v>907</v>
      </c>
      <c r="F202" t="s">
        <v>278</v>
      </c>
    </row>
    <row r="203" spans="3:6" x14ac:dyDescent="0.25">
      <c r="C203" t="s">
        <v>10469</v>
      </c>
      <c r="D203" t="s">
        <v>10470</v>
      </c>
      <c r="E203" t="s">
        <v>907</v>
      </c>
      <c r="F203" t="s">
        <v>278</v>
      </c>
    </row>
    <row r="204" spans="3:6" x14ac:dyDescent="0.25">
      <c r="C204" t="s">
        <v>10471</v>
      </c>
      <c r="D204" t="s">
        <v>10472</v>
      </c>
      <c r="E204" t="s">
        <v>907</v>
      </c>
      <c r="F204" t="s">
        <v>278</v>
      </c>
    </row>
    <row r="205" spans="3:6" x14ac:dyDescent="0.25">
      <c r="C205" t="s">
        <v>10473</v>
      </c>
      <c r="D205" t="s">
        <v>10474</v>
      </c>
      <c r="E205" t="s">
        <v>907</v>
      </c>
      <c r="F205" t="s">
        <v>278</v>
      </c>
    </row>
    <row r="206" spans="3:6" x14ac:dyDescent="0.25">
      <c r="C206" t="s">
        <v>10475</v>
      </c>
      <c r="D206" t="s">
        <v>10476</v>
      </c>
      <c r="E206" t="s">
        <v>907</v>
      </c>
      <c r="F206" t="s">
        <v>278</v>
      </c>
    </row>
    <row r="207" spans="3:6" x14ac:dyDescent="0.25">
      <c r="C207" t="s">
        <v>10477</v>
      </c>
      <c r="D207" t="s">
        <v>10478</v>
      </c>
      <c r="E207" t="s">
        <v>907</v>
      </c>
      <c r="F207" t="s">
        <v>278</v>
      </c>
    </row>
    <row r="208" spans="3:6" x14ac:dyDescent="0.25">
      <c r="C208" t="s">
        <v>10479</v>
      </c>
      <c r="D208" t="s">
        <v>10480</v>
      </c>
      <c r="E208" t="s">
        <v>907</v>
      </c>
      <c r="F208" t="s">
        <v>278</v>
      </c>
    </row>
    <row r="209" spans="3:6" x14ac:dyDescent="0.25">
      <c r="C209" t="s">
        <v>10481</v>
      </c>
      <c r="D209" t="s">
        <v>10482</v>
      </c>
      <c r="E209" t="s">
        <v>907</v>
      </c>
      <c r="F209" t="s">
        <v>278</v>
      </c>
    </row>
    <row r="210" spans="3:6" x14ac:dyDescent="0.25">
      <c r="C210" t="s">
        <v>10483</v>
      </c>
      <c r="D210" t="s">
        <v>10484</v>
      </c>
      <c r="E210" t="s">
        <v>907</v>
      </c>
      <c r="F210" t="s">
        <v>278</v>
      </c>
    </row>
    <row r="211" spans="3:6" x14ac:dyDescent="0.25">
      <c r="C211" t="s">
        <v>10485</v>
      </c>
      <c r="D211" t="s">
        <v>10486</v>
      </c>
      <c r="E211" t="s">
        <v>907</v>
      </c>
      <c r="F211" t="s">
        <v>278</v>
      </c>
    </row>
    <row r="212" spans="3:6" x14ac:dyDescent="0.25">
      <c r="C212" t="s">
        <v>10487</v>
      </c>
      <c r="D212" t="s">
        <v>10488</v>
      </c>
      <c r="E212" t="s">
        <v>907</v>
      </c>
      <c r="F212" t="s">
        <v>278</v>
      </c>
    </row>
    <row r="213" spans="3:6" x14ac:dyDescent="0.25">
      <c r="C213" t="s">
        <v>10489</v>
      </c>
      <c r="D213" t="s">
        <v>10490</v>
      </c>
      <c r="E213" t="s">
        <v>907</v>
      </c>
      <c r="F213" t="s">
        <v>278</v>
      </c>
    </row>
    <row r="214" spans="3:6" x14ac:dyDescent="0.25">
      <c r="C214" t="s">
        <v>10491</v>
      </c>
      <c r="D214" t="s">
        <v>10492</v>
      </c>
      <c r="E214" t="s">
        <v>907</v>
      </c>
      <c r="F214" t="s">
        <v>278</v>
      </c>
    </row>
    <row r="215" spans="3:6" x14ac:dyDescent="0.25">
      <c r="C215" t="s">
        <v>10493</v>
      </c>
      <c r="D215" t="s">
        <v>10494</v>
      </c>
      <c r="E215" t="s">
        <v>907</v>
      </c>
      <c r="F215" t="s">
        <v>278</v>
      </c>
    </row>
    <row r="216" spans="3:6" x14ac:dyDescent="0.25">
      <c r="C216" t="s">
        <v>10495</v>
      </c>
      <c r="D216" t="s">
        <v>10496</v>
      </c>
      <c r="E216" t="s">
        <v>907</v>
      </c>
      <c r="F216" t="s">
        <v>278</v>
      </c>
    </row>
    <row r="217" spans="3:6" x14ac:dyDescent="0.25">
      <c r="C217" t="s">
        <v>10497</v>
      </c>
      <c r="D217" t="s">
        <v>10498</v>
      </c>
      <c r="E217" t="s">
        <v>907</v>
      </c>
      <c r="F217" t="s">
        <v>278</v>
      </c>
    </row>
    <row r="218" spans="3:6" x14ac:dyDescent="0.25">
      <c r="C218" t="s">
        <v>10499</v>
      </c>
      <c r="D218" t="s">
        <v>10500</v>
      </c>
      <c r="E218" t="s">
        <v>907</v>
      </c>
      <c r="F218" t="s">
        <v>278</v>
      </c>
    </row>
    <row r="219" spans="3:6" x14ac:dyDescent="0.25">
      <c r="C219" t="s">
        <v>10501</v>
      </c>
      <c r="D219" t="s">
        <v>10502</v>
      </c>
      <c r="E219" t="s">
        <v>907</v>
      </c>
      <c r="F219" t="s">
        <v>278</v>
      </c>
    </row>
    <row r="220" spans="3:6" x14ac:dyDescent="0.25">
      <c r="C220" t="s">
        <v>10503</v>
      </c>
      <c r="D220" t="s">
        <v>10504</v>
      </c>
      <c r="E220" t="s">
        <v>907</v>
      </c>
      <c r="F220" t="s">
        <v>278</v>
      </c>
    </row>
    <row r="221" spans="3:6" x14ac:dyDescent="0.25">
      <c r="C221" t="s">
        <v>10505</v>
      </c>
      <c r="D221" t="s">
        <v>10506</v>
      </c>
      <c r="E221" t="s">
        <v>907</v>
      </c>
      <c r="F221" t="s">
        <v>278</v>
      </c>
    </row>
    <row r="222" spans="3:6" x14ac:dyDescent="0.25">
      <c r="C222" t="s">
        <v>10507</v>
      </c>
      <c r="D222" t="s">
        <v>10508</v>
      </c>
      <c r="E222" t="s">
        <v>907</v>
      </c>
      <c r="F222" t="s">
        <v>278</v>
      </c>
    </row>
    <row r="223" spans="3:6" x14ac:dyDescent="0.25">
      <c r="C223" t="s">
        <v>10509</v>
      </c>
      <c r="D223" t="s">
        <v>10510</v>
      </c>
      <c r="E223" t="s">
        <v>1101</v>
      </c>
      <c r="F223" t="s">
        <v>157</v>
      </c>
    </row>
    <row r="224" spans="3:6" x14ac:dyDescent="0.25">
      <c r="C224" t="s">
        <v>10511</v>
      </c>
      <c r="D224" t="s">
        <v>10512</v>
      </c>
      <c r="E224" t="s">
        <v>1101</v>
      </c>
      <c r="F224" t="s">
        <v>157</v>
      </c>
    </row>
    <row r="225" spans="3:6" x14ac:dyDescent="0.25">
      <c r="C225" t="s">
        <v>10513</v>
      </c>
      <c r="D225" t="s">
        <v>10514</v>
      </c>
      <c r="E225" t="s">
        <v>456</v>
      </c>
      <c r="F225" t="s">
        <v>157</v>
      </c>
    </row>
    <row r="226" spans="3:6" x14ac:dyDescent="0.25">
      <c r="C226" t="s">
        <v>10515</v>
      </c>
      <c r="D226" t="s">
        <v>10516</v>
      </c>
      <c r="E226" t="s">
        <v>140</v>
      </c>
      <c r="F226" t="s">
        <v>139</v>
      </c>
    </row>
    <row r="227" spans="3:6" x14ac:dyDescent="0.25">
      <c r="C227" t="s">
        <v>10517</v>
      </c>
      <c r="D227" t="s">
        <v>10518</v>
      </c>
      <c r="E227" t="s">
        <v>237</v>
      </c>
      <c r="F227" t="s">
        <v>238</v>
      </c>
    </row>
    <row r="228" spans="3:6" x14ac:dyDescent="0.25">
      <c r="C228" t="s">
        <v>10519</v>
      </c>
      <c r="D228" t="s">
        <v>10520</v>
      </c>
      <c r="E228" t="s">
        <v>1126</v>
      </c>
      <c r="F228" t="s">
        <v>157</v>
      </c>
    </row>
    <row r="229" spans="3:6" x14ac:dyDescent="0.25">
      <c r="C229" t="s">
        <v>10521</v>
      </c>
      <c r="D229" t="s">
        <v>10522</v>
      </c>
      <c r="E229" t="s">
        <v>1133</v>
      </c>
      <c r="F229" t="s">
        <v>328</v>
      </c>
    </row>
    <row r="230" spans="3:6" x14ac:dyDescent="0.25">
      <c r="C230" t="s">
        <v>10523</v>
      </c>
      <c r="D230" t="s">
        <v>10524</v>
      </c>
      <c r="E230" t="s">
        <v>449</v>
      </c>
      <c r="F230" t="s">
        <v>310</v>
      </c>
    </row>
    <row r="231" spans="3:6" x14ac:dyDescent="0.25">
      <c r="C231" t="s">
        <v>10525</v>
      </c>
      <c r="D231" t="s">
        <v>10526</v>
      </c>
      <c r="E231" t="s">
        <v>449</v>
      </c>
      <c r="F231" t="s">
        <v>310</v>
      </c>
    </row>
    <row r="232" spans="3:6" x14ac:dyDescent="0.25">
      <c r="C232" t="s">
        <v>10527</v>
      </c>
      <c r="D232" t="s">
        <v>10528</v>
      </c>
      <c r="E232" t="s">
        <v>1143</v>
      </c>
      <c r="F232" t="s">
        <v>310</v>
      </c>
    </row>
    <row r="233" spans="3:6" x14ac:dyDescent="0.25">
      <c r="C233" t="s">
        <v>10529</v>
      </c>
      <c r="D233" t="s">
        <v>10530</v>
      </c>
      <c r="E233" t="s">
        <v>1143</v>
      </c>
      <c r="F233" t="s">
        <v>310</v>
      </c>
    </row>
    <row r="234" spans="3:6" x14ac:dyDescent="0.25">
      <c r="C234" t="s">
        <v>10531</v>
      </c>
      <c r="D234" t="s">
        <v>10532</v>
      </c>
      <c r="E234" t="s">
        <v>1152</v>
      </c>
      <c r="F234" t="s">
        <v>157</v>
      </c>
    </row>
    <row r="235" spans="3:6" x14ac:dyDescent="0.25">
      <c r="C235" t="s">
        <v>10533</v>
      </c>
      <c r="D235" t="s">
        <v>10534</v>
      </c>
      <c r="E235" t="s">
        <v>1152</v>
      </c>
      <c r="F235" t="s">
        <v>157</v>
      </c>
    </row>
    <row r="236" spans="3:6" x14ac:dyDescent="0.25">
      <c r="C236" t="s">
        <v>10535</v>
      </c>
      <c r="D236" t="s">
        <v>10536</v>
      </c>
      <c r="E236" t="s">
        <v>1152</v>
      </c>
      <c r="F236" t="s">
        <v>157</v>
      </c>
    </row>
    <row r="237" spans="3:6" x14ac:dyDescent="0.25">
      <c r="C237" t="s">
        <v>10537</v>
      </c>
      <c r="D237" t="s">
        <v>10538</v>
      </c>
      <c r="E237" t="s">
        <v>1152</v>
      </c>
      <c r="F237" t="s">
        <v>157</v>
      </c>
    </row>
    <row r="238" spans="3:6" x14ac:dyDescent="0.25">
      <c r="C238" t="s">
        <v>10539</v>
      </c>
      <c r="D238" t="s">
        <v>10540</v>
      </c>
      <c r="E238" t="s">
        <v>1152</v>
      </c>
      <c r="F238" t="s">
        <v>157</v>
      </c>
    </row>
    <row r="239" spans="3:6" x14ac:dyDescent="0.25">
      <c r="C239" t="s">
        <v>10541</v>
      </c>
      <c r="D239" t="s">
        <v>10542</v>
      </c>
      <c r="E239" t="s">
        <v>1152</v>
      </c>
      <c r="F239" t="s">
        <v>157</v>
      </c>
    </row>
    <row r="240" spans="3:6" x14ac:dyDescent="0.25">
      <c r="C240" t="s">
        <v>10543</v>
      </c>
      <c r="D240" t="s">
        <v>10544</v>
      </c>
      <c r="E240" t="s">
        <v>1152</v>
      </c>
      <c r="F240" t="s">
        <v>157</v>
      </c>
    </row>
    <row r="241" spans="3:6" x14ac:dyDescent="0.25">
      <c r="C241" t="s">
        <v>10545</v>
      </c>
      <c r="D241" t="s">
        <v>10546</v>
      </c>
      <c r="E241" t="s">
        <v>1152</v>
      </c>
      <c r="F241" t="s">
        <v>157</v>
      </c>
    </row>
    <row r="242" spans="3:6" x14ac:dyDescent="0.25">
      <c r="C242" t="s">
        <v>10547</v>
      </c>
      <c r="D242" t="s">
        <v>10548</v>
      </c>
      <c r="E242" t="s">
        <v>1175</v>
      </c>
      <c r="F242" t="s">
        <v>554</v>
      </c>
    </row>
    <row r="243" spans="3:6" x14ac:dyDescent="0.25">
      <c r="C243" t="s">
        <v>10549</v>
      </c>
      <c r="D243" t="s">
        <v>10550</v>
      </c>
      <c r="E243" t="s">
        <v>1178</v>
      </c>
      <c r="F243" t="s">
        <v>554</v>
      </c>
    </row>
    <row r="244" spans="3:6" x14ac:dyDescent="0.25">
      <c r="C244" t="s">
        <v>10551</v>
      </c>
      <c r="D244" t="s">
        <v>10552</v>
      </c>
      <c r="E244" t="s">
        <v>832</v>
      </c>
      <c r="F244" t="s">
        <v>576</v>
      </c>
    </row>
    <row r="245" spans="3:6" x14ac:dyDescent="0.25">
      <c r="C245" t="s">
        <v>10553</v>
      </c>
      <c r="D245" t="s">
        <v>10554</v>
      </c>
      <c r="E245" t="s">
        <v>1186</v>
      </c>
      <c r="F245" t="s">
        <v>157</v>
      </c>
    </row>
    <row r="246" spans="3:6" x14ac:dyDescent="0.25">
      <c r="C246" t="s">
        <v>10555</v>
      </c>
      <c r="D246" t="s">
        <v>10556</v>
      </c>
      <c r="E246" t="s">
        <v>1191</v>
      </c>
      <c r="F246" t="s">
        <v>288</v>
      </c>
    </row>
    <row r="247" spans="3:6" x14ac:dyDescent="0.25">
      <c r="C247" t="s">
        <v>10557</v>
      </c>
      <c r="D247" t="s">
        <v>10558</v>
      </c>
      <c r="E247" t="s">
        <v>1191</v>
      </c>
      <c r="F247" t="s">
        <v>288</v>
      </c>
    </row>
    <row r="248" spans="3:6" x14ac:dyDescent="0.25">
      <c r="C248" t="s">
        <v>10559</v>
      </c>
      <c r="D248" t="s">
        <v>10560</v>
      </c>
      <c r="E248" t="s">
        <v>1202</v>
      </c>
      <c r="F248" t="s">
        <v>278</v>
      </c>
    </row>
    <row r="249" spans="3:6" x14ac:dyDescent="0.25">
      <c r="C249" t="s">
        <v>10561</v>
      </c>
      <c r="D249" t="s">
        <v>10562</v>
      </c>
      <c r="E249" t="s">
        <v>1208</v>
      </c>
      <c r="F249" t="s">
        <v>1209</v>
      </c>
    </row>
    <row r="250" spans="3:6" x14ac:dyDescent="0.25">
      <c r="C250" t="s">
        <v>10563</v>
      </c>
      <c r="D250" t="s">
        <v>10564</v>
      </c>
      <c r="E250" t="s">
        <v>456</v>
      </c>
      <c r="F250" t="s">
        <v>157</v>
      </c>
    </row>
    <row r="251" spans="3:6" x14ac:dyDescent="0.25">
      <c r="C251" t="s">
        <v>10565</v>
      </c>
      <c r="D251" t="s">
        <v>10566</v>
      </c>
      <c r="E251" t="s">
        <v>1219</v>
      </c>
      <c r="F251" t="s">
        <v>157</v>
      </c>
    </row>
    <row r="252" spans="3:6" x14ac:dyDescent="0.25">
      <c r="C252" t="s">
        <v>10567</v>
      </c>
      <c r="D252" t="s">
        <v>10568</v>
      </c>
      <c r="E252" t="s">
        <v>1223</v>
      </c>
      <c r="F252" t="s">
        <v>157</v>
      </c>
    </row>
    <row r="253" spans="3:6" x14ac:dyDescent="0.25">
      <c r="C253" t="s">
        <v>10569</v>
      </c>
      <c r="D253" t="s">
        <v>10570</v>
      </c>
      <c r="E253" t="s">
        <v>1227</v>
      </c>
      <c r="F253" t="s">
        <v>707</v>
      </c>
    </row>
    <row r="254" spans="3:6" x14ac:dyDescent="0.25">
      <c r="C254" t="s">
        <v>10571</v>
      </c>
      <c r="D254" t="s">
        <v>10572</v>
      </c>
      <c r="E254" t="s">
        <v>1227</v>
      </c>
      <c r="F254" t="s">
        <v>707</v>
      </c>
    </row>
    <row r="255" spans="3:6" x14ac:dyDescent="0.25">
      <c r="C255" t="s">
        <v>10573</v>
      </c>
      <c r="D255" t="s">
        <v>10574</v>
      </c>
      <c r="E255" t="s">
        <v>1227</v>
      </c>
      <c r="F255" t="s">
        <v>707</v>
      </c>
    </row>
    <row r="256" spans="3:6" x14ac:dyDescent="0.25">
      <c r="C256" t="s">
        <v>10575</v>
      </c>
      <c r="D256" t="s">
        <v>10576</v>
      </c>
      <c r="E256" t="s">
        <v>1234</v>
      </c>
      <c r="F256" t="s">
        <v>576</v>
      </c>
    </row>
    <row r="257" spans="3:6" x14ac:dyDescent="0.25">
      <c r="C257" t="s">
        <v>10577</v>
      </c>
      <c r="D257" t="s">
        <v>10578</v>
      </c>
      <c r="E257" t="s">
        <v>1240</v>
      </c>
      <c r="F257" t="s">
        <v>500</v>
      </c>
    </row>
    <row r="258" spans="3:6" x14ac:dyDescent="0.25">
      <c r="C258" t="s">
        <v>10579</v>
      </c>
      <c r="D258" t="s">
        <v>10580</v>
      </c>
      <c r="E258" t="s">
        <v>1240</v>
      </c>
      <c r="F258" t="s">
        <v>584</v>
      </c>
    </row>
    <row r="259" spans="3:6" x14ac:dyDescent="0.25">
      <c r="C259" t="s">
        <v>10581</v>
      </c>
      <c r="D259" t="s">
        <v>10582</v>
      </c>
      <c r="E259" t="s">
        <v>1250</v>
      </c>
      <c r="F259" t="s">
        <v>310</v>
      </c>
    </row>
    <row r="260" spans="3:6" x14ac:dyDescent="0.25">
      <c r="C260" t="s">
        <v>10583</v>
      </c>
      <c r="D260" t="s">
        <v>10584</v>
      </c>
      <c r="E260" t="s">
        <v>1258</v>
      </c>
      <c r="F260" t="s">
        <v>707</v>
      </c>
    </row>
    <row r="261" spans="3:6" x14ac:dyDescent="0.25">
      <c r="C261" t="s">
        <v>10585</v>
      </c>
      <c r="D261" t="s">
        <v>10586</v>
      </c>
      <c r="E261" t="s">
        <v>351</v>
      </c>
      <c r="F261" t="s">
        <v>707</v>
      </c>
    </row>
    <row r="262" spans="3:6" x14ac:dyDescent="0.25">
      <c r="C262" t="s">
        <v>10587</v>
      </c>
      <c r="D262" t="s">
        <v>10588</v>
      </c>
      <c r="E262" t="s">
        <v>351</v>
      </c>
      <c r="F262" t="s">
        <v>707</v>
      </c>
    </row>
    <row r="263" spans="3:6" x14ac:dyDescent="0.25">
      <c r="C263" t="s">
        <v>10589</v>
      </c>
      <c r="D263" t="s">
        <v>10590</v>
      </c>
      <c r="E263" t="s">
        <v>351</v>
      </c>
      <c r="F263" t="s">
        <v>707</v>
      </c>
    </row>
    <row r="264" spans="3:6" x14ac:dyDescent="0.25">
      <c r="C264" t="s">
        <v>10591</v>
      </c>
      <c r="D264" t="s">
        <v>10592</v>
      </c>
      <c r="E264" t="s">
        <v>1270</v>
      </c>
      <c r="F264" t="s">
        <v>157</v>
      </c>
    </row>
    <row r="265" spans="3:6" x14ac:dyDescent="0.25">
      <c r="C265" t="s">
        <v>10593</v>
      </c>
      <c r="D265" t="s">
        <v>10594</v>
      </c>
      <c r="E265" t="s">
        <v>1270</v>
      </c>
      <c r="F265" t="s">
        <v>157</v>
      </c>
    </row>
    <row r="266" spans="3:6" x14ac:dyDescent="0.25">
      <c r="C266" t="s">
        <v>10595</v>
      </c>
      <c r="D266" t="s">
        <v>10596</v>
      </c>
      <c r="E266" t="s">
        <v>1270</v>
      </c>
      <c r="F266" t="s">
        <v>157</v>
      </c>
    </row>
    <row r="267" spans="3:6" x14ac:dyDescent="0.25">
      <c r="C267" t="s">
        <v>10597</v>
      </c>
      <c r="D267" t="s">
        <v>10598</v>
      </c>
      <c r="E267" t="s">
        <v>1270</v>
      </c>
      <c r="F267" t="s">
        <v>157</v>
      </c>
    </row>
    <row r="268" spans="3:6" x14ac:dyDescent="0.25">
      <c r="C268" t="s">
        <v>10599</v>
      </c>
      <c r="D268" t="s">
        <v>10600</v>
      </c>
      <c r="E268" t="s">
        <v>327</v>
      </c>
      <c r="F268" t="s">
        <v>328</v>
      </c>
    </row>
    <row r="269" spans="3:6" x14ac:dyDescent="0.25">
      <c r="C269" t="s">
        <v>10601</v>
      </c>
      <c r="D269" t="s">
        <v>10602</v>
      </c>
      <c r="E269" t="s">
        <v>351</v>
      </c>
      <c r="F269" t="s">
        <v>707</v>
      </c>
    </row>
    <row r="270" spans="3:6" x14ac:dyDescent="0.25">
      <c r="C270" t="s">
        <v>10603</v>
      </c>
      <c r="D270" t="s">
        <v>10604</v>
      </c>
      <c r="E270" t="s">
        <v>1293</v>
      </c>
      <c r="F270" t="s">
        <v>238</v>
      </c>
    </row>
    <row r="271" spans="3:6" x14ac:dyDescent="0.25">
      <c r="C271" t="s">
        <v>10605</v>
      </c>
      <c r="D271" t="s">
        <v>10606</v>
      </c>
      <c r="E271" t="s">
        <v>1175</v>
      </c>
      <c r="F271" t="s">
        <v>554</v>
      </c>
    </row>
    <row r="272" spans="3:6" x14ac:dyDescent="0.25">
      <c r="C272" t="s">
        <v>10607</v>
      </c>
      <c r="D272" t="s">
        <v>10608</v>
      </c>
      <c r="E272" t="s">
        <v>1300</v>
      </c>
      <c r="F272" t="s">
        <v>114</v>
      </c>
    </row>
    <row r="273" spans="3:6" x14ac:dyDescent="0.25">
      <c r="C273" t="s">
        <v>10609</v>
      </c>
      <c r="D273" t="s">
        <v>10610</v>
      </c>
      <c r="E273" t="s">
        <v>1305</v>
      </c>
      <c r="F273" t="s">
        <v>1306</v>
      </c>
    </row>
    <row r="274" spans="3:6" x14ac:dyDescent="0.25">
      <c r="C274" t="s">
        <v>10611</v>
      </c>
      <c r="D274" t="s">
        <v>10612</v>
      </c>
      <c r="E274" t="s">
        <v>1313</v>
      </c>
      <c r="F274" t="s">
        <v>1306</v>
      </c>
    </row>
    <row r="275" spans="3:6" x14ac:dyDescent="0.25">
      <c r="C275" t="s">
        <v>10613</v>
      </c>
      <c r="D275" t="s">
        <v>10614</v>
      </c>
      <c r="E275" t="s">
        <v>1317</v>
      </c>
      <c r="F275" t="s">
        <v>584</v>
      </c>
    </row>
    <row r="276" spans="3:6" x14ac:dyDescent="0.25">
      <c r="C276" t="s">
        <v>10615</v>
      </c>
      <c r="D276" t="s">
        <v>10616</v>
      </c>
      <c r="E276" t="s">
        <v>1324</v>
      </c>
      <c r="F276" t="s">
        <v>576</v>
      </c>
    </row>
    <row r="277" spans="3:6" x14ac:dyDescent="0.25">
      <c r="C277" t="s">
        <v>10617</v>
      </c>
      <c r="D277" t="s">
        <v>10618</v>
      </c>
      <c r="E277" t="s">
        <v>1329</v>
      </c>
      <c r="F277" t="s">
        <v>278</v>
      </c>
    </row>
    <row r="278" spans="3:6" x14ac:dyDescent="0.25">
      <c r="C278" t="s">
        <v>10619</v>
      </c>
      <c r="D278" t="s">
        <v>10620</v>
      </c>
      <c r="E278" t="s">
        <v>1334</v>
      </c>
      <c r="F278" t="s">
        <v>238</v>
      </c>
    </row>
    <row r="279" spans="3:6" x14ac:dyDescent="0.25">
      <c r="C279" t="s">
        <v>10621</v>
      </c>
      <c r="D279" t="s">
        <v>10622</v>
      </c>
      <c r="E279" t="s">
        <v>1338</v>
      </c>
      <c r="F279" t="s">
        <v>310</v>
      </c>
    </row>
    <row r="280" spans="3:6" x14ac:dyDescent="0.25">
      <c r="C280" t="s">
        <v>10623</v>
      </c>
      <c r="D280" t="s">
        <v>10624</v>
      </c>
      <c r="E280" t="s">
        <v>1345</v>
      </c>
      <c r="F280" t="s">
        <v>1346</v>
      </c>
    </row>
    <row r="281" spans="3:6" x14ac:dyDescent="0.25">
      <c r="C281" t="s">
        <v>10625</v>
      </c>
      <c r="D281" t="s">
        <v>10626</v>
      </c>
      <c r="E281" t="s">
        <v>1351</v>
      </c>
      <c r="F281" t="s">
        <v>157</v>
      </c>
    </row>
    <row r="282" spans="3:6" x14ac:dyDescent="0.25">
      <c r="C282" t="s">
        <v>10627</v>
      </c>
      <c r="D282" t="s">
        <v>10628</v>
      </c>
      <c r="E282" t="s">
        <v>1351</v>
      </c>
      <c r="F282" t="s">
        <v>157</v>
      </c>
    </row>
    <row r="283" spans="3:6" x14ac:dyDescent="0.25">
      <c r="C283" t="s">
        <v>10629</v>
      </c>
      <c r="D283" t="s">
        <v>10630</v>
      </c>
      <c r="E283" t="s">
        <v>1358</v>
      </c>
      <c r="F283" t="s">
        <v>157</v>
      </c>
    </row>
    <row r="284" spans="3:6" x14ac:dyDescent="0.25">
      <c r="C284" t="s">
        <v>10631</v>
      </c>
      <c r="D284" t="s">
        <v>10632</v>
      </c>
      <c r="E284" t="s">
        <v>1365</v>
      </c>
      <c r="F284" t="s">
        <v>509</v>
      </c>
    </row>
    <row r="285" spans="3:6" x14ac:dyDescent="0.25">
      <c r="C285" t="s">
        <v>10633</v>
      </c>
      <c r="D285" t="s">
        <v>10634</v>
      </c>
      <c r="E285" t="s">
        <v>327</v>
      </c>
      <c r="F285" t="s">
        <v>328</v>
      </c>
    </row>
    <row r="286" spans="3:6" x14ac:dyDescent="0.25">
      <c r="C286" t="s">
        <v>10635</v>
      </c>
      <c r="D286" t="s">
        <v>10636</v>
      </c>
      <c r="E286" t="s">
        <v>1371</v>
      </c>
      <c r="F286" t="s">
        <v>649</v>
      </c>
    </row>
    <row r="287" spans="3:6" x14ac:dyDescent="0.25">
      <c r="C287" t="s">
        <v>10637</v>
      </c>
      <c r="D287" t="s">
        <v>10638</v>
      </c>
      <c r="E287" t="s">
        <v>722</v>
      </c>
      <c r="F287" t="s">
        <v>509</v>
      </c>
    </row>
    <row r="288" spans="3:6" x14ac:dyDescent="0.25">
      <c r="C288" t="s">
        <v>10639</v>
      </c>
      <c r="D288" t="s">
        <v>10640</v>
      </c>
      <c r="E288" t="s">
        <v>1385</v>
      </c>
      <c r="F288" t="s">
        <v>584</v>
      </c>
    </row>
    <row r="289" spans="3:6" x14ac:dyDescent="0.25">
      <c r="C289" t="s">
        <v>10641</v>
      </c>
      <c r="D289" t="s">
        <v>10642</v>
      </c>
      <c r="E289" t="s">
        <v>439</v>
      </c>
      <c r="F289" t="s">
        <v>139</v>
      </c>
    </row>
    <row r="290" spans="3:6" x14ac:dyDescent="0.25">
      <c r="C290" t="s">
        <v>10643</v>
      </c>
      <c r="D290" t="s">
        <v>10644</v>
      </c>
      <c r="E290" t="s">
        <v>1398</v>
      </c>
      <c r="F290" t="s">
        <v>139</v>
      </c>
    </row>
    <row r="291" spans="3:6" x14ac:dyDescent="0.25">
      <c r="C291" t="s">
        <v>10645</v>
      </c>
      <c r="D291" t="s">
        <v>10646</v>
      </c>
      <c r="E291" t="s">
        <v>1403</v>
      </c>
      <c r="F291" t="s">
        <v>238</v>
      </c>
    </row>
    <row r="292" spans="3:6" x14ac:dyDescent="0.25">
      <c r="C292" t="s">
        <v>10647</v>
      </c>
      <c r="D292" t="s">
        <v>10648</v>
      </c>
      <c r="E292" t="s">
        <v>1408</v>
      </c>
      <c r="F292" t="s">
        <v>1409</v>
      </c>
    </row>
    <row r="293" spans="3:6" x14ac:dyDescent="0.25">
      <c r="C293" t="s">
        <v>10649</v>
      </c>
      <c r="D293" t="s">
        <v>10650</v>
      </c>
      <c r="E293" t="s">
        <v>1414</v>
      </c>
      <c r="F293" t="s">
        <v>1415</v>
      </c>
    </row>
    <row r="294" spans="3:6" x14ac:dyDescent="0.25">
      <c r="C294" t="s">
        <v>10651</v>
      </c>
      <c r="D294" t="s">
        <v>10652</v>
      </c>
      <c r="E294" t="s">
        <v>597</v>
      </c>
      <c r="F294" t="s">
        <v>554</v>
      </c>
    </row>
    <row r="295" spans="3:6" x14ac:dyDescent="0.25">
      <c r="C295" t="s">
        <v>10653</v>
      </c>
      <c r="D295" t="s">
        <v>10654</v>
      </c>
      <c r="E295" t="s">
        <v>1427</v>
      </c>
      <c r="F295" t="s">
        <v>642</v>
      </c>
    </row>
    <row r="296" spans="3:6" x14ac:dyDescent="0.25">
      <c r="C296" t="s">
        <v>10655</v>
      </c>
      <c r="D296" t="s">
        <v>10656</v>
      </c>
      <c r="E296" t="s">
        <v>1436</v>
      </c>
      <c r="F296" t="s">
        <v>157</v>
      </c>
    </row>
    <row r="297" spans="3:6" x14ac:dyDescent="0.25">
      <c r="C297" t="s">
        <v>10657</v>
      </c>
      <c r="D297" t="s">
        <v>10658</v>
      </c>
      <c r="E297" t="s">
        <v>1101</v>
      </c>
      <c r="F297" t="s">
        <v>157</v>
      </c>
    </row>
    <row r="298" spans="3:6" x14ac:dyDescent="0.25">
      <c r="C298" t="s">
        <v>10659</v>
      </c>
      <c r="D298" t="s">
        <v>10660</v>
      </c>
      <c r="E298" t="s">
        <v>1446</v>
      </c>
      <c r="F298" t="s">
        <v>278</v>
      </c>
    </row>
    <row r="299" spans="3:6" x14ac:dyDescent="0.25">
      <c r="C299" t="s">
        <v>10661</v>
      </c>
      <c r="D299" t="s">
        <v>10662</v>
      </c>
      <c r="E299" t="s">
        <v>1454</v>
      </c>
      <c r="F299" t="s">
        <v>157</v>
      </c>
    </row>
    <row r="300" spans="3:6" x14ac:dyDescent="0.25">
      <c r="C300" t="s">
        <v>10663</v>
      </c>
      <c r="D300" t="s">
        <v>10664</v>
      </c>
      <c r="E300" t="s">
        <v>392</v>
      </c>
      <c r="F300" t="s">
        <v>139</v>
      </c>
    </row>
    <row r="301" spans="3:6" x14ac:dyDescent="0.25">
      <c r="C301" t="s">
        <v>10665</v>
      </c>
      <c r="D301" t="s">
        <v>10666</v>
      </c>
      <c r="E301" t="s">
        <v>1467</v>
      </c>
      <c r="F301" t="s">
        <v>1466</v>
      </c>
    </row>
    <row r="302" spans="3:6" x14ac:dyDescent="0.25">
      <c r="C302" t="s">
        <v>10667</v>
      </c>
      <c r="D302" t="s">
        <v>10668</v>
      </c>
      <c r="E302" t="s">
        <v>1472</v>
      </c>
      <c r="F302" t="s">
        <v>1306</v>
      </c>
    </row>
    <row r="303" spans="3:6" x14ac:dyDescent="0.25">
      <c r="C303" t="s">
        <v>10669</v>
      </c>
      <c r="D303" t="s">
        <v>10670</v>
      </c>
      <c r="E303" t="s">
        <v>1482</v>
      </c>
      <c r="F303" t="s">
        <v>157</v>
      </c>
    </row>
    <row r="304" spans="3:6" x14ac:dyDescent="0.25">
      <c r="C304" t="s">
        <v>10671</v>
      </c>
      <c r="D304" t="s">
        <v>10672</v>
      </c>
      <c r="E304" t="s">
        <v>231</v>
      </c>
      <c r="F304" t="s">
        <v>157</v>
      </c>
    </row>
    <row r="305" spans="3:6" x14ac:dyDescent="0.25">
      <c r="C305" t="s">
        <v>10673</v>
      </c>
      <c r="D305" t="s">
        <v>10674</v>
      </c>
      <c r="E305" t="s">
        <v>1491</v>
      </c>
      <c r="F305" t="s">
        <v>157</v>
      </c>
    </row>
    <row r="306" spans="3:6" x14ac:dyDescent="0.25">
      <c r="C306" t="s">
        <v>10675</v>
      </c>
      <c r="D306" t="s">
        <v>10676</v>
      </c>
      <c r="E306" t="s">
        <v>1494</v>
      </c>
      <c r="F306" t="s">
        <v>576</v>
      </c>
    </row>
    <row r="307" spans="3:6" x14ac:dyDescent="0.25">
      <c r="C307" t="s">
        <v>10677</v>
      </c>
      <c r="D307" t="s">
        <v>10678</v>
      </c>
      <c r="E307" t="s">
        <v>763</v>
      </c>
      <c r="F307" t="s">
        <v>576</v>
      </c>
    </row>
    <row r="308" spans="3:6" x14ac:dyDescent="0.25">
      <c r="C308" t="s">
        <v>10679</v>
      </c>
      <c r="D308" t="s">
        <v>10680</v>
      </c>
      <c r="E308" t="s">
        <v>1505</v>
      </c>
      <c r="F308" t="s">
        <v>576</v>
      </c>
    </row>
    <row r="309" spans="3:6" x14ac:dyDescent="0.25">
      <c r="C309" t="s">
        <v>10681</v>
      </c>
      <c r="D309" t="s">
        <v>10682</v>
      </c>
      <c r="E309" t="s">
        <v>1505</v>
      </c>
      <c r="F309" t="s">
        <v>576</v>
      </c>
    </row>
    <row r="310" spans="3:6" x14ac:dyDescent="0.25">
      <c r="C310" t="s">
        <v>10683</v>
      </c>
      <c r="D310" t="s">
        <v>10684</v>
      </c>
      <c r="E310" t="s">
        <v>1505</v>
      </c>
      <c r="F310" t="s">
        <v>576</v>
      </c>
    </row>
    <row r="311" spans="3:6" x14ac:dyDescent="0.25">
      <c r="C311" t="s">
        <v>10685</v>
      </c>
      <c r="D311" t="s">
        <v>10686</v>
      </c>
      <c r="E311" t="s">
        <v>1505</v>
      </c>
      <c r="F311" t="s">
        <v>576</v>
      </c>
    </row>
    <row r="312" spans="3:6" x14ac:dyDescent="0.25">
      <c r="C312" t="s">
        <v>10687</v>
      </c>
      <c r="D312" t="s">
        <v>10688</v>
      </c>
      <c r="E312" t="s">
        <v>1518</v>
      </c>
      <c r="F312" t="s">
        <v>157</v>
      </c>
    </row>
    <row r="313" spans="3:6" x14ac:dyDescent="0.25">
      <c r="C313" t="s">
        <v>10689</v>
      </c>
      <c r="D313" t="s">
        <v>10690</v>
      </c>
      <c r="E313" t="s">
        <v>1518</v>
      </c>
      <c r="F313" t="s">
        <v>157</v>
      </c>
    </row>
    <row r="314" spans="3:6" x14ac:dyDescent="0.25">
      <c r="C314" t="s">
        <v>10691</v>
      </c>
      <c r="D314" t="s">
        <v>10692</v>
      </c>
      <c r="E314" t="s">
        <v>1526</v>
      </c>
      <c r="F314" t="s">
        <v>157</v>
      </c>
    </row>
    <row r="315" spans="3:6" x14ac:dyDescent="0.25">
      <c r="C315" t="s">
        <v>10693</v>
      </c>
      <c r="D315" t="s">
        <v>10694</v>
      </c>
      <c r="E315" t="s">
        <v>1533</v>
      </c>
      <c r="F315" t="s">
        <v>554</v>
      </c>
    </row>
    <row r="316" spans="3:6" x14ac:dyDescent="0.25">
      <c r="C316" t="s">
        <v>10695</v>
      </c>
      <c r="D316" t="s">
        <v>10696</v>
      </c>
      <c r="E316" t="s">
        <v>1538</v>
      </c>
      <c r="F316" t="s">
        <v>157</v>
      </c>
    </row>
    <row r="317" spans="3:6" x14ac:dyDescent="0.25">
      <c r="C317" t="s">
        <v>10697</v>
      </c>
      <c r="D317" t="s">
        <v>10698</v>
      </c>
      <c r="E317" t="s">
        <v>1538</v>
      </c>
      <c r="F317" t="s">
        <v>157</v>
      </c>
    </row>
    <row r="318" spans="3:6" x14ac:dyDescent="0.25">
      <c r="C318" t="s">
        <v>10699</v>
      </c>
      <c r="D318" t="s">
        <v>10700</v>
      </c>
      <c r="E318" t="s">
        <v>1538</v>
      </c>
      <c r="F318" t="s">
        <v>157</v>
      </c>
    </row>
    <row r="319" spans="3:6" x14ac:dyDescent="0.25">
      <c r="C319" t="s">
        <v>10701</v>
      </c>
      <c r="D319" t="s">
        <v>10702</v>
      </c>
      <c r="E319" t="s">
        <v>1538</v>
      </c>
      <c r="F319" t="s">
        <v>157</v>
      </c>
    </row>
    <row r="320" spans="3:6" x14ac:dyDescent="0.25">
      <c r="C320" t="s">
        <v>10703</v>
      </c>
      <c r="D320" t="s">
        <v>10704</v>
      </c>
      <c r="E320" t="s">
        <v>1538</v>
      </c>
      <c r="F320" t="s">
        <v>157</v>
      </c>
    </row>
    <row r="321" spans="3:6" x14ac:dyDescent="0.25">
      <c r="C321" t="s">
        <v>10705</v>
      </c>
      <c r="D321" t="s">
        <v>10706</v>
      </c>
      <c r="E321" t="s">
        <v>1538</v>
      </c>
      <c r="F321" t="s">
        <v>157</v>
      </c>
    </row>
    <row r="322" spans="3:6" x14ac:dyDescent="0.25">
      <c r="C322" t="s">
        <v>10707</v>
      </c>
      <c r="D322" t="s">
        <v>10708</v>
      </c>
      <c r="E322" t="s">
        <v>1538</v>
      </c>
      <c r="F322" t="s">
        <v>157</v>
      </c>
    </row>
    <row r="323" spans="3:6" x14ac:dyDescent="0.25">
      <c r="C323" t="s">
        <v>10709</v>
      </c>
      <c r="D323" t="s">
        <v>10710</v>
      </c>
      <c r="E323" t="s">
        <v>1538</v>
      </c>
      <c r="F323" t="s">
        <v>157</v>
      </c>
    </row>
    <row r="324" spans="3:6" x14ac:dyDescent="0.25">
      <c r="C324" t="s">
        <v>10711</v>
      </c>
      <c r="D324" t="s">
        <v>10712</v>
      </c>
      <c r="E324" t="s">
        <v>1538</v>
      </c>
      <c r="F324" t="s">
        <v>157</v>
      </c>
    </row>
    <row r="325" spans="3:6" x14ac:dyDescent="0.25">
      <c r="C325" t="s">
        <v>10713</v>
      </c>
      <c r="D325" t="s">
        <v>10714</v>
      </c>
      <c r="E325" t="s">
        <v>1538</v>
      </c>
      <c r="F325" t="s">
        <v>157</v>
      </c>
    </row>
    <row r="326" spans="3:6" x14ac:dyDescent="0.25">
      <c r="C326" t="s">
        <v>10715</v>
      </c>
      <c r="D326" t="s">
        <v>10716</v>
      </c>
      <c r="E326" t="s">
        <v>1538</v>
      </c>
      <c r="F326" t="s">
        <v>157</v>
      </c>
    </row>
    <row r="327" spans="3:6" x14ac:dyDescent="0.25">
      <c r="C327" t="s">
        <v>10717</v>
      </c>
      <c r="D327" t="s">
        <v>10718</v>
      </c>
      <c r="E327" t="s">
        <v>1538</v>
      </c>
      <c r="F327" t="s">
        <v>157</v>
      </c>
    </row>
    <row r="328" spans="3:6" x14ac:dyDescent="0.25">
      <c r="C328" t="s">
        <v>10719</v>
      </c>
      <c r="D328" t="s">
        <v>10720</v>
      </c>
      <c r="E328" t="s">
        <v>1538</v>
      </c>
      <c r="F328" t="s">
        <v>157</v>
      </c>
    </row>
    <row r="329" spans="3:6" x14ac:dyDescent="0.25">
      <c r="C329" t="s">
        <v>10721</v>
      </c>
      <c r="D329" t="s">
        <v>10722</v>
      </c>
      <c r="E329" t="s">
        <v>1538</v>
      </c>
      <c r="F329" t="s">
        <v>157</v>
      </c>
    </row>
    <row r="330" spans="3:6" x14ac:dyDescent="0.25">
      <c r="C330" t="s">
        <v>10723</v>
      </c>
      <c r="D330" t="s">
        <v>10724</v>
      </c>
      <c r="E330" t="s">
        <v>1538</v>
      </c>
      <c r="F330" t="s">
        <v>157</v>
      </c>
    </row>
    <row r="331" spans="3:6" x14ac:dyDescent="0.25">
      <c r="C331" t="s">
        <v>10725</v>
      </c>
      <c r="D331" t="s">
        <v>10726</v>
      </c>
      <c r="E331" t="s">
        <v>1538</v>
      </c>
      <c r="F331" t="s">
        <v>157</v>
      </c>
    </row>
    <row r="332" spans="3:6" x14ac:dyDescent="0.25">
      <c r="C332" t="s">
        <v>10727</v>
      </c>
      <c r="D332" t="s">
        <v>10728</v>
      </c>
      <c r="E332" t="s">
        <v>1538</v>
      </c>
      <c r="F332" t="s">
        <v>157</v>
      </c>
    </row>
    <row r="333" spans="3:6" x14ac:dyDescent="0.25">
      <c r="C333" t="s">
        <v>10729</v>
      </c>
      <c r="D333" t="s">
        <v>10730</v>
      </c>
      <c r="E333" t="s">
        <v>1538</v>
      </c>
      <c r="F333" t="s">
        <v>157</v>
      </c>
    </row>
    <row r="334" spans="3:6" x14ac:dyDescent="0.25">
      <c r="C334" t="s">
        <v>10731</v>
      </c>
      <c r="D334" t="s">
        <v>10732</v>
      </c>
      <c r="E334" t="s">
        <v>1538</v>
      </c>
      <c r="F334" t="s">
        <v>157</v>
      </c>
    </row>
    <row r="335" spans="3:6" x14ac:dyDescent="0.25">
      <c r="C335" t="s">
        <v>10733</v>
      </c>
      <c r="D335" t="s">
        <v>10734</v>
      </c>
      <c r="E335" t="s">
        <v>1538</v>
      </c>
      <c r="F335" t="s">
        <v>157</v>
      </c>
    </row>
    <row r="336" spans="3:6" x14ac:dyDescent="0.25">
      <c r="C336" t="s">
        <v>10735</v>
      </c>
      <c r="D336" t="s">
        <v>10736</v>
      </c>
      <c r="E336" t="s">
        <v>1538</v>
      </c>
      <c r="F336" t="s">
        <v>157</v>
      </c>
    </row>
    <row r="337" spans="3:6" x14ac:dyDescent="0.25">
      <c r="C337" t="s">
        <v>10737</v>
      </c>
      <c r="D337" t="s">
        <v>10738</v>
      </c>
      <c r="E337" t="s">
        <v>1538</v>
      </c>
      <c r="F337" t="s">
        <v>157</v>
      </c>
    </row>
    <row r="338" spans="3:6" x14ac:dyDescent="0.25">
      <c r="C338" t="s">
        <v>10739</v>
      </c>
      <c r="D338" t="s">
        <v>10740</v>
      </c>
      <c r="E338" t="s">
        <v>1538</v>
      </c>
      <c r="F338" t="s">
        <v>157</v>
      </c>
    </row>
    <row r="339" spans="3:6" x14ac:dyDescent="0.25">
      <c r="C339" t="s">
        <v>10741</v>
      </c>
      <c r="D339" t="s">
        <v>10742</v>
      </c>
      <c r="E339" t="s">
        <v>1538</v>
      </c>
      <c r="F339" t="s">
        <v>157</v>
      </c>
    </row>
    <row r="340" spans="3:6" x14ac:dyDescent="0.25">
      <c r="C340" t="s">
        <v>10743</v>
      </c>
      <c r="D340" t="s">
        <v>10744</v>
      </c>
      <c r="E340" t="s">
        <v>1538</v>
      </c>
      <c r="F340" t="s">
        <v>157</v>
      </c>
    </row>
    <row r="341" spans="3:6" x14ac:dyDescent="0.25">
      <c r="C341" t="s">
        <v>10745</v>
      </c>
      <c r="D341" t="s">
        <v>10746</v>
      </c>
      <c r="E341" t="s">
        <v>1538</v>
      </c>
      <c r="F341" t="s">
        <v>157</v>
      </c>
    </row>
    <row r="342" spans="3:6" x14ac:dyDescent="0.25">
      <c r="C342" t="s">
        <v>10747</v>
      </c>
      <c r="D342" t="s">
        <v>10748</v>
      </c>
      <c r="E342" t="s">
        <v>1538</v>
      </c>
      <c r="F342" t="s">
        <v>157</v>
      </c>
    </row>
    <row r="343" spans="3:6" x14ac:dyDescent="0.25">
      <c r="C343" t="s">
        <v>10749</v>
      </c>
      <c r="D343" t="s">
        <v>10750</v>
      </c>
      <c r="E343" t="s">
        <v>1538</v>
      </c>
      <c r="F343" t="s">
        <v>157</v>
      </c>
    </row>
    <row r="344" spans="3:6" x14ac:dyDescent="0.25">
      <c r="C344" t="s">
        <v>10751</v>
      </c>
      <c r="D344" t="s">
        <v>10752</v>
      </c>
      <c r="E344" t="s">
        <v>1538</v>
      </c>
      <c r="F344" t="s">
        <v>157</v>
      </c>
    </row>
    <row r="345" spans="3:6" x14ac:dyDescent="0.25">
      <c r="C345" t="s">
        <v>10753</v>
      </c>
      <c r="D345" t="s">
        <v>10754</v>
      </c>
      <c r="E345" t="s">
        <v>1538</v>
      </c>
      <c r="F345" t="s">
        <v>157</v>
      </c>
    </row>
    <row r="346" spans="3:6" x14ac:dyDescent="0.25">
      <c r="C346" t="s">
        <v>10755</v>
      </c>
      <c r="D346" t="s">
        <v>10756</v>
      </c>
      <c r="E346" t="s">
        <v>1538</v>
      </c>
      <c r="F346" t="s">
        <v>157</v>
      </c>
    </row>
    <row r="347" spans="3:6" x14ac:dyDescent="0.25">
      <c r="C347" t="s">
        <v>10757</v>
      </c>
      <c r="D347" t="s">
        <v>10758</v>
      </c>
      <c r="E347" t="s">
        <v>1538</v>
      </c>
      <c r="F347" t="s">
        <v>157</v>
      </c>
    </row>
    <row r="348" spans="3:6" x14ac:dyDescent="0.25">
      <c r="C348" t="s">
        <v>10759</v>
      </c>
      <c r="D348" t="s">
        <v>10760</v>
      </c>
      <c r="E348" t="s">
        <v>1538</v>
      </c>
      <c r="F348" t="s">
        <v>157</v>
      </c>
    </row>
    <row r="349" spans="3:6" x14ac:dyDescent="0.25">
      <c r="C349" t="s">
        <v>10761</v>
      </c>
      <c r="D349" t="s">
        <v>10762</v>
      </c>
      <c r="E349" t="s">
        <v>1538</v>
      </c>
      <c r="F349" t="s">
        <v>157</v>
      </c>
    </row>
    <row r="350" spans="3:6" x14ac:dyDescent="0.25">
      <c r="C350" t="s">
        <v>10763</v>
      </c>
      <c r="D350" t="s">
        <v>10764</v>
      </c>
      <c r="E350" t="s">
        <v>1538</v>
      </c>
      <c r="F350" t="s">
        <v>157</v>
      </c>
    </row>
    <row r="351" spans="3:6" x14ac:dyDescent="0.25">
      <c r="C351" t="s">
        <v>10765</v>
      </c>
      <c r="D351" t="s">
        <v>10766</v>
      </c>
      <c r="E351" t="s">
        <v>1538</v>
      </c>
      <c r="F351" t="s">
        <v>157</v>
      </c>
    </row>
    <row r="352" spans="3:6" x14ac:dyDescent="0.25">
      <c r="C352" t="s">
        <v>10767</v>
      </c>
      <c r="D352" t="s">
        <v>10768</v>
      </c>
      <c r="E352" t="s">
        <v>1538</v>
      </c>
      <c r="F352" t="s">
        <v>157</v>
      </c>
    </row>
    <row r="353" spans="3:6" x14ac:dyDescent="0.25">
      <c r="C353" t="s">
        <v>10769</v>
      </c>
      <c r="D353" t="s">
        <v>10770</v>
      </c>
      <c r="E353" t="s">
        <v>1538</v>
      </c>
      <c r="F353" t="s">
        <v>157</v>
      </c>
    </row>
    <row r="354" spans="3:6" x14ac:dyDescent="0.25">
      <c r="C354" t="s">
        <v>10771</v>
      </c>
      <c r="D354" t="s">
        <v>10772</v>
      </c>
      <c r="E354" t="s">
        <v>1538</v>
      </c>
      <c r="F354" t="s">
        <v>157</v>
      </c>
    </row>
    <row r="355" spans="3:6" x14ac:dyDescent="0.25">
      <c r="C355" t="s">
        <v>10773</v>
      </c>
      <c r="D355" t="s">
        <v>10774</v>
      </c>
      <c r="E355" t="s">
        <v>1538</v>
      </c>
      <c r="F355" t="s">
        <v>157</v>
      </c>
    </row>
    <row r="356" spans="3:6" x14ac:dyDescent="0.25">
      <c r="C356" t="s">
        <v>10775</v>
      </c>
      <c r="D356" t="s">
        <v>10776</v>
      </c>
      <c r="E356" t="s">
        <v>1538</v>
      </c>
      <c r="F356" t="s">
        <v>157</v>
      </c>
    </row>
    <row r="357" spans="3:6" x14ac:dyDescent="0.25">
      <c r="C357" t="s">
        <v>10777</v>
      </c>
      <c r="D357" t="s">
        <v>10778</v>
      </c>
      <c r="E357" t="s">
        <v>1538</v>
      </c>
      <c r="F357" t="s">
        <v>157</v>
      </c>
    </row>
    <row r="358" spans="3:6" x14ac:dyDescent="0.25">
      <c r="C358" t="s">
        <v>9786</v>
      </c>
      <c r="D358" t="s">
        <v>9787</v>
      </c>
      <c r="E358" t="s">
        <v>1538</v>
      </c>
      <c r="F358" t="s">
        <v>157</v>
      </c>
    </row>
    <row r="359" spans="3:6" x14ac:dyDescent="0.25">
      <c r="C359" t="s">
        <v>9788</v>
      </c>
      <c r="D359" t="s">
        <v>9787</v>
      </c>
      <c r="E359" t="s">
        <v>1538</v>
      </c>
      <c r="F359" t="s">
        <v>157</v>
      </c>
    </row>
    <row r="360" spans="3:6" x14ac:dyDescent="0.25">
      <c r="C360" t="s">
        <v>9789</v>
      </c>
      <c r="D360" t="s">
        <v>9790</v>
      </c>
      <c r="E360" t="s">
        <v>1538</v>
      </c>
      <c r="F360" t="s">
        <v>157</v>
      </c>
    </row>
    <row r="361" spans="3:6" x14ac:dyDescent="0.25">
      <c r="C361" t="s">
        <v>9791</v>
      </c>
      <c r="D361" t="s">
        <v>9792</v>
      </c>
      <c r="E361" t="s">
        <v>1538</v>
      </c>
      <c r="F361" t="s">
        <v>157</v>
      </c>
    </row>
    <row r="362" spans="3:6" x14ac:dyDescent="0.25">
      <c r="C362" t="s">
        <v>9793</v>
      </c>
      <c r="D362" t="s">
        <v>9794</v>
      </c>
      <c r="E362" t="s">
        <v>1538</v>
      </c>
      <c r="F362" t="s">
        <v>157</v>
      </c>
    </row>
    <row r="363" spans="3:6" x14ac:dyDescent="0.25">
      <c r="C363" t="s">
        <v>9795</v>
      </c>
      <c r="D363" t="s">
        <v>9796</v>
      </c>
      <c r="E363" t="s">
        <v>1538</v>
      </c>
      <c r="F363" t="s">
        <v>157</v>
      </c>
    </row>
    <row r="364" spans="3:6" x14ac:dyDescent="0.25">
      <c r="C364" t="s">
        <v>10347</v>
      </c>
      <c r="D364" t="s">
        <v>10348</v>
      </c>
      <c r="E364" t="s">
        <v>1538</v>
      </c>
      <c r="F364" t="s">
        <v>157</v>
      </c>
    </row>
    <row r="365" spans="3:6" x14ac:dyDescent="0.25">
      <c r="C365" t="s">
        <v>9797</v>
      </c>
      <c r="D365" t="s">
        <v>9798</v>
      </c>
      <c r="E365" t="s">
        <v>1538</v>
      </c>
      <c r="F365" t="s">
        <v>157</v>
      </c>
    </row>
    <row r="366" spans="3:6" x14ac:dyDescent="0.25">
      <c r="C366" t="s">
        <v>9799</v>
      </c>
      <c r="D366" t="s">
        <v>9800</v>
      </c>
      <c r="E366" t="s">
        <v>1538</v>
      </c>
      <c r="F366" t="s">
        <v>157</v>
      </c>
    </row>
    <row r="367" spans="3:6" x14ac:dyDescent="0.25">
      <c r="C367" t="s">
        <v>9801</v>
      </c>
      <c r="D367" t="s">
        <v>9802</v>
      </c>
      <c r="E367" t="s">
        <v>1538</v>
      </c>
      <c r="F367" t="s">
        <v>157</v>
      </c>
    </row>
    <row r="368" spans="3:6" x14ac:dyDescent="0.25">
      <c r="C368" t="s">
        <v>9803</v>
      </c>
      <c r="D368" t="s">
        <v>9804</v>
      </c>
      <c r="E368" t="s">
        <v>1538</v>
      </c>
      <c r="F368" t="s">
        <v>157</v>
      </c>
    </row>
    <row r="369" spans="3:6" x14ac:dyDescent="0.25">
      <c r="C369" t="s">
        <v>9805</v>
      </c>
      <c r="D369" t="s">
        <v>9806</v>
      </c>
      <c r="E369" t="s">
        <v>1538</v>
      </c>
      <c r="F369" t="s">
        <v>157</v>
      </c>
    </row>
    <row r="370" spans="3:6" x14ac:dyDescent="0.25">
      <c r="C370" t="s">
        <v>9807</v>
      </c>
      <c r="D370" t="s">
        <v>9808</v>
      </c>
      <c r="E370" t="s">
        <v>1538</v>
      </c>
      <c r="F370" t="s">
        <v>157</v>
      </c>
    </row>
    <row r="371" spans="3:6" x14ac:dyDescent="0.25">
      <c r="C371" t="s">
        <v>9809</v>
      </c>
      <c r="D371" t="s">
        <v>9810</v>
      </c>
      <c r="E371" t="s">
        <v>1538</v>
      </c>
      <c r="F371" t="s">
        <v>157</v>
      </c>
    </row>
    <row r="372" spans="3:6" x14ac:dyDescent="0.25">
      <c r="C372" t="s">
        <v>9811</v>
      </c>
      <c r="D372" t="s">
        <v>9812</v>
      </c>
      <c r="E372" t="s">
        <v>1538</v>
      </c>
      <c r="F372" t="s">
        <v>157</v>
      </c>
    </row>
    <row r="373" spans="3:6" x14ac:dyDescent="0.25">
      <c r="C373" t="s">
        <v>9813</v>
      </c>
      <c r="D373" t="s">
        <v>9814</v>
      </c>
      <c r="E373" t="s">
        <v>1538</v>
      </c>
      <c r="F373" t="s">
        <v>157</v>
      </c>
    </row>
    <row r="374" spans="3:6" x14ac:dyDescent="0.25">
      <c r="C374" t="s">
        <v>9815</v>
      </c>
      <c r="D374" t="s">
        <v>9816</v>
      </c>
      <c r="E374" t="s">
        <v>1538</v>
      </c>
      <c r="F374" t="s">
        <v>157</v>
      </c>
    </row>
    <row r="375" spans="3:6" x14ac:dyDescent="0.25">
      <c r="C375" t="s">
        <v>9817</v>
      </c>
      <c r="D375" t="s">
        <v>9818</v>
      </c>
      <c r="E375" t="s">
        <v>1538</v>
      </c>
      <c r="F375" t="s">
        <v>157</v>
      </c>
    </row>
    <row r="376" spans="3:6" x14ac:dyDescent="0.25">
      <c r="C376" t="s">
        <v>9819</v>
      </c>
      <c r="D376" t="s">
        <v>9820</v>
      </c>
      <c r="E376" t="s">
        <v>1538</v>
      </c>
      <c r="F376" t="s">
        <v>157</v>
      </c>
    </row>
    <row r="377" spans="3:6" x14ac:dyDescent="0.25">
      <c r="C377" t="s">
        <v>10349</v>
      </c>
      <c r="D377" t="s">
        <v>10350</v>
      </c>
      <c r="E377" t="s">
        <v>1538</v>
      </c>
      <c r="F377" t="s">
        <v>157</v>
      </c>
    </row>
    <row r="378" spans="3:6" x14ac:dyDescent="0.25">
      <c r="C378" t="s">
        <v>9821</v>
      </c>
      <c r="D378" t="s">
        <v>9822</v>
      </c>
      <c r="E378" t="s">
        <v>1538</v>
      </c>
      <c r="F378" t="s">
        <v>157</v>
      </c>
    </row>
    <row r="379" spans="3:6" x14ac:dyDescent="0.25">
      <c r="C379" t="s">
        <v>9823</v>
      </c>
      <c r="D379" t="s">
        <v>9824</v>
      </c>
      <c r="E379" t="s">
        <v>1538</v>
      </c>
      <c r="F379" t="s">
        <v>157</v>
      </c>
    </row>
    <row r="380" spans="3:6" x14ac:dyDescent="0.25">
      <c r="C380" t="s">
        <v>9825</v>
      </c>
      <c r="D380" t="s">
        <v>9826</v>
      </c>
      <c r="E380" t="s">
        <v>1538</v>
      </c>
      <c r="F380" t="s">
        <v>157</v>
      </c>
    </row>
    <row r="381" spans="3:6" x14ac:dyDescent="0.25">
      <c r="C381" t="s">
        <v>9827</v>
      </c>
      <c r="D381" t="s">
        <v>9828</v>
      </c>
      <c r="E381" t="s">
        <v>1538</v>
      </c>
      <c r="F381" t="s">
        <v>157</v>
      </c>
    </row>
    <row r="382" spans="3:6" x14ac:dyDescent="0.25">
      <c r="C382" t="s">
        <v>9829</v>
      </c>
      <c r="D382" t="s">
        <v>9830</v>
      </c>
      <c r="E382" t="s">
        <v>1538</v>
      </c>
      <c r="F382" t="s">
        <v>157</v>
      </c>
    </row>
    <row r="383" spans="3:6" x14ac:dyDescent="0.25">
      <c r="C383" t="s">
        <v>9831</v>
      </c>
      <c r="D383" t="s">
        <v>9832</v>
      </c>
      <c r="E383" t="s">
        <v>1538</v>
      </c>
      <c r="F383" t="s">
        <v>157</v>
      </c>
    </row>
    <row r="384" spans="3:6" x14ac:dyDescent="0.25">
      <c r="C384" t="s">
        <v>9833</v>
      </c>
      <c r="D384" t="s">
        <v>9834</v>
      </c>
      <c r="E384" t="s">
        <v>1538</v>
      </c>
      <c r="F384" t="s">
        <v>157</v>
      </c>
    </row>
    <row r="385" spans="3:6" x14ac:dyDescent="0.25">
      <c r="C385" t="s">
        <v>9835</v>
      </c>
      <c r="D385" t="s">
        <v>9836</v>
      </c>
      <c r="E385" t="s">
        <v>1538</v>
      </c>
      <c r="F385" t="s">
        <v>157</v>
      </c>
    </row>
    <row r="386" spans="3:6" x14ac:dyDescent="0.25">
      <c r="C386" t="s">
        <v>9837</v>
      </c>
      <c r="D386" t="s">
        <v>9838</v>
      </c>
      <c r="E386" t="s">
        <v>1538</v>
      </c>
      <c r="F386" t="s">
        <v>157</v>
      </c>
    </row>
    <row r="387" spans="3:6" x14ac:dyDescent="0.25">
      <c r="C387" t="s">
        <v>10351</v>
      </c>
      <c r="D387" t="s">
        <v>10352</v>
      </c>
      <c r="E387" t="s">
        <v>1538</v>
      </c>
      <c r="F387" t="s">
        <v>157</v>
      </c>
    </row>
    <row r="388" spans="3:6" x14ac:dyDescent="0.25">
      <c r="C388" t="s">
        <v>10353</v>
      </c>
      <c r="D388" t="s">
        <v>10354</v>
      </c>
      <c r="E388" t="s">
        <v>1538</v>
      </c>
      <c r="F388" t="s">
        <v>157</v>
      </c>
    </row>
    <row r="389" spans="3:6" x14ac:dyDescent="0.25">
      <c r="C389" t="s">
        <v>9839</v>
      </c>
      <c r="D389" t="s">
        <v>9840</v>
      </c>
      <c r="E389" t="s">
        <v>1538</v>
      </c>
      <c r="F389" t="s">
        <v>157</v>
      </c>
    </row>
    <row r="390" spans="3:6" x14ac:dyDescent="0.25">
      <c r="C390" t="s">
        <v>10355</v>
      </c>
      <c r="D390" t="s">
        <v>10356</v>
      </c>
      <c r="E390" t="s">
        <v>1538</v>
      </c>
      <c r="F390" t="s">
        <v>157</v>
      </c>
    </row>
    <row r="391" spans="3:6" x14ac:dyDescent="0.25">
      <c r="C391" t="s">
        <v>9841</v>
      </c>
      <c r="D391" t="s">
        <v>9842</v>
      </c>
      <c r="E391" t="s">
        <v>1538</v>
      </c>
      <c r="F391" t="s">
        <v>157</v>
      </c>
    </row>
    <row r="392" spans="3:6" x14ac:dyDescent="0.25">
      <c r="C392" t="s">
        <v>9843</v>
      </c>
      <c r="D392" t="s">
        <v>9844</v>
      </c>
      <c r="E392" t="s">
        <v>1538</v>
      </c>
      <c r="F392" t="s">
        <v>157</v>
      </c>
    </row>
    <row r="393" spans="3:6" x14ac:dyDescent="0.25">
      <c r="C393" t="s">
        <v>9845</v>
      </c>
      <c r="D393" t="s">
        <v>9846</v>
      </c>
      <c r="E393" t="s">
        <v>1538</v>
      </c>
      <c r="F393" t="s">
        <v>157</v>
      </c>
    </row>
    <row r="394" spans="3:6" x14ac:dyDescent="0.25">
      <c r="C394" t="s">
        <v>9847</v>
      </c>
      <c r="D394" t="s">
        <v>9848</v>
      </c>
      <c r="E394" t="s">
        <v>1538</v>
      </c>
      <c r="F394" t="s">
        <v>157</v>
      </c>
    </row>
    <row r="395" spans="3:6" x14ac:dyDescent="0.25">
      <c r="C395" t="s">
        <v>9849</v>
      </c>
      <c r="D395" t="s">
        <v>9850</v>
      </c>
      <c r="E395" t="s">
        <v>1538</v>
      </c>
      <c r="F395" t="s">
        <v>157</v>
      </c>
    </row>
    <row r="396" spans="3:6" x14ac:dyDescent="0.25">
      <c r="C396" t="s">
        <v>9851</v>
      </c>
      <c r="D396" t="s">
        <v>9852</v>
      </c>
      <c r="E396" t="s">
        <v>1538</v>
      </c>
      <c r="F396" t="s">
        <v>157</v>
      </c>
    </row>
    <row r="397" spans="3:6" x14ac:dyDescent="0.25">
      <c r="C397" t="s">
        <v>9853</v>
      </c>
      <c r="D397" t="s">
        <v>9854</v>
      </c>
      <c r="E397" t="s">
        <v>1538</v>
      </c>
      <c r="F397" t="s">
        <v>157</v>
      </c>
    </row>
    <row r="398" spans="3:6" x14ac:dyDescent="0.25">
      <c r="C398" t="s">
        <v>9855</v>
      </c>
      <c r="D398" t="s">
        <v>9856</v>
      </c>
      <c r="E398" t="s">
        <v>1538</v>
      </c>
      <c r="F398" t="s">
        <v>157</v>
      </c>
    </row>
    <row r="399" spans="3:6" x14ac:dyDescent="0.25">
      <c r="C399" t="s">
        <v>9857</v>
      </c>
      <c r="D399" t="s">
        <v>9858</v>
      </c>
      <c r="E399" t="s">
        <v>1538</v>
      </c>
      <c r="F399" t="s">
        <v>157</v>
      </c>
    </row>
    <row r="400" spans="3:6" x14ac:dyDescent="0.25">
      <c r="C400" t="s">
        <v>3926</v>
      </c>
      <c r="D400" t="s">
        <v>9859</v>
      </c>
      <c r="E400" t="s">
        <v>1538</v>
      </c>
      <c r="F400" t="s">
        <v>157</v>
      </c>
    </row>
    <row r="401" spans="3:6" x14ac:dyDescent="0.25">
      <c r="C401" t="s">
        <v>8656</v>
      </c>
      <c r="D401" t="s">
        <v>9860</v>
      </c>
      <c r="E401" t="s">
        <v>1538</v>
      </c>
      <c r="F401" t="s">
        <v>157</v>
      </c>
    </row>
    <row r="402" spans="3:6" x14ac:dyDescent="0.25">
      <c r="C402" t="s">
        <v>9861</v>
      </c>
      <c r="D402" t="s">
        <v>9862</v>
      </c>
      <c r="E402" t="s">
        <v>1538</v>
      </c>
      <c r="F402" t="s">
        <v>157</v>
      </c>
    </row>
    <row r="403" spans="3:6" x14ac:dyDescent="0.25">
      <c r="C403" t="s">
        <v>9863</v>
      </c>
      <c r="D403" t="s">
        <v>9864</v>
      </c>
      <c r="E403" t="s">
        <v>1538</v>
      </c>
      <c r="F403" t="s">
        <v>157</v>
      </c>
    </row>
    <row r="404" spans="3:6" x14ac:dyDescent="0.25">
      <c r="C404" t="s">
        <v>9865</v>
      </c>
      <c r="D404" t="s">
        <v>9866</v>
      </c>
      <c r="E404" t="s">
        <v>1538</v>
      </c>
      <c r="F404" t="s">
        <v>157</v>
      </c>
    </row>
    <row r="405" spans="3:6" x14ac:dyDescent="0.25">
      <c r="C405" t="s">
        <v>9867</v>
      </c>
      <c r="D405" t="s">
        <v>9868</v>
      </c>
      <c r="E405" t="s">
        <v>1538</v>
      </c>
      <c r="F405" t="s">
        <v>157</v>
      </c>
    </row>
    <row r="406" spans="3:6" x14ac:dyDescent="0.25">
      <c r="C406" t="s">
        <v>9869</v>
      </c>
      <c r="D406" t="s">
        <v>9870</v>
      </c>
      <c r="E406" t="s">
        <v>1538</v>
      </c>
      <c r="F406" t="s">
        <v>157</v>
      </c>
    </row>
    <row r="407" spans="3:6" x14ac:dyDescent="0.25">
      <c r="C407" t="s">
        <v>10357</v>
      </c>
      <c r="D407" t="s">
        <v>10358</v>
      </c>
      <c r="E407" t="s">
        <v>1538</v>
      </c>
      <c r="F407" t="s">
        <v>157</v>
      </c>
    </row>
    <row r="408" spans="3:6" x14ac:dyDescent="0.25">
      <c r="C408" t="s">
        <v>9871</v>
      </c>
      <c r="D408" t="s">
        <v>9872</v>
      </c>
      <c r="E408" t="s">
        <v>1538</v>
      </c>
      <c r="F408" t="s">
        <v>157</v>
      </c>
    </row>
    <row r="409" spans="3:6" x14ac:dyDescent="0.25">
      <c r="C409" t="s">
        <v>9873</v>
      </c>
      <c r="D409" t="s">
        <v>9874</v>
      </c>
      <c r="E409" t="s">
        <v>1538</v>
      </c>
      <c r="F409" t="s">
        <v>157</v>
      </c>
    </row>
    <row r="410" spans="3:6" x14ac:dyDescent="0.25">
      <c r="C410" t="s">
        <v>9875</v>
      </c>
      <c r="D410" t="s">
        <v>9876</v>
      </c>
      <c r="E410" t="s">
        <v>1538</v>
      </c>
      <c r="F410" t="s">
        <v>157</v>
      </c>
    </row>
    <row r="411" spans="3:6" x14ac:dyDescent="0.25">
      <c r="C411" t="s">
        <v>9877</v>
      </c>
      <c r="D411" t="s">
        <v>9878</v>
      </c>
      <c r="E411" t="s">
        <v>1538</v>
      </c>
      <c r="F411" t="s">
        <v>157</v>
      </c>
    </row>
    <row r="412" spans="3:6" x14ac:dyDescent="0.25">
      <c r="C412" t="s">
        <v>9879</v>
      </c>
      <c r="D412" t="s">
        <v>9880</v>
      </c>
      <c r="E412" t="s">
        <v>1538</v>
      </c>
      <c r="F412" t="s">
        <v>157</v>
      </c>
    </row>
    <row r="413" spans="3:6" x14ac:dyDescent="0.25">
      <c r="C413" t="s">
        <v>9881</v>
      </c>
      <c r="D413" t="s">
        <v>9882</v>
      </c>
      <c r="E413" t="s">
        <v>1538</v>
      </c>
      <c r="F413" t="s">
        <v>157</v>
      </c>
    </row>
    <row r="414" spans="3:6" x14ac:dyDescent="0.25">
      <c r="C414" t="s">
        <v>9883</v>
      </c>
      <c r="D414" t="s">
        <v>9884</v>
      </c>
      <c r="E414" t="s">
        <v>1538</v>
      </c>
      <c r="F414" t="s">
        <v>157</v>
      </c>
    </row>
    <row r="415" spans="3:6" x14ac:dyDescent="0.25">
      <c r="C415" t="s">
        <v>9885</v>
      </c>
      <c r="D415" t="s">
        <v>9886</v>
      </c>
      <c r="E415" t="s">
        <v>1538</v>
      </c>
      <c r="F415" t="s">
        <v>157</v>
      </c>
    </row>
    <row r="416" spans="3:6" x14ac:dyDescent="0.25">
      <c r="C416" t="s">
        <v>9887</v>
      </c>
      <c r="D416" t="s">
        <v>9888</v>
      </c>
      <c r="E416" t="s">
        <v>1538</v>
      </c>
      <c r="F416" t="s">
        <v>157</v>
      </c>
    </row>
    <row r="417" spans="3:6" x14ac:dyDescent="0.25">
      <c r="C417" t="s">
        <v>9889</v>
      </c>
      <c r="D417" t="s">
        <v>9890</v>
      </c>
      <c r="E417" t="s">
        <v>1538</v>
      </c>
      <c r="F417" t="s">
        <v>157</v>
      </c>
    </row>
    <row r="418" spans="3:6" x14ac:dyDescent="0.25">
      <c r="C418" t="s">
        <v>9891</v>
      </c>
      <c r="D418" t="s">
        <v>9892</v>
      </c>
      <c r="E418" t="s">
        <v>1538</v>
      </c>
      <c r="F418" t="s">
        <v>157</v>
      </c>
    </row>
    <row r="419" spans="3:6" x14ac:dyDescent="0.25">
      <c r="C419" t="s">
        <v>9893</v>
      </c>
      <c r="D419" t="s">
        <v>9894</v>
      </c>
      <c r="E419" t="s">
        <v>1538</v>
      </c>
      <c r="F419" t="s">
        <v>157</v>
      </c>
    </row>
    <row r="420" spans="3:6" x14ac:dyDescent="0.25">
      <c r="C420" t="s">
        <v>9895</v>
      </c>
      <c r="D420" t="s">
        <v>9896</v>
      </c>
      <c r="E420" t="s">
        <v>1538</v>
      </c>
      <c r="F420" t="s">
        <v>157</v>
      </c>
    </row>
    <row r="421" spans="3:6" x14ac:dyDescent="0.25">
      <c r="C421" t="s">
        <v>9897</v>
      </c>
      <c r="D421" t="s">
        <v>9898</v>
      </c>
      <c r="E421" t="s">
        <v>1538</v>
      </c>
      <c r="F421" t="s">
        <v>157</v>
      </c>
    </row>
    <row r="422" spans="3:6" x14ac:dyDescent="0.25">
      <c r="C422" t="s">
        <v>9899</v>
      </c>
      <c r="D422" t="s">
        <v>9900</v>
      </c>
      <c r="E422" t="s">
        <v>1538</v>
      </c>
      <c r="F422" t="s">
        <v>157</v>
      </c>
    </row>
    <row r="423" spans="3:6" x14ac:dyDescent="0.25">
      <c r="C423" t="s">
        <v>10359</v>
      </c>
      <c r="D423" t="s">
        <v>10360</v>
      </c>
      <c r="E423" t="s">
        <v>1538</v>
      </c>
      <c r="F423" t="s">
        <v>157</v>
      </c>
    </row>
    <row r="424" spans="3:6" x14ac:dyDescent="0.25">
      <c r="C424" t="s">
        <v>9901</v>
      </c>
      <c r="D424" t="s">
        <v>9902</v>
      </c>
      <c r="E424" t="s">
        <v>1538</v>
      </c>
      <c r="F424" t="s">
        <v>157</v>
      </c>
    </row>
    <row r="425" spans="3:6" x14ac:dyDescent="0.25">
      <c r="C425" t="s">
        <v>9903</v>
      </c>
      <c r="D425" t="s">
        <v>9904</v>
      </c>
      <c r="E425" t="s">
        <v>1538</v>
      </c>
      <c r="F425" t="s">
        <v>157</v>
      </c>
    </row>
    <row r="426" spans="3:6" x14ac:dyDescent="0.25">
      <c r="C426" t="s">
        <v>9905</v>
      </c>
      <c r="D426" t="s">
        <v>9906</v>
      </c>
      <c r="E426" t="s">
        <v>1538</v>
      </c>
      <c r="F426" t="s">
        <v>157</v>
      </c>
    </row>
    <row r="427" spans="3:6" x14ac:dyDescent="0.25">
      <c r="C427" t="s">
        <v>9907</v>
      </c>
      <c r="D427" t="s">
        <v>9908</v>
      </c>
      <c r="E427" t="s">
        <v>1538</v>
      </c>
      <c r="F427" t="s">
        <v>157</v>
      </c>
    </row>
    <row r="428" spans="3:6" x14ac:dyDescent="0.25">
      <c r="C428" t="s">
        <v>9909</v>
      </c>
      <c r="D428" t="s">
        <v>9910</v>
      </c>
      <c r="E428" t="s">
        <v>1538</v>
      </c>
      <c r="F428" t="s">
        <v>157</v>
      </c>
    </row>
    <row r="429" spans="3:6" x14ac:dyDescent="0.25">
      <c r="C429" t="s">
        <v>9911</v>
      </c>
      <c r="D429" t="s">
        <v>9912</v>
      </c>
      <c r="E429" t="s">
        <v>1538</v>
      </c>
      <c r="F429" t="s">
        <v>157</v>
      </c>
    </row>
    <row r="430" spans="3:6" x14ac:dyDescent="0.25">
      <c r="C430" t="s">
        <v>9913</v>
      </c>
      <c r="D430" t="s">
        <v>9914</v>
      </c>
      <c r="E430" t="s">
        <v>1538</v>
      </c>
      <c r="F430" t="s">
        <v>157</v>
      </c>
    </row>
    <row r="431" spans="3:6" x14ac:dyDescent="0.25">
      <c r="C431" t="s">
        <v>9915</v>
      </c>
      <c r="D431" t="s">
        <v>9916</v>
      </c>
      <c r="E431" t="s">
        <v>1538</v>
      </c>
      <c r="F431" t="s">
        <v>157</v>
      </c>
    </row>
    <row r="432" spans="3:6" x14ac:dyDescent="0.25">
      <c r="C432" t="s">
        <v>9917</v>
      </c>
      <c r="D432" t="s">
        <v>9918</v>
      </c>
      <c r="E432" t="s">
        <v>1538</v>
      </c>
      <c r="F432" t="s">
        <v>157</v>
      </c>
    </row>
    <row r="433" spans="3:6" x14ac:dyDescent="0.25">
      <c r="C433" t="s">
        <v>9919</v>
      </c>
      <c r="D433" t="s">
        <v>9920</v>
      </c>
      <c r="E433" t="s">
        <v>1538</v>
      </c>
      <c r="F433" t="s">
        <v>157</v>
      </c>
    </row>
    <row r="434" spans="3:6" x14ac:dyDescent="0.25">
      <c r="C434" t="s">
        <v>3016</v>
      </c>
      <c r="D434" t="s">
        <v>9921</v>
      </c>
      <c r="E434" t="s">
        <v>1538</v>
      </c>
      <c r="F434" t="s">
        <v>157</v>
      </c>
    </row>
    <row r="435" spans="3:6" x14ac:dyDescent="0.25">
      <c r="C435" t="s">
        <v>9922</v>
      </c>
      <c r="D435" t="s">
        <v>9923</v>
      </c>
      <c r="E435" t="s">
        <v>1538</v>
      </c>
      <c r="F435" t="s">
        <v>157</v>
      </c>
    </row>
    <row r="436" spans="3:6" x14ac:dyDescent="0.25">
      <c r="C436" t="s">
        <v>9924</v>
      </c>
      <c r="D436" t="s">
        <v>9925</v>
      </c>
      <c r="E436" t="s">
        <v>1538</v>
      </c>
      <c r="F436" t="s">
        <v>157</v>
      </c>
    </row>
    <row r="437" spans="3:6" x14ac:dyDescent="0.25">
      <c r="C437" t="s">
        <v>9926</v>
      </c>
      <c r="D437" t="s">
        <v>9927</v>
      </c>
      <c r="E437" t="s">
        <v>1538</v>
      </c>
      <c r="F437" t="s">
        <v>157</v>
      </c>
    </row>
    <row r="438" spans="3:6" x14ac:dyDescent="0.25">
      <c r="C438" t="s">
        <v>9928</v>
      </c>
      <c r="D438" t="s">
        <v>9929</v>
      </c>
      <c r="E438" t="s">
        <v>1538</v>
      </c>
      <c r="F438" t="s">
        <v>157</v>
      </c>
    </row>
    <row r="439" spans="3:6" x14ac:dyDescent="0.25">
      <c r="C439" t="s">
        <v>9930</v>
      </c>
      <c r="D439" t="s">
        <v>9931</v>
      </c>
      <c r="E439" t="s">
        <v>1538</v>
      </c>
      <c r="F439" t="s">
        <v>157</v>
      </c>
    </row>
    <row r="440" spans="3:6" x14ac:dyDescent="0.25">
      <c r="C440" t="s">
        <v>9932</v>
      </c>
      <c r="D440" t="s">
        <v>9933</v>
      </c>
      <c r="E440" t="s">
        <v>1538</v>
      </c>
      <c r="F440" t="s">
        <v>157</v>
      </c>
    </row>
    <row r="441" spans="3:6" x14ac:dyDescent="0.25">
      <c r="C441" t="s">
        <v>1109</v>
      </c>
      <c r="D441" t="s">
        <v>9934</v>
      </c>
      <c r="E441" t="s">
        <v>1538</v>
      </c>
      <c r="F441" t="s">
        <v>157</v>
      </c>
    </row>
    <row r="442" spans="3:6" x14ac:dyDescent="0.25">
      <c r="C442" t="s">
        <v>9935</v>
      </c>
      <c r="D442" t="s">
        <v>9936</v>
      </c>
      <c r="E442" t="s">
        <v>1538</v>
      </c>
      <c r="F442" t="s">
        <v>157</v>
      </c>
    </row>
    <row r="443" spans="3:6" x14ac:dyDescent="0.25">
      <c r="C443" t="s">
        <v>9937</v>
      </c>
      <c r="D443" t="s">
        <v>9938</v>
      </c>
      <c r="E443" t="s">
        <v>1538</v>
      </c>
      <c r="F443" t="s">
        <v>157</v>
      </c>
    </row>
    <row r="444" spans="3:6" x14ac:dyDescent="0.25">
      <c r="C444" t="s">
        <v>9939</v>
      </c>
      <c r="D444" t="s">
        <v>9940</v>
      </c>
      <c r="E444" t="s">
        <v>1538</v>
      </c>
      <c r="F444" t="s">
        <v>157</v>
      </c>
    </row>
    <row r="445" spans="3:6" x14ac:dyDescent="0.25">
      <c r="C445" t="s">
        <v>9941</v>
      </c>
      <c r="D445" t="s">
        <v>9942</v>
      </c>
      <c r="E445" t="s">
        <v>1538</v>
      </c>
      <c r="F445" t="s">
        <v>157</v>
      </c>
    </row>
    <row r="446" spans="3:6" x14ac:dyDescent="0.25">
      <c r="C446" t="s">
        <v>9943</v>
      </c>
      <c r="D446" t="s">
        <v>9944</v>
      </c>
      <c r="E446" t="s">
        <v>1538</v>
      </c>
      <c r="F446" t="s">
        <v>157</v>
      </c>
    </row>
    <row r="447" spans="3:6" x14ac:dyDescent="0.25">
      <c r="C447" t="s">
        <v>9945</v>
      </c>
      <c r="D447" t="s">
        <v>9946</v>
      </c>
      <c r="E447" t="s">
        <v>1538</v>
      </c>
      <c r="F447" t="s">
        <v>157</v>
      </c>
    </row>
    <row r="448" spans="3:6" x14ac:dyDescent="0.25">
      <c r="C448" t="s">
        <v>9947</v>
      </c>
      <c r="D448" t="s">
        <v>9948</v>
      </c>
      <c r="E448" t="s">
        <v>1538</v>
      </c>
      <c r="F448" t="s">
        <v>157</v>
      </c>
    </row>
    <row r="449" spans="3:6" x14ac:dyDescent="0.25">
      <c r="C449" t="s">
        <v>9949</v>
      </c>
      <c r="D449" t="s">
        <v>9950</v>
      </c>
      <c r="E449" t="s">
        <v>1538</v>
      </c>
      <c r="F449" t="s">
        <v>157</v>
      </c>
    </row>
    <row r="450" spans="3:6" x14ac:dyDescent="0.25">
      <c r="C450" t="s">
        <v>9951</v>
      </c>
      <c r="D450" t="s">
        <v>9952</v>
      </c>
      <c r="E450" t="s">
        <v>1538</v>
      </c>
      <c r="F450" t="s">
        <v>157</v>
      </c>
    </row>
    <row r="451" spans="3:6" x14ac:dyDescent="0.25">
      <c r="C451" t="s">
        <v>9953</v>
      </c>
      <c r="D451" t="s">
        <v>9954</v>
      </c>
      <c r="E451" t="s">
        <v>1538</v>
      </c>
      <c r="F451" t="s">
        <v>157</v>
      </c>
    </row>
    <row r="452" spans="3:6" x14ac:dyDescent="0.25">
      <c r="C452" t="s">
        <v>9955</v>
      </c>
      <c r="D452" t="s">
        <v>9956</v>
      </c>
      <c r="E452" t="s">
        <v>1538</v>
      </c>
      <c r="F452" t="s">
        <v>157</v>
      </c>
    </row>
    <row r="453" spans="3:6" x14ac:dyDescent="0.25">
      <c r="C453" t="s">
        <v>9957</v>
      </c>
      <c r="D453" t="s">
        <v>9958</v>
      </c>
      <c r="E453" t="s">
        <v>1538</v>
      </c>
      <c r="F453" t="s">
        <v>157</v>
      </c>
    </row>
    <row r="454" spans="3:6" x14ac:dyDescent="0.25">
      <c r="C454" t="s">
        <v>9959</v>
      </c>
      <c r="D454" t="s">
        <v>9960</v>
      </c>
      <c r="E454" t="s">
        <v>1538</v>
      </c>
      <c r="F454" t="s">
        <v>157</v>
      </c>
    </row>
    <row r="455" spans="3:6" x14ac:dyDescent="0.25">
      <c r="C455" t="s">
        <v>9961</v>
      </c>
      <c r="D455" t="s">
        <v>9962</v>
      </c>
      <c r="E455" t="s">
        <v>1538</v>
      </c>
      <c r="F455" t="s">
        <v>157</v>
      </c>
    </row>
    <row r="456" spans="3:6" x14ac:dyDescent="0.25">
      <c r="C456" t="s">
        <v>9963</v>
      </c>
      <c r="D456" t="s">
        <v>9964</v>
      </c>
      <c r="E456" t="s">
        <v>1538</v>
      </c>
      <c r="F456" t="s">
        <v>157</v>
      </c>
    </row>
    <row r="457" spans="3:6" x14ac:dyDescent="0.25">
      <c r="C457" t="s">
        <v>9965</v>
      </c>
      <c r="D457" t="s">
        <v>9966</v>
      </c>
      <c r="E457" t="s">
        <v>1538</v>
      </c>
      <c r="F457" t="s">
        <v>157</v>
      </c>
    </row>
    <row r="458" spans="3:6" x14ac:dyDescent="0.25">
      <c r="C458" t="s">
        <v>9967</v>
      </c>
      <c r="D458" t="s">
        <v>9968</v>
      </c>
      <c r="E458" t="s">
        <v>1538</v>
      </c>
      <c r="F458" t="s">
        <v>157</v>
      </c>
    </row>
    <row r="459" spans="3:6" x14ac:dyDescent="0.25">
      <c r="C459" t="s">
        <v>9969</v>
      </c>
      <c r="D459" t="s">
        <v>9970</v>
      </c>
      <c r="E459" t="s">
        <v>1538</v>
      </c>
      <c r="F459" t="s">
        <v>157</v>
      </c>
    </row>
    <row r="460" spans="3:6" x14ac:dyDescent="0.25">
      <c r="C460" t="s">
        <v>9971</v>
      </c>
      <c r="D460" t="s">
        <v>9972</v>
      </c>
      <c r="E460" t="s">
        <v>1538</v>
      </c>
      <c r="F460" t="s">
        <v>157</v>
      </c>
    </row>
    <row r="461" spans="3:6" x14ac:dyDescent="0.25">
      <c r="C461" t="s">
        <v>9973</v>
      </c>
      <c r="D461" t="s">
        <v>9974</v>
      </c>
      <c r="E461" t="s">
        <v>1538</v>
      </c>
      <c r="F461" t="s">
        <v>157</v>
      </c>
    </row>
    <row r="462" spans="3:6" x14ac:dyDescent="0.25">
      <c r="C462" t="s">
        <v>9975</v>
      </c>
      <c r="D462" t="s">
        <v>9976</v>
      </c>
      <c r="E462" t="s">
        <v>1538</v>
      </c>
      <c r="F462" t="s">
        <v>157</v>
      </c>
    </row>
    <row r="463" spans="3:6" x14ac:dyDescent="0.25">
      <c r="C463" t="s">
        <v>10361</v>
      </c>
      <c r="D463" t="s">
        <v>10362</v>
      </c>
      <c r="E463" t="s">
        <v>1538</v>
      </c>
      <c r="F463" t="s">
        <v>157</v>
      </c>
    </row>
    <row r="464" spans="3:6" x14ac:dyDescent="0.25">
      <c r="C464" t="s">
        <v>9977</v>
      </c>
      <c r="D464" t="s">
        <v>9978</v>
      </c>
      <c r="E464" t="s">
        <v>1538</v>
      </c>
      <c r="F464" t="s">
        <v>157</v>
      </c>
    </row>
    <row r="465" spans="3:6" x14ac:dyDescent="0.25">
      <c r="C465" t="s">
        <v>10363</v>
      </c>
      <c r="D465" t="s">
        <v>10364</v>
      </c>
      <c r="E465" t="s">
        <v>1538</v>
      </c>
      <c r="F465" t="s">
        <v>157</v>
      </c>
    </row>
    <row r="466" spans="3:6" x14ac:dyDescent="0.25">
      <c r="C466" t="s">
        <v>9979</v>
      </c>
      <c r="D466" t="s">
        <v>9980</v>
      </c>
      <c r="E466" t="s">
        <v>1538</v>
      </c>
      <c r="F466" t="s">
        <v>157</v>
      </c>
    </row>
    <row r="467" spans="3:6" x14ac:dyDescent="0.25">
      <c r="C467" t="s">
        <v>9981</v>
      </c>
      <c r="D467" t="s">
        <v>9982</v>
      </c>
      <c r="E467" t="s">
        <v>1538</v>
      </c>
      <c r="F467" t="s">
        <v>157</v>
      </c>
    </row>
    <row r="468" spans="3:6" x14ac:dyDescent="0.25">
      <c r="C468" t="s">
        <v>9983</v>
      </c>
      <c r="D468" t="s">
        <v>9984</v>
      </c>
      <c r="E468" t="s">
        <v>1538</v>
      </c>
      <c r="F468" t="s">
        <v>157</v>
      </c>
    </row>
    <row r="469" spans="3:6" x14ac:dyDescent="0.25">
      <c r="C469" t="s">
        <v>10365</v>
      </c>
      <c r="D469" t="s">
        <v>10366</v>
      </c>
      <c r="E469" t="s">
        <v>1538</v>
      </c>
      <c r="F469" t="s">
        <v>157</v>
      </c>
    </row>
    <row r="470" spans="3:6" x14ac:dyDescent="0.25">
      <c r="C470" t="s">
        <v>9985</v>
      </c>
      <c r="D470" t="s">
        <v>9986</v>
      </c>
      <c r="E470" t="s">
        <v>1538</v>
      </c>
      <c r="F470" t="s">
        <v>157</v>
      </c>
    </row>
    <row r="471" spans="3:6" x14ac:dyDescent="0.25">
      <c r="C471" t="s">
        <v>9987</v>
      </c>
      <c r="D471" t="s">
        <v>9988</v>
      </c>
      <c r="E471" t="s">
        <v>1538</v>
      </c>
      <c r="F471" t="s">
        <v>157</v>
      </c>
    </row>
    <row r="472" spans="3:6" x14ac:dyDescent="0.25">
      <c r="C472" t="s">
        <v>9989</v>
      </c>
      <c r="D472" t="s">
        <v>9990</v>
      </c>
      <c r="E472" t="s">
        <v>1538</v>
      </c>
      <c r="F472" t="s">
        <v>157</v>
      </c>
    </row>
    <row r="473" spans="3:6" x14ac:dyDescent="0.25">
      <c r="C473" t="s">
        <v>10367</v>
      </c>
      <c r="D473" t="s">
        <v>10368</v>
      </c>
      <c r="E473" t="s">
        <v>1538</v>
      </c>
      <c r="F473" t="s">
        <v>157</v>
      </c>
    </row>
    <row r="474" spans="3:6" x14ac:dyDescent="0.25">
      <c r="C474" t="s">
        <v>9991</v>
      </c>
      <c r="D474" t="s">
        <v>9992</v>
      </c>
      <c r="E474" t="s">
        <v>1538</v>
      </c>
      <c r="F474" t="s">
        <v>157</v>
      </c>
    </row>
    <row r="475" spans="3:6" x14ac:dyDescent="0.25">
      <c r="C475" t="s">
        <v>9993</v>
      </c>
      <c r="D475" t="s">
        <v>9994</v>
      </c>
      <c r="E475" t="s">
        <v>1538</v>
      </c>
      <c r="F475" t="s">
        <v>157</v>
      </c>
    </row>
    <row r="476" spans="3:6" x14ac:dyDescent="0.25">
      <c r="C476" t="s">
        <v>10779</v>
      </c>
      <c r="D476" t="s">
        <v>10780</v>
      </c>
      <c r="E476" t="s">
        <v>1538</v>
      </c>
      <c r="F476" t="s">
        <v>157</v>
      </c>
    </row>
    <row r="477" spans="3:6" x14ac:dyDescent="0.25">
      <c r="C477" t="s">
        <v>10781</v>
      </c>
      <c r="D477" t="s">
        <v>10782</v>
      </c>
      <c r="E477" t="s">
        <v>1538</v>
      </c>
      <c r="F477" t="s">
        <v>157</v>
      </c>
    </row>
    <row r="478" spans="3:6" x14ac:dyDescent="0.25">
      <c r="C478" t="s">
        <v>9995</v>
      </c>
      <c r="D478" t="s">
        <v>9996</v>
      </c>
      <c r="E478" t="s">
        <v>1538</v>
      </c>
      <c r="F478" t="s">
        <v>157</v>
      </c>
    </row>
    <row r="479" spans="3:6" x14ac:dyDescent="0.25">
      <c r="C479" t="s">
        <v>9997</v>
      </c>
      <c r="D479" t="s">
        <v>9998</v>
      </c>
      <c r="E479" t="s">
        <v>1538</v>
      </c>
      <c r="F479" t="s">
        <v>139</v>
      </c>
    </row>
    <row r="480" spans="3:6" x14ac:dyDescent="0.25">
      <c r="C480" t="s">
        <v>9999</v>
      </c>
      <c r="D480" t="s">
        <v>10000</v>
      </c>
      <c r="E480" t="s">
        <v>1538</v>
      </c>
      <c r="F480" t="s">
        <v>157</v>
      </c>
    </row>
    <row r="481" spans="3:6" x14ac:dyDescent="0.25">
      <c r="C481" t="s">
        <v>10369</v>
      </c>
      <c r="D481" t="s">
        <v>10370</v>
      </c>
      <c r="E481" t="s">
        <v>1538</v>
      </c>
      <c r="F481" t="s">
        <v>157</v>
      </c>
    </row>
    <row r="482" spans="3:6" x14ac:dyDescent="0.25">
      <c r="C482" t="s">
        <v>10001</v>
      </c>
      <c r="D482" t="s">
        <v>10002</v>
      </c>
      <c r="E482" t="s">
        <v>1878</v>
      </c>
      <c r="F482" t="s">
        <v>554</v>
      </c>
    </row>
    <row r="483" spans="3:6" x14ac:dyDescent="0.25">
      <c r="C483" t="s">
        <v>10003</v>
      </c>
      <c r="D483" t="s">
        <v>10004</v>
      </c>
      <c r="E483" t="s">
        <v>1886</v>
      </c>
      <c r="F483" t="s">
        <v>1887</v>
      </c>
    </row>
    <row r="484" spans="3:6" x14ac:dyDescent="0.25">
      <c r="C484" t="s">
        <v>10005</v>
      </c>
      <c r="D484" t="s">
        <v>10006</v>
      </c>
      <c r="E484" t="s">
        <v>1886</v>
      </c>
      <c r="F484" t="s">
        <v>1887</v>
      </c>
    </row>
    <row r="485" spans="3:6" x14ac:dyDescent="0.25">
      <c r="C485" t="s">
        <v>10007</v>
      </c>
      <c r="D485" t="s">
        <v>10008</v>
      </c>
      <c r="E485" t="s">
        <v>1886</v>
      </c>
      <c r="F485" t="s">
        <v>1887</v>
      </c>
    </row>
    <row r="486" spans="3:6" x14ac:dyDescent="0.25">
      <c r="C486" t="s">
        <v>10009</v>
      </c>
      <c r="D486" t="s">
        <v>10010</v>
      </c>
      <c r="E486" t="s">
        <v>1886</v>
      </c>
      <c r="F486" t="s">
        <v>1887</v>
      </c>
    </row>
    <row r="487" spans="3:6" x14ac:dyDescent="0.25">
      <c r="C487" t="s">
        <v>10011</v>
      </c>
      <c r="D487" t="s">
        <v>10012</v>
      </c>
      <c r="E487" t="s">
        <v>1886</v>
      </c>
      <c r="F487" t="s">
        <v>1887</v>
      </c>
    </row>
    <row r="488" spans="3:6" x14ac:dyDescent="0.25">
      <c r="C488" t="s">
        <v>10013</v>
      </c>
      <c r="D488" t="s">
        <v>10014</v>
      </c>
      <c r="E488" t="s">
        <v>1886</v>
      </c>
      <c r="F488" t="s">
        <v>1887</v>
      </c>
    </row>
    <row r="489" spans="3:6" x14ac:dyDescent="0.25">
      <c r="C489" t="s">
        <v>10015</v>
      </c>
      <c r="D489" t="s">
        <v>10016</v>
      </c>
      <c r="E489" t="s">
        <v>1902</v>
      </c>
      <c r="F489" t="s">
        <v>1903</v>
      </c>
    </row>
    <row r="490" spans="3:6" x14ac:dyDescent="0.25">
      <c r="C490" t="s">
        <v>10371</v>
      </c>
      <c r="D490" t="s">
        <v>10372</v>
      </c>
      <c r="E490" t="s">
        <v>1910</v>
      </c>
      <c r="F490" t="s">
        <v>1887</v>
      </c>
    </row>
    <row r="491" spans="3:6" x14ac:dyDescent="0.25">
      <c r="C491" t="s">
        <v>10373</v>
      </c>
      <c r="D491" t="s">
        <v>10374</v>
      </c>
      <c r="E491" t="s">
        <v>1910</v>
      </c>
      <c r="F491" t="s">
        <v>1887</v>
      </c>
    </row>
    <row r="492" spans="3:6" x14ac:dyDescent="0.25">
      <c r="C492" t="s">
        <v>10017</v>
      </c>
      <c r="D492" t="s">
        <v>10018</v>
      </c>
      <c r="E492" t="s">
        <v>1910</v>
      </c>
      <c r="F492" t="s">
        <v>1887</v>
      </c>
    </row>
    <row r="493" spans="3:6" x14ac:dyDescent="0.25">
      <c r="C493" t="s">
        <v>10019</v>
      </c>
      <c r="D493" t="s">
        <v>10020</v>
      </c>
      <c r="E493" t="s">
        <v>1910</v>
      </c>
      <c r="F493" t="s">
        <v>1887</v>
      </c>
    </row>
    <row r="494" spans="3:6" x14ac:dyDescent="0.25">
      <c r="C494" t="s">
        <v>10021</v>
      </c>
      <c r="D494" t="s">
        <v>10022</v>
      </c>
      <c r="E494" t="s">
        <v>1910</v>
      </c>
      <c r="F494" t="s">
        <v>1887</v>
      </c>
    </row>
    <row r="495" spans="3:6" x14ac:dyDescent="0.25">
      <c r="C495" t="s">
        <v>10375</v>
      </c>
      <c r="D495" t="s">
        <v>10376</v>
      </c>
      <c r="E495" t="s">
        <v>1910</v>
      </c>
      <c r="F495" t="s">
        <v>1887</v>
      </c>
    </row>
    <row r="496" spans="3:6" x14ac:dyDescent="0.25">
      <c r="C496" t="s">
        <v>10023</v>
      </c>
      <c r="D496" t="s">
        <v>10024</v>
      </c>
      <c r="E496" t="s">
        <v>800</v>
      </c>
      <c r="F496" t="s">
        <v>157</v>
      </c>
    </row>
    <row r="497" spans="3:6" x14ac:dyDescent="0.25">
      <c r="C497" t="s">
        <v>10025</v>
      </c>
      <c r="D497" t="s">
        <v>10026</v>
      </c>
      <c r="E497" t="s">
        <v>1931</v>
      </c>
      <c r="F497" t="s">
        <v>139</v>
      </c>
    </row>
    <row r="498" spans="3:6" x14ac:dyDescent="0.25">
      <c r="C498" t="s">
        <v>10377</v>
      </c>
      <c r="D498" t="s">
        <v>10378</v>
      </c>
      <c r="E498" t="s">
        <v>1931</v>
      </c>
      <c r="F498" t="s">
        <v>157</v>
      </c>
    </row>
    <row r="499" spans="3:6" x14ac:dyDescent="0.25">
      <c r="C499" t="s">
        <v>10027</v>
      </c>
      <c r="D499" t="s">
        <v>10028</v>
      </c>
      <c r="E499" t="s">
        <v>406</v>
      </c>
      <c r="F499" t="s">
        <v>157</v>
      </c>
    </row>
    <row r="500" spans="3:6" x14ac:dyDescent="0.25">
      <c r="C500" t="s">
        <v>10379</v>
      </c>
      <c r="D500" t="s">
        <v>10380</v>
      </c>
      <c r="E500" t="s">
        <v>1945</v>
      </c>
      <c r="F500" t="s">
        <v>529</v>
      </c>
    </row>
    <row r="501" spans="3:6" x14ac:dyDescent="0.25">
      <c r="C501" t="s">
        <v>10029</v>
      </c>
      <c r="D501" t="s">
        <v>10030</v>
      </c>
      <c r="E501" t="s">
        <v>1949</v>
      </c>
      <c r="F501" t="s">
        <v>576</v>
      </c>
    </row>
    <row r="502" spans="3:6" x14ac:dyDescent="0.25">
      <c r="C502" t="s">
        <v>10031</v>
      </c>
      <c r="D502" t="s">
        <v>10032</v>
      </c>
      <c r="E502" t="s">
        <v>1234</v>
      </c>
      <c r="F502" t="s">
        <v>576</v>
      </c>
    </row>
    <row r="503" spans="3:6" x14ac:dyDescent="0.25">
      <c r="C503" t="s">
        <v>4561</v>
      </c>
      <c r="D503" t="s">
        <v>10033</v>
      </c>
      <c r="E503" t="s">
        <v>1234</v>
      </c>
      <c r="F503" t="s">
        <v>576</v>
      </c>
    </row>
    <row r="504" spans="3:6" x14ac:dyDescent="0.25">
      <c r="C504" t="s">
        <v>10034</v>
      </c>
      <c r="D504" t="s">
        <v>10035</v>
      </c>
      <c r="E504" t="s">
        <v>1965</v>
      </c>
      <c r="F504" t="s">
        <v>576</v>
      </c>
    </row>
    <row r="505" spans="3:6" x14ac:dyDescent="0.25">
      <c r="C505" t="s">
        <v>10036</v>
      </c>
      <c r="D505" t="s">
        <v>10037</v>
      </c>
      <c r="E505" t="s">
        <v>673</v>
      </c>
      <c r="F505" t="s">
        <v>576</v>
      </c>
    </row>
    <row r="506" spans="3:6" x14ac:dyDescent="0.25">
      <c r="C506" t="s">
        <v>10038</v>
      </c>
      <c r="D506" t="s">
        <v>10039</v>
      </c>
      <c r="E506" t="s">
        <v>673</v>
      </c>
      <c r="F506" t="s">
        <v>576</v>
      </c>
    </row>
    <row r="507" spans="3:6" x14ac:dyDescent="0.25">
      <c r="C507" t="s">
        <v>10040</v>
      </c>
      <c r="D507" t="s">
        <v>10041</v>
      </c>
      <c r="E507" t="s">
        <v>673</v>
      </c>
      <c r="F507" t="s">
        <v>576</v>
      </c>
    </row>
    <row r="508" spans="3:6" x14ac:dyDescent="0.25">
      <c r="C508" t="s">
        <v>10042</v>
      </c>
      <c r="D508" t="s">
        <v>10043</v>
      </c>
      <c r="E508" t="s">
        <v>1965</v>
      </c>
      <c r="F508" t="s">
        <v>576</v>
      </c>
    </row>
    <row r="509" spans="3:6" x14ac:dyDescent="0.25">
      <c r="C509" t="s">
        <v>10044</v>
      </c>
      <c r="D509" t="s">
        <v>10045</v>
      </c>
      <c r="E509" t="s">
        <v>1980</v>
      </c>
      <c r="F509" t="s">
        <v>576</v>
      </c>
    </row>
    <row r="510" spans="3:6" x14ac:dyDescent="0.25">
      <c r="C510" t="s">
        <v>10381</v>
      </c>
      <c r="D510" t="s">
        <v>10382</v>
      </c>
      <c r="E510" t="s">
        <v>1965</v>
      </c>
      <c r="F510" t="s">
        <v>576</v>
      </c>
    </row>
    <row r="511" spans="3:6" x14ac:dyDescent="0.25">
      <c r="C511" t="s">
        <v>10046</v>
      </c>
      <c r="D511" t="s">
        <v>10047</v>
      </c>
      <c r="E511" t="s">
        <v>1965</v>
      </c>
      <c r="F511" t="s">
        <v>576</v>
      </c>
    </row>
    <row r="512" spans="3:6" x14ac:dyDescent="0.25">
      <c r="C512" t="s">
        <v>10048</v>
      </c>
      <c r="D512" t="s">
        <v>10049</v>
      </c>
      <c r="E512" t="s">
        <v>1990</v>
      </c>
      <c r="F512" t="s">
        <v>576</v>
      </c>
    </row>
    <row r="513" spans="3:6" x14ac:dyDescent="0.25">
      <c r="C513" t="s">
        <v>10050</v>
      </c>
      <c r="D513" t="s">
        <v>10051</v>
      </c>
      <c r="E513" t="s">
        <v>673</v>
      </c>
      <c r="F513" t="s">
        <v>576</v>
      </c>
    </row>
    <row r="514" spans="3:6" x14ac:dyDescent="0.25">
      <c r="C514" t="s">
        <v>10052</v>
      </c>
      <c r="D514" t="s">
        <v>10053</v>
      </c>
      <c r="E514" t="s">
        <v>1997</v>
      </c>
      <c r="F514" t="s">
        <v>576</v>
      </c>
    </row>
    <row r="515" spans="3:6" x14ac:dyDescent="0.25">
      <c r="C515" t="s">
        <v>10054</v>
      </c>
      <c r="D515" t="s">
        <v>10055</v>
      </c>
      <c r="E515" t="s">
        <v>1980</v>
      </c>
      <c r="F515" t="s">
        <v>576</v>
      </c>
    </row>
    <row r="516" spans="3:6" x14ac:dyDescent="0.25">
      <c r="C516" t="s">
        <v>10056</v>
      </c>
      <c r="D516" t="s">
        <v>10057</v>
      </c>
      <c r="E516" t="s">
        <v>1965</v>
      </c>
      <c r="F516" t="s">
        <v>576</v>
      </c>
    </row>
    <row r="517" spans="3:6" x14ac:dyDescent="0.25">
      <c r="C517" t="s">
        <v>10383</v>
      </c>
      <c r="D517" t="s">
        <v>10384</v>
      </c>
      <c r="E517" t="s">
        <v>1965</v>
      </c>
      <c r="F517" t="s">
        <v>576</v>
      </c>
    </row>
    <row r="518" spans="3:6" x14ac:dyDescent="0.25">
      <c r="C518" t="s">
        <v>10385</v>
      </c>
      <c r="D518" t="s">
        <v>10386</v>
      </c>
      <c r="E518" t="s">
        <v>1965</v>
      </c>
      <c r="F518" t="s">
        <v>576</v>
      </c>
    </row>
    <row r="519" spans="3:6" x14ac:dyDescent="0.25">
      <c r="C519" t="s">
        <v>10387</v>
      </c>
      <c r="D519" t="s">
        <v>10388</v>
      </c>
      <c r="E519" t="s">
        <v>1965</v>
      </c>
      <c r="F519" t="s">
        <v>576</v>
      </c>
    </row>
    <row r="520" spans="3:6" x14ac:dyDescent="0.25">
      <c r="C520" t="s">
        <v>10058</v>
      </c>
      <c r="D520" t="s">
        <v>10059</v>
      </c>
      <c r="E520" t="s">
        <v>673</v>
      </c>
      <c r="F520" t="s">
        <v>576</v>
      </c>
    </row>
    <row r="521" spans="3:6" x14ac:dyDescent="0.25">
      <c r="C521" t="s">
        <v>10060</v>
      </c>
      <c r="D521" t="s">
        <v>10061</v>
      </c>
      <c r="E521" t="s">
        <v>673</v>
      </c>
      <c r="F521" t="s">
        <v>576</v>
      </c>
    </row>
    <row r="522" spans="3:6" x14ac:dyDescent="0.25">
      <c r="C522" t="s">
        <v>10062</v>
      </c>
      <c r="D522" t="s">
        <v>10063</v>
      </c>
      <c r="E522" t="s">
        <v>337</v>
      </c>
      <c r="F522" t="s">
        <v>2017</v>
      </c>
    </row>
    <row r="523" spans="3:6" x14ac:dyDescent="0.25">
      <c r="C523" t="s">
        <v>10064</v>
      </c>
      <c r="D523" t="s">
        <v>10065</v>
      </c>
      <c r="E523" t="s">
        <v>337</v>
      </c>
      <c r="F523" t="s">
        <v>310</v>
      </c>
    </row>
    <row r="524" spans="3:6" x14ac:dyDescent="0.25">
      <c r="C524" t="s">
        <v>10066</v>
      </c>
      <c r="D524" t="s">
        <v>10067</v>
      </c>
      <c r="E524" t="s">
        <v>2024</v>
      </c>
      <c r="F524" t="s">
        <v>157</v>
      </c>
    </row>
    <row r="525" spans="3:6" x14ac:dyDescent="0.25">
      <c r="C525" t="s">
        <v>10068</v>
      </c>
      <c r="D525" t="s">
        <v>10069</v>
      </c>
      <c r="E525" t="s">
        <v>2024</v>
      </c>
      <c r="F525" t="s">
        <v>157</v>
      </c>
    </row>
    <row r="526" spans="3:6" x14ac:dyDescent="0.25">
      <c r="C526" t="s">
        <v>10070</v>
      </c>
      <c r="D526" t="s">
        <v>10071</v>
      </c>
      <c r="E526" t="s">
        <v>2033</v>
      </c>
      <c r="F526" t="s">
        <v>157</v>
      </c>
    </row>
    <row r="527" spans="3:6" x14ac:dyDescent="0.25">
      <c r="C527" t="s">
        <v>10072</v>
      </c>
      <c r="D527" t="s">
        <v>10073</v>
      </c>
      <c r="E527" t="s">
        <v>2040</v>
      </c>
      <c r="F527" t="s">
        <v>267</v>
      </c>
    </row>
    <row r="528" spans="3:6" x14ac:dyDescent="0.25">
      <c r="C528" t="s">
        <v>10074</v>
      </c>
      <c r="D528" t="s">
        <v>10075</v>
      </c>
      <c r="E528" t="s">
        <v>456</v>
      </c>
      <c r="F528" t="s">
        <v>157</v>
      </c>
    </row>
    <row r="529" spans="3:6" x14ac:dyDescent="0.25">
      <c r="C529" t="s">
        <v>10076</v>
      </c>
      <c r="D529" t="s">
        <v>10077</v>
      </c>
      <c r="E529" t="s">
        <v>2052</v>
      </c>
      <c r="F529" t="s">
        <v>157</v>
      </c>
    </row>
    <row r="530" spans="3:6" x14ac:dyDescent="0.25">
      <c r="C530" t="s">
        <v>10078</v>
      </c>
      <c r="D530" t="s">
        <v>10079</v>
      </c>
      <c r="E530" t="s">
        <v>2052</v>
      </c>
      <c r="F530" t="s">
        <v>157</v>
      </c>
    </row>
    <row r="531" spans="3:6" x14ac:dyDescent="0.25">
      <c r="C531" t="s">
        <v>10080</v>
      </c>
      <c r="D531" t="s">
        <v>10081</v>
      </c>
      <c r="E531" t="s">
        <v>2052</v>
      </c>
      <c r="F531" t="s">
        <v>157</v>
      </c>
    </row>
    <row r="532" spans="3:6" x14ac:dyDescent="0.25">
      <c r="C532" t="s">
        <v>10082</v>
      </c>
      <c r="D532" t="s">
        <v>10083</v>
      </c>
      <c r="E532" t="s">
        <v>2052</v>
      </c>
      <c r="F532" t="s">
        <v>157</v>
      </c>
    </row>
    <row r="533" spans="3:6" x14ac:dyDescent="0.25">
      <c r="C533" t="s">
        <v>10389</v>
      </c>
      <c r="D533" t="s">
        <v>10390</v>
      </c>
      <c r="E533" t="s">
        <v>2052</v>
      </c>
      <c r="F533" t="s">
        <v>157</v>
      </c>
    </row>
    <row r="534" spans="3:6" x14ac:dyDescent="0.25">
      <c r="C534" t="s">
        <v>10084</v>
      </c>
      <c r="D534" t="s">
        <v>10085</v>
      </c>
      <c r="E534" t="s">
        <v>2052</v>
      </c>
      <c r="F534" t="s">
        <v>157</v>
      </c>
    </row>
    <row r="535" spans="3:6" x14ac:dyDescent="0.25">
      <c r="C535" t="s">
        <v>10086</v>
      </c>
      <c r="D535" t="s">
        <v>10087</v>
      </c>
      <c r="E535" t="s">
        <v>2068</v>
      </c>
      <c r="F535" t="s">
        <v>157</v>
      </c>
    </row>
    <row r="536" spans="3:6" x14ac:dyDescent="0.25">
      <c r="C536" t="s">
        <v>10088</v>
      </c>
      <c r="D536" t="s">
        <v>10089</v>
      </c>
      <c r="E536" t="s">
        <v>2068</v>
      </c>
      <c r="F536" t="s">
        <v>157</v>
      </c>
    </row>
    <row r="537" spans="3:6" x14ac:dyDescent="0.25">
      <c r="C537" t="s">
        <v>10090</v>
      </c>
      <c r="D537" t="s">
        <v>10091</v>
      </c>
      <c r="E537" t="s">
        <v>2068</v>
      </c>
      <c r="F537" t="s">
        <v>157</v>
      </c>
    </row>
    <row r="538" spans="3:6" x14ac:dyDescent="0.25">
      <c r="C538" t="s">
        <v>10092</v>
      </c>
      <c r="D538" t="s">
        <v>10093</v>
      </c>
      <c r="E538" t="s">
        <v>2068</v>
      </c>
      <c r="F538" t="s">
        <v>157</v>
      </c>
    </row>
    <row r="539" spans="3:6" x14ac:dyDescent="0.25">
      <c r="C539" t="s">
        <v>10094</v>
      </c>
      <c r="D539" t="s">
        <v>10095</v>
      </c>
      <c r="E539" t="s">
        <v>2068</v>
      </c>
      <c r="F539" t="s">
        <v>157</v>
      </c>
    </row>
    <row r="540" spans="3:6" x14ac:dyDescent="0.25">
      <c r="C540" t="s">
        <v>10391</v>
      </c>
      <c r="D540" t="s">
        <v>10392</v>
      </c>
      <c r="E540" t="s">
        <v>2068</v>
      </c>
      <c r="F540" t="s">
        <v>157</v>
      </c>
    </row>
    <row r="541" spans="3:6" x14ac:dyDescent="0.25">
      <c r="C541" t="s">
        <v>10096</v>
      </c>
      <c r="D541" t="s">
        <v>10097</v>
      </c>
      <c r="E541" t="s">
        <v>2068</v>
      </c>
      <c r="F541" t="s">
        <v>157</v>
      </c>
    </row>
    <row r="542" spans="3:6" x14ac:dyDescent="0.25">
      <c r="C542" t="s">
        <v>10098</v>
      </c>
      <c r="D542" t="s">
        <v>10099</v>
      </c>
      <c r="E542" t="s">
        <v>2068</v>
      </c>
      <c r="F542" t="s">
        <v>157</v>
      </c>
    </row>
    <row r="543" spans="3:6" x14ac:dyDescent="0.25">
      <c r="C543" t="s">
        <v>10100</v>
      </c>
      <c r="D543" t="s">
        <v>10101</v>
      </c>
      <c r="E543" t="s">
        <v>2068</v>
      </c>
      <c r="F543" t="s">
        <v>157</v>
      </c>
    </row>
    <row r="544" spans="3:6" x14ac:dyDescent="0.25">
      <c r="C544" t="s">
        <v>10102</v>
      </c>
      <c r="D544" t="s">
        <v>10103</v>
      </c>
      <c r="E544" t="s">
        <v>2068</v>
      </c>
      <c r="F544" t="s">
        <v>157</v>
      </c>
    </row>
    <row r="545" spans="3:6" x14ac:dyDescent="0.25">
      <c r="C545" t="s">
        <v>9520</v>
      </c>
      <c r="D545" t="s">
        <v>10104</v>
      </c>
      <c r="E545" t="s">
        <v>2068</v>
      </c>
      <c r="F545" t="s">
        <v>157</v>
      </c>
    </row>
    <row r="546" spans="3:6" x14ac:dyDescent="0.25">
      <c r="C546" t="s">
        <v>10105</v>
      </c>
      <c r="D546" t="s">
        <v>10106</v>
      </c>
      <c r="E546" t="s">
        <v>2068</v>
      </c>
      <c r="F546" t="s">
        <v>157</v>
      </c>
    </row>
    <row r="547" spans="3:6" x14ac:dyDescent="0.25">
      <c r="C547" t="s">
        <v>10107</v>
      </c>
      <c r="D547" t="s">
        <v>10108</v>
      </c>
      <c r="E547" t="s">
        <v>2068</v>
      </c>
      <c r="F547" t="s">
        <v>157</v>
      </c>
    </row>
    <row r="548" spans="3:6" x14ac:dyDescent="0.25">
      <c r="C548" t="s">
        <v>10109</v>
      </c>
      <c r="D548" t="s">
        <v>10110</v>
      </c>
      <c r="E548" t="s">
        <v>2068</v>
      </c>
      <c r="F548" t="s">
        <v>157</v>
      </c>
    </row>
    <row r="549" spans="3:6" x14ac:dyDescent="0.25">
      <c r="C549" t="s">
        <v>10111</v>
      </c>
      <c r="D549" t="s">
        <v>10112</v>
      </c>
      <c r="E549" t="s">
        <v>2068</v>
      </c>
      <c r="F549" t="s">
        <v>157</v>
      </c>
    </row>
    <row r="550" spans="3:6" x14ac:dyDescent="0.25">
      <c r="C550" t="s">
        <v>10113</v>
      </c>
      <c r="D550" t="s">
        <v>10114</v>
      </c>
      <c r="E550" t="s">
        <v>2068</v>
      </c>
      <c r="F550" t="s">
        <v>157</v>
      </c>
    </row>
    <row r="551" spans="3:6" x14ac:dyDescent="0.25">
      <c r="C551" t="s">
        <v>10115</v>
      </c>
      <c r="D551" t="s">
        <v>10116</v>
      </c>
      <c r="E551" t="s">
        <v>2068</v>
      </c>
      <c r="F551" t="s">
        <v>157</v>
      </c>
    </row>
    <row r="552" spans="3:6" x14ac:dyDescent="0.25">
      <c r="C552" t="s">
        <v>10117</v>
      </c>
      <c r="D552" t="s">
        <v>10118</v>
      </c>
      <c r="E552" t="s">
        <v>2068</v>
      </c>
      <c r="F552" t="s">
        <v>157</v>
      </c>
    </row>
    <row r="553" spans="3:6" x14ac:dyDescent="0.25">
      <c r="C553" t="s">
        <v>10119</v>
      </c>
      <c r="D553" t="s">
        <v>10120</v>
      </c>
      <c r="E553" t="s">
        <v>2068</v>
      </c>
      <c r="F553" t="s">
        <v>157</v>
      </c>
    </row>
    <row r="554" spans="3:6" x14ac:dyDescent="0.25">
      <c r="C554" t="s">
        <v>10121</v>
      </c>
      <c r="D554" t="s">
        <v>10101</v>
      </c>
      <c r="E554" t="s">
        <v>2068</v>
      </c>
      <c r="F554" t="s">
        <v>157</v>
      </c>
    </row>
    <row r="555" spans="3:6" x14ac:dyDescent="0.25">
      <c r="C555" t="s">
        <v>10122</v>
      </c>
      <c r="D555" t="s">
        <v>10123</v>
      </c>
      <c r="E555" t="s">
        <v>2068</v>
      </c>
      <c r="F555" t="s">
        <v>157</v>
      </c>
    </row>
    <row r="556" spans="3:6" x14ac:dyDescent="0.25">
      <c r="C556" t="s">
        <v>10124</v>
      </c>
      <c r="D556" t="s">
        <v>10125</v>
      </c>
      <c r="E556" t="s">
        <v>2068</v>
      </c>
      <c r="F556" t="s">
        <v>157</v>
      </c>
    </row>
    <row r="557" spans="3:6" x14ac:dyDescent="0.25">
      <c r="C557" t="s">
        <v>10126</v>
      </c>
      <c r="D557" t="s">
        <v>10127</v>
      </c>
      <c r="E557" t="s">
        <v>2068</v>
      </c>
      <c r="F557" t="s">
        <v>157</v>
      </c>
    </row>
    <row r="558" spans="3:6" x14ac:dyDescent="0.25">
      <c r="C558" t="s">
        <v>10128</v>
      </c>
      <c r="D558" t="s">
        <v>10129</v>
      </c>
      <c r="E558" t="s">
        <v>2068</v>
      </c>
      <c r="F558" t="s">
        <v>157</v>
      </c>
    </row>
    <row r="559" spans="3:6" x14ac:dyDescent="0.25">
      <c r="C559" t="s">
        <v>10393</v>
      </c>
      <c r="D559" t="s">
        <v>10394</v>
      </c>
      <c r="E559" t="s">
        <v>2068</v>
      </c>
      <c r="F559" t="s">
        <v>157</v>
      </c>
    </row>
    <row r="560" spans="3:6" x14ac:dyDescent="0.25">
      <c r="C560" t="s">
        <v>10395</v>
      </c>
      <c r="D560" t="s">
        <v>10396</v>
      </c>
      <c r="E560" t="s">
        <v>2068</v>
      </c>
      <c r="F560" t="s">
        <v>157</v>
      </c>
    </row>
    <row r="561" spans="3:6" x14ac:dyDescent="0.25">
      <c r="C561" t="s">
        <v>10130</v>
      </c>
      <c r="D561" t="s">
        <v>10131</v>
      </c>
      <c r="E561" t="s">
        <v>2068</v>
      </c>
      <c r="F561" t="s">
        <v>157</v>
      </c>
    </row>
    <row r="562" spans="3:6" x14ac:dyDescent="0.25">
      <c r="C562" t="s">
        <v>10132</v>
      </c>
      <c r="D562" t="s">
        <v>10133</v>
      </c>
      <c r="E562" t="s">
        <v>2068</v>
      </c>
      <c r="F562" t="s">
        <v>157</v>
      </c>
    </row>
    <row r="563" spans="3:6" x14ac:dyDescent="0.25">
      <c r="C563" t="s">
        <v>10134</v>
      </c>
      <c r="D563" t="s">
        <v>10135</v>
      </c>
      <c r="E563" t="s">
        <v>2068</v>
      </c>
      <c r="F563" t="s">
        <v>157</v>
      </c>
    </row>
    <row r="564" spans="3:6" x14ac:dyDescent="0.25">
      <c r="C564" t="s">
        <v>10136</v>
      </c>
      <c r="D564" t="s">
        <v>10137</v>
      </c>
      <c r="E564" t="s">
        <v>2068</v>
      </c>
      <c r="F564" t="s">
        <v>157</v>
      </c>
    </row>
    <row r="565" spans="3:6" x14ac:dyDescent="0.25">
      <c r="C565" t="s">
        <v>10138</v>
      </c>
      <c r="D565" t="s">
        <v>10139</v>
      </c>
      <c r="E565" t="s">
        <v>2068</v>
      </c>
      <c r="F565" t="s">
        <v>157</v>
      </c>
    </row>
    <row r="566" spans="3:6" x14ac:dyDescent="0.25">
      <c r="C566" t="s">
        <v>10140</v>
      </c>
      <c r="D566" t="s">
        <v>10141</v>
      </c>
      <c r="E566" t="s">
        <v>2068</v>
      </c>
      <c r="F566" t="s">
        <v>157</v>
      </c>
    </row>
    <row r="567" spans="3:6" x14ac:dyDescent="0.25">
      <c r="C567" t="s">
        <v>10142</v>
      </c>
      <c r="D567" t="s">
        <v>10143</v>
      </c>
      <c r="E567" t="s">
        <v>2068</v>
      </c>
      <c r="F567" t="s">
        <v>157</v>
      </c>
    </row>
    <row r="568" spans="3:6" x14ac:dyDescent="0.25">
      <c r="C568" t="s">
        <v>10397</v>
      </c>
      <c r="D568" t="s">
        <v>10398</v>
      </c>
      <c r="E568" t="s">
        <v>2068</v>
      </c>
      <c r="F568" t="s">
        <v>157</v>
      </c>
    </row>
    <row r="569" spans="3:6" x14ac:dyDescent="0.25">
      <c r="C569" t="s">
        <v>10144</v>
      </c>
      <c r="D569" t="s">
        <v>10145</v>
      </c>
      <c r="E569" t="s">
        <v>2175</v>
      </c>
      <c r="F569" t="s">
        <v>157</v>
      </c>
    </row>
    <row r="570" spans="3:6" x14ac:dyDescent="0.25">
      <c r="C570" t="s">
        <v>10146</v>
      </c>
      <c r="D570" t="s">
        <v>10147</v>
      </c>
      <c r="E570" t="s">
        <v>1436</v>
      </c>
      <c r="F570" t="s">
        <v>157</v>
      </c>
    </row>
    <row r="571" spans="3:6" x14ac:dyDescent="0.25">
      <c r="C571" t="s">
        <v>10148</v>
      </c>
      <c r="D571" t="s">
        <v>10149</v>
      </c>
      <c r="E571" t="s">
        <v>2186</v>
      </c>
      <c r="F571" t="s">
        <v>2187</v>
      </c>
    </row>
    <row r="572" spans="3:6" x14ac:dyDescent="0.25">
      <c r="C572" t="s">
        <v>10150</v>
      </c>
      <c r="D572" t="s">
        <v>10151</v>
      </c>
      <c r="E572" t="s">
        <v>2186</v>
      </c>
      <c r="F572" t="s">
        <v>2187</v>
      </c>
    </row>
    <row r="573" spans="3:6" x14ac:dyDescent="0.25">
      <c r="C573" t="s">
        <v>10152</v>
      </c>
      <c r="D573" t="s">
        <v>10153</v>
      </c>
      <c r="E573" t="s">
        <v>291</v>
      </c>
      <c r="F573" t="s">
        <v>114</v>
      </c>
    </row>
    <row r="574" spans="3:6" x14ac:dyDescent="0.25">
      <c r="C574" t="s">
        <v>10154</v>
      </c>
      <c r="D574" t="s">
        <v>10155</v>
      </c>
      <c r="E574" t="s">
        <v>291</v>
      </c>
      <c r="F574" t="s">
        <v>114</v>
      </c>
    </row>
    <row r="575" spans="3:6" x14ac:dyDescent="0.25">
      <c r="C575" t="s">
        <v>10399</v>
      </c>
      <c r="D575" t="s">
        <v>10400</v>
      </c>
      <c r="E575" t="s">
        <v>291</v>
      </c>
      <c r="F575" t="s">
        <v>114</v>
      </c>
    </row>
    <row r="576" spans="3:6" x14ac:dyDescent="0.25">
      <c r="C576" t="s">
        <v>10156</v>
      </c>
      <c r="D576" t="s">
        <v>10157</v>
      </c>
      <c r="E576" t="s">
        <v>2209</v>
      </c>
      <c r="F576" t="s">
        <v>278</v>
      </c>
    </row>
    <row r="577" spans="3:6" x14ac:dyDescent="0.25">
      <c r="C577" t="s">
        <v>10158</v>
      </c>
      <c r="D577" t="s">
        <v>10159</v>
      </c>
      <c r="E577" t="s">
        <v>2209</v>
      </c>
      <c r="F577" t="s">
        <v>278</v>
      </c>
    </row>
    <row r="578" spans="3:6" x14ac:dyDescent="0.25">
      <c r="C578" t="s">
        <v>10401</v>
      </c>
      <c r="D578" t="s">
        <v>10402</v>
      </c>
      <c r="E578" t="s">
        <v>2209</v>
      </c>
      <c r="F578" t="s">
        <v>278</v>
      </c>
    </row>
    <row r="579" spans="3:6" x14ac:dyDescent="0.25">
      <c r="C579" t="s">
        <v>10160</v>
      </c>
      <c r="D579" t="s">
        <v>10161</v>
      </c>
      <c r="E579" t="s">
        <v>2209</v>
      </c>
      <c r="F579" t="s">
        <v>278</v>
      </c>
    </row>
    <row r="580" spans="3:6" x14ac:dyDescent="0.25">
      <c r="C580" t="s">
        <v>10162</v>
      </c>
      <c r="D580" t="s">
        <v>10163</v>
      </c>
      <c r="E580" t="s">
        <v>2209</v>
      </c>
      <c r="F580" t="s">
        <v>278</v>
      </c>
    </row>
    <row r="581" spans="3:6" x14ac:dyDescent="0.25">
      <c r="C581" t="s">
        <v>10164</v>
      </c>
      <c r="D581" t="s">
        <v>10165</v>
      </c>
      <c r="E581" t="s">
        <v>2209</v>
      </c>
      <c r="F581" t="s">
        <v>278</v>
      </c>
    </row>
    <row r="582" spans="3:6" x14ac:dyDescent="0.25">
      <c r="C582" t="s">
        <v>10166</v>
      </c>
      <c r="D582" t="s">
        <v>10167</v>
      </c>
      <c r="E582" t="s">
        <v>2209</v>
      </c>
      <c r="F582" t="s">
        <v>278</v>
      </c>
    </row>
    <row r="583" spans="3:6" x14ac:dyDescent="0.25">
      <c r="C583" t="s">
        <v>10168</v>
      </c>
      <c r="D583" t="s">
        <v>10169</v>
      </c>
      <c r="E583" t="s">
        <v>2209</v>
      </c>
      <c r="F583" t="s">
        <v>278</v>
      </c>
    </row>
    <row r="584" spans="3:6" x14ac:dyDescent="0.25">
      <c r="C584" t="s">
        <v>10170</v>
      </c>
      <c r="D584" t="s">
        <v>10171</v>
      </c>
      <c r="E584" t="s">
        <v>2209</v>
      </c>
      <c r="F584" t="s">
        <v>278</v>
      </c>
    </row>
    <row r="585" spans="3:6" x14ac:dyDescent="0.25">
      <c r="C585" t="s">
        <v>10172</v>
      </c>
      <c r="D585" t="s">
        <v>10173</v>
      </c>
      <c r="E585" t="s">
        <v>2209</v>
      </c>
      <c r="F585" t="s">
        <v>278</v>
      </c>
    </row>
    <row r="586" spans="3:6" x14ac:dyDescent="0.25">
      <c r="C586" t="s">
        <v>1383</v>
      </c>
      <c r="D586" t="s">
        <v>10174</v>
      </c>
      <c r="E586" t="s">
        <v>2209</v>
      </c>
      <c r="F586" t="s">
        <v>278</v>
      </c>
    </row>
    <row r="587" spans="3:6" x14ac:dyDescent="0.25">
      <c r="C587" t="s">
        <v>10175</v>
      </c>
      <c r="D587" t="s">
        <v>10176</v>
      </c>
      <c r="E587" t="s">
        <v>2209</v>
      </c>
      <c r="F587" t="s">
        <v>278</v>
      </c>
    </row>
    <row r="588" spans="3:6" x14ac:dyDescent="0.25">
      <c r="C588" t="s">
        <v>10177</v>
      </c>
      <c r="D588" t="s">
        <v>10178</v>
      </c>
      <c r="E588" t="s">
        <v>2209</v>
      </c>
      <c r="F588" t="s">
        <v>278</v>
      </c>
    </row>
    <row r="589" spans="3:6" x14ac:dyDescent="0.25">
      <c r="C589" t="s">
        <v>10179</v>
      </c>
      <c r="D589" t="s">
        <v>10180</v>
      </c>
      <c r="E589" t="s">
        <v>2209</v>
      </c>
      <c r="F589" t="s">
        <v>278</v>
      </c>
    </row>
    <row r="590" spans="3:6" x14ac:dyDescent="0.25">
      <c r="C590" t="s">
        <v>10181</v>
      </c>
      <c r="D590" t="s">
        <v>10182</v>
      </c>
      <c r="E590" t="s">
        <v>2241</v>
      </c>
      <c r="F590" t="s">
        <v>278</v>
      </c>
    </row>
    <row r="591" spans="3:6" x14ac:dyDescent="0.25">
      <c r="C591" t="s">
        <v>10183</v>
      </c>
      <c r="D591" t="s">
        <v>10184</v>
      </c>
      <c r="E591" t="s">
        <v>2241</v>
      </c>
      <c r="F591" t="s">
        <v>278</v>
      </c>
    </row>
    <row r="592" spans="3:6" x14ac:dyDescent="0.25">
      <c r="C592" t="s">
        <v>10185</v>
      </c>
      <c r="D592" t="s">
        <v>10186</v>
      </c>
      <c r="E592" t="s">
        <v>2241</v>
      </c>
      <c r="F592" t="s">
        <v>278</v>
      </c>
    </row>
    <row r="593" spans="3:6" x14ac:dyDescent="0.25">
      <c r="C593" t="s">
        <v>10187</v>
      </c>
      <c r="D593" t="s">
        <v>10188</v>
      </c>
      <c r="E593" t="s">
        <v>2241</v>
      </c>
      <c r="F593" t="s">
        <v>278</v>
      </c>
    </row>
    <row r="594" spans="3:6" x14ac:dyDescent="0.25">
      <c r="C594" t="s">
        <v>10189</v>
      </c>
      <c r="D594" t="s">
        <v>10190</v>
      </c>
      <c r="E594" t="s">
        <v>2241</v>
      </c>
      <c r="F594" t="s">
        <v>278</v>
      </c>
    </row>
    <row r="595" spans="3:6" x14ac:dyDescent="0.25">
      <c r="C595" t="s">
        <v>10191</v>
      </c>
      <c r="D595" t="s">
        <v>10192</v>
      </c>
      <c r="E595" t="s">
        <v>2241</v>
      </c>
      <c r="F595" t="s">
        <v>278</v>
      </c>
    </row>
    <row r="596" spans="3:6" x14ac:dyDescent="0.25">
      <c r="C596" t="s">
        <v>10193</v>
      </c>
      <c r="D596" t="s">
        <v>10194</v>
      </c>
      <c r="E596" t="s">
        <v>337</v>
      </c>
      <c r="F596" t="s">
        <v>310</v>
      </c>
    </row>
    <row r="597" spans="3:6" x14ac:dyDescent="0.25">
      <c r="C597" t="s">
        <v>10195</v>
      </c>
      <c r="D597" t="s">
        <v>10196</v>
      </c>
      <c r="E597" t="s">
        <v>337</v>
      </c>
      <c r="F597" t="s">
        <v>310</v>
      </c>
    </row>
    <row r="598" spans="3:6" x14ac:dyDescent="0.25">
      <c r="C598" t="s">
        <v>10197</v>
      </c>
      <c r="D598" t="s">
        <v>10198</v>
      </c>
      <c r="E598" t="s">
        <v>456</v>
      </c>
      <c r="F598" t="s">
        <v>2017</v>
      </c>
    </row>
    <row r="599" spans="3:6" x14ac:dyDescent="0.25">
      <c r="C599" t="s">
        <v>10199</v>
      </c>
      <c r="D599" t="s">
        <v>10200</v>
      </c>
      <c r="E599" t="s">
        <v>456</v>
      </c>
      <c r="F599" t="s">
        <v>157</v>
      </c>
    </row>
    <row r="600" spans="3:6" x14ac:dyDescent="0.25">
      <c r="C600" t="s">
        <v>10201</v>
      </c>
      <c r="D600" t="s">
        <v>10202</v>
      </c>
      <c r="E600" t="s">
        <v>456</v>
      </c>
      <c r="F600" t="s">
        <v>157</v>
      </c>
    </row>
    <row r="601" spans="3:6" x14ac:dyDescent="0.25">
      <c r="C601" t="s">
        <v>10203</v>
      </c>
      <c r="D601" t="s">
        <v>10204</v>
      </c>
      <c r="E601" t="s">
        <v>1152</v>
      </c>
      <c r="F601" t="s">
        <v>157</v>
      </c>
    </row>
    <row r="602" spans="3:6" x14ac:dyDescent="0.25">
      <c r="C602" t="s">
        <v>10205</v>
      </c>
      <c r="D602" t="s">
        <v>10206</v>
      </c>
      <c r="E602" t="s">
        <v>2283</v>
      </c>
      <c r="F602" t="s">
        <v>310</v>
      </c>
    </row>
    <row r="603" spans="3:6" x14ac:dyDescent="0.25">
      <c r="C603" t="s">
        <v>10207</v>
      </c>
      <c r="D603" t="s">
        <v>10208</v>
      </c>
      <c r="E603" t="s">
        <v>2288</v>
      </c>
      <c r="F603" t="s">
        <v>310</v>
      </c>
    </row>
    <row r="604" spans="3:6" x14ac:dyDescent="0.25">
      <c r="C604" t="s">
        <v>10209</v>
      </c>
      <c r="D604" t="s">
        <v>10210</v>
      </c>
      <c r="E604" t="s">
        <v>763</v>
      </c>
      <c r="F604" t="s">
        <v>576</v>
      </c>
    </row>
    <row r="605" spans="3:6" x14ac:dyDescent="0.25">
      <c r="C605" t="s">
        <v>10211</v>
      </c>
      <c r="D605" t="s">
        <v>10212</v>
      </c>
      <c r="E605" t="s">
        <v>2298</v>
      </c>
      <c r="F605" t="s">
        <v>576</v>
      </c>
    </row>
    <row r="606" spans="3:6" x14ac:dyDescent="0.25">
      <c r="C606" t="s">
        <v>10213</v>
      </c>
      <c r="D606" t="s">
        <v>10214</v>
      </c>
      <c r="E606" t="s">
        <v>763</v>
      </c>
      <c r="F606" t="s">
        <v>576</v>
      </c>
    </row>
    <row r="607" spans="3:6" x14ac:dyDescent="0.25">
      <c r="C607" t="s">
        <v>10215</v>
      </c>
      <c r="D607" t="s">
        <v>10216</v>
      </c>
      <c r="E607" t="s">
        <v>1990</v>
      </c>
      <c r="F607" t="s">
        <v>576</v>
      </c>
    </row>
    <row r="608" spans="3:6" x14ac:dyDescent="0.25">
      <c r="C608" t="s">
        <v>10217</v>
      </c>
      <c r="D608" t="s">
        <v>10218</v>
      </c>
      <c r="E608" t="s">
        <v>1990</v>
      </c>
      <c r="F608" t="s">
        <v>576</v>
      </c>
    </row>
    <row r="609" spans="3:6" x14ac:dyDescent="0.25">
      <c r="C609" t="s">
        <v>10219</v>
      </c>
      <c r="D609" t="s">
        <v>10220</v>
      </c>
      <c r="E609" t="s">
        <v>1990</v>
      </c>
      <c r="F609" t="s">
        <v>576</v>
      </c>
    </row>
    <row r="610" spans="3:6" x14ac:dyDescent="0.25">
      <c r="C610" t="s">
        <v>2192</v>
      </c>
      <c r="D610" t="s">
        <v>10815</v>
      </c>
      <c r="E610" t="s">
        <v>1990</v>
      </c>
      <c r="F610" t="s">
        <v>576</v>
      </c>
    </row>
    <row r="611" spans="3:6" x14ac:dyDescent="0.25">
      <c r="C611" t="s">
        <v>10403</v>
      </c>
      <c r="D611" t="s">
        <v>10404</v>
      </c>
      <c r="E611" t="s">
        <v>2316</v>
      </c>
      <c r="F611" t="s">
        <v>1409</v>
      </c>
    </row>
    <row r="612" spans="3:6" x14ac:dyDescent="0.25">
      <c r="C612" t="s">
        <v>10221</v>
      </c>
      <c r="D612" t="s">
        <v>10222</v>
      </c>
      <c r="E612" t="s">
        <v>2322</v>
      </c>
      <c r="F612" t="s">
        <v>157</v>
      </c>
    </row>
    <row r="613" spans="3:6" x14ac:dyDescent="0.25">
      <c r="C613" t="s">
        <v>10223</v>
      </c>
      <c r="D613" t="s">
        <v>10224</v>
      </c>
      <c r="E613" t="s">
        <v>2330</v>
      </c>
      <c r="F613" t="s">
        <v>157</v>
      </c>
    </row>
    <row r="614" spans="3:6" x14ac:dyDescent="0.25">
      <c r="C614" t="s">
        <v>10225</v>
      </c>
      <c r="D614" t="s">
        <v>10226</v>
      </c>
      <c r="E614" t="s">
        <v>2336</v>
      </c>
      <c r="F614" t="s">
        <v>157</v>
      </c>
    </row>
    <row r="615" spans="3:6" x14ac:dyDescent="0.25">
      <c r="C615" t="s">
        <v>10227</v>
      </c>
      <c r="D615" t="s">
        <v>10228</v>
      </c>
      <c r="E615" t="s">
        <v>2336</v>
      </c>
      <c r="F615" t="s">
        <v>157</v>
      </c>
    </row>
    <row r="616" spans="3:6" x14ac:dyDescent="0.25">
      <c r="C616" t="s">
        <v>10783</v>
      </c>
      <c r="D616" t="s">
        <v>10784</v>
      </c>
      <c r="E616" t="s">
        <v>2336</v>
      </c>
      <c r="F616" t="s">
        <v>157</v>
      </c>
    </row>
    <row r="617" spans="3:6" x14ac:dyDescent="0.25">
      <c r="C617" t="s">
        <v>10785</v>
      </c>
      <c r="D617" t="s">
        <v>10786</v>
      </c>
      <c r="E617" t="s">
        <v>2348</v>
      </c>
      <c r="F617" t="s">
        <v>576</v>
      </c>
    </row>
    <row r="618" spans="3:6" x14ac:dyDescent="0.25">
      <c r="C618" t="s">
        <v>10787</v>
      </c>
      <c r="D618" t="s">
        <v>10788</v>
      </c>
      <c r="E618" t="s">
        <v>2348</v>
      </c>
      <c r="F618" t="s">
        <v>576</v>
      </c>
    </row>
    <row r="619" spans="3:6" x14ac:dyDescent="0.25">
      <c r="C619" t="s">
        <v>10789</v>
      </c>
      <c r="D619" t="s">
        <v>10790</v>
      </c>
      <c r="E619" t="s">
        <v>2348</v>
      </c>
      <c r="F619" t="s">
        <v>576</v>
      </c>
    </row>
    <row r="620" spans="3:6" x14ac:dyDescent="0.25">
      <c r="C620" t="s">
        <v>10791</v>
      </c>
      <c r="D620" t="s">
        <v>10792</v>
      </c>
      <c r="E620" t="s">
        <v>327</v>
      </c>
      <c r="F620" t="s">
        <v>328</v>
      </c>
    </row>
    <row r="621" spans="3:6" x14ac:dyDescent="0.25">
      <c r="C621" t="s">
        <v>10793</v>
      </c>
      <c r="D621" t="s">
        <v>10794</v>
      </c>
      <c r="E621" t="s">
        <v>2359</v>
      </c>
      <c r="F621" t="s">
        <v>1209</v>
      </c>
    </row>
    <row r="622" spans="3:6" x14ac:dyDescent="0.25">
      <c r="C622" t="s">
        <v>10795</v>
      </c>
      <c r="D622" t="s">
        <v>10796</v>
      </c>
      <c r="E622" t="s">
        <v>2359</v>
      </c>
      <c r="F622" t="s">
        <v>1209</v>
      </c>
    </row>
    <row r="623" spans="3:6" x14ac:dyDescent="0.25">
      <c r="C623" t="s">
        <v>10797</v>
      </c>
      <c r="D623" t="s">
        <v>10798</v>
      </c>
      <c r="E623" t="s">
        <v>2365</v>
      </c>
      <c r="F623" t="s">
        <v>642</v>
      </c>
    </row>
    <row r="624" spans="3:6" x14ac:dyDescent="0.25">
      <c r="C624" t="s">
        <v>10799</v>
      </c>
      <c r="D624" t="s">
        <v>10800</v>
      </c>
      <c r="E624" t="s">
        <v>2372</v>
      </c>
      <c r="F624" t="s">
        <v>576</v>
      </c>
    </row>
    <row r="625" spans="3:6" x14ac:dyDescent="0.25">
      <c r="C625" t="s">
        <v>10801</v>
      </c>
      <c r="D625" t="s">
        <v>10802</v>
      </c>
      <c r="E625" t="s">
        <v>2372</v>
      </c>
      <c r="F625" t="s">
        <v>576</v>
      </c>
    </row>
    <row r="626" spans="3:6" x14ac:dyDescent="0.25">
      <c r="C626" t="s">
        <v>10803</v>
      </c>
      <c r="D626" t="s">
        <v>10804</v>
      </c>
      <c r="E626" t="s">
        <v>2378</v>
      </c>
      <c r="F626" t="s">
        <v>576</v>
      </c>
    </row>
    <row r="627" spans="3:6" x14ac:dyDescent="0.25">
      <c r="C627" t="s">
        <v>10805</v>
      </c>
      <c r="D627" t="s">
        <v>10806</v>
      </c>
      <c r="E627" t="s">
        <v>2384</v>
      </c>
      <c r="F627" t="s">
        <v>310</v>
      </c>
    </row>
    <row r="628" spans="3:6" x14ac:dyDescent="0.25">
      <c r="C628" t="s">
        <v>10807</v>
      </c>
      <c r="D628" t="s">
        <v>10808</v>
      </c>
      <c r="E628" t="s">
        <v>2384</v>
      </c>
      <c r="F628" t="s">
        <v>310</v>
      </c>
    </row>
    <row r="629" spans="3:6" x14ac:dyDescent="0.25">
      <c r="C629" t="s">
        <v>10809</v>
      </c>
      <c r="D629" t="s">
        <v>10810</v>
      </c>
      <c r="E629" t="s">
        <v>2384</v>
      </c>
      <c r="F629" t="s">
        <v>310</v>
      </c>
    </row>
    <row r="630" spans="3:6" x14ac:dyDescent="0.25">
      <c r="C630" t="s">
        <v>10811</v>
      </c>
      <c r="D630" t="s">
        <v>10812</v>
      </c>
      <c r="E630" t="s">
        <v>2393</v>
      </c>
      <c r="F630" t="s">
        <v>576</v>
      </c>
    </row>
    <row r="631" spans="3:6" x14ac:dyDescent="0.25">
      <c r="C631" t="s">
        <v>10813</v>
      </c>
      <c r="D631" t="s">
        <v>10814</v>
      </c>
      <c r="E631" t="s">
        <v>2401</v>
      </c>
      <c r="F631" t="s">
        <v>576</v>
      </c>
    </row>
    <row r="632" spans="3:6" x14ac:dyDescent="0.25">
      <c r="C632" t="s">
        <v>10229</v>
      </c>
      <c r="D632" t="s">
        <v>10230</v>
      </c>
      <c r="E632" t="s">
        <v>415</v>
      </c>
      <c r="F632" t="s">
        <v>310</v>
      </c>
    </row>
    <row r="633" spans="3:6" x14ac:dyDescent="0.25">
      <c r="C633" t="s">
        <v>10231</v>
      </c>
      <c r="D633" t="s">
        <v>10232</v>
      </c>
      <c r="E633" t="s">
        <v>2410</v>
      </c>
      <c r="F633" t="s">
        <v>157</v>
      </c>
    </row>
    <row r="634" spans="3:6" x14ac:dyDescent="0.25">
      <c r="C634" t="s">
        <v>10233</v>
      </c>
      <c r="D634" t="s">
        <v>10234</v>
      </c>
      <c r="E634" t="s">
        <v>140</v>
      </c>
      <c r="F634" t="s">
        <v>2416</v>
      </c>
    </row>
    <row r="635" spans="3:6" x14ac:dyDescent="0.25">
      <c r="C635" t="s">
        <v>10235</v>
      </c>
      <c r="D635" t="s">
        <v>10236</v>
      </c>
      <c r="E635" t="s">
        <v>2423</v>
      </c>
      <c r="F635" t="s">
        <v>576</v>
      </c>
    </row>
    <row r="636" spans="3:6" x14ac:dyDescent="0.25">
      <c r="C636" t="s">
        <v>10237</v>
      </c>
      <c r="D636" t="s">
        <v>10238</v>
      </c>
      <c r="E636" t="s">
        <v>2428</v>
      </c>
      <c r="F636" t="s">
        <v>576</v>
      </c>
    </row>
    <row r="637" spans="3:6" x14ac:dyDescent="0.25">
      <c r="C637" t="s">
        <v>10239</v>
      </c>
      <c r="D637" t="s">
        <v>10240</v>
      </c>
      <c r="E637" t="s">
        <v>2428</v>
      </c>
      <c r="F637" t="s">
        <v>576</v>
      </c>
    </row>
    <row r="638" spans="3:6" x14ac:dyDescent="0.25">
      <c r="C638" t="s">
        <v>10241</v>
      </c>
      <c r="D638" t="s">
        <v>10242</v>
      </c>
      <c r="E638" t="s">
        <v>2434</v>
      </c>
      <c r="F638" t="s">
        <v>576</v>
      </c>
    </row>
    <row r="639" spans="3:6" x14ac:dyDescent="0.25">
      <c r="C639" t="s">
        <v>10243</v>
      </c>
      <c r="D639" t="s">
        <v>10244</v>
      </c>
      <c r="E639" t="s">
        <v>327</v>
      </c>
      <c r="F639" t="s">
        <v>328</v>
      </c>
    </row>
    <row r="640" spans="3:6" x14ac:dyDescent="0.25">
      <c r="C640" t="s">
        <v>10245</v>
      </c>
      <c r="D640" t="s">
        <v>10246</v>
      </c>
      <c r="E640" t="s">
        <v>515</v>
      </c>
      <c r="F640" t="s">
        <v>509</v>
      </c>
    </row>
    <row r="641" spans="3:6" x14ac:dyDescent="0.25">
      <c r="C641" t="s">
        <v>10247</v>
      </c>
      <c r="D641" t="s">
        <v>10248</v>
      </c>
      <c r="E641" t="s">
        <v>456</v>
      </c>
      <c r="F641" t="s">
        <v>157</v>
      </c>
    </row>
    <row r="642" spans="3:6" x14ac:dyDescent="0.25">
      <c r="C642" t="s">
        <v>10249</v>
      </c>
      <c r="D642" t="s">
        <v>10250</v>
      </c>
      <c r="E642" t="s">
        <v>2452</v>
      </c>
      <c r="F642" t="s">
        <v>90</v>
      </c>
    </row>
    <row r="643" spans="3:6" x14ac:dyDescent="0.25">
      <c r="C643" t="s">
        <v>10251</v>
      </c>
      <c r="D643" t="s">
        <v>10252</v>
      </c>
      <c r="E643" t="s">
        <v>2452</v>
      </c>
      <c r="F643" t="s">
        <v>90</v>
      </c>
    </row>
    <row r="644" spans="3:6" x14ac:dyDescent="0.25">
      <c r="C644" t="s">
        <v>10253</v>
      </c>
      <c r="D644" t="s">
        <v>10254</v>
      </c>
      <c r="E644" t="s">
        <v>2452</v>
      </c>
      <c r="F644" t="s">
        <v>90</v>
      </c>
    </row>
    <row r="645" spans="3:6" x14ac:dyDescent="0.25">
      <c r="C645" t="s">
        <v>10255</v>
      </c>
      <c r="D645" t="s">
        <v>10256</v>
      </c>
      <c r="E645" t="s">
        <v>2452</v>
      </c>
      <c r="F645" t="s">
        <v>90</v>
      </c>
    </row>
    <row r="646" spans="3:6" x14ac:dyDescent="0.25">
      <c r="C646" t="s">
        <v>10257</v>
      </c>
      <c r="D646" t="s">
        <v>10258</v>
      </c>
      <c r="E646" t="s">
        <v>2452</v>
      </c>
      <c r="F646" t="s">
        <v>90</v>
      </c>
    </row>
    <row r="647" spans="3:6" x14ac:dyDescent="0.25">
      <c r="C647" t="s">
        <v>10259</v>
      </c>
      <c r="D647" t="s">
        <v>10260</v>
      </c>
      <c r="E647" t="s">
        <v>2452</v>
      </c>
      <c r="F647" t="s">
        <v>90</v>
      </c>
    </row>
    <row r="648" spans="3:6" x14ac:dyDescent="0.25">
      <c r="C648" t="s">
        <v>10261</v>
      </c>
      <c r="D648" t="s">
        <v>10262</v>
      </c>
      <c r="E648" t="s">
        <v>456</v>
      </c>
      <c r="F648" t="s">
        <v>157</v>
      </c>
    </row>
    <row r="649" spans="3:6" x14ac:dyDescent="0.25">
      <c r="C649" t="s">
        <v>10263</v>
      </c>
      <c r="D649" t="s">
        <v>10264</v>
      </c>
      <c r="E649" t="s">
        <v>2482</v>
      </c>
      <c r="F649" t="s">
        <v>157</v>
      </c>
    </row>
    <row r="650" spans="3:6" x14ac:dyDescent="0.25">
      <c r="C650" t="s">
        <v>10265</v>
      </c>
      <c r="D650" t="s">
        <v>10266</v>
      </c>
      <c r="E650" t="s">
        <v>456</v>
      </c>
      <c r="F650" t="s">
        <v>157</v>
      </c>
    </row>
    <row r="651" spans="3:6" x14ac:dyDescent="0.25">
      <c r="C651" t="s">
        <v>10267</v>
      </c>
      <c r="D651" t="s">
        <v>10268</v>
      </c>
      <c r="E651" t="s">
        <v>2365</v>
      </c>
      <c r="F651" t="s">
        <v>310</v>
      </c>
    </row>
    <row r="652" spans="3:6" x14ac:dyDescent="0.25">
      <c r="C652" t="s">
        <v>10269</v>
      </c>
      <c r="D652" t="s">
        <v>10270</v>
      </c>
      <c r="E652" t="s">
        <v>515</v>
      </c>
      <c r="F652" t="s">
        <v>509</v>
      </c>
    </row>
    <row r="653" spans="3:6" x14ac:dyDescent="0.25">
      <c r="C653" t="s">
        <v>10271</v>
      </c>
      <c r="D653" t="s">
        <v>10272</v>
      </c>
      <c r="E653" t="s">
        <v>515</v>
      </c>
      <c r="F653" t="s">
        <v>509</v>
      </c>
    </row>
    <row r="654" spans="3:6" x14ac:dyDescent="0.25">
      <c r="C654" t="s">
        <v>10273</v>
      </c>
      <c r="D654" t="s">
        <v>10274</v>
      </c>
      <c r="E654" t="s">
        <v>140</v>
      </c>
      <c r="F654" t="s">
        <v>2507</v>
      </c>
    </row>
    <row r="655" spans="3:6" x14ac:dyDescent="0.25">
      <c r="C655" t="s">
        <v>10275</v>
      </c>
      <c r="D655" t="s">
        <v>10276</v>
      </c>
      <c r="E655" t="s">
        <v>1293</v>
      </c>
      <c r="F655" t="s">
        <v>238</v>
      </c>
    </row>
    <row r="656" spans="3:6" x14ac:dyDescent="0.25">
      <c r="C656" t="s">
        <v>10277</v>
      </c>
      <c r="D656" t="s">
        <v>10278</v>
      </c>
      <c r="E656" t="s">
        <v>2522</v>
      </c>
      <c r="F656" t="s">
        <v>157</v>
      </c>
    </row>
    <row r="657" spans="3:6" x14ac:dyDescent="0.25">
      <c r="C657" t="s">
        <v>10279</v>
      </c>
      <c r="D657" t="s">
        <v>10280</v>
      </c>
      <c r="E657" t="s">
        <v>2522</v>
      </c>
      <c r="F657" t="s">
        <v>157</v>
      </c>
    </row>
    <row r="658" spans="3:6" x14ac:dyDescent="0.25">
      <c r="C658" t="s">
        <v>10281</v>
      </c>
      <c r="D658" t="s">
        <v>10282</v>
      </c>
      <c r="E658" t="s">
        <v>2522</v>
      </c>
      <c r="F658" t="s">
        <v>157</v>
      </c>
    </row>
    <row r="659" spans="3:6" x14ac:dyDescent="0.25">
      <c r="C659" t="s">
        <v>10283</v>
      </c>
      <c r="D659" t="s">
        <v>10284</v>
      </c>
      <c r="E659" t="s">
        <v>2522</v>
      </c>
      <c r="F659" t="s">
        <v>157</v>
      </c>
    </row>
    <row r="660" spans="3:6" x14ac:dyDescent="0.25">
      <c r="C660" t="s">
        <v>10285</v>
      </c>
      <c r="D660" t="s">
        <v>10286</v>
      </c>
      <c r="E660" t="s">
        <v>2522</v>
      </c>
      <c r="F660" t="s">
        <v>157</v>
      </c>
    </row>
    <row r="661" spans="3:6" x14ac:dyDescent="0.25">
      <c r="C661" t="s">
        <v>10287</v>
      </c>
      <c r="D661" t="s">
        <v>10288</v>
      </c>
      <c r="E661" t="s">
        <v>2522</v>
      </c>
      <c r="F661" t="s">
        <v>157</v>
      </c>
    </row>
    <row r="662" spans="3:6" x14ac:dyDescent="0.25">
      <c r="C662" t="s">
        <v>10289</v>
      </c>
      <c r="D662" t="s">
        <v>10290</v>
      </c>
      <c r="E662" t="s">
        <v>2522</v>
      </c>
      <c r="F662" t="s">
        <v>157</v>
      </c>
    </row>
    <row r="663" spans="3:6" x14ac:dyDescent="0.25">
      <c r="C663" t="s">
        <v>10291</v>
      </c>
      <c r="D663" t="s">
        <v>10292</v>
      </c>
      <c r="E663" t="s">
        <v>2522</v>
      </c>
      <c r="F663" t="s">
        <v>157</v>
      </c>
    </row>
    <row r="664" spans="3:6" x14ac:dyDescent="0.25">
      <c r="C664" t="s">
        <v>10293</v>
      </c>
      <c r="D664" t="s">
        <v>10294</v>
      </c>
      <c r="E664" t="s">
        <v>2522</v>
      </c>
      <c r="F664" t="s">
        <v>157</v>
      </c>
    </row>
    <row r="665" spans="3:6" x14ac:dyDescent="0.25">
      <c r="C665" t="s">
        <v>10295</v>
      </c>
      <c r="D665" t="s">
        <v>10296</v>
      </c>
      <c r="E665" t="s">
        <v>2522</v>
      </c>
      <c r="F665" t="s">
        <v>157</v>
      </c>
    </row>
    <row r="666" spans="3:6" x14ac:dyDescent="0.25">
      <c r="C666" t="s">
        <v>10297</v>
      </c>
      <c r="D666" t="s">
        <v>10298</v>
      </c>
      <c r="E666" t="s">
        <v>2522</v>
      </c>
      <c r="F666" t="s">
        <v>157</v>
      </c>
    </row>
    <row r="667" spans="3:6" x14ac:dyDescent="0.25">
      <c r="C667" t="s">
        <v>10299</v>
      </c>
      <c r="D667" t="s">
        <v>10300</v>
      </c>
      <c r="E667" t="s">
        <v>2522</v>
      </c>
      <c r="F667" t="s">
        <v>157</v>
      </c>
    </row>
    <row r="668" spans="3:6" x14ac:dyDescent="0.25">
      <c r="C668" t="s">
        <v>10301</v>
      </c>
      <c r="D668" t="s">
        <v>10302</v>
      </c>
      <c r="E668" t="s">
        <v>2522</v>
      </c>
      <c r="F668" t="s">
        <v>157</v>
      </c>
    </row>
    <row r="669" spans="3:6" x14ac:dyDescent="0.25">
      <c r="C669" t="s">
        <v>10405</v>
      </c>
      <c r="D669" t="s">
        <v>10406</v>
      </c>
      <c r="E669" t="s">
        <v>2522</v>
      </c>
      <c r="F669" t="s">
        <v>157</v>
      </c>
    </row>
    <row r="670" spans="3:6" x14ac:dyDescent="0.25">
      <c r="C670" t="s">
        <v>10303</v>
      </c>
      <c r="D670" t="s">
        <v>10304</v>
      </c>
      <c r="E670" t="s">
        <v>2522</v>
      </c>
      <c r="F670" t="s">
        <v>157</v>
      </c>
    </row>
    <row r="671" spans="3:6" x14ac:dyDescent="0.25">
      <c r="C671" t="s">
        <v>8508</v>
      </c>
      <c r="D671" t="s">
        <v>10305</v>
      </c>
      <c r="E671" t="s">
        <v>2522</v>
      </c>
      <c r="F671" t="s">
        <v>157</v>
      </c>
    </row>
    <row r="672" spans="3:6" x14ac:dyDescent="0.25">
      <c r="C672" t="s">
        <v>10306</v>
      </c>
      <c r="D672" t="s">
        <v>10307</v>
      </c>
      <c r="E672" t="s">
        <v>2522</v>
      </c>
      <c r="F672" t="s">
        <v>157</v>
      </c>
    </row>
    <row r="673" spans="3:6" x14ac:dyDescent="0.25">
      <c r="C673" t="s">
        <v>10407</v>
      </c>
      <c r="D673" t="s">
        <v>10408</v>
      </c>
      <c r="E673" t="s">
        <v>2522</v>
      </c>
      <c r="F673" t="s">
        <v>157</v>
      </c>
    </row>
    <row r="674" spans="3:6" x14ac:dyDescent="0.25">
      <c r="C674" t="s">
        <v>10308</v>
      </c>
      <c r="D674" t="s">
        <v>10309</v>
      </c>
      <c r="E674" t="s">
        <v>2522</v>
      </c>
      <c r="F674" t="s">
        <v>157</v>
      </c>
    </row>
    <row r="675" spans="3:6" x14ac:dyDescent="0.25">
      <c r="C675" t="s">
        <v>10310</v>
      </c>
      <c r="D675" t="s">
        <v>10311</v>
      </c>
      <c r="E675" t="s">
        <v>2522</v>
      </c>
      <c r="F675" t="s">
        <v>157</v>
      </c>
    </row>
    <row r="676" spans="3:6" x14ac:dyDescent="0.25">
      <c r="C676" t="s">
        <v>10312</v>
      </c>
      <c r="D676" t="s">
        <v>10313</v>
      </c>
      <c r="E676" t="s">
        <v>2522</v>
      </c>
      <c r="F676" t="s">
        <v>157</v>
      </c>
    </row>
    <row r="677" spans="3:6" x14ac:dyDescent="0.25">
      <c r="C677" t="s">
        <v>10314</v>
      </c>
      <c r="D677" t="s">
        <v>10315</v>
      </c>
      <c r="E677" t="s">
        <v>2522</v>
      </c>
      <c r="F677" t="s">
        <v>157</v>
      </c>
    </row>
    <row r="678" spans="3:6" x14ac:dyDescent="0.25">
      <c r="C678" t="s">
        <v>10316</v>
      </c>
      <c r="D678" t="s">
        <v>10317</v>
      </c>
      <c r="E678" t="s">
        <v>2522</v>
      </c>
      <c r="F678" t="s">
        <v>157</v>
      </c>
    </row>
    <row r="679" spans="3:6" x14ac:dyDescent="0.25">
      <c r="C679" t="s">
        <v>10318</v>
      </c>
      <c r="D679" t="s">
        <v>10319</v>
      </c>
      <c r="E679" t="s">
        <v>2522</v>
      </c>
      <c r="F679" t="s">
        <v>157</v>
      </c>
    </row>
    <row r="680" spans="3:6" x14ac:dyDescent="0.25">
      <c r="C680" t="s">
        <v>10320</v>
      </c>
      <c r="D680" t="s">
        <v>10321</v>
      </c>
      <c r="E680" t="s">
        <v>2522</v>
      </c>
      <c r="F680" t="s">
        <v>157</v>
      </c>
    </row>
    <row r="681" spans="3:6" x14ac:dyDescent="0.25">
      <c r="E681" t="s">
        <v>2522</v>
      </c>
      <c r="F681" t="s">
        <v>157</v>
      </c>
    </row>
    <row r="682" spans="3:6" x14ac:dyDescent="0.25">
      <c r="E682" t="s">
        <v>2522</v>
      </c>
      <c r="F682" t="s">
        <v>157</v>
      </c>
    </row>
    <row r="683" spans="3:6" x14ac:dyDescent="0.25">
      <c r="E683" t="s">
        <v>2522</v>
      </c>
      <c r="F683" t="s">
        <v>157</v>
      </c>
    </row>
    <row r="684" spans="3:6" x14ac:dyDescent="0.25">
      <c r="E684" t="s">
        <v>2522</v>
      </c>
      <c r="F684" t="s">
        <v>157</v>
      </c>
    </row>
    <row r="685" spans="3:6" x14ac:dyDescent="0.25">
      <c r="E685" t="s">
        <v>2522</v>
      </c>
      <c r="F685" t="s">
        <v>157</v>
      </c>
    </row>
    <row r="686" spans="3:6" x14ac:dyDescent="0.25">
      <c r="E686" t="s">
        <v>2522</v>
      </c>
      <c r="F686" t="s">
        <v>157</v>
      </c>
    </row>
    <row r="687" spans="3:6" x14ac:dyDescent="0.25">
      <c r="E687" t="s">
        <v>2522</v>
      </c>
      <c r="F687" t="s">
        <v>157</v>
      </c>
    </row>
    <row r="688" spans="3:6" x14ac:dyDescent="0.25">
      <c r="E688" t="s">
        <v>2522</v>
      </c>
      <c r="F688" t="s">
        <v>157</v>
      </c>
    </row>
    <row r="689" spans="5:6" x14ac:dyDescent="0.25">
      <c r="E689" t="s">
        <v>2522</v>
      </c>
      <c r="F689" t="s">
        <v>157</v>
      </c>
    </row>
    <row r="690" spans="5:6" x14ac:dyDescent="0.25">
      <c r="E690" t="s">
        <v>2522</v>
      </c>
      <c r="F690" t="s">
        <v>157</v>
      </c>
    </row>
    <row r="691" spans="5:6" x14ac:dyDescent="0.25">
      <c r="E691" t="s">
        <v>2522</v>
      </c>
      <c r="F691" t="s">
        <v>157</v>
      </c>
    </row>
    <row r="692" spans="5:6" x14ac:dyDescent="0.25">
      <c r="E692" t="s">
        <v>2522</v>
      </c>
      <c r="F692" t="s">
        <v>157</v>
      </c>
    </row>
    <row r="693" spans="5:6" x14ac:dyDescent="0.25">
      <c r="E693" t="s">
        <v>2522</v>
      </c>
      <c r="F693" t="s">
        <v>157</v>
      </c>
    </row>
    <row r="694" spans="5:6" x14ac:dyDescent="0.25">
      <c r="E694" t="s">
        <v>2522</v>
      </c>
      <c r="F694" t="s">
        <v>157</v>
      </c>
    </row>
    <row r="695" spans="5:6" x14ac:dyDescent="0.25">
      <c r="E695" t="s">
        <v>2522</v>
      </c>
      <c r="F695" t="s">
        <v>157</v>
      </c>
    </row>
    <row r="696" spans="5:6" x14ac:dyDescent="0.25">
      <c r="E696" t="s">
        <v>2522</v>
      </c>
      <c r="F696" t="s">
        <v>157</v>
      </c>
    </row>
    <row r="697" spans="5:6" x14ac:dyDescent="0.25">
      <c r="E697" t="s">
        <v>2522</v>
      </c>
      <c r="F697" t="s">
        <v>157</v>
      </c>
    </row>
    <row r="698" spans="5:6" x14ac:dyDescent="0.25">
      <c r="E698" t="s">
        <v>2522</v>
      </c>
      <c r="F698" t="s">
        <v>157</v>
      </c>
    </row>
    <row r="699" spans="5:6" x14ac:dyDescent="0.25">
      <c r="E699" t="s">
        <v>2522</v>
      </c>
      <c r="F699" t="s">
        <v>157</v>
      </c>
    </row>
    <row r="700" spans="5:6" x14ac:dyDescent="0.25">
      <c r="E700" t="s">
        <v>2522</v>
      </c>
      <c r="F700" t="s">
        <v>157</v>
      </c>
    </row>
    <row r="701" spans="5:6" x14ac:dyDescent="0.25">
      <c r="E701" t="s">
        <v>2522</v>
      </c>
      <c r="F701" t="s">
        <v>157</v>
      </c>
    </row>
    <row r="702" spans="5:6" x14ac:dyDescent="0.25">
      <c r="E702" t="s">
        <v>2522</v>
      </c>
      <c r="F702" t="s">
        <v>157</v>
      </c>
    </row>
    <row r="703" spans="5:6" x14ac:dyDescent="0.25">
      <c r="E703" t="s">
        <v>2522</v>
      </c>
      <c r="F703" t="s">
        <v>157</v>
      </c>
    </row>
    <row r="704" spans="5:6" x14ac:dyDescent="0.25">
      <c r="E704" t="s">
        <v>2522</v>
      </c>
      <c r="F704" t="s">
        <v>157</v>
      </c>
    </row>
    <row r="705" spans="5:6" x14ac:dyDescent="0.25">
      <c r="E705" t="s">
        <v>2522</v>
      </c>
      <c r="F705" t="s">
        <v>157</v>
      </c>
    </row>
    <row r="706" spans="5:6" x14ac:dyDescent="0.25">
      <c r="E706" t="s">
        <v>2522</v>
      </c>
      <c r="F706" t="s">
        <v>157</v>
      </c>
    </row>
    <row r="707" spans="5:6" x14ac:dyDescent="0.25">
      <c r="E707" t="s">
        <v>2522</v>
      </c>
      <c r="F707" t="s">
        <v>157</v>
      </c>
    </row>
    <row r="708" spans="5:6" x14ac:dyDescent="0.25">
      <c r="E708" t="s">
        <v>2522</v>
      </c>
      <c r="F708" t="s">
        <v>157</v>
      </c>
    </row>
    <row r="709" spans="5:6" x14ac:dyDescent="0.25">
      <c r="E709" t="s">
        <v>2522</v>
      </c>
      <c r="F709" t="s">
        <v>157</v>
      </c>
    </row>
    <row r="710" spans="5:6" x14ac:dyDescent="0.25">
      <c r="E710" t="s">
        <v>2522</v>
      </c>
      <c r="F710" t="s">
        <v>157</v>
      </c>
    </row>
    <row r="711" spans="5:6" x14ac:dyDescent="0.25">
      <c r="E711" t="s">
        <v>2522</v>
      </c>
      <c r="F711" t="s">
        <v>157</v>
      </c>
    </row>
    <row r="712" spans="5:6" x14ac:dyDescent="0.25">
      <c r="E712" t="s">
        <v>2522</v>
      </c>
      <c r="F712" t="s">
        <v>157</v>
      </c>
    </row>
    <row r="713" spans="5:6" x14ac:dyDescent="0.25">
      <c r="E713" t="s">
        <v>2522</v>
      </c>
      <c r="F713" t="s">
        <v>157</v>
      </c>
    </row>
    <row r="714" spans="5:6" x14ac:dyDescent="0.25">
      <c r="E714" t="s">
        <v>2522</v>
      </c>
      <c r="F714" t="s">
        <v>157</v>
      </c>
    </row>
    <row r="715" spans="5:6" x14ac:dyDescent="0.25">
      <c r="E715" t="s">
        <v>2522</v>
      </c>
      <c r="F715" t="s">
        <v>157</v>
      </c>
    </row>
    <row r="716" spans="5:6" x14ac:dyDescent="0.25">
      <c r="E716" t="s">
        <v>2522</v>
      </c>
      <c r="F716" t="s">
        <v>157</v>
      </c>
    </row>
    <row r="717" spans="5:6" x14ac:dyDescent="0.25">
      <c r="E717" t="s">
        <v>2522</v>
      </c>
      <c r="F717" t="s">
        <v>157</v>
      </c>
    </row>
    <row r="718" spans="5:6" x14ac:dyDescent="0.25">
      <c r="E718" t="s">
        <v>2522</v>
      </c>
      <c r="F718" t="s">
        <v>157</v>
      </c>
    </row>
    <row r="719" spans="5:6" x14ac:dyDescent="0.25">
      <c r="E719" t="s">
        <v>2522</v>
      </c>
      <c r="F719" t="s">
        <v>157</v>
      </c>
    </row>
    <row r="720" spans="5:6" x14ac:dyDescent="0.25">
      <c r="E720" t="s">
        <v>2522</v>
      </c>
      <c r="F720" t="s">
        <v>157</v>
      </c>
    </row>
    <row r="721" spans="5:6" x14ac:dyDescent="0.25">
      <c r="E721" t="s">
        <v>2522</v>
      </c>
      <c r="F721" t="s">
        <v>157</v>
      </c>
    </row>
    <row r="722" spans="5:6" x14ac:dyDescent="0.25">
      <c r="E722" t="s">
        <v>2522</v>
      </c>
      <c r="F722" t="s">
        <v>157</v>
      </c>
    </row>
    <row r="723" spans="5:6" x14ac:dyDescent="0.25">
      <c r="E723" t="s">
        <v>2522</v>
      </c>
      <c r="F723" t="s">
        <v>157</v>
      </c>
    </row>
    <row r="724" spans="5:6" x14ac:dyDescent="0.25">
      <c r="E724" t="s">
        <v>1980</v>
      </c>
      <c r="F724" t="s">
        <v>576</v>
      </c>
    </row>
    <row r="725" spans="5:6" x14ac:dyDescent="0.25">
      <c r="E725" t="s">
        <v>2522</v>
      </c>
      <c r="F725" t="s">
        <v>157</v>
      </c>
    </row>
    <row r="726" spans="5:6" x14ac:dyDescent="0.25">
      <c r="E726" t="s">
        <v>2522</v>
      </c>
      <c r="F726" t="s">
        <v>157</v>
      </c>
    </row>
    <row r="727" spans="5:6" x14ac:dyDescent="0.25">
      <c r="E727" t="s">
        <v>2522</v>
      </c>
      <c r="F727" t="s">
        <v>157</v>
      </c>
    </row>
    <row r="728" spans="5:6" x14ac:dyDescent="0.25">
      <c r="E728" t="s">
        <v>2522</v>
      </c>
      <c r="F728" t="s">
        <v>157</v>
      </c>
    </row>
    <row r="729" spans="5:6" x14ac:dyDescent="0.25">
      <c r="E729" t="s">
        <v>2522</v>
      </c>
      <c r="F729" t="s">
        <v>157</v>
      </c>
    </row>
    <row r="730" spans="5:6" x14ac:dyDescent="0.25">
      <c r="E730" t="s">
        <v>2522</v>
      </c>
      <c r="F730" t="s">
        <v>157</v>
      </c>
    </row>
    <row r="731" spans="5:6" x14ac:dyDescent="0.25">
      <c r="E731" t="s">
        <v>2040</v>
      </c>
      <c r="F731" t="s">
        <v>267</v>
      </c>
    </row>
    <row r="732" spans="5:6" x14ac:dyDescent="0.25">
      <c r="E732" t="s">
        <v>456</v>
      </c>
      <c r="F732" t="s">
        <v>157</v>
      </c>
    </row>
    <row r="733" spans="5:6" x14ac:dyDescent="0.25">
      <c r="E733" t="s">
        <v>515</v>
      </c>
      <c r="F733" t="s">
        <v>509</v>
      </c>
    </row>
    <row r="734" spans="5:6" x14ac:dyDescent="0.25">
      <c r="E734" t="s">
        <v>2772</v>
      </c>
      <c r="F734" t="s">
        <v>157</v>
      </c>
    </row>
    <row r="735" spans="5:6" x14ac:dyDescent="0.25">
      <c r="E735" t="s">
        <v>456</v>
      </c>
      <c r="F735" t="s">
        <v>157</v>
      </c>
    </row>
    <row r="736" spans="5:6" x14ac:dyDescent="0.25">
      <c r="E736" t="s">
        <v>2783</v>
      </c>
      <c r="F736" t="s">
        <v>2784</v>
      </c>
    </row>
    <row r="737" spans="5:6" x14ac:dyDescent="0.25">
      <c r="E737" t="s">
        <v>456</v>
      </c>
      <c r="F737" t="s">
        <v>157</v>
      </c>
    </row>
    <row r="738" spans="5:6" x14ac:dyDescent="0.25">
      <c r="E738" t="s">
        <v>2796</v>
      </c>
      <c r="F738" t="s">
        <v>238</v>
      </c>
    </row>
    <row r="739" spans="5:6" x14ac:dyDescent="0.25">
      <c r="E739" t="s">
        <v>2801</v>
      </c>
      <c r="F739" t="s">
        <v>2187</v>
      </c>
    </row>
    <row r="740" spans="5:6" x14ac:dyDescent="0.25">
      <c r="E740" t="s">
        <v>2807</v>
      </c>
      <c r="F740" t="s">
        <v>2808</v>
      </c>
    </row>
    <row r="741" spans="5:6" x14ac:dyDescent="0.25">
      <c r="E741" t="s">
        <v>2812</v>
      </c>
      <c r="F741" t="s">
        <v>310</v>
      </c>
    </row>
    <row r="742" spans="5:6" x14ac:dyDescent="0.25">
      <c r="E742" t="s">
        <v>456</v>
      </c>
      <c r="F742" t="s">
        <v>157</v>
      </c>
    </row>
    <row r="743" spans="5:6" x14ac:dyDescent="0.25">
      <c r="E743" t="s">
        <v>763</v>
      </c>
      <c r="F743" t="s">
        <v>576</v>
      </c>
    </row>
    <row r="744" spans="5:6" x14ac:dyDescent="0.25">
      <c r="E744" t="s">
        <v>2829</v>
      </c>
      <c r="F744" t="s">
        <v>576</v>
      </c>
    </row>
    <row r="745" spans="5:6" x14ac:dyDescent="0.25">
      <c r="E745" t="s">
        <v>2835</v>
      </c>
      <c r="F745" t="s">
        <v>576</v>
      </c>
    </row>
    <row r="746" spans="5:6" x14ac:dyDescent="0.25">
      <c r="E746" t="s">
        <v>2835</v>
      </c>
      <c r="F746" t="s">
        <v>576</v>
      </c>
    </row>
    <row r="747" spans="5:6" x14ac:dyDescent="0.25">
      <c r="E747" t="s">
        <v>2835</v>
      </c>
      <c r="F747" t="s">
        <v>576</v>
      </c>
    </row>
    <row r="748" spans="5:6" x14ac:dyDescent="0.25">
      <c r="E748" t="s">
        <v>2835</v>
      </c>
      <c r="F748" t="s">
        <v>576</v>
      </c>
    </row>
    <row r="749" spans="5:6" x14ac:dyDescent="0.25">
      <c r="E749" t="s">
        <v>2835</v>
      </c>
      <c r="F749" t="s">
        <v>576</v>
      </c>
    </row>
    <row r="750" spans="5:6" x14ac:dyDescent="0.25">
      <c r="E750" t="s">
        <v>2835</v>
      </c>
      <c r="F750" t="s">
        <v>576</v>
      </c>
    </row>
    <row r="751" spans="5:6" x14ac:dyDescent="0.25">
      <c r="E751" t="s">
        <v>2835</v>
      </c>
      <c r="F751" t="s">
        <v>576</v>
      </c>
    </row>
    <row r="752" spans="5:6" x14ac:dyDescent="0.25">
      <c r="E752" t="s">
        <v>2835</v>
      </c>
      <c r="F752" t="s">
        <v>576</v>
      </c>
    </row>
    <row r="753" spans="5:6" x14ac:dyDescent="0.25">
      <c r="E753" t="s">
        <v>2835</v>
      </c>
      <c r="F753" t="s">
        <v>576</v>
      </c>
    </row>
    <row r="754" spans="5:6" x14ac:dyDescent="0.25">
      <c r="E754" t="s">
        <v>2835</v>
      </c>
      <c r="F754" t="s">
        <v>576</v>
      </c>
    </row>
    <row r="755" spans="5:6" x14ac:dyDescent="0.25">
      <c r="E755" t="s">
        <v>2835</v>
      </c>
      <c r="F755" t="s">
        <v>576</v>
      </c>
    </row>
    <row r="756" spans="5:6" x14ac:dyDescent="0.25">
      <c r="E756" t="s">
        <v>2835</v>
      </c>
      <c r="F756" t="s">
        <v>576</v>
      </c>
    </row>
    <row r="757" spans="5:6" x14ac:dyDescent="0.25">
      <c r="E757" t="s">
        <v>2835</v>
      </c>
      <c r="F757" t="s">
        <v>576</v>
      </c>
    </row>
    <row r="758" spans="5:6" x14ac:dyDescent="0.25">
      <c r="E758" t="s">
        <v>2835</v>
      </c>
      <c r="F758" t="s">
        <v>576</v>
      </c>
    </row>
    <row r="759" spans="5:6" x14ac:dyDescent="0.25">
      <c r="E759" t="s">
        <v>2835</v>
      </c>
      <c r="F759" t="s">
        <v>576</v>
      </c>
    </row>
    <row r="760" spans="5:6" x14ac:dyDescent="0.25">
      <c r="E760" t="s">
        <v>2835</v>
      </c>
      <c r="F760" t="s">
        <v>576</v>
      </c>
    </row>
    <row r="761" spans="5:6" x14ac:dyDescent="0.25">
      <c r="E761" t="s">
        <v>2835</v>
      </c>
      <c r="F761" t="s">
        <v>576</v>
      </c>
    </row>
    <row r="762" spans="5:6" x14ac:dyDescent="0.25">
      <c r="E762" t="s">
        <v>2835</v>
      </c>
      <c r="F762" t="s">
        <v>576</v>
      </c>
    </row>
    <row r="763" spans="5:6" x14ac:dyDescent="0.25">
      <c r="E763" t="s">
        <v>2835</v>
      </c>
      <c r="F763" t="s">
        <v>576</v>
      </c>
    </row>
    <row r="764" spans="5:6" x14ac:dyDescent="0.25">
      <c r="E764" t="s">
        <v>2835</v>
      </c>
      <c r="F764" t="s">
        <v>576</v>
      </c>
    </row>
    <row r="765" spans="5:6" x14ac:dyDescent="0.25">
      <c r="E765" t="s">
        <v>2835</v>
      </c>
      <c r="F765" t="s">
        <v>576</v>
      </c>
    </row>
    <row r="766" spans="5:6" x14ac:dyDescent="0.25">
      <c r="E766" t="s">
        <v>2910</v>
      </c>
      <c r="F766" t="s">
        <v>509</v>
      </c>
    </row>
    <row r="767" spans="5:6" x14ac:dyDescent="0.25">
      <c r="E767" t="s">
        <v>2916</v>
      </c>
      <c r="F767" t="s">
        <v>2917</v>
      </c>
    </row>
    <row r="768" spans="5:6" x14ac:dyDescent="0.25">
      <c r="E768" t="s">
        <v>2835</v>
      </c>
      <c r="F768" t="s">
        <v>576</v>
      </c>
    </row>
    <row r="769" spans="5:6" x14ac:dyDescent="0.25">
      <c r="E769" t="s">
        <v>2393</v>
      </c>
      <c r="F769" t="s">
        <v>576</v>
      </c>
    </row>
    <row r="770" spans="5:6" x14ac:dyDescent="0.25">
      <c r="E770" t="s">
        <v>2932</v>
      </c>
      <c r="F770" t="s">
        <v>576</v>
      </c>
    </row>
    <row r="771" spans="5:6" x14ac:dyDescent="0.25">
      <c r="E771" t="s">
        <v>2937</v>
      </c>
      <c r="F771" t="s">
        <v>278</v>
      </c>
    </row>
    <row r="772" spans="5:6" x14ac:dyDescent="0.25">
      <c r="E772" t="s">
        <v>2241</v>
      </c>
      <c r="F772" t="s">
        <v>278</v>
      </c>
    </row>
    <row r="773" spans="5:6" x14ac:dyDescent="0.25">
      <c r="E773" t="s">
        <v>2241</v>
      </c>
      <c r="F773" t="s">
        <v>278</v>
      </c>
    </row>
    <row r="774" spans="5:6" x14ac:dyDescent="0.25">
      <c r="E774" t="s">
        <v>2241</v>
      </c>
      <c r="F774" t="s">
        <v>278</v>
      </c>
    </row>
    <row r="775" spans="5:6" x14ac:dyDescent="0.25">
      <c r="E775" t="s">
        <v>2241</v>
      </c>
      <c r="F775" t="s">
        <v>278</v>
      </c>
    </row>
    <row r="776" spans="5:6" x14ac:dyDescent="0.25">
      <c r="E776" t="s">
        <v>2241</v>
      </c>
      <c r="F776" t="s">
        <v>278</v>
      </c>
    </row>
    <row r="777" spans="5:6" x14ac:dyDescent="0.25">
      <c r="E777" t="s">
        <v>327</v>
      </c>
      <c r="F777" t="s">
        <v>328</v>
      </c>
    </row>
    <row r="778" spans="5:6" x14ac:dyDescent="0.25">
      <c r="E778" t="s">
        <v>2961</v>
      </c>
      <c r="F778" t="s">
        <v>320</v>
      </c>
    </row>
    <row r="779" spans="5:6" x14ac:dyDescent="0.25">
      <c r="E779" t="s">
        <v>2961</v>
      </c>
      <c r="F779" t="s">
        <v>320</v>
      </c>
    </row>
    <row r="780" spans="5:6" x14ac:dyDescent="0.25">
      <c r="E780" t="s">
        <v>2972</v>
      </c>
      <c r="F780" t="s">
        <v>320</v>
      </c>
    </row>
    <row r="781" spans="5:6" x14ac:dyDescent="0.25">
      <c r="E781" t="s">
        <v>2972</v>
      </c>
      <c r="F781" t="s">
        <v>320</v>
      </c>
    </row>
    <row r="782" spans="5:6" x14ac:dyDescent="0.25">
      <c r="E782" t="s">
        <v>2981</v>
      </c>
      <c r="F782" t="s">
        <v>529</v>
      </c>
    </row>
    <row r="783" spans="5:6" x14ac:dyDescent="0.25">
      <c r="E783" t="s">
        <v>377</v>
      </c>
      <c r="F783" t="s">
        <v>707</v>
      </c>
    </row>
    <row r="784" spans="5:6" x14ac:dyDescent="0.25">
      <c r="E784" t="s">
        <v>377</v>
      </c>
      <c r="F784" t="s">
        <v>267</v>
      </c>
    </row>
    <row r="785" spans="5:6" x14ac:dyDescent="0.25">
      <c r="E785" t="s">
        <v>2322</v>
      </c>
      <c r="F785" t="s">
        <v>157</v>
      </c>
    </row>
    <row r="786" spans="5:6" x14ac:dyDescent="0.25">
      <c r="E786" t="s">
        <v>1313</v>
      </c>
      <c r="F786" t="s">
        <v>1306</v>
      </c>
    </row>
    <row r="787" spans="5:6" x14ac:dyDescent="0.25">
      <c r="E787" t="s">
        <v>3008</v>
      </c>
      <c r="F787" t="s">
        <v>310</v>
      </c>
    </row>
    <row r="788" spans="5:6" x14ac:dyDescent="0.25">
      <c r="E788" t="s">
        <v>3014</v>
      </c>
      <c r="F788" t="s">
        <v>554</v>
      </c>
    </row>
    <row r="789" spans="5:6" x14ac:dyDescent="0.25">
      <c r="E789" t="s">
        <v>3014</v>
      </c>
      <c r="F789" t="s">
        <v>554</v>
      </c>
    </row>
    <row r="790" spans="5:6" x14ac:dyDescent="0.25">
      <c r="E790" t="s">
        <v>3024</v>
      </c>
      <c r="F790" t="s">
        <v>3025</v>
      </c>
    </row>
    <row r="791" spans="5:6" x14ac:dyDescent="0.25">
      <c r="E791" t="s">
        <v>3032</v>
      </c>
      <c r="F791" t="s">
        <v>1198</v>
      </c>
    </row>
    <row r="792" spans="5:6" x14ac:dyDescent="0.25">
      <c r="E792" t="s">
        <v>3032</v>
      </c>
      <c r="F792" t="s">
        <v>1198</v>
      </c>
    </row>
    <row r="793" spans="5:6" x14ac:dyDescent="0.25">
      <c r="E793" t="s">
        <v>3032</v>
      </c>
      <c r="F793" t="s">
        <v>1198</v>
      </c>
    </row>
    <row r="794" spans="5:6" x14ac:dyDescent="0.25">
      <c r="E794" t="s">
        <v>3032</v>
      </c>
      <c r="F794" t="s">
        <v>1198</v>
      </c>
    </row>
    <row r="795" spans="5:6" x14ac:dyDescent="0.25">
      <c r="E795" t="s">
        <v>3054</v>
      </c>
      <c r="F795" t="s">
        <v>3055</v>
      </c>
    </row>
    <row r="796" spans="5:6" x14ac:dyDescent="0.25">
      <c r="E796" t="s">
        <v>3059</v>
      </c>
      <c r="F796" t="s">
        <v>278</v>
      </c>
    </row>
    <row r="797" spans="5:6" x14ac:dyDescent="0.25">
      <c r="E797" t="s">
        <v>3065</v>
      </c>
      <c r="F797" t="s">
        <v>645</v>
      </c>
    </row>
    <row r="798" spans="5:6" x14ac:dyDescent="0.25">
      <c r="E798" t="s">
        <v>3071</v>
      </c>
      <c r="F798" t="s">
        <v>3072</v>
      </c>
    </row>
    <row r="799" spans="5:6" x14ac:dyDescent="0.25">
      <c r="E799" t="s">
        <v>3071</v>
      </c>
      <c r="F799" t="s">
        <v>3072</v>
      </c>
    </row>
    <row r="800" spans="5:6" x14ac:dyDescent="0.25">
      <c r="E800" t="s">
        <v>3071</v>
      </c>
      <c r="F800" t="s">
        <v>3072</v>
      </c>
    </row>
    <row r="801" spans="5:6" x14ac:dyDescent="0.25">
      <c r="E801" t="s">
        <v>3071</v>
      </c>
      <c r="F801" t="s">
        <v>3072</v>
      </c>
    </row>
    <row r="802" spans="5:6" x14ac:dyDescent="0.25">
      <c r="E802" t="s">
        <v>832</v>
      </c>
      <c r="F802" t="s">
        <v>576</v>
      </c>
    </row>
    <row r="803" spans="5:6" x14ac:dyDescent="0.25">
      <c r="E803" t="s">
        <v>3092</v>
      </c>
      <c r="F803" t="s">
        <v>157</v>
      </c>
    </row>
    <row r="804" spans="5:6" x14ac:dyDescent="0.25">
      <c r="E804" t="s">
        <v>3097</v>
      </c>
      <c r="F804" t="s">
        <v>707</v>
      </c>
    </row>
    <row r="805" spans="5:6" x14ac:dyDescent="0.25">
      <c r="E805" t="s">
        <v>456</v>
      </c>
      <c r="F805" t="s">
        <v>157</v>
      </c>
    </row>
    <row r="806" spans="5:6" x14ac:dyDescent="0.25">
      <c r="E806" t="s">
        <v>456</v>
      </c>
      <c r="F806" t="s">
        <v>157</v>
      </c>
    </row>
    <row r="807" spans="5:6" x14ac:dyDescent="0.25">
      <c r="E807" t="s">
        <v>3113</v>
      </c>
      <c r="F807" t="s">
        <v>3112</v>
      </c>
    </row>
    <row r="808" spans="5:6" x14ac:dyDescent="0.25">
      <c r="E808" t="s">
        <v>3113</v>
      </c>
      <c r="F808" t="s">
        <v>3112</v>
      </c>
    </row>
    <row r="809" spans="5:6" x14ac:dyDescent="0.25">
      <c r="E809" t="s">
        <v>237</v>
      </c>
      <c r="F809" t="s">
        <v>238</v>
      </c>
    </row>
    <row r="810" spans="5:6" x14ac:dyDescent="0.25">
      <c r="E810" t="s">
        <v>421</v>
      </c>
      <c r="F810" t="s">
        <v>328</v>
      </c>
    </row>
    <row r="811" spans="5:6" x14ac:dyDescent="0.25">
      <c r="E811" t="s">
        <v>421</v>
      </c>
      <c r="F811" t="s">
        <v>328</v>
      </c>
    </row>
    <row r="812" spans="5:6" x14ac:dyDescent="0.25">
      <c r="E812" t="s">
        <v>3140</v>
      </c>
      <c r="F812" t="s">
        <v>157</v>
      </c>
    </row>
    <row r="813" spans="5:6" x14ac:dyDescent="0.25">
      <c r="E813" t="s">
        <v>3140</v>
      </c>
      <c r="F813" t="s">
        <v>157</v>
      </c>
    </row>
    <row r="814" spans="5:6" x14ac:dyDescent="0.25">
      <c r="E814" t="s">
        <v>3140</v>
      </c>
      <c r="F814" t="s">
        <v>157</v>
      </c>
    </row>
    <row r="815" spans="5:6" x14ac:dyDescent="0.25">
      <c r="E815" t="s">
        <v>3140</v>
      </c>
      <c r="F815" t="s">
        <v>157</v>
      </c>
    </row>
    <row r="816" spans="5:6" x14ac:dyDescent="0.25">
      <c r="E816" t="s">
        <v>3140</v>
      </c>
      <c r="F816" t="s">
        <v>157</v>
      </c>
    </row>
    <row r="817" spans="5:6" x14ac:dyDescent="0.25">
      <c r="E817" t="s">
        <v>3140</v>
      </c>
      <c r="F817" t="s">
        <v>157</v>
      </c>
    </row>
    <row r="818" spans="5:6" x14ac:dyDescent="0.25">
      <c r="E818" t="s">
        <v>3140</v>
      </c>
      <c r="F818" t="s">
        <v>157</v>
      </c>
    </row>
    <row r="819" spans="5:6" x14ac:dyDescent="0.25">
      <c r="E819" t="s">
        <v>3140</v>
      </c>
      <c r="F819" t="s">
        <v>157</v>
      </c>
    </row>
    <row r="820" spans="5:6" x14ac:dyDescent="0.25">
      <c r="E820" t="s">
        <v>3140</v>
      </c>
      <c r="F820" t="s">
        <v>157</v>
      </c>
    </row>
    <row r="821" spans="5:6" x14ac:dyDescent="0.25">
      <c r="E821" t="s">
        <v>3140</v>
      </c>
      <c r="F821" t="s">
        <v>157</v>
      </c>
    </row>
    <row r="822" spans="5:6" x14ac:dyDescent="0.25">
      <c r="E822" t="s">
        <v>3140</v>
      </c>
      <c r="F822" t="s">
        <v>157</v>
      </c>
    </row>
    <row r="823" spans="5:6" x14ac:dyDescent="0.25">
      <c r="E823" t="s">
        <v>3140</v>
      </c>
      <c r="F823" t="s">
        <v>157</v>
      </c>
    </row>
    <row r="824" spans="5:6" x14ac:dyDescent="0.25">
      <c r="E824" t="s">
        <v>3140</v>
      </c>
      <c r="F824" t="s">
        <v>157</v>
      </c>
    </row>
    <row r="825" spans="5:6" x14ac:dyDescent="0.25">
      <c r="E825" t="s">
        <v>3140</v>
      </c>
      <c r="F825" t="s">
        <v>157</v>
      </c>
    </row>
    <row r="826" spans="5:6" x14ac:dyDescent="0.25">
      <c r="E826" t="s">
        <v>3140</v>
      </c>
      <c r="F826" t="s">
        <v>157</v>
      </c>
    </row>
    <row r="827" spans="5:6" x14ac:dyDescent="0.25">
      <c r="E827" t="s">
        <v>3140</v>
      </c>
      <c r="F827" t="s">
        <v>157</v>
      </c>
    </row>
    <row r="828" spans="5:6" x14ac:dyDescent="0.25">
      <c r="E828" t="s">
        <v>3140</v>
      </c>
      <c r="F828" t="s">
        <v>157</v>
      </c>
    </row>
    <row r="829" spans="5:6" x14ac:dyDescent="0.25">
      <c r="E829" t="s">
        <v>3140</v>
      </c>
      <c r="F829" t="s">
        <v>157</v>
      </c>
    </row>
    <row r="830" spans="5:6" x14ac:dyDescent="0.25">
      <c r="E830" t="s">
        <v>3140</v>
      </c>
      <c r="F830" t="s">
        <v>157</v>
      </c>
    </row>
    <row r="831" spans="5:6" x14ac:dyDescent="0.25">
      <c r="E831" t="s">
        <v>3140</v>
      </c>
      <c r="F831" t="s">
        <v>157</v>
      </c>
    </row>
    <row r="832" spans="5:6" x14ac:dyDescent="0.25">
      <c r="E832" t="s">
        <v>3140</v>
      </c>
      <c r="F832" t="s">
        <v>157</v>
      </c>
    </row>
    <row r="833" spans="5:6" x14ac:dyDescent="0.25">
      <c r="E833" t="s">
        <v>3140</v>
      </c>
      <c r="F833" t="s">
        <v>157</v>
      </c>
    </row>
    <row r="834" spans="5:6" x14ac:dyDescent="0.25">
      <c r="E834" t="s">
        <v>3140</v>
      </c>
      <c r="F834" t="s">
        <v>157</v>
      </c>
    </row>
    <row r="835" spans="5:6" x14ac:dyDescent="0.25">
      <c r="E835" t="s">
        <v>3140</v>
      </c>
      <c r="F835" t="s">
        <v>157</v>
      </c>
    </row>
    <row r="836" spans="5:6" x14ac:dyDescent="0.25">
      <c r="E836" t="s">
        <v>3140</v>
      </c>
      <c r="F836" t="s">
        <v>157</v>
      </c>
    </row>
    <row r="837" spans="5:6" x14ac:dyDescent="0.25">
      <c r="E837" t="s">
        <v>3140</v>
      </c>
      <c r="F837" t="s">
        <v>157</v>
      </c>
    </row>
    <row r="838" spans="5:6" x14ac:dyDescent="0.25">
      <c r="E838" t="s">
        <v>3140</v>
      </c>
      <c r="F838" t="s">
        <v>157</v>
      </c>
    </row>
    <row r="839" spans="5:6" x14ac:dyDescent="0.25">
      <c r="E839" t="s">
        <v>3140</v>
      </c>
      <c r="F839" t="s">
        <v>157</v>
      </c>
    </row>
    <row r="840" spans="5:6" x14ac:dyDescent="0.25">
      <c r="E840" t="s">
        <v>3140</v>
      </c>
      <c r="F840" t="s">
        <v>157</v>
      </c>
    </row>
    <row r="841" spans="5:6" x14ac:dyDescent="0.25">
      <c r="E841" t="s">
        <v>3140</v>
      </c>
      <c r="F841" t="s">
        <v>157</v>
      </c>
    </row>
    <row r="842" spans="5:6" x14ac:dyDescent="0.25">
      <c r="E842" t="s">
        <v>3140</v>
      </c>
      <c r="F842" t="s">
        <v>157</v>
      </c>
    </row>
    <row r="843" spans="5:6" x14ac:dyDescent="0.25">
      <c r="E843" t="s">
        <v>3140</v>
      </c>
      <c r="F843" t="s">
        <v>157</v>
      </c>
    </row>
    <row r="844" spans="5:6" x14ac:dyDescent="0.25">
      <c r="E844" t="s">
        <v>3140</v>
      </c>
      <c r="F844" t="s">
        <v>157</v>
      </c>
    </row>
    <row r="845" spans="5:6" x14ac:dyDescent="0.25">
      <c r="E845" t="s">
        <v>3140</v>
      </c>
      <c r="F845" t="s">
        <v>157</v>
      </c>
    </row>
    <row r="846" spans="5:6" x14ac:dyDescent="0.25">
      <c r="E846" t="s">
        <v>3140</v>
      </c>
      <c r="F846" t="s">
        <v>157</v>
      </c>
    </row>
    <row r="847" spans="5:6" x14ac:dyDescent="0.25">
      <c r="E847" t="s">
        <v>3140</v>
      </c>
      <c r="F847" t="s">
        <v>157</v>
      </c>
    </row>
    <row r="848" spans="5:6" x14ac:dyDescent="0.25">
      <c r="E848" t="s">
        <v>3140</v>
      </c>
      <c r="F848" t="s">
        <v>157</v>
      </c>
    </row>
    <row r="849" spans="5:6" x14ac:dyDescent="0.25">
      <c r="E849" t="s">
        <v>3140</v>
      </c>
      <c r="F849" t="s">
        <v>157</v>
      </c>
    </row>
    <row r="850" spans="5:6" x14ac:dyDescent="0.25">
      <c r="E850" t="s">
        <v>3140</v>
      </c>
      <c r="F850" t="s">
        <v>157</v>
      </c>
    </row>
    <row r="851" spans="5:6" x14ac:dyDescent="0.25">
      <c r="E851" t="s">
        <v>3140</v>
      </c>
      <c r="F851" t="s">
        <v>157</v>
      </c>
    </row>
    <row r="852" spans="5:6" x14ac:dyDescent="0.25">
      <c r="E852" t="s">
        <v>3140</v>
      </c>
      <c r="F852" t="s">
        <v>157</v>
      </c>
    </row>
    <row r="853" spans="5:6" x14ac:dyDescent="0.25">
      <c r="E853" t="s">
        <v>3140</v>
      </c>
      <c r="F853" t="s">
        <v>157</v>
      </c>
    </row>
    <row r="854" spans="5:6" x14ac:dyDescent="0.25">
      <c r="E854" t="s">
        <v>3140</v>
      </c>
      <c r="F854" t="s">
        <v>157</v>
      </c>
    </row>
    <row r="855" spans="5:6" x14ac:dyDescent="0.25">
      <c r="E855" t="s">
        <v>3140</v>
      </c>
      <c r="F855" t="s">
        <v>157</v>
      </c>
    </row>
    <row r="856" spans="5:6" x14ac:dyDescent="0.25">
      <c r="E856" t="s">
        <v>3140</v>
      </c>
      <c r="F856" t="s">
        <v>157</v>
      </c>
    </row>
    <row r="857" spans="5:6" x14ac:dyDescent="0.25">
      <c r="E857" t="s">
        <v>3140</v>
      </c>
      <c r="F857" t="s">
        <v>157</v>
      </c>
    </row>
    <row r="858" spans="5:6" x14ac:dyDescent="0.25">
      <c r="E858" t="s">
        <v>3140</v>
      </c>
      <c r="F858" t="s">
        <v>157</v>
      </c>
    </row>
    <row r="859" spans="5:6" x14ac:dyDescent="0.25">
      <c r="E859" t="s">
        <v>3140</v>
      </c>
      <c r="F859" t="s">
        <v>157</v>
      </c>
    </row>
    <row r="860" spans="5:6" x14ac:dyDescent="0.25">
      <c r="E860" t="s">
        <v>3140</v>
      </c>
      <c r="F860" t="s">
        <v>157</v>
      </c>
    </row>
    <row r="861" spans="5:6" x14ac:dyDescent="0.25">
      <c r="E861" t="s">
        <v>3140</v>
      </c>
      <c r="F861" t="s">
        <v>157</v>
      </c>
    </row>
    <row r="862" spans="5:6" x14ac:dyDescent="0.25">
      <c r="E862" t="s">
        <v>3140</v>
      </c>
      <c r="F862" t="s">
        <v>157</v>
      </c>
    </row>
    <row r="863" spans="5:6" x14ac:dyDescent="0.25">
      <c r="E863" t="s">
        <v>3140</v>
      </c>
      <c r="F863" t="s">
        <v>157</v>
      </c>
    </row>
    <row r="864" spans="5:6" x14ac:dyDescent="0.25">
      <c r="E864" t="s">
        <v>3140</v>
      </c>
      <c r="F864" t="s">
        <v>157</v>
      </c>
    </row>
    <row r="865" spans="5:6" x14ac:dyDescent="0.25">
      <c r="E865" t="s">
        <v>3140</v>
      </c>
      <c r="F865" t="s">
        <v>157</v>
      </c>
    </row>
    <row r="866" spans="5:6" x14ac:dyDescent="0.25">
      <c r="E866" t="s">
        <v>3140</v>
      </c>
      <c r="F866" t="s">
        <v>157</v>
      </c>
    </row>
    <row r="867" spans="5:6" x14ac:dyDescent="0.25">
      <c r="E867" t="s">
        <v>3140</v>
      </c>
      <c r="F867" t="s">
        <v>157</v>
      </c>
    </row>
    <row r="868" spans="5:6" x14ac:dyDescent="0.25">
      <c r="E868" t="s">
        <v>3140</v>
      </c>
      <c r="F868" t="s">
        <v>157</v>
      </c>
    </row>
    <row r="869" spans="5:6" x14ac:dyDescent="0.25">
      <c r="E869" t="s">
        <v>3140</v>
      </c>
      <c r="F869" t="s">
        <v>157</v>
      </c>
    </row>
    <row r="870" spans="5:6" x14ac:dyDescent="0.25">
      <c r="E870" t="s">
        <v>3140</v>
      </c>
      <c r="F870" t="s">
        <v>157</v>
      </c>
    </row>
    <row r="871" spans="5:6" x14ac:dyDescent="0.25">
      <c r="E871" t="s">
        <v>3140</v>
      </c>
      <c r="F871" t="s">
        <v>157</v>
      </c>
    </row>
    <row r="872" spans="5:6" x14ac:dyDescent="0.25">
      <c r="E872" t="s">
        <v>3140</v>
      </c>
      <c r="F872" t="s">
        <v>157</v>
      </c>
    </row>
    <row r="873" spans="5:6" x14ac:dyDescent="0.25">
      <c r="E873" t="s">
        <v>3140</v>
      </c>
      <c r="F873" t="s">
        <v>157</v>
      </c>
    </row>
    <row r="874" spans="5:6" x14ac:dyDescent="0.25">
      <c r="E874" t="s">
        <v>3140</v>
      </c>
      <c r="F874" t="s">
        <v>157</v>
      </c>
    </row>
    <row r="875" spans="5:6" x14ac:dyDescent="0.25">
      <c r="E875" t="s">
        <v>3140</v>
      </c>
      <c r="F875" t="s">
        <v>157</v>
      </c>
    </row>
    <row r="876" spans="5:6" x14ac:dyDescent="0.25">
      <c r="E876" t="s">
        <v>3140</v>
      </c>
      <c r="F876" t="s">
        <v>157</v>
      </c>
    </row>
    <row r="877" spans="5:6" x14ac:dyDescent="0.25">
      <c r="E877" t="s">
        <v>3140</v>
      </c>
      <c r="F877" t="s">
        <v>157</v>
      </c>
    </row>
    <row r="878" spans="5:6" x14ac:dyDescent="0.25">
      <c r="E878" t="s">
        <v>3140</v>
      </c>
      <c r="F878" t="s">
        <v>157</v>
      </c>
    </row>
    <row r="879" spans="5:6" x14ac:dyDescent="0.25">
      <c r="E879" t="s">
        <v>3140</v>
      </c>
      <c r="F879" t="s">
        <v>157</v>
      </c>
    </row>
    <row r="880" spans="5:6" x14ac:dyDescent="0.25">
      <c r="E880" t="s">
        <v>3140</v>
      </c>
      <c r="F880" t="s">
        <v>157</v>
      </c>
    </row>
    <row r="881" spans="5:6" x14ac:dyDescent="0.25">
      <c r="E881" t="s">
        <v>3140</v>
      </c>
      <c r="F881" t="s">
        <v>157</v>
      </c>
    </row>
    <row r="882" spans="5:6" x14ac:dyDescent="0.25">
      <c r="E882" t="s">
        <v>3140</v>
      </c>
      <c r="F882" t="s">
        <v>157</v>
      </c>
    </row>
    <row r="883" spans="5:6" x14ac:dyDescent="0.25">
      <c r="E883" t="s">
        <v>3140</v>
      </c>
      <c r="F883" t="s">
        <v>157</v>
      </c>
    </row>
    <row r="884" spans="5:6" x14ac:dyDescent="0.25">
      <c r="E884" t="s">
        <v>3140</v>
      </c>
      <c r="F884" t="s">
        <v>157</v>
      </c>
    </row>
    <row r="885" spans="5:6" x14ac:dyDescent="0.25">
      <c r="E885" t="s">
        <v>3140</v>
      </c>
      <c r="F885" t="s">
        <v>157</v>
      </c>
    </row>
    <row r="886" spans="5:6" x14ac:dyDescent="0.25">
      <c r="E886" t="s">
        <v>3140</v>
      </c>
      <c r="F886" t="s">
        <v>157</v>
      </c>
    </row>
    <row r="887" spans="5:6" x14ac:dyDescent="0.25">
      <c r="E887" t="s">
        <v>3140</v>
      </c>
      <c r="F887" t="s">
        <v>157</v>
      </c>
    </row>
    <row r="888" spans="5:6" x14ac:dyDescent="0.25">
      <c r="E888" t="s">
        <v>3140</v>
      </c>
      <c r="F888" t="s">
        <v>157</v>
      </c>
    </row>
    <row r="889" spans="5:6" x14ac:dyDescent="0.25">
      <c r="E889" t="s">
        <v>3140</v>
      </c>
      <c r="F889" t="s">
        <v>157</v>
      </c>
    </row>
    <row r="890" spans="5:6" x14ac:dyDescent="0.25">
      <c r="E890" t="s">
        <v>3140</v>
      </c>
      <c r="F890" t="s">
        <v>157</v>
      </c>
    </row>
    <row r="891" spans="5:6" x14ac:dyDescent="0.25">
      <c r="E891" t="s">
        <v>3140</v>
      </c>
      <c r="F891" t="s">
        <v>157</v>
      </c>
    </row>
    <row r="892" spans="5:6" x14ac:dyDescent="0.25">
      <c r="E892" t="s">
        <v>3140</v>
      </c>
      <c r="F892" t="s">
        <v>157</v>
      </c>
    </row>
    <row r="893" spans="5:6" x14ac:dyDescent="0.25">
      <c r="E893" t="s">
        <v>3140</v>
      </c>
      <c r="F893" t="s">
        <v>157</v>
      </c>
    </row>
    <row r="894" spans="5:6" x14ac:dyDescent="0.25">
      <c r="E894" t="s">
        <v>3140</v>
      </c>
      <c r="F894" t="s">
        <v>157</v>
      </c>
    </row>
    <row r="895" spans="5:6" x14ac:dyDescent="0.25">
      <c r="E895" t="s">
        <v>3140</v>
      </c>
      <c r="F895" t="s">
        <v>157</v>
      </c>
    </row>
    <row r="896" spans="5:6" x14ac:dyDescent="0.25">
      <c r="E896" t="s">
        <v>3140</v>
      </c>
      <c r="F896" t="s">
        <v>157</v>
      </c>
    </row>
    <row r="897" spans="5:6" x14ac:dyDescent="0.25">
      <c r="E897" t="s">
        <v>3140</v>
      </c>
      <c r="F897" t="s">
        <v>157</v>
      </c>
    </row>
    <row r="898" spans="5:6" x14ac:dyDescent="0.25">
      <c r="E898" t="s">
        <v>3140</v>
      </c>
      <c r="F898" t="s">
        <v>157</v>
      </c>
    </row>
    <row r="899" spans="5:6" x14ac:dyDescent="0.25">
      <c r="E899" t="s">
        <v>3140</v>
      </c>
      <c r="F899" t="s">
        <v>157</v>
      </c>
    </row>
    <row r="900" spans="5:6" x14ac:dyDescent="0.25">
      <c r="E900" t="s">
        <v>3140</v>
      </c>
      <c r="F900" t="s">
        <v>157</v>
      </c>
    </row>
    <row r="901" spans="5:6" x14ac:dyDescent="0.25">
      <c r="E901" t="s">
        <v>3140</v>
      </c>
      <c r="F901" t="s">
        <v>157</v>
      </c>
    </row>
    <row r="902" spans="5:6" x14ac:dyDescent="0.25">
      <c r="E902" t="s">
        <v>3140</v>
      </c>
      <c r="F902" t="s">
        <v>157</v>
      </c>
    </row>
    <row r="903" spans="5:6" x14ac:dyDescent="0.25">
      <c r="E903" t="s">
        <v>3140</v>
      </c>
      <c r="F903" t="s">
        <v>157</v>
      </c>
    </row>
    <row r="904" spans="5:6" x14ac:dyDescent="0.25">
      <c r="E904" t="s">
        <v>3140</v>
      </c>
      <c r="F904" t="s">
        <v>157</v>
      </c>
    </row>
    <row r="905" spans="5:6" x14ac:dyDescent="0.25">
      <c r="E905" t="s">
        <v>3140</v>
      </c>
      <c r="F905" t="s">
        <v>157</v>
      </c>
    </row>
    <row r="906" spans="5:6" x14ac:dyDescent="0.25">
      <c r="E906" t="s">
        <v>3140</v>
      </c>
      <c r="F906" t="s">
        <v>157</v>
      </c>
    </row>
    <row r="907" spans="5:6" x14ac:dyDescent="0.25">
      <c r="E907" t="s">
        <v>3140</v>
      </c>
      <c r="F907" t="s">
        <v>157</v>
      </c>
    </row>
    <row r="908" spans="5:6" x14ac:dyDescent="0.25">
      <c r="E908" t="s">
        <v>3140</v>
      </c>
      <c r="F908" t="s">
        <v>157</v>
      </c>
    </row>
    <row r="909" spans="5:6" x14ac:dyDescent="0.25">
      <c r="E909" t="s">
        <v>3140</v>
      </c>
      <c r="F909" t="s">
        <v>157</v>
      </c>
    </row>
    <row r="910" spans="5:6" x14ac:dyDescent="0.25">
      <c r="E910" t="s">
        <v>3140</v>
      </c>
      <c r="F910" t="s">
        <v>157</v>
      </c>
    </row>
    <row r="911" spans="5:6" x14ac:dyDescent="0.25">
      <c r="E911" t="s">
        <v>3140</v>
      </c>
      <c r="F911" t="s">
        <v>157</v>
      </c>
    </row>
    <row r="912" spans="5:6" x14ac:dyDescent="0.25">
      <c r="E912" t="s">
        <v>3140</v>
      </c>
      <c r="F912" t="s">
        <v>157</v>
      </c>
    </row>
    <row r="913" spans="5:6" x14ac:dyDescent="0.25">
      <c r="E913" t="s">
        <v>3140</v>
      </c>
      <c r="F913" t="s">
        <v>157</v>
      </c>
    </row>
    <row r="914" spans="5:6" x14ac:dyDescent="0.25">
      <c r="E914" t="s">
        <v>3454</v>
      </c>
      <c r="F914" t="s">
        <v>267</v>
      </c>
    </row>
    <row r="915" spans="5:6" x14ac:dyDescent="0.25">
      <c r="E915" t="s">
        <v>3461</v>
      </c>
      <c r="F915" t="s">
        <v>157</v>
      </c>
    </row>
    <row r="916" spans="5:6" x14ac:dyDescent="0.25">
      <c r="E916" t="s">
        <v>3467</v>
      </c>
      <c r="F916" t="s">
        <v>576</v>
      </c>
    </row>
    <row r="917" spans="5:6" x14ac:dyDescent="0.25">
      <c r="E917" t="s">
        <v>3476</v>
      </c>
      <c r="F917" t="s">
        <v>576</v>
      </c>
    </row>
    <row r="918" spans="5:6" x14ac:dyDescent="0.25">
      <c r="E918" t="s">
        <v>2835</v>
      </c>
      <c r="F918" t="s">
        <v>576</v>
      </c>
    </row>
    <row r="919" spans="5:6" x14ac:dyDescent="0.25">
      <c r="E919" t="s">
        <v>2835</v>
      </c>
      <c r="F919" t="s">
        <v>576</v>
      </c>
    </row>
    <row r="920" spans="5:6" x14ac:dyDescent="0.25">
      <c r="E920" t="s">
        <v>3489</v>
      </c>
      <c r="F920" t="s">
        <v>576</v>
      </c>
    </row>
    <row r="921" spans="5:6" x14ac:dyDescent="0.25">
      <c r="E921" t="s">
        <v>327</v>
      </c>
      <c r="F921" t="s">
        <v>328</v>
      </c>
    </row>
    <row r="922" spans="5:6" x14ac:dyDescent="0.25">
      <c r="E922" t="s">
        <v>2393</v>
      </c>
      <c r="F922" t="s">
        <v>576</v>
      </c>
    </row>
    <row r="923" spans="5:6" x14ac:dyDescent="0.25">
      <c r="E923" t="s">
        <v>3501</v>
      </c>
      <c r="F923" t="s">
        <v>614</v>
      </c>
    </row>
    <row r="924" spans="5:6" x14ac:dyDescent="0.25">
      <c r="E924" t="s">
        <v>1980</v>
      </c>
      <c r="F924" t="s">
        <v>576</v>
      </c>
    </row>
    <row r="925" spans="5:6" x14ac:dyDescent="0.25">
      <c r="E925" t="s">
        <v>1980</v>
      </c>
      <c r="F925" t="s">
        <v>576</v>
      </c>
    </row>
    <row r="926" spans="5:6" x14ac:dyDescent="0.25">
      <c r="E926" t="s">
        <v>1980</v>
      </c>
      <c r="F926" t="s">
        <v>576</v>
      </c>
    </row>
    <row r="927" spans="5:6" x14ac:dyDescent="0.25">
      <c r="E927" t="s">
        <v>1980</v>
      </c>
      <c r="F927" t="s">
        <v>576</v>
      </c>
    </row>
    <row r="928" spans="5:6" x14ac:dyDescent="0.25">
      <c r="E928" t="s">
        <v>3522</v>
      </c>
      <c r="F928" t="s">
        <v>288</v>
      </c>
    </row>
    <row r="929" spans="5:6" x14ac:dyDescent="0.25">
      <c r="E929" t="s">
        <v>3527</v>
      </c>
      <c r="F929" t="s">
        <v>576</v>
      </c>
    </row>
    <row r="930" spans="5:6" x14ac:dyDescent="0.25">
      <c r="E930" t="s">
        <v>3532</v>
      </c>
      <c r="F930" t="s">
        <v>132</v>
      </c>
    </row>
    <row r="931" spans="5:6" x14ac:dyDescent="0.25">
      <c r="E931" t="s">
        <v>3536</v>
      </c>
      <c r="F931" t="s">
        <v>267</v>
      </c>
    </row>
    <row r="932" spans="5:6" x14ac:dyDescent="0.25">
      <c r="E932" t="s">
        <v>615</v>
      </c>
      <c r="F932" t="s">
        <v>614</v>
      </c>
    </row>
    <row r="933" spans="5:6" x14ac:dyDescent="0.25">
      <c r="E933" t="s">
        <v>3548</v>
      </c>
      <c r="F933" t="s">
        <v>157</v>
      </c>
    </row>
    <row r="934" spans="5:6" x14ac:dyDescent="0.25">
      <c r="E934" t="s">
        <v>3548</v>
      </c>
      <c r="F934" t="s">
        <v>157</v>
      </c>
    </row>
    <row r="935" spans="5:6" x14ac:dyDescent="0.25">
      <c r="E935" t="s">
        <v>3557</v>
      </c>
      <c r="F935" t="s">
        <v>3558</v>
      </c>
    </row>
    <row r="936" spans="5:6" x14ac:dyDescent="0.25">
      <c r="E936" t="s">
        <v>327</v>
      </c>
      <c r="F936" t="s">
        <v>328</v>
      </c>
    </row>
    <row r="937" spans="5:6" x14ac:dyDescent="0.25">
      <c r="E937" t="s">
        <v>3569</v>
      </c>
      <c r="F937" t="s">
        <v>238</v>
      </c>
    </row>
    <row r="938" spans="5:6" x14ac:dyDescent="0.25">
      <c r="E938" t="s">
        <v>1152</v>
      </c>
      <c r="F938" t="s">
        <v>157</v>
      </c>
    </row>
    <row r="939" spans="5:6" x14ac:dyDescent="0.25">
      <c r="E939" t="s">
        <v>515</v>
      </c>
      <c r="F939" t="s">
        <v>509</v>
      </c>
    </row>
    <row r="940" spans="5:6" x14ac:dyDescent="0.25">
      <c r="E940" t="s">
        <v>3588</v>
      </c>
      <c r="F940" t="s">
        <v>278</v>
      </c>
    </row>
    <row r="941" spans="5:6" x14ac:dyDescent="0.25">
      <c r="E941" t="s">
        <v>3588</v>
      </c>
      <c r="F941" t="s">
        <v>278</v>
      </c>
    </row>
    <row r="942" spans="5:6" x14ac:dyDescent="0.25">
      <c r="E942" t="s">
        <v>3588</v>
      </c>
      <c r="F942" t="s">
        <v>278</v>
      </c>
    </row>
    <row r="943" spans="5:6" x14ac:dyDescent="0.25">
      <c r="E943" t="s">
        <v>3588</v>
      </c>
      <c r="F943" t="s">
        <v>278</v>
      </c>
    </row>
    <row r="944" spans="5:6" x14ac:dyDescent="0.25">
      <c r="E944" t="s">
        <v>3599</v>
      </c>
      <c r="F944" t="s">
        <v>157</v>
      </c>
    </row>
    <row r="945" spans="5:6" x14ac:dyDescent="0.25">
      <c r="E945" t="s">
        <v>3605</v>
      </c>
      <c r="F945" t="s">
        <v>278</v>
      </c>
    </row>
    <row r="946" spans="5:6" x14ac:dyDescent="0.25">
      <c r="E946" t="s">
        <v>3605</v>
      </c>
      <c r="F946" t="s">
        <v>278</v>
      </c>
    </row>
    <row r="947" spans="5:6" x14ac:dyDescent="0.25">
      <c r="E947" t="s">
        <v>2241</v>
      </c>
      <c r="F947" t="s">
        <v>278</v>
      </c>
    </row>
    <row r="948" spans="5:6" x14ac:dyDescent="0.25">
      <c r="E948" t="s">
        <v>2820</v>
      </c>
      <c r="F948" t="s">
        <v>139</v>
      </c>
    </row>
    <row r="949" spans="5:6" x14ac:dyDescent="0.25">
      <c r="E949" t="s">
        <v>2820</v>
      </c>
      <c r="F949" t="s">
        <v>139</v>
      </c>
    </row>
    <row r="950" spans="5:6" x14ac:dyDescent="0.25">
      <c r="E950" t="s">
        <v>2820</v>
      </c>
      <c r="F950" t="s">
        <v>139</v>
      </c>
    </row>
    <row r="951" spans="5:6" x14ac:dyDescent="0.25">
      <c r="E951" t="s">
        <v>3636</v>
      </c>
      <c r="F951" t="s">
        <v>1306</v>
      </c>
    </row>
    <row r="952" spans="5:6" x14ac:dyDescent="0.25">
      <c r="E952" t="s">
        <v>3642</v>
      </c>
      <c r="F952" t="s">
        <v>3643</v>
      </c>
    </row>
    <row r="953" spans="5:6" x14ac:dyDescent="0.25">
      <c r="E953" t="s">
        <v>1219</v>
      </c>
      <c r="F953" t="s">
        <v>157</v>
      </c>
    </row>
    <row r="954" spans="5:6" x14ac:dyDescent="0.25">
      <c r="E954" t="s">
        <v>392</v>
      </c>
      <c r="F954" t="s">
        <v>649</v>
      </c>
    </row>
    <row r="955" spans="5:6" x14ac:dyDescent="0.25">
      <c r="E955" t="s">
        <v>1126</v>
      </c>
      <c r="F955" t="s">
        <v>157</v>
      </c>
    </row>
    <row r="956" spans="5:6" x14ac:dyDescent="0.25">
      <c r="E956" t="s">
        <v>1219</v>
      </c>
      <c r="F956" t="s">
        <v>157</v>
      </c>
    </row>
    <row r="957" spans="5:6" x14ac:dyDescent="0.25">
      <c r="E957" t="s">
        <v>3672</v>
      </c>
      <c r="F957" t="s">
        <v>278</v>
      </c>
    </row>
    <row r="958" spans="5:6" x14ac:dyDescent="0.25">
      <c r="E958" t="s">
        <v>2241</v>
      </c>
      <c r="F958" t="s">
        <v>278</v>
      </c>
    </row>
    <row r="959" spans="5:6" x14ac:dyDescent="0.25">
      <c r="E959" t="s">
        <v>3684</v>
      </c>
      <c r="F959" t="s">
        <v>3558</v>
      </c>
    </row>
    <row r="960" spans="5:6" x14ac:dyDescent="0.25">
      <c r="E960" t="s">
        <v>3684</v>
      </c>
      <c r="F960" t="s">
        <v>3558</v>
      </c>
    </row>
    <row r="961" spans="5:6" x14ac:dyDescent="0.25">
      <c r="E961" t="s">
        <v>3692</v>
      </c>
      <c r="F961" t="s">
        <v>157</v>
      </c>
    </row>
    <row r="962" spans="5:6" x14ac:dyDescent="0.25">
      <c r="E962" t="s">
        <v>746</v>
      </c>
      <c r="F962" t="s">
        <v>267</v>
      </c>
    </row>
    <row r="963" spans="5:6" x14ac:dyDescent="0.25">
      <c r="E963" t="s">
        <v>1533</v>
      </c>
      <c r="F963" t="s">
        <v>554</v>
      </c>
    </row>
    <row r="964" spans="5:6" x14ac:dyDescent="0.25">
      <c r="E964" t="s">
        <v>3706</v>
      </c>
      <c r="F964" t="s">
        <v>278</v>
      </c>
    </row>
    <row r="965" spans="5:6" x14ac:dyDescent="0.25">
      <c r="E965" t="s">
        <v>3715</v>
      </c>
      <c r="F965" t="s">
        <v>157</v>
      </c>
    </row>
    <row r="966" spans="5:6" x14ac:dyDescent="0.25">
      <c r="E966" t="s">
        <v>366</v>
      </c>
      <c r="F966" t="s">
        <v>278</v>
      </c>
    </row>
    <row r="967" spans="5:6" x14ac:dyDescent="0.25">
      <c r="E967" t="s">
        <v>3727</v>
      </c>
      <c r="F967" t="s">
        <v>554</v>
      </c>
    </row>
    <row r="968" spans="5:6" x14ac:dyDescent="0.25">
      <c r="E968" t="s">
        <v>3733</v>
      </c>
      <c r="F968" t="s">
        <v>157</v>
      </c>
    </row>
    <row r="969" spans="5:6" x14ac:dyDescent="0.25">
      <c r="E969" t="s">
        <v>3738</v>
      </c>
      <c r="F969" t="s">
        <v>288</v>
      </c>
    </row>
    <row r="970" spans="5:6" x14ac:dyDescent="0.25">
      <c r="E970" t="s">
        <v>761</v>
      </c>
      <c r="F970" t="s">
        <v>3745</v>
      </c>
    </row>
    <row r="971" spans="5:6" x14ac:dyDescent="0.25">
      <c r="E971" t="s">
        <v>3738</v>
      </c>
      <c r="F971" t="s">
        <v>288</v>
      </c>
    </row>
    <row r="972" spans="5:6" x14ac:dyDescent="0.25">
      <c r="E972" t="s">
        <v>3754</v>
      </c>
      <c r="F972" t="s">
        <v>2808</v>
      </c>
    </row>
    <row r="973" spans="5:6" x14ac:dyDescent="0.25">
      <c r="E973" t="s">
        <v>1345</v>
      </c>
      <c r="F973" t="s">
        <v>1346</v>
      </c>
    </row>
    <row r="974" spans="5:6" x14ac:dyDescent="0.25">
      <c r="E974" t="s">
        <v>1345</v>
      </c>
      <c r="F974" t="s">
        <v>1346</v>
      </c>
    </row>
    <row r="975" spans="5:6" x14ac:dyDescent="0.25">
      <c r="E975" t="s">
        <v>3769</v>
      </c>
      <c r="F975" t="s">
        <v>1306</v>
      </c>
    </row>
    <row r="976" spans="5:6" x14ac:dyDescent="0.25">
      <c r="E976" t="s">
        <v>3775</v>
      </c>
      <c r="F976" t="s">
        <v>3776</v>
      </c>
    </row>
    <row r="977" spans="5:6" x14ac:dyDescent="0.25">
      <c r="E977" t="s">
        <v>3775</v>
      </c>
      <c r="F977" t="s">
        <v>3776</v>
      </c>
    </row>
    <row r="978" spans="5:6" x14ac:dyDescent="0.25">
      <c r="E978" t="s">
        <v>3784</v>
      </c>
      <c r="F978" t="s">
        <v>3785</v>
      </c>
    </row>
    <row r="979" spans="5:6" x14ac:dyDescent="0.25">
      <c r="E979" t="s">
        <v>746</v>
      </c>
      <c r="F979" t="s">
        <v>267</v>
      </c>
    </row>
    <row r="980" spans="5:6" x14ac:dyDescent="0.25">
      <c r="E980" t="s">
        <v>3800</v>
      </c>
      <c r="F980" t="s">
        <v>3801</v>
      </c>
    </row>
    <row r="981" spans="5:6" x14ac:dyDescent="0.25">
      <c r="E981" t="s">
        <v>3806</v>
      </c>
      <c r="F981" t="s">
        <v>554</v>
      </c>
    </row>
    <row r="982" spans="5:6" x14ac:dyDescent="0.25">
      <c r="E982" t="s">
        <v>3806</v>
      </c>
      <c r="F982" t="s">
        <v>554</v>
      </c>
    </row>
    <row r="983" spans="5:6" x14ac:dyDescent="0.25">
      <c r="E983" t="s">
        <v>3806</v>
      </c>
      <c r="F983" t="s">
        <v>554</v>
      </c>
    </row>
    <row r="984" spans="5:6" x14ac:dyDescent="0.25">
      <c r="E984" t="s">
        <v>3806</v>
      </c>
      <c r="F984" t="s">
        <v>554</v>
      </c>
    </row>
    <row r="985" spans="5:6" x14ac:dyDescent="0.25">
      <c r="E985" t="s">
        <v>3821</v>
      </c>
      <c r="F985" t="s">
        <v>1198</v>
      </c>
    </row>
    <row r="986" spans="5:6" x14ac:dyDescent="0.25">
      <c r="E986" t="s">
        <v>3828</v>
      </c>
      <c r="F986" t="s">
        <v>310</v>
      </c>
    </row>
    <row r="987" spans="5:6" x14ac:dyDescent="0.25">
      <c r="E987" t="s">
        <v>3836</v>
      </c>
      <c r="F987" t="s">
        <v>3835</v>
      </c>
    </row>
    <row r="988" spans="5:6" x14ac:dyDescent="0.25">
      <c r="E988" t="s">
        <v>3836</v>
      </c>
      <c r="F988" t="s">
        <v>3835</v>
      </c>
    </row>
    <row r="989" spans="5:6" x14ac:dyDescent="0.25">
      <c r="E989" t="s">
        <v>3847</v>
      </c>
      <c r="F989" t="s">
        <v>576</v>
      </c>
    </row>
    <row r="990" spans="5:6" x14ac:dyDescent="0.25">
      <c r="E990" t="s">
        <v>3847</v>
      </c>
      <c r="F990" t="s">
        <v>576</v>
      </c>
    </row>
    <row r="991" spans="5:6" x14ac:dyDescent="0.25">
      <c r="E991" t="s">
        <v>3847</v>
      </c>
      <c r="F991" t="s">
        <v>576</v>
      </c>
    </row>
    <row r="992" spans="5:6" x14ac:dyDescent="0.25">
      <c r="E992" t="s">
        <v>3847</v>
      </c>
      <c r="F992" t="s">
        <v>576</v>
      </c>
    </row>
    <row r="993" spans="5:6" x14ac:dyDescent="0.25">
      <c r="E993" t="s">
        <v>3847</v>
      </c>
      <c r="F993" t="s">
        <v>576</v>
      </c>
    </row>
    <row r="994" spans="5:6" x14ac:dyDescent="0.25">
      <c r="E994" t="s">
        <v>3868</v>
      </c>
      <c r="F994" t="s">
        <v>509</v>
      </c>
    </row>
    <row r="995" spans="5:6" x14ac:dyDescent="0.25">
      <c r="E995" t="s">
        <v>635</v>
      </c>
      <c r="F995" t="s">
        <v>267</v>
      </c>
    </row>
    <row r="996" spans="5:6" x14ac:dyDescent="0.25">
      <c r="E996" t="s">
        <v>635</v>
      </c>
      <c r="F996" t="s">
        <v>267</v>
      </c>
    </row>
    <row r="997" spans="5:6" x14ac:dyDescent="0.25">
      <c r="E997" t="s">
        <v>3882</v>
      </c>
      <c r="F997" t="s">
        <v>157</v>
      </c>
    </row>
    <row r="998" spans="5:6" x14ac:dyDescent="0.25">
      <c r="E998" t="s">
        <v>3882</v>
      </c>
      <c r="F998" t="s">
        <v>157</v>
      </c>
    </row>
    <row r="999" spans="5:6" x14ac:dyDescent="0.25">
      <c r="E999" t="s">
        <v>3882</v>
      </c>
      <c r="F999" t="s">
        <v>157</v>
      </c>
    </row>
    <row r="1000" spans="5:6" x14ac:dyDescent="0.25">
      <c r="E1000" t="s">
        <v>3882</v>
      </c>
      <c r="F1000" t="s">
        <v>157</v>
      </c>
    </row>
    <row r="1001" spans="5:6" x14ac:dyDescent="0.25">
      <c r="E1001" t="s">
        <v>3882</v>
      </c>
      <c r="F1001" t="s">
        <v>157</v>
      </c>
    </row>
    <row r="1002" spans="5:6" x14ac:dyDescent="0.25">
      <c r="E1002" t="s">
        <v>3882</v>
      </c>
      <c r="F1002" t="s">
        <v>157</v>
      </c>
    </row>
    <row r="1003" spans="5:6" x14ac:dyDescent="0.25">
      <c r="E1003" t="s">
        <v>3909</v>
      </c>
      <c r="F1003" t="s">
        <v>278</v>
      </c>
    </row>
    <row r="1004" spans="5:6" x14ac:dyDescent="0.25">
      <c r="E1004" t="s">
        <v>3914</v>
      </c>
      <c r="F1004" t="s">
        <v>261</v>
      </c>
    </row>
    <row r="1005" spans="5:6" x14ac:dyDescent="0.25">
      <c r="E1005" t="s">
        <v>3914</v>
      </c>
      <c r="F1005" t="s">
        <v>261</v>
      </c>
    </row>
    <row r="1006" spans="5:6" x14ac:dyDescent="0.25">
      <c r="E1006" t="s">
        <v>3927</v>
      </c>
      <c r="F1006" t="s">
        <v>3928</v>
      </c>
    </row>
    <row r="1007" spans="5:6" x14ac:dyDescent="0.25">
      <c r="E1007" t="s">
        <v>351</v>
      </c>
      <c r="F1007" t="s">
        <v>707</v>
      </c>
    </row>
    <row r="1008" spans="5:6" x14ac:dyDescent="0.25">
      <c r="E1008" t="s">
        <v>3882</v>
      </c>
      <c r="F1008" t="s">
        <v>157</v>
      </c>
    </row>
    <row r="1009" spans="5:6" x14ac:dyDescent="0.25">
      <c r="E1009" t="s">
        <v>3945</v>
      </c>
      <c r="F1009" t="s">
        <v>157</v>
      </c>
    </row>
    <row r="1010" spans="5:6" x14ac:dyDescent="0.25">
      <c r="E1010" t="s">
        <v>3953</v>
      </c>
      <c r="F1010" t="s">
        <v>584</v>
      </c>
    </row>
    <row r="1011" spans="5:6" x14ac:dyDescent="0.25">
      <c r="E1011" t="s">
        <v>3959</v>
      </c>
      <c r="F1011" t="s">
        <v>576</v>
      </c>
    </row>
    <row r="1012" spans="5:6" x14ac:dyDescent="0.25">
      <c r="E1012" t="s">
        <v>1324</v>
      </c>
      <c r="F1012" t="s">
        <v>576</v>
      </c>
    </row>
    <row r="1013" spans="5:6" x14ac:dyDescent="0.25">
      <c r="E1013" t="s">
        <v>327</v>
      </c>
      <c r="F1013" t="s">
        <v>328</v>
      </c>
    </row>
    <row r="1014" spans="5:6" x14ac:dyDescent="0.25">
      <c r="E1014" t="s">
        <v>327</v>
      </c>
      <c r="F1014" t="s">
        <v>328</v>
      </c>
    </row>
    <row r="1015" spans="5:6" x14ac:dyDescent="0.25">
      <c r="E1015" t="s">
        <v>327</v>
      </c>
      <c r="F1015" t="s">
        <v>328</v>
      </c>
    </row>
    <row r="1016" spans="5:6" x14ac:dyDescent="0.25">
      <c r="E1016" t="s">
        <v>327</v>
      </c>
      <c r="F1016" t="s">
        <v>328</v>
      </c>
    </row>
    <row r="1017" spans="5:6" x14ac:dyDescent="0.25">
      <c r="E1017" t="s">
        <v>327</v>
      </c>
      <c r="F1017" t="s">
        <v>328</v>
      </c>
    </row>
    <row r="1018" spans="5:6" x14ac:dyDescent="0.25">
      <c r="E1018" t="s">
        <v>327</v>
      </c>
      <c r="F1018" t="s">
        <v>328</v>
      </c>
    </row>
    <row r="1019" spans="5:6" x14ac:dyDescent="0.25">
      <c r="E1019" t="s">
        <v>327</v>
      </c>
      <c r="F1019" t="s">
        <v>328</v>
      </c>
    </row>
    <row r="1020" spans="5:6" x14ac:dyDescent="0.25">
      <c r="E1020" t="s">
        <v>456</v>
      </c>
      <c r="F1020" t="s">
        <v>157</v>
      </c>
    </row>
    <row r="1021" spans="5:6" x14ac:dyDescent="0.25">
      <c r="E1021" t="s">
        <v>515</v>
      </c>
      <c r="F1021" t="s">
        <v>509</v>
      </c>
    </row>
    <row r="1022" spans="5:6" x14ac:dyDescent="0.25">
      <c r="E1022" t="s">
        <v>456</v>
      </c>
      <c r="F1022" t="s">
        <v>157</v>
      </c>
    </row>
    <row r="1023" spans="5:6" x14ac:dyDescent="0.25">
      <c r="E1023" t="s">
        <v>456</v>
      </c>
      <c r="F1023" t="s">
        <v>157</v>
      </c>
    </row>
    <row r="1024" spans="5:6" x14ac:dyDescent="0.25">
      <c r="E1024" t="s">
        <v>4015</v>
      </c>
      <c r="F1024" t="s">
        <v>4014</v>
      </c>
    </row>
    <row r="1025" spans="5:6" x14ac:dyDescent="0.25">
      <c r="E1025" t="s">
        <v>1436</v>
      </c>
      <c r="F1025" t="s">
        <v>157</v>
      </c>
    </row>
    <row r="1026" spans="5:6" x14ac:dyDescent="0.25">
      <c r="E1026" t="s">
        <v>4030</v>
      </c>
      <c r="F1026" t="s">
        <v>157</v>
      </c>
    </row>
    <row r="1027" spans="5:6" x14ac:dyDescent="0.25">
      <c r="E1027" t="s">
        <v>4036</v>
      </c>
      <c r="F1027" t="s">
        <v>707</v>
      </c>
    </row>
    <row r="1028" spans="5:6" x14ac:dyDescent="0.25">
      <c r="E1028" t="s">
        <v>4036</v>
      </c>
      <c r="F1028" t="s">
        <v>707</v>
      </c>
    </row>
    <row r="1029" spans="5:6" x14ac:dyDescent="0.25">
      <c r="E1029" t="s">
        <v>4036</v>
      </c>
      <c r="F1029" t="s">
        <v>707</v>
      </c>
    </row>
    <row r="1030" spans="5:6" x14ac:dyDescent="0.25">
      <c r="E1030" t="s">
        <v>4036</v>
      </c>
      <c r="F1030" t="s">
        <v>707</v>
      </c>
    </row>
    <row r="1031" spans="5:6" x14ac:dyDescent="0.25">
      <c r="E1031" t="s">
        <v>4036</v>
      </c>
      <c r="F1031" t="s">
        <v>707</v>
      </c>
    </row>
    <row r="1032" spans="5:6" x14ac:dyDescent="0.25">
      <c r="E1032" t="s">
        <v>4036</v>
      </c>
      <c r="F1032" t="s">
        <v>707</v>
      </c>
    </row>
    <row r="1033" spans="5:6" x14ac:dyDescent="0.25">
      <c r="E1033" t="s">
        <v>4036</v>
      </c>
      <c r="F1033" t="s">
        <v>707</v>
      </c>
    </row>
    <row r="1034" spans="5:6" x14ac:dyDescent="0.25">
      <c r="E1034" t="s">
        <v>4036</v>
      </c>
      <c r="F1034" t="s">
        <v>707</v>
      </c>
    </row>
    <row r="1035" spans="5:6" x14ac:dyDescent="0.25">
      <c r="E1035" t="s">
        <v>4036</v>
      </c>
      <c r="F1035" t="s">
        <v>707</v>
      </c>
    </row>
    <row r="1036" spans="5:6" x14ac:dyDescent="0.25">
      <c r="E1036" t="s">
        <v>4036</v>
      </c>
      <c r="F1036" t="s">
        <v>707</v>
      </c>
    </row>
    <row r="1037" spans="5:6" x14ac:dyDescent="0.25">
      <c r="E1037" t="s">
        <v>4036</v>
      </c>
      <c r="F1037" t="s">
        <v>707</v>
      </c>
    </row>
    <row r="1038" spans="5:6" x14ac:dyDescent="0.25">
      <c r="E1038" t="s">
        <v>4036</v>
      </c>
      <c r="F1038" t="s">
        <v>707</v>
      </c>
    </row>
    <row r="1039" spans="5:6" x14ac:dyDescent="0.25">
      <c r="E1039" t="s">
        <v>4036</v>
      </c>
      <c r="F1039" t="s">
        <v>707</v>
      </c>
    </row>
    <row r="1040" spans="5:6" x14ac:dyDescent="0.25">
      <c r="E1040" t="s">
        <v>4036</v>
      </c>
      <c r="F1040" t="s">
        <v>707</v>
      </c>
    </row>
    <row r="1041" spans="5:6" x14ac:dyDescent="0.25">
      <c r="E1041" t="s">
        <v>4036</v>
      </c>
      <c r="F1041" t="s">
        <v>707</v>
      </c>
    </row>
    <row r="1042" spans="5:6" x14ac:dyDescent="0.25">
      <c r="E1042" t="s">
        <v>4036</v>
      </c>
      <c r="F1042" t="s">
        <v>707</v>
      </c>
    </row>
    <row r="1043" spans="5:6" x14ac:dyDescent="0.25">
      <c r="E1043" t="s">
        <v>4036</v>
      </c>
      <c r="F1043" t="s">
        <v>707</v>
      </c>
    </row>
    <row r="1044" spans="5:6" x14ac:dyDescent="0.25">
      <c r="E1044" t="s">
        <v>4036</v>
      </c>
      <c r="F1044" t="s">
        <v>707</v>
      </c>
    </row>
    <row r="1045" spans="5:6" x14ac:dyDescent="0.25">
      <c r="E1045" t="s">
        <v>4036</v>
      </c>
      <c r="F1045" t="s">
        <v>707</v>
      </c>
    </row>
    <row r="1046" spans="5:6" x14ac:dyDescent="0.25">
      <c r="E1046" t="s">
        <v>4036</v>
      </c>
      <c r="F1046" t="s">
        <v>707</v>
      </c>
    </row>
    <row r="1047" spans="5:6" x14ac:dyDescent="0.25">
      <c r="E1047" t="s">
        <v>4036</v>
      </c>
      <c r="F1047" t="s">
        <v>707</v>
      </c>
    </row>
    <row r="1048" spans="5:6" x14ac:dyDescent="0.25">
      <c r="E1048" t="s">
        <v>4036</v>
      </c>
      <c r="F1048" t="s">
        <v>707</v>
      </c>
    </row>
    <row r="1049" spans="5:6" x14ac:dyDescent="0.25">
      <c r="E1049" t="s">
        <v>4036</v>
      </c>
      <c r="F1049" t="s">
        <v>707</v>
      </c>
    </row>
    <row r="1050" spans="5:6" x14ac:dyDescent="0.25">
      <c r="E1050" t="s">
        <v>4036</v>
      </c>
      <c r="F1050" t="s">
        <v>707</v>
      </c>
    </row>
    <row r="1051" spans="5:6" x14ac:dyDescent="0.25">
      <c r="E1051" t="s">
        <v>4036</v>
      </c>
      <c r="F1051" t="s">
        <v>707</v>
      </c>
    </row>
    <row r="1052" spans="5:6" x14ac:dyDescent="0.25">
      <c r="E1052" t="s">
        <v>4036</v>
      </c>
      <c r="F1052" t="s">
        <v>707</v>
      </c>
    </row>
    <row r="1053" spans="5:6" x14ac:dyDescent="0.25">
      <c r="E1053" t="s">
        <v>4036</v>
      </c>
      <c r="F1053" t="s">
        <v>707</v>
      </c>
    </row>
    <row r="1054" spans="5:6" x14ac:dyDescent="0.25">
      <c r="E1054" t="s">
        <v>4036</v>
      </c>
      <c r="F1054" t="s">
        <v>707</v>
      </c>
    </row>
    <row r="1055" spans="5:6" x14ac:dyDescent="0.25">
      <c r="E1055" t="s">
        <v>4036</v>
      </c>
      <c r="F1055" t="s">
        <v>707</v>
      </c>
    </row>
    <row r="1056" spans="5:6" x14ac:dyDescent="0.25">
      <c r="E1056" t="s">
        <v>4036</v>
      </c>
      <c r="F1056" t="s">
        <v>707</v>
      </c>
    </row>
    <row r="1057" spans="5:6" x14ac:dyDescent="0.25">
      <c r="E1057" t="s">
        <v>4036</v>
      </c>
      <c r="F1057" t="s">
        <v>707</v>
      </c>
    </row>
    <row r="1058" spans="5:6" x14ac:dyDescent="0.25">
      <c r="E1058" t="s">
        <v>4036</v>
      </c>
      <c r="F1058" t="s">
        <v>707</v>
      </c>
    </row>
    <row r="1059" spans="5:6" x14ac:dyDescent="0.25">
      <c r="E1059" t="s">
        <v>4036</v>
      </c>
      <c r="F1059" t="s">
        <v>707</v>
      </c>
    </row>
    <row r="1060" spans="5:6" x14ac:dyDescent="0.25">
      <c r="E1060" t="s">
        <v>4036</v>
      </c>
      <c r="F1060" t="s">
        <v>707</v>
      </c>
    </row>
    <row r="1061" spans="5:6" x14ac:dyDescent="0.25">
      <c r="E1061" t="s">
        <v>4036</v>
      </c>
      <c r="F1061" t="s">
        <v>707</v>
      </c>
    </row>
    <row r="1062" spans="5:6" x14ac:dyDescent="0.25">
      <c r="E1062" t="s">
        <v>4036</v>
      </c>
      <c r="F1062" t="s">
        <v>707</v>
      </c>
    </row>
    <row r="1063" spans="5:6" x14ac:dyDescent="0.25">
      <c r="E1063" t="s">
        <v>4036</v>
      </c>
      <c r="F1063" t="s">
        <v>707</v>
      </c>
    </row>
    <row r="1064" spans="5:6" x14ac:dyDescent="0.25">
      <c r="E1064" t="s">
        <v>4036</v>
      </c>
      <c r="F1064" t="s">
        <v>707</v>
      </c>
    </row>
    <row r="1065" spans="5:6" x14ac:dyDescent="0.25">
      <c r="E1065" t="s">
        <v>4036</v>
      </c>
      <c r="F1065" t="s">
        <v>707</v>
      </c>
    </row>
    <row r="1066" spans="5:6" x14ac:dyDescent="0.25">
      <c r="E1066" t="s">
        <v>4036</v>
      </c>
      <c r="F1066" t="s">
        <v>707</v>
      </c>
    </row>
    <row r="1067" spans="5:6" x14ac:dyDescent="0.25">
      <c r="E1067" t="s">
        <v>4036</v>
      </c>
      <c r="F1067" t="s">
        <v>707</v>
      </c>
    </row>
    <row r="1068" spans="5:6" x14ac:dyDescent="0.25">
      <c r="E1068" t="s">
        <v>4036</v>
      </c>
      <c r="F1068" t="s">
        <v>707</v>
      </c>
    </row>
    <row r="1069" spans="5:6" x14ac:dyDescent="0.25">
      <c r="E1069" t="s">
        <v>4036</v>
      </c>
      <c r="F1069" t="s">
        <v>707</v>
      </c>
    </row>
    <row r="1070" spans="5:6" x14ac:dyDescent="0.25">
      <c r="E1070" t="s">
        <v>4036</v>
      </c>
      <c r="F1070" t="s">
        <v>707</v>
      </c>
    </row>
    <row r="1071" spans="5:6" x14ac:dyDescent="0.25">
      <c r="E1071" t="s">
        <v>4036</v>
      </c>
      <c r="F1071" t="s">
        <v>707</v>
      </c>
    </row>
    <row r="1072" spans="5:6" x14ac:dyDescent="0.25">
      <c r="E1072" t="s">
        <v>4036</v>
      </c>
      <c r="F1072" t="s">
        <v>707</v>
      </c>
    </row>
    <row r="1073" spans="5:6" x14ac:dyDescent="0.25">
      <c r="E1073" t="s">
        <v>4036</v>
      </c>
      <c r="F1073" t="s">
        <v>707</v>
      </c>
    </row>
    <row r="1074" spans="5:6" x14ac:dyDescent="0.25">
      <c r="E1074" t="s">
        <v>4036</v>
      </c>
      <c r="F1074" t="s">
        <v>707</v>
      </c>
    </row>
    <row r="1075" spans="5:6" x14ac:dyDescent="0.25">
      <c r="E1075" t="s">
        <v>4036</v>
      </c>
      <c r="F1075" t="s">
        <v>707</v>
      </c>
    </row>
    <row r="1076" spans="5:6" x14ac:dyDescent="0.25">
      <c r="E1076" t="s">
        <v>4036</v>
      </c>
      <c r="F1076" t="s">
        <v>707</v>
      </c>
    </row>
    <row r="1077" spans="5:6" x14ac:dyDescent="0.25">
      <c r="E1077" t="s">
        <v>4036</v>
      </c>
      <c r="F1077" t="s">
        <v>707</v>
      </c>
    </row>
    <row r="1078" spans="5:6" x14ac:dyDescent="0.25">
      <c r="E1078" t="s">
        <v>4036</v>
      </c>
      <c r="F1078" t="s">
        <v>707</v>
      </c>
    </row>
    <row r="1079" spans="5:6" x14ac:dyDescent="0.25">
      <c r="E1079" t="s">
        <v>4036</v>
      </c>
      <c r="F1079" t="s">
        <v>707</v>
      </c>
    </row>
    <row r="1080" spans="5:6" x14ac:dyDescent="0.25">
      <c r="E1080" t="s">
        <v>4036</v>
      </c>
      <c r="F1080" t="s">
        <v>707</v>
      </c>
    </row>
    <row r="1081" spans="5:6" x14ac:dyDescent="0.25">
      <c r="E1081" t="s">
        <v>4036</v>
      </c>
      <c r="F1081" t="s">
        <v>707</v>
      </c>
    </row>
    <row r="1082" spans="5:6" x14ac:dyDescent="0.25">
      <c r="E1082" t="s">
        <v>4036</v>
      </c>
      <c r="F1082" t="s">
        <v>707</v>
      </c>
    </row>
    <row r="1083" spans="5:6" x14ac:dyDescent="0.25">
      <c r="E1083" t="s">
        <v>4036</v>
      </c>
      <c r="F1083" t="s">
        <v>707</v>
      </c>
    </row>
    <row r="1084" spans="5:6" x14ac:dyDescent="0.25">
      <c r="E1084" t="s">
        <v>4036</v>
      </c>
      <c r="F1084" t="s">
        <v>707</v>
      </c>
    </row>
    <row r="1085" spans="5:6" x14ac:dyDescent="0.25">
      <c r="E1085" t="s">
        <v>4036</v>
      </c>
      <c r="F1085" t="s">
        <v>707</v>
      </c>
    </row>
    <row r="1086" spans="5:6" x14ac:dyDescent="0.25">
      <c r="E1086" t="s">
        <v>4036</v>
      </c>
      <c r="F1086" t="s">
        <v>707</v>
      </c>
    </row>
    <row r="1087" spans="5:6" x14ac:dyDescent="0.25">
      <c r="E1087" t="s">
        <v>4036</v>
      </c>
      <c r="F1087" t="s">
        <v>707</v>
      </c>
    </row>
    <row r="1088" spans="5:6" x14ac:dyDescent="0.25">
      <c r="E1088" t="s">
        <v>4036</v>
      </c>
      <c r="F1088" t="s">
        <v>707</v>
      </c>
    </row>
    <row r="1089" spans="5:6" x14ac:dyDescent="0.25">
      <c r="E1089" t="s">
        <v>4036</v>
      </c>
      <c r="F1089" t="s">
        <v>707</v>
      </c>
    </row>
    <row r="1090" spans="5:6" x14ac:dyDescent="0.25">
      <c r="E1090" t="s">
        <v>4036</v>
      </c>
      <c r="F1090" t="s">
        <v>707</v>
      </c>
    </row>
    <row r="1091" spans="5:6" x14ac:dyDescent="0.25">
      <c r="E1091" t="s">
        <v>4036</v>
      </c>
      <c r="F1091" t="s">
        <v>707</v>
      </c>
    </row>
    <row r="1092" spans="5:6" x14ac:dyDescent="0.25">
      <c r="E1092" t="s">
        <v>4036</v>
      </c>
      <c r="F1092" t="s">
        <v>707</v>
      </c>
    </row>
    <row r="1093" spans="5:6" x14ac:dyDescent="0.25">
      <c r="E1093" t="s">
        <v>4036</v>
      </c>
      <c r="F1093" t="s">
        <v>707</v>
      </c>
    </row>
    <row r="1094" spans="5:6" x14ac:dyDescent="0.25">
      <c r="E1094" t="s">
        <v>4036</v>
      </c>
      <c r="F1094" t="s">
        <v>707</v>
      </c>
    </row>
    <row r="1095" spans="5:6" x14ac:dyDescent="0.25">
      <c r="E1095" t="s">
        <v>4036</v>
      </c>
      <c r="F1095" t="s">
        <v>707</v>
      </c>
    </row>
    <row r="1096" spans="5:6" x14ac:dyDescent="0.25">
      <c r="E1096" t="s">
        <v>4036</v>
      </c>
      <c r="F1096" t="s">
        <v>707</v>
      </c>
    </row>
    <row r="1097" spans="5:6" x14ac:dyDescent="0.25">
      <c r="E1097" t="s">
        <v>4036</v>
      </c>
      <c r="F1097" t="s">
        <v>707</v>
      </c>
    </row>
    <row r="1098" spans="5:6" x14ac:dyDescent="0.25">
      <c r="E1098" t="s">
        <v>4036</v>
      </c>
      <c r="F1098" t="s">
        <v>707</v>
      </c>
    </row>
    <row r="1099" spans="5:6" x14ac:dyDescent="0.25">
      <c r="E1099" t="s">
        <v>4036</v>
      </c>
      <c r="F1099" t="s">
        <v>707</v>
      </c>
    </row>
    <row r="1100" spans="5:6" x14ac:dyDescent="0.25">
      <c r="E1100" t="s">
        <v>4036</v>
      </c>
      <c r="F1100" t="s">
        <v>707</v>
      </c>
    </row>
    <row r="1101" spans="5:6" x14ac:dyDescent="0.25">
      <c r="E1101" t="s">
        <v>4036</v>
      </c>
      <c r="F1101" t="s">
        <v>707</v>
      </c>
    </row>
    <row r="1102" spans="5:6" x14ac:dyDescent="0.25">
      <c r="E1102" t="s">
        <v>4036</v>
      </c>
      <c r="F1102" t="s">
        <v>707</v>
      </c>
    </row>
    <row r="1103" spans="5:6" x14ac:dyDescent="0.25">
      <c r="E1103" t="s">
        <v>4036</v>
      </c>
      <c r="F1103" t="s">
        <v>707</v>
      </c>
    </row>
    <row r="1104" spans="5:6" x14ac:dyDescent="0.25">
      <c r="E1104" t="s">
        <v>4036</v>
      </c>
      <c r="F1104" t="s">
        <v>707</v>
      </c>
    </row>
    <row r="1105" spans="5:6" x14ac:dyDescent="0.25">
      <c r="E1105" t="s">
        <v>4036</v>
      </c>
      <c r="F1105" t="s">
        <v>707</v>
      </c>
    </row>
    <row r="1106" spans="5:6" x14ac:dyDescent="0.25">
      <c r="E1106" t="s">
        <v>4036</v>
      </c>
      <c r="F1106" t="s">
        <v>707</v>
      </c>
    </row>
    <row r="1107" spans="5:6" x14ac:dyDescent="0.25">
      <c r="E1107" t="s">
        <v>4036</v>
      </c>
      <c r="F1107" t="s">
        <v>707</v>
      </c>
    </row>
    <row r="1108" spans="5:6" x14ac:dyDescent="0.25">
      <c r="E1108" t="s">
        <v>4036</v>
      </c>
      <c r="F1108" t="s">
        <v>707</v>
      </c>
    </row>
    <row r="1109" spans="5:6" x14ac:dyDescent="0.25">
      <c r="E1109" t="s">
        <v>4036</v>
      </c>
      <c r="F1109" t="s">
        <v>707</v>
      </c>
    </row>
    <row r="1110" spans="5:6" x14ac:dyDescent="0.25">
      <c r="E1110" t="s">
        <v>4036</v>
      </c>
      <c r="F1110" t="s">
        <v>707</v>
      </c>
    </row>
    <row r="1111" spans="5:6" x14ac:dyDescent="0.25">
      <c r="E1111" t="s">
        <v>4036</v>
      </c>
      <c r="F1111" t="s">
        <v>707</v>
      </c>
    </row>
    <row r="1112" spans="5:6" x14ac:dyDescent="0.25">
      <c r="E1112" t="s">
        <v>4036</v>
      </c>
      <c r="F1112" t="s">
        <v>707</v>
      </c>
    </row>
    <row r="1113" spans="5:6" x14ac:dyDescent="0.25">
      <c r="E1113" t="s">
        <v>4036</v>
      </c>
      <c r="F1113" t="s">
        <v>707</v>
      </c>
    </row>
    <row r="1114" spans="5:6" x14ac:dyDescent="0.25">
      <c r="E1114" t="s">
        <v>4036</v>
      </c>
      <c r="F1114" t="s">
        <v>707</v>
      </c>
    </row>
    <row r="1115" spans="5:6" x14ac:dyDescent="0.25">
      <c r="E1115" t="s">
        <v>4036</v>
      </c>
      <c r="F1115" t="s">
        <v>707</v>
      </c>
    </row>
    <row r="1116" spans="5:6" x14ac:dyDescent="0.25">
      <c r="E1116" t="s">
        <v>4036</v>
      </c>
      <c r="F1116" t="s">
        <v>707</v>
      </c>
    </row>
    <row r="1117" spans="5:6" x14ac:dyDescent="0.25">
      <c r="E1117" t="s">
        <v>4036</v>
      </c>
      <c r="F1117" t="s">
        <v>707</v>
      </c>
    </row>
    <row r="1118" spans="5:6" x14ac:dyDescent="0.25">
      <c r="E1118" t="s">
        <v>4036</v>
      </c>
      <c r="F1118" t="s">
        <v>707</v>
      </c>
    </row>
    <row r="1119" spans="5:6" x14ac:dyDescent="0.25">
      <c r="E1119" t="s">
        <v>4036</v>
      </c>
      <c r="F1119" t="s">
        <v>707</v>
      </c>
    </row>
    <row r="1120" spans="5:6" x14ac:dyDescent="0.25">
      <c r="E1120" t="s">
        <v>4036</v>
      </c>
      <c r="F1120" t="s">
        <v>707</v>
      </c>
    </row>
    <row r="1121" spans="5:6" x14ac:dyDescent="0.25">
      <c r="E1121" t="s">
        <v>4036</v>
      </c>
      <c r="F1121" t="s">
        <v>707</v>
      </c>
    </row>
    <row r="1122" spans="5:6" x14ac:dyDescent="0.25">
      <c r="E1122" t="s">
        <v>4036</v>
      </c>
      <c r="F1122" t="s">
        <v>707</v>
      </c>
    </row>
    <row r="1123" spans="5:6" x14ac:dyDescent="0.25">
      <c r="E1123" t="s">
        <v>4036</v>
      </c>
      <c r="F1123" t="s">
        <v>707</v>
      </c>
    </row>
    <row r="1124" spans="5:6" x14ac:dyDescent="0.25">
      <c r="E1124" t="s">
        <v>4036</v>
      </c>
      <c r="F1124" t="s">
        <v>707</v>
      </c>
    </row>
    <row r="1125" spans="5:6" x14ac:dyDescent="0.25">
      <c r="E1125" t="s">
        <v>4036</v>
      </c>
      <c r="F1125" t="s">
        <v>707</v>
      </c>
    </row>
    <row r="1126" spans="5:6" x14ac:dyDescent="0.25">
      <c r="E1126" t="s">
        <v>4036</v>
      </c>
      <c r="F1126" t="s">
        <v>707</v>
      </c>
    </row>
    <row r="1127" spans="5:6" x14ac:dyDescent="0.25">
      <c r="E1127" t="s">
        <v>4036</v>
      </c>
      <c r="F1127" t="s">
        <v>707</v>
      </c>
    </row>
    <row r="1128" spans="5:6" x14ac:dyDescent="0.25">
      <c r="E1128" t="s">
        <v>4036</v>
      </c>
      <c r="F1128" t="s">
        <v>707</v>
      </c>
    </row>
    <row r="1129" spans="5:6" x14ac:dyDescent="0.25">
      <c r="E1129" t="s">
        <v>4036</v>
      </c>
      <c r="F1129" t="s">
        <v>707</v>
      </c>
    </row>
    <row r="1130" spans="5:6" x14ac:dyDescent="0.25">
      <c r="E1130" t="s">
        <v>4036</v>
      </c>
      <c r="F1130" t="s">
        <v>707</v>
      </c>
    </row>
    <row r="1131" spans="5:6" x14ac:dyDescent="0.25">
      <c r="E1131" t="s">
        <v>4036</v>
      </c>
      <c r="F1131" t="s">
        <v>707</v>
      </c>
    </row>
    <row r="1132" spans="5:6" x14ac:dyDescent="0.25">
      <c r="E1132" t="s">
        <v>4036</v>
      </c>
      <c r="F1132" t="s">
        <v>707</v>
      </c>
    </row>
    <row r="1133" spans="5:6" x14ac:dyDescent="0.25">
      <c r="E1133" t="s">
        <v>4036</v>
      </c>
      <c r="F1133" t="s">
        <v>707</v>
      </c>
    </row>
    <row r="1134" spans="5:6" x14ac:dyDescent="0.25">
      <c r="E1134" t="s">
        <v>4036</v>
      </c>
      <c r="F1134" t="s">
        <v>707</v>
      </c>
    </row>
    <row r="1135" spans="5:6" x14ac:dyDescent="0.25">
      <c r="E1135" t="s">
        <v>4036</v>
      </c>
      <c r="F1135" t="s">
        <v>707</v>
      </c>
    </row>
    <row r="1136" spans="5:6" x14ac:dyDescent="0.25">
      <c r="E1136" t="s">
        <v>4036</v>
      </c>
      <c r="F1136" t="s">
        <v>707</v>
      </c>
    </row>
    <row r="1137" spans="5:6" x14ac:dyDescent="0.25">
      <c r="E1137" t="s">
        <v>1482</v>
      </c>
      <c r="F1137" t="s">
        <v>157</v>
      </c>
    </row>
    <row r="1138" spans="5:6" x14ac:dyDescent="0.25">
      <c r="E1138" t="s">
        <v>1482</v>
      </c>
      <c r="F1138" t="s">
        <v>157</v>
      </c>
    </row>
    <row r="1139" spans="5:6" x14ac:dyDescent="0.25">
      <c r="E1139" t="s">
        <v>140</v>
      </c>
      <c r="F1139" t="s">
        <v>139</v>
      </c>
    </row>
    <row r="1140" spans="5:6" x14ac:dyDescent="0.25">
      <c r="E1140" t="s">
        <v>4385</v>
      </c>
      <c r="F1140" t="s">
        <v>157</v>
      </c>
    </row>
    <row r="1141" spans="5:6" x14ac:dyDescent="0.25">
      <c r="E1141" t="s">
        <v>4389</v>
      </c>
      <c r="F1141" t="s">
        <v>288</v>
      </c>
    </row>
    <row r="1142" spans="5:6" x14ac:dyDescent="0.25">
      <c r="E1142" t="s">
        <v>4396</v>
      </c>
      <c r="F1142" t="s">
        <v>157</v>
      </c>
    </row>
    <row r="1143" spans="5:6" x14ac:dyDescent="0.25">
      <c r="E1143" t="s">
        <v>4396</v>
      </c>
      <c r="F1143" t="s">
        <v>157</v>
      </c>
    </row>
    <row r="1144" spans="5:6" x14ac:dyDescent="0.25">
      <c r="E1144" t="s">
        <v>4396</v>
      </c>
      <c r="F1144" t="s">
        <v>157</v>
      </c>
    </row>
    <row r="1145" spans="5:6" x14ac:dyDescent="0.25">
      <c r="E1145" t="s">
        <v>4396</v>
      </c>
      <c r="F1145" t="s">
        <v>157</v>
      </c>
    </row>
    <row r="1146" spans="5:6" x14ac:dyDescent="0.25">
      <c r="E1146" t="s">
        <v>4396</v>
      </c>
      <c r="F1146" t="s">
        <v>157</v>
      </c>
    </row>
    <row r="1147" spans="5:6" x14ac:dyDescent="0.25">
      <c r="E1147" t="s">
        <v>4396</v>
      </c>
      <c r="F1147" t="s">
        <v>157</v>
      </c>
    </row>
    <row r="1148" spans="5:6" x14ac:dyDescent="0.25">
      <c r="E1148" t="s">
        <v>4396</v>
      </c>
      <c r="F1148" t="s">
        <v>157</v>
      </c>
    </row>
    <row r="1149" spans="5:6" x14ac:dyDescent="0.25">
      <c r="E1149" t="s">
        <v>4396</v>
      </c>
      <c r="F1149" t="s">
        <v>157</v>
      </c>
    </row>
    <row r="1150" spans="5:6" x14ac:dyDescent="0.25">
      <c r="E1150" t="s">
        <v>4396</v>
      </c>
      <c r="F1150" t="s">
        <v>157</v>
      </c>
    </row>
    <row r="1151" spans="5:6" x14ac:dyDescent="0.25">
      <c r="E1151" t="s">
        <v>4396</v>
      </c>
      <c r="F1151" t="s">
        <v>157</v>
      </c>
    </row>
    <row r="1152" spans="5:6" x14ac:dyDescent="0.25">
      <c r="E1152" t="s">
        <v>4396</v>
      </c>
      <c r="F1152" t="s">
        <v>157</v>
      </c>
    </row>
    <row r="1153" spans="5:6" x14ac:dyDescent="0.25">
      <c r="E1153" t="s">
        <v>4396</v>
      </c>
      <c r="F1153" t="s">
        <v>157</v>
      </c>
    </row>
    <row r="1154" spans="5:6" x14ac:dyDescent="0.25">
      <c r="E1154" t="s">
        <v>4396</v>
      </c>
      <c r="F1154" t="s">
        <v>157</v>
      </c>
    </row>
    <row r="1155" spans="5:6" x14ac:dyDescent="0.25">
      <c r="E1155" t="s">
        <v>4396</v>
      </c>
      <c r="F1155" t="s">
        <v>157</v>
      </c>
    </row>
    <row r="1156" spans="5:6" x14ac:dyDescent="0.25">
      <c r="E1156" t="s">
        <v>4396</v>
      </c>
      <c r="F1156" t="s">
        <v>157</v>
      </c>
    </row>
    <row r="1157" spans="5:6" x14ac:dyDescent="0.25">
      <c r="E1157" t="s">
        <v>4396</v>
      </c>
      <c r="F1157" t="s">
        <v>157</v>
      </c>
    </row>
    <row r="1158" spans="5:6" x14ac:dyDescent="0.25">
      <c r="E1158" t="s">
        <v>4396</v>
      </c>
      <c r="F1158" t="s">
        <v>157</v>
      </c>
    </row>
    <row r="1159" spans="5:6" x14ac:dyDescent="0.25">
      <c r="E1159" t="s">
        <v>4396</v>
      </c>
      <c r="F1159" t="s">
        <v>157</v>
      </c>
    </row>
    <row r="1160" spans="5:6" x14ac:dyDescent="0.25">
      <c r="E1160" t="s">
        <v>4396</v>
      </c>
      <c r="F1160" t="s">
        <v>157</v>
      </c>
    </row>
    <row r="1161" spans="5:6" x14ac:dyDescent="0.25">
      <c r="E1161" t="s">
        <v>4396</v>
      </c>
      <c r="F1161" t="s">
        <v>157</v>
      </c>
    </row>
    <row r="1162" spans="5:6" x14ac:dyDescent="0.25">
      <c r="E1162" t="s">
        <v>4396</v>
      </c>
      <c r="F1162" t="s">
        <v>157</v>
      </c>
    </row>
    <row r="1163" spans="5:6" x14ac:dyDescent="0.25">
      <c r="E1163" t="s">
        <v>4396</v>
      </c>
      <c r="F1163" t="s">
        <v>157</v>
      </c>
    </row>
    <row r="1164" spans="5:6" x14ac:dyDescent="0.25">
      <c r="E1164" t="s">
        <v>4396</v>
      </c>
      <c r="F1164" t="s">
        <v>157</v>
      </c>
    </row>
    <row r="1165" spans="5:6" x14ac:dyDescent="0.25">
      <c r="E1165" t="s">
        <v>4396</v>
      </c>
      <c r="F1165" t="s">
        <v>157</v>
      </c>
    </row>
    <row r="1166" spans="5:6" x14ac:dyDescent="0.25">
      <c r="E1166" t="s">
        <v>4396</v>
      </c>
      <c r="F1166" t="s">
        <v>157</v>
      </c>
    </row>
    <row r="1167" spans="5:6" x14ac:dyDescent="0.25">
      <c r="E1167" t="s">
        <v>4396</v>
      </c>
      <c r="F1167" t="s">
        <v>157</v>
      </c>
    </row>
    <row r="1168" spans="5:6" x14ac:dyDescent="0.25">
      <c r="E1168" t="s">
        <v>4396</v>
      </c>
      <c r="F1168" t="s">
        <v>157</v>
      </c>
    </row>
    <row r="1169" spans="5:6" x14ac:dyDescent="0.25">
      <c r="E1169" t="s">
        <v>4396</v>
      </c>
      <c r="F1169" t="s">
        <v>157</v>
      </c>
    </row>
    <row r="1170" spans="5:6" x14ac:dyDescent="0.25">
      <c r="E1170" t="s">
        <v>4396</v>
      </c>
      <c r="F1170" t="s">
        <v>157</v>
      </c>
    </row>
    <row r="1171" spans="5:6" x14ac:dyDescent="0.25">
      <c r="E1171" t="s">
        <v>4396</v>
      </c>
      <c r="F1171" t="s">
        <v>157</v>
      </c>
    </row>
    <row r="1172" spans="5:6" x14ac:dyDescent="0.25">
      <c r="E1172" t="s">
        <v>4396</v>
      </c>
      <c r="F1172" t="s">
        <v>157</v>
      </c>
    </row>
    <row r="1173" spans="5:6" x14ac:dyDescent="0.25">
      <c r="E1173" t="s">
        <v>4396</v>
      </c>
      <c r="F1173" t="s">
        <v>157</v>
      </c>
    </row>
    <row r="1174" spans="5:6" x14ac:dyDescent="0.25">
      <c r="E1174" t="s">
        <v>4396</v>
      </c>
      <c r="F1174" t="s">
        <v>157</v>
      </c>
    </row>
    <row r="1175" spans="5:6" x14ac:dyDescent="0.25">
      <c r="E1175" t="s">
        <v>4396</v>
      </c>
      <c r="F1175" t="s">
        <v>157</v>
      </c>
    </row>
    <row r="1176" spans="5:6" x14ac:dyDescent="0.25">
      <c r="E1176" t="s">
        <v>4396</v>
      </c>
      <c r="F1176" t="s">
        <v>157</v>
      </c>
    </row>
    <row r="1177" spans="5:6" x14ac:dyDescent="0.25">
      <c r="E1177" t="s">
        <v>4396</v>
      </c>
      <c r="F1177" t="s">
        <v>157</v>
      </c>
    </row>
    <row r="1178" spans="5:6" x14ac:dyDescent="0.25">
      <c r="E1178" t="s">
        <v>1436</v>
      </c>
      <c r="F1178" t="s">
        <v>157</v>
      </c>
    </row>
    <row r="1179" spans="5:6" x14ac:dyDescent="0.25">
      <c r="E1179" t="s">
        <v>1436</v>
      </c>
      <c r="F1179" t="s">
        <v>157</v>
      </c>
    </row>
    <row r="1180" spans="5:6" x14ac:dyDescent="0.25">
      <c r="E1180" t="s">
        <v>1436</v>
      </c>
      <c r="F1180" t="s">
        <v>157</v>
      </c>
    </row>
    <row r="1181" spans="5:6" x14ac:dyDescent="0.25">
      <c r="E1181" t="s">
        <v>1436</v>
      </c>
      <c r="F1181" t="s">
        <v>157</v>
      </c>
    </row>
    <row r="1182" spans="5:6" x14ac:dyDescent="0.25">
      <c r="E1182" t="s">
        <v>337</v>
      </c>
      <c r="F1182" t="s">
        <v>310</v>
      </c>
    </row>
    <row r="1183" spans="5:6" x14ac:dyDescent="0.25">
      <c r="E1183" t="s">
        <v>3945</v>
      </c>
      <c r="F1183" t="s">
        <v>157</v>
      </c>
    </row>
    <row r="1184" spans="5:6" x14ac:dyDescent="0.25">
      <c r="E1184" t="s">
        <v>4540</v>
      </c>
      <c r="F1184" t="s">
        <v>707</v>
      </c>
    </row>
    <row r="1185" spans="5:6" x14ac:dyDescent="0.25">
      <c r="E1185" t="s">
        <v>4546</v>
      </c>
      <c r="F1185" t="s">
        <v>328</v>
      </c>
    </row>
    <row r="1186" spans="5:6" x14ac:dyDescent="0.25">
      <c r="E1186" t="s">
        <v>406</v>
      </c>
      <c r="F1186" t="s">
        <v>157</v>
      </c>
    </row>
    <row r="1187" spans="5:6" x14ac:dyDescent="0.25">
      <c r="E1187" t="s">
        <v>852</v>
      </c>
      <c r="F1187" t="s">
        <v>157</v>
      </c>
    </row>
    <row r="1188" spans="5:6" x14ac:dyDescent="0.25">
      <c r="E1188" t="s">
        <v>4563</v>
      </c>
      <c r="F1188" t="s">
        <v>157</v>
      </c>
    </row>
    <row r="1189" spans="5:6" x14ac:dyDescent="0.25">
      <c r="E1189" t="s">
        <v>4570</v>
      </c>
      <c r="F1189" t="s">
        <v>4571</v>
      </c>
    </row>
    <row r="1190" spans="5:6" x14ac:dyDescent="0.25">
      <c r="E1190" t="s">
        <v>4579</v>
      </c>
      <c r="F1190" t="s">
        <v>4578</v>
      </c>
    </row>
    <row r="1191" spans="5:6" x14ac:dyDescent="0.25">
      <c r="E1191" t="s">
        <v>894</v>
      </c>
      <c r="F1191" t="s">
        <v>157</v>
      </c>
    </row>
    <row r="1192" spans="5:6" x14ac:dyDescent="0.25">
      <c r="E1192" t="s">
        <v>2052</v>
      </c>
      <c r="F1192" t="s">
        <v>157</v>
      </c>
    </row>
    <row r="1193" spans="5:6" x14ac:dyDescent="0.25">
      <c r="E1193" t="s">
        <v>763</v>
      </c>
      <c r="F1193" t="s">
        <v>576</v>
      </c>
    </row>
    <row r="1194" spans="5:6" x14ac:dyDescent="0.25">
      <c r="E1194" t="s">
        <v>763</v>
      </c>
      <c r="F1194" t="s">
        <v>576</v>
      </c>
    </row>
    <row r="1195" spans="5:6" x14ac:dyDescent="0.25">
      <c r="E1195" t="s">
        <v>4600</v>
      </c>
      <c r="F1195" t="s">
        <v>288</v>
      </c>
    </row>
    <row r="1196" spans="5:6" x14ac:dyDescent="0.25">
      <c r="E1196" t="s">
        <v>626</v>
      </c>
      <c r="F1196" t="s">
        <v>157</v>
      </c>
    </row>
    <row r="1197" spans="5:6" x14ac:dyDescent="0.25">
      <c r="E1197" t="s">
        <v>4614</v>
      </c>
      <c r="F1197" t="s">
        <v>157</v>
      </c>
    </row>
    <row r="1198" spans="5:6" x14ac:dyDescent="0.25">
      <c r="E1198" t="s">
        <v>4614</v>
      </c>
      <c r="F1198" t="s">
        <v>157</v>
      </c>
    </row>
    <row r="1199" spans="5:6" x14ac:dyDescent="0.25">
      <c r="E1199" t="s">
        <v>4622</v>
      </c>
      <c r="F1199" t="s">
        <v>1209</v>
      </c>
    </row>
    <row r="1200" spans="5:6" x14ac:dyDescent="0.25">
      <c r="E1200" t="s">
        <v>4628</v>
      </c>
      <c r="F1200" t="s">
        <v>4627</v>
      </c>
    </row>
    <row r="1201" spans="5:6" x14ac:dyDescent="0.25">
      <c r="E1201" t="s">
        <v>4635</v>
      </c>
      <c r="F1201" t="s">
        <v>157</v>
      </c>
    </row>
    <row r="1202" spans="5:6" x14ac:dyDescent="0.25">
      <c r="E1202" t="s">
        <v>4635</v>
      </c>
      <c r="F1202" t="s">
        <v>157</v>
      </c>
    </row>
    <row r="1203" spans="5:6" x14ac:dyDescent="0.25">
      <c r="E1203" t="s">
        <v>4647</v>
      </c>
      <c r="F1203" t="s">
        <v>4646</v>
      </c>
    </row>
    <row r="1204" spans="5:6" x14ac:dyDescent="0.25">
      <c r="E1204" t="s">
        <v>4652</v>
      </c>
      <c r="F1204" t="s">
        <v>157</v>
      </c>
    </row>
    <row r="1205" spans="5:6" x14ac:dyDescent="0.25">
      <c r="E1205" t="s">
        <v>4657</v>
      </c>
      <c r="F1205" t="s">
        <v>139</v>
      </c>
    </row>
    <row r="1206" spans="5:6" x14ac:dyDescent="0.25">
      <c r="E1206" t="s">
        <v>4664</v>
      </c>
      <c r="F1206" t="s">
        <v>649</v>
      </c>
    </row>
    <row r="1207" spans="5:6" x14ac:dyDescent="0.25">
      <c r="E1207" t="s">
        <v>2393</v>
      </c>
      <c r="F1207" t="s">
        <v>576</v>
      </c>
    </row>
    <row r="1208" spans="5:6" x14ac:dyDescent="0.25">
      <c r="E1208" t="s">
        <v>2393</v>
      </c>
      <c r="F1208" t="s">
        <v>576</v>
      </c>
    </row>
    <row r="1209" spans="5:6" x14ac:dyDescent="0.25">
      <c r="E1209" t="s">
        <v>515</v>
      </c>
      <c r="F1209" t="s">
        <v>509</v>
      </c>
    </row>
    <row r="1210" spans="5:6" x14ac:dyDescent="0.25">
      <c r="E1210" t="s">
        <v>392</v>
      </c>
      <c r="F1210" t="s">
        <v>649</v>
      </c>
    </row>
    <row r="1211" spans="5:6" x14ac:dyDescent="0.25">
      <c r="E1211" t="s">
        <v>392</v>
      </c>
      <c r="F1211" t="s">
        <v>649</v>
      </c>
    </row>
    <row r="1212" spans="5:6" x14ac:dyDescent="0.25">
      <c r="E1212" t="s">
        <v>1436</v>
      </c>
      <c r="F1212" t="s">
        <v>157</v>
      </c>
    </row>
    <row r="1213" spans="5:6" x14ac:dyDescent="0.25">
      <c r="E1213" t="s">
        <v>4697</v>
      </c>
      <c r="F1213" t="s">
        <v>157</v>
      </c>
    </row>
    <row r="1214" spans="5:6" x14ac:dyDescent="0.25">
      <c r="E1214" t="s">
        <v>4697</v>
      </c>
      <c r="F1214" t="s">
        <v>157</v>
      </c>
    </row>
    <row r="1215" spans="5:6" x14ac:dyDescent="0.25">
      <c r="E1215" t="s">
        <v>4708</v>
      </c>
      <c r="F1215" t="s">
        <v>944</v>
      </c>
    </row>
    <row r="1216" spans="5:6" x14ac:dyDescent="0.25">
      <c r="E1216" t="s">
        <v>864</v>
      </c>
      <c r="F1216" t="s">
        <v>157</v>
      </c>
    </row>
    <row r="1217" spans="5:6" x14ac:dyDescent="0.25">
      <c r="E1217" t="s">
        <v>864</v>
      </c>
      <c r="F1217" t="s">
        <v>157</v>
      </c>
    </row>
    <row r="1218" spans="5:6" x14ac:dyDescent="0.25">
      <c r="E1218" t="s">
        <v>237</v>
      </c>
      <c r="F1218" t="s">
        <v>238</v>
      </c>
    </row>
    <row r="1219" spans="5:6" x14ac:dyDescent="0.25">
      <c r="E1219" t="s">
        <v>140</v>
      </c>
      <c r="F1219" t="s">
        <v>139</v>
      </c>
    </row>
    <row r="1220" spans="5:6" x14ac:dyDescent="0.25">
      <c r="E1220" t="s">
        <v>140</v>
      </c>
      <c r="F1220" t="s">
        <v>139</v>
      </c>
    </row>
    <row r="1221" spans="5:6" x14ac:dyDescent="0.25">
      <c r="E1221" t="s">
        <v>140</v>
      </c>
      <c r="F1221" t="s">
        <v>139</v>
      </c>
    </row>
    <row r="1222" spans="5:6" x14ac:dyDescent="0.25">
      <c r="E1222" t="s">
        <v>2241</v>
      </c>
      <c r="F1222" t="s">
        <v>278</v>
      </c>
    </row>
    <row r="1223" spans="5:6" x14ac:dyDescent="0.25">
      <c r="E1223" t="s">
        <v>800</v>
      </c>
      <c r="F1223" t="s">
        <v>157</v>
      </c>
    </row>
    <row r="1224" spans="5:6" x14ac:dyDescent="0.25">
      <c r="E1224" t="s">
        <v>800</v>
      </c>
      <c r="F1224" t="s">
        <v>157</v>
      </c>
    </row>
    <row r="1225" spans="5:6" x14ac:dyDescent="0.25">
      <c r="E1225" t="s">
        <v>800</v>
      </c>
      <c r="F1225" t="s">
        <v>157</v>
      </c>
    </row>
    <row r="1226" spans="5:6" x14ac:dyDescent="0.25">
      <c r="E1226" t="s">
        <v>800</v>
      </c>
      <c r="F1226" t="s">
        <v>157</v>
      </c>
    </row>
    <row r="1227" spans="5:6" x14ac:dyDescent="0.25">
      <c r="E1227" t="s">
        <v>800</v>
      </c>
      <c r="F1227" t="s">
        <v>157</v>
      </c>
    </row>
    <row r="1228" spans="5:6" x14ac:dyDescent="0.25">
      <c r="E1228" t="s">
        <v>4765</v>
      </c>
      <c r="F1228" t="s">
        <v>157</v>
      </c>
    </row>
    <row r="1229" spans="5:6" x14ac:dyDescent="0.25">
      <c r="E1229" t="s">
        <v>776</v>
      </c>
      <c r="F1229" t="s">
        <v>132</v>
      </c>
    </row>
    <row r="1230" spans="5:6" x14ac:dyDescent="0.25">
      <c r="E1230" t="s">
        <v>776</v>
      </c>
      <c r="F1230" t="s">
        <v>132</v>
      </c>
    </row>
    <row r="1231" spans="5:6" x14ac:dyDescent="0.25">
      <c r="E1231" t="s">
        <v>4579</v>
      </c>
      <c r="F1231" t="s">
        <v>4578</v>
      </c>
    </row>
    <row r="1232" spans="5:6" x14ac:dyDescent="0.25">
      <c r="E1232" t="s">
        <v>626</v>
      </c>
      <c r="F1232" t="s">
        <v>157</v>
      </c>
    </row>
    <row r="1233" spans="5:6" x14ac:dyDescent="0.25">
      <c r="E1233" t="s">
        <v>4788</v>
      </c>
      <c r="F1233" t="s">
        <v>576</v>
      </c>
    </row>
    <row r="1234" spans="5:6" x14ac:dyDescent="0.25">
      <c r="E1234" t="s">
        <v>546</v>
      </c>
      <c r="F1234" t="s">
        <v>547</v>
      </c>
    </row>
    <row r="1235" spans="5:6" x14ac:dyDescent="0.25">
      <c r="E1235" t="s">
        <v>546</v>
      </c>
      <c r="F1235" t="s">
        <v>547</v>
      </c>
    </row>
    <row r="1236" spans="5:6" x14ac:dyDescent="0.25">
      <c r="E1236" t="s">
        <v>546</v>
      </c>
      <c r="F1236" t="s">
        <v>547</v>
      </c>
    </row>
    <row r="1237" spans="5:6" x14ac:dyDescent="0.25">
      <c r="E1237" t="s">
        <v>4808</v>
      </c>
      <c r="F1237" t="s">
        <v>310</v>
      </c>
    </row>
    <row r="1238" spans="5:6" x14ac:dyDescent="0.25">
      <c r="E1238" t="s">
        <v>4815</v>
      </c>
      <c r="F1238" t="s">
        <v>310</v>
      </c>
    </row>
    <row r="1239" spans="5:6" x14ac:dyDescent="0.25">
      <c r="E1239" t="s">
        <v>4820</v>
      </c>
      <c r="F1239" t="s">
        <v>576</v>
      </c>
    </row>
    <row r="1240" spans="5:6" x14ac:dyDescent="0.25">
      <c r="E1240" t="s">
        <v>4827</v>
      </c>
      <c r="F1240" t="s">
        <v>157</v>
      </c>
    </row>
    <row r="1241" spans="5:6" x14ac:dyDescent="0.25">
      <c r="E1241" t="s">
        <v>566</v>
      </c>
      <c r="F1241" t="s">
        <v>576</v>
      </c>
    </row>
    <row r="1242" spans="5:6" x14ac:dyDescent="0.25">
      <c r="E1242" t="s">
        <v>4835</v>
      </c>
      <c r="F1242" t="s">
        <v>4836</v>
      </c>
    </row>
    <row r="1243" spans="5:6" x14ac:dyDescent="0.25">
      <c r="E1243" t="s">
        <v>615</v>
      </c>
      <c r="F1243" t="s">
        <v>3072</v>
      </c>
    </row>
    <row r="1244" spans="5:6" x14ac:dyDescent="0.25">
      <c r="E1244" t="s">
        <v>1436</v>
      </c>
      <c r="F1244" t="s">
        <v>157</v>
      </c>
    </row>
    <row r="1245" spans="5:6" x14ac:dyDescent="0.25">
      <c r="E1245" t="s">
        <v>415</v>
      </c>
      <c r="F1245" t="s">
        <v>4853</v>
      </c>
    </row>
    <row r="1246" spans="5:6" x14ac:dyDescent="0.25">
      <c r="E1246" t="s">
        <v>4857</v>
      </c>
      <c r="F1246" t="s">
        <v>267</v>
      </c>
    </row>
    <row r="1247" spans="5:6" x14ac:dyDescent="0.25">
      <c r="E1247" t="s">
        <v>4863</v>
      </c>
      <c r="F1247" t="s">
        <v>278</v>
      </c>
    </row>
    <row r="1248" spans="5:6" x14ac:dyDescent="0.25">
      <c r="E1248" t="s">
        <v>1520</v>
      </c>
      <c r="F1248" t="s">
        <v>157</v>
      </c>
    </row>
    <row r="1249" spans="5:6" x14ac:dyDescent="0.25">
      <c r="E1249" t="s">
        <v>4765</v>
      </c>
      <c r="F1249" t="s">
        <v>157</v>
      </c>
    </row>
    <row r="1250" spans="5:6" x14ac:dyDescent="0.25">
      <c r="E1250" t="s">
        <v>337</v>
      </c>
      <c r="F1250" t="s">
        <v>310</v>
      </c>
    </row>
    <row r="1251" spans="5:6" x14ac:dyDescent="0.25">
      <c r="E1251" t="s">
        <v>4880</v>
      </c>
      <c r="F1251" t="s">
        <v>2187</v>
      </c>
    </row>
    <row r="1252" spans="5:6" x14ac:dyDescent="0.25">
      <c r="E1252" t="s">
        <v>456</v>
      </c>
      <c r="F1252" t="s">
        <v>157</v>
      </c>
    </row>
    <row r="1253" spans="5:6" x14ac:dyDescent="0.25">
      <c r="E1253" t="s">
        <v>746</v>
      </c>
      <c r="F1253" t="s">
        <v>267</v>
      </c>
    </row>
    <row r="1254" spans="5:6" x14ac:dyDescent="0.25">
      <c r="E1254" t="s">
        <v>746</v>
      </c>
      <c r="F1254" t="s">
        <v>267</v>
      </c>
    </row>
    <row r="1255" spans="5:6" x14ac:dyDescent="0.25">
      <c r="E1255" t="s">
        <v>746</v>
      </c>
      <c r="F1255" t="s">
        <v>267</v>
      </c>
    </row>
    <row r="1256" spans="5:6" x14ac:dyDescent="0.25">
      <c r="E1256" t="s">
        <v>4902</v>
      </c>
      <c r="F1256" t="s">
        <v>90</v>
      </c>
    </row>
    <row r="1257" spans="5:6" x14ac:dyDescent="0.25">
      <c r="E1257" t="s">
        <v>1436</v>
      </c>
      <c r="F1257" t="s">
        <v>157</v>
      </c>
    </row>
    <row r="1258" spans="5:6" x14ac:dyDescent="0.25">
      <c r="E1258" t="s">
        <v>1436</v>
      </c>
      <c r="F1258" t="s">
        <v>157</v>
      </c>
    </row>
    <row r="1259" spans="5:6" x14ac:dyDescent="0.25">
      <c r="E1259" t="s">
        <v>1436</v>
      </c>
      <c r="F1259" t="s">
        <v>157</v>
      </c>
    </row>
    <row r="1260" spans="5:6" x14ac:dyDescent="0.25">
      <c r="E1260" t="s">
        <v>4919</v>
      </c>
      <c r="F1260" t="s">
        <v>707</v>
      </c>
    </row>
    <row r="1261" spans="5:6" x14ac:dyDescent="0.25">
      <c r="E1261" t="s">
        <v>515</v>
      </c>
      <c r="F1261" t="s">
        <v>509</v>
      </c>
    </row>
    <row r="1262" spans="5:6" x14ac:dyDescent="0.25">
      <c r="E1262" t="s">
        <v>515</v>
      </c>
      <c r="F1262" t="s">
        <v>509</v>
      </c>
    </row>
    <row r="1263" spans="5:6" x14ac:dyDescent="0.25">
      <c r="E1263" t="s">
        <v>2241</v>
      </c>
      <c r="F1263" t="s">
        <v>278</v>
      </c>
    </row>
    <row r="1264" spans="5:6" x14ac:dyDescent="0.25">
      <c r="E1264" t="s">
        <v>4938</v>
      </c>
      <c r="F1264" t="s">
        <v>278</v>
      </c>
    </row>
    <row r="1265" spans="5:6" x14ac:dyDescent="0.25">
      <c r="E1265" t="s">
        <v>4938</v>
      </c>
      <c r="F1265" t="s">
        <v>278</v>
      </c>
    </row>
    <row r="1266" spans="5:6" x14ac:dyDescent="0.25">
      <c r="E1266" t="s">
        <v>4938</v>
      </c>
      <c r="F1266" t="s">
        <v>278</v>
      </c>
    </row>
    <row r="1267" spans="5:6" x14ac:dyDescent="0.25">
      <c r="E1267" t="s">
        <v>3548</v>
      </c>
      <c r="F1267" t="s">
        <v>157</v>
      </c>
    </row>
    <row r="1268" spans="5:6" x14ac:dyDescent="0.25">
      <c r="E1268" t="s">
        <v>4954</v>
      </c>
      <c r="F1268" t="s">
        <v>157</v>
      </c>
    </row>
    <row r="1269" spans="5:6" x14ac:dyDescent="0.25">
      <c r="E1269" t="s">
        <v>1482</v>
      </c>
      <c r="F1269" t="s">
        <v>157</v>
      </c>
    </row>
    <row r="1270" spans="5:6" x14ac:dyDescent="0.25">
      <c r="E1270" t="s">
        <v>907</v>
      </c>
      <c r="F1270" t="s">
        <v>509</v>
      </c>
    </row>
    <row r="1271" spans="5:6" x14ac:dyDescent="0.25">
      <c r="E1271" t="s">
        <v>907</v>
      </c>
      <c r="F1271" t="s">
        <v>509</v>
      </c>
    </row>
    <row r="1272" spans="5:6" x14ac:dyDescent="0.25">
      <c r="E1272" t="s">
        <v>907</v>
      </c>
      <c r="F1272" t="s">
        <v>509</v>
      </c>
    </row>
    <row r="1273" spans="5:6" x14ac:dyDescent="0.25">
      <c r="E1273" t="s">
        <v>4975</v>
      </c>
      <c r="F1273" t="s">
        <v>310</v>
      </c>
    </row>
    <row r="1274" spans="5:6" x14ac:dyDescent="0.25">
      <c r="E1274" t="s">
        <v>4975</v>
      </c>
      <c r="F1274" t="s">
        <v>310</v>
      </c>
    </row>
    <row r="1275" spans="5:6" x14ac:dyDescent="0.25">
      <c r="E1275" t="s">
        <v>4984</v>
      </c>
      <c r="F1275" t="s">
        <v>649</v>
      </c>
    </row>
    <row r="1276" spans="5:6" x14ac:dyDescent="0.25">
      <c r="E1276" t="s">
        <v>4990</v>
      </c>
      <c r="F1276" t="s">
        <v>1903</v>
      </c>
    </row>
    <row r="1277" spans="5:6" x14ac:dyDescent="0.25">
      <c r="E1277" t="s">
        <v>4996</v>
      </c>
      <c r="F1277" t="s">
        <v>4997</v>
      </c>
    </row>
    <row r="1278" spans="5:6" x14ac:dyDescent="0.25">
      <c r="E1278" t="s">
        <v>553</v>
      </c>
      <c r="F1278" t="s">
        <v>554</v>
      </c>
    </row>
    <row r="1279" spans="5:6" x14ac:dyDescent="0.25">
      <c r="E1279" t="s">
        <v>5005</v>
      </c>
      <c r="F1279" t="s">
        <v>328</v>
      </c>
    </row>
    <row r="1280" spans="5:6" x14ac:dyDescent="0.25">
      <c r="E1280" t="s">
        <v>5012</v>
      </c>
      <c r="F1280" t="s">
        <v>328</v>
      </c>
    </row>
    <row r="1281" spans="5:6" x14ac:dyDescent="0.25">
      <c r="E1281" t="s">
        <v>5017</v>
      </c>
      <c r="F1281" t="s">
        <v>267</v>
      </c>
    </row>
    <row r="1282" spans="5:6" x14ac:dyDescent="0.25">
      <c r="E1282" t="s">
        <v>515</v>
      </c>
      <c r="F1282" t="s">
        <v>509</v>
      </c>
    </row>
    <row r="1283" spans="5:6" x14ac:dyDescent="0.25">
      <c r="E1283" t="s">
        <v>5030</v>
      </c>
      <c r="F1283" t="s">
        <v>5029</v>
      </c>
    </row>
    <row r="1284" spans="5:6" x14ac:dyDescent="0.25">
      <c r="E1284" t="s">
        <v>5030</v>
      </c>
      <c r="F1284" t="s">
        <v>5029</v>
      </c>
    </row>
    <row r="1285" spans="5:6" x14ac:dyDescent="0.25">
      <c r="E1285" t="s">
        <v>5030</v>
      </c>
      <c r="F1285" t="s">
        <v>5029</v>
      </c>
    </row>
    <row r="1286" spans="5:6" x14ac:dyDescent="0.25">
      <c r="E1286" t="s">
        <v>5030</v>
      </c>
      <c r="F1286" t="s">
        <v>5029</v>
      </c>
    </row>
    <row r="1287" spans="5:6" x14ac:dyDescent="0.25">
      <c r="E1287" t="s">
        <v>5030</v>
      </c>
      <c r="F1287" t="s">
        <v>5029</v>
      </c>
    </row>
    <row r="1288" spans="5:6" x14ac:dyDescent="0.25">
      <c r="E1288" t="s">
        <v>5030</v>
      </c>
      <c r="F1288" t="s">
        <v>5029</v>
      </c>
    </row>
    <row r="1289" spans="5:6" x14ac:dyDescent="0.25">
      <c r="E1289" t="s">
        <v>5030</v>
      </c>
      <c r="F1289" t="s">
        <v>5029</v>
      </c>
    </row>
    <row r="1290" spans="5:6" x14ac:dyDescent="0.25">
      <c r="E1290" t="s">
        <v>5033</v>
      </c>
      <c r="F1290" t="s">
        <v>5029</v>
      </c>
    </row>
    <row r="1291" spans="5:6" x14ac:dyDescent="0.25">
      <c r="E1291" t="s">
        <v>5030</v>
      </c>
      <c r="F1291" t="s">
        <v>5029</v>
      </c>
    </row>
    <row r="1292" spans="5:6" x14ac:dyDescent="0.25">
      <c r="E1292" t="s">
        <v>5030</v>
      </c>
      <c r="F1292" t="s">
        <v>5029</v>
      </c>
    </row>
    <row r="1293" spans="5:6" x14ac:dyDescent="0.25">
      <c r="E1293" t="s">
        <v>5033</v>
      </c>
      <c r="F1293" t="s">
        <v>5029</v>
      </c>
    </row>
    <row r="1294" spans="5:6" x14ac:dyDescent="0.25">
      <c r="E1294" t="s">
        <v>5033</v>
      </c>
      <c r="F1294" t="s">
        <v>5029</v>
      </c>
    </row>
    <row r="1295" spans="5:6" x14ac:dyDescent="0.25">
      <c r="E1295" t="s">
        <v>5033</v>
      </c>
      <c r="F1295" t="s">
        <v>5029</v>
      </c>
    </row>
    <row r="1296" spans="5:6" x14ac:dyDescent="0.25">
      <c r="E1296" t="s">
        <v>5075</v>
      </c>
      <c r="F1296" t="s">
        <v>157</v>
      </c>
    </row>
    <row r="1297" spans="5:6" x14ac:dyDescent="0.25">
      <c r="E1297" t="s">
        <v>515</v>
      </c>
      <c r="F1297" t="s">
        <v>509</v>
      </c>
    </row>
    <row r="1298" spans="5:6" x14ac:dyDescent="0.25">
      <c r="E1298" t="s">
        <v>5086</v>
      </c>
      <c r="F1298" t="s">
        <v>3745</v>
      </c>
    </row>
    <row r="1299" spans="5:6" x14ac:dyDescent="0.25">
      <c r="E1299" t="s">
        <v>4396</v>
      </c>
      <c r="F1299" t="s">
        <v>157</v>
      </c>
    </row>
    <row r="1300" spans="5:6" x14ac:dyDescent="0.25">
      <c r="E1300" t="s">
        <v>746</v>
      </c>
      <c r="F1300" t="s">
        <v>267</v>
      </c>
    </row>
    <row r="1301" spans="5:6" x14ac:dyDescent="0.25">
      <c r="E1301" t="s">
        <v>337</v>
      </c>
      <c r="F1301" t="s">
        <v>310</v>
      </c>
    </row>
    <row r="1302" spans="5:6" x14ac:dyDescent="0.25">
      <c r="E1302" t="s">
        <v>5106</v>
      </c>
      <c r="F1302" t="s">
        <v>157</v>
      </c>
    </row>
    <row r="1303" spans="5:6" x14ac:dyDescent="0.25">
      <c r="E1303" t="s">
        <v>3828</v>
      </c>
      <c r="F1303" t="s">
        <v>310</v>
      </c>
    </row>
    <row r="1304" spans="5:6" x14ac:dyDescent="0.25">
      <c r="E1304" t="s">
        <v>456</v>
      </c>
      <c r="F1304" t="s">
        <v>157</v>
      </c>
    </row>
    <row r="1305" spans="5:6" x14ac:dyDescent="0.25">
      <c r="E1305" t="s">
        <v>2820</v>
      </c>
      <c r="F1305" t="s">
        <v>139</v>
      </c>
    </row>
    <row r="1306" spans="5:6" x14ac:dyDescent="0.25">
      <c r="E1306" t="s">
        <v>2820</v>
      </c>
      <c r="F1306" t="s">
        <v>139</v>
      </c>
    </row>
    <row r="1307" spans="5:6" x14ac:dyDescent="0.25">
      <c r="E1307" t="s">
        <v>2820</v>
      </c>
      <c r="F1307" t="s">
        <v>139</v>
      </c>
    </row>
    <row r="1308" spans="5:6" x14ac:dyDescent="0.25">
      <c r="E1308" t="s">
        <v>2820</v>
      </c>
      <c r="F1308" t="s">
        <v>139</v>
      </c>
    </row>
    <row r="1309" spans="5:6" x14ac:dyDescent="0.25">
      <c r="E1309" t="s">
        <v>2820</v>
      </c>
      <c r="F1309" t="s">
        <v>139</v>
      </c>
    </row>
    <row r="1310" spans="5:6" x14ac:dyDescent="0.25">
      <c r="E1310" t="s">
        <v>2820</v>
      </c>
      <c r="F1310" t="s">
        <v>139</v>
      </c>
    </row>
    <row r="1311" spans="5:6" x14ac:dyDescent="0.25">
      <c r="E1311" t="s">
        <v>2820</v>
      </c>
      <c r="F1311" t="s">
        <v>139</v>
      </c>
    </row>
    <row r="1312" spans="5:6" x14ac:dyDescent="0.25">
      <c r="E1312" t="s">
        <v>456</v>
      </c>
      <c r="F1312" t="s">
        <v>139</v>
      </c>
    </row>
    <row r="1313" spans="5:6" x14ac:dyDescent="0.25">
      <c r="E1313" t="s">
        <v>702</v>
      </c>
      <c r="F1313" t="s">
        <v>157</v>
      </c>
    </row>
    <row r="1314" spans="5:6" x14ac:dyDescent="0.25">
      <c r="E1314" t="s">
        <v>5158</v>
      </c>
      <c r="F1314" t="s">
        <v>576</v>
      </c>
    </row>
    <row r="1315" spans="5:6" x14ac:dyDescent="0.25">
      <c r="E1315" t="s">
        <v>456</v>
      </c>
      <c r="F1315" t="s">
        <v>157</v>
      </c>
    </row>
    <row r="1316" spans="5:6" x14ac:dyDescent="0.25">
      <c r="E1316" t="s">
        <v>763</v>
      </c>
      <c r="F1316" t="s">
        <v>576</v>
      </c>
    </row>
    <row r="1317" spans="5:6" x14ac:dyDescent="0.25">
      <c r="E1317" t="s">
        <v>763</v>
      </c>
      <c r="F1317" t="s">
        <v>576</v>
      </c>
    </row>
    <row r="1318" spans="5:6" x14ac:dyDescent="0.25">
      <c r="E1318" t="s">
        <v>763</v>
      </c>
      <c r="F1318" t="s">
        <v>576</v>
      </c>
    </row>
    <row r="1319" spans="5:6" x14ac:dyDescent="0.25">
      <c r="E1319" t="s">
        <v>2829</v>
      </c>
      <c r="F1319" t="s">
        <v>576</v>
      </c>
    </row>
    <row r="1320" spans="5:6" x14ac:dyDescent="0.25">
      <c r="E1320" t="s">
        <v>763</v>
      </c>
      <c r="F1320" t="s">
        <v>576</v>
      </c>
    </row>
    <row r="1321" spans="5:6" x14ac:dyDescent="0.25">
      <c r="E1321" t="s">
        <v>5188</v>
      </c>
      <c r="F1321" t="s">
        <v>139</v>
      </c>
    </row>
    <row r="1322" spans="5:6" x14ac:dyDescent="0.25">
      <c r="E1322" t="s">
        <v>5194</v>
      </c>
      <c r="F1322" t="s">
        <v>3928</v>
      </c>
    </row>
    <row r="1323" spans="5:6" x14ac:dyDescent="0.25">
      <c r="E1323" t="s">
        <v>5201</v>
      </c>
      <c r="F1323" t="s">
        <v>157</v>
      </c>
    </row>
    <row r="1324" spans="5:6" x14ac:dyDescent="0.25">
      <c r="E1324" t="s">
        <v>763</v>
      </c>
      <c r="F1324" t="s">
        <v>576</v>
      </c>
    </row>
    <row r="1325" spans="5:6" x14ac:dyDescent="0.25">
      <c r="E1325" t="s">
        <v>763</v>
      </c>
      <c r="F1325" t="s">
        <v>576</v>
      </c>
    </row>
    <row r="1326" spans="5:6" x14ac:dyDescent="0.25">
      <c r="E1326" t="s">
        <v>763</v>
      </c>
      <c r="F1326" t="s">
        <v>576</v>
      </c>
    </row>
    <row r="1327" spans="5:6" x14ac:dyDescent="0.25">
      <c r="E1327" t="s">
        <v>763</v>
      </c>
      <c r="F1327" t="s">
        <v>576</v>
      </c>
    </row>
    <row r="1328" spans="5:6" x14ac:dyDescent="0.25">
      <c r="E1328" t="s">
        <v>763</v>
      </c>
      <c r="F1328" t="s">
        <v>576</v>
      </c>
    </row>
    <row r="1329" spans="5:6" x14ac:dyDescent="0.25">
      <c r="E1329" t="s">
        <v>763</v>
      </c>
      <c r="F1329" t="s">
        <v>576</v>
      </c>
    </row>
    <row r="1330" spans="5:6" x14ac:dyDescent="0.25">
      <c r="E1330" t="s">
        <v>763</v>
      </c>
      <c r="F1330" t="s">
        <v>576</v>
      </c>
    </row>
    <row r="1331" spans="5:6" x14ac:dyDescent="0.25">
      <c r="E1331" t="s">
        <v>763</v>
      </c>
      <c r="F1331" t="s">
        <v>576</v>
      </c>
    </row>
    <row r="1332" spans="5:6" x14ac:dyDescent="0.25">
      <c r="E1332" t="s">
        <v>763</v>
      </c>
      <c r="F1332" t="s">
        <v>576</v>
      </c>
    </row>
    <row r="1333" spans="5:6" x14ac:dyDescent="0.25">
      <c r="E1333" t="s">
        <v>763</v>
      </c>
      <c r="F1333" t="s">
        <v>576</v>
      </c>
    </row>
    <row r="1334" spans="5:6" x14ac:dyDescent="0.25">
      <c r="E1334" t="s">
        <v>763</v>
      </c>
      <c r="F1334" t="s">
        <v>576</v>
      </c>
    </row>
    <row r="1335" spans="5:6" x14ac:dyDescent="0.25">
      <c r="E1335" t="s">
        <v>763</v>
      </c>
      <c r="F1335" t="s">
        <v>576</v>
      </c>
    </row>
    <row r="1336" spans="5:6" x14ac:dyDescent="0.25">
      <c r="E1336" t="s">
        <v>763</v>
      </c>
      <c r="F1336" t="s">
        <v>576</v>
      </c>
    </row>
    <row r="1337" spans="5:6" x14ac:dyDescent="0.25">
      <c r="E1337" t="s">
        <v>763</v>
      </c>
      <c r="F1337" t="s">
        <v>576</v>
      </c>
    </row>
    <row r="1338" spans="5:6" x14ac:dyDescent="0.25">
      <c r="E1338" t="s">
        <v>763</v>
      </c>
      <c r="F1338" t="s">
        <v>576</v>
      </c>
    </row>
    <row r="1339" spans="5:6" x14ac:dyDescent="0.25">
      <c r="E1339" t="s">
        <v>763</v>
      </c>
      <c r="F1339" t="s">
        <v>576</v>
      </c>
    </row>
    <row r="1340" spans="5:6" x14ac:dyDescent="0.25">
      <c r="E1340" t="s">
        <v>763</v>
      </c>
      <c r="F1340" t="s">
        <v>576</v>
      </c>
    </row>
    <row r="1341" spans="5:6" x14ac:dyDescent="0.25">
      <c r="E1341" t="s">
        <v>763</v>
      </c>
      <c r="F1341" t="s">
        <v>576</v>
      </c>
    </row>
    <row r="1342" spans="5:6" x14ac:dyDescent="0.25">
      <c r="E1342" t="s">
        <v>763</v>
      </c>
      <c r="F1342" t="s">
        <v>576</v>
      </c>
    </row>
    <row r="1343" spans="5:6" x14ac:dyDescent="0.25">
      <c r="E1343" t="s">
        <v>4788</v>
      </c>
      <c r="F1343" t="s">
        <v>576</v>
      </c>
    </row>
    <row r="1344" spans="5:6" x14ac:dyDescent="0.25">
      <c r="E1344" t="s">
        <v>4788</v>
      </c>
      <c r="F1344" t="s">
        <v>576</v>
      </c>
    </row>
    <row r="1345" spans="5:6" x14ac:dyDescent="0.25">
      <c r="E1345" t="s">
        <v>5280</v>
      </c>
      <c r="F1345" t="s">
        <v>5281</v>
      </c>
    </row>
    <row r="1346" spans="5:6" x14ac:dyDescent="0.25">
      <c r="E1346" t="s">
        <v>237</v>
      </c>
      <c r="F1346" t="s">
        <v>238</v>
      </c>
    </row>
    <row r="1347" spans="5:6" x14ac:dyDescent="0.25">
      <c r="E1347" t="s">
        <v>237</v>
      </c>
      <c r="F1347" t="s">
        <v>238</v>
      </c>
    </row>
    <row r="1348" spans="5:6" x14ac:dyDescent="0.25">
      <c r="E1348" t="s">
        <v>237</v>
      </c>
      <c r="F1348" t="s">
        <v>238</v>
      </c>
    </row>
    <row r="1349" spans="5:6" x14ac:dyDescent="0.25">
      <c r="E1349" t="s">
        <v>237</v>
      </c>
      <c r="F1349" t="s">
        <v>238</v>
      </c>
    </row>
    <row r="1350" spans="5:6" x14ac:dyDescent="0.25">
      <c r="E1350" t="s">
        <v>1538</v>
      </c>
      <c r="F1350" t="s">
        <v>157</v>
      </c>
    </row>
    <row r="1351" spans="5:6" x14ac:dyDescent="0.25">
      <c r="E1351" t="s">
        <v>1538</v>
      </c>
      <c r="F1351" t="s">
        <v>157</v>
      </c>
    </row>
    <row r="1352" spans="5:6" x14ac:dyDescent="0.25">
      <c r="E1352" t="s">
        <v>1538</v>
      </c>
      <c r="F1352" t="s">
        <v>157</v>
      </c>
    </row>
    <row r="1353" spans="5:6" x14ac:dyDescent="0.25">
      <c r="E1353" t="s">
        <v>1538</v>
      </c>
      <c r="F1353" t="s">
        <v>157</v>
      </c>
    </row>
    <row r="1354" spans="5:6" x14ac:dyDescent="0.25">
      <c r="E1354" t="s">
        <v>1538</v>
      </c>
      <c r="F1354" t="s">
        <v>157</v>
      </c>
    </row>
    <row r="1355" spans="5:6" x14ac:dyDescent="0.25">
      <c r="E1355" t="s">
        <v>1538</v>
      </c>
      <c r="F1355" t="s">
        <v>157</v>
      </c>
    </row>
    <row r="1356" spans="5:6" x14ac:dyDescent="0.25">
      <c r="E1356" t="s">
        <v>1538</v>
      </c>
      <c r="F1356" t="s">
        <v>157</v>
      </c>
    </row>
    <row r="1357" spans="5:6" x14ac:dyDescent="0.25">
      <c r="E1357" t="s">
        <v>1538</v>
      </c>
      <c r="F1357" t="s">
        <v>157</v>
      </c>
    </row>
    <row r="1358" spans="5:6" x14ac:dyDescent="0.25">
      <c r="E1358" t="s">
        <v>1538</v>
      </c>
      <c r="F1358" t="s">
        <v>157</v>
      </c>
    </row>
    <row r="1359" spans="5:6" x14ac:dyDescent="0.25">
      <c r="E1359" t="s">
        <v>1538</v>
      </c>
      <c r="F1359" t="s">
        <v>157</v>
      </c>
    </row>
    <row r="1360" spans="5:6" x14ac:dyDescent="0.25">
      <c r="E1360" t="s">
        <v>1538</v>
      </c>
      <c r="F1360" t="s">
        <v>157</v>
      </c>
    </row>
    <row r="1361" spans="5:6" x14ac:dyDescent="0.25">
      <c r="E1361" t="s">
        <v>1538</v>
      </c>
      <c r="F1361" t="s">
        <v>157</v>
      </c>
    </row>
    <row r="1362" spans="5:6" x14ac:dyDescent="0.25">
      <c r="E1362" t="s">
        <v>1538</v>
      </c>
      <c r="F1362" t="s">
        <v>157</v>
      </c>
    </row>
    <row r="1363" spans="5:6" x14ac:dyDescent="0.25">
      <c r="E1363" t="s">
        <v>1538</v>
      </c>
      <c r="F1363" t="s">
        <v>157</v>
      </c>
    </row>
    <row r="1364" spans="5:6" x14ac:dyDescent="0.25">
      <c r="E1364" t="s">
        <v>1538</v>
      </c>
      <c r="F1364" t="s">
        <v>157</v>
      </c>
    </row>
    <row r="1365" spans="5:6" x14ac:dyDescent="0.25">
      <c r="E1365" t="s">
        <v>1538</v>
      </c>
      <c r="F1365" t="s">
        <v>157</v>
      </c>
    </row>
    <row r="1366" spans="5:6" x14ac:dyDescent="0.25">
      <c r="E1366" t="s">
        <v>1538</v>
      </c>
      <c r="F1366" t="s">
        <v>157</v>
      </c>
    </row>
    <row r="1367" spans="5:6" x14ac:dyDescent="0.25">
      <c r="E1367" t="s">
        <v>1538</v>
      </c>
      <c r="F1367" t="s">
        <v>157</v>
      </c>
    </row>
    <row r="1368" spans="5:6" x14ac:dyDescent="0.25">
      <c r="E1368" t="s">
        <v>1538</v>
      </c>
      <c r="F1368" t="s">
        <v>157</v>
      </c>
    </row>
    <row r="1369" spans="5:6" x14ac:dyDescent="0.25">
      <c r="E1369" t="s">
        <v>1538</v>
      </c>
      <c r="F1369" t="s">
        <v>157</v>
      </c>
    </row>
    <row r="1370" spans="5:6" x14ac:dyDescent="0.25">
      <c r="E1370" t="s">
        <v>456</v>
      </c>
      <c r="F1370" t="s">
        <v>157</v>
      </c>
    </row>
    <row r="1371" spans="5:6" x14ac:dyDescent="0.25">
      <c r="E1371" t="s">
        <v>392</v>
      </c>
      <c r="F1371" t="s">
        <v>139</v>
      </c>
    </row>
    <row r="1372" spans="5:6" x14ac:dyDescent="0.25">
      <c r="E1372" t="s">
        <v>553</v>
      </c>
      <c r="F1372" t="s">
        <v>554</v>
      </c>
    </row>
    <row r="1373" spans="5:6" x14ac:dyDescent="0.25">
      <c r="E1373" t="s">
        <v>553</v>
      </c>
      <c r="F1373" t="s">
        <v>554</v>
      </c>
    </row>
    <row r="1374" spans="5:6" x14ac:dyDescent="0.25">
      <c r="E1374" t="s">
        <v>553</v>
      </c>
      <c r="F1374" t="s">
        <v>554</v>
      </c>
    </row>
    <row r="1375" spans="5:6" x14ac:dyDescent="0.25">
      <c r="E1375" t="s">
        <v>553</v>
      </c>
      <c r="F1375" t="s">
        <v>554</v>
      </c>
    </row>
    <row r="1376" spans="5:6" x14ac:dyDescent="0.25">
      <c r="E1376" t="s">
        <v>5394</v>
      </c>
      <c r="F1376" t="s">
        <v>1198</v>
      </c>
    </row>
    <row r="1377" spans="5:6" x14ac:dyDescent="0.25">
      <c r="E1377" t="s">
        <v>5394</v>
      </c>
      <c r="F1377" t="s">
        <v>1198</v>
      </c>
    </row>
    <row r="1378" spans="5:6" x14ac:dyDescent="0.25">
      <c r="E1378" t="s">
        <v>3140</v>
      </c>
      <c r="F1378" t="s">
        <v>157</v>
      </c>
    </row>
    <row r="1379" spans="5:6" x14ac:dyDescent="0.25">
      <c r="E1379" t="s">
        <v>5407</v>
      </c>
      <c r="F1379" t="s">
        <v>310</v>
      </c>
    </row>
    <row r="1380" spans="5:6" x14ac:dyDescent="0.25">
      <c r="E1380" t="s">
        <v>5414</v>
      </c>
      <c r="F1380" t="s">
        <v>554</v>
      </c>
    </row>
    <row r="1381" spans="5:6" x14ac:dyDescent="0.25">
      <c r="E1381" t="s">
        <v>456</v>
      </c>
      <c r="F1381" t="s">
        <v>157</v>
      </c>
    </row>
    <row r="1382" spans="5:6" x14ac:dyDescent="0.25">
      <c r="E1382" t="s">
        <v>5425</v>
      </c>
      <c r="F1382" t="s">
        <v>157</v>
      </c>
    </row>
    <row r="1383" spans="5:6" x14ac:dyDescent="0.25">
      <c r="E1383" t="s">
        <v>5431</v>
      </c>
      <c r="F1383" t="s">
        <v>157</v>
      </c>
    </row>
    <row r="1384" spans="5:6" x14ac:dyDescent="0.25">
      <c r="E1384" t="s">
        <v>5431</v>
      </c>
      <c r="F1384" t="s">
        <v>157</v>
      </c>
    </row>
    <row r="1385" spans="5:6" x14ac:dyDescent="0.25">
      <c r="E1385" t="s">
        <v>5431</v>
      </c>
      <c r="F1385" t="s">
        <v>157</v>
      </c>
    </row>
    <row r="1386" spans="5:6" x14ac:dyDescent="0.25">
      <c r="E1386" t="s">
        <v>5431</v>
      </c>
      <c r="F1386" t="s">
        <v>157</v>
      </c>
    </row>
    <row r="1387" spans="5:6" x14ac:dyDescent="0.25">
      <c r="E1387" t="s">
        <v>5431</v>
      </c>
      <c r="F1387" t="s">
        <v>157</v>
      </c>
    </row>
    <row r="1388" spans="5:6" x14ac:dyDescent="0.25">
      <c r="E1388" t="s">
        <v>5431</v>
      </c>
      <c r="F1388" t="s">
        <v>157</v>
      </c>
    </row>
    <row r="1389" spans="5:6" x14ac:dyDescent="0.25">
      <c r="E1389" t="s">
        <v>5431</v>
      </c>
      <c r="F1389" t="s">
        <v>157</v>
      </c>
    </row>
    <row r="1390" spans="5:6" x14ac:dyDescent="0.25">
      <c r="E1390" t="s">
        <v>5431</v>
      </c>
      <c r="F1390" t="s">
        <v>157</v>
      </c>
    </row>
    <row r="1391" spans="5:6" x14ac:dyDescent="0.25">
      <c r="E1391" t="s">
        <v>5431</v>
      </c>
      <c r="F1391" t="s">
        <v>157</v>
      </c>
    </row>
    <row r="1392" spans="5:6" x14ac:dyDescent="0.25">
      <c r="E1392" t="s">
        <v>5431</v>
      </c>
      <c r="F1392" t="s">
        <v>157</v>
      </c>
    </row>
    <row r="1393" spans="5:6" x14ac:dyDescent="0.25">
      <c r="E1393" t="s">
        <v>5431</v>
      </c>
      <c r="F1393" t="s">
        <v>157</v>
      </c>
    </row>
    <row r="1394" spans="5:6" x14ac:dyDescent="0.25">
      <c r="E1394" t="s">
        <v>5431</v>
      </c>
      <c r="F1394" t="s">
        <v>157</v>
      </c>
    </row>
    <row r="1395" spans="5:6" x14ac:dyDescent="0.25">
      <c r="E1395" t="s">
        <v>5431</v>
      </c>
      <c r="F1395" t="s">
        <v>157</v>
      </c>
    </row>
    <row r="1396" spans="5:6" x14ac:dyDescent="0.25">
      <c r="E1396" t="s">
        <v>5431</v>
      </c>
      <c r="F1396" t="s">
        <v>157</v>
      </c>
    </row>
    <row r="1397" spans="5:6" x14ac:dyDescent="0.25">
      <c r="E1397" t="s">
        <v>5431</v>
      </c>
      <c r="F1397" t="s">
        <v>157</v>
      </c>
    </row>
    <row r="1398" spans="5:6" x14ac:dyDescent="0.25">
      <c r="E1398" t="s">
        <v>5431</v>
      </c>
      <c r="F1398" t="s">
        <v>157</v>
      </c>
    </row>
    <row r="1399" spans="5:6" x14ac:dyDescent="0.25">
      <c r="E1399" t="s">
        <v>5431</v>
      </c>
      <c r="F1399" t="s">
        <v>157</v>
      </c>
    </row>
    <row r="1400" spans="5:6" x14ac:dyDescent="0.25">
      <c r="E1400" t="s">
        <v>5431</v>
      </c>
      <c r="F1400" t="s">
        <v>157</v>
      </c>
    </row>
    <row r="1401" spans="5:6" x14ac:dyDescent="0.25">
      <c r="E1401" t="s">
        <v>5431</v>
      </c>
      <c r="F1401" t="s">
        <v>157</v>
      </c>
    </row>
    <row r="1402" spans="5:6" x14ac:dyDescent="0.25">
      <c r="E1402" t="s">
        <v>5431</v>
      </c>
      <c r="F1402" t="s">
        <v>157</v>
      </c>
    </row>
    <row r="1403" spans="5:6" x14ac:dyDescent="0.25">
      <c r="E1403" t="s">
        <v>5431</v>
      </c>
      <c r="F1403" t="s">
        <v>157</v>
      </c>
    </row>
    <row r="1404" spans="5:6" x14ac:dyDescent="0.25">
      <c r="E1404" t="s">
        <v>5431</v>
      </c>
      <c r="F1404" t="s">
        <v>157</v>
      </c>
    </row>
    <row r="1405" spans="5:6" x14ac:dyDescent="0.25">
      <c r="E1405" t="s">
        <v>5431</v>
      </c>
      <c r="F1405" t="s">
        <v>157</v>
      </c>
    </row>
    <row r="1406" spans="5:6" x14ac:dyDescent="0.25">
      <c r="E1406" t="s">
        <v>5431</v>
      </c>
      <c r="F1406" t="s">
        <v>157</v>
      </c>
    </row>
    <row r="1407" spans="5:6" x14ac:dyDescent="0.25">
      <c r="E1407" t="s">
        <v>5431</v>
      </c>
      <c r="F1407" t="s">
        <v>157</v>
      </c>
    </row>
    <row r="1408" spans="5:6" x14ac:dyDescent="0.25">
      <c r="E1408" t="s">
        <v>5431</v>
      </c>
      <c r="F1408" t="s">
        <v>157</v>
      </c>
    </row>
    <row r="1409" spans="5:6" x14ac:dyDescent="0.25">
      <c r="E1409" t="s">
        <v>5431</v>
      </c>
      <c r="F1409" t="s">
        <v>157</v>
      </c>
    </row>
    <row r="1410" spans="5:6" x14ac:dyDescent="0.25">
      <c r="E1410" t="s">
        <v>5431</v>
      </c>
      <c r="F1410" t="s">
        <v>157</v>
      </c>
    </row>
    <row r="1411" spans="5:6" x14ac:dyDescent="0.25">
      <c r="E1411" t="s">
        <v>5431</v>
      </c>
      <c r="F1411" t="s">
        <v>157</v>
      </c>
    </row>
    <row r="1412" spans="5:6" x14ac:dyDescent="0.25">
      <c r="E1412" t="s">
        <v>5431</v>
      </c>
      <c r="F1412" t="s">
        <v>157</v>
      </c>
    </row>
    <row r="1413" spans="5:6" x14ac:dyDescent="0.25">
      <c r="E1413" t="s">
        <v>5431</v>
      </c>
      <c r="F1413" t="s">
        <v>157</v>
      </c>
    </row>
    <row r="1414" spans="5:6" x14ac:dyDescent="0.25">
      <c r="E1414" t="s">
        <v>5431</v>
      </c>
      <c r="F1414" t="s">
        <v>157</v>
      </c>
    </row>
    <row r="1415" spans="5:6" x14ac:dyDescent="0.25">
      <c r="E1415" t="s">
        <v>5431</v>
      </c>
      <c r="F1415" t="s">
        <v>157</v>
      </c>
    </row>
    <row r="1416" spans="5:6" x14ac:dyDescent="0.25">
      <c r="E1416" t="s">
        <v>5431</v>
      </c>
      <c r="F1416" t="s">
        <v>157</v>
      </c>
    </row>
    <row r="1417" spans="5:6" x14ac:dyDescent="0.25">
      <c r="E1417" t="s">
        <v>5431</v>
      </c>
      <c r="F1417" t="s">
        <v>157</v>
      </c>
    </row>
    <row r="1418" spans="5:6" x14ac:dyDescent="0.25">
      <c r="E1418" t="s">
        <v>5431</v>
      </c>
      <c r="F1418" t="s">
        <v>157</v>
      </c>
    </row>
    <row r="1419" spans="5:6" x14ac:dyDescent="0.25">
      <c r="E1419" t="s">
        <v>5431</v>
      </c>
      <c r="F1419" t="s">
        <v>157</v>
      </c>
    </row>
    <row r="1420" spans="5:6" x14ac:dyDescent="0.25">
      <c r="E1420" t="s">
        <v>5431</v>
      </c>
      <c r="F1420" t="s">
        <v>157</v>
      </c>
    </row>
    <row r="1421" spans="5:6" x14ac:dyDescent="0.25">
      <c r="E1421" t="s">
        <v>5431</v>
      </c>
      <c r="F1421" t="s">
        <v>157</v>
      </c>
    </row>
    <row r="1422" spans="5:6" x14ac:dyDescent="0.25">
      <c r="E1422" t="s">
        <v>5431</v>
      </c>
      <c r="F1422" t="s">
        <v>157</v>
      </c>
    </row>
    <row r="1423" spans="5:6" x14ac:dyDescent="0.25">
      <c r="E1423" t="s">
        <v>5431</v>
      </c>
      <c r="F1423" t="s">
        <v>157</v>
      </c>
    </row>
    <row r="1424" spans="5:6" x14ac:dyDescent="0.25">
      <c r="E1424" t="s">
        <v>5431</v>
      </c>
      <c r="F1424" t="s">
        <v>157</v>
      </c>
    </row>
    <row r="1425" spans="5:6" x14ac:dyDescent="0.25">
      <c r="E1425" t="s">
        <v>5431</v>
      </c>
      <c r="F1425" t="s">
        <v>157</v>
      </c>
    </row>
    <row r="1426" spans="5:6" x14ac:dyDescent="0.25">
      <c r="E1426" t="s">
        <v>5431</v>
      </c>
      <c r="F1426" t="s">
        <v>157</v>
      </c>
    </row>
    <row r="1427" spans="5:6" x14ac:dyDescent="0.25">
      <c r="E1427" t="s">
        <v>5431</v>
      </c>
      <c r="F1427" t="s">
        <v>157</v>
      </c>
    </row>
    <row r="1428" spans="5:6" x14ac:dyDescent="0.25">
      <c r="E1428" t="s">
        <v>770</v>
      </c>
      <c r="F1428" t="s">
        <v>157</v>
      </c>
    </row>
    <row r="1429" spans="5:6" x14ac:dyDescent="0.25">
      <c r="E1429" t="s">
        <v>5576</v>
      </c>
      <c r="F1429" t="s">
        <v>576</v>
      </c>
    </row>
    <row r="1430" spans="5:6" x14ac:dyDescent="0.25">
      <c r="E1430" t="s">
        <v>5576</v>
      </c>
      <c r="F1430" t="s">
        <v>576</v>
      </c>
    </row>
    <row r="1431" spans="5:6" x14ac:dyDescent="0.25">
      <c r="E1431" t="s">
        <v>5584</v>
      </c>
      <c r="F1431" t="s">
        <v>157</v>
      </c>
    </row>
    <row r="1432" spans="5:6" x14ac:dyDescent="0.25">
      <c r="E1432" t="s">
        <v>5584</v>
      </c>
      <c r="F1432" t="s">
        <v>157</v>
      </c>
    </row>
    <row r="1433" spans="5:6" x14ac:dyDescent="0.25">
      <c r="E1433" t="s">
        <v>5593</v>
      </c>
      <c r="F1433" t="s">
        <v>649</v>
      </c>
    </row>
    <row r="1434" spans="5:6" x14ac:dyDescent="0.25">
      <c r="E1434" t="s">
        <v>5593</v>
      </c>
      <c r="F1434" t="s">
        <v>649</v>
      </c>
    </row>
    <row r="1435" spans="5:6" x14ac:dyDescent="0.25">
      <c r="E1435" t="s">
        <v>5602</v>
      </c>
      <c r="F1435" t="s">
        <v>5603</v>
      </c>
    </row>
    <row r="1436" spans="5:6" x14ac:dyDescent="0.25">
      <c r="E1436" t="s">
        <v>5602</v>
      </c>
      <c r="F1436" t="s">
        <v>5603</v>
      </c>
    </row>
    <row r="1437" spans="5:6" x14ac:dyDescent="0.25">
      <c r="E1437" t="s">
        <v>337</v>
      </c>
      <c r="F1437" t="s">
        <v>310</v>
      </c>
    </row>
    <row r="1438" spans="5:6" x14ac:dyDescent="0.25">
      <c r="E1438" t="s">
        <v>3828</v>
      </c>
      <c r="F1438" t="s">
        <v>310</v>
      </c>
    </row>
    <row r="1439" spans="5:6" x14ac:dyDescent="0.25">
      <c r="E1439" t="s">
        <v>5623</v>
      </c>
      <c r="F1439" t="s">
        <v>509</v>
      </c>
    </row>
    <row r="1440" spans="5:6" x14ac:dyDescent="0.25">
      <c r="E1440" t="s">
        <v>5629</v>
      </c>
      <c r="F1440" t="s">
        <v>5630</v>
      </c>
    </row>
    <row r="1441" spans="5:6" x14ac:dyDescent="0.25">
      <c r="E1441" t="s">
        <v>5638</v>
      </c>
      <c r="F1441" t="s">
        <v>5637</v>
      </c>
    </row>
    <row r="1442" spans="5:6" x14ac:dyDescent="0.25">
      <c r="E1442" t="s">
        <v>351</v>
      </c>
      <c r="F1442" t="s">
        <v>707</v>
      </c>
    </row>
    <row r="1443" spans="5:6" x14ac:dyDescent="0.25">
      <c r="E1443" t="s">
        <v>392</v>
      </c>
      <c r="F1443" t="s">
        <v>649</v>
      </c>
    </row>
    <row r="1444" spans="5:6" x14ac:dyDescent="0.25">
      <c r="E1444" t="s">
        <v>5651</v>
      </c>
      <c r="F1444" t="s">
        <v>157</v>
      </c>
    </row>
    <row r="1445" spans="5:6" x14ac:dyDescent="0.25">
      <c r="E1445" t="s">
        <v>5651</v>
      </c>
      <c r="F1445" t="s">
        <v>157</v>
      </c>
    </row>
    <row r="1446" spans="5:6" x14ac:dyDescent="0.25">
      <c r="E1446" t="s">
        <v>5651</v>
      </c>
      <c r="F1446" t="s">
        <v>157</v>
      </c>
    </row>
    <row r="1447" spans="5:6" x14ac:dyDescent="0.25">
      <c r="E1447" t="s">
        <v>5651</v>
      </c>
      <c r="F1447" t="s">
        <v>157</v>
      </c>
    </row>
    <row r="1448" spans="5:6" x14ac:dyDescent="0.25">
      <c r="E1448" t="s">
        <v>5651</v>
      </c>
      <c r="F1448" t="s">
        <v>157</v>
      </c>
    </row>
    <row r="1449" spans="5:6" x14ac:dyDescent="0.25">
      <c r="E1449" t="s">
        <v>5651</v>
      </c>
      <c r="F1449" t="s">
        <v>157</v>
      </c>
    </row>
    <row r="1450" spans="5:6" x14ac:dyDescent="0.25">
      <c r="E1450" t="s">
        <v>5651</v>
      </c>
      <c r="F1450" t="s">
        <v>157</v>
      </c>
    </row>
    <row r="1451" spans="5:6" x14ac:dyDescent="0.25">
      <c r="E1451" t="s">
        <v>5651</v>
      </c>
      <c r="F1451" t="s">
        <v>157</v>
      </c>
    </row>
    <row r="1452" spans="5:6" x14ac:dyDescent="0.25">
      <c r="E1452" t="s">
        <v>5651</v>
      </c>
      <c r="F1452" t="s">
        <v>157</v>
      </c>
    </row>
    <row r="1453" spans="5:6" x14ac:dyDescent="0.25">
      <c r="E1453" t="s">
        <v>5651</v>
      </c>
      <c r="F1453" t="s">
        <v>157</v>
      </c>
    </row>
    <row r="1454" spans="5:6" x14ac:dyDescent="0.25">
      <c r="E1454" t="s">
        <v>5651</v>
      </c>
      <c r="F1454" t="s">
        <v>157</v>
      </c>
    </row>
    <row r="1455" spans="5:6" x14ac:dyDescent="0.25">
      <c r="E1455" t="s">
        <v>5651</v>
      </c>
      <c r="F1455" t="s">
        <v>157</v>
      </c>
    </row>
    <row r="1456" spans="5:6" x14ac:dyDescent="0.25">
      <c r="E1456" t="s">
        <v>5651</v>
      </c>
      <c r="F1456" t="s">
        <v>157</v>
      </c>
    </row>
    <row r="1457" spans="5:6" x14ac:dyDescent="0.25">
      <c r="E1457" t="s">
        <v>5651</v>
      </c>
      <c r="F1457" t="s">
        <v>157</v>
      </c>
    </row>
    <row r="1458" spans="5:6" x14ac:dyDescent="0.25">
      <c r="E1458" t="s">
        <v>5651</v>
      </c>
      <c r="F1458" t="s">
        <v>157</v>
      </c>
    </row>
    <row r="1459" spans="5:6" x14ac:dyDescent="0.25">
      <c r="E1459" t="s">
        <v>5651</v>
      </c>
      <c r="F1459" t="s">
        <v>157</v>
      </c>
    </row>
    <row r="1460" spans="5:6" x14ac:dyDescent="0.25">
      <c r="E1460" t="s">
        <v>5651</v>
      </c>
      <c r="F1460" t="s">
        <v>157</v>
      </c>
    </row>
    <row r="1461" spans="5:6" x14ac:dyDescent="0.25">
      <c r="E1461" t="s">
        <v>5651</v>
      </c>
      <c r="F1461" t="s">
        <v>157</v>
      </c>
    </row>
    <row r="1462" spans="5:6" x14ac:dyDescent="0.25">
      <c r="E1462" t="s">
        <v>5651</v>
      </c>
      <c r="F1462" t="s">
        <v>157</v>
      </c>
    </row>
    <row r="1463" spans="5:6" x14ac:dyDescent="0.25">
      <c r="E1463" t="s">
        <v>5651</v>
      </c>
      <c r="F1463" t="s">
        <v>157</v>
      </c>
    </row>
    <row r="1464" spans="5:6" x14ac:dyDescent="0.25">
      <c r="E1464" t="s">
        <v>5651</v>
      </c>
      <c r="F1464" t="s">
        <v>157</v>
      </c>
    </row>
    <row r="1465" spans="5:6" x14ac:dyDescent="0.25">
      <c r="E1465" t="s">
        <v>5651</v>
      </c>
      <c r="F1465" t="s">
        <v>157</v>
      </c>
    </row>
    <row r="1466" spans="5:6" x14ac:dyDescent="0.25">
      <c r="E1466" t="s">
        <v>5651</v>
      </c>
      <c r="F1466" t="s">
        <v>157</v>
      </c>
    </row>
    <row r="1467" spans="5:6" x14ac:dyDescent="0.25">
      <c r="E1467" t="s">
        <v>5651</v>
      </c>
      <c r="F1467" t="s">
        <v>157</v>
      </c>
    </row>
    <row r="1468" spans="5:6" x14ac:dyDescent="0.25">
      <c r="E1468" t="s">
        <v>5651</v>
      </c>
      <c r="F1468" t="s">
        <v>157</v>
      </c>
    </row>
    <row r="1469" spans="5:6" x14ac:dyDescent="0.25">
      <c r="E1469" t="s">
        <v>5651</v>
      </c>
      <c r="F1469" t="s">
        <v>157</v>
      </c>
    </row>
    <row r="1470" spans="5:6" x14ac:dyDescent="0.25">
      <c r="E1470" t="s">
        <v>5651</v>
      </c>
      <c r="F1470" t="s">
        <v>157</v>
      </c>
    </row>
    <row r="1471" spans="5:6" x14ac:dyDescent="0.25">
      <c r="E1471" t="s">
        <v>5651</v>
      </c>
      <c r="F1471" t="s">
        <v>157</v>
      </c>
    </row>
    <row r="1472" spans="5:6" x14ac:dyDescent="0.25">
      <c r="E1472" t="s">
        <v>5651</v>
      </c>
      <c r="F1472" t="s">
        <v>157</v>
      </c>
    </row>
    <row r="1473" spans="5:6" x14ac:dyDescent="0.25">
      <c r="E1473" t="s">
        <v>5651</v>
      </c>
      <c r="F1473" t="s">
        <v>157</v>
      </c>
    </row>
    <row r="1474" spans="5:6" x14ac:dyDescent="0.25">
      <c r="E1474" t="s">
        <v>5651</v>
      </c>
      <c r="F1474" t="s">
        <v>157</v>
      </c>
    </row>
    <row r="1475" spans="5:6" x14ac:dyDescent="0.25">
      <c r="E1475" t="s">
        <v>5651</v>
      </c>
      <c r="F1475" t="s">
        <v>157</v>
      </c>
    </row>
    <row r="1476" spans="5:6" x14ac:dyDescent="0.25">
      <c r="E1476" t="s">
        <v>5651</v>
      </c>
      <c r="F1476" t="s">
        <v>157</v>
      </c>
    </row>
    <row r="1477" spans="5:6" x14ac:dyDescent="0.25">
      <c r="E1477" t="s">
        <v>5651</v>
      </c>
      <c r="F1477" t="s">
        <v>157</v>
      </c>
    </row>
    <row r="1478" spans="5:6" x14ac:dyDescent="0.25">
      <c r="E1478" t="s">
        <v>5651</v>
      </c>
      <c r="F1478" t="s">
        <v>157</v>
      </c>
    </row>
    <row r="1479" spans="5:6" x14ac:dyDescent="0.25">
      <c r="E1479" t="s">
        <v>5651</v>
      </c>
      <c r="F1479" t="s">
        <v>157</v>
      </c>
    </row>
    <row r="1480" spans="5:6" x14ac:dyDescent="0.25">
      <c r="E1480" t="s">
        <v>5651</v>
      </c>
      <c r="F1480" t="s">
        <v>157</v>
      </c>
    </row>
    <row r="1481" spans="5:6" x14ac:dyDescent="0.25">
      <c r="E1481" t="s">
        <v>5651</v>
      </c>
      <c r="F1481" t="s">
        <v>157</v>
      </c>
    </row>
    <row r="1482" spans="5:6" x14ac:dyDescent="0.25">
      <c r="E1482" t="s">
        <v>5651</v>
      </c>
      <c r="F1482" t="s">
        <v>157</v>
      </c>
    </row>
    <row r="1483" spans="5:6" x14ac:dyDescent="0.25">
      <c r="E1483" t="s">
        <v>5651</v>
      </c>
      <c r="F1483" t="s">
        <v>157</v>
      </c>
    </row>
    <row r="1484" spans="5:6" x14ac:dyDescent="0.25">
      <c r="E1484" t="s">
        <v>5651</v>
      </c>
      <c r="F1484" t="s">
        <v>157</v>
      </c>
    </row>
    <row r="1485" spans="5:6" x14ac:dyDescent="0.25">
      <c r="E1485" t="s">
        <v>5651</v>
      </c>
      <c r="F1485" t="s">
        <v>157</v>
      </c>
    </row>
    <row r="1486" spans="5:6" x14ac:dyDescent="0.25">
      <c r="E1486" t="s">
        <v>5651</v>
      </c>
      <c r="F1486" t="s">
        <v>157</v>
      </c>
    </row>
    <row r="1487" spans="5:6" x14ac:dyDescent="0.25">
      <c r="E1487" t="s">
        <v>5651</v>
      </c>
      <c r="F1487" t="s">
        <v>157</v>
      </c>
    </row>
    <row r="1488" spans="5:6" x14ac:dyDescent="0.25">
      <c r="E1488" t="s">
        <v>5651</v>
      </c>
      <c r="F1488" t="s">
        <v>157</v>
      </c>
    </row>
    <row r="1489" spans="5:6" x14ac:dyDescent="0.25">
      <c r="E1489" t="s">
        <v>5651</v>
      </c>
      <c r="F1489" t="s">
        <v>157</v>
      </c>
    </row>
    <row r="1490" spans="5:6" x14ac:dyDescent="0.25">
      <c r="E1490" t="s">
        <v>5651</v>
      </c>
      <c r="F1490" t="s">
        <v>157</v>
      </c>
    </row>
    <row r="1491" spans="5:6" x14ac:dyDescent="0.25">
      <c r="E1491" t="s">
        <v>5651</v>
      </c>
      <c r="F1491" t="s">
        <v>157</v>
      </c>
    </row>
    <row r="1492" spans="5:6" x14ac:dyDescent="0.25">
      <c r="E1492" t="s">
        <v>5651</v>
      </c>
      <c r="F1492" t="s">
        <v>157</v>
      </c>
    </row>
    <row r="1493" spans="5:6" x14ac:dyDescent="0.25">
      <c r="E1493" t="s">
        <v>5651</v>
      </c>
      <c r="F1493" t="s">
        <v>157</v>
      </c>
    </row>
    <row r="1494" spans="5:6" x14ac:dyDescent="0.25">
      <c r="E1494" t="s">
        <v>5651</v>
      </c>
      <c r="F1494" t="s">
        <v>157</v>
      </c>
    </row>
    <row r="1495" spans="5:6" x14ac:dyDescent="0.25">
      <c r="E1495" t="s">
        <v>5651</v>
      </c>
      <c r="F1495" t="s">
        <v>157</v>
      </c>
    </row>
    <row r="1496" spans="5:6" x14ac:dyDescent="0.25">
      <c r="E1496" t="s">
        <v>5651</v>
      </c>
      <c r="F1496" t="s">
        <v>157</v>
      </c>
    </row>
    <row r="1497" spans="5:6" x14ac:dyDescent="0.25">
      <c r="E1497" t="s">
        <v>5651</v>
      </c>
      <c r="F1497" t="s">
        <v>157</v>
      </c>
    </row>
    <row r="1498" spans="5:6" x14ac:dyDescent="0.25">
      <c r="E1498" t="s">
        <v>5651</v>
      </c>
      <c r="F1498" t="s">
        <v>157</v>
      </c>
    </row>
    <row r="1499" spans="5:6" x14ac:dyDescent="0.25">
      <c r="E1499" t="s">
        <v>5651</v>
      </c>
      <c r="F1499" t="s">
        <v>157</v>
      </c>
    </row>
    <row r="1500" spans="5:6" x14ac:dyDescent="0.25">
      <c r="E1500" t="s">
        <v>5651</v>
      </c>
      <c r="F1500" t="s">
        <v>157</v>
      </c>
    </row>
    <row r="1501" spans="5:6" x14ac:dyDescent="0.25">
      <c r="E1501" t="s">
        <v>5651</v>
      </c>
      <c r="F1501" t="s">
        <v>157</v>
      </c>
    </row>
    <row r="1502" spans="5:6" x14ac:dyDescent="0.25">
      <c r="E1502" t="s">
        <v>5651</v>
      </c>
      <c r="F1502" t="s">
        <v>157</v>
      </c>
    </row>
    <row r="1503" spans="5:6" x14ac:dyDescent="0.25">
      <c r="E1503" t="s">
        <v>5651</v>
      </c>
      <c r="F1503" t="s">
        <v>157</v>
      </c>
    </row>
    <row r="1504" spans="5:6" x14ac:dyDescent="0.25">
      <c r="E1504" t="s">
        <v>5651</v>
      </c>
      <c r="F1504" t="s">
        <v>157</v>
      </c>
    </row>
    <row r="1505" spans="5:6" x14ac:dyDescent="0.25">
      <c r="E1505" t="s">
        <v>5651</v>
      </c>
      <c r="F1505" t="s">
        <v>157</v>
      </c>
    </row>
    <row r="1506" spans="5:6" x14ac:dyDescent="0.25">
      <c r="E1506" t="s">
        <v>5651</v>
      </c>
      <c r="F1506" t="s">
        <v>157</v>
      </c>
    </row>
    <row r="1507" spans="5:6" x14ac:dyDescent="0.25">
      <c r="E1507" t="s">
        <v>5651</v>
      </c>
      <c r="F1507" t="s">
        <v>157</v>
      </c>
    </row>
    <row r="1508" spans="5:6" x14ac:dyDescent="0.25">
      <c r="E1508" t="s">
        <v>5651</v>
      </c>
      <c r="F1508" t="s">
        <v>157</v>
      </c>
    </row>
    <row r="1509" spans="5:6" x14ac:dyDescent="0.25">
      <c r="E1509" t="s">
        <v>5651</v>
      </c>
      <c r="F1509" t="s">
        <v>157</v>
      </c>
    </row>
    <row r="1510" spans="5:6" x14ac:dyDescent="0.25">
      <c r="E1510" t="s">
        <v>5651</v>
      </c>
      <c r="F1510" t="s">
        <v>157</v>
      </c>
    </row>
    <row r="1511" spans="5:6" x14ac:dyDescent="0.25">
      <c r="E1511" t="s">
        <v>5651</v>
      </c>
      <c r="F1511" t="s">
        <v>157</v>
      </c>
    </row>
    <row r="1512" spans="5:6" x14ac:dyDescent="0.25">
      <c r="E1512" t="s">
        <v>5651</v>
      </c>
      <c r="F1512" t="s">
        <v>157</v>
      </c>
    </row>
    <row r="1513" spans="5:6" x14ac:dyDescent="0.25">
      <c r="E1513" t="s">
        <v>5651</v>
      </c>
      <c r="F1513" t="s">
        <v>157</v>
      </c>
    </row>
    <row r="1514" spans="5:6" x14ac:dyDescent="0.25">
      <c r="E1514" t="s">
        <v>5651</v>
      </c>
      <c r="F1514" t="s">
        <v>157</v>
      </c>
    </row>
    <row r="1515" spans="5:6" x14ac:dyDescent="0.25">
      <c r="E1515" t="s">
        <v>5651</v>
      </c>
      <c r="F1515" t="s">
        <v>157</v>
      </c>
    </row>
    <row r="1516" spans="5:6" x14ac:dyDescent="0.25">
      <c r="E1516" t="s">
        <v>5651</v>
      </c>
      <c r="F1516" t="s">
        <v>157</v>
      </c>
    </row>
    <row r="1517" spans="5:6" x14ac:dyDescent="0.25">
      <c r="E1517" t="s">
        <v>5651</v>
      </c>
      <c r="F1517" t="s">
        <v>157</v>
      </c>
    </row>
    <row r="1518" spans="5:6" x14ac:dyDescent="0.25">
      <c r="E1518" t="s">
        <v>5651</v>
      </c>
      <c r="F1518" t="s">
        <v>157</v>
      </c>
    </row>
    <row r="1519" spans="5:6" x14ac:dyDescent="0.25">
      <c r="E1519" t="s">
        <v>5651</v>
      </c>
      <c r="F1519" t="s">
        <v>157</v>
      </c>
    </row>
    <row r="1520" spans="5:6" x14ac:dyDescent="0.25">
      <c r="E1520" t="s">
        <v>5651</v>
      </c>
      <c r="F1520" t="s">
        <v>157</v>
      </c>
    </row>
    <row r="1521" spans="5:6" x14ac:dyDescent="0.25">
      <c r="E1521" t="s">
        <v>5651</v>
      </c>
      <c r="F1521" t="s">
        <v>157</v>
      </c>
    </row>
    <row r="1522" spans="5:6" x14ac:dyDescent="0.25">
      <c r="E1522" t="s">
        <v>5651</v>
      </c>
      <c r="F1522" t="s">
        <v>157</v>
      </c>
    </row>
    <row r="1523" spans="5:6" x14ac:dyDescent="0.25">
      <c r="E1523" t="s">
        <v>5651</v>
      </c>
      <c r="F1523" t="s">
        <v>157</v>
      </c>
    </row>
    <row r="1524" spans="5:6" x14ac:dyDescent="0.25">
      <c r="E1524" t="s">
        <v>5651</v>
      </c>
      <c r="F1524" t="s">
        <v>157</v>
      </c>
    </row>
    <row r="1525" spans="5:6" x14ac:dyDescent="0.25">
      <c r="E1525" t="s">
        <v>5651</v>
      </c>
      <c r="F1525" t="s">
        <v>157</v>
      </c>
    </row>
    <row r="1526" spans="5:6" x14ac:dyDescent="0.25">
      <c r="E1526" t="s">
        <v>5651</v>
      </c>
      <c r="F1526" t="s">
        <v>157</v>
      </c>
    </row>
    <row r="1527" spans="5:6" x14ac:dyDescent="0.25">
      <c r="E1527" t="s">
        <v>5651</v>
      </c>
      <c r="F1527" t="s">
        <v>157</v>
      </c>
    </row>
    <row r="1528" spans="5:6" x14ac:dyDescent="0.25">
      <c r="E1528" t="s">
        <v>5651</v>
      </c>
      <c r="F1528" t="s">
        <v>157</v>
      </c>
    </row>
    <row r="1529" spans="5:6" x14ac:dyDescent="0.25">
      <c r="E1529" t="s">
        <v>5651</v>
      </c>
      <c r="F1529" t="s">
        <v>157</v>
      </c>
    </row>
    <row r="1530" spans="5:6" x14ac:dyDescent="0.25">
      <c r="E1530" t="s">
        <v>5651</v>
      </c>
      <c r="F1530" t="s">
        <v>157</v>
      </c>
    </row>
    <row r="1531" spans="5:6" x14ac:dyDescent="0.25">
      <c r="E1531" t="s">
        <v>5651</v>
      </c>
      <c r="F1531" t="s">
        <v>157</v>
      </c>
    </row>
    <row r="1532" spans="5:6" x14ac:dyDescent="0.25">
      <c r="E1532" t="s">
        <v>5651</v>
      </c>
      <c r="F1532" t="s">
        <v>157</v>
      </c>
    </row>
    <row r="1533" spans="5:6" x14ac:dyDescent="0.25">
      <c r="E1533" t="s">
        <v>5651</v>
      </c>
      <c r="F1533" t="s">
        <v>157</v>
      </c>
    </row>
    <row r="1534" spans="5:6" x14ac:dyDescent="0.25">
      <c r="E1534" t="s">
        <v>5651</v>
      </c>
      <c r="F1534" t="s">
        <v>157</v>
      </c>
    </row>
    <row r="1535" spans="5:6" x14ac:dyDescent="0.25">
      <c r="E1535" t="s">
        <v>5651</v>
      </c>
      <c r="F1535" t="s">
        <v>157</v>
      </c>
    </row>
    <row r="1536" spans="5:6" x14ac:dyDescent="0.25">
      <c r="E1536" t="s">
        <v>5651</v>
      </c>
      <c r="F1536" t="s">
        <v>157</v>
      </c>
    </row>
    <row r="1537" spans="5:6" x14ac:dyDescent="0.25">
      <c r="E1537" t="s">
        <v>5651</v>
      </c>
      <c r="F1537" t="s">
        <v>157</v>
      </c>
    </row>
    <row r="1538" spans="5:6" x14ac:dyDescent="0.25">
      <c r="E1538" t="s">
        <v>5651</v>
      </c>
      <c r="F1538" t="s">
        <v>157</v>
      </c>
    </row>
    <row r="1539" spans="5:6" x14ac:dyDescent="0.25">
      <c r="E1539" t="s">
        <v>5651</v>
      </c>
      <c r="F1539" t="s">
        <v>157</v>
      </c>
    </row>
    <row r="1540" spans="5:6" x14ac:dyDescent="0.25">
      <c r="E1540" t="s">
        <v>5651</v>
      </c>
      <c r="F1540" t="s">
        <v>157</v>
      </c>
    </row>
    <row r="1541" spans="5:6" x14ac:dyDescent="0.25">
      <c r="E1541" t="s">
        <v>5651</v>
      </c>
      <c r="F1541" t="s">
        <v>157</v>
      </c>
    </row>
    <row r="1542" spans="5:6" x14ac:dyDescent="0.25">
      <c r="E1542" t="s">
        <v>5651</v>
      </c>
      <c r="F1542" t="s">
        <v>157</v>
      </c>
    </row>
    <row r="1543" spans="5:6" x14ac:dyDescent="0.25">
      <c r="E1543" t="s">
        <v>5651</v>
      </c>
      <c r="F1543" t="s">
        <v>157</v>
      </c>
    </row>
    <row r="1544" spans="5:6" x14ac:dyDescent="0.25">
      <c r="E1544" t="s">
        <v>5651</v>
      </c>
      <c r="F1544" t="s">
        <v>157</v>
      </c>
    </row>
    <row r="1545" spans="5:6" x14ac:dyDescent="0.25">
      <c r="E1545" t="s">
        <v>5651</v>
      </c>
      <c r="F1545" t="s">
        <v>157</v>
      </c>
    </row>
    <row r="1546" spans="5:6" x14ac:dyDescent="0.25">
      <c r="E1546" t="s">
        <v>5651</v>
      </c>
      <c r="F1546" t="s">
        <v>157</v>
      </c>
    </row>
    <row r="1547" spans="5:6" x14ac:dyDescent="0.25">
      <c r="E1547" t="s">
        <v>5651</v>
      </c>
      <c r="F1547" t="s">
        <v>157</v>
      </c>
    </row>
    <row r="1548" spans="5:6" x14ac:dyDescent="0.25">
      <c r="E1548" t="s">
        <v>5651</v>
      </c>
      <c r="F1548" t="s">
        <v>157</v>
      </c>
    </row>
    <row r="1549" spans="5:6" x14ac:dyDescent="0.25">
      <c r="E1549" t="s">
        <v>5651</v>
      </c>
      <c r="F1549" t="s">
        <v>157</v>
      </c>
    </row>
    <row r="1550" spans="5:6" x14ac:dyDescent="0.25">
      <c r="E1550" t="s">
        <v>5651</v>
      </c>
      <c r="F1550" t="s">
        <v>157</v>
      </c>
    </row>
    <row r="1551" spans="5:6" x14ac:dyDescent="0.25">
      <c r="E1551" t="s">
        <v>5651</v>
      </c>
      <c r="F1551" t="s">
        <v>157</v>
      </c>
    </row>
    <row r="1552" spans="5:6" x14ac:dyDescent="0.25">
      <c r="E1552" t="s">
        <v>5651</v>
      </c>
      <c r="F1552" t="s">
        <v>157</v>
      </c>
    </row>
    <row r="1553" spans="5:6" x14ac:dyDescent="0.25">
      <c r="E1553" t="s">
        <v>5651</v>
      </c>
      <c r="F1553" t="s">
        <v>157</v>
      </c>
    </row>
    <row r="1554" spans="5:6" x14ac:dyDescent="0.25">
      <c r="E1554" t="s">
        <v>5651</v>
      </c>
      <c r="F1554" t="s">
        <v>157</v>
      </c>
    </row>
    <row r="1555" spans="5:6" x14ac:dyDescent="0.25">
      <c r="E1555" t="s">
        <v>5651</v>
      </c>
      <c r="F1555" t="s">
        <v>157</v>
      </c>
    </row>
    <row r="1556" spans="5:6" x14ac:dyDescent="0.25">
      <c r="E1556" t="s">
        <v>5651</v>
      </c>
      <c r="F1556" t="s">
        <v>157</v>
      </c>
    </row>
    <row r="1557" spans="5:6" x14ac:dyDescent="0.25">
      <c r="E1557" t="s">
        <v>5651</v>
      </c>
      <c r="F1557" t="s">
        <v>157</v>
      </c>
    </row>
    <row r="1558" spans="5:6" x14ac:dyDescent="0.25">
      <c r="E1558" t="s">
        <v>5651</v>
      </c>
      <c r="F1558" t="s">
        <v>157</v>
      </c>
    </row>
    <row r="1559" spans="5:6" x14ac:dyDescent="0.25">
      <c r="E1559" t="s">
        <v>5651</v>
      </c>
      <c r="F1559" t="s">
        <v>157</v>
      </c>
    </row>
    <row r="1560" spans="5:6" x14ac:dyDescent="0.25">
      <c r="E1560" t="s">
        <v>5651</v>
      </c>
      <c r="F1560" t="s">
        <v>157</v>
      </c>
    </row>
    <row r="1561" spans="5:6" x14ac:dyDescent="0.25">
      <c r="E1561" t="s">
        <v>5651</v>
      </c>
      <c r="F1561" t="s">
        <v>157</v>
      </c>
    </row>
    <row r="1562" spans="5:6" x14ac:dyDescent="0.25">
      <c r="E1562" t="s">
        <v>5651</v>
      </c>
      <c r="F1562" t="s">
        <v>157</v>
      </c>
    </row>
    <row r="1563" spans="5:6" x14ac:dyDescent="0.25">
      <c r="E1563" t="s">
        <v>5651</v>
      </c>
      <c r="F1563" t="s">
        <v>157</v>
      </c>
    </row>
    <row r="1564" spans="5:6" x14ac:dyDescent="0.25">
      <c r="E1564" t="s">
        <v>5651</v>
      </c>
      <c r="F1564" t="s">
        <v>157</v>
      </c>
    </row>
    <row r="1565" spans="5:6" x14ac:dyDescent="0.25">
      <c r="E1565" t="s">
        <v>5651</v>
      </c>
      <c r="F1565" t="s">
        <v>157</v>
      </c>
    </row>
    <row r="1566" spans="5:6" x14ac:dyDescent="0.25">
      <c r="E1566" t="s">
        <v>5651</v>
      </c>
      <c r="F1566" t="s">
        <v>157</v>
      </c>
    </row>
    <row r="1567" spans="5:6" x14ac:dyDescent="0.25">
      <c r="E1567" t="s">
        <v>5651</v>
      </c>
      <c r="F1567" t="s">
        <v>157</v>
      </c>
    </row>
    <row r="1568" spans="5:6" x14ac:dyDescent="0.25">
      <c r="E1568" t="s">
        <v>5651</v>
      </c>
      <c r="F1568" t="s">
        <v>157</v>
      </c>
    </row>
    <row r="1569" spans="5:6" x14ac:dyDescent="0.25">
      <c r="E1569" t="s">
        <v>5651</v>
      </c>
      <c r="F1569" t="s">
        <v>157</v>
      </c>
    </row>
    <row r="1570" spans="5:6" x14ac:dyDescent="0.25">
      <c r="E1570" t="s">
        <v>5651</v>
      </c>
      <c r="F1570" t="s">
        <v>157</v>
      </c>
    </row>
    <row r="1571" spans="5:6" x14ac:dyDescent="0.25">
      <c r="E1571" t="s">
        <v>5651</v>
      </c>
      <c r="F1571" t="s">
        <v>157</v>
      </c>
    </row>
    <row r="1572" spans="5:6" x14ac:dyDescent="0.25">
      <c r="E1572" t="s">
        <v>5651</v>
      </c>
      <c r="F1572" t="s">
        <v>157</v>
      </c>
    </row>
    <row r="1573" spans="5:6" x14ac:dyDescent="0.25">
      <c r="E1573" t="s">
        <v>5651</v>
      </c>
      <c r="F1573" t="s">
        <v>157</v>
      </c>
    </row>
    <row r="1574" spans="5:6" x14ac:dyDescent="0.25">
      <c r="E1574" t="s">
        <v>5651</v>
      </c>
      <c r="F1574" t="s">
        <v>157</v>
      </c>
    </row>
    <row r="1575" spans="5:6" x14ac:dyDescent="0.25">
      <c r="E1575" t="s">
        <v>5651</v>
      </c>
      <c r="F1575" t="s">
        <v>157</v>
      </c>
    </row>
    <row r="1576" spans="5:6" x14ac:dyDescent="0.25">
      <c r="E1576" t="s">
        <v>5651</v>
      </c>
      <c r="F1576" t="s">
        <v>157</v>
      </c>
    </row>
    <row r="1577" spans="5:6" x14ac:dyDescent="0.25">
      <c r="E1577" t="s">
        <v>5651</v>
      </c>
      <c r="F1577" t="s">
        <v>157</v>
      </c>
    </row>
    <row r="1578" spans="5:6" x14ac:dyDescent="0.25">
      <c r="E1578" t="s">
        <v>5651</v>
      </c>
      <c r="F1578" t="s">
        <v>157</v>
      </c>
    </row>
    <row r="1579" spans="5:6" x14ac:dyDescent="0.25">
      <c r="E1579" t="s">
        <v>5651</v>
      </c>
      <c r="F1579" t="s">
        <v>157</v>
      </c>
    </row>
    <row r="1580" spans="5:6" x14ac:dyDescent="0.25">
      <c r="E1580" t="s">
        <v>5651</v>
      </c>
      <c r="F1580" t="s">
        <v>157</v>
      </c>
    </row>
    <row r="1581" spans="5:6" x14ac:dyDescent="0.25">
      <c r="E1581" t="s">
        <v>5651</v>
      </c>
      <c r="F1581" t="s">
        <v>157</v>
      </c>
    </row>
    <row r="1582" spans="5:6" x14ac:dyDescent="0.25">
      <c r="E1582" t="s">
        <v>5651</v>
      </c>
      <c r="F1582" t="s">
        <v>157</v>
      </c>
    </row>
    <row r="1583" spans="5:6" x14ac:dyDescent="0.25">
      <c r="E1583" t="s">
        <v>5651</v>
      </c>
      <c r="F1583" t="s">
        <v>157</v>
      </c>
    </row>
    <row r="1584" spans="5:6" x14ac:dyDescent="0.25">
      <c r="E1584" t="s">
        <v>5651</v>
      </c>
      <c r="F1584" t="s">
        <v>157</v>
      </c>
    </row>
    <row r="1585" spans="5:6" x14ac:dyDescent="0.25">
      <c r="E1585" t="s">
        <v>5651</v>
      </c>
      <c r="F1585" t="s">
        <v>157</v>
      </c>
    </row>
    <row r="1586" spans="5:6" x14ac:dyDescent="0.25">
      <c r="E1586" t="s">
        <v>5651</v>
      </c>
      <c r="F1586" t="s">
        <v>157</v>
      </c>
    </row>
    <row r="1587" spans="5:6" x14ac:dyDescent="0.25">
      <c r="E1587" t="s">
        <v>5651</v>
      </c>
      <c r="F1587" t="s">
        <v>157</v>
      </c>
    </row>
    <row r="1588" spans="5:6" x14ac:dyDescent="0.25">
      <c r="E1588" t="s">
        <v>5651</v>
      </c>
      <c r="F1588" t="s">
        <v>157</v>
      </c>
    </row>
    <row r="1589" spans="5:6" x14ac:dyDescent="0.25">
      <c r="E1589" t="s">
        <v>5651</v>
      </c>
      <c r="F1589" t="s">
        <v>157</v>
      </c>
    </row>
    <row r="1590" spans="5:6" x14ac:dyDescent="0.25">
      <c r="E1590" t="s">
        <v>5651</v>
      </c>
      <c r="F1590" t="s">
        <v>157</v>
      </c>
    </row>
    <row r="1591" spans="5:6" x14ac:dyDescent="0.25">
      <c r="E1591" t="s">
        <v>5651</v>
      </c>
      <c r="F1591" t="s">
        <v>157</v>
      </c>
    </row>
    <row r="1592" spans="5:6" x14ac:dyDescent="0.25">
      <c r="E1592" t="s">
        <v>5651</v>
      </c>
      <c r="F1592" t="s">
        <v>157</v>
      </c>
    </row>
    <row r="1593" spans="5:6" x14ac:dyDescent="0.25">
      <c r="E1593" t="s">
        <v>5651</v>
      </c>
      <c r="F1593" t="s">
        <v>157</v>
      </c>
    </row>
    <row r="1594" spans="5:6" x14ac:dyDescent="0.25">
      <c r="E1594" t="s">
        <v>5651</v>
      </c>
      <c r="F1594" t="s">
        <v>157</v>
      </c>
    </row>
    <row r="1595" spans="5:6" x14ac:dyDescent="0.25">
      <c r="E1595" t="s">
        <v>5651</v>
      </c>
      <c r="F1595" t="s">
        <v>157</v>
      </c>
    </row>
    <row r="1596" spans="5:6" x14ac:dyDescent="0.25">
      <c r="E1596" t="s">
        <v>5651</v>
      </c>
      <c r="F1596" t="s">
        <v>157</v>
      </c>
    </row>
    <row r="1597" spans="5:6" x14ac:dyDescent="0.25">
      <c r="E1597" t="s">
        <v>5651</v>
      </c>
      <c r="F1597" t="s">
        <v>157</v>
      </c>
    </row>
    <row r="1598" spans="5:6" x14ac:dyDescent="0.25">
      <c r="E1598" t="s">
        <v>5651</v>
      </c>
      <c r="F1598" t="s">
        <v>157</v>
      </c>
    </row>
    <row r="1599" spans="5:6" x14ac:dyDescent="0.25">
      <c r="E1599" t="s">
        <v>5651</v>
      </c>
      <c r="F1599" t="s">
        <v>157</v>
      </c>
    </row>
    <row r="1600" spans="5:6" x14ac:dyDescent="0.25">
      <c r="E1600" t="s">
        <v>5651</v>
      </c>
      <c r="F1600" t="s">
        <v>157</v>
      </c>
    </row>
    <row r="1601" spans="5:6" x14ac:dyDescent="0.25">
      <c r="E1601" t="s">
        <v>5651</v>
      </c>
      <c r="F1601" t="s">
        <v>157</v>
      </c>
    </row>
    <row r="1602" spans="5:6" x14ac:dyDescent="0.25">
      <c r="E1602" t="s">
        <v>5651</v>
      </c>
      <c r="F1602" t="s">
        <v>157</v>
      </c>
    </row>
    <row r="1603" spans="5:6" x14ac:dyDescent="0.25">
      <c r="E1603" t="s">
        <v>5651</v>
      </c>
      <c r="F1603" t="s">
        <v>157</v>
      </c>
    </row>
    <row r="1604" spans="5:6" x14ac:dyDescent="0.25">
      <c r="E1604" t="s">
        <v>5651</v>
      </c>
      <c r="F1604" t="s">
        <v>157</v>
      </c>
    </row>
    <row r="1605" spans="5:6" x14ac:dyDescent="0.25">
      <c r="E1605" t="s">
        <v>5651</v>
      </c>
      <c r="F1605" t="s">
        <v>157</v>
      </c>
    </row>
    <row r="1606" spans="5:6" x14ac:dyDescent="0.25">
      <c r="E1606" t="s">
        <v>5651</v>
      </c>
      <c r="F1606" t="s">
        <v>157</v>
      </c>
    </row>
    <row r="1607" spans="5:6" x14ac:dyDescent="0.25">
      <c r="E1607" t="s">
        <v>5651</v>
      </c>
      <c r="F1607" t="s">
        <v>157</v>
      </c>
    </row>
    <row r="1608" spans="5:6" x14ac:dyDescent="0.25">
      <c r="E1608" t="s">
        <v>5651</v>
      </c>
      <c r="F1608" t="s">
        <v>157</v>
      </c>
    </row>
    <row r="1609" spans="5:6" x14ac:dyDescent="0.25">
      <c r="E1609" t="s">
        <v>5651</v>
      </c>
      <c r="F1609" t="s">
        <v>157</v>
      </c>
    </row>
    <row r="1610" spans="5:6" x14ac:dyDescent="0.25">
      <c r="E1610" t="s">
        <v>5651</v>
      </c>
      <c r="F1610" t="s">
        <v>157</v>
      </c>
    </row>
    <row r="1611" spans="5:6" x14ac:dyDescent="0.25">
      <c r="E1611" t="s">
        <v>5651</v>
      </c>
      <c r="F1611" t="s">
        <v>157</v>
      </c>
    </row>
    <row r="1612" spans="5:6" x14ac:dyDescent="0.25">
      <c r="E1612" t="s">
        <v>5651</v>
      </c>
      <c r="F1612" t="s">
        <v>157</v>
      </c>
    </row>
    <row r="1613" spans="5:6" x14ac:dyDescent="0.25">
      <c r="E1613" t="s">
        <v>5651</v>
      </c>
      <c r="F1613" t="s">
        <v>157</v>
      </c>
    </row>
    <row r="1614" spans="5:6" x14ac:dyDescent="0.25">
      <c r="E1614" t="s">
        <v>5651</v>
      </c>
      <c r="F1614" t="s">
        <v>157</v>
      </c>
    </row>
    <row r="1615" spans="5:6" x14ac:dyDescent="0.25">
      <c r="E1615" t="s">
        <v>5651</v>
      </c>
      <c r="F1615" t="s">
        <v>157</v>
      </c>
    </row>
    <row r="1616" spans="5:6" x14ac:dyDescent="0.25">
      <c r="E1616" t="s">
        <v>5651</v>
      </c>
      <c r="F1616" t="s">
        <v>157</v>
      </c>
    </row>
    <row r="1617" spans="5:6" x14ac:dyDescent="0.25">
      <c r="E1617" t="s">
        <v>5651</v>
      </c>
      <c r="F1617" t="s">
        <v>157</v>
      </c>
    </row>
    <row r="1618" spans="5:6" x14ac:dyDescent="0.25">
      <c r="E1618" t="s">
        <v>5651</v>
      </c>
      <c r="F1618" t="s">
        <v>157</v>
      </c>
    </row>
    <row r="1619" spans="5:6" x14ac:dyDescent="0.25">
      <c r="E1619" t="s">
        <v>5651</v>
      </c>
      <c r="F1619" t="s">
        <v>157</v>
      </c>
    </row>
    <row r="1620" spans="5:6" x14ac:dyDescent="0.25">
      <c r="E1620" t="s">
        <v>5651</v>
      </c>
      <c r="F1620" t="s">
        <v>157</v>
      </c>
    </row>
    <row r="1621" spans="5:6" x14ac:dyDescent="0.25">
      <c r="E1621" t="s">
        <v>5651</v>
      </c>
      <c r="F1621" t="s">
        <v>157</v>
      </c>
    </row>
    <row r="1622" spans="5:6" x14ac:dyDescent="0.25">
      <c r="E1622" t="s">
        <v>5651</v>
      </c>
      <c r="F1622" t="s">
        <v>157</v>
      </c>
    </row>
    <row r="1623" spans="5:6" x14ac:dyDescent="0.25">
      <c r="E1623" t="s">
        <v>5651</v>
      </c>
      <c r="F1623" t="s">
        <v>157</v>
      </c>
    </row>
    <row r="1624" spans="5:6" x14ac:dyDescent="0.25">
      <c r="E1624" t="s">
        <v>5651</v>
      </c>
      <c r="F1624" t="s">
        <v>157</v>
      </c>
    </row>
    <row r="1625" spans="5:6" x14ac:dyDescent="0.25">
      <c r="E1625" t="s">
        <v>5651</v>
      </c>
      <c r="F1625" t="s">
        <v>157</v>
      </c>
    </row>
    <row r="1626" spans="5:6" x14ac:dyDescent="0.25">
      <c r="E1626" t="s">
        <v>5651</v>
      </c>
      <c r="F1626" t="s">
        <v>157</v>
      </c>
    </row>
    <row r="1627" spans="5:6" x14ac:dyDescent="0.25">
      <c r="E1627" t="s">
        <v>5651</v>
      </c>
      <c r="F1627" t="s">
        <v>157</v>
      </c>
    </row>
    <row r="1628" spans="5:6" x14ac:dyDescent="0.25">
      <c r="E1628" t="s">
        <v>5651</v>
      </c>
      <c r="F1628" t="s">
        <v>157</v>
      </c>
    </row>
    <row r="1629" spans="5:6" x14ac:dyDescent="0.25">
      <c r="E1629" t="s">
        <v>5651</v>
      </c>
      <c r="F1629" t="s">
        <v>157</v>
      </c>
    </row>
    <row r="1630" spans="5:6" x14ac:dyDescent="0.25">
      <c r="E1630" t="s">
        <v>5651</v>
      </c>
      <c r="F1630" t="s">
        <v>157</v>
      </c>
    </row>
    <row r="1631" spans="5:6" x14ac:dyDescent="0.25">
      <c r="E1631" t="s">
        <v>5651</v>
      </c>
      <c r="F1631" t="s">
        <v>157</v>
      </c>
    </row>
    <row r="1632" spans="5:6" x14ac:dyDescent="0.25">
      <c r="E1632" t="s">
        <v>5651</v>
      </c>
      <c r="F1632" t="s">
        <v>157</v>
      </c>
    </row>
    <row r="1633" spans="5:6" x14ac:dyDescent="0.25">
      <c r="E1633" t="s">
        <v>5651</v>
      </c>
      <c r="F1633" t="s">
        <v>157</v>
      </c>
    </row>
    <row r="1634" spans="5:6" x14ac:dyDescent="0.25">
      <c r="E1634" t="s">
        <v>5651</v>
      </c>
      <c r="F1634" t="s">
        <v>157</v>
      </c>
    </row>
    <row r="1635" spans="5:6" x14ac:dyDescent="0.25">
      <c r="E1635" t="s">
        <v>5651</v>
      </c>
      <c r="F1635" t="s">
        <v>157</v>
      </c>
    </row>
    <row r="1636" spans="5:6" x14ac:dyDescent="0.25">
      <c r="E1636" t="s">
        <v>5651</v>
      </c>
      <c r="F1636" t="s">
        <v>157</v>
      </c>
    </row>
    <row r="1637" spans="5:6" x14ac:dyDescent="0.25">
      <c r="E1637" t="s">
        <v>5651</v>
      </c>
      <c r="F1637" t="s">
        <v>157</v>
      </c>
    </row>
    <row r="1638" spans="5:6" x14ac:dyDescent="0.25">
      <c r="E1638" t="s">
        <v>5651</v>
      </c>
      <c r="F1638" t="s">
        <v>157</v>
      </c>
    </row>
    <row r="1639" spans="5:6" x14ac:dyDescent="0.25">
      <c r="E1639" t="s">
        <v>5651</v>
      </c>
      <c r="F1639" t="s">
        <v>157</v>
      </c>
    </row>
    <row r="1640" spans="5:6" x14ac:dyDescent="0.25">
      <c r="E1640" t="s">
        <v>5651</v>
      </c>
      <c r="F1640" t="s">
        <v>157</v>
      </c>
    </row>
    <row r="1641" spans="5:6" x14ac:dyDescent="0.25">
      <c r="E1641" t="s">
        <v>5651</v>
      </c>
      <c r="F1641" t="s">
        <v>157</v>
      </c>
    </row>
    <row r="1642" spans="5:6" x14ac:dyDescent="0.25">
      <c r="E1642" t="s">
        <v>5651</v>
      </c>
      <c r="F1642" t="s">
        <v>157</v>
      </c>
    </row>
    <row r="1643" spans="5:6" x14ac:dyDescent="0.25">
      <c r="E1643" t="s">
        <v>5651</v>
      </c>
      <c r="F1643" t="s">
        <v>157</v>
      </c>
    </row>
    <row r="1644" spans="5:6" x14ac:dyDescent="0.25">
      <c r="E1644" t="s">
        <v>5651</v>
      </c>
      <c r="F1644" t="s">
        <v>157</v>
      </c>
    </row>
    <row r="1645" spans="5:6" x14ac:dyDescent="0.25">
      <c r="E1645" t="s">
        <v>5651</v>
      </c>
      <c r="F1645" t="s">
        <v>157</v>
      </c>
    </row>
    <row r="1646" spans="5:6" x14ac:dyDescent="0.25">
      <c r="E1646" t="s">
        <v>5651</v>
      </c>
      <c r="F1646" t="s">
        <v>157</v>
      </c>
    </row>
    <row r="1647" spans="5:6" x14ac:dyDescent="0.25">
      <c r="E1647" t="s">
        <v>5651</v>
      </c>
      <c r="F1647" t="s">
        <v>157</v>
      </c>
    </row>
    <row r="1648" spans="5:6" x14ac:dyDescent="0.25">
      <c r="E1648" t="s">
        <v>5651</v>
      </c>
      <c r="F1648" t="s">
        <v>157</v>
      </c>
    </row>
    <row r="1649" spans="5:6" x14ac:dyDescent="0.25">
      <c r="E1649" t="s">
        <v>5651</v>
      </c>
      <c r="F1649" t="s">
        <v>157</v>
      </c>
    </row>
    <row r="1650" spans="5:6" x14ac:dyDescent="0.25">
      <c r="E1650" t="s">
        <v>5651</v>
      </c>
      <c r="F1650" t="s">
        <v>157</v>
      </c>
    </row>
    <row r="1651" spans="5:6" x14ac:dyDescent="0.25">
      <c r="E1651" t="s">
        <v>5651</v>
      </c>
      <c r="F1651" t="s">
        <v>157</v>
      </c>
    </row>
    <row r="1652" spans="5:6" x14ac:dyDescent="0.25">
      <c r="E1652" t="s">
        <v>5651</v>
      </c>
      <c r="F1652" t="s">
        <v>157</v>
      </c>
    </row>
    <row r="1653" spans="5:6" x14ac:dyDescent="0.25">
      <c r="E1653" t="s">
        <v>5651</v>
      </c>
      <c r="F1653" t="s">
        <v>157</v>
      </c>
    </row>
    <row r="1654" spans="5:6" x14ac:dyDescent="0.25">
      <c r="E1654" t="s">
        <v>5651</v>
      </c>
      <c r="F1654" t="s">
        <v>157</v>
      </c>
    </row>
    <row r="1655" spans="5:6" x14ac:dyDescent="0.25">
      <c r="E1655" t="s">
        <v>5651</v>
      </c>
      <c r="F1655" t="s">
        <v>157</v>
      </c>
    </row>
    <row r="1656" spans="5:6" x14ac:dyDescent="0.25">
      <c r="E1656" t="s">
        <v>5651</v>
      </c>
      <c r="F1656" t="s">
        <v>157</v>
      </c>
    </row>
    <row r="1657" spans="5:6" x14ac:dyDescent="0.25">
      <c r="E1657" t="s">
        <v>5651</v>
      </c>
      <c r="F1657" t="s">
        <v>157</v>
      </c>
    </row>
    <row r="1658" spans="5:6" x14ac:dyDescent="0.25">
      <c r="E1658" t="s">
        <v>5651</v>
      </c>
      <c r="F1658" t="s">
        <v>157</v>
      </c>
    </row>
    <row r="1659" spans="5:6" x14ac:dyDescent="0.25">
      <c r="E1659" t="s">
        <v>5651</v>
      </c>
      <c r="F1659" t="s">
        <v>157</v>
      </c>
    </row>
    <row r="1660" spans="5:6" x14ac:dyDescent="0.25">
      <c r="E1660" t="s">
        <v>5651</v>
      </c>
      <c r="F1660" t="s">
        <v>157</v>
      </c>
    </row>
    <row r="1661" spans="5:6" x14ac:dyDescent="0.25">
      <c r="E1661" t="s">
        <v>5651</v>
      </c>
      <c r="F1661" t="s">
        <v>157</v>
      </c>
    </row>
    <row r="1662" spans="5:6" x14ac:dyDescent="0.25">
      <c r="E1662" t="s">
        <v>5651</v>
      </c>
      <c r="F1662" t="s">
        <v>157</v>
      </c>
    </row>
    <row r="1663" spans="5:6" x14ac:dyDescent="0.25">
      <c r="E1663" t="s">
        <v>5651</v>
      </c>
      <c r="F1663" t="s">
        <v>157</v>
      </c>
    </row>
    <row r="1664" spans="5:6" x14ac:dyDescent="0.25">
      <c r="E1664" t="s">
        <v>5651</v>
      </c>
      <c r="F1664" t="s">
        <v>157</v>
      </c>
    </row>
    <row r="1665" spans="5:6" x14ac:dyDescent="0.25">
      <c r="E1665" t="s">
        <v>5651</v>
      </c>
      <c r="F1665" t="s">
        <v>157</v>
      </c>
    </row>
    <row r="1666" spans="5:6" x14ac:dyDescent="0.25">
      <c r="E1666" t="s">
        <v>5651</v>
      </c>
      <c r="F1666" t="s">
        <v>157</v>
      </c>
    </row>
    <row r="1667" spans="5:6" x14ac:dyDescent="0.25">
      <c r="E1667" t="s">
        <v>5651</v>
      </c>
      <c r="F1667" t="s">
        <v>157</v>
      </c>
    </row>
    <row r="1668" spans="5:6" x14ac:dyDescent="0.25">
      <c r="E1668" t="s">
        <v>5651</v>
      </c>
      <c r="F1668" t="s">
        <v>157</v>
      </c>
    </row>
    <row r="1669" spans="5:6" x14ac:dyDescent="0.25">
      <c r="E1669" t="s">
        <v>5651</v>
      </c>
      <c r="F1669" t="s">
        <v>157</v>
      </c>
    </row>
    <row r="1670" spans="5:6" x14ac:dyDescent="0.25">
      <c r="E1670" t="s">
        <v>5651</v>
      </c>
      <c r="F1670" t="s">
        <v>157</v>
      </c>
    </row>
    <row r="1671" spans="5:6" x14ac:dyDescent="0.25">
      <c r="E1671" t="s">
        <v>5651</v>
      </c>
      <c r="F1671" t="s">
        <v>157</v>
      </c>
    </row>
    <row r="1672" spans="5:6" x14ac:dyDescent="0.25">
      <c r="E1672" t="s">
        <v>5651</v>
      </c>
      <c r="F1672" t="s">
        <v>157</v>
      </c>
    </row>
    <row r="1673" spans="5:6" x14ac:dyDescent="0.25">
      <c r="E1673" t="s">
        <v>5651</v>
      </c>
      <c r="F1673" t="s">
        <v>157</v>
      </c>
    </row>
    <row r="1674" spans="5:6" x14ac:dyDescent="0.25">
      <c r="E1674" t="s">
        <v>5651</v>
      </c>
      <c r="F1674" t="s">
        <v>157</v>
      </c>
    </row>
    <row r="1675" spans="5:6" x14ac:dyDescent="0.25">
      <c r="E1675" t="s">
        <v>5651</v>
      </c>
      <c r="F1675" t="s">
        <v>157</v>
      </c>
    </row>
    <row r="1676" spans="5:6" x14ac:dyDescent="0.25">
      <c r="E1676" t="s">
        <v>5651</v>
      </c>
      <c r="F1676" t="s">
        <v>157</v>
      </c>
    </row>
    <row r="1677" spans="5:6" x14ac:dyDescent="0.25">
      <c r="E1677" t="s">
        <v>5651</v>
      </c>
      <c r="F1677" t="s">
        <v>157</v>
      </c>
    </row>
    <row r="1678" spans="5:6" x14ac:dyDescent="0.25">
      <c r="E1678" t="s">
        <v>5651</v>
      </c>
      <c r="F1678" t="s">
        <v>157</v>
      </c>
    </row>
    <row r="1679" spans="5:6" x14ac:dyDescent="0.25">
      <c r="E1679" t="s">
        <v>5651</v>
      </c>
      <c r="F1679" t="s">
        <v>157</v>
      </c>
    </row>
    <row r="1680" spans="5:6" x14ac:dyDescent="0.25">
      <c r="E1680" t="s">
        <v>5651</v>
      </c>
      <c r="F1680" t="s">
        <v>157</v>
      </c>
    </row>
    <row r="1681" spans="5:6" x14ac:dyDescent="0.25">
      <c r="E1681" t="s">
        <v>5651</v>
      </c>
      <c r="F1681" t="s">
        <v>157</v>
      </c>
    </row>
    <row r="1682" spans="5:6" x14ac:dyDescent="0.25">
      <c r="E1682" t="s">
        <v>5651</v>
      </c>
      <c r="F1682" t="s">
        <v>157</v>
      </c>
    </row>
    <row r="1683" spans="5:6" x14ac:dyDescent="0.25">
      <c r="E1683" t="s">
        <v>5651</v>
      </c>
      <c r="F1683" t="s">
        <v>157</v>
      </c>
    </row>
    <row r="1684" spans="5:6" x14ac:dyDescent="0.25">
      <c r="E1684" t="s">
        <v>5651</v>
      </c>
      <c r="F1684" t="s">
        <v>157</v>
      </c>
    </row>
    <row r="1685" spans="5:6" x14ac:dyDescent="0.25">
      <c r="E1685" t="s">
        <v>5651</v>
      </c>
      <c r="F1685" t="s">
        <v>157</v>
      </c>
    </row>
    <row r="1686" spans="5:6" x14ac:dyDescent="0.25">
      <c r="E1686" t="s">
        <v>5651</v>
      </c>
      <c r="F1686" t="s">
        <v>157</v>
      </c>
    </row>
    <row r="1687" spans="5:6" x14ac:dyDescent="0.25">
      <c r="E1687" t="s">
        <v>5651</v>
      </c>
      <c r="F1687" t="s">
        <v>157</v>
      </c>
    </row>
    <row r="1688" spans="5:6" x14ac:dyDescent="0.25">
      <c r="E1688" t="s">
        <v>5651</v>
      </c>
      <c r="F1688" t="s">
        <v>157</v>
      </c>
    </row>
    <row r="1689" spans="5:6" x14ac:dyDescent="0.25">
      <c r="E1689" t="s">
        <v>5651</v>
      </c>
      <c r="F1689" t="s">
        <v>157</v>
      </c>
    </row>
    <row r="1690" spans="5:6" x14ac:dyDescent="0.25">
      <c r="E1690" t="s">
        <v>5651</v>
      </c>
      <c r="F1690" t="s">
        <v>157</v>
      </c>
    </row>
    <row r="1691" spans="5:6" x14ac:dyDescent="0.25">
      <c r="E1691" t="s">
        <v>5651</v>
      </c>
      <c r="F1691" t="s">
        <v>157</v>
      </c>
    </row>
    <row r="1692" spans="5:6" x14ac:dyDescent="0.25">
      <c r="E1692" t="s">
        <v>5651</v>
      </c>
      <c r="F1692" t="s">
        <v>157</v>
      </c>
    </row>
    <row r="1693" spans="5:6" x14ac:dyDescent="0.25">
      <c r="E1693" t="s">
        <v>5651</v>
      </c>
      <c r="F1693" t="s">
        <v>157</v>
      </c>
    </row>
    <row r="1694" spans="5:6" x14ac:dyDescent="0.25">
      <c r="E1694" t="s">
        <v>5651</v>
      </c>
      <c r="F1694" t="s">
        <v>157</v>
      </c>
    </row>
    <row r="1695" spans="5:6" x14ac:dyDescent="0.25">
      <c r="E1695" t="s">
        <v>5651</v>
      </c>
      <c r="F1695" t="s">
        <v>157</v>
      </c>
    </row>
    <row r="1696" spans="5:6" x14ac:dyDescent="0.25">
      <c r="E1696" t="s">
        <v>5651</v>
      </c>
      <c r="F1696" t="s">
        <v>157</v>
      </c>
    </row>
    <row r="1697" spans="5:6" x14ac:dyDescent="0.25">
      <c r="E1697" t="s">
        <v>5651</v>
      </c>
      <c r="F1697" t="s">
        <v>157</v>
      </c>
    </row>
    <row r="1698" spans="5:6" x14ac:dyDescent="0.25">
      <c r="E1698" t="s">
        <v>5651</v>
      </c>
      <c r="F1698" t="s">
        <v>157</v>
      </c>
    </row>
    <row r="1699" spans="5:6" x14ac:dyDescent="0.25">
      <c r="E1699" t="s">
        <v>5651</v>
      </c>
      <c r="F1699" t="s">
        <v>157</v>
      </c>
    </row>
    <row r="1700" spans="5:6" x14ac:dyDescent="0.25">
      <c r="E1700" t="s">
        <v>5651</v>
      </c>
      <c r="F1700" t="s">
        <v>157</v>
      </c>
    </row>
    <row r="1701" spans="5:6" x14ac:dyDescent="0.25">
      <c r="E1701" t="s">
        <v>5651</v>
      </c>
      <c r="F1701" t="s">
        <v>157</v>
      </c>
    </row>
    <row r="1702" spans="5:6" x14ac:dyDescent="0.25">
      <c r="E1702" t="s">
        <v>5651</v>
      </c>
      <c r="F1702" t="s">
        <v>157</v>
      </c>
    </row>
    <row r="1703" spans="5:6" x14ac:dyDescent="0.25">
      <c r="E1703" t="s">
        <v>5651</v>
      </c>
      <c r="F1703" t="s">
        <v>157</v>
      </c>
    </row>
    <row r="1704" spans="5:6" x14ac:dyDescent="0.25">
      <c r="E1704" t="s">
        <v>5651</v>
      </c>
      <c r="F1704" t="s">
        <v>157</v>
      </c>
    </row>
    <row r="1705" spans="5:6" x14ac:dyDescent="0.25">
      <c r="E1705" t="s">
        <v>5651</v>
      </c>
      <c r="F1705" t="s">
        <v>157</v>
      </c>
    </row>
    <row r="1706" spans="5:6" x14ac:dyDescent="0.25">
      <c r="E1706" t="s">
        <v>5651</v>
      </c>
      <c r="F1706" t="s">
        <v>157</v>
      </c>
    </row>
    <row r="1707" spans="5:6" x14ac:dyDescent="0.25">
      <c r="E1707" t="s">
        <v>5651</v>
      </c>
      <c r="F1707" t="s">
        <v>157</v>
      </c>
    </row>
    <row r="1708" spans="5:6" x14ac:dyDescent="0.25">
      <c r="E1708" t="s">
        <v>5651</v>
      </c>
      <c r="F1708" t="s">
        <v>157</v>
      </c>
    </row>
    <row r="1709" spans="5:6" x14ac:dyDescent="0.25">
      <c r="E1709" t="s">
        <v>5651</v>
      </c>
      <c r="F1709" t="s">
        <v>157</v>
      </c>
    </row>
    <row r="1710" spans="5:6" x14ac:dyDescent="0.25">
      <c r="E1710" t="s">
        <v>5651</v>
      </c>
      <c r="F1710" t="s">
        <v>157</v>
      </c>
    </row>
    <row r="1711" spans="5:6" x14ac:dyDescent="0.25">
      <c r="E1711" t="s">
        <v>5651</v>
      </c>
      <c r="F1711" t="s">
        <v>157</v>
      </c>
    </row>
    <row r="1712" spans="5:6" x14ac:dyDescent="0.25">
      <c r="E1712" t="s">
        <v>5651</v>
      </c>
      <c r="F1712" t="s">
        <v>157</v>
      </c>
    </row>
    <row r="1713" spans="5:6" x14ac:dyDescent="0.25">
      <c r="E1713" t="s">
        <v>5651</v>
      </c>
      <c r="F1713" t="s">
        <v>157</v>
      </c>
    </row>
    <row r="1714" spans="5:6" x14ac:dyDescent="0.25">
      <c r="E1714" t="s">
        <v>5651</v>
      </c>
      <c r="F1714" t="s">
        <v>157</v>
      </c>
    </row>
    <row r="1715" spans="5:6" x14ac:dyDescent="0.25">
      <c r="E1715" t="s">
        <v>5651</v>
      </c>
      <c r="F1715" t="s">
        <v>157</v>
      </c>
    </row>
    <row r="1716" spans="5:6" x14ac:dyDescent="0.25">
      <c r="E1716" t="s">
        <v>5651</v>
      </c>
      <c r="F1716" t="s">
        <v>157</v>
      </c>
    </row>
    <row r="1717" spans="5:6" x14ac:dyDescent="0.25">
      <c r="E1717" t="s">
        <v>5651</v>
      </c>
      <c r="F1717" t="s">
        <v>157</v>
      </c>
    </row>
    <row r="1718" spans="5:6" x14ac:dyDescent="0.25">
      <c r="E1718" t="s">
        <v>5651</v>
      </c>
      <c r="F1718" t="s">
        <v>157</v>
      </c>
    </row>
    <row r="1719" spans="5:6" x14ac:dyDescent="0.25">
      <c r="E1719" t="s">
        <v>5651</v>
      </c>
      <c r="F1719" t="s">
        <v>157</v>
      </c>
    </row>
    <row r="1720" spans="5:6" x14ac:dyDescent="0.25">
      <c r="E1720" t="s">
        <v>5651</v>
      </c>
      <c r="F1720" t="s">
        <v>157</v>
      </c>
    </row>
    <row r="1721" spans="5:6" x14ac:dyDescent="0.25">
      <c r="E1721" t="s">
        <v>5651</v>
      </c>
      <c r="F1721" t="s">
        <v>157</v>
      </c>
    </row>
    <row r="1722" spans="5:6" x14ac:dyDescent="0.25">
      <c r="E1722" t="s">
        <v>5651</v>
      </c>
      <c r="F1722" t="s">
        <v>157</v>
      </c>
    </row>
    <row r="1723" spans="5:6" x14ac:dyDescent="0.25">
      <c r="E1723" t="s">
        <v>5651</v>
      </c>
      <c r="F1723" t="s">
        <v>157</v>
      </c>
    </row>
    <row r="1724" spans="5:6" x14ac:dyDescent="0.25">
      <c r="E1724" t="s">
        <v>5651</v>
      </c>
      <c r="F1724" t="s">
        <v>157</v>
      </c>
    </row>
    <row r="1725" spans="5:6" x14ac:dyDescent="0.25">
      <c r="E1725" t="s">
        <v>5651</v>
      </c>
      <c r="F1725" t="s">
        <v>157</v>
      </c>
    </row>
    <row r="1726" spans="5:6" x14ac:dyDescent="0.25">
      <c r="E1726" t="s">
        <v>5651</v>
      </c>
      <c r="F1726" t="s">
        <v>157</v>
      </c>
    </row>
    <row r="1727" spans="5:6" x14ac:dyDescent="0.25">
      <c r="E1727" t="s">
        <v>5651</v>
      </c>
      <c r="F1727" t="s">
        <v>157</v>
      </c>
    </row>
    <row r="1728" spans="5:6" x14ac:dyDescent="0.25">
      <c r="E1728" t="s">
        <v>5651</v>
      </c>
      <c r="F1728" t="s">
        <v>157</v>
      </c>
    </row>
    <row r="1729" spans="5:6" x14ac:dyDescent="0.25">
      <c r="E1729" t="s">
        <v>5651</v>
      </c>
      <c r="F1729" t="s">
        <v>157</v>
      </c>
    </row>
    <row r="1730" spans="5:6" x14ac:dyDescent="0.25">
      <c r="E1730" t="s">
        <v>5651</v>
      </c>
      <c r="F1730" t="s">
        <v>157</v>
      </c>
    </row>
    <row r="1731" spans="5:6" x14ac:dyDescent="0.25">
      <c r="E1731" t="s">
        <v>5651</v>
      </c>
      <c r="F1731" t="s">
        <v>157</v>
      </c>
    </row>
    <row r="1732" spans="5:6" x14ac:dyDescent="0.25">
      <c r="E1732" t="s">
        <v>5651</v>
      </c>
      <c r="F1732" t="s">
        <v>157</v>
      </c>
    </row>
    <row r="1733" spans="5:6" x14ac:dyDescent="0.25">
      <c r="E1733" t="s">
        <v>5651</v>
      </c>
      <c r="F1733" t="s">
        <v>157</v>
      </c>
    </row>
    <row r="1734" spans="5:6" x14ac:dyDescent="0.25">
      <c r="E1734" t="s">
        <v>5651</v>
      </c>
      <c r="F1734" t="s">
        <v>157</v>
      </c>
    </row>
    <row r="1735" spans="5:6" x14ac:dyDescent="0.25">
      <c r="E1735" t="s">
        <v>5651</v>
      </c>
      <c r="F1735" t="s">
        <v>157</v>
      </c>
    </row>
    <row r="1736" spans="5:6" x14ac:dyDescent="0.25">
      <c r="E1736" t="s">
        <v>5651</v>
      </c>
      <c r="F1736" t="s">
        <v>157</v>
      </c>
    </row>
    <row r="1737" spans="5:6" x14ac:dyDescent="0.25">
      <c r="E1737" t="s">
        <v>5651</v>
      </c>
      <c r="F1737" t="s">
        <v>157</v>
      </c>
    </row>
    <row r="1738" spans="5:6" x14ac:dyDescent="0.25">
      <c r="E1738" t="s">
        <v>5651</v>
      </c>
      <c r="F1738" t="s">
        <v>157</v>
      </c>
    </row>
    <row r="1739" spans="5:6" x14ac:dyDescent="0.25">
      <c r="E1739" t="s">
        <v>5651</v>
      </c>
      <c r="F1739" t="s">
        <v>157</v>
      </c>
    </row>
    <row r="1740" spans="5:6" x14ac:dyDescent="0.25">
      <c r="E1740" t="s">
        <v>5651</v>
      </c>
      <c r="F1740" t="s">
        <v>157</v>
      </c>
    </row>
    <row r="1741" spans="5:6" x14ac:dyDescent="0.25">
      <c r="E1741" t="s">
        <v>5651</v>
      </c>
      <c r="F1741" t="s">
        <v>157</v>
      </c>
    </row>
    <row r="1742" spans="5:6" x14ac:dyDescent="0.25">
      <c r="E1742" t="s">
        <v>5651</v>
      </c>
      <c r="F1742" t="s">
        <v>157</v>
      </c>
    </row>
    <row r="1743" spans="5:6" x14ac:dyDescent="0.25">
      <c r="E1743" t="s">
        <v>5651</v>
      </c>
      <c r="F1743" t="s">
        <v>157</v>
      </c>
    </row>
    <row r="1744" spans="5:6" x14ac:dyDescent="0.25">
      <c r="E1744" t="s">
        <v>5651</v>
      </c>
      <c r="F1744" t="s">
        <v>157</v>
      </c>
    </row>
    <row r="1745" spans="5:6" x14ac:dyDescent="0.25">
      <c r="E1745" t="s">
        <v>5651</v>
      </c>
      <c r="F1745" t="s">
        <v>157</v>
      </c>
    </row>
    <row r="1746" spans="5:6" x14ac:dyDescent="0.25">
      <c r="E1746" t="s">
        <v>5651</v>
      </c>
      <c r="F1746" t="s">
        <v>157</v>
      </c>
    </row>
    <row r="1747" spans="5:6" x14ac:dyDescent="0.25">
      <c r="E1747" t="s">
        <v>5651</v>
      </c>
      <c r="F1747" t="s">
        <v>157</v>
      </c>
    </row>
    <row r="1748" spans="5:6" x14ac:dyDescent="0.25">
      <c r="E1748" t="s">
        <v>5651</v>
      </c>
      <c r="F1748" t="s">
        <v>157</v>
      </c>
    </row>
    <row r="1749" spans="5:6" x14ac:dyDescent="0.25">
      <c r="E1749" t="s">
        <v>5651</v>
      </c>
      <c r="F1749" t="s">
        <v>157</v>
      </c>
    </row>
    <row r="1750" spans="5:6" x14ac:dyDescent="0.25">
      <c r="E1750" t="s">
        <v>5651</v>
      </c>
      <c r="F1750" t="s">
        <v>157</v>
      </c>
    </row>
    <row r="1751" spans="5:6" x14ac:dyDescent="0.25">
      <c r="E1751" t="s">
        <v>5651</v>
      </c>
      <c r="F1751" t="s">
        <v>157</v>
      </c>
    </row>
    <row r="1752" spans="5:6" x14ac:dyDescent="0.25">
      <c r="E1752" t="s">
        <v>5651</v>
      </c>
      <c r="F1752" t="s">
        <v>157</v>
      </c>
    </row>
    <row r="1753" spans="5:6" x14ac:dyDescent="0.25">
      <c r="E1753" t="s">
        <v>5651</v>
      </c>
      <c r="F1753" t="s">
        <v>157</v>
      </c>
    </row>
    <row r="1754" spans="5:6" x14ac:dyDescent="0.25">
      <c r="E1754" t="s">
        <v>5651</v>
      </c>
      <c r="F1754" t="s">
        <v>157</v>
      </c>
    </row>
    <row r="1755" spans="5:6" x14ac:dyDescent="0.25">
      <c r="E1755" t="s">
        <v>5651</v>
      </c>
      <c r="F1755" t="s">
        <v>157</v>
      </c>
    </row>
    <row r="1756" spans="5:6" x14ac:dyDescent="0.25">
      <c r="E1756" t="s">
        <v>5651</v>
      </c>
      <c r="F1756" t="s">
        <v>157</v>
      </c>
    </row>
    <row r="1757" spans="5:6" x14ac:dyDescent="0.25">
      <c r="E1757" t="s">
        <v>5651</v>
      </c>
      <c r="F1757" t="s">
        <v>157</v>
      </c>
    </row>
    <row r="1758" spans="5:6" x14ac:dyDescent="0.25">
      <c r="E1758" t="s">
        <v>5651</v>
      </c>
      <c r="F1758" t="s">
        <v>157</v>
      </c>
    </row>
    <row r="1759" spans="5:6" x14ac:dyDescent="0.25">
      <c r="E1759" t="s">
        <v>5651</v>
      </c>
      <c r="F1759" t="s">
        <v>157</v>
      </c>
    </row>
    <row r="1760" spans="5:6" x14ac:dyDescent="0.25">
      <c r="E1760" t="s">
        <v>5651</v>
      </c>
      <c r="F1760" t="s">
        <v>157</v>
      </c>
    </row>
    <row r="1761" spans="5:6" x14ac:dyDescent="0.25">
      <c r="E1761" t="s">
        <v>5651</v>
      </c>
      <c r="F1761" t="s">
        <v>157</v>
      </c>
    </row>
    <row r="1762" spans="5:6" x14ac:dyDescent="0.25">
      <c r="E1762" t="s">
        <v>5651</v>
      </c>
      <c r="F1762" t="s">
        <v>157</v>
      </c>
    </row>
    <row r="1763" spans="5:6" x14ac:dyDescent="0.25">
      <c r="E1763" t="s">
        <v>5651</v>
      </c>
      <c r="F1763" t="s">
        <v>157</v>
      </c>
    </row>
    <row r="1764" spans="5:6" x14ac:dyDescent="0.25">
      <c r="E1764" t="s">
        <v>5651</v>
      </c>
      <c r="F1764" t="s">
        <v>157</v>
      </c>
    </row>
    <row r="1765" spans="5:6" x14ac:dyDescent="0.25">
      <c r="E1765" t="s">
        <v>5651</v>
      </c>
      <c r="F1765" t="s">
        <v>157</v>
      </c>
    </row>
    <row r="1766" spans="5:6" x14ac:dyDescent="0.25">
      <c r="E1766" t="s">
        <v>5651</v>
      </c>
      <c r="F1766" t="s">
        <v>157</v>
      </c>
    </row>
    <row r="1767" spans="5:6" x14ac:dyDescent="0.25">
      <c r="E1767" t="s">
        <v>5651</v>
      </c>
      <c r="F1767" t="s">
        <v>157</v>
      </c>
    </row>
    <row r="1768" spans="5:6" x14ac:dyDescent="0.25">
      <c r="E1768" t="s">
        <v>5651</v>
      </c>
      <c r="F1768" t="s">
        <v>157</v>
      </c>
    </row>
    <row r="1769" spans="5:6" x14ac:dyDescent="0.25">
      <c r="E1769" t="s">
        <v>5651</v>
      </c>
      <c r="F1769" t="s">
        <v>157</v>
      </c>
    </row>
    <row r="1770" spans="5:6" x14ac:dyDescent="0.25">
      <c r="E1770" t="s">
        <v>5651</v>
      </c>
      <c r="F1770" t="s">
        <v>157</v>
      </c>
    </row>
    <row r="1771" spans="5:6" x14ac:dyDescent="0.25">
      <c r="E1771" t="s">
        <v>5651</v>
      </c>
      <c r="F1771" t="s">
        <v>157</v>
      </c>
    </row>
    <row r="1772" spans="5:6" x14ac:dyDescent="0.25">
      <c r="E1772" t="s">
        <v>5651</v>
      </c>
      <c r="F1772" t="s">
        <v>157</v>
      </c>
    </row>
    <row r="1773" spans="5:6" x14ac:dyDescent="0.25">
      <c r="E1773" t="s">
        <v>5651</v>
      </c>
      <c r="F1773" t="s">
        <v>157</v>
      </c>
    </row>
    <row r="1774" spans="5:6" x14ac:dyDescent="0.25">
      <c r="E1774" t="s">
        <v>5651</v>
      </c>
      <c r="F1774" t="s">
        <v>157</v>
      </c>
    </row>
    <row r="1775" spans="5:6" x14ac:dyDescent="0.25">
      <c r="E1775" t="s">
        <v>5651</v>
      </c>
      <c r="F1775" t="s">
        <v>157</v>
      </c>
    </row>
    <row r="1776" spans="5:6" x14ac:dyDescent="0.25">
      <c r="E1776" t="s">
        <v>5651</v>
      </c>
      <c r="F1776" t="s">
        <v>157</v>
      </c>
    </row>
    <row r="1777" spans="5:6" x14ac:dyDescent="0.25">
      <c r="E1777" t="s">
        <v>5651</v>
      </c>
      <c r="F1777" t="s">
        <v>157</v>
      </c>
    </row>
    <row r="1778" spans="5:6" x14ac:dyDescent="0.25">
      <c r="E1778" t="s">
        <v>5651</v>
      </c>
      <c r="F1778" t="s">
        <v>157</v>
      </c>
    </row>
    <row r="1779" spans="5:6" x14ac:dyDescent="0.25">
      <c r="E1779" t="s">
        <v>5651</v>
      </c>
      <c r="F1779" t="s">
        <v>157</v>
      </c>
    </row>
    <row r="1780" spans="5:6" x14ac:dyDescent="0.25">
      <c r="E1780" t="s">
        <v>5651</v>
      </c>
      <c r="F1780" t="s">
        <v>157</v>
      </c>
    </row>
    <row r="1781" spans="5:6" x14ac:dyDescent="0.25">
      <c r="E1781" t="s">
        <v>5651</v>
      </c>
      <c r="F1781" t="s">
        <v>157</v>
      </c>
    </row>
    <row r="1782" spans="5:6" x14ac:dyDescent="0.25">
      <c r="E1782" t="s">
        <v>5651</v>
      </c>
      <c r="F1782" t="s">
        <v>157</v>
      </c>
    </row>
    <row r="1783" spans="5:6" x14ac:dyDescent="0.25">
      <c r="E1783" t="s">
        <v>5651</v>
      </c>
      <c r="F1783" t="s">
        <v>157</v>
      </c>
    </row>
    <row r="1784" spans="5:6" x14ac:dyDescent="0.25">
      <c r="E1784" t="s">
        <v>5651</v>
      </c>
      <c r="F1784" t="s">
        <v>157</v>
      </c>
    </row>
    <row r="1785" spans="5:6" x14ac:dyDescent="0.25">
      <c r="E1785" t="s">
        <v>5651</v>
      </c>
      <c r="F1785" t="s">
        <v>157</v>
      </c>
    </row>
    <row r="1786" spans="5:6" x14ac:dyDescent="0.25">
      <c r="E1786" t="s">
        <v>5651</v>
      </c>
      <c r="F1786" t="s">
        <v>157</v>
      </c>
    </row>
    <row r="1787" spans="5:6" x14ac:dyDescent="0.25">
      <c r="E1787" t="s">
        <v>5651</v>
      </c>
      <c r="F1787" t="s">
        <v>157</v>
      </c>
    </row>
    <row r="1788" spans="5:6" x14ac:dyDescent="0.25">
      <c r="E1788" t="s">
        <v>5651</v>
      </c>
      <c r="F1788" t="s">
        <v>157</v>
      </c>
    </row>
    <row r="1789" spans="5:6" x14ac:dyDescent="0.25">
      <c r="E1789" t="s">
        <v>5651</v>
      </c>
      <c r="F1789" t="s">
        <v>157</v>
      </c>
    </row>
    <row r="1790" spans="5:6" x14ac:dyDescent="0.25">
      <c r="E1790" t="s">
        <v>5651</v>
      </c>
      <c r="F1790" t="s">
        <v>157</v>
      </c>
    </row>
    <row r="1791" spans="5:6" x14ac:dyDescent="0.25">
      <c r="E1791" t="s">
        <v>5651</v>
      </c>
      <c r="F1791" t="s">
        <v>157</v>
      </c>
    </row>
    <row r="1792" spans="5:6" x14ac:dyDescent="0.25">
      <c r="E1792" t="s">
        <v>5651</v>
      </c>
      <c r="F1792" t="s">
        <v>157</v>
      </c>
    </row>
    <row r="1793" spans="5:6" x14ac:dyDescent="0.25">
      <c r="E1793" t="s">
        <v>5651</v>
      </c>
      <c r="F1793" t="s">
        <v>157</v>
      </c>
    </row>
    <row r="1794" spans="5:6" x14ac:dyDescent="0.25">
      <c r="E1794" t="s">
        <v>5651</v>
      </c>
      <c r="F1794" t="s">
        <v>157</v>
      </c>
    </row>
    <row r="1795" spans="5:6" x14ac:dyDescent="0.25">
      <c r="E1795" t="s">
        <v>5651</v>
      </c>
      <c r="F1795" t="s">
        <v>157</v>
      </c>
    </row>
    <row r="1796" spans="5:6" x14ac:dyDescent="0.25">
      <c r="E1796" t="s">
        <v>5651</v>
      </c>
      <c r="F1796" t="s">
        <v>157</v>
      </c>
    </row>
    <row r="1797" spans="5:6" x14ac:dyDescent="0.25">
      <c r="E1797" t="s">
        <v>5651</v>
      </c>
      <c r="F1797" t="s">
        <v>157</v>
      </c>
    </row>
    <row r="1798" spans="5:6" x14ac:dyDescent="0.25">
      <c r="E1798" t="s">
        <v>5651</v>
      </c>
      <c r="F1798" t="s">
        <v>157</v>
      </c>
    </row>
    <row r="1799" spans="5:6" x14ac:dyDescent="0.25">
      <c r="E1799" t="s">
        <v>5651</v>
      </c>
      <c r="F1799" t="s">
        <v>157</v>
      </c>
    </row>
    <row r="1800" spans="5:6" x14ac:dyDescent="0.25">
      <c r="E1800" t="s">
        <v>5651</v>
      </c>
      <c r="F1800" t="s">
        <v>157</v>
      </c>
    </row>
    <row r="1801" spans="5:6" x14ac:dyDescent="0.25">
      <c r="E1801" t="s">
        <v>5651</v>
      </c>
      <c r="F1801" t="s">
        <v>157</v>
      </c>
    </row>
    <row r="1802" spans="5:6" x14ac:dyDescent="0.25">
      <c r="E1802" t="s">
        <v>5651</v>
      </c>
      <c r="F1802" t="s">
        <v>157</v>
      </c>
    </row>
    <row r="1803" spans="5:6" x14ac:dyDescent="0.25">
      <c r="E1803" t="s">
        <v>5651</v>
      </c>
      <c r="F1803" t="s">
        <v>157</v>
      </c>
    </row>
    <row r="1804" spans="5:6" x14ac:dyDescent="0.25">
      <c r="E1804" t="s">
        <v>5651</v>
      </c>
      <c r="F1804" t="s">
        <v>157</v>
      </c>
    </row>
    <row r="1805" spans="5:6" x14ac:dyDescent="0.25">
      <c r="E1805" t="s">
        <v>5651</v>
      </c>
      <c r="F1805" t="s">
        <v>157</v>
      </c>
    </row>
    <row r="1806" spans="5:6" x14ac:dyDescent="0.25">
      <c r="E1806" t="s">
        <v>5651</v>
      </c>
      <c r="F1806" t="s">
        <v>157</v>
      </c>
    </row>
    <row r="1807" spans="5:6" x14ac:dyDescent="0.25">
      <c r="E1807" t="s">
        <v>5651</v>
      </c>
      <c r="F1807" t="s">
        <v>157</v>
      </c>
    </row>
    <row r="1808" spans="5:6" x14ac:dyDescent="0.25">
      <c r="E1808" t="s">
        <v>5651</v>
      </c>
      <c r="F1808" t="s">
        <v>157</v>
      </c>
    </row>
    <row r="1809" spans="5:6" x14ac:dyDescent="0.25">
      <c r="E1809" t="s">
        <v>5651</v>
      </c>
      <c r="F1809" t="s">
        <v>157</v>
      </c>
    </row>
    <row r="1810" spans="5:6" x14ac:dyDescent="0.25">
      <c r="E1810" t="s">
        <v>5651</v>
      </c>
      <c r="F1810" t="s">
        <v>157</v>
      </c>
    </row>
    <row r="1811" spans="5:6" x14ac:dyDescent="0.25">
      <c r="E1811" t="s">
        <v>5651</v>
      </c>
      <c r="F1811" t="s">
        <v>157</v>
      </c>
    </row>
    <row r="1812" spans="5:6" x14ac:dyDescent="0.25">
      <c r="E1812" t="s">
        <v>5651</v>
      </c>
      <c r="F1812" t="s">
        <v>157</v>
      </c>
    </row>
    <row r="1813" spans="5:6" x14ac:dyDescent="0.25">
      <c r="E1813" t="s">
        <v>5651</v>
      </c>
      <c r="F1813" t="s">
        <v>157</v>
      </c>
    </row>
    <row r="1814" spans="5:6" x14ac:dyDescent="0.25">
      <c r="E1814" t="s">
        <v>5651</v>
      </c>
      <c r="F1814" t="s">
        <v>157</v>
      </c>
    </row>
    <row r="1815" spans="5:6" x14ac:dyDescent="0.25">
      <c r="E1815" t="s">
        <v>5651</v>
      </c>
      <c r="F1815" t="s">
        <v>157</v>
      </c>
    </row>
    <row r="1816" spans="5:6" x14ac:dyDescent="0.25">
      <c r="E1816" t="s">
        <v>5651</v>
      </c>
      <c r="F1816" t="s">
        <v>157</v>
      </c>
    </row>
    <row r="1817" spans="5:6" x14ac:dyDescent="0.25">
      <c r="E1817" t="s">
        <v>5651</v>
      </c>
      <c r="F1817" t="s">
        <v>157</v>
      </c>
    </row>
    <row r="1818" spans="5:6" x14ac:dyDescent="0.25">
      <c r="E1818" t="s">
        <v>5651</v>
      </c>
      <c r="F1818" t="s">
        <v>157</v>
      </c>
    </row>
    <row r="1819" spans="5:6" x14ac:dyDescent="0.25">
      <c r="E1819" t="s">
        <v>5651</v>
      </c>
      <c r="F1819" t="s">
        <v>157</v>
      </c>
    </row>
    <row r="1820" spans="5:6" x14ac:dyDescent="0.25">
      <c r="E1820" t="s">
        <v>5651</v>
      </c>
      <c r="F1820" t="s">
        <v>157</v>
      </c>
    </row>
    <row r="1821" spans="5:6" x14ac:dyDescent="0.25">
      <c r="E1821" t="s">
        <v>5651</v>
      </c>
      <c r="F1821" t="s">
        <v>157</v>
      </c>
    </row>
    <row r="1822" spans="5:6" x14ac:dyDescent="0.25">
      <c r="E1822" t="s">
        <v>5651</v>
      </c>
      <c r="F1822" t="s">
        <v>157</v>
      </c>
    </row>
    <row r="1823" spans="5:6" x14ac:dyDescent="0.25">
      <c r="E1823" t="s">
        <v>5651</v>
      </c>
      <c r="F1823" t="s">
        <v>157</v>
      </c>
    </row>
    <row r="1824" spans="5:6" x14ac:dyDescent="0.25">
      <c r="E1824" t="s">
        <v>5651</v>
      </c>
      <c r="F1824" t="s">
        <v>157</v>
      </c>
    </row>
    <row r="1825" spans="5:6" x14ac:dyDescent="0.25">
      <c r="E1825" t="s">
        <v>5651</v>
      </c>
      <c r="F1825" t="s">
        <v>157</v>
      </c>
    </row>
    <row r="1826" spans="5:6" x14ac:dyDescent="0.25">
      <c r="E1826" t="s">
        <v>5651</v>
      </c>
      <c r="F1826" t="s">
        <v>157</v>
      </c>
    </row>
    <row r="1827" spans="5:6" x14ac:dyDescent="0.25">
      <c r="E1827" t="s">
        <v>5651</v>
      </c>
      <c r="F1827" t="s">
        <v>157</v>
      </c>
    </row>
    <row r="1828" spans="5:6" x14ac:dyDescent="0.25">
      <c r="E1828" t="s">
        <v>5651</v>
      </c>
      <c r="F1828" t="s">
        <v>157</v>
      </c>
    </row>
    <row r="1829" spans="5:6" x14ac:dyDescent="0.25">
      <c r="E1829" t="s">
        <v>5651</v>
      </c>
      <c r="F1829" t="s">
        <v>157</v>
      </c>
    </row>
    <row r="1830" spans="5:6" x14ac:dyDescent="0.25">
      <c r="E1830" t="s">
        <v>5651</v>
      </c>
      <c r="F1830" t="s">
        <v>157</v>
      </c>
    </row>
    <row r="1831" spans="5:6" x14ac:dyDescent="0.25">
      <c r="E1831" t="s">
        <v>5651</v>
      </c>
      <c r="F1831" t="s">
        <v>157</v>
      </c>
    </row>
    <row r="1832" spans="5:6" x14ac:dyDescent="0.25">
      <c r="E1832" t="s">
        <v>5651</v>
      </c>
      <c r="F1832" t="s">
        <v>157</v>
      </c>
    </row>
    <row r="1833" spans="5:6" x14ac:dyDescent="0.25">
      <c r="E1833" t="s">
        <v>5651</v>
      </c>
      <c r="F1833" t="s">
        <v>157</v>
      </c>
    </row>
    <row r="1834" spans="5:6" x14ac:dyDescent="0.25">
      <c r="E1834" t="s">
        <v>5651</v>
      </c>
      <c r="F1834" t="s">
        <v>157</v>
      </c>
    </row>
    <row r="1835" spans="5:6" x14ac:dyDescent="0.25">
      <c r="E1835" t="s">
        <v>5651</v>
      </c>
      <c r="F1835" t="s">
        <v>157</v>
      </c>
    </row>
    <row r="1836" spans="5:6" x14ac:dyDescent="0.25">
      <c r="E1836" t="s">
        <v>5651</v>
      </c>
      <c r="F1836" t="s">
        <v>157</v>
      </c>
    </row>
    <row r="1837" spans="5:6" x14ac:dyDescent="0.25">
      <c r="E1837" t="s">
        <v>5651</v>
      </c>
      <c r="F1837" t="s">
        <v>157</v>
      </c>
    </row>
    <row r="1838" spans="5:6" x14ac:dyDescent="0.25">
      <c r="E1838" t="s">
        <v>5651</v>
      </c>
      <c r="F1838" t="s">
        <v>157</v>
      </c>
    </row>
    <row r="1839" spans="5:6" x14ac:dyDescent="0.25">
      <c r="E1839" t="s">
        <v>5651</v>
      </c>
      <c r="F1839" t="s">
        <v>157</v>
      </c>
    </row>
    <row r="1840" spans="5:6" x14ac:dyDescent="0.25">
      <c r="E1840" t="s">
        <v>5651</v>
      </c>
      <c r="F1840" t="s">
        <v>157</v>
      </c>
    </row>
    <row r="1841" spans="5:6" x14ac:dyDescent="0.25">
      <c r="E1841" t="s">
        <v>5651</v>
      </c>
      <c r="F1841" t="s">
        <v>157</v>
      </c>
    </row>
    <row r="1842" spans="5:6" x14ac:dyDescent="0.25">
      <c r="E1842" t="s">
        <v>5651</v>
      </c>
      <c r="F1842" t="s">
        <v>157</v>
      </c>
    </row>
    <row r="1843" spans="5:6" x14ac:dyDescent="0.25">
      <c r="E1843" t="s">
        <v>5651</v>
      </c>
      <c r="F1843" t="s">
        <v>157</v>
      </c>
    </row>
    <row r="1844" spans="5:6" x14ac:dyDescent="0.25">
      <c r="E1844" t="s">
        <v>5651</v>
      </c>
      <c r="F1844" t="s">
        <v>157</v>
      </c>
    </row>
    <row r="1845" spans="5:6" x14ac:dyDescent="0.25">
      <c r="E1845" t="s">
        <v>5651</v>
      </c>
      <c r="F1845" t="s">
        <v>157</v>
      </c>
    </row>
    <row r="1846" spans="5:6" x14ac:dyDescent="0.25">
      <c r="E1846" t="s">
        <v>5651</v>
      </c>
      <c r="F1846" t="s">
        <v>157</v>
      </c>
    </row>
    <row r="1847" spans="5:6" x14ac:dyDescent="0.25">
      <c r="E1847" t="s">
        <v>5651</v>
      </c>
      <c r="F1847" t="s">
        <v>157</v>
      </c>
    </row>
    <row r="1848" spans="5:6" x14ac:dyDescent="0.25">
      <c r="E1848" t="s">
        <v>5651</v>
      </c>
      <c r="F1848" t="s">
        <v>157</v>
      </c>
    </row>
    <row r="1849" spans="5:6" x14ac:dyDescent="0.25">
      <c r="E1849" t="s">
        <v>5651</v>
      </c>
      <c r="F1849" t="s">
        <v>157</v>
      </c>
    </row>
    <row r="1850" spans="5:6" x14ac:dyDescent="0.25">
      <c r="E1850" t="s">
        <v>5651</v>
      </c>
      <c r="F1850" t="s">
        <v>157</v>
      </c>
    </row>
    <row r="1851" spans="5:6" x14ac:dyDescent="0.25">
      <c r="E1851" t="s">
        <v>5651</v>
      </c>
      <c r="F1851" t="s">
        <v>157</v>
      </c>
    </row>
    <row r="1852" spans="5:6" x14ac:dyDescent="0.25">
      <c r="E1852" t="s">
        <v>5651</v>
      </c>
      <c r="F1852" t="s">
        <v>157</v>
      </c>
    </row>
    <row r="1853" spans="5:6" x14ac:dyDescent="0.25">
      <c r="E1853" t="s">
        <v>5651</v>
      </c>
      <c r="F1853" t="s">
        <v>157</v>
      </c>
    </row>
    <row r="1854" spans="5:6" x14ac:dyDescent="0.25">
      <c r="E1854" t="s">
        <v>5651</v>
      </c>
      <c r="F1854" t="s">
        <v>157</v>
      </c>
    </row>
    <row r="1855" spans="5:6" x14ac:dyDescent="0.25">
      <c r="E1855" t="s">
        <v>5651</v>
      </c>
      <c r="F1855" t="s">
        <v>157</v>
      </c>
    </row>
    <row r="1856" spans="5:6" x14ac:dyDescent="0.25">
      <c r="E1856" t="s">
        <v>5651</v>
      </c>
      <c r="F1856" t="s">
        <v>157</v>
      </c>
    </row>
    <row r="1857" spans="5:6" x14ac:dyDescent="0.25">
      <c r="E1857" t="s">
        <v>5651</v>
      </c>
      <c r="F1857" t="s">
        <v>157</v>
      </c>
    </row>
    <row r="1858" spans="5:6" x14ac:dyDescent="0.25">
      <c r="E1858" t="s">
        <v>5651</v>
      </c>
      <c r="F1858" t="s">
        <v>157</v>
      </c>
    </row>
    <row r="1859" spans="5:6" x14ac:dyDescent="0.25">
      <c r="E1859" t="s">
        <v>5651</v>
      </c>
      <c r="F1859" t="s">
        <v>157</v>
      </c>
    </row>
    <row r="1860" spans="5:6" x14ac:dyDescent="0.25">
      <c r="E1860" t="s">
        <v>5651</v>
      </c>
      <c r="F1860" t="s">
        <v>157</v>
      </c>
    </row>
    <row r="1861" spans="5:6" x14ac:dyDescent="0.25">
      <c r="E1861" t="s">
        <v>5651</v>
      </c>
      <c r="F1861" t="s">
        <v>157</v>
      </c>
    </row>
    <row r="1862" spans="5:6" x14ac:dyDescent="0.25">
      <c r="E1862" t="s">
        <v>5651</v>
      </c>
      <c r="F1862" t="s">
        <v>157</v>
      </c>
    </row>
    <row r="1863" spans="5:6" x14ac:dyDescent="0.25">
      <c r="E1863" t="s">
        <v>5651</v>
      </c>
      <c r="F1863" t="s">
        <v>157</v>
      </c>
    </row>
    <row r="1864" spans="5:6" x14ac:dyDescent="0.25">
      <c r="E1864" t="s">
        <v>5651</v>
      </c>
      <c r="F1864" t="s">
        <v>157</v>
      </c>
    </row>
    <row r="1865" spans="5:6" x14ac:dyDescent="0.25">
      <c r="E1865" t="s">
        <v>5651</v>
      </c>
      <c r="F1865" t="s">
        <v>157</v>
      </c>
    </row>
    <row r="1866" spans="5:6" x14ac:dyDescent="0.25">
      <c r="E1866" t="s">
        <v>5651</v>
      </c>
      <c r="F1866" t="s">
        <v>157</v>
      </c>
    </row>
    <row r="1867" spans="5:6" x14ac:dyDescent="0.25">
      <c r="E1867" t="s">
        <v>5651</v>
      </c>
      <c r="F1867" t="s">
        <v>157</v>
      </c>
    </row>
    <row r="1868" spans="5:6" x14ac:dyDescent="0.25">
      <c r="E1868" t="s">
        <v>5651</v>
      </c>
      <c r="F1868" t="s">
        <v>157</v>
      </c>
    </row>
    <row r="1869" spans="5:6" x14ac:dyDescent="0.25">
      <c r="E1869" t="s">
        <v>5651</v>
      </c>
      <c r="F1869" t="s">
        <v>157</v>
      </c>
    </row>
    <row r="1870" spans="5:6" x14ac:dyDescent="0.25">
      <c r="E1870" t="s">
        <v>5651</v>
      </c>
      <c r="F1870" t="s">
        <v>157</v>
      </c>
    </row>
    <row r="1871" spans="5:6" x14ac:dyDescent="0.25">
      <c r="E1871" t="s">
        <v>5651</v>
      </c>
      <c r="F1871" t="s">
        <v>157</v>
      </c>
    </row>
    <row r="1872" spans="5:6" x14ac:dyDescent="0.25">
      <c r="E1872" t="s">
        <v>5651</v>
      </c>
      <c r="F1872" t="s">
        <v>157</v>
      </c>
    </row>
    <row r="1873" spans="5:6" x14ac:dyDescent="0.25">
      <c r="E1873" t="s">
        <v>5651</v>
      </c>
      <c r="F1873" t="s">
        <v>157</v>
      </c>
    </row>
    <row r="1874" spans="5:6" x14ac:dyDescent="0.25">
      <c r="E1874" t="s">
        <v>5651</v>
      </c>
      <c r="F1874" t="s">
        <v>157</v>
      </c>
    </row>
    <row r="1875" spans="5:6" x14ac:dyDescent="0.25">
      <c r="E1875" t="s">
        <v>5651</v>
      </c>
      <c r="F1875" t="s">
        <v>157</v>
      </c>
    </row>
    <row r="1876" spans="5:6" x14ac:dyDescent="0.25">
      <c r="E1876" t="s">
        <v>5651</v>
      </c>
      <c r="F1876" t="s">
        <v>157</v>
      </c>
    </row>
    <row r="1877" spans="5:6" x14ac:dyDescent="0.25">
      <c r="E1877" t="s">
        <v>5651</v>
      </c>
      <c r="F1877" t="s">
        <v>157</v>
      </c>
    </row>
    <row r="1878" spans="5:6" x14ac:dyDescent="0.25">
      <c r="E1878" t="s">
        <v>5651</v>
      </c>
      <c r="F1878" t="s">
        <v>157</v>
      </c>
    </row>
    <row r="1879" spans="5:6" x14ac:dyDescent="0.25">
      <c r="E1879" t="s">
        <v>5651</v>
      </c>
      <c r="F1879" t="s">
        <v>157</v>
      </c>
    </row>
    <row r="1880" spans="5:6" x14ac:dyDescent="0.25">
      <c r="E1880" t="s">
        <v>5651</v>
      </c>
      <c r="F1880" t="s">
        <v>157</v>
      </c>
    </row>
    <row r="1881" spans="5:6" x14ac:dyDescent="0.25">
      <c r="E1881" t="s">
        <v>5651</v>
      </c>
      <c r="F1881" t="s">
        <v>157</v>
      </c>
    </row>
    <row r="1882" spans="5:6" x14ac:dyDescent="0.25">
      <c r="E1882" t="s">
        <v>5651</v>
      </c>
      <c r="F1882" t="s">
        <v>157</v>
      </c>
    </row>
    <row r="1883" spans="5:6" x14ac:dyDescent="0.25">
      <c r="E1883" t="s">
        <v>5651</v>
      </c>
      <c r="F1883" t="s">
        <v>157</v>
      </c>
    </row>
    <row r="1884" spans="5:6" x14ac:dyDescent="0.25">
      <c r="E1884" t="s">
        <v>5651</v>
      </c>
      <c r="F1884" t="s">
        <v>157</v>
      </c>
    </row>
    <row r="1885" spans="5:6" x14ac:dyDescent="0.25">
      <c r="E1885" t="s">
        <v>5651</v>
      </c>
      <c r="F1885" t="s">
        <v>157</v>
      </c>
    </row>
    <row r="1886" spans="5:6" x14ac:dyDescent="0.25">
      <c r="E1886" t="s">
        <v>5651</v>
      </c>
      <c r="F1886" t="s">
        <v>157</v>
      </c>
    </row>
    <row r="1887" spans="5:6" x14ac:dyDescent="0.25">
      <c r="E1887" t="s">
        <v>5651</v>
      </c>
      <c r="F1887" t="s">
        <v>157</v>
      </c>
    </row>
    <row r="1888" spans="5:6" x14ac:dyDescent="0.25">
      <c r="E1888" t="s">
        <v>5651</v>
      </c>
      <c r="F1888" t="s">
        <v>157</v>
      </c>
    </row>
    <row r="1889" spans="5:6" x14ac:dyDescent="0.25">
      <c r="E1889" t="s">
        <v>5651</v>
      </c>
      <c r="F1889" t="s">
        <v>157</v>
      </c>
    </row>
    <row r="1890" spans="5:6" x14ac:dyDescent="0.25">
      <c r="E1890" t="s">
        <v>5651</v>
      </c>
      <c r="F1890" t="s">
        <v>157</v>
      </c>
    </row>
    <row r="1891" spans="5:6" x14ac:dyDescent="0.25">
      <c r="E1891" t="s">
        <v>5651</v>
      </c>
      <c r="F1891" t="s">
        <v>157</v>
      </c>
    </row>
    <row r="1892" spans="5:6" x14ac:dyDescent="0.25">
      <c r="E1892" t="s">
        <v>5651</v>
      </c>
      <c r="F1892" t="s">
        <v>157</v>
      </c>
    </row>
    <row r="1893" spans="5:6" x14ac:dyDescent="0.25">
      <c r="E1893" t="s">
        <v>5651</v>
      </c>
      <c r="F1893" t="s">
        <v>157</v>
      </c>
    </row>
    <row r="1894" spans="5:6" x14ac:dyDescent="0.25">
      <c r="E1894" t="s">
        <v>5651</v>
      </c>
      <c r="F1894" t="s">
        <v>157</v>
      </c>
    </row>
    <row r="1895" spans="5:6" x14ac:dyDescent="0.25">
      <c r="E1895" t="s">
        <v>5651</v>
      </c>
      <c r="F1895" t="s">
        <v>157</v>
      </c>
    </row>
    <row r="1896" spans="5:6" x14ac:dyDescent="0.25">
      <c r="E1896" t="s">
        <v>5651</v>
      </c>
      <c r="F1896" t="s">
        <v>157</v>
      </c>
    </row>
    <row r="1897" spans="5:6" x14ac:dyDescent="0.25">
      <c r="E1897" t="s">
        <v>5651</v>
      </c>
      <c r="F1897" t="s">
        <v>157</v>
      </c>
    </row>
    <row r="1898" spans="5:6" x14ac:dyDescent="0.25">
      <c r="E1898" t="s">
        <v>5651</v>
      </c>
      <c r="F1898" t="s">
        <v>157</v>
      </c>
    </row>
    <row r="1899" spans="5:6" x14ac:dyDescent="0.25">
      <c r="E1899" t="s">
        <v>5651</v>
      </c>
      <c r="F1899" t="s">
        <v>157</v>
      </c>
    </row>
    <row r="1900" spans="5:6" x14ac:dyDescent="0.25">
      <c r="E1900" t="s">
        <v>5651</v>
      </c>
      <c r="F1900" t="s">
        <v>157</v>
      </c>
    </row>
    <row r="1901" spans="5:6" x14ac:dyDescent="0.25">
      <c r="E1901" t="s">
        <v>5651</v>
      </c>
      <c r="F1901" t="s">
        <v>157</v>
      </c>
    </row>
    <row r="1902" spans="5:6" x14ac:dyDescent="0.25">
      <c r="E1902" t="s">
        <v>5651</v>
      </c>
      <c r="F1902" t="s">
        <v>157</v>
      </c>
    </row>
    <row r="1903" spans="5:6" x14ac:dyDescent="0.25">
      <c r="E1903" t="s">
        <v>5651</v>
      </c>
      <c r="F1903" t="s">
        <v>157</v>
      </c>
    </row>
    <row r="1904" spans="5:6" x14ac:dyDescent="0.25">
      <c r="E1904" t="s">
        <v>5651</v>
      </c>
      <c r="F1904" t="s">
        <v>157</v>
      </c>
    </row>
    <row r="1905" spans="5:6" x14ac:dyDescent="0.25">
      <c r="E1905" t="s">
        <v>5651</v>
      </c>
      <c r="F1905" t="s">
        <v>157</v>
      </c>
    </row>
    <row r="1906" spans="5:6" x14ac:dyDescent="0.25">
      <c r="E1906" t="s">
        <v>5651</v>
      </c>
      <c r="F1906" t="s">
        <v>157</v>
      </c>
    </row>
    <row r="1907" spans="5:6" x14ac:dyDescent="0.25">
      <c r="E1907" t="s">
        <v>5651</v>
      </c>
      <c r="F1907" t="s">
        <v>157</v>
      </c>
    </row>
    <row r="1908" spans="5:6" x14ac:dyDescent="0.25">
      <c r="E1908" t="s">
        <v>5651</v>
      </c>
      <c r="F1908" t="s">
        <v>157</v>
      </c>
    </row>
    <row r="1909" spans="5:6" x14ac:dyDescent="0.25">
      <c r="E1909" t="s">
        <v>5651</v>
      </c>
      <c r="F1909" t="s">
        <v>157</v>
      </c>
    </row>
    <row r="1910" spans="5:6" x14ac:dyDescent="0.25">
      <c r="E1910" t="s">
        <v>5651</v>
      </c>
      <c r="F1910" t="s">
        <v>157</v>
      </c>
    </row>
    <row r="1911" spans="5:6" x14ac:dyDescent="0.25">
      <c r="E1911" t="s">
        <v>5651</v>
      </c>
      <c r="F1911" t="s">
        <v>157</v>
      </c>
    </row>
    <row r="1912" spans="5:6" x14ac:dyDescent="0.25">
      <c r="E1912" t="s">
        <v>5651</v>
      </c>
      <c r="F1912" t="s">
        <v>157</v>
      </c>
    </row>
    <row r="1913" spans="5:6" x14ac:dyDescent="0.25">
      <c r="E1913" t="s">
        <v>5651</v>
      </c>
      <c r="F1913" t="s">
        <v>157</v>
      </c>
    </row>
    <row r="1914" spans="5:6" x14ac:dyDescent="0.25">
      <c r="E1914" t="s">
        <v>5651</v>
      </c>
      <c r="F1914" t="s">
        <v>157</v>
      </c>
    </row>
    <row r="1915" spans="5:6" x14ac:dyDescent="0.25">
      <c r="E1915" t="s">
        <v>5651</v>
      </c>
      <c r="F1915" t="s">
        <v>157</v>
      </c>
    </row>
    <row r="1916" spans="5:6" x14ac:dyDescent="0.25">
      <c r="E1916" t="s">
        <v>5651</v>
      </c>
      <c r="F1916" t="s">
        <v>157</v>
      </c>
    </row>
    <row r="1917" spans="5:6" x14ac:dyDescent="0.25">
      <c r="E1917" t="s">
        <v>5651</v>
      </c>
      <c r="F1917" t="s">
        <v>157</v>
      </c>
    </row>
    <row r="1918" spans="5:6" x14ac:dyDescent="0.25">
      <c r="E1918" t="s">
        <v>5651</v>
      </c>
      <c r="F1918" t="s">
        <v>157</v>
      </c>
    </row>
    <row r="1919" spans="5:6" x14ac:dyDescent="0.25">
      <c r="E1919" t="s">
        <v>5651</v>
      </c>
      <c r="F1919" t="s">
        <v>157</v>
      </c>
    </row>
    <row r="1920" spans="5:6" x14ac:dyDescent="0.25">
      <c r="E1920" t="s">
        <v>5651</v>
      </c>
      <c r="F1920" t="s">
        <v>157</v>
      </c>
    </row>
    <row r="1921" spans="5:6" x14ac:dyDescent="0.25">
      <c r="E1921" t="s">
        <v>5651</v>
      </c>
      <c r="F1921" t="s">
        <v>157</v>
      </c>
    </row>
    <row r="1922" spans="5:6" x14ac:dyDescent="0.25">
      <c r="E1922" t="s">
        <v>5651</v>
      </c>
      <c r="F1922" t="s">
        <v>157</v>
      </c>
    </row>
    <row r="1923" spans="5:6" x14ac:dyDescent="0.25">
      <c r="E1923" t="s">
        <v>5651</v>
      </c>
      <c r="F1923" t="s">
        <v>157</v>
      </c>
    </row>
    <row r="1924" spans="5:6" x14ac:dyDescent="0.25">
      <c r="E1924" t="s">
        <v>5651</v>
      </c>
      <c r="F1924" t="s">
        <v>157</v>
      </c>
    </row>
    <row r="1925" spans="5:6" x14ac:dyDescent="0.25">
      <c r="E1925" t="s">
        <v>5651</v>
      </c>
      <c r="F1925" t="s">
        <v>157</v>
      </c>
    </row>
    <row r="1926" spans="5:6" x14ac:dyDescent="0.25">
      <c r="E1926" t="s">
        <v>5651</v>
      </c>
      <c r="F1926" t="s">
        <v>157</v>
      </c>
    </row>
    <row r="1927" spans="5:6" x14ac:dyDescent="0.25">
      <c r="E1927" t="s">
        <v>5651</v>
      </c>
      <c r="F1927" t="s">
        <v>157</v>
      </c>
    </row>
    <row r="1928" spans="5:6" x14ac:dyDescent="0.25">
      <c r="E1928" t="s">
        <v>5651</v>
      </c>
      <c r="F1928" t="s">
        <v>157</v>
      </c>
    </row>
    <row r="1929" spans="5:6" x14ac:dyDescent="0.25">
      <c r="E1929" t="s">
        <v>5651</v>
      </c>
      <c r="F1929" t="s">
        <v>157</v>
      </c>
    </row>
    <row r="1930" spans="5:6" x14ac:dyDescent="0.25">
      <c r="E1930" t="s">
        <v>5651</v>
      </c>
      <c r="F1930" t="s">
        <v>157</v>
      </c>
    </row>
    <row r="1931" spans="5:6" x14ac:dyDescent="0.25">
      <c r="E1931" t="s">
        <v>5651</v>
      </c>
      <c r="F1931" t="s">
        <v>157</v>
      </c>
    </row>
    <row r="1932" spans="5:6" x14ac:dyDescent="0.25">
      <c r="E1932" t="s">
        <v>5651</v>
      </c>
      <c r="F1932" t="s">
        <v>157</v>
      </c>
    </row>
    <row r="1933" spans="5:6" x14ac:dyDescent="0.25">
      <c r="E1933" t="s">
        <v>5651</v>
      </c>
      <c r="F1933" t="s">
        <v>157</v>
      </c>
    </row>
    <row r="1934" spans="5:6" x14ac:dyDescent="0.25">
      <c r="E1934" t="s">
        <v>5651</v>
      </c>
      <c r="F1934" t="s">
        <v>157</v>
      </c>
    </row>
    <row r="1935" spans="5:6" x14ac:dyDescent="0.25">
      <c r="E1935" t="s">
        <v>5651</v>
      </c>
      <c r="F1935" t="s">
        <v>157</v>
      </c>
    </row>
    <row r="1936" spans="5:6" x14ac:dyDescent="0.25">
      <c r="E1936" t="s">
        <v>5651</v>
      </c>
      <c r="F1936" t="s">
        <v>157</v>
      </c>
    </row>
    <row r="1937" spans="5:6" x14ac:dyDescent="0.25">
      <c r="E1937" t="s">
        <v>5651</v>
      </c>
      <c r="F1937" t="s">
        <v>157</v>
      </c>
    </row>
    <row r="1938" spans="5:6" x14ac:dyDescent="0.25">
      <c r="E1938" t="s">
        <v>5651</v>
      </c>
      <c r="F1938" t="s">
        <v>157</v>
      </c>
    </row>
    <row r="1939" spans="5:6" x14ac:dyDescent="0.25">
      <c r="E1939" t="s">
        <v>5651</v>
      </c>
      <c r="F1939" t="s">
        <v>157</v>
      </c>
    </row>
    <row r="1940" spans="5:6" x14ac:dyDescent="0.25">
      <c r="E1940" t="s">
        <v>5651</v>
      </c>
      <c r="F1940" t="s">
        <v>157</v>
      </c>
    </row>
    <row r="1941" spans="5:6" x14ac:dyDescent="0.25">
      <c r="E1941" t="s">
        <v>5651</v>
      </c>
      <c r="F1941" t="s">
        <v>157</v>
      </c>
    </row>
    <row r="1942" spans="5:6" x14ac:dyDescent="0.25">
      <c r="E1942" t="s">
        <v>5651</v>
      </c>
      <c r="F1942" t="s">
        <v>157</v>
      </c>
    </row>
    <row r="1943" spans="5:6" x14ac:dyDescent="0.25">
      <c r="E1943" t="s">
        <v>5651</v>
      </c>
      <c r="F1943" t="s">
        <v>157</v>
      </c>
    </row>
    <row r="1944" spans="5:6" x14ac:dyDescent="0.25">
      <c r="E1944" t="s">
        <v>5651</v>
      </c>
      <c r="F1944" t="s">
        <v>157</v>
      </c>
    </row>
    <row r="1945" spans="5:6" x14ac:dyDescent="0.25">
      <c r="E1945" t="s">
        <v>5651</v>
      </c>
      <c r="F1945" t="s">
        <v>157</v>
      </c>
    </row>
    <row r="1946" spans="5:6" x14ac:dyDescent="0.25">
      <c r="E1946" t="s">
        <v>5651</v>
      </c>
      <c r="F1946" t="s">
        <v>157</v>
      </c>
    </row>
    <row r="1947" spans="5:6" x14ac:dyDescent="0.25">
      <c r="E1947" t="s">
        <v>5651</v>
      </c>
      <c r="F1947" t="s">
        <v>157</v>
      </c>
    </row>
    <row r="1948" spans="5:6" x14ac:dyDescent="0.25">
      <c r="E1948" t="s">
        <v>5651</v>
      </c>
      <c r="F1948" t="s">
        <v>157</v>
      </c>
    </row>
    <row r="1949" spans="5:6" x14ac:dyDescent="0.25">
      <c r="E1949" t="s">
        <v>5651</v>
      </c>
      <c r="F1949" t="s">
        <v>157</v>
      </c>
    </row>
    <row r="1950" spans="5:6" x14ac:dyDescent="0.25">
      <c r="E1950" t="s">
        <v>5651</v>
      </c>
      <c r="F1950" t="s">
        <v>157</v>
      </c>
    </row>
    <row r="1951" spans="5:6" x14ac:dyDescent="0.25">
      <c r="E1951" t="s">
        <v>5651</v>
      </c>
      <c r="F1951" t="s">
        <v>157</v>
      </c>
    </row>
    <row r="1952" spans="5:6" x14ac:dyDescent="0.25">
      <c r="E1952" t="s">
        <v>5651</v>
      </c>
      <c r="F1952" t="s">
        <v>157</v>
      </c>
    </row>
    <row r="1953" spans="5:6" x14ac:dyDescent="0.25">
      <c r="E1953" t="s">
        <v>5651</v>
      </c>
      <c r="F1953" t="s">
        <v>157</v>
      </c>
    </row>
    <row r="1954" spans="5:6" x14ac:dyDescent="0.25">
      <c r="E1954" t="s">
        <v>5651</v>
      </c>
      <c r="F1954" t="s">
        <v>157</v>
      </c>
    </row>
    <row r="1955" spans="5:6" x14ac:dyDescent="0.25">
      <c r="E1955" t="s">
        <v>5651</v>
      </c>
      <c r="F1955" t="s">
        <v>157</v>
      </c>
    </row>
    <row r="1956" spans="5:6" x14ac:dyDescent="0.25">
      <c r="E1956" t="s">
        <v>5651</v>
      </c>
      <c r="F1956" t="s">
        <v>157</v>
      </c>
    </row>
    <row r="1957" spans="5:6" x14ac:dyDescent="0.25">
      <c r="E1957" t="s">
        <v>5651</v>
      </c>
      <c r="F1957" t="s">
        <v>157</v>
      </c>
    </row>
    <row r="1958" spans="5:6" x14ac:dyDescent="0.25">
      <c r="E1958" t="s">
        <v>5651</v>
      </c>
      <c r="F1958" t="s">
        <v>157</v>
      </c>
    </row>
    <row r="1959" spans="5:6" x14ac:dyDescent="0.25">
      <c r="E1959" t="s">
        <v>5651</v>
      </c>
      <c r="F1959" t="s">
        <v>157</v>
      </c>
    </row>
    <row r="1960" spans="5:6" x14ac:dyDescent="0.25">
      <c r="E1960" t="s">
        <v>5651</v>
      </c>
      <c r="F1960" t="s">
        <v>157</v>
      </c>
    </row>
    <row r="1961" spans="5:6" x14ac:dyDescent="0.25">
      <c r="E1961" t="s">
        <v>5651</v>
      </c>
      <c r="F1961" t="s">
        <v>157</v>
      </c>
    </row>
    <row r="1962" spans="5:6" x14ac:dyDescent="0.25">
      <c r="E1962" t="s">
        <v>5651</v>
      </c>
      <c r="F1962" t="s">
        <v>157</v>
      </c>
    </row>
    <row r="1963" spans="5:6" x14ac:dyDescent="0.25">
      <c r="E1963" t="s">
        <v>5651</v>
      </c>
      <c r="F1963" t="s">
        <v>157</v>
      </c>
    </row>
    <row r="1964" spans="5:6" x14ac:dyDescent="0.25">
      <c r="E1964" t="s">
        <v>5651</v>
      </c>
      <c r="F1964" t="s">
        <v>157</v>
      </c>
    </row>
    <row r="1965" spans="5:6" x14ac:dyDescent="0.25">
      <c r="E1965" t="s">
        <v>5651</v>
      </c>
      <c r="F1965" t="s">
        <v>157</v>
      </c>
    </row>
    <row r="1966" spans="5:6" x14ac:dyDescent="0.25">
      <c r="E1966" t="s">
        <v>5651</v>
      </c>
      <c r="F1966" t="s">
        <v>157</v>
      </c>
    </row>
    <row r="1967" spans="5:6" x14ac:dyDescent="0.25">
      <c r="E1967" t="s">
        <v>5651</v>
      </c>
      <c r="F1967" t="s">
        <v>157</v>
      </c>
    </row>
    <row r="1968" spans="5:6" x14ac:dyDescent="0.25">
      <c r="E1968" t="s">
        <v>5651</v>
      </c>
      <c r="F1968" t="s">
        <v>157</v>
      </c>
    </row>
    <row r="1969" spans="5:6" x14ac:dyDescent="0.25">
      <c r="E1969" t="s">
        <v>5651</v>
      </c>
      <c r="F1969" t="s">
        <v>157</v>
      </c>
    </row>
    <row r="1970" spans="5:6" x14ac:dyDescent="0.25">
      <c r="E1970" t="s">
        <v>5651</v>
      </c>
      <c r="F1970" t="s">
        <v>157</v>
      </c>
    </row>
    <row r="1971" spans="5:6" x14ac:dyDescent="0.25">
      <c r="E1971" t="s">
        <v>5651</v>
      </c>
      <c r="F1971" t="s">
        <v>157</v>
      </c>
    </row>
    <row r="1972" spans="5:6" x14ac:dyDescent="0.25">
      <c r="E1972" t="s">
        <v>5651</v>
      </c>
      <c r="F1972" t="s">
        <v>157</v>
      </c>
    </row>
    <row r="1973" spans="5:6" x14ac:dyDescent="0.25">
      <c r="E1973" t="s">
        <v>5651</v>
      </c>
      <c r="F1973" t="s">
        <v>157</v>
      </c>
    </row>
    <row r="1974" spans="5:6" x14ac:dyDescent="0.25">
      <c r="E1974" t="s">
        <v>5651</v>
      </c>
      <c r="F1974" t="s">
        <v>157</v>
      </c>
    </row>
    <row r="1975" spans="5:6" x14ac:dyDescent="0.25">
      <c r="E1975" t="s">
        <v>5651</v>
      </c>
      <c r="F1975" t="s">
        <v>157</v>
      </c>
    </row>
    <row r="1976" spans="5:6" x14ac:dyDescent="0.25">
      <c r="E1976" t="s">
        <v>5651</v>
      </c>
      <c r="F1976" t="s">
        <v>157</v>
      </c>
    </row>
    <row r="1977" spans="5:6" x14ac:dyDescent="0.25">
      <c r="E1977" t="s">
        <v>5651</v>
      </c>
      <c r="F1977" t="s">
        <v>157</v>
      </c>
    </row>
    <row r="1978" spans="5:6" x14ac:dyDescent="0.25">
      <c r="E1978" t="s">
        <v>5651</v>
      </c>
      <c r="F1978" t="s">
        <v>157</v>
      </c>
    </row>
    <row r="1979" spans="5:6" x14ac:dyDescent="0.25">
      <c r="E1979" t="s">
        <v>5651</v>
      </c>
      <c r="F1979" t="s">
        <v>157</v>
      </c>
    </row>
    <row r="1980" spans="5:6" x14ac:dyDescent="0.25">
      <c r="E1980" t="s">
        <v>5651</v>
      </c>
      <c r="F1980" t="s">
        <v>157</v>
      </c>
    </row>
    <row r="1981" spans="5:6" x14ac:dyDescent="0.25">
      <c r="E1981" t="s">
        <v>5651</v>
      </c>
      <c r="F1981" t="s">
        <v>157</v>
      </c>
    </row>
    <row r="1982" spans="5:6" x14ac:dyDescent="0.25">
      <c r="E1982" t="s">
        <v>5651</v>
      </c>
      <c r="F1982" t="s">
        <v>157</v>
      </c>
    </row>
    <row r="1983" spans="5:6" x14ac:dyDescent="0.25">
      <c r="E1983" t="s">
        <v>5651</v>
      </c>
      <c r="F1983" t="s">
        <v>157</v>
      </c>
    </row>
    <row r="1984" spans="5:6" x14ac:dyDescent="0.25">
      <c r="E1984" t="s">
        <v>5651</v>
      </c>
      <c r="F1984" t="s">
        <v>157</v>
      </c>
    </row>
    <row r="1985" spans="5:6" x14ac:dyDescent="0.25">
      <c r="E1985" t="s">
        <v>5651</v>
      </c>
      <c r="F1985" t="s">
        <v>157</v>
      </c>
    </row>
    <row r="1986" spans="5:6" x14ac:dyDescent="0.25">
      <c r="E1986" t="s">
        <v>5651</v>
      </c>
      <c r="F1986" t="s">
        <v>157</v>
      </c>
    </row>
    <row r="1987" spans="5:6" x14ac:dyDescent="0.25">
      <c r="E1987" t="s">
        <v>5651</v>
      </c>
      <c r="F1987" t="s">
        <v>157</v>
      </c>
    </row>
    <row r="1988" spans="5:6" x14ac:dyDescent="0.25">
      <c r="E1988" t="s">
        <v>5651</v>
      </c>
      <c r="F1988" t="s">
        <v>157</v>
      </c>
    </row>
    <row r="1989" spans="5:6" x14ac:dyDescent="0.25">
      <c r="E1989" t="s">
        <v>5651</v>
      </c>
      <c r="F1989" t="s">
        <v>157</v>
      </c>
    </row>
    <row r="1990" spans="5:6" x14ac:dyDescent="0.25">
      <c r="E1990" t="s">
        <v>5651</v>
      </c>
      <c r="F1990" t="s">
        <v>157</v>
      </c>
    </row>
    <row r="1991" spans="5:6" x14ac:dyDescent="0.25">
      <c r="E1991" t="s">
        <v>5651</v>
      </c>
      <c r="F1991" t="s">
        <v>157</v>
      </c>
    </row>
    <row r="1992" spans="5:6" x14ac:dyDescent="0.25">
      <c r="E1992" t="s">
        <v>5651</v>
      </c>
      <c r="F1992" t="s">
        <v>157</v>
      </c>
    </row>
    <row r="1993" spans="5:6" x14ac:dyDescent="0.25">
      <c r="E1993" t="s">
        <v>5651</v>
      </c>
      <c r="F1993" t="s">
        <v>157</v>
      </c>
    </row>
    <row r="1994" spans="5:6" x14ac:dyDescent="0.25">
      <c r="E1994" t="s">
        <v>5651</v>
      </c>
      <c r="F1994" t="s">
        <v>157</v>
      </c>
    </row>
    <row r="1995" spans="5:6" x14ac:dyDescent="0.25">
      <c r="E1995" t="s">
        <v>5651</v>
      </c>
      <c r="F1995" t="s">
        <v>157</v>
      </c>
    </row>
    <row r="1996" spans="5:6" x14ac:dyDescent="0.25">
      <c r="E1996" t="s">
        <v>5651</v>
      </c>
      <c r="F1996" t="s">
        <v>157</v>
      </c>
    </row>
    <row r="1997" spans="5:6" x14ac:dyDescent="0.25">
      <c r="E1997" t="s">
        <v>5651</v>
      </c>
      <c r="F1997" t="s">
        <v>157</v>
      </c>
    </row>
    <row r="1998" spans="5:6" x14ac:dyDescent="0.25">
      <c r="E1998" t="s">
        <v>5651</v>
      </c>
      <c r="F1998" t="s">
        <v>157</v>
      </c>
    </row>
    <row r="1999" spans="5:6" x14ac:dyDescent="0.25">
      <c r="E1999" t="s">
        <v>5651</v>
      </c>
      <c r="F1999" t="s">
        <v>157</v>
      </c>
    </row>
    <row r="2000" spans="5:6" x14ac:dyDescent="0.25">
      <c r="E2000" t="s">
        <v>5651</v>
      </c>
      <c r="F2000" t="s">
        <v>157</v>
      </c>
    </row>
    <row r="2001" spans="5:6" x14ac:dyDescent="0.25">
      <c r="E2001" t="s">
        <v>5651</v>
      </c>
      <c r="F2001" t="s">
        <v>157</v>
      </c>
    </row>
    <row r="2002" spans="5:6" x14ac:dyDescent="0.25">
      <c r="E2002" t="s">
        <v>5651</v>
      </c>
      <c r="F2002" t="s">
        <v>157</v>
      </c>
    </row>
    <row r="2003" spans="5:6" x14ac:dyDescent="0.25">
      <c r="E2003" t="s">
        <v>5651</v>
      </c>
      <c r="F2003" t="s">
        <v>157</v>
      </c>
    </row>
    <row r="2004" spans="5:6" x14ac:dyDescent="0.25">
      <c r="E2004" t="s">
        <v>5651</v>
      </c>
      <c r="F2004" t="s">
        <v>157</v>
      </c>
    </row>
    <row r="2005" spans="5:6" x14ac:dyDescent="0.25">
      <c r="E2005" t="s">
        <v>5651</v>
      </c>
      <c r="F2005" t="s">
        <v>157</v>
      </c>
    </row>
    <row r="2006" spans="5:6" x14ac:dyDescent="0.25">
      <c r="E2006" t="s">
        <v>5651</v>
      </c>
      <c r="F2006" t="s">
        <v>157</v>
      </c>
    </row>
    <row r="2007" spans="5:6" x14ac:dyDescent="0.25">
      <c r="E2007" t="s">
        <v>5651</v>
      </c>
      <c r="F2007" t="s">
        <v>157</v>
      </c>
    </row>
    <row r="2008" spans="5:6" x14ac:dyDescent="0.25">
      <c r="E2008" t="s">
        <v>5651</v>
      </c>
      <c r="F2008" t="s">
        <v>157</v>
      </c>
    </row>
    <row r="2009" spans="5:6" x14ac:dyDescent="0.25">
      <c r="E2009" t="s">
        <v>5651</v>
      </c>
      <c r="F2009" t="s">
        <v>157</v>
      </c>
    </row>
    <row r="2010" spans="5:6" x14ac:dyDescent="0.25">
      <c r="E2010" t="s">
        <v>5651</v>
      </c>
      <c r="F2010" t="s">
        <v>157</v>
      </c>
    </row>
    <row r="2011" spans="5:6" x14ac:dyDescent="0.25">
      <c r="E2011" t="s">
        <v>5651</v>
      </c>
      <c r="F2011" t="s">
        <v>157</v>
      </c>
    </row>
    <row r="2012" spans="5:6" x14ac:dyDescent="0.25">
      <c r="E2012" t="s">
        <v>5651</v>
      </c>
      <c r="F2012" t="s">
        <v>157</v>
      </c>
    </row>
    <row r="2013" spans="5:6" x14ac:dyDescent="0.25">
      <c r="E2013" t="s">
        <v>5651</v>
      </c>
      <c r="F2013" t="s">
        <v>157</v>
      </c>
    </row>
    <row r="2014" spans="5:6" x14ac:dyDescent="0.25">
      <c r="E2014" t="s">
        <v>5651</v>
      </c>
      <c r="F2014" t="s">
        <v>157</v>
      </c>
    </row>
    <row r="2015" spans="5:6" x14ac:dyDescent="0.25">
      <c r="E2015" t="s">
        <v>5651</v>
      </c>
      <c r="F2015" t="s">
        <v>157</v>
      </c>
    </row>
    <row r="2016" spans="5:6" x14ac:dyDescent="0.25">
      <c r="E2016" t="s">
        <v>5651</v>
      </c>
      <c r="F2016" t="s">
        <v>157</v>
      </c>
    </row>
    <row r="2017" spans="5:6" x14ac:dyDescent="0.25">
      <c r="E2017" t="s">
        <v>5651</v>
      </c>
      <c r="F2017" t="s">
        <v>157</v>
      </c>
    </row>
    <row r="2018" spans="5:6" x14ac:dyDescent="0.25">
      <c r="E2018" t="s">
        <v>5651</v>
      </c>
      <c r="F2018" t="s">
        <v>157</v>
      </c>
    </row>
    <row r="2019" spans="5:6" x14ac:dyDescent="0.25">
      <c r="E2019" t="s">
        <v>5651</v>
      </c>
      <c r="F2019" t="s">
        <v>157</v>
      </c>
    </row>
    <row r="2020" spans="5:6" x14ac:dyDescent="0.25">
      <c r="E2020" t="s">
        <v>5651</v>
      </c>
      <c r="F2020" t="s">
        <v>157</v>
      </c>
    </row>
    <row r="2021" spans="5:6" x14ac:dyDescent="0.25">
      <c r="E2021" t="s">
        <v>5651</v>
      </c>
      <c r="F2021" t="s">
        <v>157</v>
      </c>
    </row>
    <row r="2022" spans="5:6" x14ac:dyDescent="0.25">
      <c r="E2022" t="s">
        <v>5651</v>
      </c>
      <c r="F2022" t="s">
        <v>157</v>
      </c>
    </row>
    <row r="2023" spans="5:6" x14ac:dyDescent="0.25">
      <c r="E2023" t="s">
        <v>5651</v>
      </c>
      <c r="F2023" t="s">
        <v>157</v>
      </c>
    </row>
    <row r="2024" spans="5:6" x14ac:dyDescent="0.25">
      <c r="E2024" t="s">
        <v>5651</v>
      </c>
      <c r="F2024" t="s">
        <v>157</v>
      </c>
    </row>
    <row r="2025" spans="5:6" x14ac:dyDescent="0.25">
      <c r="E2025" t="s">
        <v>5651</v>
      </c>
      <c r="F2025" t="s">
        <v>157</v>
      </c>
    </row>
    <row r="2026" spans="5:6" x14ac:dyDescent="0.25">
      <c r="E2026" t="s">
        <v>5651</v>
      </c>
      <c r="F2026" t="s">
        <v>157</v>
      </c>
    </row>
    <row r="2027" spans="5:6" x14ac:dyDescent="0.25">
      <c r="E2027" t="s">
        <v>5651</v>
      </c>
      <c r="F2027" t="s">
        <v>157</v>
      </c>
    </row>
    <row r="2028" spans="5:6" x14ac:dyDescent="0.25">
      <c r="E2028" t="s">
        <v>5651</v>
      </c>
      <c r="F2028" t="s">
        <v>157</v>
      </c>
    </row>
    <row r="2029" spans="5:6" x14ac:dyDescent="0.25">
      <c r="E2029" t="s">
        <v>5651</v>
      </c>
      <c r="F2029" t="s">
        <v>157</v>
      </c>
    </row>
    <row r="2030" spans="5:6" x14ac:dyDescent="0.25">
      <c r="E2030" t="s">
        <v>5651</v>
      </c>
      <c r="F2030" t="s">
        <v>157</v>
      </c>
    </row>
    <row r="2031" spans="5:6" x14ac:dyDescent="0.25">
      <c r="E2031" t="s">
        <v>5651</v>
      </c>
      <c r="F2031" t="s">
        <v>157</v>
      </c>
    </row>
    <row r="2032" spans="5:6" x14ac:dyDescent="0.25">
      <c r="E2032" t="s">
        <v>5651</v>
      </c>
      <c r="F2032" t="s">
        <v>157</v>
      </c>
    </row>
    <row r="2033" spans="5:6" x14ac:dyDescent="0.25">
      <c r="E2033" t="s">
        <v>5651</v>
      </c>
      <c r="F2033" t="s">
        <v>157</v>
      </c>
    </row>
    <row r="2034" spans="5:6" x14ac:dyDescent="0.25">
      <c r="E2034" t="s">
        <v>5651</v>
      </c>
      <c r="F2034" t="s">
        <v>157</v>
      </c>
    </row>
    <row r="2035" spans="5:6" x14ac:dyDescent="0.25">
      <c r="E2035" t="s">
        <v>5651</v>
      </c>
      <c r="F2035" t="s">
        <v>157</v>
      </c>
    </row>
    <row r="2036" spans="5:6" x14ac:dyDescent="0.25">
      <c r="E2036" t="s">
        <v>5651</v>
      </c>
      <c r="F2036" t="s">
        <v>157</v>
      </c>
    </row>
    <row r="2037" spans="5:6" x14ac:dyDescent="0.25">
      <c r="E2037" t="s">
        <v>5651</v>
      </c>
      <c r="F2037" t="s">
        <v>157</v>
      </c>
    </row>
    <row r="2038" spans="5:6" x14ac:dyDescent="0.25">
      <c r="E2038" t="s">
        <v>5651</v>
      </c>
      <c r="F2038" t="s">
        <v>157</v>
      </c>
    </row>
    <row r="2039" spans="5:6" x14ac:dyDescent="0.25">
      <c r="E2039" t="s">
        <v>5651</v>
      </c>
      <c r="F2039" t="s">
        <v>157</v>
      </c>
    </row>
    <row r="2040" spans="5:6" x14ac:dyDescent="0.25">
      <c r="E2040" t="s">
        <v>5651</v>
      </c>
      <c r="F2040" t="s">
        <v>157</v>
      </c>
    </row>
    <row r="2041" spans="5:6" x14ac:dyDescent="0.25">
      <c r="E2041" t="s">
        <v>5651</v>
      </c>
      <c r="F2041" t="s">
        <v>157</v>
      </c>
    </row>
    <row r="2042" spans="5:6" x14ac:dyDescent="0.25">
      <c r="E2042" t="s">
        <v>5651</v>
      </c>
      <c r="F2042" t="s">
        <v>157</v>
      </c>
    </row>
    <row r="2043" spans="5:6" x14ac:dyDescent="0.25">
      <c r="E2043" t="s">
        <v>5651</v>
      </c>
      <c r="F2043" t="s">
        <v>157</v>
      </c>
    </row>
    <row r="2044" spans="5:6" x14ac:dyDescent="0.25">
      <c r="E2044" t="s">
        <v>5651</v>
      </c>
      <c r="F2044" t="s">
        <v>157</v>
      </c>
    </row>
    <row r="2045" spans="5:6" x14ac:dyDescent="0.25">
      <c r="E2045" t="s">
        <v>5651</v>
      </c>
      <c r="F2045" t="s">
        <v>157</v>
      </c>
    </row>
    <row r="2046" spans="5:6" x14ac:dyDescent="0.25">
      <c r="E2046" t="s">
        <v>5651</v>
      </c>
      <c r="F2046" t="s">
        <v>157</v>
      </c>
    </row>
    <row r="2047" spans="5:6" x14ac:dyDescent="0.25">
      <c r="E2047" t="s">
        <v>5651</v>
      </c>
      <c r="F2047" t="s">
        <v>157</v>
      </c>
    </row>
    <row r="2048" spans="5:6" x14ac:dyDescent="0.25">
      <c r="E2048" t="s">
        <v>5651</v>
      </c>
      <c r="F2048" t="s">
        <v>157</v>
      </c>
    </row>
    <row r="2049" spans="5:6" x14ac:dyDescent="0.25">
      <c r="E2049" t="s">
        <v>5651</v>
      </c>
      <c r="F2049" t="s">
        <v>157</v>
      </c>
    </row>
    <row r="2050" spans="5:6" x14ac:dyDescent="0.25">
      <c r="E2050" t="s">
        <v>5651</v>
      </c>
      <c r="F2050" t="s">
        <v>157</v>
      </c>
    </row>
    <row r="2051" spans="5:6" x14ac:dyDescent="0.25">
      <c r="E2051" t="s">
        <v>5651</v>
      </c>
      <c r="F2051" t="s">
        <v>157</v>
      </c>
    </row>
    <row r="2052" spans="5:6" x14ac:dyDescent="0.25">
      <c r="E2052" t="s">
        <v>5651</v>
      </c>
      <c r="F2052" t="s">
        <v>157</v>
      </c>
    </row>
    <row r="2053" spans="5:6" x14ac:dyDescent="0.25">
      <c r="E2053" t="s">
        <v>5651</v>
      </c>
      <c r="F2053" t="s">
        <v>157</v>
      </c>
    </row>
    <row r="2054" spans="5:6" x14ac:dyDescent="0.25">
      <c r="E2054" t="s">
        <v>5651</v>
      </c>
      <c r="F2054" t="s">
        <v>157</v>
      </c>
    </row>
    <row r="2055" spans="5:6" x14ac:dyDescent="0.25">
      <c r="E2055" t="s">
        <v>5651</v>
      </c>
      <c r="F2055" t="s">
        <v>157</v>
      </c>
    </row>
    <row r="2056" spans="5:6" x14ac:dyDescent="0.25">
      <c r="E2056" t="s">
        <v>5651</v>
      </c>
      <c r="F2056" t="s">
        <v>157</v>
      </c>
    </row>
    <row r="2057" spans="5:6" x14ac:dyDescent="0.25">
      <c r="E2057" t="s">
        <v>5651</v>
      </c>
      <c r="F2057" t="s">
        <v>157</v>
      </c>
    </row>
    <row r="2058" spans="5:6" x14ac:dyDescent="0.25">
      <c r="E2058" t="s">
        <v>5651</v>
      </c>
      <c r="F2058" t="s">
        <v>157</v>
      </c>
    </row>
    <row r="2059" spans="5:6" x14ac:dyDescent="0.25">
      <c r="E2059" t="s">
        <v>5651</v>
      </c>
      <c r="F2059" t="s">
        <v>157</v>
      </c>
    </row>
    <row r="2060" spans="5:6" x14ac:dyDescent="0.25">
      <c r="E2060" t="s">
        <v>5651</v>
      </c>
      <c r="F2060" t="s">
        <v>157</v>
      </c>
    </row>
    <row r="2061" spans="5:6" x14ac:dyDescent="0.25">
      <c r="E2061" t="s">
        <v>5651</v>
      </c>
      <c r="F2061" t="s">
        <v>157</v>
      </c>
    </row>
    <row r="2062" spans="5:6" x14ac:dyDescent="0.25">
      <c r="E2062" t="s">
        <v>5651</v>
      </c>
      <c r="F2062" t="s">
        <v>157</v>
      </c>
    </row>
    <row r="2063" spans="5:6" x14ac:dyDescent="0.25">
      <c r="E2063" t="s">
        <v>5651</v>
      </c>
      <c r="F2063" t="s">
        <v>157</v>
      </c>
    </row>
    <row r="2064" spans="5:6" x14ac:dyDescent="0.25">
      <c r="E2064" t="s">
        <v>5651</v>
      </c>
      <c r="F2064" t="s">
        <v>157</v>
      </c>
    </row>
    <row r="2065" spans="5:6" x14ac:dyDescent="0.25">
      <c r="E2065" t="s">
        <v>5651</v>
      </c>
      <c r="F2065" t="s">
        <v>157</v>
      </c>
    </row>
    <row r="2066" spans="5:6" x14ac:dyDescent="0.25">
      <c r="E2066" t="s">
        <v>5651</v>
      </c>
      <c r="F2066" t="s">
        <v>157</v>
      </c>
    </row>
    <row r="2067" spans="5:6" x14ac:dyDescent="0.25">
      <c r="E2067" t="s">
        <v>5651</v>
      </c>
      <c r="F2067" t="s">
        <v>157</v>
      </c>
    </row>
    <row r="2068" spans="5:6" x14ac:dyDescent="0.25">
      <c r="E2068" t="s">
        <v>5651</v>
      </c>
      <c r="F2068" t="s">
        <v>157</v>
      </c>
    </row>
    <row r="2069" spans="5:6" x14ac:dyDescent="0.25">
      <c r="E2069" t="s">
        <v>5651</v>
      </c>
      <c r="F2069" t="s">
        <v>157</v>
      </c>
    </row>
    <row r="2070" spans="5:6" x14ac:dyDescent="0.25">
      <c r="E2070" t="s">
        <v>5651</v>
      </c>
      <c r="F2070" t="s">
        <v>157</v>
      </c>
    </row>
    <row r="2071" spans="5:6" x14ac:dyDescent="0.25">
      <c r="E2071" t="s">
        <v>5651</v>
      </c>
      <c r="F2071" t="s">
        <v>157</v>
      </c>
    </row>
    <row r="2072" spans="5:6" x14ac:dyDescent="0.25">
      <c r="E2072" t="s">
        <v>5651</v>
      </c>
      <c r="F2072" t="s">
        <v>157</v>
      </c>
    </row>
    <row r="2073" spans="5:6" x14ac:dyDescent="0.25">
      <c r="E2073" t="s">
        <v>5651</v>
      </c>
      <c r="F2073" t="s">
        <v>157</v>
      </c>
    </row>
    <row r="2074" spans="5:6" x14ac:dyDescent="0.25">
      <c r="E2074" t="s">
        <v>5651</v>
      </c>
      <c r="F2074" t="s">
        <v>157</v>
      </c>
    </row>
    <row r="2075" spans="5:6" x14ac:dyDescent="0.25">
      <c r="E2075" t="s">
        <v>5651</v>
      </c>
      <c r="F2075" t="s">
        <v>157</v>
      </c>
    </row>
    <row r="2076" spans="5:6" x14ac:dyDescent="0.25">
      <c r="E2076" t="s">
        <v>5651</v>
      </c>
      <c r="F2076" t="s">
        <v>157</v>
      </c>
    </row>
    <row r="2077" spans="5:6" x14ac:dyDescent="0.25">
      <c r="E2077" t="s">
        <v>5651</v>
      </c>
      <c r="F2077" t="s">
        <v>157</v>
      </c>
    </row>
    <row r="2078" spans="5:6" x14ac:dyDescent="0.25">
      <c r="E2078" t="s">
        <v>5651</v>
      </c>
      <c r="F2078" t="s">
        <v>157</v>
      </c>
    </row>
    <row r="2079" spans="5:6" x14ac:dyDescent="0.25">
      <c r="E2079" t="s">
        <v>5651</v>
      </c>
      <c r="F2079" t="s">
        <v>157</v>
      </c>
    </row>
    <row r="2080" spans="5:6" x14ac:dyDescent="0.25">
      <c r="E2080" t="s">
        <v>5651</v>
      </c>
      <c r="F2080" t="s">
        <v>157</v>
      </c>
    </row>
    <row r="2081" spans="5:6" x14ac:dyDescent="0.25">
      <c r="E2081" t="s">
        <v>5651</v>
      </c>
      <c r="F2081" t="s">
        <v>157</v>
      </c>
    </row>
    <row r="2082" spans="5:6" x14ac:dyDescent="0.25">
      <c r="E2082" t="s">
        <v>5651</v>
      </c>
      <c r="F2082" t="s">
        <v>157</v>
      </c>
    </row>
    <row r="2083" spans="5:6" x14ac:dyDescent="0.25">
      <c r="E2083" t="s">
        <v>5651</v>
      </c>
      <c r="F2083" t="s">
        <v>157</v>
      </c>
    </row>
    <row r="2084" spans="5:6" x14ac:dyDescent="0.25">
      <c r="E2084" t="s">
        <v>5651</v>
      </c>
      <c r="F2084" t="s">
        <v>157</v>
      </c>
    </row>
    <row r="2085" spans="5:6" x14ac:dyDescent="0.25">
      <c r="E2085" t="s">
        <v>5651</v>
      </c>
      <c r="F2085" t="s">
        <v>157</v>
      </c>
    </row>
    <row r="2086" spans="5:6" x14ac:dyDescent="0.25">
      <c r="E2086" t="s">
        <v>5651</v>
      </c>
      <c r="F2086" t="s">
        <v>157</v>
      </c>
    </row>
    <row r="2087" spans="5:6" x14ac:dyDescent="0.25">
      <c r="E2087" t="s">
        <v>5651</v>
      </c>
      <c r="F2087" t="s">
        <v>157</v>
      </c>
    </row>
    <row r="2088" spans="5:6" x14ac:dyDescent="0.25">
      <c r="E2088" t="s">
        <v>5651</v>
      </c>
      <c r="F2088" t="s">
        <v>157</v>
      </c>
    </row>
    <row r="2089" spans="5:6" x14ac:dyDescent="0.25">
      <c r="E2089" t="s">
        <v>5651</v>
      </c>
      <c r="F2089" t="s">
        <v>157</v>
      </c>
    </row>
    <row r="2090" spans="5:6" x14ac:dyDescent="0.25">
      <c r="E2090" t="s">
        <v>5651</v>
      </c>
      <c r="F2090" t="s">
        <v>157</v>
      </c>
    </row>
    <row r="2091" spans="5:6" x14ac:dyDescent="0.25">
      <c r="E2091" t="s">
        <v>5651</v>
      </c>
      <c r="F2091" t="s">
        <v>157</v>
      </c>
    </row>
    <row r="2092" spans="5:6" x14ac:dyDescent="0.25">
      <c r="E2092" t="s">
        <v>5651</v>
      </c>
      <c r="F2092" t="s">
        <v>157</v>
      </c>
    </row>
    <row r="2093" spans="5:6" x14ac:dyDescent="0.25">
      <c r="E2093" t="s">
        <v>5651</v>
      </c>
      <c r="F2093" t="s">
        <v>157</v>
      </c>
    </row>
    <row r="2094" spans="5:6" x14ac:dyDescent="0.25">
      <c r="E2094" t="s">
        <v>5651</v>
      </c>
      <c r="F2094" t="s">
        <v>157</v>
      </c>
    </row>
    <row r="2095" spans="5:6" x14ac:dyDescent="0.25">
      <c r="E2095" t="s">
        <v>5651</v>
      </c>
      <c r="F2095" t="s">
        <v>157</v>
      </c>
    </row>
    <row r="2096" spans="5:6" x14ac:dyDescent="0.25">
      <c r="E2096" t="s">
        <v>5651</v>
      </c>
      <c r="F2096" t="s">
        <v>157</v>
      </c>
    </row>
    <row r="2097" spans="5:6" x14ac:dyDescent="0.25">
      <c r="E2097" t="s">
        <v>5651</v>
      </c>
      <c r="F2097" t="s">
        <v>157</v>
      </c>
    </row>
    <row r="2098" spans="5:6" x14ac:dyDescent="0.25">
      <c r="E2098" t="s">
        <v>5651</v>
      </c>
      <c r="F2098" t="s">
        <v>157</v>
      </c>
    </row>
    <row r="2099" spans="5:6" x14ac:dyDescent="0.25">
      <c r="E2099" t="s">
        <v>5651</v>
      </c>
      <c r="F2099" t="s">
        <v>157</v>
      </c>
    </row>
    <row r="2100" spans="5:6" x14ac:dyDescent="0.25">
      <c r="E2100" t="s">
        <v>5651</v>
      </c>
      <c r="F2100" t="s">
        <v>157</v>
      </c>
    </row>
    <row r="2101" spans="5:6" x14ac:dyDescent="0.25">
      <c r="E2101" t="s">
        <v>5651</v>
      </c>
      <c r="F2101" t="s">
        <v>157</v>
      </c>
    </row>
    <row r="2102" spans="5:6" x14ac:dyDescent="0.25">
      <c r="E2102" t="s">
        <v>5651</v>
      </c>
      <c r="F2102" t="s">
        <v>157</v>
      </c>
    </row>
    <row r="2103" spans="5:6" x14ac:dyDescent="0.25">
      <c r="E2103" t="s">
        <v>5651</v>
      </c>
      <c r="F2103" t="s">
        <v>157</v>
      </c>
    </row>
    <row r="2104" spans="5:6" x14ac:dyDescent="0.25">
      <c r="E2104" t="s">
        <v>5651</v>
      </c>
      <c r="F2104" t="s">
        <v>157</v>
      </c>
    </row>
    <row r="2105" spans="5:6" x14ac:dyDescent="0.25">
      <c r="E2105" t="s">
        <v>5651</v>
      </c>
      <c r="F2105" t="s">
        <v>157</v>
      </c>
    </row>
    <row r="2106" spans="5:6" x14ac:dyDescent="0.25">
      <c r="E2106" t="s">
        <v>5651</v>
      </c>
      <c r="F2106" t="s">
        <v>157</v>
      </c>
    </row>
    <row r="2107" spans="5:6" x14ac:dyDescent="0.25">
      <c r="E2107" t="s">
        <v>5651</v>
      </c>
      <c r="F2107" t="s">
        <v>157</v>
      </c>
    </row>
    <row r="2108" spans="5:6" x14ac:dyDescent="0.25">
      <c r="E2108" t="s">
        <v>5651</v>
      </c>
      <c r="F2108" t="s">
        <v>157</v>
      </c>
    </row>
    <row r="2109" spans="5:6" x14ac:dyDescent="0.25">
      <c r="E2109" t="s">
        <v>5651</v>
      </c>
      <c r="F2109" t="s">
        <v>157</v>
      </c>
    </row>
    <row r="2110" spans="5:6" x14ac:dyDescent="0.25">
      <c r="E2110" t="s">
        <v>5651</v>
      </c>
      <c r="F2110" t="s">
        <v>157</v>
      </c>
    </row>
    <row r="2111" spans="5:6" x14ac:dyDescent="0.25">
      <c r="E2111" t="s">
        <v>5651</v>
      </c>
      <c r="F2111" t="s">
        <v>157</v>
      </c>
    </row>
    <row r="2112" spans="5:6" x14ac:dyDescent="0.25">
      <c r="E2112" t="s">
        <v>5651</v>
      </c>
      <c r="F2112" t="s">
        <v>157</v>
      </c>
    </row>
    <row r="2113" spans="5:6" x14ac:dyDescent="0.25">
      <c r="E2113" t="s">
        <v>5651</v>
      </c>
      <c r="F2113" t="s">
        <v>157</v>
      </c>
    </row>
    <row r="2114" spans="5:6" x14ac:dyDescent="0.25">
      <c r="E2114" t="s">
        <v>5651</v>
      </c>
      <c r="F2114" t="s">
        <v>157</v>
      </c>
    </row>
    <row r="2115" spans="5:6" x14ac:dyDescent="0.25">
      <c r="E2115" t="s">
        <v>5651</v>
      </c>
      <c r="F2115" t="s">
        <v>157</v>
      </c>
    </row>
    <row r="2116" spans="5:6" x14ac:dyDescent="0.25">
      <c r="E2116" t="s">
        <v>5651</v>
      </c>
      <c r="F2116" t="s">
        <v>157</v>
      </c>
    </row>
    <row r="2117" spans="5:6" x14ac:dyDescent="0.25">
      <c r="E2117" t="s">
        <v>5651</v>
      </c>
      <c r="F2117" t="s">
        <v>157</v>
      </c>
    </row>
    <row r="2118" spans="5:6" x14ac:dyDescent="0.25">
      <c r="E2118" t="s">
        <v>5651</v>
      </c>
      <c r="F2118" t="s">
        <v>157</v>
      </c>
    </row>
    <row r="2119" spans="5:6" x14ac:dyDescent="0.25">
      <c r="E2119" t="s">
        <v>5651</v>
      </c>
      <c r="F2119" t="s">
        <v>157</v>
      </c>
    </row>
    <row r="2120" spans="5:6" x14ac:dyDescent="0.25">
      <c r="E2120" t="s">
        <v>5651</v>
      </c>
      <c r="F2120" t="s">
        <v>157</v>
      </c>
    </row>
    <row r="2121" spans="5:6" x14ac:dyDescent="0.25">
      <c r="E2121" t="s">
        <v>5651</v>
      </c>
      <c r="F2121" t="s">
        <v>157</v>
      </c>
    </row>
    <row r="2122" spans="5:6" x14ac:dyDescent="0.25">
      <c r="E2122" t="s">
        <v>5651</v>
      </c>
      <c r="F2122" t="s">
        <v>157</v>
      </c>
    </row>
    <row r="2123" spans="5:6" x14ac:dyDescent="0.25">
      <c r="E2123" t="s">
        <v>5651</v>
      </c>
      <c r="F2123" t="s">
        <v>157</v>
      </c>
    </row>
    <row r="2124" spans="5:6" x14ac:dyDescent="0.25">
      <c r="E2124" t="s">
        <v>5651</v>
      </c>
      <c r="F2124" t="s">
        <v>157</v>
      </c>
    </row>
    <row r="2125" spans="5:6" x14ac:dyDescent="0.25">
      <c r="E2125" t="s">
        <v>5651</v>
      </c>
      <c r="F2125" t="s">
        <v>157</v>
      </c>
    </row>
    <row r="2126" spans="5:6" x14ac:dyDescent="0.25">
      <c r="E2126" t="s">
        <v>5651</v>
      </c>
      <c r="F2126" t="s">
        <v>157</v>
      </c>
    </row>
    <row r="2127" spans="5:6" x14ac:dyDescent="0.25">
      <c r="E2127" t="s">
        <v>5651</v>
      </c>
      <c r="F2127" t="s">
        <v>157</v>
      </c>
    </row>
    <row r="2128" spans="5:6" x14ac:dyDescent="0.25">
      <c r="E2128" t="s">
        <v>5651</v>
      </c>
      <c r="F2128" t="s">
        <v>157</v>
      </c>
    </row>
    <row r="2129" spans="5:6" x14ac:dyDescent="0.25">
      <c r="E2129" t="s">
        <v>5651</v>
      </c>
      <c r="F2129" t="s">
        <v>157</v>
      </c>
    </row>
    <row r="2130" spans="5:6" x14ac:dyDescent="0.25">
      <c r="E2130" t="s">
        <v>5651</v>
      </c>
      <c r="F2130" t="s">
        <v>157</v>
      </c>
    </row>
    <row r="2131" spans="5:6" x14ac:dyDescent="0.25">
      <c r="E2131" t="s">
        <v>5651</v>
      </c>
      <c r="F2131" t="s">
        <v>157</v>
      </c>
    </row>
    <row r="2132" spans="5:6" x14ac:dyDescent="0.25">
      <c r="E2132" t="s">
        <v>5651</v>
      </c>
      <c r="F2132" t="s">
        <v>157</v>
      </c>
    </row>
    <row r="2133" spans="5:6" x14ac:dyDescent="0.25">
      <c r="E2133" t="s">
        <v>5651</v>
      </c>
      <c r="F2133" t="s">
        <v>157</v>
      </c>
    </row>
    <row r="2134" spans="5:6" x14ac:dyDescent="0.25">
      <c r="E2134" t="s">
        <v>5651</v>
      </c>
      <c r="F2134" t="s">
        <v>157</v>
      </c>
    </row>
    <row r="2135" spans="5:6" x14ac:dyDescent="0.25">
      <c r="E2135" t="s">
        <v>5651</v>
      </c>
      <c r="F2135" t="s">
        <v>157</v>
      </c>
    </row>
    <row r="2136" spans="5:6" x14ac:dyDescent="0.25">
      <c r="E2136" t="s">
        <v>5651</v>
      </c>
      <c r="F2136" t="s">
        <v>157</v>
      </c>
    </row>
    <row r="2137" spans="5:6" x14ac:dyDescent="0.25">
      <c r="E2137" t="s">
        <v>5651</v>
      </c>
      <c r="F2137" t="s">
        <v>157</v>
      </c>
    </row>
    <row r="2138" spans="5:6" x14ac:dyDescent="0.25">
      <c r="E2138" t="s">
        <v>5651</v>
      </c>
      <c r="F2138" t="s">
        <v>157</v>
      </c>
    </row>
    <row r="2139" spans="5:6" x14ac:dyDescent="0.25">
      <c r="E2139" t="s">
        <v>5651</v>
      </c>
      <c r="F2139" t="s">
        <v>157</v>
      </c>
    </row>
    <row r="2140" spans="5:6" x14ac:dyDescent="0.25">
      <c r="E2140" t="s">
        <v>5651</v>
      </c>
      <c r="F2140" t="s">
        <v>157</v>
      </c>
    </row>
    <row r="2141" spans="5:6" x14ac:dyDescent="0.25">
      <c r="E2141" t="s">
        <v>5651</v>
      </c>
      <c r="F2141" t="s">
        <v>157</v>
      </c>
    </row>
    <row r="2142" spans="5:6" x14ac:dyDescent="0.25">
      <c r="E2142" t="s">
        <v>5651</v>
      </c>
      <c r="F2142" t="s">
        <v>157</v>
      </c>
    </row>
    <row r="2143" spans="5:6" x14ac:dyDescent="0.25">
      <c r="E2143" t="s">
        <v>5651</v>
      </c>
      <c r="F2143" t="s">
        <v>157</v>
      </c>
    </row>
    <row r="2144" spans="5:6" x14ac:dyDescent="0.25">
      <c r="E2144" t="s">
        <v>5651</v>
      </c>
      <c r="F2144" t="s">
        <v>157</v>
      </c>
    </row>
    <row r="2145" spans="5:6" x14ac:dyDescent="0.25">
      <c r="E2145" t="s">
        <v>5651</v>
      </c>
      <c r="F2145" t="s">
        <v>157</v>
      </c>
    </row>
    <row r="2146" spans="5:6" x14ac:dyDescent="0.25">
      <c r="E2146" t="s">
        <v>5651</v>
      </c>
      <c r="F2146" t="s">
        <v>157</v>
      </c>
    </row>
    <row r="2147" spans="5:6" x14ac:dyDescent="0.25">
      <c r="E2147" t="s">
        <v>5651</v>
      </c>
      <c r="F2147" t="s">
        <v>157</v>
      </c>
    </row>
    <row r="2148" spans="5:6" x14ac:dyDescent="0.25">
      <c r="E2148" t="s">
        <v>5651</v>
      </c>
      <c r="F2148" t="s">
        <v>157</v>
      </c>
    </row>
    <row r="2149" spans="5:6" x14ac:dyDescent="0.25">
      <c r="E2149" t="s">
        <v>5651</v>
      </c>
      <c r="F2149" t="s">
        <v>157</v>
      </c>
    </row>
    <row r="2150" spans="5:6" x14ac:dyDescent="0.25">
      <c r="E2150" t="s">
        <v>5651</v>
      </c>
      <c r="F2150" t="s">
        <v>157</v>
      </c>
    </row>
    <row r="2151" spans="5:6" x14ac:dyDescent="0.25">
      <c r="E2151" t="s">
        <v>5651</v>
      </c>
      <c r="F2151" t="s">
        <v>157</v>
      </c>
    </row>
    <row r="2152" spans="5:6" x14ac:dyDescent="0.25">
      <c r="E2152" t="s">
        <v>5651</v>
      </c>
      <c r="F2152" t="s">
        <v>157</v>
      </c>
    </row>
    <row r="2153" spans="5:6" x14ac:dyDescent="0.25">
      <c r="E2153" t="s">
        <v>5651</v>
      </c>
      <c r="F2153" t="s">
        <v>157</v>
      </c>
    </row>
    <row r="2154" spans="5:6" x14ac:dyDescent="0.25">
      <c r="E2154" t="s">
        <v>5651</v>
      </c>
      <c r="F2154" t="s">
        <v>157</v>
      </c>
    </row>
    <row r="2155" spans="5:6" x14ac:dyDescent="0.25">
      <c r="E2155" t="s">
        <v>5651</v>
      </c>
      <c r="F2155" t="s">
        <v>157</v>
      </c>
    </row>
    <row r="2156" spans="5:6" x14ac:dyDescent="0.25">
      <c r="E2156" t="s">
        <v>5651</v>
      </c>
      <c r="F2156" t="s">
        <v>157</v>
      </c>
    </row>
    <row r="2157" spans="5:6" x14ac:dyDescent="0.25">
      <c r="E2157" t="s">
        <v>5651</v>
      </c>
      <c r="F2157" t="s">
        <v>157</v>
      </c>
    </row>
    <row r="2158" spans="5:6" x14ac:dyDescent="0.25">
      <c r="E2158" t="s">
        <v>5651</v>
      </c>
      <c r="F2158" t="s">
        <v>157</v>
      </c>
    </row>
    <row r="2159" spans="5:6" x14ac:dyDescent="0.25">
      <c r="E2159" t="s">
        <v>5651</v>
      </c>
      <c r="F2159" t="s">
        <v>157</v>
      </c>
    </row>
    <row r="2160" spans="5:6" x14ac:dyDescent="0.25">
      <c r="E2160" t="s">
        <v>5651</v>
      </c>
      <c r="F2160" t="s">
        <v>157</v>
      </c>
    </row>
    <row r="2161" spans="5:6" x14ac:dyDescent="0.25">
      <c r="E2161" t="s">
        <v>5651</v>
      </c>
      <c r="F2161" t="s">
        <v>157</v>
      </c>
    </row>
    <row r="2162" spans="5:6" x14ac:dyDescent="0.25">
      <c r="E2162" t="s">
        <v>5651</v>
      </c>
      <c r="F2162" t="s">
        <v>157</v>
      </c>
    </row>
    <row r="2163" spans="5:6" x14ac:dyDescent="0.25">
      <c r="E2163" t="s">
        <v>5651</v>
      </c>
      <c r="F2163" t="s">
        <v>157</v>
      </c>
    </row>
    <row r="2164" spans="5:6" x14ac:dyDescent="0.25">
      <c r="E2164" t="s">
        <v>5651</v>
      </c>
      <c r="F2164" t="s">
        <v>157</v>
      </c>
    </row>
    <row r="2165" spans="5:6" x14ac:dyDescent="0.25">
      <c r="E2165" t="s">
        <v>5651</v>
      </c>
      <c r="F2165" t="s">
        <v>157</v>
      </c>
    </row>
    <row r="2166" spans="5:6" x14ac:dyDescent="0.25">
      <c r="E2166" t="s">
        <v>5651</v>
      </c>
      <c r="F2166" t="s">
        <v>157</v>
      </c>
    </row>
    <row r="2167" spans="5:6" x14ac:dyDescent="0.25">
      <c r="E2167" t="s">
        <v>5651</v>
      </c>
      <c r="F2167" t="s">
        <v>157</v>
      </c>
    </row>
    <row r="2168" spans="5:6" x14ac:dyDescent="0.25">
      <c r="E2168" t="s">
        <v>5651</v>
      </c>
      <c r="F2168" t="s">
        <v>157</v>
      </c>
    </row>
    <row r="2169" spans="5:6" x14ac:dyDescent="0.25">
      <c r="E2169" t="s">
        <v>5651</v>
      </c>
      <c r="F2169" t="s">
        <v>157</v>
      </c>
    </row>
    <row r="2170" spans="5:6" x14ac:dyDescent="0.25">
      <c r="E2170" t="s">
        <v>5651</v>
      </c>
      <c r="F2170" t="s">
        <v>157</v>
      </c>
    </row>
    <row r="2171" spans="5:6" x14ac:dyDescent="0.25">
      <c r="E2171" t="s">
        <v>5651</v>
      </c>
      <c r="F2171" t="s">
        <v>157</v>
      </c>
    </row>
    <row r="2172" spans="5:6" x14ac:dyDescent="0.25">
      <c r="E2172" t="s">
        <v>5651</v>
      </c>
      <c r="F2172" t="s">
        <v>157</v>
      </c>
    </row>
    <row r="2173" spans="5:6" x14ac:dyDescent="0.25">
      <c r="E2173" t="s">
        <v>5651</v>
      </c>
      <c r="F2173" t="s">
        <v>157</v>
      </c>
    </row>
    <row r="2174" spans="5:6" x14ac:dyDescent="0.25">
      <c r="E2174" t="s">
        <v>5651</v>
      </c>
      <c r="F2174" t="s">
        <v>157</v>
      </c>
    </row>
    <row r="2175" spans="5:6" x14ac:dyDescent="0.25">
      <c r="E2175" t="s">
        <v>5651</v>
      </c>
      <c r="F2175" t="s">
        <v>157</v>
      </c>
    </row>
    <row r="2176" spans="5:6" x14ac:dyDescent="0.25">
      <c r="E2176" t="s">
        <v>5651</v>
      </c>
      <c r="F2176" t="s">
        <v>157</v>
      </c>
    </row>
    <row r="2177" spans="5:6" x14ac:dyDescent="0.25">
      <c r="E2177" t="s">
        <v>5651</v>
      </c>
      <c r="F2177" t="s">
        <v>157</v>
      </c>
    </row>
    <row r="2178" spans="5:6" x14ac:dyDescent="0.25">
      <c r="E2178" t="s">
        <v>5651</v>
      </c>
      <c r="F2178" t="s">
        <v>157</v>
      </c>
    </row>
    <row r="2179" spans="5:6" x14ac:dyDescent="0.25">
      <c r="E2179" t="s">
        <v>5651</v>
      </c>
      <c r="F2179" t="s">
        <v>157</v>
      </c>
    </row>
    <row r="2180" spans="5:6" x14ac:dyDescent="0.25">
      <c r="E2180" t="s">
        <v>5651</v>
      </c>
      <c r="F2180" t="s">
        <v>157</v>
      </c>
    </row>
    <row r="2181" spans="5:6" x14ac:dyDescent="0.25">
      <c r="E2181" t="s">
        <v>5651</v>
      </c>
      <c r="F2181" t="s">
        <v>157</v>
      </c>
    </row>
    <row r="2182" spans="5:6" x14ac:dyDescent="0.25">
      <c r="E2182" t="s">
        <v>5651</v>
      </c>
      <c r="F2182" t="s">
        <v>157</v>
      </c>
    </row>
    <row r="2183" spans="5:6" x14ac:dyDescent="0.25">
      <c r="E2183" t="s">
        <v>5651</v>
      </c>
      <c r="F2183" t="s">
        <v>157</v>
      </c>
    </row>
    <row r="2184" spans="5:6" x14ac:dyDescent="0.25">
      <c r="E2184" t="s">
        <v>5651</v>
      </c>
      <c r="F2184" t="s">
        <v>157</v>
      </c>
    </row>
    <row r="2185" spans="5:6" x14ac:dyDescent="0.25">
      <c r="E2185" t="s">
        <v>5651</v>
      </c>
      <c r="F2185" t="s">
        <v>157</v>
      </c>
    </row>
    <row r="2186" spans="5:6" x14ac:dyDescent="0.25">
      <c r="E2186" t="s">
        <v>5651</v>
      </c>
      <c r="F2186" t="s">
        <v>157</v>
      </c>
    </row>
    <row r="2187" spans="5:6" x14ac:dyDescent="0.25">
      <c r="E2187" t="s">
        <v>5651</v>
      </c>
      <c r="F2187" t="s">
        <v>157</v>
      </c>
    </row>
    <row r="2188" spans="5:6" x14ac:dyDescent="0.25">
      <c r="E2188" t="s">
        <v>5651</v>
      </c>
      <c r="F2188" t="s">
        <v>157</v>
      </c>
    </row>
    <row r="2189" spans="5:6" x14ac:dyDescent="0.25">
      <c r="E2189" t="s">
        <v>5651</v>
      </c>
      <c r="F2189" t="s">
        <v>157</v>
      </c>
    </row>
    <row r="2190" spans="5:6" x14ac:dyDescent="0.25">
      <c r="E2190" t="s">
        <v>5651</v>
      </c>
      <c r="F2190" t="s">
        <v>157</v>
      </c>
    </row>
    <row r="2191" spans="5:6" x14ac:dyDescent="0.25">
      <c r="E2191" t="s">
        <v>5651</v>
      </c>
      <c r="F2191" t="s">
        <v>157</v>
      </c>
    </row>
    <row r="2192" spans="5:6" x14ac:dyDescent="0.25">
      <c r="E2192" t="s">
        <v>5651</v>
      </c>
      <c r="F2192" t="s">
        <v>157</v>
      </c>
    </row>
    <row r="2193" spans="5:6" x14ac:dyDescent="0.25">
      <c r="E2193" t="s">
        <v>5651</v>
      </c>
      <c r="F2193" t="s">
        <v>157</v>
      </c>
    </row>
    <row r="2194" spans="5:6" x14ac:dyDescent="0.25">
      <c r="E2194" t="s">
        <v>5651</v>
      </c>
      <c r="F2194" t="s">
        <v>157</v>
      </c>
    </row>
    <row r="2195" spans="5:6" x14ac:dyDescent="0.25">
      <c r="E2195" t="s">
        <v>5651</v>
      </c>
      <c r="F2195" t="s">
        <v>157</v>
      </c>
    </row>
    <row r="2196" spans="5:6" x14ac:dyDescent="0.25">
      <c r="E2196" t="s">
        <v>5651</v>
      </c>
      <c r="F2196" t="s">
        <v>157</v>
      </c>
    </row>
    <row r="2197" spans="5:6" x14ac:dyDescent="0.25">
      <c r="E2197" t="s">
        <v>5651</v>
      </c>
      <c r="F2197" t="s">
        <v>157</v>
      </c>
    </row>
    <row r="2198" spans="5:6" x14ac:dyDescent="0.25">
      <c r="E2198" t="s">
        <v>5651</v>
      </c>
      <c r="F2198" t="s">
        <v>157</v>
      </c>
    </row>
    <row r="2199" spans="5:6" x14ac:dyDescent="0.25">
      <c r="E2199" t="s">
        <v>5651</v>
      </c>
      <c r="F2199" t="s">
        <v>157</v>
      </c>
    </row>
    <row r="2200" spans="5:6" x14ac:dyDescent="0.25">
      <c r="E2200" t="s">
        <v>5651</v>
      </c>
      <c r="F2200" t="s">
        <v>157</v>
      </c>
    </row>
    <row r="2201" spans="5:6" x14ac:dyDescent="0.25">
      <c r="E2201" t="s">
        <v>5651</v>
      </c>
      <c r="F2201" t="s">
        <v>157</v>
      </c>
    </row>
    <row r="2202" spans="5:6" x14ac:dyDescent="0.25">
      <c r="E2202" t="s">
        <v>5651</v>
      </c>
      <c r="F2202" t="s">
        <v>157</v>
      </c>
    </row>
    <row r="2203" spans="5:6" x14ac:dyDescent="0.25">
      <c r="E2203" t="s">
        <v>5651</v>
      </c>
      <c r="F2203" t="s">
        <v>157</v>
      </c>
    </row>
    <row r="2204" spans="5:6" x14ac:dyDescent="0.25">
      <c r="E2204" t="s">
        <v>5651</v>
      </c>
      <c r="F2204" t="s">
        <v>157</v>
      </c>
    </row>
    <row r="2205" spans="5:6" x14ac:dyDescent="0.25">
      <c r="E2205" t="s">
        <v>5651</v>
      </c>
      <c r="F2205" t="s">
        <v>157</v>
      </c>
    </row>
    <row r="2206" spans="5:6" x14ac:dyDescent="0.25">
      <c r="E2206" t="s">
        <v>5651</v>
      </c>
      <c r="F2206" t="s">
        <v>157</v>
      </c>
    </row>
    <row r="2207" spans="5:6" x14ac:dyDescent="0.25">
      <c r="E2207" t="s">
        <v>5651</v>
      </c>
      <c r="F2207" t="s">
        <v>157</v>
      </c>
    </row>
    <row r="2208" spans="5:6" x14ac:dyDescent="0.25">
      <c r="E2208" t="s">
        <v>5651</v>
      </c>
      <c r="F2208" t="s">
        <v>157</v>
      </c>
    </row>
    <row r="2209" spans="5:6" x14ac:dyDescent="0.25">
      <c r="E2209" t="s">
        <v>5651</v>
      </c>
      <c r="F2209" t="s">
        <v>157</v>
      </c>
    </row>
    <row r="2210" spans="5:6" x14ac:dyDescent="0.25">
      <c r="E2210" t="s">
        <v>5651</v>
      </c>
      <c r="F2210" t="s">
        <v>157</v>
      </c>
    </row>
    <row r="2211" spans="5:6" x14ac:dyDescent="0.25">
      <c r="E2211" t="s">
        <v>5651</v>
      </c>
      <c r="F2211" t="s">
        <v>157</v>
      </c>
    </row>
    <row r="2212" spans="5:6" x14ac:dyDescent="0.25">
      <c r="E2212" t="s">
        <v>5651</v>
      </c>
      <c r="F2212" t="s">
        <v>157</v>
      </c>
    </row>
    <row r="2213" spans="5:6" x14ac:dyDescent="0.25">
      <c r="E2213" t="s">
        <v>5651</v>
      </c>
      <c r="F2213" t="s">
        <v>157</v>
      </c>
    </row>
    <row r="2214" spans="5:6" x14ac:dyDescent="0.25">
      <c r="E2214" t="s">
        <v>5651</v>
      </c>
      <c r="F2214" t="s">
        <v>157</v>
      </c>
    </row>
    <row r="2215" spans="5:6" x14ac:dyDescent="0.25">
      <c r="E2215" t="s">
        <v>5651</v>
      </c>
      <c r="F2215" t="s">
        <v>157</v>
      </c>
    </row>
    <row r="2216" spans="5:6" x14ac:dyDescent="0.25">
      <c r="E2216" t="s">
        <v>5651</v>
      </c>
      <c r="F2216" t="s">
        <v>157</v>
      </c>
    </row>
    <row r="2217" spans="5:6" x14ac:dyDescent="0.25">
      <c r="E2217" t="s">
        <v>5651</v>
      </c>
      <c r="F2217" t="s">
        <v>157</v>
      </c>
    </row>
    <row r="2218" spans="5:6" x14ac:dyDescent="0.25">
      <c r="E2218" t="s">
        <v>5651</v>
      </c>
      <c r="F2218" t="s">
        <v>157</v>
      </c>
    </row>
    <row r="2219" spans="5:6" x14ac:dyDescent="0.25">
      <c r="E2219" t="s">
        <v>5651</v>
      </c>
      <c r="F2219" t="s">
        <v>157</v>
      </c>
    </row>
    <row r="2220" spans="5:6" x14ac:dyDescent="0.25">
      <c r="E2220" t="s">
        <v>5651</v>
      </c>
      <c r="F2220" t="s">
        <v>157</v>
      </c>
    </row>
    <row r="2221" spans="5:6" x14ac:dyDescent="0.25">
      <c r="E2221" t="s">
        <v>5651</v>
      </c>
      <c r="F2221" t="s">
        <v>157</v>
      </c>
    </row>
    <row r="2222" spans="5:6" x14ac:dyDescent="0.25">
      <c r="E2222" t="s">
        <v>5651</v>
      </c>
      <c r="F2222" t="s">
        <v>157</v>
      </c>
    </row>
    <row r="2223" spans="5:6" x14ac:dyDescent="0.25">
      <c r="E2223" t="s">
        <v>5651</v>
      </c>
      <c r="F2223" t="s">
        <v>157</v>
      </c>
    </row>
    <row r="2224" spans="5:6" x14ac:dyDescent="0.25">
      <c r="E2224" t="s">
        <v>5651</v>
      </c>
      <c r="F2224" t="s">
        <v>157</v>
      </c>
    </row>
    <row r="2225" spans="5:6" x14ac:dyDescent="0.25">
      <c r="E2225" t="s">
        <v>5651</v>
      </c>
      <c r="F2225" t="s">
        <v>157</v>
      </c>
    </row>
    <row r="2226" spans="5:6" x14ac:dyDescent="0.25">
      <c r="E2226" t="s">
        <v>5651</v>
      </c>
      <c r="F2226" t="s">
        <v>157</v>
      </c>
    </row>
    <row r="2227" spans="5:6" x14ac:dyDescent="0.25">
      <c r="E2227" t="s">
        <v>5651</v>
      </c>
      <c r="F2227" t="s">
        <v>157</v>
      </c>
    </row>
    <row r="2228" spans="5:6" x14ac:dyDescent="0.25">
      <c r="E2228" t="s">
        <v>5651</v>
      </c>
      <c r="F2228" t="s">
        <v>157</v>
      </c>
    </row>
    <row r="2229" spans="5:6" x14ac:dyDescent="0.25">
      <c r="E2229" t="s">
        <v>5651</v>
      </c>
      <c r="F2229" t="s">
        <v>157</v>
      </c>
    </row>
    <row r="2230" spans="5:6" x14ac:dyDescent="0.25">
      <c r="E2230" t="s">
        <v>5651</v>
      </c>
      <c r="F2230" t="s">
        <v>157</v>
      </c>
    </row>
    <row r="2231" spans="5:6" x14ac:dyDescent="0.25">
      <c r="E2231" t="s">
        <v>5651</v>
      </c>
      <c r="F2231" t="s">
        <v>157</v>
      </c>
    </row>
    <row r="2232" spans="5:6" x14ac:dyDescent="0.25">
      <c r="E2232" t="s">
        <v>5651</v>
      </c>
      <c r="F2232" t="s">
        <v>157</v>
      </c>
    </row>
    <row r="2233" spans="5:6" x14ac:dyDescent="0.25">
      <c r="E2233" t="s">
        <v>5651</v>
      </c>
      <c r="F2233" t="s">
        <v>157</v>
      </c>
    </row>
    <row r="2234" spans="5:6" x14ac:dyDescent="0.25">
      <c r="E2234" t="s">
        <v>5651</v>
      </c>
      <c r="F2234" t="s">
        <v>157</v>
      </c>
    </row>
    <row r="2235" spans="5:6" x14ac:dyDescent="0.25">
      <c r="E2235" t="s">
        <v>5651</v>
      </c>
      <c r="F2235" t="s">
        <v>157</v>
      </c>
    </row>
    <row r="2236" spans="5:6" x14ac:dyDescent="0.25">
      <c r="E2236" t="s">
        <v>5651</v>
      </c>
      <c r="F2236" t="s">
        <v>157</v>
      </c>
    </row>
    <row r="2237" spans="5:6" x14ac:dyDescent="0.25">
      <c r="E2237" t="s">
        <v>5651</v>
      </c>
      <c r="F2237" t="s">
        <v>157</v>
      </c>
    </row>
    <row r="2238" spans="5:6" x14ac:dyDescent="0.25">
      <c r="E2238" t="s">
        <v>5651</v>
      </c>
      <c r="F2238" t="s">
        <v>157</v>
      </c>
    </row>
    <row r="2239" spans="5:6" x14ac:dyDescent="0.25">
      <c r="E2239" t="s">
        <v>5651</v>
      </c>
      <c r="F2239" t="s">
        <v>157</v>
      </c>
    </row>
    <row r="2240" spans="5:6" x14ac:dyDescent="0.25">
      <c r="E2240" t="s">
        <v>5651</v>
      </c>
      <c r="F2240" t="s">
        <v>157</v>
      </c>
    </row>
    <row r="2241" spans="5:6" x14ac:dyDescent="0.25">
      <c r="E2241" t="s">
        <v>5651</v>
      </c>
      <c r="F2241" t="s">
        <v>157</v>
      </c>
    </row>
    <row r="2242" spans="5:6" x14ac:dyDescent="0.25">
      <c r="E2242" t="s">
        <v>5651</v>
      </c>
      <c r="F2242" t="s">
        <v>157</v>
      </c>
    </row>
    <row r="2243" spans="5:6" x14ac:dyDescent="0.25">
      <c r="E2243" t="s">
        <v>5651</v>
      </c>
      <c r="F2243" t="s">
        <v>157</v>
      </c>
    </row>
    <row r="2244" spans="5:6" x14ac:dyDescent="0.25">
      <c r="E2244" t="s">
        <v>5651</v>
      </c>
      <c r="F2244" t="s">
        <v>157</v>
      </c>
    </row>
    <row r="2245" spans="5:6" x14ac:dyDescent="0.25">
      <c r="E2245" t="s">
        <v>5651</v>
      </c>
      <c r="F2245" t="s">
        <v>157</v>
      </c>
    </row>
    <row r="2246" spans="5:6" x14ac:dyDescent="0.25">
      <c r="E2246" t="s">
        <v>5651</v>
      </c>
      <c r="F2246" t="s">
        <v>157</v>
      </c>
    </row>
    <row r="2247" spans="5:6" x14ac:dyDescent="0.25">
      <c r="E2247" t="s">
        <v>5651</v>
      </c>
      <c r="F2247" t="s">
        <v>157</v>
      </c>
    </row>
    <row r="2248" spans="5:6" x14ac:dyDescent="0.25">
      <c r="E2248" t="s">
        <v>5651</v>
      </c>
      <c r="F2248" t="s">
        <v>157</v>
      </c>
    </row>
    <row r="2249" spans="5:6" x14ac:dyDescent="0.25">
      <c r="E2249" t="s">
        <v>5651</v>
      </c>
      <c r="F2249" t="s">
        <v>157</v>
      </c>
    </row>
    <row r="2250" spans="5:6" x14ac:dyDescent="0.25">
      <c r="E2250" t="s">
        <v>5651</v>
      </c>
      <c r="F2250" t="s">
        <v>157</v>
      </c>
    </row>
    <row r="2251" spans="5:6" x14ac:dyDescent="0.25">
      <c r="E2251" t="s">
        <v>5651</v>
      </c>
      <c r="F2251" t="s">
        <v>157</v>
      </c>
    </row>
    <row r="2252" spans="5:6" x14ac:dyDescent="0.25">
      <c r="E2252" t="s">
        <v>5651</v>
      </c>
      <c r="F2252" t="s">
        <v>157</v>
      </c>
    </row>
    <row r="2253" spans="5:6" x14ac:dyDescent="0.25">
      <c r="E2253" t="s">
        <v>5651</v>
      </c>
      <c r="F2253" t="s">
        <v>157</v>
      </c>
    </row>
    <row r="2254" spans="5:6" x14ac:dyDescent="0.25">
      <c r="E2254" t="s">
        <v>5651</v>
      </c>
      <c r="F2254" t="s">
        <v>157</v>
      </c>
    </row>
    <row r="2255" spans="5:6" x14ac:dyDescent="0.25">
      <c r="E2255" t="s">
        <v>5651</v>
      </c>
      <c r="F2255" t="s">
        <v>157</v>
      </c>
    </row>
    <row r="2256" spans="5:6" x14ac:dyDescent="0.25">
      <c r="E2256" t="s">
        <v>5651</v>
      </c>
      <c r="F2256" t="s">
        <v>157</v>
      </c>
    </row>
    <row r="2257" spans="5:6" x14ac:dyDescent="0.25">
      <c r="E2257" t="s">
        <v>5651</v>
      </c>
      <c r="F2257" t="s">
        <v>157</v>
      </c>
    </row>
    <row r="2258" spans="5:6" x14ac:dyDescent="0.25">
      <c r="E2258" t="s">
        <v>5651</v>
      </c>
      <c r="F2258" t="s">
        <v>157</v>
      </c>
    </row>
    <row r="2259" spans="5:6" x14ac:dyDescent="0.25">
      <c r="E2259" t="s">
        <v>5651</v>
      </c>
      <c r="F2259" t="s">
        <v>157</v>
      </c>
    </row>
    <row r="2260" spans="5:6" x14ac:dyDescent="0.25">
      <c r="E2260" t="s">
        <v>5651</v>
      </c>
      <c r="F2260" t="s">
        <v>157</v>
      </c>
    </row>
    <row r="2261" spans="5:6" x14ac:dyDescent="0.25">
      <c r="E2261" t="s">
        <v>5651</v>
      </c>
      <c r="F2261" t="s">
        <v>157</v>
      </c>
    </row>
    <row r="2262" spans="5:6" x14ac:dyDescent="0.25">
      <c r="E2262" t="s">
        <v>5651</v>
      </c>
      <c r="F2262" t="s">
        <v>157</v>
      </c>
    </row>
    <row r="2263" spans="5:6" x14ac:dyDescent="0.25">
      <c r="E2263" t="s">
        <v>5651</v>
      </c>
      <c r="F2263" t="s">
        <v>157</v>
      </c>
    </row>
    <row r="2264" spans="5:6" x14ac:dyDescent="0.25">
      <c r="E2264" t="s">
        <v>5651</v>
      </c>
      <c r="F2264" t="s">
        <v>157</v>
      </c>
    </row>
    <row r="2265" spans="5:6" x14ac:dyDescent="0.25">
      <c r="E2265" t="s">
        <v>5651</v>
      </c>
      <c r="F2265" t="s">
        <v>157</v>
      </c>
    </row>
    <row r="2266" spans="5:6" x14ac:dyDescent="0.25">
      <c r="E2266" t="s">
        <v>5651</v>
      </c>
      <c r="F2266" t="s">
        <v>157</v>
      </c>
    </row>
    <row r="2267" spans="5:6" x14ac:dyDescent="0.25">
      <c r="E2267" t="s">
        <v>5651</v>
      </c>
      <c r="F2267" t="s">
        <v>157</v>
      </c>
    </row>
    <row r="2268" spans="5:6" x14ac:dyDescent="0.25">
      <c r="E2268" t="s">
        <v>5651</v>
      </c>
      <c r="F2268" t="s">
        <v>157</v>
      </c>
    </row>
    <row r="2269" spans="5:6" x14ac:dyDescent="0.25">
      <c r="E2269" t="s">
        <v>5651</v>
      </c>
      <c r="F2269" t="s">
        <v>157</v>
      </c>
    </row>
    <row r="2270" spans="5:6" x14ac:dyDescent="0.25">
      <c r="E2270" t="s">
        <v>5651</v>
      </c>
      <c r="F2270" t="s">
        <v>157</v>
      </c>
    </row>
    <row r="2271" spans="5:6" x14ac:dyDescent="0.25">
      <c r="E2271" t="s">
        <v>5651</v>
      </c>
      <c r="F2271" t="s">
        <v>157</v>
      </c>
    </row>
    <row r="2272" spans="5:6" x14ac:dyDescent="0.25">
      <c r="E2272" t="s">
        <v>5651</v>
      </c>
      <c r="F2272" t="s">
        <v>157</v>
      </c>
    </row>
    <row r="2273" spans="5:6" x14ac:dyDescent="0.25">
      <c r="E2273" t="s">
        <v>5651</v>
      </c>
      <c r="F2273" t="s">
        <v>157</v>
      </c>
    </row>
    <row r="2274" spans="5:6" x14ac:dyDescent="0.25">
      <c r="E2274" t="s">
        <v>5651</v>
      </c>
      <c r="F2274" t="s">
        <v>157</v>
      </c>
    </row>
    <row r="2275" spans="5:6" x14ac:dyDescent="0.25">
      <c r="E2275" t="s">
        <v>5651</v>
      </c>
      <c r="F2275" t="s">
        <v>157</v>
      </c>
    </row>
    <row r="2276" spans="5:6" x14ac:dyDescent="0.25">
      <c r="E2276" t="s">
        <v>5651</v>
      </c>
      <c r="F2276" t="s">
        <v>157</v>
      </c>
    </row>
    <row r="2277" spans="5:6" x14ac:dyDescent="0.25">
      <c r="E2277" t="s">
        <v>5651</v>
      </c>
      <c r="F2277" t="s">
        <v>157</v>
      </c>
    </row>
    <row r="2278" spans="5:6" x14ac:dyDescent="0.25">
      <c r="E2278" t="s">
        <v>5651</v>
      </c>
      <c r="F2278" t="s">
        <v>157</v>
      </c>
    </row>
    <row r="2279" spans="5:6" x14ac:dyDescent="0.25">
      <c r="E2279" t="s">
        <v>5651</v>
      </c>
      <c r="F2279" t="s">
        <v>157</v>
      </c>
    </row>
    <row r="2280" spans="5:6" x14ac:dyDescent="0.25">
      <c r="E2280" t="s">
        <v>5651</v>
      </c>
      <c r="F2280" t="s">
        <v>157</v>
      </c>
    </row>
    <row r="2281" spans="5:6" x14ac:dyDescent="0.25">
      <c r="E2281" t="s">
        <v>5651</v>
      </c>
      <c r="F2281" t="s">
        <v>157</v>
      </c>
    </row>
    <row r="2282" spans="5:6" x14ac:dyDescent="0.25">
      <c r="E2282" t="s">
        <v>5651</v>
      </c>
      <c r="F2282" t="s">
        <v>157</v>
      </c>
    </row>
    <row r="2283" spans="5:6" x14ac:dyDescent="0.25">
      <c r="E2283" t="s">
        <v>5651</v>
      </c>
      <c r="F2283" t="s">
        <v>157</v>
      </c>
    </row>
    <row r="2284" spans="5:6" x14ac:dyDescent="0.25">
      <c r="E2284" t="s">
        <v>5651</v>
      </c>
      <c r="F2284" t="s">
        <v>157</v>
      </c>
    </row>
    <row r="2285" spans="5:6" x14ac:dyDescent="0.25">
      <c r="E2285" t="s">
        <v>5651</v>
      </c>
      <c r="F2285" t="s">
        <v>157</v>
      </c>
    </row>
    <row r="2286" spans="5:6" x14ac:dyDescent="0.25">
      <c r="E2286" t="s">
        <v>5651</v>
      </c>
      <c r="F2286" t="s">
        <v>157</v>
      </c>
    </row>
    <row r="2287" spans="5:6" x14ac:dyDescent="0.25">
      <c r="E2287" t="s">
        <v>5651</v>
      </c>
      <c r="F2287" t="s">
        <v>157</v>
      </c>
    </row>
    <row r="2288" spans="5:6" x14ac:dyDescent="0.25">
      <c r="E2288" t="s">
        <v>5651</v>
      </c>
      <c r="F2288" t="s">
        <v>157</v>
      </c>
    </row>
    <row r="2289" spans="5:6" x14ac:dyDescent="0.25">
      <c r="E2289" t="s">
        <v>5651</v>
      </c>
      <c r="F2289" t="s">
        <v>157</v>
      </c>
    </row>
    <row r="2290" spans="5:6" x14ac:dyDescent="0.25">
      <c r="E2290" t="s">
        <v>5651</v>
      </c>
      <c r="F2290" t="s">
        <v>157</v>
      </c>
    </row>
    <row r="2291" spans="5:6" x14ac:dyDescent="0.25">
      <c r="E2291" t="s">
        <v>5651</v>
      </c>
      <c r="F2291" t="s">
        <v>157</v>
      </c>
    </row>
    <row r="2292" spans="5:6" x14ac:dyDescent="0.25">
      <c r="E2292" t="s">
        <v>5651</v>
      </c>
      <c r="F2292" t="s">
        <v>157</v>
      </c>
    </row>
    <row r="2293" spans="5:6" x14ac:dyDescent="0.25">
      <c r="E2293" t="s">
        <v>5651</v>
      </c>
      <c r="F2293" t="s">
        <v>157</v>
      </c>
    </row>
    <row r="2294" spans="5:6" x14ac:dyDescent="0.25">
      <c r="E2294" t="s">
        <v>5651</v>
      </c>
      <c r="F2294" t="s">
        <v>157</v>
      </c>
    </row>
    <row r="2295" spans="5:6" x14ac:dyDescent="0.25">
      <c r="E2295" t="s">
        <v>5651</v>
      </c>
      <c r="F2295" t="s">
        <v>157</v>
      </c>
    </row>
    <row r="2296" spans="5:6" x14ac:dyDescent="0.25">
      <c r="E2296" t="s">
        <v>5651</v>
      </c>
      <c r="F2296" t="s">
        <v>157</v>
      </c>
    </row>
    <row r="2297" spans="5:6" x14ac:dyDescent="0.25">
      <c r="E2297" t="s">
        <v>5651</v>
      </c>
      <c r="F2297" t="s">
        <v>157</v>
      </c>
    </row>
    <row r="2298" spans="5:6" x14ac:dyDescent="0.25">
      <c r="E2298" t="s">
        <v>5651</v>
      </c>
      <c r="F2298" t="s">
        <v>157</v>
      </c>
    </row>
    <row r="2299" spans="5:6" x14ac:dyDescent="0.25">
      <c r="E2299" t="s">
        <v>5651</v>
      </c>
      <c r="F2299" t="s">
        <v>157</v>
      </c>
    </row>
    <row r="2300" spans="5:6" x14ac:dyDescent="0.25">
      <c r="E2300" t="s">
        <v>5651</v>
      </c>
      <c r="F2300" t="s">
        <v>157</v>
      </c>
    </row>
    <row r="2301" spans="5:6" x14ac:dyDescent="0.25">
      <c r="E2301" t="s">
        <v>5651</v>
      </c>
      <c r="F2301" t="s">
        <v>157</v>
      </c>
    </row>
    <row r="2302" spans="5:6" x14ac:dyDescent="0.25">
      <c r="E2302" t="s">
        <v>5651</v>
      </c>
      <c r="F2302" t="s">
        <v>157</v>
      </c>
    </row>
    <row r="2303" spans="5:6" x14ac:dyDescent="0.25">
      <c r="E2303" t="s">
        <v>5651</v>
      </c>
      <c r="F2303" t="s">
        <v>157</v>
      </c>
    </row>
    <row r="2304" spans="5:6" x14ac:dyDescent="0.25">
      <c r="E2304" t="s">
        <v>5651</v>
      </c>
      <c r="F2304" t="s">
        <v>157</v>
      </c>
    </row>
    <row r="2305" spans="5:6" x14ac:dyDescent="0.25">
      <c r="E2305" t="s">
        <v>5651</v>
      </c>
      <c r="F2305" t="s">
        <v>157</v>
      </c>
    </row>
    <row r="2306" spans="5:6" x14ac:dyDescent="0.25">
      <c r="E2306" t="s">
        <v>5651</v>
      </c>
      <c r="F2306" t="s">
        <v>157</v>
      </c>
    </row>
    <row r="2307" spans="5:6" x14ac:dyDescent="0.25">
      <c r="E2307" t="s">
        <v>5651</v>
      </c>
      <c r="F2307" t="s">
        <v>157</v>
      </c>
    </row>
    <row r="2308" spans="5:6" x14ac:dyDescent="0.25">
      <c r="E2308" t="s">
        <v>5651</v>
      </c>
      <c r="F2308" t="s">
        <v>157</v>
      </c>
    </row>
    <row r="2309" spans="5:6" x14ac:dyDescent="0.25">
      <c r="E2309" t="s">
        <v>5651</v>
      </c>
      <c r="F2309" t="s">
        <v>157</v>
      </c>
    </row>
    <row r="2310" spans="5:6" x14ac:dyDescent="0.25">
      <c r="E2310" t="s">
        <v>5651</v>
      </c>
      <c r="F2310" t="s">
        <v>157</v>
      </c>
    </row>
    <row r="2311" spans="5:6" x14ac:dyDescent="0.25">
      <c r="E2311" t="s">
        <v>5651</v>
      </c>
      <c r="F2311" t="s">
        <v>157</v>
      </c>
    </row>
    <row r="2312" spans="5:6" x14ac:dyDescent="0.25">
      <c r="E2312" t="s">
        <v>5651</v>
      </c>
      <c r="F2312" t="s">
        <v>157</v>
      </c>
    </row>
    <row r="2313" spans="5:6" x14ac:dyDescent="0.25">
      <c r="E2313" t="s">
        <v>5651</v>
      </c>
      <c r="F2313" t="s">
        <v>157</v>
      </c>
    </row>
    <row r="2314" spans="5:6" x14ac:dyDescent="0.25">
      <c r="E2314" t="s">
        <v>5651</v>
      </c>
      <c r="F2314" t="s">
        <v>157</v>
      </c>
    </row>
    <row r="2315" spans="5:6" x14ac:dyDescent="0.25">
      <c r="E2315" t="s">
        <v>5651</v>
      </c>
      <c r="F2315" t="s">
        <v>157</v>
      </c>
    </row>
    <row r="2316" spans="5:6" x14ac:dyDescent="0.25">
      <c r="E2316" t="s">
        <v>5651</v>
      </c>
      <c r="F2316" t="s">
        <v>157</v>
      </c>
    </row>
    <row r="2317" spans="5:6" x14ac:dyDescent="0.25">
      <c r="E2317" t="s">
        <v>5651</v>
      </c>
      <c r="F2317" t="s">
        <v>157</v>
      </c>
    </row>
    <row r="2318" spans="5:6" x14ac:dyDescent="0.25">
      <c r="E2318" t="s">
        <v>5651</v>
      </c>
      <c r="F2318" t="s">
        <v>157</v>
      </c>
    </row>
    <row r="2319" spans="5:6" x14ac:dyDescent="0.25">
      <c r="E2319" t="s">
        <v>5651</v>
      </c>
      <c r="F2319" t="s">
        <v>157</v>
      </c>
    </row>
    <row r="2320" spans="5:6" x14ac:dyDescent="0.25">
      <c r="E2320" t="s">
        <v>5651</v>
      </c>
      <c r="F2320" t="s">
        <v>157</v>
      </c>
    </row>
    <row r="2321" spans="5:6" x14ac:dyDescent="0.25">
      <c r="E2321" t="s">
        <v>5651</v>
      </c>
      <c r="F2321" t="s">
        <v>157</v>
      </c>
    </row>
    <row r="2322" spans="5:6" x14ac:dyDescent="0.25">
      <c r="E2322" t="s">
        <v>5651</v>
      </c>
      <c r="F2322" t="s">
        <v>157</v>
      </c>
    </row>
    <row r="2323" spans="5:6" x14ac:dyDescent="0.25">
      <c r="E2323" t="s">
        <v>5651</v>
      </c>
      <c r="F2323" t="s">
        <v>157</v>
      </c>
    </row>
    <row r="2324" spans="5:6" x14ac:dyDescent="0.25">
      <c r="E2324" t="s">
        <v>5651</v>
      </c>
      <c r="F2324" t="s">
        <v>157</v>
      </c>
    </row>
    <row r="2325" spans="5:6" x14ac:dyDescent="0.25">
      <c r="E2325" t="s">
        <v>5651</v>
      </c>
      <c r="F2325" t="s">
        <v>157</v>
      </c>
    </row>
    <row r="2326" spans="5:6" x14ac:dyDescent="0.25">
      <c r="E2326" t="s">
        <v>5651</v>
      </c>
      <c r="F2326" t="s">
        <v>157</v>
      </c>
    </row>
    <row r="2327" spans="5:6" x14ac:dyDescent="0.25">
      <c r="E2327" t="s">
        <v>3008</v>
      </c>
      <c r="F2327" t="s">
        <v>310</v>
      </c>
    </row>
    <row r="2328" spans="5:6" x14ac:dyDescent="0.25">
      <c r="E2328" t="s">
        <v>8361</v>
      </c>
      <c r="F2328" t="s">
        <v>310</v>
      </c>
    </row>
    <row r="2329" spans="5:6" x14ac:dyDescent="0.25">
      <c r="E2329" t="s">
        <v>8361</v>
      </c>
      <c r="F2329" t="s">
        <v>310</v>
      </c>
    </row>
    <row r="2330" spans="5:6" x14ac:dyDescent="0.25">
      <c r="E2330" t="s">
        <v>392</v>
      </c>
      <c r="F2330" t="s">
        <v>649</v>
      </c>
    </row>
    <row r="2331" spans="5:6" x14ac:dyDescent="0.25">
      <c r="E2331" t="s">
        <v>8372</v>
      </c>
      <c r="F2331" t="s">
        <v>157</v>
      </c>
    </row>
    <row r="2332" spans="5:6" x14ac:dyDescent="0.25">
      <c r="E2332" t="s">
        <v>3945</v>
      </c>
      <c r="F2332" t="s">
        <v>157</v>
      </c>
    </row>
    <row r="2333" spans="5:6" x14ac:dyDescent="0.25">
      <c r="E2333" t="s">
        <v>3945</v>
      </c>
      <c r="F2333" t="s">
        <v>157</v>
      </c>
    </row>
    <row r="2334" spans="5:6" x14ac:dyDescent="0.25">
      <c r="E2334" t="s">
        <v>3945</v>
      </c>
      <c r="F2334" t="s">
        <v>157</v>
      </c>
    </row>
    <row r="2335" spans="5:6" x14ac:dyDescent="0.25">
      <c r="E2335" t="s">
        <v>351</v>
      </c>
      <c r="F2335" t="s">
        <v>707</v>
      </c>
    </row>
    <row r="2336" spans="5:6" x14ac:dyDescent="0.25">
      <c r="E2336" t="s">
        <v>2209</v>
      </c>
      <c r="F2336" t="s">
        <v>278</v>
      </c>
    </row>
    <row r="2337" spans="5:6" x14ac:dyDescent="0.25">
      <c r="E2337" t="s">
        <v>8405</v>
      </c>
      <c r="F2337" t="s">
        <v>310</v>
      </c>
    </row>
    <row r="2338" spans="5:6" x14ac:dyDescent="0.25">
      <c r="E2338" t="s">
        <v>3821</v>
      </c>
      <c r="F2338" t="s">
        <v>1198</v>
      </c>
    </row>
    <row r="2339" spans="5:6" x14ac:dyDescent="0.25">
      <c r="E2339" t="s">
        <v>8415</v>
      </c>
      <c r="F2339" t="s">
        <v>5637</v>
      </c>
    </row>
    <row r="2340" spans="5:6" x14ac:dyDescent="0.25">
      <c r="E2340" t="s">
        <v>8420</v>
      </c>
      <c r="F2340" t="s">
        <v>90</v>
      </c>
    </row>
    <row r="2341" spans="5:6" x14ac:dyDescent="0.25">
      <c r="E2341" t="s">
        <v>8426</v>
      </c>
      <c r="F2341" t="s">
        <v>576</v>
      </c>
    </row>
    <row r="2342" spans="5:6" x14ac:dyDescent="0.25">
      <c r="E2342" t="s">
        <v>8426</v>
      </c>
      <c r="F2342" t="s">
        <v>576</v>
      </c>
    </row>
    <row r="2343" spans="5:6" x14ac:dyDescent="0.25">
      <c r="E2343" t="s">
        <v>8426</v>
      </c>
      <c r="F2343" t="s">
        <v>576</v>
      </c>
    </row>
    <row r="2344" spans="5:6" x14ac:dyDescent="0.25">
      <c r="E2344" t="s">
        <v>8426</v>
      </c>
      <c r="F2344" t="s">
        <v>576</v>
      </c>
    </row>
    <row r="2345" spans="5:6" x14ac:dyDescent="0.25">
      <c r="E2345" t="s">
        <v>1482</v>
      </c>
      <c r="F2345" t="s">
        <v>157</v>
      </c>
    </row>
    <row r="2346" spans="5:6" x14ac:dyDescent="0.25">
      <c r="E2346" t="s">
        <v>1482</v>
      </c>
      <c r="F2346" t="s">
        <v>157</v>
      </c>
    </row>
    <row r="2347" spans="5:6" x14ac:dyDescent="0.25">
      <c r="E2347" t="s">
        <v>8447</v>
      </c>
      <c r="F2347" t="s">
        <v>157</v>
      </c>
    </row>
    <row r="2348" spans="5:6" x14ac:dyDescent="0.25">
      <c r="E2348" t="s">
        <v>826</v>
      </c>
      <c r="F2348" t="s">
        <v>157</v>
      </c>
    </row>
    <row r="2349" spans="5:6" x14ac:dyDescent="0.25">
      <c r="E2349" t="s">
        <v>140</v>
      </c>
      <c r="F2349" t="s">
        <v>139</v>
      </c>
    </row>
    <row r="2350" spans="5:6" x14ac:dyDescent="0.25">
      <c r="E2350" t="s">
        <v>140</v>
      </c>
      <c r="F2350" t="s">
        <v>139</v>
      </c>
    </row>
    <row r="2351" spans="5:6" x14ac:dyDescent="0.25">
      <c r="E2351" t="s">
        <v>140</v>
      </c>
      <c r="F2351" t="s">
        <v>139</v>
      </c>
    </row>
    <row r="2352" spans="5:6" x14ac:dyDescent="0.25">
      <c r="E2352" t="s">
        <v>1216</v>
      </c>
      <c r="F2352" t="s">
        <v>157</v>
      </c>
    </row>
    <row r="2353" spans="5:6" x14ac:dyDescent="0.25">
      <c r="E2353" t="s">
        <v>8472</v>
      </c>
      <c r="F2353" t="s">
        <v>509</v>
      </c>
    </row>
    <row r="2354" spans="5:6" x14ac:dyDescent="0.25">
      <c r="E2354" t="s">
        <v>456</v>
      </c>
      <c r="F2354" t="s">
        <v>157</v>
      </c>
    </row>
    <row r="2355" spans="5:6" x14ac:dyDescent="0.25">
      <c r="E2355" t="s">
        <v>8483</v>
      </c>
      <c r="F2355" t="s">
        <v>500</v>
      </c>
    </row>
    <row r="2356" spans="5:6" x14ac:dyDescent="0.25">
      <c r="E2356" t="s">
        <v>683</v>
      </c>
      <c r="F2356" t="s">
        <v>157</v>
      </c>
    </row>
    <row r="2357" spans="5:6" x14ac:dyDescent="0.25">
      <c r="E2357" t="s">
        <v>763</v>
      </c>
      <c r="F2357" t="s">
        <v>328</v>
      </c>
    </row>
    <row r="2358" spans="5:6" x14ac:dyDescent="0.25">
      <c r="E2358" t="s">
        <v>597</v>
      </c>
      <c r="F2358" t="s">
        <v>554</v>
      </c>
    </row>
    <row r="2359" spans="5:6" x14ac:dyDescent="0.25">
      <c r="E2359" t="s">
        <v>1505</v>
      </c>
      <c r="F2359" t="s">
        <v>576</v>
      </c>
    </row>
    <row r="2360" spans="5:6" x14ac:dyDescent="0.25">
      <c r="E2360" t="s">
        <v>763</v>
      </c>
      <c r="F2360" t="s">
        <v>576</v>
      </c>
    </row>
    <row r="2361" spans="5:6" x14ac:dyDescent="0.25">
      <c r="E2361" t="s">
        <v>377</v>
      </c>
      <c r="F2361" t="s">
        <v>267</v>
      </c>
    </row>
    <row r="2362" spans="5:6" x14ac:dyDescent="0.25">
      <c r="E2362" t="s">
        <v>8516</v>
      </c>
      <c r="F2362" t="s">
        <v>576</v>
      </c>
    </row>
    <row r="2363" spans="5:6" x14ac:dyDescent="0.25">
      <c r="E2363" t="s">
        <v>351</v>
      </c>
      <c r="F2363" t="s">
        <v>707</v>
      </c>
    </row>
    <row r="2364" spans="5:6" x14ac:dyDescent="0.25">
      <c r="E2364" t="s">
        <v>8524</v>
      </c>
      <c r="F2364" t="s">
        <v>157</v>
      </c>
    </row>
    <row r="2365" spans="5:6" x14ac:dyDescent="0.25">
      <c r="E2365" t="s">
        <v>553</v>
      </c>
      <c r="F2365" t="s">
        <v>554</v>
      </c>
    </row>
    <row r="2366" spans="5:6" x14ac:dyDescent="0.25">
      <c r="E2366" t="s">
        <v>8534</v>
      </c>
      <c r="F2366" t="s">
        <v>584</v>
      </c>
    </row>
    <row r="2367" spans="5:6" x14ac:dyDescent="0.25">
      <c r="E2367" t="s">
        <v>8541</v>
      </c>
      <c r="F2367" t="s">
        <v>529</v>
      </c>
    </row>
    <row r="2368" spans="5:6" x14ac:dyDescent="0.25">
      <c r="E2368" t="s">
        <v>8549</v>
      </c>
      <c r="F2368" t="s">
        <v>157</v>
      </c>
    </row>
    <row r="2369" spans="5:6" x14ac:dyDescent="0.25">
      <c r="E2369" t="s">
        <v>683</v>
      </c>
      <c r="F2369" t="s">
        <v>157</v>
      </c>
    </row>
    <row r="2370" spans="5:6" x14ac:dyDescent="0.25">
      <c r="E2370" t="s">
        <v>415</v>
      </c>
      <c r="F2370" t="s">
        <v>310</v>
      </c>
    </row>
    <row r="2371" spans="5:6" x14ac:dyDescent="0.25">
      <c r="E2371" t="s">
        <v>456</v>
      </c>
      <c r="F2371" t="s">
        <v>8564</v>
      </c>
    </row>
    <row r="2372" spans="5:6" x14ac:dyDescent="0.25">
      <c r="E2372" t="s">
        <v>597</v>
      </c>
      <c r="F2372" t="s">
        <v>554</v>
      </c>
    </row>
    <row r="2373" spans="5:6" x14ac:dyDescent="0.25">
      <c r="E2373" t="s">
        <v>597</v>
      </c>
      <c r="F2373" t="s">
        <v>554</v>
      </c>
    </row>
    <row r="2374" spans="5:6" x14ac:dyDescent="0.25">
      <c r="E2374" t="s">
        <v>427</v>
      </c>
      <c r="F2374" t="s">
        <v>157</v>
      </c>
    </row>
    <row r="2375" spans="5:6" x14ac:dyDescent="0.25">
      <c r="E2375" t="s">
        <v>456</v>
      </c>
      <c r="F2375" t="s">
        <v>157</v>
      </c>
    </row>
    <row r="2376" spans="5:6" x14ac:dyDescent="0.25">
      <c r="E2376" t="s">
        <v>456</v>
      </c>
      <c r="F2376" t="s">
        <v>157</v>
      </c>
    </row>
    <row r="2377" spans="5:6" x14ac:dyDescent="0.25">
      <c r="E2377" t="s">
        <v>456</v>
      </c>
      <c r="F2377" t="s">
        <v>157</v>
      </c>
    </row>
    <row r="2378" spans="5:6" x14ac:dyDescent="0.25">
      <c r="E2378" t="s">
        <v>8593</v>
      </c>
      <c r="F2378" t="s">
        <v>2808</v>
      </c>
    </row>
    <row r="2379" spans="5:6" x14ac:dyDescent="0.25">
      <c r="E2379" t="s">
        <v>2393</v>
      </c>
      <c r="F2379" t="s">
        <v>576</v>
      </c>
    </row>
    <row r="2380" spans="5:6" x14ac:dyDescent="0.25">
      <c r="E2380" t="s">
        <v>2393</v>
      </c>
      <c r="F2380" t="s">
        <v>576</v>
      </c>
    </row>
    <row r="2381" spans="5:6" x14ac:dyDescent="0.25">
      <c r="E2381" t="s">
        <v>2393</v>
      </c>
      <c r="F2381" t="s">
        <v>576</v>
      </c>
    </row>
    <row r="2382" spans="5:6" x14ac:dyDescent="0.25">
      <c r="E2382" t="s">
        <v>2393</v>
      </c>
      <c r="F2382" t="s">
        <v>576</v>
      </c>
    </row>
    <row r="2383" spans="5:6" x14ac:dyDescent="0.25">
      <c r="E2383" t="s">
        <v>2393</v>
      </c>
      <c r="F2383" t="s">
        <v>576</v>
      </c>
    </row>
    <row r="2384" spans="5:6" x14ac:dyDescent="0.25">
      <c r="E2384" t="s">
        <v>832</v>
      </c>
      <c r="F2384" t="s">
        <v>576</v>
      </c>
    </row>
    <row r="2385" spans="5:6" x14ac:dyDescent="0.25">
      <c r="E2385" t="s">
        <v>832</v>
      </c>
      <c r="F2385" t="s">
        <v>576</v>
      </c>
    </row>
    <row r="2386" spans="5:6" x14ac:dyDescent="0.25">
      <c r="E2386" t="s">
        <v>8622</v>
      </c>
      <c r="F2386" t="s">
        <v>576</v>
      </c>
    </row>
    <row r="2387" spans="5:6" x14ac:dyDescent="0.25">
      <c r="E2387" t="s">
        <v>8622</v>
      </c>
      <c r="F2387" t="s">
        <v>576</v>
      </c>
    </row>
    <row r="2388" spans="5:6" x14ac:dyDescent="0.25">
      <c r="E2388" t="s">
        <v>8622</v>
      </c>
      <c r="F2388" t="s">
        <v>576</v>
      </c>
    </row>
    <row r="2389" spans="5:6" x14ac:dyDescent="0.25">
      <c r="E2389" t="s">
        <v>8622</v>
      </c>
      <c r="F2389" t="s">
        <v>576</v>
      </c>
    </row>
    <row r="2390" spans="5:6" x14ac:dyDescent="0.25">
      <c r="E2390" t="s">
        <v>1324</v>
      </c>
      <c r="F2390" t="s">
        <v>576</v>
      </c>
    </row>
    <row r="2391" spans="5:6" x14ac:dyDescent="0.25">
      <c r="E2391" t="s">
        <v>1324</v>
      </c>
      <c r="F2391" t="s">
        <v>576</v>
      </c>
    </row>
    <row r="2392" spans="5:6" x14ac:dyDescent="0.25">
      <c r="E2392" t="s">
        <v>5576</v>
      </c>
      <c r="F2392" t="s">
        <v>576</v>
      </c>
    </row>
    <row r="2393" spans="5:6" x14ac:dyDescent="0.25">
      <c r="E2393" t="s">
        <v>763</v>
      </c>
      <c r="F2393" t="s">
        <v>576</v>
      </c>
    </row>
    <row r="2394" spans="5:6" x14ac:dyDescent="0.25">
      <c r="E2394" t="s">
        <v>8658</v>
      </c>
      <c r="F2394" t="s">
        <v>8657</v>
      </c>
    </row>
    <row r="2395" spans="5:6" x14ac:dyDescent="0.25">
      <c r="E2395" t="s">
        <v>456</v>
      </c>
      <c r="F2395" t="s">
        <v>157</v>
      </c>
    </row>
    <row r="2396" spans="5:6" x14ac:dyDescent="0.25">
      <c r="E2396" t="s">
        <v>3882</v>
      </c>
      <c r="F2396" t="s">
        <v>157</v>
      </c>
    </row>
    <row r="2397" spans="5:6" x14ac:dyDescent="0.25">
      <c r="E2397" t="s">
        <v>8671</v>
      </c>
      <c r="F2397" t="s">
        <v>500</v>
      </c>
    </row>
    <row r="2398" spans="5:6" x14ac:dyDescent="0.25">
      <c r="E2398" t="s">
        <v>2401</v>
      </c>
      <c r="F2398" t="s">
        <v>576</v>
      </c>
    </row>
    <row r="2399" spans="5:6" x14ac:dyDescent="0.25">
      <c r="E2399" t="s">
        <v>8682</v>
      </c>
      <c r="F2399" t="s">
        <v>3785</v>
      </c>
    </row>
    <row r="2400" spans="5:6" x14ac:dyDescent="0.25">
      <c r="E2400" t="s">
        <v>8687</v>
      </c>
      <c r="F2400" t="s">
        <v>707</v>
      </c>
    </row>
    <row r="2401" spans="5:6" x14ac:dyDescent="0.25">
      <c r="E2401" t="s">
        <v>8691</v>
      </c>
      <c r="F2401" t="s">
        <v>576</v>
      </c>
    </row>
    <row r="2402" spans="5:6" x14ac:dyDescent="0.25">
      <c r="E2402" t="s">
        <v>597</v>
      </c>
      <c r="F2402" t="s">
        <v>554</v>
      </c>
    </row>
    <row r="2403" spans="5:6" x14ac:dyDescent="0.25">
      <c r="E2403" t="s">
        <v>3733</v>
      </c>
      <c r="F2403" t="s">
        <v>157</v>
      </c>
    </row>
    <row r="2404" spans="5:6" x14ac:dyDescent="0.25">
      <c r="E2404" t="s">
        <v>8705</v>
      </c>
      <c r="F2404" t="s">
        <v>584</v>
      </c>
    </row>
    <row r="2405" spans="5:6" x14ac:dyDescent="0.25">
      <c r="E2405" t="s">
        <v>8705</v>
      </c>
      <c r="F2405" t="s">
        <v>584</v>
      </c>
    </row>
    <row r="2406" spans="5:6" x14ac:dyDescent="0.25">
      <c r="E2406" t="s">
        <v>3733</v>
      </c>
      <c r="F2406" t="s">
        <v>157</v>
      </c>
    </row>
    <row r="2407" spans="5:6" x14ac:dyDescent="0.25">
      <c r="E2407" t="s">
        <v>3733</v>
      </c>
      <c r="F2407" t="s">
        <v>157</v>
      </c>
    </row>
    <row r="2408" spans="5:6" x14ac:dyDescent="0.25">
      <c r="E2408" t="s">
        <v>3733</v>
      </c>
      <c r="F2408" t="s">
        <v>157</v>
      </c>
    </row>
    <row r="2409" spans="5:6" x14ac:dyDescent="0.25">
      <c r="E2409" t="s">
        <v>8723</v>
      </c>
      <c r="F2409" t="s">
        <v>707</v>
      </c>
    </row>
    <row r="2410" spans="5:6" x14ac:dyDescent="0.25">
      <c r="E2410" t="s">
        <v>415</v>
      </c>
      <c r="F2410" t="s">
        <v>310</v>
      </c>
    </row>
    <row r="2411" spans="5:6" x14ac:dyDescent="0.25">
      <c r="E2411" t="s">
        <v>8731</v>
      </c>
      <c r="F2411" t="s">
        <v>707</v>
      </c>
    </row>
    <row r="2412" spans="5:6" x14ac:dyDescent="0.25">
      <c r="E2412" t="s">
        <v>8736</v>
      </c>
      <c r="F2412" t="s">
        <v>157</v>
      </c>
    </row>
    <row r="2413" spans="5:6" x14ac:dyDescent="0.25">
      <c r="E2413" t="s">
        <v>8741</v>
      </c>
      <c r="F2413" t="s">
        <v>310</v>
      </c>
    </row>
    <row r="2414" spans="5:6" x14ac:dyDescent="0.25">
      <c r="E2414" t="s">
        <v>8747</v>
      </c>
      <c r="F2414" t="s">
        <v>238</v>
      </c>
    </row>
    <row r="2415" spans="5:6" x14ac:dyDescent="0.25">
      <c r="E2415" t="s">
        <v>8754</v>
      </c>
      <c r="F2415" t="s">
        <v>157</v>
      </c>
    </row>
    <row r="2416" spans="5:6" x14ac:dyDescent="0.25">
      <c r="E2416" t="s">
        <v>8760</v>
      </c>
      <c r="F2416" t="s">
        <v>288</v>
      </c>
    </row>
    <row r="2417" spans="5:6" x14ac:dyDescent="0.25">
      <c r="E2417" t="s">
        <v>8766</v>
      </c>
      <c r="F2417" t="s">
        <v>238</v>
      </c>
    </row>
    <row r="2418" spans="5:6" x14ac:dyDescent="0.25">
      <c r="E2418" t="s">
        <v>8772</v>
      </c>
      <c r="F2418" t="s">
        <v>554</v>
      </c>
    </row>
    <row r="2419" spans="5:6" x14ac:dyDescent="0.25">
      <c r="E2419" t="s">
        <v>8772</v>
      </c>
      <c r="F2419" t="s">
        <v>554</v>
      </c>
    </row>
    <row r="2420" spans="5:6" x14ac:dyDescent="0.25">
      <c r="E2420" t="s">
        <v>8781</v>
      </c>
      <c r="F2420" t="s">
        <v>157</v>
      </c>
    </row>
    <row r="2421" spans="5:6" x14ac:dyDescent="0.25">
      <c r="E2421" t="s">
        <v>8781</v>
      </c>
      <c r="F2421" t="s">
        <v>157</v>
      </c>
    </row>
    <row r="2422" spans="5:6" x14ac:dyDescent="0.25">
      <c r="E2422" t="s">
        <v>8781</v>
      </c>
      <c r="F2422" t="s">
        <v>157</v>
      </c>
    </row>
    <row r="2423" spans="5:6" x14ac:dyDescent="0.25">
      <c r="E2423" t="s">
        <v>366</v>
      </c>
      <c r="F2423" t="s">
        <v>278</v>
      </c>
    </row>
    <row r="2424" spans="5:6" x14ac:dyDescent="0.25">
      <c r="E2424" t="s">
        <v>1945</v>
      </c>
      <c r="F2424" t="s">
        <v>529</v>
      </c>
    </row>
    <row r="2425" spans="5:6" x14ac:dyDescent="0.25">
      <c r="E2425" t="s">
        <v>1945</v>
      </c>
      <c r="F2425" t="s">
        <v>529</v>
      </c>
    </row>
    <row r="2426" spans="5:6" x14ac:dyDescent="0.25">
      <c r="E2426" t="s">
        <v>392</v>
      </c>
      <c r="F2426" t="s">
        <v>649</v>
      </c>
    </row>
    <row r="2427" spans="5:6" x14ac:dyDescent="0.25">
      <c r="E2427" t="s">
        <v>327</v>
      </c>
      <c r="F2427" t="s">
        <v>328</v>
      </c>
    </row>
    <row r="2428" spans="5:6" x14ac:dyDescent="0.25">
      <c r="E2428" t="s">
        <v>8816</v>
      </c>
      <c r="F2428" t="s">
        <v>3643</v>
      </c>
    </row>
    <row r="2429" spans="5:6" x14ac:dyDescent="0.25">
      <c r="E2429" t="s">
        <v>1436</v>
      </c>
      <c r="F2429" t="s">
        <v>157</v>
      </c>
    </row>
    <row r="2430" spans="5:6" x14ac:dyDescent="0.25">
      <c r="E2430" t="s">
        <v>8829</v>
      </c>
      <c r="F2430" t="s">
        <v>8828</v>
      </c>
    </row>
    <row r="2431" spans="5:6" x14ac:dyDescent="0.25">
      <c r="E2431" t="s">
        <v>8829</v>
      </c>
      <c r="F2431" t="s">
        <v>8828</v>
      </c>
    </row>
    <row r="2432" spans="5:6" x14ac:dyDescent="0.25">
      <c r="E2432" t="s">
        <v>8836</v>
      </c>
      <c r="F2432" t="s">
        <v>2784</v>
      </c>
    </row>
    <row r="2433" spans="5:6" x14ac:dyDescent="0.25">
      <c r="E2433" t="s">
        <v>8842</v>
      </c>
      <c r="F2433" t="s">
        <v>576</v>
      </c>
    </row>
    <row r="2434" spans="5:6" x14ac:dyDescent="0.25">
      <c r="E2434" t="s">
        <v>8842</v>
      </c>
      <c r="F2434" t="s">
        <v>576</v>
      </c>
    </row>
    <row r="2435" spans="5:6" x14ac:dyDescent="0.25">
      <c r="E2435" t="s">
        <v>1234</v>
      </c>
      <c r="F2435" t="s">
        <v>576</v>
      </c>
    </row>
    <row r="2436" spans="5:6" x14ac:dyDescent="0.25">
      <c r="E2436" t="s">
        <v>456</v>
      </c>
      <c r="F2436" t="s">
        <v>157</v>
      </c>
    </row>
    <row r="2437" spans="5:6" x14ac:dyDescent="0.25">
      <c r="E2437" t="s">
        <v>8862</v>
      </c>
      <c r="F2437" t="s">
        <v>310</v>
      </c>
    </row>
    <row r="2438" spans="5:6" x14ac:dyDescent="0.25">
      <c r="E2438" t="s">
        <v>8862</v>
      </c>
      <c r="F2438" t="s">
        <v>310</v>
      </c>
    </row>
    <row r="2439" spans="5:6" x14ac:dyDescent="0.25">
      <c r="E2439" t="s">
        <v>8870</v>
      </c>
      <c r="F2439" t="s">
        <v>157</v>
      </c>
    </row>
    <row r="2440" spans="5:6" x14ac:dyDescent="0.25">
      <c r="E2440" t="s">
        <v>8870</v>
      </c>
      <c r="F2440" t="s">
        <v>157</v>
      </c>
    </row>
    <row r="2441" spans="5:6" x14ac:dyDescent="0.25">
      <c r="E2441" t="s">
        <v>8870</v>
      </c>
      <c r="F2441" t="s">
        <v>157</v>
      </c>
    </row>
    <row r="2442" spans="5:6" x14ac:dyDescent="0.25">
      <c r="E2442" t="s">
        <v>8882</v>
      </c>
      <c r="F2442" t="s">
        <v>157</v>
      </c>
    </row>
    <row r="2443" spans="5:6" x14ac:dyDescent="0.25">
      <c r="E2443" t="s">
        <v>566</v>
      </c>
      <c r="F2443" t="s">
        <v>576</v>
      </c>
    </row>
    <row r="2444" spans="5:6" x14ac:dyDescent="0.25">
      <c r="E2444" t="s">
        <v>832</v>
      </c>
      <c r="F2444" t="s">
        <v>576</v>
      </c>
    </row>
    <row r="2445" spans="5:6" x14ac:dyDescent="0.25">
      <c r="E2445" t="s">
        <v>832</v>
      </c>
      <c r="F2445" t="s">
        <v>576</v>
      </c>
    </row>
    <row r="2446" spans="5:6" x14ac:dyDescent="0.25">
      <c r="E2446" t="s">
        <v>2393</v>
      </c>
      <c r="F2446" t="s">
        <v>576</v>
      </c>
    </row>
    <row r="2447" spans="5:6" x14ac:dyDescent="0.25">
      <c r="E2447" t="s">
        <v>566</v>
      </c>
      <c r="F2447" t="s">
        <v>808</v>
      </c>
    </row>
    <row r="2448" spans="5:6" x14ac:dyDescent="0.25">
      <c r="E2448" t="s">
        <v>566</v>
      </c>
      <c r="F2448" t="s">
        <v>576</v>
      </c>
    </row>
    <row r="2449" spans="5:6" x14ac:dyDescent="0.25">
      <c r="E2449" t="s">
        <v>3489</v>
      </c>
      <c r="F2449" t="s">
        <v>576</v>
      </c>
    </row>
    <row r="2450" spans="5:6" x14ac:dyDescent="0.25">
      <c r="E2450" t="s">
        <v>8916</v>
      </c>
      <c r="F2450" t="s">
        <v>576</v>
      </c>
    </row>
    <row r="2451" spans="5:6" x14ac:dyDescent="0.25">
      <c r="E2451" t="s">
        <v>8916</v>
      </c>
      <c r="F2451" t="s">
        <v>576</v>
      </c>
    </row>
    <row r="2452" spans="5:6" x14ac:dyDescent="0.25">
      <c r="E2452" t="s">
        <v>1234</v>
      </c>
      <c r="F2452" t="s">
        <v>576</v>
      </c>
    </row>
    <row r="2453" spans="5:6" x14ac:dyDescent="0.25">
      <c r="E2453" t="s">
        <v>8930</v>
      </c>
      <c r="F2453" t="s">
        <v>576</v>
      </c>
    </row>
    <row r="2454" spans="5:6" x14ac:dyDescent="0.25">
      <c r="E2454" t="s">
        <v>8938</v>
      </c>
      <c r="F2454" t="s">
        <v>576</v>
      </c>
    </row>
    <row r="2455" spans="5:6" x14ac:dyDescent="0.25">
      <c r="E2455" t="s">
        <v>8938</v>
      </c>
      <c r="F2455" t="s">
        <v>576</v>
      </c>
    </row>
    <row r="2456" spans="5:6" x14ac:dyDescent="0.25">
      <c r="E2456" t="s">
        <v>8938</v>
      </c>
      <c r="F2456" t="s">
        <v>576</v>
      </c>
    </row>
    <row r="2457" spans="5:6" x14ac:dyDescent="0.25">
      <c r="E2457" t="s">
        <v>8938</v>
      </c>
      <c r="F2457" t="s">
        <v>576</v>
      </c>
    </row>
    <row r="2458" spans="5:6" x14ac:dyDescent="0.25">
      <c r="E2458" t="s">
        <v>8938</v>
      </c>
      <c r="F2458" t="s">
        <v>576</v>
      </c>
    </row>
    <row r="2459" spans="5:6" x14ac:dyDescent="0.25">
      <c r="E2459" t="s">
        <v>8938</v>
      </c>
      <c r="F2459" t="s">
        <v>576</v>
      </c>
    </row>
    <row r="2460" spans="5:6" x14ac:dyDescent="0.25">
      <c r="E2460" t="s">
        <v>8938</v>
      </c>
      <c r="F2460" t="s">
        <v>576</v>
      </c>
    </row>
    <row r="2461" spans="5:6" x14ac:dyDescent="0.25">
      <c r="E2461" t="s">
        <v>8938</v>
      </c>
      <c r="F2461" t="s">
        <v>576</v>
      </c>
    </row>
    <row r="2462" spans="5:6" x14ac:dyDescent="0.25">
      <c r="E2462" t="s">
        <v>2393</v>
      </c>
      <c r="F2462" t="s">
        <v>576</v>
      </c>
    </row>
    <row r="2463" spans="5:6" x14ac:dyDescent="0.25">
      <c r="E2463" t="s">
        <v>8970</v>
      </c>
      <c r="F2463" t="s">
        <v>529</v>
      </c>
    </row>
    <row r="2464" spans="5:6" x14ac:dyDescent="0.25">
      <c r="E2464" t="s">
        <v>2932</v>
      </c>
      <c r="F2464" t="s">
        <v>576</v>
      </c>
    </row>
    <row r="2465" spans="5:6" x14ac:dyDescent="0.25">
      <c r="E2465" t="s">
        <v>2932</v>
      </c>
      <c r="F2465" t="s">
        <v>576</v>
      </c>
    </row>
    <row r="2466" spans="5:6" x14ac:dyDescent="0.25">
      <c r="E2466" t="s">
        <v>2932</v>
      </c>
      <c r="F2466" t="s">
        <v>576</v>
      </c>
    </row>
    <row r="2467" spans="5:6" x14ac:dyDescent="0.25">
      <c r="E2467" t="s">
        <v>2932</v>
      </c>
      <c r="F2467" t="s">
        <v>576</v>
      </c>
    </row>
    <row r="2468" spans="5:6" x14ac:dyDescent="0.25">
      <c r="E2468" t="s">
        <v>2932</v>
      </c>
      <c r="F2468" t="s">
        <v>576</v>
      </c>
    </row>
    <row r="2469" spans="5:6" x14ac:dyDescent="0.25">
      <c r="E2469" t="s">
        <v>2393</v>
      </c>
      <c r="F2469" t="s">
        <v>576</v>
      </c>
    </row>
    <row r="2470" spans="5:6" x14ac:dyDescent="0.25">
      <c r="E2470" t="s">
        <v>1980</v>
      </c>
      <c r="F2470" t="s">
        <v>576</v>
      </c>
    </row>
    <row r="2471" spans="5:6" x14ac:dyDescent="0.25">
      <c r="E2471" t="s">
        <v>1980</v>
      </c>
      <c r="F2471" t="s">
        <v>576</v>
      </c>
    </row>
    <row r="2472" spans="5:6" x14ac:dyDescent="0.25">
      <c r="E2472" t="s">
        <v>1980</v>
      </c>
      <c r="F2472" t="s">
        <v>576</v>
      </c>
    </row>
    <row r="2473" spans="5:6" x14ac:dyDescent="0.25">
      <c r="E2473" t="s">
        <v>1980</v>
      </c>
      <c r="F2473" t="s">
        <v>576</v>
      </c>
    </row>
    <row r="2474" spans="5:6" x14ac:dyDescent="0.25">
      <c r="E2474" t="s">
        <v>1980</v>
      </c>
      <c r="F2474" t="s">
        <v>576</v>
      </c>
    </row>
    <row r="2475" spans="5:6" x14ac:dyDescent="0.25">
      <c r="E2475" t="s">
        <v>1980</v>
      </c>
      <c r="F2475" t="s">
        <v>576</v>
      </c>
    </row>
    <row r="2476" spans="5:6" x14ac:dyDescent="0.25">
      <c r="E2476" t="s">
        <v>1980</v>
      </c>
      <c r="F2476" t="s">
        <v>576</v>
      </c>
    </row>
    <row r="2477" spans="5:6" x14ac:dyDescent="0.25">
      <c r="E2477" t="s">
        <v>1980</v>
      </c>
      <c r="F2477" t="s">
        <v>576</v>
      </c>
    </row>
    <row r="2478" spans="5:6" x14ac:dyDescent="0.25">
      <c r="E2478" t="s">
        <v>1980</v>
      </c>
      <c r="F2478" t="s">
        <v>576</v>
      </c>
    </row>
    <row r="2479" spans="5:6" x14ac:dyDescent="0.25">
      <c r="E2479" t="s">
        <v>1980</v>
      </c>
      <c r="F2479" t="s">
        <v>576</v>
      </c>
    </row>
    <row r="2480" spans="5:6" x14ac:dyDescent="0.25">
      <c r="E2480" t="s">
        <v>1980</v>
      </c>
      <c r="F2480" t="s">
        <v>576</v>
      </c>
    </row>
    <row r="2481" spans="5:6" x14ac:dyDescent="0.25">
      <c r="E2481" t="s">
        <v>1980</v>
      </c>
      <c r="F2481" t="s">
        <v>576</v>
      </c>
    </row>
    <row r="2482" spans="5:6" x14ac:dyDescent="0.25">
      <c r="E2482" t="s">
        <v>1980</v>
      </c>
      <c r="F2482" t="s">
        <v>576</v>
      </c>
    </row>
    <row r="2483" spans="5:6" x14ac:dyDescent="0.25">
      <c r="E2483" t="s">
        <v>1980</v>
      </c>
      <c r="F2483" t="s">
        <v>576</v>
      </c>
    </row>
    <row r="2484" spans="5:6" x14ac:dyDescent="0.25">
      <c r="E2484" t="s">
        <v>1980</v>
      </c>
      <c r="F2484" t="s">
        <v>576</v>
      </c>
    </row>
    <row r="2485" spans="5:6" x14ac:dyDescent="0.25">
      <c r="E2485" t="s">
        <v>1980</v>
      </c>
      <c r="F2485" t="s">
        <v>576</v>
      </c>
    </row>
    <row r="2486" spans="5:6" x14ac:dyDescent="0.25">
      <c r="E2486" t="s">
        <v>1980</v>
      </c>
      <c r="F2486" t="s">
        <v>576</v>
      </c>
    </row>
    <row r="2487" spans="5:6" x14ac:dyDescent="0.25">
      <c r="E2487" t="s">
        <v>1980</v>
      </c>
      <c r="F2487" t="s">
        <v>576</v>
      </c>
    </row>
    <row r="2488" spans="5:6" x14ac:dyDescent="0.25">
      <c r="E2488" t="s">
        <v>1980</v>
      </c>
      <c r="F2488" t="s">
        <v>576</v>
      </c>
    </row>
    <row r="2489" spans="5:6" x14ac:dyDescent="0.25">
      <c r="E2489" t="s">
        <v>1980</v>
      </c>
      <c r="F2489" t="s">
        <v>576</v>
      </c>
    </row>
    <row r="2490" spans="5:6" x14ac:dyDescent="0.25">
      <c r="E2490" t="s">
        <v>1980</v>
      </c>
      <c r="F2490" t="s">
        <v>576</v>
      </c>
    </row>
    <row r="2491" spans="5:6" x14ac:dyDescent="0.25">
      <c r="E2491" t="s">
        <v>1980</v>
      </c>
      <c r="F2491" t="s">
        <v>576</v>
      </c>
    </row>
    <row r="2492" spans="5:6" x14ac:dyDescent="0.25">
      <c r="E2492" t="s">
        <v>1980</v>
      </c>
      <c r="F2492" t="s">
        <v>576</v>
      </c>
    </row>
    <row r="2493" spans="5:6" x14ac:dyDescent="0.25">
      <c r="E2493" t="s">
        <v>1980</v>
      </c>
      <c r="F2493" t="s">
        <v>576</v>
      </c>
    </row>
    <row r="2494" spans="5:6" x14ac:dyDescent="0.25">
      <c r="E2494" t="s">
        <v>1980</v>
      </c>
      <c r="F2494" t="s">
        <v>576</v>
      </c>
    </row>
    <row r="2495" spans="5:6" x14ac:dyDescent="0.25">
      <c r="E2495" t="s">
        <v>1980</v>
      </c>
      <c r="F2495" t="s">
        <v>576</v>
      </c>
    </row>
    <row r="2496" spans="5:6" x14ac:dyDescent="0.25">
      <c r="E2496" t="s">
        <v>1980</v>
      </c>
      <c r="F2496" t="s">
        <v>576</v>
      </c>
    </row>
    <row r="2497" spans="5:6" x14ac:dyDescent="0.25">
      <c r="E2497" t="s">
        <v>1980</v>
      </c>
      <c r="F2497" t="s">
        <v>576</v>
      </c>
    </row>
    <row r="2498" spans="5:6" x14ac:dyDescent="0.25">
      <c r="E2498" t="s">
        <v>1980</v>
      </c>
      <c r="F2498" t="s">
        <v>576</v>
      </c>
    </row>
    <row r="2499" spans="5:6" x14ac:dyDescent="0.25">
      <c r="E2499" t="s">
        <v>1980</v>
      </c>
      <c r="F2499" t="s">
        <v>576</v>
      </c>
    </row>
    <row r="2500" spans="5:6" x14ac:dyDescent="0.25">
      <c r="E2500" t="s">
        <v>1234</v>
      </c>
      <c r="F2500" t="s">
        <v>576</v>
      </c>
    </row>
    <row r="2501" spans="5:6" x14ac:dyDescent="0.25">
      <c r="E2501" t="s">
        <v>1234</v>
      </c>
      <c r="F2501" t="s">
        <v>576</v>
      </c>
    </row>
    <row r="2502" spans="5:6" x14ac:dyDescent="0.25">
      <c r="E2502" t="s">
        <v>1234</v>
      </c>
      <c r="F2502" t="s">
        <v>576</v>
      </c>
    </row>
    <row r="2503" spans="5:6" x14ac:dyDescent="0.25">
      <c r="E2503" t="s">
        <v>1980</v>
      </c>
      <c r="F2503" t="s">
        <v>576</v>
      </c>
    </row>
    <row r="2504" spans="5:6" x14ac:dyDescent="0.25">
      <c r="E2504" t="s">
        <v>1980</v>
      </c>
      <c r="F2504" t="s">
        <v>576</v>
      </c>
    </row>
    <row r="2505" spans="5:6" x14ac:dyDescent="0.25">
      <c r="E2505" t="s">
        <v>1980</v>
      </c>
      <c r="F2505" t="s">
        <v>576</v>
      </c>
    </row>
    <row r="2506" spans="5:6" x14ac:dyDescent="0.25">
      <c r="E2506" t="s">
        <v>1980</v>
      </c>
      <c r="F2506" t="s">
        <v>576</v>
      </c>
    </row>
    <row r="2507" spans="5:6" x14ac:dyDescent="0.25">
      <c r="E2507" t="s">
        <v>1980</v>
      </c>
      <c r="F2507" t="s">
        <v>576</v>
      </c>
    </row>
    <row r="2508" spans="5:6" x14ac:dyDescent="0.25">
      <c r="E2508" t="s">
        <v>1980</v>
      </c>
      <c r="F2508" t="s">
        <v>576</v>
      </c>
    </row>
    <row r="2509" spans="5:6" x14ac:dyDescent="0.25">
      <c r="E2509" t="s">
        <v>1980</v>
      </c>
      <c r="F2509" t="s">
        <v>576</v>
      </c>
    </row>
    <row r="2510" spans="5:6" x14ac:dyDescent="0.25">
      <c r="E2510" t="s">
        <v>1234</v>
      </c>
      <c r="F2510" t="s">
        <v>576</v>
      </c>
    </row>
    <row r="2511" spans="5:6" x14ac:dyDescent="0.25">
      <c r="E2511" t="s">
        <v>1980</v>
      </c>
      <c r="F2511" t="s">
        <v>576</v>
      </c>
    </row>
    <row r="2512" spans="5:6" x14ac:dyDescent="0.25">
      <c r="E2512" t="s">
        <v>1980</v>
      </c>
      <c r="F2512" t="s">
        <v>576</v>
      </c>
    </row>
    <row r="2513" spans="5:6" x14ac:dyDescent="0.25">
      <c r="E2513" t="s">
        <v>1980</v>
      </c>
      <c r="F2513" t="s">
        <v>576</v>
      </c>
    </row>
    <row r="2514" spans="5:6" x14ac:dyDescent="0.25">
      <c r="E2514" t="s">
        <v>1980</v>
      </c>
      <c r="F2514" t="s">
        <v>576</v>
      </c>
    </row>
    <row r="2515" spans="5:6" x14ac:dyDescent="0.25">
      <c r="E2515" t="s">
        <v>1980</v>
      </c>
      <c r="F2515" t="s">
        <v>576</v>
      </c>
    </row>
    <row r="2516" spans="5:6" x14ac:dyDescent="0.25">
      <c r="E2516" t="s">
        <v>1980</v>
      </c>
      <c r="F2516" t="s">
        <v>576</v>
      </c>
    </row>
    <row r="2517" spans="5:6" x14ac:dyDescent="0.25">
      <c r="E2517" t="s">
        <v>1980</v>
      </c>
      <c r="F2517" t="s">
        <v>576</v>
      </c>
    </row>
    <row r="2518" spans="5:6" x14ac:dyDescent="0.25">
      <c r="E2518" t="s">
        <v>1980</v>
      </c>
      <c r="F2518" t="s">
        <v>576</v>
      </c>
    </row>
    <row r="2519" spans="5:6" x14ac:dyDescent="0.25">
      <c r="E2519" t="s">
        <v>1980</v>
      </c>
      <c r="F2519" t="s">
        <v>576</v>
      </c>
    </row>
    <row r="2520" spans="5:6" x14ac:dyDescent="0.25">
      <c r="E2520" t="s">
        <v>1980</v>
      </c>
      <c r="F2520" t="s">
        <v>576</v>
      </c>
    </row>
    <row r="2521" spans="5:6" x14ac:dyDescent="0.25">
      <c r="E2521" t="s">
        <v>1980</v>
      </c>
      <c r="F2521" t="s">
        <v>576</v>
      </c>
    </row>
    <row r="2522" spans="5:6" x14ac:dyDescent="0.25">
      <c r="E2522" t="s">
        <v>1980</v>
      </c>
      <c r="F2522" t="s">
        <v>576</v>
      </c>
    </row>
    <row r="2523" spans="5:6" x14ac:dyDescent="0.25">
      <c r="E2523" t="s">
        <v>1980</v>
      </c>
      <c r="F2523" t="s">
        <v>576</v>
      </c>
    </row>
    <row r="2524" spans="5:6" x14ac:dyDescent="0.25">
      <c r="E2524" t="s">
        <v>1980</v>
      </c>
      <c r="F2524" t="s">
        <v>576</v>
      </c>
    </row>
    <row r="2525" spans="5:6" x14ac:dyDescent="0.25">
      <c r="E2525" t="s">
        <v>1980</v>
      </c>
      <c r="F2525" t="s">
        <v>576</v>
      </c>
    </row>
    <row r="2526" spans="5:6" x14ac:dyDescent="0.25">
      <c r="E2526" t="s">
        <v>1980</v>
      </c>
      <c r="F2526" t="s">
        <v>576</v>
      </c>
    </row>
    <row r="2527" spans="5:6" x14ac:dyDescent="0.25">
      <c r="E2527" t="s">
        <v>1980</v>
      </c>
      <c r="F2527" t="s">
        <v>576</v>
      </c>
    </row>
    <row r="2528" spans="5:6" x14ac:dyDescent="0.25">
      <c r="E2528" t="s">
        <v>1980</v>
      </c>
      <c r="F2528" t="s">
        <v>576</v>
      </c>
    </row>
    <row r="2529" spans="5:6" x14ac:dyDescent="0.25">
      <c r="E2529" t="s">
        <v>1980</v>
      </c>
      <c r="F2529" t="s">
        <v>576</v>
      </c>
    </row>
    <row r="2530" spans="5:6" x14ac:dyDescent="0.25">
      <c r="E2530" t="s">
        <v>1980</v>
      </c>
      <c r="F2530" t="s">
        <v>576</v>
      </c>
    </row>
    <row r="2531" spans="5:6" x14ac:dyDescent="0.25">
      <c r="E2531" t="s">
        <v>1980</v>
      </c>
      <c r="F2531" t="s">
        <v>576</v>
      </c>
    </row>
    <row r="2532" spans="5:6" x14ac:dyDescent="0.25">
      <c r="E2532" t="s">
        <v>1980</v>
      </c>
      <c r="F2532" t="s">
        <v>576</v>
      </c>
    </row>
    <row r="2533" spans="5:6" x14ac:dyDescent="0.25">
      <c r="E2533" t="s">
        <v>1980</v>
      </c>
      <c r="F2533" t="s">
        <v>576</v>
      </c>
    </row>
    <row r="2534" spans="5:6" x14ac:dyDescent="0.25">
      <c r="E2534" t="s">
        <v>9210</v>
      </c>
      <c r="F2534" t="s">
        <v>278</v>
      </c>
    </row>
    <row r="2535" spans="5:6" x14ac:dyDescent="0.25">
      <c r="E2535" t="s">
        <v>9210</v>
      </c>
      <c r="F2535" t="s">
        <v>278</v>
      </c>
    </row>
    <row r="2536" spans="5:6" x14ac:dyDescent="0.25">
      <c r="E2536" t="s">
        <v>5576</v>
      </c>
      <c r="F2536" t="s">
        <v>576</v>
      </c>
    </row>
    <row r="2537" spans="5:6" x14ac:dyDescent="0.25">
      <c r="E2537" t="s">
        <v>9221</v>
      </c>
      <c r="F2537" t="s">
        <v>576</v>
      </c>
    </row>
    <row r="2538" spans="5:6" x14ac:dyDescent="0.25">
      <c r="E2538" t="s">
        <v>515</v>
      </c>
      <c r="F2538" t="s">
        <v>509</v>
      </c>
    </row>
    <row r="2539" spans="5:6" x14ac:dyDescent="0.25">
      <c r="E2539" t="s">
        <v>1234</v>
      </c>
      <c r="F2539" t="s">
        <v>576</v>
      </c>
    </row>
    <row r="2540" spans="5:6" x14ac:dyDescent="0.25">
      <c r="E2540" t="s">
        <v>9236</v>
      </c>
      <c r="F2540" t="s">
        <v>278</v>
      </c>
    </row>
    <row r="2541" spans="5:6" x14ac:dyDescent="0.25">
      <c r="E2541" t="s">
        <v>4788</v>
      </c>
      <c r="F2541" t="s">
        <v>576</v>
      </c>
    </row>
    <row r="2542" spans="5:6" x14ac:dyDescent="0.25">
      <c r="E2542" t="s">
        <v>4788</v>
      </c>
      <c r="F2542" t="s">
        <v>576</v>
      </c>
    </row>
    <row r="2543" spans="5:6" x14ac:dyDescent="0.25">
      <c r="E2543" t="s">
        <v>4788</v>
      </c>
      <c r="F2543" t="s">
        <v>576</v>
      </c>
    </row>
    <row r="2544" spans="5:6" x14ac:dyDescent="0.25">
      <c r="E2544" t="s">
        <v>4788</v>
      </c>
      <c r="F2544" t="s">
        <v>576</v>
      </c>
    </row>
    <row r="2545" spans="5:6" x14ac:dyDescent="0.25">
      <c r="E2545" t="s">
        <v>4788</v>
      </c>
      <c r="F2545" t="s">
        <v>576</v>
      </c>
    </row>
    <row r="2546" spans="5:6" x14ac:dyDescent="0.25">
      <c r="E2546" t="s">
        <v>4788</v>
      </c>
      <c r="F2546" t="s">
        <v>576</v>
      </c>
    </row>
    <row r="2547" spans="5:6" x14ac:dyDescent="0.25">
      <c r="E2547" t="s">
        <v>4788</v>
      </c>
      <c r="F2547" t="s">
        <v>576</v>
      </c>
    </row>
    <row r="2548" spans="5:6" x14ac:dyDescent="0.25">
      <c r="E2548" t="s">
        <v>4788</v>
      </c>
      <c r="F2548" t="s">
        <v>576</v>
      </c>
    </row>
    <row r="2549" spans="5:6" x14ac:dyDescent="0.25">
      <c r="E2549" t="s">
        <v>9268</v>
      </c>
      <c r="F2549" t="s">
        <v>3055</v>
      </c>
    </row>
    <row r="2550" spans="5:6" x14ac:dyDescent="0.25">
      <c r="E2550" t="s">
        <v>9268</v>
      </c>
      <c r="F2550" t="s">
        <v>3055</v>
      </c>
    </row>
    <row r="2551" spans="5:6" x14ac:dyDescent="0.25">
      <c r="E2551" t="s">
        <v>3959</v>
      </c>
      <c r="F2551" t="s">
        <v>576</v>
      </c>
    </row>
    <row r="2552" spans="5:6" x14ac:dyDescent="0.25">
      <c r="E2552" t="s">
        <v>3959</v>
      </c>
      <c r="F2552" t="s">
        <v>576</v>
      </c>
    </row>
    <row r="2553" spans="5:6" x14ac:dyDescent="0.25">
      <c r="E2553" t="s">
        <v>9286</v>
      </c>
      <c r="F2553" t="s">
        <v>576</v>
      </c>
    </row>
    <row r="2554" spans="5:6" x14ac:dyDescent="0.25">
      <c r="E2554" t="s">
        <v>3959</v>
      </c>
      <c r="F2554" t="s">
        <v>576</v>
      </c>
    </row>
    <row r="2555" spans="5:6" x14ac:dyDescent="0.25">
      <c r="E2555" t="s">
        <v>3959</v>
      </c>
      <c r="F2555" t="s">
        <v>576</v>
      </c>
    </row>
    <row r="2556" spans="5:6" x14ac:dyDescent="0.25">
      <c r="E2556" t="s">
        <v>3959</v>
      </c>
      <c r="F2556" t="s">
        <v>576</v>
      </c>
    </row>
    <row r="2557" spans="5:6" x14ac:dyDescent="0.25">
      <c r="E2557" t="s">
        <v>9301</v>
      </c>
      <c r="F2557" t="s">
        <v>576</v>
      </c>
    </row>
    <row r="2558" spans="5:6" x14ac:dyDescent="0.25">
      <c r="E2558" t="s">
        <v>2434</v>
      </c>
      <c r="F2558" t="s">
        <v>576</v>
      </c>
    </row>
    <row r="2559" spans="5:6" x14ac:dyDescent="0.25">
      <c r="E2559" t="s">
        <v>2434</v>
      </c>
      <c r="F2559" t="s">
        <v>576</v>
      </c>
    </row>
    <row r="2560" spans="5:6" x14ac:dyDescent="0.25">
      <c r="E2560" t="s">
        <v>9308</v>
      </c>
      <c r="F2560" t="s">
        <v>576</v>
      </c>
    </row>
    <row r="2561" spans="5:6" x14ac:dyDescent="0.25">
      <c r="E2561" t="s">
        <v>9308</v>
      </c>
      <c r="F2561" t="s">
        <v>576</v>
      </c>
    </row>
    <row r="2562" spans="5:6" x14ac:dyDescent="0.25">
      <c r="E2562" t="s">
        <v>9308</v>
      </c>
      <c r="F2562" t="s">
        <v>576</v>
      </c>
    </row>
    <row r="2563" spans="5:6" x14ac:dyDescent="0.25">
      <c r="E2563" t="s">
        <v>9308</v>
      </c>
      <c r="F2563" t="s">
        <v>576</v>
      </c>
    </row>
    <row r="2564" spans="5:6" x14ac:dyDescent="0.25">
      <c r="E2564" t="s">
        <v>9308</v>
      </c>
      <c r="F2564" t="s">
        <v>576</v>
      </c>
    </row>
    <row r="2565" spans="5:6" x14ac:dyDescent="0.25">
      <c r="E2565" t="s">
        <v>9308</v>
      </c>
      <c r="F2565" t="s">
        <v>576</v>
      </c>
    </row>
    <row r="2566" spans="5:6" x14ac:dyDescent="0.25">
      <c r="E2566" t="s">
        <v>9308</v>
      </c>
      <c r="F2566" t="s">
        <v>576</v>
      </c>
    </row>
    <row r="2567" spans="5:6" x14ac:dyDescent="0.25">
      <c r="E2567" t="s">
        <v>9308</v>
      </c>
      <c r="F2567" t="s">
        <v>576</v>
      </c>
    </row>
    <row r="2568" spans="5:6" x14ac:dyDescent="0.25">
      <c r="E2568" t="s">
        <v>9308</v>
      </c>
      <c r="F2568" t="s">
        <v>576</v>
      </c>
    </row>
    <row r="2569" spans="5:6" x14ac:dyDescent="0.25">
      <c r="E2569" t="s">
        <v>9308</v>
      </c>
      <c r="F2569" t="s">
        <v>576</v>
      </c>
    </row>
    <row r="2570" spans="5:6" x14ac:dyDescent="0.25">
      <c r="E2570" t="s">
        <v>2428</v>
      </c>
      <c r="F2570" t="s">
        <v>576</v>
      </c>
    </row>
    <row r="2571" spans="5:6" x14ac:dyDescent="0.25">
      <c r="E2571" t="s">
        <v>2428</v>
      </c>
      <c r="F2571" t="s">
        <v>576</v>
      </c>
    </row>
    <row r="2572" spans="5:6" x14ac:dyDescent="0.25">
      <c r="E2572" t="s">
        <v>673</v>
      </c>
      <c r="F2572" t="s">
        <v>576</v>
      </c>
    </row>
    <row r="2573" spans="5:6" x14ac:dyDescent="0.25">
      <c r="E2573" t="s">
        <v>2428</v>
      </c>
      <c r="F2573" t="s">
        <v>576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107"/>
  <sheetViews>
    <sheetView topLeftCell="A2" workbookViewId="0">
      <selection activeCell="A2" sqref="A2:B105"/>
    </sheetView>
  </sheetViews>
  <sheetFormatPr defaultColWidth="8.85546875" defaultRowHeight="15" x14ac:dyDescent="0.25"/>
  <cols>
    <col min="1" max="1" width="14" bestFit="1" customWidth="1"/>
    <col min="2" max="2" width="73.28515625" bestFit="1" customWidth="1"/>
  </cols>
  <sheetData>
    <row r="1" spans="1:2" x14ac:dyDescent="0.25">
      <c r="A1" s="1" t="s">
        <v>9358</v>
      </c>
      <c r="B1" s="1" t="s">
        <v>9359</v>
      </c>
    </row>
    <row r="2" spans="1:2" x14ac:dyDescent="0.25">
      <c r="A2" t="s">
        <v>9360</v>
      </c>
      <c r="B2" t="s">
        <v>9361</v>
      </c>
    </row>
    <row r="3" spans="1:2" x14ac:dyDescent="0.25">
      <c r="A3" t="s">
        <v>9362</v>
      </c>
      <c r="B3" t="s">
        <v>9363</v>
      </c>
    </row>
    <row r="4" spans="1:2" x14ac:dyDescent="0.25">
      <c r="A4" t="s">
        <v>9364</v>
      </c>
      <c r="B4" t="s">
        <v>9365</v>
      </c>
    </row>
    <row r="5" spans="1:2" x14ac:dyDescent="0.25">
      <c r="A5" t="s">
        <v>345</v>
      </c>
      <c r="B5" t="s">
        <v>9366</v>
      </c>
    </row>
    <row r="6" spans="1:2" x14ac:dyDescent="0.25">
      <c r="A6" t="s">
        <v>667</v>
      </c>
      <c r="B6" t="s">
        <v>9367</v>
      </c>
    </row>
    <row r="7" spans="1:2" x14ac:dyDescent="0.25">
      <c r="A7" t="s">
        <v>4626</v>
      </c>
      <c r="B7" t="s">
        <v>9368</v>
      </c>
    </row>
    <row r="8" spans="1:2" x14ac:dyDescent="0.25">
      <c r="A8" t="s">
        <v>130</v>
      </c>
      <c r="B8" t="s">
        <v>9369</v>
      </c>
    </row>
    <row r="9" spans="1:2" x14ac:dyDescent="0.25">
      <c r="A9" t="s">
        <v>5610</v>
      </c>
      <c r="B9" t="s">
        <v>9370</v>
      </c>
    </row>
    <row r="10" spans="1:2" x14ac:dyDescent="0.25">
      <c r="A10" t="s">
        <v>4795</v>
      </c>
      <c r="B10" t="s">
        <v>9371</v>
      </c>
    </row>
    <row r="11" spans="1:2" x14ac:dyDescent="0.25">
      <c r="A11" t="s">
        <v>604</v>
      </c>
      <c r="B11" t="s">
        <v>9372</v>
      </c>
    </row>
    <row r="12" spans="1:2" x14ac:dyDescent="0.25">
      <c r="A12" t="s">
        <v>9373</v>
      </c>
      <c r="B12" t="s">
        <v>9374</v>
      </c>
    </row>
    <row r="13" spans="1:2" x14ac:dyDescent="0.25">
      <c r="A13" t="s">
        <v>9375</v>
      </c>
      <c r="B13" t="s">
        <v>9376</v>
      </c>
    </row>
    <row r="14" spans="1:2" x14ac:dyDescent="0.25">
      <c r="A14" t="s">
        <v>9377</v>
      </c>
      <c r="B14" t="s">
        <v>9378</v>
      </c>
    </row>
    <row r="15" spans="1:2" x14ac:dyDescent="0.25">
      <c r="A15" t="s">
        <v>9379</v>
      </c>
      <c r="B15" t="s">
        <v>9380</v>
      </c>
    </row>
    <row r="16" spans="1:2" x14ac:dyDescent="0.25">
      <c r="A16" t="s">
        <v>3744</v>
      </c>
      <c r="B16" t="s">
        <v>9381</v>
      </c>
    </row>
    <row r="17" spans="1:2" x14ac:dyDescent="0.25">
      <c r="A17" t="s">
        <v>382</v>
      </c>
      <c r="B17" t="s">
        <v>9382</v>
      </c>
    </row>
    <row r="18" spans="1:2" x14ac:dyDescent="0.25">
      <c r="A18" t="s">
        <v>760</v>
      </c>
      <c r="B18" t="s">
        <v>9383</v>
      </c>
    </row>
    <row r="19" spans="1:2" x14ac:dyDescent="0.25">
      <c r="A19" t="s">
        <v>5636</v>
      </c>
      <c r="B19" t="s">
        <v>9384</v>
      </c>
    </row>
    <row r="20" spans="1:2" x14ac:dyDescent="0.25">
      <c r="A20" t="s">
        <v>277</v>
      </c>
      <c r="B20" t="s">
        <v>9385</v>
      </c>
    </row>
    <row r="21" spans="1:2" x14ac:dyDescent="0.25">
      <c r="A21" t="s">
        <v>1465</v>
      </c>
      <c r="B21" t="s">
        <v>9386</v>
      </c>
    </row>
    <row r="22" spans="1:2" x14ac:dyDescent="0.25">
      <c r="A22" t="s">
        <v>9387</v>
      </c>
      <c r="B22" t="s">
        <v>9388</v>
      </c>
    </row>
    <row r="23" spans="1:2" x14ac:dyDescent="0.25">
      <c r="A23" t="s">
        <v>5279</v>
      </c>
      <c r="B23" t="s">
        <v>9389</v>
      </c>
    </row>
    <row r="24" spans="1:2" x14ac:dyDescent="0.25">
      <c r="A24" t="s">
        <v>113</v>
      </c>
      <c r="B24" t="s">
        <v>9390</v>
      </c>
    </row>
    <row r="25" spans="1:2" x14ac:dyDescent="0.25">
      <c r="A25" t="s">
        <v>3774</v>
      </c>
      <c r="B25" t="s">
        <v>9391</v>
      </c>
    </row>
    <row r="26" spans="1:2" x14ac:dyDescent="0.25">
      <c r="A26" t="s">
        <v>1344</v>
      </c>
      <c r="B26" t="s">
        <v>9392</v>
      </c>
    </row>
    <row r="27" spans="1:2" x14ac:dyDescent="0.25">
      <c r="A27" t="s">
        <v>139</v>
      </c>
      <c r="B27" t="s">
        <v>9393</v>
      </c>
    </row>
    <row r="28" spans="1:2" x14ac:dyDescent="0.25">
      <c r="A28" t="s">
        <v>9394</v>
      </c>
      <c r="B28" t="s">
        <v>9395</v>
      </c>
    </row>
    <row r="29" spans="1:2" x14ac:dyDescent="0.25">
      <c r="A29" t="s">
        <v>1407</v>
      </c>
      <c r="B29" t="s">
        <v>9396</v>
      </c>
    </row>
    <row r="30" spans="1:2" x14ac:dyDescent="0.25">
      <c r="A30" t="s">
        <v>3621</v>
      </c>
      <c r="B30" t="s">
        <v>9397</v>
      </c>
    </row>
    <row r="31" spans="1:2" x14ac:dyDescent="0.25">
      <c r="A31" t="s">
        <v>1426</v>
      </c>
      <c r="B31" t="s">
        <v>9398</v>
      </c>
    </row>
    <row r="32" spans="1:2" x14ac:dyDescent="0.25">
      <c r="A32" t="s">
        <v>9399</v>
      </c>
      <c r="B32" t="s">
        <v>9400</v>
      </c>
    </row>
    <row r="33" spans="1:2" x14ac:dyDescent="0.25">
      <c r="A33" t="s">
        <v>89</v>
      </c>
      <c r="B33" t="s">
        <v>9401</v>
      </c>
    </row>
    <row r="34" spans="1:2" x14ac:dyDescent="0.25">
      <c r="A34" t="s">
        <v>391</v>
      </c>
      <c r="B34" t="s">
        <v>9402</v>
      </c>
    </row>
    <row r="35" spans="1:2" x14ac:dyDescent="0.25">
      <c r="A35" t="s">
        <v>9403</v>
      </c>
      <c r="B35" t="s">
        <v>9404</v>
      </c>
    </row>
    <row r="36" spans="1:2" x14ac:dyDescent="0.25">
      <c r="A36" t="s">
        <v>552</v>
      </c>
      <c r="B36" t="s">
        <v>9405</v>
      </c>
    </row>
    <row r="37" spans="1:2" x14ac:dyDescent="0.25">
      <c r="A37" t="s">
        <v>9406</v>
      </c>
      <c r="B37" t="s">
        <v>9407</v>
      </c>
    </row>
    <row r="38" spans="1:2" x14ac:dyDescent="0.25">
      <c r="A38" t="s">
        <v>2070</v>
      </c>
      <c r="B38" t="s">
        <v>9408</v>
      </c>
    </row>
    <row r="39" spans="1:2" x14ac:dyDescent="0.25">
      <c r="A39" t="s">
        <v>9409</v>
      </c>
      <c r="B39" t="s">
        <v>9410</v>
      </c>
    </row>
    <row r="40" spans="1:2" x14ac:dyDescent="0.25">
      <c r="A40" t="s">
        <v>9411</v>
      </c>
      <c r="B40" t="s">
        <v>9412</v>
      </c>
    </row>
    <row r="41" spans="1:2" x14ac:dyDescent="0.25">
      <c r="A41" t="s">
        <v>9413</v>
      </c>
      <c r="B41" t="s">
        <v>9414</v>
      </c>
    </row>
    <row r="42" spans="1:2" x14ac:dyDescent="0.25">
      <c r="A42" t="s">
        <v>507</v>
      </c>
      <c r="B42" t="s">
        <v>9415</v>
      </c>
    </row>
    <row r="43" spans="1:2" x14ac:dyDescent="0.25">
      <c r="A43" t="s">
        <v>3111</v>
      </c>
      <c r="B43" t="s">
        <v>9416</v>
      </c>
    </row>
    <row r="44" spans="1:2" x14ac:dyDescent="0.25">
      <c r="A44" t="s">
        <v>3926</v>
      </c>
      <c r="B44" t="s">
        <v>3926</v>
      </c>
    </row>
    <row r="45" spans="1:2" x14ac:dyDescent="0.25">
      <c r="A45" t="s">
        <v>8656</v>
      </c>
      <c r="B45" t="s">
        <v>8656</v>
      </c>
    </row>
    <row r="46" spans="1:2" x14ac:dyDescent="0.25">
      <c r="A46" t="s">
        <v>582</v>
      </c>
      <c r="B46" t="s">
        <v>9417</v>
      </c>
    </row>
    <row r="47" spans="1:2" x14ac:dyDescent="0.25">
      <c r="A47" t="s">
        <v>2788</v>
      </c>
      <c r="B47" t="s">
        <v>9418</v>
      </c>
    </row>
    <row r="48" spans="1:2" x14ac:dyDescent="0.25">
      <c r="A48" t="s">
        <v>236</v>
      </c>
      <c r="B48" t="s">
        <v>9419</v>
      </c>
    </row>
    <row r="49" spans="1:2" x14ac:dyDescent="0.25">
      <c r="A49" t="s">
        <v>9420</v>
      </c>
      <c r="B49" t="s">
        <v>9421</v>
      </c>
    </row>
    <row r="50" spans="1:2" x14ac:dyDescent="0.25">
      <c r="A50" t="s">
        <v>2915</v>
      </c>
      <c r="B50" t="s">
        <v>9422</v>
      </c>
    </row>
    <row r="51" spans="1:2" x14ac:dyDescent="0.25">
      <c r="A51" t="s">
        <v>308</v>
      </c>
      <c r="B51" t="s">
        <v>9423</v>
      </c>
    </row>
    <row r="52" spans="1:2" x14ac:dyDescent="0.25">
      <c r="A52" t="s">
        <v>318</v>
      </c>
      <c r="B52" t="s">
        <v>9424</v>
      </c>
    </row>
    <row r="53" spans="1:2" x14ac:dyDescent="0.25">
      <c r="A53" t="s">
        <v>9425</v>
      </c>
      <c r="B53" t="s">
        <v>9426</v>
      </c>
    </row>
    <row r="54" spans="1:2" x14ac:dyDescent="0.25">
      <c r="A54" t="s">
        <v>9427</v>
      </c>
      <c r="B54" t="s">
        <v>9427</v>
      </c>
    </row>
    <row r="55" spans="1:2" x14ac:dyDescent="0.25">
      <c r="A55" t="s">
        <v>4852</v>
      </c>
      <c r="B55" t="s">
        <v>9428</v>
      </c>
    </row>
    <row r="56" spans="1:2" x14ac:dyDescent="0.25">
      <c r="A56" t="s">
        <v>613</v>
      </c>
      <c r="B56" t="s">
        <v>9429</v>
      </c>
    </row>
    <row r="57" spans="1:2" x14ac:dyDescent="0.25">
      <c r="A57" t="s">
        <v>9430</v>
      </c>
      <c r="B57" t="s">
        <v>9431</v>
      </c>
    </row>
    <row r="58" spans="1:2" x14ac:dyDescent="0.25">
      <c r="A58" t="s">
        <v>3683</v>
      </c>
      <c r="B58" t="s">
        <v>3558</v>
      </c>
    </row>
    <row r="59" spans="1:2" x14ac:dyDescent="0.25">
      <c r="A59" t="s">
        <v>9432</v>
      </c>
      <c r="B59" t="s">
        <v>9433</v>
      </c>
    </row>
    <row r="60" spans="1:2" x14ac:dyDescent="0.25">
      <c r="A60" t="s">
        <v>4569</v>
      </c>
      <c r="B60" t="s">
        <v>9434</v>
      </c>
    </row>
    <row r="61" spans="1:2" x14ac:dyDescent="0.25">
      <c r="A61" t="s">
        <v>9435</v>
      </c>
      <c r="B61" t="s">
        <v>9436</v>
      </c>
    </row>
    <row r="62" spans="1:2" x14ac:dyDescent="0.25">
      <c r="A62" t="s">
        <v>9437</v>
      </c>
      <c r="B62" t="s">
        <v>9438</v>
      </c>
    </row>
    <row r="63" spans="1:2" x14ac:dyDescent="0.25">
      <c r="A63" t="s">
        <v>1207</v>
      </c>
      <c r="B63" t="s">
        <v>9439</v>
      </c>
    </row>
    <row r="64" spans="1:2" x14ac:dyDescent="0.25">
      <c r="A64" t="s">
        <v>9440</v>
      </c>
      <c r="B64" t="s">
        <v>9441</v>
      </c>
    </row>
    <row r="65" spans="1:2" x14ac:dyDescent="0.25">
      <c r="A65" t="s">
        <v>3834</v>
      </c>
      <c r="B65" t="s">
        <v>9442</v>
      </c>
    </row>
    <row r="66" spans="1:2" x14ac:dyDescent="0.25">
      <c r="A66" t="s">
        <v>3023</v>
      </c>
      <c r="B66" t="s">
        <v>9443</v>
      </c>
    </row>
    <row r="67" spans="1:2" x14ac:dyDescent="0.25">
      <c r="A67" t="s">
        <v>260</v>
      </c>
      <c r="B67" t="s">
        <v>9444</v>
      </c>
    </row>
    <row r="68" spans="1:2" x14ac:dyDescent="0.25">
      <c r="A68" t="s">
        <v>3799</v>
      </c>
      <c r="B68" t="s">
        <v>9445</v>
      </c>
    </row>
    <row r="69" spans="1:2" x14ac:dyDescent="0.25">
      <c r="A69" t="s">
        <v>299</v>
      </c>
      <c r="B69" t="s">
        <v>9446</v>
      </c>
    </row>
    <row r="70" spans="1:2" x14ac:dyDescent="0.25">
      <c r="A70" t="s">
        <v>9447</v>
      </c>
      <c r="B70" t="s">
        <v>9448</v>
      </c>
    </row>
    <row r="71" spans="1:2" x14ac:dyDescent="0.25">
      <c r="A71" t="s">
        <v>4395</v>
      </c>
      <c r="B71" t="s">
        <v>9449</v>
      </c>
    </row>
    <row r="72" spans="1:2" x14ac:dyDescent="0.25">
      <c r="A72" t="s">
        <v>4577</v>
      </c>
      <c r="B72" t="s">
        <v>9450</v>
      </c>
    </row>
    <row r="73" spans="1:2" x14ac:dyDescent="0.25">
      <c r="A73" t="s">
        <v>4645</v>
      </c>
      <c r="B73" t="s">
        <v>9451</v>
      </c>
    </row>
    <row r="74" spans="1:2" x14ac:dyDescent="0.25">
      <c r="A74" t="s">
        <v>640</v>
      </c>
      <c r="B74" t="s">
        <v>9452</v>
      </c>
    </row>
    <row r="75" spans="1:2" x14ac:dyDescent="0.25">
      <c r="A75" t="s">
        <v>9453</v>
      </c>
      <c r="B75" t="s">
        <v>9454</v>
      </c>
    </row>
    <row r="76" spans="1:2" x14ac:dyDescent="0.25">
      <c r="A76" t="s">
        <v>326</v>
      </c>
      <c r="B76" t="s">
        <v>9455</v>
      </c>
    </row>
    <row r="77" spans="1:2" x14ac:dyDescent="0.25">
      <c r="A77" t="s">
        <v>9456</v>
      </c>
      <c r="B77" t="s">
        <v>9457</v>
      </c>
    </row>
    <row r="78" spans="1:2" x14ac:dyDescent="0.25">
      <c r="A78" t="s">
        <v>9458</v>
      </c>
      <c r="B78" t="s">
        <v>9459</v>
      </c>
    </row>
    <row r="79" spans="1:2" x14ac:dyDescent="0.25">
      <c r="A79" t="s">
        <v>1885</v>
      </c>
      <c r="B79" t="s">
        <v>9460</v>
      </c>
    </row>
    <row r="80" spans="1:2" x14ac:dyDescent="0.25">
      <c r="A80" t="s">
        <v>9461</v>
      </c>
      <c r="B80" t="s">
        <v>9462</v>
      </c>
    </row>
    <row r="81" spans="1:2" x14ac:dyDescent="0.25">
      <c r="A81" t="s">
        <v>1249</v>
      </c>
      <c r="B81" t="s">
        <v>9463</v>
      </c>
    </row>
    <row r="82" spans="1:2" x14ac:dyDescent="0.25">
      <c r="A82" t="s">
        <v>4995</v>
      </c>
      <c r="B82" t="s">
        <v>9464</v>
      </c>
    </row>
    <row r="83" spans="1:2" x14ac:dyDescent="0.25">
      <c r="A83" t="s">
        <v>3053</v>
      </c>
      <c r="B83" t="s">
        <v>9465</v>
      </c>
    </row>
    <row r="84" spans="1:2" x14ac:dyDescent="0.25">
      <c r="A84" t="s">
        <v>5028</v>
      </c>
      <c r="B84" t="s">
        <v>9466</v>
      </c>
    </row>
    <row r="85" spans="1:2" x14ac:dyDescent="0.25">
      <c r="A85" t="s">
        <v>5628</v>
      </c>
      <c r="B85" t="s">
        <v>9467</v>
      </c>
    </row>
    <row r="86" spans="1:2" x14ac:dyDescent="0.25">
      <c r="A86" t="s">
        <v>9468</v>
      </c>
      <c r="B86" t="s">
        <v>9469</v>
      </c>
    </row>
    <row r="87" spans="1:2" x14ac:dyDescent="0.25">
      <c r="A87" t="s">
        <v>9470</v>
      </c>
      <c r="B87" t="s">
        <v>9471</v>
      </c>
    </row>
    <row r="88" spans="1:2" x14ac:dyDescent="0.25">
      <c r="A88" t="s">
        <v>527</v>
      </c>
      <c r="B88" t="s">
        <v>9472</v>
      </c>
    </row>
    <row r="89" spans="1:2" x14ac:dyDescent="0.25">
      <c r="A89" t="s">
        <v>3031</v>
      </c>
      <c r="B89" t="s">
        <v>9473</v>
      </c>
    </row>
    <row r="90" spans="1:2" x14ac:dyDescent="0.25">
      <c r="A90" t="s">
        <v>286</v>
      </c>
      <c r="B90" t="s">
        <v>9474</v>
      </c>
    </row>
    <row r="91" spans="1:2" x14ac:dyDescent="0.25">
      <c r="A91" t="s">
        <v>9475</v>
      </c>
      <c r="B91" t="s">
        <v>9476</v>
      </c>
    </row>
    <row r="92" spans="1:2" x14ac:dyDescent="0.25">
      <c r="A92" t="s">
        <v>4013</v>
      </c>
      <c r="B92" t="s">
        <v>9477</v>
      </c>
    </row>
    <row r="93" spans="1:2" x14ac:dyDescent="0.25">
      <c r="A93" t="s">
        <v>498</v>
      </c>
      <c r="B93" t="s">
        <v>9478</v>
      </c>
    </row>
    <row r="94" spans="1:2" x14ac:dyDescent="0.25">
      <c r="A94" t="s">
        <v>541</v>
      </c>
      <c r="B94" t="s">
        <v>9479</v>
      </c>
    </row>
    <row r="95" spans="1:2" x14ac:dyDescent="0.25">
      <c r="A95" t="s">
        <v>2806</v>
      </c>
      <c r="B95" t="s">
        <v>9480</v>
      </c>
    </row>
    <row r="96" spans="1:2" x14ac:dyDescent="0.25">
      <c r="A96" t="s">
        <v>9481</v>
      </c>
      <c r="B96" t="s">
        <v>9482</v>
      </c>
    </row>
    <row r="97" spans="1:2" x14ac:dyDescent="0.25">
      <c r="A97" t="s">
        <v>2185</v>
      </c>
      <c r="B97" t="s">
        <v>9483</v>
      </c>
    </row>
    <row r="98" spans="1:2" x14ac:dyDescent="0.25">
      <c r="A98" t="s">
        <v>1304</v>
      </c>
      <c r="B98" t="s">
        <v>9484</v>
      </c>
    </row>
    <row r="99" spans="1:2" x14ac:dyDescent="0.25">
      <c r="A99" t="s">
        <v>352</v>
      </c>
      <c r="B99" t="s">
        <v>9485</v>
      </c>
    </row>
    <row r="100" spans="1:2" x14ac:dyDescent="0.25">
      <c r="A100" t="s">
        <v>4707</v>
      </c>
      <c r="B100" t="s">
        <v>9486</v>
      </c>
    </row>
    <row r="101" spans="1:2" x14ac:dyDescent="0.25">
      <c r="A101" t="s">
        <v>9487</v>
      </c>
      <c r="B101" t="s">
        <v>9488</v>
      </c>
    </row>
    <row r="102" spans="1:2" x14ac:dyDescent="0.25">
      <c r="A102" t="s">
        <v>156</v>
      </c>
      <c r="B102" t="s">
        <v>9489</v>
      </c>
    </row>
    <row r="103" spans="1:2" x14ac:dyDescent="0.25">
      <c r="A103" t="s">
        <v>9490</v>
      </c>
      <c r="B103" t="s">
        <v>9491</v>
      </c>
    </row>
    <row r="104" spans="1:2" x14ac:dyDescent="0.25">
      <c r="A104" t="s">
        <v>8827</v>
      </c>
      <c r="B104" t="s">
        <v>9492</v>
      </c>
    </row>
    <row r="105" spans="1:2" x14ac:dyDescent="0.25">
      <c r="A105" t="s">
        <v>8815</v>
      </c>
      <c r="B105" t="s">
        <v>9493</v>
      </c>
    </row>
    <row r="107" spans="1:2" x14ac:dyDescent="0.25">
      <c r="A107" s="155" t="s">
        <v>9494</v>
      </c>
      <c r="B107" s="155"/>
    </row>
  </sheetData>
  <mergeCells count="1">
    <mergeCell ref="A107:B107"/>
  </mergeCells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B40"/>
  <sheetViews>
    <sheetView workbookViewId="0">
      <selection activeCell="G34" sqref="G34"/>
    </sheetView>
  </sheetViews>
  <sheetFormatPr defaultColWidth="8.85546875" defaultRowHeight="15" x14ac:dyDescent="0.25"/>
  <cols>
    <col min="1" max="1" width="12.85546875" bestFit="1" customWidth="1"/>
    <col min="2" max="2" width="43.42578125" bestFit="1" customWidth="1"/>
  </cols>
  <sheetData>
    <row r="1" spans="1:2" x14ac:dyDescent="0.25">
      <c r="A1" s="1" t="s">
        <v>9495</v>
      </c>
      <c r="B1" s="1" t="s">
        <v>9496</v>
      </c>
    </row>
    <row r="2" spans="1:2" x14ac:dyDescent="0.25">
      <c r="A2" t="s">
        <v>221</v>
      </c>
      <c r="B2" t="s">
        <v>9497</v>
      </c>
    </row>
    <row r="3" spans="1:2" x14ac:dyDescent="0.25">
      <c r="A3" t="s">
        <v>190</v>
      </c>
      <c r="B3" t="s">
        <v>9498</v>
      </c>
    </row>
    <row r="4" spans="1:2" x14ac:dyDescent="0.25">
      <c r="A4" t="s">
        <v>8896</v>
      </c>
      <c r="B4" t="s">
        <v>9499</v>
      </c>
    </row>
    <row r="5" spans="1:2" x14ac:dyDescent="0.25">
      <c r="A5" t="s">
        <v>1150</v>
      </c>
      <c r="B5" t="s">
        <v>9500</v>
      </c>
    </row>
    <row r="6" spans="1:2" x14ac:dyDescent="0.25">
      <c r="A6" t="s">
        <v>111</v>
      </c>
      <c r="B6" t="s">
        <v>9501</v>
      </c>
    </row>
    <row r="7" spans="1:2" x14ac:dyDescent="0.25">
      <c r="A7" t="s">
        <v>9502</v>
      </c>
      <c r="B7" t="s">
        <v>9503</v>
      </c>
    </row>
    <row r="8" spans="1:2" x14ac:dyDescent="0.25">
      <c r="A8" t="s">
        <v>784</v>
      </c>
      <c r="B8" t="s">
        <v>9504</v>
      </c>
    </row>
    <row r="9" spans="1:2" x14ac:dyDescent="0.25">
      <c r="A9" t="s">
        <v>4608</v>
      </c>
      <c r="B9" t="s">
        <v>9505</v>
      </c>
    </row>
    <row r="10" spans="1:2" x14ac:dyDescent="0.25">
      <c r="A10" t="s">
        <v>306</v>
      </c>
      <c r="B10" t="s">
        <v>9506</v>
      </c>
    </row>
    <row r="11" spans="1:2" x14ac:dyDescent="0.25">
      <c r="A11" t="s">
        <v>3992</v>
      </c>
      <c r="B11" t="s">
        <v>9507</v>
      </c>
    </row>
    <row r="12" spans="1:2" x14ac:dyDescent="0.25">
      <c r="A12" t="s">
        <v>9508</v>
      </c>
      <c r="B12" t="s">
        <v>9509</v>
      </c>
    </row>
    <row r="13" spans="1:2" x14ac:dyDescent="0.25">
      <c r="A13" t="s">
        <v>9510</v>
      </c>
      <c r="B13" t="s">
        <v>9511</v>
      </c>
    </row>
    <row r="14" spans="1:2" x14ac:dyDescent="0.25">
      <c r="A14" t="s">
        <v>207</v>
      </c>
      <c r="B14" t="s">
        <v>9512</v>
      </c>
    </row>
    <row r="15" spans="1:2" x14ac:dyDescent="0.25">
      <c r="A15" t="s">
        <v>574</v>
      </c>
      <c r="B15" t="s">
        <v>9513</v>
      </c>
    </row>
    <row r="16" spans="1:2" x14ac:dyDescent="0.25">
      <c r="A16" t="s">
        <v>9514</v>
      </c>
      <c r="B16" t="s">
        <v>9515</v>
      </c>
    </row>
    <row r="17" spans="1:2" x14ac:dyDescent="0.25">
      <c r="A17" t="s">
        <v>128</v>
      </c>
      <c r="B17" t="s">
        <v>9516</v>
      </c>
    </row>
    <row r="18" spans="1:2" x14ac:dyDescent="0.25">
      <c r="A18" t="s">
        <v>9517</v>
      </c>
      <c r="B18" t="s">
        <v>9518</v>
      </c>
    </row>
    <row r="19" spans="1:2" x14ac:dyDescent="0.25">
      <c r="A19" t="s">
        <v>9468</v>
      </c>
      <c r="B19" t="s">
        <v>9519</v>
      </c>
    </row>
    <row r="20" spans="1:2" x14ac:dyDescent="0.25">
      <c r="A20" t="s">
        <v>9520</v>
      </c>
      <c r="B20" t="s">
        <v>9521</v>
      </c>
    </row>
    <row r="21" spans="1:2" x14ac:dyDescent="0.25">
      <c r="A21" t="s">
        <v>3924</v>
      </c>
      <c r="B21" t="s">
        <v>9522</v>
      </c>
    </row>
    <row r="22" spans="1:2" x14ac:dyDescent="0.25">
      <c r="A22" t="s">
        <v>9523</v>
      </c>
      <c r="B22" t="s">
        <v>9524</v>
      </c>
    </row>
    <row r="23" spans="1:2" x14ac:dyDescent="0.25">
      <c r="A23" t="s">
        <v>87</v>
      </c>
      <c r="B23" t="s">
        <v>9525</v>
      </c>
    </row>
    <row r="24" spans="1:2" x14ac:dyDescent="0.25">
      <c r="A24" t="s">
        <v>1383</v>
      </c>
      <c r="B24" t="s">
        <v>9526</v>
      </c>
    </row>
    <row r="25" spans="1:2" x14ac:dyDescent="0.25">
      <c r="A25" t="s">
        <v>335</v>
      </c>
      <c r="B25" t="s">
        <v>9527</v>
      </c>
    </row>
    <row r="26" spans="1:2" x14ac:dyDescent="0.25">
      <c r="A26" t="s">
        <v>619</v>
      </c>
      <c r="B26" t="s">
        <v>9528</v>
      </c>
    </row>
    <row r="27" spans="1:2" x14ac:dyDescent="0.25">
      <c r="A27" t="s">
        <v>271</v>
      </c>
      <c r="B27" t="s">
        <v>9529</v>
      </c>
    </row>
    <row r="28" spans="1:2" x14ac:dyDescent="0.25">
      <c r="A28" t="s">
        <v>9530</v>
      </c>
      <c r="B28" t="s">
        <v>123</v>
      </c>
    </row>
    <row r="29" spans="1:2" x14ac:dyDescent="0.25">
      <c r="A29" t="s">
        <v>276</v>
      </c>
      <c r="B29" t="s">
        <v>9531</v>
      </c>
    </row>
    <row r="30" spans="1:2" x14ac:dyDescent="0.25">
      <c r="A30" t="s">
        <v>9532</v>
      </c>
      <c r="B30" t="s">
        <v>9533</v>
      </c>
    </row>
    <row r="31" spans="1:2" x14ac:dyDescent="0.25">
      <c r="A31" t="s">
        <v>154</v>
      </c>
      <c r="B31" t="s">
        <v>9534</v>
      </c>
    </row>
    <row r="32" spans="1:2" x14ac:dyDescent="0.25">
      <c r="A32" t="s">
        <v>9535</v>
      </c>
      <c r="B32" t="s">
        <v>9536</v>
      </c>
    </row>
    <row r="33" spans="1:2" x14ac:dyDescent="0.25">
      <c r="A33" t="s">
        <v>249</v>
      </c>
      <c r="B33" t="s">
        <v>9537</v>
      </c>
    </row>
    <row r="34" spans="1:2" x14ac:dyDescent="0.25">
      <c r="A34" t="s">
        <v>9538</v>
      </c>
      <c r="B34" t="s">
        <v>9539</v>
      </c>
    </row>
    <row r="35" spans="1:2" x14ac:dyDescent="0.25">
      <c r="A35" t="s">
        <v>8508</v>
      </c>
      <c r="B35" t="s">
        <v>9540</v>
      </c>
    </row>
    <row r="36" spans="1:2" x14ac:dyDescent="0.25">
      <c r="A36" t="s">
        <v>9541</v>
      </c>
      <c r="B36" t="s">
        <v>9542</v>
      </c>
    </row>
    <row r="37" spans="1:2" x14ac:dyDescent="0.25">
      <c r="A37" t="s">
        <v>9543</v>
      </c>
      <c r="B37" t="s">
        <v>9544</v>
      </c>
    </row>
    <row r="38" spans="1:2" x14ac:dyDescent="0.25">
      <c r="A38" t="s">
        <v>3022</v>
      </c>
      <c r="B38" t="s">
        <v>9545</v>
      </c>
    </row>
    <row r="40" spans="1:2" x14ac:dyDescent="0.25">
      <c r="A40" s="155" t="s">
        <v>9546</v>
      </c>
      <c r="B40" s="155"/>
    </row>
  </sheetData>
  <mergeCells count="1">
    <mergeCell ref="A40:B40"/>
  </mergeCell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B644"/>
  <sheetViews>
    <sheetView workbookViewId="0">
      <selection activeCell="F35" sqref="F35"/>
    </sheetView>
  </sheetViews>
  <sheetFormatPr defaultColWidth="11.42578125" defaultRowHeight="15" x14ac:dyDescent="0.25"/>
  <cols>
    <col min="1" max="1" width="9.85546875" bestFit="1" customWidth="1"/>
    <col min="2" max="2" width="42.85546875" bestFit="1" customWidth="1"/>
  </cols>
  <sheetData>
    <row r="1" spans="1:2" x14ac:dyDescent="0.25">
      <c r="A1" s="1" t="s">
        <v>9547</v>
      </c>
      <c r="B1" s="1" t="s">
        <v>0</v>
      </c>
    </row>
    <row r="2" spans="1:2" x14ac:dyDescent="0.25">
      <c r="A2" t="s">
        <v>9548</v>
      </c>
      <c r="B2" t="s">
        <v>9549</v>
      </c>
    </row>
    <row r="3" spans="1:2" x14ac:dyDescent="0.25">
      <c r="A3" t="s">
        <v>9550</v>
      </c>
      <c r="B3" t="s">
        <v>9551</v>
      </c>
    </row>
    <row r="4" spans="1:2" x14ac:dyDescent="0.25">
      <c r="A4" t="s">
        <v>9552</v>
      </c>
      <c r="B4" t="s">
        <v>9553</v>
      </c>
    </row>
    <row r="5" spans="1:2" x14ac:dyDescent="0.25">
      <c r="A5" t="s">
        <v>9554</v>
      </c>
      <c r="B5" t="s">
        <v>9555</v>
      </c>
    </row>
    <row r="6" spans="1:2" x14ac:dyDescent="0.25">
      <c r="A6" t="s">
        <v>9556</v>
      </c>
      <c r="B6" t="s">
        <v>9557</v>
      </c>
    </row>
    <row r="7" spans="1:2" x14ac:dyDescent="0.25">
      <c r="A7" t="s">
        <v>9558</v>
      </c>
      <c r="B7" t="s">
        <v>9559</v>
      </c>
    </row>
    <row r="8" spans="1:2" x14ac:dyDescent="0.25">
      <c r="A8" t="s">
        <v>9560</v>
      </c>
      <c r="B8" t="s">
        <v>9561</v>
      </c>
    </row>
    <row r="9" spans="1:2" x14ac:dyDescent="0.25">
      <c r="A9" t="s">
        <v>9562</v>
      </c>
      <c r="B9" t="s">
        <v>9563</v>
      </c>
    </row>
    <row r="10" spans="1:2" x14ac:dyDescent="0.25">
      <c r="A10" t="s">
        <v>9564</v>
      </c>
      <c r="B10" t="s">
        <v>9565</v>
      </c>
    </row>
    <row r="11" spans="1:2" x14ac:dyDescent="0.25">
      <c r="A11" t="s">
        <v>9566</v>
      </c>
      <c r="B11" t="s">
        <v>9567</v>
      </c>
    </row>
    <row r="12" spans="1:2" x14ac:dyDescent="0.25">
      <c r="A12" t="s">
        <v>9568</v>
      </c>
      <c r="B12" t="s">
        <v>9569</v>
      </c>
    </row>
    <row r="13" spans="1:2" x14ac:dyDescent="0.25">
      <c r="A13" t="s">
        <v>9570</v>
      </c>
      <c r="B13" t="s">
        <v>9571</v>
      </c>
    </row>
    <row r="14" spans="1:2" x14ac:dyDescent="0.25">
      <c r="A14" t="s">
        <v>9572</v>
      </c>
      <c r="B14" t="s">
        <v>9573</v>
      </c>
    </row>
    <row r="15" spans="1:2" x14ac:dyDescent="0.25">
      <c r="A15" t="s">
        <v>9574</v>
      </c>
      <c r="B15" t="s">
        <v>9575</v>
      </c>
    </row>
    <row r="16" spans="1:2" x14ac:dyDescent="0.25">
      <c r="A16" t="s">
        <v>9576</v>
      </c>
      <c r="B16" t="s">
        <v>9577</v>
      </c>
    </row>
    <row r="17" spans="1:2" x14ac:dyDescent="0.25">
      <c r="A17" t="s">
        <v>9578</v>
      </c>
      <c r="B17" t="s">
        <v>9579</v>
      </c>
    </row>
    <row r="18" spans="1:2" x14ac:dyDescent="0.25">
      <c r="A18" t="s">
        <v>9580</v>
      </c>
      <c r="B18" t="s">
        <v>9581</v>
      </c>
    </row>
    <row r="19" spans="1:2" x14ac:dyDescent="0.25">
      <c r="A19" t="s">
        <v>9582</v>
      </c>
      <c r="B19" t="s">
        <v>9583</v>
      </c>
    </row>
    <row r="20" spans="1:2" x14ac:dyDescent="0.25">
      <c r="A20" t="s">
        <v>9584</v>
      </c>
      <c r="B20" t="s">
        <v>9585</v>
      </c>
    </row>
    <row r="21" spans="1:2" x14ac:dyDescent="0.25">
      <c r="A21" t="s">
        <v>9586</v>
      </c>
      <c r="B21" t="s">
        <v>9587</v>
      </c>
    </row>
    <row r="22" spans="1:2" x14ac:dyDescent="0.25">
      <c r="A22" t="s">
        <v>9588</v>
      </c>
      <c r="B22" t="s">
        <v>9589</v>
      </c>
    </row>
    <row r="23" spans="1:2" x14ac:dyDescent="0.25">
      <c r="A23" t="s">
        <v>9590</v>
      </c>
      <c r="B23" t="s">
        <v>9591</v>
      </c>
    </row>
    <row r="24" spans="1:2" x14ac:dyDescent="0.25">
      <c r="A24" t="s">
        <v>9592</v>
      </c>
      <c r="B24" t="s">
        <v>9593</v>
      </c>
    </row>
    <row r="25" spans="1:2" x14ac:dyDescent="0.25">
      <c r="A25" t="s">
        <v>9594</v>
      </c>
      <c r="B25" t="s">
        <v>9595</v>
      </c>
    </row>
    <row r="26" spans="1:2" x14ac:dyDescent="0.25">
      <c r="A26" t="s">
        <v>9596</v>
      </c>
      <c r="B26" t="s">
        <v>9597</v>
      </c>
    </row>
    <row r="27" spans="1:2" x14ac:dyDescent="0.25">
      <c r="A27" t="s">
        <v>9598</v>
      </c>
      <c r="B27" t="s">
        <v>9599</v>
      </c>
    </row>
    <row r="28" spans="1:2" x14ac:dyDescent="0.25">
      <c r="A28" t="s">
        <v>9600</v>
      </c>
      <c r="B28" t="s">
        <v>9601</v>
      </c>
    </row>
    <row r="29" spans="1:2" x14ac:dyDescent="0.25">
      <c r="A29" t="s">
        <v>9602</v>
      </c>
      <c r="B29" t="s">
        <v>9603</v>
      </c>
    </row>
    <row r="30" spans="1:2" x14ac:dyDescent="0.25">
      <c r="A30" t="s">
        <v>9604</v>
      </c>
      <c r="B30" t="s">
        <v>9605</v>
      </c>
    </row>
    <row r="31" spans="1:2" x14ac:dyDescent="0.25">
      <c r="A31" t="s">
        <v>9606</v>
      </c>
      <c r="B31" t="s">
        <v>9607</v>
      </c>
    </row>
    <row r="32" spans="1:2" x14ac:dyDescent="0.25">
      <c r="A32" t="s">
        <v>9608</v>
      </c>
      <c r="B32" t="s">
        <v>9609</v>
      </c>
    </row>
    <row r="33" spans="1:2" x14ac:dyDescent="0.25">
      <c r="A33" t="s">
        <v>9610</v>
      </c>
      <c r="B33" t="s">
        <v>9611</v>
      </c>
    </row>
    <row r="34" spans="1:2" x14ac:dyDescent="0.25">
      <c r="A34" t="s">
        <v>9373</v>
      </c>
      <c r="B34" t="s">
        <v>9612</v>
      </c>
    </row>
    <row r="35" spans="1:2" x14ac:dyDescent="0.25">
      <c r="A35" t="s">
        <v>9613</v>
      </c>
      <c r="B35" t="s">
        <v>9614</v>
      </c>
    </row>
    <row r="36" spans="1:2" x14ac:dyDescent="0.25">
      <c r="A36" t="s">
        <v>9615</v>
      </c>
      <c r="B36" t="s">
        <v>9616</v>
      </c>
    </row>
    <row r="37" spans="1:2" x14ac:dyDescent="0.25">
      <c r="A37" t="s">
        <v>9617</v>
      </c>
      <c r="B37" t="s">
        <v>9618</v>
      </c>
    </row>
    <row r="38" spans="1:2" x14ac:dyDescent="0.25">
      <c r="A38" t="s">
        <v>9619</v>
      </c>
      <c r="B38" t="s">
        <v>9620</v>
      </c>
    </row>
    <row r="39" spans="1:2" x14ac:dyDescent="0.25">
      <c r="A39" t="s">
        <v>9621</v>
      </c>
      <c r="B39" t="s">
        <v>9622</v>
      </c>
    </row>
    <row r="40" spans="1:2" x14ac:dyDescent="0.25">
      <c r="A40" t="s">
        <v>9623</v>
      </c>
      <c r="B40" t="s">
        <v>9624</v>
      </c>
    </row>
    <row r="41" spans="1:2" x14ac:dyDescent="0.25">
      <c r="A41" t="s">
        <v>9625</v>
      </c>
      <c r="B41" t="s">
        <v>9626</v>
      </c>
    </row>
    <row r="42" spans="1:2" x14ac:dyDescent="0.25">
      <c r="A42" t="s">
        <v>9627</v>
      </c>
      <c r="B42" t="s">
        <v>9628</v>
      </c>
    </row>
    <row r="43" spans="1:2" x14ac:dyDescent="0.25">
      <c r="A43" t="s">
        <v>9629</v>
      </c>
      <c r="B43" t="s">
        <v>9630</v>
      </c>
    </row>
    <row r="44" spans="1:2" x14ac:dyDescent="0.25">
      <c r="A44" t="s">
        <v>9631</v>
      </c>
      <c r="B44" t="s">
        <v>9632</v>
      </c>
    </row>
    <row r="45" spans="1:2" x14ac:dyDescent="0.25">
      <c r="A45" t="s">
        <v>9633</v>
      </c>
      <c r="B45" t="s">
        <v>9634</v>
      </c>
    </row>
    <row r="46" spans="1:2" x14ac:dyDescent="0.25">
      <c r="A46" t="s">
        <v>9635</v>
      </c>
      <c r="B46" t="s">
        <v>9636</v>
      </c>
    </row>
    <row r="47" spans="1:2" x14ac:dyDescent="0.25">
      <c r="A47" t="s">
        <v>9637</v>
      </c>
      <c r="B47" t="s">
        <v>9638</v>
      </c>
    </row>
    <row r="48" spans="1:2" x14ac:dyDescent="0.25">
      <c r="A48" t="s">
        <v>9639</v>
      </c>
      <c r="B48" t="s">
        <v>9640</v>
      </c>
    </row>
    <row r="49" spans="1:2" x14ac:dyDescent="0.25">
      <c r="A49" t="s">
        <v>9641</v>
      </c>
      <c r="B49" t="s">
        <v>9642</v>
      </c>
    </row>
    <row r="50" spans="1:2" x14ac:dyDescent="0.25">
      <c r="A50" t="s">
        <v>9643</v>
      </c>
      <c r="B50" t="s">
        <v>9642</v>
      </c>
    </row>
    <row r="51" spans="1:2" x14ac:dyDescent="0.25">
      <c r="A51" t="s">
        <v>9644</v>
      </c>
      <c r="B51" t="s">
        <v>9645</v>
      </c>
    </row>
    <row r="52" spans="1:2" x14ac:dyDescent="0.25">
      <c r="A52" t="s">
        <v>9646</v>
      </c>
      <c r="B52" t="s">
        <v>9647</v>
      </c>
    </row>
    <row r="53" spans="1:2" x14ac:dyDescent="0.25">
      <c r="A53" t="s">
        <v>9648</v>
      </c>
      <c r="B53" t="s">
        <v>9649</v>
      </c>
    </row>
    <row r="54" spans="1:2" x14ac:dyDescent="0.25">
      <c r="A54" t="s">
        <v>9650</v>
      </c>
      <c r="B54" t="s">
        <v>9651</v>
      </c>
    </row>
    <row r="55" spans="1:2" x14ac:dyDescent="0.25">
      <c r="A55" t="s">
        <v>9652</v>
      </c>
      <c r="B55" t="s">
        <v>9653</v>
      </c>
    </row>
    <row r="56" spans="1:2" x14ac:dyDescent="0.25">
      <c r="A56" t="s">
        <v>9654</v>
      </c>
      <c r="B56" t="s">
        <v>9655</v>
      </c>
    </row>
    <row r="57" spans="1:2" x14ac:dyDescent="0.25">
      <c r="A57" t="s">
        <v>9656</v>
      </c>
      <c r="B57" t="s">
        <v>9657</v>
      </c>
    </row>
    <row r="58" spans="1:2" x14ac:dyDescent="0.25">
      <c r="A58" t="s">
        <v>9658</v>
      </c>
      <c r="B58" t="s">
        <v>9659</v>
      </c>
    </row>
    <row r="59" spans="1:2" x14ac:dyDescent="0.25">
      <c r="A59" t="s">
        <v>9660</v>
      </c>
      <c r="B59" t="s">
        <v>9661</v>
      </c>
    </row>
    <row r="60" spans="1:2" x14ac:dyDescent="0.25">
      <c r="A60" t="s">
        <v>9662</v>
      </c>
      <c r="B60" t="s">
        <v>9663</v>
      </c>
    </row>
    <row r="61" spans="1:2" x14ac:dyDescent="0.25">
      <c r="A61" t="s">
        <v>9664</v>
      </c>
      <c r="B61" t="s">
        <v>9665</v>
      </c>
    </row>
    <row r="62" spans="1:2" x14ac:dyDescent="0.25">
      <c r="A62" t="s">
        <v>9666</v>
      </c>
      <c r="B62" t="s">
        <v>9667</v>
      </c>
    </row>
    <row r="63" spans="1:2" x14ac:dyDescent="0.25">
      <c r="A63" t="s">
        <v>9668</v>
      </c>
      <c r="B63" t="s">
        <v>9669</v>
      </c>
    </row>
    <row r="64" spans="1:2" x14ac:dyDescent="0.25">
      <c r="A64" t="s">
        <v>9670</v>
      </c>
      <c r="B64" t="s">
        <v>9671</v>
      </c>
    </row>
    <row r="65" spans="1:2" x14ac:dyDescent="0.25">
      <c r="A65" t="s">
        <v>9672</v>
      </c>
      <c r="B65" t="s">
        <v>9673</v>
      </c>
    </row>
    <row r="66" spans="1:2" x14ac:dyDescent="0.25">
      <c r="A66" t="s">
        <v>9674</v>
      </c>
      <c r="B66" t="s">
        <v>9675</v>
      </c>
    </row>
    <row r="67" spans="1:2" x14ac:dyDescent="0.25">
      <c r="A67" t="s">
        <v>9676</v>
      </c>
      <c r="B67" t="s">
        <v>9677</v>
      </c>
    </row>
    <row r="68" spans="1:2" x14ac:dyDescent="0.25">
      <c r="A68" t="s">
        <v>9678</v>
      </c>
      <c r="B68" t="s">
        <v>9679</v>
      </c>
    </row>
    <row r="69" spans="1:2" x14ac:dyDescent="0.25">
      <c r="A69" t="s">
        <v>9680</v>
      </c>
      <c r="B69" t="s">
        <v>9681</v>
      </c>
    </row>
    <row r="70" spans="1:2" x14ac:dyDescent="0.25">
      <c r="A70" t="s">
        <v>9682</v>
      </c>
      <c r="B70" t="s">
        <v>9683</v>
      </c>
    </row>
    <row r="71" spans="1:2" x14ac:dyDescent="0.25">
      <c r="A71" t="s">
        <v>9684</v>
      </c>
      <c r="B71" t="s">
        <v>9685</v>
      </c>
    </row>
    <row r="72" spans="1:2" x14ac:dyDescent="0.25">
      <c r="A72" t="s">
        <v>9686</v>
      </c>
      <c r="B72" t="s">
        <v>9687</v>
      </c>
    </row>
    <row r="73" spans="1:2" x14ac:dyDescent="0.25">
      <c r="A73" t="s">
        <v>9688</v>
      </c>
      <c r="B73" t="s">
        <v>9689</v>
      </c>
    </row>
    <row r="74" spans="1:2" x14ac:dyDescent="0.25">
      <c r="A74" t="s">
        <v>9690</v>
      </c>
      <c r="B74" t="s">
        <v>9691</v>
      </c>
    </row>
    <row r="75" spans="1:2" x14ac:dyDescent="0.25">
      <c r="A75" t="s">
        <v>9692</v>
      </c>
      <c r="B75" t="s">
        <v>9693</v>
      </c>
    </row>
    <row r="76" spans="1:2" x14ac:dyDescent="0.25">
      <c r="A76" t="s">
        <v>9694</v>
      </c>
      <c r="B76" t="s">
        <v>9695</v>
      </c>
    </row>
    <row r="77" spans="1:2" x14ac:dyDescent="0.25">
      <c r="A77" t="s">
        <v>9696</v>
      </c>
      <c r="B77" t="s">
        <v>9697</v>
      </c>
    </row>
    <row r="78" spans="1:2" x14ac:dyDescent="0.25">
      <c r="A78" t="s">
        <v>9698</v>
      </c>
      <c r="B78" t="s">
        <v>9699</v>
      </c>
    </row>
    <row r="79" spans="1:2" x14ac:dyDescent="0.25">
      <c r="A79" t="s">
        <v>9700</v>
      </c>
      <c r="B79" t="s">
        <v>9701</v>
      </c>
    </row>
    <row r="80" spans="1:2" x14ac:dyDescent="0.25">
      <c r="A80" t="s">
        <v>9702</v>
      </c>
      <c r="B80" t="s">
        <v>9703</v>
      </c>
    </row>
    <row r="81" spans="1:2" x14ac:dyDescent="0.25">
      <c r="A81" t="s">
        <v>9704</v>
      </c>
      <c r="B81" t="s">
        <v>9705</v>
      </c>
    </row>
    <row r="82" spans="1:2" x14ac:dyDescent="0.25">
      <c r="A82" t="s">
        <v>9706</v>
      </c>
      <c r="B82" t="s">
        <v>9707</v>
      </c>
    </row>
    <row r="83" spans="1:2" x14ac:dyDescent="0.25">
      <c r="A83" t="s">
        <v>9708</v>
      </c>
      <c r="B83" t="s">
        <v>9709</v>
      </c>
    </row>
    <row r="84" spans="1:2" x14ac:dyDescent="0.25">
      <c r="A84" t="s">
        <v>9710</v>
      </c>
      <c r="B84" t="s">
        <v>9711</v>
      </c>
    </row>
    <row r="85" spans="1:2" x14ac:dyDescent="0.25">
      <c r="A85" t="s">
        <v>9712</v>
      </c>
      <c r="B85" t="s">
        <v>9713</v>
      </c>
    </row>
    <row r="86" spans="1:2" x14ac:dyDescent="0.25">
      <c r="A86" t="s">
        <v>9714</v>
      </c>
      <c r="B86" t="s">
        <v>9715</v>
      </c>
    </row>
    <row r="87" spans="1:2" x14ac:dyDescent="0.25">
      <c r="A87" t="s">
        <v>9716</v>
      </c>
      <c r="B87" t="s">
        <v>9717</v>
      </c>
    </row>
    <row r="88" spans="1:2" x14ac:dyDescent="0.25">
      <c r="A88" t="s">
        <v>9718</v>
      </c>
      <c r="B88" t="s">
        <v>9719</v>
      </c>
    </row>
    <row r="89" spans="1:2" x14ac:dyDescent="0.25">
      <c r="A89" t="s">
        <v>9720</v>
      </c>
      <c r="B89" t="s">
        <v>9721</v>
      </c>
    </row>
    <row r="90" spans="1:2" x14ac:dyDescent="0.25">
      <c r="A90" t="s">
        <v>9722</v>
      </c>
      <c r="B90" t="s">
        <v>9723</v>
      </c>
    </row>
    <row r="91" spans="1:2" x14ac:dyDescent="0.25">
      <c r="A91" t="s">
        <v>9724</v>
      </c>
      <c r="B91" t="s">
        <v>9725</v>
      </c>
    </row>
    <row r="92" spans="1:2" x14ac:dyDescent="0.25">
      <c r="A92" t="s">
        <v>9726</v>
      </c>
      <c r="B92" t="s">
        <v>9727</v>
      </c>
    </row>
    <row r="93" spans="1:2" x14ac:dyDescent="0.25">
      <c r="A93" t="s">
        <v>9728</v>
      </c>
      <c r="B93" t="s">
        <v>9729</v>
      </c>
    </row>
    <row r="94" spans="1:2" x14ac:dyDescent="0.25">
      <c r="A94" t="s">
        <v>9730</v>
      </c>
      <c r="B94" t="s">
        <v>9731</v>
      </c>
    </row>
    <row r="95" spans="1:2" x14ac:dyDescent="0.25">
      <c r="A95" t="s">
        <v>9732</v>
      </c>
      <c r="B95" t="s">
        <v>9733</v>
      </c>
    </row>
    <row r="96" spans="1:2" x14ac:dyDescent="0.25">
      <c r="A96" t="s">
        <v>9734</v>
      </c>
      <c r="B96" t="s">
        <v>9735</v>
      </c>
    </row>
    <row r="97" spans="1:2" x14ac:dyDescent="0.25">
      <c r="A97" t="s">
        <v>9736</v>
      </c>
      <c r="B97" t="s">
        <v>9737</v>
      </c>
    </row>
    <row r="98" spans="1:2" x14ac:dyDescent="0.25">
      <c r="A98" t="s">
        <v>9738</v>
      </c>
      <c r="B98" t="s">
        <v>9739</v>
      </c>
    </row>
    <row r="99" spans="1:2" x14ac:dyDescent="0.25">
      <c r="A99" t="s">
        <v>9740</v>
      </c>
      <c r="B99" t="s">
        <v>9741</v>
      </c>
    </row>
    <row r="100" spans="1:2" x14ac:dyDescent="0.25">
      <c r="A100" t="s">
        <v>9742</v>
      </c>
      <c r="B100" t="s">
        <v>9743</v>
      </c>
    </row>
    <row r="101" spans="1:2" x14ac:dyDescent="0.25">
      <c r="A101" t="s">
        <v>9744</v>
      </c>
      <c r="B101" t="s">
        <v>9745</v>
      </c>
    </row>
    <row r="102" spans="1:2" x14ac:dyDescent="0.25">
      <c r="A102" t="s">
        <v>9746</v>
      </c>
      <c r="B102" t="s">
        <v>9747</v>
      </c>
    </row>
    <row r="103" spans="1:2" x14ac:dyDescent="0.25">
      <c r="A103" t="s">
        <v>9748</v>
      </c>
      <c r="B103" t="s">
        <v>9749</v>
      </c>
    </row>
    <row r="104" spans="1:2" x14ac:dyDescent="0.25">
      <c r="A104" t="s">
        <v>9750</v>
      </c>
      <c r="B104" t="s">
        <v>9751</v>
      </c>
    </row>
    <row r="105" spans="1:2" x14ac:dyDescent="0.25">
      <c r="A105" t="s">
        <v>9752</v>
      </c>
      <c r="B105" t="s">
        <v>9753</v>
      </c>
    </row>
    <row r="106" spans="1:2" x14ac:dyDescent="0.25">
      <c r="A106" t="s">
        <v>9754</v>
      </c>
      <c r="B106" t="s">
        <v>9755</v>
      </c>
    </row>
    <row r="107" spans="1:2" x14ac:dyDescent="0.25">
      <c r="A107" t="s">
        <v>9756</v>
      </c>
      <c r="B107" t="s">
        <v>9757</v>
      </c>
    </row>
    <row r="108" spans="1:2" x14ac:dyDescent="0.25">
      <c r="A108" t="s">
        <v>9758</v>
      </c>
      <c r="B108" t="s">
        <v>9759</v>
      </c>
    </row>
    <row r="109" spans="1:2" x14ac:dyDescent="0.25">
      <c r="A109" t="s">
        <v>9760</v>
      </c>
      <c r="B109" t="s">
        <v>9761</v>
      </c>
    </row>
    <row r="110" spans="1:2" x14ac:dyDescent="0.25">
      <c r="A110" t="s">
        <v>9762</v>
      </c>
      <c r="B110" t="s">
        <v>9763</v>
      </c>
    </row>
    <row r="111" spans="1:2" x14ac:dyDescent="0.25">
      <c r="A111" t="s">
        <v>9764</v>
      </c>
      <c r="B111" t="s">
        <v>9765</v>
      </c>
    </row>
    <row r="112" spans="1:2" x14ac:dyDescent="0.25">
      <c r="A112" t="s">
        <v>9766</v>
      </c>
      <c r="B112" t="s">
        <v>9767</v>
      </c>
    </row>
    <row r="113" spans="1:2" x14ac:dyDescent="0.25">
      <c r="A113" t="s">
        <v>9768</v>
      </c>
      <c r="B113" t="s">
        <v>9769</v>
      </c>
    </row>
    <row r="114" spans="1:2" x14ac:dyDescent="0.25">
      <c r="A114" t="s">
        <v>9770</v>
      </c>
      <c r="B114" t="s">
        <v>9771</v>
      </c>
    </row>
    <row r="115" spans="1:2" x14ac:dyDescent="0.25">
      <c r="A115" t="s">
        <v>9772</v>
      </c>
      <c r="B115" t="s">
        <v>9773</v>
      </c>
    </row>
    <row r="116" spans="1:2" x14ac:dyDescent="0.25">
      <c r="A116" t="s">
        <v>9774</v>
      </c>
      <c r="B116" t="s">
        <v>9775</v>
      </c>
    </row>
    <row r="117" spans="1:2" x14ac:dyDescent="0.25">
      <c r="A117" t="s">
        <v>9776</v>
      </c>
      <c r="B117" t="s">
        <v>9777</v>
      </c>
    </row>
    <row r="118" spans="1:2" x14ac:dyDescent="0.25">
      <c r="A118" t="s">
        <v>9778</v>
      </c>
      <c r="B118" t="s">
        <v>9779</v>
      </c>
    </row>
    <row r="119" spans="1:2" x14ac:dyDescent="0.25">
      <c r="A119" t="s">
        <v>9780</v>
      </c>
      <c r="B119" t="s">
        <v>9781</v>
      </c>
    </row>
    <row r="120" spans="1:2" x14ac:dyDescent="0.25">
      <c r="A120" t="s">
        <v>9782</v>
      </c>
      <c r="B120" t="s">
        <v>9783</v>
      </c>
    </row>
    <row r="121" spans="1:2" x14ac:dyDescent="0.25">
      <c r="A121" t="s">
        <v>9784</v>
      </c>
      <c r="B121" t="s">
        <v>9785</v>
      </c>
    </row>
    <row r="122" spans="1:2" x14ac:dyDescent="0.25">
      <c r="A122" t="s">
        <v>9786</v>
      </c>
      <c r="B122" t="s">
        <v>9787</v>
      </c>
    </row>
    <row r="123" spans="1:2" x14ac:dyDescent="0.25">
      <c r="A123" t="s">
        <v>9788</v>
      </c>
      <c r="B123" t="s">
        <v>9787</v>
      </c>
    </row>
    <row r="124" spans="1:2" x14ac:dyDescent="0.25">
      <c r="A124" t="s">
        <v>9789</v>
      </c>
      <c r="B124" t="s">
        <v>9790</v>
      </c>
    </row>
    <row r="125" spans="1:2" x14ac:dyDescent="0.25">
      <c r="A125" t="s">
        <v>9791</v>
      </c>
      <c r="B125" t="s">
        <v>9792</v>
      </c>
    </row>
    <row r="126" spans="1:2" x14ac:dyDescent="0.25">
      <c r="A126" t="s">
        <v>9793</v>
      </c>
      <c r="B126" t="s">
        <v>9794</v>
      </c>
    </row>
    <row r="127" spans="1:2" x14ac:dyDescent="0.25">
      <c r="A127" t="s">
        <v>9795</v>
      </c>
      <c r="B127" t="s">
        <v>9796</v>
      </c>
    </row>
    <row r="128" spans="1:2" x14ac:dyDescent="0.25">
      <c r="A128" t="s">
        <v>9797</v>
      </c>
      <c r="B128" t="s">
        <v>9798</v>
      </c>
    </row>
    <row r="129" spans="1:2" x14ac:dyDescent="0.25">
      <c r="A129" t="s">
        <v>9799</v>
      </c>
      <c r="B129" t="s">
        <v>9800</v>
      </c>
    </row>
    <row r="130" spans="1:2" x14ac:dyDescent="0.25">
      <c r="A130" t="s">
        <v>9801</v>
      </c>
      <c r="B130" t="s">
        <v>9802</v>
      </c>
    </row>
    <row r="131" spans="1:2" x14ac:dyDescent="0.25">
      <c r="A131" t="s">
        <v>9803</v>
      </c>
      <c r="B131" t="s">
        <v>9804</v>
      </c>
    </row>
    <row r="132" spans="1:2" x14ac:dyDescent="0.25">
      <c r="A132" t="s">
        <v>9805</v>
      </c>
      <c r="B132" t="s">
        <v>9806</v>
      </c>
    </row>
    <row r="133" spans="1:2" x14ac:dyDescent="0.25">
      <c r="A133" t="s">
        <v>9807</v>
      </c>
      <c r="B133" t="s">
        <v>9808</v>
      </c>
    </row>
    <row r="134" spans="1:2" x14ac:dyDescent="0.25">
      <c r="A134" t="s">
        <v>9809</v>
      </c>
      <c r="B134" t="s">
        <v>9810</v>
      </c>
    </row>
    <row r="135" spans="1:2" x14ac:dyDescent="0.25">
      <c r="A135" t="s">
        <v>9811</v>
      </c>
      <c r="B135" t="s">
        <v>9812</v>
      </c>
    </row>
    <row r="136" spans="1:2" x14ac:dyDescent="0.25">
      <c r="A136" t="s">
        <v>9813</v>
      </c>
      <c r="B136" t="s">
        <v>9814</v>
      </c>
    </row>
    <row r="137" spans="1:2" x14ac:dyDescent="0.25">
      <c r="A137" t="s">
        <v>9815</v>
      </c>
      <c r="B137" t="s">
        <v>9816</v>
      </c>
    </row>
    <row r="138" spans="1:2" x14ac:dyDescent="0.25">
      <c r="A138" t="s">
        <v>9817</v>
      </c>
      <c r="B138" t="s">
        <v>9818</v>
      </c>
    </row>
    <row r="139" spans="1:2" x14ac:dyDescent="0.25">
      <c r="A139" t="s">
        <v>9819</v>
      </c>
      <c r="B139" t="s">
        <v>9820</v>
      </c>
    </row>
    <row r="140" spans="1:2" x14ac:dyDescent="0.25">
      <c r="A140" t="s">
        <v>9821</v>
      </c>
      <c r="B140" t="s">
        <v>9822</v>
      </c>
    </row>
    <row r="141" spans="1:2" x14ac:dyDescent="0.25">
      <c r="A141" t="s">
        <v>9823</v>
      </c>
      <c r="B141" t="s">
        <v>9824</v>
      </c>
    </row>
    <row r="142" spans="1:2" x14ac:dyDescent="0.25">
      <c r="A142" t="s">
        <v>9825</v>
      </c>
      <c r="B142" t="s">
        <v>9826</v>
      </c>
    </row>
    <row r="143" spans="1:2" x14ac:dyDescent="0.25">
      <c r="A143" t="s">
        <v>9827</v>
      </c>
      <c r="B143" t="s">
        <v>9828</v>
      </c>
    </row>
    <row r="144" spans="1:2" x14ac:dyDescent="0.25">
      <c r="A144" t="s">
        <v>9829</v>
      </c>
      <c r="B144" t="s">
        <v>9830</v>
      </c>
    </row>
    <row r="145" spans="1:2" x14ac:dyDescent="0.25">
      <c r="A145" t="s">
        <v>9831</v>
      </c>
      <c r="B145" t="s">
        <v>9832</v>
      </c>
    </row>
    <row r="146" spans="1:2" x14ac:dyDescent="0.25">
      <c r="A146" t="s">
        <v>9833</v>
      </c>
      <c r="B146" t="s">
        <v>9834</v>
      </c>
    </row>
    <row r="147" spans="1:2" x14ac:dyDescent="0.25">
      <c r="A147" t="s">
        <v>9835</v>
      </c>
      <c r="B147" t="s">
        <v>9836</v>
      </c>
    </row>
    <row r="148" spans="1:2" x14ac:dyDescent="0.25">
      <c r="A148" t="s">
        <v>9837</v>
      </c>
      <c r="B148" t="s">
        <v>9838</v>
      </c>
    </row>
    <row r="149" spans="1:2" x14ac:dyDescent="0.25">
      <c r="A149" t="s">
        <v>9839</v>
      </c>
      <c r="B149" t="s">
        <v>9840</v>
      </c>
    </row>
    <row r="150" spans="1:2" x14ac:dyDescent="0.25">
      <c r="A150" t="s">
        <v>9841</v>
      </c>
      <c r="B150" t="s">
        <v>9842</v>
      </c>
    </row>
    <row r="151" spans="1:2" x14ac:dyDescent="0.25">
      <c r="A151" t="s">
        <v>9843</v>
      </c>
      <c r="B151" t="s">
        <v>9844</v>
      </c>
    </row>
    <row r="152" spans="1:2" x14ac:dyDescent="0.25">
      <c r="A152" t="s">
        <v>9845</v>
      </c>
      <c r="B152" t="s">
        <v>9846</v>
      </c>
    </row>
    <row r="153" spans="1:2" x14ac:dyDescent="0.25">
      <c r="A153" t="s">
        <v>9847</v>
      </c>
      <c r="B153" t="s">
        <v>9848</v>
      </c>
    </row>
    <row r="154" spans="1:2" x14ac:dyDescent="0.25">
      <c r="A154" t="s">
        <v>9849</v>
      </c>
      <c r="B154" t="s">
        <v>9850</v>
      </c>
    </row>
    <row r="155" spans="1:2" x14ac:dyDescent="0.25">
      <c r="A155" t="s">
        <v>9851</v>
      </c>
      <c r="B155" t="s">
        <v>9852</v>
      </c>
    </row>
    <row r="156" spans="1:2" x14ac:dyDescent="0.25">
      <c r="A156" t="s">
        <v>9853</v>
      </c>
      <c r="B156" t="s">
        <v>9854</v>
      </c>
    </row>
    <row r="157" spans="1:2" x14ac:dyDescent="0.25">
      <c r="A157" t="s">
        <v>9855</v>
      </c>
      <c r="B157" t="s">
        <v>9856</v>
      </c>
    </row>
    <row r="158" spans="1:2" x14ac:dyDescent="0.25">
      <c r="A158" t="s">
        <v>9857</v>
      </c>
      <c r="B158" t="s">
        <v>9858</v>
      </c>
    </row>
    <row r="159" spans="1:2" x14ac:dyDescent="0.25">
      <c r="A159" t="s">
        <v>3926</v>
      </c>
      <c r="B159" t="s">
        <v>9859</v>
      </c>
    </row>
    <row r="160" spans="1:2" x14ac:dyDescent="0.25">
      <c r="A160" t="s">
        <v>8656</v>
      </c>
      <c r="B160" t="s">
        <v>9860</v>
      </c>
    </row>
    <row r="161" spans="1:2" x14ac:dyDescent="0.25">
      <c r="A161" t="s">
        <v>9861</v>
      </c>
      <c r="B161" t="s">
        <v>9862</v>
      </c>
    </row>
    <row r="162" spans="1:2" x14ac:dyDescent="0.25">
      <c r="A162" t="s">
        <v>9863</v>
      </c>
      <c r="B162" t="s">
        <v>9864</v>
      </c>
    </row>
    <row r="163" spans="1:2" x14ac:dyDescent="0.25">
      <c r="A163" t="s">
        <v>9865</v>
      </c>
      <c r="B163" t="s">
        <v>9866</v>
      </c>
    </row>
    <row r="164" spans="1:2" x14ac:dyDescent="0.25">
      <c r="A164" t="s">
        <v>9867</v>
      </c>
      <c r="B164" t="s">
        <v>9868</v>
      </c>
    </row>
    <row r="165" spans="1:2" x14ac:dyDescent="0.25">
      <c r="A165" t="s">
        <v>9869</v>
      </c>
      <c r="B165" t="s">
        <v>9870</v>
      </c>
    </row>
    <row r="166" spans="1:2" x14ac:dyDescent="0.25">
      <c r="A166" t="s">
        <v>9871</v>
      </c>
      <c r="B166" t="s">
        <v>9872</v>
      </c>
    </row>
    <row r="167" spans="1:2" x14ac:dyDescent="0.25">
      <c r="A167" t="s">
        <v>9873</v>
      </c>
      <c r="B167" t="s">
        <v>9874</v>
      </c>
    </row>
    <row r="168" spans="1:2" x14ac:dyDescent="0.25">
      <c r="A168" t="s">
        <v>9875</v>
      </c>
      <c r="B168" t="s">
        <v>9876</v>
      </c>
    </row>
    <row r="169" spans="1:2" x14ac:dyDescent="0.25">
      <c r="A169" t="s">
        <v>9877</v>
      </c>
      <c r="B169" t="s">
        <v>9878</v>
      </c>
    </row>
    <row r="170" spans="1:2" x14ac:dyDescent="0.25">
      <c r="A170" t="s">
        <v>9879</v>
      </c>
      <c r="B170" t="s">
        <v>9880</v>
      </c>
    </row>
    <row r="171" spans="1:2" x14ac:dyDescent="0.25">
      <c r="A171" t="s">
        <v>9881</v>
      </c>
      <c r="B171" t="s">
        <v>9882</v>
      </c>
    </row>
    <row r="172" spans="1:2" x14ac:dyDescent="0.25">
      <c r="A172" t="s">
        <v>9883</v>
      </c>
      <c r="B172" t="s">
        <v>9884</v>
      </c>
    </row>
    <row r="173" spans="1:2" x14ac:dyDescent="0.25">
      <c r="A173" t="s">
        <v>9885</v>
      </c>
      <c r="B173" t="s">
        <v>9886</v>
      </c>
    </row>
    <row r="174" spans="1:2" x14ac:dyDescent="0.25">
      <c r="A174" t="s">
        <v>9887</v>
      </c>
      <c r="B174" t="s">
        <v>9888</v>
      </c>
    </row>
    <row r="175" spans="1:2" x14ac:dyDescent="0.25">
      <c r="A175" t="s">
        <v>9889</v>
      </c>
      <c r="B175" t="s">
        <v>9890</v>
      </c>
    </row>
    <row r="176" spans="1:2" x14ac:dyDescent="0.25">
      <c r="A176" t="s">
        <v>9891</v>
      </c>
      <c r="B176" t="s">
        <v>9892</v>
      </c>
    </row>
    <row r="177" spans="1:2" x14ac:dyDescent="0.25">
      <c r="A177" t="s">
        <v>9893</v>
      </c>
      <c r="B177" t="s">
        <v>9894</v>
      </c>
    </row>
    <row r="178" spans="1:2" x14ac:dyDescent="0.25">
      <c r="A178" t="s">
        <v>9895</v>
      </c>
      <c r="B178" t="s">
        <v>9896</v>
      </c>
    </row>
    <row r="179" spans="1:2" x14ac:dyDescent="0.25">
      <c r="A179" t="s">
        <v>9897</v>
      </c>
      <c r="B179" t="s">
        <v>9898</v>
      </c>
    </row>
    <row r="180" spans="1:2" x14ac:dyDescent="0.25">
      <c r="A180" t="s">
        <v>9899</v>
      </c>
      <c r="B180" t="s">
        <v>9900</v>
      </c>
    </row>
    <row r="181" spans="1:2" x14ac:dyDescent="0.25">
      <c r="A181" t="s">
        <v>9901</v>
      </c>
      <c r="B181" t="s">
        <v>9902</v>
      </c>
    </row>
    <row r="182" spans="1:2" x14ac:dyDescent="0.25">
      <c r="A182" t="s">
        <v>9903</v>
      </c>
      <c r="B182" t="s">
        <v>9904</v>
      </c>
    </row>
    <row r="183" spans="1:2" x14ac:dyDescent="0.25">
      <c r="A183" t="s">
        <v>9905</v>
      </c>
      <c r="B183" t="s">
        <v>9906</v>
      </c>
    </row>
    <row r="184" spans="1:2" x14ac:dyDescent="0.25">
      <c r="A184" t="s">
        <v>9907</v>
      </c>
      <c r="B184" t="s">
        <v>9908</v>
      </c>
    </row>
    <row r="185" spans="1:2" x14ac:dyDescent="0.25">
      <c r="A185" t="s">
        <v>9909</v>
      </c>
      <c r="B185" t="s">
        <v>9910</v>
      </c>
    </row>
    <row r="186" spans="1:2" x14ac:dyDescent="0.25">
      <c r="A186" t="s">
        <v>9911</v>
      </c>
      <c r="B186" t="s">
        <v>9912</v>
      </c>
    </row>
    <row r="187" spans="1:2" x14ac:dyDescent="0.25">
      <c r="A187" t="s">
        <v>9913</v>
      </c>
      <c r="B187" t="s">
        <v>9914</v>
      </c>
    </row>
    <row r="188" spans="1:2" x14ac:dyDescent="0.25">
      <c r="A188" t="s">
        <v>9915</v>
      </c>
      <c r="B188" t="s">
        <v>9916</v>
      </c>
    </row>
    <row r="189" spans="1:2" x14ac:dyDescent="0.25">
      <c r="A189" t="s">
        <v>9917</v>
      </c>
      <c r="B189" t="s">
        <v>9918</v>
      </c>
    </row>
    <row r="190" spans="1:2" x14ac:dyDescent="0.25">
      <c r="A190" t="s">
        <v>9919</v>
      </c>
      <c r="B190" t="s">
        <v>9920</v>
      </c>
    </row>
    <row r="191" spans="1:2" x14ac:dyDescent="0.25">
      <c r="A191" t="s">
        <v>3016</v>
      </c>
      <c r="B191" t="s">
        <v>9921</v>
      </c>
    </row>
    <row r="192" spans="1:2" x14ac:dyDescent="0.25">
      <c r="A192" t="s">
        <v>9922</v>
      </c>
      <c r="B192" t="s">
        <v>9923</v>
      </c>
    </row>
    <row r="193" spans="1:2" x14ac:dyDescent="0.25">
      <c r="A193" t="s">
        <v>9924</v>
      </c>
      <c r="B193" t="s">
        <v>9925</v>
      </c>
    </row>
    <row r="194" spans="1:2" x14ac:dyDescent="0.25">
      <c r="A194" t="s">
        <v>9926</v>
      </c>
      <c r="B194" t="s">
        <v>9927</v>
      </c>
    </row>
    <row r="195" spans="1:2" x14ac:dyDescent="0.25">
      <c r="A195" t="s">
        <v>9928</v>
      </c>
      <c r="B195" t="s">
        <v>9929</v>
      </c>
    </row>
    <row r="196" spans="1:2" x14ac:dyDescent="0.25">
      <c r="A196" t="s">
        <v>9930</v>
      </c>
      <c r="B196" t="s">
        <v>9931</v>
      </c>
    </row>
    <row r="197" spans="1:2" x14ac:dyDescent="0.25">
      <c r="A197" t="s">
        <v>9932</v>
      </c>
      <c r="B197" t="s">
        <v>9933</v>
      </c>
    </row>
    <row r="198" spans="1:2" x14ac:dyDescent="0.25">
      <c r="A198" t="s">
        <v>1109</v>
      </c>
      <c r="B198" t="s">
        <v>9934</v>
      </c>
    </row>
    <row r="199" spans="1:2" x14ac:dyDescent="0.25">
      <c r="A199" t="s">
        <v>9935</v>
      </c>
      <c r="B199" t="s">
        <v>9936</v>
      </c>
    </row>
    <row r="200" spans="1:2" x14ac:dyDescent="0.25">
      <c r="A200" t="s">
        <v>9937</v>
      </c>
      <c r="B200" t="s">
        <v>9938</v>
      </c>
    </row>
    <row r="201" spans="1:2" x14ac:dyDescent="0.25">
      <c r="A201" t="s">
        <v>9939</v>
      </c>
      <c r="B201" t="s">
        <v>9940</v>
      </c>
    </row>
    <row r="202" spans="1:2" x14ac:dyDescent="0.25">
      <c r="A202" t="s">
        <v>9941</v>
      </c>
      <c r="B202" t="s">
        <v>9942</v>
      </c>
    </row>
    <row r="203" spans="1:2" x14ac:dyDescent="0.25">
      <c r="A203" t="s">
        <v>9943</v>
      </c>
      <c r="B203" t="s">
        <v>9944</v>
      </c>
    </row>
    <row r="204" spans="1:2" x14ac:dyDescent="0.25">
      <c r="A204" t="s">
        <v>9945</v>
      </c>
      <c r="B204" t="s">
        <v>9946</v>
      </c>
    </row>
    <row r="205" spans="1:2" x14ac:dyDescent="0.25">
      <c r="A205" t="s">
        <v>9947</v>
      </c>
      <c r="B205" t="s">
        <v>9948</v>
      </c>
    </row>
    <row r="206" spans="1:2" x14ac:dyDescent="0.25">
      <c r="A206" t="s">
        <v>9949</v>
      </c>
      <c r="B206" t="s">
        <v>9950</v>
      </c>
    </row>
    <row r="207" spans="1:2" x14ac:dyDescent="0.25">
      <c r="A207" t="s">
        <v>9951</v>
      </c>
      <c r="B207" t="s">
        <v>9952</v>
      </c>
    </row>
    <row r="208" spans="1:2" x14ac:dyDescent="0.25">
      <c r="A208" t="s">
        <v>9953</v>
      </c>
      <c r="B208" t="s">
        <v>9954</v>
      </c>
    </row>
    <row r="209" spans="1:2" x14ac:dyDescent="0.25">
      <c r="A209" t="s">
        <v>9955</v>
      </c>
      <c r="B209" t="s">
        <v>9956</v>
      </c>
    </row>
    <row r="210" spans="1:2" x14ac:dyDescent="0.25">
      <c r="A210" t="s">
        <v>9957</v>
      </c>
      <c r="B210" t="s">
        <v>9958</v>
      </c>
    </row>
    <row r="211" spans="1:2" x14ac:dyDescent="0.25">
      <c r="A211" t="s">
        <v>9959</v>
      </c>
      <c r="B211" t="s">
        <v>9960</v>
      </c>
    </row>
    <row r="212" spans="1:2" x14ac:dyDescent="0.25">
      <c r="A212" t="s">
        <v>9961</v>
      </c>
      <c r="B212" t="s">
        <v>9962</v>
      </c>
    </row>
    <row r="213" spans="1:2" x14ac:dyDescent="0.25">
      <c r="A213" t="s">
        <v>9963</v>
      </c>
      <c r="B213" t="s">
        <v>9964</v>
      </c>
    </row>
    <row r="214" spans="1:2" x14ac:dyDescent="0.25">
      <c r="A214" t="s">
        <v>9965</v>
      </c>
      <c r="B214" t="s">
        <v>9966</v>
      </c>
    </row>
    <row r="215" spans="1:2" x14ac:dyDescent="0.25">
      <c r="A215" t="s">
        <v>9967</v>
      </c>
      <c r="B215" t="s">
        <v>9968</v>
      </c>
    </row>
    <row r="216" spans="1:2" x14ac:dyDescent="0.25">
      <c r="A216" t="s">
        <v>9969</v>
      </c>
      <c r="B216" t="s">
        <v>9970</v>
      </c>
    </row>
    <row r="217" spans="1:2" x14ac:dyDescent="0.25">
      <c r="A217" t="s">
        <v>9971</v>
      </c>
      <c r="B217" t="s">
        <v>9972</v>
      </c>
    </row>
    <row r="218" spans="1:2" x14ac:dyDescent="0.25">
      <c r="A218" t="s">
        <v>9973</v>
      </c>
      <c r="B218" t="s">
        <v>9974</v>
      </c>
    </row>
    <row r="219" spans="1:2" x14ac:dyDescent="0.25">
      <c r="A219" t="s">
        <v>9975</v>
      </c>
      <c r="B219" t="s">
        <v>9976</v>
      </c>
    </row>
    <row r="220" spans="1:2" x14ac:dyDescent="0.25">
      <c r="A220" t="s">
        <v>9977</v>
      </c>
      <c r="B220" t="s">
        <v>9978</v>
      </c>
    </row>
    <row r="221" spans="1:2" x14ac:dyDescent="0.25">
      <c r="A221" t="s">
        <v>9979</v>
      </c>
      <c r="B221" t="s">
        <v>9980</v>
      </c>
    </row>
    <row r="222" spans="1:2" x14ac:dyDescent="0.25">
      <c r="A222" t="s">
        <v>9981</v>
      </c>
      <c r="B222" t="s">
        <v>9982</v>
      </c>
    </row>
    <row r="223" spans="1:2" x14ac:dyDescent="0.25">
      <c r="A223" t="s">
        <v>9983</v>
      </c>
      <c r="B223" t="s">
        <v>9984</v>
      </c>
    </row>
    <row r="224" spans="1:2" x14ac:dyDescent="0.25">
      <c r="A224" t="s">
        <v>9985</v>
      </c>
      <c r="B224" t="s">
        <v>9986</v>
      </c>
    </row>
    <row r="225" spans="1:2" x14ac:dyDescent="0.25">
      <c r="A225" t="s">
        <v>9987</v>
      </c>
      <c r="B225" t="s">
        <v>9988</v>
      </c>
    </row>
    <row r="226" spans="1:2" x14ac:dyDescent="0.25">
      <c r="A226" t="s">
        <v>9989</v>
      </c>
      <c r="B226" t="s">
        <v>9990</v>
      </c>
    </row>
    <row r="227" spans="1:2" x14ac:dyDescent="0.25">
      <c r="A227" t="s">
        <v>9991</v>
      </c>
      <c r="B227" t="s">
        <v>9992</v>
      </c>
    </row>
    <row r="228" spans="1:2" x14ac:dyDescent="0.25">
      <c r="A228" t="s">
        <v>9993</v>
      </c>
      <c r="B228" t="s">
        <v>9994</v>
      </c>
    </row>
    <row r="229" spans="1:2" x14ac:dyDescent="0.25">
      <c r="A229" t="s">
        <v>9995</v>
      </c>
      <c r="B229" t="s">
        <v>9996</v>
      </c>
    </row>
    <row r="230" spans="1:2" x14ac:dyDescent="0.25">
      <c r="A230" t="s">
        <v>9997</v>
      </c>
      <c r="B230" t="s">
        <v>9998</v>
      </c>
    </row>
    <row r="231" spans="1:2" x14ac:dyDescent="0.25">
      <c r="A231" t="s">
        <v>9999</v>
      </c>
      <c r="B231" t="s">
        <v>10000</v>
      </c>
    </row>
    <row r="232" spans="1:2" x14ac:dyDescent="0.25">
      <c r="A232" t="s">
        <v>10001</v>
      </c>
      <c r="B232" t="s">
        <v>10002</v>
      </c>
    </row>
    <row r="233" spans="1:2" x14ac:dyDescent="0.25">
      <c r="A233" t="s">
        <v>10003</v>
      </c>
      <c r="B233" t="s">
        <v>10004</v>
      </c>
    </row>
    <row r="234" spans="1:2" x14ac:dyDescent="0.25">
      <c r="A234" t="s">
        <v>10005</v>
      </c>
      <c r="B234" t="s">
        <v>10006</v>
      </c>
    </row>
    <row r="235" spans="1:2" x14ac:dyDescent="0.25">
      <c r="A235" t="s">
        <v>10007</v>
      </c>
      <c r="B235" t="s">
        <v>10008</v>
      </c>
    </row>
    <row r="236" spans="1:2" x14ac:dyDescent="0.25">
      <c r="A236" t="s">
        <v>10009</v>
      </c>
      <c r="B236" t="s">
        <v>10010</v>
      </c>
    </row>
    <row r="237" spans="1:2" x14ac:dyDescent="0.25">
      <c r="A237" t="s">
        <v>10011</v>
      </c>
      <c r="B237" t="s">
        <v>10012</v>
      </c>
    </row>
    <row r="238" spans="1:2" x14ac:dyDescent="0.25">
      <c r="A238" t="s">
        <v>10013</v>
      </c>
      <c r="B238" t="s">
        <v>10014</v>
      </c>
    </row>
    <row r="239" spans="1:2" x14ac:dyDescent="0.25">
      <c r="A239" t="s">
        <v>10015</v>
      </c>
      <c r="B239" t="s">
        <v>10016</v>
      </c>
    </row>
    <row r="240" spans="1:2" x14ac:dyDescent="0.25">
      <c r="A240" t="s">
        <v>10017</v>
      </c>
      <c r="B240" t="s">
        <v>10018</v>
      </c>
    </row>
    <row r="241" spans="1:2" x14ac:dyDescent="0.25">
      <c r="A241" t="s">
        <v>10019</v>
      </c>
      <c r="B241" t="s">
        <v>10020</v>
      </c>
    </row>
    <row r="242" spans="1:2" x14ac:dyDescent="0.25">
      <c r="A242" t="s">
        <v>10021</v>
      </c>
      <c r="B242" t="s">
        <v>10022</v>
      </c>
    </row>
    <row r="243" spans="1:2" x14ac:dyDescent="0.25">
      <c r="A243" t="s">
        <v>10023</v>
      </c>
      <c r="B243" t="s">
        <v>10024</v>
      </c>
    </row>
    <row r="244" spans="1:2" x14ac:dyDescent="0.25">
      <c r="A244" t="s">
        <v>10025</v>
      </c>
      <c r="B244" t="s">
        <v>10026</v>
      </c>
    </row>
    <row r="245" spans="1:2" x14ac:dyDescent="0.25">
      <c r="A245" t="s">
        <v>10027</v>
      </c>
      <c r="B245" t="s">
        <v>10028</v>
      </c>
    </row>
    <row r="246" spans="1:2" x14ac:dyDescent="0.25">
      <c r="A246" t="s">
        <v>10029</v>
      </c>
      <c r="B246" t="s">
        <v>10030</v>
      </c>
    </row>
    <row r="247" spans="1:2" x14ac:dyDescent="0.25">
      <c r="A247" t="s">
        <v>10031</v>
      </c>
      <c r="B247" t="s">
        <v>10032</v>
      </c>
    </row>
    <row r="248" spans="1:2" x14ac:dyDescent="0.25">
      <c r="A248" t="s">
        <v>4561</v>
      </c>
      <c r="B248" t="s">
        <v>10033</v>
      </c>
    </row>
    <row r="249" spans="1:2" x14ac:dyDescent="0.25">
      <c r="A249" t="s">
        <v>10034</v>
      </c>
      <c r="B249" t="s">
        <v>10035</v>
      </c>
    </row>
    <row r="250" spans="1:2" x14ac:dyDescent="0.25">
      <c r="A250" t="s">
        <v>10036</v>
      </c>
      <c r="B250" t="s">
        <v>10037</v>
      </c>
    </row>
    <row r="251" spans="1:2" x14ac:dyDescent="0.25">
      <c r="A251" t="s">
        <v>10038</v>
      </c>
      <c r="B251" t="s">
        <v>10039</v>
      </c>
    </row>
    <row r="252" spans="1:2" x14ac:dyDescent="0.25">
      <c r="A252" t="s">
        <v>10040</v>
      </c>
      <c r="B252" t="s">
        <v>10041</v>
      </c>
    </row>
    <row r="253" spans="1:2" x14ac:dyDescent="0.25">
      <c r="A253" t="s">
        <v>10042</v>
      </c>
      <c r="B253" t="s">
        <v>10043</v>
      </c>
    </row>
    <row r="254" spans="1:2" x14ac:dyDescent="0.25">
      <c r="A254" t="s">
        <v>10044</v>
      </c>
      <c r="B254" t="s">
        <v>10045</v>
      </c>
    </row>
    <row r="255" spans="1:2" x14ac:dyDescent="0.25">
      <c r="A255" t="s">
        <v>10046</v>
      </c>
      <c r="B255" t="s">
        <v>10047</v>
      </c>
    </row>
    <row r="256" spans="1:2" x14ac:dyDescent="0.25">
      <c r="A256" t="s">
        <v>10048</v>
      </c>
      <c r="B256" t="s">
        <v>10049</v>
      </c>
    </row>
    <row r="257" spans="1:2" x14ac:dyDescent="0.25">
      <c r="A257" t="s">
        <v>10050</v>
      </c>
      <c r="B257" t="s">
        <v>10051</v>
      </c>
    </row>
    <row r="258" spans="1:2" x14ac:dyDescent="0.25">
      <c r="A258" t="s">
        <v>10052</v>
      </c>
      <c r="B258" t="s">
        <v>10053</v>
      </c>
    </row>
    <row r="259" spans="1:2" x14ac:dyDescent="0.25">
      <c r="A259" t="s">
        <v>10054</v>
      </c>
      <c r="B259" t="s">
        <v>10055</v>
      </c>
    </row>
    <row r="260" spans="1:2" x14ac:dyDescent="0.25">
      <c r="A260" t="s">
        <v>10056</v>
      </c>
      <c r="B260" t="s">
        <v>10057</v>
      </c>
    </row>
    <row r="261" spans="1:2" x14ac:dyDescent="0.25">
      <c r="A261" t="s">
        <v>10058</v>
      </c>
      <c r="B261" t="s">
        <v>10059</v>
      </c>
    </row>
    <row r="262" spans="1:2" x14ac:dyDescent="0.25">
      <c r="A262" t="s">
        <v>10060</v>
      </c>
      <c r="B262" t="s">
        <v>10061</v>
      </c>
    </row>
    <row r="263" spans="1:2" x14ac:dyDescent="0.25">
      <c r="A263" t="s">
        <v>10062</v>
      </c>
      <c r="B263" t="s">
        <v>10063</v>
      </c>
    </row>
    <row r="264" spans="1:2" x14ac:dyDescent="0.25">
      <c r="A264" t="s">
        <v>10064</v>
      </c>
      <c r="B264" t="s">
        <v>10065</v>
      </c>
    </row>
    <row r="265" spans="1:2" x14ac:dyDescent="0.25">
      <c r="A265" t="s">
        <v>10066</v>
      </c>
      <c r="B265" t="s">
        <v>10067</v>
      </c>
    </row>
    <row r="266" spans="1:2" x14ac:dyDescent="0.25">
      <c r="A266" t="s">
        <v>10068</v>
      </c>
      <c r="B266" t="s">
        <v>10069</v>
      </c>
    </row>
    <row r="267" spans="1:2" x14ac:dyDescent="0.25">
      <c r="A267" t="s">
        <v>10070</v>
      </c>
      <c r="B267" t="s">
        <v>10071</v>
      </c>
    </row>
    <row r="268" spans="1:2" x14ac:dyDescent="0.25">
      <c r="A268" t="s">
        <v>10072</v>
      </c>
      <c r="B268" t="s">
        <v>10073</v>
      </c>
    </row>
    <row r="269" spans="1:2" x14ac:dyDescent="0.25">
      <c r="A269" t="s">
        <v>10074</v>
      </c>
      <c r="B269" t="s">
        <v>10075</v>
      </c>
    </row>
    <row r="270" spans="1:2" x14ac:dyDescent="0.25">
      <c r="A270" t="s">
        <v>10076</v>
      </c>
      <c r="B270" t="s">
        <v>10077</v>
      </c>
    </row>
    <row r="271" spans="1:2" x14ac:dyDescent="0.25">
      <c r="A271" t="s">
        <v>10078</v>
      </c>
      <c r="B271" t="s">
        <v>10079</v>
      </c>
    </row>
    <row r="272" spans="1:2" x14ac:dyDescent="0.25">
      <c r="A272" t="s">
        <v>10080</v>
      </c>
      <c r="B272" t="s">
        <v>10081</v>
      </c>
    </row>
    <row r="273" spans="1:2" x14ac:dyDescent="0.25">
      <c r="A273" t="s">
        <v>10082</v>
      </c>
      <c r="B273" t="s">
        <v>10083</v>
      </c>
    </row>
    <row r="274" spans="1:2" x14ac:dyDescent="0.25">
      <c r="A274" t="s">
        <v>10084</v>
      </c>
      <c r="B274" t="s">
        <v>10085</v>
      </c>
    </row>
    <row r="275" spans="1:2" x14ac:dyDescent="0.25">
      <c r="A275" t="s">
        <v>10086</v>
      </c>
      <c r="B275" t="s">
        <v>10087</v>
      </c>
    </row>
    <row r="276" spans="1:2" x14ac:dyDescent="0.25">
      <c r="A276" t="s">
        <v>10088</v>
      </c>
      <c r="B276" t="s">
        <v>10089</v>
      </c>
    </row>
    <row r="277" spans="1:2" x14ac:dyDescent="0.25">
      <c r="A277" t="s">
        <v>10090</v>
      </c>
      <c r="B277" t="s">
        <v>10091</v>
      </c>
    </row>
    <row r="278" spans="1:2" x14ac:dyDescent="0.25">
      <c r="A278" t="s">
        <v>10092</v>
      </c>
      <c r="B278" t="s">
        <v>10093</v>
      </c>
    </row>
    <row r="279" spans="1:2" x14ac:dyDescent="0.25">
      <c r="A279" t="s">
        <v>10094</v>
      </c>
      <c r="B279" t="s">
        <v>10095</v>
      </c>
    </row>
    <row r="280" spans="1:2" x14ac:dyDescent="0.25">
      <c r="A280" t="s">
        <v>10096</v>
      </c>
      <c r="B280" t="s">
        <v>10097</v>
      </c>
    </row>
    <row r="281" spans="1:2" x14ac:dyDescent="0.25">
      <c r="A281" t="s">
        <v>10098</v>
      </c>
      <c r="B281" t="s">
        <v>10099</v>
      </c>
    </row>
    <row r="282" spans="1:2" x14ac:dyDescent="0.25">
      <c r="A282" t="s">
        <v>10100</v>
      </c>
      <c r="B282" t="s">
        <v>10101</v>
      </c>
    </row>
    <row r="283" spans="1:2" x14ac:dyDescent="0.25">
      <c r="A283" t="s">
        <v>10102</v>
      </c>
      <c r="B283" t="s">
        <v>10103</v>
      </c>
    </row>
    <row r="284" spans="1:2" x14ac:dyDescent="0.25">
      <c r="A284" t="s">
        <v>9520</v>
      </c>
      <c r="B284" t="s">
        <v>10104</v>
      </c>
    </row>
    <row r="285" spans="1:2" x14ac:dyDescent="0.25">
      <c r="A285" t="s">
        <v>10105</v>
      </c>
      <c r="B285" t="s">
        <v>10106</v>
      </c>
    </row>
    <row r="286" spans="1:2" x14ac:dyDescent="0.25">
      <c r="A286" t="s">
        <v>10107</v>
      </c>
      <c r="B286" t="s">
        <v>10108</v>
      </c>
    </row>
    <row r="287" spans="1:2" x14ac:dyDescent="0.25">
      <c r="A287" t="s">
        <v>10109</v>
      </c>
      <c r="B287" t="s">
        <v>10110</v>
      </c>
    </row>
    <row r="288" spans="1:2" x14ac:dyDescent="0.25">
      <c r="A288" t="s">
        <v>10111</v>
      </c>
      <c r="B288" t="s">
        <v>10112</v>
      </c>
    </row>
    <row r="289" spans="1:2" x14ac:dyDescent="0.25">
      <c r="A289" t="s">
        <v>10113</v>
      </c>
      <c r="B289" t="s">
        <v>10114</v>
      </c>
    </row>
    <row r="290" spans="1:2" x14ac:dyDescent="0.25">
      <c r="A290" t="s">
        <v>10115</v>
      </c>
      <c r="B290" t="s">
        <v>10116</v>
      </c>
    </row>
    <row r="291" spans="1:2" x14ac:dyDescent="0.25">
      <c r="A291" t="s">
        <v>10117</v>
      </c>
      <c r="B291" t="s">
        <v>10118</v>
      </c>
    </row>
    <row r="292" spans="1:2" x14ac:dyDescent="0.25">
      <c r="A292" t="s">
        <v>10119</v>
      </c>
      <c r="B292" t="s">
        <v>10120</v>
      </c>
    </row>
    <row r="293" spans="1:2" x14ac:dyDescent="0.25">
      <c r="A293" t="s">
        <v>10121</v>
      </c>
      <c r="B293" t="s">
        <v>10101</v>
      </c>
    </row>
    <row r="294" spans="1:2" x14ac:dyDescent="0.25">
      <c r="A294" t="s">
        <v>10122</v>
      </c>
      <c r="B294" t="s">
        <v>10123</v>
      </c>
    </row>
    <row r="295" spans="1:2" x14ac:dyDescent="0.25">
      <c r="A295" t="s">
        <v>10124</v>
      </c>
      <c r="B295" t="s">
        <v>10125</v>
      </c>
    </row>
    <row r="296" spans="1:2" x14ac:dyDescent="0.25">
      <c r="A296" t="s">
        <v>10126</v>
      </c>
      <c r="B296" t="s">
        <v>10127</v>
      </c>
    </row>
    <row r="297" spans="1:2" x14ac:dyDescent="0.25">
      <c r="A297" t="s">
        <v>10128</v>
      </c>
      <c r="B297" t="s">
        <v>10129</v>
      </c>
    </row>
    <row r="298" spans="1:2" x14ac:dyDescent="0.25">
      <c r="A298" t="s">
        <v>10130</v>
      </c>
      <c r="B298" t="s">
        <v>10131</v>
      </c>
    </row>
    <row r="299" spans="1:2" x14ac:dyDescent="0.25">
      <c r="A299" t="s">
        <v>10132</v>
      </c>
      <c r="B299" t="s">
        <v>10133</v>
      </c>
    </row>
    <row r="300" spans="1:2" x14ac:dyDescent="0.25">
      <c r="A300" t="s">
        <v>10134</v>
      </c>
      <c r="B300" t="s">
        <v>10135</v>
      </c>
    </row>
    <row r="301" spans="1:2" x14ac:dyDescent="0.25">
      <c r="A301" t="s">
        <v>10136</v>
      </c>
      <c r="B301" t="s">
        <v>10137</v>
      </c>
    </row>
    <row r="302" spans="1:2" x14ac:dyDescent="0.25">
      <c r="A302" t="s">
        <v>10138</v>
      </c>
      <c r="B302" t="s">
        <v>10139</v>
      </c>
    </row>
    <row r="303" spans="1:2" x14ac:dyDescent="0.25">
      <c r="A303" t="s">
        <v>10140</v>
      </c>
      <c r="B303" t="s">
        <v>10141</v>
      </c>
    </row>
    <row r="304" spans="1:2" x14ac:dyDescent="0.25">
      <c r="A304" t="s">
        <v>10142</v>
      </c>
      <c r="B304" t="s">
        <v>10143</v>
      </c>
    </row>
    <row r="305" spans="1:2" x14ac:dyDescent="0.25">
      <c r="A305" t="s">
        <v>10144</v>
      </c>
      <c r="B305" t="s">
        <v>10145</v>
      </c>
    </row>
    <row r="306" spans="1:2" x14ac:dyDescent="0.25">
      <c r="A306" t="s">
        <v>10146</v>
      </c>
      <c r="B306" t="s">
        <v>10147</v>
      </c>
    </row>
    <row r="307" spans="1:2" x14ac:dyDescent="0.25">
      <c r="A307" t="s">
        <v>10148</v>
      </c>
      <c r="B307" t="s">
        <v>10149</v>
      </c>
    </row>
    <row r="308" spans="1:2" x14ac:dyDescent="0.25">
      <c r="A308" t="s">
        <v>10150</v>
      </c>
      <c r="B308" t="s">
        <v>10151</v>
      </c>
    </row>
    <row r="309" spans="1:2" x14ac:dyDescent="0.25">
      <c r="A309" t="s">
        <v>10152</v>
      </c>
      <c r="B309" t="s">
        <v>10153</v>
      </c>
    </row>
    <row r="310" spans="1:2" x14ac:dyDescent="0.25">
      <c r="A310" t="s">
        <v>10154</v>
      </c>
      <c r="B310" t="s">
        <v>10155</v>
      </c>
    </row>
    <row r="311" spans="1:2" x14ac:dyDescent="0.25">
      <c r="A311" t="s">
        <v>10156</v>
      </c>
      <c r="B311" t="s">
        <v>10157</v>
      </c>
    </row>
    <row r="312" spans="1:2" x14ac:dyDescent="0.25">
      <c r="A312" t="s">
        <v>10158</v>
      </c>
      <c r="B312" t="s">
        <v>10159</v>
      </c>
    </row>
    <row r="313" spans="1:2" x14ac:dyDescent="0.25">
      <c r="A313" t="s">
        <v>10160</v>
      </c>
      <c r="B313" t="s">
        <v>10161</v>
      </c>
    </row>
    <row r="314" spans="1:2" x14ac:dyDescent="0.25">
      <c r="A314" t="s">
        <v>10162</v>
      </c>
      <c r="B314" t="s">
        <v>10163</v>
      </c>
    </row>
    <row r="315" spans="1:2" x14ac:dyDescent="0.25">
      <c r="A315" t="s">
        <v>10164</v>
      </c>
      <c r="B315" t="s">
        <v>10165</v>
      </c>
    </row>
    <row r="316" spans="1:2" x14ac:dyDescent="0.25">
      <c r="A316" t="s">
        <v>10166</v>
      </c>
      <c r="B316" t="s">
        <v>10167</v>
      </c>
    </row>
    <row r="317" spans="1:2" x14ac:dyDescent="0.25">
      <c r="A317" t="s">
        <v>10168</v>
      </c>
      <c r="B317" t="s">
        <v>10169</v>
      </c>
    </row>
    <row r="318" spans="1:2" x14ac:dyDescent="0.25">
      <c r="A318" t="s">
        <v>10170</v>
      </c>
      <c r="B318" t="s">
        <v>10171</v>
      </c>
    </row>
    <row r="319" spans="1:2" x14ac:dyDescent="0.25">
      <c r="A319" t="s">
        <v>10172</v>
      </c>
      <c r="B319" t="s">
        <v>10173</v>
      </c>
    </row>
    <row r="320" spans="1:2" x14ac:dyDescent="0.25">
      <c r="A320" t="s">
        <v>1383</v>
      </c>
      <c r="B320" t="s">
        <v>10174</v>
      </c>
    </row>
    <row r="321" spans="1:2" x14ac:dyDescent="0.25">
      <c r="A321" t="s">
        <v>10175</v>
      </c>
      <c r="B321" t="s">
        <v>10176</v>
      </c>
    </row>
    <row r="322" spans="1:2" x14ac:dyDescent="0.25">
      <c r="A322" t="s">
        <v>10177</v>
      </c>
      <c r="B322" t="s">
        <v>10178</v>
      </c>
    </row>
    <row r="323" spans="1:2" x14ac:dyDescent="0.25">
      <c r="A323" t="s">
        <v>10179</v>
      </c>
      <c r="B323" t="s">
        <v>10180</v>
      </c>
    </row>
    <row r="324" spans="1:2" x14ac:dyDescent="0.25">
      <c r="A324" t="s">
        <v>10181</v>
      </c>
      <c r="B324" t="s">
        <v>10182</v>
      </c>
    </row>
    <row r="325" spans="1:2" x14ac:dyDescent="0.25">
      <c r="A325" t="s">
        <v>10183</v>
      </c>
      <c r="B325" t="s">
        <v>10184</v>
      </c>
    </row>
    <row r="326" spans="1:2" x14ac:dyDescent="0.25">
      <c r="A326" t="s">
        <v>10185</v>
      </c>
      <c r="B326" t="s">
        <v>10186</v>
      </c>
    </row>
    <row r="327" spans="1:2" x14ac:dyDescent="0.25">
      <c r="A327" t="s">
        <v>10187</v>
      </c>
      <c r="B327" t="s">
        <v>10188</v>
      </c>
    </row>
    <row r="328" spans="1:2" x14ac:dyDescent="0.25">
      <c r="A328" t="s">
        <v>10189</v>
      </c>
      <c r="B328" t="s">
        <v>10190</v>
      </c>
    </row>
    <row r="329" spans="1:2" x14ac:dyDescent="0.25">
      <c r="A329" t="s">
        <v>10191</v>
      </c>
      <c r="B329" t="s">
        <v>10192</v>
      </c>
    </row>
    <row r="330" spans="1:2" x14ac:dyDescent="0.25">
      <c r="A330" t="s">
        <v>10193</v>
      </c>
      <c r="B330" t="s">
        <v>10194</v>
      </c>
    </row>
    <row r="331" spans="1:2" x14ac:dyDescent="0.25">
      <c r="A331" t="s">
        <v>10195</v>
      </c>
      <c r="B331" t="s">
        <v>10196</v>
      </c>
    </row>
    <row r="332" spans="1:2" x14ac:dyDescent="0.25">
      <c r="A332" t="s">
        <v>10197</v>
      </c>
      <c r="B332" t="s">
        <v>10198</v>
      </c>
    </row>
    <row r="333" spans="1:2" x14ac:dyDescent="0.25">
      <c r="A333" t="s">
        <v>10199</v>
      </c>
      <c r="B333" t="s">
        <v>10200</v>
      </c>
    </row>
    <row r="334" spans="1:2" x14ac:dyDescent="0.25">
      <c r="A334" t="s">
        <v>10201</v>
      </c>
      <c r="B334" t="s">
        <v>10202</v>
      </c>
    </row>
    <row r="335" spans="1:2" x14ac:dyDescent="0.25">
      <c r="A335" t="s">
        <v>10203</v>
      </c>
      <c r="B335" t="s">
        <v>10204</v>
      </c>
    </row>
    <row r="336" spans="1:2" x14ac:dyDescent="0.25">
      <c r="A336" t="s">
        <v>10205</v>
      </c>
      <c r="B336" t="s">
        <v>10206</v>
      </c>
    </row>
    <row r="337" spans="1:2" x14ac:dyDescent="0.25">
      <c r="A337" t="s">
        <v>10207</v>
      </c>
      <c r="B337" t="s">
        <v>10208</v>
      </c>
    </row>
    <row r="338" spans="1:2" x14ac:dyDescent="0.25">
      <c r="A338" t="s">
        <v>10209</v>
      </c>
      <c r="B338" t="s">
        <v>10210</v>
      </c>
    </row>
    <row r="339" spans="1:2" x14ac:dyDescent="0.25">
      <c r="A339" t="s">
        <v>10211</v>
      </c>
      <c r="B339" t="s">
        <v>10212</v>
      </c>
    </row>
    <row r="340" spans="1:2" x14ac:dyDescent="0.25">
      <c r="A340" t="s">
        <v>10213</v>
      </c>
      <c r="B340" t="s">
        <v>10214</v>
      </c>
    </row>
    <row r="341" spans="1:2" x14ac:dyDescent="0.25">
      <c r="A341" t="s">
        <v>10215</v>
      </c>
      <c r="B341" t="s">
        <v>10216</v>
      </c>
    </row>
    <row r="342" spans="1:2" x14ac:dyDescent="0.25">
      <c r="A342" t="s">
        <v>10217</v>
      </c>
      <c r="B342" t="s">
        <v>10218</v>
      </c>
    </row>
    <row r="343" spans="1:2" x14ac:dyDescent="0.25">
      <c r="A343" t="s">
        <v>10219</v>
      </c>
      <c r="B343" t="s">
        <v>10220</v>
      </c>
    </row>
    <row r="344" spans="1:2" x14ac:dyDescent="0.25">
      <c r="A344" t="s">
        <v>10221</v>
      </c>
      <c r="B344" t="s">
        <v>10222</v>
      </c>
    </row>
    <row r="345" spans="1:2" x14ac:dyDescent="0.25">
      <c r="A345" t="s">
        <v>10223</v>
      </c>
      <c r="B345" t="s">
        <v>10224</v>
      </c>
    </row>
    <row r="346" spans="1:2" x14ac:dyDescent="0.25">
      <c r="A346" t="s">
        <v>10225</v>
      </c>
      <c r="B346" t="s">
        <v>10226</v>
      </c>
    </row>
    <row r="347" spans="1:2" x14ac:dyDescent="0.25">
      <c r="A347" t="s">
        <v>10227</v>
      </c>
      <c r="B347" t="s">
        <v>10228</v>
      </c>
    </row>
    <row r="348" spans="1:2" x14ac:dyDescent="0.25">
      <c r="A348" t="s">
        <v>10229</v>
      </c>
      <c r="B348" t="s">
        <v>10230</v>
      </c>
    </row>
    <row r="349" spans="1:2" x14ac:dyDescent="0.25">
      <c r="A349" t="s">
        <v>10231</v>
      </c>
      <c r="B349" t="s">
        <v>10232</v>
      </c>
    </row>
    <row r="350" spans="1:2" x14ac:dyDescent="0.25">
      <c r="A350" t="s">
        <v>10233</v>
      </c>
      <c r="B350" t="s">
        <v>10234</v>
      </c>
    </row>
    <row r="351" spans="1:2" x14ac:dyDescent="0.25">
      <c r="A351" t="s">
        <v>10235</v>
      </c>
      <c r="B351" t="s">
        <v>10236</v>
      </c>
    </row>
    <row r="352" spans="1:2" x14ac:dyDescent="0.25">
      <c r="A352" t="s">
        <v>10237</v>
      </c>
      <c r="B352" t="s">
        <v>10238</v>
      </c>
    </row>
    <row r="353" spans="1:2" x14ac:dyDescent="0.25">
      <c r="A353" t="s">
        <v>10239</v>
      </c>
      <c r="B353" t="s">
        <v>10240</v>
      </c>
    </row>
    <row r="354" spans="1:2" x14ac:dyDescent="0.25">
      <c r="A354" t="s">
        <v>10241</v>
      </c>
      <c r="B354" t="s">
        <v>10242</v>
      </c>
    </row>
    <row r="355" spans="1:2" x14ac:dyDescent="0.25">
      <c r="A355" t="s">
        <v>10243</v>
      </c>
      <c r="B355" t="s">
        <v>10244</v>
      </c>
    </row>
    <row r="356" spans="1:2" x14ac:dyDescent="0.25">
      <c r="A356" t="s">
        <v>10245</v>
      </c>
      <c r="B356" t="s">
        <v>10246</v>
      </c>
    </row>
    <row r="357" spans="1:2" x14ac:dyDescent="0.25">
      <c r="A357" t="s">
        <v>10247</v>
      </c>
      <c r="B357" t="s">
        <v>10248</v>
      </c>
    </row>
    <row r="358" spans="1:2" x14ac:dyDescent="0.25">
      <c r="A358" t="s">
        <v>10249</v>
      </c>
      <c r="B358" t="s">
        <v>10250</v>
      </c>
    </row>
    <row r="359" spans="1:2" x14ac:dyDescent="0.25">
      <c r="A359" t="s">
        <v>10251</v>
      </c>
      <c r="B359" t="s">
        <v>10252</v>
      </c>
    </row>
    <row r="360" spans="1:2" x14ac:dyDescent="0.25">
      <c r="A360" t="s">
        <v>10253</v>
      </c>
      <c r="B360" t="s">
        <v>10254</v>
      </c>
    </row>
    <row r="361" spans="1:2" x14ac:dyDescent="0.25">
      <c r="A361" t="s">
        <v>10255</v>
      </c>
      <c r="B361" t="s">
        <v>10256</v>
      </c>
    </row>
    <row r="362" spans="1:2" x14ac:dyDescent="0.25">
      <c r="A362" t="s">
        <v>10257</v>
      </c>
      <c r="B362" t="s">
        <v>10258</v>
      </c>
    </row>
    <row r="363" spans="1:2" x14ac:dyDescent="0.25">
      <c r="A363" t="s">
        <v>10259</v>
      </c>
      <c r="B363" t="s">
        <v>10260</v>
      </c>
    </row>
    <row r="364" spans="1:2" x14ac:dyDescent="0.25">
      <c r="A364" t="s">
        <v>10261</v>
      </c>
      <c r="B364" t="s">
        <v>10262</v>
      </c>
    </row>
    <row r="365" spans="1:2" x14ac:dyDescent="0.25">
      <c r="A365" t="s">
        <v>10263</v>
      </c>
      <c r="B365" t="s">
        <v>10264</v>
      </c>
    </row>
    <row r="366" spans="1:2" x14ac:dyDescent="0.25">
      <c r="A366" t="s">
        <v>10265</v>
      </c>
      <c r="B366" t="s">
        <v>10266</v>
      </c>
    </row>
    <row r="367" spans="1:2" x14ac:dyDescent="0.25">
      <c r="A367" t="s">
        <v>10267</v>
      </c>
      <c r="B367" t="s">
        <v>10268</v>
      </c>
    </row>
    <row r="368" spans="1:2" x14ac:dyDescent="0.25">
      <c r="A368" t="s">
        <v>10269</v>
      </c>
      <c r="B368" t="s">
        <v>10270</v>
      </c>
    </row>
    <row r="369" spans="1:2" x14ac:dyDescent="0.25">
      <c r="A369" t="s">
        <v>10271</v>
      </c>
      <c r="B369" t="s">
        <v>10272</v>
      </c>
    </row>
    <row r="370" spans="1:2" x14ac:dyDescent="0.25">
      <c r="A370" t="s">
        <v>10273</v>
      </c>
      <c r="B370" t="s">
        <v>10274</v>
      </c>
    </row>
    <row r="371" spans="1:2" x14ac:dyDescent="0.25">
      <c r="A371" t="s">
        <v>10275</v>
      </c>
      <c r="B371" t="s">
        <v>10276</v>
      </c>
    </row>
    <row r="372" spans="1:2" x14ac:dyDescent="0.25">
      <c r="A372" t="s">
        <v>10277</v>
      </c>
      <c r="B372" t="s">
        <v>10278</v>
      </c>
    </row>
    <row r="373" spans="1:2" x14ac:dyDescent="0.25">
      <c r="A373" t="s">
        <v>10279</v>
      </c>
      <c r="B373" t="s">
        <v>10280</v>
      </c>
    </row>
    <row r="374" spans="1:2" x14ac:dyDescent="0.25">
      <c r="A374" t="s">
        <v>10281</v>
      </c>
      <c r="B374" t="s">
        <v>10282</v>
      </c>
    </row>
    <row r="375" spans="1:2" x14ac:dyDescent="0.25">
      <c r="A375" t="s">
        <v>10283</v>
      </c>
      <c r="B375" t="s">
        <v>10284</v>
      </c>
    </row>
    <row r="376" spans="1:2" x14ac:dyDescent="0.25">
      <c r="A376" t="s">
        <v>10285</v>
      </c>
      <c r="B376" t="s">
        <v>10286</v>
      </c>
    </row>
    <row r="377" spans="1:2" x14ac:dyDescent="0.25">
      <c r="A377" t="s">
        <v>10287</v>
      </c>
      <c r="B377" t="s">
        <v>10288</v>
      </c>
    </row>
    <row r="378" spans="1:2" x14ac:dyDescent="0.25">
      <c r="A378" t="s">
        <v>10289</v>
      </c>
      <c r="B378" t="s">
        <v>10290</v>
      </c>
    </row>
    <row r="379" spans="1:2" x14ac:dyDescent="0.25">
      <c r="A379" t="s">
        <v>10291</v>
      </c>
      <c r="B379" t="s">
        <v>10292</v>
      </c>
    </row>
    <row r="380" spans="1:2" x14ac:dyDescent="0.25">
      <c r="A380" t="s">
        <v>10293</v>
      </c>
      <c r="B380" t="s">
        <v>10294</v>
      </c>
    </row>
    <row r="381" spans="1:2" x14ac:dyDescent="0.25">
      <c r="A381" t="s">
        <v>10295</v>
      </c>
      <c r="B381" t="s">
        <v>10296</v>
      </c>
    </row>
    <row r="382" spans="1:2" x14ac:dyDescent="0.25">
      <c r="A382" t="s">
        <v>10297</v>
      </c>
      <c r="B382" t="s">
        <v>10298</v>
      </c>
    </row>
    <row r="383" spans="1:2" x14ac:dyDescent="0.25">
      <c r="A383" t="s">
        <v>10299</v>
      </c>
      <c r="B383" t="s">
        <v>10300</v>
      </c>
    </row>
    <row r="384" spans="1:2" x14ac:dyDescent="0.25">
      <c r="A384" t="s">
        <v>10301</v>
      </c>
      <c r="B384" t="s">
        <v>10302</v>
      </c>
    </row>
    <row r="385" spans="1:2" x14ac:dyDescent="0.25">
      <c r="A385" t="s">
        <v>10303</v>
      </c>
      <c r="B385" t="s">
        <v>10304</v>
      </c>
    </row>
    <row r="386" spans="1:2" x14ac:dyDescent="0.25">
      <c r="A386" t="s">
        <v>8508</v>
      </c>
      <c r="B386" t="s">
        <v>10305</v>
      </c>
    </row>
    <row r="387" spans="1:2" x14ac:dyDescent="0.25">
      <c r="A387" t="s">
        <v>10306</v>
      </c>
      <c r="B387" t="s">
        <v>10307</v>
      </c>
    </row>
    <row r="388" spans="1:2" x14ac:dyDescent="0.25">
      <c r="A388" t="s">
        <v>10308</v>
      </c>
      <c r="B388" t="s">
        <v>10309</v>
      </c>
    </row>
    <row r="389" spans="1:2" x14ac:dyDescent="0.25">
      <c r="A389" t="s">
        <v>10310</v>
      </c>
      <c r="B389" t="s">
        <v>10311</v>
      </c>
    </row>
    <row r="390" spans="1:2" x14ac:dyDescent="0.25">
      <c r="A390" t="s">
        <v>10312</v>
      </c>
      <c r="B390" t="s">
        <v>10313</v>
      </c>
    </row>
    <row r="391" spans="1:2" x14ac:dyDescent="0.25">
      <c r="A391" t="s">
        <v>10314</v>
      </c>
      <c r="B391" t="s">
        <v>10315</v>
      </c>
    </row>
    <row r="392" spans="1:2" x14ac:dyDescent="0.25">
      <c r="A392" t="s">
        <v>10316</v>
      </c>
      <c r="B392" t="s">
        <v>10317</v>
      </c>
    </row>
    <row r="393" spans="1:2" x14ac:dyDescent="0.25">
      <c r="A393" t="s">
        <v>10318</v>
      </c>
      <c r="B393" t="s">
        <v>10319</v>
      </c>
    </row>
    <row r="394" spans="1:2" x14ac:dyDescent="0.25">
      <c r="A394" t="s">
        <v>10320</v>
      </c>
      <c r="B394" t="s">
        <v>10321</v>
      </c>
    </row>
    <row r="395" spans="1:2" x14ac:dyDescent="0.25">
      <c r="A395" t="s">
        <v>10322</v>
      </c>
      <c r="B395" t="s">
        <v>10323</v>
      </c>
    </row>
    <row r="396" spans="1:2" x14ac:dyDescent="0.25">
      <c r="A396" t="s">
        <v>10324</v>
      </c>
      <c r="B396" t="s">
        <v>10325</v>
      </c>
    </row>
    <row r="397" spans="1:2" x14ac:dyDescent="0.25">
      <c r="A397" t="s">
        <v>10326</v>
      </c>
      <c r="B397" t="s">
        <v>10327</v>
      </c>
    </row>
    <row r="398" spans="1:2" x14ac:dyDescent="0.25">
      <c r="A398" t="s">
        <v>604</v>
      </c>
      <c r="B398" t="s">
        <v>10328</v>
      </c>
    </row>
    <row r="399" spans="1:2" x14ac:dyDescent="0.25">
      <c r="A399" t="s">
        <v>10329</v>
      </c>
      <c r="B399" t="s">
        <v>10330</v>
      </c>
    </row>
    <row r="400" spans="1:2" x14ac:dyDescent="0.25">
      <c r="A400" t="s">
        <v>10331</v>
      </c>
      <c r="B400" t="s">
        <v>10332</v>
      </c>
    </row>
    <row r="401" spans="1:2" x14ac:dyDescent="0.25">
      <c r="A401" t="s">
        <v>10333</v>
      </c>
      <c r="B401" t="s">
        <v>10334</v>
      </c>
    </row>
    <row r="402" spans="1:2" x14ac:dyDescent="0.25">
      <c r="A402" t="s">
        <v>10335</v>
      </c>
      <c r="B402" t="s">
        <v>10336</v>
      </c>
    </row>
    <row r="403" spans="1:2" x14ac:dyDescent="0.25">
      <c r="A403" t="s">
        <v>10337</v>
      </c>
      <c r="B403" t="s">
        <v>10338</v>
      </c>
    </row>
    <row r="404" spans="1:2" x14ac:dyDescent="0.25">
      <c r="A404" t="s">
        <v>10339</v>
      </c>
      <c r="B404" t="s">
        <v>10340</v>
      </c>
    </row>
    <row r="405" spans="1:2" x14ac:dyDescent="0.25">
      <c r="A405" t="s">
        <v>10341</v>
      </c>
      <c r="B405" t="s">
        <v>10342</v>
      </c>
    </row>
    <row r="406" spans="1:2" x14ac:dyDescent="0.25">
      <c r="A406" t="s">
        <v>10343</v>
      </c>
      <c r="B406" t="s">
        <v>10344</v>
      </c>
    </row>
    <row r="407" spans="1:2" x14ac:dyDescent="0.25">
      <c r="A407" t="s">
        <v>10345</v>
      </c>
      <c r="B407" t="s">
        <v>10346</v>
      </c>
    </row>
    <row r="408" spans="1:2" x14ac:dyDescent="0.25">
      <c r="A408" t="s">
        <v>10347</v>
      </c>
      <c r="B408" t="s">
        <v>10348</v>
      </c>
    </row>
    <row r="409" spans="1:2" x14ac:dyDescent="0.25">
      <c r="A409" t="s">
        <v>10349</v>
      </c>
      <c r="B409" t="s">
        <v>10350</v>
      </c>
    </row>
    <row r="410" spans="1:2" x14ac:dyDescent="0.25">
      <c r="A410" t="s">
        <v>10351</v>
      </c>
      <c r="B410" t="s">
        <v>10352</v>
      </c>
    </row>
    <row r="411" spans="1:2" x14ac:dyDescent="0.25">
      <c r="A411" t="s">
        <v>10353</v>
      </c>
      <c r="B411" t="s">
        <v>10354</v>
      </c>
    </row>
    <row r="412" spans="1:2" x14ac:dyDescent="0.25">
      <c r="A412" t="s">
        <v>10355</v>
      </c>
      <c r="B412" t="s">
        <v>10356</v>
      </c>
    </row>
    <row r="413" spans="1:2" x14ac:dyDescent="0.25">
      <c r="A413" t="s">
        <v>10357</v>
      </c>
      <c r="B413" t="s">
        <v>10358</v>
      </c>
    </row>
    <row r="414" spans="1:2" x14ac:dyDescent="0.25">
      <c r="A414" t="s">
        <v>10359</v>
      </c>
      <c r="B414" t="s">
        <v>10360</v>
      </c>
    </row>
    <row r="415" spans="1:2" x14ac:dyDescent="0.25">
      <c r="A415" t="s">
        <v>10361</v>
      </c>
      <c r="B415" t="s">
        <v>10362</v>
      </c>
    </row>
    <row r="416" spans="1:2" x14ac:dyDescent="0.25">
      <c r="A416" t="s">
        <v>10363</v>
      </c>
      <c r="B416" t="s">
        <v>10364</v>
      </c>
    </row>
    <row r="417" spans="1:2" x14ac:dyDescent="0.25">
      <c r="A417" t="s">
        <v>10365</v>
      </c>
      <c r="B417" t="s">
        <v>10366</v>
      </c>
    </row>
    <row r="418" spans="1:2" x14ac:dyDescent="0.25">
      <c r="A418" t="s">
        <v>10367</v>
      </c>
      <c r="B418" t="s">
        <v>10368</v>
      </c>
    </row>
    <row r="419" spans="1:2" x14ac:dyDescent="0.25">
      <c r="A419" t="s">
        <v>10369</v>
      </c>
      <c r="B419" t="s">
        <v>10370</v>
      </c>
    </row>
    <row r="420" spans="1:2" x14ac:dyDescent="0.25">
      <c r="A420" t="s">
        <v>10371</v>
      </c>
      <c r="B420" t="s">
        <v>10372</v>
      </c>
    </row>
    <row r="421" spans="1:2" x14ac:dyDescent="0.25">
      <c r="A421" t="s">
        <v>10373</v>
      </c>
      <c r="B421" t="s">
        <v>10374</v>
      </c>
    </row>
    <row r="422" spans="1:2" x14ac:dyDescent="0.25">
      <c r="A422" t="s">
        <v>10375</v>
      </c>
      <c r="B422" t="s">
        <v>10376</v>
      </c>
    </row>
    <row r="423" spans="1:2" x14ac:dyDescent="0.25">
      <c r="A423" t="s">
        <v>10377</v>
      </c>
      <c r="B423" t="s">
        <v>10378</v>
      </c>
    </row>
    <row r="424" spans="1:2" x14ac:dyDescent="0.25">
      <c r="A424" t="s">
        <v>10379</v>
      </c>
      <c r="B424" t="s">
        <v>10380</v>
      </c>
    </row>
    <row r="425" spans="1:2" x14ac:dyDescent="0.25">
      <c r="A425" t="s">
        <v>10381</v>
      </c>
      <c r="B425" t="s">
        <v>10382</v>
      </c>
    </row>
    <row r="426" spans="1:2" x14ac:dyDescent="0.25">
      <c r="A426" t="s">
        <v>10383</v>
      </c>
      <c r="B426" t="s">
        <v>10384</v>
      </c>
    </row>
    <row r="427" spans="1:2" x14ac:dyDescent="0.25">
      <c r="A427" t="s">
        <v>10385</v>
      </c>
      <c r="B427" t="s">
        <v>10386</v>
      </c>
    </row>
    <row r="428" spans="1:2" x14ac:dyDescent="0.25">
      <c r="A428" t="s">
        <v>10387</v>
      </c>
      <c r="B428" t="s">
        <v>10388</v>
      </c>
    </row>
    <row r="429" spans="1:2" x14ac:dyDescent="0.25">
      <c r="A429" t="s">
        <v>10389</v>
      </c>
      <c r="B429" t="s">
        <v>10390</v>
      </c>
    </row>
    <row r="430" spans="1:2" x14ac:dyDescent="0.25">
      <c r="A430" t="s">
        <v>10391</v>
      </c>
      <c r="B430" t="s">
        <v>10392</v>
      </c>
    </row>
    <row r="431" spans="1:2" x14ac:dyDescent="0.25">
      <c r="A431" t="s">
        <v>10393</v>
      </c>
      <c r="B431" t="s">
        <v>10394</v>
      </c>
    </row>
    <row r="432" spans="1:2" x14ac:dyDescent="0.25">
      <c r="A432" t="s">
        <v>10395</v>
      </c>
      <c r="B432" t="s">
        <v>10396</v>
      </c>
    </row>
    <row r="433" spans="1:2" x14ac:dyDescent="0.25">
      <c r="A433" t="s">
        <v>10397</v>
      </c>
      <c r="B433" t="s">
        <v>10398</v>
      </c>
    </row>
    <row r="434" spans="1:2" x14ac:dyDescent="0.25">
      <c r="A434" t="s">
        <v>10399</v>
      </c>
      <c r="B434" t="s">
        <v>10400</v>
      </c>
    </row>
    <row r="435" spans="1:2" x14ac:dyDescent="0.25">
      <c r="A435" t="s">
        <v>10401</v>
      </c>
      <c r="B435" t="s">
        <v>10402</v>
      </c>
    </row>
    <row r="436" spans="1:2" x14ac:dyDescent="0.25">
      <c r="A436" t="s">
        <v>10403</v>
      </c>
      <c r="B436" t="s">
        <v>10404</v>
      </c>
    </row>
    <row r="437" spans="1:2" x14ac:dyDescent="0.25">
      <c r="A437" t="s">
        <v>10405</v>
      </c>
      <c r="B437" t="s">
        <v>10406</v>
      </c>
    </row>
    <row r="438" spans="1:2" x14ac:dyDescent="0.25">
      <c r="A438" t="s">
        <v>10407</v>
      </c>
      <c r="B438" t="s">
        <v>10408</v>
      </c>
    </row>
    <row r="439" spans="1:2" x14ac:dyDescent="0.25">
      <c r="A439" t="s">
        <v>10409</v>
      </c>
      <c r="B439" t="s">
        <v>10410</v>
      </c>
    </row>
    <row r="440" spans="1:2" x14ac:dyDescent="0.25">
      <c r="A440" t="s">
        <v>10411</v>
      </c>
      <c r="B440" t="s">
        <v>10412</v>
      </c>
    </row>
    <row r="441" spans="1:2" x14ac:dyDescent="0.25">
      <c r="A441" t="s">
        <v>10413</v>
      </c>
      <c r="B441" t="s">
        <v>10414</v>
      </c>
    </row>
    <row r="442" spans="1:2" x14ac:dyDescent="0.25">
      <c r="A442" t="s">
        <v>10415</v>
      </c>
      <c r="B442" t="s">
        <v>10416</v>
      </c>
    </row>
    <row r="443" spans="1:2" x14ac:dyDescent="0.25">
      <c r="A443" t="s">
        <v>10417</v>
      </c>
      <c r="B443" t="s">
        <v>10418</v>
      </c>
    </row>
    <row r="444" spans="1:2" x14ac:dyDescent="0.25">
      <c r="A444" t="s">
        <v>10419</v>
      </c>
      <c r="B444" t="s">
        <v>10420</v>
      </c>
    </row>
    <row r="445" spans="1:2" x14ac:dyDescent="0.25">
      <c r="A445" t="s">
        <v>10421</v>
      </c>
      <c r="B445" t="s">
        <v>10422</v>
      </c>
    </row>
    <row r="446" spans="1:2" x14ac:dyDescent="0.25">
      <c r="A446" t="s">
        <v>10423</v>
      </c>
      <c r="B446" t="s">
        <v>10424</v>
      </c>
    </row>
    <row r="447" spans="1:2" x14ac:dyDescent="0.25">
      <c r="A447" t="s">
        <v>10425</v>
      </c>
      <c r="B447" t="s">
        <v>10426</v>
      </c>
    </row>
    <row r="448" spans="1:2" x14ac:dyDescent="0.25">
      <c r="A448" t="s">
        <v>10427</v>
      </c>
      <c r="B448" t="s">
        <v>10428</v>
      </c>
    </row>
    <row r="449" spans="1:2" x14ac:dyDescent="0.25">
      <c r="A449" t="s">
        <v>10429</v>
      </c>
      <c r="B449" t="s">
        <v>10430</v>
      </c>
    </row>
    <row r="450" spans="1:2" x14ac:dyDescent="0.25">
      <c r="A450" t="s">
        <v>10431</v>
      </c>
      <c r="B450" t="s">
        <v>10432</v>
      </c>
    </row>
    <row r="451" spans="1:2" x14ac:dyDescent="0.25">
      <c r="A451" t="s">
        <v>10433</v>
      </c>
      <c r="B451" t="s">
        <v>10434</v>
      </c>
    </row>
    <row r="452" spans="1:2" x14ac:dyDescent="0.25">
      <c r="A452" t="s">
        <v>10435</v>
      </c>
      <c r="B452" t="s">
        <v>10436</v>
      </c>
    </row>
    <row r="453" spans="1:2" x14ac:dyDescent="0.25">
      <c r="A453" t="s">
        <v>10437</v>
      </c>
      <c r="B453" t="s">
        <v>10438</v>
      </c>
    </row>
    <row r="454" spans="1:2" x14ac:dyDescent="0.25">
      <c r="A454" t="s">
        <v>10439</v>
      </c>
      <c r="B454" t="s">
        <v>10440</v>
      </c>
    </row>
    <row r="455" spans="1:2" x14ac:dyDescent="0.25">
      <c r="A455" t="s">
        <v>10441</v>
      </c>
      <c r="B455" t="s">
        <v>10442</v>
      </c>
    </row>
    <row r="456" spans="1:2" x14ac:dyDescent="0.25">
      <c r="A456" t="s">
        <v>10443</v>
      </c>
      <c r="B456" t="s">
        <v>10444</v>
      </c>
    </row>
    <row r="457" spans="1:2" x14ac:dyDescent="0.25">
      <c r="A457" t="s">
        <v>10445</v>
      </c>
      <c r="B457" t="s">
        <v>10446</v>
      </c>
    </row>
    <row r="458" spans="1:2" x14ac:dyDescent="0.25">
      <c r="A458" t="s">
        <v>10447</v>
      </c>
      <c r="B458" t="s">
        <v>10448</v>
      </c>
    </row>
    <row r="459" spans="1:2" x14ac:dyDescent="0.25">
      <c r="A459" t="s">
        <v>10449</v>
      </c>
      <c r="B459" t="s">
        <v>10450</v>
      </c>
    </row>
    <row r="460" spans="1:2" x14ac:dyDescent="0.25">
      <c r="A460" t="s">
        <v>10451</v>
      </c>
      <c r="B460" t="s">
        <v>10452</v>
      </c>
    </row>
    <row r="461" spans="1:2" x14ac:dyDescent="0.25">
      <c r="A461" t="s">
        <v>10453</v>
      </c>
      <c r="B461" t="s">
        <v>10454</v>
      </c>
    </row>
    <row r="462" spans="1:2" x14ac:dyDescent="0.25">
      <c r="A462" t="s">
        <v>10455</v>
      </c>
      <c r="B462" t="s">
        <v>10456</v>
      </c>
    </row>
    <row r="463" spans="1:2" x14ac:dyDescent="0.25">
      <c r="A463" t="s">
        <v>10457</v>
      </c>
      <c r="B463" t="s">
        <v>10458</v>
      </c>
    </row>
    <row r="464" spans="1:2" x14ac:dyDescent="0.25">
      <c r="A464" t="s">
        <v>10459</v>
      </c>
      <c r="B464" t="s">
        <v>10460</v>
      </c>
    </row>
    <row r="465" spans="1:2" x14ac:dyDescent="0.25">
      <c r="A465" t="s">
        <v>10461</v>
      </c>
      <c r="B465" t="s">
        <v>10462</v>
      </c>
    </row>
    <row r="466" spans="1:2" x14ac:dyDescent="0.25">
      <c r="A466" t="s">
        <v>10463</v>
      </c>
      <c r="B466" t="s">
        <v>10464</v>
      </c>
    </row>
    <row r="467" spans="1:2" x14ac:dyDescent="0.25">
      <c r="A467" t="s">
        <v>10465</v>
      </c>
      <c r="B467" t="s">
        <v>10466</v>
      </c>
    </row>
    <row r="468" spans="1:2" x14ac:dyDescent="0.25">
      <c r="A468" t="s">
        <v>10467</v>
      </c>
      <c r="B468" t="s">
        <v>10468</v>
      </c>
    </row>
    <row r="469" spans="1:2" x14ac:dyDescent="0.25">
      <c r="A469" t="s">
        <v>10469</v>
      </c>
      <c r="B469" t="s">
        <v>10470</v>
      </c>
    </row>
    <row r="470" spans="1:2" x14ac:dyDescent="0.25">
      <c r="A470" t="s">
        <v>10471</v>
      </c>
      <c r="B470" t="s">
        <v>10472</v>
      </c>
    </row>
    <row r="471" spans="1:2" x14ac:dyDescent="0.25">
      <c r="A471" t="s">
        <v>10473</v>
      </c>
      <c r="B471" t="s">
        <v>10474</v>
      </c>
    </row>
    <row r="472" spans="1:2" x14ac:dyDescent="0.25">
      <c r="A472" t="s">
        <v>10475</v>
      </c>
      <c r="B472" t="s">
        <v>10476</v>
      </c>
    </row>
    <row r="473" spans="1:2" x14ac:dyDescent="0.25">
      <c r="A473" t="s">
        <v>10477</v>
      </c>
      <c r="B473" t="s">
        <v>10478</v>
      </c>
    </row>
    <row r="474" spans="1:2" x14ac:dyDescent="0.25">
      <c r="A474" t="s">
        <v>10479</v>
      </c>
      <c r="B474" t="s">
        <v>10480</v>
      </c>
    </row>
    <row r="475" spans="1:2" x14ac:dyDescent="0.25">
      <c r="A475" t="s">
        <v>10481</v>
      </c>
      <c r="B475" t="s">
        <v>10482</v>
      </c>
    </row>
    <row r="476" spans="1:2" x14ac:dyDescent="0.25">
      <c r="A476" t="s">
        <v>10483</v>
      </c>
      <c r="B476" t="s">
        <v>10484</v>
      </c>
    </row>
    <row r="477" spans="1:2" x14ac:dyDescent="0.25">
      <c r="A477" t="s">
        <v>10485</v>
      </c>
      <c r="B477" t="s">
        <v>10486</v>
      </c>
    </row>
    <row r="478" spans="1:2" x14ac:dyDescent="0.25">
      <c r="A478" t="s">
        <v>10487</v>
      </c>
      <c r="B478" t="s">
        <v>10488</v>
      </c>
    </row>
    <row r="479" spans="1:2" x14ac:dyDescent="0.25">
      <c r="A479" t="s">
        <v>10489</v>
      </c>
      <c r="B479" t="s">
        <v>10490</v>
      </c>
    </row>
    <row r="480" spans="1:2" x14ac:dyDescent="0.25">
      <c r="A480" t="s">
        <v>10491</v>
      </c>
      <c r="B480" t="s">
        <v>10492</v>
      </c>
    </row>
    <row r="481" spans="1:2" x14ac:dyDescent="0.25">
      <c r="A481" t="s">
        <v>10493</v>
      </c>
      <c r="B481" t="s">
        <v>10494</v>
      </c>
    </row>
    <row r="482" spans="1:2" x14ac:dyDescent="0.25">
      <c r="A482" t="s">
        <v>10495</v>
      </c>
      <c r="B482" t="s">
        <v>10496</v>
      </c>
    </row>
    <row r="483" spans="1:2" x14ac:dyDescent="0.25">
      <c r="A483" t="s">
        <v>10497</v>
      </c>
      <c r="B483" t="s">
        <v>10498</v>
      </c>
    </row>
    <row r="484" spans="1:2" x14ac:dyDescent="0.25">
      <c r="A484" t="s">
        <v>10499</v>
      </c>
      <c r="B484" t="s">
        <v>10500</v>
      </c>
    </row>
    <row r="485" spans="1:2" x14ac:dyDescent="0.25">
      <c r="A485" t="s">
        <v>10501</v>
      </c>
      <c r="B485" t="s">
        <v>10502</v>
      </c>
    </row>
    <row r="486" spans="1:2" x14ac:dyDescent="0.25">
      <c r="A486" t="s">
        <v>10503</v>
      </c>
      <c r="B486" t="s">
        <v>10504</v>
      </c>
    </row>
    <row r="487" spans="1:2" x14ac:dyDescent="0.25">
      <c r="A487" t="s">
        <v>10505</v>
      </c>
      <c r="B487" t="s">
        <v>10506</v>
      </c>
    </row>
    <row r="488" spans="1:2" x14ac:dyDescent="0.25">
      <c r="A488" t="s">
        <v>10507</v>
      </c>
      <c r="B488" t="s">
        <v>10508</v>
      </c>
    </row>
    <row r="489" spans="1:2" x14ac:dyDescent="0.25">
      <c r="A489" t="s">
        <v>10509</v>
      </c>
      <c r="B489" t="s">
        <v>10510</v>
      </c>
    </row>
    <row r="490" spans="1:2" x14ac:dyDescent="0.25">
      <c r="A490" t="s">
        <v>10511</v>
      </c>
      <c r="B490" t="s">
        <v>10512</v>
      </c>
    </row>
    <row r="491" spans="1:2" x14ac:dyDescent="0.25">
      <c r="A491" t="s">
        <v>10513</v>
      </c>
      <c r="B491" t="s">
        <v>10514</v>
      </c>
    </row>
    <row r="492" spans="1:2" x14ac:dyDescent="0.25">
      <c r="A492" t="s">
        <v>10515</v>
      </c>
      <c r="B492" t="s">
        <v>10516</v>
      </c>
    </row>
    <row r="493" spans="1:2" x14ac:dyDescent="0.25">
      <c r="A493" t="s">
        <v>10517</v>
      </c>
      <c r="B493" t="s">
        <v>10518</v>
      </c>
    </row>
    <row r="494" spans="1:2" x14ac:dyDescent="0.25">
      <c r="A494" t="s">
        <v>10519</v>
      </c>
      <c r="B494" t="s">
        <v>10520</v>
      </c>
    </row>
    <row r="495" spans="1:2" x14ac:dyDescent="0.25">
      <c r="A495" t="s">
        <v>10521</v>
      </c>
      <c r="B495" t="s">
        <v>10522</v>
      </c>
    </row>
    <row r="496" spans="1:2" x14ac:dyDescent="0.25">
      <c r="A496" t="s">
        <v>10523</v>
      </c>
      <c r="B496" t="s">
        <v>10524</v>
      </c>
    </row>
    <row r="497" spans="1:2" x14ac:dyDescent="0.25">
      <c r="A497" t="s">
        <v>10525</v>
      </c>
      <c r="B497" t="s">
        <v>10526</v>
      </c>
    </row>
    <row r="498" spans="1:2" x14ac:dyDescent="0.25">
      <c r="A498" t="s">
        <v>10527</v>
      </c>
      <c r="B498" t="s">
        <v>10528</v>
      </c>
    </row>
    <row r="499" spans="1:2" x14ac:dyDescent="0.25">
      <c r="A499" t="s">
        <v>10529</v>
      </c>
      <c r="B499" t="s">
        <v>10530</v>
      </c>
    </row>
    <row r="500" spans="1:2" x14ac:dyDescent="0.25">
      <c r="A500" t="s">
        <v>10531</v>
      </c>
      <c r="B500" t="s">
        <v>10532</v>
      </c>
    </row>
    <row r="501" spans="1:2" x14ac:dyDescent="0.25">
      <c r="A501" t="s">
        <v>10533</v>
      </c>
      <c r="B501" t="s">
        <v>10534</v>
      </c>
    </row>
    <row r="502" spans="1:2" x14ac:dyDescent="0.25">
      <c r="A502" t="s">
        <v>10535</v>
      </c>
      <c r="B502" t="s">
        <v>10536</v>
      </c>
    </row>
    <row r="503" spans="1:2" x14ac:dyDescent="0.25">
      <c r="A503" t="s">
        <v>10537</v>
      </c>
      <c r="B503" t="s">
        <v>10538</v>
      </c>
    </row>
    <row r="504" spans="1:2" x14ac:dyDescent="0.25">
      <c r="A504" t="s">
        <v>10539</v>
      </c>
      <c r="B504" t="s">
        <v>10540</v>
      </c>
    </row>
    <row r="505" spans="1:2" x14ac:dyDescent="0.25">
      <c r="A505" t="s">
        <v>10541</v>
      </c>
      <c r="B505" t="s">
        <v>10542</v>
      </c>
    </row>
    <row r="506" spans="1:2" x14ac:dyDescent="0.25">
      <c r="A506" t="s">
        <v>10543</v>
      </c>
      <c r="B506" t="s">
        <v>10544</v>
      </c>
    </row>
    <row r="507" spans="1:2" x14ac:dyDescent="0.25">
      <c r="A507" t="s">
        <v>10545</v>
      </c>
      <c r="B507" t="s">
        <v>10546</v>
      </c>
    </row>
    <row r="508" spans="1:2" x14ac:dyDescent="0.25">
      <c r="A508" t="s">
        <v>10547</v>
      </c>
      <c r="B508" t="s">
        <v>10548</v>
      </c>
    </row>
    <row r="509" spans="1:2" x14ac:dyDescent="0.25">
      <c r="A509" t="s">
        <v>10549</v>
      </c>
      <c r="B509" t="s">
        <v>10550</v>
      </c>
    </row>
    <row r="510" spans="1:2" x14ac:dyDescent="0.25">
      <c r="A510" t="s">
        <v>10551</v>
      </c>
      <c r="B510" t="s">
        <v>10552</v>
      </c>
    </row>
    <row r="511" spans="1:2" x14ac:dyDescent="0.25">
      <c r="A511" t="s">
        <v>10553</v>
      </c>
      <c r="B511" t="s">
        <v>10554</v>
      </c>
    </row>
    <row r="512" spans="1:2" x14ac:dyDescent="0.25">
      <c r="A512" t="s">
        <v>10555</v>
      </c>
      <c r="B512" t="s">
        <v>10556</v>
      </c>
    </row>
    <row r="513" spans="1:2" x14ac:dyDescent="0.25">
      <c r="A513" t="s">
        <v>10557</v>
      </c>
      <c r="B513" t="s">
        <v>10558</v>
      </c>
    </row>
    <row r="514" spans="1:2" x14ac:dyDescent="0.25">
      <c r="A514" t="s">
        <v>10559</v>
      </c>
      <c r="B514" t="s">
        <v>10560</v>
      </c>
    </row>
    <row r="515" spans="1:2" x14ac:dyDescent="0.25">
      <c r="A515" t="s">
        <v>10561</v>
      </c>
      <c r="B515" t="s">
        <v>10562</v>
      </c>
    </row>
    <row r="516" spans="1:2" x14ac:dyDescent="0.25">
      <c r="A516" t="s">
        <v>10563</v>
      </c>
      <c r="B516" t="s">
        <v>10564</v>
      </c>
    </row>
    <row r="517" spans="1:2" x14ac:dyDescent="0.25">
      <c r="A517" t="s">
        <v>10565</v>
      </c>
      <c r="B517" t="s">
        <v>10566</v>
      </c>
    </row>
    <row r="518" spans="1:2" x14ac:dyDescent="0.25">
      <c r="A518" t="s">
        <v>10567</v>
      </c>
      <c r="B518" t="s">
        <v>10568</v>
      </c>
    </row>
    <row r="519" spans="1:2" x14ac:dyDescent="0.25">
      <c r="A519" t="s">
        <v>10569</v>
      </c>
      <c r="B519" t="s">
        <v>10570</v>
      </c>
    </row>
    <row r="520" spans="1:2" x14ac:dyDescent="0.25">
      <c r="A520" t="s">
        <v>10571</v>
      </c>
      <c r="B520" t="s">
        <v>10572</v>
      </c>
    </row>
    <row r="521" spans="1:2" x14ac:dyDescent="0.25">
      <c r="A521" t="s">
        <v>10573</v>
      </c>
      <c r="B521" t="s">
        <v>10574</v>
      </c>
    </row>
    <row r="522" spans="1:2" x14ac:dyDescent="0.25">
      <c r="A522" t="s">
        <v>10575</v>
      </c>
      <c r="B522" t="s">
        <v>10576</v>
      </c>
    </row>
    <row r="523" spans="1:2" x14ac:dyDescent="0.25">
      <c r="A523" t="s">
        <v>10577</v>
      </c>
      <c r="B523" t="s">
        <v>10578</v>
      </c>
    </row>
    <row r="524" spans="1:2" x14ac:dyDescent="0.25">
      <c r="A524" t="s">
        <v>10579</v>
      </c>
      <c r="B524" t="s">
        <v>10580</v>
      </c>
    </row>
    <row r="525" spans="1:2" x14ac:dyDescent="0.25">
      <c r="A525" t="s">
        <v>10581</v>
      </c>
      <c r="B525" t="s">
        <v>10582</v>
      </c>
    </row>
    <row r="526" spans="1:2" x14ac:dyDescent="0.25">
      <c r="A526" t="s">
        <v>10583</v>
      </c>
      <c r="B526" t="s">
        <v>10584</v>
      </c>
    </row>
    <row r="527" spans="1:2" x14ac:dyDescent="0.25">
      <c r="A527" t="s">
        <v>10585</v>
      </c>
      <c r="B527" t="s">
        <v>10586</v>
      </c>
    </row>
    <row r="528" spans="1:2" x14ac:dyDescent="0.25">
      <c r="A528" t="s">
        <v>10587</v>
      </c>
      <c r="B528" t="s">
        <v>10588</v>
      </c>
    </row>
    <row r="529" spans="1:2" x14ac:dyDescent="0.25">
      <c r="A529" t="s">
        <v>10589</v>
      </c>
      <c r="B529" t="s">
        <v>10590</v>
      </c>
    </row>
    <row r="530" spans="1:2" x14ac:dyDescent="0.25">
      <c r="A530" t="s">
        <v>10591</v>
      </c>
      <c r="B530" t="s">
        <v>10592</v>
      </c>
    </row>
    <row r="531" spans="1:2" x14ac:dyDescent="0.25">
      <c r="A531" t="s">
        <v>10593</v>
      </c>
      <c r="B531" t="s">
        <v>10594</v>
      </c>
    </row>
    <row r="532" spans="1:2" x14ac:dyDescent="0.25">
      <c r="A532" t="s">
        <v>10595</v>
      </c>
      <c r="B532" t="s">
        <v>10596</v>
      </c>
    </row>
    <row r="533" spans="1:2" x14ac:dyDescent="0.25">
      <c r="A533" t="s">
        <v>10597</v>
      </c>
      <c r="B533" t="s">
        <v>10598</v>
      </c>
    </row>
    <row r="534" spans="1:2" x14ac:dyDescent="0.25">
      <c r="A534" t="s">
        <v>10599</v>
      </c>
      <c r="B534" t="s">
        <v>10600</v>
      </c>
    </row>
    <row r="535" spans="1:2" x14ac:dyDescent="0.25">
      <c r="A535" t="s">
        <v>10601</v>
      </c>
      <c r="B535" t="s">
        <v>10602</v>
      </c>
    </row>
    <row r="536" spans="1:2" x14ac:dyDescent="0.25">
      <c r="A536" t="s">
        <v>10603</v>
      </c>
      <c r="B536" t="s">
        <v>10604</v>
      </c>
    </row>
    <row r="537" spans="1:2" x14ac:dyDescent="0.25">
      <c r="A537" t="s">
        <v>10605</v>
      </c>
      <c r="B537" t="s">
        <v>10606</v>
      </c>
    </row>
    <row r="538" spans="1:2" x14ac:dyDescent="0.25">
      <c r="A538" t="s">
        <v>10607</v>
      </c>
      <c r="B538" t="s">
        <v>10608</v>
      </c>
    </row>
    <row r="539" spans="1:2" x14ac:dyDescent="0.25">
      <c r="A539" t="s">
        <v>10609</v>
      </c>
      <c r="B539" t="s">
        <v>10610</v>
      </c>
    </row>
    <row r="540" spans="1:2" x14ac:dyDescent="0.25">
      <c r="A540" t="s">
        <v>10611</v>
      </c>
      <c r="B540" t="s">
        <v>10612</v>
      </c>
    </row>
    <row r="541" spans="1:2" x14ac:dyDescent="0.25">
      <c r="A541" t="s">
        <v>10613</v>
      </c>
      <c r="B541" t="s">
        <v>10614</v>
      </c>
    </row>
    <row r="542" spans="1:2" x14ac:dyDescent="0.25">
      <c r="A542" t="s">
        <v>10615</v>
      </c>
      <c r="B542" t="s">
        <v>10616</v>
      </c>
    </row>
    <row r="543" spans="1:2" x14ac:dyDescent="0.25">
      <c r="A543" t="s">
        <v>10617</v>
      </c>
      <c r="B543" t="s">
        <v>10618</v>
      </c>
    </row>
    <row r="544" spans="1:2" x14ac:dyDescent="0.25">
      <c r="A544" t="s">
        <v>10619</v>
      </c>
      <c r="B544" t="s">
        <v>10620</v>
      </c>
    </row>
    <row r="545" spans="1:2" x14ac:dyDescent="0.25">
      <c r="A545" t="s">
        <v>10621</v>
      </c>
      <c r="B545" t="s">
        <v>10622</v>
      </c>
    </row>
    <row r="546" spans="1:2" x14ac:dyDescent="0.25">
      <c r="A546" t="s">
        <v>10623</v>
      </c>
      <c r="B546" t="s">
        <v>10624</v>
      </c>
    </row>
    <row r="547" spans="1:2" x14ac:dyDescent="0.25">
      <c r="A547" t="s">
        <v>10625</v>
      </c>
      <c r="B547" t="s">
        <v>10626</v>
      </c>
    </row>
    <row r="548" spans="1:2" x14ac:dyDescent="0.25">
      <c r="A548" t="s">
        <v>10627</v>
      </c>
      <c r="B548" t="s">
        <v>10628</v>
      </c>
    </row>
    <row r="549" spans="1:2" x14ac:dyDescent="0.25">
      <c r="A549" t="s">
        <v>10629</v>
      </c>
      <c r="B549" t="s">
        <v>10630</v>
      </c>
    </row>
    <row r="550" spans="1:2" x14ac:dyDescent="0.25">
      <c r="A550" t="s">
        <v>10631</v>
      </c>
      <c r="B550" t="s">
        <v>10632</v>
      </c>
    </row>
    <row r="551" spans="1:2" x14ac:dyDescent="0.25">
      <c r="A551" t="s">
        <v>10633</v>
      </c>
      <c r="B551" t="s">
        <v>10634</v>
      </c>
    </row>
    <row r="552" spans="1:2" x14ac:dyDescent="0.25">
      <c r="A552" t="s">
        <v>10635</v>
      </c>
      <c r="B552" t="s">
        <v>10636</v>
      </c>
    </row>
    <row r="553" spans="1:2" x14ac:dyDescent="0.25">
      <c r="A553" t="s">
        <v>10637</v>
      </c>
      <c r="B553" t="s">
        <v>10638</v>
      </c>
    </row>
    <row r="554" spans="1:2" x14ac:dyDescent="0.25">
      <c r="A554" t="s">
        <v>10639</v>
      </c>
      <c r="B554" t="s">
        <v>10640</v>
      </c>
    </row>
    <row r="555" spans="1:2" x14ac:dyDescent="0.25">
      <c r="A555" t="s">
        <v>10641</v>
      </c>
      <c r="B555" t="s">
        <v>10642</v>
      </c>
    </row>
    <row r="556" spans="1:2" x14ac:dyDescent="0.25">
      <c r="A556" t="s">
        <v>10643</v>
      </c>
      <c r="B556" t="s">
        <v>10644</v>
      </c>
    </row>
    <row r="557" spans="1:2" x14ac:dyDescent="0.25">
      <c r="A557" t="s">
        <v>10645</v>
      </c>
      <c r="B557" t="s">
        <v>10646</v>
      </c>
    </row>
    <row r="558" spans="1:2" x14ac:dyDescent="0.25">
      <c r="A558" t="s">
        <v>10647</v>
      </c>
      <c r="B558" t="s">
        <v>10648</v>
      </c>
    </row>
    <row r="559" spans="1:2" x14ac:dyDescent="0.25">
      <c r="A559" t="s">
        <v>10649</v>
      </c>
      <c r="B559" t="s">
        <v>10650</v>
      </c>
    </row>
    <row r="560" spans="1:2" x14ac:dyDescent="0.25">
      <c r="A560" t="s">
        <v>10651</v>
      </c>
      <c r="B560" t="s">
        <v>10652</v>
      </c>
    </row>
    <row r="561" spans="1:2" x14ac:dyDescent="0.25">
      <c r="A561" t="s">
        <v>10653</v>
      </c>
      <c r="B561" t="s">
        <v>10654</v>
      </c>
    </row>
    <row r="562" spans="1:2" x14ac:dyDescent="0.25">
      <c r="A562" t="s">
        <v>10655</v>
      </c>
      <c r="B562" t="s">
        <v>10656</v>
      </c>
    </row>
    <row r="563" spans="1:2" x14ac:dyDescent="0.25">
      <c r="A563" t="s">
        <v>10657</v>
      </c>
      <c r="B563" t="s">
        <v>10658</v>
      </c>
    </row>
    <row r="564" spans="1:2" x14ac:dyDescent="0.25">
      <c r="A564" t="s">
        <v>10659</v>
      </c>
      <c r="B564" t="s">
        <v>10660</v>
      </c>
    </row>
    <row r="565" spans="1:2" x14ac:dyDescent="0.25">
      <c r="A565" t="s">
        <v>10661</v>
      </c>
      <c r="B565" t="s">
        <v>10662</v>
      </c>
    </row>
    <row r="566" spans="1:2" x14ac:dyDescent="0.25">
      <c r="A566" t="s">
        <v>10663</v>
      </c>
      <c r="B566" t="s">
        <v>10664</v>
      </c>
    </row>
    <row r="567" spans="1:2" x14ac:dyDescent="0.25">
      <c r="A567" t="s">
        <v>10665</v>
      </c>
      <c r="B567" t="s">
        <v>10666</v>
      </c>
    </row>
    <row r="568" spans="1:2" x14ac:dyDescent="0.25">
      <c r="A568" t="s">
        <v>10667</v>
      </c>
      <c r="B568" t="s">
        <v>10668</v>
      </c>
    </row>
    <row r="569" spans="1:2" x14ac:dyDescent="0.25">
      <c r="A569" t="s">
        <v>10669</v>
      </c>
      <c r="B569" t="s">
        <v>10670</v>
      </c>
    </row>
    <row r="570" spans="1:2" x14ac:dyDescent="0.25">
      <c r="A570" t="s">
        <v>10671</v>
      </c>
      <c r="B570" t="s">
        <v>10672</v>
      </c>
    </row>
    <row r="571" spans="1:2" x14ac:dyDescent="0.25">
      <c r="A571" t="s">
        <v>10673</v>
      </c>
      <c r="B571" t="s">
        <v>10674</v>
      </c>
    </row>
    <row r="572" spans="1:2" x14ac:dyDescent="0.25">
      <c r="A572" t="s">
        <v>10675</v>
      </c>
      <c r="B572" t="s">
        <v>10676</v>
      </c>
    </row>
    <row r="573" spans="1:2" x14ac:dyDescent="0.25">
      <c r="A573" t="s">
        <v>10677</v>
      </c>
      <c r="B573" t="s">
        <v>10678</v>
      </c>
    </row>
    <row r="574" spans="1:2" x14ac:dyDescent="0.25">
      <c r="A574" t="s">
        <v>10679</v>
      </c>
      <c r="B574" t="s">
        <v>10680</v>
      </c>
    </row>
    <row r="575" spans="1:2" x14ac:dyDescent="0.25">
      <c r="A575" t="s">
        <v>10681</v>
      </c>
      <c r="B575" t="s">
        <v>10682</v>
      </c>
    </row>
    <row r="576" spans="1:2" x14ac:dyDescent="0.25">
      <c r="A576" t="s">
        <v>10683</v>
      </c>
      <c r="B576" t="s">
        <v>10684</v>
      </c>
    </row>
    <row r="577" spans="1:2" x14ac:dyDescent="0.25">
      <c r="A577" t="s">
        <v>10685</v>
      </c>
      <c r="B577" t="s">
        <v>10686</v>
      </c>
    </row>
    <row r="578" spans="1:2" x14ac:dyDescent="0.25">
      <c r="A578" t="s">
        <v>10687</v>
      </c>
      <c r="B578" t="s">
        <v>10688</v>
      </c>
    </row>
    <row r="579" spans="1:2" x14ac:dyDescent="0.25">
      <c r="A579" t="s">
        <v>10689</v>
      </c>
      <c r="B579" t="s">
        <v>10690</v>
      </c>
    </row>
    <row r="580" spans="1:2" x14ac:dyDescent="0.25">
      <c r="A580" t="s">
        <v>10691</v>
      </c>
      <c r="B580" t="s">
        <v>10692</v>
      </c>
    </row>
    <row r="581" spans="1:2" x14ac:dyDescent="0.25">
      <c r="A581" t="s">
        <v>10693</v>
      </c>
      <c r="B581" t="s">
        <v>10694</v>
      </c>
    </row>
    <row r="582" spans="1:2" x14ac:dyDescent="0.25">
      <c r="A582" t="s">
        <v>10695</v>
      </c>
      <c r="B582" t="s">
        <v>10696</v>
      </c>
    </row>
    <row r="583" spans="1:2" x14ac:dyDescent="0.25">
      <c r="A583" t="s">
        <v>10697</v>
      </c>
      <c r="B583" t="s">
        <v>10698</v>
      </c>
    </row>
    <row r="584" spans="1:2" x14ac:dyDescent="0.25">
      <c r="A584" t="s">
        <v>10699</v>
      </c>
      <c r="B584" t="s">
        <v>10700</v>
      </c>
    </row>
    <row r="585" spans="1:2" x14ac:dyDescent="0.25">
      <c r="A585" t="s">
        <v>10701</v>
      </c>
      <c r="B585" t="s">
        <v>10702</v>
      </c>
    </row>
    <row r="586" spans="1:2" x14ac:dyDescent="0.25">
      <c r="A586" t="s">
        <v>10703</v>
      </c>
      <c r="B586" t="s">
        <v>10704</v>
      </c>
    </row>
    <row r="587" spans="1:2" x14ac:dyDescent="0.25">
      <c r="A587" t="s">
        <v>10705</v>
      </c>
      <c r="B587" t="s">
        <v>10706</v>
      </c>
    </row>
    <row r="588" spans="1:2" x14ac:dyDescent="0.25">
      <c r="A588" t="s">
        <v>10707</v>
      </c>
      <c r="B588" t="s">
        <v>10708</v>
      </c>
    </row>
    <row r="589" spans="1:2" x14ac:dyDescent="0.25">
      <c r="A589" t="s">
        <v>10709</v>
      </c>
      <c r="B589" t="s">
        <v>10710</v>
      </c>
    </row>
    <row r="590" spans="1:2" x14ac:dyDescent="0.25">
      <c r="A590" t="s">
        <v>10711</v>
      </c>
      <c r="B590" t="s">
        <v>10712</v>
      </c>
    </row>
    <row r="591" spans="1:2" x14ac:dyDescent="0.25">
      <c r="A591" t="s">
        <v>10713</v>
      </c>
      <c r="B591" t="s">
        <v>10714</v>
      </c>
    </row>
    <row r="592" spans="1:2" x14ac:dyDescent="0.25">
      <c r="A592" t="s">
        <v>10715</v>
      </c>
      <c r="B592" t="s">
        <v>10716</v>
      </c>
    </row>
    <row r="593" spans="1:2" x14ac:dyDescent="0.25">
      <c r="A593" t="s">
        <v>10717</v>
      </c>
      <c r="B593" t="s">
        <v>10718</v>
      </c>
    </row>
    <row r="594" spans="1:2" x14ac:dyDescent="0.25">
      <c r="A594" t="s">
        <v>10719</v>
      </c>
      <c r="B594" t="s">
        <v>10720</v>
      </c>
    </row>
    <row r="595" spans="1:2" x14ac:dyDescent="0.25">
      <c r="A595" t="s">
        <v>10721</v>
      </c>
      <c r="B595" t="s">
        <v>10722</v>
      </c>
    </row>
    <row r="596" spans="1:2" x14ac:dyDescent="0.25">
      <c r="A596" t="s">
        <v>10723</v>
      </c>
      <c r="B596" t="s">
        <v>10724</v>
      </c>
    </row>
    <row r="597" spans="1:2" x14ac:dyDescent="0.25">
      <c r="A597" t="s">
        <v>10725</v>
      </c>
      <c r="B597" t="s">
        <v>10726</v>
      </c>
    </row>
    <row r="598" spans="1:2" x14ac:dyDescent="0.25">
      <c r="A598" t="s">
        <v>10727</v>
      </c>
      <c r="B598" t="s">
        <v>10728</v>
      </c>
    </row>
    <row r="599" spans="1:2" x14ac:dyDescent="0.25">
      <c r="A599" t="s">
        <v>10729</v>
      </c>
      <c r="B599" t="s">
        <v>10730</v>
      </c>
    </row>
    <row r="600" spans="1:2" x14ac:dyDescent="0.25">
      <c r="A600" t="s">
        <v>10731</v>
      </c>
      <c r="B600" t="s">
        <v>10732</v>
      </c>
    </row>
    <row r="601" spans="1:2" x14ac:dyDescent="0.25">
      <c r="A601" t="s">
        <v>10733</v>
      </c>
      <c r="B601" t="s">
        <v>10734</v>
      </c>
    </row>
    <row r="602" spans="1:2" x14ac:dyDescent="0.25">
      <c r="A602" t="s">
        <v>10735</v>
      </c>
      <c r="B602" t="s">
        <v>10736</v>
      </c>
    </row>
    <row r="603" spans="1:2" x14ac:dyDescent="0.25">
      <c r="A603" t="s">
        <v>10737</v>
      </c>
      <c r="B603" t="s">
        <v>10738</v>
      </c>
    </row>
    <row r="604" spans="1:2" x14ac:dyDescent="0.25">
      <c r="A604" t="s">
        <v>10739</v>
      </c>
      <c r="B604" t="s">
        <v>10740</v>
      </c>
    </row>
    <row r="605" spans="1:2" x14ac:dyDescent="0.25">
      <c r="A605" t="s">
        <v>10741</v>
      </c>
      <c r="B605" t="s">
        <v>10742</v>
      </c>
    </row>
    <row r="606" spans="1:2" x14ac:dyDescent="0.25">
      <c r="A606" t="s">
        <v>10743</v>
      </c>
      <c r="B606" t="s">
        <v>10744</v>
      </c>
    </row>
    <row r="607" spans="1:2" x14ac:dyDescent="0.25">
      <c r="A607" t="s">
        <v>10745</v>
      </c>
      <c r="B607" t="s">
        <v>10746</v>
      </c>
    </row>
    <row r="608" spans="1:2" x14ac:dyDescent="0.25">
      <c r="A608" t="s">
        <v>10747</v>
      </c>
      <c r="B608" t="s">
        <v>10748</v>
      </c>
    </row>
    <row r="609" spans="1:2" x14ac:dyDescent="0.25">
      <c r="A609" t="s">
        <v>10749</v>
      </c>
      <c r="B609" t="s">
        <v>10750</v>
      </c>
    </row>
    <row r="610" spans="1:2" x14ac:dyDescent="0.25">
      <c r="A610" t="s">
        <v>10751</v>
      </c>
      <c r="B610" t="s">
        <v>10752</v>
      </c>
    </row>
    <row r="611" spans="1:2" x14ac:dyDescent="0.25">
      <c r="A611" t="s">
        <v>10753</v>
      </c>
      <c r="B611" t="s">
        <v>10754</v>
      </c>
    </row>
    <row r="612" spans="1:2" x14ac:dyDescent="0.25">
      <c r="A612" t="s">
        <v>10755</v>
      </c>
      <c r="B612" t="s">
        <v>10756</v>
      </c>
    </row>
    <row r="613" spans="1:2" x14ac:dyDescent="0.25">
      <c r="A613" t="s">
        <v>10757</v>
      </c>
      <c r="B613" t="s">
        <v>10758</v>
      </c>
    </row>
    <row r="614" spans="1:2" x14ac:dyDescent="0.25">
      <c r="A614" t="s">
        <v>10759</v>
      </c>
      <c r="B614" t="s">
        <v>10760</v>
      </c>
    </row>
    <row r="615" spans="1:2" x14ac:dyDescent="0.25">
      <c r="A615" t="s">
        <v>10761</v>
      </c>
      <c r="B615" t="s">
        <v>10762</v>
      </c>
    </row>
    <row r="616" spans="1:2" x14ac:dyDescent="0.25">
      <c r="A616" t="s">
        <v>10763</v>
      </c>
      <c r="B616" t="s">
        <v>10764</v>
      </c>
    </row>
    <row r="617" spans="1:2" x14ac:dyDescent="0.25">
      <c r="A617" t="s">
        <v>10765</v>
      </c>
      <c r="B617" t="s">
        <v>10766</v>
      </c>
    </row>
    <row r="618" spans="1:2" x14ac:dyDescent="0.25">
      <c r="A618" t="s">
        <v>10767</v>
      </c>
      <c r="B618" t="s">
        <v>10768</v>
      </c>
    </row>
    <row r="619" spans="1:2" x14ac:dyDescent="0.25">
      <c r="A619" t="s">
        <v>10769</v>
      </c>
      <c r="B619" t="s">
        <v>10770</v>
      </c>
    </row>
    <row r="620" spans="1:2" x14ac:dyDescent="0.25">
      <c r="A620" t="s">
        <v>10771</v>
      </c>
      <c r="B620" t="s">
        <v>10772</v>
      </c>
    </row>
    <row r="621" spans="1:2" x14ac:dyDescent="0.25">
      <c r="A621" t="s">
        <v>10773</v>
      </c>
      <c r="B621" t="s">
        <v>10774</v>
      </c>
    </row>
    <row r="622" spans="1:2" x14ac:dyDescent="0.25">
      <c r="A622" t="s">
        <v>10775</v>
      </c>
      <c r="B622" t="s">
        <v>10776</v>
      </c>
    </row>
    <row r="623" spans="1:2" x14ac:dyDescent="0.25">
      <c r="A623" t="s">
        <v>10777</v>
      </c>
      <c r="B623" t="s">
        <v>10778</v>
      </c>
    </row>
    <row r="624" spans="1:2" x14ac:dyDescent="0.25">
      <c r="A624" t="s">
        <v>10779</v>
      </c>
      <c r="B624" t="s">
        <v>10780</v>
      </c>
    </row>
    <row r="625" spans="1:2" x14ac:dyDescent="0.25">
      <c r="A625" t="s">
        <v>10781</v>
      </c>
      <c r="B625" t="s">
        <v>10782</v>
      </c>
    </row>
    <row r="626" spans="1:2" x14ac:dyDescent="0.25">
      <c r="A626" t="s">
        <v>10783</v>
      </c>
      <c r="B626" t="s">
        <v>10784</v>
      </c>
    </row>
    <row r="627" spans="1:2" x14ac:dyDescent="0.25">
      <c r="A627" t="s">
        <v>10785</v>
      </c>
      <c r="B627" t="s">
        <v>10786</v>
      </c>
    </row>
    <row r="628" spans="1:2" x14ac:dyDescent="0.25">
      <c r="A628" t="s">
        <v>10787</v>
      </c>
      <c r="B628" t="s">
        <v>10788</v>
      </c>
    </row>
    <row r="629" spans="1:2" x14ac:dyDescent="0.25">
      <c r="A629" t="s">
        <v>10789</v>
      </c>
      <c r="B629" t="s">
        <v>10790</v>
      </c>
    </row>
    <row r="630" spans="1:2" x14ac:dyDescent="0.25">
      <c r="A630" t="s">
        <v>10791</v>
      </c>
      <c r="B630" t="s">
        <v>10792</v>
      </c>
    </row>
    <row r="631" spans="1:2" x14ac:dyDescent="0.25">
      <c r="A631" t="s">
        <v>10793</v>
      </c>
      <c r="B631" t="s">
        <v>10794</v>
      </c>
    </row>
    <row r="632" spans="1:2" x14ac:dyDescent="0.25">
      <c r="A632" t="s">
        <v>10795</v>
      </c>
      <c r="B632" t="s">
        <v>10796</v>
      </c>
    </row>
    <row r="633" spans="1:2" x14ac:dyDescent="0.25">
      <c r="A633" t="s">
        <v>10797</v>
      </c>
      <c r="B633" t="s">
        <v>10798</v>
      </c>
    </row>
    <row r="634" spans="1:2" x14ac:dyDescent="0.25">
      <c r="A634" t="s">
        <v>10799</v>
      </c>
      <c r="B634" t="s">
        <v>10800</v>
      </c>
    </row>
    <row r="635" spans="1:2" x14ac:dyDescent="0.25">
      <c r="A635" t="s">
        <v>10801</v>
      </c>
      <c r="B635" t="s">
        <v>10802</v>
      </c>
    </row>
    <row r="636" spans="1:2" x14ac:dyDescent="0.25">
      <c r="A636" t="s">
        <v>10803</v>
      </c>
      <c r="B636" t="s">
        <v>10804</v>
      </c>
    </row>
    <row r="637" spans="1:2" x14ac:dyDescent="0.25">
      <c r="A637" t="s">
        <v>10805</v>
      </c>
      <c r="B637" t="s">
        <v>10806</v>
      </c>
    </row>
    <row r="638" spans="1:2" x14ac:dyDescent="0.25">
      <c r="A638" t="s">
        <v>10807</v>
      </c>
      <c r="B638" t="s">
        <v>10808</v>
      </c>
    </row>
    <row r="639" spans="1:2" x14ac:dyDescent="0.25">
      <c r="A639" t="s">
        <v>10809</v>
      </c>
      <c r="B639" t="s">
        <v>10810</v>
      </c>
    </row>
    <row r="640" spans="1:2" x14ac:dyDescent="0.25">
      <c r="A640" t="s">
        <v>10811</v>
      </c>
      <c r="B640" t="s">
        <v>10812</v>
      </c>
    </row>
    <row r="641" spans="1:2" x14ac:dyDescent="0.25">
      <c r="A641" t="s">
        <v>10813</v>
      </c>
      <c r="B641" t="s">
        <v>10814</v>
      </c>
    </row>
    <row r="642" spans="1:2" x14ac:dyDescent="0.25">
      <c r="A642" t="s">
        <v>2192</v>
      </c>
      <c r="B642" t="s">
        <v>10815</v>
      </c>
    </row>
    <row r="644" spans="1:2" x14ac:dyDescent="0.25">
      <c r="A644" s="155" t="s">
        <v>10816</v>
      </c>
      <c r="B644" s="155"/>
    </row>
  </sheetData>
  <mergeCells count="1">
    <mergeCell ref="A644:B644"/>
  </mergeCells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H33"/>
  <sheetViews>
    <sheetView workbookViewId="0">
      <selection activeCell="A16" sqref="A16"/>
    </sheetView>
  </sheetViews>
  <sheetFormatPr defaultColWidth="11.42578125" defaultRowHeight="15" x14ac:dyDescent="0.25"/>
  <cols>
    <col min="1" max="1" width="7.5703125" bestFit="1" customWidth="1"/>
    <col min="2" max="2" width="21.28515625" bestFit="1" customWidth="1"/>
    <col min="3" max="3" width="16" bestFit="1" customWidth="1"/>
    <col min="4" max="4" width="25.140625" bestFit="1" customWidth="1"/>
    <col min="5" max="5" width="17" bestFit="1" customWidth="1"/>
    <col min="6" max="6" width="20.7109375" bestFit="1" customWidth="1"/>
    <col min="7" max="7" width="7.5703125" bestFit="1" customWidth="1"/>
  </cols>
  <sheetData>
    <row r="1" spans="1:8" x14ac:dyDescent="0.25">
      <c r="A1" s="1" t="s">
        <v>10817</v>
      </c>
      <c r="B1" s="1" t="s">
        <v>0</v>
      </c>
      <c r="C1" s="1" t="s">
        <v>10818</v>
      </c>
      <c r="D1" s="1" t="s">
        <v>10819</v>
      </c>
      <c r="E1" s="1" t="s">
        <v>10820</v>
      </c>
      <c r="F1" s="1" t="s">
        <v>10821</v>
      </c>
      <c r="G1" s="1" t="s">
        <v>10817</v>
      </c>
      <c r="H1" s="1" t="s">
        <v>10957</v>
      </c>
    </row>
    <row r="2" spans="1:8" x14ac:dyDescent="0.25">
      <c r="A2" t="s">
        <v>10822</v>
      </c>
      <c r="B2" t="s">
        <v>10823</v>
      </c>
      <c r="D2" t="s">
        <v>10824</v>
      </c>
      <c r="G2" t="s">
        <v>10958</v>
      </c>
      <c r="H2" t="s">
        <v>10823</v>
      </c>
    </row>
    <row r="3" spans="1:8" x14ac:dyDescent="0.25">
      <c r="A3" t="s">
        <v>10825</v>
      </c>
      <c r="B3" t="s">
        <v>10826</v>
      </c>
      <c r="D3" t="s">
        <v>10827</v>
      </c>
      <c r="G3" t="s">
        <v>10959</v>
      </c>
      <c r="H3" t="s">
        <v>10973</v>
      </c>
    </row>
    <row r="4" spans="1:8" x14ac:dyDescent="0.25">
      <c r="A4" t="s">
        <v>10828</v>
      </c>
      <c r="B4" t="s">
        <v>10829</v>
      </c>
      <c r="D4" t="s">
        <v>10830</v>
      </c>
      <c r="G4" t="s">
        <v>10960</v>
      </c>
      <c r="H4" t="s">
        <v>10974</v>
      </c>
    </row>
    <row r="5" spans="1:8" x14ac:dyDescent="0.25">
      <c r="A5" t="s">
        <v>10831</v>
      </c>
      <c r="B5" t="s">
        <v>10832</v>
      </c>
      <c r="D5" t="s">
        <v>10833</v>
      </c>
      <c r="E5" t="s">
        <v>10834</v>
      </c>
      <c r="G5" t="s">
        <v>241</v>
      </c>
      <c r="H5" t="s">
        <v>242</v>
      </c>
    </row>
    <row r="6" spans="1:8" x14ac:dyDescent="0.25">
      <c r="A6" t="s">
        <v>2064</v>
      </c>
      <c r="B6" t="s">
        <v>10835</v>
      </c>
      <c r="D6" t="s">
        <v>10833</v>
      </c>
      <c r="E6" t="s">
        <v>10836</v>
      </c>
      <c r="G6" t="s">
        <v>133</v>
      </c>
      <c r="H6" t="s">
        <v>134</v>
      </c>
    </row>
    <row r="7" spans="1:8" x14ac:dyDescent="0.25">
      <c r="A7" t="s">
        <v>2009</v>
      </c>
      <c r="B7" t="s">
        <v>10837</v>
      </c>
      <c r="D7" t="s">
        <v>10833</v>
      </c>
      <c r="E7" t="s">
        <v>10838</v>
      </c>
      <c r="G7" t="s">
        <v>168</v>
      </c>
      <c r="H7" t="s">
        <v>169</v>
      </c>
    </row>
    <row r="8" spans="1:8" x14ac:dyDescent="0.25">
      <c r="A8" t="s">
        <v>10839</v>
      </c>
      <c r="B8" t="s">
        <v>10840</v>
      </c>
      <c r="D8" t="s">
        <v>10833</v>
      </c>
      <c r="E8" t="s">
        <v>10841</v>
      </c>
      <c r="G8" t="s">
        <v>96</v>
      </c>
      <c r="H8" t="s">
        <v>10975</v>
      </c>
    </row>
    <row r="9" spans="1:8" x14ac:dyDescent="0.25">
      <c r="A9" t="s">
        <v>10842</v>
      </c>
      <c r="B9" t="s">
        <v>10843</v>
      </c>
      <c r="D9" t="s">
        <v>10833</v>
      </c>
      <c r="E9" t="s">
        <v>10844</v>
      </c>
      <c r="G9" t="s">
        <v>10961</v>
      </c>
      <c r="H9" t="s">
        <v>10976</v>
      </c>
    </row>
    <row r="10" spans="1:8" x14ac:dyDescent="0.25">
      <c r="A10" t="s">
        <v>10845</v>
      </c>
      <c r="B10" t="s">
        <v>10846</v>
      </c>
      <c r="C10" t="s">
        <v>10847</v>
      </c>
      <c r="D10" t="s">
        <v>10848</v>
      </c>
      <c r="E10" t="s">
        <v>10834</v>
      </c>
      <c r="G10" t="s">
        <v>511</v>
      </c>
      <c r="H10" t="s">
        <v>242</v>
      </c>
    </row>
    <row r="11" spans="1:8" x14ac:dyDescent="0.25">
      <c r="A11" t="s">
        <v>10849</v>
      </c>
      <c r="B11" t="s">
        <v>10850</v>
      </c>
      <c r="C11" t="s">
        <v>10847</v>
      </c>
      <c r="D11" t="s">
        <v>10848</v>
      </c>
      <c r="E11" t="s">
        <v>10836</v>
      </c>
      <c r="G11" t="s">
        <v>191</v>
      </c>
      <c r="H11" t="s">
        <v>134</v>
      </c>
    </row>
    <row r="12" spans="1:8" x14ac:dyDescent="0.25">
      <c r="A12" t="s">
        <v>10851</v>
      </c>
      <c r="B12" t="s">
        <v>10852</v>
      </c>
      <c r="C12" t="s">
        <v>10847</v>
      </c>
      <c r="D12" t="s">
        <v>10848</v>
      </c>
      <c r="E12" t="s">
        <v>10838</v>
      </c>
      <c r="G12" t="s">
        <v>685</v>
      </c>
      <c r="H12" t="s">
        <v>169</v>
      </c>
    </row>
    <row r="13" spans="1:8" x14ac:dyDescent="0.25">
      <c r="A13" t="s">
        <v>10853</v>
      </c>
      <c r="B13" t="s">
        <v>10854</v>
      </c>
      <c r="C13" t="s">
        <v>10847</v>
      </c>
      <c r="D13" t="s">
        <v>10848</v>
      </c>
      <c r="E13" t="s">
        <v>10841</v>
      </c>
      <c r="G13" t="s">
        <v>125</v>
      </c>
      <c r="H13" t="s">
        <v>10975</v>
      </c>
    </row>
    <row r="14" spans="1:8" x14ac:dyDescent="0.25">
      <c r="A14" t="s">
        <v>10855</v>
      </c>
      <c r="B14" t="s">
        <v>10856</v>
      </c>
      <c r="C14" t="s">
        <v>10847</v>
      </c>
      <c r="D14" t="s">
        <v>10848</v>
      </c>
      <c r="E14" t="s">
        <v>10844</v>
      </c>
      <c r="G14" t="s">
        <v>198</v>
      </c>
      <c r="H14" t="s">
        <v>10976</v>
      </c>
    </row>
    <row r="15" spans="1:8" x14ac:dyDescent="0.25">
      <c r="A15" t="s">
        <v>10857</v>
      </c>
      <c r="B15" t="s">
        <v>10858</v>
      </c>
      <c r="C15" t="s">
        <v>10859</v>
      </c>
      <c r="F15" t="s">
        <v>10860</v>
      </c>
      <c r="G15" t="s">
        <v>1448</v>
      </c>
      <c r="H15" t="s">
        <v>1449</v>
      </c>
    </row>
    <row r="16" spans="1:8" x14ac:dyDescent="0.25">
      <c r="A16" t="s">
        <v>10861</v>
      </c>
      <c r="B16" t="s">
        <v>10862</v>
      </c>
      <c r="C16" t="s">
        <v>10863</v>
      </c>
      <c r="F16" t="s">
        <v>10864</v>
      </c>
      <c r="G16" t="s">
        <v>464</v>
      </c>
      <c r="H16" t="s">
        <v>10977</v>
      </c>
    </row>
    <row r="17" spans="1:8" x14ac:dyDescent="0.25">
      <c r="A17" t="s">
        <v>10865</v>
      </c>
      <c r="B17" t="s">
        <v>10866</v>
      </c>
      <c r="C17" t="s">
        <v>10867</v>
      </c>
      <c r="E17" t="s">
        <v>10868</v>
      </c>
      <c r="F17" t="s">
        <v>10869</v>
      </c>
      <c r="G17" t="s">
        <v>1428</v>
      </c>
      <c r="H17" t="s">
        <v>10866</v>
      </c>
    </row>
    <row r="18" spans="1:8" x14ac:dyDescent="0.25">
      <c r="A18" t="s">
        <v>10870</v>
      </c>
      <c r="B18" t="s">
        <v>10871</v>
      </c>
      <c r="C18" t="s">
        <v>10872</v>
      </c>
      <c r="E18" t="s">
        <v>10873</v>
      </c>
      <c r="F18" t="s">
        <v>10874</v>
      </c>
      <c r="G18" t="s">
        <v>10886</v>
      </c>
      <c r="H18" t="s">
        <v>10978</v>
      </c>
    </row>
    <row r="19" spans="1:8" x14ac:dyDescent="0.25">
      <c r="A19" t="s">
        <v>10875</v>
      </c>
      <c r="B19" t="s">
        <v>10876</v>
      </c>
      <c r="C19" t="s">
        <v>10872</v>
      </c>
      <c r="E19" t="s">
        <v>10877</v>
      </c>
      <c r="F19" t="s">
        <v>10878</v>
      </c>
      <c r="G19" t="s">
        <v>10887</v>
      </c>
      <c r="H19" t="s">
        <v>10979</v>
      </c>
    </row>
    <row r="20" spans="1:8" x14ac:dyDescent="0.25">
      <c r="A20" t="s">
        <v>10879</v>
      </c>
      <c r="B20" t="s">
        <v>10880</v>
      </c>
      <c r="C20" t="s">
        <v>10872</v>
      </c>
      <c r="E20" t="s">
        <v>10881</v>
      </c>
      <c r="F20" t="s">
        <v>10882</v>
      </c>
      <c r="G20" t="s">
        <v>10962</v>
      </c>
      <c r="H20" t="s">
        <v>10980</v>
      </c>
    </row>
    <row r="21" spans="1:8" x14ac:dyDescent="0.25">
      <c r="A21" t="s">
        <v>10883</v>
      </c>
      <c r="B21" t="s">
        <v>10884</v>
      </c>
      <c r="C21" t="s">
        <v>10885</v>
      </c>
      <c r="E21" t="s">
        <v>10873</v>
      </c>
      <c r="F21" t="s">
        <v>10878</v>
      </c>
      <c r="G21" t="s">
        <v>10963</v>
      </c>
      <c r="H21" t="s">
        <v>10981</v>
      </c>
    </row>
    <row r="22" spans="1:8" x14ac:dyDescent="0.25">
      <c r="A22" t="s">
        <v>10886</v>
      </c>
      <c r="B22" t="s">
        <v>10876</v>
      </c>
      <c r="C22" t="s">
        <v>10872</v>
      </c>
      <c r="E22" t="s">
        <v>10877</v>
      </c>
      <c r="F22" t="s">
        <v>10878</v>
      </c>
      <c r="G22" t="s">
        <v>10886</v>
      </c>
      <c r="H22" t="s">
        <v>10979</v>
      </c>
    </row>
    <row r="23" spans="1:8" x14ac:dyDescent="0.25">
      <c r="A23" t="s">
        <v>10887</v>
      </c>
      <c r="B23" t="s">
        <v>10888</v>
      </c>
      <c r="C23" t="s">
        <v>10889</v>
      </c>
      <c r="E23" t="s">
        <v>10877</v>
      </c>
      <c r="F23" t="s">
        <v>10878</v>
      </c>
      <c r="G23" t="s">
        <v>10887</v>
      </c>
      <c r="H23" t="s">
        <v>10888</v>
      </c>
    </row>
    <row r="24" spans="1:8" x14ac:dyDescent="0.25">
      <c r="A24" t="s">
        <v>10890</v>
      </c>
      <c r="B24" t="s">
        <v>10891</v>
      </c>
      <c r="C24" t="s">
        <v>10885</v>
      </c>
      <c r="E24" t="s">
        <v>10881</v>
      </c>
      <c r="F24" t="s">
        <v>10892</v>
      </c>
      <c r="G24" t="s">
        <v>10890</v>
      </c>
      <c r="H24" t="s">
        <v>10982</v>
      </c>
    </row>
    <row r="25" spans="1:8" x14ac:dyDescent="0.25">
      <c r="A25" t="s">
        <v>10893</v>
      </c>
      <c r="B25" t="s">
        <v>2509</v>
      </c>
      <c r="C25" t="s">
        <v>10894</v>
      </c>
      <c r="E25" t="s">
        <v>10895</v>
      </c>
      <c r="F25" t="s">
        <v>10896</v>
      </c>
      <c r="G25" t="s">
        <v>10964</v>
      </c>
      <c r="H25" t="s">
        <v>2509</v>
      </c>
    </row>
    <row r="26" spans="1:8" x14ac:dyDescent="0.25">
      <c r="A26" t="s">
        <v>10897</v>
      </c>
      <c r="B26" t="s">
        <v>10898</v>
      </c>
      <c r="D26" t="s">
        <v>10899</v>
      </c>
      <c r="F26" t="s">
        <v>10900</v>
      </c>
      <c r="G26" t="s">
        <v>10965</v>
      </c>
      <c r="H26" t="s">
        <v>10983</v>
      </c>
    </row>
    <row r="27" spans="1:8" x14ac:dyDescent="0.25">
      <c r="A27" t="s">
        <v>10901</v>
      </c>
      <c r="B27" t="s">
        <v>10902</v>
      </c>
      <c r="D27" t="s">
        <v>10903</v>
      </c>
      <c r="F27" t="s">
        <v>10900</v>
      </c>
      <c r="G27" t="s">
        <v>10966</v>
      </c>
      <c r="H27" t="s">
        <v>10984</v>
      </c>
    </row>
    <row r="28" spans="1:8" x14ac:dyDescent="0.25">
      <c r="A28" t="s">
        <v>10904</v>
      </c>
      <c r="B28" t="s">
        <v>10905</v>
      </c>
      <c r="D28" t="s">
        <v>10906</v>
      </c>
      <c r="F28" t="s">
        <v>10907</v>
      </c>
      <c r="G28" t="s">
        <v>10967</v>
      </c>
      <c r="H28" t="s">
        <v>10985</v>
      </c>
    </row>
    <row r="29" spans="1:8" x14ac:dyDescent="0.25">
      <c r="A29" t="s">
        <v>10908</v>
      </c>
      <c r="B29" t="s">
        <v>10909</v>
      </c>
      <c r="D29" t="s">
        <v>10910</v>
      </c>
      <c r="F29" t="s">
        <v>10911</v>
      </c>
      <c r="G29" t="s">
        <v>10968</v>
      </c>
      <c r="H29" t="s">
        <v>10986</v>
      </c>
    </row>
    <row r="30" spans="1:8" x14ac:dyDescent="0.25">
      <c r="A30" t="s">
        <v>10912</v>
      </c>
      <c r="B30" t="s">
        <v>10913</v>
      </c>
      <c r="D30" t="s">
        <v>10914</v>
      </c>
      <c r="G30" t="s">
        <v>10969</v>
      </c>
      <c r="H30" t="s">
        <v>10987</v>
      </c>
    </row>
    <row r="31" spans="1:8" x14ac:dyDescent="0.25">
      <c r="A31" t="s">
        <v>10915</v>
      </c>
      <c r="B31" t="s">
        <v>10916</v>
      </c>
      <c r="F31" t="s">
        <v>10917</v>
      </c>
      <c r="G31" t="s">
        <v>10970</v>
      </c>
      <c r="H31" t="s">
        <v>10988</v>
      </c>
    </row>
    <row r="33" spans="1:7" x14ac:dyDescent="0.25">
      <c r="A33" s="2" t="s">
        <v>10918</v>
      </c>
      <c r="B33" s="3"/>
      <c r="C33" s="3"/>
      <c r="D33" s="3"/>
      <c r="E33" s="3"/>
      <c r="F33" s="3"/>
      <c r="G3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B19"/>
  <sheetViews>
    <sheetView workbookViewId="0">
      <selection activeCell="B8" sqref="B8"/>
    </sheetView>
  </sheetViews>
  <sheetFormatPr defaultColWidth="11.42578125" defaultRowHeight="15" x14ac:dyDescent="0.25"/>
  <cols>
    <col min="1" max="1" width="10.85546875" bestFit="1" customWidth="1"/>
    <col min="2" max="2" width="127.140625" bestFit="1" customWidth="1"/>
  </cols>
  <sheetData>
    <row r="1" spans="1:2" ht="15.75" thickBot="1" x14ac:dyDescent="0.3">
      <c r="A1" s="1" t="s">
        <v>0</v>
      </c>
      <c r="B1" s="1" t="s">
        <v>10919</v>
      </c>
    </row>
    <row r="2" spans="1:2" ht="15.75" thickBot="1" x14ac:dyDescent="0.3">
      <c r="A2" s="8" t="s">
        <v>10920</v>
      </c>
      <c r="B2" s="8" t="s">
        <v>10921</v>
      </c>
    </row>
    <row r="3" spans="1:2" ht="15.75" thickBot="1" x14ac:dyDescent="0.3">
      <c r="A3" s="8" t="s">
        <v>10922</v>
      </c>
      <c r="B3" s="8" t="s">
        <v>10923</v>
      </c>
    </row>
    <row r="4" spans="1:2" ht="15.75" thickBot="1" x14ac:dyDescent="0.3">
      <c r="A4" s="9" t="s">
        <v>10924</v>
      </c>
      <c r="B4" s="9" t="s">
        <v>10925</v>
      </c>
    </row>
    <row r="5" spans="1:2" ht="15.75" thickBot="1" x14ac:dyDescent="0.3">
      <c r="A5" s="8" t="s">
        <v>10926</v>
      </c>
      <c r="B5" s="8" t="s">
        <v>10927</v>
      </c>
    </row>
    <row r="6" spans="1:2" ht="15.75" thickBot="1" x14ac:dyDescent="0.3">
      <c r="A6" s="8" t="s">
        <v>10928</v>
      </c>
      <c r="B6" s="8" t="s">
        <v>10929</v>
      </c>
    </row>
    <row r="7" spans="1:2" ht="15.75" thickBot="1" x14ac:dyDescent="0.3">
      <c r="A7" s="9" t="s">
        <v>10930</v>
      </c>
      <c r="B7" s="9" t="s">
        <v>10931</v>
      </c>
    </row>
    <row r="8" spans="1:2" x14ac:dyDescent="0.25">
      <c r="A8" s="10" t="s">
        <v>10932</v>
      </c>
      <c r="B8" s="10" t="s">
        <v>10933</v>
      </c>
    </row>
    <row r="9" spans="1:2" x14ac:dyDescent="0.25">
      <c r="A9" s="11" t="s">
        <v>10934</v>
      </c>
      <c r="B9" s="11" t="s">
        <v>10935</v>
      </c>
    </row>
    <row r="10" spans="1:2" x14ac:dyDescent="0.25">
      <c r="A10" s="11" t="s">
        <v>10936</v>
      </c>
      <c r="B10" s="11" t="s">
        <v>10937</v>
      </c>
    </row>
    <row r="11" spans="1:2" x14ac:dyDescent="0.25">
      <c r="A11" s="11" t="s">
        <v>10938</v>
      </c>
      <c r="B11" s="11" t="s">
        <v>10939</v>
      </c>
    </row>
    <row r="19" spans="2:2" x14ac:dyDescent="0.25">
      <c r="B19" t="s">
        <v>11165</v>
      </c>
    </row>
  </sheetData>
  <dataValidations count="2">
    <dataValidation allowBlank="1" showErrorMessage="1" prompt="_x000a_" sqref="A6 A2:A3"/>
    <dataValidation allowBlank="1" showErrorMessage="1" sqref="A7:A8 A4:A5"/>
  </dataValidation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A0C936C2E944A8C3F5B377F310B9F" ma:contentTypeVersion="12" ma:contentTypeDescription="Ein neues Dokument erstellen." ma:contentTypeScope="" ma:versionID="1dd84384a4241003981da30b77631c74">
  <xsd:schema xmlns:xsd="http://www.w3.org/2001/XMLSchema" xmlns:xs="http://www.w3.org/2001/XMLSchema" xmlns:p="http://schemas.microsoft.com/office/2006/metadata/properties" xmlns:ns2="d30b68e0-f0c0-4aee-943c-1e50b0b2e24f" targetNamespace="http://schemas.microsoft.com/office/2006/metadata/properties" ma:root="true" ma:fieldsID="255a20b99bf7ec35a643b205530e2bee" ns2:_="">
    <xsd:import namespace="d30b68e0-f0c0-4aee-943c-1e50b0b2e24f"/>
    <xsd:element name="properties">
      <xsd:complexType>
        <xsd:sequence>
          <xsd:element name="documentManagement">
            <xsd:complexType>
              <xsd:all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0b68e0-f0c0-4aee-943c-1e50b0b2e24f" elementFormDefault="qualified">
    <xsd:import namespace="http://schemas.microsoft.com/office/2006/documentManagement/types"/>
    <xsd:import namespace="http://schemas.microsoft.com/office/infopath/2007/PartnerControls"/>
    <xsd:element name="_Flow_SignoffStatus" ma:index="8" nillable="true" ma:displayName="Status Unterschrift" ma:internalName="Status_x0020_Unterschrift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d30b68e0-f0c0-4aee-943c-1e50b0b2e24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B64BB7D4-B31F-490B-AF27-4CB47FCFFC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0b68e0-f0c0-4aee-943c-1e50b0b2e2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D99F21E-D77F-40C1-AD8B-D88869DC80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C45A0F-EF4E-4E60-B7E2-FC5903FAB2D0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d30b68e0-f0c0-4aee-943c-1e50b0b2e24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A52976C-FDB6-48F5-A6FC-B7BEACD540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Population</vt:lpstr>
      <vt:lpstr>Entries</vt:lpstr>
      <vt:lpstr>Operator Database</vt:lpstr>
      <vt:lpstr>Tabelle1</vt:lpstr>
      <vt:lpstr>Country List.Spacetrack</vt:lpstr>
      <vt:lpstr>Launch Site.Spacetrack</vt:lpstr>
      <vt:lpstr>Launch Site.planet4589</vt:lpstr>
      <vt:lpstr>Orbit.planet4589</vt:lpstr>
      <vt:lpstr>Sources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Philipp</dc:creator>
  <cp:keywords/>
  <dc:description/>
  <cp:lastModifiedBy>Martin Michel</cp:lastModifiedBy>
  <cp:revision/>
  <dcterms:created xsi:type="dcterms:W3CDTF">2015-06-05T18:19:34Z</dcterms:created>
  <dcterms:modified xsi:type="dcterms:W3CDTF">2021-10-23T13:06:02Z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0x01010006BA0C936C2E944A8C3F5B377F310B9F</vt:lpwstr>
  </property>
</Properties>
</file>